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wk/Dropbox/GitHub/English-spell-sound-discrepancy/English/"/>
    </mc:Choice>
  </mc:AlternateContent>
  <xr:revisionPtr revIDLastSave="0" documentId="13_ncr:1_{E19F03D2-AABE-E543-A0D9-30AC45E547A0}" xr6:coauthVersionLast="47" xr6:coauthVersionMax="47" xr10:uidLastSave="{00000000-0000-0000-0000-000000000000}"/>
  <bookViews>
    <workbookView xWindow="160" yWindow="500" windowWidth="31720" windowHeight="17900" xr2:uid="{911AC43C-9A1E-454D-AF1A-43085DB441D5}"/>
  </bookViews>
  <sheets>
    <sheet name="ONC.1gram" sheetId="6" r:id="rId1"/>
  </sheets>
  <definedNames>
    <definedName name="freq.sum.r6e" localSheetId="0">ONC.1gram!$F$7112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112" i="6" l="1"/>
  <c r="K7112" i="6"/>
  <c r="F7112" i="6"/>
  <c r="B2470" i="6"/>
  <c r="B6214" i="6"/>
  <c r="B1471" i="6"/>
  <c r="B558" i="6"/>
  <c r="B979" i="6"/>
  <c r="B5383" i="6"/>
  <c r="B745" i="6"/>
  <c r="B6817" i="6"/>
  <c r="B456" i="6"/>
  <c r="B3507" i="6"/>
  <c r="B6258" i="6"/>
  <c r="B4577" i="6"/>
  <c r="B1056" i="6"/>
  <c r="B6280" i="6"/>
  <c r="B1479" i="6"/>
  <c r="B2312" i="6"/>
  <c r="B1269" i="6"/>
  <c r="B4343" i="6"/>
  <c r="B1351" i="6"/>
  <c r="B642" i="6"/>
  <c r="B2585" i="6"/>
  <c r="B3770" i="6"/>
  <c r="B5004" i="6"/>
  <c r="B4558" i="6"/>
  <c r="B3878" i="6"/>
  <c r="B5792" i="6"/>
  <c r="B6741" i="6"/>
  <c r="B6730" i="6"/>
  <c r="B4997" i="6"/>
  <c r="B2845" i="6"/>
  <c r="B4112" i="6"/>
  <c r="B3125" i="6"/>
  <c r="B1947" i="6"/>
  <c r="B5424" i="6"/>
  <c r="B2961" i="6"/>
  <c r="B1539" i="6"/>
  <c r="B3568" i="6"/>
  <c r="B5698" i="6"/>
  <c r="B3861" i="6"/>
  <c r="B3699" i="6"/>
  <c r="B5168" i="6"/>
  <c r="B1436" i="6"/>
  <c r="B3090" i="6"/>
  <c r="B3323" i="6"/>
  <c r="B6606" i="6"/>
  <c r="B6124" i="6"/>
  <c r="B6138" i="6"/>
  <c r="B2978" i="6"/>
  <c r="B4341" i="6"/>
  <c r="B3332" i="6"/>
  <c r="B5712" i="6"/>
  <c r="B4235" i="6"/>
  <c r="B407" i="6"/>
  <c r="B6836" i="6"/>
  <c r="B6582" i="6"/>
  <c r="B75" i="6"/>
  <c r="B4503" i="6"/>
  <c r="B4993" i="6"/>
  <c r="B4842" i="6"/>
  <c r="B3715" i="6"/>
  <c r="B2952" i="6"/>
  <c r="B5776" i="6"/>
  <c r="B5939" i="6"/>
  <c r="B3044" i="6"/>
  <c r="B2296" i="6"/>
  <c r="B5275" i="6"/>
  <c r="B360" i="6"/>
  <c r="B1995" i="6"/>
  <c r="B6795" i="6"/>
  <c r="B5885" i="6"/>
  <c r="B282" i="6"/>
  <c r="B5165" i="6"/>
  <c r="B1871" i="6"/>
  <c r="B305" i="6"/>
  <c r="B4448" i="6"/>
  <c r="B1400" i="6"/>
  <c r="B5584" i="6"/>
  <c r="B395" i="6"/>
  <c r="B1695" i="6"/>
  <c r="B1311" i="6"/>
  <c r="B5237" i="6"/>
  <c r="B2352" i="6"/>
  <c r="B1384" i="6"/>
  <c r="B6491" i="6"/>
  <c r="B2664" i="6"/>
  <c r="B3354" i="6"/>
  <c r="B4013" i="6"/>
  <c r="B184" i="6"/>
  <c r="B6755" i="6"/>
  <c r="B4453" i="6"/>
  <c r="B6006" i="6"/>
  <c r="B6542" i="6"/>
  <c r="B4255" i="6"/>
  <c r="B517" i="6"/>
  <c r="B5351" i="6"/>
  <c r="B2996" i="6"/>
  <c r="B3097" i="6"/>
  <c r="B6192" i="6"/>
  <c r="B3621" i="6"/>
  <c r="B4845" i="6"/>
  <c r="B5562" i="6"/>
  <c r="B1898" i="6"/>
  <c r="B4275" i="6"/>
  <c r="B2469" i="6"/>
  <c r="B4198" i="6"/>
  <c r="B6461" i="6"/>
  <c r="B81" i="6"/>
  <c r="B4158" i="6"/>
  <c r="B7087" i="6"/>
  <c r="B5073" i="6"/>
  <c r="B1950" i="6"/>
  <c r="B2381" i="6"/>
  <c r="B648" i="6"/>
  <c r="B5425" i="6"/>
  <c r="B6493" i="6"/>
  <c r="B1292" i="6"/>
  <c r="B1444" i="6"/>
  <c r="B2379" i="6"/>
  <c r="B35" i="6"/>
  <c r="B6155" i="6"/>
  <c r="B1894" i="6"/>
  <c r="B1613" i="6"/>
  <c r="B6869" i="6"/>
  <c r="B1768" i="6"/>
  <c r="B4299" i="6"/>
  <c r="B3226" i="6"/>
  <c r="B357" i="6"/>
  <c r="B7020" i="6"/>
  <c r="B1725" i="6"/>
  <c r="B5802" i="6"/>
  <c r="B1055" i="6"/>
  <c r="B3551" i="6"/>
  <c r="B4785" i="6"/>
  <c r="B3452" i="6"/>
  <c r="B100" i="6"/>
  <c r="B668" i="6"/>
  <c r="B5212" i="6"/>
  <c r="B5524" i="6"/>
  <c r="B1631" i="6"/>
  <c r="B6922" i="6"/>
  <c r="B779" i="6"/>
  <c r="B4660" i="6"/>
  <c r="B676" i="6"/>
  <c r="B5483" i="6"/>
  <c r="B3775" i="6"/>
  <c r="B4400" i="6"/>
  <c r="B5663" i="6"/>
  <c r="B2796" i="6"/>
  <c r="B3943" i="6"/>
  <c r="B6501" i="6"/>
  <c r="B477" i="6"/>
  <c r="B5194" i="6"/>
  <c r="B1345" i="6"/>
  <c r="B3129" i="6"/>
  <c r="B3495" i="6"/>
  <c r="B4653" i="6"/>
  <c r="B59" i="6"/>
  <c r="B846" i="6"/>
  <c r="B2318" i="6"/>
  <c r="B443" i="6"/>
  <c r="B4810" i="6"/>
  <c r="B601" i="6"/>
  <c r="B1601" i="6"/>
  <c r="B325" i="6"/>
  <c r="B1814" i="6"/>
  <c r="B6259" i="6"/>
  <c r="B432" i="6"/>
  <c r="B1519" i="6"/>
  <c r="B6492" i="6"/>
  <c r="B2137" i="6"/>
  <c r="B5238" i="6"/>
  <c r="B1052" i="6"/>
  <c r="B4604" i="6"/>
  <c r="B5709" i="6"/>
  <c r="B505" i="6"/>
  <c r="B2653" i="6"/>
  <c r="B1216" i="6"/>
  <c r="B6268" i="6"/>
  <c r="B5223" i="6"/>
  <c r="B3245" i="6"/>
  <c r="B201" i="6"/>
  <c r="B891" i="6"/>
  <c r="B1800" i="6"/>
  <c r="B5653" i="6"/>
  <c r="B3792" i="6"/>
  <c r="B2742" i="6"/>
  <c r="B2271" i="6"/>
  <c r="B5763" i="6"/>
  <c r="B1907" i="6"/>
  <c r="B5983" i="6"/>
  <c r="B2272" i="6"/>
  <c r="B6550" i="6"/>
  <c r="B5726" i="6"/>
  <c r="B1612" i="6"/>
  <c r="B4980" i="6"/>
  <c r="B4240" i="6"/>
  <c r="B3788" i="6"/>
  <c r="B6879" i="6"/>
  <c r="B1766" i="6"/>
  <c r="B3227" i="6"/>
  <c r="B3239" i="6"/>
  <c r="B3395" i="6"/>
  <c r="B258" i="6"/>
  <c r="B6887" i="6"/>
  <c r="B1819" i="6"/>
  <c r="B3726" i="6"/>
  <c r="B3768" i="6"/>
  <c r="B3228" i="6"/>
  <c r="B3423" i="6"/>
  <c r="B39" i="6"/>
  <c r="B2011" i="6"/>
  <c r="B5815" i="6"/>
  <c r="B4921" i="6"/>
  <c r="B6370" i="6"/>
  <c r="B3974" i="6"/>
  <c r="B5189" i="6"/>
  <c r="B1426" i="6"/>
  <c r="B6584" i="6"/>
  <c r="B385" i="6"/>
  <c r="B6022" i="6"/>
  <c r="B3128" i="6"/>
  <c r="B2486" i="6"/>
  <c r="B143" i="6"/>
  <c r="B6946" i="6"/>
  <c r="B486" i="6"/>
  <c r="B338" i="6"/>
  <c r="B5785" i="6"/>
  <c r="B166" i="6"/>
  <c r="B1740" i="6"/>
  <c r="B1691" i="6"/>
  <c r="B2608" i="6"/>
  <c r="B1557" i="6"/>
  <c r="B5978" i="6"/>
  <c r="B5853" i="6"/>
  <c r="B487" i="6"/>
  <c r="B2534" i="6"/>
  <c r="B1713" i="6"/>
  <c r="B2291" i="6"/>
  <c r="B6185" i="6"/>
  <c r="B6262" i="6"/>
  <c r="B3412" i="6"/>
  <c r="B2906" i="6"/>
  <c r="B5769" i="6"/>
  <c r="B4833" i="6"/>
  <c r="B4390" i="6"/>
  <c r="B3184" i="6"/>
  <c r="B5811" i="6"/>
  <c r="B6871" i="6"/>
  <c r="B2408" i="6"/>
  <c r="B2832" i="6"/>
  <c r="B28" i="6"/>
  <c r="B3410" i="6"/>
  <c r="B3634" i="6"/>
  <c r="B6735" i="6"/>
  <c r="B6716" i="6"/>
  <c r="B5399" i="6"/>
  <c r="B6926" i="6"/>
  <c r="B4378" i="6"/>
  <c r="B4715" i="6"/>
  <c r="B5404" i="6"/>
  <c r="B2435" i="6"/>
  <c r="B3135" i="6"/>
  <c r="B1860" i="6"/>
  <c r="B1368" i="6"/>
  <c r="B3229" i="6"/>
  <c r="B2387" i="6"/>
  <c r="B4417" i="6"/>
  <c r="B4729" i="6"/>
  <c r="B13" i="6"/>
  <c r="B2598" i="6"/>
  <c r="B1582" i="6"/>
  <c r="B4513" i="6"/>
  <c r="B5430" i="6"/>
  <c r="B2670" i="6"/>
  <c r="B5147" i="6"/>
  <c r="B758" i="6"/>
  <c r="B2204" i="6"/>
  <c r="B2975" i="6"/>
  <c r="B34" i="6"/>
  <c r="B1570" i="6"/>
  <c r="B3335" i="6"/>
  <c r="B358" i="6"/>
  <c r="B4654" i="6"/>
  <c r="B3265" i="6"/>
  <c r="B5657" i="6"/>
  <c r="B6462" i="6"/>
  <c r="B4593" i="6"/>
  <c r="B3388" i="6"/>
  <c r="B5380" i="6"/>
  <c r="B2380" i="6"/>
  <c r="B1568" i="6"/>
  <c r="B4496" i="6"/>
  <c r="B2305" i="6"/>
  <c r="B858" i="6"/>
  <c r="B2057" i="6"/>
  <c r="B4673" i="6"/>
  <c r="B6687" i="6"/>
  <c r="B2124" i="6"/>
  <c r="B3234" i="6"/>
  <c r="B1935" i="6"/>
  <c r="B3800" i="6"/>
  <c r="B6753" i="6"/>
  <c r="B2940" i="6"/>
  <c r="B153" i="6"/>
  <c r="B903" i="6"/>
  <c r="B1987" i="6"/>
  <c r="B5886" i="6"/>
  <c r="B5044" i="6"/>
  <c r="B5647" i="6"/>
  <c r="B1726" i="6"/>
  <c r="B925" i="6"/>
  <c r="B945" i="6"/>
  <c r="B7082" i="6"/>
  <c r="B1348" i="6"/>
  <c r="B244" i="6"/>
  <c r="B2027" i="6"/>
  <c r="B6400" i="6"/>
  <c r="B4045" i="6"/>
  <c r="B3401" i="6"/>
  <c r="B6405" i="6"/>
  <c r="B6996" i="6"/>
  <c r="B4419" i="6"/>
  <c r="B6729" i="6"/>
  <c r="B645" i="6"/>
  <c r="B4107" i="6"/>
  <c r="B2724" i="6"/>
  <c r="B2182" i="6"/>
  <c r="B3403" i="6"/>
  <c r="B528" i="6"/>
  <c r="B2875" i="6"/>
  <c r="B1065" i="6"/>
  <c r="B5532" i="6"/>
  <c r="B3283" i="6"/>
  <c r="B5343" i="6"/>
  <c r="B6863" i="6"/>
  <c r="B43" i="6"/>
  <c r="B4335" i="6"/>
  <c r="B7095" i="6"/>
  <c r="B5249" i="6"/>
  <c r="B4092" i="6"/>
  <c r="B1252" i="6"/>
  <c r="B6191" i="6"/>
  <c r="B5950" i="6"/>
  <c r="B5762" i="6"/>
  <c r="B6074" i="6"/>
  <c r="B612" i="6"/>
  <c r="B4059" i="6"/>
  <c r="B2625" i="6"/>
  <c r="B4879" i="6"/>
  <c r="B6159" i="6"/>
  <c r="B1258" i="6"/>
  <c r="B3703" i="6"/>
  <c r="B4883" i="6"/>
  <c r="B3060" i="6"/>
  <c r="B6591" i="6"/>
  <c r="B3895" i="6"/>
  <c r="B4656" i="6"/>
  <c r="B1862" i="6"/>
  <c r="B4501" i="6"/>
  <c r="B3790" i="6"/>
  <c r="B5501" i="6"/>
  <c r="B5542" i="6"/>
  <c r="B792" i="6"/>
  <c r="B5637" i="6"/>
  <c r="B6087" i="6"/>
  <c r="B4937" i="6"/>
  <c r="B4701" i="6"/>
  <c r="B95" i="6"/>
  <c r="B485" i="6"/>
  <c r="B3619" i="6"/>
  <c r="B820" i="6"/>
  <c r="B1264" i="6"/>
  <c r="B3433" i="6"/>
  <c r="B4512" i="6"/>
  <c r="B1630" i="6"/>
  <c r="B3144" i="6"/>
  <c r="B1809" i="6"/>
  <c r="B2076" i="6"/>
  <c r="B1000" i="6"/>
  <c r="B5122" i="6"/>
  <c r="B2504" i="6"/>
  <c r="B1158" i="6"/>
  <c r="B4606" i="6"/>
  <c r="B6506" i="6"/>
  <c r="B3431" i="6"/>
  <c r="B1160" i="6"/>
  <c r="B3984" i="6"/>
  <c r="B2631" i="6"/>
  <c r="B4987" i="6"/>
  <c r="B5492" i="6"/>
  <c r="B5348" i="6"/>
  <c r="B4196" i="6"/>
  <c r="B947" i="6"/>
  <c r="B6137" i="6"/>
  <c r="B4954" i="6"/>
  <c r="B493" i="6"/>
  <c r="B430" i="6"/>
  <c r="B1093" i="6"/>
  <c r="B23" i="6"/>
  <c r="B1466" i="6"/>
  <c r="B2417" i="6"/>
  <c r="B4212" i="6"/>
  <c r="B667" i="6"/>
  <c r="B1190" i="6"/>
  <c r="B1296" i="6"/>
  <c r="B1823" i="6"/>
  <c r="B6722" i="6"/>
  <c r="B1207" i="6"/>
  <c r="B323" i="6"/>
  <c r="B2315" i="6"/>
  <c r="B1360" i="6"/>
  <c r="B3389" i="6"/>
  <c r="B475" i="6"/>
  <c r="B2846" i="6"/>
  <c r="B4389" i="6"/>
  <c r="B5830" i="6"/>
  <c r="B5" i="6"/>
  <c r="B4161" i="6"/>
  <c r="B7094" i="6"/>
  <c r="B5455" i="6"/>
  <c r="B5922" i="6"/>
  <c r="B2767" i="6"/>
  <c r="B3111" i="6"/>
  <c r="B2306" i="6"/>
  <c r="B566" i="6"/>
  <c r="B1605" i="6"/>
  <c r="B5140" i="6"/>
  <c r="B2594" i="6"/>
  <c r="B3891" i="6"/>
  <c r="B1057" i="6"/>
  <c r="B417" i="6"/>
  <c r="B4771" i="6"/>
  <c r="B141" i="6"/>
  <c r="B2847" i="6"/>
  <c r="B689" i="6"/>
  <c r="B905" i="6"/>
  <c r="B1701" i="6"/>
  <c r="B2337" i="6"/>
  <c r="B2206" i="6"/>
  <c r="B3099" i="6"/>
  <c r="B2297" i="6"/>
  <c r="B4978" i="6"/>
  <c r="B4566" i="6"/>
  <c r="B85" i="6"/>
  <c r="B2986" i="6"/>
  <c r="B3556" i="6"/>
  <c r="B6847" i="6"/>
  <c r="B5533" i="6"/>
  <c r="B168" i="6"/>
  <c r="B5327" i="6"/>
  <c r="B4884" i="6"/>
  <c r="B3651" i="6"/>
  <c r="B3620" i="6"/>
  <c r="B5059" i="6"/>
  <c r="B961" i="6"/>
  <c r="B5964" i="6"/>
  <c r="B6474" i="6"/>
  <c r="B5554" i="6"/>
  <c r="B587" i="6"/>
  <c r="B1560" i="6"/>
  <c r="B4959" i="6"/>
  <c r="B598" i="6"/>
  <c r="B1949" i="6"/>
  <c r="B4752" i="6"/>
  <c r="B157" i="6"/>
  <c r="B1372" i="6"/>
  <c r="B2701" i="6"/>
  <c r="B2873" i="6"/>
  <c r="B2448" i="6"/>
  <c r="B1989" i="6"/>
  <c r="B3870" i="6"/>
  <c r="B6601" i="6"/>
  <c r="B975" i="6"/>
  <c r="B6292" i="6"/>
  <c r="B4016" i="6"/>
  <c r="B4507" i="6"/>
  <c r="B7064" i="6"/>
  <c r="B4094" i="6"/>
  <c r="B1063" i="6"/>
  <c r="B5315" i="6"/>
  <c r="B5827" i="6"/>
  <c r="B6176" i="6"/>
  <c r="B3843" i="6"/>
  <c r="B4699" i="6"/>
  <c r="B2122" i="6"/>
  <c r="B3078" i="6"/>
  <c r="B6300" i="6"/>
  <c r="B619" i="6"/>
  <c r="B5529" i="6"/>
  <c r="B6222" i="6"/>
  <c r="B3176" i="6"/>
  <c r="B4963" i="6"/>
  <c r="B5377" i="6"/>
  <c r="B2810" i="6"/>
  <c r="B2156" i="6"/>
  <c r="B6030" i="6"/>
  <c r="B1460" i="6"/>
  <c r="B350" i="6"/>
  <c r="B1127" i="6"/>
  <c r="B6349" i="6"/>
  <c r="B2226" i="6"/>
  <c r="B158" i="6"/>
  <c r="B3529" i="6"/>
  <c r="B6825" i="6"/>
  <c r="B4353" i="6"/>
  <c r="B4328" i="6"/>
  <c r="B4942" i="6"/>
  <c r="B5110" i="6"/>
  <c r="B3402" i="6"/>
  <c r="B724" i="6"/>
  <c r="B1852" i="6"/>
  <c r="B2154" i="6"/>
  <c r="B5123" i="6"/>
  <c r="B2557" i="6"/>
  <c r="B1066" i="6"/>
  <c r="B1915" i="6"/>
  <c r="B3534" i="6"/>
  <c r="B6281" i="6"/>
  <c r="B741" i="6"/>
  <c r="B5505" i="6"/>
  <c r="B2577" i="6"/>
  <c r="B2287" i="6"/>
  <c r="B1149" i="6"/>
  <c r="B3842" i="6"/>
  <c r="B1880" i="6"/>
  <c r="B4032" i="6"/>
  <c r="B7093" i="6"/>
  <c r="B5541" i="6"/>
  <c r="B6665" i="6"/>
  <c r="B6893" i="6"/>
  <c r="B2331" i="6"/>
  <c r="B3586" i="6"/>
  <c r="B5622" i="6"/>
  <c r="B6345" i="6"/>
  <c r="B3945" i="6"/>
  <c r="B5979" i="6"/>
  <c r="B2172" i="6"/>
  <c r="B1100" i="6"/>
  <c r="B210" i="6"/>
  <c r="B6551" i="6"/>
  <c r="B2791" i="6"/>
  <c r="B6998" i="6"/>
  <c r="B6019" i="6"/>
  <c r="B2768" i="6"/>
  <c r="B5393" i="6"/>
  <c r="B3622" i="6"/>
  <c r="B4854" i="6"/>
  <c r="B4220" i="6"/>
  <c r="B6297" i="6"/>
  <c r="B4382" i="6"/>
  <c r="B3101" i="6"/>
  <c r="B2147" i="6"/>
  <c r="B1202" i="6"/>
  <c r="B182" i="6"/>
  <c r="B2681" i="6"/>
  <c r="B2479" i="6"/>
  <c r="B2247" i="6"/>
  <c r="B6972" i="6"/>
  <c r="B5310" i="6"/>
  <c r="B821" i="6"/>
  <c r="B3575" i="6"/>
  <c r="B2542" i="6"/>
  <c r="B6580" i="6"/>
  <c r="B2679" i="6"/>
  <c r="B6156" i="6"/>
  <c r="B5448" i="6"/>
  <c r="B5493" i="6"/>
  <c r="B3928" i="6"/>
  <c r="B2514" i="6"/>
  <c r="B1456" i="6"/>
  <c r="B4371" i="6"/>
  <c r="B1425" i="6"/>
  <c r="B2841" i="6"/>
  <c r="B2972" i="6"/>
  <c r="B3561" i="6"/>
  <c r="B4399" i="6"/>
  <c r="B6899" i="6"/>
  <c r="B2964" i="6"/>
  <c r="B4944" i="6"/>
  <c r="B1542" i="6"/>
  <c r="B2358" i="6"/>
  <c r="B6962" i="6"/>
  <c r="B2860" i="6"/>
  <c r="B4314" i="6"/>
  <c r="B293" i="6"/>
  <c r="B4704" i="6"/>
  <c r="B4878" i="6"/>
  <c r="B7102" i="6"/>
  <c r="B2691" i="6"/>
  <c r="B5360" i="6"/>
  <c r="B2772" i="6"/>
  <c r="B3057" i="6"/>
  <c r="B2601" i="6"/>
  <c r="B538" i="6"/>
  <c r="B2931" i="6"/>
  <c r="B1665" i="6"/>
  <c r="B4948" i="6"/>
  <c r="B2165" i="6"/>
  <c r="B3320" i="6"/>
  <c r="B5814" i="6"/>
  <c r="B6992" i="6"/>
  <c r="B4106" i="6"/>
  <c r="B6502" i="6"/>
  <c r="B6777" i="6"/>
  <c r="B6622" i="6"/>
  <c r="B4157" i="6"/>
  <c r="B6497" i="6"/>
  <c r="B832" i="6"/>
  <c r="B1875" i="6"/>
  <c r="B6611" i="6"/>
  <c r="B6368" i="6"/>
  <c r="B163" i="6"/>
  <c r="B3340" i="6"/>
  <c r="B4065" i="6"/>
  <c r="B3537" i="6"/>
  <c r="B1909" i="6"/>
  <c r="B924" i="6"/>
  <c r="B5121" i="6"/>
  <c r="B3839" i="6"/>
  <c r="B3188" i="6"/>
  <c r="B3865" i="6"/>
  <c r="B3196" i="6"/>
  <c r="B4663" i="6"/>
  <c r="B6924" i="6"/>
  <c r="B2488" i="6"/>
  <c r="B2583" i="6"/>
  <c r="B2285" i="6"/>
  <c r="B2096" i="6"/>
  <c r="B1008" i="6"/>
  <c r="B6650" i="6"/>
  <c r="B2705" i="6"/>
  <c r="B270" i="6"/>
  <c r="B4560" i="6"/>
  <c r="B1643" i="6"/>
  <c r="B312" i="6"/>
  <c r="B169" i="6"/>
  <c r="B3250" i="6"/>
  <c r="B2797" i="6"/>
  <c r="B2770" i="6"/>
  <c r="B4906" i="6"/>
  <c r="B6541" i="6"/>
  <c r="B4947" i="6"/>
  <c r="B1132" i="6"/>
  <c r="B294" i="6"/>
  <c r="B4727" i="6"/>
  <c r="B982" i="6"/>
  <c r="B3492" i="6"/>
  <c r="B6325" i="6"/>
  <c r="B6916" i="6"/>
  <c r="B3442" i="6"/>
  <c r="B6052" i="6"/>
  <c r="B585" i="6"/>
  <c r="B1327" i="6"/>
  <c r="B3827" i="6"/>
  <c r="B3277" i="6"/>
  <c r="B5819" i="6"/>
  <c r="B4197" i="6"/>
  <c r="B4398" i="6"/>
  <c r="B4713" i="6"/>
  <c r="B1003" i="6"/>
  <c r="B1659" i="6"/>
  <c r="B1242" i="6"/>
  <c r="B804" i="6"/>
  <c r="B6343" i="6"/>
  <c r="B5587" i="6"/>
  <c r="B2259" i="6"/>
  <c r="B1638" i="6"/>
  <c r="B2496" i="6"/>
  <c r="B881" i="6"/>
  <c r="B4279" i="6"/>
  <c r="B6010" i="6"/>
  <c r="B5267" i="6"/>
  <c r="B6333" i="6"/>
  <c r="B3016" i="6"/>
  <c r="B3837" i="6"/>
  <c r="B2037" i="6"/>
  <c r="B5164" i="6"/>
  <c r="B6814" i="6"/>
  <c r="B2398" i="6"/>
  <c r="B3373" i="6"/>
  <c r="B5905" i="6"/>
  <c r="B2430" i="6"/>
  <c r="B6744" i="6"/>
  <c r="B4871" i="6"/>
  <c r="B5182" i="6"/>
  <c r="B567" i="6"/>
  <c r="B2460" i="6"/>
  <c r="B4588" i="6"/>
  <c r="B2012" i="6"/>
  <c r="B3221" i="6"/>
  <c r="B5441" i="6"/>
  <c r="B3067" i="6"/>
  <c r="B6452" i="6"/>
  <c r="B2054" i="6"/>
  <c r="B1349" i="6"/>
  <c r="B2438" i="6"/>
  <c r="B616" i="6"/>
  <c r="B4394" i="6"/>
  <c r="B6925" i="6"/>
  <c r="B4786" i="6"/>
  <c r="B3072" i="6"/>
  <c r="B2995" i="6"/>
  <c r="B743" i="6"/>
  <c r="B1929" i="6"/>
  <c r="B3329" i="6"/>
  <c r="B6178" i="6"/>
  <c r="B1621" i="6"/>
  <c r="B1566" i="6"/>
  <c r="B1043" i="6"/>
  <c r="B5654" i="6"/>
  <c r="B2848" i="6"/>
  <c r="B6123" i="6"/>
  <c r="B1392" i="6"/>
  <c r="B3823" i="6"/>
  <c r="B3661" i="6"/>
  <c r="B2672" i="6"/>
  <c r="B5138" i="6"/>
  <c r="B560" i="6"/>
  <c r="B4483" i="6"/>
  <c r="B3165" i="6"/>
  <c r="B3347" i="6"/>
  <c r="B2234" i="6"/>
  <c r="B5854" i="6"/>
  <c r="B4236" i="6"/>
  <c r="B570" i="6"/>
  <c r="B1344" i="6"/>
  <c r="B5158" i="6"/>
  <c r="B152" i="6"/>
  <c r="B6353" i="6"/>
  <c r="B5902" i="6"/>
  <c r="B2439" i="6"/>
  <c r="B1485" i="6"/>
  <c r="B5778" i="6"/>
  <c r="B4155" i="6"/>
  <c r="B5783" i="6"/>
  <c r="B2921" i="6"/>
  <c r="B5028" i="6"/>
  <c r="B246" i="6"/>
  <c r="B2063" i="6"/>
  <c r="B2427" i="6"/>
  <c r="B2471" i="6"/>
  <c r="B4463" i="6"/>
  <c r="B2673" i="6"/>
  <c r="B6613" i="6"/>
  <c r="B699" i="6"/>
  <c r="B6540" i="6"/>
  <c r="B7008" i="6"/>
  <c r="B380" i="6"/>
  <c r="B6106" i="6"/>
  <c r="B3105" i="6"/>
  <c r="B4172" i="6"/>
  <c r="B3911" i="6"/>
  <c r="B6543" i="6"/>
  <c r="B4323" i="6"/>
  <c r="B4903" i="6"/>
  <c r="B4957" i="6"/>
  <c r="B713" i="6"/>
  <c r="B2977" i="6"/>
  <c r="B4814" i="6"/>
  <c r="B3136" i="6"/>
  <c r="B1123" i="6"/>
  <c r="B2949" i="6"/>
  <c r="B3993" i="6"/>
  <c r="B1482" i="6"/>
  <c r="B4559" i="6"/>
  <c r="B5873" i="6"/>
  <c r="B1682" i="6"/>
  <c r="B6952" i="6"/>
  <c r="B421" i="6"/>
  <c r="B170" i="6"/>
  <c r="B4321" i="6"/>
  <c r="B4202" i="6"/>
  <c r="B6037" i="6"/>
  <c r="B4907" i="6"/>
  <c r="B5572" i="6"/>
  <c r="B2524" i="6"/>
  <c r="B5109" i="6"/>
  <c r="B701" i="6"/>
  <c r="B7069" i="6"/>
  <c r="B1428" i="6"/>
  <c r="B1717" i="6"/>
  <c r="B4119" i="6"/>
  <c r="B231" i="6"/>
  <c r="B6483" i="6"/>
  <c r="B5196" i="6"/>
  <c r="B2969" i="6"/>
  <c r="B1512" i="6"/>
  <c r="B3170" i="6"/>
  <c r="B775" i="6"/>
  <c r="B3306" i="6"/>
  <c r="B221" i="6"/>
  <c r="B5026" i="6"/>
  <c r="B2021" i="6"/>
  <c r="B1847" i="6"/>
  <c r="B685" i="6"/>
  <c r="B3437" i="6"/>
  <c r="B4098" i="6"/>
  <c r="B5563" i="6"/>
  <c r="B993" i="6"/>
  <c r="B1911" i="6"/>
  <c r="B5250" i="6"/>
  <c r="B5506" i="6"/>
  <c r="B267" i="6"/>
  <c r="B4940" i="6"/>
  <c r="B4401" i="6"/>
  <c r="B728" i="6"/>
  <c r="B607" i="6"/>
  <c r="B2715" i="6"/>
  <c r="B2764" i="6"/>
  <c r="B4084" i="6"/>
  <c r="B2947" i="6"/>
  <c r="B2191" i="6"/>
  <c r="B3767" i="6"/>
  <c r="B3846" i="6"/>
  <c r="B5968" i="6"/>
  <c r="B5449" i="6"/>
  <c r="B1532" i="6"/>
  <c r="B6530" i="6"/>
  <c r="B721" i="6"/>
  <c r="B552" i="6"/>
  <c r="B4844" i="6"/>
  <c r="B1527" i="6"/>
  <c r="B3127" i="6"/>
  <c r="B988" i="6"/>
  <c r="B897" i="6"/>
  <c r="B4445" i="6"/>
  <c r="B855" i="6"/>
  <c r="B4097" i="6"/>
  <c r="B4609" i="6"/>
  <c r="B2786" i="6"/>
  <c r="B2621" i="6"/>
  <c r="B4843" i="6"/>
  <c r="B7098" i="6"/>
  <c r="B6651" i="6"/>
  <c r="B3717" i="6"/>
  <c r="B3357" i="6"/>
  <c r="B2442" i="6"/>
  <c r="B5385" i="6"/>
  <c r="B3379" i="6"/>
  <c r="B1359" i="6"/>
  <c r="B1973" i="6"/>
  <c r="B2364" i="6"/>
  <c r="B6356" i="6"/>
  <c r="B1571" i="6"/>
  <c r="B3382" i="6"/>
  <c r="B5991" i="6"/>
  <c r="B3686" i="6"/>
  <c r="B4725" i="6"/>
  <c r="B6971" i="6"/>
  <c r="B2175" i="6"/>
  <c r="B4467" i="6"/>
  <c r="B6652" i="6"/>
  <c r="B4982" i="6"/>
  <c r="B4168" i="6"/>
  <c r="B546" i="6"/>
  <c r="B2737" i="6"/>
  <c r="B6880" i="6"/>
  <c r="B1699" i="6"/>
  <c r="B2327" i="6"/>
  <c r="B6490" i="6"/>
  <c r="B4073" i="6"/>
  <c r="B1603" i="6"/>
  <c r="B1738" i="6"/>
  <c r="B17" i="6"/>
  <c r="B6940" i="6"/>
  <c r="B5865" i="6"/>
  <c r="B3378" i="6"/>
  <c r="B2010" i="6"/>
  <c r="B1872" i="6"/>
  <c r="B5603" i="6"/>
  <c r="B6688" i="6"/>
  <c r="B2415" i="6"/>
  <c r="B3520" i="6"/>
  <c r="B2962" i="6"/>
  <c r="B418" i="6"/>
  <c r="B4505" i="6"/>
  <c r="B5759" i="6"/>
  <c r="B1448" i="6"/>
  <c r="B840" i="6"/>
  <c r="B1708" i="6"/>
  <c r="B1417" i="6"/>
  <c r="B3207" i="6"/>
  <c r="B817" i="6"/>
  <c r="B7088" i="6"/>
  <c r="B6570" i="6"/>
  <c r="B3289" i="6"/>
  <c r="B2944" i="6"/>
  <c r="B3515" i="6"/>
  <c r="B30" i="6"/>
  <c r="B3242" i="6"/>
  <c r="B981" i="6"/>
  <c r="B974" i="6"/>
  <c r="B4122" i="6"/>
  <c r="B496" i="6"/>
  <c r="B109" i="6"/>
  <c r="B4800" i="6"/>
  <c r="B4200" i="6"/>
  <c r="B1097" i="6"/>
  <c r="B5349" i="6"/>
  <c r="B889" i="6"/>
  <c r="B3795" i="6"/>
  <c r="B2718" i="6"/>
  <c r="B3197" i="6"/>
  <c r="B5745" i="6"/>
  <c r="B5680" i="6"/>
  <c r="B3102" i="6"/>
  <c r="B370" i="6"/>
  <c r="B6865" i="6"/>
  <c r="B6097" i="6"/>
  <c r="B712" i="6"/>
  <c r="B4244" i="6"/>
  <c r="B5289" i="6"/>
  <c r="B4070" i="6"/>
  <c r="B2047" i="6"/>
  <c r="B1203" i="6"/>
  <c r="B774" i="6"/>
  <c r="B6784" i="6"/>
  <c r="B7066" i="6"/>
  <c r="B134" i="6"/>
  <c r="B5088" i="6"/>
  <c r="B4603" i="6"/>
  <c r="B60" i="6"/>
  <c r="B2068" i="6"/>
  <c r="B5242" i="6"/>
  <c r="B6727" i="6"/>
  <c r="B7051" i="6"/>
  <c r="B2309" i="6"/>
  <c r="B3593" i="6"/>
  <c r="B4506" i="6"/>
  <c r="B1015" i="6"/>
  <c r="B1393" i="6"/>
  <c r="B2661" i="6"/>
  <c r="B3420" i="6"/>
  <c r="B4137" i="6"/>
  <c r="B4721" i="6"/>
  <c r="B1674" i="6"/>
  <c r="B1355" i="6"/>
  <c r="B854" i="6"/>
  <c r="B1806" i="6"/>
  <c r="B4554" i="6"/>
  <c r="B6882" i="6"/>
  <c r="B4828" i="6"/>
  <c r="B3719" i="6"/>
  <c r="B159" i="6"/>
  <c r="B6180" i="6"/>
  <c r="B5129" i="6"/>
  <c r="B6442" i="6"/>
  <c r="B5195" i="6"/>
  <c r="B6630" i="6"/>
  <c r="B2800" i="6"/>
  <c r="B7031" i="6"/>
  <c r="B4817" i="6"/>
  <c r="B6907" i="6"/>
  <c r="B2369" i="6"/>
  <c r="B4563" i="6"/>
  <c r="B894" i="6"/>
  <c r="B1457" i="6"/>
  <c r="B2690" i="6"/>
  <c r="B6902" i="6"/>
  <c r="B990" i="6"/>
  <c r="B2522" i="6"/>
  <c r="B6460" i="6"/>
  <c r="B3996" i="6"/>
  <c r="B406" i="6"/>
  <c r="B4224" i="6"/>
  <c r="B3014" i="6"/>
  <c r="B4835" i="6"/>
  <c r="B5817" i="6"/>
  <c r="B4408" i="6"/>
  <c r="B2954" i="6"/>
  <c r="B5141" i="6"/>
  <c r="B5405" i="6"/>
  <c r="B5838" i="6"/>
  <c r="B4104" i="6"/>
  <c r="B4636" i="6"/>
  <c r="B5901" i="6"/>
  <c r="B5553" i="6"/>
  <c r="B1313" i="6"/>
  <c r="B5624" i="6"/>
  <c r="B6657" i="6"/>
  <c r="B4712" i="6"/>
  <c r="B614" i="6"/>
  <c r="B2201" i="6"/>
  <c r="B953" i="6"/>
  <c r="B2741" i="6"/>
  <c r="B6329" i="6"/>
  <c r="B7081" i="6"/>
  <c r="B4340" i="6"/>
  <c r="B1883" i="6"/>
  <c r="B3659" i="6"/>
  <c r="B2269" i="6"/>
  <c r="B1999" i="6"/>
  <c r="B4468" i="6"/>
  <c r="B943" i="6"/>
  <c r="B2712" i="6"/>
  <c r="B3594" i="6"/>
  <c r="B5721" i="6"/>
  <c r="B183" i="6"/>
  <c r="B4599" i="6"/>
  <c r="B5199" i="6"/>
  <c r="B4899" i="6"/>
  <c r="B4180" i="6"/>
  <c r="B3471" i="6"/>
  <c r="B3805" i="6"/>
  <c r="B7050" i="6"/>
  <c r="B3490" i="6"/>
  <c r="B1326" i="6"/>
  <c r="B866" i="6"/>
  <c r="B6015" i="6"/>
  <c r="B2281" i="6"/>
  <c r="B4365" i="6"/>
  <c r="B6507" i="6"/>
  <c r="B6720" i="6"/>
  <c r="B5974" i="6"/>
  <c r="B6041" i="6"/>
  <c r="B7089" i="6"/>
  <c r="B6466" i="6"/>
  <c r="B639" i="6"/>
  <c r="B2575" i="6"/>
  <c r="B3468" i="6"/>
  <c r="B4085" i="6"/>
  <c r="B2622" i="6"/>
  <c r="B5700" i="6"/>
  <c r="B144" i="6"/>
  <c r="B5080" i="6"/>
  <c r="B5666" i="6"/>
  <c r="B1516" i="6"/>
  <c r="B3668" i="6"/>
  <c r="B1697" i="6"/>
  <c r="B592" i="6"/>
  <c r="B3546" i="6"/>
  <c r="B6927" i="6"/>
  <c r="B1877" i="6"/>
  <c r="B6309" i="6"/>
  <c r="B6812" i="6"/>
  <c r="B1295" i="6"/>
  <c r="B6004" i="6"/>
  <c r="B6573" i="6"/>
  <c r="B6389" i="6"/>
  <c r="B3855" i="6"/>
  <c r="B3449" i="6"/>
  <c r="B6033" i="6"/>
  <c r="B1578" i="6"/>
  <c r="B2431" i="6"/>
  <c r="B1840" i="6"/>
  <c r="B3008" i="6"/>
  <c r="B424" i="6"/>
  <c r="B4728" i="6"/>
  <c r="B6384" i="6"/>
  <c r="B6607" i="6"/>
  <c r="B4839" i="6"/>
  <c r="B4518" i="6"/>
  <c r="B6856" i="6"/>
  <c r="B3753" i="6"/>
  <c r="B6574" i="6"/>
  <c r="B4886" i="6"/>
  <c r="B3868" i="6"/>
  <c r="B6471" i="6"/>
  <c r="B2080" i="6"/>
  <c r="B1042" i="6"/>
  <c r="B6058" i="6"/>
  <c r="B2884" i="6"/>
  <c r="B5247" i="6"/>
  <c r="B3994" i="6"/>
  <c r="B803" i="6"/>
  <c r="B1653" i="6"/>
  <c r="B3493" i="6"/>
  <c r="B7034" i="6"/>
  <c r="B2197" i="6"/>
  <c r="B4264" i="6"/>
  <c r="B643" i="6"/>
  <c r="B6001" i="6"/>
  <c r="B5569" i="6"/>
  <c r="B3194" i="6"/>
  <c r="B6469" i="6"/>
  <c r="B2109" i="6"/>
  <c r="B237" i="6"/>
  <c r="B2494" i="6"/>
  <c r="B2232" i="6"/>
  <c r="B3027" i="6"/>
  <c r="B6225" i="6"/>
  <c r="B1965" i="6"/>
  <c r="B6810" i="6"/>
  <c r="B1267" i="6"/>
  <c r="B4039" i="6"/>
  <c r="B3709" i="6"/>
  <c r="B6351" i="6"/>
  <c r="B2058" i="6"/>
  <c r="B1038" i="6"/>
  <c r="B6440" i="6"/>
  <c r="B3859" i="6"/>
  <c r="B6518" i="6"/>
  <c r="B5282" i="6"/>
  <c r="B4151" i="6"/>
  <c r="B4434" i="6"/>
  <c r="B2458" i="6"/>
  <c r="B6787" i="6"/>
  <c r="B636" i="6"/>
  <c r="B3501" i="6"/>
  <c r="B7015" i="6"/>
  <c r="B4177" i="6"/>
  <c r="B2581" i="6"/>
  <c r="B4148" i="6"/>
  <c r="B5469" i="6"/>
  <c r="B6463" i="6"/>
  <c r="B2270" i="6"/>
  <c r="B4210" i="6"/>
  <c r="B3725" i="6"/>
  <c r="B4677" i="6"/>
  <c r="B2184" i="6"/>
  <c r="B2179" i="6"/>
  <c r="B2412" i="6"/>
  <c r="B882" i="6"/>
  <c r="B6772" i="6"/>
  <c r="B637" i="6"/>
  <c r="B1831" i="6"/>
  <c r="B5216" i="6"/>
  <c r="B1661" i="6"/>
  <c r="B1857" i="6"/>
  <c r="B6861" i="6"/>
  <c r="B5928" i="6"/>
  <c r="B6174" i="6"/>
  <c r="B4639" i="6"/>
  <c r="B4081" i="6"/>
  <c r="B77" i="6"/>
  <c r="B6364" i="6"/>
  <c r="B1130" i="6"/>
  <c r="B1981" i="6"/>
  <c r="B2274" i="6"/>
  <c r="B6293" i="6"/>
  <c r="B1786" i="6"/>
  <c r="B7012" i="6"/>
  <c r="B6947" i="6"/>
  <c r="B2761" i="6"/>
  <c r="B6361" i="6"/>
  <c r="B1246" i="6"/>
  <c r="B6223" i="6"/>
  <c r="B1185" i="6"/>
  <c r="B865" i="6"/>
  <c r="B4759" i="6"/>
  <c r="B4128" i="6"/>
  <c r="B564" i="6"/>
  <c r="B4100" i="6"/>
  <c r="B622" i="6"/>
  <c r="B3121" i="6"/>
  <c r="B4533" i="6"/>
  <c r="B4519" i="6"/>
  <c r="B6235" i="6"/>
  <c r="B31" i="6"/>
  <c r="B4114" i="6"/>
  <c r="B4242" i="6"/>
  <c r="B1589" i="6"/>
  <c r="B1933" i="6"/>
  <c r="B950" i="6"/>
  <c r="B3547" i="6"/>
  <c r="B6695" i="6"/>
  <c r="B5462" i="6"/>
  <c r="B733" i="6"/>
  <c r="B4266" i="6"/>
  <c r="B118" i="6"/>
  <c r="B2787" i="6"/>
  <c r="B1639" i="6"/>
  <c r="B2372" i="6"/>
  <c r="B2624" i="6"/>
  <c r="B2738" i="6"/>
  <c r="B6189" i="6"/>
  <c r="B2529" i="6"/>
  <c r="B4318" i="6"/>
  <c r="B573" i="6"/>
  <c r="B1510" i="6"/>
  <c r="B3199" i="6"/>
  <c r="B2128" i="6"/>
  <c r="B4470" i="6"/>
  <c r="B5586" i="6"/>
  <c r="B3222" i="6"/>
  <c r="B140" i="6"/>
  <c r="B5398" i="6"/>
  <c r="B6564" i="6"/>
  <c r="B2735" i="6"/>
  <c r="B2982" i="6"/>
  <c r="B4260" i="6"/>
  <c r="B6395" i="6"/>
  <c r="B5531" i="6"/>
  <c r="B469" i="6"/>
  <c r="B1517" i="6"/>
  <c r="B3248" i="6"/>
  <c r="B825" i="6"/>
  <c r="B4529" i="6"/>
  <c r="B4454" i="6"/>
  <c r="B222" i="6"/>
  <c r="B3649" i="6"/>
  <c r="B1813" i="6"/>
  <c r="B1006" i="6"/>
  <c r="B2721" i="6"/>
  <c r="B1839" i="6"/>
  <c r="B1401" i="6"/>
  <c r="B1808" i="6"/>
  <c r="B6431" i="6"/>
  <c r="B6038" i="6"/>
  <c r="B2403" i="6"/>
  <c r="B420" i="6"/>
  <c r="B3793" i="6"/>
  <c r="B5997" i="6"/>
  <c r="B3321" i="6"/>
  <c r="B6679" i="6"/>
  <c r="B2231" i="6"/>
  <c r="B2028" i="6"/>
  <c r="B6637" i="6"/>
  <c r="B1308" i="6"/>
  <c r="B2013" i="6"/>
  <c r="B4257" i="6"/>
  <c r="B3814" i="6"/>
  <c r="B5994" i="6"/>
  <c r="B2329" i="6"/>
  <c r="B240" i="6"/>
  <c r="B4055" i="6"/>
  <c r="B1356" i="6"/>
  <c r="B1821" i="6"/>
  <c r="B1181" i="6"/>
  <c r="B4216" i="6"/>
  <c r="B5271" i="6"/>
  <c r="B6937" i="6"/>
  <c r="B6566" i="6"/>
  <c r="B3625" i="6"/>
  <c r="B755" i="6"/>
  <c r="B6446" i="6"/>
  <c r="B4254" i="6"/>
  <c r="B3761" i="6"/>
  <c r="B7011" i="6"/>
  <c r="B2346" i="6"/>
  <c r="B6406" i="6"/>
  <c r="B145" i="6"/>
  <c r="B2462" i="6"/>
  <c r="B5718" i="6"/>
  <c r="B6282" i="6"/>
  <c r="B1620" i="6"/>
  <c r="B565" i="6"/>
  <c r="B1544" i="6"/>
  <c r="B534" i="6"/>
  <c r="B6063" i="6"/>
  <c r="B5699" i="6"/>
  <c r="B4995" i="6"/>
  <c r="B292" i="6"/>
  <c r="B1884" i="6"/>
  <c r="B6953" i="6"/>
  <c r="B6378" i="6"/>
  <c r="B1990" i="6"/>
  <c r="B1464" i="6"/>
  <c r="B1680" i="6"/>
  <c r="B2987" i="6"/>
  <c r="B3018" i="6"/>
  <c r="B1094" i="6"/>
  <c r="B1998" i="6"/>
  <c r="B5809" i="6"/>
  <c r="B3890" i="6"/>
  <c r="B5597" i="6"/>
  <c r="B1526" i="6"/>
  <c r="B2198" i="6"/>
  <c r="B3718" i="6"/>
  <c r="B6522" i="6"/>
  <c r="B5833" i="6"/>
  <c r="B1016" i="6"/>
  <c r="B5024" i="6"/>
  <c r="B4642" i="6"/>
  <c r="B7099" i="6"/>
  <c r="B2666" i="6"/>
  <c r="B6453" i="6"/>
  <c r="B4697" i="6"/>
  <c r="B1026" i="6"/>
  <c r="B5474" i="6"/>
  <c r="B2989" i="6"/>
  <c r="B1730" i="6"/>
  <c r="B6274" i="6"/>
  <c r="B4953" i="6"/>
  <c r="B6888" i="6"/>
  <c r="B3369" i="6"/>
  <c r="B4904" i="6"/>
  <c r="B495" i="6"/>
  <c r="B4918" i="6"/>
  <c r="B2157" i="6"/>
  <c r="B5497" i="6"/>
  <c r="B6320" i="6"/>
  <c r="B3513" i="6"/>
  <c r="B1036" i="6"/>
  <c r="B1033" i="6"/>
  <c r="B173" i="6"/>
  <c r="B3889" i="6"/>
  <c r="B5345" i="6"/>
  <c r="B4614" i="6"/>
  <c r="B555" i="6"/>
  <c r="B481" i="6"/>
  <c r="B6237" i="6"/>
  <c r="B5992" i="6"/>
  <c r="B3358" i="6"/>
  <c r="B1117" i="6"/>
  <c r="B5020" i="6"/>
  <c r="B4552" i="6"/>
  <c r="B4298" i="6"/>
  <c r="B2943" i="6"/>
  <c r="B1180" i="6"/>
  <c r="B5892" i="6"/>
  <c r="B3954" i="6"/>
  <c r="B6113" i="6"/>
  <c r="B4326" i="6"/>
  <c r="B6093" i="6"/>
  <c r="B108" i="6"/>
  <c r="B3887" i="6"/>
  <c r="B4726" i="6"/>
  <c r="B167" i="6"/>
  <c r="B6549" i="6"/>
  <c r="B2549" i="6"/>
  <c r="B3370" i="6"/>
  <c r="B7056" i="6"/>
  <c r="B5421" i="6"/>
  <c r="B1731" i="6"/>
  <c r="B2107" i="6"/>
  <c r="B748" i="6"/>
  <c r="B5314" i="6"/>
  <c r="B6194" i="6"/>
  <c r="B7022" i="6"/>
  <c r="B3137" i="6"/>
  <c r="B938" i="6"/>
  <c r="B3937" i="6"/>
  <c r="B219" i="6"/>
  <c r="B4556" i="6"/>
  <c r="B1757" i="6"/>
  <c r="B4171" i="6"/>
  <c r="B3367" i="6"/>
  <c r="B6588" i="6"/>
  <c r="B203" i="6"/>
  <c r="B6422" i="6"/>
  <c r="B6321" i="6"/>
  <c r="B3799" i="6"/>
  <c r="B2926" i="6"/>
  <c r="B1410" i="6"/>
  <c r="B5420" i="6"/>
  <c r="B1861" i="6"/>
  <c r="B4349" i="6"/>
  <c r="B3819" i="6"/>
  <c r="B5183" i="6"/>
  <c r="B3743" i="6"/>
  <c r="B6051" i="6"/>
  <c r="B4548" i="6"/>
  <c r="B1504" i="6"/>
  <c r="B1483" i="6"/>
  <c r="B5378" i="6"/>
  <c r="B6319" i="6"/>
  <c r="B3514" i="6"/>
  <c r="B4459" i="6"/>
  <c r="B6447" i="6"/>
  <c r="B600" i="6"/>
  <c r="B4355" i="6"/>
  <c r="B309" i="6"/>
  <c r="B3854" i="6"/>
  <c r="B391" i="6"/>
  <c r="B5277" i="6"/>
  <c r="B5661" i="6"/>
  <c r="B662" i="6"/>
  <c r="B3172" i="6"/>
  <c r="B2760" i="6"/>
  <c r="B5870" i="6"/>
  <c r="B6997" i="6"/>
  <c r="B6290" i="6"/>
  <c r="B2343" i="6"/>
  <c r="B3079" i="6"/>
  <c r="B6295" i="6"/>
  <c r="B3279" i="6"/>
  <c r="B5429" i="6"/>
  <c r="B4095" i="6"/>
  <c r="B4426" i="6"/>
  <c r="B6558" i="6"/>
  <c r="B2586" i="6"/>
  <c r="B5855" i="6"/>
  <c r="B5848" i="6"/>
  <c r="B3801" i="6"/>
  <c r="B5788" i="6"/>
  <c r="B921" i="6"/>
  <c r="B3683" i="6"/>
  <c r="B1722" i="6"/>
  <c r="B872" i="6"/>
  <c r="B3724" i="6"/>
  <c r="B1039" i="6"/>
  <c r="B4657" i="6"/>
  <c r="B1195" i="6"/>
  <c r="B6209" i="6"/>
  <c r="B1213" i="6"/>
  <c r="B1525" i="6"/>
  <c r="B393" i="6"/>
  <c r="B3339" i="6"/>
  <c r="B6725" i="6"/>
  <c r="B3697" i="6"/>
  <c r="B1799" i="6"/>
  <c r="B4329" i="6"/>
  <c r="B3655" i="6"/>
  <c r="B5461" i="6"/>
  <c r="B1427" i="6"/>
  <c r="B4633" i="6"/>
  <c r="B3287" i="6"/>
  <c r="B47" i="6"/>
  <c r="B1834" i="6"/>
  <c r="B2127" i="6"/>
  <c r="B3654" i="6"/>
  <c r="B3623" i="6"/>
  <c r="B4150" i="6"/>
  <c r="B4986" i="6"/>
  <c r="B6255" i="6"/>
  <c r="B6981" i="6"/>
  <c r="B2804" i="6"/>
  <c r="B2973" i="6"/>
  <c r="B3307" i="6"/>
  <c r="B1268" i="6"/>
  <c r="B6762" i="6"/>
  <c r="B2748" i="6"/>
  <c r="B5907" i="6"/>
  <c r="B6065" i="6"/>
  <c r="B918" i="6"/>
  <c r="B5795" i="6"/>
  <c r="B3509" i="6"/>
  <c r="B2566" i="6"/>
  <c r="B6820" i="6"/>
  <c r="B5628" i="6"/>
  <c r="B1113" i="6"/>
  <c r="B3766" i="6"/>
  <c r="B4992" i="6"/>
  <c r="B3688" i="6"/>
  <c r="B3553" i="6"/>
  <c r="B698" i="6"/>
  <c r="B5717" i="6"/>
  <c r="B3600" i="6"/>
  <c r="B2219" i="6"/>
  <c r="B2225" i="6"/>
  <c r="B5995" i="6"/>
  <c r="B64" i="6"/>
  <c r="B1472" i="6"/>
  <c r="B1088" i="6"/>
  <c r="B1556" i="6"/>
  <c r="B2503" i="6"/>
  <c r="B5655" i="6"/>
  <c r="B3406" i="6"/>
  <c r="B3785" i="6"/>
  <c r="B4476" i="6"/>
  <c r="B5262" i="6"/>
  <c r="B1615" i="6"/>
  <c r="B576" i="6"/>
  <c r="B6963" i="6"/>
  <c r="B5403" i="6"/>
  <c r="B2607" i="6"/>
  <c r="B5768" i="6"/>
  <c r="B6804" i="6"/>
  <c r="B6908" i="6"/>
  <c r="B2166" i="6"/>
  <c r="B4708" i="6"/>
  <c r="B62" i="6"/>
  <c r="B4901" i="6"/>
  <c r="B5936" i="6"/>
  <c r="B1879" i="6"/>
  <c r="B6666" i="6"/>
  <c r="B5167" i="6"/>
  <c r="B2294" i="6"/>
  <c r="B3201" i="6"/>
  <c r="B4971" i="6"/>
  <c r="B279" i="6"/>
  <c r="B1007" i="6"/>
  <c r="B5689" i="6"/>
  <c r="B6715" i="6"/>
  <c r="B4330" i="6"/>
  <c r="B6047" i="6"/>
  <c r="B6609" i="6"/>
  <c r="B191" i="6"/>
  <c r="B6169" i="6"/>
  <c r="B3707" i="6"/>
  <c r="B5076" i="6"/>
  <c r="B3042" i="6"/>
  <c r="B1069" i="6"/>
  <c r="B1083" i="6"/>
  <c r="B355" i="6"/>
  <c r="B6712" i="6"/>
  <c r="B510" i="6"/>
  <c r="B6707" i="6"/>
  <c r="B215" i="6"/>
  <c r="B6379" i="6"/>
  <c r="B1073" i="6"/>
  <c r="B1082" i="6"/>
  <c r="B4589" i="6"/>
  <c r="B6823" i="6"/>
  <c r="B1314" i="6"/>
  <c r="B4743" i="6"/>
  <c r="B1237" i="6"/>
  <c r="B6007" i="6"/>
  <c r="B474" i="6"/>
  <c r="B5888" i="6"/>
  <c r="B6675" i="6"/>
  <c r="B2918" i="6"/>
  <c r="B3093" i="6"/>
  <c r="B6451" i="6"/>
  <c r="B5996" i="6"/>
  <c r="B5847" i="6"/>
  <c r="B5535" i="6"/>
  <c r="B5627" i="6"/>
  <c r="B1108" i="6"/>
  <c r="B4760" i="6"/>
  <c r="B5017" i="6"/>
  <c r="B4062" i="6"/>
  <c r="B1683" i="6"/>
  <c r="B102" i="6"/>
  <c r="B5607" i="6"/>
  <c r="B465" i="6"/>
  <c r="B3151" i="6"/>
  <c r="B3574" i="6"/>
  <c r="B3722" i="6"/>
  <c r="B6477" i="6"/>
  <c r="B5273" i="6"/>
  <c r="B1090" i="6"/>
  <c r="B105" i="6"/>
  <c r="B3318" i="6"/>
  <c r="B115" i="6"/>
  <c r="B4040" i="6"/>
  <c r="B6084" i="6"/>
  <c r="B6966" i="6"/>
  <c r="B5820" i="6"/>
  <c r="B5887" i="6"/>
  <c r="B1136" i="6"/>
  <c r="B133" i="6"/>
  <c r="B6201" i="6"/>
  <c r="B5842" i="6"/>
  <c r="B1586" i="6"/>
  <c r="B4159" i="6"/>
  <c r="B5643" i="6"/>
  <c r="B1922" i="6"/>
  <c r="B2111" i="6"/>
  <c r="B6055" i="6"/>
  <c r="B3927" i="6"/>
  <c r="B5539" i="6"/>
  <c r="B4930" i="6"/>
  <c r="B412" i="6"/>
  <c r="B3002" i="6"/>
  <c r="B3925" i="6"/>
  <c r="B3670" i="6"/>
  <c r="B3815" i="6"/>
  <c r="B5488" i="6"/>
  <c r="B2360" i="6"/>
  <c r="B5588" i="6"/>
  <c r="B1927" i="6"/>
  <c r="B5521" i="6"/>
  <c r="B6948" i="6"/>
  <c r="B3223" i="6"/>
  <c r="B4342" i="6"/>
  <c r="B6917" i="6"/>
  <c r="B3849" i="6"/>
  <c r="B5058" i="6"/>
  <c r="B5012" i="6"/>
  <c r="B5294" i="6"/>
  <c r="B7016" i="6"/>
  <c r="B6602" i="6"/>
  <c r="B1836" i="6"/>
  <c r="B2554" i="6"/>
  <c r="B3278" i="6"/>
  <c r="B2228" i="6"/>
  <c r="B3365" i="6"/>
  <c r="B2734" i="6"/>
  <c r="B633" i="6"/>
  <c r="B5152" i="6"/>
  <c r="B6634" i="6"/>
  <c r="B4583" i="6"/>
  <c r="B6048" i="6"/>
  <c r="B5677" i="6"/>
  <c r="B5143" i="6"/>
  <c r="B4076" i="6"/>
  <c r="B1205" i="6"/>
  <c r="B3478" i="6"/>
  <c r="B4637" i="6"/>
  <c r="B5725" i="6"/>
  <c r="B2629" i="6"/>
  <c r="B644" i="6"/>
  <c r="B3975" i="6"/>
  <c r="B3140" i="6"/>
  <c r="B1111" i="6"/>
  <c r="B4690" i="6"/>
  <c r="B2669" i="6"/>
  <c r="B6965" i="6"/>
  <c r="B3396" i="6"/>
  <c r="B6505" i="6"/>
  <c r="B1837" i="6"/>
  <c r="B1440" i="6"/>
  <c r="B2338" i="6"/>
  <c r="B196" i="6"/>
  <c r="B352" i="6"/>
  <c r="B1964" i="6"/>
  <c r="B2773" i="6"/>
  <c r="B670" i="6"/>
  <c r="B2493" i="6"/>
  <c r="B4002" i="6"/>
  <c r="B4402" i="6"/>
  <c r="B3666" i="6"/>
  <c r="B913" i="6"/>
  <c r="B6151" i="6"/>
  <c r="B5946" i="6"/>
  <c r="B6895" i="6"/>
  <c r="B6942" i="6"/>
  <c r="B3714" i="6"/>
  <c r="B5407" i="6"/>
  <c r="B1072" i="6"/>
  <c r="B5774" i="6"/>
  <c r="B348" i="6"/>
  <c r="B6717" i="6"/>
  <c r="B1577" i="6"/>
  <c r="B6844" i="6"/>
  <c r="B3871" i="6"/>
  <c r="B6064" i="6"/>
  <c r="B4855" i="6"/>
  <c r="B90" i="6"/>
  <c r="B371" i="6"/>
  <c r="B1238" i="6"/>
  <c r="B822" i="6"/>
  <c r="B4923" i="6"/>
  <c r="B3324" i="6"/>
  <c r="B5068" i="6"/>
  <c r="B1175" i="6"/>
  <c r="B1606" i="6"/>
  <c r="B2138" i="6"/>
  <c r="B4515" i="6"/>
  <c r="B1747" i="6"/>
  <c r="B4486" i="6"/>
  <c r="B6420" i="6"/>
  <c r="B6448" i="6"/>
  <c r="B3638" i="6"/>
  <c r="B1109" i="6"/>
  <c r="B2713" i="6"/>
  <c r="B2400" i="6"/>
  <c r="B1010" i="6"/>
  <c r="B6049" i="6"/>
  <c r="B2255" i="6"/>
  <c r="B3474" i="6"/>
  <c r="B4080" i="6"/>
  <c r="B2733" i="6"/>
  <c r="B5766" i="6"/>
  <c r="B2937" i="6"/>
  <c r="B1667" i="6"/>
  <c r="B4803" i="6"/>
  <c r="B1374" i="6"/>
  <c r="B470" i="6"/>
  <c r="B329" i="6"/>
  <c r="B5065" i="6"/>
  <c r="B1250" i="6"/>
  <c r="B1887" i="6"/>
  <c r="B1286" i="6"/>
  <c r="B3864" i="6"/>
  <c r="B172" i="6"/>
  <c r="B5495" i="6"/>
  <c r="B3487" i="6"/>
  <c r="B6484" i="6"/>
  <c r="B1481" i="6"/>
  <c r="B4770" i="6"/>
  <c r="B7049" i="6"/>
  <c r="B3214" i="6"/>
  <c r="B4774" i="6"/>
  <c r="B6641" i="6"/>
  <c r="B4074" i="6"/>
  <c r="B3883" i="6"/>
  <c r="B3179" i="6"/>
  <c r="B1607" i="6"/>
  <c r="B776" i="6"/>
  <c r="B1751" i="6"/>
  <c r="B3681" i="6"/>
  <c r="B2930" i="6"/>
  <c r="B5409" i="6"/>
  <c r="B6040" i="6"/>
  <c r="B3956" i="6"/>
  <c r="B6128" i="6"/>
  <c r="B5257" i="6"/>
  <c r="B7044" i="6"/>
  <c r="B3829" i="6"/>
  <c r="B2689" i="6"/>
  <c r="B666" i="6"/>
  <c r="B3508" i="6"/>
  <c r="B2451" i="6"/>
  <c r="B4046" i="6"/>
  <c r="B5871" i="6"/>
  <c r="B6662" i="6"/>
  <c r="B6892" i="6"/>
  <c r="B6449" i="6"/>
  <c r="B3334" i="6"/>
  <c r="B2683" i="6"/>
  <c r="B5213" i="6"/>
  <c r="B179" i="6"/>
  <c r="B4516" i="6"/>
  <c r="B2461" i="6"/>
  <c r="B4115" i="6"/>
  <c r="B4742" i="6"/>
  <c r="B361" i="6"/>
  <c r="B6390" i="6"/>
  <c r="B6254" i="6"/>
  <c r="B7000" i="6"/>
  <c r="B1622" i="6"/>
  <c r="B1820" i="6"/>
  <c r="B2509" i="6"/>
  <c r="B2956" i="6"/>
  <c r="B5220" i="6"/>
  <c r="B2168" i="6"/>
  <c r="B2615" i="6"/>
  <c r="B429" i="6"/>
  <c r="B2910" i="6"/>
  <c r="B1702" i="6"/>
  <c r="B1885" i="6"/>
  <c r="B2320" i="6"/>
  <c r="B3626" i="6"/>
  <c r="B5626" i="6"/>
  <c r="B4310" i="6"/>
  <c r="B1379" i="6"/>
  <c r="B1330" i="6"/>
  <c r="B2123" i="6"/>
  <c r="B5526" i="6"/>
  <c r="B257" i="6"/>
  <c r="B3455" i="6"/>
  <c r="B1334" i="6"/>
  <c r="B4919" i="6"/>
  <c r="B3749" i="6"/>
  <c r="B3910" i="6"/>
  <c r="B3518" i="6"/>
  <c r="B5601" i="6"/>
  <c r="B1451" i="6"/>
  <c r="B4745" i="6"/>
  <c r="B1706" i="6"/>
  <c r="B2131" i="6"/>
  <c r="B5857" i="6"/>
  <c r="B4450" i="6"/>
  <c r="B6932" i="6"/>
  <c r="B6783" i="6"/>
  <c r="B4543" i="6"/>
  <c r="B364" i="6"/>
  <c r="B2907" i="6"/>
  <c r="B6782" i="6"/>
  <c r="B4620" i="6"/>
  <c r="B6340" i="6"/>
  <c r="B923" i="6"/>
  <c r="B2311" i="6"/>
  <c r="B540" i="6"/>
  <c r="B3643" i="6"/>
  <c r="B671" i="6"/>
  <c r="B419" i="6"/>
  <c r="B2423" i="6"/>
  <c r="B3941" i="6"/>
  <c r="B4277" i="6"/>
  <c r="B449" i="6"/>
  <c r="B6571" i="6"/>
  <c r="B521" i="6"/>
  <c r="B5072" i="6"/>
  <c r="B2044" i="6"/>
  <c r="B1926" i="6"/>
  <c r="B6778" i="6"/>
  <c r="B273" i="6"/>
  <c r="B2341" i="6"/>
  <c r="B3430" i="6"/>
  <c r="B2617" i="6"/>
  <c r="B572" i="6"/>
  <c r="B4695" i="6"/>
  <c r="B5773" i="6"/>
  <c r="B3462" i="6"/>
  <c r="B3982" i="6"/>
  <c r="B968" i="6"/>
  <c r="B5079" i="6"/>
  <c r="B3970" i="6"/>
  <c r="B892" i="6"/>
  <c r="B6714" i="6"/>
  <c r="B6188" i="6"/>
  <c r="B2102" i="6"/>
  <c r="B3407" i="6"/>
  <c r="B6224" i="6"/>
  <c r="B2132" i="6"/>
  <c r="B1779" i="6"/>
  <c r="B5851" i="6"/>
  <c r="B4206" i="6"/>
  <c r="B3356" i="6"/>
  <c r="B405" i="6"/>
  <c r="B4557" i="6"/>
  <c r="B450" i="6"/>
  <c r="B931" i="6"/>
  <c r="B3284" i="6"/>
  <c r="B5379" i="6"/>
  <c r="B2436" i="6"/>
  <c r="B3417" i="6"/>
  <c r="B1303" i="6"/>
  <c r="B1522" i="6"/>
  <c r="B1569" i="6"/>
  <c r="B5894" i="6"/>
  <c r="B4972" i="6"/>
  <c r="B189" i="6"/>
  <c r="B4101" i="6"/>
  <c r="B5741" i="6"/>
  <c r="B593" i="6"/>
  <c r="B3804" i="6"/>
  <c r="B4239" i="6"/>
  <c r="B5704" i="6"/>
  <c r="B2042" i="6"/>
  <c r="B3264" i="6"/>
  <c r="B2148" i="6"/>
  <c r="B1157" i="6"/>
  <c r="B3466" i="6"/>
  <c r="B1923" i="6"/>
  <c r="B4356" i="6"/>
  <c r="B6881" i="6"/>
  <c r="B310" i="6"/>
  <c r="B1221" i="6"/>
  <c r="B4655" i="6"/>
  <c r="B5204" i="6"/>
  <c r="B3045" i="6"/>
  <c r="B3255" i="6"/>
  <c r="B3043" i="6"/>
  <c r="B288" i="6"/>
  <c r="B5577" i="6"/>
  <c r="B833" i="6"/>
  <c r="B757" i="6"/>
  <c r="B3441" i="6"/>
  <c r="B3302" i="6"/>
  <c r="B2710" i="6"/>
  <c r="B1041" i="6"/>
  <c r="B479" i="6"/>
  <c r="B2763" i="6"/>
  <c r="B6931" i="6"/>
  <c r="B4403" i="6"/>
  <c r="B3605" i="6"/>
  <c r="B1070" i="6"/>
  <c r="B6267" i="6"/>
  <c r="B4672" i="6"/>
  <c r="B2499" i="6"/>
  <c r="B3772" i="6"/>
  <c r="B4058" i="6"/>
  <c r="B4170" i="6"/>
  <c r="B4570" i="6"/>
  <c r="B3059" i="6"/>
  <c r="B5446" i="6"/>
  <c r="B5362" i="6"/>
  <c r="B4969" i="6"/>
  <c r="B6348" i="6"/>
  <c r="B2835" i="6"/>
  <c r="B691" i="6"/>
  <c r="B1759" i="6"/>
  <c r="B3147" i="6"/>
  <c r="B1581" i="6"/>
  <c r="B6835" i="6"/>
  <c r="B3162" i="6"/>
  <c r="B1240" i="6"/>
  <c r="B1600" i="6"/>
  <c r="B457" i="6"/>
  <c r="B4258" i="6"/>
  <c r="B3747" i="6"/>
  <c r="B5316" i="6"/>
  <c r="B5205" i="6"/>
  <c r="B4769" i="6"/>
  <c r="B4281" i="6"/>
  <c r="B5567" i="6"/>
  <c r="B4804" i="6"/>
  <c r="B1984" i="6"/>
  <c r="B6039" i="6"/>
  <c r="B5839" i="6"/>
  <c r="B3991" i="6"/>
  <c r="B4550" i="6"/>
  <c r="B3180" i="6"/>
  <c r="B3803" i="6"/>
  <c r="B507" i="6"/>
  <c r="B5629" i="6"/>
  <c r="B4373" i="6"/>
  <c r="B3500" i="6"/>
  <c r="B185" i="6"/>
  <c r="B5931" i="6"/>
  <c r="B6786" i="6"/>
  <c r="B1658" i="6"/>
  <c r="B7013" i="6"/>
  <c r="B5086" i="6"/>
  <c r="B3385" i="6"/>
  <c r="B4778" i="6"/>
  <c r="B3208" i="6"/>
  <c r="B5812" i="6"/>
  <c r="B4928" i="6"/>
  <c r="B6756" i="6"/>
  <c r="B1599" i="6"/>
  <c r="B4538" i="6"/>
  <c r="B6458" i="6"/>
  <c r="B136" i="6"/>
  <c r="B4624" i="6"/>
  <c r="B6432" i="6"/>
  <c r="B3375" i="6"/>
  <c r="B6455" i="6"/>
  <c r="B1545" i="6"/>
  <c r="B4409" i="6"/>
  <c r="B6100" i="6"/>
  <c r="B2508" i="6"/>
  <c r="B2302" i="6"/>
  <c r="B4888" i="6"/>
  <c r="B2426" i="6"/>
  <c r="B6323" i="6"/>
  <c r="B6736" i="6"/>
  <c r="B4730" i="6"/>
  <c r="B1477" i="6"/>
  <c r="B6498" i="6"/>
  <c r="B5207" i="6"/>
  <c r="B2729" i="6"/>
  <c r="B5083" i="6"/>
  <c r="B5618" i="6"/>
  <c r="B5761" i="6"/>
  <c r="B3531" i="6"/>
  <c r="B5630" i="6"/>
  <c r="B5634" i="6"/>
  <c r="B761" i="6"/>
  <c r="B1651" i="6"/>
  <c r="B4648" i="6"/>
  <c r="B6002" i="6"/>
  <c r="B5412" i="6"/>
  <c r="B2750" i="6"/>
  <c r="B3141" i="6"/>
  <c r="B2359" i="6"/>
  <c r="B3876" i="6"/>
  <c r="B2118" i="6"/>
  <c r="B3510" i="6"/>
  <c r="B986" i="6"/>
  <c r="B336" i="6"/>
  <c r="B3275" i="6"/>
  <c r="B5096" i="6"/>
  <c r="B3112" i="6"/>
  <c r="B2967" i="6"/>
  <c r="B4837" i="6"/>
  <c r="B5608" i="6"/>
  <c r="B4908" i="6"/>
  <c r="B6125" i="6"/>
  <c r="B3316" i="6"/>
  <c r="B1849" i="6"/>
  <c r="B5312" i="6"/>
  <c r="B5801" i="6"/>
  <c r="B5431" i="6"/>
  <c r="B2188" i="6"/>
  <c r="B5867" i="6"/>
  <c r="B1388" i="6"/>
  <c r="B382" i="6"/>
  <c r="B4553" i="6"/>
  <c r="B5330" i="6"/>
  <c r="B5751" i="6"/>
  <c r="B2194" i="6"/>
  <c r="B5863" i="6"/>
  <c r="B6535" i="6"/>
  <c r="B3879" i="6"/>
  <c r="B2714" i="6"/>
  <c r="B5881" i="6"/>
  <c r="B4717" i="6"/>
  <c r="B3341" i="6"/>
  <c r="B6056" i="6"/>
  <c r="B1955" i="6"/>
  <c r="B1234" i="6"/>
  <c r="B6168" i="6"/>
  <c r="B4433" i="6"/>
  <c r="B6263" i="6"/>
  <c r="B5581" i="6"/>
  <c r="B594" i="6"/>
  <c r="B6955" i="6"/>
  <c r="B1869" i="6"/>
  <c r="B3797" i="6"/>
  <c r="B1224" i="6"/>
  <c r="B2303" i="6"/>
  <c r="B1957" i="6"/>
  <c r="B322" i="6"/>
  <c r="B4292" i="6"/>
  <c r="B1150" i="6"/>
  <c r="B4427" i="6"/>
  <c r="B326" i="6"/>
  <c r="B7047" i="6"/>
  <c r="B1445" i="6"/>
  <c r="B212" i="6"/>
  <c r="B3266" i="6"/>
  <c r="B492" i="6"/>
  <c r="B4989" i="6"/>
  <c r="B1019" i="6"/>
  <c r="B6751" i="6"/>
  <c r="B131" i="6"/>
  <c r="B4938" i="6"/>
  <c r="B3641" i="6"/>
  <c r="B5276" i="6"/>
  <c r="B2075" i="6"/>
  <c r="B5260" i="6"/>
  <c r="B1259" i="6"/>
  <c r="B1080" i="6"/>
  <c r="B2513" i="6"/>
  <c r="B4288" i="6"/>
  <c r="B3240" i="6"/>
  <c r="B599" i="6"/>
  <c r="B2100" i="6"/>
  <c r="B3295" i="6"/>
  <c r="B4226" i="6"/>
  <c r="B5417" i="6"/>
  <c r="B575" i="6"/>
  <c r="B1870" i="6"/>
  <c r="B6866" i="6"/>
  <c r="B3035" i="6"/>
  <c r="B2925" i="6"/>
  <c r="B1281" i="6"/>
  <c r="B6205" i="6"/>
  <c r="B4209" i="6"/>
  <c r="B3905" i="6"/>
  <c r="B6599" i="6"/>
  <c r="B1453" i="6"/>
  <c r="B4241" i="6"/>
  <c r="B2276" i="6"/>
  <c r="B4602" i="6"/>
  <c r="B940" i="6"/>
  <c r="B4183" i="6"/>
  <c r="B5864" i="6"/>
  <c r="B4869" i="6"/>
  <c r="B6884" i="6"/>
  <c r="B5753" i="6"/>
  <c r="B1416" i="6"/>
  <c r="B6291" i="6"/>
  <c r="B3942" i="6"/>
  <c r="B1273" i="6"/>
  <c r="B3026" i="6"/>
  <c r="B3756" i="6"/>
  <c r="B5893" i="6"/>
  <c r="B4458" i="6"/>
  <c r="B6102" i="6"/>
  <c r="B6721" i="6"/>
  <c r="B5043" i="6"/>
  <c r="B6710" i="6"/>
  <c r="B2025" i="6"/>
  <c r="B4280" i="6"/>
  <c r="B5254" i="6"/>
  <c r="B6578" i="6"/>
  <c r="B3209" i="6"/>
  <c r="B6210" i="6"/>
  <c r="B6167" i="6"/>
  <c r="B2418" i="6"/>
  <c r="B6233" i="6"/>
  <c r="B1521" i="6"/>
  <c r="B164" i="6"/>
  <c r="B900" i="6"/>
  <c r="B1194" i="6"/>
  <c r="B2289" i="6"/>
  <c r="B6459" i="6"/>
  <c r="B6534" i="6"/>
  <c r="B5464" i="6"/>
  <c r="B3073" i="6"/>
  <c r="B1669" i="6"/>
  <c r="B3685" i="6"/>
  <c r="B3771" i="6"/>
  <c r="B1021" i="6"/>
  <c r="B2052" i="6"/>
  <c r="B1901" i="6"/>
  <c r="B2195" i="6"/>
  <c r="B2416" i="6"/>
  <c r="B4169" i="6"/>
  <c r="B5422" i="6"/>
  <c r="B1514" i="6"/>
  <c r="B7040" i="6"/>
  <c r="B4638" i="6"/>
  <c r="B497" i="6"/>
  <c r="B618" i="6"/>
  <c r="B3083" i="6"/>
  <c r="B2901" i="6"/>
  <c r="B1343" i="6"/>
  <c r="B376" i="6"/>
  <c r="B3269" i="6"/>
  <c r="B4768" i="6"/>
  <c r="B5400" i="6"/>
  <c r="B3220" i="6"/>
  <c r="B5085" i="6"/>
  <c r="B334" i="6"/>
  <c r="B2909" i="6"/>
  <c r="B756" i="6"/>
  <c r="B5810" i="6"/>
  <c r="B5193" i="6"/>
  <c r="B3562" i="6"/>
  <c r="B6819" i="6"/>
  <c r="B1541" i="6"/>
  <c r="B1798" i="6"/>
  <c r="B5989" i="6"/>
  <c r="B4943" i="6"/>
  <c r="B1075" i="6"/>
  <c r="B4357" i="6"/>
  <c r="B6603" i="6"/>
  <c r="B216" i="6"/>
  <c r="B5498" i="6"/>
  <c r="B4289" i="6"/>
  <c r="B687" i="6"/>
  <c r="B1930" i="6"/>
  <c r="B1801" i="6"/>
  <c r="B3857" i="6"/>
  <c r="B4287" i="6"/>
  <c r="B5149" i="6"/>
  <c r="B2253" i="6"/>
  <c r="B1854" i="6"/>
  <c r="B5836" i="6"/>
  <c r="B2045" i="6"/>
  <c r="B4187" i="6"/>
  <c r="B875" i="6"/>
  <c r="B1812" i="6"/>
  <c r="B2064" i="6"/>
  <c r="B5021" i="6"/>
  <c r="B1059" i="6"/>
  <c r="B6075" i="6"/>
  <c r="B190" i="6"/>
  <c r="B2933" i="6"/>
  <c r="B5548" i="6"/>
  <c r="B1745" i="6"/>
  <c r="B542" i="6"/>
  <c r="B4118" i="6"/>
  <c r="B3526" i="6"/>
  <c r="B478" i="6"/>
  <c r="B3930" i="6"/>
  <c r="B3130" i="6"/>
  <c r="B2883" i="6"/>
  <c r="B4230" i="6"/>
  <c r="B3614" i="6"/>
  <c r="B4007" i="6"/>
  <c r="B6930" i="6"/>
  <c r="B6910" i="6"/>
  <c r="B2957" i="6"/>
  <c r="B5921" i="6"/>
  <c r="B522" i="6"/>
  <c r="B4404" i="6"/>
  <c r="B4700" i="6"/>
  <c r="B3898" i="6"/>
  <c r="B1945" i="6"/>
  <c r="B3491" i="6"/>
  <c r="B4008" i="6"/>
  <c r="B6003" i="6"/>
  <c r="B2570" i="6"/>
  <c r="B2591" i="6"/>
  <c r="B5824" i="6"/>
  <c r="B641" i="6"/>
  <c r="B2627" i="6"/>
  <c r="B5486" i="6"/>
  <c r="B14" i="6"/>
  <c r="B155" i="6"/>
  <c r="B1932" i="6"/>
  <c r="B997" i="6"/>
  <c r="B5910" i="6"/>
  <c r="B1739" i="6"/>
  <c r="B1125" i="6"/>
  <c r="B3689" i="6"/>
  <c r="B1489" i="6"/>
  <c r="B274" i="6"/>
  <c r="B137" i="6"/>
  <c r="B452" i="6"/>
  <c r="B2562" i="6"/>
  <c r="B260" i="6"/>
  <c r="B1161" i="6"/>
  <c r="B3494" i="6"/>
  <c r="B2158" i="6"/>
  <c r="B788" i="6"/>
  <c r="B1183" i="6"/>
  <c r="B1415" i="6"/>
  <c r="B3244" i="6"/>
  <c r="B5077" i="6"/>
  <c r="B3198" i="6"/>
  <c r="B530" i="6"/>
  <c r="B3628" i="6"/>
  <c r="B5958" i="6"/>
  <c r="B4647" i="6"/>
  <c r="B870" i="6"/>
  <c r="B4188" i="6"/>
  <c r="B2301" i="6"/>
  <c r="B3174" i="6"/>
  <c r="B5696" i="6"/>
  <c r="B6114" i="6"/>
  <c r="B2876" i="6"/>
  <c r="B1391" i="6"/>
  <c r="B3962" i="6"/>
  <c r="B1230" i="6"/>
  <c r="B4435" i="6"/>
  <c r="B1320" i="6"/>
  <c r="B3538" i="6"/>
  <c r="B3720" i="6"/>
  <c r="B58" i="6"/>
  <c r="B6859" i="6"/>
  <c r="B2005" i="6"/>
  <c r="B3613" i="6"/>
  <c r="B5099" i="6"/>
  <c r="B4290" i="6"/>
  <c r="B6149" i="6"/>
  <c r="B5248" i="6"/>
  <c r="B6332" i="6"/>
  <c r="B611" i="6"/>
  <c r="B4838" i="6"/>
  <c r="B719" i="6"/>
  <c r="B6771" i="6"/>
  <c r="B2159" i="6"/>
  <c r="B5734" i="6"/>
  <c r="B499" i="6"/>
  <c r="B2815" i="6"/>
  <c r="B6316" i="6"/>
  <c r="B1486" i="6"/>
  <c r="B6162" i="6"/>
  <c r="B4500" i="6"/>
  <c r="B4227" i="6"/>
  <c r="B2443" i="6"/>
  <c r="B4054" i="6"/>
  <c r="B5002" i="6"/>
  <c r="B5148" i="6"/>
  <c r="B2238" i="6"/>
  <c r="B1291" i="6"/>
  <c r="B6465" i="6"/>
  <c r="B2066" i="6"/>
  <c r="B3155" i="6"/>
  <c r="B809" i="6"/>
  <c r="B2917" i="6"/>
  <c r="B1528" i="6"/>
  <c r="B1096" i="6"/>
  <c r="B396" i="6"/>
  <c r="B2004" i="6"/>
  <c r="B3092" i="6"/>
  <c r="B5749" i="6"/>
  <c r="B3392" i="6"/>
  <c r="B1616" i="6"/>
  <c r="B5390" i="6"/>
  <c r="B5927" i="6"/>
  <c r="B327" i="6"/>
  <c r="B6273" i="6"/>
  <c r="B5713" i="6"/>
  <c r="B2121" i="6"/>
  <c r="B3328" i="6"/>
  <c r="B2778" i="6"/>
  <c r="B6318" i="6"/>
  <c r="B2602" i="6"/>
  <c r="B5280" i="6"/>
  <c r="B3470" i="6"/>
  <c r="B5694" i="6"/>
  <c r="B3921" i="6"/>
  <c r="B4444" i="6"/>
  <c r="B5822" i="6"/>
  <c r="B249" i="6"/>
  <c r="B1549" i="6"/>
  <c r="B3548" i="6"/>
  <c r="B1474" i="6"/>
  <c r="B3363" i="6"/>
  <c r="B2342" i="6"/>
  <c r="B3007" i="6"/>
  <c r="B1274" i="6"/>
  <c r="B2968" i="6"/>
  <c r="B384" i="6"/>
  <c r="B1889" i="6"/>
  <c r="B187" i="6"/>
  <c r="B2386" i="6"/>
  <c r="B4619" i="6"/>
  <c r="B6272" i="6"/>
  <c r="B5466" i="6"/>
  <c r="B4628" i="6"/>
  <c r="B1784" i="6"/>
  <c r="B5898" i="6"/>
  <c r="B6231" i="6"/>
  <c r="B2498" i="6"/>
  <c r="B5244" i="6"/>
  <c r="B1375" i="6"/>
  <c r="B1892" i="6"/>
  <c r="B2929" i="6"/>
  <c r="B709" i="6"/>
  <c r="B2612" i="6"/>
  <c r="B2150" i="6"/>
  <c r="B4030" i="6"/>
  <c r="B4456" i="6"/>
  <c r="B4793" i="6"/>
  <c r="B516" i="6"/>
  <c r="B3663" i="6"/>
  <c r="B4268" i="6"/>
  <c r="B6579" i="6"/>
  <c r="B2680" i="6"/>
  <c r="B2322" i="6"/>
  <c r="B2284" i="6"/>
  <c r="B5797" i="6"/>
  <c r="B604" i="6"/>
  <c r="B1906" i="6"/>
  <c r="B2595" i="6"/>
  <c r="B1743" i="6"/>
  <c r="B6489" i="6"/>
  <c r="B5914" i="6"/>
  <c r="B3206" i="6"/>
  <c r="B7007" i="6"/>
  <c r="B2992" i="6"/>
  <c r="B4965" i="6"/>
  <c r="B3967" i="6"/>
  <c r="B4129" i="6"/>
  <c r="B2897" i="6"/>
  <c r="B1864" i="6"/>
  <c r="B1506" i="6"/>
  <c r="B4983" i="6"/>
  <c r="B2208" i="6"/>
  <c r="B4311" i="6"/>
  <c r="B3118" i="6"/>
  <c r="B4436" i="6"/>
  <c r="B378" i="6"/>
  <c r="B1792" i="6"/>
  <c r="B1632" i="6"/>
  <c r="B3602" i="6"/>
  <c r="B6103" i="6"/>
  <c r="B256" i="6"/>
  <c r="B428" i="6"/>
  <c r="B4199" i="6"/>
  <c r="B4670" i="6"/>
  <c r="B4504" i="6"/>
  <c r="B3909" i="6"/>
  <c r="B624" i="6"/>
  <c r="B6035" i="6"/>
  <c r="B6423" i="6"/>
  <c r="B3763" i="6"/>
  <c r="B161" i="6"/>
  <c r="B3660" i="6"/>
  <c r="B791" i="6"/>
  <c r="B6104" i="6"/>
  <c r="B1878" i="6"/>
  <c r="B1179" i="6"/>
  <c r="B3588" i="6"/>
  <c r="B5683" i="6"/>
  <c r="B3674" i="6"/>
  <c r="B5619" i="6"/>
  <c r="B6834" i="6"/>
  <c r="B509" i="6"/>
  <c r="B1903" i="6"/>
  <c r="B2736" i="6"/>
  <c r="B4867" i="6"/>
  <c r="B1492" i="6"/>
  <c r="B6575" i="6"/>
  <c r="B6851" i="6"/>
  <c r="B7085" i="6"/>
  <c r="B1162" i="6"/>
  <c r="B5302" i="6"/>
  <c r="B5860" i="6"/>
  <c r="B1293" i="6"/>
  <c r="B5760" i="6"/>
  <c r="B4857" i="6"/>
  <c r="B3134" i="6"/>
  <c r="B2487" i="6"/>
  <c r="B4178" i="6"/>
  <c r="B4126" i="6"/>
  <c r="B1591" i="6"/>
  <c r="B2264" i="6"/>
  <c r="B1634" i="6"/>
  <c r="B4229" i="6"/>
  <c r="B967" i="6"/>
  <c r="B3164" i="6"/>
  <c r="B4001" i="6"/>
  <c r="B6028" i="6"/>
  <c r="B1212" i="6"/>
  <c r="B5612" i="6"/>
  <c r="B5585" i="6"/>
  <c r="B5813" i="6"/>
  <c r="B6098" i="6"/>
  <c r="B6234" i="6"/>
  <c r="B1412" i="6"/>
  <c r="B1106" i="6"/>
  <c r="B4694" i="6"/>
  <c r="B5013" i="6"/>
  <c r="B3383" i="6"/>
  <c r="B3965" i="6"/>
  <c r="B63" i="6"/>
  <c r="B6011" i="6"/>
  <c r="B5868" i="6"/>
  <c r="B581" i="6"/>
  <c r="B3809" i="6"/>
  <c r="B4179" i="6"/>
  <c r="B965" i="6"/>
  <c r="B4056" i="6"/>
  <c r="B1614" i="6"/>
  <c r="B6526" i="6"/>
  <c r="B7041" i="6"/>
  <c r="B387" i="6"/>
  <c r="B3862" i="6"/>
  <c r="B3880" i="6"/>
  <c r="B4811" i="6"/>
  <c r="B4905" i="6"/>
  <c r="B3443" i="6"/>
  <c r="B5858" i="6"/>
  <c r="B4622" i="6"/>
  <c r="B3505" i="6"/>
  <c r="B679" i="6"/>
  <c r="B5402" i="6"/>
  <c r="B4397" i="6"/>
  <c r="B5971" i="6"/>
  <c r="B6150" i="6"/>
  <c r="B2899" i="6"/>
  <c r="B3710" i="6"/>
  <c r="B5227" i="6"/>
  <c r="B805" i="6"/>
  <c r="B1470" i="6"/>
  <c r="B1781" i="6"/>
  <c r="B1845" i="6"/>
  <c r="B6843" i="6"/>
  <c r="B4856" i="6"/>
  <c r="B2665" i="6"/>
  <c r="B3076" i="6"/>
  <c r="B1335" i="6"/>
  <c r="B3624" i="6"/>
  <c r="B5862" i="6"/>
  <c r="B3107" i="6"/>
  <c r="B5389" i="6"/>
  <c r="B5720" i="6"/>
  <c r="B6157" i="6"/>
  <c r="B4951" i="6"/>
  <c r="B2652" i="6"/>
  <c r="B2395" i="6"/>
  <c r="B4881" i="6"/>
  <c r="B3349" i="6"/>
  <c r="B5460" i="6"/>
  <c r="B1178" i="6"/>
  <c r="B3673" i="6"/>
  <c r="B5365" i="6"/>
  <c r="B2170" i="6"/>
  <c r="B6441" i="6"/>
  <c r="B3459" i="6"/>
  <c r="B3325" i="6"/>
  <c r="B1022" i="6"/>
  <c r="B5638" i="6"/>
  <c r="B6060" i="6"/>
  <c r="B4136" i="6"/>
  <c r="B561" i="6"/>
  <c r="B4829" i="6"/>
  <c r="B2798" i="6"/>
  <c r="B4271" i="6"/>
  <c r="B767" i="6"/>
  <c r="B5933" i="6"/>
  <c r="B2280" i="6"/>
  <c r="B1944" i="6"/>
  <c r="B4315" i="6"/>
  <c r="B3145" i="6"/>
  <c r="B6770" i="6"/>
  <c r="B5001" i="6"/>
  <c r="B5856" i="6"/>
  <c r="B1777" i="6"/>
  <c r="B7065" i="6"/>
  <c r="B3850" i="6"/>
  <c r="B4066" i="6"/>
  <c r="B6027" i="6"/>
  <c r="B6824" i="6"/>
  <c r="B5955" i="6"/>
  <c r="B1767" i="6"/>
  <c r="B2495" i="6"/>
  <c r="B345" i="6"/>
  <c r="B1469" i="6"/>
  <c r="B2349" i="6"/>
  <c r="B1721" i="6"/>
  <c r="B4996" i="6"/>
  <c r="B4586" i="6"/>
  <c r="B711" i="6"/>
  <c r="B5917" i="6"/>
  <c r="B4131" i="6"/>
  <c r="B2637" i="6"/>
  <c r="B4144" i="6"/>
  <c r="B3637" i="6"/>
  <c r="B2578" i="6"/>
  <c r="B1431" i="6"/>
  <c r="B1373" i="6"/>
  <c r="B5537" i="6"/>
  <c r="B5708" i="6"/>
  <c r="B6807" i="6"/>
  <c r="B3731" i="6"/>
  <c r="B5284" i="6"/>
  <c r="B4669" i="6"/>
  <c r="B4665" i="6"/>
  <c r="B3571" i="6"/>
  <c r="B6829" i="6"/>
  <c r="B494" i="6"/>
  <c r="B6152" i="6"/>
  <c r="B5697" i="6"/>
  <c r="B160" i="6"/>
  <c r="B6248" i="6"/>
  <c r="B5816" i="6"/>
  <c r="B777" i="6"/>
  <c r="B1307" i="6"/>
  <c r="B3740" i="6"/>
  <c r="B1881" i="6"/>
  <c r="B5884" i="6"/>
  <c r="B1592" i="6"/>
  <c r="B7084" i="6"/>
  <c r="B199" i="6"/>
  <c r="B2544" i="6"/>
  <c r="B6146" i="6"/>
  <c r="B3979" i="6"/>
  <c r="B2955" i="6"/>
  <c r="B1118" i="6"/>
  <c r="B2633" i="6"/>
  <c r="B3881" i="6"/>
  <c r="B6765" i="6"/>
  <c r="B4181" i="6"/>
  <c r="B4597" i="6"/>
  <c r="B2422" i="6"/>
  <c r="B5897" i="6"/>
  <c r="B6813" i="6"/>
  <c r="B4975" i="6"/>
  <c r="B3397" i="6"/>
  <c r="B6044" i="6"/>
  <c r="B1147" i="6"/>
  <c r="B829" i="6"/>
  <c r="B929" i="6"/>
  <c r="B1679" i="6"/>
  <c r="B1277" i="6"/>
  <c r="B111" i="6"/>
  <c r="B3336" i="6"/>
  <c r="B4143" i="6"/>
  <c r="B868" i="6"/>
  <c r="B1499" i="6"/>
  <c r="B1866" i="6"/>
  <c r="B2221" i="6"/>
  <c r="B4440" i="6"/>
  <c r="B5060" i="6"/>
  <c r="B3419" i="6"/>
  <c r="B6764" i="6"/>
  <c r="B1071" i="6"/>
  <c r="B441" i="6"/>
  <c r="B6148" i="6"/>
  <c r="B4317" i="6"/>
  <c r="B4645" i="6"/>
  <c r="B6818" i="6"/>
  <c r="B1551" i="6"/>
  <c r="B3545" i="6"/>
  <c r="B2887" i="6"/>
  <c r="B2775" i="6"/>
  <c r="B5269" i="6"/>
  <c r="B1802" i="6"/>
  <c r="B2163" i="6"/>
  <c r="B6083" i="6"/>
  <c r="B4263" i="6"/>
  <c r="B6938" i="6"/>
  <c r="B5485" i="6"/>
  <c r="B86" i="6"/>
  <c r="B3867" i="6"/>
  <c r="B4105" i="6"/>
  <c r="B2990" i="6"/>
  <c r="B2809" i="6"/>
  <c r="B3157" i="6"/>
  <c r="B5266" i="6"/>
  <c r="B5692" i="6"/>
  <c r="B4334" i="6"/>
  <c r="B1671" i="6"/>
  <c r="B1672" i="6"/>
  <c r="B1306" i="6"/>
  <c r="B6943" i="6"/>
  <c r="B4262" i="6"/>
  <c r="B2368" i="6"/>
  <c r="B2059" i="6"/>
  <c r="B2808" i="6"/>
  <c r="B4333" i="6"/>
  <c r="B5642" i="6"/>
  <c r="B6296" i="6"/>
  <c r="B2099" i="6"/>
  <c r="B629" i="6"/>
  <c r="B6193" i="6"/>
  <c r="B1151" i="6"/>
  <c r="B1988" i="6"/>
  <c r="B4692" i="6"/>
  <c r="B6968" i="6"/>
  <c r="B1936" i="6"/>
  <c r="B5440" i="6"/>
  <c r="B6499" i="6"/>
  <c r="B2965" i="6"/>
  <c r="B7045" i="6"/>
  <c r="B6832" i="6"/>
  <c r="B1893" i="6"/>
  <c r="B1031" i="6"/>
  <c r="B3344" i="6"/>
  <c r="B6073" i="6"/>
  <c r="B1364" i="6"/>
  <c r="B2839" i="6"/>
  <c r="B1473" i="6"/>
  <c r="B818" i="6"/>
  <c r="B746" i="6"/>
  <c r="B794" i="6"/>
  <c r="B6020" i="6"/>
  <c r="B1524" i="6"/>
  <c r="B628" i="6"/>
  <c r="B886" i="6"/>
  <c r="B4152" i="6"/>
  <c r="B296" i="6"/>
  <c r="B966" i="6"/>
  <c r="B5691" i="6"/>
  <c r="B4750" i="6"/>
  <c r="B2816" i="6"/>
  <c r="B6912" i="6"/>
  <c r="B204" i="6"/>
  <c r="B5722" i="6"/>
  <c r="B3499" i="6"/>
  <c r="B2244" i="6"/>
  <c r="B6470" i="6"/>
  <c r="B5719" i="6"/>
  <c r="B1636" i="6"/>
  <c r="B4383" i="6"/>
  <c r="B2974" i="6"/>
  <c r="B369" i="6"/>
  <c r="B4225" i="6"/>
  <c r="B4809" i="6"/>
  <c r="B6639" i="6"/>
  <c r="B4366" i="6"/>
  <c r="B4684" i="6"/>
  <c r="B5684" i="6"/>
  <c r="B3856" i="6"/>
  <c r="B3917" i="6"/>
  <c r="B1122" i="6"/>
  <c r="B916" i="6"/>
  <c r="B198" i="6"/>
  <c r="B4014" i="6"/>
  <c r="B5442" i="6"/>
  <c r="B4979" i="6"/>
  <c r="B2632" i="6"/>
  <c r="B171" i="6"/>
  <c r="B3678" i="6"/>
  <c r="B467" i="6"/>
  <c r="B6363" i="6"/>
  <c r="B873" i="6"/>
  <c r="B4102" i="6"/>
  <c r="B6179" i="6"/>
  <c r="B4664" i="6"/>
  <c r="B5525" i="6"/>
  <c r="B3346" i="6"/>
  <c r="B3408" i="6"/>
  <c r="B1983" i="6"/>
  <c r="B2392" i="6"/>
  <c r="B2411" i="6"/>
  <c r="B5456" i="6"/>
  <c r="B4418" i="6"/>
  <c r="B5036" i="6"/>
  <c r="B577" i="6"/>
  <c r="B2465" i="6"/>
  <c r="B7052" i="6"/>
  <c r="B2185" i="6"/>
  <c r="B1233" i="6"/>
  <c r="B3311" i="6"/>
  <c r="B156" i="6"/>
  <c r="B6711" i="6"/>
  <c r="B3366" i="6"/>
  <c r="B4789" i="6"/>
  <c r="B2923" i="6"/>
  <c r="B845" i="6"/>
  <c r="B5646" i="6"/>
  <c r="B331" i="6"/>
  <c r="B4306" i="6"/>
  <c r="B545" i="6"/>
  <c r="B2859" i="6"/>
  <c r="B2139" i="6"/>
  <c r="B2266" i="6"/>
  <c r="B3765" i="6"/>
  <c r="B3701" i="6"/>
  <c r="B5038" i="6"/>
  <c r="B6934" i="6"/>
  <c r="B5770" i="6"/>
  <c r="B4173" i="6"/>
  <c r="B6610" i="6"/>
  <c r="B78" i="6"/>
  <c r="B1119" i="6"/>
  <c r="B1992" i="6"/>
  <c r="B5258" i="6"/>
  <c r="B3185" i="6"/>
  <c r="B18" i="6"/>
  <c r="B702" i="6"/>
  <c r="B6131" i="6"/>
  <c r="B5157" i="6"/>
  <c r="B6380" i="6"/>
  <c r="B6552" i="6"/>
  <c r="B2192" i="6"/>
  <c r="B339" i="6"/>
  <c r="B3646" i="6"/>
  <c r="B909" i="6"/>
  <c r="B5793" i="6"/>
  <c r="B1289" i="6"/>
  <c r="B3712" i="6"/>
  <c r="B2217" i="6"/>
  <c r="B6350" i="6"/>
  <c r="B880" i="6"/>
  <c r="B5155" i="6"/>
  <c r="B6872" i="6"/>
  <c r="B311" i="6"/>
  <c r="B1223" i="6"/>
  <c r="B6042" i="6"/>
  <c r="B1948" i="6"/>
  <c r="B6642" i="6"/>
  <c r="B2720" i="6"/>
  <c r="B5112" i="6"/>
  <c r="B6313" i="6"/>
  <c r="B2985" i="6"/>
  <c r="B1061" i="6"/>
  <c r="B4474" i="6"/>
  <c r="B5062" i="6"/>
  <c r="B5369" i="6"/>
  <c r="B7106" i="6"/>
  <c r="B2605" i="6"/>
  <c r="B1121" i="6"/>
  <c r="B2097" i="6"/>
  <c r="B1783" i="6"/>
  <c r="B2799" i="6"/>
  <c r="B6671" i="6"/>
  <c r="B5861" i="6"/>
  <c r="B5226" i="6"/>
  <c r="B4866" i="6"/>
  <c r="B4990" i="6"/>
  <c r="B3376" i="6"/>
  <c r="B2643" i="6"/>
  <c r="B5338" i="6"/>
  <c r="B2853" i="6"/>
  <c r="B4924" i="6"/>
  <c r="B1533" i="6"/>
  <c r="B2299" i="6"/>
  <c r="B3700" i="6"/>
  <c r="B6488" i="6"/>
  <c r="B6094" i="6"/>
  <c r="B1091" i="6"/>
  <c r="B3519" i="6"/>
  <c r="B2936" i="6"/>
  <c r="B2993" i="6"/>
  <c r="B2849" i="6"/>
  <c r="B3794" i="6"/>
  <c r="B4584" i="6"/>
  <c r="B471" i="6"/>
  <c r="B4561" i="6"/>
  <c r="B1173" i="6"/>
  <c r="B682" i="6"/>
  <c r="B6346" i="6"/>
  <c r="B3" i="6"/>
  <c r="B605" i="6"/>
  <c r="B6757" i="6"/>
  <c r="B5200" i="6"/>
  <c r="B6672" i="6"/>
  <c r="B106" i="6"/>
  <c r="B6326" i="6"/>
  <c r="B3195" i="6"/>
  <c r="B5153" i="6"/>
  <c r="B1297" i="6"/>
  <c r="B1184" i="6"/>
  <c r="B3483" i="6"/>
  <c r="B315" i="6"/>
  <c r="B4077" i="6"/>
  <c r="B5263" i="6"/>
  <c r="B6708" i="6"/>
  <c r="B3445" i="6"/>
  <c r="B162" i="6"/>
  <c r="B2518" i="6"/>
  <c r="B3612" i="6"/>
  <c r="B3156" i="6"/>
  <c r="B4892" i="6"/>
  <c r="B22" i="6"/>
  <c r="B1116" i="6"/>
  <c r="B4912" i="6"/>
  <c r="B142" i="6"/>
  <c r="B5347" i="6"/>
  <c r="B4441" i="6"/>
  <c r="B5476" i="6"/>
  <c r="B5154" i="6"/>
  <c r="B3446" i="6"/>
  <c r="B5605" i="6"/>
  <c r="B1604" i="6"/>
  <c r="B2203" i="6"/>
  <c r="B6360" i="6"/>
  <c r="B5173" i="6"/>
  <c r="B2319" i="6"/>
  <c r="B2782" i="6"/>
  <c r="B5534" i="6"/>
  <c r="B3374" i="6"/>
  <c r="B3447" i="6"/>
  <c r="B1501" i="6"/>
  <c r="B4195" i="6"/>
  <c r="B4269" i="6"/>
  <c r="B3149" i="6"/>
  <c r="B5082" i="6"/>
  <c r="B3645" i="6"/>
  <c r="B4591" i="6"/>
  <c r="B4613" i="6"/>
  <c r="B2640" i="6"/>
  <c r="B2009" i="6"/>
  <c r="B2854" i="6"/>
  <c r="B3258" i="6"/>
  <c r="B1758" i="6"/>
  <c r="B5540" i="6"/>
  <c r="B4256" i="6"/>
  <c r="B4464" i="6"/>
  <c r="B1366" i="6"/>
  <c r="B4267" i="6"/>
  <c r="B1337" i="6"/>
  <c r="B1705" i="6"/>
  <c r="B5589" i="6"/>
  <c r="B1354" i="6"/>
  <c r="B6537" i="6"/>
  <c r="B5290" i="6"/>
  <c r="B3695" i="6"/>
  <c r="B980" i="6"/>
  <c r="B1780" i="6"/>
  <c r="B5514" i="6"/>
  <c r="B6864" i="6"/>
  <c r="B3958" i="6"/>
  <c r="B3294" i="6"/>
  <c r="B4331" i="6"/>
  <c r="B2144" i="6"/>
  <c r="B1280" i="6"/>
  <c r="B3779" i="6"/>
  <c r="B502" i="6"/>
  <c r="B6241" i="6"/>
  <c r="B472" i="6"/>
  <c r="B3259" i="6"/>
  <c r="B5187" i="6"/>
  <c r="B6228" i="6"/>
  <c r="B3587" i="6"/>
  <c r="B92" i="6"/>
  <c r="B4777" i="6"/>
  <c r="B5965" i="6"/>
  <c r="B3632" i="6"/>
  <c r="B1718" i="6"/>
  <c r="B4368" i="6"/>
  <c r="B3662" i="6"/>
  <c r="B6200" i="6"/>
  <c r="B1480" i="6"/>
  <c r="B3888" i="6"/>
  <c r="B3922" i="6"/>
  <c r="B208" i="6"/>
  <c r="B2046" i="6"/>
  <c r="B4461" i="6"/>
  <c r="B3640" i="6"/>
  <c r="B4689" i="6"/>
  <c r="B3386" i="6"/>
  <c r="B6941" i="6"/>
  <c r="B1733" i="6"/>
  <c r="B6945" i="6"/>
  <c r="B4910" i="6"/>
  <c r="B1300" i="6"/>
  <c r="B3540" i="6"/>
  <c r="B6737" i="6"/>
  <c r="B6334" i="6"/>
  <c r="B230" i="6"/>
  <c r="B5956" i="6"/>
  <c r="B4057" i="6"/>
  <c r="B6271" i="6"/>
  <c r="B4568" i="6"/>
  <c r="B5134" i="6"/>
  <c r="B1236" i="6"/>
  <c r="B6944" i="6"/>
  <c r="B2370" i="6"/>
  <c r="B6066" i="6"/>
  <c r="B2604" i="6"/>
  <c r="B5973" i="6"/>
  <c r="B6913" i="6"/>
  <c r="B4897" i="6"/>
  <c r="B250" i="6"/>
  <c r="B2505" i="6"/>
  <c r="B390" i="6"/>
  <c r="B3506" i="6"/>
  <c r="B1507" i="6"/>
  <c r="B933" i="6"/>
  <c r="B354" i="6"/>
  <c r="B1775" i="6"/>
  <c r="B3851" i="6"/>
  <c r="B1192" i="6"/>
  <c r="B4221" i="6"/>
  <c r="B963" i="6"/>
  <c r="B4048" i="6"/>
  <c r="B5742" i="6"/>
  <c r="B5913" i="6"/>
  <c r="B5915" i="6"/>
  <c r="B1145" i="6"/>
  <c r="B83" i="6"/>
  <c r="B6749" i="6"/>
  <c r="B6673" i="6"/>
  <c r="B1977" i="6"/>
  <c r="B251" i="6"/>
  <c r="B5240" i="6"/>
  <c r="B5670" i="6"/>
  <c r="B4364" i="6"/>
  <c r="B2300" i="6"/>
  <c r="B1309" i="6"/>
  <c r="B6307" i="6"/>
  <c r="B4078" i="6"/>
  <c r="B2569" i="6"/>
  <c r="B4863" i="6"/>
  <c r="B1004" i="6"/>
  <c r="B969" i="6"/>
  <c r="B771" i="6"/>
  <c r="B50" i="6"/>
  <c r="B3371" i="6"/>
  <c r="B3448" i="6"/>
  <c r="B4000" i="6"/>
  <c r="B4991" i="6"/>
  <c r="B5291" i="6"/>
  <c r="B2744" i="6"/>
  <c r="B3381" i="6"/>
  <c r="B4125" i="6"/>
  <c r="B3557" i="6"/>
  <c r="B6304" i="6"/>
  <c r="B2641" i="6"/>
  <c r="B437" i="6"/>
  <c r="B178" i="6"/>
  <c r="B2892" i="6"/>
  <c r="B6429" i="6"/>
  <c r="B519" i="6"/>
  <c r="B718" i="6"/>
  <c r="B4806" i="6"/>
  <c r="B6928" i="6"/>
  <c r="B5959" i="6"/>
  <c r="B7059" i="6"/>
  <c r="B4087" i="6"/>
  <c r="B3337" i="6"/>
  <c r="B3460" i="6"/>
  <c r="B5482" i="6"/>
  <c r="B2850" i="6"/>
  <c r="B5969" i="6"/>
  <c r="B1476" i="6"/>
  <c r="B946" i="6"/>
  <c r="B2008" i="6"/>
  <c r="B6365" i="6"/>
  <c r="B7100" i="6"/>
  <c r="B489" i="6"/>
  <c r="B6437" i="6"/>
  <c r="B5557" i="6"/>
  <c r="B6436" i="6"/>
  <c r="B3119" i="6"/>
  <c r="B3769" i="6"/>
  <c r="B602" i="6"/>
  <c r="B6366" i="6"/>
  <c r="B6577" i="6"/>
  <c r="B3811" i="6"/>
  <c r="B3648" i="6"/>
  <c r="B1058" i="6"/>
  <c r="B6904" i="6"/>
  <c r="B1729" i="6"/>
  <c r="B1266" i="6"/>
  <c r="B972" i="6"/>
  <c r="B1442" i="6"/>
  <c r="B2176" i="6"/>
  <c r="B3268" i="6"/>
  <c r="B6636" i="6"/>
  <c r="B3672" i="6"/>
  <c r="B5049" i="6"/>
  <c r="B2851" i="6"/>
  <c r="B4801" i="6"/>
  <c r="B1131" i="6"/>
  <c r="B3969" i="6"/>
  <c r="B2333" i="6"/>
  <c r="B4946" i="6"/>
  <c r="B5339" i="6"/>
  <c r="B1662" i="6"/>
  <c r="B482" i="6"/>
  <c r="B2473" i="6"/>
  <c r="B2758" i="6"/>
  <c r="B6643" i="6"/>
  <c r="B3061" i="6"/>
  <c r="B5549" i="6"/>
  <c r="B5911" i="6"/>
  <c r="B1810" i="6"/>
  <c r="B5993" i="6"/>
  <c r="B4006" i="6"/>
  <c r="B2678" i="6"/>
  <c r="B657" i="6"/>
  <c r="B2065" i="6"/>
  <c r="B488" i="6"/>
  <c r="B4788" i="6"/>
  <c r="B580" i="6"/>
  <c r="B1844" i="6"/>
  <c r="B3004" i="6"/>
  <c r="B4135" i="6"/>
  <c r="B2492" i="6"/>
  <c r="B5743" i="6"/>
  <c r="B6445" i="6"/>
  <c r="B3472" i="6"/>
  <c r="B4113" i="6"/>
  <c r="B1040" i="6"/>
  <c r="B6126" i="6"/>
  <c r="B987" i="6"/>
  <c r="B107" i="6"/>
  <c r="B2062" i="6"/>
  <c r="B5496" i="6"/>
  <c r="B4437" i="6"/>
  <c r="B838" i="6"/>
  <c r="B4722" i="6"/>
  <c r="B82" i="6"/>
  <c r="B1905" i="6"/>
  <c r="B6698" i="6"/>
  <c r="B3976" i="6"/>
  <c r="B3274" i="6"/>
  <c r="B3113" i="6"/>
  <c r="B97" i="6"/>
  <c r="B1503" i="6"/>
  <c r="B49" i="6"/>
  <c r="B3812" i="6"/>
  <c r="B5436" i="6"/>
  <c r="B6738" i="6"/>
  <c r="B613" i="6"/>
  <c r="B2802" i="6"/>
  <c r="B2350" i="6"/>
  <c r="B6232" i="6"/>
  <c r="B2685" i="6"/>
  <c r="B259" i="6"/>
  <c r="B937" i="6"/>
  <c r="B4877" i="6"/>
  <c r="B2039" i="6"/>
  <c r="B6803" i="6"/>
  <c r="B1077" i="6"/>
  <c r="B2482" i="6"/>
  <c r="B7048" i="6"/>
  <c r="B6709" i="6"/>
  <c r="B446" i="6"/>
  <c r="B4893" i="6"/>
  <c r="B248" i="6"/>
  <c r="B3310" i="6"/>
  <c r="B5688" i="6"/>
  <c r="B6649" i="6"/>
  <c r="B893" i="6"/>
  <c r="B2725" i="6"/>
  <c r="B727" i="6"/>
  <c r="B5256" i="6"/>
  <c r="B1156" i="6"/>
  <c r="B2517" i="6"/>
  <c r="B4772" i="6"/>
  <c r="B3439" i="6"/>
  <c r="B4555" i="6"/>
  <c r="B4890" i="6"/>
  <c r="B3981" i="6"/>
  <c r="B2383" i="6"/>
  <c r="B1610" i="6"/>
  <c r="B4643" i="6"/>
  <c r="B2512" i="6"/>
  <c r="B24" i="6"/>
  <c r="B2282" i="6"/>
  <c r="B2935" i="6"/>
  <c r="B4316" i="6"/>
  <c r="B1001" i="6"/>
  <c r="B5264" i="6"/>
  <c r="B3808" i="6"/>
  <c r="B2330" i="6"/>
  <c r="B7060" i="6"/>
  <c r="B1518" i="6"/>
  <c r="B6949" i="6"/>
  <c r="B4562" i="6"/>
  <c r="B4465" i="6"/>
  <c r="B1174" i="6"/>
  <c r="B5358" i="6"/>
  <c r="B6536" i="6"/>
  <c r="B5633" i="6"/>
  <c r="B6726" i="6"/>
  <c r="B4732" i="6"/>
  <c r="B5895" i="6"/>
  <c r="B25" i="6"/>
  <c r="B2580" i="6"/>
  <c r="B6635" i="6"/>
  <c r="B7079" i="6"/>
  <c r="B54" i="6"/>
  <c r="B2129" i="6"/>
  <c r="B1086" i="6"/>
  <c r="B707" i="6"/>
  <c r="B2307" i="6"/>
  <c r="B3611" i="6"/>
  <c r="B799" i="6"/>
  <c r="B7009" i="6"/>
  <c r="B4537" i="6"/>
  <c r="B5859" i="6"/>
  <c r="B3573" i="6"/>
  <c r="B4034" i="6"/>
  <c r="B5132" i="6"/>
  <c r="B1112" i="6"/>
  <c r="B1939" i="6"/>
  <c r="B2882" i="6"/>
  <c r="B2200" i="6"/>
  <c r="B6821" i="6"/>
  <c r="B1818" i="6"/>
  <c r="B5929" i="6"/>
  <c r="B688" i="6"/>
  <c r="B5419" i="6"/>
  <c r="B3738" i="6"/>
  <c r="B2864" i="6"/>
  <c r="B4124" i="6"/>
  <c r="B6592" i="6"/>
  <c r="B6215" i="6"/>
  <c r="B500" i="6"/>
  <c r="B2447" i="6"/>
  <c r="B3475" i="6"/>
  <c r="B6597" i="6"/>
  <c r="B1902" i="6"/>
  <c r="B6957" i="6"/>
  <c r="B394" i="6"/>
  <c r="B7053" i="6"/>
  <c r="B1409" i="6"/>
  <c r="B4598" i="6"/>
  <c r="B3463" i="6"/>
  <c r="B6421" i="6"/>
  <c r="B5951" i="6"/>
  <c r="B3362" i="6"/>
  <c r="B5477" i="6"/>
  <c r="B2409" i="6"/>
  <c r="B5582" i="6"/>
  <c r="B2636" i="6"/>
  <c r="B5731" i="6"/>
  <c r="B6985" i="6"/>
  <c r="B5324" i="6"/>
  <c r="B3872" i="6"/>
  <c r="B1928" i="6"/>
  <c r="B1214" i="6"/>
  <c r="B5235" i="6"/>
  <c r="B4738" i="6"/>
  <c r="B5206" i="6"/>
  <c r="B6967" i="6"/>
  <c r="B3094" i="6"/>
  <c r="B6750" i="6"/>
  <c r="B537" i="6"/>
  <c r="B2187" i="6"/>
  <c r="B464" i="6"/>
  <c r="B3796" i="6"/>
  <c r="B786" i="6"/>
  <c r="B1851" i="6"/>
  <c r="B5875" i="6"/>
  <c r="B686" i="6"/>
  <c r="B2950" i="6"/>
  <c r="B4635" i="6"/>
  <c r="B6173" i="6"/>
  <c r="B3077" i="6"/>
  <c r="B5374" i="6"/>
  <c r="B4165" i="6"/>
  <c r="B1244" i="6"/>
  <c r="B6980" i="6"/>
  <c r="B3299" i="6"/>
  <c r="B4190" i="6"/>
  <c r="B5489" i="6"/>
  <c r="B6089" i="6"/>
  <c r="B2239" i="6"/>
  <c r="B6218" i="6"/>
  <c r="B5648" i="6"/>
  <c r="B869" i="6"/>
  <c r="B3272" i="6"/>
  <c r="B3760" i="6"/>
  <c r="B5787" i="6"/>
  <c r="B5354" i="6"/>
  <c r="B3616" i="6"/>
  <c r="B5966" i="6"/>
  <c r="B1959" i="6"/>
  <c r="B3866" i="6"/>
  <c r="B6153" i="6"/>
  <c r="B6017" i="6"/>
  <c r="B342" i="6"/>
  <c r="B4585" i="6"/>
  <c r="B6619" i="6"/>
  <c r="B5977" i="6"/>
  <c r="B5595" i="6"/>
  <c r="B5487" i="6"/>
  <c r="B317" i="6"/>
  <c r="B597" i="6"/>
  <c r="B3615" i="6"/>
  <c r="B6724" i="6"/>
  <c r="B6593" i="6"/>
  <c r="B5007" i="6"/>
  <c r="B3246" i="6"/>
  <c r="B3592" i="6"/>
  <c r="B739" i="6"/>
  <c r="B5490" i="6"/>
  <c r="B1611" i="6"/>
  <c r="B5091" i="6"/>
  <c r="B3739" i="6"/>
  <c r="B2676" i="6"/>
  <c r="B268" i="6"/>
  <c r="B2911" i="6"/>
  <c r="B3990" i="6"/>
  <c r="B2205" i="6"/>
  <c r="B1882" i="6"/>
  <c r="B1441" i="6"/>
  <c r="B1552" i="6"/>
  <c r="B4631" i="6"/>
  <c r="B5674" i="6"/>
  <c r="B6521" i="6"/>
  <c r="B6520" i="6"/>
  <c r="B1398" i="6"/>
  <c r="B5217" i="6"/>
  <c r="B584" i="6"/>
  <c r="B3175" i="6"/>
  <c r="B1609" i="6"/>
  <c r="B5439" i="6"/>
  <c r="B6629" i="6"/>
  <c r="B1176" i="6"/>
  <c r="B6415" i="6"/>
  <c r="B5829" i="6"/>
  <c r="B807" i="6"/>
  <c r="B69" i="6"/>
  <c r="B5775" i="6"/>
  <c r="B999" i="6"/>
  <c r="B3391" i="6"/>
  <c r="B4430" i="6"/>
  <c r="B5094" i="6"/>
  <c r="B6595" i="6"/>
  <c r="B6718" i="6"/>
  <c r="B778" i="6"/>
  <c r="B3087" i="6"/>
  <c r="B4028" i="6"/>
  <c r="B2478" i="6"/>
  <c r="B4891" i="6"/>
  <c r="B1283" i="6"/>
  <c r="B2711" i="6"/>
  <c r="B6217" i="6"/>
  <c r="B3158" i="6"/>
  <c r="B3429" i="6"/>
  <c r="B6216" i="6"/>
  <c r="B1793" i="6"/>
  <c r="B4621" i="6"/>
  <c r="B6585" i="6"/>
  <c r="B3893" i="6"/>
  <c r="B5481" i="6"/>
  <c r="B590" i="6"/>
  <c r="B3167" i="6"/>
  <c r="B5322" i="6"/>
  <c r="B4595" i="6"/>
  <c r="B5301" i="6"/>
  <c r="B5451" i="6"/>
  <c r="B5297" i="6"/>
  <c r="B4671" i="6"/>
  <c r="B3404" i="6"/>
  <c r="B1018" i="6"/>
  <c r="B5503" i="6"/>
  <c r="B6373" i="6"/>
  <c r="B6670" i="6"/>
  <c r="B483" i="6"/>
  <c r="B3025" i="6"/>
  <c r="B5779" i="6"/>
  <c r="B1302" i="6"/>
  <c r="B498" i="6"/>
  <c r="B1696" i="6"/>
  <c r="B5391" i="6"/>
  <c r="B2675" i="6"/>
  <c r="B6381" i="6"/>
  <c r="B4282" i="6"/>
  <c r="B5344" i="6"/>
  <c r="B4594" i="6"/>
  <c r="B4911" i="6"/>
  <c r="B4480" i="6"/>
  <c r="B3899" i="6"/>
  <c r="B1494" i="6"/>
  <c r="B3064" i="6"/>
  <c r="B5035" i="6"/>
  <c r="B2866" i="6"/>
  <c r="B1874" i="6"/>
  <c r="B2376" i="6"/>
  <c r="B455" i="6"/>
  <c r="B4958" i="6"/>
  <c r="B1126" i="6"/>
  <c r="B3784" i="6"/>
  <c r="B2981" i="6"/>
  <c r="B4674" i="6"/>
  <c r="B6079" i="6"/>
  <c r="B6796" i="6"/>
  <c r="B3684" i="6"/>
  <c r="B6253" i="6"/>
  <c r="B5681" i="6"/>
  <c r="B4138" i="6"/>
  <c r="B655" i="6"/>
  <c r="B1537" i="6"/>
  <c r="B2355" i="6"/>
  <c r="B890" i="6"/>
  <c r="B5937" i="6"/>
  <c r="B1228" i="6"/>
  <c r="B2635" i="6"/>
  <c r="B4141" i="6"/>
  <c r="B188" i="6"/>
  <c r="B1012" i="6"/>
  <c r="B515" i="6"/>
  <c r="B1363" i="6"/>
  <c r="B6134" i="6"/>
  <c r="B658" i="6"/>
  <c r="B6705" i="6"/>
  <c r="B3512" i="6"/>
  <c r="B3100" i="6"/>
  <c r="B2999" i="6"/>
  <c r="B4443" i="6"/>
  <c r="B5510" i="6"/>
  <c r="B5445" i="6"/>
  <c r="B1208" i="6"/>
  <c r="B5616" i="6"/>
  <c r="B7057" i="6"/>
  <c r="B3273" i="6"/>
  <c r="B5651" i="6"/>
  <c r="B2425" i="6"/>
  <c r="B2870" i="6"/>
  <c r="B4815" i="6"/>
  <c r="B3293" i="6"/>
  <c r="B6112" i="6"/>
  <c r="B2852" i="6"/>
  <c r="B3440" i="6"/>
  <c r="B5784" i="6"/>
  <c r="B2803" i="6"/>
  <c r="B4248" i="6"/>
  <c r="B37" i="6"/>
  <c r="B4805" i="6"/>
  <c r="B2723" i="6"/>
  <c r="B2061" i="6"/>
  <c r="B1239" i="6"/>
  <c r="B1648" i="6"/>
  <c r="B4945" i="6"/>
  <c r="B1664" i="6"/>
  <c r="B6245" i="6"/>
  <c r="B5245" i="6"/>
  <c r="B2730" i="6"/>
  <c r="B2020" i="6"/>
  <c r="B3802" i="6"/>
  <c r="B5468" i="6"/>
  <c r="B5454" i="6"/>
  <c r="B2818" i="6"/>
  <c r="B3972" i="6"/>
  <c r="B4709" i="6"/>
  <c r="B5676" i="6"/>
  <c r="B98" i="6"/>
  <c r="B125" i="6"/>
  <c r="B1005" i="6"/>
  <c r="B3915" i="6"/>
  <c r="B5518" i="6"/>
  <c r="B1253" i="6"/>
  <c r="B1104" i="6"/>
  <c r="B2405" i="6"/>
  <c r="B6414" i="6"/>
  <c r="B3900" i="6"/>
  <c r="B4497" i="6"/>
  <c r="B269" i="6"/>
  <c r="B272" i="6"/>
  <c r="B122" i="6"/>
  <c r="B6312" i="6"/>
  <c r="B3644" i="6"/>
  <c r="B3432" i="6"/>
  <c r="B5005" i="6"/>
  <c r="B4547" i="6"/>
  <c r="B1707" i="6"/>
  <c r="B2481" i="6"/>
  <c r="B4545" i="6"/>
  <c r="B5614" i="6"/>
  <c r="B3054" i="6"/>
  <c r="B7073" i="6"/>
  <c r="B1170" i="6"/>
  <c r="B5750" i="6"/>
  <c r="B6514" i="6"/>
  <c r="B3750" i="6"/>
  <c r="B3836" i="6"/>
  <c r="B5184" i="6"/>
  <c r="B1446" i="6"/>
  <c r="B2516" i="6"/>
  <c r="B2983" i="6"/>
  <c r="B3757" i="6"/>
  <c r="B2564" i="6"/>
  <c r="B5279" i="6"/>
  <c r="B12" i="6"/>
  <c r="B2634" i="6"/>
  <c r="B3286" i="6"/>
  <c r="B708" i="6"/>
  <c r="B4988" i="6"/>
  <c r="B1256" i="6"/>
  <c r="B1034" i="6"/>
  <c r="B2885" i="6"/>
  <c r="B316" i="6"/>
  <c r="B3486" i="6"/>
  <c r="B7055" i="6"/>
  <c r="B984" i="6"/>
  <c r="B5736" i="6"/>
  <c r="B4773" i="6"/>
  <c r="B4528" i="6"/>
  <c r="B5447" i="6"/>
  <c r="B5246" i="6"/>
  <c r="B3570" i="6"/>
  <c r="B2588" i="6"/>
  <c r="B3091" i="6"/>
  <c r="B5668" i="6"/>
  <c r="B548" i="6"/>
  <c r="B3607" i="6"/>
  <c r="B5443" i="6"/>
  <c r="B3524" i="6"/>
  <c r="B314" i="6"/>
  <c r="B6640" i="6"/>
  <c r="B5835" i="6"/>
  <c r="B4572" i="6"/>
  <c r="B3536" i="6"/>
  <c r="B3108" i="6"/>
  <c r="B6655" i="6"/>
  <c r="B2674" i="6"/>
  <c r="B3109" i="6"/>
  <c r="B819" i="6"/>
  <c r="B1972" i="6"/>
  <c r="B3968" i="6"/>
  <c r="B2792" i="6"/>
  <c r="B4133" i="6"/>
  <c r="B5172" i="6"/>
  <c r="B6654" i="6"/>
  <c r="B1498" i="6"/>
  <c r="B5883" i="6"/>
  <c r="B5415" i="6"/>
  <c r="B5252" i="6"/>
  <c r="B5687" i="6"/>
  <c r="B2178" i="6"/>
  <c r="B3204" i="6"/>
  <c r="B2814" i="6"/>
  <c r="B117" i="6"/>
  <c r="B2125" i="6"/>
  <c r="B2726" i="6"/>
  <c r="B3056" i="6"/>
  <c r="B853" i="6"/>
  <c r="B4182" i="6"/>
  <c r="B5029" i="6"/>
  <c r="B5789" i="6"/>
  <c r="B5171" i="6"/>
  <c r="B6244" i="6"/>
  <c r="B4455" i="6"/>
  <c r="B1559" i="6"/>
  <c r="B2502" i="6"/>
  <c r="B1838" i="6"/>
  <c r="B3912" i="6"/>
  <c r="B4832" i="6"/>
  <c r="B4088" i="6"/>
  <c r="B4790" i="6"/>
  <c r="B2811" i="6"/>
  <c r="B3006" i="6"/>
  <c r="B1912" i="6"/>
  <c r="B1169" i="6"/>
  <c r="B4822" i="6"/>
  <c r="B6984" i="6"/>
  <c r="B1687" i="6"/>
  <c r="B3303" i="6"/>
  <c r="B2240" i="6"/>
  <c r="B1133" i="6"/>
  <c r="B4741" i="6"/>
  <c r="B695" i="6"/>
  <c r="B3205" i="6"/>
  <c r="B4246" i="6"/>
  <c r="B1727" i="6"/>
  <c r="B45" i="6"/>
  <c r="B2896" i="6"/>
  <c r="B4494" i="6"/>
  <c r="B3304" i="6"/>
  <c r="B568" i="6"/>
  <c r="B3400" i="6"/>
  <c r="B3297" i="6"/>
  <c r="B2142" i="6"/>
  <c r="B5874" i="6"/>
  <c r="B2867" i="6"/>
  <c r="B4253" i="6"/>
  <c r="B5635" i="6"/>
  <c r="B1978" i="6"/>
  <c r="B3565" i="6"/>
  <c r="B4201" i="6"/>
  <c r="B1564" i="6"/>
  <c r="B610" i="6"/>
  <c r="B6995" i="6"/>
  <c r="B841" i="6"/>
  <c r="B3826" i="6"/>
  <c r="B3528" i="6"/>
  <c r="B5962" i="6"/>
  <c r="B6165" i="6"/>
  <c r="B6132" i="6"/>
  <c r="B536" i="6"/>
  <c r="B1046" i="6"/>
  <c r="B7091" i="6"/>
  <c r="B192" i="6"/>
  <c r="B4415" i="6"/>
  <c r="B3604" i="6"/>
  <c r="B6076" i="6"/>
  <c r="B2171" i="6"/>
  <c r="B3908" i="6"/>
  <c r="B4075" i="6"/>
  <c r="B2655" i="6"/>
  <c r="B3271" i="6"/>
  <c r="B6976" i="6"/>
  <c r="B5702" i="6"/>
  <c r="B3005" i="6"/>
  <c r="B2213" i="6"/>
  <c r="B313" i="6"/>
  <c r="B5963" i="6"/>
  <c r="B1677" i="6"/>
  <c r="B5069" i="6"/>
  <c r="B4369" i="6"/>
  <c r="B1439" i="6"/>
  <c r="B4542" i="6"/>
  <c r="B2468" i="6"/>
  <c r="B1804" i="6"/>
  <c r="B194" i="6"/>
  <c r="B1550" i="6"/>
  <c r="B3977" i="6"/>
  <c r="B6354" i="6"/>
  <c r="B6315" i="6"/>
  <c r="B3629" i="6"/>
  <c r="B5166" i="6"/>
  <c r="B2055" i="6"/>
  <c r="B2793" i="6"/>
  <c r="B1563" i="6"/>
  <c r="B5908" i="6"/>
  <c r="B3708" i="6"/>
  <c r="B3049" i="6"/>
  <c r="B5999" i="6"/>
  <c r="B6555" i="6"/>
  <c r="B6808" i="6"/>
  <c r="B1655" i="6"/>
  <c r="B5465" i="6"/>
  <c r="B2152" i="6"/>
  <c r="B3133" i="6"/>
  <c r="B3680" i="6"/>
  <c r="B973" i="6"/>
  <c r="B734" i="6"/>
  <c r="B7028" i="6"/>
  <c r="B6032" i="6"/>
  <c r="B3563" i="6"/>
  <c r="B983" i="6"/>
  <c r="B6476" i="6"/>
  <c r="B4520" i="6"/>
  <c r="B2762" i="6"/>
  <c r="B4477" i="6"/>
  <c r="B4116" i="6"/>
  <c r="B5135" i="6"/>
  <c r="B6249" i="6"/>
  <c r="B5961" i="6"/>
  <c r="B4103" i="6"/>
  <c r="B3759" i="6"/>
  <c r="B295" i="6"/>
  <c r="B1540" i="6"/>
  <c r="B5679" i="6"/>
  <c r="B917" i="6"/>
  <c r="B16" i="6"/>
  <c r="B942" i="6"/>
  <c r="B5274" i="6"/>
  <c r="B3833" i="6"/>
  <c r="B3998" i="6"/>
  <c r="B2432" i="6"/>
  <c r="B955" i="6"/>
  <c r="B844" i="6"/>
  <c r="B5198" i="6"/>
  <c r="B3361" i="6"/>
  <c r="B4017" i="6"/>
  <c r="B1225" i="6"/>
  <c r="B4351" i="6"/>
  <c r="B3290" i="6"/>
  <c r="B2014" i="6"/>
  <c r="B6467" i="6"/>
  <c r="B5923" i="6"/>
  <c r="B5437" i="6"/>
  <c r="B6197" i="6"/>
  <c r="B5693" i="6"/>
  <c r="B1487" i="6"/>
  <c r="B4688" i="6"/>
  <c r="B5139" i="6"/>
  <c r="B4379" i="6"/>
  <c r="B6195" i="6"/>
  <c r="B319" i="6"/>
  <c r="B5444" i="6"/>
  <c r="B1424" i="6"/>
  <c r="B6303" i="6"/>
  <c r="B4307" i="6"/>
  <c r="B389" i="6"/>
  <c r="B3211" i="6"/>
  <c r="B4301" i="6"/>
  <c r="B1315" i="6"/>
  <c r="B6257" i="6"/>
  <c r="B1597" i="6"/>
  <c r="B772" i="6"/>
  <c r="B3657" i="6"/>
  <c r="B2874" i="6"/>
  <c r="B2328" i="6"/>
  <c r="B6921" i="6"/>
  <c r="B3858" i="6"/>
  <c r="B5131" i="6"/>
  <c r="B6119" i="6"/>
  <c r="B908" i="6"/>
  <c r="B6633" i="6"/>
  <c r="B2450" i="6"/>
  <c r="B1579" i="6"/>
  <c r="B3095" i="6"/>
  <c r="B665" i="6"/>
  <c r="B6939" i="6"/>
  <c r="B6563" i="6"/>
  <c r="B6339" i="6"/>
  <c r="B6071" i="6"/>
  <c r="B4020" i="6"/>
  <c r="B3848" i="6"/>
  <c r="B1049" i="6"/>
  <c r="B6482" i="6"/>
  <c r="B2115" i="6"/>
  <c r="B2480" i="6"/>
  <c r="B6826" i="6"/>
  <c r="B235" i="6"/>
  <c r="B5925" i="6"/>
  <c r="B2831" i="6"/>
  <c r="B1257" i="6"/>
  <c r="B1079" i="6"/>
  <c r="B4388" i="6"/>
  <c r="B1154" i="6"/>
  <c r="B6070" i="6"/>
  <c r="B5578" i="6"/>
  <c r="B3818" i="6"/>
  <c r="B2649" i="6"/>
  <c r="B1791" i="6"/>
  <c r="B634" i="6"/>
  <c r="B5050" i="6"/>
  <c r="B3635" i="6"/>
  <c r="B3168" i="6"/>
  <c r="B5852" i="6"/>
  <c r="B1054" i="6"/>
  <c r="B5228" i="6"/>
  <c r="B4755" i="6"/>
  <c r="B4693" i="6"/>
  <c r="B2410" i="6"/>
  <c r="B4478" i="6"/>
  <c r="B5641" i="6"/>
  <c r="B490" i="6"/>
  <c r="B5918" i="6"/>
  <c r="B351" i="6"/>
  <c r="B1749" i="6"/>
  <c r="B281" i="6"/>
  <c r="B2521" i="6"/>
  <c r="B6862" i="6"/>
  <c r="B4882" i="6"/>
  <c r="B3732" i="6"/>
  <c r="B4123" i="6"/>
  <c r="B784" i="6"/>
  <c r="B2526" i="6"/>
  <c r="B6612" i="6"/>
  <c r="B4232" i="6"/>
  <c r="B617" i="6"/>
  <c r="B6779" i="6"/>
  <c r="B6915" i="6"/>
  <c r="B5160" i="6"/>
  <c r="B823" i="6"/>
  <c r="B3690" i="6"/>
  <c r="B871" i="6"/>
  <c r="B765" i="6"/>
  <c r="B4887" i="6"/>
  <c r="B1322" i="6"/>
  <c r="B4544" i="6"/>
  <c r="B2117" i="6"/>
  <c r="B4021" i="6"/>
  <c r="B1380" i="6"/>
  <c r="B4332" i="6"/>
  <c r="B5729" i="6"/>
  <c r="B5754" i="6"/>
  <c r="B6012" i="6"/>
  <c r="B3394" i="6"/>
  <c r="B5609" i="6"/>
  <c r="B5872" i="6"/>
  <c r="B3350" i="6"/>
  <c r="B1761" i="6"/>
  <c r="B4644" i="6"/>
  <c r="B2214" i="6"/>
  <c r="B2532" i="6"/>
  <c r="B5924" i="6"/>
  <c r="B6409" i="6"/>
  <c r="B867" i="6"/>
  <c r="B2794" i="6"/>
  <c r="B608" i="6"/>
  <c r="B6706" i="6"/>
  <c r="B1449" i="6"/>
  <c r="B4539" i="6"/>
  <c r="B4961" i="6"/>
  <c r="B591" i="6"/>
  <c r="B3617" i="6"/>
  <c r="B6396" i="6"/>
  <c r="B5904" i="6"/>
  <c r="B3326" i="6"/>
  <c r="B4488" i="6"/>
  <c r="B2424" i="6"/>
  <c r="B4531" i="6"/>
  <c r="B6226" i="6"/>
  <c r="B749" i="6"/>
  <c r="B6794" i="6"/>
  <c r="B5313" i="6"/>
  <c r="B4149" i="6"/>
  <c r="B2351" i="6"/>
  <c r="B1209" i="6"/>
  <c r="B4003" i="6"/>
  <c r="B5491" i="6"/>
  <c r="B1958" i="6"/>
  <c r="B769" i="6"/>
  <c r="B6043" i="6"/>
  <c r="B6648" i="6"/>
  <c r="B4153" i="6"/>
  <c r="B264" i="6"/>
  <c r="B1188" i="6"/>
  <c r="B5791" i="6"/>
  <c r="B3806" i="6"/>
  <c r="B3000" i="6"/>
  <c r="B333" i="6"/>
  <c r="B3355" i="6"/>
  <c r="B1064" i="6"/>
  <c r="B1243" i="6"/>
  <c r="B1676" i="6"/>
  <c r="B373" i="6"/>
  <c r="B5845" i="6"/>
  <c r="B4336" i="6"/>
  <c r="B1975" i="6"/>
  <c r="B6656" i="6"/>
  <c r="B5185" i="6"/>
  <c r="B4764" i="6"/>
  <c r="B1060" i="6"/>
  <c r="B1899" i="6"/>
  <c r="B4836" i="6"/>
  <c r="B3744" i="6"/>
  <c r="B6284" i="6"/>
  <c r="B4909" i="6"/>
  <c r="B6184" i="6"/>
  <c r="B2538" i="6"/>
  <c r="B899" i="6"/>
  <c r="B1128" i="6"/>
  <c r="B4610" i="6"/>
  <c r="B1085" i="6"/>
  <c r="B5580" i="6"/>
  <c r="B697" i="6"/>
  <c r="B5723" i="6"/>
  <c r="B1186" i="6"/>
  <c r="B4791" i="6"/>
  <c r="B6855" i="6"/>
  <c r="B202" i="6"/>
  <c r="B2116" i="6"/>
  <c r="B5304" i="6"/>
  <c r="B3011" i="6"/>
  <c r="B2868" i="6"/>
  <c r="B4981" i="6"/>
  <c r="B4339" i="6"/>
  <c r="B3934" i="6"/>
  <c r="B2211" i="6"/>
  <c r="B1937" i="6"/>
  <c r="B7090" i="6"/>
  <c r="B3618" i="6"/>
  <c r="B6407" i="6"/>
  <c r="B4411" i="6"/>
  <c r="B228" i="6"/>
  <c r="B1848" i="6"/>
  <c r="B2325" i="6"/>
  <c r="B4278" i="6"/>
  <c r="B3581" i="6"/>
  <c r="B738" i="6"/>
  <c r="B332" i="6"/>
  <c r="B3822" i="6"/>
  <c r="B4265" i="6"/>
  <c r="B3816" i="6"/>
  <c r="B1206" i="6"/>
  <c r="B2812" i="6"/>
  <c r="B3422" i="6"/>
  <c r="B1769" i="6"/>
  <c r="B6874" i="6"/>
  <c r="B392" i="6"/>
  <c r="B2546" i="6"/>
  <c r="B3860" i="6"/>
  <c r="B5594" i="6"/>
  <c r="B3212" i="6"/>
  <c r="B2456" i="6"/>
  <c r="B2820" i="6"/>
  <c r="B927" i="6"/>
  <c r="B659" i="6"/>
  <c r="B5435" i="6"/>
  <c r="B5296" i="6"/>
  <c r="B2491" i="6"/>
  <c r="B7067" i="6"/>
  <c r="B1340" i="6"/>
  <c r="B103" i="6"/>
  <c r="B94" i="6"/>
  <c r="B1635" i="6"/>
  <c r="B3086" i="6"/>
  <c r="B2924" i="6"/>
  <c r="B1204" i="6"/>
  <c r="B4019" i="6"/>
  <c r="B6067" i="6"/>
  <c r="B447" i="6"/>
  <c r="B4018" i="6"/>
  <c r="B2757" i="6"/>
  <c r="B6256" i="6"/>
  <c r="B759" i="6"/>
  <c r="B73" i="6"/>
  <c r="B920" i="6"/>
  <c r="B55" i="6"/>
  <c r="B5025" i="6"/>
  <c r="B303" i="6"/>
  <c r="B6358" i="6"/>
  <c r="B3713" i="6"/>
  <c r="B7096" i="6"/>
  <c r="B1832" i="6"/>
  <c r="B6583" i="6"/>
  <c r="B1406" i="6"/>
  <c r="B2657" i="6"/>
  <c r="B1546" i="6"/>
  <c r="B4767" i="6"/>
  <c r="B6509" i="6"/>
  <c r="B700" i="6"/>
  <c r="B1336" i="6"/>
  <c r="B116" i="6"/>
  <c r="B4662" i="6"/>
  <c r="B466" i="6"/>
  <c r="B5558" i="6"/>
  <c r="B5515" i="6"/>
  <c r="B5118" i="6"/>
  <c r="B2506" i="6"/>
  <c r="B6544" i="6"/>
  <c r="B6385" i="6"/>
  <c r="B4796" i="6"/>
  <c r="B1692" i="6"/>
  <c r="B4360" i="6"/>
  <c r="B4746" i="6"/>
  <c r="B5547" i="6"/>
  <c r="B4338" i="6"/>
  <c r="B4345" i="6"/>
  <c r="B453" i="6"/>
  <c r="B2459" i="6"/>
  <c r="B1795" i="6"/>
  <c r="B6230" i="6"/>
  <c r="B790" i="6"/>
  <c r="B298" i="6"/>
  <c r="B4050" i="6"/>
  <c r="B4156" i="6"/>
  <c r="B5253" i="6"/>
  <c r="B255" i="6"/>
  <c r="B2994" i="6"/>
  <c r="B3070" i="6"/>
  <c r="B5170" i="6"/>
  <c r="B4702" i="6"/>
  <c r="B2236" i="6"/>
  <c r="B4784" i="6"/>
  <c r="B2932" i="6"/>
  <c r="B4134" i="6"/>
  <c r="B6848" i="6"/>
  <c r="B399" i="6"/>
  <c r="B6143" i="6"/>
  <c r="B3914" i="6"/>
  <c r="B2366" i="6"/>
  <c r="B1855" i="6"/>
  <c r="B6553" i="6"/>
  <c r="B1312" i="6"/>
  <c r="B3387" i="6"/>
  <c r="B6277" i="6"/>
  <c r="B5364" i="6"/>
  <c r="B6897" i="6"/>
  <c r="B4272" i="6"/>
  <c r="B66" i="6"/>
  <c r="B1324" i="6"/>
  <c r="B3944" i="6"/>
  <c r="B5985" i="6"/>
  <c r="B2732" i="6"/>
  <c r="B1017" i="6"/>
  <c r="B6306" i="6"/>
  <c r="B5336" i="6"/>
  <c r="B850" i="6"/>
  <c r="B4676" i="6"/>
  <c r="B5662" i="6"/>
  <c r="B5337" i="6"/>
  <c r="B4324" i="6"/>
  <c r="B1210" i="6"/>
  <c r="B2755" i="6"/>
  <c r="B6898" i="6"/>
  <c r="B3031" i="6"/>
  <c r="B6008" i="6"/>
  <c r="B1952" i="6"/>
  <c r="B3869" i="6"/>
  <c r="B186" i="6"/>
  <c r="B5919" i="6"/>
  <c r="B433" i="6"/>
  <c r="B6958" i="6"/>
  <c r="B1920" i="6"/>
  <c r="B6560" i="6"/>
  <c r="B2938" i="6"/>
  <c r="B245" i="6"/>
  <c r="B2258" i="6"/>
  <c r="B4376" i="6"/>
  <c r="B579" i="6"/>
  <c r="B884" i="6"/>
  <c r="B6644" i="6"/>
  <c r="B780" i="6"/>
  <c r="B4841" i="6"/>
  <c r="B3390" i="6"/>
  <c r="B6616" i="6"/>
  <c r="B4005" i="6"/>
  <c r="B589" i="6"/>
  <c r="B1047" i="6"/>
  <c r="B3309" i="6"/>
  <c r="B4870" i="6"/>
  <c r="B3189" i="6"/>
  <c r="B2789" i="6"/>
  <c r="B5695" i="6"/>
  <c r="B4110" i="6"/>
  <c r="B816" i="6"/>
  <c r="B1262" i="6"/>
  <c r="B5063" i="6"/>
  <c r="B1652" i="6"/>
  <c r="B5281" i="6"/>
  <c r="B2589" i="6"/>
  <c r="B5037" i="6"/>
  <c r="B6846" i="6"/>
  <c r="B4858" i="6"/>
  <c r="B626" i="6"/>
  <c r="B2727" i="6"/>
  <c r="B4038" i="6"/>
  <c r="B6172" i="6"/>
  <c r="B2190" i="6"/>
  <c r="B4875" i="6"/>
  <c r="B4035" i="6"/>
  <c r="B3840" i="6"/>
  <c r="B3532" i="6"/>
  <c r="B5818" i="6"/>
  <c r="B2336" i="6"/>
  <c r="B936" i="6"/>
  <c r="B139" i="6"/>
  <c r="B2043" i="6"/>
  <c r="B6631" i="6"/>
  <c r="B5877" i="6"/>
  <c r="B6975" i="6"/>
  <c r="B2659" i="6"/>
  <c r="B4422" i="6"/>
  <c r="B1141" i="6"/>
  <c r="B5066" i="6"/>
  <c r="B2880" i="6"/>
  <c r="B5159" i="6"/>
  <c r="B2827" i="6"/>
  <c r="B962" i="6"/>
  <c r="B569" i="6"/>
  <c r="B6653" i="6"/>
  <c r="B4762" i="6"/>
  <c r="B4922" i="6"/>
  <c r="B1095" i="6"/>
  <c r="B2920" i="6"/>
  <c r="B4718" i="6"/>
  <c r="B5056" i="6"/>
  <c r="B5606" i="6"/>
  <c r="B4247" i="6"/>
  <c r="B4203" i="6"/>
  <c r="B1399" i="6"/>
  <c r="B6117" i="6"/>
  <c r="B1951" i="6"/>
  <c r="B5940" i="6"/>
  <c r="B4524" i="6"/>
  <c r="B1953" i="6"/>
  <c r="B1754" i="6"/>
  <c r="B6768" i="6"/>
  <c r="B2765" i="6"/>
  <c r="B3939" i="6"/>
  <c r="B5934" i="6"/>
  <c r="B2753" i="6"/>
  <c r="B400" i="6"/>
  <c r="B4251" i="6"/>
  <c r="B837" i="6"/>
  <c r="B3003" i="6"/>
  <c r="B3828" i="6"/>
  <c r="B5190" i="6"/>
  <c r="B2611" i="6"/>
  <c r="B789" i="6"/>
  <c r="B2556" i="6"/>
  <c r="B3946" i="6"/>
  <c r="B3359" i="6"/>
  <c r="B4211" i="6"/>
  <c r="B2891" i="6"/>
  <c r="B3791" i="6"/>
  <c r="B5214" i="6"/>
  <c r="B549" i="6"/>
  <c r="B2031" i="6"/>
  <c r="B6554" i="6"/>
  <c r="B6392" i="6"/>
  <c r="B4756" i="6"/>
  <c r="B4273" i="6"/>
  <c r="B442" i="6"/>
  <c r="B2371" i="6"/>
  <c r="B5652" i="6"/>
  <c r="B2453" i="6"/>
  <c r="B2454" i="6"/>
  <c r="B7107" i="6"/>
  <c r="B1146" i="6"/>
  <c r="B6279" i="6"/>
  <c r="B6464" i="6"/>
  <c r="B2103" i="6"/>
  <c r="B2257" i="6"/>
  <c r="B2888" i="6"/>
  <c r="B4632" i="6"/>
  <c r="B810" i="6"/>
  <c r="B423" i="6"/>
  <c r="B4111" i="6"/>
  <c r="B7039" i="6"/>
  <c r="B5438" i="6"/>
  <c r="B6833" i="6"/>
  <c r="B3798" i="6"/>
  <c r="B5590" i="6"/>
  <c r="B4223" i="6"/>
  <c r="B5920" i="6"/>
  <c r="B3263" i="6"/>
  <c r="B5987" i="6"/>
  <c r="B5781" i="6"/>
  <c r="B4939" i="6"/>
  <c r="B3884" i="6"/>
  <c r="B5986" i="6"/>
  <c r="B6496" i="6"/>
  <c r="B2928" i="6"/>
  <c r="B6780" i="6"/>
  <c r="B879" i="6"/>
  <c r="B2751" i="6"/>
  <c r="B4036" i="6"/>
  <c r="B1272" i="6"/>
  <c r="B6523" i="6"/>
  <c r="B2807" i="6"/>
  <c r="B4667" i="6"/>
  <c r="B763" i="6"/>
  <c r="B4424" i="6"/>
  <c r="B5197" i="6"/>
  <c r="B113" i="6"/>
  <c r="B4675" i="6"/>
  <c r="B737" i="6"/>
  <c r="B2390" i="6"/>
  <c r="B4775" i="6"/>
  <c r="B6512" i="6"/>
  <c r="B4490" i="6"/>
  <c r="B6905" i="6"/>
  <c r="B5953" i="6"/>
  <c r="B3123" i="6"/>
  <c r="B3461" i="6"/>
  <c r="B3758" i="6"/>
  <c r="B6270" i="6"/>
  <c r="B661" i="6"/>
  <c r="B1385" i="6"/>
  <c r="B3230" i="6"/>
  <c r="B5593" i="6"/>
  <c r="B6413" i="6"/>
  <c r="B3647" i="6"/>
  <c r="B6335" i="6"/>
  <c r="B427" i="6"/>
  <c r="B2030" i="6"/>
  <c r="B5410" i="6"/>
  <c r="B101" i="6"/>
  <c r="B4489" i="6"/>
  <c r="B5084" i="6"/>
  <c r="B6111" i="6"/>
  <c r="B6986" i="6"/>
  <c r="B2731" i="6"/>
  <c r="B4130" i="6"/>
  <c r="B1099" i="6"/>
  <c r="B2754" i="6"/>
  <c r="B1276" i="6"/>
  <c r="B6160" i="6"/>
  <c r="B3236" i="6"/>
  <c r="B1796" i="6"/>
  <c r="B5984" i="6"/>
  <c r="B4576" i="6"/>
  <c r="B4108" i="6"/>
  <c r="B1608" i="6"/>
  <c r="B6261" i="6"/>
  <c r="B6161" i="6"/>
  <c r="B3817" i="6"/>
  <c r="B4132" i="6"/>
  <c r="B3567" i="6"/>
  <c r="B559" i="6"/>
  <c r="B1142" i="6"/>
  <c r="B2260" i="6"/>
  <c r="B3786" i="6"/>
  <c r="B4495" i="6"/>
  <c r="B5840" i="6"/>
  <c r="B3476" i="6"/>
  <c r="B3270" i="6"/>
  <c r="B1045" i="6"/>
  <c r="B1068" i="6"/>
  <c r="B895" i="6"/>
  <c r="B2067" i="6"/>
  <c r="B2246" i="6"/>
  <c r="B6372" i="6"/>
  <c r="B2565" i="6"/>
  <c r="B906" i="6"/>
  <c r="B1138" i="6"/>
  <c r="B3040" i="6"/>
  <c r="B6699" i="6"/>
  <c r="B2174" i="6"/>
  <c r="B6347" i="6"/>
  <c r="B994" i="6"/>
  <c r="B3131" i="6"/>
  <c r="B3080" i="6"/>
  <c r="B5947" i="6"/>
  <c r="B5292" i="6"/>
  <c r="B5551" i="6"/>
  <c r="B1197" i="6"/>
  <c r="B3989" i="6"/>
  <c r="B2756" i="6"/>
  <c r="B535" i="6"/>
  <c r="B3696" i="6"/>
  <c r="B939" i="6"/>
  <c r="B6589" i="6"/>
  <c r="B904" i="6"/>
  <c r="B6208" i="6"/>
  <c r="B3807" i="6"/>
  <c r="B4162" i="6"/>
  <c r="B1011" i="6"/>
  <c r="B4970" i="6"/>
  <c r="B1196" i="6"/>
  <c r="B4446" i="6"/>
  <c r="B3742" i="6"/>
  <c r="B1925" i="6"/>
  <c r="B5900" i="6"/>
  <c r="B4372" i="6"/>
  <c r="B76" i="6"/>
  <c r="B2419" i="6"/>
  <c r="B864" i="6"/>
  <c r="B1688" i="6"/>
  <c r="B3497" i="6"/>
  <c r="B5331" i="6"/>
  <c r="B1278" i="6"/>
  <c r="B1970" i="6"/>
  <c r="B6139" i="6"/>
  <c r="B3589" i="6"/>
  <c r="B4686" i="6"/>
  <c r="B2393" i="6"/>
  <c r="B5705" i="6"/>
  <c r="B6481" i="6"/>
  <c r="B6920" i="6"/>
  <c r="B9" i="6"/>
  <c r="B5665" i="6"/>
  <c r="B1943" i="6"/>
  <c r="B4491" i="6"/>
  <c r="B766" i="6"/>
  <c r="B2210" i="6"/>
  <c r="B3652" i="6"/>
  <c r="B375" i="6"/>
  <c r="B6133" i="6"/>
  <c r="B2552" i="6"/>
  <c r="B3166" i="6"/>
  <c r="B2945" i="6"/>
  <c r="B3481" i="6"/>
  <c r="B6508" i="6"/>
  <c r="B834" i="6"/>
  <c r="B4659" i="6"/>
  <c r="B3104" i="6"/>
  <c r="B4668" i="6"/>
  <c r="B2501" i="6"/>
  <c r="B4816" i="6"/>
  <c r="B3124" i="6"/>
  <c r="B289" i="6"/>
  <c r="B6199" i="6"/>
  <c r="B5408" i="6"/>
  <c r="B3579" i="6"/>
  <c r="B2879" i="6"/>
  <c r="B6991" i="6"/>
  <c r="B6322" i="6"/>
  <c r="B2389" i="6"/>
  <c r="B5834" i="6"/>
  <c r="B7021" i="6"/>
  <c r="B5230" i="6"/>
  <c r="B5740" i="6"/>
  <c r="B826" i="6"/>
  <c r="B2553" i="6"/>
  <c r="B5067" i="6"/>
  <c r="B1904" i="6"/>
  <c r="B6516" i="6"/>
  <c r="B1323" i="6"/>
  <c r="B2914" i="6"/>
  <c r="B3590" i="6"/>
  <c r="B735" i="6"/>
  <c r="B533" i="6"/>
  <c r="B2007" i="6"/>
  <c r="B2824" i="6"/>
  <c r="B6252" i="6"/>
  <c r="B1588" i="6"/>
  <c r="B1962" i="6"/>
  <c r="B5341" i="6"/>
  <c r="B1114" i="6"/>
  <c r="B1774" i="6"/>
  <c r="B4460" i="6"/>
  <c r="B2821" i="6"/>
  <c r="B6105" i="6"/>
  <c r="B6376" i="6"/>
  <c r="B206" i="6"/>
  <c r="B3260" i="6"/>
  <c r="B3267" i="6"/>
  <c r="B4361" i="6"/>
  <c r="B2728" i="6"/>
  <c r="B1357" i="6"/>
  <c r="B2455" i="6"/>
  <c r="B1649" i="6"/>
  <c r="B1865" i="6"/>
  <c r="B2536" i="6"/>
  <c r="B6797" i="6"/>
  <c r="B849" i="6"/>
  <c r="B6425" i="6"/>
  <c r="B2146" i="6"/>
  <c r="B2490" i="6"/>
  <c r="B6428" i="6"/>
  <c r="B5102" i="6"/>
  <c r="B7003" i="6"/>
  <c r="B3874" i="6"/>
  <c r="B2237" i="6"/>
  <c r="B2895" i="6"/>
  <c r="B3473" i="6"/>
  <c r="B6680" i="6"/>
  <c r="B6973" i="6"/>
  <c r="B5757" i="6"/>
  <c r="B4082" i="6"/>
  <c r="B2385" i="6"/>
  <c r="B508" i="6"/>
  <c r="B5288" i="6"/>
  <c r="B2567" i="6"/>
  <c r="B5494" i="6"/>
  <c r="B5329" i="6"/>
  <c r="B6532" i="6"/>
  <c r="B2822" i="6"/>
  <c r="B275" i="6"/>
  <c r="B501" i="6"/>
  <c r="B6069" i="6"/>
  <c r="B4627" i="6"/>
  <c r="B129" i="6"/>
  <c r="B1249" i="6"/>
  <c r="B4472" i="6"/>
  <c r="B6018" i="6"/>
  <c r="B2023" i="6"/>
  <c r="B2934" i="6"/>
  <c r="B4876" i="6"/>
  <c r="B874" i="6"/>
  <c r="B2293" i="6"/>
  <c r="B1275" i="6"/>
  <c r="B6983" i="6"/>
  <c r="B5690" i="6"/>
  <c r="B2245" i="6"/>
  <c r="B638" i="6"/>
  <c r="B5161" i="6"/>
  <c r="B56" i="6"/>
  <c r="B5011" i="6"/>
  <c r="B877" i="6"/>
  <c r="B1602" i="6"/>
  <c r="B6072" i="6"/>
  <c r="B5502" i="6"/>
  <c r="B1189" i="6"/>
  <c r="B6919" i="6"/>
  <c r="B4826" i="6"/>
  <c r="B2861" i="6"/>
  <c r="B2863" i="6"/>
  <c r="B851" i="6"/>
  <c r="B930" i="6"/>
  <c r="B5982" i="6"/>
  <c r="B225" i="6"/>
  <c r="B6081" i="6"/>
  <c r="B6689" i="6"/>
  <c r="B1625" i="6"/>
  <c r="B1338" i="6"/>
  <c r="B4623" i="6"/>
  <c r="B4683" i="6"/>
  <c r="B847" i="6"/>
  <c r="B4026" i="6"/>
  <c r="B1704" i="6"/>
  <c r="B5061" i="6"/>
  <c r="B3120" i="6"/>
  <c r="B4898" i="6"/>
  <c r="B3656" i="6"/>
  <c r="B4033" i="6"/>
  <c r="B1675" i="6"/>
  <c r="B4051" i="6"/>
  <c r="B217" i="6"/>
  <c r="B2844" i="6"/>
  <c r="B2160" i="6"/>
  <c r="B5560" i="6"/>
  <c r="B6809" i="6"/>
  <c r="B6964" i="6"/>
  <c r="B684" i="6"/>
  <c r="B5092" i="6"/>
  <c r="B5098" i="6"/>
  <c r="B2049" i="6"/>
  <c r="B5371" i="6"/>
  <c r="B280" i="6"/>
  <c r="B1886" i="6"/>
  <c r="B2704" i="6"/>
  <c r="B2510" i="6"/>
  <c r="B4004" i="6"/>
  <c r="B253" i="6"/>
  <c r="B5522" i="6"/>
  <c r="B1029" i="6"/>
  <c r="B4010" i="6"/>
  <c r="B7018" i="6"/>
  <c r="B6857" i="6"/>
  <c r="B4592" i="6"/>
  <c r="B6539" i="6"/>
  <c r="B3650" i="6"/>
  <c r="B1067" i="6"/>
  <c r="B5215" i="6"/>
  <c r="B4517" i="6"/>
  <c r="B4029" i="6"/>
  <c r="B1461" i="6"/>
  <c r="B2966" i="6"/>
  <c r="B4900" i="6"/>
  <c r="B1565" i="6"/>
  <c r="B7074" i="6"/>
  <c r="B2686" i="6"/>
  <c r="B3424" i="6"/>
  <c r="B4847" i="6"/>
  <c r="B3036" i="6"/>
  <c r="B1271" i="6"/>
  <c r="B4846" i="6"/>
  <c r="B7109" i="6"/>
  <c r="B4848" i="6"/>
  <c r="B6135" i="6"/>
  <c r="B1772" i="6"/>
  <c r="B2638" i="6"/>
  <c r="B4872" i="6"/>
  <c r="B436" i="6"/>
  <c r="B6510" i="6"/>
  <c r="B3217" i="6"/>
  <c r="B3569" i="6"/>
  <c r="B6050" i="6"/>
  <c r="B5831" i="6"/>
  <c r="B6251" i="6"/>
  <c r="B5941" i="6"/>
  <c r="B5006" i="6"/>
  <c r="B439" i="6"/>
  <c r="B6978" i="6"/>
  <c r="B2766" i="6"/>
  <c r="B1913" i="6"/>
  <c r="B2561" i="6"/>
  <c r="B3863" i="6"/>
  <c r="B2130" i="6"/>
  <c r="B5799" i="6"/>
  <c r="B5786" i="6"/>
  <c r="B6528" i="6"/>
  <c r="B2916" i="6"/>
  <c r="B4575" i="6"/>
  <c r="B2472" i="6"/>
  <c r="B785" i="6"/>
  <c r="B971" i="6"/>
  <c r="B3610" i="6"/>
  <c r="B5613" i="6"/>
  <c r="B3171" i="6"/>
  <c r="B3576" i="6"/>
  <c r="B2842" i="6"/>
  <c r="B1859" i="6"/>
  <c r="B5752" i="6"/>
  <c r="B6581" i="6"/>
  <c r="B7014" i="6"/>
  <c r="B3252" i="6"/>
  <c r="B6158" i="6"/>
  <c r="B1420" i="6"/>
  <c r="B3502" i="6"/>
  <c r="B7075" i="6"/>
  <c r="B261" i="6"/>
  <c r="B6684" i="6"/>
  <c r="B2295" i="6"/>
  <c r="B150" i="6"/>
  <c r="B2550" i="6"/>
  <c r="B2584" i="6"/>
  <c r="B2362" i="6"/>
  <c r="B1447" i="6"/>
  <c r="B1362" i="6"/>
  <c r="B4481" i="6"/>
  <c r="B4740" i="6"/>
  <c r="B6900" i="6"/>
  <c r="B3089" i="6"/>
  <c r="B5507" i="6"/>
  <c r="B6748" i="6"/>
  <c r="B3377" i="6"/>
  <c r="B4485" i="6"/>
  <c r="B4678" i="6"/>
  <c r="B5509" i="6"/>
  <c r="B2941" i="6"/>
  <c r="B1685" i="6"/>
  <c r="B5678" i="6"/>
  <c r="B4824" i="6"/>
  <c r="B5162" i="6"/>
  <c r="B1497" i="6"/>
  <c r="B3055" i="6"/>
  <c r="B6026" i="6"/>
  <c r="B4139" i="6"/>
  <c r="B6331" i="6"/>
  <c r="B80" i="6"/>
  <c r="B3352" i="6"/>
  <c r="B1723" i="6"/>
  <c r="B1678" i="6"/>
  <c r="B4618" i="6"/>
  <c r="B1231" i="6"/>
  <c r="B3251" i="6"/>
  <c r="B3253" i="6"/>
  <c r="B7010" i="6"/>
  <c r="B1025" i="6"/>
  <c r="B4042" i="6"/>
  <c r="B4374" i="6"/>
  <c r="B6728" i="6"/>
  <c r="B5423" i="6"/>
  <c r="B2644" i="6"/>
  <c r="B4261" i="6"/>
  <c r="B5463" i="6"/>
  <c r="B646" i="6"/>
  <c r="B970" i="6"/>
  <c r="B3030" i="6"/>
  <c r="B205" i="6"/>
  <c r="B7042" i="6"/>
  <c r="B3698" i="6"/>
  <c r="B7078" i="6"/>
  <c r="B3997" i="6"/>
  <c r="B4797" i="6"/>
  <c r="B238" i="6"/>
  <c r="B6806" i="6"/>
  <c r="B3907" i="6"/>
  <c r="B683" i="6"/>
  <c r="B4473" i="6"/>
  <c r="B6569" i="6"/>
  <c r="B3903" i="6"/>
  <c r="B4508" i="6"/>
  <c r="B1561" i="6"/>
  <c r="B1139" i="6"/>
  <c r="B84" i="6"/>
  <c r="B132" i="6"/>
  <c r="B6025" i="6"/>
  <c r="B4350" i="6"/>
  <c r="B4447" i="6"/>
  <c r="B6416" i="6"/>
  <c r="B6473" i="6"/>
  <c r="B96" i="6"/>
  <c r="B603" i="6"/>
  <c r="B7001" i="6"/>
  <c r="B1623" i="6"/>
  <c r="B4204" i="6"/>
  <c r="B5433" i="6"/>
  <c r="B2776" i="6"/>
  <c r="B1468" i="6"/>
  <c r="B5878" i="6"/>
  <c r="B4071" i="6"/>
  <c r="B3058" i="6"/>
  <c r="B3247" i="6"/>
  <c r="B5570" i="6"/>
  <c r="B6468" i="6"/>
  <c r="B3029" i="6"/>
  <c r="B5527" i="6"/>
  <c r="B6229" i="6"/>
  <c r="B1023" i="6"/>
  <c r="B4359" i="6"/>
  <c r="B6840" i="6"/>
  <c r="B1633" i="6"/>
  <c r="B7017" i="6"/>
  <c r="B4607" i="6"/>
  <c r="B6382" i="6"/>
  <c r="B6842" i="6"/>
  <c r="B4367" i="6"/>
  <c r="B7083" i="6"/>
  <c r="B3413" i="6"/>
  <c r="B151" i="6"/>
  <c r="B5733" i="6"/>
  <c r="B243" i="6"/>
  <c r="B3913" i="6"/>
  <c r="B3676" i="6"/>
  <c r="B635" i="6"/>
  <c r="B6374" i="6"/>
  <c r="B3084" i="6"/>
  <c r="B4949" i="6"/>
  <c r="B3398" i="6"/>
  <c r="B2316" i="6"/>
  <c r="B3832" i="6"/>
  <c r="B2639" i="6"/>
  <c r="B531" i="6"/>
  <c r="B2642" i="6"/>
  <c r="B5672" i="6"/>
  <c r="B4303" i="6"/>
  <c r="B3963" i="6"/>
  <c r="B959" i="6"/>
  <c r="B2781" i="6"/>
  <c r="B862" i="6"/>
  <c r="B1513" i="6"/>
  <c r="B3458" i="6"/>
  <c r="B195" i="6"/>
  <c r="B6164" i="6"/>
  <c r="B6177" i="6"/>
  <c r="B4582" i="6"/>
  <c r="B2437" i="6"/>
  <c r="B4063" i="6"/>
  <c r="B5416" i="6"/>
  <c r="B4222" i="6"/>
  <c r="B4733" i="6"/>
  <c r="B5113" i="6"/>
  <c r="B2958" i="6"/>
  <c r="B3723" i="6"/>
  <c r="B6781" i="6"/>
  <c r="B1317" i="6"/>
  <c r="B1432" i="6"/>
  <c r="B2361" i="6"/>
  <c r="B2018" i="6"/>
  <c r="B4484" i="6"/>
  <c r="B4579" i="6"/>
  <c r="B6170" i="6"/>
  <c r="B1027" i="6"/>
  <c r="B6500" i="6"/>
  <c r="B276" i="6"/>
  <c r="B5234" i="6"/>
  <c r="B1284" i="6"/>
  <c r="B5849" i="6"/>
  <c r="B3845" i="6"/>
  <c r="B4509" i="6"/>
  <c r="B6367" i="6"/>
  <c r="B1580" i="6"/>
  <c r="B2555" i="6"/>
  <c r="B2449" i="6"/>
  <c r="B1624" i="6"/>
  <c r="B901" i="6"/>
  <c r="B10" i="6"/>
  <c r="B2088" i="6"/>
  <c r="B3877" i="6"/>
  <c r="B6408" i="6"/>
  <c r="B6206" i="6"/>
  <c r="B6758" i="6"/>
  <c r="B5981" i="6"/>
  <c r="B3940" i="6"/>
  <c r="B6694" i="6"/>
  <c r="B3748" i="6"/>
  <c r="B1511" i="6"/>
  <c r="B7043" i="6"/>
  <c r="B4234" i="6"/>
  <c r="B3434" i="6"/>
  <c r="B5283" i="6"/>
  <c r="B2628" i="6"/>
  <c r="B1961" i="6"/>
  <c r="B4966" i="6"/>
  <c r="B5375" i="6"/>
  <c r="B5771" i="6"/>
  <c r="B5034" i="6"/>
  <c r="B6054" i="6"/>
  <c r="B5101" i="6"/>
  <c r="B6839" i="6"/>
  <c r="B2825" i="6"/>
  <c r="B5334" i="6"/>
  <c r="B4052" i="6"/>
  <c r="B7002" i="6"/>
  <c r="B2626" i="6"/>
  <c r="B1495" i="6"/>
  <c r="B2087" i="6"/>
  <c r="B2202" i="6"/>
  <c r="B349" i="6"/>
  <c r="B2620" i="6"/>
  <c r="B6005" i="6"/>
  <c r="B1534" i="6"/>
  <c r="B5124" i="6"/>
  <c r="B2145" i="6"/>
  <c r="B1584" i="6"/>
  <c r="B6608" i="6"/>
  <c r="B4320" i="6"/>
  <c r="B6182" i="6"/>
  <c r="B554" i="6"/>
  <c r="B5747" i="6"/>
  <c r="B5765" i="6"/>
  <c r="B4651" i="6"/>
  <c r="B1656" i="6"/>
  <c r="B835" i="6"/>
  <c r="B3480" i="6"/>
  <c r="B3813" i="6"/>
  <c r="B2177" i="6"/>
  <c r="B5008" i="6"/>
  <c r="B5935" i="6"/>
  <c r="B2688" i="6"/>
  <c r="B5889" i="6"/>
  <c r="B3364" i="6"/>
  <c r="B1824" i="6"/>
  <c r="B1710" i="6"/>
  <c r="B1458" i="6"/>
  <c r="B557" i="6"/>
  <c r="B3202" i="6"/>
  <c r="B6936" i="6"/>
  <c r="B1148" i="6"/>
  <c r="B1829" i="6"/>
  <c r="B3560" i="6"/>
  <c r="B5767" i="6"/>
  <c r="B1509" i="6"/>
  <c r="B4967" i="6"/>
  <c r="B3525" i="6"/>
  <c r="B6860" i="6"/>
  <c r="B41" i="6"/>
  <c r="B4166" i="6"/>
  <c r="B2687" i="6"/>
  <c r="B5598" i="6"/>
  <c r="B2263" i="6"/>
  <c r="B5596" i="6"/>
  <c r="B5538" i="6"/>
  <c r="B2254" i="6"/>
  <c r="B1081" i="6"/>
  <c r="B4976" i="6"/>
  <c r="B2515" i="6"/>
  <c r="B6454" i="6"/>
  <c r="B2519" i="6"/>
  <c r="B6723" i="6"/>
  <c r="B3609" i="6"/>
  <c r="B4377" i="6"/>
  <c r="B6663" i="6"/>
  <c r="B1378" i="6"/>
  <c r="B2745" i="6"/>
  <c r="B5051" i="6"/>
  <c r="B1478" i="6"/>
  <c r="B1547" i="6"/>
  <c r="B6686" i="6"/>
  <c r="B3191" i="6"/>
  <c r="B4442" i="6"/>
  <c r="B2830" i="6"/>
  <c r="B5047" i="6"/>
  <c r="B1050" i="6"/>
  <c r="B3555" i="6"/>
  <c r="B2277" i="6"/>
  <c r="B5169" i="6"/>
  <c r="B5119" i="6"/>
  <c r="B2623" i="6"/>
  <c r="B1910" i="6"/>
  <c r="B1328" i="6"/>
  <c r="B36" i="6"/>
  <c r="B5938" i="6"/>
  <c r="B6302" i="6"/>
  <c r="B5144" i="6"/>
  <c r="B5325" i="6"/>
  <c r="B2709" i="6"/>
  <c r="B4370" i="6"/>
  <c r="B6557" i="6"/>
  <c r="B2908" i="6"/>
  <c r="B524" i="6"/>
  <c r="B5401" i="6"/>
  <c r="B6298" i="6"/>
  <c r="B2357" i="6"/>
  <c r="B6562" i="6"/>
  <c r="B5821" i="6"/>
  <c r="B1917" i="6"/>
  <c r="B1535" i="6"/>
  <c r="B5903" i="6"/>
  <c r="B2913" i="6"/>
  <c r="B4154" i="6"/>
  <c r="B4431" i="6"/>
  <c r="B302" i="6"/>
  <c r="B5394" i="6"/>
  <c r="B6798" i="6"/>
  <c r="B6419" i="6"/>
  <c r="B6362" i="6"/>
  <c r="B4348" i="6"/>
  <c r="B5967" i="6"/>
  <c r="B1700" i="6"/>
  <c r="B6145" i="6"/>
  <c r="B5265" i="6"/>
  <c r="B6110" i="6"/>
  <c r="B3122" i="6"/>
  <c r="B4626" i="6"/>
  <c r="B2069" i="6"/>
  <c r="B2105" i="6"/>
  <c r="B5880" i="6"/>
  <c r="B1765" i="6"/>
  <c r="B839" i="6"/>
  <c r="B6383" i="6"/>
  <c r="B1310" i="6"/>
  <c r="B6815" i="6"/>
  <c r="B5636" i="6"/>
  <c r="B6397" i="6"/>
  <c r="B6503" i="6"/>
  <c r="B6568" i="6"/>
  <c r="B1782" i="6"/>
  <c r="B4217" i="6"/>
  <c r="B4083" i="6"/>
  <c r="B652" i="6"/>
  <c r="B3467" i="6"/>
  <c r="B4569" i="6"/>
  <c r="B2489" i="6"/>
  <c r="B3741" i="6"/>
  <c r="B3961" i="6"/>
  <c r="B1684" i="6"/>
  <c r="B4457" i="6"/>
  <c r="B5735" i="6"/>
  <c r="B4061" i="6"/>
  <c r="B379" i="6"/>
  <c r="B5117" i="6"/>
  <c r="B4977" i="6"/>
  <c r="B1593" i="6"/>
  <c r="B2743" i="6"/>
  <c r="B944" i="6"/>
  <c r="B2090" i="6"/>
  <c r="B4865" i="6"/>
  <c r="B4894" i="6"/>
  <c r="B262" i="6"/>
  <c r="B2543" i="6"/>
  <c r="B4830" i="6"/>
  <c r="B4384" i="6"/>
  <c r="B3608" i="6"/>
  <c r="B3453" i="6"/>
  <c r="B226" i="6"/>
  <c r="B3384" i="6"/>
  <c r="B878" i="6"/>
  <c r="B4850" i="6"/>
  <c r="B3482" i="6"/>
  <c r="B5009" i="6"/>
  <c r="B4615" i="6"/>
  <c r="B5414" i="6"/>
  <c r="B1897" i="6"/>
  <c r="B2746" i="6"/>
  <c r="B692" i="6"/>
  <c r="B1341" i="6"/>
  <c r="B1462" i="6"/>
  <c r="B3633" i="6"/>
  <c r="B677" i="6"/>
  <c r="B3932" i="6"/>
  <c r="B3830" i="6"/>
  <c r="B1168" i="6"/>
  <c r="B197" i="6"/>
  <c r="B4823" i="6"/>
  <c r="B146" i="6"/>
  <c r="B5843" i="6"/>
  <c r="B3966" i="6"/>
  <c r="B4859" i="6"/>
  <c r="B5115" i="6"/>
  <c r="B2467" i="6"/>
  <c r="B2209" i="6"/>
  <c r="B3933" i="6"/>
  <c r="B5352" i="6"/>
  <c r="B2603" i="6"/>
  <c r="B2485" i="6"/>
  <c r="B5089" i="6"/>
  <c r="B6827" i="6"/>
  <c r="B6802" i="6"/>
  <c r="B815" i="6"/>
  <c r="B3216" i="6"/>
  <c r="B6538" i="6"/>
  <c r="B74" i="6"/>
  <c r="B1347" i="6"/>
  <c r="B1776" i="6"/>
  <c r="B6045" i="6"/>
  <c r="B3489" i="6"/>
  <c r="B4885" i="6"/>
  <c r="B907" i="6"/>
  <c r="B3203" i="6"/>
  <c r="B3023" i="6"/>
  <c r="B388" i="6"/>
  <c r="B6227" i="6"/>
  <c r="B5178" i="6"/>
  <c r="B5707" i="6"/>
  <c r="B4754" i="6"/>
  <c r="B5520" i="6"/>
  <c r="B6410" i="6"/>
  <c r="B2248" i="6"/>
  <c r="B6697" i="6"/>
  <c r="B6046" i="6"/>
  <c r="B5221" i="6"/>
  <c r="B3721" i="6"/>
  <c r="B4851" i="6"/>
  <c r="B2002" i="6"/>
  <c r="B2292" i="6"/>
  <c r="B3438" i="6"/>
  <c r="B1626" i="6"/>
  <c r="B2980" i="6"/>
  <c r="B4927" i="6"/>
  <c r="B6598" i="6"/>
  <c r="B2537" i="6"/>
  <c r="B6533" i="6"/>
  <c r="B3988" i="6"/>
  <c r="B526" i="6"/>
  <c r="B562" i="6"/>
  <c r="B669" i="6"/>
  <c r="B6359" i="6"/>
  <c r="B525" i="6"/>
  <c r="B6760" i="6"/>
  <c r="B1646" i="6"/>
  <c r="B1421" i="6"/>
  <c r="B4493" i="6"/>
  <c r="B4228" i="6"/>
  <c r="B896" i="6"/>
  <c r="B1709" i="6"/>
  <c r="B4781" i="6"/>
  <c r="B4551" i="6"/>
  <c r="B6142" i="6"/>
  <c r="B2256" i="6"/>
  <c r="B6845" i="6"/>
  <c r="B3902" i="6"/>
  <c r="B706" i="6"/>
  <c r="B2774" i="6"/>
  <c r="B6092" i="6"/>
  <c r="B3138" i="6"/>
  <c r="B656" i="6"/>
  <c r="B5357" i="6"/>
  <c r="B3037" i="6"/>
  <c r="B6994" i="6"/>
  <c r="B4392" i="6"/>
  <c r="B5552" i="6"/>
  <c r="B5701" i="6"/>
  <c r="B2367" i="6"/>
  <c r="B6116" i="6"/>
  <c r="B3436" i="6"/>
  <c r="B2180" i="6"/>
  <c r="B1856" i="6"/>
  <c r="B5949" i="6"/>
  <c r="B6524" i="6"/>
  <c r="B398" i="6"/>
  <c r="B1974" i="6"/>
  <c r="B363" i="6"/>
  <c r="B6890" i="6"/>
  <c r="B2227" i="6"/>
  <c r="B4043" i="6"/>
  <c r="B5229" i="6"/>
  <c r="B609" i="6"/>
  <c r="B4142" i="6"/>
  <c r="B2348" i="6"/>
  <c r="B5210" i="6"/>
  <c r="B2833" i="6"/>
  <c r="B3280" i="6"/>
  <c r="B6696" i="6"/>
  <c r="B625" i="6"/>
  <c r="B5208" i="6"/>
  <c r="B2335" i="6"/>
  <c r="B958" i="6"/>
  <c r="B5003" i="6"/>
  <c r="B2413" i="6"/>
  <c r="B5150" i="6"/>
  <c r="B6317" i="6"/>
  <c r="B6220" i="6"/>
  <c r="B2375" i="6"/>
  <c r="B5748" i="6"/>
  <c r="B4391" i="6"/>
  <c r="B5528" i="6"/>
  <c r="B3192" i="6"/>
  <c r="B520" i="6"/>
  <c r="B4086" i="6"/>
  <c r="B660" i="6"/>
  <c r="B4860" i="6"/>
  <c r="B6889" i="6"/>
  <c r="B5639" i="6"/>
  <c r="B1753" i="6"/>
  <c r="B6700" i="6"/>
  <c r="B1833" i="6"/>
  <c r="B473" i="6"/>
  <c r="B6023" i="6"/>
  <c r="B6668" i="6"/>
  <c r="B337" i="6"/>
  <c r="B6129" i="6"/>
  <c r="B6247" i="6"/>
  <c r="B2224" i="6"/>
  <c r="B5042" i="6"/>
  <c r="B6621" i="6"/>
  <c r="B5512" i="6"/>
  <c r="B2840" i="6"/>
  <c r="B1418" i="6"/>
  <c r="B2332" i="6"/>
  <c r="B3558" i="6"/>
  <c r="B5107" i="6"/>
  <c r="B5730" i="6"/>
  <c r="B1826" i="6"/>
  <c r="B6628" i="6"/>
  <c r="B5114" i="6"/>
  <c r="B4649" i="6"/>
  <c r="B2843" i="6"/>
  <c r="B6732" i="6"/>
  <c r="B954" i="6"/>
  <c r="B3658" i="6"/>
  <c r="B4600" i="6"/>
  <c r="B5175" i="6"/>
  <c r="B5010" i="6"/>
  <c r="B6472" i="6"/>
  <c r="B4798" i="6"/>
  <c r="B5306" i="6"/>
  <c r="B6896" i="6"/>
  <c r="B574" i="6"/>
  <c r="B5891" i="6"/>
  <c r="B4089" i="6"/>
  <c r="B647" i="6"/>
  <c r="B5656" i="6"/>
  <c r="B1942" i="6"/>
  <c r="B3098" i="6"/>
  <c r="B4968" i="6"/>
  <c r="B277" i="6"/>
  <c r="B3948" i="6"/>
  <c r="B6658" i="6"/>
  <c r="B33" i="6"/>
  <c r="C2470" i="6"/>
  <c r="C6214" i="6"/>
  <c r="C1471" i="6"/>
  <c r="C558" i="6"/>
  <c r="C979" i="6"/>
  <c r="C5383" i="6"/>
  <c r="C745" i="6"/>
  <c r="C6817" i="6"/>
  <c r="C456" i="6"/>
  <c r="C3507" i="6"/>
  <c r="C6258" i="6"/>
  <c r="C4577" i="6"/>
  <c r="C1056" i="6"/>
  <c r="C6280" i="6"/>
  <c r="C1479" i="6"/>
  <c r="C2312" i="6"/>
  <c r="C1269" i="6"/>
  <c r="C4343" i="6"/>
  <c r="C1351" i="6"/>
  <c r="C642" i="6"/>
  <c r="C2585" i="6"/>
  <c r="C3770" i="6"/>
  <c r="C5004" i="6"/>
  <c r="C4558" i="6"/>
  <c r="C3878" i="6"/>
  <c r="C5792" i="6"/>
  <c r="C6741" i="6"/>
  <c r="C6730" i="6"/>
  <c r="C4997" i="6"/>
  <c r="C2845" i="6"/>
  <c r="C4112" i="6"/>
  <c r="C3125" i="6"/>
  <c r="C1947" i="6"/>
  <c r="C5424" i="6"/>
  <c r="C2961" i="6"/>
  <c r="C1539" i="6"/>
  <c r="C3568" i="6"/>
  <c r="C5698" i="6"/>
  <c r="C3861" i="6"/>
  <c r="C3699" i="6"/>
  <c r="C5168" i="6"/>
  <c r="C1436" i="6"/>
  <c r="C3090" i="6"/>
  <c r="C3323" i="6"/>
  <c r="C6606" i="6"/>
  <c r="C6124" i="6"/>
  <c r="C6138" i="6"/>
  <c r="C2978" i="6"/>
  <c r="C4341" i="6"/>
  <c r="C3332" i="6"/>
  <c r="C5712" i="6"/>
  <c r="C4235" i="6"/>
  <c r="C407" i="6"/>
  <c r="C6836" i="6"/>
  <c r="C6582" i="6"/>
  <c r="C75" i="6"/>
  <c r="C4503" i="6"/>
  <c r="C4993" i="6"/>
  <c r="C4842" i="6"/>
  <c r="C3715" i="6"/>
  <c r="C2952" i="6"/>
  <c r="C5776" i="6"/>
  <c r="C5939" i="6"/>
  <c r="C3044" i="6"/>
  <c r="C2296" i="6"/>
  <c r="C5275" i="6"/>
  <c r="C360" i="6"/>
  <c r="C1995" i="6"/>
  <c r="C6795" i="6"/>
  <c r="C5885" i="6"/>
  <c r="C282" i="6"/>
  <c r="C5165" i="6"/>
  <c r="C1871" i="6"/>
  <c r="C305" i="6"/>
  <c r="C4448" i="6"/>
  <c r="C1400" i="6"/>
  <c r="C5584" i="6"/>
  <c r="C395" i="6"/>
  <c r="C1695" i="6"/>
  <c r="C1311" i="6"/>
  <c r="C5237" i="6"/>
  <c r="C2352" i="6"/>
  <c r="C1384" i="6"/>
  <c r="C6491" i="6"/>
  <c r="C2664" i="6"/>
  <c r="C3354" i="6"/>
  <c r="C4013" i="6"/>
  <c r="C184" i="6"/>
  <c r="C6755" i="6"/>
  <c r="C4453" i="6"/>
  <c r="C6006" i="6"/>
  <c r="C6542" i="6"/>
  <c r="C4255" i="6"/>
  <c r="C517" i="6"/>
  <c r="C5351" i="6"/>
  <c r="C2996" i="6"/>
  <c r="C3097" i="6"/>
  <c r="C6192" i="6"/>
  <c r="C3621" i="6"/>
  <c r="C4845" i="6"/>
  <c r="C5562" i="6"/>
  <c r="C1898" i="6"/>
  <c r="C4275" i="6"/>
  <c r="C2469" i="6"/>
  <c r="C4198" i="6"/>
  <c r="C6461" i="6"/>
  <c r="C81" i="6"/>
  <c r="C4158" i="6"/>
  <c r="C7087" i="6"/>
  <c r="C5073" i="6"/>
  <c r="C1950" i="6"/>
  <c r="C2381" i="6"/>
  <c r="C648" i="6"/>
  <c r="C5425" i="6"/>
  <c r="C6493" i="6"/>
  <c r="C1292" i="6"/>
  <c r="C1444" i="6"/>
  <c r="C2379" i="6"/>
  <c r="C35" i="6"/>
  <c r="C6155" i="6"/>
  <c r="C1894" i="6"/>
  <c r="C1613" i="6"/>
  <c r="C6869" i="6"/>
  <c r="C1768" i="6"/>
  <c r="C4299" i="6"/>
  <c r="C3226" i="6"/>
  <c r="C357" i="6"/>
  <c r="C7020" i="6"/>
  <c r="C1725" i="6"/>
  <c r="C5802" i="6"/>
  <c r="C1055" i="6"/>
  <c r="C3551" i="6"/>
  <c r="C4785" i="6"/>
  <c r="C3452" i="6"/>
  <c r="C100" i="6"/>
  <c r="C668" i="6"/>
  <c r="C5212" i="6"/>
  <c r="C5524" i="6"/>
  <c r="C1631" i="6"/>
  <c r="C6922" i="6"/>
  <c r="C779" i="6"/>
  <c r="C4660" i="6"/>
  <c r="C676" i="6"/>
  <c r="C5483" i="6"/>
  <c r="C3775" i="6"/>
  <c r="C4400" i="6"/>
  <c r="C5663" i="6"/>
  <c r="C2796" i="6"/>
  <c r="C3943" i="6"/>
  <c r="C6501" i="6"/>
  <c r="C477" i="6"/>
  <c r="C5194" i="6"/>
  <c r="C1345" i="6"/>
  <c r="C3129" i="6"/>
  <c r="C3495" i="6"/>
  <c r="C4653" i="6"/>
  <c r="C59" i="6"/>
  <c r="C846" i="6"/>
  <c r="C2318" i="6"/>
  <c r="C443" i="6"/>
  <c r="C4810" i="6"/>
  <c r="C601" i="6"/>
  <c r="C1601" i="6"/>
  <c r="C325" i="6"/>
  <c r="C1814" i="6"/>
  <c r="C6259" i="6"/>
  <c r="C432" i="6"/>
  <c r="C1519" i="6"/>
  <c r="C6492" i="6"/>
  <c r="C2137" i="6"/>
  <c r="C5238" i="6"/>
  <c r="C1052" i="6"/>
  <c r="C4604" i="6"/>
  <c r="C5709" i="6"/>
  <c r="C505" i="6"/>
  <c r="C2653" i="6"/>
  <c r="C1216" i="6"/>
  <c r="C6268" i="6"/>
  <c r="C5223" i="6"/>
  <c r="C3245" i="6"/>
  <c r="C201" i="6"/>
  <c r="C891" i="6"/>
  <c r="C1800" i="6"/>
  <c r="C5653" i="6"/>
  <c r="C3792" i="6"/>
  <c r="C2742" i="6"/>
  <c r="C2271" i="6"/>
  <c r="C5763" i="6"/>
  <c r="C1907" i="6"/>
  <c r="C5983" i="6"/>
  <c r="C2272" i="6"/>
  <c r="C6550" i="6"/>
  <c r="C5726" i="6"/>
  <c r="C1612" i="6"/>
  <c r="C4980" i="6"/>
  <c r="C4240" i="6"/>
  <c r="C3788" i="6"/>
  <c r="C6879" i="6"/>
  <c r="C1766" i="6"/>
  <c r="C3227" i="6"/>
  <c r="C3239" i="6"/>
  <c r="C3395" i="6"/>
  <c r="C258" i="6"/>
  <c r="C6887" i="6"/>
  <c r="C1819" i="6"/>
  <c r="C3726" i="6"/>
  <c r="C3768" i="6"/>
  <c r="C3228" i="6"/>
  <c r="C3423" i="6"/>
  <c r="C39" i="6"/>
  <c r="C2011" i="6"/>
  <c r="C5815" i="6"/>
  <c r="C4921" i="6"/>
  <c r="C6370" i="6"/>
  <c r="C3974" i="6"/>
  <c r="C5189" i="6"/>
  <c r="C1426" i="6"/>
  <c r="C6584" i="6"/>
  <c r="C385" i="6"/>
  <c r="C6022" i="6"/>
  <c r="C3128" i="6"/>
  <c r="C2486" i="6"/>
  <c r="C143" i="6"/>
  <c r="C6946" i="6"/>
  <c r="C486" i="6"/>
  <c r="C338" i="6"/>
  <c r="C5785" i="6"/>
  <c r="C166" i="6"/>
  <c r="C1740" i="6"/>
  <c r="C1691" i="6"/>
  <c r="C2608" i="6"/>
  <c r="C1557" i="6"/>
  <c r="C5978" i="6"/>
  <c r="C5853" i="6"/>
  <c r="C487" i="6"/>
  <c r="C2534" i="6"/>
  <c r="C1713" i="6"/>
  <c r="C2291" i="6"/>
  <c r="C6185" i="6"/>
  <c r="C6262" i="6"/>
  <c r="C3412" i="6"/>
  <c r="C2906" i="6"/>
  <c r="C5769" i="6"/>
  <c r="C4833" i="6"/>
  <c r="C4390" i="6"/>
  <c r="C3184" i="6"/>
  <c r="C5811" i="6"/>
  <c r="C6871" i="6"/>
  <c r="C2408" i="6"/>
  <c r="C2832" i="6"/>
  <c r="C28" i="6"/>
  <c r="C3410" i="6"/>
  <c r="C3634" i="6"/>
  <c r="C6735" i="6"/>
  <c r="C6716" i="6"/>
  <c r="C5399" i="6"/>
  <c r="C6926" i="6"/>
  <c r="C4378" i="6"/>
  <c r="C4715" i="6"/>
  <c r="C5404" i="6"/>
  <c r="C2435" i="6"/>
  <c r="C3135" i="6"/>
  <c r="C1860" i="6"/>
  <c r="C1368" i="6"/>
  <c r="C3229" i="6"/>
  <c r="C2387" i="6"/>
  <c r="C4417" i="6"/>
  <c r="C4729" i="6"/>
  <c r="C13" i="6"/>
  <c r="C2598" i="6"/>
  <c r="C1582" i="6"/>
  <c r="C4513" i="6"/>
  <c r="C5430" i="6"/>
  <c r="C2670" i="6"/>
  <c r="C5147" i="6"/>
  <c r="C758" i="6"/>
  <c r="C2204" i="6"/>
  <c r="C2975" i="6"/>
  <c r="C34" i="6"/>
  <c r="C1570" i="6"/>
  <c r="C3335" i="6"/>
  <c r="C358" i="6"/>
  <c r="C4654" i="6"/>
  <c r="C3265" i="6"/>
  <c r="C5657" i="6"/>
  <c r="C6462" i="6"/>
  <c r="C4593" i="6"/>
  <c r="C3388" i="6"/>
  <c r="C5380" i="6"/>
  <c r="C2380" i="6"/>
  <c r="C1568" i="6"/>
  <c r="C4496" i="6"/>
  <c r="C2305" i="6"/>
  <c r="C858" i="6"/>
  <c r="C2057" i="6"/>
  <c r="C4673" i="6"/>
  <c r="C6687" i="6"/>
  <c r="C2124" i="6"/>
  <c r="C3234" i="6"/>
  <c r="C1935" i="6"/>
  <c r="C3800" i="6"/>
  <c r="C6753" i="6"/>
  <c r="C2940" i="6"/>
  <c r="C153" i="6"/>
  <c r="C903" i="6"/>
  <c r="C1987" i="6"/>
  <c r="C5886" i="6"/>
  <c r="C5044" i="6"/>
  <c r="C5647" i="6"/>
  <c r="C1726" i="6"/>
  <c r="C925" i="6"/>
  <c r="C945" i="6"/>
  <c r="C7082" i="6"/>
  <c r="C1348" i="6"/>
  <c r="C244" i="6"/>
  <c r="C2027" i="6"/>
  <c r="C6400" i="6"/>
  <c r="C4045" i="6"/>
  <c r="C3401" i="6"/>
  <c r="C6405" i="6"/>
  <c r="C6996" i="6"/>
  <c r="C4419" i="6"/>
  <c r="C6729" i="6"/>
  <c r="C645" i="6"/>
  <c r="C4107" i="6"/>
  <c r="C2724" i="6"/>
  <c r="C2182" i="6"/>
  <c r="C3403" i="6"/>
  <c r="C528" i="6"/>
  <c r="C2875" i="6"/>
  <c r="C1065" i="6"/>
  <c r="C5532" i="6"/>
  <c r="C3283" i="6"/>
  <c r="C5343" i="6"/>
  <c r="C6863" i="6"/>
  <c r="C43" i="6"/>
  <c r="C4335" i="6"/>
  <c r="C7095" i="6"/>
  <c r="C5249" i="6"/>
  <c r="C4092" i="6"/>
  <c r="C1252" i="6"/>
  <c r="C6191" i="6"/>
  <c r="C5950" i="6"/>
  <c r="C5762" i="6"/>
  <c r="C6074" i="6"/>
  <c r="C612" i="6"/>
  <c r="C4059" i="6"/>
  <c r="C2625" i="6"/>
  <c r="C4879" i="6"/>
  <c r="C6159" i="6"/>
  <c r="C1258" i="6"/>
  <c r="C3703" i="6"/>
  <c r="C4883" i="6"/>
  <c r="C3060" i="6"/>
  <c r="C6591" i="6"/>
  <c r="C3895" i="6"/>
  <c r="C4656" i="6"/>
  <c r="C1862" i="6"/>
  <c r="C4501" i="6"/>
  <c r="C3790" i="6"/>
  <c r="C5501" i="6"/>
  <c r="C5542" i="6"/>
  <c r="C792" i="6"/>
  <c r="C5637" i="6"/>
  <c r="C6087" i="6"/>
  <c r="C4937" i="6"/>
  <c r="C4701" i="6"/>
  <c r="C95" i="6"/>
  <c r="C485" i="6"/>
  <c r="C3619" i="6"/>
  <c r="C820" i="6"/>
  <c r="C1264" i="6"/>
  <c r="C3433" i="6"/>
  <c r="C4512" i="6"/>
  <c r="C1630" i="6"/>
  <c r="C3144" i="6"/>
  <c r="C1809" i="6"/>
  <c r="C2076" i="6"/>
  <c r="C1000" i="6"/>
  <c r="C5122" i="6"/>
  <c r="C2504" i="6"/>
  <c r="C1158" i="6"/>
  <c r="C4606" i="6"/>
  <c r="C6506" i="6"/>
  <c r="C3431" i="6"/>
  <c r="C1160" i="6"/>
  <c r="C3984" i="6"/>
  <c r="C2631" i="6"/>
  <c r="C4987" i="6"/>
  <c r="C5492" i="6"/>
  <c r="C5348" i="6"/>
  <c r="C4196" i="6"/>
  <c r="C947" i="6"/>
  <c r="C6137" i="6"/>
  <c r="C4954" i="6"/>
  <c r="C493" i="6"/>
  <c r="C430" i="6"/>
  <c r="C1093" i="6"/>
  <c r="C23" i="6"/>
  <c r="C1466" i="6"/>
  <c r="C2417" i="6"/>
  <c r="C4212" i="6"/>
  <c r="C667" i="6"/>
  <c r="C1190" i="6"/>
  <c r="C1296" i="6"/>
  <c r="C1823" i="6"/>
  <c r="C6722" i="6"/>
  <c r="C1207" i="6"/>
  <c r="C323" i="6"/>
  <c r="C2315" i="6"/>
  <c r="C1360" i="6"/>
  <c r="C3389" i="6"/>
  <c r="C475" i="6"/>
  <c r="C2846" i="6"/>
  <c r="C4389" i="6"/>
  <c r="C5830" i="6"/>
  <c r="C5" i="6"/>
  <c r="C4161" i="6"/>
  <c r="C7094" i="6"/>
  <c r="C5455" i="6"/>
  <c r="C5922" i="6"/>
  <c r="C2767" i="6"/>
  <c r="C3111" i="6"/>
  <c r="C2306" i="6"/>
  <c r="C566" i="6"/>
  <c r="C1605" i="6"/>
  <c r="C5140" i="6"/>
  <c r="C2594" i="6"/>
  <c r="C3891" i="6"/>
  <c r="C1057" i="6"/>
  <c r="C417" i="6"/>
  <c r="C4771" i="6"/>
  <c r="C141" i="6"/>
  <c r="C2847" i="6"/>
  <c r="C689" i="6"/>
  <c r="C905" i="6"/>
  <c r="C1701" i="6"/>
  <c r="C2337" i="6"/>
  <c r="C2206" i="6"/>
  <c r="C3099" i="6"/>
  <c r="C2297" i="6"/>
  <c r="C4978" i="6"/>
  <c r="C4566" i="6"/>
  <c r="C85" i="6"/>
  <c r="C2986" i="6"/>
  <c r="C3556" i="6"/>
  <c r="C6847" i="6"/>
  <c r="C5533" i="6"/>
  <c r="C168" i="6"/>
  <c r="C5327" i="6"/>
  <c r="C4884" i="6"/>
  <c r="C3651" i="6"/>
  <c r="C3620" i="6"/>
  <c r="C5059" i="6"/>
  <c r="C961" i="6"/>
  <c r="C5964" i="6"/>
  <c r="C6474" i="6"/>
  <c r="C5554" i="6"/>
  <c r="C587" i="6"/>
  <c r="C1560" i="6"/>
  <c r="C4959" i="6"/>
  <c r="C598" i="6"/>
  <c r="C1949" i="6"/>
  <c r="C4752" i="6"/>
  <c r="C157" i="6"/>
  <c r="C1372" i="6"/>
  <c r="C2701" i="6"/>
  <c r="C2873" i="6"/>
  <c r="C2448" i="6"/>
  <c r="C1989" i="6"/>
  <c r="C3870" i="6"/>
  <c r="C6601" i="6"/>
  <c r="C975" i="6"/>
  <c r="C6292" i="6"/>
  <c r="C4016" i="6"/>
  <c r="C4507" i="6"/>
  <c r="C7064" i="6"/>
  <c r="C4094" i="6"/>
  <c r="C1063" i="6"/>
  <c r="C5315" i="6"/>
  <c r="C5827" i="6"/>
  <c r="C6176" i="6"/>
  <c r="C3843" i="6"/>
  <c r="C4699" i="6"/>
  <c r="C2122" i="6"/>
  <c r="C3078" i="6"/>
  <c r="C6300" i="6"/>
  <c r="C619" i="6"/>
  <c r="C5529" i="6"/>
  <c r="C6222" i="6"/>
  <c r="C3176" i="6"/>
  <c r="C4963" i="6"/>
  <c r="C5377" i="6"/>
  <c r="C2810" i="6"/>
  <c r="C2156" i="6"/>
  <c r="C6030" i="6"/>
  <c r="C1460" i="6"/>
  <c r="C350" i="6"/>
  <c r="C1127" i="6"/>
  <c r="C6349" i="6"/>
  <c r="C2226" i="6"/>
  <c r="C158" i="6"/>
  <c r="C3529" i="6"/>
  <c r="C6825" i="6"/>
  <c r="C4353" i="6"/>
  <c r="C4328" i="6"/>
  <c r="C4942" i="6"/>
  <c r="C5110" i="6"/>
  <c r="C3402" i="6"/>
  <c r="C724" i="6"/>
  <c r="C1852" i="6"/>
  <c r="C2154" i="6"/>
  <c r="C5123" i="6"/>
  <c r="C2557" i="6"/>
  <c r="C1066" i="6"/>
  <c r="C1915" i="6"/>
  <c r="C3534" i="6"/>
  <c r="C6281" i="6"/>
  <c r="C741" i="6"/>
  <c r="C5505" i="6"/>
  <c r="C2577" i="6"/>
  <c r="C2287" i="6"/>
  <c r="C1149" i="6"/>
  <c r="C3842" i="6"/>
  <c r="C1880" i="6"/>
  <c r="C4032" i="6"/>
  <c r="C7093" i="6"/>
  <c r="C5541" i="6"/>
  <c r="C6665" i="6"/>
  <c r="C6893" i="6"/>
  <c r="C2331" i="6"/>
  <c r="C3586" i="6"/>
  <c r="C5622" i="6"/>
  <c r="C6345" i="6"/>
  <c r="C3945" i="6"/>
  <c r="C5979" i="6"/>
  <c r="C2172" i="6"/>
  <c r="C1100" i="6"/>
  <c r="C210" i="6"/>
  <c r="C6551" i="6"/>
  <c r="C2791" i="6"/>
  <c r="C6998" i="6"/>
  <c r="C6019" i="6"/>
  <c r="C2768" i="6"/>
  <c r="C5393" i="6"/>
  <c r="C3622" i="6"/>
  <c r="C4854" i="6"/>
  <c r="C4220" i="6"/>
  <c r="C6297" i="6"/>
  <c r="C4382" i="6"/>
  <c r="C3101" i="6"/>
  <c r="C2147" i="6"/>
  <c r="C1202" i="6"/>
  <c r="C182" i="6"/>
  <c r="C2681" i="6"/>
  <c r="C2479" i="6"/>
  <c r="C2247" i="6"/>
  <c r="C6972" i="6"/>
  <c r="C5310" i="6"/>
  <c r="C821" i="6"/>
  <c r="C3575" i="6"/>
  <c r="C2542" i="6"/>
  <c r="C6580" i="6"/>
  <c r="C2679" i="6"/>
  <c r="C6156" i="6"/>
  <c r="C5448" i="6"/>
  <c r="C5493" i="6"/>
  <c r="C3928" i="6"/>
  <c r="C2514" i="6"/>
  <c r="C1456" i="6"/>
  <c r="C4371" i="6"/>
  <c r="C1425" i="6"/>
  <c r="C2841" i="6"/>
  <c r="C2972" i="6"/>
  <c r="C3561" i="6"/>
  <c r="C4399" i="6"/>
  <c r="C6899" i="6"/>
  <c r="C2964" i="6"/>
  <c r="C4944" i="6"/>
  <c r="C1542" i="6"/>
  <c r="C2358" i="6"/>
  <c r="C6962" i="6"/>
  <c r="C2860" i="6"/>
  <c r="C4314" i="6"/>
  <c r="C293" i="6"/>
  <c r="C4704" i="6"/>
  <c r="C4878" i="6"/>
  <c r="C7102" i="6"/>
  <c r="C2691" i="6"/>
  <c r="C5360" i="6"/>
  <c r="C2772" i="6"/>
  <c r="C3057" i="6"/>
  <c r="C2601" i="6"/>
  <c r="C538" i="6"/>
  <c r="C2931" i="6"/>
  <c r="C1665" i="6"/>
  <c r="C4948" i="6"/>
  <c r="C2165" i="6"/>
  <c r="C3320" i="6"/>
  <c r="C5814" i="6"/>
  <c r="C6992" i="6"/>
  <c r="C4106" i="6"/>
  <c r="C6502" i="6"/>
  <c r="C6777" i="6"/>
  <c r="C6622" i="6"/>
  <c r="C4157" i="6"/>
  <c r="C6497" i="6"/>
  <c r="C832" i="6"/>
  <c r="C1875" i="6"/>
  <c r="C6611" i="6"/>
  <c r="C6368" i="6"/>
  <c r="C163" i="6"/>
  <c r="C3340" i="6"/>
  <c r="C4065" i="6"/>
  <c r="C3537" i="6"/>
  <c r="C1909" i="6"/>
  <c r="C924" i="6"/>
  <c r="C5121" i="6"/>
  <c r="C3839" i="6"/>
  <c r="C3188" i="6"/>
  <c r="C3865" i="6"/>
  <c r="C3196" i="6"/>
  <c r="C4663" i="6"/>
  <c r="C6924" i="6"/>
  <c r="C2488" i="6"/>
  <c r="C2583" i="6"/>
  <c r="C2285" i="6"/>
  <c r="C2096" i="6"/>
  <c r="C1008" i="6"/>
  <c r="C6650" i="6"/>
  <c r="C2705" i="6"/>
  <c r="C270" i="6"/>
  <c r="C4560" i="6"/>
  <c r="C1643" i="6"/>
  <c r="C312" i="6"/>
  <c r="C169" i="6"/>
  <c r="C3250" i="6"/>
  <c r="C2797" i="6"/>
  <c r="C2770" i="6"/>
  <c r="C4906" i="6"/>
  <c r="C6541" i="6"/>
  <c r="C4947" i="6"/>
  <c r="C1132" i="6"/>
  <c r="C294" i="6"/>
  <c r="C4727" i="6"/>
  <c r="C982" i="6"/>
  <c r="C3492" i="6"/>
  <c r="C6325" i="6"/>
  <c r="C6916" i="6"/>
  <c r="C3442" i="6"/>
  <c r="C6052" i="6"/>
  <c r="C585" i="6"/>
  <c r="C1327" i="6"/>
  <c r="C3827" i="6"/>
  <c r="C3277" i="6"/>
  <c r="C5819" i="6"/>
  <c r="C4197" i="6"/>
  <c r="C4398" i="6"/>
  <c r="C4713" i="6"/>
  <c r="C1003" i="6"/>
  <c r="C1659" i="6"/>
  <c r="C1242" i="6"/>
  <c r="C804" i="6"/>
  <c r="C6343" i="6"/>
  <c r="C5587" i="6"/>
  <c r="C2259" i="6"/>
  <c r="C1638" i="6"/>
  <c r="C2496" i="6"/>
  <c r="C881" i="6"/>
  <c r="C4279" i="6"/>
  <c r="C6010" i="6"/>
  <c r="C5267" i="6"/>
  <c r="C6333" i="6"/>
  <c r="C3016" i="6"/>
  <c r="C3837" i="6"/>
  <c r="C2037" i="6"/>
  <c r="C5164" i="6"/>
  <c r="C6814" i="6"/>
  <c r="C2398" i="6"/>
  <c r="C3373" i="6"/>
  <c r="C5905" i="6"/>
  <c r="C2430" i="6"/>
  <c r="C6744" i="6"/>
  <c r="C4871" i="6"/>
  <c r="C5182" i="6"/>
  <c r="C567" i="6"/>
  <c r="C2460" i="6"/>
  <c r="C4588" i="6"/>
  <c r="C2012" i="6"/>
  <c r="C3221" i="6"/>
  <c r="C5441" i="6"/>
  <c r="C3067" i="6"/>
  <c r="C6452" i="6"/>
  <c r="C2054" i="6"/>
  <c r="C1349" i="6"/>
  <c r="C2438" i="6"/>
  <c r="C616" i="6"/>
  <c r="C4394" i="6"/>
  <c r="C6925" i="6"/>
  <c r="C4786" i="6"/>
  <c r="C3072" i="6"/>
  <c r="C2995" i="6"/>
  <c r="C743" i="6"/>
  <c r="C1929" i="6"/>
  <c r="C3329" i="6"/>
  <c r="C6178" i="6"/>
  <c r="C1621" i="6"/>
  <c r="C1566" i="6"/>
  <c r="C1043" i="6"/>
  <c r="C5654" i="6"/>
  <c r="C2848" i="6"/>
  <c r="C6123" i="6"/>
  <c r="C1392" i="6"/>
  <c r="C3823" i="6"/>
  <c r="C3661" i="6"/>
  <c r="C2672" i="6"/>
  <c r="C5138" i="6"/>
  <c r="C560" i="6"/>
  <c r="C4483" i="6"/>
  <c r="C3165" i="6"/>
  <c r="C3347" i="6"/>
  <c r="C2234" i="6"/>
  <c r="C5854" i="6"/>
  <c r="C4236" i="6"/>
  <c r="C570" i="6"/>
  <c r="C1344" i="6"/>
  <c r="C5158" i="6"/>
  <c r="C152" i="6"/>
  <c r="C6353" i="6"/>
  <c r="C5902" i="6"/>
  <c r="C2439" i="6"/>
  <c r="C1485" i="6"/>
  <c r="C5778" i="6"/>
  <c r="C4155" i="6"/>
  <c r="C5783" i="6"/>
  <c r="C2921" i="6"/>
  <c r="C5028" i="6"/>
  <c r="C246" i="6"/>
  <c r="C2063" i="6"/>
  <c r="C2427" i="6"/>
  <c r="C2471" i="6"/>
  <c r="C4463" i="6"/>
  <c r="C2673" i="6"/>
  <c r="C6613" i="6"/>
  <c r="C699" i="6"/>
  <c r="C6540" i="6"/>
  <c r="C7008" i="6"/>
  <c r="C380" i="6"/>
  <c r="C6106" i="6"/>
  <c r="C3105" i="6"/>
  <c r="C4172" i="6"/>
  <c r="C3911" i="6"/>
  <c r="C6543" i="6"/>
  <c r="C4323" i="6"/>
  <c r="C4903" i="6"/>
  <c r="C4957" i="6"/>
  <c r="C713" i="6"/>
  <c r="C2977" i="6"/>
  <c r="C4814" i="6"/>
  <c r="C3136" i="6"/>
  <c r="C1123" i="6"/>
  <c r="C2949" i="6"/>
  <c r="C3993" i="6"/>
  <c r="C1482" i="6"/>
  <c r="C4559" i="6"/>
  <c r="C5873" i="6"/>
  <c r="C1682" i="6"/>
  <c r="C6952" i="6"/>
  <c r="C421" i="6"/>
  <c r="C170" i="6"/>
  <c r="C4321" i="6"/>
  <c r="C4202" i="6"/>
  <c r="C6037" i="6"/>
  <c r="C4907" i="6"/>
  <c r="C5572" i="6"/>
  <c r="C2524" i="6"/>
  <c r="C5109" i="6"/>
  <c r="C701" i="6"/>
  <c r="C7069" i="6"/>
  <c r="C1428" i="6"/>
  <c r="C1717" i="6"/>
  <c r="C4119" i="6"/>
  <c r="C231" i="6"/>
  <c r="C6483" i="6"/>
  <c r="C5196" i="6"/>
  <c r="C2969" i="6"/>
  <c r="C1512" i="6"/>
  <c r="C3170" i="6"/>
  <c r="C775" i="6"/>
  <c r="C3306" i="6"/>
  <c r="C221" i="6"/>
  <c r="C5026" i="6"/>
  <c r="C2021" i="6"/>
  <c r="C1847" i="6"/>
  <c r="C685" i="6"/>
  <c r="C3437" i="6"/>
  <c r="C4098" i="6"/>
  <c r="C5563" i="6"/>
  <c r="C993" i="6"/>
  <c r="C1911" i="6"/>
  <c r="C5250" i="6"/>
  <c r="C5506" i="6"/>
  <c r="C267" i="6"/>
  <c r="C4940" i="6"/>
  <c r="C4401" i="6"/>
  <c r="C728" i="6"/>
  <c r="C607" i="6"/>
  <c r="C2715" i="6"/>
  <c r="C2764" i="6"/>
  <c r="C4084" i="6"/>
  <c r="C2947" i="6"/>
  <c r="C2191" i="6"/>
  <c r="C3767" i="6"/>
  <c r="C3846" i="6"/>
  <c r="C5968" i="6"/>
  <c r="C5449" i="6"/>
  <c r="C1532" i="6"/>
  <c r="C6530" i="6"/>
  <c r="C721" i="6"/>
  <c r="C552" i="6"/>
  <c r="C4844" i="6"/>
  <c r="C1527" i="6"/>
  <c r="C3127" i="6"/>
  <c r="C988" i="6"/>
  <c r="C897" i="6"/>
  <c r="C4445" i="6"/>
  <c r="C855" i="6"/>
  <c r="C4097" i="6"/>
  <c r="C4609" i="6"/>
  <c r="C2786" i="6"/>
  <c r="C2621" i="6"/>
  <c r="C4843" i="6"/>
  <c r="C7098" i="6"/>
  <c r="C6651" i="6"/>
  <c r="C3717" i="6"/>
  <c r="C3357" i="6"/>
  <c r="C2442" i="6"/>
  <c r="C5385" i="6"/>
  <c r="C3379" i="6"/>
  <c r="C1359" i="6"/>
  <c r="C1973" i="6"/>
  <c r="C2364" i="6"/>
  <c r="C6356" i="6"/>
  <c r="C1571" i="6"/>
  <c r="C3382" i="6"/>
  <c r="C5991" i="6"/>
  <c r="C3686" i="6"/>
  <c r="C4725" i="6"/>
  <c r="C6971" i="6"/>
  <c r="C2175" i="6"/>
  <c r="C4467" i="6"/>
  <c r="C6652" i="6"/>
  <c r="C4982" i="6"/>
  <c r="C4168" i="6"/>
  <c r="C546" i="6"/>
  <c r="C2737" i="6"/>
  <c r="C6880" i="6"/>
  <c r="C1699" i="6"/>
  <c r="C2327" i="6"/>
  <c r="C6490" i="6"/>
  <c r="C4073" i="6"/>
  <c r="C1603" i="6"/>
  <c r="C1738" i="6"/>
  <c r="C17" i="6"/>
  <c r="C6940" i="6"/>
  <c r="C5865" i="6"/>
  <c r="C3378" i="6"/>
  <c r="C2010" i="6"/>
  <c r="C1872" i="6"/>
  <c r="C5603" i="6"/>
  <c r="C6688" i="6"/>
  <c r="C2415" i="6"/>
  <c r="C3520" i="6"/>
  <c r="C2962" i="6"/>
  <c r="C418" i="6"/>
  <c r="C4505" i="6"/>
  <c r="C5759" i="6"/>
  <c r="C1448" i="6"/>
  <c r="C840" i="6"/>
  <c r="C1708" i="6"/>
  <c r="C1417" i="6"/>
  <c r="C3207" i="6"/>
  <c r="C817" i="6"/>
  <c r="C7088" i="6"/>
  <c r="C6570" i="6"/>
  <c r="C3289" i="6"/>
  <c r="C2944" i="6"/>
  <c r="C3515" i="6"/>
  <c r="C30" i="6"/>
  <c r="C3242" i="6"/>
  <c r="C981" i="6"/>
  <c r="C974" i="6"/>
  <c r="C4122" i="6"/>
  <c r="C496" i="6"/>
  <c r="C109" i="6"/>
  <c r="C4800" i="6"/>
  <c r="C4200" i="6"/>
  <c r="C1097" i="6"/>
  <c r="C5349" i="6"/>
  <c r="C889" i="6"/>
  <c r="C3795" i="6"/>
  <c r="C2718" i="6"/>
  <c r="C3197" i="6"/>
  <c r="C5745" i="6"/>
  <c r="C5680" i="6"/>
  <c r="C3102" i="6"/>
  <c r="C370" i="6"/>
  <c r="C6865" i="6"/>
  <c r="C6097" i="6"/>
  <c r="C712" i="6"/>
  <c r="C4244" i="6"/>
  <c r="C5289" i="6"/>
  <c r="C4070" i="6"/>
  <c r="C2047" i="6"/>
  <c r="C1203" i="6"/>
  <c r="C774" i="6"/>
  <c r="C6784" i="6"/>
  <c r="C7066" i="6"/>
  <c r="C134" i="6"/>
  <c r="C5088" i="6"/>
  <c r="C4603" i="6"/>
  <c r="C60" i="6"/>
  <c r="C2068" i="6"/>
  <c r="C5242" i="6"/>
  <c r="C6727" i="6"/>
  <c r="C7051" i="6"/>
  <c r="C2309" i="6"/>
  <c r="C3593" i="6"/>
  <c r="C4506" i="6"/>
  <c r="C1015" i="6"/>
  <c r="C1393" i="6"/>
  <c r="C2661" i="6"/>
  <c r="C3420" i="6"/>
  <c r="C4137" i="6"/>
  <c r="C4721" i="6"/>
  <c r="C1674" i="6"/>
  <c r="C1355" i="6"/>
  <c r="C854" i="6"/>
  <c r="C1806" i="6"/>
  <c r="C4554" i="6"/>
  <c r="C6882" i="6"/>
  <c r="C4828" i="6"/>
  <c r="C3719" i="6"/>
  <c r="C159" i="6"/>
  <c r="C6180" i="6"/>
  <c r="C5129" i="6"/>
  <c r="C6442" i="6"/>
  <c r="C5195" i="6"/>
  <c r="C6630" i="6"/>
  <c r="C2800" i="6"/>
  <c r="C7031" i="6"/>
  <c r="C4817" i="6"/>
  <c r="C6907" i="6"/>
  <c r="C2369" i="6"/>
  <c r="C4563" i="6"/>
  <c r="C894" i="6"/>
  <c r="C1457" i="6"/>
  <c r="C2690" i="6"/>
  <c r="C6902" i="6"/>
  <c r="C990" i="6"/>
  <c r="C2522" i="6"/>
  <c r="C6460" i="6"/>
  <c r="C3996" i="6"/>
  <c r="C406" i="6"/>
  <c r="C4224" i="6"/>
  <c r="C3014" i="6"/>
  <c r="C4835" i="6"/>
  <c r="C5817" i="6"/>
  <c r="C4408" i="6"/>
  <c r="C2954" i="6"/>
  <c r="C5141" i="6"/>
  <c r="C5405" i="6"/>
  <c r="C5838" i="6"/>
  <c r="C4104" i="6"/>
  <c r="C4636" i="6"/>
  <c r="C5901" i="6"/>
  <c r="C5553" i="6"/>
  <c r="C1313" i="6"/>
  <c r="C5624" i="6"/>
  <c r="C6657" i="6"/>
  <c r="C4712" i="6"/>
  <c r="C614" i="6"/>
  <c r="C2201" i="6"/>
  <c r="C953" i="6"/>
  <c r="C2741" i="6"/>
  <c r="C6329" i="6"/>
  <c r="C7081" i="6"/>
  <c r="C4340" i="6"/>
  <c r="C1883" i="6"/>
  <c r="C3659" i="6"/>
  <c r="C2269" i="6"/>
  <c r="C1999" i="6"/>
  <c r="C4468" i="6"/>
  <c r="C943" i="6"/>
  <c r="C2712" i="6"/>
  <c r="C3594" i="6"/>
  <c r="C5721" i="6"/>
  <c r="C183" i="6"/>
  <c r="C4599" i="6"/>
  <c r="C5199" i="6"/>
  <c r="C4899" i="6"/>
  <c r="C4180" i="6"/>
  <c r="C3471" i="6"/>
  <c r="C3805" i="6"/>
  <c r="C7050" i="6"/>
  <c r="C3490" i="6"/>
  <c r="C1326" i="6"/>
  <c r="C866" i="6"/>
  <c r="C6015" i="6"/>
  <c r="C2281" i="6"/>
  <c r="C4365" i="6"/>
  <c r="C6507" i="6"/>
  <c r="C6720" i="6"/>
  <c r="C5974" i="6"/>
  <c r="C6041" i="6"/>
  <c r="C7089" i="6"/>
  <c r="C6466" i="6"/>
  <c r="C639" i="6"/>
  <c r="C2575" i="6"/>
  <c r="C3468" i="6"/>
  <c r="C4085" i="6"/>
  <c r="C2622" i="6"/>
  <c r="C5700" i="6"/>
  <c r="C144" i="6"/>
  <c r="C5080" i="6"/>
  <c r="C5666" i="6"/>
  <c r="C1516" i="6"/>
  <c r="C3668" i="6"/>
  <c r="C1697" i="6"/>
  <c r="C592" i="6"/>
  <c r="C3546" i="6"/>
  <c r="C6927" i="6"/>
  <c r="C1877" i="6"/>
  <c r="C6309" i="6"/>
  <c r="C6812" i="6"/>
  <c r="C1295" i="6"/>
  <c r="C6004" i="6"/>
  <c r="C6573" i="6"/>
  <c r="C6389" i="6"/>
  <c r="C3855" i="6"/>
  <c r="C3449" i="6"/>
  <c r="C6033" i="6"/>
  <c r="C1578" i="6"/>
  <c r="C2431" i="6"/>
  <c r="C1840" i="6"/>
  <c r="C3008" i="6"/>
  <c r="C424" i="6"/>
  <c r="C4728" i="6"/>
  <c r="C6384" i="6"/>
  <c r="C6607" i="6"/>
  <c r="C4839" i="6"/>
  <c r="C4518" i="6"/>
  <c r="C6856" i="6"/>
  <c r="C3753" i="6"/>
  <c r="C6574" i="6"/>
  <c r="C4886" i="6"/>
  <c r="C3868" i="6"/>
  <c r="C6471" i="6"/>
  <c r="C2080" i="6"/>
  <c r="C1042" i="6"/>
  <c r="C6058" i="6"/>
  <c r="C2884" i="6"/>
  <c r="C5247" i="6"/>
  <c r="C3994" i="6"/>
  <c r="C803" i="6"/>
  <c r="C1653" i="6"/>
  <c r="C3493" i="6"/>
  <c r="C7034" i="6"/>
  <c r="C2197" i="6"/>
  <c r="C4264" i="6"/>
  <c r="C643" i="6"/>
  <c r="C6001" i="6"/>
  <c r="C5569" i="6"/>
  <c r="C3194" i="6"/>
  <c r="C6469" i="6"/>
  <c r="C2109" i="6"/>
  <c r="C237" i="6"/>
  <c r="C2494" i="6"/>
  <c r="C2232" i="6"/>
  <c r="C3027" i="6"/>
  <c r="C6225" i="6"/>
  <c r="C1965" i="6"/>
  <c r="C6810" i="6"/>
  <c r="C1267" i="6"/>
  <c r="C4039" i="6"/>
  <c r="C3709" i="6"/>
  <c r="C6351" i="6"/>
  <c r="C2058" i="6"/>
  <c r="C1038" i="6"/>
  <c r="C6440" i="6"/>
  <c r="C3859" i="6"/>
  <c r="C6518" i="6"/>
  <c r="C5282" i="6"/>
  <c r="C4151" i="6"/>
  <c r="C4434" i="6"/>
  <c r="C2458" i="6"/>
  <c r="C6787" i="6"/>
  <c r="C636" i="6"/>
  <c r="C3501" i="6"/>
  <c r="C7015" i="6"/>
  <c r="C4177" i="6"/>
  <c r="C2581" i="6"/>
  <c r="C4148" i="6"/>
  <c r="C5469" i="6"/>
  <c r="C6463" i="6"/>
  <c r="C2270" i="6"/>
  <c r="C4210" i="6"/>
  <c r="C3725" i="6"/>
  <c r="C4677" i="6"/>
  <c r="C2184" i="6"/>
  <c r="C2179" i="6"/>
  <c r="C2412" i="6"/>
  <c r="C882" i="6"/>
  <c r="C6772" i="6"/>
  <c r="C637" i="6"/>
  <c r="C1831" i="6"/>
  <c r="C5216" i="6"/>
  <c r="C1661" i="6"/>
  <c r="C1857" i="6"/>
  <c r="C6861" i="6"/>
  <c r="C5928" i="6"/>
  <c r="C6174" i="6"/>
  <c r="C4639" i="6"/>
  <c r="C4081" i="6"/>
  <c r="C77" i="6"/>
  <c r="C6364" i="6"/>
  <c r="C1130" i="6"/>
  <c r="C1981" i="6"/>
  <c r="C2274" i="6"/>
  <c r="C6293" i="6"/>
  <c r="C1786" i="6"/>
  <c r="C7012" i="6"/>
  <c r="C6947" i="6"/>
  <c r="C2761" i="6"/>
  <c r="C6361" i="6"/>
  <c r="C1246" i="6"/>
  <c r="C6223" i="6"/>
  <c r="C1185" i="6"/>
  <c r="C865" i="6"/>
  <c r="C4759" i="6"/>
  <c r="C4128" i="6"/>
  <c r="C564" i="6"/>
  <c r="C4100" i="6"/>
  <c r="C622" i="6"/>
  <c r="C3121" i="6"/>
  <c r="C4533" i="6"/>
  <c r="C4519" i="6"/>
  <c r="C6235" i="6"/>
  <c r="C31" i="6"/>
  <c r="C4114" i="6"/>
  <c r="C4242" i="6"/>
  <c r="C1589" i="6"/>
  <c r="C1933" i="6"/>
  <c r="C950" i="6"/>
  <c r="C3547" i="6"/>
  <c r="C6695" i="6"/>
  <c r="C5462" i="6"/>
  <c r="C733" i="6"/>
  <c r="C4266" i="6"/>
  <c r="C118" i="6"/>
  <c r="C2787" i="6"/>
  <c r="C1639" i="6"/>
  <c r="C2372" i="6"/>
  <c r="C2624" i="6"/>
  <c r="C2738" i="6"/>
  <c r="C6189" i="6"/>
  <c r="C2529" i="6"/>
  <c r="C4318" i="6"/>
  <c r="C573" i="6"/>
  <c r="C1510" i="6"/>
  <c r="C3199" i="6"/>
  <c r="C2128" i="6"/>
  <c r="C4470" i="6"/>
  <c r="C5586" i="6"/>
  <c r="C3222" i="6"/>
  <c r="C140" i="6"/>
  <c r="C5398" i="6"/>
  <c r="C6564" i="6"/>
  <c r="C2735" i="6"/>
  <c r="C2982" i="6"/>
  <c r="C4260" i="6"/>
  <c r="C6395" i="6"/>
  <c r="C5531" i="6"/>
  <c r="C469" i="6"/>
  <c r="C1517" i="6"/>
  <c r="C3248" i="6"/>
  <c r="C825" i="6"/>
  <c r="C4529" i="6"/>
  <c r="C4454" i="6"/>
  <c r="C222" i="6"/>
  <c r="C3649" i="6"/>
  <c r="C1813" i="6"/>
  <c r="C1006" i="6"/>
  <c r="C2721" i="6"/>
  <c r="C1839" i="6"/>
  <c r="C1401" i="6"/>
  <c r="C1808" i="6"/>
  <c r="C6431" i="6"/>
  <c r="C6038" i="6"/>
  <c r="C2403" i="6"/>
  <c r="C420" i="6"/>
  <c r="C3793" i="6"/>
  <c r="C5997" i="6"/>
  <c r="C3321" i="6"/>
  <c r="C6679" i="6"/>
  <c r="C2231" i="6"/>
  <c r="C2028" i="6"/>
  <c r="C6637" i="6"/>
  <c r="C1308" i="6"/>
  <c r="C2013" i="6"/>
  <c r="C4257" i="6"/>
  <c r="C3814" i="6"/>
  <c r="C5994" i="6"/>
  <c r="C2329" i="6"/>
  <c r="C240" i="6"/>
  <c r="C4055" i="6"/>
  <c r="C1356" i="6"/>
  <c r="C1821" i="6"/>
  <c r="C1181" i="6"/>
  <c r="C4216" i="6"/>
  <c r="C5271" i="6"/>
  <c r="C6937" i="6"/>
  <c r="C6566" i="6"/>
  <c r="C3625" i="6"/>
  <c r="C755" i="6"/>
  <c r="C6446" i="6"/>
  <c r="C4254" i="6"/>
  <c r="C3761" i="6"/>
  <c r="C7011" i="6"/>
  <c r="C2346" i="6"/>
  <c r="C6406" i="6"/>
  <c r="C145" i="6"/>
  <c r="C2462" i="6"/>
  <c r="C5718" i="6"/>
  <c r="C6282" i="6"/>
  <c r="C1620" i="6"/>
  <c r="C565" i="6"/>
  <c r="C1544" i="6"/>
  <c r="C534" i="6"/>
  <c r="C6063" i="6"/>
  <c r="C5699" i="6"/>
  <c r="C4995" i="6"/>
  <c r="C292" i="6"/>
  <c r="C1884" i="6"/>
  <c r="C6953" i="6"/>
  <c r="C6378" i="6"/>
  <c r="C1990" i="6"/>
  <c r="C1464" i="6"/>
  <c r="C1680" i="6"/>
  <c r="C2987" i="6"/>
  <c r="C3018" i="6"/>
  <c r="C1094" i="6"/>
  <c r="C1998" i="6"/>
  <c r="C5809" i="6"/>
  <c r="C3890" i="6"/>
  <c r="C5597" i="6"/>
  <c r="C1526" i="6"/>
  <c r="C2198" i="6"/>
  <c r="C3718" i="6"/>
  <c r="C6522" i="6"/>
  <c r="C5833" i="6"/>
  <c r="C1016" i="6"/>
  <c r="C5024" i="6"/>
  <c r="C4642" i="6"/>
  <c r="C7099" i="6"/>
  <c r="C2666" i="6"/>
  <c r="C6453" i="6"/>
  <c r="C4697" i="6"/>
  <c r="C1026" i="6"/>
  <c r="C5474" i="6"/>
  <c r="C2989" i="6"/>
  <c r="C1730" i="6"/>
  <c r="C6274" i="6"/>
  <c r="C4953" i="6"/>
  <c r="C6888" i="6"/>
  <c r="C3369" i="6"/>
  <c r="C4904" i="6"/>
  <c r="C495" i="6"/>
  <c r="C4918" i="6"/>
  <c r="C2157" i="6"/>
  <c r="C5497" i="6"/>
  <c r="C6320" i="6"/>
  <c r="C3513" i="6"/>
  <c r="C1036" i="6"/>
  <c r="C1033" i="6"/>
  <c r="C173" i="6"/>
  <c r="C3889" i="6"/>
  <c r="C5345" i="6"/>
  <c r="C4614" i="6"/>
  <c r="C555" i="6"/>
  <c r="C481" i="6"/>
  <c r="C6237" i="6"/>
  <c r="C5992" i="6"/>
  <c r="C3358" i="6"/>
  <c r="C1117" i="6"/>
  <c r="C5020" i="6"/>
  <c r="C4552" i="6"/>
  <c r="C4298" i="6"/>
  <c r="C2943" i="6"/>
  <c r="C1180" i="6"/>
  <c r="C5892" i="6"/>
  <c r="C3954" i="6"/>
  <c r="C6113" i="6"/>
  <c r="C4326" i="6"/>
  <c r="C6093" i="6"/>
  <c r="C108" i="6"/>
  <c r="C3887" i="6"/>
  <c r="C4726" i="6"/>
  <c r="C167" i="6"/>
  <c r="C6549" i="6"/>
  <c r="C2549" i="6"/>
  <c r="C3370" i="6"/>
  <c r="C7056" i="6"/>
  <c r="C5421" i="6"/>
  <c r="C1731" i="6"/>
  <c r="C2107" i="6"/>
  <c r="C748" i="6"/>
  <c r="C5314" i="6"/>
  <c r="C6194" i="6"/>
  <c r="C7022" i="6"/>
  <c r="C3137" i="6"/>
  <c r="C938" i="6"/>
  <c r="C3937" i="6"/>
  <c r="C219" i="6"/>
  <c r="C4556" i="6"/>
  <c r="C1757" i="6"/>
  <c r="C4171" i="6"/>
  <c r="C3367" i="6"/>
  <c r="C6588" i="6"/>
  <c r="C203" i="6"/>
  <c r="C6422" i="6"/>
  <c r="C6321" i="6"/>
  <c r="C3799" i="6"/>
  <c r="C2926" i="6"/>
  <c r="C1410" i="6"/>
  <c r="C5420" i="6"/>
  <c r="C1861" i="6"/>
  <c r="C4349" i="6"/>
  <c r="C3819" i="6"/>
  <c r="C5183" i="6"/>
  <c r="C3743" i="6"/>
  <c r="C6051" i="6"/>
  <c r="C4548" i="6"/>
  <c r="C1504" i="6"/>
  <c r="C1483" i="6"/>
  <c r="C5378" i="6"/>
  <c r="C6319" i="6"/>
  <c r="C3514" i="6"/>
  <c r="C4459" i="6"/>
  <c r="C6447" i="6"/>
  <c r="C600" i="6"/>
  <c r="C4355" i="6"/>
  <c r="C309" i="6"/>
  <c r="C3854" i="6"/>
  <c r="C391" i="6"/>
  <c r="C5277" i="6"/>
  <c r="C5661" i="6"/>
  <c r="C662" i="6"/>
  <c r="C3172" i="6"/>
  <c r="C2760" i="6"/>
  <c r="C5870" i="6"/>
  <c r="C6997" i="6"/>
  <c r="C6290" i="6"/>
  <c r="C2343" i="6"/>
  <c r="C3079" i="6"/>
  <c r="C6295" i="6"/>
  <c r="C3279" i="6"/>
  <c r="C5429" i="6"/>
  <c r="C4095" i="6"/>
  <c r="C4426" i="6"/>
  <c r="C6558" i="6"/>
  <c r="C2586" i="6"/>
  <c r="C5855" i="6"/>
  <c r="C5848" i="6"/>
  <c r="C3801" i="6"/>
  <c r="C5788" i="6"/>
  <c r="C921" i="6"/>
  <c r="C3683" i="6"/>
  <c r="C1722" i="6"/>
  <c r="C872" i="6"/>
  <c r="C3724" i="6"/>
  <c r="C1039" i="6"/>
  <c r="C4657" i="6"/>
  <c r="C1195" i="6"/>
  <c r="C6209" i="6"/>
  <c r="C1213" i="6"/>
  <c r="C1525" i="6"/>
  <c r="C393" i="6"/>
  <c r="C3339" i="6"/>
  <c r="C6725" i="6"/>
  <c r="C3697" i="6"/>
  <c r="C1799" i="6"/>
  <c r="C4329" i="6"/>
  <c r="C3655" i="6"/>
  <c r="C5461" i="6"/>
  <c r="C1427" i="6"/>
  <c r="C4633" i="6"/>
  <c r="C3287" i="6"/>
  <c r="C47" i="6"/>
  <c r="C1834" i="6"/>
  <c r="C2127" i="6"/>
  <c r="C3654" i="6"/>
  <c r="C3623" i="6"/>
  <c r="C4150" i="6"/>
  <c r="C4986" i="6"/>
  <c r="C6255" i="6"/>
  <c r="C6981" i="6"/>
  <c r="C2804" i="6"/>
  <c r="C2973" i="6"/>
  <c r="C3307" i="6"/>
  <c r="C1268" i="6"/>
  <c r="C6762" i="6"/>
  <c r="C2748" i="6"/>
  <c r="C5907" i="6"/>
  <c r="C6065" i="6"/>
  <c r="C918" i="6"/>
  <c r="C5795" i="6"/>
  <c r="C3509" i="6"/>
  <c r="C2566" i="6"/>
  <c r="C6820" i="6"/>
  <c r="C5628" i="6"/>
  <c r="C1113" i="6"/>
  <c r="C3766" i="6"/>
  <c r="C4992" i="6"/>
  <c r="C3688" i="6"/>
  <c r="C3553" i="6"/>
  <c r="C698" i="6"/>
  <c r="C5717" i="6"/>
  <c r="C3600" i="6"/>
  <c r="C2219" i="6"/>
  <c r="C2225" i="6"/>
  <c r="C5995" i="6"/>
  <c r="C64" i="6"/>
  <c r="C1472" i="6"/>
  <c r="C1088" i="6"/>
  <c r="C1556" i="6"/>
  <c r="C2503" i="6"/>
  <c r="C5655" i="6"/>
  <c r="C3406" i="6"/>
  <c r="C3785" i="6"/>
  <c r="C4476" i="6"/>
  <c r="C5262" i="6"/>
  <c r="C1615" i="6"/>
  <c r="C576" i="6"/>
  <c r="C6963" i="6"/>
  <c r="C5403" i="6"/>
  <c r="C2607" i="6"/>
  <c r="C5768" i="6"/>
  <c r="C6804" i="6"/>
  <c r="C6908" i="6"/>
  <c r="C2166" i="6"/>
  <c r="C4708" i="6"/>
  <c r="C62" i="6"/>
  <c r="C4901" i="6"/>
  <c r="C5936" i="6"/>
  <c r="C1879" i="6"/>
  <c r="C6666" i="6"/>
  <c r="C5167" i="6"/>
  <c r="C2294" i="6"/>
  <c r="C3201" i="6"/>
  <c r="C4971" i="6"/>
  <c r="C279" i="6"/>
  <c r="C1007" i="6"/>
  <c r="C5689" i="6"/>
  <c r="C6715" i="6"/>
  <c r="C4330" i="6"/>
  <c r="C6047" i="6"/>
  <c r="C6609" i="6"/>
  <c r="C191" i="6"/>
  <c r="C6169" i="6"/>
  <c r="C3707" i="6"/>
  <c r="C5076" i="6"/>
  <c r="C3042" i="6"/>
  <c r="C1069" i="6"/>
  <c r="C1083" i="6"/>
  <c r="C355" i="6"/>
  <c r="C6712" i="6"/>
  <c r="C510" i="6"/>
  <c r="C6707" i="6"/>
  <c r="C215" i="6"/>
  <c r="C6379" i="6"/>
  <c r="C1073" i="6"/>
  <c r="C1082" i="6"/>
  <c r="C4589" i="6"/>
  <c r="C6823" i="6"/>
  <c r="C1314" i="6"/>
  <c r="C4743" i="6"/>
  <c r="C1237" i="6"/>
  <c r="C6007" i="6"/>
  <c r="C474" i="6"/>
  <c r="C5888" i="6"/>
  <c r="C6675" i="6"/>
  <c r="C2918" i="6"/>
  <c r="C3093" i="6"/>
  <c r="C6451" i="6"/>
  <c r="C5996" i="6"/>
  <c r="C5847" i="6"/>
  <c r="C5535" i="6"/>
  <c r="C5627" i="6"/>
  <c r="C1108" i="6"/>
  <c r="C4760" i="6"/>
  <c r="C5017" i="6"/>
  <c r="C4062" i="6"/>
  <c r="C1683" i="6"/>
  <c r="C102" i="6"/>
  <c r="C5607" i="6"/>
  <c r="C465" i="6"/>
  <c r="C3151" i="6"/>
  <c r="C3574" i="6"/>
  <c r="C3722" i="6"/>
  <c r="C6477" i="6"/>
  <c r="C5273" i="6"/>
  <c r="C1090" i="6"/>
  <c r="C105" i="6"/>
  <c r="C3318" i="6"/>
  <c r="C115" i="6"/>
  <c r="C4040" i="6"/>
  <c r="C6084" i="6"/>
  <c r="C6966" i="6"/>
  <c r="C5820" i="6"/>
  <c r="C5887" i="6"/>
  <c r="C1136" i="6"/>
  <c r="C133" i="6"/>
  <c r="C6201" i="6"/>
  <c r="C5842" i="6"/>
  <c r="C1586" i="6"/>
  <c r="C4159" i="6"/>
  <c r="C5643" i="6"/>
  <c r="C1922" i="6"/>
  <c r="C2111" i="6"/>
  <c r="C6055" i="6"/>
  <c r="C3927" i="6"/>
  <c r="C5539" i="6"/>
  <c r="C4930" i="6"/>
  <c r="C412" i="6"/>
  <c r="C3002" i="6"/>
  <c r="C3925" i="6"/>
  <c r="C3670" i="6"/>
  <c r="C3815" i="6"/>
  <c r="C5488" i="6"/>
  <c r="C2360" i="6"/>
  <c r="C5588" i="6"/>
  <c r="C1927" i="6"/>
  <c r="C5521" i="6"/>
  <c r="C6948" i="6"/>
  <c r="C3223" i="6"/>
  <c r="C4342" i="6"/>
  <c r="C6917" i="6"/>
  <c r="C3849" i="6"/>
  <c r="C5058" i="6"/>
  <c r="C5012" i="6"/>
  <c r="C5294" i="6"/>
  <c r="C7016" i="6"/>
  <c r="C6602" i="6"/>
  <c r="C1836" i="6"/>
  <c r="C2554" i="6"/>
  <c r="C3278" i="6"/>
  <c r="C2228" i="6"/>
  <c r="C3365" i="6"/>
  <c r="C2734" i="6"/>
  <c r="C633" i="6"/>
  <c r="C5152" i="6"/>
  <c r="C6634" i="6"/>
  <c r="C4583" i="6"/>
  <c r="C6048" i="6"/>
  <c r="C5677" i="6"/>
  <c r="C5143" i="6"/>
  <c r="C4076" i="6"/>
  <c r="C1205" i="6"/>
  <c r="C3478" i="6"/>
  <c r="C4637" i="6"/>
  <c r="C5725" i="6"/>
  <c r="C2629" i="6"/>
  <c r="C644" i="6"/>
  <c r="C3975" i="6"/>
  <c r="C3140" i="6"/>
  <c r="C1111" i="6"/>
  <c r="C4690" i="6"/>
  <c r="C2669" i="6"/>
  <c r="C6965" i="6"/>
  <c r="C3396" i="6"/>
  <c r="C6505" i="6"/>
  <c r="C1837" i="6"/>
  <c r="C1440" i="6"/>
  <c r="C2338" i="6"/>
  <c r="C196" i="6"/>
  <c r="C352" i="6"/>
  <c r="C1964" i="6"/>
  <c r="C2773" i="6"/>
  <c r="C670" i="6"/>
  <c r="C2493" i="6"/>
  <c r="C4002" i="6"/>
  <c r="C4402" i="6"/>
  <c r="C3666" i="6"/>
  <c r="C913" i="6"/>
  <c r="C6151" i="6"/>
  <c r="C5946" i="6"/>
  <c r="C6895" i="6"/>
  <c r="C6942" i="6"/>
  <c r="C3714" i="6"/>
  <c r="C5407" i="6"/>
  <c r="C1072" i="6"/>
  <c r="C5774" i="6"/>
  <c r="C348" i="6"/>
  <c r="C6717" i="6"/>
  <c r="C1577" i="6"/>
  <c r="C6844" i="6"/>
  <c r="C3871" i="6"/>
  <c r="C6064" i="6"/>
  <c r="C4855" i="6"/>
  <c r="C90" i="6"/>
  <c r="C371" i="6"/>
  <c r="C1238" i="6"/>
  <c r="C822" i="6"/>
  <c r="C4923" i="6"/>
  <c r="C3324" i="6"/>
  <c r="C5068" i="6"/>
  <c r="C1175" i="6"/>
  <c r="C1606" i="6"/>
  <c r="C2138" i="6"/>
  <c r="C4515" i="6"/>
  <c r="C1747" i="6"/>
  <c r="C4486" i="6"/>
  <c r="C6420" i="6"/>
  <c r="C6448" i="6"/>
  <c r="C3638" i="6"/>
  <c r="C1109" i="6"/>
  <c r="C2713" i="6"/>
  <c r="C2400" i="6"/>
  <c r="C1010" i="6"/>
  <c r="C6049" i="6"/>
  <c r="C2255" i="6"/>
  <c r="C3474" i="6"/>
  <c r="C4080" i="6"/>
  <c r="C2733" i="6"/>
  <c r="C5766" i="6"/>
  <c r="C2937" i="6"/>
  <c r="C1667" i="6"/>
  <c r="C4803" i="6"/>
  <c r="C1374" i="6"/>
  <c r="C470" i="6"/>
  <c r="C329" i="6"/>
  <c r="C5065" i="6"/>
  <c r="C1250" i="6"/>
  <c r="C1887" i="6"/>
  <c r="C1286" i="6"/>
  <c r="C3864" i="6"/>
  <c r="C172" i="6"/>
  <c r="C5495" i="6"/>
  <c r="C3487" i="6"/>
  <c r="C6484" i="6"/>
  <c r="C1481" i="6"/>
  <c r="C4770" i="6"/>
  <c r="C7049" i="6"/>
  <c r="C3214" i="6"/>
  <c r="C4774" i="6"/>
  <c r="C6641" i="6"/>
  <c r="C4074" i="6"/>
  <c r="C3883" i="6"/>
  <c r="C3179" i="6"/>
  <c r="C1607" i="6"/>
  <c r="C776" i="6"/>
  <c r="C1751" i="6"/>
  <c r="C3681" i="6"/>
  <c r="C2930" i="6"/>
  <c r="C5409" i="6"/>
  <c r="C6040" i="6"/>
  <c r="C3956" i="6"/>
  <c r="C6128" i="6"/>
  <c r="C5257" i="6"/>
  <c r="C7044" i="6"/>
  <c r="C3829" i="6"/>
  <c r="C2689" i="6"/>
  <c r="C666" i="6"/>
  <c r="C3508" i="6"/>
  <c r="C2451" i="6"/>
  <c r="C4046" i="6"/>
  <c r="C5871" i="6"/>
  <c r="C6662" i="6"/>
  <c r="C6892" i="6"/>
  <c r="C6449" i="6"/>
  <c r="C3334" i="6"/>
  <c r="C2683" i="6"/>
  <c r="C5213" i="6"/>
  <c r="C179" i="6"/>
  <c r="C4516" i="6"/>
  <c r="C2461" i="6"/>
  <c r="C4115" i="6"/>
  <c r="C4742" i="6"/>
  <c r="C361" i="6"/>
  <c r="C6390" i="6"/>
  <c r="C6254" i="6"/>
  <c r="C7000" i="6"/>
  <c r="C1622" i="6"/>
  <c r="C1820" i="6"/>
  <c r="C2509" i="6"/>
  <c r="C2956" i="6"/>
  <c r="C5220" i="6"/>
  <c r="C2168" i="6"/>
  <c r="C2615" i="6"/>
  <c r="C429" i="6"/>
  <c r="C2910" i="6"/>
  <c r="C1702" i="6"/>
  <c r="C1885" i="6"/>
  <c r="C2320" i="6"/>
  <c r="C3626" i="6"/>
  <c r="C5626" i="6"/>
  <c r="C4310" i="6"/>
  <c r="C1379" i="6"/>
  <c r="C1330" i="6"/>
  <c r="C2123" i="6"/>
  <c r="C5526" i="6"/>
  <c r="C257" i="6"/>
  <c r="C3455" i="6"/>
  <c r="C1334" i="6"/>
  <c r="C4919" i="6"/>
  <c r="C3749" i="6"/>
  <c r="C3910" i="6"/>
  <c r="C3518" i="6"/>
  <c r="C5601" i="6"/>
  <c r="C1451" i="6"/>
  <c r="C4745" i="6"/>
  <c r="C1706" i="6"/>
  <c r="C2131" i="6"/>
  <c r="C5857" i="6"/>
  <c r="C4450" i="6"/>
  <c r="C6932" i="6"/>
  <c r="C6783" i="6"/>
  <c r="C4543" i="6"/>
  <c r="C364" i="6"/>
  <c r="C2907" i="6"/>
  <c r="C6782" i="6"/>
  <c r="C4620" i="6"/>
  <c r="C6340" i="6"/>
  <c r="C923" i="6"/>
  <c r="C2311" i="6"/>
  <c r="C540" i="6"/>
  <c r="C3643" i="6"/>
  <c r="C671" i="6"/>
  <c r="C419" i="6"/>
  <c r="C2423" i="6"/>
  <c r="C3941" i="6"/>
  <c r="C4277" i="6"/>
  <c r="C449" i="6"/>
  <c r="C6571" i="6"/>
  <c r="C521" i="6"/>
  <c r="C5072" i="6"/>
  <c r="C2044" i="6"/>
  <c r="C1926" i="6"/>
  <c r="C6778" i="6"/>
  <c r="C273" i="6"/>
  <c r="C2341" i="6"/>
  <c r="C3430" i="6"/>
  <c r="C2617" i="6"/>
  <c r="C572" i="6"/>
  <c r="C4695" i="6"/>
  <c r="C5773" i="6"/>
  <c r="C3462" i="6"/>
  <c r="C3982" i="6"/>
  <c r="C968" i="6"/>
  <c r="C5079" i="6"/>
  <c r="C3970" i="6"/>
  <c r="C892" i="6"/>
  <c r="C6714" i="6"/>
  <c r="C6188" i="6"/>
  <c r="C2102" i="6"/>
  <c r="C3407" i="6"/>
  <c r="C6224" i="6"/>
  <c r="C2132" i="6"/>
  <c r="C1779" i="6"/>
  <c r="C5851" i="6"/>
  <c r="C4206" i="6"/>
  <c r="C3356" i="6"/>
  <c r="C405" i="6"/>
  <c r="C4557" i="6"/>
  <c r="C450" i="6"/>
  <c r="C931" i="6"/>
  <c r="C3284" i="6"/>
  <c r="C5379" i="6"/>
  <c r="C2436" i="6"/>
  <c r="C3417" i="6"/>
  <c r="C1303" i="6"/>
  <c r="C1522" i="6"/>
  <c r="C1569" i="6"/>
  <c r="C5894" i="6"/>
  <c r="C4972" i="6"/>
  <c r="C189" i="6"/>
  <c r="C4101" i="6"/>
  <c r="C5741" i="6"/>
  <c r="C593" i="6"/>
  <c r="C3804" i="6"/>
  <c r="C4239" i="6"/>
  <c r="C5704" i="6"/>
  <c r="C2042" i="6"/>
  <c r="C3264" i="6"/>
  <c r="C2148" i="6"/>
  <c r="C1157" i="6"/>
  <c r="C3466" i="6"/>
  <c r="C1923" i="6"/>
  <c r="C4356" i="6"/>
  <c r="C6881" i="6"/>
  <c r="C310" i="6"/>
  <c r="C1221" i="6"/>
  <c r="C4655" i="6"/>
  <c r="C5204" i="6"/>
  <c r="C3045" i="6"/>
  <c r="C3255" i="6"/>
  <c r="C3043" i="6"/>
  <c r="C288" i="6"/>
  <c r="C5577" i="6"/>
  <c r="C833" i="6"/>
  <c r="C757" i="6"/>
  <c r="C3441" i="6"/>
  <c r="C3302" i="6"/>
  <c r="C2710" i="6"/>
  <c r="C1041" i="6"/>
  <c r="C479" i="6"/>
  <c r="C2763" i="6"/>
  <c r="C6931" i="6"/>
  <c r="C4403" i="6"/>
  <c r="C3605" i="6"/>
  <c r="C1070" i="6"/>
  <c r="C6267" i="6"/>
  <c r="C4672" i="6"/>
  <c r="C2499" i="6"/>
  <c r="C3772" i="6"/>
  <c r="C4058" i="6"/>
  <c r="C4170" i="6"/>
  <c r="C4570" i="6"/>
  <c r="C3059" i="6"/>
  <c r="C5446" i="6"/>
  <c r="C5362" i="6"/>
  <c r="C4969" i="6"/>
  <c r="C6348" i="6"/>
  <c r="C2835" i="6"/>
  <c r="C691" i="6"/>
  <c r="C1759" i="6"/>
  <c r="C3147" i="6"/>
  <c r="C1581" i="6"/>
  <c r="C6835" i="6"/>
  <c r="C3162" i="6"/>
  <c r="C1240" i="6"/>
  <c r="C1600" i="6"/>
  <c r="C457" i="6"/>
  <c r="C4258" i="6"/>
  <c r="C3747" i="6"/>
  <c r="C5316" i="6"/>
  <c r="C5205" i="6"/>
  <c r="C4769" i="6"/>
  <c r="C4281" i="6"/>
  <c r="C5567" i="6"/>
  <c r="C4804" i="6"/>
  <c r="C1984" i="6"/>
  <c r="C6039" i="6"/>
  <c r="C5839" i="6"/>
  <c r="C3991" i="6"/>
  <c r="C4550" i="6"/>
  <c r="C3180" i="6"/>
  <c r="C3803" i="6"/>
  <c r="C507" i="6"/>
  <c r="C5629" i="6"/>
  <c r="C4373" i="6"/>
  <c r="C3500" i="6"/>
  <c r="C185" i="6"/>
  <c r="C5931" i="6"/>
  <c r="C6786" i="6"/>
  <c r="C1658" i="6"/>
  <c r="C7013" i="6"/>
  <c r="C5086" i="6"/>
  <c r="C3385" i="6"/>
  <c r="C4778" i="6"/>
  <c r="C3208" i="6"/>
  <c r="C5812" i="6"/>
  <c r="C4928" i="6"/>
  <c r="C6756" i="6"/>
  <c r="C1599" i="6"/>
  <c r="C4538" i="6"/>
  <c r="C6458" i="6"/>
  <c r="C136" i="6"/>
  <c r="C4624" i="6"/>
  <c r="C6432" i="6"/>
  <c r="C3375" i="6"/>
  <c r="C6455" i="6"/>
  <c r="C1545" i="6"/>
  <c r="C4409" i="6"/>
  <c r="C6100" i="6"/>
  <c r="C2508" i="6"/>
  <c r="C2302" i="6"/>
  <c r="C4888" i="6"/>
  <c r="C2426" i="6"/>
  <c r="C6323" i="6"/>
  <c r="C6736" i="6"/>
  <c r="C4730" i="6"/>
  <c r="C1477" i="6"/>
  <c r="C6498" i="6"/>
  <c r="C5207" i="6"/>
  <c r="C2729" i="6"/>
  <c r="C5083" i="6"/>
  <c r="C5618" i="6"/>
  <c r="C5761" i="6"/>
  <c r="C3531" i="6"/>
  <c r="C5630" i="6"/>
  <c r="C5634" i="6"/>
  <c r="C761" i="6"/>
  <c r="C1651" i="6"/>
  <c r="C4648" i="6"/>
  <c r="C6002" i="6"/>
  <c r="C5412" i="6"/>
  <c r="C2750" i="6"/>
  <c r="C3141" i="6"/>
  <c r="C2359" i="6"/>
  <c r="C3876" i="6"/>
  <c r="C2118" i="6"/>
  <c r="C3510" i="6"/>
  <c r="C986" i="6"/>
  <c r="C336" i="6"/>
  <c r="C3275" i="6"/>
  <c r="C5096" i="6"/>
  <c r="C3112" i="6"/>
  <c r="C2967" i="6"/>
  <c r="C4837" i="6"/>
  <c r="C5608" i="6"/>
  <c r="C4908" i="6"/>
  <c r="C6125" i="6"/>
  <c r="C3316" i="6"/>
  <c r="C1849" i="6"/>
  <c r="C5312" i="6"/>
  <c r="C5801" i="6"/>
  <c r="C5431" i="6"/>
  <c r="C2188" i="6"/>
  <c r="C5867" i="6"/>
  <c r="C1388" i="6"/>
  <c r="C382" i="6"/>
  <c r="C4553" i="6"/>
  <c r="C5330" i="6"/>
  <c r="C5751" i="6"/>
  <c r="C2194" i="6"/>
  <c r="C5863" i="6"/>
  <c r="C6535" i="6"/>
  <c r="C3879" i="6"/>
  <c r="C2714" i="6"/>
  <c r="C5881" i="6"/>
  <c r="C4717" i="6"/>
  <c r="C3341" i="6"/>
  <c r="C6056" i="6"/>
  <c r="C1955" i="6"/>
  <c r="C1234" i="6"/>
  <c r="C6168" i="6"/>
  <c r="C4433" i="6"/>
  <c r="C6263" i="6"/>
  <c r="C5581" i="6"/>
  <c r="C594" i="6"/>
  <c r="C6955" i="6"/>
  <c r="C1869" i="6"/>
  <c r="C3797" i="6"/>
  <c r="C1224" i="6"/>
  <c r="C2303" i="6"/>
  <c r="C1957" i="6"/>
  <c r="C322" i="6"/>
  <c r="C4292" i="6"/>
  <c r="C1150" i="6"/>
  <c r="C4427" i="6"/>
  <c r="C326" i="6"/>
  <c r="C7047" i="6"/>
  <c r="C1445" i="6"/>
  <c r="C212" i="6"/>
  <c r="C3266" i="6"/>
  <c r="C492" i="6"/>
  <c r="C4989" i="6"/>
  <c r="C1019" i="6"/>
  <c r="C6751" i="6"/>
  <c r="C131" i="6"/>
  <c r="C4938" i="6"/>
  <c r="C3641" i="6"/>
  <c r="C5276" i="6"/>
  <c r="C2075" i="6"/>
  <c r="C5260" i="6"/>
  <c r="C1259" i="6"/>
  <c r="C1080" i="6"/>
  <c r="C2513" i="6"/>
  <c r="C4288" i="6"/>
  <c r="C3240" i="6"/>
  <c r="C599" i="6"/>
  <c r="C2100" i="6"/>
  <c r="C3295" i="6"/>
  <c r="C4226" i="6"/>
  <c r="C5417" i="6"/>
  <c r="C575" i="6"/>
  <c r="C1870" i="6"/>
  <c r="C6866" i="6"/>
  <c r="C3035" i="6"/>
  <c r="C2925" i="6"/>
  <c r="C1281" i="6"/>
  <c r="C6205" i="6"/>
  <c r="C4209" i="6"/>
  <c r="C3905" i="6"/>
  <c r="C6599" i="6"/>
  <c r="C1453" i="6"/>
  <c r="C4241" i="6"/>
  <c r="C2276" i="6"/>
  <c r="C4602" i="6"/>
  <c r="C940" i="6"/>
  <c r="C4183" i="6"/>
  <c r="C5864" i="6"/>
  <c r="C4869" i="6"/>
  <c r="C6884" i="6"/>
  <c r="C5753" i="6"/>
  <c r="C1416" i="6"/>
  <c r="C6291" i="6"/>
  <c r="C3942" i="6"/>
  <c r="C1273" i="6"/>
  <c r="C3026" i="6"/>
  <c r="C3756" i="6"/>
  <c r="C5893" i="6"/>
  <c r="C4458" i="6"/>
  <c r="C6102" i="6"/>
  <c r="C6721" i="6"/>
  <c r="C5043" i="6"/>
  <c r="C6710" i="6"/>
  <c r="C2025" i="6"/>
  <c r="C4280" i="6"/>
  <c r="C5254" i="6"/>
  <c r="C6578" i="6"/>
  <c r="C3209" i="6"/>
  <c r="C6210" i="6"/>
  <c r="C6167" i="6"/>
  <c r="C2418" i="6"/>
  <c r="C6233" i="6"/>
  <c r="C1521" i="6"/>
  <c r="C164" i="6"/>
  <c r="C900" i="6"/>
  <c r="C1194" i="6"/>
  <c r="C2289" i="6"/>
  <c r="C6459" i="6"/>
  <c r="C6534" i="6"/>
  <c r="C5464" i="6"/>
  <c r="C3073" i="6"/>
  <c r="C1669" i="6"/>
  <c r="C3685" i="6"/>
  <c r="C3771" i="6"/>
  <c r="C1021" i="6"/>
  <c r="C2052" i="6"/>
  <c r="C1901" i="6"/>
  <c r="C2195" i="6"/>
  <c r="C2416" i="6"/>
  <c r="C4169" i="6"/>
  <c r="C5422" i="6"/>
  <c r="C1514" i="6"/>
  <c r="C7040" i="6"/>
  <c r="C4638" i="6"/>
  <c r="C497" i="6"/>
  <c r="C618" i="6"/>
  <c r="C3083" i="6"/>
  <c r="C2901" i="6"/>
  <c r="C1343" i="6"/>
  <c r="C376" i="6"/>
  <c r="C3269" i="6"/>
  <c r="C4768" i="6"/>
  <c r="C5400" i="6"/>
  <c r="C3220" i="6"/>
  <c r="C5085" i="6"/>
  <c r="C334" i="6"/>
  <c r="C2909" i="6"/>
  <c r="C756" i="6"/>
  <c r="C5810" i="6"/>
  <c r="C5193" i="6"/>
  <c r="C3562" i="6"/>
  <c r="C6819" i="6"/>
  <c r="C1541" i="6"/>
  <c r="C1798" i="6"/>
  <c r="C5989" i="6"/>
  <c r="C4943" i="6"/>
  <c r="C1075" i="6"/>
  <c r="C4357" i="6"/>
  <c r="C6603" i="6"/>
  <c r="C216" i="6"/>
  <c r="C5498" i="6"/>
  <c r="C4289" i="6"/>
  <c r="C687" i="6"/>
  <c r="C1930" i="6"/>
  <c r="C1801" i="6"/>
  <c r="C3857" i="6"/>
  <c r="C4287" i="6"/>
  <c r="C5149" i="6"/>
  <c r="C2253" i="6"/>
  <c r="C1854" i="6"/>
  <c r="C5836" i="6"/>
  <c r="C2045" i="6"/>
  <c r="C4187" i="6"/>
  <c r="C875" i="6"/>
  <c r="C1812" i="6"/>
  <c r="C2064" i="6"/>
  <c r="C5021" i="6"/>
  <c r="C1059" i="6"/>
  <c r="C6075" i="6"/>
  <c r="C190" i="6"/>
  <c r="C2933" i="6"/>
  <c r="C5548" i="6"/>
  <c r="C1745" i="6"/>
  <c r="C542" i="6"/>
  <c r="C4118" i="6"/>
  <c r="C3526" i="6"/>
  <c r="C478" i="6"/>
  <c r="C3930" i="6"/>
  <c r="C3130" i="6"/>
  <c r="C2883" i="6"/>
  <c r="C4230" i="6"/>
  <c r="C3614" i="6"/>
  <c r="C4007" i="6"/>
  <c r="C6930" i="6"/>
  <c r="C6910" i="6"/>
  <c r="C2957" i="6"/>
  <c r="C5921" i="6"/>
  <c r="C522" i="6"/>
  <c r="C4404" i="6"/>
  <c r="C4700" i="6"/>
  <c r="C3898" i="6"/>
  <c r="C1945" i="6"/>
  <c r="C3491" i="6"/>
  <c r="C4008" i="6"/>
  <c r="C6003" i="6"/>
  <c r="C2570" i="6"/>
  <c r="C2591" i="6"/>
  <c r="C5824" i="6"/>
  <c r="C641" i="6"/>
  <c r="C2627" i="6"/>
  <c r="C5486" i="6"/>
  <c r="C14" i="6"/>
  <c r="C155" i="6"/>
  <c r="C1932" i="6"/>
  <c r="C997" i="6"/>
  <c r="C5910" i="6"/>
  <c r="C1739" i="6"/>
  <c r="C1125" i="6"/>
  <c r="C3689" i="6"/>
  <c r="C1489" i="6"/>
  <c r="C274" i="6"/>
  <c r="C137" i="6"/>
  <c r="C452" i="6"/>
  <c r="C2562" i="6"/>
  <c r="C260" i="6"/>
  <c r="C1161" i="6"/>
  <c r="C3494" i="6"/>
  <c r="C2158" i="6"/>
  <c r="C788" i="6"/>
  <c r="C1183" i="6"/>
  <c r="C1415" i="6"/>
  <c r="C3244" i="6"/>
  <c r="C5077" i="6"/>
  <c r="C3198" i="6"/>
  <c r="C530" i="6"/>
  <c r="C3628" i="6"/>
  <c r="C5958" i="6"/>
  <c r="C4647" i="6"/>
  <c r="C870" i="6"/>
  <c r="C4188" i="6"/>
  <c r="C2301" i="6"/>
  <c r="C3174" i="6"/>
  <c r="C5696" i="6"/>
  <c r="C6114" i="6"/>
  <c r="C2876" i="6"/>
  <c r="C1391" i="6"/>
  <c r="C3962" i="6"/>
  <c r="C1230" i="6"/>
  <c r="C4435" i="6"/>
  <c r="C1320" i="6"/>
  <c r="C3538" i="6"/>
  <c r="C3720" i="6"/>
  <c r="C58" i="6"/>
  <c r="C6859" i="6"/>
  <c r="C2005" i="6"/>
  <c r="C3613" i="6"/>
  <c r="C5099" i="6"/>
  <c r="C4290" i="6"/>
  <c r="C6149" i="6"/>
  <c r="C5248" i="6"/>
  <c r="C6332" i="6"/>
  <c r="C611" i="6"/>
  <c r="C4838" i="6"/>
  <c r="C719" i="6"/>
  <c r="C6771" i="6"/>
  <c r="C2159" i="6"/>
  <c r="C5734" i="6"/>
  <c r="C499" i="6"/>
  <c r="C2815" i="6"/>
  <c r="C6316" i="6"/>
  <c r="C1486" i="6"/>
  <c r="C6162" i="6"/>
  <c r="C4500" i="6"/>
  <c r="C4227" i="6"/>
  <c r="C2443" i="6"/>
  <c r="C4054" i="6"/>
  <c r="C5002" i="6"/>
  <c r="C5148" i="6"/>
  <c r="C2238" i="6"/>
  <c r="C1291" i="6"/>
  <c r="C6465" i="6"/>
  <c r="C2066" i="6"/>
  <c r="C3155" i="6"/>
  <c r="C809" i="6"/>
  <c r="C2917" i="6"/>
  <c r="C1528" i="6"/>
  <c r="C1096" i="6"/>
  <c r="C396" i="6"/>
  <c r="C2004" i="6"/>
  <c r="C3092" i="6"/>
  <c r="C5749" i="6"/>
  <c r="C3392" i="6"/>
  <c r="C1616" i="6"/>
  <c r="C5390" i="6"/>
  <c r="C5927" i="6"/>
  <c r="C327" i="6"/>
  <c r="C6273" i="6"/>
  <c r="C5713" i="6"/>
  <c r="C2121" i="6"/>
  <c r="C3328" i="6"/>
  <c r="C2778" i="6"/>
  <c r="C6318" i="6"/>
  <c r="C2602" i="6"/>
  <c r="C5280" i="6"/>
  <c r="C3470" i="6"/>
  <c r="C5694" i="6"/>
  <c r="C3921" i="6"/>
  <c r="C4444" i="6"/>
  <c r="C5822" i="6"/>
  <c r="C249" i="6"/>
  <c r="C1549" i="6"/>
  <c r="C3548" i="6"/>
  <c r="C1474" i="6"/>
  <c r="C3363" i="6"/>
  <c r="C2342" i="6"/>
  <c r="C3007" i="6"/>
  <c r="C1274" i="6"/>
  <c r="C2968" i="6"/>
  <c r="C384" i="6"/>
  <c r="C1889" i="6"/>
  <c r="C187" i="6"/>
  <c r="C2386" i="6"/>
  <c r="C4619" i="6"/>
  <c r="C6272" i="6"/>
  <c r="C5466" i="6"/>
  <c r="C4628" i="6"/>
  <c r="C1784" i="6"/>
  <c r="C5898" i="6"/>
  <c r="C6231" i="6"/>
  <c r="C2498" i="6"/>
  <c r="C5244" i="6"/>
  <c r="C1375" i="6"/>
  <c r="C1892" i="6"/>
  <c r="C2929" i="6"/>
  <c r="C709" i="6"/>
  <c r="C2612" i="6"/>
  <c r="C2150" i="6"/>
  <c r="C4030" i="6"/>
  <c r="C4456" i="6"/>
  <c r="C4793" i="6"/>
  <c r="C516" i="6"/>
  <c r="C3663" i="6"/>
  <c r="C4268" i="6"/>
  <c r="C6579" i="6"/>
  <c r="C2680" i="6"/>
  <c r="C2322" i="6"/>
  <c r="C2284" i="6"/>
  <c r="C5797" i="6"/>
  <c r="C604" i="6"/>
  <c r="C1906" i="6"/>
  <c r="C2595" i="6"/>
  <c r="C1743" i="6"/>
  <c r="C6489" i="6"/>
  <c r="C5914" i="6"/>
  <c r="C3206" i="6"/>
  <c r="C7007" i="6"/>
  <c r="C2992" i="6"/>
  <c r="C4965" i="6"/>
  <c r="C3967" i="6"/>
  <c r="C4129" i="6"/>
  <c r="C2897" i="6"/>
  <c r="C1864" i="6"/>
  <c r="C1506" i="6"/>
  <c r="C4983" i="6"/>
  <c r="C2208" i="6"/>
  <c r="C4311" i="6"/>
  <c r="C3118" i="6"/>
  <c r="C4436" i="6"/>
  <c r="C378" i="6"/>
  <c r="C1792" i="6"/>
  <c r="C1632" i="6"/>
  <c r="C3602" i="6"/>
  <c r="C6103" i="6"/>
  <c r="C256" i="6"/>
  <c r="C428" i="6"/>
  <c r="C4199" i="6"/>
  <c r="C4670" i="6"/>
  <c r="C4504" i="6"/>
  <c r="C3909" i="6"/>
  <c r="C624" i="6"/>
  <c r="C6035" i="6"/>
  <c r="C6423" i="6"/>
  <c r="C3763" i="6"/>
  <c r="C161" i="6"/>
  <c r="C3660" i="6"/>
  <c r="C791" i="6"/>
  <c r="C6104" i="6"/>
  <c r="C1878" i="6"/>
  <c r="C1179" i="6"/>
  <c r="C3588" i="6"/>
  <c r="C5683" i="6"/>
  <c r="C3674" i="6"/>
  <c r="C5619" i="6"/>
  <c r="C6834" i="6"/>
  <c r="C509" i="6"/>
  <c r="C1903" i="6"/>
  <c r="C2736" i="6"/>
  <c r="C4867" i="6"/>
  <c r="C1492" i="6"/>
  <c r="C6575" i="6"/>
  <c r="C6851" i="6"/>
  <c r="C7085" i="6"/>
  <c r="C1162" i="6"/>
  <c r="C5302" i="6"/>
  <c r="C5860" i="6"/>
  <c r="C1293" i="6"/>
  <c r="C5760" i="6"/>
  <c r="C4857" i="6"/>
  <c r="C3134" i="6"/>
  <c r="C2487" i="6"/>
  <c r="C4178" i="6"/>
  <c r="C4126" i="6"/>
  <c r="C1591" i="6"/>
  <c r="C2264" i="6"/>
  <c r="C1634" i="6"/>
  <c r="C4229" i="6"/>
  <c r="C967" i="6"/>
  <c r="C3164" i="6"/>
  <c r="C4001" i="6"/>
  <c r="C6028" i="6"/>
  <c r="C1212" i="6"/>
  <c r="C5612" i="6"/>
  <c r="C5585" i="6"/>
  <c r="C5813" i="6"/>
  <c r="C6098" i="6"/>
  <c r="C6234" i="6"/>
  <c r="C1412" i="6"/>
  <c r="C1106" i="6"/>
  <c r="C4694" i="6"/>
  <c r="C5013" i="6"/>
  <c r="C3383" i="6"/>
  <c r="C3965" i="6"/>
  <c r="C63" i="6"/>
  <c r="C6011" i="6"/>
  <c r="C5868" i="6"/>
  <c r="C581" i="6"/>
  <c r="C3809" i="6"/>
  <c r="C4179" i="6"/>
  <c r="C965" i="6"/>
  <c r="C4056" i="6"/>
  <c r="C1614" i="6"/>
  <c r="C6526" i="6"/>
  <c r="C7041" i="6"/>
  <c r="C387" i="6"/>
  <c r="C3862" i="6"/>
  <c r="C3880" i="6"/>
  <c r="C4811" i="6"/>
  <c r="C4905" i="6"/>
  <c r="C3443" i="6"/>
  <c r="C5858" i="6"/>
  <c r="C4622" i="6"/>
  <c r="C3505" i="6"/>
  <c r="C679" i="6"/>
  <c r="C5402" i="6"/>
  <c r="C4397" i="6"/>
  <c r="C5971" i="6"/>
  <c r="C6150" i="6"/>
  <c r="C2899" i="6"/>
  <c r="C3710" i="6"/>
  <c r="C5227" i="6"/>
  <c r="C805" i="6"/>
  <c r="C1470" i="6"/>
  <c r="C1781" i="6"/>
  <c r="C1845" i="6"/>
  <c r="C6843" i="6"/>
  <c r="C4856" i="6"/>
  <c r="C2665" i="6"/>
  <c r="C3076" i="6"/>
  <c r="C1335" i="6"/>
  <c r="C3624" i="6"/>
  <c r="C5862" i="6"/>
  <c r="C3107" i="6"/>
  <c r="C5389" i="6"/>
  <c r="C5720" i="6"/>
  <c r="C6157" i="6"/>
  <c r="C4951" i="6"/>
  <c r="C2652" i="6"/>
  <c r="C2395" i="6"/>
  <c r="C4881" i="6"/>
  <c r="C3349" i="6"/>
  <c r="C5460" i="6"/>
  <c r="C1178" i="6"/>
  <c r="C3673" i="6"/>
  <c r="C5365" i="6"/>
  <c r="C2170" i="6"/>
  <c r="C6441" i="6"/>
  <c r="C3459" i="6"/>
  <c r="C3325" i="6"/>
  <c r="C1022" i="6"/>
  <c r="C5638" i="6"/>
  <c r="C6060" i="6"/>
  <c r="C4136" i="6"/>
  <c r="C561" i="6"/>
  <c r="C4829" i="6"/>
  <c r="C2798" i="6"/>
  <c r="C4271" i="6"/>
  <c r="C767" i="6"/>
  <c r="C5933" i="6"/>
  <c r="C2280" i="6"/>
  <c r="C1944" i="6"/>
  <c r="C4315" i="6"/>
  <c r="C3145" i="6"/>
  <c r="C6770" i="6"/>
  <c r="C5001" i="6"/>
  <c r="C5856" i="6"/>
  <c r="C1777" i="6"/>
  <c r="C7065" i="6"/>
  <c r="C3850" i="6"/>
  <c r="C4066" i="6"/>
  <c r="C6027" i="6"/>
  <c r="C6824" i="6"/>
  <c r="C5955" i="6"/>
  <c r="C1767" i="6"/>
  <c r="C2495" i="6"/>
  <c r="C345" i="6"/>
  <c r="C1469" i="6"/>
  <c r="C2349" i="6"/>
  <c r="C1721" i="6"/>
  <c r="C4996" i="6"/>
  <c r="C4586" i="6"/>
  <c r="C711" i="6"/>
  <c r="C5917" i="6"/>
  <c r="C4131" i="6"/>
  <c r="C2637" i="6"/>
  <c r="C4144" i="6"/>
  <c r="C3637" i="6"/>
  <c r="C2578" i="6"/>
  <c r="C1431" i="6"/>
  <c r="C1373" i="6"/>
  <c r="C5537" i="6"/>
  <c r="C5708" i="6"/>
  <c r="C6807" i="6"/>
  <c r="C3731" i="6"/>
  <c r="C5284" i="6"/>
  <c r="C4669" i="6"/>
  <c r="C4665" i="6"/>
  <c r="C3571" i="6"/>
  <c r="C6829" i="6"/>
  <c r="C494" i="6"/>
  <c r="C6152" i="6"/>
  <c r="C5697" i="6"/>
  <c r="C160" i="6"/>
  <c r="C6248" i="6"/>
  <c r="C5816" i="6"/>
  <c r="C777" i="6"/>
  <c r="C1307" i="6"/>
  <c r="C3740" i="6"/>
  <c r="C1881" i="6"/>
  <c r="C5884" i="6"/>
  <c r="C1592" i="6"/>
  <c r="C7084" i="6"/>
  <c r="C199" i="6"/>
  <c r="C2544" i="6"/>
  <c r="C6146" i="6"/>
  <c r="C3979" i="6"/>
  <c r="C2955" i="6"/>
  <c r="C1118" i="6"/>
  <c r="C2633" i="6"/>
  <c r="C3881" i="6"/>
  <c r="C6765" i="6"/>
  <c r="C4181" i="6"/>
  <c r="C4597" i="6"/>
  <c r="C2422" i="6"/>
  <c r="C5897" i="6"/>
  <c r="C6813" i="6"/>
  <c r="C4975" i="6"/>
  <c r="C3397" i="6"/>
  <c r="C6044" i="6"/>
  <c r="C1147" i="6"/>
  <c r="C829" i="6"/>
  <c r="C929" i="6"/>
  <c r="C1679" i="6"/>
  <c r="C1277" i="6"/>
  <c r="C111" i="6"/>
  <c r="C3336" i="6"/>
  <c r="C4143" i="6"/>
  <c r="C868" i="6"/>
  <c r="C1499" i="6"/>
  <c r="C1866" i="6"/>
  <c r="C2221" i="6"/>
  <c r="C4440" i="6"/>
  <c r="C5060" i="6"/>
  <c r="C3419" i="6"/>
  <c r="C6764" i="6"/>
  <c r="C1071" i="6"/>
  <c r="C441" i="6"/>
  <c r="C6148" i="6"/>
  <c r="C4317" i="6"/>
  <c r="C4645" i="6"/>
  <c r="C6818" i="6"/>
  <c r="C1551" i="6"/>
  <c r="C3545" i="6"/>
  <c r="C2887" i="6"/>
  <c r="C2775" i="6"/>
  <c r="C5269" i="6"/>
  <c r="C1802" i="6"/>
  <c r="C2163" i="6"/>
  <c r="C6083" i="6"/>
  <c r="C4263" i="6"/>
  <c r="C6938" i="6"/>
  <c r="C5485" i="6"/>
  <c r="C86" i="6"/>
  <c r="C3867" i="6"/>
  <c r="C4105" i="6"/>
  <c r="C2990" i="6"/>
  <c r="C2809" i="6"/>
  <c r="C3157" i="6"/>
  <c r="C5266" i="6"/>
  <c r="C5692" i="6"/>
  <c r="C4334" i="6"/>
  <c r="C1671" i="6"/>
  <c r="C1672" i="6"/>
  <c r="C1306" i="6"/>
  <c r="C6943" i="6"/>
  <c r="C4262" i="6"/>
  <c r="C2368" i="6"/>
  <c r="C2059" i="6"/>
  <c r="C2808" i="6"/>
  <c r="C4333" i="6"/>
  <c r="C5642" i="6"/>
  <c r="C6296" i="6"/>
  <c r="C2099" i="6"/>
  <c r="C629" i="6"/>
  <c r="C6193" i="6"/>
  <c r="C1151" i="6"/>
  <c r="C1988" i="6"/>
  <c r="C4692" i="6"/>
  <c r="C6968" i="6"/>
  <c r="C1936" i="6"/>
  <c r="C5440" i="6"/>
  <c r="C6499" i="6"/>
  <c r="C2965" i="6"/>
  <c r="C7045" i="6"/>
  <c r="C6832" i="6"/>
  <c r="C1893" i="6"/>
  <c r="C1031" i="6"/>
  <c r="C3344" i="6"/>
  <c r="C6073" i="6"/>
  <c r="C1364" i="6"/>
  <c r="C2839" i="6"/>
  <c r="C1473" i="6"/>
  <c r="C818" i="6"/>
  <c r="C746" i="6"/>
  <c r="C794" i="6"/>
  <c r="C6020" i="6"/>
  <c r="C1524" i="6"/>
  <c r="C628" i="6"/>
  <c r="C886" i="6"/>
  <c r="C4152" i="6"/>
  <c r="C296" i="6"/>
  <c r="C966" i="6"/>
  <c r="C5691" i="6"/>
  <c r="C4750" i="6"/>
  <c r="C2816" i="6"/>
  <c r="C6912" i="6"/>
  <c r="C204" i="6"/>
  <c r="C5722" i="6"/>
  <c r="C3499" i="6"/>
  <c r="C2244" i="6"/>
  <c r="C6470" i="6"/>
  <c r="C5719" i="6"/>
  <c r="C1636" i="6"/>
  <c r="C4383" i="6"/>
  <c r="C2974" i="6"/>
  <c r="C369" i="6"/>
  <c r="C4225" i="6"/>
  <c r="C4809" i="6"/>
  <c r="C6639" i="6"/>
  <c r="C4366" i="6"/>
  <c r="C4684" i="6"/>
  <c r="C5684" i="6"/>
  <c r="C3856" i="6"/>
  <c r="C3917" i="6"/>
  <c r="C1122" i="6"/>
  <c r="C916" i="6"/>
  <c r="C198" i="6"/>
  <c r="C4014" i="6"/>
  <c r="C5442" i="6"/>
  <c r="C4979" i="6"/>
  <c r="C2632" i="6"/>
  <c r="C171" i="6"/>
  <c r="C3678" i="6"/>
  <c r="C467" i="6"/>
  <c r="C6363" i="6"/>
  <c r="C873" i="6"/>
  <c r="C4102" i="6"/>
  <c r="C6179" i="6"/>
  <c r="C4664" i="6"/>
  <c r="C5525" i="6"/>
  <c r="C3346" i="6"/>
  <c r="C3408" i="6"/>
  <c r="C1983" i="6"/>
  <c r="C2392" i="6"/>
  <c r="C2411" i="6"/>
  <c r="C5456" i="6"/>
  <c r="C4418" i="6"/>
  <c r="C5036" i="6"/>
  <c r="C577" i="6"/>
  <c r="C2465" i="6"/>
  <c r="C7052" i="6"/>
  <c r="C2185" i="6"/>
  <c r="C1233" i="6"/>
  <c r="C3311" i="6"/>
  <c r="C156" i="6"/>
  <c r="C6711" i="6"/>
  <c r="C3366" i="6"/>
  <c r="C4789" i="6"/>
  <c r="C2923" i="6"/>
  <c r="C845" i="6"/>
  <c r="C5646" i="6"/>
  <c r="C331" i="6"/>
  <c r="C4306" i="6"/>
  <c r="C545" i="6"/>
  <c r="C2859" i="6"/>
  <c r="C2139" i="6"/>
  <c r="C2266" i="6"/>
  <c r="C3765" i="6"/>
  <c r="C3701" i="6"/>
  <c r="C5038" i="6"/>
  <c r="C6934" i="6"/>
  <c r="C5770" i="6"/>
  <c r="C4173" i="6"/>
  <c r="C6610" i="6"/>
  <c r="C78" i="6"/>
  <c r="C1119" i="6"/>
  <c r="C1992" i="6"/>
  <c r="C5258" i="6"/>
  <c r="C3185" i="6"/>
  <c r="C18" i="6"/>
  <c r="C702" i="6"/>
  <c r="C6131" i="6"/>
  <c r="C5157" i="6"/>
  <c r="C6380" i="6"/>
  <c r="C6552" i="6"/>
  <c r="C2192" i="6"/>
  <c r="C339" i="6"/>
  <c r="C3646" i="6"/>
  <c r="C909" i="6"/>
  <c r="C5793" i="6"/>
  <c r="C1289" i="6"/>
  <c r="C3712" i="6"/>
  <c r="C2217" i="6"/>
  <c r="C6350" i="6"/>
  <c r="C880" i="6"/>
  <c r="C5155" i="6"/>
  <c r="C6872" i="6"/>
  <c r="C311" i="6"/>
  <c r="C1223" i="6"/>
  <c r="C6042" i="6"/>
  <c r="C1948" i="6"/>
  <c r="C6642" i="6"/>
  <c r="C2720" i="6"/>
  <c r="C5112" i="6"/>
  <c r="C6313" i="6"/>
  <c r="C2985" i="6"/>
  <c r="C1061" i="6"/>
  <c r="C4474" i="6"/>
  <c r="C5062" i="6"/>
  <c r="C5369" i="6"/>
  <c r="C7106" i="6"/>
  <c r="C2605" i="6"/>
  <c r="C1121" i="6"/>
  <c r="C2097" i="6"/>
  <c r="C1783" i="6"/>
  <c r="C2799" i="6"/>
  <c r="C6671" i="6"/>
  <c r="C5861" i="6"/>
  <c r="C5226" i="6"/>
  <c r="C4866" i="6"/>
  <c r="C4990" i="6"/>
  <c r="C3376" i="6"/>
  <c r="C2643" i="6"/>
  <c r="C5338" i="6"/>
  <c r="C2853" i="6"/>
  <c r="C4924" i="6"/>
  <c r="C1533" i="6"/>
  <c r="C2299" i="6"/>
  <c r="C3700" i="6"/>
  <c r="C6488" i="6"/>
  <c r="C6094" i="6"/>
  <c r="C1091" i="6"/>
  <c r="C3519" i="6"/>
  <c r="C2936" i="6"/>
  <c r="C2993" i="6"/>
  <c r="C2849" i="6"/>
  <c r="C3794" i="6"/>
  <c r="C4584" i="6"/>
  <c r="C471" i="6"/>
  <c r="C4561" i="6"/>
  <c r="C1173" i="6"/>
  <c r="C682" i="6"/>
  <c r="C6346" i="6"/>
  <c r="C3" i="6"/>
  <c r="C605" i="6"/>
  <c r="C6757" i="6"/>
  <c r="C5200" i="6"/>
  <c r="C6672" i="6"/>
  <c r="C106" i="6"/>
  <c r="C6326" i="6"/>
  <c r="C3195" i="6"/>
  <c r="C5153" i="6"/>
  <c r="C1297" i="6"/>
  <c r="C1184" i="6"/>
  <c r="C3483" i="6"/>
  <c r="C315" i="6"/>
  <c r="C4077" i="6"/>
  <c r="C5263" i="6"/>
  <c r="C6708" i="6"/>
  <c r="C3445" i="6"/>
  <c r="C162" i="6"/>
  <c r="C2518" i="6"/>
  <c r="C3612" i="6"/>
  <c r="C3156" i="6"/>
  <c r="C4892" i="6"/>
  <c r="C22" i="6"/>
  <c r="C1116" i="6"/>
  <c r="C4912" i="6"/>
  <c r="C142" i="6"/>
  <c r="C5347" i="6"/>
  <c r="C4441" i="6"/>
  <c r="C5476" i="6"/>
  <c r="C5154" i="6"/>
  <c r="C3446" i="6"/>
  <c r="C5605" i="6"/>
  <c r="C1604" i="6"/>
  <c r="C2203" i="6"/>
  <c r="C6360" i="6"/>
  <c r="C5173" i="6"/>
  <c r="C2319" i="6"/>
  <c r="C2782" i="6"/>
  <c r="C5534" i="6"/>
  <c r="C3374" i="6"/>
  <c r="C3447" i="6"/>
  <c r="C1501" i="6"/>
  <c r="C4195" i="6"/>
  <c r="C4269" i="6"/>
  <c r="C3149" i="6"/>
  <c r="C5082" i="6"/>
  <c r="C3645" i="6"/>
  <c r="C4591" i="6"/>
  <c r="C4613" i="6"/>
  <c r="C2640" i="6"/>
  <c r="C2009" i="6"/>
  <c r="C2854" i="6"/>
  <c r="C3258" i="6"/>
  <c r="C1758" i="6"/>
  <c r="C5540" i="6"/>
  <c r="C4256" i="6"/>
  <c r="C4464" i="6"/>
  <c r="C1366" i="6"/>
  <c r="C4267" i="6"/>
  <c r="C1337" i="6"/>
  <c r="C1705" i="6"/>
  <c r="C5589" i="6"/>
  <c r="C1354" i="6"/>
  <c r="C6537" i="6"/>
  <c r="C5290" i="6"/>
  <c r="C3695" i="6"/>
  <c r="C980" i="6"/>
  <c r="C1780" i="6"/>
  <c r="C5514" i="6"/>
  <c r="C6864" i="6"/>
  <c r="C3958" i="6"/>
  <c r="C3294" i="6"/>
  <c r="C4331" i="6"/>
  <c r="C2144" i="6"/>
  <c r="C1280" i="6"/>
  <c r="C3779" i="6"/>
  <c r="C502" i="6"/>
  <c r="C6241" i="6"/>
  <c r="C472" i="6"/>
  <c r="C3259" i="6"/>
  <c r="C5187" i="6"/>
  <c r="C6228" i="6"/>
  <c r="C3587" i="6"/>
  <c r="C92" i="6"/>
  <c r="C4777" i="6"/>
  <c r="C5965" i="6"/>
  <c r="C3632" i="6"/>
  <c r="C1718" i="6"/>
  <c r="C4368" i="6"/>
  <c r="C3662" i="6"/>
  <c r="C6200" i="6"/>
  <c r="C1480" i="6"/>
  <c r="C3888" i="6"/>
  <c r="C3922" i="6"/>
  <c r="C208" i="6"/>
  <c r="C2046" i="6"/>
  <c r="C4461" i="6"/>
  <c r="C3640" i="6"/>
  <c r="C4689" i="6"/>
  <c r="C3386" i="6"/>
  <c r="C6941" i="6"/>
  <c r="C1733" i="6"/>
  <c r="C6945" i="6"/>
  <c r="C4910" i="6"/>
  <c r="C1300" i="6"/>
  <c r="C3540" i="6"/>
  <c r="C6737" i="6"/>
  <c r="C6334" i="6"/>
  <c r="C230" i="6"/>
  <c r="C5956" i="6"/>
  <c r="C4057" i="6"/>
  <c r="C6271" i="6"/>
  <c r="C4568" i="6"/>
  <c r="C5134" i="6"/>
  <c r="C1236" i="6"/>
  <c r="C6944" i="6"/>
  <c r="C2370" i="6"/>
  <c r="C6066" i="6"/>
  <c r="C2604" i="6"/>
  <c r="C5973" i="6"/>
  <c r="C6913" i="6"/>
  <c r="C4897" i="6"/>
  <c r="C250" i="6"/>
  <c r="C2505" i="6"/>
  <c r="C390" i="6"/>
  <c r="C3506" i="6"/>
  <c r="C1507" i="6"/>
  <c r="C933" i="6"/>
  <c r="C354" i="6"/>
  <c r="C1775" i="6"/>
  <c r="C3851" i="6"/>
  <c r="C1192" i="6"/>
  <c r="C4221" i="6"/>
  <c r="C963" i="6"/>
  <c r="C4048" i="6"/>
  <c r="C5742" i="6"/>
  <c r="C5913" i="6"/>
  <c r="C5915" i="6"/>
  <c r="C1145" i="6"/>
  <c r="C83" i="6"/>
  <c r="C6749" i="6"/>
  <c r="C6673" i="6"/>
  <c r="C1977" i="6"/>
  <c r="C251" i="6"/>
  <c r="C5240" i="6"/>
  <c r="C5670" i="6"/>
  <c r="C4364" i="6"/>
  <c r="C2300" i="6"/>
  <c r="C1309" i="6"/>
  <c r="C6307" i="6"/>
  <c r="C4078" i="6"/>
  <c r="C2569" i="6"/>
  <c r="C4863" i="6"/>
  <c r="C1004" i="6"/>
  <c r="C969" i="6"/>
  <c r="C771" i="6"/>
  <c r="C50" i="6"/>
  <c r="C3371" i="6"/>
  <c r="C3448" i="6"/>
  <c r="C4000" i="6"/>
  <c r="C4991" i="6"/>
  <c r="C5291" i="6"/>
  <c r="C2744" i="6"/>
  <c r="C3381" i="6"/>
  <c r="C4125" i="6"/>
  <c r="C3557" i="6"/>
  <c r="C6304" i="6"/>
  <c r="C2641" i="6"/>
  <c r="C437" i="6"/>
  <c r="C178" i="6"/>
  <c r="C2892" i="6"/>
  <c r="C6429" i="6"/>
  <c r="C519" i="6"/>
  <c r="C718" i="6"/>
  <c r="C4806" i="6"/>
  <c r="C6928" i="6"/>
  <c r="C5959" i="6"/>
  <c r="C7059" i="6"/>
  <c r="C4087" i="6"/>
  <c r="C3337" i="6"/>
  <c r="C3460" i="6"/>
  <c r="C5482" i="6"/>
  <c r="C2850" i="6"/>
  <c r="C5969" i="6"/>
  <c r="C1476" i="6"/>
  <c r="C946" i="6"/>
  <c r="C2008" i="6"/>
  <c r="C6365" i="6"/>
  <c r="C7100" i="6"/>
  <c r="C489" i="6"/>
  <c r="C6437" i="6"/>
  <c r="C5557" i="6"/>
  <c r="C6436" i="6"/>
  <c r="C3119" i="6"/>
  <c r="C3769" i="6"/>
  <c r="C602" i="6"/>
  <c r="C6366" i="6"/>
  <c r="C6577" i="6"/>
  <c r="C3811" i="6"/>
  <c r="C3648" i="6"/>
  <c r="C1058" i="6"/>
  <c r="C6904" i="6"/>
  <c r="C1729" i="6"/>
  <c r="C1266" i="6"/>
  <c r="C972" i="6"/>
  <c r="C1442" i="6"/>
  <c r="C2176" i="6"/>
  <c r="C3268" i="6"/>
  <c r="C6636" i="6"/>
  <c r="C3672" i="6"/>
  <c r="C5049" i="6"/>
  <c r="C2851" i="6"/>
  <c r="C4801" i="6"/>
  <c r="C1131" i="6"/>
  <c r="C3969" i="6"/>
  <c r="C2333" i="6"/>
  <c r="C4946" i="6"/>
  <c r="C5339" i="6"/>
  <c r="C1662" i="6"/>
  <c r="C482" i="6"/>
  <c r="C2473" i="6"/>
  <c r="C2758" i="6"/>
  <c r="C6643" i="6"/>
  <c r="C3061" i="6"/>
  <c r="C5549" i="6"/>
  <c r="C5911" i="6"/>
  <c r="C1810" i="6"/>
  <c r="C5993" i="6"/>
  <c r="C4006" i="6"/>
  <c r="C2678" i="6"/>
  <c r="C657" i="6"/>
  <c r="C2065" i="6"/>
  <c r="C488" i="6"/>
  <c r="C4788" i="6"/>
  <c r="C580" i="6"/>
  <c r="C1844" i="6"/>
  <c r="C3004" i="6"/>
  <c r="C4135" i="6"/>
  <c r="C2492" i="6"/>
  <c r="C5743" i="6"/>
  <c r="C6445" i="6"/>
  <c r="C3472" i="6"/>
  <c r="C4113" i="6"/>
  <c r="C1040" i="6"/>
  <c r="C6126" i="6"/>
  <c r="C987" i="6"/>
  <c r="C107" i="6"/>
  <c r="C2062" i="6"/>
  <c r="C5496" i="6"/>
  <c r="C4437" i="6"/>
  <c r="C838" i="6"/>
  <c r="C4722" i="6"/>
  <c r="C82" i="6"/>
  <c r="C1905" i="6"/>
  <c r="C6698" i="6"/>
  <c r="C3976" i="6"/>
  <c r="C3274" i="6"/>
  <c r="C3113" i="6"/>
  <c r="C97" i="6"/>
  <c r="C1503" i="6"/>
  <c r="C49" i="6"/>
  <c r="C3812" i="6"/>
  <c r="C5436" i="6"/>
  <c r="C6738" i="6"/>
  <c r="C613" i="6"/>
  <c r="C2802" i="6"/>
  <c r="C2350" i="6"/>
  <c r="C6232" i="6"/>
  <c r="C2685" i="6"/>
  <c r="C259" i="6"/>
  <c r="C937" i="6"/>
  <c r="C4877" i="6"/>
  <c r="C2039" i="6"/>
  <c r="C6803" i="6"/>
  <c r="C1077" i="6"/>
  <c r="C2482" i="6"/>
  <c r="C7048" i="6"/>
  <c r="C6709" i="6"/>
  <c r="C446" i="6"/>
  <c r="C4893" i="6"/>
  <c r="C248" i="6"/>
  <c r="C3310" i="6"/>
  <c r="C5688" i="6"/>
  <c r="C6649" i="6"/>
  <c r="C893" i="6"/>
  <c r="C2725" i="6"/>
  <c r="C727" i="6"/>
  <c r="C5256" i="6"/>
  <c r="C1156" i="6"/>
  <c r="C2517" i="6"/>
  <c r="C4772" i="6"/>
  <c r="C3439" i="6"/>
  <c r="C4555" i="6"/>
  <c r="C4890" i="6"/>
  <c r="C3981" i="6"/>
  <c r="C2383" i="6"/>
  <c r="C1610" i="6"/>
  <c r="C4643" i="6"/>
  <c r="C2512" i="6"/>
  <c r="C24" i="6"/>
  <c r="C2282" i="6"/>
  <c r="C2935" i="6"/>
  <c r="C4316" i="6"/>
  <c r="C1001" i="6"/>
  <c r="C5264" i="6"/>
  <c r="C3808" i="6"/>
  <c r="C2330" i="6"/>
  <c r="C7060" i="6"/>
  <c r="C1518" i="6"/>
  <c r="C6949" i="6"/>
  <c r="C4562" i="6"/>
  <c r="C4465" i="6"/>
  <c r="C1174" i="6"/>
  <c r="C5358" i="6"/>
  <c r="C6536" i="6"/>
  <c r="C5633" i="6"/>
  <c r="C6726" i="6"/>
  <c r="C4732" i="6"/>
  <c r="C5895" i="6"/>
  <c r="C25" i="6"/>
  <c r="C2580" i="6"/>
  <c r="C6635" i="6"/>
  <c r="C7079" i="6"/>
  <c r="C54" i="6"/>
  <c r="C2129" i="6"/>
  <c r="C1086" i="6"/>
  <c r="C707" i="6"/>
  <c r="C2307" i="6"/>
  <c r="C3611" i="6"/>
  <c r="C799" i="6"/>
  <c r="C7009" i="6"/>
  <c r="C4537" i="6"/>
  <c r="C5859" i="6"/>
  <c r="C3573" i="6"/>
  <c r="C4034" i="6"/>
  <c r="C5132" i="6"/>
  <c r="C1112" i="6"/>
  <c r="C1939" i="6"/>
  <c r="C2882" i="6"/>
  <c r="C2200" i="6"/>
  <c r="C6821" i="6"/>
  <c r="C1818" i="6"/>
  <c r="C5929" i="6"/>
  <c r="C688" i="6"/>
  <c r="C5419" i="6"/>
  <c r="C3738" i="6"/>
  <c r="C2864" i="6"/>
  <c r="C4124" i="6"/>
  <c r="C6592" i="6"/>
  <c r="C6215" i="6"/>
  <c r="C500" i="6"/>
  <c r="C2447" i="6"/>
  <c r="C3475" i="6"/>
  <c r="C6597" i="6"/>
  <c r="C1902" i="6"/>
  <c r="C6957" i="6"/>
  <c r="C394" i="6"/>
  <c r="C7053" i="6"/>
  <c r="C1409" i="6"/>
  <c r="C4598" i="6"/>
  <c r="C3463" i="6"/>
  <c r="C6421" i="6"/>
  <c r="C5951" i="6"/>
  <c r="C3362" i="6"/>
  <c r="C5477" i="6"/>
  <c r="C2409" i="6"/>
  <c r="C5582" i="6"/>
  <c r="C2636" i="6"/>
  <c r="C5731" i="6"/>
  <c r="C6985" i="6"/>
  <c r="C5324" i="6"/>
  <c r="C3872" i="6"/>
  <c r="C1928" i="6"/>
  <c r="C1214" i="6"/>
  <c r="C5235" i="6"/>
  <c r="C4738" i="6"/>
  <c r="C5206" i="6"/>
  <c r="C6967" i="6"/>
  <c r="C3094" i="6"/>
  <c r="C6750" i="6"/>
  <c r="C537" i="6"/>
  <c r="C2187" i="6"/>
  <c r="C464" i="6"/>
  <c r="C3796" i="6"/>
  <c r="C786" i="6"/>
  <c r="C1851" i="6"/>
  <c r="C5875" i="6"/>
  <c r="C686" i="6"/>
  <c r="C2950" i="6"/>
  <c r="C4635" i="6"/>
  <c r="C6173" i="6"/>
  <c r="C3077" i="6"/>
  <c r="C5374" i="6"/>
  <c r="C4165" i="6"/>
  <c r="C1244" i="6"/>
  <c r="C6980" i="6"/>
  <c r="C3299" i="6"/>
  <c r="C4190" i="6"/>
  <c r="C5489" i="6"/>
  <c r="C6089" i="6"/>
  <c r="C2239" i="6"/>
  <c r="C6218" i="6"/>
  <c r="C5648" i="6"/>
  <c r="C869" i="6"/>
  <c r="C3272" i="6"/>
  <c r="C3760" i="6"/>
  <c r="C5787" i="6"/>
  <c r="C5354" i="6"/>
  <c r="C3616" i="6"/>
  <c r="C5966" i="6"/>
  <c r="C1959" i="6"/>
  <c r="C3866" i="6"/>
  <c r="C6153" i="6"/>
  <c r="C6017" i="6"/>
  <c r="C342" i="6"/>
  <c r="C4585" i="6"/>
  <c r="C6619" i="6"/>
  <c r="C5977" i="6"/>
  <c r="C5595" i="6"/>
  <c r="C5487" i="6"/>
  <c r="C317" i="6"/>
  <c r="C597" i="6"/>
  <c r="C3615" i="6"/>
  <c r="C6724" i="6"/>
  <c r="C6593" i="6"/>
  <c r="C5007" i="6"/>
  <c r="C3246" i="6"/>
  <c r="C3592" i="6"/>
  <c r="C739" i="6"/>
  <c r="C5490" i="6"/>
  <c r="C1611" i="6"/>
  <c r="C5091" i="6"/>
  <c r="C3739" i="6"/>
  <c r="C2676" i="6"/>
  <c r="C268" i="6"/>
  <c r="C2911" i="6"/>
  <c r="C3990" i="6"/>
  <c r="C2205" i="6"/>
  <c r="C1882" i="6"/>
  <c r="C1441" i="6"/>
  <c r="C1552" i="6"/>
  <c r="C4631" i="6"/>
  <c r="C5674" i="6"/>
  <c r="C6521" i="6"/>
  <c r="C6520" i="6"/>
  <c r="C1398" i="6"/>
  <c r="C5217" i="6"/>
  <c r="C584" i="6"/>
  <c r="C3175" i="6"/>
  <c r="C1609" i="6"/>
  <c r="C5439" i="6"/>
  <c r="C6629" i="6"/>
  <c r="C1176" i="6"/>
  <c r="C6415" i="6"/>
  <c r="C5829" i="6"/>
  <c r="C807" i="6"/>
  <c r="C69" i="6"/>
  <c r="C5775" i="6"/>
  <c r="C999" i="6"/>
  <c r="C3391" i="6"/>
  <c r="C4430" i="6"/>
  <c r="C5094" i="6"/>
  <c r="C6595" i="6"/>
  <c r="C6718" i="6"/>
  <c r="C778" i="6"/>
  <c r="C3087" i="6"/>
  <c r="C4028" i="6"/>
  <c r="C2478" i="6"/>
  <c r="C4891" i="6"/>
  <c r="C1283" i="6"/>
  <c r="C2711" i="6"/>
  <c r="C6217" i="6"/>
  <c r="C3158" i="6"/>
  <c r="C3429" i="6"/>
  <c r="C6216" i="6"/>
  <c r="C1793" i="6"/>
  <c r="C4621" i="6"/>
  <c r="C6585" i="6"/>
  <c r="C3893" i="6"/>
  <c r="C5481" i="6"/>
  <c r="C590" i="6"/>
  <c r="C3167" i="6"/>
  <c r="C5322" i="6"/>
  <c r="C4595" i="6"/>
  <c r="C5301" i="6"/>
  <c r="C5451" i="6"/>
  <c r="C5297" i="6"/>
  <c r="C4671" i="6"/>
  <c r="C3404" i="6"/>
  <c r="C1018" i="6"/>
  <c r="C5503" i="6"/>
  <c r="C6373" i="6"/>
  <c r="C6670" i="6"/>
  <c r="C483" i="6"/>
  <c r="C3025" i="6"/>
  <c r="C5779" i="6"/>
  <c r="C1302" i="6"/>
  <c r="C498" i="6"/>
  <c r="C1696" i="6"/>
  <c r="C5391" i="6"/>
  <c r="C2675" i="6"/>
  <c r="C6381" i="6"/>
  <c r="C4282" i="6"/>
  <c r="C5344" i="6"/>
  <c r="C4594" i="6"/>
  <c r="C4911" i="6"/>
  <c r="C4480" i="6"/>
  <c r="C3899" i="6"/>
  <c r="C1494" i="6"/>
  <c r="C3064" i="6"/>
  <c r="C5035" i="6"/>
  <c r="C2866" i="6"/>
  <c r="C1874" i="6"/>
  <c r="C2376" i="6"/>
  <c r="C455" i="6"/>
  <c r="C4958" i="6"/>
  <c r="C1126" i="6"/>
  <c r="C3784" i="6"/>
  <c r="C2981" i="6"/>
  <c r="C4674" i="6"/>
  <c r="C6079" i="6"/>
  <c r="C6796" i="6"/>
  <c r="C3684" i="6"/>
  <c r="C6253" i="6"/>
  <c r="C5681" i="6"/>
  <c r="C4138" i="6"/>
  <c r="C655" i="6"/>
  <c r="C1537" i="6"/>
  <c r="C2355" i="6"/>
  <c r="C890" i="6"/>
  <c r="C5937" i="6"/>
  <c r="C1228" i="6"/>
  <c r="C2635" i="6"/>
  <c r="C4141" i="6"/>
  <c r="C188" i="6"/>
  <c r="C1012" i="6"/>
  <c r="C515" i="6"/>
  <c r="C1363" i="6"/>
  <c r="C6134" i="6"/>
  <c r="C658" i="6"/>
  <c r="C6705" i="6"/>
  <c r="C3512" i="6"/>
  <c r="C3100" i="6"/>
  <c r="C2999" i="6"/>
  <c r="C4443" i="6"/>
  <c r="C5510" i="6"/>
  <c r="C5445" i="6"/>
  <c r="C1208" i="6"/>
  <c r="C5616" i="6"/>
  <c r="C7057" i="6"/>
  <c r="C3273" i="6"/>
  <c r="C5651" i="6"/>
  <c r="C2425" i="6"/>
  <c r="C2870" i="6"/>
  <c r="C4815" i="6"/>
  <c r="C3293" i="6"/>
  <c r="C6112" i="6"/>
  <c r="C2852" i="6"/>
  <c r="C3440" i="6"/>
  <c r="C5784" i="6"/>
  <c r="C2803" i="6"/>
  <c r="C4248" i="6"/>
  <c r="C37" i="6"/>
  <c r="C4805" i="6"/>
  <c r="C2723" i="6"/>
  <c r="C2061" i="6"/>
  <c r="C1239" i="6"/>
  <c r="C1648" i="6"/>
  <c r="C4945" i="6"/>
  <c r="C1664" i="6"/>
  <c r="C6245" i="6"/>
  <c r="C5245" i="6"/>
  <c r="C2730" i="6"/>
  <c r="C2020" i="6"/>
  <c r="C3802" i="6"/>
  <c r="C5468" i="6"/>
  <c r="C5454" i="6"/>
  <c r="C2818" i="6"/>
  <c r="C3972" i="6"/>
  <c r="C4709" i="6"/>
  <c r="C5676" i="6"/>
  <c r="C98" i="6"/>
  <c r="C125" i="6"/>
  <c r="C1005" i="6"/>
  <c r="C3915" i="6"/>
  <c r="C5518" i="6"/>
  <c r="C1253" i="6"/>
  <c r="C1104" i="6"/>
  <c r="C2405" i="6"/>
  <c r="C6414" i="6"/>
  <c r="C3900" i="6"/>
  <c r="C4497" i="6"/>
  <c r="C269" i="6"/>
  <c r="C272" i="6"/>
  <c r="C122" i="6"/>
  <c r="C6312" i="6"/>
  <c r="C3644" i="6"/>
  <c r="C3432" i="6"/>
  <c r="C5005" i="6"/>
  <c r="C4547" i="6"/>
  <c r="C1707" i="6"/>
  <c r="C2481" i="6"/>
  <c r="C4545" i="6"/>
  <c r="C5614" i="6"/>
  <c r="C3054" i="6"/>
  <c r="C7073" i="6"/>
  <c r="C1170" i="6"/>
  <c r="C5750" i="6"/>
  <c r="C6514" i="6"/>
  <c r="C3750" i="6"/>
  <c r="C3836" i="6"/>
  <c r="C5184" i="6"/>
  <c r="C1446" i="6"/>
  <c r="C2516" i="6"/>
  <c r="C2983" i="6"/>
  <c r="C3757" i="6"/>
  <c r="C2564" i="6"/>
  <c r="C5279" i="6"/>
  <c r="C12" i="6"/>
  <c r="C2634" i="6"/>
  <c r="C3286" i="6"/>
  <c r="C708" i="6"/>
  <c r="C4988" i="6"/>
  <c r="C1256" i="6"/>
  <c r="C1034" i="6"/>
  <c r="C2885" i="6"/>
  <c r="C316" i="6"/>
  <c r="C3486" i="6"/>
  <c r="C7055" i="6"/>
  <c r="C984" i="6"/>
  <c r="C5736" i="6"/>
  <c r="C4773" i="6"/>
  <c r="C4528" i="6"/>
  <c r="C5447" i="6"/>
  <c r="C5246" i="6"/>
  <c r="C3570" i="6"/>
  <c r="C2588" i="6"/>
  <c r="C3091" i="6"/>
  <c r="C5668" i="6"/>
  <c r="C548" i="6"/>
  <c r="C3607" i="6"/>
  <c r="C5443" i="6"/>
  <c r="C3524" i="6"/>
  <c r="C314" i="6"/>
  <c r="C6640" i="6"/>
  <c r="C5835" i="6"/>
  <c r="C4572" i="6"/>
  <c r="C3536" i="6"/>
  <c r="C3108" i="6"/>
  <c r="C6655" i="6"/>
  <c r="C2674" i="6"/>
  <c r="C3109" i="6"/>
  <c r="C819" i="6"/>
  <c r="C1972" i="6"/>
  <c r="C3968" i="6"/>
  <c r="C2792" i="6"/>
  <c r="C4133" i="6"/>
  <c r="C5172" i="6"/>
  <c r="C6654" i="6"/>
  <c r="C1498" i="6"/>
  <c r="C5883" i="6"/>
  <c r="C5415" i="6"/>
  <c r="C5252" i="6"/>
  <c r="C5687" i="6"/>
  <c r="C2178" i="6"/>
  <c r="C3204" i="6"/>
  <c r="C2814" i="6"/>
  <c r="C117" i="6"/>
  <c r="C2125" i="6"/>
  <c r="C2726" i="6"/>
  <c r="C3056" i="6"/>
  <c r="C853" i="6"/>
  <c r="C4182" i="6"/>
  <c r="C5029" i="6"/>
  <c r="C5789" i="6"/>
  <c r="C5171" i="6"/>
  <c r="C6244" i="6"/>
  <c r="C4455" i="6"/>
  <c r="C1559" i="6"/>
  <c r="C2502" i="6"/>
  <c r="C1838" i="6"/>
  <c r="C3912" i="6"/>
  <c r="C4832" i="6"/>
  <c r="C4088" i="6"/>
  <c r="C4790" i="6"/>
  <c r="C2811" i="6"/>
  <c r="C3006" i="6"/>
  <c r="C1912" i="6"/>
  <c r="C1169" i="6"/>
  <c r="C4822" i="6"/>
  <c r="C6984" i="6"/>
  <c r="C1687" i="6"/>
  <c r="C3303" i="6"/>
  <c r="C2240" i="6"/>
  <c r="C1133" i="6"/>
  <c r="C4741" i="6"/>
  <c r="C695" i="6"/>
  <c r="C3205" i="6"/>
  <c r="C4246" i="6"/>
  <c r="C1727" i="6"/>
  <c r="C45" i="6"/>
  <c r="C2896" i="6"/>
  <c r="C4494" i="6"/>
  <c r="C3304" i="6"/>
  <c r="C568" i="6"/>
  <c r="C3400" i="6"/>
  <c r="C3297" i="6"/>
  <c r="C2142" i="6"/>
  <c r="C5874" i="6"/>
  <c r="C2867" i="6"/>
  <c r="C4253" i="6"/>
  <c r="C5635" i="6"/>
  <c r="C1978" i="6"/>
  <c r="C3565" i="6"/>
  <c r="C4201" i="6"/>
  <c r="C1564" i="6"/>
  <c r="C610" i="6"/>
  <c r="C6995" i="6"/>
  <c r="C841" i="6"/>
  <c r="C3826" i="6"/>
  <c r="C3528" i="6"/>
  <c r="C5962" i="6"/>
  <c r="C6165" i="6"/>
  <c r="C6132" i="6"/>
  <c r="C536" i="6"/>
  <c r="C1046" i="6"/>
  <c r="C7091" i="6"/>
  <c r="C192" i="6"/>
  <c r="C4415" i="6"/>
  <c r="C3604" i="6"/>
  <c r="C6076" i="6"/>
  <c r="C2171" i="6"/>
  <c r="C3908" i="6"/>
  <c r="C4075" i="6"/>
  <c r="C2655" i="6"/>
  <c r="C3271" i="6"/>
  <c r="C6976" i="6"/>
  <c r="C5702" i="6"/>
  <c r="C3005" i="6"/>
  <c r="C2213" i="6"/>
  <c r="C313" i="6"/>
  <c r="C5963" i="6"/>
  <c r="C1677" i="6"/>
  <c r="C5069" i="6"/>
  <c r="C4369" i="6"/>
  <c r="C1439" i="6"/>
  <c r="C4542" i="6"/>
  <c r="C2468" i="6"/>
  <c r="C1804" i="6"/>
  <c r="C194" i="6"/>
  <c r="C1550" i="6"/>
  <c r="C3977" i="6"/>
  <c r="C6354" i="6"/>
  <c r="C6315" i="6"/>
  <c r="C3629" i="6"/>
  <c r="C5166" i="6"/>
  <c r="C2055" i="6"/>
  <c r="C2793" i="6"/>
  <c r="C1563" i="6"/>
  <c r="C5908" i="6"/>
  <c r="C3708" i="6"/>
  <c r="C3049" i="6"/>
  <c r="C5999" i="6"/>
  <c r="C6555" i="6"/>
  <c r="C6808" i="6"/>
  <c r="C1655" i="6"/>
  <c r="C5465" i="6"/>
  <c r="C2152" i="6"/>
  <c r="C3133" i="6"/>
  <c r="C3680" i="6"/>
  <c r="C973" i="6"/>
  <c r="C734" i="6"/>
  <c r="C7028" i="6"/>
  <c r="C6032" i="6"/>
  <c r="C3563" i="6"/>
  <c r="C983" i="6"/>
  <c r="C6476" i="6"/>
  <c r="C4520" i="6"/>
  <c r="C2762" i="6"/>
  <c r="C4477" i="6"/>
  <c r="C4116" i="6"/>
  <c r="C5135" i="6"/>
  <c r="C6249" i="6"/>
  <c r="C5961" i="6"/>
  <c r="C4103" i="6"/>
  <c r="C3759" i="6"/>
  <c r="C295" i="6"/>
  <c r="C1540" i="6"/>
  <c r="C5679" i="6"/>
  <c r="C917" i="6"/>
  <c r="C16" i="6"/>
  <c r="C942" i="6"/>
  <c r="C5274" i="6"/>
  <c r="C3833" i="6"/>
  <c r="C3998" i="6"/>
  <c r="C2432" i="6"/>
  <c r="C955" i="6"/>
  <c r="C844" i="6"/>
  <c r="C5198" i="6"/>
  <c r="C3361" i="6"/>
  <c r="C4017" i="6"/>
  <c r="C1225" i="6"/>
  <c r="C4351" i="6"/>
  <c r="C3290" i="6"/>
  <c r="C2014" i="6"/>
  <c r="C6467" i="6"/>
  <c r="C5923" i="6"/>
  <c r="C5437" i="6"/>
  <c r="C6197" i="6"/>
  <c r="C5693" i="6"/>
  <c r="C1487" i="6"/>
  <c r="C4688" i="6"/>
  <c r="C5139" i="6"/>
  <c r="C4379" i="6"/>
  <c r="C6195" i="6"/>
  <c r="C319" i="6"/>
  <c r="C5444" i="6"/>
  <c r="C1424" i="6"/>
  <c r="C6303" i="6"/>
  <c r="C4307" i="6"/>
  <c r="C389" i="6"/>
  <c r="C3211" i="6"/>
  <c r="C4301" i="6"/>
  <c r="C1315" i="6"/>
  <c r="C6257" i="6"/>
  <c r="C1597" i="6"/>
  <c r="C772" i="6"/>
  <c r="C3657" i="6"/>
  <c r="C2874" i="6"/>
  <c r="C2328" i="6"/>
  <c r="C6921" i="6"/>
  <c r="C3858" i="6"/>
  <c r="C5131" i="6"/>
  <c r="C6119" i="6"/>
  <c r="C908" i="6"/>
  <c r="C6633" i="6"/>
  <c r="C2450" i="6"/>
  <c r="C1579" i="6"/>
  <c r="C3095" i="6"/>
  <c r="C665" i="6"/>
  <c r="C6939" i="6"/>
  <c r="C6563" i="6"/>
  <c r="C6339" i="6"/>
  <c r="C6071" i="6"/>
  <c r="C4020" i="6"/>
  <c r="C3848" i="6"/>
  <c r="C1049" i="6"/>
  <c r="C6482" i="6"/>
  <c r="C2115" i="6"/>
  <c r="C2480" i="6"/>
  <c r="C6826" i="6"/>
  <c r="C235" i="6"/>
  <c r="C5925" i="6"/>
  <c r="C2831" i="6"/>
  <c r="C1257" i="6"/>
  <c r="C1079" i="6"/>
  <c r="C4388" i="6"/>
  <c r="C1154" i="6"/>
  <c r="C6070" i="6"/>
  <c r="C5578" i="6"/>
  <c r="C3818" i="6"/>
  <c r="C2649" i="6"/>
  <c r="C1791" i="6"/>
  <c r="C634" i="6"/>
  <c r="C5050" i="6"/>
  <c r="C3635" i="6"/>
  <c r="C3168" i="6"/>
  <c r="C5852" i="6"/>
  <c r="C1054" i="6"/>
  <c r="C5228" i="6"/>
  <c r="C4755" i="6"/>
  <c r="C4693" i="6"/>
  <c r="C2410" i="6"/>
  <c r="C4478" i="6"/>
  <c r="C5641" i="6"/>
  <c r="C490" i="6"/>
  <c r="C5918" i="6"/>
  <c r="C351" i="6"/>
  <c r="C1749" i="6"/>
  <c r="C281" i="6"/>
  <c r="C2521" i="6"/>
  <c r="C6862" i="6"/>
  <c r="C4882" i="6"/>
  <c r="C3732" i="6"/>
  <c r="C4123" i="6"/>
  <c r="C784" i="6"/>
  <c r="C2526" i="6"/>
  <c r="C6612" i="6"/>
  <c r="C4232" i="6"/>
  <c r="C617" i="6"/>
  <c r="C6779" i="6"/>
  <c r="C6915" i="6"/>
  <c r="C5160" i="6"/>
  <c r="C823" i="6"/>
  <c r="C3690" i="6"/>
  <c r="C871" i="6"/>
  <c r="C765" i="6"/>
  <c r="C4887" i="6"/>
  <c r="C1322" i="6"/>
  <c r="C4544" i="6"/>
  <c r="C2117" i="6"/>
  <c r="C4021" i="6"/>
  <c r="C1380" i="6"/>
  <c r="C4332" i="6"/>
  <c r="C5729" i="6"/>
  <c r="C5754" i="6"/>
  <c r="C6012" i="6"/>
  <c r="C3394" i="6"/>
  <c r="C5609" i="6"/>
  <c r="C5872" i="6"/>
  <c r="C3350" i="6"/>
  <c r="C1761" i="6"/>
  <c r="C4644" i="6"/>
  <c r="C2214" i="6"/>
  <c r="C2532" i="6"/>
  <c r="C5924" i="6"/>
  <c r="C6409" i="6"/>
  <c r="C867" i="6"/>
  <c r="C2794" i="6"/>
  <c r="C608" i="6"/>
  <c r="C6706" i="6"/>
  <c r="C1449" i="6"/>
  <c r="C4539" i="6"/>
  <c r="C4961" i="6"/>
  <c r="C591" i="6"/>
  <c r="C3617" i="6"/>
  <c r="C6396" i="6"/>
  <c r="C5904" i="6"/>
  <c r="C3326" i="6"/>
  <c r="C4488" i="6"/>
  <c r="C2424" i="6"/>
  <c r="C4531" i="6"/>
  <c r="C6226" i="6"/>
  <c r="C749" i="6"/>
  <c r="C6794" i="6"/>
  <c r="C5313" i="6"/>
  <c r="C4149" i="6"/>
  <c r="C2351" i="6"/>
  <c r="C1209" i="6"/>
  <c r="C4003" i="6"/>
  <c r="C5491" i="6"/>
  <c r="C1958" i="6"/>
  <c r="C769" i="6"/>
  <c r="C6043" i="6"/>
  <c r="C6648" i="6"/>
  <c r="C4153" i="6"/>
  <c r="C264" i="6"/>
  <c r="C1188" i="6"/>
  <c r="C5791" i="6"/>
  <c r="C3806" i="6"/>
  <c r="C3000" i="6"/>
  <c r="C333" i="6"/>
  <c r="C3355" i="6"/>
  <c r="C1064" i="6"/>
  <c r="C1243" i="6"/>
  <c r="C1676" i="6"/>
  <c r="C373" i="6"/>
  <c r="C5845" i="6"/>
  <c r="C4336" i="6"/>
  <c r="C1975" i="6"/>
  <c r="C6656" i="6"/>
  <c r="C5185" i="6"/>
  <c r="C4764" i="6"/>
  <c r="C1060" i="6"/>
  <c r="C1899" i="6"/>
  <c r="C4836" i="6"/>
  <c r="C3744" i="6"/>
  <c r="C6284" i="6"/>
  <c r="C4909" i="6"/>
  <c r="C6184" i="6"/>
  <c r="C2538" i="6"/>
  <c r="C899" i="6"/>
  <c r="C1128" i="6"/>
  <c r="C4610" i="6"/>
  <c r="C1085" i="6"/>
  <c r="C5580" i="6"/>
  <c r="C697" i="6"/>
  <c r="C5723" i="6"/>
  <c r="C1186" i="6"/>
  <c r="C4791" i="6"/>
  <c r="C6855" i="6"/>
  <c r="C202" i="6"/>
  <c r="C2116" i="6"/>
  <c r="C5304" i="6"/>
  <c r="C3011" i="6"/>
  <c r="C2868" i="6"/>
  <c r="C4981" i="6"/>
  <c r="C4339" i="6"/>
  <c r="C3934" i="6"/>
  <c r="C2211" i="6"/>
  <c r="C1937" i="6"/>
  <c r="C7090" i="6"/>
  <c r="C3618" i="6"/>
  <c r="C6407" i="6"/>
  <c r="C4411" i="6"/>
  <c r="C228" i="6"/>
  <c r="C1848" i="6"/>
  <c r="C2325" i="6"/>
  <c r="C4278" i="6"/>
  <c r="C3581" i="6"/>
  <c r="C738" i="6"/>
  <c r="C332" i="6"/>
  <c r="C3822" i="6"/>
  <c r="C4265" i="6"/>
  <c r="C3816" i="6"/>
  <c r="C1206" i="6"/>
  <c r="C2812" i="6"/>
  <c r="C3422" i="6"/>
  <c r="C1769" i="6"/>
  <c r="C6874" i="6"/>
  <c r="C392" i="6"/>
  <c r="C2546" i="6"/>
  <c r="C3860" i="6"/>
  <c r="C5594" i="6"/>
  <c r="C3212" i="6"/>
  <c r="C2456" i="6"/>
  <c r="C2820" i="6"/>
  <c r="C927" i="6"/>
  <c r="C659" i="6"/>
  <c r="C5435" i="6"/>
  <c r="C5296" i="6"/>
  <c r="C2491" i="6"/>
  <c r="C7067" i="6"/>
  <c r="C1340" i="6"/>
  <c r="C103" i="6"/>
  <c r="C94" i="6"/>
  <c r="C1635" i="6"/>
  <c r="C3086" i="6"/>
  <c r="C2924" i="6"/>
  <c r="C1204" i="6"/>
  <c r="C4019" i="6"/>
  <c r="C6067" i="6"/>
  <c r="C447" i="6"/>
  <c r="C4018" i="6"/>
  <c r="C2757" i="6"/>
  <c r="C6256" i="6"/>
  <c r="C759" i="6"/>
  <c r="C73" i="6"/>
  <c r="C920" i="6"/>
  <c r="C55" i="6"/>
  <c r="C5025" i="6"/>
  <c r="C303" i="6"/>
  <c r="C6358" i="6"/>
  <c r="C3713" i="6"/>
  <c r="C7096" i="6"/>
  <c r="C1832" i="6"/>
  <c r="C6583" i="6"/>
  <c r="C1406" i="6"/>
  <c r="C2657" i="6"/>
  <c r="C1546" i="6"/>
  <c r="C4767" i="6"/>
  <c r="C6509" i="6"/>
  <c r="C700" i="6"/>
  <c r="C1336" i="6"/>
  <c r="C116" i="6"/>
  <c r="C4662" i="6"/>
  <c r="C466" i="6"/>
  <c r="C5558" i="6"/>
  <c r="C5515" i="6"/>
  <c r="C5118" i="6"/>
  <c r="C2506" i="6"/>
  <c r="C6544" i="6"/>
  <c r="C6385" i="6"/>
  <c r="C4796" i="6"/>
  <c r="C1692" i="6"/>
  <c r="C4360" i="6"/>
  <c r="C4746" i="6"/>
  <c r="C5547" i="6"/>
  <c r="C4338" i="6"/>
  <c r="C4345" i="6"/>
  <c r="C453" i="6"/>
  <c r="C2459" i="6"/>
  <c r="C1795" i="6"/>
  <c r="C6230" i="6"/>
  <c r="C790" i="6"/>
  <c r="C298" i="6"/>
  <c r="C4050" i="6"/>
  <c r="C4156" i="6"/>
  <c r="C5253" i="6"/>
  <c r="C255" i="6"/>
  <c r="C2994" i="6"/>
  <c r="C3070" i="6"/>
  <c r="C5170" i="6"/>
  <c r="C4702" i="6"/>
  <c r="C2236" i="6"/>
  <c r="C4784" i="6"/>
  <c r="C2932" i="6"/>
  <c r="C4134" i="6"/>
  <c r="C6848" i="6"/>
  <c r="C399" i="6"/>
  <c r="C6143" i="6"/>
  <c r="C3914" i="6"/>
  <c r="C2366" i="6"/>
  <c r="C1855" i="6"/>
  <c r="C6553" i="6"/>
  <c r="C1312" i="6"/>
  <c r="C3387" i="6"/>
  <c r="C6277" i="6"/>
  <c r="C5364" i="6"/>
  <c r="C6897" i="6"/>
  <c r="C4272" i="6"/>
  <c r="C66" i="6"/>
  <c r="C1324" i="6"/>
  <c r="C3944" i="6"/>
  <c r="C5985" i="6"/>
  <c r="C2732" i="6"/>
  <c r="C1017" i="6"/>
  <c r="C6306" i="6"/>
  <c r="C5336" i="6"/>
  <c r="C850" i="6"/>
  <c r="C4676" i="6"/>
  <c r="C5662" i="6"/>
  <c r="C5337" i="6"/>
  <c r="C4324" i="6"/>
  <c r="C1210" i="6"/>
  <c r="C2755" i="6"/>
  <c r="C6898" i="6"/>
  <c r="C3031" i="6"/>
  <c r="C6008" i="6"/>
  <c r="C1952" i="6"/>
  <c r="C3869" i="6"/>
  <c r="C186" i="6"/>
  <c r="C5919" i="6"/>
  <c r="C433" i="6"/>
  <c r="C6958" i="6"/>
  <c r="C1920" i="6"/>
  <c r="C6560" i="6"/>
  <c r="C2938" i="6"/>
  <c r="C245" i="6"/>
  <c r="C2258" i="6"/>
  <c r="C4376" i="6"/>
  <c r="C579" i="6"/>
  <c r="C884" i="6"/>
  <c r="C6644" i="6"/>
  <c r="C780" i="6"/>
  <c r="C4841" i="6"/>
  <c r="C3390" i="6"/>
  <c r="C6616" i="6"/>
  <c r="C4005" i="6"/>
  <c r="C589" i="6"/>
  <c r="C1047" i="6"/>
  <c r="C3309" i="6"/>
  <c r="C4870" i="6"/>
  <c r="C3189" i="6"/>
  <c r="C2789" i="6"/>
  <c r="C5695" i="6"/>
  <c r="C4110" i="6"/>
  <c r="C816" i="6"/>
  <c r="C1262" i="6"/>
  <c r="C5063" i="6"/>
  <c r="C1652" i="6"/>
  <c r="C5281" i="6"/>
  <c r="C2589" i="6"/>
  <c r="C5037" i="6"/>
  <c r="C6846" i="6"/>
  <c r="C4858" i="6"/>
  <c r="C626" i="6"/>
  <c r="C2727" i="6"/>
  <c r="C4038" i="6"/>
  <c r="C6172" i="6"/>
  <c r="C2190" i="6"/>
  <c r="C4875" i="6"/>
  <c r="C4035" i="6"/>
  <c r="C3840" i="6"/>
  <c r="C3532" i="6"/>
  <c r="C5818" i="6"/>
  <c r="C2336" i="6"/>
  <c r="C936" i="6"/>
  <c r="C139" i="6"/>
  <c r="C2043" i="6"/>
  <c r="C6631" i="6"/>
  <c r="C5877" i="6"/>
  <c r="C6975" i="6"/>
  <c r="C2659" i="6"/>
  <c r="C4422" i="6"/>
  <c r="C1141" i="6"/>
  <c r="C5066" i="6"/>
  <c r="C2880" i="6"/>
  <c r="C5159" i="6"/>
  <c r="C2827" i="6"/>
  <c r="C962" i="6"/>
  <c r="C569" i="6"/>
  <c r="C6653" i="6"/>
  <c r="C4762" i="6"/>
  <c r="C4922" i="6"/>
  <c r="C1095" i="6"/>
  <c r="C2920" i="6"/>
  <c r="C4718" i="6"/>
  <c r="C5056" i="6"/>
  <c r="C5606" i="6"/>
  <c r="C4247" i="6"/>
  <c r="C4203" i="6"/>
  <c r="C1399" i="6"/>
  <c r="C6117" i="6"/>
  <c r="C1951" i="6"/>
  <c r="C5940" i="6"/>
  <c r="C4524" i="6"/>
  <c r="C1953" i="6"/>
  <c r="C1754" i="6"/>
  <c r="C6768" i="6"/>
  <c r="C2765" i="6"/>
  <c r="C3939" i="6"/>
  <c r="C5934" i="6"/>
  <c r="C2753" i="6"/>
  <c r="C400" i="6"/>
  <c r="C4251" i="6"/>
  <c r="C837" i="6"/>
  <c r="C3003" i="6"/>
  <c r="C3828" i="6"/>
  <c r="C5190" i="6"/>
  <c r="C2611" i="6"/>
  <c r="C789" i="6"/>
  <c r="C2556" i="6"/>
  <c r="C3946" i="6"/>
  <c r="C3359" i="6"/>
  <c r="C4211" i="6"/>
  <c r="C2891" i="6"/>
  <c r="C3791" i="6"/>
  <c r="C5214" i="6"/>
  <c r="C549" i="6"/>
  <c r="C2031" i="6"/>
  <c r="C6554" i="6"/>
  <c r="C6392" i="6"/>
  <c r="C4756" i="6"/>
  <c r="C4273" i="6"/>
  <c r="C442" i="6"/>
  <c r="C2371" i="6"/>
  <c r="C5652" i="6"/>
  <c r="C2453" i="6"/>
  <c r="C2454" i="6"/>
  <c r="C7107" i="6"/>
  <c r="C1146" i="6"/>
  <c r="C6279" i="6"/>
  <c r="C6464" i="6"/>
  <c r="C2103" i="6"/>
  <c r="C2257" i="6"/>
  <c r="C2888" i="6"/>
  <c r="C4632" i="6"/>
  <c r="C810" i="6"/>
  <c r="C423" i="6"/>
  <c r="C4111" i="6"/>
  <c r="C7039" i="6"/>
  <c r="C5438" i="6"/>
  <c r="C6833" i="6"/>
  <c r="C3798" i="6"/>
  <c r="C5590" i="6"/>
  <c r="C4223" i="6"/>
  <c r="C5920" i="6"/>
  <c r="C3263" i="6"/>
  <c r="C5987" i="6"/>
  <c r="C5781" i="6"/>
  <c r="C4939" i="6"/>
  <c r="C3884" i="6"/>
  <c r="C5986" i="6"/>
  <c r="C6496" i="6"/>
  <c r="C2928" i="6"/>
  <c r="C6780" i="6"/>
  <c r="C879" i="6"/>
  <c r="C2751" i="6"/>
  <c r="C4036" i="6"/>
  <c r="C1272" i="6"/>
  <c r="C6523" i="6"/>
  <c r="C2807" i="6"/>
  <c r="C4667" i="6"/>
  <c r="C763" i="6"/>
  <c r="C4424" i="6"/>
  <c r="C5197" i="6"/>
  <c r="C113" i="6"/>
  <c r="C4675" i="6"/>
  <c r="C737" i="6"/>
  <c r="C2390" i="6"/>
  <c r="C4775" i="6"/>
  <c r="C6512" i="6"/>
  <c r="C4490" i="6"/>
  <c r="C6905" i="6"/>
  <c r="C5953" i="6"/>
  <c r="C3123" i="6"/>
  <c r="C3461" i="6"/>
  <c r="C3758" i="6"/>
  <c r="C6270" i="6"/>
  <c r="C661" i="6"/>
  <c r="C1385" i="6"/>
  <c r="C3230" i="6"/>
  <c r="C5593" i="6"/>
  <c r="C6413" i="6"/>
  <c r="C3647" i="6"/>
  <c r="C6335" i="6"/>
  <c r="C427" i="6"/>
  <c r="C2030" i="6"/>
  <c r="C5410" i="6"/>
  <c r="C101" i="6"/>
  <c r="C4489" i="6"/>
  <c r="C5084" i="6"/>
  <c r="C6111" i="6"/>
  <c r="C6986" i="6"/>
  <c r="C2731" i="6"/>
  <c r="C4130" i="6"/>
  <c r="C1099" i="6"/>
  <c r="C2754" i="6"/>
  <c r="C1276" i="6"/>
  <c r="C6160" i="6"/>
  <c r="C3236" i="6"/>
  <c r="C1796" i="6"/>
  <c r="C5984" i="6"/>
  <c r="C4576" i="6"/>
  <c r="C4108" i="6"/>
  <c r="C1608" i="6"/>
  <c r="C6261" i="6"/>
  <c r="C6161" i="6"/>
  <c r="C3817" i="6"/>
  <c r="C4132" i="6"/>
  <c r="C3567" i="6"/>
  <c r="C559" i="6"/>
  <c r="C1142" i="6"/>
  <c r="C2260" i="6"/>
  <c r="C3786" i="6"/>
  <c r="C4495" i="6"/>
  <c r="C5840" i="6"/>
  <c r="C3476" i="6"/>
  <c r="C3270" i="6"/>
  <c r="C1045" i="6"/>
  <c r="C1068" i="6"/>
  <c r="C895" i="6"/>
  <c r="C2067" i="6"/>
  <c r="C2246" i="6"/>
  <c r="C6372" i="6"/>
  <c r="C2565" i="6"/>
  <c r="C906" i="6"/>
  <c r="C1138" i="6"/>
  <c r="C3040" i="6"/>
  <c r="C6699" i="6"/>
  <c r="C2174" i="6"/>
  <c r="C6347" i="6"/>
  <c r="C994" i="6"/>
  <c r="C3131" i="6"/>
  <c r="C3080" i="6"/>
  <c r="C5947" i="6"/>
  <c r="C5292" i="6"/>
  <c r="C5551" i="6"/>
  <c r="C1197" i="6"/>
  <c r="C3989" i="6"/>
  <c r="C2756" i="6"/>
  <c r="C535" i="6"/>
  <c r="C3696" i="6"/>
  <c r="C939" i="6"/>
  <c r="C6589" i="6"/>
  <c r="C904" i="6"/>
  <c r="C6208" i="6"/>
  <c r="C3807" i="6"/>
  <c r="C4162" i="6"/>
  <c r="C1011" i="6"/>
  <c r="C4970" i="6"/>
  <c r="C1196" i="6"/>
  <c r="C4446" i="6"/>
  <c r="C3742" i="6"/>
  <c r="C1925" i="6"/>
  <c r="C5900" i="6"/>
  <c r="C4372" i="6"/>
  <c r="C76" i="6"/>
  <c r="C2419" i="6"/>
  <c r="C864" i="6"/>
  <c r="C1688" i="6"/>
  <c r="C3497" i="6"/>
  <c r="C5331" i="6"/>
  <c r="C1278" i="6"/>
  <c r="C1970" i="6"/>
  <c r="C6139" i="6"/>
  <c r="C3589" i="6"/>
  <c r="C4686" i="6"/>
  <c r="C2393" i="6"/>
  <c r="C5705" i="6"/>
  <c r="C6481" i="6"/>
  <c r="C6920" i="6"/>
  <c r="C9" i="6"/>
  <c r="C5665" i="6"/>
  <c r="C1943" i="6"/>
  <c r="C4491" i="6"/>
  <c r="C766" i="6"/>
  <c r="C2210" i="6"/>
  <c r="C3652" i="6"/>
  <c r="C375" i="6"/>
  <c r="C6133" i="6"/>
  <c r="C2552" i="6"/>
  <c r="C3166" i="6"/>
  <c r="C2945" i="6"/>
  <c r="C3481" i="6"/>
  <c r="C6508" i="6"/>
  <c r="C834" i="6"/>
  <c r="C4659" i="6"/>
  <c r="C3104" i="6"/>
  <c r="C4668" i="6"/>
  <c r="C2501" i="6"/>
  <c r="C4816" i="6"/>
  <c r="C3124" i="6"/>
  <c r="C289" i="6"/>
  <c r="C6199" i="6"/>
  <c r="C5408" i="6"/>
  <c r="C3579" i="6"/>
  <c r="C2879" i="6"/>
  <c r="C6991" i="6"/>
  <c r="C6322" i="6"/>
  <c r="C2389" i="6"/>
  <c r="C5834" i="6"/>
  <c r="C7021" i="6"/>
  <c r="C5230" i="6"/>
  <c r="C5740" i="6"/>
  <c r="C826" i="6"/>
  <c r="C2553" i="6"/>
  <c r="C5067" i="6"/>
  <c r="C1904" i="6"/>
  <c r="C6516" i="6"/>
  <c r="C1323" i="6"/>
  <c r="C2914" i="6"/>
  <c r="C3590" i="6"/>
  <c r="C735" i="6"/>
  <c r="C533" i="6"/>
  <c r="C2007" i="6"/>
  <c r="C2824" i="6"/>
  <c r="C6252" i="6"/>
  <c r="C1588" i="6"/>
  <c r="C1962" i="6"/>
  <c r="C5341" i="6"/>
  <c r="C1114" i="6"/>
  <c r="C1774" i="6"/>
  <c r="C4460" i="6"/>
  <c r="C2821" i="6"/>
  <c r="C6105" i="6"/>
  <c r="C6376" i="6"/>
  <c r="C206" i="6"/>
  <c r="C3260" i="6"/>
  <c r="C3267" i="6"/>
  <c r="C4361" i="6"/>
  <c r="C2728" i="6"/>
  <c r="C1357" i="6"/>
  <c r="C2455" i="6"/>
  <c r="C1649" i="6"/>
  <c r="C1865" i="6"/>
  <c r="C2536" i="6"/>
  <c r="C6797" i="6"/>
  <c r="C849" i="6"/>
  <c r="C6425" i="6"/>
  <c r="C2146" i="6"/>
  <c r="C2490" i="6"/>
  <c r="C6428" i="6"/>
  <c r="C5102" i="6"/>
  <c r="C7003" i="6"/>
  <c r="C3874" i="6"/>
  <c r="C2237" i="6"/>
  <c r="C2895" i="6"/>
  <c r="C3473" i="6"/>
  <c r="C6680" i="6"/>
  <c r="C6973" i="6"/>
  <c r="C5757" i="6"/>
  <c r="C4082" i="6"/>
  <c r="C2385" i="6"/>
  <c r="C508" i="6"/>
  <c r="C5288" i="6"/>
  <c r="C2567" i="6"/>
  <c r="C5494" i="6"/>
  <c r="C5329" i="6"/>
  <c r="C6532" i="6"/>
  <c r="C2822" i="6"/>
  <c r="C275" i="6"/>
  <c r="C501" i="6"/>
  <c r="C6069" i="6"/>
  <c r="C4627" i="6"/>
  <c r="C129" i="6"/>
  <c r="C1249" i="6"/>
  <c r="C4472" i="6"/>
  <c r="C6018" i="6"/>
  <c r="C2023" i="6"/>
  <c r="C2934" i="6"/>
  <c r="C4876" i="6"/>
  <c r="C874" i="6"/>
  <c r="C2293" i="6"/>
  <c r="C1275" i="6"/>
  <c r="C6983" i="6"/>
  <c r="C5690" i="6"/>
  <c r="C2245" i="6"/>
  <c r="C638" i="6"/>
  <c r="C5161" i="6"/>
  <c r="C56" i="6"/>
  <c r="C5011" i="6"/>
  <c r="C877" i="6"/>
  <c r="C1602" i="6"/>
  <c r="C6072" i="6"/>
  <c r="C5502" i="6"/>
  <c r="C1189" i="6"/>
  <c r="C6919" i="6"/>
  <c r="C4826" i="6"/>
  <c r="C2861" i="6"/>
  <c r="C2863" i="6"/>
  <c r="C851" i="6"/>
  <c r="C930" i="6"/>
  <c r="C5982" i="6"/>
  <c r="C225" i="6"/>
  <c r="C6081" i="6"/>
  <c r="C6689" i="6"/>
  <c r="C1625" i="6"/>
  <c r="C1338" i="6"/>
  <c r="C4623" i="6"/>
  <c r="C4683" i="6"/>
  <c r="C847" i="6"/>
  <c r="C4026" i="6"/>
  <c r="C1704" i="6"/>
  <c r="C5061" i="6"/>
  <c r="C3120" i="6"/>
  <c r="C4898" i="6"/>
  <c r="C3656" i="6"/>
  <c r="C4033" i="6"/>
  <c r="C1675" i="6"/>
  <c r="C4051" i="6"/>
  <c r="C217" i="6"/>
  <c r="C2844" i="6"/>
  <c r="C2160" i="6"/>
  <c r="C5560" i="6"/>
  <c r="C6809" i="6"/>
  <c r="C6964" i="6"/>
  <c r="C684" i="6"/>
  <c r="C5092" i="6"/>
  <c r="C5098" i="6"/>
  <c r="C2049" i="6"/>
  <c r="C5371" i="6"/>
  <c r="C280" i="6"/>
  <c r="C1886" i="6"/>
  <c r="C2704" i="6"/>
  <c r="C2510" i="6"/>
  <c r="C4004" i="6"/>
  <c r="C253" i="6"/>
  <c r="C5522" i="6"/>
  <c r="C1029" i="6"/>
  <c r="C4010" i="6"/>
  <c r="C7018" i="6"/>
  <c r="C6857" i="6"/>
  <c r="C4592" i="6"/>
  <c r="C6539" i="6"/>
  <c r="C3650" i="6"/>
  <c r="C1067" i="6"/>
  <c r="C5215" i="6"/>
  <c r="C4517" i="6"/>
  <c r="C4029" i="6"/>
  <c r="C1461" i="6"/>
  <c r="C2966" i="6"/>
  <c r="C4900" i="6"/>
  <c r="C1565" i="6"/>
  <c r="C7074" i="6"/>
  <c r="C2686" i="6"/>
  <c r="C3424" i="6"/>
  <c r="C4847" i="6"/>
  <c r="C3036" i="6"/>
  <c r="C1271" i="6"/>
  <c r="C4846" i="6"/>
  <c r="C7109" i="6"/>
  <c r="C4848" i="6"/>
  <c r="C6135" i="6"/>
  <c r="C1772" i="6"/>
  <c r="C2638" i="6"/>
  <c r="C4872" i="6"/>
  <c r="C436" i="6"/>
  <c r="C6510" i="6"/>
  <c r="C3217" i="6"/>
  <c r="C3569" i="6"/>
  <c r="C6050" i="6"/>
  <c r="C5831" i="6"/>
  <c r="C6251" i="6"/>
  <c r="C5941" i="6"/>
  <c r="C5006" i="6"/>
  <c r="C439" i="6"/>
  <c r="C6978" i="6"/>
  <c r="C2766" i="6"/>
  <c r="C1913" i="6"/>
  <c r="C2561" i="6"/>
  <c r="C3863" i="6"/>
  <c r="C2130" i="6"/>
  <c r="C5799" i="6"/>
  <c r="C5786" i="6"/>
  <c r="C6528" i="6"/>
  <c r="C2916" i="6"/>
  <c r="C4575" i="6"/>
  <c r="C2472" i="6"/>
  <c r="C785" i="6"/>
  <c r="C971" i="6"/>
  <c r="C3610" i="6"/>
  <c r="C5613" i="6"/>
  <c r="C3171" i="6"/>
  <c r="C3576" i="6"/>
  <c r="C2842" i="6"/>
  <c r="C1859" i="6"/>
  <c r="C5752" i="6"/>
  <c r="C6581" i="6"/>
  <c r="C7014" i="6"/>
  <c r="C3252" i="6"/>
  <c r="C6158" i="6"/>
  <c r="C1420" i="6"/>
  <c r="C3502" i="6"/>
  <c r="C7075" i="6"/>
  <c r="C261" i="6"/>
  <c r="C6684" i="6"/>
  <c r="C2295" i="6"/>
  <c r="C150" i="6"/>
  <c r="C2550" i="6"/>
  <c r="C2584" i="6"/>
  <c r="C2362" i="6"/>
  <c r="C1447" i="6"/>
  <c r="C1362" i="6"/>
  <c r="C4481" i="6"/>
  <c r="C4740" i="6"/>
  <c r="C6900" i="6"/>
  <c r="C3089" i="6"/>
  <c r="C5507" i="6"/>
  <c r="C6748" i="6"/>
  <c r="C3377" i="6"/>
  <c r="C4485" i="6"/>
  <c r="C4678" i="6"/>
  <c r="C5509" i="6"/>
  <c r="C2941" i="6"/>
  <c r="C1685" i="6"/>
  <c r="C5678" i="6"/>
  <c r="C4824" i="6"/>
  <c r="C5162" i="6"/>
  <c r="C1497" i="6"/>
  <c r="C3055" i="6"/>
  <c r="C6026" i="6"/>
  <c r="C4139" i="6"/>
  <c r="C6331" i="6"/>
  <c r="C80" i="6"/>
  <c r="C3352" i="6"/>
  <c r="C1723" i="6"/>
  <c r="C1678" i="6"/>
  <c r="C4618" i="6"/>
  <c r="C1231" i="6"/>
  <c r="C3251" i="6"/>
  <c r="C3253" i="6"/>
  <c r="C7010" i="6"/>
  <c r="C1025" i="6"/>
  <c r="C4042" i="6"/>
  <c r="C4374" i="6"/>
  <c r="C6728" i="6"/>
  <c r="C5423" i="6"/>
  <c r="C2644" i="6"/>
  <c r="C4261" i="6"/>
  <c r="C5463" i="6"/>
  <c r="C646" i="6"/>
  <c r="C970" i="6"/>
  <c r="C3030" i="6"/>
  <c r="C205" i="6"/>
  <c r="C7042" i="6"/>
  <c r="C3698" i="6"/>
  <c r="C7078" i="6"/>
  <c r="C3997" i="6"/>
  <c r="C4797" i="6"/>
  <c r="C238" i="6"/>
  <c r="C6806" i="6"/>
  <c r="C3907" i="6"/>
  <c r="C683" i="6"/>
  <c r="C4473" i="6"/>
  <c r="C6569" i="6"/>
  <c r="C3903" i="6"/>
  <c r="C4508" i="6"/>
  <c r="C1561" i="6"/>
  <c r="C1139" i="6"/>
  <c r="C84" i="6"/>
  <c r="C132" i="6"/>
  <c r="C6025" i="6"/>
  <c r="C4350" i="6"/>
  <c r="C4447" i="6"/>
  <c r="C6416" i="6"/>
  <c r="C6473" i="6"/>
  <c r="C96" i="6"/>
  <c r="C603" i="6"/>
  <c r="C7001" i="6"/>
  <c r="C1623" i="6"/>
  <c r="C4204" i="6"/>
  <c r="C5433" i="6"/>
  <c r="C2776" i="6"/>
  <c r="C1468" i="6"/>
  <c r="C5878" i="6"/>
  <c r="C4071" i="6"/>
  <c r="C3058" i="6"/>
  <c r="C3247" i="6"/>
  <c r="C5570" i="6"/>
  <c r="C6468" i="6"/>
  <c r="C3029" i="6"/>
  <c r="C5527" i="6"/>
  <c r="C6229" i="6"/>
  <c r="C1023" i="6"/>
  <c r="C4359" i="6"/>
  <c r="C6840" i="6"/>
  <c r="C1633" i="6"/>
  <c r="C7017" i="6"/>
  <c r="C4607" i="6"/>
  <c r="C6382" i="6"/>
  <c r="C6842" i="6"/>
  <c r="C4367" i="6"/>
  <c r="C7083" i="6"/>
  <c r="C3413" i="6"/>
  <c r="C151" i="6"/>
  <c r="C5733" i="6"/>
  <c r="C243" i="6"/>
  <c r="C3913" i="6"/>
  <c r="C3676" i="6"/>
  <c r="C635" i="6"/>
  <c r="C6374" i="6"/>
  <c r="C3084" i="6"/>
  <c r="C4949" i="6"/>
  <c r="C3398" i="6"/>
  <c r="C2316" i="6"/>
  <c r="C3832" i="6"/>
  <c r="C2639" i="6"/>
  <c r="C531" i="6"/>
  <c r="C2642" i="6"/>
  <c r="C5672" i="6"/>
  <c r="C4303" i="6"/>
  <c r="C3963" i="6"/>
  <c r="C959" i="6"/>
  <c r="C2781" i="6"/>
  <c r="C862" i="6"/>
  <c r="C1513" i="6"/>
  <c r="C3458" i="6"/>
  <c r="C195" i="6"/>
  <c r="C6164" i="6"/>
  <c r="C6177" i="6"/>
  <c r="C4582" i="6"/>
  <c r="C2437" i="6"/>
  <c r="C4063" i="6"/>
  <c r="C5416" i="6"/>
  <c r="C4222" i="6"/>
  <c r="C4733" i="6"/>
  <c r="C5113" i="6"/>
  <c r="C2958" i="6"/>
  <c r="C3723" i="6"/>
  <c r="C6781" i="6"/>
  <c r="C1317" i="6"/>
  <c r="C1432" i="6"/>
  <c r="C2361" i="6"/>
  <c r="C2018" i="6"/>
  <c r="C4484" i="6"/>
  <c r="C4579" i="6"/>
  <c r="C6170" i="6"/>
  <c r="C1027" i="6"/>
  <c r="C6500" i="6"/>
  <c r="C276" i="6"/>
  <c r="C5234" i="6"/>
  <c r="C1284" i="6"/>
  <c r="C5849" i="6"/>
  <c r="C3845" i="6"/>
  <c r="C4509" i="6"/>
  <c r="C6367" i="6"/>
  <c r="C1580" i="6"/>
  <c r="C2555" i="6"/>
  <c r="C2449" i="6"/>
  <c r="C1624" i="6"/>
  <c r="C901" i="6"/>
  <c r="C10" i="6"/>
  <c r="C2088" i="6"/>
  <c r="C3877" i="6"/>
  <c r="C6408" i="6"/>
  <c r="C6206" i="6"/>
  <c r="C6758" i="6"/>
  <c r="C5981" i="6"/>
  <c r="C3940" i="6"/>
  <c r="C6694" i="6"/>
  <c r="C3748" i="6"/>
  <c r="C1511" i="6"/>
  <c r="C7043" i="6"/>
  <c r="C4234" i="6"/>
  <c r="C3434" i="6"/>
  <c r="C5283" i="6"/>
  <c r="C2628" i="6"/>
  <c r="C1961" i="6"/>
  <c r="C4966" i="6"/>
  <c r="C5375" i="6"/>
  <c r="C5771" i="6"/>
  <c r="C5034" i="6"/>
  <c r="C6054" i="6"/>
  <c r="C5101" i="6"/>
  <c r="C6839" i="6"/>
  <c r="C2825" i="6"/>
  <c r="C5334" i="6"/>
  <c r="C4052" i="6"/>
  <c r="C7002" i="6"/>
  <c r="C2626" i="6"/>
  <c r="C1495" i="6"/>
  <c r="C2087" i="6"/>
  <c r="C2202" i="6"/>
  <c r="C349" i="6"/>
  <c r="C2620" i="6"/>
  <c r="C6005" i="6"/>
  <c r="C1534" i="6"/>
  <c r="C5124" i="6"/>
  <c r="C2145" i="6"/>
  <c r="C1584" i="6"/>
  <c r="C6608" i="6"/>
  <c r="C4320" i="6"/>
  <c r="C6182" i="6"/>
  <c r="C554" i="6"/>
  <c r="C5747" i="6"/>
  <c r="C5765" i="6"/>
  <c r="C4651" i="6"/>
  <c r="C1656" i="6"/>
  <c r="C835" i="6"/>
  <c r="C3480" i="6"/>
  <c r="C3813" i="6"/>
  <c r="C2177" i="6"/>
  <c r="C5008" i="6"/>
  <c r="C5935" i="6"/>
  <c r="C2688" i="6"/>
  <c r="C5889" i="6"/>
  <c r="C3364" i="6"/>
  <c r="C1824" i="6"/>
  <c r="C1710" i="6"/>
  <c r="C1458" i="6"/>
  <c r="C557" i="6"/>
  <c r="C3202" i="6"/>
  <c r="C6936" i="6"/>
  <c r="C1148" i="6"/>
  <c r="C1829" i="6"/>
  <c r="C3560" i="6"/>
  <c r="C5767" i="6"/>
  <c r="C1509" i="6"/>
  <c r="C4967" i="6"/>
  <c r="C3525" i="6"/>
  <c r="C6860" i="6"/>
  <c r="C41" i="6"/>
  <c r="C4166" i="6"/>
  <c r="C2687" i="6"/>
  <c r="C5598" i="6"/>
  <c r="C2263" i="6"/>
  <c r="C5596" i="6"/>
  <c r="C5538" i="6"/>
  <c r="C2254" i="6"/>
  <c r="C1081" i="6"/>
  <c r="C4976" i="6"/>
  <c r="C2515" i="6"/>
  <c r="C6454" i="6"/>
  <c r="C2519" i="6"/>
  <c r="C6723" i="6"/>
  <c r="C3609" i="6"/>
  <c r="C4377" i="6"/>
  <c r="C6663" i="6"/>
  <c r="C1378" i="6"/>
  <c r="C2745" i="6"/>
  <c r="C5051" i="6"/>
  <c r="C1478" i="6"/>
  <c r="C1547" i="6"/>
  <c r="C6686" i="6"/>
  <c r="C3191" i="6"/>
  <c r="C4442" i="6"/>
  <c r="C2830" i="6"/>
  <c r="C5047" i="6"/>
  <c r="C1050" i="6"/>
  <c r="C3555" i="6"/>
  <c r="C2277" i="6"/>
  <c r="C5169" i="6"/>
  <c r="C5119" i="6"/>
  <c r="C2623" i="6"/>
  <c r="C1910" i="6"/>
  <c r="C1328" i="6"/>
  <c r="C36" i="6"/>
  <c r="C5938" i="6"/>
  <c r="C6302" i="6"/>
  <c r="C5144" i="6"/>
  <c r="C5325" i="6"/>
  <c r="C2709" i="6"/>
  <c r="C4370" i="6"/>
  <c r="C6557" i="6"/>
  <c r="C2908" i="6"/>
  <c r="C524" i="6"/>
  <c r="C5401" i="6"/>
  <c r="C6298" i="6"/>
  <c r="C2357" i="6"/>
  <c r="C6562" i="6"/>
  <c r="C5821" i="6"/>
  <c r="C1917" i="6"/>
  <c r="C1535" i="6"/>
  <c r="C5903" i="6"/>
  <c r="C2913" i="6"/>
  <c r="C4154" i="6"/>
  <c r="C4431" i="6"/>
  <c r="C302" i="6"/>
  <c r="C5394" i="6"/>
  <c r="C6798" i="6"/>
  <c r="C6419" i="6"/>
  <c r="C6362" i="6"/>
  <c r="C4348" i="6"/>
  <c r="C5967" i="6"/>
  <c r="C1700" i="6"/>
  <c r="C6145" i="6"/>
  <c r="C5265" i="6"/>
  <c r="C6110" i="6"/>
  <c r="C3122" i="6"/>
  <c r="C4626" i="6"/>
  <c r="C2069" i="6"/>
  <c r="C2105" i="6"/>
  <c r="C5880" i="6"/>
  <c r="C1765" i="6"/>
  <c r="C839" i="6"/>
  <c r="C6383" i="6"/>
  <c r="C1310" i="6"/>
  <c r="C6815" i="6"/>
  <c r="C5636" i="6"/>
  <c r="C6397" i="6"/>
  <c r="C6503" i="6"/>
  <c r="C6568" i="6"/>
  <c r="C1782" i="6"/>
  <c r="C4217" i="6"/>
  <c r="C4083" i="6"/>
  <c r="C652" i="6"/>
  <c r="C3467" i="6"/>
  <c r="C4569" i="6"/>
  <c r="C2489" i="6"/>
  <c r="C3741" i="6"/>
  <c r="C3961" i="6"/>
  <c r="C1684" i="6"/>
  <c r="C4457" i="6"/>
  <c r="C5735" i="6"/>
  <c r="C4061" i="6"/>
  <c r="C379" i="6"/>
  <c r="C5117" i="6"/>
  <c r="C4977" i="6"/>
  <c r="C1593" i="6"/>
  <c r="C2743" i="6"/>
  <c r="C944" i="6"/>
  <c r="C2090" i="6"/>
  <c r="C4865" i="6"/>
  <c r="C4894" i="6"/>
  <c r="C262" i="6"/>
  <c r="C2543" i="6"/>
  <c r="C4830" i="6"/>
  <c r="C4384" i="6"/>
  <c r="C3608" i="6"/>
  <c r="C3453" i="6"/>
  <c r="C226" i="6"/>
  <c r="C3384" i="6"/>
  <c r="C878" i="6"/>
  <c r="C4850" i="6"/>
  <c r="C3482" i="6"/>
  <c r="C5009" i="6"/>
  <c r="C4615" i="6"/>
  <c r="C5414" i="6"/>
  <c r="C1897" i="6"/>
  <c r="C2746" i="6"/>
  <c r="C692" i="6"/>
  <c r="C1341" i="6"/>
  <c r="C1462" i="6"/>
  <c r="C3633" i="6"/>
  <c r="C677" i="6"/>
  <c r="C3932" i="6"/>
  <c r="C3830" i="6"/>
  <c r="C1168" i="6"/>
  <c r="C197" i="6"/>
  <c r="C4823" i="6"/>
  <c r="C146" i="6"/>
  <c r="C5843" i="6"/>
  <c r="C3966" i="6"/>
  <c r="C4859" i="6"/>
  <c r="C5115" i="6"/>
  <c r="C2467" i="6"/>
  <c r="C2209" i="6"/>
  <c r="C3933" i="6"/>
  <c r="C5352" i="6"/>
  <c r="C2603" i="6"/>
  <c r="C2485" i="6"/>
  <c r="C5089" i="6"/>
  <c r="C6827" i="6"/>
  <c r="C6802" i="6"/>
  <c r="C815" i="6"/>
  <c r="C3216" i="6"/>
  <c r="C6538" i="6"/>
  <c r="C74" i="6"/>
  <c r="C1347" i="6"/>
  <c r="C1776" i="6"/>
  <c r="C6045" i="6"/>
  <c r="C3489" i="6"/>
  <c r="C4885" i="6"/>
  <c r="C907" i="6"/>
  <c r="C3203" i="6"/>
  <c r="C3023" i="6"/>
  <c r="C388" i="6"/>
  <c r="C6227" i="6"/>
  <c r="C5178" i="6"/>
  <c r="C5707" i="6"/>
  <c r="C4754" i="6"/>
  <c r="C5520" i="6"/>
  <c r="C6410" i="6"/>
  <c r="C2248" i="6"/>
  <c r="C6697" i="6"/>
  <c r="C6046" i="6"/>
  <c r="C5221" i="6"/>
  <c r="C3721" i="6"/>
  <c r="C4851" i="6"/>
  <c r="C2002" i="6"/>
  <c r="C2292" i="6"/>
  <c r="C3438" i="6"/>
  <c r="C1626" i="6"/>
  <c r="C2980" i="6"/>
  <c r="C4927" i="6"/>
  <c r="C6598" i="6"/>
  <c r="C2537" i="6"/>
  <c r="C6533" i="6"/>
  <c r="C3988" i="6"/>
  <c r="C526" i="6"/>
  <c r="C562" i="6"/>
  <c r="C669" i="6"/>
  <c r="C6359" i="6"/>
  <c r="C525" i="6"/>
  <c r="C6760" i="6"/>
  <c r="C1646" i="6"/>
  <c r="C1421" i="6"/>
  <c r="C4493" i="6"/>
  <c r="C4228" i="6"/>
  <c r="C896" i="6"/>
  <c r="C1709" i="6"/>
  <c r="C4781" i="6"/>
  <c r="C4551" i="6"/>
  <c r="C6142" i="6"/>
  <c r="C2256" i="6"/>
  <c r="C6845" i="6"/>
  <c r="C3902" i="6"/>
  <c r="C706" i="6"/>
  <c r="C2774" i="6"/>
  <c r="C6092" i="6"/>
  <c r="C3138" i="6"/>
  <c r="C656" i="6"/>
  <c r="C5357" i="6"/>
  <c r="C3037" i="6"/>
  <c r="C6994" i="6"/>
  <c r="C4392" i="6"/>
  <c r="C5552" i="6"/>
  <c r="C5701" i="6"/>
  <c r="C2367" i="6"/>
  <c r="C6116" i="6"/>
  <c r="C3436" i="6"/>
  <c r="C2180" i="6"/>
  <c r="C1856" i="6"/>
  <c r="C5949" i="6"/>
  <c r="C6524" i="6"/>
  <c r="C398" i="6"/>
  <c r="C1974" i="6"/>
  <c r="C363" i="6"/>
  <c r="C6890" i="6"/>
  <c r="C2227" i="6"/>
  <c r="C4043" i="6"/>
  <c r="C5229" i="6"/>
  <c r="C609" i="6"/>
  <c r="C4142" i="6"/>
  <c r="C2348" i="6"/>
  <c r="C5210" i="6"/>
  <c r="C2833" i="6"/>
  <c r="C3280" i="6"/>
  <c r="C6696" i="6"/>
  <c r="C625" i="6"/>
  <c r="C5208" i="6"/>
  <c r="C2335" i="6"/>
  <c r="C958" i="6"/>
  <c r="C5003" i="6"/>
  <c r="C2413" i="6"/>
  <c r="C5150" i="6"/>
  <c r="C6317" i="6"/>
  <c r="C6220" i="6"/>
  <c r="C2375" i="6"/>
  <c r="C5748" i="6"/>
  <c r="C4391" i="6"/>
  <c r="C5528" i="6"/>
  <c r="C3192" i="6"/>
  <c r="C520" i="6"/>
  <c r="C4086" i="6"/>
  <c r="C660" i="6"/>
  <c r="C4860" i="6"/>
  <c r="C6889" i="6"/>
  <c r="C5639" i="6"/>
  <c r="C1753" i="6"/>
  <c r="C6700" i="6"/>
  <c r="C1833" i="6"/>
  <c r="C473" i="6"/>
  <c r="C6023" i="6"/>
  <c r="C6668" i="6"/>
  <c r="C337" i="6"/>
  <c r="C6129" i="6"/>
  <c r="C6247" i="6"/>
  <c r="C2224" i="6"/>
  <c r="C5042" i="6"/>
  <c r="C6621" i="6"/>
  <c r="C5512" i="6"/>
  <c r="C2840" i="6"/>
  <c r="C1418" i="6"/>
  <c r="C2332" i="6"/>
  <c r="C3558" i="6"/>
  <c r="C5107" i="6"/>
  <c r="C5730" i="6"/>
  <c r="C1826" i="6"/>
  <c r="C6628" i="6"/>
  <c r="C5114" i="6"/>
  <c r="C4649" i="6"/>
  <c r="C2843" i="6"/>
  <c r="C6732" i="6"/>
  <c r="C954" i="6"/>
  <c r="C3658" i="6"/>
  <c r="C4600" i="6"/>
  <c r="C5175" i="6"/>
  <c r="C5010" i="6"/>
  <c r="C6472" i="6"/>
  <c r="C4798" i="6"/>
  <c r="C5306" i="6"/>
  <c r="C6896" i="6"/>
  <c r="C574" i="6"/>
  <c r="C5891" i="6"/>
  <c r="C4089" i="6"/>
  <c r="C647" i="6"/>
  <c r="C5656" i="6"/>
  <c r="C1942" i="6"/>
  <c r="C3098" i="6"/>
  <c r="C4968" i="6"/>
  <c r="C277" i="6"/>
  <c r="C3948" i="6"/>
  <c r="C6658" i="6"/>
  <c r="C33" i="6"/>
  <c r="D2470" i="6"/>
  <c r="D6214" i="6"/>
  <c r="D1471" i="6"/>
  <c r="D558" i="6"/>
  <c r="D979" i="6"/>
  <c r="D5383" i="6"/>
  <c r="D745" i="6"/>
  <c r="D6817" i="6"/>
  <c r="D456" i="6"/>
  <c r="D3507" i="6"/>
  <c r="D6258" i="6"/>
  <c r="D4577" i="6"/>
  <c r="D1056" i="6"/>
  <c r="D6280" i="6"/>
  <c r="D1479" i="6"/>
  <c r="D2312" i="6"/>
  <c r="D1269" i="6"/>
  <c r="D4343" i="6"/>
  <c r="D1351" i="6"/>
  <c r="D642" i="6"/>
  <c r="D2585" i="6"/>
  <c r="D3770" i="6"/>
  <c r="D5004" i="6"/>
  <c r="D4558" i="6"/>
  <c r="D3878" i="6"/>
  <c r="D5792" i="6"/>
  <c r="D6741" i="6"/>
  <c r="D6730" i="6"/>
  <c r="D4997" i="6"/>
  <c r="D2845" i="6"/>
  <c r="D4112" i="6"/>
  <c r="D3125" i="6"/>
  <c r="D1947" i="6"/>
  <c r="D5424" i="6"/>
  <c r="D2961" i="6"/>
  <c r="D1539" i="6"/>
  <c r="D3568" i="6"/>
  <c r="D5698" i="6"/>
  <c r="D3861" i="6"/>
  <c r="D3699" i="6"/>
  <c r="D5168" i="6"/>
  <c r="D1436" i="6"/>
  <c r="D3090" i="6"/>
  <c r="D3323" i="6"/>
  <c r="D6606" i="6"/>
  <c r="D6124" i="6"/>
  <c r="D6138" i="6"/>
  <c r="D2978" i="6"/>
  <c r="D4341" i="6"/>
  <c r="D3332" i="6"/>
  <c r="D5712" i="6"/>
  <c r="D4235" i="6"/>
  <c r="D407" i="6"/>
  <c r="D6836" i="6"/>
  <c r="D6582" i="6"/>
  <c r="D75" i="6"/>
  <c r="D4503" i="6"/>
  <c r="D4993" i="6"/>
  <c r="D4842" i="6"/>
  <c r="D3715" i="6"/>
  <c r="D2952" i="6"/>
  <c r="D5776" i="6"/>
  <c r="D5939" i="6"/>
  <c r="D3044" i="6"/>
  <c r="D2296" i="6"/>
  <c r="D5275" i="6"/>
  <c r="D360" i="6"/>
  <c r="D1995" i="6"/>
  <c r="D6795" i="6"/>
  <c r="D5885" i="6"/>
  <c r="D282" i="6"/>
  <c r="D5165" i="6"/>
  <c r="D1871" i="6"/>
  <c r="D305" i="6"/>
  <c r="D4448" i="6"/>
  <c r="D1400" i="6"/>
  <c r="D5584" i="6"/>
  <c r="D395" i="6"/>
  <c r="D1695" i="6"/>
  <c r="D1311" i="6"/>
  <c r="D5237" i="6"/>
  <c r="D2352" i="6"/>
  <c r="D1384" i="6"/>
  <c r="D6491" i="6"/>
  <c r="D2664" i="6"/>
  <c r="D3354" i="6"/>
  <c r="D4013" i="6"/>
  <c r="D184" i="6"/>
  <c r="D6755" i="6"/>
  <c r="D4453" i="6"/>
  <c r="D6006" i="6"/>
  <c r="D6542" i="6"/>
  <c r="D4255" i="6"/>
  <c r="D517" i="6"/>
  <c r="D5351" i="6"/>
  <c r="D2996" i="6"/>
  <c r="D3097" i="6"/>
  <c r="D6192" i="6"/>
  <c r="D3621" i="6"/>
  <c r="D4845" i="6"/>
  <c r="D5562" i="6"/>
  <c r="D1898" i="6"/>
  <c r="D4275" i="6"/>
  <c r="D2469" i="6"/>
  <c r="D4198" i="6"/>
  <c r="D6461" i="6"/>
  <c r="D81" i="6"/>
  <c r="D4158" i="6"/>
  <c r="D7087" i="6"/>
  <c r="D5073" i="6"/>
  <c r="D1950" i="6"/>
  <c r="D2381" i="6"/>
  <c r="D648" i="6"/>
  <c r="D5425" i="6"/>
  <c r="D6493" i="6"/>
  <c r="D1292" i="6"/>
  <c r="D1444" i="6"/>
  <c r="D2379" i="6"/>
  <c r="D35" i="6"/>
  <c r="D6155" i="6"/>
  <c r="D1894" i="6"/>
  <c r="D1613" i="6"/>
  <c r="D6869" i="6"/>
  <c r="D1768" i="6"/>
  <c r="D4299" i="6"/>
  <c r="D3226" i="6"/>
  <c r="D357" i="6"/>
  <c r="D7020" i="6"/>
  <c r="D1725" i="6"/>
  <c r="D5802" i="6"/>
  <c r="D1055" i="6"/>
  <c r="D3551" i="6"/>
  <c r="D4785" i="6"/>
  <c r="D3452" i="6"/>
  <c r="D100" i="6"/>
  <c r="D668" i="6"/>
  <c r="D5212" i="6"/>
  <c r="D5524" i="6"/>
  <c r="D1631" i="6"/>
  <c r="D6922" i="6"/>
  <c r="D779" i="6"/>
  <c r="D4660" i="6"/>
  <c r="D676" i="6"/>
  <c r="D5483" i="6"/>
  <c r="D3775" i="6"/>
  <c r="D4400" i="6"/>
  <c r="D5663" i="6"/>
  <c r="D2796" i="6"/>
  <c r="D3943" i="6"/>
  <c r="D6501" i="6"/>
  <c r="D477" i="6"/>
  <c r="D5194" i="6"/>
  <c r="D1345" i="6"/>
  <c r="D3129" i="6"/>
  <c r="D3495" i="6"/>
  <c r="D4653" i="6"/>
  <c r="D59" i="6"/>
  <c r="D846" i="6"/>
  <c r="D2318" i="6"/>
  <c r="D443" i="6"/>
  <c r="D4810" i="6"/>
  <c r="D601" i="6"/>
  <c r="D1601" i="6"/>
  <c r="D325" i="6"/>
  <c r="D1814" i="6"/>
  <c r="D6259" i="6"/>
  <c r="D432" i="6"/>
  <c r="D1519" i="6"/>
  <c r="D6492" i="6"/>
  <c r="D2137" i="6"/>
  <c r="D5238" i="6"/>
  <c r="D1052" i="6"/>
  <c r="D4604" i="6"/>
  <c r="D5709" i="6"/>
  <c r="D505" i="6"/>
  <c r="D2653" i="6"/>
  <c r="D1216" i="6"/>
  <c r="D6268" i="6"/>
  <c r="D5223" i="6"/>
  <c r="D3245" i="6"/>
  <c r="D201" i="6"/>
  <c r="D891" i="6"/>
  <c r="D1800" i="6"/>
  <c r="D5653" i="6"/>
  <c r="D3792" i="6"/>
  <c r="D2742" i="6"/>
  <c r="D2271" i="6"/>
  <c r="D5763" i="6"/>
  <c r="D1907" i="6"/>
  <c r="D5983" i="6"/>
  <c r="D2272" i="6"/>
  <c r="D6550" i="6"/>
  <c r="D5726" i="6"/>
  <c r="D1612" i="6"/>
  <c r="D4980" i="6"/>
  <c r="D4240" i="6"/>
  <c r="D3788" i="6"/>
  <c r="D6879" i="6"/>
  <c r="D1766" i="6"/>
  <c r="D3227" i="6"/>
  <c r="D3239" i="6"/>
  <c r="D3395" i="6"/>
  <c r="D258" i="6"/>
  <c r="D6887" i="6"/>
  <c r="D1819" i="6"/>
  <c r="D3726" i="6"/>
  <c r="D3768" i="6"/>
  <c r="D3228" i="6"/>
  <c r="D3423" i="6"/>
  <c r="D39" i="6"/>
  <c r="D2011" i="6"/>
  <c r="D5815" i="6"/>
  <c r="D4921" i="6"/>
  <c r="D6370" i="6"/>
  <c r="D3974" i="6"/>
  <c r="D5189" i="6"/>
  <c r="D1426" i="6"/>
  <c r="D6584" i="6"/>
  <c r="D385" i="6"/>
  <c r="D6022" i="6"/>
  <c r="D3128" i="6"/>
  <c r="D2486" i="6"/>
  <c r="D143" i="6"/>
  <c r="D6946" i="6"/>
  <c r="D486" i="6"/>
  <c r="D338" i="6"/>
  <c r="D5785" i="6"/>
  <c r="D166" i="6"/>
  <c r="D1740" i="6"/>
  <c r="D1691" i="6"/>
  <c r="D2608" i="6"/>
  <c r="D1557" i="6"/>
  <c r="D5978" i="6"/>
  <c r="D5853" i="6"/>
  <c r="D487" i="6"/>
  <c r="D2534" i="6"/>
  <c r="D1713" i="6"/>
  <c r="D2291" i="6"/>
  <c r="D6185" i="6"/>
  <c r="D6262" i="6"/>
  <c r="D3412" i="6"/>
  <c r="D2906" i="6"/>
  <c r="D5769" i="6"/>
  <c r="D4833" i="6"/>
  <c r="D4390" i="6"/>
  <c r="D3184" i="6"/>
  <c r="D5811" i="6"/>
  <c r="D6871" i="6"/>
  <c r="D2408" i="6"/>
  <c r="D2832" i="6"/>
  <c r="D28" i="6"/>
  <c r="D3410" i="6"/>
  <c r="D3634" i="6"/>
  <c r="D6735" i="6"/>
  <c r="D6716" i="6"/>
  <c r="D5399" i="6"/>
  <c r="D6926" i="6"/>
  <c r="D4378" i="6"/>
  <c r="D4715" i="6"/>
  <c r="D5404" i="6"/>
  <c r="D2435" i="6"/>
  <c r="D3135" i="6"/>
  <c r="D1860" i="6"/>
  <c r="D1368" i="6"/>
  <c r="D3229" i="6"/>
  <c r="D2387" i="6"/>
  <c r="D4417" i="6"/>
  <c r="D4729" i="6"/>
  <c r="D13" i="6"/>
  <c r="D2598" i="6"/>
  <c r="D1582" i="6"/>
  <c r="D4513" i="6"/>
  <c r="D5430" i="6"/>
  <c r="D2670" i="6"/>
  <c r="D5147" i="6"/>
  <c r="D758" i="6"/>
  <c r="D2204" i="6"/>
  <c r="D2975" i="6"/>
  <c r="D34" i="6"/>
  <c r="D1570" i="6"/>
  <c r="D3335" i="6"/>
  <c r="D358" i="6"/>
  <c r="D4654" i="6"/>
  <c r="D3265" i="6"/>
  <c r="D5657" i="6"/>
  <c r="D6462" i="6"/>
  <c r="D4593" i="6"/>
  <c r="D3388" i="6"/>
  <c r="D5380" i="6"/>
  <c r="D2380" i="6"/>
  <c r="D1568" i="6"/>
  <c r="D4496" i="6"/>
  <c r="D2305" i="6"/>
  <c r="D858" i="6"/>
  <c r="D2057" i="6"/>
  <c r="D4673" i="6"/>
  <c r="D6687" i="6"/>
  <c r="D2124" i="6"/>
  <c r="D3234" i="6"/>
  <c r="D1935" i="6"/>
  <c r="D3800" i="6"/>
  <c r="D6753" i="6"/>
  <c r="D2940" i="6"/>
  <c r="D153" i="6"/>
  <c r="D903" i="6"/>
  <c r="D1987" i="6"/>
  <c r="D5886" i="6"/>
  <c r="D5044" i="6"/>
  <c r="D5647" i="6"/>
  <c r="D1726" i="6"/>
  <c r="D925" i="6"/>
  <c r="D945" i="6"/>
  <c r="D7082" i="6"/>
  <c r="D1348" i="6"/>
  <c r="D244" i="6"/>
  <c r="D2027" i="6"/>
  <c r="D6400" i="6"/>
  <c r="D4045" i="6"/>
  <c r="D3401" i="6"/>
  <c r="D6405" i="6"/>
  <c r="D6996" i="6"/>
  <c r="D4419" i="6"/>
  <c r="D6729" i="6"/>
  <c r="D645" i="6"/>
  <c r="D4107" i="6"/>
  <c r="D2724" i="6"/>
  <c r="D2182" i="6"/>
  <c r="D3403" i="6"/>
  <c r="D528" i="6"/>
  <c r="D2875" i="6"/>
  <c r="D1065" i="6"/>
  <c r="D5532" i="6"/>
  <c r="D3283" i="6"/>
  <c r="D5343" i="6"/>
  <c r="D6863" i="6"/>
  <c r="D43" i="6"/>
  <c r="D4335" i="6"/>
  <c r="D7095" i="6"/>
  <c r="D5249" i="6"/>
  <c r="D4092" i="6"/>
  <c r="D1252" i="6"/>
  <c r="D6191" i="6"/>
  <c r="D5950" i="6"/>
  <c r="D5762" i="6"/>
  <c r="D6074" i="6"/>
  <c r="D612" i="6"/>
  <c r="D4059" i="6"/>
  <c r="D2625" i="6"/>
  <c r="D4879" i="6"/>
  <c r="D6159" i="6"/>
  <c r="D1258" i="6"/>
  <c r="D3703" i="6"/>
  <c r="D4883" i="6"/>
  <c r="D3060" i="6"/>
  <c r="D6591" i="6"/>
  <c r="D3895" i="6"/>
  <c r="D4656" i="6"/>
  <c r="D1862" i="6"/>
  <c r="D4501" i="6"/>
  <c r="D3790" i="6"/>
  <c r="D5501" i="6"/>
  <c r="D5542" i="6"/>
  <c r="D792" i="6"/>
  <c r="D5637" i="6"/>
  <c r="D6087" i="6"/>
  <c r="D4937" i="6"/>
  <c r="D4701" i="6"/>
  <c r="D95" i="6"/>
  <c r="D485" i="6"/>
  <c r="D3619" i="6"/>
  <c r="D820" i="6"/>
  <c r="D1264" i="6"/>
  <c r="D3433" i="6"/>
  <c r="D4512" i="6"/>
  <c r="D1630" i="6"/>
  <c r="D3144" i="6"/>
  <c r="D1809" i="6"/>
  <c r="D2076" i="6"/>
  <c r="D1000" i="6"/>
  <c r="D5122" i="6"/>
  <c r="D2504" i="6"/>
  <c r="D1158" i="6"/>
  <c r="D4606" i="6"/>
  <c r="D6506" i="6"/>
  <c r="D3431" i="6"/>
  <c r="D1160" i="6"/>
  <c r="D3984" i="6"/>
  <c r="D2631" i="6"/>
  <c r="D4987" i="6"/>
  <c r="D5492" i="6"/>
  <c r="D5348" i="6"/>
  <c r="D4196" i="6"/>
  <c r="D947" i="6"/>
  <c r="D6137" i="6"/>
  <c r="D4954" i="6"/>
  <c r="D493" i="6"/>
  <c r="D430" i="6"/>
  <c r="D1093" i="6"/>
  <c r="D23" i="6"/>
  <c r="D1466" i="6"/>
  <c r="D2417" i="6"/>
  <c r="D4212" i="6"/>
  <c r="D667" i="6"/>
  <c r="D1190" i="6"/>
  <c r="D1296" i="6"/>
  <c r="D1823" i="6"/>
  <c r="D6722" i="6"/>
  <c r="D1207" i="6"/>
  <c r="D323" i="6"/>
  <c r="D2315" i="6"/>
  <c r="D1360" i="6"/>
  <c r="D3389" i="6"/>
  <c r="D475" i="6"/>
  <c r="D2846" i="6"/>
  <c r="D4389" i="6"/>
  <c r="D5830" i="6"/>
  <c r="D5" i="6"/>
  <c r="D4161" i="6"/>
  <c r="D7094" i="6"/>
  <c r="D5455" i="6"/>
  <c r="D5922" i="6"/>
  <c r="D2767" i="6"/>
  <c r="D3111" i="6"/>
  <c r="D2306" i="6"/>
  <c r="D566" i="6"/>
  <c r="D1605" i="6"/>
  <c r="D5140" i="6"/>
  <c r="D2594" i="6"/>
  <c r="D3891" i="6"/>
  <c r="D1057" i="6"/>
  <c r="D417" i="6"/>
  <c r="D4771" i="6"/>
  <c r="D141" i="6"/>
  <c r="D2847" i="6"/>
  <c r="D689" i="6"/>
  <c r="D905" i="6"/>
  <c r="D1701" i="6"/>
  <c r="D2337" i="6"/>
  <c r="D2206" i="6"/>
  <c r="D3099" i="6"/>
  <c r="D2297" i="6"/>
  <c r="D4978" i="6"/>
  <c r="D4566" i="6"/>
  <c r="D85" i="6"/>
  <c r="D2986" i="6"/>
  <c r="D3556" i="6"/>
  <c r="D6847" i="6"/>
  <c r="D5533" i="6"/>
  <c r="D168" i="6"/>
  <c r="D5327" i="6"/>
  <c r="D4884" i="6"/>
  <c r="D3651" i="6"/>
  <c r="D3620" i="6"/>
  <c r="D5059" i="6"/>
  <c r="D961" i="6"/>
  <c r="D5964" i="6"/>
  <c r="D6474" i="6"/>
  <c r="D5554" i="6"/>
  <c r="D587" i="6"/>
  <c r="D1560" i="6"/>
  <c r="D4959" i="6"/>
  <c r="D598" i="6"/>
  <c r="D1949" i="6"/>
  <c r="D4752" i="6"/>
  <c r="D157" i="6"/>
  <c r="D1372" i="6"/>
  <c r="D2701" i="6"/>
  <c r="D2873" i="6"/>
  <c r="D2448" i="6"/>
  <c r="D1989" i="6"/>
  <c r="D3870" i="6"/>
  <c r="D6601" i="6"/>
  <c r="D975" i="6"/>
  <c r="D6292" i="6"/>
  <c r="D4016" i="6"/>
  <c r="D4507" i="6"/>
  <c r="D7064" i="6"/>
  <c r="D4094" i="6"/>
  <c r="D1063" i="6"/>
  <c r="D5315" i="6"/>
  <c r="D5827" i="6"/>
  <c r="D6176" i="6"/>
  <c r="D3843" i="6"/>
  <c r="D4699" i="6"/>
  <c r="D2122" i="6"/>
  <c r="D3078" i="6"/>
  <c r="D6300" i="6"/>
  <c r="D619" i="6"/>
  <c r="D5529" i="6"/>
  <c r="D6222" i="6"/>
  <c r="D3176" i="6"/>
  <c r="D4963" i="6"/>
  <c r="D5377" i="6"/>
  <c r="D2810" i="6"/>
  <c r="D2156" i="6"/>
  <c r="D6030" i="6"/>
  <c r="D1460" i="6"/>
  <c r="D350" i="6"/>
  <c r="D1127" i="6"/>
  <c r="D6349" i="6"/>
  <c r="D2226" i="6"/>
  <c r="D158" i="6"/>
  <c r="D3529" i="6"/>
  <c r="D6825" i="6"/>
  <c r="D4353" i="6"/>
  <c r="D4328" i="6"/>
  <c r="D4942" i="6"/>
  <c r="D5110" i="6"/>
  <c r="D3402" i="6"/>
  <c r="D724" i="6"/>
  <c r="D1852" i="6"/>
  <c r="D2154" i="6"/>
  <c r="D5123" i="6"/>
  <c r="D2557" i="6"/>
  <c r="D1066" i="6"/>
  <c r="D1915" i="6"/>
  <c r="D3534" i="6"/>
  <c r="D6281" i="6"/>
  <c r="D741" i="6"/>
  <c r="D5505" i="6"/>
  <c r="D2577" i="6"/>
  <c r="D2287" i="6"/>
  <c r="D1149" i="6"/>
  <c r="D3842" i="6"/>
  <c r="D1880" i="6"/>
  <c r="D4032" i="6"/>
  <c r="D7093" i="6"/>
  <c r="D5541" i="6"/>
  <c r="D6665" i="6"/>
  <c r="D6893" i="6"/>
  <c r="D2331" i="6"/>
  <c r="D3586" i="6"/>
  <c r="D5622" i="6"/>
  <c r="D6345" i="6"/>
  <c r="D3945" i="6"/>
  <c r="D5979" i="6"/>
  <c r="D2172" i="6"/>
  <c r="D1100" i="6"/>
  <c r="D210" i="6"/>
  <c r="D6551" i="6"/>
  <c r="D2791" i="6"/>
  <c r="D6998" i="6"/>
  <c r="D6019" i="6"/>
  <c r="D2768" i="6"/>
  <c r="D5393" i="6"/>
  <c r="D3622" i="6"/>
  <c r="D4854" i="6"/>
  <c r="D4220" i="6"/>
  <c r="D6297" i="6"/>
  <c r="D4382" i="6"/>
  <c r="D3101" i="6"/>
  <c r="D2147" i="6"/>
  <c r="D1202" i="6"/>
  <c r="D182" i="6"/>
  <c r="D2681" i="6"/>
  <c r="D2479" i="6"/>
  <c r="D2247" i="6"/>
  <c r="D6972" i="6"/>
  <c r="D5310" i="6"/>
  <c r="D821" i="6"/>
  <c r="D3575" i="6"/>
  <c r="D2542" i="6"/>
  <c r="D6580" i="6"/>
  <c r="D2679" i="6"/>
  <c r="D6156" i="6"/>
  <c r="D5448" i="6"/>
  <c r="D5493" i="6"/>
  <c r="D3928" i="6"/>
  <c r="D2514" i="6"/>
  <c r="D1456" i="6"/>
  <c r="D4371" i="6"/>
  <c r="D1425" i="6"/>
  <c r="D2841" i="6"/>
  <c r="D2972" i="6"/>
  <c r="D3561" i="6"/>
  <c r="D4399" i="6"/>
  <c r="D6899" i="6"/>
  <c r="D2964" i="6"/>
  <c r="D4944" i="6"/>
  <c r="D1542" i="6"/>
  <c r="D2358" i="6"/>
  <c r="D6962" i="6"/>
  <c r="D2860" i="6"/>
  <c r="D4314" i="6"/>
  <c r="D293" i="6"/>
  <c r="D4704" i="6"/>
  <c r="D4878" i="6"/>
  <c r="D7102" i="6"/>
  <c r="D2691" i="6"/>
  <c r="D5360" i="6"/>
  <c r="D2772" i="6"/>
  <c r="D3057" i="6"/>
  <c r="D2601" i="6"/>
  <c r="D538" i="6"/>
  <c r="D2931" i="6"/>
  <c r="D1665" i="6"/>
  <c r="D4948" i="6"/>
  <c r="D2165" i="6"/>
  <c r="D3320" i="6"/>
  <c r="D5814" i="6"/>
  <c r="D6992" i="6"/>
  <c r="D4106" i="6"/>
  <c r="D6502" i="6"/>
  <c r="D6777" i="6"/>
  <c r="D6622" i="6"/>
  <c r="D4157" i="6"/>
  <c r="D6497" i="6"/>
  <c r="D832" i="6"/>
  <c r="D1875" i="6"/>
  <c r="D6611" i="6"/>
  <c r="D6368" i="6"/>
  <c r="D163" i="6"/>
  <c r="D3340" i="6"/>
  <c r="D4065" i="6"/>
  <c r="D3537" i="6"/>
  <c r="D1909" i="6"/>
  <c r="D924" i="6"/>
  <c r="D5121" i="6"/>
  <c r="D3839" i="6"/>
  <c r="D3188" i="6"/>
  <c r="D3865" i="6"/>
  <c r="D3196" i="6"/>
  <c r="D4663" i="6"/>
  <c r="D6924" i="6"/>
  <c r="D2488" i="6"/>
  <c r="D2583" i="6"/>
  <c r="D2285" i="6"/>
  <c r="D2096" i="6"/>
  <c r="D1008" i="6"/>
  <c r="D6650" i="6"/>
  <c r="D2705" i="6"/>
  <c r="D270" i="6"/>
  <c r="D4560" i="6"/>
  <c r="D1643" i="6"/>
  <c r="D312" i="6"/>
  <c r="D169" i="6"/>
  <c r="D3250" i="6"/>
  <c r="D2797" i="6"/>
  <c r="D2770" i="6"/>
  <c r="D4906" i="6"/>
  <c r="D6541" i="6"/>
  <c r="D4947" i="6"/>
  <c r="D1132" i="6"/>
  <c r="D294" i="6"/>
  <c r="D4727" i="6"/>
  <c r="D982" i="6"/>
  <c r="D3492" i="6"/>
  <c r="D6325" i="6"/>
  <c r="D6916" i="6"/>
  <c r="D3442" i="6"/>
  <c r="D6052" i="6"/>
  <c r="D585" i="6"/>
  <c r="D1327" i="6"/>
  <c r="D3827" i="6"/>
  <c r="D3277" i="6"/>
  <c r="D5819" i="6"/>
  <c r="D4197" i="6"/>
  <c r="D4398" i="6"/>
  <c r="D4713" i="6"/>
  <c r="D1003" i="6"/>
  <c r="D1659" i="6"/>
  <c r="D1242" i="6"/>
  <c r="D804" i="6"/>
  <c r="D6343" i="6"/>
  <c r="D5587" i="6"/>
  <c r="D2259" i="6"/>
  <c r="D1638" i="6"/>
  <c r="D2496" i="6"/>
  <c r="D881" i="6"/>
  <c r="D4279" i="6"/>
  <c r="D6010" i="6"/>
  <c r="D5267" i="6"/>
  <c r="D6333" i="6"/>
  <c r="D3016" i="6"/>
  <c r="D3837" i="6"/>
  <c r="D2037" i="6"/>
  <c r="D5164" i="6"/>
  <c r="D6814" i="6"/>
  <c r="D2398" i="6"/>
  <c r="D3373" i="6"/>
  <c r="D5905" i="6"/>
  <c r="D2430" i="6"/>
  <c r="D6744" i="6"/>
  <c r="D4871" i="6"/>
  <c r="D5182" i="6"/>
  <c r="D567" i="6"/>
  <c r="D2460" i="6"/>
  <c r="D4588" i="6"/>
  <c r="D2012" i="6"/>
  <c r="D3221" i="6"/>
  <c r="D5441" i="6"/>
  <c r="D3067" i="6"/>
  <c r="D6452" i="6"/>
  <c r="D2054" i="6"/>
  <c r="D1349" i="6"/>
  <c r="D2438" i="6"/>
  <c r="D616" i="6"/>
  <c r="D4394" i="6"/>
  <c r="D6925" i="6"/>
  <c r="D4786" i="6"/>
  <c r="D3072" i="6"/>
  <c r="D2995" i="6"/>
  <c r="D743" i="6"/>
  <c r="D1929" i="6"/>
  <c r="D3329" i="6"/>
  <c r="D6178" i="6"/>
  <c r="D1621" i="6"/>
  <c r="D1566" i="6"/>
  <c r="D1043" i="6"/>
  <c r="D5654" i="6"/>
  <c r="D2848" i="6"/>
  <c r="D6123" i="6"/>
  <c r="D1392" i="6"/>
  <c r="D3823" i="6"/>
  <c r="D3661" i="6"/>
  <c r="D2672" i="6"/>
  <c r="D5138" i="6"/>
  <c r="D560" i="6"/>
  <c r="D4483" i="6"/>
  <c r="D3165" i="6"/>
  <c r="D3347" i="6"/>
  <c r="D2234" i="6"/>
  <c r="D5854" i="6"/>
  <c r="D4236" i="6"/>
  <c r="D570" i="6"/>
  <c r="D1344" i="6"/>
  <c r="D5158" i="6"/>
  <c r="D152" i="6"/>
  <c r="D6353" i="6"/>
  <c r="D5902" i="6"/>
  <c r="D2439" i="6"/>
  <c r="D1485" i="6"/>
  <c r="D5778" i="6"/>
  <c r="D4155" i="6"/>
  <c r="D5783" i="6"/>
  <c r="D2921" i="6"/>
  <c r="D5028" i="6"/>
  <c r="D246" i="6"/>
  <c r="D2063" i="6"/>
  <c r="D2427" i="6"/>
  <c r="D2471" i="6"/>
  <c r="D4463" i="6"/>
  <c r="D2673" i="6"/>
  <c r="D6613" i="6"/>
  <c r="D699" i="6"/>
  <c r="D6540" i="6"/>
  <c r="D7008" i="6"/>
  <c r="D380" i="6"/>
  <c r="D6106" i="6"/>
  <c r="D3105" i="6"/>
  <c r="D4172" i="6"/>
  <c r="D3911" i="6"/>
  <c r="D6543" i="6"/>
  <c r="D4323" i="6"/>
  <c r="D4903" i="6"/>
  <c r="D4957" i="6"/>
  <c r="D713" i="6"/>
  <c r="D2977" i="6"/>
  <c r="D4814" i="6"/>
  <c r="D3136" i="6"/>
  <c r="D1123" i="6"/>
  <c r="D2949" i="6"/>
  <c r="D3993" i="6"/>
  <c r="D1482" i="6"/>
  <c r="D4559" i="6"/>
  <c r="D5873" i="6"/>
  <c r="D1682" i="6"/>
  <c r="D6952" i="6"/>
  <c r="D421" i="6"/>
  <c r="D170" i="6"/>
  <c r="D4321" i="6"/>
  <c r="D4202" i="6"/>
  <c r="D6037" i="6"/>
  <c r="D4907" i="6"/>
  <c r="D5572" i="6"/>
  <c r="D2524" i="6"/>
  <c r="D5109" i="6"/>
  <c r="D701" i="6"/>
  <c r="D7069" i="6"/>
  <c r="D1428" i="6"/>
  <c r="D1717" i="6"/>
  <c r="D4119" i="6"/>
  <c r="D231" i="6"/>
  <c r="D6483" i="6"/>
  <c r="D5196" i="6"/>
  <c r="D2969" i="6"/>
  <c r="D1512" i="6"/>
  <c r="D3170" i="6"/>
  <c r="D775" i="6"/>
  <c r="D3306" i="6"/>
  <c r="D221" i="6"/>
  <c r="D5026" i="6"/>
  <c r="D2021" i="6"/>
  <c r="D1847" i="6"/>
  <c r="D685" i="6"/>
  <c r="D3437" i="6"/>
  <c r="D4098" i="6"/>
  <c r="D5563" i="6"/>
  <c r="D993" i="6"/>
  <c r="D1911" i="6"/>
  <c r="D5250" i="6"/>
  <c r="D5506" i="6"/>
  <c r="D267" i="6"/>
  <c r="D4940" i="6"/>
  <c r="D4401" i="6"/>
  <c r="D728" i="6"/>
  <c r="D607" i="6"/>
  <c r="D2715" i="6"/>
  <c r="D2764" i="6"/>
  <c r="D4084" i="6"/>
  <c r="D2947" i="6"/>
  <c r="D2191" i="6"/>
  <c r="D3767" i="6"/>
  <c r="D3846" i="6"/>
  <c r="D5968" i="6"/>
  <c r="D5449" i="6"/>
  <c r="D1532" i="6"/>
  <c r="D6530" i="6"/>
  <c r="D721" i="6"/>
  <c r="D552" i="6"/>
  <c r="D4844" i="6"/>
  <c r="D1527" i="6"/>
  <c r="D3127" i="6"/>
  <c r="D988" i="6"/>
  <c r="D897" i="6"/>
  <c r="D4445" i="6"/>
  <c r="D855" i="6"/>
  <c r="D4097" i="6"/>
  <c r="D4609" i="6"/>
  <c r="D2786" i="6"/>
  <c r="D2621" i="6"/>
  <c r="D4843" i="6"/>
  <c r="D7098" i="6"/>
  <c r="D6651" i="6"/>
  <c r="D3717" i="6"/>
  <c r="D3357" i="6"/>
  <c r="D2442" i="6"/>
  <c r="D5385" i="6"/>
  <c r="D3379" i="6"/>
  <c r="D1359" i="6"/>
  <c r="D1973" i="6"/>
  <c r="D2364" i="6"/>
  <c r="D6356" i="6"/>
  <c r="D1571" i="6"/>
  <c r="D3382" i="6"/>
  <c r="D5991" i="6"/>
  <c r="D3686" i="6"/>
  <c r="D4725" i="6"/>
  <c r="D6971" i="6"/>
  <c r="D2175" i="6"/>
  <c r="D4467" i="6"/>
  <c r="D6652" i="6"/>
  <c r="D4982" i="6"/>
  <c r="D4168" i="6"/>
  <c r="D546" i="6"/>
  <c r="D2737" i="6"/>
  <c r="D6880" i="6"/>
  <c r="D1699" i="6"/>
  <c r="D2327" i="6"/>
  <c r="D6490" i="6"/>
  <c r="D4073" i="6"/>
  <c r="D1603" i="6"/>
  <c r="D1738" i="6"/>
  <c r="D17" i="6"/>
  <c r="D6940" i="6"/>
  <c r="D5865" i="6"/>
  <c r="D3378" i="6"/>
  <c r="D2010" i="6"/>
  <c r="D1872" i="6"/>
  <c r="D5603" i="6"/>
  <c r="D6688" i="6"/>
  <c r="D2415" i="6"/>
  <c r="D3520" i="6"/>
  <c r="D2962" i="6"/>
  <c r="D418" i="6"/>
  <c r="D4505" i="6"/>
  <c r="D5759" i="6"/>
  <c r="D1448" i="6"/>
  <c r="D840" i="6"/>
  <c r="D1708" i="6"/>
  <c r="D1417" i="6"/>
  <c r="D3207" i="6"/>
  <c r="D817" i="6"/>
  <c r="D7088" i="6"/>
  <c r="D6570" i="6"/>
  <c r="D3289" i="6"/>
  <c r="D2944" i="6"/>
  <c r="D3515" i="6"/>
  <c r="D30" i="6"/>
  <c r="D3242" i="6"/>
  <c r="D981" i="6"/>
  <c r="D974" i="6"/>
  <c r="D4122" i="6"/>
  <c r="D496" i="6"/>
  <c r="D109" i="6"/>
  <c r="D4800" i="6"/>
  <c r="D4200" i="6"/>
  <c r="D1097" i="6"/>
  <c r="D5349" i="6"/>
  <c r="D889" i="6"/>
  <c r="D3795" i="6"/>
  <c r="D2718" i="6"/>
  <c r="D3197" i="6"/>
  <c r="D5745" i="6"/>
  <c r="D5680" i="6"/>
  <c r="D3102" i="6"/>
  <c r="D370" i="6"/>
  <c r="D6865" i="6"/>
  <c r="D6097" i="6"/>
  <c r="D712" i="6"/>
  <c r="D4244" i="6"/>
  <c r="D5289" i="6"/>
  <c r="D4070" i="6"/>
  <c r="D2047" i="6"/>
  <c r="D1203" i="6"/>
  <c r="D774" i="6"/>
  <c r="D6784" i="6"/>
  <c r="D7066" i="6"/>
  <c r="D134" i="6"/>
  <c r="D5088" i="6"/>
  <c r="D4603" i="6"/>
  <c r="D60" i="6"/>
  <c r="D2068" i="6"/>
  <c r="D5242" i="6"/>
  <c r="D6727" i="6"/>
  <c r="D7051" i="6"/>
  <c r="D2309" i="6"/>
  <c r="D3593" i="6"/>
  <c r="D4506" i="6"/>
  <c r="D1015" i="6"/>
  <c r="D1393" i="6"/>
  <c r="D2661" i="6"/>
  <c r="D3420" i="6"/>
  <c r="D4137" i="6"/>
  <c r="D4721" i="6"/>
  <c r="D1674" i="6"/>
  <c r="D1355" i="6"/>
  <c r="D854" i="6"/>
  <c r="D1806" i="6"/>
  <c r="D4554" i="6"/>
  <c r="D6882" i="6"/>
  <c r="D4828" i="6"/>
  <c r="D3719" i="6"/>
  <c r="D159" i="6"/>
  <c r="D6180" i="6"/>
  <c r="D5129" i="6"/>
  <c r="D6442" i="6"/>
  <c r="D5195" i="6"/>
  <c r="D6630" i="6"/>
  <c r="D2800" i="6"/>
  <c r="D7031" i="6"/>
  <c r="D4817" i="6"/>
  <c r="D6907" i="6"/>
  <c r="D2369" i="6"/>
  <c r="D4563" i="6"/>
  <c r="D894" i="6"/>
  <c r="D1457" i="6"/>
  <c r="D2690" i="6"/>
  <c r="D6902" i="6"/>
  <c r="D990" i="6"/>
  <c r="D2522" i="6"/>
  <c r="D6460" i="6"/>
  <c r="D3996" i="6"/>
  <c r="D406" i="6"/>
  <c r="D4224" i="6"/>
  <c r="D3014" i="6"/>
  <c r="D4835" i="6"/>
  <c r="D5817" i="6"/>
  <c r="D4408" i="6"/>
  <c r="D2954" i="6"/>
  <c r="D5141" i="6"/>
  <c r="D5405" i="6"/>
  <c r="D5838" i="6"/>
  <c r="D4104" i="6"/>
  <c r="D4636" i="6"/>
  <c r="D5901" i="6"/>
  <c r="D5553" i="6"/>
  <c r="D1313" i="6"/>
  <c r="D5624" i="6"/>
  <c r="D6657" i="6"/>
  <c r="D4712" i="6"/>
  <c r="D614" i="6"/>
  <c r="D2201" i="6"/>
  <c r="D953" i="6"/>
  <c r="D2741" i="6"/>
  <c r="D6329" i="6"/>
  <c r="D7081" i="6"/>
  <c r="D4340" i="6"/>
  <c r="D1883" i="6"/>
  <c r="D3659" i="6"/>
  <c r="D2269" i="6"/>
  <c r="D1999" i="6"/>
  <c r="D4468" i="6"/>
  <c r="D943" i="6"/>
  <c r="D2712" i="6"/>
  <c r="D3594" i="6"/>
  <c r="D5721" i="6"/>
  <c r="D183" i="6"/>
  <c r="D4599" i="6"/>
  <c r="D5199" i="6"/>
  <c r="D4899" i="6"/>
  <c r="D4180" i="6"/>
  <c r="D3471" i="6"/>
  <c r="D3805" i="6"/>
  <c r="D7050" i="6"/>
  <c r="D3490" i="6"/>
  <c r="D1326" i="6"/>
  <c r="D866" i="6"/>
  <c r="D6015" i="6"/>
  <c r="D2281" i="6"/>
  <c r="D4365" i="6"/>
  <c r="D6507" i="6"/>
  <c r="D6720" i="6"/>
  <c r="D5974" i="6"/>
  <c r="D6041" i="6"/>
  <c r="D7089" i="6"/>
  <c r="D6466" i="6"/>
  <c r="D639" i="6"/>
  <c r="D2575" i="6"/>
  <c r="D3468" i="6"/>
  <c r="D4085" i="6"/>
  <c r="D2622" i="6"/>
  <c r="D5700" i="6"/>
  <c r="D144" i="6"/>
  <c r="D5080" i="6"/>
  <c r="D5666" i="6"/>
  <c r="D1516" i="6"/>
  <c r="D3668" i="6"/>
  <c r="D1697" i="6"/>
  <c r="D592" i="6"/>
  <c r="D3546" i="6"/>
  <c r="D6927" i="6"/>
  <c r="D1877" i="6"/>
  <c r="D6309" i="6"/>
  <c r="D6812" i="6"/>
  <c r="D1295" i="6"/>
  <c r="D6004" i="6"/>
  <c r="D6573" i="6"/>
  <c r="D6389" i="6"/>
  <c r="D3855" i="6"/>
  <c r="D3449" i="6"/>
  <c r="D6033" i="6"/>
  <c r="D1578" i="6"/>
  <c r="D2431" i="6"/>
  <c r="D1840" i="6"/>
  <c r="D3008" i="6"/>
  <c r="D424" i="6"/>
  <c r="D4728" i="6"/>
  <c r="D6384" i="6"/>
  <c r="D6607" i="6"/>
  <c r="D4839" i="6"/>
  <c r="D4518" i="6"/>
  <c r="D6856" i="6"/>
  <c r="D3753" i="6"/>
  <c r="D6574" i="6"/>
  <c r="D4886" i="6"/>
  <c r="D3868" i="6"/>
  <c r="D6471" i="6"/>
  <c r="D2080" i="6"/>
  <c r="D1042" i="6"/>
  <c r="D6058" i="6"/>
  <c r="D2884" i="6"/>
  <c r="D5247" i="6"/>
  <c r="D3994" i="6"/>
  <c r="D803" i="6"/>
  <c r="D1653" i="6"/>
  <c r="D3493" i="6"/>
  <c r="D7034" i="6"/>
  <c r="D2197" i="6"/>
  <c r="D4264" i="6"/>
  <c r="D643" i="6"/>
  <c r="D6001" i="6"/>
  <c r="D5569" i="6"/>
  <c r="D3194" i="6"/>
  <c r="D6469" i="6"/>
  <c r="D2109" i="6"/>
  <c r="D237" i="6"/>
  <c r="D2494" i="6"/>
  <c r="D2232" i="6"/>
  <c r="D3027" i="6"/>
  <c r="D6225" i="6"/>
  <c r="D1965" i="6"/>
  <c r="D6810" i="6"/>
  <c r="D1267" i="6"/>
  <c r="D4039" i="6"/>
  <c r="D3709" i="6"/>
  <c r="D6351" i="6"/>
  <c r="D2058" i="6"/>
  <c r="D1038" i="6"/>
  <c r="D6440" i="6"/>
  <c r="D3859" i="6"/>
  <c r="D6518" i="6"/>
  <c r="D5282" i="6"/>
  <c r="D4151" i="6"/>
  <c r="D4434" i="6"/>
  <c r="D2458" i="6"/>
  <c r="D6787" i="6"/>
  <c r="D636" i="6"/>
  <c r="D3501" i="6"/>
  <c r="D7015" i="6"/>
  <c r="D4177" i="6"/>
  <c r="D2581" i="6"/>
  <c r="D4148" i="6"/>
  <c r="D5469" i="6"/>
  <c r="D6463" i="6"/>
  <c r="D2270" i="6"/>
  <c r="D4210" i="6"/>
  <c r="D3725" i="6"/>
  <c r="D4677" i="6"/>
  <c r="D2184" i="6"/>
  <c r="D2179" i="6"/>
  <c r="D2412" i="6"/>
  <c r="D882" i="6"/>
  <c r="D6772" i="6"/>
  <c r="D637" i="6"/>
  <c r="D1831" i="6"/>
  <c r="D5216" i="6"/>
  <c r="D1661" i="6"/>
  <c r="D1857" i="6"/>
  <c r="D6861" i="6"/>
  <c r="D5928" i="6"/>
  <c r="D6174" i="6"/>
  <c r="D4639" i="6"/>
  <c r="D4081" i="6"/>
  <c r="D77" i="6"/>
  <c r="D6364" i="6"/>
  <c r="D1130" i="6"/>
  <c r="D1981" i="6"/>
  <c r="D2274" i="6"/>
  <c r="D6293" i="6"/>
  <c r="D1786" i="6"/>
  <c r="D7012" i="6"/>
  <c r="D6947" i="6"/>
  <c r="D2761" i="6"/>
  <c r="D6361" i="6"/>
  <c r="D1246" i="6"/>
  <c r="D6223" i="6"/>
  <c r="D1185" i="6"/>
  <c r="D865" i="6"/>
  <c r="D4759" i="6"/>
  <c r="D4128" i="6"/>
  <c r="D564" i="6"/>
  <c r="D4100" i="6"/>
  <c r="D622" i="6"/>
  <c r="D3121" i="6"/>
  <c r="D4533" i="6"/>
  <c r="D4519" i="6"/>
  <c r="D6235" i="6"/>
  <c r="D31" i="6"/>
  <c r="D4114" i="6"/>
  <c r="D4242" i="6"/>
  <c r="D1589" i="6"/>
  <c r="D1933" i="6"/>
  <c r="D950" i="6"/>
  <c r="D3547" i="6"/>
  <c r="D6695" i="6"/>
  <c r="D5462" i="6"/>
  <c r="D733" i="6"/>
  <c r="D4266" i="6"/>
  <c r="D118" i="6"/>
  <c r="D2787" i="6"/>
  <c r="D1639" i="6"/>
  <c r="D2372" i="6"/>
  <c r="D2624" i="6"/>
  <c r="D2738" i="6"/>
  <c r="D6189" i="6"/>
  <c r="D2529" i="6"/>
  <c r="D4318" i="6"/>
  <c r="D573" i="6"/>
  <c r="D1510" i="6"/>
  <c r="D3199" i="6"/>
  <c r="D2128" i="6"/>
  <c r="D4470" i="6"/>
  <c r="D5586" i="6"/>
  <c r="D3222" i="6"/>
  <c r="D140" i="6"/>
  <c r="D5398" i="6"/>
  <c r="D6564" i="6"/>
  <c r="D2735" i="6"/>
  <c r="D2982" i="6"/>
  <c r="D4260" i="6"/>
  <c r="D6395" i="6"/>
  <c r="D5531" i="6"/>
  <c r="D469" i="6"/>
  <c r="D1517" i="6"/>
  <c r="D3248" i="6"/>
  <c r="D825" i="6"/>
  <c r="D4529" i="6"/>
  <c r="D4454" i="6"/>
  <c r="D222" i="6"/>
  <c r="D3649" i="6"/>
  <c r="D1813" i="6"/>
  <c r="D1006" i="6"/>
  <c r="D2721" i="6"/>
  <c r="D1839" i="6"/>
  <c r="D1401" i="6"/>
  <c r="D1808" i="6"/>
  <c r="D6431" i="6"/>
  <c r="D6038" i="6"/>
  <c r="D2403" i="6"/>
  <c r="D420" i="6"/>
  <c r="D3793" i="6"/>
  <c r="D5997" i="6"/>
  <c r="D3321" i="6"/>
  <c r="D6679" i="6"/>
  <c r="D2231" i="6"/>
  <c r="D2028" i="6"/>
  <c r="D6637" i="6"/>
  <c r="D1308" i="6"/>
  <c r="D2013" i="6"/>
  <c r="D4257" i="6"/>
  <c r="D3814" i="6"/>
  <c r="D5994" i="6"/>
  <c r="D2329" i="6"/>
  <c r="D240" i="6"/>
  <c r="D4055" i="6"/>
  <c r="D1356" i="6"/>
  <c r="D1821" i="6"/>
  <c r="D1181" i="6"/>
  <c r="D4216" i="6"/>
  <c r="D5271" i="6"/>
  <c r="D6937" i="6"/>
  <c r="D6566" i="6"/>
  <c r="D3625" i="6"/>
  <c r="D755" i="6"/>
  <c r="D6446" i="6"/>
  <c r="D4254" i="6"/>
  <c r="D3761" i="6"/>
  <c r="D7011" i="6"/>
  <c r="D2346" i="6"/>
  <c r="D6406" i="6"/>
  <c r="D145" i="6"/>
  <c r="D2462" i="6"/>
  <c r="D5718" i="6"/>
  <c r="D6282" i="6"/>
  <c r="D1620" i="6"/>
  <c r="D565" i="6"/>
  <c r="D1544" i="6"/>
  <c r="D534" i="6"/>
  <c r="D6063" i="6"/>
  <c r="D5699" i="6"/>
  <c r="D4995" i="6"/>
  <c r="D292" i="6"/>
  <c r="D1884" i="6"/>
  <c r="D6953" i="6"/>
  <c r="D6378" i="6"/>
  <c r="D1990" i="6"/>
  <c r="D1464" i="6"/>
  <c r="D1680" i="6"/>
  <c r="D2987" i="6"/>
  <c r="D3018" i="6"/>
  <c r="D1094" i="6"/>
  <c r="D1998" i="6"/>
  <c r="D5809" i="6"/>
  <c r="D3890" i="6"/>
  <c r="D5597" i="6"/>
  <c r="D1526" i="6"/>
  <c r="D2198" i="6"/>
  <c r="D3718" i="6"/>
  <c r="D6522" i="6"/>
  <c r="D5833" i="6"/>
  <c r="D1016" i="6"/>
  <c r="D5024" i="6"/>
  <c r="D4642" i="6"/>
  <c r="D7099" i="6"/>
  <c r="D2666" i="6"/>
  <c r="D6453" i="6"/>
  <c r="D4697" i="6"/>
  <c r="D1026" i="6"/>
  <c r="D5474" i="6"/>
  <c r="D2989" i="6"/>
  <c r="D1730" i="6"/>
  <c r="D6274" i="6"/>
  <c r="D4953" i="6"/>
  <c r="D6888" i="6"/>
  <c r="D3369" i="6"/>
  <c r="D4904" i="6"/>
  <c r="D495" i="6"/>
  <c r="D4918" i="6"/>
  <c r="D2157" i="6"/>
  <c r="D5497" i="6"/>
  <c r="D6320" i="6"/>
  <c r="D3513" i="6"/>
  <c r="D1036" i="6"/>
  <c r="D1033" i="6"/>
  <c r="D173" i="6"/>
  <c r="D3889" i="6"/>
  <c r="D5345" i="6"/>
  <c r="D4614" i="6"/>
  <c r="D555" i="6"/>
  <c r="D481" i="6"/>
  <c r="D6237" i="6"/>
  <c r="D5992" i="6"/>
  <c r="D3358" i="6"/>
  <c r="D1117" i="6"/>
  <c r="D5020" i="6"/>
  <c r="D4552" i="6"/>
  <c r="D4298" i="6"/>
  <c r="D2943" i="6"/>
  <c r="D1180" i="6"/>
  <c r="D5892" i="6"/>
  <c r="D3954" i="6"/>
  <c r="D6113" i="6"/>
  <c r="D4326" i="6"/>
  <c r="D6093" i="6"/>
  <c r="D108" i="6"/>
  <c r="D3887" i="6"/>
  <c r="D4726" i="6"/>
  <c r="D167" i="6"/>
  <c r="D6549" i="6"/>
  <c r="D2549" i="6"/>
  <c r="D3370" i="6"/>
  <c r="D7056" i="6"/>
  <c r="D5421" i="6"/>
  <c r="D1731" i="6"/>
  <c r="D2107" i="6"/>
  <c r="D748" i="6"/>
  <c r="D5314" i="6"/>
  <c r="D6194" i="6"/>
  <c r="D7022" i="6"/>
  <c r="D3137" i="6"/>
  <c r="D938" i="6"/>
  <c r="D3937" i="6"/>
  <c r="D219" i="6"/>
  <c r="D4556" i="6"/>
  <c r="D1757" i="6"/>
  <c r="D4171" i="6"/>
  <c r="D3367" i="6"/>
  <c r="D6588" i="6"/>
  <c r="D203" i="6"/>
  <c r="D6422" i="6"/>
  <c r="D6321" i="6"/>
  <c r="D3799" i="6"/>
  <c r="D2926" i="6"/>
  <c r="D1410" i="6"/>
  <c r="D5420" i="6"/>
  <c r="D1861" i="6"/>
  <c r="D4349" i="6"/>
  <c r="D3819" i="6"/>
  <c r="D5183" i="6"/>
  <c r="D3743" i="6"/>
  <c r="D6051" i="6"/>
  <c r="D4548" i="6"/>
  <c r="D1504" i="6"/>
  <c r="D1483" i="6"/>
  <c r="D5378" i="6"/>
  <c r="D6319" i="6"/>
  <c r="D3514" i="6"/>
  <c r="D4459" i="6"/>
  <c r="D6447" i="6"/>
  <c r="D600" i="6"/>
  <c r="D4355" i="6"/>
  <c r="D309" i="6"/>
  <c r="D3854" i="6"/>
  <c r="D391" i="6"/>
  <c r="D5277" i="6"/>
  <c r="D5661" i="6"/>
  <c r="D662" i="6"/>
  <c r="D3172" i="6"/>
  <c r="D2760" i="6"/>
  <c r="D5870" i="6"/>
  <c r="D6997" i="6"/>
  <c r="D6290" i="6"/>
  <c r="D2343" i="6"/>
  <c r="D3079" i="6"/>
  <c r="D6295" i="6"/>
  <c r="D3279" i="6"/>
  <c r="D5429" i="6"/>
  <c r="D4095" i="6"/>
  <c r="D4426" i="6"/>
  <c r="D6558" i="6"/>
  <c r="D2586" i="6"/>
  <c r="D5855" i="6"/>
  <c r="D5848" i="6"/>
  <c r="D3801" i="6"/>
  <c r="D5788" i="6"/>
  <c r="D921" i="6"/>
  <c r="D3683" i="6"/>
  <c r="D1722" i="6"/>
  <c r="D872" i="6"/>
  <c r="D3724" i="6"/>
  <c r="D1039" i="6"/>
  <c r="D4657" i="6"/>
  <c r="D1195" i="6"/>
  <c r="D6209" i="6"/>
  <c r="D1213" i="6"/>
  <c r="D1525" i="6"/>
  <c r="D393" i="6"/>
  <c r="D3339" i="6"/>
  <c r="D6725" i="6"/>
  <c r="D3697" i="6"/>
  <c r="D1799" i="6"/>
  <c r="D4329" i="6"/>
  <c r="D3655" i="6"/>
  <c r="D5461" i="6"/>
  <c r="D1427" i="6"/>
  <c r="D4633" i="6"/>
  <c r="D3287" i="6"/>
  <c r="D47" i="6"/>
  <c r="D1834" i="6"/>
  <c r="D2127" i="6"/>
  <c r="D3654" i="6"/>
  <c r="D3623" i="6"/>
  <c r="D4150" i="6"/>
  <c r="D4986" i="6"/>
  <c r="D6255" i="6"/>
  <c r="D6981" i="6"/>
  <c r="D2804" i="6"/>
  <c r="D2973" i="6"/>
  <c r="D3307" i="6"/>
  <c r="D1268" i="6"/>
  <c r="D6762" i="6"/>
  <c r="D2748" i="6"/>
  <c r="D5907" i="6"/>
  <c r="D6065" i="6"/>
  <c r="D918" i="6"/>
  <c r="D5795" i="6"/>
  <c r="D3509" i="6"/>
  <c r="D2566" i="6"/>
  <c r="D6820" i="6"/>
  <c r="D5628" i="6"/>
  <c r="D1113" i="6"/>
  <c r="D3766" i="6"/>
  <c r="D4992" i="6"/>
  <c r="D3688" i="6"/>
  <c r="D3553" i="6"/>
  <c r="D698" i="6"/>
  <c r="D5717" i="6"/>
  <c r="D3600" i="6"/>
  <c r="D2219" i="6"/>
  <c r="D2225" i="6"/>
  <c r="D5995" i="6"/>
  <c r="D64" i="6"/>
  <c r="D1472" i="6"/>
  <c r="D1088" i="6"/>
  <c r="D1556" i="6"/>
  <c r="D2503" i="6"/>
  <c r="D5655" i="6"/>
  <c r="D3406" i="6"/>
  <c r="D3785" i="6"/>
  <c r="D4476" i="6"/>
  <c r="D5262" i="6"/>
  <c r="D1615" i="6"/>
  <c r="D576" i="6"/>
  <c r="D6963" i="6"/>
  <c r="D5403" i="6"/>
  <c r="D2607" i="6"/>
  <c r="D5768" i="6"/>
  <c r="D6804" i="6"/>
  <c r="D6908" i="6"/>
  <c r="D2166" i="6"/>
  <c r="D4708" i="6"/>
  <c r="D62" i="6"/>
  <c r="D4901" i="6"/>
  <c r="D5936" i="6"/>
  <c r="D1879" i="6"/>
  <c r="D6666" i="6"/>
  <c r="D5167" i="6"/>
  <c r="D2294" i="6"/>
  <c r="D3201" i="6"/>
  <c r="D4971" i="6"/>
  <c r="D279" i="6"/>
  <c r="D1007" i="6"/>
  <c r="D5689" i="6"/>
  <c r="D6715" i="6"/>
  <c r="D4330" i="6"/>
  <c r="D6047" i="6"/>
  <c r="D6609" i="6"/>
  <c r="D191" i="6"/>
  <c r="D6169" i="6"/>
  <c r="D3707" i="6"/>
  <c r="D5076" i="6"/>
  <c r="D3042" i="6"/>
  <c r="D1069" i="6"/>
  <c r="D1083" i="6"/>
  <c r="D355" i="6"/>
  <c r="D6712" i="6"/>
  <c r="D510" i="6"/>
  <c r="D6707" i="6"/>
  <c r="D215" i="6"/>
  <c r="D6379" i="6"/>
  <c r="D1073" i="6"/>
  <c r="D1082" i="6"/>
  <c r="D4589" i="6"/>
  <c r="D6823" i="6"/>
  <c r="D1314" i="6"/>
  <c r="D4743" i="6"/>
  <c r="D1237" i="6"/>
  <c r="D6007" i="6"/>
  <c r="D474" i="6"/>
  <c r="D5888" i="6"/>
  <c r="D6675" i="6"/>
  <c r="D2918" i="6"/>
  <c r="D3093" i="6"/>
  <c r="D6451" i="6"/>
  <c r="D5996" i="6"/>
  <c r="D5847" i="6"/>
  <c r="D5535" i="6"/>
  <c r="D5627" i="6"/>
  <c r="D1108" i="6"/>
  <c r="D4760" i="6"/>
  <c r="D5017" i="6"/>
  <c r="D4062" i="6"/>
  <c r="D1683" i="6"/>
  <c r="D102" i="6"/>
  <c r="D5607" i="6"/>
  <c r="D465" i="6"/>
  <c r="D3151" i="6"/>
  <c r="D3574" i="6"/>
  <c r="D3722" i="6"/>
  <c r="D6477" i="6"/>
  <c r="D5273" i="6"/>
  <c r="D1090" i="6"/>
  <c r="D105" i="6"/>
  <c r="D3318" i="6"/>
  <c r="D115" i="6"/>
  <c r="D4040" i="6"/>
  <c r="D6084" i="6"/>
  <c r="D6966" i="6"/>
  <c r="D5820" i="6"/>
  <c r="D5887" i="6"/>
  <c r="D1136" i="6"/>
  <c r="D133" i="6"/>
  <c r="D6201" i="6"/>
  <c r="D5842" i="6"/>
  <c r="D1586" i="6"/>
  <c r="D4159" i="6"/>
  <c r="D5643" i="6"/>
  <c r="D1922" i="6"/>
  <c r="D2111" i="6"/>
  <c r="D6055" i="6"/>
  <c r="D3927" i="6"/>
  <c r="D5539" i="6"/>
  <c r="D4930" i="6"/>
  <c r="D412" i="6"/>
  <c r="D3002" i="6"/>
  <c r="D3925" i="6"/>
  <c r="D3670" i="6"/>
  <c r="D3815" i="6"/>
  <c r="D5488" i="6"/>
  <c r="D2360" i="6"/>
  <c r="D5588" i="6"/>
  <c r="D1927" i="6"/>
  <c r="D5521" i="6"/>
  <c r="D6948" i="6"/>
  <c r="D3223" i="6"/>
  <c r="D4342" i="6"/>
  <c r="D6917" i="6"/>
  <c r="D3849" i="6"/>
  <c r="D5058" i="6"/>
  <c r="D5012" i="6"/>
  <c r="D5294" i="6"/>
  <c r="D7016" i="6"/>
  <c r="D6602" i="6"/>
  <c r="D1836" i="6"/>
  <c r="D2554" i="6"/>
  <c r="D3278" i="6"/>
  <c r="D2228" i="6"/>
  <c r="D3365" i="6"/>
  <c r="D2734" i="6"/>
  <c r="D633" i="6"/>
  <c r="D5152" i="6"/>
  <c r="D6634" i="6"/>
  <c r="D4583" i="6"/>
  <c r="D6048" i="6"/>
  <c r="D5677" i="6"/>
  <c r="D5143" i="6"/>
  <c r="D4076" i="6"/>
  <c r="D1205" i="6"/>
  <c r="D3478" i="6"/>
  <c r="D4637" i="6"/>
  <c r="D5725" i="6"/>
  <c r="D2629" i="6"/>
  <c r="D644" i="6"/>
  <c r="D3975" i="6"/>
  <c r="D3140" i="6"/>
  <c r="D1111" i="6"/>
  <c r="D4690" i="6"/>
  <c r="D2669" i="6"/>
  <c r="D6965" i="6"/>
  <c r="D3396" i="6"/>
  <c r="D6505" i="6"/>
  <c r="D1837" i="6"/>
  <c r="D1440" i="6"/>
  <c r="D2338" i="6"/>
  <c r="D196" i="6"/>
  <c r="D352" i="6"/>
  <c r="D1964" i="6"/>
  <c r="D2773" i="6"/>
  <c r="D670" i="6"/>
  <c r="D2493" i="6"/>
  <c r="D4002" i="6"/>
  <c r="D4402" i="6"/>
  <c r="D3666" i="6"/>
  <c r="D913" i="6"/>
  <c r="D6151" i="6"/>
  <c r="D5946" i="6"/>
  <c r="D6895" i="6"/>
  <c r="D6942" i="6"/>
  <c r="D3714" i="6"/>
  <c r="D5407" i="6"/>
  <c r="D1072" i="6"/>
  <c r="D5774" i="6"/>
  <c r="D348" i="6"/>
  <c r="D6717" i="6"/>
  <c r="D1577" i="6"/>
  <c r="D6844" i="6"/>
  <c r="D3871" i="6"/>
  <c r="D6064" i="6"/>
  <c r="D4855" i="6"/>
  <c r="D90" i="6"/>
  <c r="D371" i="6"/>
  <c r="D1238" i="6"/>
  <c r="D822" i="6"/>
  <c r="D4923" i="6"/>
  <c r="D3324" i="6"/>
  <c r="D5068" i="6"/>
  <c r="D1175" i="6"/>
  <c r="D1606" i="6"/>
  <c r="D2138" i="6"/>
  <c r="D4515" i="6"/>
  <c r="D1747" i="6"/>
  <c r="D4486" i="6"/>
  <c r="D6420" i="6"/>
  <c r="D6448" i="6"/>
  <c r="D3638" i="6"/>
  <c r="D1109" i="6"/>
  <c r="D2713" i="6"/>
  <c r="D2400" i="6"/>
  <c r="D1010" i="6"/>
  <c r="D6049" i="6"/>
  <c r="D2255" i="6"/>
  <c r="D3474" i="6"/>
  <c r="D4080" i="6"/>
  <c r="D2733" i="6"/>
  <c r="D5766" i="6"/>
  <c r="D2937" i="6"/>
  <c r="D1667" i="6"/>
  <c r="D4803" i="6"/>
  <c r="D1374" i="6"/>
  <c r="D470" i="6"/>
  <c r="D329" i="6"/>
  <c r="D5065" i="6"/>
  <c r="D1250" i="6"/>
  <c r="D1887" i="6"/>
  <c r="D1286" i="6"/>
  <c r="D3864" i="6"/>
  <c r="D172" i="6"/>
  <c r="D5495" i="6"/>
  <c r="D3487" i="6"/>
  <c r="D6484" i="6"/>
  <c r="D1481" i="6"/>
  <c r="D4770" i="6"/>
  <c r="D7049" i="6"/>
  <c r="D3214" i="6"/>
  <c r="D4774" i="6"/>
  <c r="D6641" i="6"/>
  <c r="D4074" i="6"/>
  <c r="D3883" i="6"/>
  <c r="D3179" i="6"/>
  <c r="D1607" i="6"/>
  <c r="D776" i="6"/>
  <c r="D1751" i="6"/>
  <c r="D3681" i="6"/>
  <c r="D2930" i="6"/>
  <c r="D5409" i="6"/>
  <c r="D6040" i="6"/>
  <c r="D3956" i="6"/>
  <c r="D6128" i="6"/>
  <c r="D5257" i="6"/>
  <c r="D7044" i="6"/>
  <c r="D3829" i="6"/>
  <c r="D2689" i="6"/>
  <c r="D666" i="6"/>
  <c r="D3508" i="6"/>
  <c r="D2451" i="6"/>
  <c r="D4046" i="6"/>
  <c r="D5871" i="6"/>
  <c r="D6662" i="6"/>
  <c r="D6892" i="6"/>
  <c r="D6449" i="6"/>
  <c r="D3334" i="6"/>
  <c r="D2683" i="6"/>
  <c r="D5213" i="6"/>
  <c r="D179" i="6"/>
  <c r="D4516" i="6"/>
  <c r="D2461" i="6"/>
  <c r="D4115" i="6"/>
  <c r="D4742" i="6"/>
  <c r="D361" i="6"/>
  <c r="D6390" i="6"/>
  <c r="D6254" i="6"/>
  <c r="D7000" i="6"/>
  <c r="D1622" i="6"/>
  <c r="D1820" i="6"/>
  <c r="D2509" i="6"/>
  <c r="D2956" i="6"/>
  <c r="D5220" i="6"/>
  <c r="D2168" i="6"/>
  <c r="D2615" i="6"/>
  <c r="D429" i="6"/>
  <c r="D2910" i="6"/>
  <c r="D1702" i="6"/>
  <c r="D1885" i="6"/>
  <c r="D2320" i="6"/>
  <c r="D3626" i="6"/>
  <c r="D5626" i="6"/>
  <c r="D4310" i="6"/>
  <c r="D1379" i="6"/>
  <c r="D1330" i="6"/>
  <c r="D2123" i="6"/>
  <c r="D5526" i="6"/>
  <c r="D257" i="6"/>
  <c r="D3455" i="6"/>
  <c r="D1334" i="6"/>
  <c r="D4919" i="6"/>
  <c r="D3749" i="6"/>
  <c r="D3910" i="6"/>
  <c r="D3518" i="6"/>
  <c r="D5601" i="6"/>
  <c r="D1451" i="6"/>
  <c r="D4745" i="6"/>
  <c r="D1706" i="6"/>
  <c r="D2131" i="6"/>
  <c r="D5857" i="6"/>
  <c r="D4450" i="6"/>
  <c r="D6932" i="6"/>
  <c r="D6783" i="6"/>
  <c r="D4543" i="6"/>
  <c r="D364" i="6"/>
  <c r="D2907" i="6"/>
  <c r="D6782" i="6"/>
  <c r="D4620" i="6"/>
  <c r="D6340" i="6"/>
  <c r="D923" i="6"/>
  <c r="D2311" i="6"/>
  <c r="D540" i="6"/>
  <c r="D3643" i="6"/>
  <c r="D671" i="6"/>
  <c r="D419" i="6"/>
  <c r="D2423" i="6"/>
  <c r="D3941" i="6"/>
  <c r="D4277" i="6"/>
  <c r="D449" i="6"/>
  <c r="D6571" i="6"/>
  <c r="D521" i="6"/>
  <c r="D5072" i="6"/>
  <c r="D2044" i="6"/>
  <c r="D1926" i="6"/>
  <c r="D6778" i="6"/>
  <c r="D273" i="6"/>
  <c r="D2341" i="6"/>
  <c r="D3430" i="6"/>
  <c r="D2617" i="6"/>
  <c r="D572" i="6"/>
  <c r="D4695" i="6"/>
  <c r="D5773" i="6"/>
  <c r="D3462" i="6"/>
  <c r="D3982" i="6"/>
  <c r="D968" i="6"/>
  <c r="D5079" i="6"/>
  <c r="D3970" i="6"/>
  <c r="D892" i="6"/>
  <c r="D6714" i="6"/>
  <c r="D6188" i="6"/>
  <c r="D2102" i="6"/>
  <c r="D3407" i="6"/>
  <c r="D6224" i="6"/>
  <c r="D2132" i="6"/>
  <c r="D1779" i="6"/>
  <c r="D5851" i="6"/>
  <c r="D4206" i="6"/>
  <c r="D3356" i="6"/>
  <c r="D405" i="6"/>
  <c r="D4557" i="6"/>
  <c r="D450" i="6"/>
  <c r="D931" i="6"/>
  <c r="D3284" i="6"/>
  <c r="D5379" i="6"/>
  <c r="D2436" i="6"/>
  <c r="D3417" i="6"/>
  <c r="D1303" i="6"/>
  <c r="D1522" i="6"/>
  <c r="D1569" i="6"/>
  <c r="D5894" i="6"/>
  <c r="D4972" i="6"/>
  <c r="D189" i="6"/>
  <c r="D4101" i="6"/>
  <c r="D5741" i="6"/>
  <c r="D593" i="6"/>
  <c r="D3804" i="6"/>
  <c r="D4239" i="6"/>
  <c r="D5704" i="6"/>
  <c r="D2042" i="6"/>
  <c r="D3264" i="6"/>
  <c r="D2148" i="6"/>
  <c r="D1157" i="6"/>
  <c r="D3466" i="6"/>
  <c r="D1923" i="6"/>
  <c r="D4356" i="6"/>
  <c r="D6881" i="6"/>
  <c r="D310" i="6"/>
  <c r="D1221" i="6"/>
  <c r="D4655" i="6"/>
  <c r="D5204" i="6"/>
  <c r="D3045" i="6"/>
  <c r="D3255" i="6"/>
  <c r="D3043" i="6"/>
  <c r="D288" i="6"/>
  <c r="D5577" i="6"/>
  <c r="D833" i="6"/>
  <c r="D757" i="6"/>
  <c r="D3441" i="6"/>
  <c r="D3302" i="6"/>
  <c r="D2710" i="6"/>
  <c r="D1041" i="6"/>
  <c r="D479" i="6"/>
  <c r="D2763" i="6"/>
  <c r="D6931" i="6"/>
  <c r="D4403" i="6"/>
  <c r="D3605" i="6"/>
  <c r="D1070" i="6"/>
  <c r="D6267" i="6"/>
  <c r="D4672" i="6"/>
  <c r="D2499" i="6"/>
  <c r="D3772" i="6"/>
  <c r="D4058" i="6"/>
  <c r="D4170" i="6"/>
  <c r="D4570" i="6"/>
  <c r="D3059" i="6"/>
  <c r="D5446" i="6"/>
  <c r="D5362" i="6"/>
  <c r="D4969" i="6"/>
  <c r="D6348" i="6"/>
  <c r="D2835" i="6"/>
  <c r="D691" i="6"/>
  <c r="D1759" i="6"/>
  <c r="D3147" i="6"/>
  <c r="D1581" i="6"/>
  <c r="D6835" i="6"/>
  <c r="D3162" i="6"/>
  <c r="D1240" i="6"/>
  <c r="D1600" i="6"/>
  <c r="D457" i="6"/>
  <c r="D4258" i="6"/>
  <c r="D3747" i="6"/>
  <c r="D5316" i="6"/>
  <c r="D5205" i="6"/>
  <c r="D4769" i="6"/>
  <c r="D4281" i="6"/>
  <c r="D5567" i="6"/>
  <c r="D4804" i="6"/>
  <c r="D1984" i="6"/>
  <c r="D6039" i="6"/>
  <c r="D5839" i="6"/>
  <c r="D3991" i="6"/>
  <c r="D4550" i="6"/>
  <c r="D3180" i="6"/>
  <c r="D3803" i="6"/>
  <c r="D507" i="6"/>
  <c r="D5629" i="6"/>
  <c r="D4373" i="6"/>
  <c r="D3500" i="6"/>
  <c r="D185" i="6"/>
  <c r="D5931" i="6"/>
  <c r="D6786" i="6"/>
  <c r="D1658" i="6"/>
  <c r="D7013" i="6"/>
  <c r="D5086" i="6"/>
  <c r="D3385" i="6"/>
  <c r="D4778" i="6"/>
  <c r="D3208" i="6"/>
  <c r="D5812" i="6"/>
  <c r="D4928" i="6"/>
  <c r="D6756" i="6"/>
  <c r="D1599" i="6"/>
  <c r="D4538" i="6"/>
  <c r="D6458" i="6"/>
  <c r="D136" i="6"/>
  <c r="D4624" i="6"/>
  <c r="D6432" i="6"/>
  <c r="D3375" i="6"/>
  <c r="D6455" i="6"/>
  <c r="D1545" i="6"/>
  <c r="D4409" i="6"/>
  <c r="D6100" i="6"/>
  <c r="D2508" i="6"/>
  <c r="D2302" i="6"/>
  <c r="D4888" i="6"/>
  <c r="D2426" i="6"/>
  <c r="D6323" i="6"/>
  <c r="D6736" i="6"/>
  <c r="D4730" i="6"/>
  <c r="D1477" i="6"/>
  <c r="D6498" i="6"/>
  <c r="D5207" i="6"/>
  <c r="D2729" i="6"/>
  <c r="D5083" i="6"/>
  <c r="D5618" i="6"/>
  <c r="D5761" i="6"/>
  <c r="D3531" i="6"/>
  <c r="D5630" i="6"/>
  <c r="D5634" i="6"/>
  <c r="D761" i="6"/>
  <c r="D1651" i="6"/>
  <c r="D4648" i="6"/>
  <c r="D6002" i="6"/>
  <c r="D5412" i="6"/>
  <c r="D2750" i="6"/>
  <c r="D3141" i="6"/>
  <c r="D2359" i="6"/>
  <c r="D3876" i="6"/>
  <c r="D2118" i="6"/>
  <c r="D3510" i="6"/>
  <c r="D986" i="6"/>
  <c r="D336" i="6"/>
  <c r="D3275" i="6"/>
  <c r="D5096" i="6"/>
  <c r="D3112" i="6"/>
  <c r="D2967" i="6"/>
  <c r="D4837" i="6"/>
  <c r="D5608" i="6"/>
  <c r="D4908" i="6"/>
  <c r="D6125" i="6"/>
  <c r="D3316" i="6"/>
  <c r="D1849" i="6"/>
  <c r="D5312" i="6"/>
  <c r="D5801" i="6"/>
  <c r="D5431" i="6"/>
  <c r="D2188" i="6"/>
  <c r="D5867" i="6"/>
  <c r="D1388" i="6"/>
  <c r="D382" i="6"/>
  <c r="D4553" i="6"/>
  <c r="D5330" i="6"/>
  <c r="D5751" i="6"/>
  <c r="D2194" i="6"/>
  <c r="D5863" i="6"/>
  <c r="D6535" i="6"/>
  <c r="D3879" i="6"/>
  <c r="D2714" i="6"/>
  <c r="D5881" i="6"/>
  <c r="D4717" i="6"/>
  <c r="D3341" i="6"/>
  <c r="D6056" i="6"/>
  <c r="D1955" i="6"/>
  <c r="D1234" i="6"/>
  <c r="D6168" i="6"/>
  <c r="D4433" i="6"/>
  <c r="D6263" i="6"/>
  <c r="D5581" i="6"/>
  <c r="D594" i="6"/>
  <c r="D6955" i="6"/>
  <c r="D1869" i="6"/>
  <c r="D3797" i="6"/>
  <c r="D1224" i="6"/>
  <c r="D2303" i="6"/>
  <c r="D1957" i="6"/>
  <c r="D322" i="6"/>
  <c r="D4292" i="6"/>
  <c r="D1150" i="6"/>
  <c r="D4427" i="6"/>
  <c r="D326" i="6"/>
  <c r="D7047" i="6"/>
  <c r="D1445" i="6"/>
  <c r="D212" i="6"/>
  <c r="D3266" i="6"/>
  <c r="D492" i="6"/>
  <c r="D4989" i="6"/>
  <c r="D1019" i="6"/>
  <c r="D6751" i="6"/>
  <c r="D131" i="6"/>
  <c r="D4938" i="6"/>
  <c r="D3641" i="6"/>
  <c r="D5276" i="6"/>
  <c r="D2075" i="6"/>
  <c r="D5260" i="6"/>
  <c r="D1259" i="6"/>
  <c r="D1080" i="6"/>
  <c r="D2513" i="6"/>
  <c r="D4288" i="6"/>
  <c r="D3240" i="6"/>
  <c r="D599" i="6"/>
  <c r="D2100" i="6"/>
  <c r="D3295" i="6"/>
  <c r="D4226" i="6"/>
  <c r="D5417" i="6"/>
  <c r="D575" i="6"/>
  <c r="D1870" i="6"/>
  <c r="D6866" i="6"/>
  <c r="D3035" i="6"/>
  <c r="D2925" i="6"/>
  <c r="D1281" i="6"/>
  <c r="D6205" i="6"/>
  <c r="D4209" i="6"/>
  <c r="D3905" i="6"/>
  <c r="D6599" i="6"/>
  <c r="D1453" i="6"/>
  <c r="D4241" i="6"/>
  <c r="D2276" i="6"/>
  <c r="D4602" i="6"/>
  <c r="D940" i="6"/>
  <c r="D4183" i="6"/>
  <c r="D5864" i="6"/>
  <c r="D4869" i="6"/>
  <c r="D6884" i="6"/>
  <c r="D5753" i="6"/>
  <c r="D1416" i="6"/>
  <c r="D6291" i="6"/>
  <c r="D3942" i="6"/>
  <c r="D1273" i="6"/>
  <c r="D3026" i="6"/>
  <c r="D3756" i="6"/>
  <c r="D5893" i="6"/>
  <c r="D4458" i="6"/>
  <c r="D6102" i="6"/>
  <c r="D6721" i="6"/>
  <c r="D5043" i="6"/>
  <c r="D6710" i="6"/>
  <c r="D2025" i="6"/>
  <c r="D4280" i="6"/>
  <c r="D5254" i="6"/>
  <c r="D6578" i="6"/>
  <c r="D3209" i="6"/>
  <c r="D6210" i="6"/>
  <c r="D6167" i="6"/>
  <c r="D2418" i="6"/>
  <c r="D6233" i="6"/>
  <c r="D1521" i="6"/>
  <c r="D164" i="6"/>
  <c r="D900" i="6"/>
  <c r="D1194" i="6"/>
  <c r="D2289" i="6"/>
  <c r="D6459" i="6"/>
  <c r="D6534" i="6"/>
  <c r="D5464" i="6"/>
  <c r="D3073" i="6"/>
  <c r="D1669" i="6"/>
  <c r="D3685" i="6"/>
  <c r="D3771" i="6"/>
  <c r="D1021" i="6"/>
  <c r="D2052" i="6"/>
  <c r="D1901" i="6"/>
  <c r="D2195" i="6"/>
  <c r="D2416" i="6"/>
  <c r="D4169" i="6"/>
  <c r="D5422" i="6"/>
  <c r="D1514" i="6"/>
  <c r="D7040" i="6"/>
  <c r="D4638" i="6"/>
  <c r="D497" i="6"/>
  <c r="D618" i="6"/>
  <c r="D3083" i="6"/>
  <c r="D2901" i="6"/>
  <c r="D1343" i="6"/>
  <c r="D376" i="6"/>
  <c r="D3269" i="6"/>
  <c r="D4768" i="6"/>
  <c r="D5400" i="6"/>
  <c r="D3220" i="6"/>
  <c r="D5085" i="6"/>
  <c r="D334" i="6"/>
  <c r="D2909" i="6"/>
  <c r="D756" i="6"/>
  <c r="D5810" i="6"/>
  <c r="D5193" i="6"/>
  <c r="D3562" i="6"/>
  <c r="D6819" i="6"/>
  <c r="D1541" i="6"/>
  <c r="D1798" i="6"/>
  <c r="D5989" i="6"/>
  <c r="D4943" i="6"/>
  <c r="D1075" i="6"/>
  <c r="D4357" i="6"/>
  <c r="D6603" i="6"/>
  <c r="D216" i="6"/>
  <c r="D5498" i="6"/>
  <c r="D4289" i="6"/>
  <c r="D687" i="6"/>
  <c r="D1930" i="6"/>
  <c r="D1801" i="6"/>
  <c r="D3857" i="6"/>
  <c r="D4287" i="6"/>
  <c r="D5149" i="6"/>
  <c r="D2253" i="6"/>
  <c r="D1854" i="6"/>
  <c r="D5836" i="6"/>
  <c r="D2045" i="6"/>
  <c r="D4187" i="6"/>
  <c r="D875" i="6"/>
  <c r="D1812" i="6"/>
  <c r="D2064" i="6"/>
  <c r="D5021" i="6"/>
  <c r="D1059" i="6"/>
  <c r="D6075" i="6"/>
  <c r="D190" i="6"/>
  <c r="D2933" i="6"/>
  <c r="D5548" i="6"/>
  <c r="D1745" i="6"/>
  <c r="D542" i="6"/>
  <c r="D4118" i="6"/>
  <c r="D3526" i="6"/>
  <c r="D478" i="6"/>
  <c r="D3930" i="6"/>
  <c r="D3130" i="6"/>
  <c r="D2883" i="6"/>
  <c r="D4230" i="6"/>
  <c r="D3614" i="6"/>
  <c r="D4007" i="6"/>
  <c r="D6930" i="6"/>
  <c r="D6910" i="6"/>
  <c r="D2957" i="6"/>
  <c r="D5921" i="6"/>
  <c r="D522" i="6"/>
  <c r="D4404" i="6"/>
  <c r="D4700" i="6"/>
  <c r="D3898" i="6"/>
  <c r="D1945" i="6"/>
  <c r="D3491" i="6"/>
  <c r="D4008" i="6"/>
  <c r="D6003" i="6"/>
  <c r="D2570" i="6"/>
  <c r="D2591" i="6"/>
  <c r="D5824" i="6"/>
  <c r="D641" i="6"/>
  <c r="D2627" i="6"/>
  <c r="D5486" i="6"/>
  <c r="D14" i="6"/>
  <c r="D155" i="6"/>
  <c r="D1932" i="6"/>
  <c r="D997" i="6"/>
  <c r="D5910" i="6"/>
  <c r="D1739" i="6"/>
  <c r="D1125" i="6"/>
  <c r="D3689" i="6"/>
  <c r="D1489" i="6"/>
  <c r="D274" i="6"/>
  <c r="D137" i="6"/>
  <c r="D452" i="6"/>
  <c r="D2562" i="6"/>
  <c r="D260" i="6"/>
  <c r="D1161" i="6"/>
  <c r="D3494" i="6"/>
  <c r="D2158" i="6"/>
  <c r="D788" i="6"/>
  <c r="D1183" i="6"/>
  <c r="D1415" i="6"/>
  <c r="D3244" i="6"/>
  <c r="D5077" i="6"/>
  <c r="D3198" i="6"/>
  <c r="D530" i="6"/>
  <c r="D3628" i="6"/>
  <c r="D5958" i="6"/>
  <c r="D4647" i="6"/>
  <c r="D870" i="6"/>
  <c r="D4188" i="6"/>
  <c r="D2301" i="6"/>
  <c r="D3174" i="6"/>
  <c r="D5696" i="6"/>
  <c r="D6114" i="6"/>
  <c r="D2876" i="6"/>
  <c r="D1391" i="6"/>
  <c r="D3962" i="6"/>
  <c r="D1230" i="6"/>
  <c r="D4435" i="6"/>
  <c r="D1320" i="6"/>
  <c r="D3538" i="6"/>
  <c r="D3720" i="6"/>
  <c r="D58" i="6"/>
  <c r="D6859" i="6"/>
  <c r="D2005" i="6"/>
  <c r="D3613" i="6"/>
  <c r="D5099" i="6"/>
  <c r="D4290" i="6"/>
  <c r="D6149" i="6"/>
  <c r="D5248" i="6"/>
  <c r="D6332" i="6"/>
  <c r="D611" i="6"/>
  <c r="D4838" i="6"/>
  <c r="D719" i="6"/>
  <c r="D6771" i="6"/>
  <c r="D2159" i="6"/>
  <c r="D5734" i="6"/>
  <c r="D499" i="6"/>
  <c r="D2815" i="6"/>
  <c r="D6316" i="6"/>
  <c r="D1486" i="6"/>
  <c r="D6162" i="6"/>
  <c r="D4500" i="6"/>
  <c r="D4227" i="6"/>
  <c r="D2443" i="6"/>
  <c r="D4054" i="6"/>
  <c r="D5002" i="6"/>
  <c r="D5148" i="6"/>
  <c r="D2238" i="6"/>
  <c r="D1291" i="6"/>
  <c r="D6465" i="6"/>
  <c r="D2066" i="6"/>
  <c r="D3155" i="6"/>
  <c r="D809" i="6"/>
  <c r="D2917" i="6"/>
  <c r="D1528" i="6"/>
  <c r="D1096" i="6"/>
  <c r="D396" i="6"/>
  <c r="D2004" i="6"/>
  <c r="D3092" i="6"/>
  <c r="D5749" i="6"/>
  <c r="D3392" i="6"/>
  <c r="D1616" i="6"/>
  <c r="D5390" i="6"/>
  <c r="D5927" i="6"/>
  <c r="D327" i="6"/>
  <c r="D6273" i="6"/>
  <c r="D5713" i="6"/>
  <c r="D2121" i="6"/>
  <c r="D3328" i="6"/>
  <c r="D2778" i="6"/>
  <c r="D6318" i="6"/>
  <c r="D2602" i="6"/>
  <c r="D5280" i="6"/>
  <c r="D3470" i="6"/>
  <c r="D5694" i="6"/>
  <c r="D3921" i="6"/>
  <c r="D4444" i="6"/>
  <c r="D5822" i="6"/>
  <c r="D249" i="6"/>
  <c r="D1549" i="6"/>
  <c r="D3548" i="6"/>
  <c r="D1474" i="6"/>
  <c r="D3363" i="6"/>
  <c r="D2342" i="6"/>
  <c r="D3007" i="6"/>
  <c r="D1274" i="6"/>
  <c r="D2968" i="6"/>
  <c r="D384" i="6"/>
  <c r="D1889" i="6"/>
  <c r="D187" i="6"/>
  <c r="D2386" i="6"/>
  <c r="D4619" i="6"/>
  <c r="D6272" i="6"/>
  <c r="D5466" i="6"/>
  <c r="D4628" i="6"/>
  <c r="D1784" i="6"/>
  <c r="D5898" i="6"/>
  <c r="D6231" i="6"/>
  <c r="D2498" i="6"/>
  <c r="D5244" i="6"/>
  <c r="D1375" i="6"/>
  <c r="D1892" i="6"/>
  <c r="D2929" i="6"/>
  <c r="D709" i="6"/>
  <c r="D2612" i="6"/>
  <c r="D2150" i="6"/>
  <c r="D4030" i="6"/>
  <c r="D4456" i="6"/>
  <c r="D4793" i="6"/>
  <c r="D516" i="6"/>
  <c r="D3663" i="6"/>
  <c r="D4268" i="6"/>
  <c r="D6579" i="6"/>
  <c r="D2680" i="6"/>
  <c r="D2322" i="6"/>
  <c r="D2284" i="6"/>
  <c r="D5797" i="6"/>
  <c r="D604" i="6"/>
  <c r="D1906" i="6"/>
  <c r="D2595" i="6"/>
  <c r="D1743" i="6"/>
  <c r="D6489" i="6"/>
  <c r="D5914" i="6"/>
  <c r="D3206" i="6"/>
  <c r="D7007" i="6"/>
  <c r="D2992" i="6"/>
  <c r="D4965" i="6"/>
  <c r="D3967" i="6"/>
  <c r="D4129" i="6"/>
  <c r="D2897" i="6"/>
  <c r="D1864" i="6"/>
  <c r="D1506" i="6"/>
  <c r="D4983" i="6"/>
  <c r="D2208" i="6"/>
  <c r="D4311" i="6"/>
  <c r="D3118" i="6"/>
  <c r="D4436" i="6"/>
  <c r="D378" i="6"/>
  <c r="D1792" i="6"/>
  <c r="D1632" i="6"/>
  <c r="D3602" i="6"/>
  <c r="D6103" i="6"/>
  <c r="D256" i="6"/>
  <c r="D428" i="6"/>
  <c r="D4199" i="6"/>
  <c r="D4670" i="6"/>
  <c r="D4504" i="6"/>
  <c r="D3909" i="6"/>
  <c r="D624" i="6"/>
  <c r="D6035" i="6"/>
  <c r="D6423" i="6"/>
  <c r="D3763" i="6"/>
  <c r="D161" i="6"/>
  <c r="D3660" i="6"/>
  <c r="D791" i="6"/>
  <c r="D6104" i="6"/>
  <c r="D1878" i="6"/>
  <c r="D1179" i="6"/>
  <c r="D3588" i="6"/>
  <c r="D5683" i="6"/>
  <c r="D3674" i="6"/>
  <c r="D5619" i="6"/>
  <c r="D6834" i="6"/>
  <c r="D509" i="6"/>
  <c r="D1903" i="6"/>
  <c r="D2736" i="6"/>
  <c r="D4867" i="6"/>
  <c r="D1492" i="6"/>
  <c r="D6575" i="6"/>
  <c r="D6851" i="6"/>
  <c r="D7085" i="6"/>
  <c r="D1162" i="6"/>
  <c r="D5302" i="6"/>
  <c r="D5860" i="6"/>
  <c r="D1293" i="6"/>
  <c r="D5760" i="6"/>
  <c r="D4857" i="6"/>
  <c r="D3134" i="6"/>
  <c r="D2487" i="6"/>
  <c r="D4178" i="6"/>
  <c r="D4126" i="6"/>
  <c r="D1591" i="6"/>
  <c r="D2264" i="6"/>
  <c r="D1634" i="6"/>
  <c r="D4229" i="6"/>
  <c r="D967" i="6"/>
  <c r="D3164" i="6"/>
  <c r="D4001" i="6"/>
  <c r="D6028" i="6"/>
  <c r="D1212" i="6"/>
  <c r="D5612" i="6"/>
  <c r="D5585" i="6"/>
  <c r="D5813" i="6"/>
  <c r="D6098" i="6"/>
  <c r="D6234" i="6"/>
  <c r="D1412" i="6"/>
  <c r="D1106" i="6"/>
  <c r="D4694" i="6"/>
  <c r="D5013" i="6"/>
  <c r="D3383" i="6"/>
  <c r="D3965" i="6"/>
  <c r="D63" i="6"/>
  <c r="D6011" i="6"/>
  <c r="D5868" i="6"/>
  <c r="D581" i="6"/>
  <c r="D3809" i="6"/>
  <c r="D4179" i="6"/>
  <c r="D965" i="6"/>
  <c r="D4056" i="6"/>
  <c r="D1614" i="6"/>
  <c r="D6526" i="6"/>
  <c r="D7041" i="6"/>
  <c r="D387" i="6"/>
  <c r="D3862" i="6"/>
  <c r="D3880" i="6"/>
  <c r="D4811" i="6"/>
  <c r="D4905" i="6"/>
  <c r="D3443" i="6"/>
  <c r="D5858" i="6"/>
  <c r="D4622" i="6"/>
  <c r="D3505" i="6"/>
  <c r="D679" i="6"/>
  <c r="D5402" i="6"/>
  <c r="D4397" i="6"/>
  <c r="D5971" i="6"/>
  <c r="D6150" i="6"/>
  <c r="D2899" i="6"/>
  <c r="D3710" i="6"/>
  <c r="D5227" i="6"/>
  <c r="D805" i="6"/>
  <c r="D1470" i="6"/>
  <c r="D1781" i="6"/>
  <c r="D1845" i="6"/>
  <c r="D6843" i="6"/>
  <c r="D4856" i="6"/>
  <c r="D2665" i="6"/>
  <c r="D3076" i="6"/>
  <c r="D1335" i="6"/>
  <c r="D3624" i="6"/>
  <c r="D5862" i="6"/>
  <c r="D3107" i="6"/>
  <c r="D5389" i="6"/>
  <c r="D5720" i="6"/>
  <c r="D6157" i="6"/>
  <c r="D4951" i="6"/>
  <c r="D2652" i="6"/>
  <c r="D2395" i="6"/>
  <c r="D4881" i="6"/>
  <c r="D3349" i="6"/>
  <c r="D5460" i="6"/>
  <c r="D1178" i="6"/>
  <c r="D3673" i="6"/>
  <c r="D5365" i="6"/>
  <c r="D2170" i="6"/>
  <c r="D6441" i="6"/>
  <c r="D3459" i="6"/>
  <c r="D3325" i="6"/>
  <c r="D1022" i="6"/>
  <c r="D5638" i="6"/>
  <c r="D6060" i="6"/>
  <c r="D4136" i="6"/>
  <c r="D561" i="6"/>
  <c r="D4829" i="6"/>
  <c r="D2798" i="6"/>
  <c r="D4271" i="6"/>
  <c r="D767" i="6"/>
  <c r="D5933" i="6"/>
  <c r="D2280" i="6"/>
  <c r="D1944" i="6"/>
  <c r="D4315" i="6"/>
  <c r="D3145" i="6"/>
  <c r="D6770" i="6"/>
  <c r="D5001" i="6"/>
  <c r="D5856" i="6"/>
  <c r="D1777" i="6"/>
  <c r="D7065" i="6"/>
  <c r="D3850" i="6"/>
  <c r="D4066" i="6"/>
  <c r="D6027" i="6"/>
  <c r="D6824" i="6"/>
  <c r="D5955" i="6"/>
  <c r="D1767" i="6"/>
  <c r="D2495" i="6"/>
  <c r="D345" i="6"/>
  <c r="D1469" i="6"/>
  <c r="D2349" i="6"/>
  <c r="D1721" i="6"/>
  <c r="D4996" i="6"/>
  <c r="D4586" i="6"/>
  <c r="D711" i="6"/>
  <c r="D5917" i="6"/>
  <c r="D4131" i="6"/>
  <c r="D2637" i="6"/>
  <c r="D4144" i="6"/>
  <c r="D3637" i="6"/>
  <c r="D2578" i="6"/>
  <c r="D1431" i="6"/>
  <c r="D1373" i="6"/>
  <c r="D5537" i="6"/>
  <c r="D5708" i="6"/>
  <c r="D6807" i="6"/>
  <c r="D3731" i="6"/>
  <c r="D5284" i="6"/>
  <c r="D4669" i="6"/>
  <c r="D4665" i="6"/>
  <c r="D3571" i="6"/>
  <c r="D6829" i="6"/>
  <c r="D494" i="6"/>
  <c r="D6152" i="6"/>
  <c r="D5697" i="6"/>
  <c r="D160" i="6"/>
  <c r="D6248" i="6"/>
  <c r="D5816" i="6"/>
  <c r="D777" i="6"/>
  <c r="D1307" i="6"/>
  <c r="D3740" i="6"/>
  <c r="D1881" i="6"/>
  <c r="D5884" i="6"/>
  <c r="D1592" i="6"/>
  <c r="D7084" i="6"/>
  <c r="D199" i="6"/>
  <c r="D2544" i="6"/>
  <c r="D6146" i="6"/>
  <c r="D3979" i="6"/>
  <c r="D2955" i="6"/>
  <c r="D1118" i="6"/>
  <c r="D2633" i="6"/>
  <c r="D3881" i="6"/>
  <c r="D6765" i="6"/>
  <c r="D4181" i="6"/>
  <c r="D4597" i="6"/>
  <c r="D2422" i="6"/>
  <c r="D5897" i="6"/>
  <c r="D6813" i="6"/>
  <c r="D4975" i="6"/>
  <c r="D3397" i="6"/>
  <c r="D6044" i="6"/>
  <c r="D1147" i="6"/>
  <c r="D829" i="6"/>
  <c r="D929" i="6"/>
  <c r="D1679" i="6"/>
  <c r="D1277" i="6"/>
  <c r="D111" i="6"/>
  <c r="D3336" i="6"/>
  <c r="D4143" i="6"/>
  <c r="D868" i="6"/>
  <c r="D1499" i="6"/>
  <c r="D1866" i="6"/>
  <c r="D2221" i="6"/>
  <c r="D4440" i="6"/>
  <c r="D5060" i="6"/>
  <c r="D3419" i="6"/>
  <c r="D6764" i="6"/>
  <c r="D1071" i="6"/>
  <c r="D441" i="6"/>
  <c r="D6148" i="6"/>
  <c r="D4317" i="6"/>
  <c r="D4645" i="6"/>
  <c r="D6818" i="6"/>
  <c r="D1551" i="6"/>
  <c r="D3545" i="6"/>
  <c r="D2887" i="6"/>
  <c r="D2775" i="6"/>
  <c r="D5269" i="6"/>
  <c r="D1802" i="6"/>
  <c r="D2163" i="6"/>
  <c r="D6083" i="6"/>
  <c r="D4263" i="6"/>
  <c r="D6938" i="6"/>
  <c r="D5485" i="6"/>
  <c r="D86" i="6"/>
  <c r="D3867" i="6"/>
  <c r="D4105" i="6"/>
  <c r="D2990" i="6"/>
  <c r="D2809" i="6"/>
  <c r="D3157" i="6"/>
  <c r="D5266" i="6"/>
  <c r="D5692" i="6"/>
  <c r="D4334" i="6"/>
  <c r="D1671" i="6"/>
  <c r="D1672" i="6"/>
  <c r="D1306" i="6"/>
  <c r="D6943" i="6"/>
  <c r="D4262" i="6"/>
  <c r="D2368" i="6"/>
  <c r="D2059" i="6"/>
  <c r="D2808" i="6"/>
  <c r="D4333" i="6"/>
  <c r="D5642" i="6"/>
  <c r="D6296" i="6"/>
  <c r="D2099" i="6"/>
  <c r="D629" i="6"/>
  <c r="D6193" i="6"/>
  <c r="D1151" i="6"/>
  <c r="D1988" i="6"/>
  <c r="D4692" i="6"/>
  <c r="D6968" i="6"/>
  <c r="D1936" i="6"/>
  <c r="D5440" i="6"/>
  <c r="D6499" i="6"/>
  <c r="D2965" i="6"/>
  <c r="D7045" i="6"/>
  <c r="D6832" i="6"/>
  <c r="D1893" i="6"/>
  <c r="D1031" i="6"/>
  <c r="D3344" i="6"/>
  <c r="D6073" i="6"/>
  <c r="D1364" i="6"/>
  <c r="D2839" i="6"/>
  <c r="D1473" i="6"/>
  <c r="D818" i="6"/>
  <c r="D746" i="6"/>
  <c r="D794" i="6"/>
  <c r="D6020" i="6"/>
  <c r="D1524" i="6"/>
  <c r="D628" i="6"/>
  <c r="D886" i="6"/>
  <c r="D4152" i="6"/>
  <c r="D296" i="6"/>
  <c r="D966" i="6"/>
  <c r="D5691" i="6"/>
  <c r="D4750" i="6"/>
  <c r="D2816" i="6"/>
  <c r="D6912" i="6"/>
  <c r="D204" i="6"/>
  <c r="D5722" i="6"/>
  <c r="D3499" i="6"/>
  <c r="D2244" i="6"/>
  <c r="D6470" i="6"/>
  <c r="D5719" i="6"/>
  <c r="D1636" i="6"/>
  <c r="D4383" i="6"/>
  <c r="D2974" i="6"/>
  <c r="D369" i="6"/>
  <c r="D4225" i="6"/>
  <c r="D4809" i="6"/>
  <c r="D6639" i="6"/>
  <c r="D4366" i="6"/>
  <c r="D4684" i="6"/>
  <c r="D5684" i="6"/>
  <c r="D3856" i="6"/>
  <c r="D3917" i="6"/>
  <c r="D1122" i="6"/>
  <c r="D916" i="6"/>
  <c r="D198" i="6"/>
  <c r="D4014" i="6"/>
  <c r="D5442" i="6"/>
  <c r="D4979" i="6"/>
  <c r="D2632" i="6"/>
  <c r="D171" i="6"/>
  <c r="D3678" i="6"/>
  <c r="D467" i="6"/>
  <c r="D6363" i="6"/>
  <c r="D873" i="6"/>
  <c r="D4102" i="6"/>
  <c r="D6179" i="6"/>
  <c r="D4664" i="6"/>
  <c r="D5525" i="6"/>
  <c r="D3346" i="6"/>
  <c r="D3408" i="6"/>
  <c r="D1983" i="6"/>
  <c r="D2392" i="6"/>
  <c r="D2411" i="6"/>
  <c r="D5456" i="6"/>
  <c r="D4418" i="6"/>
  <c r="D5036" i="6"/>
  <c r="D577" i="6"/>
  <c r="D2465" i="6"/>
  <c r="D7052" i="6"/>
  <c r="D2185" i="6"/>
  <c r="D1233" i="6"/>
  <c r="D3311" i="6"/>
  <c r="D156" i="6"/>
  <c r="D6711" i="6"/>
  <c r="D3366" i="6"/>
  <c r="D4789" i="6"/>
  <c r="D2923" i="6"/>
  <c r="D845" i="6"/>
  <c r="D5646" i="6"/>
  <c r="D331" i="6"/>
  <c r="D4306" i="6"/>
  <c r="D545" i="6"/>
  <c r="D2859" i="6"/>
  <c r="D2139" i="6"/>
  <c r="D2266" i="6"/>
  <c r="D3765" i="6"/>
  <c r="D3701" i="6"/>
  <c r="D5038" i="6"/>
  <c r="D6934" i="6"/>
  <c r="D5770" i="6"/>
  <c r="D4173" i="6"/>
  <c r="D6610" i="6"/>
  <c r="D78" i="6"/>
  <c r="D1119" i="6"/>
  <c r="D1992" i="6"/>
  <c r="D5258" i="6"/>
  <c r="D3185" i="6"/>
  <c r="D18" i="6"/>
  <c r="D702" i="6"/>
  <c r="D6131" i="6"/>
  <c r="D5157" i="6"/>
  <c r="D6380" i="6"/>
  <c r="D6552" i="6"/>
  <c r="D2192" i="6"/>
  <c r="D339" i="6"/>
  <c r="D3646" i="6"/>
  <c r="D909" i="6"/>
  <c r="D5793" i="6"/>
  <c r="D1289" i="6"/>
  <c r="D3712" i="6"/>
  <c r="D2217" i="6"/>
  <c r="D6350" i="6"/>
  <c r="D880" i="6"/>
  <c r="D5155" i="6"/>
  <c r="D6872" i="6"/>
  <c r="D311" i="6"/>
  <c r="D1223" i="6"/>
  <c r="D6042" i="6"/>
  <c r="D1948" i="6"/>
  <c r="D6642" i="6"/>
  <c r="D2720" i="6"/>
  <c r="D5112" i="6"/>
  <c r="D6313" i="6"/>
  <c r="D2985" i="6"/>
  <c r="D1061" i="6"/>
  <c r="D4474" i="6"/>
  <c r="D5062" i="6"/>
  <c r="D5369" i="6"/>
  <c r="D7106" i="6"/>
  <c r="D2605" i="6"/>
  <c r="D1121" i="6"/>
  <c r="D2097" i="6"/>
  <c r="D1783" i="6"/>
  <c r="D2799" i="6"/>
  <c r="D6671" i="6"/>
  <c r="D5861" i="6"/>
  <c r="D5226" i="6"/>
  <c r="D4866" i="6"/>
  <c r="D4990" i="6"/>
  <c r="D3376" i="6"/>
  <c r="D2643" i="6"/>
  <c r="D5338" i="6"/>
  <c r="D2853" i="6"/>
  <c r="D4924" i="6"/>
  <c r="D1533" i="6"/>
  <c r="D2299" i="6"/>
  <c r="D3700" i="6"/>
  <c r="D6488" i="6"/>
  <c r="D6094" i="6"/>
  <c r="D1091" i="6"/>
  <c r="D3519" i="6"/>
  <c r="D2936" i="6"/>
  <c r="D2993" i="6"/>
  <c r="D2849" i="6"/>
  <c r="D3794" i="6"/>
  <c r="D4584" i="6"/>
  <c r="D471" i="6"/>
  <c r="D4561" i="6"/>
  <c r="D1173" i="6"/>
  <c r="D682" i="6"/>
  <c r="D6346" i="6"/>
  <c r="D3" i="6"/>
  <c r="D605" i="6"/>
  <c r="D6757" i="6"/>
  <c r="D5200" i="6"/>
  <c r="D6672" i="6"/>
  <c r="D106" i="6"/>
  <c r="D6326" i="6"/>
  <c r="D3195" i="6"/>
  <c r="D5153" i="6"/>
  <c r="D1297" i="6"/>
  <c r="D1184" i="6"/>
  <c r="D3483" i="6"/>
  <c r="D315" i="6"/>
  <c r="D4077" i="6"/>
  <c r="D5263" i="6"/>
  <c r="D6708" i="6"/>
  <c r="D3445" i="6"/>
  <c r="D162" i="6"/>
  <c r="D2518" i="6"/>
  <c r="D3612" i="6"/>
  <c r="D3156" i="6"/>
  <c r="D4892" i="6"/>
  <c r="D22" i="6"/>
  <c r="D1116" i="6"/>
  <c r="D4912" i="6"/>
  <c r="D142" i="6"/>
  <c r="D5347" i="6"/>
  <c r="D4441" i="6"/>
  <c r="D5476" i="6"/>
  <c r="D5154" i="6"/>
  <c r="D3446" i="6"/>
  <c r="D5605" i="6"/>
  <c r="D1604" i="6"/>
  <c r="D2203" i="6"/>
  <c r="D6360" i="6"/>
  <c r="D5173" i="6"/>
  <c r="D2319" i="6"/>
  <c r="D2782" i="6"/>
  <c r="D5534" i="6"/>
  <c r="D3374" i="6"/>
  <c r="D3447" i="6"/>
  <c r="D1501" i="6"/>
  <c r="D4195" i="6"/>
  <c r="D4269" i="6"/>
  <c r="D3149" i="6"/>
  <c r="D5082" i="6"/>
  <c r="D3645" i="6"/>
  <c r="D4591" i="6"/>
  <c r="D4613" i="6"/>
  <c r="D2640" i="6"/>
  <c r="D2009" i="6"/>
  <c r="D2854" i="6"/>
  <c r="D3258" i="6"/>
  <c r="D1758" i="6"/>
  <c r="D5540" i="6"/>
  <c r="D4256" i="6"/>
  <c r="D4464" i="6"/>
  <c r="D1366" i="6"/>
  <c r="D4267" i="6"/>
  <c r="D1337" i="6"/>
  <c r="D1705" i="6"/>
  <c r="D5589" i="6"/>
  <c r="D1354" i="6"/>
  <c r="D6537" i="6"/>
  <c r="D5290" i="6"/>
  <c r="D3695" i="6"/>
  <c r="D980" i="6"/>
  <c r="D1780" i="6"/>
  <c r="D5514" i="6"/>
  <c r="D6864" i="6"/>
  <c r="D3958" i="6"/>
  <c r="D3294" i="6"/>
  <c r="D4331" i="6"/>
  <c r="D2144" i="6"/>
  <c r="D1280" i="6"/>
  <c r="D3779" i="6"/>
  <c r="D502" i="6"/>
  <c r="D6241" i="6"/>
  <c r="D472" i="6"/>
  <c r="D3259" i="6"/>
  <c r="D5187" i="6"/>
  <c r="D6228" i="6"/>
  <c r="D3587" i="6"/>
  <c r="D92" i="6"/>
  <c r="D4777" i="6"/>
  <c r="D5965" i="6"/>
  <c r="D3632" i="6"/>
  <c r="D1718" i="6"/>
  <c r="D4368" i="6"/>
  <c r="D3662" i="6"/>
  <c r="D6200" i="6"/>
  <c r="D1480" i="6"/>
  <c r="D3888" i="6"/>
  <c r="D3922" i="6"/>
  <c r="D208" i="6"/>
  <c r="D2046" i="6"/>
  <c r="D4461" i="6"/>
  <c r="D3640" i="6"/>
  <c r="D4689" i="6"/>
  <c r="D3386" i="6"/>
  <c r="D6941" i="6"/>
  <c r="D1733" i="6"/>
  <c r="D6945" i="6"/>
  <c r="D4910" i="6"/>
  <c r="D1300" i="6"/>
  <c r="D3540" i="6"/>
  <c r="D6737" i="6"/>
  <c r="D6334" i="6"/>
  <c r="D230" i="6"/>
  <c r="D5956" i="6"/>
  <c r="D4057" i="6"/>
  <c r="D6271" i="6"/>
  <c r="D4568" i="6"/>
  <c r="D5134" i="6"/>
  <c r="D1236" i="6"/>
  <c r="D6944" i="6"/>
  <c r="D2370" i="6"/>
  <c r="D6066" i="6"/>
  <c r="D2604" i="6"/>
  <c r="D5973" i="6"/>
  <c r="D6913" i="6"/>
  <c r="D4897" i="6"/>
  <c r="D250" i="6"/>
  <c r="D2505" i="6"/>
  <c r="D390" i="6"/>
  <c r="D3506" i="6"/>
  <c r="D1507" i="6"/>
  <c r="D933" i="6"/>
  <c r="D354" i="6"/>
  <c r="D1775" i="6"/>
  <c r="D3851" i="6"/>
  <c r="D1192" i="6"/>
  <c r="D4221" i="6"/>
  <c r="D963" i="6"/>
  <c r="D4048" i="6"/>
  <c r="D5742" i="6"/>
  <c r="D5913" i="6"/>
  <c r="D5915" i="6"/>
  <c r="D1145" i="6"/>
  <c r="D83" i="6"/>
  <c r="D6749" i="6"/>
  <c r="D6673" i="6"/>
  <c r="D1977" i="6"/>
  <c r="D251" i="6"/>
  <c r="D5240" i="6"/>
  <c r="D5670" i="6"/>
  <c r="D4364" i="6"/>
  <c r="D2300" i="6"/>
  <c r="D1309" i="6"/>
  <c r="D6307" i="6"/>
  <c r="D4078" i="6"/>
  <c r="D2569" i="6"/>
  <c r="D4863" i="6"/>
  <c r="D1004" i="6"/>
  <c r="D969" i="6"/>
  <c r="D771" i="6"/>
  <c r="D50" i="6"/>
  <c r="D3371" i="6"/>
  <c r="D3448" i="6"/>
  <c r="D4000" i="6"/>
  <c r="D4991" i="6"/>
  <c r="D5291" i="6"/>
  <c r="D2744" i="6"/>
  <c r="D3381" i="6"/>
  <c r="D4125" i="6"/>
  <c r="D3557" i="6"/>
  <c r="D6304" i="6"/>
  <c r="D2641" i="6"/>
  <c r="D437" i="6"/>
  <c r="D178" i="6"/>
  <c r="D2892" i="6"/>
  <c r="D6429" i="6"/>
  <c r="D519" i="6"/>
  <c r="D718" i="6"/>
  <c r="D4806" i="6"/>
  <c r="D6928" i="6"/>
  <c r="D5959" i="6"/>
  <c r="D7059" i="6"/>
  <c r="D4087" i="6"/>
  <c r="D3337" i="6"/>
  <c r="D3460" i="6"/>
  <c r="D5482" i="6"/>
  <c r="D2850" i="6"/>
  <c r="D5969" i="6"/>
  <c r="D1476" i="6"/>
  <c r="D946" i="6"/>
  <c r="D2008" i="6"/>
  <c r="D6365" i="6"/>
  <c r="D7100" i="6"/>
  <c r="D489" i="6"/>
  <c r="D6437" i="6"/>
  <c r="D5557" i="6"/>
  <c r="D6436" i="6"/>
  <c r="D3119" i="6"/>
  <c r="D3769" i="6"/>
  <c r="D602" i="6"/>
  <c r="D6366" i="6"/>
  <c r="D6577" i="6"/>
  <c r="D3811" i="6"/>
  <c r="D3648" i="6"/>
  <c r="D1058" i="6"/>
  <c r="D6904" i="6"/>
  <c r="D1729" i="6"/>
  <c r="D1266" i="6"/>
  <c r="D972" i="6"/>
  <c r="D1442" i="6"/>
  <c r="D2176" i="6"/>
  <c r="D3268" i="6"/>
  <c r="D6636" i="6"/>
  <c r="D3672" i="6"/>
  <c r="D5049" i="6"/>
  <c r="D2851" i="6"/>
  <c r="D4801" i="6"/>
  <c r="D1131" i="6"/>
  <c r="D3969" i="6"/>
  <c r="D2333" i="6"/>
  <c r="D4946" i="6"/>
  <c r="D5339" i="6"/>
  <c r="D1662" i="6"/>
  <c r="D482" i="6"/>
  <c r="D2473" i="6"/>
  <c r="D2758" i="6"/>
  <c r="D6643" i="6"/>
  <c r="D3061" i="6"/>
  <c r="D5549" i="6"/>
  <c r="D5911" i="6"/>
  <c r="D1810" i="6"/>
  <c r="D5993" i="6"/>
  <c r="D4006" i="6"/>
  <c r="D2678" i="6"/>
  <c r="D657" i="6"/>
  <c r="D2065" i="6"/>
  <c r="D488" i="6"/>
  <c r="D4788" i="6"/>
  <c r="D580" i="6"/>
  <c r="D1844" i="6"/>
  <c r="D3004" i="6"/>
  <c r="D4135" i="6"/>
  <c r="D2492" i="6"/>
  <c r="D5743" i="6"/>
  <c r="D6445" i="6"/>
  <c r="D3472" i="6"/>
  <c r="D4113" i="6"/>
  <c r="D1040" i="6"/>
  <c r="D6126" i="6"/>
  <c r="D987" i="6"/>
  <c r="D107" i="6"/>
  <c r="D2062" i="6"/>
  <c r="D5496" i="6"/>
  <c r="D4437" i="6"/>
  <c r="D838" i="6"/>
  <c r="D4722" i="6"/>
  <c r="D82" i="6"/>
  <c r="D1905" i="6"/>
  <c r="D6698" i="6"/>
  <c r="D3976" i="6"/>
  <c r="D3274" i="6"/>
  <c r="D3113" i="6"/>
  <c r="D97" i="6"/>
  <c r="D1503" i="6"/>
  <c r="D49" i="6"/>
  <c r="D3812" i="6"/>
  <c r="D5436" i="6"/>
  <c r="D6738" i="6"/>
  <c r="D613" i="6"/>
  <c r="D2802" i="6"/>
  <c r="D2350" i="6"/>
  <c r="D6232" i="6"/>
  <c r="D2685" i="6"/>
  <c r="D259" i="6"/>
  <c r="D937" i="6"/>
  <c r="D4877" i="6"/>
  <c r="D2039" i="6"/>
  <c r="D6803" i="6"/>
  <c r="D1077" i="6"/>
  <c r="D2482" i="6"/>
  <c r="D7048" i="6"/>
  <c r="D6709" i="6"/>
  <c r="D446" i="6"/>
  <c r="D4893" i="6"/>
  <c r="D248" i="6"/>
  <c r="D3310" i="6"/>
  <c r="D5688" i="6"/>
  <c r="D6649" i="6"/>
  <c r="D893" i="6"/>
  <c r="D2725" i="6"/>
  <c r="D727" i="6"/>
  <c r="D5256" i="6"/>
  <c r="D1156" i="6"/>
  <c r="D2517" i="6"/>
  <c r="D4772" i="6"/>
  <c r="D3439" i="6"/>
  <c r="D4555" i="6"/>
  <c r="D4890" i="6"/>
  <c r="D3981" i="6"/>
  <c r="D2383" i="6"/>
  <c r="D1610" i="6"/>
  <c r="D4643" i="6"/>
  <c r="D2512" i="6"/>
  <c r="D24" i="6"/>
  <c r="D2282" i="6"/>
  <c r="D2935" i="6"/>
  <c r="D4316" i="6"/>
  <c r="D1001" i="6"/>
  <c r="D5264" i="6"/>
  <c r="D3808" i="6"/>
  <c r="D2330" i="6"/>
  <c r="D7060" i="6"/>
  <c r="D1518" i="6"/>
  <c r="D6949" i="6"/>
  <c r="D4562" i="6"/>
  <c r="D4465" i="6"/>
  <c r="D1174" i="6"/>
  <c r="D5358" i="6"/>
  <c r="D6536" i="6"/>
  <c r="D5633" i="6"/>
  <c r="D6726" i="6"/>
  <c r="D4732" i="6"/>
  <c r="D5895" i="6"/>
  <c r="D25" i="6"/>
  <c r="D2580" i="6"/>
  <c r="D6635" i="6"/>
  <c r="D7079" i="6"/>
  <c r="D54" i="6"/>
  <c r="D2129" i="6"/>
  <c r="D1086" i="6"/>
  <c r="D707" i="6"/>
  <c r="D2307" i="6"/>
  <c r="D3611" i="6"/>
  <c r="D799" i="6"/>
  <c r="D7009" i="6"/>
  <c r="D4537" i="6"/>
  <c r="D5859" i="6"/>
  <c r="D3573" i="6"/>
  <c r="D4034" i="6"/>
  <c r="D5132" i="6"/>
  <c r="D1112" i="6"/>
  <c r="D1939" i="6"/>
  <c r="D2882" i="6"/>
  <c r="D2200" i="6"/>
  <c r="D6821" i="6"/>
  <c r="D1818" i="6"/>
  <c r="D5929" i="6"/>
  <c r="D688" i="6"/>
  <c r="D5419" i="6"/>
  <c r="D3738" i="6"/>
  <c r="D2864" i="6"/>
  <c r="D4124" i="6"/>
  <c r="D6592" i="6"/>
  <c r="D6215" i="6"/>
  <c r="D500" i="6"/>
  <c r="D2447" i="6"/>
  <c r="D3475" i="6"/>
  <c r="D6597" i="6"/>
  <c r="D1902" i="6"/>
  <c r="D6957" i="6"/>
  <c r="D394" i="6"/>
  <c r="D7053" i="6"/>
  <c r="D1409" i="6"/>
  <c r="D4598" i="6"/>
  <c r="D3463" i="6"/>
  <c r="D6421" i="6"/>
  <c r="D5951" i="6"/>
  <c r="D3362" i="6"/>
  <c r="D5477" i="6"/>
  <c r="D2409" i="6"/>
  <c r="D5582" i="6"/>
  <c r="D2636" i="6"/>
  <c r="D5731" i="6"/>
  <c r="D6985" i="6"/>
  <c r="D5324" i="6"/>
  <c r="D3872" i="6"/>
  <c r="D1928" i="6"/>
  <c r="D1214" i="6"/>
  <c r="D5235" i="6"/>
  <c r="D4738" i="6"/>
  <c r="D5206" i="6"/>
  <c r="D6967" i="6"/>
  <c r="D3094" i="6"/>
  <c r="D6750" i="6"/>
  <c r="D537" i="6"/>
  <c r="D2187" i="6"/>
  <c r="D464" i="6"/>
  <c r="D3796" i="6"/>
  <c r="D786" i="6"/>
  <c r="D1851" i="6"/>
  <c r="D5875" i="6"/>
  <c r="D686" i="6"/>
  <c r="D2950" i="6"/>
  <c r="D4635" i="6"/>
  <c r="D6173" i="6"/>
  <c r="D3077" i="6"/>
  <c r="D5374" i="6"/>
  <c r="D4165" i="6"/>
  <c r="D1244" i="6"/>
  <c r="D6980" i="6"/>
  <c r="D3299" i="6"/>
  <c r="D4190" i="6"/>
  <c r="D5489" i="6"/>
  <c r="D6089" i="6"/>
  <c r="D2239" i="6"/>
  <c r="D6218" i="6"/>
  <c r="D5648" i="6"/>
  <c r="D869" i="6"/>
  <c r="D3272" i="6"/>
  <c r="D3760" i="6"/>
  <c r="D5787" i="6"/>
  <c r="D5354" i="6"/>
  <c r="D3616" i="6"/>
  <c r="D5966" i="6"/>
  <c r="D1959" i="6"/>
  <c r="D3866" i="6"/>
  <c r="D6153" i="6"/>
  <c r="D6017" i="6"/>
  <c r="D342" i="6"/>
  <c r="D4585" i="6"/>
  <c r="D6619" i="6"/>
  <c r="D5977" i="6"/>
  <c r="D5595" i="6"/>
  <c r="D5487" i="6"/>
  <c r="D317" i="6"/>
  <c r="D597" i="6"/>
  <c r="D3615" i="6"/>
  <c r="D6724" i="6"/>
  <c r="D6593" i="6"/>
  <c r="D5007" i="6"/>
  <c r="D3246" i="6"/>
  <c r="D3592" i="6"/>
  <c r="D739" i="6"/>
  <c r="D5490" i="6"/>
  <c r="D1611" i="6"/>
  <c r="D5091" i="6"/>
  <c r="D3739" i="6"/>
  <c r="D2676" i="6"/>
  <c r="D268" i="6"/>
  <c r="D2911" i="6"/>
  <c r="D3990" i="6"/>
  <c r="D2205" i="6"/>
  <c r="D1882" i="6"/>
  <c r="D1441" i="6"/>
  <c r="D1552" i="6"/>
  <c r="D4631" i="6"/>
  <c r="D5674" i="6"/>
  <c r="D6521" i="6"/>
  <c r="D6520" i="6"/>
  <c r="D1398" i="6"/>
  <c r="D5217" i="6"/>
  <c r="D584" i="6"/>
  <c r="D3175" i="6"/>
  <c r="D1609" i="6"/>
  <c r="D5439" i="6"/>
  <c r="D6629" i="6"/>
  <c r="D1176" i="6"/>
  <c r="D6415" i="6"/>
  <c r="D5829" i="6"/>
  <c r="D807" i="6"/>
  <c r="D69" i="6"/>
  <c r="D5775" i="6"/>
  <c r="D999" i="6"/>
  <c r="D3391" i="6"/>
  <c r="D4430" i="6"/>
  <c r="D5094" i="6"/>
  <c r="D6595" i="6"/>
  <c r="D6718" i="6"/>
  <c r="D778" i="6"/>
  <c r="D3087" i="6"/>
  <c r="D4028" i="6"/>
  <c r="D2478" i="6"/>
  <c r="D4891" i="6"/>
  <c r="D1283" i="6"/>
  <c r="D2711" i="6"/>
  <c r="D6217" i="6"/>
  <c r="D3158" i="6"/>
  <c r="D3429" i="6"/>
  <c r="D6216" i="6"/>
  <c r="D1793" i="6"/>
  <c r="D4621" i="6"/>
  <c r="D6585" i="6"/>
  <c r="D3893" i="6"/>
  <c r="D5481" i="6"/>
  <c r="D590" i="6"/>
  <c r="D3167" i="6"/>
  <c r="D5322" i="6"/>
  <c r="D4595" i="6"/>
  <c r="D5301" i="6"/>
  <c r="D5451" i="6"/>
  <c r="D5297" i="6"/>
  <c r="D4671" i="6"/>
  <c r="D3404" i="6"/>
  <c r="D1018" i="6"/>
  <c r="D5503" i="6"/>
  <c r="D6373" i="6"/>
  <c r="D6670" i="6"/>
  <c r="D483" i="6"/>
  <c r="D3025" i="6"/>
  <c r="D5779" i="6"/>
  <c r="D1302" i="6"/>
  <c r="D498" i="6"/>
  <c r="D1696" i="6"/>
  <c r="D5391" i="6"/>
  <c r="D2675" i="6"/>
  <c r="D6381" i="6"/>
  <c r="D4282" i="6"/>
  <c r="D5344" i="6"/>
  <c r="D4594" i="6"/>
  <c r="D4911" i="6"/>
  <c r="D4480" i="6"/>
  <c r="D3899" i="6"/>
  <c r="D1494" i="6"/>
  <c r="D3064" i="6"/>
  <c r="D5035" i="6"/>
  <c r="D2866" i="6"/>
  <c r="D1874" i="6"/>
  <c r="D2376" i="6"/>
  <c r="D455" i="6"/>
  <c r="D4958" i="6"/>
  <c r="D1126" i="6"/>
  <c r="D3784" i="6"/>
  <c r="D2981" i="6"/>
  <c r="D4674" i="6"/>
  <c r="D6079" i="6"/>
  <c r="D6796" i="6"/>
  <c r="D3684" i="6"/>
  <c r="D6253" i="6"/>
  <c r="D5681" i="6"/>
  <c r="D4138" i="6"/>
  <c r="D655" i="6"/>
  <c r="D1537" i="6"/>
  <c r="D2355" i="6"/>
  <c r="D890" i="6"/>
  <c r="D5937" i="6"/>
  <c r="D1228" i="6"/>
  <c r="D2635" i="6"/>
  <c r="D4141" i="6"/>
  <c r="D188" i="6"/>
  <c r="D1012" i="6"/>
  <c r="D515" i="6"/>
  <c r="D1363" i="6"/>
  <c r="D6134" i="6"/>
  <c r="D658" i="6"/>
  <c r="D6705" i="6"/>
  <c r="D3512" i="6"/>
  <c r="D3100" i="6"/>
  <c r="D2999" i="6"/>
  <c r="D4443" i="6"/>
  <c r="D5510" i="6"/>
  <c r="D5445" i="6"/>
  <c r="D1208" i="6"/>
  <c r="D5616" i="6"/>
  <c r="D7057" i="6"/>
  <c r="D3273" i="6"/>
  <c r="D5651" i="6"/>
  <c r="D2425" i="6"/>
  <c r="D2870" i="6"/>
  <c r="D4815" i="6"/>
  <c r="D3293" i="6"/>
  <c r="D6112" i="6"/>
  <c r="D2852" i="6"/>
  <c r="D3440" i="6"/>
  <c r="D5784" i="6"/>
  <c r="D2803" i="6"/>
  <c r="D4248" i="6"/>
  <c r="D37" i="6"/>
  <c r="D4805" i="6"/>
  <c r="D2723" i="6"/>
  <c r="D2061" i="6"/>
  <c r="D1239" i="6"/>
  <c r="D1648" i="6"/>
  <c r="D4945" i="6"/>
  <c r="D1664" i="6"/>
  <c r="D6245" i="6"/>
  <c r="D5245" i="6"/>
  <c r="D2730" i="6"/>
  <c r="D2020" i="6"/>
  <c r="D3802" i="6"/>
  <c r="D5468" i="6"/>
  <c r="D5454" i="6"/>
  <c r="D2818" i="6"/>
  <c r="D3972" i="6"/>
  <c r="D4709" i="6"/>
  <c r="D5676" i="6"/>
  <c r="D98" i="6"/>
  <c r="D125" i="6"/>
  <c r="D1005" i="6"/>
  <c r="D3915" i="6"/>
  <c r="D5518" i="6"/>
  <c r="D1253" i="6"/>
  <c r="D1104" i="6"/>
  <c r="D2405" i="6"/>
  <c r="D6414" i="6"/>
  <c r="D3900" i="6"/>
  <c r="D4497" i="6"/>
  <c r="D269" i="6"/>
  <c r="D272" i="6"/>
  <c r="D122" i="6"/>
  <c r="D6312" i="6"/>
  <c r="D3644" i="6"/>
  <c r="D3432" i="6"/>
  <c r="D5005" i="6"/>
  <c r="D4547" i="6"/>
  <c r="D1707" i="6"/>
  <c r="D2481" i="6"/>
  <c r="D4545" i="6"/>
  <c r="D5614" i="6"/>
  <c r="D3054" i="6"/>
  <c r="D7073" i="6"/>
  <c r="D1170" i="6"/>
  <c r="D5750" i="6"/>
  <c r="D6514" i="6"/>
  <c r="D3750" i="6"/>
  <c r="D3836" i="6"/>
  <c r="D5184" i="6"/>
  <c r="D1446" i="6"/>
  <c r="D2516" i="6"/>
  <c r="D2983" i="6"/>
  <c r="D3757" i="6"/>
  <c r="D2564" i="6"/>
  <c r="D5279" i="6"/>
  <c r="D12" i="6"/>
  <c r="D2634" i="6"/>
  <c r="D3286" i="6"/>
  <c r="D708" i="6"/>
  <c r="D4988" i="6"/>
  <c r="D1256" i="6"/>
  <c r="D1034" i="6"/>
  <c r="D2885" i="6"/>
  <c r="D316" i="6"/>
  <c r="D3486" i="6"/>
  <c r="D7055" i="6"/>
  <c r="D984" i="6"/>
  <c r="D5736" i="6"/>
  <c r="D4773" i="6"/>
  <c r="D4528" i="6"/>
  <c r="D5447" i="6"/>
  <c r="D5246" i="6"/>
  <c r="D3570" i="6"/>
  <c r="D2588" i="6"/>
  <c r="D3091" i="6"/>
  <c r="D5668" i="6"/>
  <c r="D548" i="6"/>
  <c r="D3607" i="6"/>
  <c r="D5443" i="6"/>
  <c r="D3524" i="6"/>
  <c r="D314" i="6"/>
  <c r="D6640" i="6"/>
  <c r="D5835" i="6"/>
  <c r="D4572" i="6"/>
  <c r="D3536" i="6"/>
  <c r="D3108" i="6"/>
  <c r="D6655" i="6"/>
  <c r="D2674" i="6"/>
  <c r="D3109" i="6"/>
  <c r="D819" i="6"/>
  <c r="D1972" i="6"/>
  <c r="D3968" i="6"/>
  <c r="D2792" i="6"/>
  <c r="D4133" i="6"/>
  <c r="D5172" i="6"/>
  <c r="D6654" i="6"/>
  <c r="D1498" i="6"/>
  <c r="D5883" i="6"/>
  <c r="D5415" i="6"/>
  <c r="D5252" i="6"/>
  <c r="D5687" i="6"/>
  <c r="D2178" i="6"/>
  <c r="D3204" i="6"/>
  <c r="D2814" i="6"/>
  <c r="D117" i="6"/>
  <c r="D2125" i="6"/>
  <c r="D2726" i="6"/>
  <c r="D3056" i="6"/>
  <c r="D853" i="6"/>
  <c r="D4182" i="6"/>
  <c r="D5029" i="6"/>
  <c r="D5789" i="6"/>
  <c r="D5171" i="6"/>
  <c r="D6244" i="6"/>
  <c r="D4455" i="6"/>
  <c r="D1559" i="6"/>
  <c r="D2502" i="6"/>
  <c r="D1838" i="6"/>
  <c r="D3912" i="6"/>
  <c r="D4832" i="6"/>
  <c r="D4088" i="6"/>
  <c r="D4790" i="6"/>
  <c r="D2811" i="6"/>
  <c r="D3006" i="6"/>
  <c r="D1912" i="6"/>
  <c r="D1169" i="6"/>
  <c r="D4822" i="6"/>
  <c r="D6984" i="6"/>
  <c r="D1687" i="6"/>
  <c r="D3303" i="6"/>
  <c r="D2240" i="6"/>
  <c r="D1133" i="6"/>
  <c r="D4741" i="6"/>
  <c r="D695" i="6"/>
  <c r="D3205" i="6"/>
  <c r="D4246" i="6"/>
  <c r="D1727" i="6"/>
  <c r="D45" i="6"/>
  <c r="D2896" i="6"/>
  <c r="D4494" i="6"/>
  <c r="D3304" i="6"/>
  <c r="D568" i="6"/>
  <c r="D3400" i="6"/>
  <c r="D3297" i="6"/>
  <c r="D2142" i="6"/>
  <c r="D5874" i="6"/>
  <c r="D2867" i="6"/>
  <c r="D4253" i="6"/>
  <c r="D5635" i="6"/>
  <c r="D1978" i="6"/>
  <c r="D3565" i="6"/>
  <c r="D4201" i="6"/>
  <c r="D1564" i="6"/>
  <c r="D610" i="6"/>
  <c r="D6995" i="6"/>
  <c r="D841" i="6"/>
  <c r="D3826" i="6"/>
  <c r="D3528" i="6"/>
  <c r="D5962" i="6"/>
  <c r="D6165" i="6"/>
  <c r="D6132" i="6"/>
  <c r="D536" i="6"/>
  <c r="D1046" i="6"/>
  <c r="D7091" i="6"/>
  <c r="D192" i="6"/>
  <c r="D4415" i="6"/>
  <c r="D3604" i="6"/>
  <c r="D6076" i="6"/>
  <c r="D2171" i="6"/>
  <c r="D3908" i="6"/>
  <c r="D4075" i="6"/>
  <c r="D2655" i="6"/>
  <c r="D3271" i="6"/>
  <c r="D6976" i="6"/>
  <c r="D5702" i="6"/>
  <c r="D3005" i="6"/>
  <c r="D2213" i="6"/>
  <c r="D313" i="6"/>
  <c r="D5963" i="6"/>
  <c r="D1677" i="6"/>
  <c r="D5069" i="6"/>
  <c r="D4369" i="6"/>
  <c r="D1439" i="6"/>
  <c r="D4542" i="6"/>
  <c r="D2468" i="6"/>
  <c r="D1804" i="6"/>
  <c r="D194" i="6"/>
  <c r="D1550" i="6"/>
  <c r="D3977" i="6"/>
  <c r="D6354" i="6"/>
  <c r="D6315" i="6"/>
  <c r="D3629" i="6"/>
  <c r="D5166" i="6"/>
  <c r="D2055" i="6"/>
  <c r="D2793" i="6"/>
  <c r="D1563" i="6"/>
  <c r="D5908" i="6"/>
  <c r="D3708" i="6"/>
  <c r="D3049" i="6"/>
  <c r="D5999" i="6"/>
  <c r="D6555" i="6"/>
  <c r="D6808" i="6"/>
  <c r="D1655" i="6"/>
  <c r="D5465" i="6"/>
  <c r="D2152" i="6"/>
  <c r="D3133" i="6"/>
  <c r="D3680" i="6"/>
  <c r="D973" i="6"/>
  <c r="D734" i="6"/>
  <c r="D7028" i="6"/>
  <c r="D6032" i="6"/>
  <c r="D3563" i="6"/>
  <c r="D983" i="6"/>
  <c r="D6476" i="6"/>
  <c r="D4520" i="6"/>
  <c r="D2762" i="6"/>
  <c r="D4477" i="6"/>
  <c r="D4116" i="6"/>
  <c r="D5135" i="6"/>
  <c r="D6249" i="6"/>
  <c r="D5961" i="6"/>
  <c r="D4103" i="6"/>
  <c r="D3759" i="6"/>
  <c r="D295" i="6"/>
  <c r="D1540" i="6"/>
  <c r="D5679" i="6"/>
  <c r="D917" i="6"/>
  <c r="D16" i="6"/>
  <c r="D942" i="6"/>
  <c r="D5274" i="6"/>
  <c r="D3833" i="6"/>
  <c r="D3998" i="6"/>
  <c r="D2432" i="6"/>
  <c r="D955" i="6"/>
  <c r="D844" i="6"/>
  <c r="D5198" i="6"/>
  <c r="D3361" i="6"/>
  <c r="D4017" i="6"/>
  <c r="D1225" i="6"/>
  <c r="D4351" i="6"/>
  <c r="D3290" i="6"/>
  <c r="D2014" i="6"/>
  <c r="D6467" i="6"/>
  <c r="D5923" i="6"/>
  <c r="D5437" i="6"/>
  <c r="D6197" i="6"/>
  <c r="D5693" i="6"/>
  <c r="D1487" i="6"/>
  <c r="D4688" i="6"/>
  <c r="D5139" i="6"/>
  <c r="D4379" i="6"/>
  <c r="D6195" i="6"/>
  <c r="D319" i="6"/>
  <c r="D5444" i="6"/>
  <c r="D1424" i="6"/>
  <c r="D6303" i="6"/>
  <c r="D4307" i="6"/>
  <c r="D389" i="6"/>
  <c r="D3211" i="6"/>
  <c r="D4301" i="6"/>
  <c r="D1315" i="6"/>
  <c r="D6257" i="6"/>
  <c r="D1597" i="6"/>
  <c r="D772" i="6"/>
  <c r="D3657" i="6"/>
  <c r="D2874" i="6"/>
  <c r="D2328" i="6"/>
  <c r="D6921" i="6"/>
  <c r="D3858" i="6"/>
  <c r="D5131" i="6"/>
  <c r="D6119" i="6"/>
  <c r="D908" i="6"/>
  <c r="D6633" i="6"/>
  <c r="D2450" i="6"/>
  <c r="D1579" i="6"/>
  <c r="D3095" i="6"/>
  <c r="D665" i="6"/>
  <c r="D6939" i="6"/>
  <c r="D6563" i="6"/>
  <c r="D6339" i="6"/>
  <c r="D6071" i="6"/>
  <c r="D4020" i="6"/>
  <c r="D3848" i="6"/>
  <c r="D1049" i="6"/>
  <c r="D6482" i="6"/>
  <c r="D2115" i="6"/>
  <c r="D2480" i="6"/>
  <c r="D6826" i="6"/>
  <c r="D235" i="6"/>
  <c r="D5925" i="6"/>
  <c r="D2831" i="6"/>
  <c r="D1257" i="6"/>
  <c r="D1079" i="6"/>
  <c r="D4388" i="6"/>
  <c r="D1154" i="6"/>
  <c r="D6070" i="6"/>
  <c r="D5578" i="6"/>
  <c r="D3818" i="6"/>
  <c r="D2649" i="6"/>
  <c r="D1791" i="6"/>
  <c r="D634" i="6"/>
  <c r="D5050" i="6"/>
  <c r="D3635" i="6"/>
  <c r="D3168" i="6"/>
  <c r="D5852" i="6"/>
  <c r="D1054" i="6"/>
  <c r="D5228" i="6"/>
  <c r="D4755" i="6"/>
  <c r="D4693" i="6"/>
  <c r="D2410" i="6"/>
  <c r="D4478" i="6"/>
  <c r="D5641" i="6"/>
  <c r="D490" i="6"/>
  <c r="D5918" i="6"/>
  <c r="D351" i="6"/>
  <c r="D1749" i="6"/>
  <c r="D281" i="6"/>
  <c r="D2521" i="6"/>
  <c r="D6862" i="6"/>
  <c r="D4882" i="6"/>
  <c r="D3732" i="6"/>
  <c r="D4123" i="6"/>
  <c r="D784" i="6"/>
  <c r="D2526" i="6"/>
  <c r="D6612" i="6"/>
  <c r="D4232" i="6"/>
  <c r="D617" i="6"/>
  <c r="D6779" i="6"/>
  <c r="D6915" i="6"/>
  <c r="D5160" i="6"/>
  <c r="D823" i="6"/>
  <c r="D3690" i="6"/>
  <c r="D871" i="6"/>
  <c r="D765" i="6"/>
  <c r="D4887" i="6"/>
  <c r="D1322" i="6"/>
  <c r="D4544" i="6"/>
  <c r="D2117" i="6"/>
  <c r="D4021" i="6"/>
  <c r="D1380" i="6"/>
  <c r="D4332" i="6"/>
  <c r="D5729" i="6"/>
  <c r="D5754" i="6"/>
  <c r="D6012" i="6"/>
  <c r="D3394" i="6"/>
  <c r="D5609" i="6"/>
  <c r="D5872" i="6"/>
  <c r="D3350" i="6"/>
  <c r="D1761" i="6"/>
  <c r="D4644" i="6"/>
  <c r="D2214" i="6"/>
  <c r="D2532" i="6"/>
  <c r="D5924" i="6"/>
  <c r="D6409" i="6"/>
  <c r="D867" i="6"/>
  <c r="D2794" i="6"/>
  <c r="D608" i="6"/>
  <c r="D6706" i="6"/>
  <c r="D1449" i="6"/>
  <c r="D4539" i="6"/>
  <c r="D4961" i="6"/>
  <c r="D591" i="6"/>
  <c r="D3617" i="6"/>
  <c r="D6396" i="6"/>
  <c r="D5904" i="6"/>
  <c r="D3326" i="6"/>
  <c r="D4488" i="6"/>
  <c r="D2424" i="6"/>
  <c r="D4531" i="6"/>
  <c r="D6226" i="6"/>
  <c r="D749" i="6"/>
  <c r="D6794" i="6"/>
  <c r="D5313" i="6"/>
  <c r="D4149" i="6"/>
  <c r="D2351" i="6"/>
  <c r="D1209" i="6"/>
  <c r="D4003" i="6"/>
  <c r="D5491" i="6"/>
  <c r="D1958" i="6"/>
  <c r="D769" i="6"/>
  <c r="D6043" i="6"/>
  <c r="D6648" i="6"/>
  <c r="D4153" i="6"/>
  <c r="D264" i="6"/>
  <c r="D1188" i="6"/>
  <c r="D5791" i="6"/>
  <c r="D3806" i="6"/>
  <c r="D3000" i="6"/>
  <c r="D333" i="6"/>
  <c r="D3355" i="6"/>
  <c r="D1064" i="6"/>
  <c r="D1243" i="6"/>
  <c r="D1676" i="6"/>
  <c r="D373" i="6"/>
  <c r="D5845" i="6"/>
  <c r="D4336" i="6"/>
  <c r="D1975" i="6"/>
  <c r="D6656" i="6"/>
  <c r="D5185" i="6"/>
  <c r="D4764" i="6"/>
  <c r="D1060" i="6"/>
  <c r="D1899" i="6"/>
  <c r="D4836" i="6"/>
  <c r="D3744" i="6"/>
  <c r="D6284" i="6"/>
  <c r="D4909" i="6"/>
  <c r="D6184" i="6"/>
  <c r="D2538" i="6"/>
  <c r="D899" i="6"/>
  <c r="D1128" i="6"/>
  <c r="D4610" i="6"/>
  <c r="D1085" i="6"/>
  <c r="D5580" i="6"/>
  <c r="D697" i="6"/>
  <c r="D5723" i="6"/>
  <c r="D1186" i="6"/>
  <c r="D4791" i="6"/>
  <c r="D6855" i="6"/>
  <c r="D202" i="6"/>
  <c r="D2116" i="6"/>
  <c r="D5304" i="6"/>
  <c r="D3011" i="6"/>
  <c r="D2868" i="6"/>
  <c r="D4981" i="6"/>
  <c r="D4339" i="6"/>
  <c r="D3934" i="6"/>
  <c r="D2211" i="6"/>
  <c r="D1937" i="6"/>
  <c r="D7090" i="6"/>
  <c r="D3618" i="6"/>
  <c r="D6407" i="6"/>
  <c r="D4411" i="6"/>
  <c r="D228" i="6"/>
  <c r="D1848" i="6"/>
  <c r="D2325" i="6"/>
  <c r="D4278" i="6"/>
  <c r="D3581" i="6"/>
  <c r="D738" i="6"/>
  <c r="D332" i="6"/>
  <c r="D3822" i="6"/>
  <c r="D4265" i="6"/>
  <c r="D3816" i="6"/>
  <c r="D1206" i="6"/>
  <c r="D2812" i="6"/>
  <c r="D3422" i="6"/>
  <c r="D1769" i="6"/>
  <c r="D6874" i="6"/>
  <c r="D392" i="6"/>
  <c r="D2546" i="6"/>
  <c r="D3860" i="6"/>
  <c r="D5594" i="6"/>
  <c r="D3212" i="6"/>
  <c r="D2456" i="6"/>
  <c r="D2820" i="6"/>
  <c r="D927" i="6"/>
  <c r="D659" i="6"/>
  <c r="D5435" i="6"/>
  <c r="D5296" i="6"/>
  <c r="D2491" i="6"/>
  <c r="D7067" i="6"/>
  <c r="D1340" i="6"/>
  <c r="D103" i="6"/>
  <c r="D94" i="6"/>
  <c r="D1635" i="6"/>
  <c r="D3086" i="6"/>
  <c r="D2924" i="6"/>
  <c r="D1204" i="6"/>
  <c r="D4019" i="6"/>
  <c r="D6067" i="6"/>
  <c r="D447" i="6"/>
  <c r="D4018" i="6"/>
  <c r="D2757" i="6"/>
  <c r="D6256" i="6"/>
  <c r="D759" i="6"/>
  <c r="D73" i="6"/>
  <c r="D920" i="6"/>
  <c r="D55" i="6"/>
  <c r="D5025" i="6"/>
  <c r="D303" i="6"/>
  <c r="D6358" i="6"/>
  <c r="D3713" i="6"/>
  <c r="D7096" i="6"/>
  <c r="D1832" i="6"/>
  <c r="D6583" i="6"/>
  <c r="D1406" i="6"/>
  <c r="D2657" i="6"/>
  <c r="D1546" i="6"/>
  <c r="D4767" i="6"/>
  <c r="D6509" i="6"/>
  <c r="D700" i="6"/>
  <c r="D1336" i="6"/>
  <c r="D116" i="6"/>
  <c r="D4662" i="6"/>
  <c r="D466" i="6"/>
  <c r="D5558" i="6"/>
  <c r="D5515" i="6"/>
  <c r="D5118" i="6"/>
  <c r="D2506" i="6"/>
  <c r="D6544" i="6"/>
  <c r="D6385" i="6"/>
  <c r="D4796" i="6"/>
  <c r="D1692" i="6"/>
  <c r="D4360" i="6"/>
  <c r="D4746" i="6"/>
  <c r="D5547" i="6"/>
  <c r="D4338" i="6"/>
  <c r="D4345" i="6"/>
  <c r="D453" i="6"/>
  <c r="D2459" i="6"/>
  <c r="D1795" i="6"/>
  <c r="D6230" i="6"/>
  <c r="D790" i="6"/>
  <c r="D298" i="6"/>
  <c r="D4050" i="6"/>
  <c r="D4156" i="6"/>
  <c r="D5253" i="6"/>
  <c r="D255" i="6"/>
  <c r="D2994" i="6"/>
  <c r="D3070" i="6"/>
  <c r="D5170" i="6"/>
  <c r="D4702" i="6"/>
  <c r="D2236" i="6"/>
  <c r="D4784" i="6"/>
  <c r="D2932" i="6"/>
  <c r="D4134" i="6"/>
  <c r="D6848" i="6"/>
  <c r="D399" i="6"/>
  <c r="D6143" i="6"/>
  <c r="D3914" i="6"/>
  <c r="D2366" i="6"/>
  <c r="D1855" i="6"/>
  <c r="D6553" i="6"/>
  <c r="D1312" i="6"/>
  <c r="D3387" i="6"/>
  <c r="D6277" i="6"/>
  <c r="D5364" i="6"/>
  <c r="D6897" i="6"/>
  <c r="D4272" i="6"/>
  <c r="D66" i="6"/>
  <c r="D1324" i="6"/>
  <c r="D3944" i="6"/>
  <c r="D5985" i="6"/>
  <c r="D2732" i="6"/>
  <c r="D1017" i="6"/>
  <c r="D6306" i="6"/>
  <c r="D5336" i="6"/>
  <c r="D850" i="6"/>
  <c r="D4676" i="6"/>
  <c r="D5662" i="6"/>
  <c r="D5337" i="6"/>
  <c r="D4324" i="6"/>
  <c r="D1210" i="6"/>
  <c r="D2755" i="6"/>
  <c r="D6898" i="6"/>
  <c r="D3031" i="6"/>
  <c r="D6008" i="6"/>
  <c r="D1952" i="6"/>
  <c r="D3869" i="6"/>
  <c r="D186" i="6"/>
  <c r="D5919" i="6"/>
  <c r="D433" i="6"/>
  <c r="D6958" i="6"/>
  <c r="D1920" i="6"/>
  <c r="D6560" i="6"/>
  <c r="D2938" i="6"/>
  <c r="D245" i="6"/>
  <c r="D2258" i="6"/>
  <c r="D4376" i="6"/>
  <c r="D579" i="6"/>
  <c r="D884" i="6"/>
  <c r="D6644" i="6"/>
  <c r="D780" i="6"/>
  <c r="D4841" i="6"/>
  <c r="D3390" i="6"/>
  <c r="D6616" i="6"/>
  <c r="D4005" i="6"/>
  <c r="D589" i="6"/>
  <c r="D1047" i="6"/>
  <c r="D3309" i="6"/>
  <c r="D4870" i="6"/>
  <c r="D3189" i="6"/>
  <c r="D2789" i="6"/>
  <c r="D5695" i="6"/>
  <c r="D4110" i="6"/>
  <c r="D816" i="6"/>
  <c r="D1262" i="6"/>
  <c r="D5063" i="6"/>
  <c r="D1652" i="6"/>
  <c r="D5281" i="6"/>
  <c r="D2589" i="6"/>
  <c r="D5037" i="6"/>
  <c r="D6846" i="6"/>
  <c r="D4858" i="6"/>
  <c r="D626" i="6"/>
  <c r="D2727" i="6"/>
  <c r="D4038" i="6"/>
  <c r="D6172" i="6"/>
  <c r="D2190" i="6"/>
  <c r="D4875" i="6"/>
  <c r="D4035" i="6"/>
  <c r="D3840" i="6"/>
  <c r="D3532" i="6"/>
  <c r="D5818" i="6"/>
  <c r="D2336" i="6"/>
  <c r="D936" i="6"/>
  <c r="D139" i="6"/>
  <c r="D2043" i="6"/>
  <c r="D6631" i="6"/>
  <c r="D5877" i="6"/>
  <c r="D6975" i="6"/>
  <c r="D2659" i="6"/>
  <c r="D4422" i="6"/>
  <c r="D1141" i="6"/>
  <c r="D5066" i="6"/>
  <c r="D2880" i="6"/>
  <c r="D5159" i="6"/>
  <c r="D2827" i="6"/>
  <c r="D962" i="6"/>
  <c r="D569" i="6"/>
  <c r="D6653" i="6"/>
  <c r="D4762" i="6"/>
  <c r="D4922" i="6"/>
  <c r="D1095" i="6"/>
  <c r="D2920" i="6"/>
  <c r="D4718" i="6"/>
  <c r="D5056" i="6"/>
  <c r="D5606" i="6"/>
  <c r="D4247" i="6"/>
  <c r="D4203" i="6"/>
  <c r="D1399" i="6"/>
  <c r="D6117" i="6"/>
  <c r="D1951" i="6"/>
  <c r="D5940" i="6"/>
  <c r="D4524" i="6"/>
  <c r="D1953" i="6"/>
  <c r="D1754" i="6"/>
  <c r="D6768" i="6"/>
  <c r="D2765" i="6"/>
  <c r="D3939" i="6"/>
  <c r="D5934" i="6"/>
  <c r="D2753" i="6"/>
  <c r="D400" i="6"/>
  <c r="D4251" i="6"/>
  <c r="D837" i="6"/>
  <c r="D3003" i="6"/>
  <c r="D3828" i="6"/>
  <c r="D5190" i="6"/>
  <c r="D2611" i="6"/>
  <c r="D789" i="6"/>
  <c r="D2556" i="6"/>
  <c r="D3946" i="6"/>
  <c r="D3359" i="6"/>
  <c r="D4211" i="6"/>
  <c r="D2891" i="6"/>
  <c r="D3791" i="6"/>
  <c r="D5214" i="6"/>
  <c r="D549" i="6"/>
  <c r="D2031" i="6"/>
  <c r="D6554" i="6"/>
  <c r="D6392" i="6"/>
  <c r="D4756" i="6"/>
  <c r="D4273" i="6"/>
  <c r="D442" i="6"/>
  <c r="D2371" i="6"/>
  <c r="D5652" i="6"/>
  <c r="D2453" i="6"/>
  <c r="D2454" i="6"/>
  <c r="D7107" i="6"/>
  <c r="D1146" i="6"/>
  <c r="D6279" i="6"/>
  <c r="D6464" i="6"/>
  <c r="D2103" i="6"/>
  <c r="D2257" i="6"/>
  <c r="D2888" i="6"/>
  <c r="D4632" i="6"/>
  <c r="D810" i="6"/>
  <c r="D423" i="6"/>
  <c r="D4111" i="6"/>
  <c r="D7039" i="6"/>
  <c r="D5438" i="6"/>
  <c r="D6833" i="6"/>
  <c r="D3798" i="6"/>
  <c r="D5590" i="6"/>
  <c r="D4223" i="6"/>
  <c r="D5920" i="6"/>
  <c r="D3263" i="6"/>
  <c r="D5987" i="6"/>
  <c r="D5781" i="6"/>
  <c r="D4939" i="6"/>
  <c r="D3884" i="6"/>
  <c r="D5986" i="6"/>
  <c r="D6496" i="6"/>
  <c r="D2928" i="6"/>
  <c r="D6780" i="6"/>
  <c r="D879" i="6"/>
  <c r="D2751" i="6"/>
  <c r="D4036" i="6"/>
  <c r="D1272" i="6"/>
  <c r="D6523" i="6"/>
  <c r="D2807" i="6"/>
  <c r="D4667" i="6"/>
  <c r="D763" i="6"/>
  <c r="D4424" i="6"/>
  <c r="D5197" i="6"/>
  <c r="D113" i="6"/>
  <c r="D4675" i="6"/>
  <c r="D737" i="6"/>
  <c r="D2390" i="6"/>
  <c r="D4775" i="6"/>
  <c r="D6512" i="6"/>
  <c r="D4490" i="6"/>
  <c r="D6905" i="6"/>
  <c r="D5953" i="6"/>
  <c r="D3123" i="6"/>
  <c r="D3461" i="6"/>
  <c r="D3758" i="6"/>
  <c r="D6270" i="6"/>
  <c r="D661" i="6"/>
  <c r="D1385" i="6"/>
  <c r="D3230" i="6"/>
  <c r="D5593" i="6"/>
  <c r="D6413" i="6"/>
  <c r="D3647" i="6"/>
  <c r="D6335" i="6"/>
  <c r="D427" i="6"/>
  <c r="D2030" i="6"/>
  <c r="D5410" i="6"/>
  <c r="D101" i="6"/>
  <c r="D4489" i="6"/>
  <c r="D5084" i="6"/>
  <c r="D6111" i="6"/>
  <c r="D6986" i="6"/>
  <c r="D2731" i="6"/>
  <c r="D4130" i="6"/>
  <c r="D1099" i="6"/>
  <c r="D2754" i="6"/>
  <c r="D1276" i="6"/>
  <c r="D6160" i="6"/>
  <c r="D3236" i="6"/>
  <c r="D1796" i="6"/>
  <c r="D5984" i="6"/>
  <c r="D4576" i="6"/>
  <c r="D4108" i="6"/>
  <c r="D1608" i="6"/>
  <c r="D6261" i="6"/>
  <c r="D6161" i="6"/>
  <c r="D3817" i="6"/>
  <c r="D4132" i="6"/>
  <c r="D3567" i="6"/>
  <c r="D559" i="6"/>
  <c r="D1142" i="6"/>
  <c r="D2260" i="6"/>
  <c r="D3786" i="6"/>
  <c r="D4495" i="6"/>
  <c r="D5840" i="6"/>
  <c r="D3476" i="6"/>
  <c r="D3270" i="6"/>
  <c r="D1045" i="6"/>
  <c r="D1068" i="6"/>
  <c r="D895" i="6"/>
  <c r="D2067" i="6"/>
  <c r="D2246" i="6"/>
  <c r="D6372" i="6"/>
  <c r="D2565" i="6"/>
  <c r="D906" i="6"/>
  <c r="D1138" i="6"/>
  <c r="D3040" i="6"/>
  <c r="D6699" i="6"/>
  <c r="D2174" i="6"/>
  <c r="D6347" i="6"/>
  <c r="D994" i="6"/>
  <c r="D3131" i="6"/>
  <c r="D3080" i="6"/>
  <c r="D5947" i="6"/>
  <c r="D5292" i="6"/>
  <c r="D5551" i="6"/>
  <c r="D1197" i="6"/>
  <c r="D3989" i="6"/>
  <c r="D2756" i="6"/>
  <c r="D535" i="6"/>
  <c r="D3696" i="6"/>
  <c r="D939" i="6"/>
  <c r="D6589" i="6"/>
  <c r="D904" i="6"/>
  <c r="D6208" i="6"/>
  <c r="D3807" i="6"/>
  <c r="D4162" i="6"/>
  <c r="D1011" i="6"/>
  <c r="D4970" i="6"/>
  <c r="D1196" i="6"/>
  <c r="D4446" i="6"/>
  <c r="D3742" i="6"/>
  <c r="D1925" i="6"/>
  <c r="D5900" i="6"/>
  <c r="D4372" i="6"/>
  <c r="D76" i="6"/>
  <c r="D2419" i="6"/>
  <c r="D864" i="6"/>
  <c r="D1688" i="6"/>
  <c r="D3497" i="6"/>
  <c r="D5331" i="6"/>
  <c r="D1278" i="6"/>
  <c r="D1970" i="6"/>
  <c r="D6139" i="6"/>
  <c r="D3589" i="6"/>
  <c r="D4686" i="6"/>
  <c r="D2393" i="6"/>
  <c r="D5705" i="6"/>
  <c r="D6481" i="6"/>
  <c r="D6920" i="6"/>
  <c r="D9" i="6"/>
  <c r="D5665" i="6"/>
  <c r="D1943" i="6"/>
  <c r="D4491" i="6"/>
  <c r="D766" i="6"/>
  <c r="D2210" i="6"/>
  <c r="D3652" i="6"/>
  <c r="D375" i="6"/>
  <c r="D6133" i="6"/>
  <c r="D2552" i="6"/>
  <c r="D3166" i="6"/>
  <c r="D2945" i="6"/>
  <c r="D3481" i="6"/>
  <c r="D6508" i="6"/>
  <c r="D834" i="6"/>
  <c r="D4659" i="6"/>
  <c r="D3104" i="6"/>
  <c r="D4668" i="6"/>
  <c r="D2501" i="6"/>
  <c r="D4816" i="6"/>
  <c r="D3124" i="6"/>
  <c r="D289" i="6"/>
  <c r="D6199" i="6"/>
  <c r="D5408" i="6"/>
  <c r="D3579" i="6"/>
  <c r="D2879" i="6"/>
  <c r="D6991" i="6"/>
  <c r="D6322" i="6"/>
  <c r="D2389" i="6"/>
  <c r="D5834" i="6"/>
  <c r="D7021" i="6"/>
  <c r="D5230" i="6"/>
  <c r="D5740" i="6"/>
  <c r="D826" i="6"/>
  <c r="D2553" i="6"/>
  <c r="D5067" i="6"/>
  <c r="D1904" i="6"/>
  <c r="D6516" i="6"/>
  <c r="D1323" i="6"/>
  <c r="D2914" i="6"/>
  <c r="D3590" i="6"/>
  <c r="D735" i="6"/>
  <c r="D533" i="6"/>
  <c r="D2007" i="6"/>
  <c r="D2824" i="6"/>
  <c r="D6252" i="6"/>
  <c r="D1588" i="6"/>
  <c r="D1962" i="6"/>
  <c r="D5341" i="6"/>
  <c r="D1114" i="6"/>
  <c r="D1774" i="6"/>
  <c r="D4460" i="6"/>
  <c r="D2821" i="6"/>
  <c r="D6105" i="6"/>
  <c r="D6376" i="6"/>
  <c r="D206" i="6"/>
  <c r="D3260" i="6"/>
  <c r="D3267" i="6"/>
  <c r="D4361" i="6"/>
  <c r="D2728" i="6"/>
  <c r="D1357" i="6"/>
  <c r="D2455" i="6"/>
  <c r="D1649" i="6"/>
  <c r="D1865" i="6"/>
  <c r="D2536" i="6"/>
  <c r="D6797" i="6"/>
  <c r="D849" i="6"/>
  <c r="D6425" i="6"/>
  <c r="D2146" i="6"/>
  <c r="D2490" i="6"/>
  <c r="D6428" i="6"/>
  <c r="D5102" i="6"/>
  <c r="D7003" i="6"/>
  <c r="D3874" i="6"/>
  <c r="D2237" i="6"/>
  <c r="D2895" i="6"/>
  <c r="D3473" i="6"/>
  <c r="D6680" i="6"/>
  <c r="D6973" i="6"/>
  <c r="D5757" i="6"/>
  <c r="D4082" i="6"/>
  <c r="D2385" i="6"/>
  <c r="D508" i="6"/>
  <c r="D5288" i="6"/>
  <c r="D2567" i="6"/>
  <c r="D5494" i="6"/>
  <c r="D5329" i="6"/>
  <c r="D6532" i="6"/>
  <c r="D2822" i="6"/>
  <c r="D275" i="6"/>
  <c r="D501" i="6"/>
  <c r="D6069" i="6"/>
  <c r="D4627" i="6"/>
  <c r="D129" i="6"/>
  <c r="D1249" i="6"/>
  <c r="D4472" i="6"/>
  <c r="D6018" i="6"/>
  <c r="D2023" i="6"/>
  <c r="D2934" i="6"/>
  <c r="D4876" i="6"/>
  <c r="D874" i="6"/>
  <c r="D2293" i="6"/>
  <c r="D1275" i="6"/>
  <c r="D6983" i="6"/>
  <c r="D5690" i="6"/>
  <c r="D2245" i="6"/>
  <c r="D638" i="6"/>
  <c r="D5161" i="6"/>
  <c r="D56" i="6"/>
  <c r="D5011" i="6"/>
  <c r="D877" i="6"/>
  <c r="D1602" i="6"/>
  <c r="D6072" i="6"/>
  <c r="D5502" i="6"/>
  <c r="D1189" i="6"/>
  <c r="D6919" i="6"/>
  <c r="D4826" i="6"/>
  <c r="D2861" i="6"/>
  <c r="D2863" i="6"/>
  <c r="D851" i="6"/>
  <c r="D930" i="6"/>
  <c r="D5982" i="6"/>
  <c r="D225" i="6"/>
  <c r="D6081" i="6"/>
  <c r="D6689" i="6"/>
  <c r="D1625" i="6"/>
  <c r="D1338" i="6"/>
  <c r="D4623" i="6"/>
  <c r="D4683" i="6"/>
  <c r="D847" i="6"/>
  <c r="D4026" i="6"/>
  <c r="D1704" i="6"/>
  <c r="D5061" i="6"/>
  <c r="D3120" i="6"/>
  <c r="D4898" i="6"/>
  <c r="D3656" i="6"/>
  <c r="D4033" i="6"/>
  <c r="D1675" i="6"/>
  <c r="D4051" i="6"/>
  <c r="D217" i="6"/>
  <c r="D2844" i="6"/>
  <c r="D2160" i="6"/>
  <c r="D5560" i="6"/>
  <c r="D6809" i="6"/>
  <c r="D6964" i="6"/>
  <c r="D684" i="6"/>
  <c r="D5092" i="6"/>
  <c r="D5098" i="6"/>
  <c r="D2049" i="6"/>
  <c r="D5371" i="6"/>
  <c r="D280" i="6"/>
  <c r="D1886" i="6"/>
  <c r="D2704" i="6"/>
  <c r="D2510" i="6"/>
  <c r="D4004" i="6"/>
  <c r="D253" i="6"/>
  <c r="D5522" i="6"/>
  <c r="D1029" i="6"/>
  <c r="D4010" i="6"/>
  <c r="D7018" i="6"/>
  <c r="D6857" i="6"/>
  <c r="D4592" i="6"/>
  <c r="D6539" i="6"/>
  <c r="D3650" i="6"/>
  <c r="D1067" i="6"/>
  <c r="D5215" i="6"/>
  <c r="D4517" i="6"/>
  <c r="D4029" i="6"/>
  <c r="D1461" i="6"/>
  <c r="D2966" i="6"/>
  <c r="D4900" i="6"/>
  <c r="D1565" i="6"/>
  <c r="D7074" i="6"/>
  <c r="D2686" i="6"/>
  <c r="D3424" i="6"/>
  <c r="D4847" i="6"/>
  <c r="D3036" i="6"/>
  <c r="D1271" i="6"/>
  <c r="D4846" i="6"/>
  <c r="D7109" i="6"/>
  <c r="D4848" i="6"/>
  <c r="D6135" i="6"/>
  <c r="D1772" i="6"/>
  <c r="D2638" i="6"/>
  <c r="D4872" i="6"/>
  <c r="D436" i="6"/>
  <c r="D6510" i="6"/>
  <c r="D3217" i="6"/>
  <c r="D3569" i="6"/>
  <c r="D6050" i="6"/>
  <c r="D5831" i="6"/>
  <c r="D6251" i="6"/>
  <c r="D5941" i="6"/>
  <c r="D5006" i="6"/>
  <c r="D439" i="6"/>
  <c r="D6978" i="6"/>
  <c r="D2766" i="6"/>
  <c r="D1913" i="6"/>
  <c r="D2561" i="6"/>
  <c r="D3863" i="6"/>
  <c r="D2130" i="6"/>
  <c r="D5799" i="6"/>
  <c r="D5786" i="6"/>
  <c r="D6528" i="6"/>
  <c r="D2916" i="6"/>
  <c r="D4575" i="6"/>
  <c r="D2472" i="6"/>
  <c r="D785" i="6"/>
  <c r="D971" i="6"/>
  <c r="D3610" i="6"/>
  <c r="D5613" i="6"/>
  <c r="D3171" i="6"/>
  <c r="D3576" i="6"/>
  <c r="D2842" i="6"/>
  <c r="D1859" i="6"/>
  <c r="D5752" i="6"/>
  <c r="D6581" i="6"/>
  <c r="D7014" i="6"/>
  <c r="D3252" i="6"/>
  <c r="D6158" i="6"/>
  <c r="D1420" i="6"/>
  <c r="D3502" i="6"/>
  <c r="D7075" i="6"/>
  <c r="D261" i="6"/>
  <c r="D6684" i="6"/>
  <c r="D2295" i="6"/>
  <c r="D150" i="6"/>
  <c r="D2550" i="6"/>
  <c r="D2584" i="6"/>
  <c r="D2362" i="6"/>
  <c r="D1447" i="6"/>
  <c r="D1362" i="6"/>
  <c r="D4481" i="6"/>
  <c r="D4740" i="6"/>
  <c r="D6900" i="6"/>
  <c r="D3089" i="6"/>
  <c r="D5507" i="6"/>
  <c r="D6748" i="6"/>
  <c r="D3377" i="6"/>
  <c r="D4485" i="6"/>
  <c r="D4678" i="6"/>
  <c r="D5509" i="6"/>
  <c r="D2941" i="6"/>
  <c r="D1685" i="6"/>
  <c r="D5678" i="6"/>
  <c r="D4824" i="6"/>
  <c r="D5162" i="6"/>
  <c r="D1497" i="6"/>
  <c r="D3055" i="6"/>
  <c r="D6026" i="6"/>
  <c r="D4139" i="6"/>
  <c r="D6331" i="6"/>
  <c r="D80" i="6"/>
  <c r="D3352" i="6"/>
  <c r="D1723" i="6"/>
  <c r="D1678" i="6"/>
  <c r="D4618" i="6"/>
  <c r="D1231" i="6"/>
  <c r="D3251" i="6"/>
  <c r="D3253" i="6"/>
  <c r="D7010" i="6"/>
  <c r="D1025" i="6"/>
  <c r="D4042" i="6"/>
  <c r="D4374" i="6"/>
  <c r="D6728" i="6"/>
  <c r="D5423" i="6"/>
  <c r="D2644" i="6"/>
  <c r="D4261" i="6"/>
  <c r="D5463" i="6"/>
  <c r="D646" i="6"/>
  <c r="D970" i="6"/>
  <c r="D3030" i="6"/>
  <c r="D205" i="6"/>
  <c r="D7042" i="6"/>
  <c r="D3698" i="6"/>
  <c r="D7078" i="6"/>
  <c r="D3997" i="6"/>
  <c r="D4797" i="6"/>
  <c r="D238" i="6"/>
  <c r="D6806" i="6"/>
  <c r="D3907" i="6"/>
  <c r="D683" i="6"/>
  <c r="D4473" i="6"/>
  <c r="D6569" i="6"/>
  <c r="D3903" i="6"/>
  <c r="D4508" i="6"/>
  <c r="D1561" i="6"/>
  <c r="D1139" i="6"/>
  <c r="D84" i="6"/>
  <c r="D132" i="6"/>
  <c r="D6025" i="6"/>
  <c r="D4350" i="6"/>
  <c r="D4447" i="6"/>
  <c r="D6416" i="6"/>
  <c r="D6473" i="6"/>
  <c r="D96" i="6"/>
  <c r="D603" i="6"/>
  <c r="D7001" i="6"/>
  <c r="D1623" i="6"/>
  <c r="D4204" i="6"/>
  <c r="D5433" i="6"/>
  <c r="D2776" i="6"/>
  <c r="D1468" i="6"/>
  <c r="D5878" i="6"/>
  <c r="D4071" i="6"/>
  <c r="D3058" i="6"/>
  <c r="D3247" i="6"/>
  <c r="D5570" i="6"/>
  <c r="D6468" i="6"/>
  <c r="D3029" i="6"/>
  <c r="D5527" i="6"/>
  <c r="D6229" i="6"/>
  <c r="D1023" i="6"/>
  <c r="D4359" i="6"/>
  <c r="D6840" i="6"/>
  <c r="D1633" i="6"/>
  <c r="D7017" i="6"/>
  <c r="D4607" i="6"/>
  <c r="D6382" i="6"/>
  <c r="D6842" i="6"/>
  <c r="D4367" i="6"/>
  <c r="D7083" i="6"/>
  <c r="D3413" i="6"/>
  <c r="D151" i="6"/>
  <c r="D5733" i="6"/>
  <c r="D243" i="6"/>
  <c r="D3913" i="6"/>
  <c r="D3676" i="6"/>
  <c r="D635" i="6"/>
  <c r="D6374" i="6"/>
  <c r="D3084" i="6"/>
  <c r="D4949" i="6"/>
  <c r="D3398" i="6"/>
  <c r="D2316" i="6"/>
  <c r="D3832" i="6"/>
  <c r="D2639" i="6"/>
  <c r="D531" i="6"/>
  <c r="D2642" i="6"/>
  <c r="D5672" i="6"/>
  <c r="D4303" i="6"/>
  <c r="D3963" i="6"/>
  <c r="D959" i="6"/>
  <c r="D2781" i="6"/>
  <c r="D862" i="6"/>
  <c r="D1513" i="6"/>
  <c r="D3458" i="6"/>
  <c r="D195" i="6"/>
  <c r="D6164" i="6"/>
  <c r="D6177" i="6"/>
  <c r="D4582" i="6"/>
  <c r="D2437" i="6"/>
  <c r="D4063" i="6"/>
  <c r="D5416" i="6"/>
  <c r="D4222" i="6"/>
  <c r="D4733" i="6"/>
  <c r="D5113" i="6"/>
  <c r="D2958" i="6"/>
  <c r="D3723" i="6"/>
  <c r="D6781" i="6"/>
  <c r="D1317" i="6"/>
  <c r="D1432" i="6"/>
  <c r="D2361" i="6"/>
  <c r="D2018" i="6"/>
  <c r="D4484" i="6"/>
  <c r="D4579" i="6"/>
  <c r="D6170" i="6"/>
  <c r="D1027" i="6"/>
  <c r="D6500" i="6"/>
  <c r="D276" i="6"/>
  <c r="D5234" i="6"/>
  <c r="D1284" i="6"/>
  <c r="D5849" i="6"/>
  <c r="D3845" i="6"/>
  <c r="D4509" i="6"/>
  <c r="D6367" i="6"/>
  <c r="D1580" i="6"/>
  <c r="D2555" i="6"/>
  <c r="D2449" i="6"/>
  <c r="D1624" i="6"/>
  <c r="D901" i="6"/>
  <c r="D10" i="6"/>
  <c r="D2088" i="6"/>
  <c r="D3877" i="6"/>
  <c r="D6408" i="6"/>
  <c r="D6206" i="6"/>
  <c r="D6758" i="6"/>
  <c r="D5981" i="6"/>
  <c r="D3940" i="6"/>
  <c r="D6694" i="6"/>
  <c r="D3748" i="6"/>
  <c r="D1511" i="6"/>
  <c r="D7043" i="6"/>
  <c r="D4234" i="6"/>
  <c r="D3434" i="6"/>
  <c r="D5283" i="6"/>
  <c r="D2628" i="6"/>
  <c r="D1961" i="6"/>
  <c r="D4966" i="6"/>
  <c r="D5375" i="6"/>
  <c r="D5771" i="6"/>
  <c r="D5034" i="6"/>
  <c r="D6054" i="6"/>
  <c r="D5101" i="6"/>
  <c r="D6839" i="6"/>
  <c r="D2825" i="6"/>
  <c r="D5334" i="6"/>
  <c r="D4052" i="6"/>
  <c r="D7002" i="6"/>
  <c r="D2626" i="6"/>
  <c r="D1495" i="6"/>
  <c r="D2087" i="6"/>
  <c r="D2202" i="6"/>
  <c r="D349" i="6"/>
  <c r="D2620" i="6"/>
  <c r="D6005" i="6"/>
  <c r="D1534" i="6"/>
  <c r="D5124" i="6"/>
  <c r="D2145" i="6"/>
  <c r="D1584" i="6"/>
  <c r="D6608" i="6"/>
  <c r="D4320" i="6"/>
  <c r="D6182" i="6"/>
  <c r="D554" i="6"/>
  <c r="D5747" i="6"/>
  <c r="D5765" i="6"/>
  <c r="D4651" i="6"/>
  <c r="D1656" i="6"/>
  <c r="D835" i="6"/>
  <c r="D3480" i="6"/>
  <c r="D3813" i="6"/>
  <c r="D2177" i="6"/>
  <c r="D5008" i="6"/>
  <c r="D5935" i="6"/>
  <c r="D2688" i="6"/>
  <c r="D5889" i="6"/>
  <c r="D3364" i="6"/>
  <c r="D1824" i="6"/>
  <c r="D1710" i="6"/>
  <c r="D1458" i="6"/>
  <c r="D557" i="6"/>
  <c r="D3202" i="6"/>
  <c r="D6936" i="6"/>
  <c r="D1148" i="6"/>
  <c r="D1829" i="6"/>
  <c r="D3560" i="6"/>
  <c r="D5767" i="6"/>
  <c r="D1509" i="6"/>
  <c r="D4967" i="6"/>
  <c r="D3525" i="6"/>
  <c r="D6860" i="6"/>
  <c r="D41" i="6"/>
  <c r="D4166" i="6"/>
  <c r="D2687" i="6"/>
  <c r="D5598" i="6"/>
  <c r="D2263" i="6"/>
  <c r="D5596" i="6"/>
  <c r="D5538" i="6"/>
  <c r="D2254" i="6"/>
  <c r="D1081" i="6"/>
  <c r="D4976" i="6"/>
  <c r="D2515" i="6"/>
  <c r="D6454" i="6"/>
  <c r="D2519" i="6"/>
  <c r="D6723" i="6"/>
  <c r="D3609" i="6"/>
  <c r="D4377" i="6"/>
  <c r="D6663" i="6"/>
  <c r="D1378" i="6"/>
  <c r="D2745" i="6"/>
  <c r="D5051" i="6"/>
  <c r="D1478" i="6"/>
  <c r="D1547" i="6"/>
  <c r="D6686" i="6"/>
  <c r="D3191" i="6"/>
  <c r="D4442" i="6"/>
  <c r="D2830" i="6"/>
  <c r="D5047" i="6"/>
  <c r="D1050" i="6"/>
  <c r="D3555" i="6"/>
  <c r="D2277" i="6"/>
  <c r="D5169" i="6"/>
  <c r="D5119" i="6"/>
  <c r="D2623" i="6"/>
  <c r="D1910" i="6"/>
  <c r="D1328" i="6"/>
  <c r="D36" i="6"/>
  <c r="D5938" i="6"/>
  <c r="D6302" i="6"/>
  <c r="D5144" i="6"/>
  <c r="D5325" i="6"/>
  <c r="D2709" i="6"/>
  <c r="D4370" i="6"/>
  <c r="D6557" i="6"/>
  <c r="D2908" i="6"/>
  <c r="D524" i="6"/>
  <c r="D5401" i="6"/>
  <c r="D6298" i="6"/>
  <c r="D2357" i="6"/>
  <c r="D6562" i="6"/>
  <c r="D5821" i="6"/>
  <c r="D1917" i="6"/>
  <c r="D1535" i="6"/>
  <c r="D5903" i="6"/>
  <c r="D2913" i="6"/>
  <c r="D4154" i="6"/>
  <c r="D4431" i="6"/>
  <c r="D302" i="6"/>
  <c r="D5394" i="6"/>
  <c r="D6798" i="6"/>
  <c r="D6419" i="6"/>
  <c r="D6362" i="6"/>
  <c r="D4348" i="6"/>
  <c r="D5967" i="6"/>
  <c r="D1700" i="6"/>
  <c r="D6145" i="6"/>
  <c r="D5265" i="6"/>
  <c r="D6110" i="6"/>
  <c r="D3122" i="6"/>
  <c r="D4626" i="6"/>
  <c r="D2069" i="6"/>
  <c r="D2105" i="6"/>
  <c r="D5880" i="6"/>
  <c r="D1765" i="6"/>
  <c r="D839" i="6"/>
  <c r="D6383" i="6"/>
  <c r="D1310" i="6"/>
  <c r="D6815" i="6"/>
  <c r="D5636" i="6"/>
  <c r="D6397" i="6"/>
  <c r="D6503" i="6"/>
  <c r="D6568" i="6"/>
  <c r="D1782" i="6"/>
  <c r="D4217" i="6"/>
  <c r="D4083" i="6"/>
  <c r="D652" i="6"/>
  <c r="D3467" i="6"/>
  <c r="D4569" i="6"/>
  <c r="D2489" i="6"/>
  <c r="D3741" i="6"/>
  <c r="D3961" i="6"/>
  <c r="D1684" i="6"/>
  <c r="D4457" i="6"/>
  <c r="D5735" i="6"/>
  <c r="D4061" i="6"/>
  <c r="D379" i="6"/>
  <c r="D5117" i="6"/>
  <c r="D4977" i="6"/>
  <c r="D1593" i="6"/>
  <c r="D2743" i="6"/>
  <c r="D944" i="6"/>
  <c r="D2090" i="6"/>
  <c r="D4865" i="6"/>
  <c r="D4894" i="6"/>
  <c r="D262" i="6"/>
  <c r="D2543" i="6"/>
  <c r="D4830" i="6"/>
  <c r="D4384" i="6"/>
  <c r="D3608" i="6"/>
  <c r="D3453" i="6"/>
  <c r="D226" i="6"/>
  <c r="D3384" i="6"/>
  <c r="D878" i="6"/>
  <c r="D4850" i="6"/>
  <c r="D3482" i="6"/>
  <c r="D5009" i="6"/>
  <c r="D4615" i="6"/>
  <c r="D5414" i="6"/>
  <c r="D1897" i="6"/>
  <c r="D2746" i="6"/>
  <c r="D692" i="6"/>
  <c r="D1341" i="6"/>
  <c r="D1462" i="6"/>
  <c r="D3633" i="6"/>
  <c r="D677" i="6"/>
  <c r="D3932" i="6"/>
  <c r="D3830" i="6"/>
  <c r="D1168" i="6"/>
  <c r="D197" i="6"/>
  <c r="D4823" i="6"/>
  <c r="D146" i="6"/>
  <c r="D5843" i="6"/>
  <c r="D3966" i="6"/>
  <c r="D4859" i="6"/>
  <c r="D5115" i="6"/>
  <c r="D2467" i="6"/>
  <c r="D2209" i="6"/>
  <c r="D3933" i="6"/>
  <c r="D5352" i="6"/>
  <c r="D2603" i="6"/>
  <c r="D2485" i="6"/>
  <c r="D5089" i="6"/>
  <c r="D6827" i="6"/>
  <c r="D6802" i="6"/>
  <c r="D815" i="6"/>
  <c r="D3216" i="6"/>
  <c r="D6538" i="6"/>
  <c r="D74" i="6"/>
  <c r="D1347" i="6"/>
  <c r="D1776" i="6"/>
  <c r="D6045" i="6"/>
  <c r="D3489" i="6"/>
  <c r="D4885" i="6"/>
  <c r="D907" i="6"/>
  <c r="D3203" i="6"/>
  <c r="D3023" i="6"/>
  <c r="D388" i="6"/>
  <c r="D6227" i="6"/>
  <c r="D5178" i="6"/>
  <c r="D5707" i="6"/>
  <c r="D4754" i="6"/>
  <c r="D5520" i="6"/>
  <c r="D6410" i="6"/>
  <c r="D2248" i="6"/>
  <c r="D6697" i="6"/>
  <c r="D6046" i="6"/>
  <c r="D5221" i="6"/>
  <c r="D3721" i="6"/>
  <c r="D4851" i="6"/>
  <c r="D2002" i="6"/>
  <c r="D2292" i="6"/>
  <c r="D3438" i="6"/>
  <c r="D1626" i="6"/>
  <c r="D2980" i="6"/>
  <c r="D4927" i="6"/>
  <c r="D6598" i="6"/>
  <c r="D2537" i="6"/>
  <c r="D6533" i="6"/>
  <c r="D3988" i="6"/>
  <c r="D526" i="6"/>
  <c r="D562" i="6"/>
  <c r="D669" i="6"/>
  <c r="D6359" i="6"/>
  <c r="D525" i="6"/>
  <c r="D6760" i="6"/>
  <c r="D1646" i="6"/>
  <c r="D1421" i="6"/>
  <c r="D4493" i="6"/>
  <c r="D4228" i="6"/>
  <c r="D896" i="6"/>
  <c r="D1709" i="6"/>
  <c r="D4781" i="6"/>
  <c r="D4551" i="6"/>
  <c r="D6142" i="6"/>
  <c r="D2256" i="6"/>
  <c r="D6845" i="6"/>
  <c r="D3902" i="6"/>
  <c r="D706" i="6"/>
  <c r="D2774" i="6"/>
  <c r="D6092" i="6"/>
  <c r="D3138" i="6"/>
  <c r="D656" i="6"/>
  <c r="D5357" i="6"/>
  <c r="D3037" i="6"/>
  <c r="D6994" i="6"/>
  <c r="D4392" i="6"/>
  <c r="D5552" i="6"/>
  <c r="D5701" i="6"/>
  <c r="D2367" i="6"/>
  <c r="D6116" i="6"/>
  <c r="D3436" i="6"/>
  <c r="D2180" i="6"/>
  <c r="D1856" i="6"/>
  <c r="D5949" i="6"/>
  <c r="D6524" i="6"/>
  <c r="D398" i="6"/>
  <c r="D1974" i="6"/>
  <c r="D363" i="6"/>
  <c r="D6890" i="6"/>
  <c r="D2227" i="6"/>
  <c r="D4043" i="6"/>
  <c r="D5229" i="6"/>
  <c r="D609" i="6"/>
  <c r="D4142" i="6"/>
  <c r="D2348" i="6"/>
  <c r="D5210" i="6"/>
  <c r="D2833" i="6"/>
  <c r="D3280" i="6"/>
  <c r="D6696" i="6"/>
  <c r="D625" i="6"/>
  <c r="D5208" i="6"/>
  <c r="D2335" i="6"/>
  <c r="D958" i="6"/>
  <c r="D5003" i="6"/>
  <c r="D2413" i="6"/>
  <c r="D5150" i="6"/>
  <c r="D6317" i="6"/>
  <c r="D6220" i="6"/>
  <c r="D2375" i="6"/>
  <c r="D5748" i="6"/>
  <c r="D4391" i="6"/>
  <c r="D5528" i="6"/>
  <c r="D3192" i="6"/>
  <c r="D520" i="6"/>
  <c r="D4086" i="6"/>
  <c r="D660" i="6"/>
  <c r="D4860" i="6"/>
  <c r="D6889" i="6"/>
  <c r="D5639" i="6"/>
  <c r="D1753" i="6"/>
  <c r="D6700" i="6"/>
  <c r="D1833" i="6"/>
  <c r="D473" i="6"/>
  <c r="D6023" i="6"/>
  <c r="D6668" i="6"/>
  <c r="D337" i="6"/>
  <c r="D6129" i="6"/>
  <c r="D6247" i="6"/>
  <c r="D2224" i="6"/>
  <c r="D5042" i="6"/>
  <c r="D6621" i="6"/>
  <c r="D5512" i="6"/>
  <c r="D2840" i="6"/>
  <c r="D1418" i="6"/>
  <c r="D2332" i="6"/>
  <c r="D3558" i="6"/>
  <c r="D5107" i="6"/>
  <c r="D5730" i="6"/>
  <c r="D1826" i="6"/>
  <c r="D6628" i="6"/>
  <c r="D5114" i="6"/>
  <c r="D4649" i="6"/>
  <c r="D2843" i="6"/>
  <c r="D6732" i="6"/>
  <c r="D954" i="6"/>
  <c r="D3658" i="6"/>
  <c r="D4600" i="6"/>
  <c r="D5175" i="6"/>
  <c r="D5010" i="6"/>
  <c r="D6472" i="6"/>
  <c r="D4798" i="6"/>
  <c r="D5306" i="6"/>
  <c r="D6896" i="6"/>
  <c r="D574" i="6"/>
  <c r="D5891" i="6"/>
  <c r="D4089" i="6"/>
  <c r="D647" i="6"/>
  <c r="D5656" i="6"/>
  <c r="D1942" i="6"/>
  <c r="D3098" i="6"/>
  <c r="D4968" i="6"/>
  <c r="D277" i="6"/>
  <c r="D3948" i="6"/>
  <c r="D6658" i="6"/>
  <c r="D33" i="6"/>
  <c r="E2470" i="6"/>
  <c r="E6214" i="6"/>
  <c r="E1471" i="6"/>
  <c r="E558" i="6"/>
  <c r="E979" i="6"/>
  <c r="E5383" i="6"/>
  <c r="E745" i="6"/>
  <c r="E6817" i="6"/>
  <c r="E456" i="6"/>
  <c r="E3507" i="6"/>
  <c r="E6258" i="6"/>
  <c r="E4577" i="6"/>
  <c r="E1056" i="6"/>
  <c r="E6280" i="6"/>
  <c r="E1479" i="6"/>
  <c r="E2312" i="6"/>
  <c r="E1269" i="6"/>
  <c r="E4343" i="6"/>
  <c r="E1351" i="6"/>
  <c r="E642" i="6"/>
  <c r="E2585" i="6"/>
  <c r="E3770" i="6"/>
  <c r="E5004" i="6"/>
  <c r="E4558" i="6"/>
  <c r="E3878" i="6"/>
  <c r="E5792" i="6"/>
  <c r="E6741" i="6"/>
  <c r="E6730" i="6"/>
  <c r="E4997" i="6"/>
  <c r="E2845" i="6"/>
  <c r="E4112" i="6"/>
  <c r="E3125" i="6"/>
  <c r="E1947" i="6"/>
  <c r="E5424" i="6"/>
  <c r="E2961" i="6"/>
  <c r="E1539" i="6"/>
  <c r="E3568" i="6"/>
  <c r="E5698" i="6"/>
  <c r="E3861" i="6"/>
  <c r="E3699" i="6"/>
  <c r="E5168" i="6"/>
  <c r="E1436" i="6"/>
  <c r="E3090" i="6"/>
  <c r="E3323" i="6"/>
  <c r="E6606" i="6"/>
  <c r="E6124" i="6"/>
  <c r="E6138" i="6"/>
  <c r="E2978" i="6"/>
  <c r="E4341" i="6"/>
  <c r="E3332" i="6"/>
  <c r="E5712" i="6"/>
  <c r="E4235" i="6"/>
  <c r="E407" i="6"/>
  <c r="E6836" i="6"/>
  <c r="E6582" i="6"/>
  <c r="E75" i="6"/>
  <c r="E4503" i="6"/>
  <c r="E4993" i="6"/>
  <c r="E4842" i="6"/>
  <c r="E3715" i="6"/>
  <c r="E2952" i="6"/>
  <c r="E5776" i="6"/>
  <c r="E5939" i="6"/>
  <c r="E3044" i="6"/>
  <c r="E2296" i="6"/>
  <c r="E5275" i="6"/>
  <c r="E360" i="6"/>
  <c r="E1995" i="6"/>
  <c r="E6795" i="6"/>
  <c r="E5885" i="6"/>
  <c r="E282" i="6"/>
  <c r="E5165" i="6"/>
  <c r="E1871" i="6"/>
  <c r="E305" i="6"/>
  <c r="E4448" i="6"/>
  <c r="E1400" i="6"/>
  <c r="E5584" i="6"/>
  <c r="E395" i="6"/>
  <c r="E1695" i="6"/>
  <c r="E1311" i="6"/>
  <c r="E5237" i="6"/>
  <c r="E2352" i="6"/>
  <c r="E1384" i="6"/>
  <c r="E6491" i="6"/>
  <c r="E2664" i="6"/>
  <c r="E3354" i="6"/>
  <c r="E4013" i="6"/>
  <c r="E184" i="6"/>
  <c r="E6755" i="6"/>
  <c r="E4453" i="6"/>
  <c r="E6006" i="6"/>
  <c r="E6542" i="6"/>
  <c r="E4255" i="6"/>
  <c r="E517" i="6"/>
  <c r="E5351" i="6"/>
  <c r="E2996" i="6"/>
  <c r="E3097" i="6"/>
  <c r="E6192" i="6"/>
  <c r="E3621" i="6"/>
  <c r="E4845" i="6"/>
  <c r="E5562" i="6"/>
  <c r="E1898" i="6"/>
  <c r="E4275" i="6"/>
  <c r="E2469" i="6"/>
  <c r="E4198" i="6"/>
  <c r="E6461" i="6"/>
  <c r="E81" i="6"/>
  <c r="E4158" i="6"/>
  <c r="E7087" i="6"/>
  <c r="E5073" i="6"/>
  <c r="E1950" i="6"/>
  <c r="E2381" i="6"/>
  <c r="E648" i="6"/>
  <c r="E5425" i="6"/>
  <c r="E6493" i="6"/>
  <c r="E1292" i="6"/>
  <c r="E1444" i="6"/>
  <c r="E2379" i="6"/>
  <c r="E35" i="6"/>
  <c r="E6155" i="6"/>
  <c r="E1894" i="6"/>
  <c r="E1613" i="6"/>
  <c r="E6869" i="6"/>
  <c r="E1768" i="6"/>
  <c r="E4299" i="6"/>
  <c r="E3226" i="6"/>
  <c r="E357" i="6"/>
  <c r="E7020" i="6"/>
  <c r="E1725" i="6"/>
  <c r="E5802" i="6"/>
  <c r="E1055" i="6"/>
  <c r="E3551" i="6"/>
  <c r="E4785" i="6"/>
  <c r="E3452" i="6"/>
  <c r="E100" i="6"/>
  <c r="E668" i="6"/>
  <c r="E5212" i="6"/>
  <c r="E5524" i="6"/>
  <c r="E1631" i="6"/>
  <c r="E6922" i="6"/>
  <c r="E779" i="6"/>
  <c r="E4660" i="6"/>
  <c r="E676" i="6"/>
  <c r="E5483" i="6"/>
  <c r="E3775" i="6"/>
  <c r="E4400" i="6"/>
  <c r="E5663" i="6"/>
  <c r="E2796" i="6"/>
  <c r="E3943" i="6"/>
  <c r="E6501" i="6"/>
  <c r="E477" i="6"/>
  <c r="E5194" i="6"/>
  <c r="E1345" i="6"/>
  <c r="E3129" i="6"/>
  <c r="E3495" i="6"/>
  <c r="E4653" i="6"/>
  <c r="E59" i="6"/>
  <c r="E846" i="6"/>
  <c r="E2318" i="6"/>
  <c r="E443" i="6"/>
  <c r="E4810" i="6"/>
  <c r="E601" i="6"/>
  <c r="E1601" i="6"/>
  <c r="E325" i="6"/>
  <c r="E1814" i="6"/>
  <c r="E6259" i="6"/>
  <c r="E432" i="6"/>
  <c r="E1519" i="6"/>
  <c r="E6492" i="6"/>
  <c r="E2137" i="6"/>
  <c r="E5238" i="6"/>
  <c r="E1052" i="6"/>
  <c r="E4604" i="6"/>
  <c r="E5709" i="6"/>
  <c r="E505" i="6"/>
  <c r="E2653" i="6"/>
  <c r="E1216" i="6"/>
  <c r="E6268" i="6"/>
  <c r="E5223" i="6"/>
  <c r="E3245" i="6"/>
  <c r="E201" i="6"/>
  <c r="E891" i="6"/>
  <c r="E1800" i="6"/>
  <c r="E5653" i="6"/>
  <c r="E3792" i="6"/>
  <c r="E2742" i="6"/>
  <c r="E2271" i="6"/>
  <c r="E5763" i="6"/>
  <c r="E1907" i="6"/>
  <c r="E5983" i="6"/>
  <c r="E2272" i="6"/>
  <c r="E6550" i="6"/>
  <c r="E5726" i="6"/>
  <c r="E1612" i="6"/>
  <c r="E4980" i="6"/>
  <c r="E4240" i="6"/>
  <c r="E3788" i="6"/>
  <c r="E6879" i="6"/>
  <c r="E1766" i="6"/>
  <c r="E3227" i="6"/>
  <c r="E3239" i="6"/>
  <c r="E3395" i="6"/>
  <c r="E258" i="6"/>
  <c r="E6887" i="6"/>
  <c r="E1819" i="6"/>
  <c r="E3726" i="6"/>
  <c r="E3768" i="6"/>
  <c r="E3228" i="6"/>
  <c r="E3423" i="6"/>
  <c r="E39" i="6"/>
  <c r="E2011" i="6"/>
  <c r="E5815" i="6"/>
  <c r="E4921" i="6"/>
  <c r="E6370" i="6"/>
  <c r="E3974" i="6"/>
  <c r="E5189" i="6"/>
  <c r="E1426" i="6"/>
  <c r="E6584" i="6"/>
  <c r="E385" i="6"/>
  <c r="E6022" i="6"/>
  <c r="E3128" i="6"/>
  <c r="E2486" i="6"/>
  <c r="E143" i="6"/>
  <c r="E6946" i="6"/>
  <c r="E486" i="6"/>
  <c r="E338" i="6"/>
  <c r="E5785" i="6"/>
  <c r="E166" i="6"/>
  <c r="E1740" i="6"/>
  <c r="E1691" i="6"/>
  <c r="E2608" i="6"/>
  <c r="E1557" i="6"/>
  <c r="E5978" i="6"/>
  <c r="E5853" i="6"/>
  <c r="E487" i="6"/>
  <c r="E2534" i="6"/>
  <c r="E1713" i="6"/>
  <c r="E2291" i="6"/>
  <c r="E6185" i="6"/>
  <c r="E6262" i="6"/>
  <c r="E3412" i="6"/>
  <c r="E2906" i="6"/>
  <c r="E5769" i="6"/>
  <c r="E4833" i="6"/>
  <c r="E4390" i="6"/>
  <c r="E3184" i="6"/>
  <c r="E5811" i="6"/>
  <c r="E6871" i="6"/>
  <c r="E2408" i="6"/>
  <c r="E2832" i="6"/>
  <c r="E28" i="6"/>
  <c r="E3410" i="6"/>
  <c r="E3634" i="6"/>
  <c r="E6735" i="6"/>
  <c r="E6716" i="6"/>
  <c r="E5399" i="6"/>
  <c r="E6926" i="6"/>
  <c r="E4378" i="6"/>
  <c r="E4715" i="6"/>
  <c r="E5404" i="6"/>
  <c r="E2435" i="6"/>
  <c r="E3135" i="6"/>
  <c r="E1860" i="6"/>
  <c r="E1368" i="6"/>
  <c r="E3229" i="6"/>
  <c r="E2387" i="6"/>
  <c r="E4417" i="6"/>
  <c r="E4729" i="6"/>
  <c r="E13" i="6"/>
  <c r="E2598" i="6"/>
  <c r="E1582" i="6"/>
  <c r="E4513" i="6"/>
  <c r="E5430" i="6"/>
  <c r="E2670" i="6"/>
  <c r="E5147" i="6"/>
  <c r="E758" i="6"/>
  <c r="E2204" i="6"/>
  <c r="E2975" i="6"/>
  <c r="E34" i="6"/>
  <c r="E1570" i="6"/>
  <c r="E3335" i="6"/>
  <c r="E358" i="6"/>
  <c r="E4654" i="6"/>
  <c r="E3265" i="6"/>
  <c r="E5657" i="6"/>
  <c r="E6462" i="6"/>
  <c r="E4593" i="6"/>
  <c r="E3388" i="6"/>
  <c r="E5380" i="6"/>
  <c r="E2380" i="6"/>
  <c r="E1568" i="6"/>
  <c r="E4496" i="6"/>
  <c r="E2305" i="6"/>
  <c r="E858" i="6"/>
  <c r="E2057" i="6"/>
  <c r="E4673" i="6"/>
  <c r="E6687" i="6"/>
  <c r="E2124" i="6"/>
  <c r="E3234" i="6"/>
  <c r="E1935" i="6"/>
  <c r="E3800" i="6"/>
  <c r="E6753" i="6"/>
  <c r="E2940" i="6"/>
  <c r="E153" i="6"/>
  <c r="E903" i="6"/>
  <c r="E1987" i="6"/>
  <c r="E5886" i="6"/>
  <c r="E5044" i="6"/>
  <c r="E5647" i="6"/>
  <c r="E1726" i="6"/>
  <c r="E925" i="6"/>
  <c r="E945" i="6"/>
  <c r="E7082" i="6"/>
  <c r="E1348" i="6"/>
  <c r="E244" i="6"/>
  <c r="E2027" i="6"/>
  <c r="E6400" i="6"/>
  <c r="E4045" i="6"/>
  <c r="E3401" i="6"/>
  <c r="E6405" i="6"/>
  <c r="E6996" i="6"/>
  <c r="E4419" i="6"/>
  <c r="E6729" i="6"/>
  <c r="E645" i="6"/>
  <c r="E4107" i="6"/>
  <c r="E2724" i="6"/>
  <c r="E2182" i="6"/>
  <c r="E3403" i="6"/>
  <c r="E528" i="6"/>
  <c r="E2875" i="6"/>
  <c r="E1065" i="6"/>
  <c r="E5532" i="6"/>
  <c r="E3283" i="6"/>
  <c r="E5343" i="6"/>
  <c r="E6863" i="6"/>
  <c r="E43" i="6"/>
  <c r="E4335" i="6"/>
  <c r="E7095" i="6"/>
  <c r="E5249" i="6"/>
  <c r="E4092" i="6"/>
  <c r="E1252" i="6"/>
  <c r="E6191" i="6"/>
  <c r="E5950" i="6"/>
  <c r="E5762" i="6"/>
  <c r="E6074" i="6"/>
  <c r="E612" i="6"/>
  <c r="E4059" i="6"/>
  <c r="E2625" i="6"/>
  <c r="E4879" i="6"/>
  <c r="E6159" i="6"/>
  <c r="E1258" i="6"/>
  <c r="E3703" i="6"/>
  <c r="E4883" i="6"/>
  <c r="E3060" i="6"/>
  <c r="E6591" i="6"/>
  <c r="E3895" i="6"/>
  <c r="E4656" i="6"/>
  <c r="E1862" i="6"/>
  <c r="E4501" i="6"/>
  <c r="E3790" i="6"/>
  <c r="E5501" i="6"/>
  <c r="E5542" i="6"/>
  <c r="E792" i="6"/>
  <c r="E5637" i="6"/>
  <c r="E6087" i="6"/>
  <c r="E4937" i="6"/>
  <c r="E4701" i="6"/>
  <c r="E95" i="6"/>
  <c r="E485" i="6"/>
  <c r="E3619" i="6"/>
  <c r="E820" i="6"/>
  <c r="E1264" i="6"/>
  <c r="E3433" i="6"/>
  <c r="E4512" i="6"/>
  <c r="E1630" i="6"/>
  <c r="E3144" i="6"/>
  <c r="E1809" i="6"/>
  <c r="E2076" i="6"/>
  <c r="E1000" i="6"/>
  <c r="E5122" i="6"/>
  <c r="E2504" i="6"/>
  <c r="E1158" i="6"/>
  <c r="E4606" i="6"/>
  <c r="E6506" i="6"/>
  <c r="E3431" i="6"/>
  <c r="E1160" i="6"/>
  <c r="E3984" i="6"/>
  <c r="E2631" i="6"/>
  <c r="E4987" i="6"/>
  <c r="E5492" i="6"/>
  <c r="E5348" i="6"/>
  <c r="E4196" i="6"/>
  <c r="E947" i="6"/>
  <c r="E6137" i="6"/>
  <c r="E4954" i="6"/>
  <c r="E493" i="6"/>
  <c r="E430" i="6"/>
  <c r="E1093" i="6"/>
  <c r="E23" i="6"/>
  <c r="E1466" i="6"/>
  <c r="E2417" i="6"/>
  <c r="E4212" i="6"/>
  <c r="E667" i="6"/>
  <c r="E1190" i="6"/>
  <c r="E1296" i="6"/>
  <c r="E1823" i="6"/>
  <c r="E6722" i="6"/>
  <c r="E1207" i="6"/>
  <c r="E323" i="6"/>
  <c r="E2315" i="6"/>
  <c r="E1360" i="6"/>
  <c r="E3389" i="6"/>
  <c r="E475" i="6"/>
  <c r="E2846" i="6"/>
  <c r="E4389" i="6"/>
  <c r="E5830" i="6"/>
  <c r="E5" i="6"/>
  <c r="E4161" i="6"/>
  <c r="E7094" i="6"/>
  <c r="E5455" i="6"/>
  <c r="E5922" i="6"/>
  <c r="E2767" i="6"/>
  <c r="E3111" i="6"/>
  <c r="E2306" i="6"/>
  <c r="E566" i="6"/>
  <c r="E1605" i="6"/>
  <c r="E5140" i="6"/>
  <c r="E2594" i="6"/>
  <c r="E3891" i="6"/>
  <c r="E1057" i="6"/>
  <c r="E417" i="6"/>
  <c r="E4771" i="6"/>
  <c r="E141" i="6"/>
  <c r="E2847" i="6"/>
  <c r="E689" i="6"/>
  <c r="E905" i="6"/>
  <c r="E1701" i="6"/>
  <c r="E2337" i="6"/>
  <c r="E2206" i="6"/>
  <c r="E3099" i="6"/>
  <c r="E2297" i="6"/>
  <c r="E4978" i="6"/>
  <c r="E4566" i="6"/>
  <c r="E85" i="6"/>
  <c r="E2986" i="6"/>
  <c r="E3556" i="6"/>
  <c r="E6847" i="6"/>
  <c r="E5533" i="6"/>
  <c r="E168" i="6"/>
  <c r="E5327" i="6"/>
  <c r="E4884" i="6"/>
  <c r="E3651" i="6"/>
  <c r="E3620" i="6"/>
  <c r="E5059" i="6"/>
  <c r="E961" i="6"/>
  <c r="E5964" i="6"/>
  <c r="E6474" i="6"/>
  <c r="E5554" i="6"/>
  <c r="E587" i="6"/>
  <c r="E1560" i="6"/>
  <c r="E4959" i="6"/>
  <c r="E598" i="6"/>
  <c r="E1949" i="6"/>
  <c r="E4752" i="6"/>
  <c r="E157" i="6"/>
  <c r="E1372" i="6"/>
  <c r="E2701" i="6"/>
  <c r="E2873" i="6"/>
  <c r="E2448" i="6"/>
  <c r="E1989" i="6"/>
  <c r="E3870" i="6"/>
  <c r="E6601" i="6"/>
  <c r="E975" i="6"/>
  <c r="E6292" i="6"/>
  <c r="E4016" i="6"/>
  <c r="E4507" i="6"/>
  <c r="E7064" i="6"/>
  <c r="E4094" i="6"/>
  <c r="E1063" i="6"/>
  <c r="E5315" i="6"/>
  <c r="E5827" i="6"/>
  <c r="E6176" i="6"/>
  <c r="E3843" i="6"/>
  <c r="E4699" i="6"/>
  <c r="E2122" i="6"/>
  <c r="E3078" i="6"/>
  <c r="E6300" i="6"/>
  <c r="E619" i="6"/>
  <c r="E5529" i="6"/>
  <c r="E6222" i="6"/>
  <c r="E3176" i="6"/>
  <c r="E4963" i="6"/>
  <c r="E5377" i="6"/>
  <c r="E2810" i="6"/>
  <c r="E2156" i="6"/>
  <c r="E6030" i="6"/>
  <c r="E1460" i="6"/>
  <c r="E350" i="6"/>
  <c r="E1127" i="6"/>
  <c r="E6349" i="6"/>
  <c r="E2226" i="6"/>
  <c r="E158" i="6"/>
  <c r="E3529" i="6"/>
  <c r="E6825" i="6"/>
  <c r="E4353" i="6"/>
  <c r="E4328" i="6"/>
  <c r="E4942" i="6"/>
  <c r="E5110" i="6"/>
  <c r="E3402" i="6"/>
  <c r="E724" i="6"/>
  <c r="E1852" i="6"/>
  <c r="E2154" i="6"/>
  <c r="E5123" i="6"/>
  <c r="E2557" i="6"/>
  <c r="E1066" i="6"/>
  <c r="E1915" i="6"/>
  <c r="E3534" i="6"/>
  <c r="E6281" i="6"/>
  <c r="E741" i="6"/>
  <c r="E5505" i="6"/>
  <c r="E2577" i="6"/>
  <c r="E2287" i="6"/>
  <c r="E1149" i="6"/>
  <c r="E3842" i="6"/>
  <c r="E1880" i="6"/>
  <c r="E4032" i="6"/>
  <c r="E7093" i="6"/>
  <c r="E5541" i="6"/>
  <c r="E6665" i="6"/>
  <c r="E6893" i="6"/>
  <c r="E2331" i="6"/>
  <c r="E3586" i="6"/>
  <c r="E5622" i="6"/>
  <c r="E6345" i="6"/>
  <c r="E3945" i="6"/>
  <c r="E5979" i="6"/>
  <c r="E2172" i="6"/>
  <c r="E1100" i="6"/>
  <c r="E210" i="6"/>
  <c r="E6551" i="6"/>
  <c r="E2791" i="6"/>
  <c r="E6998" i="6"/>
  <c r="E6019" i="6"/>
  <c r="E2768" i="6"/>
  <c r="E5393" i="6"/>
  <c r="E3622" i="6"/>
  <c r="E4854" i="6"/>
  <c r="E4220" i="6"/>
  <c r="E6297" i="6"/>
  <c r="E4382" i="6"/>
  <c r="E3101" i="6"/>
  <c r="E2147" i="6"/>
  <c r="E1202" i="6"/>
  <c r="E182" i="6"/>
  <c r="E2681" i="6"/>
  <c r="E2479" i="6"/>
  <c r="E2247" i="6"/>
  <c r="E6972" i="6"/>
  <c r="E5310" i="6"/>
  <c r="E821" i="6"/>
  <c r="E3575" i="6"/>
  <c r="E2542" i="6"/>
  <c r="E6580" i="6"/>
  <c r="E2679" i="6"/>
  <c r="E6156" i="6"/>
  <c r="E5448" i="6"/>
  <c r="E5493" i="6"/>
  <c r="E3928" i="6"/>
  <c r="E2514" i="6"/>
  <c r="E1456" i="6"/>
  <c r="E4371" i="6"/>
  <c r="E1425" i="6"/>
  <c r="E2841" i="6"/>
  <c r="E2972" i="6"/>
  <c r="E3561" i="6"/>
  <c r="E4399" i="6"/>
  <c r="E6899" i="6"/>
  <c r="E2964" i="6"/>
  <c r="E4944" i="6"/>
  <c r="E1542" i="6"/>
  <c r="E2358" i="6"/>
  <c r="E6962" i="6"/>
  <c r="E2860" i="6"/>
  <c r="E4314" i="6"/>
  <c r="E293" i="6"/>
  <c r="E4704" i="6"/>
  <c r="E4878" i="6"/>
  <c r="E7102" i="6"/>
  <c r="E2691" i="6"/>
  <c r="E5360" i="6"/>
  <c r="E2772" i="6"/>
  <c r="E3057" i="6"/>
  <c r="E2601" i="6"/>
  <c r="E538" i="6"/>
  <c r="E2931" i="6"/>
  <c r="E1665" i="6"/>
  <c r="E4948" i="6"/>
  <c r="E2165" i="6"/>
  <c r="E3320" i="6"/>
  <c r="E5814" i="6"/>
  <c r="E6992" i="6"/>
  <c r="E4106" i="6"/>
  <c r="E6502" i="6"/>
  <c r="E6777" i="6"/>
  <c r="E6622" i="6"/>
  <c r="E4157" i="6"/>
  <c r="E6497" i="6"/>
  <c r="E832" i="6"/>
  <c r="E1875" i="6"/>
  <c r="E6611" i="6"/>
  <c r="E6368" i="6"/>
  <c r="E163" i="6"/>
  <c r="E3340" i="6"/>
  <c r="E4065" i="6"/>
  <c r="E3537" i="6"/>
  <c r="E1909" i="6"/>
  <c r="E924" i="6"/>
  <c r="E5121" i="6"/>
  <c r="E3839" i="6"/>
  <c r="E3188" i="6"/>
  <c r="E3865" i="6"/>
  <c r="E3196" i="6"/>
  <c r="E4663" i="6"/>
  <c r="E6924" i="6"/>
  <c r="E2488" i="6"/>
  <c r="E2583" i="6"/>
  <c r="E2285" i="6"/>
  <c r="E2096" i="6"/>
  <c r="E1008" i="6"/>
  <c r="E6650" i="6"/>
  <c r="E2705" i="6"/>
  <c r="E270" i="6"/>
  <c r="E4560" i="6"/>
  <c r="E1643" i="6"/>
  <c r="E312" i="6"/>
  <c r="E169" i="6"/>
  <c r="E3250" i="6"/>
  <c r="E2797" i="6"/>
  <c r="E2770" i="6"/>
  <c r="E4906" i="6"/>
  <c r="E6541" i="6"/>
  <c r="E4947" i="6"/>
  <c r="E1132" i="6"/>
  <c r="E294" i="6"/>
  <c r="E4727" i="6"/>
  <c r="E982" i="6"/>
  <c r="E3492" i="6"/>
  <c r="E6325" i="6"/>
  <c r="E6916" i="6"/>
  <c r="E3442" i="6"/>
  <c r="E6052" i="6"/>
  <c r="E585" i="6"/>
  <c r="E1327" i="6"/>
  <c r="E3827" i="6"/>
  <c r="E3277" i="6"/>
  <c r="E5819" i="6"/>
  <c r="E4197" i="6"/>
  <c r="E4398" i="6"/>
  <c r="E4713" i="6"/>
  <c r="E1003" i="6"/>
  <c r="E1659" i="6"/>
  <c r="E1242" i="6"/>
  <c r="E804" i="6"/>
  <c r="E6343" i="6"/>
  <c r="E5587" i="6"/>
  <c r="E2259" i="6"/>
  <c r="E1638" i="6"/>
  <c r="E2496" i="6"/>
  <c r="E881" i="6"/>
  <c r="E4279" i="6"/>
  <c r="E6010" i="6"/>
  <c r="E5267" i="6"/>
  <c r="E6333" i="6"/>
  <c r="E3016" i="6"/>
  <c r="E3837" i="6"/>
  <c r="E2037" i="6"/>
  <c r="E5164" i="6"/>
  <c r="E6814" i="6"/>
  <c r="E2398" i="6"/>
  <c r="E3373" i="6"/>
  <c r="E5905" i="6"/>
  <c r="E2430" i="6"/>
  <c r="E6744" i="6"/>
  <c r="E4871" i="6"/>
  <c r="E5182" i="6"/>
  <c r="E567" i="6"/>
  <c r="E2460" i="6"/>
  <c r="E4588" i="6"/>
  <c r="E2012" i="6"/>
  <c r="E3221" i="6"/>
  <c r="E5441" i="6"/>
  <c r="E3067" i="6"/>
  <c r="E6452" i="6"/>
  <c r="E2054" i="6"/>
  <c r="E1349" i="6"/>
  <c r="E2438" i="6"/>
  <c r="E616" i="6"/>
  <c r="E4394" i="6"/>
  <c r="E6925" i="6"/>
  <c r="E4786" i="6"/>
  <c r="E3072" i="6"/>
  <c r="E2995" i="6"/>
  <c r="E743" i="6"/>
  <c r="E1929" i="6"/>
  <c r="E3329" i="6"/>
  <c r="E6178" i="6"/>
  <c r="E1621" i="6"/>
  <c r="E1566" i="6"/>
  <c r="E1043" i="6"/>
  <c r="E5654" i="6"/>
  <c r="E2848" i="6"/>
  <c r="E6123" i="6"/>
  <c r="E1392" i="6"/>
  <c r="E3823" i="6"/>
  <c r="E3661" i="6"/>
  <c r="E2672" i="6"/>
  <c r="E5138" i="6"/>
  <c r="E560" i="6"/>
  <c r="E4483" i="6"/>
  <c r="E3165" i="6"/>
  <c r="E3347" i="6"/>
  <c r="E2234" i="6"/>
  <c r="E5854" i="6"/>
  <c r="E4236" i="6"/>
  <c r="E570" i="6"/>
  <c r="E1344" i="6"/>
  <c r="E5158" i="6"/>
  <c r="E152" i="6"/>
  <c r="E6353" i="6"/>
  <c r="E5902" i="6"/>
  <c r="E2439" i="6"/>
  <c r="E1485" i="6"/>
  <c r="E5778" i="6"/>
  <c r="E4155" i="6"/>
  <c r="E5783" i="6"/>
  <c r="E2921" i="6"/>
  <c r="E5028" i="6"/>
  <c r="E246" i="6"/>
  <c r="E2063" i="6"/>
  <c r="E2427" i="6"/>
  <c r="E2471" i="6"/>
  <c r="E4463" i="6"/>
  <c r="E2673" i="6"/>
  <c r="E6613" i="6"/>
  <c r="E699" i="6"/>
  <c r="E6540" i="6"/>
  <c r="E7008" i="6"/>
  <c r="E380" i="6"/>
  <c r="E6106" i="6"/>
  <c r="E3105" i="6"/>
  <c r="E4172" i="6"/>
  <c r="E3911" i="6"/>
  <c r="E6543" i="6"/>
  <c r="E4323" i="6"/>
  <c r="E4903" i="6"/>
  <c r="E4957" i="6"/>
  <c r="E713" i="6"/>
  <c r="E2977" i="6"/>
  <c r="E4814" i="6"/>
  <c r="E3136" i="6"/>
  <c r="E1123" i="6"/>
  <c r="E2949" i="6"/>
  <c r="E3993" i="6"/>
  <c r="E1482" i="6"/>
  <c r="E4559" i="6"/>
  <c r="E5873" i="6"/>
  <c r="E1682" i="6"/>
  <c r="E6952" i="6"/>
  <c r="E421" i="6"/>
  <c r="E170" i="6"/>
  <c r="E4321" i="6"/>
  <c r="E4202" i="6"/>
  <c r="E6037" i="6"/>
  <c r="E4907" i="6"/>
  <c r="E5572" i="6"/>
  <c r="E2524" i="6"/>
  <c r="E5109" i="6"/>
  <c r="E701" i="6"/>
  <c r="E7069" i="6"/>
  <c r="E1428" i="6"/>
  <c r="E1717" i="6"/>
  <c r="E4119" i="6"/>
  <c r="E231" i="6"/>
  <c r="E6483" i="6"/>
  <c r="E5196" i="6"/>
  <c r="E2969" i="6"/>
  <c r="E1512" i="6"/>
  <c r="E3170" i="6"/>
  <c r="E775" i="6"/>
  <c r="E3306" i="6"/>
  <c r="E221" i="6"/>
  <c r="E5026" i="6"/>
  <c r="E2021" i="6"/>
  <c r="E1847" i="6"/>
  <c r="E685" i="6"/>
  <c r="E3437" i="6"/>
  <c r="E4098" i="6"/>
  <c r="E5563" i="6"/>
  <c r="E993" i="6"/>
  <c r="E1911" i="6"/>
  <c r="E5250" i="6"/>
  <c r="E5506" i="6"/>
  <c r="E267" i="6"/>
  <c r="E4940" i="6"/>
  <c r="E4401" i="6"/>
  <c r="E728" i="6"/>
  <c r="E607" i="6"/>
  <c r="E2715" i="6"/>
  <c r="E2764" i="6"/>
  <c r="E4084" i="6"/>
  <c r="E2947" i="6"/>
  <c r="E2191" i="6"/>
  <c r="E3767" i="6"/>
  <c r="E3846" i="6"/>
  <c r="E5968" i="6"/>
  <c r="E5449" i="6"/>
  <c r="E1532" i="6"/>
  <c r="E6530" i="6"/>
  <c r="E721" i="6"/>
  <c r="E552" i="6"/>
  <c r="E4844" i="6"/>
  <c r="E1527" i="6"/>
  <c r="E3127" i="6"/>
  <c r="E988" i="6"/>
  <c r="E897" i="6"/>
  <c r="E4445" i="6"/>
  <c r="E855" i="6"/>
  <c r="E4097" i="6"/>
  <c r="E4609" i="6"/>
  <c r="E2786" i="6"/>
  <c r="E2621" i="6"/>
  <c r="E4843" i="6"/>
  <c r="E7098" i="6"/>
  <c r="E6651" i="6"/>
  <c r="E3717" i="6"/>
  <c r="E3357" i="6"/>
  <c r="E2442" i="6"/>
  <c r="E5385" i="6"/>
  <c r="E3379" i="6"/>
  <c r="E1359" i="6"/>
  <c r="E1973" i="6"/>
  <c r="E2364" i="6"/>
  <c r="E6356" i="6"/>
  <c r="E1571" i="6"/>
  <c r="E3382" i="6"/>
  <c r="E5991" i="6"/>
  <c r="E3686" i="6"/>
  <c r="E4725" i="6"/>
  <c r="E6971" i="6"/>
  <c r="E2175" i="6"/>
  <c r="E4467" i="6"/>
  <c r="E6652" i="6"/>
  <c r="E4982" i="6"/>
  <c r="E4168" i="6"/>
  <c r="E546" i="6"/>
  <c r="E2737" i="6"/>
  <c r="E6880" i="6"/>
  <c r="E1699" i="6"/>
  <c r="E2327" i="6"/>
  <c r="E6490" i="6"/>
  <c r="E4073" i="6"/>
  <c r="E1603" i="6"/>
  <c r="E1738" i="6"/>
  <c r="E17" i="6"/>
  <c r="E6940" i="6"/>
  <c r="E5865" i="6"/>
  <c r="E3378" i="6"/>
  <c r="E2010" i="6"/>
  <c r="E1872" i="6"/>
  <c r="E5603" i="6"/>
  <c r="E6688" i="6"/>
  <c r="E2415" i="6"/>
  <c r="E3520" i="6"/>
  <c r="E2962" i="6"/>
  <c r="E418" i="6"/>
  <c r="E4505" i="6"/>
  <c r="E5759" i="6"/>
  <c r="E1448" i="6"/>
  <c r="E840" i="6"/>
  <c r="E1708" i="6"/>
  <c r="E1417" i="6"/>
  <c r="E3207" i="6"/>
  <c r="E817" i="6"/>
  <c r="E7088" i="6"/>
  <c r="E6570" i="6"/>
  <c r="E3289" i="6"/>
  <c r="E2944" i="6"/>
  <c r="E3515" i="6"/>
  <c r="E30" i="6"/>
  <c r="E3242" i="6"/>
  <c r="E981" i="6"/>
  <c r="E974" i="6"/>
  <c r="E4122" i="6"/>
  <c r="E496" i="6"/>
  <c r="E109" i="6"/>
  <c r="E4800" i="6"/>
  <c r="E4200" i="6"/>
  <c r="E1097" i="6"/>
  <c r="E5349" i="6"/>
  <c r="E889" i="6"/>
  <c r="E3795" i="6"/>
  <c r="E2718" i="6"/>
  <c r="E3197" i="6"/>
  <c r="E5745" i="6"/>
  <c r="E5680" i="6"/>
  <c r="E3102" i="6"/>
  <c r="E370" i="6"/>
  <c r="E6865" i="6"/>
  <c r="E6097" i="6"/>
  <c r="E712" i="6"/>
  <c r="E4244" i="6"/>
  <c r="E5289" i="6"/>
  <c r="E4070" i="6"/>
  <c r="E2047" i="6"/>
  <c r="E1203" i="6"/>
  <c r="E774" i="6"/>
  <c r="E6784" i="6"/>
  <c r="E7066" i="6"/>
  <c r="E134" i="6"/>
  <c r="E5088" i="6"/>
  <c r="E4603" i="6"/>
  <c r="E60" i="6"/>
  <c r="E2068" i="6"/>
  <c r="E5242" i="6"/>
  <c r="E6727" i="6"/>
  <c r="E7051" i="6"/>
  <c r="E2309" i="6"/>
  <c r="E3593" i="6"/>
  <c r="E4506" i="6"/>
  <c r="E1015" i="6"/>
  <c r="E1393" i="6"/>
  <c r="E2661" i="6"/>
  <c r="E3420" i="6"/>
  <c r="E4137" i="6"/>
  <c r="E4721" i="6"/>
  <c r="E1674" i="6"/>
  <c r="E1355" i="6"/>
  <c r="E854" i="6"/>
  <c r="E1806" i="6"/>
  <c r="E4554" i="6"/>
  <c r="E6882" i="6"/>
  <c r="E4828" i="6"/>
  <c r="E3719" i="6"/>
  <c r="E159" i="6"/>
  <c r="E6180" i="6"/>
  <c r="E5129" i="6"/>
  <c r="E6442" i="6"/>
  <c r="E5195" i="6"/>
  <c r="E6630" i="6"/>
  <c r="E2800" i="6"/>
  <c r="E7031" i="6"/>
  <c r="E4817" i="6"/>
  <c r="E6907" i="6"/>
  <c r="E2369" i="6"/>
  <c r="E4563" i="6"/>
  <c r="E894" i="6"/>
  <c r="E1457" i="6"/>
  <c r="E2690" i="6"/>
  <c r="E6902" i="6"/>
  <c r="E990" i="6"/>
  <c r="E2522" i="6"/>
  <c r="E6460" i="6"/>
  <c r="E3996" i="6"/>
  <c r="E406" i="6"/>
  <c r="E4224" i="6"/>
  <c r="E3014" i="6"/>
  <c r="E4835" i="6"/>
  <c r="E5817" i="6"/>
  <c r="E4408" i="6"/>
  <c r="E2954" i="6"/>
  <c r="E5141" i="6"/>
  <c r="E5405" i="6"/>
  <c r="E5838" i="6"/>
  <c r="E4104" i="6"/>
  <c r="E4636" i="6"/>
  <c r="E5901" i="6"/>
  <c r="E5553" i="6"/>
  <c r="E1313" i="6"/>
  <c r="E5624" i="6"/>
  <c r="E6657" i="6"/>
  <c r="E4712" i="6"/>
  <c r="E614" i="6"/>
  <c r="E2201" i="6"/>
  <c r="E953" i="6"/>
  <c r="E2741" i="6"/>
  <c r="E6329" i="6"/>
  <c r="E7081" i="6"/>
  <c r="E4340" i="6"/>
  <c r="E1883" i="6"/>
  <c r="E3659" i="6"/>
  <c r="E2269" i="6"/>
  <c r="E1999" i="6"/>
  <c r="E4468" i="6"/>
  <c r="E943" i="6"/>
  <c r="E2712" i="6"/>
  <c r="E3594" i="6"/>
  <c r="E5721" i="6"/>
  <c r="E183" i="6"/>
  <c r="E4599" i="6"/>
  <c r="E5199" i="6"/>
  <c r="E4899" i="6"/>
  <c r="E4180" i="6"/>
  <c r="E3471" i="6"/>
  <c r="E3805" i="6"/>
  <c r="E7050" i="6"/>
  <c r="E3490" i="6"/>
  <c r="E1326" i="6"/>
  <c r="E866" i="6"/>
  <c r="E6015" i="6"/>
  <c r="E2281" i="6"/>
  <c r="E4365" i="6"/>
  <c r="E6507" i="6"/>
  <c r="E6720" i="6"/>
  <c r="E5974" i="6"/>
  <c r="E6041" i="6"/>
  <c r="E7089" i="6"/>
  <c r="E6466" i="6"/>
  <c r="E639" i="6"/>
  <c r="E2575" i="6"/>
  <c r="E3468" i="6"/>
  <c r="E4085" i="6"/>
  <c r="E2622" i="6"/>
  <c r="E5700" i="6"/>
  <c r="E144" i="6"/>
  <c r="E5080" i="6"/>
  <c r="E5666" i="6"/>
  <c r="E1516" i="6"/>
  <c r="E3668" i="6"/>
  <c r="E1697" i="6"/>
  <c r="E592" i="6"/>
  <c r="E3546" i="6"/>
  <c r="E6927" i="6"/>
  <c r="E1877" i="6"/>
  <c r="E6309" i="6"/>
  <c r="E6812" i="6"/>
  <c r="E1295" i="6"/>
  <c r="E6004" i="6"/>
  <c r="E6573" i="6"/>
  <c r="E6389" i="6"/>
  <c r="E3855" i="6"/>
  <c r="E3449" i="6"/>
  <c r="E6033" i="6"/>
  <c r="E1578" i="6"/>
  <c r="E2431" i="6"/>
  <c r="E1840" i="6"/>
  <c r="E3008" i="6"/>
  <c r="E424" i="6"/>
  <c r="E4728" i="6"/>
  <c r="E6384" i="6"/>
  <c r="E6607" i="6"/>
  <c r="E4839" i="6"/>
  <c r="E4518" i="6"/>
  <c r="E6856" i="6"/>
  <c r="E3753" i="6"/>
  <c r="E6574" i="6"/>
  <c r="E4886" i="6"/>
  <c r="E3868" i="6"/>
  <c r="E6471" i="6"/>
  <c r="E2080" i="6"/>
  <c r="E1042" i="6"/>
  <c r="E6058" i="6"/>
  <c r="E2884" i="6"/>
  <c r="E5247" i="6"/>
  <c r="E3994" i="6"/>
  <c r="E803" i="6"/>
  <c r="E1653" i="6"/>
  <c r="E3493" i="6"/>
  <c r="E7034" i="6"/>
  <c r="E2197" i="6"/>
  <c r="E4264" i="6"/>
  <c r="E643" i="6"/>
  <c r="E6001" i="6"/>
  <c r="E5569" i="6"/>
  <c r="E3194" i="6"/>
  <c r="E6469" i="6"/>
  <c r="E2109" i="6"/>
  <c r="E237" i="6"/>
  <c r="E2494" i="6"/>
  <c r="E2232" i="6"/>
  <c r="E3027" i="6"/>
  <c r="E6225" i="6"/>
  <c r="E1965" i="6"/>
  <c r="E6810" i="6"/>
  <c r="E1267" i="6"/>
  <c r="E4039" i="6"/>
  <c r="E3709" i="6"/>
  <c r="E6351" i="6"/>
  <c r="E2058" i="6"/>
  <c r="E1038" i="6"/>
  <c r="E6440" i="6"/>
  <c r="E3859" i="6"/>
  <c r="E6518" i="6"/>
  <c r="E5282" i="6"/>
  <c r="E4151" i="6"/>
  <c r="E4434" i="6"/>
  <c r="E2458" i="6"/>
  <c r="E6787" i="6"/>
  <c r="E636" i="6"/>
  <c r="E3501" i="6"/>
  <c r="E7015" i="6"/>
  <c r="E4177" i="6"/>
  <c r="E2581" i="6"/>
  <c r="E4148" i="6"/>
  <c r="E5469" i="6"/>
  <c r="E6463" i="6"/>
  <c r="E2270" i="6"/>
  <c r="E4210" i="6"/>
  <c r="E3725" i="6"/>
  <c r="E4677" i="6"/>
  <c r="E2184" i="6"/>
  <c r="E2179" i="6"/>
  <c r="E2412" i="6"/>
  <c r="E882" i="6"/>
  <c r="E6772" i="6"/>
  <c r="E637" i="6"/>
  <c r="E1831" i="6"/>
  <c r="E5216" i="6"/>
  <c r="E1661" i="6"/>
  <c r="E1857" i="6"/>
  <c r="E6861" i="6"/>
  <c r="E5928" i="6"/>
  <c r="E6174" i="6"/>
  <c r="E4639" i="6"/>
  <c r="E4081" i="6"/>
  <c r="E77" i="6"/>
  <c r="E6364" i="6"/>
  <c r="E1130" i="6"/>
  <c r="E1981" i="6"/>
  <c r="E2274" i="6"/>
  <c r="E6293" i="6"/>
  <c r="E1786" i="6"/>
  <c r="E7012" i="6"/>
  <c r="E6947" i="6"/>
  <c r="E2761" i="6"/>
  <c r="E6361" i="6"/>
  <c r="E1246" i="6"/>
  <c r="E6223" i="6"/>
  <c r="E1185" i="6"/>
  <c r="E865" i="6"/>
  <c r="E4759" i="6"/>
  <c r="E4128" i="6"/>
  <c r="E564" i="6"/>
  <c r="E4100" i="6"/>
  <c r="E622" i="6"/>
  <c r="E3121" i="6"/>
  <c r="E4533" i="6"/>
  <c r="E4519" i="6"/>
  <c r="E6235" i="6"/>
  <c r="E31" i="6"/>
  <c r="E4114" i="6"/>
  <c r="E4242" i="6"/>
  <c r="E1589" i="6"/>
  <c r="E1933" i="6"/>
  <c r="E950" i="6"/>
  <c r="E3547" i="6"/>
  <c r="E6695" i="6"/>
  <c r="E5462" i="6"/>
  <c r="E733" i="6"/>
  <c r="E4266" i="6"/>
  <c r="E118" i="6"/>
  <c r="E2787" i="6"/>
  <c r="E1639" i="6"/>
  <c r="E2372" i="6"/>
  <c r="E2624" i="6"/>
  <c r="E2738" i="6"/>
  <c r="E6189" i="6"/>
  <c r="E2529" i="6"/>
  <c r="E4318" i="6"/>
  <c r="E573" i="6"/>
  <c r="E1510" i="6"/>
  <c r="E3199" i="6"/>
  <c r="E2128" i="6"/>
  <c r="E4470" i="6"/>
  <c r="E5586" i="6"/>
  <c r="E3222" i="6"/>
  <c r="E140" i="6"/>
  <c r="E5398" i="6"/>
  <c r="E6564" i="6"/>
  <c r="E2735" i="6"/>
  <c r="E2982" i="6"/>
  <c r="E4260" i="6"/>
  <c r="E6395" i="6"/>
  <c r="E5531" i="6"/>
  <c r="E469" i="6"/>
  <c r="E1517" i="6"/>
  <c r="E3248" i="6"/>
  <c r="E825" i="6"/>
  <c r="E4529" i="6"/>
  <c r="E4454" i="6"/>
  <c r="E222" i="6"/>
  <c r="E3649" i="6"/>
  <c r="E1813" i="6"/>
  <c r="E1006" i="6"/>
  <c r="E2721" i="6"/>
  <c r="E1839" i="6"/>
  <c r="E1401" i="6"/>
  <c r="E1808" i="6"/>
  <c r="E6431" i="6"/>
  <c r="E6038" i="6"/>
  <c r="E2403" i="6"/>
  <c r="E420" i="6"/>
  <c r="E3793" i="6"/>
  <c r="E5997" i="6"/>
  <c r="E3321" i="6"/>
  <c r="E6679" i="6"/>
  <c r="E2231" i="6"/>
  <c r="E2028" i="6"/>
  <c r="E6637" i="6"/>
  <c r="E1308" i="6"/>
  <c r="E2013" i="6"/>
  <c r="E4257" i="6"/>
  <c r="E3814" i="6"/>
  <c r="E5994" i="6"/>
  <c r="E2329" i="6"/>
  <c r="E240" i="6"/>
  <c r="E4055" i="6"/>
  <c r="E1356" i="6"/>
  <c r="E1821" i="6"/>
  <c r="E1181" i="6"/>
  <c r="E4216" i="6"/>
  <c r="E5271" i="6"/>
  <c r="E6937" i="6"/>
  <c r="E6566" i="6"/>
  <c r="E3625" i="6"/>
  <c r="E755" i="6"/>
  <c r="E6446" i="6"/>
  <c r="E4254" i="6"/>
  <c r="E3761" i="6"/>
  <c r="E7011" i="6"/>
  <c r="E2346" i="6"/>
  <c r="E6406" i="6"/>
  <c r="E145" i="6"/>
  <c r="E2462" i="6"/>
  <c r="E5718" i="6"/>
  <c r="E6282" i="6"/>
  <c r="E1620" i="6"/>
  <c r="E565" i="6"/>
  <c r="E1544" i="6"/>
  <c r="E534" i="6"/>
  <c r="E6063" i="6"/>
  <c r="E5699" i="6"/>
  <c r="E4995" i="6"/>
  <c r="E292" i="6"/>
  <c r="E1884" i="6"/>
  <c r="E6953" i="6"/>
  <c r="E6378" i="6"/>
  <c r="E1990" i="6"/>
  <c r="E1464" i="6"/>
  <c r="E1680" i="6"/>
  <c r="E2987" i="6"/>
  <c r="E3018" i="6"/>
  <c r="E1094" i="6"/>
  <c r="E1998" i="6"/>
  <c r="E5809" i="6"/>
  <c r="E3890" i="6"/>
  <c r="E5597" i="6"/>
  <c r="E1526" i="6"/>
  <c r="E2198" i="6"/>
  <c r="E3718" i="6"/>
  <c r="E6522" i="6"/>
  <c r="E5833" i="6"/>
  <c r="E1016" i="6"/>
  <c r="E5024" i="6"/>
  <c r="E4642" i="6"/>
  <c r="E7099" i="6"/>
  <c r="E2666" i="6"/>
  <c r="E6453" i="6"/>
  <c r="E4697" i="6"/>
  <c r="E1026" i="6"/>
  <c r="E5474" i="6"/>
  <c r="E2989" i="6"/>
  <c r="E1730" i="6"/>
  <c r="E6274" i="6"/>
  <c r="E4953" i="6"/>
  <c r="E6888" i="6"/>
  <c r="E3369" i="6"/>
  <c r="E4904" i="6"/>
  <c r="E495" i="6"/>
  <c r="E4918" i="6"/>
  <c r="E2157" i="6"/>
  <c r="E5497" i="6"/>
  <c r="E6320" i="6"/>
  <c r="E3513" i="6"/>
  <c r="E1036" i="6"/>
  <c r="E1033" i="6"/>
  <c r="E173" i="6"/>
  <c r="E3889" i="6"/>
  <c r="E5345" i="6"/>
  <c r="E4614" i="6"/>
  <c r="E555" i="6"/>
  <c r="E481" i="6"/>
  <c r="E6237" i="6"/>
  <c r="E5992" i="6"/>
  <c r="E3358" i="6"/>
  <c r="E1117" i="6"/>
  <c r="E5020" i="6"/>
  <c r="E4552" i="6"/>
  <c r="E4298" i="6"/>
  <c r="E2943" i="6"/>
  <c r="E1180" i="6"/>
  <c r="E5892" i="6"/>
  <c r="E3954" i="6"/>
  <c r="E6113" i="6"/>
  <c r="E4326" i="6"/>
  <c r="E6093" i="6"/>
  <c r="E108" i="6"/>
  <c r="E3887" i="6"/>
  <c r="E4726" i="6"/>
  <c r="E167" i="6"/>
  <c r="E6549" i="6"/>
  <c r="E2549" i="6"/>
  <c r="E3370" i="6"/>
  <c r="E7056" i="6"/>
  <c r="E5421" i="6"/>
  <c r="E1731" i="6"/>
  <c r="E2107" i="6"/>
  <c r="E748" i="6"/>
  <c r="E5314" i="6"/>
  <c r="E6194" i="6"/>
  <c r="E7022" i="6"/>
  <c r="E3137" i="6"/>
  <c r="E938" i="6"/>
  <c r="E3937" i="6"/>
  <c r="E219" i="6"/>
  <c r="E4556" i="6"/>
  <c r="E1757" i="6"/>
  <c r="E4171" i="6"/>
  <c r="E3367" i="6"/>
  <c r="E6588" i="6"/>
  <c r="E203" i="6"/>
  <c r="E6422" i="6"/>
  <c r="E6321" i="6"/>
  <c r="E3799" i="6"/>
  <c r="E2926" i="6"/>
  <c r="E1410" i="6"/>
  <c r="E5420" i="6"/>
  <c r="E1861" i="6"/>
  <c r="E4349" i="6"/>
  <c r="E3819" i="6"/>
  <c r="E5183" i="6"/>
  <c r="E3743" i="6"/>
  <c r="E6051" i="6"/>
  <c r="E4548" i="6"/>
  <c r="E1504" i="6"/>
  <c r="E1483" i="6"/>
  <c r="E5378" i="6"/>
  <c r="E6319" i="6"/>
  <c r="E3514" i="6"/>
  <c r="E4459" i="6"/>
  <c r="E6447" i="6"/>
  <c r="E600" i="6"/>
  <c r="E4355" i="6"/>
  <c r="E309" i="6"/>
  <c r="E3854" i="6"/>
  <c r="E391" i="6"/>
  <c r="E5277" i="6"/>
  <c r="E5661" i="6"/>
  <c r="E662" i="6"/>
  <c r="E3172" i="6"/>
  <c r="E2760" i="6"/>
  <c r="E5870" i="6"/>
  <c r="E6997" i="6"/>
  <c r="E6290" i="6"/>
  <c r="E2343" i="6"/>
  <c r="E3079" i="6"/>
  <c r="E6295" i="6"/>
  <c r="E3279" i="6"/>
  <c r="E5429" i="6"/>
  <c r="E4095" i="6"/>
  <c r="E4426" i="6"/>
  <c r="E6558" i="6"/>
  <c r="E2586" i="6"/>
  <c r="E5855" i="6"/>
  <c r="E5848" i="6"/>
  <c r="E3801" i="6"/>
  <c r="E5788" i="6"/>
  <c r="E921" i="6"/>
  <c r="E3683" i="6"/>
  <c r="E1722" i="6"/>
  <c r="E872" i="6"/>
  <c r="E3724" i="6"/>
  <c r="E1039" i="6"/>
  <c r="E4657" i="6"/>
  <c r="E1195" i="6"/>
  <c r="E6209" i="6"/>
  <c r="E1213" i="6"/>
  <c r="E1525" i="6"/>
  <c r="E393" i="6"/>
  <c r="E3339" i="6"/>
  <c r="E6725" i="6"/>
  <c r="E3697" i="6"/>
  <c r="E1799" i="6"/>
  <c r="E4329" i="6"/>
  <c r="E3655" i="6"/>
  <c r="E5461" i="6"/>
  <c r="E1427" i="6"/>
  <c r="E4633" i="6"/>
  <c r="E3287" i="6"/>
  <c r="E47" i="6"/>
  <c r="E1834" i="6"/>
  <c r="E2127" i="6"/>
  <c r="E3654" i="6"/>
  <c r="E3623" i="6"/>
  <c r="E4150" i="6"/>
  <c r="E4986" i="6"/>
  <c r="E6255" i="6"/>
  <c r="E6981" i="6"/>
  <c r="E2804" i="6"/>
  <c r="E2973" i="6"/>
  <c r="E3307" i="6"/>
  <c r="E1268" i="6"/>
  <c r="E6762" i="6"/>
  <c r="E2748" i="6"/>
  <c r="E5907" i="6"/>
  <c r="E6065" i="6"/>
  <c r="E918" i="6"/>
  <c r="E5795" i="6"/>
  <c r="E3509" i="6"/>
  <c r="E2566" i="6"/>
  <c r="E6820" i="6"/>
  <c r="E5628" i="6"/>
  <c r="E1113" i="6"/>
  <c r="E3766" i="6"/>
  <c r="E4992" i="6"/>
  <c r="E3688" i="6"/>
  <c r="E3553" i="6"/>
  <c r="E698" i="6"/>
  <c r="E5717" i="6"/>
  <c r="E3600" i="6"/>
  <c r="E2219" i="6"/>
  <c r="E2225" i="6"/>
  <c r="E5995" i="6"/>
  <c r="E64" i="6"/>
  <c r="E1472" i="6"/>
  <c r="E1088" i="6"/>
  <c r="E1556" i="6"/>
  <c r="E2503" i="6"/>
  <c r="E5655" i="6"/>
  <c r="E3406" i="6"/>
  <c r="E3785" i="6"/>
  <c r="E4476" i="6"/>
  <c r="E5262" i="6"/>
  <c r="E1615" i="6"/>
  <c r="E576" i="6"/>
  <c r="E6963" i="6"/>
  <c r="E5403" i="6"/>
  <c r="E2607" i="6"/>
  <c r="E5768" i="6"/>
  <c r="E6804" i="6"/>
  <c r="E6908" i="6"/>
  <c r="E2166" i="6"/>
  <c r="E4708" i="6"/>
  <c r="E62" i="6"/>
  <c r="E4901" i="6"/>
  <c r="E5936" i="6"/>
  <c r="E1879" i="6"/>
  <c r="E6666" i="6"/>
  <c r="E5167" i="6"/>
  <c r="E2294" i="6"/>
  <c r="E3201" i="6"/>
  <c r="E4971" i="6"/>
  <c r="E279" i="6"/>
  <c r="E1007" i="6"/>
  <c r="E5689" i="6"/>
  <c r="E6715" i="6"/>
  <c r="E4330" i="6"/>
  <c r="E6047" i="6"/>
  <c r="E6609" i="6"/>
  <c r="E191" i="6"/>
  <c r="E6169" i="6"/>
  <c r="E3707" i="6"/>
  <c r="E5076" i="6"/>
  <c r="E3042" i="6"/>
  <c r="E1069" i="6"/>
  <c r="E1083" i="6"/>
  <c r="E355" i="6"/>
  <c r="E6712" i="6"/>
  <c r="E510" i="6"/>
  <c r="E6707" i="6"/>
  <c r="E215" i="6"/>
  <c r="E6379" i="6"/>
  <c r="E1073" i="6"/>
  <c r="E1082" i="6"/>
  <c r="E4589" i="6"/>
  <c r="E6823" i="6"/>
  <c r="E1314" i="6"/>
  <c r="E4743" i="6"/>
  <c r="E1237" i="6"/>
  <c r="E6007" i="6"/>
  <c r="E474" i="6"/>
  <c r="E5888" i="6"/>
  <c r="E6675" i="6"/>
  <c r="E2918" i="6"/>
  <c r="E3093" i="6"/>
  <c r="E6451" i="6"/>
  <c r="E5996" i="6"/>
  <c r="E5847" i="6"/>
  <c r="E5535" i="6"/>
  <c r="E5627" i="6"/>
  <c r="E1108" i="6"/>
  <c r="E4760" i="6"/>
  <c r="E5017" i="6"/>
  <c r="E4062" i="6"/>
  <c r="E1683" i="6"/>
  <c r="E102" i="6"/>
  <c r="E5607" i="6"/>
  <c r="E465" i="6"/>
  <c r="E3151" i="6"/>
  <c r="E3574" i="6"/>
  <c r="E3722" i="6"/>
  <c r="E6477" i="6"/>
  <c r="E5273" i="6"/>
  <c r="E1090" i="6"/>
  <c r="E105" i="6"/>
  <c r="E3318" i="6"/>
  <c r="E115" i="6"/>
  <c r="E4040" i="6"/>
  <c r="E6084" i="6"/>
  <c r="E6966" i="6"/>
  <c r="E5820" i="6"/>
  <c r="E5887" i="6"/>
  <c r="E1136" i="6"/>
  <c r="E133" i="6"/>
  <c r="E6201" i="6"/>
  <c r="E5842" i="6"/>
  <c r="E1586" i="6"/>
  <c r="E4159" i="6"/>
  <c r="E5643" i="6"/>
  <c r="E1922" i="6"/>
  <c r="E2111" i="6"/>
  <c r="E6055" i="6"/>
  <c r="E3927" i="6"/>
  <c r="E5539" i="6"/>
  <c r="E4930" i="6"/>
  <c r="E412" i="6"/>
  <c r="E3002" i="6"/>
  <c r="E3925" i="6"/>
  <c r="E3670" i="6"/>
  <c r="E3815" i="6"/>
  <c r="E5488" i="6"/>
  <c r="E2360" i="6"/>
  <c r="E5588" i="6"/>
  <c r="E1927" i="6"/>
  <c r="E5521" i="6"/>
  <c r="E6948" i="6"/>
  <c r="E3223" i="6"/>
  <c r="E4342" i="6"/>
  <c r="E6917" i="6"/>
  <c r="E3849" i="6"/>
  <c r="E5058" i="6"/>
  <c r="E5012" i="6"/>
  <c r="E5294" i="6"/>
  <c r="E7016" i="6"/>
  <c r="E6602" i="6"/>
  <c r="E1836" i="6"/>
  <c r="E2554" i="6"/>
  <c r="E3278" i="6"/>
  <c r="E2228" i="6"/>
  <c r="E3365" i="6"/>
  <c r="E2734" i="6"/>
  <c r="E633" i="6"/>
  <c r="E5152" i="6"/>
  <c r="E6634" i="6"/>
  <c r="E4583" i="6"/>
  <c r="E6048" i="6"/>
  <c r="E5677" i="6"/>
  <c r="E5143" i="6"/>
  <c r="E4076" i="6"/>
  <c r="E1205" i="6"/>
  <c r="E3478" i="6"/>
  <c r="E4637" i="6"/>
  <c r="E5725" i="6"/>
  <c r="E2629" i="6"/>
  <c r="E644" i="6"/>
  <c r="E3975" i="6"/>
  <c r="E3140" i="6"/>
  <c r="E1111" i="6"/>
  <c r="E4690" i="6"/>
  <c r="E2669" i="6"/>
  <c r="E6965" i="6"/>
  <c r="E3396" i="6"/>
  <c r="E6505" i="6"/>
  <c r="E1837" i="6"/>
  <c r="E1440" i="6"/>
  <c r="E2338" i="6"/>
  <c r="E196" i="6"/>
  <c r="E352" i="6"/>
  <c r="E1964" i="6"/>
  <c r="E2773" i="6"/>
  <c r="E670" i="6"/>
  <c r="E2493" i="6"/>
  <c r="E4002" i="6"/>
  <c r="E4402" i="6"/>
  <c r="E3666" i="6"/>
  <c r="E913" i="6"/>
  <c r="E6151" i="6"/>
  <c r="E5946" i="6"/>
  <c r="E6895" i="6"/>
  <c r="E6942" i="6"/>
  <c r="E3714" i="6"/>
  <c r="E5407" i="6"/>
  <c r="E1072" i="6"/>
  <c r="E5774" i="6"/>
  <c r="E348" i="6"/>
  <c r="E6717" i="6"/>
  <c r="E1577" i="6"/>
  <c r="E6844" i="6"/>
  <c r="E3871" i="6"/>
  <c r="E6064" i="6"/>
  <c r="E4855" i="6"/>
  <c r="E90" i="6"/>
  <c r="E371" i="6"/>
  <c r="E1238" i="6"/>
  <c r="E822" i="6"/>
  <c r="E4923" i="6"/>
  <c r="E3324" i="6"/>
  <c r="E5068" i="6"/>
  <c r="E1175" i="6"/>
  <c r="E1606" i="6"/>
  <c r="E2138" i="6"/>
  <c r="E4515" i="6"/>
  <c r="E1747" i="6"/>
  <c r="E4486" i="6"/>
  <c r="E6420" i="6"/>
  <c r="E6448" i="6"/>
  <c r="E3638" i="6"/>
  <c r="E1109" i="6"/>
  <c r="E2713" i="6"/>
  <c r="E2400" i="6"/>
  <c r="E1010" i="6"/>
  <c r="E6049" i="6"/>
  <c r="E2255" i="6"/>
  <c r="E3474" i="6"/>
  <c r="E4080" i="6"/>
  <c r="E2733" i="6"/>
  <c r="E5766" i="6"/>
  <c r="E2937" i="6"/>
  <c r="E1667" i="6"/>
  <c r="E4803" i="6"/>
  <c r="E1374" i="6"/>
  <c r="E470" i="6"/>
  <c r="E329" i="6"/>
  <c r="E5065" i="6"/>
  <c r="E1250" i="6"/>
  <c r="E1887" i="6"/>
  <c r="E1286" i="6"/>
  <c r="E3864" i="6"/>
  <c r="E172" i="6"/>
  <c r="E5495" i="6"/>
  <c r="E3487" i="6"/>
  <c r="E6484" i="6"/>
  <c r="E1481" i="6"/>
  <c r="E4770" i="6"/>
  <c r="E7049" i="6"/>
  <c r="E3214" i="6"/>
  <c r="E4774" i="6"/>
  <c r="E6641" i="6"/>
  <c r="E4074" i="6"/>
  <c r="E3883" i="6"/>
  <c r="E3179" i="6"/>
  <c r="E1607" i="6"/>
  <c r="E776" i="6"/>
  <c r="E1751" i="6"/>
  <c r="E3681" i="6"/>
  <c r="E2930" i="6"/>
  <c r="E5409" i="6"/>
  <c r="E6040" i="6"/>
  <c r="E3956" i="6"/>
  <c r="E6128" i="6"/>
  <c r="E5257" i="6"/>
  <c r="E7044" i="6"/>
  <c r="E3829" i="6"/>
  <c r="E2689" i="6"/>
  <c r="E666" i="6"/>
  <c r="E3508" i="6"/>
  <c r="E2451" i="6"/>
  <c r="E4046" i="6"/>
  <c r="E5871" i="6"/>
  <c r="E6662" i="6"/>
  <c r="E6892" i="6"/>
  <c r="E6449" i="6"/>
  <c r="E3334" i="6"/>
  <c r="E2683" i="6"/>
  <c r="E5213" i="6"/>
  <c r="E179" i="6"/>
  <c r="E4516" i="6"/>
  <c r="E2461" i="6"/>
  <c r="E4115" i="6"/>
  <c r="E4742" i="6"/>
  <c r="E361" i="6"/>
  <c r="E6390" i="6"/>
  <c r="E6254" i="6"/>
  <c r="E7000" i="6"/>
  <c r="E1622" i="6"/>
  <c r="E1820" i="6"/>
  <c r="E2509" i="6"/>
  <c r="E2956" i="6"/>
  <c r="E5220" i="6"/>
  <c r="E2168" i="6"/>
  <c r="E2615" i="6"/>
  <c r="E429" i="6"/>
  <c r="E2910" i="6"/>
  <c r="E1702" i="6"/>
  <c r="E1885" i="6"/>
  <c r="E2320" i="6"/>
  <c r="E3626" i="6"/>
  <c r="E5626" i="6"/>
  <c r="E4310" i="6"/>
  <c r="E1379" i="6"/>
  <c r="E1330" i="6"/>
  <c r="E2123" i="6"/>
  <c r="E5526" i="6"/>
  <c r="E257" i="6"/>
  <c r="E3455" i="6"/>
  <c r="E1334" i="6"/>
  <c r="E4919" i="6"/>
  <c r="E3749" i="6"/>
  <c r="E3910" i="6"/>
  <c r="E3518" i="6"/>
  <c r="E5601" i="6"/>
  <c r="E1451" i="6"/>
  <c r="E4745" i="6"/>
  <c r="E1706" i="6"/>
  <c r="E2131" i="6"/>
  <c r="E5857" i="6"/>
  <c r="E4450" i="6"/>
  <c r="E6932" i="6"/>
  <c r="E6783" i="6"/>
  <c r="E4543" i="6"/>
  <c r="E364" i="6"/>
  <c r="E2907" i="6"/>
  <c r="E6782" i="6"/>
  <c r="E4620" i="6"/>
  <c r="E6340" i="6"/>
  <c r="E923" i="6"/>
  <c r="E2311" i="6"/>
  <c r="E540" i="6"/>
  <c r="E3643" i="6"/>
  <c r="E671" i="6"/>
  <c r="E419" i="6"/>
  <c r="E2423" i="6"/>
  <c r="E3941" i="6"/>
  <c r="E4277" i="6"/>
  <c r="E449" i="6"/>
  <c r="E6571" i="6"/>
  <c r="E521" i="6"/>
  <c r="E5072" i="6"/>
  <c r="E2044" i="6"/>
  <c r="E1926" i="6"/>
  <c r="E6778" i="6"/>
  <c r="E273" i="6"/>
  <c r="E2341" i="6"/>
  <c r="E3430" i="6"/>
  <c r="E2617" i="6"/>
  <c r="E572" i="6"/>
  <c r="E4695" i="6"/>
  <c r="E5773" i="6"/>
  <c r="E3462" i="6"/>
  <c r="E3982" i="6"/>
  <c r="E968" i="6"/>
  <c r="E5079" i="6"/>
  <c r="E3970" i="6"/>
  <c r="E892" i="6"/>
  <c r="E6714" i="6"/>
  <c r="E6188" i="6"/>
  <c r="E2102" i="6"/>
  <c r="E3407" i="6"/>
  <c r="E6224" i="6"/>
  <c r="E2132" i="6"/>
  <c r="E1779" i="6"/>
  <c r="E5851" i="6"/>
  <c r="E4206" i="6"/>
  <c r="E3356" i="6"/>
  <c r="E405" i="6"/>
  <c r="E4557" i="6"/>
  <c r="E450" i="6"/>
  <c r="E931" i="6"/>
  <c r="E3284" i="6"/>
  <c r="E5379" i="6"/>
  <c r="E2436" i="6"/>
  <c r="E3417" i="6"/>
  <c r="E1303" i="6"/>
  <c r="E1522" i="6"/>
  <c r="E1569" i="6"/>
  <c r="E5894" i="6"/>
  <c r="E4972" i="6"/>
  <c r="E189" i="6"/>
  <c r="E4101" i="6"/>
  <c r="E5741" i="6"/>
  <c r="E593" i="6"/>
  <c r="E3804" i="6"/>
  <c r="E4239" i="6"/>
  <c r="E5704" i="6"/>
  <c r="E2042" i="6"/>
  <c r="E3264" i="6"/>
  <c r="E2148" i="6"/>
  <c r="E1157" i="6"/>
  <c r="E3466" i="6"/>
  <c r="E1923" i="6"/>
  <c r="E4356" i="6"/>
  <c r="E6881" i="6"/>
  <c r="E310" i="6"/>
  <c r="E1221" i="6"/>
  <c r="E4655" i="6"/>
  <c r="E5204" i="6"/>
  <c r="E3045" i="6"/>
  <c r="E3255" i="6"/>
  <c r="E3043" i="6"/>
  <c r="E288" i="6"/>
  <c r="E5577" i="6"/>
  <c r="E833" i="6"/>
  <c r="E757" i="6"/>
  <c r="E3441" i="6"/>
  <c r="E3302" i="6"/>
  <c r="E2710" i="6"/>
  <c r="E1041" i="6"/>
  <c r="E479" i="6"/>
  <c r="E2763" i="6"/>
  <c r="E6931" i="6"/>
  <c r="E4403" i="6"/>
  <c r="E3605" i="6"/>
  <c r="E1070" i="6"/>
  <c r="E6267" i="6"/>
  <c r="E4672" i="6"/>
  <c r="E2499" i="6"/>
  <c r="E3772" i="6"/>
  <c r="E4058" i="6"/>
  <c r="E4170" i="6"/>
  <c r="E4570" i="6"/>
  <c r="E3059" i="6"/>
  <c r="E5446" i="6"/>
  <c r="E5362" i="6"/>
  <c r="E4969" i="6"/>
  <c r="E6348" i="6"/>
  <c r="E2835" i="6"/>
  <c r="E691" i="6"/>
  <c r="E1759" i="6"/>
  <c r="E3147" i="6"/>
  <c r="E1581" i="6"/>
  <c r="E6835" i="6"/>
  <c r="E3162" i="6"/>
  <c r="E1240" i="6"/>
  <c r="E1600" i="6"/>
  <c r="E457" i="6"/>
  <c r="E4258" i="6"/>
  <c r="E3747" i="6"/>
  <c r="E5316" i="6"/>
  <c r="E5205" i="6"/>
  <c r="E4769" i="6"/>
  <c r="E4281" i="6"/>
  <c r="E5567" i="6"/>
  <c r="E4804" i="6"/>
  <c r="E1984" i="6"/>
  <c r="E6039" i="6"/>
  <c r="E5839" i="6"/>
  <c r="E3991" i="6"/>
  <c r="E4550" i="6"/>
  <c r="E3180" i="6"/>
  <c r="E3803" i="6"/>
  <c r="E507" i="6"/>
  <c r="E5629" i="6"/>
  <c r="E4373" i="6"/>
  <c r="E3500" i="6"/>
  <c r="E185" i="6"/>
  <c r="E5931" i="6"/>
  <c r="E6786" i="6"/>
  <c r="E1658" i="6"/>
  <c r="E7013" i="6"/>
  <c r="E5086" i="6"/>
  <c r="E3385" i="6"/>
  <c r="E4778" i="6"/>
  <c r="E3208" i="6"/>
  <c r="E5812" i="6"/>
  <c r="E4928" i="6"/>
  <c r="E6756" i="6"/>
  <c r="E1599" i="6"/>
  <c r="E4538" i="6"/>
  <c r="E6458" i="6"/>
  <c r="E136" i="6"/>
  <c r="E4624" i="6"/>
  <c r="E6432" i="6"/>
  <c r="E3375" i="6"/>
  <c r="E6455" i="6"/>
  <c r="E1545" i="6"/>
  <c r="E4409" i="6"/>
  <c r="E6100" i="6"/>
  <c r="E2508" i="6"/>
  <c r="E2302" i="6"/>
  <c r="E4888" i="6"/>
  <c r="E2426" i="6"/>
  <c r="E6323" i="6"/>
  <c r="E6736" i="6"/>
  <c r="E4730" i="6"/>
  <c r="E1477" i="6"/>
  <c r="E6498" i="6"/>
  <c r="E5207" i="6"/>
  <c r="E2729" i="6"/>
  <c r="E5083" i="6"/>
  <c r="E5618" i="6"/>
  <c r="E5761" i="6"/>
  <c r="E3531" i="6"/>
  <c r="E5630" i="6"/>
  <c r="E5634" i="6"/>
  <c r="E761" i="6"/>
  <c r="E1651" i="6"/>
  <c r="E4648" i="6"/>
  <c r="E6002" i="6"/>
  <c r="E5412" i="6"/>
  <c r="E2750" i="6"/>
  <c r="E3141" i="6"/>
  <c r="E2359" i="6"/>
  <c r="E3876" i="6"/>
  <c r="E2118" i="6"/>
  <c r="E3510" i="6"/>
  <c r="E986" i="6"/>
  <c r="E336" i="6"/>
  <c r="E3275" i="6"/>
  <c r="E5096" i="6"/>
  <c r="E3112" i="6"/>
  <c r="E2967" i="6"/>
  <c r="E4837" i="6"/>
  <c r="E5608" i="6"/>
  <c r="E4908" i="6"/>
  <c r="E6125" i="6"/>
  <c r="E3316" i="6"/>
  <c r="E1849" i="6"/>
  <c r="E5312" i="6"/>
  <c r="E5801" i="6"/>
  <c r="E5431" i="6"/>
  <c r="E2188" i="6"/>
  <c r="E5867" i="6"/>
  <c r="E1388" i="6"/>
  <c r="E382" i="6"/>
  <c r="E4553" i="6"/>
  <c r="E5330" i="6"/>
  <c r="E5751" i="6"/>
  <c r="E2194" i="6"/>
  <c r="E5863" i="6"/>
  <c r="E6535" i="6"/>
  <c r="E3879" i="6"/>
  <c r="E2714" i="6"/>
  <c r="E5881" i="6"/>
  <c r="E4717" i="6"/>
  <c r="E3341" i="6"/>
  <c r="E6056" i="6"/>
  <c r="E1955" i="6"/>
  <c r="E1234" i="6"/>
  <c r="E6168" i="6"/>
  <c r="E4433" i="6"/>
  <c r="E6263" i="6"/>
  <c r="E5581" i="6"/>
  <c r="E594" i="6"/>
  <c r="E6955" i="6"/>
  <c r="E1869" i="6"/>
  <c r="E3797" i="6"/>
  <c r="E1224" i="6"/>
  <c r="E2303" i="6"/>
  <c r="E1957" i="6"/>
  <c r="E322" i="6"/>
  <c r="E4292" i="6"/>
  <c r="E1150" i="6"/>
  <c r="E4427" i="6"/>
  <c r="E326" i="6"/>
  <c r="E7047" i="6"/>
  <c r="E1445" i="6"/>
  <c r="E212" i="6"/>
  <c r="E3266" i="6"/>
  <c r="E492" i="6"/>
  <c r="E4989" i="6"/>
  <c r="E1019" i="6"/>
  <c r="E6751" i="6"/>
  <c r="E131" i="6"/>
  <c r="E4938" i="6"/>
  <c r="E3641" i="6"/>
  <c r="E5276" i="6"/>
  <c r="E2075" i="6"/>
  <c r="E5260" i="6"/>
  <c r="E1259" i="6"/>
  <c r="E1080" i="6"/>
  <c r="E2513" i="6"/>
  <c r="E4288" i="6"/>
  <c r="E3240" i="6"/>
  <c r="E599" i="6"/>
  <c r="E2100" i="6"/>
  <c r="E3295" i="6"/>
  <c r="E4226" i="6"/>
  <c r="E5417" i="6"/>
  <c r="E575" i="6"/>
  <c r="E1870" i="6"/>
  <c r="E6866" i="6"/>
  <c r="E3035" i="6"/>
  <c r="E2925" i="6"/>
  <c r="E1281" i="6"/>
  <c r="E6205" i="6"/>
  <c r="E4209" i="6"/>
  <c r="E3905" i="6"/>
  <c r="E6599" i="6"/>
  <c r="E1453" i="6"/>
  <c r="E4241" i="6"/>
  <c r="E2276" i="6"/>
  <c r="E4602" i="6"/>
  <c r="E940" i="6"/>
  <c r="E4183" i="6"/>
  <c r="E5864" i="6"/>
  <c r="E4869" i="6"/>
  <c r="E6884" i="6"/>
  <c r="E5753" i="6"/>
  <c r="E1416" i="6"/>
  <c r="E6291" i="6"/>
  <c r="E3942" i="6"/>
  <c r="E1273" i="6"/>
  <c r="E3026" i="6"/>
  <c r="E3756" i="6"/>
  <c r="E5893" i="6"/>
  <c r="E4458" i="6"/>
  <c r="E6102" i="6"/>
  <c r="E6721" i="6"/>
  <c r="E5043" i="6"/>
  <c r="E6710" i="6"/>
  <c r="E2025" i="6"/>
  <c r="E4280" i="6"/>
  <c r="E5254" i="6"/>
  <c r="E6578" i="6"/>
  <c r="E3209" i="6"/>
  <c r="E6210" i="6"/>
  <c r="E6167" i="6"/>
  <c r="E2418" i="6"/>
  <c r="E6233" i="6"/>
  <c r="E1521" i="6"/>
  <c r="E164" i="6"/>
  <c r="E900" i="6"/>
  <c r="E1194" i="6"/>
  <c r="E2289" i="6"/>
  <c r="E6459" i="6"/>
  <c r="E6534" i="6"/>
  <c r="E5464" i="6"/>
  <c r="E3073" i="6"/>
  <c r="E1669" i="6"/>
  <c r="E3685" i="6"/>
  <c r="E3771" i="6"/>
  <c r="E1021" i="6"/>
  <c r="E2052" i="6"/>
  <c r="E1901" i="6"/>
  <c r="E2195" i="6"/>
  <c r="E2416" i="6"/>
  <c r="E4169" i="6"/>
  <c r="E5422" i="6"/>
  <c r="E1514" i="6"/>
  <c r="E7040" i="6"/>
  <c r="E4638" i="6"/>
  <c r="E497" i="6"/>
  <c r="E618" i="6"/>
  <c r="E3083" i="6"/>
  <c r="E2901" i="6"/>
  <c r="E1343" i="6"/>
  <c r="E376" i="6"/>
  <c r="E3269" i="6"/>
  <c r="E4768" i="6"/>
  <c r="E5400" i="6"/>
  <c r="E3220" i="6"/>
  <c r="E5085" i="6"/>
  <c r="E334" i="6"/>
  <c r="E2909" i="6"/>
  <c r="E756" i="6"/>
  <c r="E5810" i="6"/>
  <c r="E5193" i="6"/>
  <c r="E3562" i="6"/>
  <c r="E6819" i="6"/>
  <c r="E1541" i="6"/>
  <c r="E1798" i="6"/>
  <c r="E5989" i="6"/>
  <c r="E4943" i="6"/>
  <c r="E1075" i="6"/>
  <c r="E4357" i="6"/>
  <c r="E6603" i="6"/>
  <c r="E216" i="6"/>
  <c r="E5498" i="6"/>
  <c r="E4289" i="6"/>
  <c r="E687" i="6"/>
  <c r="E1930" i="6"/>
  <c r="E1801" i="6"/>
  <c r="E3857" i="6"/>
  <c r="E4287" i="6"/>
  <c r="E5149" i="6"/>
  <c r="E2253" i="6"/>
  <c r="E1854" i="6"/>
  <c r="E5836" i="6"/>
  <c r="E2045" i="6"/>
  <c r="E4187" i="6"/>
  <c r="E875" i="6"/>
  <c r="E1812" i="6"/>
  <c r="E2064" i="6"/>
  <c r="E5021" i="6"/>
  <c r="E1059" i="6"/>
  <c r="E6075" i="6"/>
  <c r="E190" i="6"/>
  <c r="E2933" i="6"/>
  <c r="E5548" i="6"/>
  <c r="E1745" i="6"/>
  <c r="E542" i="6"/>
  <c r="E4118" i="6"/>
  <c r="E3526" i="6"/>
  <c r="E478" i="6"/>
  <c r="E3930" i="6"/>
  <c r="E3130" i="6"/>
  <c r="E2883" i="6"/>
  <c r="E4230" i="6"/>
  <c r="E3614" i="6"/>
  <c r="E4007" i="6"/>
  <c r="E6930" i="6"/>
  <c r="E6910" i="6"/>
  <c r="E2957" i="6"/>
  <c r="E5921" i="6"/>
  <c r="E522" i="6"/>
  <c r="E4404" i="6"/>
  <c r="E4700" i="6"/>
  <c r="E3898" i="6"/>
  <c r="E1945" i="6"/>
  <c r="E3491" i="6"/>
  <c r="E4008" i="6"/>
  <c r="E6003" i="6"/>
  <c r="E2570" i="6"/>
  <c r="E2591" i="6"/>
  <c r="E5824" i="6"/>
  <c r="E641" i="6"/>
  <c r="E2627" i="6"/>
  <c r="E5486" i="6"/>
  <c r="E14" i="6"/>
  <c r="E155" i="6"/>
  <c r="E1932" i="6"/>
  <c r="E997" i="6"/>
  <c r="E5910" i="6"/>
  <c r="E1739" i="6"/>
  <c r="E1125" i="6"/>
  <c r="E3689" i="6"/>
  <c r="E1489" i="6"/>
  <c r="E274" i="6"/>
  <c r="E137" i="6"/>
  <c r="E452" i="6"/>
  <c r="E2562" i="6"/>
  <c r="E260" i="6"/>
  <c r="E1161" i="6"/>
  <c r="E3494" i="6"/>
  <c r="E2158" i="6"/>
  <c r="E788" i="6"/>
  <c r="E1183" i="6"/>
  <c r="E1415" i="6"/>
  <c r="E3244" i="6"/>
  <c r="E5077" i="6"/>
  <c r="E3198" i="6"/>
  <c r="E530" i="6"/>
  <c r="E3628" i="6"/>
  <c r="E5958" i="6"/>
  <c r="E4647" i="6"/>
  <c r="E870" i="6"/>
  <c r="E4188" i="6"/>
  <c r="E2301" i="6"/>
  <c r="E3174" i="6"/>
  <c r="E5696" i="6"/>
  <c r="E6114" i="6"/>
  <c r="E2876" i="6"/>
  <c r="E1391" i="6"/>
  <c r="E3962" i="6"/>
  <c r="E1230" i="6"/>
  <c r="E4435" i="6"/>
  <c r="E1320" i="6"/>
  <c r="E3538" i="6"/>
  <c r="E3720" i="6"/>
  <c r="E58" i="6"/>
  <c r="E6859" i="6"/>
  <c r="E2005" i="6"/>
  <c r="E3613" i="6"/>
  <c r="E5099" i="6"/>
  <c r="E4290" i="6"/>
  <c r="E6149" i="6"/>
  <c r="E5248" i="6"/>
  <c r="E6332" i="6"/>
  <c r="E611" i="6"/>
  <c r="E4838" i="6"/>
  <c r="E719" i="6"/>
  <c r="E6771" i="6"/>
  <c r="E2159" i="6"/>
  <c r="E5734" i="6"/>
  <c r="E499" i="6"/>
  <c r="E2815" i="6"/>
  <c r="E6316" i="6"/>
  <c r="E1486" i="6"/>
  <c r="E6162" i="6"/>
  <c r="E4500" i="6"/>
  <c r="E4227" i="6"/>
  <c r="E2443" i="6"/>
  <c r="E4054" i="6"/>
  <c r="E5002" i="6"/>
  <c r="E5148" i="6"/>
  <c r="E2238" i="6"/>
  <c r="E1291" i="6"/>
  <c r="E6465" i="6"/>
  <c r="E2066" i="6"/>
  <c r="E3155" i="6"/>
  <c r="E809" i="6"/>
  <c r="E2917" i="6"/>
  <c r="E1528" i="6"/>
  <c r="E1096" i="6"/>
  <c r="E396" i="6"/>
  <c r="E2004" i="6"/>
  <c r="E3092" i="6"/>
  <c r="E5749" i="6"/>
  <c r="E3392" i="6"/>
  <c r="E1616" i="6"/>
  <c r="E5390" i="6"/>
  <c r="E5927" i="6"/>
  <c r="E327" i="6"/>
  <c r="E6273" i="6"/>
  <c r="E5713" i="6"/>
  <c r="E2121" i="6"/>
  <c r="E3328" i="6"/>
  <c r="E2778" i="6"/>
  <c r="E6318" i="6"/>
  <c r="E2602" i="6"/>
  <c r="E5280" i="6"/>
  <c r="E3470" i="6"/>
  <c r="E5694" i="6"/>
  <c r="E3921" i="6"/>
  <c r="E4444" i="6"/>
  <c r="E5822" i="6"/>
  <c r="E249" i="6"/>
  <c r="E1549" i="6"/>
  <c r="E3548" i="6"/>
  <c r="E1474" i="6"/>
  <c r="E3363" i="6"/>
  <c r="E2342" i="6"/>
  <c r="E3007" i="6"/>
  <c r="E1274" i="6"/>
  <c r="E2968" i="6"/>
  <c r="E384" i="6"/>
  <c r="E1889" i="6"/>
  <c r="E187" i="6"/>
  <c r="E2386" i="6"/>
  <c r="E4619" i="6"/>
  <c r="E6272" i="6"/>
  <c r="E5466" i="6"/>
  <c r="E4628" i="6"/>
  <c r="E1784" i="6"/>
  <c r="E5898" i="6"/>
  <c r="E6231" i="6"/>
  <c r="E2498" i="6"/>
  <c r="E5244" i="6"/>
  <c r="E1375" i="6"/>
  <c r="E1892" i="6"/>
  <c r="E2929" i="6"/>
  <c r="E709" i="6"/>
  <c r="E2612" i="6"/>
  <c r="E2150" i="6"/>
  <c r="E4030" i="6"/>
  <c r="E4456" i="6"/>
  <c r="E4793" i="6"/>
  <c r="E516" i="6"/>
  <c r="E3663" i="6"/>
  <c r="E4268" i="6"/>
  <c r="E6579" i="6"/>
  <c r="E2680" i="6"/>
  <c r="E2322" i="6"/>
  <c r="E2284" i="6"/>
  <c r="E5797" i="6"/>
  <c r="E604" i="6"/>
  <c r="E1906" i="6"/>
  <c r="E2595" i="6"/>
  <c r="E1743" i="6"/>
  <c r="E6489" i="6"/>
  <c r="E5914" i="6"/>
  <c r="E3206" i="6"/>
  <c r="E7007" i="6"/>
  <c r="E2992" i="6"/>
  <c r="E4965" i="6"/>
  <c r="E3967" i="6"/>
  <c r="E4129" i="6"/>
  <c r="E2897" i="6"/>
  <c r="E1864" i="6"/>
  <c r="E1506" i="6"/>
  <c r="E4983" i="6"/>
  <c r="E2208" i="6"/>
  <c r="E4311" i="6"/>
  <c r="E3118" i="6"/>
  <c r="E4436" i="6"/>
  <c r="E378" i="6"/>
  <c r="E1792" i="6"/>
  <c r="E1632" i="6"/>
  <c r="E3602" i="6"/>
  <c r="E6103" i="6"/>
  <c r="E256" i="6"/>
  <c r="E428" i="6"/>
  <c r="E4199" i="6"/>
  <c r="E4670" i="6"/>
  <c r="E4504" i="6"/>
  <c r="E3909" i="6"/>
  <c r="E624" i="6"/>
  <c r="E6035" i="6"/>
  <c r="E6423" i="6"/>
  <c r="E3763" i="6"/>
  <c r="E161" i="6"/>
  <c r="E3660" i="6"/>
  <c r="E791" i="6"/>
  <c r="E6104" i="6"/>
  <c r="E1878" i="6"/>
  <c r="E1179" i="6"/>
  <c r="E3588" i="6"/>
  <c r="E5683" i="6"/>
  <c r="E3674" i="6"/>
  <c r="E5619" i="6"/>
  <c r="E6834" i="6"/>
  <c r="E509" i="6"/>
  <c r="E1903" i="6"/>
  <c r="E2736" i="6"/>
  <c r="E4867" i="6"/>
  <c r="E1492" i="6"/>
  <c r="E6575" i="6"/>
  <c r="E6851" i="6"/>
  <c r="E7085" i="6"/>
  <c r="E1162" i="6"/>
  <c r="E5302" i="6"/>
  <c r="E5860" i="6"/>
  <c r="E1293" i="6"/>
  <c r="E5760" i="6"/>
  <c r="E4857" i="6"/>
  <c r="E3134" i="6"/>
  <c r="E2487" i="6"/>
  <c r="E4178" i="6"/>
  <c r="E4126" i="6"/>
  <c r="E1591" i="6"/>
  <c r="E2264" i="6"/>
  <c r="E1634" i="6"/>
  <c r="E4229" i="6"/>
  <c r="E967" i="6"/>
  <c r="E3164" i="6"/>
  <c r="E4001" i="6"/>
  <c r="E6028" i="6"/>
  <c r="E1212" i="6"/>
  <c r="E5612" i="6"/>
  <c r="E5585" i="6"/>
  <c r="E5813" i="6"/>
  <c r="E6098" i="6"/>
  <c r="E6234" i="6"/>
  <c r="E1412" i="6"/>
  <c r="E1106" i="6"/>
  <c r="E4694" i="6"/>
  <c r="E5013" i="6"/>
  <c r="E3383" i="6"/>
  <c r="E3965" i="6"/>
  <c r="E63" i="6"/>
  <c r="E6011" i="6"/>
  <c r="E5868" i="6"/>
  <c r="E581" i="6"/>
  <c r="E3809" i="6"/>
  <c r="E4179" i="6"/>
  <c r="E965" i="6"/>
  <c r="E4056" i="6"/>
  <c r="E1614" i="6"/>
  <c r="E6526" i="6"/>
  <c r="E7041" i="6"/>
  <c r="E387" i="6"/>
  <c r="E3862" i="6"/>
  <c r="E3880" i="6"/>
  <c r="E4811" i="6"/>
  <c r="E4905" i="6"/>
  <c r="E3443" i="6"/>
  <c r="E5858" i="6"/>
  <c r="E4622" i="6"/>
  <c r="E3505" i="6"/>
  <c r="E679" i="6"/>
  <c r="E5402" i="6"/>
  <c r="E4397" i="6"/>
  <c r="E5971" i="6"/>
  <c r="E6150" i="6"/>
  <c r="E2899" i="6"/>
  <c r="E3710" i="6"/>
  <c r="E5227" i="6"/>
  <c r="E805" i="6"/>
  <c r="E1470" i="6"/>
  <c r="E1781" i="6"/>
  <c r="E1845" i="6"/>
  <c r="E6843" i="6"/>
  <c r="E4856" i="6"/>
  <c r="E2665" i="6"/>
  <c r="E3076" i="6"/>
  <c r="E1335" i="6"/>
  <c r="E3624" i="6"/>
  <c r="E5862" i="6"/>
  <c r="E3107" i="6"/>
  <c r="E5389" i="6"/>
  <c r="E5720" i="6"/>
  <c r="E6157" i="6"/>
  <c r="E4951" i="6"/>
  <c r="E2652" i="6"/>
  <c r="E2395" i="6"/>
  <c r="E4881" i="6"/>
  <c r="E3349" i="6"/>
  <c r="E5460" i="6"/>
  <c r="E1178" i="6"/>
  <c r="E3673" i="6"/>
  <c r="E5365" i="6"/>
  <c r="E2170" i="6"/>
  <c r="E6441" i="6"/>
  <c r="E3459" i="6"/>
  <c r="E3325" i="6"/>
  <c r="E1022" i="6"/>
  <c r="E5638" i="6"/>
  <c r="E6060" i="6"/>
  <c r="E4136" i="6"/>
  <c r="E561" i="6"/>
  <c r="E4829" i="6"/>
  <c r="E2798" i="6"/>
  <c r="E4271" i="6"/>
  <c r="E767" i="6"/>
  <c r="E5933" i="6"/>
  <c r="E2280" i="6"/>
  <c r="E1944" i="6"/>
  <c r="E4315" i="6"/>
  <c r="E3145" i="6"/>
  <c r="E6770" i="6"/>
  <c r="E5001" i="6"/>
  <c r="E5856" i="6"/>
  <c r="E1777" i="6"/>
  <c r="E7065" i="6"/>
  <c r="E3850" i="6"/>
  <c r="E4066" i="6"/>
  <c r="E6027" i="6"/>
  <c r="E6824" i="6"/>
  <c r="E5955" i="6"/>
  <c r="E1767" i="6"/>
  <c r="E2495" i="6"/>
  <c r="E345" i="6"/>
  <c r="E1469" i="6"/>
  <c r="E2349" i="6"/>
  <c r="E1721" i="6"/>
  <c r="E4996" i="6"/>
  <c r="E4586" i="6"/>
  <c r="E711" i="6"/>
  <c r="E5917" i="6"/>
  <c r="E4131" i="6"/>
  <c r="E2637" i="6"/>
  <c r="E4144" i="6"/>
  <c r="E3637" i="6"/>
  <c r="E2578" i="6"/>
  <c r="E1431" i="6"/>
  <c r="E1373" i="6"/>
  <c r="E5537" i="6"/>
  <c r="E5708" i="6"/>
  <c r="E6807" i="6"/>
  <c r="E3731" i="6"/>
  <c r="E5284" i="6"/>
  <c r="E4669" i="6"/>
  <c r="E4665" i="6"/>
  <c r="E3571" i="6"/>
  <c r="E6829" i="6"/>
  <c r="E494" i="6"/>
  <c r="E6152" i="6"/>
  <c r="E5697" i="6"/>
  <c r="E160" i="6"/>
  <c r="E6248" i="6"/>
  <c r="E5816" i="6"/>
  <c r="E777" i="6"/>
  <c r="E1307" i="6"/>
  <c r="E3740" i="6"/>
  <c r="E1881" i="6"/>
  <c r="E5884" i="6"/>
  <c r="E1592" i="6"/>
  <c r="E7084" i="6"/>
  <c r="E199" i="6"/>
  <c r="E2544" i="6"/>
  <c r="E6146" i="6"/>
  <c r="E3979" i="6"/>
  <c r="E2955" i="6"/>
  <c r="E1118" i="6"/>
  <c r="E2633" i="6"/>
  <c r="E3881" i="6"/>
  <c r="E6765" i="6"/>
  <c r="E4181" i="6"/>
  <c r="E4597" i="6"/>
  <c r="E2422" i="6"/>
  <c r="E5897" i="6"/>
  <c r="E6813" i="6"/>
  <c r="E4975" i="6"/>
  <c r="E3397" i="6"/>
  <c r="E6044" i="6"/>
  <c r="E1147" i="6"/>
  <c r="E829" i="6"/>
  <c r="E929" i="6"/>
  <c r="E1679" i="6"/>
  <c r="E1277" i="6"/>
  <c r="E111" i="6"/>
  <c r="E3336" i="6"/>
  <c r="E4143" i="6"/>
  <c r="E868" i="6"/>
  <c r="E1499" i="6"/>
  <c r="E1866" i="6"/>
  <c r="E2221" i="6"/>
  <c r="E4440" i="6"/>
  <c r="E5060" i="6"/>
  <c r="E3419" i="6"/>
  <c r="E6764" i="6"/>
  <c r="E1071" i="6"/>
  <c r="E441" i="6"/>
  <c r="E6148" i="6"/>
  <c r="E4317" i="6"/>
  <c r="E4645" i="6"/>
  <c r="E6818" i="6"/>
  <c r="E1551" i="6"/>
  <c r="E3545" i="6"/>
  <c r="E2887" i="6"/>
  <c r="E2775" i="6"/>
  <c r="E5269" i="6"/>
  <c r="E1802" i="6"/>
  <c r="E2163" i="6"/>
  <c r="E6083" i="6"/>
  <c r="E4263" i="6"/>
  <c r="E6938" i="6"/>
  <c r="E5485" i="6"/>
  <c r="E86" i="6"/>
  <c r="E3867" i="6"/>
  <c r="E4105" i="6"/>
  <c r="E2990" i="6"/>
  <c r="E2809" i="6"/>
  <c r="E3157" i="6"/>
  <c r="E5266" i="6"/>
  <c r="E5692" i="6"/>
  <c r="E4334" i="6"/>
  <c r="E1671" i="6"/>
  <c r="E1672" i="6"/>
  <c r="E1306" i="6"/>
  <c r="E6943" i="6"/>
  <c r="E4262" i="6"/>
  <c r="E2368" i="6"/>
  <c r="E2059" i="6"/>
  <c r="E2808" i="6"/>
  <c r="E4333" i="6"/>
  <c r="E5642" i="6"/>
  <c r="E6296" i="6"/>
  <c r="E2099" i="6"/>
  <c r="E629" i="6"/>
  <c r="E6193" i="6"/>
  <c r="E1151" i="6"/>
  <c r="E1988" i="6"/>
  <c r="E4692" i="6"/>
  <c r="E6968" i="6"/>
  <c r="E1936" i="6"/>
  <c r="E5440" i="6"/>
  <c r="E6499" i="6"/>
  <c r="E2965" i="6"/>
  <c r="E7045" i="6"/>
  <c r="E6832" i="6"/>
  <c r="E1893" i="6"/>
  <c r="E1031" i="6"/>
  <c r="E3344" i="6"/>
  <c r="E6073" i="6"/>
  <c r="E1364" i="6"/>
  <c r="E2839" i="6"/>
  <c r="E1473" i="6"/>
  <c r="E818" i="6"/>
  <c r="E746" i="6"/>
  <c r="E794" i="6"/>
  <c r="E6020" i="6"/>
  <c r="E1524" i="6"/>
  <c r="E628" i="6"/>
  <c r="E886" i="6"/>
  <c r="E4152" i="6"/>
  <c r="E296" i="6"/>
  <c r="E966" i="6"/>
  <c r="E5691" i="6"/>
  <c r="E4750" i="6"/>
  <c r="E2816" i="6"/>
  <c r="E6912" i="6"/>
  <c r="E204" i="6"/>
  <c r="E5722" i="6"/>
  <c r="E3499" i="6"/>
  <c r="E2244" i="6"/>
  <c r="E6470" i="6"/>
  <c r="E5719" i="6"/>
  <c r="E1636" i="6"/>
  <c r="E4383" i="6"/>
  <c r="E2974" i="6"/>
  <c r="E369" i="6"/>
  <c r="E4225" i="6"/>
  <c r="E4809" i="6"/>
  <c r="E6639" i="6"/>
  <c r="E4366" i="6"/>
  <c r="E4684" i="6"/>
  <c r="E5684" i="6"/>
  <c r="E3856" i="6"/>
  <c r="E3917" i="6"/>
  <c r="E1122" i="6"/>
  <c r="E916" i="6"/>
  <c r="E198" i="6"/>
  <c r="E4014" i="6"/>
  <c r="E5442" i="6"/>
  <c r="E4979" i="6"/>
  <c r="E2632" i="6"/>
  <c r="E171" i="6"/>
  <c r="E3678" i="6"/>
  <c r="E467" i="6"/>
  <c r="E6363" i="6"/>
  <c r="E873" i="6"/>
  <c r="E4102" i="6"/>
  <c r="E6179" i="6"/>
  <c r="E4664" i="6"/>
  <c r="E5525" i="6"/>
  <c r="E3346" i="6"/>
  <c r="E3408" i="6"/>
  <c r="E1983" i="6"/>
  <c r="E2392" i="6"/>
  <c r="E2411" i="6"/>
  <c r="E5456" i="6"/>
  <c r="E4418" i="6"/>
  <c r="E5036" i="6"/>
  <c r="E577" i="6"/>
  <c r="E2465" i="6"/>
  <c r="E7052" i="6"/>
  <c r="E2185" i="6"/>
  <c r="E1233" i="6"/>
  <c r="E3311" i="6"/>
  <c r="E156" i="6"/>
  <c r="E6711" i="6"/>
  <c r="E3366" i="6"/>
  <c r="E4789" i="6"/>
  <c r="E2923" i="6"/>
  <c r="E845" i="6"/>
  <c r="E5646" i="6"/>
  <c r="E331" i="6"/>
  <c r="E4306" i="6"/>
  <c r="E545" i="6"/>
  <c r="E2859" i="6"/>
  <c r="E2139" i="6"/>
  <c r="E2266" i="6"/>
  <c r="E3765" i="6"/>
  <c r="E3701" i="6"/>
  <c r="E5038" i="6"/>
  <c r="E6934" i="6"/>
  <c r="E5770" i="6"/>
  <c r="E4173" i="6"/>
  <c r="E6610" i="6"/>
  <c r="E78" i="6"/>
  <c r="E1119" i="6"/>
  <c r="E1992" i="6"/>
  <c r="E5258" i="6"/>
  <c r="E3185" i="6"/>
  <c r="E18" i="6"/>
  <c r="E702" i="6"/>
  <c r="E6131" i="6"/>
  <c r="E5157" i="6"/>
  <c r="E6380" i="6"/>
  <c r="E6552" i="6"/>
  <c r="E2192" i="6"/>
  <c r="E339" i="6"/>
  <c r="E3646" i="6"/>
  <c r="E909" i="6"/>
  <c r="E5793" i="6"/>
  <c r="E1289" i="6"/>
  <c r="E3712" i="6"/>
  <c r="E2217" i="6"/>
  <c r="E6350" i="6"/>
  <c r="E880" i="6"/>
  <c r="E5155" i="6"/>
  <c r="E6872" i="6"/>
  <c r="E311" i="6"/>
  <c r="E1223" i="6"/>
  <c r="E6042" i="6"/>
  <c r="E1948" i="6"/>
  <c r="E6642" i="6"/>
  <c r="E2720" i="6"/>
  <c r="E5112" i="6"/>
  <c r="E6313" i="6"/>
  <c r="E2985" i="6"/>
  <c r="E1061" i="6"/>
  <c r="E4474" i="6"/>
  <c r="E5062" i="6"/>
  <c r="E5369" i="6"/>
  <c r="E7106" i="6"/>
  <c r="E2605" i="6"/>
  <c r="E1121" i="6"/>
  <c r="E2097" i="6"/>
  <c r="E1783" i="6"/>
  <c r="E2799" i="6"/>
  <c r="E6671" i="6"/>
  <c r="E5861" i="6"/>
  <c r="E5226" i="6"/>
  <c r="E4866" i="6"/>
  <c r="E4990" i="6"/>
  <c r="E3376" i="6"/>
  <c r="E2643" i="6"/>
  <c r="E5338" i="6"/>
  <c r="E2853" i="6"/>
  <c r="E4924" i="6"/>
  <c r="E1533" i="6"/>
  <c r="E2299" i="6"/>
  <c r="E3700" i="6"/>
  <c r="E6488" i="6"/>
  <c r="E6094" i="6"/>
  <c r="E1091" i="6"/>
  <c r="E3519" i="6"/>
  <c r="E2936" i="6"/>
  <c r="E2993" i="6"/>
  <c r="E2849" i="6"/>
  <c r="E3794" i="6"/>
  <c r="E4584" i="6"/>
  <c r="E471" i="6"/>
  <c r="E4561" i="6"/>
  <c r="E1173" i="6"/>
  <c r="E682" i="6"/>
  <c r="E6346" i="6"/>
  <c r="E3" i="6"/>
  <c r="E605" i="6"/>
  <c r="E6757" i="6"/>
  <c r="E5200" i="6"/>
  <c r="E6672" i="6"/>
  <c r="E106" i="6"/>
  <c r="E6326" i="6"/>
  <c r="E3195" i="6"/>
  <c r="E5153" i="6"/>
  <c r="E1297" i="6"/>
  <c r="E1184" i="6"/>
  <c r="E3483" i="6"/>
  <c r="E315" i="6"/>
  <c r="E4077" i="6"/>
  <c r="E5263" i="6"/>
  <c r="E6708" i="6"/>
  <c r="E3445" i="6"/>
  <c r="E162" i="6"/>
  <c r="E2518" i="6"/>
  <c r="E3612" i="6"/>
  <c r="E3156" i="6"/>
  <c r="E4892" i="6"/>
  <c r="E22" i="6"/>
  <c r="E1116" i="6"/>
  <c r="E4912" i="6"/>
  <c r="E142" i="6"/>
  <c r="E5347" i="6"/>
  <c r="E4441" i="6"/>
  <c r="E5476" i="6"/>
  <c r="E5154" i="6"/>
  <c r="E3446" i="6"/>
  <c r="E5605" i="6"/>
  <c r="E1604" i="6"/>
  <c r="E2203" i="6"/>
  <c r="E6360" i="6"/>
  <c r="E5173" i="6"/>
  <c r="E2319" i="6"/>
  <c r="E2782" i="6"/>
  <c r="E5534" i="6"/>
  <c r="E3374" i="6"/>
  <c r="E3447" i="6"/>
  <c r="E1501" i="6"/>
  <c r="E4195" i="6"/>
  <c r="E4269" i="6"/>
  <c r="E3149" i="6"/>
  <c r="E5082" i="6"/>
  <c r="E3645" i="6"/>
  <c r="E4591" i="6"/>
  <c r="E4613" i="6"/>
  <c r="E2640" i="6"/>
  <c r="E2009" i="6"/>
  <c r="E2854" i="6"/>
  <c r="E3258" i="6"/>
  <c r="E1758" i="6"/>
  <c r="E5540" i="6"/>
  <c r="E4256" i="6"/>
  <c r="E4464" i="6"/>
  <c r="E1366" i="6"/>
  <c r="E4267" i="6"/>
  <c r="E1337" i="6"/>
  <c r="E1705" i="6"/>
  <c r="E5589" i="6"/>
  <c r="E1354" i="6"/>
  <c r="E6537" i="6"/>
  <c r="E5290" i="6"/>
  <c r="E3695" i="6"/>
  <c r="E980" i="6"/>
  <c r="E1780" i="6"/>
  <c r="E5514" i="6"/>
  <c r="E6864" i="6"/>
  <c r="E3958" i="6"/>
  <c r="E3294" i="6"/>
  <c r="E4331" i="6"/>
  <c r="E2144" i="6"/>
  <c r="E1280" i="6"/>
  <c r="E3779" i="6"/>
  <c r="E502" i="6"/>
  <c r="E6241" i="6"/>
  <c r="E472" i="6"/>
  <c r="E3259" i="6"/>
  <c r="E5187" i="6"/>
  <c r="E6228" i="6"/>
  <c r="E3587" i="6"/>
  <c r="E92" i="6"/>
  <c r="E4777" i="6"/>
  <c r="E5965" i="6"/>
  <c r="E3632" i="6"/>
  <c r="E1718" i="6"/>
  <c r="E4368" i="6"/>
  <c r="E3662" i="6"/>
  <c r="E6200" i="6"/>
  <c r="E1480" i="6"/>
  <c r="E3888" i="6"/>
  <c r="E3922" i="6"/>
  <c r="E208" i="6"/>
  <c r="E2046" i="6"/>
  <c r="E4461" i="6"/>
  <c r="E3640" i="6"/>
  <c r="E4689" i="6"/>
  <c r="E3386" i="6"/>
  <c r="E6941" i="6"/>
  <c r="E1733" i="6"/>
  <c r="E6945" i="6"/>
  <c r="E4910" i="6"/>
  <c r="E1300" i="6"/>
  <c r="E3540" i="6"/>
  <c r="E6737" i="6"/>
  <c r="E6334" i="6"/>
  <c r="E230" i="6"/>
  <c r="E5956" i="6"/>
  <c r="E4057" i="6"/>
  <c r="E6271" i="6"/>
  <c r="E4568" i="6"/>
  <c r="E5134" i="6"/>
  <c r="E1236" i="6"/>
  <c r="E6944" i="6"/>
  <c r="E2370" i="6"/>
  <c r="E6066" i="6"/>
  <c r="E2604" i="6"/>
  <c r="E5973" i="6"/>
  <c r="E6913" i="6"/>
  <c r="E4897" i="6"/>
  <c r="E250" i="6"/>
  <c r="E2505" i="6"/>
  <c r="E390" i="6"/>
  <c r="E3506" i="6"/>
  <c r="E1507" i="6"/>
  <c r="E933" i="6"/>
  <c r="E354" i="6"/>
  <c r="E1775" i="6"/>
  <c r="E3851" i="6"/>
  <c r="E1192" i="6"/>
  <c r="E4221" i="6"/>
  <c r="E963" i="6"/>
  <c r="E4048" i="6"/>
  <c r="E5742" i="6"/>
  <c r="E5913" i="6"/>
  <c r="E5915" i="6"/>
  <c r="E1145" i="6"/>
  <c r="E83" i="6"/>
  <c r="E6749" i="6"/>
  <c r="E6673" i="6"/>
  <c r="E1977" i="6"/>
  <c r="E251" i="6"/>
  <c r="E5240" i="6"/>
  <c r="E5670" i="6"/>
  <c r="E4364" i="6"/>
  <c r="E2300" i="6"/>
  <c r="E1309" i="6"/>
  <c r="E6307" i="6"/>
  <c r="E4078" i="6"/>
  <c r="E2569" i="6"/>
  <c r="E4863" i="6"/>
  <c r="E1004" i="6"/>
  <c r="E969" i="6"/>
  <c r="E771" i="6"/>
  <c r="E50" i="6"/>
  <c r="E3371" i="6"/>
  <c r="E3448" i="6"/>
  <c r="E4000" i="6"/>
  <c r="E4991" i="6"/>
  <c r="E5291" i="6"/>
  <c r="E2744" i="6"/>
  <c r="E3381" i="6"/>
  <c r="E4125" i="6"/>
  <c r="E3557" i="6"/>
  <c r="E6304" i="6"/>
  <c r="E2641" i="6"/>
  <c r="E437" i="6"/>
  <c r="E178" i="6"/>
  <c r="E2892" i="6"/>
  <c r="E6429" i="6"/>
  <c r="E519" i="6"/>
  <c r="E718" i="6"/>
  <c r="E4806" i="6"/>
  <c r="E6928" i="6"/>
  <c r="E5959" i="6"/>
  <c r="E7059" i="6"/>
  <c r="E4087" i="6"/>
  <c r="E3337" i="6"/>
  <c r="E3460" i="6"/>
  <c r="E5482" i="6"/>
  <c r="E2850" i="6"/>
  <c r="E5969" i="6"/>
  <c r="E1476" i="6"/>
  <c r="E946" i="6"/>
  <c r="E2008" i="6"/>
  <c r="E6365" i="6"/>
  <c r="E7100" i="6"/>
  <c r="E489" i="6"/>
  <c r="E6437" i="6"/>
  <c r="E5557" i="6"/>
  <c r="E6436" i="6"/>
  <c r="E3119" i="6"/>
  <c r="E3769" i="6"/>
  <c r="E602" i="6"/>
  <c r="E6366" i="6"/>
  <c r="E6577" i="6"/>
  <c r="E3811" i="6"/>
  <c r="E3648" i="6"/>
  <c r="E1058" i="6"/>
  <c r="E6904" i="6"/>
  <c r="E1729" i="6"/>
  <c r="E1266" i="6"/>
  <c r="E972" i="6"/>
  <c r="E1442" i="6"/>
  <c r="E2176" i="6"/>
  <c r="E3268" i="6"/>
  <c r="E6636" i="6"/>
  <c r="E3672" i="6"/>
  <c r="E5049" i="6"/>
  <c r="E2851" i="6"/>
  <c r="E4801" i="6"/>
  <c r="E1131" i="6"/>
  <c r="E3969" i="6"/>
  <c r="E2333" i="6"/>
  <c r="E4946" i="6"/>
  <c r="E5339" i="6"/>
  <c r="E1662" i="6"/>
  <c r="E482" i="6"/>
  <c r="E2473" i="6"/>
  <c r="E2758" i="6"/>
  <c r="E6643" i="6"/>
  <c r="E3061" i="6"/>
  <c r="E5549" i="6"/>
  <c r="E5911" i="6"/>
  <c r="E1810" i="6"/>
  <c r="E5993" i="6"/>
  <c r="E4006" i="6"/>
  <c r="E2678" i="6"/>
  <c r="E657" i="6"/>
  <c r="E2065" i="6"/>
  <c r="E488" i="6"/>
  <c r="E4788" i="6"/>
  <c r="E580" i="6"/>
  <c r="E1844" i="6"/>
  <c r="E3004" i="6"/>
  <c r="E4135" i="6"/>
  <c r="E2492" i="6"/>
  <c r="E5743" i="6"/>
  <c r="E6445" i="6"/>
  <c r="E3472" i="6"/>
  <c r="E4113" i="6"/>
  <c r="E1040" i="6"/>
  <c r="E6126" i="6"/>
  <c r="E987" i="6"/>
  <c r="E107" i="6"/>
  <c r="E2062" i="6"/>
  <c r="E5496" i="6"/>
  <c r="E4437" i="6"/>
  <c r="E838" i="6"/>
  <c r="E4722" i="6"/>
  <c r="E82" i="6"/>
  <c r="E1905" i="6"/>
  <c r="E6698" i="6"/>
  <c r="E3976" i="6"/>
  <c r="E3274" i="6"/>
  <c r="E3113" i="6"/>
  <c r="E97" i="6"/>
  <c r="E1503" i="6"/>
  <c r="E49" i="6"/>
  <c r="E3812" i="6"/>
  <c r="E5436" i="6"/>
  <c r="E6738" i="6"/>
  <c r="E613" i="6"/>
  <c r="E2802" i="6"/>
  <c r="E2350" i="6"/>
  <c r="E6232" i="6"/>
  <c r="E2685" i="6"/>
  <c r="E259" i="6"/>
  <c r="E937" i="6"/>
  <c r="E4877" i="6"/>
  <c r="E2039" i="6"/>
  <c r="E6803" i="6"/>
  <c r="E1077" i="6"/>
  <c r="E2482" i="6"/>
  <c r="E7048" i="6"/>
  <c r="E6709" i="6"/>
  <c r="E446" i="6"/>
  <c r="E4893" i="6"/>
  <c r="E248" i="6"/>
  <c r="E3310" i="6"/>
  <c r="E5688" i="6"/>
  <c r="E6649" i="6"/>
  <c r="E893" i="6"/>
  <c r="E2725" i="6"/>
  <c r="E727" i="6"/>
  <c r="E5256" i="6"/>
  <c r="E1156" i="6"/>
  <c r="E2517" i="6"/>
  <c r="E4772" i="6"/>
  <c r="E3439" i="6"/>
  <c r="E4555" i="6"/>
  <c r="E4890" i="6"/>
  <c r="E3981" i="6"/>
  <c r="E2383" i="6"/>
  <c r="E1610" i="6"/>
  <c r="E4643" i="6"/>
  <c r="E2512" i="6"/>
  <c r="E24" i="6"/>
  <c r="E2282" i="6"/>
  <c r="E2935" i="6"/>
  <c r="E4316" i="6"/>
  <c r="E1001" i="6"/>
  <c r="E5264" i="6"/>
  <c r="E3808" i="6"/>
  <c r="E2330" i="6"/>
  <c r="E7060" i="6"/>
  <c r="E1518" i="6"/>
  <c r="E6949" i="6"/>
  <c r="E4562" i="6"/>
  <c r="E4465" i="6"/>
  <c r="E1174" i="6"/>
  <c r="E5358" i="6"/>
  <c r="E6536" i="6"/>
  <c r="E5633" i="6"/>
  <c r="E6726" i="6"/>
  <c r="E4732" i="6"/>
  <c r="E5895" i="6"/>
  <c r="E25" i="6"/>
  <c r="E2580" i="6"/>
  <c r="E6635" i="6"/>
  <c r="E7079" i="6"/>
  <c r="E54" i="6"/>
  <c r="E2129" i="6"/>
  <c r="E1086" i="6"/>
  <c r="E707" i="6"/>
  <c r="E2307" i="6"/>
  <c r="E3611" i="6"/>
  <c r="E799" i="6"/>
  <c r="E7009" i="6"/>
  <c r="E4537" i="6"/>
  <c r="E5859" i="6"/>
  <c r="E3573" i="6"/>
  <c r="E4034" i="6"/>
  <c r="E5132" i="6"/>
  <c r="E1112" i="6"/>
  <c r="E1939" i="6"/>
  <c r="E2882" i="6"/>
  <c r="E2200" i="6"/>
  <c r="E6821" i="6"/>
  <c r="E1818" i="6"/>
  <c r="E5929" i="6"/>
  <c r="E688" i="6"/>
  <c r="E5419" i="6"/>
  <c r="E3738" i="6"/>
  <c r="E2864" i="6"/>
  <c r="E4124" i="6"/>
  <c r="E6592" i="6"/>
  <c r="E6215" i="6"/>
  <c r="E500" i="6"/>
  <c r="E2447" i="6"/>
  <c r="E3475" i="6"/>
  <c r="E6597" i="6"/>
  <c r="E1902" i="6"/>
  <c r="E6957" i="6"/>
  <c r="E394" i="6"/>
  <c r="E7053" i="6"/>
  <c r="E1409" i="6"/>
  <c r="E4598" i="6"/>
  <c r="E3463" i="6"/>
  <c r="E6421" i="6"/>
  <c r="E5951" i="6"/>
  <c r="E3362" i="6"/>
  <c r="E5477" i="6"/>
  <c r="E2409" i="6"/>
  <c r="E5582" i="6"/>
  <c r="E2636" i="6"/>
  <c r="E5731" i="6"/>
  <c r="E6985" i="6"/>
  <c r="E5324" i="6"/>
  <c r="E3872" i="6"/>
  <c r="E1928" i="6"/>
  <c r="E1214" i="6"/>
  <c r="E5235" i="6"/>
  <c r="E4738" i="6"/>
  <c r="E5206" i="6"/>
  <c r="E6967" i="6"/>
  <c r="E3094" i="6"/>
  <c r="E6750" i="6"/>
  <c r="E537" i="6"/>
  <c r="E2187" i="6"/>
  <c r="E464" i="6"/>
  <c r="E3796" i="6"/>
  <c r="E786" i="6"/>
  <c r="E1851" i="6"/>
  <c r="E5875" i="6"/>
  <c r="E686" i="6"/>
  <c r="E2950" i="6"/>
  <c r="E4635" i="6"/>
  <c r="E6173" i="6"/>
  <c r="E3077" i="6"/>
  <c r="E5374" i="6"/>
  <c r="E4165" i="6"/>
  <c r="E1244" i="6"/>
  <c r="E6980" i="6"/>
  <c r="E3299" i="6"/>
  <c r="E4190" i="6"/>
  <c r="E5489" i="6"/>
  <c r="E6089" i="6"/>
  <c r="E2239" i="6"/>
  <c r="E6218" i="6"/>
  <c r="E5648" i="6"/>
  <c r="E869" i="6"/>
  <c r="E3272" i="6"/>
  <c r="E3760" i="6"/>
  <c r="E5787" i="6"/>
  <c r="E5354" i="6"/>
  <c r="E3616" i="6"/>
  <c r="E5966" i="6"/>
  <c r="E1959" i="6"/>
  <c r="E3866" i="6"/>
  <c r="E6153" i="6"/>
  <c r="E6017" i="6"/>
  <c r="E342" i="6"/>
  <c r="E4585" i="6"/>
  <c r="E6619" i="6"/>
  <c r="E5977" i="6"/>
  <c r="E5595" i="6"/>
  <c r="E5487" i="6"/>
  <c r="E317" i="6"/>
  <c r="E597" i="6"/>
  <c r="E3615" i="6"/>
  <c r="E6724" i="6"/>
  <c r="E6593" i="6"/>
  <c r="E5007" i="6"/>
  <c r="E3246" i="6"/>
  <c r="E3592" i="6"/>
  <c r="E739" i="6"/>
  <c r="E5490" i="6"/>
  <c r="E1611" i="6"/>
  <c r="E5091" i="6"/>
  <c r="E3739" i="6"/>
  <c r="E2676" i="6"/>
  <c r="E268" i="6"/>
  <c r="E2911" i="6"/>
  <c r="E3990" i="6"/>
  <c r="E2205" i="6"/>
  <c r="E1882" i="6"/>
  <c r="E1441" i="6"/>
  <c r="E1552" i="6"/>
  <c r="E4631" i="6"/>
  <c r="E5674" i="6"/>
  <c r="E6521" i="6"/>
  <c r="E6520" i="6"/>
  <c r="E1398" i="6"/>
  <c r="E5217" i="6"/>
  <c r="E584" i="6"/>
  <c r="E3175" i="6"/>
  <c r="E1609" i="6"/>
  <c r="E5439" i="6"/>
  <c r="E6629" i="6"/>
  <c r="E1176" i="6"/>
  <c r="E6415" i="6"/>
  <c r="E5829" i="6"/>
  <c r="E807" i="6"/>
  <c r="E69" i="6"/>
  <c r="E5775" i="6"/>
  <c r="E999" i="6"/>
  <c r="E3391" i="6"/>
  <c r="E4430" i="6"/>
  <c r="E5094" i="6"/>
  <c r="E6595" i="6"/>
  <c r="E6718" i="6"/>
  <c r="E778" i="6"/>
  <c r="E3087" i="6"/>
  <c r="E4028" i="6"/>
  <c r="E2478" i="6"/>
  <c r="E4891" i="6"/>
  <c r="E1283" i="6"/>
  <c r="E2711" i="6"/>
  <c r="E6217" i="6"/>
  <c r="E3158" i="6"/>
  <c r="E3429" i="6"/>
  <c r="E6216" i="6"/>
  <c r="E1793" i="6"/>
  <c r="E4621" i="6"/>
  <c r="E6585" i="6"/>
  <c r="E3893" i="6"/>
  <c r="E5481" i="6"/>
  <c r="E590" i="6"/>
  <c r="E3167" i="6"/>
  <c r="E5322" i="6"/>
  <c r="E4595" i="6"/>
  <c r="E5301" i="6"/>
  <c r="E5451" i="6"/>
  <c r="E5297" i="6"/>
  <c r="E4671" i="6"/>
  <c r="E3404" i="6"/>
  <c r="E1018" i="6"/>
  <c r="E5503" i="6"/>
  <c r="E6373" i="6"/>
  <c r="E6670" i="6"/>
  <c r="E483" i="6"/>
  <c r="E3025" i="6"/>
  <c r="E5779" i="6"/>
  <c r="E1302" i="6"/>
  <c r="E498" i="6"/>
  <c r="E1696" i="6"/>
  <c r="E5391" i="6"/>
  <c r="E2675" i="6"/>
  <c r="E6381" i="6"/>
  <c r="E4282" i="6"/>
  <c r="E5344" i="6"/>
  <c r="E4594" i="6"/>
  <c r="E4911" i="6"/>
  <c r="E4480" i="6"/>
  <c r="E3899" i="6"/>
  <c r="E1494" i="6"/>
  <c r="E3064" i="6"/>
  <c r="E5035" i="6"/>
  <c r="E2866" i="6"/>
  <c r="E1874" i="6"/>
  <c r="E2376" i="6"/>
  <c r="E455" i="6"/>
  <c r="E4958" i="6"/>
  <c r="E1126" i="6"/>
  <c r="E3784" i="6"/>
  <c r="E2981" i="6"/>
  <c r="E4674" i="6"/>
  <c r="E6079" i="6"/>
  <c r="E6796" i="6"/>
  <c r="E3684" i="6"/>
  <c r="E6253" i="6"/>
  <c r="E5681" i="6"/>
  <c r="E4138" i="6"/>
  <c r="E655" i="6"/>
  <c r="E1537" i="6"/>
  <c r="E2355" i="6"/>
  <c r="E890" i="6"/>
  <c r="E5937" i="6"/>
  <c r="E1228" i="6"/>
  <c r="E2635" i="6"/>
  <c r="E4141" i="6"/>
  <c r="E188" i="6"/>
  <c r="E1012" i="6"/>
  <c r="E515" i="6"/>
  <c r="E1363" i="6"/>
  <c r="E6134" i="6"/>
  <c r="E658" i="6"/>
  <c r="E6705" i="6"/>
  <c r="E3512" i="6"/>
  <c r="E3100" i="6"/>
  <c r="E2999" i="6"/>
  <c r="E4443" i="6"/>
  <c r="E5510" i="6"/>
  <c r="E5445" i="6"/>
  <c r="E1208" i="6"/>
  <c r="E5616" i="6"/>
  <c r="E7057" i="6"/>
  <c r="E3273" i="6"/>
  <c r="E5651" i="6"/>
  <c r="E2425" i="6"/>
  <c r="E2870" i="6"/>
  <c r="E4815" i="6"/>
  <c r="E3293" i="6"/>
  <c r="E6112" i="6"/>
  <c r="E2852" i="6"/>
  <c r="E3440" i="6"/>
  <c r="E5784" i="6"/>
  <c r="E2803" i="6"/>
  <c r="E4248" i="6"/>
  <c r="E37" i="6"/>
  <c r="E4805" i="6"/>
  <c r="E2723" i="6"/>
  <c r="E2061" i="6"/>
  <c r="E1239" i="6"/>
  <c r="E1648" i="6"/>
  <c r="E4945" i="6"/>
  <c r="E1664" i="6"/>
  <c r="E6245" i="6"/>
  <c r="E5245" i="6"/>
  <c r="E2730" i="6"/>
  <c r="E2020" i="6"/>
  <c r="E3802" i="6"/>
  <c r="E5468" i="6"/>
  <c r="E5454" i="6"/>
  <c r="E2818" i="6"/>
  <c r="E3972" i="6"/>
  <c r="E4709" i="6"/>
  <c r="E5676" i="6"/>
  <c r="E98" i="6"/>
  <c r="E125" i="6"/>
  <c r="E1005" i="6"/>
  <c r="E3915" i="6"/>
  <c r="E5518" i="6"/>
  <c r="E1253" i="6"/>
  <c r="E1104" i="6"/>
  <c r="E2405" i="6"/>
  <c r="E6414" i="6"/>
  <c r="E3900" i="6"/>
  <c r="E4497" i="6"/>
  <c r="E269" i="6"/>
  <c r="E272" i="6"/>
  <c r="E122" i="6"/>
  <c r="E6312" i="6"/>
  <c r="E3644" i="6"/>
  <c r="E3432" i="6"/>
  <c r="E5005" i="6"/>
  <c r="E4547" i="6"/>
  <c r="E1707" i="6"/>
  <c r="E2481" i="6"/>
  <c r="E4545" i="6"/>
  <c r="E5614" i="6"/>
  <c r="E3054" i="6"/>
  <c r="E7073" i="6"/>
  <c r="E1170" i="6"/>
  <c r="E5750" i="6"/>
  <c r="E6514" i="6"/>
  <c r="E3750" i="6"/>
  <c r="E3836" i="6"/>
  <c r="E5184" i="6"/>
  <c r="E1446" i="6"/>
  <c r="E2516" i="6"/>
  <c r="E2983" i="6"/>
  <c r="E3757" i="6"/>
  <c r="E2564" i="6"/>
  <c r="E5279" i="6"/>
  <c r="E12" i="6"/>
  <c r="E2634" i="6"/>
  <c r="E3286" i="6"/>
  <c r="E708" i="6"/>
  <c r="E4988" i="6"/>
  <c r="E1256" i="6"/>
  <c r="E1034" i="6"/>
  <c r="E2885" i="6"/>
  <c r="E316" i="6"/>
  <c r="E3486" i="6"/>
  <c r="E7055" i="6"/>
  <c r="E984" i="6"/>
  <c r="E5736" i="6"/>
  <c r="E4773" i="6"/>
  <c r="E4528" i="6"/>
  <c r="E5447" i="6"/>
  <c r="E5246" i="6"/>
  <c r="E3570" i="6"/>
  <c r="E2588" i="6"/>
  <c r="E3091" i="6"/>
  <c r="E5668" i="6"/>
  <c r="E548" i="6"/>
  <c r="E3607" i="6"/>
  <c r="E5443" i="6"/>
  <c r="E3524" i="6"/>
  <c r="E314" i="6"/>
  <c r="E6640" i="6"/>
  <c r="E5835" i="6"/>
  <c r="E4572" i="6"/>
  <c r="E3536" i="6"/>
  <c r="E3108" i="6"/>
  <c r="E6655" i="6"/>
  <c r="E2674" i="6"/>
  <c r="E3109" i="6"/>
  <c r="E819" i="6"/>
  <c r="E1972" i="6"/>
  <c r="E3968" i="6"/>
  <c r="E2792" i="6"/>
  <c r="E4133" i="6"/>
  <c r="E5172" i="6"/>
  <c r="E6654" i="6"/>
  <c r="E1498" i="6"/>
  <c r="E5883" i="6"/>
  <c r="E5415" i="6"/>
  <c r="E5252" i="6"/>
  <c r="E5687" i="6"/>
  <c r="E2178" i="6"/>
  <c r="E3204" i="6"/>
  <c r="E2814" i="6"/>
  <c r="E117" i="6"/>
  <c r="E2125" i="6"/>
  <c r="E2726" i="6"/>
  <c r="E3056" i="6"/>
  <c r="E853" i="6"/>
  <c r="E4182" i="6"/>
  <c r="E5029" i="6"/>
  <c r="E5789" i="6"/>
  <c r="E5171" i="6"/>
  <c r="E6244" i="6"/>
  <c r="E4455" i="6"/>
  <c r="E1559" i="6"/>
  <c r="E2502" i="6"/>
  <c r="E1838" i="6"/>
  <c r="E3912" i="6"/>
  <c r="E4832" i="6"/>
  <c r="E4088" i="6"/>
  <c r="E4790" i="6"/>
  <c r="E2811" i="6"/>
  <c r="E3006" i="6"/>
  <c r="E1912" i="6"/>
  <c r="E1169" i="6"/>
  <c r="E4822" i="6"/>
  <c r="E6984" i="6"/>
  <c r="E1687" i="6"/>
  <c r="E3303" i="6"/>
  <c r="E2240" i="6"/>
  <c r="E1133" i="6"/>
  <c r="E4741" i="6"/>
  <c r="E695" i="6"/>
  <c r="E3205" i="6"/>
  <c r="E4246" i="6"/>
  <c r="E1727" i="6"/>
  <c r="E45" i="6"/>
  <c r="E2896" i="6"/>
  <c r="E4494" i="6"/>
  <c r="E3304" i="6"/>
  <c r="E568" i="6"/>
  <c r="E3400" i="6"/>
  <c r="E3297" i="6"/>
  <c r="E2142" i="6"/>
  <c r="E5874" i="6"/>
  <c r="E2867" i="6"/>
  <c r="E4253" i="6"/>
  <c r="E5635" i="6"/>
  <c r="E1978" i="6"/>
  <c r="E3565" i="6"/>
  <c r="E4201" i="6"/>
  <c r="E1564" i="6"/>
  <c r="E610" i="6"/>
  <c r="E6995" i="6"/>
  <c r="E841" i="6"/>
  <c r="E3826" i="6"/>
  <c r="E3528" i="6"/>
  <c r="E5962" i="6"/>
  <c r="E6165" i="6"/>
  <c r="E6132" i="6"/>
  <c r="E536" i="6"/>
  <c r="E1046" i="6"/>
  <c r="E7091" i="6"/>
  <c r="E192" i="6"/>
  <c r="E4415" i="6"/>
  <c r="E3604" i="6"/>
  <c r="E6076" i="6"/>
  <c r="E2171" i="6"/>
  <c r="E3908" i="6"/>
  <c r="E4075" i="6"/>
  <c r="E2655" i="6"/>
  <c r="E3271" i="6"/>
  <c r="E6976" i="6"/>
  <c r="E5702" i="6"/>
  <c r="E3005" i="6"/>
  <c r="E2213" i="6"/>
  <c r="E313" i="6"/>
  <c r="E5963" i="6"/>
  <c r="E1677" i="6"/>
  <c r="E5069" i="6"/>
  <c r="E4369" i="6"/>
  <c r="E1439" i="6"/>
  <c r="E4542" i="6"/>
  <c r="E2468" i="6"/>
  <c r="E1804" i="6"/>
  <c r="E194" i="6"/>
  <c r="E1550" i="6"/>
  <c r="E3977" i="6"/>
  <c r="E6354" i="6"/>
  <c r="E6315" i="6"/>
  <c r="E3629" i="6"/>
  <c r="E5166" i="6"/>
  <c r="E2055" i="6"/>
  <c r="E2793" i="6"/>
  <c r="E1563" i="6"/>
  <c r="E5908" i="6"/>
  <c r="E3708" i="6"/>
  <c r="E3049" i="6"/>
  <c r="E5999" i="6"/>
  <c r="E6555" i="6"/>
  <c r="E6808" i="6"/>
  <c r="E1655" i="6"/>
  <c r="E5465" i="6"/>
  <c r="E2152" i="6"/>
  <c r="E3133" i="6"/>
  <c r="E3680" i="6"/>
  <c r="E973" i="6"/>
  <c r="E734" i="6"/>
  <c r="E7028" i="6"/>
  <c r="E6032" i="6"/>
  <c r="E3563" i="6"/>
  <c r="E983" i="6"/>
  <c r="E6476" i="6"/>
  <c r="E4520" i="6"/>
  <c r="E2762" i="6"/>
  <c r="E4477" i="6"/>
  <c r="E4116" i="6"/>
  <c r="E5135" i="6"/>
  <c r="E6249" i="6"/>
  <c r="E5961" i="6"/>
  <c r="E4103" i="6"/>
  <c r="E3759" i="6"/>
  <c r="E295" i="6"/>
  <c r="E1540" i="6"/>
  <c r="E5679" i="6"/>
  <c r="E917" i="6"/>
  <c r="E16" i="6"/>
  <c r="E942" i="6"/>
  <c r="E5274" i="6"/>
  <c r="E3833" i="6"/>
  <c r="E3998" i="6"/>
  <c r="E2432" i="6"/>
  <c r="E955" i="6"/>
  <c r="E844" i="6"/>
  <c r="E5198" i="6"/>
  <c r="E3361" i="6"/>
  <c r="E4017" i="6"/>
  <c r="E1225" i="6"/>
  <c r="E4351" i="6"/>
  <c r="E3290" i="6"/>
  <c r="E2014" i="6"/>
  <c r="E6467" i="6"/>
  <c r="E5923" i="6"/>
  <c r="E5437" i="6"/>
  <c r="E6197" i="6"/>
  <c r="E5693" i="6"/>
  <c r="E1487" i="6"/>
  <c r="E4688" i="6"/>
  <c r="E5139" i="6"/>
  <c r="E4379" i="6"/>
  <c r="E6195" i="6"/>
  <c r="E319" i="6"/>
  <c r="E5444" i="6"/>
  <c r="E1424" i="6"/>
  <c r="E6303" i="6"/>
  <c r="E4307" i="6"/>
  <c r="E389" i="6"/>
  <c r="E3211" i="6"/>
  <c r="E4301" i="6"/>
  <c r="E1315" i="6"/>
  <c r="E6257" i="6"/>
  <c r="E1597" i="6"/>
  <c r="E772" i="6"/>
  <c r="E3657" i="6"/>
  <c r="E2874" i="6"/>
  <c r="E2328" i="6"/>
  <c r="E6921" i="6"/>
  <c r="E3858" i="6"/>
  <c r="E5131" i="6"/>
  <c r="E6119" i="6"/>
  <c r="E908" i="6"/>
  <c r="E6633" i="6"/>
  <c r="E2450" i="6"/>
  <c r="E1579" i="6"/>
  <c r="E3095" i="6"/>
  <c r="E665" i="6"/>
  <c r="E6939" i="6"/>
  <c r="E6563" i="6"/>
  <c r="E6339" i="6"/>
  <c r="E6071" i="6"/>
  <c r="E4020" i="6"/>
  <c r="E3848" i="6"/>
  <c r="E1049" i="6"/>
  <c r="E6482" i="6"/>
  <c r="E2115" i="6"/>
  <c r="E2480" i="6"/>
  <c r="E6826" i="6"/>
  <c r="E235" i="6"/>
  <c r="E5925" i="6"/>
  <c r="E2831" i="6"/>
  <c r="E1257" i="6"/>
  <c r="E1079" i="6"/>
  <c r="E4388" i="6"/>
  <c r="E1154" i="6"/>
  <c r="E6070" i="6"/>
  <c r="E5578" i="6"/>
  <c r="E3818" i="6"/>
  <c r="E2649" i="6"/>
  <c r="E1791" i="6"/>
  <c r="E634" i="6"/>
  <c r="E5050" i="6"/>
  <c r="E3635" i="6"/>
  <c r="E3168" i="6"/>
  <c r="E5852" i="6"/>
  <c r="E1054" i="6"/>
  <c r="E5228" i="6"/>
  <c r="E4755" i="6"/>
  <c r="E4693" i="6"/>
  <c r="E2410" i="6"/>
  <c r="E4478" i="6"/>
  <c r="E5641" i="6"/>
  <c r="E490" i="6"/>
  <c r="E5918" i="6"/>
  <c r="E351" i="6"/>
  <c r="E1749" i="6"/>
  <c r="E281" i="6"/>
  <c r="E2521" i="6"/>
  <c r="E6862" i="6"/>
  <c r="E4882" i="6"/>
  <c r="E3732" i="6"/>
  <c r="E4123" i="6"/>
  <c r="E784" i="6"/>
  <c r="E2526" i="6"/>
  <c r="E6612" i="6"/>
  <c r="E4232" i="6"/>
  <c r="E617" i="6"/>
  <c r="E6779" i="6"/>
  <c r="E6915" i="6"/>
  <c r="E5160" i="6"/>
  <c r="E823" i="6"/>
  <c r="E3690" i="6"/>
  <c r="E871" i="6"/>
  <c r="E765" i="6"/>
  <c r="E4887" i="6"/>
  <c r="E1322" i="6"/>
  <c r="E4544" i="6"/>
  <c r="E2117" i="6"/>
  <c r="E4021" i="6"/>
  <c r="E1380" i="6"/>
  <c r="E4332" i="6"/>
  <c r="E5729" i="6"/>
  <c r="E5754" i="6"/>
  <c r="E6012" i="6"/>
  <c r="E3394" i="6"/>
  <c r="E5609" i="6"/>
  <c r="E5872" i="6"/>
  <c r="E3350" i="6"/>
  <c r="E1761" i="6"/>
  <c r="E4644" i="6"/>
  <c r="E2214" i="6"/>
  <c r="E2532" i="6"/>
  <c r="E5924" i="6"/>
  <c r="E6409" i="6"/>
  <c r="E867" i="6"/>
  <c r="E2794" i="6"/>
  <c r="E608" i="6"/>
  <c r="E6706" i="6"/>
  <c r="E1449" i="6"/>
  <c r="E4539" i="6"/>
  <c r="E4961" i="6"/>
  <c r="E591" i="6"/>
  <c r="E3617" i="6"/>
  <c r="E6396" i="6"/>
  <c r="E5904" i="6"/>
  <c r="E3326" i="6"/>
  <c r="E4488" i="6"/>
  <c r="E2424" i="6"/>
  <c r="E4531" i="6"/>
  <c r="E6226" i="6"/>
  <c r="E749" i="6"/>
  <c r="E6794" i="6"/>
  <c r="E5313" i="6"/>
  <c r="E4149" i="6"/>
  <c r="E2351" i="6"/>
  <c r="E1209" i="6"/>
  <c r="E4003" i="6"/>
  <c r="E5491" i="6"/>
  <c r="E1958" i="6"/>
  <c r="E769" i="6"/>
  <c r="E6043" i="6"/>
  <c r="E6648" i="6"/>
  <c r="E4153" i="6"/>
  <c r="E264" i="6"/>
  <c r="E1188" i="6"/>
  <c r="E5791" i="6"/>
  <c r="E3806" i="6"/>
  <c r="E3000" i="6"/>
  <c r="E333" i="6"/>
  <c r="E3355" i="6"/>
  <c r="E1064" i="6"/>
  <c r="E1243" i="6"/>
  <c r="E1676" i="6"/>
  <c r="E373" i="6"/>
  <c r="E5845" i="6"/>
  <c r="E4336" i="6"/>
  <c r="E1975" i="6"/>
  <c r="E6656" i="6"/>
  <c r="E5185" i="6"/>
  <c r="E4764" i="6"/>
  <c r="E1060" i="6"/>
  <c r="E1899" i="6"/>
  <c r="E4836" i="6"/>
  <c r="E3744" i="6"/>
  <c r="E6284" i="6"/>
  <c r="E4909" i="6"/>
  <c r="E6184" i="6"/>
  <c r="E2538" i="6"/>
  <c r="E899" i="6"/>
  <c r="E1128" i="6"/>
  <c r="E4610" i="6"/>
  <c r="E1085" i="6"/>
  <c r="E5580" i="6"/>
  <c r="E697" i="6"/>
  <c r="E5723" i="6"/>
  <c r="E1186" i="6"/>
  <c r="E4791" i="6"/>
  <c r="E6855" i="6"/>
  <c r="E202" i="6"/>
  <c r="E2116" i="6"/>
  <c r="E5304" i="6"/>
  <c r="E3011" i="6"/>
  <c r="E2868" i="6"/>
  <c r="E4981" i="6"/>
  <c r="E4339" i="6"/>
  <c r="E3934" i="6"/>
  <c r="E2211" i="6"/>
  <c r="E1937" i="6"/>
  <c r="E7090" i="6"/>
  <c r="E3618" i="6"/>
  <c r="E6407" i="6"/>
  <c r="E4411" i="6"/>
  <c r="E228" i="6"/>
  <c r="E1848" i="6"/>
  <c r="E2325" i="6"/>
  <c r="E4278" i="6"/>
  <c r="E3581" i="6"/>
  <c r="E738" i="6"/>
  <c r="E332" i="6"/>
  <c r="E3822" i="6"/>
  <c r="E4265" i="6"/>
  <c r="E3816" i="6"/>
  <c r="E1206" i="6"/>
  <c r="E2812" i="6"/>
  <c r="E3422" i="6"/>
  <c r="E1769" i="6"/>
  <c r="E6874" i="6"/>
  <c r="E392" i="6"/>
  <c r="E2546" i="6"/>
  <c r="E3860" i="6"/>
  <c r="E5594" i="6"/>
  <c r="E3212" i="6"/>
  <c r="E2456" i="6"/>
  <c r="E2820" i="6"/>
  <c r="E927" i="6"/>
  <c r="E659" i="6"/>
  <c r="E5435" i="6"/>
  <c r="E5296" i="6"/>
  <c r="E2491" i="6"/>
  <c r="E7067" i="6"/>
  <c r="E1340" i="6"/>
  <c r="E103" i="6"/>
  <c r="E94" i="6"/>
  <c r="E1635" i="6"/>
  <c r="E3086" i="6"/>
  <c r="E2924" i="6"/>
  <c r="E1204" i="6"/>
  <c r="E4019" i="6"/>
  <c r="E6067" i="6"/>
  <c r="E447" i="6"/>
  <c r="E4018" i="6"/>
  <c r="E2757" i="6"/>
  <c r="E6256" i="6"/>
  <c r="E759" i="6"/>
  <c r="E73" i="6"/>
  <c r="E920" i="6"/>
  <c r="E55" i="6"/>
  <c r="E5025" i="6"/>
  <c r="E303" i="6"/>
  <c r="E6358" i="6"/>
  <c r="E3713" i="6"/>
  <c r="E7096" i="6"/>
  <c r="E1832" i="6"/>
  <c r="E6583" i="6"/>
  <c r="E1406" i="6"/>
  <c r="E2657" i="6"/>
  <c r="E1546" i="6"/>
  <c r="E4767" i="6"/>
  <c r="E6509" i="6"/>
  <c r="E700" i="6"/>
  <c r="E1336" i="6"/>
  <c r="E116" i="6"/>
  <c r="E4662" i="6"/>
  <c r="E466" i="6"/>
  <c r="E5558" i="6"/>
  <c r="E5515" i="6"/>
  <c r="E5118" i="6"/>
  <c r="E2506" i="6"/>
  <c r="E6544" i="6"/>
  <c r="E6385" i="6"/>
  <c r="E4796" i="6"/>
  <c r="E1692" i="6"/>
  <c r="E4360" i="6"/>
  <c r="E4746" i="6"/>
  <c r="E5547" i="6"/>
  <c r="E4338" i="6"/>
  <c r="E4345" i="6"/>
  <c r="E453" i="6"/>
  <c r="E2459" i="6"/>
  <c r="E1795" i="6"/>
  <c r="E6230" i="6"/>
  <c r="E790" i="6"/>
  <c r="E298" i="6"/>
  <c r="E4050" i="6"/>
  <c r="E4156" i="6"/>
  <c r="E5253" i="6"/>
  <c r="E255" i="6"/>
  <c r="E2994" i="6"/>
  <c r="E3070" i="6"/>
  <c r="E5170" i="6"/>
  <c r="E4702" i="6"/>
  <c r="E2236" i="6"/>
  <c r="E4784" i="6"/>
  <c r="E2932" i="6"/>
  <c r="E4134" i="6"/>
  <c r="E6848" i="6"/>
  <c r="E399" i="6"/>
  <c r="E6143" i="6"/>
  <c r="E3914" i="6"/>
  <c r="E2366" i="6"/>
  <c r="E1855" i="6"/>
  <c r="E6553" i="6"/>
  <c r="E1312" i="6"/>
  <c r="E3387" i="6"/>
  <c r="E6277" i="6"/>
  <c r="E5364" i="6"/>
  <c r="E6897" i="6"/>
  <c r="E4272" i="6"/>
  <c r="E66" i="6"/>
  <c r="E1324" i="6"/>
  <c r="E3944" i="6"/>
  <c r="E5985" i="6"/>
  <c r="E2732" i="6"/>
  <c r="E1017" i="6"/>
  <c r="E6306" i="6"/>
  <c r="E5336" i="6"/>
  <c r="E850" i="6"/>
  <c r="E4676" i="6"/>
  <c r="E5662" i="6"/>
  <c r="E5337" i="6"/>
  <c r="E4324" i="6"/>
  <c r="E1210" i="6"/>
  <c r="E2755" i="6"/>
  <c r="E6898" i="6"/>
  <c r="E3031" i="6"/>
  <c r="E6008" i="6"/>
  <c r="E1952" i="6"/>
  <c r="E3869" i="6"/>
  <c r="E186" i="6"/>
  <c r="E5919" i="6"/>
  <c r="E433" i="6"/>
  <c r="E6958" i="6"/>
  <c r="E1920" i="6"/>
  <c r="E6560" i="6"/>
  <c r="E2938" i="6"/>
  <c r="E245" i="6"/>
  <c r="E2258" i="6"/>
  <c r="E4376" i="6"/>
  <c r="E579" i="6"/>
  <c r="E884" i="6"/>
  <c r="E6644" i="6"/>
  <c r="E780" i="6"/>
  <c r="E4841" i="6"/>
  <c r="E3390" i="6"/>
  <c r="E6616" i="6"/>
  <c r="E4005" i="6"/>
  <c r="E589" i="6"/>
  <c r="E1047" i="6"/>
  <c r="E3309" i="6"/>
  <c r="E4870" i="6"/>
  <c r="E3189" i="6"/>
  <c r="E2789" i="6"/>
  <c r="E5695" i="6"/>
  <c r="E4110" i="6"/>
  <c r="E816" i="6"/>
  <c r="E1262" i="6"/>
  <c r="E5063" i="6"/>
  <c r="E1652" i="6"/>
  <c r="E5281" i="6"/>
  <c r="E2589" i="6"/>
  <c r="E5037" i="6"/>
  <c r="E6846" i="6"/>
  <c r="E4858" i="6"/>
  <c r="E626" i="6"/>
  <c r="E2727" i="6"/>
  <c r="E4038" i="6"/>
  <c r="E6172" i="6"/>
  <c r="E2190" i="6"/>
  <c r="E4875" i="6"/>
  <c r="E4035" i="6"/>
  <c r="E3840" i="6"/>
  <c r="E3532" i="6"/>
  <c r="E5818" i="6"/>
  <c r="E2336" i="6"/>
  <c r="E936" i="6"/>
  <c r="E139" i="6"/>
  <c r="E2043" i="6"/>
  <c r="E6631" i="6"/>
  <c r="E5877" i="6"/>
  <c r="E6975" i="6"/>
  <c r="E2659" i="6"/>
  <c r="E4422" i="6"/>
  <c r="E1141" i="6"/>
  <c r="E5066" i="6"/>
  <c r="E2880" i="6"/>
  <c r="E5159" i="6"/>
  <c r="E2827" i="6"/>
  <c r="E962" i="6"/>
  <c r="E569" i="6"/>
  <c r="E6653" i="6"/>
  <c r="E4762" i="6"/>
  <c r="E4922" i="6"/>
  <c r="E1095" i="6"/>
  <c r="E2920" i="6"/>
  <c r="E4718" i="6"/>
  <c r="E5056" i="6"/>
  <c r="E5606" i="6"/>
  <c r="E4247" i="6"/>
  <c r="E4203" i="6"/>
  <c r="E1399" i="6"/>
  <c r="E6117" i="6"/>
  <c r="E1951" i="6"/>
  <c r="E5940" i="6"/>
  <c r="E4524" i="6"/>
  <c r="E1953" i="6"/>
  <c r="E1754" i="6"/>
  <c r="E6768" i="6"/>
  <c r="E2765" i="6"/>
  <c r="E3939" i="6"/>
  <c r="E5934" i="6"/>
  <c r="E2753" i="6"/>
  <c r="E400" i="6"/>
  <c r="E4251" i="6"/>
  <c r="E837" i="6"/>
  <c r="E3003" i="6"/>
  <c r="E3828" i="6"/>
  <c r="E5190" i="6"/>
  <c r="E2611" i="6"/>
  <c r="E789" i="6"/>
  <c r="E2556" i="6"/>
  <c r="E3946" i="6"/>
  <c r="E3359" i="6"/>
  <c r="E4211" i="6"/>
  <c r="E2891" i="6"/>
  <c r="E3791" i="6"/>
  <c r="E5214" i="6"/>
  <c r="E549" i="6"/>
  <c r="E2031" i="6"/>
  <c r="E6554" i="6"/>
  <c r="E6392" i="6"/>
  <c r="E4756" i="6"/>
  <c r="E4273" i="6"/>
  <c r="E442" i="6"/>
  <c r="E2371" i="6"/>
  <c r="E5652" i="6"/>
  <c r="E2453" i="6"/>
  <c r="E2454" i="6"/>
  <c r="E7107" i="6"/>
  <c r="E1146" i="6"/>
  <c r="E6279" i="6"/>
  <c r="E6464" i="6"/>
  <c r="E2103" i="6"/>
  <c r="E2257" i="6"/>
  <c r="E2888" i="6"/>
  <c r="E4632" i="6"/>
  <c r="E810" i="6"/>
  <c r="E423" i="6"/>
  <c r="E4111" i="6"/>
  <c r="E7039" i="6"/>
  <c r="E5438" i="6"/>
  <c r="E6833" i="6"/>
  <c r="E3798" i="6"/>
  <c r="E5590" i="6"/>
  <c r="E4223" i="6"/>
  <c r="E5920" i="6"/>
  <c r="E3263" i="6"/>
  <c r="E5987" i="6"/>
  <c r="E5781" i="6"/>
  <c r="E4939" i="6"/>
  <c r="E3884" i="6"/>
  <c r="E5986" i="6"/>
  <c r="E6496" i="6"/>
  <c r="E2928" i="6"/>
  <c r="E6780" i="6"/>
  <c r="E879" i="6"/>
  <c r="E2751" i="6"/>
  <c r="E4036" i="6"/>
  <c r="E1272" i="6"/>
  <c r="E6523" i="6"/>
  <c r="E2807" i="6"/>
  <c r="E4667" i="6"/>
  <c r="E763" i="6"/>
  <c r="E4424" i="6"/>
  <c r="E5197" i="6"/>
  <c r="E113" i="6"/>
  <c r="E4675" i="6"/>
  <c r="E737" i="6"/>
  <c r="E2390" i="6"/>
  <c r="E4775" i="6"/>
  <c r="E6512" i="6"/>
  <c r="E4490" i="6"/>
  <c r="E6905" i="6"/>
  <c r="E5953" i="6"/>
  <c r="E3123" i="6"/>
  <c r="E3461" i="6"/>
  <c r="E3758" i="6"/>
  <c r="E6270" i="6"/>
  <c r="E661" i="6"/>
  <c r="E1385" i="6"/>
  <c r="E3230" i="6"/>
  <c r="E5593" i="6"/>
  <c r="E6413" i="6"/>
  <c r="E3647" i="6"/>
  <c r="E6335" i="6"/>
  <c r="E427" i="6"/>
  <c r="E2030" i="6"/>
  <c r="E5410" i="6"/>
  <c r="E101" i="6"/>
  <c r="E4489" i="6"/>
  <c r="E5084" i="6"/>
  <c r="E6111" i="6"/>
  <c r="E6986" i="6"/>
  <c r="E2731" i="6"/>
  <c r="E4130" i="6"/>
  <c r="E1099" i="6"/>
  <c r="E2754" i="6"/>
  <c r="E1276" i="6"/>
  <c r="E6160" i="6"/>
  <c r="E3236" i="6"/>
  <c r="E1796" i="6"/>
  <c r="E5984" i="6"/>
  <c r="E4576" i="6"/>
  <c r="E4108" i="6"/>
  <c r="E1608" i="6"/>
  <c r="E6261" i="6"/>
  <c r="E6161" i="6"/>
  <c r="E3817" i="6"/>
  <c r="E4132" i="6"/>
  <c r="E3567" i="6"/>
  <c r="E559" i="6"/>
  <c r="E1142" i="6"/>
  <c r="E2260" i="6"/>
  <c r="E3786" i="6"/>
  <c r="E4495" i="6"/>
  <c r="E5840" i="6"/>
  <c r="E3476" i="6"/>
  <c r="E3270" i="6"/>
  <c r="E1045" i="6"/>
  <c r="E1068" i="6"/>
  <c r="E895" i="6"/>
  <c r="E2067" i="6"/>
  <c r="E2246" i="6"/>
  <c r="E6372" i="6"/>
  <c r="E2565" i="6"/>
  <c r="E906" i="6"/>
  <c r="E1138" i="6"/>
  <c r="E3040" i="6"/>
  <c r="E6699" i="6"/>
  <c r="E2174" i="6"/>
  <c r="E6347" i="6"/>
  <c r="E994" i="6"/>
  <c r="E3131" i="6"/>
  <c r="E3080" i="6"/>
  <c r="E5947" i="6"/>
  <c r="E5292" i="6"/>
  <c r="E5551" i="6"/>
  <c r="E1197" i="6"/>
  <c r="E3989" i="6"/>
  <c r="E2756" i="6"/>
  <c r="E535" i="6"/>
  <c r="E3696" i="6"/>
  <c r="E939" i="6"/>
  <c r="E6589" i="6"/>
  <c r="E904" i="6"/>
  <c r="E6208" i="6"/>
  <c r="E3807" i="6"/>
  <c r="E4162" i="6"/>
  <c r="E1011" i="6"/>
  <c r="E4970" i="6"/>
  <c r="E1196" i="6"/>
  <c r="E4446" i="6"/>
  <c r="E3742" i="6"/>
  <c r="E1925" i="6"/>
  <c r="E5900" i="6"/>
  <c r="E4372" i="6"/>
  <c r="E76" i="6"/>
  <c r="E2419" i="6"/>
  <c r="E864" i="6"/>
  <c r="E1688" i="6"/>
  <c r="E3497" i="6"/>
  <c r="E5331" i="6"/>
  <c r="E1278" i="6"/>
  <c r="E1970" i="6"/>
  <c r="E6139" i="6"/>
  <c r="E3589" i="6"/>
  <c r="E4686" i="6"/>
  <c r="E2393" i="6"/>
  <c r="E5705" i="6"/>
  <c r="E6481" i="6"/>
  <c r="E6920" i="6"/>
  <c r="E9" i="6"/>
  <c r="E5665" i="6"/>
  <c r="E1943" i="6"/>
  <c r="E4491" i="6"/>
  <c r="E766" i="6"/>
  <c r="E2210" i="6"/>
  <c r="E3652" i="6"/>
  <c r="E375" i="6"/>
  <c r="E6133" i="6"/>
  <c r="E2552" i="6"/>
  <c r="E3166" i="6"/>
  <c r="E2945" i="6"/>
  <c r="E3481" i="6"/>
  <c r="E6508" i="6"/>
  <c r="E834" i="6"/>
  <c r="E4659" i="6"/>
  <c r="E3104" i="6"/>
  <c r="E4668" i="6"/>
  <c r="E2501" i="6"/>
  <c r="E4816" i="6"/>
  <c r="E3124" i="6"/>
  <c r="E289" i="6"/>
  <c r="E6199" i="6"/>
  <c r="E5408" i="6"/>
  <c r="E3579" i="6"/>
  <c r="E2879" i="6"/>
  <c r="E6991" i="6"/>
  <c r="E6322" i="6"/>
  <c r="E2389" i="6"/>
  <c r="E5834" i="6"/>
  <c r="E7021" i="6"/>
  <c r="E5230" i="6"/>
  <c r="E5740" i="6"/>
  <c r="E826" i="6"/>
  <c r="E2553" i="6"/>
  <c r="E5067" i="6"/>
  <c r="E1904" i="6"/>
  <c r="E6516" i="6"/>
  <c r="E1323" i="6"/>
  <c r="E2914" i="6"/>
  <c r="E3590" i="6"/>
  <c r="E735" i="6"/>
  <c r="E533" i="6"/>
  <c r="E2007" i="6"/>
  <c r="E2824" i="6"/>
  <c r="E6252" i="6"/>
  <c r="E1588" i="6"/>
  <c r="E1962" i="6"/>
  <c r="E5341" i="6"/>
  <c r="E1114" i="6"/>
  <c r="E1774" i="6"/>
  <c r="E4460" i="6"/>
  <c r="E2821" i="6"/>
  <c r="E6105" i="6"/>
  <c r="E6376" i="6"/>
  <c r="E206" i="6"/>
  <c r="E3260" i="6"/>
  <c r="E3267" i="6"/>
  <c r="E4361" i="6"/>
  <c r="E2728" i="6"/>
  <c r="E1357" i="6"/>
  <c r="E2455" i="6"/>
  <c r="E1649" i="6"/>
  <c r="E1865" i="6"/>
  <c r="E2536" i="6"/>
  <c r="E6797" i="6"/>
  <c r="E849" i="6"/>
  <c r="E6425" i="6"/>
  <c r="E2146" i="6"/>
  <c r="E2490" i="6"/>
  <c r="E6428" i="6"/>
  <c r="E5102" i="6"/>
  <c r="E7003" i="6"/>
  <c r="E3874" i="6"/>
  <c r="E2237" i="6"/>
  <c r="E2895" i="6"/>
  <c r="E3473" i="6"/>
  <c r="E6680" i="6"/>
  <c r="E6973" i="6"/>
  <c r="E5757" i="6"/>
  <c r="E4082" i="6"/>
  <c r="E2385" i="6"/>
  <c r="E508" i="6"/>
  <c r="E5288" i="6"/>
  <c r="E2567" i="6"/>
  <c r="E5494" i="6"/>
  <c r="E5329" i="6"/>
  <c r="E6532" i="6"/>
  <c r="E2822" i="6"/>
  <c r="E275" i="6"/>
  <c r="E501" i="6"/>
  <c r="E6069" i="6"/>
  <c r="E4627" i="6"/>
  <c r="E129" i="6"/>
  <c r="E1249" i="6"/>
  <c r="E4472" i="6"/>
  <c r="E6018" i="6"/>
  <c r="E2023" i="6"/>
  <c r="E2934" i="6"/>
  <c r="E4876" i="6"/>
  <c r="E874" i="6"/>
  <c r="E2293" i="6"/>
  <c r="E1275" i="6"/>
  <c r="E6983" i="6"/>
  <c r="E5690" i="6"/>
  <c r="E2245" i="6"/>
  <c r="E638" i="6"/>
  <c r="E5161" i="6"/>
  <c r="E56" i="6"/>
  <c r="E5011" i="6"/>
  <c r="E877" i="6"/>
  <c r="E1602" i="6"/>
  <c r="E6072" i="6"/>
  <c r="E5502" i="6"/>
  <c r="E1189" i="6"/>
  <c r="E6919" i="6"/>
  <c r="E4826" i="6"/>
  <c r="E2861" i="6"/>
  <c r="E2863" i="6"/>
  <c r="E851" i="6"/>
  <c r="E930" i="6"/>
  <c r="E5982" i="6"/>
  <c r="E225" i="6"/>
  <c r="E6081" i="6"/>
  <c r="E6689" i="6"/>
  <c r="E1625" i="6"/>
  <c r="E1338" i="6"/>
  <c r="E4623" i="6"/>
  <c r="E4683" i="6"/>
  <c r="E847" i="6"/>
  <c r="E4026" i="6"/>
  <c r="E1704" i="6"/>
  <c r="E5061" i="6"/>
  <c r="E3120" i="6"/>
  <c r="E4898" i="6"/>
  <c r="E3656" i="6"/>
  <c r="E4033" i="6"/>
  <c r="E1675" i="6"/>
  <c r="E4051" i="6"/>
  <c r="E217" i="6"/>
  <c r="E2844" i="6"/>
  <c r="E2160" i="6"/>
  <c r="E5560" i="6"/>
  <c r="E6809" i="6"/>
  <c r="E6964" i="6"/>
  <c r="E684" i="6"/>
  <c r="E5092" i="6"/>
  <c r="E5098" i="6"/>
  <c r="E2049" i="6"/>
  <c r="E5371" i="6"/>
  <c r="E280" i="6"/>
  <c r="E1886" i="6"/>
  <c r="E2704" i="6"/>
  <c r="E2510" i="6"/>
  <c r="E4004" i="6"/>
  <c r="E253" i="6"/>
  <c r="E5522" i="6"/>
  <c r="E1029" i="6"/>
  <c r="E4010" i="6"/>
  <c r="E7018" i="6"/>
  <c r="E6857" i="6"/>
  <c r="E4592" i="6"/>
  <c r="E6539" i="6"/>
  <c r="E3650" i="6"/>
  <c r="E1067" i="6"/>
  <c r="E5215" i="6"/>
  <c r="E4517" i="6"/>
  <c r="E4029" i="6"/>
  <c r="E1461" i="6"/>
  <c r="E2966" i="6"/>
  <c r="E4900" i="6"/>
  <c r="E1565" i="6"/>
  <c r="E7074" i="6"/>
  <c r="E2686" i="6"/>
  <c r="E3424" i="6"/>
  <c r="E4847" i="6"/>
  <c r="E3036" i="6"/>
  <c r="E1271" i="6"/>
  <c r="E4846" i="6"/>
  <c r="E7109" i="6"/>
  <c r="E4848" i="6"/>
  <c r="E6135" i="6"/>
  <c r="E1772" i="6"/>
  <c r="E2638" i="6"/>
  <c r="E4872" i="6"/>
  <c r="E436" i="6"/>
  <c r="E6510" i="6"/>
  <c r="E3217" i="6"/>
  <c r="E3569" i="6"/>
  <c r="E6050" i="6"/>
  <c r="E5831" i="6"/>
  <c r="E6251" i="6"/>
  <c r="E5941" i="6"/>
  <c r="E5006" i="6"/>
  <c r="E439" i="6"/>
  <c r="E6978" i="6"/>
  <c r="E2766" i="6"/>
  <c r="E1913" i="6"/>
  <c r="E2561" i="6"/>
  <c r="E3863" i="6"/>
  <c r="E2130" i="6"/>
  <c r="E5799" i="6"/>
  <c r="E5786" i="6"/>
  <c r="E6528" i="6"/>
  <c r="E2916" i="6"/>
  <c r="E4575" i="6"/>
  <c r="E2472" i="6"/>
  <c r="E785" i="6"/>
  <c r="E971" i="6"/>
  <c r="E3610" i="6"/>
  <c r="E5613" i="6"/>
  <c r="E3171" i="6"/>
  <c r="E3576" i="6"/>
  <c r="E2842" i="6"/>
  <c r="E1859" i="6"/>
  <c r="E5752" i="6"/>
  <c r="E6581" i="6"/>
  <c r="E7014" i="6"/>
  <c r="E3252" i="6"/>
  <c r="E6158" i="6"/>
  <c r="E1420" i="6"/>
  <c r="E3502" i="6"/>
  <c r="E7075" i="6"/>
  <c r="E261" i="6"/>
  <c r="E6684" i="6"/>
  <c r="E2295" i="6"/>
  <c r="E150" i="6"/>
  <c r="E2550" i="6"/>
  <c r="E2584" i="6"/>
  <c r="E2362" i="6"/>
  <c r="E1447" i="6"/>
  <c r="E1362" i="6"/>
  <c r="E4481" i="6"/>
  <c r="E4740" i="6"/>
  <c r="E6900" i="6"/>
  <c r="E3089" i="6"/>
  <c r="E5507" i="6"/>
  <c r="E6748" i="6"/>
  <c r="E3377" i="6"/>
  <c r="E4485" i="6"/>
  <c r="E4678" i="6"/>
  <c r="E5509" i="6"/>
  <c r="E2941" i="6"/>
  <c r="E1685" i="6"/>
  <c r="E5678" i="6"/>
  <c r="E4824" i="6"/>
  <c r="E5162" i="6"/>
  <c r="E1497" i="6"/>
  <c r="E3055" i="6"/>
  <c r="E6026" i="6"/>
  <c r="E4139" i="6"/>
  <c r="E6331" i="6"/>
  <c r="E80" i="6"/>
  <c r="E3352" i="6"/>
  <c r="E1723" i="6"/>
  <c r="E1678" i="6"/>
  <c r="E4618" i="6"/>
  <c r="E1231" i="6"/>
  <c r="E3251" i="6"/>
  <c r="E3253" i="6"/>
  <c r="E7010" i="6"/>
  <c r="E1025" i="6"/>
  <c r="E4042" i="6"/>
  <c r="E4374" i="6"/>
  <c r="E6728" i="6"/>
  <c r="E5423" i="6"/>
  <c r="E2644" i="6"/>
  <c r="E4261" i="6"/>
  <c r="E5463" i="6"/>
  <c r="E646" i="6"/>
  <c r="E970" i="6"/>
  <c r="E3030" i="6"/>
  <c r="E205" i="6"/>
  <c r="E7042" i="6"/>
  <c r="E3698" i="6"/>
  <c r="E7078" i="6"/>
  <c r="E3997" i="6"/>
  <c r="E4797" i="6"/>
  <c r="E238" i="6"/>
  <c r="E6806" i="6"/>
  <c r="E3907" i="6"/>
  <c r="E683" i="6"/>
  <c r="E4473" i="6"/>
  <c r="E6569" i="6"/>
  <c r="E3903" i="6"/>
  <c r="E4508" i="6"/>
  <c r="E1561" i="6"/>
  <c r="E1139" i="6"/>
  <c r="E84" i="6"/>
  <c r="E132" i="6"/>
  <c r="E6025" i="6"/>
  <c r="E4350" i="6"/>
  <c r="E4447" i="6"/>
  <c r="E6416" i="6"/>
  <c r="E6473" i="6"/>
  <c r="E96" i="6"/>
  <c r="E603" i="6"/>
  <c r="E7001" i="6"/>
  <c r="E1623" i="6"/>
  <c r="E4204" i="6"/>
  <c r="E5433" i="6"/>
  <c r="E2776" i="6"/>
  <c r="E1468" i="6"/>
  <c r="E5878" i="6"/>
  <c r="E4071" i="6"/>
  <c r="E3058" i="6"/>
  <c r="E3247" i="6"/>
  <c r="E5570" i="6"/>
  <c r="E6468" i="6"/>
  <c r="E3029" i="6"/>
  <c r="E5527" i="6"/>
  <c r="E6229" i="6"/>
  <c r="E1023" i="6"/>
  <c r="E4359" i="6"/>
  <c r="E6840" i="6"/>
  <c r="E1633" i="6"/>
  <c r="E7017" i="6"/>
  <c r="E4607" i="6"/>
  <c r="E6382" i="6"/>
  <c r="E6842" i="6"/>
  <c r="E4367" i="6"/>
  <c r="E7083" i="6"/>
  <c r="E3413" i="6"/>
  <c r="E151" i="6"/>
  <c r="E5733" i="6"/>
  <c r="E243" i="6"/>
  <c r="E3913" i="6"/>
  <c r="E3676" i="6"/>
  <c r="E635" i="6"/>
  <c r="E6374" i="6"/>
  <c r="E3084" i="6"/>
  <c r="E4949" i="6"/>
  <c r="E3398" i="6"/>
  <c r="E2316" i="6"/>
  <c r="E3832" i="6"/>
  <c r="E2639" i="6"/>
  <c r="E531" i="6"/>
  <c r="E2642" i="6"/>
  <c r="E5672" i="6"/>
  <c r="E4303" i="6"/>
  <c r="E3963" i="6"/>
  <c r="E959" i="6"/>
  <c r="E2781" i="6"/>
  <c r="E862" i="6"/>
  <c r="E1513" i="6"/>
  <c r="E3458" i="6"/>
  <c r="E195" i="6"/>
  <c r="E6164" i="6"/>
  <c r="E6177" i="6"/>
  <c r="E4582" i="6"/>
  <c r="E2437" i="6"/>
  <c r="E4063" i="6"/>
  <c r="E5416" i="6"/>
  <c r="E4222" i="6"/>
  <c r="E4733" i="6"/>
  <c r="E5113" i="6"/>
  <c r="E2958" i="6"/>
  <c r="E3723" i="6"/>
  <c r="E6781" i="6"/>
  <c r="E1317" i="6"/>
  <c r="E1432" i="6"/>
  <c r="E2361" i="6"/>
  <c r="E2018" i="6"/>
  <c r="E4484" i="6"/>
  <c r="E4579" i="6"/>
  <c r="E6170" i="6"/>
  <c r="E1027" i="6"/>
  <c r="E6500" i="6"/>
  <c r="E276" i="6"/>
  <c r="E5234" i="6"/>
  <c r="E1284" i="6"/>
  <c r="E5849" i="6"/>
  <c r="E3845" i="6"/>
  <c r="E4509" i="6"/>
  <c r="E6367" i="6"/>
  <c r="E1580" i="6"/>
  <c r="E2555" i="6"/>
  <c r="E2449" i="6"/>
  <c r="E1624" i="6"/>
  <c r="E901" i="6"/>
  <c r="E10" i="6"/>
  <c r="E2088" i="6"/>
  <c r="E3877" i="6"/>
  <c r="E6408" i="6"/>
  <c r="E6206" i="6"/>
  <c r="E6758" i="6"/>
  <c r="E5981" i="6"/>
  <c r="E3940" i="6"/>
  <c r="E6694" i="6"/>
  <c r="E3748" i="6"/>
  <c r="E1511" i="6"/>
  <c r="E7043" i="6"/>
  <c r="E4234" i="6"/>
  <c r="E3434" i="6"/>
  <c r="E5283" i="6"/>
  <c r="E2628" i="6"/>
  <c r="E1961" i="6"/>
  <c r="E4966" i="6"/>
  <c r="E5375" i="6"/>
  <c r="E5771" i="6"/>
  <c r="E5034" i="6"/>
  <c r="E6054" i="6"/>
  <c r="E5101" i="6"/>
  <c r="E6839" i="6"/>
  <c r="E2825" i="6"/>
  <c r="E5334" i="6"/>
  <c r="E4052" i="6"/>
  <c r="E7002" i="6"/>
  <c r="E2626" i="6"/>
  <c r="E1495" i="6"/>
  <c r="E2087" i="6"/>
  <c r="E2202" i="6"/>
  <c r="E349" i="6"/>
  <c r="E2620" i="6"/>
  <c r="E6005" i="6"/>
  <c r="E1534" i="6"/>
  <c r="E5124" i="6"/>
  <c r="E2145" i="6"/>
  <c r="E1584" i="6"/>
  <c r="E6608" i="6"/>
  <c r="E4320" i="6"/>
  <c r="E6182" i="6"/>
  <c r="E554" i="6"/>
  <c r="E5747" i="6"/>
  <c r="E5765" i="6"/>
  <c r="E4651" i="6"/>
  <c r="E1656" i="6"/>
  <c r="E835" i="6"/>
  <c r="E3480" i="6"/>
  <c r="E3813" i="6"/>
  <c r="E2177" i="6"/>
  <c r="E5008" i="6"/>
  <c r="E5935" i="6"/>
  <c r="E2688" i="6"/>
  <c r="E5889" i="6"/>
  <c r="E3364" i="6"/>
  <c r="E1824" i="6"/>
  <c r="E1710" i="6"/>
  <c r="E1458" i="6"/>
  <c r="E557" i="6"/>
  <c r="E3202" i="6"/>
  <c r="E6936" i="6"/>
  <c r="E1148" i="6"/>
  <c r="E1829" i="6"/>
  <c r="E3560" i="6"/>
  <c r="E5767" i="6"/>
  <c r="E1509" i="6"/>
  <c r="E4967" i="6"/>
  <c r="E3525" i="6"/>
  <c r="E6860" i="6"/>
  <c r="E41" i="6"/>
  <c r="E4166" i="6"/>
  <c r="E2687" i="6"/>
  <c r="E5598" i="6"/>
  <c r="E2263" i="6"/>
  <c r="E5596" i="6"/>
  <c r="E5538" i="6"/>
  <c r="E2254" i="6"/>
  <c r="E1081" i="6"/>
  <c r="E4976" i="6"/>
  <c r="E2515" i="6"/>
  <c r="E6454" i="6"/>
  <c r="E2519" i="6"/>
  <c r="E6723" i="6"/>
  <c r="E3609" i="6"/>
  <c r="E4377" i="6"/>
  <c r="E6663" i="6"/>
  <c r="E1378" i="6"/>
  <c r="E2745" i="6"/>
  <c r="E5051" i="6"/>
  <c r="E1478" i="6"/>
  <c r="E1547" i="6"/>
  <c r="E6686" i="6"/>
  <c r="E3191" i="6"/>
  <c r="E4442" i="6"/>
  <c r="E2830" i="6"/>
  <c r="E5047" i="6"/>
  <c r="E1050" i="6"/>
  <c r="E3555" i="6"/>
  <c r="E2277" i="6"/>
  <c r="E5169" i="6"/>
  <c r="E5119" i="6"/>
  <c r="E2623" i="6"/>
  <c r="E1910" i="6"/>
  <c r="E1328" i="6"/>
  <c r="E36" i="6"/>
  <c r="E5938" i="6"/>
  <c r="E6302" i="6"/>
  <c r="E5144" i="6"/>
  <c r="E5325" i="6"/>
  <c r="E2709" i="6"/>
  <c r="E4370" i="6"/>
  <c r="E6557" i="6"/>
  <c r="E2908" i="6"/>
  <c r="E524" i="6"/>
  <c r="E5401" i="6"/>
  <c r="E6298" i="6"/>
  <c r="E2357" i="6"/>
  <c r="E6562" i="6"/>
  <c r="E5821" i="6"/>
  <c r="E1917" i="6"/>
  <c r="E1535" i="6"/>
  <c r="E5903" i="6"/>
  <c r="E2913" i="6"/>
  <c r="E4154" i="6"/>
  <c r="E4431" i="6"/>
  <c r="E302" i="6"/>
  <c r="E5394" i="6"/>
  <c r="E6798" i="6"/>
  <c r="E6419" i="6"/>
  <c r="E6362" i="6"/>
  <c r="E4348" i="6"/>
  <c r="E5967" i="6"/>
  <c r="E1700" i="6"/>
  <c r="E6145" i="6"/>
  <c r="E5265" i="6"/>
  <c r="E6110" i="6"/>
  <c r="E3122" i="6"/>
  <c r="E4626" i="6"/>
  <c r="E2069" i="6"/>
  <c r="E2105" i="6"/>
  <c r="E5880" i="6"/>
  <c r="E1765" i="6"/>
  <c r="E839" i="6"/>
  <c r="E6383" i="6"/>
  <c r="E1310" i="6"/>
  <c r="E6815" i="6"/>
  <c r="E5636" i="6"/>
  <c r="E6397" i="6"/>
  <c r="E6503" i="6"/>
  <c r="E6568" i="6"/>
  <c r="E1782" i="6"/>
  <c r="E4217" i="6"/>
  <c r="E4083" i="6"/>
  <c r="E652" i="6"/>
  <c r="E3467" i="6"/>
  <c r="E4569" i="6"/>
  <c r="E2489" i="6"/>
  <c r="E3741" i="6"/>
  <c r="E3961" i="6"/>
  <c r="E1684" i="6"/>
  <c r="E4457" i="6"/>
  <c r="E5735" i="6"/>
  <c r="E4061" i="6"/>
  <c r="E379" i="6"/>
  <c r="E5117" i="6"/>
  <c r="E4977" i="6"/>
  <c r="E1593" i="6"/>
  <c r="E2743" i="6"/>
  <c r="E944" i="6"/>
  <c r="E2090" i="6"/>
  <c r="E4865" i="6"/>
  <c r="E4894" i="6"/>
  <c r="E262" i="6"/>
  <c r="E2543" i="6"/>
  <c r="E4830" i="6"/>
  <c r="E4384" i="6"/>
  <c r="E3608" i="6"/>
  <c r="E3453" i="6"/>
  <c r="E226" i="6"/>
  <c r="E3384" i="6"/>
  <c r="E878" i="6"/>
  <c r="E4850" i="6"/>
  <c r="E3482" i="6"/>
  <c r="E5009" i="6"/>
  <c r="E4615" i="6"/>
  <c r="E5414" i="6"/>
  <c r="E1897" i="6"/>
  <c r="E2746" i="6"/>
  <c r="E692" i="6"/>
  <c r="E1341" i="6"/>
  <c r="E1462" i="6"/>
  <c r="E3633" i="6"/>
  <c r="E677" i="6"/>
  <c r="E3932" i="6"/>
  <c r="E3830" i="6"/>
  <c r="E1168" i="6"/>
  <c r="E197" i="6"/>
  <c r="E4823" i="6"/>
  <c r="E146" i="6"/>
  <c r="E5843" i="6"/>
  <c r="E3966" i="6"/>
  <c r="E4859" i="6"/>
  <c r="E5115" i="6"/>
  <c r="E2467" i="6"/>
  <c r="E2209" i="6"/>
  <c r="E3933" i="6"/>
  <c r="E5352" i="6"/>
  <c r="E2603" i="6"/>
  <c r="E2485" i="6"/>
  <c r="E5089" i="6"/>
  <c r="E6827" i="6"/>
  <c r="E6802" i="6"/>
  <c r="E815" i="6"/>
  <c r="E3216" i="6"/>
  <c r="E6538" i="6"/>
  <c r="E74" i="6"/>
  <c r="E1347" i="6"/>
  <c r="E1776" i="6"/>
  <c r="E6045" i="6"/>
  <c r="E3489" i="6"/>
  <c r="E4885" i="6"/>
  <c r="E907" i="6"/>
  <c r="E3203" i="6"/>
  <c r="E3023" i="6"/>
  <c r="E388" i="6"/>
  <c r="E6227" i="6"/>
  <c r="E5178" i="6"/>
  <c r="E5707" i="6"/>
  <c r="E4754" i="6"/>
  <c r="E5520" i="6"/>
  <c r="E6410" i="6"/>
  <c r="E2248" i="6"/>
  <c r="E6697" i="6"/>
  <c r="E6046" i="6"/>
  <c r="E5221" i="6"/>
  <c r="E3721" i="6"/>
  <c r="E4851" i="6"/>
  <c r="E2002" i="6"/>
  <c r="E2292" i="6"/>
  <c r="E3438" i="6"/>
  <c r="E1626" i="6"/>
  <c r="E2980" i="6"/>
  <c r="E4927" i="6"/>
  <c r="E6598" i="6"/>
  <c r="E2537" i="6"/>
  <c r="E6533" i="6"/>
  <c r="E3988" i="6"/>
  <c r="E526" i="6"/>
  <c r="E562" i="6"/>
  <c r="E669" i="6"/>
  <c r="E6359" i="6"/>
  <c r="E525" i="6"/>
  <c r="E6760" i="6"/>
  <c r="E1646" i="6"/>
  <c r="E1421" i="6"/>
  <c r="E4493" i="6"/>
  <c r="E4228" i="6"/>
  <c r="E896" i="6"/>
  <c r="E1709" i="6"/>
  <c r="E4781" i="6"/>
  <c r="E4551" i="6"/>
  <c r="E6142" i="6"/>
  <c r="E2256" i="6"/>
  <c r="E6845" i="6"/>
  <c r="E3902" i="6"/>
  <c r="E706" i="6"/>
  <c r="E2774" i="6"/>
  <c r="E6092" i="6"/>
  <c r="E3138" i="6"/>
  <c r="E656" i="6"/>
  <c r="E5357" i="6"/>
  <c r="E3037" i="6"/>
  <c r="E6994" i="6"/>
  <c r="E4392" i="6"/>
  <c r="E5552" i="6"/>
  <c r="E5701" i="6"/>
  <c r="E2367" i="6"/>
  <c r="E6116" i="6"/>
  <c r="E3436" i="6"/>
  <c r="E2180" i="6"/>
  <c r="E1856" i="6"/>
  <c r="E5949" i="6"/>
  <c r="E6524" i="6"/>
  <c r="E398" i="6"/>
  <c r="E1974" i="6"/>
  <c r="E363" i="6"/>
  <c r="E6890" i="6"/>
  <c r="E2227" i="6"/>
  <c r="E4043" i="6"/>
  <c r="E5229" i="6"/>
  <c r="E609" i="6"/>
  <c r="E4142" i="6"/>
  <c r="E2348" i="6"/>
  <c r="E5210" i="6"/>
  <c r="E2833" i="6"/>
  <c r="E3280" i="6"/>
  <c r="E6696" i="6"/>
  <c r="E625" i="6"/>
  <c r="E5208" i="6"/>
  <c r="E2335" i="6"/>
  <c r="E958" i="6"/>
  <c r="E5003" i="6"/>
  <c r="E2413" i="6"/>
  <c r="E5150" i="6"/>
  <c r="E6317" i="6"/>
  <c r="E6220" i="6"/>
  <c r="E2375" i="6"/>
  <c r="E5748" i="6"/>
  <c r="E4391" i="6"/>
  <c r="E5528" i="6"/>
  <c r="E3192" i="6"/>
  <c r="E520" i="6"/>
  <c r="E4086" i="6"/>
  <c r="E660" i="6"/>
  <c r="E4860" i="6"/>
  <c r="E6889" i="6"/>
  <c r="E5639" i="6"/>
  <c r="E1753" i="6"/>
  <c r="E6700" i="6"/>
  <c r="E1833" i="6"/>
  <c r="E473" i="6"/>
  <c r="E6023" i="6"/>
  <c r="E6668" i="6"/>
  <c r="E337" i="6"/>
  <c r="E6129" i="6"/>
  <c r="E6247" i="6"/>
  <c r="E2224" i="6"/>
  <c r="E5042" i="6"/>
  <c r="E6621" i="6"/>
  <c r="E5512" i="6"/>
  <c r="E2840" i="6"/>
  <c r="E1418" i="6"/>
  <c r="E2332" i="6"/>
  <c r="E3558" i="6"/>
  <c r="E5107" i="6"/>
  <c r="E5730" i="6"/>
  <c r="E1826" i="6"/>
  <c r="E6628" i="6"/>
  <c r="E5114" i="6"/>
  <c r="E4649" i="6"/>
  <c r="E2843" i="6"/>
  <c r="E6732" i="6"/>
  <c r="E954" i="6"/>
  <c r="E3658" i="6"/>
  <c r="E4600" i="6"/>
  <c r="E5175" i="6"/>
  <c r="E5010" i="6"/>
  <c r="E6472" i="6"/>
  <c r="E4798" i="6"/>
  <c r="E5306" i="6"/>
  <c r="E6896" i="6"/>
  <c r="E574" i="6"/>
  <c r="E5891" i="6"/>
  <c r="E4089" i="6"/>
  <c r="E647" i="6"/>
  <c r="E5656" i="6"/>
  <c r="E1942" i="6"/>
  <c r="E3098" i="6"/>
  <c r="E4968" i="6"/>
  <c r="E277" i="6"/>
  <c r="E3948" i="6"/>
  <c r="E6658" i="6"/>
  <c r="E33" i="6"/>
  <c r="I2470" i="6"/>
  <c r="K2470" i="6" s="1"/>
  <c r="I6214" i="6"/>
  <c r="K6214" i="6" s="1"/>
  <c r="I1471" i="6"/>
  <c r="K1471" i="6" s="1"/>
  <c r="I558" i="6"/>
  <c r="K558" i="6" s="1"/>
  <c r="I979" i="6"/>
  <c r="I5383" i="6"/>
  <c r="K5383" i="6" s="1"/>
  <c r="I745" i="6"/>
  <c r="K745" i="6" s="1"/>
  <c r="I6817" i="6"/>
  <c r="K6817" i="6" s="1"/>
  <c r="I456" i="6"/>
  <c r="K456" i="6" s="1"/>
  <c r="I3507" i="6"/>
  <c r="K3507" i="6" s="1"/>
  <c r="I6258" i="6"/>
  <c r="K6258" i="6" s="1"/>
  <c r="I4577" i="6"/>
  <c r="K4577" i="6" s="1"/>
  <c r="I1056" i="6"/>
  <c r="I6280" i="6"/>
  <c r="K6280" i="6" s="1"/>
  <c r="I1479" i="6"/>
  <c r="K1479" i="6" s="1"/>
  <c r="I2312" i="6"/>
  <c r="K2312" i="6" s="1"/>
  <c r="I1269" i="6"/>
  <c r="K1269" i="6" s="1"/>
  <c r="I4343" i="6"/>
  <c r="K4343" i="6" s="1"/>
  <c r="I1351" i="6"/>
  <c r="K1351" i="6" s="1"/>
  <c r="I642" i="6"/>
  <c r="K642" i="6" s="1"/>
  <c r="I2585" i="6"/>
  <c r="I3770" i="6"/>
  <c r="K3770" i="6" s="1"/>
  <c r="I5004" i="6"/>
  <c r="K5004" i="6" s="1"/>
  <c r="I4558" i="6"/>
  <c r="K4558" i="6" s="1"/>
  <c r="I3878" i="6"/>
  <c r="K3878" i="6" s="1"/>
  <c r="I5792" i="6"/>
  <c r="K5792" i="6" s="1"/>
  <c r="I6741" i="6"/>
  <c r="K6741" i="6" s="1"/>
  <c r="I6730" i="6"/>
  <c r="K6730" i="6" s="1"/>
  <c r="I4997" i="6"/>
  <c r="I2845" i="6"/>
  <c r="K2845" i="6" s="1"/>
  <c r="I4112" i="6"/>
  <c r="K4112" i="6" s="1"/>
  <c r="I3125" i="6"/>
  <c r="K3125" i="6" s="1"/>
  <c r="I1947" i="6"/>
  <c r="K1947" i="6" s="1"/>
  <c r="I5424" i="6"/>
  <c r="K5424" i="6" s="1"/>
  <c r="I2961" i="6"/>
  <c r="K2961" i="6" s="1"/>
  <c r="I1539" i="6"/>
  <c r="K1539" i="6" s="1"/>
  <c r="I3568" i="6"/>
  <c r="I5698" i="6"/>
  <c r="K5698" i="6" s="1"/>
  <c r="I3861" i="6"/>
  <c r="K3861" i="6" s="1"/>
  <c r="I3699" i="6"/>
  <c r="K3699" i="6" s="1"/>
  <c r="I5168" i="6"/>
  <c r="K5168" i="6" s="1"/>
  <c r="I1436" i="6"/>
  <c r="K1436" i="6" s="1"/>
  <c r="I3090" i="6"/>
  <c r="K3090" i="6" s="1"/>
  <c r="I3323" i="6"/>
  <c r="K3323" i="6" s="1"/>
  <c r="I6606" i="6"/>
  <c r="I6124" i="6"/>
  <c r="K6124" i="6" s="1"/>
  <c r="I6138" i="6"/>
  <c r="K6138" i="6" s="1"/>
  <c r="I2978" i="6"/>
  <c r="K2978" i="6" s="1"/>
  <c r="I4341" i="6"/>
  <c r="K4341" i="6" s="1"/>
  <c r="I3332" i="6"/>
  <c r="K3332" i="6" s="1"/>
  <c r="I5712" i="6"/>
  <c r="K5712" i="6" s="1"/>
  <c r="I4235" i="6"/>
  <c r="K4235" i="6" s="1"/>
  <c r="I407" i="6"/>
  <c r="I6836" i="6"/>
  <c r="K6836" i="6" s="1"/>
  <c r="I6582" i="6"/>
  <c r="K6582" i="6" s="1"/>
  <c r="I75" i="6"/>
  <c r="K75" i="6" s="1"/>
  <c r="I4503" i="6"/>
  <c r="K4503" i="6" s="1"/>
  <c r="I4993" i="6"/>
  <c r="K4993" i="6" s="1"/>
  <c r="I4842" i="6"/>
  <c r="K4842" i="6" s="1"/>
  <c r="I3715" i="6"/>
  <c r="K3715" i="6" s="1"/>
  <c r="I2952" i="6"/>
  <c r="I5776" i="6"/>
  <c r="K5776" i="6" s="1"/>
  <c r="I5939" i="6"/>
  <c r="K5939" i="6" s="1"/>
  <c r="I3044" i="6"/>
  <c r="K3044" i="6" s="1"/>
  <c r="I2296" i="6"/>
  <c r="K2296" i="6" s="1"/>
  <c r="I5275" i="6"/>
  <c r="K5275" i="6" s="1"/>
  <c r="I360" i="6"/>
  <c r="K360" i="6" s="1"/>
  <c r="I1995" i="6"/>
  <c r="K1995" i="6" s="1"/>
  <c r="I6795" i="6"/>
  <c r="I5885" i="6"/>
  <c r="K5885" i="6" s="1"/>
  <c r="I282" i="6"/>
  <c r="K282" i="6" s="1"/>
  <c r="I5165" i="6"/>
  <c r="K5165" i="6" s="1"/>
  <c r="I1871" i="6"/>
  <c r="K1871" i="6" s="1"/>
  <c r="I305" i="6"/>
  <c r="K305" i="6" s="1"/>
  <c r="I4448" i="6"/>
  <c r="K4448" i="6" s="1"/>
  <c r="I1400" i="6"/>
  <c r="K1400" i="6" s="1"/>
  <c r="I5584" i="6"/>
  <c r="I395" i="6"/>
  <c r="K395" i="6" s="1"/>
  <c r="I1695" i="6"/>
  <c r="K1695" i="6" s="1"/>
  <c r="I1311" i="6"/>
  <c r="K1311" i="6" s="1"/>
  <c r="I5237" i="6"/>
  <c r="K5237" i="6" s="1"/>
  <c r="I2352" i="6"/>
  <c r="K2352" i="6" s="1"/>
  <c r="I1384" i="6"/>
  <c r="K1384" i="6" s="1"/>
  <c r="I6491" i="6"/>
  <c r="K6491" i="6" s="1"/>
  <c r="I2664" i="6"/>
  <c r="I3354" i="6"/>
  <c r="K3354" i="6" s="1"/>
  <c r="I4013" i="6"/>
  <c r="K4013" i="6" s="1"/>
  <c r="I184" i="6"/>
  <c r="K184" i="6" s="1"/>
  <c r="I6755" i="6"/>
  <c r="K6755" i="6" s="1"/>
  <c r="I4453" i="6"/>
  <c r="K4453" i="6" s="1"/>
  <c r="I6006" i="6"/>
  <c r="K6006" i="6" s="1"/>
  <c r="I6542" i="6"/>
  <c r="K6542" i="6" s="1"/>
  <c r="I4255" i="6"/>
  <c r="I517" i="6"/>
  <c r="K517" i="6" s="1"/>
  <c r="I5351" i="6"/>
  <c r="K5351" i="6" s="1"/>
  <c r="I2996" i="6"/>
  <c r="K2996" i="6" s="1"/>
  <c r="I3097" i="6"/>
  <c r="K3097" i="6" s="1"/>
  <c r="I6192" i="6"/>
  <c r="K6192" i="6" s="1"/>
  <c r="I3621" i="6"/>
  <c r="K3621" i="6" s="1"/>
  <c r="I4845" i="6"/>
  <c r="K4845" i="6" s="1"/>
  <c r="I5562" i="6"/>
  <c r="I1898" i="6"/>
  <c r="K1898" i="6" s="1"/>
  <c r="I4275" i="6"/>
  <c r="K4275" i="6" s="1"/>
  <c r="I2469" i="6"/>
  <c r="K2469" i="6" s="1"/>
  <c r="I4198" i="6"/>
  <c r="K4198" i="6" s="1"/>
  <c r="I6461" i="6"/>
  <c r="K6461" i="6" s="1"/>
  <c r="I81" i="6"/>
  <c r="K81" i="6" s="1"/>
  <c r="I4158" i="6"/>
  <c r="K4158" i="6" s="1"/>
  <c r="I7087" i="6"/>
  <c r="I5073" i="6"/>
  <c r="K5073" i="6" s="1"/>
  <c r="I1950" i="6"/>
  <c r="K1950" i="6" s="1"/>
  <c r="I2381" i="6"/>
  <c r="K2381" i="6" s="1"/>
  <c r="I648" i="6"/>
  <c r="K648" i="6" s="1"/>
  <c r="I5425" i="6"/>
  <c r="K5425" i="6" s="1"/>
  <c r="I6493" i="6"/>
  <c r="K6493" i="6" s="1"/>
  <c r="I1292" i="6"/>
  <c r="K1292" i="6" s="1"/>
  <c r="I1444" i="6"/>
  <c r="I2379" i="6"/>
  <c r="K2379" i="6" s="1"/>
  <c r="I35" i="6"/>
  <c r="K35" i="6" s="1"/>
  <c r="I6155" i="6"/>
  <c r="K6155" i="6" s="1"/>
  <c r="I1894" i="6"/>
  <c r="K1894" i="6" s="1"/>
  <c r="I1613" i="6"/>
  <c r="K1613" i="6" s="1"/>
  <c r="I6869" i="6"/>
  <c r="K6869" i="6" s="1"/>
  <c r="I1768" i="6"/>
  <c r="K1768" i="6" s="1"/>
  <c r="I4299" i="6"/>
  <c r="I3226" i="6"/>
  <c r="K3226" i="6" s="1"/>
  <c r="I357" i="6"/>
  <c r="K357" i="6" s="1"/>
  <c r="I7020" i="6"/>
  <c r="K7020" i="6" s="1"/>
  <c r="I1725" i="6"/>
  <c r="K1725" i="6" s="1"/>
  <c r="I5802" i="6"/>
  <c r="K5802" i="6" s="1"/>
  <c r="I1055" i="6"/>
  <c r="K1055" i="6" s="1"/>
  <c r="I3551" i="6"/>
  <c r="K3551" i="6" s="1"/>
  <c r="I4785" i="6"/>
  <c r="I3452" i="6"/>
  <c r="K3452" i="6" s="1"/>
  <c r="I100" i="6"/>
  <c r="K100" i="6" s="1"/>
  <c r="I668" i="6"/>
  <c r="K668" i="6" s="1"/>
  <c r="I5212" i="6"/>
  <c r="K5212" i="6" s="1"/>
  <c r="I5524" i="6"/>
  <c r="K5524" i="6" s="1"/>
  <c r="I1631" i="6"/>
  <c r="K1631" i="6" s="1"/>
  <c r="I6922" i="6"/>
  <c r="K6922" i="6" s="1"/>
  <c r="I779" i="6"/>
  <c r="I4660" i="6"/>
  <c r="K4660" i="6" s="1"/>
  <c r="I676" i="6"/>
  <c r="K676" i="6" s="1"/>
  <c r="I5483" i="6"/>
  <c r="K5483" i="6" s="1"/>
  <c r="I3775" i="6"/>
  <c r="K3775" i="6" s="1"/>
  <c r="I4400" i="6"/>
  <c r="K4400" i="6" s="1"/>
  <c r="I5663" i="6"/>
  <c r="K5663" i="6" s="1"/>
  <c r="I2796" i="6"/>
  <c r="K2796" i="6" s="1"/>
  <c r="I3943" i="6"/>
  <c r="I6501" i="6"/>
  <c r="K6501" i="6" s="1"/>
  <c r="I477" i="6"/>
  <c r="K477" i="6" s="1"/>
  <c r="I5194" i="6"/>
  <c r="K5194" i="6" s="1"/>
  <c r="I1345" i="6"/>
  <c r="K1345" i="6" s="1"/>
  <c r="I3129" i="6"/>
  <c r="K3129" i="6" s="1"/>
  <c r="I3495" i="6"/>
  <c r="K3495" i="6" s="1"/>
  <c r="I4653" i="6"/>
  <c r="K4653" i="6" s="1"/>
  <c r="I59" i="6"/>
  <c r="I846" i="6"/>
  <c r="K846" i="6" s="1"/>
  <c r="I2318" i="6"/>
  <c r="K2318" i="6" s="1"/>
  <c r="I443" i="6"/>
  <c r="K443" i="6" s="1"/>
  <c r="I4810" i="6"/>
  <c r="K4810" i="6" s="1"/>
  <c r="I601" i="6"/>
  <c r="K601" i="6" s="1"/>
  <c r="I1601" i="6"/>
  <c r="K1601" i="6" s="1"/>
  <c r="I325" i="6"/>
  <c r="K325" i="6" s="1"/>
  <c r="I1814" i="6"/>
  <c r="I6259" i="6"/>
  <c r="K6259" i="6" s="1"/>
  <c r="I432" i="6"/>
  <c r="K432" i="6" s="1"/>
  <c r="I1519" i="6"/>
  <c r="K1519" i="6" s="1"/>
  <c r="I6492" i="6"/>
  <c r="K6492" i="6" s="1"/>
  <c r="I2137" i="6"/>
  <c r="K2137" i="6" s="1"/>
  <c r="I5238" i="6"/>
  <c r="K5238" i="6" s="1"/>
  <c r="I1052" i="6"/>
  <c r="K1052" i="6" s="1"/>
  <c r="I4604" i="6"/>
  <c r="I5709" i="6"/>
  <c r="K5709" i="6" s="1"/>
  <c r="I505" i="6"/>
  <c r="K505" i="6" s="1"/>
  <c r="I2653" i="6"/>
  <c r="K2653" i="6" s="1"/>
  <c r="I1216" i="6"/>
  <c r="K1216" i="6" s="1"/>
  <c r="I6268" i="6"/>
  <c r="K6268" i="6" s="1"/>
  <c r="I5223" i="6"/>
  <c r="K5223" i="6" s="1"/>
  <c r="I3245" i="6"/>
  <c r="K3245" i="6" s="1"/>
  <c r="I201" i="6"/>
  <c r="I891" i="6"/>
  <c r="K891" i="6" s="1"/>
  <c r="I1800" i="6"/>
  <c r="K1800" i="6" s="1"/>
  <c r="I5653" i="6"/>
  <c r="K5653" i="6" s="1"/>
  <c r="I3792" i="6"/>
  <c r="K3792" i="6" s="1"/>
  <c r="I2742" i="6"/>
  <c r="K2742" i="6" s="1"/>
  <c r="I2271" i="6"/>
  <c r="K2271" i="6" s="1"/>
  <c r="I5763" i="6"/>
  <c r="K5763" i="6" s="1"/>
  <c r="I1907" i="6"/>
  <c r="I5983" i="6"/>
  <c r="K5983" i="6" s="1"/>
  <c r="I2272" i="6"/>
  <c r="K2272" i="6" s="1"/>
  <c r="I6550" i="6"/>
  <c r="K6550" i="6" s="1"/>
  <c r="I5726" i="6"/>
  <c r="K5726" i="6" s="1"/>
  <c r="I1612" i="6"/>
  <c r="K1612" i="6" s="1"/>
  <c r="I4980" i="6"/>
  <c r="K4980" i="6" s="1"/>
  <c r="I4240" i="6"/>
  <c r="K4240" i="6" s="1"/>
  <c r="I3788" i="6"/>
  <c r="I6879" i="6"/>
  <c r="K6879" i="6" s="1"/>
  <c r="I1766" i="6"/>
  <c r="K1766" i="6" s="1"/>
  <c r="I3227" i="6"/>
  <c r="K3227" i="6" s="1"/>
  <c r="I3239" i="6"/>
  <c r="K3239" i="6" s="1"/>
  <c r="I3395" i="6"/>
  <c r="K3395" i="6" s="1"/>
  <c r="I258" i="6"/>
  <c r="K258" i="6" s="1"/>
  <c r="I6887" i="6"/>
  <c r="K6887" i="6" s="1"/>
  <c r="I1819" i="6"/>
  <c r="I3726" i="6"/>
  <c r="K3726" i="6" s="1"/>
  <c r="I3768" i="6"/>
  <c r="K3768" i="6" s="1"/>
  <c r="I3228" i="6"/>
  <c r="K3228" i="6" s="1"/>
  <c r="I3423" i="6"/>
  <c r="K3423" i="6" s="1"/>
  <c r="I39" i="6"/>
  <c r="K39" i="6" s="1"/>
  <c r="I2011" i="6"/>
  <c r="K2011" i="6" s="1"/>
  <c r="I5815" i="6"/>
  <c r="K5815" i="6" s="1"/>
  <c r="I4921" i="6"/>
  <c r="I6370" i="6"/>
  <c r="K6370" i="6" s="1"/>
  <c r="I3974" i="6"/>
  <c r="K3974" i="6" s="1"/>
  <c r="I5189" i="6"/>
  <c r="K5189" i="6" s="1"/>
  <c r="I1426" i="6"/>
  <c r="K1426" i="6" s="1"/>
  <c r="I6584" i="6"/>
  <c r="K6584" i="6" s="1"/>
  <c r="I385" i="6"/>
  <c r="K385" i="6" s="1"/>
  <c r="I6022" i="6"/>
  <c r="K6022" i="6" s="1"/>
  <c r="I3128" i="6"/>
  <c r="I2486" i="6"/>
  <c r="K2486" i="6" s="1"/>
  <c r="I143" i="6"/>
  <c r="K143" i="6" s="1"/>
  <c r="I6946" i="6"/>
  <c r="K6946" i="6" s="1"/>
  <c r="I486" i="6"/>
  <c r="K486" i="6" s="1"/>
  <c r="I338" i="6"/>
  <c r="K338" i="6" s="1"/>
  <c r="I5785" i="6"/>
  <c r="K5785" i="6" s="1"/>
  <c r="I166" i="6"/>
  <c r="K166" i="6" s="1"/>
  <c r="I1740" i="6"/>
  <c r="I1691" i="6"/>
  <c r="K1691" i="6" s="1"/>
  <c r="I2608" i="6"/>
  <c r="K2608" i="6" s="1"/>
  <c r="I1557" i="6"/>
  <c r="K1557" i="6" s="1"/>
  <c r="I5978" i="6"/>
  <c r="K5978" i="6" s="1"/>
  <c r="I5853" i="6"/>
  <c r="K5853" i="6" s="1"/>
  <c r="I487" i="6"/>
  <c r="K487" i="6" s="1"/>
  <c r="I2534" i="6"/>
  <c r="K2534" i="6" s="1"/>
  <c r="I1713" i="6"/>
  <c r="I2291" i="6"/>
  <c r="K2291" i="6" s="1"/>
  <c r="I6185" i="6"/>
  <c r="K6185" i="6" s="1"/>
  <c r="I6262" i="6"/>
  <c r="K6262" i="6" s="1"/>
  <c r="I3412" i="6"/>
  <c r="K3412" i="6" s="1"/>
  <c r="I2906" i="6"/>
  <c r="K2906" i="6" s="1"/>
  <c r="I5769" i="6"/>
  <c r="K5769" i="6" s="1"/>
  <c r="I4833" i="6"/>
  <c r="K4833" i="6" s="1"/>
  <c r="I4390" i="6"/>
  <c r="I3184" i="6"/>
  <c r="K3184" i="6" s="1"/>
  <c r="I5811" i="6"/>
  <c r="K5811" i="6" s="1"/>
  <c r="I6871" i="6"/>
  <c r="K6871" i="6" s="1"/>
  <c r="I2408" i="6"/>
  <c r="K2408" i="6" s="1"/>
  <c r="I2832" i="6"/>
  <c r="K2832" i="6" s="1"/>
  <c r="I28" i="6"/>
  <c r="K28" i="6" s="1"/>
  <c r="I3410" i="6"/>
  <c r="K3410" i="6" s="1"/>
  <c r="I3634" i="6"/>
  <c r="I6735" i="6"/>
  <c r="K6735" i="6" s="1"/>
  <c r="I6716" i="6"/>
  <c r="K6716" i="6" s="1"/>
  <c r="I5399" i="6"/>
  <c r="K5399" i="6" s="1"/>
  <c r="I6926" i="6"/>
  <c r="K6926" i="6" s="1"/>
  <c r="I4378" i="6"/>
  <c r="K4378" i="6" s="1"/>
  <c r="I4715" i="6"/>
  <c r="K4715" i="6" s="1"/>
  <c r="I5404" i="6"/>
  <c r="K5404" i="6" s="1"/>
  <c r="I2435" i="6"/>
  <c r="I3135" i="6"/>
  <c r="K3135" i="6" s="1"/>
  <c r="I1860" i="6"/>
  <c r="K1860" i="6" s="1"/>
  <c r="I1368" i="6"/>
  <c r="K1368" i="6" s="1"/>
  <c r="I3229" i="6"/>
  <c r="K3229" i="6" s="1"/>
  <c r="I2387" i="6"/>
  <c r="K2387" i="6" s="1"/>
  <c r="I4417" i="6"/>
  <c r="K4417" i="6" s="1"/>
  <c r="I4729" i="6"/>
  <c r="K4729" i="6" s="1"/>
  <c r="I13" i="6"/>
  <c r="I2598" i="6"/>
  <c r="K2598" i="6" s="1"/>
  <c r="I1582" i="6"/>
  <c r="K1582" i="6" s="1"/>
  <c r="I4513" i="6"/>
  <c r="K4513" i="6" s="1"/>
  <c r="I5430" i="6"/>
  <c r="K5430" i="6" s="1"/>
  <c r="I2670" i="6"/>
  <c r="K2670" i="6" s="1"/>
  <c r="I5147" i="6"/>
  <c r="K5147" i="6" s="1"/>
  <c r="I758" i="6"/>
  <c r="K758" i="6" s="1"/>
  <c r="I2204" i="6"/>
  <c r="I2975" i="6"/>
  <c r="K2975" i="6" s="1"/>
  <c r="I34" i="6"/>
  <c r="K34" i="6" s="1"/>
  <c r="I1570" i="6"/>
  <c r="K1570" i="6" s="1"/>
  <c r="I3335" i="6"/>
  <c r="K3335" i="6" s="1"/>
  <c r="I358" i="6"/>
  <c r="K358" i="6" s="1"/>
  <c r="I4654" i="6"/>
  <c r="K4654" i="6" s="1"/>
  <c r="I3265" i="6"/>
  <c r="K3265" i="6" s="1"/>
  <c r="I5657" i="6"/>
  <c r="I6462" i="6"/>
  <c r="K6462" i="6" s="1"/>
  <c r="I4593" i="6"/>
  <c r="K4593" i="6" s="1"/>
  <c r="I3388" i="6"/>
  <c r="K3388" i="6" s="1"/>
  <c r="I5380" i="6"/>
  <c r="K5380" i="6" s="1"/>
  <c r="I2380" i="6"/>
  <c r="K2380" i="6" s="1"/>
  <c r="I1568" i="6"/>
  <c r="K1568" i="6" s="1"/>
  <c r="I4496" i="6"/>
  <c r="K4496" i="6" s="1"/>
  <c r="I2305" i="6"/>
  <c r="I858" i="6"/>
  <c r="K858" i="6" s="1"/>
  <c r="I2057" i="6"/>
  <c r="K2057" i="6" s="1"/>
  <c r="I4673" i="6"/>
  <c r="K4673" i="6" s="1"/>
  <c r="I6687" i="6"/>
  <c r="K6687" i="6" s="1"/>
  <c r="I2124" i="6"/>
  <c r="K2124" i="6" s="1"/>
  <c r="I3234" i="6"/>
  <c r="K3234" i="6" s="1"/>
  <c r="I1935" i="6"/>
  <c r="K1935" i="6" s="1"/>
  <c r="I3800" i="6"/>
  <c r="I6753" i="6"/>
  <c r="K6753" i="6" s="1"/>
  <c r="I2940" i="6"/>
  <c r="K2940" i="6" s="1"/>
  <c r="I153" i="6"/>
  <c r="K153" i="6" s="1"/>
  <c r="I903" i="6"/>
  <c r="K903" i="6" s="1"/>
  <c r="I1987" i="6"/>
  <c r="K1987" i="6" s="1"/>
  <c r="I5886" i="6"/>
  <c r="K5886" i="6" s="1"/>
  <c r="I5044" i="6"/>
  <c r="K5044" i="6" s="1"/>
  <c r="I5647" i="6"/>
  <c r="I1726" i="6"/>
  <c r="K1726" i="6" s="1"/>
  <c r="I925" i="6"/>
  <c r="K925" i="6" s="1"/>
  <c r="I945" i="6"/>
  <c r="K945" i="6" s="1"/>
  <c r="I7082" i="6"/>
  <c r="K7082" i="6" s="1"/>
  <c r="I1348" i="6"/>
  <c r="K1348" i="6" s="1"/>
  <c r="I244" i="6"/>
  <c r="K244" i="6" s="1"/>
  <c r="I2027" i="6"/>
  <c r="K2027" i="6" s="1"/>
  <c r="I6400" i="6"/>
  <c r="I4045" i="6"/>
  <c r="K4045" i="6" s="1"/>
  <c r="I3401" i="6"/>
  <c r="K3401" i="6" s="1"/>
  <c r="I6405" i="6"/>
  <c r="K6405" i="6" s="1"/>
  <c r="I6996" i="6"/>
  <c r="K6996" i="6" s="1"/>
  <c r="I4419" i="6"/>
  <c r="K4419" i="6" s="1"/>
  <c r="I6729" i="6"/>
  <c r="K6729" i="6" s="1"/>
  <c r="I645" i="6"/>
  <c r="K645" i="6" s="1"/>
  <c r="I4107" i="6"/>
  <c r="I2724" i="6"/>
  <c r="K2724" i="6" s="1"/>
  <c r="I2182" i="6"/>
  <c r="K2182" i="6" s="1"/>
  <c r="I3403" i="6"/>
  <c r="K3403" i="6" s="1"/>
  <c r="I528" i="6"/>
  <c r="K528" i="6" s="1"/>
  <c r="I2875" i="6"/>
  <c r="K2875" i="6" s="1"/>
  <c r="I1065" i="6"/>
  <c r="K1065" i="6" s="1"/>
  <c r="I5532" i="6"/>
  <c r="K5532" i="6" s="1"/>
  <c r="I3283" i="6"/>
  <c r="I5343" i="6"/>
  <c r="K5343" i="6" s="1"/>
  <c r="I6863" i="6"/>
  <c r="K6863" i="6" s="1"/>
  <c r="I43" i="6"/>
  <c r="K43" i="6" s="1"/>
  <c r="I4335" i="6"/>
  <c r="K4335" i="6" s="1"/>
  <c r="I7095" i="6"/>
  <c r="K7095" i="6" s="1"/>
  <c r="I5249" i="6"/>
  <c r="K5249" i="6" s="1"/>
  <c r="I4092" i="6"/>
  <c r="K4092" i="6" s="1"/>
  <c r="I1252" i="6"/>
  <c r="I6191" i="6"/>
  <c r="K6191" i="6" s="1"/>
  <c r="I5950" i="6"/>
  <c r="K5950" i="6" s="1"/>
  <c r="I5762" i="6"/>
  <c r="K5762" i="6" s="1"/>
  <c r="I6074" i="6"/>
  <c r="K6074" i="6" s="1"/>
  <c r="I612" i="6"/>
  <c r="K612" i="6" s="1"/>
  <c r="I4059" i="6"/>
  <c r="K4059" i="6" s="1"/>
  <c r="I2625" i="6"/>
  <c r="K2625" i="6" s="1"/>
  <c r="I4879" i="6"/>
  <c r="I6159" i="6"/>
  <c r="K6159" i="6" s="1"/>
  <c r="I1258" i="6"/>
  <c r="K1258" i="6" s="1"/>
  <c r="I3703" i="6"/>
  <c r="K3703" i="6" s="1"/>
  <c r="I4883" i="6"/>
  <c r="K4883" i="6" s="1"/>
  <c r="I3060" i="6"/>
  <c r="K3060" i="6" s="1"/>
  <c r="I6591" i="6"/>
  <c r="K6591" i="6" s="1"/>
  <c r="I3895" i="6"/>
  <c r="K3895" i="6" s="1"/>
  <c r="I4656" i="6"/>
  <c r="I1862" i="6"/>
  <c r="K1862" i="6" s="1"/>
  <c r="I4501" i="6"/>
  <c r="K4501" i="6" s="1"/>
  <c r="I3790" i="6"/>
  <c r="K3790" i="6" s="1"/>
  <c r="I5501" i="6"/>
  <c r="K5501" i="6" s="1"/>
  <c r="I5542" i="6"/>
  <c r="K5542" i="6" s="1"/>
  <c r="I792" i="6"/>
  <c r="K792" i="6" s="1"/>
  <c r="I5637" i="6"/>
  <c r="K5637" i="6" s="1"/>
  <c r="I6087" i="6"/>
  <c r="I4937" i="6"/>
  <c r="K4937" i="6" s="1"/>
  <c r="I4701" i="6"/>
  <c r="K4701" i="6" s="1"/>
  <c r="I95" i="6"/>
  <c r="K95" i="6" s="1"/>
  <c r="I485" i="6"/>
  <c r="K485" i="6" s="1"/>
  <c r="I3619" i="6"/>
  <c r="K3619" i="6" s="1"/>
  <c r="I820" i="6"/>
  <c r="K820" i="6" s="1"/>
  <c r="I1264" i="6"/>
  <c r="K1264" i="6" s="1"/>
  <c r="I3433" i="6"/>
  <c r="I4512" i="6"/>
  <c r="K4512" i="6" s="1"/>
  <c r="I1630" i="6"/>
  <c r="K1630" i="6" s="1"/>
  <c r="I3144" i="6"/>
  <c r="K3144" i="6" s="1"/>
  <c r="I1809" i="6"/>
  <c r="K1809" i="6" s="1"/>
  <c r="I2076" i="6"/>
  <c r="K2076" i="6" s="1"/>
  <c r="I1000" i="6"/>
  <c r="K1000" i="6" s="1"/>
  <c r="I5122" i="6"/>
  <c r="K5122" i="6" s="1"/>
  <c r="I2504" i="6"/>
  <c r="I1158" i="6"/>
  <c r="K1158" i="6" s="1"/>
  <c r="I4606" i="6"/>
  <c r="K4606" i="6" s="1"/>
  <c r="I6506" i="6"/>
  <c r="K6506" i="6" s="1"/>
  <c r="I3431" i="6"/>
  <c r="K3431" i="6" s="1"/>
  <c r="I1160" i="6"/>
  <c r="K1160" i="6" s="1"/>
  <c r="I3984" i="6"/>
  <c r="K3984" i="6" s="1"/>
  <c r="I2631" i="6"/>
  <c r="K2631" i="6" s="1"/>
  <c r="I4987" i="6"/>
  <c r="I5492" i="6"/>
  <c r="K5492" i="6" s="1"/>
  <c r="I5348" i="6"/>
  <c r="K5348" i="6" s="1"/>
  <c r="I4196" i="6"/>
  <c r="K4196" i="6" s="1"/>
  <c r="I947" i="6"/>
  <c r="K947" i="6" s="1"/>
  <c r="I6137" i="6"/>
  <c r="K6137" i="6" s="1"/>
  <c r="I4954" i="6"/>
  <c r="K4954" i="6" s="1"/>
  <c r="I493" i="6"/>
  <c r="K493" i="6" s="1"/>
  <c r="I430" i="6"/>
  <c r="I1093" i="6"/>
  <c r="K1093" i="6" s="1"/>
  <c r="I23" i="6"/>
  <c r="K23" i="6" s="1"/>
  <c r="I1466" i="6"/>
  <c r="K1466" i="6" s="1"/>
  <c r="I2417" i="6"/>
  <c r="K2417" i="6" s="1"/>
  <c r="I4212" i="6"/>
  <c r="K4212" i="6" s="1"/>
  <c r="I667" i="6"/>
  <c r="K667" i="6" s="1"/>
  <c r="I1190" i="6"/>
  <c r="K1190" i="6" s="1"/>
  <c r="I1296" i="6"/>
  <c r="I1823" i="6"/>
  <c r="K1823" i="6" s="1"/>
  <c r="I6722" i="6"/>
  <c r="K6722" i="6" s="1"/>
  <c r="I1207" i="6"/>
  <c r="K1207" i="6" s="1"/>
  <c r="I323" i="6"/>
  <c r="K323" i="6" s="1"/>
  <c r="I2315" i="6"/>
  <c r="K2315" i="6" s="1"/>
  <c r="I1360" i="6"/>
  <c r="K1360" i="6" s="1"/>
  <c r="I3389" i="6"/>
  <c r="K3389" i="6" s="1"/>
  <c r="I475" i="6"/>
  <c r="I2846" i="6"/>
  <c r="K2846" i="6" s="1"/>
  <c r="I4389" i="6"/>
  <c r="K4389" i="6" s="1"/>
  <c r="I5830" i="6"/>
  <c r="K5830" i="6" s="1"/>
  <c r="I5" i="6"/>
  <c r="K5" i="6" s="1"/>
  <c r="I4161" i="6"/>
  <c r="K4161" i="6" s="1"/>
  <c r="I7094" i="6"/>
  <c r="K7094" i="6" s="1"/>
  <c r="I5455" i="6"/>
  <c r="K5455" i="6" s="1"/>
  <c r="I5922" i="6"/>
  <c r="I2767" i="6"/>
  <c r="K2767" i="6" s="1"/>
  <c r="I3111" i="6"/>
  <c r="K3111" i="6" s="1"/>
  <c r="I2306" i="6"/>
  <c r="K2306" i="6" s="1"/>
  <c r="I566" i="6"/>
  <c r="K566" i="6" s="1"/>
  <c r="I1605" i="6"/>
  <c r="K1605" i="6" s="1"/>
  <c r="I5140" i="6"/>
  <c r="K5140" i="6" s="1"/>
  <c r="I2594" i="6"/>
  <c r="K2594" i="6" s="1"/>
  <c r="I3891" i="6"/>
  <c r="I1057" i="6"/>
  <c r="K1057" i="6" s="1"/>
  <c r="I417" i="6"/>
  <c r="K417" i="6" s="1"/>
  <c r="I4771" i="6"/>
  <c r="K4771" i="6" s="1"/>
  <c r="I141" i="6"/>
  <c r="K141" i="6" s="1"/>
  <c r="I2847" i="6"/>
  <c r="K2847" i="6" s="1"/>
  <c r="I689" i="6"/>
  <c r="K689" i="6" s="1"/>
  <c r="I905" i="6"/>
  <c r="K905" i="6" s="1"/>
  <c r="I1701" i="6"/>
  <c r="I2337" i="6"/>
  <c r="K2337" i="6" s="1"/>
  <c r="I2206" i="6"/>
  <c r="K2206" i="6" s="1"/>
  <c r="I3099" i="6"/>
  <c r="K3099" i="6" s="1"/>
  <c r="I2297" i="6"/>
  <c r="K2297" i="6" s="1"/>
  <c r="I4978" i="6"/>
  <c r="K4978" i="6" s="1"/>
  <c r="I4566" i="6"/>
  <c r="K4566" i="6" s="1"/>
  <c r="I85" i="6"/>
  <c r="K85" i="6" s="1"/>
  <c r="I2986" i="6"/>
  <c r="I3556" i="6"/>
  <c r="K3556" i="6" s="1"/>
  <c r="I6847" i="6"/>
  <c r="K6847" i="6" s="1"/>
  <c r="I5533" i="6"/>
  <c r="K5533" i="6" s="1"/>
  <c r="I168" i="6"/>
  <c r="K168" i="6" s="1"/>
  <c r="I5327" i="6"/>
  <c r="K5327" i="6" s="1"/>
  <c r="I4884" i="6"/>
  <c r="K4884" i="6" s="1"/>
  <c r="I3651" i="6"/>
  <c r="K3651" i="6" s="1"/>
  <c r="I3620" i="6"/>
  <c r="I5059" i="6"/>
  <c r="K5059" i="6" s="1"/>
  <c r="I961" i="6"/>
  <c r="K961" i="6" s="1"/>
  <c r="I5964" i="6"/>
  <c r="K5964" i="6" s="1"/>
  <c r="I6474" i="6"/>
  <c r="K6474" i="6" s="1"/>
  <c r="I5554" i="6"/>
  <c r="K5554" i="6" s="1"/>
  <c r="I587" i="6"/>
  <c r="K587" i="6" s="1"/>
  <c r="I1560" i="6"/>
  <c r="K1560" i="6" s="1"/>
  <c r="I4959" i="6"/>
  <c r="I598" i="6"/>
  <c r="K598" i="6" s="1"/>
  <c r="I1949" i="6"/>
  <c r="K1949" i="6" s="1"/>
  <c r="I4752" i="6"/>
  <c r="K4752" i="6" s="1"/>
  <c r="I157" i="6"/>
  <c r="K157" i="6" s="1"/>
  <c r="I1372" i="6"/>
  <c r="K1372" i="6" s="1"/>
  <c r="I2701" i="6"/>
  <c r="K2701" i="6" s="1"/>
  <c r="I2873" i="6"/>
  <c r="K2873" i="6" s="1"/>
  <c r="I2448" i="6"/>
  <c r="I1989" i="6"/>
  <c r="K1989" i="6" s="1"/>
  <c r="I3870" i="6"/>
  <c r="K3870" i="6" s="1"/>
  <c r="I6601" i="6"/>
  <c r="K6601" i="6" s="1"/>
  <c r="I975" i="6"/>
  <c r="K975" i="6" s="1"/>
  <c r="I6292" i="6"/>
  <c r="K6292" i="6" s="1"/>
  <c r="I4016" i="6"/>
  <c r="K4016" i="6" s="1"/>
  <c r="I4507" i="6"/>
  <c r="K4507" i="6" s="1"/>
  <c r="I7064" i="6"/>
  <c r="I4094" i="6"/>
  <c r="K4094" i="6" s="1"/>
  <c r="I1063" i="6"/>
  <c r="K1063" i="6" s="1"/>
  <c r="I5315" i="6"/>
  <c r="K5315" i="6" s="1"/>
  <c r="I5827" i="6"/>
  <c r="K5827" i="6" s="1"/>
  <c r="I6176" i="6"/>
  <c r="K6176" i="6" s="1"/>
  <c r="I3843" i="6"/>
  <c r="K3843" i="6" s="1"/>
  <c r="I4699" i="6"/>
  <c r="K4699" i="6" s="1"/>
  <c r="I2122" i="6"/>
  <c r="I3078" i="6"/>
  <c r="K3078" i="6" s="1"/>
  <c r="I6300" i="6"/>
  <c r="K6300" i="6" s="1"/>
  <c r="I619" i="6"/>
  <c r="K619" i="6" s="1"/>
  <c r="I5529" i="6"/>
  <c r="K5529" i="6" s="1"/>
  <c r="I6222" i="6"/>
  <c r="K6222" i="6" s="1"/>
  <c r="I3176" i="6"/>
  <c r="K3176" i="6" s="1"/>
  <c r="I4963" i="6"/>
  <c r="K4963" i="6" s="1"/>
  <c r="I5377" i="6"/>
  <c r="I2810" i="6"/>
  <c r="K2810" i="6" s="1"/>
  <c r="I2156" i="6"/>
  <c r="K2156" i="6" s="1"/>
  <c r="I6030" i="6"/>
  <c r="K6030" i="6" s="1"/>
  <c r="I1460" i="6"/>
  <c r="K1460" i="6" s="1"/>
  <c r="I350" i="6"/>
  <c r="K350" i="6" s="1"/>
  <c r="I1127" i="6"/>
  <c r="K1127" i="6" s="1"/>
  <c r="I6349" i="6"/>
  <c r="K6349" i="6" s="1"/>
  <c r="I2226" i="6"/>
  <c r="I158" i="6"/>
  <c r="K158" i="6" s="1"/>
  <c r="I3529" i="6"/>
  <c r="K3529" i="6" s="1"/>
  <c r="I6825" i="6"/>
  <c r="K6825" i="6" s="1"/>
  <c r="I4353" i="6"/>
  <c r="K4353" i="6" s="1"/>
  <c r="I4328" i="6"/>
  <c r="K4328" i="6" s="1"/>
  <c r="I4942" i="6"/>
  <c r="K4942" i="6" s="1"/>
  <c r="I5110" i="6"/>
  <c r="K5110" i="6" s="1"/>
  <c r="I3402" i="6"/>
  <c r="I724" i="6"/>
  <c r="K724" i="6" s="1"/>
  <c r="I1852" i="6"/>
  <c r="K1852" i="6" s="1"/>
  <c r="I2154" i="6"/>
  <c r="K2154" i="6" s="1"/>
  <c r="I5123" i="6"/>
  <c r="K5123" i="6" s="1"/>
  <c r="I2557" i="6"/>
  <c r="K2557" i="6" s="1"/>
  <c r="I1066" i="6"/>
  <c r="K1066" i="6" s="1"/>
  <c r="I1915" i="6"/>
  <c r="K1915" i="6" s="1"/>
  <c r="I3534" i="6"/>
  <c r="I6281" i="6"/>
  <c r="K6281" i="6" s="1"/>
  <c r="I741" i="6"/>
  <c r="K741" i="6" s="1"/>
  <c r="I5505" i="6"/>
  <c r="K5505" i="6" s="1"/>
  <c r="I2577" i="6"/>
  <c r="K2577" i="6" s="1"/>
  <c r="I2287" i="6"/>
  <c r="K2287" i="6" s="1"/>
  <c r="I1149" i="6"/>
  <c r="K1149" i="6" s="1"/>
  <c r="I3842" i="6"/>
  <c r="K3842" i="6" s="1"/>
  <c r="I1880" i="6"/>
  <c r="I4032" i="6"/>
  <c r="K4032" i="6" s="1"/>
  <c r="I7093" i="6"/>
  <c r="K7093" i="6" s="1"/>
  <c r="I5541" i="6"/>
  <c r="K5541" i="6" s="1"/>
  <c r="I6665" i="6"/>
  <c r="K6665" i="6" s="1"/>
  <c r="I6893" i="6"/>
  <c r="K6893" i="6" s="1"/>
  <c r="I2331" i="6"/>
  <c r="K2331" i="6" s="1"/>
  <c r="I3586" i="6"/>
  <c r="K3586" i="6" s="1"/>
  <c r="I5622" i="6"/>
  <c r="I6345" i="6"/>
  <c r="K6345" i="6" s="1"/>
  <c r="I3945" i="6"/>
  <c r="K3945" i="6" s="1"/>
  <c r="I5979" i="6"/>
  <c r="K5979" i="6" s="1"/>
  <c r="I2172" i="6"/>
  <c r="K2172" i="6" s="1"/>
  <c r="I1100" i="6"/>
  <c r="K1100" i="6" s="1"/>
  <c r="I210" i="6"/>
  <c r="K210" i="6" s="1"/>
  <c r="I6551" i="6"/>
  <c r="K6551" i="6" s="1"/>
  <c r="I2791" i="6"/>
  <c r="I6998" i="6"/>
  <c r="K6998" i="6" s="1"/>
  <c r="I6019" i="6"/>
  <c r="K6019" i="6" s="1"/>
  <c r="I2768" i="6"/>
  <c r="K2768" i="6" s="1"/>
  <c r="I5393" i="6"/>
  <c r="K5393" i="6" s="1"/>
  <c r="I3622" i="6"/>
  <c r="K3622" i="6" s="1"/>
  <c r="I4854" i="6"/>
  <c r="K4854" i="6" s="1"/>
  <c r="I4220" i="6"/>
  <c r="K4220" i="6" s="1"/>
  <c r="I6297" i="6"/>
  <c r="I4382" i="6"/>
  <c r="K4382" i="6" s="1"/>
  <c r="I3101" i="6"/>
  <c r="K3101" i="6" s="1"/>
  <c r="I2147" i="6"/>
  <c r="K2147" i="6" s="1"/>
  <c r="I1202" i="6"/>
  <c r="K1202" i="6" s="1"/>
  <c r="I182" i="6"/>
  <c r="K182" i="6" s="1"/>
  <c r="I2681" i="6"/>
  <c r="K2681" i="6" s="1"/>
  <c r="I2479" i="6"/>
  <c r="K2479" i="6" s="1"/>
  <c r="I2247" i="6"/>
  <c r="I6972" i="6"/>
  <c r="K6972" i="6" s="1"/>
  <c r="I5310" i="6"/>
  <c r="K5310" i="6" s="1"/>
  <c r="I821" i="6"/>
  <c r="K821" i="6" s="1"/>
  <c r="I3575" i="6"/>
  <c r="K3575" i="6" s="1"/>
  <c r="I2542" i="6"/>
  <c r="K2542" i="6" s="1"/>
  <c r="I6580" i="6"/>
  <c r="K6580" i="6" s="1"/>
  <c r="I2679" i="6"/>
  <c r="K2679" i="6" s="1"/>
  <c r="I6156" i="6"/>
  <c r="I5448" i="6"/>
  <c r="K5448" i="6" s="1"/>
  <c r="I5493" i="6"/>
  <c r="K5493" i="6" s="1"/>
  <c r="I3928" i="6"/>
  <c r="K3928" i="6" s="1"/>
  <c r="I2514" i="6"/>
  <c r="K2514" i="6" s="1"/>
  <c r="I1456" i="6"/>
  <c r="K1456" i="6" s="1"/>
  <c r="I4371" i="6"/>
  <c r="K4371" i="6" s="1"/>
  <c r="I1425" i="6"/>
  <c r="K1425" i="6" s="1"/>
  <c r="I2841" i="6"/>
  <c r="I2972" i="6"/>
  <c r="K2972" i="6" s="1"/>
  <c r="I3561" i="6"/>
  <c r="K3561" i="6" s="1"/>
  <c r="I4399" i="6"/>
  <c r="K4399" i="6" s="1"/>
  <c r="I6899" i="6"/>
  <c r="K6899" i="6" s="1"/>
  <c r="I2964" i="6"/>
  <c r="K2964" i="6" s="1"/>
  <c r="I4944" i="6"/>
  <c r="K4944" i="6" s="1"/>
  <c r="I1542" i="6"/>
  <c r="K1542" i="6" s="1"/>
  <c r="I2358" i="6"/>
  <c r="I6962" i="6"/>
  <c r="K6962" i="6" s="1"/>
  <c r="I2860" i="6"/>
  <c r="K2860" i="6" s="1"/>
  <c r="I4314" i="6"/>
  <c r="K4314" i="6" s="1"/>
  <c r="I293" i="6"/>
  <c r="K293" i="6" s="1"/>
  <c r="I4704" i="6"/>
  <c r="K4704" i="6" s="1"/>
  <c r="I4878" i="6"/>
  <c r="K4878" i="6" s="1"/>
  <c r="I7102" i="6"/>
  <c r="K7102" i="6" s="1"/>
  <c r="I2691" i="6"/>
  <c r="I5360" i="6"/>
  <c r="K5360" i="6" s="1"/>
  <c r="I2772" i="6"/>
  <c r="K2772" i="6" s="1"/>
  <c r="I3057" i="6"/>
  <c r="K3057" i="6" s="1"/>
  <c r="I2601" i="6"/>
  <c r="K2601" i="6" s="1"/>
  <c r="I538" i="6"/>
  <c r="K538" i="6" s="1"/>
  <c r="I2931" i="6"/>
  <c r="K2931" i="6" s="1"/>
  <c r="I1665" i="6"/>
  <c r="K1665" i="6" s="1"/>
  <c r="I4948" i="6"/>
  <c r="I2165" i="6"/>
  <c r="K2165" i="6" s="1"/>
  <c r="I3320" i="6"/>
  <c r="K3320" i="6" s="1"/>
  <c r="I5814" i="6"/>
  <c r="K5814" i="6" s="1"/>
  <c r="I6992" i="6"/>
  <c r="K6992" i="6" s="1"/>
  <c r="I4106" i="6"/>
  <c r="K4106" i="6" s="1"/>
  <c r="I6502" i="6"/>
  <c r="K6502" i="6" s="1"/>
  <c r="I6777" i="6"/>
  <c r="K6777" i="6" s="1"/>
  <c r="I6622" i="6"/>
  <c r="I4157" i="6"/>
  <c r="K4157" i="6" s="1"/>
  <c r="I6497" i="6"/>
  <c r="K6497" i="6" s="1"/>
  <c r="I832" i="6"/>
  <c r="K832" i="6" s="1"/>
  <c r="I1875" i="6"/>
  <c r="K1875" i="6" s="1"/>
  <c r="I6611" i="6"/>
  <c r="K6611" i="6" s="1"/>
  <c r="I6368" i="6"/>
  <c r="K6368" i="6" s="1"/>
  <c r="I163" i="6"/>
  <c r="K163" i="6" s="1"/>
  <c r="I3340" i="6"/>
  <c r="I4065" i="6"/>
  <c r="K4065" i="6" s="1"/>
  <c r="I3537" i="6"/>
  <c r="K3537" i="6" s="1"/>
  <c r="I1909" i="6"/>
  <c r="K1909" i="6" s="1"/>
  <c r="I924" i="6"/>
  <c r="K924" i="6" s="1"/>
  <c r="I5121" i="6"/>
  <c r="K5121" i="6" s="1"/>
  <c r="I3839" i="6"/>
  <c r="K3839" i="6" s="1"/>
  <c r="I3188" i="6"/>
  <c r="K3188" i="6" s="1"/>
  <c r="I3865" i="6"/>
  <c r="I3196" i="6"/>
  <c r="K3196" i="6" s="1"/>
  <c r="I4663" i="6"/>
  <c r="K4663" i="6" s="1"/>
  <c r="I6924" i="6"/>
  <c r="K6924" i="6" s="1"/>
  <c r="I2488" i="6"/>
  <c r="K2488" i="6" s="1"/>
  <c r="I2583" i="6"/>
  <c r="K2583" i="6" s="1"/>
  <c r="I2285" i="6"/>
  <c r="K2285" i="6" s="1"/>
  <c r="I2096" i="6"/>
  <c r="K2096" i="6" s="1"/>
  <c r="I1008" i="6"/>
  <c r="I6650" i="6"/>
  <c r="K6650" i="6" s="1"/>
  <c r="I2705" i="6"/>
  <c r="K2705" i="6" s="1"/>
  <c r="I270" i="6"/>
  <c r="K270" i="6" s="1"/>
  <c r="I4560" i="6"/>
  <c r="K4560" i="6" s="1"/>
  <c r="I1643" i="6"/>
  <c r="K1643" i="6" s="1"/>
  <c r="I312" i="6"/>
  <c r="K312" i="6" s="1"/>
  <c r="I169" i="6"/>
  <c r="K169" i="6" s="1"/>
  <c r="I3250" i="6"/>
  <c r="I2797" i="6"/>
  <c r="K2797" i="6" s="1"/>
  <c r="I2770" i="6"/>
  <c r="K2770" i="6" s="1"/>
  <c r="I4906" i="6"/>
  <c r="K4906" i="6" s="1"/>
  <c r="I6541" i="6"/>
  <c r="K6541" i="6" s="1"/>
  <c r="I4947" i="6"/>
  <c r="K4947" i="6" s="1"/>
  <c r="I1132" i="6"/>
  <c r="K1132" i="6" s="1"/>
  <c r="I294" i="6"/>
  <c r="K294" i="6" s="1"/>
  <c r="I4727" i="6"/>
  <c r="I982" i="6"/>
  <c r="K982" i="6" s="1"/>
  <c r="I3492" i="6"/>
  <c r="K3492" i="6" s="1"/>
  <c r="I6325" i="6"/>
  <c r="K6325" i="6" s="1"/>
  <c r="I6916" i="6"/>
  <c r="K6916" i="6" s="1"/>
  <c r="I3442" i="6"/>
  <c r="K3442" i="6" s="1"/>
  <c r="I6052" i="6"/>
  <c r="K6052" i="6" s="1"/>
  <c r="I585" i="6"/>
  <c r="K585" i="6" s="1"/>
  <c r="I1327" i="6"/>
  <c r="I3827" i="6"/>
  <c r="K3827" i="6" s="1"/>
  <c r="I3277" i="6"/>
  <c r="K3277" i="6" s="1"/>
  <c r="I5819" i="6"/>
  <c r="K5819" i="6" s="1"/>
  <c r="I4197" i="6"/>
  <c r="K4197" i="6" s="1"/>
  <c r="I4398" i="6"/>
  <c r="K4398" i="6" s="1"/>
  <c r="I4713" i="6"/>
  <c r="K4713" i="6" s="1"/>
  <c r="I1003" i="6"/>
  <c r="K1003" i="6" s="1"/>
  <c r="I1659" i="6"/>
  <c r="I1242" i="6"/>
  <c r="K1242" i="6" s="1"/>
  <c r="I804" i="6"/>
  <c r="K804" i="6" s="1"/>
  <c r="I6343" i="6"/>
  <c r="K6343" i="6" s="1"/>
  <c r="I5587" i="6"/>
  <c r="K5587" i="6" s="1"/>
  <c r="I2259" i="6"/>
  <c r="K2259" i="6" s="1"/>
  <c r="I1638" i="6"/>
  <c r="K1638" i="6" s="1"/>
  <c r="I2496" i="6"/>
  <c r="K2496" i="6" s="1"/>
  <c r="I881" i="6"/>
  <c r="I4279" i="6"/>
  <c r="K4279" i="6" s="1"/>
  <c r="I6010" i="6"/>
  <c r="K6010" i="6" s="1"/>
  <c r="I5267" i="6"/>
  <c r="K5267" i="6" s="1"/>
  <c r="I6333" i="6"/>
  <c r="K6333" i="6" s="1"/>
  <c r="I3016" i="6"/>
  <c r="K3016" i="6" s="1"/>
  <c r="I3837" i="6"/>
  <c r="K3837" i="6" s="1"/>
  <c r="I2037" i="6"/>
  <c r="K2037" i="6" s="1"/>
  <c r="I5164" i="6"/>
  <c r="I6814" i="6"/>
  <c r="K6814" i="6" s="1"/>
  <c r="I2398" i="6"/>
  <c r="K2398" i="6" s="1"/>
  <c r="I3373" i="6"/>
  <c r="K3373" i="6" s="1"/>
  <c r="I5905" i="6"/>
  <c r="K5905" i="6" s="1"/>
  <c r="I2430" i="6"/>
  <c r="K2430" i="6" s="1"/>
  <c r="I6744" i="6"/>
  <c r="K6744" i="6" s="1"/>
  <c r="I4871" i="6"/>
  <c r="K4871" i="6" s="1"/>
  <c r="I5182" i="6"/>
  <c r="I567" i="6"/>
  <c r="K567" i="6" s="1"/>
  <c r="I2460" i="6"/>
  <c r="K2460" i="6" s="1"/>
  <c r="I4588" i="6"/>
  <c r="K4588" i="6" s="1"/>
  <c r="I2012" i="6"/>
  <c r="K2012" i="6" s="1"/>
  <c r="I3221" i="6"/>
  <c r="K3221" i="6" s="1"/>
  <c r="I5441" i="6"/>
  <c r="K5441" i="6" s="1"/>
  <c r="I3067" i="6"/>
  <c r="K3067" i="6" s="1"/>
  <c r="I6452" i="6"/>
  <c r="I2054" i="6"/>
  <c r="K2054" i="6" s="1"/>
  <c r="I1349" i="6"/>
  <c r="K1349" i="6" s="1"/>
  <c r="I2438" i="6"/>
  <c r="K2438" i="6" s="1"/>
  <c r="I616" i="6"/>
  <c r="K616" i="6" s="1"/>
  <c r="I4394" i="6"/>
  <c r="K4394" i="6" s="1"/>
  <c r="I6925" i="6"/>
  <c r="K6925" i="6" s="1"/>
  <c r="I4786" i="6"/>
  <c r="K4786" i="6" s="1"/>
  <c r="I3072" i="6"/>
  <c r="I2995" i="6"/>
  <c r="K2995" i="6" s="1"/>
  <c r="I743" i="6"/>
  <c r="K743" i="6" s="1"/>
  <c r="I1929" i="6"/>
  <c r="K1929" i="6" s="1"/>
  <c r="I3329" i="6"/>
  <c r="K3329" i="6" s="1"/>
  <c r="I6178" i="6"/>
  <c r="K6178" i="6" s="1"/>
  <c r="I1621" i="6"/>
  <c r="K1621" i="6" s="1"/>
  <c r="I1566" i="6"/>
  <c r="K1566" i="6" s="1"/>
  <c r="I1043" i="6"/>
  <c r="I5654" i="6"/>
  <c r="K5654" i="6" s="1"/>
  <c r="I2848" i="6"/>
  <c r="K2848" i="6" s="1"/>
  <c r="I6123" i="6"/>
  <c r="K6123" i="6" s="1"/>
  <c r="I1392" i="6"/>
  <c r="K1392" i="6" s="1"/>
  <c r="I3823" i="6"/>
  <c r="K3823" i="6" s="1"/>
  <c r="I3661" i="6"/>
  <c r="K3661" i="6" s="1"/>
  <c r="I2672" i="6"/>
  <c r="K2672" i="6" s="1"/>
  <c r="I5138" i="6"/>
  <c r="I560" i="6"/>
  <c r="K560" i="6" s="1"/>
  <c r="I4483" i="6"/>
  <c r="K4483" i="6" s="1"/>
  <c r="I3165" i="6"/>
  <c r="K3165" i="6" s="1"/>
  <c r="I3347" i="6"/>
  <c r="K3347" i="6" s="1"/>
  <c r="I2234" i="6"/>
  <c r="K2234" i="6" s="1"/>
  <c r="I5854" i="6"/>
  <c r="K5854" i="6" s="1"/>
  <c r="I4236" i="6"/>
  <c r="K4236" i="6" s="1"/>
  <c r="I570" i="6"/>
  <c r="I1344" i="6"/>
  <c r="K1344" i="6" s="1"/>
  <c r="I5158" i="6"/>
  <c r="K5158" i="6" s="1"/>
  <c r="I152" i="6"/>
  <c r="K152" i="6" s="1"/>
  <c r="I6353" i="6"/>
  <c r="K6353" i="6" s="1"/>
  <c r="I5902" i="6"/>
  <c r="K5902" i="6" s="1"/>
  <c r="I2439" i="6"/>
  <c r="K2439" i="6" s="1"/>
  <c r="I1485" i="6"/>
  <c r="K1485" i="6" s="1"/>
  <c r="I5778" i="6"/>
  <c r="I4155" i="6"/>
  <c r="K4155" i="6" s="1"/>
  <c r="I5783" i="6"/>
  <c r="K5783" i="6" s="1"/>
  <c r="I2921" i="6"/>
  <c r="K2921" i="6" s="1"/>
  <c r="I5028" i="6"/>
  <c r="K5028" i="6" s="1"/>
  <c r="I246" i="6"/>
  <c r="K246" i="6" s="1"/>
  <c r="I2063" i="6"/>
  <c r="K2063" i="6" s="1"/>
  <c r="I2427" i="6"/>
  <c r="K2427" i="6" s="1"/>
  <c r="I2471" i="6"/>
  <c r="I4463" i="6"/>
  <c r="K4463" i="6" s="1"/>
  <c r="I2673" i="6"/>
  <c r="K2673" i="6" s="1"/>
  <c r="I6613" i="6"/>
  <c r="K6613" i="6" s="1"/>
  <c r="I699" i="6"/>
  <c r="K699" i="6" s="1"/>
  <c r="I6540" i="6"/>
  <c r="K6540" i="6" s="1"/>
  <c r="I7008" i="6"/>
  <c r="K7008" i="6" s="1"/>
  <c r="I380" i="6"/>
  <c r="K380" i="6" s="1"/>
  <c r="I6106" i="6"/>
  <c r="I3105" i="6"/>
  <c r="K3105" i="6" s="1"/>
  <c r="I4172" i="6"/>
  <c r="K4172" i="6" s="1"/>
  <c r="I3911" i="6"/>
  <c r="K3911" i="6" s="1"/>
  <c r="I6543" i="6"/>
  <c r="K6543" i="6" s="1"/>
  <c r="I4323" i="6"/>
  <c r="K4323" i="6" s="1"/>
  <c r="I4903" i="6"/>
  <c r="K4903" i="6" s="1"/>
  <c r="I4957" i="6"/>
  <c r="K4957" i="6" s="1"/>
  <c r="I713" i="6"/>
  <c r="I2977" i="6"/>
  <c r="K2977" i="6" s="1"/>
  <c r="I4814" i="6"/>
  <c r="K4814" i="6" s="1"/>
  <c r="I3136" i="6"/>
  <c r="K3136" i="6" s="1"/>
  <c r="I1123" i="6"/>
  <c r="K1123" i="6" s="1"/>
  <c r="I2949" i="6"/>
  <c r="K2949" i="6" s="1"/>
  <c r="I3993" i="6"/>
  <c r="K3993" i="6" s="1"/>
  <c r="I1482" i="6"/>
  <c r="K1482" i="6" s="1"/>
  <c r="I4559" i="6"/>
  <c r="I5873" i="6"/>
  <c r="K5873" i="6" s="1"/>
  <c r="I1682" i="6"/>
  <c r="K1682" i="6" s="1"/>
  <c r="I6952" i="6"/>
  <c r="K6952" i="6" s="1"/>
  <c r="I421" i="6"/>
  <c r="K421" i="6" s="1"/>
  <c r="I170" i="6"/>
  <c r="K170" i="6" s="1"/>
  <c r="I4321" i="6"/>
  <c r="K4321" i="6" s="1"/>
  <c r="I4202" i="6"/>
  <c r="K4202" i="6" s="1"/>
  <c r="I6037" i="6"/>
  <c r="I4907" i="6"/>
  <c r="K4907" i="6" s="1"/>
  <c r="I5572" i="6"/>
  <c r="K5572" i="6" s="1"/>
  <c r="I2524" i="6"/>
  <c r="K2524" i="6" s="1"/>
  <c r="I5109" i="6"/>
  <c r="K5109" i="6" s="1"/>
  <c r="I701" i="6"/>
  <c r="K701" i="6" s="1"/>
  <c r="I7069" i="6"/>
  <c r="K7069" i="6" s="1"/>
  <c r="I1428" i="6"/>
  <c r="K1428" i="6" s="1"/>
  <c r="I1717" i="6"/>
  <c r="I4119" i="6"/>
  <c r="K4119" i="6" s="1"/>
  <c r="I231" i="6"/>
  <c r="K231" i="6" s="1"/>
  <c r="I6483" i="6"/>
  <c r="K6483" i="6" s="1"/>
  <c r="I5196" i="6"/>
  <c r="K5196" i="6" s="1"/>
  <c r="I2969" i="6"/>
  <c r="K2969" i="6" s="1"/>
  <c r="I1512" i="6"/>
  <c r="K1512" i="6" s="1"/>
  <c r="I3170" i="6"/>
  <c r="K3170" i="6" s="1"/>
  <c r="I775" i="6"/>
  <c r="I3306" i="6"/>
  <c r="K3306" i="6" s="1"/>
  <c r="I221" i="6"/>
  <c r="K221" i="6" s="1"/>
  <c r="I5026" i="6"/>
  <c r="K5026" i="6" s="1"/>
  <c r="I2021" i="6"/>
  <c r="K2021" i="6" s="1"/>
  <c r="I1847" i="6"/>
  <c r="K1847" i="6" s="1"/>
  <c r="I685" i="6"/>
  <c r="K685" i="6" s="1"/>
  <c r="I3437" i="6"/>
  <c r="K3437" i="6" s="1"/>
  <c r="I4098" i="6"/>
  <c r="I5563" i="6"/>
  <c r="K5563" i="6" s="1"/>
  <c r="I993" i="6"/>
  <c r="K993" i="6" s="1"/>
  <c r="I1911" i="6"/>
  <c r="K1911" i="6" s="1"/>
  <c r="I5250" i="6"/>
  <c r="K5250" i="6" s="1"/>
  <c r="I5506" i="6"/>
  <c r="K5506" i="6" s="1"/>
  <c r="I267" i="6"/>
  <c r="K267" i="6" s="1"/>
  <c r="I4940" i="6"/>
  <c r="K4940" i="6" s="1"/>
  <c r="I4401" i="6"/>
  <c r="I728" i="6"/>
  <c r="K728" i="6" s="1"/>
  <c r="I607" i="6"/>
  <c r="K607" i="6" s="1"/>
  <c r="I2715" i="6"/>
  <c r="K2715" i="6" s="1"/>
  <c r="I2764" i="6"/>
  <c r="K2764" i="6" s="1"/>
  <c r="I4084" i="6"/>
  <c r="K4084" i="6" s="1"/>
  <c r="I2947" i="6"/>
  <c r="K2947" i="6" s="1"/>
  <c r="I2191" i="6"/>
  <c r="K2191" i="6" s="1"/>
  <c r="I3767" i="6"/>
  <c r="I3846" i="6"/>
  <c r="K3846" i="6" s="1"/>
  <c r="I5968" i="6"/>
  <c r="K5968" i="6" s="1"/>
  <c r="I5449" i="6"/>
  <c r="K5449" i="6" s="1"/>
  <c r="I1532" i="6"/>
  <c r="K1532" i="6" s="1"/>
  <c r="I6530" i="6"/>
  <c r="K6530" i="6" s="1"/>
  <c r="I721" i="6"/>
  <c r="K721" i="6" s="1"/>
  <c r="I552" i="6"/>
  <c r="K552" i="6" s="1"/>
  <c r="I4844" i="6"/>
  <c r="I1527" i="6"/>
  <c r="K1527" i="6" s="1"/>
  <c r="I3127" i="6"/>
  <c r="K3127" i="6" s="1"/>
  <c r="I988" i="6"/>
  <c r="K988" i="6" s="1"/>
  <c r="I897" i="6"/>
  <c r="K897" i="6" s="1"/>
  <c r="I4445" i="6"/>
  <c r="K4445" i="6" s="1"/>
  <c r="I855" i="6"/>
  <c r="K855" i="6" s="1"/>
  <c r="I4097" i="6"/>
  <c r="K4097" i="6" s="1"/>
  <c r="I4609" i="6"/>
  <c r="I2786" i="6"/>
  <c r="K2786" i="6" s="1"/>
  <c r="I2621" i="6"/>
  <c r="K2621" i="6" s="1"/>
  <c r="I4843" i="6"/>
  <c r="K4843" i="6" s="1"/>
  <c r="I7098" i="6"/>
  <c r="K7098" i="6" s="1"/>
  <c r="I6651" i="6"/>
  <c r="K6651" i="6" s="1"/>
  <c r="I3717" i="6"/>
  <c r="K3717" i="6" s="1"/>
  <c r="I3357" i="6"/>
  <c r="K3357" i="6" s="1"/>
  <c r="I2442" i="6"/>
  <c r="I5385" i="6"/>
  <c r="K5385" i="6" s="1"/>
  <c r="I3379" i="6"/>
  <c r="K3379" i="6" s="1"/>
  <c r="I1359" i="6"/>
  <c r="K1359" i="6" s="1"/>
  <c r="I1973" i="6"/>
  <c r="K1973" i="6" s="1"/>
  <c r="I2364" i="6"/>
  <c r="K2364" i="6" s="1"/>
  <c r="I6356" i="6"/>
  <c r="K6356" i="6" s="1"/>
  <c r="I1571" i="6"/>
  <c r="K1571" i="6" s="1"/>
  <c r="I3382" i="6"/>
  <c r="I5991" i="6"/>
  <c r="K5991" i="6" s="1"/>
  <c r="I3686" i="6"/>
  <c r="K3686" i="6" s="1"/>
  <c r="I4725" i="6"/>
  <c r="K4725" i="6" s="1"/>
  <c r="I6971" i="6"/>
  <c r="K6971" i="6" s="1"/>
  <c r="I2175" i="6"/>
  <c r="K2175" i="6" s="1"/>
  <c r="I4467" i="6"/>
  <c r="K4467" i="6" s="1"/>
  <c r="I6652" i="6"/>
  <c r="K6652" i="6" s="1"/>
  <c r="I4982" i="6"/>
  <c r="I4168" i="6"/>
  <c r="K4168" i="6" s="1"/>
  <c r="I546" i="6"/>
  <c r="K546" i="6" s="1"/>
  <c r="I2737" i="6"/>
  <c r="K2737" i="6" s="1"/>
  <c r="I6880" i="6"/>
  <c r="K6880" i="6" s="1"/>
  <c r="I1699" i="6"/>
  <c r="K1699" i="6" s="1"/>
  <c r="I2327" i="6"/>
  <c r="K2327" i="6" s="1"/>
  <c r="I6490" i="6"/>
  <c r="K6490" i="6" s="1"/>
  <c r="I4073" i="6"/>
  <c r="I1603" i="6"/>
  <c r="K1603" i="6" s="1"/>
  <c r="I1738" i="6"/>
  <c r="K1738" i="6" s="1"/>
  <c r="I17" i="6"/>
  <c r="K17" i="6" s="1"/>
  <c r="I6940" i="6"/>
  <c r="K6940" i="6" s="1"/>
  <c r="I5865" i="6"/>
  <c r="K5865" i="6" s="1"/>
  <c r="I3378" i="6"/>
  <c r="K3378" i="6" s="1"/>
  <c r="I2010" i="6"/>
  <c r="K2010" i="6" s="1"/>
  <c r="I1872" i="6"/>
  <c r="I5603" i="6"/>
  <c r="K5603" i="6" s="1"/>
  <c r="I6688" i="6"/>
  <c r="K6688" i="6" s="1"/>
  <c r="I2415" i="6"/>
  <c r="K2415" i="6" s="1"/>
  <c r="I3520" i="6"/>
  <c r="K3520" i="6" s="1"/>
  <c r="I2962" i="6"/>
  <c r="K2962" i="6" s="1"/>
  <c r="I418" i="6"/>
  <c r="K418" i="6" s="1"/>
  <c r="I4505" i="6"/>
  <c r="K4505" i="6" s="1"/>
  <c r="I5759" i="6"/>
  <c r="I1448" i="6"/>
  <c r="K1448" i="6" s="1"/>
  <c r="I840" i="6"/>
  <c r="K840" i="6" s="1"/>
  <c r="I1708" i="6"/>
  <c r="K1708" i="6" s="1"/>
  <c r="I1417" i="6"/>
  <c r="K1417" i="6" s="1"/>
  <c r="I3207" i="6"/>
  <c r="K3207" i="6" s="1"/>
  <c r="I817" i="6"/>
  <c r="K817" i="6" s="1"/>
  <c r="I7088" i="6"/>
  <c r="K7088" i="6" s="1"/>
  <c r="I6570" i="6"/>
  <c r="I3289" i="6"/>
  <c r="K3289" i="6" s="1"/>
  <c r="I2944" i="6"/>
  <c r="K2944" i="6" s="1"/>
  <c r="I3515" i="6"/>
  <c r="K3515" i="6" s="1"/>
  <c r="I30" i="6"/>
  <c r="K30" i="6" s="1"/>
  <c r="I3242" i="6"/>
  <c r="K3242" i="6" s="1"/>
  <c r="I981" i="6"/>
  <c r="K981" i="6" s="1"/>
  <c r="I974" i="6"/>
  <c r="K974" i="6" s="1"/>
  <c r="I4122" i="6"/>
  <c r="I496" i="6"/>
  <c r="K496" i="6" s="1"/>
  <c r="I109" i="6"/>
  <c r="K109" i="6" s="1"/>
  <c r="I4800" i="6"/>
  <c r="K4800" i="6" s="1"/>
  <c r="I4200" i="6"/>
  <c r="K4200" i="6" s="1"/>
  <c r="I1097" i="6"/>
  <c r="K1097" i="6" s="1"/>
  <c r="I5349" i="6"/>
  <c r="K5349" i="6" s="1"/>
  <c r="I889" i="6"/>
  <c r="K889" i="6" s="1"/>
  <c r="I3795" i="6"/>
  <c r="I2718" i="6"/>
  <c r="K2718" i="6" s="1"/>
  <c r="I3197" i="6"/>
  <c r="K3197" i="6" s="1"/>
  <c r="I5745" i="6"/>
  <c r="K5745" i="6" s="1"/>
  <c r="I5680" i="6"/>
  <c r="K5680" i="6" s="1"/>
  <c r="I3102" i="6"/>
  <c r="K3102" i="6" s="1"/>
  <c r="I370" i="6"/>
  <c r="K370" i="6" s="1"/>
  <c r="I6865" i="6"/>
  <c r="K6865" i="6" s="1"/>
  <c r="I6097" i="6"/>
  <c r="I712" i="6"/>
  <c r="K712" i="6" s="1"/>
  <c r="I4244" i="6"/>
  <c r="K4244" i="6" s="1"/>
  <c r="I5289" i="6"/>
  <c r="K5289" i="6" s="1"/>
  <c r="I4070" i="6"/>
  <c r="K4070" i="6" s="1"/>
  <c r="I2047" i="6"/>
  <c r="K2047" i="6" s="1"/>
  <c r="I1203" i="6"/>
  <c r="K1203" i="6" s="1"/>
  <c r="I774" i="6"/>
  <c r="K774" i="6" s="1"/>
  <c r="I6784" i="6"/>
  <c r="I7066" i="6"/>
  <c r="K7066" i="6" s="1"/>
  <c r="I134" i="6"/>
  <c r="K134" i="6" s="1"/>
  <c r="I5088" i="6"/>
  <c r="K5088" i="6" s="1"/>
  <c r="I4603" i="6"/>
  <c r="K4603" i="6" s="1"/>
  <c r="I60" i="6"/>
  <c r="K60" i="6" s="1"/>
  <c r="I2068" i="6"/>
  <c r="K2068" i="6" s="1"/>
  <c r="I5242" i="6"/>
  <c r="K5242" i="6" s="1"/>
  <c r="I6727" i="6"/>
  <c r="I7051" i="6"/>
  <c r="K7051" i="6" s="1"/>
  <c r="I2309" i="6"/>
  <c r="K2309" i="6" s="1"/>
  <c r="I3593" i="6"/>
  <c r="K3593" i="6" s="1"/>
  <c r="I4506" i="6"/>
  <c r="K4506" i="6" s="1"/>
  <c r="I1015" i="6"/>
  <c r="K1015" i="6" s="1"/>
  <c r="I1393" i="6"/>
  <c r="K1393" i="6" s="1"/>
  <c r="I2661" i="6"/>
  <c r="K2661" i="6" s="1"/>
  <c r="I3420" i="6"/>
  <c r="I4137" i="6"/>
  <c r="K4137" i="6" s="1"/>
  <c r="I4721" i="6"/>
  <c r="K4721" i="6" s="1"/>
  <c r="I1674" i="6"/>
  <c r="K1674" i="6" s="1"/>
  <c r="I1355" i="6"/>
  <c r="K1355" i="6" s="1"/>
  <c r="I854" i="6"/>
  <c r="K854" i="6" s="1"/>
  <c r="I1806" i="6"/>
  <c r="K1806" i="6" s="1"/>
  <c r="I4554" i="6"/>
  <c r="K4554" i="6" s="1"/>
  <c r="I6882" i="6"/>
  <c r="K6882" i="6" s="1"/>
  <c r="I4828" i="6"/>
  <c r="K4828" i="6" s="1"/>
  <c r="I3719" i="6"/>
  <c r="K3719" i="6" s="1"/>
  <c r="I159" i="6"/>
  <c r="K159" i="6" s="1"/>
  <c r="I6180" i="6"/>
  <c r="K6180" i="6" s="1"/>
  <c r="I5129" i="6"/>
  <c r="K5129" i="6" s="1"/>
  <c r="I6442" i="6"/>
  <c r="K6442" i="6" s="1"/>
  <c r="I5195" i="6"/>
  <c r="K5195" i="6" s="1"/>
  <c r="I6630" i="6"/>
  <c r="K6630" i="6" s="1"/>
  <c r="I2800" i="6"/>
  <c r="K2800" i="6" s="1"/>
  <c r="I7031" i="6"/>
  <c r="K7031" i="6" s="1"/>
  <c r="I4817" i="6"/>
  <c r="K4817" i="6" s="1"/>
  <c r="I6907" i="6"/>
  <c r="K6907" i="6" s="1"/>
  <c r="I2369" i="6"/>
  <c r="K2369" i="6" s="1"/>
  <c r="I4563" i="6"/>
  <c r="K4563" i="6" s="1"/>
  <c r="I894" i="6"/>
  <c r="K894" i="6" s="1"/>
  <c r="I1457" i="6"/>
  <c r="K1457" i="6" s="1"/>
  <c r="I2690" i="6"/>
  <c r="K2690" i="6" s="1"/>
  <c r="I6902" i="6"/>
  <c r="K6902" i="6" s="1"/>
  <c r="I990" i="6"/>
  <c r="K990" i="6" s="1"/>
  <c r="I2522" i="6"/>
  <c r="K2522" i="6" s="1"/>
  <c r="I6460" i="6"/>
  <c r="K6460" i="6" s="1"/>
  <c r="I3996" i="6"/>
  <c r="K3996" i="6" s="1"/>
  <c r="I406" i="6"/>
  <c r="K406" i="6" s="1"/>
  <c r="I4224" i="6"/>
  <c r="K4224" i="6" s="1"/>
  <c r="I3014" i="6"/>
  <c r="K3014" i="6" s="1"/>
  <c r="I4835" i="6"/>
  <c r="K4835" i="6" s="1"/>
  <c r="I5817" i="6"/>
  <c r="K5817" i="6" s="1"/>
  <c r="I4408" i="6"/>
  <c r="K4408" i="6" s="1"/>
  <c r="I2954" i="6"/>
  <c r="K2954" i="6" s="1"/>
  <c r="I5141" i="6"/>
  <c r="K5141" i="6" s="1"/>
  <c r="I5405" i="6"/>
  <c r="K5405" i="6" s="1"/>
  <c r="I5838" i="6"/>
  <c r="I4104" i="6"/>
  <c r="K4104" i="6" s="1"/>
  <c r="I4636" i="6"/>
  <c r="K4636" i="6" s="1"/>
  <c r="I5901" i="6"/>
  <c r="K5901" i="6" s="1"/>
  <c r="I5553" i="6"/>
  <c r="K5553" i="6" s="1"/>
  <c r="I1313" i="6"/>
  <c r="K1313" i="6" s="1"/>
  <c r="I5624" i="6"/>
  <c r="K5624" i="6" s="1"/>
  <c r="I6657" i="6"/>
  <c r="K6657" i="6" s="1"/>
  <c r="I4712" i="6"/>
  <c r="K4712" i="6" s="1"/>
  <c r="I614" i="6"/>
  <c r="K614" i="6" s="1"/>
  <c r="I2201" i="6"/>
  <c r="K2201" i="6" s="1"/>
  <c r="I953" i="6"/>
  <c r="K953" i="6" s="1"/>
  <c r="I2741" i="6"/>
  <c r="K2741" i="6" s="1"/>
  <c r="I6329" i="6"/>
  <c r="K6329" i="6" s="1"/>
  <c r="I7081" i="6"/>
  <c r="K7081" i="6" s="1"/>
  <c r="I4340" i="6"/>
  <c r="K4340" i="6" s="1"/>
  <c r="I1883" i="6"/>
  <c r="K1883" i="6" s="1"/>
  <c r="I3659" i="6"/>
  <c r="K3659" i="6" s="1"/>
  <c r="I2269" i="6"/>
  <c r="K2269" i="6" s="1"/>
  <c r="I1999" i="6"/>
  <c r="K1999" i="6" s="1"/>
  <c r="I4468" i="6"/>
  <c r="K4468" i="6" s="1"/>
  <c r="I943" i="6"/>
  <c r="K943" i="6" s="1"/>
  <c r="I2712" i="6"/>
  <c r="K2712" i="6" s="1"/>
  <c r="I3594" i="6"/>
  <c r="K3594" i="6" s="1"/>
  <c r="I5721" i="6"/>
  <c r="K5721" i="6" s="1"/>
  <c r="I183" i="6"/>
  <c r="K183" i="6" s="1"/>
  <c r="I4599" i="6"/>
  <c r="K4599" i="6" s="1"/>
  <c r="I5199" i="6"/>
  <c r="K5199" i="6" s="1"/>
  <c r="I4899" i="6"/>
  <c r="K4899" i="6" s="1"/>
  <c r="I4180" i="6"/>
  <c r="K4180" i="6" s="1"/>
  <c r="I3471" i="6"/>
  <c r="K3471" i="6" s="1"/>
  <c r="I3805" i="6"/>
  <c r="K3805" i="6" s="1"/>
  <c r="I7050" i="6"/>
  <c r="I3490" i="6"/>
  <c r="K3490" i="6" s="1"/>
  <c r="I1326" i="6"/>
  <c r="K1326" i="6" s="1"/>
  <c r="I866" i="6"/>
  <c r="K866" i="6" s="1"/>
  <c r="I6015" i="6"/>
  <c r="K6015" i="6" s="1"/>
  <c r="I2281" i="6"/>
  <c r="K2281" i="6" s="1"/>
  <c r="I4365" i="6"/>
  <c r="K4365" i="6" s="1"/>
  <c r="I6507" i="6"/>
  <c r="K6507" i="6" s="1"/>
  <c r="I6720" i="6"/>
  <c r="K6720" i="6" s="1"/>
  <c r="I5974" i="6"/>
  <c r="K5974" i="6" s="1"/>
  <c r="I6041" i="6"/>
  <c r="K6041" i="6" s="1"/>
  <c r="I7089" i="6"/>
  <c r="K7089" i="6" s="1"/>
  <c r="I6466" i="6"/>
  <c r="K6466" i="6" s="1"/>
  <c r="I639" i="6"/>
  <c r="K639" i="6" s="1"/>
  <c r="I2575" i="6"/>
  <c r="K2575" i="6" s="1"/>
  <c r="I3468" i="6"/>
  <c r="K3468" i="6" s="1"/>
  <c r="I4085" i="6"/>
  <c r="K4085" i="6" s="1"/>
  <c r="I2622" i="6"/>
  <c r="K2622" i="6" s="1"/>
  <c r="I5700" i="6"/>
  <c r="K5700" i="6" s="1"/>
  <c r="I144" i="6"/>
  <c r="K144" i="6" s="1"/>
  <c r="I5080" i="6"/>
  <c r="K5080" i="6" s="1"/>
  <c r="I5666" i="6"/>
  <c r="K5666" i="6" s="1"/>
  <c r="I1516" i="6"/>
  <c r="K1516" i="6" s="1"/>
  <c r="I3668" i="6"/>
  <c r="K3668" i="6" s="1"/>
  <c r="I1697" i="6"/>
  <c r="K1697" i="6" s="1"/>
  <c r="I592" i="6"/>
  <c r="K592" i="6" s="1"/>
  <c r="I3546" i="6"/>
  <c r="K3546" i="6" s="1"/>
  <c r="I6927" i="6"/>
  <c r="K6927" i="6" s="1"/>
  <c r="I1877" i="6"/>
  <c r="K1877" i="6" s="1"/>
  <c r="I6309" i="6"/>
  <c r="K6309" i="6" s="1"/>
  <c r="I6812" i="6"/>
  <c r="K6812" i="6" s="1"/>
  <c r="I1295" i="6"/>
  <c r="K1295" i="6" s="1"/>
  <c r="I6004" i="6"/>
  <c r="K6004" i="6" s="1"/>
  <c r="I6573" i="6"/>
  <c r="K6573" i="6" s="1"/>
  <c r="I6389" i="6"/>
  <c r="K6389" i="6" s="1"/>
  <c r="I3855" i="6"/>
  <c r="K3855" i="6" s="1"/>
  <c r="I3449" i="6"/>
  <c r="K3449" i="6" s="1"/>
  <c r="I6033" i="6"/>
  <c r="K6033" i="6" s="1"/>
  <c r="I1578" i="6"/>
  <c r="K1578" i="6" s="1"/>
  <c r="I2431" i="6"/>
  <c r="K2431" i="6" s="1"/>
  <c r="I1840" i="6"/>
  <c r="K1840" i="6" s="1"/>
  <c r="I3008" i="6"/>
  <c r="K3008" i="6" s="1"/>
  <c r="I424" i="6"/>
  <c r="K424" i="6" s="1"/>
  <c r="I4728" i="6"/>
  <c r="K4728" i="6" s="1"/>
  <c r="I6384" i="6"/>
  <c r="K6384" i="6" s="1"/>
  <c r="I6607" i="6"/>
  <c r="K6607" i="6" s="1"/>
  <c r="I4839" i="6"/>
  <c r="K4839" i="6" s="1"/>
  <c r="I4518" i="6"/>
  <c r="K4518" i="6" s="1"/>
  <c r="I6856" i="6"/>
  <c r="I3753" i="6"/>
  <c r="K3753" i="6" s="1"/>
  <c r="I6574" i="6"/>
  <c r="K6574" i="6" s="1"/>
  <c r="I4886" i="6"/>
  <c r="K4886" i="6" s="1"/>
  <c r="I3868" i="6"/>
  <c r="K3868" i="6" s="1"/>
  <c r="I6471" i="6"/>
  <c r="K6471" i="6" s="1"/>
  <c r="I2080" i="6"/>
  <c r="K2080" i="6" s="1"/>
  <c r="I1042" i="6"/>
  <c r="K1042" i="6" s="1"/>
  <c r="I6058" i="6"/>
  <c r="K6058" i="6" s="1"/>
  <c r="I2884" i="6"/>
  <c r="K2884" i="6" s="1"/>
  <c r="I5247" i="6"/>
  <c r="K5247" i="6" s="1"/>
  <c r="I3994" i="6"/>
  <c r="K3994" i="6" s="1"/>
  <c r="I803" i="6"/>
  <c r="K803" i="6" s="1"/>
  <c r="I1653" i="6"/>
  <c r="K1653" i="6" s="1"/>
  <c r="I3493" i="6"/>
  <c r="K3493" i="6" s="1"/>
  <c r="I7034" i="6"/>
  <c r="K7034" i="6" s="1"/>
  <c r="I2197" i="6"/>
  <c r="K2197" i="6" s="1"/>
  <c r="I4264" i="6"/>
  <c r="K4264" i="6" s="1"/>
  <c r="I643" i="6"/>
  <c r="K643" i="6" s="1"/>
  <c r="I6001" i="6"/>
  <c r="K6001" i="6" s="1"/>
  <c r="I5569" i="6"/>
  <c r="K5569" i="6" s="1"/>
  <c r="I3194" i="6"/>
  <c r="K3194" i="6" s="1"/>
  <c r="I6469" i="6"/>
  <c r="K6469" i="6" s="1"/>
  <c r="I2109" i="6"/>
  <c r="K2109" i="6" s="1"/>
  <c r="I237" i="6"/>
  <c r="K237" i="6" s="1"/>
  <c r="I2494" i="6"/>
  <c r="K2494" i="6" s="1"/>
  <c r="I2232" i="6"/>
  <c r="K2232" i="6" s="1"/>
  <c r="I3027" i="6"/>
  <c r="K3027" i="6" s="1"/>
  <c r="I6225" i="6"/>
  <c r="K6225" i="6" s="1"/>
  <c r="I1965" i="6"/>
  <c r="K1965" i="6" s="1"/>
  <c r="I6810" i="6"/>
  <c r="K6810" i="6" s="1"/>
  <c r="I1267" i="6"/>
  <c r="K1267" i="6" s="1"/>
  <c r="I4039" i="6"/>
  <c r="K4039" i="6" s="1"/>
  <c r="I3709" i="6"/>
  <c r="K3709" i="6" s="1"/>
  <c r="I6351" i="6"/>
  <c r="K6351" i="6" s="1"/>
  <c r="I2058" i="6"/>
  <c r="K2058" i="6" s="1"/>
  <c r="I1038" i="6"/>
  <c r="K1038" i="6" s="1"/>
  <c r="I6440" i="6"/>
  <c r="K6440" i="6" s="1"/>
  <c r="I3859" i="6"/>
  <c r="K3859" i="6" s="1"/>
  <c r="I6518" i="6"/>
  <c r="K6518" i="6" s="1"/>
  <c r="I5282" i="6"/>
  <c r="K5282" i="6" s="1"/>
  <c r="I4151" i="6"/>
  <c r="K4151" i="6" s="1"/>
  <c r="I4434" i="6"/>
  <c r="K4434" i="6" s="1"/>
  <c r="I2458" i="6"/>
  <c r="K2458" i="6" s="1"/>
  <c r="I6787" i="6"/>
  <c r="K6787" i="6" s="1"/>
  <c r="I636" i="6"/>
  <c r="K636" i="6" s="1"/>
  <c r="I3501" i="6"/>
  <c r="K3501" i="6" s="1"/>
  <c r="I7015" i="6"/>
  <c r="K7015" i="6" s="1"/>
  <c r="I4177" i="6"/>
  <c r="K4177" i="6" s="1"/>
  <c r="I2581" i="6"/>
  <c r="K2581" i="6" s="1"/>
  <c r="I4148" i="6"/>
  <c r="K4148" i="6" s="1"/>
  <c r="I5469" i="6"/>
  <c r="K5469" i="6" s="1"/>
  <c r="I6463" i="6"/>
  <c r="K6463" i="6" s="1"/>
  <c r="I2270" i="6"/>
  <c r="K2270" i="6" s="1"/>
  <c r="I4210" i="6"/>
  <c r="K4210" i="6" s="1"/>
  <c r="I3725" i="6"/>
  <c r="K3725" i="6" s="1"/>
  <c r="I4677" i="6"/>
  <c r="K4677" i="6" s="1"/>
  <c r="I2184" i="6"/>
  <c r="K2184" i="6" s="1"/>
  <c r="I2179" i="6"/>
  <c r="K2179" i="6" s="1"/>
  <c r="I2412" i="6"/>
  <c r="K2412" i="6" s="1"/>
  <c r="I882" i="6"/>
  <c r="K882" i="6" s="1"/>
  <c r="I6772" i="6"/>
  <c r="K6772" i="6" s="1"/>
  <c r="I637" i="6"/>
  <c r="K637" i="6" s="1"/>
  <c r="I1831" i="6"/>
  <c r="K1831" i="6" s="1"/>
  <c r="I5216" i="6"/>
  <c r="K5216" i="6" s="1"/>
  <c r="I1661" i="6"/>
  <c r="K1661" i="6" s="1"/>
  <c r="I1857" i="6"/>
  <c r="K1857" i="6" s="1"/>
  <c r="I6861" i="6"/>
  <c r="K6861" i="6" s="1"/>
  <c r="I5928" i="6"/>
  <c r="K5928" i="6" s="1"/>
  <c r="I6174" i="6"/>
  <c r="K6174" i="6" s="1"/>
  <c r="I4639" i="6"/>
  <c r="K4639" i="6" s="1"/>
  <c r="I4081" i="6"/>
  <c r="K4081" i="6" s="1"/>
  <c r="I77" i="6"/>
  <c r="K77" i="6" s="1"/>
  <c r="I6364" i="6"/>
  <c r="K6364" i="6" s="1"/>
  <c r="I1130" i="6"/>
  <c r="K1130" i="6" s="1"/>
  <c r="I1981" i="6"/>
  <c r="K1981" i="6" s="1"/>
  <c r="I2274" i="6"/>
  <c r="K2274" i="6" s="1"/>
  <c r="I6293" i="6"/>
  <c r="K6293" i="6" s="1"/>
  <c r="I1786" i="6"/>
  <c r="K1786" i="6" s="1"/>
  <c r="I7012" i="6"/>
  <c r="K7012" i="6" s="1"/>
  <c r="I6947" i="6"/>
  <c r="K6947" i="6" s="1"/>
  <c r="I2761" i="6"/>
  <c r="K2761" i="6" s="1"/>
  <c r="I6361" i="6"/>
  <c r="K6361" i="6" s="1"/>
  <c r="I1246" i="6"/>
  <c r="K1246" i="6" s="1"/>
  <c r="I6223" i="6"/>
  <c r="K6223" i="6" s="1"/>
  <c r="I1185" i="6"/>
  <c r="K1185" i="6" s="1"/>
  <c r="I865" i="6"/>
  <c r="K865" i="6" s="1"/>
  <c r="I4759" i="6"/>
  <c r="K4759" i="6" s="1"/>
  <c r="I4128" i="6"/>
  <c r="K4128" i="6" s="1"/>
  <c r="I564" i="6"/>
  <c r="K564" i="6" s="1"/>
  <c r="I4100" i="6"/>
  <c r="K4100" i="6" s="1"/>
  <c r="I622" i="6"/>
  <c r="K622" i="6" s="1"/>
  <c r="I3121" i="6"/>
  <c r="K3121" i="6" s="1"/>
  <c r="I4533" i="6"/>
  <c r="K4533" i="6" s="1"/>
  <c r="I4519" i="6"/>
  <c r="K4519" i="6" s="1"/>
  <c r="I6235" i="6"/>
  <c r="K6235" i="6" s="1"/>
  <c r="I31" i="6"/>
  <c r="K31" i="6" s="1"/>
  <c r="I4114" i="6"/>
  <c r="K4114" i="6" s="1"/>
  <c r="I4242" i="6"/>
  <c r="K4242" i="6" s="1"/>
  <c r="I1589" i="6"/>
  <c r="K1589" i="6" s="1"/>
  <c r="I1933" i="6"/>
  <c r="K1933" i="6" s="1"/>
  <c r="I950" i="6"/>
  <c r="K950" i="6" s="1"/>
  <c r="I3547" i="6"/>
  <c r="K3547" i="6" s="1"/>
  <c r="I6695" i="6"/>
  <c r="K6695" i="6" s="1"/>
  <c r="I5462" i="6"/>
  <c r="K5462" i="6" s="1"/>
  <c r="I733" i="6"/>
  <c r="K733" i="6" s="1"/>
  <c r="I4266" i="6"/>
  <c r="K4266" i="6" s="1"/>
  <c r="I118" i="6"/>
  <c r="K118" i="6" s="1"/>
  <c r="I2787" i="6"/>
  <c r="K2787" i="6" s="1"/>
  <c r="I1639" i="6"/>
  <c r="K1639" i="6" s="1"/>
  <c r="I2372" i="6"/>
  <c r="K2372" i="6" s="1"/>
  <c r="I2624" i="6"/>
  <c r="K2624" i="6" s="1"/>
  <c r="I2738" i="6"/>
  <c r="K2738" i="6" s="1"/>
  <c r="I6189" i="6"/>
  <c r="K6189" i="6" s="1"/>
  <c r="I2529" i="6"/>
  <c r="K2529" i="6" s="1"/>
  <c r="I4318" i="6"/>
  <c r="K4318" i="6" s="1"/>
  <c r="I573" i="6"/>
  <c r="K573" i="6" s="1"/>
  <c r="I1510" i="6"/>
  <c r="K1510" i="6" s="1"/>
  <c r="I3199" i="6"/>
  <c r="K3199" i="6" s="1"/>
  <c r="I2128" i="6"/>
  <c r="K2128" i="6" s="1"/>
  <c r="I4470" i="6"/>
  <c r="K4470" i="6" s="1"/>
  <c r="I5586" i="6"/>
  <c r="K5586" i="6" s="1"/>
  <c r="I3222" i="6"/>
  <c r="K3222" i="6" s="1"/>
  <c r="I140" i="6"/>
  <c r="K140" i="6" s="1"/>
  <c r="I5398" i="6"/>
  <c r="K5398" i="6" s="1"/>
  <c r="I6564" i="6"/>
  <c r="K6564" i="6" s="1"/>
  <c r="I2735" i="6"/>
  <c r="K2735" i="6" s="1"/>
  <c r="I2982" i="6"/>
  <c r="K2982" i="6" s="1"/>
  <c r="I4260" i="6"/>
  <c r="K4260" i="6" s="1"/>
  <c r="I6395" i="6"/>
  <c r="K6395" i="6" s="1"/>
  <c r="I5531" i="6"/>
  <c r="K5531" i="6" s="1"/>
  <c r="I469" i="6"/>
  <c r="K469" i="6" s="1"/>
  <c r="I1517" i="6"/>
  <c r="K1517" i="6" s="1"/>
  <c r="I3248" i="6"/>
  <c r="K3248" i="6" s="1"/>
  <c r="I825" i="6"/>
  <c r="K825" i="6" s="1"/>
  <c r="I4529" i="6"/>
  <c r="K4529" i="6" s="1"/>
  <c r="I4454" i="6"/>
  <c r="K4454" i="6" s="1"/>
  <c r="I222" i="6"/>
  <c r="K222" i="6" s="1"/>
  <c r="I3649" i="6"/>
  <c r="K3649" i="6" s="1"/>
  <c r="I1813" i="6"/>
  <c r="K1813" i="6" s="1"/>
  <c r="I1006" i="6"/>
  <c r="K1006" i="6" s="1"/>
  <c r="I2721" i="6"/>
  <c r="K2721" i="6" s="1"/>
  <c r="I1839" i="6"/>
  <c r="K1839" i="6" s="1"/>
  <c r="I1401" i="6"/>
  <c r="K1401" i="6" s="1"/>
  <c r="I1808" i="6"/>
  <c r="K1808" i="6" s="1"/>
  <c r="I6431" i="6"/>
  <c r="K6431" i="6" s="1"/>
  <c r="I6038" i="6"/>
  <c r="K6038" i="6" s="1"/>
  <c r="I2403" i="6"/>
  <c r="K2403" i="6" s="1"/>
  <c r="I420" i="6"/>
  <c r="K420" i="6" s="1"/>
  <c r="I3793" i="6"/>
  <c r="K3793" i="6" s="1"/>
  <c r="I5997" i="6"/>
  <c r="K5997" i="6" s="1"/>
  <c r="I3321" i="6"/>
  <c r="K3321" i="6" s="1"/>
  <c r="I6679" i="6"/>
  <c r="K6679" i="6" s="1"/>
  <c r="I2231" i="6"/>
  <c r="K2231" i="6" s="1"/>
  <c r="I2028" i="6"/>
  <c r="K2028" i="6" s="1"/>
  <c r="I6637" i="6"/>
  <c r="K6637" i="6" s="1"/>
  <c r="I1308" i="6"/>
  <c r="K1308" i="6" s="1"/>
  <c r="I2013" i="6"/>
  <c r="K2013" i="6" s="1"/>
  <c r="I4257" i="6"/>
  <c r="K4257" i="6" s="1"/>
  <c r="I3814" i="6"/>
  <c r="K3814" i="6" s="1"/>
  <c r="I5994" i="6"/>
  <c r="K5994" i="6" s="1"/>
  <c r="I2329" i="6"/>
  <c r="K2329" i="6" s="1"/>
  <c r="I240" i="6"/>
  <c r="K240" i="6" s="1"/>
  <c r="I4055" i="6"/>
  <c r="K4055" i="6" s="1"/>
  <c r="I1356" i="6"/>
  <c r="K1356" i="6" s="1"/>
  <c r="I1821" i="6"/>
  <c r="K1821" i="6" s="1"/>
  <c r="I1181" i="6"/>
  <c r="K1181" i="6" s="1"/>
  <c r="I4216" i="6"/>
  <c r="K4216" i="6" s="1"/>
  <c r="I5271" i="6"/>
  <c r="K5271" i="6" s="1"/>
  <c r="I6937" i="6"/>
  <c r="K6937" i="6" s="1"/>
  <c r="I6566" i="6"/>
  <c r="K6566" i="6" s="1"/>
  <c r="I3625" i="6"/>
  <c r="K3625" i="6" s="1"/>
  <c r="I755" i="6"/>
  <c r="K755" i="6" s="1"/>
  <c r="I6446" i="6"/>
  <c r="K6446" i="6" s="1"/>
  <c r="I4254" i="6"/>
  <c r="K4254" i="6" s="1"/>
  <c r="I3761" i="6"/>
  <c r="K3761" i="6" s="1"/>
  <c r="I7011" i="6"/>
  <c r="K7011" i="6" s="1"/>
  <c r="I2346" i="6"/>
  <c r="K2346" i="6" s="1"/>
  <c r="I6406" i="6"/>
  <c r="K6406" i="6" s="1"/>
  <c r="I145" i="6"/>
  <c r="K145" i="6" s="1"/>
  <c r="I2462" i="6"/>
  <c r="K2462" i="6" s="1"/>
  <c r="I5718" i="6"/>
  <c r="K5718" i="6" s="1"/>
  <c r="I6282" i="6"/>
  <c r="K6282" i="6" s="1"/>
  <c r="I1620" i="6"/>
  <c r="K1620" i="6" s="1"/>
  <c r="I565" i="6"/>
  <c r="K565" i="6" s="1"/>
  <c r="I1544" i="6"/>
  <c r="K1544" i="6" s="1"/>
  <c r="I534" i="6"/>
  <c r="K534" i="6" s="1"/>
  <c r="I6063" i="6"/>
  <c r="K6063" i="6" s="1"/>
  <c r="I5699" i="6"/>
  <c r="K5699" i="6" s="1"/>
  <c r="I4995" i="6"/>
  <c r="K4995" i="6" s="1"/>
  <c r="I292" i="6"/>
  <c r="K292" i="6" s="1"/>
  <c r="I1884" i="6"/>
  <c r="K1884" i="6" s="1"/>
  <c r="I6953" i="6"/>
  <c r="K6953" i="6" s="1"/>
  <c r="I6378" i="6"/>
  <c r="K6378" i="6" s="1"/>
  <c r="I1990" i="6"/>
  <c r="K1990" i="6" s="1"/>
  <c r="I1464" i="6"/>
  <c r="K1464" i="6" s="1"/>
  <c r="I1680" i="6"/>
  <c r="K1680" i="6" s="1"/>
  <c r="I2987" i="6"/>
  <c r="K2987" i="6" s="1"/>
  <c r="I3018" i="6"/>
  <c r="K3018" i="6" s="1"/>
  <c r="I1094" i="6"/>
  <c r="K1094" i="6" s="1"/>
  <c r="I1998" i="6"/>
  <c r="K1998" i="6" s="1"/>
  <c r="I5809" i="6"/>
  <c r="K5809" i="6" s="1"/>
  <c r="I3890" i="6"/>
  <c r="K3890" i="6" s="1"/>
  <c r="I5597" i="6"/>
  <c r="K5597" i="6" s="1"/>
  <c r="I1526" i="6"/>
  <c r="K1526" i="6" s="1"/>
  <c r="I2198" i="6"/>
  <c r="K2198" i="6" s="1"/>
  <c r="I3718" i="6"/>
  <c r="K3718" i="6" s="1"/>
  <c r="I6522" i="6"/>
  <c r="K6522" i="6" s="1"/>
  <c r="I5833" i="6"/>
  <c r="K5833" i="6" s="1"/>
  <c r="I1016" i="6"/>
  <c r="K1016" i="6" s="1"/>
  <c r="I5024" i="6"/>
  <c r="K5024" i="6" s="1"/>
  <c r="I4642" i="6"/>
  <c r="K4642" i="6" s="1"/>
  <c r="I7099" i="6"/>
  <c r="K7099" i="6" s="1"/>
  <c r="I2666" i="6"/>
  <c r="K2666" i="6" s="1"/>
  <c r="I6453" i="6"/>
  <c r="K6453" i="6" s="1"/>
  <c r="I4697" i="6"/>
  <c r="K4697" i="6" s="1"/>
  <c r="I1026" i="6"/>
  <c r="K1026" i="6" s="1"/>
  <c r="I5474" i="6"/>
  <c r="K5474" i="6" s="1"/>
  <c r="I2989" i="6"/>
  <c r="K2989" i="6" s="1"/>
  <c r="I1730" i="6"/>
  <c r="K1730" i="6" s="1"/>
  <c r="I6274" i="6"/>
  <c r="K6274" i="6" s="1"/>
  <c r="I4953" i="6"/>
  <c r="K4953" i="6" s="1"/>
  <c r="I6888" i="6"/>
  <c r="K6888" i="6" s="1"/>
  <c r="I3369" i="6"/>
  <c r="K3369" i="6" s="1"/>
  <c r="I4904" i="6"/>
  <c r="K4904" i="6" s="1"/>
  <c r="I495" i="6"/>
  <c r="K495" i="6" s="1"/>
  <c r="I4918" i="6"/>
  <c r="K4918" i="6" s="1"/>
  <c r="I2157" i="6"/>
  <c r="K2157" i="6" s="1"/>
  <c r="I5497" i="6"/>
  <c r="K5497" i="6" s="1"/>
  <c r="I6320" i="6"/>
  <c r="K6320" i="6" s="1"/>
  <c r="I3513" i="6"/>
  <c r="K3513" i="6" s="1"/>
  <c r="I1036" i="6"/>
  <c r="K1036" i="6" s="1"/>
  <c r="I1033" i="6"/>
  <c r="K1033" i="6" s="1"/>
  <c r="I173" i="6"/>
  <c r="K173" i="6" s="1"/>
  <c r="I3889" i="6"/>
  <c r="K3889" i="6" s="1"/>
  <c r="I5345" i="6"/>
  <c r="K5345" i="6" s="1"/>
  <c r="I4614" i="6"/>
  <c r="K4614" i="6" s="1"/>
  <c r="I555" i="6"/>
  <c r="K555" i="6" s="1"/>
  <c r="I481" i="6"/>
  <c r="K481" i="6" s="1"/>
  <c r="I6237" i="6"/>
  <c r="K6237" i="6" s="1"/>
  <c r="I5992" i="6"/>
  <c r="K5992" i="6" s="1"/>
  <c r="I3358" i="6"/>
  <c r="K3358" i="6" s="1"/>
  <c r="I1117" i="6"/>
  <c r="K1117" i="6" s="1"/>
  <c r="I5020" i="6"/>
  <c r="K5020" i="6" s="1"/>
  <c r="I4552" i="6"/>
  <c r="K4552" i="6" s="1"/>
  <c r="I4298" i="6"/>
  <c r="K4298" i="6" s="1"/>
  <c r="I2943" i="6"/>
  <c r="K2943" i="6" s="1"/>
  <c r="I1180" i="6"/>
  <c r="K1180" i="6" s="1"/>
  <c r="I5892" i="6"/>
  <c r="K5892" i="6" s="1"/>
  <c r="I3954" i="6"/>
  <c r="K3954" i="6" s="1"/>
  <c r="I6113" i="6"/>
  <c r="K6113" i="6" s="1"/>
  <c r="I4326" i="6"/>
  <c r="K4326" i="6" s="1"/>
  <c r="I6093" i="6"/>
  <c r="K6093" i="6" s="1"/>
  <c r="I108" i="6"/>
  <c r="K108" i="6" s="1"/>
  <c r="I3887" i="6"/>
  <c r="K3887" i="6" s="1"/>
  <c r="I4726" i="6"/>
  <c r="K4726" i="6" s="1"/>
  <c r="I167" i="6"/>
  <c r="K167" i="6" s="1"/>
  <c r="I6549" i="6"/>
  <c r="K6549" i="6" s="1"/>
  <c r="I2549" i="6"/>
  <c r="K2549" i="6" s="1"/>
  <c r="I3370" i="6"/>
  <c r="K3370" i="6" s="1"/>
  <c r="I7056" i="6"/>
  <c r="K7056" i="6" s="1"/>
  <c r="I5421" i="6"/>
  <c r="K5421" i="6" s="1"/>
  <c r="I1731" i="6"/>
  <c r="K1731" i="6" s="1"/>
  <c r="I2107" i="6"/>
  <c r="K2107" i="6" s="1"/>
  <c r="I748" i="6"/>
  <c r="K748" i="6" s="1"/>
  <c r="I5314" i="6"/>
  <c r="K5314" i="6" s="1"/>
  <c r="I6194" i="6"/>
  <c r="K6194" i="6" s="1"/>
  <c r="I7022" i="6"/>
  <c r="K7022" i="6" s="1"/>
  <c r="I3137" i="6"/>
  <c r="K3137" i="6" s="1"/>
  <c r="I938" i="6"/>
  <c r="K938" i="6" s="1"/>
  <c r="I3937" i="6"/>
  <c r="K3937" i="6" s="1"/>
  <c r="I219" i="6"/>
  <c r="K219" i="6" s="1"/>
  <c r="I4556" i="6"/>
  <c r="K4556" i="6" s="1"/>
  <c r="I1757" i="6"/>
  <c r="K1757" i="6" s="1"/>
  <c r="I4171" i="6"/>
  <c r="K4171" i="6" s="1"/>
  <c r="I3367" i="6"/>
  <c r="K3367" i="6" s="1"/>
  <c r="I6588" i="6"/>
  <c r="K6588" i="6" s="1"/>
  <c r="I203" i="6"/>
  <c r="K203" i="6" s="1"/>
  <c r="I6422" i="6"/>
  <c r="K6422" i="6" s="1"/>
  <c r="I6321" i="6"/>
  <c r="K6321" i="6" s="1"/>
  <c r="I3799" i="6"/>
  <c r="K3799" i="6" s="1"/>
  <c r="I2926" i="6"/>
  <c r="I1410" i="6"/>
  <c r="K1410" i="6" s="1"/>
  <c r="I5420" i="6"/>
  <c r="K5420" i="6" s="1"/>
  <c r="I1861" i="6"/>
  <c r="K1861" i="6" s="1"/>
  <c r="I4349" i="6"/>
  <c r="K4349" i="6" s="1"/>
  <c r="I3819" i="6"/>
  <c r="K3819" i="6" s="1"/>
  <c r="I5183" i="6"/>
  <c r="K5183" i="6" s="1"/>
  <c r="I3743" i="6"/>
  <c r="K3743" i="6" s="1"/>
  <c r="I6051" i="6"/>
  <c r="K6051" i="6" s="1"/>
  <c r="I4548" i="6"/>
  <c r="K4548" i="6" s="1"/>
  <c r="I1504" i="6"/>
  <c r="K1504" i="6" s="1"/>
  <c r="I1483" i="6"/>
  <c r="K1483" i="6" s="1"/>
  <c r="I5378" i="6"/>
  <c r="K5378" i="6" s="1"/>
  <c r="I6319" i="6"/>
  <c r="K6319" i="6" s="1"/>
  <c r="I3514" i="6"/>
  <c r="K3514" i="6" s="1"/>
  <c r="I4459" i="6"/>
  <c r="K4459" i="6" s="1"/>
  <c r="I6447" i="6"/>
  <c r="K6447" i="6" s="1"/>
  <c r="I600" i="6"/>
  <c r="K600" i="6" s="1"/>
  <c r="I4355" i="6"/>
  <c r="K4355" i="6" s="1"/>
  <c r="I309" i="6"/>
  <c r="K309" i="6" s="1"/>
  <c r="I3854" i="6"/>
  <c r="K3854" i="6" s="1"/>
  <c r="I391" i="6"/>
  <c r="K391" i="6" s="1"/>
  <c r="I5277" i="6"/>
  <c r="K5277" i="6" s="1"/>
  <c r="I5661" i="6"/>
  <c r="K5661" i="6" s="1"/>
  <c r="I662" i="6"/>
  <c r="K662" i="6" s="1"/>
  <c r="I3172" i="6"/>
  <c r="K3172" i="6" s="1"/>
  <c r="I2760" i="6"/>
  <c r="K2760" i="6" s="1"/>
  <c r="I5870" i="6"/>
  <c r="K5870" i="6" s="1"/>
  <c r="I6997" i="6"/>
  <c r="K6997" i="6" s="1"/>
  <c r="I6290" i="6"/>
  <c r="K6290" i="6" s="1"/>
  <c r="I2343" i="6"/>
  <c r="K2343" i="6" s="1"/>
  <c r="I3079" i="6"/>
  <c r="K3079" i="6" s="1"/>
  <c r="I6295" i="6"/>
  <c r="I3279" i="6"/>
  <c r="K3279" i="6" s="1"/>
  <c r="I5429" i="6"/>
  <c r="K5429" i="6" s="1"/>
  <c r="I4095" i="6"/>
  <c r="K4095" i="6" s="1"/>
  <c r="I4426" i="6"/>
  <c r="K4426" i="6" s="1"/>
  <c r="I6558" i="6"/>
  <c r="K6558" i="6" s="1"/>
  <c r="I2586" i="6"/>
  <c r="K2586" i="6" s="1"/>
  <c r="I5855" i="6"/>
  <c r="K5855" i="6" s="1"/>
  <c r="I5848" i="6"/>
  <c r="I3801" i="6"/>
  <c r="K3801" i="6" s="1"/>
  <c r="I5788" i="6"/>
  <c r="K5788" i="6" s="1"/>
  <c r="I921" i="6"/>
  <c r="K921" i="6" s="1"/>
  <c r="I3683" i="6"/>
  <c r="K3683" i="6" s="1"/>
  <c r="I1722" i="6"/>
  <c r="K1722" i="6" s="1"/>
  <c r="I872" i="6"/>
  <c r="K872" i="6" s="1"/>
  <c r="I3724" i="6"/>
  <c r="K3724" i="6" s="1"/>
  <c r="I1039" i="6"/>
  <c r="I4657" i="6"/>
  <c r="K4657" i="6" s="1"/>
  <c r="I1195" i="6"/>
  <c r="K1195" i="6" s="1"/>
  <c r="I6209" i="6"/>
  <c r="K6209" i="6" s="1"/>
  <c r="I1213" i="6"/>
  <c r="K1213" i="6" s="1"/>
  <c r="I1525" i="6"/>
  <c r="K1525" i="6" s="1"/>
  <c r="I393" i="6"/>
  <c r="K393" i="6" s="1"/>
  <c r="I3339" i="6"/>
  <c r="K3339" i="6" s="1"/>
  <c r="I6725" i="6"/>
  <c r="I3697" i="6"/>
  <c r="K3697" i="6" s="1"/>
  <c r="I1799" i="6"/>
  <c r="K1799" i="6" s="1"/>
  <c r="I4329" i="6"/>
  <c r="K4329" i="6" s="1"/>
  <c r="I3655" i="6"/>
  <c r="K3655" i="6" s="1"/>
  <c r="I5461" i="6"/>
  <c r="K5461" i="6" s="1"/>
  <c r="I1427" i="6"/>
  <c r="K1427" i="6" s="1"/>
  <c r="I4633" i="6"/>
  <c r="K4633" i="6" s="1"/>
  <c r="I3287" i="6"/>
  <c r="K3287" i="6" s="1"/>
  <c r="I47" i="6"/>
  <c r="K47" i="6" s="1"/>
  <c r="I1834" i="6"/>
  <c r="K1834" i="6" s="1"/>
  <c r="I2127" i="6"/>
  <c r="K2127" i="6" s="1"/>
  <c r="I3654" i="6"/>
  <c r="K3654" i="6" s="1"/>
  <c r="I3623" i="6"/>
  <c r="K3623" i="6" s="1"/>
  <c r="I4150" i="6"/>
  <c r="K4150" i="6" s="1"/>
  <c r="I4986" i="6"/>
  <c r="K4986" i="6" s="1"/>
  <c r="I6255" i="6"/>
  <c r="K6255" i="6" s="1"/>
  <c r="I6981" i="6"/>
  <c r="K6981" i="6" s="1"/>
  <c r="I2804" i="6"/>
  <c r="K2804" i="6" s="1"/>
  <c r="I2973" i="6"/>
  <c r="K2973" i="6" s="1"/>
  <c r="I3307" i="6"/>
  <c r="K3307" i="6" s="1"/>
  <c r="I1268" i="6"/>
  <c r="K1268" i="6" s="1"/>
  <c r="I6762" i="6"/>
  <c r="K6762" i="6" s="1"/>
  <c r="I2748" i="6"/>
  <c r="K2748" i="6" s="1"/>
  <c r="I5907" i="6"/>
  <c r="K5907" i="6" s="1"/>
  <c r="I6065" i="6"/>
  <c r="K6065" i="6" s="1"/>
  <c r="I918" i="6"/>
  <c r="K918" i="6" s="1"/>
  <c r="I5795" i="6"/>
  <c r="K5795" i="6" s="1"/>
  <c r="I3509" i="6"/>
  <c r="K3509" i="6" s="1"/>
  <c r="I2566" i="6"/>
  <c r="K2566" i="6" s="1"/>
  <c r="I6820" i="6"/>
  <c r="K6820" i="6" s="1"/>
  <c r="I5628" i="6"/>
  <c r="K5628" i="6" s="1"/>
  <c r="I1113" i="6"/>
  <c r="K1113" i="6" s="1"/>
  <c r="I3766" i="6"/>
  <c r="K3766" i="6" s="1"/>
  <c r="I4992" i="6"/>
  <c r="K4992" i="6" s="1"/>
  <c r="I3688" i="6"/>
  <c r="K3688" i="6" s="1"/>
  <c r="I3553" i="6"/>
  <c r="K3553" i="6" s="1"/>
  <c r="I698" i="6"/>
  <c r="K698" i="6" s="1"/>
  <c r="I5717" i="6"/>
  <c r="K5717" i="6" s="1"/>
  <c r="I3600" i="6"/>
  <c r="K3600" i="6" s="1"/>
  <c r="I2219" i="6"/>
  <c r="I2225" i="6"/>
  <c r="K2225" i="6" s="1"/>
  <c r="I5995" i="6"/>
  <c r="K5995" i="6" s="1"/>
  <c r="I64" i="6"/>
  <c r="K64" i="6" s="1"/>
  <c r="I1472" i="6"/>
  <c r="K1472" i="6" s="1"/>
  <c r="I1088" i="6"/>
  <c r="K1088" i="6" s="1"/>
  <c r="I1556" i="6"/>
  <c r="K1556" i="6" s="1"/>
  <c r="I2503" i="6"/>
  <c r="K2503" i="6" s="1"/>
  <c r="I5655" i="6"/>
  <c r="I3406" i="6"/>
  <c r="K3406" i="6" s="1"/>
  <c r="I3785" i="6"/>
  <c r="K3785" i="6" s="1"/>
  <c r="I4476" i="6"/>
  <c r="K4476" i="6" s="1"/>
  <c r="I5262" i="6"/>
  <c r="K5262" i="6" s="1"/>
  <c r="I1615" i="6"/>
  <c r="K1615" i="6" s="1"/>
  <c r="I576" i="6"/>
  <c r="K576" i="6" s="1"/>
  <c r="I6963" i="6"/>
  <c r="K6963" i="6" s="1"/>
  <c r="I5403" i="6"/>
  <c r="I2607" i="6"/>
  <c r="K2607" i="6" s="1"/>
  <c r="I5768" i="6"/>
  <c r="K5768" i="6" s="1"/>
  <c r="I6804" i="6"/>
  <c r="K6804" i="6" s="1"/>
  <c r="I6908" i="6"/>
  <c r="K6908" i="6" s="1"/>
  <c r="I2166" i="6"/>
  <c r="K2166" i="6" s="1"/>
  <c r="I4708" i="6"/>
  <c r="K4708" i="6" s="1"/>
  <c r="I62" i="6"/>
  <c r="K62" i="6" s="1"/>
  <c r="I4901" i="6"/>
  <c r="K4901" i="6" s="1"/>
  <c r="I5936" i="6"/>
  <c r="K5936" i="6" s="1"/>
  <c r="I1879" i="6"/>
  <c r="K1879" i="6" s="1"/>
  <c r="I6666" i="6"/>
  <c r="K6666" i="6" s="1"/>
  <c r="I5167" i="6"/>
  <c r="K5167" i="6" s="1"/>
  <c r="I2294" i="6"/>
  <c r="K2294" i="6" s="1"/>
  <c r="I3201" i="6"/>
  <c r="K3201" i="6" s="1"/>
  <c r="I4971" i="6"/>
  <c r="K4971" i="6" s="1"/>
  <c r="I279" i="6"/>
  <c r="I1007" i="6"/>
  <c r="K1007" i="6" s="1"/>
  <c r="I5689" i="6"/>
  <c r="K5689" i="6" s="1"/>
  <c r="I6715" i="6"/>
  <c r="K6715" i="6" s="1"/>
  <c r="I4330" i="6"/>
  <c r="K4330" i="6" s="1"/>
  <c r="I6047" i="6"/>
  <c r="K6047" i="6" s="1"/>
  <c r="I6609" i="6"/>
  <c r="K6609" i="6" s="1"/>
  <c r="I191" i="6"/>
  <c r="K191" i="6" s="1"/>
  <c r="I6169" i="6"/>
  <c r="I3707" i="6"/>
  <c r="K3707" i="6" s="1"/>
  <c r="I5076" i="6"/>
  <c r="K5076" i="6" s="1"/>
  <c r="I3042" i="6"/>
  <c r="K3042" i="6" s="1"/>
  <c r="I1069" i="6"/>
  <c r="K1069" i="6" s="1"/>
  <c r="I1083" i="6"/>
  <c r="K1083" i="6" s="1"/>
  <c r="I355" i="6"/>
  <c r="K355" i="6" s="1"/>
  <c r="I6712" i="6"/>
  <c r="K6712" i="6" s="1"/>
  <c r="I510" i="6"/>
  <c r="K510" i="6" s="1"/>
  <c r="I6707" i="6"/>
  <c r="K6707" i="6" s="1"/>
  <c r="I215" i="6"/>
  <c r="K215" i="6" s="1"/>
  <c r="I6379" i="6"/>
  <c r="K6379" i="6" s="1"/>
  <c r="I1073" i="6"/>
  <c r="K1073" i="6" s="1"/>
  <c r="I1082" i="6"/>
  <c r="K1082" i="6" s="1"/>
  <c r="I4589" i="6"/>
  <c r="K4589" i="6" s="1"/>
  <c r="I6823" i="6"/>
  <c r="K6823" i="6" s="1"/>
  <c r="I1314" i="6"/>
  <c r="K1314" i="6" s="1"/>
  <c r="I4743" i="6"/>
  <c r="K4743" i="6" s="1"/>
  <c r="I1237" i="6"/>
  <c r="K1237" i="6" s="1"/>
  <c r="I6007" i="6"/>
  <c r="K6007" i="6" s="1"/>
  <c r="I474" i="6"/>
  <c r="K474" i="6" s="1"/>
  <c r="I5888" i="6"/>
  <c r="K5888" i="6" s="1"/>
  <c r="I6675" i="6"/>
  <c r="K6675" i="6" s="1"/>
  <c r="I2918" i="6"/>
  <c r="K2918" i="6" s="1"/>
  <c r="I3093" i="6"/>
  <c r="K3093" i="6" s="1"/>
  <c r="I6451" i="6"/>
  <c r="K6451" i="6" s="1"/>
  <c r="I5996" i="6"/>
  <c r="K5996" i="6" s="1"/>
  <c r="I5847" i="6"/>
  <c r="K5847" i="6" s="1"/>
  <c r="I5535" i="6"/>
  <c r="K5535" i="6" s="1"/>
  <c r="I5627" i="6"/>
  <c r="K5627" i="6" s="1"/>
  <c r="I1108" i="6"/>
  <c r="K1108" i="6" s="1"/>
  <c r="I4760" i="6"/>
  <c r="K4760" i="6" s="1"/>
  <c r="I5017" i="6"/>
  <c r="K5017" i="6" s="1"/>
  <c r="I4062" i="6"/>
  <c r="K4062" i="6" s="1"/>
  <c r="I1683" i="6"/>
  <c r="K1683" i="6" s="1"/>
  <c r="I102" i="6"/>
  <c r="K102" i="6" s="1"/>
  <c r="I5607" i="6"/>
  <c r="K5607" i="6" s="1"/>
  <c r="I465" i="6"/>
  <c r="K465" i="6" s="1"/>
  <c r="I3151" i="6"/>
  <c r="K3151" i="6" s="1"/>
  <c r="I3574" i="6"/>
  <c r="K3574" i="6" s="1"/>
  <c r="I3722" i="6"/>
  <c r="I6477" i="6"/>
  <c r="K6477" i="6" s="1"/>
  <c r="I5273" i="6"/>
  <c r="K5273" i="6" s="1"/>
  <c r="I1090" i="6"/>
  <c r="K1090" i="6" s="1"/>
  <c r="I105" i="6"/>
  <c r="K105" i="6" s="1"/>
  <c r="I3318" i="6"/>
  <c r="K3318" i="6" s="1"/>
  <c r="I115" i="6"/>
  <c r="K115" i="6" s="1"/>
  <c r="I4040" i="6"/>
  <c r="K4040" i="6" s="1"/>
  <c r="I6084" i="6"/>
  <c r="I6966" i="6"/>
  <c r="K6966" i="6" s="1"/>
  <c r="I5820" i="6"/>
  <c r="K5820" i="6" s="1"/>
  <c r="I5887" i="6"/>
  <c r="K5887" i="6" s="1"/>
  <c r="I1136" i="6"/>
  <c r="K1136" i="6" s="1"/>
  <c r="I133" i="6"/>
  <c r="K133" i="6" s="1"/>
  <c r="I6201" i="6"/>
  <c r="K6201" i="6" s="1"/>
  <c r="I5842" i="6"/>
  <c r="K5842" i="6" s="1"/>
  <c r="I1586" i="6"/>
  <c r="K1586" i="6" s="1"/>
  <c r="I4159" i="6"/>
  <c r="K4159" i="6" s="1"/>
  <c r="I5643" i="6"/>
  <c r="K5643" i="6" s="1"/>
  <c r="I1922" i="6"/>
  <c r="K1922" i="6" s="1"/>
  <c r="I2111" i="6"/>
  <c r="K2111" i="6" s="1"/>
  <c r="I6055" i="6"/>
  <c r="K6055" i="6" s="1"/>
  <c r="I3927" i="6"/>
  <c r="K3927" i="6" s="1"/>
  <c r="I5539" i="6"/>
  <c r="K5539" i="6" s="1"/>
  <c r="I4930" i="6"/>
  <c r="K4930" i="6" s="1"/>
  <c r="I412" i="6"/>
  <c r="K412" i="6" s="1"/>
  <c r="I3002" i="6"/>
  <c r="K3002" i="6" s="1"/>
  <c r="I3925" i="6"/>
  <c r="K3925" i="6" s="1"/>
  <c r="I3670" i="6"/>
  <c r="K3670" i="6" s="1"/>
  <c r="I3815" i="6"/>
  <c r="K3815" i="6" s="1"/>
  <c r="I5488" i="6"/>
  <c r="K5488" i="6" s="1"/>
  <c r="I2360" i="6"/>
  <c r="K2360" i="6" s="1"/>
  <c r="I5588" i="6"/>
  <c r="I1927" i="6"/>
  <c r="K1927" i="6" s="1"/>
  <c r="I5521" i="6"/>
  <c r="K5521" i="6" s="1"/>
  <c r="I6948" i="6"/>
  <c r="K6948" i="6" s="1"/>
  <c r="I3223" i="6"/>
  <c r="K3223" i="6" s="1"/>
  <c r="I4342" i="6"/>
  <c r="K4342" i="6" s="1"/>
  <c r="I6917" i="6"/>
  <c r="I3849" i="6"/>
  <c r="K3849" i="6" s="1"/>
  <c r="I5058" i="6"/>
  <c r="K5058" i="6" s="1"/>
  <c r="I5012" i="6"/>
  <c r="K5012" i="6" s="1"/>
  <c r="I5294" i="6"/>
  <c r="K5294" i="6" s="1"/>
  <c r="I7016" i="6"/>
  <c r="K7016" i="6" s="1"/>
  <c r="I6602" i="6"/>
  <c r="K6602" i="6" s="1"/>
  <c r="I1836" i="6"/>
  <c r="K1836" i="6" s="1"/>
  <c r="I2554" i="6"/>
  <c r="K2554" i="6" s="1"/>
  <c r="I3278" i="6"/>
  <c r="K3278" i="6" s="1"/>
  <c r="I2228" i="6"/>
  <c r="K2228" i="6" s="1"/>
  <c r="I3365" i="6"/>
  <c r="K3365" i="6" s="1"/>
  <c r="I2734" i="6"/>
  <c r="K2734" i="6" s="1"/>
  <c r="I633" i="6"/>
  <c r="K633" i="6" s="1"/>
  <c r="I5152" i="6"/>
  <c r="K5152" i="6" s="1"/>
  <c r="I6634" i="6"/>
  <c r="K6634" i="6" s="1"/>
  <c r="I4583" i="6"/>
  <c r="I6048" i="6"/>
  <c r="K6048" i="6" s="1"/>
  <c r="I5677" i="6"/>
  <c r="K5677" i="6" s="1"/>
  <c r="I5143" i="6"/>
  <c r="K5143" i="6" s="1"/>
  <c r="I4076" i="6"/>
  <c r="K4076" i="6" s="1"/>
  <c r="I1205" i="6"/>
  <c r="K1205" i="6" s="1"/>
  <c r="I3478" i="6"/>
  <c r="K3478" i="6" s="1"/>
  <c r="I4637" i="6"/>
  <c r="K4637" i="6" s="1"/>
  <c r="I5725" i="6"/>
  <c r="I2629" i="6"/>
  <c r="K2629" i="6" s="1"/>
  <c r="I644" i="6"/>
  <c r="K644" i="6" s="1"/>
  <c r="I3975" i="6"/>
  <c r="K3975" i="6" s="1"/>
  <c r="I3140" i="6"/>
  <c r="K3140" i="6" s="1"/>
  <c r="I1111" i="6"/>
  <c r="K1111" i="6" s="1"/>
  <c r="I4690" i="6"/>
  <c r="K4690" i="6" s="1"/>
  <c r="I2669" i="6"/>
  <c r="K2669" i="6" s="1"/>
  <c r="I6965" i="6"/>
  <c r="K6965" i="6" s="1"/>
  <c r="I3396" i="6"/>
  <c r="K3396" i="6" s="1"/>
  <c r="I6505" i="6"/>
  <c r="K6505" i="6" s="1"/>
  <c r="I1837" i="6"/>
  <c r="K1837" i="6" s="1"/>
  <c r="I1440" i="6"/>
  <c r="K1440" i="6" s="1"/>
  <c r="I2338" i="6"/>
  <c r="K2338" i="6" s="1"/>
  <c r="I196" i="6"/>
  <c r="K196" i="6" s="1"/>
  <c r="I352" i="6"/>
  <c r="K352" i="6" s="1"/>
  <c r="I1964" i="6"/>
  <c r="K1964" i="6" s="1"/>
  <c r="I2773" i="6"/>
  <c r="K2773" i="6" s="1"/>
  <c r="I670" i="6"/>
  <c r="K670" i="6" s="1"/>
  <c r="I2493" i="6"/>
  <c r="K2493" i="6" s="1"/>
  <c r="I4002" i="6"/>
  <c r="K4002" i="6" s="1"/>
  <c r="I4402" i="6"/>
  <c r="K4402" i="6" s="1"/>
  <c r="I3666" i="6"/>
  <c r="K3666" i="6" s="1"/>
  <c r="I913" i="6"/>
  <c r="K913" i="6" s="1"/>
  <c r="I6151" i="6"/>
  <c r="K6151" i="6" s="1"/>
  <c r="I5946" i="6"/>
  <c r="K5946" i="6" s="1"/>
  <c r="I6895" i="6"/>
  <c r="K6895" i="6" s="1"/>
  <c r="I6942" i="6"/>
  <c r="K6942" i="6" s="1"/>
  <c r="I3714" i="6"/>
  <c r="K3714" i="6" s="1"/>
  <c r="I5407" i="6"/>
  <c r="K5407" i="6" s="1"/>
  <c r="I1072" i="6"/>
  <c r="K1072" i="6" s="1"/>
  <c r="I5774" i="6"/>
  <c r="K5774" i="6" s="1"/>
  <c r="I348" i="6"/>
  <c r="K348" i="6" s="1"/>
  <c r="I6717" i="6"/>
  <c r="K6717" i="6" s="1"/>
  <c r="I1577" i="6"/>
  <c r="K1577" i="6" s="1"/>
  <c r="I6844" i="6"/>
  <c r="K6844" i="6" s="1"/>
  <c r="I3871" i="6"/>
  <c r="K3871" i="6" s="1"/>
  <c r="I6064" i="6"/>
  <c r="K6064" i="6" s="1"/>
  <c r="I4855" i="6"/>
  <c r="K4855" i="6" s="1"/>
  <c r="I90" i="6"/>
  <c r="K90" i="6" s="1"/>
  <c r="I371" i="6"/>
  <c r="K371" i="6" s="1"/>
  <c r="I1238" i="6"/>
  <c r="K1238" i="6" s="1"/>
  <c r="I822" i="6"/>
  <c r="K822" i="6" s="1"/>
  <c r="I4923" i="6"/>
  <c r="K4923" i="6" s="1"/>
  <c r="I3324" i="6"/>
  <c r="K3324" i="6" s="1"/>
  <c r="I5068" i="6"/>
  <c r="K5068" i="6" s="1"/>
  <c r="I1175" i="6"/>
  <c r="K1175" i="6" s="1"/>
  <c r="I1606" i="6"/>
  <c r="K1606" i="6" s="1"/>
  <c r="I2138" i="6"/>
  <c r="K2138" i="6" s="1"/>
  <c r="I4515" i="6"/>
  <c r="K4515" i="6" s="1"/>
  <c r="I1747" i="6"/>
  <c r="K1747" i="6" s="1"/>
  <c r="I4486" i="6"/>
  <c r="K4486" i="6" s="1"/>
  <c r="I6420" i="6"/>
  <c r="K6420" i="6" s="1"/>
  <c r="I6448" i="6"/>
  <c r="K6448" i="6" s="1"/>
  <c r="I3638" i="6"/>
  <c r="K3638" i="6" s="1"/>
  <c r="I1109" i="6"/>
  <c r="K1109" i="6" s="1"/>
  <c r="I2713" i="6"/>
  <c r="K2713" i="6" s="1"/>
  <c r="I2400" i="6"/>
  <c r="K2400" i="6" s="1"/>
  <c r="I1010" i="6"/>
  <c r="K1010" i="6" s="1"/>
  <c r="I6049" i="6"/>
  <c r="K6049" i="6" s="1"/>
  <c r="I2255" i="6"/>
  <c r="K2255" i="6" s="1"/>
  <c r="I3474" i="6"/>
  <c r="K3474" i="6" s="1"/>
  <c r="I4080" i="6"/>
  <c r="K4080" i="6" s="1"/>
  <c r="I2733" i="6"/>
  <c r="K2733" i="6" s="1"/>
  <c r="I5766" i="6"/>
  <c r="I2937" i="6"/>
  <c r="K2937" i="6" s="1"/>
  <c r="I1667" i="6"/>
  <c r="K1667" i="6" s="1"/>
  <c r="I4803" i="6"/>
  <c r="K4803" i="6" s="1"/>
  <c r="I1374" i="6"/>
  <c r="K1374" i="6" s="1"/>
  <c r="I470" i="6"/>
  <c r="K470" i="6" s="1"/>
  <c r="I329" i="6"/>
  <c r="K329" i="6" s="1"/>
  <c r="I5065" i="6"/>
  <c r="K5065" i="6" s="1"/>
  <c r="I1250" i="6"/>
  <c r="K1250" i="6" s="1"/>
  <c r="I1887" i="6"/>
  <c r="K1887" i="6" s="1"/>
  <c r="I1286" i="6"/>
  <c r="K1286" i="6" s="1"/>
  <c r="I3864" i="6"/>
  <c r="K3864" i="6" s="1"/>
  <c r="I172" i="6"/>
  <c r="K172" i="6" s="1"/>
  <c r="I5495" i="6"/>
  <c r="K5495" i="6" s="1"/>
  <c r="I3487" i="6"/>
  <c r="K3487" i="6" s="1"/>
  <c r="I6484" i="6"/>
  <c r="K6484" i="6" s="1"/>
  <c r="I1481" i="6"/>
  <c r="K1481" i="6" s="1"/>
  <c r="I4770" i="6"/>
  <c r="K4770" i="6" s="1"/>
  <c r="I7049" i="6"/>
  <c r="K7049" i="6" s="1"/>
  <c r="I3214" i="6"/>
  <c r="K3214" i="6" s="1"/>
  <c r="I4774" i="6"/>
  <c r="K4774" i="6" s="1"/>
  <c r="I6641" i="6"/>
  <c r="K6641" i="6" s="1"/>
  <c r="I4074" i="6"/>
  <c r="K4074" i="6" s="1"/>
  <c r="I3883" i="6"/>
  <c r="K3883" i="6" s="1"/>
  <c r="I3179" i="6"/>
  <c r="I1607" i="6"/>
  <c r="K1607" i="6" s="1"/>
  <c r="I776" i="6"/>
  <c r="K776" i="6" s="1"/>
  <c r="I1751" i="6"/>
  <c r="K1751" i="6" s="1"/>
  <c r="I3681" i="6"/>
  <c r="K3681" i="6" s="1"/>
  <c r="I2930" i="6"/>
  <c r="K2930" i="6" s="1"/>
  <c r="I5409" i="6"/>
  <c r="K5409" i="6" s="1"/>
  <c r="I6040" i="6"/>
  <c r="K6040" i="6" s="1"/>
  <c r="I3956" i="6"/>
  <c r="I6128" i="6"/>
  <c r="K6128" i="6" s="1"/>
  <c r="I5257" i="6"/>
  <c r="K5257" i="6" s="1"/>
  <c r="I7044" i="6"/>
  <c r="K7044" i="6" s="1"/>
  <c r="I3829" i="6"/>
  <c r="K3829" i="6" s="1"/>
  <c r="I2689" i="6"/>
  <c r="K2689" i="6" s="1"/>
  <c r="I666" i="6"/>
  <c r="K666" i="6" s="1"/>
  <c r="I3508" i="6"/>
  <c r="K3508" i="6" s="1"/>
  <c r="I2451" i="6"/>
  <c r="K2451" i="6" s="1"/>
  <c r="I4046" i="6"/>
  <c r="K4046" i="6" s="1"/>
  <c r="I5871" i="6"/>
  <c r="K5871" i="6" s="1"/>
  <c r="I6662" i="6"/>
  <c r="K6662" i="6" s="1"/>
  <c r="I6892" i="6"/>
  <c r="K6892" i="6" s="1"/>
  <c r="I6449" i="6"/>
  <c r="K6449" i="6" s="1"/>
  <c r="I3334" i="6"/>
  <c r="K3334" i="6" s="1"/>
  <c r="I2683" i="6"/>
  <c r="K2683" i="6" s="1"/>
  <c r="I5213" i="6"/>
  <c r="K5213" i="6" s="1"/>
  <c r="I179" i="6"/>
  <c r="K179" i="6" s="1"/>
  <c r="I4516" i="6"/>
  <c r="K4516" i="6" s="1"/>
  <c r="I2461" i="6"/>
  <c r="K2461" i="6" s="1"/>
  <c r="I4115" i="6"/>
  <c r="K4115" i="6" s="1"/>
  <c r="I4742" i="6"/>
  <c r="K4742" i="6" s="1"/>
  <c r="I361" i="6"/>
  <c r="K361" i="6" s="1"/>
  <c r="I6390" i="6"/>
  <c r="K6390" i="6" s="1"/>
  <c r="I6254" i="6"/>
  <c r="K6254" i="6" s="1"/>
  <c r="I7000" i="6"/>
  <c r="K7000" i="6" s="1"/>
  <c r="I1622" i="6"/>
  <c r="K1622" i="6" s="1"/>
  <c r="I1820" i="6"/>
  <c r="K1820" i="6" s="1"/>
  <c r="I2509" i="6"/>
  <c r="K2509" i="6" s="1"/>
  <c r="I2956" i="6"/>
  <c r="K2956" i="6" s="1"/>
  <c r="I5220" i="6"/>
  <c r="K5220" i="6" s="1"/>
  <c r="I2168" i="6"/>
  <c r="K2168" i="6" s="1"/>
  <c r="I2615" i="6"/>
  <c r="K2615" i="6" s="1"/>
  <c r="I429" i="6"/>
  <c r="K429" i="6" s="1"/>
  <c r="I2910" i="6"/>
  <c r="K2910" i="6" s="1"/>
  <c r="I1702" i="6"/>
  <c r="K1702" i="6" s="1"/>
  <c r="I1885" i="6"/>
  <c r="K1885" i="6" s="1"/>
  <c r="I2320" i="6"/>
  <c r="K2320" i="6" s="1"/>
  <c r="I3626" i="6"/>
  <c r="K3626" i="6" s="1"/>
  <c r="I5626" i="6"/>
  <c r="K5626" i="6" s="1"/>
  <c r="I4310" i="6"/>
  <c r="K4310" i="6" s="1"/>
  <c r="I1379" i="6"/>
  <c r="K1379" i="6" s="1"/>
  <c r="I1330" i="6"/>
  <c r="K1330" i="6" s="1"/>
  <c r="I2123" i="6"/>
  <c r="K2123" i="6" s="1"/>
  <c r="I5526" i="6"/>
  <c r="K5526" i="6" s="1"/>
  <c r="I257" i="6"/>
  <c r="K257" i="6" s="1"/>
  <c r="I3455" i="6"/>
  <c r="K3455" i="6" s="1"/>
  <c r="I1334" i="6"/>
  <c r="K1334" i="6" s="1"/>
  <c r="I4919" i="6"/>
  <c r="K4919" i="6" s="1"/>
  <c r="I3749" i="6"/>
  <c r="K3749" i="6" s="1"/>
  <c r="I3910" i="6"/>
  <c r="K3910" i="6" s="1"/>
  <c r="I3518" i="6"/>
  <c r="K3518" i="6" s="1"/>
  <c r="I5601" i="6"/>
  <c r="K5601" i="6" s="1"/>
  <c r="I1451" i="6"/>
  <c r="K1451" i="6" s="1"/>
  <c r="I4745" i="6"/>
  <c r="K4745" i="6" s="1"/>
  <c r="I1706" i="6"/>
  <c r="K1706" i="6" s="1"/>
  <c r="I2131" i="6"/>
  <c r="K2131" i="6" s="1"/>
  <c r="I5857" i="6"/>
  <c r="K5857" i="6" s="1"/>
  <c r="I4450" i="6"/>
  <c r="K4450" i="6" s="1"/>
  <c r="I6932" i="6"/>
  <c r="K6932" i="6" s="1"/>
  <c r="I6783" i="6"/>
  <c r="K6783" i="6" s="1"/>
  <c r="I4543" i="6"/>
  <c r="K4543" i="6" s="1"/>
  <c r="I364" i="6"/>
  <c r="K364" i="6" s="1"/>
  <c r="I2907" i="6"/>
  <c r="K2907" i="6" s="1"/>
  <c r="I6782" i="6"/>
  <c r="K6782" i="6" s="1"/>
  <c r="I4620" i="6"/>
  <c r="K4620" i="6" s="1"/>
  <c r="I6340" i="6"/>
  <c r="K6340" i="6" s="1"/>
  <c r="I923" i="6"/>
  <c r="K923" i="6" s="1"/>
  <c r="I2311" i="6"/>
  <c r="K2311" i="6" s="1"/>
  <c r="I540" i="6"/>
  <c r="K540" i="6" s="1"/>
  <c r="I3643" i="6"/>
  <c r="K3643" i="6" s="1"/>
  <c r="I671" i="6"/>
  <c r="K671" i="6" s="1"/>
  <c r="I419" i="6"/>
  <c r="K419" i="6" s="1"/>
  <c r="I2423" i="6"/>
  <c r="K2423" i="6" s="1"/>
  <c r="I3941" i="6"/>
  <c r="K3941" i="6" s="1"/>
  <c r="I4277" i="6"/>
  <c r="K4277" i="6" s="1"/>
  <c r="I449" i="6"/>
  <c r="K449" i="6" s="1"/>
  <c r="I6571" i="6"/>
  <c r="K6571" i="6" s="1"/>
  <c r="I521" i="6"/>
  <c r="K521" i="6" s="1"/>
  <c r="I5072" i="6"/>
  <c r="K5072" i="6" s="1"/>
  <c r="I2044" i="6"/>
  <c r="K2044" i="6" s="1"/>
  <c r="I1926" i="6"/>
  <c r="K1926" i="6" s="1"/>
  <c r="I6778" i="6"/>
  <c r="K6778" i="6" s="1"/>
  <c r="I273" i="6"/>
  <c r="K273" i="6" s="1"/>
  <c r="I2341" i="6"/>
  <c r="K2341" i="6" s="1"/>
  <c r="I3430" i="6"/>
  <c r="K3430" i="6" s="1"/>
  <c r="I2617" i="6"/>
  <c r="K2617" i="6" s="1"/>
  <c r="I572" i="6"/>
  <c r="K572" i="6" s="1"/>
  <c r="I4695" i="6"/>
  <c r="K4695" i="6" s="1"/>
  <c r="I5773" i="6"/>
  <c r="K5773" i="6" s="1"/>
  <c r="I3462" i="6"/>
  <c r="K3462" i="6" s="1"/>
  <c r="I3982" i="6"/>
  <c r="K3982" i="6" s="1"/>
  <c r="I968" i="6"/>
  <c r="K968" i="6" s="1"/>
  <c r="I5079" i="6"/>
  <c r="K5079" i="6" s="1"/>
  <c r="I3970" i="6"/>
  <c r="K3970" i="6" s="1"/>
  <c r="I892" i="6"/>
  <c r="K892" i="6" s="1"/>
  <c r="I6714" i="6"/>
  <c r="K6714" i="6" s="1"/>
  <c r="I6188" i="6"/>
  <c r="K6188" i="6" s="1"/>
  <c r="I2102" i="6"/>
  <c r="K2102" i="6" s="1"/>
  <c r="I3407" i="6"/>
  <c r="K3407" i="6" s="1"/>
  <c r="I6224" i="6"/>
  <c r="K6224" i="6" s="1"/>
  <c r="I2132" i="6"/>
  <c r="K2132" i="6" s="1"/>
  <c r="I1779" i="6"/>
  <c r="K1779" i="6" s="1"/>
  <c r="I5851" i="6"/>
  <c r="K5851" i="6" s="1"/>
  <c r="I4206" i="6"/>
  <c r="K4206" i="6" s="1"/>
  <c r="I3356" i="6"/>
  <c r="K3356" i="6" s="1"/>
  <c r="I405" i="6"/>
  <c r="K405" i="6" s="1"/>
  <c r="I4557" i="6"/>
  <c r="K4557" i="6" s="1"/>
  <c r="I450" i="6"/>
  <c r="K450" i="6" s="1"/>
  <c r="I931" i="6"/>
  <c r="K931" i="6" s="1"/>
  <c r="I3284" i="6"/>
  <c r="K3284" i="6" s="1"/>
  <c r="I5379" i="6"/>
  <c r="K5379" i="6" s="1"/>
  <c r="I2436" i="6"/>
  <c r="K2436" i="6" s="1"/>
  <c r="I3417" i="6"/>
  <c r="K3417" i="6" s="1"/>
  <c r="I1303" i="6"/>
  <c r="K1303" i="6" s="1"/>
  <c r="I1522" i="6"/>
  <c r="K1522" i="6" s="1"/>
  <c r="I1569" i="6"/>
  <c r="K1569" i="6" s="1"/>
  <c r="I5894" i="6"/>
  <c r="K5894" i="6" s="1"/>
  <c r="I4972" i="6"/>
  <c r="K4972" i="6" s="1"/>
  <c r="I189" i="6"/>
  <c r="K189" i="6" s="1"/>
  <c r="I4101" i="6"/>
  <c r="K4101" i="6" s="1"/>
  <c r="I5741" i="6"/>
  <c r="K5741" i="6" s="1"/>
  <c r="I593" i="6"/>
  <c r="K593" i="6" s="1"/>
  <c r="I3804" i="6"/>
  <c r="K3804" i="6" s="1"/>
  <c r="I4239" i="6"/>
  <c r="K4239" i="6" s="1"/>
  <c r="I5704" i="6"/>
  <c r="K5704" i="6" s="1"/>
  <c r="I2042" i="6"/>
  <c r="K2042" i="6" s="1"/>
  <c r="I3264" i="6"/>
  <c r="K3264" i="6" s="1"/>
  <c r="I2148" i="6"/>
  <c r="K2148" i="6" s="1"/>
  <c r="I1157" i="6"/>
  <c r="K1157" i="6" s="1"/>
  <c r="I3466" i="6"/>
  <c r="K3466" i="6" s="1"/>
  <c r="I1923" i="6"/>
  <c r="K1923" i="6" s="1"/>
  <c r="I4356" i="6"/>
  <c r="K4356" i="6" s="1"/>
  <c r="I6881" i="6"/>
  <c r="K6881" i="6" s="1"/>
  <c r="I310" i="6"/>
  <c r="K310" i="6" s="1"/>
  <c r="I1221" i="6"/>
  <c r="K1221" i="6" s="1"/>
  <c r="I4655" i="6"/>
  <c r="K4655" i="6" s="1"/>
  <c r="I5204" i="6"/>
  <c r="K5204" i="6" s="1"/>
  <c r="I3045" i="6"/>
  <c r="K3045" i="6" s="1"/>
  <c r="I3255" i="6"/>
  <c r="K3255" i="6" s="1"/>
  <c r="I3043" i="6"/>
  <c r="K3043" i="6" s="1"/>
  <c r="I288" i="6"/>
  <c r="K288" i="6" s="1"/>
  <c r="I5577" i="6"/>
  <c r="K5577" i="6" s="1"/>
  <c r="I833" i="6"/>
  <c r="K833" i="6" s="1"/>
  <c r="I757" i="6"/>
  <c r="K757" i="6" s="1"/>
  <c r="I3441" i="6"/>
  <c r="K3441" i="6" s="1"/>
  <c r="I3302" i="6"/>
  <c r="K3302" i="6" s="1"/>
  <c r="I2710" i="6"/>
  <c r="K2710" i="6" s="1"/>
  <c r="I1041" i="6"/>
  <c r="K1041" i="6" s="1"/>
  <c r="I479" i="6"/>
  <c r="K479" i="6" s="1"/>
  <c r="I2763" i="6"/>
  <c r="K2763" i="6" s="1"/>
  <c r="I6931" i="6"/>
  <c r="K6931" i="6" s="1"/>
  <c r="I4403" i="6"/>
  <c r="K4403" i="6" s="1"/>
  <c r="I3605" i="6"/>
  <c r="K3605" i="6" s="1"/>
  <c r="I1070" i="6"/>
  <c r="K1070" i="6" s="1"/>
  <c r="I6267" i="6"/>
  <c r="K6267" i="6" s="1"/>
  <c r="I4672" i="6"/>
  <c r="K4672" i="6" s="1"/>
  <c r="I2499" i="6"/>
  <c r="K2499" i="6" s="1"/>
  <c r="I3772" i="6"/>
  <c r="K3772" i="6" s="1"/>
  <c r="I4058" i="6"/>
  <c r="K4058" i="6" s="1"/>
  <c r="I4170" i="6"/>
  <c r="K4170" i="6" s="1"/>
  <c r="I4570" i="6"/>
  <c r="K4570" i="6" s="1"/>
  <c r="I3059" i="6"/>
  <c r="K3059" i="6" s="1"/>
  <c r="I5446" i="6"/>
  <c r="K5446" i="6" s="1"/>
  <c r="I5362" i="6"/>
  <c r="K5362" i="6" s="1"/>
  <c r="I4969" i="6"/>
  <c r="K4969" i="6" s="1"/>
  <c r="I6348" i="6"/>
  <c r="K6348" i="6" s="1"/>
  <c r="I2835" i="6"/>
  <c r="K2835" i="6" s="1"/>
  <c r="I691" i="6"/>
  <c r="K691" i="6" s="1"/>
  <c r="I1759" i="6"/>
  <c r="K1759" i="6" s="1"/>
  <c r="I3147" i="6"/>
  <c r="K3147" i="6" s="1"/>
  <c r="I1581" i="6"/>
  <c r="K1581" i="6" s="1"/>
  <c r="I6835" i="6"/>
  <c r="K6835" i="6" s="1"/>
  <c r="I3162" i="6"/>
  <c r="K3162" i="6" s="1"/>
  <c r="I1240" i="6"/>
  <c r="K1240" i="6" s="1"/>
  <c r="I1600" i="6"/>
  <c r="K1600" i="6" s="1"/>
  <c r="I457" i="6"/>
  <c r="K457" i="6" s="1"/>
  <c r="I4258" i="6"/>
  <c r="K4258" i="6" s="1"/>
  <c r="I3747" i="6"/>
  <c r="K3747" i="6" s="1"/>
  <c r="I5316" i="6"/>
  <c r="K5316" i="6" s="1"/>
  <c r="I5205" i="6"/>
  <c r="K5205" i="6" s="1"/>
  <c r="I4769" i="6"/>
  <c r="K4769" i="6" s="1"/>
  <c r="I4281" i="6"/>
  <c r="K4281" i="6" s="1"/>
  <c r="I5567" i="6"/>
  <c r="K5567" i="6" s="1"/>
  <c r="I4804" i="6"/>
  <c r="K4804" i="6" s="1"/>
  <c r="I1984" i="6"/>
  <c r="K1984" i="6" s="1"/>
  <c r="I6039" i="6"/>
  <c r="K6039" i="6" s="1"/>
  <c r="I5839" i="6"/>
  <c r="K5839" i="6" s="1"/>
  <c r="I3991" i="6"/>
  <c r="K3991" i="6" s="1"/>
  <c r="I4550" i="6"/>
  <c r="K4550" i="6" s="1"/>
  <c r="I3180" i="6"/>
  <c r="K3180" i="6" s="1"/>
  <c r="I3803" i="6"/>
  <c r="K3803" i="6" s="1"/>
  <c r="I507" i="6"/>
  <c r="K507" i="6" s="1"/>
  <c r="I5629" i="6"/>
  <c r="K5629" i="6" s="1"/>
  <c r="I4373" i="6"/>
  <c r="K4373" i="6" s="1"/>
  <c r="I3500" i="6"/>
  <c r="K3500" i="6" s="1"/>
  <c r="I185" i="6"/>
  <c r="K185" i="6" s="1"/>
  <c r="I5931" i="6"/>
  <c r="K5931" i="6" s="1"/>
  <c r="I6786" i="6"/>
  <c r="K6786" i="6" s="1"/>
  <c r="I1658" i="6"/>
  <c r="K1658" i="6" s="1"/>
  <c r="I7013" i="6"/>
  <c r="K7013" i="6" s="1"/>
  <c r="I5086" i="6"/>
  <c r="K5086" i="6" s="1"/>
  <c r="I3385" i="6"/>
  <c r="K3385" i="6" s="1"/>
  <c r="I4778" i="6"/>
  <c r="K4778" i="6" s="1"/>
  <c r="I3208" i="6"/>
  <c r="K3208" i="6" s="1"/>
  <c r="I5812" i="6"/>
  <c r="K5812" i="6" s="1"/>
  <c r="I4928" i="6"/>
  <c r="K4928" i="6" s="1"/>
  <c r="I6756" i="6"/>
  <c r="K6756" i="6" s="1"/>
  <c r="I1599" i="6"/>
  <c r="K1599" i="6" s="1"/>
  <c r="I4538" i="6"/>
  <c r="K4538" i="6" s="1"/>
  <c r="I6458" i="6"/>
  <c r="K6458" i="6" s="1"/>
  <c r="I136" i="6"/>
  <c r="K136" i="6" s="1"/>
  <c r="I4624" i="6"/>
  <c r="K4624" i="6" s="1"/>
  <c r="I6432" i="6"/>
  <c r="K6432" i="6" s="1"/>
  <c r="I3375" i="6"/>
  <c r="K3375" i="6" s="1"/>
  <c r="I6455" i="6"/>
  <c r="K6455" i="6" s="1"/>
  <c r="I1545" i="6"/>
  <c r="K1545" i="6" s="1"/>
  <c r="I4409" i="6"/>
  <c r="K4409" i="6" s="1"/>
  <c r="I6100" i="6"/>
  <c r="K6100" i="6" s="1"/>
  <c r="I2508" i="6"/>
  <c r="K2508" i="6" s="1"/>
  <c r="I2302" i="6"/>
  <c r="K2302" i="6" s="1"/>
  <c r="I4888" i="6"/>
  <c r="K4888" i="6" s="1"/>
  <c r="I2426" i="6"/>
  <c r="K2426" i="6" s="1"/>
  <c r="I6323" i="6"/>
  <c r="K6323" i="6" s="1"/>
  <c r="I6736" i="6"/>
  <c r="K6736" i="6" s="1"/>
  <c r="I4730" i="6"/>
  <c r="K4730" i="6" s="1"/>
  <c r="I1477" i="6"/>
  <c r="K1477" i="6" s="1"/>
  <c r="I6498" i="6"/>
  <c r="K6498" i="6" s="1"/>
  <c r="I5207" i="6"/>
  <c r="K5207" i="6" s="1"/>
  <c r="I2729" i="6"/>
  <c r="K2729" i="6" s="1"/>
  <c r="I5083" i="6"/>
  <c r="K5083" i="6" s="1"/>
  <c r="I5618" i="6"/>
  <c r="K5618" i="6" s="1"/>
  <c r="I5761" i="6"/>
  <c r="K5761" i="6" s="1"/>
  <c r="I3531" i="6"/>
  <c r="K3531" i="6" s="1"/>
  <c r="I5630" i="6"/>
  <c r="K5630" i="6" s="1"/>
  <c r="I5634" i="6"/>
  <c r="K5634" i="6" s="1"/>
  <c r="I761" i="6"/>
  <c r="K761" i="6" s="1"/>
  <c r="I1651" i="6"/>
  <c r="K1651" i="6" s="1"/>
  <c r="I4648" i="6"/>
  <c r="K4648" i="6" s="1"/>
  <c r="I6002" i="6"/>
  <c r="K6002" i="6" s="1"/>
  <c r="I5412" i="6"/>
  <c r="K5412" i="6" s="1"/>
  <c r="I2750" i="6"/>
  <c r="K2750" i="6" s="1"/>
  <c r="I3141" i="6"/>
  <c r="K3141" i="6" s="1"/>
  <c r="I2359" i="6"/>
  <c r="K2359" i="6" s="1"/>
  <c r="I3876" i="6"/>
  <c r="K3876" i="6" s="1"/>
  <c r="I2118" i="6"/>
  <c r="K2118" i="6" s="1"/>
  <c r="I3510" i="6"/>
  <c r="K3510" i="6" s="1"/>
  <c r="I986" i="6"/>
  <c r="K986" i="6" s="1"/>
  <c r="I336" i="6"/>
  <c r="K336" i="6" s="1"/>
  <c r="I3275" i="6"/>
  <c r="K3275" i="6" s="1"/>
  <c r="I5096" i="6"/>
  <c r="K5096" i="6" s="1"/>
  <c r="I3112" i="6"/>
  <c r="K3112" i="6" s="1"/>
  <c r="I2967" i="6"/>
  <c r="K2967" i="6" s="1"/>
  <c r="I4837" i="6"/>
  <c r="K4837" i="6" s="1"/>
  <c r="I5608" i="6"/>
  <c r="K5608" i="6" s="1"/>
  <c r="I4908" i="6"/>
  <c r="K4908" i="6" s="1"/>
  <c r="I6125" i="6"/>
  <c r="K6125" i="6" s="1"/>
  <c r="I3316" i="6"/>
  <c r="K3316" i="6" s="1"/>
  <c r="I1849" i="6"/>
  <c r="K1849" i="6" s="1"/>
  <c r="I5312" i="6"/>
  <c r="K5312" i="6" s="1"/>
  <c r="I5801" i="6"/>
  <c r="K5801" i="6" s="1"/>
  <c r="I5431" i="6"/>
  <c r="K5431" i="6" s="1"/>
  <c r="I2188" i="6"/>
  <c r="K2188" i="6" s="1"/>
  <c r="I5867" i="6"/>
  <c r="K5867" i="6" s="1"/>
  <c r="I1388" i="6"/>
  <c r="K1388" i="6" s="1"/>
  <c r="I382" i="6"/>
  <c r="I4553" i="6"/>
  <c r="K4553" i="6" s="1"/>
  <c r="I5330" i="6"/>
  <c r="K5330" i="6" s="1"/>
  <c r="I5751" i="6"/>
  <c r="K5751" i="6" s="1"/>
  <c r="I2194" i="6"/>
  <c r="K2194" i="6" s="1"/>
  <c r="I5863" i="6"/>
  <c r="K5863" i="6" s="1"/>
  <c r="I6535" i="6"/>
  <c r="K6535" i="6" s="1"/>
  <c r="I3879" i="6"/>
  <c r="K3879" i="6" s="1"/>
  <c r="I2714" i="6"/>
  <c r="I5881" i="6"/>
  <c r="K5881" i="6" s="1"/>
  <c r="I4717" i="6"/>
  <c r="K4717" i="6" s="1"/>
  <c r="I3341" i="6"/>
  <c r="K3341" i="6" s="1"/>
  <c r="I6056" i="6"/>
  <c r="K6056" i="6" s="1"/>
  <c r="I1955" i="6"/>
  <c r="K1955" i="6" s="1"/>
  <c r="I1234" i="6"/>
  <c r="K1234" i="6" s="1"/>
  <c r="I6168" i="6"/>
  <c r="K6168" i="6" s="1"/>
  <c r="I4433" i="6"/>
  <c r="I6263" i="6"/>
  <c r="K6263" i="6" s="1"/>
  <c r="I5581" i="6"/>
  <c r="K5581" i="6" s="1"/>
  <c r="I594" i="6"/>
  <c r="K594" i="6" s="1"/>
  <c r="I6955" i="6"/>
  <c r="K6955" i="6" s="1"/>
  <c r="I1869" i="6"/>
  <c r="K1869" i="6" s="1"/>
  <c r="I3797" i="6"/>
  <c r="K3797" i="6" s="1"/>
  <c r="I1224" i="6"/>
  <c r="K1224" i="6" s="1"/>
  <c r="I2303" i="6"/>
  <c r="I1957" i="6"/>
  <c r="K1957" i="6" s="1"/>
  <c r="I322" i="6"/>
  <c r="K322" i="6" s="1"/>
  <c r="I4292" i="6"/>
  <c r="K4292" i="6" s="1"/>
  <c r="I1150" i="6"/>
  <c r="K1150" i="6" s="1"/>
  <c r="I4427" i="6"/>
  <c r="K4427" i="6" s="1"/>
  <c r="I326" i="6"/>
  <c r="K326" i="6" s="1"/>
  <c r="I7047" i="6"/>
  <c r="K7047" i="6" s="1"/>
  <c r="I1445" i="6"/>
  <c r="I212" i="6"/>
  <c r="K212" i="6" s="1"/>
  <c r="I3266" i="6"/>
  <c r="K3266" i="6" s="1"/>
  <c r="I492" i="6"/>
  <c r="K492" i="6" s="1"/>
  <c r="I4989" i="6"/>
  <c r="K4989" i="6" s="1"/>
  <c r="I1019" i="6"/>
  <c r="K1019" i="6" s="1"/>
  <c r="I6751" i="6"/>
  <c r="K6751" i="6" s="1"/>
  <c r="I131" i="6"/>
  <c r="K131" i="6" s="1"/>
  <c r="I4938" i="6"/>
  <c r="K4938" i="6" s="1"/>
  <c r="I3641" i="6"/>
  <c r="K3641" i="6" s="1"/>
  <c r="I5276" i="6"/>
  <c r="K5276" i="6" s="1"/>
  <c r="I2075" i="6"/>
  <c r="K2075" i="6" s="1"/>
  <c r="I5260" i="6"/>
  <c r="K5260" i="6" s="1"/>
  <c r="I1259" i="6"/>
  <c r="K1259" i="6" s="1"/>
  <c r="I1080" i="6"/>
  <c r="K1080" i="6" s="1"/>
  <c r="I2513" i="6"/>
  <c r="K2513" i="6" s="1"/>
  <c r="I4288" i="6"/>
  <c r="I3240" i="6"/>
  <c r="K3240" i="6" s="1"/>
  <c r="I599" i="6"/>
  <c r="K599" i="6" s="1"/>
  <c r="I2100" i="6"/>
  <c r="K2100" i="6" s="1"/>
  <c r="I3295" i="6"/>
  <c r="K3295" i="6" s="1"/>
  <c r="I4226" i="6"/>
  <c r="K4226" i="6" s="1"/>
  <c r="I5417" i="6"/>
  <c r="K5417" i="6" s="1"/>
  <c r="I575" i="6"/>
  <c r="K575" i="6" s="1"/>
  <c r="I1870" i="6"/>
  <c r="I6866" i="6"/>
  <c r="K6866" i="6" s="1"/>
  <c r="I3035" i="6"/>
  <c r="K3035" i="6" s="1"/>
  <c r="I2925" i="6"/>
  <c r="K2925" i="6" s="1"/>
  <c r="I1281" i="6"/>
  <c r="K1281" i="6" s="1"/>
  <c r="I6205" i="6"/>
  <c r="K6205" i="6" s="1"/>
  <c r="I4209" i="6"/>
  <c r="K4209" i="6" s="1"/>
  <c r="I3905" i="6"/>
  <c r="K3905" i="6" s="1"/>
  <c r="I6599" i="6"/>
  <c r="I1453" i="6"/>
  <c r="K1453" i="6" s="1"/>
  <c r="I4241" i="6"/>
  <c r="K4241" i="6" s="1"/>
  <c r="I2276" i="6"/>
  <c r="K2276" i="6" s="1"/>
  <c r="I4602" i="6"/>
  <c r="K4602" i="6" s="1"/>
  <c r="I940" i="6"/>
  <c r="K940" i="6" s="1"/>
  <c r="I4183" i="6"/>
  <c r="K4183" i="6" s="1"/>
  <c r="I5864" i="6"/>
  <c r="K5864" i="6" s="1"/>
  <c r="I4869" i="6"/>
  <c r="I6884" i="6"/>
  <c r="K6884" i="6" s="1"/>
  <c r="I5753" i="6"/>
  <c r="K5753" i="6" s="1"/>
  <c r="I1416" i="6"/>
  <c r="K1416" i="6" s="1"/>
  <c r="I6291" i="6"/>
  <c r="K6291" i="6" s="1"/>
  <c r="I3942" i="6"/>
  <c r="K3942" i="6" s="1"/>
  <c r="I1273" i="6"/>
  <c r="K1273" i="6" s="1"/>
  <c r="I3026" i="6"/>
  <c r="K3026" i="6" s="1"/>
  <c r="I3756" i="6"/>
  <c r="I5893" i="6"/>
  <c r="K5893" i="6" s="1"/>
  <c r="I4458" i="6"/>
  <c r="K4458" i="6" s="1"/>
  <c r="I6102" i="6"/>
  <c r="K6102" i="6" s="1"/>
  <c r="I6721" i="6"/>
  <c r="K6721" i="6" s="1"/>
  <c r="I5043" i="6"/>
  <c r="K5043" i="6" s="1"/>
  <c r="I6710" i="6"/>
  <c r="K6710" i="6" s="1"/>
  <c r="I2025" i="6"/>
  <c r="K2025" i="6" s="1"/>
  <c r="I4280" i="6"/>
  <c r="I5254" i="6"/>
  <c r="K5254" i="6" s="1"/>
  <c r="I6578" i="6"/>
  <c r="K6578" i="6" s="1"/>
  <c r="I3209" i="6"/>
  <c r="K3209" i="6" s="1"/>
  <c r="I6210" i="6"/>
  <c r="K6210" i="6" s="1"/>
  <c r="I6167" i="6"/>
  <c r="K6167" i="6" s="1"/>
  <c r="I2418" i="6"/>
  <c r="K2418" i="6" s="1"/>
  <c r="I6233" i="6"/>
  <c r="K6233" i="6" s="1"/>
  <c r="I1521" i="6"/>
  <c r="I164" i="6"/>
  <c r="K164" i="6" s="1"/>
  <c r="I900" i="6"/>
  <c r="K900" i="6" s="1"/>
  <c r="I1194" i="6"/>
  <c r="K1194" i="6" s="1"/>
  <c r="I2289" i="6"/>
  <c r="K2289" i="6" s="1"/>
  <c r="I6459" i="6"/>
  <c r="K6459" i="6" s="1"/>
  <c r="I6534" i="6"/>
  <c r="K6534" i="6" s="1"/>
  <c r="I5464" i="6"/>
  <c r="K5464" i="6" s="1"/>
  <c r="I3073" i="6"/>
  <c r="K3073" i="6" s="1"/>
  <c r="I1669" i="6"/>
  <c r="K1669" i="6" s="1"/>
  <c r="I3685" i="6"/>
  <c r="K3685" i="6" s="1"/>
  <c r="I3771" i="6"/>
  <c r="K3771" i="6" s="1"/>
  <c r="I1021" i="6"/>
  <c r="K1021" i="6" s="1"/>
  <c r="I2052" i="6"/>
  <c r="K2052" i="6" s="1"/>
  <c r="I1901" i="6"/>
  <c r="K1901" i="6" s="1"/>
  <c r="I2195" i="6"/>
  <c r="K2195" i="6" s="1"/>
  <c r="I2416" i="6"/>
  <c r="K2416" i="6" s="1"/>
  <c r="I4169" i="6"/>
  <c r="K4169" i="6" s="1"/>
  <c r="I5422" i="6"/>
  <c r="K5422" i="6" s="1"/>
  <c r="I1514" i="6"/>
  <c r="K1514" i="6" s="1"/>
  <c r="I7040" i="6"/>
  <c r="K7040" i="6" s="1"/>
  <c r="I4638" i="6"/>
  <c r="K4638" i="6" s="1"/>
  <c r="I497" i="6"/>
  <c r="K497" i="6" s="1"/>
  <c r="I618" i="6"/>
  <c r="K618" i="6" s="1"/>
  <c r="I3083" i="6"/>
  <c r="K3083" i="6" s="1"/>
  <c r="I2901" i="6"/>
  <c r="K2901" i="6" s="1"/>
  <c r="I1343" i="6"/>
  <c r="K1343" i="6" s="1"/>
  <c r="I376" i="6"/>
  <c r="K376" i="6" s="1"/>
  <c r="I3269" i="6"/>
  <c r="K3269" i="6" s="1"/>
  <c r="I4768" i="6"/>
  <c r="K4768" i="6" s="1"/>
  <c r="I5400" i="6"/>
  <c r="K5400" i="6" s="1"/>
  <c r="I3220" i="6"/>
  <c r="K3220" i="6" s="1"/>
  <c r="I5085" i="6"/>
  <c r="K5085" i="6" s="1"/>
  <c r="I334" i="6"/>
  <c r="K334" i="6" s="1"/>
  <c r="I2909" i="6"/>
  <c r="K2909" i="6" s="1"/>
  <c r="I756" i="6"/>
  <c r="K756" i="6" s="1"/>
  <c r="I5810" i="6"/>
  <c r="K5810" i="6" s="1"/>
  <c r="I5193" i="6"/>
  <c r="K5193" i="6" s="1"/>
  <c r="I3562" i="6"/>
  <c r="K3562" i="6" s="1"/>
  <c r="I6819" i="6"/>
  <c r="K6819" i="6" s="1"/>
  <c r="I1541" i="6"/>
  <c r="K1541" i="6" s="1"/>
  <c r="I1798" i="6"/>
  <c r="K1798" i="6" s="1"/>
  <c r="I5989" i="6"/>
  <c r="K5989" i="6" s="1"/>
  <c r="I4943" i="6"/>
  <c r="K4943" i="6" s="1"/>
  <c r="I1075" i="6"/>
  <c r="K1075" i="6" s="1"/>
  <c r="I4357" i="6"/>
  <c r="K4357" i="6" s="1"/>
  <c r="I6603" i="6"/>
  <c r="K6603" i="6" s="1"/>
  <c r="I216" i="6"/>
  <c r="K216" i="6" s="1"/>
  <c r="I5498" i="6"/>
  <c r="K5498" i="6" s="1"/>
  <c r="I4289" i="6"/>
  <c r="K4289" i="6" s="1"/>
  <c r="I687" i="6"/>
  <c r="K687" i="6" s="1"/>
  <c r="I1930" i="6"/>
  <c r="K1930" i="6" s="1"/>
  <c r="I1801" i="6"/>
  <c r="K1801" i="6" s="1"/>
  <c r="I3857" i="6"/>
  <c r="K3857" i="6" s="1"/>
  <c r="I4287" i="6"/>
  <c r="K4287" i="6" s="1"/>
  <c r="I5149" i="6"/>
  <c r="K5149" i="6" s="1"/>
  <c r="I2253" i="6"/>
  <c r="K2253" i="6" s="1"/>
  <c r="I1854" i="6"/>
  <c r="K1854" i="6" s="1"/>
  <c r="I5836" i="6"/>
  <c r="K5836" i="6" s="1"/>
  <c r="I2045" i="6"/>
  <c r="K2045" i="6" s="1"/>
  <c r="I4187" i="6"/>
  <c r="K4187" i="6" s="1"/>
  <c r="I875" i="6"/>
  <c r="K875" i="6" s="1"/>
  <c r="I1812" i="6"/>
  <c r="K1812" i="6" s="1"/>
  <c r="I2064" i="6"/>
  <c r="K2064" i="6" s="1"/>
  <c r="I5021" i="6"/>
  <c r="K5021" i="6" s="1"/>
  <c r="I1059" i="6"/>
  <c r="K1059" i="6" s="1"/>
  <c r="I6075" i="6"/>
  <c r="K6075" i="6" s="1"/>
  <c r="I190" i="6"/>
  <c r="K190" i="6" s="1"/>
  <c r="I2933" i="6"/>
  <c r="K2933" i="6" s="1"/>
  <c r="I5548" i="6"/>
  <c r="K5548" i="6" s="1"/>
  <c r="I1745" i="6"/>
  <c r="K1745" i="6" s="1"/>
  <c r="I542" i="6"/>
  <c r="K542" i="6" s="1"/>
  <c r="I4118" i="6"/>
  <c r="K4118" i="6" s="1"/>
  <c r="I3526" i="6"/>
  <c r="K3526" i="6" s="1"/>
  <c r="I478" i="6"/>
  <c r="K478" i="6" s="1"/>
  <c r="I3930" i="6"/>
  <c r="K3930" i="6" s="1"/>
  <c r="I3130" i="6"/>
  <c r="K3130" i="6" s="1"/>
  <c r="I2883" i="6"/>
  <c r="K2883" i="6" s="1"/>
  <c r="I4230" i="6"/>
  <c r="K4230" i="6" s="1"/>
  <c r="I3614" i="6"/>
  <c r="K3614" i="6" s="1"/>
  <c r="I4007" i="6"/>
  <c r="K4007" i="6" s="1"/>
  <c r="I6930" i="6"/>
  <c r="K6930" i="6" s="1"/>
  <c r="I6910" i="6"/>
  <c r="K6910" i="6" s="1"/>
  <c r="I2957" i="6"/>
  <c r="K2957" i="6" s="1"/>
  <c r="I5921" i="6"/>
  <c r="K5921" i="6" s="1"/>
  <c r="I522" i="6"/>
  <c r="K522" i="6" s="1"/>
  <c r="I4404" i="6"/>
  <c r="K4404" i="6" s="1"/>
  <c r="I4700" i="6"/>
  <c r="K4700" i="6" s="1"/>
  <c r="I3898" i="6"/>
  <c r="K3898" i="6" s="1"/>
  <c r="I1945" i="6"/>
  <c r="K1945" i="6" s="1"/>
  <c r="I3491" i="6"/>
  <c r="K3491" i="6" s="1"/>
  <c r="I4008" i="6"/>
  <c r="K4008" i="6" s="1"/>
  <c r="I6003" i="6"/>
  <c r="K6003" i="6" s="1"/>
  <c r="I2570" i="6"/>
  <c r="K2570" i="6" s="1"/>
  <c r="I2591" i="6"/>
  <c r="K2591" i="6" s="1"/>
  <c r="I5824" i="6"/>
  <c r="K5824" i="6" s="1"/>
  <c r="I641" i="6"/>
  <c r="K641" i="6" s="1"/>
  <c r="I2627" i="6"/>
  <c r="K2627" i="6" s="1"/>
  <c r="I5486" i="6"/>
  <c r="K5486" i="6" s="1"/>
  <c r="I14" i="6"/>
  <c r="K14" i="6" s="1"/>
  <c r="I155" i="6"/>
  <c r="K155" i="6" s="1"/>
  <c r="I1932" i="6"/>
  <c r="K1932" i="6" s="1"/>
  <c r="I997" i="6"/>
  <c r="K997" i="6" s="1"/>
  <c r="I5910" i="6"/>
  <c r="K5910" i="6" s="1"/>
  <c r="I1739" i="6"/>
  <c r="K1739" i="6" s="1"/>
  <c r="I1125" i="6"/>
  <c r="K1125" i="6" s="1"/>
  <c r="I3689" i="6"/>
  <c r="K3689" i="6" s="1"/>
  <c r="I1489" i="6"/>
  <c r="K1489" i="6" s="1"/>
  <c r="I274" i="6"/>
  <c r="K274" i="6" s="1"/>
  <c r="I137" i="6"/>
  <c r="K137" i="6" s="1"/>
  <c r="I452" i="6"/>
  <c r="K452" i="6" s="1"/>
  <c r="I2562" i="6"/>
  <c r="K2562" i="6" s="1"/>
  <c r="I260" i="6"/>
  <c r="K260" i="6" s="1"/>
  <c r="I1161" i="6"/>
  <c r="K1161" i="6" s="1"/>
  <c r="I3494" i="6"/>
  <c r="K3494" i="6" s="1"/>
  <c r="I2158" i="6"/>
  <c r="K2158" i="6" s="1"/>
  <c r="I788" i="6"/>
  <c r="K788" i="6" s="1"/>
  <c r="I1183" i="6"/>
  <c r="K1183" i="6" s="1"/>
  <c r="I1415" i="6"/>
  <c r="K1415" i="6" s="1"/>
  <c r="I3244" i="6"/>
  <c r="K3244" i="6" s="1"/>
  <c r="I5077" i="6"/>
  <c r="I3198" i="6"/>
  <c r="K3198" i="6" s="1"/>
  <c r="I530" i="6"/>
  <c r="K530" i="6" s="1"/>
  <c r="I3628" i="6"/>
  <c r="K3628" i="6" s="1"/>
  <c r="I5958" i="6"/>
  <c r="K5958" i="6" s="1"/>
  <c r="I4647" i="6"/>
  <c r="K4647" i="6" s="1"/>
  <c r="I870" i="6"/>
  <c r="K870" i="6" s="1"/>
  <c r="I4188" i="6"/>
  <c r="K4188" i="6" s="1"/>
  <c r="I2301" i="6"/>
  <c r="I3174" i="6"/>
  <c r="K3174" i="6" s="1"/>
  <c r="I5696" i="6"/>
  <c r="K5696" i="6" s="1"/>
  <c r="I6114" i="6"/>
  <c r="K6114" i="6" s="1"/>
  <c r="I2876" i="6"/>
  <c r="K2876" i="6" s="1"/>
  <c r="I1391" i="6"/>
  <c r="K1391" i="6" s="1"/>
  <c r="I3962" i="6"/>
  <c r="K3962" i="6" s="1"/>
  <c r="I1230" i="6"/>
  <c r="K1230" i="6" s="1"/>
  <c r="I4435" i="6"/>
  <c r="K4435" i="6" s="1"/>
  <c r="I1320" i="6"/>
  <c r="K1320" i="6" s="1"/>
  <c r="I3538" i="6"/>
  <c r="K3538" i="6" s="1"/>
  <c r="I3720" i="6"/>
  <c r="K3720" i="6" s="1"/>
  <c r="I58" i="6"/>
  <c r="K58" i="6" s="1"/>
  <c r="I6859" i="6"/>
  <c r="K6859" i="6" s="1"/>
  <c r="I2005" i="6"/>
  <c r="K2005" i="6" s="1"/>
  <c r="I3613" i="6"/>
  <c r="K3613" i="6" s="1"/>
  <c r="I5099" i="6"/>
  <c r="K5099" i="6" s="1"/>
  <c r="I4290" i="6"/>
  <c r="K4290" i="6" s="1"/>
  <c r="I6149" i="6"/>
  <c r="K6149" i="6" s="1"/>
  <c r="I5248" i="6"/>
  <c r="K5248" i="6" s="1"/>
  <c r="I6332" i="6"/>
  <c r="K6332" i="6" s="1"/>
  <c r="I611" i="6"/>
  <c r="K611" i="6" s="1"/>
  <c r="I4838" i="6"/>
  <c r="K4838" i="6" s="1"/>
  <c r="I719" i="6"/>
  <c r="K719" i="6" s="1"/>
  <c r="I6771" i="6"/>
  <c r="K6771" i="6" s="1"/>
  <c r="I2159" i="6"/>
  <c r="K2159" i="6" s="1"/>
  <c r="I5734" i="6"/>
  <c r="K5734" i="6" s="1"/>
  <c r="I499" i="6"/>
  <c r="K499" i="6" s="1"/>
  <c r="I2815" i="6"/>
  <c r="K2815" i="6" s="1"/>
  <c r="I6316" i="6"/>
  <c r="K6316" i="6" s="1"/>
  <c r="I1486" i="6"/>
  <c r="K1486" i="6" s="1"/>
  <c r="I6162" i="6"/>
  <c r="K6162" i="6" s="1"/>
  <c r="I4500" i="6"/>
  <c r="K4500" i="6" s="1"/>
  <c r="I4227" i="6"/>
  <c r="K4227" i="6" s="1"/>
  <c r="I2443" i="6"/>
  <c r="K2443" i="6" s="1"/>
  <c r="I4054" i="6"/>
  <c r="K4054" i="6" s="1"/>
  <c r="I5002" i="6"/>
  <c r="K5002" i="6" s="1"/>
  <c r="I5148" i="6"/>
  <c r="K5148" i="6" s="1"/>
  <c r="I2238" i="6"/>
  <c r="K2238" i="6" s="1"/>
  <c r="I1291" i="6"/>
  <c r="K1291" i="6" s="1"/>
  <c r="I6465" i="6"/>
  <c r="K6465" i="6" s="1"/>
  <c r="I2066" i="6"/>
  <c r="K2066" i="6" s="1"/>
  <c r="I3155" i="6"/>
  <c r="K3155" i="6" s="1"/>
  <c r="I809" i="6"/>
  <c r="K809" i="6" s="1"/>
  <c r="I2917" i="6"/>
  <c r="K2917" i="6" s="1"/>
  <c r="I1528" i="6"/>
  <c r="K1528" i="6" s="1"/>
  <c r="I1096" i="6"/>
  <c r="K1096" i="6" s="1"/>
  <c r="I396" i="6"/>
  <c r="K396" i="6" s="1"/>
  <c r="I2004" i="6"/>
  <c r="K2004" i="6" s="1"/>
  <c r="I3092" i="6"/>
  <c r="K3092" i="6" s="1"/>
  <c r="I5749" i="6"/>
  <c r="K5749" i="6" s="1"/>
  <c r="I3392" i="6"/>
  <c r="K3392" i="6" s="1"/>
  <c r="I1616" i="6"/>
  <c r="K1616" i="6" s="1"/>
  <c r="I5390" i="6"/>
  <c r="K5390" i="6" s="1"/>
  <c r="I5927" i="6"/>
  <c r="K5927" i="6" s="1"/>
  <c r="I327" i="6"/>
  <c r="K327" i="6" s="1"/>
  <c r="I6273" i="6"/>
  <c r="K6273" i="6" s="1"/>
  <c r="I5713" i="6"/>
  <c r="K5713" i="6" s="1"/>
  <c r="I2121" i="6"/>
  <c r="K2121" i="6" s="1"/>
  <c r="I3328" i="6"/>
  <c r="K3328" i="6" s="1"/>
  <c r="I2778" i="6"/>
  <c r="K2778" i="6" s="1"/>
  <c r="I6318" i="6"/>
  <c r="K6318" i="6" s="1"/>
  <c r="I2602" i="6"/>
  <c r="K2602" i="6" s="1"/>
  <c r="I5280" i="6"/>
  <c r="K5280" i="6" s="1"/>
  <c r="I3470" i="6"/>
  <c r="K3470" i="6" s="1"/>
  <c r="I5694" i="6"/>
  <c r="K5694" i="6" s="1"/>
  <c r="I3921" i="6"/>
  <c r="K3921" i="6" s="1"/>
  <c r="I4444" i="6"/>
  <c r="K4444" i="6" s="1"/>
  <c r="I5822" i="6"/>
  <c r="K5822" i="6" s="1"/>
  <c r="I249" i="6"/>
  <c r="K249" i="6" s="1"/>
  <c r="I1549" i="6"/>
  <c r="K1549" i="6" s="1"/>
  <c r="I3548" i="6"/>
  <c r="K3548" i="6" s="1"/>
  <c r="I1474" i="6"/>
  <c r="K1474" i="6" s="1"/>
  <c r="I3363" i="6"/>
  <c r="K3363" i="6" s="1"/>
  <c r="I2342" i="6"/>
  <c r="K2342" i="6" s="1"/>
  <c r="I3007" i="6"/>
  <c r="K3007" i="6" s="1"/>
  <c r="I1274" i="6"/>
  <c r="K1274" i="6" s="1"/>
  <c r="I2968" i="6"/>
  <c r="K2968" i="6" s="1"/>
  <c r="I384" i="6"/>
  <c r="K384" i="6" s="1"/>
  <c r="I1889" i="6"/>
  <c r="K1889" i="6" s="1"/>
  <c r="I187" i="6"/>
  <c r="K187" i="6" s="1"/>
  <c r="I2386" i="6"/>
  <c r="K2386" i="6" s="1"/>
  <c r="I4619" i="6"/>
  <c r="K4619" i="6" s="1"/>
  <c r="I6272" i="6"/>
  <c r="K6272" i="6" s="1"/>
  <c r="I5466" i="6"/>
  <c r="K5466" i="6" s="1"/>
  <c r="I4628" i="6"/>
  <c r="K4628" i="6" s="1"/>
  <c r="I1784" i="6"/>
  <c r="K1784" i="6" s="1"/>
  <c r="I5898" i="6"/>
  <c r="K5898" i="6" s="1"/>
  <c r="I6231" i="6"/>
  <c r="K6231" i="6" s="1"/>
  <c r="I2498" i="6"/>
  <c r="K2498" i="6" s="1"/>
  <c r="I5244" i="6"/>
  <c r="K5244" i="6" s="1"/>
  <c r="I1375" i="6"/>
  <c r="K1375" i="6" s="1"/>
  <c r="I1892" i="6"/>
  <c r="K1892" i="6" s="1"/>
  <c r="I2929" i="6"/>
  <c r="K2929" i="6" s="1"/>
  <c r="I709" i="6"/>
  <c r="K709" i="6" s="1"/>
  <c r="I2612" i="6"/>
  <c r="K2612" i="6" s="1"/>
  <c r="I2150" i="6"/>
  <c r="K2150" i="6" s="1"/>
  <c r="I4030" i="6"/>
  <c r="K4030" i="6" s="1"/>
  <c r="I4456" i="6"/>
  <c r="K4456" i="6" s="1"/>
  <c r="I4793" i="6"/>
  <c r="K4793" i="6" s="1"/>
  <c r="I516" i="6"/>
  <c r="K516" i="6" s="1"/>
  <c r="I3663" i="6"/>
  <c r="K3663" i="6" s="1"/>
  <c r="I4268" i="6"/>
  <c r="K4268" i="6" s="1"/>
  <c r="I6579" i="6"/>
  <c r="K6579" i="6" s="1"/>
  <c r="I2680" i="6"/>
  <c r="K2680" i="6" s="1"/>
  <c r="I2322" i="6"/>
  <c r="K2322" i="6" s="1"/>
  <c r="I2284" i="6"/>
  <c r="K2284" i="6" s="1"/>
  <c r="I5797" i="6"/>
  <c r="K5797" i="6" s="1"/>
  <c r="I604" i="6"/>
  <c r="K604" i="6" s="1"/>
  <c r="I1906" i="6"/>
  <c r="K1906" i="6" s="1"/>
  <c r="I2595" i="6"/>
  <c r="K2595" i="6" s="1"/>
  <c r="I1743" i="6"/>
  <c r="K1743" i="6" s="1"/>
  <c r="I6489" i="6"/>
  <c r="K6489" i="6" s="1"/>
  <c r="I5914" i="6"/>
  <c r="K5914" i="6" s="1"/>
  <c r="I3206" i="6"/>
  <c r="K3206" i="6" s="1"/>
  <c r="I7007" i="6"/>
  <c r="K7007" i="6" s="1"/>
  <c r="I2992" i="6"/>
  <c r="K2992" i="6" s="1"/>
  <c r="I4965" i="6"/>
  <c r="K4965" i="6" s="1"/>
  <c r="I3967" i="6"/>
  <c r="K3967" i="6" s="1"/>
  <c r="I4129" i="6"/>
  <c r="K4129" i="6" s="1"/>
  <c r="I2897" i="6"/>
  <c r="K2897" i="6" s="1"/>
  <c r="I1864" i="6"/>
  <c r="K1864" i="6" s="1"/>
  <c r="I1506" i="6"/>
  <c r="K1506" i="6" s="1"/>
  <c r="I4983" i="6"/>
  <c r="K4983" i="6" s="1"/>
  <c r="I2208" i="6"/>
  <c r="K2208" i="6" s="1"/>
  <c r="I4311" i="6"/>
  <c r="K4311" i="6" s="1"/>
  <c r="I3118" i="6"/>
  <c r="K3118" i="6" s="1"/>
  <c r="I4436" i="6"/>
  <c r="K4436" i="6" s="1"/>
  <c r="I378" i="6"/>
  <c r="K378" i="6" s="1"/>
  <c r="I1792" i="6"/>
  <c r="K1792" i="6" s="1"/>
  <c r="I1632" i="6"/>
  <c r="K1632" i="6" s="1"/>
  <c r="I3602" i="6"/>
  <c r="K3602" i="6" s="1"/>
  <c r="I6103" i="6"/>
  <c r="K6103" i="6" s="1"/>
  <c r="I256" i="6"/>
  <c r="K256" i="6" s="1"/>
  <c r="I428" i="6"/>
  <c r="K428" i="6" s="1"/>
  <c r="I4199" i="6"/>
  <c r="K4199" i="6" s="1"/>
  <c r="I4670" i="6"/>
  <c r="K4670" i="6" s="1"/>
  <c r="I4504" i="6"/>
  <c r="K4504" i="6" s="1"/>
  <c r="I3909" i="6"/>
  <c r="K3909" i="6" s="1"/>
  <c r="I624" i="6"/>
  <c r="K624" i="6" s="1"/>
  <c r="I6035" i="6"/>
  <c r="K6035" i="6" s="1"/>
  <c r="I6423" i="6"/>
  <c r="K6423" i="6" s="1"/>
  <c r="I3763" i="6"/>
  <c r="K3763" i="6" s="1"/>
  <c r="I161" i="6"/>
  <c r="K161" i="6" s="1"/>
  <c r="I3660" i="6"/>
  <c r="K3660" i="6" s="1"/>
  <c r="I791" i="6"/>
  <c r="K791" i="6" s="1"/>
  <c r="I6104" i="6"/>
  <c r="K6104" i="6" s="1"/>
  <c r="I1878" i="6"/>
  <c r="K1878" i="6" s="1"/>
  <c r="I1179" i="6"/>
  <c r="K1179" i="6" s="1"/>
  <c r="I3588" i="6"/>
  <c r="K3588" i="6" s="1"/>
  <c r="I5683" i="6"/>
  <c r="K5683" i="6" s="1"/>
  <c r="I3674" i="6"/>
  <c r="K3674" i="6" s="1"/>
  <c r="I5619" i="6"/>
  <c r="K5619" i="6" s="1"/>
  <c r="I6834" i="6"/>
  <c r="K6834" i="6" s="1"/>
  <c r="I509" i="6"/>
  <c r="K509" i="6" s="1"/>
  <c r="I1903" i="6"/>
  <c r="K1903" i="6" s="1"/>
  <c r="I2736" i="6"/>
  <c r="K2736" i="6" s="1"/>
  <c r="I4867" i="6"/>
  <c r="K4867" i="6" s="1"/>
  <c r="I1492" i="6"/>
  <c r="K1492" i="6" s="1"/>
  <c r="I6575" i="6"/>
  <c r="K6575" i="6" s="1"/>
  <c r="I6851" i="6"/>
  <c r="I7085" i="6"/>
  <c r="K7085" i="6" s="1"/>
  <c r="I1162" i="6"/>
  <c r="K1162" i="6" s="1"/>
  <c r="I5302" i="6"/>
  <c r="K5302" i="6" s="1"/>
  <c r="I5860" i="6"/>
  <c r="K5860" i="6" s="1"/>
  <c r="I1293" i="6"/>
  <c r="K1293" i="6" s="1"/>
  <c r="I5760" i="6"/>
  <c r="K5760" i="6" s="1"/>
  <c r="I4857" i="6"/>
  <c r="K4857" i="6" s="1"/>
  <c r="I3134" i="6"/>
  <c r="K3134" i="6" s="1"/>
  <c r="I2487" i="6"/>
  <c r="K2487" i="6" s="1"/>
  <c r="I4178" i="6"/>
  <c r="K4178" i="6" s="1"/>
  <c r="I4126" i="6"/>
  <c r="K4126" i="6" s="1"/>
  <c r="I1591" i="6"/>
  <c r="K1591" i="6" s="1"/>
  <c r="I2264" i="6"/>
  <c r="K2264" i="6" s="1"/>
  <c r="I1634" i="6"/>
  <c r="K1634" i="6" s="1"/>
  <c r="I4229" i="6"/>
  <c r="K4229" i="6" s="1"/>
  <c r="I967" i="6"/>
  <c r="K967" i="6" s="1"/>
  <c r="I3164" i="6"/>
  <c r="K3164" i="6" s="1"/>
  <c r="I4001" i="6"/>
  <c r="K4001" i="6" s="1"/>
  <c r="I6028" i="6"/>
  <c r="K6028" i="6" s="1"/>
  <c r="I1212" i="6"/>
  <c r="K1212" i="6" s="1"/>
  <c r="I5612" i="6"/>
  <c r="K5612" i="6" s="1"/>
  <c r="I5585" i="6"/>
  <c r="K5585" i="6" s="1"/>
  <c r="I5813" i="6"/>
  <c r="K5813" i="6" s="1"/>
  <c r="I6098" i="6"/>
  <c r="K6098" i="6" s="1"/>
  <c r="I6234" i="6"/>
  <c r="K6234" i="6" s="1"/>
  <c r="I1412" i="6"/>
  <c r="K1412" i="6" s="1"/>
  <c r="I1106" i="6"/>
  <c r="K1106" i="6" s="1"/>
  <c r="I4694" i="6"/>
  <c r="K4694" i="6" s="1"/>
  <c r="I5013" i="6"/>
  <c r="K5013" i="6" s="1"/>
  <c r="I3383" i="6"/>
  <c r="K3383" i="6" s="1"/>
  <c r="I3965" i="6"/>
  <c r="K3965" i="6" s="1"/>
  <c r="I63" i="6"/>
  <c r="K63" i="6" s="1"/>
  <c r="I6011" i="6"/>
  <c r="K6011" i="6" s="1"/>
  <c r="I5868" i="6"/>
  <c r="K5868" i="6" s="1"/>
  <c r="I581" i="6"/>
  <c r="K581" i="6" s="1"/>
  <c r="I3809" i="6"/>
  <c r="K3809" i="6" s="1"/>
  <c r="I4179" i="6"/>
  <c r="K4179" i="6" s="1"/>
  <c r="I965" i="6"/>
  <c r="K965" i="6" s="1"/>
  <c r="I4056" i="6"/>
  <c r="K4056" i="6" s="1"/>
  <c r="I1614" i="6"/>
  <c r="K1614" i="6" s="1"/>
  <c r="I6526" i="6"/>
  <c r="K6526" i="6" s="1"/>
  <c r="I7041" i="6"/>
  <c r="K7041" i="6" s="1"/>
  <c r="I387" i="6"/>
  <c r="K387" i="6" s="1"/>
  <c r="I3862" i="6"/>
  <c r="K3862" i="6" s="1"/>
  <c r="I3880" i="6"/>
  <c r="K3880" i="6" s="1"/>
  <c r="I4811" i="6"/>
  <c r="K4811" i="6" s="1"/>
  <c r="I4905" i="6"/>
  <c r="K4905" i="6" s="1"/>
  <c r="I3443" i="6"/>
  <c r="K3443" i="6" s="1"/>
  <c r="I5858" i="6"/>
  <c r="K5858" i="6" s="1"/>
  <c r="I4622" i="6"/>
  <c r="K4622" i="6" s="1"/>
  <c r="I3505" i="6"/>
  <c r="K3505" i="6" s="1"/>
  <c r="I679" i="6"/>
  <c r="K679" i="6" s="1"/>
  <c r="I5402" i="6"/>
  <c r="K5402" i="6" s="1"/>
  <c r="I4397" i="6"/>
  <c r="K4397" i="6" s="1"/>
  <c r="I5971" i="6"/>
  <c r="K5971" i="6" s="1"/>
  <c r="I6150" i="6"/>
  <c r="K6150" i="6" s="1"/>
  <c r="I2899" i="6"/>
  <c r="K2899" i="6" s="1"/>
  <c r="I3710" i="6"/>
  <c r="K3710" i="6" s="1"/>
  <c r="I5227" i="6"/>
  <c r="K5227" i="6" s="1"/>
  <c r="I805" i="6"/>
  <c r="K805" i="6" s="1"/>
  <c r="I1470" i="6"/>
  <c r="K1470" i="6" s="1"/>
  <c r="I1781" i="6"/>
  <c r="K1781" i="6" s="1"/>
  <c r="I1845" i="6"/>
  <c r="K1845" i="6" s="1"/>
  <c r="I6843" i="6"/>
  <c r="K6843" i="6" s="1"/>
  <c r="I4856" i="6"/>
  <c r="K4856" i="6" s="1"/>
  <c r="I2665" i="6"/>
  <c r="K2665" i="6" s="1"/>
  <c r="I3076" i="6"/>
  <c r="K3076" i="6" s="1"/>
  <c r="I1335" i="6"/>
  <c r="K1335" i="6" s="1"/>
  <c r="I3624" i="6"/>
  <c r="K3624" i="6" s="1"/>
  <c r="I5862" i="6"/>
  <c r="K5862" i="6" s="1"/>
  <c r="I3107" i="6"/>
  <c r="K3107" i="6" s="1"/>
  <c r="I5389" i="6"/>
  <c r="K5389" i="6" s="1"/>
  <c r="I5720" i="6"/>
  <c r="K5720" i="6" s="1"/>
  <c r="I6157" i="6"/>
  <c r="K6157" i="6" s="1"/>
  <c r="I4951" i="6"/>
  <c r="K4951" i="6" s="1"/>
  <c r="I2652" i="6"/>
  <c r="K2652" i="6" s="1"/>
  <c r="I2395" i="6"/>
  <c r="K2395" i="6" s="1"/>
  <c r="I4881" i="6"/>
  <c r="K4881" i="6" s="1"/>
  <c r="I3349" i="6"/>
  <c r="K3349" i="6" s="1"/>
  <c r="I5460" i="6"/>
  <c r="K5460" i="6" s="1"/>
  <c r="I1178" i="6"/>
  <c r="K1178" i="6" s="1"/>
  <c r="I3673" i="6"/>
  <c r="K3673" i="6" s="1"/>
  <c r="I5365" i="6"/>
  <c r="K5365" i="6" s="1"/>
  <c r="I2170" i="6"/>
  <c r="K2170" i="6" s="1"/>
  <c r="I6441" i="6"/>
  <c r="K6441" i="6" s="1"/>
  <c r="I3459" i="6"/>
  <c r="K3459" i="6" s="1"/>
  <c r="I3325" i="6"/>
  <c r="K3325" i="6" s="1"/>
  <c r="I1022" i="6"/>
  <c r="K1022" i="6" s="1"/>
  <c r="I5638" i="6"/>
  <c r="K5638" i="6" s="1"/>
  <c r="I6060" i="6"/>
  <c r="K6060" i="6" s="1"/>
  <c r="I4136" i="6"/>
  <c r="K4136" i="6" s="1"/>
  <c r="I561" i="6"/>
  <c r="K561" i="6" s="1"/>
  <c r="I4829" i="6"/>
  <c r="K4829" i="6" s="1"/>
  <c r="I2798" i="6"/>
  <c r="K2798" i="6" s="1"/>
  <c r="I4271" i="6"/>
  <c r="K4271" i="6" s="1"/>
  <c r="I767" i="6"/>
  <c r="K767" i="6" s="1"/>
  <c r="I5933" i="6"/>
  <c r="K5933" i="6" s="1"/>
  <c r="I2280" i="6"/>
  <c r="K2280" i="6" s="1"/>
  <c r="I1944" i="6"/>
  <c r="K1944" i="6" s="1"/>
  <c r="I4315" i="6"/>
  <c r="K4315" i="6" s="1"/>
  <c r="I3145" i="6"/>
  <c r="K3145" i="6" s="1"/>
  <c r="I6770" i="6"/>
  <c r="K6770" i="6" s="1"/>
  <c r="I5001" i="6"/>
  <c r="K5001" i="6" s="1"/>
  <c r="I5856" i="6"/>
  <c r="K5856" i="6" s="1"/>
  <c r="I1777" i="6"/>
  <c r="K1777" i="6" s="1"/>
  <c r="I7065" i="6"/>
  <c r="K7065" i="6" s="1"/>
  <c r="I3850" i="6"/>
  <c r="K3850" i="6" s="1"/>
  <c r="I4066" i="6"/>
  <c r="K4066" i="6" s="1"/>
  <c r="I6027" i="6"/>
  <c r="K6027" i="6" s="1"/>
  <c r="I6824" i="6"/>
  <c r="K6824" i="6" s="1"/>
  <c r="I5955" i="6"/>
  <c r="K5955" i="6" s="1"/>
  <c r="I1767" i="6"/>
  <c r="K1767" i="6" s="1"/>
  <c r="I2495" i="6"/>
  <c r="K2495" i="6" s="1"/>
  <c r="I345" i="6"/>
  <c r="K345" i="6" s="1"/>
  <c r="I1469" i="6"/>
  <c r="K1469" i="6" s="1"/>
  <c r="I2349" i="6"/>
  <c r="K2349" i="6" s="1"/>
  <c r="I1721" i="6"/>
  <c r="K1721" i="6" s="1"/>
  <c r="I4996" i="6"/>
  <c r="K4996" i="6" s="1"/>
  <c r="I4586" i="6"/>
  <c r="K4586" i="6" s="1"/>
  <c r="I711" i="6"/>
  <c r="K711" i="6" s="1"/>
  <c r="I5917" i="6"/>
  <c r="K5917" i="6" s="1"/>
  <c r="I4131" i="6"/>
  <c r="K4131" i="6" s="1"/>
  <c r="I2637" i="6"/>
  <c r="K2637" i="6" s="1"/>
  <c r="I4144" i="6"/>
  <c r="K4144" i="6" s="1"/>
  <c r="I3637" i="6"/>
  <c r="K3637" i="6" s="1"/>
  <c r="I2578" i="6"/>
  <c r="K2578" i="6" s="1"/>
  <c r="I1431" i="6"/>
  <c r="K1431" i="6" s="1"/>
  <c r="I1373" i="6"/>
  <c r="K1373" i="6" s="1"/>
  <c r="I5537" i="6"/>
  <c r="K5537" i="6" s="1"/>
  <c r="I5708" i="6"/>
  <c r="K5708" i="6" s="1"/>
  <c r="I6807" i="6"/>
  <c r="K6807" i="6" s="1"/>
  <c r="I3731" i="6"/>
  <c r="K3731" i="6" s="1"/>
  <c r="I5284" i="6"/>
  <c r="K5284" i="6" s="1"/>
  <c r="I4669" i="6"/>
  <c r="K4669" i="6" s="1"/>
  <c r="I4665" i="6"/>
  <c r="K4665" i="6" s="1"/>
  <c r="I3571" i="6"/>
  <c r="K3571" i="6" s="1"/>
  <c r="I6829" i="6"/>
  <c r="K6829" i="6" s="1"/>
  <c r="I494" i="6"/>
  <c r="K494" i="6" s="1"/>
  <c r="I6152" i="6"/>
  <c r="K6152" i="6" s="1"/>
  <c r="I5697" i="6"/>
  <c r="K5697" i="6" s="1"/>
  <c r="I160" i="6"/>
  <c r="K160" i="6" s="1"/>
  <c r="I6248" i="6"/>
  <c r="K6248" i="6" s="1"/>
  <c r="I5816" i="6"/>
  <c r="K5816" i="6" s="1"/>
  <c r="I777" i="6"/>
  <c r="K777" i="6" s="1"/>
  <c r="I1307" i="6"/>
  <c r="K1307" i="6" s="1"/>
  <c r="I3740" i="6"/>
  <c r="K3740" i="6" s="1"/>
  <c r="I1881" i="6"/>
  <c r="K1881" i="6" s="1"/>
  <c r="I5884" i="6"/>
  <c r="K5884" i="6" s="1"/>
  <c r="I1592" i="6"/>
  <c r="K1592" i="6" s="1"/>
  <c r="I7084" i="6"/>
  <c r="K7084" i="6" s="1"/>
  <c r="I199" i="6"/>
  <c r="K199" i="6" s="1"/>
  <c r="I2544" i="6"/>
  <c r="K2544" i="6" s="1"/>
  <c r="I6146" i="6"/>
  <c r="K6146" i="6" s="1"/>
  <c r="I3979" i="6"/>
  <c r="K3979" i="6" s="1"/>
  <c r="I2955" i="6"/>
  <c r="K2955" i="6" s="1"/>
  <c r="I1118" i="6"/>
  <c r="K1118" i="6" s="1"/>
  <c r="I2633" i="6"/>
  <c r="K2633" i="6" s="1"/>
  <c r="I3881" i="6"/>
  <c r="K3881" i="6" s="1"/>
  <c r="I6765" i="6"/>
  <c r="K6765" i="6" s="1"/>
  <c r="I4181" i="6"/>
  <c r="K4181" i="6" s="1"/>
  <c r="I4597" i="6"/>
  <c r="K4597" i="6" s="1"/>
  <c r="I2422" i="6"/>
  <c r="K2422" i="6" s="1"/>
  <c r="I5897" i="6"/>
  <c r="K5897" i="6" s="1"/>
  <c r="I6813" i="6"/>
  <c r="K6813" i="6" s="1"/>
  <c r="I4975" i="6"/>
  <c r="K4975" i="6" s="1"/>
  <c r="I3397" i="6"/>
  <c r="K3397" i="6" s="1"/>
  <c r="I6044" i="6"/>
  <c r="K6044" i="6" s="1"/>
  <c r="I1147" i="6"/>
  <c r="K1147" i="6" s="1"/>
  <c r="I829" i="6"/>
  <c r="K829" i="6" s="1"/>
  <c r="I929" i="6"/>
  <c r="K929" i="6" s="1"/>
  <c r="I1679" i="6"/>
  <c r="K1679" i="6" s="1"/>
  <c r="I1277" i="6"/>
  <c r="K1277" i="6" s="1"/>
  <c r="I111" i="6"/>
  <c r="K111" i="6" s="1"/>
  <c r="I3336" i="6"/>
  <c r="K3336" i="6" s="1"/>
  <c r="I4143" i="6"/>
  <c r="K4143" i="6" s="1"/>
  <c r="I868" i="6"/>
  <c r="K868" i="6" s="1"/>
  <c r="I1499" i="6"/>
  <c r="K1499" i="6" s="1"/>
  <c r="I1866" i="6"/>
  <c r="K1866" i="6" s="1"/>
  <c r="I2221" i="6"/>
  <c r="K2221" i="6" s="1"/>
  <c r="I4440" i="6"/>
  <c r="K4440" i="6" s="1"/>
  <c r="I5060" i="6"/>
  <c r="K5060" i="6" s="1"/>
  <c r="I3419" i="6"/>
  <c r="K3419" i="6" s="1"/>
  <c r="I6764" i="6"/>
  <c r="K6764" i="6" s="1"/>
  <c r="I1071" i="6"/>
  <c r="K1071" i="6" s="1"/>
  <c r="I441" i="6"/>
  <c r="K441" i="6" s="1"/>
  <c r="I6148" i="6"/>
  <c r="K6148" i="6" s="1"/>
  <c r="I4317" i="6"/>
  <c r="K4317" i="6" s="1"/>
  <c r="I4645" i="6"/>
  <c r="K4645" i="6" s="1"/>
  <c r="I6818" i="6"/>
  <c r="K6818" i="6" s="1"/>
  <c r="I1551" i="6"/>
  <c r="K1551" i="6" s="1"/>
  <c r="I3545" i="6"/>
  <c r="K3545" i="6" s="1"/>
  <c r="I2887" i="6"/>
  <c r="K2887" i="6" s="1"/>
  <c r="I2775" i="6"/>
  <c r="K2775" i="6" s="1"/>
  <c r="I5269" i="6"/>
  <c r="K5269" i="6" s="1"/>
  <c r="I1802" i="6"/>
  <c r="K1802" i="6" s="1"/>
  <c r="I2163" i="6"/>
  <c r="K2163" i="6" s="1"/>
  <c r="I6083" i="6"/>
  <c r="K6083" i="6" s="1"/>
  <c r="I4263" i="6"/>
  <c r="K4263" i="6" s="1"/>
  <c r="I6938" i="6"/>
  <c r="K6938" i="6" s="1"/>
  <c r="I5485" i="6"/>
  <c r="K5485" i="6" s="1"/>
  <c r="I86" i="6"/>
  <c r="K86" i="6" s="1"/>
  <c r="I3867" i="6"/>
  <c r="K3867" i="6" s="1"/>
  <c r="I4105" i="6"/>
  <c r="K4105" i="6" s="1"/>
  <c r="I2990" i="6"/>
  <c r="K2990" i="6" s="1"/>
  <c r="I2809" i="6"/>
  <c r="K2809" i="6" s="1"/>
  <c r="I3157" i="6"/>
  <c r="K3157" i="6" s="1"/>
  <c r="I5266" i="6"/>
  <c r="K5266" i="6" s="1"/>
  <c r="I5692" i="6"/>
  <c r="K5692" i="6" s="1"/>
  <c r="I4334" i="6"/>
  <c r="K4334" i="6" s="1"/>
  <c r="I1671" i="6"/>
  <c r="K1671" i="6" s="1"/>
  <c r="I1672" i="6"/>
  <c r="K1672" i="6" s="1"/>
  <c r="I1306" i="6"/>
  <c r="K1306" i="6" s="1"/>
  <c r="I6943" i="6"/>
  <c r="K6943" i="6" s="1"/>
  <c r="I4262" i="6"/>
  <c r="K4262" i="6" s="1"/>
  <c r="I2368" i="6"/>
  <c r="K2368" i="6" s="1"/>
  <c r="I2059" i="6"/>
  <c r="K2059" i="6" s="1"/>
  <c r="I2808" i="6"/>
  <c r="K2808" i="6" s="1"/>
  <c r="I4333" i="6"/>
  <c r="K4333" i="6" s="1"/>
  <c r="I5642" i="6"/>
  <c r="K5642" i="6" s="1"/>
  <c r="I6296" i="6"/>
  <c r="K6296" i="6" s="1"/>
  <c r="I2099" i="6"/>
  <c r="K2099" i="6" s="1"/>
  <c r="I629" i="6"/>
  <c r="K629" i="6" s="1"/>
  <c r="I6193" i="6"/>
  <c r="K6193" i="6" s="1"/>
  <c r="I1151" i="6"/>
  <c r="K1151" i="6" s="1"/>
  <c r="I1988" i="6"/>
  <c r="K1988" i="6" s="1"/>
  <c r="I4692" i="6"/>
  <c r="K4692" i="6" s="1"/>
  <c r="I6968" i="6"/>
  <c r="K6968" i="6" s="1"/>
  <c r="I1936" i="6"/>
  <c r="K1936" i="6" s="1"/>
  <c r="I5440" i="6"/>
  <c r="K5440" i="6" s="1"/>
  <c r="I6499" i="6"/>
  <c r="K6499" i="6" s="1"/>
  <c r="I2965" i="6"/>
  <c r="K2965" i="6" s="1"/>
  <c r="I7045" i="6"/>
  <c r="K7045" i="6" s="1"/>
  <c r="I6832" i="6"/>
  <c r="K6832" i="6" s="1"/>
  <c r="I1893" i="6"/>
  <c r="K1893" i="6" s="1"/>
  <c r="I1031" i="6"/>
  <c r="K1031" i="6" s="1"/>
  <c r="I3344" i="6"/>
  <c r="K3344" i="6" s="1"/>
  <c r="I6073" i="6"/>
  <c r="K6073" i="6" s="1"/>
  <c r="I1364" i="6"/>
  <c r="K1364" i="6" s="1"/>
  <c r="I2839" i="6"/>
  <c r="K2839" i="6" s="1"/>
  <c r="I1473" i="6"/>
  <c r="K1473" i="6" s="1"/>
  <c r="I818" i="6"/>
  <c r="K818" i="6" s="1"/>
  <c r="I746" i="6"/>
  <c r="K746" i="6" s="1"/>
  <c r="I794" i="6"/>
  <c r="K794" i="6" s="1"/>
  <c r="I6020" i="6"/>
  <c r="K6020" i="6" s="1"/>
  <c r="I1524" i="6"/>
  <c r="K1524" i="6" s="1"/>
  <c r="I628" i="6"/>
  <c r="K628" i="6" s="1"/>
  <c r="I886" i="6"/>
  <c r="K886" i="6" s="1"/>
  <c r="I4152" i="6"/>
  <c r="K4152" i="6" s="1"/>
  <c r="I296" i="6"/>
  <c r="K296" i="6" s="1"/>
  <c r="I966" i="6"/>
  <c r="K966" i="6" s="1"/>
  <c r="I5691" i="6"/>
  <c r="K5691" i="6" s="1"/>
  <c r="I4750" i="6"/>
  <c r="K4750" i="6" s="1"/>
  <c r="I2816" i="6"/>
  <c r="K2816" i="6" s="1"/>
  <c r="I6912" i="6"/>
  <c r="K6912" i="6" s="1"/>
  <c r="I204" i="6"/>
  <c r="K204" i="6" s="1"/>
  <c r="I5722" i="6"/>
  <c r="K5722" i="6" s="1"/>
  <c r="I3499" i="6"/>
  <c r="K3499" i="6" s="1"/>
  <c r="I2244" i="6"/>
  <c r="K2244" i="6" s="1"/>
  <c r="I6470" i="6"/>
  <c r="K6470" i="6" s="1"/>
  <c r="I5719" i="6"/>
  <c r="K5719" i="6" s="1"/>
  <c r="I1636" i="6"/>
  <c r="K1636" i="6" s="1"/>
  <c r="I4383" i="6"/>
  <c r="K4383" i="6" s="1"/>
  <c r="I2974" i="6"/>
  <c r="K2974" i="6" s="1"/>
  <c r="I369" i="6"/>
  <c r="K369" i="6" s="1"/>
  <c r="I4225" i="6"/>
  <c r="K4225" i="6" s="1"/>
  <c r="I4809" i="6"/>
  <c r="K4809" i="6" s="1"/>
  <c r="I6639" i="6"/>
  <c r="K6639" i="6" s="1"/>
  <c r="I4366" i="6"/>
  <c r="K4366" i="6" s="1"/>
  <c r="I4684" i="6"/>
  <c r="K4684" i="6" s="1"/>
  <c r="I5684" i="6"/>
  <c r="K5684" i="6" s="1"/>
  <c r="I3856" i="6"/>
  <c r="K3856" i="6" s="1"/>
  <c r="I3917" i="6"/>
  <c r="K3917" i="6" s="1"/>
  <c r="I1122" i="6"/>
  <c r="K1122" i="6" s="1"/>
  <c r="I916" i="6"/>
  <c r="K916" i="6" s="1"/>
  <c r="I198" i="6"/>
  <c r="K198" i="6" s="1"/>
  <c r="I4014" i="6"/>
  <c r="K4014" i="6" s="1"/>
  <c r="I5442" i="6"/>
  <c r="K5442" i="6" s="1"/>
  <c r="I4979" i="6"/>
  <c r="K4979" i="6" s="1"/>
  <c r="I2632" i="6"/>
  <c r="K2632" i="6" s="1"/>
  <c r="I171" i="6"/>
  <c r="K171" i="6" s="1"/>
  <c r="I3678" i="6"/>
  <c r="K3678" i="6" s="1"/>
  <c r="I467" i="6"/>
  <c r="K467" i="6" s="1"/>
  <c r="I6363" i="6"/>
  <c r="K6363" i="6" s="1"/>
  <c r="I873" i="6"/>
  <c r="K873" i="6" s="1"/>
  <c r="I4102" i="6"/>
  <c r="K4102" i="6" s="1"/>
  <c r="I6179" i="6"/>
  <c r="K6179" i="6" s="1"/>
  <c r="I4664" i="6"/>
  <c r="K4664" i="6" s="1"/>
  <c r="I5525" i="6"/>
  <c r="K5525" i="6" s="1"/>
  <c r="I3346" i="6"/>
  <c r="K3346" i="6" s="1"/>
  <c r="I3408" i="6"/>
  <c r="K3408" i="6" s="1"/>
  <c r="I1983" i="6"/>
  <c r="K1983" i="6" s="1"/>
  <c r="I2392" i="6"/>
  <c r="K2392" i="6" s="1"/>
  <c r="I2411" i="6"/>
  <c r="K2411" i="6" s="1"/>
  <c r="I5456" i="6"/>
  <c r="K5456" i="6" s="1"/>
  <c r="I4418" i="6"/>
  <c r="K4418" i="6" s="1"/>
  <c r="I5036" i="6"/>
  <c r="K5036" i="6" s="1"/>
  <c r="I577" i="6"/>
  <c r="K577" i="6" s="1"/>
  <c r="I2465" i="6"/>
  <c r="K2465" i="6" s="1"/>
  <c r="I7052" i="6"/>
  <c r="K7052" i="6" s="1"/>
  <c r="I2185" i="6"/>
  <c r="K2185" i="6" s="1"/>
  <c r="I1233" i="6"/>
  <c r="K1233" i="6" s="1"/>
  <c r="I3311" i="6"/>
  <c r="K3311" i="6" s="1"/>
  <c r="I156" i="6"/>
  <c r="K156" i="6" s="1"/>
  <c r="I6711" i="6"/>
  <c r="K6711" i="6" s="1"/>
  <c r="I3366" i="6"/>
  <c r="K3366" i="6" s="1"/>
  <c r="I4789" i="6"/>
  <c r="K4789" i="6" s="1"/>
  <c r="I2923" i="6"/>
  <c r="K2923" i="6" s="1"/>
  <c r="I845" i="6"/>
  <c r="K845" i="6" s="1"/>
  <c r="I5646" i="6"/>
  <c r="K5646" i="6" s="1"/>
  <c r="I331" i="6"/>
  <c r="K331" i="6" s="1"/>
  <c r="I4306" i="6"/>
  <c r="K4306" i="6" s="1"/>
  <c r="I545" i="6"/>
  <c r="K545" i="6" s="1"/>
  <c r="I2859" i="6"/>
  <c r="K2859" i="6" s="1"/>
  <c r="I2139" i="6"/>
  <c r="K2139" i="6" s="1"/>
  <c r="I2266" i="6"/>
  <c r="K2266" i="6" s="1"/>
  <c r="I3765" i="6"/>
  <c r="K3765" i="6" s="1"/>
  <c r="I3701" i="6"/>
  <c r="K3701" i="6" s="1"/>
  <c r="I5038" i="6"/>
  <c r="K5038" i="6" s="1"/>
  <c r="I6934" i="6"/>
  <c r="K6934" i="6" s="1"/>
  <c r="I5770" i="6"/>
  <c r="K5770" i="6" s="1"/>
  <c r="I4173" i="6"/>
  <c r="K4173" i="6" s="1"/>
  <c r="I6610" i="6"/>
  <c r="K6610" i="6" s="1"/>
  <c r="I78" i="6"/>
  <c r="K78" i="6" s="1"/>
  <c r="I1119" i="6"/>
  <c r="K1119" i="6" s="1"/>
  <c r="I1992" i="6"/>
  <c r="K1992" i="6" s="1"/>
  <c r="I5258" i="6"/>
  <c r="K5258" i="6" s="1"/>
  <c r="I3185" i="6"/>
  <c r="K3185" i="6" s="1"/>
  <c r="I18" i="6"/>
  <c r="K18" i="6" s="1"/>
  <c r="I702" i="6"/>
  <c r="K702" i="6" s="1"/>
  <c r="I6131" i="6"/>
  <c r="K6131" i="6" s="1"/>
  <c r="I5157" i="6"/>
  <c r="K5157" i="6" s="1"/>
  <c r="I6380" i="6"/>
  <c r="K6380" i="6" s="1"/>
  <c r="I6552" i="6"/>
  <c r="K6552" i="6" s="1"/>
  <c r="I2192" i="6"/>
  <c r="K2192" i="6" s="1"/>
  <c r="I339" i="6"/>
  <c r="K339" i="6" s="1"/>
  <c r="I3646" i="6"/>
  <c r="K3646" i="6" s="1"/>
  <c r="I909" i="6"/>
  <c r="K909" i="6" s="1"/>
  <c r="I5793" i="6"/>
  <c r="K5793" i="6" s="1"/>
  <c r="I1289" i="6"/>
  <c r="K1289" i="6" s="1"/>
  <c r="I3712" i="6"/>
  <c r="K3712" i="6" s="1"/>
  <c r="I2217" i="6"/>
  <c r="K2217" i="6" s="1"/>
  <c r="I6350" i="6"/>
  <c r="K6350" i="6" s="1"/>
  <c r="I880" i="6"/>
  <c r="K880" i="6" s="1"/>
  <c r="I5155" i="6"/>
  <c r="K5155" i="6" s="1"/>
  <c r="I6872" i="6"/>
  <c r="K6872" i="6" s="1"/>
  <c r="I311" i="6"/>
  <c r="K311" i="6" s="1"/>
  <c r="I1223" i="6"/>
  <c r="K1223" i="6" s="1"/>
  <c r="I6042" i="6"/>
  <c r="K6042" i="6" s="1"/>
  <c r="I1948" i="6"/>
  <c r="K1948" i="6" s="1"/>
  <c r="I6642" i="6"/>
  <c r="K6642" i="6" s="1"/>
  <c r="I2720" i="6"/>
  <c r="K2720" i="6" s="1"/>
  <c r="I5112" i="6"/>
  <c r="K5112" i="6" s="1"/>
  <c r="I6313" i="6"/>
  <c r="K6313" i="6" s="1"/>
  <c r="I2985" i="6"/>
  <c r="K2985" i="6" s="1"/>
  <c r="I1061" i="6"/>
  <c r="K1061" i="6" s="1"/>
  <c r="I4474" i="6"/>
  <c r="K4474" i="6" s="1"/>
  <c r="I5062" i="6"/>
  <c r="K5062" i="6" s="1"/>
  <c r="I5369" i="6"/>
  <c r="K5369" i="6" s="1"/>
  <c r="I7106" i="6"/>
  <c r="K7106" i="6" s="1"/>
  <c r="I2605" i="6"/>
  <c r="K2605" i="6" s="1"/>
  <c r="I1121" i="6"/>
  <c r="K1121" i="6" s="1"/>
  <c r="I2097" i="6"/>
  <c r="K2097" i="6" s="1"/>
  <c r="I1783" i="6"/>
  <c r="K1783" i="6" s="1"/>
  <c r="I2799" i="6"/>
  <c r="K2799" i="6" s="1"/>
  <c r="I6671" i="6"/>
  <c r="K6671" i="6" s="1"/>
  <c r="I5861" i="6"/>
  <c r="K5861" i="6" s="1"/>
  <c r="I5226" i="6"/>
  <c r="K5226" i="6" s="1"/>
  <c r="I4866" i="6"/>
  <c r="K4866" i="6" s="1"/>
  <c r="I4990" i="6"/>
  <c r="K4990" i="6" s="1"/>
  <c r="I3376" i="6"/>
  <c r="K3376" i="6" s="1"/>
  <c r="I2643" i="6"/>
  <c r="K2643" i="6" s="1"/>
  <c r="I5338" i="6"/>
  <c r="K5338" i="6" s="1"/>
  <c r="I2853" i="6"/>
  <c r="K2853" i="6" s="1"/>
  <c r="I4924" i="6"/>
  <c r="K4924" i="6" s="1"/>
  <c r="I1533" i="6"/>
  <c r="K1533" i="6" s="1"/>
  <c r="I2299" i="6"/>
  <c r="K2299" i="6" s="1"/>
  <c r="I3700" i="6"/>
  <c r="K3700" i="6" s="1"/>
  <c r="I6488" i="6"/>
  <c r="K6488" i="6" s="1"/>
  <c r="I6094" i="6"/>
  <c r="K6094" i="6" s="1"/>
  <c r="I1091" i="6"/>
  <c r="K1091" i="6" s="1"/>
  <c r="I3519" i="6"/>
  <c r="K3519" i="6" s="1"/>
  <c r="I2936" i="6"/>
  <c r="K2936" i="6" s="1"/>
  <c r="I2993" i="6"/>
  <c r="K2993" i="6" s="1"/>
  <c r="I2849" i="6"/>
  <c r="K2849" i="6" s="1"/>
  <c r="I3794" i="6"/>
  <c r="K3794" i="6" s="1"/>
  <c r="I4584" i="6"/>
  <c r="K4584" i="6" s="1"/>
  <c r="I471" i="6"/>
  <c r="K471" i="6" s="1"/>
  <c r="I4561" i="6"/>
  <c r="K4561" i="6" s="1"/>
  <c r="I1173" i="6"/>
  <c r="K1173" i="6" s="1"/>
  <c r="I682" i="6"/>
  <c r="K682" i="6" s="1"/>
  <c r="I6346" i="6"/>
  <c r="K6346" i="6" s="1"/>
  <c r="I3" i="6"/>
  <c r="K3" i="6" s="1"/>
  <c r="I605" i="6"/>
  <c r="K605" i="6" s="1"/>
  <c r="I6757" i="6"/>
  <c r="K6757" i="6" s="1"/>
  <c r="I5200" i="6"/>
  <c r="K5200" i="6" s="1"/>
  <c r="I6672" i="6"/>
  <c r="K6672" i="6" s="1"/>
  <c r="I106" i="6"/>
  <c r="K106" i="6" s="1"/>
  <c r="I6326" i="6"/>
  <c r="K6326" i="6" s="1"/>
  <c r="I3195" i="6"/>
  <c r="K3195" i="6" s="1"/>
  <c r="I5153" i="6"/>
  <c r="K5153" i="6" s="1"/>
  <c r="I1297" i="6"/>
  <c r="K1297" i="6" s="1"/>
  <c r="I1184" i="6"/>
  <c r="K1184" i="6" s="1"/>
  <c r="I3483" i="6"/>
  <c r="K3483" i="6" s="1"/>
  <c r="I315" i="6"/>
  <c r="K315" i="6" s="1"/>
  <c r="I4077" i="6"/>
  <c r="K4077" i="6" s="1"/>
  <c r="I5263" i="6"/>
  <c r="K5263" i="6" s="1"/>
  <c r="I6708" i="6"/>
  <c r="K6708" i="6" s="1"/>
  <c r="I3445" i="6"/>
  <c r="K3445" i="6" s="1"/>
  <c r="I162" i="6"/>
  <c r="K162" i="6" s="1"/>
  <c r="I2518" i="6"/>
  <c r="K2518" i="6" s="1"/>
  <c r="I3612" i="6"/>
  <c r="K3612" i="6" s="1"/>
  <c r="I3156" i="6"/>
  <c r="K3156" i="6" s="1"/>
  <c r="I4892" i="6"/>
  <c r="K4892" i="6" s="1"/>
  <c r="I22" i="6"/>
  <c r="K22" i="6" s="1"/>
  <c r="I1116" i="6"/>
  <c r="K1116" i="6" s="1"/>
  <c r="I4912" i="6"/>
  <c r="K4912" i="6" s="1"/>
  <c r="I142" i="6"/>
  <c r="K142" i="6" s="1"/>
  <c r="I5347" i="6"/>
  <c r="K5347" i="6" s="1"/>
  <c r="I4441" i="6"/>
  <c r="K4441" i="6" s="1"/>
  <c r="I5476" i="6"/>
  <c r="K5476" i="6" s="1"/>
  <c r="I5154" i="6"/>
  <c r="K5154" i="6" s="1"/>
  <c r="I3446" i="6"/>
  <c r="K3446" i="6" s="1"/>
  <c r="I5605" i="6"/>
  <c r="K5605" i="6" s="1"/>
  <c r="I1604" i="6"/>
  <c r="K1604" i="6" s="1"/>
  <c r="I2203" i="6"/>
  <c r="K2203" i="6" s="1"/>
  <c r="I6360" i="6"/>
  <c r="K6360" i="6" s="1"/>
  <c r="I5173" i="6"/>
  <c r="K5173" i="6" s="1"/>
  <c r="I2319" i="6"/>
  <c r="K2319" i="6" s="1"/>
  <c r="I2782" i="6"/>
  <c r="K2782" i="6" s="1"/>
  <c r="I5534" i="6"/>
  <c r="K5534" i="6" s="1"/>
  <c r="I3374" i="6"/>
  <c r="K3374" i="6" s="1"/>
  <c r="I3447" i="6"/>
  <c r="K3447" i="6" s="1"/>
  <c r="I1501" i="6"/>
  <c r="K1501" i="6" s="1"/>
  <c r="I4195" i="6"/>
  <c r="K4195" i="6" s="1"/>
  <c r="I4269" i="6"/>
  <c r="K4269" i="6" s="1"/>
  <c r="I3149" i="6"/>
  <c r="K3149" i="6" s="1"/>
  <c r="I5082" i="6"/>
  <c r="K5082" i="6" s="1"/>
  <c r="I3645" i="6"/>
  <c r="K3645" i="6" s="1"/>
  <c r="I4591" i="6"/>
  <c r="K4591" i="6" s="1"/>
  <c r="I4613" i="6"/>
  <c r="K4613" i="6" s="1"/>
  <c r="I2640" i="6"/>
  <c r="K2640" i="6" s="1"/>
  <c r="I2009" i="6"/>
  <c r="K2009" i="6" s="1"/>
  <c r="I2854" i="6"/>
  <c r="K2854" i="6" s="1"/>
  <c r="I3258" i="6"/>
  <c r="K3258" i="6" s="1"/>
  <c r="I1758" i="6"/>
  <c r="K1758" i="6" s="1"/>
  <c r="I5540" i="6"/>
  <c r="K5540" i="6" s="1"/>
  <c r="I4256" i="6"/>
  <c r="K4256" i="6" s="1"/>
  <c r="I4464" i="6"/>
  <c r="K4464" i="6" s="1"/>
  <c r="I1366" i="6"/>
  <c r="K1366" i="6" s="1"/>
  <c r="I4267" i="6"/>
  <c r="K4267" i="6" s="1"/>
  <c r="I1337" i="6"/>
  <c r="K1337" i="6" s="1"/>
  <c r="I1705" i="6"/>
  <c r="K1705" i="6" s="1"/>
  <c r="I5589" i="6"/>
  <c r="K5589" i="6" s="1"/>
  <c r="I1354" i="6"/>
  <c r="K1354" i="6" s="1"/>
  <c r="I6537" i="6"/>
  <c r="K6537" i="6" s="1"/>
  <c r="I5290" i="6"/>
  <c r="K5290" i="6" s="1"/>
  <c r="I3695" i="6"/>
  <c r="K3695" i="6" s="1"/>
  <c r="I980" i="6"/>
  <c r="K980" i="6" s="1"/>
  <c r="I1780" i="6"/>
  <c r="K1780" i="6" s="1"/>
  <c r="I5514" i="6"/>
  <c r="K5514" i="6" s="1"/>
  <c r="I6864" i="6"/>
  <c r="K6864" i="6" s="1"/>
  <c r="I3958" i="6"/>
  <c r="K3958" i="6" s="1"/>
  <c r="I3294" i="6"/>
  <c r="K3294" i="6" s="1"/>
  <c r="I4331" i="6"/>
  <c r="K4331" i="6" s="1"/>
  <c r="I2144" i="6"/>
  <c r="K2144" i="6" s="1"/>
  <c r="I1280" i="6"/>
  <c r="K1280" i="6" s="1"/>
  <c r="I3779" i="6"/>
  <c r="K3779" i="6" s="1"/>
  <c r="I502" i="6"/>
  <c r="K502" i="6" s="1"/>
  <c r="I6241" i="6"/>
  <c r="K6241" i="6" s="1"/>
  <c r="I472" i="6"/>
  <c r="K472" i="6" s="1"/>
  <c r="I3259" i="6"/>
  <c r="K3259" i="6" s="1"/>
  <c r="I5187" i="6"/>
  <c r="K5187" i="6" s="1"/>
  <c r="I6228" i="6"/>
  <c r="K6228" i="6" s="1"/>
  <c r="I3587" i="6"/>
  <c r="K3587" i="6" s="1"/>
  <c r="I92" i="6"/>
  <c r="K92" i="6" s="1"/>
  <c r="I4777" i="6"/>
  <c r="K4777" i="6" s="1"/>
  <c r="I5965" i="6"/>
  <c r="K5965" i="6" s="1"/>
  <c r="I3632" i="6"/>
  <c r="K3632" i="6" s="1"/>
  <c r="I1718" i="6"/>
  <c r="K1718" i="6" s="1"/>
  <c r="I4368" i="6"/>
  <c r="K4368" i="6" s="1"/>
  <c r="I3662" i="6"/>
  <c r="K3662" i="6" s="1"/>
  <c r="I6200" i="6"/>
  <c r="K6200" i="6" s="1"/>
  <c r="I1480" i="6"/>
  <c r="K1480" i="6" s="1"/>
  <c r="I3888" i="6"/>
  <c r="K3888" i="6" s="1"/>
  <c r="I3922" i="6"/>
  <c r="K3922" i="6" s="1"/>
  <c r="I208" i="6"/>
  <c r="K208" i="6" s="1"/>
  <c r="I2046" i="6"/>
  <c r="K2046" i="6" s="1"/>
  <c r="I4461" i="6"/>
  <c r="K4461" i="6" s="1"/>
  <c r="I3640" i="6"/>
  <c r="K3640" i="6" s="1"/>
  <c r="I4689" i="6"/>
  <c r="K4689" i="6" s="1"/>
  <c r="I3386" i="6"/>
  <c r="K3386" i="6" s="1"/>
  <c r="I6941" i="6"/>
  <c r="K6941" i="6" s="1"/>
  <c r="I1733" i="6"/>
  <c r="K1733" i="6" s="1"/>
  <c r="I6945" i="6"/>
  <c r="K6945" i="6" s="1"/>
  <c r="I4910" i="6"/>
  <c r="K4910" i="6" s="1"/>
  <c r="I1300" i="6"/>
  <c r="K1300" i="6" s="1"/>
  <c r="I3540" i="6"/>
  <c r="K3540" i="6" s="1"/>
  <c r="I6737" i="6"/>
  <c r="K6737" i="6" s="1"/>
  <c r="I6334" i="6"/>
  <c r="K6334" i="6" s="1"/>
  <c r="I230" i="6"/>
  <c r="K230" i="6" s="1"/>
  <c r="I5956" i="6"/>
  <c r="K5956" i="6" s="1"/>
  <c r="I4057" i="6"/>
  <c r="K4057" i="6" s="1"/>
  <c r="I6271" i="6"/>
  <c r="K6271" i="6" s="1"/>
  <c r="I4568" i="6"/>
  <c r="K4568" i="6" s="1"/>
  <c r="I5134" i="6"/>
  <c r="K5134" i="6" s="1"/>
  <c r="I1236" i="6"/>
  <c r="K1236" i="6" s="1"/>
  <c r="I6944" i="6"/>
  <c r="K6944" i="6" s="1"/>
  <c r="I2370" i="6"/>
  <c r="K2370" i="6" s="1"/>
  <c r="I6066" i="6"/>
  <c r="K6066" i="6" s="1"/>
  <c r="I2604" i="6"/>
  <c r="K2604" i="6" s="1"/>
  <c r="I5973" i="6"/>
  <c r="K5973" i="6" s="1"/>
  <c r="I6913" i="6"/>
  <c r="K6913" i="6" s="1"/>
  <c r="I4897" i="6"/>
  <c r="K4897" i="6" s="1"/>
  <c r="I250" i="6"/>
  <c r="K250" i="6" s="1"/>
  <c r="I2505" i="6"/>
  <c r="K2505" i="6" s="1"/>
  <c r="I390" i="6"/>
  <c r="K390" i="6" s="1"/>
  <c r="I3506" i="6"/>
  <c r="K3506" i="6" s="1"/>
  <c r="I1507" i="6"/>
  <c r="K1507" i="6" s="1"/>
  <c r="I933" i="6"/>
  <c r="K933" i="6" s="1"/>
  <c r="I354" i="6"/>
  <c r="K354" i="6" s="1"/>
  <c r="I1775" i="6"/>
  <c r="K1775" i="6" s="1"/>
  <c r="I3851" i="6"/>
  <c r="K3851" i="6" s="1"/>
  <c r="I1192" i="6"/>
  <c r="K1192" i="6" s="1"/>
  <c r="I4221" i="6"/>
  <c r="K4221" i="6" s="1"/>
  <c r="I963" i="6"/>
  <c r="K963" i="6" s="1"/>
  <c r="I4048" i="6"/>
  <c r="K4048" i="6" s="1"/>
  <c r="I5742" i="6"/>
  <c r="K5742" i="6" s="1"/>
  <c r="I5913" i="6"/>
  <c r="K5913" i="6" s="1"/>
  <c r="I5915" i="6"/>
  <c r="K5915" i="6" s="1"/>
  <c r="I1145" i="6"/>
  <c r="K1145" i="6" s="1"/>
  <c r="I83" i="6"/>
  <c r="K83" i="6" s="1"/>
  <c r="I6749" i="6"/>
  <c r="K6749" i="6" s="1"/>
  <c r="I6673" i="6"/>
  <c r="K6673" i="6" s="1"/>
  <c r="I1977" i="6"/>
  <c r="K1977" i="6" s="1"/>
  <c r="I251" i="6"/>
  <c r="K251" i="6" s="1"/>
  <c r="I5240" i="6"/>
  <c r="K5240" i="6" s="1"/>
  <c r="I5670" i="6"/>
  <c r="K5670" i="6" s="1"/>
  <c r="I4364" i="6"/>
  <c r="K4364" i="6" s="1"/>
  <c r="I2300" i="6"/>
  <c r="K2300" i="6" s="1"/>
  <c r="I1309" i="6"/>
  <c r="K1309" i="6" s="1"/>
  <c r="I6307" i="6"/>
  <c r="K6307" i="6" s="1"/>
  <c r="I4078" i="6"/>
  <c r="K4078" i="6" s="1"/>
  <c r="I2569" i="6"/>
  <c r="K2569" i="6" s="1"/>
  <c r="I4863" i="6"/>
  <c r="K4863" i="6" s="1"/>
  <c r="I1004" i="6"/>
  <c r="K1004" i="6" s="1"/>
  <c r="I969" i="6"/>
  <c r="K969" i="6" s="1"/>
  <c r="I771" i="6"/>
  <c r="K771" i="6" s="1"/>
  <c r="I50" i="6"/>
  <c r="K50" i="6" s="1"/>
  <c r="I3371" i="6"/>
  <c r="K3371" i="6" s="1"/>
  <c r="I3448" i="6"/>
  <c r="K3448" i="6" s="1"/>
  <c r="I4000" i="6"/>
  <c r="K4000" i="6" s="1"/>
  <c r="I4991" i="6"/>
  <c r="K4991" i="6" s="1"/>
  <c r="I5291" i="6"/>
  <c r="K5291" i="6" s="1"/>
  <c r="I2744" i="6"/>
  <c r="K2744" i="6" s="1"/>
  <c r="I3381" i="6"/>
  <c r="K3381" i="6" s="1"/>
  <c r="I4125" i="6"/>
  <c r="K4125" i="6" s="1"/>
  <c r="I3557" i="6"/>
  <c r="K3557" i="6" s="1"/>
  <c r="I6304" i="6"/>
  <c r="K6304" i="6" s="1"/>
  <c r="I2641" i="6"/>
  <c r="K2641" i="6" s="1"/>
  <c r="I437" i="6"/>
  <c r="K437" i="6" s="1"/>
  <c r="I178" i="6"/>
  <c r="K178" i="6" s="1"/>
  <c r="I2892" i="6"/>
  <c r="K2892" i="6" s="1"/>
  <c r="I6429" i="6"/>
  <c r="K6429" i="6" s="1"/>
  <c r="I519" i="6"/>
  <c r="K519" i="6" s="1"/>
  <c r="I718" i="6"/>
  <c r="K718" i="6" s="1"/>
  <c r="I4806" i="6"/>
  <c r="K4806" i="6" s="1"/>
  <c r="I6928" i="6"/>
  <c r="K6928" i="6" s="1"/>
  <c r="I5959" i="6"/>
  <c r="K5959" i="6" s="1"/>
  <c r="I7059" i="6"/>
  <c r="K7059" i="6" s="1"/>
  <c r="I4087" i="6"/>
  <c r="K4087" i="6" s="1"/>
  <c r="I3337" i="6"/>
  <c r="K3337" i="6" s="1"/>
  <c r="I3460" i="6"/>
  <c r="K3460" i="6" s="1"/>
  <c r="I5482" i="6"/>
  <c r="K5482" i="6" s="1"/>
  <c r="I2850" i="6"/>
  <c r="K2850" i="6" s="1"/>
  <c r="I5969" i="6"/>
  <c r="K5969" i="6" s="1"/>
  <c r="I1476" i="6"/>
  <c r="K1476" i="6" s="1"/>
  <c r="I946" i="6"/>
  <c r="K946" i="6" s="1"/>
  <c r="I2008" i="6"/>
  <c r="K2008" i="6" s="1"/>
  <c r="I6365" i="6"/>
  <c r="K6365" i="6" s="1"/>
  <c r="I7100" i="6"/>
  <c r="K7100" i="6" s="1"/>
  <c r="I489" i="6"/>
  <c r="K489" i="6" s="1"/>
  <c r="I6437" i="6"/>
  <c r="K6437" i="6" s="1"/>
  <c r="I5557" i="6"/>
  <c r="K5557" i="6" s="1"/>
  <c r="I6436" i="6"/>
  <c r="K6436" i="6" s="1"/>
  <c r="I3119" i="6"/>
  <c r="K3119" i="6" s="1"/>
  <c r="I3769" i="6"/>
  <c r="K3769" i="6" s="1"/>
  <c r="I602" i="6"/>
  <c r="K602" i="6" s="1"/>
  <c r="I6366" i="6"/>
  <c r="K6366" i="6" s="1"/>
  <c r="I6577" i="6"/>
  <c r="K6577" i="6" s="1"/>
  <c r="I3811" i="6"/>
  <c r="K3811" i="6" s="1"/>
  <c r="I3648" i="6"/>
  <c r="K3648" i="6" s="1"/>
  <c r="I1058" i="6"/>
  <c r="K1058" i="6" s="1"/>
  <c r="I6904" i="6"/>
  <c r="K6904" i="6" s="1"/>
  <c r="I1729" i="6"/>
  <c r="K1729" i="6" s="1"/>
  <c r="I1266" i="6"/>
  <c r="K1266" i="6" s="1"/>
  <c r="I972" i="6"/>
  <c r="K972" i="6" s="1"/>
  <c r="I1442" i="6"/>
  <c r="K1442" i="6" s="1"/>
  <c r="I2176" i="6"/>
  <c r="K2176" i="6" s="1"/>
  <c r="I3268" i="6"/>
  <c r="K3268" i="6" s="1"/>
  <c r="I6636" i="6"/>
  <c r="K6636" i="6" s="1"/>
  <c r="I3672" i="6"/>
  <c r="K3672" i="6" s="1"/>
  <c r="I5049" i="6"/>
  <c r="K5049" i="6" s="1"/>
  <c r="I2851" i="6"/>
  <c r="K2851" i="6" s="1"/>
  <c r="I4801" i="6"/>
  <c r="K4801" i="6" s="1"/>
  <c r="I1131" i="6"/>
  <c r="K1131" i="6" s="1"/>
  <c r="I3969" i="6"/>
  <c r="K3969" i="6" s="1"/>
  <c r="I2333" i="6"/>
  <c r="K2333" i="6" s="1"/>
  <c r="I4946" i="6"/>
  <c r="K4946" i="6" s="1"/>
  <c r="I5339" i="6"/>
  <c r="K5339" i="6" s="1"/>
  <c r="I1662" i="6"/>
  <c r="K1662" i="6" s="1"/>
  <c r="I482" i="6"/>
  <c r="K482" i="6" s="1"/>
  <c r="I2473" i="6"/>
  <c r="K2473" i="6" s="1"/>
  <c r="I2758" i="6"/>
  <c r="K2758" i="6" s="1"/>
  <c r="I6643" i="6"/>
  <c r="K6643" i="6" s="1"/>
  <c r="I3061" i="6"/>
  <c r="K3061" i="6" s="1"/>
  <c r="I5549" i="6"/>
  <c r="K5549" i="6" s="1"/>
  <c r="I5911" i="6"/>
  <c r="K5911" i="6" s="1"/>
  <c r="I1810" i="6"/>
  <c r="K1810" i="6" s="1"/>
  <c r="I5993" i="6"/>
  <c r="K5993" i="6" s="1"/>
  <c r="I4006" i="6"/>
  <c r="K4006" i="6" s="1"/>
  <c r="I2678" i="6"/>
  <c r="K2678" i="6" s="1"/>
  <c r="I657" i="6"/>
  <c r="K657" i="6" s="1"/>
  <c r="I2065" i="6"/>
  <c r="K2065" i="6" s="1"/>
  <c r="I488" i="6"/>
  <c r="K488" i="6" s="1"/>
  <c r="I4788" i="6"/>
  <c r="K4788" i="6" s="1"/>
  <c r="I580" i="6"/>
  <c r="K580" i="6" s="1"/>
  <c r="I1844" i="6"/>
  <c r="K1844" i="6" s="1"/>
  <c r="I3004" i="6"/>
  <c r="K3004" i="6" s="1"/>
  <c r="I4135" i="6"/>
  <c r="K4135" i="6" s="1"/>
  <c r="I2492" i="6"/>
  <c r="K2492" i="6" s="1"/>
  <c r="I5743" i="6"/>
  <c r="K5743" i="6" s="1"/>
  <c r="I6445" i="6"/>
  <c r="K6445" i="6" s="1"/>
  <c r="I3472" i="6"/>
  <c r="K3472" i="6" s="1"/>
  <c r="I4113" i="6"/>
  <c r="K4113" i="6" s="1"/>
  <c r="I1040" i="6"/>
  <c r="K1040" i="6" s="1"/>
  <c r="I6126" i="6"/>
  <c r="K6126" i="6" s="1"/>
  <c r="I987" i="6"/>
  <c r="K987" i="6" s="1"/>
  <c r="I107" i="6"/>
  <c r="K107" i="6" s="1"/>
  <c r="I2062" i="6"/>
  <c r="K2062" i="6" s="1"/>
  <c r="I5496" i="6"/>
  <c r="K5496" i="6" s="1"/>
  <c r="I4437" i="6"/>
  <c r="K4437" i="6" s="1"/>
  <c r="I838" i="6"/>
  <c r="K838" i="6" s="1"/>
  <c r="I4722" i="6"/>
  <c r="K4722" i="6" s="1"/>
  <c r="I82" i="6"/>
  <c r="K82" i="6" s="1"/>
  <c r="I1905" i="6"/>
  <c r="K1905" i="6" s="1"/>
  <c r="I6698" i="6"/>
  <c r="K6698" i="6" s="1"/>
  <c r="I3976" i="6"/>
  <c r="K3976" i="6" s="1"/>
  <c r="I3274" i="6"/>
  <c r="K3274" i="6" s="1"/>
  <c r="I3113" i="6"/>
  <c r="K3113" i="6" s="1"/>
  <c r="I97" i="6"/>
  <c r="K97" i="6" s="1"/>
  <c r="I1503" i="6"/>
  <c r="K1503" i="6" s="1"/>
  <c r="I49" i="6"/>
  <c r="K49" i="6" s="1"/>
  <c r="I3812" i="6"/>
  <c r="K3812" i="6" s="1"/>
  <c r="I5436" i="6"/>
  <c r="K5436" i="6" s="1"/>
  <c r="I6738" i="6"/>
  <c r="K6738" i="6" s="1"/>
  <c r="I613" i="6"/>
  <c r="K613" i="6" s="1"/>
  <c r="I2802" i="6"/>
  <c r="K2802" i="6" s="1"/>
  <c r="I2350" i="6"/>
  <c r="K2350" i="6" s="1"/>
  <c r="I6232" i="6"/>
  <c r="K6232" i="6" s="1"/>
  <c r="I2685" i="6"/>
  <c r="K2685" i="6" s="1"/>
  <c r="I259" i="6"/>
  <c r="K259" i="6" s="1"/>
  <c r="I937" i="6"/>
  <c r="K937" i="6" s="1"/>
  <c r="I4877" i="6"/>
  <c r="K4877" i="6" s="1"/>
  <c r="I2039" i="6"/>
  <c r="K2039" i="6" s="1"/>
  <c r="I6803" i="6"/>
  <c r="K6803" i="6" s="1"/>
  <c r="I1077" i="6"/>
  <c r="K1077" i="6" s="1"/>
  <c r="I2482" i="6"/>
  <c r="K2482" i="6" s="1"/>
  <c r="I7048" i="6"/>
  <c r="K7048" i="6" s="1"/>
  <c r="I6709" i="6"/>
  <c r="K6709" i="6" s="1"/>
  <c r="I446" i="6"/>
  <c r="K446" i="6" s="1"/>
  <c r="I4893" i="6"/>
  <c r="K4893" i="6" s="1"/>
  <c r="I248" i="6"/>
  <c r="K248" i="6" s="1"/>
  <c r="I3310" i="6"/>
  <c r="K3310" i="6" s="1"/>
  <c r="I5688" i="6"/>
  <c r="K5688" i="6" s="1"/>
  <c r="I6649" i="6"/>
  <c r="K6649" i="6" s="1"/>
  <c r="I893" i="6"/>
  <c r="K893" i="6" s="1"/>
  <c r="I2725" i="6"/>
  <c r="K2725" i="6" s="1"/>
  <c r="I727" i="6"/>
  <c r="K727" i="6" s="1"/>
  <c r="I5256" i="6"/>
  <c r="K5256" i="6" s="1"/>
  <c r="I1156" i="6"/>
  <c r="K1156" i="6" s="1"/>
  <c r="I2517" i="6"/>
  <c r="K2517" i="6" s="1"/>
  <c r="I4772" i="6"/>
  <c r="K4772" i="6" s="1"/>
  <c r="I3439" i="6"/>
  <c r="K3439" i="6" s="1"/>
  <c r="I4555" i="6"/>
  <c r="K4555" i="6" s="1"/>
  <c r="I4890" i="6"/>
  <c r="K4890" i="6" s="1"/>
  <c r="I3981" i="6"/>
  <c r="K3981" i="6" s="1"/>
  <c r="I2383" i="6"/>
  <c r="K2383" i="6" s="1"/>
  <c r="I1610" i="6"/>
  <c r="K1610" i="6" s="1"/>
  <c r="I4643" i="6"/>
  <c r="K4643" i="6" s="1"/>
  <c r="I2512" i="6"/>
  <c r="K2512" i="6" s="1"/>
  <c r="I24" i="6"/>
  <c r="K24" i="6" s="1"/>
  <c r="I2282" i="6"/>
  <c r="K2282" i="6" s="1"/>
  <c r="I2935" i="6"/>
  <c r="K2935" i="6" s="1"/>
  <c r="I4316" i="6"/>
  <c r="K4316" i="6" s="1"/>
  <c r="I1001" i="6"/>
  <c r="K1001" i="6" s="1"/>
  <c r="I5264" i="6"/>
  <c r="K5264" i="6" s="1"/>
  <c r="I3808" i="6"/>
  <c r="K3808" i="6" s="1"/>
  <c r="I2330" i="6"/>
  <c r="K2330" i="6" s="1"/>
  <c r="I7060" i="6"/>
  <c r="K7060" i="6" s="1"/>
  <c r="I1518" i="6"/>
  <c r="K1518" i="6" s="1"/>
  <c r="I6949" i="6"/>
  <c r="K6949" i="6" s="1"/>
  <c r="I4562" i="6"/>
  <c r="K4562" i="6" s="1"/>
  <c r="I4465" i="6"/>
  <c r="K4465" i="6" s="1"/>
  <c r="I1174" i="6"/>
  <c r="K1174" i="6" s="1"/>
  <c r="I5358" i="6"/>
  <c r="K5358" i="6" s="1"/>
  <c r="I6536" i="6"/>
  <c r="K6536" i="6" s="1"/>
  <c r="I5633" i="6"/>
  <c r="K5633" i="6" s="1"/>
  <c r="I6726" i="6"/>
  <c r="K6726" i="6" s="1"/>
  <c r="I4732" i="6"/>
  <c r="K4732" i="6" s="1"/>
  <c r="I5895" i="6"/>
  <c r="K5895" i="6" s="1"/>
  <c r="I25" i="6"/>
  <c r="K25" i="6" s="1"/>
  <c r="I2580" i="6"/>
  <c r="K2580" i="6" s="1"/>
  <c r="I6635" i="6"/>
  <c r="K6635" i="6" s="1"/>
  <c r="I7079" i="6"/>
  <c r="K7079" i="6" s="1"/>
  <c r="I54" i="6"/>
  <c r="K54" i="6" s="1"/>
  <c r="I2129" i="6"/>
  <c r="K2129" i="6" s="1"/>
  <c r="I1086" i="6"/>
  <c r="K1086" i="6" s="1"/>
  <c r="I707" i="6"/>
  <c r="K707" i="6" s="1"/>
  <c r="I2307" i="6"/>
  <c r="K2307" i="6" s="1"/>
  <c r="I3611" i="6"/>
  <c r="K3611" i="6" s="1"/>
  <c r="I799" i="6"/>
  <c r="K799" i="6" s="1"/>
  <c r="I7009" i="6"/>
  <c r="K7009" i="6" s="1"/>
  <c r="I4537" i="6"/>
  <c r="K4537" i="6" s="1"/>
  <c r="I5859" i="6"/>
  <c r="K5859" i="6" s="1"/>
  <c r="I3573" i="6"/>
  <c r="K3573" i="6" s="1"/>
  <c r="I4034" i="6"/>
  <c r="K4034" i="6" s="1"/>
  <c r="I5132" i="6"/>
  <c r="K5132" i="6" s="1"/>
  <c r="I1112" i="6"/>
  <c r="K1112" i="6" s="1"/>
  <c r="I1939" i="6"/>
  <c r="K1939" i="6" s="1"/>
  <c r="I2882" i="6"/>
  <c r="K2882" i="6" s="1"/>
  <c r="I2200" i="6"/>
  <c r="K2200" i="6" s="1"/>
  <c r="I6821" i="6"/>
  <c r="K6821" i="6" s="1"/>
  <c r="I1818" i="6"/>
  <c r="K1818" i="6" s="1"/>
  <c r="I5929" i="6"/>
  <c r="K5929" i="6" s="1"/>
  <c r="I688" i="6"/>
  <c r="K688" i="6" s="1"/>
  <c r="I5419" i="6"/>
  <c r="K5419" i="6" s="1"/>
  <c r="I3738" i="6"/>
  <c r="K3738" i="6" s="1"/>
  <c r="I2864" i="6"/>
  <c r="K2864" i="6" s="1"/>
  <c r="I4124" i="6"/>
  <c r="K4124" i="6" s="1"/>
  <c r="I6592" i="6"/>
  <c r="K6592" i="6" s="1"/>
  <c r="I6215" i="6"/>
  <c r="K6215" i="6" s="1"/>
  <c r="I500" i="6"/>
  <c r="K500" i="6" s="1"/>
  <c r="I2447" i="6"/>
  <c r="K2447" i="6" s="1"/>
  <c r="I3475" i="6"/>
  <c r="K3475" i="6" s="1"/>
  <c r="I6597" i="6"/>
  <c r="K6597" i="6" s="1"/>
  <c r="I1902" i="6"/>
  <c r="K1902" i="6" s="1"/>
  <c r="I6957" i="6"/>
  <c r="K6957" i="6" s="1"/>
  <c r="I394" i="6"/>
  <c r="K394" i="6" s="1"/>
  <c r="I7053" i="6"/>
  <c r="K7053" i="6" s="1"/>
  <c r="I1409" i="6"/>
  <c r="K1409" i="6" s="1"/>
  <c r="I4598" i="6"/>
  <c r="K4598" i="6" s="1"/>
  <c r="I3463" i="6"/>
  <c r="K3463" i="6" s="1"/>
  <c r="I6421" i="6"/>
  <c r="K6421" i="6" s="1"/>
  <c r="I5951" i="6"/>
  <c r="K5951" i="6" s="1"/>
  <c r="I3362" i="6"/>
  <c r="K3362" i="6" s="1"/>
  <c r="I5477" i="6"/>
  <c r="K5477" i="6" s="1"/>
  <c r="I2409" i="6"/>
  <c r="K2409" i="6" s="1"/>
  <c r="I5582" i="6"/>
  <c r="K5582" i="6" s="1"/>
  <c r="I2636" i="6"/>
  <c r="K2636" i="6" s="1"/>
  <c r="I5731" i="6"/>
  <c r="K5731" i="6" s="1"/>
  <c r="I6985" i="6"/>
  <c r="K6985" i="6" s="1"/>
  <c r="I5324" i="6"/>
  <c r="K5324" i="6" s="1"/>
  <c r="I3872" i="6"/>
  <c r="K3872" i="6" s="1"/>
  <c r="I1928" i="6"/>
  <c r="K1928" i="6" s="1"/>
  <c r="I1214" i="6"/>
  <c r="K1214" i="6" s="1"/>
  <c r="I5235" i="6"/>
  <c r="K5235" i="6" s="1"/>
  <c r="I4738" i="6"/>
  <c r="K4738" i="6" s="1"/>
  <c r="I5206" i="6"/>
  <c r="K5206" i="6" s="1"/>
  <c r="I6967" i="6"/>
  <c r="K6967" i="6" s="1"/>
  <c r="I3094" i="6"/>
  <c r="K3094" i="6" s="1"/>
  <c r="I6750" i="6"/>
  <c r="K6750" i="6" s="1"/>
  <c r="I537" i="6"/>
  <c r="K537" i="6" s="1"/>
  <c r="I2187" i="6"/>
  <c r="K2187" i="6" s="1"/>
  <c r="I464" i="6"/>
  <c r="K464" i="6" s="1"/>
  <c r="I3796" i="6"/>
  <c r="K3796" i="6" s="1"/>
  <c r="I786" i="6"/>
  <c r="K786" i="6" s="1"/>
  <c r="I1851" i="6"/>
  <c r="K1851" i="6" s="1"/>
  <c r="I5875" i="6"/>
  <c r="K5875" i="6" s="1"/>
  <c r="I686" i="6"/>
  <c r="K686" i="6" s="1"/>
  <c r="I2950" i="6"/>
  <c r="K2950" i="6" s="1"/>
  <c r="I4635" i="6"/>
  <c r="K4635" i="6" s="1"/>
  <c r="I6173" i="6"/>
  <c r="K6173" i="6" s="1"/>
  <c r="I3077" i="6"/>
  <c r="K3077" i="6" s="1"/>
  <c r="I5374" i="6"/>
  <c r="K5374" i="6" s="1"/>
  <c r="I4165" i="6"/>
  <c r="K4165" i="6" s="1"/>
  <c r="I1244" i="6"/>
  <c r="K1244" i="6" s="1"/>
  <c r="I6980" i="6"/>
  <c r="K6980" i="6" s="1"/>
  <c r="I3299" i="6"/>
  <c r="K3299" i="6" s="1"/>
  <c r="I4190" i="6"/>
  <c r="K4190" i="6" s="1"/>
  <c r="I5489" i="6"/>
  <c r="K5489" i="6" s="1"/>
  <c r="I6089" i="6"/>
  <c r="K6089" i="6" s="1"/>
  <c r="I2239" i="6"/>
  <c r="K2239" i="6" s="1"/>
  <c r="I6218" i="6"/>
  <c r="K6218" i="6" s="1"/>
  <c r="I5648" i="6"/>
  <c r="K5648" i="6" s="1"/>
  <c r="I869" i="6"/>
  <c r="K869" i="6" s="1"/>
  <c r="I3272" i="6"/>
  <c r="K3272" i="6" s="1"/>
  <c r="I3760" i="6"/>
  <c r="K3760" i="6" s="1"/>
  <c r="I5787" i="6"/>
  <c r="K5787" i="6" s="1"/>
  <c r="I5354" i="6"/>
  <c r="K5354" i="6" s="1"/>
  <c r="I3616" i="6"/>
  <c r="K3616" i="6" s="1"/>
  <c r="I5966" i="6"/>
  <c r="K5966" i="6" s="1"/>
  <c r="I1959" i="6"/>
  <c r="K1959" i="6" s="1"/>
  <c r="I3866" i="6"/>
  <c r="K3866" i="6" s="1"/>
  <c r="I6153" i="6"/>
  <c r="K6153" i="6" s="1"/>
  <c r="I6017" i="6"/>
  <c r="K6017" i="6" s="1"/>
  <c r="I342" i="6"/>
  <c r="K342" i="6" s="1"/>
  <c r="I4585" i="6"/>
  <c r="K4585" i="6" s="1"/>
  <c r="I6619" i="6"/>
  <c r="K6619" i="6" s="1"/>
  <c r="I5977" i="6"/>
  <c r="K5977" i="6" s="1"/>
  <c r="I5595" i="6"/>
  <c r="K5595" i="6" s="1"/>
  <c r="I5487" i="6"/>
  <c r="K5487" i="6" s="1"/>
  <c r="I317" i="6"/>
  <c r="K317" i="6" s="1"/>
  <c r="I597" i="6"/>
  <c r="K597" i="6" s="1"/>
  <c r="I3615" i="6"/>
  <c r="K3615" i="6" s="1"/>
  <c r="I6724" i="6"/>
  <c r="K6724" i="6" s="1"/>
  <c r="I6593" i="6"/>
  <c r="K6593" i="6" s="1"/>
  <c r="I5007" i="6"/>
  <c r="K5007" i="6" s="1"/>
  <c r="I3246" i="6"/>
  <c r="K3246" i="6" s="1"/>
  <c r="I3592" i="6"/>
  <c r="K3592" i="6" s="1"/>
  <c r="I739" i="6"/>
  <c r="K739" i="6" s="1"/>
  <c r="I5490" i="6"/>
  <c r="K5490" i="6" s="1"/>
  <c r="I1611" i="6"/>
  <c r="K1611" i="6" s="1"/>
  <c r="I5091" i="6"/>
  <c r="K5091" i="6" s="1"/>
  <c r="I3739" i="6"/>
  <c r="K3739" i="6" s="1"/>
  <c r="I2676" i="6"/>
  <c r="K2676" i="6" s="1"/>
  <c r="I268" i="6"/>
  <c r="K268" i="6" s="1"/>
  <c r="I2911" i="6"/>
  <c r="K2911" i="6" s="1"/>
  <c r="I3990" i="6"/>
  <c r="K3990" i="6" s="1"/>
  <c r="I2205" i="6"/>
  <c r="K2205" i="6" s="1"/>
  <c r="I1882" i="6"/>
  <c r="K1882" i="6" s="1"/>
  <c r="I1441" i="6"/>
  <c r="K1441" i="6" s="1"/>
  <c r="I1552" i="6"/>
  <c r="K1552" i="6" s="1"/>
  <c r="I4631" i="6"/>
  <c r="K4631" i="6" s="1"/>
  <c r="I5674" i="6"/>
  <c r="K5674" i="6" s="1"/>
  <c r="I6521" i="6"/>
  <c r="K6521" i="6" s="1"/>
  <c r="I6520" i="6"/>
  <c r="K6520" i="6" s="1"/>
  <c r="I1398" i="6"/>
  <c r="K1398" i="6" s="1"/>
  <c r="I5217" i="6"/>
  <c r="K5217" i="6" s="1"/>
  <c r="I584" i="6"/>
  <c r="K584" i="6" s="1"/>
  <c r="I3175" i="6"/>
  <c r="K3175" i="6" s="1"/>
  <c r="I1609" i="6"/>
  <c r="K1609" i="6" s="1"/>
  <c r="I5439" i="6"/>
  <c r="K5439" i="6" s="1"/>
  <c r="I6629" i="6"/>
  <c r="K6629" i="6" s="1"/>
  <c r="I1176" i="6"/>
  <c r="K1176" i="6" s="1"/>
  <c r="I6415" i="6"/>
  <c r="K6415" i="6" s="1"/>
  <c r="I5829" i="6"/>
  <c r="K5829" i="6" s="1"/>
  <c r="I807" i="6"/>
  <c r="K807" i="6" s="1"/>
  <c r="I69" i="6"/>
  <c r="K69" i="6" s="1"/>
  <c r="I5775" i="6"/>
  <c r="K5775" i="6" s="1"/>
  <c r="I999" i="6"/>
  <c r="K999" i="6" s="1"/>
  <c r="I3391" i="6"/>
  <c r="K3391" i="6" s="1"/>
  <c r="I4430" i="6"/>
  <c r="K4430" i="6" s="1"/>
  <c r="I5094" i="6"/>
  <c r="K5094" i="6" s="1"/>
  <c r="I6595" i="6"/>
  <c r="K6595" i="6" s="1"/>
  <c r="I6718" i="6"/>
  <c r="K6718" i="6" s="1"/>
  <c r="I778" i="6"/>
  <c r="K778" i="6" s="1"/>
  <c r="I3087" i="6"/>
  <c r="K3087" i="6" s="1"/>
  <c r="I4028" i="6"/>
  <c r="K4028" i="6" s="1"/>
  <c r="I2478" i="6"/>
  <c r="K2478" i="6" s="1"/>
  <c r="I4891" i="6"/>
  <c r="K4891" i="6" s="1"/>
  <c r="I1283" i="6"/>
  <c r="K1283" i="6" s="1"/>
  <c r="I2711" i="6"/>
  <c r="K2711" i="6" s="1"/>
  <c r="I6217" i="6"/>
  <c r="K6217" i="6" s="1"/>
  <c r="I3158" i="6"/>
  <c r="K3158" i="6" s="1"/>
  <c r="I3429" i="6"/>
  <c r="K3429" i="6" s="1"/>
  <c r="I6216" i="6"/>
  <c r="K6216" i="6" s="1"/>
  <c r="I1793" i="6"/>
  <c r="K1793" i="6" s="1"/>
  <c r="I4621" i="6"/>
  <c r="K4621" i="6" s="1"/>
  <c r="I6585" i="6"/>
  <c r="K6585" i="6" s="1"/>
  <c r="I3893" i="6"/>
  <c r="K3893" i="6" s="1"/>
  <c r="I5481" i="6"/>
  <c r="K5481" i="6" s="1"/>
  <c r="I590" i="6"/>
  <c r="K590" i="6" s="1"/>
  <c r="I3167" i="6"/>
  <c r="K3167" i="6" s="1"/>
  <c r="I5322" i="6"/>
  <c r="K5322" i="6" s="1"/>
  <c r="I4595" i="6"/>
  <c r="K4595" i="6" s="1"/>
  <c r="I5301" i="6"/>
  <c r="K5301" i="6" s="1"/>
  <c r="I5451" i="6"/>
  <c r="K5451" i="6" s="1"/>
  <c r="I5297" i="6"/>
  <c r="K5297" i="6" s="1"/>
  <c r="I4671" i="6"/>
  <c r="K4671" i="6" s="1"/>
  <c r="I3404" i="6"/>
  <c r="K3404" i="6" s="1"/>
  <c r="I1018" i="6"/>
  <c r="K1018" i="6" s="1"/>
  <c r="I5503" i="6"/>
  <c r="K5503" i="6" s="1"/>
  <c r="I6373" i="6"/>
  <c r="K6373" i="6" s="1"/>
  <c r="I6670" i="6"/>
  <c r="K6670" i="6" s="1"/>
  <c r="I483" i="6"/>
  <c r="K483" i="6" s="1"/>
  <c r="I3025" i="6"/>
  <c r="K3025" i="6" s="1"/>
  <c r="I5779" i="6"/>
  <c r="K5779" i="6" s="1"/>
  <c r="I1302" i="6"/>
  <c r="K1302" i="6" s="1"/>
  <c r="I498" i="6"/>
  <c r="K498" i="6" s="1"/>
  <c r="I1696" i="6"/>
  <c r="K1696" i="6" s="1"/>
  <c r="I5391" i="6"/>
  <c r="K5391" i="6" s="1"/>
  <c r="I2675" i="6"/>
  <c r="K2675" i="6" s="1"/>
  <c r="I6381" i="6"/>
  <c r="K6381" i="6" s="1"/>
  <c r="I4282" i="6"/>
  <c r="K4282" i="6" s="1"/>
  <c r="I5344" i="6"/>
  <c r="K5344" i="6" s="1"/>
  <c r="I4594" i="6"/>
  <c r="K4594" i="6" s="1"/>
  <c r="I4911" i="6"/>
  <c r="K4911" i="6" s="1"/>
  <c r="I4480" i="6"/>
  <c r="K4480" i="6" s="1"/>
  <c r="I3899" i="6"/>
  <c r="K3899" i="6" s="1"/>
  <c r="I1494" i="6"/>
  <c r="K1494" i="6" s="1"/>
  <c r="I3064" i="6"/>
  <c r="K3064" i="6" s="1"/>
  <c r="I5035" i="6"/>
  <c r="K5035" i="6" s="1"/>
  <c r="I2866" i="6"/>
  <c r="K2866" i="6" s="1"/>
  <c r="I1874" i="6"/>
  <c r="K1874" i="6" s="1"/>
  <c r="I2376" i="6"/>
  <c r="K2376" i="6" s="1"/>
  <c r="I455" i="6"/>
  <c r="K455" i="6" s="1"/>
  <c r="I4958" i="6"/>
  <c r="K4958" i="6" s="1"/>
  <c r="I1126" i="6"/>
  <c r="K1126" i="6" s="1"/>
  <c r="I3784" i="6"/>
  <c r="K3784" i="6" s="1"/>
  <c r="I2981" i="6"/>
  <c r="K2981" i="6" s="1"/>
  <c r="I4674" i="6"/>
  <c r="K4674" i="6" s="1"/>
  <c r="I6079" i="6"/>
  <c r="K6079" i="6" s="1"/>
  <c r="I6796" i="6"/>
  <c r="K6796" i="6" s="1"/>
  <c r="I3684" i="6"/>
  <c r="K3684" i="6" s="1"/>
  <c r="I6253" i="6"/>
  <c r="K6253" i="6" s="1"/>
  <c r="I5681" i="6"/>
  <c r="K5681" i="6" s="1"/>
  <c r="I4138" i="6"/>
  <c r="K4138" i="6" s="1"/>
  <c r="I655" i="6"/>
  <c r="K655" i="6" s="1"/>
  <c r="I1537" i="6"/>
  <c r="K1537" i="6" s="1"/>
  <c r="I2355" i="6"/>
  <c r="K2355" i="6" s="1"/>
  <c r="I890" i="6"/>
  <c r="K890" i="6" s="1"/>
  <c r="I5937" i="6"/>
  <c r="K5937" i="6" s="1"/>
  <c r="I1228" i="6"/>
  <c r="K1228" i="6" s="1"/>
  <c r="I2635" i="6"/>
  <c r="K2635" i="6" s="1"/>
  <c r="I4141" i="6"/>
  <c r="K4141" i="6" s="1"/>
  <c r="I188" i="6"/>
  <c r="K188" i="6" s="1"/>
  <c r="I1012" i="6"/>
  <c r="K1012" i="6" s="1"/>
  <c r="I515" i="6"/>
  <c r="K515" i="6" s="1"/>
  <c r="I1363" i="6"/>
  <c r="K1363" i="6" s="1"/>
  <c r="I6134" i="6"/>
  <c r="K6134" i="6" s="1"/>
  <c r="I658" i="6"/>
  <c r="K658" i="6" s="1"/>
  <c r="I6705" i="6"/>
  <c r="K6705" i="6" s="1"/>
  <c r="I3512" i="6"/>
  <c r="K3512" i="6" s="1"/>
  <c r="I3100" i="6"/>
  <c r="K3100" i="6" s="1"/>
  <c r="I2999" i="6"/>
  <c r="K2999" i="6" s="1"/>
  <c r="I4443" i="6"/>
  <c r="K4443" i="6" s="1"/>
  <c r="I5510" i="6"/>
  <c r="K5510" i="6" s="1"/>
  <c r="I5445" i="6"/>
  <c r="K5445" i="6" s="1"/>
  <c r="I1208" i="6"/>
  <c r="K1208" i="6" s="1"/>
  <c r="I5616" i="6"/>
  <c r="K5616" i="6" s="1"/>
  <c r="I7057" i="6"/>
  <c r="K7057" i="6" s="1"/>
  <c r="I3273" i="6"/>
  <c r="K3273" i="6" s="1"/>
  <c r="I5651" i="6"/>
  <c r="K5651" i="6" s="1"/>
  <c r="I2425" i="6"/>
  <c r="K2425" i="6" s="1"/>
  <c r="I2870" i="6"/>
  <c r="K2870" i="6" s="1"/>
  <c r="I4815" i="6"/>
  <c r="K4815" i="6" s="1"/>
  <c r="I3293" i="6"/>
  <c r="K3293" i="6" s="1"/>
  <c r="I6112" i="6"/>
  <c r="K6112" i="6" s="1"/>
  <c r="I2852" i="6"/>
  <c r="K2852" i="6" s="1"/>
  <c r="I3440" i="6"/>
  <c r="K3440" i="6" s="1"/>
  <c r="I5784" i="6"/>
  <c r="K5784" i="6" s="1"/>
  <c r="I2803" i="6"/>
  <c r="K2803" i="6" s="1"/>
  <c r="I4248" i="6"/>
  <c r="K4248" i="6" s="1"/>
  <c r="I37" i="6"/>
  <c r="K37" i="6" s="1"/>
  <c r="I4805" i="6"/>
  <c r="K4805" i="6" s="1"/>
  <c r="I2723" i="6"/>
  <c r="K2723" i="6" s="1"/>
  <c r="I2061" i="6"/>
  <c r="K2061" i="6" s="1"/>
  <c r="I1239" i="6"/>
  <c r="K1239" i="6" s="1"/>
  <c r="I1648" i="6"/>
  <c r="K1648" i="6" s="1"/>
  <c r="I4945" i="6"/>
  <c r="K4945" i="6" s="1"/>
  <c r="I1664" i="6"/>
  <c r="K1664" i="6" s="1"/>
  <c r="I6245" i="6"/>
  <c r="K6245" i="6" s="1"/>
  <c r="I5245" i="6"/>
  <c r="K5245" i="6" s="1"/>
  <c r="I2730" i="6"/>
  <c r="K2730" i="6" s="1"/>
  <c r="I2020" i="6"/>
  <c r="K2020" i="6" s="1"/>
  <c r="I3802" i="6"/>
  <c r="K3802" i="6" s="1"/>
  <c r="I5468" i="6"/>
  <c r="K5468" i="6" s="1"/>
  <c r="I5454" i="6"/>
  <c r="K5454" i="6" s="1"/>
  <c r="I2818" i="6"/>
  <c r="K2818" i="6" s="1"/>
  <c r="I3972" i="6"/>
  <c r="K3972" i="6" s="1"/>
  <c r="I4709" i="6"/>
  <c r="K4709" i="6" s="1"/>
  <c r="I5676" i="6"/>
  <c r="K5676" i="6" s="1"/>
  <c r="I98" i="6"/>
  <c r="K98" i="6" s="1"/>
  <c r="I125" i="6"/>
  <c r="K125" i="6" s="1"/>
  <c r="I1005" i="6"/>
  <c r="K1005" i="6" s="1"/>
  <c r="I3915" i="6"/>
  <c r="K3915" i="6" s="1"/>
  <c r="I5518" i="6"/>
  <c r="K5518" i="6" s="1"/>
  <c r="I1253" i="6"/>
  <c r="K1253" i="6" s="1"/>
  <c r="I1104" i="6"/>
  <c r="K1104" i="6" s="1"/>
  <c r="I2405" i="6"/>
  <c r="K2405" i="6" s="1"/>
  <c r="I6414" i="6"/>
  <c r="K6414" i="6" s="1"/>
  <c r="I3900" i="6"/>
  <c r="K3900" i="6" s="1"/>
  <c r="I4497" i="6"/>
  <c r="K4497" i="6" s="1"/>
  <c r="I269" i="6"/>
  <c r="K269" i="6" s="1"/>
  <c r="I272" i="6"/>
  <c r="K272" i="6" s="1"/>
  <c r="I122" i="6"/>
  <c r="K122" i="6" s="1"/>
  <c r="I6312" i="6"/>
  <c r="K6312" i="6" s="1"/>
  <c r="I3644" i="6"/>
  <c r="K3644" i="6" s="1"/>
  <c r="I3432" i="6"/>
  <c r="K3432" i="6" s="1"/>
  <c r="I5005" i="6"/>
  <c r="K5005" i="6" s="1"/>
  <c r="I4547" i="6"/>
  <c r="K4547" i="6" s="1"/>
  <c r="I1707" i="6"/>
  <c r="K1707" i="6" s="1"/>
  <c r="I2481" i="6"/>
  <c r="K2481" i="6" s="1"/>
  <c r="I4545" i="6"/>
  <c r="K4545" i="6" s="1"/>
  <c r="I5614" i="6"/>
  <c r="K5614" i="6" s="1"/>
  <c r="I3054" i="6"/>
  <c r="K3054" i="6" s="1"/>
  <c r="I7073" i="6"/>
  <c r="K7073" i="6" s="1"/>
  <c r="I1170" i="6"/>
  <c r="K1170" i="6" s="1"/>
  <c r="I5750" i="6"/>
  <c r="K5750" i="6" s="1"/>
  <c r="I6514" i="6"/>
  <c r="K6514" i="6" s="1"/>
  <c r="I3750" i="6"/>
  <c r="K3750" i="6" s="1"/>
  <c r="I3836" i="6"/>
  <c r="K3836" i="6" s="1"/>
  <c r="I5184" i="6"/>
  <c r="K5184" i="6" s="1"/>
  <c r="I1446" i="6"/>
  <c r="K1446" i="6" s="1"/>
  <c r="I2516" i="6"/>
  <c r="K2516" i="6" s="1"/>
  <c r="I2983" i="6"/>
  <c r="K2983" i="6" s="1"/>
  <c r="I3757" i="6"/>
  <c r="K3757" i="6" s="1"/>
  <c r="I2564" i="6"/>
  <c r="K2564" i="6" s="1"/>
  <c r="I5279" i="6"/>
  <c r="K5279" i="6" s="1"/>
  <c r="I12" i="6"/>
  <c r="K12" i="6" s="1"/>
  <c r="I2634" i="6"/>
  <c r="K2634" i="6" s="1"/>
  <c r="I3286" i="6"/>
  <c r="K3286" i="6" s="1"/>
  <c r="I708" i="6"/>
  <c r="K708" i="6" s="1"/>
  <c r="I4988" i="6"/>
  <c r="K4988" i="6" s="1"/>
  <c r="I1256" i="6"/>
  <c r="K1256" i="6" s="1"/>
  <c r="I1034" i="6"/>
  <c r="K1034" i="6" s="1"/>
  <c r="I2885" i="6"/>
  <c r="K2885" i="6" s="1"/>
  <c r="I316" i="6"/>
  <c r="K316" i="6" s="1"/>
  <c r="I3486" i="6"/>
  <c r="K3486" i="6" s="1"/>
  <c r="I7055" i="6"/>
  <c r="K7055" i="6" s="1"/>
  <c r="I984" i="6"/>
  <c r="K984" i="6" s="1"/>
  <c r="I5736" i="6"/>
  <c r="K5736" i="6" s="1"/>
  <c r="I4773" i="6"/>
  <c r="K4773" i="6" s="1"/>
  <c r="I4528" i="6"/>
  <c r="K4528" i="6" s="1"/>
  <c r="I5447" i="6"/>
  <c r="K5447" i="6" s="1"/>
  <c r="I5246" i="6"/>
  <c r="K5246" i="6" s="1"/>
  <c r="I3570" i="6"/>
  <c r="K3570" i="6" s="1"/>
  <c r="I2588" i="6"/>
  <c r="K2588" i="6" s="1"/>
  <c r="I3091" i="6"/>
  <c r="K3091" i="6" s="1"/>
  <c r="I5668" i="6"/>
  <c r="K5668" i="6" s="1"/>
  <c r="I548" i="6"/>
  <c r="K548" i="6" s="1"/>
  <c r="I3607" i="6"/>
  <c r="K3607" i="6" s="1"/>
  <c r="I5443" i="6"/>
  <c r="K5443" i="6" s="1"/>
  <c r="I3524" i="6"/>
  <c r="K3524" i="6" s="1"/>
  <c r="I314" i="6"/>
  <c r="K314" i="6" s="1"/>
  <c r="I6640" i="6"/>
  <c r="K6640" i="6" s="1"/>
  <c r="I5835" i="6"/>
  <c r="K5835" i="6" s="1"/>
  <c r="I4572" i="6"/>
  <c r="K4572" i="6" s="1"/>
  <c r="I3536" i="6"/>
  <c r="K3536" i="6" s="1"/>
  <c r="I3108" i="6"/>
  <c r="K3108" i="6" s="1"/>
  <c r="I6655" i="6"/>
  <c r="K6655" i="6" s="1"/>
  <c r="I2674" i="6"/>
  <c r="K2674" i="6" s="1"/>
  <c r="I3109" i="6"/>
  <c r="K3109" i="6" s="1"/>
  <c r="I819" i="6"/>
  <c r="K819" i="6" s="1"/>
  <c r="I1972" i="6"/>
  <c r="K1972" i="6" s="1"/>
  <c r="I3968" i="6"/>
  <c r="K3968" i="6" s="1"/>
  <c r="I2792" i="6"/>
  <c r="K2792" i="6" s="1"/>
  <c r="I4133" i="6"/>
  <c r="K4133" i="6" s="1"/>
  <c r="I5172" i="6"/>
  <c r="K5172" i="6" s="1"/>
  <c r="I6654" i="6"/>
  <c r="K6654" i="6" s="1"/>
  <c r="I1498" i="6"/>
  <c r="K1498" i="6" s="1"/>
  <c r="I5883" i="6"/>
  <c r="K5883" i="6" s="1"/>
  <c r="I5415" i="6"/>
  <c r="K5415" i="6" s="1"/>
  <c r="I5252" i="6"/>
  <c r="K5252" i="6" s="1"/>
  <c r="I5687" i="6"/>
  <c r="K5687" i="6" s="1"/>
  <c r="I2178" i="6"/>
  <c r="K2178" i="6" s="1"/>
  <c r="I3204" i="6"/>
  <c r="K3204" i="6" s="1"/>
  <c r="I2814" i="6"/>
  <c r="K2814" i="6" s="1"/>
  <c r="I117" i="6"/>
  <c r="K117" i="6" s="1"/>
  <c r="I2125" i="6"/>
  <c r="K2125" i="6" s="1"/>
  <c r="I2726" i="6"/>
  <c r="K2726" i="6" s="1"/>
  <c r="I3056" i="6"/>
  <c r="K3056" i="6" s="1"/>
  <c r="I853" i="6"/>
  <c r="K853" i="6" s="1"/>
  <c r="I4182" i="6"/>
  <c r="K4182" i="6" s="1"/>
  <c r="I5029" i="6"/>
  <c r="K5029" i="6" s="1"/>
  <c r="I5789" i="6"/>
  <c r="K5789" i="6" s="1"/>
  <c r="I5171" i="6"/>
  <c r="K5171" i="6" s="1"/>
  <c r="I6244" i="6"/>
  <c r="K6244" i="6" s="1"/>
  <c r="I4455" i="6"/>
  <c r="K4455" i="6" s="1"/>
  <c r="I1559" i="6"/>
  <c r="K1559" i="6" s="1"/>
  <c r="I2502" i="6"/>
  <c r="K2502" i="6" s="1"/>
  <c r="I1838" i="6"/>
  <c r="K1838" i="6" s="1"/>
  <c r="I3912" i="6"/>
  <c r="K3912" i="6" s="1"/>
  <c r="I4832" i="6"/>
  <c r="K4832" i="6" s="1"/>
  <c r="I4088" i="6"/>
  <c r="K4088" i="6" s="1"/>
  <c r="I4790" i="6"/>
  <c r="K4790" i="6" s="1"/>
  <c r="I2811" i="6"/>
  <c r="K2811" i="6" s="1"/>
  <c r="I3006" i="6"/>
  <c r="K3006" i="6" s="1"/>
  <c r="I1912" i="6"/>
  <c r="K1912" i="6" s="1"/>
  <c r="I1169" i="6"/>
  <c r="K1169" i="6" s="1"/>
  <c r="I4822" i="6"/>
  <c r="K4822" i="6" s="1"/>
  <c r="I6984" i="6"/>
  <c r="K6984" i="6" s="1"/>
  <c r="I1687" i="6"/>
  <c r="K1687" i="6" s="1"/>
  <c r="I3303" i="6"/>
  <c r="K3303" i="6" s="1"/>
  <c r="I2240" i="6"/>
  <c r="K2240" i="6" s="1"/>
  <c r="I1133" i="6"/>
  <c r="K1133" i="6" s="1"/>
  <c r="I4741" i="6"/>
  <c r="K4741" i="6" s="1"/>
  <c r="I695" i="6"/>
  <c r="K695" i="6" s="1"/>
  <c r="I3205" i="6"/>
  <c r="K3205" i="6" s="1"/>
  <c r="I4246" i="6"/>
  <c r="K4246" i="6" s="1"/>
  <c r="I1727" i="6"/>
  <c r="K1727" i="6" s="1"/>
  <c r="I45" i="6"/>
  <c r="K45" i="6" s="1"/>
  <c r="I2896" i="6"/>
  <c r="K2896" i="6" s="1"/>
  <c r="I4494" i="6"/>
  <c r="K4494" i="6" s="1"/>
  <c r="I3304" i="6"/>
  <c r="K3304" i="6" s="1"/>
  <c r="I568" i="6"/>
  <c r="K568" i="6" s="1"/>
  <c r="I3400" i="6"/>
  <c r="K3400" i="6" s="1"/>
  <c r="I3297" i="6"/>
  <c r="K3297" i="6" s="1"/>
  <c r="I2142" i="6"/>
  <c r="K2142" i="6" s="1"/>
  <c r="I5874" i="6"/>
  <c r="K5874" i="6" s="1"/>
  <c r="I2867" i="6"/>
  <c r="K2867" i="6" s="1"/>
  <c r="I4253" i="6"/>
  <c r="K4253" i="6" s="1"/>
  <c r="I5635" i="6"/>
  <c r="K5635" i="6" s="1"/>
  <c r="I1978" i="6"/>
  <c r="K1978" i="6" s="1"/>
  <c r="I3565" i="6"/>
  <c r="I4201" i="6"/>
  <c r="K4201" i="6" s="1"/>
  <c r="I1564" i="6"/>
  <c r="K1564" i="6" s="1"/>
  <c r="I610" i="6"/>
  <c r="K610" i="6" s="1"/>
  <c r="I6995" i="6"/>
  <c r="K6995" i="6" s="1"/>
  <c r="I841" i="6"/>
  <c r="K841" i="6" s="1"/>
  <c r="I3826" i="6"/>
  <c r="K3826" i="6" s="1"/>
  <c r="I3528" i="6"/>
  <c r="K3528" i="6" s="1"/>
  <c r="I5962" i="6"/>
  <c r="I6165" i="6"/>
  <c r="K6165" i="6" s="1"/>
  <c r="I6132" i="6"/>
  <c r="K6132" i="6" s="1"/>
  <c r="I536" i="6"/>
  <c r="K536" i="6" s="1"/>
  <c r="I1046" i="6"/>
  <c r="K1046" i="6" s="1"/>
  <c r="I7091" i="6"/>
  <c r="K7091" i="6" s="1"/>
  <c r="I192" i="6"/>
  <c r="K192" i="6" s="1"/>
  <c r="I4415" i="6"/>
  <c r="K4415" i="6" s="1"/>
  <c r="I3604" i="6"/>
  <c r="I6076" i="6"/>
  <c r="K6076" i="6" s="1"/>
  <c r="I2171" i="6"/>
  <c r="K2171" i="6" s="1"/>
  <c r="I3908" i="6"/>
  <c r="K3908" i="6" s="1"/>
  <c r="I4075" i="6"/>
  <c r="K4075" i="6" s="1"/>
  <c r="I2655" i="6"/>
  <c r="K2655" i="6" s="1"/>
  <c r="I3271" i="6"/>
  <c r="K3271" i="6" s="1"/>
  <c r="I6976" i="6"/>
  <c r="K6976" i="6" s="1"/>
  <c r="I5702" i="6"/>
  <c r="K5702" i="6" s="1"/>
  <c r="I3005" i="6"/>
  <c r="K3005" i="6" s="1"/>
  <c r="I2213" i="6"/>
  <c r="K2213" i="6" s="1"/>
  <c r="I313" i="6"/>
  <c r="K313" i="6" s="1"/>
  <c r="I5963" i="6"/>
  <c r="K5963" i="6" s="1"/>
  <c r="I1677" i="6"/>
  <c r="K1677" i="6" s="1"/>
  <c r="I5069" i="6"/>
  <c r="K5069" i="6" s="1"/>
  <c r="I4369" i="6"/>
  <c r="K4369" i="6" s="1"/>
  <c r="I1439" i="6"/>
  <c r="K1439" i="6" s="1"/>
  <c r="I4542" i="6"/>
  <c r="K4542" i="6" s="1"/>
  <c r="I2468" i="6"/>
  <c r="K2468" i="6" s="1"/>
  <c r="I1804" i="6"/>
  <c r="K1804" i="6" s="1"/>
  <c r="I194" i="6"/>
  <c r="K194" i="6" s="1"/>
  <c r="I1550" i="6"/>
  <c r="K1550" i="6" s="1"/>
  <c r="I3977" i="6"/>
  <c r="K3977" i="6" s="1"/>
  <c r="I6354" i="6"/>
  <c r="K6354" i="6" s="1"/>
  <c r="I6315" i="6"/>
  <c r="K6315" i="6" s="1"/>
  <c r="I3629" i="6"/>
  <c r="K3629" i="6" s="1"/>
  <c r="I5166" i="6"/>
  <c r="K5166" i="6" s="1"/>
  <c r="I2055" i="6"/>
  <c r="K2055" i="6" s="1"/>
  <c r="I2793" i="6"/>
  <c r="K2793" i="6" s="1"/>
  <c r="I1563" i="6"/>
  <c r="K1563" i="6" s="1"/>
  <c r="I5908" i="6"/>
  <c r="K5908" i="6" s="1"/>
  <c r="I3708" i="6"/>
  <c r="K3708" i="6" s="1"/>
  <c r="I3049" i="6"/>
  <c r="K3049" i="6" s="1"/>
  <c r="I5999" i="6"/>
  <c r="K5999" i="6" s="1"/>
  <c r="I6555" i="6"/>
  <c r="K6555" i="6" s="1"/>
  <c r="I6808" i="6"/>
  <c r="K6808" i="6" s="1"/>
  <c r="I1655" i="6"/>
  <c r="K1655" i="6" s="1"/>
  <c r="I5465" i="6"/>
  <c r="K5465" i="6" s="1"/>
  <c r="I2152" i="6"/>
  <c r="K2152" i="6" s="1"/>
  <c r="I3133" i="6"/>
  <c r="K3133" i="6" s="1"/>
  <c r="I3680" i="6"/>
  <c r="K3680" i="6" s="1"/>
  <c r="I973" i="6"/>
  <c r="K973" i="6" s="1"/>
  <c r="I734" i="6"/>
  <c r="K734" i="6" s="1"/>
  <c r="I7028" i="6"/>
  <c r="K7028" i="6" s="1"/>
  <c r="I6032" i="6"/>
  <c r="K6032" i="6" s="1"/>
  <c r="I3563" i="6"/>
  <c r="K3563" i="6" s="1"/>
  <c r="I983" i="6"/>
  <c r="K983" i="6" s="1"/>
  <c r="I6476" i="6"/>
  <c r="K6476" i="6" s="1"/>
  <c r="I4520" i="6"/>
  <c r="K4520" i="6" s="1"/>
  <c r="I2762" i="6"/>
  <c r="K2762" i="6" s="1"/>
  <c r="I4477" i="6"/>
  <c r="K4477" i="6" s="1"/>
  <c r="I4116" i="6"/>
  <c r="K4116" i="6" s="1"/>
  <c r="I5135" i="6"/>
  <c r="K5135" i="6" s="1"/>
  <c r="I6249" i="6"/>
  <c r="K6249" i="6" s="1"/>
  <c r="I5961" i="6"/>
  <c r="K5961" i="6" s="1"/>
  <c r="I4103" i="6"/>
  <c r="K4103" i="6" s="1"/>
  <c r="I3759" i="6"/>
  <c r="K3759" i="6" s="1"/>
  <c r="I295" i="6"/>
  <c r="K295" i="6" s="1"/>
  <c r="I1540" i="6"/>
  <c r="K1540" i="6" s="1"/>
  <c r="I5679" i="6"/>
  <c r="K5679" i="6" s="1"/>
  <c r="I917" i="6"/>
  <c r="K917" i="6" s="1"/>
  <c r="I16" i="6"/>
  <c r="K16" i="6" s="1"/>
  <c r="I942" i="6"/>
  <c r="K942" i="6" s="1"/>
  <c r="I5274" i="6"/>
  <c r="K5274" i="6" s="1"/>
  <c r="I3833" i="6"/>
  <c r="I3998" i="6"/>
  <c r="K3998" i="6" s="1"/>
  <c r="I2432" i="6"/>
  <c r="K2432" i="6" s="1"/>
  <c r="I955" i="6"/>
  <c r="K955" i="6" s="1"/>
  <c r="I844" i="6"/>
  <c r="K844" i="6" s="1"/>
  <c r="I5198" i="6"/>
  <c r="K5198" i="6" s="1"/>
  <c r="I3361" i="6"/>
  <c r="K3361" i="6" s="1"/>
  <c r="I4017" i="6"/>
  <c r="K4017" i="6" s="1"/>
  <c r="I1225" i="6"/>
  <c r="I4351" i="6"/>
  <c r="K4351" i="6" s="1"/>
  <c r="I3290" i="6"/>
  <c r="K3290" i="6" s="1"/>
  <c r="I2014" i="6"/>
  <c r="K2014" i="6" s="1"/>
  <c r="I6467" i="6"/>
  <c r="K6467" i="6" s="1"/>
  <c r="I5923" i="6"/>
  <c r="K5923" i="6" s="1"/>
  <c r="I5437" i="6"/>
  <c r="K5437" i="6" s="1"/>
  <c r="I6197" i="6"/>
  <c r="K6197" i="6" s="1"/>
  <c r="I5693" i="6"/>
  <c r="I1487" i="6"/>
  <c r="K1487" i="6" s="1"/>
  <c r="I4688" i="6"/>
  <c r="K4688" i="6" s="1"/>
  <c r="I5139" i="6"/>
  <c r="K5139" i="6" s="1"/>
  <c r="I4379" i="6"/>
  <c r="K4379" i="6" s="1"/>
  <c r="I6195" i="6"/>
  <c r="K6195" i="6" s="1"/>
  <c r="I319" i="6"/>
  <c r="K319" i="6" s="1"/>
  <c r="I5444" i="6"/>
  <c r="K5444" i="6" s="1"/>
  <c r="I1424" i="6"/>
  <c r="K1424" i="6" s="1"/>
  <c r="I6303" i="6"/>
  <c r="K6303" i="6" s="1"/>
  <c r="I4307" i="6"/>
  <c r="K4307" i="6" s="1"/>
  <c r="I389" i="6"/>
  <c r="K389" i="6" s="1"/>
  <c r="I3211" i="6"/>
  <c r="K3211" i="6" s="1"/>
  <c r="I4301" i="6"/>
  <c r="K4301" i="6" s="1"/>
  <c r="I1315" i="6"/>
  <c r="K1315" i="6" s="1"/>
  <c r="I6257" i="6"/>
  <c r="K6257" i="6" s="1"/>
  <c r="I1597" i="6"/>
  <c r="K1597" i="6" s="1"/>
  <c r="I772" i="6"/>
  <c r="K772" i="6" s="1"/>
  <c r="I3657" i="6"/>
  <c r="K3657" i="6" s="1"/>
  <c r="I2874" i="6"/>
  <c r="K2874" i="6" s="1"/>
  <c r="I2328" i="6"/>
  <c r="K2328" i="6" s="1"/>
  <c r="I6921" i="6"/>
  <c r="K6921" i="6" s="1"/>
  <c r="I3858" i="6"/>
  <c r="K3858" i="6" s="1"/>
  <c r="I5131" i="6"/>
  <c r="K5131" i="6" s="1"/>
  <c r="I6119" i="6"/>
  <c r="K6119" i="6" s="1"/>
  <c r="I908" i="6"/>
  <c r="K908" i="6" s="1"/>
  <c r="I6633" i="6"/>
  <c r="K6633" i="6" s="1"/>
  <c r="I2450" i="6"/>
  <c r="K2450" i="6" s="1"/>
  <c r="I1579" i="6"/>
  <c r="K1579" i="6" s="1"/>
  <c r="I3095" i="6"/>
  <c r="K3095" i="6" s="1"/>
  <c r="I665" i="6"/>
  <c r="K665" i="6" s="1"/>
  <c r="I6939" i="6"/>
  <c r="K6939" i="6" s="1"/>
  <c r="I6563" i="6"/>
  <c r="K6563" i="6" s="1"/>
  <c r="I6339" i="6"/>
  <c r="K6339" i="6" s="1"/>
  <c r="I6071" i="6"/>
  <c r="K6071" i="6" s="1"/>
  <c r="I4020" i="6"/>
  <c r="K4020" i="6" s="1"/>
  <c r="I3848" i="6"/>
  <c r="K3848" i="6" s="1"/>
  <c r="I1049" i="6"/>
  <c r="K1049" i="6" s="1"/>
  <c r="I6482" i="6"/>
  <c r="K6482" i="6" s="1"/>
  <c r="I2115" i="6"/>
  <c r="K2115" i="6" s="1"/>
  <c r="I2480" i="6"/>
  <c r="K2480" i="6" s="1"/>
  <c r="I6826" i="6"/>
  <c r="K6826" i="6" s="1"/>
  <c r="I235" i="6"/>
  <c r="K235" i="6" s="1"/>
  <c r="I5925" i="6"/>
  <c r="K5925" i="6" s="1"/>
  <c r="I2831" i="6"/>
  <c r="K2831" i="6" s="1"/>
  <c r="I1257" i="6"/>
  <c r="K1257" i="6" s="1"/>
  <c r="I1079" i="6"/>
  <c r="K1079" i="6" s="1"/>
  <c r="I4388" i="6"/>
  <c r="K4388" i="6" s="1"/>
  <c r="I1154" i="6"/>
  <c r="K1154" i="6" s="1"/>
  <c r="I6070" i="6"/>
  <c r="K6070" i="6" s="1"/>
  <c r="I5578" i="6"/>
  <c r="K5578" i="6" s="1"/>
  <c r="I3818" i="6"/>
  <c r="K3818" i="6" s="1"/>
  <c r="I2649" i="6"/>
  <c r="K2649" i="6" s="1"/>
  <c r="I1791" i="6"/>
  <c r="K1791" i="6" s="1"/>
  <c r="I634" i="6"/>
  <c r="K634" i="6" s="1"/>
  <c r="I5050" i="6"/>
  <c r="K5050" i="6" s="1"/>
  <c r="I3635" i="6"/>
  <c r="K3635" i="6" s="1"/>
  <c r="I3168" i="6"/>
  <c r="K3168" i="6" s="1"/>
  <c r="I5852" i="6"/>
  <c r="K5852" i="6" s="1"/>
  <c r="I1054" i="6"/>
  <c r="K1054" i="6" s="1"/>
  <c r="I5228" i="6"/>
  <c r="K5228" i="6" s="1"/>
  <c r="I4755" i="6"/>
  <c r="K4755" i="6" s="1"/>
  <c r="I4693" i="6"/>
  <c r="K4693" i="6" s="1"/>
  <c r="I2410" i="6"/>
  <c r="K2410" i="6" s="1"/>
  <c r="I4478" i="6"/>
  <c r="I5641" i="6"/>
  <c r="K5641" i="6" s="1"/>
  <c r="I490" i="6"/>
  <c r="K490" i="6" s="1"/>
  <c r="I5918" i="6"/>
  <c r="K5918" i="6" s="1"/>
  <c r="I351" i="6"/>
  <c r="K351" i="6" s="1"/>
  <c r="I1749" i="6"/>
  <c r="K1749" i="6" s="1"/>
  <c r="I281" i="6"/>
  <c r="K281" i="6" s="1"/>
  <c r="I2521" i="6"/>
  <c r="K2521" i="6" s="1"/>
  <c r="I6862" i="6"/>
  <c r="K6862" i="6" s="1"/>
  <c r="I4882" i="6"/>
  <c r="K4882" i="6" s="1"/>
  <c r="I3732" i="6"/>
  <c r="K3732" i="6" s="1"/>
  <c r="I4123" i="6"/>
  <c r="K4123" i="6" s="1"/>
  <c r="I784" i="6"/>
  <c r="K784" i="6" s="1"/>
  <c r="I2526" i="6"/>
  <c r="K2526" i="6" s="1"/>
  <c r="I6612" i="6"/>
  <c r="K6612" i="6" s="1"/>
  <c r="I4232" i="6"/>
  <c r="K4232" i="6" s="1"/>
  <c r="I617" i="6"/>
  <c r="K617" i="6" s="1"/>
  <c r="I6779" i="6"/>
  <c r="K6779" i="6" s="1"/>
  <c r="I6915" i="6"/>
  <c r="K6915" i="6" s="1"/>
  <c r="I5160" i="6"/>
  <c r="K5160" i="6" s="1"/>
  <c r="I823" i="6"/>
  <c r="K823" i="6" s="1"/>
  <c r="I3690" i="6"/>
  <c r="K3690" i="6" s="1"/>
  <c r="I871" i="6"/>
  <c r="K871" i="6" s="1"/>
  <c r="I765" i="6"/>
  <c r="K765" i="6" s="1"/>
  <c r="I4887" i="6"/>
  <c r="K4887" i="6" s="1"/>
  <c r="I1322" i="6"/>
  <c r="K1322" i="6" s="1"/>
  <c r="I4544" i="6"/>
  <c r="K4544" i="6" s="1"/>
  <c r="I2117" i="6"/>
  <c r="K2117" i="6" s="1"/>
  <c r="I4021" i="6"/>
  <c r="K4021" i="6" s="1"/>
  <c r="I1380" i="6"/>
  <c r="K1380" i="6" s="1"/>
  <c r="I4332" i="6"/>
  <c r="K4332" i="6" s="1"/>
  <c r="I5729" i="6"/>
  <c r="K5729" i="6" s="1"/>
  <c r="I5754" i="6"/>
  <c r="K5754" i="6" s="1"/>
  <c r="I6012" i="6"/>
  <c r="K6012" i="6" s="1"/>
  <c r="I3394" i="6"/>
  <c r="K3394" i="6" s="1"/>
  <c r="I5609" i="6"/>
  <c r="K5609" i="6" s="1"/>
  <c r="I5872" i="6"/>
  <c r="K5872" i="6" s="1"/>
  <c r="I3350" i="6"/>
  <c r="K3350" i="6" s="1"/>
  <c r="I1761" i="6"/>
  <c r="K1761" i="6" s="1"/>
  <c r="I4644" i="6"/>
  <c r="K4644" i="6" s="1"/>
  <c r="I2214" i="6"/>
  <c r="K2214" i="6" s="1"/>
  <c r="I2532" i="6"/>
  <c r="K2532" i="6" s="1"/>
  <c r="I5924" i="6"/>
  <c r="K5924" i="6" s="1"/>
  <c r="I6409" i="6"/>
  <c r="K6409" i="6" s="1"/>
  <c r="I867" i="6"/>
  <c r="K867" i="6" s="1"/>
  <c r="I2794" i="6"/>
  <c r="K2794" i="6" s="1"/>
  <c r="I608" i="6"/>
  <c r="K608" i="6" s="1"/>
  <c r="I6706" i="6"/>
  <c r="K6706" i="6" s="1"/>
  <c r="I1449" i="6"/>
  <c r="K1449" i="6" s="1"/>
  <c r="I4539" i="6"/>
  <c r="K4539" i="6" s="1"/>
  <c r="I4961" i="6"/>
  <c r="K4961" i="6" s="1"/>
  <c r="I591" i="6"/>
  <c r="K591" i="6" s="1"/>
  <c r="I3617" i="6"/>
  <c r="K3617" i="6" s="1"/>
  <c r="I6396" i="6"/>
  <c r="K6396" i="6" s="1"/>
  <c r="I5904" i="6"/>
  <c r="K5904" i="6" s="1"/>
  <c r="I3326" i="6"/>
  <c r="K3326" i="6" s="1"/>
  <c r="I4488" i="6"/>
  <c r="K4488" i="6" s="1"/>
  <c r="I2424" i="6"/>
  <c r="K2424" i="6" s="1"/>
  <c r="I4531" i="6"/>
  <c r="K4531" i="6" s="1"/>
  <c r="I6226" i="6"/>
  <c r="K6226" i="6" s="1"/>
  <c r="I749" i="6"/>
  <c r="K749" i="6" s="1"/>
  <c r="I6794" i="6"/>
  <c r="K6794" i="6" s="1"/>
  <c r="I5313" i="6"/>
  <c r="K5313" i="6" s="1"/>
  <c r="I4149" i="6"/>
  <c r="K4149" i="6" s="1"/>
  <c r="I2351" i="6"/>
  <c r="K2351" i="6" s="1"/>
  <c r="I1209" i="6"/>
  <c r="K1209" i="6" s="1"/>
  <c r="I4003" i="6"/>
  <c r="K4003" i="6" s="1"/>
  <c r="I5491" i="6"/>
  <c r="K5491" i="6" s="1"/>
  <c r="I1958" i="6"/>
  <c r="K1958" i="6" s="1"/>
  <c r="I769" i="6"/>
  <c r="K769" i="6" s="1"/>
  <c r="I6043" i="6"/>
  <c r="K6043" i="6" s="1"/>
  <c r="I6648" i="6"/>
  <c r="K6648" i="6" s="1"/>
  <c r="I4153" i="6"/>
  <c r="K4153" i="6" s="1"/>
  <c r="I264" i="6"/>
  <c r="K264" i="6" s="1"/>
  <c r="I1188" i="6"/>
  <c r="K1188" i="6" s="1"/>
  <c r="I5791" i="6"/>
  <c r="K5791" i="6" s="1"/>
  <c r="I3806" i="6"/>
  <c r="K3806" i="6" s="1"/>
  <c r="I3000" i="6"/>
  <c r="K3000" i="6" s="1"/>
  <c r="I333" i="6"/>
  <c r="K333" i="6" s="1"/>
  <c r="I3355" i="6"/>
  <c r="K3355" i="6" s="1"/>
  <c r="I1064" i="6"/>
  <c r="K1064" i="6" s="1"/>
  <c r="I1243" i="6"/>
  <c r="K1243" i="6" s="1"/>
  <c r="I1676" i="6"/>
  <c r="K1676" i="6" s="1"/>
  <c r="I373" i="6"/>
  <c r="K373" i="6" s="1"/>
  <c r="I5845" i="6"/>
  <c r="K5845" i="6" s="1"/>
  <c r="I4336" i="6"/>
  <c r="K4336" i="6" s="1"/>
  <c r="I1975" i="6"/>
  <c r="K1975" i="6" s="1"/>
  <c r="I6656" i="6"/>
  <c r="K6656" i="6" s="1"/>
  <c r="I5185" i="6"/>
  <c r="K5185" i="6" s="1"/>
  <c r="I4764" i="6"/>
  <c r="K4764" i="6" s="1"/>
  <c r="I1060" i="6"/>
  <c r="K1060" i="6" s="1"/>
  <c r="I1899" i="6"/>
  <c r="K1899" i="6" s="1"/>
  <c r="I4836" i="6"/>
  <c r="K4836" i="6" s="1"/>
  <c r="I3744" i="6"/>
  <c r="K3744" i="6" s="1"/>
  <c r="I6284" i="6"/>
  <c r="K6284" i="6" s="1"/>
  <c r="I4909" i="6"/>
  <c r="K4909" i="6" s="1"/>
  <c r="I6184" i="6"/>
  <c r="K6184" i="6" s="1"/>
  <c r="I2538" i="6"/>
  <c r="K2538" i="6" s="1"/>
  <c r="I899" i="6"/>
  <c r="K899" i="6" s="1"/>
  <c r="I1128" i="6"/>
  <c r="K1128" i="6" s="1"/>
  <c r="I4610" i="6"/>
  <c r="K4610" i="6" s="1"/>
  <c r="I1085" i="6"/>
  <c r="K1085" i="6" s="1"/>
  <c r="I5580" i="6"/>
  <c r="K5580" i="6" s="1"/>
  <c r="I697" i="6"/>
  <c r="K697" i="6" s="1"/>
  <c r="I5723" i="6"/>
  <c r="K5723" i="6" s="1"/>
  <c r="I1186" i="6"/>
  <c r="K1186" i="6" s="1"/>
  <c r="I4791" i="6"/>
  <c r="K4791" i="6" s="1"/>
  <c r="I6855" i="6"/>
  <c r="K6855" i="6" s="1"/>
  <c r="I202" i="6"/>
  <c r="K202" i="6" s="1"/>
  <c r="I2116" i="6"/>
  <c r="K2116" i="6" s="1"/>
  <c r="I5304" i="6"/>
  <c r="K5304" i="6" s="1"/>
  <c r="I3011" i="6"/>
  <c r="K3011" i="6" s="1"/>
  <c r="I2868" i="6"/>
  <c r="I4981" i="6"/>
  <c r="K4981" i="6" s="1"/>
  <c r="I4339" i="6"/>
  <c r="K4339" i="6" s="1"/>
  <c r="I3934" i="6"/>
  <c r="K3934" i="6" s="1"/>
  <c r="I2211" i="6"/>
  <c r="K2211" i="6" s="1"/>
  <c r="I1937" i="6"/>
  <c r="K1937" i="6" s="1"/>
  <c r="I7090" i="6"/>
  <c r="K7090" i="6" s="1"/>
  <c r="I3618" i="6"/>
  <c r="K3618" i="6" s="1"/>
  <c r="I6407" i="6"/>
  <c r="I4411" i="6"/>
  <c r="K4411" i="6" s="1"/>
  <c r="I228" i="6"/>
  <c r="K228" i="6" s="1"/>
  <c r="I1848" i="6"/>
  <c r="K1848" i="6" s="1"/>
  <c r="I2325" i="6"/>
  <c r="K2325" i="6" s="1"/>
  <c r="I4278" i="6"/>
  <c r="K4278" i="6" s="1"/>
  <c r="I3581" i="6"/>
  <c r="K3581" i="6" s="1"/>
  <c r="I738" i="6"/>
  <c r="K738" i="6" s="1"/>
  <c r="I332" i="6"/>
  <c r="I3822" i="6"/>
  <c r="K3822" i="6" s="1"/>
  <c r="I4265" i="6"/>
  <c r="K4265" i="6" s="1"/>
  <c r="I3816" i="6"/>
  <c r="K3816" i="6" s="1"/>
  <c r="I1206" i="6"/>
  <c r="K1206" i="6" s="1"/>
  <c r="I2812" i="6"/>
  <c r="K2812" i="6" s="1"/>
  <c r="I3422" i="6"/>
  <c r="K3422" i="6" s="1"/>
  <c r="I1769" i="6"/>
  <c r="K1769" i="6" s="1"/>
  <c r="I6874" i="6"/>
  <c r="I392" i="6"/>
  <c r="K392" i="6" s="1"/>
  <c r="I2546" i="6"/>
  <c r="K2546" i="6" s="1"/>
  <c r="I3860" i="6"/>
  <c r="K3860" i="6" s="1"/>
  <c r="I5594" i="6"/>
  <c r="K5594" i="6" s="1"/>
  <c r="I3212" i="6"/>
  <c r="K3212" i="6" s="1"/>
  <c r="I2456" i="6"/>
  <c r="K2456" i="6" s="1"/>
  <c r="I2820" i="6"/>
  <c r="K2820" i="6" s="1"/>
  <c r="I927" i="6"/>
  <c r="K927" i="6" s="1"/>
  <c r="I659" i="6"/>
  <c r="K659" i="6" s="1"/>
  <c r="I5435" i="6"/>
  <c r="K5435" i="6" s="1"/>
  <c r="I5296" i="6"/>
  <c r="K5296" i="6" s="1"/>
  <c r="I2491" i="6"/>
  <c r="K2491" i="6" s="1"/>
  <c r="I7067" i="6"/>
  <c r="K7067" i="6" s="1"/>
  <c r="I1340" i="6"/>
  <c r="K1340" i="6" s="1"/>
  <c r="I103" i="6"/>
  <c r="K103" i="6" s="1"/>
  <c r="I94" i="6"/>
  <c r="I1635" i="6"/>
  <c r="K1635" i="6" s="1"/>
  <c r="I3086" i="6"/>
  <c r="K3086" i="6" s="1"/>
  <c r="I2924" i="6"/>
  <c r="K2924" i="6" s="1"/>
  <c r="I1204" i="6"/>
  <c r="K1204" i="6" s="1"/>
  <c r="I4019" i="6"/>
  <c r="K4019" i="6" s="1"/>
  <c r="I6067" i="6"/>
  <c r="K6067" i="6" s="1"/>
  <c r="I447" i="6"/>
  <c r="K447" i="6" s="1"/>
  <c r="I4018" i="6"/>
  <c r="K4018" i="6" s="1"/>
  <c r="I2757" i="6"/>
  <c r="K2757" i="6" s="1"/>
  <c r="I6256" i="6"/>
  <c r="K6256" i="6" s="1"/>
  <c r="I759" i="6"/>
  <c r="K759" i="6" s="1"/>
  <c r="I73" i="6"/>
  <c r="K73" i="6" s="1"/>
  <c r="I920" i="6"/>
  <c r="K920" i="6" s="1"/>
  <c r="I55" i="6"/>
  <c r="K55" i="6" s="1"/>
  <c r="I5025" i="6"/>
  <c r="K5025" i="6" s="1"/>
  <c r="I303" i="6"/>
  <c r="K303" i="6" s="1"/>
  <c r="I6358" i="6"/>
  <c r="K6358" i="6" s="1"/>
  <c r="I3713" i="6"/>
  <c r="K3713" i="6" s="1"/>
  <c r="I7096" i="6"/>
  <c r="K7096" i="6" s="1"/>
  <c r="I1832" i="6"/>
  <c r="K1832" i="6" s="1"/>
  <c r="I6583" i="6"/>
  <c r="K6583" i="6" s="1"/>
  <c r="I1406" i="6"/>
  <c r="K1406" i="6" s="1"/>
  <c r="I2657" i="6"/>
  <c r="K2657" i="6" s="1"/>
  <c r="I1546" i="6"/>
  <c r="K1546" i="6" s="1"/>
  <c r="I4767" i="6"/>
  <c r="K4767" i="6" s="1"/>
  <c r="I6509" i="6"/>
  <c r="K6509" i="6" s="1"/>
  <c r="I700" i="6"/>
  <c r="K700" i="6" s="1"/>
  <c r="I1336" i="6"/>
  <c r="K1336" i="6" s="1"/>
  <c r="I116" i="6"/>
  <c r="K116" i="6" s="1"/>
  <c r="I4662" i="6"/>
  <c r="K4662" i="6" s="1"/>
  <c r="I466" i="6"/>
  <c r="K466" i="6" s="1"/>
  <c r="I5558" i="6"/>
  <c r="K5558" i="6" s="1"/>
  <c r="I5515" i="6"/>
  <c r="K5515" i="6" s="1"/>
  <c r="I5118" i="6"/>
  <c r="K5118" i="6" s="1"/>
  <c r="I2506" i="6"/>
  <c r="K2506" i="6" s="1"/>
  <c r="I6544" i="6"/>
  <c r="K6544" i="6" s="1"/>
  <c r="I6385" i="6"/>
  <c r="K6385" i="6" s="1"/>
  <c r="I4796" i="6"/>
  <c r="K4796" i="6" s="1"/>
  <c r="I1692" i="6"/>
  <c r="K1692" i="6" s="1"/>
  <c r="I4360" i="6"/>
  <c r="K4360" i="6" s="1"/>
  <c r="I4746" i="6"/>
  <c r="K4746" i="6" s="1"/>
  <c r="I5547" i="6"/>
  <c r="K5547" i="6" s="1"/>
  <c r="I4338" i="6"/>
  <c r="K4338" i="6" s="1"/>
  <c r="I4345" i="6"/>
  <c r="K4345" i="6" s="1"/>
  <c r="I453" i="6"/>
  <c r="K453" i="6" s="1"/>
  <c r="I2459" i="6"/>
  <c r="K2459" i="6" s="1"/>
  <c r="I1795" i="6"/>
  <c r="K1795" i="6" s="1"/>
  <c r="I6230" i="6"/>
  <c r="K6230" i="6" s="1"/>
  <c r="I790" i="6"/>
  <c r="K790" i="6" s="1"/>
  <c r="I298" i="6"/>
  <c r="K298" i="6" s="1"/>
  <c r="I4050" i="6"/>
  <c r="K4050" i="6" s="1"/>
  <c r="I4156" i="6"/>
  <c r="K4156" i="6" s="1"/>
  <c r="I5253" i="6"/>
  <c r="K5253" i="6" s="1"/>
  <c r="I255" i="6"/>
  <c r="K255" i="6" s="1"/>
  <c r="I2994" i="6"/>
  <c r="K2994" i="6" s="1"/>
  <c r="I3070" i="6"/>
  <c r="K3070" i="6" s="1"/>
  <c r="I5170" i="6"/>
  <c r="K5170" i="6" s="1"/>
  <c r="I4702" i="6"/>
  <c r="K4702" i="6" s="1"/>
  <c r="I2236" i="6"/>
  <c r="K2236" i="6" s="1"/>
  <c r="I4784" i="6"/>
  <c r="K4784" i="6" s="1"/>
  <c r="I2932" i="6"/>
  <c r="K2932" i="6" s="1"/>
  <c r="I4134" i="6"/>
  <c r="K4134" i="6" s="1"/>
  <c r="I6848" i="6"/>
  <c r="K6848" i="6" s="1"/>
  <c r="I399" i="6"/>
  <c r="K399" i="6" s="1"/>
  <c r="I6143" i="6"/>
  <c r="K6143" i="6" s="1"/>
  <c r="I3914" i="6"/>
  <c r="K3914" i="6" s="1"/>
  <c r="I2366" i="6"/>
  <c r="K2366" i="6" s="1"/>
  <c r="I1855" i="6"/>
  <c r="K1855" i="6" s="1"/>
  <c r="I6553" i="6"/>
  <c r="K6553" i="6" s="1"/>
  <c r="I1312" i="6"/>
  <c r="K1312" i="6" s="1"/>
  <c r="I3387" i="6"/>
  <c r="K3387" i="6" s="1"/>
  <c r="I6277" i="6"/>
  <c r="K6277" i="6" s="1"/>
  <c r="I5364" i="6"/>
  <c r="K5364" i="6" s="1"/>
  <c r="I6897" i="6"/>
  <c r="K6897" i="6" s="1"/>
  <c r="I4272" i="6"/>
  <c r="K4272" i="6" s="1"/>
  <c r="I66" i="6"/>
  <c r="K66" i="6" s="1"/>
  <c r="I1324" i="6"/>
  <c r="K1324" i="6" s="1"/>
  <c r="I3944" i="6"/>
  <c r="K3944" i="6" s="1"/>
  <c r="I5985" i="6"/>
  <c r="K5985" i="6" s="1"/>
  <c r="I2732" i="6"/>
  <c r="K2732" i="6" s="1"/>
  <c r="I1017" i="6"/>
  <c r="K1017" i="6" s="1"/>
  <c r="I6306" i="6"/>
  <c r="K6306" i="6" s="1"/>
  <c r="I5336" i="6"/>
  <c r="K5336" i="6" s="1"/>
  <c r="I850" i="6"/>
  <c r="K850" i="6" s="1"/>
  <c r="I4676" i="6"/>
  <c r="K4676" i="6" s="1"/>
  <c r="I5662" i="6"/>
  <c r="K5662" i="6" s="1"/>
  <c r="I5337" i="6"/>
  <c r="K5337" i="6" s="1"/>
  <c r="I4324" i="6"/>
  <c r="I1210" i="6"/>
  <c r="K1210" i="6" s="1"/>
  <c r="I2755" i="6"/>
  <c r="K2755" i="6" s="1"/>
  <c r="I6898" i="6"/>
  <c r="K6898" i="6" s="1"/>
  <c r="I3031" i="6"/>
  <c r="K3031" i="6" s="1"/>
  <c r="I6008" i="6"/>
  <c r="K6008" i="6" s="1"/>
  <c r="I1952" i="6"/>
  <c r="K1952" i="6" s="1"/>
  <c r="I3869" i="6"/>
  <c r="K3869" i="6" s="1"/>
  <c r="I186" i="6"/>
  <c r="K186" i="6" s="1"/>
  <c r="I5919" i="6"/>
  <c r="K5919" i="6" s="1"/>
  <c r="I433" i="6"/>
  <c r="K433" i="6" s="1"/>
  <c r="I6958" i="6"/>
  <c r="K6958" i="6" s="1"/>
  <c r="I1920" i="6"/>
  <c r="K1920" i="6" s="1"/>
  <c r="I6560" i="6"/>
  <c r="K6560" i="6" s="1"/>
  <c r="I2938" i="6"/>
  <c r="K2938" i="6" s="1"/>
  <c r="I245" i="6"/>
  <c r="K245" i="6" s="1"/>
  <c r="I2258" i="6"/>
  <c r="K2258" i="6" s="1"/>
  <c r="I4376" i="6"/>
  <c r="K4376" i="6" s="1"/>
  <c r="I579" i="6"/>
  <c r="K579" i="6" s="1"/>
  <c r="I884" i="6"/>
  <c r="K884" i="6" s="1"/>
  <c r="I6644" i="6"/>
  <c r="K6644" i="6" s="1"/>
  <c r="I780" i="6"/>
  <c r="K780" i="6" s="1"/>
  <c r="I4841" i="6"/>
  <c r="K4841" i="6" s="1"/>
  <c r="I3390" i="6"/>
  <c r="K3390" i="6" s="1"/>
  <c r="I6616" i="6"/>
  <c r="K6616" i="6" s="1"/>
  <c r="I4005" i="6"/>
  <c r="K4005" i="6" s="1"/>
  <c r="I589" i="6"/>
  <c r="K589" i="6" s="1"/>
  <c r="I1047" i="6"/>
  <c r="K1047" i="6" s="1"/>
  <c r="I3309" i="6"/>
  <c r="K3309" i="6" s="1"/>
  <c r="I4870" i="6"/>
  <c r="K4870" i="6" s="1"/>
  <c r="I3189" i="6"/>
  <c r="K3189" i="6" s="1"/>
  <c r="I2789" i="6"/>
  <c r="I5695" i="6"/>
  <c r="K5695" i="6" s="1"/>
  <c r="I4110" i="6"/>
  <c r="K4110" i="6" s="1"/>
  <c r="I816" i="6"/>
  <c r="K816" i="6" s="1"/>
  <c r="I1262" i="6"/>
  <c r="K1262" i="6" s="1"/>
  <c r="I5063" i="6"/>
  <c r="K5063" i="6" s="1"/>
  <c r="I1652" i="6"/>
  <c r="K1652" i="6" s="1"/>
  <c r="I5281" i="6"/>
  <c r="K5281" i="6" s="1"/>
  <c r="I2589" i="6"/>
  <c r="I5037" i="6"/>
  <c r="K5037" i="6" s="1"/>
  <c r="I6846" i="6"/>
  <c r="K6846" i="6" s="1"/>
  <c r="I4858" i="6"/>
  <c r="K4858" i="6" s="1"/>
  <c r="I626" i="6"/>
  <c r="K626" i="6" s="1"/>
  <c r="I2727" i="6"/>
  <c r="K2727" i="6" s="1"/>
  <c r="I4038" i="6"/>
  <c r="K4038" i="6" s="1"/>
  <c r="I6172" i="6"/>
  <c r="K6172" i="6" s="1"/>
  <c r="I2190" i="6"/>
  <c r="K2190" i="6" s="1"/>
  <c r="I4875" i="6"/>
  <c r="K4875" i="6" s="1"/>
  <c r="I4035" i="6"/>
  <c r="K4035" i="6" s="1"/>
  <c r="I3840" i="6"/>
  <c r="K3840" i="6" s="1"/>
  <c r="I3532" i="6"/>
  <c r="K3532" i="6" s="1"/>
  <c r="I5818" i="6"/>
  <c r="K5818" i="6" s="1"/>
  <c r="I2336" i="6"/>
  <c r="K2336" i="6" s="1"/>
  <c r="I936" i="6"/>
  <c r="K936" i="6" s="1"/>
  <c r="I139" i="6"/>
  <c r="I2043" i="6"/>
  <c r="K2043" i="6" s="1"/>
  <c r="I6631" i="6"/>
  <c r="K6631" i="6" s="1"/>
  <c r="I5877" i="6"/>
  <c r="K5877" i="6" s="1"/>
  <c r="I6975" i="6"/>
  <c r="K6975" i="6" s="1"/>
  <c r="I2659" i="6"/>
  <c r="K2659" i="6" s="1"/>
  <c r="I4422" i="6"/>
  <c r="K4422" i="6" s="1"/>
  <c r="I1141" i="6"/>
  <c r="K1141" i="6" s="1"/>
  <c r="I5066" i="6"/>
  <c r="I2880" i="6"/>
  <c r="K2880" i="6" s="1"/>
  <c r="I5159" i="6"/>
  <c r="K5159" i="6" s="1"/>
  <c r="I2827" i="6"/>
  <c r="K2827" i="6" s="1"/>
  <c r="I962" i="6"/>
  <c r="K962" i="6" s="1"/>
  <c r="I569" i="6"/>
  <c r="K569" i="6" s="1"/>
  <c r="I6653" i="6"/>
  <c r="K6653" i="6" s="1"/>
  <c r="I4762" i="6"/>
  <c r="K4762" i="6" s="1"/>
  <c r="I4922" i="6"/>
  <c r="K4922" i="6" s="1"/>
  <c r="I1095" i="6"/>
  <c r="K1095" i="6" s="1"/>
  <c r="I2920" i="6"/>
  <c r="K2920" i="6" s="1"/>
  <c r="I4718" i="6"/>
  <c r="K4718" i="6" s="1"/>
  <c r="I5056" i="6"/>
  <c r="K5056" i="6" s="1"/>
  <c r="I5606" i="6"/>
  <c r="K5606" i="6" s="1"/>
  <c r="I4247" i="6"/>
  <c r="K4247" i="6" s="1"/>
  <c r="I4203" i="6"/>
  <c r="K4203" i="6" s="1"/>
  <c r="I1399" i="6"/>
  <c r="K1399" i="6" s="1"/>
  <c r="I6117" i="6"/>
  <c r="K6117" i="6" s="1"/>
  <c r="I1951" i="6"/>
  <c r="K1951" i="6" s="1"/>
  <c r="I5940" i="6"/>
  <c r="K5940" i="6" s="1"/>
  <c r="I4524" i="6"/>
  <c r="K4524" i="6" s="1"/>
  <c r="I1953" i="6"/>
  <c r="K1953" i="6" s="1"/>
  <c r="I1754" i="6"/>
  <c r="K1754" i="6" s="1"/>
  <c r="I6768" i="6"/>
  <c r="K6768" i="6" s="1"/>
  <c r="I2765" i="6"/>
  <c r="I3939" i="6"/>
  <c r="K3939" i="6" s="1"/>
  <c r="I5934" i="6"/>
  <c r="K5934" i="6" s="1"/>
  <c r="I2753" i="6"/>
  <c r="K2753" i="6" s="1"/>
  <c r="I400" i="6"/>
  <c r="K400" i="6" s="1"/>
  <c r="I4251" i="6"/>
  <c r="K4251" i="6" s="1"/>
  <c r="I837" i="6"/>
  <c r="K837" i="6" s="1"/>
  <c r="I3003" i="6"/>
  <c r="K3003" i="6" s="1"/>
  <c r="I3828" i="6"/>
  <c r="K3828" i="6" s="1"/>
  <c r="I5190" i="6"/>
  <c r="K5190" i="6" s="1"/>
  <c r="I2611" i="6"/>
  <c r="K2611" i="6" s="1"/>
  <c r="I789" i="6"/>
  <c r="K789" i="6" s="1"/>
  <c r="I2556" i="6"/>
  <c r="K2556" i="6" s="1"/>
  <c r="I3946" i="6"/>
  <c r="K3946" i="6" s="1"/>
  <c r="I3359" i="6"/>
  <c r="K3359" i="6" s="1"/>
  <c r="I4211" i="6"/>
  <c r="K4211" i="6" s="1"/>
  <c r="I2891" i="6"/>
  <c r="I3791" i="6"/>
  <c r="K3791" i="6" s="1"/>
  <c r="I5214" i="6"/>
  <c r="K5214" i="6" s="1"/>
  <c r="I549" i="6"/>
  <c r="K549" i="6" s="1"/>
  <c r="I2031" i="6"/>
  <c r="K2031" i="6" s="1"/>
  <c r="I6554" i="6"/>
  <c r="K6554" i="6" s="1"/>
  <c r="I6392" i="6"/>
  <c r="K6392" i="6" s="1"/>
  <c r="I4756" i="6"/>
  <c r="K4756" i="6" s="1"/>
  <c r="I4273" i="6"/>
  <c r="K4273" i="6" s="1"/>
  <c r="I442" i="6"/>
  <c r="K442" i="6" s="1"/>
  <c r="I2371" i="6"/>
  <c r="K2371" i="6" s="1"/>
  <c r="I5652" i="6"/>
  <c r="K5652" i="6" s="1"/>
  <c r="I2453" i="6"/>
  <c r="K2453" i="6" s="1"/>
  <c r="I2454" i="6"/>
  <c r="K2454" i="6" s="1"/>
  <c r="I7107" i="6"/>
  <c r="K7107" i="6" s="1"/>
  <c r="I1146" i="6"/>
  <c r="K1146" i="6" s="1"/>
  <c r="I6279" i="6"/>
  <c r="I6464" i="6"/>
  <c r="K6464" i="6" s="1"/>
  <c r="I2103" i="6"/>
  <c r="K2103" i="6" s="1"/>
  <c r="I2257" i="6"/>
  <c r="K2257" i="6" s="1"/>
  <c r="I2888" i="6"/>
  <c r="K2888" i="6" s="1"/>
  <c r="I4632" i="6"/>
  <c r="K4632" i="6" s="1"/>
  <c r="I810" i="6"/>
  <c r="K810" i="6" s="1"/>
  <c r="I423" i="6"/>
  <c r="K423" i="6" s="1"/>
  <c r="I4111" i="6"/>
  <c r="I7039" i="6"/>
  <c r="K7039" i="6" s="1"/>
  <c r="I5438" i="6"/>
  <c r="K5438" i="6" s="1"/>
  <c r="I6833" i="6"/>
  <c r="K6833" i="6" s="1"/>
  <c r="I3798" i="6"/>
  <c r="K3798" i="6" s="1"/>
  <c r="I5590" i="6"/>
  <c r="K5590" i="6" s="1"/>
  <c r="I4223" i="6"/>
  <c r="K4223" i="6" s="1"/>
  <c r="I5920" i="6"/>
  <c r="K5920" i="6" s="1"/>
  <c r="I3263" i="6"/>
  <c r="I5987" i="6"/>
  <c r="K5987" i="6" s="1"/>
  <c r="I5781" i="6"/>
  <c r="K5781" i="6" s="1"/>
  <c r="I4939" i="6"/>
  <c r="K4939" i="6" s="1"/>
  <c r="I3884" i="6"/>
  <c r="K3884" i="6" s="1"/>
  <c r="I5986" i="6"/>
  <c r="K5986" i="6" s="1"/>
  <c r="I6496" i="6"/>
  <c r="K6496" i="6" s="1"/>
  <c r="I2928" i="6"/>
  <c r="K2928" i="6" s="1"/>
  <c r="I6780" i="6"/>
  <c r="K6780" i="6" s="1"/>
  <c r="I879" i="6"/>
  <c r="K879" i="6" s="1"/>
  <c r="I2751" i="6"/>
  <c r="K2751" i="6" s="1"/>
  <c r="I4036" i="6"/>
  <c r="K4036" i="6" s="1"/>
  <c r="I1272" i="6"/>
  <c r="K1272" i="6" s="1"/>
  <c r="I6523" i="6"/>
  <c r="K6523" i="6" s="1"/>
  <c r="I2807" i="6"/>
  <c r="K2807" i="6" s="1"/>
  <c r="I4667" i="6"/>
  <c r="K4667" i="6" s="1"/>
  <c r="I763" i="6"/>
  <c r="K763" i="6" s="1"/>
  <c r="I4424" i="6"/>
  <c r="K4424" i="6" s="1"/>
  <c r="I5197" i="6"/>
  <c r="K5197" i="6" s="1"/>
  <c r="I113" i="6"/>
  <c r="K113" i="6" s="1"/>
  <c r="I4675" i="6"/>
  <c r="K4675" i="6" s="1"/>
  <c r="I737" i="6"/>
  <c r="K737" i="6" s="1"/>
  <c r="I2390" i="6"/>
  <c r="K2390" i="6" s="1"/>
  <c r="I4775" i="6"/>
  <c r="K4775" i="6" s="1"/>
  <c r="I6512" i="6"/>
  <c r="I4490" i="6"/>
  <c r="K4490" i="6" s="1"/>
  <c r="I6905" i="6"/>
  <c r="K6905" i="6" s="1"/>
  <c r="I5953" i="6"/>
  <c r="K5953" i="6" s="1"/>
  <c r="I3123" i="6"/>
  <c r="K3123" i="6" s="1"/>
  <c r="I3461" i="6"/>
  <c r="K3461" i="6" s="1"/>
  <c r="I3758" i="6"/>
  <c r="K3758" i="6" s="1"/>
  <c r="I6270" i="6"/>
  <c r="K6270" i="6" s="1"/>
  <c r="I661" i="6"/>
  <c r="K661" i="6" s="1"/>
  <c r="I1385" i="6"/>
  <c r="K1385" i="6" s="1"/>
  <c r="I3230" i="6"/>
  <c r="K3230" i="6" s="1"/>
  <c r="I5593" i="6"/>
  <c r="K5593" i="6" s="1"/>
  <c r="I6413" i="6"/>
  <c r="K6413" i="6" s="1"/>
  <c r="I3647" i="6"/>
  <c r="K3647" i="6" s="1"/>
  <c r="I6335" i="6"/>
  <c r="K6335" i="6" s="1"/>
  <c r="I427" i="6"/>
  <c r="K427" i="6" s="1"/>
  <c r="I2030" i="6"/>
  <c r="K2030" i="6" s="1"/>
  <c r="I5410" i="6"/>
  <c r="K5410" i="6" s="1"/>
  <c r="I101" i="6"/>
  <c r="K101" i="6" s="1"/>
  <c r="I4489" i="6"/>
  <c r="K4489" i="6" s="1"/>
  <c r="I5084" i="6"/>
  <c r="K5084" i="6" s="1"/>
  <c r="I6111" i="6"/>
  <c r="K6111" i="6" s="1"/>
  <c r="I6986" i="6"/>
  <c r="K6986" i="6" s="1"/>
  <c r="I2731" i="6"/>
  <c r="K2731" i="6" s="1"/>
  <c r="I4130" i="6"/>
  <c r="I1099" i="6"/>
  <c r="K1099" i="6" s="1"/>
  <c r="I2754" i="6"/>
  <c r="K2754" i="6" s="1"/>
  <c r="I1276" i="6"/>
  <c r="K1276" i="6" s="1"/>
  <c r="I6160" i="6"/>
  <c r="K6160" i="6" s="1"/>
  <c r="I3236" i="6"/>
  <c r="K3236" i="6" s="1"/>
  <c r="I1796" i="6"/>
  <c r="K1796" i="6" s="1"/>
  <c r="I5984" i="6"/>
  <c r="K5984" i="6" s="1"/>
  <c r="I4576" i="6"/>
  <c r="I4108" i="6"/>
  <c r="K4108" i="6" s="1"/>
  <c r="I1608" i="6"/>
  <c r="K1608" i="6" s="1"/>
  <c r="I6261" i="6"/>
  <c r="K6261" i="6" s="1"/>
  <c r="I6161" i="6"/>
  <c r="K6161" i="6" s="1"/>
  <c r="I3817" i="6"/>
  <c r="K3817" i="6" s="1"/>
  <c r="I4132" i="6"/>
  <c r="K4132" i="6" s="1"/>
  <c r="I3567" i="6"/>
  <c r="K3567" i="6" s="1"/>
  <c r="I559" i="6"/>
  <c r="I1142" i="6"/>
  <c r="K1142" i="6" s="1"/>
  <c r="I2260" i="6"/>
  <c r="K2260" i="6" s="1"/>
  <c r="I3786" i="6"/>
  <c r="K3786" i="6" s="1"/>
  <c r="I4495" i="6"/>
  <c r="K4495" i="6" s="1"/>
  <c r="I5840" i="6"/>
  <c r="K5840" i="6" s="1"/>
  <c r="I3476" i="6"/>
  <c r="K3476" i="6" s="1"/>
  <c r="I3270" i="6"/>
  <c r="K3270" i="6" s="1"/>
  <c r="I1045" i="6"/>
  <c r="I1068" i="6"/>
  <c r="K1068" i="6" s="1"/>
  <c r="I895" i="6"/>
  <c r="K895" i="6" s="1"/>
  <c r="I2067" i="6"/>
  <c r="K2067" i="6" s="1"/>
  <c r="I2246" i="6"/>
  <c r="K2246" i="6" s="1"/>
  <c r="I6372" i="6"/>
  <c r="K6372" i="6" s="1"/>
  <c r="I2565" i="6"/>
  <c r="K2565" i="6" s="1"/>
  <c r="I906" i="6"/>
  <c r="K906" i="6" s="1"/>
  <c r="I1138" i="6"/>
  <c r="K1138" i="6" s="1"/>
  <c r="I3040" i="6"/>
  <c r="K3040" i="6" s="1"/>
  <c r="I6699" i="6"/>
  <c r="K6699" i="6" s="1"/>
  <c r="I2174" i="6"/>
  <c r="K2174" i="6" s="1"/>
  <c r="I6347" i="6"/>
  <c r="K6347" i="6" s="1"/>
  <c r="I994" i="6"/>
  <c r="K994" i="6" s="1"/>
  <c r="I3131" i="6"/>
  <c r="K3131" i="6" s="1"/>
  <c r="I3080" i="6"/>
  <c r="K3080" i="6" s="1"/>
  <c r="I5947" i="6"/>
  <c r="K5947" i="6" s="1"/>
  <c r="I5292" i="6"/>
  <c r="K5292" i="6" s="1"/>
  <c r="I5551" i="6"/>
  <c r="K5551" i="6" s="1"/>
  <c r="I1197" i="6"/>
  <c r="K1197" i="6" s="1"/>
  <c r="I3989" i="6"/>
  <c r="K3989" i="6" s="1"/>
  <c r="I2756" i="6"/>
  <c r="K2756" i="6" s="1"/>
  <c r="I535" i="6"/>
  <c r="K535" i="6" s="1"/>
  <c r="I3696" i="6"/>
  <c r="K3696" i="6" s="1"/>
  <c r="I939" i="6"/>
  <c r="I6589" i="6"/>
  <c r="K6589" i="6" s="1"/>
  <c r="I904" i="6"/>
  <c r="K904" i="6" s="1"/>
  <c r="I6208" i="6"/>
  <c r="K6208" i="6" s="1"/>
  <c r="I3807" i="6"/>
  <c r="K3807" i="6" s="1"/>
  <c r="I4162" i="6"/>
  <c r="K4162" i="6" s="1"/>
  <c r="I1011" i="6"/>
  <c r="K1011" i="6" s="1"/>
  <c r="I4970" i="6"/>
  <c r="K4970" i="6" s="1"/>
  <c r="I1196" i="6"/>
  <c r="K1196" i="6" s="1"/>
  <c r="I4446" i="6"/>
  <c r="K4446" i="6" s="1"/>
  <c r="I3742" i="6"/>
  <c r="K3742" i="6" s="1"/>
  <c r="I1925" i="6"/>
  <c r="K1925" i="6" s="1"/>
  <c r="I5900" i="6"/>
  <c r="K5900" i="6" s="1"/>
  <c r="I4372" i="6"/>
  <c r="K4372" i="6" s="1"/>
  <c r="I76" i="6"/>
  <c r="K76" i="6" s="1"/>
  <c r="I2419" i="6"/>
  <c r="K2419" i="6" s="1"/>
  <c r="I864" i="6"/>
  <c r="K864" i="6" s="1"/>
  <c r="I1688" i="6"/>
  <c r="K1688" i="6" s="1"/>
  <c r="I3497" i="6"/>
  <c r="K3497" i="6" s="1"/>
  <c r="I5331" i="6"/>
  <c r="K5331" i="6" s="1"/>
  <c r="I1278" i="6"/>
  <c r="K1278" i="6" s="1"/>
  <c r="I1970" i="6"/>
  <c r="K1970" i="6" s="1"/>
  <c r="I6139" i="6"/>
  <c r="K6139" i="6" s="1"/>
  <c r="I3589" i="6"/>
  <c r="K3589" i="6" s="1"/>
  <c r="I4686" i="6"/>
  <c r="I2393" i="6"/>
  <c r="K2393" i="6" s="1"/>
  <c r="I5705" i="6"/>
  <c r="K5705" i="6" s="1"/>
  <c r="I6481" i="6"/>
  <c r="K6481" i="6" s="1"/>
  <c r="I6920" i="6"/>
  <c r="K6920" i="6" s="1"/>
  <c r="I9" i="6"/>
  <c r="K9" i="6" s="1"/>
  <c r="I5665" i="6"/>
  <c r="K5665" i="6" s="1"/>
  <c r="I1943" i="6"/>
  <c r="K1943" i="6" s="1"/>
  <c r="I4491" i="6"/>
  <c r="I766" i="6"/>
  <c r="K766" i="6" s="1"/>
  <c r="I2210" i="6"/>
  <c r="K2210" i="6" s="1"/>
  <c r="I3652" i="6"/>
  <c r="K3652" i="6" s="1"/>
  <c r="I375" i="6"/>
  <c r="K375" i="6" s="1"/>
  <c r="I6133" i="6"/>
  <c r="K6133" i="6" s="1"/>
  <c r="I2552" i="6"/>
  <c r="K2552" i="6" s="1"/>
  <c r="I3166" i="6"/>
  <c r="K3166" i="6" s="1"/>
  <c r="I2945" i="6"/>
  <c r="K2945" i="6" s="1"/>
  <c r="I3481" i="6"/>
  <c r="K3481" i="6" s="1"/>
  <c r="I6508" i="6"/>
  <c r="K6508" i="6" s="1"/>
  <c r="I834" i="6"/>
  <c r="K834" i="6" s="1"/>
  <c r="I4659" i="6"/>
  <c r="K4659" i="6" s="1"/>
  <c r="I3104" i="6"/>
  <c r="K3104" i="6" s="1"/>
  <c r="I4668" i="6"/>
  <c r="K4668" i="6" s="1"/>
  <c r="I2501" i="6"/>
  <c r="K2501" i="6" s="1"/>
  <c r="I4816" i="6"/>
  <c r="K4816" i="6" s="1"/>
  <c r="I3124" i="6"/>
  <c r="K3124" i="6" s="1"/>
  <c r="I289" i="6"/>
  <c r="K289" i="6" s="1"/>
  <c r="I6199" i="6"/>
  <c r="K6199" i="6" s="1"/>
  <c r="I5408" i="6"/>
  <c r="K5408" i="6" s="1"/>
  <c r="I3579" i="6"/>
  <c r="K3579" i="6" s="1"/>
  <c r="I2879" i="6"/>
  <c r="K2879" i="6" s="1"/>
  <c r="I6991" i="6"/>
  <c r="K6991" i="6" s="1"/>
  <c r="I6322" i="6"/>
  <c r="K6322" i="6" s="1"/>
  <c r="I2389" i="6"/>
  <c r="K2389" i="6" s="1"/>
  <c r="I5834" i="6"/>
  <c r="K5834" i="6" s="1"/>
  <c r="I7021" i="6"/>
  <c r="K7021" i="6" s="1"/>
  <c r="I5230" i="6"/>
  <c r="K5230" i="6" s="1"/>
  <c r="I5740" i="6"/>
  <c r="K5740" i="6" s="1"/>
  <c r="I826" i="6"/>
  <c r="K826" i="6" s="1"/>
  <c r="I2553" i="6"/>
  <c r="K2553" i="6" s="1"/>
  <c r="I5067" i="6"/>
  <c r="K5067" i="6" s="1"/>
  <c r="I1904" i="6"/>
  <c r="K1904" i="6" s="1"/>
  <c r="I6516" i="6"/>
  <c r="K6516" i="6" s="1"/>
  <c r="I1323" i="6"/>
  <c r="K1323" i="6" s="1"/>
  <c r="I2914" i="6"/>
  <c r="K2914" i="6" s="1"/>
  <c r="I3590" i="6"/>
  <c r="K3590" i="6" s="1"/>
  <c r="I735" i="6"/>
  <c r="K735" i="6" s="1"/>
  <c r="I533" i="6"/>
  <c r="K533" i="6" s="1"/>
  <c r="I2007" i="6"/>
  <c r="K2007" i="6" s="1"/>
  <c r="I2824" i="6"/>
  <c r="K2824" i="6" s="1"/>
  <c r="I6252" i="6"/>
  <c r="K6252" i="6" s="1"/>
  <c r="I1588" i="6"/>
  <c r="K1588" i="6" s="1"/>
  <c r="I1962" i="6"/>
  <c r="K1962" i="6" s="1"/>
  <c r="I5341" i="6"/>
  <c r="K5341" i="6" s="1"/>
  <c r="I1114" i="6"/>
  <c r="K1114" i="6" s="1"/>
  <c r="I1774" i="6"/>
  <c r="K1774" i="6" s="1"/>
  <c r="I4460" i="6"/>
  <c r="K4460" i="6" s="1"/>
  <c r="I2821" i="6"/>
  <c r="K2821" i="6" s="1"/>
  <c r="I6105" i="6"/>
  <c r="K6105" i="6" s="1"/>
  <c r="I6376" i="6"/>
  <c r="K6376" i="6" s="1"/>
  <c r="I206" i="6"/>
  <c r="K206" i="6" s="1"/>
  <c r="I3260" i="6"/>
  <c r="K3260" i="6" s="1"/>
  <c r="I3267" i="6"/>
  <c r="K3267" i="6" s="1"/>
  <c r="I4361" i="6"/>
  <c r="K4361" i="6" s="1"/>
  <c r="I2728" i="6"/>
  <c r="K2728" i="6" s="1"/>
  <c r="I1357" i="6"/>
  <c r="K1357" i="6" s="1"/>
  <c r="I2455" i="6"/>
  <c r="K2455" i="6" s="1"/>
  <c r="I1649" i="6"/>
  <c r="K1649" i="6" s="1"/>
  <c r="I1865" i="6"/>
  <c r="K1865" i="6" s="1"/>
  <c r="I2536" i="6"/>
  <c r="K2536" i="6" s="1"/>
  <c r="I6797" i="6"/>
  <c r="K6797" i="6" s="1"/>
  <c r="I849" i="6"/>
  <c r="K849" i="6" s="1"/>
  <c r="I6425" i="6"/>
  <c r="K6425" i="6" s="1"/>
  <c r="I2146" i="6"/>
  <c r="K2146" i="6" s="1"/>
  <c r="I2490" i="6"/>
  <c r="K2490" i="6" s="1"/>
  <c r="I6428" i="6"/>
  <c r="K6428" i="6" s="1"/>
  <c r="I5102" i="6"/>
  <c r="K5102" i="6" s="1"/>
  <c r="I7003" i="6"/>
  <c r="K7003" i="6" s="1"/>
  <c r="I3874" i="6"/>
  <c r="K3874" i="6" s="1"/>
  <c r="I2237" i="6"/>
  <c r="K2237" i="6" s="1"/>
  <c r="I2895" i="6"/>
  <c r="K2895" i="6" s="1"/>
  <c r="I3473" i="6"/>
  <c r="K3473" i="6" s="1"/>
  <c r="I6680" i="6"/>
  <c r="K6680" i="6" s="1"/>
  <c r="I6973" i="6"/>
  <c r="K6973" i="6" s="1"/>
  <c r="I5757" i="6"/>
  <c r="K5757" i="6" s="1"/>
  <c r="I4082" i="6"/>
  <c r="K4082" i="6" s="1"/>
  <c r="I2385" i="6"/>
  <c r="K2385" i="6" s="1"/>
  <c r="I508" i="6"/>
  <c r="K508" i="6" s="1"/>
  <c r="I5288" i="6"/>
  <c r="K5288" i="6" s="1"/>
  <c r="I2567" i="6"/>
  <c r="K2567" i="6" s="1"/>
  <c r="I5494" i="6"/>
  <c r="K5494" i="6" s="1"/>
  <c r="I5329" i="6"/>
  <c r="K5329" i="6" s="1"/>
  <c r="I6532" i="6"/>
  <c r="K6532" i="6" s="1"/>
  <c r="I2822" i="6"/>
  <c r="K2822" i="6" s="1"/>
  <c r="I275" i="6"/>
  <c r="K275" i="6" s="1"/>
  <c r="I501" i="6"/>
  <c r="K501" i="6" s="1"/>
  <c r="I6069" i="6"/>
  <c r="K6069" i="6" s="1"/>
  <c r="I4627" i="6"/>
  <c r="K4627" i="6" s="1"/>
  <c r="I129" i="6"/>
  <c r="K129" i="6" s="1"/>
  <c r="I1249" i="6"/>
  <c r="K1249" i="6" s="1"/>
  <c r="I4472" i="6"/>
  <c r="K4472" i="6" s="1"/>
  <c r="I6018" i="6"/>
  <c r="K6018" i="6" s="1"/>
  <c r="I2023" i="6"/>
  <c r="K2023" i="6" s="1"/>
  <c r="I2934" i="6"/>
  <c r="K2934" i="6" s="1"/>
  <c r="I4876" i="6"/>
  <c r="K4876" i="6" s="1"/>
  <c r="I874" i="6"/>
  <c r="K874" i="6" s="1"/>
  <c r="I2293" i="6"/>
  <c r="K2293" i="6" s="1"/>
  <c r="I1275" i="6"/>
  <c r="K1275" i="6" s="1"/>
  <c r="I6983" i="6"/>
  <c r="K6983" i="6" s="1"/>
  <c r="I5690" i="6"/>
  <c r="K5690" i="6" s="1"/>
  <c r="I2245" i="6"/>
  <c r="K2245" i="6" s="1"/>
  <c r="I638" i="6"/>
  <c r="K638" i="6" s="1"/>
  <c r="I5161" i="6"/>
  <c r="K5161" i="6" s="1"/>
  <c r="I56" i="6"/>
  <c r="K56" i="6" s="1"/>
  <c r="I5011" i="6"/>
  <c r="K5011" i="6" s="1"/>
  <c r="I877" i="6"/>
  <c r="K877" i="6" s="1"/>
  <c r="I1602" i="6"/>
  <c r="K1602" i="6" s="1"/>
  <c r="I6072" i="6"/>
  <c r="K6072" i="6" s="1"/>
  <c r="I5502" i="6"/>
  <c r="K5502" i="6" s="1"/>
  <c r="I1189" i="6"/>
  <c r="K1189" i="6" s="1"/>
  <c r="I6919" i="6"/>
  <c r="K6919" i="6" s="1"/>
  <c r="I4826" i="6"/>
  <c r="K4826" i="6" s="1"/>
  <c r="I2861" i="6"/>
  <c r="K2861" i="6" s="1"/>
  <c r="I2863" i="6"/>
  <c r="K2863" i="6" s="1"/>
  <c r="I851" i="6"/>
  <c r="K851" i="6" s="1"/>
  <c r="I930" i="6"/>
  <c r="K930" i="6" s="1"/>
  <c r="I5982" i="6"/>
  <c r="K5982" i="6" s="1"/>
  <c r="I225" i="6"/>
  <c r="K225" i="6" s="1"/>
  <c r="I6081" i="6"/>
  <c r="K6081" i="6" s="1"/>
  <c r="I6689" i="6"/>
  <c r="K6689" i="6" s="1"/>
  <c r="I1625" i="6"/>
  <c r="K1625" i="6" s="1"/>
  <c r="I1338" i="6"/>
  <c r="K1338" i="6" s="1"/>
  <c r="I4623" i="6"/>
  <c r="K4623" i="6" s="1"/>
  <c r="I4683" i="6"/>
  <c r="K4683" i="6" s="1"/>
  <c r="I847" i="6"/>
  <c r="K847" i="6" s="1"/>
  <c r="I4026" i="6"/>
  <c r="K4026" i="6" s="1"/>
  <c r="I1704" i="6"/>
  <c r="K1704" i="6" s="1"/>
  <c r="I5061" i="6"/>
  <c r="K5061" i="6" s="1"/>
  <c r="I3120" i="6"/>
  <c r="K3120" i="6" s="1"/>
  <c r="I4898" i="6"/>
  <c r="K4898" i="6" s="1"/>
  <c r="I3656" i="6"/>
  <c r="K3656" i="6" s="1"/>
  <c r="I4033" i="6"/>
  <c r="K4033" i="6" s="1"/>
  <c r="I1675" i="6"/>
  <c r="K1675" i="6" s="1"/>
  <c r="I4051" i="6"/>
  <c r="K4051" i="6" s="1"/>
  <c r="I217" i="6"/>
  <c r="K217" i="6" s="1"/>
  <c r="I2844" i="6"/>
  <c r="K2844" i="6" s="1"/>
  <c r="I2160" i="6"/>
  <c r="K2160" i="6" s="1"/>
  <c r="I5560" i="6"/>
  <c r="K5560" i="6" s="1"/>
  <c r="I6809" i="6"/>
  <c r="K6809" i="6" s="1"/>
  <c r="I6964" i="6"/>
  <c r="K6964" i="6" s="1"/>
  <c r="I684" i="6"/>
  <c r="K684" i="6" s="1"/>
  <c r="I5092" i="6"/>
  <c r="K5092" i="6" s="1"/>
  <c r="I5098" i="6"/>
  <c r="K5098" i="6" s="1"/>
  <c r="I2049" i="6"/>
  <c r="K2049" i="6" s="1"/>
  <c r="I5371" i="6"/>
  <c r="K5371" i="6" s="1"/>
  <c r="I280" i="6"/>
  <c r="K280" i="6" s="1"/>
  <c r="I1886" i="6"/>
  <c r="K1886" i="6" s="1"/>
  <c r="I2704" i="6"/>
  <c r="K2704" i="6" s="1"/>
  <c r="I2510" i="6"/>
  <c r="K2510" i="6" s="1"/>
  <c r="I4004" i="6"/>
  <c r="K4004" i="6" s="1"/>
  <c r="I253" i="6"/>
  <c r="K253" i="6" s="1"/>
  <c r="I5522" i="6"/>
  <c r="K5522" i="6" s="1"/>
  <c r="I1029" i="6"/>
  <c r="K1029" i="6" s="1"/>
  <c r="I4010" i="6"/>
  <c r="K4010" i="6" s="1"/>
  <c r="I7018" i="6"/>
  <c r="K7018" i="6" s="1"/>
  <c r="I6857" i="6"/>
  <c r="K6857" i="6" s="1"/>
  <c r="I4592" i="6"/>
  <c r="K4592" i="6" s="1"/>
  <c r="I6539" i="6"/>
  <c r="K6539" i="6" s="1"/>
  <c r="I3650" i="6"/>
  <c r="K3650" i="6" s="1"/>
  <c r="I1067" i="6"/>
  <c r="K1067" i="6" s="1"/>
  <c r="I5215" i="6"/>
  <c r="K5215" i="6" s="1"/>
  <c r="I4517" i="6"/>
  <c r="K4517" i="6" s="1"/>
  <c r="I4029" i="6"/>
  <c r="K4029" i="6" s="1"/>
  <c r="I1461" i="6"/>
  <c r="K1461" i="6" s="1"/>
  <c r="I2966" i="6"/>
  <c r="K2966" i="6" s="1"/>
  <c r="I4900" i="6"/>
  <c r="K4900" i="6" s="1"/>
  <c r="I1565" i="6"/>
  <c r="K1565" i="6" s="1"/>
  <c r="I7074" i="6"/>
  <c r="K7074" i="6" s="1"/>
  <c r="I2686" i="6"/>
  <c r="K2686" i="6" s="1"/>
  <c r="I3424" i="6"/>
  <c r="K3424" i="6" s="1"/>
  <c r="I4847" i="6"/>
  <c r="K4847" i="6" s="1"/>
  <c r="I3036" i="6"/>
  <c r="K3036" i="6" s="1"/>
  <c r="I1271" i="6"/>
  <c r="K1271" i="6" s="1"/>
  <c r="I4846" i="6"/>
  <c r="K4846" i="6" s="1"/>
  <c r="I7109" i="6"/>
  <c r="K7109" i="6" s="1"/>
  <c r="I4848" i="6"/>
  <c r="K4848" i="6" s="1"/>
  <c r="I6135" i="6"/>
  <c r="K6135" i="6" s="1"/>
  <c r="I1772" i="6"/>
  <c r="K1772" i="6" s="1"/>
  <c r="I2638" i="6"/>
  <c r="K2638" i="6" s="1"/>
  <c r="I4872" i="6"/>
  <c r="K4872" i="6" s="1"/>
  <c r="I436" i="6"/>
  <c r="K436" i="6" s="1"/>
  <c r="I6510" i="6"/>
  <c r="K6510" i="6" s="1"/>
  <c r="I3217" i="6"/>
  <c r="K3217" i="6" s="1"/>
  <c r="I3569" i="6"/>
  <c r="K3569" i="6" s="1"/>
  <c r="I6050" i="6"/>
  <c r="K6050" i="6" s="1"/>
  <c r="I5831" i="6"/>
  <c r="K5831" i="6" s="1"/>
  <c r="I6251" i="6"/>
  <c r="K6251" i="6" s="1"/>
  <c r="I5941" i="6"/>
  <c r="K5941" i="6" s="1"/>
  <c r="I5006" i="6"/>
  <c r="K5006" i="6" s="1"/>
  <c r="I439" i="6"/>
  <c r="K439" i="6" s="1"/>
  <c r="I6978" i="6"/>
  <c r="K6978" i="6" s="1"/>
  <c r="I2766" i="6"/>
  <c r="K2766" i="6" s="1"/>
  <c r="I1913" i="6"/>
  <c r="K1913" i="6" s="1"/>
  <c r="I2561" i="6"/>
  <c r="K2561" i="6" s="1"/>
  <c r="I3863" i="6"/>
  <c r="K3863" i="6" s="1"/>
  <c r="I2130" i="6"/>
  <c r="K2130" i="6" s="1"/>
  <c r="I5799" i="6"/>
  <c r="K5799" i="6" s="1"/>
  <c r="I5786" i="6"/>
  <c r="K5786" i="6" s="1"/>
  <c r="I6528" i="6"/>
  <c r="K6528" i="6" s="1"/>
  <c r="I2916" i="6"/>
  <c r="K2916" i="6" s="1"/>
  <c r="I4575" i="6"/>
  <c r="K4575" i="6" s="1"/>
  <c r="I2472" i="6"/>
  <c r="K2472" i="6" s="1"/>
  <c r="I785" i="6"/>
  <c r="K785" i="6" s="1"/>
  <c r="I971" i="6"/>
  <c r="K971" i="6" s="1"/>
  <c r="I3610" i="6"/>
  <c r="K3610" i="6" s="1"/>
  <c r="I5613" i="6"/>
  <c r="K5613" i="6" s="1"/>
  <c r="I3171" i="6"/>
  <c r="K3171" i="6" s="1"/>
  <c r="I3576" i="6"/>
  <c r="K3576" i="6" s="1"/>
  <c r="I2842" i="6"/>
  <c r="K2842" i="6" s="1"/>
  <c r="I1859" i="6"/>
  <c r="K1859" i="6" s="1"/>
  <c r="I5752" i="6"/>
  <c r="K5752" i="6" s="1"/>
  <c r="I6581" i="6"/>
  <c r="K6581" i="6" s="1"/>
  <c r="I7014" i="6"/>
  <c r="K7014" i="6" s="1"/>
  <c r="I3252" i="6"/>
  <c r="K3252" i="6" s="1"/>
  <c r="I6158" i="6"/>
  <c r="K6158" i="6" s="1"/>
  <c r="I1420" i="6"/>
  <c r="K1420" i="6" s="1"/>
  <c r="I3502" i="6"/>
  <c r="K3502" i="6" s="1"/>
  <c r="I7075" i="6"/>
  <c r="K7075" i="6" s="1"/>
  <c r="I261" i="6"/>
  <c r="K261" i="6" s="1"/>
  <c r="I6684" i="6"/>
  <c r="K6684" i="6" s="1"/>
  <c r="I2295" i="6"/>
  <c r="K2295" i="6" s="1"/>
  <c r="I150" i="6"/>
  <c r="K150" i="6" s="1"/>
  <c r="I2550" i="6"/>
  <c r="K2550" i="6" s="1"/>
  <c r="I2584" i="6"/>
  <c r="K2584" i="6" s="1"/>
  <c r="I2362" i="6"/>
  <c r="K2362" i="6" s="1"/>
  <c r="I1447" i="6"/>
  <c r="K1447" i="6" s="1"/>
  <c r="I1362" i="6"/>
  <c r="K1362" i="6" s="1"/>
  <c r="I4481" i="6"/>
  <c r="K4481" i="6" s="1"/>
  <c r="I4740" i="6"/>
  <c r="K4740" i="6" s="1"/>
  <c r="I6900" i="6"/>
  <c r="K6900" i="6" s="1"/>
  <c r="I3089" i="6"/>
  <c r="K3089" i="6" s="1"/>
  <c r="I5507" i="6"/>
  <c r="K5507" i="6" s="1"/>
  <c r="I6748" i="6"/>
  <c r="K6748" i="6" s="1"/>
  <c r="I3377" i="6"/>
  <c r="K3377" i="6" s="1"/>
  <c r="I4485" i="6"/>
  <c r="K4485" i="6" s="1"/>
  <c r="I4678" i="6"/>
  <c r="K4678" i="6" s="1"/>
  <c r="I5509" i="6"/>
  <c r="K5509" i="6" s="1"/>
  <c r="I2941" i="6"/>
  <c r="K2941" i="6" s="1"/>
  <c r="I1685" i="6"/>
  <c r="K1685" i="6" s="1"/>
  <c r="I5678" i="6"/>
  <c r="K5678" i="6" s="1"/>
  <c r="I4824" i="6"/>
  <c r="K4824" i="6" s="1"/>
  <c r="I5162" i="6"/>
  <c r="K5162" i="6" s="1"/>
  <c r="I1497" i="6"/>
  <c r="K1497" i="6" s="1"/>
  <c r="I3055" i="6"/>
  <c r="K3055" i="6" s="1"/>
  <c r="I6026" i="6"/>
  <c r="K6026" i="6" s="1"/>
  <c r="I4139" i="6"/>
  <c r="K4139" i="6" s="1"/>
  <c r="I6331" i="6"/>
  <c r="K6331" i="6" s="1"/>
  <c r="I80" i="6"/>
  <c r="K80" i="6" s="1"/>
  <c r="I3352" i="6"/>
  <c r="K3352" i="6" s="1"/>
  <c r="I1723" i="6"/>
  <c r="K1723" i="6" s="1"/>
  <c r="I1678" i="6"/>
  <c r="K1678" i="6" s="1"/>
  <c r="I4618" i="6"/>
  <c r="K4618" i="6" s="1"/>
  <c r="I1231" i="6"/>
  <c r="K1231" i="6" s="1"/>
  <c r="I3251" i="6"/>
  <c r="K3251" i="6" s="1"/>
  <c r="I3253" i="6"/>
  <c r="K3253" i="6" s="1"/>
  <c r="I7010" i="6"/>
  <c r="K7010" i="6" s="1"/>
  <c r="I1025" i="6"/>
  <c r="K1025" i="6" s="1"/>
  <c r="I4042" i="6"/>
  <c r="K4042" i="6" s="1"/>
  <c r="I4374" i="6"/>
  <c r="K4374" i="6" s="1"/>
  <c r="I6728" i="6"/>
  <c r="K6728" i="6" s="1"/>
  <c r="I5423" i="6"/>
  <c r="K5423" i="6" s="1"/>
  <c r="I2644" i="6"/>
  <c r="K2644" i="6" s="1"/>
  <c r="I4261" i="6"/>
  <c r="K4261" i="6" s="1"/>
  <c r="I5463" i="6"/>
  <c r="K5463" i="6" s="1"/>
  <c r="I646" i="6"/>
  <c r="K646" i="6" s="1"/>
  <c r="I970" i="6"/>
  <c r="K970" i="6" s="1"/>
  <c r="I3030" i="6"/>
  <c r="K3030" i="6" s="1"/>
  <c r="I205" i="6"/>
  <c r="K205" i="6" s="1"/>
  <c r="I7042" i="6"/>
  <c r="K7042" i="6" s="1"/>
  <c r="I3698" i="6"/>
  <c r="K3698" i="6" s="1"/>
  <c r="I7078" i="6"/>
  <c r="K7078" i="6" s="1"/>
  <c r="I3997" i="6"/>
  <c r="K3997" i="6" s="1"/>
  <c r="I4797" i="6"/>
  <c r="K4797" i="6" s="1"/>
  <c r="I238" i="6"/>
  <c r="K238" i="6" s="1"/>
  <c r="I6806" i="6"/>
  <c r="K6806" i="6" s="1"/>
  <c r="I3907" i="6"/>
  <c r="K3907" i="6" s="1"/>
  <c r="I683" i="6"/>
  <c r="K683" i="6" s="1"/>
  <c r="I4473" i="6"/>
  <c r="K4473" i="6" s="1"/>
  <c r="I6569" i="6"/>
  <c r="K6569" i="6" s="1"/>
  <c r="I3903" i="6"/>
  <c r="K3903" i="6" s="1"/>
  <c r="I4508" i="6"/>
  <c r="K4508" i="6" s="1"/>
  <c r="I1561" i="6"/>
  <c r="K1561" i="6" s="1"/>
  <c r="I1139" i="6"/>
  <c r="K1139" i="6" s="1"/>
  <c r="I84" i="6"/>
  <c r="K84" i="6" s="1"/>
  <c r="I132" i="6"/>
  <c r="K132" i="6" s="1"/>
  <c r="I6025" i="6"/>
  <c r="K6025" i="6" s="1"/>
  <c r="I4350" i="6"/>
  <c r="K4350" i="6" s="1"/>
  <c r="I4447" i="6"/>
  <c r="K4447" i="6" s="1"/>
  <c r="I6416" i="6"/>
  <c r="K6416" i="6" s="1"/>
  <c r="I6473" i="6"/>
  <c r="K6473" i="6" s="1"/>
  <c r="I96" i="6"/>
  <c r="K96" i="6" s="1"/>
  <c r="I603" i="6"/>
  <c r="K603" i="6" s="1"/>
  <c r="I7001" i="6"/>
  <c r="K7001" i="6" s="1"/>
  <c r="I1623" i="6"/>
  <c r="K1623" i="6" s="1"/>
  <c r="I4204" i="6"/>
  <c r="K4204" i="6" s="1"/>
  <c r="I5433" i="6"/>
  <c r="K5433" i="6" s="1"/>
  <c r="I2776" i="6"/>
  <c r="K2776" i="6" s="1"/>
  <c r="I1468" i="6"/>
  <c r="K1468" i="6" s="1"/>
  <c r="I5878" i="6"/>
  <c r="K5878" i="6" s="1"/>
  <c r="I4071" i="6"/>
  <c r="K4071" i="6" s="1"/>
  <c r="I3058" i="6"/>
  <c r="K3058" i="6" s="1"/>
  <c r="I3247" i="6"/>
  <c r="K3247" i="6" s="1"/>
  <c r="I5570" i="6"/>
  <c r="K5570" i="6" s="1"/>
  <c r="I6468" i="6"/>
  <c r="K6468" i="6" s="1"/>
  <c r="I3029" i="6"/>
  <c r="K3029" i="6" s="1"/>
  <c r="I5527" i="6"/>
  <c r="K5527" i="6" s="1"/>
  <c r="I6229" i="6"/>
  <c r="K6229" i="6" s="1"/>
  <c r="I1023" i="6"/>
  <c r="K1023" i="6" s="1"/>
  <c r="I4359" i="6"/>
  <c r="K4359" i="6" s="1"/>
  <c r="I6840" i="6"/>
  <c r="K6840" i="6" s="1"/>
  <c r="I1633" i="6"/>
  <c r="K1633" i="6" s="1"/>
  <c r="I7017" i="6"/>
  <c r="I4607" i="6"/>
  <c r="K4607" i="6" s="1"/>
  <c r="I6382" i="6"/>
  <c r="K6382" i="6" s="1"/>
  <c r="I6842" i="6"/>
  <c r="K6842" i="6" s="1"/>
  <c r="I4367" i="6"/>
  <c r="K4367" i="6" s="1"/>
  <c r="I7083" i="6"/>
  <c r="K7083" i="6" s="1"/>
  <c r="I3413" i="6"/>
  <c r="K3413" i="6" s="1"/>
  <c r="I151" i="6"/>
  <c r="K151" i="6" s="1"/>
  <c r="I5733" i="6"/>
  <c r="K5733" i="6" s="1"/>
  <c r="I243" i="6"/>
  <c r="K243" i="6" s="1"/>
  <c r="I3913" i="6"/>
  <c r="K3913" i="6" s="1"/>
  <c r="I3676" i="6"/>
  <c r="K3676" i="6" s="1"/>
  <c r="I635" i="6"/>
  <c r="K635" i="6" s="1"/>
  <c r="I6374" i="6"/>
  <c r="K6374" i="6" s="1"/>
  <c r="I3084" i="6"/>
  <c r="K3084" i="6" s="1"/>
  <c r="I4949" i="6"/>
  <c r="K4949" i="6" s="1"/>
  <c r="I3398" i="6"/>
  <c r="K3398" i="6" s="1"/>
  <c r="I2316" i="6"/>
  <c r="K2316" i="6" s="1"/>
  <c r="I3832" i="6"/>
  <c r="K3832" i="6" s="1"/>
  <c r="I2639" i="6"/>
  <c r="K2639" i="6" s="1"/>
  <c r="I531" i="6"/>
  <c r="K531" i="6" s="1"/>
  <c r="I2642" i="6"/>
  <c r="K2642" i="6" s="1"/>
  <c r="I5672" i="6"/>
  <c r="K5672" i="6" s="1"/>
  <c r="I4303" i="6"/>
  <c r="K4303" i="6" s="1"/>
  <c r="I3963" i="6"/>
  <c r="I959" i="6"/>
  <c r="K959" i="6" s="1"/>
  <c r="I2781" i="6"/>
  <c r="K2781" i="6" s="1"/>
  <c r="I862" i="6"/>
  <c r="K862" i="6" s="1"/>
  <c r="I1513" i="6"/>
  <c r="K1513" i="6" s="1"/>
  <c r="I3458" i="6"/>
  <c r="K3458" i="6" s="1"/>
  <c r="I195" i="6"/>
  <c r="K195" i="6" s="1"/>
  <c r="I6164" i="6"/>
  <c r="K6164" i="6" s="1"/>
  <c r="I6177" i="6"/>
  <c r="K6177" i="6" s="1"/>
  <c r="I4582" i="6"/>
  <c r="K4582" i="6" s="1"/>
  <c r="I2437" i="6"/>
  <c r="K2437" i="6" s="1"/>
  <c r="I4063" i="6"/>
  <c r="K4063" i="6" s="1"/>
  <c r="I5416" i="6"/>
  <c r="K5416" i="6" s="1"/>
  <c r="I4222" i="6"/>
  <c r="K4222" i="6" s="1"/>
  <c r="I4733" i="6"/>
  <c r="K4733" i="6" s="1"/>
  <c r="I5113" i="6"/>
  <c r="K5113" i="6" s="1"/>
  <c r="I2958" i="6"/>
  <c r="K2958" i="6" s="1"/>
  <c r="I3723" i="6"/>
  <c r="K3723" i="6" s="1"/>
  <c r="I6781" i="6"/>
  <c r="K6781" i="6" s="1"/>
  <c r="I1317" i="6"/>
  <c r="K1317" i="6" s="1"/>
  <c r="I1432" i="6"/>
  <c r="K1432" i="6" s="1"/>
  <c r="I2361" i="6"/>
  <c r="K2361" i="6" s="1"/>
  <c r="I2018" i="6"/>
  <c r="K2018" i="6" s="1"/>
  <c r="I4484" i="6"/>
  <c r="K4484" i="6" s="1"/>
  <c r="I4579" i="6"/>
  <c r="K4579" i="6" s="1"/>
  <c r="I6170" i="6"/>
  <c r="K6170" i="6" s="1"/>
  <c r="I1027" i="6"/>
  <c r="K1027" i="6" s="1"/>
  <c r="I6500" i="6"/>
  <c r="K6500" i="6" s="1"/>
  <c r="I276" i="6"/>
  <c r="K276" i="6" s="1"/>
  <c r="I5234" i="6"/>
  <c r="K5234" i="6" s="1"/>
  <c r="I1284" i="6"/>
  <c r="K1284" i="6" s="1"/>
  <c r="I5849" i="6"/>
  <c r="K5849" i="6" s="1"/>
  <c r="I3845" i="6"/>
  <c r="K3845" i="6" s="1"/>
  <c r="I4509" i="6"/>
  <c r="K4509" i="6" s="1"/>
  <c r="I6367" i="6"/>
  <c r="K6367" i="6" s="1"/>
  <c r="I1580" i="6"/>
  <c r="K1580" i="6" s="1"/>
  <c r="I2555" i="6"/>
  <c r="K2555" i="6" s="1"/>
  <c r="I2449" i="6"/>
  <c r="K2449" i="6" s="1"/>
  <c r="I1624" i="6"/>
  <c r="K1624" i="6" s="1"/>
  <c r="I901" i="6"/>
  <c r="K901" i="6" s="1"/>
  <c r="I10" i="6"/>
  <c r="K10" i="6" s="1"/>
  <c r="I2088" i="6"/>
  <c r="K2088" i="6" s="1"/>
  <c r="I3877" i="6"/>
  <c r="K3877" i="6" s="1"/>
  <c r="I6408" i="6"/>
  <c r="K6408" i="6" s="1"/>
  <c r="I6206" i="6"/>
  <c r="K6206" i="6" s="1"/>
  <c r="I6758" i="6"/>
  <c r="K6758" i="6" s="1"/>
  <c r="I5981" i="6"/>
  <c r="K5981" i="6" s="1"/>
  <c r="I3940" i="6"/>
  <c r="K3940" i="6" s="1"/>
  <c r="I6694" i="6"/>
  <c r="K6694" i="6" s="1"/>
  <c r="I3748" i="6"/>
  <c r="K3748" i="6" s="1"/>
  <c r="I1511" i="6"/>
  <c r="K1511" i="6" s="1"/>
  <c r="I7043" i="6"/>
  <c r="K7043" i="6" s="1"/>
  <c r="I4234" i="6"/>
  <c r="K4234" i="6" s="1"/>
  <c r="I3434" i="6"/>
  <c r="K3434" i="6" s="1"/>
  <c r="I5283" i="6"/>
  <c r="K5283" i="6" s="1"/>
  <c r="I2628" i="6"/>
  <c r="K2628" i="6" s="1"/>
  <c r="I1961" i="6"/>
  <c r="K1961" i="6" s="1"/>
  <c r="I4966" i="6"/>
  <c r="K4966" i="6" s="1"/>
  <c r="I5375" i="6"/>
  <c r="K5375" i="6" s="1"/>
  <c r="I5771" i="6"/>
  <c r="K5771" i="6" s="1"/>
  <c r="I5034" i="6"/>
  <c r="K5034" i="6" s="1"/>
  <c r="I6054" i="6"/>
  <c r="K6054" i="6" s="1"/>
  <c r="I5101" i="6"/>
  <c r="K5101" i="6" s="1"/>
  <c r="I6839" i="6"/>
  <c r="K6839" i="6" s="1"/>
  <c r="I2825" i="6"/>
  <c r="I5334" i="6"/>
  <c r="K5334" i="6" s="1"/>
  <c r="I4052" i="6"/>
  <c r="K4052" i="6" s="1"/>
  <c r="I7002" i="6"/>
  <c r="K7002" i="6" s="1"/>
  <c r="I2626" i="6"/>
  <c r="K2626" i="6" s="1"/>
  <c r="I1495" i="6"/>
  <c r="K1495" i="6" s="1"/>
  <c r="I2087" i="6"/>
  <c r="K2087" i="6" s="1"/>
  <c r="I2202" i="6"/>
  <c r="K2202" i="6" s="1"/>
  <c r="I349" i="6"/>
  <c r="I2620" i="6"/>
  <c r="K2620" i="6" s="1"/>
  <c r="I6005" i="6"/>
  <c r="K6005" i="6" s="1"/>
  <c r="I1534" i="6"/>
  <c r="K1534" i="6" s="1"/>
  <c r="I5124" i="6"/>
  <c r="K5124" i="6" s="1"/>
  <c r="I2145" i="6"/>
  <c r="K2145" i="6" s="1"/>
  <c r="I1584" i="6"/>
  <c r="K1584" i="6" s="1"/>
  <c r="I6608" i="6"/>
  <c r="K6608" i="6" s="1"/>
  <c r="I4320" i="6"/>
  <c r="I6182" i="6"/>
  <c r="K6182" i="6" s="1"/>
  <c r="I554" i="6"/>
  <c r="K554" i="6" s="1"/>
  <c r="I5747" i="6"/>
  <c r="K5747" i="6" s="1"/>
  <c r="I5765" i="6"/>
  <c r="K5765" i="6" s="1"/>
  <c r="I4651" i="6"/>
  <c r="K4651" i="6" s="1"/>
  <c r="I1656" i="6"/>
  <c r="K1656" i="6" s="1"/>
  <c r="I835" i="6"/>
  <c r="K835" i="6" s="1"/>
  <c r="I3480" i="6"/>
  <c r="I3813" i="6"/>
  <c r="K3813" i="6" s="1"/>
  <c r="I2177" i="6"/>
  <c r="K2177" i="6" s="1"/>
  <c r="I5008" i="6"/>
  <c r="K5008" i="6" s="1"/>
  <c r="I5935" i="6"/>
  <c r="K5935" i="6" s="1"/>
  <c r="I2688" i="6"/>
  <c r="K2688" i="6" s="1"/>
  <c r="I5889" i="6"/>
  <c r="K5889" i="6" s="1"/>
  <c r="I3364" i="6"/>
  <c r="K3364" i="6" s="1"/>
  <c r="I1824" i="6"/>
  <c r="K1824" i="6" s="1"/>
  <c r="I1710" i="6"/>
  <c r="K1710" i="6" s="1"/>
  <c r="I1458" i="6"/>
  <c r="K1458" i="6" s="1"/>
  <c r="I557" i="6"/>
  <c r="K557" i="6" s="1"/>
  <c r="I3202" i="6"/>
  <c r="K3202" i="6" s="1"/>
  <c r="I6936" i="6"/>
  <c r="K6936" i="6" s="1"/>
  <c r="I1148" i="6"/>
  <c r="K1148" i="6" s="1"/>
  <c r="I1829" i="6"/>
  <c r="K1829" i="6" s="1"/>
  <c r="I3560" i="6"/>
  <c r="K3560" i="6" s="1"/>
  <c r="I5767" i="6"/>
  <c r="K5767" i="6" s="1"/>
  <c r="I1509" i="6"/>
  <c r="K1509" i="6" s="1"/>
  <c r="I4967" i="6"/>
  <c r="K4967" i="6" s="1"/>
  <c r="I3525" i="6"/>
  <c r="K3525" i="6" s="1"/>
  <c r="I6860" i="6"/>
  <c r="K6860" i="6" s="1"/>
  <c r="I41" i="6"/>
  <c r="K41" i="6" s="1"/>
  <c r="I4166" i="6"/>
  <c r="K4166" i="6" s="1"/>
  <c r="I2687" i="6"/>
  <c r="K2687" i="6" s="1"/>
  <c r="I5598" i="6"/>
  <c r="K5598" i="6" s="1"/>
  <c r="I2263" i="6"/>
  <c r="K2263" i="6" s="1"/>
  <c r="I5596" i="6"/>
  <c r="K5596" i="6" s="1"/>
  <c r="I5538" i="6"/>
  <c r="K5538" i="6" s="1"/>
  <c r="I2254" i="6"/>
  <c r="K2254" i="6" s="1"/>
  <c r="I1081" i="6"/>
  <c r="K1081" i="6" s="1"/>
  <c r="I4976" i="6"/>
  <c r="K4976" i="6" s="1"/>
  <c r="I2515" i="6"/>
  <c r="K2515" i="6" s="1"/>
  <c r="I6454" i="6"/>
  <c r="K6454" i="6" s="1"/>
  <c r="I2519" i="6"/>
  <c r="K2519" i="6" s="1"/>
  <c r="I6723" i="6"/>
  <c r="K6723" i="6" s="1"/>
  <c r="I3609" i="6"/>
  <c r="K3609" i="6" s="1"/>
  <c r="I4377" i="6"/>
  <c r="K4377" i="6" s="1"/>
  <c r="I6663" i="6"/>
  <c r="K6663" i="6" s="1"/>
  <c r="I1378" i="6"/>
  <c r="K1378" i="6" s="1"/>
  <c r="I2745" i="6"/>
  <c r="I5051" i="6"/>
  <c r="K5051" i="6" s="1"/>
  <c r="I1478" i="6"/>
  <c r="K1478" i="6" s="1"/>
  <c r="I1547" i="6"/>
  <c r="K1547" i="6" s="1"/>
  <c r="I6686" i="6"/>
  <c r="K6686" i="6" s="1"/>
  <c r="I3191" i="6"/>
  <c r="K3191" i="6" s="1"/>
  <c r="I4442" i="6"/>
  <c r="K4442" i="6" s="1"/>
  <c r="I2830" i="6"/>
  <c r="K2830" i="6" s="1"/>
  <c r="I5047" i="6"/>
  <c r="K5047" i="6" s="1"/>
  <c r="I1050" i="6"/>
  <c r="K1050" i="6" s="1"/>
  <c r="I3555" i="6"/>
  <c r="K3555" i="6" s="1"/>
  <c r="I2277" i="6"/>
  <c r="K2277" i="6" s="1"/>
  <c r="I5169" i="6"/>
  <c r="K5169" i="6" s="1"/>
  <c r="I5119" i="6"/>
  <c r="K5119" i="6" s="1"/>
  <c r="I2623" i="6"/>
  <c r="K2623" i="6" s="1"/>
  <c r="I1910" i="6"/>
  <c r="K1910" i="6" s="1"/>
  <c r="I1328" i="6"/>
  <c r="K1328" i="6" s="1"/>
  <c r="I36" i="6"/>
  <c r="K36" i="6" s="1"/>
  <c r="I5938" i="6"/>
  <c r="K5938" i="6" s="1"/>
  <c r="I6302" i="6"/>
  <c r="K6302" i="6" s="1"/>
  <c r="I5144" i="6"/>
  <c r="K5144" i="6" s="1"/>
  <c r="I5325" i="6"/>
  <c r="K5325" i="6" s="1"/>
  <c r="I2709" i="6"/>
  <c r="K2709" i="6" s="1"/>
  <c r="I4370" i="6"/>
  <c r="K4370" i="6" s="1"/>
  <c r="I6557" i="6"/>
  <c r="K6557" i="6" s="1"/>
  <c r="I2908" i="6"/>
  <c r="K2908" i="6" s="1"/>
  <c r="I524" i="6"/>
  <c r="K524" i="6" s="1"/>
  <c r="I5401" i="6"/>
  <c r="K5401" i="6" s="1"/>
  <c r="I6298" i="6"/>
  <c r="K6298" i="6" s="1"/>
  <c r="I2357" i="6"/>
  <c r="K2357" i="6" s="1"/>
  <c r="I6562" i="6"/>
  <c r="K6562" i="6" s="1"/>
  <c r="I5821" i="6"/>
  <c r="K5821" i="6" s="1"/>
  <c r="I1917" i="6"/>
  <c r="K1917" i="6" s="1"/>
  <c r="I1535" i="6"/>
  <c r="K1535" i="6" s="1"/>
  <c r="I5903" i="6"/>
  <c r="K5903" i="6" s="1"/>
  <c r="I2913" i="6"/>
  <c r="K2913" i="6" s="1"/>
  <c r="I4154" i="6"/>
  <c r="K4154" i="6" s="1"/>
  <c r="I4431" i="6"/>
  <c r="K4431" i="6" s="1"/>
  <c r="I302" i="6"/>
  <c r="K302" i="6" s="1"/>
  <c r="I5394" i="6"/>
  <c r="K5394" i="6" s="1"/>
  <c r="I6798" i="6"/>
  <c r="K6798" i="6" s="1"/>
  <c r="I6419" i="6"/>
  <c r="K6419" i="6" s="1"/>
  <c r="I6362" i="6"/>
  <c r="K6362" i="6" s="1"/>
  <c r="I4348" i="6"/>
  <c r="K4348" i="6" s="1"/>
  <c r="I5967" i="6"/>
  <c r="K5967" i="6" s="1"/>
  <c r="I1700" i="6"/>
  <c r="K1700" i="6" s="1"/>
  <c r="I6145" i="6"/>
  <c r="K6145" i="6" s="1"/>
  <c r="I5265" i="6"/>
  <c r="K5265" i="6" s="1"/>
  <c r="I6110" i="6"/>
  <c r="K6110" i="6" s="1"/>
  <c r="I3122" i="6"/>
  <c r="K3122" i="6" s="1"/>
  <c r="I4626" i="6"/>
  <c r="K4626" i="6" s="1"/>
  <c r="I2069" i="6"/>
  <c r="K2069" i="6" s="1"/>
  <c r="I2105" i="6"/>
  <c r="K2105" i="6" s="1"/>
  <c r="I5880" i="6"/>
  <c r="K5880" i="6" s="1"/>
  <c r="I1765" i="6"/>
  <c r="K1765" i="6" s="1"/>
  <c r="I839" i="6"/>
  <c r="K839" i="6" s="1"/>
  <c r="I6383" i="6"/>
  <c r="K6383" i="6" s="1"/>
  <c r="I1310" i="6"/>
  <c r="K1310" i="6" s="1"/>
  <c r="I6815" i="6"/>
  <c r="K6815" i="6" s="1"/>
  <c r="I5636" i="6"/>
  <c r="K5636" i="6" s="1"/>
  <c r="I6397" i="6"/>
  <c r="K6397" i="6" s="1"/>
  <c r="I6503" i="6"/>
  <c r="K6503" i="6" s="1"/>
  <c r="I6568" i="6"/>
  <c r="K6568" i="6" s="1"/>
  <c r="I1782" i="6"/>
  <c r="K1782" i="6" s="1"/>
  <c r="I4217" i="6"/>
  <c r="K4217" i="6" s="1"/>
  <c r="I4083" i="6"/>
  <c r="K4083" i="6" s="1"/>
  <c r="I652" i="6"/>
  <c r="K652" i="6" s="1"/>
  <c r="I3467" i="6"/>
  <c r="K3467" i="6" s="1"/>
  <c r="I4569" i="6"/>
  <c r="K4569" i="6" s="1"/>
  <c r="I2489" i="6"/>
  <c r="K2489" i="6" s="1"/>
  <c r="I3741" i="6"/>
  <c r="K3741" i="6" s="1"/>
  <c r="I3961" i="6"/>
  <c r="K3961" i="6" s="1"/>
  <c r="I1684" i="6"/>
  <c r="K1684" i="6" s="1"/>
  <c r="I4457" i="6"/>
  <c r="K4457" i="6" s="1"/>
  <c r="I5735" i="6"/>
  <c r="K5735" i="6" s="1"/>
  <c r="I4061" i="6"/>
  <c r="K4061" i="6" s="1"/>
  <c r="I379" i="6"/>
  <c r="K379" i="6" s="1"/>
  <c r="I5117" i="6"/>
  <c r="K5117" i="6" s="1"/>
  <c r="I4977" i="6"/>
  <c r="K4977" i="6" s="1"/>
  <c r="I1593" i="6"/>
  <c r="K1593" i="6" s="1"/>
  <c r="I2743" i="6"/>
  <c r="K2743" i="6" s="1"/>
  <c r="I944" i="6"/>
  <c r="K944" i="6" s="1"/>
  <c r="I2090" i="6"/>
  <c r="K2090" i="6" s="1"/>
  <c r="I4865" i="6"/>
  <c r="K4865" i="6" s="1"/>
  <c r="I4894" i="6"/>
  <c r="K4894" i="6" s="1"/>
  <c r="I262" i="6"/>
  <c r="K262" i="6" s="1"/>
  <c r="I2543" i="6"/>
  <c r="K2543" i="6" s="1"/>
  <c r="I4830" i="6"/>
  <c r="K4830" i="6" s="1"/>
  <c r="I4384" i="6"/>
  <c r="K4384" i="6" s="1"/>
  <c r="I3608" i="6"/>
  <c r="K3608" i="6" s="1"/>
  <c r="I3453" i="6"/>
  <c r="K3453" i="6" s="1"/>
  <c r="I226" i="6"/>
  <c r="K226" i="6" s="1"/>
  <c r="I3384" i="6"/>
  <c r="K3384" i="6" s="1"/>
  <c r="I878" i="6"/>
  <c r="K878" i="6" s="1"/>
  <c r="I4850" i="6"/>
  <c r="K4850" i="6" s="1"/>
  <c r="I3482" i="6"/>
  <c r="I5009" i="6"/>
  <c r="K5009" i="6" s="1"/>
  <c r="I4615" i="6"/>
  <c r="K4615" i="6" s="1"/>
  <c r="I5414" i="6"/>
  <c r="K5414" i="6" s="1"/>
  <c r="I1897" i="6"/>
  <c r="K1897" i="6" s="1"/>
  <c r="I2746" i="6"/>
  <c r="K2746" i="6" s="1"/>
  <c r="I692" i="6"/>
  <c r="K692" i="6" s="1"/>
  <c r="I1341" i="6"/>
  <c r="K1341" i="6" s="1"/>
  <c r="I1462" i="6"/>
  <c r="I3633" i="6"/>
  <c r="K3633" i="6" s="1"/>
  <c r="I677" i="6"/>
  <c r="K677" i="6" s="1"/>
  <c r="I3932" i="6"/>
  <c r="K3932" i="6" s="1"/>
  <c r="I3830" i="6"/>
  <c r="K3830" i="6" s="1"/>
  <c r="I1168" i="6"/>
  <c r="K1168" i="6" s="1"/>
  <c r="I197" i="6"/>
  <c r="K197" i="6" s="1"/>
  <c r="I4823" i="6"/>
  <c r="K4823" i="6" s="1"/>
  <c r="I146" i="6"/>
  <c r="K146" i="6" s="1"/>
  <c r="I5843" i="6"/>
  <c r="K5843" i="6" s="1"/>
  <c r="I3966" i="6"/>
  <c r="K3966" i="6" s="1"/>
  <c r="I4859" i="6"/>
  <c r="K4859" i="6" s="1"/>
  <c r="I5115" i="6"/>
  <c r="K5115" i="6" s="1"/>
  <c r="I2467" i="6"/>
  <c r="K2467" i="6" s="1"/>
  <c r="I2209" i="6"/>
  <c r="K2209" i="6" s="1"/>
  <c r="I3933" i="6"/>
  <c r="K3933" i="6" s="1"/>
  <c r="I5352" i="6"/>
  <c r="K5352" i="6" s="1"/>
  <c r="I2603" i="6"/>
  <c r="K2603" i="6" s="1"/>
  <c r="I2485" i="6"/>
  <c r="K2485" i="6" s="1"/>
  <c r="I5089" i="6"/>
  <c r="K5089" i="6" s="1"/>
  <c r="I6827" i="6"/>
  <c r="K6827" i="6" s="1"/>
  <c r="I6802" i="6"/>
  <c r="K6802" i="6" s="1"/>
  <c r="I815" i="6"/>
  <c r="K815" i="6" s="1"/>
  <c r="I3216" i="6"/>
  <c r="K3216" i="6" s="1"/>
  <c r="I6538" i="6"/>
  <c r="K6538" i="6" s="1"/>
  <c r="I74" i="6"/>
  <c r="K74" i="6" s="1"/>
  <c r="I1347" i="6"/>
  <c r="K1347" i="6" s="1"/>
  <c r="I1776" i="6"/>
  <c r="K1776" i="6" s="1"/>
  <c r="I6045" i="6"/>
  <c r="K6045" i="6" s="1"/>
  <c r="I3489" i="6"/>
  <c r="K3489" i="6" s="1"/>
  <c r="I4885" i="6"/>
  <c r="K4885" i="6" s="1"/>
  <c r="I907" i="6"/>
  <c r="K907" i="6" s="1"/>
  <c r="I3203" i="6"/>
  <c r="K3203" i="6" s="1"/>
  <c r="I3023" i="6"/>
  <c r="K3023" i="6" s="1"/>
  <c r="I388" i="6"/>
  <c r="K388" i="6" s="1"/>
  <c r="I6227" i="6"/>
  <c r="K6227" i="6" s="1"/>
  <c r="I5178" i="6"/>
  <c r="K5178" i="6" s="1"/>
  <c r="I5707" i="6"/>
  <c r="K5707" i="6" s="1"/>
  <c r="I4754" i="6"/>
  <c r="K4754" i="6" s="1"/>
  <c r="I5520" i="6"/>
  <c r="K5520" i="6" s="1"/>
  <c r="I6410" i="6"/>
  <c r="K6410" i="6" s="1"/>
  <c r="I2248" i="6"/>
  <c r="K2248" i="6" s="1"/>
  <c r="I6697" i="6"/>
  <c r="K6697" i="6" s="1"/>
  <c r="I6046" i="6"/>
  <c r="K6046" i="6" s="1"/>
  <c r="I5221" i="6"/>
  <c r="K5221" i="6" s="1"/>
  <c r="I3721" i="6"/>
  <c r="K3721" i="6" s="1"/>
  <c r="I4851" i="6"/>
  <c r="K4851" i="6" s="1"/>
  <c r="I2002" i="6"/>
  <c r="K2002" i="6" s="1"/>
  <c r="I2292" i="6"/>
  <c r="K2292" i="6" s="1"/>
  <c r="I3438" i="6"/>
  <c r="I1626" i="6"/>
  <c r="K1626" i="6" s="1"/>
  <c r="I2980" i="6"/>
  <c r="K2980" i="6" s="1"/>
  <c r="I4927" i="6"/>
  <c r="K4927" i="6" s="1"/>
  <c r="I6598" i="6"/>
  <c r="K6598" i="6" s="1"/>
  <c r="I2537" i="6"/>
  <c r="K2537" i="6" s="1"/>
  <c r="I6533" i="6"/>
  <c r="K6533" i="6" s="1"/>
  <c r="I3988" i="6"/>
  <c r="K3988" i="6" s="1"/>
  <c r="I526" i="6"/>
  <c r="K526" i="6" s="1"/>
  <c r="I562" i="6"/>
  <c r="K562" i="6" s="1"/>
  <c r="I669" i="6"/>
  <c r="K669" i="6" s="1"/>
  <c r="I6359" i="6"/>
  <c r="K6359" i="6" s="1"/>
  <c r="I525" i="6"/>
  <c r="K525" i="6" s="1"/>
  <c r="I6760" i="6"/>
  <c r="K6760" i="6" s="1"/>
  <c r="I1646" i="6"/>
  <c r="K1646" i="6" s="1"/>
  <c r="I1421" i="6"/>
  <c r="K1421" i="6" s="1"/>
  <c r="I4493" i="6"/>
  <c r="K4493" i="6" s="1"/>
  <c r="I4228" i="6"/>
  <c r="K4228" i="6" s="1"/>
  <c r="I896" i="6"/>
  <c r="K896" i="6" s="1"/>
  <c r="I1709" i="6"/>
  <c r="K1709" i="6" s="1"/>
  <c r="I4781" i="6"/>
  <c r="K4781" i="6" s="1"/>
  <c r="I4551" i="6"/>
  <c r="K4551" i="6" s="1"/>
  <c r="I6142" i="6"/>
  <c r="K6142" i="6" s="1"/>
  <c r="I2256" i="6"/>
  <c r="K2256" i="6" s="1"/>
  <c r="I6845" i="6"/>
  <c r="K6845" i="6" s="1"/>
  <c r="I3902" i="6"/>
  <c r="K3902" i="6" s="1"/>
  <c r="I706" i="6"/>
  <c r="K706" i="6" s="1"/>
  <c r="I2774" i="6"/>
  <c r="K2774" i="6" s="1"/>
  <c r="I6092" i="6"/>
  <c r="K6092" i="6" s="1"/>
  <c r="I3138" i="6"/>
  <c r="K3138" i="6" s="1"/>
  <c r="I656" i="6"/>
  <c r="K656" i="6" s="1"/>
  <c r="I5357" i="6"/>
  <c r="K5357" i="6" s="1"/>
  <c r="I3037" i="6"/>
  <c r="K3037" i="6" s="1"/>
  <c r="I6994" i="6"/>
  <c r="K6994" i="6" s="1"/>
  <c r="I4392" i="6"/>
  <c r="K4392" i="6" s="1"/>
  <c r="I5552" i="6"/>
  <c r="K5552" i="6" s="1"/>
  <c r="I5701" i="6"/>
  <c r="K5701" i="6" s="1"/>
  <c r="I2367" i="6"/>
  <c r="K2367" i="6" s="1"/>
  <c r="I6116" i="6"/>
  <c r="K6116" i="6" s="1"/>
  <c r="I3436" i="6"/>
  <c r="K3436" i="6" s="1"/>
  <c r="I2180" i="6"/>
  <c r="K2180" i="6" s="1"/>
  <c r="I1856" i="6"/>
  <c r="K1856" i="6" s="1"/>
  <c r="I5949" i="6"/>
  <c r="K5949" i="6" s="1"/>
  <c r="I6524" i="6"/>
  <c r="K6524" i="6" s="1"/>
  <c r="I398" i="6"/>
  <c r="K398" i="6" s="1"/>
  <c r="I1974" i="6"/>
  <c r="K1974" i="6" s="1"/>
  <c r="I363" i="6"/>
  <c r="K363" i="6" s="1"/>
  <c r="I6890" i="6"/>
  <c r="K6890" i="6" s="1"/>
  <c r="I2227" i="6"/>
  <c r="K2227" i="6" s="1"/>
  <c r="I4043" i="6"/>
  <c r="K4043" i="6" s="1"/>
  <c r="I5229" i="6"/>
  <c r="K5229" i="6" s="1"/>
  <c r="I609" i="6"/>
  <c r="K609" i="6" s="1"/>
  <c r="I4142" i="6"/>
  <c r="K4142" i="6" s="1"/>
  <c r="I2348" i="6"/>
  <c r="K2348" i="6" s="1"/>
  <c r="I5210" i="6"/>
  <c r="K5210" i="6" s="1"/>
  <c r="I2833" i="6"/>
  <c r="K2833" i="6" s="1"/>
  <c r="I3280" i="6"/>
  <c r="K3280" i="6" s="1"/>
  <c r="I6696" i="6"/>
  <c r="K6696" i="6" s="1"/>
  <c r="I625" i="6"/>
  <c r="K625" i="6" s="1"/>
  <c r="I5208" i="6"/>
  <c r="K5208" i="6" s="1"/>
  <c r="I2335" i="6"/>
  <c r="K2335" i="6" s="1"/>
  <c r="I958" i="6"/>
  <c r="K958" i="6" s="1"/>
  <c r="I5003" i="6"/>
  <c r="K5003" i="6" s="1"/>
  <c r="I2413" i="6"/>
  <c r="K2413" i="6" s="1"/>
  <c r="I5150" i="6"/>
  <c r="K5150" i="6" s="1"/>
  <c r="I6317" i="6"/>
  <c r="K6317" i="6" s="1"/>
  <c r="I6220" i="6"/>
  <c r="K6220" i="6" s="1"/>
  <c r="I2375" i="6"/>
  <c r="K2375" i="6" s="1"/>
  <c r="I5748" i="6"/>
  <c r="K5748" i="6" s="1"/>
  <c r="I4391" i="6"/>
  <c r="K4391" i="6" s="1"/>
  <c r="I5528" i="6"/>
  <c r="K5528" i="6" s="1"/>
  <c r="I3192" i="6"/>
  <c r="K3192" i="6" s="1"/>
  <c r="I520" i="6"/>
  <c r="K520" i="6" s="1"/>
  <c r="I4086" i="6"/>
  <c r="K4086" i="6" s="1"/>
  <c r="I660" i="6"/>
  <c r="K660" i="6" s="1"/>
  <c r="I4860" i="6"/>
  <c r="K4860" i="6" s="1"/>
  <c r="I6889" i="6"/>
  <c r="K6889" i="6" s="1"/>
  <c r="I5639" i="6"/>
  <c r="K5639" i="6" s="1"/>
  <c r="I1753" i="6"/>
  <c r="K1753" i="6" s="1"/>
  <c r="I6700" i="6"/>
  <c r="K6700" i="6" s="1"/>
  <c r="I1833" i="6"/>
  <c r="K1833" i="6" s="1"/>
  <c r="I473" i="6"/>
  <c r="K473" i="6" s="1"/>
  <c r="I6023" i="6"/>
  <c r="K6023" i="6" s="1"/>
  <c r="I6668" i="6"/>
  <c r="K6668" i="6" s="1"/>
  <c r="I337" i="6"/>
  <c r="K337" i="6" s="1"/>
  <c r="I6129" i="6"/>
  <c r="K6129" i="6" s="1"/>
  <c r="I6247" i="6"/>
  <c r="K6247" i="6" s="1"/>
  <c r="I2224" i="6"/>
  <c r="K2224" i="6" s="1"/>
  <c r="I5042" i="6"/>
  <c r="K5042" i="6" s="1"/>
  <c r="I6621" i="6"/>
  <c r="K6621" i="6" s="1"/>
  <c r="I5512" i="6"/>
  <c r="K5512" i="6" s="1"/>
  <c r="I2840" i="6"/>
  <c r="K2840" i="6" s="1"/>
  <c r="I1418" i="6"/>
  <c r="K1418" i="6" s="1"/>
  <c r="I2332" i="6"/>
  <c r="K2332" i="6" s="1"/>
  <c r="I3558" i="6"/>
  <c r="K3558" i="6" s="1"/>
  <c r="I5107" i="6"/>
  <c r="K5107" i="6" s="1"/>
  <c r="I5730" i="6"/>
  <c r="K5730" i="6" s="1"/>
  <c r="I1826" i="6"/>
  <c r="K1826" i="6" s="1"/>
  <c r="I6628" i="6"/>
  <c r="K6628" i="6" s="1"/>
  <c r="I5114" i="6"/>
  <c r="K5114" i="6" s="1"/>
  <c r="I4649" i="6"/>
  <c r="K4649" i="6" s="1"/>
  <c r="I2843" i="6"/>
  <c r="K2843" i="6" s="1"/>
  <c r="I6732" i="6"/>
  <c r="K6732" i="6" s="1"/>
  <c r="I954" i="6"/>
  <c r="K954" i="6" s="1"/>
  <c r="I3658" i="6"/>
  <c r="K3658" i="6" s="1"/>
  <c r="I4600" i="6"/>
  <c r="K4600" i="6" s="1"/>
  <c r="I5175" i="6"/>
  <c r="K5175" i="6" s="1"/>
  <c r="I5010" i="6"/>
  <c r="K5010" i="6" s="1"/>
  <c r="I6472" i="6"/>
  <c r="K6472" i="6" s="1"/>
  <c r="I4798" i="6"/>
  <c r="K4798" i="6" s="1"/>
  <c r="I5306" i="6"/>
  <c r="K5306" i="6" s="1"/>
  <c r="I6896" i="6"/>
  <c r="K6896" i="6" s="1"/>
  <c r="I574" i="6"/>
  <c r="K574" i="6" s="1"/>
  <c r="I5891" i="6"/>
  <c r="K5891" i="6" s="1"/>
  <c r="I4089" i="6"/>
  <c r="K4089" i="6" s="1"/>
  <c r="I647" i="6"/>
  <c r="K647" i="6" s="1"/>
  <c r="I5656" i="6"/>
  <c r="K5656" i="6" s="1"/>
  <c r="I1942" i="6"/>
  <c r="K1942" i="6" s="1"/>
  <c r="I3098" i="6"/>
  <c r="K3098" i="6" s="1"/>
  <c r="I4968" i="6"/>
  <c r="K4968" i="6" s="1"/>
  <c r="I277" i="6"/>
  <c r="K277" i="6" s="1"/>
  <c r="I3948" i="6"/>
  <c r="K3948" i="6" s="1"/>
  <c r="I6658" i="6"/>
  <c r="K6658" i="6" s="1"/>
  <c r="I33" i="6"/>
  <c r="K33" i="6" s="1"/>
  <c r="J2470" i="6"/>
  <c r="L2470" i="6" s="1"/>
  <c r="J6214" i="6"/>
  <c r="L6214" i="6" s="1"/>
  <c r="J1471" i="6"/>
  <c r="L1471" i="6" s="1"/>
  <c r="J558" i="6"/>
  <c r="L558" i="6" s="1"/>
  <c r="J979" i="6"/>
  <c r="L979" i="6" s="1"/>
  <c r="J5383" i="6"/>
  <c r="L5383" i="6" s="1"/>
  <c r="J745" i="6"/>
  <c r="L745" i="6" s="1"/>
  <c r="J6817" i="6"/>
  <c r="L6817" i="6" s="1"/>
  <c r="J456" i="6"/>
  <c r="L456" i="6" s="1"/>
  <c r="J3507" i="6"/>
  <c r="L3507" i="6" s="1"/>
  <c r="J6258" i="6"/>
  <c r="L6258" i="6" s="1"/>
  <c r="J4577" i="6"/>
  <c r="L4577" i="6" s="1"/>
  <c r="J1056" i="6"/>
  <c r="L1056" i="6" s="1"/>
  <c r="J6280" i="6"/>
  <c r="L6280" i="6" s="1"/>
  <c r="J1479" i="6"/>
  <c r="L1479" i="6" s="1"/>
  <c r="J2312" i="6"/>
  <c r="L2312" i="6" s="1"/>
  <c r="J1269" i="6"/>
  <c r="L1269" i="6" s="1"/>
  <c r="J4343" i="6"/>
  <c r="L4343" i="6" s="1"/>
  <c r="J1351" i="6"/>
  <c r="L1351" i="6" s="1"/>
  <c r="J642" i="6"/>
  <c r="L642" i="6" s="1"/>
  <c r="J2585" i="6"/>
  <c r="L2585" i="6" s="1"/>
  <c r="J3770" i="6"/>
  <c r="L3770" i="6" s="1"/>
  <c r="J5004" i="6"/>
  <c r="L5004" i="6" s="1"/>
  <c r="J4558" i="6"/>
  <c r="L4558" i="6" s="1"/>
  <c r="J3878" i="6"/>
  <c r="L3878" i="6" s="1"/>
  <c r="J5792" i="6"/>
  <c r="L5792" i="6" s="1"/>
  <c r="J6741" i="6"/>
  <c r="L6741" i="6" s="1"/>
  <c r="J6730" i="6"/>
  <c r="L6730" i="6" s="1"/>
  <c r="J4997" i="6"/>
  <c r="L4997" i="6" s="1"/>
  <c r="J2845" i="6"/>
  <c r="L2845" i="6" s="1"/>
  <c r="N2845" i="6" s="1"/>
  <c r="J4112" i="6"/>
  <c r="L4112" i="6" s="1"/>
  <c r="J3125" i="6"/>
  <c r="L3125" i="6" s="1"/>
  <c r="J1947" i="6"/>
  <c r="L1947" i="6" s="1"/>
  <c r="J5424" i="6"/>
  <c r="L5424" i="6" s="1"/>
  <c r="J2961" i="6"/>
  <c r="L2961" i="6" s="1"/>
  <c r="J1539" i="6"/>
  <c r="L1539" i="6" s="1"/>
  <c r="J3568" i="6"/>
  <c r="L3568" i="6" s="1"/>
  <c r="J5698" i="6"/>
  <c r="L5698" i="6" s="1"/>
  <c r="J3861" i="6"/>
  <c r="L3861" i="6" s="1"/>
  <c r="J3699" i="6"/>
  <c r="L3699" i="6" s="1"/>
  <c r="J5168" i="6"/>
  <c r="L5168" i="6" s="1"/>
  <c r="J1436" i="6"/>
  <c r="L1436" i="6" s="1"/>
  <c r="J3090" i="6"/>
  <c r="L3090" i="6" s="1"/>
  <c r="J3323" i="6"/>
  <c r="L3323" i="6" s="1"/>
  <c r="J6606" i="6"/>
  <c r="L6606" i="6" s="1"/>
  <c r="J6124" i="6"/>
  <c r="L6124" i="6" s="1"/>
  <c r="J6138" i="6"/>
  <c r="L6138" i="6" s="1"/>
  <c r="J2978" i="6"/>
  <c r="L2978" i="6" s="1"/>
  <c r="J4341" i="6"/>
  <c r="L4341" i="6" s="1"/>
  <c r="J3332" i="6"/>
  <c r="L3332" i="6" s="1"/>
  <c r="J5712" i="6"/>
  <c r="L5712" i="6" s="1"/>
  <c r="J4235" i="6"/>
  <c r="L4235" i="6" s="1"/>
  <c r="J407" i="6"/>
  <c r="L407" i="6" s="1"/>
  <c r="J6836" i="6"/>
  <c r="L6836" i="6" s="1"/>
  <c r="N6836" i="6" s="1"/>
  <c r="J6582" i="6"/>
  <c r="L6582" i="6" s="1"/>
  <c r="J75" i="6"/>
  <c r="L75" i="6" s="1"/>
  <c r="J4503" i="6"/>
  <c r="L4503" i="6" s="1"/>
  <c r="J4993" i="6"/>
  <c r="L4993" i="6" s="1"/>
  <c r="J4842" i="6"/>
  <c r="L4842" i="6" s="1"/>
  <c r="J3715" i="6"/>
  <c r="L3715" i="6" s="1"/>
  <c r="J2952" i="6"/>
  <c r="L2952" i="6" s="1"/>
  <c r="J5776" i="6"/>
  <c r="L5776" i="6" s="1"/>
  <c r="J5939" i="6"/>
  <c r="L5939" i="6" s="1"/>
  <c r="J3044" i="6"/>
  <c r="L3044" i="6" s="1"/>
  <c r="J2296" i="6"/>
  <c r="L2296" i="6" s="1"/>
  <c r="J5275" i="6"/>
  <c r="L5275" i="6" s="1"/>
  <c r="J360" i="6"/>
  <c r="L360" i="6" s="1"/>
  <c r="J1995" i="6"/>
  <c r="L1995" i="6" s="1"/>
  <c r="J6795" i="6"/>
  <c r="L6795" i="6" s="1"/>
  <c r="J5885" i="6"/>
  <c r="L5885" i="6" s="1"/>
  <c r="J282" i="6"/>
  <c r="L282" i="6" s="1"/>
  <c r="J5165" i="6"/>
  <c r="L5165" i="6" s="1"/>
  <c r="J1871" i="6"/>
  <c r="L1871" i="6" s="1"/>
  <c r="J305" i="6"/>
  <c r="L305" i="6" s="1"/>
  <c r="J4448" i="6"/>
  <c r="L4448" i="6" s="1"/>
  <c r="J1400" i="6"/>
  <c r="L1400" i="6" s="1"/>
  <c r="J5584" i="6"/>
  <c r="L5584" i="6" s="1"/>
  <c r="J395" i="6"/>
  <c r="L395" i="6" s="1"/>
  <c r="J1695" i="6"/>
  <c r="L1695" i="6" s="1"/>
  <c r="J1311" i="6"/>
  <c r="L1311" i="6" s="1"/>
  <c r="J5237" i="6"/>
  <c r="L5237" i="6" s="1"/>
  <c r="J2352" i="6"/>
  <c r="L2352" i="6" s="1"/>
  <c r="J1384" i="6"/>
  <c r="L1384" i="6" s="1"/>
  <c r="J6491" i="6"/>
  <c r="L6491" i="6" s="1"/>
  <c r="J2664" i="6"/>
  <c r="L2664" i="6" s="1"/>
  <c r="J3354" i="6"/>
  <c r="L3354" i="6" s="1"/>
  <c r="J4013" i="6"/>
  <c r="L4013" i="6" s="1"/>
  <c r="J184" i="6"/>
  <c r="L184" i="6" s="1"/>
  <c r="J6755" i="6"/>
  <c r="L6755" i="6" s="1"/>
  <c r="J4453" i="6"/>
  <c r="L4453" i="6" s="1"/>
  <c r="J6006" i="6"/>
  <c r="L6006" i="6" s="1"/>
  <c r="J6542" i="6"/>
  <c r="L6542" i="6" s="1"/>
  <c r="J4255" i="6"/>
  <c r="L4255" i="6" s="1"/>
  <c r="J517" i="6"/>
  <c r="L517" i="6" s="1"/>
  <c r="N517" i="6" s="1"/>
  <c r="J5351" i="6"/>
  <c r="L5351" i="6" s="1"/>
  <c r="J2996" i="6"/>
  <c r="L2996" i="6" s="1"/>
  <c r="J3097" i="6"/>
  <c r="L3097" i="6" s="1"/>
  <c r="J6192" i="6"/>
  <c r="L6192" i="6" s="1"/>
  <c r="J3621" i="6"/>
  <c r="L3621" i="6" s="1"/>
  <c r="J4845" i="6"/>
  <c r="L4845" i="6" s="1"/>
  <c r="J5562" i="6"/>
  <c r="L5562" i="6" s="1"/>
  <c r="J1898" i="6"/>
  <c r="L1898" i="6" s="1"/>
  <c r="J4275" i="6"/>
  <c r="L4275" i="6" s="1"/>
  <c r="J2469" i="6"/>
  <c r="L2469" i="6" s="1"/>
  <c r="J4198" i="6"/>
  <c r="L4198" i="6" s="1"/>
  <c r="J6461" i="6"/>
  <c r="L6461" i="6" s="1"/>
  <c r="J81" i="6"/>
  <c r="L81" i="6" s="1"/>
  <c r="J4158" i="6"/>
  <c r="L4158" i="6" s="1"/>
  <c r="J7087" i="6"/>
  <c r="L7087" i="6" s="1"/>
  <c r="J5073" i="6"/>
  <c r="L5073" i="6" s="1"/>
  <c r="J1950" i="6"/>
  <c r="L1950" i="6" s="1"/>
  <c r="J2381" i="6"/>
  <c r="L2381" i="6" s="1"/>
  <c r="J648" i="6"/>
  <c r="L648" i="6" s="1"/>
  <c r="J5425" i="6"/>
  <c r="L5425" i="6" s="1"/>
  <c r="J6493" i="6"/>
  <c r="L6493" i="6" s="1"/>
  <c r="J1292" i="6"/>
  <c r="L1292" i="6" s="1"/>
  <c r="J1444" i="6"/>
  <c r="L1444" i="6" s="1"/>
  <c r="J2379" i="6"/>
  <c r="L2379" i="6" s="1"/>
  <c r="J35" i="6"/>
  <c r="L35" i="6" s="1"/>
  <c r="J6155" i="6"/>
  <c r="L6155" i="6" s="1"/>
  <c r="J1894" i="6"/>
  <c r="L1894" i="6" s="1"/>
  <c r="J1613" i="6"/>
  <c r="L1613" i="6" s="1"/>
  <c r="J6869" i="6"/>
  <c r="L6869" i="6" s="1"/>
  <c r="J1768" i="6"/>
  <c r="L1768" i="6" s="1"/>
  <c r="J4299" i="6"/>
  <c r="L4299" i="6" s="1"/>
  <c r="J3226" i="6"/>
  <c r="L3226" i="6" s="1"/>
  <c r="N3226" i="6" s="1"/>
  <c r="J357" i="6"/>
  <c r="L357" i="6" s="1"/>
  <c r="J7020" i="6"/>
  <c r="L7020" i="6" s="1"/>
  <c r="J1725" i="6"/>
  <c r="L1725" i="6" s="1"/>
  <c r="J5802" i="6"/>
  <c r="L5802" i="6" s="1"/>
  <c r="J1055" i="6"/>
  <c r="L1055" i="6" s="1"/>
  <c r="J3551" i="6"/>
  <c r="L3551" i="6" s="1"/>
  <c r="J4785" i="6"/>
  <c r="L4785" i="6" s="1"/>
  <c r="J3452" i="6"/>
  <c r="L3452" i="6" s="1"/>
  <c r="J100" i="6"/>
  <c r="L100" i="6" s="1"/>
  <c r="J668" i="6"/>
  <c r="L668" i="6" s="1"/>
  <c r="J5212" i="6"/>
  <c r="L5212" i="6" s="1"/>
  <c r="J5524" i="6"/>
  <c r="L5524" i="6" s="1"/>
  <c r="J1631" i="6"/>
  <c r="L1631" i="6" s="1"/>
  <c r="J6922" i="6"/>
  <c r="L6922" i="6" s="1"/>
  <c r="J779" i="6"/>
  <c r="L779" i="6" s="1"/>
  <c r="J4660" i="6"/>
  <c r="L4660" i="6" s="1"/>
  <c r="M4660" i="6" s="1"/>
  <c r="J676" i="6"/>
  <c r="L676" i="6" s="1"/>
  <c r="J5483" i="6"/>
  <c r="L5483" i="6" s="1"/>
  <c r="J3775" i="6"/>
  <c r="L3775" i="6" s="1"/>
  <c r="J4400" i="6"/>
  <c r="L4400" i="6" s="1"/>
  <c r="J5663" i="6"/>
  <c r="L5663" i="6" s="1"/>
  <c r="J2796" i="6"/>
  <c r="L2796" i="6" s="1"/>
  <c r="J3943" i="6"/>
  <c r="L3943" i="6" s="1"/>
  <c r="J6501" i="6"/>
  <c r="L6501" i="6" s="1"/>
  <c r="J477" i="6"/>
  <c r="L477" i="6" s="1"/>
  <c r="J5194" i="6"/>
  <c r="L5194" i="6" s="1"/>
  <c r="J1345" i="6"/>
  <c r="L1345" i="6" s="1"/>
  <c r="J3129" i="6"/>
  <c r="L3129" i="6" s="1"/>
  <c r="J3495" i="6"/>
  <c r="L3495" i="6" s="1"/>
  <c r="J4653" i="6"/>
  <c r="L4653" i="6" s="1"/>
  <c r="J59" i="6"/>
  <c r="L59" i="6" s="1"/>
  <c r="J846" i="6"/>
  <c r="L846" i="6" s="1"/>
  <c r="J2318" i="6"/>
  <c r="L2318" i="6" s="1"/>
  <c r="J443" i="6"/>
  <c r="L443" i="6" s="1"/>
  <c r="J4810" i="6"/>
  <c r="L4810" i="6" s="1"/>
  <c r="J601" i="6"/>
  <c r="L601" i="6" s="1"/>
  <c r="J1601" i="6"/>
  <c r="L1601" i="6" s="1"/>
  <c r="J325" i="6"/>
  <c r="L325" i="6" s="1"/>
  <c r="J1814" i="6"/>
  <c r="L1814" i="6" s="1"/>
  <c r="J6259" i="6"/>
  <c r="L6259" i="6" s="1"/>
  <c r="J432" i="6"/>
  <c r="L432" i="6" s="1"/>
  <c r="J1519" i="6"/>
  <c r="L1519" i="6" s="1"/>
  <c r="J6492" i="6"/>
  <c r="L6492" i="6" s="1"/>
  <c r="J2137" i="6"/>
  <c r="L2137" i="6" s="1"/>
  <c r="J5238" i="6"/>
  <c r="L5238" i="6" s="1"/>
  <c r="J1052" i="6"/>
  <c r="L1052" i="6" s="1"/>
  <c r="J4604" i="6"/>
  <c r="L4604" i="6" s="1"/>
  <c r="J5709" i="6"/>
  <c r="L5709" i="6" s="1"/>
  <c r="M5709" i="6" s="1"/>
  <c r="J505" i="6"/>
  <c r="L505" i="6" s="1"/>
  <c r="J2653" i="6"/>
  <c r="L2653" i="6" s="1"/>
  <c r="J1216" i="6"/>
  <c r="L1216" i="6" s="1"/>
  <c r="J6268" i="6"/>
  <c r="L6268" i="6" s="1"/>
  <c r="J5223" i="6"/>
  <c r="L5223" i="6" s="1"/>
  <c r="J3245" i="6"/>
  <c r="L3245" i="6" s="1"/>
  <c r="J201" i="6"/>
  <c r="L201" i="6" s="1"/>
  <c r="J891" i="6"/>
  <c r="L891" i="6" s="1"/>
  <c r="J1800" i="6"/>
  <c r="L1800" i="6" s="1"/>
  <c r="J5653" i="6"/>
  <c r="L5653" i="6" s="1"/>
  <c r="J3792" i="6"/>
  <c r="L3792" i="6" s="1"/>
  <c r="J2742" i="6"/>
  <c r="L2742" i="6" s="1"/>
  <c r="J2271" i="6"/>
  <c r="L2271" i="6" s="1"/>
  <c r="J5763" i="6"/>
  <c r="L5763" i="6" s="1"/>
  <c r="J1907" i="6"/>
  <c r="L1907" i="6" s="1"/>
  <c r="J5983" i="6"/>
  <c r="L5983" i="6" s="1"/>
  <c r="J2272" i="6"/>
  <c r="L2272" i="6" s="1"/>
  <c r="J6550" i="6"/>
  <c r="L6550" i="6" s="1"/>
  <c r="J5726" i="6"/>
  <c r="L5726" i="6" s="1"/>
  <c r="J1612" i="6"/>
  <c r="L1612" i="6" s="1"/>
  <c r="J4980" i="6"/>
  <c r="L4980" i="6" s="1"/>
  <c r="J4240" i="6"/>
  <c r="L4240" i="6" s="1"/>
  <c r="J3788" i="6"/>
  <c r="L3788" i="6" s="1"/>
  <c r="J6879" i="6"/>
  <c r="L6879" i="6" s="1"/>
  <c r="M6879" i="6" s="1"/>
  <c r="J1766" i="6"/>
  <c r="L1766" i="6" s="1"/>
  <c r="J3227" i="6"/>
  <c r="L3227" i="6" s="1"/>
  <c r="J3239" i="6"/>
  <c r="L3239" i="6" s="1"/>
  <c r="J3395" i="6"/>
  <c r="L3395" i="6" s="1"/>
  <c r="J258" i="6"/>
  <c r="L258" i="6" s="1"/>
  <c r="J6887" i="6"/>
  <c r="L6887" i="6" s="1"/>
  <c r="J1819" i="6"/>
  <c r="L1819" i="6" s="1"/>
  <c r="J3726" i="6"/>
  <c r="L3726" i="6" s="1"/>
  <c r="M3726" i="6" s="1"/>
  <c r="J3768" i="6"/>
  <c r="L3768" i="6" s="1"/>
  <c r="J3228" i="6"/>
  <c r="L3228" i="6" s="1"/>
  <c r="J3423" i="6"/>
  <c r="L3423" i="6" s="1"/>
  <c r="J39" i="6"/>
  <c r="L39" i="6" s="1"/>
  <c r="J2011" i="6"/>
  <c r="L2011" i="6" s="1"/>
  <c r="J5815" i="6"/>
  <c r="L5815" i="6" s="1"/>
  <c r="J4921" i="6"/>
  <c r="L4921" i="6" s="1"/>
  <c r="J6370" i="6"/>
  <c r="L6370" i="6" s="1"/>
  <c r="J3974" i="6"/>
  <c r="L3974" i="6" s="1"/>
  <c r="J5189" i="6"/>
  <c r="L5189" i="6" s="1"/>
  <c r="J1426" i="6"/>
  <c r="L1426" i="6" s="1"/>
  <c r="J6584" i="6"/>
  <c r="L6584" i="6" s="1"/>
  <c r="J385" i="6"/>
  <c r="L385" i="6" s="1"/>
  <c r="J6022" i="6"/>
  <c r="L6022" i="6" s="1"/>
  <c r="J3128" i="6"/>
  <c r="L3128" i="6" s="1"/>
  <c r="J2486" i="6"/>
  <c r="L2486" i="6" s="1"/>
  <c r="J143" i="6"/>
  <c r="L143" i="6" s="1"/>
  <c r="J6946" i="6"/>
  <c r="L6946" i="6" s="1"/>
  <c r="J486" i="6"/>
  <c r="L486" i="6" s="1"/>
  <c r="J338" i="6"/>
  <c r="L338" i="6" s="1"/>
  <c r="J5785" i="6"/>
  <c r="L5785" i="6" s="1"/>
  <c r="J166" i="6"/>
  <c r="L166" i="6" s="1"/>
  <c r="J1740" i="6"/>
  <c r="L1740" i="6" s="1"/>
  <c r="J1691" i="6"/>
  <c r="L1691" i="6" s="1"/>
  <c r="J2608" i="6"/>
  <c r="L2608" i="6" s="1"/>
  <c r="J1557" i="6"/>
  <c r="L1557" i="6" s="1"/>
  <c r="J5978" i="6"/>
  <c r="L5978" i="6" s="1"/>
  <c r="J5853" i="6"/>
  <c r="L5853" i="6" s="1"/>
  <c r="J487" i="6"/>
  <c r="L487" i="6" s="1"/>
  <c r="J2534" i="6"/>
  <c r="L2534" i="6" s="1"/>
  <c r="J1713" i="6"/>
  <c r="L1713" i="6" s="1"/>
  <c r="J2291" i="6"/>
  <c r="L2291" i="6" s="1"/>
  <c r="J6185" i="6"/>
  <c r="L6185" i="6" s="1"/>
  <c r="J6262" i="6"/>
  <c r="L6262" i="6" s="1"/>
  <c r="J3412" i="6"/>
  <c r="L3412" i="6" s="1"/>
  <c r="J2906" i="6"/>
  <c r="L2906" i="6" s="1"/>
  <c r="J5769" i="6"/>
  <c r="L5769" i="6" s="1"/>
  <c r="J4833" i="6"/>
  <c r="L4833" i="6" s="1"/>
  <c r="J4390" i="6"/>
  <c r="L4390" i="6" s="1"/>
  <c r="J3184" i="6"/>
  <c r="L3184" i="6" s="1"/>
  <c r="J5811" i="6"/>
  <c r="L5811" i="6" s="1"/>
  <c r="J6871" i="6"/>
  <c r="L6871" i="6" s="1"/>
  <c r="J2408" i="6"/>
  <c r="L2408" i="6" s="1"/>
  <c r="J2832" i="6"/>
  <c r="L2832" i="6" s="1"/>
  <c r="J28" i="6"/>
  <c r="L28" i="6" s="1"/>
  <c r="J3410" i="6"/>
  <c r="L3410" i="6" s="1"/>
  <c r="J3634" i="6"/>
  <c r="L3634" i="6" s="1"/>
  <c r="J6735" i="6"/>
  <c r="L6735" i="6" s="1"/>
  <c r="J6716" i="6"/>
  <c r="L6716" i="6" s="1"/>
  <c r="J5399" i="6"/>
  <c r="L5399" i="6" s="1"/>
  <c r="J6926" i="6"/>
  <c r="L6926" i="6" s="1"/>
  <c r="J4378" i="6"/>
  <c r="L4378" i="6" s="1"/>
  <c r="J4715" i="6"/>
  <c r="L4715" i="6" s="1"/>
  <c r="J5404" i="6"/>
  <c r="L5404" i="6" s="1"/>
  <c r="J2435" i="6"/>
  <c r="L2435" i="6" s="1"/>
  <c r="J3135" i="6"/>
  <c r="L3135" i="6" s="1"/>
  <c r="J1860" i="6"/>
  <c r="L1860" i="6" s="1"/>
  <c r="J1368" i="6"/>
  <c r="L1368" i="6" s="1"/>
  <c r="J3229" i="6"/>
  <c r="L3229" i="6" s="1"/>
  <c r="J2387" i="6"/>
  <c r="L2387" i="6" s="1"/>
  <c r="J4417" i="6"/>
  <c r="L4417" i="6" s="1"/>
  <c r="J4729" i="6"/>
  <c r="L4729" i="6" s="1"/>
  <c r="J13" i="6"/>
  <c r="L13" i="6" s="1"/>
  <c r="J2598" i="6"/>
  <c r="L2598" i="6" s="1"/>
  <c r="J1582" i="6"/>
  <c r="L1582" i="6" s="1"/>
  <c r="J4513" i="6"/>
  <c r="L4513" i="6" s="1"/>
  <c r="J5430" i="6"/>
  <c r="L5430" i="6" s="1"/>
  <c r="J2670" i="6"/>
  <c r="L2670" i="6" s="1"/>
  <c r="J5147" i="6"/>
  <c r="L5147" i="6" s="1"/>
  <c r="J758" i="6"/>
  <c r="L758" i="6" s="1"/>
  <c r="J2204" i="6"/>
  <c r="L2204" i="6" s="1"/>
  <c r="J2975" i="6"/>
  <c r="L2975" i="6" s="1"/>
  <c r="J34" i="6"/>
  <c r="L34" i="6" s="1"/>
  <c r="J1570" i="6"/>
  <c r="L1570" i="6" s="1"/>
  <c r="J3335" i="6"/>
  <c r="L3335" i="6" s="1"/>
  <c r="J358" i="6"/>
  <c r="L358" i="6" s="1"/>
  <c r="J4654" i="6"/>
  <c r="L4654" i="6" s="1"/>
  <c r="J3265" i="6"/>
  <c r="L3265" i="6" s="1"/>
  <c r="J5657" i="6"/>
  <c r="L5657" i="6" s="1"/>
  <c r="J6462" i="6"/>
  <c r="L6462" i="6" s="1"/>
  <c r="J4593" i="6"/>
  <c r="L4593" i="6" s="1"/>
  <c r="J3388" i="6"/>
  <c r="L3388" i="6" s="1"/>
  <c r="J5380" i="6"/>
  <c r="L5380" i="6" s="1"/>
  <c r="J2380" i="6"/>
  <c r="L2380" i="6" s="1"/>
  <c r="J1568" i="6"/>
  <c r="L1568" i="6" s="1"/>
  <c r="J4496" i="6"/>
  <c r="L4496" i="6" s="1"/>
  <c r="J2305" i="6"/>
  <c r="L2305" i="6" s="1"/>
  <c r="J858" i="6"/>
  <c r="L858" i="6" s="1"/>
  <c r="M858" i="6" s="1"/>
  <c r="J2057" i="6"/>
  <c r="L2057" i="6" s="1"/>
  <c r="J4673" i="6"/>
  <c r="L4673" i="6" s="1"/>
  <c r="J6687" i="6"/>
  <c r="L6687" i="6" s="1"/>
  <c r="J2124" i="6"/>
  <c r="L2124" i="6" s="1"/>
  <c r="J3234" i="6"/>
  <c r="L3234" i="6" s="1"/>
  <c r="J1935" i="6"/>
  <c r="L1935" i="6" s="1"/>
  <c r="J3800" i="6"/>
  <c r="L3800" i="6" s="1"/>
  <c r="J6753" i="6"/>
  <c r="L6753" i="6" s="1"/>
  <c r="M6753" i="6" s="1"/>
  <c r="J2940" i="6"/>
  <c r="L2940" i="6" s="1"/>
  <c r="J153" i="6"/>
  <c r="L153" i="6" s="1"/>
  <c r="J903" i="6"/>
  <c r="L903" i="6" s="1"/>
  <c r="J1987" i="6"/>
  <c r="L1987" i="6" s="1"/>
  <c r="J5886" i="6"/>
  <c r="L5886" i="6" s="1"/>
  <c r="J5044" i="6"/>
  <c r="L5044" i="6" s="1"/>
  <c r="J5647" i="6"/>
  <c r="L5647" i="6" s="1"/>
  <c r="J1726" i="6"/>
  <c r="L1726" i="6" s="1"/>
  <c r="J925" i="6"/>
  <c r="L925" i="6" s="1"/>
  <c r="J945" i="6"/>
  <c r="L945" i="6" s="1"/>
  <c r="J7082" i="6"/>
  <c r="L7082" i="6" s="1"/>
  <c r="J1348" i="6"/>
  <c r="L1348" i="6" s="1"/>
  <c r="J244" i="6"/>
  <c r="L244" i="6" s="1"/>
  <c r="J2027" i="6"/>
  <c r="L2027" i="6" s="1"/>
  <c r="J6400" i="6"/>
  <c r="L6400" i="6" s="1"/>
  <c r="J4045" i="6"/>
  <c r="L4045" i="6" s="1"/>
  <c r="M4045" i="6" s="1"/>
  <c r="J3401" i="6"/>
  <c r="L3401" i="6" s="1"/>
  <c r="J6405" i="6"/>
  <c r="L6405" i="6" s="1"/>
  <c r="J6996" i="6"/>
  <c r="L6996" i="6" s="1"/>
  <c r="J4419" i="6"/>
  <c r="L4419" i="6" s="1"/>
  <c r="J6729" i="6"/>
  <c r="L6729" i="6" s="1"/>
  <c r="J645" i="6"/>
  <c r="L645" i="6" s="1"/>
  <c r="J4107" i="6"/>
  <c r="L4107" i="6" s="1"/>
  <c r="J2724" i="6"/>
  <c r="L2724" i="6" s="1"/>
  <c r="J2182" i="6"/>
  <c r="L2182" i="6" s="1"/>
  <c r="J3403" i="6"/>
  <c r="L3403" i="6" s="1"/>
  <c r="J528" i="6"/>
  <c r="L528" i="6" s="1"/>
  <c r="J2875" i="6"/>
  <c r="L2875" i="6" s="1"/>
  <c r="J1065" i="6"/>
  <c r="L1065" i="6" s="1"/>
  <c r="J5532" i="6"/>
  <c r="L5532" i="6" s="1"/>
  <c r="J3283" i="6"/>
  <c r="L3283" i="6" s="1"/>
  <c r="J5343" i="6"/>
  <c r="L5343" i="6" s="1"/>
  <c r="M5343" i="6" s="1"/>
  <c r="J6863" i="6"/>
  <c r="L6863" i="6" s="1"/>
  <c r="J43" i="6"/>
  <c r="L43" i="6" s="1"/>
  <c r="J4335" i="6"/>
  <c r="L4335" i="6" s="1"/>
  <c r="J7095" i="6"/>
  <c r="L7095" i="6" s="1"/>
  <c r="J5249" i="6"/>
  <c r="L5249" i="6" s="1"/>
  <c r="J4092" i="6"/>
  <c r="L4092" i="6" s="1"/>
  <c r="J1252" i="6"/>
  <c r="L1252" i="6" s="1"/>
  <c r="J6191" i="6"/>
  <c r="L6191" i="6" s="1"/>
  <c r="J5950" i="6"/>
  <c r="L5950" i="6" s="1"/>
  <c r="J5762" i="6"/>
  <c r="L5762" i="6" s="1"/>
  <c r="J6074" i="6"/>
  <c r="L6074" i="6" s="1"/>
  <c r="J612" i="6"/>
  <c r="L612" i="6" s="1"/>
  <c r="J4059" i="6"/>
  <c r="L4059" i="6" s="1"/>
  <c r="J2625" i="6"/>
  <c r="L2625" i="6" s="1"/>
  <c r="J4879" i="6"/>
  <c r="L4879" i="6" s="1"/>
  <c r="J6159" i="6"/>
  <c r="L6159" i="6" s="1"/>
  <c r="J1258" i="6"/>
  <c r="L1258" i="6" s="1"/>
  <c r="J3703" i="6"/>
  <c r="L3703" i="6" s="1"/>
  <c r="J4883" i="6"/>
  <c r="L4883" i="6" s="1"/>
  <c r="J3060" i="6"/>
  <c r="L3060" i="6" s="1"/>
  <c r="J6591" i="6"/>
  <c r="L6591" i="6" s="1"/>
  <c r="J3895" i="6"/>
  <c r="L3895" i="6" s="1"/>
  <c r="J4656" i="6"/>
  <c r="L4656" i="6" s="1"/>
  <c r="J1862" i="6"/>
  <c r="L1862" i="6" s="1"/>
  <c r="J4501" i="6"/>
  <c r="L4501" i="6" s="1"/>
  <c r="J3790" i="6"/>
  <c r="L3790" i="6" s="1"/>
  <c r="J5501" i="6"/>
  <c r="L5501" i="6" s="1"/>
  <c r="J5542" i="6"/>
  <c r="L5542" i="6" s="1"/>
  <c r="J792" i="6"/>
  <c r="L792" i="6" s="1"/>
  <c r="J5637" i="6"/>
  <c r="L5637" i="6" s="1"/>
  <c r="J6087" i="6"/>
  <c r="L6087" i="6" s="1"/>
  <c r="J4937" i="6"/>
  <c r="L4937" i="6" s="1"/>
  <c r="J4701" i="6"/>
  <c r="L4701" i="6" s="1"/>
  <c r="J95" i="6"/>
  <c r="L95" i="6" s="1"/>
  <c r="J485" i="6"/>
  <c r="L485" i="6" s="1"/>
  <c r="J3619" i="6"/>
  <c r="L3619" i="6" s="1"/>
  <c r="J820" i="6"/>
  <c r="L820" i="6" s="1"/>
  <c r="J1264" i="6"/>
  <c r="L1264" i="6" s="1"/>
  <c r="J3433" i="6"/>
  <c r="L3433" i="6" s="1"/>
  <c r="J4512" i="6"/>
  <c r="L4512" i="6" s="1"/>
  <c r="J1630" i="6"/>
  <c r="L1630" i="6" s="1"/>
  <c r="J3144" i="6"/>
  <c r="L3144" i="6" s="1"/>
  <c r="J1809" i="6"/>
  <c r="L1809" i="6" s="1"/>
  <c r="J2076" i="6"/>
  <c r="L2076" i="6" s="1"/>
  <c r="J1000" i="6"/>
  <c r="L1000" i="6" s="1"/>
  <c r="J5122" i="6"/>
  <c r="L5122" i="6" s="1"/>
  <c r="J2504" i="6"/>
  <c r="L2504" i="6" s="1"/>
  <c r="J1158" i="6"/>
  <c r="L1158" i="6" s="1"/>
  <c r="J4606" i="6"/>
  <c r="L4606" i="6" s="1"/>
  <c r="J6506" i="6"/>
  <c r="L6506" i="6" s="1"/>
  <c r="J3431" i="6"/>
  <c r="L3431" i="6" s="1"/>
  <c r="J1160" i="6"/>
  <c r="L1160" i="6" s="1"/>
  <c r="J3984" i="6"/>
  <c r="L3984" i="6" s="1"/>
  <c r="J2631" i="6"/>
  <c r="L2631" i="6" s="1"/>
  <c r="J4987" i="6"/>
  <c r="L4987" i="6" s="1"/>
  <c r="J5492" i="6"/>
  <c r="L5492" i="6" s="1"/>
  <c r="J5348" i="6"/>
  <c r="L5348" i="6" s="1"/>
  <c r="J4196" i="6"/>
  <c r="L4196" i="6" s="1"/>
  <c r="J947" i="6"/>
  <c r="L947" i="6" s="1"/>
  <c r="J6137" i="6"/>
  <c r="L6137" i="6" s="1"/>
  <c r="J4954" i="6"/>
  <c r="L4954" i="6" s="1"/>
  <c r="J493" i="6"/>
  <c r="L493" i="6" s="1"/>
  <c r="J430" i="6"/>
  <c r="L430" i="6" s="1"/>
  <c r="J1093" i="6"/>
  <c r="L1093" i="6" s="1"/>
  <c r="J23" i="6"/>
  <c r="L23" i="6" s="1"/>
  <c r="J1466" i="6"/>
  <c r="L1466" i="6" s="1"/>
  <c r="J2417" i="6"/>
  <c r="L2417" i="6" s="1"/>
  <c r="J4212" i="6"/>
  <c r="L4212" i="6" s="1"/>
  <c r="J667" i="6"/>
  <c r="L667" i="6" s="1"/>
  <c r="J1190" i="6"/>
  <c r="L1190" i="6" s="1"/>
  <c r="J1296" i="6"/>
  <c r="L1296" i="6" s="1"/>
  <c r="J1823" i="6"/>
  <c r="L1823" i="6" s="1"/>
  <c r="J6722" i="6"/>
  <c r="L6722" i="6" s="1"/>
  <c r="J1207" i="6"/>
  <c r="L1207" i="6" s="1"/>
  <c r="J323" i="6"/>
  <c r="L323" i="6" s="1"/>
  <c r="J2315" i="6"/>
  <c r="L2315" i="6" s="1"/>
  <c r="J1360" i="6"/>
  <c r="L1360" i="6" s="1"/>
  <c r="J3389" i="6"/>
  <c r="L3389" i="6" s="1"/>
  <c r="J475" i="6"/>
  <c r="L475" i="6" s="1"/>
  <c r="J2846" i="6"/>
  <c r="L2846" i="6" s="1"/>
  <c r="J4389" i="6"/>
  <c r="L4389" i="6" s="1"/>
  <c r="J5830" i="6"/>
  <c r="L5830" i="6" s="1"/>
  <c r="J5" i="6"/>
  <c r="L5" i="6" s="1"/>
  <c r="J4161" i="6"/>
  <c r="L4161" i="6" s="1"/>
  <c r="J7094" i="6"/>
  <c r="L7094" i="6" s="1"/>
  <c r="J5455" i="6"/>
  <c r="L5455" i="6" s="1"/>
  <c r="J5922" i="6"/>
  <c r="L5922" i="6" s="1"/>
  <c r="J2767" i="6"/>
  <c r="L2767" i="6" s="1"/>
  <c r="J3111" i="6"/>
  <c r="L3111" i="6" s="1"/>
  <c r="J2306" i="6"/>
  <c r="L2306" i="6" s="1"/>
  <c r="J566" i="6"/>
  <c r="L566" i="6" s="1"/>
  <c r="J1605" i="6"/>
  <c r="L1605" i="6" s="1"/>
  <c r="J5140" i="6"/>
  <c r="L5140" i="6" s="1"/>
  <c r="J2594" i="6"/>
  <c r="L2594" i="6" s="1"/>
  <c r="J3891" i="6"/>
  <c r="L3891" i="6" s="1"/>
  <c r="J1057" i="6"/>
  <c r="L1057" i="6" s="1"/>
  <c r="J417" i="6"/>
  <c r="L417" i="6" s="1"/>
  <c r="J4771" i="6"/>
  <c r="L4771" i="6" s="1"/>
  <c r="J141" i="6"/>
  <c r="L141" i="6" s="1"/>
  <c r="J2847" i="6"/>
  <c r="L2847" i="6" s="1"/>
  <c r="J689" i="6"/>
  <c r="L689" i="6" s="1"/>
  <c r="J905" i="6"/>
  <c r="L905" i="6" s="1"/>
  <c r="J1701" i="6"/>
  <c r="L1701" i="6" s="1"/>
  <c r="J2337" i="6"/>
  <c r="L2337" i="6" s="1"/>
  <c r="J2206" i="6"/>
  <c r="L2206" i="6" s="1"/>
  <c r="J3099" i="6"/>
  <c r="L3099" i="6" s="1"/>
  <c r="J2297" i="6"/>
  <c r="L2297" i="6" s="1"/>
  <c r="J4978" i="6"/>
  <c r="L4978" i="6" s="1"/>
  <c r="J4566" i="6"/>
  <c r="L4566" i="6" s="1"/>
  <c r="J85" i="6"/>
  <c r="L85" i="6" s="1"/>
  <c r="J2986" i="6"/>
  <c r="L2986" i="6" s="1"/>
  <c r="J3556" i="6"/>
  <c r="L3556" i="6" s="1"/>
  <c r="J6847" i="6"/>
  <c r="L6847" i="6" s="1"/>
  <c r="J5533" i="6"/>
  <c r="L5533" i="6" s="1"/>
  <c r="J168" i="6"/>
  <c r="L168" i="6" s="1"/>
  <c r="J5327" i="6"/>
  <c r="L5327" i="6" s="1"/>
  <c r="J4884" i="6"/>
  <c r="L4884" i="6" s="1"/>
  <c r="J3651" i="6"/>
  <c r="L3651" i="6" s="1"/>
  <c r="J3620" i="6"/>
  <c r="L3620" i="6" s="1"/>
  <c r="J5059" i="6"/>
  <c r="L5059" i="6" s="1"/>
  <c r="J961" i="6"/>
  <c r="L961" i="6" s="1"/>
  <c r="J5964" i="6"/>
  <c r="L5964" i="6" s="1"/>
  <c r="J6474" i="6"/>
  <c r="L6474" i="6" s="1"/>
  <c r="J5554" i="6"/>
  <c r="L5554" i="6" s="1"/>
  <c r="J587" i="6"/>
  <c r="L587" i="6" s="1"/>
  <c r="J1560" i="6"/>
  <c r="L1560" i="6" s="1"/>
  <c r="J4959" i="6"/>
  <c r="L4959" i="6" s="1"/>
  <c r="J598" i="6"/>
  <c r="L598" i="6" s="1"/>
  <c r="J1949" i="6"/>
  <c r="L1949" i="6" s="1"/>
  <c r="J4752" i="6"/>
  <c r="L4752" i="6" s="1"/>
  <c r="J157" i="6"/>
  <c r="L157" i="6" s="1"/>
  <c r="J1372" i="6"/>
  <c r="L1372" i="6" s="1"/>
  <c r="J2701" i="6"/>
  <c r="L2701" i="6" s="1"/>
  <c r="J2873" i="6"/>
  <c r="L2873" i="6" s="1"/>
  <c r="J2448" i="6"/>
  <c r="L2448" i="6" s="1"/>
  <c r="J1989" i="6"/>
  <c r="L1989" i="6" s="1"/>
  <c r="J3870" i="6"/>
  <c r="L3870" i="6" s="1"/>
  <c r="J6601" i="6"/>
  <c r="L6601" i="6" s="1"/>
  <c r="J975" i="6"/>
  <c r="L975" i="6" s="1"/>
  <c r="J6292" i="6"/>
  <c r="L6292" i="6" s="1"/>
  <c r="J4016" i="6"/>
  <c r="L4016" i="6" s="1"/>
  <c r="J4507" i="6"/>
  <c r="L4507" i="6" s="1"/>
  <c r="J7064" i="6"/>
  <c r="L7064" i="6" s="1"/>
  <c r="J4094" i="6"/>
  <c r="L4094" i="6" s="1"/>
  <c r="M4094" i="6" s="1"/>
  <c r="J1063" i="6"/>
  <c r="L1063" i="6" s="1"/>
  <c r="J5315" i="6"/>
  <c r="L5315" i="6" s="1"/>
  <c r="J5827" i="6"/>
  <c r="L5827" i="6" s="1"/>
  <c r="J6176" i="6"/>
  <c r="L6176" i="6" s="1"/>
  <c r="J3843" i="6"/>
  <c r="L3843" i="6" s="1"/>
  <c r="J4699" i="6"/>
  <c r="L4699" i="6" s="1"/>
  <c r="J2122" i="6"/>
  <c r="L2122" i="6" s="1"/>
  <c r="J3078" i="6"/>
  <c r="L3078" i="6" s="1"/>
  <c r="M3078" i="6" s="1"/>
  <c r="J6300" i="6"/>
  <c r="L6300" i="6" s="1"/>
  <c r="J619" i="6"/>
  <c r="L619" i="6" s="1"/>
  <c r="J5529" i="6"/>
  <c r="L5529" i="6" s="1"/>
  <c r="J6222" i="6"/>
  <c r="L6222" i="6" s="1"/>
  <c r="J3176" i="6"/>
  <c r="L3176" i="6" s="1"/>
  <c r="J4963" i="6"/>
  <c r="L4963" i="6" s="1"/>
  <c r="J5377" i="6"/>
  <c r="L5377" i="6" s="1"/>
  <c r="J2810" i="6"/>
  <c r="L2810" i="6" s="1"/>
  <c r="J2156" i="6"/>
  <c r="L2156" i="6" s="1"/>
  <c r="J6030" i="6"/>
  <c r="L6030" i="6" s="1"/>
  <c r="J1460" i="6"/>
  <c r="L1460" i="6" s="1"/>
  <c r="J350" i="6"/>
  <c r="L350" i="6" s="1"/>
  <c r="J1127" i="6"/>
  <c r="L1127" i="6" s="1"/>
  <c r="J6349" i="6"/>
  <c r="L6349" i="6" s="1"/>
  <c r="J2226" i="6"/>
  <c r="L2226" i="6" s="1"/>
  <c r="J158" i="6"/>
  <c r="L158" i="6" s="1"/>
  <c r="J3529" i="6"/>
  <c r="L3529" i="6" s="1"/>
  <c r="J6825" i="6"/>
  <c r="L6825" i="6" s="1"/>
  <c r="J4353" i="6"/>
  <c r="L4353" i="6" s="1"/>
  <c r="J4328" i="6"/>
  <c r="L4328" i="6" s="1"/>
  <c r="J4942" i="6"/>
  <c r="L4942" i="6" s="1"/>
  <c r="J5110" i="6"/>
  <c r="L5110" i="6" s="1"/>
  <c r="J3402" i="6"/>
  <c r="L3402" i="6" s="1"/>
  <c r="J724" i="6"/>
  <c r="L724" i="6" s="1"/>
  <c r="J1852" i="6"/>
  <c r="L1852" i="6" s="1"/>
  <c r="J2154" i="6"/>
  <c r="L2154" i="6" s="1"/>
  <c r="J5123" i="6"/>
  <c r="L5123" i="6" s="1"/>
  <c r="J2557" i="6"/>
  <c r="L2557" i="6" s="1"/>
  <c r="J1066" i="6"/>
  <c r="L1066" i="6" s="1"/>
  <c r="J1915" i="6"/>
  <c r="L1915" i="6" s="1"/>
  <c r="J3534" i="6"/>
  <c r="L3534" i="6" s="1"/>
  <c r="J6281" i="6"/>
  <c r="L6281" i="6" s="1"/>
  <c r="M6281" i="6" s="1"/>
  <c r="J741" i="6"/>
  <c r="L741" i="6" s="1"/>
  <c r="J5505" i="6"/>
  <c r="L5505" i="6" s="1"/>
  <c r="J2577" i="6"/>
  <c r="L2577" i="6" s="1"/>
  <c r="J2287" i="6"/>
  <c r="L2287" i="6" s="1"/>
  <c r="J1149" i="6"/>
  <c r="L1149" i="6" s="1"/>
  <c r="J3842" i="6"/>
  <c r="L3842" i="6" s="1"/>
  <c r="J1880" i="6"/>
  <c r="L1880" i="6" s="1"/>
  <c r="J4032" i="6"/>
  <c r="L4032" i="6" s="1"/>
  <c r="J7093" i="6"/>
  <c r="L7093" i="6" s="1"/>
  <c r="J5541" i="6"/>
  <c r="L5541" i="6" s="1"/>
  <c r="J6665" i="6"/>
  <c r="L6665" i="6" s="1"/>
  <c r="J6893" i="6"/>
  <c r="L6893" i="6" s="1"/>
  <c r="J2331" i="6"/>
  <c r="L2331" i="6" s="1"/>
  <c r="J3586" i="6"/>
  <c r="L3586" i="6" s="1"/>
  <c r="J5622" i="6"/>
  <c r="L5622" i="6" s="1"/>
  <c r="J6345" i="6"/>
  <c r="L6345" i="6" s="1"/>
  <c r="N6345" i="6" s="1"/>
  <c r="J3945" i="6"/>
  <c r="L3945" i="6" s="1"/>
  <c r="J5979" i="6"/>
  <c r="L5979" i="6" s="1"/>
  <c r="J2172" i="6"/>
  <c r="L2172" i="6" s="1"/>
  <c r="J1100" i="6"/>
  <c r="L1100" i="6" s="1"/>
  <c r="J210" i="6"/>
  <c r="L210" i="6" s="1"/>
  <c r="J6551" i="6"/>
  <c r="L6551" i="6" s="1"/>
  <c r="J2791" i="6"/>
  <c r="L2791" i="6" s="1"/>
  <c r="J6998" i="6"/>
  <c r="L6998" i="6" s="1"/>
  <c r="J6019" i="6"/>
  <c r="L6019" i="6" s="1"/>
  <c r="J2768" i="6"/>
  <c r="L2768" i="6" s="1"/>
  <c r="J5393" i="6"/>
  <c r="L5393" i="6" s="1"/>
  <c r="J3622" i="6"/>
  <c r="L3622" i="6" s="1"/>
  <c r="J4854" i="6"/>
  <c r="L4854" i="6" s="1"/>
  <c r="J4220" i="6"/>
  <c r="L4220" i="6" s="1"/>
  <c r="J6297" i="6"/>
  <c r="L6297" i="6" s="1"/>
  <c r="J4382" i="6"/>
  <c r="L4382" i="6" s="1"/>
  <c r="M4382" i="6" s="1"/>
  <c r="J3101" i="6"/>
  <c r="L3101" i="6" s="1"/>
  <c r="J2147" i="6"/>
  <c r="L2147" i="6" s="1"/>
  <c r="J1202" i="6"/>
  <c r="L1202" i="6" s="1"/>
  <c r="J182" i="6"/>
  <c r="L182" i="6" s="1"/>
  <c r="J2681" i="6"/>
  <c r="L2681" i="6" s="1"/>
  <c r="J2479" i="6"/>
  <c r="L2479" i="6" s="1"/>
  <c r="J2247" i="6"/>
  <c r="L2247" i="6" s="1"/>
  <c r="J6972" i="6"/>
  <c r="L6972" i="6" s="1"/>
  <c r="J5310" i="6"/>
  <c r="L5310" i="6" s="1"/>
  <c r="J821" i="6"/>
  <c r="L821" i="6" s="1"/>
  <c r="J3575" i="6"/>
  <c r="L3575" i="6" s="1"/>
  <c r="J2542" i="6"/>
  <c r="L2542" i="6" s="1"/>
  <c r="J6580" i="6"/>
  <c r="L6580" i="6" s="1"/>
  <c r="J2679" i="6"/>
  <c r="L2679" i="6" s="1"/>
  <c r="J6156" i="6"/>
  <c r="L6156" i="6" s="1"/>
  <c r="J5448" i="6"/>
  <c r="L5448" i="6" s="1"/>
  <c r="J5493" i="6"/>
  <c r="L5493" i="6" s="1"/>
  <c r="J3928" i="6"/>
  <c r="L3928" i="6" s="1"/>
  <c r="J2514" i="6"/>
  <c r="L2514" i="6" s="1"/>
  <c r="J1456" i="6"/>
  <c r="L1456" i="6" s="1"/>
  <c r="J4371" i="6"/>
  <c r="L4371" i="6" s="1"/>
  <c r="J1425" i="6"/>
  <c r="L1425" i="6" s="1"/>
  <c r="J2841" i="6"/>
  <c r="L2841" i="6" s="1"/>
  <c r="J2972" i="6"/>
  <c r="L2972" i="6" s="1"/>
  <c r="N2972" i="6" s="1"/>
  <c r="J3561" i="6"/>
  <c r="L3561" i="6" s="1"/>
  <c r="J4399" i="6"/>
  <c r="L4399" i="6" s="1"/>
  <c r="J6899" i="6"/>
  <c r="L6899" i="6" s="1"/>
  <c r="J2964" i="6"/>
  <c r="L2964" i="6" s="1"/>
  <c r="J4944" i="6"/>
  <c r="L4944" i="6" s="1"/>
  <c r="J1542" i="6"/>
  <c r="L1542" i="6" s="1"/>
  <c r="J2358" i="6"/>
  <c r="L2358" i="6" s="1"/>
  <c r="J6962" i="6"/>
  <c r="L6962" i="6" s="1"/>
  <c r="J2860" i="6"/>
  <c r="L2860" i="6" s="1"/>
  <c r="J4314" i="6"/>
  <c r="L4314" i="6" s="1"/>
  <c r="J293" i="6"/>
  <c r="L293" i="6" s="1"/>
  <c r="J4704" i="6"/>
  <c r="L4704" i="6" s="1"/>
  <c r="J4878" i="6"/>
  <c r="L4878" i="6" s="1"/>
  <c r="J7102" i="6"/>
  <c r="L7102" i="6" s="1"/>
  <c r="J2691" i="6"/>
  <c r="L2691" i="6" s="1"/>
  <c r="J5360" i="6"/>
  <c r="L5360" i="6" s="1"/>
  <c r="J2772" i="6"/>
  <c r="L2772" i="6" s="1"/>
  <c r="J3057" i="6"/>
  <c r="L3057" i="6" s="1"/>
  <c r="J2601" i="6"/>
  <c r="L2601" i="6" s="1"/>
  <c r="J538" i="6"/>
  <c r="L538" i="6" s="1"/>
  <c r="J2931" i="6"/>
  <c r="L2931" i="6" s="1"/>
  <c r="J1665" i="6"/>
  <c r="L1665" i="6" s="1"/>
  <c r="J4948" i="6"/>
  <c r="L4948" i="6" s="1"/>
  <c r="J2165" i="6"/>
  <c r="L2165" i="6" s="1"/>
  <c r="M2165" i="6" s="1"/>
  <c r="J3320" i="6"/>
  <c r="L3320" i="6" s="1"/>
  <c r="J5814" i="6"/>
  <c r="L5814" i="6" s="1"/>
  <c r="J6992" i="6"/>
  <c r="L6992" i="6" s="1"/>
  <c r="J4106" i="6"/>
  <c r="L4106" i="6" s="1"/>
  <c r="J6502" i="6"/>
  <c r="L6502" i="6" s="1"/>
  <c r="J6777" i="6"/>
  <c r="L6777" i="6" s="1"/>
  <c r="J6622" i="6"/>
  <c r="L6622" i="6" s="1"/>
  <c r="J4157" i="6"/>
  <c r="L4157" i="6" s="1"/>
  <c r="J6497" i="6"/>
  <c r="L6497" i="6" s="1"/>
  <c r="J832" i="6"/>
  <c r="L832" i="6" s="1"/>
  <c r="J1875" i="6"/>
  <c r="L1875" i="6" s="1"/>
  <c r="J6611" i="6"/>
  <c r="L6611" i="6" s="1"/>
  <c r="J6368" i="6"/>
  <c r="L6368" i="6" s="1"/>
  <c r="J163" i="6"/>
  <c r="L163" i="6" s="1"/>
  <c r="J3340" i="6"/>
  <c r="L3340" i="6" s="1"/>
  <c r="J4065" i="6"/>
  <c r="L4065" i="6" s="1"/>
  <c r="J3537" i="6"/>
  <c r="L3537" i="6" s="1"/>
  <c r="J1909" i="6"/>
  <c r="L1909" i="6" s="1"/>
  <c r="J924" i="6"/>
  <c r="L924" i="6" s="1"/>
  <c r="J5121" i="6"/>
  <c r="L5121" i="6" s="1"/>
  <c r="J3839" i="6"/>
  <c r="L3839" i="6" s="1"/>
  <c r="J3188" i="6"/>
  <c r="L3188" i="6" s="1"/>
  <c r="J3865" i="6"/>
  <c r="L3865" i="6" s="1"/>
  <c r="J3196" i="6"/>
  <c r="L3196" i="6" s="1"/>
  <c r="M3196" i="6" s="1"/>
  <c r="J4663" i="6"/>
  <c r="L4663" i="6" s="1"/>
  <c r="J6924" i="6"/>
  <c r="L6924" i="6" s="1"/>
  <c r="J2488" i="6"/>
  <c r="L2488" i="6" s="1"/>
  <c r="J2583" i="6"/>
  <c r="L2583" i="6" s="1"/>
  <c r="J2285" i="6"/>
  <c r="L2285" i="6" s="1"/>
  <c r="J2096" i="6"/>
  <c r="L2096" i="6" s="1"/>
  <c r="J1008" i="6"/>
  <c r="L1008" i="6" s="1"/>
  <c r="J6650" i="6"/>
  <c r="L6650" i="6" s="1"/>
  <c r="N6650" i="6" s="1"/>
  <c r="J2705" i="6"/>
  <c r="L2705" i="6" s="1"/>
  <c r="J270" i="6"/>
  <c r="L270" i="6" s="1"/>
  <c r="J4560" i="6"/>
  <c r="L4560" i="6" s="1"/>
  <c r="J1643" i="6"/>
  <c r="L1643" i="6" s="1"/>
  <c r="J312" i="6"/>
  <c r="L312" i="6" s="1"/>
  <c r="J169" i="6"/>
  <c r="L169" i="6" s="1"/>
  <c r="J3250" i="6"/>
  <c r="L3250" i="6" s="1"/>
  <c r="J2797" i="6"/>
  <c r="L2797" i="6" s="1"/>
  <c r="J2770" i="6"/>
  <c r="L2770" i="6" s="1"/>
  <c r="J4906" i="6"/>
  <c r="L4906" i="6" s="1"/>
  <c r="J6541" i="6"/>
  <c r="L6541" i="6" s="1"/>
  <c r="J4947" i="6"/>
  <c r="L4947" i="6" s="1"/>
  <c r="J1132" i="6"/>
  <c r="L1132" i="6" s="1"/>
  <c r="J294" i="6"/>
  <c r="L294" i="6" s="1"/>
  <c r="J4727" i="6"/>
  <c r="L4727" i="6" s="1"/>
  <c r="J982" i="6"/>
  <c r="L982" i="6" s="1"/>
  <c r="J3492" i="6"/>
  <c r="L3492" i="6" s="1"/>
  <c r="J6325" i="6"/>
  <c r="L6325" i="6" s="1"/>
  <c r="J6916" i="6"/>
  <c r="L6916" i="6" s="1"/>
  <c r="J3442" i="6"/>
  <c r="L3442" i="6" s="1"/>
  <c r="J6052" i="6"/>
  <c r="L6052" i="6" s="1"/>
  <c r="J585" i="6"/>
  <c r="L585" i="6" s="1"/>
  <c r="J1327" i="6"/>
  <c r="L1327" i="6" s="1"/>
  <c r="J3827" i="6"/>
  <c r="L3827" i="6" s="1"/>
  <c r="J3277" i="6"/>
  <c r="L3277" i="6" s="1"/>
  <c r="J5819" i="6"/>
  <c r="L5819" i="6" s="1"/>
  <c r="J4197" i="6"/>
  <c r="L4197" i="6" s="1"/>
  <c r="J4398" i="6"/>
  <c r="L4398" i="6" s="1"/>
  <c r="J4713" i="6"/>
  <c r="L4713" i="6" s="1"/>
  <c r="J1003" i="6"/>
  <c r="L1003" i="6" s="1"/>
  <c r="J1659" i="6"/>
  <c r="L1659" i="6" s="1"/>
  <c r="J1242" i="6"/>
  <c r="L1242" i="6" s="1"/>
  <c r="N1242" i="6" s="1"/>
  <c r="J804" i="6"/>
  <c r="L804" i="6" s="1"/>
  <c r="J6343" i="6"/>
  <c r="L6343" i="6" s="1"/>
  <c r="J5587" i="6"/>
  <c r="L5587" i="6" s="1"/>
  <c r="J2259" i="6"/>
  <c r="L2259" i="6" s="1"/>
  <c r="J1638" i="6"/>
  <c r="L1638" i="6" s="1"/>
  <c r="J2496" i="6"/>
  <c r="L2496" i="6" s="1"/>
  <c r="J881" i="6"/>
  <c r="L881" i="6" s="1"/>
  <c r="J4279" i="6"/>
  <c r="L4279" i="6" s="1"/>
  <c r="J6010" i="6"/>
  <c r="L6010" i="6" s="1"/>
  <c r="J5267" i="6"/>
  <c r="L5267" i="6" s="1"/>
  <c r="J6333" i="6"/>
  <c r="L6333" i="6" s="1"/>
  <c r="J3016" i="6"/>
  <c r="L3016" i="6" s="1"/>
  <c r="J3837" i="6"/>
  <c r="L3837" i="6" s="1"/>
  <c r="J2037" i="6"/>
  <c r="L2037" i="6" s="1"/>
  <c r="J5164" i="6"/>
  <c r="L5164" i="6" s="1"/>
  <c r="J6814" i="6"/>
  <c r="L6814" i="6" s="1"/>
  <c r="J2398" i="6"/>
  <c r="L2398" i="6" s="1"/>
  <c r="J3373" i="6"/>
  <c r="L3373" i="6" s="1"/>
  <c r="J5905" i="6"/>
  <c r="L5905" i="6" s="1"/>
  <c r="J2430" i="6"/>
  <c r="L2430" i="6" s="1"/>
  <c r="J6744" i="6"/>
  <c r="L6744" i="6" s="1"/>
  <c r="J4871" i="6"/>
  <c r="L4871" i="6" s="1"/>
  <c r="J5182" i="6"/>
  <c r="L5182" i="6" s="1"/>
  <c r="J567" i="6"/>
  <c r="L567" i="6" s="1"/>
  <c r="M567" i="6" s="1"/>
  <c r="J2460" i="6"/>
  <c r="L2460" i="6" s="1"/>
  <c r="J4588" i="6"/>
  <c r="L4588" i="6" s="1"/>
  <c r="J2012" i="6"/>
  <c r="L2012" i="6" s="1"/>
  <c r="J3221" i="6"/>
  <c r="L3221" i="6" s="1"/>
  <c r="J5441" i="6"/>
  <c r="L5441" i="6" s="1"/>
  <c r="J3067" i="6"/>
  <c r="L3067" i="6" s="1"/>
  <c r="J6452" i="6"/>
  <c r="L6452" i="6" s="1"/>
  <c r="J2054" i="6"/>
  <c r="L2054" i="6" s="1"/>
  <c r="J1349" i="6"/>
  <c r="L1349" i="6" s="1"/>
  <c r="J2438" i="6"/>
  <c r="L2438" i="6" s="1"/>
  <c r="J616" i="6"/>
  <c r="L616" i="6" s="1"/>
  <c r="J4394" i="6"/>
  <c r="L4394" i="6" s="1"/>
  <c r="J6925" i="6"/>
  <c r="L6925" i="6" s="1"/>
  <c r="J4786" i="6"/>
  <c r="L4786" i="6" s="1"/>
  <c r="J3072" i="6"/>
  <c r="L3072" i="6" s="1"/>
  <c r="J2995" i="6"/>
  <c r="L2995" i="6" s="1"/>
  <c r="J743" i="6"/>
  <c r="L743" i="6" s="1"/>
  <c r="J1929" i="6"/>
  <c r="L1929" i="6" s="1"/>
  <c r="J3329" i="6"/>
  <c r="L3329" i="6" s="1"/>
  <c r="J6178" i="6"/>
  <c r="L6178" i="6" s="1"/>
  <c r="J1621" i="6"/>
  <c r="L1621" i="6" s="1"/>
  <c r="J1566" i="6"/>
  <c r="L1566" i="6" s="1"/>
  <c r="J1043" i="6"/>
  <c r="L1043" i="6" s="1"/>
  <c r="J5654" i="6"/>
  <c r="L5654" i="6" s="1"/>
  <c r="J2848" i="6"/>
  <c r="L2848" i="6" s="1"/>
  <c r="J6123" i="6"/>
  <c r="L6123" i="6" s="1"/>
  <c r="J1392" i="6"/>
  <c r="L1392" i="6" s="1"/>
  <c r="J3823" i="6"/>
  <c r="L3823" i="6" s="1"/>
  <c r="J3661" i="6"/>
  <c r="L3661" i="6" s="1"/>
  <c r="J2672" i="6"/>
  <c r="L2672" i="6" s="1"/>
  <c r="J5138" i="6"/>
  <c r="L5138" i="6" s="1"/>
  <c r="J560" i="6"/>
  <c r="L560" i="6" s="1"/>
  <c r="M560" i="6" s="1"/>
  <c r="J4483" i="6"/>
  <c r="L4483" i="6" s="1"/>
  <c r="J3165" i="6"/>
  <c r="L3165" i="6" s="1"/>
  <c r="J3347" i="6"/>
  <c r="L3347" i="6" s="1"/>
  <c r="J2234" i="6"/>
  <c r="L2234" i="6" s="1"/>
  <c r="J5854" i="6"/>
  <c r="L5854" i="6" s="1"/>
  <c r="J4236" i="6"/>
  <c r="L4236" i="6" s="1"/>
  <c r="J570" i="6"/>
  <c r="L570" i="6" s="1"/>
  <c r="J1344" i="6"/>
  <c r="L1344" i="6" s="1"/>
  <c r="M1344" i="6" s="1"/>
  <c r="J5158" i="6"/>
  <c r="L5158" i="6" s="1"/>
  <c r="J152" i="6"/>
  <c r="L152" i="6" s="1"/>
  <c r="J6353" i="6"/>
  <c r="L6353" i="6" s="1"/>
  <c r="J5902" i="6"/>
  <c r="L5902" i="6" s="1"/>
  <c r="J2439" i="6"/>
  <c r="L2439" i="6" s="1"/>
  <c r="J1485" i="6"/>
  <c r="L1485" i="6" s="1"/>
  <c r="J5778" i="6"/>
  <c r="L5778" i="6" s="1"/>
  <c r="J4155" i="6"/>
  <c r="L4155" i="6" s="1"/>
  <c r="N4155" i="6" s="1"/>
  <c r="J5783" i="6"/>
  <c r="L5783" i="6" s="1"/>
  <c r="J2921" i="6"/>
  <c r="L2921" i="6" s="1"/>
  <c r="J5028" i="6"/>
  <c r="L5028" i="6" s="1"/>
  <c r="J246" i="6"/>
  <c r="L246" i="6" s="1"/>
  <c r="J2063" i="6"/>
  <c r="L2063" i="6" s="1"/>
  <c r="J2427" i="6"/>
  <c r="L2427" i="6" s="1"/>
  <c r="J2471" i="6"/>
  <c r="L2471" i="6" s="1"/>
  <c r="J4463" i="6"/>
  <c r="L4463" i="6" s="1"/>
  <c r="J2673" i="6"/>
  <c r="L2673" i="6" s="1"/>
  <c r="J6613" i="6"/>
  <c r="L6613" i="6" s="1"/>
  <c r="J699" i="6"/>
  <c r="L699" i="6" s="1"/>
  <c r="J6540" i="6"/>
  <c r="L6540" i="6" s="1"/>
  <c r="J7008" i="6"/>
  <c r="L7008" i="6" s="1"/>
  <c r="J380" i="6"/>
  <c r="L380" i="6" s="1"/>
  <c r="J6106" i="6"/>
  <c r="L6106" i="6" s="1"/>
  <c r="J3105" i="6"/>
  <c r="L3105" i="6" s="1"/>
  <c r="J4172" i="6"/>
  <c r="L4172" i="6" s="1"/>
  <c r="J3911" i="6"/>
  <c r="L3911" i="6" s="1"/>
  <c r="J6543" i="6"/>
  <c r="L6543" i="6" s="1"/>
  <c r="J4323" i="6"/>
  <c r="L4323" i="6" s="1"/>
  <c r="J4903" i="6"/>
  <c r="L4903" i="6" s="1"/>
  <c r="J4957" i="6"/>
  <c r="L4957" i="6" s="1"/>
  <c r="J713" i="6"/>
  <c r="L713" i="6" s="1"/>
  <c r="J2977" i="6"/>
  <c r="L2977" i="6" s="1"/>
  <c r="M2977" i="6" s="1"/>
  <c r="J4814" i="6"/>
  <c r="L4814" i="6" s="1"/>
  <c r="J3136" i="6"/>
  <c r="L3136" i="6" s="1"/>
  <c r="J1123" i="6"/>
  <c r="L1123" i="6" s="1"/>
  <c r="J2949" i="6"/>
  <c r="L2949" i="6" s="1"/>
  <c r="J3993" i="6"/>
  <c r="L3993" i="6" s="1"/>
  <c r="J1482" i="6"/>
  <c r="L1482" i="6" s="1"/>
  <c r="J4559" i="6"/>
  <c r="L4559" i="6" s="1"/>
  <c r="J5873" i="6"/>
  <c r="L5873" i="6" s="1"/>
  <c r="J1682" i="6"/>
  <c r="L1682" i="6" s="1"/>
  <c r="J6952" i="6"/>
  <c r="L6952" i="6" s="1"/>
  <c r="J421" i="6"/>
  <c r="L421" i="6" s="1"/>
  <c r="J170" i="6"/>
  <c r="L170" i="6" s="1"/>
  <c r="J4321" i="6"/>
  <c r="L4321" i="6" s="1"/>
  <c r="J4202" i="6"/>
  <c r="L4202" i="6" s="1"/>
  <c r="J6037" i="6"/>
  <c r="L6037" i="6" s="1"/>
  <c r="J4907" i="6"/>
  <c r="L4907" i="6" s="1"/>
  <c r="N4907" i="6" s="1"/>
  <c r="J5572" i="6"/>
  <c r="L5572" i="6" s="1"/>
  <c r="J2524" i="6"/>
  <c r="L2524" i="6" s="1"/>
  <c r="J5109" i="6"/>
  <c r="L5109" i="6" s="1"/>
  <c r="J701" i="6"/>
  <c r="L701" i="6" s="1"/>
  <c r="J7069" i="6"/>
  <c r="L7069" i="6" s="1"/>
  <c r="J1428" i="6"/>
  <c r="L1428" i="6" s="1"/>
  <c r="J1717" i="6"/>
  <c r="L1717" i="6" s="1"/>
  <c r="J4119" i="6"/>
  <c r="L4119" i="6" s="1"/>
  <c r="M4119" i="6" s="1"/>
  <c r="J231" i="6"/>
  <c r="L231" i="6" s="1"/>
  <c r="J6483" i="6"/>
  <c r="L6483" i="6" s="1"/>
  <c r="J5196" i="6"/>
  <c r="L5196" i="6" s="1"/>
  <c r="J2969" i="6"/>
  <c r="L2969" i="6" s="1"/>
  <c r="J1512" i="6"/>
  <c r="L1512" i="6" s="1"/>
  <c r="J3170" i="6"/>
  <c r="L3170" i="6" s="1"/>
  <c r="J775" i="6"/>
  <c r="L775" i="6" s="1"/>
  <c r="J3306" i="6"/>
  <c r="L3306" i="6" s="1"/>
  <c r="J221" i="6"/>
  <c r="L221" i="6" s="1"/>
  <c r="J5026" i="6"/>
  <c r="L5026" i="6" s="1"/>
  <c r="J2021" i="6"/>
  <c r="L2021" i="6" s="1"/>
  <c r="J1847" i="6"/>
  <c r="L1847" i="6" s="1"/>
  <c r="J685" i="6"/>
  <c r="L685" i="6" s="1"/>
  <c r="J3437" i="6"/>
  <c r="L3437" i="6" s="1"/>
  <c r="J4098" i="6"/>
  <c r="L4098" i="6" s="1"/>
  <c r="J5563" i="6"/>
  <c r="L5563" i="6" s="1"/>
  <c r="J993" i="6"/>
  <c r="L993" i="6" s="1"/>
  <c r="J1911" i="6"/>
  <c r="L1911" i="6" s="1"/>
  <c r="J5250" i="6"/>
  <c r="L5250" i="6" s="1"/>
  <c r="J5506" i="6"/>
  <c r="L5506" i="6" s="1"/>
  <c r="J267" i="6"/>
  <c r="L267" i="6" s="1"/>
  <c r="J4940" i="6"/>
  <c r="L4940" i="6" s="1"/>
  <c r="J4401" i="6"/>
  <c r="L4401" i="6" s="1"/>
  <c r="J728" i="6"/>
  <c r="L728" i="6" s="1"/>
  <c r="J607" i="6"/>
  <c r="L607" i="6" s="1"/>
  <c r="J2715" i="6"/>
  <c r="L2715" i="6" s="1"/>
  <c r="J2764" i="6"/>
  <c r="L2764" i="6" s="1"/>
  <c r="J4084" i="6"/>
  <c r="L4084" i="6" s="1"/>
  <c r="J2947" i="6"/>
  <c r="L2947" i="6" s="1"/>
  <c r="J2191" i="6"/>
  <c r="L2191" i="6" s="1"/>
  <c r="J3767" i="6"/>
  <c r="L3767" i="6" s="1"/>
  <c r="J3846" i="6"/>
  <c r="L3846" i="6" s="1"/>
  <c r="N3846" i="6" s="1"/>
  <c r="J5968" i="6"/>
  <c r="L5968" i="6" s="1"/>
  <c r="J5449" i="6"/>
  <c r="L5449" i="6" s="1"/>
  <c r="J1532" i="6"/>
  <c r="L1532" i="6" s="1"/>
  <c r="J6530" i="6"/>
  <c r="L6530" i="6" s="1"/>
  <c r="J721" i="6"/>
  <c r="L721" i="6" s="1"/>
  <c r="J552" i="6"/>
  <c r="L552" i="6" s="1"/>
  <c r="J4844" i="6"/>
  <c r="L4844" i="6" s="1"/>
  <c r="J1527" i="6"/>
  <c r="L1527" i="6" s="1"/>
  <c r="J3127" i="6"/>
  <c r="L3127" i="6" s="1"/>
  <c r="J988" i="6"/>
  <c r="L988" i="6" s="1"/>
  <c r="J897" i="6"/>
  <c r="L897" i="6" s="1"/>
  <c r="J4445" i="6"/>
  <c r="L4445" i="6" s="1"/>
  <c r="J855" i="6"/>
  <c r="L855" i="6" s="1"/>
  <c r="J4097" i="6"/>
  <c r="L4097" i="6" s="1"/>
  <c r="J4609" i="6"/>
  <c r="L4609" i="6" s="1"/>
  <c r="J2786" i="6"/>
  <c r="L2786" i="6" s="1"/>
  <c r="J2621" i="6"/>
  <c r="L2621" i="6" s="1"/>
  <c r="J4843" i="6"/>
  <c r="L4843" i="6" s="1"/>
  <c r="J7098" i="6"/>
  <c r="L7098" i="6" s="1"/>
  <c r="J6651" i="6"/>
  <c r="L6651" i="6" s="1"/>
  <c r="J3717" i="6"/>
  <c r="L3717" i="6" s="1"/>
  <c r="J3357" i="6"/>
  <c r="L3357" i="6" s="1"/>
  <c r="J2442" i="6"/>
  <c r="L2442" i="6" s="1"/>
  <c r="J5385" i="6"/>
  <c r="L5385" i="6" s="1"/>
  <c r="J3379" i="6"/>
  <c r="L3379" i="6" s="1"/>
  <c r="J1359" i="6"/>
  <c r="L1359" i="6" s="1"/>
  <c r="J1973" i="6"/>
  <c r="L1973" i="6" s="1"/>
  <c r="J2364" i="6"/>
  <c r="L2364" i="6" s="1"/>
  <c r="J6356" i="6"/>
  <c r="L6356" i="6" s="1"/>
  <c r="J1571" i="6"/>
  <c r="L1571" i="6" s="1"/>
  <c r="J3382" i="6"/>
  <c r="L3382" i="6" s="1"/>
  <c r="J5991" i="6"/>
  <c r="L5991" i="6" s="1"/>
  <c r="J3686" i="6"/>
  <c r="L3686" i="6" s="1"/>
  <c r="J4725" i="6"/>
  <c r="L4725" i="6" s="1"/>
  <c r="J6971" i="6"/>
  <c r="L6971" i="6" s="1"/>
  <c r="J2175" i="6"/>
  <c r="L2175" i="6" s="1"/>
  <c r="J4467" i="6"/>
  <c r="L4467" i="6" s="1"/>
  <c r="J6652" i="6"/>
  <c r="L6652" i="6" s="1"/>
  <c r="J4982" i="6"/>
  <c r="L4982" i="6" s="1"/>
  <c r="J4168" i="6"/>
  <c r="L4168" i="6" s="1"/>
  <c r="J546" i="6"/>
  <c r="L546" i="6" s="1"/>
  <c r="J2737" i="6"/>
  <c r="L2737" i="6" s="1"/>
  <c r="J6880" i="6"/>
  <c r="L6880" i="6" s="1"/>
  <c r="J1699" i="6"/>
  <c r="L1699" i="6" s="1"/>
  <c r="J2327" i="6"/>
  <c r="L2327" i="6" s="1"/>
  <c r="J6490" i="6"/>
  <c r="L6490" i="6" s="1"/>
  <c r="J4073" i="6"/>
  <c r="L4073" i="6" s="1"/>
  <c r="J1603" i="6"/>
  <c r="L1603" i="6" s="1"/>
  <c r="J1738" i="6"/>
  <c r="L1738" i="6" s="1"/>
  <c r="J17" i="6"/>
  <c r="L17" i="6" s="1"/>
  <c r="J6940" i="6"/>
  <c r="L6940" i="6" s="1"/>
  <c r="J5865" i="6"/>
  <c r="L5865" i="6" s="1"/>
  <c r="J3378" i="6"/>
  <c r="L3378" i="6" s="1"/>
  <c r="J2010" i="6"/>
  <c r="L2010" i="6" s="1"/>
  <c r="J1872" i="6"/>
  <c r="L1872" i="6" s="1"/>
  <c r="J5603" i="6"/>
  <c r="L5603" i="6" s="1"/>
  <c r="J6688" i="6"/>
  <c r="L6688" i="6" s="1"/>
  <c r="J2415" i="6"/>
  <c r="L2415" i="6" s="1"/>
  <c r="J3520" i="6"/>
  <c r="L3520" i="6" s="1"/>
  <c r="J2962" i="6"/>
  <c r="L2962" i="6" s="1"/>
  <c r="J418" i="6"/>
  <c r="L418" i="6" s="1"/>
  <c r="J4505" i="6"/>
  <c r="L4505" i="6" s="1"/>
  <c r="J5759" i="6"/>
  <c r="L5759" i="6" s="1"/>
  <c r="J1448" i="6"/>
  <c r="L1448" i="6" s="1"/>
  <c r="N1448" i="6" s="1"/>
  <c r="J840" i="6"/>
  <c r="L840" i="6" s="1"/>
  <c r="J1708" i="6"/>
  <c r="L1708" i="6" s="1"/>
  <c r="J1417" i="6"/>
  <c r="L1417" i="6" s="1"/>
  <c r="J3207" i="6"/>
  <c r="L3207" i="6" s="1"/>
  <c r="J817" i="6"/>
  <c r="L817" i="6" s="1"/>
  <c r="J7088" i="6"/>
  <c r="L7088" i="6" s="1"/>
  <c r="J6570" i="6"/>
  <c r="L6570" i="6" s="1"/>
  <c r="J3289" i="6"/>
  <c r="L3289" i="6" s="1"/>
  <c r="J2944" i="6"/>
  <c r="L2944" i="6" s="1"/>
  <c r="J3515" i="6"/>
  <c r="L3515" i="6" s="1"/>
  <c r="J30" i="6"/>
  <c r="L30" i="6" s="1"/>
  <c r="J3242" i="6"/>
  <c r="L3242" i="6" s="1"/>
  <c r="J981" i="6"/>
  <c r="L981" i="6" s="1"/>
  <c r="J974" i="6"/>
  <c r="L974" i="6" s="1"/>
  <c r="J4122" i="6"/>
  <c r="L4122" i="6" s="1"/>
  <c r="J496" i="6"/>
  <c r="L496" i="6" s="1"/>
  <c r="J109" i="6"/>
  <c r="L109" i="6" s="1"/>
  <c r="J4800" i="6"/>
  <c r="L4800" i="6" s="1"/>
  <c r="J4200" i="6"/>
  <c r="L4200" i="6" s="1"/>
  <c r="J1097" i="6"/>
  <c r="L1097" i="6" s="1"/>
  <c r="J5349" i="6"/>
  <c r="L5349" i="6" s="1"/>
  <c r="J889" i="6"/>
  <c r="L889" i="6" s="1"/>
  <c r="J3795" i="6"/>
  <c r="L3795" i="6" s="1"/>
  <c r="J2718" i="6"/>
  <c r="L2718" i="6" s="1"/>
  <c r="J3197" i="6"/>
  <c r="L3197" i="6" s="1"/>
  <c r="J5745" i="6"/>
  <c r="L5745" i="6" s="1"/>
  <c r="J5680" i="6"/>
  <c r="L5680" i="6" s="1"/>
  <c r="J3102" i="6"/>
  <c r="L3102" i="6" s="1"/>
  <c r="J370" i="6"/>
  <c r="L370" i="6" s="1"/>
  <c r="J6865" i="6"/>
  <c r="L6865" i="6" s="1"/>
  <c r="J6097" i="6"/>
  <c r="L6097" i="6" s="1"/>
  <c r="J712" i="6"/>
  <c r="L712" i="6" s="1"/>
  <c r="J4244" i="6"/>
  <c r="L4244" i="6" s="1"/>
  <c r="J5289" i="6"/>
  <c r="L5289" i="6" s="1"/>
  <c r="J4070" i="6"/>
  <c r="L4070" i="6" s="1"/>
  <c r="J2047" i="6"/>
  <c r="L2047" i="6" s="1"/>
  <c r="J1203" i="6"/>
  <c r="L1203" i="6" s="1"/>
  <c r="J774" i="6"/>
  <c r="L774" i="6" s="1"/>
  <c r="J6784" i="6"/>
  <c r="L6784" i="6" s="1"/>
  <c r="J7066" i="6"/>
  <c r="L7066" i="6" s="1"/>
  <c r="J134" i="6"/>
  <c r="L134" i="6" s="1"/>
  <c r="J5088" i="6"/>
  <c r="L5088" i="6" s="1"/>
  <c r="J4603" i="6"/>
  <c r="L4603" i="6" s="1"/>
  <c r="J60" i="6"/>
  <c r="L60" i="6" s="1"/>
  <c r="J2068" i="6"/>
  <c r="L2068" i="6" s="1"/>
  <c r="J5242" i="6"/>
  <c r="L5242" i="6" s="1"/>
  <c r="J6727" i="6"/>
  <c r="L6727" i="6" s="1"/>
  <c r="J7051" i="6"/>
  <c r="L7051" i="6" s="1"/>
  <c r="J2309" i="6"/>
  <c r="L2309" i="6" s="1"/>
  <c r="J3593" i="6"/>
  <c r="L3593" i="6" s="1"/>
  <c r="J4506" i="6"/>
  <c r="L4506" i="6" s="1"/>
  <c r="J1015" i="6"/>
  <c r="L1015" i="6" s="1"/>
  <c r="J1393" i="6"/>
  <c r="L1393" i="6" s="1"/>
  <c r="J2661" i="6"/>
  <c r="L2661" i="6" s="1"/>
  <c r="J3420" i="6"/>
  <c r="L3420" i="6" s="1"/>
  <c r="J4137" i="6"/>
  <c r="L4137" i="6" s="1"/>
  <c r="J4721" i="6"/>
  <c r="L4721" i="6" s="1"/>
  <c r="J1674" i="6"/>
  <c r="L1674" i="6" s="1"/>
  <c r="J1355" i="6"/>
  <c r="L1355" i="6" s="1"/>
  <c r="J854" i="6"/>
  <c r="L854" i="6" s="1"/>
  <c r="J1806" i="6"/>
  <c r="L1806" i="6" s="1"/>
  <c r="J4554" i="6"/>
  <c r="L4554" i="6" s="1"/>
  <c r="J6882" i="6"/>
  <c r="L6882" i="6" s="1"/>
  <c r="J4828" i="6"/>
  <c r="L4828" i="6" s="1"/>
  <c r="J3719" i="6"/>
  <c r="L3719" i="6" s="1"/>
  <c r="J159" i="6"/>
  <c r="L159" i="6" s="1"/>
  <c r="J6180" i="6"/>
  <c r="L6180" i="6" s="1"/>
  <c r="J5129" i="6"/>
  <c r="L5129" i="6" s="1"/>
  <c r="J6442" i="6"/>
  <c r="L6442" i="6" s="1"/>
  <c r="J5195" i="6"/>
  <c r="L5195" i="6" s="1"/>
  <c r="J6630" i="6"/>
  <c r="L6630" i="6" s="1"/>
  <c r="J2800" i="6"/>
  <c r="L2800" i="6" s="1"/>
  <c r="J7031" i="6"/>
  <c r="L7031" i="6" s="1"/>
  <c r="J4817" i="6"/>
  <c r="L4817" i="6" s="1"/>
  <c r="J6907" i="6"/>
  <c r="L6907" i="6" s="1"/>
  <c r="J2369" i="6"/>
  <c r="L2369" i="6" s="1"/>
  <c r="J4563" i="6"/>
  <c r="L4563" i="6" s="1"/>
  <c r="J894" i="6"/>
  <c r="J1457" i="6"/>
  <c r="L1457" i="6" s="1"/>
  <c r="J2690" i="6"/>
  <c r="L2690" i="6" s="1"/>
  <c r="J6902" i="6"/>
  <c r="L6902" i="6" s="1"/>
  <c r="J990" i="6"/>
  <c r="L990" i="6" s="1"/>
  <c r="J2522" i="6"/>
  <c r="L2522" i="6" s="1"/>
  <c r="J6460" i="6"/>
  <c r="L6460" i="6" s="1"/>
  <c r="J3996" i="6"/>
  <c r="L3996" i="6" s="1"/>
  <c r="J406" i="6"/>
  <c r="J4224" i="6"/>
  <c r="L4224" i="6" s="1"/>
  <c r="J3014" i="6"/>
  <c r="L3014" i="6" s="1"/>
  <c r="J4835" i="6"/>
  <c r="L4835" i="6" s="1"/>
  <c r="J5817" i="6"/>
  <c r="L5817" i="6" s="1"/>
  <c r="J4408" i="6"/>
  <c r="L4408" i="6" s="1"/>
  <c r="J2954" i="6"/>
  <c r="L2954" i="6" s="1"/>
  <c r="J5141" i="6"/>
  <c r="L5141" i="6" s="1"/>
  <c r="J5405" i="6"/>
  <c r="J5838" i="6"/>
  <c r="L5838" i="6" s="1"/>
  <c r="J4104" i="6"/>
  <c r="L4104" i="6" s="1"/>
  <c r="J4636" i="6"/>
  <c r="L4636" i="6" s="1"/>
  <c r="J5901" i="6"/>
  <c r="L5901" i="6" s="1"/>
  <c r="J5553" i="6"/>
  <c r="L5553" i="6" s="1"/>
  <c r="J1313" i="6"/>
  <c r="L1313" i="6" s="1"/>
  <c r="J5624" i="6"/>
  <c r="L5624" i="6" s="1"/>
  <c r="J6657" i="6"/>
  <c r="L6657" i="6" s="1"/>
  <c r="J4712" i="6"/>
  <c r="L4712" i="6" s="1"/>
  <c r="J614" i="6"/>
  <c r="L614" i="6" s="1"/>
  <c r="J2201" i="6"/>
  <c r="L2201" i="6" s="1"/>
  <c r="J953" i="6"/>
  <c r="L953" i="6" s="1"/>
  <c r="J2741" i="6"/>
  <c r="L2741" i="6" s="1"/>
  <c r="J6329" i="6"/>
  <c r="L6329" i="6" s="1"/>
  <c r="J7081" i="6"/>
  <c r="L7081" i="6" s="1"/>
  <c r="J4340" i="6"/>
  <c r="L4340" i="6" s="1"/>
  <c r="J1883" i="6"/>
  <c r="L1883" i="6" s="1"/>
  <c r="J3659" i="6"/>
  <c r="L3659" i="6" s="1"/>
  <c r="J2269" i="6"/>
  <c r="L2269" i="6" s="1"/>
  <c r="J1999" i="6"/>
  <c r="L1999" i="6" s="1"/>
  <c r="J4468" i="6"/>
  <c r="L4468" i="6" s="1"/>
  <c r="J943" i="6"/>
  <c r="L943" i="6" s="1"/>
  <c r="J2712" i="6"/>
  <c r="L2712" i="6" s="1"/>
  <c r="J3594" i="6"/>
  <c r="L3594" i="6" s="1"/>
  <c r="J5721" i="6"/>
  <c r="L5721" i="6" s="1"/>
  <c r="J183" i="6"/>
  <c r="L183" i="6" s="1"/>
  <c r="J4599" i="6"/>
  <c r="L4599" i="6" s="1"/>
  <c r="J5199" i="6"/>
  <c r="L5199" i="6" s="1"/>
  <c r="J4899" i="6"/>
  <c r="L4899" i="6" s="1"/>
  <c r="J4180" i="6"/>
  <c r="L4180" i="6" s="1"/>
  <c r="J3471" i="6"/>
  <c r="L3471" i="6" s="1"/>
  <c r="J3805" i="6"/>
  <c r="L3805" i="6" s="1"/>
  <c r="J7050" i="6"/>
  <c r="L7050" i="6" s="1"/>
  <c r="J3490" i="6"/>
  <c r="L3490" i="6" s="1"/>
  <c r="J1326" i="6"/>
  <c r="L1326" i="6" s="1"/>
  <c r="J866" i="6"/>
  <c r="L866" i="6" s="1"/>
  <c r="J6015" i="6"/>
  <c r="L6015" i="6" s="1"/>
  <c r="J2281" i="6"/>
  <c r="L2281" i="6" s="1"/>
  <c r="J4365" i="6"/>
  <c r="L4365" i="6" s="1"/>
  <c r="J6507" i="6"/>
  <c r="L6507" i="6" s="1"/>
  <c r="J6720" i="6"/>
  <c r="L6720" i="6" s="1"/>
  <c r="J5974" i="6"/>
  <c r="L5974" i="6" s="1"/>
  <c r="J6041" i="6"/>
  <c r="L6041" i="6" s="1"/>
  <c r="J7089" i="6"/>
  <c r="L7089" i="6" s="1"/>
  <c r="J6466" i="6"/>
  <c r="L6466" i="6" s="1"/>
  <c r="J639" i="6"/>
  <c r="L639" i="6" s="1"/>
  <c r="J2575" i="6"/>
  <c r="L2575" i="6" s="1"/>
  <c r="J3468" i="6"/>
  <c r="L3468" i="6" s="1"/>
  <c r="J4085" i="6"/>
  <c r="L4085" i="6" s="1"/>
  <c r="J2622" i="6"/>
  <c r="L2622" i="6" s="1"/>
  <c r="J5700" i="6"/>
  <c r="L5700" i="6" s="1"/>
  <c r="J144" i="6"/>
  <c r="L144" i="6" s="1"/>
  <c r="J5080" i="6"/>
  <c r="L5080" i="6" s="1"/>
  <c r="J5666" i="6"/>
  <c r="L5666" i="6" s="1"/>
  <c r="J1516" i="6"/>
  <c r="L1516" i="6" s="1"/>
  <c r="J3668" i="6"/>
  <c r="J1697" i="6"/>
  <c r="L1697" i="6" s="1"/>
  <c r="J592" i="6"/>
  <c r="L592" i="6" s="1"/>
  <c r="J3546" i="6"/>
  <c r="L3546" i="6" s="1"/>
  <c r="J6927" i="6"/>
  <c r="L6927" i="6" s="1"/>
  <c r="J1877" i="6"/>
  <c r="L1877" i="6" s="1"/>
  <c r="J6309" i="6"/>
  <c r="L6309" i="6" s="1"/>
  <c r="J6812" i="6"/>
  <c r="L6812" i="6" s="1"/>
  <c r="J1295" i="6"/>
  <c r="J6004" i="6"/>
  <c r="L6004" i="6" s="1"/>
  <c r="J6573" i="6"/>
  <c r="L6573" i="6" s="1"/>
  <c r="J6389" i="6"/>
  <c r="L6389" i="6" s="1"/>
  <c r="J3855" i="6"/>
  <c r="L3855" i="6" s="1"/>
  <c r="J3449" i="6"/>
  <c r="L3449" i="6" s="1"/>
  <c r="J6033" i="6"/>
  <c r="L6033" i="6" s="1"/>
  <c r="J1578" i="6"/>
  <c r="L1578" i="6" s="1"/>
  <c r="J2431" i="6"/>
  <c r="J1840" i="6"/>
  <c r="L1840" i="6" s="1"/>
  <c r="J3008" i="6"/>
  <c r="L3008" i="6" s="1"/>
  <c r="J424" i="6"/>
  <c r="L424" i="6" s="1"/>
  <c r="J4728" i="6"/>
  <c r="L4728" i="6" s="1"/>
  <c r="J6384" i="6"/>
  <c r="L6384" i="6" s="1"/>
  <c r="J6607" i="6"/>
  <c r="L6607" i="6" s="1"/>
  <c r="J4839" i="6"/>
  <c r="L4839" i="6" s="1"/>
  <c r="J4518" i="6"/>
  <c r="J6856" i="6"/>
  <c r="L6856" i="6" s="1"/>
  <c r="J3753" i="6"/>
  <c r="L3753" i="6" s="1"/>
  <c r="J6574" i="6"/>
  <c r="L6574" i="6" s="1"/>
  <c r="J4886" i="6"/>
  <c r="L4886" i="6" s="1"/>
  <c r="J3868" i="6"/>
  <c r="L3868" i="6" s="1"/>
  <c r="J6471" i="6"/>
  <c r="L6471" i="6" s="1"/>
  <c r="J2080" i="6"/>
  <c r="L2080" i="6" s="1"/>
  <c r="J1042" i="6"/>
  <c r="L1042" i="6" s="1"/>
  <c r="J6058" i="6"/>
  <c r="L6058" i="6" s="1"/>
  <c r="J2884" i="6"/>
  <c r="L2884" i="6" s="1"/>
  <c r="J5247" i="6"/>
  <c r="L5247" i="6" s="1"/>
  <c r="J3994" i="6"/>
  <c r="L3994" i="6" s="1"/>
  <c r="J803" i="6"/>
  <c r="L803" i="6" s="1"/>
  <c r="J1653" i="6"/>
  <c r="L1653" i="6" s="1"/>
  <c r="J3493" i="6"/>
  <c r="L3493" i="6" s="1"/>
  <c r="J7034" i="6"/>
  <c r="L7034" i="6" s="1"/>
  <c r="J2197" i="6"/>
  <c r="L2197" i="6" s="1"/>
  <c r="J4264" i="6"/>
  <c r="L4264" i="6" s="1"/>
  <c r="J643" i="6"/>
  <c r="L643" i="6" s="1"/>
  <c r="J6001" i="6"/>
  <c r="L6001" i="6" s="1"/>
  <c r="J5569" i="6"/>
  <c r="L5569" i="6" s="1"/>
  <c r="J3194" i="6"/>
  <c r="L3194" i="6" s="1"/>
  <c r="J6469" i="6"/>
  <c r="L6469" i="6" s="1"/>
  <c r="J2109" i="6"/>
  <c r="L2109" i="6" s="1"/>
  <c r="J237" i="6"/>
  <c r="L237" i="6" s="1"/>
  <c r="J2494" i="6"/>
  <c r="L2494" i="6" s="1"/>
  <c r="J2232" i="6"/>
  <c r="L2232" i="6" s="1"/>
  <c r="J3027" i="6"/>
  <c r="L3027" i="6" s="1"/>
  <c r="J6225" i="6"/>
  <c r="L6225" i="6" s="1"/>
  <c r="J1965" i="6"/>
  <c r="L1965" i="6" s="1"/>
  <c r="J6810" i="6"/>
  <c r="L6810" i="6" s="1"/>
  <c r="J1267" i="6"/>
  <c r="L1267" i="6" s="1"/>
  <c r="J4039" i="6"/>
  <c r="L4039" i="6" s="1"/>
  <c r="J3709" i="6"/>
  <c r="L3709" i="6" s="1"/>
  <c r="J6351" i="6"/>
  <c r="L6351" i="6" s="1"/>
  <c r="J2058" i="6"/>
  <c r="L2058" i="6" s="1"/>
  <c r="J1038" i="6"/>
  <c r="L1038" i="6" s="1"/>
  <c r="J6440" i="6"/>
  <c r="L6440" i="6" s="1"/>
  <c r="J3859" i="6"/>
  <c r="L3859" i="6" s="1"/>
  <c r="J6518" i="6"/>
  <c r="L6518" i="6" s="1"/>
  <c r="J5282" i="6"/>
  <c r="L5282" i="6" s="1"/>
  <c r="J4151" i="6"/>
  <c r="L4151" i="6" s="1"/>
  <c r="J4434" i="6"/>
  <c r="L4434" i="6" s="1"/>
  <c r="J2458" i="6"/>
  <c r="L2458" i="6" s="1"/>
  <c r="J6787" i="6"/>
  <c r="L6787" i="6" s="1"/>
  <c r="J636" i="6"/>
  <c r="L636" i="6" s="1"/>
  <c r="J3501" i="6"/>
  <c r="L3501" i="6" s="1"/>
  <c r="J7015" i="6"/>
  <c r="L7015" i="6" s="1"/>
  <c r="J4177" i="6"/>
  <c r="L4177" i="6" s="1"/>
  <c r="J2581" i="6"/>
  <c r="L2581" i="6" s="1"/>
  <c r="J4148" i="6"/>
  <c r="L4148" i="6" s="1"/>
  <c r="J5469" i="6"/>
  <c r="L5469" i="6" s="1"/>
  <c r="J6463" i="6"/>
  <c r="L6463" i="6" s="1"/>
  <c r="J2270" i="6"/>
  <c r="L2270" i="6" s="1"/>
  <c r="J4210" i="6"/>
  <c r="L4210" i="6" s="1"/>
  <c r="J3725" i="6"/>
  <c r="J4677" i="6"/>
  <c r="L4677" i="6" s="1"/>
  <c r="J2184" i="6"/>
  <c r="L2184" i="6" s="1"/>
  <c r="J2179" i="6"/>
  <c r="L2179" i="6" s="1"/>
  <c r="J2412" i="6"/>
  <c r="L2412" i="6" s="1"/>
  <c r="J882" i="6"/>
  <c r="L882" i="6" s="1"/>
  <c r="J6772" i="6"/>
  <c r="L6772" i="6" s="1"/>
  <c r="J637" i="6"/>
  <c r="L637" i="6" s="1"/>
  <c r="J1831" i="6"/>
  <c r="J5216" i="6"/>
  <c r="L5216" i="6" s="1"/>
  <c r="J1661" i="6"/>
  <c r="L1661" i="6" s="1"/>
  <c r="J1857" i="6"/>
  <c r="L1857" i="6" s="1"/>
  <c r="J6861" i="6"/>
  <c r="L6861" i="6" s="1"/>
  <c r="J5928" i="6"/>
  <c r="L5928" i="6" s="1"/>
  <c r="J6174" i="6"/>
  <c r="L6174" i="6" s="1"/>
  <c r="J4639" i="6"/>
  <c r="L4639" i="6" s="1"/>
  <c r="J4081" i="6"/>
  <c r="J77" i="6"/>
  <c r="L77" i="6" s="1"/>
  <c r="J6364" i="6"/>
  <c r="L6364" i="6" s="1"/>
  <c r="J1130" i="6"/>
  <c r="L1130" i="6" s="1"/>
  <c r="J1981" i="6"/>
  <c r="L1981" i="6" s="1"/>
  <c r="J2274" i="6"/>
  <c r="L2274" i="6" s="1"/>
  <c r="J6293" i="6"/>
  <c r="L6293" i="6" s="1"/>
  <c r="J1786" i="6"/>
  <c r="L1786" i="6" s="1"/>
  <c r="J7012" i="6"/>
  <c r="L7012" i="6" s="1"/>
  <c r="J6947" i="6"/>
  <c r="L6947" i="6" s="1"/>
  <c r="J2761" i="6"/>
  <c r="L2761" i="6" s="1"/>
  <c r="J6361" i="6"/>
  <c r="L6361" i="6" s="1"/>
  <c r="J1246" i="6"/>
  <c r="L1246" i="6" s="1"/>
  <c r="J6223" i="6"/>
  <c r="L6223" i="6" s="1"/>
  <c r="J1185" i="6"/>
  <c r="L1185" i="6" s="1"/>
  <c r="J865" i="6"/>
  <c r="L865" i="6" s="1"/>
  <c r="J4759" i="6"/>
  <c r="J4128" i="6"/>
  <c r="L4128" i="6" s="1"/>
  <c r="J564" i="6"/>
  <c r="L564" i="6" s="1"/>
  <c r="J4100" i="6"/>
  <c r="L4100" i="6" s="1"/>
  <c r="J622" i="6"/>
  <c r="L622" i="6" s="1"/>
  <c r="J3121" i="6"/>
  <c r="L3121" i="6" s="1"/>
  <c r="J4533" i="6"/>
  <c r="L4533" i="6" s="1"/>
  <c r="J4519" i="6"/>
  <c r="L4519" i="6" s="1"/>
  <c r="J6235" i="6"/>
  <c r="L6235" i="6" s="1"/>
  <c r="J31" i="6"/>
  <c r="L31" i="6" s="1"/>
  <c r="J4114" i="6"/>
  <c r="L4114" i="6" s="1"/>
  <c r="J4242" i="6"/>
  <c r="L4242" i="6" s="1"/>
  <c r="J1589" i="6"/>
  <c r="L1589" i="6" s="1"/>
  <c r="J1933" i="6"/>
  <c r="L1933" i="6" s="1"/>
  <c r="J950" i="6"/>
  <c r="L950" i="6" s="1"/>
  <c r="J3547" i="6"/>
  <c r="L3547" i="6" s="1"/>
  <c r="J6695" i="6"/>
  <c r="L6695" i="6" s="1"/>
  <c r="J5462" i="6"/>
  <c r="L5462" i="6" s="1"/>
  <c r="J733" i="6"/>
  <c r="L733" i="6" s="1"/>
  <c r="J4266" i="6"/>
  <c r="L4266" i="6" s="1"/>
  <c r="J118" i="6"/>
  <c r="L118" i="6" s="1"/>
  <c r="J2787" i="6"/>
  <c r="L2787" i="6" s="1"/>
  <c r="J1639" i="6"/>
  <c r="L1639" i="6" s="1"/>
  <c r="J2372" i="6"/>
  <c r="L2372" i="6" s="1"/>
  <c r="J2624" i="6"/>
  <c r="L2624" i="6" s="1"/>
  <c r="J2738" i="6"/>
  <c r="L2738" i="6" s="1"/>
  <c r="J6189" i="6"/>
  <c r="L6189" i="6" s="1"/>
  <c r="J2529" i="6"/>
  <c r="L2529" i="6" s="1"/>
  <c r="J4318" i="6"/>
  <c r="L4318" i="6" s="1"/>
  <c r="J573" i="6"/>
  <c r="L573" i="6" s="1"/>
  <c r="J1510" i="6"/>
  <c r="L1510" i="6" s="1"/>
  <c r="J3199" i="6"/>
  <c r="L3199" i="6" s="1"/>
  <c r="J2128" i="6"/>
  <c r="L2128" i="6" s="1"/>
  <c r="J4470" i="6"/>
  <c r="L4470" i="6" s="1"/>
  <c r="J5586" i="6"/>
  <c r="L5586" i="6" s="1"/>
  <c r="J3222" i="6"/>
  <c r="L3222" i="6" s="1"/>
  <c r="J140" i="6"/>
  <c r="L140" i="6" s="1"/>
  <c r="J5398" i="6"/>
  <c r="L5398" i="6" s="1"/>
  <c r="J6564" i="6"/>
  <c r="L6564" i="6" s="1"/>
  <c r="J2735" i="6"/>
  <c r="L2735" i="6" s="1"/>
  <c r="J2982" i="6"/>
  <c r="L2982" i="6" s="1"/>
  <c r="J4260" i="6"/>
  <c r="L4260" i="6" s="1"/>
  <c r="J6395" i="6"/>
  <c r="L6395" i="6" s="1"/>
  <c r="J5531" i="6"/>
  <c r="L5531" i="6" s="1"/>
  <c r="J469" i="6"/>
  <c r="L469" i="6" s="1"/>
  <c r="J1517" i="6"/>
  <c r="L1517" i="6" s="1"/>
  <c r="J3248" i="6"/>
  <c r="L3248" i="6" s="1"/>
  <c r="J825" i="6"/>
  <c r="L825" i="6" s="1"/>
  <c r="J4529" i="6"/>
  <c r="L4529" i="6" s="1"/>
  <c r="J4454" i="6"/>
  <c r="L4454" i="6" s="1"/>
  <c r="J222" i="6"/>
  <c r="L222" i="6" s="1"/>
  <c r="J3649" i="6"/>
  <c r="L3649" i="6" s="1"/>
  <c r="J1813" i="6"/>
  <c r="L1813" i="6" s="1"/>
  <c r="J1006" i="6"/>
  <c r="L1006" i="6" s="1"/>
  <c r="J2721" i="6"/>
  <c r="L2721" i="6" s="1"/>
  <c r="J1839" i="6"/>
  <c r="L1839" i="6" s="1"/>
  <c r="J1401" i="6"/>
  <c r="L1401" i="6" s="1"/>
  <c r="J1808" i="6"/>
  <c r="L1808" i="6" s="1"/>
  <c r="J6431" i="6"/>
  <c r="L6431" i="6" s="1"/>
  <c r="J6038" i="6"/>
  <c r="L6038" i="6" s="1"/>
  <c r="J2403" i="6"/>
  <c r="L2403" i="6" s="1"/>
  <c r="J420" i="6"/>
  <c r="L420" i="6" s="1"/>
  <c r="J3793" i="6"/>
  <c r="L3793" i="6" s="1"/>
  <c r="J5997" i="6"/>
  <c r="L5997" i="6" s="1"/>
  <c r="J3321" i="6"/>
  <c r="L3321" i="6" s="1"/>
  <c r="J6679" i="6"/>
  <c r="L6679" i="6" s="1"/>
  <c r="J2231" i="6"/>
  <c r="L2231" i="6" s="1"/>
  <c r="J2028" i="6"/>
  <c r="L2028" i="6" s="1"/>
  <c r="J6637" i="6"/>
  <c r="L6637" i="6" s="1"/>
  <c r="J1308" i="6"/>
  <c r="L1308" i="6" s="1"/>
  <c r="J2013" i="6"/>
  <c r="L2013" i="6" s="1"/>
  <c r="J4257" i="6"/>
  <c r="L4257" i="6" s="1"/>
  <c r="J3814" i="6"/>
  <c r="L3814" i="6" s="1"/>
  <c r="J5994" i="6"/>
  <c r="L5994" i="6" s="1"/>
  <c r="J2329" i="6"/>
  <c r="L2329" i="6" s="1"/>
  <c r="J240" i="6"/>
  <c r="L240" i="6" s="1"/>
  <c r="J4055" i="6"/>
  <c r="L4055" i="6" s="1"/>
  <c r="J1356" i="6"/>
  <c r="L1356" i="6" s="1"/>
  <c r="J1821" i="6"/>
  <c r="L1821" i="6" s="1"/>
  <c r="J1181" i="6"/>
  <c r="L1181" i="6" s="1"/>
  <c r="J4216" i="6"/>
  <c r="L4216" i="6" s="1"/>
  <c r="J5271" i="6"/>
  <c r="L5271" i="6" s="1"/>
  <c r="J6937" i="6"/>
  <c r="L6937" i="6" s="1"/>
  <c r="J6566" i="6"/>
  <c r="L6566" i="6" s="1"/>
  <c r="J3625" i="6"/>
  <c r="L3625" i="6" s="1"/>
  <c r="J755" i="6"/>
  <c r="L755" i="6" s="1"/>
  <c r="J6446" i="6"/>
  <c r="L6446" i="6" s="1"/>
  <c r="J4254" i="6"/>
  <c r="L4254" i="6" s="1"/>
  <c r="J3761" i="6"/>
  <c r="L3761" i="6" s="1"/>
  <c r="J7011" i="6"/>
  <c r="L7011" i="6" s="1"/>
  <c r="J2346" i="6"/>
  <c r="L2346" i="6" s="1"/>
  <c r="J6406" i="6"/>
  <c r="L6406" i="6" s="1"/>
  <c r="J145" i="6"/>
  <c r="L145" i="6" s="1"/>
  <c r="J2462" i="6"/>
  <c r="L2462" i="6" s="1"/>
  <c r="J5718" i="6"/>
  <c r="L5718" i="6" s="1"/>
  <c r="J6282" i="6"/>
  <c r="L6282" i="6" s="1"/>
  <c r="J1620" i="6"/>
  <c r="L1620" i="6" s="1"/>
  <c r="J565" i="6"/>
  <c r="L565" i="6" s="1"/>
  <c r="J1544" i="6"/>
  <c r="L1544" i="6" s="1"/>
  <c r="J534" i="6"/>
  <c r="L534" i="6" s="1"/>
  <c r="J6063" i="6"/>
  <c r="L6063" i="6" s="1"/>
  <c r="J5699" i="6"/>
  <c r="L5699" i="6" s="1"/>
  <c r="J4995" i="6"/>
  <c r="L4995" i="6" s="1"/>
  <c r="J292" i="6"/>
  <c r="L292" i="6" s="1"/>
  <c r="J1884" i="6"/>
  <c r="L1884" i="6" s="1"/>
  <c r="J6953" i="6"/>
  <c r="L6953" i="6" s="1"/>
  <c r="J6378" i="6"/>
  <c r="L6378" i="6" s="1"/>
  <c r="J1990" i="6"/>
  <c r="L1990" i="6" s="1"/>
  <c r="J1464" i="6"/>
  <c r="L1464" i="6" s="1"/>
  <c r="J1680" i="6"/>
  <c r="L1680" i="6" s="1"/>
  <c r="J2987" i="6"/>
  <c r="L2987" i="6" s="1"/>
  <c r="J3018" i="6"/>
  <c r="L3018" i="6" s="1"/>
  <c r="J1094" i="6"/>
  <c r="L1094" i="6" s="1"/>
  <c r="J1998" i="6"/>
  <c r="L1998" i="6" s="1"/>
  <c r="J5809" i="6"/>
  <c r="L5809" i="6" s="1"/>
  <c r="J3890" i="6"/>
  <c r="L3890" i="6" s="1"/>
  <c r="J5597" i="6"/>
  <c r="L5597" i="6" s="1"/>
  <c r="J1526" i="6"/>
  <c r="L1526" i="6" s="1"/>
  <c r="J2198" i="6"/>
  <c r="L2198" i="6" s="1"/>
  <c r="J3718" i="6"/>
  <c r="L3718" i="6" s="1"/>
  <c r="J6522" i="6"/>
  <c r="L6522" i="6" s="1"/>
  <c r="J5833" i="6"/>
  <c r="L5833" i="6" s="1"/>
  <c r="J1016" i="6"/>
  <c r="L1016" i="6" s="1"/>
  <c r="J5024" i="6"/>
  <c r="L5024" i="6" s="1"/>
  <c r="J4642" i="6"/>
  <c r="L4642" i="6" s="1"/>
  <c r="J7099" i="6"/>
  <c r="L7099" i="6" s="1"/>
  <c r="J2666" i="6"/>
  <c r="L2666" i="6" s="1"/>
  <c r="J6453" i="6"/>
  <c r="L6453" i="6" s="1"/>
  <c r="J4697" i="6"/>
  <c r="L4697" i="6" s="1"/>
  <c r="J1026" i="6"/>
  <c r="L1026" i="6" s="1"/>
  <c r="J5474" i="6"/>
  <c r="L5474" i="6" s="1"/>
  <c r="J2989" i="6"/>
  <c r="L2989" i="6" s="1"/>
  <c r="J1730" i="6"/>
  <c r="L1730" i="6" s="1"/>
  <c r="J6274" i="6"/>
  <c r="L6274" i="6" s="1"/>
  <c r="J4953" i="6"/>
  <c r="L4953" i="6" s="1"/>
  <c r="J6888" i="6"/>
  <c r="L6888" i="6" s="1"/>
  <c r="J3369" i="6"/>
  <c r="L3369" i="6" s="1"/>
  <c r="J4904" i="6"/>
  <c r="L4904" i="6" s="1"/>
  <c r="J495" i="6"/>
  <c r="L495" i="6" s="1"/>
  <c r="J4918" i="6"/>
  <c r="L4918" i="6" s="1"/>
  <c r="J2157" i="6"/>
  <c r="L2157" i="6" s="1"/>
  <c r="J5497" i="6"/>
  <c r="L5497" i="6" s="1"/>
  <c r="J6320" i="6"/>
  <c r="L6320" i="6" s="1"/>
  <c r="J3513" i="6"/>
  <c r="L3513" i="6" s="1"/>
  <c r="J1036" i="6"/>
  <c r="L1036" i="6" s="1"/>
  <c r="J1033" i="6"/>
  <c r="L1033" i="6" s="1"/>
  <c r="J173" i="6"/>
  <c r="L173" i="6" s="1"/>
  <c r="J3889" i="6"/>
  <c r="L3889" i="6" s="1"/>
  <c r="J5345" i="6"/>
  <c r="L5345" i="6" s="1"/>
  <c r="J4614" i="6"/>
  <c r="L4614" i="6" s="1"/>
  <c r="J555" i="6"/>
  <c r="L555" i="6" s="1"/>
  <c r="J481" i="6"/>
  <c r="L481" i="6" s="1"/>
  <c r="J6237" i="6"/>
  <c r="L6237" i="6" s="1"/>
  <c r="J5992" i="6"/>
  <c r="L5992" i="6" s="1"/>
  <c r="J3358" i="6"/>
  <c r="L3358" i="6" s="1"/>
  <c r="J1117" i="6"/>
  <c r="L1117" i="6" s="1"/>
  <c r="J5020" i="6"/>
  <c r="L5020" i="6" s="1"/>
  <c r="J4552" i="6"/>
  <c r="L4552" i="6" s="1"/>
  <c r="J4298" i="6"/>
  <c r="L4298" i="6" s="1"/>
  <c r="J2943" i="6"/>
  <c r="L2943" i="6" s="1"/>
  <c r="J1180" i="6"/>
  <c r="L1180" i="6" s="1"/>
  <c r="J5892" i="6"/>
  <c r="L5892" i="6" s="1"/>
  <c r="J3954" i="6"/>
  <c r="L3954" i="6" s="1"/>
  <c r="J6113" i="6"/>
  <c r="L6113" i="6" s="1"/>
  <c r="J4326" i="6"/>
  <c r="L4326" i="6" s="1"/>
  <c r="J6093" i="6"/>
  <c r="L6093" i="6" s="1"/>
  <c r="J108" i="6"/>
  <c r="L108" i="6" s="1"/>
  <c r="J3887" i="6"/>
  <c r="L3887" i="6" s="1"/>
  <c r="J4726" i="6"/>
  <c r="L4726" i="6" s="1"/>
  <c r="J167" i="6"/>
  <c r="L167" i="6" s="1"/>
  <c r="J6549" i="6"/>
  <c r="L6549" i="6" s="1"/>
  <c r="J2549" i="6"/>
  <c r="L2549" i="6" s="1"/>
  <c r="J3370" i="6"/>
  <c r="L3370" i="6" s="1"/>
  <c r="J7056" i="6"/>
  <c r="L7056" i="6" s="1"/>
  <c r="J5421" i="6"/>
  <c r="L5421" i="6" s="1"/>
  <c r="J1731" i="6"/>
  <c r="L1731" i="6" s="1"/>
  <c r="J2107" i="6"/>
  <c r="L2107" i="6" s="1"/>
  <c r="J748" i="6"/>
  <c r="L748" i="6" s="1"/>
  <c r="J5314" i="6"/>
  <c r="L5314" i="6" s="1"/>
  <c r="J6194" i="6"/>
  <c r="L6194" i="6" s="1"/>
  <c r="J7022" i="6"/>
  <c r="L7022" i="6" s="1"/>
  <c r="J3137" i="6"/>
  <c r="L3137" i="6" s="1"/>
  <c r="J938" i="6"/>
  <c r="L938" i="6" s="1"/>
  <c r="J3937" i="6"/>
  <c r="L3937" i="6" s="1"/>
  <c r="J219" i="6"/>
  <c r="L219" i="6" s="1"/>
  <c r="J4556" i="6"/>
  <c r="L4556" i="6" s="1"/>
  <c r="J1757" i="6"/>
  <c r="L1757" i="6" s="1"/>
  <c r="J4171" i="6"/>
  <c r="L4171" i="6" s="1"/>
  <c r="J3367" i="6"/>
  <c r="L3367" i="6" s="1"/>
  <c r="J6588" i="6"/>
  <c r="L6588" i="6" s="1"/>
  <c r="J203" i="6"/>
  <c r="L203" i="6" s="1"/>
  <c r="J6422" i="6"/>
  <c r="L6422" i="6" s="1"/>
  <c r="J6321" i="6"/>
  <c r="L6321" i="6" s="1"/>
  <c r="J3799" i="6"/>
  <c r="L3799" i="6" s="1"/>
  <c r="J2926" i="6"/>
  <c r="L2926" i="6" s="1"/>
  <c r="J1410" i="6"/>
  <c r="L1410" i="6" s="1"/>
  <c r="J5420" i="6"/>
  <c r="L5420" i="6" s="1"/>
  <c r="J1861" i="6"/>
  <c r="L1861" i="6" s="1"/>
  <c r="J4349" i="6"/>
  <c r="L4349" i="6" s="1"/>
  <c r="J3819" i="6"/>
  <c r="L3819" i="6" s="1"/>
  <c r="J5183" i="6"/>
  <c r="L5183" i="6" s="1"/>
  <c r="J3743" i="6"/>
  <c r="L3743" i="6" s="1"/>
  <c r="J6051" i="6"/>
  <c r="L6051" i="6" s="1"/>
  <c r="J4548" i="6"/>
  <c r="L4548" i="6" s="1"/>
  <c r="J1504" i="6"/>
  <c r="L1504" i="6" s="1"/>
  <c r="J1483" i="6"/>
  <c r="L1483" i="6" s="1"/>
  <c r="J5378" i="6"/>
  <c r="L5378" i="6" s="1"/>
  <c r="J6319" i="6"/>
  <c r="L6319" i="6" s="1"/>
  <c r="J3514" i="6"/>
  <c r="L3514" i="6" s="1"/>
  <c r="J4459" i="6"/>
  <c r="L4459" i="6" s="1"/>
  <c r="J6447" i="6"/>
  <c r="L6447" i="6" s="1"/>
  <c r="J600" i="6"/>
  <c r="L600" i="6" s="1"/>
  <c r="J4355" i="6"/>
  <c r="L4355" i="6" s="1"/>
  <c r="J309" i="6"/>
  <c r="L309" i="6" s="1"/>
  <c r="J3854" i="6"/>
  <c r="L3854" i="6" s="1"/>
  <c r="J391" i="6"/>
  <c r="L391" i="6" s="1"/>
  <c r="J5277" i="6"/>
  <c r="L5277" i="6" s="1"/>
  <c r="J5661" i="6"/>
  <c r="L5661" i="6" s="1"/>
  <c r="J662" i="6"/>
  <c r="L662" i="6" s="1"/>
  <c r="J3172" i="6"/>
  <c r="L3172" i="6" s="1"/>
  <c r="J2760" i="6"/>
  <c r="L2760" i="6" s="1"/>
  <c r="J5870" i="6"/>
  <c r="L5870" i="6" s="1"/>
  <c r="J6997" i="6"/>
  <c r="L6997" i="6" s="1"/>
  <c r="J6290" i="6"/>
  <c r="L6290" i="6" s="1"/>
  <c r="J2343" i="6"/>
  <c r="L2343" i="6" s="1"/>
  <c r="J3079" i="6"/>
  <c r="L3079" i="6" s="1"/>
  <c r="J6295" i="6"/>
  <c r="L6295" i="6" s="1"/>
  <c r="J3279" i="6"/>
  <c r="L3279" i="6" s="1"/>
  <c r="J5429" i="6"/>
  <c r="L5429" i="6" s="1"/>
  <c r="J4095" i="6"/>
  <c r="L4095" i="6" s="1"/>
  <c r="J4426" i="6"/>
  <c r="L4426" i="6" s="1"/>
  <c r="J6558" i="6"/>
  <c r="L6558" i="6" s="1"/>
  <c r="J2586" i="6"/>
  <c r="L2586" i="6" s="1"/>
  <c r="J5855" i="6"/>
  <c r="L5855" i="6" s="1"/>
  <c r="J5848" i="6"/>
  <c r="L5848" i="6" s="1"/>
  <c r="J3801" i="6"/>
  <c r="L3801" i="6" s="1"/>
  <c r="J5788" i="6"/>
  <c r="L5788" i="6" s="1"/>
  <c r="J921" i="6"/>
  <c r="L921" i="6" s="1"/>
  <c r="J3683" i="6"/>
  <c r="L3683" i="6" s="1"/>
  <c r="J1722" i="6"/>
  <c r="L1722" i="6" s="1"/>
  <c r="J872" i="6"/>
  <c r="L872" i="6" s="1"/>
  <c r="J3724" i="6"/>
  <c r="L3724" i="6" s="1"/>
  <c r="J1039" i="6"/>
  <c r="L1039" i="6" s="1"/>
  <c r="J4657" i="6"/>
  <c r="L4657" i="6" s="1"/>
  <c r="J1195" i="6"/>
  <c r="L1195" i="6" s="1"/>
  <c r="J6209" i="6"/>
  <c r="L6209" i="6" s="1"/>
  <c r="J1213" i="6"/>
  <c r="L1213" i="6" s="1"/>
  <c r="J1525" i="6"/>
  <c r="L1525" i="6" s="1"/>
  <c r="J393" i="6"/>
  <c r="L393" i="6" s="1"/>
  <c r="J3339" i="6"/>
  <c r="L3339" i="6" s="1"/>
  <c r="J6725" i="6"/>
  <c r="L6725" i="6" s="1"/>
  <c r="J3697" i="6"/>
  <c r="L3697" i="6" s="1"/>
  <c r="J1799" i="6"/>
  <c r="L1799" i="6" s="1"/>
  <c r="J4329" i="6"/>
  <c r="L4329" i="6" s="1"/>
  <c r="J3655" i="6"/>
  <c r="L3655" i="6" s="1"/>
  <c r="J5461" i="6"/>
  <c r="L5461" i="6" s="1"/>
  <c r="J1427" i="6"/>
  <c r="L1427" i="6" s="1"/>
  <c r="J4633" i="6"/>
  <c r="L4633" i="6" s="1"/>
  <c r="J3287" i="6"/>
  <c r="L3287" i="6" s="1"/>
  <c r="J47" i="6"/>
  <c r="L47" i="6" s="1"/>
  <c r="J1834" i="6"/>
  <c r="L1834" i="6" s="1"/>
  <c r="J2127" i="6"/>
  <c r="L2127" i="6" s="1"/>
  <c r="J3654" i="6"/>
  <c r="L3654" i="6" s="1"/>
  <c r="J3623" i="6"/>
  <c r="L3623" i="6" s="1"/>
  <c r="J4150" i="6"/>
  <c r="L4150" i="6" s="1"/>
  <c r="J4986" i="6"/>
  <c r="L4986" i="6" s="1"/>
  <c r="J6255" i="6"/>
  <c r="L6255" i="6" s="1"/>
  <c r="J6981" i="6"/>
  <c r="L6981" i="6" s="1"/>
  <c r="J2804" i="6"/>
  <c r="L2804" i="6" s="1"/>
  <c r="J2973" i="6"/>
  <c r="L2973" i="6" s="1"/>
  <c r="J3307" i="6"/>
  <c r="L3307" i="6" s="1"/>
  <c r="J1268" i="6"/>
  <c r="L1268" i="6" s="1"/>
  <c r="J6762" i="6"/>
  <c r="L6762" i="6" s="1"/>
  <c r="J2748" i="6"/>
  <c r="L2748" i="6" s="1"/>
  <c r="J5907" i="6"/>
  <c r="L5907" i="6" s="1"/>
  <c r="J6065" i="6"/>
  <c r="L6065" i="6" s="1"/>
  <c r="J918" i="6"/>
  <c r="L918" i="6" s="1"/>
  <c r="J5795" i="6"/>
  <c r="L5795" i="6" s="1"/>
  <c r="J3509" i="6"/>
  <c r="L3509" i="6" s="1"/>
  <c r="J2566" i="6"/>
  <c r="L2566" i="6" s="1"/>
  <c r="J6820" i="6"/>
  <c r="L6820" i="6" s="1"/>
  <c r="J5628" i="6"/>
  <c r="L5628" i="6" s="1"/>
  <c r="J1113" i="6"/>
  <c r="L1113" i="6" s="1"/>
  <c r="J3766" i="6"/>
  <c r="L3766" i="6" s="1"/>
  <c r="J4992" i="6"/>
  <c r="L4992" i="6" s="1"/>
  <c r="J3688" i="6"/>
  <c r="L3688" i="6" s="1"/>
  <c r="J3553" i="6"/>
  <c r="L3553" i="6" s="1"/>
  <c r="J698" i="6"/>
  <c r="L698" i="6" s="1"/>
  <c r="J5717" i="6"/>
  <c r="L5717" i="6" s="1"/>
  <c r="J3600" i="6"/>
  <c r="L3600" i="6" s="1"/>
  <c r="J2219" i="6"/>
  <c r="L2219" i="6" s="1"/>
  <c r="J2225" i="6"/>
  <c r="L2225" i="6" s="1"/>
  <c r="J5995" i="6"/>
  <c r="L5995" i="6" s="1"/>
  <c r="J64" i="6"/>
  <c r="L64" i="6" s="1"/>
  <c r="J1472" i="6"/>
  <c r="L1472" i="6" s="1"/>
  <c r="J1088" i="6"/>
  <c r="L1088" i="6" s="1"/>
  <c r="J1556" i="6"/>
  <c r="L1556" i="6" s="1"/>
  <c r="J2503" i="6"/>
  <c r="L2503" i="6" s="1"/>
  <c r="J5655" i="6"/>
  <c r="L5655" i="6" s="1"/>
  <c r="J3406" i="6"/>
  <c r="L3406" i="6" s="1"/>
  <c r="J3785" i="6"/>
  <c r="L3785" i="6" s="1"/>
  <c r="J4476" i="6"/>
  <c r="L4476" i="6" s="1"/>
  <c r="J5262" i="6"/>
  <c r="L5262" i="6" s="1"/>
  <c r="J1615" i="6"/>
  <c r="L1615" i="6" s="1"/>
  <c r="J576" i="6"/>
  <c r="L576" i="6" s="1"/>
  <c r="J6963" i="6"/>
  <c r="L6963" i="6" s="1"/>
  <c r="J5403" i="6"/>
  <c r="L5403" i="6" s="1"/>
  <c r="J2607" i="6"/>
  <c r="L2607" i="6" s="1"/>
  <c r="J5768" i="6"/>
  <c r="L5768" i="6" s="1"/>
  <c r="J6804" i="6"/>
  <c r="L6804" i="6" s="1"/>
  <c r="J6908" i="6"/>
  <c r="L6908" i="6" s="1"/>
  <c r="J2166" i="6"/>
  <c r="L2166" i="6" s="1"/>
  <c r="J4708" i="6"/>
  <c r="L4708" i="6" s="1"/>
  <c r="J62" i="6"/>
  <c r="L62" i="6" s="1"/>
  <c r="J4901" i="6"/>
  <c r="L4901" i="6" s="1"/>
  <c r="J5936" i="6"/>
  <c r="L5936" i="6" s="1"/>
  <c r="J1879" i="6"/>
  <c r="L1879" i="6" s="1"/>
  <c r="J6666" i="6"/>
  <c r="L6666" i="6" s="1"/>
  <c r="J5167" i="6"/>
  <c r="L5167" i="6" s="1"/>
  <c r="J2294" i="6"/>
  <c r="L2294" i="6" s="1"/>
  <c r="J3201" i="6"/>
  <c r="L3201" i="6" s="1"/>
  <c r="J4971" i="6"/>
  <c r="L4971" i="6" s="1"/>
  <c r="J279" i="6"/>
  <c r="L279" i="6" s="1"/>
  <c r="J1007" i="6"/>
  <c r="L1007" i="6" s="1"/>
  <c r="J5689" i="6"/>
  <c r="L5689" i="6" s="1"/>
  <c r="J6715" i="6"/>
  <c r="L6715" i="6" s="1"/>
  <c r="J4330" i="6"/>
  <c r="L4330" i="6" s="1"/>
  <c r="J6047" i="6"/>
  <c r="L6047" i="6" s="1"/>
  <c r="J6609" i="6"/>
  <c r="L6609" i="6" s="1"/>
  <c r="J191" i="6"/>
  <c r="L191" i="6" s="1"/>
  <c r="J6169" i="6"/>
  <c r="L6169" i="6" s="1"/>
  <c r="J3707" i="6"/>
  <c r="L3707" i="6" s="1"/>
  <c r="J5076" i="6"/>
  <c r="L5076" i="6" s="1"/>
  <c r="J3042" i="6"/>
  <c r="L3042" i="6" s="1"/>
  <c r="J1069" i="6"/>
  <c r="L1069" i="6" s="1"/>
  <c r="J1083" i="6"/>
  <c r="L1083" i="6" s="1"/>
  <c r="J355" i="6"/>
  <c r="L355" i="6" s="1"/>
  <c r="J6712" i="6"/>
  <c r="L6712" i="6" s="1"/>
  <c r="J510" i="6"/>
  <c r="L510" i="6" s="1"/>
  <c r="J6707" i="6"/>
  <c r="L6707" i="6" s="1"/>
  <c r="J215" i="6"/>
  <c r="L215" i="6" s="1"/>
  <c r="J6379" i="6"/>
  <c r="L6379" i="6" s="1"/>
  <c r="J1073" i="6"/>
  <c r="L1073" i="6" s="1"/>
  <c r="J1082" i="6"/>
  <c r="L1082" i="6" s="1"/>
  <c r="J4589" i="6"/>
  <c r="L4589" i="6" s="1"/>
  <c r="J6823" i="6"/>
  <c r="L6823" i="6" s="1"/>
  <c r="J1314" i="6"/>
  <c r="L1314" i="6" s="1"/>
  <c r="J4743" i="6"/>
  <c r="L4743" i="6" s="1"/>
  <c r="J1237" i="6"/>
  <c r="L1237" i="6" s="1"/>
  <c r="J6007" i="6"/>
  <c r="L6007" i="6" s="1"/>
  <c r="J474" i="6"/>
  <c r="L474" i="6" s="1"/>
  <c r="J5888" i="6"/>
  <c r="L5888" i="6" s="1"/>
  <c r="J6675" i="6"/>
  <c r="L6675" i="6" s="1"/>
  <c r="J2918" i="6"/>
  <c r="L2918" i="6" s="1"/>
  <c r="J3093" i="6"/>
  <c r="L3093" i="6" s="1"/>
  <c r="J6451" i="6"/>
  <c r="L6451" i="6" s="1"/>
  <c r="J5996" i="6"/>
  <c r="L5996" i="6" s="1"/>
  <c r="J5847" i="6"/>
  <c r="L5847" i="6" s="1"/>
  <c r="J5535" i="6"/>
  <c r="L5535" i="6" s="1"/>
  <c r="J5627" i="6"/>
  <c r="L5627" i="6" s="1"/>
  <c r="J1108" i="6"/>
  <c r="L1108" i="6" s="1"/>
  <c r="J4760" i="6"/>
  <c r="L4760" i="6" s="1"/>
  <c r="J5017" i="6"/>
  <c r="L5017" i="6" s="1"/>
  <c r="J4062" i="6"/>
  <c r="L4062" i="6" s="1"/>
  <c r="J1683" i="6"/>
  <c r="L1683" i="6" s="1"/>
  <c r="J102" i="6"/>
  <c r="L102" i="6" s="1"/>
  <c r="J5607" i="6"/>
  <c r="L5607" i="6" s="1"/>
  <c r="J465" i="6"/>
  <c r="L465" i="6" s="1"/>
  <c r="J3151" i="6"/>
  <c r="L3151" i="6" s="1"/>
  <c r="J3574" i="6"/>
  <c r="L3574" i="6" s="1"/>
  <c r="J3722" i="6"/>
  <c r="L3722" i="6" s="1"/>
  <c r="J6477" i="6"/>
  <c r="L6477" i="6" s="1"/>
  <c r="J5273" i="6"/>
  <c r="L5273" i="6" s="1"/>
  <c r="J1090" i="6"/>
  <c r="L1090" i="6" s="1"/>
  <c r="J105" i="6"/>
  <c r="L105" i="6" s="1"/>
  <c r="J3318" i="6"/>
  <c r="L3318" i="6" s="1"/>
  <c r="J115" i="6"/>
  <c r="L115" i="6" s="1"/>
  <c r="J4040" i="6"/>
  <c r="L4040" i="6" s="1"/>
  <c r="J6084" i="6"/>
  <c r="L6084" i="6" s="1"/>
  <c r="J6966" i="6"/>
  <c r="L6966" i="6" s="1"/>
  <c r="J5820" i="6"/>
  <c r="L5820" i="6" s="1"/>
  <c r="J5887" i="6"/>
  <c r="L5887" i="6" s="1"/>
  <c r="J1136" i="6"/>
  <c r="L1136" i="6" s="1"/>
  <c r="J133" i="6"/>
  <c r="L133" i="6" s="1"/>
  <c r="J6201" i="6"/>
  <c r="L6201" i="6" s="1"/>
  <c r="J5842" i="6"/>
  <c r="L5842" i="6" s="1"/>
  <c r="J1586" i="6"/>
  <c r="L1586" i="6" s="1"/>
  <c r="J4159" i="6"/>
  <c r="L4159" i="6" s="1"/>
  <c r="J5643" i="6"/>
  <c r="L5643" i="6" s="1"/>
  <c r="J1922" i="6"/>
  <c r="L1922" i="6" s="1"/>
  <c r="J2111" i="6"/>
  <c r="L2111" i="6" s="1"/>
  <c r="J6055" i="6"/>
  <c r="L6055" i="6" s="1"/>
  <c r="J3927" i="6"/>
  <c r="L3927" i="6" s="1"/>
  <c r="J5539" i="6"/>
  <c r="L5539" i="6" s="1"/>
  <c r="J4930" i="6"/>
  <c r="L4930" i="6" s="1"/>
  <c r="J412" i="6"/>
  <c r="L412" i="6" s="1"/>
  <c r="J3002" i="6"/>
  <c r="L3002" i="6" s="1"/>
  <c r="J3925" i="6"/>
  <c r="L3925" i="6" s="1"/>
  <c r="J3670" i="6"/>
  <c r="L3670" i="6" s="1"/>
  <c r="J3815" i="6"/>
  <c r="L3815" i="6" s="1"/>
  <c r="J5488" i="6"/>
  <c r="L5488" i="6" s="1"/>
  <c r="J2360" i="6"/>
  <c r="L2360" i="6" s="1"/>
  <c r="J5588" i="6"/>
  <c r="L5588" i="6" s="1"/>
  <c r="J1927" i="6"/>
  <c r="L1927" i="6" s="1"/>
  <c r="J5521" i="6"/>
  <c r="L5521" i="6" s="1"/>
  <c r="J6948" i="6"/>
  <c r="L6948" i="6" s="1"/>
  <c r="J3223" i="6"/>
  <c r="L3223" i="6" s="1"/>
  <c r="J4342" i="6"/>
  <c r="L4342" i="6" s="1"/>
  <c r="J6917" i="6"/>
  <c r="L6917" i="6" s="1"/>
  <c r="J3849" i="6"/>
  <c r="L3849" i="6" s="1"/>
  <c r="J5058" i="6"/>
  <c r="L5058" i="6" s="1"/>
  <c r="J5012" i="6"/>
  <c r="L5012" i="6" s="1"/>
  <c r="J5294" i="6"/>
  <c r="L5294" i="6" s="1"/>
  <c r="J7016" i="6"/>
  <c r="L7016" i="6" s="1"/>
  <c r="J6602" i="6"/>
  <c r="L6602" i="6" s="1"/>
  <c r="J1836" i="6"/>
  <c r="L1836" i="6" s="1"/>
  <c r="J2554" i="6"/>
  <c r="L2554" i="6" s="1"/>
  <c r="J3278" i="6"/>
  <c r="L3278" i="6" s="1"/>
  <c r="J2228" i="6"/>
  <c r="L2228" i="6" s="1"/>
  <c r="J3365" i="6"/>
  <c r="L3365" i="6" s="1"/>
  <c r="J2734" i="6"/>
  <c r="L2734" i="6" s="1"/>
  <c r="J633" i="6"/>
  <c r="L633" i="6" s="1"/>
  <c r="J5152" i="6"/>
  <c r="L5152" i="6" s="1"/>
  <c r="J6634" i="6"/>
  <c r="L6634" i="6" s="1"/>
  <c r="J4583" i="6"/>
  <c r="L4583" i="6" s="1"/>
  <c r="J6048" i="6"/>
  <c r="L6048" i="6" s="1"/>
  <c r="J5677" i="6"/>
  <c r="L5677" i="6" s="1"/>
  <c r="J5143" i="6"/>
  <c r="L5143" i="6" s="1"/>
  <c r="J4076" i="6"/>
  <c r="L4076" i="6" s="1"/>
  <c r="J1205" i="6"/>
  <c r="L1205" i="6" s="1"/>
  <c r="J3478" i="6"/>
  <c r="L3478" i="6" s="1"/>
  <c r="J4637" i="6"/>
  <c r="L4637" i="6" s="1"/>
  <c r="J5725" i="6"/>
  <c r="L5725" i="6" s="1"/>
  <c r="J2629" i="6"/>
  <c r="L2629" i="6" s="1"/>
  <c r="J644" i="6"/>
  <c r="L644" i="6" s="1"/>
  <c r="J3975" i="6"/>
  <c r="L3975" i="6" s="1"/>
  <c r="J3140" i="6"/>
  <c r="L3140" i="6" s="1"/>
  <c r="J1111" i="6"/>
  <c r="L1111" i="6" s="1"/>
  <c r="J4690" i="6"/>
  <c r="L4690" i="6" s="1"/>
  <c r="J2669" i="6"/>
  <c r="L2669" i="6" s="1"/>
  <c r="J6965" i="6"/>
  <c r="L6965" i="6" s="1"/>
  <c r="J3396" i="6"/>
  <c r="L3396" i="6" s="1"/>
  <c r="J6505" i="6"/>
  <c r="L6505" i="6" s="1"/>
  <c r="J1837" i="6"/>
  <c r="L1837" i="6" s="1"/>
  <c r="J1440" i="6"/>
  <c r="L1440" i="6" s="1"/>
  <c r="J2338" i="6"/>
  <c r="L2338" i="6" s="1"/>
  <c r="J196" i="6"/>
  <c r="L196" i="6" s="1"/>
  <c r="J352" i="6"/>
  <c r="L352" i="6" s="1"/>
  <c r="J1964" i="6"/>
  <c r="L1964" i="6" s="1"/>
  <c r="J2773" i="6"/>
  <c r="L2773" i="6" s="1"/>
  <c r="J670" i="6"/>
  <c r="L670" i="6" s="1"/>
  <c r="J2493" i="6"/>
  <c r="L2493" i="6" s="1"/>
  <c r="J4002" i="6"/>
  <c r="L4002" i="6" s="1"/>
  <c r="J4402" i="6"/>
  <c r="L4402" i="6" s="1"/>
  <c r="J3666" i="6"/>
  <c r="L3666" i="6" s="1"/>
  <c r="J913" i="6"/>
  <c r="L913" i="6" s="1"/>
  <c r="J6151" i="6"/>
  <c r="L6151" i="6" s="1"/>
  <c r="J5946" i="6"/>
  <c r="L5946" i="6" s="1"/>
  <c r="J6895" i="6"/>
  <c r="L6895" i="6" s="1"/>
  <c r="N6895" i="6" s="1"/>
  <c r="J6942" i="6"/>
  <c r="L6942" i="6" s="1"/>
  <c r="J3714" i="6"/>
  <c r="L3714" i="6" s="1"/>
  <c r="J5407" i="6"/>
  <c r="L5407" i="6" s="1"/>
  <c r="J1072" i="6"/>
  <c r="L1072" i="6" s="1"/>
  <c r="J5774" i="6"/>
  <c r="L5774" i="6" s="1"/>
  <c r="J348" i="6"/>
  <c r="L348" i="6" s="1"/>
  <c r="J6717" i="6"/>
  <c r="L6717" i="6" s="1"/>
  <c r="J1577" i="6"/>
  <c r="L1577" i="6" s="1"/>
  <c r="N1577" i="6" s="1"/>
  <c r="J6844" i="6"/>
  <c r="L6844" i="6" s="1"/>
  <c r="J3871" i="6"/>
  <c r="L3871" i="6" s="1"/>
  <c r="J6064" i="6"/>
  <c r="L6064" i="6" s="1"/>
  <c r="J4855" i="6"/>
  <c r="L4855" i="6" s="1"/>
  <c r="J90" i="6"/>
  <c r="L90" i="6" s="1"/>
  <c r="J371" i="6"/>
  <c r="L371" i="6" s="1"/>
  <c r="J1238" i="6"/>
  <c r="L1238" i="6" s="1"/>
  <c r="J822" i="6"/>
  <c r="L822" i="6" s="1"/>
  <c r="J4923" i="6"/>
  <c r="L4923" i="6" s="1"/>
  <c r="J3324" i="6"/>
  <c r="L3324" i="6" s="1"/>
  <c r="J5068" i="6"/>
  <c r="L5068" i="6" s="1"/>
  <c r="J1175" i="6"/>
  <c r="L1175" i="6" s="1"/>
  <c r="J1606" i="6"/>
  <c r="L1606" i="6" s="1"/>
  <c r="J2138" i="6"/>
  <c r="L2138" i="6" s="1"/>
  <c r="J4515" i="6"/>
  <c r="L4515" i="6" s="1"/>
  <c r="J1747" i="6"/>
  <c r="L1747" i="6" s="1"/>
  <c r="J4486" i="6"/>
  <c r="L4486" i="6" s="1"/>
  <c r="J6420" i="6"/>
  <c r="L6420" i="6" s="1"/>
  <c r="J6448" i="6"/>
  <c r="L6448" i="6" s="1"/>
  <c r="J3638" i="6"/>
  <c r="L3638" i="6" s="1"/>
  <c r="J1109" i="6"/>
  <c r="L1109" i="6" s="1"/>
  <c r="J2713" i="6"/>
  <c r="L2713" i="6" s="1"/>
  <c r="J2400" i="6"/>
  <c r="L2400" i="6" s="1"/>
  <c r="J1010" i="6"/>
  <c r="L1010" i="6" s="1"/>
  <c r="J6049" i="6"/>
  <c r="L6049" i="6" s="1"/>
  <c r="J2255" i="6"/>
  <c r="L2255" i="6" s="1"/>
  <c r="J3474" i="6"/>
  <c r="L3474" i="6" s="1"/>
  <c r="J4080" i="6"/>
  <c r="L4080" i="6" s="1"/>
  <c r="J2733" i="6"/>
  <c r="L2733" i="6" s="1"/>
  <c r="J5766" i="6"/>
  <c r="L5766" i="6" s="1"/>
  <c r="J2937" i="6"/>
  <c r="L2937" i="6" s="1"/>
  <c r="J1667" i="6"/>
  <c r="L1667" i="6" s="1"/>
  <c r="J4803" i="6"/>
  <c r="L4803" i="6" s="1"/>
  <c r="J1374" i="6"/>
  <c r="L1374" i="6" s="1"/>
  <c r="J470" i="6"/>
  <c r="L470" i="6" s="1"/>
  <c r="J329" i="6"/>
  <c r="L329" i="6" s="1"/>
  <c r="J5065" i="6"/>
  <c r="L5065" i="6" s="1"/>
  <c r="J1250" i="6"/>
  <c r="L1250" i="6" s="1"/>
  <c r="J1887" i="6"/>
  <c r="L1887" i="6" s="1"/>
  <c r="J1286" i="6"/>
  <c r="L1286" i="6" s="1"/>
  <c r="N1286" i="6" s="1"/>
  <c r="J3864" i="6"/>
  <c r="L3864" i="6" s="1"/>
  <c r="J172" i="6"/>
  <c r="L172" i="6" s="1"/>
  <c r="J5495" i="6"/>
  <c r="L5495" i="6" s="1"/>
  <c r="J3487" i="6"/>
  <c r="L3487" i="6" s="1"/>
  <c r="J6484" i="6"/>
  <c r="L6484" i="6" s="1"/>
  <c r="J1481" i="6"/>
  <c r="L1481" i="6" s="1"/>
  <c r="J4770" i="6"/>
  <c r="L4770" i="6" s="1"/>
  <c r="J7049" i="6"/>
  <c r="L7049" i="6" s="1"/>
  <c r="J3214" i="6"/>
  <c r="L3214" i="6" s="1"/>
  <c r="J4774" i="6"/>
  <c r="L4774" i="6" s="1"/>
  <c r="J6641" i="6"/>
  <c r="L6641" i="6" s="1"/>
  <c r="J4074" i="6"/>
  <c r="L4074" i="6" s="1"/>
  <c r="J3883" i="6"/>
  <c r="L3883" i="6" s="1"/>
  <c r="J3179" i="6"/>
  <c r="L3179" i="6" s="1"/>
  <c r="J1607" i="6"/>
  <c r="L1607" i="6" s="1"/>
  <c r="J776" i="6"/>
  <c r="L776" i="6" s="1"/>
  <c r="J1751" i="6"/>
  <c r="L1751" i="6" s="1"/>
  <c r="J3681" i="6"/>
  <c r="L3681" i="6" s="1"/>
  <c r="J2930" i="6"/>
  <c r="L2930" i="6" s="1"/>
  <c r="J5409" i="6"/>
  <c r="L5409" i="6" s="1"/>
  <c r="J6040" i="6"/>
  <c r="L6040" i="6" s="1"/>
  <c r="J3956" i="6"/>
  <c r="L3956" i="6" s="1"/>
  <c r="J6128" i="6"/>
  <c r="L6128" i="6" s="1"/>
  <c r="J5257" i="6"/>
  <c r="L5257" i="6" s="1"/>
  <c r="N5257" i="6" s="1"/>
  <c r="J7044" i="6"/>
  <c r="L7044" i="6" s="1"/>
  <c r="J3829" i="6"/>
  <c r="L3829" i="6" s="1"/>
  <c r="J2689" i="6"/>
  <c r="L2689" i="6" s="1"/>
  <c r="J666" i="6"/>
  <c r="L666" i="6" s="1"/>
  <c r="J3508" i="6"/>
  <c r="L3508" i="6" s="1"/>
  <c r="J2451" i="6"/>
  <c r="L2451" i="6" s="1"/>
  <c r="J4046" i="6"/>
  <c r="L4046" i="6" s="1"/>
  <c r="J5871" i="6"/>
  <c r="L5871" i="6" s="1"/>
  <c r="J6662" i="6"/>
  <c r="L6662" i="6" s="1"/>
  <c r="J6892" i="6"/>
  <c r="L6892" i="6" s="1"/>
  <c r="J6449" i="6"/>
  <c r="L6449" i="6" s="1"/>
  <c r="J3334" i="6"/>
  <c r="L3334" i="6" s="1"/>
  <c r="J2683" i="6"/>
  <c r="L2683" i="6" s="1"/>
  <c r="J5213" i="6"/>
  <c r="L5213" i="6" s="1"/>
  <c r="J179" i="6"/>
  <c r="L179" i="6" s="1"/>
  <c r="J4516" i="6"/>
  <c r="L4516" i="6" s="1"/>
  <c r="J2461" i="6"/>
  <c r="L2461" i="6" s="1"/>
  <c r="J4115" i="6"/>
  <c r="L4115" i="6" s="1"/>
  <c r="J4742" i="6"/>
  <c r="L4742" i="6" s="1"/>
  <c r="J361" i="6"/>
  <c r="L361" i="6" s="1"/>
  <c r="J6390" i="6"/>
  <c r="L6390" i="6" s="1"/>
  <c r="J6254" i="6"/>
  <c r="J7000" i="6"/>
  <c r="L7000" i="6" s="1"/>
  <c r="J1622" i="6"/>
  <c r="L1622" i="6" s="1"/>
  <c r="J1820" i="6"/>
  <c r="L1820" i="6" s="1"/>
  <c r="J2509" i="6"/>
  <c r="L2509" i="6" s="1"/>
  <c r="J2956" i="6"/>
  <c r="L2956" i="6" s="1"/>
  <c r="J5220" i="6"/>
  <c r="L5220" i="6" s="1"/>
  <c r="J2168" i="6"/>
  <c r="L2168" i="6" s="1"/>
  <c r="J2615" i="6"/>
  <c r="L2615" i="6" s="1"/>
  <c r="J429" i="6"/>
  <c r="L429" i="6" s="1"/>
  <c r="J2910" i="6"/>
  <c r="L2910" i="6" s="1"/>
  <c r="J1702" i="6"/>
  <c r="L1702" i="6" s="1"/>
  <c r="J1885" i="6"/>
  <c r="L1885" i="6" s="1"/>
  <c r="J2320" i="6"/>
  <c r="L2320" i="6" s="1"/>
  <c r="J3626" i="6"/>
  <c r="L3626" i="6" s="1"/>
  <c r="J5626" i="6"/>
  <c r="L5626" i="6" s="1"/>
  <c r="J4310" i="6"/>
  <c r="L4310" i="6" s="1"/>
  <c r="J1379" i="6"/>
  <c r="L1379" i="6" s="1"/>
  <c r="J1330" i="6"/>
  <c r="L1330" i="6" s="1"/>
  <c r="J2123" i="6"/>
  <c r="L2123" i="6" s="1"/>
  <c r="J5526" i="6"/>
  <c r="L5526" i="6" s="1"/>
  <c r="J257" i="6"/>
  <c r="L257" i="6" s="1"/>
  <c r="J3455" i="6"/>
  <c r="L3455" i="6" s="1"/>
  <c r="J1334" i="6"/>
  <c r="L1334" i="6" s="1"/>
  <c r="J4919" i="6"/>
  <c r="L4919" i="6" s="1"/>
  <c r="J3749" i="6"/>
  <c r="L3749" i="6" s="1"/>
  <c r="J3910" i="6"/>
  <c r="L3910" i="6" s="1"/>
  <c r="J3518" i="6"/>
  <c r="L3518" i="6" s="1"/>
  <c r="J5601" i="6"/>
  <c r="L5601" i="6" s="1"/>
  <c r="J1451" i="6"/>
  <c r="L1451" i="6" s="1"/>
  <c r="J4745" i="6"/>
  <c r="L4745" i="6" s="1"/>
  <c r="J1706" i="6"/>
  <c r="J2131" i="6"/>
  <c r="L2131" i="6" s="1"/>
  <c r="J5857" i="6"/>
  <c r="L5857" i="6" s="1"/>
  <c r="J4450" i="6"/>
  <c r="L4450" i="6" s="1"/>
  <c r="J6932" i="6"/>
  <c r="L6932" i="6" s="1"/>
  <c r="J6783" i="6"/>
  <c r="L6783" i="6" s="1"/>
  <c r="J4543" i="6"/>
  <c r="L4543" i="6" s="1"/>
  <c r="J364" i="6"/>
  <c r="L364" i="6" s="1"/>
  <c r="J2907" i="6"/>
  <c r="L2907" i="6" s="1"/>
  <c r="J6782" i="6"/>
  <c r="L6782" i="6" s="1"/>
  <c r="J4620" i="6"/>
  <c r="L4620" i="6" s="1"/>
  <c r="J6340" i="6"/>
  <c r="L6340" i="6" s="1"/>
  <c r="J923" i="6"/>
  <c r="L923" i="6" s="1"/>
  <c r="J2311" i="6"/>
  <c r="L2311" i="6" s="1"/>
  <c r="J540" i="6"/>
  <c r="L540" i="6" s="1"/>
  <c r="J3643" i="6"/>
  <c r="L3643" i="6" s="1"/>
  <c r="J671" i="6"/>
  <c r="L671" i="6" s="1"/>
  <c r="J419" i="6"/>
  <c r="L419" i="6" s="1"/>
  <c r="J2423" i="6"/>
  <c r="L2423" i="6" s="1"/>
  <c r="J3941" i="6"/>
  <c r="L3941" i="6" s="1"/>
  <c r="J4277" i="6"/>
  <c r="L4277" i="6" s="1"/>
  <c r="J449" i="6"/>
  <c r="L449" i="6" s="1"/>
  <c r="J6571" i="6"/>
  <c r="L6571" i="6" s="1"/>
  <c r="J521" i="6"/>
  <c r="L521" i="6" s="1"/>
  <c r="J5072" i="6"/>
  <c r="L5072" i="6" s="1"/>
  <c r="J2044" i="6"/>
  <c r="L2044" i="6" s="1"/>
  <c r="J1926" i="6"/>
  <c r="L1926" i="6" s="1"/>
  <c r="J6778" i="6"/>
  <c r="L6778" i="6" s="1"/>
  <c r="J273" i="6"/>
  <c r="L273" i="6" s="1"/>
  <c r="J2341" i="6"/>
  <c r="L2341" i="6" s="1"/>
  <c r="J3430" i="6"/>
  <c r="L3430" i="6" s="1"/>
  <c r="J2617" i="6"/>
  <c r="L2617" i="6" s="1"/>
  <c r="J572" i="6"/>
  <c r="L572" i="6" s="1"/>
  <c r="J4695" i="6"/>
  <c r="L4695" i="6" s="1"/>
  <c r="J5773" i="6"/>
  <c r="L5773" i="6" s="1"/>
  <c r="J3462" i="6"/>
  <c r="L3462" i="6" s="1"/>
  <c r="J3982" i="6"/>
  <c r="L3982" i="6" s="1"/>
  <c r="J968" i="6"/>
  <c r="L968" i="6" s="1"/>
  <c r="J5079" i="6"/>
  <c r="L5079" i="6" s="1"/>
  <c r="J3970" i="6"/>
  <c r="L3970" i="6" s="1"/>
  <c r="J892" i="6"/>
  <c r="L892" i="6" s="1"/>
  <c r="J6714" i="6"/>
  <c r="L6714" i="6" s="1"/>
  <c r="J6188" i="6"/>
  <c r="L6188" i="6" s="1"/>
  <c r="J2102" i="6"/>
  <c r="L2102" i="6" s="1"/>
  <c r="J3407" i="6"/>
  <c r="L3407" i="6" s="1"/>
  <c r="J6224" i="6"/>
  <c r="L6224" i="6" s="1"/>
  <c r="J2132" i="6"/>
  <c r="L2132" i="6" s="1"/>
  <c r="J1779" i="6"/>
  <c r="L1779" i="6" s="1"/>
  <c r="J5851" i="6"/>
  <c r="L5851" i="6" s="1"/>
  <c r="J4206" i="6"/>
  <c r="L4206" i="6" s="1"/>
  <c r="J3356" i="6"/>
  <c r="L3356" i="6" s="1"/>
  <c r="J405" i="6"/>
  <c r="L405" i="6" s="1"/>
  <c r="J4557" i="6"/>
  <c r="L4557" i="6" s="1"/>
  <c r="J450" i="6"/>
  <c r="L450" i="6" s="1"/>
  <c r="J931" i="6"/>
  <c r="L931" i="6" s="1"/>
  <c r="J3284" i="6"/>
  <c r="L3284" i="6" s="1"/>
  <c r="J5379" i="6"/>
  <c r="L5379" i="6" s="1"/>
  <c r="J2436" i="6"/>
  <c r="L2436" i="6" s="1"/>
  <c r="J3417" i="6"/>
  <c r="L3417" i="6" s="1"/>
  <c r="J1303" i="6"/>
  <c r="L1303" i="6" s="1"/>
  <c r="J1522" i="6"/>
  <c r="L1522" i="6" s="1"/>
  <c r="J1569" i="6"/>
  <c r="L1569" i="6" s="1"/>
  <c r="J5894" i="6"/>
  <c r="L5894" i="6" s="1"/>
  <c r="J4972" i="6"/>
  <c r="L4972" i="6" s="1"/>
  <c r="J189" i="6"/>
  <c r="L189" i="6" s="1"/>
  <c r="J4101" i="6"/>
  <c r="L4101" i="6" s="1"/>
  <c r="J5741" i="6"/>
  <c r="L5741" i="6" s="1"/>
  <c r="J593" i="6"/>
  <c r="L593" i="6" s="1"/>
  <c r="J3804" i="6"/>
  <c r="L3804" i="6" s="1"/>
  <c r="J4239" i="6"/>
  <c r="L4239" i="6" s="1"/>
  <c r="J5704" i="6"/>
  <c r="L5704" i="6" s="1"/>
  <c r="J2042" i="6"/>
  <c r="L2042" i="6" s="1"/>
  <c r="J3264" i="6"/>
  <c r="L3264" i="6" s="1"/>
  <c r="J2148" i="6"/>
  <c r="L2148" i="6" s="1"/>
  <c r="J1157" i="6"/>
  <c r="L1157" i="6" s="1"/>
  <c r="J3466" i="6"/>
  <c r="L3466" i="6" s="1"/>
  <c r="J1923" i="6"/>
  <c r="L1923" i="6" s="1"/>
  <c r="J4356" i="6"/>
  <c r="L4356" i="6" s="1"/>
  <c r="J6881" i="6"/>
  <c r="L6881" i="6" s="1"/>
  <c r="J310" i="6"/>
  <c r="L310" i="6" s="1"/>
  <c r="J1221" i="6"/>
  <c r="L1221" i="6" s="1"/>
  <c r="J4655" i="6"/>
  <c r="L4655" i="6" s="1"/>
  <c r="J5204" i="6"/>
  <c r="L5204" i="6" s="1"/>
  <c r="J3045" i="6"/>
  <c r="L3045" i="6" s="1"/>
  <c r="J3255" i="6"/>
  <c r="L3255" i="6" s="1"/>
  <c r="J3043" i="6"/>
  <c r="L3043" i="6" s="1"/>
  <c r="J288" i="6"/>
  <c r="L288" i="6" s="1"/>
  <c r="J5577" i="6"/>
  <c r="L5577" i="6" s="1"/>
  <c r="J833" i="6"/>
  <c r="L833" i="6" s="1"/>
  <c r="J757" i="6"/>
  <c r="L757" i="6" s="1"/>
  <c r="J3441" i="6"/>
  <c r="L3441" i="6" s="1"/>
  <c r="J3302" i="6"/>
  <c r="L3302" i="6" s="1"/>
  <c r="J2710" i="6"/>
  <c r="L2710" i="6" s="1"/>
  <c r="J1041" i="6"/>
  <c r="L1041" i="6" s="1"/>
  <c r="J479" i="6"/>
  <c r="L479" i="6" s="1"/>
  <c r="J2763" i="6"/>
  <c r="L2763" i="6" s="1"/>
  <c r="J6931" i="6"/>
  <c r="L6931" i="6" s="1"/>
  <c r="J4403" i="6"/>
  <c r="L4403" i="6" s="1"/>
  <c r="J3605" i="6"/>
  <c r="L3605" i="6" s="1"/>
  <c r="J1070" i="6"/>
  <c r="L1070" i="6" s="1"/>
  <c r="J6267" i="6"/>
  <c r="L6267" i="6" s="1"/>
  <c r="J4672" i="6"/>
  <c r="L4672" i="6" s="1"/>
  <c r="J2499" i="6"/>
  <c r="L2499" i="6" s="1"/>
  <c r="J3772" i="6"/>
  <c r="L3772" i="6" s="1"/>
  <c r="J4058" i="6"/>
  <c r="L4058" i="6" s="1"/>
  <c r="J4170" i="6"/>
  <c r="L4170" i="6" s="1"/>
  <c r="J4570" i="6"/>
  <c r="L4570" i="6" s="1"/>
  <c r="J3059" i="6"/>
  <c r="L3059" i="6" s="1"/>
  <c r="J5446" i="6"/>
  <c r="L5446" i="6" s="1"/>
  <c r="J5362" i="6"/>
  <c r="L5362" i="6" s="1"/>
  <c r="J4969" i="6"/>
  <c r="L4969" i="6" s="1"/>
  <c r="J6348" i="6"/>
  <c r="L6348" i="6" s="1"/>
  <c r="J2835" i="6"/>
  <c r="L2835" i="6" s="1"/>
  <c r="J691" i="6"/>
  <c r="L691" i="6" s="1"/>
  <c r="J1759" i="6"/>
  <c r="L1759" i="6" s="1"/>
  <c r="J3147" i="6"/>
  <c r="L3147" i="6" s="1"/>
  <c r="J1581" i="6"/>
  <c r="L1581" i="6" s="1"/>
  <c r="J6835" i="6"/>
  <c r="L6835" i="6" s="1"/>
  <c r="J3162" i="6"/>
  <c r="L3162" i="6" s="1"/>
  <c r="J1240" i="6"/>
  <c r="L1240" i="6" s="1"/>
  <c r="J1600" i="6"/>
  <c r="L1600" i="6" s="1"/>
  <c r="J457" i="6"/>
  <c r="L457" i="6" s="1"/>
  <c r="J4258" i="6"/>
  <c r="L4258" i="6" s="1"/>
  <c r="J3747" i="6"/>
  <c r="L3747" i="6" s="1"/>
  <c r="J5316" i="6"/>
  <c r="L5316" i="6" s="1"/>
  <c r="J5205" i="6"/>
  <c r="L5205" i="6" s="1"/>
  <c r="J4769" i="6"/>
  <c r="L4769" i="6" s="1"/>
  <c r="J4281" i="6"/>
  <c r="L4281" i="6" s="1"/>
  <c r="J5567" i="6"/>
  <c r="L5567" i="6" s="1"/>
  <c r="J4804" i="6"/>
  <c r="L4804" i="6" s="1"/>
  <c r="J1984" i="6"/>
  <c r="L1984" i="6" s="1"/>
  <c r="J6039" i="6"/>
  <c r="L6039" i="6" s="1"/>
  <c r="J5839" i="6"/>
  <c r="L5839" i="6" s="1"/>
  <c r="J3991" i="6"/>
  <c r="L3991" i="6" s="1"/>
  <c r="J4550" i="6"/>
  <c r="L4550" i="6" s="1"/>
  <c r="J3180" i="6"/>
  <c r="L3180" i="6" s="1"/>
  <c r="J3803" i="6"/>
  <c r="L3803" i="6" s="1"/>
  <c r="J507" i="6"/>
  <c r="L507" i="6" s="1"/>
  <c r="J5629" i="6"/>
  <c r="L5629" i="6" s="1"/>
  <c r="J4373" i="6"/>
  <c r="L4373" i="6" s="1"/>
  <c r="J3500" i="6"/>
  <c r="L3500" i="6" s="1"/>
  <c r="J185" i="6"/>
  <c r="L185" i="6" s="1"/>
  <c r="J5931" i="6"/>
  <c r="L5931" i="6" s="1"/>
  <c r="J6786" i="6"/>
  <c r="L6786" i="6" s="1"/>
  <c r="J1658" i="6"/>
  <c r="J7013" i="6"/>
  <c r="L7013" i="6" s="1"/>
  <c r="J5086" i="6"/>
  <c r="L5086" i="6" s="1"/>
  <c r="J3385" i="6"/>
  <c r="L3385" i="6" s="1"/>
  <c r="J4778" i="6"/>
  <c r="L4778" i="6" s="1"/>
  <c r="J3208" i="6"/>
  <c r="L3208" i="6" s="1"/>
  <c r="J5812" i="6"/>
  <c r="L5812" i="6" s="1"/>
  <c r="J4928" i="6"/>
  <c r="L4928" i="6" s="1"/>
  <c r="J6756" i="6"/>
  <c r="L6756" i="6" s="1"/>
  <c r="J1599" i="6"/>
  <c r="L1599" i="6" s="1"/>
  <c r="J4538" i="6"/>
  <c r="L4538" i="6" s="1"/>
  <c r="J6458" i="6"/>
  <c r="L6458" i="6" s="1"/>
  <c r="J136" i="6"/>
  <c r="L136" i="6" s="1"/>
  <c r="J4624" i="6"/>
  <c r="L4624" i="6" s="1"/>
  <c r="J6432" i="6"/>
  <c r="L6432" i="6" s="1"/>
  <c r="J3375" i="6"/>
  <c r="L3375" i="6" s="1"/>
  <c r="J6455" i="6"/>
  <c r="L6455" i="6" s="1"/>
  <c r="J1545" i="6"/>
  <c r="L1545" i="6" s="1"/>
  <c r="J4409" i="6"/>
  <c r="L4409" i="6" s="1"/>
  <c r="J6100" i="6"/>
  <c r="L6100" i="6" s="1"/>
  <c r="J2508" i="6"/>
  <c r="L2508" i="6" s="1"/>
  <c r="J2302" i="6"/>
  <c r="L2302" i="6" s="1"/>
  <c r="J4888" i="6"/>
  <c r="L4888" i="6" s="1"/>
  <c r="J2426" i="6"/>
  <c r="L2426" i="6" s="1"/>
  <c r="J6323" i="6"/>
  <c r="L6323" i="6" s="1"/>
  <c r="J6736" i="6"/>
  <c r="L6736" i="6" s="1"/>
  <c r="J4730" i="6"/>
  <c r="L4730" i="6" s="1"/>
  <c r="J1477" i="6"/>
  <c r="L1477" i="6" s="1"/>
  <c r="J6498" i="6"/>
  <c r="L6498" i="6" s="1"/>
  <c r="J5207" i="6"/>
  <c r="L5207" i="6" s="1"/>
  <c r="J2729" i="6"/>
  <c r="L2729" i="6" s="1"/>
  <c r="J5083" i="6"/>
  <c r="L5083" i="6" s="1"/>
  <c r="J5618" i="6"/>
  <c r="L5618" i="6" s="1"/>
  <c r="J5761" i="6"/>
  <c r="L5761" i="6" s="1"/>
  <c r="J3531" i="6"/>
  <c r="L3531" i="6" s="1"/>
  <c r="J5630" i="6"/>
  <c r="L5630" i="6" s="1"/>
  <c r="J5634" i="6"/>
  <c r="L5634" i="6" s="1"/>
  <c r="J761" i="6"/>
  <c r="L761" i="6" s="1"/>
  <c r="J1651" i="6"/>
  <c r="L1651" i="6" s="1"/>
  <c r="J4648" i="6"/>
  <c r="L4648" i="6" s="1"/>
  <c r="J6002" i="6"/>
  <c r="L6002" i="6" s="1"/>
  <c r="J5412" i="6"/>
  <c r="L5412" i="6" s="1"/>
  <c r="J2750" i="6"/>
  <c r="L2750" i="6" s="1"/>
  <c r="J3141" i="6"/>
  <c r="L3141" i="6" s="1"/>
  <c r="M3141" i="6" s="1"/>
  <c r="J2359" i="6"/>
  <c r="L2359" i="6" s="1"/>
  <c r="J3876" i="6"/>
  <c r="L3876" i="6" s="1"/>
  <c r="J2118" i="6"/>
  <c r="L2118" i="6" s="1"/>
  <c r="J3510" i="6"/>
  <c r="L3510" i="6" s="1"/>
  <c r="J986" i="6"/>
  <c r="L986" i="6" s="1"/>
  <c r="J336" i="6"/>
  <c r="L336" i="6" s="1"/>
  <c r="J3275" i="6"/>
  <c r="L3275" i="6" s="1"/>
  <c r="J5096" i="6"/>
  <c r="L5096" i="6" s="1"/>
  <c r="J3112" i="6"/>
  <c r="L3112" i="6" s="1"/>
  <c r="J2967" i="6"/>
  <c r="L2967" i="6" s="1"/>
  <c r="J4837" i="6"/>
  <c r="L4837" i="6" s="1"/>
  <c r="J5608" i="6"/>
  <c r="L5608" i="6" s="1"/>
  <c r="J4908" i="6"/>
  <c r="L4908" i="6" s="1"/>
  <c r="J6125" i="6"/>
  <c r="L6125" i="6" s="1"/>
  <c r="J3316" i="6"/>
  <c r="L3316" i="6" s="1"/>
  <c r="J1849" i="6"/>
  <c r="L1849" i="6" s="1"/>
  <c r="J5312" i="6"/>
  <c r="L5312" i="6" s="1"/>
  <c r="J5801" i="6"/>
  <c r="L5801" i="6" s="1"/>
  <c r="J5431" i="6"/>
  <c r="L5431" i="6" s="1"/>
  <c r="J2188" i="6"/>
  <c r="L2188" i="6" s="1"/>
  <c r="J5867" i="6"/>
  <c r="L5867" i="6" s="1"/>
  <c r="J1388" i="6"/>
  <c r="L1388" i="6" s="1"/>
  <c r="J382" i="6"/>
  <c r="L382" i="6" s="1"/>
  <c r="J4553" i="6"/>
  <c r="L4553" i="6" s="1"/>
  <c r="N4553" i="6" s="1"/>
  <c r="J5330" i="6"/>
  <c r="L5330" i="6" s="1"/>
  <c r="J5751" i="6"/>
  <c r="L5751" i="6" s="1"/>
  <c r="J2194" i="6"/>
  <c r="L2194" i="6" s="1"/>
  <c r="J5863" i="6"/>
  <c r="L5863" i="6" s="1"/>
  <c r="J6535" i="6"/>
  <c r="L6535" i="6" s="1"/>
  <c r="J3879" i="6"/>
  <c r="L3879" i="6" s="1"/>
  <c r="J2714" i="6"/>
  <c r="L2714" i="6" s="1"/>
  <c r="J5881" i="6"/>
  <c r="L5881" i="6" s="1"/>
  <c r="J4717" i="6"/>
  <c r="L4717" i="6" s="1"/>
  <c r="J3341" i="6"/>
  <c r="L3341" i="6" s="1"/>
  <c r="J6056" i="6"/>
  <c r="L6056" i="6" s="1"/>
  <c r="J1955" i="6"/>
  <c r="L1955" i="6" s="1"/>
  <c r="J1234" i="6"/>
  <c r="L1234" i="6" s="1"/>
  <c r="J6168" i="6"/>
  <c r="L6168" i="6" s="1"/>
  <c r="J4433" i="6"/>
  <c r="L4433" i="6" s="1"/>
  <c r="J6263" i="6"/>
  <c r="L6263" i="6" s="1"/>
  <c r="J5581" i="6"/>
  <c r="L5581" i="6" s="1"/>
  <c r="J594" i="6"/>
  <c r="L594" i="6" s="1"/>
  <c r="J6955" i="6"/>
  <c r="L6955" i="6" s="1"/>
  <c r="J1869" i="6"/>
  <c r="L1869" i="6" s="1"/>
  <c r="J3797" i="6"/>
  <c r="L3797" i="6" s="1"/>
  <c r="J1224" i="6"/>
  <c r="L1224" i="6" s="1"/>
  <c r="J2303" i="6"/>
  <c r="L2303" i="6" s="1"/>
  <c r="J1957" i="6"/>
  <c r="L1957" i="6" s="1"/>
  <c r="J322" i="6"/>
  <c r="L322" i="6" s="1"/>
  <c r="J4292" i="6"/>
  <c r="L4292" i="6" s="1"/>
  <c r="J1150" i="6"/>
  <c r="L1150" i="6" s="1"/>
  <c r="J4427" i="6"/>
  <c r="L4427" i="6" s="1"/>
  <c r="J326" i="6"/>
  <c r="L326" i="6" s="1"/>
  <c r="J7047" i="6"/>
  <c r="L7047" i="6" s="1"/>
  <c r="J1445" i="6"/>
  <c r="L1445" i="6" s="1"/>
  <c r="J212" i="6"/>
  <c r="L212" i="6" s="1"/>
  <c r="J3266" i="6"/>
  <c r="L3266" i="6" s="1"/>
  <c r="J492" i="6"/>
  <c r="L492" i="6" s="1"/>
  <c r="J4989" i="6"/>
  <c r="L4989" i="6" s="1"/>
  <c r="J1019" i="6"/>
  <c r="L1019" i="6" s="1"/>
  <c r="J6751" i="6"/>
  <c r="L6751" i="6" s="1"/>
  <c r="J131" i="6"/>
  <c r="L131" i="6" s="1"/>
  <c r="J4938" i="6"/>
  <c r="L4938" i="6" s="1"/>
  <c r="J3641" i="6"/>
  <c r="L3641" i="6" s="1"/>
  <c r="M3641" i="6" s="1"/>
  <c r="J5276" i="6"/>
  <c r="L5276" i="6" s="1"/>
  <c r="J2075" i="6"/>
  <c r="L2075" i="6" s="1"/>
  <c r="J5260" i="6"/>
  <c r="L5260" i="6" s="1"/>
  <c r="J1259" i="6"/>
  <c r="L1259" i="6" s="1"/>
  <c r="J1080" i="6"/>
  <c r="L1080" i="6" s="1"/>
  <c r="J2513" i="6"/>
  <c r="L2513" i="6" s="1"/>
  <c r="J4288" i="6"/>
  <c r="L4288" i="6" s="1"/>
  <c r="J3240" i="6"/>
  <c r="L3240" i="6" s="1"/>
  <c r="M3240" i="6" s="1"/>
  <c r="J599" i="6"/>
  <c r="L599" i="6" s="1"/>
  <c r="J2100" i="6"/>
  <c r="L2100" i="6" s="1"/>
  <c r="J3295" i="6"/>
  <c r="L3295" i="6" s="1"/>
  <c r="J4226" i="6"/>
  <c r="L4226" i="6" s="1"/>
  <c r="J5417" i="6"/>
  <c r="L5417" i="6" s="1"/>
  <c r="J575" i="6"/>
  <c r="L575" i="6" s="1"/>
  <c r="J1870" i="6"/>
  <c r="L1870" i="6" s="1"/>
  <c r="J6866" i="6"/>
  <c r="L6866" i="6" s="1"/>
  <c r="J3035" i="6"/>
  <c r="L3035" i="6" s="1"/>
  <c r="J2925" i="6"/>
  <c r="L2925" i="6" s="1"/>
  <c r="J1281" i="6"/>
  <c r="L1281" i="6" s="1"/>
  <c r="J6205" i="6"/>
  <c r="L6205" i="6" s="1"/>
  <c r="J4209" i="6"/>
  <c r="L4209" i="6" s="1"/>
  <c r="J3905" i="6"/>
  <c r="L3905" i="6" s="1"/>
  <c r="J6599" i="6"/>
  <c r="L6599" i="6" s="1"/>
  <c r="J1453" i="6"/>
  <c r="L1453" i="6" s="1"/>
  <c r="J4241" i="6"/>
  <c r="L4241" i="6" s="1"/>
  <c r="J2276" i="6"/>
  <c r="L2276" i="6" s="1"/>
  <c r="J4602" i="6"/>
  <c r="L4602" i="6" s="1"/>
  <c r="J940" i="6"/>
  <c r="L940" i="6" s="1"/>
  <c r="J4183" i="6"/>
  <c r="L4183" i="6" s="1"/>
  <c r="J5864" i="6"/>
  <c r="L5864" i="6" s="1"/>
  <c r="J4869" i="6"/>
  <c r="L4869" i="6" s="1"/>
  <c r="J6884" i="6"/>
  <c r="L6884" i="6" s="1"/>
  <c r="J5753" i="6"/>
  <c r="L5753" i="6" s="1"/>
  <c r="J1416" i="6"/>
  <c r="L1416" i="6" s="1"/>
  <c r="J6291" i="6"/>
  <c r="L6291" i="6" s="1"/>
  <c r="J3942" i="6"/>
  <c r="L3942" i="6" s="1"/>
  <c r="J1273" i="6"/>
  <c r="L1273" i="6" s="1"/>
  <c r="J3026" i="6"/>
  <c r="L3026" i="6" s="1"/>
  <c r="J3756" i="6"/>
  <c r="L3756" i="6" s="1"/>
  <c r="J5893" i="6"/>
  <c r="L5893" i="6" s="1"/>
  <c r="J4458" i="6"/>
  <c r="L4458" i="6" s="1"/>
  <c r="J6102" i="6"/>
  <c r="L6102" i="6" s="1"/>
  <c r="J6721" i="6"/>
  <c r="L6721" i="6" s="1"/>
  <c r="J5043" i="6"/>
  <c r="L5043" i="6" s="1"/>
  <c r="J6710" i="6"/>
  <c r="L6710" i="6" s="1"/>
  <c r="J2025" i="6"/>
  <c r="L2025" i="6" s="1"/>
  <c r="J4280" i="6"/>
  <c r="L4280" i="6" s="1"/>
  <c r="J5254" i="6"/>
  <c r="L5254" i="6" s="1"/>
  <c r="J6578" i="6"/>
  <c r="L6578" i="6" s="1"/>
  <c r="J3209" i="6"/>
  <c r="L3209" i="6" s="1"/>
  <c r="J6210" i="6"/>
  <c r="L6210" i="6" s="1"/>
  <c r="J6167" i="6"/>
  <c r="L6167" i="6" s="1"/>
  <c r="J2418" i="6"/>
  <c r="L2418" i="6" s="1"/>
  <c r="J6233" i="6"/>
  <c r="L6233" i="6" s="1"/>
  <c r="J1521" i="6"/>
  <c r="L1521" i="6" s="1"/>
  <c r="J164" i="6"/>
  <c r="L164" i="6" s="1"/>
  <c r="J900" i="6"/>
  <c r="L900" i="6" s="1"/>
  <c r="J1194" i="6"/>
  <c r="L1194" i="6" s="1"/>
  <c r="J2289" i="6"/>
  <c r="L2289" i="6" s="1"/>
  <c r="J6459" i="6"/>
  <c r="L6459" i="6" s="1"/>
  <c r="J6534" i="6"/>
  <c r="L6534" i="6" s="1"/>
  <c r="J5464" i="6"/>
  <c r="L5464" i="6" s="1"/>
  <c r="J3073" i="6"/>
  <c r="L3073" i="6" s="1"/>
  <c r="J1669" i="6"/>
  <c r="L1669" i="6" s="1"/>
  <c r="J3685" i="6"/>
  <c r="L3685" i="6" s="1"/>
  <c r="J3771" i="6"/>
  <c r="L3771" i="6" s="1"/>
  <c r="J1021" i="6"/>
  <c r="L1021" i="6" s="1"/>
  <c r="J2052" i="6"/>
  <c r="L2052" i="6" s="1"/>
  <c r="J1901" i="6"/>
  <c r="L1901" i="6" s="1"/>
  <c r="J2195" i="6"/>
  <c r="L2195" i="6" s="1"/>
  <c r="J2416" i="6"/>
  <c r="L2416" i="6" s="1"/>
  <c r="J4169" i="6"/>
  <c r="L4169" i="6" s="1"/>
  <c r="J5422" i="6"/>
  <c r="L5422" i="6" s="1"/>
  <c r="J1514" i="6"/>
  <c r="L1514" i="6" s="1"/>
  <c r="J7040" i="6"/>
  <c r="L7040" i="6" s="1"/>
  <c r="J4638" i="6"/>
  <c r="L4638" i="6" s="1"/>
  <c r="J497" i="6"/>
  <c r="L497" i="6" s="1"/>
  <c r="J618" i="6"/>
  <c r="L618" i="6" s="1"/>
  <c r="J3083" i="6"/>
  <c r="L3083" i="6" s="1"/>
  <c r="J2901" i="6"/>
  <c r="L2901" i="6" s="1"/>
  <c r="J1343" i="6"/>
  <c r="L1343" i="6" s="1"/>
  <c r="J376" i="6"/>
  <c r="L376" i="6" s="1"/>
  <c r="J3269" i="6"/>
  <c r="L3269" i="6" s="1"/>
  <c r="J4768" i="6"/>
  <c r="L4768" i="6" s="1"/>
  <c r="J5400" i="6"/>
  <c r="L5400" i="6" s="1"/>
  <c r="J3220" i="6"/>
  <c r="L3220" i="6" s="1"/>
  <c r="J5085" i="6"/>
  <c r="L5085" i="6" s="1"/>
  <c r="J334" i="6"/>
  <c r="L334" i="6" s="1"/>
  <c r="J2909" i="6"/>
  <c r="L2909" i="6" s="1"/>
  <c r="J756" i="6"/>
  <c r="L756" i="6" s="1"/>
  <c r="J5810" i="6"/>
  <c r="L5810" i="6" s="1"/>
  <c r="J5193" i="6"/>
  <c r="L5193" i="6" s="1"/>
  <c r="J3562" i="6"/>
  <c r="L3562" i="6" s="1"/>
  <c r="J6819" i="6"/>
  <c r="L6819" i="6" s="1"/>
  <c r="J1541" i="6"/>
  <c r="L1541" i="6" s="1"/>
  <c r="J1798" i="6"/>
  <c r="L1798" i="6" s="1"/>
  <c r="J5989" i="6"/>
  <c r="L5989" i="6" s="1"/>
  <c r="J4943" i="6"/>
  <c r="L4943" i="6" s="1"/>
  <c r="J1075" i="6"/>
  <c r="L1075" i="6" s="1"/>
  <c r="J4357" i="6"/>
  <c r="L4357" i="6" s="1"/>
  <c r="J6603" i="6"/>
  <c r="L6603" i="6" s="1"/>
  <c r="J216" i="6"/>
  <c r="L216" i="6" s="1"/>
  <c r="J5498" i="6"/>
  <c r="L5498" i="6" s="1"/>
  <c r="J4289" i="6"/>
  <c r="L4289" i="6" s="1"/>
  <c r="J687" i="6"/>
  <c r="L687" i="6" s="1"/>
  <c r="J1930" i="6"/>
  <c r="L1930" i="6" s="1"/>
  <c r="J1801" i="6"/>
  <c r="L1801" i="6" s="1"/>
  <c r="J3857" i="6"/>
  <c r="L3857" i="6" s="1"/>
  <c r="J4287" i="6"/>
  <c r="L4287" i="6" s="1"/>
  <c r="J5149" i="6"/>
  <c r="L5149" i="6" s="1"/>
  <c r="J2253" i="6"/>
  <c r="L2253" i="6" s="1"/>
  <c r="J1854" i="6"/>
  <c r="L1854" i="6" s="1"/>
  <c r="J5836" i="6"/>
  <c r="L5836" i="6" s="1"/>
  <c r="J2045" i="6"/>
  <c r="L2045" i="6" s="1"/>
  <c r="J4187" i="6"/>
  <c r="L4187" i="6" s="1"/>
  <c r="J875" i="6"/>
  <c r="L875" i="6" s="1"/>
  <c r="J1812" i="6"/>
  <c r="L1812" i="6" s="1"/>
  <c r="J2064" i="6"/>
  <c r="L2064" i="6" s="1"/>
  <c r="J5021" i="6"/>
  <c r="L5021" i="6" s="1"/>
  <c r="J1059" i="6"/>
  <c r="L1059" i="6" s="1"/>
  <c r="J6075" i="6"/>
  <c r="L6075" i="6" s="1"/>
  <c r="J190" i="6"/>
  <c r="L190" i="6" s="1"/>
  <c r="J2933" i="6"/>
  <c r="L2933" i="6" s="1"/>
  <c r="J5548" i="6"/>
  <c r="L5548" i="6" s="1"/>
  <c r="J1745" i="6"/>
  <c r="L1745" i="6" s="1"/>
  <c r="J542" i="6"/>
  <c r="L542" i="6" s="1"/>
  <c r="J4118" i="6"/>
  <c r="L4118" i="6" s="1"/>
  <c r="J3526" i="6"/>
  <c r="L3526" i="6" s="1"/>
  <c r="J478" i="6"/>
  <c r="L478" i="6" s="1"/>
  <c r="J3930" i="6"/>
  <c r="L3930" i="6" s="1"/>
  <c r="J3130" i="6"/>
  <c r="L3130" i="6" s="1"/>
  <c r="J2883" i="6"/>
  <c r="L2883" i="6" s="1"/>
  <c r="J4230" i="6"/>
  <c r="L4230" i="6" s="1"/>
  <c r="J3614" i="6"/>
  <c r="L3614" i="6" s="1"/>
  <c r="J4007" i="6"/>
  <c r="L4007" i="6" s="1"/>
  <c r="J6930" i="6"/>
  <c r="L6930" i="6" s="1"/>
  <c r="J6910" i="6"/>
  <c r="L6910" i="6" s="1"/>
  <c r="J2957" i="6"/>
  <c r="L2957" i="6" s="1"/>
  <c r="J5921" i="6"/>
  <c r="L5921" i="6" s="1"/>
  <c r="J522" i="6"/>
  <c r="L522" i="6" s="1"/>
  <c r="J4404" i="6"/>
  <c r="L4404" i="6" s="1"/>
  <c r="J4700" i="6"/>
  <c r="L4700" i="6" s="1"/>
  <c r="J3898" i="6"/>
  <c r="L3898" i="6" s="1"/>
  <c r="J1945" i="6"/>
  <c r="L1945" i="6" s="1"/>
  <c r="J3491" i="6"/>
  <c r="L3491" i="6" s="1"/>
  <c r="J4008" i="6"/>
  <c r="L4008" i="6" s="1"/>
  <c r="J6003" i="6"/>
  <c r="L6003" i="6" s="1"/>
  <c r="J2570" i="6"/>
  <c r="L2570" i="6" s="1"/>
  <c r="J2591" i="6"/>
  <c r="L2591" i="6" s="1"/>
  <c r="J5824" i="6"/>
  <c r="L5824" i="6" s="1"/>
  <c r="J641" i="6"/>
  <c r="L641" i="6" s="1"/>
  <c r="J2627" i="6"/>
  <c r="L2627" i="6" s="1"/>
  <c r="J5486" i="6"/>
  <c r="L5486" i="6" s="1"/>
  <c r="J14" i="6"/>
  <c r="L14" i="6" s="1"/>
  <c r="J155" i="6"/>
  <c r="L155" i="6" s="1"/>
  <c r="J1932" i="6"/>
  <c r="L1932" i="6" s="1"/>
  <c r="J997" i="6"/>
  <c r="L997" i="6" s="1"/>
  <c r="J5910" i="6"/>
  <c r="L5910" i="6" s="1"/>
  <c r="J1739" i="6"/>
  <c r="L1739" i="6" s="1"/>
  <c r="J1125" i="6"/>
  <c r="L1125" i="6" s="1"/>
  <c r="J3689" i="6"/>
  <c r="L3689" i="6" s="1"/>
  <c r="J1489" i="6"/>
  <c r="L1489" i="6" s="1"/>
  <c r="J274" i="6"/>
  <c r="L274" i="6" s="1"/>
  <c r="J137" i="6"/>
  <c r="L137" i="6" s="1"/>
  <c r="J452" i="6"/>
  <c r="L452" i="6" s="1"/>
  <c r="J2562" i="6"/>
  <c r="L2562" i="6" s="1"/>
  <c r="J260" i="6"/>
  <c r="L260" i="6" s="1"/>
  <c r="J1161" i="6"/>
  <c r="L1161" i="6" s="1"/>
  <c r="J3494" i="6"/>
  <c r="L3494" i="6" s="1"/>
  <c r="J2158" i="6"/>
  <c r="L2158" i="6" s="1"/>
  <c r="J788" i="6"/>
  <c r="L788" i="6" s="1"/>
  <c r="J1183" i="6"/>
  <c r="L1183" i="6" s="1"/>
  <c r="J1415" i="6"/>
  <c r="L1415" i="6" s="1"/>
  <c r="J3244" i="6"/>
  <c r="L3244" i="6" s="1"/>
  <c r="J5077" i="6"/>
  <c r="L5077" i="6" s="1"/>
  <c r="J3198" i="6"/>
  <c r="L3198" i="6" s="1"/>
  <c r="J530" i="6"/>
  <c r="L530" i="6" s="1"/>
  <c r="J3628" i="6"/>
  <c r="L3628" i="6" s="1"/>
  <c r="J5958" i="6"/>
  <c r="L5958" i="6" s="1"/>
  <c r="J4647" i="6"/>
  <c r="L4647" i="6" s="1"/>
  <c r="J870" i="6"/>
  <c r="L870" i="6" s="1"/>
  <c r="J4188" i="6"/>
  <c r="J2301" i="6"/>
  <c r="L2301" i="6" s="1"/>
  <c r="J3174" i="6"/>
  <c r="L3174" i="6" s="1"/>
  <c r="J5696" i="6"/>
  <c r="L5696" i="6" s="1"/>
  <c r="J6114" i="6"/>
  <c r="L6114" i="6" s="1"/>
  <c r="J2876" i="6"/>
  <c r="L2876" i="6" s="1"/>
  <c r="J1391" i="6"/>
  <c r="L1391" i="6" s="1"/>
  <c r="J3962" i="6"/>
  <c r="L3962" i="6" s="1"/>
  <c r="J1230" i="6"/>
  <c r="J4435" i="6"/>
  <c r="L4435" i="6" s="1"/>
  <c r="J1320" i="6"/>
  <c r="L1320" i="6" s="1"/>
  <c r="J3538" i="6"/>
  <c r="L3538" i="6" s="1"/>
  <c r="J3720" i="6"/>
  <c r="L3720" i="6" s="1"/>
  <c r="J58" i="6"/>
  <c r="L58" i="6" s="1"/>
  <c r="J6859" i="6"/>
  <c r="L6859" i="6" s="1"/>
  <c r="J2005" i="6"/>
  <c r="L2005" i="6" s="1"/>
  <c r="J3613" i="6"/>
  <c r="L3613" i="6" s="1"/>
  <c r="J5099" i="6"/>
  <c r="L5099" i="6" s="1"/>
  <c r="J4290" i="6"/>
  <c r="L4290" i="6" s="1"/>
  <c r="J6149" i="6"/>
  <c r="L6149" i="6" s="1"/>
  <c r="J5248" i="6"/>
  <c r="L5248" i="6" s="1"/>
  <c r="J6332" i="6"/>
  <c r="L6332" i="6" s="1"/>
  <c r="J611" i="6"/>
  <c r="L611" i="6" s="1"/>
  <c r="J4838" i="6"/>
  <c r="L4838" i="6" s="1"/>
  <c r="J719" i="6"/>
  <c r="L719" i="6" s="1"/>
  <c r="J6771" i="6"/>
  <c r="L6771" i="6" s="1"/>
  <c r="J2159" i="6"/>
  <c r="L2159" i="6" s="1"/>
  <c r="J5734" i="6"/>
  <c r="L5734" i="6" s="1"/>
  <c r="J499" i="6"/>
  <c r="L499" i="6" s="1"/>
  <c r="J2815" i="6"/>
  <c r="L2815" i="6" s="1"/>
  <c r="J6316" i="6"/>
  <c r="L6316" i="6" s="1"/>
  <c r="J1486" i="6"/>
  <c r="L1486" i="6" s="1"/>
  <c r="J6162" i="6"/>
  <c r="J4500" i="6"/>
  <c r="L4500" i="6" s="1"/>
  <c r="J4227" i="6"/>
  <c r="L4227" i="6" s="1"/>
  <c r="J2443" i="6"/>
  <c r="L2443" i="6" s="1"/>
  <c r="J4054" i="6"/>
  <c r="L4054" i="6" s="1"/>
  <c r="J5002" i="6"/>
  <c r="L5002" i="6" s="1"/>
  <c r="J5148" i="6"/>
  <c r="L5148" i="6" s="1"/>
  <c r="J2238" i="6"/>
  <c r="L2238" i="6" s="1"/>
  <c r="J1291" i="6"/>
  <c r="L1291" i="6" s="1"/>
  <c r="J6465" i="6"/>
  <c r="L6465" i="6" s="1"/>
  <c r="J2066" i="6"/>
  <c r="L2066" i="6" s="1"/>
  <c r="J3155" i="6"/>
  <c r="L3155" i="6" s="1"/>
  <c r="J809" i="6"/>
  <c r="L809" i="6" s="1"/>
  <c r="J2917" i="6"/>
  <c r="L2917" i="6" s="1"/>
  <c r="J1528" i="6"/>
  <c r="L1528" i="6" s="1"/>
  <c r="J1096" i="6"/>
  <c r="L1096" i="6" s="1"/>
  <c r="J396" i="6"/>
  <c r="L396" i="6" s="1"/>
  <c r="J2004" i="6"/>
  <c r="L2004" i="6" s="1"/>
  <c r="J3092" i="6"/>
  <c r="L3092" i="6" s="1"/>
  <c r="J5749" i="6"/>
  <c r="L5749" i="6" s="1"/>
  <c r="J3392" i="6"/>
  <c r="L3392" i="6" s="1"/>
  <c r="J1616" i="6"/>
  <c r="L1616" i="6" s="1"/>
  <c r="J5390" i="6"/>
  <c r="L5390" i="6" s="1"/>
  <c r="J5927" i="6"/>
  <c r="L5927" i="6" s="1"/>
  <c r="J327" i="6"/>
  <c r="L327" i="6" s="1"/>
  <c r="J6273" i="6"/>
  <c r="L6273" i="6" s="1"/>
  <c r="J5713" i="6"/>
  <c r="L5713" i="6" s="1"/>
  <c r="J2121" i="6"/>
  <c r="L2121" i="6" s="1"/>
  <c r="J3328" i="6"/>
  <c r="L3328" i="6" s="1"/>
  <c r="J2778" i="6"/>
  <c r="L2778" i="6" s="1"/>
  <c r="J6318" i="6"/>
  <c r="L6318" i="6" s="1"/>
  <c r="J2602" i="6"/>
  <c r="L2602" i="6" s="1"/>
  <c r="J5280" i="6"/>
  <c r="L5280" i="6" s="1"/>
  <c r="J3470" i="6"/>
  <c r="L3470" i="6" s="1"/>
  <c r="J5694" i="6"/>
  <c r="L5694" i="6" s="1"/>
  <c r="J3921" i="6"/>
  <c r="L3921" i="6" s="1"/>
  <c r="J4444" i="6"/>
  <c r="L4444" i="6" s="1"/>
  <c r="J5822" i="6"/>
  <c r="L5822" i="6" s="1"/>
  <c r="J249" i="6"/>
  <c r="L249" i="6" s="1"/>
  <c r="J1549" i="6"/>
  <c r="L1549" i="6" s="1"/>
  <c r="J3548" i="6"/>
  <c r="L3548" i="6" s="1"/>
  <c r="J1474" i="6"/>
  <c r="L1474" i="6" s="1"/>
  <c r="J3363" i="6"/>
  <c r="L3363" i="6" s="1"/>
  <c r="J2342" i="6"/>
  <c r="L2342" i="6" s="1"/>
  <c r="J3007" i="6"/>
  <c r="L3007" i="6" s="1"/>
  <c r="J1274" i="6"/>
  <c r="L1274" i="6" s="1"/>
  <c r="J2968" i="6"/>
  <c r="L2968" i="6" s="1"/>
  <c r="J384" i="6"/>
  <c r="L384" i="6" s="1"/>
  <c r="J1889" i="6"/>
  <c r="L1889" i="6" s="1"/>
  <c r="J187" i="6"/>
  <c r="L187" i="6" s="1"/>
  <c r="J2386" i="6"/>
  <c r="L2386" i="6" s="1"/>
  <c r="J4619" i="6"/>
  <c r="L4619" i="6" s="1"/>
  <c r="J6272" i="6"/>
  <c r="L6272" i="6" s="1"/>
  <c r="J5466" i="6"/>
  <c r="L5466" i="6" s="1"/>
  <c r="J4628" i="6"/>
  <c r="L4628" i="6" s="1"/>
  <c r="J1784" i="6"/>
  <c r="L1784" i="6" s="1"/>
  <c r="J5898" i="6"/>
  <c r="L5898" i="6" s="1"/>
  <c r="J6231" i="6"/>
  <c r="L6231" i="6" s="1"/>
  <c r="J2498" i="6"/>
  <c r="L2498" i="6" s="1"/>
  <c r="J5244" i="6"/>
  <c r="L5244" i="6" s="1"/>
  <c r="J1375" i="6"/>
  <c r="L1375" i="6" s="1"/>
  <c r="J1892" i="6"/>
  <c r="L1892" i="6" s="1"/>
  <c r="J2929" i="6"/>
  <c r="L2929" i="6" s="1"/>
  <c r="J709" i="6"/>
  <c r="L709" i="6" s="1"/>
  <c r="J2612" i="6"/>
  <c r="L2612" i="6" s="1"/>
  <c r="J2150" i="6"/>
  <c r="L2150" i="6" s="1"/>
  <c r="J4030" i="6"/>
  <c r="L4030" i="6" s="1"/>
  <c r="J4456" i="6"/>
  <c r="L4456" i="6" s="1"/>
  <c r="J4793" i="6"/>
  <c r="L4793" i="6" s="1"/>
  <c r="J516" i="6"/>
  <c r="L516" i="6" s="1"/>
  <c r="J3663" i="6"/>
  <c r="L3663" i="6" s="1"/>
  <c r="J4268" i="6"/>
  <c r="L4268" i="6" s="1"/>
  <c r="J6579" i="6"/>
  <c r="L6579" i="6" s="1"/>
  <c r="J2680" i="6"/>
  <c r="L2680" i="6" s="1"/>
  <c r="J2322" i="6"/>
  <c r="L2322" i="6" s="1"/>
  <c r="J2284" i="6"/>
  <c r="L2284" i="6" s="1"/>
  <c r="J5797" i="6"/>
  <c r="L5797" i="6" s="1"/>
  <c r="J604" i="6"/>
  <c r="L604" i="6" s="1"/>
  <c r="J1906" i="6"/>
  <c r="L1906" i="6" s="1"/>
  <c r="J2595" i="6"/>
  <c r="L2595" i="6" s="1"/>
  <c r="J1743" i="6"/>
  <c r="L1743" i="6" s="1"/>
  <c r="J6489" i="6"/>
  <c r="L6489" i="6" s="1"/>
  <c r="J5914" i="6"/>
  <c r="L5914" i="6" s="1"/>
  <c r="J3206" i="6"/>
  <c r="L3206" i="6" s="1"/>
  <c r="J7007" i="6"/>
  <c r="L7007" i="6" s="1"/>
  <c r="J2992" i="6"/>
  <c r="L2992" i="6" s="1"/>
  <c r="J4965" i="6"/>
  <c r="L4965" i="6" s="1"/>
  <c r="J3967" i="6"/>
  <c r="L3967" i="6" s="1"/>
  <c r="J4129" i="6"/>
  <c r="L4129" i="6" s="1"/>
  <c r="J2897" i="6"/>
  <c r="L2897" i="6" s="1"/>
  <c r="J1864" i="6"/>
  <c r="L1864" i="6" s="1"/>
  <c r="J1506" i="6"/>
  <c r="L1506" i="6" s="1"/>
  <c r="J4983" i="6"/>
  <c r="L4983" i="6" s="1"/>
  <c r="J2208" i="6"/>
  <c r="L2208" i="6" s="1"/>
  <c r="J4311" i="6"/>
  <c r="L4311" i="6" s="1"/>
  <c r="J3118" i="6"/>
  <c r="L3118" i="6" s="1"/>
  <c r="J4436" i="6"/>
  <c r="L4436" i="6" s="1"/>
  <c r="J378" i="6"/>
  <c r="L378" i="6" s="1"/>
  <c r="J1792" i="6"/>
  <c r="L1792" i="6" s="1"/>
  <c r="J1632" i="6"/>
  <c r="L1632" i="6" s="1"/>
  <c r="J3602" i="6"/>
  <c r="L3602" i="6" s="1"/>
  <c r="J6103" i="6"/>
  <c r="L6103" i="6" s="1"/>
  <c r="J256" i="6"/>
  <c r="L256" i="6" s="1"/>
  <c r="J428" i="6"/>
  <c r="L428" i="6" s="1"/>
  <c r="J4199" i="6"/>
  <c r="L4199" i="6" s="1"/>
  <c r="J4670" i="6"/>
  <c r="L4670" i="6" s="1"/>
  <c r="J4504" i="6"/>
  <c r="L4504" i="6" s="1"/>
  <c r="J3909" i="6"/>
  <c r="L3909" i="6" s="1"/>
  <c r="J624" i="6"/>
  <c r="L624" i="6" s="1"/>
  <c r="J6035" i="6"/>
  <c r="L6035" i="6" s="1"/>
  <c r="J6423" i="6"/>
  <c r="L6423" i="6" s="1"/>
  <c r="J3763" i="6"/>
  <c r="L3763" i="6" s="1"/>
  <c r="J161" i="6"/>
  <c r="L161" i="6" s="1"/>
  <c r="J3660" i="6"/>
  <c r="L3660" i="6" s="1"/>
  <c r="J791" i="6"/>
  <c r="L791" i="6" s="1"/>
  <c r="J6104" i="6"/>
  <c r="L6104" i="6" s="1"/>
  <c r="J1878" i="6"/>
  <c r="L1878" i="6" s="1"/>
  <c r="J1179" i="6"/>
  <c r="L1179" i="6" s="1"/>
  <c r="J3588" i="6"/>
  <c r="L3588" i="6" s="1"/>
  <c r="J5683" i="6"/>
  <c r="L5683" i="6" s="1"/>
  <c r="J3674" i="6"/>
  <c r="L3674" i="6" s="1"/>
  <c r="J5619" i="6"/>
  <c r="L5619" i="6" s="1"/>
  <c r="J6834" i="6"/>
  <c r="L6834" i="6" s="1"/>
  <c r="J509" i="6"/>
  <c r="L509" i="6" s="1"/>
  <c r="J1903" i="6"/>
  <c r="L1903" i="6" s="1"/>
  <c r="J2736" i="6"/>
  <c r="L2736" i="6" s="1"/>
  <c r="J4867" i="6"/>
  <c r="L4867" i="6" s="1"/>
  <c r="J1492" i="6"/>
  <c r="L1492" i="6" s="1"/>
  <c r="J6575" i="6"/>
  <c r="L6575" i="6" s="1"/>
  <c r="J6851" i="6"/>
  <c r="L6851" i="6" s="1"/>
  <c r="J7085" i="6"/>
  <c r="L7085" i="6" s="1"/>
  <c r="J1162" i="6"/>
  <c r="L1162" i="6" s="1"/>
  <c r="J5302" i="6"/>
  <c r="L5302" i="6" s="1"/>
  <c r="J5860" i="6"/>
  <c r="L5860" i="6" s="1"/>
  <c r="J1293" i="6"/>
  <c r="L1293" i="6" s="1"/>
  <c r="J5760" i="6"/>
  <c r="L5760" i="6" s="1"/>
  <c r="J4857" i="6"/>
  <c r="J3134" i="6"/>
  <c r="L3134" i="6" s="1"/>
  <c r="J2487" i="6"/>
  <c r="L2487" i="6" s="1"/>
  <c r="J4178" i="6"/>
  <c r="L4178" i="6" s="1"/>
  <c r="J4126" i="6"/>
  <c r="L4126" i="6" s="1"/>
  <c r="J1591" i="6"/>
  <c r="L1591" i="6" s="1"/>
  <c r="J2264" i="6"/>
  <c r="L2264" i="6" s="1"/>
  <c r="J1634" i="6"/>
  <c r="L1634" i="6" s="1"/>
  <c r="J4229" i="6"/>
  <c r="L4229" i="6" s="1"/>
  <c r="J967" i="6"/>
  <c r="L967" i="6" s="1"/>
  <c r="J3164" i="6"/>
  <c r="L3164" i="6" s="1"/>
  <c r="J4001" i="6"/>
  <c r="L4001" i="6" s="1"/>
  <c r="J6028" i="6"/>
  <c r="L6028" i="6" s="1"/>
  <c r="J1212" i="6"/>
  <c r="L1212" i="6" s="1"/>
  <c r="J5612" i="6"/>
  <c r="L5612" i="6" s="1"/>
  <c r="J5585" i="6"/>
  <c r="L5585" i="6" s="1"/>
  <c r="J5813" i="6"/>
  <c r="J6098" i="6"/>
  <c r="L6098" i="6" s="1"/>
  <c r="J6234" i="6"/>
  <c r="L6234" i="6" s="1"/>
  <c r="J1412" i="6"/>
  <c r="L1412" i="6" s="1"/>
  <c r="J1106" i="6"/>
  <c r="L1106" i="6" s="1"/>
  <c r="J4694" i="6"/>
  <c r="L4694" i="6" s="1"/>
  <c r="J5013" i="6"/>
  <c r="L5013" i="6" s="1"/>
  <c r="J3383" i="6"/>
  <c r="L3383" i="6" s="1"/>
  <c r="J3965" i="6"/>
  <c r="L3965" i="6" s="1"/>
  <c r="J63" i="6"/>
  <c r="L63" i="6" s="1"/>
  <c r="J6011" i="6"/>
  <c r="L6011" i="6" s="1"/>
  <c r="J5868" i="6"/>
  <c r="L5868" i="6" s="1"/>
  <c r="J581" i="6"/>
  <c r="L581" i="6" s="1"/>
  <c r="J3809" i="6"/>
  <c r="L3809" i="6" s="1"/>
  <c r="J4179" i="6"/>
  <c r="L4179" i="6" s="1"/>
  <c r="J965" i="6"/>
  <c r="L965" i="6" s="1"/>
  <c r="J4056" i="6"/>
  <c r="L4056" i="6" s="1"/>
  <c r="J1614" i="6"/>
  <c r="L1614" i="6" s="1"/>
  <c r="J6526" i="6"/>
  <c r="L6526" i="6" s="1"/>
  <c r="J7041" i="6"/>
  <c r="L7041" i="6" s="1"/>
  <c r="J387" i="6"/>
  <c r="L387" i="6" s="1"/>
  <c r="J3862" i="6"/>
  <c r="L3862" i="6" s="1"/>
  <c r="J3880" i="6"/>
  <c r="L3880" i="6" s="1"/>
  <c r="J4811" i="6"/>
  <c r="L4811" i="6" s="1"/>
  <c r="J4905" i="6"/>
  <c r="L4905" i="6" s="1"/>
  <c r="J3443" i="6"/>
  <c r="L3443" i="6" s="1"/>
  <c r="J5858" i="6"/>
  <c r="L5858" i="6" s="1"/>
  <c r="J4622" i="6"/>
  <c r="L4622" i="6" s="1"/>
  <c r="J3505" i="6"/>
  <c r="L3505" i="6" s="1"/>
  <c r="J679" i="6"/>
  <c r="L679" i="6" s="1"/>
  <c r="J5402" i="6"/>
  <c r="L5402" i="6" s="1"/>
  <c r="J4397" i="6"/>
  <c r="L4397" i="6" s="1"/>
  <c r="J5971" i="6"/>
  <c r="L5971" i="6" s="1"/>
  <c r="J6150" i="6"/>
  <c r="L6150" i="6" s="1"/>
  <c r="J2899" i="6"/>
  <c r="L2899" i="6" s="1"/>
  <c r="J3710" i="6"/>
  <c r="L3710" i="6" s="1"/>
  <c r="J5227" i="6"/>
  <c r="L5227" i="6" s="1"/>
  <c r="J805" i="6"/>
  <c r="L805" i="6" s="1"/>
  <c r="J1470" i="6"/>
  <c r="L1470" i="6" s="1"/>
  <c r="J1781" i="6"/>
  <c r="L1781" i="6" s="1"/>
  <c r="J1845" i="6"/>
  <c r="L1845" i="6" s="1"/>
  <c r="J6843" i="6"/>
  <c r="L6843" i="6" s="1"/>
  <c r="J4856" i="6"/>
  <c r="L4856" i="6" s="1"/>
  <c r="J2665" i="6"/>
  <c r="L2665" i="6" s="1"/>
  <c r="J3076" i="6"/>
  <c r="L3076" i="6" s="1"/>
  <c r="J1335" i="6"/>
  <c r="L1335" i="6" s="1"/>
  <c r="J3624" i="6"/>
  <c r="L3624" i="6" s="1"/>
  <c r="J5862" i="6"/>
  <c r="L5862" i="6" s="1"/>
  <c r="J3107" i="6"/>
  <c r="L3107" i="6" s="1"/>
  <c r="J5389" i="6"/>
  <c r="L5389" i="6" s="1"/>
  <c r="J5720" i="6"/>
  <c r="L5720" i="6" s="1"/>
  <c r="J6157" i="6"/>
  <c r="L6157" i="6" s="1"/>
  <c r="J4951" i="6"/>
  <c r="L4951" i="6" s="1"/>
  <c r="J2652" i="6"/>
  <c r="L2652" i="6" s="1"/>
  <c r="J2395" i="6"/>
  <c r="L2395" i="6" s="1"/>
  <c r="J4881" i="6"/>
  <c r="L4881" i="6" s="1"/>
  <c r="J3349" i="6"/>
  <c r="L3349" i="6" s="1"/>
  <c r="J5460" i="6"/>
  <c r="L5460" i="6" s="1"/>
  <c r="J1178" i="6"/>
  <c r="L1178" i="6" s="1"/>
  <c r="J3673" i="6"/>
  <c r="L3673" i="6" s="1"/>
  <c r="J5365" i="6"/>
  <c r="L5365" i="6" s="1"/>
  <c r="J2170" i="6"/>
  <c r="L2170" i="6" s="1"/>
  <c r="J6441" i="6"/>
  <c r="L6441" i="6" s="1"/>
  <c r="J3459" i="6"/>
  <c r="L3459" i="6" s="1"/>
  <c r="J3325" i="6"/>
  <c r="L3325" i="6" s="1"/>
  <c r="J1022" i="6"/>
  <c r="L1022" i="6" s="1"/>
  <c r="J5638" i="6"/>
  <c r="L5638" i="6" s="1"/>
  <c r="J6060" i="6"/>
  <c r="L6060" i="6" s="1"/>
  <c r="J4136" i="6"/>
  <c r="L4136" i="6" s="1"/>
  <c r="J561" i="6"/>
  <c r="L561" i="6" s="1"/>
  <c r="J4829" i="6"/>
  <c r="L4829" i="6" s="1"/>
  <c r="J2798" i="6"/>
  <c r="L2798" i="6" s="1"/>
  <c r="J4271" i="6"/>
  <c r="L4271" i="6" s="1"/>
  <c r="J767" i="6"/>
  <c r="L767" i="6" s="1"/>
  <c r="J5933" i="6"/>
  <c r="L5933" i="6" s="1"/>
  <c r="J2280" i="6"/>
  <c r="L2280" i="6" s="1"/>
  <c r="J1944" i="6"/>
  <c r="L1944" i="6" s="1"/>
  <c r="J4315" i="6"/>
  <c r="L4315" i="6" s="1"/>
  <c r="J3145" i="6"/>
  <c r="L3145" i="6" s="1"/>
  <c r="J6770" i="6"/>
  <c r="L6770" i="6" s="1"/>
  <c r="J5001" i="6"/>
  <c r="L5001" i="6" s="1"/>
  <c r="J5856" i="6"/>
  <c r="L5856" i="6" s="1"/>
  <c r="J1777" i="6"/>
  <c r="L1777" i="6" s="1"/>
  <c r="J7065" i="6"/>
  <c r="L7065" i="6" s="1"/>
  <c r="J3850" i="6"/>
  <c r="L3850" i="6" s="1"/>
  <c r="J4066" i="6"/>
  <c r="L4066" i="6" s="1"/>
  <c r="J6027" i="6"/>
  <c r="L6027" i="6" s="1"/>
  <c r="J6824" i="6"/>
  <c r="L6824" i="6" s="1"/>
  <c r="J5955" i="6"/>
  <c r="L5955" i="6" s="1"/>
  <c r="J1767" i="6"/>
  <c r="L1767" i="6" s="1"/>
  <c r="J2495" i="6"/>
  <c r="L2495" i="6" s="1"/>
  <c r="J345" i="6"/>
  <c r="L345" i="6" s="1"/>
  <c r="J1469" i="6"/>
  <c r="L1469" i="6" s="1"/>
  <c r="J2349" i="6"/>
  <c r="L2349" i="6" s="1"/>
  <c r="J1721" i="6"/>
  <c r="L1721" i="6" s="1"/>
  <c r="J4996" i="6"/>
  <c r="L4996" i="6" s="1"/>
  <c r="J4586" i="6"/>
  <c r="L4586" i="6" s="1"/>
  <c r="J711" i="6"/>
  <c r="L711" i="6" s="1"/>
  <c r="J5917" i="6"/>
  <c r="L5917" i="6" s="1"/>
  <c r="J4131" i="6"/>
  <c r="L4131" i="6" s="1"/>
  <c r="J2637" i="6"/>
  <c r="L2637" i="6" s="1"/>
  <c r="J4144" i="6"/>
  <c r="L4144" i="6" s="1"/>
  <c r="J3637" i="6"/>
  <c r="L3637" i="6" s="1"/>
  <c r="J2578" i="6"/>
  <c r="L2578" i="6" s="1"/>
  <c r="J1431" i="6"/>
  <c r="L1431" i="6" s="1"/>
  <c r="J1373" i="6"/>
  <c r="L1373" i="6" s="1"/>
  <c r="J5537" i="6"/>
  <c r="L5537" i="6" s="1"/>
  <c r="J5708" i="6"/>
  <c r="L5708" i="6" s="1"/>
  <c r="J6807" i="6"/>
  <c r="L6807" i="6" s="1"/>
  <c r="J3731" i="6"/>
  <c r="L3731" i="6" s="1"/>
  <c r="J5284" i="6"/>
  <c r="L5284" i="6" s="1"/>
  <c r="J4669" i="6"/>
  <c r="L4669" i="6" s="1"/>
  <c r="J4665" i="6"/>
  <c r="L4665" i="6" s="1"/>
  <c r="J3571" i="6"/>
  <c r="L3571" i="6" s="1"/>
  <c r="J6829" i="6"/>
  <c r="L6829" i="6" s="1"/>
  <c r="J494" i="6"/>
  <c r="L494" i="6" s="1"/>
  <c r="J6152" i="6"/>
  <c r="L6152" i="6" s="1"/>
  <c r="J5697" i="6"/>
  <c r="L5697" i="6" s="1"/>
  <c r="J160" i="6"/>
  <c r="L160" i="6" s="1"/>
  <c r="J6248" i="6"/>
  <c r="L6248" i="6" s="1"/>
  <c r="J5816" i="6"/>
  <c r="L5816" i="6" s="1"/>
  <c r="J777" i="6"/>
  <c r="L777" i="6" s="1"/>
  <c r="J1307" i="6"/>
  <c r="L1307" i="6" s="1"/>
  <c r="J3740" i="6"/>
  <c r="L3740" i="6" s="1"/>
  <c r="J1881" i="6"/>
  <c r="L1881" i="6" s="1"/>
  <c r="J5884" i="6"/>
  <c r="L5884" i="6" s="1"/>
  <c r="J1592" i="6"/>
  <c r="L1592" i="6" s="1"/>
  <c r="J7084" i="6"/>
  <c r="L7084" i="6" s="1"/>
  <c r="J199" i="6"/>
  <c r="L199" i="6" s="1"/>
  <c r="J2544" i="6"/>
  <c r="L2544" i="6" s="1"/>
  <c r="J6146" i="6"/>
  <c r="L6146" i="6" s="1"/>
  <c r="J3979" i="6"/>
  <c r="L3979" i="6" s="1"/>
  <c r="J2955" i="6"/>
  <c r="L2955" i="6" s="1"/>
  <c r="J1118" i="6"/>
  <c r="L1118" i="6" s="1"/>
  <c r="J2633" i="6"/>
  <c r="L2633" i="6" s="1"/>
  <c r="J3881" i="6"/>
  <c r="L3881" i="6" s="1"/>
  <c r="J6765" i="6"/>
  <c r="L6765" i="6" s="1"/>
  <c r="J4181" i="6"/>
  <c r="L4181" i="6" s="1"/>
  <c r="J4597" i="6"/>
  <c r="L4597" i="6" s="1"/>
  <c r="J2422" i="6"/>
  <c r="L2422" i="6" s="1"/>
  <c r="J5897" i="6"/>
  <c r="L5897" i="6" s="1"/>
  <c r="J6813" i="6"/>
  <c r="L6813" i="6" s="1"/>
  <c r="J4975" i="6"/>
  <c r="L4975" i="6" s="1"/>
  <c r="J3397" i="6"/>
  <c r="L3397" i="6" s="1"/>
  <c r="J6044" i="6"/>
  <c r="L6044" i="6" s="1"/>
  <c r="J1147" i="6"/>
  <c r="L1147" i="6" s="1"/>
  <c r="J829" i="6"/>
  <c r="L829" i="6" s="1"/>
  <c r="J929" i="6"/>
  <c r="L929" i="6" s="1"/>
  <c r="J1679" i="6"/>
  <c r="L1679" i="6" s="1"/>
  <c r="J1277" i="6"/>
  <c r="L1277" i="6" s="1"/>
  <c r="J111" i="6"/>
  <c r="L111" i="6" s="1"/>
  <c r="J3336" i="6"/>
  <c r="L3336" i="6" s="1"/>
  <c r="J4143" i="6"/>
  <c r="L4143" i="6" s="1"/>
  <c r="J868" i="6"/>
  <c r="L868" i="6" s="1"/>
  <c r="J1499" i="6"/>
  <c r="L1499" i="6" s="1"/>
  <c r="J1866" i="6"/>
  <c r="L1866" i="6" s="1"/>
  <c r="J2221" i="6"/>
  <c r="L2221" i="6" s="1"/>
  <c r="J4440" i="6"/>
  <c r="L4440" i="6" s="1"/>
  <c r="J5060" i="6"/>
  <c r="L5060" i="6" s="1"/>
  <c r="J3419" i="6"/>
  <c r="L3419" i="6" s="1"/>
  <c r="J6764" i="6"/>
  <c r="L6764" i="6" s="1"/>
  <c r="J1071" i="6"/>
  <c r="L1071" i="6" s="1"/>
  <c r="J441" i="6"/>
  <c r="L441" i="6" s="1"/>
  <c r="J6148" i="6"/>
  <c r="L6148" i="6" s="1"/>
  <c r="J4317" i="6"/>
  <c r="L4317" i="6" s="1"/>
  <c r="J4645" i="6"/>
  <c r="L4645" i="6" s="1"/>
  <c r="J6818" i="6"/>
  <c r="L6818" i="6" s="1"/>
  <c r="J1551" i="6"/>
  <c r="L1551" i="6" s="1"/>
  <c r="J3545" i="6"/>
  <c r="L3545" i="6" s="1"/>
  <c r="J2887" i="6"/>
  <c r="L2887" i="6" s="1"/>
  <c r="J2775" i="6"/>
  <c r="L2775" i="6" s="1"/>
  <c r="J5269" i="6"/>
  <c r="L5269" i="6" s="1"/>
  <c r="J1802" i="6"/>
  <c r="L1802" i="6" s="1"/>
  <c r="J2163" i="6"/>
  <c r="L2163" i="6" s="1"/>
  <c r="J6083" i="6"/>
  <c r="L6083" i="6" s="1"/>
  <c r="J4263" i="6"/>
  <c r="L4263" i="6" s="1"/>
  <c r="J6938" i="6"/>
  <c r="L6938" i="6" s="1"/>
  <c r="J5485" i="6"/>
  <c r="L5485" i="6" s="1"/>
  <c r="J86" i="6"/>
  <c r="L86" i="6" s="1"/>
  <c r="J3867" i="6"/>
  <c r="L3867" i="6" s="1"/>
  <c r="J4105" i="6"/>
  <c r="L4105" i="6" s="1"/>
  <c r="J2990" i="6"/>
  <c r="L2990" i="6" s="1"/>
  <c r="J2809" i="6"/>
  <c r="L2809" i="6" s="1"/>
  <c r="J3157" i="6"/>
  <c r="L3157" i="6" s="1"/>
  <c r="J5266" i="6"/>
  <c r="L5266" i="6" s="1"/>
  <c r="J5692" i="6"/>
  <c r="L5692" i="6" s="1"/>
  <c r="J4334" i="6"/>
  <c r="L4334" i="6" s="1"/>
  <c r="J1671" i="6"/>
  <c r="L1671" i="6" s="1"/>
  <c r="J1672" i="6"/>
  <c r="L1672" i="6" s="1"/>
  <c r="J1306" i="6"/>
  <c r="L1306" i="6" s="1"/>
  <c r="J6943" i="6"/>
  <c r="L6943" i="6" s="1"/>
  <c r="J4262" i="6"/>
  <c r="L4262" i="6" s="1"/>
  <c r="J2368" i="6"/>
  <c r="L2368" i="6" s="1"/>
  <c r="J2059" i="6"/>
  <c r="L2059" i="6" s="1"/>
  <c r="J2808" i="6"/>
  <c r="L2808" i="6" s="1"/>
  <c r="J4333" i="6"/>
  <c r="L4333" i="6" s="1"/>
  <c r="J5642" i="6"/>
  <c r="L5642" i="6" s="1"/>
  <c r="J6296" i="6"/>
  <c r="L6296" i="6" s="1"/>
  <c r="J2099" i="6"/>
  <c r="L2099" i="6" s="1"/>
  <c r="J629" i="6"/>
  <c r="L629" i="6" s="1"/>
  <c r="J6193" i="6"/>
  <c r="L6193" i="6" s="1"/>
  <c r="J1151" i="6"/>
  <c r="L1151" i="6" s="1"/>
  <c r="J1988" i="6"/>
  <c r="L1988" i="6" s="1"/>
  <c r="J4692" i="6"/>
  <c r="L4692" i="6" s="1"/>
  <c r="J6968" i="6"/>
  <c r="L6968" i="6" s="1"/>
  <c r="J1936" i="6"/>
  <c r="L1936" i="6" s="1"/>
  <c r="J5440" i="6"/>
  <c r="L5440" i="6" s="1"/>
  <c r="J6499" i="6"/>
  <c r="L6499" i="6" s="1"/>
  <c r="J2965" i="6"/>
  <c r="L2965" i="6" s="1"/>
  <c r="J7045" i="6"/>
  <c r="L7045" i="6" s="1"/>
  <c r="J6832" i="6"/>
  <c r="L6832" i="6" s="1"/>
  <c r="J1893" i="6"/>
  <c r="L1893" i="6" s="1"/>
  <c r="J1031" i="6"/>
  <c r="L1031" i="6" s="1"/>
  <c r="J3344" i="6"/>
  <c r="L3344" i="6" s="1"/>
  <c r="J6073" i="6"/>
  <c r="L6073" i="6" s="1"/>
  <c r="J1364" i="6"/>
  <c r="L1364" i="6" s="1"/>
  <c r="J2839" i="6"/>
  <c r="L2839" i="6" s="1"/>
  <c r="J1473" i="6"/>
  <c r="L1473" i="6" s="1"/>
  <c r="J818" i="6"/>
  <c r="L818" i="6" s="1"/>
  <c r="J746" i="6"/>
  <c r="L746" i="6" s="1"/>
  <c r="J794" i="6"/>
  <c r="L794" i="6" s="1"/>
  <c r="J6020" i="6"/>
  <c r="L6020" i="6" s="1"/>
  <c r="J1524" i="6"/>
  <c r="L1524" i="6" s="1"/>
  <c r="J628" i="6"/>
  <c r="L628" i="6" s="1"/>
  <c r="J886" i="6"/>
  <c r="L886" i="6" s="1"/>
  <c r="J4152" i="6"/>
  <c r="L4152" i="6" s="1"/>
  <c r="J296" i="6"/>
  <c r="L296" i="6" s="1"/>
  <c r="J966" i="6"/>
  <c r="L966" i="6" s="1"/>
  <c r="J5691" i="6"/>
  <c r="L5691" i="6" s="1"/>
  <c r="J4750" i="6"/>
  <c r="L4750" i="6" s="1"/>
  <c r="J2816" i="6"/>
  <c r="L2816" i="6" s="1"/>
  <c r="J6912" i="6"/>
  <c r="L6912" i="6" s="1"/>
  <c r="J204" i="6"/>
  <c r="L204" i="6" s="1"/>
  <c r="J5722" i="6"/>
  <c r="L5722" i="6" s="1"/>
  <c r="J3499" i="6"/>
  <c r="L3499" i="6" s="1"/>
  <c r="J2244" i="6"/>
  <c r="L2244" i="6" s="1"/>
  <c r="J6470" i="6"/>
  <c r="L6470" i="6" s="1"/>
  <c r="J5719" i="6"/>
  <c r="L5719" i="6" s="1"/>
  <c r="J1636" i="6"/>
  <c r="L1636" i="6" s="1"/>
  <c r="J4383" i="6"/>
  <c r="L4383" i="6" s="1"/>
  <c r="J2974" i="6"/>
  <c r="L2974" i="6" s="1"/>
  <c r="J369" i="6"/>
  <c r="L369" i="6" s="1"/>
  <c r="J4225" i="6"/>
  <c r="L4225" i="6" s="1"/>
  <c r="J4809" i="6"/>
  <c r="L4809" i="6" s="1"/>
  <c r="J6639" i="6"/>
  <c r="L6639" i="6" s="1"/>
  <c r="J4366" i="6"/>
  <c r="L4366" i="6" s="1"/>
  <c r="J4684" i="6"/>
  <c r="L4684" i="6" s="1"/>
  <c r="J5684" i="6"/>
  <c r="L5684" i="6" s="1"/>
  <c r="J3856" i="6"/>
  <c r="L3856" i="6" s="1"/>
  <c r="J3917" i="6"/>
  <c r="L3917" i="6" s="1"/>
  <c r="J1122" i="6"/>
  <c r="L1122" i="6" s="1"/>
  <c r="J916" i="6"/>
  <c r="L916" i="6" s="1"/>
  <c r="J198" i="6"/>
  <c r="L198" i="6" s="1"/>
  <c r="J4014" i="6"/>
  <c r="L4014" i="6" s="1"/>
  <c r="J5442" i="6"/>
  <c r="L5442" i="6" s="1"/>
  <c r="J4979" i="6"/>
  <c r="L4979" i="6" s="1"/>
  <c r="J2632" i="6"/>
  <c r="L2632" i="6" s="1"/>
  <c r="J171" i="6"/>
  <c r="L171" i="6" s="1"/>
  <c r="J3678" i="6"/>
  <c r="L3678" i="6" s="1"/>
  <c r="J467" i="6"/>
  <c r="L467" i="6" s="1"/>
  <c r="J6363" i="6"/>
  <c r="L6363" i="6" s="1"/>
  <c r="J873" i="6"/>
  <c r="L873" i="6" s="1"/>
  <c r="J4102" i="6"/>
  <c r="L4102" i="6" s="1"/>
  <c r="J6179" i="6"/>
  <c r="L6179" i="6" s="1"/>
  <c r="J4664" i="6"/>
  <c r="L4664" i="6" s="1"/>
  <c r="J5525" i="6"/>
  <c r="L5525" i="6" s="1"/>
  <c r="J3346" i="6"/>
  <c r="L3346" i="6" s="1"/>
  <c r="J3408" i="6"/>
  <c r="L3408" i="6" s="1"/>
  <c r="J1983" i="6"/>
  <c r="L1983" i="6" s="1"/>
  <c r="J2392" i="6"/>
  <c r="L2392" i="6" s="1"/>
  <c r="J2411" i="6"/>
  <c r="L2411" i="6" s="1"/>
  <c r="J5456" i="6"/>
  <c r="L5456" i="6" s="1"/>
  <c r="J4418" i="6"/>
  <c r="L4418" i="6" s="1"/>
  <c r="J5036" i="6"/>
  <c r="L5036" i="6" s="1"/>
  <c r="J577" i="6"/>
  <c r="L577" i="6" s="1"/>
  <c r="J2465" i="6"/>
  <c r="L2465" i="6" s="1"/>
  <c r="J7052" i="6"/>
  <c r="L7052" i="6" s="1"/>
  <c r="J2185" i="6"/>
  <c r="L2185" i="6" s="1"/>
  <c r="J1233" i="6"/>
  <c r="L1233" i="6" s="1"/>
  <c r="J3311" i="6"/>
  <c r="L3311" i="6" s="1"/>
  <c r="J156" i="6"/>
  <c r="L156" i="6" s="1"/>
  <c r="J6711" i="6"/>
  <c r="L6711" i="6" s="1"/>
  <c r="J3366" i="6"/>
  <c r="L3366" i="6" s="1"/>
  <c r="J4789" i="6"/>
  <c r="L4789" i="6" s="1"/>
  <c r="J2923" i="6"/>
  <c r="L2923" i="6" s="1"/>
  <c r="J845" i="6"/>
  <c r="L845" i="6" s="1"/>
  <c r="J5646" i="6"/>
  <c r="L5646" i="6" s="1"/>
  <c r="J331" i="6"/>
  <c r="L331" i="6" s="1"/>
  <c r="J4306" i="6"/>
  <c r="L4306" i="6" s="1"/>
  <c r="J545" i="6"/>
  <c r="L545" i="6" s="1"/>
  <c r="J2859" i="6"/>
  <c r="L2859" i="6" s="1"/>
  <c r="J2139" i="6"/>
  <c r="L2139" i="6" s="1"/>
  <c r="J2266" i="6"/>
  <c r="L2266" i="6" s="1"/>
  <c r="J3765" i="6"/>
  <c r="L3765" i="6" s="1"/>
  <c r="J3701" i="6"/>
  <c r="L3701" i="6" s="1"/>
  <c r="J5038" i="6"/>
  <c r="L5038" i="6" s="1"/>
  <c r="J6934" i="6"/>
  <c r="L6934" i="6" s="1"/>
  <c r="J5770" i="6"/>
  <c r="L5770" i="6" s="1"/>
  <c r="J4173" i="6"/>
  <c r="L4173" i="6" s="1"/>
  <c r="J6610" i="6"/>
  <c r="L6610" i="6" s="1"/>
  <c r="J78" i="6"/>
  <c r="L78" i="6" s="1"/>
  <c r="J1119" i="6"/>
  <c r="L1119" i="6" s="1"/>
  <c r="J1992" i="6"/>
  <c r="L1992" i="6" s="1"/>
  <c r="J5258" i="6"/>
  <c r="L5258" i="6" s="1"/>
  <c r="J3185" i="6"/>
  <c r="L3185" i="6" s="1"/>
  <c r="J18" i="6"/>
  <c r="L18" i="6" s="1"/>
  <c r="J702" i="6"/>
  <c r="L702" i="6" s="1"/>
  <c r="J6131" i="6"/>
  <c r="L6131" i="6" s="1"/>
  <c r="J5157" i="6"/>
  <c r="L5157" i="6" s="1"/>
  <c r="J6380" i="6"/>
  <c r="L6380" i="6" s="1"/>
  <c r="J6552" i="6"/>
  <c r="L6552" i="6" s="1"/>
  <c r="J2192" i="6"/>
  <c r="L2192" i="6" s="1"/>
  <c r="J339" i="6"/>
  <c r="L339" i="6" s="1"/>
  <c r="J3646" i="6"/>
  <c r="L3646" i="6" s="1"/>
  <c r="J909" i="6"/>
  <c r="L909" i="6" s="1"/>
  <c r="J5793" i="6"/>
  <c r="L5793" i="6" s="1"/>
  <c r="J1289" i="6"/>
  <c r="L1289" i="6" s="1"/>
  <c r="J3712" i="6"/>
  <c r="L3712" i="6" s="1"/>
  <c r="J2217" i="6"/>
  <c r="L2217" i="6" s="1"/>
  <c r="J6350" i="6"/>
  <c r="L6350" i="6" s="1"/>
  <c r="J880" i="6"/>
  <c r="L880" i="6" s="1"/>
  <c r="J5155" i="6"/>
  <c r="L5155" i="6" s="1"/>
  <c r="J6872" i="6"/>
  <c r="L6872" i="6" s="1"/>
  <c r="J311" i="6"/>
  <c r="L311" i="6" s="1"/>
  <c r="J1223" i="6"/>
  <c r="L1223" i="6" s="1"/>
  <c r="J6042" i="6"/>
  <c r="L6042" i="6" s="1"/>
  <c r="J1948" i="6"/>
  <c r="L1948" i="6" s="1"/>
  <c r="J6642" i="6"/>
  <c r="L6642" i="6" s="1"/>
  <c r="J2720" i="6"/>
  <c r="L2720" i="6" s="1"/>
  <c r="J5112" i="6"/>
  <c r="L5112" i="6" s="1"/>
  <c r="J6313" i="6"/>
  <c r="L6313" i="6" s="1"/>
  <c r="J2985" i="6"/>
  <c r="L2985" i="6" s="1"/>
  <c r="J1061" i="6"/>
  <c r="L1061" i="6" s="1"/>
  <c r="J4474" i="6"/>
  <c r="L4474" i="6" s="1"/>
  <c r="J5062" i="6"/>
  <c r="L5062" i="6" s="1"/>
  <c r="J5369" i="6"/>
  <c r="L5369" i="6" s="1"/>
  <c r="J7106" i="6"/>
  <c r="L7106" i="6" s="1"/>
  <c r="J2605" i="6"/>
  <c r="L2605" i="6" s="1"/>
  <c r="J1121" i="6"/>
  <c r="L1121" i="6" s="1"/>
  <c r="J2097" i="6"/>
  <c r="L2097" i="6" s="1"/>
  <c r="J1783" i="6"/>
  <c r="L1783" i="6" s="1"/>
  <c r="J2799" i="6"/>
  <c r="L2799" i="6" s="1"/>
  <c r="J6671" i="6"/>
  <c r="L6671" i="6" s="1"/>
  <c r="J5861" i="6"/>
  <c r="L5861" i="6" s="1"/>
  <c r="J5226" i="6"/>
  <c r="L5226" i="6" s="1"/>
  <c r="J4866" i="6"/>
  <c r="L4866" i="6" s="1"/>
  <c r="J4990" i="6"/>
  <c r="L4990" i="6" s="1"/>
  <c r="J3376" i="6"/>
  <c r="L3376" i="6" s="1"/>
  <c r="J2643" i="6"/>
  <c r="L2643" i="6" s="1"/>
  <c r="J5338" i="6"/>
  <c r="L5338" i="6" s="1"/>
  <c r="J2853" i="6"/>
  <c r="L2853" i="6" s="1"/>
  <c r="J4924" i="6"/>
  <c r="L4924" i="6" s="1"/>
  <c r="J1533" i="6"/>
  <c r="L1533" i="6" s="1"/>
  <c r="J2299" i="6"/>
  <c r="L2299" i="6" s="1"/>
  <c r="J3700" i="6"/>
  <c r="L3700" i="6" s="1"/>
  <c r="J6488" i="6"/>
  <c r="L6488" i="6" s="1"/>
  <c r="J6094" i="6"/>
  <c r="L6094" i="6" s="1"/>
  <c r="J1091" i="6"/>
  <c r="L1091" i="6" s="1"/>
  <c r="J3519" i="6"/>
  <c r="L3519" i="6" s="1"/>
  <c r="J2936" i="6"/>
  <c r="L2936" i="6" s="1"/>
  <c r="J2993" i="6"/>
  <c r="L2993" i="6" s="1"/>
  <c r="J2849" i="6"/>
  <c r="L2849" i="6" s="1"/>
  <c r="J3794" i="6"/>
  <c r="L3794" i="6" s="1"/>
  <c r="J4584" i="6"/>
  <c r="L4584" i="6" s="1"/>
  <c r="J471" i="6"/>
  <c r="L471" i="6" s="1"/>
  <c r="J4561" i="6"/>
  <c r="L4561" i="6" s="1"/>
  <c r="J1173" i="6"/>
  <c r="L1173" i="6" s="1"/>
  <c r="J682" i="6"/>
  <c r="L682" i="6" s="1"/>
  <c r="J6346" i="6"/>
  <c r="L6346" i="6" s="1"/>
  <c r="J3" i="6"/>
  <c r="L3" i="6" s="1"/>
  <c r="J605" i="6"/>
  <c r="L605" i="6" s="1"/>
  <c r="J6757" i="6"/>
  <c r="L6757" i="6" s="1"/>
  <c r="J5200" i="6"/>
  <c r="L5200" i="6" s="1"/>
  <c r="J6672" i="6"/>
  <c r="L6672" i="6" s="1"/>
  <c r="J106" i="6"/>
  <c r="L106" i="6" s="1"/>
  <c r="J6326" i="6"/>
  <c r="L6326" i="6" s="1"/>
  <c r="J3195" i="6"/>
  <c r="L3195" i="6" s="1"/>
  <c r="J5153" i="6"/>
  <c r="L5153" i="6" s="1"/>
  <c r="J1297" i="6"/>
  <c r="L1297" i="6" s="1"/>
  <c r="J1184" i="6"/>
  <c r="L1184" i="6" s="1"/>
  <c r="J3483" i="6"/>
  <c r="L3483" i="6" s="1"/>
  <c r="J315" i="6"/>
  <c r="L315" i="6" s="1"/>
  <c r="J4077" i="6"/>
  <c r="L4077" i="6" s="1"/>
  <c r="J5263" i="6"/>
  <c r="L5263" i="6" s="1"/>
  <c r="J6708" i="6"/>
  <c r="L6708" i="6" s="1"/>
  <c r="J3445" i="6"/>
  <c r="L3445" i="6" s="1"/>
  <c r="J162" i="6"/>
  <c r="L162" i="6" s="1"/>
  <c r="J2518" i="6"/>
  <c r="L2518" i="6" s="1"/>
  <c r="J3612" i="6"/>
  <c r="L3612" i="6" s="1"/>
  <c r="J3156" i="6"/>
  <c r="L3156" i="6" s="1"/>
  <c r="J4892" i="6"/>
  <c r="L4892" i="6" s="1"/>
  <c r="J22" i="6"/>
  <c r="L22" i="6" s="1"/>
  <c r="J1116" i="6"/>
  <c r="L1116" i="6" s="1"/>
  <c r="J4912" i="6"/>
  <c r="L4912" i="6" s="1"/>
  <c r="J142" i="6"/>
  <c r="L142" i="6" s="1"/>
  <c r="J5347" i="6"/>
  <c r="L5347" i="6" s="1"/>
  <c r="J4441" i="6"/>
  <c r="L4441" i="6" s="1"/>
  <c r="J5476" i="6"/>
  <c r="L5476" i="6" s="1"/>
  <c r="J5154" i="6"/>
  <c r="L5154" i="6" s="1"/>
  <c r="J3446" i="6"/>
  <c r="L3446" i="6" s="1"/>
  <c r="J5605" i="6"/>
  <c r="L5605" i="6" s="1"/>
  <c r="J1604" i="6"/>
  <c r="L1604" i="6" s="1"/>
  <c r="J2203" i="6"/>
  <c r="L2203" i="6" s="1"/>
  <c r="J6360" i="6"/>
  <c r="L6360" i="6" s="1"/>
  <c r="J5173" i="6"/>
  <c r="L5173" i="6" s="1"/>
  <c r="J2319" i="6"/>
  <c r="L2319" i="6" s="1"/>
  <c r="J2782" i="6"/>
  <c r="L2782" i="6" s="1"/>
  <c r="J5534" i="6"/>
  <c r="L5534" i="6" s="1"/>
  <c r="J3374" i="6"/>
  <c r="L3374" i="6" s="1"/>
  <c r="J3447" i="6"/>
  <c r="L3447" i="6" s="1"/>
  <c r="J1501" i="6"/>
  <c r="L1501" i="6" s="1"/>
  <c r="J4195" i="6"/>
  <c r="L4195" i="6" s="1"/>
  <c r="J4269" i="6"/>
  <c r="L4269" i="6" s="1"/>
  <c r="J3149" i="6"/>
  <c r="L3149" i="6" s="1"/>
  <c r="J5082" i="6"/>
  <c r="L5082" i="6" s="1"/>
  <c r="J3645" i="6"/>
  <c r="L3645" i="6" s="1"/>
  <c r="J4591" i="6"/>
  <c r="L4591" i="6" s="1"/>
  <c r="J4613" i="6"/>
  <c r="L4613" i="6" s="1"/>
  <c r="J2640" i="6"/>
  <c r="L2640" i="6" s="1"/>
  <c r="J2009" i="6"/>
  <c r="L2009" i="6" s="1"/>
  <c r="J2854" i="6"/>
  <c r="L2854" i="6" s="1"/>
  <c r="J3258" i="6"/>
  <c r="L3258" i="6" s="1"/>
  <c r="J1758" i="6"/>
  <c r="L1758" i="6" s="1"/>
  <c r="J5540" i="6"/>
  <c r="L5540" i="6" s="1"/>
  <c r="J4256" i="6"/>
  <c r="L4256" i="6" s="1"/>
  <c r="J4464" i="6"/>
  <c r="L4464" i="6" s="1"/>
  <c r="J1366" i="6"/>
  <c r="L1366" i="6" s="1"/>
  <c r="J4267" i="6"/>
  <c r="L4267" i="6" s="1"/>
  <c r="J1337" i="6"/>
  <c r="L1337" i="6" s="1"/>
  <c r="J1705" i="6"/>
  <c r="L1705" i="6" s="1"/>
  <c r="J5589" i="6"/>
  <c r="L5589" i="6" s="1"/>
  <c r="J1354" i="6"/>
  <c r="L1354" i="6" s="1"/>
  <c r="J6537" i="6"/>
  <c r="L6537" i="6" s="1"/>
  <c r="J5290" i="6"/>
  <c r="L5290" i="6" s="1"/>
  <c r="J3695" i="6"/>
  <c r="L3695" i="6" s="1"/>
  <c r="J980" i="6"/>
  <c r="L980" i="6" s="1"/>
  <c r="J1780" i="6"/>
  <c r="L1780" i="6" s="1"/>
  <c r="J5514" i="6"/>
  <c r="L5514" i="6" s="1"/>
  <c r="J6864" i="6"/>
  <c r="L6864" i="6" s="1"/>
  <c r="J3958" i="6"/>
  <c r="L3958" i="6" s="1"/>
  <c r="J3294" i="6"/>
  <c r="L3294" i="6" s="1"/>
  <c r="J4331" i="6"/>
  <c r="L4331" i="6" s="1"/>
  <c r="J2144" i="6"/>
  <c r="L2144" i="6" s="1"/>
  <c r="J1280" i="6"/>
  <c r="L1280" i="6" s="1"/>
  <c r="J3779" i="6"/>
  <c r="L3779" i="6" s="1"/>
  <c r="J502" i="6"/>
  <c r="L502" i="6" s="1"/>
  <c r="J6241" i="6"/>
  <c r="L6241" i="6" s="1"/>
  <c r="J472" i="6"/>
  <c r="L472" i="6" s="1"/>
  <c r="J3259" i="6"/>
  <c r="L3259" i="6" s="1"/>
  <c r="J5187" i="6"/>
  <c r="L5187" i="6" s="1"/>
  <c r="J6228" i="6"/>
  <c r="L6228" i="6" s="1"/>
  <c r="J3587" i="6"/>
  <c r="L3587" i="6" s="1"/>
  <c r="J92" i="6"/>
  <c r="L92" i="6" s="1"/>
  <c r="J4777" i="6"/>
  <c r="L4777" i="6" s="1"/>
  <c r="J5965" i="6"/>
  <c r="L5965" i="6" s="1"/>
  <c r="J3632" i="6"/>
  <c r="L3632" i="6" s="1"/>
  <c r="J1718" i="6"/>
  <c r="L1718" i="6" s="1"/>
  <c r="J4368" i="6"/>
  <c r="L4368" i="6" s="1"/>
  <c r="J3662" i="6"/>
  <c r="L3662" i="6" s="1"/>
  <c r="J6200" i="6"/>
  <c r="L6200" i="6" s="1"/>
  <c r="J1480" i="6"/>
  <c r="L1480" i="6" s="1"/>
  <c r="J3888" i="6"/>
  <c r="L3888" i="6" s="1"/>
  <c r="J3922" i="6"/>
  <c r="L3922" i="6" s="1"/>
  <c r="J208" i="6"/>
  <c r="L208" i="6" s="1"/>
  <c r="J2046" i="6"/>
  <c r="L2046" i="6" s="1"/>
  <c r="J4461" i="6"/>
  <c r="L4461" i="6" s="1"/>
  <c r="J3640" i="6"/>
  <c r="L3640" i="6" s="1"/>
  <c r="J4689" i="6"/>
  <c r="L4689" i="6" s="1"/>
  <c r="J3386" i="6"/>
  <c r="L3386" i="6" s="1"/>
  <c r="J6941" i="6"/>
  <c r="L6941" i="6" s="1"/>
  <c r="J1733" i="6"/>
  <c r="L1733" i="6" s="1"/>
  <c r="J6945" i="6"/>
  <c r="L6945" i="6" s="1"/>
  <c r="J4910" i="6"/>
  <c r="L4910" i="6" s="1"/>
  <c r="J1300" i="6"/>
  <c r="L1300" i="6" s="1"/>
  <c r="J3540" i="6"/>
  <c r="L3540" i="6" s="1"/>
  <c r="J6737" i="6"/>
  <c r="L6737" i="6" s="1"/>
  <c r="J6334" i="6"/>
  <c r="L6334" i="6" s="1"/>
  <c r="J230" i="6"/>
  <c r="L230" i="6" s="1"/>
  <c r="J5956" i="6"/>
  <c r="L5956" i="6" s="1"/>
  <c r="J4057" i="6"/>
  <c r="L4057" i="6" s="1"/>
  <c r="J6271" i="6"/>
  <c r="L6271" i="6" s="1"/>
  <c r="J4568" i="6"/>
  <c r="L4568" i="6" s="1"/>
  <c r="J5134" i="6"/>
  <c r="L5134" i="6" s="1"/>
  <c r="J1236" i="6"/>
  <c r="L1236" i="6" s="1"/>
  <c r="J6944" i="6"/>
  <c r="L6944" i="6" s="1"/>
  <c r="J2370" i="6"/>
  <c r="L2370" i="6" s="1"/>
  <c r="J6066" i="6"/>
  <c r="L6066" i="6" s="1"/>
  <c r="J2604" i="6"/>
  <c r="L2604" i="6" s="1"/>
  <c r="J5973" i="6"/>
  <c r="L5973" i="6" s="1"/>
  <c r="J6913" i="6"/>
  <c r="L6913" i="6" s="1"/>
  <c r="J4897" i="6"/>
  <c r="L4897" i="6" s="1"/>
  <c r="J250" i="6"/>
  <c r="L250" i="6" s="1"/>
  <c r="J2505" i="6"/>
  <c r="L2505" i="6" s="1"/>
  <c r="J390" i="6"/>
  <c r="L390" i="6" s="1"/>
  <c r="J3506" i="6"/>
  <c r="L3506" i="6" s="1"/>
  <c r="J1507" i="6"/>
  <c r="L1507" i="6" s="1"/>
  <c r="J933" i="6"/>
  <c r="L933" i="6" s="1"/>
  <c r="J354" i="6"/>
  <c r="L354" i="6" s="1"/>
  <c r="J1775" i="6"/>
  <c r="L1775" i="6" s="1"/>
  <c r="J3851" i="6"/>
  <c r="L3851" i="6" s="1"/>
  <c r="J1192" i="6"/>
  <c r="L1192" i="6" s="1"/>
  <c r="J4221" i="6"/>
  <c r="L4221" i="6" s="1"/>
  <c r="J963" i="6"/>
  <c r="L963" i="6" s="1"/>
  <c r="J4048" i="6"/>
  <c r="L4048" i="6" s="1"/>
  <c r="J5742" i="6"/>
  <c r="L5742" i="6" s="1"/>
  <c r="J5913" i="6"/>
  <c r="L5913" i="6" s="1"/>
  <c r="J5915" i="6"/>
  <c r="L5915" i="6" s="1"/>
  <c r="J1145" i="6"/>
  <c r="L1145" i="6" s="1"/>
  <c r="J83" i="6"/>
  <c r="L83" i="6" s="1"/>
  <c r="J6749" i="6"/>
  <c r="L6749" i="6" s="1"/>
  <c r="J6673" i="6"/>
  <c r="L6673" i="6" s="1"/>
  <c r="J1977" i="6"/>
  <c r="L1977" i="6" s="1"/>
  <c r="J251" i="6"/>
  <c r="L251" i="6" s="1"/>
  <c r="J5240" i="6"/>
  <c r="L5240" i="6" s="1"/>
  <c r="J5670" i="6"/>
  <c r="L5670" i="6" s="1"/>
  <c r="J4364" i="6"/>
  <c r="L4364" i="6" s="1"/>
  <c r="J2300" i="6"/>
  <c r="L2300" i="6" s="1"/>
  <c r="J1309" i="6"/>
  <c r="L1309" i="6" s="1"/>
  <c r="J6307" i="6"/>
  <c r="L6307" i="6" s="1"/>
  <c r="J4078" i="6"/>
  <c r="L4078" i="6" s="1"/>
  <c r="J2569" i="6"/>
  <c r="L2569" i="6" s="1"/>
  <c r="J4863" i="6"/>
  <c r="L4863" i="6" s="1"/>
  <c r="J1004" i="6"/>
  <c r="L1004" i="6" s="1"/>
  <c r="J969" i="6"/>
  <c r="L969" i="6" s="1"/>
  <c r="J771" i="6"/>
  <c r="L771" i="6" s="1"/>
  <c r="J50" i="6"/>
  <c r="L50" i="6" s="1"/>
  <c r="J3371" i="6"/>
  <c r="L3371" i="6" s="1"/>
  <c r="J3448" i="6"/>
  <c r="L3448" i="6" s="1"/>
  <c r="J4000" i="6"/>
  <c r="L4000" i="6" s="1"/>
  <c r="J4991" i="6"/>
  <c r="L4991" i="6" s="1"/>
  <c r="J5291" i="6"/>
  <c r="L5291" i="6" s="1"/>
  <c r="J2744" i="6"/>
  <c r="L2744" i="6" s="1"/>
  <c r="J3381" i="6"/>
  <c r="L3381" i="6" s="1"/>
  <c r="J4125" i="6"/>
  <c r="L4125" i="6" s="1"/>
  <c r="J3557" i="6"/>
  <c r="L3557" i="6" s="1"/>
  <c r="J6304" i="6"/>
  <c r="L6304" i="6" s="1"/>
  <c r="J2641" i="6"/>
  <c r="L2641" i="6" s="1"/>
  <c r="J437" i="6"/>
  <c r="L437" i="6" s="1"/>
  <c r="J178" i="6"/>
  <c r="L178" i="6" s="1"/>
  <c r="J2892" i="6"/>
  <c r="L2892" i="6" s="1"/>
  <c r="J6429" i="6"/>
  <c r="L6429" i="6" s="1"/>
  <c r="J519" i="6"/>
  <c r="L519" i="6" s="1"/>
  <c r="J718" i="6"/>
  <c r="L718" i="6" s="1"/>
  <c r="J4806" i="6"/>
  <c r="L4806" i="6" s="1"/>
  <c r="J6928" i="6"/>
  <c r="L6928" i="6" s="1"/>
  <c r="J5959" i="6"/>
  <c r="L5959" i="6" s="1"/>
  <c r="J7059" i="6"/>
  <c r="L7059" i="6" s="1"/>
  <c r="J4087" i="6"/>
  <c r="L4087" i="6" s="1"/>
  <c r="J3337" i="6"/>
  <c r="L3337" i="6" s="1"/>
  <c r="J3460" i="6"/>
  <c r="L3460" i="6" s="1"/>
  <c r="J5482" i="6"/>
  <c r="L5482" i="6" s="1"/>
  <c r="J2850" i="6"/>
  <c r="L2850" i="6" s="1"/>
  <c r="J5969" i="6"/>
  <c r="L5969" i="6" s="1"/>
  <c r="J1476" i="6"/>
  <c r="L1476" i="6" s="1"/>
  <c r="J946" i="6"/>
  <c r="L946" i="6" s="1"/>
  <c r="J2008" i="6"/>
  <c r="L2008" i="6" s="1"/>
  <c r="J6365" i="6"/>
  <c r="L6365" i="6" s="1"/>
  <c r="J7100" i="6"/>
  <c r="L7100" i="6" s="1"/>
  <c r="J489" i="6"/>
  <c r="L489" i="6" s="1"/>
  <c r="J6437" i="6"/>
  <c r="L6437" i="6" s="1"/>
  <c r="J5557" i="6"/>
  <c r="L5557" i="6" s="1"/>
  <c r="J6436" i="6"/>
  <c r="L6436" i="6" s="1"/>
  <c r="J3119" i="6"/>
  <c r="L3119" i="6" s="1"/>
  <c r="J3769" i="6"/>
  <c r="L3769" i="6" s="1"/>
  <c r="J602" i="6"/>
  <c r="L602" i="6" s="1"/>
  <c r="J6366" i="6"/>
  <c r="L6366" i="6" s="1"/>
  <c r="J6577" i="6"/>
  <c r="L6577" i="6" s="1"/>
  <c r="J3811" i="6"/>
  <c r="L3811" i="6" s="1"/>
  <c r="J3648" i="6"/>
  <c r="L3648" i="6" s="1"/>
  <c r="J1058" i="6"/>
  <c r="L1058" i="6" s="1"/>
  <c r="J6904" i="6"/>
  <c r="L6904" i="6" s="1"/>
  <c r="J1729" i="6"/>
  <c r="L1729" i="6" s="1"/>
  <c r="J1266" i="6"/>
  <c r="L1266" i="6" s="1"/>
  <c r="J972" i="6"/>
  <c r="L972" i="6" s="1"/>
  <c r="J1442" i="6"/>
  <c r="L1442" i="6" s="1"/>
  <c r="J2176" i="6"/>
  <c r="L2176" i="6" s="1"/>
  <c r="J3268" i="6"/>
  <c r="L3268" i="6" s="1"/>
  <c r="J6636" i="6"/>
  <c r="L6636" i="6" s="1"/>
  <c r="J3672" i="6"/>
  <c r="L3672" i="6" s="1"/>
  <c r="J5049" i="6"/>
  <c r="L5049" i="6" s="1"/>
  <c r="J2851" i="6"/>
  <c r="L2851" i="6" s="1"/>
  <c r="J4801" i="6"/>
  <c r="L4801" i="6" s="1"/>
  <c r="J1131" i="6"/>
  <c r="L1131" i="6" s="1"/>
  <c r="J3969" i="6"/>
  <c r="L3969" i="6" s="1"/>
  <c r="J2333" i="6"/>
  <c r="L2333" i="6" s="1"/>
  <c r="J4946" i="6"/>
  <c r="L4946" i="6" s="1"/>
  <c r="J5339" i="6"/>
  <c r="L5339" i="6" s="1"/>
  <c r="J1662" i="6"/>
  <c r="L1662" i="6" s="1"/>
  <c r="J482" i="6"/>
  <c r="L482" i="6" s="1"/>
  <c r="J2473" i="6"/>
  <c r="L2473" i="6" s="1"/>
  <c r="J2758" i="6"/>
  <c r="L2758" i="6" s="1"/>
  <c r="J6643" i="6"/>
  <c r="L6643" i="6" s="1"/>
  <c r="J3061" i="6"/>
  <c r="L3061" i="6" s="1"/>
  <c r="J5549" i="6"/>
  <c r="L5549" i="6" s="1"/>
  <c r="J5911" i="6"/>
  <c r="L5911" i="6" s="1"/>
  <c r="J1810" i="6"/>
  <c r="L1810" i="6" s="1"/>
  <c r="J5993" i="6"/>
  <c r="L5993" i="6" s="1"/>
  <c r="J4006" i="6"/>
  <c r="L4006" i="6" s="1"/>
  <c r="J2678" i="6"/>
  <c r="L2678" i="6" s="1"/>
  <c r="J657" i="6"/>
  <c r="L657" i="6" s="1"/>
  <c r="J2065" i="6"/>
  <c r="L2065" i="6" s="1"/>
  <c r="J488" i="6"/>
  <c r="L488" i="6" s="1"/>
  <c r="J4788" i="6"/>
  <c r="L4788" i="6" s="1"/>
  <c r="J580" i="6"/>
  <c r="L580" i="6" s="1"/>
  <c r="J1844" i="6"/>
  <c r="L1844" i="6" s="1"/>
  <c r="J3004" i="6"/>
  <c r="L3004" i="6" s="1"/>
  <c r="J4135" i="6"/>
  <c r="L4135" i="6" s="1"/>
  <c r="J2492" i="6"/>
  <c r="L2492" i="6" s="1"/>
  <c r="J5743" i="6"/>
  <c r="L5743" i="6" s="1"/>
  <c r="J6445" i="6"/>
  <c r="L6445" i="6" s="1"/>
  <c r="J3472" i="6"/>
  <c r="L3472" i="6" s="1"/>
  <c r="J4113" i="6"/>
  <c r="L4113" i="6" s="1"/>
  <c r="J1040" i="6"/>
  <c r="L1040" i="6" s="1"/>
  <c r="J6126" i="6"/>
  <c r="L6126" i="6" s="1"/>
  <c r="J987" i="6"/>
  <c r="L987" i="6" s="1"/>
  <c r="J107" i="6"/>
  <c r="L107" i="6" s="1"/>
  <c r="J2062" i="6"/>
  <c r="L2062" i="6" s="1"/>
  <c r="J5496" i="6"/>
  <c r="L5496" i="6" s="1"/>
  <c r="J4437" i="6"/>
  <c r="L4437" i="6" s="1"/>
  <c r="J838" i="6"/>
  <c r="L838" i="6" s="1"/>
  <c r="J4722" i="6"/>
  <c r="L4722" i="6" s="1"/>
  <c r="J82" i="6"/>
  <c r="L82" i="6" s="1"/>
  <c r="J1905" i="6"/>
  <c r="L1905" i="6" s="1"/>
  <c r="J6698" i="6"/>
  <c r="L6698" i="6" s="1"/>
  <c r="J3976" i="6"/>
  <c r="L3976" i="6" s="1"/>
  <c r="J3274" i="6"/>
  <c r="L3274" i="6" s="1"/>
  <c r="J3113" i="6"/>
  <c r="L3113" i="6" s="1"/>
  <c r="J97" i="6"/>
  <c r="L97" i="6" s="1"/>
  <c r="J1503" i="6"/>
  <c r="L1503" i="6" s="1"/>
  <c r="J49" i="6"/>
  <c r="L49" i="6" s="1"/>
  <c r="J3812" i="6"/>
  <c r="L3812" i="6" s="1"/>
  <c r="J5436" i="6"/>
  <c r="L5436" i="6" s="1"/>
  <c r="J6738" i="6"/>
  <c r="L6738" i="6" s="1"/>
  <c r="J613" i="6"/>
  <c r="L613" i="6" s="1"/>
  <c r="J2802" i="6"/>
  <c r="L2802" i="6" s="1"/>
  <c r="J2350" i="6"/>
  <c r="L2350" i="6" s="1"/>
  <c r="J6232" i="6"/>
  <c r="L6232" i="6" s="1"/>
  <c r="J2685" i="6"/>
  <c r="L2685" i="6" s="1"/>
  <c r="J259" i="6"/>
  <c r="L259" i="6" s="1"/>
  <c r="J937" i="6"/>
  <c r="L937" i="6" s="1"/>
  <c r="J4877" i="6"/>
  <c r="L4877" i="6" s="1"/>
  <c r="J2039" i="6"/>
  <c r="L2039" i="6" s="1"/>
  <c r="J6803" i="6"/>
  <c r="L6803" i="6" s="1"/>
  <c r="J1077" i="6"/>
  <c r="L1077" i="6" s="1"/>
  <c r="J2482" i="6"/>
  <c r="L2482" i="6" s="1"/>
  <c r="J7048" i="6"/>
  <c r="L7048" i="6" s="1"/>
  <c r="J6709" i="6"/>
  <c r="L6709" i="6" s="1"/>
  <c r="J446" i="6"/>
  <c r="L446" i="6" s="1"/>
  <c r="J4893" i="6"/>
  <c r="L4893" i="6" s="1"/>
  <c r="J248" i="6"/>
  <c r="L248" i="6" s="1"/>
  <c r="J3310" i="6"/>
  <c r="L3310" i="6" s="1"/>
  <c r="J5688" i="6"/>
  <c r="L5688" i="6" s="1"/>
  <c r="J6649" i="6"/>
  <c r="L6649" i="6" s="1"/>
  <c r="J893" i="6"/>
  <c r="L893" i="6" s="1"/>
  <c r="J2725" i="6"/>
  <c r="L2725" i="6" s="1"/>
  <c r="J727" i="6"/>
  <c r="L727" i="6" s="1"/>
  <c r="J5256" i="6"/>
  <c r="L5256" i="6" s="1"/>
  <c r="J1156" i="6"/>
  <c r="L1156" i="6" s="1"/>
  <c r="J2517" i="6"/>
  <c r="L2517" i="6" s="1"/>
  <c r="J4772" i="6"/>
  <c r="L4772" i="6" s="1"/>
  <c r="J3439" i="6"/>
  <c r="L3439" i="6" s="1"/>
  <c r="J4555" i="6"/>
  <c r="L4555" i="6" s="1"/>
  <c r="J4890" i="6"/>
  <c r="L4890" i="6" s="1"/>
  <c r="J3981" i="6"/>
  <c r="L3981" i="6" s="1"/>
  <c r="J2383" i="6"/>
  <c r="L2383" i="6" s="1"/>
  <c r="J1610" i="6"/>
  <c r="L1610" i="6" s="1"/>
  <c r="J4643" i="6"/>
  <c r="L4643" i="6" s="1"/>
  <c r="J2512" i="6"/>
  <c r="L2512" i="6" s="1"/>
  <c r="J24" i="6"/>
  <c r="L24" i="6" s="1"/>
  <c r="J2282" i="6"/>
  <c r="L2282" i="6" s="1"/>
  <c r="J2935" i="6"/>
  <c r="L2935" i="6" s="1"/>
  <c r="J4316" i="6"/>
  <c r="L4316" i="6" s="1"/>
  <c r="J1001" i="6"/>
  <c r="L1001" i="6" s="1"/>
  <c r="J5264" i="6"/>
  <c r="L5264" i="6" s="1"/>
  <c r="J3808" i="6"/>
  <c r="L3808" i="6" s="1"/>
  <c r="J2330" i="6"/>
  <c r="L2330" i="6" s="1"/>
  <c r="J7060" i="6"/>
  <c r="L7060" i="6" s="1"/>
  <c r="J1518" i="6"/>
  <c r="L1518" i="6" s="1"/>
  <c r="J6949" i="6"/>
  <c r="L6949" i="6" s="1"/>
  <c r="J4562" i="6"/>
  <c r="L4562" i="6" s="1"/>
  <c r="J4465" i="6"/>
  <c r="L4465" i="6" s="1"/>
  <c r="J1174" i="6"/>
  <c r="L1174" i="6" s="1"/>
  <c r="J5358" i="6"/>
  <c r="L5358" i="6" s="1"/>
  <c r="J6536" i="6"/>
  <c r="L6536" i="6" s="1"/>
  <c r="J5633" i="6"/>
  <c r="L5633" i="6" s="1"/>
  <c r="J6726" i="6"/>
  <c r="L6726" i="6" s="1"/>
  <c r="J4732" i="6"/>
  <c r="L4732" i="6" s="1"/>
  <c r="J5895" i="6"/>
  <c r="L5895" i="6" s="1"/>
  <c r="J25" i="6"/>
  <c r="L25" i="6" s="1"/>
  <c r="J2580" i="6"/>
  <c r="L2580" i="6" s="1"/>
  <c r="J6635" i="6"/>
  <c r="L6635" i="6" s="1"/>
  <c r="J7079" i="6"/>
  <c r="L7079" i="6" s="1"/>
  <c r="J54" i="6"/>
  <c r="L54" i="6" s="1"/>
  <c r="J2129" i="6"/>
  <c r="L2129" i="6" s="1"/>
  <c r="J1086" i="6"/>
  <c r="L1086" i="6" s="1"/>
  <c r="J707" i="6"/>
  <c r="L707" i="6" s="1"/>
  <c r="J2307" i="6"/>
  <c r="L2307" i="6" s="1"/>
  <c r="J3611" i="6"/>
  <c r="L3611" i="6" s="1"/>
  <c r="J799" i="6"/>
  <c r="L799" i="6" s="1"/>
  <c r="J7009" i="6"/>
  <c r="L7009" i="6" s="1"/>
  <c r="J4537" i="6"/>
  <c r="L4537" i="6" s="1"/>
  <c r="J5859" i="6"/>
  <c r="L5859" i="6" s="1"/>
  <c r="J3573" i="6"/>
  <c r="L3573" i="6" s="1"/>
  <c r="J4034" i="6"/>
  <c r="L4034" i="6" s="1"/>
  <c r="J5132" i="6"/>
  <c r="L5132" i="6" s="1"/>
  <c r="J1112" i="6"/>
  <c r="L1112" i="6" s="1"/>
  <c r="J1939" i="6"/>
  <c r="L1939" i="6" s="1"/>
  <c r="J2882" i="6"/>
  <c r="L2882" i="6" s="1"/>
  <c r="J2200" i="6"/>
  <c r="L2200" i="6" s="1"/>
  <c r="J6821" i="6"/>
  <c r="L6821" i="6" s="1"/>
  <c r="J1818" i="6"/>
  <c r="L1818" i="6" s="1"/>
  <c r="J5929" i="6"/>
  <c r="L5929" i="6" s="1"/>
  <c r="J688" i="6"/>
  <c r="L688" i="6" s="1"/>
  <c r="J5419" i="6"/>
  <c r="L5419" i="6" s="1"/>
  <c r="J3738" i="6"/>
  <c r="L3738" i="6" s="1"/>
  <c r="J2864" i="6"/>
  <c r="L2864" i="6" s="1"/>
  <c r="J4124" i="6"/>
  <c r="L4124" i="6" s="1"/>
  <c r="J6592" i="6"/>
  <c r="L6592" i="6" s="1"/>
  <c r="J6215" i="6"/>
  <c r="L6215" i="6" s="1"/>
  <c r="J500" i="6"/>
  <c r="L500" i="6" s="1"/>
  <c r="J2447" i="6"/>
  <c r="L2447" i="6" s="1"/>
  <c r="J3475" i="6"/>
  <c r="L3475" i="6" s="1"/>
  <c r="J6597" i="6"/>
  <c r="L6597" i="6" s="1"/>
  <c r="J1902" i="6"/>
  <c r="L1902" i="6" s="1"/>
  <c r="J6957" i="6"/>
  <c r="L6957" i="6" s="1"/>
  <c r="J394" i="6"/>
  <c r="L394" i="6" s="1"/>
  <c r="J7053" i="6"/>
  <c r="L7053" i="6" s="1"/>
  <c r="J1409" i="6"/>
  <c r="L1409" i="6" s="1"/>
  <c r="J4598" i="6"/>
  <c r="L4598" i="6" s="1"/>
  <c r="J3463" i="6"/>
  <c r="L3463" i="6" s="1"/>
  <c r="J6421" i="6"/>
  <c r="L6421" i="6" s="1"/>
  <c r="J5951" i="6"/>
  <c r="L5951" i="6" s="1"/>
  <c r="J3362" i="6"/>
  <c r="L3362" i="6" s="1"/>
  <c r="J5477" i="6"/>
  <c r="L5477" i="6" s="1"/>
  <c r="J2409" i="6"/>
  <c r="L2409" i="6" s="1"/>
  <c r="J5582" i="6"/>
  <c r="L5582" i="6" s="1"/>
  <c r="J2636" i="6"/>
  <c r="L2636" i="6" s="1"/>
  <c r="J5731" i="6"/>
  <c r="L5731" i="6" s="1"/>
  <c r="J6985" i="6"/>
  <c r="L6985" i="6" s="1"/>
  <c r="J5324" i="6"/>
  <c r="L5324" i="6" s="1"/>
  <c r="J3872" i="6"/>
  <c r="L3872" i="6" s="1"/>
  <c r="J1928" i="6"/>
  <c r="L1928" i="6" s="1"/>
  <c r="J1214" i="6"/>
  <c r="L1214" i="6" s="1"/>
  <c r="J5235" i="6"/>
  <c r="L5235" i="6" s="1"/>
  <c r="J4738" i="6"/>
  <c r="L4738" i="6" s="1"/>
  <c r="J5206" i="6"/>
  <c r="L5206" i="6" s="1"/>
  <c r="J6967" i="6"/>
  <c r="L6967" i="6" s="1"/>
  <c r="J3094" i="6"/>
  <c r="L3094" i="6" s="1"/>
  <c r="J6750" i="6"/>
  <c r="L6750" i="6" s="1"/>
  <c r="J537" i="6"/>
  <c r="L537" i="6" s="1"/>
  <c r="J2187" i="6"/>
  <c r="L2187" i="6" s="1"/>
  <c r="J464" i="6"/>
  <c r="L464" i="6" s="1"/>
  <c r="J3796" i="6"/>
  <c r="L3796" i="6" s="1"/>
  <c r="J786" i="6"/>
  <c r="L786" i="6" s="1"/>
  <c r="J1851" i="6"/>
  <c r="L1851" i="6" s="1"/>
  <c r="J5875" i="6"/>
  <c r="L5875" i="6" s="1"/>
  <c r="J686" i="6"/>
  <c r="L686" i="6" s="1"/>
  <c r="J2950" i="6"/>
  <c r="L2950" i="6" s="1"/>
  <c r="J4635" i="6"/>
  <c r="L4635" i="6" s="1"/>
  <c r="J6173" i="6"/>
  <c r="L6173" i="6" s="1"/>
  <c r="J3077" i="6"/>
  <c r="L3077" i="6" s="1"/>
  <c r="J5374" i="6"/>
  <c r="L5374" i="6" s="1"/>
  <c r="J4165" i="6"/>
  <c r="L4165" i="6" s="1"/>
  <c r="J1244" i="6"/>
  <c r="L1244" i="6" s="1"/>
  <c r="J6980" i="6"/>
  <c r="L6980" i="6" s="1"/>
  <c r="J3299" i="6"/>
  <c r="L3299" i="6" s="1"/>
  <c r="J4190" i="6"/>
  <c r="L4190" i="6" s="1"/>
  <c r="J5489" i="6"/>
  <c r="L5489" i="6" s="1"/>
  <c r="J6089" i="6"/>
  <c r="L6089" i="6" s="1"/>
  <c r="J2239" i="6"/>
  <c r="L2239" i="6" s="1"/>
  <c r="J6218" i="6"/>
  <c r="L6218" i="6" s="1"/>
  <c r="J5648" i="6"/>
  <c r="L5648" i="6" s="1"/>
  <c r="J869" i="6"/>
  <c r="L869" i="6" s="1"/>
  <c r="J3272" i="6"/>
  <c r="L3272" i="6" s="1"/>
  <c r="J3760" i="6"/>
  <c r="L3760" i="6" s="1"/>
  <c r="J5787" i="6"/>
  <c r="L5787" i="6" s="1"/>
  <c r="J5354" i="6"/>
  <c r="L5354" i="6" s="1"/>
  <c r="J3616" i="6"/>
  <c r="L3616" i="6" s="1"/>
  <c r="J5966" i="6"/>
  <c r="L5966" i="6" s="1"/>
  <c r="J1959" i="6"/>
  <c r="L1959" i="6" s="1"/>
  <c r="J3866" i="6"/>
  <c r="L3866" i="6" s="1"/>
  <c r="J6153" i="6"/>
  <c r="L6153" i="6" s="1"/>
  <c r="J6017" i="6"/>
  <c r="L6017" i="6" s="1"/>
  <c r="J342" i="6"/>
  <c r="L342" i="6" s="1"/>
  <c r="J4585" i="6"/>
  <c r="L4585" i="6" s="1"/>
  <c r="J6619" i="6"/>
  <c r="L6619" i="6" s="1"/>
  <c r="J5977" i="6"/>
  <c r="L5977" i="6" s="1"/>
  <c r="J5595" i="6"/>
  <c r="L5595" i="6" s="1"/>
  <c r="J5487" i="6"/>
  <c r="L5487" i="6" s="1"/>
  <c r="J317" i="6"/>
  <c r="L317" i="6" s="1"/>
  <c r="J597" i="6"/>
  <c r="L597" i="6" s="1"/>
  <c r="J3615" i="6"/>
  <c r="L3615" i="6" s="1"/>
  <c r="J6724" i="6"/>
  <c r="L6724" i="6" s="1"/>
  <c r="J6593" i="6"/>
  <c r="L6593" i="6" s="1"/>
  <c r="J5007" i="6"/>
  <c r="L5007" i="6" s="1"/>
  <c r="J3246" i="6"/>
  <c r="L3246" i="6" s="1"/>
  <c r="J3592" i="6"/>
  <c r="L3592" i="6" s="1"/>
  <c r="J739" i="6"/>
  <c r="L739" i="6" s="1"/>
  <c r="J5490" i="6"/>
  <c r="L5490" i="6" s="1"/>
  <c r="J1611" i="6"/>
  <c r="L1611" i="6" s="1"/>
  <c r="J5091" i="6"/>
  <c r="L5091" i="6" s="1"/>
  <c r="J3739" i="6"/>
  <c r="L3739" i="6" s="1"/>
  <c r="J2676" i="6"/>
  <c r="L2676" i="6" s="1"/>
  <c r="J268" i="6"/>
  <c r="L268" i="6" s="1"/>
  <c r="J2911" i="6"/>
  <c r="L2911" i="6" s="1"/>
  <c r="J3990" i="6"/>
  <c r="L3990" i="6" s="1"/>
  <c r="J2205" i="6"/>
  <c r="L2205" i="6" s="1"/>
  <c r="J1882" i="6"/>
  <c r="L1882" i="6" s="1"/>
  <c r="J1441" i="6"/>
  <c r="L1441" i="6" s="1"/>
  <c r="J1552" i="6"/>
  <c r="L1552" i="6" s="1"/>
  <c r="J4631" i="6"/>
  <c r="L4631" i="6" s="1"/>
  <c r="J5674" i="6"/>
  <c r="L5674" i="6" s="1"/>
  <c r="J6521" i="6"/>
  <c r="L6521" i="6" s="1"/>
  <c r="J6520" i="6"/>
  <c r="L6520" i="6" s="1"/>
  <c r="J1398" i="6"/>
  <c r="L1398" i="6" s="1"/>
  <c r="J5217" i="6"/>
  <c r="L5217" i="6" s="1"/>
  <c r="J584" i="6"/>
  <c r="L584" i="6" s="1"/>
  <c r="J3175" i="6"/>
  <c r="L3175" i="6" s="1"/>
  <c r="J1609" i="6"/>
  <c r="L1609" i="6" s="1"/>
  <c r="J5439" i="6"/>
  <c r="L5439" i="6" s="1"/>
  <c r="J6629" i="6"/>
  <c r="L6629" i="6" s="1"/>
  <c r="J1176" i="6"/>
  <c r="L1176" i="6" s="1"/>
  <c r="J6415" i="6"/>
  <c r="L6415" i="6" s="1"/>
  <c r="J5829" i="6"/>
  <c r="L5829" i="6" s="1"/>
  <c r="J807" i="6"/>
  <c r="L807" i="6" s="1"/>
  <c r="J69" i="6"/>
  <c r="L69" i="6" s="1"/>
  <c r="J5775" i="6"/>
  <c r="L5775" i="6" s="1"/>
  <c r="J999" i="6"/>
  <c r="L999" i="6" s="1"/>
  <c r="J3391" i="6"/>
  <c r="L3391" i="6" s="1"/>
  <c r="J4430" i="6"/>
  <c r="L4430" i="6" s="1"/>
  <c r="J5094" i="6"/>
  <c r="L5094" i="6" s="1"/>
  <c r="J6595" i="6"/>
  <c r="L6595" i="6" s="1"/>
  <c r="J6718" i="6"/>
  <c r="L6718" i="6" s="1"/>
  <c r="J778" i="6"/>
  <c r="L778" i="6" s="1"/>
  <c r="J3087" i="6"/>
  <c r="L3087" i="6" s="1"/>
  <c r="J4028" i="6"/>
  <c r="L4028" i="6" s="1"/>
  <c r="J2478" i="6"/>
  <c r="L2478" i="6" s="1"/>
  <c r="J4891" i="6"/>
  <c r="L4891" i="6" s="1"/>
  <c r="J1283" i="6"/>
  <c r="L1283" i="6" s="1"/>
  <c r="J2711" i="6"/>
  <c r="L2711" i="6" s="1"/>
  <c r="J6217" i="6"/>
  <c r="L6217" i="6" s="1"/>
  <c r="J3158" i="6"/>
  <c r="L3158" i="6" s="1"/>
  <c r="J3429" i="6"/>
  <c r="L3429" i="6" s="1"/>
  <c r="J6216" i="6"/>
  <c r="L6216" i="6" s="1"/>
  <c r="J1793" i="6"/>
  <c r="L1793" i="6" s="1"/>
  <c r="J4621" i="6"/>
  <c r="L4621" i="6" s="1"/>
  <c r="J6585" i="6"/>
  <c r="L6585" i="6" s="1"/>
  <c r="J3893" i="6"/>
  <c r="L3893" i="6" s="1"/>
  <c r="J5481" i="6"/>
  <c r="L5481" i="6" s="1"/>
  <c r="J590" i="6"/>
  <c r="L590" i="6" s="1"/>
  <c r="J3167" i="6"/>
  <c r="L3167" i="6" s="1"/>
  <c r="J5322" i="6"/>
  <c r="L5322" i="6" s="1"/>
  <c r="J4595" i="6"/>
  <c r="L4595" i="6" s="1"/>
  <c r="J5301" i="6"/>
  <c r="L5301" i="6" s="1"/>
  <c r="J5451" i="6"/>
  <c r="L5451" i="6" s="1"/>
  <c r="J5297" i="6"/>
  <c r="L5297" i="6" s="1"/>
  <c r="J4671" i="6"/>
  <c r="L4671" i="6" s="1"/>
  <c r="J3404" i="6"/>
  <c r="L3404" i="6" s="1"/>
  <c r="J1018" i="6"/>
  <c r="L1018" i="6" s="1"/>
  <c r="J5503" i="6"/>
  <c r="L5503" i="6" s="1"/>
  <c r="J6373" i="6"/>
  <c r="L6373" i="6" s="1"/>
  <c r="J6670" i="6"/>
  <c r="L6670" i="6" s="1"/>
  <c r="J483" i="6"/>
  <c r="L483" i="6" s="1"/>
  <c r="J3025" i="6"/>
  <c r="L3025" i="6" s="1"/>
  <c r="J5779" i="6"/>
  <c r="L5779" i="6" s="1"/>
  <c r="J1302" i="6"/>
  <c r="L1302" i="6" s="1"/>
  <c r="J498" i="6"/>
  <c r="L498" i="6" s="1"/>
  <c r="J1696" i="6"/>
  <c r="L1696" i="6" s="1"/>
  <c r="J5391" i="6"/>
  <c r="L5391" i="6" s="1"/>
  <c r="J2675" i="6"/>
  <c r="L2675" i="6" s="1"/>
  <c r="J6381" i="6"/>
  <c r="L6381" i="6" s="1"/>
  <c r="J4282" i="6"/>
  <c r="L4282" i="6" s="1"/>
  <c r="J5344" i="6"/>
  <c r="L5344" i="6" s="1"/>
  <c r="J4594" i="6"/>
  <c r="L4594" i="6" s="1"/>
  <c r="J4911" i="6"/>
  <c r="L4911" i="6" s="1"/>
  <c r="J4480" i="6"/>
  <c r="L4480" i="6" s="1"/>
  <c r="J3899" i="6"/>
  <c r="L3899" i="6" s="1"/>
  <c r="J1494" i="6"/>
  <c r="L1494" i="6" s="1"/>
  <c r="J3064" i="6"/>
  <c r="L3064" i="6" s="1"/>
  <c r="J5035" i="6"/>
  <c r="L5035" i="6" s="1"/>
  <c r="J2866" i="6"/>
  <c r="L2866" i="6" s="1"/>
  <c r="J1874" i="6"/>
  <c r="L1874" i="6" s="1"/>
  <c r="J2376" i="6"/>
  <c r="L2376" i="6" s="1"/>
  <c r="J455" i="6"/>
  <c r="L455" i="6" s="1"/>
  <c r="J4958" i="6"/>
  <c r="L4958" i="6" s="1"/>
  <c r="J1126" i="6"/>
  <c r="L1126" i="6" s="1"/>
  <c r="J3784" i="6"/>
  <c r="L3784" i="6" s="1"/>
  <c r="J2981" i="6"/>
  <c r="L2981" i="6" s="1"/>
  <c r="J4674" i="6"/>
  <c r="L4674" i="6" s="1"/>
  <c r="J6079" i="6"/>
  <c r="L6079" i="6" s="1"/>
  <c r="J6796" i="6"/>
  <c r="L6796" i="6" s="1"/>
  <c r="J3684" i="6"/>
  <c r="L3684" i="6" s="1"/>
  <c r="J6253" i="6"/>
  <c r="L6253" i="6" s="1"/>
  <c r="J5681" i="6"/>
  <c r="L5681" i="6" s="1"/>
  <c r="J4138" i="6"/>
  <c r="L4138" i="6" s="1"/>
  <c r="J655" i="6"/>
  <c r="L655" i="6" s="1"/>
  <c r="J1537" i="6"/>
  <c r="L1537" i="6" s="1"/>
  <c r="J2355" i="6"/>
  <c r="L2355" i="6" s="1"/>
  <c r="J890" i="6"/>
  <c r="L890" i="6" s="1"/>
  <c r="J5937" i="6"/>
  <c r="L5937" i="6" s="1"/>
  <c r="J1228" i="6"/>
  <c r="L1228" i="6" s="1"/>
  <c r="J2635" i="6"/>
  <c r="L2635" i="6" s="1"/>
  <c r="J4141" i="6"/>
  <c r="L4141" i="6" s="1"/>
  <c r="J188" i="6"/>
  <c r="L188" i="6" s="1"/>
  <c r="J1012" i="6"/>
  <c r="L1012" i="6" s="1"/>
  <c r="J515" i="6"/>
  <c r="L515" i="6" s="1"/>
  <c r="J1363" i="6"/>
  <c r="L1363" i="6" s="1"/>
  <c r="J6134" i="6"/>
  <c r="L6134" i="6" s="1"/>
  <c r="J658" i="6"/>
  <c r="L658" i="6" s="1"/>
  <c r="J6705" i="6"/>
  <c r="L6705" i="6" s="1"/>
  <c r="J3512" i="6"/>
  <c r="L3512" i="6" s="1"/>
  <c r="J3100" i="6"/>
  <c r="L3100" i="6" s="1"/>
  <c r="J2999" i="6"/>
  <c r="L2999" i="6" s="1"/>
  <c r="J4443" i="6"/>
  <c r="L4443" i="6" s="1"/>
  <c r="J5510" i="6"/>
  <c r="L5510" i="6" s="1"/>
  <c r="J5445" i="6"/>
  <c r="L5445" i="6" s="1"/>
  <c r="J1208" i="6"/>
  <c r="L1208" i="6" s="1"/>
  <c r="J5616" i="6"/>
  <c r="L5616" i="6" s="1"/>
  <c r="J7057" i="6"/>
  <c r="L7057" i="6" s="1"/>
  <c r="J3273" i="6"/>
  <c r="L3273" i="6" s="1"/>
  <c r="J5651" i="6"/>
  <c r="L5651" i="6" s="1"/>
  <c r="J2425" i="6"/>
  <c r="L2425" i="6" s="1"/>
  <c r="J2870" i="6"/>
  <c r="L2870" i="6" s="1"/>
  <c r="J4815" i="6"/>
  <c r="L4815" i="6" s="1"/>
  <c r="J3293" i="6"/>
  <c r="L3293" i="6" s="1"/>
  <c r="J6112" i="6"/>
  <c r="L6112" i="6" s="1"/>
  <c r="J2852" i="6"/>
  <c r="L2852" i="6" s="1"/>
  <c r="J3440" i="6"/>
  <c r="L3440" i="6" s="1"/>
  <c r="J5784" i="6"/>
  <c r="L5784" i="6" s="1"/>
  <c r="J2803" i="6"/>
  <c r="L2803" i="6" s="1"/>
  <c r="J4248" i="6"/>
  <c r="L4248" i="6" s="1"/>
  <c r="J37" i="6"/>
  <c r="L37" i="6" s="1"/>
  <c r="J4805" i="6"/>
  <c r="L4805" i="6" s="1"/>
  <c r="J2723" i="6"/>
  <c r="L2723" i="6" s="1"/>
  <c r="J2061" i="6"/>
  <c r="L2061" i="6" s="1"/>
  <c r="J1239" i="6"/>
  <c r="L1239" i="6" s="1"/>
  <c r="J1648" i="6"/>
  <c r="L1648" i="6" s="1"/>
  <c r="J4945" i="6"/>
  <c r="L4945" i="6" s="1"/>
  <c r="J1664" i="6"/>
  <c r="L1664" i="6" s="1"/>
  <c r="J6245" i="6"/>
  <c r="L6245" i="6" s="1"/>
  <c r="J5245" i="6"/>
  <c r="L5245" i="6" s="1"/>
  <c r="J2730" i="6"/>
  <c r="L2730" i="6" s="1"/>
  <c r="J2020" i="6"/>
  <c r="L2020" i="6" s="1"/>
  <c r="J3802" i="6"/>
  <c r="L3802" i="6" s="1"/>
  <c r="J5468" i="6"/>
  <c r="L5468" i="6" s="1"/>
  <c r="J5454" i="6"/>
  <c r="L5454" i="6" s="1"/>
  <c r="J2818" i="6"/>
  <c r="L2818" i="6" s="1"/>
  <c r="J3972" i="6"/>
  <c r="L3972" i="6" s="1"/>
  <c r="J4709" i="6"/>
  <c r="L4709" i="6" s="1"/>
  <c r="J5676" i="6"/>
  <c r="L5676" i="6" s="1"/>
  <c r="J98" i="6"/>
  <c r="L98" i="6" s="1"/>
  <c r="J125" i="6"/>
  <c r="L125" i="6" s="1"/>
  <c r="J1005" i="6"/>
  <c r="L1005" i="6" s="1"/>
  <c r="J3915" i="6"/>
  <c r="L3915" i="6" s="1"/>
  <c r="J5518" i="6"/>
  <c r="L5518" i="6" s="1"/>
  <c r="J1253" i="6"/>
  <c r="L1253" i="6" s="1"/>
  <c r="J1104" i="6"/>
  <c r="L1104" i="6" s="1"/>
  <c r="J2405" i="6"/>
  <c r="L2405" i="6" s="1"/>
  <c r="J6414" i="6"/>
  <c r="L6414" i="6" s="1"/>
  <c r="J3900" i="6"/>
  <c r="L3900" i="6" s="1"/>
  <c r="J4497" i="6"/>
  <c r="L4497" i="6" s="1"/>
  <c r="J269" i="6"/>
  <c r="L269" i="6" s="1"/>
  <c r="J272" i="6"/>
  <c r="L272" i="6" s="1"/>
  <c r="J122" i="6"/>
  <c r="L122" i="6" s="1"/>
  <c r="J6312" i="6"/>
  <c r="L6312" i="6" s="1"/>
  <c r="J3644" i="6"/>
  <c r="L3644" i="6" s="1"/>
  <c r="J3432" i="6"/>
  <c r="L3432" i="6" s="1"/>
  <c r="J5005" i="6"/>
  <c r="L5005" i="6" s="1"/>
  <c r="J4547" i="6"/>
  <c r="L4547" i="6" s="1"/>
  <c r="J1707" i="6"/>
  <c r="L1707" i="6" s="1"/>
  <c r="J2481" i="6"/>
  <c r="L2481" i="6" s="1"/>
  <c r="J4545" i="6"/>
  <c r="L4545" i="6" s="1"/>
  <c r="J5614" i="6"/>
  <c r="L5614" i="6" s="1"/>
  <c r="J3054" i="6"/>
  <c r="L3054" i="6" s="1"/>
  <c r="J7073" i="6"/>
  <c r="L7073" i="6" s="1"/>
  <c r="J1170" i="6"/>
  <c r="L1170" i="6" s="1"/>
  <c r="J5750" i="6"/>
  <c r="L5750" i="6" s="1"/>
  <c r="J6514" i="6"/>
  <c r="L6514" i="6" s="1"/>
  <c r="J3750" i="6"/>
  <c r="L3750" i="6" s="1"/>
  <c r="J3836" i="6"/>
  <c r="L3836" i="6" s="1"/>
  <c r="J5184" i="6"/>
  <c r="L5184" i="6" s="1"/>
  <c r="J1446" i="6"/>
  <c r="L1446" i="6" s="1"/>
  <c r="J2516" i="6"/>
  <c r="L2516" i="6" s="1"/>
  <c r="J2983" i="6"/>
  <c r="L2983" i="6" s="1"/>
  <c r="J3757" i="6"/>
  <c r="L3757" i="6" s="1"/>
  <c r="J2564" i="6"/>
  <c r="L2564" i="6" s="1"/>
  <c r="J5279" i="6"/>
  <c r="L5279" i="6" s="1"/>
  <c r="J12" i="6"/>
  <c r="L12" i="6" s="1"/>
  <c r="J2634" i="6"/>
  <c r="L2634" i="6" s="1"/>
  <c r="J3286" i="6"/>
  <c r="L3286" i="6" s="1"/>
  <c r="J708" i="6"/>
  <c r="L708" i="6" s="1"/>
  <c r="J4988" i="6"/>
  <c r="L4988" i="6" s="1"/>
  <c r="J1256" i="6"/>
  <c r="L1256" i="6" s="1"/>
  <c r="J1034" i="6"/>
  <c r="L1034" i="6" s="1"/>
  <c r="J2885" i="6"/>
  <c r="L2885" i="6" s="1"/>
  <c r="J316" i="6"/>
  <c r="L316" i="6" s="1"/>
  <c r="J3486" i="6"/>
  <c r="L3486" i="6" s="1"/>
  <c r="J7055" i="6"/>
  <c r="L7055" i="6" s="1"/>
  <c r="J984" i="6"/>
  <c r="L984" i="6" s="1"/>
  <c r="J5736" i="6"/>
  <c r="L5736" i="6" s="1"/>
  <c r="J4773" i="6"/>
  <c r="L4773" i="6" s="1"/>
  <c r="J4528" i="6"/>
  <c r="L4528" i="6" s="1"/>
  <c r="J5447" i="6"/>
  <c r="L5447" i="6" s="1"/>
  <c r="J5246" i="6"/>
  <c r="L5246" i="6" s="1"/>
  <c r="J3570" i="6"/>
  <c r="L3570" i="6" s="1"/>
  <c r="J2588" i="6"/>
  <c r="L2588" i="6" s="1"/>
  <c r="J3091" i="6"/>
  <c r="L3091" i="6" s="1"/>
  <c r="J5668" i="6"/>
  <c r="L5668" i="6" s="1"/>
  <c r="J548" i="6"/>
  <c r="L548" i="6" s="1"/>
  <c r="J3607" i="6"/>
  <c r="L3607" i="6" s="1"/>
  <c r="J5443" i="6"/>
  <c r="L5443" i="6" s="1"/>
  <c r="J3524" i="6"/>
  <c r="L3524" i="6" s="1"/>
  <c r="J314" i="6"/>
  <c r="L314" i="6" s="1"/>
  <c r="J6640" i="6"/>
  <c r="L6640" i="6" s="1"/>
  <c r="J5835" i="6"/>
  <c r="L5835" i="6" s="1"/>
  <c r="J4572" i="6"/>
  <c r="L4572" i="6" s="1"/>
  <c r="J3536" i="6"/>
  <c r="L3536" i="6" s="1"/>
  <c r="J3108" i="6"/>
  <c r="L3108" i="6" s="1"/>
  <c r="J6655" i="6"/>
  <c r="L6655" i="6" s="1"/>
  <c r="J2674" i="6"/>
  <c r="L2674" i="6" s="1"/>
  <c r="J3109" i="6"/>
  <c r="L3109" i="6" s="1"/>
  <c r="J819" i="6"/>
  <c r="L819" i="6" s="1"/>
  <c r="J1972" i="6"/>
  <c r="L1972" i="6" s="1"/>
  <c r="J3968" i="6"/>
  <c r="L3968" i="6" s="1"/>
  <c r="J2792" i="6"/>
  <c r="L2792" i="6" s="1"/>
  <c r="J4133" i="6"/>
  <c r="L4133" i="6" s="1"/>
  <c r="J5172" i="6"/>
  <c r="L5172" i="6" s="1"/>
  <c r="J6654" i="6"/>
  <c r="L6654" i="6" s="1"/>
  <c r="J1498" i="6"/>
  <c r="L1498" i="6" s="1"/>
  <c r="J5883" i="6"/>
  <c r="L5883" i="6" s="1"/>
  <c r="J5415" i="6"/>
  <c r="L5415" i="6" s="1"/>
  <c r="J5252" i="6"/>
  <c r="L5252" i="6" s="1"/>
  <c r="J5687" i="6"/>
  <c r="L5687" i="6" s="1"/>
  <c r="J2178" i="6"/>
  <c r="L2178" i="6" s="1"/>
  <c r="J3204" i="6"/>
  <c r="L3204" i="6" s="1"/>
  <c r="J2814" i="6"/>
  <c r="L2814" i="6" s="1"/>
  <c r="J117" i="6"/>
  <c r="L117" i="6" s="1"/>
  <c r="J2125" i="6"/>
  <c r="L2125" i="6" s="1"/>
  <c r="J2726" i="6"/>
  <c r="L2726" i="6" s="1"/>
  <c r="J3056" i="6"/>
  <c r="L3056" i="6" s="1"/>
  <c r="J853" i="6"/>
  <c r="L853" i="6" s="1"/>
  <c r="J4182" i="6"/>
  <c r="L4182" i="6" s="1"/>
  <c r="J5029" i="6"/>
  <c r="L5029" i="6" s="1"/>
  <c r="J5789" i="6"/>
  <c r="L5789" i="6" s="1"/>
  <c r="J5171" i="6"/>
  <c r="L5171" i="6" s="1"/>
  <c r="J6244" i="6"/>
  <c r="L6244" i="6" s="1"/>
  <c r="J4455" i="6"/>
  <c r="L4455" i="6" s="1"/>
  <c r="J1559" i="6"/>
  <c r="L1559" i="6" s="1"/>
  <c r="J2502" i="6"/>
  <c r="L2502" i="6" s="1"/>
  <c r="J1838" i="6"/>
  <c r="L1838" i="6" s="1"/>
  <c r="J3912" i="6"/>
  <c r="L3912" i="6" s="1"/>
  <c r="J4832" i="6"/>
  <c r="L4832" i="6" s="1"/>
  <c r="J4088" i="6"/>
  <c r="L4088" i="6" s="1"/>
  <c r="J4790" i="6"/>
  <c r="L4790" i="6" s="1"/>
  <c r="J2811" i="6"/>
  <c r="L2811" i="6" s="1"/>
  <c r="J3006" i="6"/>
  <c r="L3006" i="6" s="1"/>
  <c r="J1912" i="6"/>
  <c r="L1912" i="6" s="1"/>
  <c r="J1169" i="6"/>
  <c r="L1169" i="6" s="1"/>
  <c r="J4822" i="6"/>
  <c r="L4822" i="6" s="1"/>
  <c r="J6984" i="6"/>
  <c r="L6984" i="6" s="1"/>
  <c r="J1687" i="6"/>
  <c r="L1687" i="6" s="1"/>
  <c r="J3303" i="6"/>
  <c r="L3303" i="6" s="1"/>
  <c r="J2240" i="6"/>
  <c r="L2240" i="6" s="1"/>
  <c r="J1133" i="6"/>
  <c r="L1133" i="6" s="1"/>
  <c r="J4741" i="6"/>
  <c r="L4741" i="6" s="1"/>
  <c r="J695" i="6"/>
  <c r="L695" i="6" s="1"/>
  <c r="J3205" i="6"/>
  <c r="L3205" i="6" s="1"/>
  <c r="J4246" i="6"/>
  <c r="L4246" i="6" s="1"/>
  <c r="J1727" i="6"/>
  <c r="L1727" i="6" s="1"/>
  <c r="J45" i="6"/>
  <c r="L45" i="6" s="1"/>
  <c r="J2896" i="6"/>
  <c r="L2896" i="6" s="1"/>
  <c r="J4494" i="6"/>
  <c r="L4494" i="6" s="1"/>
  <c r="J3304" i="6"/>
  <c r="L3304" i="6" s="1"/>
  <c r="J568" i="6"/>
  <c r="L568" i="6" s="1"/>
  <c r="J3400" i="6"/>
  <c r="L3400" i="6" s="1"/>
  <c r="J3297" i="6"/>
  <c r="L3297" i="6" s="1"/>
  <c r="J2142" i="6"/>
  <c r="L2142" i="6" s="1"/>
  <c r="J5874" i="6"/>
  <c r="L5874" i="6" s="1"/>
  <c r="J2867" i="6"/>
  <c r="L2867" i="6" s="1"/>
  <c r="J4253" i="6"/>
  <c r="L4253" i="6" s="1"/>
  <c r="J5635" i="6"/>
  <c r="L5635" i="6" s="1"/>
  <c r="J1978" i="6"/>
  <c r="L1978" i="6" s="1"/>
  <c r="J3565" i="6"/>
  <c r="L3565" i="6" s="1"/>
  <c r="J4201" i="6"/>
  <c r="L4201" i="6" s="1"/>
  <c r="J1564" i="6"/>
  <c r="L1564" i="6" s="1"/>
  <c r="J610" i="6"/>
  <c r="L610" i="6" s="1"/>
  <c r="J6995" i="6"/>
  <c r="L6995" i="6" s="1"/>
  <c r="J841" i="6"/>
  <c r="L841" i="6" s="1"/>
  <c r="J3826" i="6"/>
  <c r="L3826" i="6" s="1"/>
  <c r="J3528" i="6"/>
  <c r="L3528" i="6" s="1"/>
  <c r="J5962" i="6"/>
  <c r="L5962" i="6" s="1"/>
  <c r="J6165" i="6"/>
  <c r="L6165" i="6" s="1"/>
  <c r="J6132" i="6"/>
  <c r="L6132" i="6" s="1"/>
  <c r="J536" i="6"/>
  <c r="L536" i="6" s="1"/>
  <c r="J1046" i="6"/>
  <c r="L1046" i="6" s="1"/>
  <c r="J7091" i="6"/>
  <c r="L7091" i="6" s="1"/>
  <c r="J192" i="6"/>
  <c r="L192" i="6" s="1"/>
  <c r="J4415" i="6"/>
  <c r="L4415" i="6" s="1"/>
  <c r="J3604" i="6"/>
  <c r="L3604" i="6" s="1"/>
  <c r="J6076" i="6"/>
  <c r="L6076" i="6" s="1"/>
  <c r="J2171" i="6"/>
  <c r="L2171" i="6" s="1"/>
  <c r="J3908" i="6"/>
  <c r="L3908" i="6" s="1"/>
  <c r="J4075" i="6"/>
  <c r="L4075" i="6" s="1"/>
  <c r="J2655" i="6"/>
  <c r="L2655" i="6" s="1"/>
  <c r="J3271" i="6"/>
  <c r="L3271" i="6" s="1"/>
  <c r="J6976" i="6"/>
  <c r="L6976" i="6" s="1"/>
  <c r="J5702" i="6"/>
  <c r="L5702" i="6" s="1"/>
  <c r="J3005" i="6"/>
  <c r="L3005" i="6" s="1"/>
  <c r="J2213" i="6"/>
  <c r="L2213" i="6" s="1"/>
  <c r="J313" i="6"/>
  <c r="L313" i="6" s="1"/>
  <c r="J5963" i="6"/>
  <c r="L5963" i="6" s="1"/>
  <c r="J1677" i="6"/>
  <c r="L1677" i="6" s="1"/>
  <c r="J5069" i="6"/>
  <c r="L5069" i="6" s="1"/>
  <c r="J4369" i="6"/>
  <c r="L4369" i="6" s="1"/>
  <c r="J1439" i="6"/>
  <c r="L1439" i="6" s="1"/>
  <c r="J4542" i="6"/>
  <c r="L4542" i="6" s="1"/>
  <c r="J2468" i="6"/>
  <c r="L2468" i="6" s="1"/>
  <c r="J1804" i="6"/>
  <c r="L1804" i="6" s="1"/>
  <c r="J194" i="6"/>
  <c r="L194" i="6" s="1"/>
  <c r="J1550" i="6"/>
  <c r="L1550" i="6" s="1"/>
  <c r="J3977" i="6"/>
  <c r="L3977" i="6" s="1"/>
  <c r="J6354" i="6"/>
  <c r="L6354" i="6" s="1"/>
  <c r="J6315" i="6"/>
  <c r="L6315" i="6" s="1"/>
  <c r="J3629" i="6"/>
  <c r="L3629" i="6" s="1"/>
  <c r="J5166" i="6"/>
  <c r="L5166" i="6" s="1"/>
  <c r="J2055" i="6"/>
  <c r="L2055" i="6" s="1"/>
  <c r="J2793" i="6"/>
  <c r="L2793" i="6" s="1"/>
  <c r="J1563" i="6"/>
  <c r="L1563" i="6" s="1"/>
  <c r="J5908" i="6"/>
  <c r="L5908" i="6" s="1"/>
  <c r="J3708" i="6"/>
  <c r="L3708" i="6" s="1"/>
  <c r="J3049" i="6"/>
  <c r="L3049" i="6" s="1"/>
  <c r="J5999" i="6"/>
  <c r="L5999" i="6" s="1"/>
  <c r="J6555" i="6"/>
  <c r="L6555" i="6" s="1"/>
  <c r="J6808" i="6"/>
  <c r="L6808" i="6" s="1"/>
  <c r="J1655" i="6"/>
  <c r="L1655" i="6" s="1"/>
  <c r="J5465" i="6"/>
  <c r="L5465" i="6" s="1"/>
  <c r="J2152" i="6"/>
  <c r="L2152" i="6" s="1"/>
  <c r="J3133" i="6"/>
  <c r="L3133" i="6" s="1"/>
  <c r="J3680" i="6"/>
  <c r="L3680" i="6" s="1"/>
  <c r="J973" i="6"/>
  <c r="L973" i="6" s="1"/>
  <c r="J734" i="6"/>
  <c r="L734" i="6" s="1"/>
  <c r="J7028" i="6"/>
  <c r="L7028" i="6" s="1"/>
  <c r="J6032" i="6"/>
  <c r="L6032" i="6" s="1"/>
  <c r="J3563" i="6"/>
  <c r="L3563" i="6" s="1"/>
  <c r="J983" i="6"/>
  <c r="L983" i="6" s="1"/>
  <c r="J6476" i="6"/>
  <c r="L6476" i="6" s="1"/>
  <c r="J4520" i="6"/>
  <c r="L4520" i="6" s="1"/>
  <c r="J2762" i="6"/>
  <c r="L2762" i="6" s="1"/>
  <c r="J4477" i="6"/>
  <c r="L4477" i="6" s="1"/>
  <c r="J4116" i="6"/>
  <c r="L4116" i="6" s="1"/>
  <c r="J5135" i="6"/>
  <c r="L5135" i="6" s="1"/>
  <c r="J6249" i="6"/>
  <c r="L6249" i="6" s="1"/>
  <c r="J5961" i="6"/>
  <c r="L5961" i="6" s="1"/>
  <c r="J4103" i="6"/>
  <c r="L4103" i="6" s="1"/>
  <c r="J3759" i="6"/>
  <c r="L3759" i="6" s="1"/>
  <c r="J295" i="6"/>
  <c r="L295" i="6" s="1"/>
  <c r="J1540" i="6"/>
  <c r="L1540" i="6" s="1"/>
  <c r="J5679" i="6"/>
  <c r="L5679" i="6" s="1"/>
  <c r="J917" i="6"/>
  <c r="L917" i="6" s="1"/>
  <c r="J16" i="6"/>
  <c r="L16" i="6" s="1"/>
  <c r="J942" i="6"/>
  <c r="L942" i="6" s="1"/>
  <c r="J5274" i="6"/>
  <c r="L5274" i="6" s="1"/>
  <c r="J3833" i="6"/>
  <c r="L3833" i="6" s="1"/>
  <c r="J3998" i="6"/>
  <c r="L3998" i="6" s="1"/>
  <c r="J2432" i="6"/>
  <c r="L2432" i="6" s="1"/>
  <c r="J955" i="6"/>
  <c r="L955" i="6" s="1"/>
  <c r="J844" i="6"/>
  <c r="L844" i="6" s="1"/>
  <c r="J5198" i="6"/>
  <c r="L5198" i="6" s="1"/>
  <c r="J3361" i="6"/>
  <c r="L3361" i="6" s="1"/>
  <c r="J4017" i="6"/>
  <c r="L4017" i="6" s="1"/>
  <c r="J1225" i="6"/>
  <c r="L1225" i="6" s="1"/>
  <c r="J4351" i="6"/>
  <c r="L4351" i="6" s="1"/>
  <c r="J3290" i="6"/>
  <c r="L3290" i="6" s="1"/>
  <c r="J2014" i="6"/>
  <c r="L2014" i="6" s="1"/>
  <c r="J6467" i="6"/>
  <c r="L6467" i="6" s="1"/>
  <c r="J5923" i="6"/>
  <c r="L5923" i="6" s="1"/>
  <c r="J5437" i="6"/>
  <c r="L5437" i="6" s="1"/>
  <c r="J6197" i="6"/>
  <c r="L6197" i="6" s="1"/>
  <c r="J5693" i="6"/>
  <c r="L5693" i="6" s="1"/>
  <c r="J1487" i="6"/>
  <c r="L1487" i="6" s="1"/>
  <c r="J4688" i="6"/>
  <c r="L4688" i="6" s="1"/>
  <c r="J5139" i="6"/>
  <c r="L5139" i="6" s="1"/>
  <c r="J4379" i="6"/>
  <c r="L4379" i="6" s="1"/>
  <c r="J6195" i="6"/>
  <c r="L6195" i="6" s="1"/>
  <c r="J319" i="6"/>
  <c r="L319" i="6" s="1"/>
  <c r="J5444" i="6"/>
  <c r="L5444" i="6" s="1"/>
  <c r="J1424" i="6"/>
  <c r="L1424" i="6" s="1"/>
  <c r="J6303" i="6"/>
  <c r="L6303" i="6" s="1"/>
  <c r="J4307" i="6"/>
  <c r="L4307" i="6" s="1"/>
  <c r="J389" i="6"/>
  <c r="L389" i="6" s="1"/>
  <c r="J3211" i="6"/>
  <c r="L3211" i="6" s="1"/>
  <c r="J4301" i="6"/>
  <c r="L4301" i="6" s="1"/>
  <c r="J1315" i="6"/>
  <c r="L1315" i="6" s="1"/>
  <c r="J6257" i="6"/>
  <c r="L6257" i="6" s="1"/>
  <c r="J1597" i="6"/>
  <c r="L1597" i="6" s="1"/>
  <c r="J772" i="6"/>
  <c r="L772" i="6" s="1"/>
  <c r="J3657" i="6"/>
  <c r="L3657" i="6" s="1"/>
  <c r="J2874" i="6"/>
  <c r="L2874" i="6" s="1"/>
  <c r="J2328" i="6"/>
  <c r="L2328" i="6" s="1"/>
  <c r="J6921" i="6"/>
  <c r="L6921" i="6" s="1"/>
  <c r="J3858" i="6"/>
  <c r="L3858" i="6" s="1"/>
  <c r="J5131" i="6"/>
  <c r="L5131" i="6" s="1"/>
  <c r="J6119" i="6"/>
  <c r="L6119" i="6" s="1"/>
  <c r="J908" i="6"/>
  <c r="L908" i="6" s="1"/>
  <c r="J6633" i="6"/>
  <c r="L6633" i="6" s="1"/>
  <c r="J2450" i="6"/>
  <c r="L2450" i="6" s="1"/>
  <c r="J1579" i="6"/>
  <c r="L1579" i="6" s="1"/>
  <c r="J3095" i="6"/>
  <c r="L3095" i="6" s="1"/>
  <c r="J665" i="6"/>
  <c r="L665" i="6" s="1"/>
  <c r="J6939" i="6"/>
  <c r="L6939" i="6" s="1"/>
  <c r="J6563" i="6"/>
  <c r="L6563" i="6" s="1"/>
  <c r="J6339" i="6"/>
  <c r="L6339" i="6" s="1"/>
  <c r="J6071" i="6"/>
  <c r="L6071" i="6" s="1"/>
  <c r="J4020" i="6"/>
  <c r="L4020" i="6" s="1"/>
  <c r="J3848" i="6"/>
  <c r="L3848" i="6" s="1"/>
  <c r="J1049" i="6"/>
  <c r="L1049" i="6" s="1"/>
  <c r="J6482" i="6"/>
  <c r="L6482" i="6" s="1"/>
  <c r="J2115" i="6"/>
  <c r="L2115" i="6" s="1"/>
  <c r="J2480" i="6"/>
  <c r="L2480" i="6" s="1"/>
  <c r="J6826" i="6"/>
  <c r="L6826" i="6" s="1"/>
  <c r="J235" i="6"/>
  <c r="L235" i="6" s="1"/>
  <c r="J5925" i="6"/>
  <c r="L5925" i="6" s="1"/>
  <c r="J2831" i="6"/>
  <c r="L2831" i="6" s="1"/>
  <c r="J1257" i="6"/>
  <c r="L1257" i="6" s="1"/>
  <c r="J1079" i="6"/>
  <c r="L1079" i="6" s="1"/>
  <c r="J4388" i="6"/>
  <c r="L4388" i="6" s="1"/>
  <c r="J1154" i="6"/>
  <c r="L1154" i="6" s="1"/>
  <c r="J6070" i="6"/>
  <c r="L6070" i="6" s="1"/>
  <c r="J5578" i="6"/>
  <c r="L5578" i="6" s="1"/>
  <c r="J3818" i="6"/>
  <c r="L3818" i="6" s="1"/>
  <c r="J2649" i="6"/>
  <c r="L2649" i="6" s="1"/>
  <c r="J1791" i="6"/>
  <c r="L1791" i="6" s="1"/>
  <c r="J634" i="6"/>
  <c r="L634" i="6" s="1"/>
  <c r="J5050" i="6"/>
  <c r="L5050" i="6" s="1"/>
  <c r="J3635" i="6"/>
  <c r="L3635" i="6" s="1"/>
  <c r="J3168" i="6"/>
  <c r="L3168" i="6" s="1"/>
  <c r="J5852" i="6"/>
  <c r="L5852" i="6" s="1"/>
  <c r="J1054" i="6"/>
  <c r="L1054" i="6" s="1"/>
  <c r="J5228" i="6"/>
  <c r="L5228" i="6" s="1"/>
  <c r="J4755" i="6"/>
  <c r="L4755" i="6" s="1"/>
  <c r="J4693" i="6"/>
  <c r="L4693" i="6" s="1"/>
  <c r="J2410" i="6"/>
  <c r="L2410" i="6" s="1"/>
  <c r="J4478" i="6"/>
  <c r="L4478" i="6" s="1"/>
  <c r="J5641" i="6"/>
  <c r="L5641" i="6" s="1"/>
  <c r="J490" i="6"/>
  <c r="L490" i="6" s="1"/>
  <c r="J5918" i="6"/>
  <c r="L5918" i="6" s="1"/>
  <c r="J351" i="6"/>
  <c r="L351" i="6" s="1"/>
  <c r="J1749" i="6"/>
  <c r="L1749" i="6" s="1"/>
  <c r="J281" i="6"/>
  <c r="L281" i="6" s="1"/>
  <c r="J2521" i="6"/>
  <c r="L2521" i="6" s="1"/>
  <c r="J6862" i="6"/>
  <c r="L6862" i="6" s="1"/>
  <c r="J4882" i="6"/>
  <c r="L4882" i="6" s="1"/>
  <c r="J3732" i="6"/>
  <c r="L3732" i="6" s="1"/>
  <c r="J4123" i="6"/>
  <c r="L4123" i="6" s="1"/>
  <c r="J784" i="6"/>
  <c r="L784" i="6" s="1"/>
  <c r="J2526" i="6"/>
  <c r="L2526" i="6" s="1"/>
  <c r="J6612" i="6"/>
  <c r="L6612" i="6" s="1"/>
  <c r="J4232" i="6"/>
  <c r="L4232" i="6" s="1"/>
  <c r="J617" i="6"/>
  <c r="L617" i="6" s="1"/>
  <c r="J6779" i="6"/>
  <c r="L6779" i="6" s="1"/>
  <c r="J6915" i="6"/>
  <c r="L6915" i="6" s="1"/>
  <c r="J5160" i="6"/>
  <c r="L5160" i="6" s="1"/>
  <c r="J823" i="6"/>
  <c r="L823" i="6" s="1"/>
  <c r="J3690" i="6"/>
  <c r="L3690" i="6" s="1"/>
  <c r="J871" i="6"/>
  <c r="L871" i="6" s="1"/>
  <c r="J765" i="6"/>
  <c r="L765" i="6" s="1"/>
  <c r="J4887" i="6"/>
  <c r="L4887" i="6" s="1"/>
  <c r="J1322" i="6"/>
  <c r="L1322" i="6" s="1"/>
  <c r="J4544" i="6"/>
  <c r="L4544" i="6" s="1"/>
  <c r="J2117" i="6"/>
  <c r="L2117" i="6" s="1"/>
  <c r="J4021" i="6"/>
  <c r="L4021" i="6" s="1"/>
  <c r="J1380" i="6"/>
  <c r="L1380" i="6" s="1"/>
  <c r="J4332" i="6"/>
  <c r="L4332" i="6" s="1"/>
  <c r="J5729" i="6"/>
  <c r="L5729" i="6" s="1"/>
  <c r="J5754" i="6"/>
  <c r="L5754" i="6" s="1"/>
  <c r="J6012" i="6"/>
  <c r="L6012" i="6" s="1"/>
  <c r="J3394" i="6"/>
  <c r="L3394" i="6" s="1"/>
  <c r="J5609" i="6"/>
  <c r="L5609" i="6" s="1"/>
  <c r="J5872" i="6"/>
  <c r="L5872" i="6" s="1"/>
  <c r="J3350" i="6"/>
  <c r="L3350" i="6" s="1"/>
  <c r="J1761" i="6"/>
  <c r="L1761" i="6" s="1"/>
  <c r="J4644" i="6"/>
  <c r="L4644" i="6" s="1"/>
  <c r="J2214" i="6"/>
  <c r="L2214" i="6" s="1"/>
  <c r="J2532" i="6"/>
  <c r="L2532" i="6" s="1"/>
  <c r="J5924" i="6"/>
  <c r="L5924" i="6" s="1"/>
  <c r="J6409" i="6"/>
  <c r="L6409" i="6" s="1"/>
  <c r="J867" i="6"/>
  <c r="L867" i="6" s="1"/>
  <c r="J2794" i="6"/>
  <c r="L2794" i="6" s="1"/>
  <c r="J608" i="6"/>
  <c r="L608" i="6" s="1"/>
  <c r="J6706" i="6"/>
  <c r="L6706" i="6" s="1"/>
  <c r="J1449" i="6"/>
  <c r="L1449" i="6" s="1"/>
  <c r="J4539" i="6"/>
  <c r="L4539" i="6" s="1"/>
  <c r="J4961" i="6"/>
  <c r="L4961" i="6" s="1"/>
  <c r="J591" i="6"/>
  <c r="L591" i="6" s="1"/>
  <c r="J3617" i="6"/>
  <c r="L3617" i="6" s="1"/>
  <c r="J6396" i="6"/>
  <c r="L6396" i="6" s="1"/>
  <c r="J5904" i="6"/>
  <c r="L5904" i="6" s="1"/>
  <c r="J3326" i="6"/>
  <c r="L3326" i="6" s="1"/>
  <c r="J4488" i="6"/>
  <c r="L4488" i="6" s="1"/>
  <c r="J2424" i="6"/>
  <c r="L2424" i="6" s="1"/>
  <c r="J4531" i="6"/>
  <c r="L4531" i="6" s="1"/>
  <c r="J6226" i="6"/>
  <c r="L6226" i="6" s="1"/>
  <c r="J749" i="6"/>
  <c r="L749" i="6" s="1"/>
  <c r="J6794" i="6"/>
  <c r="L6794" i="6" s="1"/>
  <c r="J5313" i="6"/>
  <c r="L5313" i="6" s="1"/>
  <c r="J4149" i="6"/>
  <c r="L4149" i="6" s="1"/>
  <c r="J2351" i="6"/>
  <c r="L2351" i="6" s="1"/>
  <c r="J1209" i="6"/>
  <c r="L1209" i="6" s="1"/>
  <c r="J4003" i="6"/>
  <c r="L4003" i="6" s="1"/>
  <c r="J5491" i="6"/>
  <c r="L5491" i="6" s="1"/>
  <c r="J1958" i="6"/>
  <c r="L1958" i="6" s="1"/>
  <c r="J769" i="6"/>
  <c r="L769" i="6" s="1"/>
  <c r="J6043" i="6"/>
  <c r="L6043" i="6" s="1"/>
  <c r="J6648" i="6"/>
  <c r="L6648" i="6" s="1"/>
  <c r="J4153" i="6"/>
  <c r="L4153" i="6" s="1"/>
  <c r="J264" i="6"/>
  <c r="L264" i="6" s="1"/>
  <c r="J1188" i="6"/>
  <c r="L1188" i="6" s="1"/>
  <c r="J5791" i="6"/>
  <c r="L5791" i="6" s="1"/>
  <c r="J3806" i="6"/>
  <c r="L3806" i="6" s="1"/>
  <c r="J3000" i="6"/>
  <c r="L3000" i="6" s="1"/>
  <c r="J333" i="6"/>
  <c r="L333" i="6" s="1"/>
  <c r="J3355" i="6"/>
  <c r="L3355" i="6" s="1"/>
  <c r="J1064" i="6"/>
  <c r="L1064" i="6" s="1"/>
  <c r="J1243" i="6"/>
  <c r="L1243" i="6" s="1"/>
  <c r="J1676" i="6"/>
  <c r="L1676" i="6" s="1"/>
  <c r="J373" i="6"/>
  <c r="L373" i="6" s="1"/>
  <c r="J5845" i="6"/>
  <c r="L5845" i="6" s="1"/>
  <c r="J4336" i="6"/>
  <c r="L4336" i="6" s="1"/>
  <c r="J1975" i="6"/>
  <c r="L1975" i="6" s="1"/>
  <c r="J6656" i="6"/>
  <c r="L6656" i="6" s="1"/>
  <c r="J5185" i="6"/>
  <c r="L5185" i="6" s="1"/>
  <c r="J4764" i="6"/>
  <c r="L4764" i="6" s="1"/>
  <c r="J1060" i="6"/>
  <c r="L1060" i="6" s="1"/>
  <c r="J1899" i="6"/>
  <c r="L1899" i="6" s="1"/>
  <c r="J4836" i="6"/>
  <c r="L4836" i="6" s="1"/>
  <c r="J3744" i="6"/>
  <c r="L3744" i="6" s="1"/>
  <c r="J6284" i="6"/>
  <c r="L6284" i="6" s="1"/>
  <c r="J4909" i="6"/>
  <c r="L4909" i="6" s="1"/>
  <c r="J6184" i="6"/>
  <c r="L6184" i="6" s="1"/>
  <c r="J2538" i="6"/>
  <c r="L2538" i="6" s="1"/>
  <c r="J899" i="6"/>
  <c r="L899" i="6" s="1"/>
  <c r="J1128" i="6"/>
  <c r="L1128" i="6" s="1"/>
  <c r="J4610" i="6"/>
  <c r="L4610" i="6" s="1"/>
  <c r="J1085" i="6"/>
  <c r="L1085" i="6" s="1"/>
  <c r="J5580" i="6"/>
  <c r="L5580" i="6" s="1"/>
  <c r="J697" i="6"/>
  <c r="L697" i="6" s="1"/>
  <c r="J5723" i="6"/>
  <c r="L5723" i="6" s="1"/>
  <c r="J1186" i="6"/>
  <c r="L1186" i="6" s="1"/>
  <c r="J4791" i="6"/>
  <c r="L4791" i="6" s="1"/>
  <c r="J6855" i="6"/>
  <c r="L6855" i="6" s="1"/>
  <c r="J202" i="6"/>
  <c r="L202" i="6" s="1"/>
  <c r="J2116" i="6"/>
  <c r="L2116" i="6" s="1"/>
  <c r="J5304" i="6"/>
  <c r="L5304" i="6" s="1"/>
  <c r="J3011" i="6"/>
  <c r="L3011" i="6" s="1"/>
  <c r="J2868" i="6"/>
  <c r="L2868" i="6" s="1"/>
  <c r="J4981" i="6"/>
  <c r="L4981" i="6" s="1"/>
  <c r="J4339" i="6"/>
  <c r="L4339" i="6" s="1"/>
  <c r="J3934" i="6"/>
  <c r="L3934" i="6" s="1"/>
  <c r="J2211" i="6"/>
  <c r="L2211" i="6" s="1"/>
  <c r="J1937" i="6"/>
  <c r="L1937" i="6" s="1"/>
  <c r="J7090" i="6"/>
  <c r="L7090" i="6" s="1"/>
  <c r="J3618" i="6"/>
  <c r="L3618" i="6" s="1"/>
  <c r="J6407" i="6"/>
  <c r="L6407" i="6" s="1"/>
  <c r="J4411" i="6"/>
  <c r="L4411" i="6" s="1"/>
  <c r="J228" i="6"/>
  <c r="L228" i="6" s="1"/>
  <c r="J1848" i="6"/>
  <c r="L1848" i="6" s="1"/>
  <c r="J2325" i="6"/>
  <c r="L2325" i="6" s="1"/>
  <c r="J4278" i="6"/>
  <c r="L4278" i="6" s="1"/>
  <c r="J3581" i="6"/>
  <c r="L3581" i="6" s="1"/>
  <c r="J738" i="6"/>
  <c r="L738" i="6" s="1"/>
  <c r="J332" i="6"/>
  <c r="L332" i="6" s="1"/>
  <c r="J3822" i="6"/>
  <c r="L3822" i="6" s="1"/>
  <c r="J4265" i="6"/>
  <c r="L4265" i="6" s="1"/>
  <c r="J3816" i="6"/>
  <c r="L3816" i="6" s="1"/>
  <c r="J1206" i="6"/>
  <c r="L1206" i="6" s="1"/>
  <c r="J2812" i="6"/>
  <c r="L2812" i="6" s="1"/>
  <c r="J3422" i="6"/>
  <c r="L3422" i="6" s="1"/>
  <c r="J1769" i="6"/>
  <c r="L1769" i="6" s="1"/>
  <c r="J6874" i="6"/>
  <c r="L6874" i="6" s="1"/>
  <c r="J392" i="6"/>
  <c r="L392" i="6" s="1"/>
  <c r="J2546" i="6"/>
  <c r="L2546" i="6" s="1"/>
  <c r="J3860" i="6"/>
  <c r="L3860" i="6" s="1"/>
  <c r="J5594" i="6"/>
  <c r="L5594" i="6" s="1"/>
  <c r="J3212" i="6"/>
  <c r="L3212" i="6" s="1"/>
  <c r="J2456" i="6"/>
  <c r="L2456" i="6" s="1"/>
  <c r="J2820" i="6"/>
  <c r="L2820" i="6" s="1"/>
  <c r="J927" i="6"/>
  <c r="L927" i="6" s="1"/>
  <c r="J659" i="6"/>
  <c r="L659" i="6" s="1"/>
  <c r="J5435" i="6"/>
  <c r="L5435" i="6" s="1"/>
  <c r="J5296" i="6"/>
  <c r="L5296" i="6" s="1"/>
  <c r="J2491" i="6"/>
  <c r="L2491" i="6" s="1"/>
  <c r="J7067" i="6"/>
  <c r="L7067" i="6" s="1"/>
  <c r="J1340" i="6"/>
  <c r="L1340" i="6" s="1"/>
  <c r="J103" i="6"/>
  <c r="L103" i="6" s="1"/>
  <c r="J94" i="6"/>
  <c r="L94" i="6" s="1"/>
  <c r="J1635" i="6"/>
  <c r="L1635" i="6" s="1"/>
  <c r="J3086" i="6"/>
  <c r="L3086" i="6" s="1"/>
  <c r="J2924" i="6"/>
  <c r="L2924" i="6" s="1"/>
  <c r="J1204" i="6"/>
  <c r="L1204" i="6" s="1"/>
  <c r="J4019" i="6"/>
  <c r="L4019" i="6" s="1"/>
  <c r="J6067" i="6"/>
  <c r="L6067" i="6" s="1"/>
  <c r="J447" i="6"/>
  <c r="L447" i="6" s="1"/>
  <c r="J4018" i="6"/>
  <c r="L4018" i="6" s="1"/>
  <c r="J2757" i="6"/>
  <c r="L2757" i="6" s="1"/>
  <c r="J6256" i="6"/>
  <c r="L6256" i="6" s="1"/>
  <c r="J759" i="6"/>
  <c r="L759" i="6" s="1"/>
  <c r="J73" i="6"/>
  <c r="L73" i="6" s="1"/>
  <c r="J920" i="6"/>
  <c r="L920" i="6" s="1"/>
  <c r="J55" i="6"/>
  <c r="L55" i="6" s="1"/>
  <c r="J5025" i="6"/>
  <c r="L5025" i="6" s="1"/>
  <c r="J303" i="6"/>
  <c r="L303" i="6" s="1"/>
  <c r="J6358" i="6"/>
  <c r="L6358" i="6" s="1"/>
  <c r="J3713" i="6"/>
  <c r="L3713" i="6" s="1"/>
  <c r="J7096" i="6"/>
  <c r="L7096" i="6" s="1"/>
  <c r="J1832" i="6"/>
  <c r="L1832" i="6" s="1"/>
  <c r="J6583" i="6"/>
  <c r="L6583" i="6" s="1"/>
  <c r="J1406" i="6"/>
  <c r="L1406" i="6" s="1"/>
  <c r="J2657" i="6"/>
  <c r="L2657" i="6" s="1"/>
  <c r="J1546" i="6"/>
  <c r="L1546" i="6" s="1"/>
  <c r="J4767" i="6"/>
  <c r="L4767" i="6" s="1"/>
  <c r="J6509" i="6"/>
  <c r="L6509" i="6" s="1"/>
  <c r="J700" i="6"/>
  <c r="L700" i="6" s="1"/>
  <c r="J1336" i="6"/>
  <c r="L1336" i="6" s="1"/>
  <c r="J116" i="6"/>
  <c r="L116" i="6" s="1"/>
  <c r="J4662" i="6"/>
  <c r="L4662" i="6" s="1"/>
  <c r="J466" i="6"/>
  <c r="L466" i="6" s="1"/>
  <c r="J5558" i="6"/>
  <c r="L5558" i="6" s="1"/>
  <c r="J5515" i="6"/>
  <c r="L5515" i="6" s="1"/>
  <c r="J5118" i="6"/>
  <c r="L5118" i="6" s="1"/>
  <c r="J2506" i="6"/>
  <c r="L2506" i="6" s="1"/>
  <c r="J6544" i="6"/>
  <c r="L6544" i="6" s="1"/>
  <c r="J6385" i="6"/>
  <c r="L6385" i="6" s="1"/>
  <c r="J4796" i="6"/>
  <c r="L4796" i="6" s="1"/>
  <c r="J1692" i="6"/>
  <c r="L1692" i="6" s="1"/>
  <c r="J4360" i="6"/>
  <c r="L4360" i="6" s="1"/>
  <c r="J4746" i="6"/>
  <c r="L4746" i="6" s="1"/>
  <c r="J5547" i="6"/>
  <c r="L5547" i="6" s="1"/>
  <c r="J4338" i="6"/>
  <c r="L4338" i="6" s="1"/>
  <c r="J4345" i="6"/>
  <c r="L4345" i="6" s="1"/>
  <c r="J453" i="6"/>
  <c r="L453" i="6" s="1"/>
  <c r="J2459" i="6"/>
  <c r="L2459" i="6" s="1"/>
  <c r="J1795" i="6"/>
  <c r="L1795" i="6" s="1"/>
  <c r="J6230" i="6"/>
  <c r="L6230" i="6" s="1"/>
  <c r="J790" i="6"/>
  <c r="L790" i="6" s="1"/>
  <c r="J298" i="6"/>
  <c r="L298" i="6" s="1"/>
  <c r="J4050" i="6"/>
  <c r="L4050" i="6" s="1"/>
  <c r="J4156" i="6"/>
  <c r="L4156" i="6" s="1"/>
  <c r="J5253" i="6"/>
  <c r="L5253" i="6" s="1"/>
  <c r="J255" i="6"/>
  <c r="L255" i="6" s="1"/>
  <c r="J2994" i="6"/>
  <c r="L2994" i="6" s="1"/>
  <c r="J3070" i="6"/>
  <c r="L3070" i="6" s="1"/>
  <c r="J5170" i="6"/>
  <c r="L5170" i="6" s="1"/>
  <c r="J4702" i="6"/>
  <c r="L4702" i="6" s="1"/>
  <c r="J2236" i="6"/>
  <c r="L2236" i="6" s="1"/>
  <c r="J4784" i="6"/>
  <c r="L4784" i="6" s="1"/>
  <c r="J2932" i="6"/>
  <c r="L2932" i="6" s="1"/>
  <c r="J4134" i="6"/>
  <c r="L4134" i="6" s="1"/>
  <c r="J6848" i="6"/>
  <c r="L6848" i="6" s="1"/>
  <c r="J399" i="6"/>
  <c r="L399" i="6" s="1"/>
  <c r="J6143" i="6"/>
  <c r="L6143" i="6" s="1"/>
  <c r="J3914" i="6"/>
  <c r="L3914" i="6" s="1"/>
  <c r="J2366" i="6"/>
  <c r="L2366" i="6" s="1"/>
  <c r="J1855" i="6"/>
  <c r="L1855" i="6" s="1"/>
  <c r="J6553" i="6"/>
  <c r="L6553" i="6" s="1"/>
  <c r="J1312" i="6"/>
  <c r="L1312" i="6" s="1"/>
  <c r="J3387" i="6"/>
  <c r="L3387" i="6" s="1"/>
  <c r="J6277" i="6"/>
  <c r="L6277" i="6" s="1"/>
  <c r="J5364" i="6"/>
  <c r="L5364" i="6" s="1"/>
  <c r="J6897" i="6"/>
  <c r="L6897" i="6" s="1"/>
  <c r="J4272" i="6"/>
  <c r="L4272" i="6" s="1"/>
  <c r="J66" i="6"/>
  <c r="L66" i="6" s="1"/>
  <c r="J1324" i="6"/>
  <c r="L1324" i="6" s="1"/>
  <c r="J3944" i="6"/>
  <c r="L3944" i="6" s="1"/>
  <c r="J5985" i="6"/>
  <c r="L5985" i="6" s="1"/>
  <c r="J2732" i="6"/>
  <c r="L2732" i="6" s="1"/>
  <c r="J1017" i="6"/>
  <c r="L1017" i="6" s="1"/>
  <c r="J6306" i="6"/>
  <c r="L6306" i="6" s="1"/>
  <c r="J5336" i="6"/>
  <c r="L5336" i="6" s="1"/>
  <c r="J850" i="6"/>
  <c r="L850" i="6" s="1"/>
  <c r="J4676" i="6"/>
  <c r="L4676" i="6" s="1"/>
  <c r="J5662" i="6"/>
  <c r="L5662" i="6" s="1"/>
  <c r="J5337" i="6"/>
  <c r="L5337" i="6" s="1"/>
  <c r="J4324" i="6"/>
  <c r="L4324" i="6" s="1"/>
  <c r="J1210" i="6"/>
  <c r="L1210" i="6" s="1"/>
  <c r="J2755" i="6"/>
  <c r="L2755" i="6" s="1"/>
  <c r="J6898" i="6"/>
  <c r="L6898" i="6" s="1"/>
  <c r="J3031" i="6"/>
  <c r="L3031" i="6" s="1"/>
  <c r="J6008" i="6"/>
  <c r="L6008" i="6" s="1"/>
  <c r="J1952" i="6"/>
  <c r="L1952" i="6" s="1"/>
  <c r="J3869" i="6"/>
  <c r="L3869" i="6" s="1"/>
  <c r="J186" i="6"/>
  <c r="L186" i="6" s="1"/>
  <c r="J5919" i="6"/>
  <c r="L5919" i="6" s="1"/>
  <c r="J433" i="6"/>
  <c r="L433" i="6" s="1"/>
  <c r="J6958" i="6"/>
  <c r="L6958" i="6" s="1"/>
  <c r="J1920" i="6"/>
  <c r="L1920" i="6" s="1"/>
  <c r="J6560" i="6"/>
  <c r="L6560" i="6" s="1"/>
  <c r="J2938" i="6"/>
  <c r="L2938" i="6" s="1"/>
  <c r="J245" i="6"/>
  <c r="L245" i="6" s="1"/>
  <c r="J2258" i="6"/>
  <c r="L2258" i="6" s="1"/>
  <c r="J4376" i="6"/>
  <c r="L4376" i="6" s="1"/>
  <c r="J579" i="6"/>
  <c r="L579" i="6" s="1"/>
  <c r="J884" i="6"/>
  <c r="L884" i="6" s="1"/>
  <c r="J6644" i="6"/>
  <c r="L6644" i="6" s="1"/>
  <c r="J780" i="6"/>
  <c r="L780" i="6" s="1"/>
  <c r="J4841" i="6"/>
  <c r="L4841" i="6" s="1"/>
  <c r="J3390" i="6"/>
  <c r="L3390" i="6" s="1"/>
  <c r="J6616" i="6"/>
  <c r="L6616" i="6" s="1"/>
  <c r="N6616" i="6" s="1"/>
  <c r="J4005" i="6"/>
  <c r="L4005" i="6" s="1"/>
  <c r="J589" i="6"/>
  <c r="L589" i="6" s="1"/>
  <c r="J1047" i="6"/>
  <c r="L1047" i="6" s="1"/>
  <c r="J3309" i="6"/>
  <c r="L3309" i="6" s="1"/>
  <c r="J4870" i="6"/>
  <c r="L4870" i="6" s="1"/>
  <c r="J3189" i="6"/>
  <c r="L3189" i="6" s="1"/>
  <c r="J2789" i="6"/>
  <c r="L2789" i="6" s="1"/>
  <c r="J5695" i="6"/>
  <c r="L5695" i="6" s="1"/>
  <c r="N5695" i="6" s="1"/>
  <c r="J4110" i="6"/>
  <c r="L4110" i="6" s="1"/>
  <c r="J816" i="6"/>
  <c r="L816" i="6" s="1"/>
  <c r="J1262" i="6"/>
  <c r="L1262" i="6" s="1"/>
  <c r="J5063" i="6"/>
  <c r="L5063" i="6" s="1"/>
  <c r="J1652" i="6"/>
  <c r="L1652" i="6" s="1"/>
  <c r="J5281" i="6"/>
  <c r="L5281" i="6" s="1"/>
  <c r="J2589" i="6"/>
  <c r="L2589" i="6" s="1"/>
  <c r="J5037" i="6"/>
  <c r="L5037" i="6" s="1"/>
  <c r="N5037" i="6" s="1"/>
  <c r="J6846" i="6"/>
  <c r="L6846" i="6" s="1"/>
  <c r="J4858" i="6"/>
  <c r="L4858" i="6" s="1"/>
  <c r="J626" i="6"/>
  <c r="L626" i="6" s="1"/>
  <c r="J2727" i="6"/>
  <c r="L2727" i="6" s="1"/>
  <c r="J4038" i="6"/>
  <c r="L4038" i="6" s="1"/>
  <c r="J6172" i="6"/>
  <c r="L6172" i="6" s="1"/>
  <c r="J2190" i="6"/>
  <c r="L2190" i="6" s="1"/>
  <c r="J4875" i="6"/>
  <c r="L4875" i="6" s="1"/>
  <c r="N4875" i="6" s="1"/>
  <c r="J4035" i="6"/>
  <c r="L4035" i="6" s="1"/>
  <c r="J3840" i="6"/>
  <c r="L3840" i="6" s="1"/>
  <c r="J3532" i="6"/>
  <c r="L3532" i="6" s="1"/>
  <c r="J5818" i="6"/>
  <c r="L5818" i="6" s="1"/>
  <c r="J2336" i="6"/>
  <c r="L2336" i="6" s="1"/>
  <c r="J936" i="6"/>
  <c r="L936" i="6" s="1"/>
  <c r="J139" i="6"/>
  <c r="L139" i="6" s="1"/>
  <c r="J2043" i="6"/>
  <c r="L2043" i="6" s="1"/>
  <c r="N2043" i="6" s="1"/>
  <c r="J6631" i="6"/>
  <c r="L6631" i="6" s="1"/>
  <c r="J5877" i="6"/>
  <c r="L5877" i="6" s="1"/>
  <c r="J6975" i="6"/>
  <c r="L6975" i="6" s="1"/>
  <c r="J2659" i="6"/>
  <c r="L2659" i="6" s="1"/>
  <c r="J4422" i="6"/>
  <c r="L4422" i="6" s="1"/>
  <c r="J1141" i="6"/>
  <c r="L1141" i="6" s="1"/>
  <c r="J5066" i="6"/>
  <c r="L5066" i="6" s="1"/>
  <c r="J2880" i="6"/>
  <c r="L2880" i="6" s="1"/>
  <c r="N2880" i="6" s="1"/>
  <c r="J5159" i="6"/>
  <c r="L5159" i="6" s="1"/>
  <c r="J2827" i="6"/>
  <c r="L2827" i="6" s="1"/>
  <c r="J962" i="6"/>
  <c r="L962" i="6" s="1"/>
  <c r="J569" i="6"/>
  <c r="L569" i="6" s="1"/>
  <c r="J6653" i="6"/>
  <c r="L6653" i="6" s="1"/>
  <c r="J4762" i="6"/>
  <c r="L4762" i="6" s="1"/>
  <c r="J4922" i="6"/>
  <c r="L4922" i="6" s="1"/>
  <c r="J1095" i="6"/>
  <c r="L1095" i="6" s="1"/>
  <c r="N1095" i="6" s="1"/>
  <c r="J2920" i="6"/>
  <c r="L2920" i="6" s="1"/>
  <c r="J4718" i="6"/>
  <c r="L4718" i="6" s="1"/>
  <c r="J5056" i="6"/>
  <c r="L5056" i="6" s="1"/>
  <c r="J5606" i="6"/>
  <c r="L5606" i="6" s="1"/>
  <c r="J4247" i="6"/>
  <c r="L4247" i="6" s="1"/>
  <c r="J4203" i="6"/>
  <c r="L4203" i="6" s="1"/>
  <c r="J1399" i="6"/>
  <c r="L1399" i="6" s="1"/>
  <c r="J6117" i="6"/>
  <c r="L6117" i="6" s="1"/>
  <c r="N6117" i="6" s="1"/>
  <c r="J1951" i="6"/>
  <c r="L1951" i="6" s="1"/>
  <c r="J5940" i="6"/>
  <c r="L5940" i="6" s="1"/>
  <c r="J4524" i="6"/>
  <c r="L4524" i="6" s="1"/>
  <c r="J1953" i="6"/>
  <c r="L1953" i="6" s="1"/>
  <c r="J1754" i="6"/>
  <c r="L1754" i="6" s="1"/>
  <c r="J6768" i="6"/>
  <c r="L6768" i="6" s="1"/>
  <c r="J2765" i="6"/>
  <c r="L2765" i="6" s="1"/>
  <c r="J3939" i="6"/>
  <c r="L3939" i="6" s="1"/>
  <c r="N3939" i="6" s="1"/>
  <c r="J5934" i="6"/>
  <c r="L5934" i="6" s="1"/>
  <c r="J2753" i="6"/>
  <c r="L2753" i="6" s="1"/>
  <c r="J400" i="6"/>
  <c r="L400" i="6" s="1"/>
  <c r="J4251" i="6"/>
  <c r="L4251" i="6" s="1"/>
  <c r="J837" i="6"/>
  <c r="L837" i="6" s="1"/>
  <c r="J3003" i="6"/>
  <c r="L3003" i="6" s="1"/>
  <c r="J3828" i="6"/>
  <c r="L3828" i="6" s="1"/>
  <c r="J5190" i="6"/>
  <c r="L5190" i="6" s="1"/>
  <c r="N5190" i="6" s="1"/>
  <c r="J2611" i="6"/>
  <c r="L2611" i="6" s="1"/>
  <c r="J789" i="6"/>
  <c r="L789" i="6" s="1"/>
  <c r="J2556" i="6"/>
  <c r="L2556" i="6" s="1"/>
  <c r="J3946" i="6"/>
  <c r="L3946" i="6" s="1"/>
  <c r="J3359" i="6"/>
  <c r="L3359" i="6" s="1"/>
  <c r="J4211" i="6"/>
  <c r="L4211" i="6" s="1"/>
  <c r="J2891" i="6"/>
  <c r="L2891" i="6" s="1"/>
  <c r="J3791" i="6"/>
  <c r="L3791" i="6" s="1"/>
  <c r="N3791" i="6" s="1"/>
  <c r="J5214" i="6"/>
  <c r="L5214" i="6" s="1"/>
  <c r="J549" i="6"/>
  <c r="L549" i="6" s="1"/>
  <c r="J2031" i="6"/>
  <c r="L2031" i="6" s="1"/>
  <c r="J6554" i="6"/>
  <c r="L6554" i="6" s="1"/>
  <c r="J6392" i="6"/>
  <c r="L6392" i="6" s="1"/>
  <c r="J4756" i="6"/>
  <c r="L4756" i="6" s="1"/>
  <c r="J4273" i="6"/>
  <c r="L4273" i="6" s="1"/>
  <c r="J442" i="6"/>
  <c r="L442" i="6" s="1"/>
  <c r="N442" i="6" s="1"/>
  <c r="J2371" i="6"/>
  <c r="L2371" i="6" s="1"/>
  <c r="J5652" i="6"/>
  <c r="L5652" i="6" s="1"/>
  <c r="J2453" i="6"/>
  <c r="L2453" i="6" s="1"/>
  <c r="J2454" i="6"/>
  <c r="L2454" i="6" s="1"/>
  <c r="J7107" i="6"/>
  <c r="L7107" i="6" s="1"/>
  <c r="J1146" i="6"/>
  <c r="L1146" i="6" s="1"/>
  <c r="J6279" i="6"/>
  <c r="L6279" i="6" s="1"/>
  <c r="J6464" i="6"/>
  <c r="L6464" i="6" s="1"/>
  <c r="N6464" i="6" s="1"/>
  <c r="J2103" i="6"/>
  <c r="L2103" i="6" s="1"/>
  <c r="J2257" i="6"/>
  <c r="L2257" i="6" s="1"/>
  <c r="J2888" i="6"/>
  <c r="L2888" i="6" s="1"/>
  <c r="J4632" i="6"/>
  <c r="L4632" i="6" s="1"/>
  <c r="J810" i="6"/>
  <c r="L810" i="6" s="1"/>
  <c r="J423" i="6"/>
  <c r="L423" i="6" s="1"/>
  <c r="J4111" i="6"/>
  <c r="L4111" i="6" s="1"/>
  <c r="J7039" i="6"/>
  <c r="L7039" i="6" s="1"/>
  <c r="N7039" i="6" s="1"/>
  <c r="J5438" i="6"/>
  <c r="L5438" i="6" s="1"/>
  <c r="J6833" i="6"/>
  <c r="L6833" i="6" s="1"/>
  <c r="J3798" i="6"/>
  <c r="L3798" i="6" s="1"/>
  <c r="J5590" i="6"/>
  <c r="L5590" i="6" s="1"/>
  <c r="J4223" i="6"/>
  <c r="L4223" i="6" s="1"/>
  <c r="J5920" i="6"/>
  <c r="L5920" i="6" s="1"/>
  <c r="J3263" i="6"/>
  <c r="L3263" i="6" s="1"/>
  <c r="J5987" i="6"/>
  <c r="L5987" i="6" s="1"/>
  <c r="N5987" i="6" s="1"/>
  <c r="J5781" i="6"/>
  <c r="L5781" i="6" s="1"/>
  <c r="J4939" i="6"/>
  <c r="L4939" i="6" s="1"/>
  <c r="J3884" i="6"/>
  <c r="L3884" i="6" s="1"/>
  <c r="J5986" i="6"/>
  <c r="L5986" i="6" s="1"/>
  <c r="J6496" i="6"/>
  <c r="L6496" i="6" s="1"/>
  <c r="J2928" i="6"/>
  <c r="L2928" i="6" s="1"/>
  <c r="J6780" i="6"/>
  <c r="L6780" i="6" s="1"/>
  <c r="J879" i="6"/>
  <c r="L879" i="6" s="1"/>
  <c r="N879" i="6" s="1"/>
  <c r="J2751" i="6"/>
  <c r="L2751" i="6" s="1"/>
  <c r="J4036" i="6"/>
  <c r="L4036" i="6" s="1"/>
  <c r="J1272" i="6"/>
  <c r="L1272" i="6" s="1"/>
  <c r="J6523" i="6"/>
  <c r="L6523" i="6" s="1"/>
  <c r="J2807" i="6"/>
  <c r="L2807" i="6" s="1"/>
  <c r="J4667" i="6"/>
  <c r="L4667" i="6" s="1"/>
  <c r="J763" i="6"/>
  <c r="L763" i="6" s="1"/>
  <c r="J4424" i="6"/>
  <c r="L4424" i="6" s="1"/>
  <c r="N4424" i="6" s="1"/>
  <c r="J5197" i="6"/>
  <c r="L5197" i="6" s="1"/>
  <c r="J113" i="6"/>
  <c r="L113" i="6" s="1"/>
  <c r="J4675" i="6"/>
  <c r="L4675" i="6" s="1"/>
  <c r="J737" i="6"/>
  <c r="L737" i="6" s="1"/>
  <c r="J2390" i="6"/>
  <c r="L2390" i="6" s="1"/>
  <c r="J4775" i="6"/>
  <c r="L4775" i="6" s="1"/>
  <c r="J6512" i="6"/>
  <c r="L6512" i="6" s="1"/>
  <c r="J4490" i="6"/>
  <c r="L4490" i="6" s="1"/>
  <c r="N4490" i="6" s="1"/>
  <c r="J6905" i="6"/>
  <c r="L6905" i="6" s="1"/>
  <c r="J5953" i="6"/>
  <c r="L5953" i="6" s="1"/>
  <c r="J3123" i="6"/>
  <c r="L3123" i="6" s="1"/>
  <c r="J3461" i="6"/>
  <c r="L3461" i="6" s="1"/>
  <c r="J3758" i="6"/>
  <c r="L3758" i="6" s="1"/>
  <c r="J6270" i="6"/>
  <c r="L6270" i="6" s="1"/>
  <c r="J661" i="6"/>
  <c r="L661" i="6" s="1"/>
  <c r="J1385" i="6"/>
  <c r="L1385" i="6" s="1"/>
  <c r="N1385" i="6" s="1"/>
  <c r="J3230" i="6"/>
  <c r="L3230" i="6" s="1"/>
  <c r="J5593" i="6"/>
  <c r="L5593" i="6" s="1"/>
  <c r="J6413" i="6"/>
  <c r="L6413" i="6" s="1"/>
  <c r="J3647" i="6"/>
  <c r="L3647" i="6" s="1"/>
  <c r="J6335" i="6"/>
  <c r="L6335" i="6" s="1"/>
  <c r="J427" i="6"/>
  <c r="L427" i="6" s="1"/>
  <c r="J2030" i="6"/>
  <c r="L2030" i="6" s="1"/>
  <c r="J5410" i="6"/>
  <c r="L5410" i="6" s="1"/>
  <c r="N5410" i="6" s="1"/>
  <c r="J101" i="6"/>
  <c r="L101" i="6" s="1"/>
  <c r="J4489" i="6"/>
  <c r="L4489" i="6" s="1"/>
  <c r="J5084" i="6"/>
  <c r="L5084" i="6" s="1"/>
  <c r="J6111" i="6"/>
  <c r="L6111" i="6" s="1"/>
  <c r="J6986" i="6"/>
  <c r="L6986" i="6" s="1"/>
  <c r="J2731" i="6"/>
  <c r="L2731" i="6" s="1"/>
  <c r="J4130" i="6"/>
  <c r="L4130" i="6" s="1"/>
  <c r="J1099" i="6"/>
  <c r="L1099" i="6" s="1"/>
  <c r="N1099" i="6" s="1"/>
  <c r="J2754" i="6"/>
  <c r="L2754" i="6" s="1"/>
  <c r="J1276" i="6"/>
  <c r="L1276" i="6" s="1"/>
  <c r="J6160" i="6"/>
  <c r="L6160" i="6" s="1"/>
  <c r="J3236" i="6"/>
  <c r="L3236" i="6" s="1"/>
  <c r="J1796" i="6"/>
  <c r="L1796" i="6" s="1"/>
  <c r="J5984" i="6"/>
  <c r="L5984" i="6" s="1"/>
  <c r="J4576" i="6"/>
  <c r="L4576" i="6" s="1"/>
  <c r="J4108" i="6"/>
  <c r="L4108" i="6" s="1"/>
  <c r="N4108" i="6" s="1"/>
  <c r="J1608" i="6"/>
  <c r="L1608" i="6" s="1"/>
  <c r="J6261" i="6"/>
  <c r="L6261" i="6" s="1"/>
  <c r="J6161" i="6"/>
  <c r="L6161" i="6" s="1"/>
  <c r="J3817" i="6"/>
  <c r="L3817" i="6" s="1"/>
  <c r="J4132" i="6"/>
  <c r="L4132" i="6" s="1"/>
  <c r="J3567" i="6"/>
  <c r="L3567" i="6" s="1"/>
  <c r="J559" i="6"/>
  <c r="L559" i="6" s="1"/>
  <c r="J1142" i="6"/>
  <c r="L1142" i="6" s="1"/>
  <c r="N1142" i="6" s="1"/>
  <c r="J2260" i="6"/>
  <c r="L2260" i="6" s="1"/>
  <c r="J3786" i="6"/>
  <c r="L3786" i="6" s="1"/>
  <c r="J4495" i="6"/>
  <c r="L4495" i="6" s="1"/>
  <c r="J5840" i="6"/>
  <c r="L5840" i="6" s="1"/>
  <c r="J3476" i="6"/>
  <c r="L3476" i="6" s="1"/>
  <c r="J3270" i="6"/>
  <c r="L3270" i="6" s="1"/>
  <c r="J1045" i="6"/>
  <c r="L1045" i="6" s="1"/>
  <c r="J1068" i="6"/>
  <c r="L1068" i="6" s="1"/>
  <c r="N1068" i="6" s="1"/>
  <c r="J895" i="6"/>
  <c r="L895" i="6" s="1"/>
  <c r="J2067" i="6"/>
  <c r="L2067" i="6" s="1"/>
  <c r="J2246" i="6"/>
  <c r="L2246" i="6" s="1"/>
  <c r="J6372" i="6"/>
  <c r="L6372" i="6" s="1"/>
  <c r="J2565" i="6"/>
  <c r="L2565" i="6" s="1"/>
  <c r="J906" i="6"/>
  <c r="L906" i="6" s="1"/>
  <c r="J1138" i="6"/>
  <c r="L1138" i="6" s="1"/>
  <c r="J3040" i="6"/>
  <c r="L3040" i="6" s="1"/>
  <c r="N3040" i="6" s="1"/>
  <c r="J6699" i="6"/>
  <c r="L6699" i="6" s="1"/>
  <c r="J2174" i="6"/>
  <c r="L2174" i="6" s="1"/>
  <c r="J6347" i="6"/>
  <c r="L6347" i="6" s="1"/>
  <c r="J994" i="6"/>
  <c r="L994" i="6" s="1"/>
  <c r="J3131" i="6"/>
  <c r="L3131" i="6" s="1"/>
  <c r="J3080" i="6"/>
  <c r="L3080" i="6" s="1"/>
  <c r="J5947" i="6"/>
  <c r="L5947" i="6" s="1"/>
  <c r="J5292" i="6"/>
  <c r="L5292" i="6" s="1"/>
  <c r="N5292" i="6" s="1"/>
  <c r="J5551" i="6"/>
  <c r="L5551" i="6" s="1"/>
  <c r="J1197" i="6"/>
  <c r="L1197" i="6" s="1"/>
  <c r="J3989" i="6"/>
  <c r="L3989" i="6" s="1"/>
  <c r="J2756" i="6"/>
  <c r="L2756" i="6" s="1"/>
  <c r="J535" i="6"/>
  <c r="L535" i="6" s="1"/>
  <c r="J3696" i="6"/>
  <c r="L3696" i="6" s="1"/>
  <c r="J939" i="6"/>
  <c r="L939" i="6" s="1"/>
  <c r="J6589" i="6"/>
  <c r="L6589" i="6" s="1"/>
  <c r="N6589" i="6" s="1"/>
  <c r="J904" i="6"/>
  <c r="L904" i="6" s="1"/>
  <c r="J6208" i="6"/>
  <c r="L6208" i="6" s="1"/>
  <c r="J3807" i="6"/>
  <c r="L3807" i="6" s="1"/>
  <c r="J4162" i="6"/>
  <c r="L4162" i="6" s="1"/>
  <c r="J1011" i="6"/>
  <c r="L1011" i="6" s="1"/>
  <c r="J4970" i="6"/>
  <c r="L4970" i="6" s="1"/>
  <c r="J1196" i="6"/>
  <c r="L1196" i="6" s="1"/>
  <c r="J4446" i="6"/>
  <c r="L4446" i="6" s="1"/>
  <c r="N4446" i="6" s="1"/>
  <c r="J3742" i="6"/>
  <c r="L3742" i="6" s="1"/>
  <c r="J1925" i="6"/>
  <c r="L1925" i="6" s="1"/>
  <c r="J5900" i="6"/>
  <c r="L5900" i="6" s="1"/>
  <c r="J4372" i="6"/>
  <c r="L4372" i="6" s="1"/>
  <c r="J76" i="6"/>
  <c r="L76" i="6" s="1"/>
  <c r="J2419" i="6"/>
  <c r="L2419" i="6" s="1"/>
  <c r="J864" i="6"/>
  <c r="L864" i="6" s="1"/>
  <c r="J1688" i="6"/>
  <c r="L1688" i="6" s="1"/>
  <c r="N1688" i="6" s="1"/>
  <c r="J3497" i="6"/>
  <c r="L3497" i="6" s="1"/>
  <c r="J5331" i="6"/>
  <c r="L5331" i="6" s="1"/>
  <c r="J1278" i="6"/>
  <c r="L1278" i="6" s="1"/>
  <c r="J1970" i="6"/>
  <c r="L1970" i="6" s="1"/>
  <c r="J6139" i="6"/>
  <c r="L6139" i="6" s="1"/>
  <c r="J3589" i="6"/>
  <c r="L3589" i="6" s="1"/>
  <c r="J4686" i="6"/>
  <c r="L4686" i="6" s="1"/>
  <c r="J2393" i="6"/>
  <c r="L2393" i="6" s="1"/>
  <c r="N2393" i="6" s="1"/>
  <c r="J5705" i="6"/>
  <c r="L5705" i="6" s="1"/>
  <c r="J6481" i="6"/>
  <c r="L6481" i="6" s="1"/>
  <c r="J6920" i="6"/>
  <c r="L6920" i="6" s="1"/>
  <c r="J9" i="6"/>
  <c r="L9" i="6" s="1"/>
  <c r="J5665" i="6"/>
  <c r="L5665" i="6" s="1"/>
  <c r="J1943" i="6"/>
  <c r="L1943" i="6" s="1"/>
  <c r="J4491" i="6"/>
  <c r="L4491" i="6" s="1"/>
  <c r="J766" i="6"/>
  <c r="L766" i="6" s="1"/>
  <c r="N766" i="6" s="1"/>
  <c r="J2210" i="6"/>
  <c r="L2210" i="6" s="1"/>
  <c r="J3652" i="6"/>
  <c r="L3652" i="6" s="1"/>
  <c r="J375" i="6"/>
  <c r="L375" i="6" s="1"/>
  <c r="J6133" i="6"/>
  <c r="L6133" i="6" s="1"/>
  <c r="J2552" i="6"/>
  <c r="L2552" i="6" s="1"/>
  <c r="J3166" i="6"/>
  <c r="L3166" i="6" s="1"/>
  <c r="J2945" i="6"/>
  <c r="L2945" i="6" s="1"/>
  <c r="J3481" i="6"/>
  <c r="L3481" i="6" s="1"/>
  <c r="J6508" i="6"/>
  <c r="L6508" i="6" s="1"/>
  <c r="J834" i="6"/>
  <c r="L834" i="6" s="1"/>
  <c r="J4659" i="6"/>
  <c r="L4659" i="6" s="1"/>
  <c r="J3104" i="6"/>
  <c r="L3104" i="6" s="1"/>
  <c r="J4668" i="6"/>
  <c r="L4668" i="6" s="1"/>
  <c r="J2501" i="6"/>
  <c r="L2501" i="6" s="1"/>
  <c r="J4816" i="6"/>
  <c r="L4816" i="6" s="1"/>
  <c r="J3124" i="6"/>
  <c r="L3124" i="6" s="1"/>
  <c r="J289" i="6"/>
  <c r="L289" i="6" s="1"/>
  <c r="J6199" i="6"/>
  <c r="L6199" i="6" s="1"/>
  <c r="J5408" i="6"/>
  <c r="L5408" i="6" s="1"/>
  <c r="J3579" i="6"/>
  <c r="L3579" i="6" s="1"/>
  <c r="J2879" i="6"/>
  <c r="L2879" i="6" s="1"/>
  <c r="J6991" i="6"/>
  <c r="L6991" i="6" s="1"/>
  <c r="J6322" i="6"/>
  <c r="L6322" i="6" s="1"/>
  <c r="J2389" i="6"/>
  <c r="L2389" i="6" s="1"/>
  <c r="J5834" i="6"/>
  <c r="L5834" i="6" s="1"/>
  <c r="J7021" i="6"/>
  <c r="L7021" i="6" s="1"/>
  <c r="J5230" i="6"/>
  <c r="L5230" i="6" s="1"/>
  <c r="J5740" i="6"/>
  <c r="L5740" i="6" s="1"/>
  <c r="J826" i="6"/>
  <c r="L826" i="6" s="1"/>
  <c r="J2553" i="6"/>
  <c r="L2553" i="6" s="1"/>
  <c r="J5067" i="6"/>
  <c r="L5067" i="6" s="1"/>
  <c r="J1904" i="6"/>
  <c r="L1904" i="6" s="1"/>
  <c r="J6516" i="6"/>
  <c r="L6516" i="6" s="1"/>
  <c r="J1323" i="6"/>
  <c r="L1323" i="6" s="1"/>
  <c r="J2914" i="6"/>
  <c r="L2914" i="6" s="1"/>
  <c r="J3590" i="6"/>
  <c r="L3590" i="6" s="1"/>
  <c r="J735" i="6"/>
  <c r="L735" i="6" s="1"/>
  <c r="J533" i="6"/>
  <c r="L533" i="6" s="1"/>
  <c r="J2007" i="6"/>
  <c r="L2007" i="6" s="1"/>
  <c r="J2824" i="6"/>
  <c r="L2824" i="6" s="1"/>
  <c r="J6252" i="6"/>
  <c r="L6252" i="6" s="1"/>
  <c r="J1588" i="6"/>
  <c r="L1588" i="6" s="1"/>
  <c r="J1962" i="6"/>
  <c r="L1962" i="6" s="1"/>
  <c r="J5341" i="6"/>
  <c r="L5341" i="6" s="1"/>
  <c r="J1114" i="6"/>
  <c r="L1114" i="6" s="1"/>
  <c r="J1774" i="6"/>
  <c r="L1774" i="6" s="1"/>
  <c r="J4460" i="6"/>
  <c r="L4460" i="6" s="1"/>
  <c r="J2821" i="6"/>
  <c r="L2821" i="6" s="1"/>
  <c r="J6105" i="6"/>
  <c r="L6105" i="6" s="1"/>
  <c r="J6376" i="6"/>
  <c r="L6376" i="6" s="1"/>
  <c r="J206" i="6"/>
  <c r="L206" i="6" s="1"/>
  <c r="J3260" i="6"/>
  <c r="L3260" i="6" s="1"/>
  <c r="J3267" i="6"/>
  <c r="L3267" i="6" s="1"/>
  <c r="J4361" i="6"/>
  <c r="L4361" i="6" s="1"/>
  <c r="J2728" i="6"/>
  <c r="L2728" i="6" s="1"/>
  <c r="J1357" i="6"/>
  <c r="L1357" i="6" s="1"/>
  <c r="J2455" i="6"/>
  <c r="L2455" i="6" s="1"/>
  <c r="J1649" i="6"/>
  <c r="L1649" i="6" s="1"/>
  <c r="J1865" i="6"/>
  <c r="L1865" i="6" s="1"/>
  <c r="J2536" i="6"/>
  <c r="L2536" i="6" s="1"/>
  <c r="J6797" i="6"/>
  <c r="L6797" i="6" s="1"/>
  <c r="J849" i="6"/>
  <c r="L849" i="6" s="1"/>
  <c r="J6425" i="6"/>
  <c r="L6425" i="6" s="1"/>
  <c r="J2146" i="6"/>
  <c r="L2146" i="6" s="1"/>
  <c r="J2490" i="6"/>
  <c r="L2490" i="6" s="1"/>
  <c r="J6428" i="6"/>
  <c r="L6428" i="6" s="1"/>
  <c r="J5102" i="6"/>
  <c r="L5102" i="6" s="1"/>
  <c r="J7003" i="6"/>
  <c r="L7003" i="6" s="1"/>
  <c r="J3874" i="6"/>
  <c r="L3874" i="6" s="1"/>
  <c r="J2237" i="6"/>
  <c r="L2237" i="6" s="1"/>
  <c r="J2895" i="6"/>
  <c r="L2895" i="6" s="1"/>
  <c r="J3473" i="6"/>
  <c r="L3473" i="6" s="1"/>
  <c r="J6680" i="6"/>
  <c r="L6680" i="6" s="1"/>
  <c r="J6973" i="6"/>
  <c r="L6973" i="6" s="1"/>
  <c r="J5757" i="6"/>
  <c r="L5757" i="6" s="1"/>
  <c r="J4082" i="6"/>
  <c r="L4082" i="6" s="1"/>
  <c r="J2385" i="6"/>
  <c r="L2385" i="6" s="1"/>
  <c r="J508" i="6"/>
  <c r="L508" i="6" s="1"/>
  <c r="J5288" i="6"/>
  <c r="L5288" i="6" s="1"/>
  <c r="J2567" i="6"/>
  <c r="L2567" i="6" s="1"/>
  <c r="J5494" i="6"/>
  <c r="L5494" i="6" s="1"/>
  <c r="J5329" i="6"/>
  <c r="L5329" i="6" s="1"/>
  <c r="J6532" i="6"/>
  <c r="L6532" i="6" s="1"/>
  <c r="J2822" i="6"/>
  <c r="L2822" i="6" s="1"/>
  <c r="J275" i="6"/>
  <c r="L275" i="6" s="1"/>
  <c r="J501" i="6"/>
  <c r="L501" i="6" s="1"/>
  <c r="J6069" i="6"/>
  <c r="L6069" i="6" s="1"/>
  <c r="J4627" i="6"/>
  <c r="L4627" i="6" s="1"/>
  <c r="J129" i="6"/>
  <c r="L129" i="6" s="1"/>
  <c r="J1249" i="6"/>
  <c r="L1249" i="6" s="1"/>
  <c r="J4472" i="6"/>
  <c r="L4472" i="6" s="1"/>
  <c r="J6018" i="6"/>
  <c r="L6018" i="6" s="1"/>
  <c r="J2023" i="6"/>
  <c r="L2023" i="6" s="1"/>
  <c r="J2934" i="6"/>
  <c r="L2934" i="6" s="1"/>
  <c r="J4876" i="6"/>
  <c r="L4876" i="6" s="1"/>
  <c r="J874" i="6"/>
  <c r="L874" i="6" s="1"/>
  <c r="J2293" i="6"/>
  <c r="L2293" i="6" s="1"/>
  <c r="J1275" i="6"/>
  <c r="L1275" i="6" s="1"/>
  <c r="J6983" i="6"/>
  <c r="L6983" i="6" s="1"/>
  <c r="J5690" i="6"/>
  <c r="L5690" i="6" s="1"/>
  <c r="J2245" i="6"/>
  <c r="L2245" i="6" s="1"/>
  <c r="J638" i="6"/>
  <c r="L638" i="6" s="1"/>
  <c r="J5161" i="6"/>
  <c r="L5161" i="6" s="1"/>
  <c r="J56" i="6"/>
  <c r="L56" i="6" s="1"/>
  <c r="J5011" i="6"/>
  <c r="L5011" i="6" s="1"/>
  <c r="J877" i="6"/>
  <c r="L877" i="6" s="1"/>
  <c r="J1602" i="6"/>
  <c r="L1602" i="6" s="1"/>
  <c r="J6072" i="6"/>
  <c r="L6072" i="6" s="1"/>
  <c r="J5502" i="6"/>
  <c r="L5502" i="6" s="1"/>
  <c r="J1189" i="6"/>
  <c r="L1189" i="6" s="1"/>
  <c r="J6919" i="6"/>
  <c r="L6919" i="6" s="1"/>
  <c r="J4826" i="6"/>
  <c r="L4826" i="6" s="1"/>
  <c r="J2861" i="6"/>
  <c r="L2861" i="6" s="1"/>
  <c r="J2863" i="6"/>
  <c r="L2863" i="6" s="1"/>
  <c r="J851" i="6"/>
  <c r="L851" i="6" s="1"/>
  <c r="J930" i="6"/>
  <c r="L930" i="6" s="1"/>
  <c r="J5982" i="6"/>
  <c r="L5982" i="6" s="1"/>
  <c r="J225" i="6"/>
  <c r="L225" i="6" s="1"/>
  <c r="J6081" i="6"/>
  <c r="L6081" i="6" s="1"/>
  <c r="J6689" i="6"/>
  <c r="L6689" i="6" s="1"/>
  <c r="J1625" i="6"/>
  <c r="L1625" i="6" s="1"/>
  <c r="J1338" i="6"/>
  <c r="L1338" i="6" s="1"/>
  <c r="J4623" i="6"/>
  <c r="L4623" i="6" s="1"/>
  <c r="J4683" i="6"/>
  <c r="L4683" i="6" s="1"/>
  <c r="J847" i="6"/>
  <c r="L847" i="6" s="1"/>
  <c r="J4026" i="6"/>
  <c r="L4026" i="6" s="1"/>
  <c r="J1704" i="6"/>
  <c r="L1704" i="6" s="1"/>
  <c r="J5061" i="6"/>
  <c r="L5061" i="6" s="1"/>
  <c r="J3120" i="6"/>
  <c r="L3120" i="6" s="1"/>
  <c r="J4898" i="6"/>
  <c r="L4898" i="6" s="1"/>
  <c r="J3656" i="6"/>
  <c r="L3656" i="6" s="1"/>
  <c r="J4033" i="6"/>
  <c r="L4033" i="6" s="1"/>
  <c r="J1675" i="6"/>
  <c r="L1675" i="6" s="1"/>
  <c r="J4051" i="6"/>
  <c r="L4051" i="6" s="1"/>
  <c r="J217" i="6"/>
  <c r="L217" i="6" s="1"/>
  <c r="J2844" i="6"/>
  <c r="L2844" i="6" s="1"/>
  <c r="J2160" i="6"/>
  <c r="L2160" i="6" s="1"/>
  <c r="J5560" i="6"/>
  <c r="L5560" i="6" s="1"/>
  <c r="J6809" i="6"/>
  <c r="L6809" i="6" s="1"/>
  <c r="J6964" i="6"/>
  <c r="L6964" i="6" s="1"/>
  <c r="J684" i="6"/>
  <c r="L684" i="6" s="1"/>
  <c r="J5092" i="6"/>
  <c r="L5092" i="6" s="1"/>
  <c r="J5098" i="6"/>
  <c r="L5098" i="6" s="1"/>
  <c r="J2049" i="6"/>
  <c r="L2049" i="6" s="1"/>
  <c r="J5371" i="6"/>
  <c r="L5371" i="6" s="1"/>
  <c r="J280" i="6"/>
  <c r="L280" i="6" s="1"/>
  <c r="J1886" i="6"/>
  <c r="L1886" i="6" s="1"/>
  <c r="J2704" i="6"/>
  <c r="L2704" i="6" s="1"/>
  <c r="J2510" i="6"/>
  <c r="L2510" i="6" s="1"/>
  <c r="J4004" i="6"/>
  <c r="L4004" i="6" s="1"/>
  <c r="J253" i="6"/>
  <c r="L253" i="6" s="1"/>
  <c r="J5522" i="6"/>
  <c r="L5522" i="6" s="1"/>
  <c r="J1029" i="6"/>
  <c r="L1029" i="6" s="1"/>
  <c r="J4010" i="6"/>
  <c r="L4010" i="6" s="1"/>
  <c r="J7018" i="6"/>
  <c r="L7018" i="6" s="1"/>
  <c r="J6857" i="6"/>
  <c r="L6857" i="6" s="1"/>
  <c r="J4592" i="6"/>
  <c r="L4592" i="6" s="1"/>
  <c r="J6539" i="6"/>
  <c r="L6539" i="6" s="1"/>
  <c r="J3650" i="6"/>
  <c r="L3650" i="6" s="1"/>
  <c r="J1067" i="6"/>
  <c r="L1067" i="6" s="1"/>
  <c r="J5215" i="6"/>
  <c r="L5215" i="6" s="1"/>
  <c r="J4517" i="6"/>
  <c r="L4517" i="6" s="1"/>
  <c r="J4029" i="6"/>
  <c r="L4029" i="6" s="1"/>
  <c r="J1461" i="6"/>
  <c r="L1461" i="6" s="1"/>
  <c r="J2966" i="6"/>
  <c r="L2966" i="6" s="1"/>
  <c r="J4900" i="6"/>
  <c r="L4900" i="6" s="1"/>
  <c r="J1565" i="6"/>
  <c r="L1565" i="6" s="1"/>
  <c r="J7074" i="6"/>
  <c r="L7074" i="6" s="1"/>
  <c r="J2686" i="6"/>
  <c r="L2686" i="6" s="1"/>
  <c r="J3424" i="6"/>
  <c r="L3424" i="6" s="1"/>
  <c r="J4847" i="6"/>
  <c r="L4847" i="6" s="1"/>
  <c r="J3036" i="6"/>
  <c r="L3036" i="6" s="1"/>
  <c r="J1271" i="6"/>
  <c r="L1271" i="6" s="1"/>
  <c r="J4846" i="6"/>
  <c r="L4846" i="6" s="1"/>
  <c r="J7109" i="6"/>
  <c r="L7109" i="6" s="1"/>
  <c r="J4848" i="6"/>
  <c r="L4848" i="6" s="1"/>
  <c r="J6135" i="6"/>
  <c r="L6135" i="6" s="1"/>
  <c r="J1772" i="6"/>
  <c r="L1772" i="6" s="1"/>
  <c r="J2638" i="6"/>
  <c r="L2638" i="6" s="1"/>
  <c r="J4872" i="6"/>
  <c r="L4872" i="6" s="1"/>
  <c r="J436" i="6"/>
  <c r="L436" i="6" s="1"/>
  <c r="J6510" i="6"/>
  <c r="L6510" i="6" s="1"/>
  <c r="J3217" i="6"/>
  <c r="L3217" i="6" s="1"/>
  <c r="J3569" i="6"/>
  <c r="L3569" i="6" s="1"/>
  <c r="J6050" i="6"/>
  <c r="L6050" i="6" s="1"/>
  <c r="J5831" i="6"/>
  <c r="L5831" i="6" s="1"/>
  <c r="J6251" i="6"/>
  <c r="L6251" i="6" s="1"/>
  <c r="J5941" i="6"/>
  <c r="L5941" i="6" s="1"/>
  <c r="J5006" i="6"/>
  <c r="L5006" i="6" s="1"/>
  <c r="J439" i="6"/>
  <c r="L439" i="6" s="1"/>
  <c r="J6978" i="6"/>
  <c r="L6978" i="6" s="1"/>
  <c r="J2766" i="6"/>
  <c r="L2766" i="6" s="1"/>
  <c r="J1913" i="6"/>
  <c r="L1913" i="6" s="1"/>
  <c r="J2561" i="6"/>
  <c r="L2561" i="6" s="1"/>
  <c r="J3863" i="6"/>
  <c r="L3863" i="6" s="1"/>
  <c r="J2130" i="6"/>
  <c r="L2130" i="6" s="1"/>
  <c r="J5799" i="6"/>
  <c r="L5799" i="6" s="1"/>
  <c r="J5786" i="6"/>
  <c r="L5786" i="6" s="1"/>
  <c r="J6528" i="6"/>
  <c r="L6528" i="6" s="1"/>
  <c r="J2916" i="6"/>
  <c r="L2916" i="6" s="1"/>
  <c r="J4575" i="6"/>
  <c r="L4575" i="6" s="1"/>
  <c r="J2472" i="6"/>
  <c r="L2472" i="6" s="1"/>
  <c r="J785" i="6"/>
  <c r="L785" i="6" s="1"/>
  <c r="J971" i="6"/>
  <c r="L971" i="6" s="1"/>
  <c r="J3610" i="6"/>
  <c r="L3610" i="6" s="1"/>
  <c r="J5613" i="6"/>
  <c r="L5613" i="6" s="1"/>
  <c r="J3171" i="6"/>
  <c r="L3171" i="6" s="1"/>
  <c r="J3576" i="6"/>
  <c r="L3576" i="6" s="1"/>
  <c r="J2842" i="6"/>
  <c r="L2842" i="6" s="1"/>
  <c r="J1859" i="6"/>
  <c r="L1859" i="6" s="1"/>
  <c r="J5752" i="6"/>
  <c r="L5752" i="6" s="1"/>
  <c r="J6581" i="6"/>
  <c r="L6581" i="6" s="1"/>
  <c r="J7014" i="6"/>
  <c r="L7014" i="6" s="1"/>
  <c r="J3252" i="6"/>
  <c r="L3252" i="6" s="1"/>
  <c r="J6158" i="6"/>
  <c r="L6158" i="6" s="1"/>
  <c r="J1420" i="6"/>
  <c r="L1420" i="6" s="1"/>
  <c r="J3502" i="6"/>
  <c r="L3502" i="6" s="1"/>
  <c r="J7075" i="6"/>
  <c r="L7075" i="6" s="1"/>
  <c r="J261" i="6"/>
  <c r="L261" i="6" s="1"/>
  <c r="J6684" i="6"/>
  <c r="L6684" i="6" s="1"/>
  <c r="J2295" i="6"/>
  <c r="L2295" i="6" s="1"/>
  <c r="J150" i="6"/>
  <c r="L150" i="6" s="1"/>
  <c r="J2550" i="6"/>
  <c r="L2550" i="6" s="1"/>
  <c r="J2584" i="6"/>
  <c r="L2584" i="6" s="1"/>
  <c r="J2362" i="6"/>
  <c r="L2362" i="6" s="1"/>
  <c r="J1447" i="6"/>
  <c r="L1447" i="6" s="1"/>
  <c r="J1362" i="6"/>
  <c r="L1362" i="6" s="1"/>
  <c r="J4481" i="6"/>
  <c r="L4481" i="6" s="1"/>
  <c r="J4740" i="6"/>
  <c r="L4740" i="6" s="1"/>
  <c r="J6900" i="6"/>
  <c r="L6900" i="6" s="1"/>
  <c r="J3089" i="6"/>
  <c r="L3089" i="6" s="1"/>
  <c r="J5507" i="6"/>
  <c r="L5507" i="6" s="1"/>
  <c r="J6748" i="6"/>
  <c r="L6748" i="6" s="1"/>
  <c r="J3377" i="6"/>
  <c r="L3377" i="6" s="1"/>
  <c r="J4485" i="6"/>
  <c r="L4485" i="6" s="1"/>
  <c r="J4678" i="6"/>
  <c r="L4678" i="6" s="1"/>
  <c r="J5509" i="6"/>
  <c r="L5509" i="6" s="1"/>
  <c r="J2941" i="6"/>
  <c r="L2941" i="6" s="1"/>
  <c r="J1685" i="6"/>
  <c r="L1685" i="6" s="1"/>
  <c r="J5678" i="6"/>
  <c r="L5678" i="6" s="1"/>
  <c r="J4824" i="6"/>
  <c r="L4824" i="6" s="1"/>
  <c r="J5162" i="6"/>
  <c r="L5162" i="6" s="1"/>
  <c r="J1497" i="6"/>
  <c r="L1497" i="6" s="1"/>
  <c r="J3055" i="6"/>
  <c r="L3055" i="6" s="1"/>
  <c r="J6026" i="6"/>
  <c r="L6026" i="6" s="1"/>
  <c r="J4139" i="6"/>
  <c r="L4139" i="6" s="1"/>
  <c r="J6331" i="6"/>
  <c r="L6331" i="6" s="1"/>
  <c r="J80" i="6"/>
  <c r="L80" i="6" s="1"/>
  <c r="J3352" i="6"/>
  <c r="L3352" i="6" s="1"/>
  <c r="J1723" i="6"/>
  <c r="L1723" i="6" s="1"/>
  <c r="J1678" i="6"/>
  <c r="L1678" i="6" s="1"/>
  <c r="J4618" i="6"/>
  <c r="L4618" i="6" s="1"/>
  <c r="J1231" i="6"/>
  <c r="L1231" i="6" s="1"/>
  <c r="J3251" i="6"/>
  <c r="L3251" i="6" s="1"/>
  <c r="J3253" i="6"/>
  <c r="L3253" i="6" s="1"/>
  <c r="J7010" i="6"/>
  <c r="L7010" i="6" s="1"/>
  <c r="J1025" i="6"/>
  <c r="L1025" i="6" s="1"/>
  <c r="J4042" i="6"/>
  <c r="L4042" i="6" s="1"/>
  <c r="J4374" i="6"/>
  <c r="L4374" i="6" s="1"/>
  <c r="J6728" i="6"/>
  <c r="L6728" i="6" s="1"/>
  <c r="J5423" i="6"/>
  <c r="L5423" i="6" s="1"/>
  <c r="J2644" i="6"/>
  <c r="L2644" i="6" s="1"/>
  <c r="J4261" i="6"/>
  <c r="L4261" i="6" s="1"/>
  <c r="J5463" i="6"/>
  <c r="L5463" i="6" s="1"/>
  <c r="J646" i="6"/>
  <c r="L646" i="6" s="1"/>
  <c r="J970" i="6"/>
  <c r="L970" i="6" s="1"/>
  <c r="J3030" i="6"/>
  <c r="L3030" i="6" s="1"/>
  <c r="J205" i="6"/>
  <c r="L205" i="6" s="1"/>
  <c r="J7042" i="6"/>
  <c r="L7042" i="6" s="1"/>
  <c r="J3698" i="6"/>
  <c r="L3698" i="6" s="1"/>
  <c r="J7078" i="6"/>
  <c r="L7078" i="6" s="1"/>
  <c r="J3997" i="6"/>
  <c r="L3997" i="6" s="1"/>
  <c r="J4797" i="6"/>
  <c r="L4797" i="6" s="1"/>
  <c r="J238" i="6"/>
  <c r="L238" i="6" s="1"/>
  <c r="J6806" i="6"/>
  <c r="L6806" i="6" s="1"/>
  <c r="J3907" i="6"/>
  <c r="L3907" i="6" s="1"/>
  <c r="J683" i="6"/>
  <c r="L683" i="6" s="1"/>
  <c r="J4473" i="6"/>
  <c r="L4473" i="6" s="1"/>
  <c r="J6569" i="6"/>
  <c r="L6569" i="6" s="1"/>
  <c r="J3903" i="6"/>
  <c r="L3903" i="6" s="1"/>
  <c r="J4508" i="6"/>
  <c r="L4508" i="6" s="1"/>
  <c r="J1561" i="6"/>
  <c r="L1561" i="6" s="1"/>
  <c r="J1139" i="6"/>
  <c r="L1139" i="6" s="1"/>
  <c r="J84" i="6"/>
  <c r="L84" i="6" s="1"/>
  <c r="J132" i="6"/>
  <c r="L132" i="6" s="1"/>
  <c r="J6025" i="6"/>
  <c r="L6025" i="6" s="1"/>
  <c r="J4350" i="6"/>
  <c r="L4350" i="6" s="1"/>
  <c r="J4447" i="6"/>
  <c r="L4447" i="6" s="1"/>
  <c r="J6416" i="6"/>
  <c r="L6416" i="6" s="1"/>
  <c r="J6473" i="6"/>
  <c r="L6473" i="6" s="1"/>
  <c r="J96" i="6"/>
  <c r="L96" i="6" s="1"/>
  <c r="J603" i="6"/>
  <c r="L603" i="6" s="1"/>
  <c r="J7001" i="6"/>
  <c r="L7001" i="6" s="1"/>
  <c r="J1623" i="6"/>
  <c r="L1623" i="6" s="1"/>
  <c r="J4204" i="6"/>
  <c r="L4204" i="6" s="1"/>
  <c r="J5433" i="6"/>
  <c r="L5433" i="6" s="1"/>
  <c r="J2776" i="6"/>
  <c r="L2776" i="6" s="1"/>
  <c r="J1468" i="6"/>
  <c r="L1468" i="6" s="1"/>
  <c r="J5878" i="6"/>
  <c r="L5878" i="6" s="1"/>
  <c r="J4071" i="6"/>
  <c r="L4071" i="6" s="1"/>
  <c r="J3058" i="6"/>
  <c r="L3058" i="6" s="1"/>
  <c r="J3247" i="6"/>
  <c r="L3247" i="6" s="1"/>
  <c r="J5570" i="6"/>
  <c r="L5570" i="6" s="1"/>
  <c r="J6468" i="6"/>
  <c r="L6468" i="6" s="1"/>
  <c r="J3029" i="6"/>
  <c r="L3029" i="6" s="1"/>
  <c r="J5527" i="6"/>
  <c r="L5527" i="6" s="1"/>
  <c r="J6229" i="6"/>
  <c r="L6229" i="6" s="1"/>
  <c r="J1023" i="6"/>
  <c r="L1023" i="6" s="1"/>
  <c r="J4359" i="6"/>
  <c r="L4359" i="6" s="1"/>
  <c r="J6840" i="6"/>
  <c r="L6840" i="6" s="1"/>
  <c r="J1633" i="6"/>
  <c r="L1633" i="6" s="1"/>
  <c r="J7017" i="6"/>
  <c r="L7017" i="6" s="1"/>
  <c r="J4607" i="6"/>
  <c r="L4607" i="6" s="1"/>
  <c r="J6382" i="6"/>
  <c r="L6382" i="6" s="1"/>
  <c r="J6842" i="6"/>
  <c r="L6842" i="6" s="1"/>
  <c r="J4367" i="6"/>
  <c r="L4367" i="6" s="1"/>
  <c r="J7083" i="6"/>
  <c r="L7083" i="6" s="1"/>
  <c r="J3413" i="6"/>
  <c r="L3413" i="6" s="1"/>
  <c r="J151" i="6"/>
  <c r="L151" i="6" s="1"/>
  <c r="J5733" i="6"/>
  <c r="L5733" i="6" s="1"/>
  <c r="J243" i="6"/>
  <c r="L243" i="6" s="1"/>
  <c r="J3913" i="6"/>
  <c r="L3913" i="6" s="1"/>
  <c r="J3676" i="6"/>
  <c r="L3676" i="6" s="1"/>
  <c r="J635" i="6"/>
  <c r="L635" i="6" s="1"/>
  <c r="J6374" i="6"/>
  <c r="L6374" i="6" s="1"/>
  <c r="J3084" i="6"/>
  <c r="L3084" i="6" s="1"/>
  <c r="J4949" i="6"/>
  <c r="L4949" i="6" s="1"/>
  <c r="J3398" i="6"/>
  <c r="L3398" i="6" s="1"/>
  <c r="J2316" i="6"/>
  <c r="L2316" i="6" s="1"/>
  <c r="J3832" i="6"/>
  <c r="L3832" i="6" s="1"/>
  <c r="J2639" i="6"/>
  <c r="L2639" i="6" s="1"/>
  <c r="J531" i="6"/>
  <c r="L531" i="6" s="1"/>
  <c r="J2642" i="6"/>
  <c r="L2642" i="6" s="1"/>
  <c r="J5672" i="6"/>
  <c r="L5672" i="6" s="1"/>
  <c r="J4303" i="6"/>
  <c r="L4303" i="6" s="1"/>
  <c r="J3963" i="6"/>
  <c r="L3963" i="6" s="1"/>
  <c r="J959" i="6"/>
  <c r="L959" i="6" s="1"/>
  <c r="J2781" i="6"/>
  <c r="L2781" i="6" s="1"/>
  <c r="J862" i="6"/>
  <c r="L862" i="6" s="1"/>
  <c r="J1513" i="6"/>
  <c r="L1513" i="6" s="1"/>
  <c r="J3458" i="6"/>
  <c r="L3458" i="6" s="1"/>
  <c r="J195" i="6"/>
  <c r="L195" i="6" s="1"/>
  <c r="J6164" i="6"/>
  <c r="L6164" i="6" s="1"/>
  <c r="J6177" i="6"/>
  <c r="L6177" i="6" s="1"/>
  <c r="J4582" i="6"/>
  <c r="L4582" i="6" s="1"/>
  <c r="J2437" i="6"/>
  <c r="L2437" i="6" s="1"/>
  <c r="J4063" i="6"/>
  <c r="L4063" i="6" s="1"/>
  <c r="J5416" i="6"/>
  <c r="L5416" i="6" s="1"/>
  <c r="J4222" i="6"/>
  <c r="L4222" i="6" s="1"/>
  <c r="J4733" i="6"/>
  <c r="L4733" i="6" s="1"/>
  <c r="J5113" i="6"/>
  <c r="L5113" i="6" s="1"/>
  <c r="J2958" i="6"/>
  <c r="L2958" i="6" s="1"/>
  <c r="J3723" i="6"/>
  <c r="L3723" i="6" s="1"/>
  <c r="J6781" i="6"/>
  <c r="L6781" i="6" s="1"/>
  <c r="J1317" i="6"/>
  <c r="L1317" i="6" s="1"/>
  <c r="J1432" i="6"/>
  <c r="L1432" i="6" s="1"/>
  <c r="J2361" i="6"/>
  <c r="L2361" i="6" s="1"/>
  <c r="J2018" i="6"/>
  <c r="L2018" i="6" s="1"/>
  <c r="J4484" i="6"/>
  <c r="L4484" i="6" s="1"/>
  <c r="J4579" i="6"/>
  <c r="L4579" i="6" s="1"/>
  <c r="J6170" i="6"/>
  <c r="L6170" i="6" s="1"/>
  <c r="J1027" i="6"/>
  <c r="L1027" i="6" s="1"/>
  <c r="J6500" i="6"/>
  <c r="L6500" i="6" s="1"/>
  <c r="J276" i="6"/>
  <c r="L276" i="6" s="1"/>
  <c r="J5234" i="6"/>
  <c r="L5234" i="6" s="1"/>
  <c r="J1284" i="6"/>
  <c r="L1284" i="6" s="1"/>
  <c r="J5849" i="6"/>
  <c r="L5849" i="6" s="1"/>
  <c r="J3845" i="6"/>
  <c r="L3845" i="6" s="1"/>
  <c r="J4509" i="6"/>
  <c r="L4509" i="6" s="1"/>
  <c r="J6367" i="6"/>
  <c r="L6367" i="6" s="1"/>
  <c r="J1580" i="6"/>
  <c r="L1580" i="6" s="1"/>
  <c r="J2555" i="6"/>
  <c r="L2555" i="6" s="1"/>
  <c r="J2449" i="6"/>
  <c r="L2449" i="6" s="1"/>
  <c r="J1624" i="6"/>
  <c r="L1624" i="6" s="1"/>
  <c r="J901" i="6"/>
  <c r="L901" i="6" s="1"/>
  <c r="J10" i="6"/>
  <c r="L10" i="6" s="1"/>
  <c r="J2088" i="6"/>
  <c r="L2088" i="6" s="1"/>
  <c r="J3877" i="6"/>
  <c r="L3877" i="6" s="1"/>
  <c r="J6408" i="6"/>
  <c r="L6408" i="6" s="1"/>
  <c r="J6206" i="6"/>
  <c r="L6206" i="6" s="1"/>
  <c r="J6758" i="6"/>
  <c r="L6758" i="6" s="1"/>
  <c r="J5981" i="6"/>
  <c r="L5981" i="6" s="1"/>
  <c r="J3940" i="6"/>
  <c r="L3940" i="6" s="1"/>
  <c r="J6694" i="6"/>
  <c r="L6694" i="6" s="1"/>
  <c r="J3748" i="6"/>
  <c r="L3748" i="6" s="1"/>
  <c r="J1511" i="6"/>
  <c r="L1511" i="6" s="1"/>
  <c r="J7043" i="6"/>
  <c r="L7043" i="6" s="1"/>
  <c r="J4234" i="6"/>
  <c r="L4234" i="6" s="1"/>
  <c r="J3434" i="6"/>
  <c r="L3434" i="6" s="1"/>
  <c r="J5283" i="6"/>
  <c r="L5283" i="6" s="1"/>
  <c r="J2628" i="6"/>
  <c r="L2628" i="6" s="1"/>
  <c r="J1961" i="6"/>
  <c r="L1961" i="6" s="1"/>
  <c r="J4966" i="6"/>
  <c r="L4966" i="6" s="1"/>
  <c r="J5375" i="6"/>
  <c r="L5375" i="6" s="1"/>
  <c r="J5771" i="6"/>
  <c r="L5771" i="6" s="1"/>
  <c r="J5034" i="6"/>
  <c r="L5034" i="6" s="1"/>
  <c r="J6054" i="6"/>
  <c r="L6054" i="6" s="1"/>
  <c r="J5101" i="6"/>
  <c r="L5101" i="6" s="1"/>
  <c r="J6839" i="6"/>
  <c r="L6839" i="6" s="1"/>
  <c r="J2825" i="6"/>
  <c r="L2825" i="6" s="1"/>
  <c r="J5334" i="6"/>
  <c r="L5334" i="6" s="1"/>
  <c r="J4052" i="6"/>
  <c r="L4052" i="6" s="1"/>
  <c r="J7002" i="6"/>
  <c r="L7002" i="6" s="1"/>
  <c r="J2626" i="6"/>
  <c r="L2626" i="6" s="1"/>
  <c r="J1495" i="6"/>
  <c r="L1495" i="6" s="1"/>
  <c r="J2087" i="6"/>
  <c r="L2087" i="6" s="1"/>
  <c r="J2202" i="6"/>
  <c r="L2202" i="6" s="1"/>
  <c r="J349" i="6"/>
  <c r="L349" i="6" s="1"/>
  <c r="J2620" i="6"/>
  <c r="L2620" i="6" s="1"/>
  <c r="J6005" i="6"/>
  <c r="L6005" i="6" s="1"/>
  <c r="J1534" i="6"/>
  <c r="L1534" i="6" s="1"/>
  <c r="J5124" i="6"/>
  <c r="L5124" i="6" s="1"/>
  <c r="J2145" i="6"/>
  <c r="L2145" i="6" s="1"/>
  <c r="J1584" i="6"/>
  <c r="L1584" i="6" s="1"/>
  <c r="J6608" i="6"/>
  <c r="L6608" i="6" s="1"/>
  <c r="J4320" i="6"/>
  <c r="L4320" i="6" s="1"/>
  <c r="J6182" i="6"/>
  <c r="L6182" i="6" s="1"/>
  <c r="J554" i="6"/>
  <c r="L554" i="6" s="1"/>
  <c r="J5747" i="6"/>
  <c r="L5747" i="6" s="1"/>
  <c r="J5765" i="6"/>
  <c r="L5765" i="6" s="1"/>
  <c r="J4651" i="6"/>
  <c r="L4651" i="6" s="1"/>
  <c r="J1656" i="6"/>
  <c r="L1656" i="6" s="1"/>
  <c r="J835" i="6"/>
  <c r="L835" i="6" s="1"/>
  <c r="J3480" i="6"/>
  <c r="L3480" i="6" s="1"/>
  <c r="J3813" i="6"/>
  <c r="L3813" i="6" s="1"/>
  <c r="J2177" i="6"/>
  <c r="L2177" i="6" s="1"/>
  <c r="J5008" i="6"/>
  <c r="L5008" i="6" s="1"/>
  <c r="J5935" i="6"/>
  <c r="L5935" i="6" s="1"/>
  <c r="J2688" i="6"/>
  <c r="L2688" i="6" s="1"/>
  <c r="J5889" i="6"/>
  <c r="L5889" i="6" s="1"/>
  <c r="J3364" i="6"/>
  <c r="L3364" i="6" s="1"/>
  <c r="J1824" i="6"/>
  <c r="L1824" i="6" s="1"/>
  <c r="J1710" i="6"/>
  <c r="L1710" i="6" s="1"/>
  <c r="J1458" i="6"/>
  <c r="L1458" i="6" s="1"/>
  <c r="J557" i="6"/>
  <c r="L557" i="6" s="1"/>
  <c r="J3202" i="6"/>
  <c r="L3202" i="6" s="1"/>
  <c r="J6936" i="6"/>
  <c r="L6936" i="6" s="1"/>
  <c r="J1148" i="6"/>
  <c r="L1148" i="6" s="1"/>
  <c r="J1829" i="6"/>
  <c r="L1829" i="6" s="1"/>
  <c r="J3560" i="6"/>
  <c r="L3560" i="6" s="1"/>
  <c r="J5767" i="6"/>
  <c r="L5767" i="6" s="1"/>
  <c r="J1509" i="6"/>
  <c r="L1509" i="6" s="1"/>
  <c r="J4967" i="6"/>
  <c r="L4967" i="6" s="1"/>
  <c r="J3525" i="6"/>
  <c r="L3525" i="6" s="1"/>
  <c r="J6860" i="6"/>
  <c r="L6860" i="6" s="1"/>
  <c r="J41" i="6"/>
  <c r="L41" i="6" s="1"/>
  <c r="J4166" i="6"/>
  <c r="L4166" i="6" s="1"/>
  <c r="J2687" i="6"/>
  <c r="L2687" i="6" s="1"/>
  <c r="J5598" i="6"/>
  <c r="L5598" i="6" s="1"/>
  <c r="J2263" i="6"/>
  <c r="L2263" i="6" s="1"/>
  <c r="J5596" i="6"/>
  <c r="L5596" i="6" s="1"/>
  <c r="J5538" i="6"/>
  <c r="L5538" i="6" s="1"/>
  <c r="J2254" i="6"/>
  <c r="L2254" i="6" s="1"/>
  <c r="J1081" i="6"/>
  <c r="L1081" i="6" s="1"/>
  <c r="J4976" i="6"/>
  <c r="L4976" i="6" s="1"/>
  <c r="J2515" i="6"/>
  <c r="L2515" i="6" s="1"/>
  <c r="J6454" i="6"/>
  <c r="L6454" i="6" s="1"/>
  <c r="J2519" i="6"/>
  <c r="L2519" i="6" s="1"/>
  <c r="J6723" i="6"/>
  <c r="L6723" i="6" s="1"/>
  <c r="J3609" i="6"/>
  <c r="L3609" i="6" s="1"/>
  <c r="J4377" i="6"/>
  <c r="L4377" i="6" s="1"/>
  <c r="J6663" i="6"/>
  <c r="L6663" i="6" s="1"/>
  <c r="J1378" i="6"/>
  <c r="L1378" i="6" s="1"/>
  <c r="J2745" i="6"/>
  <c r="L2745" i="6" s="1"/>
  <c r="J5051" i="6"/>
  <c r="L5051" i="6" s="1"/>
  <c r="J1478" i="6"/>
  <c r="L1478" i="6" s="1"/>
  <c r="J1547" i="6"/>
  <c r="L1547" i="6" s="1"/>
  <c r="J6686" i="6"/>
  <c r="L6686" i="6" s="1"/>
  <c r="J3191" i="6"/>
  <c r="L3191" i="6" s="1"/>
  <c r="J4442" i="6"/>
  <c r="L4442" i="6" s="1"/>
  <c r="J2830" i="6"/>
  <c r="L2830" i="6" s="1"/>
  <c r="J5047" i="6"/>
  <c r="L5047" i="6" s="1"/>
  <c r="J1050" i="6"/>
  <c r="L1050" i="6" s="1"/>
  <c r="J3555" i="6"/>
  <c r="L3555" i="6" s="1"/>
  <c r="J2277" i="6"/>
  <c r="L2277" i="6" s="1"/>
  <c r="J5169" i="6"/>
  <c r="L5169" i="6" s="1"/>
  <c r="J5119" i="6"/>
  <c r="L5119" i="6" s="1"/>
  <c r="J2623" i="6"/>
  <c r="L2623" i="6" s="1"/>
  <c r="J1910" i="6"/>
  <c r="L1910" i="6" s="1"/>
  <c r="J1328" i="6"/>
  <c r="L1328" i="6" s="1"/>
  <c r="J36" i="6"/>
  <c r="L36" i="6" s="1"/>
  <c r="J5938" i="6"/>
  <c r="L5938" i="6" s="1"/>
  <c r="J6302" i="6"/>
  <c r="L6302" i="6" s="1"/>
  <c r="J5144" i="6"/>
  <c r="L5144" i="6" s="1"/>
  <c r="J5325" i="6"/>
  <c r="L5325" i="6" s="1"/>
  <c r="J2709" i="6"/>
  <c r="L2709" i="6" s="1"/>
  <c r="J4370" i="6"/>
  <c r="L4370" i="6" s="1"/>
  <c r="J6557" i="6"/>
  <c r="L6557" i="6" s="1"/>
  <c r="J2908" i="6"/>
  <c r="L2908" i="6" s="1"/>
  <c r="J524" i="6"/>
  <c r="L524" i="6" s="1"/>
  <c r="J5401" i="6"/>
  <c r="L5401" i="6" s="1"/>
  <c r="J6298" i="6"/>
  <c r="L6298" i="6" s="1"/>
  <c r="J2357" i="6"/>
  <c r="L2357" i="6" s="1"/>
  <c r="J6562" i="6"/>
  <c r="L6562" i="6" s="1"/>
  <c r="J5821" i="6"/>
  <c r="L5821" i="6" s="1"/>
  <c r="J1917" i="6"/>
  <c r="L1917" i="6" s="1"/>
  <c r="J1535" i="6"/>
  <c r="L1535" i="6" s="1"/>
  <c r="J5903" i="6"/>
  <c r="L5903" i="6" s="1"/>
  <c r="J2913" i="6"/>
  <c r="L2913" i="6" s="1"/>
  <c r="J4154" i="6"/>
  <c r="L4154" i="6" s="1"/>
  <c r="J4431" i="6"/>
  <c r="L4431" i="6" s="1"/>
  <c r="J302" i="6"/>
  <c r="L302" i="6" s="1"/>
  <c r="J5394" i="6"/>
  <c r="L5394" i="6" s="1"/>
  <c r="J6798" i="6"/>
  <c r="L6798" i="6" s="1"/>
  <c r="J6419" i="6"/>
  <c r="L6419" i="6" s="1"/>
  <c r="J6362" i="6"/>
  <c r="L6362" i="6" s="1"/>
  <c r="J4348" i="6"/>
  <c r="L4348" i="6" s="1"/>
  <c r="J5967" i="6"/>
  <c r="L5967" i="6" s="1"/>
  <c r="J1700" i="6"/>
  <c r="L1700" i="6" s="1"/>
  <c r="J6145" i="6"/>
  <c r="L6145" i="6" s="1"/>
  <c r="J5265" i="6"/>
  <c r="L5265" i="6" s="1"/>
  <c r="J6110" i="6"/>
  <c r="L6110" i="6" s="1"/>
  <c r="J3122" i="6"/>
  <c r="L3122" i="6" s="1"/>
  <c r="J4626" i="6"/>
  <c r="L4626" i="6" s="1"/>
  <c r="J2069" i="6"/>
  <c r="L2069" i="6" s="1"/>
  <c r="J2105" i="6"/>
  <c r="L2105" i="6" s="1"/>
  <c r="J5880" i="6"/>
  <c r="L5880" i="6" s="1"/>
  <c r="J1765" i="6"/>
  <c r="L1765" i="6" s="1"/>
  <c r="J839" i="6"/>
  <c r="L839" i="6" s="1"/>
  <c r="J6383" i="6"/>
  <c r="L6383" i="6" s="1"/>
  <c r="J1310" i="6"/>
  <c r="L1310" i="6" s="1"/>
  <c r="J6815" i="6"/>
  <c r="L6815" i="6" s="1"/>
  <c r="J5636" i="6"/>
  <c r="L5636" i="6" s="1"/>
  <c r="J6397" i="6"/>
  <c r="L6397" i="6" s="1"/>
  <c r="J6503" i="6"/>
  <c r="L6503" i="6" s="1"/>
  <c r="J6568" i="6"/>
  <c r="L6568" i="6" s="1"/>
  <c r="J1782" i="6"/>
  <c r="L1782" i="6" s="1"/>
  <c r="J4217" i="6"/>
  <c r="L4217" i="6" s="1"/>
  <c r="J4083" i="6"/>
  <c r="L4083" i="6" s="1"/>
  <c r="J652" i="6"/>
  <c r="L652" i="6" s="1"/>
  <c r="J3467" i="6"/>
  <c r="L3467" i="6" s="1"/>
  <c r="J4569" i="6"/>
  <c r="L4569" i="6" s="1"/>
  <c r="J2489" i="6"/>
  <c r="L2489" i="6" s="1"/>
  <c r="J3741" i="6"/>
  <c r="L3741" i="6" s="1"/>
  <c r="J3961" i="6"/>
  <c r="L3961" i="6" s="1"/>
  <c r="J1684" i="6"/>
  <c r="L1684" i="6" s="1"/>
  <c r="J4457" i="6"/>
  <c r="L4457" i="6" s="1"/>
  <c r="J5735" i="6"/>
  <c r="L5735" i="6" s="1"/>
  <c r="J4061" i="6"/>
  <c r="L4061" i="6" s="1"/>
  <c r="J379" i="6"/>
  <c r="L379" i="6" s="1"/>
  <c r="J5117" i="6"/>
  <c r="L5117" i="6" s="1"/>
  <c r="J4977" i="6"/>
  <c r="L4977" i="6" s="1"/>
  <c r="J1593" i="6"/>
  <c r="L1593" i="6" s="1"/>
  <c r="J2743" i="6"/>
  <c r="L2743" i="6" s="1"/>
  <c r="J944" i="6"/>
  <c r="L944" i="6" s="1"/>
  <c r="J2090" i="6"/>
  <c r="L2090" i="6" s="1"/>
  <c r="J4865" i="6"/>
  <c r="L4865" i="6" s="1"/>
  <c r="J4894" i="6"/>
  <c r="L4894" i="6" s="1"/>
  <c r="J262" i="6"/>
  <c r="L262" i="6" s="1"/>
  <c r="J2543" i="6"/>
  <c r="L2543" i="6" s="1"/>
  <c r="J4830" i="6"/>
  <c r="L4830" i="6" s="1"/>
  <c r="J4384" i="6"/>
  <c r="L4384" i="6" s="1"/>
  <c r="J3608" i="6"/>
  <c r="L3608" i="6" s="1"/>
  <c r="J3453" i="6"/>
  <c r="L3453" i="6" s="1"/>
  <c r="J226" i="6"/>
  <c r="L226" i="6" s="1"/>
  <c r="J3384" i="6"/>
  <c r="L3384" i="6" s="1"/>
  <c r="J878" i="6"/>
  <c r="L878" i="6" s="1"/>
  <c r="J4850" i="6"/>
  <c r="L4850" i="6" s="1"/>
  <c r="J3482" i="6"/>
  <c r="L3482" i="6" s="1"/>
  <c r="J5009" i="6"/>
  <c r="L5009" i="6" s="1"/>
  <c r="J4615" i="6"/>
  <c r="L4615" i="6" s="1"/>
  <c r="J5414" i="6"/>
  <c r="L5414" i="6" s="1"/>
  <c r="J1897" i="6"/>
  <c r="L1897" i="6" s="1"/>
  <c r="J2746" i="6"/>
  <c r="L2746" i="6" s="1"/>
  <c r="J692" i="6"/>
  <c r="L692" i="6" s="1"/>
  <c r="J1341" i="6"/>
  <c r="L1341" i="6" s="1"/>
  <c r="J1462" i="6"/>
  <c r="L1462" i="6" s="1"/>
  <c r="J3633" i="6"/>
  <c r="L3633" i="6" s="1"/>
  <c r="J677" i="6"/>
  <c r="L677" i="6" s="1"/>
  <c r="J3932" i="6"/>
  <c r="L3932" i="6" s="1"/>
  <c r="J3830" i="6"/>
  <c r="L3830" i="6" s="1"/>
  <c r="J1168" i="6"/>
  <c r="L1168" i="6" s="1"/>
  <c r="J197" i="6"/>
  <c r="L197" i="6" s="1"/>
  <c r="J4823" i="6"/>
  <c r="L4823" i="6" s="1"/>
  <c r="J146" i="6"/>
  <c r="L146" i="6" s="1"/>
  <c r="J5843" i="6"/>
  <c r="L5843" i="6" s="1"/>
  <c r="J3966" i="6"/>
  <c r="L3966" i="6" s="1"/>
  <c r="J4859" i="6"/>
  <c r="L4859" i="6" s="1"/>
  <c r="J5115" i="6"/>
  <c r="L5115" i="6" s="1"/>
  <c r="J2467" i="6"/>
  <c r="L2467" i="6" s="1"/>
  <c r="J2209" i="6"/>
  <c r="L2209" i="6" s="1"/>
  <c r="J3933" i="6"/>
  <c r="L3933" i="6" s="1"/>
  <c r="J5352" i="6"/>
  <c r="L5352" i="6" s="1"/>
  <c r="J2603" i="6"/>
  <c r="L2603" i="6" s="1"/>
  <c r="J2485" i="6"/>
  <c r="L2485" i="6" s="1"/>
  <c r="J5089" i="6"/>
  <c r="L5089" i="6" s="1"/>
  <c r="J6827" i="6"/>
  <c r="L6827" i="6" s="1"/>
  <c r="J6802" i="6"/>
  <c r="L6802" i="6" s="1"/>
  <c r="J815" i="6"/>
  <c r="L815" i="6" s="1"/>
  <c r="J3216" i="6"/>
  <c r="L3216" i="6" s="1"/>
  <c r="J6538" i="6"/>
  <c r="L6538" i="6" s="1"/>
  <c r="J74" i="6"/>
  <c r="L74" i="6" s="1"/>
  <c r="J1347" i="6"/>
  <c r="L1347" i="6" s="1"/>
  <c r="J1776" i="6"/>
  <c r="L1776" i="6" s="1"/>
  <c r="J6045" i="6"/>
  <c r="L6045" i="6" s="1"/>
  <c r="J3489" i="6"/>
  <c r="L3489" i="6" s="1"/>
  <c r="J4885" i="6"/>
  <c r="L4885" i="6" s="1"/>
  <c r="J907" i="6"/>
  <c r="L907" i="6" s="1"/>
  <c r="J3203" i="6"/>
  <c r="L3203" i="6" s="1"/>
  <c r="J3023" i="6"/>
  <c r="L3023" i="6" s="1"/>
  <c r="J388" i="6"/>
  <c r="L388" i="6" s="1"/>
  <c r="J6227" i="6"/>
  <c r="L6227" i="6" s="1"/>
  <c r="J5178" i="6"/>
  <c r="L5178" i="6" s="1"/>
  <c r="J5707" i="6"/>
  <c r="L5707" i="6" s="1"/>
  <c r="J4754" i="6"/>
  <c r="L4754" i="6" s="1"/>
  <c r="J5520" i="6"/>
  <c r="L5520" i="6" s="1"/>
  <c r="J6410" i="6"/>
  <c r="L6410" i="6" s="1"/>
  <c r="J2248" i="6"/>
  <c r="L2248" i="6" s="1"/>
  <c r="J6697" i="6"/>
  <c r="L6697" i="6" s="1"/>
  <c r="J6046" i="6"/>
  <c r="L6046" i="6" s="1"/>
  <c r="J5221" i="6"/>
  <c r="L5221" i="6" s="1"/>
  <c r="J3721" i="6"/>
  <c r="L3721" i="6" s="1"/>
  <c r="J4851" i="6"/>
  <c r="L4851" i="6" s="1"/>
  <c r="J2002" i="6"/>
  <c r="L2002" i="6" s="1"/>
  <c r="J2292" i="6"/>
  <c r="L2292" i="6" s="1"/>
  <c r="J3438" i="6"/>
  <c r="L3438" i="6" s="1"/>
  <c r="J1626" i="6"/>
  <c r="L1626" i="6" s="1"/>
  <c r="J2980" i="6"/>
  <c r="L2980" i="6" s="1"/>
  <c r="J4927" i="6"/>
  <c r="L4927" i="6" s="1"/>
  <c r="J6598" i="6"/>
  <c r="L6598" i="6" s="1"/>
  <c r="J2537" i="6"/>
  <c r="L2537" i="6" s="1"/>
  <c r="J6533" i="6"/>
  <c r="L6533" i="6" s="1"/>
  <c r="J3988" i="6"/>
  <c r="L3988" i="6" s="1"/>
  <c r="J526" i="6"/>
  <c r="L526" i="6" s="1"/>
  <c r="J562" i="6"/>
  <c r="L562" i="6" s="1"/>
  <c r="J669" i="6"/>
  <c r="L669" i="6" s="1"/>
  <c r="J6359" i="6"/>
  <c r="L6359" i="6" s="1"/>
  <c r="J525" i="6"/>
  <c r="L525" i="6" s="1"/>
  <c r="J6760" i="6"/>
  <c r="L6760" i="6" s="1"/>
  <c r="J1646" i="6"/>
  <c r="L1646" i="6" s="1"/>
  <c r="J1421" i="6"/>
  <c r="L1421" i="6" s="1"/>
  <c r="J4493" i="6"/>
  <c r="L4493" i="6" s="1"/>
  <c r="J4228" i="6"/>
  <c r="L4228" i="6" s="1"/>
  <c r="J896" i="6"/>
  <c r="L896" i="6" s="1"/>
  <c r="J1709" i="6"/>
  <c r="L1709" i="6" s="1"/>
  <c r="J4781" i="6"/>
  <c r="L4781" i="6" s="1"/>
  <c r="J4551" i="6"/>
  <c r="L4551" i="6" s="1"/>
  <c r="J6142" i="6"/>
  <c r="L6142" i="6" s="1"/>
  <c r="J2256" i="6"/>
  <c r="L2256" i="6" s="1"/>
  <c r="J6845" i="6"/>
  <c r="L6845" i="6" s="1"/>
  <c r="J3902" i="6"/>
  <c r="L3902" i="6" s="1"/>
  <c r="J706" i="6"/>
  <c r="L706" i="6" s="1"/>
  <c r="J2774" i="6"/>
  <c r="L2774" i="6" s="1"/>
  <c r="J6092" i="6"/>
  <c r="L6092" i="6" s="1"/>
  <c r="J3138" i="6"/>
  <c r="L3138" i="6" s="1"/>
  <c r="J656" i="6"/>
  <c r="L656" i="6" s="1"/>
  <c r="J5357" i="6"/>
  <c r="L5357" i="6" s="1"/>
  <c r="J3037" i="6"/>
  <c r="L3037" i="6" s="1"/>
  <c r="J6994" i="6"/>
  <c r="L6994" i="6" s="1"/>
  <c r="J4392" i="6"/>
  <c r="L4392" i="6" s="1"/>
  <c r="J5552" i="6"/>
  <c r="L5552" i="6" s="1"/>
  <c r="J5701" i="6"/>
  <c r="L5701" i="6" s="1"/>
  <c r="J2367" i="6"/>
  <c r="L2367" i="6" s="1"/>
  <c r="J6116" i="6"/>
  <c r="L6116" i="6" s="1"/>
  <c r="J3436" i="6"/>
  <c r="L3436" i="6" s="1"/>
  <c r="J2180" i="6"/>
  <c r="L2180" i="6" s="1"/>
  <c r="J1856" i="6"/>
  <c r="L1856" i="6" s="1"/>
  <c r="J5949" i="6"/>
  <c r="L5949" i="6" s="1"/>
  <c r="J6524" i="6"/>
  <c r="L6524" i="6" s="1"/>
  <c r="J398" i="6"/>
  <c r="L398" i="6" s="1"/>
  <c r="J1974" i="6"/>
  <c r="L1974" i="6" s="1"/>
  <c r="J363" i="6"/>
  <c r="L363" i="6" s="1"/>
  <c r="J6890" i="6"/>
  <c r="L6890" i="6" s="1"/>
  <c r="J2227" i="6"/>
  <c r="L2227" i="6" s="1"/>
  <c r="J4043" i="6"/>
  <c r="L4043" i="6" s="1"/>
  <c r="J5229" i="6"/>
  <c r="L5229" i="6" s="1"/>
  <c r="J609" i="6"/>
  <c r="L609" i="6" s="1"/>
  <c r="J4142" i="6"/>
  <c r="L4142" i="6" s="1"/>
  <c r="J2348" i="6"/>
  <c r="L2348" i="6" s="1"/>
  <c r="J5210" i="6"/>
  <c r="L5210" i="6" s="1"/>
  <c r="J2833" i="6"/>
  <c r="L2833" i="6" s="1"/>
  <c r="J3280" i="6"/>
  <c r="L3280" i="6" s="1"/>
  <c r="J6696" i="6"/>
  <c r="L6696" i="6" s="1"/>
  <c r="J625" i="6"/>
  <c r="L625" i="6" s="1"/>
  <c r="J5208" i="6"/>
  <c r="L5208" i="6" s="1"/>
  <c r="J2335" i="6"/>
  <c r="L2335" i="6" s="1"/>
  <c r="J958" i="6"/>
  <c r="L958" i="6" s="1"/>
  <c r="J5003" i="6"/>
  <c r="L5003" i="6" s="1"/>
  <c r="J2413" i="6"/>
  <c r="L2413" i="6" s="1"/>
  <c r="J5150" i="6"/>
  <c r="L5150" i="6" s="1"/>
  <c r="J6317" i="6"/>
  <c r="L6317" i="6" s="1"/>
  <c r="J6220" i="6"/>
  <c r="L6220" i="6" s="1"/>
  <c r="J2375" i="6"/>
  <c r="L2375" i="6" s="1"/>
  <c r="J5748" i="6"/>
  <c r="L5748" i="6" s="1"/>
  <c r="J4391" i="6"/>
  <c r="L4391" i="6" s="1"/>
  <c r="J5528" i="6"/>
  <c r="L5528" i="6" s="1"/>
  <c r="J3192" i="6"/>
  <c r="L3192" i="6" s="1"/>
  <c r="J520" i="6"/>
  <c r="L520" i="6" s="1"/>
  <c r="J4086" i="6"/>
  <c r="L4086" i="6" s="1"/>
  <c r="J660" i="6"/>
  <c r="L660" i="6" s="1"/>
  <c r="J4860" i="6"/>
  <c r="L4860" i="6" s="1"/>
  <c r="J6889" i="6"/>
  <c r="L6889" i="6" s="1"/>
  <c r="J5639" i="6"/>
  <c r="L5639" i="6" s="1"/>
  <c r="J1753" i="6"/>
  <c r="L1753" i="6" s="1"/>
  <c r="J6700" i="6"/>
  <c r="L6700" i="6" s="1"/>
  <c r="J1833" i="6"/>
  <c r="L1833" i="6" s="1"/>
  <c r="J473" i="6"/>
  <c r="L473" i="6" s="1"/>
  <c r="J6023" i="6"/>
  <c r="L6023" i="6" s="1"/>
  <c r="J6668" i="6"/>
  <c r="L6668" i="6" s="1"/>
  <c r="J337" i="6"/>
  <c r="L337" i="6" s="1"/>
  <c r="J6129" i="6"/>
  <c r="L6129" i="6" s="1"/>
  <c r="J6247" i="6"/>
  <c r="L6247" i="6" s="1"/>
  <c r="J2224" i="6"/>
  <c r="L2224" i="6" s="1"/>
  <c r="J5042" i="6"/>
  <c r="L5042" i="6" s="1"/>
  <c r="J6621" i="6"/>
  <c r="L6621" i="6" s="1"/>
  <c r="J5512" i="6"/>
  <c r="L5512" i="6" s="1"/>
  <c r="J2840" i="6"/>
  <c r="L2840" i="6" s="1"/>
  <c r="J1418" i="6"/>
  <c r="L1418" i="6" s="1"/>
  <c r="J2332" i="6"/>
  <c r="L2332" i="6" s="1"/>
  <c r="J3558" i="6"/>
  <c r="L3558" i="6" s="1"/>
  <c r="J5107" i="6"/>
  <c r="L5107" i="6" s="1"/>
  <c r="J5730" i="6"/>
  <c r="L5730" i="6" s="1"/>
  <c r="J1826" i="6"/>
  <c r="L1826" i="6" s="1"/>
  <c r="J6628" i="6"/>
  <c r="L6628" i="6" s="1"/>
  <c r="J5114" i="6"/>
  <c r="L5114" i="6" s="1"/>
  <c r="J4649" i="6"/>
  <c r="L4649" i="6" s="1"/>
  <c r="J2843" i="6"/>
  <c r="L2843" i="6" s="1"/>
  <c r="J6732" i="6"/>
  <c r="L6732" i="6" s="1"/>
  <c r="J954" i="6"/>
  <c r="L954" i="6" s="1"/>
  <c r="J3658" i="6"/>
  <c r="L3658" i="6" s="1"/>
  <c r="J4600" i="6"/>
  <c r="L4600" i="6" s="1"/>
  <c r="J5175" i="6"/>
  <c r="L5175" i="6" s="1"/>
  <c r="J5010" i="6"/>
  <c r="L5010" i="6" s="1"/>
  <c r="J6472" i="6"/>
  <c r="L6472" i="6" s="1"/>
  <c r="J4798" i="6"/>
  <c r="L4798" i="6" s="1"/>
  <c r="J5306" i="6"/>
  <c r="L5306" i="6" s="1"/>
  <c r="J6896" i="6"/>
  <c r="L6896" i="6" s="1"/>
  <c r="J574" i="6"/>
  <c r="L574" i="6" s="1"/>
  <c r="J5891" i="6"/>
  <c r="L5891" i="6" s="1"/>
  <c r="J4089" i="6"/>
  <c r="L4089" i="6" s="1"/>
  <c r="J647" i="6"/>
  <c r="L647" i="6" s="1"/>
  <c r="J5656" i="6"/>
  <c r="L5656" i="6" s="1"/>
  <c r="J1942" i="6"/>
  <c r="L1942" i="6" s="1"/>
  <c r="J3098" i="6"/>
  <c r="L3098" i="6" s="1"/>
  <c r="J4968" i="6"/>
  <c r="L4968" i="6" s="1"/>
  <c r="J277" i="6"/>
  <c r="L277" i="6" s="1"/>
  <c r="J3948" i="6"/>
  <c r="L3948" i="6" s="1"/>
  <c r="J6658" i="6"/>
  <c r="L6658" i="6" s="1"/>
  <c r="J33" i="6"/>
  <c r="L33" i="6" s="1"/>
  <c r="K979" i="6"/>
  <c r="K1056" i="6"/>
  <c r="K2585" i="6"/>
  <c r="K4997" i="6"/>
  <c r="K3568" i="6"/>
  <c r="K6606" i="6"/>
  <c r="K407" i="6"/>
  <c r="K2952" i="6"/>
  <c r="K6795" i="6"/>
  <c r="K5584" i="6"/>
  <c r="K2664" i="6"/>
  <c r="K4255" i="6"/>
  <c r="K5562" i="6"/>
  <c r="K7087" i="6"/>
  <c r="K1444" i="6"/>
  <c r="K4299" i="6"/>
  <c r="K4785" i="6"/>
  <c r="K779" i="6"/>
  <c r="K3943" i="6"/>
  <c r="K59" i="6"/>
  <c r="K1814" i="6"/>
  <c r="K4604" i="6"/>
  <c r="K201" i="6"/>
  <c r="K1907" i="6"/>
  <c r="K3788" i="6"/>
  <c r="K1819" i="6"/>
  <c r="K4921" i="6"/>
  <c r="K3128" i="6"/>
  <c r="K1740" i="6"/>
  <c r="K1713" i="6"/>
  <c r="K4390" i="6"/>
  <c r="K3634" i="6"/>
  <c r="K2435" i="6"/>
  <c r="K13" i="6"/>
  <c r="K2204" i="6"/>
  <c r="K5657" i="6"/>
  <c r="K2305" i="6"/>
  <c r="K3800" i="6"/>
  <c r="K5647" i="6"/>
  <c r="K6400" i="6"/>
  <c r="K4107" i="6"/>
  <c r="K3283" i="6"/>
  <c r="K1252" i="6"/>
  <c r="K4879" i="6"/>
  <c r="K4656" i="6"/>
  <c r="K6087" i="6"/>
  <c r="K3433" i="6"/>
  <c r="K2504" i="6"/>
  <c r="K4987" i="6"/>
  <c r="K430" i="6"/>
  <c r="K1296" i="6"/>
  <c r="K475" i="6"/>
  <c r="K5922" i="6"/>
  <c r="K3891" i="6"/>
  <c r="K1701" i="6"/>
  <c r="K2986" i="6"/>
  <c r="K3620" i="6"/>
  <c r="K4959" i="6"/>
  <c r="K2448" i="6"/>
  <c r="K7064" i="6"/>
  <c r="K2122" i="6"/>
  <c r="K5377" i="6"/>
  <c r="K2226" i="6"/>
  <c r="K3402" i="6"/>
  <c r="K3534" i="6"/>
  <c r="K1880" i="6"/>
  <c r="K5622" i="6"/>
  <c r="K2791" i="6"/>
  <c r="K6297" i="6"/>
  <c r="K2247" i="6"/>
  <c r="K6156" i="6"/>
  <c r="K2841" i="6"/>
  <c r="K2358" i="6"/>
  <c r="K2691" i="6"/>
  <c r="K4948" i="6"/>
  <c r="K6622" i="6"/>
  <c r="K3340" i="6"/>
  <c r="K3865" i="6"/>
  <c r="K1008" i="6"/>
  <c r="K3250" i="6"/>
  <c r="K4727" i="6"/>
  <c r="K1327" i="6"/>
  <c r="K1659" i="6"/>
  <c r="K881" i="6"/>
  <c r="K5164" i="6"/>
  <c r="K5182" i="6"/>
  <c r="K6452" i="6"/>
  <c r="K3072" i="6"/>
  <c r="K1043" i="6"/>
  <c r="K5138" i="6"/>
  <c r="K570" i="6"/>
  <c r="K5778" i="6"/>
  <c r="K2471" i="6"/>
  <c r="K6106" i="6"/>
  <c r="K713" i="6"/>
  <c r="K4559" i="6"/>
  <c r="K6037" i="6"/>
  <c r="K1717" i="6"/>
  <c r="K775" i="6"/>
  <c r="K4098" i="6"/>
  <c r="K4401" i="6"/>
  <c r="K3767" i="6"/>
  <c r="K4844" i="6"/>
  <c r="K4609" i="6"/>
  <c r="K2442" i="6"/>
  <c r="K3382" i="6"/>
  <c r="K4982" i="6"/>
  <c r="K4073" i="6"/>
  <c r="K1872" i="6"/>
  <c r="K5759" i="6"/>
  <c r="K6570" i="6"/>
  <c r="K4122" i="6"/>
  <c r="K3795" i="6"/>
  <c r="K6097" i="6"/>
  <c r="K6784" i="6"/>
  <c r="K6727" i="6"/>
  <c r="K3420" i="6"/>
  <c r="K5838" i="6"/>
  <c r="K7050" i="6"/>
  <c r="K6856" i="6"/>
  <c r="K2926" i="6"/>
  <c r="K6295" i="6"/>
  <c r="K5848" i="6"/>
  <c r="K1039" i="6"/>
  <c r="K6725" i="6"/>
  <c r="K2219" i="6"/>
  <c r="K5655" i="6"/>
  <c r="K5403" i="6"/>
  <c r="K279" i="6"/>
  <c r="K6169" i="6"/>
  <c r="K3722" i="6"/>
  <c r="K6084" i="6"/>
  <c r="K5588" i="6"/>
  <c r="K6917" i="6"/>
  <c r="K4583" i="6"/>
  <c r="K5725" i="6"/>
  <c r="K5766" i="6"/>
  <c r="K3179" i="6"/>
  <c r="K3956" i="6"/>
  <c r="K382" i="6"/>
  <c r="K2714" i="6"/>
  <c r="K4433" i="6"/>
  <c r="K2303" i="6"/>
  <c r="K1445" i="6"/>
  <c r="K4288" i="6"/>
  <c r="K1870" i="6"/>
  <c r="K6599" i="6"/>
  <c r="K4869" i="6"/>
  <c r="K3756" i="6"/>
  <c r="K4280" i="6"/>
  <c r="K1521" i="6"/>
  <c r="K5077" i="6"/>
  <c r="K2301" i="6"/>
  <c r="K6851" i="6"/>
  <c r="K3565" i="6"/>
  <c r="K5962" i="6"/>
  <c r="K3604" i="6"/>
  <c r="K3833" i="6"/>
  <c r="K1225" i="6"/>
  <c r="K5693" i="6"/>
  <c r="K4478" i="6"/>
  <c r="K2868" i="6"/>
  <c r="K6407" i="6"/>
  <c r="K332" i="6"/>
  <c r="K6874" i="6"/>
  <c r="K94" i="6"/>
  <c r="K4324" i="6"/>
  <c r="K2789" i="6"/>
  <c r="K2589" i="6"/>
  <c r="K139" i="6"/>
  <c r="K5066" i="6"/>
  <c r="K2765" i="6"/>
  <c r="K2891" i="6"/>
  <c r="K6279" i="6"/>
  <c r="K4111" i="6"/>
  <c r="K3263" i="6"/>
  <c r="K6512" i="6"/>
  <c r="K4130" i="6"/>
  <c r="K4576" i="6"/>
  <c r="K559" i="6"/>
  <c r="K1045" i="6"/>
  <c r="K939" i="6"/>
  <c r="K4686" i="6"/>
  <c r="K4491" i="6"/>
  <c r="K7017" i="6"/>
  <c r="K3963" i="6"/>
  <c r="K2825" i="6"/>
  <c r="K349" i="6"/>
  <c r="K4320" i="6"/>
  <c r="K3480" i="6"/>
  <c r="K2745" i="6"/>
  <c r="K3482" i="6"/>
  <c r="K1462" i="6"/>
  <c r="K3438" i="6"/>
  <c r="L894" i="6"/>
  <c r="L406" i="6"/>
  <c r="N406" i="6" s="1"/>
  <c r="L5405" i="6"/>
  <c r="L3668" i="6"/>
  <c r="M3668" i="6" s="1"/>
  <c r="L1295" i="6"/>
  <c r="L2431" i="6"/>
  <c r="L4518" i="6"/>
  <c r="L3725" i="6"/>
  <c r="L1831" i="6"/>
  <c r="L4081" i="6"/>
  <c r="L4759" i="6"/>
  <c r="L6254" i="6"/>
  <c r="L1706" i="6"/>
  <c r="L1658" i="6"/>
  <c r="L4188" i="6"/>
  <c r="L1230" i="6"/>
  <c r="L6162" i="6"/>
  <c r="L4857" i="6"/>
  <c r="L5813" i="6"/>
  <c r="O2470" i="6"/>
  <c r="O6214" i="6"/>
  <c r="O1471" i="6"/>
  <c r="O558" i="6"/>
  <c r="O979" i="6"/>
  <c r="O5383" i="6"/>
  <c r="O745" i="6"/>
  <c r="O6817" i="6"/>
  <c r="O456" i="6"/>
  <c r="O3507" i="6"/>
  <c r="O6258" i="6"/>
  <c r="O4577" i="6"/>
  <c r="O1056" i="6"/>
  <c r="O6280" i="6"/>
  <c r="O1479" i="6"/>
  <c r="O2312" i="6"/>
  <c r="O1269" i="6"/>
  <c r="O4343" i="6"/>
  <c r="O1351" i="6"/>
  <c r="O642" i="6"/>
  <c r="O2585" i="6"/>
  <c r="O3770" i="6"/>
  <c r="O5004" i="6"/>
  <c r="O4558" i="6"/>
  <c r="O3878" i="6"/>
  <c r="O5792" i="6"/>
  <c r="O6741" i="6"/>
  <c r="O6730" i="6"/>
  <c r="O4997" i="6"/>
  <c r="O2845" i="6"/>
  <c r="O4112" i="6"/>
  <c r="O3125" i="6"/>
  <c r="O1947" i="6"/>
  <c r="O5424" i="6"/>
  <c r="O2961" i="6"/>
  <c r="O1539" i="6"/>
  <c r="O3568" i="6"/>
  <c r="O5698" i="6"/>
  <c r="O3861" i="6"/>
  <c r="O3699" i="6"/>
  <c r="O5168" i="6"/>
  <c r="O1436" i="6"/>
  <c r="O3090" i="6"/>
  <c r="O3323" i="6"/>
  <c r="O6606" i="6"/>
  <c r="O6124" i="6"/>
  <c r="O6138" i="6"/>
  <c r="O2978" i="6"/>
  <c r="O4341" i="6"/>
  <c r="O3332" i="6"/>
  <c r="O5712" i="6"/>
  <c r="O4235" i="6"/>
  <c r="O407" i="6"/>
  <c r="O6836" i="6"/>
  <c r="O6582" i="6"/>
  <c r="O75" i="6"/>
  <c r="O4503" i="6"/>
  <c r="O4993" i="6"/>
  <c r="O4842" i="6"/>
  <c r="O3715" i="6"/>
  <c r="O2952" i="6"/>
  <c r="O5776" i="6"/>
  <c r="O5939" i="6"/>
  <c r="O3044" i="6"/>
  <c r="O2296" i="6"/>
  <c r="O5275" i="6"/>
  <c r="O360" i="6"/>
  <c r="O1995" i="6"/>
  <c r="O6795" i="6"/>
  <c r="O5885" i="6"/>
  <c r="O282" i="6"/>
  <c r="O5165" i="6"/>
  <c r="O1871" i="6"/>
  <c r="O305" i="6"/>
  <c r="O4448" i="6"/>
  <c r="O1400" i="6"/>
  <c r="O5584" i="6"/>
  <c r="O395" i="6"/>
  <c r="O1695" i="6"/>
  <c r="O1311" i="6"/>
  <c r="O5237" i="6"/>
  <c r="O2352" i="6"/>
  <c r="O1384" i="6"/>
  <c r="O6491" i="6"/>
  <c r="O2664" i="6"/>
  <c r="O3354" i="6"/>
  <c r="O4013" i="6"/>
  <c r="O184" i="6"/>
  <c r="O6755" i="6"/>
  <c r="O4453" i="6"/>
  <c r="O6006" i="6"/>
  <c r="O6542" i="6"/>
  <c r="O4255" i="6"/>
  <c r="O517" i="6"/>
  <c r="O5351" i="6"/>
  <c r="O2996" i="6"/>
  <c r="O3097" i="6"/>
  <c r="O6192" i="6"/>
  <c r="O3621" i="6"/>
  <c r="O4845" i="6"/>
  <c r="O5562" i="6"/>
  <c r="O1898" i="6"/>
  <c r="O4275" i="6"/>
  <c r="O2469" i="6"/>
  <c r="O4198" i="6"/>
  <c r="O6461" i="6"/>
  <c r="O81" i="6"/>
  <c r="O4158" i="6"/>
  <c r="O7087" i="6"/>
  <c r="O5073" i="6"/>
  <c r="O1950" i="6"/>
  <c r="O2381" i="6"/>
  <c r="O648" i="6"/>
  <c r="O5425" i="6"/>
  <c r="O6493" i="6"/>
  <c r="O1292" i="6"/>
  <c r="O1444" i="6"/>
  <c r="O2379" i="6"/>
  <c r="O35" i="6"/>
  <c r="O6155" i="6"/>
  <c r="O1894" i="6"/>
  <c r="O1613" i="6"/>
  <c r="O6869" i="6"/>
  <c r="O1768" i="6"/>
  <c r="O4299" i="6"/>
  <c r="O3226" i="6"/>
  <c r="O357" i="6"/>
  <c r="O7020" i="6"/>
  <c r="O1725" i="6"/>
  <c r="O5802" i="6"/>
  <c r="O1055" i="6"/>
  <c r="O3551" i="6"/>
  <c r="O4785" i="6"/>
  <c r="O3452" i="6"/>
  <c r="O100" i="6"/>
  <c r="O668" i="6"/>
  <c r="O5212" i="6"/>
  <c r="O5524" i="6"/>
  <c r="O1631" i="6"/>
  <c r="O6922" i="6"/>
  <c r="O779" i="6"/>
  <c r="O4660" i="6"/>
  <c r="O676" i="6"/>
  <c r="O5483" i="6"/>
  <c r="O3775" i="6"/>
  <c r="O4400" i="6"/>
  <c r="O5663" i="6"/>
  <c r="O2796" i="6"/>
  <c r="O3943" i="6"/>
  <c r="O6501" i="6"/>
  <c r="O477" i="6"/>
  <c r="O5194" i="6"/>
  <c r="O1345" i="6"/>
  <c r="O3129" i="6"/>
  <c r="O3495" i="6"/>
  <c r="O4653" i="6"/>
  <c r="O59" i="6"/>
  <c r="O846" i="6"/>
  <c r="O2318" i="6"/>
  <c r="O443" i="6"/>
  <c r="O4810" i="6"/>
  <c r="O601" i="6"/>
  <c r="O1601" i="6"/>
  <c r="O325" i="6"/>
  <c r="O1814" i="6"/>
  <c r="O6259" i="6"/>
  <c r="O432" i="6"/>
  <c r="O1519" i="6"/>
  <c r="O6492" i="6"/>
  <c r="O2137" i="6"/>
  <c r="O5238" i="6"/>
  <c r="O1052" i="6"/>
  <c r="O4604" i="6"/>
  <c r="O5709" i="6"/>
  <c r="O505" i="6"/>
  <c r="O2653" i="6"/>
  <c r="O1216" i="6"/>
  <c r="O6268" i="6"/>
  <c r="O5223" i="6"/>
  <c r="O3245" i="6"/>
  <c r="O201" i="6"/>
  <c r="O891" i="6"/>
  <c r="O1800" i="6"/>
  <c r="O5653" i="6"/>
  <c r="O3792" i="6"/>
  <c r="O2742" i="6"/>
  <c r="O2271" i="6"/>
  <c r="O5763" i="6"/>
  <c r="O1907" i="6"/>
  <c r="O5983" i="6"/>
  <c r="O2272" i="6"/>
  <c r="O6550" i="6"/>
  <c r="O5726" i="6"/>
  <c r="O1612" i="6"/>
  <c r="O4980" i="6"/>
  <c r="O4240" i="6"/>
  <c r="O3788" i="6"/>
  <c r="O6879" i="6"/>
  <c r="O1766" i="6"/>
  <c r="O3227" i="6"/>
  <c r="O3239" i="6"/>
  <c r="O3395" i="6"/>
  <c r="O258" i="6"/>
  <c r="O6887" i="6"/>
  <c r="O1819" i="6"/>
  <c r="O3726" i="6"/>
  <c r="O3768" i="6"/>
  <c r="O3228" i="6"/>
  <c r="O3423" i="6"/>
  <c r="O39" i="6"/>
  <c r="O2011" i="6"/>
  <c r="O5815" i="6"/>
  <c r="O4921" i="6"/>
  <c r="O6370" i="6"/>
  <c r="O3974" i="6"/>
  <c r="O5189" i="6"/>
  <c r="O1426" i="6"/>
  <c r="O6584" i="6"/>
  <c r="O385" i="6"/>
  <c r="O6022" i="6"/>
  <c r="O3128" i="6"/>
  <c r="O2486" i="6"/>
  <c r="O143" i="6"/>
  <c r="O6946" i="6"/>
  <c r="O486" i="6"/>
  <c r="O338" i="6"/>
  <c r="O5785" i="6"/>
  <c r="O166" i="6"/>
  <c r="O1740" i="6"/>
  <c r="O1691" i="6"/>
  <c r="O2608" i="6"/>
  <c r="O1557" i="6"/>
  <c r="O5978" i="6"/>
  <c r="O5853" i="6"/>
  <c r="O487" i="6"/>
  <c r="O2534" i="6"/>
  <c r="O1713" i="6"/>
  <c r="O2291" i="6"/>
  <c r="O6185" i="6"/>
  <c r="O6262" i="6"/>
  <c r="O3412" i="6"/>
  <c r="O2906" i="6"/>
  <c r="O5769" i="6"/>
  <c r="O4833" i="6"/>
  <c r="O4390" i="6"/>
  <c r="O3184" i="6"/>
  <c r="O5811" i="6"/>
  <c r="O6871" i="6"/>
  <c r="O2408" i="6"/>
  <c r="O2832" i="6"/>
  <c r="O28" i="6"/>
  <c r="O3410" i="6"/>
  <c r="O3634" i="6"/>
  <c r="O6735" i="6"/>
  <c r="O6716" i="6"/>
  <c r="O5399" i="6"/>
  <c r="O6926" i="6"/>
  <c r="O4378" i="6"/>
  <c r="O4715" i="6"/>
  <c r="O5404" i="6"/>
  <c r="O2435" i="6"/>
  <c r="O3135" i="6"/>
  <c r="O1860" i="6"/>
  <c r="O1368" i="6"/>
  <c r="O3229" i="6"/>
  <c r="O2387" i="6"/>
  <c r="O4417" i="6"/>
  <c r="O4729" i="6"/>
  <c r="O13" i="6"/>
  <c r="O2598" i="6"/>
  <c r="O1582" i="6"/>
  <c r="O4513" i="6"/>
  <c r="O5430" i="6"/>
  <c r="O2670" i="6"/>
  <c r="O5147" i="6"/>
  <c r="O758" i="6"/>
  <c r="O2204" i="6"/>
  <c r="O2975" i="6"/>
  <c r="O34" i="6"/>
  <c r="O1570" i="6"/>
  <c r="O3335" i="6"/>
  <c r="O358" i="6"/>
  <c r="O4654" i="6"/>
  <c r="O3265" i="6"/>
  <c r="O5657" i="6"/>
  <c r="O6462" i="6"/>
  <c r="O4593" i="6"/>
  <c r="O3388" i="6"/>
  <c r="O5380" i="6"/>
  <c r="O2380" i="6"/>
  <c r="O1568" i="6"/>
  <c r="O4496" i="6"/>
  <c r="O2305" i="6"/>
  <c r="O858" i="6"/>
  <c r="O2057" i="6"/>
  <c r="O4673" i="6"/>
  <c r="O6687" i="6"/>
  <c r="O2124" i="6"/>
  <c r="O3234" i="6"/>
  <c r="O1935" i="6"/>
  <c r="O3800" i="6"/>
  <c r="O6753" i="6"/>
  <c r="O2940" i="6"/>
  <c r="O153" i="6"/>
  <c r="O903" i="6"/>
  <c r="O1987" i="6"/>
  <c r="O5886" i="6"/>
  <c r="O5044" i="6"/>
  <c r="O5647" i="6"/>
  <c r="O1726" i="6"/>
  <c r="O925" i="6"/>
  <c r="O945" i="6"/>
  <c r="O7082" i="6"/>
  <c r="O1348" i="6"/>
  <c r="O244" i="6"/>
  <c r="O2027" i="6"/>
  <c r="O6400" i="6"/>
  <c r="O4045" i="6"/>
  <c r="O3401" i="6"/>
  <c r="O6405" i="6"/>
  <c r="O6996" i="6"/>
  <c r="O4419" i="6"/>
  <c r="O6729" i="6"/>
  <c r="O645" i="6"/>
  <c r="O4107" i="6"/>
  <c r="O2724" i="6"/>
  <c r="O2182" i="6"/>
  <c r="O3403" i="6"/>
  <c r="O528" i="6"/>
  <c r="O2875" i="6"/>
  <c r="O1065" i="6"/>
  <c r="O5532" i="6"/>
  <c r="O3283" i="6"/>
  <c r="O5343" i="6"/>
  <c r="O6863" i="6"/>
  <c r="O43" i="6"/>
  <c r="O4335" i="6"/>
  <c r="O7095" i="6"/>
  <c r="O5249" i="6"/>
  <c r="O4092" i="6"/>
  <c r="O1252" i="6"/>
  <c r="O6191" i="6"/>
  <c r="O5950" i="6"/>
  <c r="O5762" i="6"/>
  <c r="O6074" i="6"/>
  <c r="O612" i="6"/>
  <c r="O4059" i="6"/>
  <c r="O2625" i="6"/>
  <c r="O4879" i="6"/>
  <c r="O6159" i="6"/>
  <c r="O1258" i="6"/>
  <c r="O3703" i="6"/>
  <c r="O4883" i="6"/>
  <c r="O3060" i="6"/>
  <c r="O6591" i="6"/>
  <c r="O3895" i="6"/>
  <c r="O4656" i="6"/>
  <c r="O1862" i="6"/>
  <c r="O4501" i="6"/>
  <c r="O3790" i="6"/>
  <c r="O5501" i="6"/>
  <c r="O5542" i="6"/>
  <c r="O792" i="6"/>
  <c r="O5637" i="6"/>
  <c r="O6087" i="6"/>
  <c r="O4937" i="6"/>
  <c r="O4701" i="6"/>
  <c r="O95" i="6"/>
  <c r="O485" i="6"/>
  <c r="O3619" i="6"/>
  <c r="O820" i="6"/>
  <c r="O1264" i="6"/>
  <c r="O3433" i="6"/>
  <c r="O4512" i="6"/>
  <c r="O1630" i="6"/>
  <c r="O3144" i="6"/>
  <c r="O1809" i="6"/>
  <c r="O2076" i="6"/>
  <c r="O1000" i="6"/>
  <c r="O5122" i="6"/>
  <c r="O2504" i="6"/>
  <c r="O1158" i="6"/>
  <c r="O4606" i="6"/>
  <c r="O6506" i="6"/>
  <c r="O3431" i="6"/>
  <c r="O1160" i="6"/>
  <c r="O3984" i="6"/>
  <c r="O2631" i="6"/>
  <c r="O4987" i="6"/>
  <c r="O5492" i="6"/>
  <c r="O5348" i="6"/>
  <c r="O4196" i="6"/>
  <c r="O947" i="6"/>
  <c r="O6137" i="6"/>
  <c r="O4954" i="6"/>
  <c r="O493" i="6"/>
  <c r="O430" i="6"/>
  <c r="O1093" i="6"/>
  <c r="O23" i="6"/>
  <c r="O1466" i="6"/>
  <c r="O2417" i="6"/>
  <c r="O4212" i="6"/>
  <c r="O667" i="6"/>
  <c r="O1190" i="6"/>
  <c r="O1296" i="6"/>
  <c r="O1823" i="6"/>
  <c r="O6722" i="6"/>
  <c r="O1207" i="6"/>
  <c r="O323" i="6"/>
  <c r="O2315" i="6"/>
  <c r="O1360" i="6"/>
  <c r="O3389" i="6"/>
  <c r="O475" i="6"/>
  <c r="O2846" i="6"/>
  <c r="O4389" i="6"/>
  <c r="O5830" i="6"/>
  <c r="O5" i="6"/>
  <c r="O4161" i="6"/>
  <c r="O7094" i="6"/>
  <c r="O5455" i="6"/>
  <c r="O5922" i="6"/>
  <c r="O2767" i="6"/>
  <c r="O3111" i="6"/>
  <c r="O2306" i="6"/>
  <c r="O566" i="6"/>
  <c r="O1605" i="6"/>
  <c r="O5140" i="6"/>
  <c r="O2594" i="6"/>
  <c r="O3891" i="6"/>
  <c r="O1057" i="6"/>
  <c r="O417" i="6"/>
  <c r="O4771" i="6"/>
  <c r="O141" i="6"/>
  <c r="O2847" i="6"/>
  <c r="O689" i="6"/>
  <c r="O905" i="6"/>
  <c r="O1701" i="6"/>
  <c r="O2337" i="6"/>
  <c r="O2206" i="6"/>
  <c r="O3099" i="6"/>
  <c r="O2297" i="6"/>
  <c r="O4978" i="6"/>
  <c r="O4566" i="6"/>
  <c r="O85" i="6"/>
  <c r="O2986" i="6"/>
  <c r="O3556" i="6"/>
  <c r="O6847" i="6"/>
  <c r="O5533" i="6"/>
  <c r="O168" i="6"/>
  <c r="O5327" i="6"/>
  <c r="O4884" i="6"/>
  <c r="O3651" i="6"/>
  <c r="O3620" i="6"/>
  <c r="O5059" i="6"/>
  <c r="O961" i="6"/>
  <c r="O5964" i="6"/>
  <c r="O6474" i="6"/>
  <c r="O5554" i="6"/>
  <c r="O587" i="6"/>
  <c r="O1560" i="6"/>
  <c r="O4959" i="6"/>
  <c r="O598" i="6"/>
  <c r="O1949" i="6"/>
  <c r="O4752" i="6"/>
  <c r="O157" i="6"/>
  <c r="O1372" i="6"/>
  <c r="O2701" i="6"/>
  <c r="O2873" i="6"/>
  <c r="O2448" i="6"/>
  <c r="O1989" i="6"/>
  <c r="O3870" i="6"/>
  <c r="O6601" i="6"/>
  <c r="O975" i="6"/>
  <c r="O6292" i="6"/>
  <c r="O4016" i="6"/>
  <c r="O4507" i="6"/>
  <c r="O7064" i="6"/>
  <c r="O4094" i="6"/>
  <c r="O1063" i="6"/>
  <c r="O5315" i="6"/>
  <c r="O5827" i="6"/>
  <c r="O6176" i="6"/>
  <c r="O3843" i="6"/>
  <c r="O4699" i="6"/>
  <c r="O2122" i="6"/>
  <c r="O3078" i="6"/>
  <c r="O6300" i="6"/>
  <c r="O619" i="6"/>
  <c r="O5529" i="6"/>
  <c r="O6222" i="6"/>
  <c r="O3176" i="6"/>
  <c r="O4963" i="6"/>
  <c r="O5377" i="6"/>
  <c r="O2810" i="6"/>
  <c r="O2156" i="6"/>
  <c r="O6030" i="6"/>
  <c r="O1460" i="6"/>
  <c r="O350" i="6"/>
  <c r="O1127" i="6"/>
  <c r="O6349" i="6"/>
  <c r="O2226" i="6"/>
  <c r="O158" i="6"/>
  <c r="O3529" i="6"/>
  <c r="O6825" i="6"/>
  <c r="O4353" i="6"/>
  <c r="O4328" i="6"/>
  <c r="O4942" i="6"/>
  <c r="O5110" i="6"/>
  <c r="O3402" i="6"/>
  <c r="O724" i="6"/>
  <c r="O1852" i="6"/>
  <c r="O2154" i="6"/>
  <c r="O5123" i="6"/>
  <c r="O2557" i="6"/>
  <c r="O1066" i="6"/>
  <c r="O1915" i="6"/>
  <c r="O3534" i="6"/>
  <c r="O6281" i="6"/>
  <c r="O741" i="6"/>
  <c r="O5505" i="6"/>
  <c r="O2577" i="6"/>
  <c r="O2287" i="6"/>
  <c r="O1149" i="6"/>
  <c r="O3842" i="6"/>
  <c r="O1880" i="6"/>
  <c r="O4032" i="6"/>
  <c r="O7093" i="6"/>
  <c r="O5541" i="6"/>
  <c r="O6665" i="6"/>
  <c r="O6893" i="6"/>
  <c r="O2331" i="6"/>
  <c r="O3586" i="6"/>
  <c r="O5622" i="6"/>
  <c r="O6345" i="6"/>
  <c r="O3945" i="6"/>
  <c r="O5979" i="6"/>
  <c r="O2172" i="6"/>
  <c r="O1100" i="6"/>
  <c r="O210" i="6"/>
  <c r="O6551" i="6"/>
  <c r="O2791" i="6"/>
  <c r="O6998" i="6"/>
  <c r="O6019" i="6"/>
  <c r="O2768" i="6"/>
  <c r="O5393" i="6"/>
  <c r="O3622" i="6"/>
  <c r="O4854" i="6"/>
  <c r="O4220" i="6"/>
  <c r="O6297" i="6"/>
  <c r="O4382" i="6"/>
  <c r="O3101" i="6"/>
  <c r="O2147" i="6"/>
  <c r="O1202" i="6"/>
  <c r="O182" i="6"/>
  <c r="O2681" i="6"/>
  <c r="O2479" i="6"/>
  <c r="O2247" i="6"/>
  <c r="O6972" i="6"/>
  <c r="O5310" i="6"/>
  <c r="O821" i="6"/>
  <c r="O3575" i="6"/>
  <c r="O2542" i="6"/>
  <c r="O6580" i="6"/>
  <c r="O2679" i="6"/>
  <c r="O6156" i="6"/>
  <c r="O5448" i="6"/>
  <c r="O5493" i="6"/>
  <c r="O3928" i="6"/>
  <c r="O2514" i="6"/>
  <c r="O1456" i="6"/>
  <c r="O4371" i="6"/>
  <c r="O1425" i="6"/>
  <c r="O2841" i="6"/>
  <c r="O2972" i="6"/>
  <c r="O3561" i="6"/>
  <c r="O4399" i="6"/>
  <c r="O6899" i="6"/>
  <c r="O2964" i="6"/>
  <c r="O4944" i="6"/>
  <c r="O1542" i="6"/>
  <c r="O2358" i="6"/>
  <c r="O6962" i="6"/>
  <c r="O2860" i="6"/>
  <c r="O4314" i="6"/>
  <c r="O293" i="6"/>
  <c r="O4704" i="6"/>
  <c r="O4878" i="6"/>
  <c r="O7102" i="6"/>
  <c r="O2691" i="6"/>
  <c r="O5360" i="6"/>
  <c r="O2772" i="6"/>
  <c r="O3057" i="6"/>
  <c r="O2601" i="6"/>
  <c r="O538" i="6"/>
  <c r="O2931" i="6"/>
  <c r="O1665" i="6"/>
  <c r="O4948" i="6"/>
  <c r="O2165" i="6"/>
  <c r="O3320" i="6"/>
  <c r="O5814" i="6"/>
  <c r="O6992" i="6"/>
  <c r="O4106" i="6"/>
  <c r="O6502" i="6"/>
  <c r="O6777" i="6"/>
  <c r="O6622" i="6"/>
  <c r="O4157" i="6"/>
  <c r="O6497" i="6"/>
  <c r="O832" i="6"/>
  <c r="O1875" i="6"/>
  <c r="O6611" i="6"/>
  <c r="O6368" i="6"/>
  <c r="O163" i="6"/>
  <c r="O3340" i="6"/>
  <c r="O4065" i="6"/>
  <c r="O3537" i="6"/>
  <c r="O1909" i="6"/>
  <c r="O924" i="6"/>
  <c r="O5121" i="6"/>
  <c r="O3839" i="6"/>
  <c r="O3188" i="6"/>
  <c r="O3865" i="6"/>
  <c r="O3196" i="6"/>
  <c r="O4663" i="6"/>
  <c r="O6924" i="6"/>
  <c r="O2488" i="6"/>
  <c r="O2583" i="6"/>
  <c r="O2285" i="6"/>
  <c r="O2096" i="6"/>
  <c r="O1008" i="6"/>
  <c r="O6650" i="6"/>
  <c r="O2705" i="6"/>
  <c r="O270" i="6"/>
  <c r="O4560" i="6"/>
  <c r="O1643" i="6"/>
  <c r="O312" i="6"/>
  <c r="O169" i="6"/>
  <c r="O3250" i="6"/>
  <c r="O2797" i="6"/>
  <c r="O2770" i="6"/>
  <c r="O4906" i="6"/>
  <c r="O6541" i="6"/>
  <c r="O4947" i="6"/>
  <c r="O1132" i="6"/>
  <c r="O294" i="6"/>
  <c r="O4727" i="6"/>
  <c r="O982" i="6"/>
  <c r="O3492" i="6"/>
  <c r="O6325" i="6"/>
  <c r="O6916" i="6"/>
  <c r="O3442" i="6"/>
  <c r="O6052" i="6"/>
  <c r="O585" i="6"/>
  <c r="O1327" i="6"/>
  <c r="O3827" i="6"/>
  <c r="O3277" i="6"/>
  <c r="O5819" i="6"/>
  <c r="O4197" i="6"/>
  <c r="O4398" i="6"/>
  <c r="O4713" i="6"/>
  <c r="O1003" i="6"/>
  <c r="O1659" i="6"/>
  <c r="O1242" i="6"/>
  <c r="O804" i="6"/>
  <c r="O6343" i="6"/>
  <c r="O5587" i="6"/>
  <c r="O2259" i="6"/>
  <c r="O1638" i="6"/>
  <c r="O2496" i="6"/>
  <c r="O881" i="6"/>
  <c r="O4279" i="6"/>
  <c r="O6010" i="6"/>
  <c r="O5267" i="6"/>
  <c r="O6333" i="6"/>
  <c r="O3016" i="6"/>
  <c r="O3837" i="6"/>
  <c r="O2037" i="6"/>
  <c r="O5164" i="6"/>
  <c r="O6814" i="6"/>
  <c r="O2398" i="6"/>
  <c r="O3373" i="6"/>
  <c r="O5905" i="6"/>
  <c r="O2430" i="6"/>
  <c r="O6744" i="6"/>
  <c r="O4871" i="6"/>
  <c r="O5182" i="6"/>
  <c r="O567" i="6"/>
  <c r="O2460" i="6"/>
  <c r="O4588" i="6"/>
  <c r="O2012" i="6"/>
  <c r="O3221" i="6"/>
  <c r="O5441" i="6"/>
  <c r="O3067" i="6"/>
  <c r="O6452" i="6"/>
  <c r="O2054" i="6"/>
  <c r="O1349" i="6"/>
  <c r="O2438" i="6"/>
  <c r="O616" i="6"/>
  <c r="O4394" i="6"/>
  <c r="O6925" i="6"/>
  <c r="O4786" i="6"/>
  <c r="O3072" i="6"/>
  <c r="O2995" i="6"/>
  <c r="O743" i="6"/>
  <c r="O1929" i="6"/>
  <c r="O3329" i="6"/>
  <c r="O6178" i="6"/>
  <c r="O1621" i="6"/>
  <c r="O1566" i="6"/>
  <c r="O1043" i="6"/>
  <c r="O5654" i="6"/>
  <c r="O2848" i="6"/>
  <c r="O6123" i="6"/>
  <c r="O1392" i="6"/>
  <c r="O3823" i="6"/>
  <c r="O3661" i="6"/>
  <c r="O2672" i="6"/>
  <c r="O5138" i="6"/>
  <c r="O560" i="6"/>
  <c r="O4483" i="6"/>
  <c r="O3165" i="6"/>
  <c r="O3347" i="6"/>
  <c r="O2234" i="6"/>
  <c r="O5854" i="6"/>
  <c r="O4236" i="6"/>
  <c r="O570" i="6"/>
  <c r="O1344" i="6"/>
  <c r="O5158" i="6"/>
  <c r="O152" i="6"/>
  <c r="O6353" i="6"/>
  <c r="O5902" i="6"/>
  <c r="O2439" i="6"/>
  <c r="O1485" i="6"/>
  <c r="O5778" i="6"/>
  <c r="O4155" i="6"/>
  <c r="O5783" i="6"/>
  <c r="O2921" i="6"/>
  <c r="O5028" i="6"/>
  <c r="O246" i="6"/>
  <c r="O2063" i="6"/>
  <c r="O2427" i="6"/>
  <c r="O2471" i="6"/>
  <c r="O4463" i="6"/>
  <c r="O2673" i="6"/>
  <c r="O6613" i="6"/>
  <c r="O699" i="6"/>
  <c r="O6540" i="6"/>
  <c r="O7008" i="6"/>
  <c r="O380" i="6"/>
  <c r="O6106" i="6"/>
  <c r="O3105" i="6"/>
  <c r="O4172" i="6"/>
  <c r="O3911" i="6"/>
  <c r="O6543" i="6"/>
  <c r="O4323" i="6"/>
  <c r="O4903" i="6"/>
  <c r="O4957" i="6"/>
  <c r="O713" i="6"/>
  <c r="O2977" i="6"/>
  <c r="O4814" i="6"/>
  <c r="O3136" i="6"/>
  <c r="O1123" i="6"/>
  <c r="O2949" i="6"/>
  <c r="O3993" i="6"/>
  <c r="O1482" i="6"/>
  <c r="O4559" i="6"/>
  <c r="O5873" i="6"/>
  <c r="O1682" i="6"/>
  <c r="O6952" i="6"/>
  <c r="O421" i="6"/>
  <c r="O170" i="6"/>
  <c r="O4321" i="6"/>
  <c r="O4202" i="6"/>
  <c r="O6037" i="6"/>
  <c r="O4907" i="6"/>
  <c r="O5572" i="6"/>
  <c r="O2524" i="6"/>
  <c r="O5109" i="6"/>
  <c r="O701" i="6"/>
  <c r="O7069" i="6"/>
  <c r="O1428" i="6"/>
  <c r="O1717" i="6"/>
  <c r="O4119" i="6"/>
  <c r="O231" i="6"/>
  <c r="O6483" i="6"/>
  <c r="O5196" i="6"/>
  <c r="O2969" i="6"/>
  <c r="O1512" i="6"/>
  <c r="O3170" i="6"/>
  <c r="O775" i="6"/>
  <c r="O3306" i="6"/>
  <c r="O221" i="6"/>
  <c r="O5026" i="6"/>
  <c r="O2021" i="6"/>
  <c r="O1847" i="6"/>
  <c r="O685" i="6"/>
  <c r="O3437" i="6"/>
  <c r="O4098" i="6"/>
  <c r="O5563" i="6"/>
  <c r="O993" i="6"/>
  <c r="O1911" i="6"/>
  <c r="O5250" i="6"/>
  <c r="O5506" i="6"/>
  <c r="O267" i="6"/>
  <c r="O4940" i="6"/>
  <c r="O4401" i="6"/>
  <c r="O728" i="6"/>
  <c r="O607" i="6"/>
  <c r="O2715" i="6"/>
  <c r="O2764" i="6"/>
  <c r="O4084" i="6"/>
  <c r="O2947" i="6"/>
  <c r="O2191" i="6"/>
  <c r="O3767" i="6"/>
  <c r="O3846" i="6"/>
  <c r="O5968" i="6"/>
  <c r="O5449" i="6"/>
  <c r="O1532" i="6"/>
  <c r="O6530" i="6"/>
  <c r="O721" i="6"/>
  <c r="O552" i="6"/>
  <c r="O4844" i="6"/>
  <c r="O1527" i="6"/>
  <c r="O3127" i="6"/>
  <c r="O988" i="6"/>
  <c r="O897" i="6"/>
  <c r="O4445" i="6"/>
  <c r="O855" i="6"/>
  <c r="O4097" i="6"/>
  <c r="O4609" i="6"/>
  <c r="O2786" i="6"/>
  <c r="O2621" i="6"/>
  <c r="O4843" i="6"/>
  <c r="O7098" i="6"/>
  <c r="O6651" i="6"/>
  <c r="O3717" i="6"/>
  <c r="O3357" i="6"/>
  <c r="O2442" i="6"/>
  <c r="O5385" i="6"/>
  <c r="O3379" i="6"/>
  <c r="O1359" i="6"/>
  <c r="O1973" i="6"/>
  <c r="O2364" i="6"/>
  <c r="O6356" i="6"/>
  <c r="O1571" i="6"/>
  <c r="O3382" i="6"/>
  <c r="O5991" i="6"/>
  <c r="O3686" i="6"/>
  <c r="O4725" i="6"/>
  <c r="O6971" i="6"/>
  <c r="O2175" i="6"/>
  <c r="O4467" i="6"/>
  <c r="O6652" i="6"/>
  <c r="O4982" i="6"/>
  <c r="O4168" i="6"/>
  <c r="O546" i="6"/>
  <c r="O2737" i="6"/>
  <c r="O6880" i="6"/>
  <c r="O1699" i="6"/>
  <c r="O2327" i="6"/>
  <c r="O6490" i="6"/>
  <c r="O4073" i="6"/>
  <c r="O1603" i="6"/>
  <c r="O1738" i="6"/>
  <c r="O17" i="6"/>
  <c r="O6940" i="6"/>
  <c r="O5865" i="6"/>
  <c r="O3378" i="6"/>
  <c r="O2010" i="6"/>
  <c r="O1872" i="6"/>
  <c r="O5603" i="6"/>
  <c r="O6688" i="6"/>
  <c r="O2415" i="6"/>
  <c r="O3520" i="6"/>
  <c r="O2962" i="6"/>
  <c r="O418" i="6"/>
  <c r="O4505" i="6"/>
  <c r="O5759" i="6"/>
  <c r="O1448" i="6"/>
  <c r="O840" i="6"/>
  <c r="O1708" i="6"/>
  <c r="O1417" i="6"/>
  <c r="O3207" i="6"/>
  <c r="O817" i="6"/>
  <c r="O7088" i="6"/>
  <c r="O6570" i="6"/>
  <c r="O3289" i="6"/>
  <c r="O2944" i="6"/>
  <c r="O3515" i="6"/>
  <c r="O30" i="6"/>
  <c r="O3242" i="6"/>
  <c r="O981" i="6"/>
  <c r="O974" i="6"/>
  <c r="O4122" i="6"/>
  <c r="O496" i="6"/>
  <c r="O109" i="6"/>
  <c r="O4800" i="6"/>
  <c r="O4200" i="6"/>
  <c r="O1097" i="6"/>
  <c r="O5349" i="6"/>
  <c r="O889" i="6"/>
  <c r="O3795" i="6"/>
  <c r="O2718" i="6"/>
  <c r="O3197" i="6"/>
  <c r="O5745" i="6"/>
  <c r="O5680" i="6"/>
  <c r="O3102" i="6"/>
  <c r="O370" i="6"/>
  <c r="O6865" i="6"/>
  <c r="O6097" i="6"/>
  <c r="O712" i="6"/>
  <c r="O4244" i="6"/>
  <c r="O5289" i="6"/>
  <c r="O4070" i="6"/>
  <c r="O2047" i="6"/>
  <c r="O1203" i="6"/>
  <c r="O774" i="6"/>
  <c r="O6784" i="6"/>
  <c r="O7066" i="6"/>
  <c r="O134" i="6"/>
  <c r="O5088" i="6"/>
  <c r="O4603" i="6"/>
  <c r="O60" i="6"/>
  <c r="O2068" i="6"/>
  <c r="O5242" i="6"/>
  <c r="O6727" i="6"/>
  <c r="O7051" i="6"/>
  <c r="O2309" i="6"/>
  <c r="O3593" i="6"/>
  <c r="O4506" i="6"/>
  <c r="O1015" i="6"/>
  <c r="O1393" i="6"/>
  <c r="O2661" i="6"/>
  <c r="O3420" i="6"/>
  <c r="O4137" i="6"/>
  <c r="O4721" i="6"/>
  <c r="O1674" i="6"/>
  <c r="O1355" i="6"/>
  <c r="O854" i="6"/>
  <c r="O1806" i="6"/>
  <c r="O4554" i="6"/>
  <c r="O6882" i="6"/>
  <c r="O4828" i="6"/>
  <c r="O3719" i="6"/>
  <c r="O159" i="6"/>
  <c r="O6180" i="6"/>
  <c r="O5129" i="6"/>
  <c r="O6442" i="6"/>
  <c r="O5195" i="6"/>
  <c r="O6630" i="6"/>
  <c r="O2800" i="6"/>
  <c r="O7031" i="6"/>
  <c r="O4817" i="6"/>
  <c r="O6907" i="6"/>
  <c r="O2369" i="6"/>
  <c r="O4563" i="6"/>
  <c r="O894" i="6"/>
  <c r="O1457" i="6"/>
  <c r="O2690" i="6"/>
  <c r="O6902" i="6"/>
  <c r="O990" i="6"/>
  <c r="O2522" i="6"/>
  <c r="O6460" i="6"/>
  <c r="O3996" i="6"/>
  <c r="O406" i="6"/>
  <c r="O4224" i="6"/>
  <c r="O3014" i="6"/>
  <c r="O4835" i="6"/>
  <c r="O5817" i="6"/>
  <c r="O4408" i="6"/>
  <c r="O2954" i="6"/>
  <c r="O5141" i="6"/>
  <c r="O5405" i="6"/>
  <c r="O5838" i="6"/>
  <c r="O4104" i="6"/>
  <c r="O4636" i="6"/>
  <c r="O5901" i="6"/>
  <c r="O5553" i="6"/>
  <c r="O1313" i="6"/>
  <c r="O5624" i="6"/>
  <c r="O6657" i="6"/>
  <c r="O4712" i="6"/>
  <c r="O614" i="6"/>
  <c r="O2201" i="6"/>
  <c r="O953" i="6"/>
  <c r="O2741" i="6"/>
  <c r="O6329" i="6"/>
  <c r="O7081" i="6"/>
  <c r="O4340" i="6"/>
  <c r="O1883" i="6"/>
  <c r="O3659" i="6"/>
  <c r="O2269" i="6"/>
  <c r="O1999" i="6"/>
  <c r="O4468" i="6"/>
  <c r="O943" i="6"/>
  <c r="O2712" i="6"/>
  <c r="O3594" i="6"/>
  <c r="O5721" i="6"/>
  <c r="O183" i="6"/>
  <c r="O4599" i="6"/>
  <c r="O5199" i="6"/>
  <c r="O4899" i="6"/>
  <c r="O4180" i="6"/>
  <c r="O3471" i="6"/>
  <c r="O3805" i="6"/>
  <c r="O7050" i="6"/>
  <c r="O3490" i="6"/>
  <c r="O1326" i="6"/>
  <c r="O866" i="6"/>
  <c r="O6015" i="6"/>
  <c r="O2281" i="6"/>
  <c r="O4365" i="6"/>
  <c r="O6507" i="6"/>
  <c r="O6720" i="6"/>
  <c r="O5974" i="6"/>
  <c r="O6041" i="6"/>
  <c r="O7089" i="6"/>
  <c r="O6466" i="6"/>
  <c r="O639" i="6"/>
  <c r="O2575" i="6"/>
  <c r="O3468" i="6"/>
  <c r="O4085" i="6"/>
  <c r="O2622" i="6"/>
  <c r="O5700" i="6"/>
  <c r="O144" i="6"/>
  <c r="O5080" i="6"/>
  <c r="O5666" i="6"/>
  <c r="O1516" i="6"/>
  <c r="O3668" i="6"/>
  <c r="O1697" i="6"/>
  <c r="O592" i="6"/>
  <c r="O3546" i="6"/>
  <c r="O6927" i="6"/>
  <c r="O1877" i="6"/>
  <c r="O6309" i="6"/>
  <c r="O6812" i="6"/>
  <c r="O1295" i="6"/>
  <c r="O6004" i="6"/>
  <c r="O6573" i="6"/>
  <c r="O6389" i="6"/>
  <c r="O3855" i="6"/>
  <c r="O3449" i="6"/>
  <c r="O6033" i="6"/>
  <c r="O1578" i="6"/>
  <c r="O2431" i="6"/>
  <c r="O1840" i="6"/>
  <c r="O3008" i="6"/>
  <c r="O424" i="6"/>
  <c r="O4728" i="6"/>
  <c r="O6384" i="6"/>
  <c r="O6607" i="6"/>
  <c r="O4839" i="6"/>
  <c r="O4518" i="6"/>
  <c r="O6856" i="6"/>
  <c r="O3753" i="6"/>
  <c r="O6574" i="6"/>
  <c r="O4886" i="6"/>
  <c r="O3868" i="6"/>
  <c r="O6471" i="6"/>
  <c r="O2080" i="6"/>
  <c r="O1042" i="6"/>
  <c r="O6058" i="6"/>
  <c r="O2884" i="6"/>
  <c r="O5247" i="6"/>
  <c r="O3994" i="6"/>
  <c r="O803" i="6"/>
  <c r="O1653" i="6"/>
  <c r="O3493" i="6"/>
  <c r="O7034" i="6"/>
  <c r="O2197" i="6"/>
  <c r="O4264" i="6"/>
  <c r="O643" i="6"/>
  <c r="O6001" i="6"/>
  <c r="O5569" i="6"/>
  <c r="O3194" i="6"/>
  <c r="O6469" i="6"/>
  <c r="O2109" i="6"/>
  <c r="O237" i="6"/>
  <c r="O2494" i="6"/>
  <c r="O2232" i="6"/>
  <c r="O3027" i="6"/>
  <c r="O6225" i="6"/>
  <c r="O1965" i="6"/>
  <c r="O6810" i="6"/>
  <c r="O1267" i="6"/>
  <c r="O4039" i="6"/>
  <c r="O3709" i="6"/>
  <c r="O6351" i="6"/>
  <c r="O2058" i="6"/>
  <c r="O1038" i="6"/>
  <c r="O6440" i="6"/>
  <c r="O3859" i="6"/>
  <c r="O6518" i="6"/>
  <c r="O5282" i="6"/>
  <c r="O4151" i="6"/>
  <c r="O4434" i="6"/>
  <c r="O2458" i="6"/>
  <c r="O6787" i="6"/>
  <c r="O636" i="6"/>
  <c r="O3501" i="6"/>
  <c r="O7015" i="6"/>
  <c r="O4177" i="6"/>
  <c r="O2581" i="6"/>
  <c r="O4148" i="6"/>
  <c r="O5469" i="6"/>
  <c r="O6463" i="6"/>
  <c r="O2270" i="6"/>
  <c r="O4210" i="6"/>
  <c r="O3725" i="6"/>
  <c r="O4677" i="6"/>
  <c r="O2184" i="6"/>
  <c r="O2179" i="6"/>
  <c r="O2412" i="6"/>
  <c r="O882" i="6"/>
  <c r="O6772" i="6"/>
  <c r="O637" i="6"/>
  <c r="O1831" i="6"/>
  <c r="O5216" i="6"/>
  <c r="O1661" i="6"/>
  <c r="O1857" i="6"/>
  <c r="O6861" i="6"/>
  <c r="O5928" i="6"/>
  <c r="O6174" i="6"/>
  <c r="O4639" i="6"/>
  <c r="O4081" i="6"/>
  <c r="O77" i="6"/>
  <c r="O6364" i="6"/>
  <c r="O1130" i="6"/>
  <c r="O1981" i="6"/>
  <c r="O2274" i="6"/>
  <c r="O6293" i="6"/>
  <c r="O1786" i="6"/>
  <c r="O7012" i="6"/>
  <c r="O6947" i="6"/>
  <c r="O2761" i="6"/>
  <c r="O6361" i="6"/>
  <c r="O1246" i="6"/>
  <c r="O6223" i="6"/>
  <c r="O1185" i="6"/>
  <c r="O865" i="6"/>
  <c r="O4759" i="6"/>
  <c r="O4128" i="6"/>
  <c r="O564" i="6"/>
  <c r="O4100" i="6"/>
  <c r="O622" i="6"/>
  <c r="O3121" i="6"/>
  <c r="O4533" i="6"/>
  <c r="O4519" i="6"/>
  <c r="O6235" i="6"/>
  <c r="O31" i="6"/>
  <c r="O4114" i="6"/>
  <c r="O4242" i="6"/>
  <c r="O1589" i="6"/>
  <c r="O1933" i="6"/>
  <c r="O950" i="6"/>
  <c r="O3547" i="6"/>
  <c r="O6695" i="6"/>
  <c r="O5462" i="6"/>
  <c r="O733" i="6"/>
  <c r="O4266" i="6"/>
  <c r="O118" i="6"/>
  <c r="O2787" i="6"/>
  <c r="O1639" i="6"/>
  <c r="O2372" i="6"/>
  <c r="O2624" i="6"/>
  <c r="O2738" i="6"/>
  <c r="O6189" i="6"/>
  <c r="O2529" i="6"/>
  <c r="O4318" i="6"/>
  <c r="O573" i="6"/>
  <c r="O1510" i="6"/>
  <c r="O3199" i="6"/>
  <c r="O2128" i="6"/>
  <c r="O4470" i="6"/>
  <c r="O5586" i="6"/>
  <c r="O3222" i="6"/>
  <c r="O140" i="6"/>
  <c r="O5398" i="6"/>
  <c r="O6564" i="6"/>
  <c r="O2735" i="6"/>
  <c r="O2982" i="6"/>
  <c r="O4260" i="6"/>
  <c r="O6395" i="6"/>
  <c r="O5531" i="6"/>
  <c r="O469" i="6"/>
  <c r="O1517" i="6"/>
  <c r="O3248" i="6"/>
  <c r="O825" i="6"/>
  <c r="O4529" i="6"/>
  <c r="O4454" i="6"/>
  <c r="O222" i="6"/>
  <c r="O3649" i="6"/>
  <c r="O1813" i="6"/>
  <c r="O1006" i="6"/>
  <c r="O2721" i="6"/>
  <c r="O1839" i="6"/>
  <c r="O1401" i="6"/>
  <c r="O1808" i="6"/>
  <c r="O6431" i="6"/>
  <c r="O6038" i="6"/>
  <c r="O2403" i="6"/>
  <c r="O420" i="6"/>
  <c r="O3793" i="6"/>
  <c r="O5997" i="6"/>
  <c r="O3321" i="6"/>
  <c r="O6679" i="6"/>
  <c r="O2231" i="6"/>
  <c r="O2028" i="6"/>
  <c r="O6637" i="6"/>
  <c r="O1308" i="6"/>
  <c r="O2013" i="6"/>
  <c r="O4257" i="6"/>
  <c r="O3814" i="6"/>
  <c r="O5994" i="6"/>
  <c r="O2329" i="6"/>
  <c r="O240" i="6"/>
  <c r="O4055" i="6"/>
  <c r="O1356" i="6"/>
  <c r="O1821" i="6"/>
  <c r="O1181" i="6"/>
  <c r="O4216" i="6"/>
  <c r="O5271" i="6"/>
  <c r="O6937" i="6"/>
  <c r="O6566" i="6"/>
  <c r="O3625" i="6"/>
  <c r="O755" i="6"/>
  <c r="O6446" i="6"/>
  <c r="O4254" i="6"/>
  <c r="O3761" i="6"/>
  <c r="O7011" i="6"/>
  <c r="O2346" i="6"/>
  <c r="O6406" i="6"/>
  <c r="O145" i="6"/>
  <c r="O2462" i="6"/>
  <c r="O5718" i="6"/>
  <c r="O6282" i="6"/>
  <c r="O1620" i="6"/>
  <c r="O565" i="6"/>
  <c r="O1544" i="6"/>
  <c r="O534" i="6"/>
  <c r="O6063" i="6"/>
  <c r="O5699" i="6"/>
  <c r="O4995" i="6"/>
  <c r="O292" i="6"/>
  <c r="O1884" i="6"/>
  <c r="O6953" i="6"/>
  <c r="O6378" i="6"/>
  <c r="O1990" i="6"/>
  <c r="O1464" i="6"/>
  <c r="O1680" i="6"/>
  <c r="O2987" i="6"/>
  <c r="O3018" i="6"/>
  <c r="O1094" i="6"/>
  <c r="O1998" i="6"/>
  <c r="O5809" i="6"/>
  <c r="O3890" i="6"/>
  <c r="O5597" i="6"/>
  <c r="O1526" i="6"/>
  <c r="O2198" i="6"/>
  <c r="O3718" i="6"/>
  <c r="O6522" i="6"/>
  <c r="O5833" i="6"/>
  <c r="O1016" i="6"/>
  <c r="O5024" i="6"/>
  <c r="O4642" i="6"/>
  <c r="O7099" i="6"/>
  <c r="O2666" i="6"/>
  <c r="O6453" i="6"/>
  <c r="O4697" i="6"/>
  <c r="O1026" i="6"/>
  <c r="O5474" i="6"/>
  <c r="O2989" i="6"/>
  <c r="O1730" i="6"/>
  <c r="O6274" i="6"/>
  <c r="O4953" i="6"/>
  <c r="O6888" i="6"/>
  <c r="O3369" i="6"/>
  <c r="O4904" i="6"/>
  <c r="O495" i="6"/>
  <c r="O4918" i="6"/>
  <c r="O2157" i="6"/>
  <c r="O5497" i="6"/>
  <c r="O6320" i="6"/>
  <c r="O3513" i="6"/>
  <c r="O1036" i="6"/>
  <c r="O1033" i="6"/>
  <c r="O173" i="6"/>
  <c r="O3889" i="6"/>
  <c r="O5345" i="6"/>
  <c r="O4614" i="6"/>
  <c r="O555" i="6"/>
  <c r="O481" i="6"/>
  <c r="O6237" i="6"/>
  <c r="O5992" i="6"/>
  <c r="O3358" i="6"/>
  <c r="O1117" i="6"/>
  <c r="O5020" i="6"/>
  <c r="O4552" i="6"/>
  <c r="O4298" i="6"/>
  <c r="O2943" i="6"/>
  <c r="O1180" i="6"/>
  <c r="O5892" i="6"/>
  <c r="O3954" i="6"/>
  <c r="O6113" i="6"/>
  <c r="O4326" i="6"/>
  <c r="O6093" i="6"/>
  <c r="O108" i="6"/>
  <c r="O3887" i="6"/>
  <c r="O4726" i="6"/>
  <c r="O167" i="6"/>
  <c r="O6549" i="6"/>
  <c r="O2549" i="6"/>
  <c r="O3370" i="6"/>
  <c r="O7056" i="6"/>
  <c r="O5421" i="6"/>
  <c r="O1731" i="6"/>
  <c r="O2107" i="6"/>
  <c r="O748" i="6"/>
  <c r="O5314" i="6"/>
  <c r="O6194" i="6"/>
  <c r="O7022" i="6"/>
  <c r="O3137" i="6"/>
  <c r="O938" i="6"/>
  <c r="O3937" i="6"/>
  <c r="O219" i="6"/>
  <c r="O4556" i="6"/>
  <c r="O1757" i="6"/>
  <c r="O4171" i="6"/>
  <c r="O3367" i="6"/>
  <c r="O6588" i="6"/>
  <c r="O203" i="6"/>
  <c r="O6422" i="6"/>
  <c r="O6321" i="6"/>
  <c r="O3799" i="6"/>
  <c r="O2926" i="6"/>
  <c r="O1410" i="6"/>
  <c r="O5420" i="6"/>
  <c r="O1861" i="6"/>
  <c r="O4349" i="6"/>
  <c r="O3819" i="6"/>
  <c r="O5183" i="6"/>
  <c r="O3743" i="6"/>
  <c r="O6051" i="6"/>
  <c r="O4548" i="6"/>
  <c r="O1504" i="6"/>
  <c r="O1483" i="6"/>
  <c r="O5378" i="6"/>
  <c r="O6319" i="6"/>
  <c r="O3514" i="6"/>
  <c r="O4459" i="6"/>
  <c r="O6447" i="6"/>
  <c r="O600" i="6"/>
  <c r="O4355" i="6"/>
  <c r="O309" i="6"/>
  <c r="O3854" i="6"/>
  <c r="O391" i="6"/>
  <c r="O5277" i="6"/>
  <c r="O5661" i="6"/>
  <c r="O662" i="6"/>
  <c r="O3172" i="6"/>
  <c r="O2760" i="6"/>
  <c r="O5870" i="6"/>
  <c r="O6997" i="6"/>
  <c r="O6290" i="6"/>
  <c r="O2343" i="6"/>
  <c r="O3079" i="6"/>
  <c r="O6295" i="6"/>
  <c r="O3279" i="6"/>
  <c r="O5429" i="6"/>
  <c r="O4095" i="6"/>
  <c r="O4426" i="6"/>
  <c r="O6558" i="6"/>
  <c r="O2586" i="6"/>
  <c r="O5855" i="6"/>
  <c r="O5848" i="6"/>
  <c r="O3801" i="6"/>
  <c r="O5788" i="6"/>
  <c r="O921" i="6"/>
  <c r="O3683" i="6"/>
  <c r="O1722" i="6"/>
  <c r="O872" i="6"/>
  <c r="O3724" i="6"/>
  <c r="O1039" i="6"/>
  <c r="O4657" i="6"/>
  <c r="O1195" i="6"/>
  <c r="O6209" i="6"/>
  <c r="O1213" i="6"/>
  <c r="O1525" i="6"/>
  <c r="O393" i="6"/>
  <c r="O3339" i="6"/>
  <c r="O6725" i="6"/>
  <c r="O3697" i="6"/>
  <c r="O1799" i="6"/>
  <c r="O4329" i="6"/>
  <c r="O3655" i="6"/>
  <c r="O5461" i="6"/>
  <c r="O1427" i="6"/>
  <c r="O4633" i="6"/>
  <c r="O3287" i="6"/>
  <c r="O47" i="6"/>
  <c r="O1834" i="6"/>
  <c r="O2127" i="6"/>
  <c r="O3654" i="6"/>
  <c r="O3623" i="6"/>
  <c r="O4150" i="6"/>
  <c r="O4986" i="6"/>
  <c r="O6255" i="6"/>
  <c r="O6981" i="6"/>
  <c r="O2804" i="6"/>
  <c r="O2973" i="6"/>
  <c r="O3307" i="6"/>
  <c r="O1268" i="6"/>
  <c r="O6762" i="6"/>
  <c r="O2748" i="6"/>
  <c r="O5907" i="6"/>
  <c r="O6065" i="6"/>
  <c r="O918" i="6"/>
  <c r="O5795" i="6"/>
  <c r="O3509" i="6"/>
  <c r="O2566" i="6"/>
  <c r="O6820" i="6"/>
  <c r="O5628" i="6"/>
  <c r="O1113" i="6"/>
  <c r="O3766" i="6"/>
  <c r="O4992" i="6"/>
  <c r="O3688" i="6"/>
  <c r="O3553" i="6"/>
  <c r="O698" i="6"/>
  <c r="O5717" i="6"/>
  <c r="O3600" i="6"/>
  <c r="O2219" i="6"/>
  <c r="O2225" i="6"/>
  <c r="O5995" i="6"/>
  <c r="O64" i="6"/>
  <c r="O1472" i="6"/>
  <c r="O1088" i="6"/>
  <c r="O1556" i="6"/>
  <c r="O2503" i="6"/>
  <c r="O5655" i="6"/>
  <c r="O3406" i="6"/>
  <c r="O3785" i="6"/>
  <c r="O4476" i="6"/>
  <c r="O5262" i="6"/>
  <c r="O1615" i="6"/>
  <c r="O576" i="6"/>
  <c r="O6963" i="6"/>
  <c r="O5403" i="6"/>
  <c r="O2607" i="6"/>
  <c r="O5768" i="6"/>
  <c r="O6804" i="6"/>
  <c r="O6908" i="6"/>
  <c r="O2166" i="6"/>
  <c r="O4708" i="6"/>
  <c r="O62" i="6"/>
  <c r="O4901" i="6"/>
  <c r="O5936" i="6"/>
  <c r="O1879" i="6"/>
  <c r="O6666" i="6"/>
  <c r="O5167" i="6"/>
  <c r="O2294" i="6"/>
  <c r="O3201" i="6"/>
  <c r="O4971" i="6"/>
  <c r="O279" i="6"/>
  <c r="O1007" i="6"/>
  <c r="O5689" i="6"/>
  <c r="O6715" i="6"/>
  <c r="O4330" i="6"/>
  <c r="O6047" i="6"/>
  <c r="O6609" i="6"/>
  <c r="O191" i="6"/>
  <c r="O6169" i="6"/>
  <c r="O3707" i="6"/>
  <c r="O5076" i="6"/>
  <c r="O3042" i="6"/>
  <c r="O1069" i="6"/>
  <c r="O1083" i="6"/>
  <c r="O355" i="6"/>
  <c r="O6712" i="6"/>
  <c r="O510" i="6"/>
  <c r="O6707" i="6"/>
  <c r="O215" i="6"/>
  <c r="O6379" i="6"/>
  <c r="O1073" i="6"/>
  <c r="O1082" i="6"/>
  <c r="O4589" i="6"/>
  <c r="O6823" i="6"/>
  <c r="O1314" i="6"/>
  <c r="O4743" i="6"/>
  <c r="O1237" i="6"/>
  <c r="O6007" i="6"/>
  <c r="O474" i="6"/>
  <c r="O5888" i="6"/>
  <c r="O6675" i="6"/>
  <c r="O2918" i="6"/>
  <c r="O3093" i="6"/>
  <c r="O6451" i="6"/>
  <c r="O5996" i="6"/>
  <c r="O5847" i="6"/>
  <c r="O5535" i="6"/>
  <c r="O5627" i="6"/>
  <c r="O1108" i="6"/>
  <c r="O4760" i="6"/>
  <c r="O5017" i="6"/>
  <c r="O4062" i="6"/>
  <c r="O1683" i="6"/>
  <c r="O102" i="6"/>
  <c r="O5607" i="6"/>
  <c r="O465" i="6"/>
  <c r="O3151" i="6"/>
  <c r="O3574" i="6"/>
  <c r="O3722" i="6"/>
  <c r="O6477" i="6"/>
  <c r="O5273" i="6"/>
  <c r="O1090" i="6"/>
  <c r="O105" i="6"/>
  <c r="O3318" i="6"/>
  <c r="O115" i="6"/>
  <c r="O4040" i="6"/>
  <c r="O6084" i="6"/>
  <c r="O6966" i="6"/>
  <c r="O5820" i="6"/>
  <c r="O5887" i="6"/>
  <c r="O1136" i="6"/>
  <c r="O133" i="6"/>
  <c r="O6201" i="6"/>
  <c r="O5842" i="6"/>
  <c r="O1586" i="6"/>
  <c r="O4159" i="6"/>
  <c r="O5643" i="6"/>
  <c r="O1922" i="6"/>
  <c r="O2111" i="6"/>
  <c r="O6055" i="6"/>
  <c r="O3927" i="6"/>
  <c r="O5539" i="6"/>
  <c r="O4930" i="6"/>
  <c r="O412" i="6"/>
  <c r="O3002" i="6"/>
  <c r="O3925" i="6"/>
  <c r="O3670" i="6"/>
  <c r="O3815" i="6"/>
  <c r="O5488" i="6"/>
  <c r="O2360" i="6"/>
  <c r="O5588" i="6"/>
  <c r="O1927" i="6"/>
  <c r="O5521" i="6"/>
  <c r="O6948" i="6"/>
  <c r="O3223" i="6"/>
  <c r="O4342" i="6"/>
  <c r="O6917" i="6"/>
  <c r="O3849" i="6"/>
  <c r="O5058" i="6"/>
  <c r="O5012" i="6"/>
  <c r="O5294" i="6"/>
  <c r="O7016" i="6"/>
  <c r="O6602" i="6"/>
  <c r="O1836" i="6"/>
  <c r="O2554" i="6"/>
  <c r="O3278" i="6"/>
  <c r="O2228" i="6"/>
  <c r="O3365" i="6"/>
  <c r="O2734" i="6"/>
  <c r="O633" i="6"/>
  <c r="O5152" i="6"/>
  <c r="O6634" i="6"/>
  <c r="O4583" i="6"/>
  <c r="O6048" i="6"/>
  <c r="O5677" i="6"/>
  <c r="O5143" i="6"/>
  <c r="O4076" i="6"/>
  <c r="O1205" i="6"/>
  <c r="O3478" i="6"/>
  <c r="O4637" i="6"/>
  <c r="O5725" i="6"/>
  <c r="O2629" i="6"/>
  <c r="O644" i="6"/>
  <c r="O3975" i="6"/>
  <c r="O3140" i="6"/>
  <c r="O1111" i="6"/>
  <c r="O4690" i="6"/>
  <c r="O2669" i="6"/>
  <c r="O6965" i="6"/>
  <c r="O3396" i="6"/>
  <c r="O6505" i="6"/>
  <c r="O1837" i="6"/>
  <c r="O1440" i="6"/>
  <c r="O2338" i="6"/>
  <c r="O196" i="6"/>
  <c r="O352" i="6"/>
  <c r="O1964" i="6"/>
  <c r="O2773" i="6"/>
  <c r="O670" i="6"/>
  <c r="O2493" i="6"/>
  <c r="O4002" i="6"/>
  <c r="O4402" i="6"/>
  <c r="O3666" i="6"/>
  <c r="O913" i="6"/>
  <c r="O6151" i="6"/>
  <c r="O5946" i="6"/>
  <c r="O6895" i="6"/>
  <c r="O6942" i="6"/>
  <c r="O3714" i="6"/>
  <c r="O5407" i="6"/>
  <c r="O1072" i="6"/>
  <c r="O5774" i="6"/>
  <c r="O348" i="6"/>
  <c r="O6717" i="6"/>
  <c r="O1577" i="6"/>
  <c r="O6844" i="6"/>
  <c r="O3871" i="6"/>
  <c r="O6064" i="6"/>
  <c r="O4855" i="6"/>
  <c r="O90" i="6"/>
  <c r="O371" i="6"/>
  <c r="O1238" i="6"/>
  <c r="O822" i="6"/>
  <c r="O4923" i="6"/>
  <c r="O3324" i="6"/>
  <c r="O5068" i="6"/>
  <c r="O1175" i="6"/>
  <c r="O1606" i="6"/>
  <c r="O2138" i="6"/>
  <c r="O4515" i="6"/>
  <c r="O1747" i="6"/>
  <c r="O4486" i="6"/>
  <c r="O6420" i="6"/>
  <c r="O6448" i="6"/>
  <c r="O3638" i="6"/>
  <c r="O1109" i="6"/>
  <c r="O2713" i="6"/>
  <c r="O2400" i="6"/>
  <c r="O1010" i="6"/>
  <c r="O6049" i="6"/>
  <c r="O2255" i="6"/>
  <c r="O3474" i="6"/>
  <c r="O4080" i="6"/>
  <c r="O2733" i="6"/>
  <c r="O5766" i="6"/>
  <c r="O2937" i="6"/>
  <c r="O1667" i="6"/>
  <c r="O4803" i="6"/>
  <c r="O1374" i="6"/>
  <c r="O470" i="6"/>
  <c r="O329" i="6"/>
  <c r="O5065" i="6"/>
  <c r="O1250" i="6"/>
  <c r="O1887" i="6"/>
  <c r="O1286" i="6"/>
  <c r="O3864" i="6"/>
  <c r="O172" i="6"/>
  <c r="O5495" i="6"/>
  <c r="O3487" i="6"/>
  <c r="O6484" i="6"/>
  <c r="O1481" i="6"/>
  <c r="O4770" i="6"/>
  <c r="O7049" i="6"/>
  <c r="O3214" i="6"/>
  <c r="O4774" i="6"/>
  <c r="O6641" i="6"/>
  <c r="O4074" i="6"/>
  <c r="O3883" i="6"/>
  <c r="O3179" i="6"/>
  <c r="O1607" i="6"/>
  <c r="O776" i="6"/>
  <c r="O1751" i="6"/>
  <c r="O3681" i="6"/>
  <c r="O2930" i="6"/>
  <c r="O5409" i="6"/>
  <c r="O6040" i="6"/>
  <c r="O3956" i="6"/>
  <c r="O6128" i="6"/>
  <c r="O5257" i="6"/>
  <c r="O7044" i="6"/>
  <c r="O3829" i="6"/>
  <c r="O2689" i="6"/>
  <c r="O666" i="6"/>
  <c r="O3508" i="6"/>
  <c r="O2451" i="6"/>
  <c r="O4046" i="6"/>
  <c r="O5871" i="6"/>
  <c r="O6662" i="6"/>
  <c r="O6892" i="6"/>
  <c r="O6449" i="6"/>
  <c r="O3334" i="6"/>
  <c r="O2683" i="6"/>
  <c r="O5213" i="6"/>
  <c r="O179" i="6"/>
  <c r="O4516" i="6"/>
  <c r="O2461" i="6"/>
  <c r="O4115" i="6"/>
  <c r="O4742" i="6"/>
  <c r="O361" i="6"/>
  <c r="O6390" i="6"/>
  <c r="O6254" i="6"/>
  <c r="O7000" i="6"/>
  <c r="O1622" i="6"/>
  <c r="O1820" i="6"/>
  <c r="O2509" i="6"/>
  <c r="O2956" i="6"/>
  <c r="O5220" i="6"/>
  <c r="O2168" i="6"/>
  <c r="O2615" i="6"/>
  <c r="O429" i="6"/>
  <c r="O2910" i="6"/>
  <c r="O1702" i="6"/>
  <c r="O1885" i="6"/>
  <c r="O2320" i="6"/>
  <c r="O3626" i="6"/>
  <c r="O5626" i="6"/>
  <c r="O4310" i="6"/>
  <c r="O1379" i="6"/>
  <c r="O1330" i="6"/>
  <c r="O2123" i="6"/>
  <c r="O5526" i="6"/>
  <c r="O257" i="6"/>
  <c r="O3455" i="6"/>
  <c r="O1334" i="6"/>
  <c r="O4919" i="6"/>
  <c r="O3749" i="6"/>
  <c r="O3910" i="6"/>
  <c r="O3518" i="6"/>
  <c r="O5601" i="6"/>
  <c r="O1451" i="6"/>
  <c r="O4745" i="6"/>
  <c r="O1706" i="6"/>
  <c r="O2131" i="6"/>
  <c r="O5857" i="6"/>
  <c r="O4450" i="6"/>
  <c r="O6932" i="6"/>
  <c r="O6783" i="6"/>
  <c r="O4543" i="6"/>
  <c r="O364" i="6"/>
  <c r="O2907" i="6"/>
  <c r="O6782" i="6"/>
  <c r="O4620" i="6"/>
  <c r="O6340" i="6"/>
  <c r="O923" i="6"/>
  <c r="O2311" i="6"/>
  <c r="O540" i="6"/>
  <c r="O3643" i="6"/>
  <c r="O671" i="6"/>
  <c r="O419" i="6"/>
  <c r="O2423" i="6"/>
  <c r="O3941" i="6"/>
  <c r="O4277" i="6"/>
  <c r="O449" i="6"/>
  <c r="O6571" i="6"/>
  <c r="O521" i="6"/>
  <c r="O5072" i="6"/>
  <c r="O2044" i="6"/>
  <c r="O1926" i="6"/>
  <c r="O6778" i="6"/>
  <c r="O273" i="6"/>
  <c r="O2341" i="6"/>
  <c r="O3430" i="6"/>
  <c r="O2617" i="6"/>
  <c r="O572" i="6"/>
  <c r="O4695" i="6"/>
  <c r="O5773" i="6"/>
  <c r="O3462" i="6"/>
  <c r="O3982" i="6"/>
  <c r="O968" i="6"/>
  <c r="O5079" i="6"/>
  <c r="O3970" i="6"/>
  <c r="O892" i="6"/>
  <c r="O6714" i="6"/>
  <c r="O6188" i="6"/>
  <c r="O2102" i="6"/>
  <c r="O3407" i="6"/>
  <c r="O6224" i="6"/>
  <c r="O2132" i="6"/>
  <c r="O1779" i="6"/>
  <c r="O5851" i="6"/>
  <c r="O4206" i="6"/>
  <c r="O3356" i="6"/>
  <c r="O405" i="6"/>
  <c r="O4557" i="6"/>
  <c r="O450" i="6"/>
  <c r="O931" i="6"/>
  <c r="O3284" i="6"/>
  <c r="O5379" i="6"/>
  <c r="O2436" i="6"/>
  <c r="O3417" i="6"/>
  <c r="O1303" i="6"/>
  <c r="O1522" i="6"/>
  <c r="O1569" i="6"/>
  <c r="O5894" i="6"/>
  <c r="O4972" i="6"/>
  <c r="O189" i="6"/>
  <c r="O4101" i="6"/>
  <c r="O5741" i="6"/>
  <c r="O593" i="6"/>
  <c r="O3804" i="6"/>
  <c r="O4239" i="6"/>
  <c r="O5704" i="6"/>
  <c r="O2042" i="6"/>
  <c r="O3264" i="6"/>
  <c r="O2148" i="6"/>
  <c r="O1157" i="6"/>
  <c r="O3466" i="6"/>
  <c r="O1923" i="6"/>
  <c r="O4356" i="6"/>
  <c r="O6881" i="6"/>
  <c r="O310" i="6"/>
  <c r="O1221" i="6"/>
  <c r="O4655" i="6"/>
  <c r="O5204" i="6"/>
  <c r="O3045" i="6"/>
  <c r="O3255" i="6"/>
  <c r="O3043" i="6"/>
  <c r="O288" i="6"/>
  <c r="O5577" i="6"/>
  <c r="O833" i="6"/>
  <c r="O757" i="6"/>
  <c r="O3441" i="6"/>
  <c r="O3302" i="6"/>
  <c r="O2710" i="6"/>
  <c r="O1041" i="6"/>
  <c r="O479" i="6"/>
  <c r="O2763" i="6"/>
  <c r="O6931" i="6"/>
  <c r="O4403" i="6"/>
  <c r="O3605" i="6"/>
  <c r="O1070" i="6"/>
  <c r="O6267" i="6"/>
  <c r="O4672" i="6"/>
  <c r="O2499" i="6"/>
  <c r="O3772" i="6"/>
  <c r="O4058" i="6"/>
  <c r="O4170" i="6"/>
  <c r="O4570" i="6"/>
  <c r="O3059" i="6"/>
  <c r="O5446" i="6"/>
  <c r="O5362" i="6"/>
  <c r="O4969" i="6"/>
  <c r="O6348" i="6"/>
  <c r="O2835" i="6"/>
  <c r="O691" i="6"/>
  <c r="O1759" i="6"/>
  <c r="O3147" i="6"/>
  <c r="O1581" i="6"/>
  <c r="O6835" i="6"/>
  <c r="O3162" i="6"/>
  <c r="O1240" i="6"/>
  <c r="O1600" i="6"/>
  <c r="O457" i="6"/>
  <c r="O4258" i="6"/>
  <c r="O3747" i="6"/>
  <c r="O5316" i="6"/>
  <c r="O5205" i="6"/>
  <c r="O4769" i="6"/>
  <c r="O4281" i="6"/>
  <c r="O5567" i="6"/>
  <c r="O4804" i="6"/>
  <c r="O1984" i="6"/>
  <c r="O6039" i="6"/>
  <c r="O5839" i="6"/>
  <c r="O3991" i="6"/>
  <c r="O4550" i="6"/>
  <c r="O3180" i="6"/>
  <c r="O3803" i="6"/>
  <c r="O507" i="6"/>
  <c r="O5629" i="6"/>
  <c r="O4373" i="6"/>
  <c r="O3500" i="6"/>
  <c r="O185" i="6"/>
  <c r="O5931" i="6"/>
  <c r="O6786" i="6"/>
  <c r="O1658" i="6"/>
  <c r="O7013" i="6"/>
  <c r="O5086" i="6"/>
  <c r="O3385" i="6"/>
  <c r="O4778" i="6"/>
  <c r="O3208" i="6"/>
  <c r="O5812" i="6"/>
  <c r="O4928" i="6"/>
  <c r="O6756" i="6"/>
  <c r="O1599" i="6"/>
  <c r="O4538" i="6"/>
  <c r="O6458" i="6"/>
  <c r="O136" i="6"/>
  <c r="O4624" i="6"/>
  <c r="O6432" i="6"/>
  <c r="O3375" i="6"/>
  <c r="O6455" i="6"/>
  <c r="O1545" i="6"/>
  <c r="O4409" i="6"/>
  <c r="O6100" i="6"/>
  <c r="O2508" i="6"/>
  <c r="O2302" i="6"/>
  <c r="O4888" i="6"/>
  <c r="O2426" i="6"/>
  <c r="O6323" i="6"/>
  <c r="O6736" i="6"/>
  <c r="O4730" i="6"/>
  <c r="O1477" i="6"/>
  <c r="O6498" i="6"/>
  <c r="O5207" i="6"/>
  <c r="O2729" i="6"/>
  <c r="O5083" i="6"/>
  <c r="O5618" i="6"/>
  <c r="O5761" i="6"/>
  <c r="O3531" i="6"/>
  <c r="O5630" i="6"/>
  <c r="O5634" i="6"/>
  <c r="O761" i="6"/>
  <c r="O1651" i="6"/>
  <c r="O4648" i="6"/>
  <c r="O6002" i="6"/>
  <c r="O5412" i="6"/>
  <c r="O2750" i="6"/>
  <c r="O3141" i="6"/>
  <c r="O2359" i="6"/>
  <c r="O3876" i="6"/>
  <c r="O2118" i="6"/>
  <c r="O3510" i="6"/>
  <c r="O986" i="6"/>
  <c r="O336" i="6"/>
  <c r="O3275" i="6"/>
  <c r="O5096" i="6"/>
  <c r="O3112" i="6"/>
  <c r="O2967" i="6"/>
  <c r="O4837" i="6"/>
  <c r="O5608" i="6"/>
  <c r="O4908" i="6"/>
  <c r="O6125" i="6"/>
  <c r="O3316" i="6"/>
  <c r="O1849" i="6"/>
  <c r="O5312" i="6"/>
  <c r="O5801" i="6"/>
  <c r="O5431" i="6"/>
  <c r="O2188" i="6"/>
  <c r="O5867" i="6"/>
  <c r="O1388" i="6"/>
  <c r="O382" i="6"/>
  <c r="O4553" i="6"/>
  <c r="O5330" i="6"/>
  <c r="O5751" i="6"/>
  <c r="O2194" i="6"/>
  <c r="O5863" i="6"/>
  <c r="O6535" i="6"/>
  <c r="O3879" i="6"/>
  <c r="O2714" i="6"/>
  <c r="O5881" i="6"/>
  <c r="O4717" i="6"/>
  <c r="O3341" i="6"/>
  <c r="O6056" i="6"/>
  <c r="O1955" i="6"/>
  <c r="O1234" i="6"/>
  <c r="O6168" i="6"/>
  <c r="O4433" i="6"/>
  <c r="O6263" i="6"/>
  <c r="O5581" i="6"/>
  <c r="O594" i="6"/>
  <c r="O6955" i="6"/>
  <c r="O1869" i="6"/>
  <c r="O3797" i="6"/>
  <c r="O1224" i="6"/>
  <c r="O2303" i="6"/>
  <c r="O1957" i="6"/>
  <c r="O322" i="6"/>
  <c r="O4292" i="6"/>
  <c r="O1150" i="6"/>
  <c r="O4427" i="6"/>
  <c r="O326" i="6"/>
  <c r="O7047" i="6"/>
  <c r="O1445" i="6"/>
  <c r="O212" i="6"/>
  <c r="O3266" i="6"/>
  <c r="O492" i="6"/>
  <c r="O4989" i="6"/>
  <c r="O1019" i="6"/>
  <c r="O6751" i="6"/>
  <c r="O131" i="6"/>
  <c r="O4938" i="6"/>
  <c r="O3641" i="6"/>
  <c r="O5276" i="6"/>
  <c r="O2075" i="6"/>
  <c r="O5260" i="6"/>
  <c r="O1259" i="6"/>
  <c r="O1080" i="6"/>
  <c r="O2513" i="6"/>
  <c r="O4288" i="6"/>
  <c r="O3240" i="6"/>
  <c r="O599" i="6"/>
  <c r="O2100" i="6"/>
  <c r="O3295" i="6"/>
  <c r="O4226" i="6"/>
  <c r="O5417" i="6"/>
  <c r="O575" i="6"/>
  <c r="O1870" i="6"/>
  <c r="O6866" i="6"/>
  <c r="O3035" i="6"/>
  <c r="O2925" i="6"/>
  <c r="O1281" i="6"/>
  <c r="O6205" i="6"/>
  <c r="O4209" i="6"/>
  <c r="O3905" i="6"/>
  <c r="O6599" i="6"/>
  <c r="O1453" i="6"/>
  <c r="O4241" i="6"/>
  <c r="O2276" i="6"/>
  <c r="O4602" i="6"/>
  <c r="O940" i="6"/>
  <c r="O4183" i="6"/>
  <c r="O5864" i="6"/>
  <c r="O4869" i="6"/>
  <c r="O6884" i="6"/>
  <c r="O5753" i="6"/>
  <c r="O1416" i="6"/>
  <c r="O6291" i="6"/>
  <c r="O3942" i="6"/>
  <c r="O1273" i="6"/>
  <c r="O3026" i="6"/>
  <c r="O3756" i="6"/>
  <c r="O5893" i="6"/>
  <c r="O4458" i="6"/>
  <c r="O6102" i="6"/>
  <c r="O6721" i="6"/>
  <c r="O5043" i="6"/>
  <c r="O6710" i="6"/>
  <c r="O2025" i="6"/>
  <c r="O4280" i="6"/>
  <c r="O5254" i="6"/>
  <c r="O6578" i="6"/>
  <c r="O3209" i="6"/>
  <c r="O6210" i="6"/>
  <c r="O6167" i="6"/>
  <c r="O2418" i="6"/>
  <c r="O6233" i="6"/>
  <c r="O1521" i="6"/>
  <c r="O164" i="6"/>
  <c r="O900" i="6"/>
  <c r="O1194" i="6"/>
  <c r="O2289" i="6"/>
  <c r="O6459" i="6"/>
  <c r="O6534" i="6"/>
  <c r="O5464" i="6"/>
  <c r="O3073" i="6"/>
  <c r="O1669" i="6"/>
  <c r="O3685" i="6"/>
  <c r="O3771" i="6"/>
  <c r="O1021" i="6"/>
  <c r="O2052" i="6"/>
  <c r="O1901" i="6"/>
  <c r="O2195" i="6"/>
  <c r="O2416" i="6"/>
  <c r="O4169" i="6"/>
  <c r="O5422" i="6"/>
  <c r="O1514" i="6"/>
  <c r="O7040" i="6"/>
  <c r="O4638" i="6"/>
  <c r="O497" i="6"/>
  <c r="O618" i="6"/>
  <c r="O3083" i="6"/>
  <c r="O2901" i="6"/>
  <c r="O1343" i="6"/>
  <c r="O376" i="6"/>
  <c r="O3269" i="6"/>
  <c r="O4768" i="6"/>
  <c r="O5400" i="6"/>
  <c r="O3220" i="6"/>
  <c r="O5085" i="6"/>
  <c r="O334" i="6"/>
  <c r="O2909" i="6"/>
  <c r="O756" i="6"/>
  <c r="O5810" i="6"/>
  <c r="O5193" i="6"/>
  <c r="O3562" i="6"/>
  <c r="O6819" i="6"/>
  <c r="O1541" i="6"/>
  <c r="O1798" i="6"/>
  <c r="O5989" i="6"/>
  <c r="O4943" i="6"/>
  <c r="O1075" i="6"/>
  <c r="O4357" i="6"/>
  <c r="O6603" i="6"/>
  <c r="O216" i="6"/>
  <c r="O5498" i="6"/>
  <c r="O4289" i="6"/>
  <c r="O687" i="6"/>
  <c r="O1930" i="6"/>
  <c r="O1801" i="6"/>
  <c r="O3857" i="6"/>
  <c r="O4287" i="6"/>
  <c r="O5149" i="6"/>
  <c r="O2253" i="6"/>
  <c r="O1854" i="6"/>
  <c r="O5836" i="6"/>
  <c r="O2045" i="6"/>
  <c r="O4187" i="6"/>
  <c r="O875" i="6"/>
  <c r="O1812" i="6"/>
  <c r="O2064" i="6"/>
  <c r="O5021" i="6"/>
  <c r="O1059" i="6"/>
  <c r="O6075" i="6"/>
  <c r="O190" i="6"/>
  <c r="O2933" i="6"/>
  <c r="O5548" i="6"/>
  <c r="O1745" i="6"/>
  <c r="O542" i="6"/>
  <c r="O4118" i="6"/>
  <c r="O3526" i="6"/>
  <c r="O478" i="6"/>
  <c r="O3930" i="6"/>
  <c r="O3130" i="6"/>
  <c r="O2883" i="6"/>
  <c r="O4230" i="6"/>
  <c r="O3614" i="6"/>
  <c r="O4007" i="6"/>
  <c r="O6930" i="6"/>
  <c r="O6910" i="6"/>
  <c r="O2957" i="6"/>
  <c r="O5921" i="6"/>
  <c r="O522" i="6"/>
  <c r="O4404" i="6"/>
  <c r="O4700" i="6"/>
  <c r="O3898" i="6"/>
  <c r="O1945" i="6"/>
  <c r="O3491" i="6"/>
  <c r="O4008" i="6"/>
  <c r="O6003" i="6"/>
  <c r="O2570" i="6"/>
  <c r="O2591" i="6"/>
  <c r="O5824" i="6"/>
  <c r="O641" i="6"/>
  <c r="O2627" i="6"/>
  <c r="O5486" i="6"/>
  <c r="O14" i="6"/>
  <c r="O155" i="6"/>
  <c r="O1932" i="6"/>
  <c r="O997" i="6"/>
  <c r="O5910" i="6"/>
  <c r="O1739" i="6"/>
  <c r="O1125" i="6"/>
  <c r="O3689" i="6"/>
  <c r="O1489" i="6"/>
  <c r="O274" i="6"/>
  <c r="O137" i="6"/>
  <c r="O452" i="6"/>
  <c r="O2562" i="6"/>
  <c r="O260" i="6"/>
  <c r="O1161" i="6"/>
  <c r="O3494" i="6"/>
  <c r="O2158" i="6"/>
  <c r="O788" i="6"/>
  <c r="O1183" i="6"/>
  <c r="O1415" i="6"/>
  <c r="O3244" i="6"/>
  <c r="O5077" i="6"/>
  <c r="O3198" i="6"/>
  <c r="O530" i="6"/>
  <c r="O3628" i="6"/>
  <c r="O5958" i="6"/>
  <c r="O4647" i="6"/>
  <c r="O870" i="6"/>
  <c r="O4188" i="6"/>
  <c r="O2301" i="6"/>
  <c r="O3174" i="6"/>
  <c r="O5696" i="6"/>
  <c r="O6114" i="6"/>
  <c r="O2876" i="6"/>
  <c r="O1391" i="6"/>
  <c r="O3962" i="6"/>
  <c r="O1230" i="6"/>
  <c r="O4435" i="6"/>
  <c r="O1320" i="6"/>
  <c r="O3538" i="6"/>
  <c r="O3720" i="6"/>
  <c r="O58" i="6"/>
  <c r="O6859" i="6"/>
  <c r="O2005" i="6"/>
  <c r="O3613" i="6"/>
  <c r="O5099" i="6"/>
  <c r="O4290" i="6"/>
  <c r="O6149" i="6"/>
  <c r="O5248" i="6"/>
  <c r="O6332" i="6"/>
  <c r="O611" i="6"/>
  <c r="O4838" i="6"/>
  <c r="O719" i="6"/>
  <c r="O6771" i="6"/>
  <c r="O2159" i="6"/>
  <c r="O5734" i="6"/>
  <c r="O499" i="6"/>
  <c r="O2815" i="6"/>
  <c r="O6316" i="6"/>
  <c r="O1486" i="6"/>
  <c r="O6162" i="6"/>
  <c r="O4500" i="6"/>
  <c r="O4227" i="6"/>
  <c r="O2443" i="6"/>
  <c r="O4054" i="6"/>
  <c r="O5002" i="6"/>
  <c r="O5148" i="6"/>
  <c r="O2238" i="6"/>
  <c r="O1291" i="6"/>
  <c r="O6465" i="6"/>
  <c r="O2066" i="6"/>
  <c r="O3155" i="6"/>
  <c r="O809" i="6"/>
  <c r="O2917" i="6"/>
  <c r="O1528" i="6"/>
  <c r="O1096" i="6"/>
  <c r="O396" i="6"/>
  <c r="O2004" i="6"/>
  <c r="O3092" i="6"/>
  <c r="O5749" i="6"/>
  <c r="O3392" i="6"/>
  <c r="O1616" i="6"/>
  <c r="O5390" i="6"/>
  <c r="O5927" i="6"/>
  <c r="O327" i="6"/>
  <c r="O6273" i="6"/>
  <c r="O5713" i="6"/>
  <c r="O2121" i="6"/>
  <c r="O3328" i="6"/>
  <c r="O2778" i="6"/>
  <c r="O6318" i="6"/>
  <c r="O2602" i="6"/>
  <c r="O5280" i="6"/>
  <c r="O3470" i="6"/>
  <c r="O5694" i="6"/>
  <c r="O3921" i="6"/>
  <c r="O4444" i="6"/>
  <c r="O5822" i="6"/>
  <c r="O249" i="6"/>
  <c r="O1549" i="6"/>
  <c r="O3548" i="6"/>
  <c r="O1474" i="6"/>
  <c r="O3363" i="6"/>
  <c r="O2342" i="6"/>
  <c r="O3007" i="6"/>
  <c r="O1274" i="6"/>
  <c r="O2968" i="6"/>
  <c r="O384" i="6"/>
  <c r="O1889" i="6"/>
  <c r="O187" i="6"/>
  <c r="O2386" i="6"/>
  <c r="O4619" i="6"/>
  <c r="O6272" i="6"/>
  <c r="O5466" i="6"/>
  <c r="O4628" i="6"/>
  <c r="O1784" i="6"/>
  <c r="O5898" i="6"/>
  <c r="O6231" i="6"/>
  <c r="O2498" i="6"/>
  <c r="O5244" i="6"/>
  <c r="O1375" i="6"/>
  <c r="O1892" i="6"/>
  <c r="O2929" i="6"/>
  <c r="O709" i="6"/>
  <c r="O2612" i="6"/>
  <c r="O2150" i="6"/>
  <c r="O4030" i="6"/>
  <c r="O4456" i="6"/>
  <c r="O4793" i="6"/>
  <c r="O516" i="6"/>
  <c r="O3663" i="6"/>
  <c r="O4268" i="6"/>
  <c r="O6579" i="6"/>
  <c r="O2680" i="6"/>
  <c r="O2322" i="6"/>
  <c r="O2284" i="6"/>
  <c r="O5797" i="6"/>
  <c r="O604" i="6"/>
  <c r="O1906" i="6"/>
  <c r="O2595" i="6"/>
  <c r="O1743" i="6"/>
  <c r="O6489" i="6"/>
  <c r="O5914" i="6"/>
  <c r="O3206" i="6"/>
  <c r="O7007" i="6"/>
  <c r="O2992" i="6"/>
  <c r="O4965" i="6"/>
  <c r="O3967" i="6"/>
  <c r="O4129" i="6"/>
  <c r="O2897" i="6"/>
  <c r="O1864" i="6"/>
  <c r="O1506" i="6"/>
  <c r="O4983" i="6"/>
  <c r="O2208" i="6"/>
  <c r="O4311" i="6"/>
  <c r="O3118" i="6"/>
  <c r="O4436" i="6"/>
  <c r="O378" i="6"/>
  <c r="O1792" i="6"/>
  <c r="O1632" i="6"/>
  <c r="O3602" i="6"/>
  <c r="O6103" i="6"/>
  <c r="O256" i="6"/>
  <c r="O428" i="6"/>
  <c r="O4199" i="6"/>
  <c r="O4670" i="6"/>
  <c r="O4504" i="6"/>
  <c r="O3909" i="6"/>
  <c r="O624" i="6"/>
  <c r="O6035" i="6"/>
  <c r="O6423" i="6"/>
  <c r="O3763" i="6"/>
  <c r="O161" i="6"/>
  <c r="O3660" i="6"/>
  <c r="O791" i="6"/>
  <c r="O6104" i="6"/>
  <c r="O1878" i="6"/>
  <c r="O1179" i="6"/>
  <c r="O3588" i="6"/>
  <c r="O5683" i="6"/>
  <c r="O3674" i="6"/>
  <c r="O5619" i="6"/>
  <c r="O6834" i="6"/>
  <c r="O509" i="6"/>
  <c r="O1903" i="6"/>
  <c r="O2736" i="6"/>
  <c r="O4867" i="6"/>
  <c r="O1492" i="6"/>
  <c r="O6575" i="6"/>
  <c r="O6851" i="6"/>
  <c r="O7085" i="6"/>
  <c r="O1162" i="6"/>
  <c r="O5302" i="6"/>
  <c r="O5860" i="6"/>
  <c r="O1293" i="6"/>
  <c r="O5760" i="6"/>
  <c r="O4857" i="6"/>
  <c r="O3134" i="6"/>
  <c r="O2487" i="6"/>
  <c r="O4178" i="6"/>
  <c r="O4126" i="6"/>
  <c r="O1591" i="6"/>
  <c r="O2264" i="6"/>
  <c r="O1634" i="6"/>
  <c r="O4229" i="6"/>
  <c r="O967" i="6"/>
  <c r="O3164" i="6"/>
  <c r="O4001" i="6"/>
  <c r="O6028" i="6"/>
  <c r="O1212" i="6"/>
  <c r="O5612" i="6"/>
  <c r="O5585" i="6"/>
  <c r="O5813" i="6"/>
  <c r="O6098" i="6"/>
  <c r="O6234" i="6"/>
  <c r="O1412" i="6"/>
  <c r="O1106" i="6"/>
  <c r="O4694" i="6"/>
  <c r="O5013" i="6"/>
  <c r="O3383" i="6"/>
  <c r="O3965" i="6"/>
  <c r="O63" i="6"/>
  <c r="O6011" i="6"/>
  <c r="O5868" i="6"/>
  <c r="O581" i="6"/>
  <c r="O3809" i="6"/>
  <c r="O4179" i="6"/>
  <c r="O965" i="6"/>
  <c r="O4056" i="6"/>
  <c r="O1614" i="6"/>
  <c r="O6526" i="6"/>
  <c r="O7041" i="6"/>
  <c r="O387" i="6"/>
  <c r="O3862" i="6"/>
  <c r="O3880" i="6"/>
  <c r="O4811" i="6"/>
  <c r="O4905" i="6"/>
  <c r="O3443" i="6"/>
  <c r="O5858" i="6"/>
  <c r="O4622" i="6"/>
  <c r="O3505" i="6"/>
  <c r="O679" i="6"/>
  <c r="O5402" i="6"/>
  <c r="O4397" i="6"/>
  <c r="O5971" i="6"/>
  <c r="O6150" i="6"/>
  <c r="O2899" i="6"/>
  <c r="O3710" i="6"/>
  <c r="O5227" i="6"/>
  <c r="O805" i="6"/>
  <c r="O1470" i="6"/>
  <c r="O1781" i="6"/>
  <c r="O1845" i="6"/>
  <c r="O6843" i="6"/>
  <c r="O4856" i="6"/>
  <c r="O2665" i="6"/>
  <c r="O3076" i="6"/>
  <c r="O1335" i="6"/>
  <c r="O3624" i="6"/>
  <c r="O5862" i="6"/>
  <c r="O3107" i="6"/>
  <c r="O5389" i="6"/>
  <c r="O5720" i="6"/>
  <c r="O6157" i="6"/>
  <c r="O4951" i="6"/>
  <c r="O2652" i="6"/>
  <c r="O2395" i="6"/>
  <c r="O4881" i="6"/>
  <c r="O3349" i="6"/>
  <c r="O5460" i="6"/>
  <c r="O1178" i="6"/>
  <c r="O3673" i="6"/>
  <c r="O5365" i="6"/>
  <c r="O2170" i="6"/>
  <c r="O6441" i="6"/>
  <c r="O3459" i="6"/>
  <c r="O3325" i="6"/>
  <c r="O1022" i="6"/>
  <c r="O5638" i="6"/>
  <c r="O6060" i="6"/>
  <c r="O4136" i="6"/>
  <c r="O561" i="6"/>
  <c r="O4829" i="6"/>
  <c r="O2798" i="6"/>
  <c r="O4271" i="6"/>
  <c r="O767" i="6"/>
  <c r="O5933" i="6"/>
  <c r="O2280" i="6"/>
  <c r="O1944" i="6"/>
  <c r="O4315" i="6"/>
  <c r="O3145" i="6"/>
  <c r="O6770" i="6"/>
  <c r="O5001" i="6"/>
  <c r="O5856" i="6"/>
  <c r="O1777" i="6"/>
  <c r="O7065" i="6"/>
  <c r="O3850" i="6"/>
  <c r="O4066" i="6"/>
  <c r="O6027" i="6"/>
  <c r="O6824" i="6"/>
  <c r="O5955" i="6"/>
  <c r="O1767" i="6"/>
  <c r="O2495" i="6"/>
  <c r="O345" i="6"/>
  <c r="O1469" i="6"/>
  <c r="O2349" i="6"/>
  <c r="O1721" i="6"/>
  <c r="O4996" i="6"/>
  <c r="O4586" i="6"/>
  <c r="O711" i="6"/>
  <c r="O5917" i="6"/>
  <c r="O4131" i="6"/>
  <c r="O2637" i="6"/>
  <c r="O4144" i="6"/>
  <c r="O3637" i="6"/>
  <c r="O2578" i="6"/>
  <c r="O1431" i="6"/>
  <c r="O1373" i="6"/>
  <c r="O5537" i="6"/>
  <c r="O5708" i="6"/>
  <c r="O6807" i="6"/>
  <c r="O3731" i="6"/>
  <c r="O5284" i="6"/>
  <c r="O4669" i="6"/>
  <c r="O4665" i="6"/>
  <c r="O3571" i="6"/>
  <c r="O6829" i="6"/>
  <c r="O494" i="6"/>
  <c r="O6152" i="6"/>
  <c r="O5697" i="6"/>
  <c r="O160" i="6"/>
  <c r="O6248" i="6"/>
  <c r="O5816" i="6"/>
  <c r="O777" i="6"/>
  <c r="O1307" i="6"/>
  <c r="O3740" i="6"/>
  <c r="O1881" i="6"/>
  <c r="O5884" i="6"/>
  <c r="O1592" i="6"/>
  <c r="O7084" i="6"/>
  <c r="O199" i="6"/>
  <c r="O2544" i="6"/>
  <c r="O6146" i="6"/>
  <c r="O3979" i="6"/>
  <c r="O2955" i="6"/>
  <c r="O1118" i="6"/>
  <c r="O2633" i="6"/>
  <c r="O3881" i="6"/>
  <c r="O6765" i="6"/>
  <c r="O4181" i="6"/>
  <c r="O4597" i="6"/>
  <c r="O2422" i="6"/>
  <c r="O5897" i="6"/>
  <c r="O6813" i="6"/>
  <c r="O4975" i="6"/>
  <c r="O3397" i="6"/>
  <c r="O6044" i="6"/>
  <c r="O1147" i="6"/>
  <c r="O829" i="6"/>
  <c r="O929" i="6"/>
  <c r="O1679" i="6"/>
  <c r="O1277" i="6"/>
  <c r="O111" i="6"/>
  <c r="O3336" i="6"/>
  <c r="O4143" i="6"/>
  <c r="O868" i="6"/>
  <c r="O1499" i="6"/>
  <c r="O1866" i="6"/>
  <c r="O2221" i="6"/>
  <c r="O4440" i="6"/>
  <c r="O5060" i="6"/>
  <c r="O3419" i="6"/>
  <c r="O6764" i="6"/>
  <c r="O1071" i="6"/>
  <c r="O441" i="6"/>
  <c r="O6148" i="6"/>
  <c r="O4317" i="6"/>
  <c r="O4645" i="6"/>
  <c r="O6818" i="6"/>
  <c r="O1551" i="6"/>
  <c r="O3545" i="6"/>
  <c r="O2887" i="6"/>
  <c r="O2775" i="6"/>
  <c r="O5269" i="6"/>
  <c r="O1802" i="6"/>
  <c r="O2163" i="6"/>
  <c r="O6083" i="6"/>
  <c r="O4263" i="6"/>
  <c r="O6938" i="6"/>
  <c r="O5485" i="6"/>
  <c r="O86" i="6"/>
  <c r="O3867" i="6"/>
  <c r="O4105" i="6"/>
  <c r="O2990" i="6"/>
  <c r="O2809" i="6"/>
  <c r="O3157" i="6"/>
  <c r="O5266" i="6"/>
  <c r="O5692" i="6"/>
  <c r="O4334" i="6"/>
  <c r="O1671" i="6"/>
  <c r="O1672" i="6"/>
  <c r="O1306" i="6"/>
  <c r="O6943" i="6"/>
  <c r="O4262" i="6"/>
  <c r="O2368" i="6"/>
  <c r="O2059" i="6"/>
  <c r="O2808" i="6"/>
  <c r="O4333" i="6"/>
  <c r="O5642" i="6"/>
  <c r="O6296" i="6"/>
  <c r="O2099" i="6"/>
  <c r="O629" i="6"/>
  <c r="O6193" i="6"/>
  <c r="O1151" i="6"/>
  <c r="O1988" i="6"/>
  <c r="O4692" i="6"/>
  <c r="O6968" i="6"/>
  <c r="O1936" i="6"/>
  <c r="O5440" i="6"/>
  <c r="O6499" i="6"/>
  <c r="O2965" i="6"/>
  <c r="O7045" i="6"/>
  <c r="O6832" i="6"/>
  <c r="O1893" i="6"/>
  <c r="O1031" i="6"/>
  <c r="O3344" i="6"/>
  <c r="O6073" i="6"/>
  <c r="O1364" i="6"/>
  <c r="O2839" i="6"/>
  <c r="O1473" i="6"/>
  <c r="O818" i="6"/>
  <c r="O746" i="6"/>
  <c r="O794" i="6"/>
  <c r="O6020" i="6"/>
  <c r="O1524" i="6"/>
  <c r="O628" i="6"/>
  <c r="O886" i="6"/>
  <c r="O4152" i="6"/>
  <c r="O296" i="6"/>
  <c r="O966" i="6"/>
  <c r="O5691" i="6"/>
  <c r="O4750" i="6"/>
  <c r="O2816" i="6"/>
  <c r="O6912" i="6"/>
  <c r="O204" i="6"/>
  <c r="O5722" i="6"/>
  <c r="O3499" i="6"/>
  <c r="O2244" i="6"/>
  <c r="O6470" i="6"/>
  <c r="O5719" i="6"/>
  <c r="O1636" i="6"/>
  <c r="O4383" i="6"/>
  <c r="O2974" i="6"/>
  <c r="O369" i="6"/>
  <c r="O4225" i="6"/>
  <c r="O4809" i="6"/>
  <c r="O6639" i="6"/>
  <c r="O4366" i="6"/>
  <c r="O4684" i="6"/>
  <c r="O5684" i="6"/>
  <c r="O3856" i="6"/>
  <c r="O3917" i="6"/>
  <c r="O1122" i="6"/>
  <c r="O916" i="6"/>
  <c r="O198" i="6"/>
  <c r="O4014" i="6"/>
  <c r="O5442" i="6"/>
  <c r="O4979" i="6"/>
  <c r="O2632" i="6"/>
  <c r="O171" i="6"/>
  <c r="O3678" i="6"/>
  <c r="O467" i="6"/>
  <c r="O6363" i="6"/>
  <c r="O873" i="6"/>
  <c r="O4102" i="6"/>
  <c r="O6179" i="6"/>
  <c r="O4664" i="6"/>
  <c r="O5525" i="6"/>
  <c r="O3346" i="6"/>
  <c r="O3408" i="6"/>
  <c r="O1983" i="6"/>
  <c r="O2392" i="6"/>
  <c r="O2411" i="6"/>
  <c r="O5456" i="6"/>
  <c r="O4418" i="6"/>
  <c r="O5036" i="6"/>
  <c r="O577" i="6"/>
  <c r="O2465" i="6"/>
  <c r="O7052" i="6"/>
  <c r="O2185" i="6"/>
  <c r="O1233" i="6"/>
  <c r="O3311" i="6"/>
  <c r="O156" i="6"/>
  <c r="O6711" i="6"/>
  <c r="O3366" i="6"/>
  <c r="O4789" i="6"/>
  <c r="O2923" i="6"/>
  <c r="O845" i="6"/>
  <c r="O5646" i="6"/>
  <c r="O331" i="6"/>
  <c r="O4306" i="6"/>
  <c r="O545" i="6"/>
  <c r="O2859" i="6"/>
  <c r="O2139" i="6"/>
  <c r="O2266" i="6"/>
  <c r="O3765" i="6"/>
  <c r="O3701" i="6"/>
  <c r="O5038" i="6"/>
  <c r="O6934" i="6"/>
  <c r="O5770" i="6"/>
  <c r="O4173" i="6"/>
  <c r="O6610" i="6"/>
  <c r="O78" i="6"/>
  <c r="O1119" i="6"/>
  <c r="O1992" i="6"/>
  <c r="O5258" i="6"/>
  <c r="O3185" i="6"/>
  <c r="O18" i="6"/>
  <c r="O702" i="6"/>
  <c r="O6131" i="6"/>
  <c r="O5157" i="6"/>
  <c r="O6380" i="6"/>
  <c r="O6552" i="6"/>
  <c r="O2192" i="6"/>
  <c r="O339" i="6"/>
  <c r="O3646" i="6"/>
  <c r="O909" i="6"/>
  <c r="O5793" i="6"/>
  <c r="O1289" i="6"/>
  <c r="O3712" i="6"/>
  <c r="O2217" i="6"/>
  <c r="O6350" i="6"/>
  <c r="O880" i="6"/>
  <c r="O5155" i="6"/>
  <c r="O6872" i="6"/>
  <c r="O311" i="6"/>
  <c r="O1223" i="6"/>
  <c r="O6042" i="6"/>
  <c r="O1948" i="6"/>
  <c r="O6642" i="6"/>
  <c r="O2720" i="6"/>
  <c r="O5112" i="6"/>
  <c r="O6313" i="6"/>
  <c r="O2985" i="6"/>
  <c r="O1061" i="6"/>
  <c r="O4474" i="6"/>
  <c r="O5062" i="6"/>
  <c r="O5369" i="6"/>
  <c r="O7106" i="6"/>
  <c r="O2605" i="6"/>
  <c r="O1121" i="6"/>
  <c r="O2097" i="6"/>
  <c r="O1783" i="6"/>
  <c r="O2799" i="6"/>
  <c r="O6671" i="6"/>
  <c r="O5861" i="6"/>
  <c r="O5226" i="6"/>
  <c r="O4866" i="6"/>
  <c r="O4990" i="6"/>
  <c r="O3376" i="6"/>
  <c r="O2643" i="6"/>
  <c r="O5338" i="6"/>
  <c r="O2853" i="6"/>
  <c r="O4924" i="6"/>
  <c r="O1533" i="6"/>
  <c r="O2299" i="6"/>
  <c r="O3700" i="6"/>
  <c r="O6488" i="6"/>
  <c r="O6094" i="6"/>
  <c r="O1091" i="6"/>
  <c r="O3519" i="6"/>
  <c r="O2936" i="6"/>
  <c r="O2993" i="6"/>
  <c r="O2849" i="6"/>
  <c r="O3794" i="6"/>
  <c r="O4584" i="6"/>
  <c r="O471" i="6"/>
  <c r="O4561" i="6"/>
  <c r="O1173" i="6"/>
  <c r="O682" i="6"/>
  <c r="O6346" i="6"/>
  <c r="O3" i="6"/>
  <c r="O605" i="6"/>
  <c r="O6757" i="6"/>
  <c r="O5200" i="6"/>
  <c r="O6672" i="6"/>
  <c r="O106" i="6"/>
  <c r="O6326" i="6"/>
  <c r="O3195" i="6"/>
  <c r="O5153" i="6"/>
  <c r="O1297" i="6"/>
  <c r="O1184" i="6"/>
  <c r="O3483" i="6"/>
  <c r="O315" i="6"/>
  <c r="O4077" i="6"/>
  <c r="O5263" i="6"/>
  <c r="O6708" i="6"/>
  <c r="O3445" i="6"/>
  <c r="O162" i="6"/>
  <c r="O2518" i="6"/>
  <c r="O3612" i="6"/>
  <c r="O3156" i="6"/>
  <c r="O4892" i="6"/>
  <c r="O22" i="6"/>
  <c r="O1116" i="6"/>
  <c r="O4912" i="6"/>
  <c r="O142" i="6"/>
  <c r="O5347" i="6"/>
  <c r="O4441" i="6"/>
  <c r="O5476" i="6"/>
  <c r="O5154" i="6"/>
  <c r="O3446" i="6"/>
  <c r="O5605" i="6"/>
  <c r="O1604" i="6"/>
  <c r="O2203" i="6"/>
  <c r="O6360" i="6"/>
  <c r="O5173" i="6"/>
  <c r="O2319" i="6"/>
  <c r="O2782" i="6"/>
  <c r="O5534" i="6"/>
  <c r="O3374" i="6"/>
  <c r="O3447" i="6"/>
  <c r="O1501" i="6"/>
  <c r="O4195" i="6"/>
  <c r="O4269" i="6"/>
  <c r="O3149" i="6"/>
  <c r="O5082" i="6"/>
  <c r="O3645" i="6"/>
  <c r="O4591" i="6"/>
  <c r="O4613" i="6"/>
  <c r="O2640" i="6"/>
  <c r="O2009" i="6"/>
  <c r="O2854" i="6"/>
  <c r="O3258" i="6"/>
  <c r="O1758" i="6"/>
  <c r="O5540" i="6"/>
  <c r="O4256" i="6"/>
  <c r="O4464" i="6"/>
  <c r="O1366" i="6"/>
  <c r="O4267" i="6"/>
  <c r="O1337" i="6"/>
  <c r="O1705" i="6"/>
  <c r="O5589" i="6"/>
  <c r="O1354" i="6"/>
  <c r="O6537" i="6"/>
  <c r="O5290" i="6"/>
  <c r="O3695" i="6"/>
  <c r="O980" i="6"/>
  <c r="O1780" i="6"/>
  <c r="O5514" i="6"/>
  <c r="O6864" i="6"/>
  <c r="O3958" i="6"/>
  <c r="O3294" i="6"/>
  <c r="O4331" i="6"/>
  <c r="O2144" i="6"/>
  <c r="O1280" i="6"/>
  <c r="O3779" i="6"/>
  <c r="O502" i="6"/>
  <c r="O6241" i="6"/>
  <c r="O472" i="6"/>
  <c r="O3259" i="6"/>
  <c r="O5187" i="6"/>
  <c r="O6228" i="6"/>
  <c r="O3587" i="6"/>
  <c r="O92" i="6"/>
  <c r="O4777" i="6"/>
  <c r="O5965" i="6"/>
  <c r="O3632" i="6"/>
  <c r="O1718" i="6"/>
  <c r="O4368" i="6"/>
  <c r="O3662" i="6"/>
  <c r="O6200" i="6"/>
  <c r="O1480" i="6"/>
  <c r="O3888" i="6"/>
  <c r="O3922" i="6"/>
  <c r="O208" i="6"/>
  <c r="O2046" i="6"/>
  <c r="O4461" i="6"/>
  <c r="O3640" i="6"/>
  <c r="O4689" i="6"/>
  <c r="O3386" i="6"/>
  <c r="O6941" i="6"/>
  <c r="O1733" i="6"/>
  <c r="O6945" i="6"/>
  <c r="O4910" i="6"/>
  <c r="O1300" i="6"/>
  <c r="O3540" i="6"/>
  <c r="O6737" i="6"/>
  <c r="O6334" i="6"/>
  <c r="O230" i="6"/>
  <c r="O5956" i="6"/>
  <c r="O4057" i="6"/>
  <c r="O6271" i="6"/>
  <c r="O4568" i="6"/>
  <c r="O5134" i="6"/>
  <c r="O1236" i="6"/>
  <c r="O6944" i="6"/>
  <c r="O2370" i="6"/>
  <c r="O6066" i="6"/>
  <c r="O2604" i="6"/>
  <c r="O5973" i="6"/>
  <c r="O6913" i="6"/>
  <c r="O4897" i="6"/>
  <c r="O250" i="6"/>
  <c r="O2505" i="6"/>
  <c r="O390" i="6"/>
  <c r="O3506" i="6"/>
  <c r="O1507" i="6"/>
  <c r="O933" i="6"/>
  <c r="O354" i="6"/>
  <c r="O1775" i="6"/>
  <c r="O3851" i="6"/>
  <c r="O1192" i="6"/>
  <c r="O4221" i="6"/>
  <c r="O963" i="6"/>
  <c r="O4048" i="6"/>
  <c r="O5742" i="6"/>
  <c r="O5913" i="6"/>
  <c r="O5915" i="6"/>
  <c r="O1145" i="6"/>
  <c r="O83" i="6"/>
  <c r="O6749" i="6"/>
  <c r="O6673" i="6"/>
  <c r="O1977" i="6"/>
  <c r="O251" i="6"/>
  <c r="O5240" i="6"/>
  <c r="O5670" i="6"/>
  <c r="O4364" i="6"/>
  <c r="O2300" i="6"/>
  <c r="O1309" i="6"/>
  <c r="O6307" i="6"/>
  <c r="O4078" i="6"/>
  <c r="O2569" i="6"/>
  <c r="O4863" i="6"/>
  <c r="O1004" i="6"/>
  <c r="O969" i="6"/>
  <c r="O771" i="6"/>
  <c r="O50" i="6"/>
  <c r="O3371" i="6"/>
  <c r="O3448" i="6"/>
  <c r="O4000" i="6"/>
  <c r="O4991" i="6"/>
  <c r="O5291" i="6"/>
  <c r="O2744" i="6"/>
  <c r="O3381" i="6"/>
  <c r="O4125" i="6"/>
  <c r="O3557" i="6"/>
  <c r="O6304" i="6"/>
  <c r="O2641" i="6"/>
  <c r="O437" i="6"/>
  <c r="O178" i="6"/>
  <c r="O2892" i="6"/>
  <c r="O6429" i="6"/>
  <c r="O519" i="6"/>
  <c r="O718" i="6"/>
  <c r="O4806" i="6"/>
  <c r="O6928" i="6"/>
  <c r="O5959" i="6"/>
  <c r="O7059" i="6"/>
  <c r="O4087" i="6"/>
  <c r="O3337" i="6"/>
  <c r="O3460" i="6"/>
  <c r="O5482" i="6"/>
  <c r="O2850" i="6"/>
  <c r="O5969" i="6"/>
  <c r="O1476" i="6"/>
  <c r="O946" i="6"/>
  <c r="O2008" i="6"/>
  <c r="O6365" i="6"/>
  <c r="O7100" i="6"/>
  <c r="O489" i="6"/>
  <c r="O6437" i="6"/>
  <c r="O5557" i="6"/>
  <c r="O6436" i="6"/>
  <c r="O3119" i="6"/>
  <c r="O3769" i="6"/>
  <c r="O602" i="6"/>
  <c r="O6366" i="6"/>
  <c r="O6577" i="6"/>
  <c r="O3811" i="6"/>
  <c r="O3648" i="6"/>
  <c r="O1058" i="6"/>
  <c r="O6904" i="6"/>
  <c r="O1729" i="6"/>
  <c r="O1266" i="6"/>
  <c r="O972" i="6"/>
  <c r="O1442" i="6"/>
  <c r="O2176" i="6"/>
  <c r="O3268" i="6"/>
  <c r="O6636" i="6"/>
  <c r="O3672" i="6"/>
  <c r="O5049" i="6"/>
  <c r="O2851" i="6"/>
  <c r="O4801" i="6"/>
  <c r="O1131" i="6"/>
  <c r="O3969" i="6"/>
  <c r="O2333" i="6"/>
  <c r="O4946" i="6"/>
  <c r="O5339" i="6"/>
  <c r="O1662" i="6"/>
  <c r="O482" i="6"/>
  <c r="O2473" i="6"/>
  <c r="O2758" i="6"/>
  <c r="O6643" i="6"/>
  <c r="O3061" i="6"/>
  <c r="O5549" i="6"/>
  <c r="O5911" i="6"/>
  <c r="O1810" i="6"/>
  <c r="O5993" i="6"/>
  <c r="O4006" i="6"/>
  <c r="O2678" i="6"/>
  <c r="O657" i="6"/>
  <c r="O2065" i="6"/>
  <c r="O488" i="6"/>
  <c r="O4788" i="6"/>
  <c r="O580" i="6"/>
  <c r="O1844" i="6"/>
  <c r="O3004" i="6"/>
  <c r="O4135" i="6"/>
  <c r="O2492" i="6"/>
  <c r="O5743" i="6"/>
  <c r="O6445" i="6"/>
  <c r="O3472" i="6"/>
  <c r="O4113" i="6"/>
  <c r="O1040" i="6"/>
  <c r="O6126" i="6"/>
  <c r="O987" i="6"/>
  <c r="O107" i="6"/>
  <c r="O2062" i="6"/>
  <c r="O5496" i="6"/>
  <c r="O4437" i="6"/>
  <c r="O838" i="6"/>
  <c r="O4722" i="6"/>
  <c r="O82" i="6"/>
  <c r="O1905" i="6"/>
  <c r="O6698" i="6"/>
  <c r="O3976" i="6"/>
  <c r="O3274" i="6"/>
  <c r="O3113" i="6"/>
  <c r="O97" i="6"/>
  <c r="O1503" i="6"/>
  <c r="O49" i="6"/>
  <c r="O3812" i="6"/>
  <c r="O5436" i="6"/>
  <c r="O6738" i="6"/>
  <c r="O613" i="6"/>
  <c r="O2802" i="6"/>
  <c r="O2350" i="6"/>
  <c r="O6232" i="6"/>
  <c r="O2685" i="6"/>
  <c r="O259" i="6"/>
  <c r="O937" i="6"/>
  <c r="O4877" i="6"/>
  <c r="O2039" i="6"/>
  <c r="O6803" i="6"/>
  <c r="O1077" i="6"/>
  <c r="O2482" i="6"/>
  <c r="O7048" i="6"/>
  <c r="O6709" i="6"/>
  <c r="O446" i="6"/>
  <c r="O4893" i="6"/>
  <c r="O248" i="6"/>
  <c r="O3310" i="6"/>
  <c r="O5688" i="6"/>
  <c r="O6649" i="6"/>
  <c r="O893" i="6"/>
  <c r="O2725" i="6"/>
  <c r="O727" i="6"/>
  <c r="O5256" i="6"/>
  <c r="O1156" i="6"/>
  <c r="O2517" i="6"/>
  <c r="O4772" i="6"/>
  <c r="O3439" i="6"/>
  <c r="O4555" i="6"/>
  <c r="O4890" i="6"/>
  <c r="O3981" i="6"/>
  <c r="O2383" i="6"/>
  <c r="O1610" i="6"/>
  <c r="O4643" i="6"/>
  <c r="O2512" i="6"/>
  <c r="O24" i="6"/>
  <c r="O2282" i="6"/>
  <c r="O2935" i="6"/>
  <c r="O4316" i="6"/>
  <c r="O1001" i="6"/>
  <c r="O5264" i="6"/>
  <c r="O3808" i="6"/>
  <c r="O2330" i="6"/>
  <c r="O7060" i="6"/>
  <c r="O1518" i="6"/>
  <c r="O6949" i="6"/>
  <c r="O4562" i="6"/>
  <c r="O4465" i="6"/>
  <c r="O1174" i="6"/>
  <c r="O5358" i="6"/>
  <c r="O6536" i="6"/>
  <c r="O5633" i="6"/>
  <c r="O6726" i="6"/>
  <c r="O4732" i="6"/>
  <c r="O5895" i="6"/>
  <c r="O25" i="6"/>
  <c r="O2580" i="6"/>
  <c r="O6635" i="6"/>
  <c r="O7079" i="6"/>
  <c r="O54" i="6"/>
  <c r="O2129" i="6"/>
  <c r="O1086" i="6"/>
  <c r="O707" i="6"/>
  <c r="O2307" i="6"/>
  <c r="O3611" i="6"/>
  <c r="O799" i="6"/>
  <c r="O7009" i="6"/>
  <c r="O4537" i="6"/>
  <c r="O5859" i="6"/>
  <c r="O3573" i="6"/>
  <c r="O4034" i="6"/>
  <c r="O5132" i="6"/>
  <c r="O1112" i="6"/>
  <c r="O1939" i="6"/>
  <c r="O2882" i="6"/>
  <c r="O2200" i="6"/>
  <c r="O6821" i="6"/>
  <c r="O1818" i="6"/>
  <c r="O5929" i="6"/>
  <c r="O688" i="6"/>
  <c r="O5419" i="6"/>
  <c r="O3738" i="6"/>
  <c r="O2864" i="6"/>
  <c r="O4124" i="6"/>
  <c r="O6592" i="6"/>
  <c r="O6215" i="6"/>
  <c r="O500" i="6"/>
  <c r="O2447" i="6"/>
  <c r="O3475" i="6"/>
  <c r="O6597" i="6"/>
  <c r="O1902" i="6"/>
  <c r="O6957" i="6"/>
  <c r="O394" i="6"/>
  <c r="O7053" i="6"/>
  <c r="O1409" i="6"/>
  <c r="O4598" i="6"/>
  <c r="O3463" i="6"/>
  <c r="O6421" i="6"/>
  <c r="O5951" i="6"/>
  <c r="O3362" i="6"/>
  <c r="O5477" i="6"/>
  <c r="O2409" i="6"/>
  <c r="O5582" i="6"/>
  <c r="O2636" i="6"/>
  <c r="O5731" i="6"/>
  <c r="O6985" i="6"/>
  <c r="O5324" i="6"/>
  <c r="O3872" i="6"/>
  <c r="O1928" i="6"/>
  <c r="O1214" i="6"/>
  <c r="O5235" i="6"/>
  <c r="O4738" i="6"/>
  <c r="O5206" i="6"/>
  <c r="O6967" i="6"/>
  <c r="O3094" i="6"/>
  <c r="O6750" i="6"/>
  <c r="O537" i="6"/>
  <c r="O2187" i="6"/>
  <c r="O464" i="6"/>
  <c r="O3796" i="6"/>
  <c r="O786" i="6"/>
  <c r="O1851" i="6"/>
  <c r="O5875" i="6"/>
  <c r="O686" i="6"/>
  <c r="O2950" i="6"/>
  <c r="O4635" i="6"/>
  <c r="O6173" i="6"/>
  <c r="O3077" i="6"/>
  <c r="O5374" i="6"/>
  <c r="O4165" i="6"/>
  <c r="O1244" i="6"/>
  <c r="O6980" i="6"/>
  <c r="O3299" i="6"/>
  <c r="O4190" i="6"/>
  <c r="O5489" i="6"/>
  <c r="O6089" i="6"/>
  <c r="O2239" i="6"/>
  <c r="O6218" i="6"/>
  <c r="O5648" i="6"/>
  <c r="O869" i="6"/>
  <c r="O3272" i="6"/>
  <c r="O3760" i="6"/>
  <c r="O5787" i="6"/>
  <c r="O5354" i="6"/>
  <c r="O3616" i="6"/>
  <c r="O5966" i="6"/>
  <c r="O1959" i="6"/>
  <c r="O3866" i="6"/>
  <c r="O6153" i="6"/>
  <c r="O6017" i="6"/>
  <c r="O342" i="6"/>
  <c r="O4585" i="6"/>
  <c r="O6619" i="6"/>
  <c r="O5977" i="6"/>
  <c r="O5595" i="6"/>
  <c r="O5487" i="6"/>
  <c r="O317" i="6"/>
  <c r="O597" i="6"/>
  <c r="O3615" i="6"/>
  <c r="O6724" i="6"/>
  <c r="O6593" i="6"/>
  <c r="O5007" i="6"/>
  <c r="O3246" i="6"/>
  <c r="O3592" i="6"/>
  <c r="O739" i="6"/>
  <c r="O5490" i="6"/>
  <c r="O1611" i="6"/>
  <c r="O5091" i="6"/>
  <c r="O3739" i="6"/>
  <c r="O2676" i="6"/>
  <c r="O268" i="6"/>
  <c r="O2911" i="6"/>
  <c r="O3990" i="6"/>
  <c r="O2205" i="6"/>
  <c r="O1882" i="6"/>
  <c r="O1441" i="6"/>
  <c r="O1552" i="6"/>
  <c r="O4631" i="6"/>
  <c r="O5674" i="6"/>
  <c r="O6521" i="6"/>
  <c r="O6520" i="6"/>
  <c r="O1398" i="6"/>
  <c r="O5217" i="6"/>
  <c r="O584" i="6"/>
  <c r="O3175" i="6"/>
  <c r="O1609" i="6"/>
  <c r="O5439" i="6"/>
  <c r="O6629" i="6"/>
  <c r="O1176" i="6"/>
  <c r="O6415" i="6"/>
  <c r="O5829" i="6"/>
  <c r="O807" i="6"/>
  <c r="O69" i="6"/>
  <c r="O5775" i="6"/>
  <c r="O999" i="6"/>
  <c r="O3391" i="6"/>
  <c r="O4430" i="6"/>
  <c r="O5094" i="6"/>
  <c r="O6595" i="6"/>
  <c r="O6718" i="6"/>
  <c r="O778" i="6"/>
  <c r="O3087" i="6"/>
  <c r="O4028" i="6"/>
  <c r="O2478" i="6"/>
  <c r="O4891" i="6"/>
  <c r="O1283" i="6"/>
  <c r="O2711" i="6"/>
  <c r="O6217" i="6"/>
  <c r="O3158" i="6"/>
  <c r="O3429" i="6"/>
  <c r="O6216" i="6"/>
  <c r="O1793" i="6"/>
  <c r="O4621" i="6"/>
  <c r="O6585" i="6"/>
  <c r="O3893" i="6"/>
  <c r="O5481" i="6"/>
  <c r="O590" i="6"/>
  <c r="O3167" i="6"/>
  <c r="O5322" i="6"/>
  <c r="O4595" i="6"/>
  <c r="O5301" i="6"/>
  <c r="O5451" i="6"/>
  <c r="O5297" i="6"/>
  <c r="O4671" i="6"/>
  <c r="O3404" i="6"/>
  <c r="O1018" i="6"/>
  <c r="O5503" i="6"/>
  <c r="O6373" i="6"/>
  <c r="O6670" i="6"/>
  <c r="O483" i="6"/>
  <c r="O3025" i="6"/>
  <c r="O5779" i="6"/>
  <c r="O1302" i="6"/>
  <c r="O498" i="6"/>
  <c r="O1696" i="6"/>
  <c r="O5391" i="6"/>
  <c r="O2675" i="6"/>
  <c r="O6381" i="6"/>
  <c r="O4282" i="6"/>
  <c r="O5344" i="6"/>
  <c r="O4594" i="6"/>
  <c r="O4911" i="6"/>
  <c r="O4480" i="6"/>
  <c r="O3899" i="6"/>
  <c r="O1494" i="6"/>
  <c r="O3064" i="6"/>
  <c r="O5035" i="6"/>
  <c r="O2866" i="6"/>
  <c r="O1874" i="6"/>
  <c r="O2376" i="6"/>
  <c r="O455" i="6"/>
  <c r="O4958" i="6"/>
  <c r="O1126" i="6"/>
  <c r="O3784" i="6"/>
  <c r="O2981" i="6"/>
  <c r="O4674" i="6"/>
  <c r="O6079" i="6"/>
  <c r="O6796" i="6"/>
  <c r="O3684" i="6"/>
  <c r="O6253" i="6"/>
  <c r="O5681" i="6"/>
  <c r="O4138" i="6"/>
  <c r="O655" i="6"/>
  <c r="O1537" i="6"/>
  <c r="O2355" i="6"/>
  <c r="O890" i="6"/>
  <c r="O5937" i="6"/>
  <c r="O1228" i="6"/>
  <c r="O2635" i="6"/>
  <c r="O4141" i="6"/>
  <c r="O188" i="6"/>
  <c r="O1012" i="6"/>
  <c r="O515" i="6"/>
  <c r="O1363" i="6"/>
  <c r="O6134" i="6"/>
  <c r="O658" i="6"/>
  <c r="O6705" i="6"/>
  <c r="O3512" i="6"/>
  <c r="O3100" i="6"/>
  <c r="O2999" i="6"/>
  <c r="O4443" i="6"/>
  <c r="O5510" i="6"/>
  <c r="O5445" i="6"/>
  <c r="O1208" i="6"/>
  <c r="O5616" i="6"/>
  <c r="O7057" i="6"/>
  <c r="O3273" i="6"/>
  <c r="O5651" i="6"/>
  <c r="O2425" i="6"/>
  <c r="O2870" i="6"/>
  <c r="O4815" i="6"/>
  <c r="O3293" i="6"/>
  <c r="O6112" i="6"/>
  <c r="O2852" i="6"/>
  <c r="O3440" i="6"/>
  <c r="O5784" i="6"/>
  <c r="O2803" i="6"/>
  <c r="O4248" i="6"/>
  <c r="O37" i="6"/>
  <c r="O4805" i="6"/>
  <c r="O2723" i="6"/>
  <c r="O2061" i="6"/>
  <c r="O1239" i="6"/>
  <c r="O1648" i="6"/>
  <c r="O4945" i="6"/>
  <c r="O1664" i="6"/>
  <c r="O6245" i="6"/>
  <c r="O5245" i="6"/>
  <c r="O2730" i="6"/>
  <c r="O2020" i="6"/>
  <c r="O3802" i="6"/>
  <c r="O5468" i="6"/>
  <c r="O5454" i="6"/>
  <c r="O2818" i="6"/>
  <c r="O3972" i="6"/>
  <c r="O4709" i="6"/>
  <c r="O5676" i="6"/>
  <c r="O98" i="6"/>
  <c r="O125" i="6"/>
  <c r="O1005" i="6"/>
  <c r="O3915" i="6"/>
  <c r="O5518" i="6"/>
  <c r="O1253" i="6"/>
  <c r="O1104" i="6"/>
  <c r="O2405" i="6"/>
  <c r="O6414" i="6"/>
  <c r="O3900" i="6"/>
  <c r="O4497" i="6"/>
  <c r="O269" i="6"/>
  <c r="O272" i="6"/>
  <c r="O122" i="6"/>
  <c r="O6312" i="6"/>
  <c r="O3644" i="6"/>
  <c r="O3432" i="6"/>
  <c r="O5005" i="6"/>
  <c r="O4547" i="6"/>
  <c r="O1707" i="6"/>
  <c r="O2481" i="6"/>
  <c r="O4545" i="6"/>
  <c r="O5614" i="6"/>
  <c r="O3054" i="6"/>
  <c r="O7073" i="6"/>
  <c r="O1170" i="6"/>
  <c r="O5750" i="6"/>
  <c r="O6514" i="6"/>
  <c r="O3750" i="6"/>
  <c r="O3836" i="6"/>
  <c r="O5184" i="6"/>
  <c r="O1446" i="6"/>
  <c r="O2516" i="6"/>
  <c r="O2983" i="6"/>
  <c r="O3757" i="6"/>
  <c r="O2564" i="6"/>
  <c r="O5279" i="6"/>
  <c r="O12" i="6"/>
  <c r="O2634" i="6"/>
  <c r="O3286" i="6"/>
  <c r="O708" i="6"/>
  <c r="O4988" i="6"/>
  <c r="O1256" i="6"/>
  <c r="O1034" i="6"/>
  <c r="O2885" i="6"/>
  <c r="O316" i="6"/>
  <c r="O3486" i="6"/>
  <c r="O7055" i="6"/>
  <c r="O984" i="6"/>
  <c r="O5736" i="6"/>
  <c r="O4773" i="6"/>
  <c r="O4528" i="6"/>
  <c r="O5447" i="6"/>
  <c r="O5246" i="6"/>
  <c r="O3570" i="6"/>
  <c r="O2588" i="6"/>
  <c r="O3091" i="6"/>
  <c r="O5668" i="6"/>
  <c r="O548" i="6"/>
  <c r="O3607" i="6"/>
  <c r="O5443" i="6"/>
  <c r="O3524" i="6"/>
  <c r="O314" i="6"/>
  <c r="O6640" i="6"/>
  <c r="O5835" i="6"/>
  <c r="O4572" i="6"/>
  <c r="O3536" i="6"/>
  <c r="O3108" i="6"/>
  <c r="O6655" i="6"/>
  <c r="O2674" i="6"/>
  <c r="O3109" i="6"/>
  <c r="O819" i="6"/>
  <c r="O1972" i="6"/>
  <c r="O3968" i="6"/>
  <c r="O2792" i="6"/>
  <c r="O4133" i="6"/>
  <c r="O5172" i="6"/>
  <c r="O6654" i="6"/>
  <c r="O1498" i="6"/>
  <c r="O5883" i="6"/>
  <c r="O5415" i="6"/>
  <c r="O5252" i="6"/>
  <c r="O5687" i="6"/>
  <c r="O2178" i="6"/>
  <c r="O3204" i="6"/>
  <c r="O2814" i="6"/>
  <c r="O117" i="6"/>
  <c r="O2125" i="6"/>
  <c r="O2726" i="6"/>
  <c r="O3056" i="6"/>
  <c r="O853" i="6"/>
  <c r="O4182" i="6"/>
  <c r="O5029" i="6"/>
  <c r="O5789" i="6"/>
  <c r="O5171" i="6"/>
  <c r="O6244" i="6"/>
  <c r="O4455" i="6"/>
  <c r="O1559" i="6"/>
  <c r="O2502" i="6"/>
  <c r="O1838" i="6"/>
  <c r="O3912" i="6"/>
  <c r="O4832" i="6"/>
  <c r="O4088" i="6"/>
  <c r="O4790" i="6"/>
  <c r="O2811" i="6"/>
  <c r="O3006" i="6"/>
  <c r="O1912" i="6"/>
  <c r="O1169" i="6"/>
  <c r="O4822" i="6"/>
  <c r="O6984" i="6"/>
  <c r="O1687" i="6"/>
  <c r="O3303" i="6"/>
  <c r="O2240" i="6"/>
  <c r="O1133" i="6"/>
  <c r="O4741" i="6"/>
  <c r="O695" i="6"/>
  <c r="O3205" i="6"/>
  <c r="O4246" i="6"/>
  <c r="O1727" i="6"/>
  <c r="O45" i="6"/>
  <c r="O2896" i="6"/>
  <c r="O4494" i="6"/>
  <c r="O3304" i="6"/>
  <c r="O568" i="6"/>
  <c r="O3400" i="6"/>
  <c r="O3297" i="6"/>
  <c r="O2142" i="6"/>
  <c r="O5874" i="6"/>
  <c r="O2867" i="6"/>
  <c r="O4253" i="6"/>
  <c r="O5635" i="6"/>
  <c r="O1978" i="6"/>
  <c r="O3565" i="6"/>
  <c r="O4201" i="6"/>
  <c r="O1564" i="6"/>
  <c r="O610" i="6"/>
  <c r="O6995" i="6"/>
  <c r="O841" i="6"/>
  <c r="O3826" i="6"/>
  <c r="O3528" i="6"/>
  <c r="O5962" i="6"/>
  <c r="O6165" i="6"/>
  <c r="O6132" i="6"/>
  <c r="O536" i="6"/>
  <c r="O1046" i="6"/>
  <c r="O7091" i="6"/>
  <c r="O192" i="6"/>
  <c r="O4415" i="6"/>
  <c r="O3604" i="6"/>
  <c r="O6076" i="6"/>
  <c r="O2171" i="6"/>
  <c r="O3908" i="6"/>
  <c r="O4075" i="6"/>
  <c r="O2655" i="6"/>
  <c r="O3271" i="6"/>
  <c r="O6976" i="6"/>
  <c r="O5702" i="6"/>
  <c r="O3005" i="6"/>
  <c r="O2213" i="6"/>
  <c r="O313" i="6"/>
  <c r="O5963" i="6"/>
  <c r="O1677" i="6"/>
  <c r="O5069" i="6"/>
  <c r="O4369" i="6"/>
  <c r="O1439" i="6"/>
  <c r="O4542" i="6"/>
  <c r="O2468" i="6"/>
  <c r="O1804" i="6"/>
  <c r="O194" i="6"/>
  <c r="O1550" i="6"/>
  <c r="O3977" i="6"/>
  <c r="O6354" i="6"/>
  <c r="O6315" i="6"/>
  <c r="O3629" i="6"/>
  <c r="O5166" i="6"/>
  <c r="O2055" i="6"/>
  <c r="O2793" i="6"/>
  <c r="O1563" i="6"/>
  <c r="O5908" i="6"/>
  <c r="O3708" i="6"/>
  <c r="O3049" i="6"/>
  <c r="O5999" i="6"/>
  <c r="O6555" i="6"/>
  <c r="O6808" i="6"/>
  <c r="O1655" i="6"/>
  <c r="O5465" i="6"/>
  <c r="O2152" i="6"/>
  <c r="O3133" i="6"/>
  <c r="O3680" i="6"/>
  <c r="O973" i="6"/>
  <c r="O734" i="6"/>
  <c r="O7028" i="6"/>
  <c r="O6032" i="6"/>
  <c r="O3563" i="6"/>
  <c r="O983" i="6"/>
  <c r="O6476" i="6"/>
  <c r="O4520" i="6"/>
  <c r="O2762" i="6"/>
  <c r="O4477" i="6"/>
  <c r="O4116" i="6"/>
  <c r="O5135" i="6"/>
  <c r="O6249" i="6"/>
  <c r="O5961" i="6"/>
  <c r="O4103" i="6"/>
  <c r="O3759" i="6"/>
  <c r="O295" i="6"/>
  <c r="O1540" i="6"/>
  <c r="O5679" i="6"/>
  <c r="O917" i="6"/>
  <c r="O16" i="6"/>
  <c r="O942" i="6"/>
  <c r="O5274" i="6"/>
  <c r="O3833" i="6"/>
  <c r="O3998" i="6"/>
  <c r="O2432" i="6"/>
  <c r="O955" i="6"/>
  <c r="O844" i="6"/>
  <c r="O5198" i="6"/>
  <c r="O3361" i="6"/>
  <c r="O4017" i="6"/>
  <c r="O1225" i="6"/>
  <c r="O4351" i="6"/>
  <c r="O3290" i="6"/>
  <c r="O2014" i="6"/>
  <c r="O6467" i="6"/>
  <c r="O5923" i="6"/>
  <c r="O5437" i="6"/>
  <c r="O6197" i="6"/>
  <c r="O5693" i="6"/>
  <c r="O1487" i="6"/>
  <c r="O4688" i="6"/>
  <c r="O5139" i="6"/>
  <c r="O4379" i="6"/>
  <c r="O6195" i="6"/>
  <c r="O319" i="6"/>
  <c r="O5444" i="6"/>
  <c r="O1424" i="6"/>
  <c r="O6303" i="6"/>
  <c r="O4307" i="6"/>
  <c r="O389" i="6"/>
  <c r="O3211" i="6"/>
  <c r="O4301" i="6"/>
  <c r="O1315" i="6"/>
  <c r="O6257" i="6"/>
  <c r="O1597" i="6"/>
  <c r="O772" i="6"/>
  <c r="O3657" i="6"/>
  <c r="O2874" i="6"/>
  <c r="O2328" i="6"/>
  <c r="O6921" i="6"/>
  <c r="O3858" i="6"/>
  <c r="O5131" i="6"/>
  <c r="O6119" i="6"/>
  <c r="O908" i="6"/>
  <c r="O6633" i="6"/>
  <c r="O2450" i="6"/>
  <c r="O1579" i="6"/>
  <c r="O3095" i="6"/>
  <c r="O665" i="6"/>
  <c r="O6939" i="6"/>
  <c r="O6563" i="6"/>
  <c r="O6339" i="6"/>
  <c r="O6071" i="6"/>
  <c r="O4020" i="6"/>
  <c r="O3848" i="6"/>
  <c r="O1049" i="6"/>
  <c r="O6482" i="6"/>
  <c r="O2115" i="6"/>
  <c r="O2480" i="6"/>
  <c r="O6826" i="6"/>
  <c r="O235" i="6"/>
  <c r="O5925" i="6"/>
  <c r="O2831" i="6"/>
  <c r="O1257" i="6"/>
  <c r="O1079" i="6"/>
  <c r="O4388" i="6"/>
  <c r="O1154" i="6"/>
  <c r="O6070" i="6"/>
  <c r="O5578" i="6"/>
  <c r="O3818" i="6"/>
  <c r="O2649" i="6"/>
  <c r="O1791" i="6"/>
  <c r="O634" i="6"/>
  <c r="O5050" i="6"/>
  <c r="O3635" i="6"/>
  <c r="O3168" i="6"/>
  <c r="O5852" i="6"/>
  <c r="O1054" i="6"/>
  <c r="O5228" i="6"/>
  <c r="O4755" i="6"/>
  <c r="O4693" i="6"/>
  <c r="O2410" i="6"/>
  <c r="O4478" i="6"/>
  <c r="O5641" i="6"/>
  <c r="O490" i="6"/>
  <c r="O5918" i="6"/>
  <c r="O351" i="6"/>
  <c r="O1749" i="6"/>
  <c r="O281" i="6"/>
  <c r="O2521" i="6"/>
  <c r="O6862" i="6"/>
  <c r="O4882" i="6"/>
  <c r="O3732" i="6"/>
  <c r="O4123" i="6"/>
  <c r="O784" i="6"/>
  <c r="O2526" i="6"/>
  <c r="O6612" i="6"/>
  <c r="O4232" i="6"/>
  <c r="O617" i="6"/>
  <c r="O6779" i="6"/>
  <c r="O6915" i="6"/>
  <c r="O5160" i="6"/>
  <c r="O823" i="6"/>
  <c r="O3690" i="6"/>
  <c r="O871" i="6"/>
  <c r="O765" i="6"/>
  <c r="O4887" i="6"/>
  <c r="O1322" i="6"/>
  <c r="O4544" i="6"/>
  <c r="O2117" i="6"/>
  <c r="O4021" i="6"/>
  <c r="O1380" i="6"/>
  <c r="O4332" i="6"/>
  <c r="O5729" i="6"/>
  <c r="O5754" i="6"/>
  <c r="O6012" i="6"/>
  <c r="O3394" i="6"/>
  <c r="O5609" i="6"/>
  <c r="O5872" i="6"/>
  <c r="O3350" i="6"/>
  <c r="O1761" i="6"/>
  <c r="O4644" i="6"/>
  <c r="O2214" i="6"/>
  <c r="O2532" i="6"/>
  <c r="O5924" i="6"/>
  <c r="O6409" i="6"/>
  <c r="O867" i="6"/>
  <c r="O2794" i="6"/>
  <c r="O608" i="6"/>
  <c r="O6706" i="6"/>
  <c r="O1449" i="6"/>
  <c r="O4539" i="6"/>
  <c r="O4961" i="6"/>
  <c r="O591" i="6"/>
  <c r="O3617" i="6"/>
  <c r="O6396" i="6"/>
  <c r="O5904" i="6"/>
  <c r="O3326" i="6"/>
  <c r="O4488" i="6"/>
  <c r="O2424" i="6"/>
  <c r="O4531" i="6"/>
  <c r="O6226" i="6"/>
  <c r="O749" i="6"/>
  <c r="O6794" i="6"/>
  <c r="O5313" i="6"/>
  <c r="O4149" i="6"/>
  <c r="O2351" i="6"/>
  <c r="O1209" i="6"/>
  <c r="O4003" i="6"/>
  <c r="O5491" i="6"/>
  <c r="O1958" i="6"/>
  <c r="O769" i="6"/>
  <c r="O6043" i="6"/>
  <c r="O6648" i="6"/>
  <c r="O4153" i="6"/>
  <c r="O264" i="6"/>
  <c r="O1188" i="6"/>
  <c r="O5791" i="6"/>
  <c r="O3806" i="6"/>
  <c r="O3000" i="6"/>
  <c r="O333" i="6"/>
  <c r="O3355" i="6"/>
  <c r="O1064" i="6"/>
  <c r="O1243" i="6"/>
  <c r="O1676" i="6"/>
  <c r="O373" i="6"/>
  <c r="O5845" i="6"/>
  <c r="O4336" i="6"/>
  <c r="O1975" i="6"/>
  <c r="O6656" i="6"/>
  <c r="O5185" i="6"/>
  <c r="O4764" i="6"/>
  <c r="O1060" i="6"/>
  <c r="O1899" i="6"/>
  <c r="O4836" i="6"/>
  <c r="O3744" i="6"/>
  <c r="O6284" i="6"/>
  <c r="O4909" i="6"/>
  <c r="O6184" i="6"/>
  <c r="O2538" i="6"/>
  <c r="O899" i="6"/>
  <c r="O1128" i="6"/>
  <c r="O4610" i="6"/>
  <c r="O1085" i="6"/>
  <c r="O5580" i="6"/>
  <c r="O697" i="6"/>
  <c r="O5723" i="6"/>
  <c r="O1186" i="6"/>
  <c r="O4791" i="6"/>
  <c r="O6855" i="6"/>
  <c r="O202" i="6"/>
  <c r="O2116" i="6"/>
  <c r="O5304" i="6"/>
  <c r="O3011" i="6"/>
  <c r="O2868" i="6"/>
  <c r="O4981" i="6"/>
  <c r="O4339" i="6"/>
  <c r="O3934" i="6"/>
  <c r="O2211" i="6"/>
  <c r="O1937" i="6"/>
  <c r="O7090" i="6"/>
  <c r="O3618" i="6"/>
  <c r="O6407" i="6"/>
  <c r="O4411" i="6"/>
  <c r="O228" i="6"/>
  <c r="O1848" i="6"/>
  <c r="O2325" i="6"/>
  <c r="O4278" i="6"/>
  <c r="O3581" i="6"/>
  <c r="O738" i="6"/>
  <c r="O332" i="6"/>
  <c r="O3822" i="6"/>
  <c r="O4265" i="6"/>
  <c r="O3816" i="6"/>
  <c r="O1206" i="6"/>
  <c r="O2812" i="6"/>
  <c r="O3422" i="6"/>
  <c r="O1769" i="6"/>
  <c r="O6874" i="6"/>
  <c r="O392" i="6"/>
  <c r="O2546" i="6"/>
  <c r="O3860" i="6"/>
  <c r="O5594" i="6"/>
  <c r="O3212" i="6"/>
  <c r="O2456" i="6"/>
  <c r="O2820" i="6"/>
  <c r="O927" i="6"/>
  <c r="O659" i="6"/>
  <c r="O5435" i="6"/>
  <c r="O5296" i="6"/>
  <c r="O2491" i="6"/>
  <c r="O7067" i="6"/>
  <c r="O1340" i="6"/>
  <c r="O103" i="6"/>
  <c r="O94" i="6"/>
  <c r="O1635" i="6"/>
  <c r="O3086" i="6"/>
  <c r="O2924" i="6"/>
  <c r="O1204" i="6"/>
  <c r="O4019" i="6"/>
  <c r="O6067" i="6"/>
  <c r="O447" i="6"/>
  <c r="O4018" i="6"/>
  <c r="O2757" i="6"/>
  <c r="O6256" i="6"/>
  <c r="O759" i="6"/>
  <c r="O73" i="6"/>
  <c r="O920" i="6"/>
  <c r="O55" i="6"/>
  <c r="O5025" i="6"/>
  <c r="O303" i="6"/>
  <c r="O6358" i="6"/>
  <c r="O3713" i="6"/>
  <c r="O7096" i="6"/>
  <c r="O1832" i="6"/>
  <c r="O6583" i="6"/>
  <c r="O1406" i="6"/>
  <c r="O2657" i="6"/>
  <c r="O1546" i="6"/>
  <c r="O4767" i="6"/>
  <c r="O6509" i="6"/>
  <c r="O700" i="6"/>
  <c r="O1336" i="6"/>
  <c r="O116" i="6"/>
  <c r="O4662" i="6"/>
  <c r="O466" i="6"/>
  <c r="O5558" i="6"/>
  <c r="O5515" i="6"/>
  <c r="O5118" i="6"/>
  <c r="O2506" i="6"/>
  <c r="O6544" i="6"/>
  <c r="O6385" i="6"/>
  <c r="O4796" i="6"/>
  <c r="O1692" i="6"/>
  <c r="O4360" i="6"/>
  <c r="O4746" i="6"/>
  <c r="O5547" i="6"/>
  <c r="O4338" i="6"/>
  <c r="O4345" i="6"/>
  <c r="O453" i="6"/>
  <c r="O2459" i="6"/>
  <c r="O1795" i="6"/>
  <c r="O6230" i="6"/>
  <c r="O790" i="6"/>
  <c r="O298" i="6"/>
  <c r="O4050" i="6"/>
  <c r="O4156" i="6"/>
  <c r="O5253" i="6"/>
  <c r="O255" i="6"/>
  <c r="O2994" i="6"/>
  <c r="O3070" i="6"/>
  <c r="O5170" i="6"/>
  <c r="O4702" i="6"/>
  <c r="O2236" i="6"/>
  <c r="O4784" i="6"/>
  <c r="O2932" i="6"/>
  <c r="O4134" i="6"/>
  <c r="O6848" i="6"/>
  <c r="O399" i="6"/>
  <c r="O6143" i="6"/>
  <c r="O3914" i="6"/>
  <c r="O2366" i="6"/>
  <c r="O1855" i="6"/>
  <c r="O6553" i="6"/>
  <c r="O1312" i="6"/>
  <c r="O3387" i="6"/>
  <c r="O6277" i="6"/>
  <c r="O5364" i="6"/>
  <c r="O6897" i="6"/>
  <c r="O4272" i="6"/>
  <c r="O66" i="6"/>
  <c r="O1324" i="6"/>
  <c r="O3944" i="6"/>
  <c r="O5985" i="6"/>
  <c r="O2732" i="6"/>
  <c r="O1017" i="6"/>
  <c r="O6306" i="6"/>
  <c r="O5336" i="6"/>
  <c r="O850" i="6"/>
  <c r="O4676" i="6"/>
  <c r="O5662" i="6"/>
  <c r="O5337" i="6"/>
  <c r="O4324" i="6"/>
  <c r="O1210" i="6"/>
  <c r="O2755" i="6"/>
  <c r="O6898" i="6"/>
  <c r="O3031" i="6"/>
  <c r="O6008" i="6"/>
  <c r="O1952" i="6"/>
  <c r="O3869" i="6"/>
  <c r="O186" i="6"/>
  <c r="O5919" i="6"/>
  <c r="O433" i="6"/>
  <c r="O6958" i="6"/>
  <c r="O1920" i="6"/>
  <c r="O6560" i="6"/>
  <c r="O2938" i="6"/>
  <c r="O245" i="6"/>
  <c r="O2258" i="6"/>
  <c r="O4376" i="6"/>
  <c r="O579" i="6"/>
  <c r="O884" i="6"/>
  <c r="O6644" i="6"/>
  <c r="O780" i="6"/>
  <c r="O4841" i="6"/>
  <c r="O3390" i="6"/>
  <c r="O6616" i="6"/>
  <c r="O4005" i="6"/>
  <c r="O589" i="6"/>
  <c r="O1047" i="6"/>
  <c r="O3309" i="6"/>
  <c r="O4870" i="6"/>
  <c r="O3189" i="6"/>
  <c r="O2789" i="6"/>
  <c r="O5695" i="6"/>
  <c r="O4110" i="6"/>
  <c r="O816" i="6"/>
  <c r="O1262" i="6"/>
  <c r="O5063" i="6"/>
  <c r="O1652" i="6"/>
  <c r="O5281" i="6"/>
  <c r="O2589" i="6"/>
  <c r="O5037" i="6"/>
  <c r="O6846" i="6"/>
  <c r="O4858" i="6"/>
  <c r="O626" i="6"/>
  <c r="O2727" i="6"/>
  <c r="O4038" i="6"/>
  <c r="O6172" i="6"/>
  <c r="O2190" i="6"/>
  <c r="O4875" i="6"/>
  <c r="O4035" i="6"/>
  <c r="O3840" i="6"/>
  <c r="O3532" i="6"/>
  <c r="O5818" i="6"/>
  <c r="O2336" i="6"/>
  <c r="O936" i="6"/>
  <c r="O139" i="6"/>
  <c r="O2043" i="6"/>
  <c r="O6631" i="6"/>
  <c r="O5877" i="6"/>
  <c r="O6975" i="6"/>
  <c r="O2659" i="6"/>
  <c r="O4422" i="6"/>
  <c r="O1141" i="6"/>
  <c r="O5066" i="6"/>
  <c r="O2880" i="6"/>
  <c r="O5159" i="6"/>
  <c r="O2827" i="6"/>
  <c r="O962" i="6"/>
  <c r="O569" i="6"/>
  <c r="O6653" i="6"/>
  <c r="O4762" i="6"/>
  <c r="O4922" i="6"/>
  <c r="O1095" i="6"/>
  <c r="O2920" i="6"/>
  <c r="O4718" i="6"/>
  <c r="O5056" i="6"/>
  <c r="O5606" i="6"/>
  <c r="O4247" i="6"/>
  <c r="O4203" i="6"/>
  <c r="O1399" i="6"/>
  <c r="O6117" i="6"/>
  <c r="O1951" i="6"/>
  <c r="O5940" i="6"/>
  <c r="O4524" i="6"/>
  <c r="O1953" i="6"/>
  <c r="O1754" i="6"/>
  <c r="O6768" i="6"/>
  <c r="O2765" i="6"/>
  <c r="O3939" i="6"/>
  <c r="O5934" i="6"/>
  <c r="O2753" i="6"/>
  <c r="O400" i="6"/>
  <c r="O4251" i="6"/>
  <c r="O837" i="6"/>
  <c r="O3003" i="6"/>
  <c r="O3828" i="6"/>
  <c r="O5190" i="6"/>
  <c r="O2611" i="6"/>
  <c r="O789" i="6"/>
  <c r="O2556" i="6"/>
  <c r="O3946" i="6"/>
  <c r="O3359" i="6"/>
  <c r="O4211" i="6"/>
  <c r="O2891" i="6"/>
  <c r="O3791" i="6"/>
  <c r="O5214" i="6"/>
  <c r="O549" i="6"/>
  <c r="O2031" i="6"/>
  <c r="O6554" i="6"/>
  <c r="O6392" i="6"/>
  <c r="O4756" i="6"/>
  <c r="O4273" i="6"/>
  <c r="O442" i="6"/>
  <c r="O2371" i="6"/>
  <c r="O5652" i="6"/>
  <c r="O2453" i="6"/>
  <c r="O2454" i="6"/>
  <c r="O7107" i="6"/>
  <c r="O1146" i="6"/>
  <c r="O6279" i="6"/>
  <c r="O6464" i="6"/>
  <c r="O2103" i="6"/>
  <c r="O2257" i="6"/>
  <c r="O2888" i="6"/>
  <c r="O4632" i="6"/>
  <c r="O810" i="6"/>
  <c r="O423" i="6"/>
  <c r="O4111" i="6"/>
  <c r="O7039" i="6"/>
  <c r="O5438" i="6"/>
  <c r="O6833" i="6"/>
  <c r="O3798" i="6"/>
  <c r="O5590" i="6"/>
  <c r="O4223" i="6"/>
  <c r="O5920" i="6"/>
  <c r="O3263" i="6"/>
  <c r="O5987" i="6"/>
  <c r="O5781" i="6"/>
  <c r="O4939" i="6"/>
  <c r="O3884" i="6"/>
  <c r="O5986" i="6"/>
  <c r="O6496" i="6"/>
  <c r="O2928" i="6"/>
  <c r="O6780" i="6"/>
  <c r="O879" i="6"/>
  <c r="O2751" i="6"/>
  <c r="O4036" i="6"/>
  <c r="O1272" i="6"/>
  <c r="O6523" i="6"/>
  <c r="O2807" i="6"/>
  <c r="O4667" i="6"/>
  <c r="O763" i="6"/>
  <c r="O4424" i="6"/>
  <c r="O5197" i="6"/>
  <c r="O113" i="6"/>
  <c r="O4675" i="6"/>
  <c r="O737" i="6"/>
  <c r="O2390" i="6"/>
  <c r="O4775" i="6"/>
  <c r="O6512" i="6"/>
  <c r="O4490" i="6"/>
  <c r="O6905" i="6"/>
  <c r="O5953" i="6"/>
  <c r="O3123" i="6"/>
  <c r="O3461" i="6"/>
  <c r="O3758" i="6"/>
  <c r="O6270" i="6"/>
  <c r="O661" i="6"/>
  <c r="O1385" i="6"/>
  <c r="O3230" i="6"/>
  <c r="O5593" i="6"/>
  <c r="O6413" i="6"/>
  <c r="O3647" i="6"/>
  <c r="O6335" i="6"/>
  <c r="O427" i="6"/>
  <c r="O2030" i="6"/>
  <c r="O5410" i="6"/>
  <c r="O101" i="6"/>
  <c r="O4489" i="6"/>
  <c r="O5084" i="6"/>
  <c r="O6111" i="6"/>
  <c r="O6986" i="6"/>
  <c r="O2731" i="6"/>
  <c r="O4130" i="6"/>
  <c r="O1099" i="6"/>
  <c r="O2754" i="6"/>
  <c r="O1276" i="6"/>
  <c r="O6160" i="6"/>
  <c r="O3236" i="6"/>
  <c r="O1796" i="6"/>
  <c r="O5984" i="6"/>
  <c r="O4576" i="6"/>
  <c r="O4108" i="6"/>
  <c r="O1608" i="6"/>
  <c r="O6261" i="6"/>
  <c r="O6161" i="6"/>
  <c r="O3817" i="6"/>
  <c r="O4132" i="6"/>
  <c r="O3567" i="6"/>
  <c r="O559" i="6"/>
  <c r="O1142" i="6"/>
  <c r="O2260" i="6"/>
  <c r="O3786" i="6"/>
  <c r="O4495" i="6"/>
  <c r="O5840" i="6"/>
  <c r="O3476" i="6"/>
  <c r="O3270" i="6"/>
  <c r="O1045" i="6"/>
  <c r="O1068" i="6"/>
  <c r="O895" i="6"/>
  <c r="O2067" i="6"/>
  <c r="O2246" i="6"/>
  <c r="O6372" i="6"/>
  <c r="O2565" i="6"/>
  <c r="O906" i="6"/>
  <c r="O1138" i="6"/>
  <c r="O3040" i="6"/>
  <c r="O6699" i="6"/>
  <c r="O2174" i="6"/>
  <c r="O6347" i="6"/>
  <c r="O994" i="6"/>
  <c r="O3131" i="6"/>
  <c r="O3080" i="6"/>
  <c r="O5947" i="6"/>
  <c r="O5292" i="6"/>
  <c r="O5551" i="6"/>
  <c r="O1197" i="6"/>
  <c r="O3989" i="6"/>
  <c r="O2756" i="6"/>
  <c r="O535" i="6"/>
  <c r="O3696" i="6"/>
  <c r="O939" i="6"/>
  <c r="O6589" i="6"/>
  <c r="O904" i="6"/>
  <c r="O6208" i="6"/>
  <c r="O3807" i="6"/>
  <c r="O4162" i="6"/>
  <c r="O1011" i="6"/>
  <c r="O4970" i="6"/>
  <c r="O1196" i="6"/>
  <c r="O4446" i="6"/>
  <c r="O3742" i="6"/>
  <c r="O1925" i="6"/>
  <c r="O5900" i="6"/>
  <c r="O4372" i="6"/>
  <c r="O76" i="6"/>
  <c r="O2419" i="6"/>
  <c r="O864" i="6"/>
  <c r="O1688" i="6"/>
  <c r="O3497" i="6"/>
  <c r="O5331" i="6"/>
  <c r="O1278" i="6"/>
  <c r="O1970" i="6"/>
  <c r="O6139" i="6"/>
  <c r="O3589" i="6"/>
  <c r="O4686" i="6"/>
  <c r="O2393" i="6"/>
  <c r="O5705" i="6"/>
  <c r="O6481" i="6"/>
  <c r="O6920" i="6"/>
  <c r="O9" i="6"/>
  <c r="O5665" i="6"/>
  <c r="O1943" i="6"/>
  <c r="O4491" i="6"/>
  <c r="O766" i="6"/>
  <c r="O2210" i="6"/>
  <c r="O3652" i="6"/>
  <c r="O375" i="6"/>
  <c r="O6133" i="6"/>
  <c r="O2552" i="6"/>
  <c r="O3166" i="6"/>
  <c r="O2945" i="6"/>
  <c r="O3481" i="6"/>
  <c r="O6508" i="6"/>
  <c r="O834" i="6"/>
  <c r="O4659" i="6"/>
  <c r="O3104" i="6"/>
  <c r="O4668" i="6"/>
  <c r="O2501" i="6"/>
  <c r="O4816" i="6"/>
  <c r="O3124" i="6"/>
  <c r="O289" i="6"/>
  <c r="O6199" i="6"/>
  <c r="O5408" i="6"/>
  <c r="O3579" i="6"/>
  <c r="O2879" i="6"/>
  <c r="O6991" i="6"/>
  <c r="O6322" i="6"/>
  <c r="O2389" i="6"/>
  <c r="O5834" i="6"/>
  <c r="O7021" i="6"/>
  <c r="O5230" i="6"/>
  <c r="O5740" i="6"/>
  <c r="O826" i="6"/>
  <c r="O2553" i="6"/>
  <c r="O5067" i="6"/>
  <c r="O1904" i="6"/>
  <c r="O6516" i="6"/>
  <c r="O1323" i="6"/>
  <c r="O2914" i="6"/>
  <c r="O3590" i="6"/>
  <c r="O735" i="6"/>
  <c r="O533" i="6"/>
  <c r="O2007" i="6"/>
  <c r="O2824" i="6"/>
  <c r="O6252" i="6"/>
  <c r="O1588" i="6"/>
  <c r="O1962" i="6"/>
  <c r="O5341" i="6"/>
  <c r="O1114" i="6"/>
  <c r="O1774" i="6"/>
  <c r="O4460" i="6"/>
  <c r="O2821" i="6"/>
  <c r="O6105" i="6"/>
  <c r="O6376" i="6"/>
  <c r="O206" i="6"/>
  <c r="O3260" i="6"/>
  <c r="O3267" i="6"/>
  <c r="O4361" i="6"/>
  <c r="O2728" i="6"/>
  <c r="O1357" i="6"/>
  <c r="O2455" i="6"/>
  <c r="O1649" i="6"/>
  <c r="O1865" i="6"/>
  <c r="O2536" i="6"/>
  <c r="O6797" i="6"/>
  <c r="O849" i="6"/>
  <c r="O6425" i="6"/>
  <c r="O2146" i="6"/>
  <c r="O2490" i="6"/>
  <c r="O6428" i="6"/>
  <c r="O5102" i="6"/>
  <c r="O7003" i="6"/>
  <c r="O3874" i="6"/>
  <c r="O2237" i="6"/>
  <c r="O2895" i="6"/>
  <c r="O3473" i="6"/>
  <c r="O6680" i="6"/>
  <c r="O6973" i="6"/>
  <c r="O5757" i="6"/>
  <c r="O4082" i="6"/>
  <c r="O2385" i="6"/>
  <c r="O508" i="6"/>
  <c r="O5288" i="6"/>
  <c r="O2567" i="6"/>
  <c r="O5494" i="6"/>
  <c r="O5329" i="6"/>
  <c r="O6532" i="6"/>
  <c r="O2822" i="6"/>
  <c r="O275" i="6"/>
  <c r="O501" i="6"/>
  <c r="O6069" i="6"/>
  <c r="O4627" i="6"/>
  <c r="O129" i="6"/>
  <c r="O1249" i="6"/>
  <c r="O4472" i="6"/>
  <c r="O6018" i="6"/>
  <c r="O2023" i="6"/>
  <c r="O2934" i="6"/>
  <c r="O4876" i="6"/>
  <c r="O874" i="6"/>
  <c r="O2293" i="6"/>
  <c r="O1275" i="6"/>
  <c r="O6983" i="6"/>
  <c r="O5690" i="6"/>
  <c r="O2245" i="6"/>
  <c r="O638" i="6"/>
  <c r="O5161" i="6"/>
  <c r="O56" i="6"/>
  <c r="O5011" i="6"/>
  <c r="O877" i="6"/>
  <c r="O1602" i="6"/>
  <c r="O6072" i="6"/>
  <c r="O5502" i="6"/>
  <c r="O1189" i="6"/>
  <c r="O6919" i="6"/>
  <c r="O4826" i="6"/>
  <c r="O2861" i="6"/>
  <c r="O2863" i="6"/>
  <c r="O851" i="6"/>
  <c r="O930" i="6"/>
  <c r="O5982" i="6"/>
  <c r="O225" i="6"/>
  <c r="O6081" i="6"/>
  <c r="O6689" i="6"/>
  <c r="O1625" i="6"/>
  <c r="O1338" i="6"/>
  <c r="O4623" i="6"/>
  <c r="O4683" i="6"/>
  <c r="O847" i="6"/>
  <c r="O4026" i="6"/>
  <c r="O1704" i="6"/>
  <c r="O5061" i="6"/>
  <c r="O3120" i="6"/>
  <c r="O4898" i="6"/>
  <c r="O3656" i="6"/>
  <c r="O4033" i="6"/>
  <c r="O1675" i="6"/>
  <c r="O4051" i="6"/>
  <c r="O217" i="6"/>
  <c r="O2844" i="6"/>
  <c r="O2160" i="6"/>
  <c r="O5560" i="6"/>
  <c r="O6809" i="6"/>
  <c r="O6964" i="6"/>
  <c r="O684" i="6"/>
  <c r="O5092" i="6"/>
  <c r="O5098" i="6"/>
  <c r="O2049" i="6"/>
  <c r="O5371" i="6"/>
  <c r="O280" i="6"/>
  <c r="O1886" i="6"/>
  <c r="O2704" i="6"/>
  <c r="O2510" i="6"/>
  <c r="O4004" i="6"/>
  <c r="O253" i="6"/>
  <c r="O5522" i="6"/>
  <c r="O1029" i="6"/>
  <c r="O4010" i="6"/>
  <c r="O7018" i="6"/>
  <c r="O6857" i="6"/>
  <c r="O4592" i="6"/>
  <c r="O6539" i="6"/>
  <c r="O3650" i="6"/>
  <c r="O1067" i="6"/>
  <c r="O5215" i="6"/>
  <c r="O4517" i="6"/>
  <c r="O4029" i="6"/>
  <c r="O1461" i="6"/>
  <c r="O2966" i="6"/>
  <c r="O4900" i="6"/>
  <c r="O1565" i="6"/>
  <c r="O7074" i="6"/>
  <c r="O2686" i="6"/>
  <c r="O3424" i="6"/>
  <c r="O4847" i="6"/>
  <c r="O3036" i="6"/>
  <c r="O1271" i="6"/>
  <c r="O4846" i="6"/>
  <c r="O7109" i="6"/>
  <c r="O4848" i="6"/>
  <c r="O6135" i="6"/>
  <c r="O1772" i="6"/>
  <c r="O2638" i="6"/>
  <c r="O4872" i="6"/>
  <c r="O436" i="6"/>
  <c r="O6510" i="6"/>
  <c r="O3217" i="6"/>
  <c r="O3569" i="6"/>
  <c r="O6050" i="6"/>
  <c r="O5831" i="6"/>
  <c r="O6251" i="6"/>
  <c r="O5941" i="6"/>
  <c r="O5006" i="6"/>
  <c r="O439" i="6"/>
  <c r="O6978" i="6"/>
  <c r="O2766" i="6"/>
  <c r="O1913" i="6"/>
  <c r="O2561" i="6"/>
  <c r="O3863" i="6"/>
  <c r="O2130" i="6"/>
  <c r="O5799" i="6"/>
  <c r="O5786" i="6"/>
  <c r="O6528" i="6"/>
  <c r="O2916" i="6"/>
  <c r="O4575" i="6"/>
  <c r="O2472" i="6"/>
  <c r="O785" i="6"/>
  <c r="O971" i="6"/>
  <c r="O3610" i="6"/>
  <c r="O5613" i="6"/>
  <c r="O3171" i="6"/>
  <c r="O3576" i="6"/>
  <c r="O2842" i="6"/>
  <c r="O1859" i="6"/>
  <c r="O5752" i="6"/>
  <c r="O6581" i="6"/>
  <c r="O7014" i="6"/>
  <c r="O3252" i="6"/>
  <c r="O6158" i="6"/>
  <c r="O1420" i="6"/>
  <c r="O3502" i="6"/>
  <c r="O7075" i="6"/>
  <c r="O261" i="6"/>
  <c r="O6684" i="6"/>
  <c r="O2295" i="6"/>
  <c r="O150" i="6"/>
  <c r="O2550" i="6"/>
  <c r="O2584" i="6"/>
  <c r="O2362" i="6"/>
  <c r="O1447" i="6"/>
  <c r="O1362" i="6"/>
  <c r="O4481" i="6"/>
  <c r="O4740" i="6"/>
  <c r="O6900" i="6"/>
  <c r="O3089" i="6"/>
  <c r="O5507" i="6"/>
  <c r="O6748" i="6"/>
  <c r="O3377" i="6"/>
  <c r="O4485" i="6"/>
  <c r="O4678" i="6"/>
  <c r="O5509" i="6"/>
  <c r="O2941" i="6"/>
  <c r="O1685" i="6"/>
  <c r="O5678" i="6"/>
  <c r="O4824" i="6"/>
  <c r="O5162" i="6"/>
  <c r="O1497" i="6"/>
  <c r="O3055" i="6"/>
  <c r="O6026" i="6"/>
  <c r="O4139" i="6"/>
  <c r="O6331" i="6"/>
  <c r="O80" i="6"/>
  <c r="O3352" i="6"/>
  <c r="O1723" i="6"/>
  <c r="O1678" i="6"/>
  <c r="O4618" i="6"/>
  <c r="O1231" i="6"/>
  <c r="O3251" i="6"/>
  <c r="O3253" i="6"/>
  <c r="O7010" i="6"/>
  <c r="O1025" i="6"/>
  <c r="O4042" i="6"/>
  <c r="O4374" i="6"/>
  <c r="O6728" i="6"/>
  <c r="O5423" i="6"/>
  <c r="O2644" i="6"/>
  <c r="O4261" i="6"/>
  <c r="O5463" i="6"/>
  <c r="O646" i="6"/>
  <c r="O970" i="6"/>
  <c r="O3030" i="6"/>
  <c r="O205" i="6"/>
  <c r="O7042" i="6"/>
  <c r="O3698" i="6"/>
  <c r="O7078" i="6"/>
  <c r="O3997" i="6"/>
  <c r="O4797" i="6"/>
  <c r="O238" i="6"/>
  <c r="O6806" i="6"/>
  <c r="O3907" i="6"/>
  <c r="O683" i="6"/>
  <c r="O4473" i="6"/>
  <c r="O6569" i="6"/>
  <c r="O3903" i="6"/>
  <c r="O4508" i="6"/>
  <c r="O1561" i="6"/>
  <c r="O1139" i="6"/>
  <c r="O84" i="6"/>
  <c r="O132" i="6"/>
  <c r="O6025" i="6"/>
  <c r="O4350" i="6"/>
  <c r="O4447" i="6"/>
  <c r="O6416" i="6"/>
  <c r="O6473" i="6"/>
  <c r="O96" i="6"/>
  <c r="O603" i="6"/>
  <c r="O7001" i="6"/>
  <c r="O1623" i="6"/>
  <c r="O4204" i="6"/>
  <c r="O5433" i="6"/>
  <c r="O2776" i="6"/>
  <c r="O1468" i="6"/>
  <c r="O5878" i="6"/>
  <c r="O4071" i="6"/>
  <c r="O3058" i="6"/>
  <c r="O3247" i="6"/>
  <c r="O5570" i="6"/>
  <c r="O6468" i="6"/>
  <c r="O3029" i="6"/>
  <c r="O5527" i="6"/>
  <c r="O6229" i="6"/>
  <c r="O1023" i="6"/>
  <c r="O4359" i="6"/>
  <c r="O6840" i="6"/>
  <c r="O1633" i="6"/>
  <c r="O7017" i="6"/>
  <c r="O4607" i="6"/>
  <c r="O6382" i="6"/>
  <c r="O6842" i="6"/>
  <c r="O4367" i="6"/>
  <c r="O7083" i="6"/>
  <c r="O3413" i="6"/>
  <c r="O151" i="6"/>
  <c r="O5733" i="6"/>
  <c r="O243" i="6"/>
  <c r="O3913" i="6"/>
  <c r="O3676" i="6"/>
  <c r="O635" i="6"/>
  <c r="O6374" i="6"/>
  <c r="O3084" i="6"/>
  <c r="O4949" i="6"/>
  <c r="O3398" i="6"/>
  <c r="O2316" i="6"/>
  <c r="O3832" i="6"/>
  <c r="O2639" i="6"/>
  <c r="O531" i="6"/>
  <c r="O2642" i="6"/>
  <c r="O5672" i="6"/>
  <c r="O4303" i="6"/>
  <c r="O3963" i="6"/>
  <c r="O959" i="6"/>
  <c r="O2781" i="6"/>
  <c r="O862" i="6"/>
  <c r="O1513" i="6"/>
  <c r="O3458" i="6"/>
  <c r="O195" i="6"/>
  <c r="O6164" i="6"/>
  <c r="O6177" i="6"/>
  <c r="O4582" i="6"/>
  <c r="O2437" i="6"/>
  <c r="O4063" i="6"/>
  <c r="O5416" i="6"/>
  <c r="O4222" i="6"/>
  <c r="O4733" i="6"/>
  <c r="O5113" i="6"/>
  <c r="O2958" i="6"/>
  <c r="O3723" i="6"/>
  <c r="O6781" i="6"/>
  <c r="O1317" i="6"/>
  <c r="O1432" i="6"/>
  <c r="O2361" i="6"/>
  <c r="O2018" i="6"/>
  <c r="O4484" i="6"/>
  <c r="O4579" i="6"/>
  <c r="O6170" i="6"/>
  <c r="O1027" i="6"/>
  <c r="O6500" i="6"/>
  <c r="O276" i="6"/>
  <c r="O5234" i="6"/>
  <c r="O1284" i="6"/>
  <c r="O5849" i="6"/>
  <c r="O3845" i="6"/>
  <c r="O4509" i="6"/>
  <c r="O6367" i="6"/>
  <c r="O1580" i="6"/>
  <c r="O2555" i="6"/>
  <c r="O2449" i="6"/>
  <c r="O1624" i="6"/>
  <c r="O901" i="6"/>
  <c r="O10" i="6"/>
  <c r="O2088" i="6"/>
  <c r="O3877" i="6"/>
  <c r="O6408" i="6"/>
  <c r="O6206" i="6"/>
  <c r="O6758" i="6"/>
  <c r="O5981" i="6"/>
  <c r="O3940" i="6"/>
  <c r="O6694" i="6"/>
  <c r="O3748" i="6"/>
  <c r="O1511" i="6"/>
  <c r="O7043" i="6"/>
  <c r="O4234" i="6"/>
  <c r="O3434" i="6"/>
  <c r="O5283" i="6"/>
  <c r="O2628" i="6"/>
  <c r="O1961" i="6"/>
  <c r="O4966" i="6"/>
  <c r="O5375" i="6"/>
  <c r="O5771" i="6"/>
  <c r="O5034" i="6"/>
  <c r="O6054" i="6"/>
  <c r="O5101" i="6"/>
  <c r="O6839" i="6"/>
  <c r="O2825" i="6"/>
  <c r="O5334" i="6"/>
  <c r="O4052" i="6"/>
  <c r="O7002" i="6"/>
  <c r="O2626" i="6"/>
  <c r="O1495" i="6"/>
  <c r="O2087" i="6"/>
  <c r="O2202" i="6"/>
  <c r="O349" i="6"/>
  <c r="O2620" i="6"/>
  <c r="O6005" i="6"/>
  <c r="O1534" i="6"/>
  <c r="O5124" i="6"/>
  <c r="O2145" i="6"/>
  <c r="O1584" i="6"/>
  <c r="O6608" i="6"/>
  <c r="O4320" i="6"/>
  <c r="O6182" i="6"/>
  <c r="O554" i="6"/>
  <c r="O5747" i="6"/>
  <c r="O5765" i="6"/>
  <c r="O4651" i="6"/>
  <c r="O1656" i="6"/>
  <c r="O835" i="6"/>
  <c r="O3480" i="6"/>
  <c r="O3813" i="6"/>
  <c r="O2177" i="6"/>
  <c r="O5008" i="6"/>
  <c r="O5935" i="6"/>
  <c r="O2688" i="6"/>
  <c r="O5889" i="6"/>
  <c r="O3364" i="6"/>
  <c r="O1824" i="6"/>
  <c r="O1710" i="6"/>
  <c r="O1458" i="6"/>
  <c r="O557" i="6"/>
  <c r="O3202" i="6"/>
  <c r="O6936" i="6"/>
  <c r="O1148" i="6"/>
  <c r="O1829" i="6"/>
  <c r="O3560" i="6"/>
  <c r="O5767" i="6"/>
  <c r="O1509" i="6"/>
  <c r="O4967" i="6"/>
  <c r="O3525" i="6"/>
  <c r="O6860" i="6"/>
  <c r="O41" i="6"/>
  <c r="O4166" i="6"/>
  <c r="O2687" i="6"/>
  <c r="O5598" i="6"/>
  <c r="O2263" i="6"/>
  <c r="O5596" i="6"/>
  <c r="O5538" i="6"/>
  <c r="O2254" i="6"/>
  <c r="O1081" i="6"/>
  <c r="O4976" i="6"/>
  <c r="O2515" i="6"/>
  <c r="O6454" i="6"/>
  <c r="O2519" i="6"/>
  <c r="O6723" i="6"/>
  <c r="O3609" i="6"/>
  <c r="O4377" i="6"/>
  <c r="O6663" i="6"/>
  <c r="O1378" i="6"/>
  <c r="O2745" i="6"/>
  <c r="O5051" i="6"/>
  <c r="O1478" i="6"/>
  <c r="O1547" i="6"/>
  <c r="O6686" i="6"/>
  <c r="O3191" i="6"/>
  <c r="O4442" i="6"/>
  <c r="O2830" i="6"/>
  <c r="O5047" i="6"/>
  <c r="O1050" i="6"/>
  <c r="O3555" i="6"/>
  <c r="O2277" i="6"/>
  <c r="O5169" i="6"/>
  <c r="O5119" i="6"/>
  <c r="O2623" i="6"/>
  <c r="O1910" i="6"/>
  <c r="O1328" i="6"/>
  <c r="O36" i="6"/>
  <c r="O5938" i="6"/>
  <c r="O6302" i="6"/>
  <c r="O5144" i="6"/>
  <c r="O5325" i="6"/>
  <c r="O2709" i="6"/>
  <c r="O4370" i="6"/>
  <c r="O6557" i="6"/>
  <c r="O2908" i="6"/>
  <c r="O524" i="6"/>
  <c r="O5401" i="6"/>
  <c r="O6298" i="6"/>
  <c r="O2357" i="6"/>
  <c r="O6562" i="6"/>
  <c r="O5821" i="6"/>
  <c r="O1917" i="6"/>
  <c r="O1535" i="6"/>
  <c r="O5903" i="6"/>
  <c r="O2913" i="6"/>
  <c r="O4154" i="6"/>
  <c r="O4431" i="6"/>
  <c r="O302" i="6"/>
  <c r="O5394" i="6"/>
  <c r="O6798" i="6"/>
  <c r="O6419" i="6"/>
  <c r="O6362" i="6"/>
  <c r="O4348" i="6"/>
  <c r="O5967" i="6"/>
  <c r="O1700" i="6"/>
  <c r="O6145" i="6"/>
  <c r="O5265" i="6"/>
  <c r="O6110" i="6"/>
  <c r="O3122" i="6"/>
  <c r="O4626" i="6"/>
  <c r="O2069" i="6"/>
  <c r="O2105" i="6"/>
  <c r="O5880" i="6"/>
  <c r="O1765" i="6"/>
  <c r="O839" i="6"/>
  <c r="O6383" i="6"/>
  <c r="O1310" i="6"/>
  <c r="O6815" i="6"/>
  <c r="O5636" i="6"/>
  <c r="O6397" i="6"/>
  <c r="O6503" i="6"/>
  <c r="O6568" i="6"/>
  <c r="O1782" i="6"/>
  <c r="O4217" i="6"/>
  <c r="O4083" i="6"/>
  <c r="O652" i="6"/>
  <c r="O3467" i="6"/>
  <c r="O4569" i="6"/>
  <c r="O2489" i="6"/>
  <c r="O3741" i="6"/>
  <c r="O3961" i="6"/>
  <c r="O1684" i="6"/>
  <c r="O4457" i="6"/>
  <c r="O5735" i="6"/>
  <c r="O4061" i="6"/>
  <c r="O379" i="6"/>
  <c r="O5117" i="6"/>
  <c r="O4977" i="6"/>
  <c r="O1593" i="6"/>
  <c r="O2743" i="6"/>
  <c r="O944" i="6"/>
  <c r="O2090" i="6"/>
  <c r="O4865" i="6"/>
  <c r="O4894" i="6"/>
  <c r="O262" i="6"/>
  <c r="O2543" i="6"/>
  <c r="O4830" i="6"/>
  <c r="O4384" i="6"/>
  <c r="O3608" i="6"/>
  <c r="O3453" i="6"/>
  <c r="O226" i="6"/>
  <c r="O3384" i="6"/>
  <c r="O878" i="6"/>
  <c r="O4850" i="6"/>
  <c r="O3482" i="6"/>
  <c r="O5009" i="6"/>
  <c r="O4615" i="6"/>
  <c r="O5414" i="6"/>
  <c r="O1897" i="6"/>
  <c r="O2746" i="6"/>
  <c r="O692" i="6"/>
  <c r="O1341" i="6"/>
  <c r="O1462" i="6"/>
  <c r="O3633" i="6"/>
  <c r="O677" i="6"/>
  <c r="O3932" i="6"/>
  <c r="O3830" i="6"/>
  <c r="O1168" i="6"/>
  <c r="O197" i="6"/>
  <c r="O4823" i="6"/>
  <c r="O146" i="6"/>
  <c r="O5843" i="6"/>
  <c r="O3966" i="6"/>
  <c r="O4859" i="6"/>
  <c r="O5115" i="6"/>
  <c r="O2467" i="6"/>
  <c r="O2209" i="6"/>
  <c r="O3933" i="6"/>
  <c r="O5352" i="6"/>
  <c r="O2603" i="6"/>
  <c r="O2485" i="6"/>
  <c r="O5089" i="6"/>
  <c r="O6827" i="6"/>
  <c r="O6802" i="6"/>
  <c r="O815" i="6"/>
  <c r="O3216" i="6"/>
  <c r="O6538" i="6"/>
  <c r="O74" i="6"/>
  <c r="O1347" i="6"/>
  <c r="O1776" i="6"/>
  <c r="O6045" i="6"/>
  <c r="O3489" i="6"/>
  <c r="O4885" i="6"/>
  <c r="O907" i="6"/>
  <c r="O3203" i="6"/>
  <c r="O3023" i="6"/>
  <c r="O388" i="6"/>
  <c r="O6227" i="6"/>
  <c r="O5178" i="6"/>
  <c r="O5707" i="6"/>
  <c r="O4754" i="6"/>
  <c r="O5520" i="6"/>
  <c r="O6410" i="6"/>
  <c r="O2248" i="6"/>
  <c r="O6697" i="6"/>
  <c r="O6046" i="6"/>
  <c r="O5221" i="6"/>
  <c r="O3721" i="6"/>
  <c r="O4851" i="6"/>
  <c r="O2002" i="6"/>
  <c r="O2292" i="6"/>
  <c r="O3438" i="6"/>
  <c r="O1626" i="6"/>
  <c r="O2980" i="6"/>
  <c r="O4927" i="6"/>
  <c r="O6598" i="6"/>
  <c r="O2537" i="6"/>
  <c r="O6533" i="6"/>
  <c r="O3988" i="6"/>
  <c r="O526" i="6"/>
  <c r="O562" i="6"/>
  <c r="O669" i="6"/>
  <c r="O6359" i="6"/>
  <c r="O525" i="6"/>
  <c r="O6760" i="6"/>
  <c r="O1646" i="6"/>
  <c r="O1421" i="6"/>
  <c r="O4493" i="6"/>
  <c r="O4228" i="6"/>
  <c r="O896" i="6"/>
  <c r="O1709" i="6"/>
  <c r="O4781" i="6"/>
  <c r="O4551" i="6"/>
  <c r="O6142" i="6"/>
  <c r="O2256" i="6"/>
  <c r="O6845" i="6"/>
  <c r="O3902" i="6"/>
  <c r="O706" i="6"/>
  <c r="O2774" i="6"/>
  <c r="O6092" i="6"/>
  <c r="O3138" i="6"/>
  <c r="O656" i="6"/>
  <c r="O5357" i="6"/>
  <c r="O3037" i="6"/>
  <c r="O6994" i="6"/>
  <c r="O4392" i="6"/>
  <c r="O5552" i="6"/>
  <c r="O5701" i="6"/>
  <c r="O2367" i="6"/>
  <c r="O6116" i="6"/>
  <c r="O3436" i="6"/>
  <c r="O2180" i="6"/>
  <c r="O1856" i="6"/>
  <c r="O5949" i="6"/>
  <c r="O6524" i="6"/>
  <c r="O398" i="6"/>
  <c r="O1974" i="6"/>
  <c r="O363" i="6"/>
  <c r="O6890" i="6"/>
  <c r="O2227" i="6"/>
  <c r="O4043" i="6"/>
  <c r="O5229" i="6"/>
  <c r="O609" i="6"/>
  <c r="O4142" i="6"/>
  <c r="O2348" i="6"/>
  <c r="O5210" i="6"/>
  <c r="O2833" i="6"/>
  <c r="O3280" i="6"/>
  <c r="O6696" i="6"/>
  <c r="O625" i="6"/>
  <c r="O5208" i="6"/>
  <c r="O2335" i="6"/>
  <c r="O958" i="6"/>
  <c r="O5003" i="6"/>
  <c r="O2413" i="6"/>
  <c r="O5150" i="6"/>
  <c r="O6317" i="6"/>
  <c r="O6220" i="6"/>
  <c r="O2375" i="6"/>
  <c r="O5748" i="6"/>
  <c r="O4391" i="6"/>
  <c r="O5528" i="6"/>
  <c r="O3192" i="6"/>
  <c r="O520" i="6"/>
  <c r="O4086" i="6"/>
  <c r="O660" i="6"/>
  <c r="O4860" i="6"/>
  <c r="O6889" i="6"/>
  <c r="O5639" i="6"/>
  <c r="O1753" i="6"/>
  <c r="O6700" i="6"/>
  <c r="O1833" i="6"/>
  <c r="O473" i="6"/>
  <c r="O6023" i="6"/>
  <c r="O6668" i="6"/>
  <c r="O337" i="6"/>
  <c r="O6129" i="6"/>
  <c r="O6247" i="6"/>
  <c r="O2224" i="6"/>
  <c r="O5042" i="6"/>
  <c r="O6621" i="6"/>
  <c r="O5512" i="6"/>
  <c r="O2840" i="6"/>
  <c r="O1418" i="6"/>
  <c r="O2332" i="6"/>
  <c r="O3558" i="6"/>
  <c r="O5107" i="6"/>
  <c r="O5730" i="6"/>
  <c r="O1826" i="6"/>
  <c r="O6628" i="6"/>
  <c r="O5114" i="6"/>
  <c r="O4649" i="6"/>
  <c r="O2843" i="6"/>
  <c r="O6732" i="6"/>
  <c r="O954" i="6"/>
  <c r="O3658" i="6"/>
  <c r="O4600" i="6"/>
  <c r="O5175" i="6"/>
  <c r="O5010" i="6"/>
  <c r="O6472" i="6"/>
  <c r="O4798" i="6"/>
  <c r="O5306" i="6"/>
  <c r="O6896" i="6"/>
  <c r="O574" i="6"/>
  <c r="O5891" i="6"/>
  <c r="O4089" i="6"/>
  <c r="O647" i="6"/>
  <c r="O5656" i="6"/>
  <c r="O1942" i="6"/>
  <c r="O3098" i="6"/>
  <c r="O4968" i="6"/>
  <c r="O277" i="6"/>
  <c r="O3948" i="6"/>
  <c r="O6658" i="6"/>
  <c r="O33" i="6"/>
  <c r="P2470" i="6"/>
  <c r="P6214" i="6"/>
  <c r="P1471" i="6"/>
  <c r="P558" i="6"/>
  <c r="P979" i="6"/>
  <c r="P5383" i="6"/>
  <c r="P745" i="6"/>
  <c r="P6817" i="6"/>
  <c r="P456" i="6"/>
  <c r="P3507" i="6"/>
  <c r="P6258" i="6"/>
  <c r="P4577" i="6"/>
  <c r="P1056" i="6"/>
  <c r="P6280" i="6"/>
  <c r="P1479" i="6"/>
  <c r="P2312" i="6"/>
  <c r="P1269" i="6"/>
  <c r="P4343" i="6"/>
  <c r="P1351" i="6"/>
  <c r="P642" i="6"/>
  <c r="P2585" i="6"/>
  <c r="P3770" i="6"/>
  <c r="P5004" i="6"/>
  <c r="P4558" i="6"/>
  <c r="P3878" i="6"/>
  <c r="P5792" i="6"/>
  <c r="P6741" i="6"/>
  <c r="P6730" i="6"/>
  <c r="P4997" i="6"/>
  <c r="P2845" i="6"/>
  <c r="P4112" i="6"/>
  <c r="P3125" i="6"/>
  <c r="P1947" i="6"/>
  <c r="P5424" i="6"/>
  <c r="P2961" i="6"/>
  <c r="P1539" i="6"/>
  <c r="P3568" i="6"/>
  <c r="P5698" i="6"/>
  <c r="P3861" i="6"/>
  <c r="P3699" i="6"/>
  <c r="P5168" i="6"/>
  <c r="P1436" i="6"/>
  <c r="P3090" i="6"/>
  <c r="P3323" i="6"/>
  <c r="P6606" i="6"/>
  <c r="P6124" i="6"/>
  <c r="P6138" i="6"/>
  <c r="P2978" i="6"/>
  <c r="P4341" i="6"/>
  <c r="P3332" i="6"/>
  <c r="P5712" i="6"/>
  <c r="P4235" i="6"/>
  <c r="P407" i="6"/>
  <c r="P6836" i="6"/>
  <c r="P6582" i="6"/>
  <c r="P75" i="6"/>
  <c r="P4503" i="6"/>
  <c r="P4993" i="6"/>
  <c r="P4842" i="6"/>
  <c r="P3715" i="6"/>
  <c r="P2952" i="6"/>
  <c r="P5776" i="6"/>
  <c r="P5939" i="6"/>
  <c r="P3044" i="6"/>
  <c r="P2296" i="6"/>
  <c r="P5275" i="6"/>
  <c r="P360" i="6"/>
  <c r="P1995" i="6"/>
  <c r="P6795" i="6"/>
  <c r="P5885" i="6"/>
  <c r="P282" i="6"/>
  <c r="P5165" i="6"/>
  <c r="P1871" i="6"/>
  <c r="P305" i="6"/>
  <c r="P4448" i="6"/>
  <c r="P1400" i="6"/>
  <c r="P5584" i="6"/>
  <c r="P395" i="6"/>
  <c r="P1695" i="6"/>
  <c r="P1311" i="6"/>
  <c r="P5237" i="6"/>
  <c r="P2352" i="6"/>
  <c r="P1384" i="6"/>
  <c r="P6491" i="6"/>
  <c r="P2664" i="6"/>
  <c r="P3354" i="6"/>
  <c r="P4013" i="6"/>
  <c r="P184" i="6"/>
  <c r="P6755" i="6"/>
  <c r="P4453" i="6"/>
  <c r="P6006" i="6"/>
  <c r="P6542" i="6"/>
  <c r="P4255" i="6"/>
  <c r="P517" i="6"/>
  <c r="P5351" i="6"/>
  <c r="P2996" i="6"/>
  <c r="P3097" i="6"/>
  <c r="P6192" i="6"/>
  <c r="P3621" i="6"/>
  <c r="P4845" i="6"/>
  <c r="P5562" i="6"/>
  <c r="P1898" i="6"/>
  <c r="P4275" i="6"/>
  <c r="P2469" i="6"/>
  <c r="P4198" i="6"/>
  <c r="P6461" i="6"/>
  <c r="P81" i="6"/>
  <c r="P4158" i="6"/>
  <c r="P7087" i="6"/>
  <c r="P5073" i="6"/>
  <c r="P1950" i="6"/>
  <c r="P2381" i="6"/>
  <c r="P648" i="6"/>
  <c r="P5425" i="6"/>
  <c r="P6493" i="6"/>
  <c r="P1292" i="6"/>
  <c r="P1444" i="6"/>
  <c r="P2379" i="6"/>
  <c r="P35" i="6"/>
  <c r="P6155" i="6"/>
  <c r="P1894" i="6"/>
  <c r="P1613" i="6"/>
  <c r="P6869" i="6"/>
  <c r="P1768" i="6"/>
  <c r="P4299" i="6"/>
  <c r="P3226" i="6"/>
  <c r="P357" i="6"/>
  <c r="P7020" i="6"/>
  <c r="P1725" i="6"/>
  <c r="P5802" i="6"/>
  <c r="P1055" i="6"/>
  <c r="P3551" i="6"/>
  <c r="P4785" i="6"/>
  <c r="P3452" i="6"/>
  <c r="P100" i="6"/>
  <c r="P668" i="6"/>
  <c r="P5212" i="6"/>
  <c r="P5524" i="6"/>
  <c r="P1631" i="6"/>
  <c r="P6922" i="6"/>
  <c r="P779" i="6"/>
  <c r="P4660" i="6"/>
  <c r="P676" i="6"/>
  <c r="P5483" i="6"/>
  <c r="P3775" i="6"/>
  <c r="P4400" i="6"/>
  <c r="P5663" i="6"/>
  <c r="P2796" i="6"/>
  <c r="P3943" i="6"/>
  <c r="P6501" i="6"/>
  <c r="P477" i="6"/>
  <c r="P5194" i="6"/>
  <c r="P1345" i="6"/>
  <c r="P3129" i="6"/>
  <c r="P3495" i="6"/>
  <c r="P4653" i="6"/>
  <c r="P59" i="6"/>
  <c r="P846" i="6"/>
  <c r="P2318" i="6"/>
  <c r="P443" i="6"/>
  <c r="P4810" i="6"/>
  <c r="P601" i="6"/>
  <c r="P1601" i="6"/>
  <c r="P325" i="6"/>
  <c r="P1814" i="6"/>
  <c r="P6259" i="6"/>
  <c r="P432" i="6"/>
  <c r="P1519" i="6"/>
  <c r="P6492" i="6"/>
  <c r="P2137" i="6"/>
  <c r="P5238" i="6"/>
  <c r="P1052" i="6"/>
  <c r="P4604" i="6"/>
  <c r="P5709" i="6"/>
  <c r="P505" i="6"/>
  <c r="P2653" i="6"/>
  <c r="P1216" i="6"/>
  <c r="P6268" i="6"/>
  <c r="P5223" i="6"/>
  <c r="P3245" i="6"/>
  <c r="P201" i="6"/>
  <c r="P891" i="6"/>
  <c r="P1800" i="6"/>
  <c r="P5653" i="6"/>
  <c r="P3792" i="6"/>
  <c r="P2742" i="6"/>
  <c r="P2271" i="6"/>
  <c r="P5763" i="6"/>
  <c r="P1907" i="6"/>
  <c r="P5983" i="6"/>
  <c r="P2272" i="6"/>
  <c r="P6550" i="6"/>
  <c r="P5726" i="6"/>
  <c r="P1612" i="6"/>
  <c r="P4980" i="6"/>
  <c r="P4240" i="6"/>
  <c r="P3788" i="6"/>
  <c r="P6879" i="6"/>
  <c r="P1766" i="6"/>
  <c r="P3227" i="6"/>
  <c r="P3239" i="6"/>
  <c r="P3395" i="6"/>
  <c r="P258" i="6"/>
  <c r="P6887" i="6"/>
  <c r="P1819" i="6"/>
  <c r="P3726" i="6"/>
  <c r="P3768" i="6"/>
  <c r="P3228" i="6"/>
  <c r="P3423" i="6"/>
  <c r="P39" i="6"/>
  <c r="P2011" i="6"/>
  <c r="P5815" i="6"/>
  <c r="P4921" i="6"/>
  <c r="P6370" i="6"/>
  <c r="P3974" i="6"/>
  <c r="P5189" i="6"/>
  <c r="P1426" i="6"/>
  <c r="P6584" i="6"/>
  <c r="P385" i="6"/>
  <c r="P6022" i="6"/>
  <c r="P3128" i="6"/>
  <c r="P2486" i="6"/>
  <c r="P143" i="6"/>
  <c r="P6946" i="6"/>
  <c r="P486" i="6"/>
  <c r="P338" i="6"/>
  <c r="P5785" i="6"/>
  <c r="P166" i="6"/>
  <c r="P1740" i="6"/>
  <c r="P1691" i="6"/>
  <c r="P2608" i="6"/>
  <c r="P1557" i="6"/>
  <c r="P5978" i="6"/>
  <c r="P5853" i="6"/>
  <c r="P487" i="6"/>
  <c r="P2534" i="6"/>
  <c r="P1713" i="6"/>
  <c r="P2291" i="6"/>
  <c r="P6185" i="6"/>
  <c r="P6262" i="6"/>
  <c r="P3412" i="6"/>
  <c r="P2906" i="6"/>
  <c r="P5769" i="6"/>
  <c r="P4833" i="6"/>
  <c r="P4390" i="6"/>
  <c r="P3184" i="6"/>
  <c r="P5811" i="6"/>
  <c r="P6871" i="6"/>
  <c r="P2408" i="6"/>
  <c r="P2832" i="6"/>
  <c r="P28" i="6"/>
  <c r="P3410" i="6"/>
  <c r="P3634" i="6"/>
  <c r="P6735" i="6"/>
  <c r="P6716" i="6"/>
  <c r="P5399" i="6"/>
  <c r="P6926" i="6"/>
  <c r="P4378" i="6"/>
  <c r="P4715" i="6"/>
  <c r="P5404" i="6"/>
  <c r="P2435" i="6"/>
  <c r="P3135" i="6"/>
  <c r="P1860" i="6"/>
  <c r="P1368" i="6"/>
  <c r="P3229" i="6"/>
  <c r="P2387" i="6"/>
  <c r="P4417" i="6"/>
  <c r="P4729" i="6"/>
  <c r="P13" i="6"/>
  <c r="P2598" i="6"/>
  <c r="P1582" i="6"/>
  <c r="P4513" i="6"/>
  <c r="P5430" i="6"/>
  <c r="P2670" i="6"/>
  <c r="P5147" i="6"/>
  <c r="P758" i="6"/>
  <c r="P2204" i="6"/>
  <c r="P2975" i="6"/>
  <c r="P34" i="6"/>
  <c r="P1570" i="6"/>
  <c r="P3335" i="6"/>
  <c r="P358" i="6"/>
  <c r="P4654" i="6"/>
  <c r="P3265" i="6"/>
  <c r="P5657" i="6"/>
  <c r="P6462" i="6"/>
  <c r="P4593" i="6"/>
  <c r="P3388" i="6"/>
  <c r="P5380" i="6"/>
  <c r="P2380" i="6"/>
  <c r="P1568" i="6"/>
  <c r="P4496" i="6"/>
  <c r="P2305" i="6"/>
  <c r="P858" i="6"/>
  <c r="P2057" i="6"/>
  <c r="P4673" i="6"/>
  <c r="P6687" i="6"/>
  <c r="P2124" i="6"/>
  <c r="P3234" i="6"/>
  <c r="P1935" i="6"/>
  <c r="P3800" i="6"/>
  <c r="P6753" i="6"/>
  <c r="P2940" i="6"/>
  <c r="P153" i="6"/>
  <c r="P903" i="6"/>
  <c r="P1987" i="6"/>
  <c r="P5886" i="6"/>
  <c r="P5044" i="6"/>
  <c r="P5647" i="6"/>
  <c r="P1726" i="6"/>
  <c r="P925" i="6"/>
  <c r="P945" i="6"/>
  <c r="P7082" i="6"/>
  <c r="P1348" i="6"/>
  <c r="P244" i="6"/>
  <c r="P2027" i="6"/>
  <c r="P6400" i="6"/>
  <c r="P4045" i="6"/>
  <c r="P3401" i="6"/>
  <c r="P6405" i="6"/>
  <c r="P6996" i="6"/>
  <c r="P4419" i="6"/>
  <c r="P6729" i="6"/>
  <c r="P645" i="6"/>
  <c r="P4107" i="6"/>
  <c r="P2724" i="6"/>
  <c r="P2182" i="6"/>
  <c r="P3403" i="6"/>
  <c r="P528" i="6"/>
  <c r="P2875" i="6"/>
  <c r="P1065" i="6"/>
  <c r="P5532" i="6"/>
  <c r="P3283" i="6"/>
  <c r="P5343" i="6"/>
  <c r="P6863" i="6"/>
  <c r="P43" i="6"/>
  <c r="P4335" i="6"/>
  <c r="P7095" i="6"/>
  <c r="P5249" i="6"/>
  <c r="P4092" i="6"/>
  <c r="P1252" i="6"/>
  <c r="P6191" i="6"/>
  <c r="P5950" i="6"/>
  <c r="P5762" i="6"/>
  <c r="P6074" i="6"/>
  <c r="P612" i="6"/>
  <c r="P4059" i="6"/>
  <c r="P2625" i="6"/>
  <c r="P4879" i="6"/>
  <c r="P6159" i="6"/>
  <c r="P1258" i="6"/>
  <c r="P3703" i="6"/>
  <c r="P4883" i="6"/>
  <c r="P3060" i="6"/>
  <c r="P6591" i="6"/>
  <c r="P3895" i="6"/>
  <c r="P4656" i="6"/>
  <c r="P1862" i="6"/>
  <c r="P4501" i="6"/>
  <c r="P3790" i="6"/>
  <c r="P5501" i="6"/>
  <c r="P5542" i="6"/>
  <c r="P792" i="6"/>
  <c r="P5637" i="6"/>
  <c r="P6087" i="6"/>
  <c r="P4937" i="6"/>
  <c r="P4701" i="6"/>
  <c r="P95" i="6"/>
  <c r="P485" i="6"/>
  <c r="P3619" i="6"/>
  <c r="P820" i="6"/>
  <c r="P1264" i="6"/>
  <c r="P3433" i="6"/>
  <c r="P4512" i="6"/>
  <c r="P1630" i="6"/>
  <c r="P3144" i="6"/>
  <c r="P1809" i="6"/>
  <c r="P2076" i="6"/>
  <c r="P1000" i="6"/>
  <c r="P5122" i="6"/>
  <c r="P2504" i="6"/>
  <c r="P1158" i="6"/>
  <c r="P4606" i="6"/>
  <c r="P6506" i="6"/>
  <c r="P3431" i="6"/>
  <c r="P1160" i="6"/>
  <c r="P3984" i="6"/>
  <c r="P2631" i="6"/>
  <c r="P4987" i="6"/>
  <c r="P5492" i="6"/>
  <c r="P5348" i="6"/>
  <c r="P4196" i="6"/>
  <c r="P947" i="6"/>
  <c r="P6137" i="6"/>
  <c r="P4954" i="6"/>
  <c r="P493" i="6"/>
  <c r="P430" i="6"/>
  <c r="P1093" i="6"/>
  <c r="P23" i="6"/>
  <c r="P1466" i="6"/>
  <c r="P2417" i="6"/>
  <c r="P4212" i="6"/>
  <c r="P667" i="6"/>
  <c r="P1190" i="6"/>
  <c r="P1296" i="6"/>
  <c r="P1823" i="6"/>
  <c r="P6722" i="6"/>
  <c r="P1207" i="6"/>
  <c r="P323" i="6"/>
  <c r="P2315" i="6"/>
  <c r="P1360" i="6"/>
  <c r="P3389" i="6"/>
  <c r="P475" i="6"/>
  <c r="P2846" i="6"/>
  <c r="P4389" i="6"/>
  <c r="P5830" i="6"/>
  <c r="P5" i="6"/>
  <c r="P4161" i="6"/>
  <c r="P7094" i="6"/>
  <c r="P5455" i="6"/>
  <c r="P5922" i="6"/>
  <c r="P2767" i="6"/>
  <c r="P3111" i="6"/>
  <c r="P2306" i="6"/>
  <c r="P566" i="6"/>
  <c r="P1605" i="6"/>
  <c r="P5140" i="6"/>
  <c r="P2594" i="6"/>
  <c r="P3891" i="6"/>
  <c r="P1057" i="6"/>
  <c r="P417" i="6"/>
  <c r="P4771" i="6"/>
  <c r="P141" i="6"/>
  <c r="P2847" i="6"/>
  <c r="P689" i="6"/>
  <c r="P905" i="6"/>
  <c r="P1701" i="6"/>
  <c r="P2337" i="6"/>
  <c r="P2206" i="6"/>
  <c r="P3099" i="6"/>
  <c r="P2297" i="6"/>
  <c r="P4978" i="6"/>
  <c r="P4566" i="6"/>
  <c r="P85" i="6"/>
  <c r="P2986" i="6"/>
  <c r="P3556" i="6"/>
  <c r="P6847" i="6"/>
  <c r="P5533" i="6"/>
  <c r="P168" i="6"/>
  <c r="P5327" i="6"/>
  <c r="P4884" i="6"/>
  <c r="P3651" i="6"/>
  <c r="P3620" i="6"/>
  <c r="P5059" i="6"/>
  <c r="P961" i="6"/>
  <c r="P5964" i="6"/>
  <c r="P6474" i="6"/>
  <c r="P5554" i="6"/>
  <c r="P587" i="6"/>
  <c r="P1560" i="6"/>
  <c r="P4959" i="6"/>
  <c r="P598" i="6"/>
  <c r="P1949" i="6"/>
  <c r="P4752" i="6"/>
  <c r="P157" i="6"/>
  <c r="P1372" i="6"/>
  <c r="P2701" i="6"/>
  <c r="P2873" i="6"/>
  <c r="P2448" i="6"/>
  <c r="P1989" i="6"/>
  <c r="P3870" i="6"/>
  <c r="P6601" i="6"/>
  <c r="P975" i="6"/>
  <c r="P6292" i="6"/>
  <c r="P4016" i="6"/>
  <c r="P4507" i="6"/>
  <c r="P7064" i="6"/>
  <c r="P4094" i="6"/>
  <c r="P1063" i="6"/>
  <c r="P5315" i="6"/>
  <c r="P5827" i="6"/>
  <c r="P6176" i="6"/>
  <c r="P3843" i="6"/>
  <c r="P4699" i="6"/>
  <c r="P2122" i="6"/>
  <c r="P3078" i="6"/>
  <c r="P6300" i="6"/>
  <c r="P619" i="6"/>
  <c r="P5529" i="6"/>
  <c r="P6222" i="6"/>
  <c r="P3176" i="6"/>
  <c r="P4963" i="6"/>
  <c r="P5377" i="6"/>
  <c r="P2810" i="6"/>
  <c r="P2156" i="6"/>
  <c r="P6030" i="6"/>
  <c r="P1460" i="6"/>
  <c r="P350" i="6"/>
  <c r="P1127" i="6"/>
  <c r="P6349" i="6"/>
  <c r="P2226" i="6"/>
  <c r="P158" i="6"/>
  <c r="P3529" i="6"/>
  <c r="P6825" i="6"/>
  <c r="P4353" i="6"/>
  <c r="P4328" i="6"/>
  <c r="P4942" i="6"/>
  <c r="P5110" i="6"/>
  <c r="P3402" i="6"/>
  <c r="P724" i="6"/>
  <c r="P1852" i="6"/>
  <c r="P2154" i="6"/>
  <c r="P5123" i="6"/>
  <c r="P2557" i="6"/>
  <c r="P1066" i="6"/>
  <c r="P1915" i="6"/>
  <c r="P3534" i="6"/>
  <c r="P6281" i="6"/>
  <c r="P741" i="6"/>
  <c r="P5505" i="6"/>
  <c r="P2577" i="6"/>
  <c r="P2287" i="6"/>
  <c r="P1149" i="6"/>
  <c r="P3842" i="6"/>
  <c r="P1880" i="6"/>
  <c r="P4032" i="6"/>
  <c r="P7093" i="6"/>
  <c r="P5541" i="6"/>
  <c r="P6665" i="6"/>
  <c r="P6893" i="6"/>
  <c r="P2331" i="6"/>
  <c r="P3586" i="6"/>
  <c r="P5622" i="6"/>
  <c r="P6345" i="6"/>
  <c r="P3945" i="6"/>
  <c r="P5979" i="6"/>
  <c r="P2172" i="6"/>
  <c r="P1100" i="6"/>
  <c r="P210" i="6"/>
  <c r="P6551" i="6"/>
  <c r="P2791" i="6"/>
  <c r="P6998" i="6"/>
  <c r="P6019" i="6"/>
  <c r="P2768" i="6"/>
  <c r="P5393" i="6"/>
  <c r="P3622" i="6"/>
  <c r="P4854" i="6"/>
  <c r="P4220" i="6"/>
  <c r="P6297" i="6"/>
  <c r="P4382" i="6"/>
  <c r="P3101" i="6"/>
  <c r="P2147" i="6"/>
  <c r="P1202" i="6"/>
  <c r="P182" i="6"/>
  <c r="P2681" i="6"/>
  <c r="P2479" i="6"/>
  <c r="P2247" i="6"/>
  <c r="P6972" i="6"/>
  <c r="P5310" i="6"/>
  <c r="P821" i="6"/>
  <c r="P3575" i="6"/>
  <c r="P2542" i="6"/>
  <c r="P6580" i="6"/>
  <c r="P2679" i="6"/>
  <c r="P6156" i="6"/>
  <c r="P5448" i="6"/>
  <c r="P5493" i="6"/>
  <c r="P3928" i="6"/>
  <c r="P2514" i="6"/>
  <c r="P1456" i="6"/>
  <c r="P4371" i="6"/>
  <c r="P1425" i="6"/>
  <c r="P2841" i="6"/>
  <c r="P2972" i="6"/>
  <c r="P3561" i="6"/>
  <c r="P4399" i="6"/>
  <c r="P6899" i="6"/>
  <c r="P2964" i="6"/>
  <c r="P4944" i="6"/>
  <c r="P1542" i="6"/>
  <c r="P2358" i="6"/>
  <c r="P6962" i="6"/>
  <c r="P2860" i="6"/>
  <c r="P4314" i="6"/>
  <c r="P293" i="6"/>
  <c r="P4704" i="6"/>
  <c r="P4878" i="6"/>
  <c r="P7102" i="6"/>
  <c r="P2691" i="6"/>
  <c r="P5360" i="6"/>
  <c r="P2772" i="6"/>
  <c r="P3057" i="6"/>
  <c r="P2601" i="6"/>
  <c r="P538" i="6"/>
  <c r="P2931" i="6"/>
  <c r="P1665" i="6"/>
  <c r="P4948" i="6"/>
  <c r="P2165" i="6"/>
  <c r="P3320" i="6"/>
  <c r="P5814" i="6"/>
  <c r="P6992" i="6"/>
  <c r="P4106" i="6"/>
  <c r="P6502" i="6"/>
  <c r="P6777" i="6"/>
  <c r="P6622" i="6"/>
  <c r="P4157" i="6"/>
  <c r="P6497" i="6"/>
  <c r="P832" i="6"/>
  <c r="P1875" i="6"/>
  <c r="P6611" i="6"/>
  <c r="P6368" i="6"/>
  <c r="P163" i="6"/>
  <c r="P3340" i="6"/>
  <c r="P4065" i="6"/>
  <c r="P3537" i="6"/>
  <c r="P1909" i="6"/>
  <c r="P924" i="6"/>
  <c r="P5121" i="6"/>
  <c r="P3839" i="6"/>
  <c r="P3188" i="6"/>
  <c r="P3865" i="6"/>
  <c r="P3196" i="6"/>
  <c r="P4663" i="6"/>
  <c r="P6924" i="6"/>
  <c r="P2488" i="6"/>
  <c r="P2583" i="6"/>
  <c r="P2285" i="6"/>
  <c r="P2096" i="6"/>
  <c r="P1008" i="6"/>
  <c r="P6650" i="6"/>
  <c r="P2705" i="6"/>
  <c r="P270" i="6"/>
  <c r="P4560" i="6"/>
  <c r="P1643" i="6"/>
  <c r="P312" i="6"/>
  <c r="P169" i="6"/>
  <c r="P3250" i="6"/>
  <c r="P2797" i="6"/>
  <c r="P2770" i="6"/>
  <c r="P4906" i="6"/>
  <c r="P6541" i="6"/>
  <c r="P4947" i="6"/>
  <c r="P1132" i="6"/>
  <c r="P294" i="6"/>
  <c r="P4727" i="6"/>
  <c r="P982" i="6"/>
  <c r="P3492" i="6"/>
  <c r="P6325" i="6"/>
  <c r="P6916" i="6"/>
  <c r="P3442" i="6"/>
  <c r="P6052" i="6"/>
  <c r="P585" i="6"/>
  <c r="P1327" i="6"/>
  <c r="P3827" i="6"/>
  <c r="P3277" i="6"/>
  <c r="P5819" i="6"/>
  <c r="P4197" i="6"/>
  <c r="P4398" i="6"/>
  <c r="P4713" i="6"/>
  <c r="P1003" i="6"/>
  <c r="P1659" i="6"/>
  <c r="P1242" i="6"/>
  <c r="P804" i="6"/>
  <c r="P6343" i="6"/>
  <c r="P5587" i="6"/>
  <c r="P2259" i="6"/>
  <c r="P1638" i="6"/>
  <c r="P2496" i="6"/>
  <c r="P881" i="6"/>
  <c r="P4279" i="6"/>
  <c r="P6010" i="6"/>
  <c r="P5267" i="6"/>
  <c r="P6333" i="6"/>
  <c r="P3016" i="6"/>
  <c r="P3837" i="6"/>
  <c r="P2037" i="6"/>
  <c r="P5164" i="6"/>
  <c r="P6814" i="6"/>
  <c r="P2398" i="6"/>
  <c r="P3373" i="6"/>
  <c r="P5905" i="6"/>
  <c r="P2430" i="6"/>
  <c r="P6744" i="6"/>
  <c r="P4871" i="6"/>
  <c r="P5182" i="6"/>
  <c r="P567" i="6"/>
  <c r="P2460" i="6"/>
  <c r="P4588" i="6"/>
  <c r="P2012" i="6"/>
  <c r="P3221" i="6"/>
  <c r="P5441" i="6"/>
  <c r="P3067" i="6"/>
  <c r="P6452" i="6"/>
  <c r="P2054" i="6"/>
  <c r="P1349" i="6"/>
  <c r="P2438" i="6"/>
  <c r="P616" i="6"/>
  <c r="P4394" i="6"/>
  <c r="P6925" i="6"/>
  <c r="P4786" i="6"/>
  <c r="P3072" i="6"/>
  <c r="P2995" i="6"/>
  <c r="P743" i="6"/>
  <c r="P1929" i="6"/>
  <c r="P3329" i="6"/>
  <c r="P6178" i="6"/>
  <c r="P1621" i="6"/>
  <c r="P1566" i="6"/>
  <c r="P1043" i="6"/>
  <c r="P5654" i="6"/>
  <c r="P2848" i="6"/>
  <c r="P6123" i="6"/>
  <c r="P1392" i="6"/>
  <c r="P3823" i="6"/>
  <c r="P3661" i="6"/>
  <c r="P2672" i="6"/>
  <c r="P5138" i="6"/>
  <c r="P560" i="6"/>
  <c r="P4483" i="6"/>
  <c r="P3165" i="6"/>
  <c r="P3347" i="6"/>
  <c r="P2234" i="6"/>
  <c r="P5854" i="6"/>
  <c r="P4236" i="6"/>
  <c r="P570" i="6"/>
  <c r="P1344" i="6"/>
  <c r="P5158" i="6"/>
  <c r="P152" i="6"/>
  <c r="P6353" i="6"/>
  <c r="P5902" i="6"/>
  <c r="P2439" i="6"/>
  <c r="P1485" i="6"/>
  <c r="P5778" i="6"/>
  <c r="P4155" i="6"/>
  <c r="P5783" i="6"/>
  <c r="P2921" i="6"/>
  <c r="P5028" i="6"/>
  <c r="P246" i="6"/>
  <c r="P2063" i="6"/>
  <c r="P2427" i="6"/>
  <c r="P2471" i="6"/>
  <c r="P4463" i="6"/>
  <c r="P2673" i="6"/>
  <c r="P6613" i="6"/>
  <c r="P699" i="6"/>
  <c r="P6540" i="6"/>
  <c r="P7008" i="6"/>
  <c r="P380" i="6"/>
  <c r="P6106" i="6"/>
  <c r="P3105" i="6"/>
  <c r="P4172" i="6"/>
  <c r="P3911" i="6"/>
  <c r="P6543" i="6"/>
  <c r="P4323" i="6"/>
  <c r="P4903" i="6"/>
  <c r="P4957" i="6"/>
  <c r="P713" i="6"/>
  <c r="P2977" i="6"/>
  <c r="P4814" i="6"/>
  <c r="P3136" i="6"/>
  <c r="P1123" i="6"/>
  <c r="P2949" i="6"/>
  <c r="P3993" i="6"/>
  <c r="P1482" i="6"/>
  <c r="P4559" i="6"/>
  <c r="P5873" i="6"/>
  <c r="P1682" i="6"/>
  <c r="P6952" i="6"/>
  <c r="P421" i="6"/>
  <c r="P170" i="6"/>
  <c r="P4321" i="6"/>
  <c r="P4202" i="6"/>
  <c r="P6037" i="6"/>
  <c r="P4907" i="6"/>
  <c r="P5572" i="6"/>
  <c r="P2524" i="6"/>
  <c r="P5109" i="6"/>
  <c r="P701" i="6"/>
  <c r="P7069" i="6"/>
  <c r="P1428" i="6"/>
  <c r="P1717" i="6"/>
  <c r="P4119" i="6"/>
  <c r="P231" i="6"/>
  <c r="P6483" i="6"/>
  <c r="P5196" i="6"/>
  <c r="P2969" i="6"/>
  <c r="P1512" i="6"/>
  <c r="P3170" i="6"/>
  <c r="P775" i="6"/>
  <c r="P3306" i="6"/>
  <c r="P221" i="6"/>
  <c r="P5026" i="6"/>
  <c r="P2021" i="6"/>
  <c r="P1847" i="6"/>
  <c r="P685" i="6"/>
  <c r="P3437" i="6"/>
  <c r="P4098" i="6"/>
  <c r="P5563" i="6"/>
  <c r="P993" i="6"/>
  <c r="P1911" i="6"/>
  <c r="P5250" i="6"/>
  <c r="P5506" i="6"/>
  <c r="P267" i="6"/>
  <c r="P4940" i="6"/>
  <c r="P4401" i="6"/>
  <c r="P728" i="6"/>
  <c r="P607" i="6"/>
  <c r="P2715" i="6"/>
  <c r="P2764" i="6"/>
  <c r="P4084" i="6"/>
  <c r="P2947" i="6"/>
  <c r="P2191" i="6"/>
  <c r="P3767" i="6"/>
  <c r="P3846" i="6"/>
  <c r="P5968" i="6"/>
  <c r="P5449" i="6"/>
  <c r="P1532" i="6"/>
  <c r="P6530" i="6"/>
  <c r="P721" i="6"/>
  <c r="P552" i="6"/>
  <c r="P4844" i="6"/>
  <c r="P1527" i="6"/>
  <c r="P3127" i="6"/>
  <c r="P988" i="6"/>
  <c r="P897" i="6"/>
  <c r="P4445" i="6"/>
  <c r="P855" i="6"/>
  <c r="P4097" i="6"/>
  <c r="P4609" i="6"/>
  <c r="P2786" i="6"/>
  <c r="P2621" i="6"/>
  <c r="P4843" i="6"/>
  <c r="P7098" i="6"/>
  <c r="P6651" i="6"/>
  <c r="P3717" i="6"/>
  <c r="P3357" i="6"/>
  <c r="P2442" i="6"/>
  <c r="P5385" i="6"/>
  <c r="P3379" i="6"/>
  <c r="P1359" i="6"/>
  <c r="P1973" i="6"/>
  <c r="P2364" i="6"/>
  <c r="P6356" i="6"/>
  <c r="P1571" i="6"/>
  <c r="P3382" i="6"/>
  <c r="P5991" i="6"/>
  <c r="P3686" i="6"/>
  <c r="P4725" i="6"/>
  <c r="P6971" i="6"/>
  <c r="P2175" i="6"/>
  <c r="P4467" i="6"/>
  <c r="P6652" i="6"/>
  <c r="P4982" i="6"/>
  <c r="P4168" i="6"/>
  <c r="P546" i="6"/>
  <c r="P2737" i="6"/>
  <c r="P6880" i="6"/>
  <c r="P1699" i="6"/>
  <c r="P2327" i="6"/>
  <c r="P6490" i="6"/>
  <c r="P4073" i="6"/>
  <c r="P1603" i="6"/>
  <c r="P1738" i="6"/>
  <c r="P17" i="6"/>
  <c r="P6940" i="6"/>
  <c r="P5865" i="6"/>
  <c r="P3378" i="6"/>
  <c r="P2010" i="6"/>
  <c r="P1872" i="6"/>
  <c r="P5603" i="6"/>
  <c r="P6688" i="6"/>
  <c r="P2415" i="6"/>
  <c r="P3520" i="6"/>
  <c r="P2962" i="6"/>
  <c r="P418" i="6"/>
  <c r="P4505" i="6"/>
  <c r="P5759" i="6"/>
  <c r="P1448" i="6"/>
  <c r="P840" i="6"/>
  <c r="P1708" i="6"/>
  <c r="P1417" i="6"/>
  <c r="P3207" i="6"/>
  <c r="P817" i="6"/>
  <c r="P7088" i="6"/>
  <c r="P6570" i="6"/>
  <c r="P3289" i="6"/>
  <c r="P2944" i="6"/>
  <c r="P3515" i="6"/>
  <c r="P30" i="6"/>
  <c r="P3242" i="6"/>
  <c r="P981" i="6"/>
  <c r="P974" i="6"/>
  <c r="P4122" i="6"/>
  <c r="P496" i="6"/>
  <c r="P109" i="6"/>
  <c r="P4800" i="6"/>
  <c r="P4200" i="6"/>
  <c r="P1097" i="6"/>
  <c r="P5349" i="6"/>
  <c r="P889" i="6"/>
  <c r="P3795" i="6"/>
  <c r="P2718" i="6"/>
  <c r="P3197" i="6"/>
  <c r="P5745" i="6"/>
  <c r="P5680" i="6"/>
  <c r="P3102" i="6"/>
  <c r="P370" i="6"/>
  <c r="P6865" i="6"/>
  <c r="P6097" i="6"/>
  <c r="P712" i="6"/>
  <c r="P4244" i="6"/>
  <c r="P5289" i="6"/>
  <c r="P4070" i="6"/>
  <c r="P2047" i="6"/>
  <c r="P1203" i="6"/>
  <c r="P774" i="6"/>
  <c r="P6784" i="6"/>
  <c r="P7066" i="6"/>
  <c r="P134" i="6"/>
  <c r="P5088" i="6"/>
  <c r="P4603" i="6"/>
  <c r="P60" i="6"/>
  <c r="P2068" i="6"/>
  <c r="P5242" i="6"/>
  <c r="P6727" i="6"/>
  <c r="P7051" i="6"/>
  <c r="P2309" i="6"/>
  <c r="P3593" i="6"/>
  <c r="P4506" i="6"/>
  <c r="P1015" i="6"/>
  <c r="P1393" i="6"/>
  <c r="P2661" i="6"/>
  <c r="P3420" i="6"/>
  <c r="P4137" i="6"/>
  <c r="P4721" i="6"/>
  <c r="P1674" i="6"/>
  <c r="P1355" i="6"/>
  <c r="P854" i="6"/>
  <c r="P1806" i="6"/>
  <c r="P4554" i="6"/>
  <c r="P6882" i="6"/>
  <c r="P4828" i="6"/>
  <c r="P3719" i="6"/>
  <c r="P159" i="6"/>
  <c r="P6180" i="6"/>
  <c r="P5129" i="6"/>
  <c r="P6442" i="6"/>
  <c r="P5195" i="6"/>
  <c r="P6630" i="6"/>
  <c r="P2800" i="6"/>
  <c r="P7031" i="6"/>
  <c r="P4817" i="6"/>
  <c r="P6907" i="6"/>
  <c r="P2369" i="6"/>
  <c r="P4563" i="6"/>
  <c r="P894" i="6"/>
  <c r="P1457" i="6"/>
  <c r="P2690" i="6"/>
  <c r="P6902" i="6"/>
  <c r="P990" i="6"/>
  <c r="P2522" i="6"/>
  <c r="P6460" i="6"/>
  <c r="P3996" i="6"/>
  <c r="P406" i="6"/>
  <c r="P4224" i="6"/>
  <c r="P3014" i="6"/>
  <c r="P4835" i="6"/>
  <c r="P5817" i="6"/>
  <c r="P4408" i="6"/>
  <c r="P2954" i="6"/>
  <c r="P5141" i="6"/>
  <c r="P5405" i="6"/>
  <c r="P5838" i="6"/>
  <c r="P4104" i="6"/>
  <c r="P4636" i="6"/>
  <c r="P5901" i="6"/>
  <c r="P5553" i="6"/>
  <c r="P1313" i="6"/>
  <c r="P5624" i="6"/>
  <c r="P6657" i="6"/>
  <c r="P4712" i="6"/>
  <c r="P614" i="6"/>
  <c r="P2201" i="6"/>
  <c r="P953" i="6"/>
  <c r="P2741" i="6"/>
  <c r="P6329" i="6"/>
  <c r="P7081" i="6"/>
  <c r="P4340" i="6"/>
  <c r="P1883" i="6"/>
  <c r="P3659" i="6"/>
  <c r="P2269" i="6"/>
  <c r="P1999" i="6"/>
  <c r="P4468" i="6"/>
  <c r="P943" i="6"/>
  <c r="P2712" i="6"/>
  <c r="P3594" i="6"/>
  <c r="P5721" i="6"/>
  <c r="P183" i="6"/>
  <c r="P4599" i="6"/>
  <c r="P5199" i="6"/>
  <c r="P4899" i="6"/>
  <c r="P4180" i="6"/>
  <c r="P3471" i="6"/>
  <c r="P3805" i="6"/>
  <c r="P7050" i="6"/>
  <c r="P3490" i="6"/>
  <c r="P1326" i="6"/>
  <c r="P866" i="6"/>
  <c r="P6015" i="6"/>
  <c r="P2281" i="6"/>
  <c r="P4365" i="6"/>
  <c r="P6507" i="6"/>
  <c r="P6720" i="6"/>
  <c r="P5974" i="6"/>
  <c r="P6041" i="6"/>
  <c r="P7089" i="6"/>
  <c r="P6466" i="6"/>
  <c r="P639" i="6"/>
  <c r="P2575" i="6"/>
  <c r="P3468" i="6"/>
  <c r="P4085" i="6"/>
  <c r="P2622" i="6"/>
  <c r="P5700" i="6"/>
  <c r="P144" i="6"/>
  <c r="P5080" i="6"/>
  <c r="P5666" i="6"/>
  <c r="P1516" i="6"/>
  <c r="P3668" i="6"/>
  <c r="P1697" i="6"/>
  <c r="P592" i="6"/>
  <c r="P3546" i="6"/>
  <c r="P6927" i="6"/>
  <c r="P1877" i="6"/>
  <c r="P6309" i="6"/>
  <c r="P6812" i="6"/>
  <c r="P1295" i="6"/>
  <c r="P6004" i="6"/>
  <c r="P6573" i="6"/>
  <c r="P6389" i="6"/>
  <c r="P3855" i="6"/>
  <c r="P3449" i="6"/>
  <c r="P6033" i="6"/>
  <c r="P1578" i="6"/>
  <c r="P2431" i="6"/>
  <c r="P1840" i="6"/>
  <c r="P3008" i="6"/>
  <c r="P424" i="6"/>
  <c r="P4728" i="6"/>
  <c r="P6384" i="6"/>
  <c r="P6607" i="6"/>
  <c r="P4839" i="6"/>
  <c r="P4518" i="6"/>
  <c r="P6856" i="6"/>
  <c r="P3753" i="6"/>
  <c r="P6574" i="6"/>
  <c r="P4886" i="6"/>
  <c r="P3868" i="6"/>
  <c r="P6471" i="6"/>
  <c r="P2080" i="6"/>
  <c r="P1042" i="6"/>
  <c r="P6058" i="6"/>
  <c r="P2884" i="6"/>
  <c r="P5247" i="6"/>
  <c r="P3994" i="6"/>
  <c r="P803" i="6"/>
  <c r="P1653" i="6"/>
  <c r="P3493" i="6"/>
  <c r="P7034" i="6"/>
  <c r="P2197" i="6"/>
  <c r="P4264" i="6"/>
  <c r="P643" i="6"/>
  <c r="P6001" i="6"/>
  <c r="P5569" i="6"/>
  <c r="P3194" i="6"/>
  <c r="P6469" i="6"/>
  <c r="P2109" i="6"/>
  <c r="P237" i="6"/>
  <c r="P2494" i="6"/>
  <c r="P2232" i="6"/>
  <c r="P3027" i="6"/>
  <c r="P6225" i="6"/>
  <c r="P1965" i="6"/>
  <c r="P6810" i="6"/>
  <c r="P1267" i="6"/>
  <c r="P4039" i="6"/>
  <c r="P3709" i="6"/>
  <c r="P6351" i="6"/>
  <c r="P2058" i="6"/>
  <c r="P1038" i="6"/>
  <c r="P6440" i="6"/>
  <c r="P3859" i="6"/>
  <c r="P6518" i="6"/>
  <c r="P5282" i="6"/>
  <c r="P4151" i="6"/>
  <c r="P4434" i="6"/>
  <c r="P2458" i="6"/>
  <c r="P6787" i="6"/>
  <c r="P636" i="6"/>
  <c r="P3501" i="6"/>
  <c r="P7015" i="6"/>
  <c r="P4177" i="6"/>
  <c r="P2581" i="6"/>
  <c r="P4148" i="6"/>
  <c r="P5469" i="6"/>
  <c r="P6463" i="6"/>
  <c r="P2270" i="6"/>
  <c r="P4210" i="6"/>
  <c r="P3725" i="6"/>
  <c r="P4677" i="6"/>
  <c r="P2184" i="6"/>
  <c r="P2179" i="6"/>
  <c r="P2412" i="6"/>
  <c r="P882" i="6"/>
  <c r="P6772" i="6"/>
  <c r="P637" i="6"/>
  <c r="P1831" i="6"/>
  <c r="P5216" i="6"/>
  <c r="P1661" i="6"/>
  <c r="P1857" i="6"/>
  <c r="P6861" i="6"/>
  <c r="P5928" i="6"/>
  <c r="P6174" i="6"/>
  <c r="P4639" i="6"/>
  <c r="P4081" i="6"/>
  <c r="P77" i="6"/>
  <c r="P6364" i="6"/>
  <c r="P1130" i="6"/>
  <c r="P1981" i="6"/>
  <c r="P2274" i="6"/>
  <c r="P6293" i="6"/>
  <c r="P1786" i="6"/>
  <c r="P7012" i="6"/>
  <c r="P6947" i="6"/>
  <c r="P2761" i="6"/>
  <c r="P6361" i="6"/>
  <c r="P1246" i="6"/>
  <c r="P6223" i="6"/>
  <c r="P1185" i="6"/>
  <c r="P865" i="6"/>
  <c r="P4759" i="6"/>
  <c r="P4128" i="6"/>
  <c r="P564" i="6"/>
  <c r="P4100" i="6"/>
  <c r="P622" i="6"/>
  <c r="P3121" i="6"/>
  <c r="P4533" i="6"/>
  <c r="P4519" i="6"/>
  <c r="P6235" i="6"/>
  <c r="P31" i="6"/>
  <c r="P4114" i="6"/>
  <c r="P4242" i="6"/>
  <c r="P1589" i="6"/>
  <c r="P1933" i="6"/>
  <c r="P950" i="6"/>
  <c r="P3547" i="6"/>
  <c r="P6695" i="6"/>
  <c r="P5462" i="6"/>
  <c r="P733" i="6"/>
  <c r="P4266" i="6"/>
  <c r="P118" i="6"/>
  <c r="P2787" i="6"/>
  <c r="P1639" i="6"/>
  <c r="P2372" i="6"/>
  <c r="P2624" i="6"/>
  <c r="P2738" i="6"/>
  <c r="P6189" i="6"/>
  <c r="P2529" i="6"/>
  <c r="P4318" i="6"/>
  <c r="P573" i="6"/>
  <c r="P1510" i="6"/>
  <c r="P3199" i="6"/>
  <c r="P2128" i="6"/>
  <c r="P4470" i="6"/>
  <c r="P5586" i="6"/>
  <c r="P3222" i="6"/>
  <c r="P140" i="6"/>
  <c r="P5398" i="6"/>
  <c r="P6564" i="6"/>
  <c r="P2735" i="6"/>
  <c r="P2982" i="6"/>
  <c r="P4260" i="6"/>
  <c r="P6395" i="6"/>
  <c r="P5531" i="6"/>
  <c r="P469" i="6"/>
  <c r="P1517" i="6"/>
  <c r="P3248" i="6"/>
  <c r="P825" i="6"/>
  <c r="P4529" i="6"/>
  <c r="P4454" i="6"/>
  <c r="P222" i="6"/>
  <c r="P3649" i="6"/>
  <c r="P1813" i="6"/>
  <c r="P1006" i="6"/>
  <c r="P2721" i="6"/>
  <c r="P1839" i="6"/>
  <c r="P1401" i="6"/>
  <c r="P1808" i="6"/>
  <c r="P6431" i="6"/>
  <c r="P6038" i="6"/>
  <c r="P2403" i="6"/>
  <c r="P420" i="6"/>
  <c r="P3793" i="6"/>
  <c r="P5997" i="6"/>
  <c r="P3321" i="6"/>
  <c r="P6679" i="6"/>
  <c r="P2231" i="6"/>
  <c r="P2028" i="6"/>
  <c r="P6637" i="6"/>
  <c r="P1308" i="6"/>
  <c r="P2013" i="6"/>
  <c r="P4257" i="6"/>
  <c r="P3814" i="6"/>
  <c r="P5994" i="6"/>
  <c r="P2329" i="6"/>
  <c r="P240" i="6"/>
  <c r="P4055" i="6"/>
  <c r="P1356" i="6"/>
  <c r="P1821" i="6"/>
  <c r="P1181" i="6"/>
  <c r="P4216" i="6"/>
  <c r="P5271" i="6"/>
  <c r="P6937" i="6"/>
  <c r="P6566" i="6"/>
  <c r="P3625" i="6"/>
  <c r="P755" i="6"/>
  <c r="P6446" i="6"/>
  <c r="P4254" i="6"/>
  <c r="P3761" i="6"/>
  <c r="P7011" i="6"/>
  <c r="P2346" i="6"/>
  <c r="P6406" i="6"/>
  <c r="P145" i="6"/>
  <c r="P2462" i="6"/>
  <c r="P5718" i="6"/>
  <c r="P6282" i="6"/>
  <c r="P1620" i="6"/>
  <c r="P565" i="6"/>
  <c r="P1544" i="6"/>
  <c r="P534" i="6"/>
  <c r="P6063" i="6"/>
  <c r="P5699" i="6"/>
  <c r="P4995" i="6"/>
  <c r="P292" i="6"/>
  <c r="P1884" i="6"/>
  <c r="P6953" i="6"/>
  <c r="P6378" i="6"/>
  <c r="P1990" i="6"/>
  <c r="P1464" i="6"/>
  <c r="P1680" i="6"/>
  <c r="P2987" i="6"/>
  <c r="P3018" i="6"/>
  <c r="P1094" i="6"/>
  <c r="P1998" i="6"/>
  <c r="P5809" i="6"/>
  <c r="P3890" i="6"/>
  <c r="P5597" i="6"/>
  <c r="P1526" i="6"/>
  <c r="P2198" i="6"/>
  <c r="P3718" i="6"/>
  <c r="P6522" i="6"/>
  <c r="P5833" i="6"/>
  <c r="P1016" i="6"/>
  <c r="P5024" i="6"/>
  <c r="P4642" i="6"/>
  <c r="P7099" i="6"/>
  <c r="P2666" i="6"/>
  <c r="P6453" i="6"/>
  <c r="P4697" i="6"/>
  <c r="P1026" i="6"/>
  <c r="P5474" i="6"/>
  <c r="P2989" i="6"/>
  <c r="P1730" i="6"/>
  <c r="P6274" i="6"/>
  <c r="P4953" i="6"/>
  <c r="P6888" i="6"/>
  <c r="P3369" i="6"/>
  <c r="P4904" i="6"/>
  <c r="P495" i="6"/>
  <c r="P4918" i="6"/>
  <c r="P2157" i="6"/>
  <c r="P5497" i="6"/>
  <c r="P6320" i="6"/>
  <c r="P3513" i="6"/>
  <c r="P1036" i="6"/>
  <c r="P1033" i="6"/>
  <c r="P173" i="6"/>
  <c r="P3889" i="6"/>
  <c r="P5345" i="6"/>
  <c r="P4614" i="6"/>
  <c r="P555" i="6"/>
  <c r="P481" i="6"/>
  <c r="P6237" i="6"/>
  <c r="P5992" i="6"/>
  <c r="P3358" i="6"/>
  <c r="P1117" i="6"/>
  <c r="P5020" i="6"/>
  <c r="P4552" i="6"/>
  <c r="P4298" i="6"/>
  <c r="P2943" i="6"/>
  <c r="P1180" i="6"/>
  <c r="P5892" i="6"/>
  <c r="P3954" i="6"/>
  <c r="P6113" i="6"/>
  <c r="P4326" i="6"/>
  <c r="P6093" i="6"/>
  <c r="P108" i="6"/>
  <c r="P3887" i="6"/>
  <c r="P4726" i="6"/>
  <c r="P167" i="6"/>
  <c r="P6549" i="6"/>
  <c r="P2549" i="6"/>
  <c r="P3370" i="6"/>
  <c r="P7056" i="6"/>
  <c r="P5421" i="6"/>
  <c r="P1731" i="6"/>
  <c r="P2107" i="6"/>
  <c r="P748" i="6"/>
  <c r="P5314" i="6"/>
  <c r="P6194" i="6"/>
  <c r="P7022" i="6"/>
  <c r="P3137" i="6"/>
  <c r="P938" i="6"/>
  <c r="P3937" i="6"/>
  <c r="P219" i="6"/>
  <c r="P4556" i="6"/>
  <c r="P1757" i="6"/>
  <c r="P4171" i="6"/>
  <c r="P3367" i="6"/>
  <c r="P6588" i="6"/>
  <c r="P203" i="6"/>
  <c r="P6422" i="6"/>
  <c r="P6321" i="6"/>
  <c r="P3799" i="6"/>
  <c r="P2926" i="6"/>
  <c r="P1410" i="6"/>
  <c r="P5420" i="6"/>
  <c r="P1861" i="6"/>
  <c r="P4349" i="6"/>
  <c r="P3819" i="6"/>
  <c r="P5183" i="6"/>
  <c r="P3743" i="6"/>
  <c r="P6051" i="6"/>
  <c r="P4548" i="6"/>
  <c r="P1504" i="6"/>
  <c r="P1483" i="6"/>
  <c r="P5378" i="6"/>
  <c r="P6319" i="6"/>
  <c r="P3514" i="6"/>
  <c r="P4459" i="6"/>
  <c r="P6447" i="6"/>
  <c r="P600" i="6"/>
  <c r="P4355" i="6"/>
  <c r="P309" i="6"/>
  <c r="P3854" i="6"/>
  <c r="P391" i="6"/>
  <c r="P5277" i="6"/>
  <c r="P5661" i="6"/>
  <c r="P662" i="6"/>
  <c r="P3172" i="6"/>
  <c r="P2760" i="6"/>
  <c r="P5870" i="6"/>
  <c r="P6997" i="6"/>
  <c r="P6290" i="6"/>
  <c r="P2343" i="6"/>
  <c r="P3079" i="6"/>
  <c r="P6295" i="6"/>
  <c r="P3279" i="6"/>
  <c r="P5429" i="6"/>
  <c r="P4095" i="6"/>
  <c r="P4426" i="6"/>
  <c r="P6558" i="6"/>
  <c r="P2586" i="6"/>
  <c r="P5855" i="6"/>
  <c r="P5848" i="6"/>
  <c r="P3801" i="6"/>
  <c r="P5788" i="6"/>
  <c r="P921" i="6"/>
  <c r="P3683" i="6"/>
  <c r="P1722" i="6"/>
  <c r="P872" i="6"/>
  <c r="P3724" i="6"/>
  <c r="P1039" i="6"/>
  <c r="P4657" i="6"/>
  <c r="P1195" i="6"/>
  <c r="P6209" i="6"/>
  <c r="P1213" i="6"/>
  <c r="P1525" i="6"/>
  <c r="P393" i="6"/>
  <c r="P3339" i="6"/>
  <c r="P6725" i="6"/>
  <c r="P3697" i="6"/>
  <c r="P1799" i="6"/>
  <c r="P4329" i="6"/>
  <c r="P3655" i="6"/>
  <c r="P5461" i="6"/>
  <c r="P1427" i="6"/>
  <c r="P4633" i="6"/>
  <c r="P3287" i="6"/>
  <c r="P47" i="6"/>
  <c r="P1834" i="6"/>
  <c r="P2127" i="6"/>
  <c r="P3654" i="6"/>
  <c r="P3623" i="6"/>
  <c r="P4150" i="6"/>
  <c r="P4986" i="6"/>
  <c r="P6255" i="6"/>
  <c r="P6981" i="6"/>
  <c r="P2804" i="6"/>
  <c r="P2973" i="6"/>
  <c r="P3307" i="6"/>
  <c r="P1268" i="6"/>
  <c r="P6762" i="6"/>
  <c r="P2748" i="6"/>
  <c r="P5907" i="6"/>
  <c r="P6065" i="6"/>
  <c r="P918" i="6"/>
  <c r="P5795" i="6"/>
  <c r="P3509" i="6"/>
  <c r="P2566" i="6"/>
  <c r="P6820" i="6"/>
  <c r="P5628" i="6"/>
  <c r="P1113" i="6"/>
  <c r="P3766" i="6"/>
  <c r="P4992" i="6"/>
  <c r="P3688" i="6"/>
  <c r="P3553" i="6"/>
  <c r="P698" i="6"/>
  <c r="P5717" i="6"/>
  <c r="P3600" i="6"/>
  <c r="P2219" i="6"/>
  <c r="P2225" i="6"/>
  <c r="P5995" i="6"/>
  <c r="P64" i="6"/>
  <c r="P1472" i="6"/>
  <c r="P1088" i="6"/>
  <c r="P1556" i="6"/>
  <c r="P2503" i="6"/>
  <c r="P5655" i="6"/>
  <c r="P3406" i="6"/>
  <c r="P3785" i="6"/>
  <c r="P4476" i="6"/>
  <c r="P5262" i="6"/>
  <c r="P1615" i="6"/>
  <c r="P576" i="6"/>
  <c r="P6963" i="6"/>
  <c r="P5403" i="6"/>
  <c r="P2607" i="6"/>
  <c r="P5768" i="6"/>
  <c r="P6804" i="6"/>
  <c r="P6908" i="6"/>
  <c r="P2166" i="6"/>
  <c r="P4708" i="6"/>
  <c r="P62" i="6"/>
  <c r="P4901" i="6"/>
  <c r="P5936" i="6"/>
  <c r="P1879" i="6"/>
  <c r="P6666" i="6"/>
  <c r="P5167" i="6"/>
  <c r="P2294" i="6"/>
  <c r="P3201" i="6"/>
  <c r="P4971" i="6"/>
  <c r="P279" i="6"/>
  <c r="P1007" i="6"/>
  <c r="P5689" i="6"/>
  <c r="P6715" i="6"/>
  <c r="P4330" i="6"/>
  <c r="P6047" i="6"/>
  <c r="P6609" i="6"/>
  <c r="P191" i="6"/>
  <c r="P6169" i="6"/>
  <c r="P3707" i="6"/>
  <c r="P5076" i="6"/>
  <c r="P3042" i="6"/>
  <c r="P1069" i="6"/>
  <c r="P1083" i="6"/>
  <c r="P355" i="6"/>
  <c r="P6712" i="6"/>
  <c r="P510" i="6"/>
  <c r="P6707" i="6"/>
  <c r="P215" i="6"/>
  <c r="P6379" i="6"/>
  <c r="P1073" i="6"/>
  <c r="P1082" i="6"/>
  <c r="P4589" i="6"/>
  <c r="P6823" i="6"/>
  <c r="P1314" i="6"/>
  <c r="P4743" i="6"/>
  <c r="P1237" i="6"/>
  <c r="P6007" i="6"/>
  <c r="P474" i="6"/>
  <c r="P5888" i="6"/>
  <c r="P6675" i="6"/>
  <c r="P2918" i="6"/>
  <c r="P3093" i="6"/>
  <c r="P6451" i="6"/>
  <c r="P5996" i="6"/>
  <c r="P5847" i="6"/>
  <c r="P5535" i="6"/>
  <c r="P5627" i="6"/>
  <c r="P1108" i="6"/>
  <c r="P4760" i="6"/>
  <c r="P5017" i="6"/>
  <c r="P4062" i="6"/>
  <c r="P1683" i="6"/>
  <c r="P102" i="6"/>
  <c r="P5607" i="6"/>
  <c r="P465" i="6"/>
  <c r="P3151" i="6"/>
  <c r="P3574" i="6"/>
  <c r="P3722" i="6"/>
  <c r="P6477" i="6"/>
  <c r="P5273" i="6"/>
  <c r="P1090" i="6"/>
  <c r="P105" i="6"/>
  <c r="P3318" i="6"/>
  <c r="P115" i="6"/>
  <c r="P4040" i="6"/>
  <c r="P6084" i="6"/>
  <c r="P6966" i="6"/>
  <c r="P5820" i="6"/>
  <c r="P5887" i="6"/>
  <c r="P1136" i="6"/>
  <c r="P133" i="6"/>
  <c r="P6201" i="6"/>
  <c r="P5842" i="6"/>
  <c r="P1586" i="6"/>
  <c r="P4159" i="6"/>
  <c r="P5643" i="6"/>
  <c r="P1922" i="6"/>
  <c r="P2111" i="6"/>
  <c r="P6055" i="6"/>
  <c r="P3927" i="6"/>
  <c r="P5539" i="6"/>
  <c r="P4930" i="6"/>
  <c r="P412" i="6"/>
  <c r="P3002" i="6"/>
  <c r="P3925" i="6"/>
  <c r="P3670" i="6"/>
  <c r="P3815" i="6"/>
  <c r="P5488" i="6"/>
  <c r="P2360" i="6"/>
  <c r="P5588" i="6"/>
  <c r="P1927" i="6"/>
  <c r="P5521" i="6"/>
  <c r="P6948" i="6"/>
  <c r="P3223" i="6"/>
  <c r="P4342" i="6"/>
  <c r="P6917" i="6"/>
  <c r="P3849" i="6"/>
  <c r="P5058" i="6"/>
  <c r="P5012" i="6"/>
  <c r="P5294" i="6"/>
  <c r="P7016" i="6"/>
  <c r="P6602" i="6"/>
  <c r="P1836" i="6"/>
  <c r="P2554" i="6"/>
  <c r="P3278" i="6"/>
  <c r="P2228" i="6"/>
  <c r="P3365" i="6"/>
  <c r="P2734" i="6"/>
  <c r="P633" i="6"/>
  <c r="P5152" i="6"/>
  <c r="P6634" i="6"/>
  <c r="P4583" i="6"/>
  <c r="P6048" i="6"/>
  <c r="P5677" i="6"/>
  <c r="P5143" i="6"/>
  <c r="P4076" i="6"/>
  <c r="P1205" i="6"/>
  <c r="P3478" i="6"/>
  <c r="P4637" i="6"/>
  <c r="P5725" i="6"/>
  <c r="P2629" i="6"/>
  <c r="P644" i="6"/>
  <c r="P3975" i="6"/>
  <c r="P3140" i="6"/>
  <c r="P1111" i="6"/>
  <c r="P4690" i="6"/>
  <c r="P2669" i="6"/>
  <c r="P6965" i="6"/>
  <c r="P3396" i="6"/>
  <c r="P6505" i="6"/>
  <c r="P1837" i="6"/>
  <c r="P1440" i="6"/>
  <c r="P2338" i="6"/>
  <c r="P196" i="6"/>
  <c r="P352" i="6"/>
  <c r="P1964" i="6"/>
  <c r="P2773" i="6"/>
  <c r="P670" i="6"/>
  <c r="P2493" i="6"/>
  <c r="P4002" i="6"/>
  <c r="P4402" i="6"/>
  <c r="P3666" i="6"/>
  <c r="P913" i="6"/>
  <c r="P6151" i="6"/>
  <c r="P5946" i="6"/>
  <c r="P6895" i="6"/>
  <c r="P6942" i="6"/>
  <c r="P3714" i="6"/>
  <c r="P5407" i="6"/>
  <c r="P1072" i="6"/>
  <c r="P5774" i="6"/>
  <c r="P348" i="6"/>
  <c r="P6717" i="6"/>
  <c r="P1577" i="6"/>
  <c r="P6844" i="6"/>
  <c r="P3871" i="6"/>
  <c r="P6064" i="6"/>
  <c r="P4855" i="6"/>
  <c r="P90" i="6"/>
  <c r="P371" i="6"/>
  <c r="P1238" i="6"/>
  <c r="P822" i="6"/>
  <c r="P4923" i="6"/>
  <c r="P3324" i="6"/>
  <c r="P5068" i="6"/>
  <c r="P1175" i="6"/>
  <c r="P1606" i="6"/>
  <c r="P2138" i="6"/>
  <c r="P4515" i="6"/>
  <c r="P1747" i="6"/>
  <c r="P4486" i="6"/>
  <c r="P6420" i="6"/>
  <c r="P6448" i="6"/>
  <c r="P3638" i="6"/>
  <c r="P1109" i="6"/>
  <c r="P2713" i="6"/>
  <c r="P2400" i="6"/>
  <c r="P1010" i="6"/>
  <c r="P6049" i="6"/>
  <c r="P2255" i="6"/>
  <c r="P3474" i="6"/>
  <c r="P4080" i="6"/>
  <c r="P2733" i="6"/>
  <c r="P5766" i="6"/>
  <c r="P2937" i="6"/>
  <c r="P1667" i="6"/>
  <c r="P4803" i="6"/>
  <c r="P1374" i="6"/>
  <c r="P470" i="6"/>
  <c r="P329" i="6"/>
  <c r="P5065" i="6"/>
  <c r="P1250" i="6"/>
  <c r="P1887" i="6"/>
  <c r="P1286" i="6"/>
  <c r="P3864" i="6"/>
  <c r="P172" i="6"/>
  <c r="P5495" i="6"/>
  <c r="P3487" i="6"/>
  <c r="P6484" i="6"/>
  <c r="P1481" i="6"/>
  <c r="P4770" i="6"/>
  <c r="P7049" i="6"/>
  <c r="P3214" i="6"/>
  <c r="P4774" i="6"/>
  <c r="P6641" i="6"/>
  <c r="P4074" i="6"/>
  <c r="P3883" i="6"/>
  <c r="P3179" i="6"/>
  <c r="P1607" i="6"/>
  <c r="P776" i="6"/>
  <c r="P1751" i="6"/>
  <c r="P3681" i="6"/>
  <c r="P2930" i="6"/>
  <c r="P5409" i="6"/>
  <c r="P6040" i="6"/>
  <c r="P3956" i="6"/>
  <c r="P6128" i="6"/>
  <c r="P5257" i="6"/>
  <c r="P7044" i="6"/>
  <c r="P3829" i="6"/>
  <c r="P2689" i="6"/>
  <c r="P666" i="6"/>
  <c r="P3508" i="6"/>
  <c r="P2451" i="6"/>
  <c r="P4046" i="6"/>
  <c r="P5871" i="6"/>
  <c r="P6662" i="6"/>
  <c r="P6892" i="6"/>
  <c r="P6449" i="6"/>
  <c r="P3334" i="6"/>
  <c r="P2683" i="6"/>
  <c r="P5213" i="6"/>
  <c r="P179" i="6"/>
  <c r="P4516" i="6"/>
  <c r="P2461" i="6"/>
  <c r="P4115" i="6"/>
  <c r="P4742" i="6"/>
  <c r="P361" i="6"/>
  <c r="P6390" i="6"/>
  <c r="P6254" i="6"/>
  <c r="P7000" i="6"/>
  <c r="P1622" i="6"/>
  <c r="P1820" i="6"/>
  <c r="P2509" i="6"/>
  <c r="P2956" i="6"/>
  <c r="P5220" i="6"/>
  <c r="P2168" i="6"/>
  <c r="P2615" i="6"/>
  <c r="P429" i="6"/>
  <c r="P2910" i="6"/>
  <c r="P1702" i="6"/>
  <c r="P1885" i="6"/>
  <c r="P2320" i="6"/>
  <c r="P3626" i="6"/>
  <c r="P5626" i="6"/>
  <c r="P4310" i="6"/>
  <c r="P1379" i="6"/>
  <c r="P1330" i="6"/>
  <c r="P2123" i="6"/>
  <c r="P5526" i="6"/>
  <c r="P257" i="6"/>
  <c r="P3455" i="6"/>
  <c r="P1334" i="6"/>
  <c r="P4919" i="6"/>
  <c r="P3749" i="6"/>
  <c r="P3910" i="6"/>
  <c r="P3518" i="6"/>
  <c r="P5601" i="6"/>
  <c r="P1451" i="6"/>
  <c r="P4745" i="6"/>
  <c r="P1706" i="6"/>
  <c r="P2131" i="6"/>
  <c r="P5857" i="6"/>
  <c r="P4450" i="6"/>
  <c r="P6932" i="6"/>
  <c r="P6783" i="6"/>
  <c r="P4543" i="6"/>
  <c r="P364" i="6"/>
  <c r="P2907" i="6"/>
  <c r="P6782" i="6"/>
  <c r="P4620" i="6"/>
  <c r="P6340" i="6"/>
  <c r="P923" i="6"/>
  <c r="P2311" i="6"/>
  <c r="P540" i="6"/>
  <c r="P3643" i="6"/>
  <c r="P671" i="6"/>
  <c r="P419" i="6"/>
  <c r="P2423" i="6"/>
  <c r="P3941" i="6"/>
  <c r="P4277" i="6"/>
  <c r="P449" i="6"/>
  <c r="P6571" i="6"/>
  <c r="P521" i="6"/>
  <c r="P5072" i="6"/>
  <c r="P2044" i="6"/>
  <c r="P1926" i="6"/>
  <c r="P6778" i="6"/>
  <c r="P273" i="6"/>
  <c r="P2341" i="6"/>
  <c r="P3430" i="6"/>
  <c r="P2617" i="6"/>
  <c r="P572" i="6"/>
  <c r="P4695" i="6"/>
  <c r="P5773" i="6"/>
  <c r="P3462" i="6"/>
  <c r="P3982" i="6"/>
  <c r="P968" i="6"/>
  <c r="P5079" i="6"/>
  <c r="P3970" i="6"/>
  <c r="P892" i="6"/>
  <c r="P6714" i="6"/>
  <c r="P6188" i="6"/>
  <c r="P2102" i="6"/>
  <c r="P3407" i="6"/>
  <c r="P6224" i="6"/>
  <c r="P2132" i="6"/>
  <c r="P1779" i="6"/>
  <c r="P5851" i="6"/>
  <c r="P4206" i="6"/>
  <c r="P3356" i="6"/>
  <c r="P405" i="6"/>
  <c r="P4557" i="6"/>
  <c r="P450" i="6"/>
  <c r="P931" i="6"/>
  <c r="P3284" i="6"/>
  <c r="P5379" i="6"/>
  <c r="P2436" i="6"/>
  <c r="P3417" i="6"/>
  <c r="P1303" i="6"/>
  <c r="P1522" i="6"/>
  <c r="P1569" i="6"/>
  <c r="P5894" i="6"/>
  <c r="P4972" i="6"/>
  <c r="P189" i="6"/>
  <c r="P4101" i="6"/>
  <c r="P5741" i="6"/>
  <c r="P593" i="6"/>
  <c r="P3804" i="6"/>
  <c r="P4239" i="6"/>
  <c r="P5704" i="6"/>
  <c r="P2042" i="6"/>
  <c r="P3264" i="6"/>
  <c r="P2148" i="6"/>
  <c r="P1157" i="6"/>
  <c r="P3466" i="6"/>
  <c r="P1923" i="6"/>
  <c r="P4356" i="6"/>
  <c r="P6881" i="6"/>
  <c r="P310" i="6"/>
  <c r="P1221" i="6"/>
  <c r="P4655" i="6"/>
  <c r="P5204" i="6"/>
  <c r="P3045" i="6"/>
  <c r="P3255" i="6"/>
  <c r="P3043" i="6"/>
  <c r="P288" i="6"/>
  <c r="P5577" i="6"/>
  <c r="P833" i="6"/>
  <c r="P757" i="6"/>
  <c r="P3441" i="6"/>
  <c r="P3302" i="6"/>
  <c r="P2710" i="6"/>
  <c r="P1041" i="6"/>
  <c r="P479" i="6"/>
  <c r="P2763" i="6"/>
  <c r="P6931" i="6"/>
  <c r="P4403" i="6"/>
  <c r="P3605" i="6"/>
  <c r="P1070" i="6"/>
  <c r="P6267" i="6"/>
  <c r="P4672" i="6"/>
  <c r="P2499" i="6"/>
  <c r="P3772" i="6"/>
  <c r="P4058" i="6"/>
  <c r="P4170" i="6"/>
  <c r="P4570" i="6"/>
  <c r="P3059" i="6"/>
  <c r="P5446" i="6"/>
  <c r="P5362" i="6"/>
  <c r="P4969" i="6"/>
  <c r="P6348" i="6"/>
  <c r="P2835" i="6"/>
  <c r="P691" i="6"/>
  <c r="P1759" i="6"/>
  <c r="P3147" i="6"/>
  <c r="P1581" i="6"/>
  <c r="P6835" i="6"/>
  <c r="P3162" i="6"/>
  <c r="P1240" i="6"/>
  <c r="P1600" i="6"/>
  <c r="P457" i="6"/>
  <c r="P4258" i="6"/>
  <c r="P3747" i="6"/>
  <c r="P5316" i="6"/>
  <c r="P5205" i="6"/>
  <c r="P4769" i="6"/>
  <c r="P4281" i="6"/>
  <c r="P5567" i="6"/>
  <c r="P4804" i="6"/>
  <c r="P1984" i="6"/>
  <c r="P6039" i="6"/>
  <c r="P5839" i="6"/>
  <c r="P3991" i="6"/>
  <c r="P4550" i="6"/>
  <c r="P3180" i="6"/>
  <c r="P3803" i="6"/>
  <c r="P507" i="6"/>
  <c r="P5629" i="6"/>
  <c r="P4373" i="6"/>
  <c r="P3500" i="6"/>
  <c r="P185" i="6"/>
  <c r="P5931" i="6"/>
  <c r="P6786" i="6"/>
  <c r="P1658" i="6"/>
  <c r="P7013" i="6"/>
  <c r="P5086" i="6"/>
  <c r="P3385" i="6"/>
  <c r="P4778" i="6"/>
  <c r="P3208" i="6"/>
  <c r="P5812" i="6"/>
  <c r="P4928" i="6"/>
  <c r="P6756" i="6"/>
  <c r="P1599" i="6"/>
  <c r="P4538" i="6"/>
  <c r="P6458" i="6"/>
  <c r="P136" i="6"/>
  <c r="P4624" i="6"/>
  <c r="P6432" i="6"/>
  <c r="P3375" i="6"/>
  <c r="P6455" i="6"/>
  <c r="P1545" i="6"/>
  <c r="P4409" i="6"/>
  <c r="P6100" i="6"/>
  <c r="P2508" i="6"/>
  <c r="P2302" i="6"/>
  <c r="P4888" i="6"/>
  <c r="P2426" i="6"/>
  <c r="P6323" i="6"/>
  <c r="P6736" i="6"/>
  <c r="P4730" i="6"/>
  <c r="P1477" i="6"/>
  <c r="P6498" i="6"/>
  <c r="P5207" i="6"/>
  <c r="P2729" i="6"/>
  <c r="P5083" i="6"/>
  <c r="P5618" i="6"/>
  <c r="P5761" i="6"/>
  <c r="P3531" i="6"/>
  <c r="P5630" i="6"/>
  <c r="P5634" i="6"/>
  <c r="P761" i="6"/>
  <c r="P1651" i="6"/>
  <c r="P4648" i="6"/>
  <c r="P6002" i="6"/>
  <c r="P5412" i="6"/>
  <c r="P2750" i="6"/>
  <c r="P3141" i="6"/>
  <c r="P2359" i="6"/>
  <c r="P3876" i="6"/>
  <c r="P2118" i="6"/>
  <c r="P3510" i="6"/>
  <c r="P986" i="6"/>
  <c r="P336" i="6"/>
  <c r="P3275" i="6"/>
  <c r="P5096" i="6"/>
  <c r="P3112" i="6"/>
  <c r="P2967" i="6"/>
  <c r="P4837" i="6"/>
  <c r="P5608" i="6"/>
  <c r="P4908" i="6"/>
  <c r="P6125" i="6"/>
  <c r="P3316" i="6"/>
  <c r="P1849" i="6"/>
  <c r="P5312" i="6"/>
  <c r="P5801" i="6"/>
  <c r="P5431" i="6"/>
  <c r="P2188" i="6"/>
  <c r="P5867" i="6"/>
  <c r="P1388" i="6"/>
  <c r="P382" i="6"/>
  <c r="P4553" i="6"/>
  <c r="P5330" i="6"/>
  <c r="P5751" i="6"/>
  <c r="P2194" i="6"/>
  <c r="P5863" i="6"/>
  <c r="P6535" i="6"/>
  <c r="P3879" i="6"/>
  <c r="P2714" i="6"/>
  <c r="P5881" i="6"/>
  <c r="P4717" i="6"/>
  <c r="P3341" i="6"/>
  <c r="P6056" i="6"/>
  <c r="P1955" i="6"/>
  <c r="P1234" i="6"/>
  <c r="P6168" i="6"/>
  <c r="P4433" i="6"/>
  <c r="P6263" i="6"/>
  <c r="P5581" i="6"/>
  <c r="P594" i="6"/>
  <c r="P6955" i="6"/>
  <c r="P1869" i="6"/>
  <c r="P3797" i="6"/>
  <c r="P1224" i="6"/>
  <c r="P2303" i="6"/>
  <c r="P1957" i="6"/>
  <c r="P322" i="6"/>
  <c r="P4292" i="6"/>
  <c r="P1150" i="6"/>
  <c r="P4427" i="6"/>
  <c r="P326" i="6"/>
  <c r="P7047" i="6"/>
  <c r="P1445" i="6"/>
  <c r="P212" i="6"/>
  <c r="P3266" i="6"/>
  <c r="P492" i="6"/>
  <c r="P4989" i="6"/>
  <c r="P1019" i="6"/>
  <c r="P6751" i="6"/>
  <c r="P131" i="6"/>
  <c r="P4938" i="6"/>
  <c r="P3641" i="6"/>
  <c r="P5276" i="6"/>
  <c r="P2075" i="6"/>
  <c r="P5260" i="6"/>
  <c r="P1259" i="6"/>
  <c r="P1080" i="6"/>
  <c r="P2513" i="6"/>
  <c r="P4288" i="6"/>
  <c r="P3240" i="6"/>
  <c r="P599" i="6"/>
  <c r="P2100" i="6"/>
  <c r="P3295" i="6"/>
  <c r="P4226" i="6"/>
  <c r="P5417" i="6"/>
  <c r="P575" i="6"/>
  <c r="P1870" i="6"/>
  <c r="P6866" i="6"/>
  <c r="P3035" i="6"/>
  <c r="P2925" i="6"/>
  <c r="P1281" i="6"/>
  <c r="P6205" i="6"/>
  <c r="P4209" i="6"/>
  <c r="P3905" i="6"/>
  <c r="P6599" i="6"/>
  <c r="P1453" i="6"/>
  <c r="P4241" i="6"/>
  <c r="P2276" i="6"/>
  <c r="P4602" i="6"/>
  <c r="P940" i="6"/>
  <c r="P4183" i="6"/>
  <c r="P5864" i="6"/>
  <c r="P4869" i="6"/>
  <c r="P6884" i="6"/>
  <c r="P5753" i="6"/>
  <c r="P1416" i="6"/>
  <c r="P6291" i="6"/>
  <c r="P3942" i="6"/>
  <c r="P1273" i="6"/>
  <c r="P3026" i="6"/>
  <c r="P3756" i="6"/>
  <c r="P5893" i="6"/>
  <c r="P4458" i="6"/>
  <c r="P6102" i="6"/>
  <c r="P6721" i="6"/>
  <c r="P5043" i="6"/>
  <c r="P6710" i="6"/>
  <c r="P2025" i="6"/>
  <c r="P4280" i="6"/>
  <c r="P5254" i="6"/>
  <c r="P6578" i="6"/>
  <c r="P3209" i="6"/>
  <c r="P6210" i="6"/>
  <c r="P6167" i="6"/>
  <c r="P2418" i="6"/>
  <c r="P6233" i="6"/>
  <c r="P1521" i="6"/>
  <c r="P164" i="6"/>
  <c r="P900" i="6"/>
  <c r="P1194" i="6"/>
  <c r="P2289" i="6"/>
  <c r="P6459" i="6"/>
  <c r="P6534" i="6"/>
  <c r="P5464" i="6"/>
  <c r="P3073" i="6"/>
  <c r="P1669" i="6"/>
  <c r="P3685" i="6"/>
  <c r="P3771" i="6"/>
  <c r="P1021" i="6"/>
  <c r="P2052" i="6"/>
  <c r="P1901" i="6"/>
  <c r="P2195" i="6"/>
  <c r="P2416" i="6"/>
  <c r="P4169" i="6"/>
  <c r="P5422" i="6"/>
  <c r="P1514" i="6"/>
  <c r="P7040" i="6"/>
  <c r="P4638" i="6"/>
  <c r="P497" i="6"/>
  <c r="P618" i="6"/>
  <c r="P3083" i="6"/>
  <c r="P2901" i="6"/>
  <c r="P1343" i="6"/>
  <c r="P376" i="6"/>
  <c r="P3269" i="6"/>
  <c r="P4768" i="6"/>
  <c r="P5400" i="6"/>
  <c r="P3220" i="6"/>
  <c r="P5085" i="6"/>
  <c r="P334" i="6"/>
  <c r="P2909" i="6"/>
  <c r="P756" i="6"/>
  <c r="P5810" i="6"/>
  <c r="P5193" i="6"/>
  <c r="P3562" i="6"/>
  <c r="P6819" i="6"/>
  <c r="P1541" i="6"/>
  <c r="P1798" i="6"/>
  <c r="P5989" i="6"/>
  <c r="P4943" i="6"/>
  <c r="P1075" i="6"/>
  <c r="P4357" i="6"/>
  <c r="P6603" i="6"/>
  <c r="P216" i="6"/>
  <c r="P5498" i="6"/>
  <c r="P4289" i="6"/>
  <c r="P687" i="6"/>
  <c r="P1930" i="6"/>
  <c r="P1801" i="6"/>
  <c r="P3857" i="6"/>
  <c r="P4287" i="6"/>
  <c r="P5149" i="6"/>
  <c r="P2253" i="6"/>
  <c r="P1854" i="6"/>
  <c r="P5836" i="6"/>
  <c r="P2045" i="6"/>
  <c r="P4187" i="6"/>
  <c r="P875" i="6"/>
  <c r="P1812" i="6"/>
  <c r="P2064" i="6"/>
  <c r="P5021" i="6"/>
  <c r="P1059" i="6"/>
  <c r="P6075" i="6"/>
  <c r="P190" i="6"/>
  <c r="P2933" i="6"/>
  <c r="P5548" i="6"/>
  <c r="P1745" i="6"/>
  <c r="P542" i="6"/>
  <c r="P4118" i="6"/>
  <c r="P3526" i="6"/>
  <c r="P478" i="6"/>
  <c r="P3930" i="6"/>
  <c r="P3130" i="6"/>
  <c r="P2883" i="6"/>
  <c r="P4230" i="6"/>
  <c r="P3614" i="6"/>
  <c r="P4007" i="6"/>
  <c r="P6930" i="6"/>
  <c r="P6910" i="6"/>
  <c r="P2957" i="6"/>
  <c r="P5921" i="6"/>
  <c r="P522" i="6"/>
  <c r="P4404" i="6"/>
  <c r="P4700" i="6"/>
  <c r="P3898" i="6"/>
  <c r="P1945" i="6"/>
  <c r="P3491" i="6"/>
  <c r="P4008" i="6"/>
  <c r="P6003" i="6"/>
  <c r="P2570" i="6"/>
  <c r="P2591" i="6"/>
  <c r="P5824" i="6"/>
  <c r="P641" i="6"/>
  <c r="P2627" i="6"/>
  <c r="P5486" i="6"/>
  <c r="P14" i="6"/>
  <c r="P155" i="6"/>
  <c r="P1932" i="6"/>
  <c r="P997" i="6"/>
  <c r="P5910" i="6"/>
  <c r="P1739" i="6"/>
  <c r="P1125" i="6"/>
  <c r="P3689" i="6"/>
  <c r="P1489" i="6"/>
  <c r="P274" i="6"/>
  <c r="P137" i="6"/>
  <c r="P452" i="6"/>
  <c r="P2562" i="6"/>
  <c r="P260" i="6"/>
  <c r="P1161" i="6"/>
  <c r="P3494" i="6"/>
  <c r="P2158" i="6"/>
  <c r="P788" i="6"/>
  <c r="P1183" i="6"/>
  <c r="P1415" i="6"/>
  <c r="P3244" i="6"/>
  <c r="P5077" i="6"/>
  <c r="P3198" i="6"/>
  <c r="P530" i="6"/>
  <c r="P3628" i="6"/>
  <c r="P5958" i="6"/>
  <c r="P4647" i="6"/>
  <c r="P870" i="6"/>
  <c r="P4188" i="6"/>
  <c r="P2301" i="6"/>
  <c r="P3174" i="6"/>
  <c r="P5696" i="6"/>
  <c r="P6114" i="6"/>
  <c r="P2876" i="6"/>
  <c r="P1391" i="6"/>
  <c r="P3962" i="6"/>
  <c r="P1230" i="6"/>
  <c r="P4435" i="6"/>
  <c r="P1320" i="6"/>
  <c r="P3538" i="6"/>
  <c r="P3720" i="6"/>
  <c r="P58" i="6"/>
  <c r="P6859" i="6"/>
  <c r="P2005" i="6"/>
  <c r="P3613" i="6"/>
  <c r="P5099" i="6"/>
  <c r="P4290" i="6"/>
  <c r="P6149" i="6"/>
  <c r="P5248" i="6"/>
  <c r="P6332" i="6"/>
  <c r="P611" i="6"/>
  <c r="P4838" i="6"/>
  <c r="P719" i="6"/>
  <c r="P6771" i="6"/>
  <c r="P2159" i="6"/>
  <c r="P5734" i="6"/>
  <c r="P499" i="6"/>
  <c r="P2815" i="6"/>
  <c r="P6316" i="6"/>
  <c r="P1486" i="6"/>
  <c r="P6162" i="6"/>
  <c r="P4500" i="6"/>
  <c r="P4227" i="6"/>
  <c r="P2443" i="6"/>
  <c r="P4054" i="6"/>
  <c r="P5002" i="6"/>
  <c r="P5148" i="6"/>
  <c r="P2238" i="6"/>
  <c r="P1291" i="6"/>
  <c r="P6465" i="6"/>
  <c r="P2066" i="6"/>
  <c r="P3155" i="6"/>
  <c r="P809" i="6"/>
  <c r="P2917" i="6"/>
  <c r="P1528" i="6"/>
  <c r="P1096" i="6"/>
  <c r="P396" i="6"/>
  <c r="P2004" i="6"/>
  <c r="P3092" i="6"/>
  <c r="P5749" i="6"/>
  <c r="P3392" i="6"/>
  <c r="P1616" i="6"/>
  <c r="P5390" i="6"/>
  <c r="P5927" i="6"/>
  <c r="P327" i="6"/>
  <c r="P6273" i="6"/>
  <c r="P5713" i="6"/>
  <c r="P2121" i="6"/>
  <c r="P3328" i="6"/>
  <c r="P2778" i="6"/>
  <c r="P6318" i="6"/>
  <c r="P2602" i="6"/>
  <c r="P5280" i="6"/>
  <c r="P3470" i="6"/>
  <c r="P5694" i="6"/>
  <c r="P3921" i="6"/>
  <c r="P4444" i="6"/>
  <c r="P5822" i="6"/>
  <c r="P249" i="6"/>
  <c r="P1549" i="6"/>
  <c r="P3548" i="6"/>
  <c r="P1474" i="6"/>
  <c r="P3363" i="6"/>
  <c r="P2342" i="6"/>
  <c r="P3007" i="6"/>
  <c r="P1274" i="6"/>
  <c r="P2968" i="6"/>
  <c r="P384" i="6"/>
  <c r="P1889" i="6"/>
  <c r="P187" i="6"/>
  <c r="P2386" i="6"/>
  <c r="P4619" i="6"/>
  <c r="P6272" i="6"/>
  <c r="P5466" i="6"/>
  <c r="P4628" i="6"/>
  <c r="P1784" i="6"/>
  <c r="P5898" i="6"/>
  <c r="P6231" i="6"/>
  <c r="P2498" i="6"/>
  <c r="P5244" i="6"/>
  <c r="P1375" i="6"/>
  <c r="P1892" i="6"/>
  <c r="P2929" i="6"/>
  <c r="P709" i="6"/>
  <c r="P2612" i="6"/>
  <c r="P2150" i="6"/>
  <c r="P4030" i="6"/>
  <c r="P4456" i="6"/>
  <c r="P4793" i="6"/>
  <c r="P516" i="6"/>
  <c r="P3663" i="6"/>
  <c r="P4268" i="6"/>
  <c r="P6579" i="6"/>
  <c r="P2680" i="6"/>
  <c r="P2322" i="6"/>
  <c r="P2284" i="6"/>
  <c r="P5797" i="6"/>
  <c r="P604" i="6"/>
  <c r="P1906" i="6"/>
  <c r="P2595" i="6"/>
  <c r="P1743" i="6"/>
  <c r="P6489" i="6"/>
  <c r="P5914" i="6"/>
  <c r="P3206" i="6"/>
  <c r="P7007" i="6"/>
  <c r="P2992" i="6"/>
  <c r="P4965" i="6"/>
  <c r="P3967" i="6"/>
  <c r="P4129" i="6"/>
  <c r="P2897" i="6"/>
  <c r="P1864" i="6"/>
  <c r="P1506" i="6"/>
  <c r="P4983" i="6"/>
  <c r="P2208" i="6"/>
  <c r="P4311" i="6"/>
  <c r="P3118" i="6"/>
  <c r="P4436" i="6"/>
  <c r="P378" i="6"/>
  <c r="P1792" i="6"/>
  <c r="P1632" i="6"/>
  <c r="P3602" i="6"/>
  <c r="P6103" i="6"/>
  <c r="P256" i="6"/>
  <c r="P428" i="6"/>
  <c r="P4199" i="6"/>
  <c r="P4670" i="6"/>
  <c r="P4504" i="6"/>
  <c r="P3909" i="6"/>
  <c r="P624" i="6"/>
  <c r="P6035" i="6"/>
  <c r="P6423" i="6"/>
  <c r="P3763" i="6"/>
  <c r="P161" i="6"/>
  <c r="P3660" i="6"/>
  <c r="P791" i="6"/>
  <c r="P6104" i="6"/>
  <c r="P1878" i="6"/>
  <c r="P1179" i="6"/>
  <c r="P3588" i="6"/>
  <c r="P5683" i="6"/>
  <c r="P3674" i="6"/>
  <c r="P5619" i="6"/>
  <c r="P6834" i="6"/>
  <c r="P509" i="6"/>
  <c r="P1903" i="6"/>
  <c r="P2736" i="6"/>
  <c r="P4867" i="6"/>
  <c r="P1492" i="6"/>
  <c r="P6575" i="6"/>
  <c r="P6851" i="6"/>
  <c r="P7085" i="6"/>
  <c r="P1162" i="6"/>
  <c r="P5302" i="6"/>
  <c r="P5860" i="6"/>
  <c r="P1293" i="6"/>
  <c r="P5760" i="6"/>
  <c r="P4857" i="6"/>
  <c r="P3134" i="6"/>
  <c r="P2487" i="6"/>
  <c r="P4178" i="6"/>
  <c r="P4126" i="6"/>
  <c r="P1591" i="6"/>
  <c r="P2264" i="6"/>
  <c r="P1634" i="6"/>
  <c r="P4229" i="6"/>
  <c r="P967" i="6"/>
  <c r="P3164" i="6"/>
  <c r="P4001" i="6"/>
  <c r="P6028" i="6"/>
  <c r="P1212" i="6"/>
  <c r="P5612" i="6"/>
  <c r="P5585" i="6"/>
  <c r="P5813" i="6"/>
  <c r="P6098" i="6"/>
  <c r="P6234" i="6"/>
  <c r="P1412" i="6"/>
  <c r="P1106" i="6"/>
  <c r="P4694" i="6"/>
  <c r="P5013" i="6"/>
  <c r="P3383" i="6"/>
  <c r="P3965" i="6"/>
  <c r="P63" i="6"/>
  <c r="P6011" i="6"/>
  <c r="P5868" i="6"/>
  <c r="P581" i="6"/>
  <c r="P3809" i="6"/>
  <c r="P4179" i="6"/>
  <c r="P965" i="6"/>
  <c r="P4056" i="6"/>
  <c r="P1614" i="6"/>
  <c r="P6526" i="6"/>
  <c r="P7041" i="6"/>
  <c r="P387" i="6"/>
  <c r="P3862" i="6"/>
  <c r="P3880" i="6"/>
  <c r="P4811" i="6"/>
  <c r="P4905" i="6"/>
  <c r="P3443" i="6"/>
  <c r="P5858" i="6"/>
  <c r="P4622" i="6"/>
  <c r="P3505" i="6"/>
  <c r="P679" i="6"/>
  <c r="P5402" i="6"/>
  <c r="P4397" i="6"/>
  <c r="P5971" i="6"/>
  <c r="P6150" i="6"/>
  <c r="P2899" i="6"/>
  <c r="P3710" i="6"/>
  <c r="P5227" i="6"/>
  <c r="P805" i="6"/>
  <c r="P1470" i="6"/>
  <c r="P1781" i="6"/>
  <c r="P1845" i="6"/>
  <c r="P6843" i="6"/>
  <c r="P4856" i="6"/>
  <c r="P2665" i="6"/>
  <c r="P3076" i="6"/>
  <c r="P1335" i="6"/>
  <c r="P3624" i="6"/>
  <c r="P5862" i="6"/>
  <c r="P3107" i="6"/>
  <c r="P5389" i="6"/>
  <c r="P5720" i="6"/>
  <c r="P6157" i="6"/>
  <c r="P4951" i="6"/>
  <c r="P2652" i="6"/>
  <c r="P2395" i="6"/>
  <c r="P4881" i="6"/>
  <c r="P3349" i="6"/>
  <c r="P5460" i="6"/>
  <c r="P1178" i="6"/>
  <c r="P3673" i="6"/>
  <c r="P5365" i="6"/>
  <c r="P2170" i="6"/>
  <c r="P6441" i="6"/>
  <c r="P3459" i="6"/>
  <c r="P3325" i="6"/>
  <c r="P1022" i="6"/>
  <c r="P5638" i="6"/>
  <c r="P6060" i="6"/>
  <c r="P4136" i="6"/>
  <c r="P561" i="6"/>
  <c r="P4829" i="6"/>
  <c r="P2798" i="6"/>
  <c r="P4271" i="6"/>
  <c r="P767" i="6"/>
  <c r="P5933" i="6"/>
  <c r="P2280" i="6"/>
  <c r="P1944" i="6"/>
  <c r="P4315" i="6"/>
  <c r="P3145" i="6"/>
  <c r="P6770" i="6"/>
  <c r="P5001" i="6"/>
  <c r="P5856" i="6"/>
  <c r="P1777" i="6"/>
  <c r="P7065" i="6"/>
  <c r="P3850" i="6"/>
  <c r="P4066" i="6"/>
  <c r="P6027" i="6"/>
  <c r="P6824" i="6"/>
  <c r="P5955" i="6"/>
  <c r="P1767" i="6"/>
  <c r="P2495" i="6"/>
  <c r="P345" i="6"/>
  <c r="P1469" i="6"/>
  <c r="P2349" i="6"/>
  <c r="P1721" i="6"/>
  <c r="P4996" i="6"/>
  <c r="P4586" i="6"/>
  <c r="P711" i="6"/>
  <c r="P5917" i="6"/>
  <c r="P4131" i="6"/>
  <c r="P2637" i="6"/>
  <c r="P4144" i="6"/>
  <c r="P3637" i="6"/>
  <c r="P2578" i="6"/>
  <c r="P1431" i="6"/>
  <c r="P1373" i="6"/>
  <c r="P5537" i="6"/>
  <c r="P5708" i="6"/>
  <c r="P6807" i="6"/>
  <c r="P3731" i="6"/>
  <c r="P5284" i="6"/>
  <c r="P4669" i="6"/>
  <c r="P4665" i="6"/>
  <c r="P3571" i="6"/>
  <c r="P6829" i="6"/>
  <c r="P494" i="6"/>
  <c r="P6152" i="6"/>
  <c r="P5697" i="6"/>
  <c r="P160" i="6"/>
  <c r="P6248" i="6"/>
  <c r="P5816" i="6"/>
  <c r="P777" i="6"/>
  <c r="P1307" i="6"/>
  <c r="P3740" i="6"/>
  <c r="P1881" i="6"/>
  <c r="P5884" i="6"/>
  <c r="P1592" i="6"/>
  <c r="P7084" i="6"/>
  <c r="P199" i="6"/>
  <c r="P2544" i="6"/>
  <c r="P6146" i="6"/>
  <c r="P3979" i="6"/>
  <c r="P2955" i="6"/>
  <c r="P1118" i="6"/>
  <c r="P2633" i="6"/>
  <c r="P3881" i="6"/>
  <c r="P6765" i="6"/>
  <c r="P4181" i="6"/>
  <c r="P4597" i="6"/>
  <c r="P2422" i="6"/>
  <c r="P5897" i="6"/>
  <c r="P6813" i="6"/>
  <c r="P4975" i="6"/>
  <c r="P3397" i="6"/>
  <c r="P6044" i="6"/>
  <c r="P1147" i="6"/>
  <c r="P829" i="6"/>
  <c r="P929" i="6"/>
  <c r="P1679" i="6"/>
  <c r="P1277" i="6"/>
  <c r="P111" i="6"/>
  <c r="P3336" i="6"/>
  <c r="P4143" i="6"/>
  <c r="P868" i="6"/>
  <c r="P1499" i="6"/>
  <c r="P1866" i="6"/>
  <c r="P2221" i="6"/>
  <c r="P4440" i="6"/>
  <c r="P5060" i="6"/>
  <c r="P3419" i="6"/>
  <c r="P6764" i="6"/>
  <c r="P1071" i="6"/>
  <c r="P441" i="6"/>
  <c r="P6148" i="6"/>
  <c r="P4317" i="6"/>
  <c r="P4645" i="6"/>
  <c r="P6818" i="6"/>
  <c r="P1551" i="6"/>
  <c r="P3545" i="6"/>
  <c r="P2887" i="6"/>
  <c r="P2775" i="6"/>
  <c r="P5269" i="6"/>
  <c r="P1802" i="6"/>
  <c r="P2163" i="6"/>
  <c r="P6083" i="6"/>
  <c r="P4263" i="6"/>
  <c r="P6938" i="6"/>
  <c r="P5485" i="6"/>
  <c r="P86" i="6"/>
  <c r="P3867" i="6"/>
  <c r="P4105" i="6"/>
  <c r="P2990" i="6"/>
  <c r="P2809" i="6"/>
  <c r="P3157" i="6"/>
  <c r="P5266" i="6"/>
  <c r="P5692" i="6"/>
  <c r="P4334" i="6"/>
  <c r="P1671" i="6"/>
  <c r="P1672" i="6"/>
  <c r="P1306" i="6"/>
  <c r="P6943" i="6"/>
  <c r="P4262" i="6"/>
  <c r="P2368" i="6"/>
  <c r="P2059" i="6"/>
  <c r="P2808" i="6"/>
  <c r="P4333" i="6"/>
  <c r="P5642" i="6"/>
  <c r="P6296" i="6"/>
  <c r="P2099" i="6"/>
  <c r="P629" i="6"/>
  <c r="P6193" i="6"/>
  <c r="P1151" i="6"/>
  <c r="P1988" i="6"/>
  <c r="P4692" i="6"/>
  <c r="P6968" i="6"/>
  <c r="P1936" i="6"/>
  <c r="P5440" i="6"/>
  <c r="P6499" i="6"/>
  <c r="P2965" i="6"/>
  <c r="P7045" i="6"/>
  <c r="P6832" i="6"/>
  <c r="P1893" i="6"/>
  <c r="P1031" i="6"/>
  <c r="P3344" i="6"/>
  <c r="P6073" i="6"/>
  <c r="P1364" i="6"/>
  <c r="P2839" i="6"/>
  <c r="P1473" i="6"/>
  <c r="P818" i="6"/>
  <c r="P746" i="6"/>
  <c r="P794" i="6"/>
  <c r="P6020" i="6"/>
  <c r="P1524" i="6"/>
  <c r="P628" i="6"/>
  <c r="P886" i="6"/>
  <c r="P4152" i="6"/>
  <c r="P296" i="6"/>
  <c r="P966" i="6"/>
  <c r="P5691" i="6"/>
  <c r="P4750" i="6"/>
  <c r="P2816" i="6"/>
  <c r="P6912" i="6"/>
  <c r="P204" i="6"/>
  <c r="P5722" i="6"/>
  <c r="P3499" i="6"/>
  <c r="P2244" i="6"/>
  <c r="P6470" i="6"/>
  <c r="P5719" i="6"/>
  <c r="P1636" i="6"/>
  <c r="P4383" i="6"/>
  <c r="P2974" i="6"/>
  <c r="P369" i="6"/>
  <c r="P4225" i="6"/>
  <c r="P4809" i="6"/>
  <c r="P6639" i="6"/>
  <c r="P4366" i="6"/>
  <c r="P4684" i="6"/>
  <c r="P5684" i="6"/>
  <c r="P3856" i="6"/>
  <c r="P3917" i="6"/>
  <c r="P1122" i="6"/>
  <c r="P916" i="6"/>
  <c r="P198" i="6"/>
  <c r="P4014" i="6"/>
  <c r="P5442" i="6"/>
  <c r="P4979" i="6"/>
  <c r="P2632" i="6"/>
  <c r="P171" i="6"/>
  <c r="P3678" i="6"/>
  <c r="P467" i="6"/>
  <c r="P6363" i="6"/>
  <c r="P873" i="6"/>
  <c r="P4102" i="6"/>
  <c r="P6179" i="6"/>
  <c r="P4664" i="6"/>
  <c r="P5525" i="6"/>
  <c r="P3346" i="6"/>
  <c r="P3408" i="6"/>
  <c r="P1983" i="6"/>
  <c r="P2392" i="6"/>
  <c r="P2411" i="6"/>
  <c r="P5456" i="6"/>
  <c r="P4418" i="6"/>
  <c r="P5036" i="6"/>
  <c r="P577" i="6"/>
  <c r="P2465" i="6"/>
  <c r="P7052" i="6"/>
  <c r="P2185" i="6"/>
  <c r="P1233" i="6"/>
  <c r="P3311" i="6"/>
  <c r="P156" i="6"/>
  <c r="P6711" i="6"/>
  <c r="P3366" i="6"/>
  <c r="P4789" i="6"/>
  <c r="P2923" i="6"/>
  <c r="P845" i="6"/>
  <c r="P5646" i="6"/>
  <c r="P331" i="6"/>
  <c r="P4306" i="6"/>
  <c r="P545" i="6"/>
  <c r="P2859" i="6"/>
  <c r="P2139" i="6"/>
  <c r="P2266" i="6"/>
  <c r="P3765" i="6"/>
  <c r="P3701" i="6"/>
  <c r="P5038" i="6"/>
  <c r="P6934" i="6"/>
  <c r="P5770" i="6"/>
  <c r="P4173" i="6"/>
  <c r="P6610" i="6"/>
  <c r="P78" i="6"/>
  <c r="P1119" i="6"/>
  <c r="P1992" i="6"/>
  <c r="P5258" i="6"/>
  <c r="P3185" i="6"/>
  <c r="P18" i="6"/>
  <c r="P702" i="6"/>
  <c r="P6131" i="6"/>
  <c r="P5157" i="6"/>
  <c r="P6380" i="6"/>
  <c r="P6552" i="6"/>
  <c r="P2192" i="6"/>
  <c r="P339" i="6"/>
  <c r="P3646" i="6"/>
  <c r="P909" i="6"/>
  <c r="P5793" i="6"/>
  <c r="P1289" i="6"/>
  <c r="P3712" i="6"/>
  <c r="P2217" i="6"/>
  <c r="P6350" i="6"/>
  <c r="P880" i="6"/>
  <c r="P5155" i="6"/>
  <c r="P6872" i="6"/>
  <c r="P311" i="6"/>
  <c r="P1223" i="6"/>
  <c r="P6042" i="6"/>
  <c r="P1948" i="6"/>
  <c r="P6642" i="6"/>
  <c r="P2720" i="6"/>
  <c r="P5112" i="6"/>
  <c r="P6313" i="6"/>
  <c r="P2985" i="6"/>
  <c r="P1061" i="6"/>
  <c r="P4474" i="6"/>
  <c r="P5062" i="6"/>
  <c r="P5369" i="6"/>
  <c r="P7106" i="6"/>
  <c r="P2605" i="6"/>
  <c r="P1121" i="6"/>
  <c r="P2097" i="6"/>
  <c r="P1783" i="6"/>
  <c r="P2799" i="6"/>
  <c r="P6671" i="6"/>
  <c r="P5861" i="6"/>
  <c r="P5226" i="6"/>
  <c r="P4866" i="6"/>
  <c r="P4990" i="6"/>
  <c r="P3376" i="6"/>
  <c r="P2643" i="6"/>
  <c r="P5338" i="6"/>
  <c r="P2853" i="6"/>
  <c r="P4924" i="6"/>
  <c r="P1533" i="6"/>
  <c r="P2299" i="6"/>
  <c r="P3700" i="6"/>
  <c r="P6488" i="6"/>
  <c r="P6094" i="6"/>
  <c r="P1091" i="6"/>
  <c r="P3519" i="6"/>
  <c r="P2936" i="6"/>
  <c r="P2993" i="6"/>
  <c r="P2849" i="6"/>
  <c r="P3794" i="6"/>
  <c r="P4584" i="6"/>
  <c r="P471" i="6"/>
  <c r="P4561" i="6"/>
  <c r="P1173" i="6"/>
  <c r="P682" i="6"/>
  <c r="P6346" i="6"/>
  <c r="P3" i="6"/>
  <c r="P605" i="6"/>
  <c r="P6757" i="6"/>
  <c r="P5200" i="6"/>
  <c r="P6672" i="6"/>
  <c r="P106" i="6"/>
  <c r="P6326" i="6"/>
  <c r="P3195" i="6"/>
  <c r="P5153" i="6"/>
  <c r="P1297" i="6"/>
  <c r="P1184" i="6"/>
  <c r="P3483" i="6"/>
  <c r="P315" i="6"/>
  <c r="P4077" i="6"/>
  <c r="P5263" i="6"/>
  <c r="P6708" i="6"/>
  <c r="P3445" i="6"/>
  <c r="P162" i="6"/>
  <c r="P2518" i="6"/>
  <c r="P3612" i="6"/>
  <c r="P3156" i="6"/>
  <c r="P4892" i="6"/>
  <c r="P22" i="6"/>
  <c r="P1116" i="6"/>
  <c r="P4912" i="6"/>
  <c r="P142" i="6"/>
  <c r="P5347" i="6"/>
  <c r="P4441" i="6"/>
  <c r="P5476" i="6"/>
  <c r="P5154" i="6"/>
  <c r="P3446" i="6"/>
  <c r="P5605" i="6"/>
  <c r="P1604" i="6"/>
  <c r="P2203" i="6"/>
  <c r="P6360" i="6"/>
  <c r="P5173" i="6"/>
  <c r="P2319" i="6"/>
  <c r="P2782" i="6"/>
  <c r="P5534" i="6"/>
  <c r="P3374" i="6"/>
  <c r="P3447" i="6"/>
  <c r="P1501" i="6"/>
  <c r="P4195" i="6"/>
  <c r="P4269" i="6"/>
  <c r="P3149" i="6"/>
  <c r="P5082" i="6"/>
  <c r="P3645" i="6"/>
  <c r="P4591" i="6"/>
  <c r="P4613" i="6"/>
  <c r="P2640" i="6"/>
  <c r="P2009" i="6"/>
  <c r="P2854" i="6"/>
  <c r="P3258" i="6"/>
  <c r="P1758" i="6"/>
  <c r="P5540" i="6"/>
  <c r="P4256" i="6"/>
  <c r="P4464" i="6"/>
  <c r="P1366" i="6"/>
  <c r="P4267" i="6"/>
  <c r="P1337" i="6"/>
  <c r="P1705" i="6"/>
  <c r="P5589" i="6"/>
  <c r="P1354" i="6"/>
  <c r="P6537" i="6"/>
  <c r="P5290" i="6"/>
  <c r="P3695" i="6"/>
  <c r="P980" i="6"/>
  <c r="P1780" i="6"/>
  <c r="P5514" i="6"/>
  <c r="P6864" i="6"/>
  <c r="P3958" i="6"/>
  <c r="P3294" i="6"/>
  <c r="P4331" i="6"/>
  <c r="P2144" i="6"/>
  <c r="P1280" i="6"/>
  <c r="P3779" i="6"/>
  <c r="P502" i="6"/>
  <c r="P6241" i="6"/>
  <c r="P472" i="6"/>
  <c r="P3259" i="6"/>
  <c r="P5187" i="6"/>
  <c r="P6228" i="6"/>
  <c r="P3587" i="6"/>
  <c r="P92" i="6"/>
  <c r="P4777" i="6"/>
  <c r="P5965" i="6"/>
  <c r="P3632" i="6"/>
  <c r="P1718" i="6"/>
  <c r="P4368" i="6"/>
  <c r="P3662" i="6"/>
  <c r="P6200" i="6"/>
  <c r="P1480" i="6"/>
  <c r="P3888" i="6"/>
  <c r="P3922" i="6"/>
  <c r="P208" i="6"/>
  <c r="P2046" i="6"/>
  <c r="P4461" i="6"/>
  <c r="P3640" i="6"/>
  <c r="P4689" i="6"/>
  <c r="P3386" i="6"/>
  <c r="P6941" i="6"/>
  <c r="P1733" i="6"/>
  <c r="P6945" i="6"/>
  <c r="P4910" i="6"/>
  <c r="P1300" i="6"/>
  <c r="P3540" i="6"/>
  <c r="P6737" i="6"/>
  <c r="P6334" i="6"/>
  <c r="P230" i="6"/>
  <c r="P5956" i="6"/>
  <c r="P4057" i="6"/>
  <c r="P6271" i="6"/>
  <c r="P4568" i="6"/>
  <c r="P5134" i="6"/>
  <c r="P1236" i="6"/>
  <c r="P6944" i="6"/>
  <c r="P2370" i="6"/>
  <c r="P6066" i="6"/>
  <c r="P2604" i="6"/>
  <c r="P5973" i="6"/>
  <c r="P6913" i="6"/>
  <c r="P4897" i="6"/>
  <c r="P250" i="6"/>
  <c r="P2505" i="6"/>
  <c r="P390" i="6"/>
  <c r="P3506" i="6"/>
  <c r="P1507" i="6"/>
  <c r="P933" i="6"/>
  <c r="P354" i="6"/>
  <c r="P1775" i="6"/>
  <c r="P3851" i="6"/>
  <c r="P1192" i="6"/>
  <c r="P4221" i="6"/>
  <c r="P963" i="6"/>
  <c r="P4048" i="6"/>
  <c r="P5742" i="6"/>
  <c r="P5913" i="6"/>
  <c r="P5915" i="6"/>
  <c r="P1145" i="6"/>
  <c r="P83" i="6"/>
  <c r="P6749" i="6"/>
  <c r="P6673" i="6"/>
  <c r="P1977" i="6"/>
  <c r="P251" i="6"/>
  <c r="P5240" i="6"/>
  <c r="P5670" i="6"/>
  <c r="P4364" i="6"/>
  <c r="P2300" i="6"/>
  <c r="P1309" i="6"/>
  <c r="P6307" i="6"/>
  <c r="P4078" i="6"/>
  <c r="P2569" i="6"/>
  <c r="P4863" i="6"/>
  <c r="P1004" i="6"/>
  <c r="P969" i="6"/>
  <c r="P771" i="6"/>
  <c r="P50" i="6"/>
  <c r="P3371" i="6"/>
  <c r="P3448" i="6"/>
  <c r="P4000" i="6"/>
  <c r="P4991" i="6"/>
  <c r="P5291" i="6"/>
  <c r="P2744" i="6"/>
  <c r="P3381" i="6"/>
  <c r="P4125" i="6"/>
  <c r="P3557" i="6"/>
  <c r="P6304" i="6"/>
  <c r="P2641" i="6"/>
  <c r="P437" i="6"/>
  <c r="P178" i="6"/>
  <c r="P2892" i="6"/>
  <c r="P6429" i="6"/>
  <c r="P519" i="6"/>
  <c r="P718" i="6"/>
  <c r="P4806" i="6"/>
  <c r="P6928" i="6"/>
  <c r="P5959" i="6"/>
  <c r="P7059" i="6"/>
  <c r="P4087" i="6"/>
  <c r="P3337" i="6"/>
  <c r="P3460" i="6"/>
  <c r="P5482" i="6"/>
  <c r="P2850" i="6"/>
  <c r="P5969" i="6"/>
  <c r="P1476" i="6"/>
  <c r="P946" i="6"/>
  <c r="P2008" i="6"/>
  <c r="P6365" i="6"/>
  <c r="P7100" i="6"/>
  <c r="P489" i="6"/>
  <c r="P6437" i="6"/>
  <c r="P5557" i="6"/>
  <c r="P6436" i="6"/>
  <c r="P3119" i="6"/>
  <c r="P3769" i="6"/>
  <c r="P602" i="6"/>
  <c r="P6366" i="6"/>
  <c r="P6577" i="6"/>
  <c r="P3811" i="6"/>
  <c r="P3648" i="6"/>
  <c r="P1058" i="6"/>
  <c r="P6904" i="6"/>
  <c r="P1729" i="6"/>
  <c r="P1266" i="6"/>
  <c r="P972" i="6"/>
  <c r="P1442" i="6"/>
  <c r="P2176" i="6"/>
  <c r="P3268" i="6"/>
  <c r="P6636" i="6"/>
  <c r="P3672" i="6"/>
  <c r="P5049" i="6"/>
  <c r="P2851" i="6"/>
  <c r="P4801" i="6"/>
  <c r="P1131" i="6"/>
  <c r="P3969" i="6"/>
  <c r="P2333" i="6"/>
  <c r="P4946" i="6"/>
  <c r="P5339" i="6"/>
  <c r="P1662" i="6"/>
  <c r="P482" i="6"/>
  <c r="P2473" i="6"/>
  <c r="P2758" i="6"/>
  <c r="P6643" i="6"/>
  <c r="P3061" i="6"/>
  <c r="P5549" i="6"/>
  <c r="P5911" i="6"/>
  <c r="P1810" i="6"/>
  <c r="P5993" i="6"/>
  <c r="P4006" i="6"/>
  <c r="P2678" i="6"/>
  <c r="P657" i="6"/>
  <c r="P2065" i="6"/>
  <c r="P488" i="6"/>
  <c r="P4788" i="6"/>
  <c r="P580" i="6"/>
  <c r="P1844" i="6"/>
  <c r="P3004" i="6"/>
  <c r="P4135" i="6"/>
  <c r="P2492" i="6"/>
  <c r="P5743" i="6"/>
  <c r="P6445" i="6"/>
  <c r="P3472" i="6"/>
  <c r="P4113" i="6"/>
  <c r="P1040" i="6"/>
  <c r="P6126" i="6"/>
  <c r="P987" i="6"/>
  <c r="P107" i="6"/>
  <c r="P2062" i="6"/>
  <c r="P5496" i="6"/>
  <c r="P4437" i="6"/>
  <c r="P838" i="6"/>
  <c r="P4722" i="6"/>
  <c r="P82" i="6"/>
  <c r="P1905" i="6"/>
  <c r="P6698" i="6"/>
  <c r="P3976" i="6"/>
  <c r="P3274" i="6"/>
  <c r="P3113" i="6"/>
  <c r="P97" i="6"/>
  <c r="P1503" i="6"/>
  <c r="P49" i="6"/>
  <c r="P3812" i="6"/>
  <c r="P5436" i="6"/>
  <c r="P6738" i="6"/>
  <c r="P613" i="6"/>
  <c r="P2802" i="6"/>
  <c r="P2350" i="6"/>
  <c r="P6232" i="6"/>
  <c r="P2685" i="6"/>
  <c r="P259" i="6"/>
  <c r="P937" i="6"/>
  <c r="P4877" i="6"/>
  <c r="P2039" i="6"/>
  <c r="P6803" i="6"/>
  <c r="P1077" i="6"/>
  <c r="P2482" i="6"/>
  <c r="P7048" i="6"/>
  <c r="P6709" i="6"/>
  <c r="P446" i="6"/>
  <c r="P4893" i="6"/>
  <c r="P248" i="6"/>
  <c r="P3310" i="6"/>
  <c r="P5688" i="6"/>
  <c r="P6649" i="6"/>
  <c r="P893" i="6"/>
  <c r="P2725" i="6"/>
  <c r="P727" i="6"/>
  <c r="P5256" i="6"/>
  <c r="P1156" i="6"/>
  <c r="P2517" i="6"/>
  <c r="P4772" i="6"/>
  <c r="P3439" i="6"/>
  <c r="P4555" i="6"/>
  <c r="P4890" i="6"/>
  <c r="P3981" i="6"/>
  <c r="P2383" i="6"/>
  <c r="P1610" i="6"/>
  <c r="P4643" i="6"/>
  <c r="P2512" i="6"/>
  <c r="P24" i="6"/>
  <c r="P2282" i="6"/>
  <c r="P2935" i="6"/>
  <c r="P4316" i="6"/>
  <c r="P1001" i="6"/>
  <c r="P5264" i="6"/>
  <c r="P3808" i="6"/>
  <c r="P2330" i="6"/>
  <c r="P7060" i="6"/>
  <c r="P1518" i="6"/>
  <c r="P6949" i="6"/>
  <c r="P4562" i="6"/>
  <c r="P4465" i="6"/>
  <c r="P1174" i="6"/>
  <c r="P5358" i="6"/>
  <c r="P6536" i="6"/>
  <c r="P5633" i="6"/>
  <c r="P6726" i="6"/>
  <c r="P4732" i="6"/>
  <c r="P5895" i="6"/>
  <c r="P25" i="6"/>
  <c r="P2580" i="6"/>
  <c r="P6635" i="6"/>
  <c r="P7079" i="6"/>
  <c r="P54" i="6"/>
  <c r="P2129" i="6"/>
  <c r="P1086" i="6"/>
  <c r="P707" i="6"/>
  <c r="P2307" i="6"/>
  <c r="P3611" i="6"/>
  <c r="P799" i="6"/>
  <c r="P7009" i="6"/>
  <c r="P4537" i="6"/>
  <c r="P5859" i="6"/>
  <c r="P3573" i="6"/>
  <c r="P4034" i="6"/>
  <c r="P5132" i="6"/>
  <c r="P1112" i="6"/>
  <c r="P1939" i="6"/>
  <c r="P2882" i="6"/>
  <c r="P2200" i="6"/>
  <c r="P6821" i="6"/>
  <c r="P1818" i="6"/>
  <c r="P5929" i="6"/>
  <c r="P688" i="6"/>
  <c r="P5419" i="6"/>
  <c r="P3738" i="6"/>
  <c r="P2864" i="6"/>
  <c r="P4124" i="6"/>
  <c r="P6592" i="6"/>
  <c r="P6215" i="6"/>
  <c r="P500" i="6"/>
  <c r="P2447" i="6"/>
  <c r="P3475" i="6"/>
  <c r="P6597" i="6"/>
  <c r="P1902" i="6"/>
  <c r="P6957" i="6"/>
  <c r="P394" i="6"/>
  <c r="P7053" i="6"/>
  <c r="P1409" i="6"/>
  <c r="P4598" i="6"/>
  <c r="P3463" i="6"/>
  <c r="P6421" i="6"/>
  <c r="P5951" i="6"/>
  <c r="P3362" i="6"/>
  <c r="P5477" i="6"/>
  <c r="P2409" i="6"/>
  <c r="P5582" i="6"/>
  <c r="P2636" i="6"/>
  <c r="P5731" i="6"/>
  <c r="P6985" i="6"/>
  <c r="P5324" i="6"/>
  <c r="P3872" i="6"/>
  <c r="P1928" i="6"/>
  <c r="P1214" i="6"/>
  <c r="P5235" i="6"/>
  <c r="P4738" i="6"/>
  <c r="P5206" i="6"/>
  <c r="P6967" i="6"/>
  <c r="P3094" i="6"/>
  <c r="P6750" i="6"/>
  <c r="P537" i="6"/>
  <c r="P2187" i="6"/>
  <c r="P464" i="6"/>
  <c r="P3796" i="6"/>
  <c r="P786" i="6"/>
  <c r="P1851" i="6"/>
  <c r="P5875" i="6"/>
  <c r="P686" i="6"/>
  <c r="P2950" i="6"/>
  <c r="P4635" i="6"/>
  <c r="P6173" i="6"/>
  <c r="P3077" i="6"/>
  <c r="P5374" i="6"/>
  <c r="P4165" i="6"/>
  <c r="P1244" i="6"/>
  <c r="P6980" i="6"/>
  <c r="P3299" i="6"/>
  <c r="P4190" i="6"/>
  <c r="P5489" i="6"/>
  <c r="P6089" i="6"/>
  <c r="P2239" i="6"/>
  <c r="P6218" i="6"/>
  <c r="P5648" i="6"/>
  <c r="P869" i="6"/>
  <c r="P3272" i="6"/>
  <c r="P3760" i="6"/>
  <c r="P5787" i="6"/>
  <c r="P5354" i="6"/>
  <c r="P3616" i="6"/>
  <c r="P5966" i="6"/>
  <c r="P1959" i="6"/>
  <c r="P3866" i="6"/>
  <c r="P6153" i="6"/>
  <c r="P6017" i="6"/>
  <c r="P342" i="6"/>
  <c r="P4585" i="6"/>
  <c r="P6619" i="6"/>
  <c r="P5977" i="6"/>
  <c r="P5595" i="6"/>
  <c r="P5487" i="6"/>
  <c r="P317" i="6"/>
  <c r="P597" i="6"/>
  <c r="P3615" i="6"/>
  <c r="P6724" i="6"/>
  <c r="P6593" i="6"/>
  <c r="P5007" i="6"/>
  <c r="P3246" i="6"/>
  <c r="P3592" i="6"/>
  <c r="P739" i="6"/>
  <c r="P5490" i="6"/>
  <c r="P1611" i="6"/>
  <c r="P5091" i="6"/>
  <c r="P3739" i="6"/>
  <c r="P2676" i="6"/>
  <c r="P268" i="6"/>
  <c r="P2911" i="6"/>
  <c r="P3990" i="6"/>
  <c r="P2205" i="6"/>
  <c r="P1882" i="6"/>
  <c r="P1441" i="6"/>
  <c r="P1552" i="6"/>
  <c r="P4631" i="6"/>
  <c r="P5674" i="6"/>
  <c r="P6521" i="6"/>
  <c r="P6520" i="6"/>
  <c r="P1398" i="6"/>
  <c r="P5217" i="6"/>
  <c r="P584" i="6"/>
  <c r="P3175" i="6"/>
  <c r="P1609" i="6"/>
  <c r="P5439" i="6"/>
  <c r="P6629" i="6"/>
  <c r="P1176" i="6"/>
  <c r="P6415" i="6"/>
  <c r="P5829" i="6"/>
  <c r="P807" i="6"/>
  <c r="P69" i="6"/>
  <c r="P5775" i="6"/>
  <c r="P999" i="6"/>
  <c r="P3391" i="6"/>
  <c r="P4430" i="6"/>
  <c r="P5094" i="6"/>
  <c r="P6595" i="6"/>
  <c r="P6718" i="6"/>
  <c r="P778" i="6"/>
  <c r="P3087" i="6"/>
  <c r="P4028" i="6"/>
  <c r="P2478" i="6"/>
  <c r="P4891" i="6"/>
  <c r="P1283" i="6"/>
  <c r="P2711" i="6"/>
  <c r="P6217" i="6"/>
  <c r="P3158" i="6"/>
  <c r="P3429" i="6"/>
  <c r="P6216" i="6"/>
  <c r="P1793" i="6"/>
  <c r="P4621" i="6"/>
  <c r="P6585" i="6"/>
  <c r="P3893" i="6"/>
  <c r="P5481" i="6"/>
  <c r="P590" i="6"/>
  <c r="P3167" i="6"/>
  <c r="P5322" i="6"/>
  <c r="P4595" i="6"/>
  <c r="P5301" i="6"/>
  <c r="P5451" i="6"/>
  <c r="P5297" i="6"/>
  <c r="P4671" i="6"/>
  <c r="P3404" i="6"/>
  <c r="P1018" i="6"/>
  <c r="P5503" i="6"/>
  <c r="P6373" i="6"/>
  <c r="P6670" i="6"/>
  <c r="P483" i="6"/>
  <c r="P3025" i="6"/>
  <c r="P5779" i="6"/>
  <c r="P1302" i="6"/>
  <c r="P498" i="6"/>
  <c r="P1696" i="6"/>
  <c r="P5391" i="6"/>
  <c r="P2675" i="6"/>
  <c r="P6381" i="6"/>
  <c r="P4282" i="6"/>
  <c r="P5344" i="6"/>
  <c r="P4594" i="6"/>
  <c r="P4911" i="6"/>
  <c r="P4480" i="6"/>
  <c r="P3899" i="6"/>
  <c r="P1494" i="6"/>
  <c r="P3064" i="6"/>
  <c r="P5035" i="6"/>
  <c r="P2866" i="6"/>
  <c r="P1874" i="6"/>
  <c r="P2376" i="6"/>
  <c r="P455" i="6"/>
  <c r="P4958" i="6"/>
  <c r="P1126" i="6"/>
  <c r="P3784" i="6"/>
  <c r="P2981" i="6"/>
  <c r="P4674" i="6"/>
  <c r="P6079" i="6"/>
  <c r="P6796" i="6"/>
  <c r="P3684" i="6"/>
  <c r="P6253" i="6"/>
  <c r="P5681" i="6"/>
  <c r="P4138" i="6"/>
  <c r="P655" i="6"/>
  <c r="P1537" i="6"/>
  <c r="P2355" i="6"/>
  <c r="P890" i="6"/>
  <c r="P5937" i="6"/>
  <c r="P1228" i="6"/>
  <c r="P2635" i="6"/>
  <c r="P4141" i="6"/>
  <c r="P188" i="6"/>
  <c r="P1012" i="6"/>
  <c r="P515" i="6"/>
  <c r="P1363" i="6"/>
  <c r="P6134" i="6"/>
  <c r="P658" i="6"/>
  <c r="P6705" i="6"/>
  <c r="P3512" i="6"/>
  <c r="P3100" i="6"/>
  <c r="P2999" i="6"/>
  <c r="P4443" i="6"/>
  <c r="P5510" i="6"/>
  <c r="P5445" i="6"/>
  <c r="P1208" i="6"/>
  <c r="P5616" i="6"/>
  <c r="P7057" i="6"/>
  <c r="P3273" i="6"/>
  <c r="P5651" i="6"/>
  <c r="P2425" i="6"/>
  <c r="P2870" i="6"/>
  <c r="P4815" i="6"/>
  <c r="P3293" i="6"/>
  <c r="P6112" i="6"/>
  <c r="P2852" i="6"/>
  <c r="P3440" i="6"/>
  <c r="P5784" i="6"/>
  <c r="P2803" i="6"/>
  <c r="P4248" i="6"/>
  <c r="P37" i="6"/>
  <c r="P4805" i="6"/>
  <c r="P2723" i="6"/>
  <c r="P2061" i="6"/>
  <c r="P1239" i="6"/>
  <c r="P1648" i="6"/>
  <c r="P4945" i="6"/>
  <c r="P1664" i="6"/>
  <c r="P6245" i="6"/>
  <c r="P5245" i="6"/>
  <c r="P2730" i="6"/>
  <c r="P2020" i="6"/>
  <c r="P3802" i="6"/>
  <c r="P5468" i="6"/>
  <c r="P5454" i="6"/>
  <c r="P2818" i="6"/>
  <c r="P3972" i="6"/>
  <c r="P4709" i="6"/>
  <c r="P5676" i="6"/>
  <c r="P98" i="6"/>
  <c r="P125" i="6"/>
  <c r="P1005" i="6"/>
  <c r="P3915" i="6"/>
  <c r="P5518" i="6"/>
  <c r="P1253" i="6"/>
  <c r="P1104" i="6"/>
  <c r="P2405" i="6"/>
  <c r="P6414" i="6"/>
  <c r="P3900" i="6"/>
  <c r="P4497" i="6"/>
  <c r="P269" i="6"/>
  <c r="P272" i="6"/>
  <c r="P122" i="6"/>
  <c r="P6312" i="6"/>
  <c r="P3644" i="6"/>
  <c r="P3432" i="6"/>
  <c r="P5005" i="6"/>
  <c r="P4547" i="6"/>
  <c r="P1707" i="6"/>
  <c r="P2481" i="6"/>
  <c r="P4545" i="6"/>
  <c r="P5614" i="6"/>
  <c r="P3054" i="6"/>
  <c r="P7073" i="6"/>
  <c r="P1170" i="6"/>
  <c r="P5750" i="6"/>
  <c r="P6514" i="6"/>
  <c r="P3750" i="6"/>
  <c r="P3836" i="6"/>
  <c r="P5184" i="6"/>
  <c r="P1446" i="6"/>
  <c r="P2516" i="6"/>
  <c r="P2983" i="6"/>
  <c r="P3757" i="6"/>
  <c r="P2564" i="6"/>
  <c r="P5279" i="6"/>
  <c r="P12" i="6"/>
  <c r="P2634" i="6"/>
  <c r="P3286" i="6"/>
  <c r="P708" i="6"/>
  <c r="P4988" i="6"/>
  <c r="P1256" i="6"/>
  <c r="P1034" i="6"/>
  <c r="P2885" i="6"/>
  <c r="P316" i="6"/>
  <c r="P3486" i="6"/>
  <c r="P7055" i="6"/>
  <c r="P984" i="6"/>
  <c r="P5736" i="6"/>
  <c r="P4773" i="6"/>
  <c r="P4528" i="6"/>
  <c r="P5447" i="6"/>
  <c r="P5246" i="6"/>
  <c r="P3570" i="6"/>
  <c r="P2588" i="6"/>
  <c r="P3091" i="6"/>
  <c r="P5668" i="6"/>
  <c r="P548" i="6"/>
  <c r="P3607" i="6"/>
  <c r="P5443" i="6"/>
  <c r="P3524" i="6"/>
  <c r="P314" i="6"/>
  <c r="P6640" i="6"/>
  <c r="P5835" i="6"/>
  <c r="P4572" i="6"/>
  <c r="P3536" i="6"/>
  <c r="P3108" i="6"/>
  <c r="P6655" i="6"/>
  <c r="P2674" i="6"/>
  <c r="P3109" i="6"/>
  <c r="P819" i="6"/>
  <c r="P1972" i="6"/>
  <c r="P3968" i="6"/>
  <c r="P2792" i="6"/>
  <c r="P4133" i="6"/>
  <c r="P5172" i="6"/>
  <c r="P6654" i="6"/>
  <c r="P1498" i="6"/>
  <c r="P5883" i="6"/>
  <c r="P5415" i="6"/>
  <c r="P5252" i="6"/>
  <c r="P5687" i="6"/>
  <c r="P2178" i="6"/>
  <c r="P3204" i="6"/>
  <c r="P2814" i="6"/>
  <c r="P117" i="6"/>
  <c r="P2125" i="6"/>
  <c r="P2726" i="6"/>
  <c r="P3056" i="6"/>
  <c r="P853" i="6"/>
  <c r="P4182" i="6"/>
  <c r="P5029" i="6"/>
  <c r="P5789" i="6"/>
  <c r="P5171" i="6"/>
  <c r="P6244" i="6"/>
  <c r="P4455" i="6"/>
  <c r="P1559" i="6"/>
  <c r="P2502" i="6"/>
  <c r="P1838" i="6"/>
  <c r="P3912" i="6"/>
  <c r="P4832" i="6"/>
  <c r="P4088" i="6"/>
  <c r="P4790" i="6"/>
  <c r="P2811" i="6"/>
  <c r="P3006" i="6"/>
  <c r="P1912" i="6"/>
  <c r="P1169" i="6"/>
  <c r="P4822" i="6"/>
  <c r="P6984" i="6"/>
  <c r="P1687" i="6"/>
  <c r="P3303" i="6"/>
  <c r="P2240" i="6"/>
  <c r="P1133" i="6"/>
  <c r="P4741" i="6"/>
  <c r="P695" i="6"/>
  <c r="P3205" i="6"/>
  <c r="P4246" i="6"/>
  <c r="P1727" i="6"/>
  <c r="P45" i="6"/>
  <c r="P2896" i="6"/>
  <c r="P4494" i="6"/>
  <c r="P3304" i="6"/>
  <c r="P568" i="6"/>
  <c r="P3400" i="6"/>
  <c r="P3297" i="6"/>
  <c r="P2142" i="6"/>
  <c r="P5874" i="6"/>
  <c r="P2867" i="6"/>
  <c r="P4253" i="6"/>
  <c r="P5635" i="6"/>
  <c r="P1978" i="6"/>
  <c r="P3565" i="6"/>
  <c r="P4201" i="6"/>
  <c r="P1564" i="6"/>
  <c r="P610" i="6"/>
  <c r="P6995" i="6"/>
  <c r="P841" i="6"/>
  <c r="P3826" i="6"/>
  <c r="P3528" i="6"/>
  <c r="P5962" i="6"/>
  <c r="P6165" i="6"/>
  <c r="P6132" i="6"/>
  <c r="P536" i="6"/>
  <c r="P1046" i="6"/>
  <c r="P7091" i="6"/>
  <c r="P192" i="6"/>
  <c r="P4415" i="6"/>
  <c r="P3604" i="6"/>
  <c r="P6076" i="6"/>
  <c r="P2171" i="6"/>
  <c r="P3908" i="6"/>
  <c r="P4075" i="6"/>
  <c r="P2655" i="6"/>
  <c r="P3271" i="6"/>
  <c r="P6976" i="6"/>
  <c r="P5702" i="6"/>
  <c r="P3005" i="6"/>
  <c r="P2213" i="6"/>
  <c r="P313" i="6"/>
  <c r="P5963" i="6"/>
  <c r="P1677" i="6"/>
  <c r="P5069" i="6"/>
  <c r="P4369" i="6"/>
  <c r="P1439" i="6"/>
  <c r="P4542" i="6"/>
  <c r="P2468" i="6"/>
  <c r="P1804" i="6"/>
  <c r="P194" i="6"/>
  <c r="P1550" i="6"/>
  <c r="P3977" i="6"/>
  <c r="P6354" i="6"/>
  <c r="P6315" i="6"/>
  <c r="P3629" i="6"/>
  <c r="P5166" i="6"/>
  <c r="P2055" i="6"/>
  <c r="P2793" i="6"/>
  <c r="P1563" i="6"/>
  <c r="P5908" i="6"/>
  <c r="P3708" i="6"/>
  <c r="P3049" i="6"/>
  <c r="P5999" i="6"/>
  <c r="P6555" i="6"/>
  <c r="P6808" i="6"/>
  <c r="P1655" i="6"/>
  <c r="P5465" i="6"/>
  <c r="P2152" i="6"/>
  <c r="P3133" i="6"/>
  <c r="P3680" i="6"/>
  <c r="P973" i="6"/>
  <c r="P734" i="6"/>
  <c r="P7028" i="6"/>
  <c r="P6032" i="6"/>
  <c r="P3563" i="6"/>
  <c r="P983" i="6"/>
  <c r="P6476" i="6"/>
  <c r="P4520" i="6"/>
  <c r="P2762" i="6"/>
  <c r="P4477" i="6"/>
  <c r="P4116" i="6"/>
  <c r="P5135" i="6"/>
  <c r="P6249" i="6"/>
  <c r="P5961" i="6"/>
  <c r="P4103" i="6"/>
  <c r="P3759" i="6"/>
  <c r="P295" i="6"/>
  <c r="P1540" i="6"/>
  <c r="P5679" i="6"/>
  <c r="P917" i="6"/>
  <c r="P16" i="6"/>
  <c r="P942" i="6"/>
  <c r="P5274" i="6"/>
  <c r="P3833" i="6"/>
  <c r="P3998" i="6"/>
  <c r="P2432" i="6"/>
  <c r="P955" i="6"/>
  <c r="P844" i="6"/>
  <c r="P5198" i="6"/>
  <c r="P3361" i="6"/>
  <c r="P4017" i="6"/>
  <c r="P1225" i="6"/>
  <c r="P4351" i="6"/>
  <c r="P3290" i="6"/>
  <c r="P2014" i="6"/>
  <c r="P6467" i="6"/>
  <c r="P5923" i="6"/>
  <c r="P5437" i="6"/>
  <c r="P6197" i="6"/>
  <c r="P5693" i="6"/>
  <c r="P1487" i="6"/>
  <c r="P4688" i="6"/>
  <c r="P5139" i="6"/>
  <c r="P4379" i="6"/>
  <c r="P6195" i="6"/>
  <c r="P319" i="6"/>
  <c r="P5444" i="6"/>
  <c r="P1424" i="6"/>
  <c r="P6303" i="6"/>
  <c r="P4307" i="6"/>
  <c r="P389" i="6"/>
  <c r="P3211" i="6"/>
  <c r="P4301" i="6"/>
  <c r="P1315" i="6"/>
  <c r="P6257" i="6"/>
  <c r="P1597" i="6"/>
  <c r="P772" i="6"/>
  <c r="P3657" i="6"/>
  <c r="P2874" i="6"/>
  <c r="P2328" i="6"/>
  <c r="P6921" i="6"/>
  <c r="P3858" i="6"/>
  <c r="P5131" i="6"/>
  <c r="P6119" i="6"/>
  <c r="P908" i="6"/>
  <c r="P6633" i="6"/>
  <c r="P2450" i="6"/>
  <c r="P1579" i="6"/>
  <c r="P3095" i="6"/>
  <c r="P665" i="6"/>
  <c r="P6939" i="6"/>
  <c r="P6563" i="6"/>
  <c r="P6339" i="6"/>
  <c r="P6071" i="6"/>
  <c r="P4020" i="6"/>
  <c r="P3848" i="6"/>
  <c r="P1049" i="6"/>
  <c r="P6482" i="6"/>
  <c r="P2115" i="6"/>
  <c r="P2480" i="6"/>
  <c r="P6826" i="6"/>
  <c r="P235" i="6"/>
  <c r="P5925" i="6"/>
  <c r="P2831" i="6"/>
  <c r="P1257" i="6"/>
  <c r="P1079" i="6"/>
  <c r="P4388" i="6"/>
  <c r="P1154" i="6"/>
  <c r="P6070" i="6"/>
  <c r="P5578" i="6"/>
  <c r="P3818" i="6"/>
  <c r="P2649" i="6"/>
  <c r="P1791" i="6"/>
  <c r="P634" i="6"/>
  <c r="P5050" i="6"/>
  <c r="P3635" i="6"/>
  <c r="P3168" i="6"/>
  <c r="P5852" i="6"/>
  <c r="P1054" i="6"/>
  <c r="P5228" i="6"/>
  <c r="P4755" i="6"/>
  <c r="P4693" i="6"/>
  <c r="P2410" i="6"/>
  <c r="P4478" i="6"/>
  <c r="P5641" i="6"/>
  <c r="P490" i="6"/>
  <c r="P5918" i="6"/>
  <c r="P351" i="6"/>
  <c r="P1749" i="6"/>
  <c r="P281" i="6"/>
  <c r="P2521" i="6"/>
  <c r="P6862" i="6"/>
  <c r="P4882" i="6"/>
  <c r="P3732" i="6"/>
  <c r="P4123" i="6"/>
  <c r="P784" i="6"/>
  <c r="P2526" i="6"/>
  <c r="P6612" i="6"/>
  <c r="P4232" i="6"/>
  <c r="P617" i="6"/>
  <c r="P6779" i="6"/>
  <c r="P6915" i="6"/>
  <c r="P5160" i="6"/>
  <c r="P823" i="6"/>
  <c r="P3690" i="6"/>
  <c r="P871" i="6"/>
  <c r="P765" i="6"/>
  <c r="P4887" i="6"/>
  <c r="P1322" i="6"/>
  <c r="P4544" i="6"/>
  <c r="P2117" i="6"/>
  <c r="P4021" i="6"/>
  <c r="P1380" i="6"/>
  <c r="P4332" i="6"/>
  <c r="P5729" i="6"/>
  <c r="P5754" i="6"/>
  <c r="P6012" i="6"/>
  <c r="P3394" i="6"/>
  <c r="P5609" i="6"/>
  <c r="P5872" i="6"/>
  <c r="P3350" i="6"/>
  <c r="P1761" i="6"/>
  <c r="P4644" i="6"/>
  <c r="P2214" i="6"/>
  <c r="P2532" i="6"/>
  <c r="P5924" i="6"/>
  <c r="P6409" i="6"/>
  <c r="P867" i="6"/>
  <c r="P2794" i="6"/>
  <c r="P608" i="6"/>
  <c r="P6706" i="6"/>
  <c r="P1449" i="6"/>
  <c r="P4539" i="6"/>
  <c r="P4961" i="6"/>
  <c r="P591" i="6"/>
  <c r="P3617" i="6"/>
  <c r="P6396" i="6"/>
  <c r="P5904" i="6"/>
  <c r="P3326" i="6"/>
  <c r="P4488" i="6"/>
  <c r="P2424" i="6"/>
  <c r="P4531" i="6"/>
  <c r="P6226" i="6"/>
  <c r="P749" i="6"/>
  <c r="P6794" i="6"/>
  <c r="P5313" i="6"/>
  <c r="P4149" i="6"/>
  <c r="P2351" i="6"/>
  <c r="P1209" i="6"/>
  <c r="P4003" i="6"/>
  <c r="P5491" i="6"/>
  <c r="P1958" i="6"/>
  <c r="P769" i="6"/>
  <c r="P6043" i="6"/>
  <c r="P6648" i="6"/>
  <c r="P4153" i="6"/>
  <c r="P264" i="6"/>
  <c r="P1188" i="6"/>
  <c r="P5791" i="6"/>
  <c r="P3806" i="6"/>
  <c r="P3000" i="6"/>
  <c r="P333" i="6"/>
  <c r="P3355" i="6"/>
  <c r="P1064" i="6"/>
  <c r="P1243" i="6"/>
  <c r="P1676" i="6"/>
  <c r="P373" i="6"/>
  <c r="P5845" i="6"/>
  <c r="P4336" i="6"/>
  <c r="P1975" i="6"/>
  <c r="P6656" i="6"/>
  <c r="P5185" i="6"/>
  <c r="P4764" i="6"/>
  <c r="P1060" i="6"/>
  <c r="P1899" i="6"/>
  <c r="P4836" i="6"/>
  <c r="P3744" i="6"/>
  <c r="P6284" i="6"/>
  <c r="P4909" i="6"/>
  <c r="P6184" i="6"/>
  <c r="P2538" i="6"/>
  <c r="P899" i="6"/>
  <c r="P1128" i="6"/>
  <c r="P4610" i="6"/>
  <c r="P1085" i="6"/>
  <c r="P5580" i="6"/>
  <c r="P697" i="6"/>
  <c r="P5723" i="6"/>
  <c r="P1186" i="6"/>
  <c r="P4791" i="6"/>
  <c r="P6855" i="6"/>
  <c r="P202" i="6"/>
  <c r="P2116" i="6"/>
  <c r="P5304" i="6"/>
  <c r="P3011" i="6"/>
  <c r="P2868" i="6"/>
  <c r="P4981" i="6"/>
  <c r="P4339" i="6"/>
  <c r="P3934" i="6"/>
  <c r="P2211" i="6"/>
  <c r="P1937" i="6"/>
  <c r="P7090" i="6"/>
  <c r="P3618" i="6"/>
  <c r="P6407" i="6"/>
  <c r="P4411" i="6"/>
  <c r="P228" i="6"/>
  <c r="P1848" i="6"/>
  <c r="P2325" i="6"/>
  <c r="P4278" i="6"/>
  <c r="P3581" i="6"/>
  <c r="P738" i="6"/>
  <c r="P332" i="6"/>
  <c r="P3822" i="6"/>
  <c r="P4265" i="6"/>
  <c r="P3816" i="6"/>
  <c r="P1206" i="6"/>
  <c r="P2812" i="6"/>
  <c r="P3422" i="6"/>
  <c r="P1769" i="6"/>
  <c r="P6874" i="6"/>
  <c r="P392" i="6"/>
  <c r="P2546" i="6"/>
  <c r="P3860" i="6"/>
  <c r="P5594" i="6"/>
  <c r="P3212" i="6"/>
  <c r="P2456" i="6"/>
  <c r="P2820" i="6"/>
  <c r="P927" i="6"/>
  <c r="P659" i="6"/>
  <c r="P5435" i="6"/>
  <c r="P5296" i="6"/>
  <c r="P2491" i="6"/>
  <c r="P7067" i="6"/>
  <c r="P1340" i="6"/>
  <c r="P103" i="6"/>
  <c r="P94" i="6"/>
  <c r="P1635" i="6"/>
  <c r="P3086" i="6"/>
  <c r="P2924" i="6"/>
  <c r="P1204" i="6"/>
  <c r="P4019" i="6"/>
  <c r="P6067" i="6"/>
  <c r="P447" i="6"/>
  <c r="P4018" i="6"/>
  <c r="P2757" i="6"/>
  <c r="P6256" i="6"/>
  <c r="P759" i="6"/>
  <c r="P73" i="6"/>
  <c r="P920" i="6"/>
  <c r="P55" i="6"/>
  <c r="P5025" i="6"/>
  <c r="P303" i="6"/>
  <c r="P6358" i="6"/>
  <c r="P3713" i="6"/>
  <c r="P7096" i="6"/>
  <c r="P1832" i="6"/>
  <c r="P6583" i="6"/>
  <c r="P1406" i="6"/>
  <c r="P2657" i="6"/>
  <c r="P1546" i="6"/>
  <c r="P4767" i="6"/>
  <c r="P6509" i="6"/>
  <c r="P700" i="6"/>
  <c r="P1336" i="6"/>
  <c r="P116" i="6"/>
  <c r="P4662" i="6"/>
  <c r="P466" i="6"/>
  <c r="P5558" i="6"/>
  <c r="P5515" i="6"/>
  <c r="P5118" i="6"/>
  <c r="P2506" i="6"/>
  <c r="P6544" i="6"/>
  <c r="P6385" i="6"/>
  <c r="P4796" i="6"/>
  <c r="P1692" i="6"/>
  <c r="P4360" i="6"/>
  <c r="P4746" i="6"/>
  <c r="P5547" i="6"/>
  <c r="P4338" i="6"/>
  <c r="P4345" i="6"/>
  <c r="P453" i="6"/>
  <c r="P2459" i="6"/>
  <c r="P1795" i="6"/>
  <c r="P6230" i="6"/>
  <c r="P790" i="6"/>
  <c r="P298" i="6"/>
  <c r="P4050" i="6"/>
  <c r="P4156" i="6"/>
  <c r="P5253" i="6"/>
  <c r="P255" i="6"/>
  <c r="P2994" i="6"/>
  <c r="P3070" i="6"/>
  <c r="P5170" i="6"/>
  <c r="P4702" i="6"/>
  <c r="P2236" i="6"/>
  <c r="P4784" i="6"/>
  <c r="P2932" i="6"/>
  <c r="P4134" i="6"/>
  <c r="P6848" i="6"/>
  <c r="P399" i="6"/>
  <c r="P6143" i="6"/>
  <c r="P3914" i="6"/>
  <c r="P2366" i="6"/>
  <c r="P1855" i="6"/>
  <c r="P6553" i="6"/>
  <c r="P1312" i="6"/>
  <c r="P3387" i="6"/>
  <c r="P6277" i="6"/>
  <c r="P5364" i="6"/>
  <c r="P6897" i="6"/>
  <c r="P4272" i="6"/>
  <c r="P66" i="6"/>
  <c r="P1324" i="6"/>
  <c r="P3944" i="6"/>
  <c r="P5985" i="6"/>
  <c r="P2732" i="6"/>
  <c r="P1017" i="6"/>
  <c r="P6306" i="6"/>
  <c r="P5336" i="6"/>
  <c r="P850" i="6"/>
  <c r="P4676" i="6"/>
  <c r="P5662" i="6"/>
  <c r="P5337" i="6"/>
  <c r="P4324" i="6"/>
  <c r="P1210" i="6"/>
  <c r="P2755" i="6"/>
  <c r="P6898" i="6"/>
  <c r="P3031" i="6"/>
  <c r="P6008" i="6"/>
  <c r="P1952" i="6"/>
  <c r="P3869" i="6"/>
  <c r="P186" i="6"/>
  <c r="P5919" i="6"/>
  <c r="P433" i="6"/>
  <c r="P6958" i="6"/>
  <c r="P1920" i="6"/>
  <c r="P6560" i="6"/>
  <c r="P2938" i="6"/>
  <c r="P245" i="6"/>
  <c r="P2258" i="6"/>
  <c r="P4376" i="6"/>
  <c r="P579" i="6"/>
  <c r="P884" i="6"/>
  <c r="P6644" i="6"/>
  <c r="P780" i="6"/>
  <c r="P4841" i="6"/>
  <c r="P3390" i="6"/>
  <c r="P6616" i="6"/>
  <c r="P4005" i="6"/>
  <c r="P589" i="6"/>
  <c r="P1047" i="6"/>
  <c r="P3309" i="6"/>
  <c r="P4870" i="6"/>
  <c r="P3189" i="6"/>
  <c r="P2789" i="6"/>
  <c r="P5695" i="6"/>
  <c r="P4110" i="6"/>
  <c r="P816" i="6"/>
  <c r="P1262" i="6"/>
  <c r="P5063" i="6"/>
  <c r="P1652" i="6"/>
  <c r="P5281" i="6"/>
  <c r="P2589" i="6"/>
  <c r="P5037" i="6"/>
  <c r="P6846" i="6"/>
  <c r="P4858" i="6"/>
  <c r="P626" i="6"/>
  <c r="P2727" i="6"/>
  <c r="P4038" i="6"/>
  <c r="P6172" i="6"/>
  <c r="P2190" i="6"/>
  <c r="P4875" i="6"/>
  <c r="P4035" i="6"/>
  <c r="P3840" i="6"/>
  <c r="P3532" i="6"/>
  <c r="P5818" i="6"/>
  <c r="P2336" i="6"/>
  <c r="P936" i="6"/>
  <c r="P139" i="6"/>
  <c r="P2043" i="6"/>
  <c r="P6631" i="6"/>
  <c r="P5877" i="6"/>
  <c r="P6975" i="6"/>
  <c r="P2659" i="6"/>
  <c r="P4422" i="6"/>
  <c r="P1141" i="6"/>
  <c r="P5066" i="6"/>
  <c r="P2880" i="6"/>
  <c r="P5159" i="6"/>
  <c r="P2827" i="6"/>
  <c r="P962" i="6"/>
  <c r="P569" i="6"/>
  <c r="P6653" i="6"/>
  <c r="P4762" i="6"/>
  <c r="P4922" i="6"/>
  <c r="P1095" i="6"/>
  <c r="P2920" i="6"/>
  <c r="P4718" i="6"/>
  <c r="P5056" i="6"/>
  <c r="P5606" i="6"/>
  <c r="P4247" i="6"/>
  <c r="P4203" i="6"/>
  <c r="P1399" i="6"/>
  <c r="P6117" i="6"/>
  <c r="P1951" i="6"/>
  <c r="P5940" i="6"/>
  <c r="P4524" i="6"/>
  <c r="P1953" i="6"/>
  <c r="P1754" i="6"/>
  <c r="P6768" i="6"/>
  <c r="P2765" i="6"/>
  <c r="P3939" i="6"/>
  <c r="P5934" i="6"/>
  <c r="P2753" i="6"/>
  <c r="P400" i="6"/>
  <c r="P4251" i="6"/>
  <c r="P837" i="6"/>
  <c r="P3003" i="6"/>
  <c r="P3828" i="6"/>
  <c r="P5190" i="6"/>
  <c r="P2611" i="6"/>
  <c r="P789" i="6"/>
  <c r="P2556" i="6"/>
  <c r="P3946" i="6"/>
  <c r="P3359" i="6"/>
  <c r="P4211" i="6"/>
  <c r="P2891" i="6"/>
  <c r="P3791" i="6"/>
  <c r="P5214" i="6"/>
  <c r="P549" i="6"/>
  <c r="P2031" i="6"/>
  <c r="P6554" i="6"/>
  <c r="P6392" i="6"/>
  <c r="P4756" i="6"/>
  <c r="P4273" i="6"/>
  <c r="P442" i="6"/>
  <c r="P2371" i="6"/>
  <c r="P5652" i="6"/>
  <c r="P2453" i="6"/>
  <c r="P2454" i="6"/>
  <c r="P7107" i="6"/>
  <c r="P1146" i="6"/>
  <c r="P6279" i="6"/>
  <c r="P6464" i="6"/>
  <c r="P2103" i="6"/>
  <c r="P2257" i="6"/>
  <c r="P2888" i="6"/>
  <c r="P4632" i="6"/>
  <c r="P810" i="6"/>
  <c r="P423" i="6"/>
  <c r="P4111" i="6"/>
  <c r="P7039" i="6"/>
  <c r="P5438" i="6"/>
  <c r="P6833" i="6"/>
  <c r="P3798" i="6"/>
  <c r="P5590" i="6"/>
  <c r="P4223" i="6"/>
  <c r="P5920" i="6"/>
  <c r="P3263" i="6"/>
  <c r="P5987" i="6"/>
  <c r="P5781" i="6"/>
  <c r="P4939" i="6"/>
  <c r="P3884" i="6"/>
  <c r="P5986" i="6"/>
  <c r="P6496" i="6"/>
  <c r="P2928" i="6"/>
  <c r="P6780" i="6"/>
  <c r="P879" i="6"/>
  <c r="P2751" i="6"/>
  <c r="P4036" i="6"/>
  <c r="P1272" i="6"/>
  <c r="P6523" i="6"/>
  <c r="P2807" i="6"/>
  <c r="P4667" i="6"/>
  <c r="P763" i="6"/>
  <c r="P4424" i="6"/>
  <c r="P5197" i="6"/>
  <c r="P113" i="6"/>
  <c r="P4675" i="6"/>
  <c r="P737" i="6"/>
  <c r="P2390" i="6"/>
  <c r="P4775" i="6"/>
  <c r="P6512" i="6"/>
  <c r="P4490" i="6"/>
  <c r="P6905" i="6"/>
  <c r="P5953" i="6"/>
  <c r="P3123" i="6"/>
  <c r="P3461" i="6"/>
  <c r="P3758" i="6"/>
  <c r="P6270" i="6"/>
  <c r="P661" i="6"/>
  <c r="P1385" i="6"/>
  <c r="P3230" i="6"/>
  <c r="P5593" i="6"/>
  <c r="P6413" i="6"/>
  <c r="P3647" i="6"/>
  <c r="P6335" i="6"/>
  <c r="P427" i="6"/>
  <c r="P2030" i="6"/>
  <c r="P5410" i="6"/>
  <c r="P101" i="6"/>
  <c r="P4489" i="6"/>
  <c r="P5084" i="6"/>
  <c r="P6111" i="6"/>
  <c r="P6986" i="6"/>
  <c r="P2731" i="6"/>
  <c r="P4130" i="6"/>
  <c r="P1099" i="6"/>
  <c r="P2754" i="6"/>
  <c r="P1276" i="6"/>
  <c r="P6160" i="6"/>
  <c r="P3236" i="6"/>
  <c r="P1796" i="6"/>
  <c r="P5984" i="6"/>
  <c r="P4576" i="6"/>
  <c r="P4108" i="6"/>
  <c r="P1608" i="6"/>
  <c r="P6261" i="6"/>
  <c r="P6161" i="6"/>
  <c r="P3817" i="6"/>
  <c r="P4132" i="6"/>
  <c r="P3567" i="6"/>
  <c r="P559" i="6"/>
  <c r="P1142" i="6"/>
  <c r="P2260" i="6"/>
  <c r="P3786" i="6"/>
  <c r="P4495" i="6"/>
  <c r="P5840" i="6"/>
  <c r="P3476" i="6"/>
  <c r="P3270" i="6"/>
  <c r="P1045" i="6"/>
  <c r="P1068" i="6"/>
  <c r="P895" i="6"/>
  <c r="P2067" i="6"/>
  <c r="P2246" i="6"/>
  <c r="P6372" i="6"/>
  <c r="P2565" i="6"/>
  <c r="P906" i="6"/>
  <c r="P1138" i="6"/>
  <c r="P3040" i="6"/>
  <c r="P6699" i="6"/>
  <c r="P2174" i="6"/>
  <c r="P6347" i="6"/>
  <c r="P994" i="6"/>
  <c r="P3131" i="6"/>
  <c r="P3080" i="6"/>
  <c r="P5947" i="6"/>
  <c r="P5292" i="6"/>
  <c r="P5551" i="6"/>
  <c r="P1197" i="6"/>
  <c r="P3989" i="6"/>
  <c r="P2756" i="6"/>
  <c r="P535" i="6"/>
  <c r="P3696" i="6"/>
  <c r="P939" i="6"/>
  <c r="P6589" i="6"/>
  <c r="P904" i="6"/>
  <c r="P6208" i="6"/>
  <c r="P3807" i="6"/>
  <c r="P4162" i="6"/>
  <c r="P1011" i="6"/>
  <c r="P4970" i="6"/>
  <c r="P1196" i="6"/>
  <c r="P4446" i="6"/>
  <c r="P3742" i="6"/>
  <c r="P1925" i="6"/>
  <c r="P5900" i="6"/>
  <c r="P4372" i="6"/>
  <c r="P76" i="6"/>
  <c r="P2419" i="6"/>
  <c r="P864" i="6"/>
  <c r="P1688" i="6"/>
  <c r="P3497" i="6"/>
  <c r="P5331" i="6"/>
  <c r="P1278" i="6"/>
  <c r="P1970" i="6"/>
  <c r="P6139" i="6"/>
  <c r="P3589" i="6"/>
  <c r="P4686" i="6"/>
  <c r="P2393" i="6"/>
  <c r="P5705" i="6"/>
  <c r="P6481" i="6"/>
  <c r="P6920" i="6"/>
  <c r="P9" i="6"/>
  <c r="P5665" i="6"/>
  <c r="P1943" i="6"/>
  <c r="P4491" i="6"/>
  <c r="P766" i="6"/>
  <c r="P2210" i="6"/>
  <c r="P3652" i="6"/>
  <c r="P375" i="6"/>
  <c r="P6133" i="6"/>
  <c r="P2552" i="6"/>
  <c r="P3166" i="6"/>
  <c r="P2945" i="6"/>
  <c r="P3481" i="6"/>
  <c r="P6508" i="6"/>
  <c r="P834" i="6"/>
  <c r="P4659" i="6"/>
  <c r="P3104" i="6"/>
  <c r="P4668" i="6"/>
  <c r="P2501" i="6"/>
  <c r="P4816" i="6"/>
  <c r="P3124" i="6"/>
  <c r="P289" i="6"/>
  <c r="P6199" i="6"/>
  <c r="P5408" i="6"/>
  <c r="P3579" i="6"/>
  <c r="P2879" i="6"/>
  <c r="P6991" i="6"/>
  <c r="P6322" i="6"/>
  <c r="P2389" i="6"/>
  <c r="P5834" i="6"/>
  <c r="P7021" i="6"/>
  <c r="P5230" i="6"/>
  <c r="P5740" i="6"/>
  <c r="P826" i="6"/>
  <c r="P2553" i="6"/>
  <c r="P5067" i="6"/>
  <c r="P1904" i="6"/>
  <c r="P6516" i="6"/>
  <c r="P1323" i="6"/>
  <c r="P2914" i="6"/>
  <c r="P3590" i="6"/>
  <c r="P735" i="6"/>
  <c r="P533" i="6"/>
  <c r="P2007" i="6"/>
  <c r="P2824" i="6"/>
  <c r="P6252" i="6"/>
  <c r="P1588" i="6"/>
  <c r="P1962" i="6"/>
  <c r="P5341" i="6"/>
  <c r="P1114" i="6"/>
  <c r="P1774" i="6"/>
  <c r="P4460" i="6"/>
  <c r="P2821" i="6"/>
  <c r="P6105" i="6"/>
  <c r="P6376" i="6"/>
  <c r="P206" i="6"/>
  <c r="P3260" i="6"/>
  <c r="P3267" i="6"/>
  <c r="P4361" i="6"/>
  <c r="P2728" i="6"/>
  <c r="P1357" i="6"/>
  <c r="P2455" i="6"/>
  <c r="P1649" i="6"/>
  <c r="P1865" i="6"/>
  <c r="P2536" i="6"/>
  <c r="P6797" i="6"/>
  <c r="P849" i="6"/>
  <c r="P6425" i="6"/>
  <c r="P2146" i="6"/>
  <c r="P2490" i="6"/>
  <c r="P6428" i="6"/>
  <c r="P5102" i="6"/>
  <c r="P7003" i="6"/>
  <c r="P3874" i="6"/>
  <c r="P2237" i="6"/>
  <c r="P2895" i="6"/>
  <c r="P3473" i="6"/>
  <c r="P6680" i="6"/>
  <c r="P6973" i="6"/>
  <c r="P5757" i="6"/>
  <c r="P4082" i="6"/>
  <c r="P2385" i="6"/>
  <c r="P508" i="6"/>
  <c r="P5288" i="6"/>
  <c r="P2567" i="6"/>
  <c r="P5494" i="6"/>
  <c r="P5329" i="6"/>
  <c r="P6532" i="6"/>
  <c r="P2822" i="6"/>
  <c r="P275" i="6"/>
  <c r="P501" i="6"/>
  <c r="P6069" i="6"/>
  <c r="P4627" i="6"/>
  <c r="P129" i="6"/>
  <c r="P1249" i="6"/>
  <c r="P4472" i="6"/>
  <c r="P6018" i="6"/>
  <c r="P2023" i="6"/>
  <c r="P2934" i="6"/>
  <c r="P4876" i="6"/>
  <c r="P874" i="6"/>
  <c r="P2293" i="6"/>
  <c r="P1275" i="6"/>
  <c r="P6983" i="6"/>
  <c r="P5690" i="6"/>
  <c r="P2245" i="6"/>
  <c r="P638" i="6"/>
  <c r="P5161" i="6"/>
  <c r="P56" i="6"/>
  <c r="P5011" i="6"/>
  <c r="P877" i="6"/>
  <c r="P1602" i="6"/>
  <c r="P6072" i="6"/>
  <c r="P5502" i="6"/>
  <c r="P1189" i="6"/>
  <c r="P6919" i="6"/>
  <c r="P4826" i="6"/>
  <c r="P2861" i="6"/>
  <c r="P2863" i="6"/>
  <c r="P851" i="6"/>
  <c r="P930" i="6"/>
  <c r="P5982" i="6"/>
  <c r="P225" i="6"/>
  <c r="P6081" i="6"/>
  <c r="P6689" i="6"/>
  <c r="P1625" i="6"/>
  <c r="P1338" i="6"/>
  <c r="P4623" i="6"/>
  <c r="P4683" i="6"/>
  <c r="P847" i="6"/>
  <c r="P4026" i="6"/>
  <c r="P1704" i="6"/>
  <c r="P5061" i="6"/>
  <c r="P3120" i="6"/>
  <c r="P4898" i="6"/>
  <c r="P3656" i="6"/>
  <c r="P4033" i="6"/>
  <c r="P1675" i="6"/>
  <c r="P4051" i="6"/>
  <c r="P217" i="6"/>
  <c r="P2844" i="6"/>
  <c r="P2160" i="6"/>
  <c r="P5560" i="6"/>
  <c r="P6809" i="6"/>
  <c r="P6964" i="6"/>
  <c r="P684" i="6"/>
  <c r="P5092" i="6"/>
  <c r="P5098" i="6"/>
  <c r="P2049" i="6"/>
  <c r="P5371" i="6"/>
  <c r="P280" i="6"/>
  <c r="P1886" i="6"/>
  <c r="P2704" i="6"/>
  <c r="P2510" i="6"/>
  <c r="P4004" i="6"/>
  <c r="P253" i="6"/>
  <c r="P5522" i="6"/>
  <c r="P1029" i="6"/>
  <c r="P4010" i="6"/>
  <c r="P7018" i="6"/>
  <c r="P6857" i="6"/>
  <c r="P4592" i="6"/>
  <c r="P6539" i="6"/>
  <c r="P3650" i="6"/>
  <c r="P1067" i="6"/>
  <c r="P5215" i="6"/>
  <c r="P4517" i="6"/>
  <c r="P4029" i="6"/>
  <c r="P1461" i="6"/>
  <c r="P2966" i="6"/>
  <c r="P4900" i="6"/>
  <c r="P1565" i="6"/>
  <c r="P7074" i="6"/>
  <c r="P2686" i="6"/>
  <c r="P3424" i="6"/>
  <c r="P4847" i="6"/>
  <c r="P3036" i="6"/>
  <c r="P1271" i="6"/>
  <c r="P4846" i="6"/>
  <c r="P7109" i="6"/>
  <c r="P4848" i="6"/>
  <c r="P6135" i="6"/>
  <c r="P1772" i="6"/>
  <c r="P2638" i="6"/>
  <c r="P4872" i="6"/>
  <c r="P436" i="6"/>
  <c r="P6510" i="6"/>
  <c r="P3217" i="6"/>
  <c r="P3569" i="6"/>
  <c r="P6050" i="6"/>
  <c r="P5831" i="6"/>
  <c r="P6251" i="6"/>
  <c r="P5941" i="6"/>
  <c r="P5006" i="6"/>
  <c r="P439" i="6"/>
  <c r="P6978" i="6"/>
  <c r="P2766" i="6"/>
  <c r="P1913" i="6"/>
  <c r="P2561" i="6"/>
  <c r="P3863" i="6"/>
  <c r="P2130" i="6"/>
  <c r="P5799" i="6"/>
  <c r="P5786" i="6"/>
  <c r="P6528" i="6"/>
  <c r="P2916" i="6"/>
  <c r="P4575" i="6"/>
  <c r="P2472" i="6"/>
  <c r="P785" i="6"/>
  <c r="P971" i="6"/>
  <c r="P3610" i="6"/>
  <c r="P5613" i="6"/>
  <c r="P3171" i="6"/>
  <c r="P3576" i="6"/>
  <c r="P2842" i="6"/>
  <c r="P1859" i="6"/>
  <c r="P5752" i="6"/>
  <c r="P6581" i="6"/>
  <c r="P7014" i="6"/>
  <c r="P3252" i="6"/>
  <c r="P6158" i="6"/>
  <c r="P1420" i="6"/>
  <c r="P3502" i="6"/>
  <c r="P7075" i="6"/>
  <c r="P261" i="6"/>
  <c r="P6684" i="6"/>
  <c r="P2295" i="6"/>
  <c r="P150" i="6"/>
  <c r="P2550" i="6"/>
  <c r="P2584" i="6"/>
  <c r="P2362" i="6"/>
  <c r="P1447" i="6"/>
  <c r="P1362" i="6"/>
  <c r="P4481" i="6"/>
  <c r="P4740" i="6"/>
  <c r="P6900" i="6"/>
  <c r="P3089" i="6"/>
  <c r="P5507" i="6"/>
  <c r="P6748" i="6"/>
  <c r="P3377" i="6"/>
  <c r="P4485" i="6"/>
  <c r="P4678" i="6"/>
  <c r="P5509" i="6"/>
  <c r="P2941" i="6"/>
  <c r="P1685" i="6"/>
  <c r="P5678" i="6"/>
  <c r="P4824" i="6"/>
  <c r="P5162" i="6"/>
  <c r="P1497" i="6"/>
  <c r="P3055" i="6"/>
  <c r="P6026" i="6"/>
  <c r="P4139" i="6"/>
  <c r="P6331" i="6"/>
  <c r="P80" i="6"/>
  <c r="P3352" i="6"/>
  <c r="P1723" i="6"/>
  <c r="P1678" i="6"/>
  <c r="P4618" i="6"/>
  <c r="P1231" i="6"/>
  <c r="P3251" i="6"/>
  <c r="P3253" i="6"/>
  <c r="P7010" i="6"/>
  <c r="P1025" i="6"/>
  <c r="P4042" i="6"/>
  <c r="P4374" i="6"/>
  <c r="P6728" i="6"/>
  <c r="P5423" i="6"/>
  <c r="P2644" i="6"/>
  <c r="P4261" i="6"/>
  <c r="P5463" i="6"/>
  <c r="P646" i="6"/>
  <c r="P970" i="6"/>
  <c r="P3030" i="6"/>
  <c r="P205" i="6"/>
  <c r="P7042" i="6"/>
  <c r="P3698" i="6"/>
  <c r="P7078" i="6"/>
  <c r="P3997" i="6"/>
  <c r="P4797" i="6"/>
  <c r="P238" i="6"/>
  <c r="P6806" i="6"/>
  <c r="P3907" i="6"/>
  <c r="P683" i="6"/>
  <c r="P4473" i="6"/>
  <c r="P6569" i="6"/>
  <c r="P3903" i="6"/>
  <c r="P4508" i="6"/>
  <c r="P1561" i="6"/>
  <c r="P1139" i="6"/>
  <c r="P84" i="6"/>
  <c r="P132" i="6"/>
  <c r="P6025" i="6"/>
  <c r="P4350" i="6"/>
  <c r="P4447" i="6"/>
  <c r="P6416" i="6"/>
  <c r="P6473" i="6"/>
  <c r="P96" i="6"/>
  <c r="P603" i="6"/>
  <c r="P7001" i="6"/>
  <c r="P1623" i="6"/>
  <c r="P4204" i="6"/>
  <c r="P5433" i="6"/>
  <c r="P2776" i="6"/>
  <c r="P1468" i="6"/>
  <c r="P5878" i="6"/>
  <c r="P4071" i="6"/>
  <c r="P3058" i="6"/>
  <c r="P3247" i="6"/>
  <c r="P5570" i="6"/>
  <c r="P6468" i="6"/>
  <c r="P3029" i="6"/>
  <c r="P5527" i="6"/>
  <c r="P6229" i="6"/>
  <c r="P1023" i="6"/>
  <c r="P4359" i="6"/>
  <c r="P6840" i="6"/>
  <c r="P1633" i="6"/>
  <c r="P7017" i="6"/>
  <c r="P4607" i="6"/>
  <c r="P6382" i="6"/>
  <c r="P6842" i="6"/>
  <c r="P4367" i="6"/>
  <c r="P7083" i="6"/>
  <c r="P3413" i="6"/>
  <c r="P151" i="6"/>
  <c r="P5733" i="6"/>
  <c r="P243" i="6"/>
  <c r="P3913" i="6"/>
  <c r="P3676" i="6"/>
  <c r="P635" i="6"/>
  <c r="P6374" i="6"/>
  <c r="P3084" i="6"/>
  <c r="P4949" i="6"/>
  <c r="P3398" i="6"/>
  <c r="P2316" i="6"/>
  <c r="P3832" i="6"/>
  <c r="P2639" i="6"/>
  <c r="P531" i="6"/>
  <c r="P2642" i="6"/>
  <c r="P5672" i="6"/>
  <c r="P4303" i="6"/>
  <c r="P3963" i="6"/>
  <c r="P959" i="6"/>
  <c r="P2781" i="6"/>
  <c r="P862" i="6"/>
  <c r="P1513" i="6"/>
  <c r="P3458" i="6"/>
  <c r="P195" i="6"/>
  <c r="P6164" i="6"/>
  <c r="P6177" i="6"/>
  <c r="P4582" i="6"/>
  <c r="P2437" i="6"/>
  <c r="P4063" i="6"/>
  <c r="P5416" i="6"/>
  <c r="P4222" i="6"/>
  <c r="P4733" i="6"/>
  <c r="P5113" i="6"/>
  <c r="P2958" i="6"/>
  <c r="P3723" i="6"/>
  <c r="P6781" i="6"/>
  <c r="P1317" i="6"/>
  <c r="P1432" i="6"/>
  <c r="P2361" i="6"/>
  <c r="P2018" i="6"/>
  <c r="P4484" i="6"/>
  <c r="P4579" i="6"/>
  <c r="P6170" i="6"/>
  <c r="P1027" i="6"/>
  <c r="P6500" i="6"/>
  <c r="P276" i="6"/>
  <c r="P5234" i="6"/>
  <c r="P1284" i="6"/>
  <c r="P5849" i="6"/>
  <c r="P3845" i="6"/>
  <c r="P4509" i="6"/>
  <c r="P6367" i="6"/>
  <c r="P1580" i="6"/>
  <c r="P2555" i="6"/>
  <c r="P2449" i="6"/>
  <c r="P1624" i="6"/>
  <c r="P901" i="6"/>
  <c r="P10" i="6"/>
  <c r="P2088" i="6"/>
  <c r="P3877" i="6"/>
  <c r="P6408" i="6"/>
  <c r="P6206" i="6"/>
  <c r="P6758" i="6"/>
  <c r="P5981" i="6"/>
  <c r="P3940" i="6"/>
  <c r="P6694" i="6"/>
  <c r="P3748" i="6"/>
  <c r="P1511" i="6"/>
  <c r="P7043" i="6"/>
  <c r="P4234" i="6"/>
  <c r="P3434" i="6"/>
  <c r="P5283" i="6"/>
  <c r="P2628" i="6"/>
  <c r="P1961" i="6"/>
  <c r="P4966" i="6"/>
  <c r="P5375" i="6"/>
  <c r="P5771" i="6"/>
  <c r="P5034" i="6"/>
  <c r="P6054" i="6"/>
  <c r="P5101" i="6"/>
  <c r="P6839" i="6"/>
  <c r="P2825" i="6"/>
  <c r="P5334" i="6"/>
  <c r="P4052" i="6"/>
  <c r="P7002" i="6"/>
  <c r="P2626" i="6"/>
  <c r="P1495" i="6"/>
  <c r="P2087" i="6"/>
  <c r="P2202" i="6"/>
  <c r="P349" i="6"/>
  <c r="P2620" i="6"/>
  <c r="P6005" i="6"/>
  <c r="P1534" i="6"/>
  <c r="P5124" i="6"/>
  <c r="P2145" i="6"/>
  <c r="P1584" i="6"/>
  <c r="P6608" i="6"/>
  <c r="P4320" i="6"/>
  <c r="P6182" i="6"/>
  <c r="P554" i="6"/>
  <c r="P5747" i="6"/>
  <c r="P5765" i="6"/>
  <c r="P4651" i="6"/>
  <c r="P1656" i="6"/>
  <c r="P835" i="6"/>
  <c r="P3480" i="6"/>
  <c r="P3813" i="6"/>
  <c r="P2177" i="6"/>
  <c r="P5008" i="6"/>
  <c r="P5935" i="6"/>
  <c r="P2688" i="6"/>
  <c r="P5889" i="6"/>
  <c r="P3364" i="6"/>
  <c r="P1824" i="6"/>
  <c r="P1710" i="6"/>
  <c r="P1458" i="6"/>
  <c r="P557" i="6"/>
  <c r="P3202" i="6"/>
  <c r="P6936" i="6"/>
  <c r="P1148" i="6"/>
  <c r="P1829" i="6"/>
  <c r="P3560" i="6"/>
  <c r="P5767" i="6"/>
  <c r="P1509" i="6"/>
  <c r="P4967" i="6"/>
  <c r="P3525" i="6"/>
  <c r="P6860" i="6"/>
  <c r="P41" i="6"/>
  <c r="P4166" i="6"/>
  <c r="P2687" i="6"/>
  <c r="P5598" i="6"/>
  <c r="P2263" i="6"/>
  <c r="P5596" i="6"/>
  <c r="P5538" i="6"/>
  <c r="P2254" i="6"/>
  <c r="P1081" i="6"/>
  <c r="P4976" i="6"/>
  <c r="P2515" i="6"/>
  <c r="P6454" i="6"/>
  <c r="P2519" i="6"/>
  <c r="P6723" i="6"/>
  <c r="P3609" i="6"/>
  <c r="P4377" i="6"/>
  <c r="P6663" i="6"/>
  <c r="P1378" i="6"/>
  <c r="P2745" i="6"/>
  <c r="P5051" i="6"/>
  <c r="P1478" i="6"/>
  <c r="P1547" i="6"/>
  <c r="P6686" i="6"/>
  <c r="P3191" i="6"/>
  <c r="P4442" i="6"/>
  <c r="P2830" i="6"/>
  <c r="P5047" i="6"/>
  <c r="P1050" i="6"/>
  <c r="P3555" i="6"/>
  <c r="P2277" i="6"/>
  <c r="P5169" i="6"/>
  <c r="P5119" i="6"/>
  <c r="P2623" i="6"/>
  <c r="P1910" i="6"/>
  <c r="P1328" i="6"/>
  <c r="P36" i="6"/>
  <c r="P5938" i="6"/>
  <c r="P6302" i="6"/>
  <c r="P5144" i="6"/>
  <c r="P5325" i="6"/>
  <c r="P2709" i="6"/>
  <c r="P4370" i="6"/>
  <c r="P6557" i="6"/>
  <c r="P2908" i="6"/>
  <c r="P524" i="6"/>
  <c r="P5401" i="6"/>
  <c r="P6298" i="6"/>
  <c r="P2357" i="6"/>
  <c r="P6562" i="6"/>
  <c r="P5821" i="6"/>
  <c r="P1917" i="6"/>
  <c r="P1535" i="6"/>
  <c r="P5903" i="6"/>
  <c r="P2913" i="6"/>
  <c r="P4154" i="6"/>
  <c r="P4431" i="6"/>
  <c r="P302" i="6"/>
  <c r="P5394" i="6"/>
  <c r="P6798" i="6"/>
  <c r="P6419" i="6"/>
  <c r="P6362" i="6"/>
  <c r="P4348" i="6"/>
  <c r="P5967" i="6"/>
  <c r="P1700" i="6"/>
  <c r="P6145" i="6"/>
  <c r="P5265" i="6"/>
  <c r="P6110" i="6"/>
  <c r="P3122" i="6"/>
  <c r="P4626" i="6"/>
  <c r="P2069" i="6"/>
  <c r="P2105" i="6"/>
  <c r="P5880" i="6"/>
  <c r="P1765" i="6"/>
  <c r="P839" i="6"/>
  <c r="P6383" i="6"/>
  <c r="P1310" i="6"/>
  <c r="P6815" i="6"/>
  <c r="P5636" i="6"/>
  <c r="P6397" i="6"/>
  <c r="P6503" i="6"/>
  <c r="P6568" i="6"/>
  <c r="P1782" i="6"/>
  <c r="P4217" i="6"/>
  <c r="P4083" i="6"/>
  <c r="P652" i="6"/>
  <c r="P3467" i="6"/>
  <c r="P4569" i="6"/>
  <c r="P2489" i="6"/>
  <c r="P3741" i="6"/>
  <c r="P3961" i="6"/>
  <c r="P1684" i="6"/>
  <c r="P4457" i="6"/>
  <c r="P5735" i="6"/>
  <c r="P4061" i="6"/>
  <c r="P379" i="6"/>
  <c r="P5117" i="6"/>
  <c r="P4977" i="6"/>
  <c r="P1593" i="6"/>
  <c r="P2743" i="6"/>
  <c r="P944" i="6"/>
  <c r="P2090" i="6"/>
  <c r="P4865" i="6"/>
  <c r="P4894" i="6"/>
  <c r="P262" i="6"/>
  <c r="P2543" i="6"/>
  <c r="P4830" i="6"/>
  <c r="P4384" i="6"/>
  <c r="P3608" i="6"/>
  <c r="P3453" i="6"/>
  <c r="P226" i="6"/>
  <c r="P3384" i="6"/>
  <c r="P878" i="6"/>
  <c r="P4850" i="6"/>
  <c r="P3482" i="6"/>
  <c r="P5009" i="6"/>
  <c r="P4615" i="6"/>
  <c r="P5414" i="6"/>
  <c r="P1897" i="6"/>
  <c r="P2746" i="6"/>
  <c r="P692" i="6"/>
  <c r="P1341" i="6"/>
  <c r="P1462" i="6"/>
  <c r="P3633" i="6"/>
  <c r="P677" i="6"/>
  <c r="P3932" i="6"/>
  <c r="P3830" i="6"/>
  <c r="P1168" i="6"/>
  <c r="P197" i="6"/>
  <c r="P4823" i="6"/>
  <c r="P146" i="6"/>
  <c r="P5843" i="6"/>
  <c r="P3966" i="6"/>
  <c r="P4859" i="6"/>
  <c r="P5115" i="6"/>
  <c r="P2467" i="6"/>
  <c r="P2209" i="6"/>
  <c r="P3933" i="6"/>
  <c r="P5352" i="6"/>
  <c r="P2603" i="6"/>
  <c r="P2485" i="6"/>
  <c r="P5089" i="6"/>
  <c r="P6827" i="6"/>
  <c r="P6802" i="6"/>
  <c r="P815" i="6"/>
  <c r="P3216" i="6"/>
  <c r="P6538" i="6"/>
  <c r="P74" i="6"/>
  <c r="P1347" i="6"/>
  <c r="P1776" i="6"/>
  <c r="P6045" i="6"/>
  <c r="P3489" i="6"/>
  <c r="P4885" i="6"/>
  <c r="P907" i="6"/>
  <c r="P3203" i="6"/>
  <c r="P3023" i="6"/>
  <c r="P388" i="6"/>
  <c r="P6227" i="6"/>
  <c r="P5178" i="6"/>
  <c r="P5707" i="6"/>
  <c r="P4754" i="6"/>
  <c r="P5520" i="6"/>
  <c r="P6410" i="6"/>
  <c r="P2248" i="6"/>
  <c r="P6697" i="6"/>
  <c r="P6046" i="6"/>
  <c r="P5221" i="6"/>
  <c r="P3721" i="6"/>
  <c r="P4851" i="6"/>
  <c r="P2002" i="6"/>
  <c r="P2292" i="6"/>
  <c r="P3438" i="6"/>
  <c r="P1626" i="6"/>
  <c r="P2980" i="6"/>
  <c r="P4927" i="6"/>
  <c r="P6598" i="6"/>
  <c r="P2537" i="6"/>
  <c r="P6533" i="6"/>
  <c r="P3988" i="6"/>
  <c r="P526" i="6"/>
  <c r="P562" i="6"/>
  <c r="P669" i="6"/>
  <c r="P6359" i="6"/>
  <c r="P525" i="6"/>
  <c r="P6760" i="6"/>
  <c r="P1646" i="6"/>
  <c r="P1421" i="6"/>
  <c r="P4493" i="6"/>
  <c r="P4228" i="6"/>
  <c r="P896" i="6"/>
  <c r="P1709" i="6"/>
  <c r="P4781" i="6"/>
  <c r="P4551" i="6"/>
  <c r="P6142" i="6"/>
  <c r="P2256" i="6"/>
  <c r="P6845" i="6"/>
  <c r="P3902" i="6"/>
  <c r="P706" i="6"/>
  <c r="P2774" i="6"/>
  <c r="P6092" i="6"/>
  <c r="P3138" i="6"/>
  <c r="P656" i="6"/>
  <c r="P5357" i="6"/>
  <c r="P3037" i="6"/>
  <c r="P6994" i="6"/>
  <c r="P4392" i="6"/>
  <c r="P5552" i="6"/>
  <c r="P5701" i="6"/>
  <c r="P2367" i="6"/>
  <c r="P6116" i="6"/>
  <c r="P3436" i="6"/>
  <c r="P2180" i="6"/>
  <c r="P1856" i="6"/>
  <c r="P5949" i="6"/>
  <c r="P6524" i="6"/>
  <c r="P398" i="6"/>
  <c r="P1974" i="6"/>
  <c r="P363" i="6"/>
  <c r="P6890" i="6"/>
  <c r="P2227" i="6"/>
  <c r="P4043" i="6"/>
  <c r="P5229" i="6"/>
  <c r="P609" i="6"/>
  <c r="P4142" i="6"/>
  <c r="P2348" i="6"/>
  <c r="P5210" i="6"/>
  <c r="P2833" i="6"/>
  <c r="P3280" i="6"/>
  <c r="P6696" i="6"/>
  <c r="P625" i="6"/>
  <c r="P5208" i="6"/>
  <c r="P2335" i="6"/>
  <c r="P958" i="6"/>
  <c r="P5003" i="6"/>
  <c r="P2413" i="6"/>
  <c r="P5150" i="6"/>
  <c r="P6317" i="6"/>
  <c r="P6220" i="6"/>
  <c r="P2375" i="6"/>
  <c r="P5748" i="6"/>
  <c r="P4391" i="6"/>
  <c r="P5528" i="6"/>
  <c r="P3192" i="6"/>
  <c r="P520" i="6"/>
  <c r="P4086" i="6"/>
  <c r="P660" i="6"/>
  <c r="P4860" i="6"/>
  <c r="P6889" i="6"/>
  <c r="P5639" i="6"/>
  <c r="P1753" i="6"/>
  <c r="P6700" i="6"/>
  <c r="P1833" i="6"/>
  <c r="P473" i="6"/>
  <c r="P6023" i="6"/>
  <c r="P6668" i="6"/>
  <c r="P337" i="6"/>
  <c r="P6129" i="6"/>
  <c r="P6247" i="6"/>
  <c r="P2224" i="6"/>
  <c r="P5042" i="6"/>
  <c r="P6621" i="6"/>
  <c r="P5512" i="6"/>
  <c r="P2840" i="6"/>
  <c r="P1418" i="6"/>
  <c r="P2332" i="6"/>
  <c r="P3558" i="6"/>
  <c r="P5107" i="6"/>
  <c r="P5730" i="6"/>
  <c r="P1826" i="6"/>
  <c r="P6628" i="6"/>
  <c r="P5114" i="6"/>
  <c r="P4649" i="6"/>
  <c r="P2843" i="6"/>
  <c r="P6732" i="6"/>
  <c r="P954" i="6"/>
  <c r="P3658" i="6"/>
  <c r="P4600" i="6"/>
  <c r="P5175" i="6"/>
  <c r="P5010" i="6"/>
  <c r="P6472" i="6"/>
  <c r="P4798" i="6"/>
  <c r="P5306" i="6"/>
  <c r="P6896" i="6"/>
  <c r="P574" i="6"/>
  <c r="P5891" i="6"/>
  <c r="P4089" i="6"/>
  <c r="P647" i="6"/>
  <c r="P5656" i="6"/>
  <c r="P1942" i="6"/>
  <c r="P3098" i="6"/>
  <c r="P4968" i="6"/>
  <c r="P277" i="6"/>
  <c r="P3948" i="6"/>
  <c r="P6658" i="6"/>
  <c r="P33" i="6"/>
  <c r="H72" i="6"/>
  <c r="F7118" i="6"/>
  <c r="F7117" i="6"/>
  <c r="F7116" i="6"/>
  <c r="F7115" i="6"/>
  <c r="F7114" i="6"/>
  <c r="B72" i="6"/>
  <c r="C72" i="6"/>
  <c r="D72" i="6"/>
  <c r="E72" i="6"/>
  <c r="I72" i="6"/>
  <c r="K72" i="6" s="1"/>
  <c r="J72" i="6"/>
  <c r="L72" i="6" s="1"/>
  <c r="O72" i="6"/>
  <c r="P72" i="6"/>
  <c r="N894" i="6" l="1"/>
  <c r="M6732" i="6"/>
  <c r="M5528" i="6"/>
  <c r="N5003" i="6"/>
  <c r="N3166" i="6"/>
  <c r="N333" i="6"/>
  <c r="N5904" i="6"/>
  <c r="N608" i="6"/>
  <c r="N1761" i="6"/>
  <c r="M4229" i="6"/>
  <c r="M161" i="6"/>
  <c r="M4199" i="6"/>
  <c r="M4436" i="6"/>
  <c r="M327" i="6"/>
  <c r="M542" i="6"/>
  <c r="M2064" i="6"/>
  <c r="M5149" i="6"/>
  <c r="M216" i="6"/>
  <c r="N691" i="6"/>
  <c r="N2436" i="6"/>
  <c r="M4310" i="6"/>
  <c r="M2624" i="6"/>
  <c r="N6695" i="6"/>
  <c r="M7034" i="6"/>
  <c r="M3594" i="6"/>
  <c r="M6890" i="6"/>
  <c r="M3988" i="6"/>
  <c r="N765" i="6"/>
  <c r="N7045" i="6"/>
  <c r="N5485" i="6"/>
  <c r="N1071" i="6"/>
  <c r="N3134" i="6"/>
  <c r="N187" i="6"/>
  <c r="N6273" i="6"/>
  <c r="N6465" i="6"/>
  <c r="N4500" i="6"/>
  <c r="N2253" i="6"/>
  <c r="M2416" i="6"/>
  <c r="N1379" i="6"/>
  <c r="N1607" i="6"/>
  <c r="M4770" i="6"/>
  <c r="N1887" i="6"/>
  <c r="M2937" i="6"/>
  <c r="M6717" i="6"/>
  <c r="M2629" i="6"/>
  <c r="M5539" i="6"/>
  <c r="N4039" i="6"/>
  <c r="N6004" i="6"/>
  <c r="N6630" i="6"/>
  <c r="N4089" i="6"/>
  <c r="N5735" i="6"/>
  <c r="N6005" i="6"/>
  <c r="N4307" i="6"/>
  <c r="N2468" i="6"/>
  <c r="N2142" i="6"/>
  <c r="N1727" i="6"/>
  <c r="N1687" i="6"/>
  <c r="N4088" i="6"/>
  <c r="N5171" i="6"/>
  <c r="N117" i="6"/>
  <c r="N1498" i="6"/>
  <c r="N3109" i="6"/>
  <c r="N314" i="6"/>
  <c r="N3570" i="6"/>
  <c r="N3486" i="6"/>
  <c r="N2634" i="6"/>
  <c r="N5184" i="6"/>
  <c r="N5614" i="6"/>
  <c r="N6312" i="6"/>
  <c r="N1104" i="6"/>
  <c r="N4709" i="6"/>
  <c r="N5245" i="6"/>
  <c r="N4805" i="6"/>
  <c r="N3293" i="6"/>
  <c r="N1208" i="6"/>
  <c r="N658" i="6"/>
  <c r="N1228" i="6"/>
  <c r="N6253" i="6"/>
  <c r="N4958" i="6"/>
  <c r="N3899" i="6"/>
  <c r="N5391" i="6"/>
  <c r="N6373" i="6"/>
  <c r="N4595" i="6"/>
  <c r="N1793" i="6"/>
  <c r="N2478" i="6"/>
  <c r="N3391" i="6"/>
  <c r="N6629" i="6"/>
  <c r="N6521" i="6"/>
  <c r="N2911" i="6"/>
  <c r="N3592" i="6"/>
  <c r="N5487" i="6"/>
  <c r="N3866" i="6"/>
  <c r="N869" i="6"/>
  <c r="M3872" i="6"/>
  <c r="M3362" i="6"/>
  <c r="N5633" i="6"/>
  <c r="N7060" i="6"/>
  <c r="N6232" i="6"/>
  <c r="M1040" i="6"/>
  <c r="M1844" i="6"/>
  <c r="N5993" i="6"/>
  <c r="N6028" i="6"/>
  <c r="N1878" i="6"/>
  <c r="N624" i="6"/>
  <c r="N5797" i="6"/>
  <c r="M3007" i="6"/>
  <c r="N499" i="6"/>
  <c r="N3628" i="6"/>
  <c r="N1489" i="6"/>
  <c r="N14" i="6"/>
  <c r="N4115" i="6"/>
  <c r="N5820" i="6"/>
  <c r="N1683" i="6"/>
  <c r="N5345" i="6"/>
  <c r="M1730" i="6"/>
  <c r="M4642" i="6"/>
  <c r="M1464" i="6"/>
  <c r="N6063" i="6"/>
  <c r="M3625" i="6"/>
  <c r="N4318" i="6"/>
  <c r="M1246" i="6"/>
  <c r="N5469" i="6"/>
  <c r="N3861" i="6"/>
  <c r="N851" i="6"/>
  <c r="N3286" i="6"/>
  <c r="N6592" i="6"/>
  <c r="M7100" i="6"/>
  <c r="M519" i="6"/>
  <c r="N6749" i="6"/>
  <c r="M4221" i="6"/>
  <c r="M4777" i="6"/>
  <c r="N3258" i="6"/>
  <c r="N2799" i="6"/>
  <c r="M4474" i="6"/>
  <c r="M845" i="6"/>
  <c r="N2392" i="6"/>
  <c r="M4440" i="6"/>
  <c r="N3608" i="6"/>
  <c r="N944" i="6"/>
  <c r="M1310" i="6"/>
  <c r="N6419" i="6"/>
  <c r="N1535" i="6"/>
  <c r="N6454" i="6"/>
  <c r="M5598" i="6"/>
  <c r="N5767" i="6"/>
  <c r="N1710" i="6"/>
  <c r="N3813" i="6"/>
  <c r="N6182" i="6"/>
  <c r="N2620" i="6"/>
  <c r="N5334" i="6"/>
  <c r="N3748" i="6"/>
  <c r="N2088" i="6"/>
  <c r="N4509" i="6"/>
  <c r="N6170" i="6"/>
  <c r="N3723" i="6"/>
  <c r="N2316" i="6"/>
  <c r="N243" i="6"/>
  <c r="N4607" i="6"/>
  <c r="N3029" i="6"/>
  <c r="N2776" i="6"/>
  <c r="N6416" i="6"/>
  <c r="N5197" i="6"/>
  <c r="N2371" i="6"/>
  <c r="N6846" i="6"/>
  <c r="N4376" i="6"/>
  <c r="N5919" i="6"/>
  <c r="N1210" i="6"/>
  <c r="N1017" i="6"/>
  <c r="N5364" i="6"/>
  <c r="N6143" i="6"/>
  <c r="N5170" i="6"/>
  <c r="N790" i="6"/>
  <c r="N4746" i="6"/>
  <c r="N5515" i="6"/>
  <c r="N4767" i="6"/>
  <c r="N6358" i="6"/>
  <c r="N2757" i="6"/>
  <c r="N1635" i="6"/>
  <c r="N659" i="6"/>
  <c r="N392" i="6"/>
  <c r="N3822" i="6"/>
  <c r="N4411" i="6"/>
  <c r="N4981" i="6"/>
  <c r="N1186" i="6"/>
  <c r="N2538" i="6"/>
  <c r="N4882" i="6"/>
  <c r="N5641" i="6"/>
  <c r="N3168" i="6"/>
  <c r="N6070" i="6"/>
  <c r="N6826" i="6"/>
  <c r="N6339" i="6"/>
  <c r="N908" i="6"/>
  <c r="N772" i="6"/>
  <c r="N6303" i="6"/>
  <c r="N1487" i="6"/>
  <c r="N4351" i="6"/>
  <c r="N3998" i="6"/>
  <c r="N295" i="6"/>
  <c r="N2762" i="6"/>
  <c r="N973" i="6"/>
  <c r="N5999" i="6"/>
  <c r="N3629" i="6"/>
  <c r="N3005" i="6"/>
  <c r="N6076" i="6"/>
  <c r="N6165" i="6"/>
  <c r="N4201" i="6"/>
  <c r="N4778" i="6"/>
  <c r="N2710" i="6"/>
  <c r="N273" i="6"/>
  <c r="M4062" i="6"/>
  <c r="N3506" i="6"/>
  <c r="N1733" i="6"/>
  <c r="N3922" i="6"/>
  <c r="N2411" i="6"/>
  <c r="M1007" i="6"/>
  <c r="M2607" i="6"/>
  <c r="N2225" i="6"/>
  <c r="M47" i="6"/>
  <c r="M3697" i="6"/>
  <c r="M4657" i="6"/>
  <c r="N4548" i="6"/>
  <c r="N2309" i="6"/>
  <c r="N840" i="6"/>
  <c r="N3686" i="6"/>
  <c r="N3127" i="6"/>
  <c r="N5783" i="6"/>
  <c r="N3561" i="6"/>
  <c r="N3529" i="6"/>
  <c r="N2156" i="6"/>
  <c r="N5348" i="6"/>
  <c r="N4501" i="6"/>
  <c r="M1258" i="6"/>
  <c r="N6863" i="6"/>
  <c r="N6716" i="6"/>
  <c r="N477" i="6"/>
  <c r="M357" i="6"/>
  <c r="N4275" i="6"/>
  <c r="N5351" i="6"/>
  <c r="M5939" i="6"/>
  <c r="M6010" i="6"/>
  <c r="M6026" i="6"/>
  <c r="N3267" i="6"/>
  <c r="N4315" i="6"/>
  <c r="N5497" i="6"/>
  <c r="N533" i="6"/>
  <c r="N3811" i="6"/>
  <c r="N6437" i="6"/>
  <c r="N2850" i="6"/>
  <c r="N3448" i="6"/>
  <c r="N4048" i="6"/>
  <c r="N1507" i="6"/>
  <c r="N2604" i="6"/>
  <c r="N4057" i="6"/>
  <c r="N208" i="6"/>
  <c r="N472" i="6"/>
  <c r="N1354" i="6"/>
  <c r="N5540" i="6"/>
  <c r="N3645" i="6"/>
  <c r="N6326" i="6"/>
  <c r="N2936" i="6"/>
  <c r="N6350" i="6"/>
  <c r="N2192" i="6"/>
  <c r="N5258" i="6"/>
  <c r="N5038" i="6"/>
  <c r="N5684" i="6"/>
  <c r="N6912" i="6"/>
  <c r="N628" i="6"/>
  <c r="N4262" i="6"/>
  <c r="N3157" i="6"/>
  <c r="N1551" i="6"/>
  <c r="M3397" i="6"/>
  <c r="M3881" i="6"/>
  <c r="N6248" i="6"/>
  <c r="N2578" i="6"/>
  <c r="N4881" i="6"/>
  <c r="N5862" i="6"/>
  <c r="N1781" i="6"/>
  <c r="M4397" i="6"/>
  <c r="N3035" i="6"/>
  <c r="N2460" i="6"/>
  <c r="N3320" i="6"/>
  <c r="N5276" i="6"/>
  <c r="N3277" i="6"/>
  <c r="N2772" i="6"/>
  <c r="N1310" i="6"/>
  <c r="N1950" i="6"/>
  <c r="N3250" i="6"/>
  <c r="N900" i="6"/>
  <c r="N4483" i="6"/>
  <c r="M4885" i="6"/>
  <c r="M743" i="6"/>
  <c r="N6728" i="6"/>
  <c r="N930" i="6"/>
  <c r="M1176" i="6"/>
  <c r="M6153" i="6"/>
  <c r="N3004" i="6"/>
  <c r="N5431" i="6"/>
  <c r="N5887" i="6"/>
  <c r="N1090" i="6"/>
  <c r="N102" i="6"/>
  <c r="N5847" i="6"/>
  <c r="N6274" i="6"/>
  <c r="N1680" i="6"/>
  <c r="M6046" i="6"/>
  <c r="M5603" i="6"/>
  <c r="N5603" i="6"/>
  <c r="N3656" i="6"/>
  <c r="N6007" i="6"/>
  <c r="N4095" i="6"/>
  <c r="N1526" i="6"/>
  <c r="N1504" i="6"/>
  <c r="N205" i="6"/>
  <c r="N4618" i="6"/>
  <c r="N3055" i="6"/>
  <c r="N4678" i="6"/>
  <c r="N4481" i="6"/>
  <c r="N6684" i="6"/>
  <c r="N6581" i="6"/>
  <c r="N971" i="6"/>
  <c r="N2130" i="6"/>
  <c r="N5941" i="6"/>
  <c r="N4872" i="6"/>
  <c r="N3036" i="6"/>
  <c r="N1461" i="6"/>
  <c r="N6857" i="6"/>
  <c r="N2704" i="6"/>
  <c r="N4033" i="6"/>
  <c r="N4683" i="6"/>
  <c r="N6072" i="6"/>
  <c r="N5690" i="6"/>
  <c r="N6018" i="6"/>
  <c r="N2822" i="6"/>
  <c r="N4082" i="6"/>
  <c r="N7003" i="6"/>
  <c r="N2536" i="6"/>
  <c r="N3260" i="6"/>
  <c r="N4836" i="6"/>
  <c r="N2816" i="6"/>
  <c r="N2809" i="6"/>
  <c r="N5060" i="6"/>
  <c r="N3145" i="6"/>
  <c r="M6459" i="6"/>
  <c r="N940" i="6"/>
  <c r="M5608" i="6"/>
  <c r="M2426" i="6"/>
  <c r="M3375" i="6"/>
  <c r="M5506" i="6"/>
  <c r="M3129" i="6"/>
  <c r="M4453" i="6"/>
  <c r="N5275" i="6"/>
  <c r="N3332" i="6"/>
  <c r="N64" i="6"/>
  <c r="N6209" i="6"/>
  <c r="M1308" i="6"/>
  <c r="N5788" i="6"/>
  <c r="N3688" i="6"/>
  <c r="N4329" i="6"/>
  <c r="N5588" i="6"/>
  <c r="N6727" i="6"/>
  <c r="N6666" i="6"/>
  <c r="N5870" i="6"/>
  <c r="N6851" i="6"/>
  <c r="N5838" i="6"/>
  <c r="M6379" i="6"/>
  <c r="N921" i="6"/>
  <c r="N7056" i="6"/>
  <c r="N1356" i="6"/>
  <c r="N6306" i="6"/>
  <c r="N6633" i="6"/>
  <c r="N5420" i="6"/>
  <c r="M894" i="6"/>
  <c r="N5520" i="6"/>
  <c r="N4473" i="6"/>
  <c r="N3698" i="6"/>
  <c r="N2644" i="6"/>
  <c r="N6900" i="6"/>
  <c r="N3252" i="6"/>
  <c r="M5613" i="6"/>
  <c r="N5786" i="6"/>
  <c r="N4900" i="6"/>
  <c r="N4004" i="6"/>
  <c r="N4051" i="6"/>
  <c r="N638" i="6"/>
  <c r="M2934" i="6"/>
  <c r="N501" i="6"/>
  <c r="M508" i="6"/>
  <c r="N2237" i="6"/>
  <c r="N1975" i="6"/>
  <c r="N5761" i="6"/>
  <c r="N6736" i="6"/>
  <c r="N1545" i="6"/>
  <c r="N1599" i="6"/>
  <c r="N2148" i="6"/>
  <c r="M6782" i="6"/>
  <c r="N371" i="6"/>
  <c r="N1844" i="6"/>
  <c r="M6695" i="6"/>
  <c r="N826" i="6"/>
  <c r="M4798" i="6"/>
  <c r="M2332" i="6"/>
  <c r="M815" i="6"/>
  <c r="M5851" i="6"/>
  <c r="N671" i="6"/>
  <c r="M5476" i="6"/>
  <c r="M6672" i="6"/>
  <c r="N4561" i="6"/>
  <c r="M4750" i="6"/>
  <c r="N3344" i="6"/>
  <c r="N2163" i="6"/>
  <c r="M1277" i="6"/>
  <c r="M6813" i="6"/>
  <c r="N1118" i="6"/>
  <c r="N2170" i="6"/>
  <c r="N5068" i="6"/>
  <c r="N7016" i="6"/>
  <c r="N3907" i="6"/>
  <c r="N2867" i="6"/>
  <c r="N2896" i="6"/>
  <c r="N2240" i="6"/>
  <c r="N2811" i="6"/>
  <c r="N4455" i="6"/>
  <c r="N2726" i="6"/>
  <c r="N5415" i="6"/>
  <c r="N1972" i="6"/>
  <c r="N5835" i="6"/>
  <c r="N3091" i="6"/>
  <c r="N984" i="6"/>
  <c r="N708" i="6"/>
  <c r="N2516" i="6"/>
  <c r="N7073" i="6"/>
  <c r="N3432" i="6"/>
  <c r="N6414" i="6"/>
  <c r="N98" i="6"/>
  <c r="N2020" i="6"/>
  <c r="N2061" i="6"/>
  <c r="N2852" i="6"/>
  <c r="N7057" i="6"/>
  <c r="N3512" i="6"/>
  <c r="N4141" i="6"/>
  <c r="N4138" i="6"/>
  <c r="N3784" i="6"/>
  <c r="N3064" i="6"/>
  <c r="N6381" i="6"/>
  <c r="N483" i="6"/>
  <c r="N5451" i="6"/>
  <c r="N6585" i="6"/>
  <c r="N1283" i="6"/>
  <c r="N5094" i="6"/>
  <c r="N6415" i="6"/>
  <c r="N1398" i="6"/>
  <c r="N2205" i="6"/>
  <c r="N5490" i="6"/>
  <c r="N597" i="6"/>
  <c r="N6017" i="6"/>
  <c r="N3760" i="6"/>
  <c r="N4190" i="6"/>
  <c r="N4635" i="6"/>
  <c r="N2187" i="6"/>
  <c r="N1214" i="6"/>
  <c r="N2409" i="6"/>
  <c r="N6215" i="6"/>
  <c r="N3573" i="6"/>
  <c r="N1086" i="6"/>
  <c r="N4732" i="6"/>
  <c r="N6949" i="6"/>
  <c r="N2725" i="6"/>
  <c r="M6709" i="6"/>
  <c r="N3812" i="6"/>
  <c r="N987" i="6"/>
  <c r="N4135" i="6"/>
  <c r="N2758" i="6"/>
  <c r="N6864" i="6"/>
  <c r="N3519" i="6"/>
  <c r="N1233" i="6"/>
  <c r="N5596" i="6"/>
  <c r="N884" i="6"/>
  <c r="N759" i="6"/>
  <c r="N4020" i="6"/>
  <c r="N610" i="6"/>
  <c r="N1547" i="6"/>
  <c r="N5747" i="6"/>
  <c r="N7043" i="6"/>
  <c r="N862" i="6"/>
  <c r="M4029" i="6"/>
  <c r="N4272" i="6"/>
  <c r="N7096" i="6"/>
  <c r="N1848" i="6"/>
  <c r="N1128" i="6"/>
  <c r="N1054" i="6"/>
  <c r="N2874" i="6"/>
  <c r="N955" i="6"/>
  <c r="N6808" i="6"/>
  <c r="N313" i="6"/>
  <c r="N6259" i="6"/>
  <c r="M6259" i="6"/>
  <c r="N4626" i="6"/>
  <c r="N4489" i="6"/>
  <c r="N4858" i="6"/>
  <c r="N2546" i="6"/>
  <c r="N3872" i="6"/>
  <c r="N3209" i="6"/>
  <c r="N6102" i="6"/>
  <c r="N1416" i="6"/>
  <c r="N2276" i="6"/>
  <c r="N2925" i="6"/>
  <c r="M2100" i="6"/>
  <c r="N4292" i="6"/>
  <c r="N594" i="6"/>
  <c r="N3341" i="6"/>
  <c r="N5751" i="6"/>
  <c r="N5996" i="6"/>
  <c r="N5995" i="6"/>
  <c r="N2804" i="6"/>
  <c r="N1834" i="6"/>
  <c r="M1834" i="6"/>
  <c r="N3593" i="6"/>
  <c r="N5088" i="6"/>
  <c r="N1708" i="6"/>
  <c r="N2415" i="6"/>
  <c r="N17" i="6"/>
  <c r="N2737" i="6"/>
  <c r="N988" i="6"/>
  <c r="N3467" i="6"/>
  <c r="N3676" i="6"/>
  <c r="N6958" i="6"/>
  <c r="N2366" i="6"/>
  <c r="N2924" i="6"/>
  <c r="N3816" i="6"/>
  <c r="N4123" i="6"/>
  <c r="N5925" i="6"/>
  <c r="N5139" i="6"/>
  <c r="N7028" i="6"/>
  <c r="N3908" i="6"/>
  <c r="N6705" i="6"/>
  <c r="N317" i="6"/>
  <c r="M2980" i="6"/>
  <c r="N1197" i="6"/>
  <c r="M2753" i="6"/>
  <c r="N5877" i="6"/>
  <c r="N1007" i="6"/>
  <c r="M517" i="6"/>
  <c r="M1658" i="6"/>
  <c r="N1706" i="6"/>
  <c r="N4865" i="6"/>
  <c r="N6302" i="6"/>
  <c r="N6898" i="6"/>
  <c r="N2236" i="6"/>
  <c r="N700" i="6"/>
  <c r="N3860" i="6"/>
  <c r="N5918" i="6"/>
  <c r="N2450" i="6"/>
  <c r="N2014" i="6"/>
  <c r="N5679" i="6"/>
  <c r="N2055" i="6"/>
  <c r="N536" i="6"/>
  <c r="N5616" i="6"/>
  <c r="N2023" i="6"/>
  <c r="N4859" i="6"/>
  <c r="N5375" i="6"/>
  <c r="N5953" i="6"/>
  <c r="N5652" i="6"/>
  <c r="N2827" i="6"/>
  <c r="N816" i="6"/>
  <c r="M317" i="6"/>
  <c r="N1114" i="6"/>
  <c r="N3803" i="6"/>
  <c r="N2069" i="6"/>
  <c r="N7002" i="6"/>
  <c r="N1317" i="6"/>
  <c r="N96" i="6"/>
  <c r="N5336" i="6"/>
  <c r="N2506" i="6"/>
  <c r="N5296" i="6"/>
  <c r="N3934" i="6"/>
  <c r="N3818" i="6"/>
  <c r="N389" i="6"/>
  <c r="N4116" i="6"/>
  <c r="N1804" i="6"/>
  <c r="N845" i="6"/>
  <c r="M4315" i="6"/>
  <c r="M6345" i="6"/>
  <c r="N1925" i="6"/>
  <c r="N2067" i="6"/>
  <c r="N4036" i="6"/>
  <c r="N789" i="6"/>
  <c r="N4718" i="6"/>
  <c r="N3840" i="6"/>
  <c r="N589" i="6"/>
  <c r="N3086" i="6"/>
  <c r="N4265" i="6"/>
  <c r="N5852" i="6"/>
  <c r="N735" i="6"/>
  <c r="N4592" i="6"/>
  <c r="N684" i="6"/>
  <c r="N2879" i="6"/>
  <c r="N4668" i="6"/>
  <c r="N4336" i="6"/>
  <c r="M5585" i="6"/>
  <c r="M452" i="6"/>
  <c r="N5627" i="6"/>
  <c r="N6047" i="6"/>
  <c r="N2294" i="6"/>
  <c r="N3623" i="6"/>
  <c r="N1722" i="6"/>
  <c r="N3819" i="6"/>
  <c r="M6422" i="6"/>
  <c r="N3493" i="6"/>
  <c r="N5421" i="6"/>
  <c r="N108" i="6"/>
  <c r="N4298" i="6"/>
  <c r="N2666" i="6"/>
  <c r="N2198" i="6"/>
  <c r="N4995" i="6"/>
  <c r="N5718" i="6"/>
  <c r="N3793" i="6"/>
  <c r="N2721" i="6"/>
  <c r="N6564" i="6"/>
  <c r="N4588" i="6"/>
  <c r="N6825" i="6"/>
  <c r="N95" i="6"/>
  <c r="N3388" i="6"/>
  <c r="M7020" i="6"/>
  <c r="N3125" i="6"/>
  <c r="N1911" i="6"/>
  <c r="N6613" i="6"/>
  <c r="N6924" i="6"/>
  <c r="N3928" i="6"/>
  <c r="N5979" i="6"/>
  <c r="N5315" i="6"/>
  <c r="N3099" i="6"/>
  <c r="N1207" i="6"/>
  <c r="N3703" i="6"/>
  <c r="N4513" i="6"/>
  <c r="N6946" i="6"/>
  <c r="N5194" i="6"/>
  <c r="N6155" i="6"/>
  <c r="N184" i="6"/>
  <c r="N3699" i="6"/>
  <c r="N3558" i="6"/>
  <c r="N1917" i="6"/>
  <c r="M2515" i="6"/>
  <c r="N895" i="6"/>
  <c r="M5937" i="6"/>
  <c r="N4721" i="6"/>
  <c r="N743" i="6"/>
  <c r="N2715" i="6"/>
  <c r="N3911" i="6"/>
  <c r="N152" i="6"/>
  <c r="N5267" i="6"/>
  <c r="N1909" i="6"/>
  <c r="N3057" i="6"/>
  <c r="N821" i="6"/>
  <c r="N2768" i="6"/>
  <c r="N619" i="6"/>
  <c r="N4752" i="6"/>
  <c r="N5830" i="6"/>
  <c r="N3790" i="6"/>
  <c r="N945" i="6"/>
  <c r="N1570" i="6"/>
  <c r="N6871" i="6"/>
  <c r="N1557" i="6"/>
  <c r="N1519" i="6"/>
  <c r="N5483" i="6"/>
  <c r="N2381" i="6"/>
  <c r="N2996" i="6"/>
  <c r="N75" i="6"/>
  <c r="N4558" i="6"/>
  <c r="N6043" i="6"/>
  <c r="N5026" i="6"/>
  <c r="N3136" i="6"/>
  <c r="N2921" i="6"/>
  <c r="N2438" i="6"/>
  <c r="N6343" i="6"/>
  <c r="N832" i="6"/>
  <c r="N2147" i="6"/>
  <c r="N5541" i="6"/>
  <c r="N6030" i="6"/>
  <c r="N6601" i="6"/>
  <c r="N1466" i="6"/>
  <c r="N3144" i="6"/>
  <c r="N43" i="6"/>
  <c r="N4673" i="6"/>
  <c r="N6262" i="6"/>
  <c r="N3228" i="6"/>
  <c r="N5653" i="6"/>
  <c r="N443" i="6"/>
  <c r="N2469" i="6"/>
  <c r="N1311" i="6"/>
  <c r="N2312" i="6"/>
  <c r="N4094" i="6"/>
  <c r="N1753" i="6"/>
  <c r="N4043" i="6"/>
  <c r="N6994" i="6"/>
  <c r="N4228" i="6"/>
  <c r="M3214" i="6"/>
  <c r="N3864" i="6"/>
  <c r="N4803" i="6"/>
  <c r="N6049" i="6"/>
  <c r="N4486" i="6"/>
  <c r="N4923" i="6"/>
  <c r="N1837" i="6"/>
  <c r="N3975" i="6"/>
  <c r="N3365" i="6"/>
  <c r="N5012" i="6"/>
  <c r="N4663" i="6"/>
  <c r="N4332" i="6"/>
  <c r="N1479" i="6"/>
  <c r="N6599" i="6"/>
  <c r="N4987" i="6"/>
  <c r="N5730" i="6"/>
  <c r="N1833" i="6"/>
  <c r="N1064" i="6"/>
  <c r="N4153" i="6"/>
  <c r="N2351" i="6"/>
  <c r="N4488" i="6"/>
  <c r="N1449" i="6"/>
  <c r="N2214" i="6"/>
  <c r="N5754" i="6"/>
  <c r="N4887" i="6"/>
  <c r="N617" i="6"/>
  <c r="N871" i="6"/>
  <c r="M6162" i="6"/>
  <c r="M5213" i="6"/>
  <c r="N3725" i="6"/>
  <c r="M2431" i="6"/>
  <c r="M6657" i="6"/>
  <c r="N7050" i="6"/>
  <c r="N3164" i="6"/>
  <c r="N2487" i="6"/>
  <c r="N7085" i="6"/>
  <c r="M1792" i="6"/>
  <c r="N1864" i="6"/>
  <c r="N5914" i="6"/>
  <c r="N2322" i="6"/>
  <c r="N4030" i="6"/>
  <c r="N2066" i="6"/>
  <c r="N4227" i="6"/>
  <c r="N3198" i="6"/>
  <c r="N1161" i="6"/>
  <c r="N1125" i="6"/>
  <c r="N2627" i="6"/>
  <c r="M1945" i="6"/>
  <c r="M1059" i="6"/>
  <c r="N4289" i="6"/>
  <c r="N1798" i="6"/>
  <c r="N334" i="6"/>
  <c r="M3910" i="6"/>
  <c r="N1330" i="6"/>
  <c r="N2910" i="6"/>
  <c r="N1622" i="6"/>
  <c r="N4516" i="6"/>
  <c r="N5586" i="6"/>
  <c r="M733" i="6"/>
  <c r="N564" i="6"/>
  <c r="N2761" i="6"/>
  <c r="N6364" i="6"/>
  <c r="N1661" i="6"/>
  <c r="N2184" i="6"/>
  <c r="N2494" i="6"/>
  <c r="N4264" i="6"/>
  <c r="N2884" i="6"/>
  <c r="N3753" i="6"/>
  <c r="N3008" i="6"/>
  <c r="N5974" i="6"/>
  <c r="N3490" i="6"/>
  <c r="N183" i="6"/>
  <c r="N3659" i="6"/>
  <c r="N614" i="6"/>
  <c r="M2690" i="6"/>
  <c r="N2800" i="6"/>
  <c r="N2301" i="6"/>
  <c r="N2226" i="6"/>
  <c r="M6116" i="6"/>
  <c r="N457" i="6"/>
  <c r="N2107" i="6"/>
  <c r="N3369" i="6"/>
  <c r="N4216" i="6"/>
  <c r="N3321" i="6"/>
  <c r="N6538" i="6"/>
  <c r="N2007" i="6"/>
  <c r="N6322" i="6"/>
  <c r="M5086" i="6"/>
  <c r="N4570" i="6"/>
  <c r="N3441" i="6"/>
  <c r="N5204" i="6"/>
  <c r="N3356" i="6"/>
  <c r="N5773" i="6"/>
  <c r="N1926" i="6"/>
  <c r="N2423" i="6"/>
  <c r="M4620" i="6"/>
  <c r="M3528" i="6"/>
  <c r="N6200" i="6"/>
  <c r="N6460" i="6"/>
  <c r="N2624" i="6"/>
  <c r="N4087" i="6"/>
  <c r="N2427" i="6"/>
  <c r="N3245" i="6"/>
  <c r="M1706" i="6"/>
  <c r="N1469" i="6"/>
  <c r="M1607" i="6"/>
  <c r="M1887" i="6"/>
  <c r="N3772" i="6"/>
  <c r="N4642" i="6"/>
  <c r="M33" i="6"/>
  <c r="N647" i="6"/>
  <c r="N954" i="6"/>
  <c r="N526" i="6"/>
  <c r="N2945" i="6"/>
  <c r="N6132" i="6"/>
  <c r="N2723" i="6"/>
  <c r="M5301" i="6"/>
  <c r="N2782" i="6"/>
  <c r="N5440" i="6"/>
  <c r="N5343" i="6"/>
  <c r="N3386" i="6"/>
  <c r="N2549" i="6"/>
  <c r="M4907" i="6"/>
  <c r="N3049" i="6"/>
  <c r="N3850" i="6"/>
  <c r="N4798" i="6"/>
  <c r="N47" i="6"/>
  <c r="M6650" i="6"/>
  <c r="N2891" i="6"/>
  <c r="N2190" i="6"/>
  <c r="N5812" i="6"/>
  <c r="M5577" i="6"/>
  <c r="N2358" i="6"/>
  <c r="M406" i="6"/>
  <c r="N1561" i="6"/>
  <c r="N6472" i="6"/>
  <c r="M3612" i="6"/>
  <c r="N939" i="6"/>
  <c r="N4199" i="6"/>
  <c r="M7060" i="6"/>
  <c r="N6216" i="6"/>
  <c r="N1745" i="6"/>
  <c r="N4938" i="6"/>
  <c r="M6786" i="6"/>
  <c r="M4519" i="6"/>
  <c r="M2115" i="6"/>
  <c r="N3750" i="6"/>
  <c r="N890" i="6"/>
  <c r="N6635" i="6"/>
  <c r="N6803" i="6"/>
  <c r="N4692" i="6"/>
  <c r="N5013" i="6"/>
  <c r="N931" i="6"/>
  <c r="N6040" i="6"/>
  <c r="N5855" i="6"/>
  <c r="M6184" i="6"/>
  <c r="M5377" i="6"/>
  <c r="N4142" i="6"/>
  <c r="N5178" i="6"/>
  <c r="N839" i="6"/>
  <c r="N1910" i="6"/>
  <c r="N1829" i="6"/>
  <c r="N901" i="6"/>
  <c r="N970" i="6"/>
  <c r="N280" i="6"/>
  <c r="N2863" i="6"/>
  <c r="N5408" i="6"/>
  <c r="N3589" i="6"/>
  <c r="N906" i="6"/>
  <c r="N5984" i="6"/>
  <c r="N4667" i="6"/>
  <c r="N6172" i="6"/>
  <c r="N1692" i="6"/>
  <c r="N447" i="6"/>
  <c r="N749" i="6"/>
  <c r="N6197" i="6"/>
  <c r="N4103" i="6"/>
  <c r="N4369" i="6"/>
  <c r="N5172" i="6"/>
  <c r="N3429" i="6"/>
  <c r="N6218" i="6"/>
  <c r="N5358" i="6"/>
  <c r="N250" i="6"/>
  <c r="N4689" i="6"/>
  <c r="N4267" i="6"/>
  <c r="N311" i="6"/>
  <c r="N5269" i="6"/>
  <c r="N6423" i="6"/>
  <c r="N2968" i="6"/>
  <c r="N249" i="6"/>
  <c r="N1932" i="6"/>
  <c r="N2025" i="6"/>
  <c r="N6395" i="6"/>
  <c r="N4533" i="6"/>
  <c r="N3194" i="6"/>
  <c r="N7088" i="6"/>
  <c r="N2010" i="6"/>
  <c r="N905" i="6"/>
  <c r="M642" i="6"/>
  <c r="N6717" i="6"/>
  <c r="N3731" i="6"/>
  <c r="M3731" i="6"/>
  <c r="N1117" i="6"/>
  <c r="M2575" i="6"/>
  <c r="N5595" i="6"/>
  <c r="N580" i="6"/>
  <c r="M4838" i="6"/>
  <c r="M5647" i="6"/>
  <c r="N3707" i="6"/>
  <c r="M3707" i="6"/>
  <c r="N1196" i="6"/>
  <c r="N6051" i="6"/>
  <c r="M475" i="6"/>
  <c r="N2926" i="6"/>
  <c r="N775" i="6"/>
  <c r="M775" i="6"/>
  <c r="N6606" i="6"/>
  <c r="N4440" i="6"/>
  <c r="N5851" i="6"/>
  <c r="N3625" i="6"/>
  <c r="N4119" i="6"/>
  <c r="N4951" i="6"/>
  <c r="N382" i="6"/>
  <c r="N1334" i="6"/>
  <c r="M348" i="6"/>
  <c r="N4210" i="6"/>
  <c r="M1717" i="6"/>
  <c r="N5562" i="6"/>
  <c r="M5107" i="6"/>
  <c r="N2224" i="6"/>
  <c r="N2833" i="6"/>
  <c r="N3037" i="6"/>
  <c r="N677" i="6"/>
  <c r="N4615" i="6"/>
  <c r="M5903" i="6"/>
  <c r="N5938" i="6"/>
  <c r="N3555" i="6"/>
  <c r="M2177" i="6"/>
  <c r="M1511" i="6"/>
  <c r="N6367" i="6"/>
  <c r="N1027" i="6"/>
  <c r="N2781" i="6"/>
  <c r="M5527" i="6"/>
  <c r="N5502" i="6"/>
  <c r="N1633" i="6"/>
  <c r="N2431" i="6"/>
  <c r="M785" i="6"/>
  <c r="N3756" i="6"/>
  <c r="N2080" i="6"/>
  <c r="N6087" i="6"/>
  <c r="N5539" i="6"/>
  <c r="N997" i="6"/>
  <c r="N3284" i="6"/>
  <c r="N2442" i="6"/>
  <c r="M2448" i="6"/>
  <c r="N4921" i="6"/>
  <c r="N5598" i="6"/>
  <c r="N1277" i="6"/>
  <c r="N216" i="6"/>
  <c r="M2170" i="6"/>
  <c r="M4548" i="6"/>
  <c r="M1242" i="6"/>
  <c r="M3135" i="6"/>
  <c r="N3135" i="6"/>
  <c r="N7079" i="6"/>
  <c r="N5691" i="6"/>
  <c r="N2763" i="6"/>
  <c r="N5626" i="6"/>
  <c r="N3568" i="6"/>
  <c r="N3988" i="6"/>
  <c r="N3828" i="6"/>
  <c r="N1253" i="6"/>
  <c r="N83" i="6"/>
  <c r="M6363" i="6"/>
  <c r="N5531" i="6"/>
  <c r="N7064" i="6"/>
  <c r="N4888" i="6"/>
  <c r="N637" i="6"/>
  <c r="N4656" i="6"/>
  <c r="N3726" i="6"/>
  <c r="N4035" i="6"/>
  <c r="N6134" i="6"/>
  <c r="N6536" i="6"/>
  <c r="N2300" i="6"/>
  <c r="M4837" i="6"/>
  <c r="N1964" i="6"/>
  <c r="N5848" i="6"/>
  <c r="N3859" i="6"/>
  <c r="N1468" i="6"/>
  <c r="N6473" i="6"/>
  <c r="N5423" i="6"/>
  <c r="M5509" i="6"/>
  <c r="N4740" i="6"/>
  <c r="N2295" i="6"/>
  <c r="N7014" i="6"/>
  <c r="N1675" i="6"/>
  <c r="N3874" i="6"/>
  <c r="N6797" i="6"/>
  <c r="N2553" i="6"/>
  <c r="N2501" i="6"/>
  <c r="N3497" i="6"/>
  <c r="N5551" i="6"/>
  <c r="M6699" i="6"/>
  <c r="M2754" i="6"/>
  <c r="N101" i="6"/>
  <c r="M2751" i="6"/>
  <c r="N2920" i="6"/>
  <c r="N5159" i="6"/>
  <c r="N4110" i="6"/>
  <c r="N579" i="6"/>
  <c r="N4702" i="6"/>
  <c r="N5118" i="6"/>
  <c r="N6509" i="6"/>
  <c r="N4791" i="6"/>
  <c r="N6648" i="6"/>
  <c r="N3326" i="6"/>
  <c r="N5729" i="6"/>
  <c r="N4232" i="6"/>
  <c r="N3732" i="6"/>
  <c r="N490" i="6"/>
  <c r="M6633" i="6"/>
  <c r="N4688" i="6"/>
  <c r="N2432" i="6"/>
  <c r="N1540" i="6"/>
  <c r="N734" i="6"/>
  <c r="N5166" i="6"/>
  <c r="N5874" i="6"/>
  <c r="N4790" i="6"/>
  <c r="N2125" i="6"/>
  <c r="N6640" i="6"/>
  <c r="N2588" i="6"/>
  <c r="N1446" i="6"/>
  <c r="N3054" i="6"/>
  <c r="N3644" i="6"/>
  <c r="N5676" i="6"/>
  <c r="N2730" i="6"/>
  <c r="N2635" i="6"/>
  <c r="N1126" i="6"/>
  <c r="N2675" i="6"/>
  <c r="N3272" i="6"/>
  <c r="N537" i="6"/>
  <c r="N394" i="6"/>
  <c r="M6592" i="6"/>
  <c r="M2129" i="6"/>
  <c r="N1518" i="6"/>
  <c r="N893" i="6"/>
  <c r="N7048" i="6"/>
  <c r="M49" i="6"/>
  <c r="N4006" i="6"/>
  <c r="M2473" i="6"/>
  <c r="N6577" i="6"/>
  <c r="N718" i="6"/>
  <c r="M6673" i="6"/>
  <c r="N1758" i="6"/>
  <c r="N5082" i="6"/>
  <c r="N5154" i="6"/>
  <c r="N4077" i="6"/>
  <c r="N106" i="6"/>
  <c r="N2853" i="6"/>
  <c r="N5062" i="6"/>
  <c r="N2217" i="6"/>
  <c r="M4102" i="6"/>
  <c r="N1524" i="6"/>
  <c r="N2099" i="6"/>
  <c r="M6818" i="6"/>
  <c r="N2633" i="6"/>
  <c r="N160" i="6"/>
  <c r="N5284" i="6"/>
  <c r="N3637" i="6"/>
  <c r="N1721" i="6"/>
  <c r="N2395" i="6"/>
  <c r="N5402" i="6"/>
  <c r="N967" i="6"/>
  <c r="N6672" i="6"/>
  <c r="N4062" i="6"/>
  <c r="N4657" i="6"/>
  <c r="N3482" i="6"/>
  <c r="N4447" i="6"/>
  <c r="M5757" i="6"/>
  <c r="N763" i="6"/>
  <c r="M769" i="6"/>
  <c r="N6862" i="6"/>
  <c r="N4826" i="6"/>
  <c r="N4613" i="6"/>
  <c r="M3384" i="6"/>
  <c r="N6738" i="6"/>
  <c r="M1726" i="6"/>
  <c r="N1726" i="6"/>
  <c r="N6598" i="6"/>
  <c r="N2746" i="6"/>
  <c r="M2584" i="6"/>
  <c r="N737" i="6"/>
  <c r="M2655" i="6"/>
  <c r="M5187" i="6"/>
  <c r="N3447" i="6"/>
  <c r="M4553" i="6"/>
  <c r="N4777" i="6"/>
  <c r="N4339" i="6"/>
  <c r="M4339" i="6"/>
  <c r="N1614" i="6"/>
  <c r="N63" i="6"/>
  <c r="N3660" i="6"/>
  <c r="N4670" i="6"/>
  <c r="N378" i="6"/>
  <c r="N6489" i="6"/>
  <c r="N2680" i="6"/>
  <c r="N6231" i="6"/>
  <c r="N3470" i="6"/>
  <c r="N6771" i="6"/>
  <c r="N260" i="6"/>
  <c r="N1739" i="6"/>
  <c r="N1464" i="6"/>
  <c r="M6814" i="6"/>
  <c r="N6814" i="6"/>
  <c r="N3098" i="6"/>
  <c r="M2812" i="6"/>
  <c r="N6813" i="6"/>
  <c r="M2225" i="6"/>
  <c r="M1603" i="6"/>
  <c r="N1603" i="6"/>
  <c r="N2064" i="6"/>
  <c r="N5213" i="6"/>
  <c r="M2799" i="6"/>
  <c r="M4155" i="6"/>
  <c r="N3104" i="6"/>
  <c r="N4130" i="6"/>
  <c r="M1244" i="6"/>
  <c r="M5642" i="6"/>
  <c r="N3383" i="6"/>
  <c r="N1445" i="6"/>
  <c r="M3180" i="6"/>
  <c r="N6390" i="6"/>
  <c r="N2607" i="6"/>
  <c r="M2972" i="6"/>
  <c r="N625" i="6"/>
  <c r="N1709" i="6"/>
  <c r="N4431" i="6"/>
  <c r="N7010" i="6"/>
  <c r="N1067" i="6"/>
  <c r="M994" i="6"/>
  <c r="N5959" i="6"/>
  <c r="N1300" i="6"/>
  <c r="N5608" i="6"/>
  <c r="N3594" i="6"/>
  <c r="N3196" i="6"/>
  <c r="N6879" i="6"/>
  <c r="M3803" i="6"/>
  <c r="N5476" i="6"/>
  <c r="N4770" i="6"/>
  <c r="M6063" i="6"/>
  <c r="M5842" i="6"/>
  <c r="N5842" i="6"/>
  <c r="N641" i="6"/>
  <c r="M4007" i="6"/>
  <c r="N5085" i="6"/>
  <c r="N3685" i="6"/>
  <c r="N4458" i="6"/>
  <c r="N5753" i="6"/>
  <c r="N986" i="6"/>
  <c r="N6002" i="6"/>
  <c r="N6455" i="6"/>
  <c r="N4403" i="6"/>
  <c r="N757" i="6"/>
  <c r="N4101" i="6"/>
  <c r="N4695" i="6"/>
  <c r="N2044" i="6"/>
  <c r="N419" i="6"/>
  <c r="N6782" i="6"/>
  <c r="N3749" i="6"/>
  <c r="N429" i="6"/>
  <c r="N1667" i="6"/>
  <c r="N1010" i="6"/>
  <c r="N1747" i="6"/>
  <c r="N6505" i="6"/>
  <c r="N644" i="6"/>
  <c r="N2228" i="6"/>
  <c r="N5058" i="6"/>
  <c r="N1586" i="6"/>
  <c r="M5996" i="6"/>
  <c r="N1237" i="6"/>
  <c r="N215" i="6"/>
  <c r="N1879" i="6"/>
  <c r="N4992" i="6"/>
  <c r="N918" i="6"/>
  <c r="N1799" i="6"/>
  <c r="N2760" i="6"/>
  <c r="M5420" i="6"/>
  <c r="N6093" i="6"/>
  <c r="N5699" i="6"/>
  <c r="N2462" i="6"/>
  <c r="N1517" i="6"/>
  <c r="N6947" i="6"/>
  <c r="N77" i="6"/>
  <c r="N5216" i="6"/>
  <c r="N6058" i="6"/>
  <c r="N1840" i="6"/>
  <c r="N4085" i="6"/>
  <c r="N6720" i="6"/>
  <c r="N5721" i="6"/>
  <c r="N1883" i="6"/>
  <c r="N4224" i="6"/>
  <c r="M2309" i="6"/>
  <c r="N134" i="6"/>
  <c r="N4244" i="6"/>
  <c r="N3197" i="6"/>
  <c r="N2944" i="6"/>
  <c r="N6688" i="6"/>
  <c r="M1738" i="6"/>
  <c r="N607" i="6"/>
  <c r="N1682" i="6"/>
  <c r="N4172" i="6"/>
  <c r="N2673" i="6"/>
  <c r="N1349" i="6"/>
  <c r="N2398" i="6"/>
  <c r="N3492" i="6"/>
  <c r="N2770" i="6"/>
  <c r="M6497" i="6"/>
  <c r="N3945" i="6"/>
  <c r="N7093" i="6"/>
  <c r="N1949" i="6"/>
  <c r="M6847" i="6"/>
  <c r="N4389" i="6"/>
  <c r="N6722" i="6"/>
  <c r="N2182" i="6"/>
  <c r="M3401" i="6"/>
  <c r="N925" i="6"/>
  <c r="N2940" i="6"/>
  <c r="N4593" i="6"/>
  <c r="N6185" i="6"/>
  <c r="N3974" i="6"/>
  <c r="N2272" i="6"/>
  <c r="N505" i="6"/>
  <c r="N432" i="6"/>
  <c r="N676" i="6"/>
  <c r="N6582" i="6"/>
  <c r="N6138" i="6"/>
  <c r="M6806" i="6"/>
  <c r="N5752" i="6"/>
  <c r="N4360" i="6"/>
  <c r="N2350" i="6"/>
  <c r="N4280" i="6"/>
  <c r="N1651" i="6"/>
  <c r="N279" i="6"/>
  <c r="M6447" i="6"/>
  <c r="M4844" i="6"/>
  <c r="M3402" i="6"/>
  <c r="N2305" i="6"/>
  <c r="N2664" i="6"/>
  <c r="N36" i="6"/>
  <c r="M36" i="6"/>
  <c r="M4058" i="6"/>
  <c r="N4058" i="6"/>
  <c r="M892" i="6"/>
  <c r="N892" i="6"/>
  <c r="M2615" i="6"/>
  <c r="N2615" i="6"/>
  <c r="N5936" i="6"/>
  <c r="M5936" i="6"/>
  <c r="N3367" i="6"/>
  <c r="M3367" i="6"/>
  <c r="M2995" i="6"/>
  <c r="N2995" i="6"/>
  <c r="M5360" i="6"/>
  <c r="N5360" i="6"/>
  <c r="M2846" i="6"/>
  <c r="N2846" i="6"/>
  <c r="N6159" i="6"/>
  <c r="M6159" i="6"/>
  <c r="M5195" i="6"/>
  <c r="N5195" i="6"/>
  <c r="M2797" i="6"/>
  <c r="N2797" i="6"/>
  <c r="M6962" i="6"/>
  <c r="N6962" i="6"/>
  <c r="M6462" i="6"/>
  <c r="N6462" i="6"/>
  <c r="N1691" i="6"/>
  <c r="M1691" i="6"/>
  <c r="M2379" i="6"/>
  <c r="N2379" i="6"/>
  <c r="M5885" i="6"/>
  <c r="N5885" i="6"/>
  <c r="M2256" i="6"/>
  <c r="N2256" i="6"/>
  <c r="M4124" i="6"/>
  <c r="N4124" i="6"/>
  <c r="M2349" i="6"/>
  <c r="N2349" i="6"/>
  <c r="N679" i="6"/>
  <c r="M679" i="6"/>
  <c r="M6637" i="6"/>
  <c r="N6637" i="6"/>
  <c r="M3863" i="6"/>
  <c r="N3863" i="6"/>
  <c r="N6162" i="6"/>
  <c r="N1730" i="6"/>
  <c r="M526" i="6"/>
  <c r="M4702" i="6"/>
  <c r="M3258" i="6"/>
  <c r="M3460" i="6"/>
  <c r="N3460" i="6"/>
  <c r="M5719" i="6"/>
  <c r="N5719" i="6"/>
  <c r="M2562" i="6"/>
  <c r="N2562" i="6"/>
  <c r="N5254" i="6"/>
  <c r="M5254" i="6"/>
  <c r="M3510" i="6"/>
  <c r="N3510" i="6"/>
  <c r="M2360" i="6"/>
  <c r="N2360" i="6"/>
  <c r="M3306" i="6"/>
  <c r="N3306" i="6"/>
  <c r="N6786" i="6"/>
  <c r="M6579" i="6"/>
  <c r="N6579" i="6"/>
  <c r="M5910" i="6"/>
  <c r="N5910" i="6"/>
  <c r="N4649" i="6"/>
  <c r="M1042" i="6"/>
  <c r="N1042" i="6"/>
  <c r="N3966" i="6"/>
  <c r="M3966" i="6"/>
  <c r="N6631" i="6"/>
  <c r="M6631" i="6"/>
  <c r="N5099" i="6"/>
  <c r="M5099" i="6"/>
  <c r="M3266" i="6"/>
  <c r="N3266" i="6"/>
  <c r="M179" i="6"/>
  <c r="N179" i="6"/>
  <c r="N7049" i="6"/>
  <c r="M7049" i="6"/>
  <c r="M4740" i="6"/>
  <c r="M4326" i="6"/>
  <c r="N4326" i="6"/>
  <c r="A2470" i="6"/>
  <c r="M1758" i="6"/>
  <c r="M4743" i="6"/>
  <c r="N4743" i="6"/>
  <c r="N5020" i="6"/>
  <c r="M5020" i="6"/>
  <c r="M2128" i="6"/>
  <c r="N2128" i="6"/>
  <c r="N6972" i="6"/>
  <c r="M6972" i="6"/>
  <c r="M143" i="6"/>
  <c r="N143" i="6"/>
  <c r="M6931" i="6"/>
  <c r="N6931" i="6"/>
  <c r="M572" i="6"/>
  <c r="N572" i="6"/>
  <c r="M6254" i="6"/>
  <c r="N6254" i="6"/>
  <c r="N2180" i="6"/>
  <c r="M2385" i="6"/>
  <c r="M3608" i="6"/>
  <c r="N6847" i="6"/>
  <c r="N6753" i="6"/>
  <c r="M6454" i="6"/>
  <c r="M5813" i="6"/>
  <c r="N5813" i="6"/>
  <c r="N833" i="6"/>
  <c r="M833" i="6"/>
  <c r="N2718" i="6"/>
  <c r="M2718" i="6"/>
  <c r="N3948" i="6"/>
  <c r="N4391" i="6"/>
  <c r="N363" i="6"/>
  <c r="N1646" i="6"/>
  <c r="N3489" i="6"/>
  <c r="N4384" i="6"/>
  <c r="N2743" i="6"/>
  <c r="N1684" i="6"/>
  <c r="N2745" i="6"/>
  <c r="M3480" i="6"/>
  <c r="N4320" i="6"/>
  <c r="N349" i="6"/>
  <c r="M10" i="6"/>
  <c r="N2958" i="6"/>
  <c r="N3398" i="6"/>
  <c r="M3030" i="6"/>
  <c r="M1678" i="6"/>
  <c r="N785" i="6"/>
  <c r="N4847" i="6"/>
  <c r="M3656" i="6"/>
  <c r="M851" i="6"/>
  <c r="M3590" i="6"/>
  <c r="N4491" i="6"/>
  <c r="N1138" i="6"/>
  <c r="N1045" i="6"/>
  <c r="N4111" i="6"/>
  <c r="N6279" i="6"/>
  <c r="M1399" i="6"/>
  <c r="M5066" i="6"/>
  <c r="M139" i="6"/>
  <c r="M2589" i="6"/>
  <c r="M2789" i="6"/>
  <c r="N186" i="6"/>
  <c r="M4360" i="6"/>
  <c r="N4018" i="6"/>
  <c r="N1899" i="6"/>
  <c r="M6396" i="6"/>
  <c r="N6563" i="6"/>
  <c r="M1597" i="6"/>
  <c r="N1139" i="6"/>
  <c r="N7042" i="6"/>
  <c r="M3230" i="6"/>
  <c r="N5781" i="6"/>
  <c r="N4149" i="6"/>
  <c r="N5578" i="6"/>
  <c r="N2213" i="6"/>
  <c r="N3303" i="6"/>
  <c r="N5883" i="6"/>
  <c r="N4621" i="6"/>
  <c r="N739" i="6"/>
  <c r="M2950" i="6"/>
  <c r="N1928" i="6"/>
  <c r="M2282" i="6"/>
  <c r="M5482" i="6"/>
  <c r="M5082" i="6"/>
  <c r="N4684" i="6"/>
  <c r="N4007" i="6"/>
  <c r="N5498" i="6"/>
  <c r="M4169" i="6"/>
  <c r="N5581" i="6"/>
  <c r="N4908" i="6"/>
  <c r="M6002" i="6"/>
  <c r="N6323" i="6"/>
  <c r="N507" i="6"/>
  <c r="N2131" i="6"/>
  <c r="N822" i="6"/>
  <c r="N5768" i="6"/>
  <c r="N1195" i="6"/>
  <c r="N4355" i="6"/>
  <c r="N3137" i="6"/>
  <c r="N4552" i="6"/>
  <c r="N7099" i="6"/>
  <c r="N420" i="6"/>
  <c r="N4470" i="6"/>
  <c r="N2738" i="6"/>
  <c r="M31" i="6"/>
  <c r="N4677" i="6"/>
  <c r="N5282" i="6"/>
  <c r="N1697" i="6"/>
  <c r="N109" i="6"/>
  <c r="N221" i="6"/>
  <c r="N231" i="6"/>
  <c r="N5158" i="6"/>
  <c r="N804" i="6"/>
  <c r="N3537" i="6"/>
  <c r="N6019" i="6"/>
  <c r="N3870" i="6"/>
  <c r="N2206" i="6"/>
  <c r="N417" i="6"/>
  <c r="N23" i="6"/>
  <c r="N4606" i="6"/>
  <c r="N1258" i="6"/>
  <c r="N3401" i="6"/>
  <c r="N2057" i="6"/>
  <c r="N1582" i="6"/>
  <c r="N1860" i="6"/>
  <c r="N2608" i="6"/>
  <c r="N357" i="6"/>
  <c r="N35" i="6"/>
  <c r="M5351" i="6"/>
  <c r="N4013" i="6"/>
  <c r="N1695" i="6"/>
  <c r="M2392" i="6"/>
  <c r="N6732" i="6"/>
  <c r="M6419" i="6"/>
  <c r="N4966" i="6"/>
  <c r="N4582" i="6"/>
  <c r="N1225" i="6"/>
  <c r="M3833" i="6"/>
  <c r="M3759" i="6"/>
  <c r="N3680" i="6"/>
  <c r="M4246" i="6"/>
  <c r="N6984" i="6"/>
  <c r="N4832" i="6"/>
  <c r="N2814" i="6"/>
  <c r="M2674" i="6"/>
  <c r="M5439" i="6"/>
  <c r="M5595" i="6"/>
  <c r="N5951" i="6"/>
  <c r="N1902" i="6"/>
  <c r="M2330" i="6"/>
  <c r="M1077" i="6"/>
  <c r="M4113" i="6"/>
  <c r="M580" i="6"/>
  <c r="N6334" i="6"/>
  <c r="N4441" i="6"/>
  <c r="N3612" i="6"/>
  <c r="N1061" i="6"/>
  <c r="M1983" i="6"/>
  <c r="M5691" i="6"/>
  <c r="N1031" i="6"/>
  <c r="N4105" i="6"/>
  <c r="M4317" i="6"/>
  <c r="M1469" i="6"/>
  <c r="N5227" i="6"/>
  <c r="M4811" i="6"/>
  <c r="N5683" i="6"/>
  <c r="M3763" i="6"/>
  <c r="M428" i="6"/>
  <c r="M3967" i="6"/>
  <c r="M4268" i="6"/>
  <c r="N1549" i="6"/>
  <c r="M2005" i="6"/>
  <c r="M870" i="6"/>
  <c r="N1812" i="6"/>
  <c r="N2195" i="6"/>
  <c r="M3073" i="6"/>
  <c r="M2714" i="6"/>
  <c r="M2729" i="6"/>
  <c r="N6432" i="6"/>
  <c r="M3284" i="6"/>
  <c r="N1779" i="6"/>
  <c r="M2617" i="6"/>
  <c r="M2451" i="6"/>
  <c r="N2713" i="6"/>
  <c r="N2554" i="6"/>
  <c r="M3927" i="6"/>
  <c r="N6201" i="6"/>
  <c r="M5017" i="6"/>
  <c r="M4901" i="6"/>
  <c r="N5403" i="6"/>
  <c r="N1113" i="6"/>
  <c r="M3287" i="6"/>
  <c r="M1039" i="6"/>
  <c r="M5848" i="6"/>
  <c r="M2549" i="6"/>
  <c r="N534" i="6"/>
  <c r="N2372" i="6"/>
  <c r="M3493" i="6"/>
  <c r="M2712" i="6"/>
  <c r="N4563" i="6"/>
  <c r="N5759" i="6"/>
  <c r="N4073" i="6"/>
  <c r="M3382" i="6"/>
  <c r="M5138" i="6"/>
  <c r="N3072" i="6"/>
  <c r="N5164" i="6"/>
  <c r="N3340" i="6"/>
  <c r="M6156" i="6"/>
  <c r="M2791" i="6"/>
  <c r="N3534" i="6"/>
  <c r="N5377" i="6"/>
  <c r="N3620" i="6"/>
  <c r="M4987" i="6"/>
  <c r="N2504" i="6"/>
  <c r="M4879" i="6"/>
  <c r="N2435" i="6"/>
  <c r="N1740" i="6"/>
  <c r="N4255" i="6"/>
  <c r="N4229" i="6"/>
  <c r="M3220" i="6"/>
  <c r="N3220" i="6"/>
  <c r="M1453" i="6"/>
  <c r="N1453" i="6"/>
  <c r="M2835" i="6"/>
  <c r="N2835" i="6"/>
  <c r="M1043" i="6"/>
  <c r="N1043" i="6"/>
  <c r="M6802" i="6"/>
  <c r="N6802" i="6"/>
  <c r="M1824" i="6"/>
  <c r="M6694" i="6"/>
  <c r="N4374" i="6"/>
  <c r="M5752" i="6"/>
  <c r="M3104" i="6"/>
  <c r="M939" i="6"/>
  <c r="N5947" i="6"/>
  <c r="M6780" i="6"/>
  <c r="M3828" i="6"/>
  <c r="M399" i="6"/>
  <c r="N399" i="6"/>
  <c r="N6184" i="6"/>
  <c r="M6794" i="6"/>
  <c r="N6794" i="6"/>
  <c r="M5702" i="6"/>
  <c r="N5702" i="6"/>
  <c r="M5962" i="6"/>
  <c r="N5962" i="6"/>
  <c r="M122" i="6"/>
  <c r="N122" i="6"/>
  <c r="M6134" i="6"/>
  <c r="M6725" i="6"/>
  <c r="M1230" i="6"/>
  <c r="N1230" i="6"/>
  <c r="M1158" i="6"/>
  <c r="N1158" i="6"/>
  <c r="M3263" i="6"/>
  <c r="N3263" i="6"/>
  <c r="N4659" i="6"/>
  <c r="N2008" i="6"/>
  <c r="N6484" i="6"/>
  <c r="M5280" i="6"/>
  <c r="N5280" i="6"/>
  <c r="M1267" i="6"/>
  <c r="N1267" i="6"/>
  <c r="M3468" i="6"/>
  <c r="N3468" i="6"/>
  <c r="M2810" i="6"/>
  <c r="N2810" i="6"/>
  <c r="M1480" i="6"/>
  <c r="N1480" i="6"/>
  <c r="N4129" i="6"/>
  <c r="M4129" i="6"/>
  <c r="M3801" i="6"/>
  <c r="N3801" i="6"/>
  <c r="M7022" i="6"/>
  <c r="N7022" i="6"/>
  <c r="M5597" i="6"/>
  <c r="N5597" i="6"/>
  <c r="N1813" i="6"/>
  <c r="M1813" i="6"/>
  <c r="M3827" i="6"/>
  <c r="N3827" i="6"/>
  <c r="N1057" i="6"/>
  <c r="M1057" i="6"/>
  <c r="N3362" i="6"/>
  <c r="N327" i="6"/>
  <c r="N1942" i="6"/>
  <c r="M6621" i="6"/>
  <c r="M6696" i="6"/>
  <c r="N1897" i="6"/>
  <c r="M6397" i="6"/>
  <c r="N4154" i="6"/>
  <c r="N3202" i="6"/>
  <c r="N5765" i="6"/>
  <c r="N2555" i="6"/>
  <c r="N1432" i="6"/>
  <c r="N531" i="6"/>
  <c r="N1023" i="6"/>
  <c r="N4071" i="6"/>
  <c r="N603" i="6"/>
  <c r="N6569" i="6"/>
  <c r="N7078" i="6"/>
  <c r="N1685" i="6"/>
  <c r="N3171" i="6"/>
  <c r="N7109" i="6"/>
  <c r="N5098" i="6"/>
  <c r="N6919" i="6"/>
  <c r="N5288" i="6"/>
  <c r="N2821" i="6"/>
  <c r="N1904" i="6"/>
  <c r="N3124" i="6"/>
  <c r="N1278" i="6"/>
  <c r="N3989" i="6"/>
  <c r="N6347" i="6"/>
  <c r="N6160" i="6"/>
  <c r="N4675" i="6"/>
  <c r="N2888" i="6"/>
  <c r="N400" i="6"/>
  <c r="N4524" i="6"/>
  <c r="M6698" i="6"/>
  <c r="N4910" i="6"/>
  <c r="M3856" i="6"/>
  <c r="M7041" i="6"/>
  <c r="N3909" i="6"/>
  <c r="M2284" i="6"/>
  <c r="N2121" i="6"/>
  <c r="N3385" i="6"/>
  <c r="N4373" i="6"/>
  <c r="N3466" i="6"/>
  <c r="N3324" i="6"/>
  <c r="N3871" i="6"/>
  <c r="M2734" i="6"/>
  <c r="N5294" i="6"/>
  <c r="N5167" i="6"/>
  <c r="N10" i="6"/>
  <c r="N4436" i="6"/>
  <c r="N4144" i="6"/>
  <c r="M4144" i="6"/>
  <c r="M805" i="6"/>
  <c r="N805" i="6"/>
  <c r="N1527" i="6"/>
  <c r="M1527" i="6"/>
  <c r="N3438" i="6"/>
  <c r="N332" i="6"/>
  <c r="N6116" i="6"/>
  <c r="N3078" i="6"/>
  <c r="M2814" i="6"/>
  <c r="M6707" i="6"/>
  <c r="N6707" i="6"/>
  <c r="N1831" i="6"/>
  <c r="M1831" i="6"/>
  <c r="M6882" i="6"/>
  <c r="N6882" i="6"/>
  <c r="M363" i="6"/>
  <c r="N4324" i="6"/>
  <c r="N5558" i="6"/>
  <c r="M881" i="6"/>
  <c r="N881" i="6"/>
  <c r="M6980" i="6"/>
  <c r="N6980" i="6"/>
  <c r="M4537" i="6"/>
  <c r="N4537" i="6"/>
  <c r="M2482" i="6"/>
  <c r="N2482" i="6"/>
  <c r="N482" i="6"/>
  <c r="M482" i="6"/>
  <c r="M4700" i="6"/>
  <c r="N4700" i="6"/>
  <c r="M6819" i="6"/>
  <c r="N6819" i="6"/>
  <c r="M6884" i="6"/>
  <c r="N6884" i="6"/>
  <c r="N6263" i="6"/>
  <c r="M6263" i="6"/>
  <c r="M5379" i="6"/>
  <c r="N5379" i="6"/>
  <c r="M1696" i="6"/>
  <c r="N1696" i="6"/>
  <c r="N5322" i="6"/>
  <c r="M4269" i="6"/>
  <c r="M471" i="6"/>
  <c r="N6094" i="6"/>
  <c r="N6363" i="6"/>
  <c r="N2221" i="6"/>
  <c r="M3383" i="6"/>
  <c r="M1634" i="6"/>
  <c r="N1634" i="6"/>
  <c r="N452" i="6"/>
  <c r="N4837" i="6"/>
  <c r="M1651" i="6"/>
  <c r="N3180" i="6"/>
  <c r="M2763" i="6"/>
  <c r="M521" i="6"/>
  <c r="N2168" i="6"/>
  <c r="M2168" i="6"/>
  <c r="N6447" i="6"/>
  <c r="M2926" i="6"/>
  <c r="M1117" i="6"/>
  <c r="M6406" i="6"/>
  <c r="N6406" i="6"/>
  <c r="N3649" i="6"/>
  <c r="M6570" i="6"/>
  <c r="N6570" i="6"/>
  <c r="N4844" i="6"/>
  <c r="M1252" i="6"/>
  <c r="N1252" i="6"/>
  <c r="N6400" i="6"/>
  <c r="M6400" i="6"/>
  <c r="N1819" i="6"/>
  <c r="M1819" i="6"/>
  <c r="M2585" i="6"/>
  <c r="N2585" i="6"/>
  <c r="N882" i="6"/>
  <c r="N4426" i="6"/>
  <c r="N6453" i="6"/>
  <c r="N2529" i="6"/>
  <c r="N4148" i="6"/>
  <c r="M6041" i="6"/>
  <c r="N3229" i="6"/>
  <c r="M3792" i="6"/>
  <c r="M1345" i="6"/>
  <c r="N2005" i="6"/>
  <c r="M2435" i="6"/>
  <c r="M2319" i="6"/>
  <c r="N2319" i="6"/>
  <c r="N4515" i="6"/>
  <c r="M4515" i="6"/>
  <c r="N6048" i="6"/>
  <c r="M6048" i="6"/>
  <c r="M1410" i="6"/>
  <c r="N1410" i="6"/>
  <c r="M4055" i="6"/>
  <c r="N4055" i="6"/>
  <c r="M4340" i="6"/>
  <c r="N4340" i="6"/>
  <c r="N4478" i="6"/>
  <c r="N2591" i="6"/>
  <c r="N4281" i="6"/>
  <c r="M2042" i="6"/>
  <c r="N5766" i="6"/>
  <c r="N5655" i="6"/>
  <c r="N1039" i="6"/>
  <c r="M4918" i="6"/>
  <c r="N4918" i="6"/>
  <c r="N1872" i="6"/>
  <c r="N5017" i="6"/>
  <c r="M3888" i="6"/>
  <c r="N3888" i="6"/>
  <c r="N4066" i="6"/>
  <c r="M4066" i="6"/>
  <c r="N7015" i="6"/>
  <c r="M7015" i="6"/>
  <c r="M728" i="6"/>
  <c r="N728" i="6"/>
  <c r="N3105" i="6"/>
  <c r="M3105" i="6"/>
  <c r="N1509" i="6"/>
  <c r="N1961" i="6"/>
  <c r="M6251" i="6"/>
  <c r="M6809" i="6"/>
  <c r="N5066" i="6"/>
  <c r="N3350" i="6"/>
  <c r="N3779" i="6"/>
  <c r="N6442" i="6"/>
  <c r="M4073" i="6"/>
  <c r="N3767" i="6"/>
  <c r="N6297" i="6"/>
  <c r="A4968" i="6"/>
  <c r="A6896" i="6"/>
  <c r="A5010" i="6"/>
  <c r="A5114" i="6"/>
  <c r="A2840" i="6"/>
  <c r="A6668" i="6"/>
  <c r="A4860" i="6"/>
  <c r="A2375" i="6"/>
  <c r="A5208" i="6"/>
  <c r="A609" i="6"/>
  <c r="A398" i="6"/>
  <c r="A5701" i="6"/>
  <c r="A6092" i="6"/>
  <c r="A4781" i="6"/>
  <c r="A525" i="6"/>
  <c r="A2002" i="6"/>
  <c r="A6227" i="6"/>
  <c r="A1776" i="6"/>
  <c r="A5089" i="6"/>
  <c r="A2209" i="6"/>
  <c r="A197" i="6"/>
  <c r="A692" i="6"/>
  <c r="A878" i="6"/>
  <c r="A2543" i="6"/>
  <c r="A4977" i="6"/>
  <c r="A3741" i="6"/>
  <c r="A6568" i="6"/>
  <c r="A1765" i="6"/>
  <c r="A6145" i="6"/>
  <c r="A302" i="6"/>
  <c r="A6562" i="6"/>
  <c r="N1077" i="6"/>
  <c r="N2451" i="6"/>
  <c r="N3697" i="6"/>
  <c r="M3725" i="6"/>
  <c r="M3846" i="6"/>
  <c r="M5009" i="6"/>
  <c r="N5009" i="6"/>
  <c r="M6042" i="6"/>
  <c r="N6042" i="6"/>
  <c r="M6296" i="6"/>
  <c r="N6296" i="6"/>
  <c r="N5893" i="6"/>
  <c r="M5893" i="6"/>
  <c r="N1957" i="6"/>
  <c r="M1957" i="6"/>
  <c r="M4648" i="6"/>
  <c r="N4648" i="6"/>
  <c r="M6128" i="6"/>
  <c r="N6128" i="6"/>
  <c r="M6235" i="6"/>
  <c r="N6235" i="6"/>
  <c r="M5405" i="6"/>
  <c r="N5405" i="6"/>
  <c r="N7051" i="6"/>
  <c r="M7051" i="6"/>
  <c r="M4032" i="6"/>
  <c r="N4032" i="6"/>
  <c r="N1362" i="6"/>
  <c r="N6874" i="6"/>
  <c r="N5845" i="6"/>
  <c r="N2882" i="6"/>
  <c r="N5049" i="6"/>
  <c r="N4268" i="6"/>
  <c r="M1516" i="6"/>
  <c r="N3634" i="6"/>
  <c r="M4299" i="6"/>
  <c r="N4299" i="6"/>
  <c r="M315" i="6"/>
  <c r="N315" i="6"/>
  <c r="N3712" i="6"/>
  <c r="M3712" i="6"/>
  <c r="N2109" i="6"/>
  <c r="M2109" i="6"/>
  <c r="N7017" i="6"/>
  <c r="N4472" i="6"/>
  <c r="M3680" i="6"/>
  <c r="N6245" i="6"/>
  <c r="N455" i="6"/>
  <c r="N4028" i="6"/>
  <c r="N1096" i="6"/>
  <c r="N5400" i="6"/>
  <c r="N2714" i="6"/>
  <c r="N6255" i="6"/>
  <c r="M6194" i="6"/>
  <c r="M4365" i="6"/>
  <c r="N4982" i="6"/>
  <c r="M4982" i="6"/>
  <c r="N2204" i="6"/>
  <c r="N6795" i="6"/>
  <c r="N4885" i="6"/>
  <c r="N6281" i="6"/>
  <c r="N858" i="6"/>
  <c r="N4660" i="6"/>
  <c r="M2990" i="6"/>
  <c r="N2990" i="6"/>
  <c r="N5448" i="6"/>
  <c r="M5448" i="6"/>
  <c r="M2743" i="6"/>
  <c r="M2958" i="6"/>
  <c r="N4480" i="6"/>
  <c r="N999" i="6"/>
  <c r="M5324" i="6"/>
  <c r="N7009" i="6"/>
  <c r="N794" i="6"/>
  <c r="N2238" i="6"/>
  <c r="N618" i="6"/>
  <c r="N2138" i="6"/>
  <c r="N3927" i="6"/>
  <c r="N5024" i="6"/>
  <c r="M5024" i="6"/>
  <c r="M1786" i="6"/>
  <c r="M6810" i="6"/>
  <c r="M1701" i="6"/>
  <c r="N13" i="6"/>
  <c r="N1713" i="6"/>
  <c r="N815" i="6"/>
  <c r="N7100" i="6"/>
  <c r="N542" i="6"/>
  <c r="N3240" i="6"/>
  <c r="N2937" i="6"/>
  <c r="N6194" i="6"/>
  <c r="M2200" i="6"/>
  <c r="N2200" i="6"/>
  <c r="M4065" i="6"/>
  <c r="N4065" i="6"/>
  <c r="M2337" i="6"/>
  <c r="N2337" i="6"/>
  <c r="M2687" i="6"/>
  <c r="N2258" i="6"/>
  <c r="N5688" i="6"/>
  <c r="M1289" i="6"/>
  <c r="M1592" i="6"/>
  <c r="N1592" i="6"/>
  <c r="N3118" i="6"/>
  <c r="M1784" i="6"/>
  <c r="N3956" i="6"/>
  <c r="M5403" i="6"/>
  <c r="N6113" i="6"/>
  <c r="N6566" i="6"/>
  <c r="N4639" i="6"/>
  <c r="N5138" i="6"/>
  <c r="N6026" i="6"/>
  <c r="M3742" i="6"/>
  <c r="M5781" i="6"/>
  <c r="N1951" i="6"/>
  <c r="N298" i="6"/>
  <c r="M298" i="6"/>
  <c r="N5547" i="6"/>
  <c r="M5852" i="6"/>
  <c r="M6640" i="6"/>
  <c r="M2588" i="6"/>
  <c r="M3371" i="6"/>
  <c r="M5699" i="6"/>
  <c r="N1006" i="6"/>
  <c r="N3101" i="6"/>
  <c r="M4606" i="6"/>
  <c r="N3390" i="6"/>
  <c r="N6277" i="6"/>
  <c r="M303" i="6"/>
  <c r="N3635" i="6"/>
  <c r="M4815" i="6"/>
  <c r="N3483" i="6"/>
  <c r="N2923" i="6"/>
  <c r="N1679" i="6"/>
  <c r="N1870" i="6"/>
  <c r="N364" i="6"/>
  <c r="N3722" i="6"/>
  <c r="N1990" i="6"/>
  <c r="M3471" i="6"/>
  <c r="N2471" i="6"/>
  <c r="N4959" i="6"/>
  <c r="M5657" i="6"/>
  <c r="N4750" i="6"/>
  <c r="M3226" i="6"/>
  <c r="M1497" i="6"/>
  <c r="N5102" i="6"/>
  <c r="N4273" i="6"/>
  <c r="N5723" i="6"/>
  <c r="N3690" i="6"/>
  <c r="M3524" i="6"/>
  <c r="N7052" i="6"/>
  <c r="M1812" i="6"/>
  <c r="N3073" i="6"/>
  <c r="N4288" i="6"/>
  <c r="N4171" i="6"/>
  <c r="N4559" i="6"/>
  <c r="N5182" i="6"/>
  <c r="N3111" i="6"/>
  <c r="M3558" i="6"/>
  <c r="N6890" i="6"/>
  <c r="N959" i="6"/>
  <c r="N6964" i="6"/>
  <c r="N2977" i="6"/>
  <c r="M3633" i="6"/>
  <c r="N3633" i="6"/>
  <c r="M6383" i="6"/>
  <c r="N6383" i="6"/>
  <c r="M2765" i="6"/>
  <c r="N2765" i="6"/>
  <c r="M6957" i="6"/>
  <c r="N6957" i="6"/>
  <c r="N3264" i="6"/>
  <c r="M3264" i="6"/>
  <c r="M4046" i="6"/>
  <c r="N4046" i="6"/>
  <c r="M6966" i="6"/>
  <c r="N6966" i="6"/>
  <c r="M3279" i="6"/>
  <c r="N3279" i="6"/>
  <c r="N1327" i="6"/>
  <c r="M1327" i="6"/>
  <c r="M4157" i="6"/>
  <c r="N4157" i="6"/>
  <c r="M3556" i="6"/>
  <c r="N3556" i="6"/>
  <c r="M5983" i="6"/>
  <c r="N5983" i="6"/>
  <c r="N6501" i="6"/>
  <c r="M6501" i="6"/>
  <c r="M1898" i="6"/>
  <c r="N1898" i="6"/>
  <c r="N97" i="6"/>
  <c r="M97" i="6"/>
  <c r="N1672" i="6"/>
  <c r="M1672" i="6"/>
  <c r="M1240" i="6"/>
  <c r="N1240" i="6"/>
  <c r="N3865" i="6"/>
  <c r="M3865" i="6"/>
  <c r="N3788" i="6"/>
  <c r="M3788" i="6"/>
  <c r="N5584" i="6"/>
  <c r="M5584" i="6"/>
  <c r="N3808" i="6"/>
  <c r="N2009" i="6"/>
  <c r="N2244" i="6"/>
  <c r="N1391" i="6"/>
  <c r="N1016" i="6"/>
  <c r="M3118" i="6"/>
  <c r="M6697" i="6"/>
  <c r="N6697" i="6"/>
  <c r="M3122" i="6"/>
  <c r="N3122" i="6"/>
  <c r="M661" i="6"/>
  <c r="N661" i="6"/>
  <c r="M4478" i="6"/>
  <c r="M4188" i="6"/>
  <c r="N4188" i="6"/>
  <c r="M3614" i="6"/>
  <c r="N3614" i="6"/>
  <c r="M3083" i="6"/>
  <c r="N3083" i="6"/>
  <c r="N189" i="6"/>
  <c r="M189" i="6"/>
  <c r="N1238" i="6"/>
  <c r="M1238" i="6"/>
  <c r="M5991" i="6"/>
  <c r="N5991" i="6"/>
  <c r="M4401" i="6"/>
  <c r="N4401" i="6"/>
  <c r="M982" i="6"/>
  <c r="N982" i="6"/>
  <c r="N158" i="6"/>
  <c r="M158" i="6"/>
  <c r="N5492" i="6"/>
  <c r="M5492" i="6"/>
  <c r="M2245" i="6"/>
  <c r="N2245" i="6"/>
  <c r="M1608" i="6"/>
  <c r="N1608" i="6"/>
  <c r="M1546" i="6"/>
  <c r="N1546" i="6"/>
  <c r="M3094" i="6"/>
  <c r="N3094" i="6"/>
  <c r="N2512" i="6"/>
  <c r="M2512" i="6"/>
  <c r="M1192" i="6"/>
  <c r="N1192" i="6"/>
  <c r="N865" i="6"/>
  <c r="N4609" i="6"/>
  <c r="M4609" i="6"/>
  <c r="M5778" i="6"/>
  <c r="N5778" i="6"/>
  <c r="M1907" i="6"/>
  <c r="N1907" i="6"/>
  <c r="N6806" i="6"/>
  <c r="N2426" i="6"/>
  <c r="M5357" i="6"/>
  <c r="N5357" i="6"/>
  <c r="M2260" i="6"/>
  <c r="N2260" i="6"/>
  <c r="M1306" i="6"/>
  <c r="N1306" i="6"/>
  <c r="M396" i="6"/>
  <c r="N396" i="6"/>
  <c r="M3244" i="6"/>
  <c r="N3244" i="6"/>
  <c r="M5881" i="6"/>
  <c r="N5881" i="6"/>
  <c r="N469" i="6"/>
  <c r="M469" i="6"/>
  <c r="N4759" i="6"/>
  <c r="M4759" i="6"/>
  <c r="N3501" i="6"/>
  <c r="M1295" i="6"/>
  <c r="N1295" i="6"/>
  <c r="N7081" i="6"/>
  <c r="M7081" i="6"/>
  <c r="M5385" i="6"/>
  <c r="N5385" i="6"/>
  <c r="M4463" i="6"/>
  <c r="N4463" i="6"/>
  <c r="M2054" i="6"/>
  <c r="N2054" i="6"/>
  <c r="N1701" i="6"/>
  <c r="M2724" i="6"/>
  <c r="N2724" i="6"/>
  <c r="M2975" i="6"/>
  <c r="N2975" i="6"/>
  <c r="M2486" i="6"/>
  <c r="N2486" i="6"/>
  <c r="M3354" i="6"/>
  <c r="N3354" i="6"/>
  <c r="M6557" i="6"/>
  <c r="N6557" i="6"/>
  <c r="M1424" i="6"/>
  <c r="N1424" i="6"/>
  <c r="M5897" i="6"/>
  <c r="N5897" i="6"/>
  <c r="M1492" i="6"/>
  <c r="N1492" i="6"/>
  <c r="M2683" i="6"/>
  <c r="N2683" i="6"/>
  <c r="M5624" i="6"/>
  <c r="N5624" i="6"/>
  <c r="M3795" i="6"/>
  <c r="N3795" i="6"/>
  <c r="M4814" i="6"/>
  <c r="N4814" i="6"/>
  <c r="N570" i="6"/>
  <c r="M570" i="6"/>
  <c r="N2841" i="6"/>
  <c r="M2841" i="6"/>
  <c r="N6936" i="6"/>
  <c r="M4366" i="6"/>
  <c r="N4366" i="6"/>
  <c r="M4056" i="6"/>
  <c r="N4056" i="6"/>
  <c r="M1291" i="6"/>
  <c r="N1291" i="6"/>
  <c r="M1669" i="6"/>
  <c r="N1669" i="6"/>
  <c r="M6866" i="6"/>
  <c r="N6866" i="6"/>
  <c r="N6451" i="6"/>
  <c r="M6451" i="6"/>
  <c r="M4137" i="6"/>
  <c r="N4137" i="6"/>
  <c r="M496" i="6"/>
  <c r="N496" i="6"/>
  <c r="M2442" i="6"/>
  <c r="M2471" i="6"/>
  <c r="N6998" i="6"/>
  <c r="M6998" i="6"/>
  <c r="M4512" i="6"/>
  <c r="N4512" i="6"/>
  <c r="N3452" i="6"/>
  <c r="M3452" i="6"/>
  <c r="N4520" i="6"/>
  <c r="M4520" i="6"/>
  <c r="M37" i="6"/>
  <c r="N37" i="6"/>
  <c r="M2303" i="6"/>
  <c r="N2303" i="6"/>
  <c r="M779" i="6"/>
  <c r="N779" i="6"/>
  <c r="N4050" i="6"/>
  <c r="N6855" i="6"/>
  <c r="M3336" i="6"/>
  <c r="N3336" i="6"/>
  <c r="M3526" i="6"/>
  <c r="M5412" i="6"/>
  <c r="N5412" i="6"/>
  <c r="M4258" i="6"/>
  <c r="N4258" i="6"/>
  <c r="N1759" i="6"/>
  <c r="M7044" i="6"/>
  <c r="N7044" i="6"/>
  <c r="M6483" i="6"/>
  <c r="N6483" i="6"/>
  <c r="N1784" i="6"/>
  <c r="N2575" i="6"/>
  <c r="N3402" i="6"/>
  <c r="N5709" i="6"/>
  <c r="M671" i="6"/>
  <c r="N5528" i="6"/>
  <c r="N2165" i="6"/>
  <c r="N4382" i="6"/>
  <c r="M1445" i="6"/>
  <c r="M6051" i="6"/>
  <c r="M1309" i="6"/>
  <c r="N1309" i="6"/>
  <c r="M6533" i="6"/>
  <c r="N6533" i="6"/>
  <c r="M7017" i="6"/>
  <c r="N5341" i="6"/>
  <c r="M5341" i="6"/>
  <c r="M332" i="6"/>
  <c r="M6315" i="6"/>
  <c r="N6315" i="6"/>
  <c r="N1865" i="6"/>
  <c r="M54" i="6"/>
  <c r="N54" i="6"/>
  <c r="M2851" i="6"/>
  <c r="N2851" i="6"/>
  <c r="M6429" i="6"/>
  <c r="M1705" i="6"/>
  <c r="N1705" i="6"/>
  <c r="N965" i="6"/>
  <c r="M2612" i="6"/>
  <c r="N2612" i="6"/>
  <c r="M2238" i="6"/>
  <c r="M4125" i="6"/>
  <c r="N4125" i="6"/>
  <c r="M1091" i="6"/>
  <c r="N1091" i="6"/>
  <c r="M1802" i="6"/>
  <c r="M5697" i="6"/>
  <c r="N5697" i="6"/>
  <c r="M4083" i="6"/>
  <c r="N4083" i="6"/>
  <c r="M1050" i="6"/>
  <c r="N1050" i="6"/>
  <c r="M4722" i="6"/>
  <c r="N4722" i="6"/>
  <c r="M1266" i="6"/>
  <c r="N1266" i="6"/>
  <c r="N50" i="6"/>
  <c r="M50" i="6"/>
  <c r="M3149" i="6"/>
  <c r="N3149" i="6"/>
  <c r="M6020" i="6"/>
  <c r="N6020" i="6"/>
  <c r="M4457" i="6"/>
  <c r="N4457" i="6"/>
  <c r="M6245" i="6"/>
  <c r="M1221" i="6"/>
  <c r="N1221" i="6"/>
  <c r="M3766" i="6"/>
  <c r="N3766" i="6"/>
  <c r="M5059" i="6"/>
  <c r="N5059" i="6"/>
  <c r="M1093" i="6"/>
  <c r="N1093" i="6"/>
  <c r="M3184" i="6"/>
  <c r="N3184" i="6"/>
  <c r="M59" i="6"/>
  <c r="N59" i="6"/>
  <c r="N2348" i="6"/>
  <c r="M2348" i="6"/>
  <c r="M5705" i="6"/>
  <c r="N5705" i="6"/>
  <c r="N6119" i="6"/>
  <c r="M6119" i="6"/>
  <c r="M1063" i="6"/>
  <c r="N1063" i="6"/>
  <c r="M5639" i="6"/>
  <c r="M1961" i="6"/>
  <c r="M4579" i="6"/>
  <c r="M1362" i="6"/>
  <c r="N2638" i="6"/>
  <c r="N6809" i="6"/>
  <c r="M5102" i="6"/>
  <c r="M864" i="6"/>
  <c r="M1196" i="6"/>
  <c r="N6230" i="6"/>
  <c r="M5723" i="6"/>
  <c r="M3350" i="6"/>
  <c r="M6612" i="6"/>
  <c r="N6612" i="6"/>
  <c r="M3297" i="6"/>
  <c r="N6654" i="6"/>
  <c r="M5246" i="6"/>
  <c r="N5246" i="6"/>
  <c r="M12" i="6"/>
  <c r="N12" i="6"/>
  <c r="N4815" i="6"/>
  <c r="N5445" i="6"/>
  <c r="M5445" i="6"/>
  <c r="N5937" i="6"/>
  <c r="M3684" i="6"/>
  <c r="M455" i="6"/>
  <c r="M4028" i="6"/>
  <c r="M999" i="6"/>
  <c r="N5439" i="6"/>
  <c r="N1959" i="6"/>
  <c r="M5648" i="6"/>
  <c r="N5648" i="6"/>
  <c r="N5324" i="6"/>
  <c r="M7009" i="6"/>
  <c r="N1662" i="6"/>
  <c r="M5049" i="6"/>
  <c r="M3337" i="6"/>
  <c r="M3386" i="6"/>
  <c r="M3779" i="6"/>
  <c r="M1337" i="6"/>
  <c r="N1337" i="6"/>
  <c r="N5173" i="6"/>
  <c r="M3483" i="6"/>
  <c r="M2643" i="6"/>
  <c r="N1289" i="6"/>
  <c r="M5157" i="6"/>
  <c r="N5157" i="6"/>
  <c r="M794" i="6"/>
  <c r="N5642" i="6"/>
  <c r="M1881" i="6"/>
  <c r="N1881" i="6"/>
  <c r="M2637" i="6"/>
  <c r="M4951" i="6"/>
  <c r="N3076" i="6"/>
  <c r="M2591" i="6"/>
  <c r="M2554" i="6"/>
  <c r="N559" i="6"/>
  <c r="M3965" i="6"/>
  <c r="N3965" i="6"/>
  <c r="M5898" i="6"/>
  <c r="N5898" i="6"/>
  <c r="M6151" i="6"/>
  <c r="M3420" i="6"/>
  <c r="N3420" i="6"/>
  <c r="M5433" i="6"/>
  <c r="N5433" i="6"/>
  <c r="N769" i="6"/>
  <c r="M5725" i="6"/>
  <c r="N5725" i="6"/>
  <c r="M2952" i="6"/>
  <c r="N2952" i="6"/>
  <c r="M1139" i="6"/>
  <c r="N1824" i="6"/>
  <c r="N1678" i="6"/>
  <c r="N3833" i="6"/>
  <c r="N3524" i="6"/>
  <c r="N1040" i="6"/>
  <c r="N1658" i="6"/>
  <c r="N4310" i="6"/>
  <c r="N1717" i="6"/>
  <c r="M2781" i="6"/>
  <c r="M5345" i="6"/>
  <c r="M6836" i="6"/>
  <c r="M5352" i="6"/>
  <c r="N5352" i="6"/>
  <c r="M3439" i="6"/>
  <c r="N3439" i="6"/>
  <c r="M2652" i="6"/>
  <c r="N2652" i="6"/>
  <c r="N719" i="6"/>
  <c r="M719" i="6"/>
  <c r="M5824" i="6"/>
  <c r="N5824" i="6"/>
  <c r="N3199" i="6"/>
  <c r="M5141" i="6"/>
  <c r="N5141" i="6"/>
  <c r="M1862" i="6"/>
  <c r="N1862" i="6"/>
  <c r="M4391" i="6"/>
  <c r="N5757" i="6"/>
  <c r="N2030" i="6"/>
  <c r="M2190" i="6"/>
  <c r="N94" i="6"/>
  <c r="M6984" i="6"/>
  <c r="N2332" i="6"/>
  <c r="N1597" i="6"/>
  <c r="N4474" i="6"/>
  <c r="N1983" i="6"/>
  <c r="N4317" i="6"/>
  <c r="N161" i="6"/>
  <c r="N5149" i="6"/>
  <c r="N2629" i="6"/>
  <c r="M3874" i="6"/>
  <c r="M6862" i="6"/>
  <c r="M2350" i="6"/>
  <c r="N3436" i="6"/>
  <c r="M3436" i="6"/>
  <c r="N1335" i="6"/>
  <c r="M1335" i="6"/>
  <c r="N240" i="6"/>
  <c r="M240" i="6"/>
  <c r="N4081" i="6"/>
  <c r="M4081" i="6"/>
  <c r="N6507" i="6"/>
  <c r="M6507" i="6"/>
  <c r="M1823" i="6"/>
  <c r="N1823" i="6"/>
  <c r="M6142" i="6"/>
  <c r="M3489" i="6"/>
  <c r="M3482" i="6"/>
  <c r="N3590" i="6"/>
  <c r="M4111" i="6"/>
  <c r="M4832" i="6"/>
  <c r="N428" i="6"/>
  <c r="M1745" i="6"/>
  <c r="M3562" i="6"/>
  <c r="M5400" i="6"/>
  <c r="M1870" i="6"/>
  <c r="M4288" i="6"/>
  <c r="M4938" i="6"/>
  <c r="N310" i="6"/>
  <c r="N2042" i="6"/>
  <c r="M364" i="6"/>
  <c r="M1334" i="6"/>
  <c r="M6390" i="6"/>
  <c r="M3956" i="6"/>
  <c r="M1250" i="6"/>
  <c r="M1964" i="6"/>
  <c r="M6965" i="6"/>
  <c r="N6965" i="6"/>
  <c r="M5655" i="6"/>
  <c r="M6113" i="6"/>
  <c r="M1990" i="6"/>
  <c r="M6566" i="6"/>
  <c r="N4519" i="6"/>
  <c r="N1786" i="6"/>
  <c r="M3859" i="6"/>
  <c r="M2080" i="6"/>
  <c r="N4365" i="6"/>
  <c r="M4563" i="6"/>
  <c r="M3767" i="6"/>
  <c r="M4559" i="6"/>
  <c r="M6452" i="6"/>
  <c r="N6156" i="6"/>
  <c r="M6297" i="6"/>
  <c r="M3534" i="6"/>
  <c r="N2448" i="6"/>
  <c r="N475" i="6"/>
  <c r="N4107" i="6"/>
  <c r="M2305" i="6"/>
  <c r="N5657" i="6"/>
  <c r="M3634" i="6"/>
  <c r="N4390" i="6"/>
  <c r="M4390" i="6"/>
  <c r="M1713" i="6"/>
  <c r="M6795" i="6"/>
  <c r="M407" i="6"/>
  <c r="N407" i="6"/>
  <c r="N33" i="6"/>
  <c r="M647" i="6"/>
  <c r="M954" i="6"/>
  <c r="N5107" i="6"/>
  <c r="M2224" i="6"/>
  <c r="N6700" i="6"/>
  <c r="M2413" i="6"/>
  <c r="N2413" i="6"/>
  <c r="M2833" i="6"/>
  <c r="M2180" i="6"/>
  <c r="M6845" i="6"/>
  <c r="N2980" i="6"/>
  <c r="N6046" i="6"/>
  <c r="N907" i="6"/>
  <c r="M4615" i="6"/>
  <c r="N2090" i="6"/>
  <c r="M2090" i="6"/>
  <c r="N652" i="6"/>
  <c r="N6815" i="6"/>
  <c r="M4626" i="6"/>
  <c r="M6362" i="6"/>
  <c r="N5903" i="6"/>
  <c r="N1478" i="6"/>
  <c r="M2519" i="6"/>
  <c r="N2519" i="6"/>
  <c r="N2263" i="6"/>
  <c r="M2263" i="6"/>
  <c r="N2177" i="6"/>
  <c r="N554" i="6"/>
  <c r="N1511" i="6"/>
  <c r="M6367" i="6"/>
  <c r="M1027" i="6"/>
  <c r="M6781" i="6"/>
  <c r="N2437" i="6"/>
  <c r="M3913" i="6"/>
  <c r="N6382" i="6"/>
  <c r="N5527" i="6"/>
  <c r="M1468" i="6"/>
  <c r="M6473" i="6"/>
  <c r="M5423" i="6"/>
  <c r="N1231" i="6"/>
  <c r="N5509" i="6"/>
  <c r="M7014" i="6"/>
  <c r="M3610" i="6"/>
  <c r="M5799" i="6"/>
  <c r="M1271" i="6"/>
  <c r="M2966" i="6"/>
  <c r="N847" i="6"/>
  <c r="M5982" i="6"/>
  <c r="N5982" i="6"/>
  <c r="M5502" i="6"/>
  <c r="N275" i="6"/>
  <c r="M6797" i="6"/>
  <c r="M3267" i="6"/>
  <c r="M1774" i="6"/>
  <c r="M2553" i="6"/>
  <c r="M2501" i="6"/>
  <c r="N2210" i="6"/>
  <c r="M3497" i="6"/>
  <c r="N3742" i="6"/>
  <c r="M904" i="6"/>
  <c r="N6699" i="6"/>
  <c r="M895" i="6"/>
  <c r="N2754" i="6"/>
  <c r="N3230" i="6"/>
  <c r="N2751" i="6"/>
  <c r="M2103" i="6"/>
  <c r="M2371" i="6"/>
  <c r="M5934" i="6"/>
  <c r="M5159" i="6"/>
  <c r="M6846" i="6"/>
  <c r="M4110" i="6"/>
  <c r="N433" i="6"/>
  <c r="M6306" i="6"/>
  <c r="N6897" i="6"/>
  <c r="M3914" i="6"/>
  <c r="M6509" i="6"/>
  <c r="N3713" i="6"/>
  <c r="M3713" i="6"/>
  <c r="N6256" i="6"/>
  <c r="M3086" i="6"/>
  <c r="M5435" i="6"/>
  <c r="M2546" i="6"/>
  <c r="N228" i="6"/>
  <c r="M4791" i="6"/>
  <c r="N899" i="6"/>
  <c r="M3355" i="6"/>
  <c r="N3355" i="6"/>
  <c r="M3326" i="6"/>
  <c r="M6706" i="6"/>
  <c r="N6706" i="6"/>
  <c r="N4644" i="6"/>
  <c r="M5729" i="6"/>
  <c r="M765" i="6"/>
  <c r="M4232" i="6"/>
  <c r="M5578" i="6"/>
  <c r="N235" i="6"/>
  <c r="M6071" i="6"/>
  <c r="N6071" i="6"/>
  <c r="M3290" i="6"/>
  <c r="M2432" i="6"/>
  <c r="M734" i="6"/>
  <c r="M2213" i="6"/>
  <c r="N2171" i="6"/>
  <c r="M2171" i="6"/>
  <c r="M5874" i="6"/>
  <c r="M45" i="6"/>
  <c r="M6244" i="6"/>
  <c r="M2125" i="6"/>
  <c r="N7055" i="6"/>
  <c r="M1446" i="6"/>
  <c r="M3054" i="6"/>
  <c r="M2405" i="6"/>
  <c r="N2405" i="6"/>
  <c r="M5676" i="6"/>
  <c r="M2730" i="6"/>
  <c r="N6112" i="6"/>
  <c r="M5616" i="6"/>
  <c r="M6705" i="6"/>
  <c r="M5681" i="6"/>
  <c r="N5681" i="6"/>
  <c r="M1126" i="6"/>
  <c r="M1494" i="6"/>
  <c r="N6670" i="6"/>
  <c r="N5301" i="6"/>
  <c r="M4621" i="6"/>
  <c r="N4891" i="6"/>
  <c r="N1176" i="6"/>
  <c r="N3990" i="6"/>
  <c r="N6153" i="6"/>
  <c r="N2950" i="6"/>
  <c r="M537" i="6"/>
  <c r="M1928" i="6"/>
  <c r="N6821" i="6"/>
  <c r="N2129" i="6"/>
  <c r="M1518" i="6"/>
  <c r="N4555" i="6"/>
  <c r="N1992" i="6"/>
  <c r="N6083" i="6"/>
  <c r="N1470" i="6"/>
  <c r="N5619" i="6"/>
  <c r="N3967" i="6"/>
  <c r="N686" i="6"/>
  <c r="M686" i="6"/>
  <c r="N3278" i="6"/>
  <c r="M3278" i="6"/>
  <c r="M3805" i="6"/>
  <c r="N3805" i="6"/>
  <c r="M4937" i="6"/>
  <c r="N4937" i="6"/>
  <c r="M2204" i="6"/>
  <c r="M201" i="6"/>
  <c r="N4029" i="6"/>
  <c r="N4623" i="6"/>
  <c r="N6780" i="6"/>
  <c r="N5789" i="6"/>
  <c r="N6944" i="6"/>
  <c r="N198" i="6"/>
  <c r="N4838" i="6"/>
  <c r="M3970" i="6"/>
  <c r="M5626" i="6"/>
  <c r="N6362" i="6"/>
  <c r="N3913" i="6"/>
  <c r="N3610" i="6"/>
  <c r="N2966" i="6"/>
  <c r="N2103" i="6"/>
  <c r="N5934" i="6"/>
  <c r="N303" i="6"/>
  <c r="N2282" i="6"/>
  <c r="N870" i="6"/>
  <c r="N3641" i="6"/>
  <c r="N2712" i="6"/>
  <c r="N4045" i="6"/>
  <c r="M847" i="6"/>
  <c r="M502" i="6"/>
  <c r="N502" i="6"/>
  <c r="N6981" i="6"/>
  <c r="M6981" i="6"/>
  <c r="M2403" i="6"/>
  <c r="N2403" i="6"/>
  <c r="M4518" i="6"/>
  <c r="N4518" i="6"/>
  <c r="N5873" i="6"/>
  <c r="M5873" i="6"/>
  <c r="M5383" i="6"/>
  <c r="N5383" i="6"/>
  <c r="N139" i="6"/>
  <c r="M4018" i="6"/>
  <c r="N3759" i="6"/>
  <c r="N3565" i="6"/>
  <c r="M268" i="6"/>
  <c r="N2150" i="6"/>
  <c r="M3685" i="6"/>
  <c r="M757" i="6"/>
  <c r="M1314" i="6"/>
  <c r="N1314" i="6"/>
  <c r="N3287" i="6"/>
  <c r="M893" i="6"/>
  <c r="M7048" i="6"/>
  <c r="M2685" i="6"/>
  <c r="N49" i="6"/>
  <c r="M6126" i="6"/>
  <c r="M3004" i="6"/>
  <c r="M4006" i="6"/>
  <c r="N2473" i="6"/>
  <c r="M4801" i="6"/>
  <c r="N5482" i="6"/>
  <c r="M718" i="6"/>
  <c r="N3371" i="6"/>
  <c r="N6307" i="6"/>
  <c r="N6673" i="6"/>
  <c r="N963" i="6"/>
  <c r="M3506" i="6"/>
  <c r="M5956" i="6"/>
  <c r="M3922" i="6"/>
  <c r="N5965" i="6"/>
  <c r="M6864" i="6"/>
  <c r="M5589" i="6"/>
  <c r="M5154" i="6"/>
  <c r="M4892" i="6"/>
  <c r="M4077" i="6"/>
  <c r="N1173" i="6"/>
  <c r="M3519" i="6"/>
  <c r="M6671" i="6"/>
  <c r="M5062" i="6"/>
  <c r="M2217" i="6"/>
  <c r="N6552" i="6"/>
  <c r="N5646" i="6"/>
  <c r="M2411" i="6"/>
  <c r="N4102" i="6"/>
  <c r="N1636" i="6"/>
  <c r="M6073" i="6"/>
  <c r="M5440" i="6"/>
  <c r="M2099" i="6"/>
  <c r="N6818" i="6"/>
  <c r="M4975" i="6"/>
  <c r="M3145" i="6"/>
  <c r="N4829" i="6"/>
  <c r="M6441" i="6"/>
  <c r="N3624" i="6"/>
  <c r="M4905" i="6"/>
  <c r="M1614" i="6"/>
  <c r="M3660" i="6"/>
  <c r="M4670" i="6"/>
  <c r="M2897" i="6"/>
  <c r="M187" i="6"/>
  <c r="M6273" i="6"/>
  <c r="N2004" i="6"/>
  <c r="N3898" i="6"/>
  <c r="N5021" i="6"/>
  <c r="M2253" i="6"/>
  <c r="N1541" i="6"/>
  <c r="N2901" i="6"/>
  <c r="N4169" i="6"/>
  <c r="N4241" i="6"/>
  <c r="M599" i="6"/>
  <c r="M5276" i="6"/>
  <c r="N4717" i="6"/>
  <c r="M4908" i="6"/>
  <c r="M986" i="6"/>
  <c r="M6756" i="6"/>
  <c r="N7013" i="6"/>
  <c r="M507" i="6"/>
  <c r="M4804" i="6"/>
  <c r="M457" i="6"/>
  <c r="M691" i="6"/>
  <c r="N4170" i="6"/>
  <c r="N4655" i="6"/>
  <c r="M2148" i="6"/>
  <c r="M4101" i="6"/>
  <c r="M2436" i="6"/>
  <c r="N6714" i="6"/>
  <c r="M2044" i="6"/>
  <c r="M2131" i="6"/>
  <c r="M3749" i="6"/>
  <c r="M1379" i="6"/>
  <c r="N7000" i="6"/>
  <c r="N5871" i="6"/>
  <c r="M5257" i="6"/>
  <c r="M1286" i="6"/>
  <c r="M1747" i="6"/>
  <c r="N755" i="6"/>
  <c r="M1753" i="6"/>
  <c r="N4801" i="6"/>
  <c r="N6671" i="6"/>
  <c r="M5003" i="6"/>
  <c r="M1535" i="6"/>
  <c r="M3438" i="6"/>
  <c r="M1917" i="6"/>
  <c r="M3398" i="6"/>
  <c r="M4847" i="6"/>
  <c r="M6512" i="6"/>
  <c r="M6094" i="6"/>
  <c r="N5760" i="6"/>
  <c r="N4614" i="6"/>
  <c r="N3382" i="6"/>
  <c r="M6106" i="6"/>
  <c r="M3620" i="6"/>
  <c r="M2504" i="6"/>
  <c r="N5647" i="6"/>
  <c r="N34" i="6"/>
  <c r="M6895" i="6"/>
  <c r="N670" i="6"/>
  <c r="M6505" i="6"/>
  <c r="N5677" i="6"/>
  <c r="M2228" i="6"/>
  <c r="M1586" i="6"/>
  <c r="M5820" i="6"/>
  <c r="N5273" i="6"/>
  <c r="N5689" i="6"/>
  <c r="M1879" i="6"/>
  <c r="N3785" i="6"/>
  <c r="M5995" i="6"/>
  <c r="M2804" i="6"/>
  <c r="M1799" i="6"/>
  <c r="M1504" i="6"/>
  <c r="M5497" i="6"/>
  <c r="M6274" i="6"/>
  <c r="M7099" i="6"/>
  <c r="M1356" i="6"/>
  <c r="N1308" i="6"/>
  <c r="M420" i="6"/>
  <c r="N31" i="6"/>
  <c r="M5216" i="6"/>
  <c r="N4177" i="6"/>
  <c r="M5282" i="6"/>
  <c r="N2197" i="6"/>
  <c r="M1697" i="6"/>
  <c r="M6720" i="6"/>
  <c r="M1883" i="6"/>
  <c r="N4712" i="6"/>
  <c r="M4224" i="6"/>
  <c r="M6630" i="6"/>
  <c r="N4828" i="6"/>
  <c r="M3197" i="6"/>
  <c r="M109" i="6"/>
  <c r="M2944" i="6"/>
  <c r="N1738" i="6"/>
  <c r="N546" i="6"/>
  <c r="N2621" i="6"/>
  <c r="M3127" i="6"/>
  <c r="N5968" i="6"/>
  <c r="M5783" i="6"/>
  <c r="M1349" i="6"/>
  <c r="N6010" i="6"/>
  <c r="M3492" i="6"/>
  <c r="M2770" i="6"/>
  <c r="M4593" i="6"/>
  <c r="M944" i="6"/>
  <c r="N5313" i="6"/>
  <c r="N4542" i="6"/>
  <c r="M4472" i="6"/>
  <c r="M1045" i="6"/>
  <c r="M2480" i="6"/>
  <c r="N3381" i="6"/>
  <c r="M2221" i="6"/>
  <c r="M3850" i="6"/>
  <c r="N5585" i="6"/>
  <c r="N3763" i="6"/>
  <c r="M3649" i="6"/>
  <c r="N3547" i="6"/>
  <c r="M637" i="6"/>
  <c r="N6469" i="6"/>
  <c r="N6622" i="6"/>
  <c r="N6497" i="6"/>
  <c r="N5310" i="6"/>
  <c r="M6019" i="6"/>
  <c r="N1852" i="6"/>
  <c r="M3529" i="6"/>
  <c r="N6300" i="6"/>
  <c r="M2206" i="6"/>
  <c r="M4389" i="6"/>
  <c r="M5348" i="6"/>
  <c r="N4701" i="6"/>
  <c r="N5950" i="6"/>
  <c r="M2182" i="6"/>
  <c r="M925" i="6"/>
  <c r="M1860" i="6"/>
  <c r="N3768" i="6"/>
  <c r="M2272" i="6"/>
  <c r="M35" i="6"/>
  <c r="N5939" i="6"/>
  <c r="M6582" i="6"/>
  <c r="N5004" i="6"/>
  <c r="M5633" i="6"/>
  <c r="M6232" i="6"/>
  <c r="M5993" i="6"/>
  <c r="M6749" i="6"/>
  <c r="M4561" i="6"/>
  <c r="M3344" i="6"/>
  <c r="M2163" i="6"/>
  <c r="M1118" i="6"/>
  <c r="N6110" i="6"/>
  <c r="N1399" i="6"/>
  <c r="N3972" i="6"/>
  <c r="N5488" i="6"/>
  <c r="M534" i="6"/>
  <c r="N2589" i="6"/>
  <c r="N519" i="6"/>
  <c r="N4221" i="6"/>
  <c r="N6429" i="6"/>
  <c r="N6810" i="6"/>
  <c r="N6658" i="6"/>
  <c r="M6658" i="6"/>
  <c r="N6247" i="6"/>
  <c r="M6247" i="6"/>
  <c r="M5210" i="6"/>
  <c r="N5210" i="6"/>
  <c r="M1421" i="6"/>
  <c r="N1421" i="6"/>
  <c r="M5051" i="6"/>
  <c r="N5051" i="6"/>
  <c r="M1503" i="6"/>
  <c r="N1503" i="6"/>
  <c r="M5338" i="6"/>
  <c r="N5338" i="6"/>
  <c r="M1936" i="6"/>
  <c r="N1936" i="6"/>
  <c r="M4645" i="6"/>
  <c r="N4645" i="6"/>
  <c r="M561" i="6"/>
  <c r="N561" i="6"/>
  <c r="M6575" i="6"/>
  <c r="N6575" i="6"/>
  <c r="M2595" i="6"/>
  <c r="N2595" i="6"/>
  <c r="M3613" i="6"/>
  <c r="N3613" i="6"/>
  <c r="N4287" i="6"/>
  <c r="M4287" i="6"/>
  <c r="M6477" i="6"/>
  <c r="N6477" i="6"/>
  <c r="N891" i="6"/>
  <c r="M891" i="6"/>
  <c r="N6798" i="6"/>
  <c r="M6798" i="6"/>
  <c r="M5047" i="6"/>
  <c r="N5047" i="6"/>
  <c r="M2825" i="6"/>
  <c r="N2825" i="6"/>
  <c r="M3845" i="6"/>
  <c r="N3845" i="6"/>
  <c r="N6991" i="6"/>
  <c r="M6991" i="6"/>
  <c r="N6407" i="6"/>
  <c r="M6407" i="6"/>
  <c r="M2794" i="6"/>
  <c r="N2794" i="6"/>
  <c r="M4477" i="6"/>
  <c r="N4477" i="6"/>
  <c r="M2854" i="6"/>
  <c r="N2854" i="6"/>
  <c r="M3701" i="6"/>
  <c r="N3701" i="6"/>
  <c r="M4404" i="6"/>
  <c r="N4404" i="6"/>
  <c r="N6603" i="6"/>
  <c r="M6603" i="6"/>
  <c r="N3643" i="6"/>
  <c r="M3643" i="6"/>
  <c r="M1481" i="6"/>
  <c r="N1481" i="6"/>
  <c r="M5493" i="6"/>
  <c r="N5493" i="6"/>
  <c r="M5622" i="6"/>
  <c r="N5622" i="6"/>
  <c r="M1056" i="6"/>
  <c r="N1056" i="6"/>
  <c r="N1338" i="6"/>
  <c r="N3806" i="6"/>
  <c r="N5872" i="6"/>
  <c r="N5911" i="6"/>
  <c r="N268" i="6"/>
  <c r="N6151" i="6"/>
  <c r="N6129" i="6"/>
  <c r="M6129" i="6"/>
  <c r="M4485" i="6"/>
  <c r="N4485" i="6"/>
  <c r="M2732" i="6"/>
  <c r="N2732" i="6"/>
  <c r="M24" i="6"/>
  <c r="N24" i="6"/>
  <c r="M3765" i="6"/>
  <c r="N3765" i="6"/>
  <c r="M4014" i="6"/>
  <c r="N4014" i="6"/>
  <c r="M6968" i="6"/>
  <c r="N6968" i="6"/>
  <c r="N3674" i="6"/>
  <c r="M3674" i="6"/>
  <c r="M5946" i="6"/>
  <c r="N5946" i="6"/>
  <c r="M6065" i="6"/>
  <c r="N6065" i="6"/>
  <c r="M3172" i="6"/>
  <c r="N3172" i="6"/>
  <c r="M7012" i="6"/>
  <c r="N7012" i="6"/>
  <c r="M4727" i="6"/>
  <c r="N4727" i="6"/>
  <c r="M6622" i="6"/>
  <c r="N1880" i="6"/>
  <c r="M1880" i="6"/>
  <c r="N1989" i="6"/>
  <c r="M1989" i="6"/>
  <c r="M2598" i="6"/>
  <c r="N2598" i="6"/>
  <c r="N3128" i="6"/>
  <c r="M3128" i="6"/>
  <c r="M3943" i="6"/>
  <c r="N3943" i="6"/>
  <c r="M1458" i="6"/>
  <c r="N1458" i="6"/>
  <c r="M436" i="6"/>
  <c r="N436" i="6"/>
  <c r="M2510" i="6"/>
  <c r="N2510" i="6"/>
  <c r="N206" i="6"/>
  <c r="M206" i="6"/>
  <c r="N3579" i="6"/>
  <c r="M3579" i="6"/>
  <c r="M2868" i="6"/>
  <c r="N2868" i="6"/>
  <c r="M6520" i="6"/>
  <c r="N6520" i="6"/>
  <c r="M5859" i="6"/>
  <c r="N5859" i="6"/>
  <c r="M1810" i="6"/>
  <c r="N1810" i="6"/>
  <c r="N92" i="6"/>
  <c r="M92" i="6"/>
  <c r="N5200" i="6"/>
  <c r="M5200" i="6"/>
  <c r="N6639" i="6"/>
  <c r="M6639" i="6"/>
  <c r="M3505" i="6"/>
  <c r="N3505" i="6"/>
  <c r="N1486" i="6"/>
  <c r="M1486" i="6"/>
  <c r="M4230" i="6"/>
  <c r="N4230" i="6"/>
  <c r="N1521" i="6"/>
  <c r="M1521" i="6"/>
  <c r="N4972" i="6"/>
  <c r="M4972" i="6"/>
  <c r="M5572" i="6"/>
  <c r="N5572" i="6"/>
  <c r="M5811" i="6"/>
  <c r="N5811" i="6"/>
  <c r="M7087" i="6"/>
  <c r="N7087" i="6"/>
  <c r="M282" i="6"/>
  <c r="N282" i="6"/>
  <c r="N2449" i="6"/>
  <c r="M6177" i="6"/>
  <c r="N6177" i="6"/>
  <c r="M5503" i="6"/>
  <c r="N5503" i="6"/>
  <c r="M2864" i="6"/>
  <c r="N2864" i="6"/>
  <c r="M838" i="6"/>
  <c r="N838" i="6"/>
  <c r="M2370" i="6"/>
  <c r="N2370" i="6"/>
  <c r="M2266" i="6"/>
  <c r="N2266" i="6"/>
  <c r="M6807" i="6"/>
  <c r="N6807" i="6"/>
  <c r="M3849" i="6"/>
  <c r="N3849" i="6"/>
  <c r="M3370" i="6"/>
  <c r="N3370" i="6"/>
  <c r="M3000" i="6"/>
  <c r="N3000" i="6"/>
  <c r="M5674" i="6"/>
  <c r="N5674" i="6"/>
  <c r="N4772" i="6"/>
  <c r="M4772" i="6"/>
  <c r="N489" i="6"/>
  <c r="M489" i="6"/>
  <c r="N771" i="6"/>
  <c r="M771" i="6"/>
  <c r="N2505" i="6"/>
  <c r="M2505" i="6"/>
  <c r="M1948" i="6"/>
  <c r="N1948" i="6"/>
  <c r="M2602" i="6"/>
  <c r="N2602" i="6"/>
  <c r="M5077" i="6"/>
  <c r="N5077" i="6"/>
  <c r="M5330" i="6"/>
  <c r="N5330" i="6"/>
  <c r="M5907" i="6"/>
  <c r="N5907" i="6"/>
  <c r="M6295" i="6"/>
  <c r="N6295" i="6"/>
  <c r="M6588" i="6"/>
  <c r="N6588" i="6"/>
  <c r="N4839" i="6"/>
  <c r="M4839" i="6"/>
  <c r="M6097" i="6"/>
  <c r="N6097" i="6"/>
  <c r="M3379" i="6"/>
  <c r="N3379" i="6"/>
  <c r="N6037" i="6"/>
  <c r="M6037" i="6"/>
  <c r="M1296" i="6"/>
  <c r="N1296" i="6"/>
  <c r="M3283" i="6"/>
  <c r="N3283" i="6"/>
  <c r="M3800" i="6"/>
  <c r="N3800" i="6"/>
  <c r="M4604" i="6"/>
  <c r="N4604" i="6"/>
  <c r="M745" i="6"/>
  <c r="N745" i="6"/>
  <c r="M1272" i="6"/>
  <c r="N4001" i="6"/>
  <c r="N687" i="6"/>
  <c r="M4089" i="6"/>
  <c r="N6468" i="6"/>
  <c r="M6468" i="6"/>
  <c r="M1886" i="6"/>
  <c r="N1886" i="6"/>
  <c r="M4686" i="6"/>
  <c r="N4686" i="6"/>
  <c r="N6649" i="6"/>
  <c r="M6649" i="6"/>
  <c r="M230" i="6"/>
  <c r="N230" i="6"/>
  <c r="M5514" i="6"/>
  <c r="N5514" i="6"/>
  <c r="M3156" i="6"/>
  <c r="N3156" i="6"/>
  <c r="M1600" i="6"/>
  <c r="N1600" i="6"/>
  <c r="M5072" i="6"/>
  <c r="N5072" i="6"/>
  <c r="M600" i="6"/>
  <c r="N600" i="6"/>
  <c r="M4279" i="6"/>
  <c r="N4279" i="6"/>
  <c r="M2247" i="6"/>
  <c r="N2247" i="6"/>
  <c r="M6191" i="6"/>
  <c r="N6191" i="6"/>
  <c r="N6735" i="6"/>
  <c r="M6735" i="6"/>
  <c r="N2843" i="6"/>
  <c r="M2843" i="6"/>
  <c r="M1462" i="6"/>
  <c r="N1462" i="6"/>
  <c r="M4217" i="6"/>
  <c r="N4217" i="6"/>
  <c r="N524" i="6"/>
  <c r="M524" i="6"/>
  <c r="M6905" i="6"/>
  <c r="N6905" i="6"/>
  <c r="M5438" i="6"/>
  <c r="N5438" i="6"/>
  <c r="M3299" i="6"/>
  <c r="N3299" i="6"/>
  <c r="M5477" i="6"/>
  <c r="N5477" i="6"/>
  <c r="M82" i="6"/>
  <c r="N82" i="6"/>
  <c r="M6066" i="6"/>
  <c r="N6066" i="6"/>
  <c r="N1223" i="6"/>
  <c r="M1223" i="6"/>
  <c r="M5365" i="6"/>
  <c r="N5365" i="6"/>
  <c r="N709" i="6"/>
  <c r="M709" i="6"/>
  <c r="M237" i="6"/>
  <c r="N237" i="6"/>
  <c r="M993" i="6"/>
  <c r="N993" i="6"/>
  <c r="N1659" i="6"/>
  <c r="M1659" i="6"/>
  <c r="N1008" i="6"/>
  <c r="M1008" i="6"/>
  <c r="M3891" i="6"/>
  <c r="N3891" i="6"/>
  <c r="M100" i="6"/>
  <c r="N100" i="6"/>
  <c r="N4112" i="6"/>
  <c r="M4112" i="6"/>
  <c r="N1856" i="6"/>
  <c r="M1856" i="6"/>
  <c r="N5008" i="6"/>
  <c r="M5008" i="6"/>
  <c r="M6229" i="6"/>
  <c r="N6229" i="6"/>
  <c r="M2941" i="6"/>
  <c r="N2941" i="6"/>
  <c r="M849" i="6"/>
  <c r="N849" i="6"/>
  <c r="M5067" i="6"/>
  <c r="N5067" i="6"/>
  <c r="M113" i="6"/>
  <c r="N113" i="6"/>
  <c r="M4939" i="6"/>
  <c r="N4939" i="6"/>
  <c r="N4338" i="6"/>
  <c r="N4806" i="6"/>
  <c r="N3958" i="6"/>
  <c r="M5534" i="6"/>
  <c r="N5534" i="6"/>
  <c r="N6251" i="6"/>
  <c r="N2480" i="6"/>
  <c r="M1865" i="6"/>
  <c r="N3375" i="6"/>
  <c r="N6106" i="6"/>
  <c r="N560" i="6"/>
  <c r="M4092" i="6"/>
  <c r="N2375" i="6"/>
  <c r="M5208" i="6"/>
  <c r="N1776" i="6"/>
  <c r="N692" i="6"/>
  <c r="N3741" i="6"/>
  <c r="N302" i="6"/>
  <c r="N4442" i="6"/>
  <c r="N1148" i="6"/>
  <c r="N2087" i="6"/>
  <c r="N1624" i="6"/>
  <c r="N195" i="6"/>
  <c r="N1623" i="6"/>
  <c r="M6025" i="6"/>
  <c r="M4797" i="6"/>
  <c r="M646" i="6"/>
  <c r="M3352" i="6"/>
  <c r="M2362" i="6"/>
  <c r="M3502" i="6"/>
  <c r="M2842" i="6"/>
  <c r="M4575" i="6"/>
  <c r="M6050" i="6"/>
  <c r="M5215" i="6"/>
  <c r="M5371" i="6"/>
  <c r="M2160" i="6"/>
  <c r="N3120" i="6"/>
  <c r="M3120" i="6"/>
  <c r="M1625" i="6"/>
  <c r="M2293" i="6"/>
  <c r="M5494" i="6"/>
  <c r="M6680" i="6"/>
  <c r="M2455" i="6"/>
  <c r="M1323" i="6"/>
  <c r="M6199" i="6"/>
  <c r="M834" i="6"/>
  <c r="M5665" i="6"/>
  <c r="M1011" i="6"/>
  <c r="M535" i="6"/>
  <c r="M3131" i="6"/>
  <c r="M2565" i="6"/>
  <c r="M4132" i="6"/>
  <c r="M6335" i="6"/>
  <c r="M2390" i="6"/>
  <c r="M2807" i="6"/>
  <c r="M4223" i="6"/>
  <c r="M7107" i="6"/>
  <c r="M6392" i="6"/>
  <c r="M837" i="6"/>
  <c r="M1754" i="6"/>
  <c r="M4247" i="6"/>
  <c r="N3422" i="6"/>
  <c r="N5291" i="6"/>
  <c r="N2203" i="6"/>
  <c r="N142" i="6"/>
  <c r="N1297" i="6"/>
  <c r="N3794" i="6"/>
  <c r="N4990" i="6"/>
  <c r="N1121" i="6"/>
  <c r="N6313" i="6"/>
  <c r="N909" i="6"/>
  <c r="N4173" i="6"/>
  <c r="N3366" i="6"/>
  <c r="N577" i="6"/>
  <c r="N3346" i="6"/>
  <c r="N1122" i="6"/>
  <c r="N3499" i="6"/>
  <c r="N818" i="6"/>
  <c r="N6832" i="6"/>
  <c r="N1988" i="6"/>
  <c r="N4334" i="6"/>
  <c r="N2775" i="6"/>
  <c r="N1499" i="6"/>
  <c r="N829" i="6"/>
  <c r="N4597" i="6"/>
  <c r="N1307" i="6"/>
  <c r="N5537" i="6"/>
  <c r="N2495" i="6"/>
  <c r="N1777" i="6"/>
  <c r="N5933" i="6"/>
  <c r="N1178" i="6"/>
  <c r="N4856" i="6"/>
  <c r="N3862" i="6"/>
  <c r="N5860" i="6"/>
  <c r="M2736" i="6"/>
  <c r="N1179" i="6"/>
  <c r="N6035" i="6"/>
  <c r="N6103" i="6"/>
  <c r="N2992" i="6"/>
  <c r="N516" i="6"/>
  <c r="M1892" i="6"/>
  <c r="N5466" i="6"/>
  <c r="N1274" i="6"/>
  <c r="N5822" i="6"/>
  <c r="N1616" i="6"/>
  <c r="M2917" i="6"/>
  <c r="N5002" i="6"/>
  <c r="M2815" i="6"/>
  <c r="N6332" i="6"/>
  <c r="N58" i="6"/>
  <c r="N2876" i="6"/>
  <c r="N788" i="6"/>
  <c r="M274" i="6"/>
  <c r="N155" i="6"/>
  <c r="M6003" i="6"/>
  <c r="N5921" i="6"/>
  <c r="N3130" i="6"/>
  <c r="N2933" i="6"/>
  <c r="N1801" i="6"/>
  <c r="M1075" i="6"/>
  <c r="N5810" i="6"/>
  <c r="M3269" i="6"/>
  <c r="N4638" i="6"/>
  <c r="N2052" i="6"/>
  <c r="N6534" i="6"/>
  <c r="M2418" i="6"/>
  <c r="N6710" i="6"/>
  <c r="M1273" i="6"/>
  <c r="N4183" i="6"/>
  <c r="M4209" i="6"/>
  <c r="N5417" i="6"/>
  <c r="N1080" i="6"/>
  <c r="N6751" i="6"/>
  <c r="N3797" i="6"/>
  <c r="N6535" i="6"/>
  <c r="N3112" i="6"/>
  <c r="N2359" i="6"/>
  <c r="N6498" i="6"/>
  <c r="N136" i="6"/>
  <c r="N185" i="6"/>
  <c r="N3991" i="6"/>
  <c r="N5205" i="6"/>
  <c r="N2341" i="6"/>
  <c r="M6936" i="6"/>
  <c r="N465" i="6"/>
  <c r="M635" i="6"/>
  <c r="N3884" i="6"/>
  <c r="N727" i="6"/>
  <c r="N5742" i="6"/>
  <c r="N1281" i="6"/>
  <c r="N4257" i="6"/>
  <c r="N4979" i="6"/>
  <c r="N6526" i="6"/>
  <c r="M6526" i="6"/>
  <c r="M4504" i="6"/>
  <c r="N4504" i="6"/>
  <c r="M2386" i="6"/>
  <c r="N2386" i="6"/>
  <c r="M492" i="6"/>
  <c r="M6125" i="6"/>
  <c r="N6125" i="6"/>
  <c r="M5629" i="6"/>
  <c r="N5629" i="6"/>
  <c r="M1157" i="6"/>
  <c r="N1157" i="6"/>
  <c r="M3417" i="6"/>
  <c r="N3417" i="6"/>
  <c r="M6844" i="6"/>
  <c r="N6844" i="6"/>
  <c r="M2493" i="6"/>
  <c r="N2493" i="6"/>
  <c r="M412" i="6"/>
  <c r="N412" i="6"/>
  <c r="N6804" i="6"/>
  <c r="N938" i="6"/>
  <c r="M2987" i="6"/>
  <c r="N2987" i="6"/>
  <c r="M1674" i="6"/>
  <c r="N1674" i="6"/>
  <c r="M4725" i="6"/>
  <c r="N4725" i="6"/>
  <c r="N270" i="6"/>
  <c r="N5814" i="6"/>
  <c r="N4771" i="6"/>
  <c r="N5762" i="6"/>
  <c r="N153" i="6"/>
  <c r="N5189" i="6"/>
  <c r="N2653" i="6"/>
  <c r="M3044" i="6"/>
  <c r="N3044" i="6"/>
  <c r="N2978" i="6"/>
  <c r="A3948" i="6"/>
  <c r="A5891" i="6"/>
  <c r="A2843" i="6"/>
  <c r="A2332" i="6"/>
  <c r="A6129" i="6"/>
  <c r="A5639" i="6"/>
  <c r="A4391" i="6"/>
  <c r="A958" i="6"/>
  <c r="A2348" i="6"/>
  <c r="A363" i="6"/>
  <c r="A6116" i="6"/>
  <c r="A656" i="6"/>
  <c r="A6142" i="6"/>
  <c r="A1646" i="6"/>
  <c r="A6533" i="6"/>
  <c r="A3438" i="6"/>
  <c r="A5707" i="6"/>
  <c r="A3489" i="6"/>
  <c r="A6802" i="6"/>
  <c r="A146" i="6"/>
  <c r="A1462" i="6"/>
  <c r="A3482" i="6"/>
  <c r="A4384" i="6"/>
  <c r="A2743" i="6"/>
  <c r="A1684" i="6"/>
  <c r="A4217" i="6"/>
  <c r="A6383" i="6"/>
  <c r="A6110" i="6"/>
  <c r="A6798" i="6"/>
  <c r="A1917" i="6"/>
  <c r="A6557" i="6"/>
  <c r="A1328" i="6"/>
  <c r="A5047" i="6"/>
  <c r="A2745" i="6"/>
  <c r="A2515" i="6"/>
  <c r="A2687" i="6"/>
  <c r="A3560" i="6"/>
  <c r="A1824" i="6"/>
  <c r="A3480" i="6"/>
  <c r="A4320" i="6"/>
  <c r="A349" i="6"/>
  <c r="A2825" i="6"/>
  <c r="A1961" i="6"/>
  <c r="A6694" i="6"/>
  <c r="A10" i="6"/>
  <c r="A3845" i="6"/>
  <c r="A4579" i="6"/>
  <c r="A2958" i="6"/>
  <c r="A6177" i="6"/>
  <c r="A3963" i="6"/>
  <c r="A3398" i="6"/>
  <c r="A5733" i="6"/>
  <c r="A7017" i="6"/>
  <c r="A6468" i="6"/>
  <c r="A5433" i="6"/>
  <c r="A4447" i="6"/>
  <c r="A1561" i="6"/>
  <c r="A6806" i="6"/>
  <c r="A3030" i="6"/>
  <c r="A4374" i="6"/>
  <c r="A1678" i="6"/>
  <c r="A1497" i="6"/>
  <c r="A4485" i="6"/>
  <c r="A1362" i="6"/>
  <c r="A261" i="6"/>
  <c r="A5752" i="6"/>
  <c r="A785" i="6"/>
  <c r="A3863" i="6"/>
  <c r="A6251" i="6"/>
  <c r="A2638" i="6"/>
  <c r="A4847" i="6"/>
  <c r="A4029" i="6"/>
  <c r="A7018" i="6"/>
  <c r="A1886" i="6"/>
  <c r="A6809" i="6"/>
  <c r="A3656" i="6"/>
  <c r="A4623" i="6"/>
  <c r="A851" i="6"/>
  <c r="A1602" i="6"/>
  <c r="A6983" i="6"/>
  <c r="A4472" i="6"/>
  <c r="A6532" i="6"/>
  <c r="A5757" i="6"/>
  <c r="A5102" i="6"/>
  <c r="A1865" i="6"/>
  <c r="A206" i="6"/>
  <c r="A5341" i="6"/>
  <c r="A3590" i="6"/>
  <c r="A5740" i="6"/>
  <c r="A3579" i="6"/>
  <c r="A3104" i="6"/>
  <c r="A4491" i="6"/>
  <c r="A4686" i="6"/>
  <c r="A864" i="6"/>
  <c r="A1196" i="6"/>
  <c r="A939" i="6"/>
  <c r="A5947" i="6"/>
  <c r="A1138" i="6"/>
  <c r="A1045" i="6"/>
  <c r="A559" i="6"/>
  <c r="A4576" i="6"/>
  <c r="A4130" i="6"/>
  <c r="A2030" i="6"/>
  <c r="A661" i="6"/>
  <c r="A6512" i="6"/>
  <c r="A763" i="6"/>
  <c r="A6780" i="6"/>
  <c r="A3263" i="6"/>
  <c r="A4111" i="6"/>
  <c r="A6279" i="6"/>
  <c r="A4273" i="6"/>
  <c r="M958" i="6"/>
  <c r="N958" i="6"/>
  <c r="M5707" i="6"/>
  <c r="N5707" i="6"/>
  <c r="M5843" i="6"/>
  <c r="N5843" i="6"/>
  <c r="M94" i="6"/>
  <c r="M6380" i="6"/>
  <c r="N6380" i="6"/>
  <c r="M873" i="6"/>
  <c r="N873" i="6"/>
  <c r="M1944" i="6"/>
  <c r="N1944" i="6"/>
  <c r="M5760" i="6"/>
  <c r="M1743" i="6"/>
  <c r="N1743" i="6"/>
  <c r="M4433" i="6"/>
  <c r="N4433" i="6"/>
  <c r="M2157" i="6"/>
  <c r="N2157" i="6"/>
  <c r="N145" i="6"/>
  <c r="M145" i="6"/>
  <c r="N5362" i="6"/>
  <c r="N1041" i="6"/>
  <c r="N4356" i="6"/>
  <c r="N4239" i="6"/>
  <c r="N1569" i="6"/>
  <c r="N6224" i="6"/>
  <c r="N2311" i="6"/>
  <c r="N6783" i="6"/>
  <c r="N1451" i="6"/>
  <c r="N2320" i="6"/>
  <c r="N4742" i="6"/>
  <c r="N666" i="6"/>
  <c r="N5409" i="6"/>
  <c r="N4074" i="6"/>
  <c r="N329" i="6"/>
  <c r="N3638" i="6"/>
  <c r="N4855" i="6"/>
  <c r="N1072" i="6"/>
  <c r="N3666" i="6"/>
  <c r="N4690" i="6"/>
  <c r="N5152" i="6"/>
  <c r="N3223" i="6"/>
  <c r="N3670" i="6"/>
  <c r="N2111" i="6"/>
  <c r="N115" i="6"/>
  <c r="N1108" i="6"/>
  <c r="N4589" i="6"/>
  <c r="N355" i="6"/>
  <c r="N6609" i="6"/>
  <c r="N4708" i="6"/>
  <c r="N1556" i="6"/>
  <c r="N6820" i="6"/>
  <c r="N6762" i="6"/>
  <c r="N4150" i="6"/>
  <c r="N393" i="6"/>
  <c r="N2586" i="6"/>
  <c r="N5277" i="6"/>
  <c r="N3514" i="6"/>
  <c r="N5183" i="6"/>
  <c r="N4556" i="6"/>
  <c r="N167" i="6"/>
  <c r="N5992" i="6"/>
  <c r="N1033" i="6"/>
  <c r="N4904" i="6"/>
  <c r="N5833" i="6"/>
  <c r="N6953" i="6"/>
  <c r="N140" i="6"/>
  <c r="N4467" i="6"/>
  <c r="N587" i="6"/>
  <c r="N4884" i="6"/>
  <c r="M4566" i="6"/>
  <c r="N4566" i="6"/>
  <c r="N689" i="6"/>
  <c r="N7094" i="6"/>
  <c r="N667" i="6"/>
  <c r="N4954" i="6"/>
  <c r="N3984" i="6"/>
  <c r="N820" i="6"/>
  <c r="N6591" i="6"/>
  <c r="N5249" i="6"/>
  <c r="N1065" i="6"/>
  <c r="N6729" i="6"/>
  <c r="N5886" i="6"/>
  <c r="N1568" i="6"/>
  <c r="N5147" i="6"/>
  <c r="N4417" i="6"/>
  <c r="N4715" i="6"/>
  <c r="N5769" i="6"/>
  <c r="N5785" i="6"/>
  <c r="N2011" i="6"/>
  <c r="N258" i="6"/>
  <c r="N4980" i="6"/>
  <c r="N5223" i="6"/>
  <c r="N1601" i="6"/>
  <c r="N5663" i="6"/>
  <c r="N1631" i="6"/>
  <c r="N1055" i="6"/>
  <c r="N6493" i="6"/>
  <c r="N3621" i="6"/>
  <c r="N1384" i="6"/>
  <c r="N4448" i="6"/>
  <c r="N360" i="6"/>
  <c r="N5712" i="6"/>
  <c r="N2961" i="6"/>
  <c r="N1351" i="6"/>
  <c r="N6258" i="6"/>
  <c r="N1471" i="6"/>
  <c r="N6892" i="6"/>
  <c r="N2412" i="6"/>
  <c r="M3059" i="6"/>
  <c r="N6662" i="6"/>
  <c r="N3887" i="6"/>
  <c r="N3018" i="6"/>
  <c r="N456" i="6"/>
  <c r="M1328" i="6"/>
  <c r="N1328" i="6"/>
  <c r="M5875" i="6"/>
  <c r="N5875" i="6"/>
  <c r="N212" i="6"/>
  <c r="M212" i="6"/>
  <c r="M2400" i="6"/>
  <c r="N2400" i="6"/>
  <c r="M5563" i="6"/>
  <c r="N5563" i="6"/>
  <c r="M5654" i="6"/>
  <c r="N5654" i="6"/>
  <c r="M4948" i="6"/>
  <c r="N4948" i="6"/>
  <c r="M724" i="6"/>
  <c r="N724" i="6"/>
  <c r="N1602" i="6"/>
  <c r="M1602" i="6"/>
  <c r="M6750" i="6"/>
  <c r="N6750" i="6"/>
  <c r="N384" i="6"/>
  <c r="M384" i="6"/>
  <c r="M4869" i="6"/>
  <c r="N4869" i="6"/>
  <c r="N4928" i="6"/>
  <c r="M4928" i="6"/>
  <c r="M2907" i="6"/>
  <c r="N2907" i="6"/>
  <c r="M2786" i="6"/>
  <c r="N2786" i="6"/>
  <c r="N3684" i="6"/>
  <c r="M656" i="6"/>
  <c r="N656" i="6"/>
  <c r="M4754" i="6"/>
  <c r="N4754" i="6"/>
  <c r="M4857" i="6"/>
  <c r="N4857" i="6"/>
  <c r="M3548" i="6"/>
  <c r="N3548" i="6"/>
  <c r="M2118" i="6"/>
  <c r="N2118" i="6"/>
  <c r="M7066" i="6"/>
  <c r="N7066" i="6"/>
  <c r="A2891" i="6"/>
  <c r="A3828" i="6"/>
  <c r="A2765" i="6"/>
  <c r="A1399" i="6"/>
  <c r="A4922" i="6"/>
  <c r="A5066" i="6"/>
  <c r="A139" i="6"/>
  <c r="A2190" i="6"/>
  <c r="A2589" i="6"/>
  <c r="A2789" i="6"/>
  <c r="A3390" i="6"/>
  <c r="A2258" i="6"/>
  <c r="A186" i="6"/>
  <c r="A4324" i="6"/>
  <c r="A2732" i="6"/>
  <c r="A6277" i="6"/>
  <c r="A399" i="6"/>
  <c r="A3070" i="6"/>
  <c r="A6230" i="6"/>
  <c r="A4360" i="6"/>
  <c r="A5558" i="6"/>
  <c r="A1546" i="6"/>
  <c r="A303" i="6"/>
  <c r="A4018" i="6"/>
  <c r="A94" i="6"/>
  <c r="A927" i="6"/>
  <c r="A6874" i="6"/>
  <c r="A332" i="6"/>
  <c r="A6407" i="6"/>
  <c r="A2868" i="6"/>
  <c r="A5723" i="6"/>
  <c r="A6184" i="6"/>
  <c r="A1899" i="6"/>
  <c r="A5845" i="6"/>
  <c r="A3000" i="6"/>
  <c r="A769" i="6"/>
  <c r="A6794" i="6"/>
  <c r="A6396" i="6"/>
  <c r="A2794" i="6"/>
  <c r="A3350" i="6"/>
  <c r="A1380" i="6"/>
  <c r="A3690" i="6"/>
  <c r="A6612" i="6"/>
  <c r="A6862" i="6"/>
  <c r="A4478" i="6"/>
  <c r="A3635" i="6"/>
  <c r="A1154" i="6"/>
  <c r="A2480" i="6"/>
  <c r="A6563" i="6"/>
  <c r="A6119" i="6"/>
  <c r="A1597" i="6"/>
  <c r="A1424" i="6"/>
  <c r="A5693" i="6"/>
  <c r="A1225" i="6"/>
  <c r="A3833" i="6"/>
  <c r="A3759" i="6"/>
  <c r="A4520" i="6"/>
  <c r="A3680" i="6"/>
  <c r="A3049" i="6"/>
  <c r="A6315" i="6"/>
  <c r="A1439" i="6"/>
  <c r="A5702" i="6"/>
  <c r="A3604" i="6"/>
  <c r="A5962" i="6"/>
  <c r="A3565" i="6"/>
  <c r="A3297" i="6"/>
  <c r="A4246" i="6"/>
  <c r="A6984" i="6"/>
  <c r="A4832" i="6"/>
  <c r="A5789" i="6"/>
  <c r="A2814" i="6"/>
  <c r="A6654" i="6"/>
  <c r="A2674" i="6"/>
  <c r="A3524" i="6"/>
  <c r="A5246" i="6"/>
  <c r="A316" i="6"/>
  <c r="A12" i="6"/>
  <c r="A3836" i="6"/>
  <c r="A4545" i="6"/>
  <c r="A122" i="6"/>
  <c r="A1253" i="6"/>
  <c r="A3972" i="6"/>
  <c r="A6245" i="6"/>
  <c r="A37" i="6"/>
  <c r="A4815" i="6"/>
  <c r="A5445" i="6"/>
  <c r="A6134" i="6"/>
  <c r="A5937" i="6"/>
  <c r="A3684" i="6"/>
  <c r="A455" i="6"/>
  <c r="A4480" i="6"/>
  <c r="A1696" i="6"/>
  <c r="A5503" i="6"/>
  <c r="A5322" i="6"/>
  <c r="A6216" i="6"/>
  <c r="A4028" i="6"/>
  <c r="A999" i="6"/>
  <c r="A5439" i="6"/>
  <c r="A5674" i="6"/>
  <c r="A268" i="6"/>
  <c r="A3246" i="6"/>
  <c r="A5595" i="6"/>
  <c r="A1959" i="6"/>
  <c r="A5648" i="6"/>
  <c r="A1244" i="6"/>
  <c r="A5875" i="6"/>
  <c r="A3094" i="6"/>
  <c r="A5324" i="6"/>
  <c r="A5951" i="6"/>
  <c r="N6512" i="6"/>
  <c r="M1889" i="6"/>
  <c r="N1889" i="6"/>
  <c r="M6169" i="6"/>
  <c r="N6169" i="6"/>
  <c r="M4171" i="6"/>
  <c r="M4168" i="6"/>
  <c r="N4168" i="6"/>
  <c r="N5073" i="6"/>
  <c r="M5073" i="6"/>
  <c r="M4052" i="6"/>
  <c r="N4052" i="6"/>
  <c r="M5740" i="6"/>
  <c r="N5740" i="6"/>
  <c r="M1783" i="6"/>
  <c r="N1783" i="6"/>
  <c r="M1031" i="6"/>
  <c r="N111" i="6"/>
  <c r="M111" i="6"/>
  <c r="N3179" i="6"/>
  <c r="M3179" i="6"/>
  <c r="N5891" i="6"/>
  <c r="N1380" i="6"/>
  <c r="M1380" i="6"/>
  <c r="M3381" i="6"/>
  <c r="M2923" i="6"/>
  <c r="M3962" i="6"/>
  <c r="N3962" i="6"/>
  <c r="M2138" i="6"/>
  <c r="M6469" i="6"/>
  <c r="M3996" i="6"/>
  <c r="N3996" i="6"/>
  <c r="M4919" i="6"/>
  <c r="N4919" i="6"/>
  <c r="M3433" i="6"/>
  <c r="N3433" i="6"/>
  <c r="N6124" i="6"/>
  <c r="M6124" i="6"/>
  <c r="M6726" i="6"/>
  <c r="N6726" i="6"/>
  <c r="M5688" i="6"/>
  <c r="M618" i="6"/>
  <c r="M662" i="6"/>
  <c r="M1578" i="6"/>
  <c r="N1578" i="6"/>
  <c r="N4098" i="6"/>
  <c r="M4098" i="6"/>
  <c r="M961" i="6"/>
  <c r="N961" i="6"/>
  <c r="N430" i="6"/>
  <c r="M430" i="6"/>
  <c r="N4785" i="6"/>
  <c r="M4785" i="6"/>
  <c r="M4997" i="6"/>
  <c r="N4997" i="6"/>
  <c r="M3459" i="6"/>
  <c r="M3092" i="6"/>
  <c r="M6188" i="6"/>
  <c r="M3515" i="6"/>
  <c r="M5449" i="6"/>
  <c r="M3192" i="6"/>
  <c r="N3192" i="6"/>
  <c r="N3216" i="6"/>
  <c r="M3216" i="6"/>
  <c r="M3832" i="6"/>
  <c r="N683" i="6"/>
  <c r="M683" i="6"/>
  <c r="N5214" i="6"/>
  <c r="M4005" i="6"/>
  <c r="N4005" i="6"/>
  <c r="M4430" i="6"/>
  <c r="N4430" i="6"/>
  <c r="M322" i="6"/>
  <c r="N322" i="6"/>
  <c r="M5618" i="6"/>
  <c r="N5618" i="6"/>
  <c r="M4206" i="6"/>
  <c r="N4206" i="6"/>
  <c r="N6142" i="6"/>
  <c r="N1244" i="6"/>
  <c r="N3970" i="6"/>
  <c r="N662" i="6"/>
  <c r="N6657" i="6"/>
  <c r="M1780" i="6"/>
  <c r="N1780" i="6"/>
  <c r="N5698" i="6"/>
  <c r="M5698" i="6"/>
  <c r="M2227" i="6"/>
  <c r="N2227" i="6"/>
  <c r="M2755" i="6"/>
  <c r="N2755" i="6"/>
  <c r="M3070" i="6"/>
  <c r="N3070" i="6"/>
  <c r="M819" i="6"/>
  <c r="N819" i="6"/>
  <c r="N316" i="6"/>
  <c r="M316" i="6"/>
  <c r="M1902" i="6"/>
  <c r="N3337" i="6"/>
  <c r="N3471" i="6"/>
  <c r="M1626" i="6"/>
  <c r="N1626" i="6"/>
  <c r="M2908" i="6"/>
  <c r="N2908" i="6"/>
  <c r="M6983" i="6"/>
  <c r="N6983" i="6"/>
  <c r="N6941" i="6"/>
  <c r="M6941" i="6"/>
  <c r="M164" i="6"/>
  <c r="N164" i="6"/>
  <c r="M4583" i="6"/>
  <c r="N4583" i="6"/>
  <c r="M3889" i="6"/>
  <c r="N3889" i="6"/>
  <c r="M6087" i="6"/>
  <c r="M2291" i="6"/>
  <c r="N2291" i="6"/>
  <c r="M846" i="6"/>
  <c r="N846" i="6"/>
  <c r="N395" i="6"/>
  <c r="M395" i="6"/>
  <c r="M3963" i="6"/>
  <c r="N3963" i="6"/>
  <c r="N4576" i="6"/>
  <c r="M4576" i="6"/>
  <c r="M4105" i="6"/>
  <c r="N5577" i="6"/>
  <c r="N521" i="6"/>
  <c r="M776" i="6"/>
  <c r="N776" i="6"/>
  <c r="N6725" i="6"/>
  <c r="M4128" i="6"/>
  <c r="N4128" i="6"/>
  <c r="M4210" i="6"/>
  <c r="M6382" i="6"/>
  <c r="M4273" i="6"/>
  <c r="M3246" i="6"/>
  <c r="M2185" i="6"/>
  <c r="N2185" i="6"/>
  <c r="M5801" i="6"/>
  <c r="N5801" i="6"/>
  <c r="N5567" i="6"/>
  <c r="M5567" i="6"/>
  <c r="M4320" i="6"/>
  <c r="M1225" i="6"/>
  <c r="M4545" i="6"/>
  <c r="N3557" i="6"/>
  <c r="M3557" i="6"/>
  <c r="M1779" i="6"/>
  <c r="M2372" i="6"/>
  <c r="N6856" i="6"/>
  <c r="M6856" i="6"/>
  <c r="M6784" i="6"/>
  <c r="N146" i="6"/>
  <c r="M146" i="6"/>
  <c r="M6110" i="6"/>
  <c r="N7018" i="6"/>
  <c r="M7018" i="6"/>
  <c r="M4623" i="6"/>
  <c r="M4491" i="6"/>
  <c r="M3390" i="6"/>
  <c r="M6277" i="6"/>
  <c r="M6874" i="6"/>
  <c r="M5845" i="6"/>
  <c r="M3690" i="6"/>
  <c r="M3972" i="6"/>
  <c r="M6470" i="6"/>
  <c r="N6470" i="6"/>
  <c r="M2955" i="6"/>
  <c r="N2955" i="6"/>
  <c r="M4136" i="6"/>
  <c r="N4136" i="6"/>
  <c r="N5927" i="6"/>
  <c r="M5927" i="6"/>
  <c r="M6348" i="6"/>
  <c r="N6348" i="6"/>
  <c r="M5488" i="6"/>
  <c r="M3722" i="6"/>
  <c r="M3547" i="6"/>
  <c r="M4639" i="6"/>
  <c r="M2122" i="6"/>
  <c r="N2122" i="6"/>
  <c r="M13" i="6"/>
  <c r="M1814" i="6"/>
  <c r="N1814" i="6"/>
  <c r="M4493" i="6"/>
  <c r="N4493" i="6"/>
  <c r="M6005" i="6"/>
  <c r="N3877" i="6"/>
  <c r="M3877" i="6"/>
  <c r="N2385" i="6"/>
  <c r="M2611" i="6"/>
  <c r="N2611" i="6"/>
  <c r="N3657" i="6"/>
  <c r="M3657" i="6"/>
  <c r="N6555" i="6"/>
  <c r="M6555" i="6"/>
  <c r="M1564" i="6"/>
  <c r="N1564" i="6"/>
  <c r="N972" i="6"/>
  <c r="M972" i="6"/>
  <c r="N6241" i="6"/>
  <c r="M6241" i="6"/>
  <c r="M5442" i="6"/>
  <c r="N5442" i="6"/>
  <c r="M6943" i="6"/>
  <c r="N6943" i="6"/>
  <c r="N6027" i="6"/>
  <c r="M6027" i="6"/>
  <c r="M6098" i="6"/>
  <c r="N6098" i="6"/>
  <c r="M1474" i="6"/>
  <c r="N1474" i="6"/>
  <c r="M4435" i="6"/>
  <c r="N4435" i="6"/>
  <c r="M4118" i="6"/>
  <c r="N4118" i="6"/>
  <c r="M6578" i="6"/>
  <c r="N6578" i="6"/>
  <c r="M4930" i="6"/>
  <c r="N4930" i="6"/>
  <c r="M5076" i="6"/>
  <c r="N5076" i="6"/>
  <c r="M5429" i="6"/>
  <c r="N5429" i="6"/>
  <c r="M1457" i="6"/>
  <c r="N1457" i="6"/>
  <c r="M2848" i="6"/>
  <c r="N2848" i="6"/>
  <c r="M1630" i="6"/>
  <c r="N1630" i="6"/>
  <c r="M2318" i="6"/>
  <c r="N2318" i="6"/>
  <c r="N5639" i="6"/>
  <c r="N2515" i="6"/>
  <c r="N6694" i="6"/>
  <c r="N4579" i="6"/>
  <c r="N5799" i="6"/>
  <c r="N1271" i="6"/>
  <c r="N864" i="6"/>
  <c r="N3914" i="6"/>
  <c r="N5435" i="6"/>
  <c r="N3290" i="6"/>
  <c r="N3297" i="6"/>
  <c r="N1494" i="6"/>
  <c r="N2685" i="6"/>
  <c r="N6126" i="6"/>
  <c r="N5956" i="6"/>
  <c r="N4892" i="6"/>
  <c r="N6073" i="6"/>
  <c r="N2637" i="6"/>
  <c r="N4905" i="6"/>
  <c r="N2897" i="6"/>
  <c r="N599" i="6"/>
  <c r="N6756" i="6"/>
  <c r="N7034" i="6"/>
  <c r="N6784" i="6"/>
  <c r="M1478" i="6"/>
  <c r="M4241" i="6"/>
  <c r="M2226" i="6"/>
  <c r="M4255" i="6"/>
  <c r="M4592" i="6"/>
  <c r="M3396" i="6"/>
  <c r="N3396" i="6"/>
  <c r="M6370" i="6"/>
  <c r="N6370" i="6"/>
  <c r="N3770" i="6"/>
  <c r="M3770" i="6"/>
  <c r="N261" i="6"/>
  <c r="N2789" i="6"/>
  <c r="M5693" i="6"/>
  <c r="N5693" i="6"/>
  <c r="M3836" i="6"/>
  <c r="N3836" i="6"/>
  <c r="N1802" i="6"/>
  <c r="M2195" i="6"/>
  <c r="M371" i="6"/>
  <c r="M2219" i="6"/>
  <c r="N2219" i="6"/>
  <c r="M5182" i="6"/>
  <c r="M2860" i="6"/>
  <c r="N2860" i="6"/>
  <c r="N6845" i="6"/>
  <c r="N6781" i="6"/>
  <c r="N3832" i="6"/>
  <c r="N3030" i="6"/>
  <c r="N1497" i="6"/>
  <c r="N6396" i="6"/>
  <c r="N45" i="6"/>
  <c r="N6244" i="6"/>
  <c r="N4545" i="6"/>
  <c r="N5589" i="6"/>
  <c r="N4269" i="6"/>
  <c r="N471" i="6"/>
  <c r="N4975" i="6"/>
  <c r="N4811" i="6"/>
  <c r="N2729" i="6"/>
  <c r="N4804" i="6"/>
  <c r="N567" i="6"/>
  <c r="M1448" i="6"/>
  <c r="M6606" i="6"/>
  <c r="M1509" i="6"/>
  <c r="M1231" i="6"/>
  <c r="M5006" i="6"/>
  <c r="M2767" i="6"/>
  <c r="N2767" i="6"/>
  <c r="N2687" i="6"/>
  <c r="M1138" i="6"/>
  <c r="M2030" i="6"/>
  <c r="M2891" i="6"/>
  <c r="M6230" i="6"/>
  <c r="M6563" i="6"/>
  <c r="N1439" i="6"/>
  <c r="M1439" i="6"/>
  <c r="M5789" i="6"/>
  <c r="N2330" i="6"/>
  <c r="N2643" i="6"/>
  <c r="M7052" i="6"/>
  <c r="N1250" i="6"/>
  <c r="N348" i="6"/>
  <c r="M6201" i="6"/>
  <c r="M2358" i="6"/>
  <c r="N2791" i="6"/>
  <c r="N4879" i="6"/>
  <c r="M6442" i="6"/>
  <c r="M4122" i="6"/>
  <c r="N4122" i="6"/>
  <c r="M713" i="6"/>
  <c r="N713" i="6"/>
  <c r="M2691" i="6"/>
  <c r="N2691" i="6"/>
  <c r="M2986" i="6"/>
  <c r="N2986" i="6"/>
  <c r="M1740" i="6"/>
  <c r="M1444" i="6"/>
  <c r="N1444" i="6"/>
  <c r="M2705" i="6"/>
  <c r="N2705" i="6"/>
  <c r="M741" i="6"/>
  <c r="N741" i="6"/>
  <c r="M1766" i="6"/>
  <c r="N1766" i="6"/>
  <c r="M1800" i="6"/>
  <c r="N1800" i="6"/>
  <c r="M677" i="6"/>
  <c r="M5558" i="6"/>
  <c r="M927" i="6"/>
  <c r="N927" i="6"/>
  <c r="M2300" i="6"/>
  <c r="M5683" i="6"/>
  <c r="N1415" i="6"/>
  <c r="N3562" i="6"/>
  <c r="M310" i="6"/>
  <c r="M6084" i="6"/>
  <c r="N6084" i="6"/>
  <c r="N4901" i="6"/>
  <c r="M2989" i="6"/>
  <c r="N2989" i="6"/>
  <c r="M865" i="6"/>
  <c r="M3250" i="6"/>
  <c r="M5735" i="6"/>
  <c r="N6518" i="6"/>
  <c r="M6518" i="6"/>
  <c r="M4384" i="6"/>
  <c r="N3480" i="6"/>
  <c r="M5733" i="6"/>
  <c r="M4447" i="6"/>
  <c r="M3049" i="6"/>
  <c r="N4246" i="6"/>
  <c r="M6654" i="6"/>
  <c r="M1959" i="6"/>
  <c r="M2882" i="6"/>
  <c r="N4113" i="6"/>
  <c r="M5173" i="6"/>
  <c r="N78" i="6"/>
  <c r="M1096" i="6"/>
  <c r="M3756" i="6"/>
  <c r="M5812" i="6"/>
  <c r="N2617" i="6"/>
  <c r="N1516" i="6"/>
  <c r="N6452" i="6"/>
  <c r="M186" i="6"/>
  <c r="M1253" i="6"/>
  <c r="M3501" i="6"/>
  <c r="M4921" i="6"/>
  <c r="N5733" i="6"/>
  <c r="N3668" i="6"/>
  <c r="N1344" i="6"/>
  <c r="M2845" i="6"/>
  <c r="M4130" i="6"/>
  <c r="M5322" i="6"/>
  <c r="M6334" i="6"/>
  <c r="M4280" i="6"/>
  <c r="M4888" i="6"/>
  <c r="M5766" i="6"/>
  <c r="M279" i="6"/>
  <c r="M5759" i="6"/>
  <c r="M3072" i="6"/>
  <c r="N201" i="6"/>
  <c r="M2664" i="6"/>
  <c r="M2745" i="6"/>
  <c r="M6279" i="6"/>
  <c r="M2258" i="6"/>
  <c r="M4441" i="6"/>
  <c r="M198" i="6"/>
  <c r="M6255" i="6"/>
  <c r="M6944" i="6"/>
  <c r="A6658" i="6"/>
  <c r="A4089" i="6"/>
  <c r="A4798" i="6"/>
  <c r="A6732" i="6"/>
  <c r="A3558" i="6"/>
  <c r="A6247" i="6"/>
  <c r="A1753" i="6"/>
  <c r="A5528" i="6"/>
  <c r="A5003" i="6"/>
  <c r="A5210" i="6"/>
  <c r="A6890" i="6"/>
  <c r="A3436" i="6"/>
  <c r="A5357" i="6"/>
  <c r="A2256" i="6"/>
  <c r="A1421" i="6"/>
  <c r="A3988" i="6"/>
  <c r="A1626" i="6"/>
  <c r="A277" i="6"/>
  <c r="A574" i="6"/>
  <c r="A6472" i="6"/>
  <c r="A4649" i="6"/>
  <c r="A1418" i="6"/>
  <c r="A337" i="6"/>
  <c r="A6889" i="6"/>
  <c r="A5748" i="6"/>
  <c r="A2335" i="6"/>
  <c r="A4142" i="6"/>
  <c r="A1974" i="6"/>
  <c r="A2367" i="6"/>
  <c r="A3138" i="6"/>
  <c r="A4551" i="6"/>
  <c r="A6760" i="6"/>
  <c r="A2537" i="6"/>
  <c r="A2292" i="6"/>
  <c r="A2248" i="6"/>
  <c r="A5178" i="6"/>
  <c r="A6045" i="6"/>
  <c r="A6827" i="6"/>
  <c r="A3933" i="6"/>
  <c r="A4823" i="6"/>
  <c r="A1341" i="6"/>
  <c r="A4850" i="6"/>
  <c r="A4830" i="6"/>
  <c r="A1593" i="6"/>
  <c r="A3961" i="6"/>
  <c r="A1782" i="6"/>
  <c r="A839" i="6"/>
  <c r="A5265" i="6"/>
  <c r="A5394" i="6"/>
  <c r="A5821" i="6"/>
  <c r="A4370" i="6"/>
  <c r="A1910" i="6"/>
  <c r="A2830" i="6"/>
  <c r="A1378" i="6"/>
  <c r="A4976" i="6"/>
  <c r="A4166" i="6"/>
  <c r="A1829" i="6"/>
  <c r="A3364" i="6"/>
  <c r="A835" i="6"/>
  <c r="A6608" i="6"/>
  <c r="A2202" i="6"/>
  <c r="A6839" i="6"/>
  <c r="A2628" i="6"/>
  <c r="A3940" i="6"/>
  <c r="A901" i="6"/>
  <c r="A5849" i="6"/>
  <c r="A4484" i="6"/>
  <c r="A5113" i="6"/>
  <c r="A6164" i="6"/>
  <c r="A4303" i="6"/>
  <c r="A4949" i="6"/>
  <c r="A151" i="6"/>
  <c r="A1633" i="6"/>
  <c r="A5570" i="6"/>
  <c r="A4204" i="6"/>
  <c r="A4350" i="6"/>
  <c r="A238" i="6"/>
  <c r="A970" i="6"/>
  <c r="A4042" i="6"/>
  <c r="A1723" i="6"/>
  <c r="A5162" i="6"/>
  <c r="A3377" i="6"/>
  <c r="A1447" i="6"/>
  <c r="A7075" i="6"/>
  <c r="A1859" i="6"/>
  <c r="A2472" i="6"/>
  <c r="A2561" i="6"/>
  <c r="A5831" i="6"/>
  <c r="A1772" i="6"/>
  <c r="A3424" i="6"/>
  <c r="A4517" i="6"/>
  <c r="A4010" i="6"/>
  <c r="A280" i="6"/>
  <c r="A5560" i="6"/>
  <c r="A4898" i="6"/>
  <c r="A1338" i="6"/>
  <c r="A2863" i="6"/>
  <c r="A877" i="6"/>
  <c r="A1275" i="6"/>
  <c r="A1249" i="6"/>
  <c r="A5329" i="6"/>
  <c r="A6973" i="6"/>
  <c r="A6428" i="6"/>
  <c r="A1649" i="6"/>
  <c r="A6376" i="6"/>
  <c r="A1962" i="6"/>
  <c r="A2914" i="6"/>
  <c r="A5230" i="6"/>
  <c r="A5408" i="6"/>
  <c r="A4659" i="6"/>
  <c r="A2552" i="6"/>
  <c r="A1943" i="6"/>
  <c r="A3589" i="6"/>
  <c r="A2419" i="6"/>
  <c r="A4970" i="6"/>
  <c r="A3696" i="6"/>
  <c r="A3080" i="6"/>
  <c r="A906" i="6"/>
  <c r="A3270" i="6"/>
  <c r="A3567" i="6"/>
  <c r="A5984" i="6"/>
  <c r="A2731" i="6"/>
  <c r="A427" i="6"/>
  <c r="A6270" i="6"/>
  <c r="A4775" i="6"/>
  <c r="A4667" i="6"/>
  <c r="A2928" i="6"/>
  <c r="A5920" i="6"/>
  <c r="A423" i="6"/>
  <c r="A1146" i="6"/>
  <c r="A4756" i="6"/>
  <c r="A4211" i="6"/>
  <c r="A3003" i="6"/>
  <c r="A6768" i="6"/>
  <c r="A4203" i="6"/>
  <c r="A4762" i="6"/>
  <c r="A1141" i="6"/>
  <c r="A936" i="6"/>
  <c r="A6172" i="6"/>
  <c r="A5281" i="6"/>
  <c r="A3189" i="6"/>
  <c r="A4841" i="6"/>
  <c r="A245" i="6"/>
  <c r="A3869" i="6"/>
  <c r="A5337" i="6"/>
  <c r="A5985" i="6"/>
  <c r="A3387" i="6"/>
  <c r="A6848" i="6"/>
  <c r="A2994" i="6"/>
  <c r="A1795" i="6"/>
  <c r="A1692" i="6"/>
  <c r="A466" i="6"/>
  <c r="A2657" i="6"/>
  <c r="A5025" i="6"/>
  <c r="A447" i="6"/>
  <c r="A103" i="6"/>
  <c r="A2820" i="6"/>
  <c r="A1769" i="6"/>
  <c r="A738" i="6"/>
  <c r="M277" i="6"/>
  <c r="N277" i="6"/>
  <c r="M574" i="6"/>
  <c r="N574" i="6"/>
  <c r="M1418" i="6"/>
  <c r="N1418" i="6"/>
  <c r="M337" i="6"/>
  <c r="N337" i="6"/>
  <c r="M6889" i="6"/>
  <c r="N6889" i="6"/>
  <c r="M5748" i="6"/>
  <c r="N5748" i="6"/>
  <c r="M2335" i="6"/>
  <c r="N2335" i="6"/>
  <c r="M1974" i="6"/>
  <c r="N1974" i="6"/>
  <c r="M2367" i="6"/>
  <c r="N2367" i="6"/>
  <c r="M3138" i="6"/>
  <c r="N3138" i="6"/>
  <c r="M4551" i="6"/>
  <c r="N4551" i="6"/>
  <c r="M6760" i="6"/>
  <c r="N6760" i="6"/>
  <c r="M2537" i="6"/>
  <c r="N2537" i="6"/>
  <c r="M2292" i="6"/>
  <c r="N2292" i="6"/>
  <c r="M2248" i="6"/>
  <c r="N2248" i="6"/>
  <c r="M6045" i="6"/>
  <c r="N6045" i="6"/>
  <c r="M6827" i="6"/>
  <c r="N6827" i="6"/>
  <c r="M3933" i="6"/>
  <c r="N3933" i="6"/>
  <c r="M4823" i="6"/>
  <c r="N4823" i="6"/>
  <c r="M1341" i="6"/>
  <c r="N1341" i="6"/>
  <c r="M4850" i="6"/>
  <c r="N4850" i="6"/>
  <c r="M4830" i="6"/>
  <c r="N4830" i="6"/>
  <c r="M1593" i="6"/>
  <c r="N1593" i="6"/>
  <c r="M3961" i="6"/>
  <c r="N3961" i="6"/>
  <c r="M1782" i="6"/>
  <c r="N1782" i="6"/>
  <c r="M5265" i="6"/>
  <c r="N5265" i="6"/>
  <c r="M5394" i="6"/>
  <c r="N5394" i="6"/>
  <c r="M5821" i="6"/>
  <c r="N5821" i="6"/>
  <c r="M4370" i="6"/>
  <c r="N4370" i="6"/>
  <c r="M2830" i="6"/>
  <c r="N2830" i="6"/>
  <c r="M1378" i="6"/>
  <c r="N1378" i="6"/>
  <c r="M4976" i="6"/>
  <c r="N4976" i="6"/>
  <c r="M4166" i="6"/>
  <c r="N4166" i="6"/>
  <c r="M3364" i="6"/>
  <c r="N3364" i="6"/>
  <c r="M835" i="6"/>
  <c r="N835" i="6"/>
  <c r="M6608" i="6"/>
  <c r="N6608" i="6"/>
  <c r="M2202" i="6"/>
  <c r="N2202" i="6"/>
  <c r="N6839" i="6"/>
  <c r="M6839" i="6"/>
  <c r="M2628" i="6"/>
  <c r="N2628" i="6"/>
  <c r="M3940" i="6"/>
  <c r="N3940" i="6"/>
  <c r="M5849" i="6"/>
  <c r="N5849" i="6"/>
  <c r="M4484" i="6"/>
  <c r="N4484" i="6"/>
  <c r="N5113" i="6"/>
  <c r="M5113" i="6"/>
  <c r="M6164" i="6"/>
  <c r="N6164" i="6"/>
  <c r="M4303" i="6"/>
  <c r="N4303" i="6"/>
  <c r="N4949" i="6"/>
  <c r="M4949" i="6"/>
  <c r="N151" i="6"/>
  <c r="M151" i="6"/>
  <c r="M5570" i="6"/>
  <c r="N5570" i="6"/>
  <c r="M4204" i="6"/>
  <c r="N4204" i="6"/>
  <c r="M4350" i="6"/>
  <c r="N4350" i="6"/>
  <c r="M238" i="6"/>
  <c r="N238" i="6"/>
  <c r="M4042" i="6"/>
  <c r="N4042" i="6"/>
  <c r="M1723" i="6"/>
  <c r="N1723" i="6"/>
  <c r="M5162" i="6"/>
  <c r="N5162" i="6"/>
  <c r="M3377" i="6"/>
  <c r="N3377" i="6"/>
  <c r="M1447" i="6"/>
  <c r="N1447" i="6"/>
  <c r="M7075" i="6"/>
  <c r="N7075" i="6"/>
  <c r="M1859" i="6"/>
  <c r="N1859" i="6"/>
  <c r="M2472" i="6"/>
  <c r="N2472" i="6"/>
  <c r="M2561" i="6"/>
  <c r="N2561" i="6"/>
  <c r="M5831" i="6"/>
  <c r="N5831" i="6"/>
  <c r="M1772" i="6"/>
  <c r="N1772" i="6"/>
  <c r="M3424" i="6"/>
  <c r="N3424" i="6"/>
  <c r="M4517" i="6"/>
  <c r="N4517" i="6"/>
  <c r="M4010" i="6"/>
  <c r="N4010" i="6"/>
  <c r="M5560" i="6"/>
  <c r="N5560" i="6"/>
  <c r="N4898" i="6"/>
  <c r="M4898" i="6"/>
  <c r="M877" i="6"/>
  <c r="N877" i="6"/>
  <c r="M1275" i="6"/>
  <c r="N1275" i="6"/>
  <c r="M1249" i="6"/>
  <c r="N1249" i="6"/>
  <c r="M5329" i="6"/>
  <c r="N5329" i="6"/>
  <c r="N6973" i="6"/>
  <c r="M6973" i="6"/>
  <c r="M6428" i="6"/>
  <c r="N6428" i="6"/>
  <c r="M1649" i="6"/>
  <c r="N1649" i="6"/>
  <c r="M6376" i="6"/>
  <c r="N6376" i="6"/>
  <c r="M1962" i="6"/>
  <c r="N1962" i="6"/>
  <c r="M2914" i="6"/>
  <c r="N2914" i="6"/>
  <c r="M5230" i="6"/>
  <c r="N5230" i="6"/>
  <c r="M2552" i="6"/>
  <c r="N2552" i="6"/>
  <c r="M1943" i="6"/>
  <c r="N1943" i="6"/>
  <c r="M2419" i="6"/>
  <c r="N2419" i="6"/>
  <c r="M4970" i="6"/>
  <c r="N4970" i="6"/>
  <c r="M3696" i="6"/>
  <c r="N3696" i="6"/>
  <c r="M3080" i="6"/>
  <c r="N3080" i="6"/>
  <c r="M3270" i="6"/>
  <c r="N3270" i="6"/>
  <c r="M3567" i="6"/>
  <c r="N3567" i="6"/>
  <c r="M2731" i="6"/>
  <c r="N2731" i="6"/>
  <c r="M427" i="6"/>
  <c r="N427" i="6"/>
  <c r="M6270" i="6"/>
  <c r="N6270" i="6"/>
  <c r="M4775" i="6"/>
  <c r="N4775" i="6"/>
  <c r="M2928" i="6"/>
  <c r="N2928" i="6"/>
  <c r="M5920" i="6"/>
  <c r="N5920" i="6"/>
  <c r="M423" i="6"/>
  <c r="N423" i="6"/>
  <c r="N1146" i="6"/>
  <c r="M1146" i="6"/>
  <c r="M4756" i="6"/>
  <c r="N4756" i="6"/>
  <c r="M4211" i="6"/>
  <c r="N4211" i="6"/>
  <c r="M3003" i="6"/>
  <c r="N3003" i="6"/>
  <c r="M6768" i="6"/>
  <c r="N6768" i="6"/>
  <c r="M4203" i="6"/>
  <c r="N4203" i="6"/>
  <c r="M4762" i="6"/>
  <c r="N4762" i="6"/>
  <c r="M1141" i="6"/>
  <c r="N1141" i="6"/>
  <c r="M936" i="6"/>
  <c r="N936" i="6"/>
  <c r="M5281" i="6"/>
  <c r="N5281" i="6"/>
  <c r="M3189" i="6"/>
  <c r="N3189" i="6"/>
  <c r="M4841" i="6"/>
  <c r="N4841" i="6"/>
  <c r="M245" i="6"/>
  <c r="N245" i="6"/>
  <c r="M3869" i="6"/>
  <c r="N3869" i="6"/>
  <c r="M5337" i="6"/>
  <c r="N5337" i="6"/>
  <c r="M5985" i="6"/>
  <c r="N5985" i="6"/>
  <c r="M3387" i="6"/>
  <c r="N3387" i="6"/>
  <c r="M6848" i="6"/>
  <c r="N6848" i="6"/>
  <c r="M2994" i="6"/>
  <c r="N2994" i="6"/>
  <c r="M1795" i="6"/>
  <c r="N1795" i="6"/>
  <c r="M466" i="6"/>
  <c r="N466" i="6"/>
  <c r="M2657" i="6"/>
  <c r="N2657" i="6"/>
  <c r="M5025" i="6"/>
  <c r="N5025" i="6"/>
  <c r="M103" i="6"/>
  <c r="N103" i="6"/>
  <c r="M2820" i="6"/>
  <c r="N2820" i="6"/>
  <c r="N1769" i="6"/>
  <c r="M1769" i="6"/>
  <c r="M738" i="6"/>
  <c r="N738" i="6"/>
  <c r="M3618" i="6"/>
  <c r="N3618" i="6"/>
  <c r="M3011" i="6"/>
  <c r="N3011" i="6"/>
  <c r="M697" i="6"/>
  <c r="N697" i="6"/>
  <c r="M4909" i="6"/>
  <c r="N4909" i="6"/>
  <c r="M1060" i="6"/>
  <c r="N1060" i="6"/>
  <c r="M373" i="6"/>
  <c r="N373" i="6"/>
  <c r="M1958" i="6"/>
  <c r="N1958" i="6"/>
  <c r="M3617" i="6"/>
  <c r="N3617" i="6"/>
  <c r="M867" i="6"/>
  <c r="N867" i="6"/>
  <c r="M4021" i="6"/>
  <c r="N4021" i="6"/>
  <c r="M823" i="6"/>
  <c r="N823" i="6"/>
  <c r="M2526" i="6"/>
  <c r="N2526" i="6"/>
  <c r="M2521" i="6"/>
  <c r="N2521" i="6"/>
  <c r="N2410" i="6"/>
  <c r="M2410" i="6"/>
  <c r="M5050" i="6"/>
  <c r="N5050" i="6"/>
  <c r="M4388" i="6"/>
  <c r="N4388" i="6"/>
  <c r="M6939" i="6"/>
  <c r="N6939" i="6"/>
  <c r="M5131" i="6"/>
  <c r="N5131" i="6"/>
  <c r="M6257" i="6"/>
  <c r="N6257" i="6"/>
  <c r="M5444" i="6"/>
  <c r="N5444" i="6"/>
  <c r="M4017" i="6"/>
  <c r="N4017" i="6"/>
  <c r="M5274" i="6"/>
  <c r="N5274" i="6"/>
  <c r="M6476" i="6"/>
  <c r="N6476" i="6"/>
  <c r="M3133" i="6"/>
  <c r="N3133" i="6"/>
  <c r="M3708" i="6"/>
  <c r="N3708" i="6"/>
  <c r="M6354" i="6"/>
  <c r="N6354" i="6"/>
  <c r="M6976" i="6"/>
  <c r="N6976" i="6"/>
  <c r="M4415" i="6"/>
  <c r="N4415" i="6"/>
  <c r="M1978" i="6"/>
  <c r="N1978" i="6"/>
  <c r="M3400" i="6"/>
  <c r="N3400" i="6"/>
  <c r="M3205" i="6"/>
  <c r="N3205" i="6"/>
  <c r="M4822" i="6"/>
  <c r="N4822" i="6"/>
  <c r="M3912" i="6"/>
  <c r="N3912" i="6"/>
  <c r="M5029" i="6"/>
  <c r="N5029" i="6"/>
  <c r="M3204" i="6"/>
  <c r="N3204" i="6"/>
  <c r="M6655" i="6"/>
  <c r="N6655" i="6"/>
  <c r="M5443" i="6"/>
  <c r="N5443" i="6"/>
  <c r="N5447" i="6"/>
  <c r="M5447" i="6"/>
  <c r="M2885" i="6"/>
  <c r="N2885" i="6"/>
  <c r="M5279" i="6"/>
  <c r="N5279" i="6"/>
  <c r="M2481" i="6"/>
  <c r="N2481" i="6"/>
  <c r="M272" i="6"/>
  <c r="N272" i="6"/>
  <c r="M5518" i="6"/>
  <c r="N5518" i="6"/>
  <c r="M2818" i="6"/>
  <c r="N2818" i="6"/>
  <c r="M1664" i="6"/>
  <c r="N1664" i="6"/>
  <c r="M4248" i="6"/>
  <c r="N4248" i="6"/>
  <c r="M2870" i="6"/>
  <c r="N2870" i="6"/>
  <c r="M5510" i="6"/>
  <c r="N5510" i="6"/>
  <c r="M1363" i="6"/>
  <c r="N1363" i="6"/>
  <c r="M6796" i="6"/>
  <c r="N6796" i="6"/>
  <c r="M2376" i="6"/>
  <c r="N2376" i="6"/>
  <c r="M4911" i="6"/>
  <c r="N4911" i="6"/>
  <c r="M498" i="6"/>
  <c r="N498" i="6"/>
  <c r="M1018" i="6"/>
  <c r="N1018" i="6"/>
  <c r="M3167" i="6"/>
  <c r="N3167" i="6"/>
  <c r="M3087" i="6"/>
  <c r="N3087" i="6"/>
  <c r="M5775" i="6"/>
  <c r="N5775" i="6"/>
  <c r="M1609" i="6"/>
  <c r="N1609" i="6"/>
  <c r="M2676" i="6"/>
  <c r="N2676" i="6"/>
  <c r="M5007" i="6"/>
  <c r="N5007" i="6"/>
  <c r="M5966" i="6"/>
  <c r="N5966" i="6"/>
  <c r="M4165" i="6"/>
  <c r="N4165" i="6"/>
  <c r="M1851" i="6"/>
  <c r="N1851" i="6"/>
  <c r="M6967" i="6"/>
  <c r="N6967" i="6"/>
  <c r="M6985" i="6"/>
  <c r="N6985" i="6"/>
  <c r="M6421" i="6"/>
  <c r="N6421" i="6"/>
  <c r="M6597" i="6"/>
  <c r="N6597" i="6"/>
  <c r="M3738" i="6"/>
  <c r="N3738" i="6"/>
  <c r="M1939" i="6"/>
  <c r="N1939" i="6"/>
  <c r="M799" i="6"/>
  <c r="N799" i="6"/>
  <c r="M4643" i="6"/>
  <c r="N4643" i="6"/>
  <c r="M2517" i="6"/>
  <c r="N2517" i="6"/>
  <c r="N3310" i="6"/>
  <c r="M3310" i="6"/>
  <c r="M2802" i="6"/>
  <c r="N2802" i="6"/>
  <c r="M3113" i="6"/>
  <c r="N3113" i="6"/>
  <c r="M3472" i="6"/>
  <c r="N3472" i="6"/>
  <c r="M4788" i="6"/>
  <c r="N4788" i="6"/>
  <c r="M5339" i="6"/>
  <c r="N5339" i="6"/>
  <c r="N3672" i="6"/>
  <c r="M3672" i="6"/>
  <c r="M1729" i="6"/>
  <c r="N1729" i="6"/>
  <c r="M3769" i="6"/>
  <c r="N3769" i="6"/>
  <c r="M2892" i="6"/>
  <c r="N2892" i="6"/>
  <c r="M2744" i="6"/>
  <c r="N2744" i="6"/>
  <c r="M969" i="6"/>
  <c r="N969" i="6"/>
  <c r="M4364" i="6"/>
  <c r="N4364" i="6"/>
  <c r="M1145" i="6"/>
  <c r="N1145" i="6"/>
  <c r="M3851" i="6"/>
  <c r="N3851" i="6"/>
  <c r="M1236" i="6"/>
  <c r="N1236" i="6"/>
  <c r="M6737" i="6"/>
  <c r="N6737" i="6"/>
  <c r="M3587" i="6"/>
  <c r="N3587" i="6"/>
  <c r="M1280" i="6"/>
  <c r="N1280" i="6"/>
  <c r="M980" i="6"/>
  <c r="N980" i="6"/>
  <c r="M4195" i="6"/>
  <c r="N4195" i="6"/>
  <c r="M6360" i="6"/>
  <c r="N6360" i="6"/>
  <c r="M5347" i="6"/>
  <c r="N5347" i="6"/>
  <c r="M2518" i="6"/>
  <c r="N2518" i="6"/>
  <c r="M1184" i="6"/>
  <c r="N1184" i="6"/>
  <c r="M6757" i="6"/>
  <c r="N6757" i="6"/>
  <c r="M6488" i="6"/>
  <c r="N6488" i="6"/>
  <c r="M3376" i="6"/>
  <c r="N3376" i="6"/>
  <c r="M2097" i="6"/>
  <c r="N2097" i="6"/>
  <c r="M2985" i="6"/>
  <c r="N2985" i="6"/>
  <c r="M5793" i="6"/>
  <c r="N5793" i="6"/>
  <c r="M6131" i="6"/>
  <c r="N6131" i="6"/>
  <c r="M6610" i="6"/>
  <c r="N6610" i="6"/>
  <c r="M2139" i="6"/>
  <c r="N2139" i="6"/>
  <c r="M4789" i="6"/>
  <c r="N4789" i="6"/>
  <c r="M2465" i="6"/>
  <c r="N2465" i="6"/>
  <c r="M3408" i="6"/>
  <c r="N3408" i="6"/>
  <c r="M467" i="6"/>
  <c r="N467" i="6"/>
  <c r="M916" i="6"/>
  <c r="N916" i="6"/>
  <c r="M4809" i="6"/>
  <c r="N4809" i="6"/>
  <c r="M966" i="6"/>
  <c r="N966" i="6"/>
  <c r="M746" i="6"/>
  <c r="N746" i="6"/>
  <c r="M1893" i="6"/>
  <c r="N1893" i="6"/>
  <c r="M4333" i="6"/>
  <c r="N4333" i="6"/>
  <c r="M1671" i="6"/>
  <c r="N1671" i="6"/>
  <c r="M3867" i="6"/>
  <c r="N3867" i="6"/>
  <c r="M6148" i="6"/>
  <c r="N6148" i="6"/>
  <c r="M1866" i="6"/>
  <c r="N1866" i="6"/>
  <c r="M929" i="6"/>
  <c r="N929" i="6"/>
  <c r="M2422" i="6"/>
  <c r="N2422" i="6"/>
  <c r="M3979" i="6"/>
  <c r="N3979" i="6"/>
  <c r="M3740" i="6"/>
  <c r="N3740" i="6"/>
  <c r="M494" i="6"/>
  <c r="N494" i="6"/>
  <c r="M5708" i="6"/>
  <c r="N5708" i="6"/>
  <c r="M4131" i="6"/>
  <c r="N4131" i="6"/>
  <c r="M345" i="6"/>
  <c r="N345" i="6"/>
  <c r="M7065" i="6"/>
  <c r="N7065" i="6"/>
  <c r="M2280" i="6"/>
  <c r="N2280" i="6"/>
  <c r="M6060" i="6"/>
  <c r="N6060" i="6"/>
  <c r="M3673" i="6"/>
  <c r="N3673" i="6"/>
  <c r="M6157" i="6"/>
  <c r="N6157" i="6"/>
  <c r="M2665" i="6"/>
  <c r="N2665" i="6"/>
  <c r="M3710" i="6"/>
  <c r="N3710" i="6"/>
  <c r="M4622" i="6"/>
  <c r="N4622" i="6"/>
  <c r="M3880" i="6"/>
  <c r="N3880" i="6"/>
  <c r="M4179" i="6"/>
  <c r="N4179" i="6"/>
  <c r="M5612" i="6"/>
  <c r="N5612" i="6"/>
  <c r="M2264" i="6"/>
  <c r="N2264" i="6"/>
  <c r="M1293" i="6"/>
  <c r="N1293" i="6"/>
  <c r="M4867" i="6"/>
  <c r="N4867" i="6"/>
  <c r="M3588" i="6"/>
  <c r="N3588" i="6"/>
  <c r="N256" i="6"/>
  <c r="M256" i="6"/>
  <c r="M4311" i="6"/>
  <c r="N4311" i="6"/>
  <c r="M4760" i="6"/>
  <c r="N4760" i="6"/>
  <c r="M6712" i="6"/>
  <c r="N6712" i="6"/>
  <c r="A6697" i="6"/>
  <c r="A4754" i="6"/>
  <c r="A4885" i="6"/>
  <c r="A815" i="6"/>
  <c r="A5352" i="6"/>
  <c r="A5843" i="6"/>
  <c r="A3633" i="6"/>
  <c r="A5009" i="6"/>
  <c r="A3608" i="6"/>
  <c r="A944" i="6"/>
  <c r="A4457" i="6"/>
  <c r="A4083" i="6"/>
  <c r="A1310" i="6"/>
  <c r="A3122" i="6"/>
  <c r="A6419" i="6"/>
  <c r="A1535" i="6"/>
  <c r="A2908" i="6"/>
  <c r="A36" i="6"/>
  <c r="A1050" i="6"/>
  <c r="A5051" i="6"/>
  <c r="A6454" i="6"/>
  <c r="A5598" i="6"/>
  <c r="A5767" i="6"/>
  <c r="A1710" i="6"/>
  <c r="A3813" i="6"/>
  <c r="A6182" i="6"/>
  <c r="A2620" i="6"/>
  <c r="A5334" i="6"/>
  <c r="A4966" i="6"/>
  <c r="A3748" i="6"/>
  <c r="A2088" i="6"/>
  <c r="A4509" i="6"/>
  <c r="A6170" i="6"/>
  <c r="A3723" i="6"/>
  <c r="A4582" i="6"/>
  <c r="A959" i="6"/>
  <c r="A2316" i="6"/>
  <c r="A243" i="6"/>
  <c r="A4607" i="6"/>
  <c r="A3029" i="6"/>
  <c r="A2776" i="6"/>
  <c r="A6416" i="6"/>
  <c r="A3907" i="6"/>
  <c r="A205" i="6"/>
  <c r="A6728" i="6"/>
  <c r="A4618" i="6"/>
  <c r="A3055" i="6"/>
  <c r="A4678" i="6"/>
  <c r="A4481" i="6"/>
  <c r="A6684" i="6"/>
  <c r="A6581" i="6"/>
  <c r="A971" i="6"/>
  <c r="A2130" i="6"/>
  <c r="A5941" i="6"/>
  <c r="A4872" i="6"/>
  <c r="A3036" i="6"/>
  <c r="A1461" i="6"/>
  <c r="A6857" i="6"/>
  <c r="A2704" i="6"/>
  <c r="A6964" i="6"/>
  <c r="A4033" i="6"/>
  <c r="A4683" i="6"/>
  <c r="A930" i="6"/>
  <c r="A6072" i="6"/>
  <c r="A5690" i="6"/>
  <c r="A6018" i="6"/>
  <c r="A2822" i="6"/>
  <c r="A4082" i="6"/>
  <c r="A7003" i="6"/>
  <c r="A2536" i="6"/>
  <c r="A3260" i="6"/>
  <c r="A1114" i="6"/>
  <c r="A735" i="6"/>
  <c r="A826" i="6"/>
  <c r="A2879" i="6"/>
  <c r="A4668" i="6"/>
  <c r="A3166" i="6"/>
  <c r="A766" i="6"/>
  <c r="A2393" i="6"/>
  <c r="A1688" i="6"/>
  <c r="A4446" i="6"/>
  <c r="A6589" i="6"/>
  <c r="A5292" i="6"/>
  <c r="A3040" i="6"/>
  <c r="A1068" i="6"/>
  <c r="A1142" i="6"/>
  <c r="A4108" i="6"/>
  <c r="A1099" i="6"/>
  <c r="A5410" i="6"/>
  <c r="A1385" i="6"/>
  <c r="A4490" i="6"/>
  <c r="A4424" i="6"/>
  <c r="A879" i="6"/>
  <c r="A5987" i="6"/>
  <c r="A7039" i="6"/>
  <c r="A6464" i="6"/>
  <c r="A442" i="6"/>
  <c r="A3791" i="6"/>
  <c r="A5190" i="6"/>
  <c r="A3939" i="6"/>
  <c r="A6117" i="6"/>
  <c r="A1095" i="6"/>
  <c r="A2880" i="6"/>
  <c r="A2043" i="6"/>
  <c r="A4875" i="6"/>
  <c r="A5037" i="6"/>
  <c r="A5695" i="6"/>
  <c r="A6616" i="6"/>
  <c r="A4376" i="6"/>
  <c r="A5919" i="6"/>
  <c r="A1210" i="6"/>
  <c r="A1017" i="6"/>
  <c r="A5364" i="6"/>
  <c r="A6143" i="6"/>
  <c r="A5170" i="6"/>
  <c r="A790" i="6"/>
  <c r="A4746" i="6"/>
  <c r="A5515" i="6"/>
  <c r="A4767" i="6"/>
  <c r="A6358" i="6"/>
  <c r="A2757" i="6"/>
  <c r="A1635" i="6"/>
  <c r="A659" i="6"/>
  <c r="A392" i="6"/>
  <c r="A3822" i="6"/>
  <c r="A4411" i="6"/>
  <c r="A4981" i="6"/>
  <c r="A1186" i="6"/>
  <c r="A2538" i="6"/>
  <c r="A4836" i="6"/>
  <c r="A4336" i="6"/>
  <c r="A333" i="6"/>
  <c r="A6043" i="6"/>
  <c r="A5313" i="6"/>
  <c r="A5904" i="6"/>
  <c r="A608" i="6"/>
  <c r="A1761" i="6"/>
  <c r="A4332" i="6"/>
  <c r="A871" i="6"/>
  <c r="A4882" i="6"/>
  <c r="A5641" i="6"/>
  <c r="A3168" i="6"/>
  <c r="A6070" i="6"/>
  <c r="A6826" i="6"/>
  <c r="A6339" i="6"/>
  <c r="A908" i="6"/>
  <c r="A772" i="6"/>
  <c r="A6303" i="6"/>
  <c r="A1487" i="6"/>
  <c r="A4351" i="6"/>
  <c r="A3998" i="6"/>
  <c r="A295" i="6"/>
  <c r="A2762" i="6"/>
  <c r="A973" i="6"/>
  <c r="A5999" i="6"/>
  <c r="A3629" i="6"/>
  <c r="A4542" i="6"/>
  <c r="A3005" i="6"/>
  <c r="A6076" i="6"/>
  <c r="A6165" i="6"/>
  <c r="A4201" i="6"/>
  <c r="A2142" i="6"/>
  <c r="A1727" i="6"/>
  <c r="A1687" i="6"/>
  <c r="A4088" i="6"/>
  <c r="A5171" i="6"/>
  <c r="A117" i="6"/>
  <c r="N3528" i="6"/>
  <c r="N2115" i="6"/>
  <c r="M4965" i="6"/>
  <c r="N4965" i="6"/>
  <c r="M1906" i="6"/>
  <c r="N1906" i="6"/>
  <c r="M3663" i="6"/>
  <c r="N3663" i="6"/>
  <c r="M2929" i="6"/>
  <c r="N2929" i="6"/>
  <c r="M4628" i="6"/>
  <c r="N4628" i="6"/>
  <c r="M6318" i="6"/>
  <c r="N6318" i="6"/>
  <c r="M5390" i="6"/>
  <c r="N5390" i="6"/>
  <c r="M1528" i="6"/>
  <c r="N1528" i="6"/>
  <c r="M5148" i="6"/>
  <c r="N5148" i="6"/>
  <c r="M6316" i="6"/>
  <c r="N6316" i="6"/>
  <c r="M611" i="6"/>
  <c r="N611" i="6"/>
  <c r="M6859" i="6"/>
  <c r="N6859" i="6"/>
  <c r="M4647" i="6"/>
  <c r="N4647" i="6"/>
  <c r="M1183" i="6"/>
  <c r="N1183" i="6"/>
  <c r="M137" i="6"/>
  <c r="N137" i="6"/>
  <c r="M2570" i="6"/>
  <c r="N2570" i="6"/>
  <c r="M522" i="6"/>
  <c r="N522" i="6"/>
  <c r="M2883" i="6"/>
  <c r="N2883" i="6"/>
  <c r="M5548" i="6"/>
  <c r="N5548" i="6"/>
  <c r="M875" i="6"/>
  <c r="N875" i="6"/>
  <c r="M3857" i="6"/>
  <c r="N3857" i="6"/>
  <c r="M4357" i="6"/>
  <c r="N4357" i="6"/>
  <c r="M5193" i="6"/>
  <c r="N5193" i="6"/>
  <c r="M4768" i="6"/>
  <c r="N4768" i="6"/>
  <c r="M497" i="6"/>
  <c r="N497" i="6"/>
  <c r="M1901" i="6"/>
  <c r="N1901" i="6"/>
  <c r="M5464" i="6"/>
  <c r="N5464" i="6"/>
  <c r="M6233" i="6"/>
  <c r="N6233" i="6"/>
  <c r="M3026" i="6"/>
  <c r="N3026" i="6"/>
  <c r="M5864" i="6"/>
  <c r="N5864" i="6"/>
  <c r="M3905" i="6"/>
  <c r="N3905" i="6"/>
  <c r="M575" i="6"/>
  <c r="N575" i="6"/>
  <c r="N2513" i="6"/>
  <c r="M2513" i="6"/>
  <c r="M131" i="6"/>
  <c r="N131" i="6"/>
  <c r="M7047" i="6"/>
  <c r="N7047" i="6"/>
  <c r="N1224" i="6"/>
  <c r="M1224" i="6"/>
  <c r="M6168" i="6"/>
  <c r="N6168" i="6"/>
  <c r="M3879" i="6"/>
  <c r="N3879" i="6"/>
  <c r="M1388" i="6"/>
  <c r="N1388" i="6"/>
  <c r="M5312" i="6"/>
  <c r="N5312" i="6"/>
  <c r="N2967" i="6"/>
  <c r="M2967" i="6"/>
  <c r="M3876" i="6"/>
  <c r="N3876" i="6"/>
  <c r="M761" i="6"/>
  <c r="N761" i="6"/>
  <c r="N5207" i="6"/>
  <c r="M5207" i="6"/>
  <c r="M2302" i="6"/>
  <c r="N2302" i="6"/>
  <c r="M4624" i="6"/>
  <c r="N4624" i="6"/>
  <c r="M5931" i="6"/>
  <c r="N5931" i="6"/>
  <c r="N4550" i="6"/>
  <c r="M4550" i="6"/>
  <c r="M4769" i="6"/>
  <c r="N4769" i="6"/>
  <c r="M3162" i="6"/>
  <c r="N3162" i="6"/>
  <c r="N4969" i="6"/>
  <c r="M4969" i="6"/>
  <c r="M2499" i="6"/>
  <c r="N2499" i="6"/>
  <c r="M479" i="6"/>
  <c r="N479" i="6"/>
  <c r="M288" i="6"/>
  <c r="N288" i="6"/>
  <c r="M6881" i="6"/>
  <c r="N6881" i="6"/>
  <c r="M5704" i="6"/>
  <c r="N5704" i="6"/>
  <c r="N5894" i="6"/>
  <c r="M5894" i="6"/>
  <c r="M2132" i="6"/>
  <c r="N2132" i="6"/>
  <c r="M5079" i="6"/>
  <c r="N5079" i="6"/>
  <c r="N3430" i="6"/>
  <c r="M3430" i="6"/>
  <c r="M6571" i="6"/>
  <c r="N6571" i="6"/>
  <c r="M540" i="6"/>
  <c r="N540" i="6"/>
  <c r="M4543" i="6"/>
  <c r="N4543" i="6"/>
  <c r="M4745" i="6"/>
  <c r="N4745" i="6"/>
  <c r="M3455" i="6"/>
  <c r="N3455" i="6"/>
  <c r="M3626" i="6"/>
  <c r="N3626" i="6"/>
  <c r="M5220" i="6"/>
  <c r="N5220" i="6"/>
  <c r="N361" i="6"/>
  <c r="M361" i="6"/>
  <c r="M3334" i="6"/>
  <c r="N3334" i="6"/>
  <c r="M3508" i="6"/>
  <c r="N3508" i="6"/>
  <c r="N3883" i="6"/>
  <c r="M3883" i="6"/>
  <c r="M5065" i="6"/>
  <c r="N5065" i="6"/>
  <c r="M2733" i="6"/>
  <c r="N2733" i="6"/>
  <c r="M1109" i="6"/>
  <c r="N1109" i="6"/>
  <c r="M1606" i="6"/>
  <c r="N1606" i="6"/>
  <c r="M90" i="6"/>
  <c r="N90" i="6"/>
  <c r="M5774" i="6"/>
  <c r="N5774" i="6"/>
  <c r="M913" i="6"/>
  <c r="N913" i="6"/>
  <c r="M352" i="6"/>
  <c r="N352" i="6"/>
  <c r="M2669" i="6"/>
  <c r="N2669" i="6"/>
  <c r="M4637" i="6"/>
  <c r="N4637" i="6"/>
  <c r="M6634" i="6"/>
  <c r="N6634" i="6"/>
  <c r="M1836" i="6"/>
  <c r="N1836" i="6"/>
  <c r="M4342" i="6"/>
  <c r="N4342" i="6"/>
  <c r="M3815" i="6"/>
  <c r="N3815" i="6"/>
  <c r="N6055" i="6"/>
  <c r="M6055" i="6"/>
  <c r="N4040" i="6"/>
  <c r="M4040" i="6"/>
  <c r="M3574" i="6"/>
  <c r="N3574" i="6"/>
  <c r="M2918" i="6"/>
  <c r="N2918" i="6"/>
  <c r="M6823" i="6"/>
  <c r="N6823" i="6"/>
  <c r="M191" i="6"/>
  <c r="N191" i="6"/>
  <c r="M4971" i="6"/>
  <c r="N4971" i="6"/>
  <c r="M62" i="6"/>
  <c r="N62" i="6"/>
  <c r="M6963" i="6"/>
  <c r="N6963" i="6"/>
  <c r="M2503" i="6"/>
  <c r="N2503" i="6"/>
  <c r="M3600" i="6"/>
  <c r="N3600" i="6"/>
  <c r="M5628" i="6"/>
  <c r="N5628" i="6"/>
  <c r="M2748" i="6"/>
  <c r="N2748" i="6"/>
  <c r="M4986" i="6"/>
  <c r="N4986" i="6"/>
  <c r="M4633" i="6"/>
  <c r="N4633" i="6"/>
  <c r="M3339" i="6"/>
  <c r="N3339" i="6"/>
  <c r="M3724" i="6"/>
  <c r="N3724" i="6"/>
  <c r="M3079" i="6"/>
  <c r="N3079" i="6"/>
  <c r="M5661" i="6"/>
  <c r="N5661" i="6"/>
  <c r="M4459" i="6"/>
  <c r="N4459" i="6"/>
  <c r="M3743" i="6"/>
  <c r="N3743" i="6"/>
  <c r="N3799" i="6"/>
  <c r="M3799" i="6"/>
  <c r="M1757" i="6"/>
  <c r="N1757" i="6"/>
  <c r="M5314" i="6"/>
  <c r="N5314" i="6"/>
  <c r="M6549" i="6"/>
  <c r="N6549" i="6"/>
  <c r="M3954" i="6"/>
  <c r="N3954" i="6"/>
  <c r="M3358" i="6"/>
  <c r="N3358" i="6"/>
  <c r="M173" i="6"/>
  <c r="N173" i="6"/>
  <c r="M495" i="6"/>
  <c r="N495" i="6"/>
  <c r="M5474" i="6"/>
  <c r="N5474" i="6"/>
  <c r="M5809" i="6"/>
  <c r="N5809" i="6"/>
  <c r="M6378" i="6"/>
  <c r="N6378" i="6"/>
  <c r="M1544" i="6"/>
  <c r="N1544" i="6"/>
  <c r="M2346" i="6"/>
  <c r="N2346" i="6"/>
  <c r="M6937" i="6"/>
  <c r="N6937" i="6"/>
  <c r="N2329" i="6"/>
  <c r="M2329" i="6"/>
  <c r="M2231" i="6"/>
  <c r="N2231" i="6"/>
  <c r="N6431" i="6"/>
  <c r="M6431" i="6"/>
  <c r="M222" i="6"/>
  <c r="N222" i="6"/>
  <c r="M5398" i="6"/>
  <c r="N5398" i="6"/>
  <c r="M1510" i="6"/>
  <c r="N1510" i="6"/>
  <c r="M1639" i="6"/>
  <c r="N1639" i="6"/>
  <c r="N950" i="6"/>
  <c r="M950" i="6"/>
  <c r="M6293" i="6"/>
  <c r="N6293" i="6"/>
  <c r="M6174" i="6"/>
  <c r="N6174" i="6"/>
  <c r="M6772" i="6"/>
  <c r="N6772" i="6"/>
  <c r="M2270" i="6"/>
  <c r="N2270" i="6"/>
  <c r="M636" i="6"/>
  <c r="N636" i="6"/>
  <c r="M6440" i="6"/>
  <c r="N6440" i="6"/>
  <c r="M1965" i="6"/>
  <c r="N1965" i="6"/>
  <c r="M1653" i="6"/>
  <c r="N1653" i="6"/>
  <c r="M6471" i="6"/>
  <c r="N6471" i="6"/>
  <c r="M6607" i="6"/>
  <c r="N6607" i="6"/>
  <c r="M6033" i="6"/>
  <c r="N6033" i="6"/>
  <c r="M6309" i="6"/>
  <c r="N6309" i="6"/>
  <c r="M5666" i="6"/>
  <c r="N5666" i="6"/>
  <c r="M639" i="6"/>
  <c r="N639" i="6"/>
  <c r="M2281" i="6"/>
  <c r="N2281" i="6"/>
  <c r="M4180" i="6"/>
  <c r="N4180" i="6"/>
  <c r="M943" i="6"/>
  <c r="N943" i="6"/>
  <c r="M6329" i="6"/>
  <c r="N6329" i="6"/>
  <c r="M1313" i="6"/>
  <c r="N1313" i="6"/>
  <c r="M2954" i="6"/>
  <c r="N2954" i="6"/>
  <c r="M2369" i="6"/>
  <c r="N2369" i="6"/>
  <c r="M5129" i="6"/>
  <c r="N5129" i="6"/>
  <c r="M4554" i="6"/>
  <c r="N4554" i="6"/>
  <c r="M2661" i="6"/>
  <c r="N2661" i="6"/>
  <c r="M5242" i="6"/>
  <c r="N5242" i="6"/>
  <c r="M774" i="6"/>
  <c r="N774" i="6"/>
  <c r="M6865" i="6"/>
  <c r="N6865" i="6"/>
  <c r="M889" i="6"/>
  <c r="N889" i="6"/>
  <c r="M974" i="6"/>
  <c r="N974" i="6"/>
  <c r="M4505" i="6"/>
  <c r="N4505" i="6"/>
  <c r="M6490" i="6"/>
  <c r="N6490" i="6"/>
  <c r="M6652" i="6"/>
  <c r="N6652" i="6"/>
  <c r="M1571" i="6"/>
  <c r="N1571" i="6"/>
  <c r="M3357" i="6"/>
  <c r="N3357" i="6"/>
  <c r="M4097" i="6"/>
  <c r="N4097" i="6"/>
  <c r="M552" i="6"/>
  <c r="N552" i="6"/>
  <c r="M2191" i="6"/>
  <c r="N2191" i="6"/>
  <c r="N4940" i="6"/>
  <c r="M4940" i="6"/>
  <c r="M3437" i="6"/>
  <c r="N3437" i="6"/>
  <c r="M3170" i="6"/>
  <c r="N3170" i="6"/>
  <c r="M1428" i="6"/>
  <c r="N1428" i="6"/>
  <c r="N4202" i="6"/>
  <c r="M4202" i="6"/>
  <c r="M1482" i="6"/>
  <c r="N1482" i="6"/>
  <c r="M4957" i="6"/>
  <c r="N4957" i="6"/>
  <c r="M380" i="6"/>
  <c r="N380" i="6"/>
  <c r="M1485" i="6"/>
  <c r="N1485" i="6"/>
  <c r="M4236" i="6"/>
  <c r="N4236" i="6"/>
  <c r="M2672" i="6"/>
  <c r="N2672" i="6"/>
  <c r="M1566" i="6"/>
  <c r="N1566" i="6"/>
  <c r="M4786" i="6"/>
  <c r="N4786" i="6"/>
  <c r="M3067" i="6"/>
  <c r="N3067" i="6"/>
  <c r="M4871" i="6"/>
  <c r="N4871" i="6"/>
  <c r="M2037" i="6"/>
  <c r="N2037" i="6"/>
  <c r="M2496" i="6"/>
  <c r="N2496" i="6"/>
  <c r="M1003" i="6"/>
  <c r="N1003" i="6"/>
  <c r="M585" i="6"/>
  <c r="N585" i="6"/>
  <c r="M294" i="6"/>
  <c r="N294" i="6"/>
  <c r="M169" i="6"/>
  <c r="N169" i="6"/>
  <c r="N2096" i="6"/>
  <c r="M2096" i="6"/>
  <c r="M3188" i="6"/>
  <c r="N3188" i="6"/>
  <c r="M163" i="6"/>
  <c r="N163" i="6"/>
  <c r="M6777" i="6"/>
  <c r="N6777" i="6"/>
  <c r="M1665" i="6"/>
  <c r="N1665" i="6"/>
  <c r="M7102" i="6"/>
  <c r="N7102" i="6"/>
  <c r="M1542" i="6"/>
  <c r="N1542" i="6"/>
  <c r="M1425" i="6"/>
  <c r="N1425" i="6"/>
  <c r="M2679" i="6"/>
  <c r="N2679" i="6"/>
  <c r="M2479" i="6"/>
  <c r="N2479" i="6"/>
  <c r="M4220" i="6"/>
  <c r="N4220" i="6"/>
  <c r="M6551" i="6"/>
  <c r="N6551" i="6"/>
  <c r="M3586" i="6"/>
  <c r="N3586" i="6"/>
  <c r="M3842" i="6"/>
  <c r="N3842" i="6"/>
  <c r="M1915" i="6"/>
  <c r="N1915" i="6"/>
  <c r="M5110" i="6"/>
  <c r="N5110" i="6"/>
  <c r="N6349" i="6"/>
  <c r="M6349" i="6"/>
  <c r="M4963" i="6"/>
  <c r="N4963" i="6"/>
  <c r="M4699" i="6"/>
  <c r="N4699" i="6"/>
  <c r="M4507" i="6"/>
  <c r="N4507" i="6"/>
  <c r="M2873" i="6"/>
  <c r="N2873" i="6"/>
  <c r="M1560" i="6"/>
  <c r="N1560" i="6"/>
  <c r="M3651" i="6"/>
  <c r="N3651" i="6"/>
  <c r="M85" i="6"/>
  <c r="N85" i="6"/>
  <c r="M2594" i="6"/>
  <c r="N2594" i="6"/>
  <c r="N5455" i="6"/>
  <c r="M5455" i="6"/>
  <c r="M3389" i="6"/>
  <c r="N3389" i="6"/>
  <c r="M1190" i="6"/>
  <c r="N1190" i="6"/>
  <c r="M493" i="6"/>
  <c r="N493" i="6"/>
  <c r="M2631" i="6"/>
  <c r="N2631" i="6"/>
  <c r="M5122" i="6"/>
  <c r="N5122" i="6"/>
  <c r="M1264" i="6"/>
  <c r="N1264" i="6"/>
  <c r="M5637" i="6"/>
  <c r="N5637" i="6"/>
  <c r="M3895" i="6"/>
  <c r="N3895" i="6"/>
  <c r="M2625" i="6"/>
  <c r="N2625" i="6"/>
  <c r="M5532" i="6"/>
  <c r="N5532" i="6"/>
  <c r="M645" i="6"/>
  <c r="N645" i="6"/>
  <c r="M2027" i="6"/>
  <c r="N2027" i="6"/>
  <c r="N5044" i="6"/>
  <c r="M5044" i="6"/>
  <c r="M1935" i="6"/>
  <c r="N1935" i="6"/>
  <c r="M4496" i="6"/>
  <c r="N4496" i="6"/>
  <c r="M3265" i="6"/>
  <c r="N3265" i="6"/>
  <c r="M758" i="6"/>
  <c r="N758" i="6"/>
  <c r="M4729" i="6"/>
  <c r="N4729" i="6"/>
  <c r="N5404" i="6"/>
  <c r="M5404" i="6"/>
  <c r="M3410" i="6"/>
  <c r="N3410" i="6"/>
  <c r="N4833" i="6"/>
  <c r="M4833" i="6"/>
  <c r="M2534" i="6"/>
  <c r="N2534" i="6"/>
  <c r="M166" i="6"/>
  <c r="N166" i="6"/>
  <c r="M6022" i="6"/>
  <c r="N6022" i="6"/>
  <c r="M5815" i="6"/>
  <c r="N5815" i="6"/>
  <c r="M6887" i="6"/>
  <c r="N6887" i="6"/>
  <c r="M4240" i="6"/>
  <c r="N4240" i="6"/>
  <c r="M5763" i="6"/>
  <c r="N5763" i="6"/>
  <c r="M1052" i="6"/>
  <c r="N1052" i="6"/>
  <c r="M325" i="6"/>
  <c r="N325" i="6"/>
  <c r="M4653" i="6"/>
  <c r="N4653" i="6"/>
  <c r="M2796" i="6"/>
  <c r="N2796" i="6"/>
  <c r="M6922" i="6"/>
  <c r="N6922" i="6"/>
  <c r="M3551" i="6"/>
  <c r="N3551" i="6"/>
  <c r="M1768" i="6"/>
  <c r="N1768" i="6"/>
  <c r="M1292" i="6"/>
  <c r="N1292" i="6"/>
  <c r="M4158" i="6"/>
  <c r="N4158" i="6"/>
  <c r="M4845" i="6"/>
  <c r="N4845" i="6"/>
  <c r="M6542" i="6"/>
  <c r="N6542" i="6"/>
  <c r="M6491" i="6"/>
  <c r="N6491" i="6"/>
  <c r="M1400" i="6"/>
  <c r="N1400" i="6"/>
  <c r="M1995" i="6"/>
  <c r="N1995" i="6"/>
  <c r="M3715" i="6"/>
  <c r="N3715" i="6"/>
  <c r="M4235" i="6"/>
  <c r="N4235" i="6"/>
  <c r="M3323" i="6"/>
  <c r="N3323" i="6"/>
  <c r="M6730" i="6"/>
  <c r="N6730" i="6"/>
  <c r="M4577" i="6"/>
  <c r="N4577" i="6"/>
  <c r="M4968" i="6"/>
  <c r="N4968" i="6"/>
  <c r="M6896" i="6"/>
  <c r="N6896" i="6"/>
  <c r="M5010" i="6"/>
  <c r="N5010" i="6"/>
  <c r="M5114" i="6"/>
  <c r="N5114" i="6"/>
  <c r="M2840" i="6"/>
  <c r="N2840" i="6"/>
  <c r="M6668" i="6"/>
  <c r="N6668" i="6"/>
  <c r="M4860" i="6"/>
  <c r="N4860" i="6"/>
  <c r="M609" i="6"/>
  <c r="N609" i="6"/>
  <c r="M398" i="6"/>
  <c r="N398" i="6"/>
  <c r="M5701" i="6"/>
  <c r="N5701" i="6"/>
  <c r="M6092" i="6"/>
  <c r="N6092" i="6"/>
  <c r="M4781" i="6"/>
  <c r="N4781" i="6"/>
  <c r="M525" i="6"/>
  <c r="N525" i="6"/>
  <c r="M2002" i="6"/>
  <c r="N2002" i="6"/>
  <c r="M6227" i="6"/>
  <c r="N6227" i="6"/>
  <c r="M5089" i="6"/>
  <c r="N5089" i="6"/>
  <c r="M2209" i="6"/>
  <c r="N2209" i="6"/>
  <c r="M197" i="6"/>
  <c r="N197" i="6"/>
  <c r="N878" i="6"/>
  <c r="M878" i="6"/>
  <c r="M2543" i="6"/>
  <c r="N2543" i="6"/>
  <c r="N4977" i="6"/>
  <c r="M4977" i="6"/>
  <c r="M6568" i="6"/>
  <c r="N6568" i="6"/>
  <c r="M1765" i="6"/>
  <c r="N1765" i="6"/>
  <c r="M6145" i="6"/>
  <c r="N6145" i="6"/>
  <c r="M6562" i="6"/>
  <c r="N6562" i="6"/>
  <c r="M2709" i="6"/>
  <c r="N2709" i="6"/>
  <c r="M2623" i="6"/>
  <c r="N2623" i="6"/>
  <c r="M6663" i="6"/>
  <c r="N6663" i="6"/>
  <c r="M1081" i="6"/>
  <c r="N1081" i="6"/>
  <c r="M41" i="6"/>
  <c r="N41" i="6"/>
  <c r="M5889" i="6"/>
  <c r="N5889" i="6"/>
  <c r="M1656" i="6"/>
  <c r="N1656" i="6"/>
  <c r="M1584" i="6"/>
  <c r="N1584" i="6"/>
  <c r="M5101" i="6"/>
  <c r="N5101" i="6"/>
  <c r="M5283" i="6"/>
  <c r="N5283" i="6"/>
  <c r="M5981" i="6"/>
  <c r="N5981" i="6"/>
  <c r="M1284" i="6"/>
  <c r="N1284" i="6"/>
  <c r="M2018" i="6"/>
  <c r="N2018" i="6"/>
  <c r="M4733" i="6"/>
  <c r="N4733" i="6"/>
  <c r="M5672" i="6"/>
  <c r="N5672" i="6"/>
  <c r="M3084" i="6"/>
  <c r="N3084" i="6"/>
  <c r="M3413" i="6"/>
  <c r="N3413" i="6"/>
  <c r="M6840" i="6"/>
  <c r="N6840" i="6"/>
  <c r="M3247" i="6"/>
  <c r="N3247" i="6"/>
  <c r="M1025" i="6"/>
  <c r="N1025" i="6"/>
  <c r="M4824" i="6"/>
  <c r="N4824" i="6"/>
  <c r="M6748" i="6"/>
  <c r="N6748" i="6"/>
  <c r="M1913" i="6"/>
  <c r="N1913" i="6"/>
  <c r="M6135" i="6"/>
  <c r="N6135" i="6"/>
  <c r="M2686" i="6"/>
  <c r="N2686" i="6"/>
  <c r="M2861" i="6"/>
  <c r="N2861" i="6"/>
  <c r="M5011" i="6"/>
  <c r="N5011" i="6"/>
  <c r="M2490" i="6"/>
  <c r="N2490" i="6"/>
  <c r="M1588" i="6"/>
  <c r="N1588" i="6"/>
  <c r="M6139" i="6"/>
  <c r="N6139" i="6"/>
  <c r="M76" i="6"/>
  <c r="N76" i="6"/>
  <c r="M3476" i="6"/>
  <c r="N3476" i="6"/>
  <c r="M1796" i="6"/>
  <c r="N1796" i="6"/>
  <c r="M6986" i="6"/>
  <c r="N6986" i="6"/>
  <c r="M6496" i="6"/>
  <c r="N6496" i="6"/>
  <c r="M810" i="6"/>
  <c r="N810" i="6"/>
  <c r="M6653" i="6"/>
  <c r="N6653" i="6"/>
  <c r="M4422" i="6"/>
  <c r="N4422" i="6"/>
  <c r="N2336" i="6"/>
  <c r="M2336" i="6"/>
  <c r="M4038" i="6"/>
  <c r="N4038" i="6"/>
  <c r="N1652" i="6"/>
  <c r="M1652" i="6"/>
  <c r="M4870" i="6"/>
  <c r="N4870" i="6"/>
  <c r="M780" i="6"/>
  <c r="N780" i="6"/>
  <c r="M2938" i="6"/>
  <c r="N2938" i="6"/>
  <c r="M1952" i="6"/>
  <c r="N1952" i="6"/>
  <c r="M5662" i="6"/>
  <c r="N5662" i="6"/>
  <c r="M3944" i="6"/>
  <c r="N3944" i="6"/>
  <c r="M1312" i="6"/>
  <c r="N1312" i="6"/>
  <c r="M4134" i="6"/>
  <c r="N4134" i="6"/>
  <c r="M255" i="6"/>
  <c r="N255" i="6"/>
  <c r="M2459" i="6"/>
  <c r="N2459" i="6"/>
  <c r="M4796" i="6"/>
  <c r="N4796" i="6"/>
  <c r="M4662" i="6"/>
  <c r="N4662" i="6"/>
  <c r="M1406" i="6"/>
  <c r="N1406" i="6"/>
  <c r="M55" i="6"/>
  <c r="N55" i="6"/>
  <c r="M6067" i="6"/>
  <c r="N6067" i="6"/>
  <c r="M1340" i="6"/>
  <c r="N1340" i="6"/>
  <c r="M2456" i="6"/>
  <c r="N2456" i="6"/>
  <c r="M3581" i="6"/>
  <c r="N3581" i="6"/>
  <c r="M7090" i="6"/>
  <c r="N7090" i="6"/>
  <c r="N5304" i="6"/>
  <c r="M5304" i="6"/>
  <c r="M5580" i="6"/>
  <c r="N5580" i="6"/>
  <c r="M6284" i="6"/>
  <c r="N6284" i="6"/>
  <c r="M4764" i="6"/>
  <c r="N4764" i="6"/>
  <c r="N5791" i="6"/>
  <c r="M5791" i="6"/>
  <c r="M5491" i="6"/>
  <c r="N5491" i="6"/>
  <c r="M6226" i="6"/>
  <c r="N6226" i="6"/>
  <c r="N591" i="6"/>
  <c r="M591" i="6"/>
  <c r="M6409" i="6"/>
  <c r="N6409" i="6"/>
  <c r="M5609" i="6"/>
  <c r="N5609" i="6"/>
  <c r="M2117" i="6"/>
  <c r="N2117" i="6"/>
  <c r="M5160" i="6"/>
  <c r="N5160" i="6"/>
  <c r="N281" i="6"/>
  <c r="M281" i="6"/>
  <c r="M4693" i="6"/>
  <c r="N4693" i="6"/>
  <c r="M634" i="6"/>
  <c r="N634" i="6"/>
  <c r="M1079" i="6"/>
  <c r="N1079" i="6"/>
  <c r="M6482" i="6"/>
  <c r="N6482" i="6"/>
  <c r="N665" i="6"/>
  <c r="M665" i="6"/>
  <c r="M3858" i="6"/>
  <c r="N3858" i="6"/>
  <c r="M1315" i="6"/>
  <c r="N1315" i="6"/>
  <c r="M319" i="6"/>
  <c r="N319" i="6"/>
  <c r="M5437" i="6"/>
  <c r="N5437" i="6"/>
  <c r="M3361" i="6"/>
  <c r="N3361" i="6"/>
  <c r="N942" i="6"/>
  <c r="M942" i="6"/>
  <c r="M5961" i="6"/>
  <c r="N5961" i="6"/>
  <c r="M983" i="6"/>
  <c r="N983" i="6"/>
  <c r="M2152" i="6"/>
  <c r="N2152" i="6"/>
  <c r="M5908" i="6"/>
  <c r="N5908" i="6"/>
  <c r="M3977" i="6"/>
  <c r="N3977" i="6"/>
  <c r="M5069" i="6"/>
  <c r="N5069" i="6"/>
  <c r="M3271" i="6"/>
  <c r="N3271" i="6"/>
  <c r="M192" i="6"/>
  <c r="N192" i="6"/>
  <c r="M3826" i="6"/>
  <c r="N3826" i="6"/>
  <c r="N5635" i="6"/>
  <c r="M5635" i="6"/>
  <c r="M568" i="6"/>
  <c r="N568" i="6"/>
  <c r="M695" i="6"/>
  <c r="N695" i="6"/>
  <c r="M1169" i="6"/>
  <c r="N1169" i="6"/>
  <c r="M1838" i="6"/>
  <c r="N1838" i="6"/>
  <c r="M4182" i="6"/>
  <c r="N4182" i="6"/>
  <c r="M2178" i="6"/>
  <c r="N2178" i="6"/>
  <c r="M4133" i="6"/>
  <c r="N4133" i="6"/>
  <c r="M3108" i="6"/>
  <c r="N3108" i="6"/>
  <c r="N3607" i="6"/>
  <c r="M3607" i="6"/>
  <c r="M4528" i="6"/>
  <c r="N4528" i="6"/>
  <c r="M1034" i="6"/>
  <c r="N1034" i="6"/>
  <c r="M2564" i="6"/>
  <c r="N2564" i="6"/>
  <c r="M6514" i="6"/>
  <c r="N6514" i="6"/>
  <c r="M1707" i="6"/>
  <c r="N1707" i="6"/>
  <c r="M269" i="6"/>
  <c r="N269" i="6"/>
  <c r="N3915" i="6"/>
  <c r="M3915" i="6"/>
  <c r="M5454" i="6"/>
  <c r="N5454" i="6"/>
  <c r="M4945" i="6"/>
  <c r="N4945" i="6"/>
  <c r="M2803" i="6"/>
  <c r="N2803" i="6"/>
  <c r="M2425" i="6"/>
  <c r="N2425" i="6"/>
  <c r="M4443" i="6"/>
  <c r="N4443" i="6"/>
  <c r="M515" i="6"/>
  <c r="N515" i="6"/>
  <c r="M2355" i="6"/>
  <c r="N2355" i="6"/>
  <c r="M6079" i="6"/>
  <c r="N6079" i="6"/>
  <c r="M1874" i="6"/>
  <c r="N1874" i="6"/>
  <c r="M4594" i="6"/>
  <c r="N4594" i="6"/>
  <c r="M1302" i="6"/>
  <c r="N1302" i="6"/>
  <c r="M3404" i="6"/>
  <c r="N3404" i="6"/>
  <c r="M590" i="6"/>
  <c r="N590" i="6"/>
  <c r="M3158" i="6"/>
  <c r="N3158" i="6"/>
  <c r="N778" i="6"/>
  <c r="M778" i="6"/>
  <c r="M69" i="6"/>
  <c r="N69" i="6"/>
  <c r="M3175" i="6"/>
  <c r="N3175" i="6"/>
  <c r="M1552" i="6"/>
  <c r="N1552" i="6"/>
  <c r="M3739" i="6"/>
  <c r="N3739" i="6"/>
  <c r="M6593" i="6"/>
  <c r="N6593" i="6"/>
  <c r="M6619" i="6"/>
  <c r="N6619" i="6"/>
  <c r="M3616" i="6"/>
  <c r="N3616" i="6"/>
  <c r="N2239" i="6"/>
  <c r="M2239" i="6"/>
  <c r="M5374" i="6"/>
  <c r="N5374" i="6"/>
  <c r="M786" i="6"/>
  <c r="N786" i="6"/>
  <c r="M5206" i="6"/>
  <c r="N5206" i="6"/>
  <c r="M3463" i="6"/>
  <c r="N3463" i="6"/>
  <c r="M3475" i="6"/>
  <c r="N3475" i="6"/>
  <c r="M5419" i="6"/>
  <c r="N5419" i="6"/>
  <c r="M1112" i="6"/>
  <c r="N1112" i="6"/>
  <c r="M3611" i="6"/>
  <c r="N3611" i="6"/>
  <c r="M2580" i="6"/>
  <c r="N2580" i="6"/>
  <c r="M1174" i="6"/>
  <c r="N1174" i="6"/>
  <c r="M1610" i="6"/>
  <c r="N1610" i="6"/>
  <c r="M1156" i="6"/>
  <c r="N1156" i="6"/>
  <c r="M248" i="6"/>
  <c r="N248" i="6"/>
  <c r="M2039" i="6"/>
  <c r="N2039" i="6"/>
  <c r="M613" i="6"/>
  <c r="N613" i="6"/>
  <c r="M3274" i="6"/>
  <c r="N3274" i="6"/>
  <c r="M5496" i="6"/>
  <c r="N5496" i="6"/>
  <c r="M488" i="6"/>
  <c r="N488" i="6"/>
  <c r="M5549" i="6"/>
  <c r="N5549" i="6"/>
  <c r="M4946" i="6"/>
  <c r="N4946" i="6"/>
  <c r="M6636" i="6"/>
  <c r="N6636" i="6"/>
  <c r="M6904" i="6"/>
  <c r="N6904" i="6"/>
  <c r="M3119" i="6"/>
  <c r="N3119" i="6"/>
  <c r="M946" i="6"/>
  <c r="N946" i="6"/>
  <c r="M178" i="6"/>
  <c r="N178" i="6"/>
  <c r="M1004" i="6"/>
  <c r="N1004" i="6"/>
  <c r="M5670" i="6"/>
  <c r="N5670" i="6"/>
  <c r="M5915" i="6"/>
  <c r="N5915" i="6"/>
  <c r="M1775" i="6"/>
  <c r="N1775" i="6"/>
  <c r="M4897" i="6"/>
  <c r="N4897" i="6"/>
  <c r="M3540" i="6"/>
  <c r="N3540" i="6"/>
  <c r="M3640" i="6"/>
  <c r="N3640" i="6"/>
  <c r="M3662" i="6"/>
  <c r="N3662" i="6"/>
  <c r="M6228" i="6"/>
  <c r="N6228" i="6"/>
  <c r="M2144" i="6"/>
  <c r="N2144" i="6"/>
  <c r="M3695" i="6"/>
  <c r="N3695" i="6"/>
  <c r="N1366" i="6"/>
  <c r="M1366" i="6"/>
  <c r="M1501" i="6"/>
  <c r="N1501" i="6"/>
  <c r="M162" i="6"/>
  <c r="N162" i="6"/>
  <c r="M605" i="6"/>
  <c r="N605" i="6"/>
  <c r="M6872" i="6"/>
  <c r="N6872" i="6"/>
  <c r="M702" i="6"/>
  <c r="N702" i="6"/>
  <c r="M3678" i="6"/>
  <c r="N3678" i="6"/>
  <c r="M4225" i="6"/>
  <c r="N4225" i="6"/>
  <c r="M2808" i="6"/>
  <c r="N2808" i="6"/>
  <c r="M86" i="6"/>
  <c r="N86" i="6"/>
  <c r="M6146" i="6"/>
  <c r="N6146" i="6"/>
  <c r="M6829" i="6"/>
  <c r="N6829" i="6"/>
  <c r="M5638" i="6"/>
  <c r="N5638" i="6"/>
  <c r="M5720" i="6"/>
  <c r="N5720" i="6"/>
  <c r="N3809" i="6"/>
  <c r="M4694" i="6"/>
  <c r="N4694" i="6"/>
  <c r="N1212" i="6"/>
  <c r="M1591" i="6"/>
  <c r="N1591" i="6"/>
  <c r="M2208" i="6"/>
  <c r="N2208" i="6"/>
  <c r="M604" i="6"/>
  <c r="N604" i="6"/>
  <c r="M2778" i="6"/>
  <c r="N2778" i="6"/>
  <c r="M5958" i="6"/>
  <c r="N5958" i="6"/>
  <c r="M4187" i="6"/>
  <c r="N4187" i="6"/>
  <c r="M326" i="6"/>
  <c r="N326" i="6"/>
  <c r="M1234" i="6"/>
  <c r="N1234" i="6"/>
  <c r="M5867" i="6"/>
  <c r="N5867" i="6"/>
  <c r="M5634" i="6"/>
  <c r="N5634" i="6"/>
  <c r="M2508" i="6"/>
  <c r="N2508" i="6"/>
  <c r="M3208" i="6"/>
  <c r="N3208" i="6"/>
  <c r="M6835" i="6"/>
  <c r="N6835" i="6"/>
  <c r="M4672" i="6"/>
  <c r="N4672" i="6"/>
  <c r="M3043" i="6"/>
  <c r="N3043" i="6"/>
  <c r="M450" i="6"/>
  <c r="N450" i="6"/>
  <c r="M968" i="6"/>
  <c r="N968" i="6"/>
  <c r="M449" i="6"/>
  <c r="N449" i="6"/>
  <c r="M257" i="6"/>
  <c r="N257" i="6"/>
  <c r="M2956" i="6"/>
  <c r="N2956" i="6"/>
  <c r="M6449" i="6"/>
  <c r="N6449" i="6"/>
  <c r="M3487" i="6"/>
  <c r="N3487" i="6"/>
  <c r="M4080" i="6"/>
  <c r="N4080" i="6"/>
  <c r="M1175" i="6"/>
  <c r="N1175" i="6"/>
  <c r="M196" i="6"/>
  <c r="N196" i="6"/>
  <c r="M3478" i="6"/>
  <c r="N3478" i="6"/>
  <c r="M6602" i="6"/>
  <c r="N6602" i="6"/>
  <c r="M133" i="6"/>
  <c r="N133" i="6"/>
  <c r="M3151" i="6"/>
  <c r="N3151" i="6"/>
  <c r="M6675" i="6"/>
  <c r="N6675" i="6"/>
  <c r="M1623" i="6"/>
  <c r="M5083" i="6"/>
  <c r="N5083" i="6"/>
  <c r="N510" i="6"/>
  <c r="M510" i="6"/>
  <c r="M2146" i="6"/>
  <c r="N2146" i="6"/>
  <c r="M4671" i="6"/>
  <c r="N4671" i="6"/>
  <c r="M4631" i="6"/>
  <c r="N4631" i="6"/>
  <c r="M5977" i="6"/>
  <c r="N5977" i="6"/>
  <c r="M2375" i="6"/>
  <c r="M1776" i="6"/>
  <c r="M692" i="6"/>
  <c r="M302" i="6"/>
  <c r="M4442" i="6"/>
  <c r="M1148" i="6"/>
  <c r="M2087" i="6"/>
  <c r="M1624" i="6"/>
  <c r="M195" i="6"/>
  <c r="N6025" i="6"/>
  <c r="N4508" i="6"/>
  <c r="N4797" i="6"/>
  <c r="N646" i="6"/>
  <c r="N3352" i="6"/>
  <c r="N2362" i="6"/>
  <c r="N3502" i="6"/>
  <c r="N2842" i="6"/>
  <c r="N4575" i="6"/>
  <c r="N6050" i="6"/>
  <c r="N5215" i="6"/>
  <c r="N1029" i="6"/>
  <c r="N5371" i="6"/>
  <c r="N2160" i="6"/>
  <c r="N1625" i="6"/>
  <c r="N2293" i="6"/>
  <c r="N129" i="6"/>
  <c r="N5494" i="6"/>
  <c r="N6680" i="6"/>
  <c r="N2455" i="6"/>
  <c r="N1323" i="6"/>
  <c r="N7021" i="6"/>
  <c r="N6199" i="6"/>
  <c r="N834" i="6"/>
  <c r="N5665" i="6"/>
  <c r="N1011" i="6"/>
  <c r="N535" i="6"/>
  <c r="N3131" i="6"/>
  <c r="N2565" i="6"/>
  <c r="N4132" i="6"/>
  <c r="N6335" i="6"/>
  <c r="N3758" i="6"/>
  <c r="N2390" i="6"/>
  <c r="N2807" i="6"/>
  <c r="N4223" i="6"/>
  <c r="N7107" i="6"/>
  <c r="N6392" i="6"/>
  <c r="N3359" i="6"/>
  <c r="N837" i="6"/>
  <c r="N1754" i="6"/>
  <c r="N4247" i="6"/>
  <c r="N4092" i="6"/>
  <c r="M3741" i="6"/>
  <c r="M4922" i="6"/>
  <c r="N4922" i="6"/>
  <c r="N4600" i="6"/>
  <c r="N3721" i="6"/>
  <c r="M1131" i="6"/>
  <c r="N1131" i="6"/>
  <c r="M979" i="6"/>
  <c r="N979" i="6"/>
  <c r="M5884" i="6"/>
  <c r="N5884" i="6"/>
  <c r="N5208" i="6"/>
  <c r="M3422" i="6"/>
  <c r="M5291" i="6"/>
  <c r="M3201" i="6"/>
  <c r="N3201" i="6"/>
  <c r="M576" i="6"/>
  <c r="N576" i="6"/>
  <c r="M5717" i="6"/>
  <c r="N5717" i="6"/>
  <c r="M1427" i="6"/>
  <c r="N1427" i="6"/>
  <c r="M872" i="6"/>
  <c r="N872" i="6"/>
  <c r="M2343" i="6"/>
  <c r="N2343" i="6"/>
  <c r="M6321" i="6"/>
  <c r="N6321" i="6"/>
  <c r="M748" i="6"/>
  <c r="N748" i="6"/>
  <c r="M5892" i="6"/>
  <c r="N5892" i="6"/>
  <c r="M1026" i="6"/>
  <c r="N1026" i="6"/>
  <c r="M1998" i="6"/>
  <c r="N1998" i="6"/>
  <c r="M565" i="6"/>
  <c r="N565" i="6"/>
  <c r="N7011" i="6"/>
  <c r="N5271" i="6"/>
  <c r="N5994" i="6"/>
  <c r="M6679" i="6"/>
  <c r="N6679" i="6"/>
  <c r="N1808" i="6"/>
  <c r="M4454" i="6"/>
  <c r="N4454" i="6"/>
  <c r="N4260" i="6"/>
  <c r="M140" i="6"/>
  <c r="N573" i="6"/>
  <c r="N2787" i="6"/>
  <c r="N1933" i="6"/>
  <c r="M3121" i="6"/>
  <c r="N3121" i="6"/>
  <c r="N6223" i="6"/>
  <c r="M2274" i="6"/>
  <c r="N2274" i="6"/>
  <c r="N5928" i="6"/>
  <c r="M882" i="6"/>
  <c r="N6463" i="6"/>
  <c r="N6787" i="6"/>
  <c r="N1038" i="6"/>
  <c r="M6225" i="6"/>
  <c r="N6225" i="6"/>
  <c r="N5569" i="6"/>
  <c r="M803" i="6"/>
  <c r="N803" i="6"/>
  <c r="N3868" i="6"/>
  <c r="M6384" i="6"/>
  <c r="N6384" i="6"/>
  <c r="N3449" i="6"/>
  <c r="N1877" i="6"/>
  <c r="N5080" i="6"/>
  <c r="M6466" i="6"/>
  <c r="N6466" i="6"/>
  <c r="N6015" i="6"/>
  <c r="M4899" i="6"/>
  <c r="N4899" i="6"/>
  <c r="N4468" i="6"/>
  <c r="M2741" i="6"/>
  <c r="N2741" i="6"/>
  <c r="N5553" i="6"/>
  <c r="N4408" i="6"/>
  <c r="N2522" i="6"/>
  <c r="M6907" i="6"/>
  <c r="N6907" i="6"/>
  <c r="N6180" i="6"/>
  <c r="M1806" i="6"/>
  <c r="N1806" i="6"/>
  <c r="N1393" i="6"/>
  <c r="M2068" i="6"/>
  <c r="N2068" i="6"/>
  <c r="N1203" i="6"/>
  <c r="N370" i="6"/>
  <c r="N5349" i="6"/>
  <c r="M981" i="6"/>
  <c r="N981" i="6"/>
  <c r="N817" i="6"/>
  <c r="M418" i="6"/>
  <c r="N418" i="6"/>
  <c r="N3378" i="6"/>
  <c r="M2327" i="6"/>
  <c r="N2327" i="6"/>
  <c r="N6356" i="6"/>
  <c r="N3717" i="6"/>
  <c r="M855" i="6"/>
  <c r="N855" i="6"/>
  <c r="N721" i="6"/>
  <c r="M2947" i="6"/>
  <c r="N267" i="6"/>
  <c r="M685" i="6"/>
  <c r="N685" i="6"/>
  <c r="N1512" i="6"/>
  <c r="N7069" i="6"/>
  <c r="N4321" i="6"/>
  <c r="M3993" i="6"/>
  <c r="N3993" i="6"/>
  <c r="N4903" i="6"/>
  <c r="M7008" i="6"/>
  <c r="N7008" i="6"/>
  <c r="N2063" i="6"/>
  <c r="M2439" i="6"/>
  <c r="N2439" i="6"/>
  <c r="N5854" i="6"/>
  <c r="N3661" i="6"/>
  <c r="N1621" i="6"/>
  <c r="M6925" i="6"/>
  <c r="N6925" i="6"/>
  <c r="N5441" i="6"/>
  <c r="M6744" i="6"/>
  <c r="N6744" i="6"/>
  <c r="N3837" i="6"/>
  <c r="M1638" i="6"/>
  <c r="N1638" i="6"/>
  <c r="N4713" i="6"/>
  <c r="N6052" i="6"/>
  <c r="N1132" i="6"/>
  <c r="M312" i="6"/>
  <c r="N312" i="6"/>
  <c r="N2285" i="6"/>
  <c r="M3839" i="6"/>
  <c r="N3839" i="6"/>
  <c r="N6368" i="6"/>
  <c r="M6502" i="6"/>
  <c r="N6502" i="6"/>
  <c r="N2931" i="6"/>
  <c r="N4878" i="6"/>
  <c r="N4944" i="6"/>
  <c r="M4371" i="6"/>
  <c r="N4371" i="6"/>
  <c r="N6580" i="6"/>
  <c r="M2681" i="6"/>
  <c r="N2681" i="6"/>
  <c r="N4854" i="6"/>
  <c r="M210" i="6"/>
  <c r="N210" i="6"/>
  <c r="N2331" i="6"/>
  <c r="N1149" i="6"/>
  <c r="N1066" i="6"/>
  <c r="M4942" i="6"/>
  <c r="N4942" i="6"/>
  <c r="N1127" i="6"/>
  <c r="M3176" i="6"/>
  <c r="N3176" i="6"/>
  <c r="N3843" i="6"/>
  <c r="M4016" i="6"/>
  <c r="N4016" i="6"/>
  <c r="N2701" i="6"/>
  <c r="M5140" i="6"/>
  <c r="N5140" i="6"/>
  <c r="M1360" i="6"/>
  <c r="N1360" i="6"/>
  <c r="M1000" i="6"/>
  <c r="N1000" i="6"/>
  <c r="M792" i="6"/>
  <c r="N792" i="6"/>
  <c r="M4059" i="6"/>
  <c r="N4059" i="6"/>
  <c r="M244" i="6"/>
  <c r="N244" i="6"/>
  <c r="M3234" i="6"/>
  <c r="N3234" i="6"/>
  <c r="M4654" i="6"/>
  <c r="N4654" i="6"/>
  <c r="M28" i="6"/>
  <c r="N28" i="6"/>
  <c r="M487" i="6"/>
  <c r="N487" i="6"/>
  <c r="M385" i="6"/>
  <c r="N385" i="6"/>
  <c r="M2271" i="6"/>
  <c r="N2271" i="6"/>
  <c r="M5238" i="6"/>
  <c r="N5238" i="6"/>
  <c r="M3495" i="6"/>
  <c r="N3495" i="6"/>
  <c r="M6869" i="6"/>
  <c r="N6869" i="6"/>
  <c r="M81" i="6"/>
  <c r="N81" i="6"/>
  <c r="M6006" i="6"/>
  <c r="N6006" i="6"/>
  <c r="M4842" i="6"/>
  <c r="N4842" i="6"/>
  <c r="M3090" i="6"/>
  <c r="N3090" i="6"/>
  <c r="M6741" i="6"/>
  <c r="N6741" i="6"/>
  <c r="N4851" i="6"/>
  <c r="M5240" i="6"/>
  <c r="M1942" i="6"/>
  <c r="M4600" i="6"/>
  <c r="M1826" i="6"/>
  <c r="N1826" i="6"/>
  <c r="M473" i="6"/>
  <c r="N473" i="6"/>
  <c r="M4086" i="6"/>
  <c r="N4086" i="6"/>
  <c r="M6317" i="6"/>
  <c r="N6317" i="6"/>
  <c r="M5229" i="6"/>
  <c r="N5229" i="6"/>
  <c r="N5949" i="6"/>
  <c r="M5949" i="6"/>
  <c r="M4392" i="6"/>
  <c r="N4392" i="6"/>
  <c r="M706" i="6"/>
  <c r="N706" i="6"/>
  <c r="M896" i="6"/>
  <c r="N896" i="6"/>
  <c r="N669" i="6"/>
  <c r="M669" i="6"/>
  <c r="M4927" i="6"/>
  <c r="N4927" i="6"/>
  <c r="M3721" i="6"/>
  <c r="M3023" i="6"/>
  <c r="N3023" i="6"/>
  <c r="M74" i="6"/>
  <c r="N74" i="6"/>
  <c r="M2485" i="6"/>
  <c r="N2485" i="6"/>
  <c r="M5115" i="6"/>
  <c r="N5115" i="6"/>
  <c r="M3830" i="6"/>
  <c r="N3830" i="6"/>
  <c r="M226" i="6"/>
  <c r="N6298" i="6"/>
  <c r="N6698" i="6"/>
  <c r="M251" i="6"/>
  <c r="N3374" i="6"/>
  <c r="N2284" i="6"/>
  <c r="N2947" i="6"/>
  <c r="N226" i="6"/>
  <c r="N2934" i="6"/>
  <c r="N2753" i="6"/>
  <c r="M3698" i="6"/>
  <c r="M3406" i="6"/>
  <c r="N3406" i="6"/>
  <c r="M3098" i="6"/>
  <c r="M5306" i="6"/>
  <c r="N5306" i="6"/>
  <c r="M5175" i="6"/>
  <c r="N5175" i="6"/>
  <c r="N6628" i="6"/>
  <c r="M6628" i="6"/>
  <c r="M5512" i="6"/>
  <c r="N5512" i="6"/>
  <c r="M6023" i="6"/>
  <c r="N6023" i="6"/>
  <c r="M660" i="6"/>
  <c r="N660" i="6"/>
  <c r="M6220" i="6"/>
  <c r="N6220" i="6"/>
  <c r="M625" i="6"/>
  <c r="N6524" i="6"/>
  <c r="M5552" i="6"/>
  <c r="N5552" i="6"/>
  <c r="M2774" i="6"/>
  <c r="N2774" i="6"/>
  <c r="M1709" i="6"/>
  <c r="M6359" i="6"/>
  <c r="N6359" i="6"/>
  <c r="M6598" i="6"/>
  <c r="M4851" i="6"/>
  <c r="M6410" i="6"/>
  <c r="N6410" i="6"/>
  <c r="M388" i="6"/>
  <c r="N388" i="6"/>
  <c r="M1347" i="6"/>
  <c r="N1347" i="6"/>
  <c r="M2467" i="6"/>
  <c r="N2467" i="6"/>
  <c r="M1168" i="6"/>
  <c r="N1168" i="6"/>
  <c r="M2746" i="6"/>
  <c r="N3384" i="6"/>
  <c r="M262" i="6"/>
  <c r="N262" i="6"/>
  <c r="M5117" i="6"/>
  <c r="N5117" i="6"/>
  <c r="M2489" i="6"/>
  <c r="N2489" i="6"/>
  <c r="M6503" i="6"/>
  <c r="N6503" i="6"/>
  <c r="M5880" i="6"/>
  <c r="N5880" i="6"/>
  <c r="M1700" i="6"/>
  <c r="N1700" i="6"/>
  <c r="M4431" i="6"/>
  <c r="M2357" i="6"/>
  <c r="N2357" i="6"/>
  <c r="M5325" i="6"/>
  <c r="N5325" i="6"/>
  <c r="M5119" i="6"/>
  <c r="N5119" i="6"/>
  <c r="M3191" i="6"/>
  <c r="N3191" i="6"/>
  <c r="M4377" i="6"/>
  <c r="N4377" i="6"/>
  <c r="M2254" i="6"/>
  <c r="N2254" i="6"/>
  <c r="M6860" i="6"/>
  <c r="N6860" i="6"/>
  <c r="M2688" i="6"/>
  <c r="N2688" i="6"/>
  <c r="M4651" i="6"/>
  <c r="N4651" i="6"/>
  <c r="M2145" i="6"/>
  <c r="N2145" i="6"/>
  <c r="M1495" i="6"/>
  <c r="N1495" i="6"/>
  <c r="M6054" i="6"/>
  <c r="N6054" i="6"/>
  <c r="M3434" i="6"/>
  <c r="N3434" i="6"/>
  <c r="M6758" i="6"/>
  <c r="M2449" i="6"/>
  <c r="M5234" i="6"/>
  <c r="N5234" i="6"/>
  <c r="M2361" i="6"/>
  <c r="N2361" i="6"/>
  <c r="M4222" i="6"/>
  <c r="N4222" i="6"/>
  <c r="M3458" i="6"/>
  <c r="N3458" i="6"/>
  <c r="M2642" i="6"/>
  <c r="N2642" i="6"/>
  <c r="M6374" i="6"/>
  <c r="N6374" i="6"/>
  <c r="M7083" i="6"/>
  <c r="M4359" i="6"/>
  <c r="N4359" i="6"/>
  <c r="M3058" i="6"/>
  <c r="N3058" i="6"/>
  <c r="M7001" i="6"/>
  <c r="N7001" i="6"/>
  <c r="M132" i="6"/>
  <c r="N132" i="6"/>
  <c r="M3903" i="6"/>
  <c r="N3903" i="6"/>
  <c r="M3997" i="6"/>
  <c r="N3997" i="6"/>
  <c r="M5463" i="6"/>
  <c r="N5463" i="6"/>
  <c r="M7010" i="6"/>
  <c r="M80" i="6"/>
  <c r="N80" i="6"/>
  <c r="M5678" i="6"/>
  <c r="N5678" i="6"/>
  <c r="M5507" i="6"/>
  <c r="N5507" i="6"/>
  <c r="N2584" i="6"/>
  <c r="M1420" i="6"/>
  <c r="N1420" i="6"/>
  <c r="M3576" i="6"/>
  <c r="N3576" i="6"/>
  <c r="M2916" i="6"/>
  <c r="N2916" i="6"/>
  <c r="M2766" i="6"/>
  <c r="N2766" i="6"/>
  <c r="M3569" i="6"/>
  <c r="N3569" i="6"/>
  <c r="M4848" i="6"/>
  <c r="N4848" i="6"/>
  <c r="M7074" i="6"/>
  <c r="N7074" i="6"/>
  <c r="M1067" i="6"/>
  <c r="M5522" i="6"/>
  <c r="M2049" i="6"/>
  <c r="N2049" i="6"/>
  <c r="M2844" i="6"/>
  <c r="N2844" i="6"/>
  <c r="M5061" i="6"/>
  <c r="N5061" i="6"/>
  <c r="M6689" i="6"/>
  <c r="N6689" i="6"/>
  <c r="M4826" i="6"/>
  <c r="M56" i="6"/>
  <c r="N56" i="6"/>
  <c r="M874" i="6"/>
  <c r="N874" i="6"/>
  <c r="M4627" i="6"/>
  <c r="N4627" i="6"/>
  <c r="M2567" i="6"/>
  <c r="N2567" i="6"/>
  <c r="M3473" i="6"/>
  <c r="N3473" i="6"/>
  <c r="M1357" i="6"/>
  <c r="N1357" i="6"/>
  <c r="N6105" i="6"/>
  <c r="M6105" i="6"/>
  <c r="M6252" i="6"/>
  <c r="M6516" i="6"/>
  <c r="N6516" i="6"/>
  <c r="M5834" i="6"/>
  <c r="N5834" i="6"/>
  <c r="M289" i="6"/>
  <c r="N289" i="6"/>
  <c r="M6508" i="6"/>
  <c r="N6508" i="6"/>
  <c r="M6133" i="6"/>
  <c r="N6133" i="6"/>
  <c r="M9" i="6"/>
  <c r="N9" i="6"/>
  <c r="N1970" i="6"/>
  <c r="M1970" i="6"/>
  <c r="M4372" i="6"/>
  <c r="N4372" i="6"/>
  <c r="M4162" i="6"/>
  <c r="N4162" i="6"/>
  <c r="M2756" i="6"/>
  <c r="N2756" i="6"/>
  <c r="N994" i="6"/>
  <c r="M6372" i="6"/>
  <c r="N6372" i="6"/>
  <c r="M5840" i="6"/>
  <c r="N5840" i="6"/>
  <c r="M3817" i="6"/>
  <c r="N3817" i="6"/>
  <c r="M3236" i="6"/>
  <c r="N3236" i="6"/>
  <c r="M6111" i="6"/>
  <c r="N6111" i="6"/>
  <c r="M3647" i="6"/>
  <c r="N3647" i="6"/>
  <c r="M3461" i="6"/>
  <c r="M737" i="6"/>
  <c r="N6523" i="6"/>
  <c r="M6523" i="6"/>
  <c r="M5986" i="6"/>
  <c r="N5986" i="6"/>
  <c r="M5590" i="6"/>
  <c r="N5590" i="6"/>
  <c r="M4632" i="6"/>
  <c r="N4632" i="6"/>
  <c r="M2454" i="6"/>
  <c r="N2454" i="6"/>
  <c r="M6554" i="6"/>
  <c r="N6554" i="6"/>
  <c r="M3946" i="6"/>
  <c r="N3946" i="6"/>
  <c r="M4251" i="6"/>
  <c r="M1953" i="6"/>
  <c r="N1953" i="6"/>
  <c r="M5606" i="6"/>
  <c r="N5606" i="6"/>
  <c r="M569" i="6"/>
  <c r="N569" i="6"/>
  <c r="M2659" i="6"/>
  <c r="N2659" i="6"/>
  <c r="M5818" i="6"/>
  <c r="N5818" i="6"/>
  <c r="M2727" i="6"/>
  <c r="N2727" i="6"/>
  <c r="N5063" i="6"/>
  <c r="M3309" i="6"/>
  <c r="N3309" i="6"/>
  <c r="M6560" i="6"/>
  <c r="N6560" i="6"/>
  <c r="M6008" i="6"/>
  <c r="N6008" i="6"/>
  <c r="N4676" i="6"/>
  <c r="M4676" i="6"/>
  <c r="M1324" i="6"/>
  <c r="N1324" i="6"/>
  <c r="M6553" i="6"/>
  <c r="N6553" i="6"/>
  <c r="M2932" i="6"/>
  <c r="N2932" i="6"/>
  <c r="M5253" i="6"/>
  <c r="N5253" i="6"/>
  <c r="M453" i="6"/>
  <c r="N453" i="6"/>
  <c r="M6385" i="6"/>
  <c r="N6385" i="6"/>
  <c r="M116" i="6"/>
  <c r="N116" i="6"/>
  <c r="M6583" i="6"/>
  <c r="N6583" i="6"/>
  <c r="N920" i="6"/>
  <c r="M920" i="6"/>
  <c r="M4019" i="6"/>
  <c r="N4019" i="6"/>
  <c r="M7067" i="6"/>
  <c r="N7067" i="6"/>
  <c r="M3212" i="6"/>
  <c r="N3212" i="6"/>
  <c r="N2812" i="6"/>
  <c r="M4278" i="6"/>
  <c r="N4278" i="6"/>
  <c r="M1937" i="6"/>
  <c r="N1937" i="6"/>
  <c r="M2116" i="6"/>
  <c r="N2116" i="6"/>
  <c r="M1085" i="6"/>
  <c r="N1085" i="6"/>
  <c r="M3744" i="6"/>
  <c r="N3744" i="6"/>
  <c r="M5185" i="6"/>
  <c r="N5185" i="6"/>
  <c r="M1676" i="6"/>
  <c r="N1676" i="6"/>
  <c r="N1188" i="6"/>
  <c r="M1188" i="6"/>
  <c r="M4003" i="6"/>
  <c r="N4003" i="6"/>
  <c r="M4531" i="6"/>
  <c r="N4531" i="6"/>
  <c r="N4961" i="6"/>
  <c r="M4961" i="6"/>
  <c r="M5924" i="6"/>
  <c r="N5924" i="6"/>
  <c r="M3394" i="6"/>
  <c r="N3394" i="6"/>
  <c r="M4544" i="6"/>
  <c r="N4544" i="6"/>
  <c r="M6915" i="6"/>
  <c r="N6915" i="6"/>
  <c r="M784" i="6"/>
  <c r="N784" i="6"/>
  <c r="M1749" i="6"/>
  <c r="N1749" i="6"/>
  <c r="M4755" i="6"/>
  <c r="N4755" i="6"/>
  <c r="M1791" i="6"/>
  <c r="N1791" i="6"/>
  <c r="N1257" i="6"/>
  <c r="M1257" i="6"/>
  <c r="M1049" i="6"/>
  <c r="N1049" i="6"/>
  <c r="N3095" i="6"/>
  <c r="M3095" i="6"/>
  <c r="M6921" i="6"/>
  <c r="N6921" i="6"/>
  <c r="N4301" i="6"/>
  <c r="M4301" i="6"/>
  <c r="N6195" i="6"/>
  <c r="M5923" i="6"/>
  <c r="N5923" i="6"/>
  <c r="M5198" i="6"/>
  <c r="N5198" i="6"/>
  <c r="M16" i="6"/>
  <c r="N16" i="6"/>
  <c r="M6249" i="6"/>
  <c r="N6249" i="6"/>
  <c r="N3563" i="6"/>
  <c r="M3563" i="6"/>
  <c r="M5465" i="6"/>
  <c r="N5465" i="6"/>
  <c r="M1563" i="6"/>
  <c r="N1563" i="6"/>
  <c r="M1550" i="6"/>
  <c r="N1550" i="6"/>
  <c r="M1677" i="6"/>
  <c r="N1677" i="6"/>
  <c r="N2655" i="6"/>
  <c r="M7091" i="6"/>
  <c r="N7091" i="6"/>
  <c r="M841" i="6"/>
  <c r="N841" i="6"/>
  <c r="M3304" i="6"/>
  <c r="N3304" i="6"/>
  <c r="M4741" i="6"/>
  <c r="N4741" i="6"/>
  <c r="M1912" i="6"/>
  <c r="N1912" i="6"/>
  <c r="M2502" i="6"/>
  <c r="N2502" i="6"/>
  <c r="M853" i="6"/>
  <c r="N853" i="6"/>
  <c r="M5687" i="6"/>
  <c r="N5687" i="6"/>
  <c r="M2792" i="6"/>
  <c r="N2792" i="6"/>
  <c r="M3536" i="6"/>
  <c r="N3536" i="6"/>
  <c r="M548" i="6"/>
  <c r="N548" i="6"/>
  <c r="N4773" i="6"/>
  <c r="M4773" i="6"/>
  <c r="M1256" i="6"/>
  <c r="N1256" i="6"/>
  <c r="M3757" i="6"/>
  <c r="N3757" i="6"/>
  <c r="M5750" i="6"/>
  <c r="N5750" i="6"/>
  <c r="M4547" i="6"/>
  <c r="N4547" i="6"/>
  <c r="M4497" i="6"/>
  <c r="N4497" i="6"/>
  <c r="M1005" i="6"/>
  <c r="N1005" i="6"/>
  <c r="M5468" i="6"/>
  <c r="N5468" i="6"/>
  <c r="M1648" i="6"/>
  <c r="N1648" i="6"/>
  <c r="M5784" i="6"/>
  <c r="N5784" i="6"/>
  <c r="M5651" i="6"/>
  <c r="N5651" i="6"/>
  <c r="N2999" i="6"/>
  <c r="M2999" i="6"/>
  <c r="M1012" i="6"/>
  <c r="N1012" i="6"/>
  <c r="M1537" i="6"/>
  <c r="N1537" i="6"/>
  <c r="M4674" i="6"/>
  <c r="N4674" i="6"/>
  <c r="M2866" i="6"/>
  <c r="N2866" i="6"/>
  <c r="M5344" i="6"/>
  <c r="N5344" i="6"/>
  <c r="M5779" i="6"/>
  <c r="N5779" i="6"/>
  <c r="M5481" i="6"/>
  <c r="N5481" i="6"/>
  <c r="M6217" i="6"/>
  <c r="N6217" i="6"/>
  <c r="N6718" i="6"/>
  <c r="M6718" i="6"/>
  <c r="M807" i="6"/>
  <c r="N807" i="6"/>
  <c r="M584" i="6"/>
  <c r="N584" i="6"/>
  <c r="N1441" i="6"/>
  <c r="M1441" i="6"/>
  <c r="M5091" i="6"/>
  <c r="N5091" i="6"/>
  <c r="M6724" i="6"/>
  <c r="N6724" i="6"/>
  <c r="M4585" i="6"/>
  <c r="N4585" i="6"/>
  <c r="M5354" i="6"/>
  <c r="N5354" i="6"/>
  <c r="N6089" i="6"/>
  <c r="M6089" i="6"/>
  <c r="M3077" i="6"/>
  <c r="N3077" i="6"/>
  <c r="M3796" i="6"/>
  <c r="N3796" i="6"/>
  <c r="M4738" i="6"/>
  <c r="N4738" i="6"/>
  <c r="M2636" i="6"/>
  <c r="N2636" i="6"/>
  <c r="M4598" i="6"/>
  <c r="N4598" i="6"/>
  <c r="M2447" i="6"/>
  <c r="N2447" i="6"/>
  <c r="M688" i="6"/>
  <c r="N688" i="6"/>
  <c r="M5132" i="6"/>
  <c r="N5132" i="6"/>
  <c r="M2307" i="6"/>
  <c r="N2307" i="6"/>
  <c r="M25" i="6"/>
  <c r="N25" i="6"/>
  <c r="N4465" i="6"/>
  <c r="M4465" i="6"/>
  <c r="M1001" i="6"/>
  <c r="N1001" i="6"/>
  <c r="M2383" i="6"/>
  <c r="N2383" i="6"/>
  <c r="M5256" i="6"/>
  <c r="N5256" i="6"/>
  <c r="M4893" i="6"/>
  <c r="N4893" i="6"/>
  <c r="M4877" i="6"/>
  <c r="N4877" i="6"/>
  <c r="M6738" i="6"/>
  <c r="M3976" i="6"/>
  <c r="N3976" i="6"/>
  <c r="M2062" i="6"/>
  <c r="N2062" i="6"/>
  <c r="M5743" i="6"/>
  <c r="N5743" i="6"/>
  <c r="M2065" i="6"/>
  <c r="N2065" i="6"/>
  <c r="M3061" i="6"/>
  <c r="N3061" i="6"/>
  <c r="M2333" i="6"/>
  <c r="N2333" i="6"/>
  <c r="M3268" i="6"/>
  <c r="N3268" i="6"/>
  <c r="M1058" i="6"/>
  <c r="N1058" i="6"/>
  <c r="M6436" i="6"/>
  <c r="N6436" i="6"/>
  <c r="M1476" i="6"/>
  <c r="N1476" i="6"/>
  <c r="M5959" i="6"/>
  <c r="M437" i="6"/>
  <c r="N437" i="6"/>
  <c r="M4991" i="6"/>
  <c r="N4991" i="6"/>
  <c r="M4863" i="6"/>
  <c r="N4863" i="6"/>
  <c r="M5913" i="6"/>
  <c r="N5913" i="6"/>
  <c r="M354" i="6"/>
  <c r="N354" i="6"/>
  <c r="M6913" i="6"/>
  <c r="N6913" i="6"/>
  <c r="M4568" i="6"/>
  <c r="N4568" i="6"/>
  <c r="M1300" i="6"/>
  <c r="M4461" i="6"/>
  <c r="N4461" i="6"/>
  <c r="M4368" i="6"/>
  <c r="N4368" i="6"/>
  <c r="N5187" i="6"/>
  <c r="M4331" i="6"/>
  <c r="N4331" i="6"/>
  <c r="M5290" i="6"/>
  <c r="N5290" i="6"/>
  <c r="M4464" i="6"/>
  <c r="N4464" i="6"/>
  <c r="M4613" i="6"/>
  <c r="M3447" i="6"/>
  <c r="N1604" i="6"/>
  <c r="M4912" i="6"/>
  <c r="N4912" i="6"/>
  <c r="M3445" i="6"/>
  <c r="N3445" i="6"/>
  <c r="M5153" i="6"/>
  <c r="N5153" i="6"/>
  <c r="M3" i="6"/>
  <c r="N3" i="6"/>
  <c r="M2849" i="6"/>
  <c r="N2849" i="6"/>
  <c r="N2299" i="6"/>
  <c r="M2299" i="6"/>
  <c r="M4866" i="6"/>
  <c r="N4866" i="6"/>
  <c r="M2605" i="6"/>
  <c r="N2605" i="6"/>
  <c r="M5112" i="6"/>
  <c r="N5112" i="6"/>
  <c r="M5155" i="6"/>
  <c r="N5155" i="6"/>
  <c r="M3646" i="6"/>
  <c r="N3646" i="6"/>
  <c r="N18" i="6"/>
  <c r="M18" i="6"/>
  <c r="M5770" i="6"/>
  <c r="N5770" i="6"/>
  <c r="M545" i="6"/>
  <c r="N545" i="6"/>
  <c r="M6711" i="6"/>
  <c r="N6711" i="6"/>
  <c r="M5036" i="6"/>
  <c r="N5036" i="6"/>
  <c r="M5525" i="6"/>
  <c r="N5525" i="6"/>
  <c r="M171" i="6"/>
  <c r="N171" i="6"/>
  <c r="N3917" i="6"/>
  <c r="M3917" i="6"/>
  <c r="M369" i="6"/>
  <c r="N369" i="6"/>
  <c r="M5722" i="6"/>
  <c r="N5722" i="6"/>
  <c r="M4152" i="6"/>
  <c r="N4152" i="6"/>
  <c r="M1473" i="6"/>
  <c r="N1473" i="6"/>
  <c r="M7045" i="6"/>
  <c r="M1151" i="6"/>
  <c r="N1151" i="6"/>
  <c r="M2059" i="6"/>
  <c r="N2059" i="6"/>
  <c r="M5692" i="6"/>
  <c r="N5692" i="6"/>
  <c r="M5485" i="6"/>
  <c r="M2887" i="6"/>
  <c r="N2887" i="6"/>
  <c r="M1071" i="6"/>
  <c r="M868" i="6"/>
  <c r="N868" i="6"/>
  <c r="M1147" i="6"/>
  <c r="N1147" i="6"/>
  <c r="M4181" i="6"/>
  <c r="N4181" i="6"/>
  <c r="M2544" i="6"/>
  <c r="N2544" i="6"/>
  <c r="M777" i="6"/>
  <c r="N777" i="6"/>
  <c r="M3571" i="6"/>
  <c r="N3571" i="6"/>
  <c r="M1373" i="6"/>
  <c r="N1373" i="6"/>
  <c r="M711" i="6"/>
  <c r="N711" i="6"/>
  <c r="M1767" i="6"/>
  <c r="N1767" i="6"/>
  <c r="M5856" i="6"/>
  <c r="N5856" i="6"/>
  <c r="M767" i="6"/>
  <c r="N767" i="6"/>
  <c r="M1022" i="6"/>
  <c r="N1022" i="6"/>
  <c r="M5460" i="6"/>
  <c r="N5460" i="6"/>
  <c r="M5389" i="6"/>
  <c r="N5389" i="6"/>
  <c r="M6843" i="6"/>
  <c r="N6843" i="6"/>
  <c r="M6150" i="6"/>
  <c r="N6150" i="6"/>
  <c r="M5858" i="6"/>
  <c r="N5858" i="6"/>
  <c r="M387" i="6"/>
  <c r="N387" i="6"/>
  <c r="M581" i="6"/>
  <c r="N581" i="6"/>
  <c r="M1106" i="6"/>
  <c r="N1106" i="6"/>
  <c r="M6028" i="6"/>
  <c r="M4126" i="6"/>
  <c r="N4126" i="6"/>
  <c r="M5302" i="6"/>
  <c r="N5302" i="6"/>
  <c r="M1903" i="6"/>
  <c r="N1903" i="6"/>
  <c r="M1878" i="6"/>
  <c r="M624" i="6"/>
  <c r="M3602" i="6"/>
  <c r="N3602" i="6"/>
  <c r="N6114" i="6"/>
  <c r="N6205" i="6"/>
  <c r="M1897" i="6"/>
  <c r="M4894" i="6"/>
  <c r="N4894" i="6"/>
  <c r="M379" i="6"/>
  <c r="N379" i="6"/>
  <c r="M4569" i="6"/>
  <c r="N4569" i="6"/>
  <c r="N6397" i="6"/>
  <c r="M2105" i="6"/>
  <c r="N2105" i="6"/>
  <c r="M5967" i="6"/>
  <c r="N5967" i="6"/>
  <c r="M4154" i="6"/>
  <c r="M6298" i="6"/>
  <c r="M5144" i="6"/>
  <c r="N5144" i="6"/>
  <c r="M5169" i="6"/>
  <c r="N5169" i="6"/>
  <c r="M6686" i="6"/>
  <c r="N6686" i="6"/>
  <c r="M3609" i="6"/>
  <c r="N3609" i="6"/>
  <c r="M5538" i="6"/>
  <c r="N5538" i="6"/>
  <c r="M3525" i="6"/>
  <c r="N3525" i="6"/>
  <c r="M3202" i="6"/>
  <c r="M5935" i="6"/>
  <c r="N5935" i="6"/>
  <c r="M5765" i="6"/>
  <c r="M5124" i="6"/>
  <c r="N5124" i="6"/>
  <c r="M2626" i="6"/>
  <c r="N2626" i="6"/>
  <c r="M5034" i="6"/>
  <c r="N5034" i="6"/>
  <c r="M4234" i="6"/>
  <c r="N4234" i="6"/>
  <c r="M6206" i="6"/>
  <c r="N6206" i="6"/>
  <c r="M2555" i="6"/>
  <c r="M276" i="6"/>
  <c r="N276" i="6"/>
  <c r="M1432" i="6"/>
  <c r="M5416" i="6"/>
  <c r="N5416" i="6"/>
  <c r="M1513" i="6"/>
  <c r="N1513" i="6"/>
  <c r="M531" i="6"/>
  <c r="N635" i="6"/>
  <c r="M4367" i="6"/>
  <c r="M1023" i="6"/>
  <c r="M4071" i="6"/>
  <c r="M603" i="6"/>
  <c r="M6569" i="6"/>
  <c r="M4261" i="6"/>
  <c r="N4261" i="6"/>
  <c r="M3253" i="6"/>
  <c r="N3253" i="6"/>
  <c r="M6331" i="6"/>
  <c r="N6331" i="6"/>
  <c r="M1685" i="6"/>
  <c r="M3089" i="6"/>
  <c r="N3089" i="6"/>
  <c r="M2550" i="6"/>
  <c r="N2550" i="6"/>
  <c r="M6158" i="6"/>
  <c r="N6158" i="6"/>
  <c r="M3171" i="6"/>
  <c r="M6528" i="6"/>
  <c r="N6528" i="6"/>
  <c r="M6978" i="6"/>
  <c r="N6978" i="6"/>
  <c r="M3217" i="6"/>
  <c r="N3217" i="6"/>
  <c r="M7109" i="6"/>
  <c r="M1565" i="6"/>
  <c r="N1565" i="6"/>
  <c r="M3650" i="6"/>
  <c r="N3650" i="6"/>
  <c r="M253" i="6"/>
  <c r="N253" i="6"/>
  <c r="M217" i="6"/>
  <c r="N217" i="6"/>
  <c r="M1704" i="6"/>
  <c r="N1704" i="6"/>
  <c r="M6081" i="6"/>
  <c r="N6081" i="6"/>
  <c r="M6919" i="6"/>
  <c r="M5161" i="6"/>
  <c r="N5161" i="6"/>
  <c r="M4876" i="6"/>
  <c r="N4876" i="6"/>
  <c r="M6069" i="6"/>
  <c r="N6069" i="6"/>
  <c r="M5288" i="6"/>
  <c r="M2895" i="6"/>
  <c r="N2895" i="6"/>
  <c r="M6425" i="6"/>
  <c r="N6425" i="6"/>
  <c r="M2728" i="6"/>
  <c r="N2728" i="6"/>
  <c r="M2821" i="6"/>
  <c r="M2824" i="6"/>
  <c r="N2824" i="6"/>
  <c r="M1904" i="6"/>
  <c r="M2389" i="6"/>
  <c r="N2389" i="6"/>
  <c r="M3481" i="6"/>
  <c r="N3481" i="6"/>
  <c r="M375" i="6"/>
  <c r="N375" i="6"/>
  <c r="M6920" i="6"/>
  <c r="N6920" i="6"/>
  <c r="M1278" i="6"/>
  <c r="M5900" i="6"/>
  <c r="N5900" i="6"/>
  <c r="M3807" i="6"/>
  <c r="M3989" i="6"/>
  <c r="M6347" i="6"/>
  <c r="N2246" i="6"/>
  <c r="M2246" i="6"/>
  <c r="M4495" i="6"/>
  <c r="N4495" i="6"/>
  <c r="N6161" i="6"/>
  <c r="M6161" i="6"/>
  <c r="M6160" i="6"/>
  <c r="M5084" i="6"/>
  <c r="N5084" i="6"/>
  <c r="M6413" i="6"/>
  <c r="N6413" i="6"/>
  <c r="M3123" i="6"/>
  <c r="N3123" i="6"/>
  <c r="M4675" i="6"/>
  <c r="N1272" i="6"/>
  <c r="M3884" i="6"/>
  <c r="M3798" i="6"/>
  <c r="N3798" i="6"/>
  <c r="M2888" i="6"/>
  <c r="M2453" i="6"/>
  <c r="N2453" i="6"/>
  <c r="M2031" i="6"/>
  <c r="N2031" i="6"/>
  <c r="M2556" i="6"/>
  <c r="N2556" i="6"/>
  <c r="M400" i="6"/>
  <c r="M4524" i="6"/>
  <c r="M5056" i="6"/>
  <c r="N5056" i="6"/>
  <c r="M962" i="6"/>
  <c r="N962" i="6"/>
  <c r="M6975" i="6"/>
  <c r="N6975" i="6"/>
  <c r="M3532" i="6"/>
  <c r="N3532" i="6"/>
  <c r="M626" i="6"/>
  <c r="N626" i="6"/>
  <c r="M1262" i="6"/>
  <c r="N1262" i="6"/>
  <c r="M1047" i="6"/>
  <c r="N1047" i="6"/>
  <c r="M6644" i="6"/>
  <c r="N6644" i="6"/>
  <c r="M1920" i="6"/>
  <c r="N1920" i="6"/>
  <c r="M3031" i="6"/>
  <c r="N3031" i="6"/>
  <c r="M850" i="6"/>
  <c r="N850" i="6"/>
  <c r="M66" i="6"/>
  <c r="N66" i="6"/>
  <c r="M1855" i="6"/>
  <c r="N1855" i="6"/>
  <c r="M4784" i="6"/>
  <c r="N4784" i="6"/>
  <c r="M4156" i="6"/>
  <c r="N4156" i="6"/>
  <c r="M4345" i="6"/>
  <c r="N4345" i="6"/>
  <c r="N6544" i="6"/>
  <c r="M6544" i="6"/>
  <c r="M1336" i="6"/>
  <c r="N1336" i="6"/>
  <c r="M1832" i="6"/>
  <c r="N1832" i="6"/>
  <c r="N73" i="6"/>
  <c r="M73" i="6"/>
  <c r="M1204" i="6"/>
  <c r="N1204" i="6"/>
  <c r="M2491" i="6"/>
  <c r="N2491" i="6"/>
  <c r="M5594" i="6"/>
  <c r="N5594" i="6"/>
  <c r="M1206" i="6"/>
  <c r="N1206" i="6"/>
  <c r="M2325" i="6"/>
  <c r="N2325" i="6"/>
  <c r="M2211" i="6"/>
  <c r="N2211" i="6"/>
  <c r="M202" i="6"/>
  <c r="N202" i="6"/>
  <c r="M4610" i="6"/>
  <c r="N4610" i="6"/>
  <c r="M6656" i="6"/>
  <c r="N6656" i="6"/>
  <c r="M1243" i="6"/>
  <c r="N1243" i="6"/>
  <c r="M264" i="6"/>
  <c r="N264" i="6"/>
  <c r="M1209" i="6"/>
  <c r="N1209" i="6"/>
  <c r="M2424" i="6"/>
  <c r="N2424" i="6"/>
  <c r="M4539" i="6"/>
  <c r="N4539" i="6"/>
  <c r="M2532" i="6"/>
  <c r="N2532" i="6"/>
  <c r="N6012" i="6"/>
  <c r="M6012" i="6"/>
  <c r="M1322" i="6"/>
  <c r="N1322" i="6"/>
  <c r="M6779" i="6"/>
  <c r="N6779" i="6"/>
  <c r="M351" i="6"/>
  <c r="N351" i="6"/>
  <c r="M5228" i="6"/>
  <c r="N5228" i="6"/>
  <c r="M2649" i="6"/>
  <c r="N2649" i="6"/>
  <c r="M2831" i="6"/>
  <c r="N2831" i="6"/>
  <c r="M3848" i="6"/>
  <c r="N3848" i="6"/>
  <c r="M1579" i="6"/>
  <c r="N1579" i="6"/>
  <c r="M2328" i="6"/>
  <c r="N2328" i="6"/>
  <c r="M3211" i="6"/>
  <c r="N3211" i="6"/>
  <c r="N4379" i="6"/>
  <c r="M4379" i="6"/>
  <c r="M6467" i="6"/>
  <c r="N6467" i="6"/>
  <c r="M844" i="6"/>
  <c r="N844" i="6"/>
  <c r="M917" i="6"/>
  <c r="N917" i="6"/>
  <c r="M5135" i="6"/>
  <c r="N5135" i="6"/>
  <c r="M6032" i="6"/>
  <c r="N6032" i="6"/>
  <c r="M1655" i="6"/>
  <c r="N1655" i="6"/>
  <c r="M2793" i="6"/>
  <c r="N2793" i="6"/>
  <c r="M194" i="6"/>
  <c r="N194" i="6"/>
  <c r="N5963" i="6"/>
  <c r="M5963" i="6"/>
  <c r="M4075" i="6"/>
  <c r="N4075" i="6"/>
  <c r="M1046" i="6"/>
  <c r="N1046" i="6"/>
  <c r="M6995" i="6"/>
  <c r="N6995" i="6"/>
  <c r="M4253" i="6"/>
  <c r="N4253" i="6"/>
  <c r="M4494" i="6"/>
  <c r="N4494" i="6"/>
  <c r="M1133" i="6"/>
  <c r="N1133" i="6"/>
  <c r="M3006" i="6"/>
  <c r="N3006" i="6"/>
  <c r="M1559" i="6"/>
  <c r="N1559" i="6"/>
  <c r="M3056" i="6"/>
  <c r="N3056" i="6"/>
  <c r="N5252" i="6"/>
  <c r="M5252" i="6"/>
  <c r="M3968" i="6"/>
  <c r="N3968" i="6"/>
  <c r="M4572" i="6"/>
  <c r="N4572" i="6"/>
  <c r="M5668" i="6"/>
  <c r="N5668" i="6"/>
  <c r="M5736" i="6"/>
  <c r="N5736" i="6"/>
  <c r="M4988" i="6"/>
  <c r="N4988" i="6"/>
  <c r="M2983" i="6"/>
  <c r="N2983" i="6"/>
  <c r="M1170" i="6"/>
  <c r="N1170" i="6"/>
  <c r="M5005" i="6"/>
  <c r="N5005" i="6"/>
  <c r="M3900" i="6"/>
  <c r="N3900" i="6"/>
  <c r="M125" i="6"/>
  <c r="N125" i="6"/>
  <c r="M3802" i="6"/>
  <c r="N3802" i="6"/>
  <c r="M1239" i="6"/>
  <c r="N1239" i="6"/>
  <c r="M3440" i="6"/>
  <c r="N3440" i="6"/>
  <c r="M3273" i="6"/>
  <c r="N3273" i="6"/>
  <c r="M3100" i="6"/>
  <c r="N3100" i="6"/>
  <c r="M188" i="6"/>
  <c r="N188" i="6"/>
  <c r="M655" i="6"/>
  <c r="N655" i="6"/>
  <c r="M2981" i="6"/>
  <c r="N2981" i="6"/>
  <c r="M5035" i="6"/>
  <c r="N5035" i="6"/>
  <c r="M4282" i="6"/>
  <c r="N4282" i="6"/>
  <c r="M3025" i="6"/>
  <c r="N3025" i="6"/>
  <c r="M5297" i="6"/>
  <c r="N5297" i="6"/>
  <c r="M3893" i="6"/>
  <c r="N3893" i="6"/>
  <c r="M2711" i="6"/>
  <c r="N2711" i="6"/>
  <c r="N6595" i="6"/>
  <c r="M6595" i="6"/>
  <c r="M5829" i="6"/>
  <c r="N5829" i="6"/>
  <c r="M5217" i="6"/>
  <c r="N5217" i="6"/>
  <c r="M1882" i="6"/>
  <c r="N1882" i="6"/>
  <c r="M1611" i="6"/>
  <c r="N1611" i="6"/>
  <c r="M3615" i="6"/>
  <c r="N3615" i="6"/>
  <c r="M342" i="6"/>
  <c r="N342" i="6"/>
  <c r="M5787" i="6"/>
  <c r="N5787" i="6"/>
  <c r="M5489" i="6"/>
  <c r="N5489" i="6"/>
  <c r="M6173" i="6"/>
  <c r="N6173" i="6"/>
  <c r="M464" i="6"/>
  <c r="N464" i="6"/>
  <c r="M5235" i="6"/>
  <c r="N5235" i="6"/>
  <c r="M5582" i="6"/>
  <c r="N5582" i="6"/>
  <c r="M1409" i="6"/>
  <c r="N1409" i="6"/>
  <c r="M500" i="6"/>
  <c r="N500" i="6"/>
  <c r="M5929" i="6"/>
  <c r="N5929" i="6"/>
  <c r="M4034" i="6"/>
  <c r="N4034" i="6"/>
  <c r="M707" i="6"/>
  <c r="N707" i="6"/>
  <c r="M5895" i="6"/>
  <c r="N5895" i="6"/>
  <c r="M4562" i="6"/>
  <c r="N4562" i="6"/>
  <c r="M4316" i="6"/>
  <c r="N4316" i="6"/>
  <c r="M3981" i="6"/>
  <c r="N3981" i="6"/>
  <c r="M727" i="6"/>
  <c r="M446" i="6"/>
  <c r="N446" i="6"/>
  <c r="M937" i="6"/>
  <c r="N937" i="6"/>
  <c r="M5436" i="6"/>
  <c r="N5436" i="6"/>
  <c r="M107" i="6"/>
  <c r="N107" i="6"/>
  <c r="M2492" i="6"/>
  <c r="N2492" i="6"/>
  <c r="M657" i="6"/>
  <c r="N657" i="6"/>
  <c r="M6643" i="6"/>
  <c r="N6643" i="6"/>
  <c r="M3969" i="6"/>
  <c r="N3969" i="6"/>
  <c r="N2176" i="6"/>
  <c r="M2176" i="6"/>
  <c r="M3648" i="6"/>
  <c r="N3648" i="6"/>
  <c r="M5557" i="6"/>
  <c r="N5557" i="6"/>
  <c r="M5969" i="6"/>
  <c r="N5969" i="6"/>
  <c r="M6928" i="6"/>
  <c r="N6928" i="6"/>
  <c r="M2641" i="6"/>
  <c r="N2641" i="6"/>
  <c r="M4000" i="6"/>
  <c r="N4000" i="6"/>
  <c r="M2569" i="6"/>
  <c r="N2569" i="6"/>
  <c r="N251" i="6"/>
  <c r="M5742" i="6"/>
  <c r="M933" i="6"/>
  <c r="N933" i="6"/>
  <c r="M5973" i="6"/>
  <c r="N5973" i="6"/>
  <c r="N6271" i="6"/>
  <c r="M4910" i="6"/>
  <c r="M2046" i="6"/>
  <c r="M1718" i="6"/>
  <c r="N1718" i="6"/>
  <c r="M3259" i="6"/>
  <c r="M3294" i="6"/>
  <c r="N3294" i="6"/>
  <c r="M6537" i="6"/>
  <c r="N6537" i="6"/>
  <c r="M4256" i="6"/>
  <c r="N4256" i="6"/>
  <c r="M4591" i="6"/>
  <c r="N4591" i="6"/>
  <c r="M3374" i="6"/>
  <c r="M5605" i="6"/>
  <c r="N5605" i="6"/>
  <c r="M1116" i="6"/>
  <c r="N1116" i="6"/>
  <c r="M6708" i="6"/>
  <c r="N6708" i="6"/>
  <c r="M3195" i="6"/>
  <c r="N3195" i="6"/>
  <c r="M6346" i="6"/>
  <c r="N6346" i="6"/>
  <c r="M2993" i="6"/>
  <c r="N2993" i="6"/>
  <c r="N1533" i="6"/>
  <c r="M1533" i="6"/>
  <c r="M5226" i="6"/>
  <c r="N5226" i="6"/>
  <c r="N7106" i="6"/>
  <c r="M7106" i="6"/>
  <c r="N2720" i="6"/>
  <c r="M2720" i="6"/>
  <c r="M880" i="6"/>
  <c r="N880" i="6"/>
  <c r="M339" i="6"/>
  <c r="N339" i="6"/>
  <c r="N3185" i="6"/>
  <c r="M3185" i="6"/>
  <c r="M6934" i="6"/>
  <c r="N6934" i="6"/>
  <c r="M4306" i="6"/>
  <c r="N4306" i="6"/>
  <c r="M156" i="6"/>
  <c r="N156" i="6"/>
  <c r="N4418" i="6"/>
  <c r="M4418" i="6"/>
  <c r="M4664" i="6"/>
  <c r="N4664" i="6"/>
  <c r="M2632" i="6"/>
  <c r="N2632" i="6"/>
  <c r="N3856" i="6"/>
  <c r="M2974" i="6"/>
  <c r="N2974" i="6"/>
  <c r="M204" i="6"/>
  <c r="N204" i="6"/>
  <c r="M886" i="6"/>
  <c r="N886" i="6"/>
  <c r="M2839" i="6"/>
  <c r="N2839" i="6"/>
  <c r="M2965" i="6"/>
  <c r="N2965" i="6"/>
  <c r="M6193" i="6"/>
  <c r="N6193" i="6"/>
  <c r="M2368" i="6"/>
  <c r="N2368" i="6"/>
  <c r="M5266" i="6"/>
  <c r="N5266" i="6"/>
  <c r="M6938" i="6"/>
  <c r="N6938" i="6"/>
  <c r="N3545" i="6"/>
  <c r="M3545" i="6"/>
  <c r="M6764" i="6"/>
  <c r="N6764" i="6"/>
  <c r="M4143" i="6"/>
  <c r="M6044" i="6"/>
  <c r="N6044" i="6"/>
  <c r="M6765" i="6"/>
  <c r="M199" i="6"/>
  <c r="N199" i="6"/>
  <c r="M5816" i="6"/>
  <c r="M4665" i="6"/>
  <c r="N4665" i="6"/>
  <c r="M1431" i="6"/>
  <c r="N1431" i="6"/>
  <c r="M4586" i="6"/>
  <c r="N4586" i="6"/>
  <c r="M5955" i="6"/>
  <c r="N5955" i="6"/>
  <c r="M5001" i="6"/>
  <c r="N5001" i="6"/>
  <c r="N4271" i="6"/>
  <c r="M4271" i="6"/>
  <c r="M3325" i="6"/>
  <c r="N3325" i="6"/>
  <c r="M3349" i="6"/>
  <c r="N3349" i="6"/>
  <c r="M3107" i="6"/>
  <c r="N3107" i="6"/>
  <c r="M1845" i="6"/>
  <c r="N1845" i="6"/>
  <c r="M5971" i="6"/>
  <c r="N5971" i="6"/>
  <c r="M3443" i="6"/>
  <c r="N3443" i="6"/>
  <c r="N7041" i="6"/>
  <c r="M5868" i="6"/>
  <c r="N5868" i="6"/>
  <c r="M1412" i="6"/>
  <c r="N1412" i="6"/>
  <c r="M4001" i="6"/>
  <c r="M4178" i="6"/>
  <c r="N4178" i="6"/>
  <c r="M1162" i="6"/>
  <c r="N1162" i="6"/>
  <c r="M509" i="6"/>
  <c r="N509" i="6"/>
  <c r="M6104" i="6"/>
  <c r="N6104" i="6"/>
  <c r="M3909" i="6"/>
  <c r="M1632" i="6"/>
  <c r="N1632" i="6"/>
  <c r="M1506" i="6"/>
  <c r="N1506" i="6"/>
  <c r="M3206" i="6"/>
  <c r="N3206" i="6"/>
  <c r="M4456" i="6"/>
  <c r="N4456" i="6"/>
  <c r="M5244" i="6"/>
  <c r="N5244" i="6"/>
  <c r="M4619" i="6"/>
  <c r="N4619" i="6"/>
  <c r="M2342" i="6"/>
  <c r="N2342" i="6"/>
  <c r="M3921" i="6"/>
  <c r="N3921" i="6"/>
  <c r="M2121" i="6"/>
  <c r="N5749" i="6"/>
  <c r="M5749" i="6"/>
  <c r="M3155" i="6"/>
  <c r="N3155" i="6"/>
  <c r="M2443" i="6"/>
  <c r="N2443" i="6"/>
  <c r="M5734" i="6"/>
  <c r="N5734" i="6"/>
  <c r="M6149" i="6"/>
  <c r="N6149" i="6"/>
  <c r="M3538" i="6"/>
  <c r="N3538" i="6"/>
  <c r="M5696" i="6"/>
  <c r="N5696" i="6"/>
  <c r="M530" i="6"/>
  <c r="N530" i="6"/>
  <c r="M3494" i="6"/>
  <c r="N3494" i="6"/>
  <c r="M3689" i="6"/>
  <c r="N3689" i="6"/>
  <c r="M5486" i="6"/>
  <c r="M3491" i="6"/>
  <c r="N3491" i="6"/>
  <c r="M6910" i="6"/>
  <c r="N6910" i="6"/>
  <c r="N478" i="6"/>
  <c r="M478" i="6"/>
  <c r="M6075" i="6"/>
  <c r="N6075" i="6"/>
  <c r="M5836" i="6"/>
  <c r="N5836" i="6"/>
  <c r="M687" i="6"/>
  <c r="M5989" i="6"/>
  <c r="N5989" i="6"/>
  <c r="N2909" i="6"/>
  <c r="M2909" i="6"/>
  <c r="M1343" i="6"/>
  <c r="N1343" i="6"/>
  <c r="M1514" i="6"/>
  <c r="N1514" i="6"/>
  <c r="M3771" i="6"/>
  <c r="N3771" i="6"/>
  <c r="M2289" i="6"/>
  <c r="N2289" i="6"/>
  <c r="M6210" i="6"/>
  <c r="N6210" i="6"/>
  <c r="M6721" i="6"/>
  <c r="N6721" i="6"/>
  <c r="M6291" i="6"/>
  <c r="N6291" i="6"/>
  <c r="M4602" i="6"/>
  <c r="N4602" i="6"/>
  <c r="M1281" i="6"/>
  <c r="M3295" i="6"/>
  <c r="N3295" i="6"/>
  <c r="M5260" i="6"/>
  <c r="N5260" i="6"/>
  <c r="M4989" i="6"/>
  <c r="N4989" i="6"/>
  <c r="M1150" i="6"/>
  <c r="N1150" i="6"/>
  <c r="M6955" i="6"/>
  <c r="N6955" i="6"/>
  <c r="M6056" i="6"/>
  <c r="N6056" i="6"/>
  <c r="M2194" i="6"/>
  <c r="N2194" i="6"/>
  <c r="M2188" i="6"/>
  <c r="M3316" i="6"/>
  <c r="N3316" i="6"/>
  <c r="M3275" i="6"/>
  <c r="N3275" i="6"/>
  <c r="M2750" i="6"/>
  <c r="N2750" i="6"/>
  <c r="M3531" i="6"/>
  <c r="N3531" i="6"/>
  <c r="M4730" i="6"/>
  <c r="N4730" i="6"/>
  <c r="M4409" i="6"/>
  <c r="N4409" i="6"/>
  <c r="N4538" i="6"/>
  <c r="M4538" i="6"/>
  <c r="M3385" i="6"/>
  <c r="M4373" i="6"/>
  <c r="M6039" i="6"/>
  <c r="N6039" i="6"/>
  <c r="M3747" i="6"/>
  <c r="N3747" i="6"/>
  <c r="M3147" i="6"/>
  <c r="N3147" i="6"/>
  <c r="N3059" i="6"/>
  <c r="M1070" i="6"/>
  <c r="N1070" i="6"/>
  <c r="M3302" i="6"/>
  <c r="N3302" i="6"/>
  <c r="M3045" i="6"/>
  <c r="N3045" i="6"/>
  <c r="M3466" i="6"/>
  <c r="M593" i="6"/>
  <c r="N593" i="6"/>
  <c r="M1303" i="6"/>
  <c r="N1303" i="6"/>
  <c r="M405" i="6"/>
  <c r="N405" i="6"/>
  <c r="M2102" i="6"/>
  <c r="N2102" i="6"/>
  <c r="M3462" i="6"/>
  <c r="N3462" i="6"/>
  <c r="M6778" i="6"/>
  <c r="N6778" i="6"/>
  <c r="M3941" i="6"/>
  <c r="N3941" i="6"/>
  <c r="M6340" i="6"/>
  <c r="N6340" i="6"/>
  <c r="M4450" i="6"/>
  <c r="N4450" i="6"/>
  <c r="M3518" i="6"/>
  <c r="N3518" i="6"/>
  <c r="M2123" i="6"/>
  <c r="N2123" i="6"/>
  <c r="M1702" i="6"/>
  <c r="N1702" i="6"/>
  <c r="M1820" i="6"/>
  <c r="N1820" i="6"/>
  <c r="M2461" i="6"/>
  <c r="N2461" i="6"/>
  <c r="M6662" i="6"/>
  <c r="M3829" i="6"/>
  <c r="N3829" i="6"/>
  <c r="M3681" i="6"/>
  <c r="N3681" i="6"/>
  <c r="M4774" i="6"/>
  <c r="N4774" i="6"/>
  <c r="M172" i="6"/>
  <c r="N172" i="6"/>
  <c r="M1374" i="6"/>
  <c r="N1374" i="6"/>
  <c r="N2255" i="6"/>
  <c r="M2255" i="6"/>
  <c r="M6420" i="6"/>
  <c r="N6420" i="6"/>
  <c r="N2734" i="6"/>
  <c r="N5535" i="6"/>
  <c r="N3655" i="6"/>
  <c r="M5378" i="6"/>
  <c r="M2529" i="6"/>
  <c r="M7098" i="6"/>
  <c r="M5656" i="6"/>
  <c r="N5656" i="6"/>
  <c r="M3658" i="6"/>
  <c r="N3658" i="6"/>
  <c r="M5042" i="6"/>
  <c r="N5042" i="6"/>
  <c r="M520" i="6"/>
  <c r="N520" i="6"/>
  <c r="M5150" i="6"/>
  <c r="N5150" i="6"/>
  <c r="N3280" i="6"/>
  <c r="M3280" i="6"/>
  <c r="M3902" i="6"/>
  <c r="N3902" i="6"/>
  <c r="N562" i="6"/>
  <c r="M562" i="6"/>
  <c r="N5221" i="6"/>
  <c r="M5221" i="6"/>
  <c r="N3203" i="6"/>
  <c r="M3203" i="6"/>
  <c r="M2603" i="6"/>
  <c r="N2603" i="6"/>
  <c r="M3932" i="6"/>
  <c r="N3932" i="6"/>
  <c r="M5414" i="6"/>
  <c r="N5414" i="6"/>
  <c r="N3453" i="6"/>
  <c r="M3453" i="6"/>
  <c r="N4061" i="6"/>
  <c r="M4061" i="6"/>
  <c r="M5636" i="6"/>
  <c r="N5636" i="6"/>
  <c r="M4348" i="6"/>
  <c r="N4348" i="6"/>
  <c r="N2913" i="6"/>
  <c r="M2913" i="6"/>
  <c r="M5401" i="6"/>
  <c r="N5401" i="6"/>
  <c r="M2277" i="6"/>
  <c r="N2277" i="6"/>
  <c r="M6723" i="6"/>
  <c r="N6723" i="6"/>
  <c r="M4967" i="6"/>
  <c r="N4967" i="6"/>
  <c r="M557" i="6"/>
  <c r="N557" i="6"/>
  <c r="M1534" i="6"/>
  <c r="N1534" i="6"/>
  <c r="M5771" i="6"/>
  <c r="N5771" i="6"/>
  <c r="M6408" i="6"/>
  <c r="N6408" i="6"/>
  <c r="M1580" i="6"/>
  <c r="N1580" i="6"/>
  <c r="M6500" i="6"/>
  <c r="N6500" i="6"/>
  <c r="M4063" i="6"/>
  <c r="N4063" i="6"/>
  <c r="M2639" i="6"/>
  <c r="N2639" i="6"/>
  <c r="M6842" i="6"/>
  <c r="N6842" i="6"/>
  <c r="M5878" i="6"/>
  <c r="N5878" i="6"/>
  <c r="M84" i="6"/>
  <c r="N84" i="6"/>
  <c r="N3251" i="6"/>
  <c r="M3251" i="6"/>
  <c r="M4139" i="6"/>
  <c r="N4139" i="6"/>
  <c r="M150" i="6"/>
  <c r="N150" i="6"/>
  <c r="M439" i="6"/>
  <c r="N439" i="6"/>
  <c r="M6510" i="6"/>
  <c r="N6510" i="6"/>
  <c r="M4846" i="6"/>
  <c r="N4846" i="6"/>
  <c r="M6539" i="6"/>
  <c r="N6539" i="6"/>
  <c r="M5092" i="6"/>
  <c r="N5092" i="6"/>
  <c r="M4026" i="6"/>
  <c r="N4026" i="6"/>
  <c r="M225" i="6"/>
  <c r="N225" i="6"/>
  <c r="N1189" i="6"/>
  <c r="M1189" i="6"/>
  <c r="M4361" i="6"/>
  <c r="N4361" i="6"/>
  <c r="M4460" i="6"/>
  <c r="N4460" i="6"/>
  <c r="M4816" i="6"/>
  <c r="N4816" i="6"/>
  <c r="M3652" i="6"/>
  <c r="N3652" i="6"/>
  <c r="M6481" i="6"/>
  <c r="N6481" i="6"/>
  <c r="M5331" i="6"/>
  <c r="N5331" i="6"/>
  <c r="M6208" i="6"/>
  <c r="N6208" i="6"/>
  <c r="M2174" i="6"/>
  <c r="N2174" i="6"/>
  <c r="M3786" i="6"/>
  <c r="N3786" i="6"/>
  <c r="M6261" i="6"/>
  <c r="N6261" i="6"/>
  <c r="M1276" i="6"/>
  <c r="N1276" i="6"/>
  <c r="M5593" i="6"/>
  <c r="N5593" i="6"/>
  <c r="M6833" i="6"/>
  <c r="N6833" i="6"/>
  <c r="M2257" i="6"/>
  <c r="N2257" i="6"/>
  <c r="M549" i="6"/>
  <c r="N549" i="6"/>
  <c r="M5940" i="6"/>
  <c r="N5940" i="6"/>
  <c r="M7053" i="6"/>
  <c r="N7053" i="6"/>
  <c r="M1818" i="6"/>
  <c r="N1818" i="6"/>
  <c r="M4890" i="6"/>
  <c r="N4890" i="6"/>
  <c r="M2678" i="6"/>
  <c r="N2678" i="6"/>
  <c r="M6304" i="6"/>
  <c r="N6304" i="6"/>
  <c r="M4078" i="6"/>
  <c r="N4078" i="6"/>
  <c r="M6945" i="6"/>
  <c r="N6945" i="6"/>
  <c r="M3632" i="6"/>
  <c r="N3632" i="6"/>
  <c r="M3446" i="6"/>
  <c r="N3446" i="6"/>
  <c r="M22" i="6"/>
  <c r="N22" i="6"/>
  <c r="M682" i="6"/>
  <c r="N682" i="6"/>
  <c r="M4924" i="6"/>
  <c r="N4924" i="6"/>
  <c r="M5861" i="6"/>
  <c r="N5861" i="6"/>
  <c r="N508" i="6"/>
  <c r="N3461" i="6"/>
  <c r="N2046" i="6"/>
  <c r="N3259" i="6"/>
  <c r="N5816" i="6"/>
  <c r="M5063" i="6"/>
  <c r="M1119" i="6"/>
  <c r="N1119" i="6"/>
  <c r="N6758" i="6"/>
  <c r="N7083" i="6"/>
  <c r="N6252" i="6"/>
  <c r="N3807" i="6"/>
  <c r="N5240" i="6"/>
  <c r="N5486" i="6"/>
  <c r="N4367" i="6"/>
  <c r="N5613" i="6"/>
  <c r="N5522" i="6"/>
  <c r="N4251" i="6"/>
  <c r="N4143" i="6"/>
  <c r="N6765" i="6"/>
  <c r="N2188" i="6"/>
  <c r="M6524" i="6"/>
  <c r="M6195" i="6"/>
  <c r="M6271" i="6"/>
  <c r="M1604" i="6"/>
  <c r="M6366" i="6"/>
  <c r="N6366" i="6"/>
  <c r="N3397" i="6"/>
  <c r="M5336" i="6"/>
  <c r="M1154" i="6"/>
  <c r="N1154" i="6"/>
  <c r="M3198" i="6"/>
  <c r="M4983" i="6"/>
  <c r="N4983" i="6"/>
  <c r="M7007" i="6"/>
  <c r="M5797" i="6"/>
  <c r="M4793" i="6"/>
  <c r="N4793" i="6"/>
  <c r="M1375" i="6"/>
  <c r="N1375" i="6"/>
  <c r="M6272" i="6"/>
  <c r="N6272" i="6"/>
  <c r="N3007" i="6"/>
  <c r="M4444" i="6"/>
  <c r="N4444" i="6"/>
  <c r="M3328" i="6"/>
  <c r="N3328" i="6"/>
  <c r="M3392" i="6"/>
  <c r="N3392" i="6"/>
  <c r="M809" i="6"/>
  <c r="N809" i="6"/>
  <c r="M4054" i="6"/>
  <c r="N4054" i="6"/>
  <c r="M499" i="6"/>
  <c r="M5248" i="6"/>
  <c r="N5248" i="6"/>
  <c r="M3720" i="6"/>
  <c r="N3720" i="6"/>
  <c r="M6114" i="6"/>
  <c r="M3628" i="6"/>
  <c r="M2158" i="6"/>
  <c r="N2158" i="6"/>
  <c r="M1489" i="6"/>
  <c r="M14" i="6"/>
  <c r="M4008" i="6"/>
  <c r="M2957" i="6"/>
  <c r="N2957" i="6"/>
  <c r="M3930" i="6"/>
  <c r="N3930" i="6"/>
  <c r="M190" i="6"/>
  <c r="N190" i="6"/>
  <c r="M2045" i="6"/>
  <c r="M1930" i="6"/>
  <c r="N1930" i="6"/>
  <c r="M4943" i="6"/>
  <c r="N4943" i="6"/>
  <c r="M756" i="6"/>
  <c r="N756" i="6"/>
  <c r="M376" i="6"/>
  <c r="N376" i="6"/>
  <c r="M7040" i="6"/>
  <c r="N7040" i="6"/>
  <c r="M1021" i="6"/>
  <c r="N1021" i="6"/>
  <c r="N6459" i="6"/>
  <c r="M6167" i="6"/>
  <c r="M5043" i="6"/>
  <c r="N5043" i="6"/>
  <c r="M3942" i="6"/>
  <c r="N3942" i="6"/>
  <c r="M940" i="6"/>
  <c r="M6205" i="6"/>
  <c r="M4226" i="6"/>
  <c r="N4226" i="6"/>
  <c r="N1259" i="6"/>
  <c r="M1019" i="6"/>
  <c r="N1019" i="6"/>
  <c r="M4427" i="6"/>
  <c r="N4427" i="6"/>
  <c r="N1869" i="6"/>
  <c r="M1955" i="6"/>
  <c r="N1955" i="6"/>
  <c r="M5863" i="6"/>
  <c r="M1849" i="6"/>
  <c r="N1849" i="6"/>
  <c r="M5096" i="6"/>
  <c r="N5096" i="6"/>
  <c r="N3141" i="6"/>
  <c r="M5630" i="6"/>
  <c r="N5630" i="6"/>
  <c r="M1477" i="6"/>
  <c r="N1477" i="6"/>
  <c r="M6100" i="6"/>
  <c r="N6100" i="6"/>
  <c r="M6458" i="6"/>
  <c r="M4778" i="6"/>
  <c r="M3500" i="6"/>
  <c r="N3500" i="6"/>
  <c r="M5839" i="6"/>
  <c r="N5839" i="6"/>
  <c r="N5316" i="6"/>
  <c r="M1581" i="6"/>
  <c r="N1581" i="6"/>
  <c r="N5446" i="6"/>
  <c r="M5446" i="6"/>
  <c r="M6267" i="6"/>
  <c r="N6267" i="6"/>
  <c r="M2710" i="6"/>
  <c r="M3255" i="6"/>
  <c r="M1923" i="6"/>
  <c r="N1923" i="6"/>
  <c r="M3804" i="6"/>
  <c r="N3804" i="6"/>
  <c r="M1522" i="6"/>
  <c r="N1522" i="6"/>
  <c r="M4557" i="6"/>
  <c r="N4557" i="6"/>
  <c r="M3407" i="6"/>
  <c r="N3407" i="6"/>
  <c r="M3982" i="6"/>
  <c r="N3982" i="6"/>
  <c r="M273" i="6"/>
  <c r="M4277" i="6"/>
  <c r="M923" i="6"/>
  <c r="N923" i="6"/>
  <c r="M6932" i="6"/>
  <c r="N6932" i="6"/>
  <c r="M5601" i="6"/>
  <c r="N5601" i="6"/>
  <c r="M5526" i="6"/>
  <c r="N5526" i="6"/>
  <c r="M1885" i="6"/>
  <c r="N1885" i="6"/>
  <c r="M2509" i="6"/>
  <c r="N2509" i="6"/>
  <c r="M4115" i="6"/>
  <c r="M6892" i="6"/>
  <c r="M2689" i="6"/>
  <c r="N2689" i="6"/>
  <c r="M2930" i="6"/>
  <c r="N2930" i="6"/>
  <c r="N6641" i="6"/>
  <c r="M5495" i="6"/>
  <c r="N5495" i="6"/>
  <c r="M470" i="6"/>
  <c r="N470" i="6"/>
  <c r="M3474" i="6"/>
  <c r="N3474" i="6"/>
  <c r="M6448" i="6"/>
  <c r="M5068" i="6"/>
  <c r="M6064" i="6"/>
  <c r="N6064" i="6"/>
  <c r="M5407" i="6"/>
  <c r="N5407" i="6"/>
  <c r="M4402" i="6"/>
  <c r="N4402" i="6"/>
  <c r="M2338" i="6"/>
  <c r="N2338" i="6"/>
  <c r="M1111" i="6"/>
  <c r="N1111" i="6"/>
  <c r="M1205" i="6"/>
  <c r="N1205" i="6"/>
  <c r="M633" i="6"/>
  <c r="M7016" i="6"/>
  <c r="M6948" i="6"/>
  <c r="N6948" i="6"/>
  <c r="M3925" i="6"/>
  <c r="N3925" i="6"/>
  <c r="M1922" i="6"/>
  <c r="N1922" i="6"/>
  <c r="N3318" i="6"/>
  <c r="M5627" i="6"/>
  <c r="N2166" i="6"/>
  <c r="N5461" i="6"/>
  <c r="M6290" i="6"/>
  <c r="N6422" i="6"/>
  <c r="N4697" i="6"/>
  <c r="N3814" i="6"/>
  <c r="N118" i="6"/>
  <c r="M3324" i="6"/>
  <c r="M3871" i="6"/>
  <c r="M3714" i="6"/>
  <c r="N3714" i="6"/>
  <c r="N4002" i="6"/>
  <c r="M1440" i="6"/>
  <c r="N1440" i="6"/>
  <c r="M3140" i="6"/>
  <c r="N3140" i="6"/>
  <c r="M4076" i="6"/>
  <c r="N4076" i="6"/>
  <c r="M5294" i="6"/>
  <c r="M5521" i="6"/>
  <c r="N5521" i="6"/>
  <c r="M3002" i="6"/>
  <c r="N3002" i="6"/>
  <c r="M5643" i="6"/>
  <c r="N5643" i="6"/>
  <c r="M1136" i="6"/>
  <c r="N1136" i="6"/>
  <c r="M105" i="6"/>
  <c r="N105" i="6"/>
  <c r="M5607" i="6"/>
  <c r="N5607" i="6"/>
  <c r="M5535" i="6"/>
  <c r="M474" i="6"/>
  <c r="N474" i="6"/>
  <c r="M1073" i="6"/>
  <c r="N1073" i="6"/>
  <c r="M1069" i="6"/>
  <c r="N1069" i="6"/>
  <c r="M4330" i="6"/>
  <c r="N4330" i="6"/>
  <c r="M5167" i="6"/>
  <c r="M6908" i="6"/>
  <c r="N6908" i="6"/>
  <c r="M5262" i="6"/>
  <c r="N5262" i="6"/>
  <c r="M1472" i="6"/>
  <c r="M3553" i="6"/>
  <c r="N3553" i="6"/>
  <c r="M3509" i="6"/>
  <c r="N3509" i="6"/>
  <c r="M3307" i="6"/>
  <c r="N3307" i="6"/>
  <c r="M3654" i="6"/>
  <c r="N3654" i="6"/>
  <c r="M3655" i="6"/>
  <c r="M1213" i="6"/>
  <c r="N1213" i="6"/>
  <c r="M3683" i="6"/>
  <c r="N3683" i="6"/>
  <c r="M4426" i="6"/>
  <c r="M6997" i="6"/>
  <c r="N6997" i="6"/>
  <c r="M3854" i="6"/>
  <c r="N3854" i="6"/>
  <c r="N5378" i="6"/>
  <c r="M4349" i="6"/>
  <c r="N4349" i="6"/>
  <c r="M203" i="6"/>
  <c r="M3937" i="6"/>
  <c r="N3937" i="6"/>
  <c r="M1731" i="6"/>
  <c r="N1731" i="6"/>
  <c r="M3887" i="6"/>
  <c r="M2943" i="6"/>
  <c r="N2943" i="6"/>
  <c r="M481" i="6"/>
  <c r="N481" i="6"/>
  <c r="M3513" i="6"/>
  <c r="N3513" i="6"/>
  <c r="M6888" i="6"/>
  <c r="N6888" i="6"/>
  <c r="M6453" i="6"/>
  <c r="M3718" i="6"/>
  <c r="N3718" i="6"/>
  <c r="M3018" i="6"/>
  <c r="M292" i="6"/>
  <c r="N292" i="6"/>
  <c r="M6282" i="6"/>
  <c r="N6282" i="6"/>
  <c r="M4254" i="6"/>
  <c r="N4254" i="6"/>
  <c r="M1181" i="6"/>
  <c r="N1181" i="6"/>
  <c r="M4257" i="6"/>
  <c r="M5997" i="6"/>
  <c r="N5997" i="6"/>
  <c r="N1839" i="6"/>
  <c r="M1839" i="6"/>
  <c r="M825" i="6"/>
  <c r="N825" i="6"/>
  <c r="M2735" i="6"/>
  <c r="N2735" i="6"/>
  <c r="M3222" i="6"/>
  <c r="N3222" i="6"/>
  <c r="M4266" i="6"/>
  <c r="M4242" i="6"/>
  <c r="N4242" i="6"/>
  <c r="M4100" i="6"/>
  <c r="M6361" i="6"/>
  <c r="N6361" i="6"/>
  <c r="M1130" i="6"/>
  <c r="N1130" i="6"/>
  <c r="M1857" i="6"/>
  <c r="N1857" i="6"/>
  <c r="M2179" i="6"/>
  <c r="N2179" i="6"/>
  <c r="M4148" i="6"/>
  <c r="M4434" i="6"/>
  <c r="N4434" i="6"/>
  <c r="M6351" i="6"/>
  <c r="N6351" i="6"/>
  <c r="N2232" i="6"/>
  <c r="M2232" i="6"/>
  <c r="M643" i="6"/>
  <c r="N643" i="6"/>
  <c r="N5247" i="6"/>
  <c r="M5247" i="6"/>
  <c r="M6574" i="6"/>
  <c r="N6574" i="6"/>
  <c r="M424" i="6"/>
  <c r="N424" i="6"/>
  <c r="M6389" i="6"/>
  <c r="N6389" i="6"/>
  <c r="M3546" i="6"/>
  <c r="N3546" i="6"/>
  <c r="M5700" i="6"/>
  <c r="N5700" i="6"/>
  <c r="N6041" i="6"/>
  <c r="M1326" i="6"/>
  <c r="N1326" i="6"/>
  <c r="N4599" i="6"/>
  <c r="M4599" i="6"/>
  <c r="M2269" i="6"/>
  <c r="N2269" i="6"/>
  <c r="N2201" i="6"/>
  <c r="M2201" i="6"/>
  <c r="M4636" i="6"/>
  <c r="N4636" i="6"/>
  <c r="M4835" i="6"/>
  <c r="N4835" i="6"/>
  <c r="N6902" i="6"/>
  <c r="M6902" i="6"/>
  <c r="M7031" i="6"/>
  <c r="N7031" i="6"/>
  <c r="N3719" i="6"/>
  <c r="M3719" i="6"/>
  <c r="M1355" i="6"/>
  <c r="N1355" i="6"/>
  <c r="M4506" i="6"/>
  <c r="N4506" i="6"/>
  <c r="N4603" i="6"/>
  <c r="M4603" i="6"/>
  <c r="M4070" i="6"/>
  <c r="N4070" i="6"/>
  <c r="N5680" i="6"/>
  <c r="M5680" i="6"/>
  <c r="M4200" i="6"/>
  <c r="N4200" i="6"/>
  <c r="M30" i="6"/>
  <c r="N30" i="6"/>
  <c r="M1417" i="6"/>
  <c r="N1417" i="6"/>
  <c r="M3520" i="6"/>
  <c r="N3520" i="6"/>
  <c r="M6940" i="6"/>
  <c r="N6940" i="6"/>
  <c r="M6880" i="6"/>
  <c r="N6880" i="6"/>
  <c r="N6971" i="6"/>
  <c r="M6971" i="6"/>
  <c r="M1973" i="6"/>
  <c r="N1973" i="6"/>
  <c r="N7098" i="6"/>
  <c r="M897" i="6"/>
  <c r="N897" i="6"/>
  <c r="M1532" i="6"/>
  <c r="N1532" i="6"/>
  <c r="M2764" i="6"/>
  <c r="N2764" i="6"/>
  <c r="M5250" i="6"/>
  <c r="N5250" i="6"/>
  <c r="M2021" i="6"/>
  <c r="N2021" i="6"/>
  <c r="N5196" i="6"/>
  <c r="M5196" i="6"/>
  <c r="M5109" i="6"/>
  <c r="N5109" i="6"/>
  <c r="N421" i="6"/>
  <c r="M421" i="6"/>
  <c r="M1123" i="6"/>
  <c r="N1123" i="6"/>
  <c r="N6543" i="6"/>
  <c r="M6543" i="6"/>
  <c r="M699" i="6"/>
  <c r="N699" i="6"/>
  <c r="N5028" i="6"/>
  <c r="M5028" i="6"/>
  <c r="M6353" i="6"/>
  <c r="N6353" i="6"/>
  <c r="N3347" i="6"/>
  <c r="M3347" i="6"/>
  <c r="M1392" i="6"/>
  <c r="N1392" i="6"/>
  <c r="N3329" i="6"/>
  <c r="M3329" i="6"/>
  <c r="M616" i="6"/>
  <c r="N616" i="6"/>
  <c r="M2012" i="6"/>
  <c r="N2012" i="6"/>
  <c r="M5905" i="6"/>
  <c r="N5905" i="6"/>
  <c r="M6333" i="6"/>
  <c r="N6333" i="6"/>
  <c r="M5587" i="6"/>
  <c r="N5587" i="6"/>
  <c r="N4197" i="6"/>
  <c r="M4197" i="6"/>
  <c r="M6916" i="6"/>
  <c r="N6916" i="6"/>
  <c r="N6541" i="6"/>
  <c r="M6541" i="6"/>
  <c r="M4560" i="6"/>
  <c r="N4560" i="6"/>
  <c r="N2488" i="6"/>
  <c r="M2488" i="6"/>
  <c r="M924" i="6"/>
  <c r="N924" i="6"/>
  <c r="N1875" i="6"/>
  <c r="M1875" i="6"/>
  <c r="M6992" i="6"/>
  <c r="N6992" i="6"/>
  <c r="M2601" i="6"/>
  <c r="N2601" i="6"/>
  <c r="M293" i="6"/>
  <c r="N293" i="6"/>
  <c r="M6899" i="6"/>
  <c r="N6899" i="6"/>
  <c r="M2514" i="6"/>
  <c r="N2514" i="6"/>
  <c r="N3575" i="6"/>
  <c r="M3575" i="6"/>
  <c r="M1202" i="6"/>
  <c r="N1202" i="6"/>
  <c r="M5393" i="6"/>
  <c r="N5393" i="6"/>
  <c r="M2172" i="6"/>
  <c r="N2172" i="6"/>
  <c r="M6665" i="6"/>
  <c r="N6665" i="6"/>
  <c r="M2577" i="6"/>
  <c r="N2577" i="6"/>
  <c r="M5123" i="6"/>
  <c r="N5123" i="6"/>
  <c r="M4353" i="6"/>
  <c r="N4353" i="6"/>
  <c r="N1460" i="6"/>
  <c r="M1460" i="6"/>
  <c r="M5529" i="6"/>
  <c r="N5529" i="6"/>
  <c r="N5827" i="6"/>
  <c r="M5827" i="6"/>
  <c r="M975" i="6"/>
  <c r="N975" i="6"/>
  <c r="M157" i="6"/>
  <c r="N157" i="6"/>
  <c r="M6474" i="6"/>
  <c r="N6474" i="6"/>
  <c r="M168" i="6"/>
  <c r="N168" i="6"/>
  <c r="M2297" i="6"/>
  <c r="N2297" i="6"/>
  <c r="N141" i="6"/>
  <c r="M141" i="6"/>
  <c r="M566" i="6"/>
  <c r="N566" i="6"/>
  <c r="N5" i="6"/>
  <c r="M5" i="6"/>
  <c r="M323" i="6"/>
  <c r="N323" i="6"/>
  <c r="N2417" i="6"/>
  <c r="M2417" i="6"/>
  <c r="M947" i="6"/>
  <c r="N947" i="6"/>
  <c r="N3431" i="6"/>
  <c r="M3431" i="6"/>
  <c r="N1809" i="6"/>
  <c r="M1809" i="6"/>
  <c r="M485" i="6"/>
  <c r="N485" i="6"/>
  <c r="N5501" i="6"/>
  <c r="M5501" i="6"/>
  <c r="M4883" i="6"/>
  <c r="N4883" i="6"/>
  <c r="M6074" i="6"/>
  <c r="N6074" i="6"/>
  <c r="N4335" i="6"/>
  <c r="M4335" i="6"/>
  <c r="M528" i="6"/>
  <c r="N528" i="6"/>
  <c r="N6996" i="6"/>
  <c r="M6996" i="6"/>
  <c r="M7082" i="6"/>
  <c r="N7082" i="6"/>
  <c r="M903" i="6"/>
  <c r="N903" i="6"/>
  <c r="N6687" i="6"/>
  <c r="M6687" i="6"/>
  <c r="M5380" i="6"/>
  <c r="N5380" i="6"/>
  <c r="N3335" i="6"/>
  <c r="M3335" i="6"/>
  <c r="M5430" i="6"/>
  <c r="N5430" i="6"/>
  <c r="M3229" i="6"/>
  <c r="M6926" i="6"/>
  <c r="N6926" i="6"/>
  <c r="M2408" i="6"/>
  <c r="N2408" i="6"/>
  <c r="M3412" i="6"/>
  <c r="N3412" i="6"/>
  <c r="N5978" i="6"/>
  <c r="M5978" i="6"/>
  <c r="M486" i="6"/>
  <c r="N486" i="6"/>
  <c r="M1426" i="6"/>
  <c r="N1426" i="6"/>
  <c r="M3423" i="6"/>
  <c r="N3423" i="6"/>
  <c r="N3239" i="6"/>
  <c r="M3239" i="6"/>
  <c r="M5726" i="6"/>
  <c r="N5726" i="6"/>
  <c r="N3792" i="6"/>
  <c r="M1216" i="6"/>
  <c r="N1216" i="6"/>
  <c r="M6492" i="6"/>
  <c r="N6492" i="6"/>
  <c r="M4810" i="6"/>
  <c r="N4810" i="6"/>
  <c r="N1345" i="6"/>
  <c r="M3775" i="6"/>
  <c r="N3775" i="6"/>
  <c r="M5212" i="6"/>
  <c r="N5212" i="6"/>
  <c r="M1725" i="6"/>
  <c r="N1725" i="6"/>
  <c r="N1894" i="6"/>
  <c r="M648" i="6"/>
  <c r="N648" i="6"/>
  <c r="M4198" i="6"/>
  <c r="N4198" i="6"/>
  <c r="M3097" i="6"/>
  <c r="N3097" i="6"/>
  <c r="M6755" i="6"/>
  <c r="N6755" i="6"/>
  <c r="M5237" i="6"/>
  <c r="N5237" i="6"/>
  <c r="M1871" i="6"/>
  <c r="N1871" i="6"/>
  <c r="M2296" i="6"/>
  <c r="N2296" i="6"/>
  <c r="M4503" i="6"/>
  <c r="N4503" i="6"/>
  <c r="M4341" i="6"/>
  <c r="N4341" i="6"/>
  <c r="N5168" i="6"/>
  <c r="M5168" i="6"/>
  <c r="M1947" i="6"/>
  <c r="N1947" i="6"/>
  <c r="M3878" i="6"/>
  <c r="M1269" i="6"/>
  <c r="N1269" i="6"/>
  <c r="M456" i="6"/>
  <c r="M2470" i="6"/>
  <c r="N2470" i="6"/>
  <c r="M5369" i="6"/>
  <c r="N5369" i="6"/>
  <c r="M6642" i="6"/>
  <c r="N6642" i="6"/>
  <c r="M331" i="6"/>
  <c r="N331" i="6"/>
  <c r="M3311" i="6"/>
  <c r="N3311" i="6"/>
  <c r="M5456" i="6"/>
  <c r="N5456" i="6"/>
  <c r="M6179" i="6"/>
  <c r="N6179" i="6"/>
  <c r="M4383" i="6"/>
  <c r="N4383" i="6"/>
  <c r="M1364" i="6"/>
  <c r="N1364" i="6"/>
  <c r="M6499" i="6"/>
  <c r="N6499" i="6"/>
  <c r="M629" i="6"/>
  <c r="N629" i="6"/>
  <c r="M4263" i="6"/>
  <c r="N4263" i="6"/>
  <c r="M4996" i="6"/>
  <c r="N4996" i="6"/>
  <c r="M6824" i="6"/>
  <c r="N6824" i="6"/>
  <c r="M6770" i="6"/>
  <c r="N6770" i="6"/>
  <c r="M2798" i="6"/>
  <c r="N2798" i="6"/>
  <c r="N3459" i="6"/>
  <c r="M6011" i="6"/>
  <c r="N6011" i="6"/>
  <c r="M6834" i="6"/>
  <c r="N6834" i="6"/>
  <c r="M791" i="6"/>
  <c r="N791" i="6"/>
  <c r="M2498" i="6"/>
  <c r="N2498" i="6"/>
  <c r="M3363" i="6"/>
  <c r="N3363" i="6"/>
  <c r="M5694" i="6"/>
  <c r="N5694" i="6"/>
  <c r="N3092" i="6"/>
  <c r="M2159" i="6"/>
  <c r="N2159" i="6"/>
  <c r="M4290" i="6"/>
  <c r="N4290" i="6"/>
  <c r="N1320" i="6"/>
  <c r="M1320" i="6"/>
  <c r="M3174" i="6"/>
  <c r="N3174" i="6"/>
  <c r="M6930" i="6"/>
  <c r="N6930" i="6"/>
  <c r="M5422" i="6"/>
  <c r="N5422" i="6"/>
  <c r="M1194" i="6"/>
  <c r="N1194" i="6"/>
  <c r="M2075" i="6"/>
  <c r="N2075" i="6"/>
  <c r="M336" i="6"/>
  <c r="N336" i="6"/>
  <c r="M1984" i="6"/>
  <c r="N1984" i="6"/>
  <c r="M3605" i="6"/>
  <c r="N3605" i="6"/>
  <c r="M5741" i="6"/>
  <c r="N5741" i="6"/>
  <c r="N6188" i="6"/>
  <c r="M5857" i="6"/>
  <c r="N5857" i="6"/>
  <c r="M1751" i="6"/>
  <c r="N1751" i="6"/>
  <c r="M6942" i="6"/>
  <c r="N6942" i="6"/>
  <c r="M5143" i="6"/>
  <c r="N5143" i="6"/>
  <c r="M1927" i="6"/>
  <c r="N1927" i="6"/>
  <c r="M4159" i="6"/>
  <c r="N4159" i="6"/>
  <c r="N3042" i="6"/>
  <c r="M3042" i="6"/>
  <c r="M6715" i="6"/>
  <c r="N6715" i="6"/>
  <c r="M4476" i="6"/>
  <c r="N4476" i="6"/>
  <c r="M5795" i="6"/>
  <c r="N5795" i="6"/>
  <c r="M2973" i="6"/>
  <c r="N2973" i="6"/>
  <c r="M2127" i="6"/>
  <c r="N2127" i="6"/>
  <c r="M309" i="6"/>
  <c r="N309" i="6"/>
  <c r="N1483" i="6"/>
  <c r="M1483" i="6"/>
  <c r="M1861" i="6"/>
  <c r="N1861" i="6"/>
  <c r="M555" i="6"/>
  <c r="N555" i="6"/>
  <c r="M6320" i="6"/>
  <c r="N6320" i="6"/>
  <c r="M4953" i="6"/>
  <c r="N4953" i="6"/>
  <c r="M6446" i="6"/>
  <c r="N6446" i="6"/>
  <c r="M1821" i="6"/>
  <c r="N1821" i="6"/>
  <c r="M2013" i="6"/>
  <c r="N2013" i="6"/>
  <c r="M3248" i="6"/>
  <c r="N3248" i="6"/>
  <c r="M6189" i="6"/>
  <c r="N6189" i="6"/>
  <c r="M4114" i="6"/>
  <c r="N4114" i="6"/>
  <c r="M2581" i="6"/>
  <c r="N2581" i="6"/>
  <c r="M4151" i="6"/>
  <c r="N4151" i="6"/>
  <c r="M3709" i="6"/>
  <c r="N3709" i="6"/>
  <c r="M6573" i="6"/>
  <c r="N6573" i="6"/>
  <c r="M592" i="6"/>
  <c r="N592" i="6"/>
  <c r="M2622" i="6"/>
  <c r="N2622" i="6"/>
  <c r="M4104" i="6"/>
  <c r="N4104" i="6"/>
  <c r="M3014" i="6"/>
  <c r="N3014" i="6"/>
  <c r="M5289" i="6"/>
  <c r="N5289" i="6"/>
  <c r="M5745" i="6"/>
  <c r="N5745" i="6"/>
  <c r="M4800" i="6"/>
  <c r="N4800" i="6"/>
  <c r="N3515" i="6"/>
  <c r="M1359" i="6"/>
  <c r="N1359" i="6"/>
  <c r="M4843" i="6"/>
  <c r="N4843" i="6"/>
  <c r="N5449" i="6"/>
  <c r="M2524" i="6"/>
  <c r="N2524" i="6"/>
  <c r="M6952" i="6"/>
  <c r="N6952" i="6"/>
  <c r="M3165" i="6"/>
  <c r="N3165" i="6"/>
  <c r="M6123" i="6"/>
  <c r="N6123" i="6"/>
  <c r="M1929" i="6"/>
  <c r="N1929" i="6"/>
  <c r="M3373" i="6"/>
  <c r="N3373" i="6"/>
  <c r="M5819" i="6"/>
  <c r="N5819" i="6"/>
  <c r="M6325" i="6"/>
  <c r="N6325" i="6"/>
  <c r="M4906" i="6"/>
  <c r="N4906" i="6"/>
  <c r="M4314" i="6"/>
  <c r="N4314" i="6"/>
  <c r="M4399" i="6"/>
  <c r="N4399" i="6"/>
  <c r="M5505" i="6"/>
  <c r="N5505" i="6"/>
  <c r="M2154" i="6"/>
  <c r="N2154" i="6"/>
  <c r="M5964" i="6"/>
  <c r="N5964" i="6"/>
  <c r="M5533" i="6"/>
  <c r="N5533" i="6"/>
  <c r="M2306" i="6"/>
  <c r="N2306" i="6"/>
  <c r="M4196" i="6"/>
  <c r="N4196" i="6"/>
  <c r="M6506" i="6"/>
  <c r="N6506" i="6"/>
  <c r="M3403" i="6"/>
  <c r="N3403" i="6"/>
  <c r="M6405" i="6"/>
  <c r="N6405" i="6"/>
  <c r="M1368" i="6"/>
  <c r="N1368" i="6"/>
  <c r="M5399" i="6"/>
  <c r="N5399" i="6"/>
  <c r="N5863" i="6"/>
  <c r="N5086" i="6"/>
  <c r="N3255" i="6"/>
  <c r="N3910" i="6"/>
  <c r="N1472" i="6"/>
  <c r="N4100" i="6"/>
  <c r="N2690" i="6"/>
  <c r="M1894" i="6"/>
  <c r="M602" i="6"/>
  <c r="N602" i="6"/>
  <c r="M6917" i="6"/>
  <c r="N6917" i="6"/>
  <c r="M6365" i="6"/>
  <c r="N6365" i="6"/>
  <c r="M2028" i="6"/>
  <c r="N2028" i="6"/>
  <c r="M5462" i="6"/>
  <c r="N5462" i="6"/>
  <c r="M1185" i="6"/>
  <c r="N1185" i="6"/>
  <c r="N7007" i="6"/>
  <c r="N6167" i="6"/>
  <c r="N492" i="6"/>
  <c r="N6458" i="6"/>
  <c r="N4620" i="6"/>
  <c r="N6448" i="6"/>
  <c r="N633" i="6"/>
  <c r="N203" i="6"/>
  <c r="N4266" i="6"/>
  <c r="N3878" i="6"/>
  <c r="M1259" i="6"/>
  <c r="M6641" i="6"/>
  <c r="M3560" i="6"/>
  <c r="N3560" i="6"/>
  <c r="M3645" i="6"/>
  <c r="N1792" i="6"/>
  <c r="N4008" i="6"/>
  <c r="N3526" i="6"/>
  <c r="N2045" i="6"/>
  <c r="N2100" i="6"/>
  <c r="N4277" i="6"/>
  <c r="N3214" i="6"/>
  <c r="N6379" i="6"/>
  <c r="N733" i="6"/>
  <c r="M1869" i="6"/>
  <c r="M5316" i="6"/>
  <c r="M4002" i="6"/>
  <c r="M3604" i="6"/>
  <c r="N3604" i="6"/>
  <c r="M4923" i="6"/>
  <c r="M2773" i="6"/>
  <c r="N2773" i="6"/>
  <c r="M4437" i="6"/>
  <c r="N4437" i="6"/>
  <c r="N7020" i="6"/>
  <c r="M465" i="6"/>
  <c r="M5888" i="6"/>
  <c r="N5888" i="6"/>
  <c r="M1082" i="6"/>
  <c r="N1082" i="6"/>
  <c r="M1083" i="6"/>
  <c r="N1083" i="6"/>
  <c r="M6047" i="6"/>
  <c r="M2294" i="6"/>
  <c r="M1615" i="6"/>
  <c r="M1088" i="6"/>
  <c r="N1088" i="6"/>
  <c r="M698" i="6"/>
  <c r="N698" i="6"/>
  <c r="M2566" i="6"/>
  <c r="N2566" i="6"/>
  <c r="M1268" i="6"/>
  <c r="N1268" i="6"/>
  <c r="M3623" i="6"/>
  <c r="M5461" i="6"/>
  <c r="M1525" i="6"/>
  <c r="M1722" i="6"/>
  <c r="M6558" i="6"/>
  <c r="N6558" i="6"/>
  <c r="N6290" i="6"/>
  <c r="M391" i="6"/>
  <c r="N391" i="6"/>
  <c r="N6319" i="6"/>
  <c r="M6319" i="6"/>
  <c r="M3819" i="6"/>
  <c r="M219" i="6"/>
  <c r="M2107" i="6"/>
  <c r="M4726" i="6"/>
  <c r="N4726" i="6"/>
  <c r="M1180" i="6"/>
  <c r="N1180" i="6"/>
  <c r="M6237" i="6"/>
  <c r="N6237" i="6"/>
  <c r="M1036" i="6"/>
  <c r="N1036" i="6"/>
  <c r="M3369" i="6"/>
  <c r="M4697" i="6"/>
  <c r="M6522" i="6"/>
  <c r="M1094" i="6"/>
  <c r="N1094" i="6"/>
  <c r="M1884" i="6"/>
  <c r="N1884" i="6"/>
  <c r="M1620" i="6"/>
  <c r="N1620" i="6"/>
  <c r="M3761" i="6"/>
  <c r="N3761" i="6"/>
  <c r="M4216" i="6"/>
  <c r="M3814" i="6"/>
  <c r="M3321" i="6"/>
  <c r="M1401" i="6"/>
  <c r="N1401" i="6"/>
  <c r="M4529" i="6"/>
  <c r="N4529" i="6"/>
  <c r="M2982" i="6"/>
  <c r="N2982" i="6"/>
  <c r="M4318" i="6"/>
  <c r="M118" i="6"/>
  <c r="M1589" i="6"/>
  <c r="M622" i="6"/>
  <c r="N622" i="6"/>
  <c r="N1246" i="6"/>
  <c r="M1981" i="6"/>
  <c r="N1981" i="6"/>
  <c r="M6861" i="6"/>
  <c r="N6861" i="6"/>
  <c r="M2412" i="6"/>
  <c r="M5469" i="6"/>
  <c r="M2458" i="6"/>
  <c r="N2458" i="6"/>
  <c r="M2058" i="6"/>
  <c r="N2058" i="6"/>
  <c r="N3027" i="6"/>
  <c r="M3027" i="6"/>
  <c r="M6001" i="6"/>
  <c r="N6001" i="6"/>
  <c r="M3994" i="6"/>
  <c r="N3994" i="6"/>
  <c r="N4886" i="6"/>
  <c r="M4886" i="6"/>
  <c r="M4728" i="6"/>
  <c r="N4728" i="6"/>
  <c r="N3855" i="6"/>
  <c r="M3855" i="6"/>
  <c r="N6927" i="6"/>
  <c r="M6927" i="6"/>
  <c r="M144" i="6"/>
  <c r="N144" i="6"/>
  <c r="N7089" i="6"/>
  <c r="M7089" i="6"/>
  <c r="M866" i="6"/>
  <c r="N866" i="6"/>
  <c r="N5199" i="6"/>
  <c r="M5199" i="6"/>
  <c r="M1999" i="6"/>
  <c r="N1999" i="6"/>
  <c r="M953" i="6"/>
  <c r="N953" i="6"/>
  <c r="M5901" i="6"/>
  <c r="N5901" i="6"/>
  <c r="M5817" i="6"/>
  <c r="N5817" i="6"/>
  <c r="M990" i="6"/>
  <c r="N990" i="6"/>
  <c r="M4817" i="6"/>
  <c r="N4817" i="6"/>
  <c r="M159" i="6"/>
  <c r="N159" i="6"/>
  <c r="N854" i="6"/>
  <c r="M854" i="6"/>
  <c r="M1015" i="6"/>
  <c r="N1015" i="6"/>
  <c r="N60" i="6"/>
  <c r="M2047" i="6"/>
  <c r="N2047" i="6"/>
  <c r="N3102" i="6"/>
  <c r="M3102" i="6"/>
  <c r="M1097" i="6"/>
  <c r="N1097" i="6"/>
  <c r="M3242" i="6"/>
  <c r="N3242" i="6"/>
  <c r="N3207" i="6"/>
  <c r="M3207" i="6"/>
  <c r="M2962" i="6"/>
  <c r="N2962" i="6"/>
  <c r="M5865" i="6"/>
  <c r="N5865" i="6"/>
  <c r="M1699" i="6"/>
  <c r="N1699" i="6"/>
  <c r="M2175" i="6"/>
  <c r="N2175" i="6"/>
  <c r="M2364" i="6"/>
  <c r="N2364" i="6"/>
  <c r="M6651" i="6"/>
  <c r="N6651" i="6"/>
  <c r="M4445" i="6"/>
  <c r="N4445" i="6"/>
  <c r="M6530" i="6"/>
  <c r="N6530" i="6"/>
  <c r="N4084" i="6"/>
  <c r="M4084" i="6"/>
  <c r="N5506" i="6"/>
  <c r="M1847" i="6"/>
  <c r="N1847" i="6"/>
  <c r="N2969" i="6"/>
  <c r="M2969" i="6"/>
  <c r="M701" i="6"/>
  <c r="N701" i="6"/>
  <c r="M170" i="6"/>
  <c r="N170" i="6"/>
  <c r="M2949" i="6"/>
  <c r="N2949" i="6"/>
  <c r="M4323" i="6"/>
  <c r="N4323" i="6"/>
  <c r="N6540" i="6"/>
  <c r="M246" i="6"/>
  <c r="N246" i="6"/>
  <c r="N5902" i="6"/>
  <c r="M5902" i="6"/>
  <c r="M2234" i="6"/>
  <c r="N2234" i="6"/>
  <c r="M3823" i="6"/>
  <c r="N3823" i="6"/>
  <c r="N6178" i="6"/>
  <c r="M4394" i="6"/>
  <c r="N4394" i="6"/>
  <c r="M3221" i="6"/>
  <c r="N3221" i="6"/>
  <c r="N2430" i="6"/>
  <c r="M2430" i="6"/>
  <c r="M3016" i="6"/>
  <c r="N3016" i="6"/>
  <c r="M2259" i="6"/>
  <c r="N2259" i="6"/>
  <c r="M4398" i="6"/>
  <c r="N4398" i="6"/>
  <c r="M3442" i="6"/>
  <c r="N3442" i="6"/>
  <c r="N4947" i="6"/>
  <c r="M4947" i="6"/>
  <c r="M1643" i="6"/>
  <c r="N1643" i="6"/>
  <c r="N2583" i="6"/>
  <c r="M2583" i="6"/>
  <c r="M5121" i="6"/>
  <c r="N5121" i="6"/>
  <c r="M6611" i="6"/>
  <c r="N6611" i="6"/>
  <c r="M4106" i="6"/>
  <c r="N4106" i="6"/>
  <c r="M538" i="6"/>
  <c r="N538" i="6"/>
  <c r="M4704" i="6"/>
  <c r="N4704" i="6"/>
  <c r="N2964" i="6"/>
  <c r="M2964" i="6"/>
  <c r="M1456" i="6"/>
  <c r="N1456" i="6"/>
  <c r="M2542" i="6"/>
  <c r="N2542" i="6"/>
  <c r="M182" i="6"/>
  <c r="N182" i="6"/>
  <c r="M3622" i="6"/>
  <c r="N3622" i="6"/>
  <c r="M1100" i="6"/>
  <c r="N1100" i="6"/>
  <c r="N6893" i="6"/>
  <c r="M6893" i="6"/>
  <c r="N2287" i="6"/>
  <c r="M2287" i="6"/>
  <c r="M2557" i="6"/>
  <c r="N2557" i="6"/>
  <c r="M4328" i="6"/>
  <c r="N4328" i="6"/>
  <c r="N350" i="6"/>
  <c r="M350" i="6"/>
  <c r="M6222" i="6"/>
  <c r="N6222" i="6"/>
  <c r="N6176" i="6"/>
  <c r="M6176" i="6"/>
  <c r="M6292" i="6"/>
  <c r="N6292" i="6"/>
  <c r="M1372" i="6"/>
  <c r="N1372" i="6"/>
  <c r="M5554" i="6"/>
  <c r="N5554" i="6"/>
  <c r="M5327" i="6"/>
  <c r="N5327" i="6"/>
  <c r="M4978" i="6"/>
  <c r="N4978" i="6"/>
  <c r="N2847" i="6"/>
  <c r="M2847" i="6"/>
  <c r="M1605" i="6"/>
  <c r="N1605" i="6"/>
  <c r="N4161" i="6"/>
  <c r="M4161" i="6"/>
  <c r="M2315" i="6"/>
  <c r="N2315" i="6"/>
  <c r="N4212" i="6"/>
  <c r="M4212" i="6"/>
  <c r="M6137" i="6"/>
  <c r="N6137" i="6"/>
  <c r="M1160" i="6"/>
  <c r="N1160" i="6"/>
  <c r="M2076" i="6"/>
  <c r="N2076" i="6"/>
  <c r="M3619" i="6"/>
  <c r="N3619" i="6"/>
  <c r="M5542" i="6"/>
  <c r="N5542" i="6"/>
  <c r="N3060" i="6"/>
  <c r="M3060" i="6"/>
  <c r="M612" i="6"/>
  <c r="N612" i="6"/>
  <c r="M7095" i="6"/>
  <c r="N7095" i="6"/>
  <c r="M2875" i="6"/>
  <c r="N2875" i="6"/>
  <c r="M4419" i="6"/>
  <c r="N4419" i="6"/>
  <c r="M1348" i="6"/>
  <c r="N1348" i="6"/>
  <c r="M1987" i="6"/>
  <c r="N1987" i="6"/>
  <c r="M2124" i="6"/>
  <c r="N2124" i="6"/>
  <c r="M2380" i="6"/>
  <c r="N2380" i="6"/>
  <c r="N358" i="6"/>
  <c r="M358" i="6"/>
  <c r="N2670" i="6"/>
  <c r="M2670" i="6"/>
  <c r="M2387" i="6"/>
  <c r="N2387" i="6"/>
  <c r="M4378" i="6"/>
  <c r="N4378" i="6"/>
  <c r="M2832" i="6"/>
  <c r="N2832" i="6"/>
  <c r="M2906" i="6"/>
  <c r="N2906" i="6"/>
  <c r="N5853" i="6"/>
  <c r="M5853" i="6"/>
  <c r="M338" i="6"/>
  <c r="N338" i="6"/>
  <c r="N6584" i="6"/>
  <c r="M6584" i="6"/>
  <c r="N39" i="6"/>
  <c r="M39" i="6"/>
  <c r="M3395" i="6"/>
  <c r="N3395" i="6"/>
  <c r="M1612" i="6"/>
  <c r="N1612" i="6"/>
  <c r="M2742" i="6"/>
  <c r="N2742" i="6"/>
  <c r="M6268" i="6"/>
  <c r="N6268" i="6"/>
  <c r="N2137" i="6"/>
  <c r="M2137" i="6"/>
  <c r="M601" i="6"/>
  <c r="N601" i="6"/>
  <c r="N3129" i="6"/>
  <c r="M4400" i="6"/>
  <c r="N4400" i="6"/>
  <c r="N5524" i="6"/>
  <c r="M5524" i="6"/>
  <c r="M5802" i="6"/>
  <c r="N5802" i="6"/>
  <c r="N1613" i="6"/>
  <c r="M1613" i="6"/>
  <c r="M5425" i="6"/>
  <c r="N5425" i="6"/>
  <c r="N6461" i="6"/>
  <c r="M6461" i="6"/>
  <c r="M6192" i="6"/>
  <c r="N6192" i="6"/>
  <c r="N4453" i="6"/>
  <c r="M2352" i="6"/>
  <c r="N2352" i="6"/>
  <c r="M305" i="6"/>
  <c r="N305" i="6"/>
  <c r="M5275" i="6"/>
  <c r="M4993" i="6"/>
  <c r="N4993" i="6"/>
  <c r="M3332" i="6"/>
  <c r="M1436" i="6"/>
  <c r="N1436" i="6"/>
  <c r="M5424" i="6"/>
  <c r="N5424" i="6"/>
  <c r="N5792" i="6"/>
  <c r="M5792" i="6"/>
  <c r="M4343" i="6"/>
  <c r="N4343" i="6"/>
  <c r="N3507" i="6"/>
  <c r="M3507" i="6"/>
  <c r="M6214" i="6"/>
  <c r="N6214" i="6"/>
  <c r="M3227" i="6"/>
  <c r="N3227" i="6"/>
  <c r="M6550" i="6"/>
  <c r="N6550" i="6"/>
  <c r="M668" i="6"/>
  <c r="N668" i="6"/>
  <c r="N5165" i="6"/>
  <c r="M5165" i="6"/>
  <c r="M6817" i="6"/>
  <c r="N6817" i="6"/>
  <c r="A3098" i="6"/>
  <c r="A5306" i="6"/>
  <c r="A5175" i="6"/>
  <c r="A6628" i="6"/>
  <c r="A5512" i="6"/>
  <c r="A6023" i="6"/>
  <c r="A660" i="6"/>
  <c r="A6220" i="6"/>
  <c r="A625" i="6"/>
  <c r="A6524" i="6"/>
  <c r="A5552" i="6"/>
  <c r="A2774" i="6"/>
  <c r="A1709" i="6"/>
  <c r="A6359" i="6"/>
  <c r="A6598" i="6"/>
  <c r="A4851" i="6"/>
  <c r="A6410" i="6"/>
  <c r="A388" i="6"/>
  <c r="A1347" i="6"/>
  <c r="A2467" i="6"/>
  <c r="A1168" i="6"/>
  <c r="A2746" i="6"/>
  <c r="A3384" i="6"/>
  <c r="A262" i="6"/>
  <c r="A5117" i="6"/>
  <c r="A2489" i="6"/>
  <c r="A6503" i="6"/>
  <c r="A5880" i="6"/>
  <c r="A1700" i="6"/>
  <c r="A4431" i="6"/>
  <c r="A2357" i="6"/>
  <c r="A5325" i="6"/>
  <c r="A5119" i="6"/>
  <c r="A3191" i="6"/>
  <c r="A4377" i="6"/>
  <c r="A2254" i="6"/>
  <c r="A6860" i="6"/>
  <c r="A6936" i="6"/>
  <c r="A2688" i="6"/>
  <c r="A4651" i="6"/>
  <c r="A2145" i="6"/>
  <c r="A1495" i="6"/>
  <c r="A6054" i="6"/>
  <c r="A3434" i="6"/>
  <c r="A6758" i="6"/>
  <c r="A2449" i="6"/>
  <c r="A5234" i="6"/>
  <c r="A2361" i="6"/>
  <c r="A4222" i="6"/>
  <c r="A3458" i="6"/>
  <c r="A2642" i="6"/>
  <c r="A6374" i="6"/>
  <c r="A7083" i="6"/>
  <c r="A4359" i="6"/>
  <c r="A3058" i="6"/>
  <c r="A7001" i="6"/>
  <c r="A132" i="6"/>
  <c r="A3903" i="6"/>
  <c r="A3997" i="6"/>
  <c r="A5463" i="6"/>
  <c r="A7010" i="6"/>
  <c r="A80" i="6"/>
  <c r="A5678" i="6"/>
  <c r="A5507" i="6"/>
  <c r="A2584" i="6"/>
  <c r="A1420" i="6"/>
  <c r="A3576" i="6"/>
  <c r="A2916" i="6"/>
  <c r="A2766" i="6"/>
  <c r="A3569" i="6"/>
  <c r="A4848" i="6"/>
  <c r="A7074" i="6"/>
  <c r="A1067" i="6"/>
  <c r="A5522" i="6"/>
  <c r="A2049" i="6"/>
  <c r="A2844" i="6"/>
  <c r="A5061" i="6"/>
  <c r="A6689" i="6"/>
  <c r="A4826" i="6"/>
  <c r="A56" i="6"/>
  <c r="A874" i="6"/>
  <c r="A4627" i="6"/>
  <c r="A2567" i="6"/>
  <c r="A3473" i="6"/>
  <c r="A2146" i="6"/>
  <c r="A1357" i="6"/>
  <c r="A6105" i="6"/>
  <c r="A6252" i="6"/>
  <c r="A6516" i="6"/>
  <c r="A5834" i="6"/>
  <c r="A289" i="6"/>
  <c r="A6508" i="6"/>
  <c r="A6133" i="6"/>
  <c r="A9" i="6"/>
  <c r="A1970" i="6"/>
  <c r="A4372" i="6"/>
  <c r="A4162" i="6"/>
  <c r="A2756" i="6"/>
  <c r="A994" i="6"/>
  <c r="A6372" i="6"/>
  <c r="A5840" i="6"/>
  <c r="A3817" i="6"/>
  <c r="A3236" i="6"/>
  <c r="A6111" i="6"/>
  <c r="A3647" i="6"/>
  <c r="A3461" i="6"/>
  <c r="A737" i="6"/>
  <c r="A6523" i="6"/>
  <c r="A5986" i="6"/>
  <c r="A5590" i="6"/>
  <c r="A4632" i="6"/>
  <c r="A2454" i="6"/>
  <c r="A6554" i="6"/>
  <c r="A3946" i="6"/>
  <c r="A4251" i="6"/>
  <c r="A1953" i="6"/>
  <c r="A5606" i="6"/>
  <c r="A569" i="6"/>
  <c r="A2659" i="6"/>
  <c r="A5818" i="6"/>
  <c r="A2727" i="6"/>
  <c r="A5063" i="6"/>
  <c r="A3309" i="6"/>
  <c r="A6560" i="6"/>
  <c r="A6008" i="6"/>
  <c r="A4676" i="6"/>
  <c r="A1324" i="6"/>
  <c r="A6553" i="6"/>
  <c r="A2932" i="6"/>
  <c r="A5253" i="6"/>
  <c r="A453" i="6"/>
  <c r="A6385" i="6"/>
  <c r="A116" i="6"/>
  <c r="A6583" i="6"/>
  <c r="A920" i="6"/>
  <c r="A4019" i="6"/>
  <c r="A7067" i="6"/>
  <c r="A3212" i="6"/>
  <c r="A2812" i="6"/>
  <c r="A4278" i="6"/>
  <c r="A1937" i="6"/>
  <c r="A2116" i="6"/>
  <c r="A1085" i="6"/>
  <c r="A3744" i="6"/>
  <c r="A5185" i="6"/>
  <c r="A1676" i="6"/>
  <c r="A1188" i="6"/>
  <c r="A4003" i="6"/>
  <c r="A4531" i="6"/>
  <c r="A4961" i="6"/>
  <c r="A5924" i="6"/>
  <c r="A3394" i="6"/>
  <c r="A4544" i="6"/>
  <c r="A6915" i="6"/>
  <c r="A784" i="6"/>
  <c r="A1749" i="6"/>
  <c r="A4755" i="6"/>
  <c r="A1791" i="6"/>
  <c r="A1257" i="6"/>
  <c r="A1049" i="6"/>
  <c r="A3095" i="6"/>
  <c r="A6921" i="6"/>
  <c r="A4301" i="6"/>
  <c r="A6195" i="6"/>
  <c r="A5923" i="6"/>
  <c r="A5198" i="6"/>
  <c r="A16" i="6"/>
  <c r="A6249" i="6"/>
  <c r="A3563" i="6"/>
  <c r="A5465" i="6"/>
  <c r="A1563" i="6"/>
  <c r="A1550" i="6"/>
  <c r="A1677" i="6"/>
  <c r="A2655" i="6"/>
  <c r="A7091" i="6"/>
  <c r="A841" i="6"/>
  <c r="A3304" i="6"/>
  <c r="A4741" i="6"/>
  <c r="A1912" i="6"/>
  <c r="A2502" i="6"/>
  <c r="A853" i="6"/>
  <c r="A5687" i="6"/>
  <c r="A2792" i="6"/>
  <c r="A3536" i="6"/>
  <c r="A548" i="6"/>
  <c r="A4773" i="6"/>
  <c r="A1256" i="6"/>
  <c r="A3757" i="6"/>
  <c r="A5750" i="6"/>
  <c r="A4547" i="6"/>
  <c r="A4497" i="6"/>
  <c r="A1005" i="6"/>
  <c r="A5468" i="6"/>
  <c r="A1648" i="6"/>
  <c r="A5784" i="6"/>
  <c r="A5651" i="6"/>
  <c r="A2999" i="6"/>
  <c r="A1012" i="6"/>
  <c r="A1537" i="6"/>
  <c r="A4674" i="6"/>
  <c r="A2866" i="6"/>
  <c r="A5344" i="6"/>
  <c r="A5779" i="6"/>
  <c r="A4671" i="6"/>
  <c r="A5481" i="6"/>
  <c r="A6217" i="6"/>
  <c r="A6718" i="6"/>
  <c r="A807" i="6"/>
  <c r="A584" i="6"/>
  <c r="A1441" i="6"/>
  <c r="A5091" i="6"/>
  <c r="A6724" i="6"/>
  <c r="A4585" i="6"/>
  <c r="A5354" i="6"/>
  <c r="A6089" i="6"/>
  <c r="A3077" i="6"/>
  <c r="A3796" i="6"/>
  <c r="A4738" i="6"/>
  <c r="A2636" i="6"/>
  <c r="A4598" i="6"/>
  <c r="A2447" i="6"/>
  <c r="A688" i="6"/>
  <c r="A5132" i="6"/>
  <c r="A2307" i="6"/>
  <c r="A25" i="6"/>
  <c r="A4465" i="6"/>
  <c r="A1001" i="6"/>
  <c r="A2383" i="6"/>
  <c r="A5256" i="6"/>
  <c r="A4893" i="6"/>
  <c r="A4877" i="6"/>
  <c r="A6738" i="6"/>
  <c r="A3976" i="6"/>
  <c r="A2062" i="6"/>
  <c r="A5743" i="6"/>
  <c r="A2065" i="6"/>
  <c r="A3061" i="6"/>
  <c r="A2333" i="6"/>
  <c r="A3268" i="6"/>
  <c r="A1058" i="6"/>
  <c r="A6436" i="6"/>
  <c r="A1476" i="6"/>
  <c r="A5959" i="6"/>
  <c r="A437" i="6"/>
  <c r="A4991" i="6"/>
  <c r="A4863" i="6"/>
  <c r="A5240" i="6"/>
  <c r="A5913" i="6"/>
  <c r="A354" i="6"/>
  <c r="A6913" i="6"/>
  <c r="A4568" i="6"/>
  <c r="A1300" i="6"/>
  <c r="A4461" i="6"/>
  <c r="A4368" i="6"/>
  <c r="A5187" i="6"/>
  <c r="A4331" i="6"/>
  <c r="A5290" i="6"/>
  <c r="A4464" i="6"/>
  <c r="A4613" i="6"/>
  <c r="A3447" i="6"/>
  <c r="N2416" i="6"/>
  <c r="N1615" i="6"/>
  <c r="N1589" i="6"/>
  <c r="M2166" i="6"/>
  <c r="M3093" i="6"/>
  <c r="N3093" i="6"/>
  <c r="M3490" i="6"/>
  <c r="M614" i="6"/>
  <c r="M712" i="6"/>
  <c r="N712" i="6"/>
  <c r="M3289" i="6"/>
  <c r="N3289" i="6"/>
  <c r="M558" i="6"/>
  <c r="N558" i="6"/>
  <c r="N1525" i="6"/>
  <c r="N219" i="6"/>
  <c r="N6522" i="6"/>
  <c r="M3318" i="6"/>
  <c r="M60" i="6"/>
  <c r="M6540" i="6"/>
  <c r="M6178" i="6"/>
  <c r="M6532" i="6"/>
  <c r="N6532" i="6"/>
  <c r="M390" i="6"/>
  <c r="N390" i="6"/>
  <c r="M3750" i="6"/>
  <c r="M6152" i="6"/>
  <c r="N6152" i="6"/>
  <c r="N2674" i="6"/>
  <c r="N3246" i="6"/>
  <c r="M5786" i="6"/>
  <c r="M6538" i="6"/>
  <c r="M7096" i="6"/>
  <c r="M3252" i="6"/>
  <c r="M3890" i="6"/>
  <c r="N3890" i="6"/>
  <c r="M5922" i="6"/>
  <c r="N5922" i="6"/>
  <c r="N642" i="6"/>
  <c r="M4859" i="6"/>
  <c r="M5094" i="6"/>
  <c r="M4298" i="6"/>
  <c r="M6038" i="6"/>
  <c r="N6038" i="6"/>
  <c r="N6812" i="6"/>
  <c r="M6812" i="6"/>
  <c r="M4369" i="6"/>
  <c r="M6350" i="6"/>
  <c r="M619" i="6"/>
  <c r="M598" i="6"/>
  <c r="N598" i="6"/>
  <c r="M4667" i="6"/>
  <c r="M749" i="6"/>
  <c r="M1972" i="6"/>
  <c r="M7085" i="6"/>
  <c r="M2910" i="6"/>
  <c r="M4516" i="6"/>
  <c r="M153" i="6"/>
  <c r="M1646" i="6"/>
  <c r="M1692" i="6"/>
  <c r="M4043" i="6"/>
  <c r="M2827" i="6"/>
  <c r="M4153" i="6"/>
  <c r="M3064" i="6"/>
  <c r="M1977" i="6"/>
  <c r="M4227" i="6"/>
  <c r="M6049" i="6"/>
  <c r="M64" i="6"/>
  <c r="M2737" i="6"/>
  <c r="M5267" i="6"/>
  <c r="M4659" i="6"/>
  <c r="M3806" i="6"/>
  <c r="M4228" i="6"/>
  <c r="M7043" i="6"/>
  <c r="M4050" i="6"/>
  <c r="M7073" i="6"/>
  <c r="M6601" i="6"/>
  <c r="M5984" i="6"/>
  <c r="M6218" i="6"/>
  <c r="M6200" i="6"/>
  <c r="N4584" i="6"/>
  <c r="M4584" i="6"/>
  <c r="M1549" i="6"/>
  <c r="M3194" i="6"/>
  <c r="M1539" i="6"/>
  <c r="N1539" i="6"/>
  <c r="M2644" i="6"/>
  <c r="M1197" i="6"/>
  <c r="M6898" i="6"/>
  <c r="M2450" i="6"/>
  <c r="M1854" i="6"/>
  <c r="M334" i="6"/>
  <c r="M3864" i="6"/>
  <c r="M249" i="6"/>
  <c r="M2007" i="6"/>
  <c r="M4858" i="6"/>
  <c r="M3860" i="6"/>
  <c r="M2351" i="6"/>
  <c r="M4123" i="6"/>
  <c r="M2240" i="6"/>
  <c r="M5490" i="6"/>
  <c r="M1086" i="6"/>
  <c r="M3958" i="6"/>
  <c r="M4979" i="6"/>
  <c r="N4669" i="6"/>
  <c r="N4397" i="6"/>
  <c r="M5761" i="6"/>
  <c r="M4142" i="6"/>
  <c r="M839" i="6"/>
  <c r="M901" i="6"/>
  <c r="M1338" i="6"/>
  <c r="M559" i="6"/>
  <c r="M2009" i="6"/>
  <c r="M1547" i="6"/>
  <c r="M5596" i="6"/>
  <c r="M5747" i="6"/>
  <c r="M96" i="6"/>
  <c r="M789" i="6"/>
  <c r="M589" i="6"/>
  <c r="M6958" i="6"/>
  <c r="M6855" i="6"/>
  <c r="M5679" i="6"/>
  <c r="M3760" i="6"/>
  <c r="M6007" i="6"/>
  <c r="M1661" i="6"/>
  <c r="M6262" i="6"/>
  <c r="M3568" i="6"/>
  <c r="N6280" i="6"/>
  <c r="M6280" i="6"/>
  <c r="M7079" i="6"/>
  <c r="M3808" i="6"/>
  <c r="M5855" i="6"/>
  <c r="M5730" i="6"/>
  <c r="M1833" i="6"/>
  <c r="M6994" i="6"/>
  <c r="M5520" i="6"/>
  <c r="M4865" i="6"/>
  <c r="M3467" i="6"/>
  <c r="M2069" i="6"/>
  <c r="M6302" i="6"/>
  <c r="M7002" i="6"/>
  <c r="M1317" i="6"/>
  <c r="M862" i="6"/>
  <c r="M3676" i="6"/>
  <c r="M4473" i="6"/>
  <c r="M6900" i="6"/>
  <c r="M4900" i="6"/>
  <c r="M4004" i="6"/>
  <c r="M4051" i="6"/>
  <c r="M638" i="6"/>
  <c r="M501" i="6"/>
  <c r="M6322" i="6"/>
  <c r="M2067" i="6"/>
  <c r="M4489" i="6"/>
  <c r="M4036" i="6"/>
  <c r="M4718" i="6"/>
  <c r="M816" i="6"/>
  <c r="M2236" i="6"/>
  <c r="M700" i="6"/>
  <c r="M3816" i="6"/>
  <c r="M5754" i="6"/>
  <c r="M3818" i="6"/>
  <c r="M5139" i="6"/>
  <c r="M6808" i="6"/>
  <c r="M3908" i="6"/>
  <c r="M610" i="6"/>
  <c r="M984" i="6"/>
  <c r="M98" i="6"/>
  <c r="M6381" i="6"/>
  <c r="M2205" i="6"/>
  <c r="M2214" i="6"/>
  <c r="M6585" i="6"/>
  <c r="M2936" i="6"/>
  <c r="N3419" i="6"/>
  <c r="M594" i="6"/>
  <c r="M6613" i="6"/>
  <c r="M152" i="6"/>
  <c r="M2996" i="6"/>
  <c r="M75" i="6"/>
  <c r="M3125" i="6"/>
  <c r="M970" i="6"/>
  <c r="M6216" i="6"/>
  <c r="M6635" i="6"/>
  <c r="M5013" i="6"/>
  <c r="M2025" i="6"/>
  <c r="M2237" i="6"/>
  <c r="M4338" i="6"/>
  <c r="M2055" i="6"/>
  <c r="M2852" i="6"/>
  <c r="M208" i="6"/>
  <c r="M5038" i="6"/>
  <c r="M1599" i="6"/>
  <c r="M3356" i="6"/>
  <c r="M270" i="6"/>
  <c r="M2023" i="6"/>
  <c r="M447" i="6"/>
  <c r="M6197" i="6"/>
  <c r="M1061" i="6"/>
  <c r="M2811" i="6"/>
  <c r="M5415" i="6"/>
  <c r="M4141" i="6"/>
  <c r="M6912" i="6"/>
  <c r="M3157" i="6"/>
  <c r="M1781" i="6"/>
  <c r="M2423" i="6"/>
  <c r="M921" i="6"/>
  <c r="M3593" i="6"/>
  <c r="M5026" i="6"/>
  <c r="M3928" i="6"/>
  <c r="M3703" i="6"/>
  <c r="M443" i="6"/>
  <c r="M6803" i="6"/>
  <c r="M1662" i="6"/>
  <c r="M2968" i="6"/>
  <c r="M6040" i="6"/>
  <c r="M2427" i="6"/>
  <c r="M1925" i="6"/>
  <c r="M5953" i="6"/>
  <c r="M5652" i="6"/>
  <c r="M5877" i="6"/>
  <c r="M3840" i="6"/>
  <c r="M884" i="6"/>
  <c r="M4272" i="6"/>
  <c r="M2366" i="6"/>
  <c r="M2506" i="6"/>
  <c r="M759" i="6"/>
  <c r="M2924" i="6"/>
  <c r="M5296" i="6"/>
  <c r="M1848" i="6"/>
  <c r="M3934" i="6"/>
  <c r="M1128" i="6"/>
  <c r="M1975" i="6"/>
  <c r="M1064" i="6"/>
  <c r="M4488" i="6"/>
  <c r="M1449" i="6"/>
  <c r="M4887" i="6"/>
  <c r="M617" i="6"/>
  <c r="M5918" i="6"/>
  <c r="M1054" i="6"/>
  <c r="M5925" i="6"/>
  <c r="M4020" i="6"/>
  <c r="M2874" i="6"/>
  <c r="M389" i="6"/>
  <c r="M2014" i="6"/>
  <c r="M955" i="6"/>
  <c r="M4116" i="6"/>
  <c r="M7028" i="6"/>
  <c r="M1804" i="6"/>
  <c r="M313" i="6"/>
  <c r="M536" i="6"/>
  <c r="M2867" i="6"/>
  <c r="M2896" i="6"/>
  <c r="M4455" i="6"/>
  <c r="M2726" i="6"/>
  <c r="M5835" i="6"/>
  <c r="M3091" i="6"/>
  <c r="M708" i="6"/>
  <c r="M2516" i="6"/>
  <c r="M3432" i="6"/>
  <c r="M6414" i="6"/>
  <c r="M2020" i="6"/>
  <c r="M2061" i="6"/>
  <c r="M7057" i="6"/>
  <c r="M3512" i="6"/>
  <c r="M4138" i="6"/>
  <c r="M3784" i="6"/>
  <c r="M483" i="6"/>
  <c r="M5451" i="6"/>
  <c r="M1283" i="6"/>
  <c r="M6415" i="6"/>
  <c r="M1398" i="6"/>
  <c r="M597" i="6"/>
  <c r="M6017" i="6"/>
  <c r="M4635" i="6"/>
  <c r="M2187" i="6"/>
  <c r="M2409" i="6"/>
  <c r="M3573" i="6"/>
  <c r="M4732" i="6"/>
  <c r="M2725" i="6"/>
  <c r="M259" i="6"/>
  <c r="M3812" i="6"/>
  <c r="M4135" i="6"/>
  <c r="M6437" i="6"/>
  <c r="M3448" i="6"/>
  <c r="M4048" i="6"/>
  <c r="M4057" i="6"/>
  <c r="M472" i="6"/>
  <c r="M1354" i="6"/>
  <c r="M6326" i="6"/>
  <c r="M5258" i="6"/>
  <c r="M5684" i="6"/>
  <c r="M628" i="6"/>
  <c r="M4262" i="6"/>
  <c r="M6248" i="6"/>
  <c r="M5862" i="6"/>
  <c r="M3164" i="6"/>
  <c r="M2322" i="6"/>
  <c r="M1125" i="6"/>
  <c r="N1945" i="6"/>
  <c r="M3341" i="6"/>
  <c r="M3441" i="6"/>
  <c r="M4190" i="6"/>
  <c r="M6215" i="6"/>
  <c r="M2935" i="6"/>
  <c r="M1905" i="6"/>
  <c r="M2758" i="6"/>
  <c r="M1442" i="6"/>
  <c r="M4806" i="6"/>
  <c r="M2627" i="6"/>
  <c r="M1416" i="6"/>
  <c r="M3975" i="6"/>
  <c r="M3365" i="6"/>
  <c r="M6804" i="6"/>
  <c r="M183" i="6"/>
  <c r="M832" i="6"/>
  <c r="M3429" i="6"/>
  <c r="M2008" i="6"/>
  <c r="M3245" i="6"/>
  <c r="M2578" i="6"/>
  <c r="M6234" i="6"/>
  <c r="M1864" i="6"/>
  <c r="M1759" i="6"/>
  <c r="M4486" i="6"/>
  <c r="M5887" i="6"/>
  <c r="M4692" i="6"/>
  <c r="M3199" i="6"/>
  <c r="M4289" i="6"/>
  <c r="M3209" i="6"/>
  <c r="M1622" i="6"/>
  <c r="M6564" i="6"/>
  <c r="M4264" i="6"/>
  <c r="M3753" i="6"/>
  <c r="M17" i="6"/>
  <c r="M2768" i="6"/>
  <c r="M4771" i="6"/>
  <c r="M6815" i="6"/>
  <c r="M906" i="6"/>
  <c r="M890" i="6"/>
  <c r="M250" i="6"/>
  <c r="M1016" i="6"/>
  <c r="M7088" i="6"/>
  <c r="M2010" i="6"/>
  <c r="M3811" i="6"/>
  <c r="M1507" i="6"/>
  <c r="M5263" i="6"/>
  <c r="M2192" i="6"/>
  <c r="M1551" i="6"/>
  <c r="M7084" i="6"/>
  <c r="M4881" i="6"/>
  <c r="M2487" i="6"/>
  <c r="M5914" i="6"/>
  <c r="M4030" i="6"/>
  <c r="M5713" i="6"/>
  <c r="M2066" i="6"/>
  <c r="M1161" i="6"/>
  <c r="M1798" i="6"/>
  <c r="M6102" i="6"/>
  <c r="M2276" i="6"/>
  <c r="M2925" i="6"/>
  <c r="M4292" i="6"/>
  <c r="M5751" i="6"/>
  <c r="M5431" i="6"/>
  <c r="M6736" i="6"/>
  <c r="M1545" i="6"/>
  <c r="M4570" i="6"/>
  <c r="M5204" i="6"/>
  <c r="M5773" i="6"/>
  <c r="M1926" i="6"/>
  <c r="M1330" i="6"/>
  <c r="M4803" i="6"/>
  <c r="M5012" i="6"/>
  <c r="M102" i="6"/>
  <c r="M4329" i="6"/>
  <c r="M4095" i="6"/>
  <c r="N1059" i="6"/>
  <c r="M938" i="6"/>
  <c r="M3008" i="6"/>
  <c r="M1570" i="6"/>
  <c r="M5408" i="6"/>
  <c r="M5951" i="6"/>
  <c r="M965" i="6"/>
  <c r="M6423" i="6"/>
  <c r="M382" i="6"/>
  <c r="M4533" i="6"/>
  <c r="M1837" i="6"/>
  <c r="M1090" i="6"/>
  <c r="M2666" i="6"/>
  <c r="M5718" i="6"/>
  <c r="M2184" i="6"/>
  <c r="M5974" i="6"/>
  <c r="M6871" i="6"/>
  <c r="M5891" i="6"/>
  <c r="M1910" i="6"/>
  <c r="M1679" i="6"/>
  <c r="M1391" i="6"/>
  <c r="M1415" i="6"/>
  <c r="M3136" i="6"/>
  <c r="M4588" i="6"/>
  <c r="M3790" i="6"/>
  <c r="M5189" i="6"/>
  <c r="M2978" i="6"/>
  <c r="M6472" i="6"/>
  <c r="M907" i="6"/>
  <c r="M3555" i="6"/>
  <c r="M349" i="6"/>
  <c r="M1561" i="6"/>
  <c r="M2863" i="6"/>
  <c r="M5947" i="6"/>
  <c r="M763" i="6"/>
  <c r="M3635" i="6"/>
  <c r="M5172" i="6"/>
  <c r="M5911" i="6"/>
  <c r="M83" i="6"/>
  <c r="M311" i="6"/>
  <c r="M3772" i="6"/>
  <c r="M5847" i="6"/>
  <c r="M6666" i="6"/>
  <c r="M3688" i="6"/>
  <c r="M6209" i="6"/>
  <c r="M5870" i="6"/>
  <c r="M5421" i="6"/>
  <c r="M108" i="6"/>
  <c r="M4995" i="6"/>
  <c r="M3793" i="6"/>
  <c r="M2721" i="6"/>
  <c r="M5586" i="6"/>
  <c r="M564" i="6"/>
  <c r="M2761" i="6"/>
  <c r="M2884" i="6"/>
  <c r="M3659" i="6"/>
  <c r="M2800" i="6"/>
  <c r="M5088" i="6"/>
  <c r="M1708" i="6"/>
  <c r="M2715" i="6"/>
  <c r="M2921" i="6"/>
  <c r="M2438" i="6"/>
  <c r="M5979" i="6"/>
  <c r="M6364" i="6"/>
  <c r="M2494" i="6"/>
  <c r="M2415" i="6"/>
  <c r="M1911" i="6"/>
  <c r="M3911" i="6"/>
  <c r="M5814" i="6"/>
  <c r="M5830" i="6"/>
  <c r="M3144" i="6"/>
  <c r="M1519" i="6"/>
  <c r="M2469" i="6"/>
  <c r="M5178" i="6"/>
  <c r="M1829" i="6"/>
  <c r="M4374" i="6"/>
  <c r="M2295" i="6"/>
  <c r="M4324" i="6"/>
  <c r="M4103" i="6"/>
  <c r="M6536" i="6"/>
  <c r="M4689" i="6"/>
  <c r="M2198" i="6"/>
  <c r="M988" i="6"/>
  <c r="M5164" i="6"/>
  <c r="M6030" i="6"/>
  <c r="M184" i="6"/>
  <c r="M5776" i="6"/>
  <c r="N5776" i="6"/>
  <c r="M4558" i="6"/>
  <c r="M3948" i="6"/>
  <c r="M261" i="6"/>
  <c r="M5872" i="6"/>
  <c r="M4480" i="6"/>
  <c r="M6484" i="6"/>
  <c r="M6395" i="6"/>
  <c r="M905" i="6"/>
  <c r="M931" i="6"/>
  <c r="M1113" i="6"/>
  <c r="M6460" i="6"/>
  <c r="M7064" i="6"/>
  <c r="M78" i="6"/>
  <c r="M3076" i="6"/>
  <c r="M997" i="6"/>
  <c r="M6343" i="6"/>
  <c r="M6924" i="6"/>
  <c r="M2147" i="6"/>
  <c r="M5315" i="6"/>
  <c r="M3099" i="6"/>
  <c r="M1207" i="6"/>
  <c r="M95" i="6"/>
  <c r="M4673" i="6"/>
  <c r="M6946" i="6"/>
  <c r="M5653" i="6"/>
  <c r="M5194" i="6"/>
  <c r="M2381" i="6"/>
  <c r="M3699" i="6"/>
  <c r="M5375" i="6"/>
  <c r="M684" i="6"/>
  <c r="M2210" i="6"/>
  <c r="N904" i="6"/>
  <c r="M5197" i="6"/>
  <c r="M1909" i="6"/>
  <c r="M821" i="6"/>
  <c r="M6825" i="6"/>
  <c r="M1684" i="6"/>
  <c r="M2437" i="6"/>
  <c r="M280" i="6"/>
  <c r="M6172" i="6"/>
  <c r="M4267" i="6"/>
  <c r="M5227" i="6"/>
  <c r="M1932" i="6"/>
  <c r="M6599" i="6"/>
  <c r="M6727" i="6"/>
  <c r="M4107" i="6"/>
  <c r="M5531" i="6"/>
  <c r="M5762" i="6"/>
  <c r="M945" i="6"/>
  <c r="M3388" i="6"/>
  <c r="M1557" i="6"/>
  <c r="M2653" i="6"/>
  <c r="M6155" i="6"/>
  <c r="M4649" i="6"/>
  <c r="M1633" i="6"/>
  <c r="M7042" i="6"/>
  <c r="M2638" i="6"/>
  <c r="M3589" i="6"/>
  <c r="M5214" i="6"/>
  <c r="M1951" i="6"/>
  <c r="M1899" i="6"/>
  <c r="M3565" i="6"/>
  <c r="M4087" i="6"/>
  <c r="M5269" i="6"/>
  <c r="M4281" i="6"/>
  <c r="M4959" i="6"/>
  <c r="M6700" i="6"/>
  <c r="M3037" i="6"/>
  <c r="M652" i="6"/>
  <c r="M5938" i="6"/>
  <c r="M554" i="6"/>
  <c r="M1675" i="6"/>
  <c r="M275" i="6"/>
  <c r="M533" i="6"/>
  <c r="M2945" i="6"/>
  <c r="M5551" i="6"/>
  <c r="M101" i="6"/>
  <c r="M2920" i="6"/>
  <c r="M4035" i="6"/>
  <c r="M579" i="6"/>
  <c r="M433" i="6"/>
  <c r="M6897" i="6"/>
  <c r="M5547" i="6"/>
  <c r="M5118" i="6"/>
  <c r="M6256" i="6"/>
  <c r="M4265" i="6"/>
  <c r="M228" i="6"/>
  <c r="M899" i="6"/>
  <c r="M6648" i="6"/>
  <c r="M4149" i="6"/>
  <c r="M4644" i="6"/>
  <c r="M3732" i="6"/>
  <c r="M490" i="6"/>
  <c r="M235" i="6"/>
  <c r="M4307" i="6"/>
  <c r="M4688" i="6"/>
  <c r="M1540" i="6"/>
  <c r="M5166" i="6"/>
  <c r="M2468" i="6"/>
  <c r="M6132" i="6"/>
  <c r="M3303" i="6"/>
  <c r="M4790" i="6"/>
  <c r="M5883" i="6"/>
  <c r="M7055" i="6"/>
  <c r="M3286" i="6"/>
  <c r="M3644" i="6"/>
  <c r="M2723" i="6"/>
  <c r="M6112" i="6"/>
  <c r="M2635" i="6"/>
  <c r="M2675" i="6"/>
  <c r="M6670" i="6"/>
  <c r="M4891" i="6"/>
  <c r="M3990" i="6"/>
  <c r="M739" i="6"/>
  <c r="M3272" i="6"/>
  <c r="M394" i="6"/>
  <c r="M6821" i="6"/>
  <c r="M4555" i="6"/>
  <c r="M6577" i="6"/>
  <c r="M6307" i="6"/>
  <c r="M963" i="6"/>
  <c r="M1733" i="6"/>
  <c r="M5965" i="6"/>
  <c r="M2782" i="6"/>
  <c r="M106" i="6"/>
  <c r="M1173" i="6"/>
  <c r="M2853" i="6"/>
  <c r="M6552" i="6"/>
  <c r="M1992" i="6"/>
  <c r="M5646" i="6"/>
  <c r="M1233" i="6"/>
  <c r="M4684" i="6"/>
  <c r="M1636" i="6"/>
  <c r="M2816" i="6"/>
  <c r="M1524" i="6"/>
  <c r="M2809" i="6"/>
  <c r="M6083" i="6"/>
  <c r="M5060" i="6"/>
  <c r="M2633" i="6"/>
  <c r="M6432" i="6"/>
  <c r="M2713" i="6"/>
  <c r="M1872" i="6"/>
  <c r="M3340" i="6"/>
  <c r="M4656" i="6"/>
  <c r="M5562" i="6"/>
  <c r="M5358" i="6"/>
  <c r="M2244" i="6"/>
  <c r="M160" i="6"/>
  <c r="M5284" i="6"/>
  <c r="M3637" i="6"/>
  <c r="M1721" i="6"/>
  <c r="M4829" i="6"/>
  <c r="M2395" i="6"/>
  <c r="M3624" i="6"/>
  <c r="M1470" i="6"/>
  <c r="M5402" i="6"/>
  <c r="M63" i="6"/>
  <c r="M967" i="6"/>
  <c r="M3134" i="6"/>
  <c r="M6851" i="6"/>
  <c r="M5619" i="6"/>
  <c r="M378" i="6"/>
  <c r="M6489" i="6"/>
  <c r="M2680" i="6"/>
  <c r="M2150" i="6"/>
  <c r="M6231" i="6"/>
  <c r="M3470" i="6"/>
  <c r="M2004" i="6"/>
  <c r="M6465" i="6"/>
  <c r="M4500" i="6"/>
  <c r="M6771" i="6"/>
  <c r="M2301" i="6"/>
  <c r="M260" i="6"/>
  <c r="M1739" i="6"/>
  <c r="M641" i="6"/>
  <c r="M3898" i="6"/>
  <c r="M5021" i="6"/>
  <c r="M5498" i="6"/>
  <c r="M1541" i="6"/>
  <c r="M5085" i="6"/>
  <c r="M2901" i="6"/>
  <c r="M900" i="6"/>
  <c r="M4458" i="6"/>
  <c r="M5753" i="6"/>
  <c r="M3035" i="6"/>
  <c r="M5581" i="6"/>
  <c r="M4717" i="6"/>
  <c r="M6323" i="6"/>
  <c r="M6455" i="6"/>
  <c r="M7013" i="6"/>
  <c r="M4170" i="6"/>
  <c r="M4403" i="6"/>
  <c r="M4655" i="6"/>
  <c r="M6714" i="6"/>
  <c r="M4695" i="6"/>
  <c r="M419" i="6"/>
  <c r="M429" i="6"/>
  <c r="M7000" i="6"/>
  <c r="M5871" i="6"/>
  <c r="M1667" i="6"/>
  <c r="M1010" i="6"/>
  <c r="M822" i="6"/>
  <c r="M1577" i="6"/>
  <c r="M670" i="6"/>
  <c r="M644" i="6"/>
  <c r="M5677" i="6"/>
  <c r="M5058" i="6"/>
  <c r="M5588" i="6"/>
  <c r="M5273" i="6"/>
  <c r="M1683" i="6"/>
  <c r="M1237" i="6"/>
  <c r="M215" i="6"/>
  <c r="M5689" i="6"/>
  <c r="M5768" i="6"/>
  <c r="M3785" i="6"/>
  <c r="M4992" i="6"/>
  <c r="M918" i="6"/>
  <c r="M1195" i="6"/>
  <c r="M5788" i="6"/>
  <c r="M2760" i="6"/>
  <c r="M4355" i="6"/>
  <c r="M3137" i="6"/>
  <c r="M7056" i="6"/>
  <c r="M6093" i="6"/>
  <c r="M4552" i="6"/>
  <c r="M4614" i="6"/>
  <c r="M1526" i="6"/>
  <c r="M1680" i="6"/>
  <c r="M2462" i="6"/>
  <c r="M755" i="6"/>
  <c r="M1006" i="6"/>
  <c r="M1517" i="6"/>
  <c r="M4470" i="6"/>
  <c r="M2738" i="6"/>
  <c r="M6947" i="6"/>
  <c r="M77" i="6"/>
  <c r="M4677" i="6"/>
  <c r="M4177" i="6"/>
  <c r="M4039" i="6"/>
  <c r="M2197" i="6"/>
  <c r="M6058" i="6"/>
  <c r="M1840" i="6"/>
  <c r="M6004" i="6"/>
  <c r="M4085" i="6"/>
  <c r="M7050" i="6"/>
  <c r="M5721" i="6"/>
  <c r="M4712" i="6"/>
  <c r="M5838" i="6"/>
  <c r="M4828" i="6"/>
  <c r="M4721" i="6"/>
  <c r="M134" i="6"/>
  <c r="M4244" i="6"/>
  <c r="M840" i="6"/>
  <c r="M6688" i="6"/>
  <c r="M546" i="6"/>
  <c r="M3686" i="6"/>
  <c r="M2621" i="6"/>
  <c r="M5968" i="6"/>
  <c r="M607" i="6"/>
  <c r="M221" i="6"/>
  <c r="M231" i="6"/>
  <c r="M1682" i="6"/>
  <c r="M4172" i="6"/>
  <c r="M2673" i="6"/>
  <c r="M5158" i="6"/>
  <c r="M4483" i="6"/>
  <c r="M2460" i="6"/>
  <c r="M2398" i="6"/>
  <c r="M804" i="6"/>
  <c r="M3277" i="6"/>
  <c r="M4663" i="6"/>
  <c r="M3537" i="6"/>
  <c r="M3320" i="6"/>
  <c r="M2772" i="6"/>
  <c r="M3561" i="6"/>
  <c r="M5310" i="6"/>
  <c r="M3101" i="6"/>
  <c r="M3945" i="6"/>
  <c r="M7093" i="6"/>
  <c r="M1852" i="6"/>
  <c r="M2156" i="6"/>
  <c r="M6300" i="6"/>
  <c r="M3870" i="6"/>
  <c r="M1949" i="6"/>
  <c r="M417" i="6"/>
  <c r="M3111" i="6"/>
  <c r="M6722" i="6"/>
  <c r="M23" i="6"/>
  <c r="M4701" i="6"/>
  <c r="M4501" i="6"/>
  <c r="M5950" i="6"/>
  <c r="M6863" i="6"/>
  <c r="M2940" i="6"/>
  <c r="M2057" i="6"/>
  <c r="M34" i="6"/>
  <c r="M1582" i="6"/>
  <c r="M6716" i="6"/>
  <c r="M6185" i="6"/>
  <c r="M2608" i="6"/>
  <c r="M3974" i="6"/>
  <c r="M3768" i="6"/>
  <c r="M505" i="6"/>
  <c r="M432" i="6"/>
  <c r="M477" i="6"/>
  <c r="M676" i="6"/>
  <c r="M1950" i="6"/>
  <c r="M4275" i="6"/>
  <c r="M4013" i="6"/>
  <c r="M1695" i="6"/>
  <c r="M6138" i="6"/>
  <c r="M3861" i="6"/>
  <c r="M5004" i="6"/>
  <c r="M1479" i="6"/>
  <c r="M5767" i="6"/>
  <c r="M3813" i="6"/>
  <c r="M6182" i="6"/>
  <c r="M2620" i="6"/>
  <c r="M4966" i="6"/>
  <c r="M3748" i="6"/>
  <c r="M2088" i="6"/>
  <c r="M6170" i="6"/>
  <c r="M3723" i="6"/>
  <c r="M4582" i="6"/>
  <c r="M2316" i="6"/>
  <c r="M243" i="6"/>
  <c r="M4607" i="6"/>
  <c r="M2776" i="6"/>
  <c r="M6416" i="6"/>
  <c r="M3907" i="6"/>
  <c r="M205" i="6"/>
  <c r="M6728" i="6"/>
  <c r="M4618" i="6"/>
  <c r="M4678" i="6"/>
  <c r="M4481" i="6"/>
  <c r="M6684" i="6"/>
  <c r="M6581" i="6"/>
  <c r="M971" i="6"/>
  <c r="M2130" i="6"/>
  <c r="M5941" i="6"/>
  <c r="M3036" i="6"/>
  <c r="M1461" i="6"/>
  <c r="M6857" i="6"/>
  <c r="M2704" i="6"/>
  <c r="M6964" i="6"/>
  <c r="M4033" i="6"/>
  <c r="M4683" i="6"/>
  <c r="M6072" i="6"/>
  <c r="M5690" i="6"/>
  <c r="M6018" i="6"/>
  <c r="M2822" i="6"/>
  <c r="M4082" i="6"/>
  <c r="M7003" i="6"/>
  <c r="M2536" i="6"/>
  <c r="M1114" i="6"/>
  <c r="M735" i="6"/>
  <c r="M826" i="6"/>
  <c r="M2879" i="6"/>
  <c r="M4668" i="6"/>
  <c r="M3166" i="6"/>
  <c r="M766" i="6"/>
  <c r="M1688" i="6"/>
  <c r="M4446" i="6"/>
  <c r="M6589" i="6"/>
  <c r="M5292" i="6"/>
  <c r="M3040" i="6"/>
  <c r="M1068" i="6"/>
  <c r="M1142" i="6"/>
  <c r="M1099" i="6"/>
  <c r="M5410" i="6"/>
  <c r="M1385" i="6"/>
  <c r="M4490" i="6"/>
  <c r="M4424" i="6"/>
  <c r="M879" i="6"/>
  <c r="M5987" i="6"/>
  <c r="M6464" i="6"/>
  <c r="M442" i="6"/>
  <c r="M3791" i="6"/>
  <c r="M5190" i="6"/>
  <c r="M3939" i="6"/>
  <c r="M6117" i="6"/>
  <c r="M1095" i="6"/>
  <c r="M2880" i="6"/>
  <c r="M2043" i="6"/>
  <c r="M4875" i="6"/>
  <c r="M5037" i="6"/>
  <c r="M5695" i="6"/>
  <c r="M6616" i="6"/>
  <c r="M4376" i="6"/>
  <c r="M5919" i="6"/>
  <c r="M1210" i="6"/>
  <c r="M1017" i="6"/>
  <c r="M5364" i="6"/>
  <c r="M6143" i="6"/>
  <c r="M5170" i="6"/>
  <c r="M790" i="6"/>
  <c r="M4746" i="6"/>
  <c r="M5515" i="6"/>
  <c r="M4767" i="6"/>
  <c r="M6358" i="6"/>
  <c r="M2757" i="6"/>
  <c r="M1635" i="6"/>
  <c r="M659" i="6"/>
  <c r="M392" i="6"/>
  <c r="M3822" i="6"/>
  <c r="M4411" i="6"/>
  <c r="M4981" i="6"/>
  <c r="M1186" i="6"/>
  <c r="M2538" i="6"/>
  <c r="M4836" i="6"/>
  <c r="M4336" i="6"/>
  <c r="M333" i="6"/>
  <c r="M6043" i="6"/>
  <c r="M5313" i="6"/>
  <c r="M5904" i="6"/>
  <c r="M608" i="6"/>
  <c r="M1761" i="6"/>
  <c r="M4332" i="6"/>
  <c r="M871" i="6"/>
  <c r="M4882" i="6"/>
  <c r="M5641" i="6"/>
  <c r="M3168" i="6"/>
  <c r="M6070" i="6"/>
  <c r="M6826" i="6"/>
  <c r="M6339" i="6"/>
  <c r="M908" i="6"/>
  <c r="M772" i="6"/>
  <c r="M6303" i="6"/>
  <c r="M1487" i="6"/>
  <c r="M4351" i="6"/>
  <c r="M3998" i="6"/>
  <c r="M295" i="6"/>
  <c r="M2762" i="6"/>
  <c r="M973" i="6"/>
  <c r="M5999" i="6"/>
  <c r="M3629" i="6"/>
  <c r="M4542" i="6"/>
  <c r="M3005" i="6"/>
  <c r="M6076" i="6"/>
  <c r="M6165" i="6"/>
  <c r="M4201" i="6"/>
  <c r="M2142" i="6"/>
  <c r="M1727" i="6"/>
  <c r="M1687" i="6"/>
  <c r="M4088" i="6"/>
  <c r="M5171" i="6"/>
  <c r="M117" i="6"/>
  <c r="M1498" i="6"/>
  <c r="M3109" i="6"/>
  <c r="M314" i="6"/>
  <c r="M3570" i="6"/>
  <c r="M3486" i="6"/>
  <c r="M2634" i="6"/>
  <c r="M5184" i="6"/>
  <c r="M5614" i="6"/>
  <c r="M6312" i="6"/>
  <c r="M1104" i="6"/>
  <c r="M4709" i="6"/>
  <c r="M5245" i="6"/>
  <c r="M4805" i="6"/>
  <c r="M3293" i="6"/>
  <c r="M1208" i="6"/>
  <c r="M658" i="6"/>
  <c r="M1228" i="6"/>
  <c r="M6253" i="6"/>
  <c r="M4958" i="6"/>
  <c r="M3899" i="6"/>
  <c r="M5391" i="6"/>
  <c r="M6373" i="6"/>
  <c r="M4595" i="6"/>
  <c r="M1793" i="6"/>
  <c r="M2478" i="6"/>
  <c r="M3391" i="6"/>
  <c r="M6629" i="6"/>
  <c r="M6521" i="6"/>
  <c r="M2911" i="6"/>
  <c r="M3592" i="6"/>
  <c r="M5487" i="6"/>
  <c r="M3866" i="6"/>
  <c r="M869" i="6"/>
  <c r="H6214" i="6"/>
  <c r="H3507" i="6"/>
  <c r="H4343" i="6"/>
  <c r="H5792" i="6"/>
  <c r="H5424" i="6"/>
  <c r="H1436" i="6"/>
  <c r="H3332" i="6"/>
  <c r="H4993" i="6"/>
  <c r="H5275" i="6"/>
  <c r="H305" i="6"/>
  <c r="H2352" i="6"/>
  <c r="H4453" i="6"/>
  <c r="H6192" i="6"/>
  <c r="H6461" i="6"/>
  <c r="H5425" i="6"/>
  <c r="H1613" i="6"/>
  <c r="H5802" i="6"/>
  <c r="H5524" i="6"/>
  <c r="H4400" i="6"/>
  <c r="H3129" i="6"/>
  <c r="H601" i="6"/>
  <c r="H2137" i="6"/>
  <c r="H6268" i="6"/>
  <c r="H2742" i="6"/>
  <c r="H1612" i="6"/>
  <c r="H3395" i="6"/>
  <c r="H39" i="6"/>
  <c r="H6584" i="6"/>
  <c r="H338" i="6"/>
  <c r="H5853" i="6"/>
  <c r="H2906" i="6"/>
  <c r="H2832" i="6"/>
  <c r="H4378" i="6"/>
  <c r="H2387" i="6"/>
  <c r="H2670" i="6"/>
  <c r="H358" i="6"/>
  <c r="H2380" i="6"/>
  <c r="H2124" i="6"/>
  <c r="H1987" i="6"/>
  <c r="H1348" i="6"/>
  <c r="H4419" i="6"/>
  <c r="H2875" i="6"/>
  <c r="H7095" i="6"/>
  <c r="H612" i="6"/>
  <c r="H3060" i="6"/>
  <c r="H5542" i="6"/>
  <c r="H3619" i="6"/>
  <c r="H2076" i="6"/>
  <c r="H1160" i="6"/>
  <c r="H6137" i="6"/>
  <c r="H4212" i="6"/>
  <c r="H2315" i="6"/>
  <c r="H4161" i="6"/>
  <c r="H1605" i="6"/>
  <c r="H2847" i="6"/>
  <c r="H4978" i="6"/>
  <c r="H5327" i="6"/>
  <c r="H5554" i="6"/>
  <c r="H1372" i="6"/>
  <c r="H6292" i="6"/>
  <c r="H6176" i="6"/>
  <c r="H6222" i="6"/>
  <c r="H350" i="6"/>
  <c r="H4328" i="6"/>
  <c r="H2557" i="6"/>
  <c r="H2287" i="6"/>
  <c r="H6893" i="6"/>
  <c r="H1100" i="6"/>
  <c r="H3622" i="6"/>
  <c r="H182" i="6"/>
  <c r="H2542" i="6"/>
  <c r="H1456" i="6"/>
  <c r="H2964" i="6"/>
  <c r="H4704" i="6"/>
  <c r="H538" i="6"/>
  <c r="H4106" i="6"/>
  <c r="H6611" i="6"/>
  <c r="H5121" i="6"/>
  <c r="H2583" i="6"/>
  <c r="H1643" i="6"/>
  <c r="H4947" i="6"/>
  <c r="H3442" i="6"/>
  <c r="H4398" i="6"/>
  <c r="H2259" i="6"/>
  <c r="H3016" i="6"/>
  <c r="H2430" i="6"/>
  <c r="H3221" i="6"/>
  <c r="H4394" i="6"/>
  <c r="H6178" i="6"/>
  <c r="H3823" i="6"/>
  <c r="H2234" i="6"/>
  <c r="H5902" i="6"/>
  <c r="H246" i="6"/>
  <c r="H6540" i="6"/>
  <c r="H4323" i="6"/>
  <c r="H2949" i="6"/>
  <c r="H170" i="6"/>
  <c r="H701" i="6"/>
  <c r="H2969" i="6"/>
  <c r="H1847" i="6"/>
  <c r="H5506" i="6"/>
  <c r="H4084" i="6"/>
  <c r="H6530" i="6"/>
  <c r="H4445" i="6"/>
  <c r="H6651" i="6"/>
  <c r="H2364" i="6"/>
  <c r="H2175" i="6"/>
  <c r="H1699" i="6"/>
  <c r="H5865" i="6"/>
  <c r="H2962" i="6"/>
  <c r="H3207" i="6"/>
  <c r="H3242" i="6"/>
  <c r="H1097" i="6"/>
  <c r="H3102" i="6"/>
  <c r="H2047" i="6"/>
  <c r="H60" i="6"/>
  <c r="H1015" i="6"/>
  <c r="H854" i="6"/>
  <c r="H159" i="6"/>
  <c r="H4817" i="6"/>
  <c r="H990" i="6"/>
  <c r="H5817" i="6"/>
  <c r="H5901" i="6"/>
  <c r="H953" i="6"/>
  <c r="H1999" i="6"/>
  <c r="H5199" i="6"/>
  <c r="H866" i="6"/>
  <c r="H7089" i="6"/>
  <c r="H144" i="6"/>
  <c r="H6927" i="6"/>
  <c r="H3855" i="6"/>
  <c r="H4728" i="6"/>
  <c r="H4886" i="6"/>
  <c r="H3994" i="6"/>
  <c r="H6001" i="6"/>
  <c r="H3027" i="6"/>
  <c r="H2058" i="6"/>
  <c r="H2458" i="6"/>
  <c r="H5469" i="6"/>
  <c r="H2412" i="6"/>
  <c r="H6861" i="6"/>
  <c r="H1981" i="6"/>
  <c r="H1246" i="6"/>
  <c r="H622" i="6"/>
  <c r="H1589" i="6"/>
  <c r="H118" i="6"/>
  <c r="H4318" i="6"/>
  <c r="H2982" i="6"/>
  <c r="H4529" i="6"/>
  <c r="H1401" i="6"/>
  <c r="H3321" i="6"/>
  <c r="H3814" i="6"/>
  <c r="H4216" i="6"/>
  <c r="H3761" i="6"/>
  <c r="H1620" i="6"/>
  <c r="H1884" i="6"/>
  <c r="H1094" i="6"/>
  <c r="H6522" i="6"/>
  <c r="H4697" i="6"/>
  <c r="H3369" i="6"/>
  <c r="H1036" i="6"/>
  <c r="H6237" i="6"/>
  <c r="H1180" i="6"/>
  <c r="H4726" i="6"/>
  <c r="H2107" i="6"/>
  <c r="H219" i="6"/>
  <c r="H6422" i="6"/>
  <c r="H3819" i="6"/>
  <c r="H6319" i="6"/>
  <c r="H391" i="6"/>
  <c r="H6290" i="6"/>
  <c r="H6558" i="6"/>
  <c r="H1722" i="6"/>
  <c r="H1525" i="6"/>
  <c r="H5461" i="6"/>
  <c r="H3623" i="6"/>
  <c r="H1268" i="6"/>
  <c r="H2566" i="6"/>
  <c r="H698" i="6"/>
  <c r="H1088" i="6"/>
  <c r="H1615" i="6"/>
  <c r="H2166" i="6"/>
  <c r="H2294" i="6"/>
  <c r="H6047" i="6"/>
  <c r="H1083" i="6"/>
  <c r="H1082" i="6"/>
  <c r="H5888" i="6"/>
  <c r="H5627" i="6"/>
  <c r="H465" i="6"/>
  <c r="H3318" i="6"/>
  <c r="H1922" i="6"/>
  <c r="H3925" i="6"/>
  <c r="H6948" i="6"/>
  <c r="H7016" i="6"/>
  <c r="H633" i="6"/>
  <c r="H1205" i="6"/>
  <c r="H1111" i="6"/>
  <c r="H2338" i="6"/>
  <c r="H4402" i="6"/>
  <c r="H5407" i="6"/>
  <c r="H6064" i="6"/>
  <c r="H5068" i="6"/>
  <c r="H6448" i="6"/>
  <c r="H3474" i="6"/>
  <c r="H470" i="6"/>
  <c r="H5495" i="6"/>
  <c r="H6641" i="6"/>
  <c r="H2930" i="6"/>
  <c r="H2689" i="6"/>
  <c r="H6892" i="6"/>
  <c r="H4115" i="6"/>
  <c r="H2509" i="6"/>
  <c r="H1885" i="6"/>
  <c r="H5526" i="6"/>
  <c r="H5601" i="6"/>
  <c r="H6932" i="6"/>
  <c r="H923" i="6"/>
  <c r="H4277" i="6"/>
  <c r="H273" i="6"/>
  <c r="H3982" i="6"/>
  <c r="H3407" i="6"/>
  <c r="H4557" i="6"/>
  <c r="H1522" i="6"/>
  <c r="H3804" i="6"/>
  <c r="H1923" i="6"/>
  <c r="H3255" i="6"/>
  <c r="H2710" i="6"/>
  <c r="H6267" i="6"/>
  <c r="H5446" i="6"/>
  <c r="H1581" i="6"/>
  <c r="H5316" i="6"/>
  <c r="H5839" i="6"/>
  <c r="H3500" i="6"/>
  <c r="H4778" i="6"/>
  <c r="H6458" i="6"/>
  <c r="H6100" i="6"/>
  <c r="H1477" i="6"/>
  <c r="H5630" i="6"/>
  <c r="H3141" i="6"/>
  <c r="H5096" i="6"/>
  <c r="H1849" i="6"/>
  <c r="H5863" i="6"/>
  <c r="H1955" i="6"/>
  <c r="H1869" i="6"/>
  <c r="H4427" i="6"/>
  <c r="H1019" i="6"/>
  <c r="H1259" i="6"/>
  <c r="H4226" i="6"/>
  <c r="H6205" i="6"/>
  <c r="H940" i="6"/>
  <c r="H3942" i="6"/>
  <c r="H5043" i="6"/>
  <c r="H6167" i="6"/>
  <c r="H6459" i="6"/>
  <c r="H1021" i="6"/>
  <c r="H7040" i="6"/>
  <c r="H376" i="6"/>
  <c r="H756" i="6"/>
  <c r="H4943" i="6"/>
  <c r="H1930" i="6"/>
  <c r="H2045" i="6"/>
  <c r="H190" i="6"/>
  <c r="H3930" i="6"/>
  <c r="H2957" i="6"/>
  <c r="H4008" i="6"/>
  <c r="H14" i="6"/>
  <c r="H1489" i="6"/>
  <c r="H2158" i="6"/>
  <c r="H3628" i="6"/>
  <c r="H6114" i="6"/>
  <c r="H3720" i="6"/>
  <c r="H5248" i="6"/>
  <c r="H499" i="6"/>
  <c r="H4054" i="6"/>
  <c r="H809" i="6"/>
  <c r="H3392" i="6"/>
  <c r="H3328" i="6"/>
  <c r="H4444" i="6"/>
  <c r="H3007" i="6"/>
  <c r="H6272" i="6"/>
  <c r="H1375" i="6"/>
  <c r="H4793" i="6"/>
  <c r="H5797" i="6"/>
  <c r="H7007" i="6"/>
  <c r="H4983" i="6"/>
  <c r="H3602" i="6"/>
  <c r="H624" i="6"/>
  <c r="H1878" i="6"/>
  <c r="H1903" i="6"/>
  <c r="H5302" i="6"/>
  <c r="H4126" i="6"/>
  <c r="H6028" i="6"/>
  <c r="H1106" i="6"/>
  <c r="H581" i="6"/>
  <c r="H387" i="6"/>
  <c r="H5858" i="6"/>
  <c r="H6150" i="6"/>
  <c r="H6843" i="6"/>
  <c r="H5389" i="6"/>
  <c r="H5460" i="6"/>
  <c r="H1022" i="6"/>
  <c r="H767" i="6"/>
  <c r="H5856" i="6"/>
  <c r="H1767" i="6"/>
  <c r="H711" i="6"/>
  <c r="H1373" i="6"/>
  <c r="H3571" i="6"/>
  <c r="H777" i="6"/>
  <c r="H2544" i="6"/>
  <c r="H4181" i="6"/>
  <c r="H1147" i="6"/>
  <c r="H868" i="6"/>
  <c r="H1071" i="6"/>
  <c r="H2887" i="6"/>
  <c r="H5485" i="6"/>
  <c r="H5692" i="6"/>
  <c r="H2059" i="6"/>
  <c r="H1151" i="6"/>
  <c r="H7045" i="6"/>
  <c r="H1473" i="6"/>
  <c r="H1471" i="6"/>
  <c r="H4577" i="6"/>
  <c r="H2585" i="6"/>
  <c r="H2845" i="6"/>
  <c r="H3861" i="6"/>
  <c r="H2978" i="6"/>
  <c r="H4503" i="6"/>
  <c r="H360" i="6"/>
  <c r="H1400" i="6"/>
  <c r="H2664" i="6"/>
  <c r="H517" i="6"/>
  <c r="H4275" i="6"/>
  <c r="H2381" i="6"/>
  <c r="H1894" i="6"/>
  <c r="H1055" i="6"/>
  <c r="H6922" i="6"/>
  <c r="H3943" i="6"/>
  <c r="H846" i="6"/>
  <c r="H432" i="6"/>
  <c r="H2653" i="6"/>
  <c r="H3792" i="6"/>
  <c r="H4980" i="6"/>
  <c r="H6887" i="6"/>
  <c r="H4921" i="6"/>
  <c r="H2486" i="6"/>
  <c r="H2608" i="6"/>
  <c r="H6262" i="6"/>
  <c r="H2408" i="6"/>
  <c r="H4715" i="6"/>
  <c r="H4729" i="6"/>
  <c r="H2204" i="6"/>
  <c r="H6462" i="6"/>
  <c r="H2057" i="6"/>
  <c r="H153" i="6"/>
  <c r="H7082" i="6"/>
  <c r="H6729" i="6"/>
  <c r="H5532" i="6"/>
  <c r="H1252" i="6"/>
  <c r="H6159" i="6"/>
  <c r="H4501" i="6"/>
  <c r="H95" i="6"/>
  <c r="H1809" i="6"/>
  <c r="H3984" i="6"/>
  <c r="H493" i="6"/>
  <c r="H1296" i="6"/>
  <c r="H2846" i="6"/>
  <c r="H3111" i="6"/>
  <c r="H4771" i="6"/>
  <c r="H2297" i="6"/>
  <c r="H4884" i="6"/>
  <c r="H1560" i="6"/>
  <c r="H2448" i="6"/>
  <c r="H4094" i="6"/>
  <c r="H6300" i="6"/>
  <c r="H6030" i="6"/>
  <c r="H4353" i="6"/>
  <c r="H1066" i="6"/>
  <c r="H3842" i="6"/>
  <c r="H5622" i="6"/>
  <c r="H6998" i="6"/>
  <c r="H3101" i="6"/>
  <c r="H821" i="6"/>
  <c r="H2514" i="6"/>
  <c r="H4944" i="6"/>
  <c r="H7102" i="6"/>
  <c r="H4948" i="6"/>
  <c r="H4157" i="6"/>
  <c r="H3537" i="6"/>
  <c r="H6924" i="6"/>
  <c r="H4560" i="6"/>
  <c r="H1132" i="6"/>
  <c r="H585" i="6"/>
  <c r="H1659" i="6"/>
  <c r="H4279" i="6"/>
  <c r="H2398" i="6"/>
  <c r="H4588" i="6"/>
  <c r="H616" i="6"/>
  <c r="H1621" i="6"/>
  <c r="H2672" i="6"/>
  <c r="H570" i="6"/>
  <c r="H4155" i="6"/>
  <c r="H2673" i="6"/>
  <c r="H3911" i="6"/>
  <c r="H1123" i="6"/>
  <c r="H4321" i="6"/>
  <c r="H1428" i="6"/>
  <c r="H775" i="6"/>
  <c r="H5563" i="6"/>
  <c r="H607" i="6"/>
  <c r="H5449" i="6"/>
  <c r="H897" i="6"/>
  <c r="H3717" i="6"/>
  <c r="H1571" i="6"/>
  <c r="H4982" i="6"/>
  <c r="H1603" i="6"/>
  <c r="H6688" i="6"/>
  <c r="H1708" i="6"/>
  <c r="H30" i="6"/>
  <c r="H5349" i="6"/>
  <c r="H6865" i="6"/>
  <c r="H6784" i="6"/>
  <c r="H7051" i="6"/>
  <c r="H4721" i="6"/>
  <c r="H7031" i="6"/>
  <c r="H2522" i="6"/>
  <c r="H2954" i="6"/>
  <c r="H5624" i="6"/>
  <c r="H4340" i="6"/>
  <c r="H5721" i="6"/>
  <c r="H3490" i="6"/>
  <c r="H6041" i="6"/>
  <c r="H5080" i="6"/>
  <c r="H6309" i="6"/>
  <c r="H1578" i="6"/>
  <c r="H4518" i="6"/>
  <c r="H6058" i="6"/>
  <c r="H4264" i="6"/>
  <c r="H2232" i="6"/>
  <c r="H1038" i="6"/>
  <c r="H636" i="6"/>
  <c r="H4210" i="6"/>
  <c r="H1831" i="6"/>
  <c r="H77" i="6"/>
  <c r="H2761" i="6"/>
  <c r="H4100" i="6"/>
  <c r="H1933" i="6"/>
  <c r="H1639" i="6"/>
  <c r="H3199" i="6"/>
  <c r="H1517" i="6"/>
  <c r="H2721" i="6"/>
  <c r="H5997" i="6"/>
  <c r="H5994" i="6"/>
  <c r="H6937" i="6"/>
  <c r="H6406" i="6"/>
  <c r="H6063" i="6"/>
  <c r="H1680" i="6"/>
  <c r="H2198" i="6"/>
  <c r="H6453" i="6"/>
  <c r="H4904" i="6"/>
  <c r="H173" i="6"/>
  <c r="H1117" i="6"/>
  <c r="H4326" i="6"/>
  <c r="H7056" i="6"/>
  <c r="H938" i="6"/>
  <c r="H203" i="6"/>
  <c r="H5183" i="6"/>
  <c r="H4459" i="6"/>
  <c r="H662" i="6"/>
  <c r="H3279" i="6"/>
  <c r="H5788" i="6"/>
  <c r="H6209" i="6"/>
  <c r="H3655" i="6"/>
  <c r="H4150" i="6"/>
  <c r="H2748" i="6"/>
  <c r="H1113" i="6"/>
  <c r="H2225" i="6"/>
  <c r="H3785" i="6"/>
  <c r="H6804" i="6"/>
  <c r="H5167" i="6"/>
  <c r="H6609" i="6"/>
  <c r="H6712" i="6"/>
  <c r="H1314" i="6"/>
  <c r="H6451" i="6"/>
  <c r="H1683" i="6"/>
  <c r="H1090" i="6"/>
  <c r="H1136" i="6"/>
  <c r="H2111" i="6"/>
  <c r="H3815" i="6"/>
  <c r="H6917" i="6"/>
  <c r="H3278" i="6"/>
  <c r="H5677" i="6"/>
  <c r="H3975" i="6"/>
  <c r="H1440" i="6"/>
  <c r="H3666" i="6"/>
  <c r="H5774" i="6"/>
  <c r="H371" i="6"/>
  <c r="H4515" i="6"/>
  <c r="H1010" i="6"/>
  <c r="H4803" i="6"/>
  <c r="H172" i="6"/>
  <c r="H4074" i="6"/>
  <c r="H6040" i="6"/>
  <c r="H2451" i="6"/>
  <c r="H5213" i="6"/>
  <c r="H7000" i="6"/>
  <c r="H2910" i="6"/>
  <c r="H2123" i="6"/>
  <c r="H1451" i="6"/>
  <c r="H4543" i="6"/>
  <c r="H3643" i="6"/>
  <c r="H5072" i="6"/>
  <c r="H4695" i="6"/>
  <c r="H6188" i="6"/>
  <c r="H405" i="6"/>
  <c r="H1569" i="6"/>
  <c r="H5704" i="6"/>
  <c r="H310" i="6"/>
  <c r="H833" i="6"/>
  <c r="H4403" i="6"/>
  <c r="H4570" i="6"/>
  <c r="H3147" i="6"/>
  <c r="H5205" i="6"/>
  <c r="H4550" i="6"/>
  <c r="H6786" i="6"/>
  <c r="H4928" i="6"/>
  <c r="H6455" i="6"/>
  <c r="H6736" i="6"/>
  <c r="H3531" i="6"/>
  <c r="H2359" i="6"/>
  <c r="H2967" i="6"/>
  <c r="H4553" i="6"/>
  <c r="H4717" i="6"/>
  <c r="H594" i="6"/>
  <c r="H1150" i="6"/>
  <c r="H6751" i="6"/>
  <c r="H2513" i="6"/>
  <c r="H1870" i="6"/>
  <c r="H1453" i="6"/>
  <c r="H5753" i="6"/>
  <c r="H6102" i="6"/>
  <c r="H6210" i="6"/>
  <c r="H6534" i="6"/>
  <c r="H1901" i="6"/>
  <c r="H618" i="6"/>
  <c r="H3220" i="6"/>
  <c r="H1541" i="6"/>
  <c r="H4289" i="6"/>
  <c r="H5836" i="6"/>
  <c r="H2933" i="6"/>
  <c r="H2883" i="6"/>
  <c r="H4404" i="6"/>
  <c r="H5824" i="6"/>
  <c r="H1739" i="6"/>
  <c r="H1161" i="6"/>
  <c r="H530" i="6"/>
  <c r="H2876" i="6"/>
  <c r="H6859" i="6"/>
  <c r="H4838" i="6"/>
  <c r="H6162" i="6"/>
  <c r="H6465" i="6"/>
  <c r="H3092" i="6"/>
  <c r="H2121" i="6"/>
  <c r="H5822" i="6"/>
  <c r="H2968" i="6"/>
  <c r="H1784" i="6"/>
  <c r="H2612" i="6"/>
  <c r="H2680" i="6"/>
  <c r="H5914" i="6"/>
  <c r="H1506" i="6"/>
  <c r="H6103" i="6"/>
  <c r="H6423" i="6"/>
  <c r="H5683" i="6"/>
  <c r="H6575" i="6"/>
  <c r="H3134" i="6"/>
  <c r="H3164" i="6"/>
  <c r="H1412" i="6"/>
  <c r="H3809" i="6"/>
  <c r="H3880" i="6"/>
  <c r="H3505" i="6"/>
  <c r="H805" i="6"/>
  <c r="H3624" i="6"/>
  <c r="H4881" i="6"/>
  <c r="H3325" i="6"/>
  <c r="H5933" i="6"/>
  <c r="H7065" i="6"/>
  <c r="H1469" i="6"/>
  <c r="H4144" i="6"/>
  <c r="H5284" i="6"/>
  <c r="H6248" i="6"/>
  <c r="H199" i="6"/>
  <c r="H4597" i="6"/>
  <c r="H929" i="6"/>
  <c r="H2221" i="6"/>
  <c r="H4645" i="6"/>
  <c r="H6083" i="6"/>
  <c r="H3157" i="6"/>
  <c r="H2368" i="6"/>
  <c r="H1988" i="6"/>
  <c r="H1893" i="6"/>
  <c r="H794" i="6"/>
  <c r="H5691" i="6"/>
  <c r="H6470" i="6"/>
  <c r="H6639" i="6"/>
  <c r="H198" i="6"/>
  <c r="H6363" i="6"/>
  <c r="H1983" i="6"/>
  <c r="H7052" i="6"/>
  <c r="H2923" i="6"/>
  <c r="H2266" i="6"/>
  <c r="H78" i="6"/>
  <c r="H5157" i="6"/>
  <c r="H1289" i="6"/>
  <c r="H1223" i="6"/>
  <c r="H1061" i="6"/>
  <c r="H1783" i="6"/>
  <c r="H2643" i="6"/>
  <c r="H6094" i="6"/>
  <c r="H471" i="6"/>
  <c r="H5200" i="6"/>
  <c r="H3483" i="6"/>
  <c r="H3612" i="6"/>
  <c r="H4441" i="6"/>
  <c r="H5173" i="6"/>
  <c r="H4269" i="6"/>
  <c r="H2854" i="6"/>
  <c r="H1337" i="6"/>
  <c r="H1780" i="6"/>
  <c r="H3779" i="6"/>
  <c r="H92" i="6"/>
  <c r="H1480" i="6"/>
  <c r="H3386" i="6"/>
  <c r="H6334" i="6"/>
  <c r="H6944" i="6"/>
  <c r="H2505" i="6"/>
  <c r="H1192" i="6"/>
  <c r="H83" i="6"/>
  <c r="H2300" i="6"/>
  <c r="H771" i="6"/>
  <c r="H3381" i="6"/>
  <c r="H6429" i="6"/>
  <c r="H3337" i="6"/>
  <c r="H6365" i="6"/>
  <c r="H602" i="6"/>
  <c r="H5049" i="6"/>
  <c r="H1662" i="6"/>
  <c r="H1810" i="6"/>
  <c r="H580" i="6"/>
  <c r="H4113" i="6"/>
  <c r="H838" i="6"/>
  <c r="H97" i="6"/>
  <c r="H2350" i="6"/>
  <c r="H1077" i="6"/>
  <c r="H5688" i="6"/>
  <c r="H4772" i="6"/>
  <c r="H2512" i="6"/>
  <c r="H2330" i="6"/>
  <c r="H6536" i="6"/>
  <c r="H6258" i="6"/>
  <c r="H3770" i="6"/>
  <c r="H3125" i="6"/>
  <c r="H3090" i="6"/>
  <c r="H407" i="6"/>
  <c r="H5939" i="6"/>
  <c r="H1871" i="6"/>
  <c r="H6491" i="6"/>
  <c r="H5351" i="6"/>
  <c r="H4198" i="6"/>
  <c r="H1292" i="6"/>
  <c r="H3226" i="6"/>
  <c r="H668" i="6"/>
  <c r="H5663" i="6"/>
  <c r="H59" i="6"/>
  <c r="H1519" i="6"/>
  <c r="H5223" i="6"/>
  <c r="H1907" i="6"/>
  <c r="H1766" i="6"/>
  <c r="H3423" i="6"/>
  <c r="H6022" i="6"/>
  <c r="H1691" i="6"/>
  <c r="H3412" i="6"/>
  <c r="H3410" i="6"/>
  <c r="H3135" i="6"/>
  <c r="H4513" i="6"/>
  <c r="H4654" i="6"/>
  <c r="H2305" i="6"/>
  <c r="H2940" i="6"/>
  <c r="H244" i="6"/>
  <c r="H4107" i="6"/>
  <c r="H6863" i="6"/>
  <c r="H6074" i="6"/>
  <c r="H3895" i="6"/>
  <c r="H4937" i="6"/>
  <c r="H3144" i="6"/>
  <c r="H2631" i="6"/>
  <c r="H1093" i="6"/>
  <c r="H1207" i="6"/>
  <c r="H7094" i="6"/>
  <c r="H3891" i="6"/>
  <c r="H2206" i="6"/>
  <c r="H168" i="6"/>
  <c r="H4959" i="6"/>
  <c r="H3870" i="6"/>
  <c r="H5827" i="6"/>
  <c r="H4963" i="6"/>
  <c r="H158" i="6"/>
  <c r="H2154" i="6"/>
  <c r="H1149" i="6"/>
  <c r="H6345" i="6"/>
  <c r="H2768" i="6"/>
  <c r="H2681" i="6"/>
  <c r="H6156" i="6"/>
  <c r="H3561" i="6"/>
  <c r="H293" i="6"/>
  <c r="H1665" i="6"/>
  <c r="H6497" i="6"/>
  <c r="H924" i="6"/>
  <c r="H2096" i="6"/>
  <c r="H2797" i="6"/>
  <c r="H6325" i="6"/>
  <c r="H4713" i="6"/>
  <c r="H881" i="6"/>
  <c r="H3373" i="6"/>
  <c r="H5441" i="6"/>
  <c r="H3072" i="6"/>
  <c r="H2848" i="6"/>
  <c r="H3347" i="6"/>
  <c r="H1485" i="6"/>
  <c r="H4463" i="6"/>
  <c r="H6543" i="6"/>
  <c r="H1482" i="6"/>
  <c r="H4907" i="6"/>
  <c r="H6483" i="6"/>
  <c r="H685" i="6"/>
  <c r="H4401" i="6"/>
  <c r="H5968" i="6"/>
  <c r="H855" i="6"/>
  <c r="H2442" i="6"/>
  <c r="H3686" i="6"/>
  <c r="H6880" i="6"/>
  <c r="H2010" i="6"/>
  <c r="H1448" i="6"/>
  <c r="H3515" i="6"/>
  <c r="H889" i="6"/>
  <c r="H712" i="6"/>
  <c r="H5088" i="6"/>
  <c r="H1393" i="6"/>
  <c r="H6630" i="6"/>
  <c r="H6902" i="6"/>
  <c r="H5141" i="6"/>
  <c r="H4712" i="6"/>
  <c r="H2269" i="6"/>
  <c r="H4180" i="6"/>
  <c r="H6507" i="6"/>
  <c r="H2622" i="6"/>
  <c r="H1877" i="6"/>
  <c r="H2431" i="6"/>
  <c r="H3753" i="6"/>
  <c r="H803" i="6"/>
  <c r="H6469" i="6"/>
  <c r="H4039" i="6"/>
  <c r="H4434" i="6"/>
  <c r="H2270" i="6"/>
  <c r="H5216" i="6"/>
  <c r="H1130" i="6"/>
  <c r="H1185" i="6"/>
  <c r="H6235" i="6"/>
  <c r="H733" i="6"/>
  <c r="H573" i="6"/>
  <c r="H3248" i="6"/>
  <c r="H1808" i="6"/>
  <c r="H2028" i="6"/>
  <c r="H1356" i="6"/>
  <c r="H4254" i="6"/>
  <c r="H1544" i="6"/>
  <c r="H1464" i="6"/>
  <c r="H3718" i="6"/>
  <c r="H5474" i="6"/>
  <c r="H2157" i="6"/>
  <c r="H555" i="6"/>
  <c r="H5892" i="6"/>
  <c r="H2549" i="6"/>
  <c r="H3137" i="6"/>
  <c r="H6321" i="6"/>
  <c r="H6051" i="6"/>
  <c r="H4355" i="6"/>
  <c r="H6997" i="6"/>
  <c r="H5855" i="6"/>
  <c r="H4657" i="6"/>
  <c r="H4329" i="6"/>
  <c r="H4986" i="6"/>
  <c r="H6065" i="6"/>
  <c r="H3688" i="6"/>
  <c r="H1556" i="6"/>
  <c r="H5403" i="6"/>
  <c r="H1879" i="6"/>
  <c r="H4330" i="6"/>
  <c r="H510" i="6"/>
  <c r="H1237" i="6"/>
  <c r="H5535" i="6"/>
  <c r="H3574" i="6"/>
  <c r="H6966" i="6"/>
  <c r="H4159" i="6"/>
  <c r="H3670" i="6"/>
  <c r="H3849" i="6"/>
  <c r="H3365" i="6"/>
  <c r="H3478" i="6"/>
  <c r="H6965" i="6"/>
  <c r="H670" i="6"/>
  <c r="H3714" i="6"/>
  <c r="H90" i="6"/>
  <c r="H1747" i="6"/>
  <c r="H2255" i="6"/>
  <c r="H5065" i="6"/>
  <c r="H4770" i="6"/>
  <c r="H1751" i="6"/>
  <c r="H666" i="6"/>
  <c r="H2683" i="6"/>
  <c r="H1622" i="6"/>
  <c r="H2320" i="6"/>
  <c r="H1334" i="6"/>
  <c r="H2131" i="6"/>
  <c r="H6340" i="6"/>
  <c r="H6571" i="6"/>
  <c r="H572" i="6"/>
  <c r="H2102" i="6"/>
  <c r="H931" i="6"/>
  <c r="H189" i="6"/>
  <c r="H1157" i="6"/>
  <c r="H3043" i="6"/>
  <c r="H2763" i="6"/>
  <c r="H4170" i="6"/>
  <c r="H6835" i="6"/>
  <c r="H4281" i="6"/>
  <c r="H507" i="6"/>
  <c r="H3385" i="6"/>
  <c r="H4624" i="6"/>
  <c r="H2426" i="6"/>
  <c r="H5761" i="6"/>
  <c r="H3876" i="6"/>
  <c r="H5608" i="6"/>
  <c r="H5431" i="6"/>
  <c r="H6535" i="6"/>
  <c r="H4433" i="6"/>
  <c r="H322" i="6"/>
  <c r="H4989" i="6"/>
  <c r="H4288" i="6"/>
  <c r="H3035" i="6"/>
  <c r="H4602" i="6"/>
  <c r="H3026" i="6"/>
  <c r="H5254" i="6"/>
  <c r="H1194" i="6"/>
  <c r="H2052" i="6"/>
  <c r="H3083" i="6"/>
  <c r="H334" i="6"/>
  <c r="H1075" i="6"/>
  <c r="H4287" i="6"/>
  <c r="H5021" i="6"/>
  <c r="H478" i="6"/>
  <c r="H522" i="6"/>
  <c r="H641" i="6"/>
  <c r="H3689" i="6"/>
  <c r="H1183" i="6"/>
  <c r="H4188" i="6"/>
  <c r="H1320" i="6"/>
  <c r="H6332" i="6"/>
  <c r="H1486" i="6"/>
  <c r="H2066" i="6"/>
  <c r="H1616" i="6"/>
  <c r="H2602" i="6"/>
  <c r="H1474" i="6"/>
  <c r="H4619" i="6"/>
  <c r="H2929" i="6"/>
  <c r="H6579" i="6"/>
  <c r="H3206" i="6"/>
  <c r="H4311" i="6"/>
  <c r="H4199" i="6"/>
  <c r="H791" i="6"/>
  <c r="H2736" i="6"/>
  <c r="H5760" i="6"/>
  <c r="H967" i="6"/>
  <c r="H4694" i="6"/>
  <c r="H965" i="6"/>
  <c r="H4905" i="6"/>
  <c r="H5971" i="6"/>
  <c r="H2665" i="6"/>
  <c r="H2652" i="6"/>
  <c r="H3459" i="6"/>
  <c r="H2280" i="6"/>
  <c r="H4066" i="6"/>
  <c r="H4996" i="6"/>
  <c r="H5537" i="6"/>
  <c r="H6152" i="6"/>
  <c r="H1592" i="6"/>
  <c r="H6765" i="6"/>
  <c r="H1679" i="6"/>
  <c r="H5060" i="6"/>
  <c r="H3545" i="6"/>
  <c r="H3867" i="6"/>
  <c r="H1306" i="6"/>
  <c r="H629" i="6"/>
  <c r="H6832" i="6"/>
  <c r="H6020" i="6"/>
  <c r="H2816" i="6"/>
  <c r="H4383" i="6"/>
  <c r="H3856" i="6"/>
  <c r="H171" i="6"/>
  <c r="H3346" i="6"/>
  <c r="H2465" i="6"/>
  <c r="H845" i="6"/>
  <c r="H3701" i="6"/>
  <c r="H5258" i="6"/>
  <c r="H339" i="6"/>
  <c r="H5155" i="6"/>
  <c r="H6313" i="6"/>
  <c r="H2097" i="6"/>
  <c r="H5338" i="6"/>
  <c r="H3519" i="6"/>
  <c r="H682" i="6"/>
  <c r="H3195" i="6"/>
  <c r="H3445" i="6"/>
  <c r="H142" i="6"/>
  <c r="H6360" i="6"/>
  <c r="H3149" i="6"/>
  <c r="H1758" i="6"/>
  <c r="H1354" i="6"/>
  <c r="H3294" i="6"/>
  <c r="H5187" i="6"/>
  <c r="H3662" i="6"/>
  <c r="H4689" i="6"/>
  <c r="H230" i="6"/>
  <c r="H6066" i="6"/>
  <c r="H1507" i="6"/>
  <c r="H5742" i="6"/>
  <c r="H5240" i="6"/>
  <c r="H1004" i="6"/>
  <c r="H2744" i="6"/>
  <c r="H519" i="6"/>
  <c r="H5482" i="6"/>
  <c r="H6437" i="6"/>
  <c r="H3648" i="6"/>
  <c r="H3268" i="6"/>
  <c r="H4946" i="6"/>
  <c r="H5911" i="6"/>
  <c r="H1844" i="6"/>
  <c r="H6126" i="6"/>
  <c r="H1905" i="6"/>
  <c r="H5436" i="6"/>
  <c r="H4877" i="6"/>
  <c r="H248" i="6"/>
  <c r="H2517" i="6"/>
  <c r="H24" i="6"/>
  <c r="H1518" i="6"/>
  <c r="H4732" i="6"/>
  <c r="H1086" i="6"/>
  <c r="H3573" i="6"/>
  <c r="H1818" i="6"/>
  <c r="H6215" i="6"/>
  <c r="H7053" i="6"/>
  <c r="H2409" i="6"/>
  <c r="H1214" i="6"/>
  <c r="H2187" i="6"/>
  <c r="H4635" i="6"/>
  <c r="H4190" i="6"/>
  <c r="H3760" i="6"/>
  <c r="H6017" i="6"/>
  <c r="H597" i="6"/>
  <c r="H5490" i="6"/>
  <c r="H2205" i="6"/>
  <c r="H1398" i="6"/>
  <c r="H6415" i="6"/>
  <c r="H5094" i="6"/>
  <c r="H1283" i="6"/>
  <c r="H6585" i="6"/>
  <c r="H5451" i="6"/>
  <c r="H483" i="6"/>
  <c r="H6381" i="6"/>
  <c r="H3064" i="6"/>
  <c r="H3784" i="6"/>
  <c r="H4138" i="6"/>
  <c r="H4141" i="6"/>
  <c r="H3512" i="6"/>
  <c r="H7057" i="6"/>
  <c r="H2852" i="6"/>
  <c r="H2061" i="6"/>
  <c r="H2020" i="6"/>
  <c r="H98" i="6"/>
  <c r="H6414" i="6"/>
  <c r="H3432" i="6"/>
  <c r="H7073" i="6"/>
  <c r="H2516" i="6"/>
  <c r="H708" i="6"/>
  <c r="H984" i="6"/>
  <c r="H3091" i="6"/>
  <c r="H5835" i="6"/>
  <c r="H1972" i="6"/>
  <c r="H5415" i="6"/>
  <c r="H558" i="6"/>
  <c r="H6280" i="6"/>
  <c r="H4558" i="6"/>
  <c r="H2961" i="6"/>
  <c r="H6606" i="6"/>
  <c r="H6582" i="6"/>
  <c r="H2296" i="6"/>
  <c r="H5584" i="6"/>
  <c r="H4013" i="6"/>
  <c r="H3097" i="6"/>
  <c r="H4158" i="6"/>
  <c r="H2379" i="6"/>
  <c r="H7020" i="6"/>
  <c r="H1631" i="6"/>
  <c r="H6501" i="6"/>
  <c r="H443" i="6"/>
  <c r="H5238" i="6"/>
  <c r="H201" i="6"/>
  <c r="H2272" i="6"/>
  <c r="H3239" i="6"/>
  <c r="H5815" i="6"/>
  <c r="H143" i="6"/>
  <c r="H5978" i="6"/>
  <c r="H4833" i="6"/>
  <c r="H6735" i="6"/>
  <c r="H1368" i="6"/>
  <c r="H5147" i="6"/>
  <c r="H5657" i="6"/>
  <c r="H4673" i="6"/>
  <c r="H5886" i="6"/>
  <c r="H6400" i="6"/>
  <c r="H2182" i="6"/>
  <c r="H4335" i="6"/>
  <c r="H2625" i="6"/>
  <c r="H1862" i="6"/>
  <c r="H485" i="6"/>
  <c r="H5122" i="6"/>
  <c r="H5492" i="6"/>
  <c r="H1466" i="6"/>
  <c r="H1360" i="6"/>
  <c r="H5922" i="6"/>
  <c r="H417" i="6"/>
  <c r="H4566" i="6"/>
  <c r="H3620" i="6"/>
  <c r="H1949" i="6"/>
  <c r="H975" i="6"/>
  <c r="H4699" i="6"/>
  <c r="H2810" i="6"/>
  <c r="H6825" i="6"/>
  <c r="H1915" i="6"/>
  <c r="H4032" i="6"/>
  <c r="H5979" i="6"/>
  <c r="H4854" i="6"/>
  <c r="H2247" i="6"/>
  <c r="H5493" i="6"/>
  <c r="H6899" i="6"/>
  <c r="H2691" i="6"/>
  <c r="H3320" i="6"/>
  <c r="H1875" i="6"/>
  <c r="H3188" i="6"/>
  <c r="H6650" i="6"/>
  <c r="H4906" i="6"/>
  <c r="H6052" i="6"/>
  <c r="H1242" i="6"/>
  <c r="H5267" i="6"/>
  <c r="H6744" i="6"/>
  <c r="H6452" i="6"/>
  <c r="H743" i="6"/>
  <c r="H1392" i="6"/>
  <c r="H4236" i="6"/>
  <c r="H5783" i="6"/>
  <c r="H699" i="6"/>
  <c r="H4957" i="6"/>
  <c r="H5873" i="6"/>
  <c r="H2524" i="6"/>
  <c r="H1512" i="6"/>
  <c r="H4098" i="6"/>
  <c r="H2715" i="6"/>
  <c r="H721" i="6"/>
  <c r="H4609" i="6"/>
  <c r="H3379" i="6"/>
  <c r="H6971" i="6"/>
  <c r="H6490" i="6"/>
  <c r="H5603" i="6"/>
  <c r="H1417" i="6"/>
  <c r="H974" i="6"/>
  <c r="H2718" i="6"/>
  <c r="H5289" i="6"/>
  <c r="H2068" i="6"/>
  <c r="H3420" i="6"/>
  <c r="H4828" i="6"/>
  <c r="H6907" i="6"/>
  <c r="H3996" i="6"/>
  <c r="H5838" i="6"/>
  <c r="H2201" i="6"/>
  <c r="H943" i="6"/>
  <c r="H3805" i="6"/>
  <c r="H5974" i="6"/>
  <c r="H5666" i="6"/>
  <c r="H1295" i="6"/>
  <c r="H3008" i="6"/>
  <c r="H3868" i="6"/>
  <c r="H3493" i="6"/>
  <c r="H237" i="6"/>
  <c r="H6351" i="6"/>
  <c r="H3501" i="6"/>
  <c r="H4677" i="6"/>
  <c r="H1857" i="6"/>
  <c r="H6293" i="6"/>
  <c r="H4759" i="6"/>
  <c r="H4114" i="6"/>
  <c r="H2787" i="6"/>
  <c r="H2128" i="6"/>
  <c r="H6564" i="6"/>
  <c r="H4454" i="6"/>
  <c r="H6038" i="6"/>
  <c r="H1308" i="6"/>
  <c r="H1181" i="6"/>
  <c r="H2346" i="6"/>
  <c r="H5699" i="6"/>
  <c r="H3018" i="6"/>
  <c r="H1016" i="6"/>
  <c r="H1730" i="6"/>
  <c r="H6320" i="6"/>
  <c r="H5992" i="6"/>
  <c r="H6113" i="6"/>
  <c r="H5421" i="6"/>
  <c r="H4556" i="6"/>
  <c r="H2926" i="6"/>
  <c r="H1504" i="6"/>
  <c r="H3854" i="6"/>
  <c r="H3079" i="6"/>
  <c r="H3801" i="6"/>
  <c r="H1213" i="6"/>
  <c r="H4633" i="6"/>
  <c r="H6981" i="6"/>
  <c r="H5795" i="6"/>
  <c r="H5717" i="6"/>
  <c r="H5655" i="6"/>
  <c r="H5768" i="6"/>
  <c r="H3201" i="6"/>
  <c r="H6169" i="6"/>
  <c r="H215" i="6"/>
  <c r="H474" i="6"/>
  <c r="H4760" i="6"/>
  <c r="H6477" i="6"/>
  <c r="H5887" i="6"/>
  <c r="H6055" i="6"/>
  <c r="H2360" i="6"/>
  <c r="H5012" i="6"/>
  <c r="H5152" i="6"/>
  <c r="H5725" i="6"/>
  <c r="H6505" i="6"/>
  <c r="H4002" i="6"/>
  <c r="H348" i="6"/>
  <c r="H822" i="6"/>
  <c r="H6420" i="6"/>
  <c r="H2733" i="6"/>
  <c r="H1887" i="6"/>
  <c r="H3214" i="6"/>
  <c r="H5409" i="6"/>
  <c r="H4046" i="6"/>
  <c r="H4516" i="6"/>
  <c r="H2956" i="6"/>
  <c r="H5626" i="6"/>
  <c r="H3749" i="6"/>
  <c r="H4450" i="6"/>
  <c r="H540" i="6"/>
  <c r="H2044" i="6"/>
  <c r="H3462" i="6"/>
  <c r="H2132" i="6"/>
  <c r="H5379" i="6"/>
  <c r="H5741" i="6"/>
  <c r="H4356" i="6"/>
  <c r="H5577" i="6"/>
  <c r="H3605" i="6"/>
  <c r="H5362" i="6"/>
  <c r="H1240" i="6"/>
  <c r="H4804" i="6"/>
  <c r="H4373" i="6"/>
  <c r="H3375" i="6"/>
  <c r="H4730" i="6"/>
  <c r="H761" i="6"/>
  <c r="H3510" i="6"/>
  <c r="H6125" i="6"/>
  <c r="H5867" i="6"/>
  <c r="H2714" i="6"/>
  <c r="H5581" i="6"/>
  <c r="H326" i="6"/>
  <c r="H4938" i="6"/>
  <c r="H599" i="6"/>
  <c r="H1281" i="6"/>
  <c r="H5864" i="6"/>
  <c r="H5893" i="6"/>
  <c r="H3209" i="6"/>
  <c r="H5464" i="6"/>
  <c r="H2416" i="6"/>
  <c r="H5810" i="6"/>
  <c r="H6603" i="6"/>
  <c r="H2253" i="6"/>
  <c r="H6075" i="6"/>
  <c r="H4230" i="6"/>
  <c r="H3898" i="6"/>
  <c r="H5486" i="6"/>
  <c r="H137" i="6"/>
  <c r="H3244" i="6"/>
  <c r="H3174" i="6"/>
  <c r="H58" i="6"/>
  <c r="H719" i="6"/>
  <c r="H4227" i="6"/>
  <c r="H2917" i="6"/>
  <c r="H5927" i="6"/>
  <c r="H3470" i="6"/>
  <c r="H2342" i="6"/>
  <c r="H4628" i="6"/>
  <c r="H2150" i="6"/>
  <c r="H2284" i="6"/>
  <c r="H4965" i="6"/>
  <c r="H4436" i="6"/>
  <c r="H4504" i="6"/>
  <c r="H1179" i="6"/>
  <c r="H1492" i="6"/>
  <c r="H2487" i="6"/>
  <c r="H1212" i="6"/>
  <c r="H3383" i="6"/>
  <c r="H1614" i="6"/>
  <c r="H3443" i="6"/>
  <c r="H3710" i="6"/>
  <c r="H1335" i="6"/>
  <c r="H3349" i="6"/>
  <c r="H6060" i="6"/>
  <c r="H4315" i="6"/>
  <c r="H6824" i="6"/>
  <c r="H5917" i="6"/>
  <c r="H6807" i="6"/>
  <c r="H160" i="6"/>
  <c r="H6146" i="6"/>
  <c r="H5897" i="6"/>
  <c r="H111" i="6"/>
  <c r="H6764" i="6"/>
  <c r="H5269" i="6"/>
  <c r="H2990" i="6"/>
  <c r="H4262" i="6"/>
  <c r="H4692" i="6"/>
  <c r="H3344" i="6"/>
  <c r="H628" i="6"/>
  <c r="H204" i="6"/>
  <c r="H369" i="6"/>
  <c r="H1122" i="6"/>
  <c r="H467" i="6"/>
  <c r="H2392" i="6"/>
  <c r="H1233" i="6"/>
  <c r="H331" i="6"/>
  <c r="H6934" i="6"/>
  <c r="H18" i="6"/>
  <c r="H909" i="6"/>
  <c r="H311" i="6"/>
  <c r="H4474" i="6"/>
  <c r="H6671" i="6"/>
  <c r="H4924" i="6"/>
  <c r="H2993" i="6"/>
  <c r="H3" i="6"/>
  <c r="H1297" i="6"/>
  <c r="H2518" i="6"/>
  <c r="H5476" i="6"/>
  <c r="H2782" i="6"/>
  <c r="H3645" i="6"/>
  <c r="H4256" i="6"/>
  <c r="H5290" i="6"/>
  <c r="H2144" i="6"/>
  <c r="H3587" i="6"/>
  <c r="H3888" i="6"/>
  <c r="H1733" i="6"/>
  <c r="H4057" i="6"/>
  <c r="H5973" i="6"/>
  <c r="H354" i="6"/>
  <c r="H5915" i="6"/>
  <c r="H4364" i="6"/>
  <c r="H50" i="6"/>
  <c r="H3557" i="6"/>
  <c r="H4806" i="6"/>
  <c r="H5969" i="6"/>
  <c r="H6436" i="6"/>
  <c r="H6904" i="6"/>
  <c r="H3672" i="6"/>
  <c r="H482" i="6"/>
  <c r="H4006" i="6"/>
  <c r="H4135" i="6"/>
  <c r="H107" i="6"/>
  <c r="H3976" i="6"/>
  <c r="H613" i="6"/>
  <c r="H6803" i="6"/>
  <c r="H6649" i="6"/>
  <c r="H4555" i="6"/>
  <c r="H2935" i="6"/>
  <c r="H4562" i="6"/>
  <c r="H25" i="6"/>
  <c r="H2307" i="6"/>
  <c r="H5132" i="6"/>
  <c r="H688" i="6"/>
  <c r="H2447" i="6"/>
  <c r="H4598" i="6"/>
  <c r="H2636" i="6"/>
  <c r="H4738" i="6"/>
  <c r="H3796" i="6"/>
  <c r="H3077" i="6"/>
  <c r="H6089" i="6"/>
  <c r="H5354" i="6"/>
  <c r="H4585" i="6"/>
  <c r="H6724" i="6"/>
  <c r="H5091" i="6"/>
  <c r="H1441" i="6"/>
  <c r="H584" i="6"/>
  <c r="H807" i="6"/>
  <c r="H6718" i="6"/>
  <c r="H6217" i="6"/>
  <c r="H5481" i="6"/>
  <c r="H4671" i="6"/>
  <c r="H5779" i="6"/>
  <c r="H5344" i="6"/>
  <c r="H2866" i="6"/>
  <c r="H4674" i="6"/>
  <c r="H1537" i="6"/>
  <c r="H1012" i="6"/>
  <c r="H2999" i="6"/>
  <c r="H5651" i="6"/>
  <c r="H5784" i="6"/>
  <c r="H1648" i="6"/>
  <c r="H5468" i="6"/>
  <c r="H1005" i="6"/>
  <c r="H4497" i="6"/>
  <c r="H4547" i="6"/>
  <c r="H5750" i="6"/>
  <c r="H3757" i="6"/>
  <c r="H1256" i="6"/>
  <c r="H4773" i="6"/>
  <c r="H548" i="6"/>
  <c r="H3536" i="6"/>
  <c r="H2792" i="6"/>
  <c r="H5687" i="6"/>
  <c r="H853" i="6"/>
  <c r="H2502" i="6"/>
  <c r="H1912" i="6"/>
  <c r="H4741" i="6"/>
  <c r="H3304" i="6"/>
  <c r="H841" i="6"/>
  <c r="H7091" i="6"/>
  <c r="H2655" i="6"/>
  <c r="H1677" i="6"/>
  <c r="H1550" i="6"/>
  <c r="H1563" i="6"/>
  <c r="H5465" i="6"/>
  <c r="H3563" i="6"/>
  <c r="H6249" i="6"/>
  <c r="H16" i="6"/>
  <c r="H5198" i="6"/>
  <c r="H5923" i="6"/>
  <c r="H6195" i="6"/>
  <c r="H4301" i="6"/>
  <c r="H6921" i="6"/>
  <c r="H3095" i="6"/>
  <c r="H1049" i="6"/>
  <c r="H1257" i="6"/>
  <c r="H1791" i="6"/>
  <c r="H4755" i="6"/>
  <c r="H1749" i="6"/>
  <c r="H784" i="6"/>
  <c r="H6915" i="6"/>
  <c r="H4544" i="6"/>
  <c r="H3394" i="6"/>
  <c r="H5924" i="6"/>
  <c r="H4961" i="6"/>
  <c r="H4531" i="6"/>
  <c r="H4003" i="6"/>
  <c r="H1188" i="6"/>
  <c r="H1676" i="6"/>
  <c r="H5185" i="6"/>
  <c r="H3744" i="6"/>
  <c r="H1085" i="6"/>
  <c r="H2116" i="6"/>
  <c r="H1937" i="6"/>
  <c r="H4278" i="6"/>
  <c r="H2812" i="6"/>
  <c r="H3212" i="6"/>
  <c r="H7067" i="6"/>
  <c r="H4019" i="6"/>
  <c r="H920" i="6"/>
  <c r="H6583" i="6"/>
  <c r="H116" i="6"/>
  <c r="H6385" i="6"/>
  <c r="H453" i="6"/>
  <c r="H5253" i="6"/>
  <c r="H2932" i="6"/>
  <c r="H6553" i="6"/>
  <c r="H1324" i="6"/>
  <c r="H4676" i="6"/>
  <c r="H6008" i="6"/>
  <c r="H6560" i="6"/>
  <c r="H3309" i="6"/>
  <c r="H5063" i="6"/>
  <c r="H2727" i="6"/>
  <c r="H5818" i="6"/>
  <c r="H2659" i="6"/>
  <c r="H569" i="6"/>
  <c r="H5606" i="6"/>
  <c r="H1953" i="6"/>
  <c r="H4251" i="6"/>
  <c r="H3946" i="6"/>
  <c r="H6554" i="6"/>
  <c r="H2454" i="6"/>
  <c r="H4632" i="6"/>
  <c r="H5590" i="6"/>
  <c r="H5986" i="6"/>
  <c r="H6523" i="6"/>
  <c r="H737" i="6"/>
  <c r="H3461" i="6"/>
  <c r="H3647" i="6"/>
  <c r="H6111" i="6"/>
  <c r="H3236" i="6"/>
  <c r="H3817" i="6"/>
  <c r="H5840" i="6"/>
  <c r="H6372" i="6"/>
  <c r="H994" i="6"/>
  <c r="H2756" i="6"/>
  <c r="H4162" i="6"/>
  <c r="H4372" i="6"/>
  <c r="H1970" i="6"/>
  <c r="H9" i="6"/>
  <c r="H6133" i="6"/>
  <c r="H6508" i="6"/>
  <c r="H289" i="6"/>
  <c r="H5834" i="6"/>
  <c r="H6516" i="6"/>
  <c r="H6252" i="6"/>
  <c r="H6105" i="6"/>
  <c r="H1357" i="6"/>
  <c r="H2146" i="6"/>
  <c r="H3473" i="6"/>
  <c r="H2567" i="6"/>
  <c r="H4627" i="6"/>
  <c r="H874" i="6"/>
  <c r="H56" i="6"/>
  <c r="H4826" i="6"/>
  <c r="H6689" i="6"/>
  <c r="H5061" i="6"/>
  <c r="H2844" i="6"/>
  <c r="H2049" i="6"/>
  <c r="H5522" i="6"/>
  <c r="H1067" i="6"/>
  <c r="H7074" i="6"/>
  <c r="H4848" i="6"/>
  <c r="H3569" i="6"/>
  <c r="H2766" i="6"/>
  <c r="H2916" i="6"/>
  <c r="H3576" i="6"/>
  <c r="H1420" i="6"/>
  <c r="H2584" i="6"/>
  <c r="H5507" i="6"/>
  <c r="H5678" i="6"/>
  <c r="H80" i="6"/>
  <c r="H7010" i="6"/>
  <c r="H5463" i="6"/>
  <c r="H3997" i="6"/>
  <c r="H3903" i="6"/>
  <c r="H132" i="6"/>
  <c r="H7001" i="6"/>
  <c r="H3058" i="6"/>
  <c r="H4359" i="6"/>
  <c r="H7083" i="6"/>
  <c r="H6374" i="6"/>
  <c r="H2642" i="6"/>
  <c r="H3458" i="6"/>
  <c r="H4222" i="6"/>
  <c r="H2361" i="6"/>
  <c r="H5234" i="6"/>
  <c r="H2449" i="6"/>
  <c r="H6758" i="6"/>
  <c r="H3434" i="6"/>
  <c r="H6054" i="6"/>
  <c r="H1495" i="6"/>
  <c r="H2145" i="6"/>
  <c r="H4651" i="6"/>
  <c r="H2688" i="6"/>
  <c r="H6936" i="6"/>
  <c r="H6860" i="6"/>
  <c r="H2254" i="6"/>
  <c r="H4377" i="6"/>
  <c r="H3191" i="6"/>
  <c r="H5119" i="6"/>
  <c r="H5325" i="6"/>
  <c r="H2357" i="6"/>
  <c r="H4431" i="6"/>
  <c r="H1700" i="6"/>
  <c r="H5880" i="6"/>
  <c r="H6503" i="6"/>
  <c r="H2489" i="6"/>
  <c r="H5117" i="6"/>
  <c r="H262" i="6"/>
  <c r="H3384" i="6"/>
  <c r="H2746" i="6"/>
  <c r="H1168" i="6"/>
  <c r="H2467" i="6"/>
  <c r="H1347" i="6"/>
  <c r="H388" i="6"/>
  <c r="H6410" i="6"/>
  <c r="H4851" i="6"/>
  <c r="H6598" i="6"/>
  <c r="H6359" i="6"/>
  <c r="H1709" i="6"/>
  <c r="H2774" i="6"/>
  <c r="H5552" i="6"/>
  <c r="H6524" i="6"/>
  <c r="H625" i="6"/>
  <c r="H6220" i="6"/>
  <c r="H660" i="6"/>
  <c r="H6023" i="6"/>
  <c r="H5512" i="6"/>
  <c r="H6628" i="6"/>
  <c r="H5175" i="6"/>
  <c r="H5306" i="6"/>
  <c r="H3098" i="6"/>
  <c r="H1479" i="6"/>
  <c r="H6730" i="6"/>
  <c r="H5168" i="6"/>
  <c r="H75" i="6"/>
  <c r="H5885" i="6"/>
  <c r="H1384" i="6"/>
  <c r="H3621" i="6"/>
  <c r="H1950" i="6"/>
  <c r="H4299" i="6"/>
  <c r="H779" i="6"/>
  <c r="H1345" i="6"/>
  <c r="H6259" i="6"/>
  <c r="H891" i="6"/>
  <c r="H4240" i="6"/>
  <c r="H3228" i="6"/>
  <c r="H6946" i="6"/>
  <c r="H1713" i="6"/>
  <c r="H28" i="6"/>
  <c r="H3229" i="6"/>
  <c r="H34" i="6"/>
  <c r="H4496" i="6"/>
  <c r="H5044" i="6"/>
  <c r="H6405" i="6"/>
  <c r="H5343" i="6"/>
  <c r="H4879" i="6"/>
  <c r="H792" i="6"/>
  <c r="H1630" i="6"/>
  <c r="H5348" i="6"/>
  <c r="H1190" i="6"/>
  <c r="H5" i="6"/>
  <c r="H141" i="6"/>
  <c r="H3556" i="6"/>
  <c r="H587" i="6"/>
  <c r="H4016" i="6"/>
  <c r="H619" i="6"/>
  <c r="H2226" i="6"/>
  <c r="H3534" i="6"/>
  <c r="H6665" i="6"/>
  <c r="H6019" i="6"/>
  <c r="H6972" i="6"/>
  <c r="H1425" i="6"/>
  <c r="H4314" i="6"/>
  <c r="H5814" i="6"/>
  <c r="H3340" i="6"/>
  <c r="H2285" i="6"/>
  <c r="H6541" i="6"/>
  <c r="H3277" i="6"/>
  <c r="H2496" i="6"/>
  <c r="H4871" i="6"/>
  <c r="H2438" i="6"/>
  <c r="H5654" i="6"/>
  <c r="H1344" i="6"/>
  <c r="H2063" i="6"/>
  <c r="H4172" i="6"/>
  <c r="H1682" i="6"/>
  <c r="H1717" i="6"/>
  <c r="H2021" i="6"/>
  <c r="H2764" i="6"/>
  <c r="H1527" i="6"/>
  <c r="H3357" i="6"/>
  <c r="H4467" i="6"/>
  <c r="H17" i="6"/>
  <c r="H5759" i="6"/>
  <c r="H4122" i="6"/>
  <c r="H5680" i="6"/>
  <c r="H134" i="6"/>
  <c r="H4137" i="6"/>
  <c r="H5129" i="6"/>
  <c r="H2690" i="6"/>
  <c r="H4104" i="6"/>
  <c r="H7081" i="6"/>
  <c r="H4899" i="6"/>
  <c r="H6466" i="6"/>
  <c r="H1697" i="6"/>
  <c r="H6033" i="6"/>
  <c r="H6471" i="6"/>
  <c r="H643" i="6"/>
  <c r="H1267" i="6"/>
  <c r="H7015" i="6"/>
  <c r="H882" i="6"/>
  <c r="H6364" i="6"/>
  <c r="H4128" i="6"/>
  <c r="H3547" i="6"/>
  <c r="H2529" i="6"/>
  <c r="H2735" i="6"/>
  <c r="H1813" i="6"/>
  <c r="H2231" i="6"/>
  <c r="H5271" i="6"/>
  <c r="H5718" i="6"/>
  <c r="H1990" i="6"/>
  <c r="H5024" i="6"/>
  <c r="H6888" i="6"/>
  <c r="H4614" i="6"/>
  <c r="H6093" i="6"/>
  <c r="H5314" i="6"/>
  <c r="H1483" i="6"/>
  <c r="H3172" i="6"/>
  <c r="H2586" i="6"/>
  <c r="H393" i="6"/>
  <c r="H1834" i="6"/>
  <c r="H5907" i="6"/>
  <c r="H3600" i="6"/>
  <c r="H5262" i="6"/>
  <c r="H5936" i="6"/>
  <c r="H3707" i="6"/>
  <c r="H4589" i="6"/>
  <c r="H5847" i="6"/>
  <c r="H5273" i="6"/>
  <c r="H6201" i="6"/>
  <c r="H3002" i="6"/>
  <c r="H5294" i="6"/>
  <c r="H6048" i="6"/>
  <c r="H2669" i="6"/>
  <c r="H913" i="6"/>
  <c r="H6844" i="6"/>
  <c r="H2138" i="6"/>
  <c r="H5766" i="6"/>
  <c r="H3487" i="6"/>
  <c r="H776" i="6"/>
  <c r="H5871" i="6"/>
  <c r="H361" i="6"/>
  <c r="H1702" i="6"/>
  <c r="H3910" i="6"/>
  <c r="H2907" i="6"/>
  <c r="H449" i="6"/>
  <c r="H968" i="6"/>
  <c r="H4206" i="6"/>
  <c r="H4972" i="6"/>
  <c r="H6881" i="6"/>
  <c r="H3302" i="6"/>
  <c r="H4058" i="6"/>
  <c r="H1600" i="6"/>
  <c r="H3991" i="6"/>
  <c r="H5086" i="6"/>
  <c r="H1545" i="6"/>
  <c r="H2729" i="6"/>
  <c r="H2750" i="6"/>
  <c r="H3316" i="6"/>
  <c r="H5330" i="6"/>
  <c r="H6168" i="6"/>
  <c r="H7047" i="6"/>
  <c r="H2075" i="6"/>
  <c r="H6866" i="6"/>
  <c r="H4869" i="6"/>
  <c r="H6710" i="6"/>
  <c r="H900" i="6"/>
  <c r="H4169" i="6"/>
  <c r="H4768" i="6"/>
  <c r="H5989" i="6"/>
  <c r="H1854" i="6"/>
  <c r="H542" i="6"/>
  <c r="H5921" i="6"/>
  <c r="H155" i="6"/>
  <c r="H260" i="6"/>
  <c r="H870" i="6"/>
  <c r="H2005" i="6"/>
  <c r="H5734" i="6"/>
  <c r="H1291" i="6"/>
  <c r="H327" i="6"/>
  <c r="H249" i="6"/>
  <c r="H2386" i="6"/>
  <c r="H4030" i="6"/>
  <c r="H2595" i="6"/>
  <c r="H2208" i="6"/>
  <c r="H3909" i="6"/>
  <c r="H5619" i="6"/>
  <c r="H1293" i="6"/>
  <c r="H5612" i="6"/>
  <c r="H6011" i="6"/>
  <c r="H5227" i="6"/>
  <c r="H5720" i="6"/>
  <c r="H6441" i="6"/>
  <c r="H3145" i="6"/>
  <c r="H345" i="6"/>
  <c r="H1431" i="6"/>
  <c r="H5816" i="6"/>
  <c r="H2470" i="6"/>
  <c r="H2312" i="6"/>
  <c r="H4997" i="6"/>
  <c r="H3323" i="6"/>
  <c r="H4842" i="6"/>
  <c r="H282" i="6"/>
  <c r="H3354" i="6"/>
  <c r="H4845" i="6"/>
  <c r="H648" i="6"/>
  <c r="H357" i="6"/>
  <c r="H4660" i="6"/>
  <c r="H3495" i="6"/>
  <c r="H6492" i="6"/>
  <c r="H1800" i="6"/>
  <c r="H3788" i="6"/>
  <c r="H2011" i="6"/>
  <c r="H486" i="6"/>
  <c r="H2291" i="6"/>
  <c r="H3634" i="6"/>
  <c r="H4417" i="6"/>
  <c r="H1570" i="6"/>
  <c r="H858" i="6"/>
  <c r="H5647" i="6"/>
  <c r="H6996" i="6"/>
  <c r="H43" i="6"/>
  <c r="H1258" i="6"/>
  <c r="H5637" i="6"/>
  <c r="H1000" i="6"/>
  <c r="H4196" i="6"/>
  <c r="H1823" i="6"/>
  <c r="H5455" i="6"/>
  <c r="H689" i="6"/>
  <c r="H6847" i="6"/>
  <c r="H598" i="6"/>
  <c r="H4507" i="6"/>
  <c r="H5529" i="6"/>
  <c r="H3529" i="6"/>
  <c r="H6281" i="6"/>
  <c r="H2331" i="6"/>
  <c r="H5393" i="6"/>
  <c r="H5310" i="6"/>
  <c r="H2841" i="6"/>
  <c r="H4878" i="6"/>
  <c r="H6992" i="6"/>
  <c r="H4065" i="6"/>
  <c r="H1008" i="6"/>
  <c r="H294" i="6"/>
  <c r="H5819" i="6"/>
  <c r="H6010" i="6"/>
  <c r="H5182" i="6"/>
  <c r="H6925" i="6"/>
  <c r="H6123" i="6"/>
  <c r="H5158" i="6"/>
  <c r="H2427" i="6"/>
  <c r="H4903" i="6"/>
  <c r="H6952" i="6"/>
  <c r="H4119" i="6"/>
  <c r="H3437" i="6"/>
  <c r="H2947" i="6"/>
  <c r="H3127" i="6"/>
  <c r="H5385" i="6"/>
  <c r="H6652" i="6"/>
  <c r="H6940" i="6"/>
  <c r="H840" i="6"/>
  <c r="H496" i="6"/>
  <c r="H370" i="6"/>
  <c r="H4603" i="6"/>
  <c r="H1674" i="6"/>
  <c r="H6442" i="6"/>
  <c r="H6460" i="6"/>
  <c r="H4636" i="6"/>
  <c r="H1883" i="6"/>
  <c r="H3471" i="6"/>
  <c r="H639" i="6"/>
  <c r="H592" i="6"/>
  <c r="H1840" i="6"/>
  <c r="H2080" i="6"/>
  <c r="H5569" i="6"/>
  <c r="H3709" i="6"/>
  <c r="H4177" i="6"/>
  <c r="H6772" i="6"/>
  <c r="H2274" i="6"/>
  <c r="H564" i="6"/>
  <c r="H6695" i="6"/>
  <c r="H1510" i="6"/>
  <c r="H4260" i="6"/>
  <c r="H1006" i="6"/>
  <c r="H6637" i="6"/>
  <c r="H6566" i="6"/>
  <c r="H6282" i="6"/>
  <c r="H2987" i="6"/>
  <c r="H4642" i="6"/>
  <c r="H495" i="6"/>
  <c r="H481" i="6"/>
  <c r="H108" i="6"/>
  <c r="H6194" i="6"/>
  <c r="H3799" i="6"/>
  <c r="H5378" i="6"/>
  <c r="H2760" i="6"/>
  <c r="H5848" i="6"/>
  <c r="H3339" i="6"/>
  <c r="H2127" i="6"/>
  <c r="H918" i="6"/>
  <c r="H2219" i="6"/>
  <c r="H576" i="6"/>
  <c r="H6666" i="6"/>
  <c r="H5076" i="6"/>
  <c r="H6823" i="6"/>
  <c r="H1108" i="6"/>
  <c r="H105" i="6"/>
  <c r="H5842" i="6"/>
  <c r="H5488" i="6"/>
  <c r="H6602" i="6"/>
  <c r="H5143" i="6"/>
  <c r="H3396" i="6"/>
  <c r="H6151" i="6"/>
  <c r="H3871" i="6"/>
  <c r="H4486" i="6"/>
  <c r="H2937" i="6"/>
  <c r="H6484" i="6"/>
  <c r="H3681" i="6"/>
  <c r="H6390" i="6"/>
  <c r="H3626" i="6"/>
  <c r="H3518" i="6"/>
  <c r="H6782" i="6"/>
  <c r="H521" i="6"/>
  <c r="H5079" i="6"/>
  <c r="H3356" i="6"/>
  <c r="H4101" i="6"/>
  <c r="H1221" i="6"/>
  <c r="H1041" i="6"/>
  <c r="H3059" i="6"/>
  <c r="H457" i="6"/>
  <c r="H3180" i="6"/>
  <c r="H3208" i="6"/>
  <c r="H4409" i="6"/>
  <c r="H5083" i="6"/>
  <c r="H2118" i="6"/>
  <c r="H5751" i="6"/>
  <c r="H6263" i="6"/>
  <c r="H1445" i="6"/>
  <c r="H5260" i="6"/>
  <c r="H2925" i="6"/>
  <c r="H6884" i="6"/>
  <c r="H2025" i="6"/>
  <c r="H2289" i="6"/>
  <c r="H5422" i="6"/>
  <c r="H5400" i="6"/>
  <c r="H4357" i="6"/>
  <c r="H4187" i="6"/>
  <c r="H4118" i="6"/>
  <c r="H4700" i="6"/>
  <c r="H1932" i="6"/>
  <c r="H3494" i="6"/>
  <c r="H2301" i="6"/>
  <c r="H3613" i="6"/>
  <c r="H2815" i="6"/>
  <c r="H3155" i="6"/>
  <c r="H6273" i="6"/>
  <c r="H1549" i="6"/>
  <c r="H5466" i="6"/>
  <c r="H4456" i="6"/>
  <c r="H1743" i="6"/>
  <c r="H3118" i="6"/>
  <c r="H6035" i="6"/>
  <c r="H6834" i="6"/>
  <c r="H4857" i="6"/>
  <c r="H5585" i="6"/>
  <c r="H5868" i="6"/>
  <c r="H1470" i="6"/>
  <c r="H6157" i="6"/>
  <c r="H5638" i="6"/>
  <c r="H6770" i="6"/>
  <c r="H2349" i="6"/>
  <c r="H5708" i="6"/>
  <c r="H1307" i="6"/>
  <c r="H2633" i="6"/>
  <c r="H1277" i="6"/>
  <c r="H6148" i="6"/>
  <c r="H6938" i="6"/>
  <c r="H6943" i="6"/>
  <c r="H1936" i="6"/>
  <c r="H818" i="6"/>
  <c r="H6912" i="6"/>
  <c r="H4809" i="6"/>
  <c r="H4979" i="6"/>
  <c r="H3408" i="6"/>
  <c r="H156" i="6"/>
  <c r="H2139" i="6"/>
  <c r="H3185" i="6"/>
  <c r="H3712" i="6"/>
  <c r="H2720" i="6"/>
  <c r="H2799" i="6"/>
  <c r="H2299" i="6"/>
  <c r="H4561" i="6"/>
  <c r="H5153" i="6"/>
  <c r="H4892" i="6"/>
  <c r="H1604" i="6"/>
  <c r="H5082" i="6"/>
  <c r="H1366" i="6"/>
  <c r="H6864" i="6"/>
  <c r="H6228" i="6"/>
  <c r="H208" i="6"/>
  <c r="H3540" i="6"/>
  <c r="H2604" i="6"/>
  <c r="H3851" i="6"/>
  <c r="H1977" i="6"/>
  <c r="H969" i="6"/>
  <c r="H2641" i="6"/>
  <c r="H4087" i="6"/>
  <c r="H5557" i="6"/>
  <c r="H1266" i="6"/>
  <c r="H3969" i="6"/>
  <c r="H5993" i="6"/>
  <c r="H5743" i="6"/>
  <c r="H4722" i="6"/>
  <c r="H6738" i="6"/>
  <c r="H7048" i="6"/>
  <c r="H5256" i="6"/>
  <c r="H2282" i="6"/>
  <c r="H1174" i="6"/>
  <c r="H54" i="6"/>
  <c r="H4034" i="6"/>
  <c r="H3738" i="6"/>
  <c r="H6957" i="6"/>
  <c r="H5582" i="6"/>
  <c r="H6967" i="6"/>
  <c r="H686" i="6"/>
  <c r="H5489" i="6"/>
  <c r="H5966" i="6"/>
  <c r="H5487" i="6"/>
  <c r="H1611" i="6"/>
  <c r="H4631" i="6"/>
  <c r="H6629" i="6"/>
  <c r="H6595" i="6"/>
  <c r="H3429" i="6"/>
  <c r="H4595" i="6"/>
  <c r="H3025" i="6"/>
  <c r="H4911" i="6"/>
  <c r="H4958" i="6"/>
  <c r="H655" i="6"/>
  <c r="H1363" i="6"/>
  <c r="H1208" i="6"/>
  <c r="H3440" i="6"/>
  <c r="H1664" i="6"/>
  <c r="H4709" i="6"/>
  <c r="H3900" i="6"/>
  <c r="H2481" i="6"/>
  <c r="H5184" i="6"/>
  <c r="H4988" i="6"/>
  <c r="H5447" i="6"/>
  <c r="H314" i="6"/>
  <c r="H3968" i="6"/>
  <c r="H3204" i="6"/>
  <c r="H5789" i="6"/>
  <c r="H4088" i="6"/>
  <c r="H3303" i="6"/>
  <c r="H2896" i="6"/>
  <c r="H4253" i="6"/>
  <c r="H3826" i="6"/>
  <c r="H4415" i="6"/>
  <c r="H5702" i="6"/>
  <c r="H4542" i="6"/>
  <c r="H5166" i="6"/>
  <c r="H6808" i="6"/>
  <c r="H6032" i="6"/>
  <c r="H5961" i="6"/>
  <c r="H5274" i="6"/>
  <c r="H1225" i="6"/>
  <c r="H1487" i="6"/>
  <c r="H4307" i="6"/>
  <c r="H2874" i="6"/>
  <c r="H1579" i="6"/>
  <c r="H6482" i="6"/>
  <c r="H4388" i="6"/>
  <c r="H3635" i="6"/>
  <c r="H5641" i="6"/>
  <c r="H3732" i="6"/>
  <c r="H617" i="6"/>
  <c r="H1322" i="6"/>
  <c r="H5609" i="6"/>
  <c r="H867" i="6"/>
  <c r="H6396" i="6"/>
  <c r="H5313" i="6"/>
  <c r="H6648" i="6"/>
  <c r="H1064" i="6"/>
  <c r="H6656" i="6"/>
  <c r="H6284" i="6"/>
  <c r="H697" i="6"/>
  <c r="H2868" i="6"/>
  <c r="H4411" i="6"/>
  <c r="H4265" i="6"/>
  <c r="H3860" i="6"/>
  <c r="H2491" i="6"/>
  <c r="H6067" i="6"/>
  <c r="H5025" i="6"/>
  <c r="H1546" i="6"/>
  <c r="H5515" i="6"/>
  <c r="H5547" i="6"/>
  <c r="H4050" i="6"/>
  <c r="H4784" i="6"/>
  <c r="H1312" i="6"/>
  <c r="H5985" i="6"/>
  <c r="H4324" i="6"/>
  <c r="H5919" i="6"/>
  <c r="H579" i="6"/>
  <c r="H589" i="6"/>
  <c r="H1262" i="6"/>
  <c r="H4038" i="6"/>
  <c r="H936" i="6"/>
  <c r="H5066" i="6"/>
  <c r="H1095" i="6"/>
  <c r="H1951" i="6"/>
  <c r="H2753" i="6"/>
  <c r="H2556" i="6"/>
  <c r="H6392" i="6"/>
  <c r="H1146" i="6"/>
  <c r="H4111" i="6"/>
  <c r="H5987" i="6"/>
  <c r="H2751" i="6"/>
  <c r="H113" i="6"/>
  <c r="H3123" i="6"/>
  <c r="H6335" i="6"/>
  <c r="H2731" i="6"/>
  <c r="H4576" i="6"/>
  <c r="H1142" i="6"/>
  <c r="H895" i="6"/>
  <c r="H2174" i="6"/>
  <c r="H3989" i="6"/>
  <c r="H1011" i="6"/>
  <c r="H2419" i="6"/>
  <c r="H4686" i="6"/>
  <c r="H766" i="6"/>
  <c r="H2945" i="6"/>
  <c r="H4816" i="6"/>
  <c r="H2389" i="6"/>
  <c r="H1323" i="6"/>
  <c r="H1962" i="6"/>
  <c r="H979" i="6"/>
  <c r="H1269" i="6"/>
  <c r="H4112" i="6"/>
  <c r="H6124" i="6"/>
  <c r="H3715" i="6"/>
  <c r="H5165" i="6"/>
  <c r="H184" i="6"/>
  <c r="H5562" i="6"/>
  <c r="H6493" i="6"/>
  <c r="H1725" i="6"/>
  <c r="H676" i="6"/>
  <c r="H4653" i="6"/>
  <c r="H1052" i="6"/>
  <c r="H5653" i="6"/>
  <c r="H6879" i="6"/>
  <c r="H6370" i="6"/>
  <c r="H5785" i="6"/>
  <c r="H6185" i="6"/>
  <c r="H6716" i="6"/>
  <c r="H13" i="6"/>
  <c r="H3335" i="6"/>
  <c r="H6687" i="6"/>
  <c r="H1726" i="6"/>
  <c r="H645" i="6"/>
  <c r="H5249" i="6"/>
  <c r="H3703" i="6"/>
  <c r="H6087" i="6"/>
  <c r="H2504" i="6"/>
  <c r="H947" i="6"/>
  <c r="H6722" i="6"/>
  <c r="H2767" i="6"/>
  <c r="H905" i="6"/>
  <c r="H5533" i="6"/>
  <c r="H4752" i="6"/>
  <c r="H7064" i="6"/>
  <c r="H3176" i="6"/>
  <c r="H4942" i="6"/>
  <c r="H741" i="6"/>
  <c r="H3586" i="6"/>
  <c r="H4220" i="6"/>
  <c r="H3575" i="6"/>
  <c r="H2972" i="6"/>
  <c r="H5360" i="6"/>
  <c r="H6502" i="6"/>
  <c r="H1909" i="6"/>
  <c r="H2705" i="6"/>
  <c r="H4727" i="6"/>
  <c r="H4197" i="6"/>
  <c r="H6333" i="6"/>
  <c r="H567" i="6"/>
  <c r="H4786" i="6"/>
  <c r="H3661" i="6"/>
  <c r="H152" i="6"/>
  <c r="H2471" i="6"/>
  <c r="H713" i="6"/>
  <c r="H421" i="6"/>
  <c r="H231" i="6"/>
  <c r="H993" i="6"/>
  <c r="H2191" i="6"/>
  <c r="H988" i="6"/>
  <c r="H1359" i="6"/>
  <c r="H4168" i="6"/>
  <c r="H3378" i="6"/>
  <c r="H817" i="6"/>
  <c r="H109" i="6"/>
  <c r="H6097" i="6"/>
  <c r="H5242" i="6"/>
  <c r="H1355" i="6"/>
  <c r="H5195" i="6"/>
  <c r="H406" i="6"/>
  <c r="H5553" i="6"/>
  <c r="H3659" i="6"/>
  <c r="H7050" i="6"/>
  <c r="H2575" i="6"/>
  <c r="H3546" i="6"/>
  <c r="H424" i="6"/>
  <c r="H1042" i="6"/>
  <c r="H3194" i="6"/>
  <c r="H6440" i="6"/>
  <c r="H2581" i="6"/>
  <c r="H637" i="6"/>
  <c r="H1786" i="6"/>
  <c r="H3121" i="6"/>
  <c r="H5462" i="6"/>
  <c r="H4470" i="6"/>
  <c r="H6395" i="6"/>
  <c r="H1839" i="6"/>
  <c r="H2013" i="6"/>
  <c r="H3625" i="6"/>
  <c r="H565" i="6"/>
  <c r="H1998" i="6"/>
  <c r="H7099" i="6"/>
  <c r="H4918" i="6"/>
  <c r="H3358" i="6"/>
  <c r="H3887" i="6"/>
  <c r="H7022" i="6"/>
  <c r="H1410" i="6"/>
  <c r="H3514" i="6"/>
  <c r="H5870" i="6"/>
  <c r="H921" i="6"/>
  <c r="H6725" i="6"/>
  <c r="H3654" i="6"/>
  <c r="H3509" i="6"/>
  <c r="H5995" i="6"/>
  <c r="H6963" i="6"/>
  <c r="H4971" i="6"/>
  <c r="H3042" i="6"/>
  <c r="H4743" i="6"/>
  <c r="H5017" i="6"/>
  <c r="H115" i="6"/>
  <c r="H1586" i="6"/>
  <c r="H5588" i="6"/>
  <c r="H1836" i="6"/>
  <c r="H4076" i="6"/>
  <c r="H1837" i="6"/>
  <c r="H5946" i="6"/>
  <c r="H4855" i="6"/>
  <c r="H3638" i="6"/>
  <c r="H1667" i="6"/>
  <c r="H1481" i="6"/>
  <c r="H3956" i="6"/>
  <c r="H6662" i="6"/>
  <c r="H6254" i="6"/>
  <c r="H4310" i="6"/>
  <c r="H4745" i="6"/>
  <c r="H4620" i="6"/>
  <c r="H1926" i="6"/>
  <c r="H3970" i="6"/>
  <c r="H450" i="6"/>
  <c r="H593" i="6"/>
  <c r="H4655" i="6"/>
  <c r="H479" i="6"/>
  <c r="H4969" i="6"/>
  <c r="H4258" i="6"/>
  <c r="H3803" i="6"/>
  <c r="H5812" i="6"/>
  <c r="H2508" i="6"/>
  <c r="H5618" i="6"/>
  <c r="H986" i="6"/>
  <c r="H5312" i="6"/>
  <c r="H2194" i="6"/>
  <c r="H6955" i="6"/>
  <c r="H212" i="6"/>
  <c r="H1080" i="6"/>
  <c r="H4209" i="6"/>
  <c r="H1416" i="6"/>
  <c r="H4280" i="6"/>
  <c r="H3073" i="6"/>
  <c r="H1514" i="6"/>
  <c r="H5085" i="6"/>
  <c r="H216" i="6"/>
  <c r="H875" i="6"/>
  <c r="H3526" i="6"/>
  <c r="H1945" i="6"/>
  <c r="H997" i="6"/>
  <c r="H788" i="6"/>
  <c r="H5696" i="6"/>
  <c r="H5099" i="6"/>
  <c r="H6316" i="6"/>
  <c r="H1528" i="6"/>
  <c r="H5713" i="6"/>
  <c r="H3548" i="6"/>
  <c r="H5898" i="6"/>
  <c r="H516" i="6"/>
  <c r="H6489" i="6"/>
  <c r="H378" i="6"/>
  <c r="H3763" i="6"/>
  <c r="H509" i="6"/>
  <c r="H4178" i="6"/>
  <c r="H5813" i="6"/>
  <c r="H4179" i="6"/>
  <c r="H1781" i="6"/>
  <c r="H4951" i="6"/>
  <c r="H4136" i="6"/>
  <c r="H5001" i="6"/>
  <c r="H1721" i="6"/>
  <c r="H3731" i="6"/>
  <c r="H3740" i="6"/>
  <c r="H3881" i="6"/>
  <c r="H3336" i="6"/>
  <c r="H4317" i="6"/>
  <c r="H86" i="6"/>
  <c r="H2808" i="6"/>
  <c r="H5440" i="6"/>
  <c r="H746" i="6"/>
  <c r="H5722" i="6"/>
  <c r="H4366" i="6"/>
  <c r="H2632" i="6"/>
  <c r="H2411" i="6"/>
  <c r="H6711" i="6"/>
  <c r="H5004" i="6"/>
  <c r="H6138" i="6"/>
  <c r="H1995" i="6"/>
  <c r="H6006" i="6"/>
  <c r="H5073" i="6"/>
  <c r="H3452" i="6"/>
  <c r="H2318" i="6"/>
  <c r="H1216" i="6"/>
  <c r="H258" i="6"/>
  <c r="H3128" i="6"/>
  <c r="H3184" i="6"/>
  <c r="H2598" i="6"/>
  <c r="H5380" i="6"/>
  <c r="H945" i="6"/>
  <c r="H3283" i="6"/>
  <c r="H4656" i="6"/>
  <c r="H1158" i="6"/>
  <c r="H2417" i="6"/>
  <c r="H566" i="6"/>
  <c r="H2986" i="6"/>
  <c r="H2873" i="6"/>
  <c r="H5377" i="6"/>
  <c r="H1852" i="6"/>
  <c r="H2172" i="6"/>
  <c r="H2479" i="6"/>
  <c r="H2358" i="6"/>
  <c r="H6777" i="6"/>
  <c r="H4663" i="6"/>
  <c r="H3492" i="6"/>
  <c r="H1638" i="6"/>
  <c r="H3067" i="6"/>
  <c r="H5138" i="6"/>
  <c r="H2921" i="6"/>
  <c r="H4814" i="6"/>
  <c r="H7069" i="6"/>
  <c r="H267" i="6"/>
  <c r="H4097" i="6"/>
  <c r="H5991" i="6"/>
  <c r="H2415" i="6"/>
  <c r="H981" i="6"/>
  <c r="H1203" i="6"/>
  <c r="H1806" i="6"/>
  <c r="H894" i="6"/>
  <c r="H6657" i="6"/>
  <c r="H4599" i="6"/>
  <c r="H5700" i="6"/>
  <c r="H6384" i="6"/>
  <c r="H7034" i="6"/>
  <c r="H6518" i="6"/>
  <c r="H2179" i="6"/>
  <c r="H6361" i="6"/>
  <c r="H4266" i="6"/>
  <c r="H5398" i="6"/>
  <c r="H2403" i="6"/>
  <c r="H1821" i="6"/>
  <c r="H292" i="6"/>
  <c r="H2666" i="6"/>
  <c r="H3889" i="6"/>
  <c r="H6549" i="6"/>
  <c r="H6588" i="6"/>
  <c r="H309" i="6"/>
  <c r="H3683" i="6"/>
  <c r="H3287" i="6"/>
  <c r="H5628" i="6"/>
  <c r="H4476" i="6"/>
  <c r="H5689" i="6"/>
  <c r="H6007" i="6"/>
  <c r="H3151" i="6"/>
  <c r="H3927" i="6"/>
  <c r="H5058" i="6"/>
  <c r="H644" i="6"/>
  <c r="H6895" i="6"/>
  <c r="H1175" i="6"/>
  <c r="H329" i="6"/>
  <c r="H1607" i="6"/>
  <c r="H179" i="6"/>
  <c r="H1379" i="6"/>
  <c r="H6783" i="6"/>
  <c r="H2341" i="6"/>
  <c r="H5851" i="6"/>
  <c r="H3264" i="6"/>
  <c r="H6931" i="6"/>
  <c r="H1759" i="6"/>
  <c r="H185" i="6"/>
  <c r="H6432" i="6"/>
  <c r="H4648" i="6"/>
  <c r="H5801" i="6"/>
  <c r="H6056" i="6"/>
  <c r="H492" i="6"/>
  <c r="H575" i="6"/>
  <c r="H3756" i="6"/>
  <c r="H1669" i="6"/>
  <c r="H1343" i="6"/>
  <c r="H687" i="6"/>
  <c r="H1745" i="6"/>
  <c r="H2570" i="6"/>
  <c r="H1415" i="6"/>
  <c r="H4435" i="6"/>
  <c r="H2443" i="6"/>
  <c r="H5390" i="6"/>
  <c r="H384" i="6"/>
  <c r="H3663" i="6"/>
  <c r="H2897" i="6"/>
  <c r="H3660" i="6"/>
  <c r="H5860" i="6"/>
  <c r="H5013" i="6"/>
  <c r="H4622" i="6"/>
  <c r="H5862" i="6"/>
  <c r="H4829" i="6"/>
  <c r="H2495" i="6"/>
  <c r="H6829" i="6"/>
  <c r="H1118" i="6"/>
  <c r="H1499" i="6"/>
  <c r="H1802" i="6"/>
  <c r="H1672" i="6"/>
  <c r="H2965" i="6"/>
  <c r="H296" i="6"/>
  <c r="H4225" i="6"/>
  <c r="H873" i="6"/>
  <c r="H577" i="6"/>
  <c r="H2859" i="6"/>
  <c r="H702" i="6"/>
  <c r="H6350" i="6"/>
  <c r="H5062" i="6"/>
  <c r="H4990" i="6"/>
  <c r="H2849" i="6"/>
  <c r="H106" i="6"/>
  <c r="H3156" i="6"/>
  <c r="H2203" i="6"/>
  <c r="H4613" i="6"/>
  <c r="H5589" i="6"/>
  <c r="H502" i="6"/>
  <c r="H4368" i="6"/>
  <c r="H4910" i="6"/>
  <c r="H2370" i="6"/>
  <c r="H4221" i="6"/>
  <c r="H5670" i="6"/>
  <c r="H4000" i="6"/>
  <c r="H718" i="6"/>
  <c r="H2008" i="6"/>
  <c r="H1058" i="6"/>
  <c r="H1131" i="6"/>
  <c r="H2678" i="6"/>
  <c r="H3472" i="6"/>
  <c r="H3274" i="6"/>
  <c r="H259" i="6"/>
  <c r="H893" i="6"/>
  <c r="H1610" i="6"/>
  <c r="H4465" i="6"/>
  <c r="H2129" i="6"/>
  <c r="H1939" i="6"/>
  <c r="H6592" i="6"/>
  <c r="H6421" i="6"/>
  <c r="H1928" i="6"/>
  <c r="H1851" i="6"/>
  <c r="H3299" i="6"/>
  <c r="H1959" i="6"/>
  <c r="H3615" i="6"/>
  <c r="H268" i="6"/>
  <c r="H5217" i="6"/>
  <c r="H999" i="6"/>
  <c r="H2711" i="6"/>
  <c r="H5322" i="6"/>
  <c r="H1302" i="6"/>
  <c r="H3899" i="6"/>
  <c r="H6079" i="6"/>
  <c r="H1228" i="6"/>
  <c r="H4443" i="6"/>
  <c r="H3293" i="6"/>
  <c r="H4945" i="6"/>
  <c r="H5676" i="6"/>
  <c r="H272" i="6"/>
  <c r="H3054" i="6"/>
  <c r="H5279" i="6"/>
  <c r="H7055" i="6"/>
  <c r="H5443" i="6"/>
  <c r="H819" i="6"/>
  <c r="H2814" i="6"/>
  <c r="H6244" i="6"/>
  <c r="H3006" i="6"/>
  <c r="H3205" i="6"/>
  <c r="H2142" i="6"/>
  <c r="H610" i="6"/>
  <c r="H192" i="6"/>
  <c r="H3005" i="6"/>
  <c r="H1804" i="6"/>
  <c r="H5908" i="6"/>
  <c r="H3680" i="6"/>
  <c r="H4477" i="6"/>
  <c r="H917" i="6"/>
  <c r="H4017" i="6"/>
  <c r="H4688" i="6"/>
  <c r="H3211" i="6"/>
  <c r="H5131" i="6"/>
  <c r="H5383" i="6"/>
  <c r="H3878" i="6"/>
  <c r="H4341" i="6"/>
  <c r="H6795" i="6"/>
  <c r="H6542" i="6"/>
  <c r="H1444" i="6"/>
  <c r="H100" i="6"/>
  <c r="H4810" i="6"/>
  <c r="H3245" i="6"/>
  <c r="H1819" i="6"/>
  <c r="H166" i="6"/>
  <c r="H5811" i="6"/>
  <c r="H1582" i="6"/>
  <c r="H1568" i="6"/>
  <c r="H2027" i="6"/>
  <c r="H4092" i="6"/>
  <c r="H3790" i="6"/>
  <c r="H4606" i="6"/>
  <c r="H667" i="6"/>
  <c r="H5140" i="6"/>
  <c r="H3651" i="6"/>
  <c r="H1989" i="6"/>
  <c r="H2156" i="6"/>
  <c r="H5123" i="6"/>
  <c r="H210" i="6"/>
  <c r="H6580" i="6"/>
  <c r="H6962" i="6"/>
  <c r="H6622" i="6"/>
  <c r="H2488" i="6"/>
  <c r="H6916" i="6"/>
  <c r="H3837" i="6"/>
  <c r="H2054" i="6"/>
  <c r="H560" i="6"/>
  <c r="H5028" i="6"/>
  <c r="H3136" i="6"/>
  <c r="H5196" i="6"/>
  <c r="H4940" i="6"/>
  <c r="H2786" i="6"/>
  <c r="H4725" i="6"/>
  <c r="H3520" i="6"/>
  <c r="H4800" i="6"/>
  <c r="H774" i="6"/>
  <c r="H4554" i="6"/>
  <c r="H1457" i="6"/>
  <c r="H614" i="6"/>
  <c r="H1326" i="6"/>
  <c r="H1516" i="6"/>
  <c r="H6607" i="6"/>
  <c r="H2197" i="6"/>
  <c r="H5282" i="6"/>
  <c r="H1661" i="6"/>
  <c r="H6223" i="6"/>
  <c r="H2372" i="6"/>
  <c r="H420" i="6"/>
  <c r="H755" i="6"/>
  <c r="H6953" i="6"/>
  <c r="H1026" i="6"/>
  <c r="H5345" i="6"/>
  <c r="H3370" i="6"/>
  <c r="H5420" i="6"/>
  <c r="H5277" i="6"/>
  <c r="H872" i="6"/>
  <c r="H47" i="6"/>
  <c r="H3766" i="6"/>
  <c r="H2607" i="6"/>
  <c r="H6715" i="6"/>
  <c r="H6675" i="6"/>
  <c r="H3722" i="6"/>
  <c r="H5539" i="6"/>
  <c r="H2554" i="6"/>
  <c r="H3140" i="6"/>
  <c r="H6942" i="6"/>
  <c r="H1606" i="6"/>
  <c r="H1250" i="6"/>
  <c r="H6128" i="6"/>
  <c r="H2461" i="6"/>
  <c r="H1330" i="6"/>
  <c r="H364" i="6"/>
  <c r="H3430" i="6"/>
  <c r="H3284" i="6"/>
  <c r="H2148" i="6"/>
  <c r="H1070" i="6"/>
  <c r="H3162" i="6"/>
  <c r="H5931" i="6"/>
  <c r="H2302" i="6"/>
  <c r="H6002" i="6"/>
  <c r="H1234" i="6"/>
  <c r="H131" i="6"/>
  <c r="H3905" i="6"/>
  <c r="H4458" i="6"/>
  <c r="H3685" i="6"/>
  <c r="H3269" i="6"/>
  <c r="H1801" i="6"/>
  <c r="H3130" i="6"/>
  <c r="H2591" i="6"/>
  <c r="H5077" i="6"/>
  <c r="H3538" i="6"/>
  <c r="H5002" i="6"/>
  <c r="H2778" i="6"/>
  <c r="H1889" i="6"/>
  <c r="H4268" i="6"/>
  <c r="H1864" i="6"/>
  <c r="H6104" i="6"/>
  <c r="H1591" i="6"/>
  <c r="H3965" i="6"/>
  <c r="H679" i="6"/>
  <c r="H3107" i="6"/>
  <c r="H2798" i="6"/>
  <c r="H4586" i="6"/>
  <c r="H494" i="6"/>
  <c r="H2422" i="6"/>
  <c r="H1866" i="6"/>
  <c r="H2163" i="6"/>
  <c r="H4333" i="6"/>
  <c r="H1031" i="6"/>
  <c r="H966" i="6"/>
  <c r="H4684" i="6"/>
  <c r="H4102" i="6"/>
  <c r="H2185" i="6"/>
  <c r="H3765" i="6"/>
  <c r="H6131" i="6"/>
  <c r="H880" i="6"/>
  <c r="H5369" i="6"/>
  <c r="H3376" i="6"/>
  <c r="H3794" i="6"/>
  <c r="H6326" i="6"/>
  <c r="H22" i="6"/>
  <c r="H2319" i="6"/>
  <c r="H2640" i="6"/>
  <c r="H6537" i="6"/>
  <c r="H6241" i="6"/>
  <c r="H6200" i="6"/>
  <c r="H1300" i="6"/>
  <c r="H6913" i="6"/>
  <c r="H963" i="6"/>
  <c r="H1309" i="6"/>
  <c r="H4991" i="6"/>
  <c r="H6928" i="6"/>
  <c r="H7100" i="6"/>
  <c r="H1729" i="6"/>
  <c r="H2333" i="6"/>
  <c r="H657" i="6"/>
  <c r="H1040" i="6"/>
  <c r="H3113" i="6"/>
  <c r="H937" i="6"/>
  <c r="H2725" i="6"/>
  <c r="H4643" i="6"/>
  <c r="H5358" i="6"/>
  <c r="H707" i="6"/>
  <c r="H2882" i="6"/>
  <c r="H500" i="6"/>
  <c r="H5951" i="6"/>
  <c r="H5235" i="6"/>
  <c r="H5875" i="6"/>
  <c r="H2239" i="6"/>
  <c r="H3866" i="6"/>
  <c r="H6593" i="6"/>
  <c r="H2911" i="6"/>
  <c r="H3175" i="6"/>
  <c r="H3391" i="6"/>
  <c r="H3158" i="6"/>
  <c r="H5301" i="6"/>
  <c r="H498" i="6"/>
  <c r="H1494" i="6"/>
  <c r="H6796" i="6"/>
  <c r="H2635" i="6"/>
  <c r="H5510" i="6"/>
  <c r="H6112" i="6"/>
  <c r="H6245" i="6"/>
  <c r="H125" i="6"/>
  <c r="H122" i="6"/>
  <c r="H1170" i="6"/>
  <c r="H12" i="6"/>
  <c r="H5736" i="6"/>
  <c r="H3524" i="6"/>
  <c r="H4133" i="6"/>
  <c r="H117" i="6"/>
  <c r="H4455" i="6"/>
  <c r="H1169" i="6"/>
  <c r="H4246" i="6"/>
  <c r="H5874" i="6"/>
  <c r="H6995" i="6"/>
  <c r="H3604" i="6"/>
  <c r="H2213" i="6"/>
  <c r="H194" i="6"/>
  <c r="H3708" i="6"/>
  <c r="H973" i="6"/>
  <c r="H4116" i="6"/>
  <c r="H942" i="6"/>
  <c r="H4351" i="6"/>
  <c r="H5139" i="6"/>
  <c r="H1315" i="6"/>
  <c r="H6119" i="6"/>
  <c r="H6071" i="6"/>
  <c r="H2831" i="6"/>
  <c r="H5050" i="6"/>
  <c r="H490" i="6"/>
  <c r="H823" i="6"/>
  <c r="H745" i="6"/>
  <c r="H6741" i="6"/>
  <c r="H5712" i="6"/>
  <c r="H4448" i="6"/>
  <c r="H4255" i="6"/>
  <c r="H35" i="6"/>
  <c r="H5212" i="6"/>
  <c r="H1601" i="6"/>
  <c r="H2271" i="6"/>
  <c r="H3726" i="6"/>
  <c r="H1740" i="6"/>
  <c r="H6871" i="6"/>
  <c r="H5430" i="6"/>
  <c r="H3234" i="6"/>
  <c r="H4045" i="6"/>
  <c r="H6191" i="6"/>
  <c r="H5501" i="6"/>
  <c r="H6506" i="6"/>
  <c r="H323" i="6"/>
  <c r="H2594" i="6"/>
  <c r="H5059" i="6"/>
  <c r="H6601" i="6"/>
  <c r="H1460" i="6"/>
  <c r="H5505" i="6"/>
  <c r="H6551" i="6"/>
  <c r="H2679" i="6"/>
  <c r="H2860" i="6"/>
  <c r="H832" i="6"/>
  <c r="H270" i="6"/>
  <c r="H1327" i="6"/>
  <c r="H2037" i="6"/>
  <c r="H1349" i="6"/>
  <c r="H4483" i="6"/>
  <c r="H6613" i="6"/>
  <c r="H3993" i="6"/>
  <c r="H3170" i="6"/>
  <c r="H728" i="6"/>
  <c r="H2621" i="6"/>
  <c r="H546" i="6"/>
  <c r="H418" i="6"/>
  <c r="H4200" i="6"/>
  <c r="H7066" i="6"/>
  <c r="H6882" i="6"/>
  <c r="H4224" i="6"/>
  <c r="H2741" i="6"/>
  <c r="H6015" i="6"/>
  <c r="H3668" i="6"/>
  <c r="H4839" i="6"/>
  <c r="H2109" i="6"/>
  <c r="H4151" i="6"/>
  <c r="H5928" i="6"/>
  <c r="H865" i="6"/>
  <c r="H2624" i="6"/>
  <c r="H5531" i="6"/>
  <c r="H3793" i="6"/>
  <c r="H6446" i="6"/>
  <c r="H6378" i="6"/>
  <c r="H2989" i="6"/>
  <c r="H5020" i="6"/>
  <c r="H1731" i="6"/>
  <c r="H1861" i="6"/>
  <c r="H5661" i="6"/>
  <c r="H3724" i="6"/>
  <c r="H6255" i="6"/>
  <c r="H4992" i="6"/>
  <c r="H6908" i="6"/>
  <c r="H191" i="6"/>
  <c r="H2918" i="6"/>
  <c r="H4040" i="6"/>
  <c r="H4930" i="6"/>
  <c r="H2228" i="6"/>
  <c r="H4690" i="6"/>
  <c r="H1072" i="6"/>
  <c r="H1109" i="6"/>
  <c r="H1286" i="6"/>
  <c r="H5257" i="6"/>
  <c r="H4742" i="6"/>
  <c r="H257" i="6"/>
  <c r="H2311" i="6"/>
  <c r="H2617" i="6"/>
  <c r="H2436" i="6"/>
  <c r="H3466" i="6"/>
  <c r="H4672" i="6"/>
  <c r="H3747" i="6"/>
  <c r="H1658" i="6"/>
  <c r="H4888" i="6"/>
  <c r="H5412" i="6"/>
  <c r="H2188" i="6"/>
  <c r="H3797" i="6"/>
  <c r="H3641" i="6"/>
  <c r="H6599" i="6"/>
  <c r="H6721" i="6"/>
  <c r="H2909" i="6"/>
  <c r="H3857" i="6"/>
  <c r="H3614" i="6"/>
  <c r="H2627" i="6"/>
  <c r="H3198" i="6"/>
  <c r="H4290" i="6"/>
  <c r="H5148" i="6"/>
  <c r="H6318" i="6"/>
  <c r="H187" i="6"/>
  <c r="H2322" i="6"/>
  <c r="H1792" i="6"/>
  <c r="H3588" i="6"/>
  <c r="H2264" i="6"/>
  <c r="H63" i="6"/>
  <c r="H5402" i="6"/>
  <c r="H2395" i="6"/>
  <c r="H4271" i="6"/>
  <c r="H4131" i="6"/>
  <c r="H5697" i="6"/>
  <c r="H6813" i="6"/>
  <c r="H4440" i="6"/>
  <c r="H4263" i="6"/>
  <c r="H5642" i="6"/>
  <c r="H6073" i="6"/>
  <c r="H4750" i="6"/>
  <c r="H5684" i="6"/>
  <c r="H6179" i="6"/>
  <c r="H3311" i="6"/>
  <c r="H5038" i="6"/>
  <c r="H6380" i="6"/>
  <c r="H6872" i="6"/>
  <c r="H7106" i="6"/>
  <c r="H2853" i="6"/>
  <c r="H4584" i="6"/>
  <c r="H1184" i="6"/>
  <c r="H1116" i="6"/>
  <c r="H5534" i="6"/>
  <c r="H2009" i="6"/>
  <c r="H3695" i="6"/>
  <c r="H472" i="6"/>
  <c r="H3922" i="6"/>
  <c r="H6737" i="6"/>
  <c r="H4897" i="6"/>
  <c r="H4048" i="6"/>
  <c r="H6307" i="6"/>
  <c r="H5291" i="6"/>
  <c r="H5959" i="6"/>
  <c r="H489" i="6"/>
  <c r="H972" i="6"/>
  <c r="H5339" i="6"/>
  <c r="H2065" i="6"/>
  <c r="H987" i="6"/>
  <c r="H1503" i="6"/>
  <c r="H2039" i="6"/>
  <c r="H727" i="6"/>
  <c r="H4316" i="6"/>
  <c r="H5633" i="6"/>
  <c r="H3611" i="6"/>
  <c r="H2200" i="6"/>
  <c r="H3475" i="6"/>
  <c r="H3362" i="6"/>
  <c r="H5206" i="6"/>
  <c r="H2950" i="6"/>
  <c r="H6218" i="6"/>
  <c r="H6153" i="6"/>
  <c r="H5007" i="6"/>
  <c r="H3990" i="6"/>
  <c r="H1609" i="6"/>
  <c r="H4430" i="6"/>
  <c r="H6216" i="6"/>
  <c r="H5297" i="6"/>
  <c r="H1696" i="6"/>
  <c r="H5035" i="6"/>
  <c r="H3684" i="6"/>
  <c r="H188" i="6"/>
  <c r="H5445" i="6"/>
  <c r="H2803" i="6"/>
  <c r="H5245" i="6"/>
  <c r="H3915" i="6"/>
  <c r="H6312" i="6"/>
  <c r="H6514" i="6"/>
  <c r="H2634" i="6"/>
  <c r="H4528" i="6"/>
  <c r="H6640" i="6"/>
  <c r="H5172" i="6"/>
  <c r="H2125" i="6"/>
  <c r="H1559" i="6"/>
  <c r="H4822" i="6"/>
  <c r="H1727" i="6"/>
  <c r="H2867" i="6"/>
  <c r="H3528" i="6"/>
  <c r="H6076" i="6"/>
  <c r="H313" i="6"/>
  <c r="H3977" i="6"/>
  <c r="H3049" i="6"/>
  <c r="H734" i="6"/>
  <c r="H5135" i="6"/>
  <c r="H3833" i="6"/>
  <c r="H3290" i="6"/>
  <c r="H4379" i="6"/>
  <c r="H6257" i="6"/>
  <c r="H908" i="6"/>
  <c r="H4020" i="6"/>
  <c r="H1079" i="6"/>
  <c r="H3168" i="6"/>
  <c r="H5918" i="6"/>
  <c r="H3690" i="6"/>
  <c r="H5729" i="6"/>
  <c r="H2532" i="6"/>
  <c r="H3617" i="6"/>
  <c r="H4149" i="6"/>
  <c r="H264" i="6"/>
  <c r="H373" i="6"/>
  <c r="H4836" i="6"/>
  <c r="H1128" i="6"/>
  <c r="H5304" i="6"/>
  <c r="H6407" i="6"/>
  <c r="H3816" i="6"/>
  <c r="H2456" i="6"/>
  <c r="H94" i="6"/>
  <c r="H6256" i="6"/>
  <c r="H1832" i="6"/>
  <c r="H466" i="6"/>
  <c r="H4746" i="6"/>
  <c r="H4156" i="6"/>
  <c r="H6848" i="6"/>
  <c r="H5364" i="6"/>
  <c r="H5336" i="6"/>
  <c r="H1952" i="6"/>
  <c r="H2258" i="6"/>
  <c r="H4005" i="6"/>
  <c r="H1652" i="6"/>
  <c r="H2190" i="6"/>
  <c r="H6631" i="6"/>
  <c r="H962" i="6"/>
  <c r="H4203" i="6"/>
  <c r="H3939" i="6"/>
  <c r="H789" i="6"/>
  <c r="H4756" i="6"/>
  <c r="H6464" i="6"/>
  <c r="H6833" i="6"/>
  <c r="H6496" i="6"/>
  <c r="H763" i="6"/>
  <c r="H6905" i="6"/>
  <c r="H6413" i="6"/>
  <c r="H4130" i="6"/>
  <c r="H1608" i="6"/>
  <c r="H4495" i="6"/>
  <c r="H906" i="6"/>
  <c r="H5292" i="6"/>
  <c r="H6208" i="6"/>
  <c r="H76" i="6"/>
  <c r="H2393" i="6"/>
  <c r="H3652" i="6"/>
  <c r="H834" i="6"/>
  <c r="H3579" i="6"/>
  <c r="H2553" i="6"/>
  <c r="H2824" i="6"/>
  <c r="H6376" i="6"/>
  <c r="H1865" i="6"/>
  <c r="H7003" i="6"/>
  <c r="H2385" i="6"/>
  <c r="H501" i="6"/>
  <c r="H4876" i="6"/>
  <c r="H5011" i="6"/>
  <c r="H2863" i="6"/>
  <c r="H4623" i="6"/>
  <c r="H4033" i="6"/>
  <c r="H684" i="6"/>
  <c r="H4004" i="6"/>
  <c r="H3650" i="6"/>
  <c r="H2686" i="6"/>
  <c r="H1772" i="6"/>
  <c r="H6251" i="6"/>
  <c r="H2130" i="6"/>
  <c r="H3610" i="6"/>
  <c r="H3252" i="6"/>
  <c r="H2550" i="6"/>
  <c r="H6748" i="6"/>
  <c r="H5162" i="6"/>
  <c r="H1678" i="6"/>
  <c r="H6728" i="6"/>
  <c r="H7042" i="6"/>
  <c r="H4473" i="6"/>
  <c r="H1623" i="6"/>
  <c r="H5570" i="6"/>
  <c r="H7017" i="6"/>
  <c r="H243" i="6"/>
  <c r="H3832" i="6"/>
  <c r="H862" i="6"/>
  <c r="H5416" i="6"/>
  <c r="H2018" i="6"/>
  <c r="H5849" i="6"/>
  <c r="H10" i="6"/>
  <c r="H3748" i="6"/>
  <c r="H5375" i="6"/>
  <c r="H7002" i="6"/>
  <c r="H5124" i="6"/>
  <c r="H1656" i="6"/>
  <c r="H3364" i="6"/>
  <c r="H3560" i="6"/>
  <c r="H5598" i="6"/>
  <c r="H2519" i="6"/>
  <c r="H1547" i="6"/>
  <c r="H5169" i="6"/>
  <c r="H2709" i="6"/>
  <c r="H5821" i="6"/>
  <c r="H6798" i="6"/>
  <c r="H3122" i="6"/>
  <c r="H6815" i="6"/>
  <c r="H3467" i="6"/>
  <c r="H379" i="6"/>
  <c r="H2543" i="6"/>
  <c r="H4850" i="6"/>
  <c r="H1462" i="6"/>
  <c r="H5843" i="6"/>
  <c r="H6538" i="6"/>
  <c r="H3023" i="6"/>
  <c r="H2292" i="6"/>
  <c r="H6533" i="6"/>
  <c r="H1421" i="6"/>
  <c r="H6845" i="6"/>
  <c r="H6994" i="6"/>
  <c r="H5949" i="6"/>
  <c r="H609" i="6"/>
  <c r="H2335" i="6"/>
  <c r="H4391" i="6"/>
  <c r="H1753" i="6"/>
  <c r="H2224" i="6"/>
  <c r="H5730" i="6"/>
  <c r="H4600" i="6"/>
  <c r="H6896" i="6"/>
  <c r="H277" i="6"/>
  <c r="H6817" i="6"/>
  <c r="H1947" i="6"/>
  <c r="H4235" i="6"/>
  <c r="H395" i="6"/>
  <c r="H2996" i="6"/>
  <c r="H6155" i="6"/>
  <c r="H5483" i="6"/>
  <c r="H325" i="6"/>
  <c r="H5763" i="6"/>
  <c r="H3768" i="6"/>
  <c r="H1557" i="6"/>
  <c r="H5399" i="6"/>
  <c r="H758" i="6"/>
  <c r="H1935" i="6"/>
  <c r="H3401" i="6"/>
  <c r="H5950" i="6"/>
  <c r="H4701" i="6"/>
  <c r="H3431" i="6"/>
  <c r="H3389" i="6"/>
  <c r="H1057" i="6"/>
  <c r="H961" i="6"/>
  <c r="H1063" i="6"/>
  <c r="H1127" i="6"/>
  <c r="H2577" i="6"/>
  <c r="H2791" i="6"/>
  <c r="H5448" i="6"/>
  <c r="H2772" i="6"/>
  <c r="H6368" i="6"/>
  <c r="H312" i="6"/>
  <c r="H3827" i="6"/>
  <c r="H5164" i="6"/>
  <c r="H2995" i="6"/>
  <c r="H3165" i="6"/>
  <c r="H7008" i="6"/>
  <c r="H4559" i="6"/>
  <c r="H3306" i="6"/>
  <c r="H3767" i="6"/>
  <c r="H4843" i="6"/>
  <c r="H2737" i="6"/>
  <c r="H4505" i="6"/>
  <c r="H3795" i="6"/>
  <c r="H6727" i="6"/>
  <c r="H3719" i="6"/>
  <c r="H3014" i="6"/>
  <c r="H6329" i="6"/>
  <c r="H2281" i="6"/>
  <c r="H6812" i="6"/>
  <c r="H6856" i="6"/>
  <c r="H2494" i="6"/>
  <c r="H6787" i="6"/>
  <c r="H6174" i="6"/>
  <c r="H4533" i="6"/>
  <c r="H2738" i="6"/>
  <c r="H469" i="6"/>
  <c r="H6679" i="6"/>
  <c r="H7011" i="6"/>
  <c r="H5809" i="6"/>
  <c r="H6274" i="6"/>
  <c r="H4552" i="6"/>
  <c r="H748" i="6"/>
  <c r="H4349" i="6"/>
  <c r="H2343" i="6"/>
  <c r="H1039" i="6"/>
  <c r="H2804" i="6"/>
  <c r="H3553" i="6"/>
  <c r="H4708" i="6"/>
  <c r="H1069" i="6"/>
  <c r="H3093" i="6"/>
  <c r="H6084" i="6"/>
  <c r="H412" i="6"/>
  <c r="H2734" i="6"/>
  <c r="H196" i="6"/>
  <c r="H6717" i="6"/>
  <c r="H2713" i="6"/>
  <c r="H3864" i="6"/>
  <c r="H7044" i="6"/>
  <c r="H1820" i="6"/>
  <c r="H3455" i="6"/>
  <c r="H671" i="6"/>
  <c r="H5773" i="6"/>
  <c r="H3417" i="6"/>
  <c r="H5204" i="6"/>
  <c r="H2499" i="6"/>
  <c r="H4769" i="6"/>
  <c r="H7013" i="6"/>
  <c r="H6323" i="6"/>
  <c r="H336" i="6"/>
  <c r="H1388" i="6"/>
  <c r="H1224" i="6"/>
  <c r="H5276" i="6"/>
  <c r="H4241" i="6"/>
  <c r="H6578" i="6"/>
  <c r="H3771" i="6"/>
  <c r="H5193" i="6"/>
  <c r="H5149" i="6"/>
  <c r="H4007" i="6"/>
  <c r="H5910" i="6"/>
  <c r="H5958" i="6"/>
  <c r="H6149" i="6"/>
  <c r="H2238" i="6"/>
  <c r="H5280" i="6"/>
  <c r="H6231" i="6"/>
  <c r="H604" i="6"/>
  <c r="H1632" i="6"/>
  <c r="H3674" i="6"/>
  <c r="H1634" i="6"/>
  <c r="H4056" i="6"/>
  <c r="H4397" i="6"/>
  <c r="H1178" i="6"/>
  <c r="H1944" i="6"/>
  <c r="H2637" i="6"/>
  <c r="H1881" i="6"/>
  <c r="H4975" i="6"/>
  <c r="H3419" i="6"/>
  <c r="H4105" i="6"/>
  <c r="H6296" i="6"/>
  <c r="H1364" i="6"/>
  <c r="H3499" i="6"/>
  <c r="H3917" i="6"/>
  <c r="H4664" i="6"/>
  <c r="H3366" i="6"/>
  <c r="H5770" i="6"/>
  <c r="H6552" i="6"/>
  <c r="H6042" i="6"/>
  <c r="H2605" i="6"/>
  <c r="H1533" i="6"/>
  <c r="H1173" i="6"/>
  <c r="H315" i="6"/>
  <c r="H4912" i="6"/>
  <c r="H3374" i="6"/>
  <c r="H3258" i="6"/>
  <c r="H980" i="6"/>
  <c r="H3259" i="6"/>
  <c r="H2046" i="6"/>
  <c r="H5956" i="6"/>
  <c r="H250" i="6"/>
  <c r="H5913" i="6"/>
  <c r="H4078" i="6"/>
  <c r="H4125" i="6"/>
  <c r="H7059" i="6"/>
  <c r="H3119" i="6"/>
  <c r="H1442" i="6"/>
  <c r="H2473" i="6"/>
  <c r="H488" i="6"/>
  <c r="H2062" i="6"/>
  <c r="H49" i="6"/>
  <c r="H2482" i="6"/>
  <c r="H1156" i="6"/>
  <c r="H1001" i="6"/>
  <c r="H6726" i="6"/>
  <c r="H799" i="6"/>
  <c r="H6821" i="6"/>
  <c r="H6597" i="6"/>
  <c r="H5477" i="6"/>
  <c r="H3094" i="6"/>
  <c r="H6173" i="6"/>
  <c r="H5648" i="6"/>
  <c r="H342" i="6"/>
  <c r="H3246" i="6"/>
  <c r="H1882" i="6"/>
  <c r="H5439" i="6"/>
  <c r="H778" i="6"/>
  <c r="H1793" i="6"/>
  <c r="H3404" i="6"/>
  <c r="H5391" i="6"/>
  <c r="H1874" i="6"/>
  <c r="H6253" i="6"/>
  <c r="H515" i="6"/>
  <c r="H5616" i="6"/>
  <c r="H4248" i="6"/>
  <c r="H1539" i="6"/>
  <c r="H1695" i="6"/>
  <c r="H6869" i="6"/>
  <c r="H1814" i="6"/>
  <c r="H3974" i="6"/>
  <c r="H6926" i="6"/>
  <c r="H3800" i="6"/>
  <c r="H5762" i="6"/>
  <c r="H4987" i="6"/>
  <c r="H1701" i="6"/>
  <c r="H5315" i="6"/>
  <c r="H1880" i="6"/>
  <c r="H3928" i="6"/>
  <c r="H163" i="6"/>
  <c r="H1003" i="6"/>
  <c r="H1929" i="6"/>
  <c r="H380" i="6"/>
  <c r="H221" i="6"/>
  <c r="H7098" i="6"/>
  <c r="H7088" i="6"/>
  <c r="H2309" i="6"/>
  <c r="H4835" i="6"/>
  <c r="H4365" i="6"/>
  <c r="H6574" i="6"/>
  <c r="H4148" i="6"/>
  <c r="H4519" i="6"/>
  <c r="H825" i="6"/>
  <c r="H145" i="6"/>
  <c r="H4953" i="6"/>
  <c r="H3937" i="6"/>
  <c r="H6295" i="6"/>
  <c r="H2973" i="6"/>
  <c r="H62" i="6"/>
  <c r="H5996" i="6"/>
  <c r="H1927" i="6"/>
  <c r="H352" i="6"/>
  <c r="H2400" i="6"/>
  <c r="H3829" i="6"/>
  <c r="H4919" i="6"/>
  <c r="H892" i="6"/>
  <c r="H3045" i="6"/>
  <c r="H5567" i="6"/>
  <c r="H6498" i="6"/>
  <c r="H382" i="6"/>
  <c r="H3240" i="6"/>
  <c r="H2418" i="6"/>
  <c r="H3562" i="6"/>
  <c r="H6930" i="6"/>
  <c r="H4647" i="6"/>
  <c r="H1096" i="6"/>
  <c r="H2498" i="6"/>
  <c r="H256" i="6"/>
  <c r="H4229" i="6"/>
  <c r="H2899" i="6"/>
  <c r="H1777" i="6"/>
  <c r="H5884" i="6"/>
  <c r="H441" i="6"/>
  <c r="H2099" i="6"/>
  <c r="H2244" i="6"/>
  <c r="H5525" i="6"/>
  <c r="H4173" i="6"/>
  <c r="H1948" i="6"/>
  <c r="H3700" i="6"/>
  <c r="H4077" i="6"/>
  <c r="H3447" i="6"/>
  <c r="H5514" i="6"/>
  <c r="H4461" i="6"/>
  <c r="H390" i="6"/>
  <c r="H2569" i="6"/>
  <c r="H3460" i="6"/>
  <c r="H2176" i="6"/>
  <c r="H4788" i="6"/>
  <c r="H3812" i="6"/>
  <c r="H3439" i="6"/>
  <c r="H5895" i="6"/>
  <c r="H5929" i="6"/>
  <c r="H5731" i="6"/>
  <c r="H5374" i="6"/>
  <c r="H6619" i="6"/>
  <c r="H1552" i="6"/>
  <c r="H3087" i="6"/>
  <c r="H1018" i="6"/>
  <c r="H2376" i="6"/>
  <c r="H6134" i="6"/>
  <c r="H37" i="6"/>
  <c r="H3972" i="6"/>
  <c r="H1707" i="6"/>
  <c r="H3286" i="6"/>
  <c r="H5668" i="6"/>
  <c r="H1498" i="6"/>
  <c r="H5171" i="6"/>
  <c r="H2240" i="6"/>
  <c r="H5635" i="6"/>
  <c r="H536" i="6"/>
  <c r="H5069" i="6"/>
  <c r="H2793" i="6"/>
  <c r="H6476" i="6"/>
  <c r="H3998" i="6"/>
  <c r="H6197" i="6"/>
  <c r="H772" i="6"/>
  <c r="H6563" i="6"/>
  <c r="H1154" i="6"/>
  <c r="H5228" i="6"/>
  <c r="H4882" i="6"/>
  <c r="H871" i="6"/>
  <c r="H6012" i="6"/>
  <c r="H608" i="6"/>
  <c r="H2424" i="6"/>
  <c r="H769" i="6"/>
  <c r="H1243" i="6"/>
  <c r="H1899" i="6"/>
  <c r="H4610" i="6"/>
  <c r="H4981" i="6"/>
  <c r="H2325" i="6"/>
  <c r="H6874" i="6"/>
  <c r="H5296" i="6"/>
  <c r="H4018" i="6"/>
  <c r="H7096" i="6"/>
  <c r="H5558" i="6"/>
  <c r="H4345" i="6"/>
  <c r="H3070" i="6"/>
  <c r="H2366" i="6"/>
  <c r="H2732" i="6"/>
  <c r="H6898" i="6"/>
  <c r="H245" i="6"/>
  <c r="H1047" i="6"/>
  <c r="H2589" i="6"/>
  <c r="H3840" i="6"/>
  <c r="H1141" i="6"/>
  <c r="H4718" i="6"/>
  <c r="H6768" i="6"/>
  <c r="H2611" i="6"/>
  <c r="H4273" i="6"/>
  <c r="H2257" i="6"/>
  <c r="H5920" i="6"/>
  <c r="H4036" i="6"/>
  <c r="H4775" i="6"/>
  <c r="H3230" i="6"/>
  <c r="H6986" i="6"/>
  <c r="H6261" i="6"/>
  <c r="H3270" i="6"/>
  <c r="H6699" i="6"/>
  <c r="H3696" i="6"/>
  <c r="H3742" i="6"/>
  <c r="H6139" i="6"/>
  <c r="H2210" i="6"/>
  <c r="H4659" i="6"/>
  <c r="H6991" i="6"/>
  <c r="H2914" i="6"/>
  <c r="H1774" i="6"/>
  <c r="H2728" i="6"/>
  <c r="H6428" i="6"/>
  <c r="H4082" i="6"/>
  <c r="H6069" i="6"/>
  <c r="H1275" i="6"/>
  <c r="H6072" i="6"/>
  <c r="H225" i="6"/>
  <c r="H3120" i="6"/>
  <c r="H6809" i="6"/>
  <c r="H2510" i="6"/>
  <c r="H5215" i="6"/>
  <c r="H4847" i="6"/>
  <c r="H436" i="6"/>
  <c r="H6978" i="6"/>
  <c r="H2472" i="6"/>
  <c r="H6581" i="6"/>
  <c r="H150" i="6"/>
  <c r="H3377" i="6"/>
  <c r="H3055" i="6"/>
  <c r="H3251" i="6"/>
  <c r="H646" i="6"/>
  <c r="H6806" i="6"/>
  <c r="H1139" i="6"/>
  <c r="H603" i="6"/>
  <c r="H6468" i="6"/>
  <c r="H6382" i="6"/>
  <c r="H635" i="6"/>
  <c r="H4303" i="6"/>
  <c r="H4582" i="6"/>
  <c r="H1317" i="6"/>
  <c r="H1284" i="6"/>
  <c r="H2088" i="6"/>
  <c r="H7043" i="6"/>
  <c r="H5101" i="6"/>
  <c r="H349" i="6"/>
  <c r="H554" i="6"/>
  <c r="H5935" i="6"/>
  <c r="H1829" i="6"/>
  <c r="H2263" i="6"/>
  <c r="H3609" i="6"/>
  <c r="H2830" i="6"/>
  <c r="H36" i="6"/>
  <c r="H5401" i="6"/>
  <c r="H302" i="6"/>
  <c r="H6110" i="6"/>
  <c r="H5636" i="6"/>
  <c r="H3741" i="6"/>
  <c r="H2743" i="6"/>
  <c r="H1897" i="6"/>
  <c r="H4823" i="6"/>
  <c r="H5352" i="6"/>
  <c r="H74" i="6"/>
  <c r="H5178" i="6"/>
  <c r="H6697" i="6"/>
  <c r="H525" i="6"/>
  <c r="H6142" i="6"/>
  <c r="H3037" i="6"/>
  <c r="H398" i="6"/>
  <c r="H2348" i="6"/>
  <c r="H2413" i="6"/>
  <c r="H4086" i="6"/>
  <c r="H337" i="6"/>
  <c r="H3558" i="6"/>
  <c r="H3658" i="6"/>
  <c r="H574" i="6"/>
  <c r="H6658" i="6"/>
  <c r="H3568" i="6"/>
  <c r="H1311" i="6"/>
  <c r="H1768" i="6"/>
  <c r="H4604" i="6"/>
  <c r="H5189" i="6"/>
  <c r="H5404" i="6"/>
  <c r="H6753" i="6"/>
  <c r="H4059" i="6"/>
  <c r="H4954" i="6"/>
  <c r="H2337" i="6"/>
  <c r="H3843" i="6"/>
  <c r="H7093" i="6"/>
  <c r="H4371" i="6"/>
  <c r="H3839" i="6"/>
  <c r="H804" i="6"/>
  <c r="H3329" i="6"/>
  <c r="H6106" i="6"/>
  <c r="H5026" i="6"/>
  <c r="H1973" i="6"/>
  <c r="H6570" i="6"/>
  <c r="H3593" i="6"/>
  <c r="H4408" i="6"/>
  <c r="H6720" i="6"/>
  <c r="H2884" i="6"/>
  <c r="H6463" i="6"/>
  <c r="H31" i="6"/>
  <c r="H222" i="6"/>
  <c r="H2462" i="6"/>
  <c r="H5497" i="6"/>
  <c r="H1757" i="6"/>
  <c r="H5429" i="6"/>
  <c r="H3307" i="6"/>
  <c r="H4901" i="6"/>
  <c r="H4062" i="6"/>
  <c r="H5521" i="6"/>
  <c r="H1964" i="6"/>
  <c r="H6049" i="6"/>
  <c r="H3508" i="6"/>
  <c r="H6714" i="6"/>
  <c r="H288" i="6"/>
  <c r="H1984" i="6"/>
  <c r="H5207" i="6"/>
  <c r="H3879" i="6"/>
  <c r="H2100" i="6"/>
  <c r="H6233" i="6"/>
  <c r="H6819" i="6"/>
  <c r="H6910" i="6"/>
  <c r="H1391" i="6"/>
  <c r="H396" i="6"/>
  <c r="H5244" i="6"/>
  <c r="H428" i="6"/>
  <c r="H4001" i="6"/>
  <c r="H1845" i="6"/>
  <c r="H3850" i="6"/>
  <c r="H7084" i="6"/>
  <c r="H6818" i="6"/>
  <c r="H6193" i="6"/>
  <c r="H5719" i="6"/>
  <c r="H5456" i="6"/>
  <c r="H6610" i="6"/>
  <c r="H6642" i="6"/>
  <c r="H6488" i="6"/>
  <c r="H5263" i="6"/>
  <c r="H1501" i="6"/>
  <c r="H3958" i="6"/>
  <c r="H3640" i="6"/>
  <c r="H3506" i="6"/>
  <c r="H4863" i="6"/>
  <c r="H2850" i="6"/>
  <c r="H6636" i="6"/>
  <c r="H3004" i="6"/>
  <c r="H2802" i="6"/>
  <c r="H4890" i="6"/>
  <c r="H2580" i="6"/>
  <c r="H5419" i="6"/>
  <c r="H6985" i="6"/>
  <c r="H4165" i="6"/>
  <c r="H5977" i="6"/>
  <c r="H5674" i="6"/>
  <c r="H4028" i="6"/>
  <c r="H5503" i="6"/>
  <c r="H455" i="6"/>
  <c r="H658" i="6"/>
  <c r="H4805" i="6"/>
  <c r="H5518" i="6"/>
  <c r="H4545" i="6"/>
  <c r="H1034" i="6"/>
  <c r="H3607" i="6"/>
  <c r="H5883" i="6"/>
  <c r="H1838" i="6"/>
  <c r="H1133" i="6"/>
  <c r="H1978" i="6"/>
  <c r="H1046" i="6"/>
  <c r="H4369" i="6"/>
  <c r="H5999" i="6"/>
  <c r="H4520" i="6"/>
  <c r="H2432" i="6"/>
  <c r="H5693" i="6"/>
  <c r="H3657" i="6"/>
  <c r="H6339" i="6"/>
  <c r="H6070" i="6"/>
  <c r="H4693" i="6"/>
  <c r="H4123" i="6"/>
  <c r="H765" i="6"/>
  <c r="H5872" i="6"/>
  <c r="H6706" i="6"/>
  <c r="H6226" i="6"/>
  <c r="H6043" i="6"/>
  <c r="H5580" i="6"/>
  <c r="H4339" i="6"/>
  <c r="H3581" i="6"/>
  <c r="H392" i="6"/>
  <c r="H1340" i="6"/>
  <c r="H2757" i="6"/>
  <c r="H1406" i="6"/>
  <c r="H5118" i="6"/>
  <c r="H2459" i="6"/>
  <c r="H5170" i="6"/>
  <c r="H1855" i="6"/>
  <c r="H1017" i="6"/>
  <c r="H3031" i="6"/>
  <c r="H4376" i="6"/>
  <c r="H4870" i="6"/>
  <c r="H5037" i="6"/>
  <c r="H3532" i="6"/>
  <c r="H2880" i="6"/>
  <c r="H5056" i="6"/>
  <c r="H2765" i="6"/>
  <c r="H3359" i="6"/>
  <c r="H442" i="6"/>
  <c r="H2888" i="6"/>
  <c r="H3263" i="6"/>
  <c r="H1272" i="6"/>
  <c r="H6512" i="6"/>
  <c r="H5593" i="6"/>
  <c r="H1099" i="6"/>
  <c r="H6161" i="6"/>
  <c r="H1045" i="6"/>
  <c r="H6347" i="6"/>
  <c r="H939" i="6"/>
  <c r="H1925" i="6"/>
  <c r="H3589" i="6"/>
  <c r="H375" i="6"/>
  <c r="H3104" i="6"/>
  <c r="H6322" i="6"/>
  <c r="H3590" i="6"/>
  <c r="H4460" i="6"/>
  <c r="H2455" i="6"/>
  <c r="H5102" i="6"/>
  <c r="H508" i="6"/>
  <c r="H129" i="6"/>
  <c r="H6983" i="6"/>
  <c r="H5502" i="6"/>
  <c r="H6081" i="6"/>
  <c r="H4898" i="6"/>
  <c r="H6964" i="6"/>
  <c r="H253" i="6"/>
  <c r="H4517" i="6"/>
  <c r="H3036" i="6"/>
  <c r="H6510" i="6"/>
  <c r="H1913" i="6"/>
  <c r="H785" i="6"/>
  <c r="H7014" i="6"/>
  <c r="H2362" i="6"/>
  <c r="H4485" i="6"/>
  <c r="H6026" i="6"/>
  <c r="H3253" i="6"/>
  <c r="H970" i="6"/>
  <c r="H3907" i="6"/>
  <c r="H84" i="6"/>
  <c r="H4204" i="6"/>
  <c r="H3029" i="6"/>
  <c r="H6842" i="6"/>
  <c r="H3084" i="6"/>
  <c r="H3963" i="6"/>
  <c r="H2437" i="6"/>
  <c r="H1432" i="6"/>
  <c r="H3845" i="6"/>
  <c r="H3877" i="6"/>
  <c r="H4234" i="6"/>
  <c r="H6839" i="6"/>
  <c r="H2620" i="6"/>
  <c r="H5747" i="6"/>
  <c r="H5889" i="6"/>
  <c r="H5767" i="6"/>
  <c r="H5596" i="6"/>
  <c r="H6663" i="6"/>
  <c r="H5047" i="6"/>
  <c r="H5938" i="6"/>
  <c r="H6298" i="6"/>
  <c r="H5394" i="6"/>
  <c r="H4626" i="6"/>
  <c r="H6397" i="6"/>
  <c r="H3961" i="6"/>
  <c r="H944" i="6"/>
  <c r="H3453" i="6"/>
  <c r="H692" i="6"/>
  <c r="H146" i="6"/>
  <c r="H2603" i="6"/>
  <c r="H1776" i="6"/>
  <c r="H5707" i="6"/>
  <c r="H6046" i="6"/>
  <c r="H4927" i="6"/>
  <c r="H6760" i="6"/>
  <c r="H2256" i="6"/>
  <c r="H4392" i="6"/>
  <c r="H1974" i="6"/>
  <c r="H5210" i="6"/>
  <c r="H5150" i="6"/>
  <c r="H4860" i="6"/>
  <c r="H6129" i="6"/>
  <c r="H5107" i="6"/>
  <c r="H5010" i="6"/>
  <c r="H5891" i="6"/>
  <c r="H33" i="6"/>
  <c r="H5698" i="6"/>
  <c r="H5237" i="6"/>
  <c r="H3551" i="6"/>
  <c r="H5709" i="6"/>
  <c r="H1426" i="6"/>
  <c r="H2435" i="6"/>
  <c r="H903" i="6"/>
  <c r="H4883" i="6"/>
  <c r="H430" i="6"/>
  <c r="H3099" i="6"/>
  <c r="H2122" i="6"/>
  <c r="H5541" i="6"/>
  <c r="H4399" i="6"/>
  <c r="H3865" i="6"/>
  <c r="H6343" i="6"/>
  <c r="H1566" i="6"/>
  <c r="H3105" i="6"/>
  <c r="H1911" i="6"/>
  <c r="H6356" i="6"/>
  <c r="H3289" i="6"/>
  <c r="H4506" i="6"/>
  <c r="H5405" i="6"/>
  <c r="H3468" i="6"/>
  <c r="H5247" i="6"/>
  <c r="H3725" i="6"/>
  <c r="H4242" i="6"/>
  <c r="H3649" i="6"/>
  <c r="H534" i="6"/>
  <c r="H3513" i="6"/>
  <c r="H4171" i="6"/>
  <c r="H4095" i="6"/>
  <c r="H6762" i="6"/>
  <c r="H279" i="6"/>
  <c r="H102" i="6"/>
  <c r="H3223" i="6"/>
  <c r="H2773" i="6"/>
  <c r="H4080" i="6"/>
  <c r="H6449" i="6"/>
  <c r="H1706" i="6"/>
  <c r="H6224" i="6"/>
  <c r="H757" i="6"/>
  <c r="H6039" i="6"/>
  <c r="H5634" i="6"/>
  <c r="H5881" i="6"/>
  <c r="H3295" i="6"/>
  <c r="H1521" i="6"/>
  <c r="H1798" i="6"/>
  <c r="H3491" i="6"/>
  <c r="H3962" i="6"/>
  <c r="H2004" i="6"/>
  <c r="H1892" i="6"/>
  <c r="H4670" i="6"/>
  <c r="H6098" i="6"/>
  <c r="H4856" i="6"/>
  <c r="H6027" i="6"/>
  <c r="H3979" i="6"/>
  <c r="H1551" i="6"/>
  <c r="H6968" i="6"/>
  <c r="H1636" i="6"/>
  <c r="H4418" i="6"/>
  <c r="H1119" i="6"/>
  <c r="H5112" i="6"/>
  <c r="H1091" i="6"/>
  <c r="H6708" i="6"/>
  <c r="H4195" i="6"/>
  <c r="H4331" i="6"/>
  <c r="H6941" i="6"/>
  <c r="H933" i="6"/>
  <c r="H3371" i="6"/>
  <c r="H1476" i="6"/>
  <c r="H2851" i="6"/>
  <c r="H2492" i="6"/>
  <c r="H6232" i="6"/>
  <c r="H3981" i="6"/>
  <c r="H6635" i="6"/>
  <c r="H2864" i="6"/>
  <c r="H5324" i="6"/>
  <c r="H1244" i="6"/>
  <c r="H5595" i="6"/>
  <c r="H6521" i="6"/>
  <c r="H2478" i="6"/>
  <c r="H6373" i="6"/>
  <c r="H1126" i="6"/>
  <c r="H6705" i="6"/>
  <c r="H2723" i="6"/>
  <c r="H1253" i="6"/>
  <c r="H5614" i="6"/>
  <c r="H2885" i="6"/>
  <c r="H4572" i="6"/>
  <c r="H5252" i="6"/>
  <c r="H3912" i="6"/>
  <c r="H695" i="6"/>
  <c r="H3565" i="6"/>
  <c r="H2171" i="6"/>
  <c r="H1439" i="6"/>
  <c r="H6555" i="6"/>
  <c r="H2762" i="6"/>
  <c r="H955" i="6"/>
  <c r="H319" i="6"/>
  <c r="H2328" i="6"/>
  <c r="H3848" i="6"/>
  <c r="H5578" i="6"/>
  <c r="H2410" i="6"/>
  <c r="H2526" i="6"/>
  <c r="H4887" i="6"/>
  <c r="H3350" i="6"/>
  <c r="H1449" i="6"/>
  <c r="H749" i="6"/>
  <c r="H4153" i="6"/>
  <c r="H5845" i="6"/>
  <c r="H5723" i="6"/>
  <c r="H3934" i="6"/>
  <c r="H738" i="6"/>
  <c r="H2546" i="6"/>
  <c r="H103" i="6"/>
  <c r="H759" i="6"/>
  <c r="H2657" i="6"/>
  <c r="H2506" i="6"/>
  <c r="H1795" i="6"/>
  <c r="H4702" i="6"/>
  <c r="H3387" i="6"/>
  <c r="H6306" i="6"/>
  <c r="H3869" i="6"/>
  <c r="H884" i="6"/>
  <c r="H3189" i="6"/>
  <c r="H6846" i="6"/>
  <c r="H2336" i="6"/>
  <c r="H5159" i="6"/>
  <c r="H4247" i="6"/>
  <c r="H5934" i="6"/>
  <c r="H4211" i="6"/>
  <c r="H2371" i="6"/>
  <c r="H810" i="6"/>
  <c r="H5781" i="6"/>
  <c r="H2807" i="6"/>
  <c r="H4490" i="6"/>
  <c r="H427" i="6"/>
  <c r="H2754" i="6"/>
  <c r="H4132" i="6"/>
  <c r="H1068" i="6"/>
  <c r="H3131" i="6"/>
  <c r="H6589" i="6"/>
  <c r="H5900" i="6"/>
  <c r="H5705" i="6"/>
  <c r="H4668" i="6"/>
  <c r="H7021" i="6"/>
  <c r="H735" i="6"/>
  <c r="H2821" i="6"/>
  <c r="H1649" i="6"/>
  <c r="H3874" i="6"/>
  <c r="H5288" i="6"/>
  <c r="H1249" i="6"/>
  <c r="H5690" i="6"/>
  <c r="H1189" i="6"/>
  <c r="H1625" i="6"/>
  <c r="H3656" i="6"/>
  <c r="H5092" i="6"/>
  <c r="H1029" i="6"/>
  <c r="H4029" i="6"/>
  <c r="H1271" i="6"/>
  <c r="H3217" i="6"/>
  <c r="H2561" i="6"/>
  <c r="H971" i="6"/>
  <c r="H6158" i="6"/>
  <c r="H1447" i="6"/>
  <c r="H4678" i="6"/>
  <c r="H4139" i="6"/>
  <c r="H1025" i="6"/>
  <c r="H3030" i="6"/>
  <c r="H683" i="6"/>
  <c r="H6025" i="6"/>
  <c r="H5433" i="6"/>
  <c r="H5527" i="6"/>
  <c r="H4367" i="6"/>
  <c r="H4949" i="6"/>
  <c r="H959" i="6"/>
  <c r="H4063" i="6"/>
  <c r="H4484" i="6"/>
  <c r="H4509" i="6"/>
  <c r="H6408" i="6"/>
  <c r="H5283" i="6"/>
  <c r="H2825" i="6"/>
  <c r="H6005" i="6"/>
  <c r="H5765" i="6"/>
  <c r="H1824" i="6"/>
  <c r="H1509" i="6"/>
  <c r="H5538" i="6"/>
  <c r="H1378" i="6"/>
  <c r="H1050" i="6"/>
  <c r="H6302" i="6"/>
  <c r="H6562" i="6"/>
  <c r="H6419" i="6"/>
  <c r="H2069" i="6"/>
  <c r="H6568" i="6"/>
  <c r="H1684" i="6"/>
  <c r="H2090" i="6"/>
  <c r="H226" i="6"/>
  <c r="H1341" i="6"/>
  <c r="H3966" i="6"/>
  <c r="H2485" i="6"/>
  <c r="H6045" i="6"/>
  <c r="H4754" i="6"/>
  <c r="H5221" i="6"/>
  <c r="H1646" i="6"/>
  <c r="H3902" i="6"/>
  <c r="H5701" i="6"/>
  <c r="H363" i="6"/>
  <c r="H2833" i="6"/>
  <c r="H6317" i="6"/>
  <c r="H6889" i="6"/>
  <c r="H6247" i="6"/>
  <c r="H1826" i="6"/>
  <c r="H6472" i="6"/>
  <c r="H4089" i="6"/>
  <c r="H3699" i="6"/>
  <c r="H6755" i="6"/>
  <c r="H4785" i="6"/>
  <c r="H505" i="6"/>
  <c r="H385" i="6"/>
  <c r="H1860" i="6"/>
  <c r="H925" i="6"/>
  <c r="H6591" i="6"/>
  <c r="H23" i="6"/>
  <c r="H85" i="6"/>
  <c r="H3078" i="6"/>
  <c r="H3945" i="6"/>
  <c r="H1542" i="6"/>
  <c r="H3196" i="6"/>
  <c r="H5587" i="6"/>
  <c r="H1043" i="6"/>
  <c r="H2977" i="6"/>
  <c r="H5250" i="6"/>
  <c r="H3382" i="6"/>
  <c r="H2944" i="6"/>
  <c r="H2661" i="6"/>
  <c r="H1313" i="6"/>
  <c r="H4085" i="6"/>
  <c r="H1653" i="6"/>
  <c r="H2184" i="6"/>
  <c r="H950" i="6"/>
  <c r="H6431" i="6"/>
  <c r="H4995" i="6"/>
  <c r="H1033" i="6"/>
  <c r="H3367" i="6"/>
  <c r="H4426" i="6"/>
  <c r="H6820" i="6"/>
  <c r="H1007" i="6"/>
  <c r="H5607" i="6"/>
  <c r="H4342" i="6"/>
  <c r="H2493" i="6"/>
  <c r="H1374" i="6"/>
  <c r="H3334" i="6"/>
  <c r="H5857" i="6"/>
  <c r="H1779" i="6"/>
  <c r="H3441" i="6"/>
  <c r="H5629" i="6"/>
  <c r="H1651" i="6"/>
  <c r="H3341" i="6"/>
  <c r="H5417" i="6"/>
  <c r="H164" i="6"/>
  <c r="H5498" i="6"/>
  <c r="H6003" i="6"/>
  <c r="H1230" i="6"/>
  <c r="H5749" i="6"/>
  <c r="H709" i="6"/>
  <c r="H161" i="6"/>
  <c r="H6234" i="6"/>
  <c r="H3076" i="6"/>
  <c r="H5955" i="6"/>
  <c r="H2955" i="6"/>
  <c r="H2775" i="6"/>
  <c r="H6499" i="6"/>
  <c r="H2974" i="6"/>
  <c r="H5036" i="6"/>
  <c r="H1992" i="6"/>
  <c r="H2985" i="6"/>
  <c r="H2936" i="6"/>
  <c r="H162" i="6"/>
  <c r="H4591" i="6"/>
  <c r="H1280" i="6"/>
  <c r="H6945" i="6"/>
  <c r="H1775" i="6"/>
  <c r="H3448" i="6"/>
  <c r="H946" i="6"/>
  <c r="H4801" i="6"/>
  <c r="H6445" i="6"/>
  <c r="H2685" i="6"/>
  <c r="H2383" i="6"/>
  <c r="H7079" i="6"/>
  <c r="H4124" i="6"/>
  <c r="H3872" i="6"/>
  <c r="H6980" i="6"/>
  <c r="H317" i="6"/>
  <c r="H6520" i="6"/>
  <c r="H4891" i="6"/>
  <c r="H6670" i="6"/>
  <c r="H2981" i="6"/>
  <c r="H3100" i="6"/>
  <c r="H1239" i="6"/>
  <c r="H1104" i="6"/>
  <c r="H3750" i="6"/>
  <c r="H316" i="6"/>
  <c r="H3108" i="6"/>
  <c r="H2178" i="6"/>
  <c r="H4832" i="6"/>
  <c r="H45" i="6"/>
  <c r="H4201" i="6"/>
  <c r="H3908" i="6"/>
  <c r="H2468" i="6"/>
  <c r="H1655" i="6"/>
  <c r="H4103" i="6"/>
  <c r="H844" i="6"/>
  <c r="H5444" i="6"/>
  <c r="H3858" i="6"/>
  <c r="H2115" i="6"/>
  <c r="H3818" i="6"/>
  <c r="H4478" i="6"/>
  <c r="H6612" i="6"/>
  <c r="H2117" i="6"/>
  <c r="H1761" i="6"/>
  <c r="H4539" i="6"/>
  <c r="H6794" i="6"/>
  <c r="H5791" i="6"/>
  <c r="H4336" i="6"/>
  <c r="H1186" i="6"/>
  <c r="H2211" i="6"/>
  <c r="H332" i="6"/>
  <c r="H5594" i="6"/>
  <c r="H1635" i="6"/>
  <c r="H73" i="6"/>
  <c r="H4767" i="6"/>
  <c r="H6544" i="6"/>
  <c r="H6230" i="6"/>
  <c r="H2236" i="6"/>
  <c r="H6277" i="6"/>
  <c r="H850" i="6"/>
  <c r="H186" i="6"/>
  <c r="H6644" i="6"/>
  <c r="H2789" i="6"/>
  <c r="H4858" i="6"/>
  <c r="H139" i="6"/>
  <c r="H2827" i="6"/>
  <c r="H1399" i="6"/>
  <c r="H400" i="6"/>
  <c r="H2891" i="6"/>
  <c r="H5652" i="6"/>
  <c r="H423" i="6"/>
  <c r="H4939" i="6"/>
  <c r="H4667" i="6"/>
  <c r="H5953" i="6"/>
  <c r="H2030" i="6"/>
  <c r="H1276" i="6"/>
  <c r="H3567" i="6"/>
  <c r="H2067" i="6"/>
  <c r="H3080" i="6"/>
  <c r="H904" i="6"/>
  <c r="H864" i="6"/>
  <c r="H6481" i="6"/>
  <c r="H2552" i="6"/>
  <c r="H2501" i="6"/>
  <c r="H5230" i="6"/>
  <c r="H533" i="6"/>
  <c r="H2536" i="6"/>
  <c r="H2237" i="6"/>
  <c r="H5494" i="6"/>
  <c r="H4472" i="6"/>
  <c r="H2245" i="6"/>
  <c r="H6919" i="6"/>
  <c r="H1338" i="6"/>
  <c r="H1675" i="6"/>
  <c r="H5098" i="6"/>
  <c r="H4010" i="6"/>
  <c r="H1461" i="6"/>
  <c r="H4846" i="6"/>
  <c r="H6050" i="6"/>
  <c r="H3863" i="6"/>
  <c r="H5613" i="6"/>
  <c r="H3502" i="6"/>
  <c r="H1362" i="6"/>
  <c r="H5509" i="6"/>
  <c r="H6331" i="6"/>
  <c r="H4042" i="6"/>
  <c r="H205" i="6"/>
  <c r="H6569" i="6"/>
  <c r="H4350" i="6"/>
  <c r="H2776" i="6"/>
  <c r="H6229" i="6"/>
  <c r="H3413" i="6"/>
  <c r="H3398" i="6"/>
  <c r="H2781" i="6"/>
  <c r="H4733" i="6"/>
  <c r="H4579" i="6"/>
  <c r="H6367" i="6"/>
  <c r="H6206" i="6"/>
  <c r="H2628" i="6"/>
  <c r="H5334" i="6"/>
  <c r="H1534" i="6"/>
  <c r="H835" i="6"/>
  <c r="H1710" i="6"/>
  <c r="H4967" i="6"/>
  <c r="H1081" i="6"/>
  <c r="H2745" i="6"/>
  <c r="H3555" i="6"/>
  <c r="H5144" i="6"/>
  <c r="H1917" i="6"/>
  <c r="H6362" i="6"/>
  <c r="H2105" i="6"/>
  <c r="H1782" i="6"/>
  <c r="H4457" i="6"/>
  <c r="H4865" i="6"/>
  <c r="H878" i="6"/>
  <c r="H3633" i="6"/>
  <c r="H4859" i="6"/>
  <c r="H5089" i="6"/>
  <c r="H3489" i="6"/>
  <c r="H3721" i="6"/>
  <c r="H2537" i="6"/>
  <c r="H4493" i="6"/>
  <c r="H706" i="6"/>
  <c r="H2367" i="6"/>
  <c r="H6890" i="6"/>
  <c r="H3280" i="6"/>
  <c r="H2375" i="6"/>
  <c r="H5639" i="6"/>
  <c r="H5042" i="6"/>
  <c r="H5114" i="6"/>
  <c r="H647" i="6"/>
  <c r="H456" i="6"/>
  <c r="H6836" i="6"/>
  <c r="H1898" i="6"/>
  <c r="H3775" i="6"/>
  <c r="H5983" i="6"/>
  <c r="H487" i="6"/>
  <c r="H2975" i="6"/>
  <c r="H2724" i="6"/>
  <c r="H820" i="6"/>
  <c r="H475" i="6"/>
  <c r="H5964" i="6"/>
  <c r="H6349" i="6"/>
  <c r="H6297" i="6"/>
  <c r="H3057" i="6"/>
  <c r="H169" i="6"/>
  <c r="H6814" i="6"/>
  <c r="H5854" i="6"/>
  <c r="H4202" i="6"/>
  <c r="H3846" i="6"/>
  <c r="H2327" i="6"/>
  <c r="H3197" i="6"/>
  <c r="H6180" i="6"/>
  <c r="H4468" i="6"/>
  <c r="H6004" i="6"/>
  <c r="H6225" i="6"/>
  <c r="H4639" i="6"/>
  <c r="H6189" i="6"/>
  <c r="H4257" i="6"/>
  <c r="H3890" i="6"/>
  <c r="H4298" i="6"/>
  <c r="H3743" i="6"/>
  <c r="H1195" i="6"/>
  <c r="H64" i="6"/>
  <c r="H355" i="6"/>
  <c r="H5820" i="6"/>
  <c r="H6634" i="6"/>
  <c r="H1577" i="6"/>
  <c r="H7049" i="6"/>
  <c r="H5220" i="6"/>
  <c r="H419" i="6"/>
  <c r="H1303" i="6"/>
  <c r="H3772" i="6"/>
  <c r="H6756" i="6"/>
  <c r="H3275" i="6"/>
  <c r="H2303" i="6"/>
  <c r="H2276" i="6"/>
  <c r="H2195" i="6"/>
  <c r="H1812" i="6"/>
  <c r="H1125" i="6"/>
  <c r="H611" i="6"/>
  <c r="H5694" i="6"/>
  <c r="H1906" i="6"/>
  <c r="H4867" i="6"/>
  <c r="H6526" i="6"/>
  <c r="H3673" i="6"/>
  <c r="H3637" i="6"/>
  <c r="H3397" i="6"/>
  <c r="H2809" i="6"/>
  <c r="H2839" i="6"/>
  <c r="H916" i="6"/>
  <c r="H4789" i="6"/>
  <c r="H2192" i="6"/>
  <c r="H1121" i="6"/>
  <c r="H6346" i="6"/>
  <c r="H5347" i="6"/>
  <c r="H5540" i="6"/>
  <c r="H4777" i="6"/>
  <c r="H6271" i="6"/>
  <c r="H1145" i="6"/>
  <c r="H6304" i="6"/>
  <c r="H3769" i="6"/>
  <c r="H2758" i="6"/>
  <c r="H5496" i="6"/>
  <c r="H6709" i="6"/>
  <c r="H5264" i="6"/>
  <c r="H7009" i="6"/>
  <c r="H1902" i="6"/>
  <c r="H6750" i="6"/>
  <c r="H869" i="6"/>
  <c r="H3592" i="6"/>
  <c r="H1176" i="6"/>
  <c r="H4621" i="6"/>
  <c r="H2675" i="6"/>
  <c r="H5681" i="6"/>
  <c r="H3273" i="6"/>
  <c r="H2730" i="6"/>
  <c r="H2405" i="6"/>
  <c r="H3836" i="6"/>
  <c r="H3486" i="6"/>
  <c r="H6655" i="6"/>
  <c r="H2726" i="6"/>
  <c r="H4790" i="6"/>
  <c r="H4494" i="6"/>
  <c r="H1564" i="6"/>
  <c r="H4075" i="6"/>
  <c r="H6354" i="6"/>
  <c r="H2152" i="6"/>
  <c r="H3759" i="6"/>
  <c r="H3361" i="6"/>
  <c r="H1424" i="6"/>
  <c r="H6633" i="6"/>
  <c r="H2480" i="6"/>
  <c r="H2649" i="6"/>
  <c r="H351" i="6"/>
  <c r="H4021" i="6"/>
  <c r="H4644" i="6"/>
  <c r="H591" i="6"/>
  <c r="H2351" i="6"/>
  <c r="H3806" i="6"/>
  <c r="H4909" i="6"/>
  <c r="H4791" i="6"/>
  <c r="H7090" i="6"/>
  <c r="H3822" i="6"/>
  <c r="H2820" i="6"/>
  <c r="H3086" i="6"/>
  <c r="H55" i="6"/>
  <c r="H6509" i="6"/>
  <c r="H4796" i="6"/>
  <c r="H790" i="6"/>
  <c r="H4134" i="6"/>
  <c r="H6897" i="6"/>
  <c r="H5662" i="6"/>
  <c r="H433" i="6"/>
  <c r="H780" i="6"/>
  <c r="H5695" i="6"/>
  <c r="H626" i="6"/>
  <c r="H2043" i="6"/>
  <c r="H6653" i="6"/>
  <c r="H6117" i="6"/>
  <c r="H837" i="6"/>
  <c r="H3791" i="6"/>
  <c r="H2453" i="6"/>
  <c r="H7039" i="6"/>
  <c r="H3884" i="6"/>
  <c r="H4424" i="6"/>
  <c r="H3758" i="6"/>
  <c r="H5410" i="6"/>
  <c r="H6160" i="6"/>
  <c r="H559" i="6"/>
  <c r="H2246" i="6"/>
  <c r="H5947" i="6"/>
  <c r="H3807" i="6"/>
  <c r="H1688" i="6"/>
  <c r="H6920" i="6"/>
  <c r="H3124" i="6"/>
  <c r="H5740" i="6"/>
  <c r="H2007" i="6"/>
  <c r="H206" i="6"/>
  <c r="H6797" i="6"/>
  <c r="H2895" i="6"/>
  <c r="H5329" i="6"/>
  <c r="H6018" i="6"/>
  <c r="H638" i="6"/>
  <c r="H2861" i="6"/>
  <c r="H4683" i="6"/>
  <c r="H4051" i="6"/>
  <c r="H5371" i="6"/>
  <c r="H7018" i="6"/>
  <c r="H2966" i="6"/>
  <c r="H7109" i="6"/>
  <c r="H5831" i="6"/>
  <c r="H5799" i="6"/>
  <c r="H3171" i="6"/>
  <c r="H7075" i="6"/>
  <c r="H4481" i="6"/>
  <c r="H2941" i="6"/>
  <c r="H3352" i="6"/>
  <c r="H4374" i="6"/>
  <c r="H3698" i="6"/>
  <c r="H4508" i="6"/>
  <c r="H4447" i="6"/>
  <c r="H1468" i="6"/>
  <c r="H1023" i="6"/>
  <c r="H151" i="6"/>
  <c r="H2316" i="6"/>
  <c r="H1513" i="6"/>
  <c r="H5113" i="6"/>
  <c r="H6170" i="6"/>
  <c r="H1580" i="6"/>
  <c r="H5981" i="6"/>
  <c r="H1961" i="6"/>
  <c r="H4052" i="6"/>
  <c r="H1584" i="6"/>
  <c r="H3480" i="6"/>
  <c r="H1458" i="6"/>
  <c r="H3525" i="6"/>
  <c r="H4976" i="6"/>
  <c r="H5051" i="6"/>
  <c r="H2277" i="6"/>
  <c r="H4370" i="6"/>
  <c r="H1535" i="6"/>
  <c r="H4348" i="6"/>
  <c r="H1765" i="6"/>
  <c r="H4217" i="6"/>
  <c r="H5735" i="6"/>
  <c r="H4894" i="6"/>
  <c r="H3482" i="6"/>
  <c r="H677" i="6"/>
  <c r="H5115" i="6"/>
  <c r="H6827" i="6"/>
  <c r="H4885" i="6"/>
  <c r="H5520" i="6"/>
  <c r="H2002" i="6"/>
  <c r="H3988" i="6"/>
  <c r="H4228" i="6"/>
  <c r="H6092" i="6"/>
  <c r="H6116" i="6"/>
  <c r="H2227" i="6"/>
  <c r="H6696" i="6"/>
  <c r="H5748" i="6"/>
  <c r="H6700" i="6"/>
  <c r="H6621" i="6"/>
  <c r="H4649" i="6"/>
  <c r="H4798" i="6"/>
  <c r="H5656" i="6"/>
  <c r="H1056" i="6"/>
  <c r="H2952" i="6"/>
  <c r="H2469" i="6"/>
  <c r="H2796" i="6"/>
  <c r="H6550" i="6"/>
  <c r="H2534" i="6"/>
  <c r="H3265" i="6"/>
  <c r="H3403" i="6"/>
  <c r="H1264" i="6"/>
  <c r="H4389" i="6"/>
  <c r="H6474" i="6"/>
  <c r="H5110" i="6"/>
  <c r="H4382" i="6"/>
  <c r="H2601" i="6"/>
  <c r="H3250" i="6"/>
  <c r="H5905" i="6"/>
  <c r="H6353" i="6"/>
  <c r="H6037" i="6"/>
  <c r="H1532" i="6"/>
  <c r="H4073" i="6"/>
  <c r="H5745" i="6"/>
  <c r="H2800" i="6"/>
  <c r="H2712" i="6"/>
  <c r="H6573" i="6"/>
  <c r="H1965" i="6"/>
  <c r="H4081" i="6"/>
  <c r="H5586" i="6"/>
  <c r="H2329" i="6"/>
  <c r="H5597" i="6"/>
  <c r="H2943" i="6"/>
  <c r="H4548" i="6"/>
  <c r="H3697" i="6"/>
  <c r="H1472" i="6"/>
  <c r="H6707" i="6"/>
  <c r="H133" i="6"/>
  <c r="H4583" i="6"/>
  <c r="H1238" i="6"/>
  <c r="H4774" i="6"/>
  <c r="H2168" i="6"/>
  <c r="H2423" i="6"/>
  <c r="H5894" i="6"/>
  <c r="H6348" i="6"/>
  <c r="H1599" i="6"/>
  <c r="H3112" i="6"/>
  <c r="H1957" i="6"/>
  <c r="H4183" i="6"/>
  <c r="H4638" i="6"/>
  <c r="H2064" i="6"/>
  <c r="H274" i="6"/>
  <c r="H6771" i="6"/>
  <c r="H3921" i="6"/>
  <c r="H2992" i="6"/>
  <c r="H6851" i="6"/>
  <c r="H7041" i="6"/>
  <c r="H5365" i="6"/>
  <c r="H2578" i="6"/>
  <c r="H6044" i="6"/>
  <c r="H5266" i="6"/>
  <c r="H1524" i="6"/>
  <c r="H4014" i="6"/>
  <c r="H5646" i="6"/>
  <c r="H3646" i="6"/>
  <c r="H5861" i="6"/>
  <c r="H605" i="6"/>
  <c r="H5154" i="6"/>
  <c r="H4464" i="6"/>
  <c r="H5965" i="6"/>
  <c r="H4568" i="6"/>
  <c r="H6749" i="6"/>
  <c r="H437" i="6"/>
  <c r="H6366" i="6"/>
  <c r="H6643" i="6"/>
  <c r="H4437" i="6"/>
  <c r="H446" i="6"/>
  <c r="H3808" i="6"/>
  <c r="H4537" i="6"/>
  <c r="H394" i="6"/>
  <c r="H537" i="6"/>
  <c r="H3272" i="6"/>
  <c r="H739" i="6"/>
  <c r="H5829" i="6"/>
  <c r="H3893" i="6"/>
  <c r="H4282" i="6"/>
  <c r="H2355" i="6"/>
  <c r="H2425" i="6"/>
  <c r="H3802" i="6"/>
  <c r="H269" i="6"/>
  <c r="H1446" i="6"/>
  <c r="H5246" i="6"/>
  <c r="H2674" i="6"/>
  <c r="H3056" i="6"/>
  <c r="H2811" i="6"/>
  <c r="H568" i="6"/>
  <c r="H5962" i="6"/>
  <c r="H3271" i="6"/>
  <c r="H6315" i="6"/>
  <c r="H3133" i="6"/>
  <c r="H295" i="6"/>
  <c r="H2014" i="6"/>
  <c r="H6303" i="6"/>
  <c r="H2450" i="6"/>
  <c r="H6826" i="6"/>
  <c r="H634" i="6"/>
  <c r="H281" i="6"/>
  <c r="H4232" i="6"/>
  <c r="H1380" i="6"/>
  <c r="H2214" i="6"/>
  <c r="H5904" i="6"/>
  <c r="H1209" i="6"/>
  <c r="H3000" i="6"/>
  <c r="H1975" i="6"/>
  <c r="H6184" i="6"/>
  <c r="H6855" i="6"/>
  <c r="H3618" i="6"/>
  <c r="H1206" i="6"/>
  <c r="H927" i="6"/>
  <c r="H2924" i="6"/>
  <c r="H303" i="6"/>
  <c r="H700" i="6"/>
  <c r="H1692" i="6"/>
  <c r="H298" i="6"/>
  <c r="H399" i="6"/>
  <c r="H4272" i="6"/>
  <c r="H5337" i="6"/>
  <c r="H6958" i="6"/>
  <c r="H4841" i="6"/>
  <c r="H4110" i="6"/>
  <c r="H6172" i="6"/>
  <c r="H5877" i="6"/>
  <c r="H4762" i="6"/>
  <c r="H5940" i="6"/>
  <c r="H3003" i="6"/>
  <c r="H5214" i="6"/>
  <c r="H7107" i="6"/>
  <c r="H5438" i="6"/>
  <c r="H2928" i="6"/>
  <c r="H5197" i="6"/>
  <c r="H6270" i="6"/>
  <c r="H101" i="6"/>
  <c r="H1796" i="6"/>
  <c r="H2260" i="6"/>
  <c r="H2565" i="6"/>
  <c r="H5551" i="6"/>
  <c r="H4970" i="6"/>
  <c r="H3497" i="6"/>
  <c r="H5665" i="6"/>
  <c r="H3166" i="6"/>
  <c r="H6199" i="6"/>
  <c r="H826" i="6"/>
  <c r="H1588" i="6"/>
  <c r="H3260" i="6"/>
  <c r="H849" i="6"/>
  <c r="H6680" i="6"/>
  <c r="H6532" i="6"/>
  <c r="H2023" i="6"/>
  <c r="H5161" i="6"/>
  <c r="H851" i="6"/>
  <c r="H847" i="6"/>
  <c r="H217" i="6"/>
  <c r="H280" i="6"/>
  <c r="H6857" i="6"/>
  <c r="H4900" i="6"/>
  <c r="H6135" i="6"/>
  <c r="H5941" i="6"/>
  <c r="H5786" i="6"/>
  <c r="H2842" i="6"/>
  <c r="H261" i="6"/>
  <c r="H4740" i="6"/>
  <c r="H1685" i="6"/>
  <c r="H1723" i="6"/>
  <c r="H5423" i="6"/>
  <c r="H7078" i="6"/>
  <c r="H6416" i="6"/>
  <c r="H5878" i="6"/>
  <c r="H6840" i="6"/>
  <c r="H5733" i="6"/>
  <c r="H2639" i="6"/>
  <c r="H195" i="6"/>
  <c r="H2958" i="6"/>
  <c r="H1027" i="6"/>
  <c r="H2555" i="6"/>
  <c r="H3940" i="6"/>
  <c r="H4966" i="6"/>
  <c r="H2626" i="6"/>
  <c r="H6608" i="6"/>
  <c r="H3813" i="6"/>
  <c r="H557" i="6"/>
  <c r="H41" i="6"/>
  <c r="H2515" i="6"/>
  <c r="H1478" i="6"/>
  <c r="H2623" i="6"/>
  <c r="H6557" i="6"/>
  <c r="H5903" i="6"/>
  <c r="H5967" i="6"/>
  <c r="H839" i="6"/>
  <c r="H4083" i="6"/>
  <c r="H4061" i="6"/>
  <c r="H4830" i="6"/>
  <c r="H5009" i="6"/>
  <c r="H3932" i="6"/>
  <c r="H2209" i="6"/>
  <c r="H6802" i="6"/>
  <c r="H907" i="6"/>
  <c r="H3438" i="6"/>
  <c r="H526" i="6"/>
  <c r="H896" i="6"/>
  <c r="H3138" i="6"/>
  <c r="H3436" i="6"/>
  <c r="H4043" i="6"/>
  <c r="H5208" i="6"/>
  <c r="H5528" i="6"/>
  <c r="H1833" i="6"/>
  <c r="H2840" i="6"/>
  <c r="H2843" i="6"/>
  <c r="H1942" i="6"/>
  <c r="H1351" i="6"/>
  <c r="H5776" i="6"/>
  <c r="H81" i="6"/>
  <c r="H477" i="6"/>
  <c r="H5726" i="6"/>
  <c r="H5769" i="6"/>
  <c r="H4593" i="6"/>
  <c r="H528" i="6"/>
  <c r="H3433" i="6"/>
  <c r="H5830" i="6"/>
  <c r="H157" i="6"/>
  <c r="H3402" i="6"/>
  <c r="H2147" i="6"/>
  <c r="H2931" i="6"/>
  <c r="H2770" i="6"/>
  <c r="H2460" i="6"/>
  <c r="H2439" i="6"/>
  <c r="H5572" i="6"/>
  <c r="H552" i="6"/>
  <c r="H1738" i="6"/>
  <c r="H4244" i="6"/>
  <c r="H2369" i="6"/>
  <c r="H3594" i="6"/>
  <c r="H6389" i="6"/>
  <c r="H6810" i="6"/>
  <c r="H7012" i="6"/>
  <c r="H3222" i="6"/>
  <c r="H240" i="6"/>
  <c r="H1526" i="6"/>
  <c r="H3954" i="6"/>
  <c r="H6447" i="6"/>
  <c r="H1799" i="6"/>
  <c r="H2503" i="6"/>
  <c r="H6379" i="6"/>
  <c r="H4637" i="6"/>
  <c r="H4923" i="6"/>
  <c r="H3883" i="6"/>
  <c r="H2615" i="6"/>
  <c r="H3941" i="6"/>
  <c r="H4239" i="6"/>
  <c r="H2835" i="6"/>
  <c r="H4538" i="6"/>
  <c r="H4837" i="6"/>
  <c r="H4292" i="6"/>
  <c r="H6291" i="6"/>
  <c r="H497" i="6"/>
  <c r="H1059" i="6"/>
  <c r="H452" i="6"/>
  <c r="H2159" i="6"/>
  <c r="H3363" i="6"/>
  <c r="H3967" i="6"/>
  <c r="H7085" i="6"/>
  <c r="H3862" i="6"/>
  <c r="H2170" i="6"/>
  <c r="H4669" i="6"/>
  <c r="H829" i="6"/>
  <c r="H4334" i="6"/>
  <c r="H886" i="6"/>
  <c r="H5442" i="6"/>
  <c r="H4306" i="6"/>
  <c r="H5793" i="6"/>
  <c r="H5226" i="6"/>
  <c r="H6757" i="6"/>
  <c r="H3446" i="6"/>
  <c r="H4267" i="6"/>
  <c r="H3632" i="6"/>
  <c r="H5134" i="6"/>
  <c r="H6673" i="6"/>
  <c r="H178" i="6"/>
  <c r="H6577" i="6"/>
  <c r="H3061" i="6"/>
  <c r="H82" i="6"/>
  <c r="H4893" i="6"/>
  <c r="H7060" i="6"/>
  <c r="H5859" i="6"/>
  <c r="H1409" i="6"/>
  <c r="H464" i="6"/>
  <c r="H5787" i="6"/>
  <c r="H3739" i="6"/>
  <c r="H69" i="6"/>
  <c r="H590" i="6"/>
  <c r="H4594" i="6"/>
  <c r="H890" i="6"/>
  <c r="H2870" i="6"/>
  <c r="H5454" i="6"/>
  <c r="H3644" i="6"/>
  <c r="H2983" i="6"/>
  <c r="H3570" i="6"/>
  <c r="H3109" i="6"/>
  <c r="H4182" i="6"/>
  <c r="H6984" i="6"/>
  <c r="H3400" i="6"/>
  <c r="H6165" i="6"/>
  <c r="H6976" i="6"/>
  <c r="H3629" i="6"/>
  <c r="H7028" i="6"/>
  <c r="H1540" i="6"/>
  <c r="H6467" i="6"/>
  <c r="H389" i="6"/>
  <c r="H665" i="6"/>
  <c r="H235" i="6"/>
  <c r="H5852" i="6"/>
  <c r="H2521" i="6"/>
  <c r="H6779" i="6"/>
  <c r="H4332" i="6"/>
  <c r="H6409" i="6"/>
  <c r="H3326" i="6"/>
  <c r="H5491" i="6"/>
  <c r="H333" i="6"/>
  <c r="H4764" i="6"/>
  <c r="H2538" i="6"/>
  <c r="H202" i="6"/>
  <c r="H228" i="6"/>
  <c r="H3422" i="6"/>
  <c r="H659" i="6"/>
  <c r="H1204" i="6"/>
  <c r="H6358" i="6"/>
  <c r="H1336" i="6"/>
  <c r="H4360" i="6"/>
  <c r="H255" i="6"/>
  <c r="H6143" i="6"/>
  <c r="H66" i="6"/>
  <c r="H1210" i="6"/>
  <c r="H1920" i="6"/>
  <c r="H3390" i="6"/>
  <c r="H816" i="6"/>
  <c r="H4875" i="6"/>
  <c r="H6975" i="6"/>
  <c r="H4922" i="6"/>
  <c r="H4524" i="6"/>
  <c r="H3828" i="6"/>
  <c r="H549" i="6"/>
  <c r="H6279" i="6"/>
  <c r="H3798" i="6"/>
  <c r="H6780" i="6"/>
  <c r="H4675" i="6"/>
  <c r="H661" i="6"/>
  <c r="H4489" i="6"/>
  <c r="H5984" i="6"/>
  <c r="H3786" i="6"/>
  <c r="H1138" i="6"/>
  <c r="H1197" i="6"/>
  <c r="H1196" i="6"/>
  <c r="H5331" i="6"/>
  <c r="H1943" i="6"/>
  <c r="H5408" i="6"/>
  <c r="H5067" i="6"/>
  <c r="H5341" i="6"/>
  <c r="H3267" i="6"/>
  <c r="H6425" i="6"/>
  <c r="H6973" i="6"/>
  <c r="H2822" i="6"/>
  <c r="H2934" i="6"/>
  <c r="H877" i="6"/>
  <c r="H930" i="6"/>
  <c r="H4026" i="6"/>
  <c r="H2160" i="6"/>
  <c r="H1886" i="6"/>
  <c r="H4592" i="6"/>
  <c r="H1565" i="6"/>
  <c r="H2638" i="6"/>
  <c r="H5006" i="6"/>
  <c r="H6528" i="6"/>
  <c r="H1859" i="6"/>
  <c r="H6684" i="6"/>
  <c r="H6900" i="6"/>
  <c r="H4824" i="6"/>
  <c r="H4618" i="6"/>
  <c r="H2644" i="6"/>
  <c r="H4797" i="6"/>
  <c r="H1561" i="6"/>
  <c r="H6473" i="6"/>
  <c r="H4071" i="6"/>
  <c r="H1633" i="6"/>
  <c r="H3913" i="6"/>
  <c r="H531" i="6"/>
  <c r="H6164" i="6"/>
  <c r="H3723" i="6"/>
  <c r="H6500" i="6"/>
  <c r="H1624" i="6"/>
  <c r="H6694" i="6"/>
  <c r="H5771" i="6"/>
  <c r="H2087" i="6"/>
  <c r="H4320" i="6"/>
  <c r="H2177" i="6"/>
  <c r="H3202" i="6"/>
  <c r="H4166" i="6"/>
  <c r="H6454" i="6"/>
  <c r="H6686" i="6"/>
  <c r="H1910" i="6"/>
  <c r="H2908" i="6"/>
  <c r="H2913" i="6"/>
  <c r="H6145" i="6"/>
  <c r="H6383" i="6"/>
  <c r="H652" i="6"/>
  <c r="H4977" i="6"/>
  <c r="H4384" i="6"/>
  <c r="H4615" i="6"/>
  <c r="H3830" i="6"/>
  <c r="H3933" i="6"/>
  <c r="H815" i="6"/>
  <c r="H3203" i="6"/>
  <c r="H2248" i="6"/>
  <c r="H1626" i="6"/>
  <c r="H562" i="6"/>
  <c r="H4781" i="6"/>
  <c r="H656" i="6"/>
  <c r="H2180" i="6"/>
  <c r="H5229" i="6"/>
  <c r="H958" i="6"/>
  <c r="H3192" i="6"/>
  <c r="H473" i="6"/>
  <c r="H1418" i="6"/>
  <c r="H6732" i="6"/>
  <c r="H4968" i="6"/>
  <c r="H642" i="6"/>
  <c r="H3044" i="6"/>
  <c r="H7087" i="6"/>
  <c r="H5194" i="6"/>
  <c r="H3227" i="6"/>
  <c r="H4390" i="6"/>
  <c r="H3388" i="6"/>
  <c r="H1065" i="6"/>
  <c r="H4512" i="6"/>
  <c r="H2306" i="6"/>
  <c r="H2701" i="6"/>
  <c r="H724" i="6"/>
  <c r="H1202" i="6"/>
  <c r="H2165" i="6"/>
  <c r="H982" i="6"/>
  <c r="H2012" i="6"/>
  <c r="H5778" i="6"/>
  <c r="H5109" i="6"/>
  <c r="H4844" i="6"/>
  <c r="H1872" i="6"/>
  <c r="H4070" i="6"/>
  <c r="H4563" i="6"/>
  <c r="H183" i="6"/>
  <c r="H3449" i="6"/>
  <c r="H3859" i="6"/>
  <c r="H6947" i="6"/>
  <c r="H140" i="6"/>
  <c r="H4055" i="6"/>
  <c r="H5833" i="6"/>
  <c r="H167" i="6"/>
  <c r="H600" i="6"/>
  <c r="H1427" i="6"/>
  <c r="H3406" i="6"/>
  <c r="H1073" i="6"/>
  <c r="H5643" i="6"/>
  <c r="H2629" i="6"/>
  <c r="H3324" i="6"/>
  <c r="H3179" i="6"/>
  <c r="H429" i="6"/>
  <c r="H6778" i="6"/>
  <c r="H2042" i="6"/>
  <c r="H691" i="6"/>
  <c r="H136" i="6"/>
  <c r="H4908" i="6"/>
  <c r="H3266" i="6"/>
  <c r="H1273" i="6"/>
  <c r="H2901" i="6"/>
  <c r="H5548" i="6"/>
  <c r="H2562" i="6"/>
  <c r="H4500" i="6"/>
  <c r="H1274" i="6"/>
  <c r="H4129" i="6"/>
  <c r="H1162" i="6"/>
  <c r="H4811" i="6"/>
  <c r="H561" i="6"/>
  <c r="H4665" i="6"/>
  <c r="H4143" i="6"/>
  <c r="H1671" i="6"/>
  <c r="H4152" i="6"/>
  <c r="H3678" i="6"/>
  <c r="H545" i="6"/>
  <c r="H2217" i="6"/>
  <c r="H4866" i="6"/>
  <c r="H6672" i="6"/>
  <c r="H5605" i="6"/>
  <c r="H1705" i="6"/>
  <c r="H1718" i="6"/>
  <c r="H1236" i="6"/>
  <c r="H251" i="6"/>
  <c r="H2892" i="6"/>
  <c r="H3811" i="6"/>
  <c r="H5549" i="6"/>
  <c r="H6698" i="6"/>
  <c r="H3310" i="6"/>
  <c r="H6949" i="6"/>
  <c r="H1112" i="6"/>
  <c r="H3463" i="6"/>
  <c r="H786" i="6"/>
  <c r="H3616" i="6"/>
  <c r="H2676" i="6"/>
  <c r="H5775" i="6"/>
  <c r="H3167" i="6"/>
  <c r="H4480" i="6"/>
  <c r="H5937" i="6"/>
  <c r="H4815" i="6"/>
  <c r="H2818" i="6"/>
  <c r="H5005" i="6"/>
  <c r="H2564" i="6"/>
  <c r="H2588" i="6"/>
  <c r="H6654" i="6"/>
  <c r="H5029" i="6"/>
  <c r="H1687" i="6"/>
  <c r="H3297" i="6"/>
  <c r="H6132" i="6"/>
  <c r="H5963" i="6"/>
  <c r="H2055" i="6"/>
  <c r="H983" i="6"/>
  <c r="H5679" i="6"/>
  <c r="H5437" i="6"/>
  <c r="H1597" i="6"/>
  <c r="H6939" i="6"/>
  <c r="H5925" i="6"/>
  <c r="H1054" i="6"/>
  <c r="H6862" i="6"/>
  <c r="H5160" i="6"/>
  <c r="H5754" i="6"/>
  <c r="H2794" i="6"/>
  <c r="H4488" i="6"/>
  <c r="H1958" i="6"/>
  <c r="H3355" i="6"/>
  <c r="H1060" i="6"/>
  <c r="H899" i="6"/>
  <c r="H3011" i="6"/>
  <c r="H1848" i="6"/>
  <c r="H1769" i="6"/>
  <c r="H5435" i="6"/>
  <c r="H447" i="6"/>
  <c r="H3713" i="6"/>
  <c r="H4662" i="6"/>
  <c r="H4338" i="6"/>
  <c r="H2994" i="6"/>
  <c r="H3914" i="6"/>
  <c r="H3944" i="6"/>
  <c r="H2755" i="6"/>
  <c r="H2938" i="6"/>
  <c r="H6616" i="6"/>
  <c r="H5281" i="6"/>
  <c r="H4035" i="6"/>
  <c r="H4422" i="6"/>
  <c r="H2920" i="6"/>
  <c r="H1754" i="6"/>
  <c r="H5190" i="6"/>
  <c r="H2031" i="6"/>
  <c r="H2103" i="6"/>
  <c r="H4223" i="6"/>
  <c r="H879" i="6"/>
  <c r="H2390" i="6"/>
  <c r="H1385" i="6"/>
  <c r="H5084" i="6"/>
  <c r="H4108" i="6"/>
  <c r="H3476" i="6"/>
  <c r="H3040" i="6"/>
  <c r="H535" i="6"/>
  <c r="H4446" i="6"/>
  <c r="H1278" i="6"/>
  <c r="H4491" i="6"/>
  <c r="H3481" i="6"/>
  <c r="H2879" i="6"/>
  <c r="H1904" i="6"/>
  <c r="H1114" i="6"/>
  <c r="H4361" i="6"/>
  <c r="H2490" i="6"/>
  <c r="H5757" i="6"/>
  <c r="H275" i="6"/>
  <c r="H2293" i="6"/>
  <c r="H1602" i="6"/>
  <c r="H5982" i="6"/>
  <c r="H1704" i="6"/>
  <c r="H5560" i="6"/>
  <c r="H2704" i="6"/>
  <c r="H6539" i="6"/>
  <c r="H3424" i="6"/>
  <c r="H4872" i="6"/>
  <c r="H439" i="6"/>
  <c r="H4575" i="6"/>
  <c r="H5752" i="6"/>
  <c r="H2295" i="6"/>
  <c r="H3089" i="6"/>
  <c r="H1497" i="6"/>
  <c r="H1231" i="6"/>
  <c r="H4261" i="6"/>
  <c r="H238" i="6"/>
  <c r="H96" i="6"/>
  <c r="H3247" i="6"/>
  <c r="H4607" i="6"/>
  <c r="H3676" i="6"/>
  <c r="H5672" i="6"/>
  <c r="H6177" i="6"/>
  <c r="H6781" i="6"/>
  <c r="H276" i="6"/>
  <c r="H901" i="6"/>
  <c r="H1511" i="6"/>
  <c r="H5034" i="6"/>
  <c r="H2202" i="6"/>
  <c r="H6182" i="6"/>
  <c r="H5008" i="6"/>
  <c r="H1148" i="6"/>
  <c r="H2687" i="6"/>
  <c r="H6723" i="6"/>
  <c r="H4442" i="6"/>
  <c r="H1328" i="6"/>
  <c r="H524" i="6"/>
  <c r="H4154" i="6"/>
  <c r="H5265" i="6"/>
  <c r="H1310" i="6"/>
  <c r="H4569" i="6"/>
  <c r="H1593" i="6"/>
  <c r="H3608" i="6"/>
  <c r="H5414" i="6"/>
  <c r="H197" i="6"/>
  <c r="H3216" i="6"/>
  <c r="H6227" i="6"/>
  <c r="H2980" i="6"/>
  <c r="H669" i="6"/>
  <c r="H4551" i="6"/>
  <c r="H5357" i="6"/>
  <c r="H1856" i="6"/>
  <c r="H4142" i="6"/>
  <c r="H5003" i="6"/>
  <c r="H520" i="6"/>
  <c r="H6668" i="6"/>
  <c r="H2332" i="6"/>
  <c r="H954" i="6"/>
  <c r="H3948" i="6"/>
  <c r="A1498" i="6"/>
  <c r="A1902" i="6"/>
  <c r="A2864" i="6"/>
  <c r="A2882" i="6"/>
  <c r="A7009" i="6"/>
  <c r="A7079" i="6"/>
  <c r="A6536" i="6"/>
  <c r="A2330" i="6"/>
  <c r="A2512" i="6"/>
  <c r="A4772" i="6"/>
  <c r="A5688" i="6"/>
  <c r="A1077" i="6"/>
  <c r="A2350" i="6"/>
  <c r="A97" i="6"/>
  <c r="A838" i="6"/>
  <c r="A4113" i="6"/>
  <c r="A580" i="6"/>
  <c r="A1810" i="6"/>
  <c r="A1662" i="6"/>
  <c r="A5049" i="6"/>
  <c r="A602" i="6"/>
  <c r="A6365" i="6"/>
  <c r="A3337" i="6"/>
  <c r="A6429" i="6"/>
  <c r="A3381" i="6"/>
  <c r="A771" i="6"/>
  <c r="A2300" i="6"/>
  <c r="A83" i="6"/>
  <c r="A1192" i="6"/>
  <c r="A2505" i="6"/>
  <c r="A6944" i="6"/>
  <c r="A6334" i="6"/>
  <c r="A3386" i="6"/>
  <c r="A1480" i="6"/>
  <c r="A92" i="6"/>
  <c r="A3779" i="6"/>
  <c r="A1780" i="6"/>
  <c r="A1337" i="6"/>
  <c r="A2854" i="6"/>
  <c r="A4269" i="6"/>
  <c r="A5173" i="6"/>
  <c r="A4441" i="6"/>
  <c r="A3612" i="6"/>
  <c r="A3483" i="6"/>
  <c r="A5200" i="6"/>
  <c r="A471" i="6"/>
  <c r="A6094" i="6"/>
  <c r="A2643" i="6"/>
  <c r="A1783" i="6"/>
  <c r="A1061" i="6"/>
  <c r="A1223" i="6"/>
  <c r="A1289" i="6"/>
  <c r="A5157" i="6"/>
  <c r="A78" i="6"/>
  <c r="A2266" i="6"/>
  <c r="A2923" i="6"/>
  <c r="A7052" i="6"/>
  <c r="A1983" i="6"/>
  <c r="A6363" i="6"/>
  <c r="A198" i="6"/>
  <c r="A6639" i="6"/>
  <c r="A6470" i="6"/>
  <c r="A5691" i="6"/>
  <c r="A794" i="6"/>
  <c r="A1031" i="6"/>
  <c r="A6968" i="6"/>
  <c r="A5642" i="6"/>
  <c r="A1672" i="6"/>
  <c r="A4105" i="6"/>
  <c r="A1802" i="6"/>
  <c r="A4317" i="6"/>
  <c r="A2221" i="6"/>
  <c r="A1679" i="6"/>
  <c r="A5897" i="6"/>
  <c r="A2955" i="6"/>
  <c r="A1881" i="6"/>
  <c r="A6152" i="6"/>
  <c r="A6807" i="6"/>
  <c r="A2637" i="6"/>
  <c r="A1469" i="6"/>
  <c r="A3850" i="6"/>
  <c r="A1944" i="6"/>
  <c r="A4136" i="6"/>
  <c r="A5365" i="6"/>
  <c r="A4951" i="6"/>
  <c r="A3076" i="6"/>
  <c r="A5227" i="6"/>
  <c r="A3505" i="6"/>
  <c r="A4811" i="6"/>
  <c r="A965" i="6"/>
  <c r="A3383" i="6"/>
  <c r="A5585" i="6"/>
  <c r="A1634" i="6"/>
  <c r="A5760" i="6"/>
  <c r="A1492" i="6"/>
  <c r="A5683" i="6"/>
  <c r="A3763" i="6"/>
  <c r="A428" i="6"/>
  <c r="A3118" i="6"/>
  <c r="A3967" i="6"/>
  <c r="A2595" i="6"/>
  <c r="A4268" i="6"/>
  <c r="A709" i="6"/>
  <c r="A1784" i="6"/>
  <c r="A384" i="6"/>
  <c r="A1549" i="6"/>
  <c r="A2602" i="6"/>
  <c r="A5927" i="6"/>
  <c r="A1096" i="6"/>
  <c r="A2238" i="6"/>
  <c r="A1486" i="6"/>
  <c r="A4838" i="6"/>
  <c r="A2005" i="6"/>
  <c r="A3962" i="6"/>
  <c r="A870" i="6"/>
  <c r="A1415" i="6"/>
  <c r="A452" i="6"/>
  <c r="A997" i="6"/>
  <c r="A2591" i="6"/>
  <c r="A4404" i="6"/>
  <c r="A4230" i="6"/>
  <c r="A1745" i="6"/>
  <c r="A1812" i="6"/>
  <c r="A4287" i="6"/>
  <c r="A6603" i="6"/>
  <c r="A3562" i="6"/>
  <c r="A5400" i="6"/>
  <c r="A618" i="6"/>
  <c r="A2195" i="6"/>
  <c r="A3073" i="6"/>
  <c r="A1521" i="6"/>
  <c r="A4280" i="6"/>
  <c r="A3756" i="6"/>
  <c r="A4869" i="6"/>
  <c r="A6599" i="6"/>
  <c r="A1870" i="6"/>
  <c r="A4288" i="6"/>
  <c r="A4938" i="6"/>
  <c r="A1445" i="6"/>
  <c r="A2303" i="6"/>
  <c r="A4433" i="6"/>
  <c r="A2714" i="6"/>
  <c r="A382" i="6"/>
  <c r="A4837" i="6"/>
  <c r="A2118" i="6"/>
  <c r="A1651" i="6"/>
  <c r="A2729" i="6"/>
  <c r="A4888" i="6"/>
  <c r="A6432" i="6"/>
  <c r="A5812" i="6"/>
  <c r="A6786" i="6"/>
  <c r="A3180" i="6"/>
  <c r="A4281" i="6"/>
  <c r="A1240" i="6"/>
  <c r="A6348" i="6"/>
  <c r="A3772" i="6"/>
  <c r="A2763" i="6"/>
  <c r="A5577" i="6"/>
  <c r="A310" i="6"/>
  <c r="A2042" i="6"/>
  <c r="A4972" i="6"/>
  <c r="A3284" i="6"/>
  <c r="A1779" i="6"/>
  <c r="A3970" i="6"/>
  <c r="A2617" i="6"/>
  <c r="A521" i="6"/>
  <c r="A3643" i="6"/>
  <c r="A364" i="6"/>
  <c r="A1334" i="6"/>
  <c r="A5626" i="6"/>
  <c r="A2168" i="6"/>
  <c r="A6390" i="6"/>
  <c r="A2683" i="6"/>
  <c r="A2451" i="6"/>
  <c r="A3956" i="6"/>
  <c r="A3179" i="6"/>
  <c r="A1481" i="6"/>
  <c r="A1250" i="6"/>
  <c r="A5766" i="6"/>
  <c r="A2713" i="6"/>
  <c r="A2138" i="6"/>
  <c r="A371" i="6"/>
  <c r="A348" i="6"/>
  <c r="A6151" i="6"/>
  <c r="A1964" i="6"/>
  <c r="A6965" i="6"/>
  <c r="A5725" i="6"/>
  <c r="A4583" i="6"/>
  <c r="A2554" i="6"/>
  <c r="A6917" i="6"/>
  <c r="A5488" i="6"/>
  <c r="A3927" i="6"/>
  <c r="A6201" i="6"/>
  <c r="A6084" i="6"/>
  <c r="A3722" i="6"/>
  <c r="A5017" i="6"/>
  <c r="A3093" i="6"/>
  <c r="A1314" i="6"/>
  <c r="A510" i="6"/>
  <c r="A6169" i="6"/>
  <c r="A279" i="6"/>
  <c r="A4901" i="6"/>
  <c r="A5403" i="6"/>
  <c r="A5655" i="6"/>
  <c r="A2219" i="6"/>
  <c r="A1113" i="6"/>
  <c r="A5907" i="6"/>
  <c r="A6255" i="6"/>
  <c r="A3287" i="6"/>
  <c r="A6725" i="6"/>
  <c r="A1039" i="6"/>
  <c r="A5848" i="6"/>
  <c r="A6295" i="6"/>
  <c r="A662" i="6"/>
  <c r="A6447" i="6"/>
  <c r="A6051" i="6"/>
  <c r="A2926" i="6"/>
  <c r="A4171" i="6"/>
  <c r="A6194" i="6"/>
  <c r="A2549" i="6"/>
  <c r="A6113" i="6"/>
  <c r="A1117" i="6"/>
  <c r="A3889" i="6"/>
  <c r="A4918" i="6"/>
  <c r="A2989" i="6"/>
  <c r="A5024" i="6"/>
  <c r="A3890" i="6"/>
  <c r="A1990" i="6"/>
  <c r="A534" i="6"/>
  <c r="A6406" i="6"/>
  <c r="A6566" i="6"/>
  <c r="A240" i="6"/>
  <c r="A2028" i="6"/>
  <c r="A6038" i="6"/>
  <c r="A3649" i="6"/>
  <c r="A5531" i="6"/>
  <c r="A3199" i="6"/>
  <c r="A2372" i="6"/>
  <c r="A3547" i="6"/>
  <c r="A4519" i="6"/>
  <c r="A865" i="6"/>
  <c r="A1786" i="6"/>
  <c r="A4639" i="6"/>
  <c r="A637" i="6"/>
  <c r="A4210" i="6"/>
  <c r="A3501" i="6"/>
  <c r="A3859" i="6"/>
  <c r="A6810" i="6"/>
  <c r="A6469" i="6"/>
  <c r="A3493" i="6"/>
  <c r="A2080" i="6"/>
  <c r="A4839" i="6"/>
  <c r="A1578" i="6"/>
  <c r="A6812" i="6"/>
  <c r="A1516" i="6"/>
  <c r="A2575" i="6"/>
  <c r="A4365" i="6"/>
  <c r="A3471" i="6"/>
  <c r="A2712" i="6"/>
  <c r="A7081" i="6"/>
  <c r="A5624" i="6"/>
  <c r="A5141" i="6"/>
  <c r="A3996" i="6"/>
  <c r="A4563" i="6"/>
  <c r="A6442" i="6"/>
  <c r="A3420" i="6"/>
  <c r="A6727" i="6"/>
  <c r="A6784" i="6"/>
  <c r="A6097" i="6"/>
  <c r="A3795" i="6"/>
  <c r="A4122" i="6"/>
  <c r="A6570" i="6"/>
  <c r="A5759" i="6"/>
  <c r="A1872" i="6"/>
  <c r="A4073" i="6"/>
  <c r="A4982" i="6"/>
  <c r="A3382" i="6"/>
  <c r="A2442" i="6"/>
  <c r="A4609" i="6"/>
  <c r="A4844" i="6"/>
  <c r="A3767" i="6"/>
  <c r="A4401" i="6"/>
  <c r="A4098" i="6"/>
  <c r="A775" i="6"/>
  <c r="A1717" i="6"/>
  <c r="A6037" i="6"/>
  <c r="A4559" i="6"/>
  <c r="A713" i="6"/>
  <c r="A6106" i="6"/>
  <c r="A2471" i="6"/>
  <c r="A5778" i="6"/>
  <c r="A570" i="6"/>
  <c r="A5138" i="6"/>
  <c r="A1043" i="6"/>
  <c r="A3072" i="6"/>
  <c r="A6452" i="6"/>
  <c r="A5182" i="6"/>
  <c r="A5164" i="6"/>
  <c r="A881" i="6"/>
  <c r="A1659" i="6"/>
  <c r="A1327" i="6"/>
  <c r="A4727" i="6"/>
  <c r="A3250" i="6"/>
  <c r="A1008" i="6"/>
  <c r="A3865" i="6"/>
  <c r="A3340" i="6"/>
  <c r="A6622" i="6"/>
  <c r="A4948" i="6"/>
  <c r="A2691" i="6"/>
  <c r="A2358" i="6"/>
  <c r="A2841" i="6"/>
  <c r="A6156" i="6"/>
  <c r="A2247" i="6"/>
  <c r="A6297" i="6"/>
  <c r="A2791" i="6"/>
  <c r="A5622" i="6"/>
  <c r="A1880" i="6"/>
  <c r="A3534" i="6"/>
  <c r="A3402" i="6"/>
  <c r="A2226" i="6"/>
  <c r="A5377" i="6"/>
  <c r="A2122" i="6"/>
  <c r="A7064" i="6"/>
  <c r="A2448" i="6"/>
  <c r="A4959" i="6"/>
  <c r="A3620" i="6"/>
  <c r="A2986" i="6"/>
  <c r="A1701" i="6"/>
  <c r="A3891" i="6"/>
  <c r="A5922" i="6"/>
  <c r="A475" i="6"/>
  <c r="A1296" i="6"/>
  <c r="A430" i="6"/>
  <c r="A4987" i="6"/>
  <c r="A2504" i="6"/>
  <c r="A3433" i="6"/>
  <c r="A6087" i="6"/>
  <c r="A4656" i="6"/>
  <c r="A4879" i="6"/>
  <c r="A1252" i="6"/>
  <c r="A3283" i="6"/>
  <c r="A4107" i="6"/>
  <c r="A6400" i="6"/>
  <c r="A5647" i="6"/>
  <c r="A3800" i="6"/>
  <c r="A2305" i="6"/>
  <c r="A5657" i="6"/>
  <c r="A2204" i="6"/>
  <c r="A13" i="6"/>
  <c r="A2435" i="6"/>
  <c r="A3634" i="6"/>
  <c r="A4390" i="6"/>
  <c r="A1713" i="6"/>
  <c r="A1740" i="6"/>
  <c r="A3128" i="6"/>
  <c r="A4921" i="6"/>
  <c r="A1819" i="6"/>
  <c r="A3788" i="6"/>
  <c r="A1907" i="6"/>
  <c r="A201" i="6"/>
  <c r="A4604" i="6"/>
  <c r="A1814" i="6"/>
  <c r="A59" i="6"/>
  <c r="A3943" i="6"/>
  <c r="A779" i="6"/>
  <c r="A4785" i="6"/>
  <c r="A4299" i="6"/>
  <c r="A1444" i="6"/>
  <c r="A7087" i="6"/>
  <c r="A5562" i="6"/>
  <c r="A4255" i="6"/>
  <c r="A2664" i="6"/>
  <c r="A5584" i="6"/>
  <c r="A6795" i="6"/>
  <c r="A2952" i="6"/>
  <c r="A407" i="6"/>
  <c r="A6606" i="6"/>
  <c r="A3568" i="6"/>
  <c r="A4997" i="6"/>
  <c r="A2585" i="6"/>
  <c r="A1056" i="6"/>
  <c r="A979" i="6"/>
  <c r="A3618" i="6"/>
  <c r="A3011" i="6"/>
  <c r="A697" i="6"/>
  <c r="A4909" i="6"/>
  <c r="A1060" i="6"/>
  <c r="A373" i="6"/>
  <c r="A3806" i="6"/>
  <c r="A1958" i="6"/>
  <c r="A749" i="6"/>
  <c r="A3617" i="6"/>
  <c r="A867" i="6"/>
  <c r="A5872" i="6"/>
  <c r="A4021" i="6"/>
  <c r="A823" i="6"/>
  <c r="A2526" i="6"/>
  <c r="A2521" i="6"/>
  <c r="A2410" i="6"/>
  <c r="A5050" i="6"/>
  <c r="A4388" i="6"/>
  <c r="A2115" i="6"/>
  <c r="A6939" i="6"/>
  <c r="A5131" i="6"/>
  <c r="A6257" i="6"/>
  <c r="A5444" i="6"/>
  <c r="A6197" i="6"/>
  <c r="A4017" i="6"/>
  <c r="A5274" i="6"/>
  <c r="A4103" i="6"/>
  <c r="A6476" i="6"/>
  <c r="A3133" i="6"/>
  <c r="A3708" i="6"/>
  <c r="A6354" i="6"/>
  <c r="A4369" i="6"/>
  <c r="A6976" i="6"/>
  <c r="A4415" i="6"/>
  <c r="A3528" i="6"/>
  <c r="A1978" i="6"/>
  <c r="A3400" i="6"/>
  <c r="A3205" i="6"/>
  <c r="A2709" i="6"/>
  <c r="A2623" i="6"/>
  <c r="A4442" i="6"/>
  <c r="A6663" i="6"/>
  <c r="A1081" i="6"/>
  <c r="A41" i="6"/>
  <c r="A1148" i="6"/>
  <c r="A5889" i="6"/>
  <c r="A1656" i="6"/>
  <c r="A1584" i="6"/>
  <c r="A2087" i="6"/>
  <c r="A5101" i="6"/>
  <c r="A5283" i="6"/>
  <c r="A5981" i="6"/>
  <c r="A1624" i="6"/>
  <c r="A1284" i="6"/>
  <c r="A2018" i="6"/>
  <c r="A4733" i="6"/>
  <c r="A195" i="6"/>
  <c r="A5672" i="6"/>
  <c r="A3084" i="6"/>
  <c r="A3413" i="6"/>
  <c r="A6840" i="6"/>
  <c r="A3247" i="6"/>
  <c r="A1623" i="6"/>
  <c r="A6025" i="6"/>
  <c r="A4508" i="6"/>
  <c r="A4797" i="6"/>
  <c r="A646" i="6"/>
  <c r="A1025" i="6"/>
  <c r="A3352" i="6"/>
  <c r="A4824" i="6"/>
  <c r="A6748" i="6"/>
  <c r="A2362" i="6"/>
  <c r="A3502" i="6"/>
  <c r="A2842" i="6"/>
  <c r="A4575" i="6"/>
  <c r="A1913" i="6"/>
  <c r="A6050" i="6"/>
  <c r="A6135" i="6"/>
  <c r="A2686" i="6"/>
  <c r="A5215" i="6"/>
  <c r="A1029" i="6"/>
  <c r="A5371" i="6"/>
  <c r="A2160" i="6"/>
  <c r="A3120" i="6"/>
  <c r="A1625" i="6"/>
  <c r="A2861" i="6"/>
  <c r="A5011" i="6"/>
  <c r="A2293" i="6"/>
  <c r="A129" i="6"/>
  <c r="A5494" i="6"/>
  <c r="A6680" i="6"/>
  <c r="A2490" i="6"/>
  <c r="A2455" i="6"/>
  <c r="A1588" i="6"/>
  <c r="A1323" i="6"/>
  <c r="A7021" i="6"/>
  <c r="A6199" i="6"/>
  <c r="A834" i="6"/>
  <c r="A5665" i="6"/>
  <c r="A6139" i="6"/>
  <c r="A76" i="6"/>
  <c r="A1011" i="6"/>
  <c r="A535" i="6"/>
  <c r="A3131" i="6"/>
  <c r="A2565" i="6"/>
  <c r="A3476" i="6"/>
  <c r="A4132" i="6"/>
  <c r="A1796" i="6"/>
  <c r="A6986" i="6"/>
  <c r="A6335" i="6"/>
  <c r="A3758" i="6"/>
  <c r="A2390" i="6"/>
  <c r="A2807" i="6"/>
  <c r="A6496" i="6"/>
  <c r="A4223" i="6"/>
  <c r="A810" i="6"/>
  <c r="A7107" i="6"/>
  <c r="A6392" i="6"/>
  <c r="A3359" i="6"/>
  <c r="A837" i="6"/>
  <c r="A1754" i="6"/>
  <c r="A4247" i="6"/>
  <c r="A6653" i="6"/>
  <c r="A4422" i="6"/>
  <c r="A2336" i="6"/>
  <c r="A4038" i="6"/>
  <c r="A1652" i="6"/>
  <c r="A4870" i="6"/>
  <c r="A780" i="6"/>
  <c r="A2938" i="6"/>
  <c r="A1952" i="6"/>
  <c r="A5662" i="6"/>
  <c r="A3944" i="6"/>
  <c r="A1312" i="6"/>
  <c r="A4134" i="6"/>
  <c r="A255" i="6"/>
  <c r="A2459" i="6"/>
  <c r="A4796" i="6"/>
  <c r="A4662" i="6"/>
  <c r="A1406" i="6"/>
  <c r="A55" i="6"/>
  <c r="A6067" i="6"/>
  <c r="A1340" i="6"/>
  <c r="A2456" i="6"/>
  <c r="A3422" i="6"/>
  <c r="A3581" i="6"/>
  <c r="A7090" i="6"/>
  <c r="A5304" i="6"/>
  <c r="A5580" i="6"/>
  <c r="A6284" i="6"/>
  <c r="A4764" i="6"/>
  <c r="A5791" i="6"/>
  <c r="A5491" i="6"/>
  <c r="A6226" i="6"/>
  <c r="A591" i="6"/>
  <c r="A6409" i="6"/>
  <c r="A5609" i="6"/>
  <c r="A2117" i="6"/>
  <c r="A5160" i="6"/>
  <c r="A281" i="6"/>
  <c r="A4693" i="6"/>
  <c r="A634" i="6"/>
  <c r="A1079" i="6"/>
  <c r="A6482" i="6"/>
  <c r="A665" i="6"/>
  <c r="A3858" i="6"/>
  <c r="A1315" i="6"/>
  <c r="A319" i="6"/>
  <c r="A5437" i="6"/>
  <c r="A3361" i="6"/>
  <c r="A942" i="6"/>
  <c r="A5961" i="6"/>
  <c r="A983" i="6"/>
  <c r="A2152" i="6"/>
  <c r="A5908" i="6"/>
  <c r="A3977" i="6"/>
  <c r="A5069" i="6"/>
  <c r="A3271" i="6"/>
  <c r="A192" i="6"/>
  <c r="A3826" i="6"/>
  <c r="A5635" i="6"/>
  <c r="A568" i="6"/>
  <c r="A695" i="6"/>
  <c r="A1169" i="6"/>
  <c r="A1838" i="6"/>
  <c r="A4182" i="6"/>
  <c r="A2178" i="6"/>
  <c r="A4133" i="6"/>
  <c r="A3108" i="6"/>
  <c r="A3607" i="6"/>
  <c r="A4528" i="6"/>
  <c r="A1034" i="6"/>
  <c r="A2564" i="6"/>
  <c r="A6514" i="6"/>
  <c r="A1707" i="6"/>
  <c r="A269" i="6"/>
  <c r="A3915" i="6"/>
  <c r="A5454" i="6"/>
  <c r="A4945" i="6"/>
  <c r="A2803" i="6"/>
  <c r="A2425" i="6"/>
  <c r="A4443" i="6"/>
  <c r="A515" i="6"/>
  <c r="A2355" i="6"/>
  <c r="A6079" i="6"/>
  <c r="A1874" i="6"/>
  <c r="A4594" i="6"/>
  <c r="A1302" i="6"/>
  <c r="A3404" i="6"/>
  <c r="A590" i="6"/>
  <c r="A3158" i="6"/>
  <c r="A778" i="6"/>
  <c r="A69" i="6"/>
  <c r="A3175" i="6"/>
  <c r="A1552" i="6"/>
  <c r="A3739" i="6"/>
  <c r="A6593" i="6"/>
  <c r="A6619" i="6"/>
  <c r="A3616" i="6"/>
  <c r="A2239" i="6"/>
  <c r="A5374" i="6"/>
  <c r="A786" i="6"/>
  <c r="A5206" i="6"/>
  <c r="A5731" i="6"/>
  <c r="A3463" i="6"/>
  <c r="A3475" i="6"/>
  <c r="A5419" i="6"/>
  <c r="A1112" i="6"/>
  <c r="A3611" i="6"/>
  <c r="A2580" i="6"/>
  <c r="A1174" i="6"/>
  <c r="A5264" i="6"/>
  <c r="A1610" i="6"/>
  <c r="A1156" i="6"/>
  <c r="A248" i="6"/>
  <c r="A2039" i="6"/>
  <c r="A613" i="6"/>
  <c r="A3274" i="6"/>
  <c r="A5496" i="6"/>
  <c r="A6445" i="6"/>
  <c r="A488" i="6"/>
  <c r="A5549" i="6"/>
  <c r="A4946" i="6"/>
  <c r="A6636" i="6"/>
  <c r="A6904" i="6"/>
  <c r="A3119" i="6"/>
  <c r="A946" i="6"/>
  <c r="A7059" i="6"/>
  <c r="A178" i="6"/>
  <c r="A5291" i="6"/>
  <c r="A1004" i="6"/>
  <c r="A5670" i="6"/>
  <c r="A5915" i="6"/>
  <c r="A1775" i="6"/>
  <c r="A4897" i="6"/>
  <c r="A5134" i="6"/>
  <c r="A3540" i="6"/>
  <c r="A3640" i="6"/>
  <c r="A3662" i="6"/>
  <c r="A6228" i="6"/>
  <c r="A2144" i="6"/>
  <c r="A3695" i="6"/>
  <c r="A1366" i="6"/>
  <c r="A2640" i="6"/>
  <c r="A1501" i="6"/>
  <c r="A2203" i="6"/>
  <c r="A142" i="6"/>
  <c r="A162" i="6"/>
  <c r="A1297" i="6"/>
  <c r="A605" i="6"/>
  <c r="A3794" i="6"/>
  <c r="A3700" i="6"/>
  <c r="A4990" i="6"/>
  <c r="A1121" i="6"/>
  <c r="A6313" i="6"/>
  <c r="A6872" i="6"/>
  <c r="A909" i="6"/>
  <c r="A702" i="6"/>
  <c r="A4173" i="6"/>
  <c r="A2859" i="6"/>
  <c r="A3366" i="6"/>
  <c r="A577" i="6"/>
  <c r="A3346" i="6"/>
  <c r="A3678" i="6"/>
  <c r="A1122" i="6"/>
  <c r="A4225" i="6"/>
  <c r="A3499" i="6"/>
  <c r="A296" i="6"/>
  <c r="A818" i="6"/>
  <c r="A6832" i="6"/>
  <c r="A1988" i="6"/>
  <c r="A2808" i="6"/>
  <c r="A4334" i="6"/>
  <c r="A86" i="6"/>
  <c r="A2775" i="6"/>
  <c r="A441" i="6"/>
  <c r="A1499" i="6"/>
  <c r="A829" i="6"/>
  <c r="A4597" i="6"/>
  <c r="A6146" i="6"/>
  <c r="A1307" i="6"/>
  <c r="A6829" i="6"/>
  <c r="A5537" i="6"/>
  <c r="A5917" i="6"/>
  <c r="A2495" i="6"/>
  <c r="A1777" i="6"/>
  <c r="A5933" i="6"/>
  <c r="A5638" i="6"/>
  <c r="A1178" i="6"/>
  <c r="A5720" i="6"/>
  <c r="A4856" i="6"/>
  <c r="A2899" i="6"/>
  <c r="A3862" i="6"/>
  <c r="A3809" i="6"/>
  <c r="A4694" i="6"/>
  <c r="A1212" i="6"/>
  <c r="A1591" i="6"/>
  <c r="A5860" i="6"/>
  <c r="A2736" i="6"/>
  <c r="A1179" i="6"/>
  <c r="A6035" i="6"/>
  <c r="A6103" i="6"/>
  <c r="A2208" i="6"/>
  <c r="A2992" i="6"/>
  <c r="A604" i="6"/>
  <c r="A516" i="6"/>
  <c r="A1892" i="6"/>
  <c r="A5466" i="6"/>
  <c r="A1274" i="6"/>
  <c r="A5822" i="6"/>
  <c r="A2778" i="6"/>
  <c r="A1616" i="6"/>
  <c r="A2917" i="6"/>
  <c r="A5002" i="6"/>
  <c r="A2815" i="6"/>
  <c r="A6332" i="6"/>
  <c r="A58" i="6"/>
  <c r="A2876" i="6"/>
  <c r="A5958" i="6"/>
  <c r="A788" i="6"/>
  <c r="A274" i="6"/>
  <c r="A155" i="6"/>
  <c r="A6003" i="6"/>
  <c r="A5921" i="6"/>
  <c r="A3130" i="6"/>
  <c r="A2933" i="6"/>
  <c r="A4187" i="6"/>
  <c r="A1801" i="6"/>
  <c r="A1075" i="6"/>
  <c r="A5810" i="6"/>
  <c r="A3269" i="6"/>
  <c r="A4638" i="6"/>
  <c r="A2052" i="6"/>
  <c r="A6534" i="6"/>
  <c r="A2418" i="6"/>
  <c r="A6710" i="6"/>
  <c r="A1273" i="6"/>
  <c r="A4183" i="6"/>
  <c r="A4209" i="6"/>
  <c r="A5417" i="6"/>
  <c r="A1080" i="6"/>
  <c r="A6751" i="6"/>
  <c r="A326" i="6"/>
  <c r="A3797" i="6"/>
  <c r="A1234" i="6"/>
  <c r="A6535" i="6"/>
  <c r="A5867" i="6"/>
  <c r="A3112" i="6"/>
  <c r="A2359" i="6"/>
  <c r="A5634" i="6"/>
  <c r="A6498" i="6"/>
  <c r="A2508" i="6"/>
  <c r="A136" i="6"/>
  <c r="A3208" i="6"/>
  <c r="A185" i="6"/>
  <c r="A3991" i="6"/>
  <c r="A5205" i="6"/>
  <c r="A6835" i="6"/>
  <c r="A5362" i="6"/>
  <c r="A4672" i="6"/>
  <c r="A1041" i="6"/>
  <c r="A3043" i="6"/>
  <c r="A4356" i="6"/>
  <c r="A4239" i="6"/>
  <c r="A1569" i="6"/>
  <c r="A450" i="6"/>
  <c r="A6224" i="6"/>
  <c r="A968" i="6"/>
  <c r="A2341" i="6"/>
  <c r="A449" i="6"/>
  <c r="A2311" i="6"/>
  <c r="A6783" i="6"/>
  <c r="A1451" i="6"/>
  <c r="A257" i="6"/>
  <c r="A2320" i="6"/>
  <c r="A2956" i="6"/>
  <c r="A4742" i="6"/>
  <c r="A6449" i="6"/>
  <c r="A666" i="6"/>
  <c r="A5409" i="6"/>
  <c r="A4074" i="6"/>
  <c r="A3487" i="6"/>
  <c r="A329" i="6"/>
  <c r="A4080" i="6"/>
  <c r="A3638" i="6"/>
  <c r="A1175" i="6"/>
  <c r="A4855" i="6"/>
  <c r="A1072" i="6"/>
  <c r="A3666" i="6"/>
  <c r="A196" i="6"/>
  <c r="A4690" i="6"/>
  <c r="A3478" i="6"/>
  <c r="A5152" i="6"/>
  <c r="A6602" i="6"/>
  <c r="A3223" i="6"/>
  <c r="A3670" i="6"/>
  <c r="A2111" i="6"/>
  <c r="A133" i="6"/>
  <c r="A115" i="6"/>
  <c r="A3151" i="6"/>
  <c r="A1108" i="6"/>
  <c r="A6675" i="6"/>
  <c r="A4589" i="6"/>
  <c r="A355" i="6"/>
  <c r="A6609" i="6"/>
  <c r="A3201" i="6"/>
  <c r="A4708" i="6"/>
  <c r="A576" i="6"/>
  <c r="A1556" i="6"/>
  <c r="A5717" i="6"/>
  <c r="A6820" i="6"/>
  <c r="A6762" i="6"/>
  <c r="A4150" i="6"/>
  <c r="A1427" i="6"/>
  <c r="A393" i="6"/>
  <c r="A872" i="6"/>
  <c r="A2586" i="6"/>
  <c r="A2343" i="6"/>
  <c r="A5277" i="6"/>
  <c r="A3514" i="6"/>
  <c r="A5183" i="6"/>
  <c r="A6321" i="6"/>
  <c r="A4556" i="6"/>
  <c r="A748" i="6"/>
  <c r="A167" i="6"/>
  <c r="A5892" i="6"/>
  <c r="A5992" i="6"/>
  <c r="A1033" i="6"/>
  <c r="A4904" i="6"/>
  <c r="A1026" i="6"/>
  <c r="A5833" i="6"/>
  <c r="A1998" i="6"/>
  <c r="A6953" i="6"/>
  <c r="A565" i="6"/>
  <c r="A7011" i="6"/>
  <c r="A5271" i="6"/>
  <c r="A5994" i="6"/>
  <c r="A6679" i="6"/>
  <c r="A1808" i="6"/>
  <c r="A4454" i="6"/>
  <c r="A4260" i="6"/>
  <c r="A140" i="6"/>
  <c r="A573" i="6"/>
  <c r="A2787" i="6"/>
  <c r="A1933" i="6"/>
  <c r="A3121" i="6"/>
  <c r="A6223" i="6"/>
  <c r="A2274" i="6"/>
  <c r="A5928" i="6"/>
  <c r="A882" i="6"/>
  <c r="A6463" i="6"/>
  <c r="A6787" i="6"/>
  <c r="A1038" i="6"/>
  <c r="A6225" i="6"/>
  <c r="A5569" i="6"/>
  <c r="A803" i="6"/>
  <c r="A3868" i="6"/>
  <c r="A6384" i="6"/>
  <c r="A3449" i="6"/>
  <c r="A1877" i="6"/>
  <c r="A5080" i="6"/>
  <c r="A6466" i="6"/>
  <c r="A6015" i="6"/>
  <c r="A4899" i="6"/>
  <c r="A4468" i="6"/>
  <c r="A2741" i="6"/>
  <c r="A5553" i="6"/>
  <c r="A4408" i="6"/>
  <c r="A2522" i="6"/>
  <c r="A6907" i="6"/>
  <c r="A6180" i="6"/>
  <c r="A1806" i="6"/>
  <c r="A1393" i="6"/>
  <c r="A2068" i="6"/>
  <c r="A1203" i="6"/>
  <c r="A370" i="6"/>
  <c r="A5349" i="6"/>
  <c r="A981" i="6"/>
  <c r="A817" i="6"/>
  <c r="A418" i="6"/>
  <c r="A3378" i="6"/>
  <c r="A2327" i="6"/>
  <c r="A4467" i="6"/>
  <c r="A6356" i="6"/>
  <c r="A3717" i="6"/>
  <c r="A855" i="6"/>
  <c r="A721" i="6"/>
  <c r="A2947" i="6"/>
  <c r="A267" i="6"/>
  <c r="A685" i="6"/>
  <c r="A1512" i="6"/>
  <c r="A7069" i="6"/>
  <c r="A4321" i="6"/>
  <c r="A3993" i="6"/>
  <c r="A4903" i="6"/>
  <c r="A7008" i="6"/>
  <c r="A2063" i="6"/>
  <c r="A2439" i="6"/>
  <c r="A5854" i="6"/>
  <c r="A3661" i="6"/>
  <c r="A1621" i="6"/>
  <c r="A6925" i="6"/>
  <c r="A5441" i="6"/>
  <c r="A1604" i="6"/>
  <c r="A4912" i="6"/>
  <c r="A3445" i="6"/>
  <c r="A5153" i="6"/>
  <c r="A3" i="6"/>
  <c r="A2849" i="6"/>
  <c r="A2299" i="6"/>
  <c r="A4866" i="6"/>
  <c r="A2605" i="6"/>
  <c r="A5112" i="6"/>
  <c r="A5155" i="6"/>
  <c r="A3646" i="6"/>
  <c r="A18" i="6"/>
  <c r="A5770" i="6"/>
  <c r="A545" i="6"/>
  <c r="A6711" i="6"/>
  <c r="A5036" i="6"/>
  <c r="A5525" i="6"/>
  <c r="A171" i="6"/>
  <c r="A3917" i="6"/>
  <c r="A369" i="6"/>
  <c r="A5722" i="6"/>
  <c r="A4152" i="6"/>
  <c r="A1473" i="6"/>
  <c r="A7045" i="6"/>
  <c r="A1151" i="6"/>
  <c r="A2059" i="6"/>
  <c r="A5692" i="6"/>
  <c r="A5485" i="6"/>
  <c r="A2887" i="6"/>
  <c r="A1071" i="6"/>
  <c r="A868" i="6"/>
  <c r="A1147" i="6"/>
  <c r="A4181" i="6"/>
  <c r="A2544" i="6"/>
  <c r="A777" i="6"/>
  <c r="A3571" i="6"/>
  <c r="A1373" i="6"/>
  <c r="A711" i="6"/>
  <c r="A1767" i="6"/>
  <c r="A5856" i="6"/>
  <c r="A767" i="6"/>
  <c r="A1022" i="6"/>
  <c r="A5460" i="6"/>
  <c r="A5389" i="6"/>
  <c r="A6843" i="6"/>
  <c r="A6150" i="6"/>
  <c r="A5858" i="6"/>
  <c r="A387" i="6"/>
  <c r="A581" i="6"/>
  <c r="A1106" i="6"/>
  <c r="A6028" i="6"/>
  <c r="A4126" i="6"/>
  <c r="A5302" i="6"/>
  <c r="A1903" i="6"/>
  <c r="A1878" i="6"/>
  <c r="A624" i="6"/>
  <c r="A3602" i="6"/>
  <c r="A4983" i="6"/>
  <c r="A7007" i="6"/>
  <c r="A5797" i="6"/>
  <c r="A4793" i="6"/>
  <c r="A1375" i="6"/>
  <c r="A6272" i="6"/>
  <c r="A3007" i="6"/>
  <c r="A4444" i="6"/>
  <c r="A3328" i="6"/>
  <c r="A3392" i="6"/>
  <c r="A809" i="6"/>
  <c r="A4054" i="6"/>
  <c r="A499" i="6"/>
  <c r="A5248" i="6"/>
  <c r="A3720" i="6"/>
  <c r="A6114" i="6"/>
  <c r="A3628" i="6"/>
  <c r="A2158" i="6"/>
  <c r="A1489" i="6"/>
  <c r="A14" i="6"/>
  <c r="A4008" i="6"/>
  <c r="A2957" i="6"/>
  <c r="A3930" i="6"/>
  <c r="A190" i="6"/>
  <c r="A2045" i="6"/>
  <c r="A1930" i="6"/>
  <c r="A4943" i="6"/>
  <c r="A756" i="6"/>
  <c r="A376" i="6"/>
  <c r="A7040" i="6"/>
  <c r="A1021" i="6"/>
  <c r="A6459" i="6"/>
  <c r="A6167" i="6"/>
  <c r="A5043" i="6"/>
  <c r="A3942" i="6"/>
  <c r="A940" i="6"/>
  <c r="A6205" i="6"/>
  <c r="A4226" i="6"/>
  <c r="A1259" i="6"/>
  <c r="A1019" i="6"/>
  <c r="A4427" i="6"/>
  <c r="A1869" i="6"/>
  <c r="A1955" i="6"/>
  <c r="A5863" i="6"/>
  <c r="A1849" i="6"/>
  <c r="A5096" i="6"/>
  <c r="A3141" i="6"/>
  <c r="A5630" i="6"/>
  <c r="A1477" i="6"/>
  <c r="A6100" i="6"/>
  <c r="A6458" i="6"/>
  <c r="A4778" i="6"/>
  <c r="A3500" i="6"/>
  <c r="A5839" i="6"/>
  <c r="A5316" i="6"/>
  <c r="A1581" i="6"/>
  <c r="A5446" i="6"/>
  <c r="A6267" i="6"/>
  <c r="A1942" i="6"/>
  <c r="A4600" i="6"/>
  <c r="A1826" i="6"/>
  <c r="A6621" i="6"/>
  <c r="A473" i="6"/>
  <c r="A4086" i="6"/>
  <c r="A6317" i="6"/>
  <c r="A6696" i="6"/>
  <c r="A5229" i="6"/>
  <c r="A5949" i="6"/>
  <c r="A4392" i="6"/>
  <c r="A706" i="6"/>
  <c r="A896" i="6"/>
  <c r="A669" i="6"/>
  <c r="A4927" i="6"/>
  <c r="A3721" i="6"/>
  <c r="A3023" i="6"/>
  <c r="A74" i="6"/>
  <c r="A2485" i="6"/>
  <c r="A5115" i="6"/>
  <c r="A3830" i="6"/>
  <c r="A1897" i="6"/>
  <c r="A226" i="6"/>
  <c r="A4894" i="6"/>
  <c r="A379" i="6"/>
  <c r="A4569" i="6"/>
  <c r="A6397" i="6"/>
  <c r="A2105" i="6"/>
  <c r="A5967" i="6"/>
  <c r="A4154" i="6"/>
  <c r="A6298" i="6"/>
  <c r="A5144" i="6"/>
  <c r="A5169" i="6"/>
  <c r="A6686" i="6"/>
  <c r="A3609" i="6"/>
  <c r="A5538" i="6"/>
  <c r="A3525" i="6"/>
  <c r="A3202" i="6"/>
  <c r="A5935" i="6"/>
  <c r="A5765" i="6"/>
  <c r="A5124" i="6"/>
  <c r="A2626" i="6"/>
  <c r="A5034" i="6"/>
  <c r="A4234" i="6"/>
  <c r="A6206" i="6"/>
  <c r="A2555" i="6"/>
  <c r="A276" i="6"/>
  <c r="A1432" i="6"/>
  <c r="A5416" i="6"/>
  <c r="A1513" i="6"/>
  <c r="A531" i="6"/>
  <c r="A635" i="6"/>
  <c r="A4367" i="6"/>
  <c r="A1023" i="6"/>
  <c r="A4071" i="6"/>
  <c r="A603" i="6"/>
  <c r="A6569" i="6"/>
  <c r="A7078" i="6"/>
  <c r="A4261" i="6"/>
  <c r="A3253" i="6"/>
  <c r="A6331" i="6"/>
  <c r="A1685" i="6"/>
  <c r="A3089" i="6"/>
  <c r="A2550" i="6"/>
  <c r="A6158" i="6"/>
  <c r="A3171" i="6"/>
  <c r="A6528" i="6"/>
  <c r="A6978" i="6"/>
  <c r="A3217" i="6"/>
  <c r="A7109" i="6"/>
  <c r="A1565" i="6"/>
  <c r="A3650" i="6"/>
  <c r="A253" i="6"/>
  <c r="A5098" i="6"/>
  <c r="A217" i="6"/>
  <c r="A1704" i="6"/>
  <c r="A6081" i="6"/>
  <c r="A6919" i="6"/>
  <c r="A5161" i="6"/>
  <c r="A4876" i="6"/>
  <c r="A6069" i="6"/>
  <c r="A5288" i="6"/>
  <c r="A2895" i="6"/>
  <c r="A6425" i="6"/>
  <c r="A2728" i="6"/>
  <c r="A2821" i="6"/>
  <c r="A2824" i="6"/>
  <c r="A1904" i="6"/>
  <c r="A2389" i="6"/>
  <c r="A3124" i="6"/>
  <c r="A3481" i="6"/>
  <c r="A375" i="6"/>
  <c r="A6920" i="6"/>
  <c r="A1278" i="6"/>
  <c r="A5900" i="6"/>
  <c r="A3807" i="6"/>
  <c r="A3989" i="6"/>
  <c r="A6347" i="6"/>
  <c r="A2246" i="6"/>
  <c r="A4495" i="6"/>
  <c r="A6161" i="6"/>
  <c r="A6160" i="6"/>
  <c r="A5084" i="6"/>
  <c r="A6413" i="6"/>
  <c r="A3123" i="6"/>
  <c r="A4675" i="6"/>
  <c r="A1272" i="6"/>
  <c r="A3884" i="6"/>
  <c r="A3798" i="6"/>
  <c r="A2888" i="6"/>
  <c r="A2453" i="6"/>
  <c r="A2031" i="6"/>
  <c r="A2556" i="6"/>
  <c r="A400" i="6"/>
  <c r="A4524" i="6"/>
  <c r="A5056" i="6"/>
  <c r="A962" i="6"/>
  <c r="A6975" i="6"/>
  <c r="A3532" i="6"/>
  <c r="A626" i="6"/>
  <c r="A1262" i="6"/>
  <c r="A1047" i="6"/>
  <c r="A6644" i="6"/>
  <c r="A1920" i="6"/>
  <c r="A3031" i="6"/>
  <c r="A850" i="6"/>
  <c r="A66" i="6"/>
  <c r="A1855" i="6"/>
  <c r="A4784" i="6"/>
  <c r="A4156" i="6"/>
  <c r="A4345" i="6"/>
  <c r="A6544" i="6"/>
  <c r="A1336" i="6"/>
  <c r="A1832" i="6"/>
  <c r="A73" i="6"/>
  <c r="A1204" i="6"/>
  <c r="A2491" i="6"/>
  <c r="A5594" i="6"/>
  <c r="A1206" i="6"/>
  <c r="A2325" i="6"/>
  <c r="A2211" i="6"/>
  <c r="A202" i="6"/>
  <c r="A4610" i="6"/>
  <c r="A6656" i="6"/>
  <c r="A1243" i="6"/>
  <c r="A264" i="6"/>
  <c r="A1209" i="6"/>
  <c r="A2424" i="6"/>
  <c r="A4539" i="6"/>
  <c r="A2532" i="6"/>
  <c r="A6012" i="6"/>
  <c r="A1322" i="6"/>
  <c r="A6779" i="6"/>
  <c r="A351" i="6"/>
  <c r="A5228" i="6"/>
  <c r="A2649" i="6"/>
  <c r="A2831" i="6"/>
  <c r="A3848" i="6"/>
  <c r="A1579" i="6"/>
  <c r="A2328" i="6"/>
  <c r="A3211" i="6"/>
  <c r="A4379" i="6"/>
  <c r="A6467" i="6"/>
  <c r="A844" i="6"/>
  <c r="A917" i="6"/>
  <c r="A5135" i="6"/>
  <c r="A6032" i="6"/>
  <c r="A1655" i="6"/>
  <c r="A2793" i="6"/>
  <c r="A194" i="6"/>
  <c r="A5963" i="6"/>
  <c r="A4075" i="6"/>
  <c r="A1046" i="6"/>
  <c r="A6995" i="6"/>
  <c r="A4253" i="6"/>
  <c r="A4494" i="6"/>
  <c r="A1133" i="6"/>
  <c r="A3006" i="6"/>
  <c r="A1559" i="6"/>
  <c r="A3056" i="6"/>
  <c r="A5252" i="6"/>
  <c r="A3968" i="6"/>
  <c r="A4572" i="6"/>
  <c r="A5668" i="6"/>
  <c r="A5736" i="6"/>
  <c r="A4988" i="6"/>
  <c r="A2983" i="6"/>
  <c r="A1170" i="6"/>
  <c r="A5005" i="6"/>
  <c r="A3900" i="6"/>
  <c r="A125" i="6"/>
  <c r="A3802" i="6"/>
  <c r="A1239" i="6"/>
  <c r="A3440" i="6"/>
  <c r="A3273" i="6"/>
  <c r="A3100" i="6"/>
  <c r="A188" i="6"/>
  <c r="A655" i="6"/>
  <c r="A2981" i="6"/>
  <c r="A5035" i="6"/>
  <c r="A4282" i="6"/>
  <c r="A3025" i="6"/>
  <c r="A5297" i="6"/>
  <c r="A3893" i="6"/>
  <c r="A2711" i="6"/>
  <c r="A6595" i="6"/>
  <c r="A5829" i="6"/>
  <c r="A5217" i="6"/>
  <c r="A1882" i="6"/>
  <c r="A1611" i="6"/>
  <c r="A3615" i="6"/>
  <c r="A342" i="6"/>
  <c r="A5787" i="6"/>
  <c r="A5489" i="6"/>
  <c r="A6173" i="6"/>
  <c r="A464" i="6"/>
  <c r="A5235" i="6"/>
  <c r="A5582" i="6"/>
  <c r="A1409" i="6"/>
  <c r="A500" i="6"/>
  <c r="A5929" i="6"/>
  <c r="A4034" i="6"/>
  <c r="A707" i="6"/>
  <c r="A5895" i="6"/>
  <c r="A4562" i="6"/>
  <c r="A4316" i="6"/>
  <c r="A3981" i="6"/>
  <c r="A727" i="6"/>
  <c r="A446" i="6"/>
  <c r="A937" i="6"/>
  <c r="A5436" i="6"/>
  <c r="A6698" i="6"/>
  <c r="A107" i="6"/>
  <c r="A2492" i="6"/>
  <c r="A657" i="6"/>
  <c r="A6643" i="6"/>
  <c r="A3969" i="6"/>
  <c r="A2176" i="6"/>
  <c r="A3648" i="6"/>
  <c r="A5557" i="6"/>
  <c r="A5969" i="6"/>
  <c r="A6928" i="6"/>
  <c r="A2641" i="6"/>
  <c r="A4000" i="6"/>
  <c r="A2569" i="6"/>
  <c r="A251" i="6"/>
  <c r="A5742" i="6"/>
  <c r="A933" i="6"/>
  <c r="A5973" i="6"/>
  <c r="A6271" i="6"/>
  <c r="A4910" i="6"/>
  <c r="A2046" i="6"/>
  <c r="A1718" i="6"/>
  <c r="A3259" i="6"/>
  <c r="A3294" i="6"/>
  <c r="A6537" i="6"/>
  <c r="A4256" i="6"/>
  <c r="A4591" i="6"/>
  <c r="A3374" i="6"/>
  <c r="A5605" i="6"/>
  <c r="A1116" i="6"/>
  <c r="A6708" i="6"/>
  <c r="A3195" i="6"/>
  <c r="A6346" i="6"/>
  <c r="A2993" i="6"/>
  <c r="A1533" i="6"/>
  <c r="A5226" i="6"/>
  <c r="A7106" i="6"/>
  <c r="A2720" i="6"/>
  <c r="A880" i="6"/>
  <c r="A339" i="6"/>
  <c r="A3185" i="6"/>
  <c r="A6934" i="6"/>
  <c r="A4306" i="6"/>
  <c r="A156" i="6"/>
  <c r="A4418" i="6"/>
  <c r="A4664" i="6"/>
  <c r="A2632" i="6"/>
  <c r="A3856" i="6"/>
  <c r="A2974" i="6"/>
  <c r="A204" i="6"/>
  <c r="A886" i="6"/>
  <c r="A2839" i="6"/>
  <c r="A2965" i="6"/>
  <c r="A6193" i="6"/>
  <c r="A2368" i="6"/>
  <c r="A5266" i="6"/>
  <c r="A6938" i="6"/>
  <c r="A3545" i="6"/>
  <c r="A6764" i="6"/>
  <c r="A4143" i="6"/>
  <c r="A6044" i="6"/>
  <c r="A6765" i="6"/>
  <c r="A199" i="6"/>
  <c r="A5816" i="6"/>
  <c r="A4665" i="6"/>
  <c r="A1431" i="6"/>
  <c r="A4586" i="6"/>
  <c r="A5955" i="6"/>
  <c r="A5001" i="6"/>
  <c r="A4271" i="6"/>
  <c r="A3325" i="6"/>
  <c r="A3349" i="6"/>
  <c r="A3107" i="6"/>
  <c r="A1845" i="6"/>
  <c r="A5971" i="6"/>
  <c r="A3443" i="6"/>
  <c r="A7041" i="6"/>
  <c r="A5868" i="6"/>
  <c r="A1412" i="6"/>
  <c r="A4001" i="6"/>
  <c r="A4178" i="6"/>
  <c r="A1162" i="6"/>
  <c r="A509" i="6"/>
  <c r="A6104" i="6"/>
  <c r="A3909" i="6"/>
  <c r="A1632" i="6"/>
  <c r="A1506" i="6"/>
  <c r="A3206" i="6"/>
  <c r="A5656" i="6"/>
  <c r="A3658" i="6"/>
  <c r="A5730" i="6"/>
  <c r="A5042" i="6"/>
  <c r="A1833" i="6"/>
  <c r="A520" i="6"/>
  <c r="A33" i="6"/>
  <c r="A647" i="6"/>
  <c r="A954" i="6"/>
  <c r="A5107" i="6"/>
  <c r="A2224" i="6"/>
  <c r="A6700" i="6"/>
  <c r="A3192" i="6"/>
  <c r="A2413" i="6"/>
  <c r="A2833" i="6"/>
  <c r="A2227" i="6"/>
  <c r="A2180" i="6"/>
  <c r="A3037" i="6"/>
  <c r="A6845" i="6"/>
  <c r="A4493" i="6"/>
  <c r="A526" i="6"/>
  <c r="A2980" i="6"/>
  <c r="A6046" i="6"/>
  <c r="A907" i="6"/>
  <c r="A3216" i="6"/>
  <c r="A3966" i="6"/>
  <c r="A677" i="6"/>
  <c r="A4615" i="6"/>
  <c r="A2090" i="6"/>
  <c r="A5735" i="6"/>
  <c r="A652" i="6"/>
  <c r="A6815" i="6"/>
  <c r="A4626" i="6"/>
  <c r="A6362" i="6"/>
  <c r="A5903" i="6"/>
  <c r="A524" i="6"/>
  <c r="A5938" i="6"/>
  <c r="A3555" i="6"/>
  <c r="A1478" i="6"/>
  <c r="A2519" i="6"/>
  <c r="A2263" i="6"/>
  <c r="A1509" i="6"/>
  <c r="A1458" i="6"/>
  <c r="A2177" i="6"/>
  <c r="A554" i="6"/>
  <c r="A6005" i="6"/>
  <c r="A4052" i="6"/>
  <c r="A5375" i="6"/>
  <c r="A1511" i="6"/>
  <c r="A3877" i="6"/>
  <c r="A6367" i="6"/>
  <c r="A1027" i="6"/>
  <c r="A6781" i="6"/>
  <c r="A2437" i="6"/>
  <c r="A2781" i="6"/>
  <c r="A3832" i="6"/>
  <c r="A3913" i="6"/>
  <c r="A6382" i="6"/>
  <c r="A5527" i="6"/>
  <c r="A1468" i="6"/>
  <c r="A6473" i="6"/>
  <c r="A1139" i="6"/>
  <c r="A683" i="6"/>
  <c r="A7042" i="6"/>
  <c r="A5423" i="6"/>
  <c r="A1231" i="6"/>
  <c r="A6026" i="6"/>
  <c r="A5509" i="6"/>
  <c r="A4740" i="6"/>
  <c r="A2295" i="6"/>
  <c r="A7014" i="6"/>
  <c r="A3610" i="6"/>
  <c r="A5799" i="6"/>
  <c r="A5006" i="6"/>
  <c r="A436" i="6"/>
  <c r="A1271" i="6"/>
  <c r="A2966" i="6"/>
  <c r="A4592" i="6"/>
  <c r="A2510" i="6"/>
  <c r="A684" i="6"/>
  <c r="A1675" i="6"/>
  <c r="A847" i="6"/>
  <c r="A5982" i="6"/>
  <c r="A5502" i="6"/>
  <c r="A2245" i="6"/>
  <c r="A2023" i="6"/>
  <c r="A275" i="6"/>
  <c r="A2385" i="6"/>
  <c r="A3874" i="6"/>
  <c r="A6797" i="6"/>
  <c r="A3109" i="6"/>
  <c r="A314" i="6"/>
  <c r="A3570" i="6"/>
  <c r="A3486" i="6"/>
  <c r="A2634" i="6"/>
  <c r="A5184" i="6"/>
  <c r="A5614" i="6"/>
  <c r="A6312" i="6"/>
  <c r="A1104" i="6"/>
  <c r="A4709" i="6"/>
  <c r="A5245" i="6"/>
  <c r="A4805" i="6"/>
  <c r="A3293" i="6"/>
  <c r="A1208" i="6"/>
  <c r="A658" i="6"/>
  <c r="A1228" i="6"/>
  <c r="A6253" i="6"/>
  <c r="A4958" i="6"/>
  <c r="A3899" i="6"/>
  <c r="A5391" i="6"/>
  <c r="A6373" i="6"/>
  <c r="A4595" i="6"/>
  <c r="A1793" i="6"/>
  <c r="A2478" i="6"/>
  <c r="A3391" i="6"/>
  <c r="A6629" i="6"/>
  <c r="A6521" i="6"/>
  <c r="A2911" i="6"/>
  <c r="A3592" i="6"/>
  <c r="A5487" i="6"/>
  <c r="A3866" i="6"/>
  <c r="A869" i="6"/>
  <c r="A6980" i="6"/>
  <c r="A686" i="6"/>
  <c r="A6750" i="6"/>
  <c r="A3872" i="6"/>
  <c r="A3362" i="6"/>
  <c r="A6957" i="6"/>
  <c r="A4124" i="6"/>
  <c r="A2200" i="6"/>
  <c r="A4537" i="6"/>
  <c r="A54" i="6"/>
  <c r="A5633" i="6"/>
  <c r="A7060" i="6"/>
  <c r="A24" i="6"/>
  <c r="A3439" i="6"/>
  <c r="A6649" i="6"/>
  <c r="A2482" i="6"/>
  <c r="A6232" i="6"/>
  <c r="A1503" i="6"/>
  <c r="A4722" i="6"/>
  <c r="A1040" i="6"/>
  <c r="A1844" i="6"/>
  <c r="A5993" i="6"/>
  <c r="A482" i="6"/>
  <c r="A2851" i="6"/>
  <c r="A1266" i="6"/>
  <c r="A6366" i="6"/>
  <c r="A7100" i="6"/>
  <c r="A3460" i="6"/>
  <c r="A519" i="6"/>
  <c r="A4125" i="6"/>
  <c r="A50" i="6"/>
  <c r="A1309" i="6"/>
  <c r="A6749" i="6"/>
  <c r="A4221" i="6"/>
  <c r="A390" i="6"/>
  <c r="A2370" i="6"/>
  <c r="A230" i="6"/>
  <c r="A6941" i="6"/>
  <c r="A3888" i="6"/>
  <c r="A4777" i="6"/>
  <c r="A502" i="6"/>
  <c r="A5514" i="6"/>
  <c r="A1705" i="6"/>
  <c r="A3258" i="6"/>
  <c r="A3149" i="6"/>
  <c r="A2319" i="6"/>
  <c r="A5476" i="6"/>
  <c r="A3156" i="6"/>
  <c r="A315" i="6"/>
  <c r="A6672" i="6"/>
  <c r="A4561" i="6"/>
  <c r="A1091" i="6"/>
  <c r="A5338" i="6"/>
  <c r="A2799" i="6"/>
  <c r="A4474" i="6"/>
  <c r="A6042" i="6"/>
  <c r="A3712" i="6"/>
  <c r="A6380" i="6"/>
  <c r="A1119" i="6"/>
  <c r="A3765" i="6"/>
  <c r="A845" i="6"/>
  <c r="A2185" i="6"/>
  <c r="A2392" i="6"/>
  <c r="A873" i="6"/>
  <c r="A4014" i="6"/>
  <c r="A4366" i="6"/>
  <c r="A5719" i="6"/>
  <c r="A4750" i="6"/>
  <c r="A6020" i="6"/>
  <c r="A3344" i="6"/>
  <c r="A1936" i="6"/>
  <c r="A6296" i="6"/>
  <c r="A1306" i="6"/>
  <c r="A2990" i="6"/>
  <c r="A2163" i="6"/>
  <c r="A4645" i="6"/>
  <c r="A4440" i="6"/>
  <c r="A4822" i="6"/>
  <c r="A3912" i="6"/>
  <c r="A5029" i="6"/>
  <c r="A3204" i="6"/>
  <c r="A5172" i="6"/>
  <c r="A6655" i="6"/>
  <c r="A5443" i="6"/>
  <c r="A5447" i="6"/>
  <c r="A2885" i="6"/>
  <c r="A5279" i="6"/>
  <c r="A3750" i="6"/>
  <c r="A2481" i="6"/>
  <c r="A272" i="6"/>
  <c r="A5518" i="6"/>
  <c r="A2818" i="6"/>
  <c r="A1664" i="6"/>
  <c r="A4248" i="6"/>
  <c r="A2870" i="6"/>
  <c r="A5510" i="6"/>
  <c r="A1363" i="6"/>
  <c r="A890" i="6"/>
  <c r="A6796" i="6"/>
  <c r="A2376" i="6"/>
  <c r="A4911" i="6"/>
  <c r="A498" i="6"/>
  <c r="A1018" i="6"/>
  <c r="A3167" i="6"/>
  <c r="A3429" i="6"/>
  <c r="A3087" i="6"/>
  <c r="A5775" i="6"/>
  <c r="A1609" i="6"/>
  <c r="A4631" i="6"/>
  <c r="A2676" i="6"/>
  <c r="A5007" i="6"/>
  <c r="A5977" i="6"/>
  <c r="A5966" i="6"/>
  <c r="A6218" i="6"/>
  <c r="A4165" i="6"/>
  <c r="A1851" i="6"/>
  <c r="A6967" i="6"/>
  <c r="A6985" i="6"/>
  <c r="A6421" i="6"/>
  <c r="A6597" i="6"/>
  <c r="A3738" i="6"/>
  <c r="A1939" i="6"/>
  <c r="A799" i="6"/>
  <c r="A6635" i="6"/>
  <c r="A5358" i="6"/>
  <c r="A3808" i="6"/>
  <c r="A4643" i="6"/>
  <c r="A2517" i="6"/>
  <c r="A3310" i="6"/>
  <c r="A6803" i="6"/>
  <c r="A2802" i="6"/>
  <c r="A3113" i="6"/>
  <c r="A4437" i="6"/>
  <c r="A3472" i="6"/>
  <c r="A4788" i="6"/>
  <c r="A5911" i="6"/>
  <c r="A5339" i="6"/>
  <c r="A3672" i="6"/>
  <c r="A1729" i="6"/>
  <c r="A3769" i="6"/>
  <c r="A2008" i="6"/>
  <c r="A4087" i="6"/>
  <c r="A2892" i="6"/>
  <c r="A2744" i="6"/>
  <c r="A969" i="6"/>
  <c r="A4364" i="6"/>
  <c r="A1145" i="6"/>
  <c r="A3851" i="6"/>
  <c r="A250" i="6"/>
  <c r="A1236" i="6"/>
  <c r="A6737" i="6"/>
  <c r="A4689" i="6"/>
  <c r="A6200" i="6"/>
  <c r="A3587" i="6"/>
  <c r="A1280" i="6"/>
  <c r="A980" i="6"/>
  <c r="A4267" i="6"/>
  <c r="A2009" i="6"/>
  <c r="A4195" i="6"/>
  <c r="A6360" i="6"/>
  <c r="A5347" i="6"/>
  <c r="A2518" i="6"/>
  <c r="A1184" i="6"/>
  <c r="A6757" i="6"/>
  <c r="A4584" i="6"/>
  <c r="A6488" i="6"/>
  <c r="A3376" i="6"/>
  <c r="A2097" i="6"/>
  <c r="A2985" i="6"/>
  <c r="A311" i="6"/>
  <c r="A5793" i="6"/>
  <c r="A6131" i="6"/>
  <c r="A6610" i="6"/>
  <c r="A2139" i="6"/>
  <c r="A4789" i="6"/>
  <c r="A2465" i="6"/>
  <c r="A3408" i="6"/>
  <c r="A467" i="6"/>
  <c r="A916" i="6"/>
  <c r="A4809" i="6"/>
  <c r="A2244" i="6"/>
  <c r="A966" i="6"/>
  <c r="A746" i="6"/>
  <c r="A1893" i="6"/>
  <c r="A4692" i="6"/>
  <c r="A4333" i="6"/>
  <c r="A1671" i="6"/>
  <c r="A3867" i="6"/>
  <c r="A5269" i="6"/>
  <c r="A6148" i="6"/>
  <c r="A1866" i="6"/>
  <c r="A929" i="6"/>
  <c r="A2422" i="6"/>
  <c r="A3979" i="6"/>
  <c r="A3740" i="6"/>
  <c r="A494" i="6"/>
  <c r="A5708" i="6"/>
  <c r="A4131" i="6"/>
  <c r="A345" i="6"/>
  <c r="A7065" i="6"/>
  <c r="A2280" i="6"/>
  <c r="A6060" i="6"/>
  <c r="A3673" i="6"/>
  <c r="A6157" i="6"/>
  <c r="A2665" i="6"/>
  <c r="A3710" i="6"/>
  <c r="A4622" i="6"/>
  <c r="A3880" i="6"/>
  <c r="A4179" i="6"/>
  <c r="A5013" i="6"/>
  <c r="A5612" i="6"/>
  <c r="A2264" i="6"/>
  <c r="A1293" i="6"/>
  <c r="A4867" i="6"/>
  <c r="A3588" i="6"/>
  <c r="A6423" i="6"/>
  <c r="A256" i="6"/>
  <c r="A4311" i="6"/>
  <c r="A4965" i="6"/>
  <c r="A1906" i="6"/>
  <c r="A3663" i="6"/>
  <c r="A2929" i="6"/>
  <c r="A4628" i="6"/>
  <c r="A2968" i="6"/>
  <c r="A249" i="6"/>
  <c r="A6318" i="6"/>
  <c r="A5390" i="6"/>
  <c r="A1528" i="6"/>
  <c r="A5148" i="6"/>
  <c r="A6316" i="6"/>
  <c r="A611" i="6"/>
  <c r="A6859" i="6"/>
  <c r="A1391" i="6"/>
  <c r="A4647" i="6"/>
  <c r="A1183" i="6"/>
  <c r="A137" i="6"/>
  <c r="A1932" i="6"/>
  <c r="A2570" i="6"/>
  <c r="A522" i="6"/>
  <c r="A2883" i="6"/>
  <c r="A5548" i="6"/>
  <c r="A875" i="6"/>
  <c r="A3857" i="6"/>
  <c r="A4357" i="6"/>
  <c r="A5193" i="6"/>
  <c r="A4768" i="6"/>
  <c r="A497" i="6"/>
  <c r="A1901" i="6"/>
  <c r="A5464" i="6"/>
  <c r="A6233" i="6"/>
  <c r="A2025" i="6"/>
  <c r="A3026" i="6"/>
  <c r="A5864" i="6"/>
  <c r="A3905" i="6"/>
  <c r="A575" i="6"/>
  <c r="A2513" i="6"/>
  <c r="A131" i="6"/>
  <c r="A7047" i="6"/>
  <c r="A1224" i="6"/>
  <c r="A6168" i="6"/>
  <c r="A3879" i="6"/>
  <c r="A1388" i="6"/>
  <c r="A5312" i="6"/>
  <c r="A2967" i="6"/>
  <c r="A3876" i="6"/>
  <c r="A761" i="6"/>
  <c r="A5207" i="6"/>
  <c r="A2302" i="6"/>
  <c r="A4624" i="6"/>
  <c r="A5931" i="6"/>
  <c r="A4550" i="6"/>
  <c r="A4769" i="6"/>
  <c r="A3162" i="6"/>
  <c r="A4969" i="6"/>
  <c r="A2499" i="6"/>
  <c r="A479" i="6"/>
  <c r="A288" i="6"/>
  <c r="A6881" i="6"/>
  <c r="A5704" i="6"/>
  <c r="A5894" i="6"/>
  <c r="A931" i="6"/>
  <c r="A2132" i="6"/>
  <c r="A5079" i="6"/>
  <c r="A3430" i="6"/>
  <c r="A6571" i="6"/>
  <c r="A540" i="6"/>
  <c r="A4543" i="6"/>
  <c r="A4745" i="6"/>
  <c r="A3455" i="6"/>
  <c r="A3626" i="6"/>
  <c r="A5220" i="6"/>
  <c r="A361" i="6"/>
  <c r="A3334" i="6"/>
  <c r="A3508" i="6"/>
  <c r="A6040" i="6"/>
  <c r="A3883" i="6"/>
  <c r="A6484" i="6"/>
  <c r="A5065" i="6"/>
  <c r="A2733" i="6"/>
  <c r="A1109" i="6"/>
  <c r="A1606" i="6"/>
  <c r="A90" i="6"/>
  <c r="A5774" i="6"/>
  <c r="A913" i="6"/>
  <c r="A352" i="6"/>
  <c r="A2669" i="6"/>
  <c r="A4637" i="6"/>
  <c r="A6634" i="6"/>
  <c r="A1836" i="6"/>
  <c r="A4342" i="6"/>
  <c r="A3815" i="6"/>
  <c r="A6055" i="6"/>
  <c r="A4040" i="6"/>
  <c r="A3574" i="6"/>
  <c r="A4760" i="6"/>
  <c r="A2918" i="6"/>
  <c r="A6823" i="6"/>
  <c r="A6712" i="6"/>
  <c r="A191" i="6"/>
  <c r="A4971" i="6"/>
  <c r="A62" i="6"/>
  <c r="A6963" i="6"/>
  <c r="A2503" i="6"/>
  <c r="A3600" i="6"/>
  <c r="A5628" i="6"/>
  <c r="A2748" i="6"/>
  <c r="A4986" i="6"/>
  <c r="A4633" i="6"/>
  <c r="A3339" i="6"/>
  <c r="A3724" i="6"/>
  <c r="A5855" i="6"/>
  <c r="A3079" i="6"/>
  <c r="A5661" i="6"/>
  <c r="A4459" i="6"/>
  <c r="A3743" i="6"/>
  <c r="A3799" i="6"/>
  <c r="A1757" i="6"/>
  <c r="A5314" i="6"/>
  <c r="A6549" i="6"/>
  <c r="A3954" i="6"/>
  <c r="A3358" i="6"/>
  <c r="A173" i="6"/>
  <c r="A495" i="6"/>
  <c r="A5474" i="6"/>
  <c r="A1016" i="6"/>
  <c r="A5809" i="6"/>
  <c r="A6378" i="6"/>
  <c r="A1544" i="6"/>
  <c r="A2346" i="6"/>
  <c r="A6937" i="6"/>
  <c r="A2329" i="6"/>
  <c r="A2231" i="6"/>
  <c r="A6431" i="6"/>
  <c r="A222" i="6"/>
  <c r="A6395" i="6"/>
  <c r="A5398" i="6"/>
  <c r="A1510" i="6"/>
  <c r="A1639" i="6"/>
  <c r="A950" i="6"/>
  <c r="A4533" i="6"/>
  <c r="A1185" i="6"/>
  <c r="A6293" i="6"/>
  <c r="A6174" i="6"/>
  <c r="A6772" i="6"/>
  <c r="A2270" i="6"/>
  <c r="A636" i="6"/>
  <c r="A6440" i="6"/>
  <c r="A1965" i="6"/>
  <c r="A3194" i="6"/>
  <c r="A1653" i="6"/>
  <c r="A6471" i="6"/>
  <c r="A6607" i="6"/>
  <c r="A6033" i="6"/>
  <c r="A6309" i="6"/>
  <c r="A5666" i="6"/>
  <c r="A639" i="6"/>
  <c r="A2281" i="6"/>
  <c r="A4180" i="6"/>
  <c r="A943" i="6"/>
  <c r="A6329" i="6"/>
  <c r="A1313" i="6"/>
  <c r="A2954" i="6"/>
  <c r="A6460" i="6"/>
  <c r="A2369" i="6"/>
  <c r="A5129" i="6"/>
  <c r="A4554" i="6"/>
  <c r="A2661" i="6"/>
  <c r="A5242" i="6"/>
  <c r="A774" i="6"/>
  <c r="A6865" i="6"/>
  <c r="A889" i="6"/>
  <c r="A974" i="6"/>
  <c r="A7088" i="6"/>
  <c r="A4505" i="6"/>
  <c r="A2010" i="6"/>
  <c r="A6490" i="6"/>
  <c r="A6652" i="6"/>
  <c r="A1571" i="6"/>
  <c r="A3357" i="6"/>
  <c r="A4097" i="6"/>
  <c r="A552" i="6"/>
  <c r="A2191" i="6"/>
  <c r="A4940" i="6"/>
  <c r="A3437" i="6"/>
  <c r="A3170" i="6"/>
  <c r="A1428" i="6"/>
  <c r="A4202" i="6"/>
  <c r="A1482" i="6"/>
  <c r="A4957" i="6"/>
  <c r="A380" i="6"/>
  <c r="A2427" i="6"/>
  <c r="A1485" i="6"/>
  <c r="A4236" i="6"/>
  <c r="A2672" i="6"/>
  <c r="A1566" i="6"/>
  <c r="A4786" i="6"/>
  <c r="A3067" i="6"/>
  <c r="A4871" i="6"/>
  <c r="A2037" i="6"/>
  <c r="A2496" i="6"/>
  <c r="A1003" i="6"/>
  <c r="A585" i="6"/>
  <c r="A294" i="6"/>
  <c r="A169" i="6"/>
  <c r="A2096" i="6"/>
  <c r="A3188" i="6"/>
  <c r="A163" i="6"/>
  <c r="A6777" i="6"/>
  <c r="A1665" i="6"/>
  <c r="A7102" i="6"/>
  <c r="A1542" i="6"/>
  <c r="A1425" i="6"/>
  <c r="A2679" i="6"/>
  <c r="A2479" i="6"/>
  <c r="A4220" i="6"/>
  <c r="A6551" i="6"/>
  <c r="A3586" i="6"/>
  <c r="A3842" i="6"/>
  <c r="A1915" i="6"/>
  <c r="A5110" i="6"/>
  <c r="A6349" i="6"/>
  <c r="A4963" i="6"/>
  <c r="A4699" i="6"/>
  <c r="A4507" i="6"/>
  <c r="A2873" i="6"/>
  <c r="A1560" i="6"/>
  <c r="A3651" i="6"/>
  <c r="A85" i="6"/>
  <c r="A905" i="6"/>
  <c r="A2594" i="6"/>
  <c r="A5455" i="6"/>
  <c r="A3389" i="6"/>
  <c r="A1190" i="6"/>
  <c r="A493" i="6"/>
  <c r="A2631" i="6"/>
  <c r="A5122" i="6"/>
  <c r="A1264" i="6"/>
  <c r="A5637" i="6"/>
  <c r="A3895" i="6"/>
  <c r="A2625" i="6"/>
  <c r="A4092" i="6"/>
  <c r="A5532" i="6"/>
  <c r="A645" i="6"/>
  <c r="A2027" i="6"/>
  <c r="A5044" i="6"/>
  <c r="A1935" i="6"/>
  <c r="A4496" i="6"/>
  <c r="A3265" i="6"/>
  <c r="A758" i="6"/>
  <c r="A4729" i="6"/>
  <c r="A5404" i="6"/>
  <c r="A3410" i="6"/>
  <c r="A4833" i="6"/>
  <c r="A2534" i="6"/>
  <c r="A166" i="6"/>
  <c r="A6022" i="6"/>
  <c r="A5815" i="6"/>
  <c r="A6887" i="6"/>
  <c r="A4240" i="6"/>
  <c r="A5763" i="6"/>
  <c r="A3245" i="6"/>
  <c r="A1052" i="6"/>
  <c r="A325" i="6"/>
  <c r="A4653" i="6"/>
  <c r="A2796" i="6"/>
  <c r="A6922" i="6"/>
  <c r="A3551" i="6"/>
  <c r="A1768" i="6"/>
  <c r="A1292" i="6"/>
  <c r="A4158" i="6"/>
  <c r="A4845" i="6"/>
  <c r="A6542" i="6"/>
  <c r="A6491" i="6"/>
  <c r="A1400" i="6"/>
  <c r="A1995" i="6"/>
  <c r="A3715" i="6"/>
  <c r="A4235" i="6"/>
  <c r="A3323" i="6"/>
  <c r="A1539" i="6"/>
  <c r="A6730" i="6"/>
  <c r="A642" i="6"/>
  <c r="A4577" i="6"/>
  <c r="A558" i="6"/>
  <c r="A6744" i="6"/>
  <c r="A3837" i="6"/>
  <c r="A1638" i="6"/>
  <c r="A4713" i="6"/>
  <c r="A6052" i="6"/>
  <c r="A1132" i="6"/>
  <c r="A312" i="6"/>
  <c r="A2285" i="6"/>
  <c r="A3839" i="6"/>
  <c r="A6368" i="6"/>
  <c r="A6502" i="6"/>
  <c r="A2931" i="6"/>
  <c r="A4878" i="6"/>
  <c r="A4944" i="6"/>
  <c r="A4371" i="6"/>
  <c r="A6580" i="6"/>
  <c r="A2681" i="6"/>
  <c r="A4854" i="6"/>
  <c r="A210" i="6"/>
  <c r="A2331" i="6"/>
  <c r="A1149" i="6"/>
  <c r="A1066" i="6"/>
  <c r="A4942" i="6"/>
  <c r="A1127" i="6"/>
  <c r="A3176" i="6"/>
  <c r="A3843" i="6"/>
  <c r="A4016" i="6"/>
  <c r="A2701" i="6"/>
  <c r="A587" i="6"/>
  <c r="A4884" i="6"/>
  <c r="A4566" i="6"/>
  <c r="A689" i="6"/>
  <c r="A5140" i="6"/>
  <c r="A7094" i="6"/>
  <c r="A1360" i="6"/>
  <c r="A667" i="6"/>
  <c r="A4954" i="6"/>
  <c r="A3984" i="6"/>
  <c r="A1000" i="6"/>
  <c r="A820" i="6"/>
  <c r="A792" i="6"/>
  <c r="A6591" i="6"/>
  <c r="A4059" i="6"/>
  <c r="A5249" i="6"/>
  <c r="A1065" i="6"/>
  <c r="A6729" i="6"/>
  <c r="A244" i="6"/>
  <c r="A5886" i="6"/>
  <c r="A3234" i="6"/>
  <c r="A1568" i="6"/>
  <c r="A4654" i="6"/>
  <c r="A5147" i="6"/>
  <c r="A4417" i="6"/>
  <c r="A4715" i="6"/>
  <c r="A28" i="6"/>
  <c r="A5769" i="6"/>
  <c r="A487" i="6"/>
  <c r="A5785" i="6"/>
  <c r="A385" i="6"/>
  <c r="A2011" i="6"/>
  <c r="A258" i="6"/>
  <c r="A4980" i="6"/>
  <c r="A2271" i="6"/>
  <c r="A5223" i="6"/>
  <c r="A5238" i="6"/>
  <c r="A1601" i="6"/>
  <c r="A3495" i="6"/>
  <c r="A5663" i="6"/>
  <c r="A1631" i="6"/>
  <c r="A1055" i="6"/>
  <c r="A6869" i="6"/>
  <c r="A6493" i="6"/>
  <c r="A81" i="6"/>
  <c r="A3621" i="6"/>
  <c r="A6006" i="6"/>
  <c r="A1384" i="6"/>
  <c r="A4448" i="6"/>
  <c r="A360" i="6"/>
  <c r="A4842" i="6"/>
  <c r="A5712" i="6"/>
  <c r="A3090" i="6"/>
  <c r="A2961" i="6"/>
  <c r="A6741" i="6"/>
  <c r="A1351" i="6"/>
  <c r="A6258" i="6"/>
  <c r="A1471" i="6"/>
  <c r="A2710" i="6"/>
  <c r="A3255" i="6"/>
  <c r="A1923" i="6"/>
  <c r="A3804" i="6"/>
  <c r="A1522" i="6"/>
  <c r="A4557" i="6"/>
  <c r="A3407" i="6"/>
  <c r="A3982" i="6"/>
  <c r="A273" i="6"/>
  <c r="A4277" i="6"/>
  <c r="A923" i="6"/>
  <c r="A6932" i="6"/>
  <c r="A5601" i="6"/>
  <c r="A5526" i="6"/>
  <c r="A1885" i="6"/>
  <c r="A2509" i="6"/>
  <c r="A4115" i="6"/>
  <c r="A6892" i="6"/>
  <c r="A2689" i="6"/>
  <c r="A2930" i="6"/>
  <c r="A6641" i="6"/>
  <c r="A5495" i="6"/>
  <c r="A470" i="6"/>
  <c r="A3474" i="6"/>
  <c r="A6448" i="6"/>
  <c r="A5068" i="6"/>
  <c r="A6064" i="6"/>
  <c r="A5407" i="6"/>
  <c r="A4402" i="6"/>
  <c r="A2338" i="6"/>
  <c r="A1111" i="6"/>
  <c r="A1205" i="6"/>
  <c r="A633" i="6"/>
  <c r="A7016" i="6"/>
  <c r="A6948" i="6"/>
  <c r="A3925" i="6"/>
  <c r="A1922" i="6"/>
  <c r="A3318" i="6"/>
  <c r="A465" i="6"/>
  <c r="A5627" i="6"/>
  <c r="A5888" i="6"/>
  <c r="A1082" i="6"/>
  <c r="A1083" i="6"/>
  <c r="A6047" i="6"/>
  <c r="A2294" i="6"/>
  <c r="A2166" i="6"/>
  <c r="A1615" i="6"/>
  <c r="A1088" i="6"/>
  <c r="A698" i="6"/>
  <c r="A2566" i="6"/>
  <c r="A1268" i="6"/>
  <c r="A3623" i="6"/>
  <c r="A5461" i="6"/>
  <c r="A1525" i="6"/>
  <c r="A1722" i="6"/>
  <c r="A6558" i="6"/>
  <c r="A6290" i="6"/>
  <c r="A391" i="6"/>
  <c r="A6319" i="6"/>
  <c r="A3819" i="6"/>
  <c r="A6422" i="6"/>
  <c r="A219" i="6"/>
  <c r="A2107" i="6"/>
  <c r="A4726" i="6"/>
  <c r="A1180" i="6"/>
  <c r="A6237" i="6"/>
  <c r="A1036" i="6"/>
  <c r="A3369" i="6"/>
  <c r="A4697" i="6"/>
  <c r="A6522" i="6"/>
  <c r="A1094" i="6"/>
  <c r="A1884" i="6"/>
  <c r="A2284" i="6"/>
  <c r="A4456" i="6"/>
  <c r="A5244" i="6"/>
  <c r="A4619" i="6"/>
  <c r="A2342" i="6"/>
  <c r="A3921" i="6"/>
  <c r="A2121" i="6"/>
  <c r="A5749" i="6"/>
  <c r="A3155" i="6"/>
  <c r="A2443" i="6"/>
  <c r="A5734" i="6"/>
  <c r="A6149" i="6"/>
  <c r="A3538" i="6"/>
  <c r="A5696" i="6"/>
  <c r="A530" i="6"/>
  <c r="A3494" i="6"/>
  <c r="A3689" i="6"/>
  <c r="A5486" i="6"/>
  <c r="A3491" i="6"/>
  <c r="A6910" i="6"/>
  <c r="A478" i="6"/>
  <c r="A6075" i="6"/>
  <c r="A5836" i="6"/>
  <c r="A687" i="6"/>
  <c r="A5989" i="6"/>
  <c r="A2909" i="6"/>
  <c r="A1343" i="6"/>
  <c r="A1514" i="6"/>
  <c r="A3771" i="6"/>
  <c r="A2289" i="6"/>
  <c r="A6210" i="6"/>
  <c r="A6721" i="6"/>
  <c r="A6291" i="6"/>
  <c r="A4602" i="6"/>
  <c r="A1281" i="6"/>
  <c r="A3295" i="6"/>
  <c r="A5260" i="6"/>
  <c r="A4989" i="6"/>
  <c r="A1150" i="6"/>
  <c r="A6955" i="6"/>
  <c r="A6056" i="6"/>
  <c r="A2194" i="6"/>
  <c r="A2188" i="6"/>
  <c r="A3316" i="6"/>
  <c r="A3275" i="6"/>
  <c r="A2750" i="6"/>
  <c r="A3531" i="6"/>
  <c r="A4730" i="6"/>
  <c r="A4409" i="6"/>
  <c r="A4538" i="6"/>
  <c r="A3385" i="6"/>
  <c r="A4373" i="6"/>
  <c r="A6039" i="6"/>
  <c r="A3747" i="6"/>
  <c r="A3147" i="6"/>
  <c r="A3059" i="6"/>
  <c r="A1070" i="6"/>
  <c r="A3302" i="6"/>
  <c r="A3045" i="6"/>
  <c r="A3466" i="6"/>
  <c r="A593" i="6"/>
  <c r="A1303" i="6"/>
  <c r="A405" i="6"/>
  <c r="A2102" i="6"/>
  <c r="A3462" i="6"/>
  <c r="A6778" i="6"/>
  <c r="A3941" i="6"/>
  <c r="A6340" i="6"/>
  <c r="A4450" i="6"/>
  <c r="A3518" i="6"/>
  <c r="A2123" i="6"/>
  <c r="A1702" i="6"/>
  <c r="A1820" i="6"/>
  <c r="A2461" i="6"/>
  <c r="A6662" i="6"/>
  <c r="A3829" i="6"/>
  <c r="A3681" i="6"/>
  <c r="A4774" i="6"/>
  <c r="A172" i="6"/>
  <c r="A1374" i="6"/>
  <c r="A2255" i="6"/>
  <c r="A6420" i="6"/>
  <c r="A3324" i="6"/>
  <c r="A3871" i="6"/>
  <c r="A3714" i="6"/>
  <c r="A4002" i="6"/>
  <c r="A1440" i="6"/>
  <c r="A3140" i="6"/>
  <c r="A4076" i="6"/>
  <c r="A2734" i="6"/>
  <c r="A5294" i="6"/>
  <c r="A5521" i="6"/>
  <c r="A3002" i="6"/>
  <c r="A5643" i="6"/>
  <c r="A1136" i="6"/>
  <c r="A105" i="6"/>
  <c r="A5607" i="6"/>
  <c r="A5535" i="6"/>
  <c r="A474" i="6"/>
  <c r="A1073" i="6"/>
  <c r="A1069" i="6"/>
  <c r="A4330" i="6"/>
  <c r="A5167" i="6"/>
  <c r="A6908" i="6"/>
  <c r="A5262" i="6"/>
  <c r="A1472" i="6"/>
  <c r="A3553" i="6"/>
  <c r="A3509" i="6"/>
  <c r="A3307" i="6"/>
  <c r="A3654" i="6"/>
  <c r="A3655" i="6"/>
  <c r="A1213" i="6"/>
  <c r="A3683" i="6"/>
  <c r="A4426" i="6"/>
  <c r="A6997" i="6"/>
  <c r="A3854" i="6"/>
  <c r="A5378" i="6"/>
  <c r="A4349" i="6"/>
  <c r="A203" i="6"/>
  <c r="A3937" i="6"/>
  <c r="A1731" i="6"/>
  <c r="A3887" i="6"/>
  <c r="A2943" i="6"/>
  <c r="A481" i="6"/>
  <c r="A3513" i="6"/>
  <c r="A6888" i="6"/>
  <c r="A6453" i="6"/>
  <c r="A3718" i="6"/>
  <c r="A3018" i="6"/>
  <c r="A292" i="6"/>
  <c r="A6282" i="6"/>
  <c r="A4254" i="6"/>
  <c r="A1181" i="6"/>
  <c r="A4257" i="6"/>
  <c r="A5997" i="6"/>
  <c r="A1839" i="6"/>
  <c r="A825" i="6"/>
  <c r="A2735" i="6"/>
  <c r="A3222" i="6"/>
  <c r="A2529" i="6"/>
  <c r="A4266" i="6"/>
  <c r="A4242" i="6"/>
  <c r="A4100" i="6"/>
  <c r="A6361" i="6"/>
  <c r="A1130" i="6"/>
  <c r="A1857" i="6"/>
  <c r="A2179" i="6"/>
  <c r="A4148" i="6"/>
  <c r="A4434" i="6"/>
  <c r="A6351" i="6"/>
  <c r="A2232" i="6"/>
  <c r="A643" i="6"/>
  <c r="A5247" i="6"/>
  <c r="A6574" i="6"/>
  <c r="A424" i="6"/>
  <c r="A6389" i="6"/>
  <c r="A3546" i="6"/>
  <c r="A5700" i="6"/>
  <c r="A6041" i="6"/>
  <c r="A1326" i="6"/>
  <c r="A4599" i="6"/>
  <c r="A2269" i="6"/>
  <c r="A2201" i="6"/>
  <c r="A4636" i="6"/>
  <c r="A4835" i="6"/>
  <c r="A6902" i="6"/>
  <c r="A7031" i="6"/>
  <c r="A3719" i="6"/>
  <c r="A1355" i="6"/>
  <c r="A4506" i="6"/>
  <c r="A4603" i="6"/>
  <c r="A4070" i="6"/>
  <c r="A5680" i="6"/>
  <c r="A4200" i="6"/>
  <c r="A30" i="6"/>
  <c r="A1417" i="6"/>
  <c r="A3520" i="6"/>
  <c r="A6940" i="6"/>
  <c r="A6880" i="6"/>
  <c r="A6971" i="6"/>
  <c r="A1973" i="6"/>
  <c r="A7098" i="6"/>
  <c r="A897" i="6"/>
  <c r="A1532" i="6"/>
  <c r="A2764" i="6"/>
  <c r="A5250" i="6"/>
  <c r="A2021" i="6"/>
  <c r="A5196" i="6"/>
  <c r="A5109" i="6"/>
  <c r="A421" i="6"/>
  <c r="A1123" i="6"/>
  <c r="A6543" i="6"/>
  <c r="A699" i="6"/>
  <c r="A5028" i="6"/>
  <c r="A6353" i="6"/>
  <c r="A3347" i="6"/>
  <c r="A1392" i="6"/>
  <c r="A3329" i="6"/>
  <c r="A616" i="6"/>
  <c r="A2012" i="6"/>
  <c r="A5905" i="6"/>
  <c r="A6333" i="6"/>
  <c r="A5587" i="6"/>
  <c r="A4197" i="6"/>
  <c r="A6916" i="6"/>
  <c r="A6541" i="6"/>
  <c r="A4560" i="6"/>
  <c r="A2488" i="6"/>
  <c r="A924" i="6"/>
  <c r="A1875" i="6"/>
  <c r="A6992" i="6"/>
  <c r="A2601" i="6"/>
  <c r="A293" i="6"/>
  <c r="A6899" i="6"/>
  <c r="A2514" i="6"/>
  <c r="A3575" i="6"/>
  <c r="A1202" i="6"/>
  <c r="A5393" i="6"/>
  <c r="A2172" i="6"/>
  <c r="A6665" i="6"/>
  <c r="A2577" i="6"/>
  <c r="A5123" i="6"/>
  <c r="A4353" i="6"/>
  <c r="A1460" i="6"/>
  <c r="A5529" i="6"/>
  <c r="A5827" i="6"/>
  <c r="A975" i="6"/>
  <c r="A157" i="6"/>
  <c r="A6474" i="6"/>
  <c r="A168" i="6"/>
  <c r="A2297" i="6"/>
  <c r="A141" i="6"/>
  <c r="A566" i="6"/>
  <c r="A5" i="6"/>
  <c r="A323" i="6"/>
  <c r="A2417" i="6"/>
  <c r="A947" i="6"/>
  <c r="A3431" i="6"/>
  <c r="A1809" i="6"/>
  <c r="A485" i="6"/>
  <c r="A5501" i="6"/>
  <c r="A4883" i="6"/>
  <c r="A6074" i="6"/>
  <c r="A4335" i="6"/>
  <c r="A528" i="6"/>
  <c r="A6996" i="6"/>
  <c r="A7082" i="6"/>
  <c r="A903" i="6"/>
  <c r="A6687" i="6"/>
  <c r="A5380" i="6"/>
  <c r="A3335" i="6"/>
  <c r="A5430" i="6"/>
  <c r="A3229" i="6"/>
  <c r="A6926" i="6"/>
  <c r="A2408" i="6"/>
  <c r="A3412" i="6"/>
  <c r="A5978" i="6"/>
  <c r="A486" i="6"/>
  <c r="A1426" i="6"/>
  <c r="A3423" i="6"/>
  <c r="A3239" i="6"/>
  <c r="A5726" i="6"/>
  <c r="A3792" i="6"/>
  <c r="A1216" i="6"/>
  <c r="A6492" i="6"/>
  <c r="A4810" i="6"/>
  <c r="A1345" i="6"/>
  <c r="A3775" i="6"/>
  <c r="A5212" i="6"/>
  <c r="A1725" i="6"/>
  <c r="A1894" i="6"/>
  <c r="A648" i="6"/>
  <c r="A4198" i="6"/>
  <c r="A3097" i="6"/>
  <c r="A6755" i="6"/>
  <c r="A5237" i="6"/>
  <c r="A1871" i="6"/>
  <c r="A2296" i="6"/>
  <c r="A4503" i="6"/>
  <c r="A4341" i="6"/>
  <c r="A5168" i="6"/>
  <c r="A1947" i="6"/>
  <c r="A3878" i="6"/>
  <c r="A1269" i="6"/>
  <c r="A456" i="6"/>
  <c r="A5150" i="6"/>
  <c r="A3280" i="6"/>
  <c r="A4043" i="6"/>
  <c r="A1856" i="6"/>
  <c r="A6994" i="6"/>
  <c r="A3902" i="6"/>
  <c r="A4228" i="6"/>
  <c r="A562" i="6"/>
  <c r="A5221" i="6"/>
  <c r="A5520" i="6"/>
  <c r="A3203" i="6"/>
  <c r="A6538" i="6"/>
  <c r="A2603" i="6"/>
  <c r="A4859" i="6"/>
  <c r="A3932" i="6"/>
  <c r="A5414" i="6"/>
  <c r="A3453" i="6"/>
  <c r="A4865" i="6"/>
  <c r="A4061" i="6"/>
  <c r="A3467" i="6"/>
  <c r="A5636" i="6"/>
  <c r="A2069" i="6"/>
  <c r="A4348" i="6"/>
  <c r="A2913" i="6"/>
  <c r="A5401" i="6"/>
  <c r="A6302" i="6"/>
  <c r="A2277" i="6"/>
  <c r="A1547" i="6"/>
  <c r="A6723" i="6"/>
  <c r="A5596" i="6"/>
  <c r="A4967" i="6"/>
  <c r="A557" i="6"/>
  <c r="A5008" i="6"/>
  <c r="A5747" i="6"/>
  <c r="A1534" i="6"/>
  <c r="A7002" i="6"/>
  <c r="A5771" i="6"/>
  <c r="A7043" i="6"/>
  <c r="A6408" i="6"/>
  <c r="A1580" i="6"/>
  <c r="A6500" i="6"/>
  <c r="A1317" i="6"/>
  <c r="A4063" i="6"/>
  <c r="A862" i="6"/>
  <c r="A2639" i="6"/>
  <c r="A3676" i="6"/>
  <c r="A6842" i="6"/>
  <c r="A6229" i="6"/>
  <c r="A5878" i="6"/>
  <c r="A96" i="6"/>
  <c r="A84" i="6"/>
  <c r="A4473" i="6"/>
  <c r="A3698" i="6"/>
  <c r="A2644" i="6"/>
  <c r="A3251" i="6"/>
  <c r="A4139" i="6"/>
  <c r="A2941" i="6"/>
  <c r="A6900" i="6"/>
  <c r="A150" i="6"/>
  <c r="A3252" i="6"/>
  <c r="A5613" i="6"/>
  <c r="A5786" i="6"/>
  <c r="A439" i="6"/>
  <c r="A6510" i="6"/>
  <c r="A4846" i="6"/>
  <c r="A4900" i="6"/>
  <c r="A6539" i="6"/>
  <c r="A4004" i="6"/>
  <c r="A5092" i="6"/>
  <c r="A4051" i="6"/>
  <c r="A4026" i="6"/>
  <c r="A225" i="6"/>
  <c r="A1189" i="6"/>
  <c r="A638" i="6"/>
  <c r="A2934" i="6"/>
  <c r="A501" i="6"/>
  <c r="A508" i="6"/>
  <c r="A2237" i="6"/>
  <c r="A849" i="6"/>
  <c r="A4361" i="6"/>
  <c r="A4460" i="6"/>
  <c r="A2007" i="6"/>
  <c r="A5067" i="6"/>
  <c r="A6322" i="6"/>
  <c r="A4816" i="6"/>
  <c r="A3652" i="6"/>
  <c r="A6481" i="6"/>
  <c r="A5331" i="6"/>
  <c r="A1925" i="6"/>
  <c r="A6208" i="6"/>
  <c r="A1197" i="6"/>
  <c r="A2174" i="6"/>
  <c r="A2067" i="6"/>
  <c r="A3786" i="6"/>
  <c r="A6261" i="6"/>
  <c r="A1276" i="6"/>
  <c r="A4489" i="6"/>
  <c r="A5593" i="6"/>
  <c r="A5953" i="6"/>
  <c r="A113" i="6"/>
  <c r="A4036" i="6"/>
  <c r="A4939" i="6"/>
  <c r="A6833" i="6"/>
  <c r="A2257" i="6"/>
  <c r="A5652" i="6"/>
  <c r="A549" i="6"/>
  <c r="A789" i="6"/>
  <c r="A2753" i="6"/>
  <c r="A5940" i="6"/>
  <c r="A4718" i="6"/>
  <c r="A2827" i="6"/>
  <c r="A5877" i="6"/>
  <c r="A3840" i="6"/>
  <c r="A4858" i="6"/>
  <c r="A816" i="6"/>
  <c r="A589" i="6"/>
  <c r="A884" i="6"/>
  <c r="A6958" i="6"/>
  <c r="A6898" i="6"/>
  <c r="A5336" i="6"/>
  <c r="A4272" i="6"/>
  <c r="A2366" i="6"/>
  <c r="A2236" i="6"/>
  <c r="A4050" i="6"/>
  <c r="A4338" i="6"/>
  <c r="A2506" i="6"/>
  <c r="A700" i="6"/>
  <c r="A7096" i="6"/>
  <c r="A759" i="6"/>
  <c r="A2924" i="6"/>
  <c r="A5296" i="6"/>
  <c r="A3860" i="6"/>
  <c r="A3816" i="6"/>
  <c r="A1848" i="6"/>
  <c r="A3934" i="6"/>
  <c r="A6855" i="6"/>
  <c r="A1128" i="6"/>
  <c r="A1975" i="6"/>
  <c r="A1064" i="6"/>
  <c r="A4153" i="6"/>
  <c r="A2351" i="6"/>
  <c r="A4488" i="6"/>
  <c r="A1449" i="6"/>
  <c r="A2214" i="6"/>
  <c r="A5754" i="6"/>
  <c r="A4887" i="6"/>
  <c r="A617" i="6"/>
  <c r="A4123" i="6"/>
  <c r="A5918" i="6"/>
  <c r="A1054" i="6"/>
  <c r="A3818" i="6"/>
  <c r="A5925" i="6"/>
  <c r="A4020" i="6"/>
  <c r="A2450" i="6"/>
  <c r="A2874" i="6"/>
  <c r="A389" i="6"/>
  <c r="A5139" i="6"/>
  <c r="A2014" i="6"/>
  <c r="A955" i="6"/>
  <c r="A5679" i="6"/>
  <c r="A4116" i="6"/>
  <c r="A7028" i="6"/>
  <c r="A6808" i="6"/>
  <c r="A2055" i="6"/>
  <c r="A1804" i="6"/>
  <c r="A313" i="6"/>
  <c r="A3908" i="6"/>
  <c r="A536" i="6"/>
  <c r="A610" i="6"/>
  <c r="A2867" i="6"/>
  <c r="A2896" i="6"/>
  <c r="A2240" i="6"/>
  <c r="A2811" i="6"/>
  <c r="A4455" i="6"/>
  <c r="A2726" i="6"/>
  <c r="A5415" i="6"/>
  <c r="A1972" i="6"/>
  <c r="A5835" i="6"/>
  <c r="A3091" i="6"/>
  <c r="A984" i="6"/>
  <c r="A708" i="6"/>
  <c r="A2516" i="6"/>
  <c r="A7073" i="6"/>
  <c r="A3432" i="6"/>
  <c r="A6414" i="6"/>
  <c r="A98" i="6"/>
  <c r="A2020" i="6"/>
  <c r="A2061" i="6"/>
  <c r="A2852" i="6"/>
  <c r="A7057" i="6"/>
  <c r="A3512" i="6"/>
  <c r="A4141" i="6"/>
  <c r="A4138" i="6"/>
  <c r="A3784" i="6"/>
  <c r="A3064" i="6"/>
  <c r="A6381" i="6"/>
  <c r="A483" i="6"/>
  <c r="A5451" i="6"/>
  <c r="A6585" i="6"/>
  <c r="A1283" i="6"/>
  <c r="A5094" i="6"/>
  <c r="A6415" i="6"/>
  <c r="A1398" i="6"/>
  <c r="A2205" i="6"/>
  <c r="A5490" i="6"/>
  <c r="A597" i="6"/>
  <c r="A6017" i="6"/>
  <c r="A3760" i="6"/>
  <c r="A4190" i="6"/>
  <c r="A4635" i="6"/>
  <c r="A2187" i="6"/>
  <c r="A1214" i="6"/>
  <c r="A2409" i="6"/>
  <c r="A7053" i="6"/>
  <c r="A6215" i="6"/>
  <c r="A1818" i="6"/>
  <c r="A3573" i="6"/>
  <c r="A1086" i="6"/>
  <c r="A4732" i="6"/>
  <c r="A6949" i="6"/>
  <c r="A2935" i="6"/>
  <c r="A4890" i="6"/>
  <c r="A2725" i="6"/>
  <c r="A6709" i="6"/>
  <c r="A259" i="6"/>
  <c r="A3812" i="6"/>
  <c r="A1905" i="6"/>
  <c r="A987" i="6"/>
  <c r="A4135" i="6"/>
  <c r="A2678" i="6"/>
  <c r="A2758" i="6"/>
  <c r="A1131" i="6"/>
  <c r="A1442" i="6"/>
  <c r="A3811" i="6"/>
  <c r="A6437" i="6"/>
  <c r="A2850" i="6"/>
  <c r="A4806" i="6"/>
  <c r="A6304" i="6"/>
  <c r="A3448" i="6"/>
  <c r="A4078" i="6"/>
  <c r="A1977" i="6"/>
  <c r="A4048" i="6"/>
  <c r="A1507" i="6"/>
  <c r="A2604" i="6"/>
  <c r="A4057" i="6"/>
  <c r="A6945" i="6"/>
  <c r="A208" i="6"/>
  <c r="A3632" i="6"/>
  <c r="A472" i="6"/>
  <c r="A3958" i="6"/>
  <c r="A1354" i="6"/>
  <c r="A5540" i="6"/>
  <c r="A3645" i="6"/>
  <c r="A5534" i="6"/>
  <c r="A3446" i="6"/>
  <c r="A22" i="6"/>
  <c r="A5263" i="6"/>
  <c r="A6326" i="6"/>
  <c r="A682" i="6"/>
  <c r="A2936" i="6"/>
  <c r="A4924" i="6"/>
  <c r="A5861" i="6"/>
  <c r="A5369" i="6"/>
  <c r="A6642" i="6"/>
  <c r="A6350" i="6"/>
  <c r="A2192" i="6"/>
  <c r="A5258" i="6"/>
  <c r="A5038" i="6"/>
  <c r="A331" i="6"/>
  <c r="A3311" i="6"/>
  <c r="A5456" i="6"/>
  <c r="A6179" i="6"/>
  <c r="A4979" i="6"/>
  <c r="A5684" i="6"/>
  <c r="A4383" i="6"/>
  <c r="A6912" i="6"/>
  <c r="A628" i="6"/>
  <c r="A1364" i="6"/>
  <c r="A6499" i="6"/>
  <c r="A629" i="6"/>
  <c r="A4262" i="6"/>
  <c r="A3157" i="6"/>
  <c r="A4263" i="6"/>
  <c r="A1551" i="6"/>
  <c r="A3419" i="6"/>
  <c r="A3336" i="6"/>
  <c r="A3397" i="6"/>
  <c r="A3881" i="6"/>
  <c r="A7084" i="6"/>
  <c r="A6248" i="6"/>
  <c r="A4669" i="6"/>
  <c r="A2578" i="6"/>
  <c r="A4996" i="6"/>
  <c r="A6824" i="6"/>
  <c r="A6770" i="6"/>
  <c r="A2798" i="6"/>
  <c r="A3459" i="6"/>
  <c r="A4881" i="6"/>
  <c r="A5862" i="6"/>
  <c r="A1781" i="6"/>
  <c r="A4397" i="6"/>
  <c r="A6526" i="6"/>
  <c r="A6011" i="6"/>
  <c r="A6234" i="6"/>
  <c r="A3164" i="6"/>
  <c r="A2487" i="6"/>
  <c r="A7085" i="6"/>
  <c r="A6834" i="6"/>
  <c r="A791" i="6"/>
  <c r="A4504" i="6"/>
  <c r="A1792" i="6"/>
  <c r="A1864" i="6"/>
  <c r="A5914" i="6"/>
  <c r="A2322" i="6"/>
  <c r="A4030" i="6"/>
  <c r="A2498" i="6"/>
  <c r="A2386" i="6"/>
  <c r="A3363" i="6"/>
  <c r="A5694" i="6"/>
  <c r="A5713" i="6"/>
  <c r="A3092" i="6"/>
  <c r="A2066" i="6"/>
  <c r="A4227" i="6"/>
  <c r="A2159" i="6"/>
  <c r="A4290" i="6"/>
  <c r="A1320" i="6"/>
  <c r="A3174" i="6"/>
  <c r="A3198" i="6"/>
  <c r="A1161" i="6"/>
  <c r="A1125" i="6"/>
  <c r="A2627" i="6"/>
  <c r="A1945" i="6"/>
  <c r="A6930" i="6"/>
  <c r="A3526" i="6"/>
  <c r="A1059" i="6"/>
  <c r="A1854" i="6"/>
  <c r="A4289" i="6"/>
  <c r="A3267" i="6"/>
  <c r="A1774" i="6"/>
  <c r="A533" i="6"/>
  <c r="A2553" i="6"/>
  <c r="A6991" i="6"/>
  <c r="A2501" i="6"/>
  <c r="A2945" i="6"/>
  <c r="A2210" i="6"/>
  <c r="A5705" i="6"/>
  <c r="A3497" i="6"/>
  <c r="A3742" i="6"/>
  <c r="A904" i="6"/>
  <c r="A5551" i="6"/>
  <c r="A6699" i="6"/>
  <c r="A895" i="6"/>
  <c r="A2260" i="6"/>
  <c r="A1608" i="6"/>
  <c r="A2754" i="6"/>
  <c r="A101" i="6"/>
  <c r="A3230" i="6"/>
  <c r="A6905" i="6"/>
  <c r="A5197" i="6"/>
  <c r="A2751" i="6"/>
  <c r="A5781" i="6"/>
  <c r="A5438" i="6"/>
  <c r="A2103" i="6"/>
  <c r="A2371" i="6"/>
  <c r="A5214" i="6"/>
  <c r="A2611" i="6"/>
  <c r="A5934" i="6"/>
  <c r="A1951" i="6"/>
  <c r="A2920" i="6"/>
  <c r="A5159" i="6"/>
  <c r="A6631" i="6"/>
  <c r="A4035" i="6"/>
  <c r="A6846" i="6"/>
  <c r="A4110" i="6"/>
  <c r="A4005" i="6"/>
  <c r="A579" i="6"/>
  <c r="A433" i="6"/>
  <c r="A2755" i="6"/>
  <c r="A6306" i="6"/>
  <c r="A6897" i="6"/>
  <c r="A3914" i="6"/>
  <c r="A4702" i="6"/>
  <c r="A298" i="6"/>
  <c r="A5547" i="6"/>
  <c r="A5118" i="6"/>
  <c r="A6509" i="6"/>
  <c r="A3713" i="6"/>
  <c r="A6256" i="6"/>
  <c r="A3086" i="6"/>
  <c r="A5435" i="6"/>
  <c r="A2546" i="6"/>
  <c r="A4265" i="6"/>
  <c r="A228" i="6"/>
  <c r="A4339" i="6"/>
  <c r="A4791" i="6"/>
  <c r="A899" i="6"/>
  <c r="A3355" i="6"/>
  <c r="A6648" i="6"/>
  <c r="A4149" i="6"/>
  <c r="A3326" i="6"/>
  <c r="A6706" i="6"/>
  <c r="A4644" i="6"/>
  <c r="A5729" i="6"/>
  <c r="A765" i="6"/>
  <c r="A4232" i="6"/>
  <c r="A3732" i="6"/>
  <c r="A490" i="6"/>
  <c r="A5852" i="6"/>
  <c r="A5578" i="6"/>
  <c r="A235" i="6"/>
  <c r="A6071" i="6"/>
  <c r="A6633" i="6"/>
  <c r="A3657" i="6"/>
  <c r="A4307" i="6"/>
  <c r="A4688" i="6"/>
  <c r="A3290" i="6"/>
  <c r="A2432" i="6"/>
  <c r="A1540" i="6"/>
  <c r="A4477" i="6"/>
  <c r="A734" i="6"/>
  <c r="A6555" i="6"/>
  <c r="A5166" i="6"/>
  <c r="A2468" i="6"/>
  <c r="A2213" i="6"/>
  <c r="A2171" i="6"/>
  <c r="A6132" i="6"/>
  <c r="A1564" i="6"/>
  <c r="A5874" i="6"/>
  <c r="A45" i="6"/>
  <c r="A3303" i="6"/>
  <c r="A4790" i="6"/>
  <c r="A6244" i="6"/>
  <c r="A2125" i="6"/>
  <c r="A5883" i="6"/>
  <c r="A819" i="6"/>
  <c r="A6640" i="6"/>
  <c r="A2588" i="6"/>
  <c r="A7055" i="6"/>
  <c r="A3286" i="6"/>
  <c r="A1446" i="6"/>
  <c r="A3054" i="6"/>
  <c r="A3644" i="6"/>
  <c r="A2405" i="6"/>
  <c r="A5676" i="6"/>
  <c r="A2730" i="6"/>
  <c r="A2723" i="6"/>
  <c r="A6112" i="6"/>
  <c r="A5616" i="6"/>
  <c r="A6705" i="6"/>
  <c r="A2635" i="6"/>
  <c r="A5681" i="6"/>
  <c r="A1126" i="6"/>
  <c r="A1494" i="6"/>
  <c r="A2675" i="6"/>
  <c r="A6670" i="6"/>
  <c r="A5301" i="6"/>
  <c r="A4621" i="6"/>
  <c r="A4891" i="6"/>
  <c r="A4430" i="6"/>
  <c r="A1176" i="6"/>
  <c r="A6520" i="6"/>
  <c r="A3990" i="6"/>
  <c r="A739" i="6"/>
  <c r="A317" i="6"/>
  <c r="A6153" i="6"/>
  <c r="A3272" i="6"/>
  <c r="A3299" i="6"/>
  <c r="A2950" i="6"/>
  <c r="A537" i="6"/>
  <c r="A1928" i="6"/>
  <c r="A5477" i="6"/>
  <c r="A394" i="6"/>
  <c r="A6592" i="6"/>
  <c r="A6821" i="6"/>
  <c r="A5859" i="6"/>
  <c r="A2129" i="6"/>
  <c r="A6726" i="6"/>
  <c r="A1518" i="6"/>
  <c r="A2282" i="6"/>
  <c r="A4555" i="6"/>
  <c r="A893" i="6"/>
  <c r="A7048" i="6"/>
  <c r="A2685" i="6"/>
  <c r="A49" i="6"/>
  <c r="A82" i="6"/>
  <c r="A6126" i="6"/>
  <c r="A3004" i="6"/>
  <c r="A4006" i="6"/>
  <c r="A2473" i="6"/>
  <c r="A4801" i="6"/>
  <c r="A972" i="6"/>
  <c r="A6577" i="6"/>
  <c r="A489" i="6"/>
  <c r="A5482" i="6"/>
  <c r="A718" i="6"/>
  <c r="A3557" i="6"/>
  <c r="A3371" i="6"/>
  <c r="A6307" i="6"/>
  <c r="A6673" i="6"/>
  <c r="A963" i="6"/>
  <c r="A3506" i="6"/>
  <c r="A6066" i="6"/>
  <c r="A5956" i="6"/>
  <c r="A1733" i="6"/>
  <c r="A3922" i="6"/>
  <c r="A5965" i="6"/>
  <c r="A6241" i="6"/>
  <c r="A6864" i="6"/>
  <c r="A5589" i="6"/>
  <c r="A1758" i="6"/>
  <c r="A5082" i="6"/>
  <c r="A2782" i="6"/>
  <c r="A5154" i="6"/>
  <c r="A4892" i="6"/>
  <c r="A4077" i="6"/>
  <c r="A106" i="6"/>
  <c r="A1173" i="6"/>
  <c r="A3519" i="6"/>
  <c r="A2853" i="6"/>
  <c r="A6671" i="6"/>
  <c r="A5062" i="6"/>
  <c r="A1948" i="6"/>
  <c r="A2217" i="6"/>
  <c r="A6552" i="6"/>
  <c r="A1992" i="6"/>
  <c r="A3701" i="6"/>
  <c r="A5646" i="6"/>
  <c r="A1233" i="6"/>
  <c r="A2411" i="6"/>
  <c r="A4102" i="6"/>
  <c r="A5442" i="6"/>
  <c r="A4684" i="6"/>
  <c r="A1636" i="6"/>
  <c r="A2816" i="6"/>
  <c r="A1524" i="6"/>
  <c r="A6073" i="6"/>
  <c r="A5440" i="6"/>
  <c r="A2099" i="6"/>
  <c r="A6943" i="6"/>
  <c r="A2809" i="6"/>
  <c r="A6083" i="6"/>
  <c r="A6818" i="6"/>
  <c r="A5060" i="6"/>
  <c r="A111" i="6"/>
  <c r="A4975" i="6"/>
  <c r="A2633" i="6"/>
  <c r="A1592" i="6"/>
  <c r="A160" i="6"/>
  <c r="A5284" i="6"/>
  <c r="A3637" i="6"/>
  <c r="A1721" i="6"/>
  <c r="A6027" i="6"/>
  <c r="A3145" i="6"/>
  <c r="A4829" i="6"/>
  <c r="A6441" i="6"/>
  <c r="A2395" i="6"/>
  <c r="A3624" i="6"/>
  <c r="A1470" i="6"/>
  <c r="A5402" i="6"/>
  <c r="A4905" i="6"/>
  <c r="A1614" i="6"/>
  <c r="A63" i="6"/>
  <c r="A6098" i="6"/>
  <c r="A967" i="6"/>
  <c r="A3134" i="6"/>
  <c r="A6851" i="6"/>
  <c r="A5619" i="6"/>
  <c r="A3660" i="6"/>
  <c r="A4670" i="6"/>
  <c r="A378" i="6"/>
  <c r="A2897" i="6"/>
  <c r="A6489" i="6"/>
  <c r="A2680" i="6"/>
  <c r="A2150" i="6"/>
  <c r="A6231" i="6"/>
  <c r="A187" i="6"/>
  <c r="A1474" i="6"/>
  <c r="A3470" i="6"/>
  <c r="A6273" i="6"/>
  <c r="A2004" i="6"/>
  <c r="A6465" i="6"/>
  <c r="A4500" i="6"/>
  <c r="A6771" i="6"/>
  <c r="A5099" i="6"/>
  <c r="A4435" i="6"/>
  <c r="A2301" i="6"/>
  <c r="A5077" i="6"/>
  <c r="A260" i="6"/>
  <c r="A1739" i="6"/>
  <c r="A641" i="6"/>
  <c r="A3898" i="6"/>
  <c r="A4007" i="6"/>
  <c r="A4118" i="6"/>
  <c r="A5021" i="6"/>
  <c r="A2253" i="6"/>
  <c r="A5498" i="6"/>
  <c r="A1541" i="6"/>
  <c r="A5085" i="6"/>
  <c r="A2901" i="6"/>
  <c r="A4169" i="6"/>
  <c r="A3685" i="6"/>
  <c r="A900" i="6"/>
  <c r="A6578" i="6"/>
  <c r="A4458" i="6"/>
  <c r="A5753" i="6"/>
  <c r="A4241" i="6"/>
  <c r="A3035" i="6"/>
  <c r="A599" i="6"/>
  <c r="A5276" i="6"/>
  <c r="A3266" i="6"/>
  <c r="A322" i="6"/>
  <c r="A5581" i="6"/>
  <c r="A4717" i="6"/>
  <c r="A5330" i="6"/>
  <c r="A4908" i="6"/>
  <c r="A986" i="6"/>
  <c r="A6002" i="6"/>
  <c r="A5618" i="6"/>
  <c r="A6323" i="6"/>
  <c r="A6455" i="6"/>
  <c r="A6756" i="6"/>
  <c r="A7013" i="6"/>
  <c r="A507" i="6"/>
  <c r="A4804" i="6"/>
  <c r="A457" i="6"/>
  <c r="A691" i="6"/>
  <c r="A4170" i="6"/>
  <c r="A4403" i="6"/>
  <c r="A757" i="6"/>
  <c r="A4655" i="6"/>
  <c r="A2148" i="6"/>
  <c r="A4101" i="6"/>
  <c r="A2436" i="6"/>
  <c r="A4206" i="6"/>
  <c r="A6714" i="6"/>
  <c r="A4695" i="6"/>
  <c r="A2044" i="6"/>
  <c r="A419" i="6"/>
  <c r="A6782" i="6"/>
  <c r="A2131" i="6"/>
  <c r="A3749" i="6"/>
  <c r="A1379" i="6"/>
  <c r="A429" i="6"/>
  <c r="A7000" i="6"/>
  <c r="A179" i="6"/>
  <c r="A5871" i="6"/>
  <c r="A5257" i="6"/>
  <c r="A776" i="6"/>
  <c r="A7049" i="6"/>
  <c r="A1286" i="6"/>
  <c r="A1667" i="6"/>
  <c r="A1010" i="6"/>
  <c r="A1747" i="6"/>
  <c r="A822" i="6"/>
  <c r="A1577" i="6"/>
  <c r="A6895" i="6"/>
  <c r="A670" i="6"/>
  <c r="A6505" i="6"/>
  <c r="A644" i="6"/>
  <c r="A5677" i="6"/>
  <c r="A2228" i="6"/>
  <c r="A5058" i="6"/>
  <c r="A5588" i="6"/>
  <c r="A4930" i="6"/>
  <c r="A1586" i="6"/>
  <c r="A5820" i="6"/>
  <c r="A5273" i="6"/>
  <c r="A1683" i="6"/>
  <c r="A5996" i="6"/>
  <c r="A1237" i="6"/>
  <c r="A215" i="6"/>
  <c r="A5076" i="6"/>
  <c r="A5689" i="6"/>
  <c r="A1879" i="6"/>
  <c r="A5768" i="6"/>
  <c r="A3785" i="6"/>
  <c r="A5995" i="6"/>
  <c r="A4992" i="6"/>
  <c r="A918" i="6"/>
  <c r="A2804" i="6"/>
  <c r="A1834" i="6"/>
  <c r="A1799" i="6"/>
  <c r="A1195" i="6"/>
  <c r="A5788" i="6"/>
  <c r="A5429" i="6"/>
  <c r="A2760" i="6"/>
  <c r="A4355" i="6"/>
  <c r="A1504" i="6"/>
  <c r="A5420" i="6"/>
  <c r="A6588" i="6"/>
  <c r="A3137" i="6"/>
  <c r="A7056" i="6"/>
  <c r="A6093" i="6"/>
  <c r="A4552" i="6"/>
  <c r="A4614" i="6"/>
  <c r="A5497" i="6"/>
  <c r="A6274" i="6"/>
  <c r="A7099" i="6"/>
  <c r="A1526" i="6"/>
  <c r="A1680" i="6"/>
  <c r="A5699" i="6"/>
  <c r="A2462" i="6"/>
  <c r="A755" i="6"/>
  <c r="A1356" i="6"/>
  <c r="A1308" i="6"/>
  <c r="A420" i="6"/>
  <c r="A1006" i="6"/>
  <c r="A1517" i="6"/>
  <c r="A4470" i="6"/>
  <c r="A2738" i="6"/>
  <c r="A5462" i="6"/>
  <c r="A31" i="6"/>
  <c r="A4128" i="6"/>
  <c r="A6947" i="6"/>
  <c r="A77" i="6"/>
  <c r="A5216" i="6"/>
  <c r="A4677" i="6"/>
  <c r="A4177" i="6"/>
  <c r="A5282" i="6"/>
  <c r="A4039" i="6"/>
  <c r="A237" i="6"/>
  <c r="A2197" i="6"/>
  <c r="A6058" i="6"/>
  <c r="A6856" i="6"/>
  <c r="A1840" i="6"/>
  <c r="A6004" i="6"/>
  <c r="A1697" i="6"/>
  <c r="A4085" i="6"/>
  <c r="A6720" i="6"/>
  <c r="A7050" i="6"/>
  <c r="A5721" i="6"/>
  <c r="A1883" i="6"/>
  <c r="A4712" i="6"/>
  <c r="A5838" i="6"/>
  <c r="A4224" i="6"/>
  <c r="A1457" i="6"/>
  <c r="A6630" i="6"/>
  <c r="A4828" i="6"/>
  <c r="A4721" i="6"/>
  <c r="A2309" i="6"/>
  <c r="A134" i="6"/>
  <c r="A4244" i="6"/>
  <c r="A3197" i="6"/>
  <c r="A109" i="6"/>
  <c r="A2944" i="6"/>
  <c r="A840" i="6"/>
  <c r="A6688" i="6"/>
  <c r="A1738" i="6"/>
  <c r="A546" i="6"/>
  <c r="A3686" i="6"/>
  <c r="A3379" i="6"/>
  <c r="A2621" i="6"/>
  <c r="A3127" i="6"/>
  <c r="A5968" i="6"/>
  <c r="A607" i="6"/>
  <c r="A993" i="6"/>
  <c r="A221" i="6"/>
  <c r="A231" i="6"/>
  <c r="A5572" i="6"/>
  <c r="A1682" i="6"/>
  <c r="A4814" i="6"/>
  <c r="A4172" i="6"/>
  <c r="A2673" i="6"/>
  <c r="A5783" i="6"/>
  <c r="A5158" i="6"/>
  <c r="A4483" i="6"/>
  <c r="A2848" i="6"/>
  <c r="A743" i="6"/>
  <c r="A1349" i="6"/>
  <c r="A2460" i="6"/>
  <c r="A2398" i="6"/>
  <c r="A6010" i="6"/>
  <c r="A804" i="6"/>
  <c r="M3057" i="6"/>
  <c r="M5541" i="6"/>
  <c r="M4752" i="6"/>
  <c r="M1466" i="6"/>
  <c r="M43" i="6"/>
  <c r="M4513" i="6"/>
  <c r="M3228" i="6"/>
  <c r="M5483" i="6"/>
  <c r="M1311" i="6"/>
  <c r="M2312" i="6"/>
  <c r="M3758" i="6"/>
  <c r="M129" i="6"/>
  <c r="M4669" i="6"/>
  <c r="M1214" i="6"/>
  <c r="M6949" i="6"/>
  <c r="M987" i="6"/>
  <c r="M2850" i="6"/>
  <c r="M2604" i="6"/>
  <c r="M5540" i="6"/>
  <c r="A1620" i="6"/>
  <c r="A3761" i="6"/>
  <c r="A4216" i="6"/>
  <c r="A3814" i="6"/>
  <c r="A3321" i="6"/>
  <c r="A1401" i="6"/>
  <c r="A4529" i="6"/>
  <c r="A2982" i="6"/>
  <c r="A4318" i="6"/>
  <c r="A118" i="6"/>
  <c r="A1589" i="6"/>
  <c r="A622" i="6"/>
  <c r="A1246" i="6"/>
  <c r="A1981" i="6"/>
  <c r="A6861" i="6"/>
  <c r="A2412" i="6"/>
  <c r="A5469" i="6"/>
  <c r="A2458" i="6"/>
  <c r="A2058" i="6"/>
  <c r="A3027" i="6"/>
  <c r="A6001" i="6"/>
  <c r="A3994" i="6"/>
  <c r="A4886" i="6"/>
  <c r="A4728" i="6"/>
  <c r="A3855" i="6"/>
  <c r="A6927" i="6"/>
  <c r="A144" i="6"/>
  <c r="A7089" i="6"/>
  <c r="A866" i="6"/>
  <c r="A5199" i="6"/>
  <c r="A1999" i="6"/>
  <c r="A953" i="6"/>
  <c r="A5901" i="6"/>
  <c r="A5817" i="6"/>
  <c r="A990" i="6"/>
  <c r="A4817" i="6"/>
  <c r="A159" i="6"/>
  <c r="A854" i="6"/>
  <c r="A1015" i="6"/>
  <c r="A60" i="6"/>
  <c r="A2047" i="6"/>
  <c r="A3102" i="6"/>
  <c r="A1097" i="6"/>
  <c r="A3242" i="6"/>
  <c r="A3207" i="6"/>
  <c r="A2962" i="6"/>
  <c r="A5865" i="6"/>
  <c r="A1699" i="6"/>
  <c r="A2175" i="6"/>
  <c r="A2364" i="6"/>
  <c r="A6651" i="6"/>
  <c r="A4445" i="6"/>
  <c r="A6530" i="6"/>
  <c r="A4084" i="6"/>
  <c r="A5506" i="6"/>
  <c r="A1847" i="6"/>
  <c r="A2969" i="6"/>
  <c r="A701" i="6"/>
  <c r="A170" i="6"/>
  <c r="A2949" i="6"/>
  <c r="A4323" i="6"/>
  <c r="A6540" i="6"/>
  <c r="A246" i="6"/>
  <c r="A5902" i="6"/>
  <c r="A2234" i="6"/>
  <c r="A3823" i="6"/>
  <c r="A6178" i="6"/>
  <c r="A4394" i="6"/>
  <c r="A3221" i="6"/>
  <c r="A2430" i="6"/>
  <c r="A3016" i="6"/>
  <c r="A2259" i="6"/>
  <c r="A4398" i="6"/>
  <c r="A3442" i="6"/>
  <c r="A4947" i="6"/>
  <c r="A1643" i="6"/>
  <c r="A2583" i="6"/>
  <c r="A5121" i="6"/>
  <c r="A6611" i="6"/>
  <c r="A4106" i="6"/>
  <c r="A538" i="6"/>
  <c r="A4704" i="6"/>
  <c r="A2964" i="6"/>
  <c r="A1456" i="6"/>
  <c r="A2542" i="6"/>
  <c r="A182" i="6"/>
  <c r="A3622" i="6"/>
  <c r="A1100" i="6"/>
  <c r="A6893" i="6"/>
  <c r="A2287" i="6"/>
  <c r="A2557" i="6"/>
  <c r="A4328" i="6"/>
  <c r="A350" i="6"/>
  <c r="A6222" i="6"/>
  <c r="A6176" i="6"/>
  <c r="A6292" i="6"/>
  <c r="A1372" i="6"/>
  <c r="A5554" i="6"/>
  <c r="A5327" i="6"/>
  <c r="A4978" i="6"/>
  <c r="A2847" i="6"/>
  <c r="A1605" i="6"/>
  <c r="A4161" i="6"/>
  <c r="A2315" i="6"/>
  <c r="A4212" i="6"/>
  <c r="A6137" i="6"/>
  <c r="A1160" i="6"/>
  <c r="A2076" i="6"/>
  <c r="A3619" i="6"/>
  <c r="A5542" i="6"/>
  <c r="A3060" i="6"/>
  <c r="A612" i="6"/>
  <c r="A7095" i="6"/>
  <c r="A2875" i="6"/>
  <c r="A4419" i="6"/>
  <c r="A1348" i="6"/>
  <c r="A1987" i="6"/>
  <c r="A2124" i="6"/>
  <c r="A2380" i="6"/>
  <c r="A358" i="6"/>
  <c r="A2670" i="6"/>
  <c r="A2387" i="6"/>
  <c r="A4378" i="6"/>
  <c r="A2832" i="6"/>
  <c r="A2906" i="6"/>
  <c r="A5853" i="6"/>
  <c r="A338" i="6"/>
  <c r="A6584" i="6"/>
  <c r="A39" i="6"/>
  <c r="A3395" i="6"/>
  <c r="A1612" i="6"/>
  <c r="A2742" i="6"/>
  <c r="A6268" i="6"/>
  <c r="A2137" i="6"/>
  <c r="A601" i="6"/>
  <c r="A3129" i="6"/>
  <c r="A4400" i="6"/>
  <c r="A5524" i="6"/>
  <c r="A5802" i="6"/>
  <c r="A1613" i="6"/>
  <c r="A5425" i="6"/>
  <c r="A6461" i="6"/>
  <c r="A6192" i="6"/>
  <c r="A4453" i="6"/>
  <c r="A2352" i="6"/>
  <c r="A305" i="6"/>
  <c r="A5275" i="6"/>
  <c r="A4993" i="6"/>
  <c r="A3332" i="6"/>
  <c r="A1436" i="6"/>
  <c r="A5424" i="6"/>
  <c r="A5792" i="6"/>
  <c r="A4343" i="6"/>
  <c r="A3507" i="6"/>
  <c r="A6214" i="6"/>
  <c r="N6621" i="6"/>
  <c r="N6696" i="6"/>
  <c r="N5263" i="6"/>
  <c r="N5713" i="6"/>
  <c r="M4508" i="6"/>
  <c r="M7078" i="6"/>
  <c r="M3419" i="6"/>
  <c r="A1798" i="6"/>
  <c r="A334" i="6"/>
  <c r="A5422" i="6"/>
  <c r="A1194" i="6"/>
  <c r="A3209" i="6"/>
  <c r="A6102" i="6"/>
  <c r="A1416" i="6"/>
  <c r="A2276" i="6"/>
  <c r="A2925" i="6"/>
  <c r="A2100" i="6"/>
  <c r="A2075" i="6"/>
  <c r="A492" i="6"/>
  <c r="A4292" i="6"/>
  <c r="A594" i="6"/>
  <c r="A3341" i="6"/>
  <c r="A5751" i="6"/>
  <c r="A5431" i="6"/>
  <c r="A6125" i="6"/>
  <c r="A336" i="6"/>
  <c r="A5412" i="6"/>
  <c r="A5761" i="6"/>
  <c r="A6736" i="6"/>
  <c r="A1545" i="6"/>
  <c r="A1599" i="6"/>
  <c r="A5086" i="6"/>
  <c r="A5629" i="6"/>
  <c r="A1984" i="6"/>
  <c r="A4258" i="6"/>
  <c r="A1759" i="6"/>
  <c r="A4570" i="6"/>
  <c r="A3605" i="6"/>
  <c r="A3441" i="6"/>
  <c r="A5204" i="6"/>
  <c r="A1157" i="6"/>
  <c r="A5741" i="6"/>
  <c r="A3417" i="6"/>
  <c r="A3356" i="6"/>
  <c r="A6188" i="6"/>
  <c r="A5773" i="6"/>
  <c r="A1926" i="6"/>
  <c r="A2423" i="6"/>
  <c r="A4620" i="6"/>
  <c r="A5857" i="6"/>
  <c r="A3910" i="6"/>
  <c r="A1330" i="6"/>
  <c r="A2910" i="6"/>
  <c r="A1622" i="6"/>
  <c r="A4516" i="6"/>
  <c r="A7044" i="6"/>
  <c r="A1751" i="6"/>
  <c r="A3214" i="6"/>
  <c r="A3864" i="6"/>
  <c r="A4803" i="6"/>
  <c r="A6049" i="6"/>
  <c r="A4486" i="6"/>
  <c r="A4923" i="6"/>
  <c r="A6844" i="6"/>
  <c r="A6942" i="6"/>
  <c r="A2493" i="6"/>
  <c r="A1837" i="6"/>
  <c r="A3975" i="6"/>
  <c r="A5143" i="6"/>
  <c r="A3365" i="6"/>
  <c r="A5012" i="6"/>
  <c r="A1927" i="6"/>
  <c r="A412" i="6"/>
  <c r="A4159" i="6"/>
  <c r="A5887" i="6"/>
  <c r="A1090" i="6"/>
  <c r="A102" i="6"/>
  <c r="A5847" i="6"/>
  <c r="A6007" i="6"/>
  <c r="A6379" i="6"/>
  <c r="A3042" i="6"/>
  <c r="A6715" i="6"/>
  <c r="A6666" i="6"/>
  <c r="A6804" i="6"/>
  <c r="A4476" i="6"/>
  <c r="A64" i="6"/>
  <c r="A3688" i="6"/>
  <c r="A5795" i="6"/>
  <c r="A2973" i="6"/>
  <c r="A2127" i="6"/>
  <c r="A4329" i="6"/>
  <c r="A6209" i="6"/>
  <c r="A921" i="6"/>
  <c r="A4095" i="6"/>
  <c r="A5870" i="6"/>
  <c r="A309" i="6"/>
  <c r="A1483" i="6"/>
  <c r="A1861" i="6"/>
  <c r="A938" i="6"/>
  <c r="A5421" i="6"/>
  <c r="A108" i="6"/>
  <c r="A4298" i="6"/>
  <c r="A555" i="6"/>
  <c r="A6320" i="6"/>
  <c r="A4953" i="6"/>
  <c r="A2666" i="6"/>
  <c r="A2198" i="6"/>
  <c r="A2987" i="6"/>
  <c r="A4995" i="6"/>
  <c r="A5718" i="6"/>
  <c r="A6446" i="6"/>
  <c r="A1821" i="6"/>
  <c r="A2013" i="6"/>
  <c r="A3793" i="6"/>
  <c r="A2721" i="6"/>
  <c r="A3248" i="6"/>
  <c r="A6564" i="6"/>
  <c r="A5586" i="6"/>
  <c r="A6189" i="6"/>
  <c r="A733" i="6"/>
  <c r="A4114" i="6"/>
  <c r="A564" i="6"/>
  <c r="A2761" i="6"/>
  <c r="A6364" i="6"/>
  <c r="A1661" i="6"/>
  <c r="A2184" i="6"/>
  <c r="A2581" i="6"/>
  <c r="A4151" i="6"/>
  <c r="A3709" i="6"/>
  <c r="A2494" i="6"/>
  <c r="A4264" i="6"/>
  <c r="A2884" i="6"/>
  <c r="A3753" i="6"/>
  <c r="A3008" i="6"/>
  <c r="A6573" i="6"/>
  <c r="A592" i="6"/>
  <c r="A2622" i="6"/>
  <c r="A5974" i="6"/>
  <c r="A3490" i="6"/>
  <c r="A183" i="6"/>
  <c r="A3659" i="6"/>
  <c r="A614" i="6"/>
  <c r="A4104" i="6"/>
  <c r="A3014" i="6"/>
  <c r="A2690" i="6"/>
  <c r="A2800" i="6"/>
  <c r="A1674" i="6"/>
  <c r="A3593" i="6"/>
  <c r="A5088" i="6"/>
  <c r="A5289" i="6"/>
  <c r="A5745" i="6"/>
  <c r="A4800" i="6"/>
  <c r="A3515" i="6"/>
  <c r="A1708" i="6"/>
  <c r="A2415" i="6"/>
  <c r="A17" i="6"/>
  <c r="A2737" i="6"/>
  <c r="A4725" i="6"/>
  <c r="A1359" i="6"/>
  <c r="A4843" i="6"/>
  <c r="A988" i="6"/>
  <c r="A5449" i="6"/>
  <c r="A2715" i="6"/>
  <c r="A1911" i="6"/>
  <c r="A5026" i="6"/>
  <c r="A6483" i="6"/>
  <c r="A2524" i="6"/>
  <c r="A6952" i="6"/>
  <c r="A3136" i="6"/>
  <c r="A3911" i="6"/>
  <c r="A6613" i="6"/>
  <c r="A2921" i="6"/>
  <c r="A152" i="6"/>
  <c r="A3165" i="6"/>
  <c r="A6123" i="6"/>
  <c r="A1929" i="6"/>
  <c r="A2438" i="6"/>
  <c r="A4588" i="6"/>
  <c r="A3373" i="6"/>
  <c r="A5267" i="6"/>
  <c r="A6343" i="6"/>
  <c r="A5819" i="6"/>
  <c r="A6325" i="6"/>
  <c r="A4906" i="6"/>
  <c r="A270" i="6"/>
  <c r="A6924" i="6"/>
  <c r="A1909" i="6"/>
  <c r="A832" i="6"/>
  <c r="A5814" i="6"/>
  <c r="A3057" i="6"/>
  <c r="A4314" i="6"/>
  <c r="A4399" i="6"/>
  <c r="A3928" i="6"/>
  <c r="A821" i="6"/>
  <c r="A2147" i="6"/>
  <c r="A2768" i="6"/>
  <c r="A5979" i="6"/>
  <c r="A5541" i="6"/>
  <c r="A5505" i="6"/>
  <c r="A2154" i="6"/>
  <c r="A6825" i="6"/>
  <c r="A6030" i="6"/>
  <c r="A619" i="6"/>
  <c r="A5315" i="6"/>
  <c r="A6601" i="6"/>
  <c r="A4752" i="6"/>
  <c r="A5964" i="6"/>
  <c r="A5533" i="6"/>
  <c r="A3099" i="6"/>
  <c r="A4771" i="6"/>
  <c r="A2306" i="6"/>
  <c r="A5830" i="6"/>
  <c r="A1207" i="6"/>
  <c r="A1466" i="6"/>
  <c r="A4196" i="6"/>
  <c r="A6506" i="6"/>
  <c r="A3144" i="6"/>
  <c r="A95" i="6"/>
  <c r="A3790" i="6"/>
  <c r="A3703" i="6"/>
  <c r="A5762" i="6"/>
  <c r="A43" i="6"/>
  <c r="A3403" i="6"/>
  <c r="A6405" i="6"/>
  <c r="A945" i="6"/>
  <c r="A153" i="6"/>
  <c r="A4673" i="6"/>
  <c r="A3388" i="6"/>
  <c r="A1570" i="6"/>
  <c r="A4513" i="6"/>
  <c r="A1368" i="6"/>
  <c r="A5399" i="6"/>
  <c r="A6871" i="6"/>
  <c r="A6262" i="6"/>
  <c r="A1557" i="6"/>
  <c r="A6946" i="6"/>
  <c r="A5189" i="6"/>
  <c r="A3228" i="6"/>
  <c r="A3227" i="6"/>
  <c r="A6550" i="6"/>
  <c r="A5653" i="6"/>
  <c r="A2653" i="6"/>
  <c r="A1519" i="6"/>
  <c r="A443" i="6"/>
  <c r="A5194" i="6"/>
  <c r="A5483" i="6"/>
  <c r="A668" i="6"/>
  <c r="A7020" i="6"/>
  <c r="A6155" i="6"/>
  <c r="A2381" i="6"/>
  <c r="A2469" i="6"/>
  <c r="A2996" i="6"/>
  <c r="A184" i="6"/>
  <c r="A1311" i="6"/>
  <c r="A5165" i="6"/>
  <c r="A3044" i="6"/>
  <c r="A75" i="6"/>
  <c r="A2978" i="6"/>
  <c r="A3699" i="6"/>
  <c r="A3125" i="6"/>
  <c r="A4558" i="6"/>
  <c r="A2312" i="6"/>
  <c r="A6817" i="6"/>
  <c r="N1977" i="6"/>
  <c r="N6234" i="6"/>
  <c r="M1029" i="6"/>
  <c r="M5098" i="6"/>
  <c r="A3277" i="6"/>
  <c r="A3492" i="6"/>
  <c r="A2770" i="6"/>
  <c r="A2705" i="6"/>
  <c r="A4663" i="6"/>
  <c r="A3537" i="6"/>
  <c r="A6497" i="6"/>
  <c r="A3320" i="6"/>
  <c r="A2772" i="6"/>
  <c r="A2860" i="6"/>
  <c r="A3561" i="6"/>
  <c r="A5493" i="6"/>
  <c r="A5310" i="6"/>
  <c r="A3101" i="6"/>
  <c r="A6019" i="6"/>
  <c r="A3945" i="6"/>
  <c r="A7093" i="6"/>
  <c r="A741" i="6"/>
  <c r="A1852" i="6"/>
  <c r="A3529" i="6"/>
  <c r="A2156" i="6"/>
  <c r="A6300" i="6"/>
  <c r="A1063" i="6"/>
  <c r="A3870" i="6"/>
  <c r="A1949" i="6"/>
  <c r="A961" i="6"/>
  <c r="A6847" i="6"/>
  <c r="A2206" i="6"/>
  <c r="A417" i="6"/>
  <c r="A3111" i="6"/>
  <c r="A4389" i="6"/>
  <c r="A6722" i="6"/>
  <c r="A23" i="6"/>
  <c r="A5348" i="6"/>
  <c r="A4606" i="6"/>
  <c r="A1630" i="6"/>
  <c r="A4701" i="6"/>
  <c r="A4501" i="6"/>
  <c r="A1258" i="6"/>
  <c r="A5950" i="6"/>
  <c r="A6863" i="6"/>
  <c r="A2182" i="6"/>
  <c r="A3401" i="6"/>
  <c r="A925" i="6"/>
  <c r="A2940" i="6"/>
  <c r="A2057" i="6"/>
  <c r="A4593" i="6"/>
  <c r="A34" i="6"/>
  <c r="A1582" i="6"/>
  <c r="A1860" i="6"/>
  <c r="A6716" i="6"/>
  <c r="A5811" i="6"/>
  <c r="A6185" i="6"/>
  <c r="A2608" i="6"/>
  <c r="A143" i="6"/>
  <c r="A3974" i="6"/>
  <c r="A3768" i="6"/>
  <c r="A1766" i="6"/>
  <c r="A2272" i="6"/>
  <c r="A1800" i="6"/>
  <c r="A505" i="6"/>
  <c r="A432" i="6"/>
  <c r="A2318" i="6"/>
  <c r="A477" i="6"/>
  <c r="A676" i="6"/>
  <c r="A100" i="6"/>
  <c r="A357" i="6"/>
  <c r="A35" i="6"/>
  <c r="A1950" i="6"/>
  <c r="A4275" i="6"/>
  <c r="A5351" i="6"/>
  <c r="A4013" i="6"/>
  <c r="A1695" i="6"/>
  <c r="A282" i="6"/>
  <c r="A5939" i="6"/>
  <c r="A6582" i="6"/>
  <c r="A6138" i="6"/>
  <c r="A3861" i="6"/>
  <c r="A4112" i="6"/>
  <c r="A5004" i="6"/>
  <c r="A1479" i="6"/>
  <c r="A745" i="6"/>
  <c r="N1442" i="6"/>
  <c r="M3359" i="6"/>
  <c r="N5731" i="6"/>
  <c r="M5731" i="6"/>
  <c r="N5264" i="6"/>
  <c r="M5264" i="6"/>
  <c r="N6445" i="6"/>
  <c r="M6445" i="6"/>
  <c r="N7059" i="6"/>
  <c r="M7059" i="6"/>
  <c r="N5134" i="6"/>
  <c r="M5134" i="6"/>
  <c r="N2640" i="6"/>
  <c r="M2640" i="6"/>
  <c r="M3700" i="6"/>
  <c r="N3700" i="6"/>
  <c r="M2859" i="6"/>
  <c r="N2859" i="6"/>
  <c r="M296" i="6"/>
  <c r="N296" i="6"/>
  <c r="M441" i="6"/>
  <c r="N441" i="6"/>
  <c r="M5917" i="6"/>
  <c r="N5917" i="6"/>
  <c r="M2899" i="6"/>
  <c r="N2899" i="6"/>
  <c r="M1710" i="6"/>
  <c r="M5334" i="6"/>
  <c r="M4509" i="6"/>
  <c r="M959" i="6"/>
  <c r="M3029" i="6"/>
  <c r="M3055" i="6"/>
  <c r="M4872" i="6"/>
  <c r="M930" i="6"/>
  <c r="M3260" i="6"/>
  <c r="M2393" i="6"/>
  <c r="M4108" i="6"/>
  <c r="M7039" i="6"/>
  <c r="A1277" i="6"/>
  <c r="A6813" i="6"/>
  <c r="A1118" i="6"/>
  <c r="A5884" i="6"/>
  <c r="A5697" i="6"/>
  <c r="A3731" i="6"/>
  <c r="A4144" i="6"/>
  <c r="A2349" i="6"/>
  <c r="A4066" i="6"/>
  <c r="A4315" i="6"/>
  <c r="A561" i="6"/>
  <c r="A2170" i="6"/>
  <c r="A2652" i="6"/>
  <c r="A1335" i="6"/>
  <c r="A805" i="6"/>
  <c r="A679" i="6"/>
  <c r="A4056" i="6"/>
  <c r="A3965" i="6"/>
  <c r="A5813" i="6"/>
  <c r="A4229" i="6"/>
  <c r="A4857" i="6"/>
  <c r="A6575" i="6"/>
  <c r="A3674" i="6"/>
  <c r="A161" i="6"/>
  <c r="A4199" i="6"/>
  <c r="A4436" i="6"/>
  <c r="A4129" i="6"/>
  <c r="A1743" i="6"/>
  <c r="A6579" i="6"/>
  <c r="A2612" i="6"/>
  <c r="A5898" i="6"/>
  <c r="A1889" i="6"/>
  <c r="A3548" i="6"/>
  <c r="A5280" i="6"/>
  <c r="A327" i="6"/>
  <c r="A396" i="6"/>
  <c r="A1291" i="6"/>
  <c r="A6162" i="6"/>
  <c r="A719" i="6"/>
  <c r="A3613" i="6"/>
  <c r="A1230" i="6"/>
  <c r="A4188" i="6"/>
  <c r="A3244" i="6"/>
  <c r="A2562" i="6"/>
  <c r="A5910" i="6"/>
  <c r="A5824" i="6"/>
  <c r="A4700" i="6"/>
  <c r="A3614" i="6"/>
  <c r="A542" i="6"/>
  <c r="A2064" i="6"/>
  <c r="A5149" i="6"/>
  <c r="A216" i="6"/>
  <c r="A6819" i="6"/>
  <c r="A3220" i="6"/>
  <c r="A3083" i="6"/>
  <c r="A2416" i="6"/>
  <c r="A1669" i="6"/>
  <c r="A164" i="6"/>
  <c r="A5254" i="6"/>
  <c r="A5893" i="6"/>
  <c r="A6884" i="6"/>
  <c r="A1453" i="6"/>
  <c r="A6866" i="6"/>
  <c r="A3240" i="6"/>
  <c r="A3641" i="6"/>
  <c r="A212" i="6"/>
  <c r="A1957" i="6"/>
  <c r="A6263" i="6"/>
  <c r="A5881" i="6"/>
  <c r="A4553" i="6"/>
  <c r="A5801" i="6"/>
  <c r="A5608" i="6"/>
  <c r="A3510" i="6"/>
  <c r="A4648" i="6"/>
  <c r="A5083" i="6"/>
  <c r="A2426" i="6"/>
  <c r="A3375" i="6"/>
  <c r="A4928" i="6"/>
  <c r="A1658" i="6"/>
  <c r="A3803" i="6"/>
  <c r="A5567" i="6"/>
  <c r="A1600" i="6"/>
  <c r="A2835" i="6"/>
  <c r="A4058" i="6"/>
  <c r="A6931" i="6"/>
  <c r="A833" i="6"/>
  <c r="A1221" i="6"/>
  <c r="A3264" i="6"/>
  <c r="A189" i="6"/>
  <c r="A5379" i="6"/>
  <c r="A5851" i="6"/>
  <c r="A892" i="6"/>
  <c r="A572" i="6"/>
  <c r="A5072" i="6"/>
  <c r="A671" i="6"/>
  <c r="A2907" i="6"/>
  <c r="A1706" i="6"/>
  <c r="A4919" i="6"/>
  <c r="A4310" i="6"/>
  <c r="A2615" i="6"/>
  <c r="A6254" i="6"/>
  <c r="A5213" i="6"/>
  <c r="A4046" i="6"/>
  <c r="A6128" i="6"/>
  <c r="A1607" i="6"/>
  <c r="A4770" i="6"/>
  <c r="A1887" i="6"/>
  <c r="A2937" i="6"/>
  <c r="A2400" i="6"/>
  <c r="A4515" i="6"/>
  <c r="A1238" i="6"/>
  <c r="A6717" i="6"/>
  <c r="A5946" i="6"/>
  <c r="A2773" i="6"/>
  <c r="A3396" i="6"/>
  <c r="A2629" i="6"/>
  <c r="A6048" i="6"/>
  <c r="A3278" i="6"/>
  <c r="A3849" i="6"/>
  <c r="A2360" i="6"/>
  <c r="A5539" i="6"/>
  <c r="A5842" i="6"/>
  <c r="A6966" i="6"/>
  <c r="A6477" i="6"/>
  <c r="A4062" i="6"/>
  <c r="A6451" i="6"/>
  <c r="A4743" i="6"/>
  <c r="A6707" i="6"/>
  <c r="A3707" i="6"/>
  <c r="A1007" i="6"/>
  <c r="A5936" i="6"/>
  <c r="A2607" i="6"/>
  <c r="A3406" i="6"/>
  <c r="A2225" i="6"/>
  <c r="A3766" i="6"/>
  <c r="A6065" i="6"/>
  <c r="A6981" i="6"/>
  <c r="A47" i="6"/>
  <c r="A3697" i="6"/>
  <c r="A4657" i="6"/>
  <c r="A3801" i="6"/>
  <c r="A3279" i="6"/>
  <c r="A3172" i="6"/>
  <c r="A600" i="6"/>
  <c r="A4548" i="6"/>
  <c r="A1410" i="6"/>
  <c r="A3367" i="6"/>
  <c r="A7022" i="6"/>
  <c r="A3370" i="6"/>
  <c r="A4326" i="6"/>
  <c r="A5020" i="6"/>
  <c r="A5345" i="6"/>
  <c r="A2157" i="6"/>
  <c r="A1730" i="6"/>
  <c r="A4642" i="6"/>
  <c r="A5597" i="6"/>
  <c r="A1464" i="6"/>
  <c r="A6063" i="6"/>
  <c r="A145" i="6"/>
  <c r="A3625" i="6"/>
  <c r="A4055" i="6"/>
  <c r="A6637" i="6"/>
  <c r="A2403" i="6"/>
  <c r="A1813" i="6"/>
  <c r="A469" i="6"/>
  <c r="A2128" i="6"/>
  <c r="A2624" i="6"/>
  <c r="A6695" i="6"/>
  <c r="A6235" i="6"/>
  <c r="A4759" i="6"/>
  <c r="A7012" i="6"/>
  <c r="A4081" i="6"/>
  <c r="A1831" i="6"/>
  <c r="A3725" i="6"/>
  <c r="A7015" i="6"/>
  <c r="A6518" i="6"/>
  <c r="A1267" i="6"/>
  <c r="A2109" i="6"/>
  <c r="A7034" i="6"/>
  <c r="A1042" i="6"/>
  <c r="A4518" i="6"/>
  <c r="A2431" i="6"/>
  <c r="A1295" i="6"/>
  <c r="A3668" i="6"/>
  <c r="A3468" i="6"/>
  <c r="A6507" i="6"/>
  <c r="A3805" i="6"/>
  <c r="A3594" i="6"/>
  <c r="A4340" i="6"/>
  <c r="A6657" i="6"/>
  <c r="A5405" i="6"/>
  <c r="A406" i="6"/>
  <c r="A894" i="6"/>
  <c r="A5195" i="6"/>
  <c r="A6882" i="6"/>
  <c r="A4137" i="6"/>
  <c r="A7051" i="6"/>
  <c r="A7066" i="6"/>
  <c r="A712" i="6"/>
  <c r="A2718" i="6"/>
  <c r="A496" i="6"/>
  <c r="A3289" i="6"/>
  <c r="A1448" i="6"/>
  <c r="A5603" i="6"/>
  <c r="A1603" i="6"/>
  <c r="A4168" i="6"/>
  <c r="A5991" i="6"/>
  <c r="A5385" i="6"/>
  <c r="A2786" i="6"/>
  <c r="A1527" i="6"/>
  <c r="A3846" i="6"/>
  <c r="A728" i="6"/>
  <c r="A5563" i="6"/>
  <c r="A3306" i="6"/>
  <c r="A4119" i="6"/>
  <c r="A4907" i="6"/>
  <c r="A5873" i="6"/>
  <c r="A2977" i="6"/>
  <c r="A3105" i="6"/>
  <c r="A4463" i="6"/>
  <c r="A4155" i="6"/>
  <c r="A1344" i="6"/>
  <c r="A560" i="6"/>
  <c r="A5654" i="6"/>
  <c r="A2995" i="6"/>
  <c r="A2054" i="6"/>
  <c r="A567" i="6"/>
  <c r="A6814" i="6"/>
  <c r="A4279" i="6"/>
  <c r="A1242" i="6"/>
  <c r="A3827" i="6"/>
  <c r="A982" i="6"/>
  <c r="A2797" i="6"/>
  <c r="A6650" i="6"/>
  <c r="A3196" i="6"/>
  <c r="A4065" i="6"/>
  <c r="A4157" i="6"/>
  <c r="A2165" i="6"/>
  <c r="A5360" i="6"/>
  <c r="A6962" i="6"/>
  <c r="A2972" i="6"/>
  <c r="A5448" i="6"/>
  <c r="A6972" i="6"/>
  <c r="A4382" i="6"/>
  <c r="A6998" i="6"/>
  <c r="A6345" i="6"/>
  <c r="A4032" i="6"/>
  <c r="A6281" i="6"/>
  <c r="A724" i="6"/>
  <c r="A158" i="6"/>
  <c r="A2810" i="6"/>
  <c r="A3078" i="6"/>
  <c r="A4094" i="6"/>
  <c r="A1989" i="6"/>
  <c r="A598" i="6"/>
  <c r="A5059" i="6"/>
  <c r="A3556" i="6"/>
  <c r="A2337" i="6"/>
  <c r="A1057" i="6"/>
  <c r="A2767" i="6"/>
  <c r="A2846" i="6"/>
  <c r="A1823" i="6"/>
  <c r="A1093" i="6"/>
  <c r="A5492" i="6"/>
  <c r="A1158" i="6"/>
  <c r="A4512" i="6"/>
  <c r="A4937" i="6"/>
  <c r="A1862" i="6"/>
  <c r="A6159" i="6"/>
  <c r="A6191" i="6"/>
  <c r="A5343" i="6"/>
  <c r="A2724" i="6"/>
  <c r="A4045" i="6"/>
  <c r="A1726" i="6"/>
  <c r="A6753" i="6"/>
  <c r="A858" i="6"/>
  <c r="A6462" i="6"/>
  <c r="A2975" i="6"/>
  <c r="A2598" i="6"/>
  <c r="A3135" i="6"/>
  <c r="A6735" i="6"/>
  <c r="A3184" i="6"/>
  <c r="A2291" i="6"/>
  <c r="A1691" i="6"/>
  <c r="A2486" i="6"/>
  <c r="A6370" i="6"/>
  <c r="A3726" i="6"/>
  <c r="A6879" i="6"/>
  <c r="A5983" i="6"/>
  <c r="A891" i="6"/>
  <c r="A5709" i="6"/>
  <c r="A6259" i="6"/>
  <c r="A846" i="6"/>
  <c r="A6501" i="6"/>
  <c r="A4660" i="6"/>
  <c r="A3452" i="6"/>
  <c r="A3226" i="6"/>
  <c r="A2379" i="6"/>
  <c r="A5073" i="6"/>
  <c r="A1898" i="6"/>
  <c r="A517" i="6"/>
  <c r="A3354" i="6"/>
  <c r="A395" i="6"/>
  <c r="A5885" i="6"/>
  <c r="A5776" i="6"/>
  <c r="A6836" i="6"/>
  <c r="A6124" i="6"/>
  <c r="A5698" i="6"/>
  <c r="A2845" i="6"/>
  <c r="A3770" i="6"/>
  <c r="A6280" i="6"/>
  <c r="A5383" i="6"/>
  <c r="N5006" i="6"/>
  <c r="N1774" i="6"/>
  <c r="N2935" i="6"/>
  <c r="N6709" i="6"/>
  <c r="N259" i="6"/>
  <c r="N1905" i="6"/>
  <c r="N3881" i="6"/>
  <c r="N7084" i="6"/>
  <c r="N6441" i="6"/>
  <c r="N1854" i="6"/>
  <c r="M7021" i="6"/>
  <c r="M3124" i="6"/>
  <c r="M1297" i="6"/>
  <c r="M909" i="6"/>
  <c r="M1122" i="6"/>
  <c r="M4334" i="6"/>
  <c r="M1307" i="6"/>
  <c r="M1178" i="6"/>
  <c r="M1212" i="6"/>
  <c r="M2992" i="6"/>
  <c r="M1616" i="6"/>
  <c r="M788" i="6"/>
  <c r="M1801" i="6"/>
  <c r="M6710" i="6"/>
  <c r="M3797" i="6"/>
  <c r="M6498" i="6"/>
  <c r="M5362" i="6"/>
  <c r="M6224" i="6"/>
  <c r="M2320" i="6"/>
  <c r="M329" i="6"/>
  <c r="M4690" i="6"/>
  <c r="M115" i="6"/>
  <c r="M4708" i="6"/>
  <c r="M393" i="6"/>
  <c r="M4556" i="6"/>
  <c r="M5833" i="6"/>
  <c r="M1808" i="6"/>
  <c r="M6223" i="6"/>
  <c r="M5569" i="6"/>
  <c r="M6015" i="6"/>
  <c r="M6180" i="6"/>
  <c r="M817" i="6"/>
  <c r="M721" i="6"/>
  <c r="M4903" i="6"/>
  <c r="M5441" i="6"/>
  <c r="M2285" i="6"/>
  <c r="M6580" i="6"/>
  <c r="M1127" i="6"/>
  <c r="M689" i="6"/>
  <c r="M820" i="6"/>
  <c r="M5886" i="6"/>
  <c r="M5769" i="6"/>
  <c r="M5223" i="6"/>
  <c r="M6493" i="6"/>
  <c r="M5712" i="6"/>
  <c r="M142" i="6"/>
  <c r="M6313" i="6"/>
  <c r="M3346" i="6"/>
  <c r="M1988" i="6"/>
  <c r="M4597" i="6"/>
  <c r="M5933" i="6"/>
  <c r="M3809" i="6"/>
  <c r="M6103" i="6"/>
  <c r="M5822" i="6"/>
  <c r="M2876" i="6"/>
  <c r="M2933" i="6"/>
  <c r="M6534" i="6"/>
  <c r="M6751" i="6"/>
  <c r="M2359" i="6"/>
  <c r="M5205" i="6"/>
  <c r="M1569" i="6"/>
  <c r="M1451" i="6"/>
  <c r="M4074" i="6"/>
  <c r="M3666" i="6"/>
  <c r="M2111" i="6"/>
  <c r="M6609" i="6"/>
  <c r="M4150" i="6"/>
  <c r="M5183" i="6"/>
  <c r="M4904" i="6"/>
  <c r="M5994" i="6"/>
  <c r="M1933" i="6"/>
  <c r="M1038" i="6"/>
  <c r="M5080" i="6"/>
  <c r="M2522" i="6"/>
  <c r="M5349" i="6"/>
  <c r="M3717" i="6"/>
  <c r="M4321" i="6"/>
  <c r="M1621" i="6"/>
  <c r="M1132" i="6"/>
  <c r="M4944" i="6"/>
  <c r="M1066" i="6"/>
  <c r="M4884" i="6"/>
  <c r="M3984" i="6"/>
  <c r="M6729" i="6"/>
  <c r="M4715" i="6"/>
  <c r="M4980" i="6"/>
  <c r="M1055" i="6"/>
  <c r="M360" i="6"/>
  <c r="M1471" i="6"/>
  <c r="M2203" i="6"/>
  <c r="M1121" i="6"/>
  <c r="M577" i="6"/>
  <c r="M6832" i="6"/>
  <c r="M829" i="6"/>
  <c r="M1777" i="6"/>
  <c r="M3862" i="6"/>
  <c r="M6035" i="6"/>
  <c r="M1274" i="6"/>
  <c r="M58" i="6"/>
  <c r="M3130" i="6"/>
  <c r="M2052" i="6"/>
  <c r="M1080" i="6"/>
  <c r="M3112" i="6"/>
  <c r="M3991" i="6"/>
  <c r="M4239" i="6"/>
  <c r="M6783" i="6"/>
  <c r="M5409" i="6"/>
  <c r="M1072" i="6"/>
  <c r="M3670" i="6"/>
  <c r="M355" i="6"/>
  <c r="M6762" i="6"/>
  <c r="M3514" i="6"/>
  <c r="M1033" i="6"/>
  <c r="M5271" i="6"/>
  <c r="M2787" i="6"/>
  <c r="M6787" i="6"/>
  <c r="M1877" i="6"/>
  <c r="M4408" i="6"/>
  <c r="M370" i="6"/>
  <c r="M6356" i="6"/>
  <c r="M7069" i="6"/>
  <c r="M3661" i="6"/>
  <c r="M6052" i="6"/>
  <c r="M4878" i="6"/>
  <c r="M1149" i="6"/>
  <c r="M587" i="6"/>
  <c r="M4954" i="6"/>
  <c r="M1065" i="6"/>
  <c r="M4417" i="6"/>
  <c r="M258" i="6"/>
  <c r="M1631" i="6"/>
  <c r="M4448" i="6"/>
  <c r="M6258" i="6"/>
  <c r="N2736" i="6"/>
  <c r="N1892" i="6"/>
  <c r="N2917" i="6"/>
  <c r="N2815" i="6"/>
  <c r="N274" i="6"/>
  <c r="N6003" i="6"/>
  <c r="N1075" i="6"/>
  <c r="N3269" i="6"/>
  <c r="N2418" i="6"/>
  <c r="N1273" i="6"/>
  <c r="N4209" i="6"/>
  <c r="M4990" i="6"/>
  <c r="M3366" i="6"/>
  <c r="M818" i="6"/>
  <c r="M1499" i="6"/>
  <c r="M2495" i="6"/>
  <c r="M1179" i="6"/>
  <c r="M5466" i="6"/>
  <c r="M6332" i="6"/>
  <c r="M5921" i="6"/>
  <c r="M4638" i="6"/>
  <c r="M5417" i="6"/>
  <c r="M185" i="6"/>
  <c r="M4356" i="6"/>
  <c r="M2311" i="6"/>
  <c r="M666" i="6"/>
  <c r="M4855" i="6"/>
  <c r="M3223" i="6"/>
  <c r="M4589" i="6"/>
  <c r="M6820" i="6"/>
  <c r="M5277" i="6"/>
  <c r="M5992" i="6"/>
  <c r="M7011" i="6"/>
  <c r="M573" i="6"/>
  <c r="M6463" i="6"/>
  <c r="M3449" i="6"/>
  <c r="M5553" i="6"/>
  <c r="M1203" i="6"/>
  <c r="M4467" i="6"/>
  <c r="M1512" i="6"/>
  <c r="M5854" i="6"/>
  <c r="M4713" i="6"/>
  <c r="M2931" i="6"/>
  <c r="M2331" i="6"/>
  <c r="M2701" i="6"/>
  <c r="M667" i="6"/>
  <c r="M5249" i="6"/>
  <c r="M5147" i="6"/>
  <c r="M2011" i="6"/>
  <c r="M5663" i="6"/>
  <c r="M1384" i="6"/>
  <c r="M1351" i="6"/>
  <c r="M3794" i="6"/>
  <c r="M4173" i="6"/>
  <c r="M3499" i="6"/>
  <c r="M2775" i="6"/>
  <c r="M5537" i="6"/>
  <c r="M4856" i="6"/>
  <c r="M5860" i="6"/>
  <c r="M516" i="6"/>
  <c r="M5002" i="6"/>
  <c r="M155" i="6"/>
  <c r="M5810" i="6"/>
  <c r="M4183" i="6"/>
  <c r="M6535" i="6"/>
  <c r="M136" i="6"/>
  <c r="M1041" i="6"/>
  <c r="M2341" i="6"/>
  <c r="M4742" i="6"/>
  <c r="M3638" i="6"/>
  <c r="M5152" i="6"/>
  <c r="M1108" i="6"/>
  <c r="M1556" i="6"/>
  <c r="M2586" i="6"/>
  <c r="M167" i="6"/>
  <c r="M6953" i="6"/>
  <c r="M4260" i="6"/>
  <c r="M5928" i="6"/>
  <c r="M3868" i="6"/>
  <c r="M4468" i="6"/>
  <c r="M1393" i="6"/>
  <c r="M3378" i="6"/>
  <c r="M267" i="6"/>
  <c r="M2063" i="6"/>
  <c r="M3837" i="6"/>
  <c r="M6368" i="6"/>
  <c r="M4854" i="6"/>
  <c r="M3843" i="6"/>
  <c r="M7094" i="6"/>
  <c r="M6591" i="6"/>
  <c r="M1568" i="6"/>
  <c r="M5785" i="6"/>
  <c r="M1601" i="6"/>
  <c r="M3621" i="6"/>
  <c r="M2961" i="6"/>
  <c r="A72" i="6"/>
  <c r="M72" i="6"/>
  <c r="N72" i="6"/>
  <c r="B504" i="6"/>
  <c r="B3831" i="6"/>
  <c r="B3542" i="6"/>
  <c r="B3559" i="6"/>
  <c r="B3591" i="6"/>
  <c r="B4711" i="6"/>
  <c r="B4749" i="6"/>
  <c r="B2119" i="6"/>
  <c r="B6434" i="6"/>
  <c r="B5906" i="6"/>
  <c r="B1215" i="6"/>
  <c r="B1137" i="6"/>
  <c r="C504" i="6"/>
  <c r="C3831" i="6"/>
  <c r="C3542" i="6"/>
  <c r="C3559" i="6"/>
  <c r="C3591" i="6"/>
  <c r="C4711" i="6"/>
  <c r="C4749" i="6"/>
  <c r="C2119" i="6"/>
  <c r="C6434" i="6"/>
  <c r="C5906" i="6"/>
  <c r="C1215" i="6"/>
  <c r="C1137" i="6"/>
  <c r="D504" i="6"/>
  <c r="D3831" i="6"/>
  <c r="D3542" i="6"/>
  <c r="D3559" i="6"/>
  <c r="D3591" i="6"/>
  <c r="D4711" i="6"/>
  <c r="D4749" i="6"/>
  <c r="D2119" i="6"/>
  <c r="D6434" i="6"/>
  <c r="D5906" i="6"/>
  <c r="D1215" i="6"/>
  <c r="D1137" i="6"/>
  <c r="E504" i="6"/>
  <c r="E3831" i="6"/>
  <c r="E3542" i="6"/>
  <c r="E3559" i="6"/>
  <c r="E3591" i="6"/>
  <c r="E4711" i="6"/>
  <c r="E4749" i="6"/>
  <c r="E2119" i="6"/>
  <c r="E6434" i="6"/>
  <c r="E5906" i="6"/>
  <c r="E1215" i="6"/>
  <c r="E1137" i="6"/>
  <c r="I504" i="6"/>
  <c r="K504" i="6" s="1"/>
  <c r="I3831" i="6"/>
  <c r="K3831" i="6" s="1"/>
  <c r="I3542" i="6"/>
  <c r="K3542" i="6" s="1"/>
  <c r="I3559" i="6"/>
  <c r="K3559" i="6" s="1"/>
  <c r="I3591" i="6"/>
  <c r="K3591" i="6" s="1"/>
  <c r="I4711" i="6"/>
  <c r="K4711" i="6" s="1"/>
  <c r="I4749" i="6"/>
  <c r="K4749" i="6" s="1"/>
  <c r="I2119" i="6"/>
  <c r="K2119" i="6" s="1"/>
  <c r="I6434" i="6"/>
  <c r="K6434" i="6" s="1"/>
  <c r="I5906" i="6"/>
  <c r="K5906" i="6" s="1"/>
  <c r="I1215" i="6"/>
  <c r="K1215" i="6" s="1"/>
  <c r="I1137" i="6"/>
  <c r="K1137" i="6" s="1"/>
  <c r="J504" i="6"/>
  <c r="L504" i="6" s="1"/>
  <c r="J3831" i="6"/>
  <c r="L3831" i="6" s="1"/>
  <c r="J3542" i="6"/>
  <c r="L3542" i="6" s="1"/>
  <c r="J3559" i="6"/>
  <c r="L3559" i="6" s="1"/>
  <c r="J3591" i="6"/>
  <c r="L3591" i="6" s="1"/>
  <c r="J4711" i="6"/>
  <c r="L4711" i="6" s="1"/>
  <c r="J4749" i="6"/>
  <c r="L4749" i="6" s="1"/>
  <c r="J2119" i="6"/>
  <c r="L2119" i="6" s="1"/>
  <c r="J6434" i="6"/>
  <c r="L6434" i="6" s="1"/>
  <c r="J5906" i="6"/>
  <c r="L5906" i="6" s="1"/>
  <c r="J1215" i="6"/>
  <c r="L1215" i="6" s="1"/>
  <c r="J1137" i="6"/>
  <c r="L1137" i="6" s="1"/>
  <c r="O504" i="6"/>
  <c r="O3831" i="6"/>
  <c r="O3542" i="6"/>
  <c r="O3559" i="6"/>
  <c r="O3591" i="6"/>
  <c r="O4711" i="6"/>
  <c r="O4749" i="6"/>
  <c r="O2119" i="6"/>
  <c r="O6434" i="6"/>
  <c r="O5906" i="6"/>
  <c r="O1215" i="6"/>
  <c r="O1137" i="6"/>
  <c r="P504" i="6"/>
  <c r="P3831" i="6"/>
  <c r="P3542" i="6"/>
  <c r="P3559" i="6"/>
  <c r="P3591" i="6"/>
  <c r="P4711" i="6"/>
  <c r="P4749" i="6"/>
  <c r="P2119" i="6"/>
  <c r="P6434" i="6"/>
  <c r="P5906" i="6"/>
  <c r="P1215" i="6"/>
  <c r="P1137" i="6"/>
  <c r="H3591" i="6"/>
  <c r="E2716" i="6"/>
  <c r="E6914" i="6"/>
  <c r="E3596" i="6"/>
  <c r="E2590" i="6"/>
  <c r="E2006" i="6"/>
  <c r="E5111" i="6"/>
  <c r="E3901" i="6"/>
  <c r="E6999" i="6"/>
  <c r="E3051" i="6"/>
  <c r="E2747" i="6"/>
  <c r="E5841" i="6"/>
  <c r="E1598" i="6"/>
  <c r="E5536" i="6"/>
  <c r="E6127" i="6"/>
  <c r="E297" i="6"/>
  <c r="E3288" i="6"/>
  <c r="E1153" i="6"/>
  <c r="E3572" i="6"/>
  <c r="E468" i="6"/>
  <c r="E4782" i="6"/>
  <c r="E7092" i="6"/>
  <c r="E2026" i="6"/>
  <c r="E5876" i="6"/>
  <c r="E6299" i="6"/>
  <c r="E5299" i="6"/>
  <c r="E6053" i="6"/>
  <c r="E6954" i="6"/>
  <c r="E6352" i="6"/>
  <c r="E1789" i="6"/>
  <c r="E1423" i="6"/>
  <c r="E1098" i="6"/>
  <c r="E2056" i="6"/>
  <c r="E6213" i="6"/>
  <c r="E5617" i="6"/>
  <c r="E7035" i="6"/>
  <c r="E3454" i="6"/>
  <c r="E4522" i="6"/>
  <c r="E3360" i="6"/>
  <c r="E1668" i="6"/>
  <c r="E6950" i="6"/>
  <c r="E7101" i="6"/>
  <c r="E857" i="6"/>
  <c r="E6632" i="6"/>
  <c r="E2050" i="6"/>
  <c r="E6141" i="6"/>
  <c r="E4802" i="6"/>
  <c r="E5054" i="6"/>
  <c r="E3262" i="6"/>
  <c r="E416" i="6"/>
  <c r="E5675" i="6"/>
  <c r="E4679" i="6"/>
  <c r="E5499" i="6"/>
  <c r="E1587" i="6"/>
  <c r="E1520" i="6"/>
  <c r="E4831" i="6"/>
  <c r="E3733" i="6"/>
  <c r="E2091" i="6"/>
  <c r="E4698" i="6"/>
  <c r="E1455" i="6"/>
  <c r="E2658" i="6"/>
  <c r="E3132" i="6"/>
  <c r="E4596" i="6"/>
  <c r="E723" i="6"/>
  <c r="E4765" i="6"/>
  <c r="E4931" i="6"/>
  <c r="E2267" i="6"/>
  <c r="E4634" i="6"/>
  <c r="E3219" i="6"/>
  <c r="E5023" i="6"/>
  <c r="E4452" i="6"/>
  <c r="E1353" i="6"/>
  <c r="E3566" i="6"/>
  <c r="E2539" i="6"/>
  <c r="E2003" i="6"/>
  <c r="E2571" i="6"/>
  <c r="E4009" i="6"/>
  <c r="E5659" i="6"/>
  <c r="E2511" i="6"/>
  <c r="E4186" i="6"/>
  <c r="E3702" i="6"/>
  <c r="E6830" i="6"/>
  <c r="E4167" i="6"/>
  <c r="E3511" i="6"/>
  <c r="E2016" i="6"/>
  <c r="E6438" i="6"/>
  <c r="E6987" i="6"/>
  <c r="E6108" i="6"/>
  <c r="E44" i="6"/>
  <c r="E6990" i="6"/>
  <c r="E7103" i="6"/>
  <c r="E2484" i="6"/>
  <c r="E6515" i="6"/>
  <c r="E1397" i="6"/>
  <c r="E5418" i="6"/>
  <c r="E6240" i="6"/>
  <c r="E5333" i="6"/>
  <c r="E3938" i="6"/>
  <c r="E112" i="6"/>
  <c r="E3071" i="6"/>
  <c r="E2997" i="6"/>
  <c r="E6841" i="6"/>
  <c r="E6683" i="6"/>
  <c r="E7024" i="6"/>
  <c r="E5137" i="6"/>
  <c r="E5998" i="6"/>
  <c r="E760" i="6"/>
  <c r="E6745" i="6"/>
  <c r="E4747" i="6"/>
  <c r="E4296" i="6"/>
  <c r="E1538" i="6"/>
  <c r="E4736" i="6"/>
  <c r="E3456" i="6"/>
  <c r="E6587" i="6"/>
  <c r="E5270" i="6"/>
  <c r="E2568" i="6"/>
  <c r="E3679" i="6"/>
  <c r="E5516" i="6"/>
  <c r="E3041" i="6"/>
  <c r="E1811" i="6"/>
  <c r="E320" i="6"/>
  <c r="E1009" i="6"/>
  <c r="E672" i="6"/>
  <c r="E227" i="6"/>
  <c r="E5057" i="6"/>
  <c r="E5355" i="6"/>
  <c r="E2181" i="6"/>
  <c r="E239" i="6"/>
  <c r="E1321" i="6"/>
  <c r="E6681" i="6"/>
  <c r="E5828" i="6"/>
  <c r="E372" i="6"/>
  <c r="E995" i="6"/>
  <c r="E6393" i="6"/>
  <c r="E606" i="6"/>
  <c r="E5321" i="6"/>
  <c r="E2243" i="6"/>
  <c r="E3019" i="6"/>
  <c r="E1562" i="6"/>
  <c r="E2344" i="6"/>
  <c r="E6624" i="6"/>
  <c r="E1996" i="6"/>
  <c r="E1155" i="6"/>
  <c r="E2903" i="6"/>
  <c r="E4617" i="6"/>
  <c r="E1220" i="6"/>
  <c r="E6336" i="6"/>
  <c r="E3764" i="6"/>
  <c r="E6085" i="6"/>
  <c r="E6891" i="6"/>
  <c r="E4629" i="6"/>
  <c r="E506" i="6"/>
  <c r="E3074" i="6"/>
  <c r="E1028" i="6"/>
  <c r="E4395" i="6"/>
  <c r="E1867" i="6"/>
  <c r="E588" i="6"/>
  <c r="E4682" i="6"/>
  <c r="E4337" i="6"/>
  <c r="E6960" i="6"/>
  <c r="E6212" i="6"/>
  <c r="E1305" i="6"/>
  <c r="E1115" i="6"/>
  <c r="E4286" i="6"/>
  <c r="E2466" i="6"/>
  <c r="E5777" i="6"/>
  <c r="E3824" i="6"/>
  <c r="E5353" i="6"/>
  <c r="E1361" i="6"/>
  <c r="E2153" i="6"/>
  <c r="E5411" i="6"/>
  <c r="E977" i="6"/>
  <c r="E128" i="6"/>
  <c r="E284" i="6"/>
  <c r="E299" i="6"/>
  <c r="E27" i="6"/>
  <c r="E4880" i="6"/>
  <c r="E3541" i="6"/>
  <c r="E5930" i="6"/>
  <c r="E3530" i="6"/>
  <c r="E3178" i="6"/>
  <c r="E6013" i="6"/>
  <c r="E5664" i="6"/>
  <c r="E7076" i="6"/>
  <c r="E5222" i="6"/>
  <c r="E1863" i="6"/>
  <c r="E6305" i="6"/>
  <c r="E5706" i="6"/>
  <c r="E242" i="6"/>
  <c r="E3425" i="6"/>
  <c r="E1979" i="6"/>
  <c r="E3405" i="6"/>
  <c r="E7038" i="6"/>
  <c r="E1350" i="6"/>
  <c r="E3484" i="6"/>
  <c r="E3692" i="6"/>
  <c r="E1414" i="6"/>
  <c r="E247" i="6"/>
  <c r="E223" i="6"/>
  <c r="E1966" i="6"/>
  <c r="E6265" i="6"/>
  <c r="E2889" i="6"/>
  <c r="E3450" i="6"/>
  <c r="E1395" i="6"/>
  <c r="E3021" i="6"/>
  <c r="E6667" i="6"/>
  <c r="E341" i="6"/>
  <c r="E6590" i="6"/>
  <c r="E5737" i="6"/>
  <c r="E5268" i="6"/>
  <c r="E1191" i="6"/>
  <c r="E4439" i="6"/>
  <c r="E1573" i="6"/>
  <c r="E4412" i="6"/>
  <c r="E596" i="6"/>
  <c r="E2223" i="6"/>
  <c r="E2060" i="6"/>
  <c r="E630" i="6"/>
  <c r="E2654" i="6"/>
  <c r="E812" i="6"/>
  <c r="E514" i="6"/>
  <c r="E2086" i="6"/>
  <c r="E6403" i="6"/>
  <c r="E3421" i="6"/>
  <c r="E448" i="6"/>
  <c r="E2984" i="6"/>
  <c r="E5475" i="6"/>
  <c r="E7080" i="6"/>
  <c r="E4707" i="6"/>
  <c r="E5658" i="6"/>
  <c r="E476" i="6"/>
  <c r="E2592" i="6"/>
  <c r="E5932" i="6"/>
  <c r="E935" i="6"/>
  <c r="E6678" i="6"/>
  <c r="E3256" i="6"/>
  <c r="E2140" i="6"/>
  <c r="E4962" i="6"/>
  <c r="E3926" i="6"/>
  <c r="E3126" i="6"/>
  <c r="E29" i="6"/>
  <c r="E1218" i="6"/>
  <c r="E2600" i="6"/>
  <c r="E6773" i="6"/>
  <c r="E5070" i="6"/>
  <c r="E2114" i="6"/>
  <c r="E6615" i="6"/>
  <c r="E6080" i="6"/>
  <c r="E6427" i="6"/>
  <c r="E3427" i="6"/>
  <c r="E4214" i="6"/>
  <c r="E5575" i="6"/>
  <c r="E3353" i="6"/>
  <c r="E6386" i="6"/>
  <c r="E2345" i="6"/>
  <c r="E4581" i="6"/>
  <c r="E2155" i="6"/>
  <c r="E4304" i="6"/>
  <c r="E5413" i="6"/>
  <c r="E6391" i="6"/>
  <c r="E7032" i="6"/>
  <c r="E2915" i="6"/>
  <c r="E4541" i="6"/>
  <c r="E5016" i="6"/>
  <c r="E1956" i="6"/>
  <c r="E996" i="6"/>
  <c r="E1627" i="6"/>
  <c r="E3523" i="6"/>
  <c r="E1232" i="6"/>
  <c r="E1438" i="6"/>
  <c r="E6377" i="6"/>
  <c r="E6202" i="6"/>
  <c r="E6207" i="6"/>
  <c r="E4661" i="6"/>
  <c r="E5610" i="6"/>
  <c r="E2402" i="6"/>
  <c r="E2053" i="6"/>
  <c r="E6337" i="6"/>
  <c r="E1463" i="6"/>
  <c r="E377" i="6"/>
  <c r="E304" i="6"/>
  <c r="E6327" i="6"/>
  <c r="E2560" i="6"/>
  <c r="E6411" i="6"/>
  <c r="E5191" i="6"/>
  <c r="E2126" i="6"/>
  <c r="E6021" i="6"/>
  <c r="E1794" i="6"/>
  <c r="E5192" i="6"/>
  <c r="E6548" i="6"/>
  <c r="E5397" i="6"/>
  <c r="E7072" i="6"/>
  <c r="E5576" i="6"/>
  <c r="E2" i="6"/>
  <c r="E4902" i="6"/>
  <c r="E5156" i="6"/>
  <c r="E5650" i="6"/>
  <c r="E6886" i="6"/>
  <c r="E3414" i="6"/>
  <c r="E2001" i="6"/>
  <c r="E690" i="6"/>
  <c r="E2865" i="6"/>
  <c r="E3143" i="6"/>
  <c r="E2229" i="6"/>
  <c r="E397" i="6"/>
  <c r="E51" i="6"/>
  <c r="E2769" i="6"/>
  <c r="E1693" i="6"/>
  <c r="E1450" i="6"/>
  <c r="E3904" i="6"/>
  <c r="E4956" i="6"/>
  <c r="E2241" i="6"/>
  <c r="E3148" i="6"/>
  <c r="E1383" i="6"/>
  <c r="E3243" i="6"/>
  <c r="E2703" i="6"/>
  <c r="E138" i="6"/>
  <c r="E4807" i="6"/>
  <c r="E5019" i="6"/>
  <c r="E1502" i="6"/>
  <c r="E5323" i="6"/>
  <c r="E130" i="6"/>
  <c r="E6858" i="6"/>
  <c r="E1686" i="6"/>
  <c r="E4819" i="6"/>
  <c r="E2530" i="6"/>
  <c r="E885" i="6"/>
  <c r="E3892" i="6"/>
  <c r="E1014" i="6"/>
  <c r="E4834" i="6"/>
  <c r="E5620" i="6"/>
  <c r="E368" i="6"/>
  <c r="E4787" i="6"/>
  <c r="E919" i="6"/>
  <c r="E4053" i="6"/>
  <c r="E1370" i="6"/>
  <c r="E271" i="6"/>
  <c r="E3169" i="6"/>
  <c r="E321" i="6"/>
  <c r="E5368" i="6"/>
  <c r="E5219" i="6"/>
  <c r="E123" i="6"/>
  <c r="E3159" i="6"/>
  <c r="E6645" i="6"/>
  <c r="E2104" i="6"/>
  <c r="E3677" i="6"/>
  <c r="E3653" i="6"/>
  <c r="E4291" i="6"/>
  <c r="E5649" i="6"/>
  <c r="E3584" i="6"/>
  <c r="E5744" i="6"/>
  <c r="E383" i="6"/>
  <c r="E3978" i="6"/>
  <c r="E5136" i="6"/>
  <c r="E6118" i="6"/>
  <c r="E3516" i="6"/>
  <c r="E2599" i="6"/>
  <c r="E3116" i="6"/>
  <c r="E503" i="6"/>
  <c r="E6959" i="6"/>
  <c r="E4929" i="6"/>
  <c r="E1689" i="6"/>
  <c r="E1403" i="6"/>
  <c r="E5363" i="6"/>
  <c r="E553" i="6"/>
  <c r="E2167" i="6"/>
  <c r="E1405" i="6"/>
  <c r="E2779" i="6"/>
  <c r="E5746" i="6"/>
  <c r="E860" i="6"/>
  <c r="E991" i="6"/>
  <c r="E4999" i="6"/>
  <c r="E1732" i="6"/>
  <c r="E2406" i="6"/>
  <c r="E5600" i="6"/>
  <c r="E6478" i="6"/>
  <c r="E6024" i="6"/>
  <c r="E1454" i="6"/>
  <c r="E1037" i="6"/>
  <c r="E6565" i="6"/>
  <c r="E1850" i="6"/>
  <c r="E4305" i="6"/>
  <c r="E3024" i="6"/>
  <c r="E4527" i="6"/>
  <c r="E5202" i="6"/>
  <c r="E42" i="6"/>
  <c r="E3103" i="6"/>
  <c r="E6031" i="6"/>
  <c r="E2893" i="6"/>
  <c r="E6186" i="6"/>
  <c r="E3522" i="6"/>
  <c r="E751" i="6"/>
  <c r="E1200" i="6"/>
  <c r="E556" i="6"/>
  <c r="E5261" i="6"/>
  <c r="E404" i="6"/>
  <c r="E2133" i="6"/>
  <c r="E409" i="6"/>
  <c r="E2823" i="6"/>
  <c r="E3595" i="6"/>
  <c r="E5359" i="6"/>
  <c r="E992" i="6"/>
  <c r="E5095" i="6"/>
  <c r="E3048" i="6"/>
  <c r="E2388" i="6"/>
  <c r="E306" i="6"/>
  <c r="E1279" i="6"/>
  <c r="E1803" i="6"/>
  <c r="E6906" i="6"/>
  <c r="E1376" i="6"/>
  <c r="E6236" i="6"/>
  <c r="E4067" i="6"/>
  <c r="E340" i="6"/>
  <c r="E6989" i="6"/>
  <c r="E957" i="6"/>
  <c r="E181" i="6"/>
  <c r="E3987" i="6"/>
  <c r="E6876" i="6"/>
  <c r="E401" i="6"/>
  <c r="E2112" i="6"/>
  <c r="E696" i="6"/>
  <c r="E4120" i="6"/>
  <c r="E3317" i="6"/>
  <c r="E663" i="6"/>
  <c r="E5579" i="6"/>
  <c r="E3343" i="6"/>
  <c r="E6837" i="6"/>
  <c r="E6243" i="6"/>
  <c r="E1969" i="6"/>
  <c r="E2862" i="6"/>
  <c r="E796" i="6"/>
  <c r="E1828" i="6"/>
  <c r="E3181" i="6"/>
  <c r="E5320" i="6"/>
  <c r="E1895" i="6"/>
  <c r="E2095" i="6"/>
  <c r="E6617" i="6"/>
  <c r="E6486" i="6"/>
  <c r="E1171" i="6"/>
  <c r="E65" i="6"/>
  <c r="E5370" i="6"/>
  <c r="E1076" i="6"/>
  <c r="E1807" i="6"/>
  <c r="E2323" i="6"/>
  <c r="E459" i="6"/>
  <c r="E2189" i="6"/>
  <c r="E114" i="6"/>
  <c r="E3773" i="6"/>
  <c r="E4536" i="6"/>
  <c r="E3929" i="6"/>
  <c r="E3046" i="6"/>
  <c r="E2558" i="6"/>
  <c r="E1135" i="6"/>
  <c r="E2463" i="6"/>
  <c r="E5426" i="6"/>
  <c r="E4852" i="6"/>
  <c r="E176" i="6"/>
  <c r="E5807" i="6"/>
  <c r="E4421" i="6"/>
  <c r="E5087" i="6"/>
  <c r="E6623" i="6"/>
  <c r="E1968" i="6"/>
  <c r="E3704" i="6"/>
  <c r="E5406" i="6"/>
  <c r="E1201" i="6"/>
  <c r="E7025" i="6"/>
  <c r="E1044" i="6"/>
  <c r="E2169" i="6"/>
  <c r="E4511" i="6"/>
  <c r="E705" i="6"/>
  <c r="E71" i="6"/>
  <c r="E5177" i="6"/>
  <c r="E7071" i="6"/>
  <c r="E797" i="6"/>
  <c r="E2477" i="6"/>
  <c r="E2113" i="6"/>
  <c r="E6062" i="6"/>
  <c r="E3213" i="6"/>
  <c r="E5602" i="6"/>
  <c r="E1365" i="6"/>
  <c r="E5631" i="6"/>
  <c r="E4245" i="6"/>
  <c r="E1640" i="6"/>
  <c r="E4714" i="6"/>
  <c r="E5286" i="6"/>
  <c r="E4757" i="6"/>
  <c r="E4294" i="6"/>
  <c r="E7023" i="6"/>
  <c r="E2912" i="6"/>
  <c r="E462" i="6"/>
  <c r="E2230" i="6"/>
  <c r="E3694" i="6"/>
  <c r="E5332" i="6"/>
  <c r="E3916" i="6"/>
  <c r="E964" i="6"/>
  <c r="E4502" i="6"/>
  <c r="E2446" i="6"/>
  <c r="E4853" i="6"/>
  <c r="E1787" i="6"/>
  <c r="E5846" i="6"/>
  <c r="E6029" i="6"/>
  <c r="E5685" i="6"/>
  <c r="E6061" i="6"/>
  <c r="E2795" i="6"/>
  <c r="E214" i="6"/>
  <c r="E308" i="6"/>
  <c r="E4567" i="6"/>
  <c r="E3955" i="6"/>
  <c r="E1543" i="6"/>
  <c r="E5459" i="6"/>
  <c r="E5450" i="6"/>
  <c r="E4913" i="6"/>
  <c r="E1282" i="6"/>
  <c r="E1288" i="6"/>
  <c r="E1531" i="6"/>
  <c r="E3416" i="6"/>
  <c r="E3983" i="6"/>
  <c r="E830" i="6"/>
  <c r="E3464" i="6"/>
  <c r="E3160" i="6"/>
  <c r="E124" i="6"/>
  <c r="E3980" i="6"/>
  <c r="E2093" i="6"/>
  <c r="E5125" i="6"/>
  <c r="E1452" i="6"/>
  <c r="E2000" i="6"/>
  <c r="E2279" i="6"/>
  <c r="E2616" i="6"/>
  <c r="E543" i="6"/>
  <c r="E960" i="6"/>
  <c r="E5071" i="6"/>
  <c r="E3778" i="6"/>
  <c r="E673" i="6"/>
  <c r="E529" i="6"/>
  <c r="E1396" i="6"/>
  <c r="E6260" i="6"/>
  <c r="E3986" i="6"/>
  <c r="E3319" i="6"/>
  <c r="E6057" i="6"/>
  <c r="E6743" i="6"/>
  <c r="E5300" i="6"/>
  <c r="E200" i="6"/>
  <c r="E5055" i="6"/>
  <c r="E715" i="6"/>
  <c r="E3393" i="6"/>
  <c r="E6101" i="6"/>
  <c r="E2708" i="6"/>
  <c r="E4297" i="6"/>
  <c r="E3971" i="6"/>
  <c r="E1475" i="6"/>
  <c r="E286" i="6"/>
  <c r="E290" i="6"/>
  <c r="E1465" i="6"/>
  <c r="E4933" i="6"/>
  <c r="E1030" i="6"/>
  <c r="E5180" i="6"/>
  <c r="E149" i="6"/>
  <c r="E1035" i="6"/>
  <c r="E4117" i="6"/>
  <c r="E330" i="6"/>
  <c r="E3852" i="6"/>
  <c r="E1226" i="6"/>
  <c r="E6664" i="6"/>
  <c r="E403" i="6"/>
  <c r="E5882" i="6"/>
  <c r="E731" i="6"/>
  <c r="E7108" i="6"/>
  <c r="E1120" i="6"/>
  <c r="E415" i="6"/>
  <c r="E1177" i="6"/>
  <c r="E3114" i="6"/>
  <c r="E5942" i="6"/>
  <c r="E5832" i="6"/>
  <c r="E4540" i="6"/>
  <c r="E4" i="6"/>
  <c r="E2235" i="6"/>
  <c r="E2545" i="6"/>
  <c r="E5945" i="6"/>
  <c r="E3601" i="6"/>
  <c r="E1724" i="6"/>
  <c r="E6433" i="6"/>
  <c r="E674" i="6"/>
  <c r="E3838" i="6"/>
  <c r="E5573" i="6"/>
  <c r="E4027" i="6"/>
  <c r="E1329" i="6"/>
  <c r="E7097" i="6"/>
  <c r="E541" i="6"/>
  <c r="E4096" i="6"/>
  <c r="E3841" i="6"/>
  <c r="E3737" i="6"/>
  <c r="E5453" i="6"/>
  <c r="E1976" i="6"/>
  <c r="E234" i="6"/>
  <c r="E6479" i="6"/>
  <c r="E6204" i="6"/>
  <c r="E726" i="6"/>
  <c r="E3075" i="6"/>
  <c r="E6638" i="6"/>
  <c r="E2290" i="6"/>
  <c r="E680" i="6"/>
  <c r="E650" i="6"/>
  <c r="E4578" i="6"/>
  <c r="E1235" i="6"/>
  <c r="E2520" i="6"/>
  <c r="E1053" i="6"/>
  <c r="E3924" i="6"/>
  <c r="E2869" i="6"/>
  <c r="E1971" i="6"/>
  <c r="E5478" i="6"/>
  <c r="E620" i="6"/>
  <c r="E5100" i="6"/>
  <c r="E4064" i="6"/>
  <c r="E5803" i="6"/>
  <c r="E2740" i="6"/>
  <c r="E4564" i="6"/>
  <c r="E6740" i="6"/>
  <c r="E2407" i="6"/>
  <c r="E3314" i="6"/>
  <c r="E4425" i="6"/>
  <c r="E2428" i="6"/>
  <c r="E4783" i="6"/>
  <c r="E1940" i="6"/>
  <c r="E3894" i="6"/>
  <c r="E3342" i="6"/>
  <c r="E5566" i="6"/>
  <c r="E842" i="6"/>
  <c r="E2547" i="6"/>
  <c r="E623" i="6"/>
  <c r="E2074" i="6"/>
  <c r="E2991" i="6"/>
  <c r="E362" i="6"/>
  <c r="E5739" i="6"/>
  <c r="E6734" i="6"/>
  <c r="E6647" i="6"/>
  <c r="E6811" i="6"/>
  <c r="E4205" i="6"/>
  <c r="E627" i="6"/>
  <c r="E5335" i="6"/>
  <c r="E1140" i="6"/>
  <c r="E2475" i="6"/>
  <c r="E5367" i="6"/>
  <c r="E1715" i="6"/>
  <c r="E4703" i="6"/>
  <c r="E5571" i="6"/>
  <c r="E2101" i="6"/>
  <c r="E6314" i="6"/>
  <c r="E801" i="6"/>
  <c r="E5179" i="6"/>
  <c r="E7058" i="6"/>
  <c r="E3022" i="6"/>
  <c r="E1555" i="6"/>
  <c r="E2324" i="6"/>
  <c r="E4646" i="6"/>
  <c r="E914" i="6"/>
  <c r="E651" i="6"/>
  <c r="E454" i="6"/>
  <c r="E480" i="6"/>
  <c r="E2374" i="6"/>
  <c r="E491" i="6"/>
  <c r="E1078" i="6"/>
  <c r="E2886" i="6"/>
  <c r="E3193" i="6"/>
  <c r="E5756" i="6"/>
  <c r="E5432" i="6"/>
  <c r="E547" i="6"/>
  <c r="E1032" i="6"/>
  <c r="E6828" i="6"/>
  <c r="E2834" i="6"/>
  <c r="E79" i="6"/>
  <c r="E6901" i="6"/>
  <c r="E511" i="6"/>
  <c r="E6495" i="6"/>
  <c r="E5188" i="6"/>
  <c r="E5000" i="6"/>
  <c r="E2365" i="6"/>
  <c r="E6091" i="6"/>
  <c r="E5434" i="6"/>
  <c r="E753" i="6"/>
  <c r="E175" i="6"/>
  <c r="E3873" i="6"/>
  <c r="E2183" i="6"/>
  <c r="E3117" i="6"/>
  <c r="E3161" i="6"/>
  <c r="E2032" i="6"/>
  <c r="E3177" i="6"/>
  <c r="E2693" i="6"/>
  <c r="E5395" i="6"/>
  <c r="E915" i="6"/>
  <c r="E6625" i="6"/>
  <c r="E46" i="6"/>
  <c r="E1681" i="6"/>
  <c r="E3521" i="6"/>
  <c r="E5030" i="6"/>
  <c r="E1087" i="6"/>
  <c r="E5203" i="6"/>
  <c r="E6435" i="6"/>
  <c r="E3330" i="6"/>
  <c r="E5319" i="6"/>
  <c r="E6480" i="6"/>
  <c r="E1484" i="6"/>
  <c r="E1092" i="6"/>
  <c r="E3789" i="6"/>
  <c r="E2038" i="6"/>
  <c r="E2084" i="6"/>
  <c r="E6605" i="6"/>
  <c r="E1714" i="6"/>
  <c r="E4325" i="6"/>
  <c r="E2382" i="6"/>
  <c r="E4407" i="6"/>
  <c r="E4525" i="6"/>
  <c r="E6559" i="6"/>
  <c r="E883" i="6"/>
  <c r="E2942" i="6"/>
  <c r="E523" i="6"/>
  <c r="E6790" i="6"/>
  <c r="E1254" i="6"/>
  <c r="E4429" i="6"/>
  <c r="E1628" i="6"/>
  <c r="E3110" i="6"/>
  <c r="E414" i="6"/>
  <c r="E26" i="6"/>
  <c r="E2286" i="6"/>
  <c r="E6147" i="6"/>
  <c r="E4174" i="6"/>
  <c r="E3001" i="6"/>
  <c r="E3261" i="6"/>
  <c r="E4691" i="6"/>
  <c r="E6278" i="6"/>
  <c r="E2979" i="6"/>
  <c r="E4145" i="6"/>
  <c r="E1304" i="6"/>
  <c r="E4964" i="6"/>
  <c r="E952" i="6"/>
  <c r="E1918" i="6"/>
  <c r="E1129" i="6"/>
  <c r="E2222" i="6"/>
  <c r="E461" i="6"/>
  <c r="E1778" i="6"/>
  <c r="E3952" i="6"/>
  <c r="E6878" i="6"/>
  <c r="E4295" i="6"/>
  <c r="E2298" i="6"/>
  <c r="E1219" i="6"/>
  <c r="E3825" i="6"/>
  <c r="E4681" i="6"/>
  <c r="E4462" i="6"/>
  <c r="E539" i="6"/>
  <c r="E5255" i="6"/>
  <c r="E5046" i="6"/>
  <c r="E6761" i="6"/>
  <c r="E3959" i="6"/>
  <c r="E3368" i="6"/>
  <c r="E5104" i="6"/>
  <c r="E828" i="6"/>
  <c r="E5866" i="6"/>
  <c r="E752" i="6"/>
  <c r="E3301" i="6"/>
  <c r="E2582" i="6"/>
  <c r="E463" i="6"/>
  <c r="E4625" i="6"/>
  <c r="E4193" i="6"/>
  <c r="E1002" i="6"/>
  <c r="E5500" i="6"/>
  <c r="E6082" i="6"/>
  <c r="E693" i="6"/>
  <c r="E2401" i="6"/>
  <c r="E3578" i="6"/>
  <c r="E4276" i="6"/>
  <c r="E4387" i="6"/>
  <c r="E4820" i="6"/>
  <c r="E2317" i="6"/>
  <c r="E3834" i="6"/>
  <c r="E887" i="6"/>
  <c r="E4895" i="6"/>
  <c r="E5287" i="6"/>
  <c r="E6868" i="6"/>
  <c r="E2029" i="6"/>
  <c r="E5724" i="6"/>
  <c r="E2193" i="6"/>
  <c r="E720" i="6"/>
  <c r="E5346" i="6"/>
  <c r="E6849" i="6"/>
  <c r="E209" i="6"/>
  <c r="E6404" i="6"/>
  <c r="E4492" i="6"/>
  <c r="E8" i="6"/>
  <c r="E300" i="6"/>
  <c r="E7070" i="6"/>
  <c r="E3351" i="6"/>
  <c r="E5328" i="6"/>
  <c r="E1346" i="6"/>
  <c r="E7027" i="6"/>
  <c r="E1325" i="6"/>
  <c r="E5033" i="6"/>
  <c r="E3312" i="6"/>
  <c r="E4189" i="6"/>
  <c r="E4549" i="6"/>
  <c r="E2051" i="6"/>
  <c r="E5361" i="6"/>
  <c r="E783" i="6"/>
  <c r="E4925" i="6"/>
  <c r="E5318" i="6"/>
  <c r="E4354" i="6"/>
  <c r="E1924" i="6"/>
  <c r="E4233" i="6"/>
  <c r="E6982" i="6"/>
  <c r="E147" i="6"/>
  <c r="E3682" i="6"/>
  <c r="E5163" i="6"/>
  <c r="E5470" i="6"/>
  <c r="E1530" i="6"/>
  <c r="E1835" i="6"/>
  <c r="E5517" i="6"/>
  <c r="E3305" i="6"/>
  <c r="E782" i="6"/>
  <c r="E4423" i="6"/>
  <c r="E6693" i="6"/>
  <c r="E1020" i="6"/>
  <c r="E5127" i="6"/>
  <c r="E4344" i="6"/>
  <c r="E3345" i="6"/>
  <c r="E5103" i="6"/>
  <c r="E5064" i="6"/>
  <c r="E2314" i="6"/>
  <c r="E4146" i="6"/>
  <c r="E4285" i="6"/>
  <c r="E863" i="6"/>
  <c r="E5772" i="6"/>
  <c r="E3539" i="6"/>
  <c r="E5530" i="6"/>
  <c r="E3745" i="6"/>
  <c r="E5545" i="6"/>
  <c r="E1876" i="6"/>
  <c r="E578" i="6"/>
  <c r="E5909" i="6"/>
  <c r="E653" i="6"/>
  <c r="E2120" i="6"/>
  <c r="E3752" i="6"/>
  <c r="E2434" i="6"/>
  <c r="E7033" i="6"/>
  <c r="E5611" i="6"/>
  <c r="E5710" i="6"/>
  <c r="E717" i="6"/>
  <c r="E6801" i="6"/>
  <c r="E4079" i="6"/>
  <c r="E795" i="6"/>
  <c r="E4861" i="6"/>
  <c r="E2813" i="6"/>
  <c r="E6308" i="6"/>
  <c r="E460" i="6"/>
  <c r="E814" i="6"/>
  <c r="E6439" i="6"/>
  <c r="E1590" i="6"/>
  <c r="E5623" i="6"/>
  <c r="E4090" i="6"/>
  <c r="E5458" i="6"/>
  <c r="E88" i="6"/>
  <c r="E6704" i="6"/>
  <c r="E3964" i="6"/>
  <c r="E1260" i="6"/>
  <c r="E4218" i="6"/>
  <c r="E1960" i="6"/>
  <c r="E1248" i="6"/>
  <c r="E5053" i="6"/>
  <c r="E1110" i="6"/>
  <c r="E4381" i="6"/>
  <c r="E6867" i="6"/>
  <c r="E2752" i="6"/>
  <c r="E2593" i="6"/>
  <c r="E359" i="6"/>
  <c r="E1523" i="6"/>
  <c r="E5105" i="6"/>
  <c r="E224" i="6"/>
  <c r="E5780" i="6"/>
  <c r="E926" i="6"/>
  <c r="E787" i="6"/>
  <c r="E335" i="6"/>
  <c r="E1152" i="6"/>
  <c r="E6676" i="6"/>
  <c r="E1720" i="6"/>
  <c r="E3479" i="6"/>
  <c r="E1408" i="6"/>
  <c r="E4208" i="6"/>
  <c r="E6369" i="6"/>
  <c r="E5224" i="6"/>
  <c r="E998" i="6"/>
  <c r="E1641" i="6"/>
  <c r="E1868" i="6"/>
  <c r="E6430" i="6"/>
  <c r="E6961" i="6"/>
  <c r="E3906" i="6"/>
  <c r="E5916" i="6"/>
  <c r="E5954" i="6"/>
  <c r="E7054" i="6"/>
  <c r="E4825" i="6"/>
  <c r="E5716" i="6"/>
  <c r="E5976" i="6"/>
  <c r="E283" i="6"/>
  <c r="E6221" i="6"/>
  <c r="E5826" i="6"/>
  <c r="E1742" i="6"/>
  <c r="E5209" i="6"/>
  <c r="E3755" i="6"/>
  <c r="E3153" i="6"/>
  <c r="E4175" i="6"/>
  <c r="E6487" i="6"/>
  <c r="E1437" i="6"/>
  <c r="E7026" i="6"/>
  <c r="E1595" i="6"/>
  <c r="E5373" i="6"/>
  <c r="E6586" i="6"/>
  <c r="E4532" i="6"/>
  <c r="E3517" i="6"/>
  <c r="E1760" i="6"/>
  <c r="E2722" i="6"/>
  <c r="E3882" i="6"/>
  <c r="E5565" i="6"/>
  <c r="E1051" i="6"/>
  <c r="E6763" i="6"/>
  <c r="E2071" i="6"/>
  <c r="E5715" i="6"/>
  <c r="E5457" i="6"/>
  <c r="E1387" i="6"/>
  <c r="E252" i="6"/>
  <c r="E3985" i="6"/>
  <c r="E5272" i="6"/>
  <c r="E2108" i="6"/>
  <c r="E4207" i="6"/>
  <c r="E4640" i="6"/>
  <c r="E6529" i="6"/>
  <c r="E20" i="6"/>
  <c r="E121" i="6"/>
  <c r="E742" i="6"/>
  <c r="E1422" i="6"/>
  <c r="E4406" i="6"/>
  <c r="E6703" i="6"/>
  <c r="E278" i="6"/>
  <c r="E2135" i="6"/>
  <c r="E5990" i="6"/>
  <c r="E2645" i="6"/>
  <c r="E4319" i="6"/>
  <c r="E6211" i="6"/>
  <c r="E6283" i="6"/>
  <c r="E110" i="6"/>
  <c r="E1199" i="6"/>
  <c r="E4840" i="6"/>
  <c r="E4469" i="6"/>
  <c r="E2784" i="6"/>
  <c r="E6171" i="6"/>
  <c r="E2429" i="6"/>
  <c r="E1270" i="6"/>
  <c r="E6068" i="6"/>
  <c r="E2445" i="6"/>
  <c r="E1407" i="6"/>
  <c r="E6873" i="6"/>
  <c r="E5975" i="6"/>
  <c r="E2440" i="6"/>
  <c r="E1229" i="6"/>
  <c r="E4121" i="6"/>
  <c r="E1318" i="6"/>
  <c r="E6276" i="6"/>
  <c r="E1657" i="6"/>
  <c r="E4652" i="6"/>
  <c r="E6604" i="6"/>
  <c r="E3142" i="6"/>
  <c r="E3285" i="6"/>
  <c r="E3444" i="6"/>
  <c r="E1703" i="6"/>
  <c r="E347" i="6"/>
  <c r="E1637" i="6"/>
  <c r="E1822" i="6"/>
  <c r="E5045" i="6"/>
  <c r="E2662" i="6"/>
  <c r="E5384" i="6"/>
  <c r="E87" i="6"/>
  <c r="E307" i="6"/>
  <c r="E2497" i="6"/>
  <c r="E512" i="6"/>
  <c r="E922" i="6"/>
  <c r="E6527" i="6"/>
  <c r="E3069" i="6"/>
  <c r="E649" i="6"/>
  <c r="E3498" i="6"/>
  <c r="E1576" i="6"/>
  <c r="E852" i="6"/>
  <c r="E3535" i="6"/>
  <c r="E876" i="6"/>
  <c r="E2771" i="6"/>
  <c r="E3923" i="6"/>
  <c r="E5555" i="6"/>
  <c r="E2706" i="6"/>
  <c r="E241" i="6"/>
  <c r="E1367" i="6"/>
  <c r="E2971" i="6"/>
  <c r="E1817" i="6"/>
  <c r="E6163" i="6"/>
  <c r="E6546" i="6"/>
  <c r="E2288" i="6"/>
  <c r="E5145" i="6"/>
  <c r="E2377" i="6"/>
  <c r="E2251" i="6"/>
  <c r="E2780" i="6"/>
  <c r="E5543" i="6"/>
  <c r="E1105" i="6"/>
  <c r="E1741" i="6"/>
  <c r="E2363" i="6"/>
  <c r="E7036" i="6"/>
  <c r="E2404" i="6"/>
  <c r="E3257" i="6"/>
  <c r="E1719" i="6"/>
  <c r="E1103" i="6"/>
  <c r="E2083" i="6"/>
  <c r="E3020" i="6"/>
  <c r="E2094" i="6"/>
  <c r="E7063" i="6"/>
  <c r="E4571" i="6"/>
  <c r="E5592" i="6"/>
  <c r="E2106" i="6"/>
  <c r="E811" i="6"/>
  <c r="E6418" i="6"/>
  <c r="E2533" i="6"/>
  <c r="E2215" i="6"/>
  <c r="E4068" i="6"/>
  <c r="E2826" i="6"/>
  <c r="E4283" i="6"/>
  <c r="E3951" i="6"/>
  <c r="E2559" i="6"/>
  <c r="E3947" i="6"/>
  <c r="E2278" i="6"/>
  <c r="E2667" i="6"/>
  <c r="E3960" i="6"/>
  <c r="E410" i="6"/>
  <c r="E2597" i="6"/>
  <c r="E3322" i="6"/>
  <c r="E6287" i="6"/>
  <c r="E6099" i="6"/>
  <c r="E57" i="6"/>
  <c r="E6831" i="6"/>
  <c r="E1567" i="6"/>
  <c r="E2089" i="6"/>
  <c r="E5926" i="6"/>
  <c r="E5243" i="6"/>
  <c r="E4960" i="6"/>
  <c r="E6993" i="6"/>
  <c r="E5218" i="6"/>
  <c r="E2249" i="6"/>
  <c r="E2421" i="6"/>
  <c r="E1247" i="6"/>
  <c r="E2663" i="6"/>
  <c r="E736" i="6"/>
  <c r="E2321" i="6"/>
  <c r="E4630" i="6"/>
  <c r="E6424" i="6"/>
  <c r="E1389" i="6"/>
  <c r="E126" i="6"/>
  <c r="E3554" i="6"/>
  <c r="E6355" i="6"/>
  <c r="E2326" i="6"/>
  <c r="E681" i="6"/>
  <c r="E4612" i="6"/>
  <c r="E6154" i="6"/>
  <c r="E2308" i="6"/>
  <c r="E5513" i="6"/>
  <c r="E725" i="6"/>
  <c r="E1746" i="6"/>
  <c r="E6775" i="6"/>
  <c r="E4313" i="6"/>
  <c r="E773" i="6"/>
  <c r="E2699" i="6"/>
  <c r="E902" i="6"/>
  <c r="E4761" i="6"/>
  <c r="E1287" i="6"/>
  <c r="E2922" i="6"/>
  <c r="E5844" i="6"/>
  <c r="E2697" i="6"/>
  <c r="E6702" i="6"/>
  <c r="E3527" i="6"/>
  <c r="E563" i="6"/>
  <c r="E4808" i="6"/>
  <c r="E5392" i="6"/>
  <c r="E6850" i="6"/>
  <c r="E6594" i="6"/>
  <c r="E5052" i="6"/>
  <c r="E640" i="6"/>
  <c r="E4998" i="6"/>
  <c r="E381" i="6"/>
  <c r="E3835" i="6"/>
  <c r="E1107" i="6"/>
  <c r="E1265" i="6"/>
  <c r="E2041" i="6"/>
  <c r="E1698" i="6"/>
  <c r="E6301" i="6"/>
  <c r="E1358" i="6"/>
  <c r="E3215" i="6"/>
  <c r="E6456" i="6"/>
  <c r="E1143" i="6"/>
  <c r="E4499" i="6"/>
  <c r="E1735" i="6"/>
  <c r="E3949" i="6"/>
  <c r="E2857" i="6"/>
  <c r="E2092" i="6"/>
  <c r="E6286" i="6"/>
  <c r="E5116" i="6"/>
  <c r="E2548" i="6"/>
  <c r="E6444" i="6"/>
  <c r="E5805" i="6"/>
  <c r="E951" i="6"/>
  <c r="E48" i="6"/>
  <c r="E5090" i="6"/>
  <c r="E4386" i="6"/>
  <c r="E1583" i="6"/>
  <c r="E5970" i="6"/>
  <c r="E2836" i="6"/>
  <c r="E2261" i="6"/>
  <c r="E2218" i="6"/>
  <c r="E2988" i="6"/>
  <c r="E6774" i="6"/>
  <c r="E527" i="6"/>
  <c r="E5014" i="6"/>
  <c r="E2397" i="6"/>
  <c r="E5599" i="6"/>
  <c r="E5381" i="6"/>
  <c r="E1430" i="6"/>
  <c r="E5376" i="6"/>
  <c r="E4950" i="6"/>
  <c r="E4140" i="6"/>
  <c r="E180" i="6"/>
  <c r="E4574" i="6"/>
  <c r="E4535" i="6"/>
  <c r="E1245" i="6"/>
  <c r="E1505" i="6"/>
  <c r="E5186" i="6"/>
  <c r="E3642" i="6"/>
  <c r="E813" i="6"/>
  <c r="E3477" i="6"/>
  <c r="E5960" i="6"/>
  <c r="E6951" i="6"/>
  <c r="E3780" i="6"/>
  <c r="E3485" i="6"/>
  <c r="E6000" i="6"/>
  <c r="E6294" i="6"/>
  <c r="E2838" i="6"/>
  <c r="E6166" i="6"/>
  <c r="E5912" i="6"/>
  <c r="E7005" i="6"/>
  <c r="E1529" i="6"/>
  <c r="E4213" i="6"/>
  <c r="E3399" i="6"/>
  <c r="E6016" i="6"/>
  <c r="E1785" i="6"/>
  <c r="E2959" i="6"/>
  <c r="E4432" i="6"/>
  <c r="E3053" i="6"/>
  <c r="E4049" i="6"/>
  <c r="E6190" i="6"/>
  <c r="E5473" i="6"/>
  <c r="E3564" i="6"/>
  <c r="E2902" i="6"/>
  <c r="E4037" i="6"/>
  <c r="E5782" i="6"/>
  <c r="E5126" i="6"/>
  <c r="E2474" i="6"/>
  <c r="E1500" i="6"/>
  <c r="E4868" i="6"/>
  <c r="E2609" i="6"/>
  <c r="E6239" i="6"/>
  <c r="E4896" i="6"/>
  <c r="E6517" i="6"/>
  <c r="E6805" i="6"/>
  <c r="E740" i="6"/>
  <c r="E70" i="6"/>
  <c r="E4590" i="6"/>
  <c r="E3082" i="6"/>
  <c r="E6109" i="6"/>
  <c r="E5574" i="6"/>
  <c r="E2048" i="6"/>
  <c r="E104" i="6"/>
  <c r="E1843" i="6"/>
  <c r="E4466" i="6"/>
  <c r="E4916" i="6"/>
  <c r="E5837" i="6"/>
  <c r="E6731" i="6"/>
  <c r="E586" i="6"/>
  <c r="E1074" i="6"/>
  <c r="E2719" i="6"/>
  <c r="E4479" i="6"/>
  <c r="E5018" i="6"/>
  <c r="E3428" i="6"/>
  <c r="E1371" i="6"/>
  <c r="E4192" i="6"/>
  <c r="E4405" i="6"/>
  <c r="E1790" i="6"/>
  <c r="E5519" i="6"/>
  <c r="E3380" i="6"/>
  <c r="E6769" i="6"/>
  <c r="E2606" i="6"/>
  <c r="E2082" i="6"/>
  <c r="E1629" i="6"/>
  <c r="E1167" i="6"/>
  <c r="E1585" i="6"/>
  <c r="E3671" i="6"/>
  <c r="E67" i="6"/>
  <c r="E550" i="6"/>
  <c r="E2694" i="6"/>
  <c r="E5559" i="6"/>
  <c r="E5342" i="6"/>
  <c r="E2525" i="6"/>
  <c r="E1493" i="6"/>
  <c r="E1285" i="6"/>
  <c r="E843" i="6"/>
  <c r="E3183" i="6"/>
  <c r="E3496" i="6"/>
  <c r="E3552" i="6"/>
  <c r="E2452" i="6"/>
  <c r="E2033" i="6"/>
  <c r="E1102" i="6"/>
  <c r="E571" i="6"/>
  <c r="E2871" i="6"/>
  <c r="E1048" i="6"/>
  <c r="E2079" i="6"/>
  <c r="E5952" i="6"/>
  <c r="E793" i="6"/>
  <c r="E6485" i="6"/>
  <c r="E1617" i="6"/>
  <c r="E154" i="6"/>
  <c r="E2162" i="6"/>
  <c r="E220" i="6"/>
  <c r="E2919" i="6"/>
  <c r="E174" i="6"/>
  <c r="E6719" i="6"/>
  <c r="E458" i="6"/>
  <c r="E233" i="6"/>
  <c r="E4270" i="6"/>
  <c r="E3667" i="6"/>
  <c r="E4358" i="6"/>
  <c r="E2199" i="6"/>
  <c r="E5174" i="6"/>
  <c r="E6567" i="6"/>
  <c r="E3728" i="6"/>
  <c r="E3727" i="6"/>
  <c r="E2572" i="6"/>
  <c r="E6614" i="6"/>
  <c r="E3730" i="6"/>
  <c r="E3736" i="6"/>
  <c r="E6324" i="6"/>
  <c r="E4744" i="6"/>
  <c r="E1805" i="6"/>
  <c r="E1654" i="6"/>
  <c r="E3920" i="6"/>
  <c r="E5480" i="6"/>
  <c r="E3010" i="6"/>
  <c r="E5564" i="6"/>
  <c r="E6450" i="6"/>
  <c r="E5231" i="6"/>
  <c r="E2749" i="6"/>
  <c r="E3606" i="6"/>
  <c r="E5669" i="6"/>
  <c r="E1187" i="6"/>
  <c r="E4327" i="6"/>
  <c r="E4955" i="6"/>
  <c r="E6816" i="6"/>
  <c r="E3675" i="6"/>
  <c r="E343" i="6"/>
  <c r="E3544" i="6"/>
  <c r="E2894" i="6"/>
  <c r="E583" i="6"/>
  <c r="E714" i="6"/>
  <c r="E5825" i="6"/>
  <c r="E5307" i="6"/>
  <c r="E6338" i="6"/>
  <c r="E5727" i="6"/>
  <c r="E2610" i="6"/>
  <c r="E2976" i="6"/>
  <c r="E265" i="6"/>
  <c r="E5130" i="6"/>
  <c r="E2963" i="6"/>
  <c r="E1982" i="6"/>
  <c r="E6691" i="6"/>
  <c r="E4753" i="6"/>
  <c r="E2034" i="6"/>
  <c r="E3300" i="6"/>
  <c r="E6107" i="6"/>
  <c r="E438" i="6"/>
  <c r="E595" i="6"/>
  <c r="E4523" i="6"/>
  <c r="E5660" i="6"/>
  <c r="E5232" i="6"/>
  <c r="E781" i="6"/>
  <c r="E2790" i="6"/>
  <c r="E3776" i="6"/>
  <c r="E346" i="6"/>
  <c r="E4813" i="6"/>
  <c r="E3886" i="6"/>
  <c r="E4862" i="6"/>
  <c r="E431" i="6"/>
  <c r="E2576" i="6"/>
  <c r="E5142" i="6"/>
  <c r="E2890" i="6"/>
  <c r="E1459" i="6"/>
  <c r="E6788" i="6"/>
  <c r="E675" i="6"/>
  <c r="E285" i="6"/>
  <c r="E1596" i="6"/>
  <c r="E4874" i="6"/>
  <c r="E1938" i="6"/>
  <c r="E3999" i="6"/>
  <c r="E932" i="6"/>
  <c r="E5711" i="6"/>
  <c r="E3716" i="6"/>
  <c r="E4185" i="6"/>
  <c r="E3973" i="6"/>
  <c r="E941" i="6"/>
  <c r="E1554" i="6"/>
  <c r="E1618" i="6"/>
  <c r="E1908" i="6"/>
  <c r="E1198" i="6"/>
  <c r="E1575" i="6"/>
  <c r="E7037" i="6"/>
  <c r="E5211" i="6"/>
  <c r="E3081" i="6"/>
  <c r="E6402" i="6"/>
  <c r="E5350" i="6"/>
  <c r="E5755" i="6"/>
  <c r="E770" i="6"/>
  <c r="E3762" i="6"/>
  <c r="E135" i="6"/>
  <c r="E4889" i="6"/>
  <c r="E518" i="6"/>
  <c r="E6909" i="6"/>
  <c r="E2614" i="6"/>
  <c r="E4093" i="6"/>
  <c r="E2464" i="6"/>
  <c r="E1193" i="6"/>
  <c r="E11" i="6"/>
  <c r="E5428" i="6"/>
  <c r="E4438" i="6"/>
  <c r="E3583" i="6"/>
  <c r="E1298" i="6"/>
  <c r="E6140" i="6"/>
  <c r="E4794" i="6"/>
  <c r="E4720" i="6"/>
  <c r="E1967" i="6"/>
  <c r="E6288" i="6"/>
  <c r="E193" i="6"/>
  <c r="E4723" i="6"/>
  <c r="E1369" i="6"/>
  <c r="E1994" i="6"/>
  <c r="E3781" i="6"/>
  <c r="E3533" i="6"/>
  <c r="E1333" i="6"/>
  <c r="E3875" i="6"/>
  <c r="E1873" i="6"/>
  <c r="E1888" i="6"/>
  <c r="E5645" i="6"/>
  <c r="E2819" i="6"/>
  <c r="E5879" i="6"/>
  <c r="E2173" i="6"/>
  <c r="E4974" i="6"/>
  <c r="E5764" i="6"/>
  <c r="E5988" i="6"/>
  <c r="E6838" i="6"/>
  <c r="E5382" i="6"/>
  <c r="E3488" i="6"/>
  <c r="E2648" i="6"/>
  <c r="E4685" i="6"/>
  <c r="E3241" i="6"/>
  <c r="E1919" i="6"/>
  <c r="E4011" i="6"/>
  <c r="E5583" i="6"/>
  <c r="E978" i="6"/>
  <c r="E1261" i="6"/>
  <c r="E3693" i="6"/>
  <c r="E532" i="6"/>
  <c r="E6713" i="6"/>
  <c r="E5015" i="6"/>
  <c r="E6264" i="6"/>
  <c r="E7019" i="6"/>
  <c r="E367" i="6"/>
  <c r="E5093" i="6"/>
  <c r="E4012" i="6"/>
  <c r="E3504" i="6"/>
  <c r="E4024" i="6"/>
  <c r="E2273" i="6"/>
  <c r="E434" i="6"/>
  <c r="E6885" i="6"/>
  <c r="E2805" i="6"/>
  <c r="E7105" i="6"/>
  <c r="E3139" i="6"/>
  <c r="E4375" i="6"/>
  <c r="E4176" i="6"/>
  <c r="E3787" i="6"/>
  <c r="E7046" i="6"/>
  <c r="E3013" i="6"/>
  <c r="E1331" i="6"/>
  <c r="E3150" i="6"/>
  <c r="E6387" i="6"/>
  <c r="E1299" i="6"/>
  <c r="E7029" i="6"/>
  <c r="E3062" i="6"/>
  <c r="E4779" i="6"/>
  <c r="E7086" i="6"/>
  <c r="E1841" i="6"/>
  <c r="E5591" i="6"/>
  <c r="E6443" i="6"/>
  <c r="E119" i="6"/>
  <c r="E3631" i="6"/>
  <c r="E6618" i="6"/>
  <c r="E5472" i="6"/>
  <c r="E2856" i="6"/>
  <c r="E5714" i="6"/>
  <c r="E6853" i="6"/>
  <c r="E5236" i="6"/>
  <c r="E6394" i="6"/>
  <c r="E1332" i="6"/>
  <c r="E5556" i="6"/>
  <c r="E1993" i="6"/>
  <c r="E422" i="6"/>
  <c r="E6690" i="6"/>
  <c r="E7" i="6"/>
  <c r="E6531" i="6"/>
  <c r="E1013" i="6"/>
  <c r="E1211" i="6"/>
  <c r="E328" i="6"/>
  <c r="E4184" i="6"/>
  <c r="E949" i="6"/>
  <c r="E764" i="6"/>
  <c r="E1413" i="6"/>
  <c r="E408" i="6"/>
  <c r="E91" i="6"/>
  <c r="E3919" i="6"/>
  <c r="E1890" i="6"/>
  <c r="E6009" i="6"/>
  <c r="E1166" i="6"/>
  <c r="E324" i="6"/>
  <c r="E1594" i="6"/>
  <c r="E445" i="6"/>
  <c r="E6077" i="6"/>
  <c r="E1402" i="6"/>
  <c r="E4163" i="6"/>
  <c r="E6929" i="6"/>
  <c r="E4616" i="6"/>
  <c r="E544" i="6"/>
  <c r="E5259" i="6"/>
  <c r="E2574" i="6"/>
  <c r="E3231" i="6"/>
  <c r="E232" i="6"/>
  <c r="E6742" i="6"/>
  <c r="E2444" i="6"/>
  <c r="E3897" i="6"/>
  <c r="E4069" i="6"/>
  <c r="E1619" i="6"/>
  <c r="E2692" i="6"/>
  <c r="E3451" i="6"/>
  <c r="E6198" i="6"/>
  <c r="E6759" i="6"/>
  <c r="E5644" i="6"/>
  <c r="E3597" i="6"/>
  <c r="E5388" i="6"/>
  <c r="E254" i="6"/>
  <c r="E4044" i="6"/>
  <c r="E218" i="6"/>
  <c r="E3550" i="6"/>
  <c r="E6627" i="6"/>
  <c r="E3146" i="6"/>
  <c r="E93" i="6"/>
  <c r="E6246" i="6"/>
  <c r="E1827" i="6"/>
  <c r="E6626" i="6"/>
  <c r="E4821" i="6"/>
  <c r="E3705" i="6"/>
  <c r="E4309" i="6"/>
  <c r="E1644" i="6"/>
  <c r="E2563" i="6"/>
  <c r="E3218" i="6"/>
  <c r="E236" i="6"/>
  <c r="E2596" i="6"/>
  <c r="E5031" i="6"/>
  <c r="E6911" i="6"/>
  <c r="E722" i="6"/>
  <c r="E1062" i="6"/>
  <c r="E3810" i="6"/>
  <c r="E6375" i="6"/>
  <c r="E6426" i="6"/>
  <c r="E99" i="6"/>
  <c r="E165" i="6"/>
  <c r="E4546" i="6"/>
  <c r="E1986" i="6"/>
  <c r="E6547" i="6"/>
  <c r="E3232" i="6"/>
  <c r="E2541" i="6"/>
  <c r="E3783" i="6"/>
  <c r="E127" i="6"/>
  <c r="E1443" i="6"/>
  <c r="E6877" i="6"/>
  <c r="E413" i="6"/>
  <c r="E1316" i="6"/>
  <c r="E3333" i="6"/>
  <c r="E5890" i="6"/>
  <c r="E2527" i="6"/>
  <c r="E3896" i="6"/>
  <c r="E2828" i="6"/>
  <c r="E1946" i="6"/>
  <c r="E4601" i="6"/>
  <c r="E5806" i="6"/>
  <c r="E3106" i="6"/>
  <c r="E229" i="6"/>
  <c r="E6475" i="6"/>
  <c r="E1660" i="6"/>
  <c r="E6357" i="6"/>
  <c r="E5032" i="6"/>
  <c r="E5728" i="6"/>
  <c r="E6371" i="6"/>
  <c r="E6122" i="6"/>
  <c r="E2927" i="6"/>
  <c r="E5151" i="6"/>
  <c r="E5048" i="6"/>
  <c r="E631" i="6"/>
  <c r="E4873" i="6"/>
  <c r="E4215" i="6"/>
  <c r="E1690" i="6"/>
  <c r="E5568" i="6"/>
  <c r="E2347" i="6"/>
  <c r="E3585" i="6"/>
  <c r="E4396" i="6"/>
  <c r="E1737" i="6"/>
  <c r="E5467" i="6"/>
  <c r="E4849" i="6"/>
  <c r="E2900" i="6"/>
  <c r="E3706" i="6"/>
  <c r="E2143" i="6"/>
  <c r="E2650" i="6"/>
  <c r="E6852" i="6"/>
  <c r="E7004" i="6"/>
  <c r="E4428" i="6"/>
  <c r="E824" i="6"/>
  <c r="E207" i="6"/>
  <c r="E754" i="6"/>
  <c r="E287" i="6"/>
  <c r="E4521" i="6"/>
  <c r="E1750" i="6"/>
  <c r="E5504" i="6"/>
  <c r="E1771" i="6"/>
  <c r="E3582" i="6"/>
  <c r="E5039" i="6"/>
  <c r="E2817" i="6"/>
  <c r="E4449" i="6"/>
  <c r="E4573" i="6"/>
  <c r="E5251" i="6"/>
  <c r="E1290" i="6"/>
  <c r="E2078" i="6"/>
  <c r="E5944" i="6"/>
  <c r="E1846" i="6"/>
  <c r="E6883" i="6"/>
  <c r="E4160" i="6"/>
  <c r="E5372" i="6"/>
  <c r="E1217" i="6"/>
  <c r="E6285" i="6"/>
  <c r="E2898" i="6"/>
  <c r="E4935" i="6"/>
  <c r="E3282" i="6"/>
  <c r="E2855" i="6"/>
  <c r="E3065" i="6"/>
  <c r="E5479" i="6"/>
  <c r="E3348" i="6"/>
  <c r="E301" i="6"/>
  <c r="E3774" i="6"/>
  <c r="E4608" i="6"/>
  <c r="E729" i="6"/>
  <c r="E3711" i="6"/>
  <c r="E1124" i="6"/>
  <c r="E4414" i="6"/>
  <c r="E3782" i="6"/>
  <c r="E4952" i="6"/>
  <c r="E4393" i="6"/>
  <c r="E444" i="6"/>
  <c r="E1716" i="6"/>
  <c r="E1896" i="6"/>
  <c r="E827" i="6"/>
  <c r="E2340" i="6"/>
  <c r="E934" i="6"/>
  <c r="E1900" i="6"/>
  <c r="E6187" i="6"/>
  <c r="E4792" i="6"/>
  <c r="E1394" i="6"/>
  <c r="E2483" i="6"/>
  <c r="E6752" i="6"/>
  <c r="E1744" i="6"/>
  <c r="E3543" i="6"/>
  <c r="E2656" i="6"/>
  <c r="E1734" i="6"/>
  <c r="E2587" i="6"/>
  <c r="E6620" i="6"/>
  <c r="E6144" i="6"/>
  <c r="E5108" i="6"/>
  <c r="E4451" i="6"/>
  <c r="E3691" i="6"/>
  <c r="E1381" i="6"/>
  <c r="E3039" i="6"/>
  <c r="E6115" i="6"/>
  <c r="E4385" i="6"/>
  <c r="E4031" i="6"/>
  <c r="E7062" i="6"/>
  <c r="E4710" i="6"/>
  <c r="E2904" i="6"/>
  <c r="E2788" i="6"/>
  <c r="E4936" i="6"/>
  <c r="E4091" i="6"/>
  <c r="E426" i="6"/>
  <c r="E291" i="6"/>
  <c r="E2998" i="6"/>
  <c r="E2085" i="6"/>
  <c r="E1558" i="6"/>
  <c r="E2759" i="6"/>
  <c r="E6572" i="6"/>
  <c r="E1342" i="6"/>
  <c r="E6036" i="6"/>
  <c r="E5176" i="6"/>
  <c r="E3327" i="6"/>
  <c r="E4041" i="6"/>
  <c r="E2806" i="6"/>
  <c r="E6933" i="6"/>
  <c r="E1666" i="6"/>
  <c r="E6328" i="6"/>
  <c r="E4475" i="6"/>
  <c r="E4917" i="6"/>
  <c r="E6754" i="6"/>
  <c r="E2618" i="6"/>
  <c r="E3599" i="6"/>
  <c r="E6979" i="6"/>
  <c r="E4827" i="6"/>
  <c r="E2070" i="6"/>
  <c r="E3918" i="6"/>
  <c r="E2528" i="6"/>
  <c r="E1694" i="6"/>
  <c r="E4666" i="6"/>
  <c r="E694" i="6"/>
  <c r="E1172" i="6"/>
  <c r="E2149" i="6"/>
  <c r="E3577" i="6"/>
  <c r="E2373" i="6"/>
  <c r="E4915" i="6"/>
  <c r="E211" i="6"/>
  <c r="E6988" i="6"/>
  <c r="E3068" i="6"/>
  <c r="E3953" i="6"/>
  <c r="E1858" i="6"/>
  <c r="E4818" i="6"/>
  <c r="E2573" i="6"/>
  <c r="E1663" i="6"/>
  <c r="E4934" i="6"/>
  <c r="E4735" i="6"/>
  <c r="E1404" i="6"/>
  <c r="E2353" i="6"/>
  <c r="E2414" i="6"/>
  <c r="E4025" i="6"/>
  <c r="E6250" i="6"/>
  <c r="E2785" i="6"/>
  <c r="E5241" i="6"/>
  <c r="E2707" i="6"/>
  <c r="E1770" i="6"/>
  <c r="E5546" i="6"/>
  <c r="E3665" i="6"/>
  <c r="E1144" i="6"/>
  <c r="E744" i="6"/>
  <c r="E3847" i="6"/>
  <c r="E6504" i="6"/>
  <c r="E3237" i="6"/>
  <c r="E1572" i="6"/>
  <c r="E1490" i="6"/>
  <c r="E2024" i="6"/>
  <c r="E4658" i="6"/>
  <c r="E615" i="6"/>
  <c r="E3254" i="6"/>
  <c r="E5732" i="6"/>
  <c r="E4302" i="6"/>
  <c r="E848" i="6"/>
  <c r="E1222" i="6"/>
  <c r="E911" i="6"/>
  <c r="E6525" i="6"/>
  <c r="E3603" i="6"/>
  <c r="E2019" i="6"/>
  <c r="E2420" i="6"/>
  <c r="E3292" i="6"/>
  <c r="E3331" i="6"/>
  <c r="E5233" i="6"/>
  <c r="E2242" i="6"/>
  <c r="E6269" i="6"/>
  <c r="E1163" i="6"/>
  <c r="E6785" i="6"/>
  <c r="E4932" i="6"/>
  <c r="E2077" i="6"/>
  <c r="E6519" i="6"/>
  <c r="E2668" i="6"/>
  <c r="E2268" i="6"/>
  <c r="E4471" i="6"/>
  <c r="E53" i="6"/>
  <c r="E3225" i="6"/>
  <c r="E1763" i="6"/>
  <c r="E3224" i="6"/>
  <c r="E6791" i="6"/>
  <c r="E2877" i="6"/>
  <c r="E912" i="6"/>
  <c r="E5326" i="6"/>
  <c r="E5703" i="6"/>
  <c r="E5022" i="6"/>
  <c r="E976" i="6"/>
  <c r="E4284" i="6"/>
  <c r="E861" i="6"/>
  <c r="E6181" i="6"/>
  <c r="E5621" i="6"/>
  <c r="E551" i="6"/>
  <c r="E4099" i="6"/>
  <c r="E5097" i="6"/>
  <c r="E4420" i="6"/>
  <c r="E5790" i="6"/>
  <c r="E3315" i="6"/>
  <c r="E4734" i="6"/>
  <c r="E2310" i="6"/>
  <c r="E6923" i="6"/>
  <c r="E3957" i="6"/>
  <c r="E32" i="6"/>
  <c r="E1748" i="6"/>
  <c r="E5957" i="6"/>
  <c r="E1435" i="6"/>
  <c r="E654" i="6"/>
  <c r="E2233" i="6"/>
  <c r="E4926" i="6"/>
  <c r="E5133" i="6"/>
  <c r="E1736" i="6"/>
  <c r="E3154" i="6"/>
  <c r="E3210" i="6"/>
  <c r="E5427" i="6"/>
  <c r="E2872" i="6"/>
  <c r="E859" i="6"/>
  <c r="E4776" i="6"/>
  <c r="E6399" i="6"/>
  <c r="E4696" i="6"/>
  <c r="E5800" i="6"/>
  <c r="E4109" i="6"/>
  <c r="E4252" i="6"/>
  <c r="E4680" i="6"/>
  <c r="E6692" i="6"/>
  <c r="E6956" i="6"/>
  <c r="E6388" i="6"/>
  <c r="E4984" i="6"/>
  <c r="E6341" i="6"/>
  <c r="E3033" i="6"/>
  <c r="E1164" i="6"/>
  <c r="E621" i="6"/>
  <c r="E2801" i="6"/>
  <c r="E6275" i="6"/>
  <c r="E4611" i="6"/>
  <c r="E5899" i="6"/>
  <c r="E2394" i="6"/>
  <c r="E4514" i="6"/>
  <c r="E365" i="6"/>
  <c r="E4293" i="6"/>
  <c r="E4191" i="6"/>
  <c r="E5667" i="6"/>
  <c r="E1816" i="6"/>
  <c r="E6088" i="6"/>
  <c r="E3580" i="6"/>
  <c r="E6974" i="6"/>
  <c r="E5943" i="6"/>
  <c r="E5896" i="6"/>
  <c r="E5869" i="6"/>
  <c r="E15" i="6"/>
  <c r="E6669" i="6"/>
  <c r="E956" i="6"/>
  <c r="E1377" i="6"/>
  <c r="E3009" i="6"/>
  <c r="E1788" i="6"/>
  <c r="E4147" i="6"/>
  <c r="E3291" i="6"/>
  <c r="E6120" i="6"/>
  <c r="E5794" i="6"/>
  <c r="E6870" i="6"/>
  <c r="E3746" i="6"/>
  <c r="E3187" i="6"/>
  <c r="E6494" i="6"/>
  <c r="E5075" i="6"/>
  <c r="E1319" i="6"/>
  <c r="E3096" i="6"/>
  <c r="E6969" i="6"/>
  <c r="E4347" i="6"/>
  <c r="E4487" i="6"/>
  <c r="E4985" i="6"/>
  <c r="E2630" i="6"/>
  <c r="E7068" i="6"/>
  <c r="E68" i="6"/>
  <c r="E808" i="6"/>
  <c r="E1963" i="6"/>
  <c r="E5128" i="6"/>
  <c r="E2036" i="6"/>
  <c r="E3338" i="6"/>
  <c r="E3598" i="6"/>
  <c r="E2777" i="6"/>
  <c r="E6096" i="6"/>
  <c r="E2136" i="6"/>
  <c r="E3751" i="6"/>
  <c r="E5625" i="6"/>
  <c r="E374" i="6"/>
  <c r="E2313" i="6"/>
  <c r="E6034" i="6"/>
  <c r="E6767" i="6"/>
  <c r="E6660" i="6"/>
  <c r="E5640" i="6"/>
  <c r="E440" i="6"/>
  <c r="E2220" i="6"/>
  <c r="E1159" i="6"/>
  <c r="E4510" i="6"/>
  <c r="E4362" i="6"/>
  <c r="E7104" i="6"/>
  <c r="E5796" i="6"/>
  <c r="E3426" i="6"/>
  <c r="E4920" i="6"/>
  <c r="E4751" i="6"/>
  <c r="E2960" i="6"/>
  <c r="E6511" i="6"/>
  <c r="E4194" i="6"/>
  <c r="E3636" i="6"/>
  <c r="E3735" i="6"/>
  <c r="E2212" i="6"/>
  <c r="E2647" i="6"/>
  <c r="E5225" i="6"/>
  <c r="E3034" i="6"/>
  <c r="E4864" i="6"/>
  <c r="E6090" i="6"/>
  <c r="E3457" i="6"/>
  <c r="E4416" i="6"/>
  <c r="E3152" i="6"/>
  <c r="E2134" i="6"/>
  <c r="E4259" i="6"/>
  <c r="E5511" i="6"/>
  <c r="E3115" i="6"/>
  <c r="E2304" i="6"/>
  <c r="E2698" i="6"/>
  <c r="E3627" i="6"/>
  <c r="E5823" i="6"/>
  <c r="E6417" i="6"/>
  <c r="E6674" i="6"/>
  <c r="E2262" i="6"/>
  <c r="E5386" i="6"/>
  <c r="E6078" i="6"/>
  <c r="E5295" i="6"/>
  <c r="E3066" i="6"/>
  <c r="E4973" i="6"/>
  <c r="E3050" i="6"/>
  <c r="E2551" i="6"/>
  <c r="E6822" i="6"/>
  <c r="E5980" i="6"/>
  <c r="E1954" i="6"/>
  <c r="E3409" i="6"/>
  <c r="E5544" i="6"/>
  <c r="E40" i="6"/>
  <c r="E1496" i="6"/>
  <c r="E800" i="6"/>
  <c r="E5808" i="6"/>
  <c r="E2651" i="6"/>
  <c r="E2433" i="6"/>
  <c r="E1764" i="6"/>
  <c r="E2252" i="6"/>
  <c r="E4274" i="6"/>
  <c r="E4580" i="6"/>
  <c r="E2378" i="6"/>
  <c r="E3821" i="6"/>
  <c r="E2399" i="6"/>
  <c r="E2619" i="6"/>
  <c r="E2040" i="6"/>
  <c r="E4748" i="6"/>
  <c r="E3308" i="6"/>
  <c r="E6918" i="6"/>
  <c r="E632" i="6"/>
  <c r="E5239" i="6"/>
  <c r="E7030" i="6"/>
  <c r="E3298" i="6"/>
  <c r="E4300" i="6"/>
  <c r="E3669" i="6"/>
  <c r="E2384" i="6"/>
  <c r="E1934" i="6"/>
  <c r="E1670" i="6"/>
  <c r="E5308" i="6"/>
  <c r="E4530" i="6"/>
  <c r="E1711" i="6"/>
  <c r="E2283" i="6"/>
  <c r="E2523" i="6"/>
  <c r="E2081" i="6"/>
  <c r="E1182" i="6"/>
  <c r="E2739" i="6"/>
  <c r="E2275" i="6"/>
  <c r="E664" i="6"/>
  <c r="E6513" i="6"/>
  <c r="E5305" i="6"/>
  <c r="E6342" i="6"/>
  <c r="E2953" i="6"/>
  <c r="E148" i="6"/>
  <c r="E4237" i="6"/>
  <c r="E6289" i="6"/>
  <c r="E4766" i="6"/>
  <c r="E3235" i="6"/>
  <c r="E1853" i="6"/>
  <c r="E353" i="6"/>
  <c r="E2441" i="6"/>
  <c r="E6330" i="6"/>
  <c r="E5758" i="6"/>
  <c r="E3469" i="6"/>
  <c r="E6739" i="6"/>
  <c r="E4799" i="6"/>
  <c r="E1467" i="6"/>
  <c r="E2391" i="6"/>
  <c r="E3411" i="6"/>
  <c r="E6894" i="6"/>
  <c r="E2250" i="6"/>
  <c r="E4127" i="6"/>
  <c r="E1227" i="6"/>
  <c r="E21" i="6"/>
  <c r="E3163" i="6"/>
  <c r="E6095" i="6"/>
  <c r="E213" i="6"/>
  <c r="E750" i="6"/>
  <c r="E4565" i="6"/>
  <c r="E6556" i="6"/>
  <c r="E2265" i="6"/>
  <c r="E6175" i="6"/>
  <c r="E836" i="6"/>
  <c r="E6014" i="6"/>
  <c r="E3754" i="6"/>
  <c r="E2696" i="6"/>
  <c r="E6935" i="6"/>
  <c r="E6682" i="6"/>
  <c r="E2905" i="6"/>
  <c r="E6561" i="6"/>
  <c r="E2098" i="6"/>
  <c r="E5604" i="6"/>
  <c r="E6401" i="6"/>
  <c r="E2951" i="6"/>
  <c r="E435" i="6"/>
  <c r="E1650" i="6"/>
  <c r="E5396" i="6"/>
  <c r="E6596" i="6"/>
  <c r="E4716" i="6"/>
  <c r="E2072" i="6"/>
  <c r="E4724" i="6"/>
  <c r="E1752" i="6"/>
  <c r="E5366" i="6"/>
  <c r="E5081" i="6"/>
  <c r="E928" i="6"/>
  <c r="E2682" i="6"/>
  <c r="E3418" i="6"/>
  <c r="E2948" i="6"/>
  <c r="E3503" i="6"/>
  <c r="E5682" i="6"/>
  <c r="E6789" i="6"/>
  <c r="E1762" i="6"/>
  <c r="E1941" i="6"/>
  <c r="E6903" i="6"/>
  <c r="E1429" i="6"/>
  <c r="E1515" i="6"/>
  <c r="E5311" i="6"/>
  <c r="E3549" i="6"/>
  <c r="E5798" i="6"/>
  <c r="E6800" i="6"/>
  <c r="E2207" i="6"/>
  <c r="E4795" i="6"/>
  <c r="E177" i="6"/>
  <c r="E5508" i="6"/>
  <c r="E1255" i="6"/>
  <c r="E1712" i="6"/>
  <c r="E1842" i="6"/>
  <c r="E266" i="6"/>
  <c r="E1647" i="6"/>
  <c r="E6854" i="6"/>
  <c r="E5106" i="6"/>
  <c r="E856" i="6"/>
  <c r="E5293" i="6"/>
  <c r="E3936" i="6"/>
  <c r="E5615" i="6"/>
  <c r="E1301" i="6"/>
  <c r="E4812" i="6"/>
  <c r="E2717" i="6"/>
  <c r="E3249" i="6"/>
  <c r="E1574" i="6"/>
  <c r="E1084" i="6"/>
  <c r="E4687" i="6"/>
  <c r="E6793" i="6"/>
  <c r="E4238" i="6"/>
  <c r="E61" i="6"/>
  <c r="E4780" i="6"/>
  <c r="E3047" i="6"/>
  <c r="E1536" i="6"/>
  <c r="E5948" i="6"/>
  <c r="E4994" i="6"/>
  <c r="E2858" i="6"/>
  <c r="E3182" i="6"/>
  <c r="E2186" i="6"/>
  <c r="E1931" i="6"/>
  <c r="E716" i="6"/>
  <c r="E3820" i="6"/>
  <c r="E2671" i="6"/>
  <c r="E1991" i="6"/>
  <c r="E5452" i="6"/>
  <c r="E5387" i="6"/>
  <c r="E5298" i="6"/>
  <c r="E6661" i="6"/>
  <c r="E1251" i="6"/>
  <c r="E5340" i="6"/>
  <c r="E703" i="6"/>
  <c r="E768" i="6"/>
  <c r="E4526" i="6"/>
  <c r="E1024" i="6"/>
  <c r="E3630" i="6"/>
  <c r="E948" i="6"/>
  <c r="E2939" i="6"/>
  <c r="E5471" i="6"/>
  <c r="E678" i="6"/>
  <c r="E4705" i="6"/>
  <c r="E3200" i="6"/>
  <c r="E4015" i="6"/>
  <c r="E5278" i="6"/>
  <c r="E747" i="6"/>
  <c r="E4231" i="6"/>
  <c r="E3015" i="6"/>
  <c r="E5671" i="6"/>
  <c r="E1263" i="6"/>
  <c r="E898" i="6"/>
  <c r="E6242" i="6"/>
  <c r="E411" i="6"/>
  <c r="E1491" i="6"/>
  <c r="E2161" i="6"/>
  <c r="E6266" i="6"/>
  <c r="E4352" i="6"/>
  <c r="E2695" i="6"/>
  <c r="E1985" i="6"/>
  <c r="E2196" i="6"/>
  <c r="E2540" i="6"/>
  <c r="E4312" i="6"/>
  <c r="E3950" i="6"/>
  <c r="E2878" i="6"/>
  <c r="E3017" i="6"/>
  <c r="E4650" i="6"/>
  <c r="E3238" i="6"/>
  <c r="E3281" i="6"/>
  <c r="E3435" i="6"/>
  <c r="E4641" i="6"/>
  <c r="E2946" i="6"/>
  <c r="E6677" i="6"/>
  <c r="E2396" i="6"/>
  <c r="E3028" i="6"/>
  <c r="E3296" i="6"/>
  <c r="E1386" i="6"/>
  <c r="E4731" i="6"/>
  <c r="E806" i="6"/>
  <c r="E1756" i="6"/>
  <c r="E344" i="6"/>
  <c r="E3935" i="6"/>
  <c r="E1165" i="6"/>
  <c r="E6766" i="6"/>
  <c r="E3173" i="6"/>
  <c r="E3885" i="6"/>
  <c r="E6746" i="6"/>
  <c r="E3233" i="6"/>
  <c r="E710" i="6"/>
  <c r="E5181" i="6"/>
  <c r="E1825" i="6"/>
  <c r="E1548" i="6"/>
  <c r="E38" i="6"/>
  <c r="E910" i="6"/>
  <c r="E4498" i="6"/>
  <c r="E89" i="6"/>
  <c r="E3687" i="6"/>
  <c r="E6970" i="6"/>
  <c r="E4363" i="6"/>
  <c r="E3085" i="6"/>
  <c r="E318" i="6"/>
  <c r="E802" i="6"/>
  <c r="E3729" i="6"/>
  <c r="E4023" i="6"/>
  <c r="E2837" i="6"/>
  <c r="E732" i="6"/>
  <c r="E1797" i="6"/>
  <c r="E1645" i="6"/>
  <c r="E2141" i="6"/>
  <c r="E2164" i="6"/>
  <c r="E6792" i="6"/>
  <c r="E7061" i="6"/>
  <c r="E3012" i="6"/>
  <c r="E3038" i="6"/>
  <c r="E5201" i="6"/>
  <c r="E3372" i="6"/>
  <c r="E5686" i="6"/>
  <c r="E6977" i="6"/>
  <c r="E4346" i="6"/>
  <c r="E4605" i="6"/>
  <c r="E402" i="6"/>
  <c r="E6398" i="6"/>
  <c r="E1411" i="6"/>
  <c r="E3639" i="6"/>
  <c r="E3664" i="6"/>
  <c r="E4534" i="6"/>
  <c r="E5303" i="6"/>
  <c r="E6344" i="6"/>
  <c r="E3777" i="6"/>
  <c r="E1419" i="6"/>
  <c r="E1891" i="6"/>
  <c r="E730" i="6"/>
  <c r="E5972" i="6"/>
  <c r="E2500" i="6"/>
  <c r="E3190" i="6"/>
  <c r="E2151" i="6"/>
  <c r="E2476" i="6"/>
  <c r="E6545" i="6"/>
  <c r="E3465" i="6"/>
  <c r="E425" i="6"/>
  <c r="E985" i="6"/>
  <c r="E6733" i="6"/>
  <c r="E4308" i="6"/>
  <c r="E6136" i="6"/>
  <c r="E6412" i="6"/>
  <c r="E1382" i="6"/>
  <c r="E4164" i="6"/>
  <c r="E1673" i="6"/>
  <c r="E5146" i="6"/>
  <c r="E5804" i="6"/>
  <c r="E3992" i="6"/>
  <c r="E2579" i="6"/>
  <c r="E4413" i="6"/>
  <c r="E2684" i="6"/>
  <c r="E6776" i="6"/>
  <c r="E6310" i="6"/>
  <c r="E2073" i="6"/>
  <c r="E1773" i="6"/>
  <c r="E3063" i="6"/>
  <c r="E1916" i="6"/>
  <c r="E6600" i="6"/>
  <c r="E4410" i="6"/>
  <c r="E762" i="6"/>
  <c r="E1089" i="6"/>
  <c r="E1134" i="6"/>
  <c r="E6685" i="6"/>
  <c r="E4022" i="6"/>
  <c r="E386" i="6"/>
  <c r="E5078" i="6"/>
  <c r="E356" i="6"/>
  <c r="E2881" i="6"/>
  <c r="E5040" i="6"/>
  <c r="E888" i="6"/>
  <c r="E6" i="6"/>
  <c r="E1830" i="6"/>
  <c r="E5317" i="6"/>
  <c r="E2660" i="6"/>
  <c r="E6238" i="6"/>
  <c r="E2110" i="6"/>
  <c r="E6576" i="6"/>
  <c r="E5484" i="6"/>
  <c r="E6196" i="6"/>
  <c r="E2535" i="6"/>
  <c r="E6875" i="6"/>
  <c r="E1755" i="6"/>
  <c r="E3734" i="6"/>
  <c r="E5041" i="6"/>
  <c r="E4706" i="6"/>
  <c r="E3853" i="6"/>
  <c r="E2829" i="6"/>
  <c r="E52" i="6"/>
  <c r="E4739" i="6"/>
  <c r="E704" i="6"/>
  <c r="E1980" i="6"/>
  <c r="E484" i="6"/>
  <c r="E5850" i="6"/>
  <c r="E4072" i="6"/>
  <c r="E2457" i="6"/>
  <c r="E6130" i="6"/>
  <c r="E2613" i="6"/>
  <c r="E4322" i="6"/>
  <c r="E6203" i="6"/>
  <c r="E5561" i="6"/>
  <c r="E5673" i="6"/>
  <c r="E5356" i="6"/>
  <c r="E5074" i="6"/>
  <c r="E451" i="6"/>
  <c r="E2783" i="6"/>
  <c r="E1434" i="6"/>
  <c r="E831" i="6"/>
  <c r="E5632" i="6"/>
  <c r="E7077" i="6"/>
  <c r="E3276" i="6"/>
  <c r="E2017" i="6"/>
  <c r="E5285" i="6"/>
  <c r="E4737" i="6"/>
  <c r="E1390" i="6"/>
  <c r="E1241" i="6"/>
  <c r="E1815" i="6"/>
  <c r="E1728" i="6"/>
  <c r="E5120" i="6"/>
  <c r="E1508" i="6"/>
  <c r="E4941" i="6"/>
  <c r="E582" i="6"/>
  <c r="E4482" i="6"/>
  <c r="E6183" i="6"/>
  <c r="E2216" i="6"/>
  <c r="E4060" i="6"/>
  <c r="E798" i="6"/>
  <c r="E4719" i="6"/>
  <c r="E6747" i="6"/>
  <c r="E4243" i="6"/>
  <c r="E2022" i="6"/>
  <c r="E6646" i="6"/>
  <c r="E6086" i="6"/>
  <c r="E2702" i="6"/>
  <c r="E1352" i="6"/>
  <c r="E6059" i="6"/>
  <c r="E3844" i="6"/>
  <c r="E4914" i="6"/>
  <c r="E2970" i="6"/>
  <c r="E4250" i="6"/>
  <c r="E6701" i="6"/>
  <c r="E6121" i="6"/>
  <c r="E1921" i="6"/>
  <c r="E1433" i="6"/>
  <c r="E4219" i="6"/>
  <c r="E989" i="6"/>
  <c r="E6457" i="6"/>
  <c r="E4758" i="6"/>
  <c r="E2354" i="6"/>
  <c r="E4380" i="6"/>
  <c r="E1553" i="6"/>
  <c r="E5550" i="6"/>
  <c r="E2700" i="6"/>
  <c r="E2356" i="6"/>
  <c r="E6799" i="6"/>
  <c r="E5309" i="6"/>
  <c r="E3088" i="6"/>
  <c r="E7006" i="6"/>
  <c r="E6311" i="6"/>
  <c r="E2531" i="6"/>
  <c r="E3032" i="6"/>
  <c r="E1339" i="6"/>
  <c r="E2646" i="6"/>
  <c r="E6659" i="6"/>
  <c r="E1642" i="6"/>
  <c r="E1914" i="6"/>
  <c r="E4047" i="6"/>
  <c r="E3995" i="6"/>
  <c r="E366" i="6"/>
  <c r="E3186" i="6"/>
  <c r="E3313" i="6"/>
  <c r="E5738" i="6"/>
  <c r="E1101" i="6"/>
  <c r="E2035" i="6"/>
  <c r="E3415" i="6"/>
  <c r="E2015" i="6"/>
  <c r="E19" i="6"/>
  <c r="E2339" i="6"/>
  <c r="E3052" i="6"/>
  <c r="E2507" i="6"/>
  <c r="E3931" i="6"/>
  <c r="E4763" i="6"/>
  <c r="E2677" i="6"/>
  <c r="E1997" i="6"/>
  <c r="E263" i="6"/>
  <c r="E513" i="6"/>
  <c r="E4587" i="6"/>
  <c r="E5523" i="6"/>
  <c r="E1488" i="6"/>
  <c r="E2334" i="6"/>
  <c r="E120" i="6"/>
  <c r="E4249" i="6"/>
  <c r="E1294" i="6"/>
  <c r="E6219" i="6"/>
  <c r="E5027" i="6"/>
  <c r="B6614" i="6"/>
  <c r="B4270" i="6"/>
  <c r="B4896" i="6"/>
  <c r="B3999" i="6"/>
  <c r="B6685" i="6"/>
  <c r="B5714" i="6"/>
  <c r="C6614" i="6"/>
  <c r="C4270" i="6"/>
  <c r="C4896" i="6"/>
  <c r="C3999" i="6"/>
  <c r="C6685" i="6"/>
  <c r="C5714" i="6"/>
  <c r="D6614" i="6"/>
  <c r="D4270" i="6"/>
  <c r="D4896" i="6"/>
  <c r="D3999" i="6"/>
  <c r="D6685" i="6"/>
  <c r="D5714" i="6"/>
  <c r="I6614" i="6"/>
  <c r="K6614" i="6" s="1"/>
  <c r="I4270" i="6"/>
  <c r="K4270" i="6" s="1"/>
  <c r="I4896" i="6"/>
  <c r="K4896" i="6" s="1"/>
  <c r="I3999" i="6"/>
  <c r="K3999" i="6" s="1"/>
  <c r="I6685" i="6"/>
  <c r="K6685" i="6" s="1"/>
  <c r="I5714" i="6"/>
  <c r="K5714" i="6" s="1"/>
  <c r="J6614" i="6"/>
  <c r="L6614" i="6" s="1"/>
  <c r="J4270" i="6"/>
  <c r="L4270" i="6" s="1"/>
  <c r="J4896" i="6"/>
  <c r="L4896" i="6" s="1"/>
  <c r="J3999" i="6"/>
  <c r="L3999" i="6" s="1"/>
  <c r="J6685" i="6"/>
  <c r="L6685" i="6" s="1"/>
  <c r="J5714" i="6"/>
  <c r="L5714" i="6" s="1"/>
  <c r="O6614" i="6"/>
  <c r="O4270" i="6"/>
  <c r="O4896" i="6"/>
  <c r="O3999" i="6"/>
  <c r="O6685" i="6"/>
  <c r="O5714" i="6"/>
  <c r="P6614" i="6"/>
  <c r="P4270" i="6"/>
  <c r="P4896" i="6"/>
  <c r="P3999" i="6"/>
  <c r="P6685" i="6"/>
  <c r="P5714" i="6"/>
  <c r="E7129" i="6" l="1"/>
  <c r="E7115" i="6"/>
  <c r="E7122" i="6"/>
  <c r="E7117" i="6"/>
  <c r="E7116" i="6"/>
  <c r="E7140" i="6"/>
  <c r="E7137" i="6"/>
  <c r="E7130" i="6"/>
  <c r="E7127" i="6"/>
  <c r="E7123" i="6"/>
  <c r="E7118" i="6"/>
  <c r="E7132" i="6"/>
  <c r="E7141" i="6"/>
  <c r="E7112" i="6"/>
  <c r="E7114" i="6"/>
  <c r="E7134" i="6"/>
  <c r="E7136" i="6"/>
  <c r="E7142" i="6"/>
  <c r="E7144" i="6"/>
  <c r="E7147" i="6"/>
  <c r="E7138" i="6"/>
  <c r="E7145" i="6"/>
  <c r="E7133" i="6"/>
  <c r="E7139" i="6"/>
  <c r="E7131" i="6"/>
  <c r="E7121" i="6"/>
  <c r="E7125" i="6"/>
  <c r="E7128" i="6"/>
  <c r="E7146" i="6"/>
  <c r="E7135" i="6"/>
  <c r="E7124" i="6"/>
  <c r="E7126" i="6"/>
  <c r="E7143" i="6"/>
  <c r="N4711" i="6"/>
  <c r="M504" i="6"/>
  <c r="N3591" i="6"/>
  <c r="M3831" i="6"/>
  <c r="N6434" i="6"/>
  <c r="M1137" i="6"/>
  <c r="M3559" i="6"/>
  <c r="M4749" i="6"/>
  <c r="M1215" i="6"/>
  <c r="M3542" i="6"/>
  <c r="A4711" i="6"/>
  <c r="A5906" i="6"/>
  <c r="A3831" i="6"/>
  <c r="N3831" i="6"/>
  <c r="A1215" i="6"/>
  <c r="A3542" i="6"/>
  <c r="N1215" i="6"/>
  <c r="N3542" i="6"/>
  <c r="N4749" i="6"/>
  <c r="M4711" i="6"/>
  <c r="N3559" i="6"/>
  <c r="A3591" i="6"/>
  <c r="A6434" i="6"/>
  <c r="A504" i="6"/>
  <c r="M3591" i="6"/>
  <c r="A1137" i="6"/>
  <c r="A3559" i="6"/>
  <c r="A2119" i="6"/>
  <c r="N1137" i="6"/>
  <c r="M5906" i="6"/>
  <c r="A4749" i="6"/>
  <c r="M6434" i="6"/>
  <c r="M2119" i="6"/>
  <c r="H1137" i="6"/>
  <c r="H3559" i="6"/>
  <c r="H1215" i="6"/>
  <c r="H3542" i="6"/>
  <c r="H5906" i="6"/>
  <c r="H3831" i="6"/>
  <c r="H6434" i="6"/>
  <c r="H504" i="6"/>
  <c r="N504" i="6"/>
  <c r="H2119" i="6"/>
  <c r="N5906" i="6"/>
  <c r="H4749" i="6"/>
  <c r="H4711" i="6"/>
  <c r="N2119" i="6"/>
  <c r="A5714" i="6"/>
  <c r="N4270" i="6"/>
  <c r="A3999" i="6"/>
  <c r="A6614" i="6"/>
  <c r="N6685" i="6"/>
  <c r="N4896" i="6"/>
  <c r="A6685" i="6"/>
  <c r="A4896" i="6"/>
  <c r="A4270" i="6"/>
  <c r="M5714" i="6"/>
  <c r="N5714" i="6"/>
  <c r="N6614" i="6"/>
  <c r="M6614" i="6"/>
  <c r="M4270" i="6"/>
  <c r="N3999" i="6"/>
  <c r="M4896" i="6"/>
  <c r="H5714" i="6"/>
  <c r="H6614" i="6"/>
  <c r="H4270" i="6"/>
  <c r="H4896" i="6"/>
  <c r="H3999" i="6"/>
  <c r="H6685" i="6"/>
  <c r="M6685" i="6"/>
  <c r="M3999" i="6"/>
  <c r="E7120" i="6"/>
  <c r="P5177" i="6"/>
  <c r="B842" i="6"/>
  <c r="B5550" i="6"/>
  <c r="B1553" i="6"/>
  <c r="B6604" i="6"/>
  <c r="B1585" i="6"/>
  <c r="B6388" i="6"/>
  <c r="B4140" i="6"/>
  <c r="B1408" i="6"/>
  <c r="B1921" i="6"/>
  <c r="B3522" i="6"/>
  <c r="B5320" i="6"/>
  <c r="B3160" i="6"/>
  <c r="B3751" i="6"/>
  <c r="B175" i="6"/>
  <c r="B21" i="6"/>
  <c r="B176" i="6"/>
  <c r="B5145" i="6"/>
  <c r="B89" i="6"/>
  <c r="B4751" i="6"/>
  <c r="B2353" i="6"/>
  <c r="C842" i="6"/>
  <c r="C5550" i="6"/>
  <c r="C1553" i="6"/>
  <c r="C6604" i="6"/>
  <c r="C1585" i="6"/>
  <c r="C6388" i="6"/>
  <c r="C4140" i="6"/>
  <c r="C1408" i="6"/>
  <c r="C1921" i="6"/>
  <c r="C3522" i="6"/>
  <c r="C5320" i="6"/>
  <c r="C3160" i="6"/>
  <c r="C3751" i="6"/>
  <c r="C175" i="6"/>
  <c r="C21" i="6"/>
  <c r="C176" i="6"/>
  <c r="C5145" i="6"/>
  <c r="C89" i="6"/>
  <c r="C4751" i="6"/>
  <c r="C2353" i="6"/>
  <c r="D842" i="6"/>
  <c r="D5550" i="6"/>
  <c r="D1553" i="6"/>
  <c r="D6604" i="6"/>
  <c r="D1585" i="6"/>
  <c r="D6388" i="6"/>
  <c r="D4140" i="6"/>
  <c r="D1408" i="6"/>
  <c r="D1921" i="6"/>
  <c r="D3522" i="6"/>
  <c r="D5320" i="6"/>
  <c r="D3160" i="6"/>
  <c r="D3751" i="6"/>
  <c r="D175" i="6"/>
  <c r="D21" i="6"/>
  <c r="D176" i="6"/>
  <c r="D5145" i="6"/>
  <c r="D89" i="6"/>
  <c r="D4751" i="6"/>
  <c r="D2353" i="6"/>
  <c r="I842" i="6"/>
  <c r="K842" i="6" s="1"/>
  <c r="I5550" i="6"/>
  <c r="K5550" i="6" s="1"/>
  <c r="I1553" i="6"/>
  <c r="K1553" i="6" s="1"/>
  <c r="I6604" i="6"/>
  <c r="K6604" i="6" s="1"/>
  <c r="I1585" i="6"/>
  <c r="K1585" i="6" s="1"/>
  <c r="I6388" i="6"/>
  <c r="K6388" i="6" s="1"/>
  <c r="I4140" i="6"/>
  <c r="K4140" i="6" s="1"/>
  <c r="I1408" i="6"/>
  <c r="K1408" i="6" s="1"/>
  <c r="I1921" i="6"/>
  <c r="K1921" i="6" s="1"/>
  <c r="I3522" i="6"/>
  <c r="K3522" i="6" s="1"/>
  <c r="I5320" i="6"/>
  <c r="K5320" i="6" s="1"/>
  <c r="I3160" i="6"/>
  <c r="K3160" i="6" s="1"/>
  <c r="I3751" i="6"/>
  <c r="K3751" i="6" s="1"/>
  <c r="I175" i="6"/>
  <c r="K175" i="6" s="1"/>
  <c r="I21" i="6"/>
  <c r="K21" i="6" s="1"/>
  <c r="I176" i="6"/>
  <c r="K176" i="6" s="1"/>
  <c r="I5145" i="6"/>
  <c r="K5145" i="6" s="1"/>
  <c r="I89" i="6"/>
  <c r="K89" i="6" s="1"/>
  <c r="I4751" i="6"/>
  <c r="K4751" i="6" s="1"/>
  <c r="I2353" i="6"/>
  <c r="K2353" i="6" s="1"/>
  <c r="J842" i="6"/>
  <c r="L842" i="6" s="1"/>
  <c r="J5550" i="6"/>
  <c r="L5550" i="6" s="1"/>
  <c r="J1553" i="6"/>
  <c r="L1553" i="6" s="1"/>
  <c r="J6604" i="6"/>
  <c r="L6604" i="6" s="1"/>
  <c r="J1585" i="6"/>
  <c r="L1585" i="6" s="1"/>
  <c r="J6388" i="6"/>
  <c r="L6388" i="6" s="1"/>
  <c r="J4140" i="6"/>
  <c r="L4140" i="6" s="1"/>
  <c r="J1408" i="6"/>
  <c r="L1408" i="6" s="1"/>
  <c r="J1921" i="6"/>
  <c r="L1921" i="6" s="1"/>
  <c r="J3522" i="6"/>
  <c r="L3522" i="6" s="1"/>
  <c r="J5320" i="6"/>
  <c r="L5320" i="6" s="1"/>
  <c r="J3160" i="6"/>
  <c r="L3160" i="6" s="1"/>
  <c r="J3751" i="6"/>
  <c r="L3751" i="6" s="1"/>
  <c r="J175" i="6"/>
  <c r="L175" i="6" s="1"/>
  <c r="J21" i="6"/>
  <c r="L21" i="6" s="1"/>
  <c r="J176" i="6"/>
  <c r="L176" i="6" s="1"/>
  <c r="J5145" i="6"/>
  <c r="L5145" i="6" s="1"/>
  <c r="J89" i="6"/>
  <c r="L89" i="6" s="1"/>
  <c r="J4751" i="6"/>
  <c r="L4751" i="6" s="1"/>
  <c r="J2353" i="6"/>
  <c r="L2353" i="6" s="1"/>
  <c r="O842" i="6"/>
  <c r="O5550" i="6"/>
  <c r="O1553" i="6"/>
  <c r="O6604" i="6"/>
  <c r="O1585" i="6"/>
  <c r="O6388" i="6"/>
  <c r="O4140" i="6"/>
  <c r="O1408" i="6"/>
  <c r="O1921" i="6"/>
  <c r="O3522" i="6"/>
  <c r="O5320" i="6"/>
  <c r="O3160" i="6"/>
  <c r="O3751" i="6"/>
  <c r="O175" i="6"/>
  <c r="O21" i="6"/>
  <c r="O176" i="6"/>
  <c r="O5145" i="6"/>
  <c r="O89" i="6"/>
  <c r="O4751" i="6"/>
  <c r="O2353" i="6"/>
  <c r="P842" i="6"/>
  <c r="P5550" i="6"/>
  <c r="P1553" i="6"/>
  <c r="P6604" i="6"/>
  <c r="P1585" i="6"/>
  <c r="P6388" i="6"/>
  <c r="P4140" i="6"/>
  <c r="P1408" i="6"/>
  <c r="P1921" i="6"/>
  <c r="P3522" i="6"/>
  <c r="P5320" i="6"/>
  <c r="P3160" i="6"/>
  <c r="P3751" i="6"/>
  <c r="P175" i="6"/>
  <c r="P21" i="6"/>
  <c r="P176" i="6"/>
  <c r="P5145" i="6"/>
  <c r="P89" i="6"/>
  <c r="P4751" i="6"/>
  <c r="P2353" i="6"/>
  <c r="B148" i="6"/>
  <c r="B1742" i="6"/>
  <c r="B7080" i="6"/>
  <c r="B5746" i="6"/>
  <c r="B3951" i="6"/>
  <c r="B3126" i="6"/>
  <c r="B1182" i="6"/>
  <c r="B1251" i="6"/>
  <c r="B368" i="6"/>
  <c r="B2035" i="6"/>
  <c r="B7105" i="6"/>
  <c r="B2684" i="6"/>
  <c r="B2006" i="6"/>
  <c r="B1376" i="6"/>
  <c r="B550" i="6"/>
  <c r="B1333" i="6"/>
  <c r="B46" i="6"/>
  <c r="B4731" i="6"/>
  <c r="B703" i="6"/>
  <c r="B2110" i="6"/>
  <c r="B2889" i="6"/>
  <c r="B335" i="6"/>
  <c r="B3577" i="6"/>
  <c r="B4831" i="6"/>
  <c r="B6450" i="6"/>
  <c r="B5724" i="6"/>
  <c r="B1488" i="6"/>
  <c r="B5093" i="6"/>
  <c r="B696" i="6"/>
  <c r="B2646" i="6"/>
  <c r="B1531" i="6"/>
  <c r="B742" i="6"/>
  <c r="B4812" i="6"/>
  <c r="B5990" i="6"/>
  <c r="B4521" i="6"/>
  <c r="B4305" i="6"/>
  <c r="B67" i="6"/>
  <c r="B5305" i="6"/>
  <c r="B3957" i="6"/>
  <c r="B1835" i="6"/>
  <c r="B1241" i="6"/>
  <c r="B948" i="6"/>
  <c r="B6970" i="6"/>
  <c r="B5728" i="6"/>
  <c r="B5105" i="6"/>
  <c r="B6883" i="6"/>
  <c r="B4580" i="6"/>
  <c r="B5615" i="6"/>
  <c r="B6868" i="6"/>
  <c r="B356" i="6"/>
  <c r="B952" i="6"/>
  <c r="B2114" i="6"/>
  <c r="B3736" i="6"/>
  <c r="B1583" i="6"/>
  <c r="B1339" i="6"/>
  <c r="B3001" i="6"/>
  <c r="B747" i="6"/>
  <c r="B4381" i="6"/>
  <c r="B5706" i="6"/>
  <c r="B5335" i="6"/>
  <c r="B3019" i="6"/>
  <c r="B5573" i="6"/>
  <c r="B5631" i="6"/>
  <c r="B6236" i="6"/>
  <c r="B5191" i="6"/>
  <c r="B4387" i="6"/>
  <c r="B6480" i="6"/>
  <c r="B1254" i="6"/>
  <c r="B6740" i="6"/>
  <c r="B3582" i="6"/>
  <c r="B209" i="6"/>
  <c r="B6674" i="6"/>
  <c r="B4735" i="6"/>
  <c r="B1980" i="6"/>
  <c r="B6853" i="6"/>
  <c r="B3305" i="6"/>
  <c r="B3161" i="6"/>
  <c r="B3213" i="6"/>
  <c r="B1433" i="6"/>
  <c r="B112" i="6"/>
  <c r="B4174" i="6"/>
  <c r="B1115" i="6"/>
  <c r="B730" i="6"/>
  <c r="B4238" i="6"/>
  <c r="B1567" i="6"/>
  <c r="B2155" i="6"/>
  <c r="B2476" i="6"/>
  <c r="B4475" i="6"/>
  <c r="B7032" i="6"/>
  <c r="B3764" i="6"/>
  <c r="B2022" i="6"/>
  <c r="B6600" i="6"/>
  <c r="B5396" i="6"/>
  <c r="B1752" i="6"/>
  <c r="B2278" i="6"/>
  <c r="B2036" i="6"/>
  <c r="B1645" i="6"/>
  <c r="B2162" i="6"/>
  <c r="B1163" i="6"/>
  <c r="B42" i="6"/>
  <c r="B5176" i="6"/>
  <c r="B2484" i="6"/>
  <c r="B4707" i="6"/>
  <c r="B6344" i="6"/>
  <c r="B6091" i="6"/>
  <c r="B2856" i="6"/>
  <c r="B527" i="6"/>
  <c r="B6430" i="6"/>
  <c r="B1419" i="6"/>
  <c r="B3554" i="6"/>
  <c r="B2243" i="6"/>
  <c r="B2283" i="6"/>
  <c r="B6239" i="6"/>
  <c r="B1166" i="6"/>
  <c r="B2535" i="6"/>
  <c r="B3051" i="6"/>
  <c r="B2" i="6"/>
  <c r="B7068" i="6"/>
  <c r="B6791" i="6"/>
  <c r="B513" i="6"/>
  <c r="B5758" i="6"/>
  <c r="B4053" i="6"/>
  <c r="B6198" i="6"/>
  <c r="B3745" i="6"/>
  <c r="B4514" i="6"/>
  <c r="B3687" i="6"/>
  <c r="B1346" i="6"/>
  <c r="B3598" i="6"/>
  <c r="B1260" i="6"/>
  <c r="B1087" i="6"/>
  <c r="B6401" i="6"/>
  <c r="B4176" i="6"/>
  <c r="B4685" i="6"/>
  <c r="B928" i="6"/>
  <c r="B6683" i="6"/>
  <c r="B114" i="6"/>
  <c r="B5142" i="6"/>
  <c r="B1934" i="6"/>
  <c r="B4375" i="6"/>
  <c r="B4160" i="6"/>
  <c r="B5473" i="6"/>
  <c r="B2568" i="6"/>
  <c r="B2651" i="6"/>
  <c r="B4015" i="6"/>
  <c r="B6587" i="6"/>
  <c r="B5796" i="6"/>
  <c r="B2998" i="6"/>
  <c r="B300" i="6"/>
  <c r="B2530" i="6"/>
  <c r="B6790" i="6"/>
  <c r="B3215" i="6"/>
  <c r="B1220" i="6"/>
  <c r="B413" i="6"/>
  <c r="B381" i="6"/>
  <c r="B5395" i="6"/>
  <c r="B3841" i="6"/>
  <c r="B2693" i="6"/>
  <c r="B4698" i="6"/>
  <c r="B4779" i="6"/>
  <c r="B2261" i="6"/>
  <c r="B6478" i="6"/>
  <c r="B883" i="6"/>
  <c r="B5236" i="6"/>
  <c r="B848" i="6"/>
  <c r="B2779" i="6"/>
  <c r="B675" i="6"/>
  <c r="B4581" i="6"/>
  <c r="B910" i="6"/>
  <c r="B5177" i="6"/>
  <c r="B6969" i="6"/>
  <c r="B4313" i="6"/>
  <c r="B4984" i="6"/>
  <c r="B6719" i="6"/>
  <c r="B65" i="6"/>
  <c r="B2196" i="6"/>
  <c r="B1199" i="6"/>
  <c r="B5309" i="6"/>
  <c r="B2000" i="6"/>
  <c r="B1217" i="6"/>
  <c r="B263" i="6"/>
  <c r="B6475" i="6"/>
  <c r="B2805" i="6"/>
  <c r="B1395" i="6"/>
  <c r="B1484" i="6"/>
  <c r="B6171" i="6"/>
  <c r="B3773" i="6"/>
  <c r="B3671" i="6"/>
  <c r="B4294" i="6"/>
  <c r="B3539" i="6"/>
  <c r="B4862" i="6"/>
  <c r="B440" i="6"/>
  <c r="B6692" i="6"/>
  <c r="B1846" i="6"/>
  <c r="B2576" i="6"/>
  <c r="B4060" i="6"/>
  <c r="B3351" i="6"/>
  <c r="B3924" i="6"/>
  <c r="B4874" i="6"/>
  <c r="B4933" i="6"/>
  <c r="B254" i="6"/>
  <c r="B6838" i="6"/>
  <c r="B5828" i="6"/>
  <c r="B4145" i="6"/>
  <c r="B3360" i="6"/>
  <c r="B6399" i="6"/>
  <c r="B2533" i="6"/>
  <c r="B4587" i="6"/>
  <c r="B6617" i="6"/>
  <c r="B5270" i="6"/>
  <c r="B6203" i="6"/>
  <c r="B1037" i="6"/>
  <c r="B4428" i="6"/>
  <c r="B5326" i="6"/>
  <c r="B2290" i="6"/>
  <c r="B1078" i="6"/>
  <c r="B1353" i="6"/>
  <c r="B5960" i="6"/>
  <c r="B1465" i="6"/>
  <c r="B4753" i="6"/>
  <c r="B3312" i="6"/>
  <c r="B6567" i="6"/>
  <c r="B3825" i="6"/>
  <c r="B6645" i="6"/>
  <c r="B2452" i="6"/>
  <c r="B4184" i="6"/>
  <c r="B1627" i="6"/>
  <c r="B6511" i="6"/>
  <c r="B4757" i="6"/>
  <c r="B6867" i="6"/>
  <c r="B2104" i="6"/>
  <c r="B445" i="6"/>
  <c r="B2927" i="6"/>
  <c r="B5163" i="6"/>
  <c r="B3331" i="6"/>
  <c r="B4889" i="6"/>
  <c r="B2682" i="6"/>
  <c r="B1226" i="6"/>
  <c r="B5658" i="6"/>
  <c r="B7038" i="6"/>
  <c r="B2414" i="6"/>
  <c r="B1900" i="6"/>
  <c r="B1255" i="6"/>
  <c r="B2587" i="6"/>
  <c r="B1165" i="6"/>
  <c r="B1815" i="6"/>
  <c r="B4895" i="6"/>
  <c r="B1201" i="6"/>
  <c r="B5544" i="6"/>
  <c r="B2697" i="6"/>
  <c r="B6327" i="6"/>
  <c r="B6122" i="6"/>
  <c r="B1475" i="6"/>
  <c r="B1102" i="6"/>
  <c r="B4807" i="6"/>
  <c r="B6289" i="6"/>
  <c r="B620" i="6"/>
  <c r="B6487" i="6"/>
  <c r="B3115" i="6"/>
  <c r="B3926" i="6"/>
  <c r="B2207" i="6"/>
  <c r="B177" i="6"/>
  <c r="B5097" i="6"/>
  <c r="B6402" i="6"/>
  <c r="B3038" i="6"/>
  <c r="B1219" i="6"/>
  <c r="B4393" i="6"/>
  <c r="B6240" i="6"/>
  <c r="B795" i="6"/>
  <c r="B174" i="6"/>
  <c r="B6667" i="6"/>
  <c r="B4252" i="6"/>
  <c r="B5137" i="6"/>
  <c r="B2903" i="6"/>
  <c r="B4916" i="6"/>
  <c r="B5211" i="6"/>
  <c r="B4249" i="6"/>
  <c r="B426" i="6"/>
  <c r="B6369" i="6"/>
  <c r="B6031" i="6"/>
  <c r="B121" i="6"/>
  <c r="B2855" i="6"/>
  <c r="B2613" i="6"/>
  <c r="B3992" i="6"/>
  <c r="B5732" i="6"/>
  <c r="B951" i="6"/>
  <c r="B1712" i="6"/>
  <c r="B2548" i="6"/>
  <c r="B2250" i="6"/>
  <c r="B1423" i="6"/>
  <c r="B5100" i="6"/>
  <c r="B5428" i="6"/>
  <c r="B123" i="6"/>
  <c r="B6623" i="6"/>
  <c r="B6793" i="6"/>
  <c r="B4630" i="6"/>
  <c r="B3694" i="6"/>
  <c r="B5286" i="6"/>
  <c r="B2173" i="6"/>
  <c r="B4068" i="6"/>
  <c r="B3225" i="6"/>
  <c r="B1319" i="6"/>
  <c r="B1245" i="6"/>
  <c r="B367" i="6"/>
  <c r="B6411" i="6"/>
  <c r="B6769" i="6"/>
  <c r="B5218" i="6"/>
  <c r="B6494" i="6"/>
  <c r="B6776" i="6"/>
  <c r="B4915" i="6"/>
  <c r="B2017" i="6"/>
  <c r="B1842" i="6"/>
  <c r="B1617" i="6"/>
  <c r="B3187" i="6"/>
  <c r="B5970" i="6"/>
  <c r="B2275" i="6"/>
  <c r="B321" i="6"/>
  <c r="B3062" i="6"/>
  <c r="B6062" i="6"/>
  <c r="B3669" i="6"/>
  <c r="B4259" i="6"/>
  <c r="B79" i="6"/>
  <c r="B3496" i="6"/>
  <c r="B3682" i="6"/>
  <c r="B6108" i="6"/>
  <c r="B2747" i="6"/>
  <c r="B6664" i="6"/>
  <c r="B5156" i="6"/>
  <c r="B4296" i="6"/>
  <c r="B4164" i="6"/>
  <c r="B1788" i="6"/>
  <c r="B6743" i="6"/>
  <c r="B571" i="6"/>
  <c r="B623" i="6"/>
  <c r="B1735" i="6"/>
  <c r="B4099" i="6"/>
  <c r="B6993" i="6"/>
  <c r="B5869" i="6"/>
  <c r="B3342" i="6"/>
  <c r="B6009" i="6"/>
  <c r="B621" i="6"/>
  <c r="B3667" i="6"/>
  <c r="B3041" i="6"/>
  <c r="B5716" i="6"/>
  <c r="B2660" i="6"/>
  <c r="B6435" i="6"/>
  <c r="B1405" i="6"/>
  <c r="B299" i="6"/>
  <c r="B3249" i="6"/>
  <c r="B3821" i="6"/>
  <c r="B6885" i="6"/>
  <c r="B7058" i="6"/>
  <c r="B1218" i="6"/>
  <c r="B3411" i="6"/>
  <c r="B5660" i="6"/>
  <c r="B1422" i="6"/>
  <c r="B740" i="6"/>
  <c r="B4546" i="6"/>
  <c r="B7006" i="6"/>
  <c r="B2108" i="6"/>
  <c r="B3103" i="6"/>
  <c r="B211" i="6"/>
  <c r="B801" i="6"/>
  <c r="B5287" i="6"/>
  <c r="B5806" i="6"/>
  <c r="B2971" i="6"/>
  <c r="B3088" i="6"/>
  <c r="B6903" i="6"/>
  <c r="B6982" i="6"/>
  <c r="B3009" i="6"/>
  <c r="B5756" i="6"/>
  <c r="B3262" i="6"/>
  <c r="B93" i="6"/>
  <c r="B5340" i="6"/>
  <c r="B1143" i="6"/>
  <c r="B5667" i="6"/>
  <c r="B4406" i="6"/>
  <c r="B1270" i="6"/>
  <c r="B2829" i="6"/>
  <c r="B476" i="6"/>
  <c r="B1301" i="6"/>
  <c r="B4479" i="6"/>
  <c r="B5478" i="6"/>
  <c r="B1863" i="6"/>
  <c r="B4194" i="6"/>
  <c r="B99" i="6"/>
  <c r="B5574" i="6"/>
  <c r="B286" i="6"/>
  <c r="B1515" i="6"/>
  <c r="B5039" i="6"/>
  <c r="B6875" i="6"/>
  <c r="B2140" i="6"/>
  <c r="B2596" i="6"/>
  <c r="B2161" i="6"/>
  <c r="B2500" i="6"/>
  <c r="B3824" i="6"/>
  <c r="B5803" i="6"/>
  <c r="B5151" i="6"/>
  <c r="B6014" i="6"/>
  <c r="B1084" i="6"/>
  <c r="B4680" i="6"/>
  <c r="B1760" i="6"/>
  <c r="B4380" i="6"/>
  <c r="B5664" i="6"/>
  <c r="B4482" i="6"/>
  <c r="B4723" i="6"/>
  <c r="B2881" i="6"/>
  <c r="B3606" i="6"/>
  <c r="B229" i="6"/>
  <c r="B5620" i="6"/>
  <c r="B2722" i="6"/>
  <c r="B3261" i="6"/>
  <c r="B2466" i="6"/>
  <c r="B2041" i="6"/>
  <c r="B5739" i="6"/>
  <c r="B374" i="6"/>
  <c r="B1365" i="6"/>
  <c r="B2324" i="6"/>
  <c r="B5536" i="6"/>
  <c r="B5392" i="6"/>
  <c r="B5186" i="6"/>
  <c r="B2497" i="6"/>
  <c r="B6974" i="6"/>
  <c r="B3066" i="6"/>
  <c r="B431" i="6"/>
  <c r="B343" i="6"/>
  <c r="B3675" i="6"/>
  <c r="B6961" i="6"/>
  <c r="B3729" i="6"/>
  <c r="B3737" i="6"/>
  <c r="B1587" i="6"/>
  <c r="B307" i="6"/>
  <c r="B3835" i="6"/>
  <c r="B397" i="6"/>
  <c r="B6638" i="6"/>
  <c r="B3978" i="6"/>
  <c r="B5406" i="6"/>
  <c r="B6734" i="6"/>
  <c r="B2667" i="6"/>
  <c r="B5251" i="6"/>
  <c r="B4640" i="6"/>
  <c r="B5014" i="6"/>
  <c r="B6285" i="6"/>
  <c r="B2126" i="6"/>
  <c r="B6822" i="6"/>
  <c r="B4714" i="6"/>
  <c r="B1790" i="6"/>
  <c r="B2434" i="6"/>
  <c r="B3096" i="6"/>
  <c r="B3457" i="6"/>
  <c r="B6918" i="6"/>
  <c r="B6311" i="6"/>
  <c r="B6085" i="6"/>
  <c r="B4776" i="6"/>
  <c r="B5303" i="6"/>
  <c r="B5825" i="6"/>
  <c r="B5104" i="6"/>
  <c r="B6324" i="6"/>
  <c r="B4739" i="6"/>
  <c r="B5545" i="6"/>
  <c r="B1211" i="6"/>
  <c r="B5772" i="6"/>
  <c r="B5954" i="6"/>
  <c r="B2251" i="6"/>
  <c r="B4799" i="6"/>
  <c r="B3193" i="6"/>
  <c r="B2216" i="6"/>
  <c r="B5346" i="6"/>
  <c r="B7076" i="6"/>
  <c r="B6828" i="6"/>
  <c r="B5876" i="6"/>
  <c r="B435" i="6"/>
  <c r="B6417" i="6"/>
  <c r="B5916" i="6"/>
  <c r="B6742" i="6"/>
  <c r="B1500" i="6"/>
  <c r="B1358" i="6"/>
  <c r="B6761" i="6"/>
  <c r="B4629" i="6"/>
  <c r="B6682" i="6"/>
  <c r="B2074" i="6"/>
  <c r="B2267" i="6"/>
  <c r="B2429" i="6"/>
  <c r="B4666" i="6"/>
  <c r="B729" i="6"/>
  <c r="B3787" i="6"/>
  <c r="B6527" i="6"/>
  <c r="B1390" i="6"/>
  <c r="B5231" i="6"/>
  <c r="B543" i="6"/>
  <c r="B5397" i="6"/>
  <c r="B5611" i="6"/>
  <c r="B6660" i="6"/>
  <c r="B2218" i="6"/>
  <c r="B1331" i="6"/>
  <c r="B720" i="6"/>
  <c r="B304" i="6"/>
  <c r="B3477" i="6"/>
  <c r="B1762" i="6"/>
  <c r="B6439" i="6"/>
  <c r="B6624" i="6"/>
  <c r="B3595" i="6"/>
  <c r="B3017" i="6"/>
  <c r="B2093" i="6"/>
  <c r="B539" i="6"/>
  <c r="B3181" i="6"/>
  <c r="B3405" i="6"/>
  <c r="B3485" i="6"/>
  <c r="B1969" i="6"/>
  <c r="B4646" i="6"/>
  <c r="B3789" i="6"/>
  <c r="B6342" i="6"/>
  <c r="B383" i="6"/>
  <c r="B3504" i="6"/>
  <c r="B3642" i="6"/>
  <c r="B5224" i="6"/>
  <c r="B547" i="6"/>
  <c r="B4541" i="6"/>
  <c r="B6546" i="6"/>
  <c r="B2169" i="6"/>
  <c r="B2377" i="6"/>
  <c r="B3177" i="6"/>
  <c r="B3901" i="6"/>
  <c r="B2313" i="6"/>
  <c r="B6811" i="6"/>
  <c r="B2288" i="6"/>
  <c r="B898" i="6"/>
  <c r="B3046" i="6"/>
  <c r="B3950" i="6"/>
  <c r="B3728" i="6"/>
  <c r="B6412" i="6"/>
  <c r="B6504" i="6"/>
  <c r="B5015" i="6"/>
  <c r="B3010" i="6"/>
  <c r="B128" i="6"/>
  <c r="B6061" i="6"/>
  <c r="B3372" i="6"/>
  <c r="B1227" i="6"/>
  <c r="B2898" i="6"/>
  <c r="B91" i="6"/>
  <c r="B29" i="6"/>
  <c r="B6330" i="6"/>
  <c r="B6387" i="6"/>
  <c r="B3296" i="6"/>
  <c r="B2654" i="6"/>
  <c r="B266" i="6"/>
  <c r="B5710" i="6"/>
  <c r="B200" i="6"/>
  <c r="B2406" i="6"/>
  <c r="B5293" i="6"/>
  <c r="B4325" i="6"/>
  <c r="B957" i="6"/>
  <c r="B3456" i="6"/>
  <c r="B6166" i="6"/>
  <c r="B5095" i="6"/>
  <c r="B2167" i="6"/>
  <c r="B3733" i="6"/>
  <c r="B2616" i="6"/>
  <c r="B5458" i="6"/>
  <c r="B2321" i="6"/>
  <c r="B2016" i="6"/>
  <c r="B3368" i="6"/>
  <c r="B3564" i="6"/>
  <c r="B6096" i="6"/>
  <c r="B301" i="6"/>
  <c r="B4276" i="6"/>
  <c r="B4502" i="6"/>
  <c r="B991" i="6"/>
  <c r="B1232" i="6"/>
  <c r="B6886" i="6"/>
  <c r="B4625" i="6"/>
  <c r="B1744" i="6"/>
  <c r="B4955" i="6"/>
  <c r="B6773" i="6"/>
  <c r="B6486" i="6"/>
  <c r="B5517" i="6"/>
  <c r="B454" i="6"/>
  <c r="B1265" i="6"/>
  <c r="B6386" i="6"/>
  <c r="B5470" i="6"/>
  <c r="B5932" i="6"/>
  <c r="B1155" i="6"/>
  <c r="B1946" i="6"/>
  <c r="B3142" i="6"/>
  <c r="B5268" i="6"/>
  <c r="B1968" i="6"/>
  <c r="B6275" i="6"/>
  <c r="B1407" i="6"/>
  <c r="B3353" i="6"/>
  <c r="B5703" i="6"/>
  <c r="B2401" i="6"/>
  <c r="B4215" i="6"/>
  <c r="B1967" i="6"/>
  <c r="B4985" i="6"/>
  <c r="B213" i="6"/>
  <c r="B1640" i="6"/>
  <c r="B6590" i="6"/>
  <c r="B2033" i="6"/>
  <c r="B3074" i="6"/>
  <c r="B1134" i="6"/>
  <c r="B5103" i="6"/>
  <c r="B6338" i="6"/>
  <c r="B6677" i="6"/>
  <c r="B5555" i="6"/>
  <c r="B5255" i="6"/>
  <c r="B2579" i="6"/>
  <c r="B4681" i="6"/>
  <c r="B6144" i="6"/>
  <c r="B330" i="6"/>
  <c r="B6759" i="6"/>
  <c r="B6457" i="6"/>
  <c r="B5457" i="6"/>
  <c r="B5209" i="6"/>
  <c r="B2091" i="6"/>
  <c r="B1734" i="6"/>
  <c r="B750" i="6"/>
  <c r="B2558" i="6"/>
  <c r="B2134" i="6"/>
  <c r="B3469" i="6"/>
  <c r="B6404" i="6"/>
  <c r="B3985" i="6"/>
  <c r="B5826" i="6"/>
  <c r="B782" i="6"/>
  <c r="B5755" i="6"/>
  <c r="B1452" i="6"/>
  <c r="B2696" i="6"/>
  <c r="B6596" i="6"/>
  <c r="B1666" i="6"/>
  <c r="B5602" i="6"/>
  <c r="B4578" i="6"/>
  <c r="B2539" i="6"/>
  <c r="B978" i="6"/>
  <c r="B1755" i="6"/>
  <c r="B6693" i="6"/>
  <c r="B2212" i="6"/>
  <c r="B4192" i="6"/>
  <c r="B2428" i="6"/>
  <c r="B3549" i="6"/>
  <c r="B1572" i="6"/>
  <c r="B2098" i="6"/>
  <c r="B6276" i="6"/>
  <c r="B6785" i="6"/>
  <c r="B127" i="6"/>
  <c r="B6059" i="6"/>
  <c r="B1229" i="6"/>
  <c r="B2071" i="6"/>
  <c r="B4423" i="6"/>
  <c r="B1562" i="6"/>
  <c r="B1993" i="6"/>
  <c r="B1074" i="6"/>
  <c r="B4362" i="6"/>
  <c r="B3952" i="6"/>
  <c r="B3639" i="6"/>
  <c r="B434" i="6"/>
  <c r="B5023" i="6"/>
  <c r="B6456" i="6"/>
  <c r="B2273" i="6"/>
  <c r="B5649" i="6"/>
  <c r="B6954" i="6"/>
  <c r="B1536" i="6"/>
  <c r="B5111" i="6"/>
  <c r="B860" i="6"/>
  <c r="B3580" i="6"/>
  <c r="B813" i="6"/>
  <c r="B2396" i="6"/>
  <c r="B4352" i="6"/>
  <c r="B726" i="6"/>
  <c r="B1325" i="6"/>
  <c r="B6529" i="6"/>
  <c r="B3704" i="6"/>
  <c r="B998" i="6"/>
  <c r="B6426" i="6"/>
  <c r="B6702" i="6"/>
  <c r="B3319" i="6"/>
  <c r="B5075" i="6"/>
  <c r="B2235" i="6"/>
  <c r="B1367" i="6"/>
  <c r="B70" i="6"/>
  <c r="B2164" i="6"/>
  <c r="B5022" i="6"/>
  <c r="B4146" i="6"/>
  <c r="B2050" i="6"/>
  <c r="B1248" i="6"/>
  <c r="B2038" i="6"/>
  <c r="B5188" i="6"/>
  <c r="B1287" i="6"/>
  <c r="B3596" i="6"/>
  <c r="B6115" i="6"/>
  <c r="B3517" i="6"/>
  <c r="B4037" i="6"/>
  <c r="B5411" i="6"/>
  <c r="B4079" i="6"/>
  <c r="B2186" i="6"/>
  <c r="B596" i="6"/>
  <c r="B588" i="6"/>
  <c r="B1618" i="6"/>
  <c r="B4687" i="6"/>
  <c r="B1548" i="6"/>
  <c r="B3964" i="6"/>
  <c r="B6266" i="6"/>
  <c r="B1628" i="6"/>
  <c r="B5241" i="6"/>
  <c r="B1414" i="6"/>
  <c r="B4567" i="6"/>
  <c r="B5453" i="6"/>
  <c r="B147" i="6"/>
  <c r="B6959" i="6"/>
  <c r="B425" i="6"/>
  <c r="B3599" i="6"/>
  <c r="B6101" i="6"/>
  <c r="B2698" i="6"/>
  <c r="B2717" i="6"/>
  <c r="B1167" i="6"/>
  <c r="B26" i="6"/>
  <c r="B2706" i="6"/>
  <c r="B723" i="6"/>
  <c r="B6556" i="6"/>
  <c r="B4284" i="6"/>
  <c r="B1035" i="6"/>
  <c r="B2382" i="6"/>
  <c r="B6545" i="6"/>
  <c r="B32" i="6"/>
  <c r="B5644" i="6"/>
  <c r="B2590" i="6"/>
  <c r="B6676" i="6"/>
  <c r="B5782" i="6"/>
  <c r="B4834" i="6"/>
  <c r="B5125" i="6"/>
  <c r="B6979" i="6"/>
  <c r="B4091" i="6"/>
  <c r="B5807" i="6"/>
  <c r="B3075" i="6"/>
  <c r="B4469" i="6"/>
  <c r="B1187" i="6"/>
  <c r="B3281" i="6"/>
  <c r="B2597" i="6"/>
  <c r="B6701" i="6"/>
  <c r="B6314" i="6"/>
  <c r="B5376" i="6"/>
  <c r="B722" i="6"/>
  <c r="B4941" i="6"/>
  <c r="B44" i="6"/>
  <c r="B1770" i="6"/>
  <c r="B4794" i="6"/>
  <c r="B4658" i="6"/>
  <c r="B996" i="6"/>
  <c r="B1573" i="6"/>
  <c r="B6713" i="6"/>
  <c r="B4416" i="6"/>
  <c r="B3081" i="6"/>
  <c r="B694" i="6"/>
  <c r="B3919" i="6"/>
  <c r="B1644" i="6"/>
  <c r="B4596" i="6"/>
  <c r="B2560" i="6"/>
  <c r="B1997" i="6"/>
  <c r="B3936" i="6"/>
  <c r="B2650" i="6"/>
  <c r="B3210" i="6"/>
  <c r="B149" i="6"/>
  <c r="B932" i="6"/>
  <c r="B2707" i="6"/>
  <c r="B5019" i="6"/>
  <c r="B2912" i="6"/>
  <c r="B4346" i="6"/>
  <c r="B1858" i="6"/>
  <c r="B6515" i="6"/>
  <c r="B4917" i="6"/>
  <c r="B4096" i="6"/>
  <c r="B1843" i="6"/>
  <c r="B6264" i="6"/>
  <c r="B6336" i="6"/>
  <c r="B5363" i="6"/>
  <c r="B1290" i="6"/>
  <c r="B919" i="6"/>
  <c r="B4605" i="6"/>
  <c r="B796" i="6"/>
  <c r="B403" i="6"/>
  <c r="B5128" i="6"/>
  <c r="B5523" i="6"/>
  <c r="B347" i="6"/>
  <c r="B3665" i="6"/>
  <c r="B4090" i="6"/>
  <c r="B3182" i="6"/>
  <c r="B6403" i="6"/>
  <c r="B6831" i="6"/>
  <c r="B1396" i="6"/>
  <c r="B4214" i="6"/>
  <c r="B3028" i="6"/>
  <c r="B1650" i="6"/>
  <c r="B2441" i="6"/>
  <c r="B6196" i="6"/>
  <c r="B3237" i="6"/>
  <c r="B4960" i="6"/>
  <c r="B3282" i="6"/>
  <c r="B4527" i="6"/>
  <c r="B6747" i="6"/>
  <c r="B346" i="6"/>
  <c r="B7062" i="6"/>
  <c r="B3450" i="6"/>
  <c r="B2823" i="6"/>
  <c r="B5777" i="6"/>
  <c r="B5926" i="6"/>
  <c r="B649" i="6"/>
  <c r="B3780" i="6"/>
  <c r="B138" i="6"/>
  <c r="B1403" i="6"/>
  <c r="B1101" i="6"/>
  <c r="B4023" i="6"/>
  <c r="B1493" i="6"/>
  <c r="B5790" i="6"/>
  <c r="B4571" i="6"/>
  <c r="B5559" i="6"/>
  <c r="B5366" i="6"/>
  <c r="B5645" i="6"/>
  <c r="B271" i="6"/>
  <c r="B3762" i="6"/>
  <c r="B3464" i="6"/>
  <c r="B415" i="6"/>
  <c r="B2988" i="6"/>
  <c r="B2334" i="6"/>
  <c r="B2143" i="6"/>
  <c r="B3838" i="6"/>
  <c r="B2394" i="6"/>
  <c r="B4412" i="6"/>
  <c r="B7086" i="6"/>
  <c r="B409" i="6"/>
  <c r="B5575" i="6"/>
  <c r="B1377" i="6"/>
  <c r="B8" i="6"/>
  <c r="B4932" i="6"/>
  <c r="B2817" i="6"/>
  <c r="B5711" i="6"/>
  <c r="B3314" i="6"/>
  <c r="B4109" i="6"/>
  <c r="B5333" i="6"/>
  <c r="B6016" i="6"/>
  <c r="B5832" i="6"/>
  <c r="B6754" i="6"/>
  <c r="B2233" i="6"/>
  <c r="B1107" i="6"/>
  <c r="B5764" i="6"/>
  <c r="B2872" i="6"/>
  <c r="B1053" i="6"/>
  <c r="B5472" i="6"/>
  <c r="B2298" i="6"/>
  <c r="B5508" i="6"/>
  <c r="B3873" i="6"/>
  <c r="B1191" i="6"/>
  <c r="B4565" i="6"/>
  <c r="B1523" i="6"/>
  <c r="B3653" i="6"/>
  <c r="B1888" i="6"/>
  <c r="B1737" i="6"/>
  <c r="B1153" i="6"/>
  <c r="B7035" i="6"/>
  <c r="B5116" i="6"/>
  <c r="B5516" i="6"/>
  <c r="B2149" i="6"/>
  <c r="B4511" i="6"/>
  <c r="B3730" i="6"/>
  <c r="B5621" i="6"/>
  <c r="B3852" i="6"/>
  <c r="B6841" i="6"/>
  <c r="B2785" i="6"/>
  <c r="B5053" i="6"/>
  <c r="B3716" i="6"/>
  <c r="B1159" i="6"/>
  <c r="B3254" i="6"/>
  <c r="B2777" i="6"/>
  <c r="B3143" i="6"/>
  <c r="B2953" i="6"/>
  <c r="B290" i="6"/>
  <c r="B451" i="6"/>
  <c r="B1642" i="6"/>
  <c r="B914" i="6"/>
  <c r="B859" i="6"/>
  <c r="B3150" i="6"/>
  <c r="B7030" i="6"/>
  <c r="B680" i="6"/>
  <c r="B2153" i="6"/>
  <c r="B4432" i="6"/>
  <c r="B4813" i="6"/>
  <c r="B672" i="6"/>
  <c r="B885" i="6"/>
  <c r="B2677" i="6"/>
  <c r="B1825" i="6"/>
  <c r="B5837" i="6"/>
  <c r="B3897" i="6"/>
  <c r="B3578" i="6"/>
  <c r="B4974" i="6"/>
  <c r="B6424" i="6"/>
  <c r="B6163" i="6"/>
  <c r="B68" i="6"/>
  <c r="B6561" i="6"/>
  <c r="B2420" i="6"/>
  <c r="B6260" i="6"/>
  <c r="B3727" i="6"/>
  <c r="B4117" i="6"/>
  <c r="B6739" i="6"/>
  <c r="B5055" i="6"/>
  <c r="B5074" i="6"/>
  <c r="B5671" i="6"/>
  <c r="B3677" i="6"/>
  <c r="B3238" i="6"/>
  <c r="B1830" i="6"/>
  <c r="B4902" i="6"/>
  <c r="B6800" i="6"/>
  <c r="B4205" i="6"/>
  <c r="B7046" i="6"/>
  <c r="B2230" i="6"/>
  <c r="B4574" i="6"/>
  <c r="B2092" i="6"/>
  <c r="B704" i="6"/>
  <c r="B6909" i="6"/>
  <c r="B4650" i="6"/>
  <c r="B38" i="6"/>
  <c r="B2034" i="6"/>
  <c r="B3032" i="6"/>
  <c r="B6357" i="6"/>
  <c r="B2079" i="6"/>
  <c r="B1304" i="6"/>
  <c r="B1590" i="6"/>
  <c r="B1817" i="6"/>
  <c r="B6212" i="6"/>
  <c r="B6090" i="6"/>
  <c r="B7005" i="6"/>
  <c r="B3276" i="6"/>
  <c r="B4175" i="6"/>
  <c r="B1459" i="6"/>
  <c r="B7037" i="6"/>
  <c r="B2019" i="6"/>
  <c r="B5146" i="6"/>
  <c r="B5899" i="6"/>
  <c r="B4710" i="6"/>
  <c r="B6878" i="6"/>
  <c r="B6034" i="6"/>
  <c r="B2834" i="6"/>
  <c r="B6620" i="6"/>
  <c r="B6615" i="6"/>
  <c r="B6393" i="6"/>
  <c r="B3479" i="6"/>
  <c r="B1028" i="6"/>
  <c r="B3308" i="6"/>
  <c r="B6789" i="6"/>
  <c r="B2702" i="6"/>
  <c r="B2813" i="6"/>
  <c r="B3186" i="6"/>
  <c r="B663" i="6"/>
  <c r="B6990" i="6"/>
  <c r="B3971" i="6"/>
  <c r="B2795" i="6"/>
  <c r="B523" i="6"/>
  <c r="B3810" i="6"/>
  <c r="B6443" i="6"/>
  <c r="B518" i="6"/>
  <c r="B760" i="6"/>
  <c r="B3511" i="6"/>
  <c r="B4526" i="6"/>
  <c r="B2507" i="6"/>
  <c r="B3664" i="6"/>
  <c r="B1411" i="6"/>
  <c r="B6080" i="6"/>
  <c r="B5640" i="6"/>
  <c r="B2671" i="6"/>
  <c r="B2133" i="6"/>
  <c r="B6190" i="6"/>
  <c r="B5299" i="6"/>
  <c r="B4952" i="6"/>
  <c r="B5568" i="6"/>
  <c r="B912" i="6"/>
  <c r="B888" i="6"/>
  <c r="B992" i="6"/>
  <c r="B1693" i="6"/>
  <c r="B52" i="6"/>
  <c r="B6525" i="6"/>
  <c r="B843" i="6"/>
  <c r="B4295" i="6"/>
  <c r="B6118" i="6"/>
  <c r="B3488" i="6"/>
  <c r="B1668" i="6"/>
  <c r="B2769" i="6"/>
  <c r="B4706" i="6"/>
  <c r="B6594" i="6"/>
  <c r="B4744" i="6"/>
  <c r="B3627" i="6"/>
  <c r="B1654" i="6"/>
  <c r="C148" i="6"/>
  <c r="C1742" i="6"/>
  <c r="C7080" i="6"/>
  <c r="C5746" i="6"/>
  <c r="C3951" i="6"/>
  <c r="C3126" i="6"/>
  <c r="C1182" i="6"/>
  <c r="C1251" i="6"/>
  <c r="C368" i="6"/>
  <c r="C2035" i="6"/>
  <c r="C7105" i="6"/>
  <c r="C2684" i="6"/>
  <c r="C2006" i="6"/>
  <c r="C1376" i="6"/>
  <c r="C550" i="6"/>
  <c r="C1333" i="6"/>
  <c r="C46" i="6"/>
  <c r="C4731" i="6"/>
  <c r="C703" i="6"/>
  <c r="C2110" i="6"/>
  <c r="C2889" i="6"/>
  <c r="C335" i="6"/>
  <c r="C3577" i="6"/>
  <c r="C4831" i="6"/>
  <c r="C6450" i="6"/>
  <c r="C5724" i="6"/>
  <c r="C1488" i="6"/>
  <c r="C5093" i="6"/>
  <c r="C696" i="6"/>
  <c r="C2646" i="6"/>
  <c r="C1531" i="6"/>
  <c r="C742" i="6"/>
  <c r="C4812" i="6"/>
  <c r="C5990" i="6"/>
  <c r="C4521" i="6"/>
  <c r="C4305" i="6"/>
  <c r="C67" i="6"/>
  <c r="C5305" i="6"/>
  <c r="C3957" i="6"/>
  <c r="C1835" i="6"/>
  <c r="C1241" i="6"/>
  <c r="C948" i="6"/>
  <c r="C6970" i="6"/>
  <c r="C5728" i="6"/>
  <c r="C5105" i="6"/>
  <c r="C6883" i="6"/>
  <c r="C4580" i="6"/>
  <c r="C5615" i="6"/>
  <c r="C6868" i="6"/>
  <c r="C356" i="6"/>
  <c r="C952" i="6"/>
  <c r="C2114" i="6"/>
  <c r="C3736" i="6"/>
  <c r="C1583" i="6"/>
  <c r="C1339" i="6"/>
  <c r="C3001" i="6"/>
  <c r="C747" i="6"/>
  <c r="C4381" i="6"/>
  <c r="C5706" i="6"/>
  <c r="C5335" i="6"/>
  <c r="C3019" i="6"/>
  <c r="C5573" i="6"/>
  <c r="C5631" i="6"/>
  <c r="C6236" i="6"/>
  <c r="C5191" i="6"/>
  <c r="C4387" i="6"/>
  <c r="C6480" i="6"/>
  <c r="C1254" i="6"/>
  <c r="C6740" i="6"/>
  <c r="C3582" i="6"/>
  <c r="C209" i="6"/>
  <c r="C6674" i="6"/>
  <c r="C4735" i="6"/>
  <c r="C1980" i="6"/>
  <c r="C6853" i="6"/>
  <c r="C3305" i="6"/>
  <c r="C3161" i="6"/>
  <c r="C3213" i="6"/>
  <c r="C1433" i="6"/>
  <c r="C112" i="6"/>
  <c r="C4174" i="6"/>
  <c r="C1115" i="6"/>
  <c r="C730" i="6"/>
  <c r="C4238" i="6"/>
  <c r="C1567" i="6"/>
  <c r="C2155" i="6"/>
  <c r="C2476" i="6"/>
  <c r="C4475" i="6"/>
  <c r="C7032" i="6"/>
  <c r="C3764" i="6"/>
  <c r="C2022" i="6"/>
  <c r="C6600" i="6"/>
  <c r="C5396" i="6"/>
  <c r="C1752" i="6"/>
  <c r="C2278" i="6"/>
  <c r="C2036" i="6"/>
  <c r="C1645" i="6"/>
  <c r="C2162" i="6"/>
  <c r="C1163" i="6"/>
  <c r="C42" i="6"/>
  <c r="C5176" i="6"/>
  <c r="C2484" i="6"/>
  <c r="C4707" i="6"/>
  <c r="C6344" i="6"/>
  <c r="C6091" i="6"/>
  <c r="C2856" i="6"/>
  <c r="C527" i="6"/>
  <c r="C6430" i="6"/>
  <c r="C1419" i="6"/>
  <c r="C3554" i="6"/>
  <c r="C2243" i="6"/>
  <c r="C2283" i="6"/>
  <c r="C6239" i="6"/>
  <c r="C1166" i="6"/>
  <c r="C2535" i="6"/>
  <c r="C3051" i="6"/>
  <c r="C2" i="6"/>
  <c r="C7068" i="6"/>
  <c r="C6791" i="6"/>
  <c r="C513" i="6"/>
  <c r="C5758" i="6"/>
  <c r="C4053" i="6"/>
  <c r="C6198" i="6"/>
  <c r="C3745" i="6"/>
  <c r="C4514" i="6"/>
  <c r="C3687" i="6"/>
  <c r="C1346" i="6"/>
  <c r="C3598" i="6"/>
  <c r="C1260" i="6"/>
  <c r="C1087" i="6"/>
  <c r="C6401" i="6"/>
  <c r="C4176" i="6"/>
  <c r="C4685" i="6"/>
  <c r="C928" i="6"/>
  <c r="C6683" i="6"/>
  <c r="C114" i="6"/>
  <c r="C5142" i="6"/>
  <c r="C1934" i="6"/>
  <c r="C4375" i="6"/>
  <c r="C4160" i="6"/>
  <c r="C5473" i="6"/>
  <c r="C2568" i="6"/>
  <c r="C2651" i="6"/>
  <c r="C4015" i="6"/>
  <c r="C6587" i="6"/>
  <c r="C5796" i="6"/>
  <c r="C2998" i="6"/>
  <c r="C300" i="6"/>
  <c r="C2530" i="6"/>
  <c r="C6790" i="6"/>
  <c r="C3215" i="6"/>
  <c r="C1220" i="6"/>
  <c r="C413" i="6"/>
  <c r="C381" i="6"/>
  <c r="C5395" i="6"/>
  <c r="C3841" i="6"/>
  <c r="C2693" i="6"/>
  <c r="C4698" i="6"/>
  <c r="C4779" i="6"/>
  <c r="C2261" i="6"/>
  <c r="C6478" i="6"/>
  <c r="C883" i="6"/>
  <c r="C5236" i="6"/>
  <c r="C848" i="6"/>
  <c r="C2779" i="6"/>
  <c r="C675" i="6"/>
  <c r="C4581" i="6"/>
  <c r="C910" i="6"/>
  <c r="C5177" i="6"/>
  <c r="C6969" i="6"/>
  <c r="C4313" i="6"/>
  <c r="C4984" i="6"/>
  <c r="C6719" i="6"/>
  <c r="C65" i="6"/>
  <c r="C2196" i="6"/>
  <c r="C1199" i="6"/>
  <c r="C5309" i="6"/>
  <c r="C2000" i="6"/>
  <c r="C1217" i="6"/>
  <c r="C263" i="6"/>
  <c r="C6475" i="6"/>
  <c r="C2805" i="6"/>
  <c r="C1395" i="6"/>
  <c r="C1484" i="6"/>
  <c r="C6171" i="6"/>
  <c r="C3773" i="6"/>
  <c r="C3671" i="6"/>
  <c r="C4294" i="6"/>
  <c r="C3539" i="6"/>
  <c r="C4862" i="6"/>
  <c r="C440" i="6"/>
  <c r="C6692" i="6"/>
  <c r="C1846" i="6"/>
  <c r="C2576" i="6"/>
  <c r="C4060" i="6"/>
  <c r="C3351" i="6"/>
  <c r="C3924" i="6"/>
  <c r="C4874" i="6"/>
  <c r="C4933" i="6"/>
  <c r="C254" i="6"/>
  <c r="C6838" i="6"/>
  <c r="C5828" i="6"/>
  <c r="C4145" i="6"/>
  <c r="C3360" i="6"/>
  <c r="C6399" i="6"/>
  <c r="C2533" i="6"/>
  <c r="C4587" i="6"/>
  <c r="C6617" i="6"/>
  <c r="C5270" i="6"/>
  <c r="C6203" i="6"/>
  <c r="C1037" i="6"/>
  <c r="C4428" i="6"/>
  <c r="C5326" i="6"/>
  <c r="C2290" i="6"/>
  <c r="C1078" i="6"/>
  <c r="C1353" i="6"/>
  <c r="C5960" i="6"/>
  <c r="C1465" i="6"/>
  <c r="C4753" i="6"/>
  <c r="C3312" i="6"/>
  <c r="C6567" i="6"/>
  <c r="C3825" i="6"/>
  <c r="C6645" i="6"/>
  <c r="C2452" i="6"/>
  <c r="C4184" i="6"/>
  <c r="C1627" i="6"/>
  <c r="C6511" i="6"/>
  <c r="C4757" i="6"/>
  <c r="C6867" i="6"/>
  <c r="C2104" i="6"/>
  <c r="C445" i="6"/>
  <c r="C2927" i="6"/>
  <c r="C5163" i="6"/>
  <c r="C3331" i="6"/>
  <c r="C4889" i="6"/>
  <c r="C2682" i="6"/>
  <c r="C1226" i="6"/>
  <c r="C5658" i="6"/>
  <c r="C7038" i="6"/>
  <c r="C2414" i="6"/>
  <c r="C1900" i="6"/>
  <c r="C1255" i="6"/>
  <c r="C2587" i="6"/>
  <c r="C1165" i="6"/>
  <c r="C1815" i="6"/>
  <c r="C4895" i="6"/>
  <c r="C1201" i="6"/>
  <c r="C5544" i="6"/>
  <c r="C2697" i="6"/>
  <c r="C6327" i="6"/>
  <c r="C6122" i="6"/>
  <c r="C1475" i="6"/>
  <c r="C1102" i="6"/>
  <c r="C4807" i="6"/>
  <c r="C6289" i="6"/>
  <c r="C620" i="6"/>
  <c r="C6487" i="6"/>
  <c r="C3115" i="6"/>
  <c r="C3926" i="6"/>
  <c r="C2207" i="6"/>
  <c r="C177" i="6"/>
  <c r="C5097" i="6"/>
  <c r="C6402" i="6"/>
  <c r="C3038" i="6"/>
  <c r="C1219" i="6"/>
  <c r="C4393" i="6"/>
  <c r="C6240" i="6"/>
  <c r="C795" i="6"/>
  <c r="C174" i="6"/>
  <c r="C6667" i="6"/>
  <c r="C4252" i="6"/>
  <c r="C5137" i="6"/>
  <c r="C2903" i="6"/>
  <c r="C4916" i="6"/>
  <c r="C5211" i="6"/>
  <c r="C4249" i="6"/>
  <c r="C426" i="6"/>
  <c r="C6369" i="6"/>
  <c r="C6031" i="6"/>
  <c r="C121" i="6"/>
  <c r="C2855" i="6"/>
  <c r="C2613" i="6"/>
  <c r="C3992" i="6"/>
  <c r="C5732" i="6"/>
  <c r="C951" i="6"/>
  <c r="C1712" i="6"/>
  <c r="C2548" i="6"/>
  <c r="C2250" i="6"/>
  <c r="C1423" i="6"/>
  <c r="C5100" i="6"/>
  <c r="C5428" i="6"/>
  <c r="C123" i="6"/>
  <c r="C6623" i="6"/>
  <c r="C6793" i="6"/>
  <c r="C4630" i="6"/>
  <c r="C3694" i="6"/>
  <c r="C5286" i="6"/>
  <c r="C2173" i="6"/>
  <c r="C4068" i="6"/>
  <c r="C3225" i="6"/>
  <c r="C1319" i="6"/>
  <c r="C1245" i="6"/>
  <c r="C367" i="6"/>
  <c r="C6411" i="6"/>
  <c r="C6769" i="6"/>
  <c r="C5218" i="6"/>
  <c r="C6494" i="6"/>
  <c r="C6776" i="6"/>
  <c r="C4915" i="6"/>
  <c r="C2017" i="6"/>
  <c r="C1842" i="6"/>
  <c r="C1617" i="6"/>
  <c r="C3187" i="6"/>
  <c r="C5970" i="6"/>
  <c r="C2275" i="6"/>
  <c r="C321" i="6"/>
  <c r="C3062" i="6"/>
  <c r="C6062" i="6"/>
  <c r="C3669" i="6"/>
  <c r="C4259" i="6"/>
  <c r="C79" i="6"/>
  <c r="C3496" i="6"/>
  <c r="C3682" i="6"/>
  <c r="C6108" i="6"/>
  <c r="C2747" i="6"/>
  <c r="C6664" i="6"/>
  <c r="C5156" i="6"/>
  <c r="C4296" i="6"/>
  <c r="C4164" i="6"/>
  <c r="C1788" i="6"/>
  <c r="C6743" i="6"/>
  <c r="C571" i="6"/>
  <c r="C623" i="6"/>
  <c r="C1735" i="6"/>
  <c r="C4099" i="6"/>
  <c r="C6993" i="6"/>
  <c r="C5869" i="6"/>
  <c r="C3342" i="6"/>
  <c r="C6009" i="6"/>
  <c r="C621" i="6"/>
  <c r="C3667" i="6"/>
  <c r="C3041" i="6"/>
  <c r="C5716" i="6"/>
  <c r="C2660" i="6"/>
  <c r="C6435" i="6"/>
  <c r="C1405" i="6"/>
  <c r="C299" i="6"/>
  <c r="C3249" i="6"/>
  <c r="C3821" i="6"/>
  <c r="C6885" i="6"/>
  <c r="C7058" i="6"/>
  <c r="C1218" i="6"/>
  <c r="C3411" i="6"/>
  <c r="C5660" i="6"/>
  <c r="C1422" i="6"/>
  <c r="C740" i="6"/>
  <c r="C4546" i="6"/>
  <c r="C7006" i="6"/>
  <c r="C2108" i="6"/>
  <c r="C3103" i="6"/>
  <c r="C211" i="6"/>
  <c r="C801" i="6"/>
  <c r="C5287" i="6"/>
  <c r="C5806" i="6"/>
  <c r="C2971" i="6"/>
  <c r="C3088" i="6"/>
  <c r="C6903" i="6"/>
  <c r="C6982" i="6"/>
  <c r="C3009" i="6"/>
  <c r="C5756" i="6"/>
  <c r="C3262" i="6"/>
  <c r="C93" i="6"/>
  <c r="C5340" i="6"/>
  <c r="C1143" i="6"/>
  <c r="C5667" i="6"/>
  <c r="C4406" i="6"/>
  <c r="C1270" i="6"/>
  <c r="C2829" i="6"/>
  <c r="C476" i="6"/>
  <c r="C1301" i="6"/>
  <c r="C4479" i="6"/>
  <c r="C5478" i="6"/>
  <c r="C1863" i="6"/>
  <c r="C4194" i="6"/>
  <c r="C99" i="6"/>
  <c r="C5574" i="6"/>
  <c r="C286" i="6"/>
  <c r="C1515" i="6"/>
  <c r="C5039" i="6"/>
  <c r="C6875" i="6"/>
  <c r="C2140" i="6"/>
  <c r="C2596" i="6"/>
  <c r="C2161" i="6"/>
  <c r="C2500" i="6"/>
  <c r="C3824" i="6"/>
  <c r="C5803" i="6"/>
  <c r="C5151" i="6"/>
  <c r="C6014" i="6"/>
  <c r="C1084" i="6"/>
  <c r="C4680" i="6"/>
  <c r="C1760" i="6"/>
  <c r="C4380" i="6"/>
  <c r="C5664" i="6"/>
  <c r="C4482" i="6"/>
  <c r="C4723" i="6"/>
  <c r="C2881" i="6"/>
  <c r="C3606" i="6"/>
  <c r="C229" i="6"/>
  <c r="C5620" i="6"/>
  <c r="C2722" i="6"/>
  <c r="C3261" i="6"/>
  <c r="C2466" i="6"/>
  <c r="C2041" i="6"/>
  <c r="C5739" i="6"/>
  <c r="C374" i="6"/>
  <c r="C1365" i="6"/>
  <c r="C2324" i="6"/>
  <c r="C5536" i="6"/>
  <c r="C5392" i="6"/>
  <c r="C5186" i="6"/>
  <c r="C2497" i="6"/>
  <c r="C6974" i="6"/>
  <c r="C3066" i="6"/>
  <c r="C431" i="6"/>
  <c r="C343" i="6"/>
  <c r="C3675" i="6"/>
  <c r="C6961" i="6"/>
  <c r="C3729" i="6"/>
  <c r="C3737" i="6"/>
  <c r="C1587" i="6"/>
  <c r="C307" i="6"/>
  <c r="C3835" i="6"/>
  <c r="C397" i="6"/>
  <c r="C6638" i="6"/>
  <c r="C3978" i="6"/>
  <c r="C5406" i="6"/>
  <c r="C6734" i="6"/>
  <c r="C2667" i="6"/>
  <c r="C5251" i="6"/>
  <c r="C4640" i="6"/>
  <c r="C5014" i="6"/>
  <c r="C6285" i="6"/>
  <c r="C2126" i="6"/>
  <c r="C6822" i="6"/>
  <c r="C4714" i="6"/>
  <c r="C1790" i="6"/>
  <c r="C2434" i="6"/>
  <c r="C3096" i="6"/>
  <c r="C3457" i="6"/>
  <c r="C6918" i="6"/>
  <c r="C6311" i="6"/>
  <c r="C6085" i="6"/>
  <c r="C4776" i="6"/>
  <c r="C5303" i="6"/>
  <c r="C5825" i="6"/>
  <c r="C5104" i="6"/>
  <c r="C6324" i="6"/>
  <c r="C4739" i="6"/>
  <c r="C5545" i="6"/>
  <c r="C1211" i="6"/>
  <c r="C5772" i="6"/>
  <c r="C5954" i="6"/>
  <c r="C2251" i="6"/>
  <c r="C4799" i="6"/>
  <c r="C3193" i="6"/>
  <c r="C2216" i="6"/>
  <c r="C5346" i="6"/>
  <c r="C7076" i="6"/>
  <c r="C6828" i="6"/>
  <c r="C5876" i="6"/>
  <c r="C435" i="6"/>
  <c r="C6417" i="6"/>
  <c r="C5916" i="6"/>
  <c r="C6742" i="6"/>
  <c r="C1500" i="6"/>
  <c r="C1358" i="6"/>
  <c r="C6761" i="6"/>
  <c r="C4629" i="6"/>
  <c r="C6682" i="6"/>
  <c r="C2074" i="6"/>
  <c r="C2267" i="6"/>
  <c r="C2429" i="6"/>
  <c r="C4666" i="6"/>
  <c r="C729" i="6"/>
  <c r="C3787" i="6"/>
  <c r="C6527" i="6"/>
  <c r="C1390" i="6"/>
  <c r="C5231" i="6"/>
  <c r="C543" i="6"/>
  <c r="C5397" i="6"/>
  <c r="C5611" i="6"/>
  <c r="C6660" i="6"/>
  <c r="C2218" i="6"/>
  <c r="C1331" i="6"/>
  <c r="C720" i="6"/>
  <c r="C304" i="6"/>
  <c r="C3477" i="6"/>
  <c r="C1762" i="6"/>
  <c r="C6439" i="6"/>
  <c r="C6624" i="6"/>
  <c r="C3595" i="6"/>
  <c r="C3017" i="6"/>
  <c r="C2093" i="6"/>
  <c r="C539" i="6"/>
  <c r="C3181" i="6"/>
  <c r="C3405" i="6"/>
  <c r="C3485" i="6"/>
  <c r="C1969" i="6"/>
  <c r="C4646" i="6"/>
  <c r="C3789" i="6"/>
  <c r="C6342" i="6"/>
  <c r="C383" i="6"/>
  <c r="C3504" i="6"/>
  <c r="C3642" i="6"/>
  <c r="C5224" i="6"/>
  <c r="C547" i="6"/>
  <c r="C4541" i="6"/>
  <c r="C6546" i="6"/>
  <c r="C2169" i="6"/>
  <c r="C2377" i="6"/>
  <c r="C3177" i="6"/>
  <c r="C3901" i="6"/>
  <c r="C2313" i="6"/>
  <c r="C6811" i="6"/>
  <c r="C2288" i="6"/>
  <c r="C898" i="6"/>
  <c r="C3046" i="6"/>
  <c r="C3950" i="6"/>
  <c r="C3728" i="6"/>
  <c r="C6412" i="6"/>
  <c r="C6504" i="6"/>
  <c r="C5015" i="6"/>
  <c r="C3010" i="6"/>
  <c r="C128" i="6"/>
  <c r="C6061" i="6"/>
  <c r="C3372" i="6"/>
  <c r="C1227" i="6"/>
  <c r="C2898" i="6"/>
  <c r="C91" i="6"/>
  <c r="C29" i="6"/>
  <c r="C6330" i="6"/>
  <c r="C6387" i="6"/>
  <c r="C3296" i="6"/>
  <c r="C2654" i="6"/>
  <c r="C266" i="6"/>
  <c r="C5710" i="6"/>
  <c r="C200" i="6"/>
  <c r="C2406" i="6"/>
  <c r="C5293" i="6"/>
  <c r="C4325" i="6"/>
  <c r="C957" i="6"/>
  <c r="C3456" i="6"/>
  <c r="C6166" i="6"/>
  <c r="C5095" i="6"/>
  <c r="C2167" i="6"/>
  <c r="C3733" i="6"/>
  <c r="C2616" i="6"/>
  <c r="C5458" i="6"/>
  <c r="C2321" i="6"/>
  <c r="C2016" i="6"/>
  <c r="C3368" i="6"/>
  <c r="C3564" i="6"/>
  <c r="C6096" i="6"/>
  <c r="C301" i="6"/>
  <c r="C4276" i="6"/>
  <c r="C4502" i="6"/>
  <c r="C991" i="6"/>
  <c r="C1232" i="6"/>
  <c r="C6886" i="6"/>
  <c r="C4625" i="6"/>
  <c r="C1744" i="6"/>
  <c r="C4955" i="6"/>
  <c r="C6773" i="6"/>
  <c r="C6486" i="6"/>
  <c r="C5517" i="6"/>
  <c r="C454" i="6"/>
  <c r="C1265" i="6"/>
  <c r="C6386" i="6"/>
  <c r="C5470" i="6"/>
  <c r="C5932" i="6"/>
  <c r="C1155" i="6"/>
  <c r="C1946" i="6"/>
  <c r="C3142" i="6"/>
  <c r="C5268" i="6"/>
  <c r="C1968" i="6"/>
  <c r="C6275" i="6"/>
  <c r="C1407" i="6"/>
  <c r="C3353" i="6"/>
  <c r="C5703" i="6"/>
  <c r="C2401" i="6"/>
  <c r="C4215" i="6"/>
  <c r="C1967" i="6"/>
  <c r="C4985" i="6"/>
  <c r="C213" i="6"/>
  <c r="C1640" i="6"/>
  <c r="C6590" i="6"/>
  <c r="C2033" i="6"/>
  <c r="C3074" i="6"/>
  <c r="C1134" i="6"/>
  <c r="C5103" i="6"/>
  <c r="C6338" i="6"/>
  <c r="C6677" i="6"/>
  <c r="C5555" i="6"/>
  <c r="C5255" i="6"/>
  <c r="C2579" i="6"/>
  <c r="C4681" i="6"/>
  <c r="C6144" i="6"/>
  <c r="C330" i="6"/>
  <c r="C6759" i="6"/>
  <c r="C6457" i="6"/>
  <c r="C5457" i="6"/>
  <c r="C5209" i="6"/>
  <c r="C2091" i="6"/>
  <c r="C1734" i="6"/>
  <c r="C750" i="6"/>
  <c r="C2558" i="6"/>
  <c r="C2134" i="6"/>
  <c r="C3469" i="6"/>
  <c r="C6404" i="6"/>
  <c r="C3985" i="6"/>
  <c r="C5826" i="6"/>
  <c r="C782" i="6"/>
  <c r="C5755" i="6"/>
  <c r="C1452" i="6"/>
  <c r="C2696" i="6"/>
  <c r="C6596" i="6"/>
  <c r="C1666" i="6"/>
  <c r="C5602" i="6"/>
  <c r="C4578" i="6"/>
  <c r="C2539" i="6"/>
  <c r="C978" i="6"/>
  <c r="C1755" i="6"/>
  <c r="C6693" i="6"/>
  <c r="C2212" i="6"/>
  <c r="C4192" i="6"/>
  <c r="C2428" i="6"/>
  <c r="C3549" i="6"/>
  <c r="C1572" i="6"/>
  <c r="C2098" i="6"/>
  <c r="C6276" i="6"/>
  <c r="C6785" i="6"/>
  <c r="C127" i="6"/>
  <c r="C6059" i="6"/>
  <c r="C1229" i="6"/>
  <c r="C2071" i="6"/>
  <c r="C4423" i="6"/>
  <c r="C1562" i="6"/>
  <c r="C1993" i="6"/>
  <c r="C1074" i="6"/>
  <c r="C4362" i="6"/>
  <c r="C3952" i="6"/>
  <c r="C3639" i="6"/>
  <c r="C434" i="6"/>
  <c r="C5023" i="6"/>
  <c r="C6456" i="6"/>
  <c r="C2273" i="6"/>
  <c r="C5649" i="6"/>
  <c r="C6954" i="6"/>
  <c r="C1536" i="6"/>
  <c r="C5111" i="6"/>
  <c r="C860" i="6"/>
  <c r="C3580" i="6"/>
  <c r="C813" i="6"/>
  <c r="C2396" i="6"/>
  <c r="C4352" i="6"/>
  <c r="C726" i="6"/>
  <c r="C1325" i="6"/>
  <c r="C6529" i="6"/>
  <c r="C3704" i="6"/>
  <c r="C998" i="6"/>
  <c r="C6426" i="6"/>
  <c r="C6702" i="6"/>
  <c r="C3319" i="6"/>
  <c r="C5075" i="6"/>
  <c r="C2235" i="6"/>
  <c r="C1367" i="6"/>
  <c r="C70" i="6"/>
  <c r="C2164" i="6"/>
  <c r="C5022" i="6"/>
  <c r="C4146" i="6"/>
  <c r="C2050" i="6"/>
  <c r="C1248" i="6"/>
  <c r="C2038" i="6"/>
  <c r="C5188" i="6"/>
  <c r="C1287" i="6"/>
  <c r="C3596" i="6"/>
  <c r="C6115" i="6"/>
  <c r="C3517" i="6"/>
  <c r="C4037" i="6"/>
  <c r="C5411" i="6"/>
  <c r="C4079" i="6"/>
  <c r="C2186" i="6"/>
  <c r="C596" i="6"/>
  <c r="C588" i="6"/>
  <c r="C1618" i="6"/>
  <c r="C4687" i="6"/>
  <c r="C1548" i="6"/>
  <c r="C3964" i="6"/>
  <c r="C6266" i="6"/>
  <c r="C1628" i="6"/>
  <c r="C5241" i="6"/>
  <c r="C1414" i="6"/>
  <c r="C4567" i="6"/>
  <c r="C5453" i="6"/>
  <c r="C147" i="6"/>
  <c r="C6959" i="6"/>
  <c r="C425" i="6"/>
  <c r="C3599" i="6"/>
  <c r="C6101" i="6"/>
  <c r="C2698" i="6"/>
  <c r="C2717" i="6"/>
  <c r="C1167" i="6"/>
  <c r="C26" i="6"/>
  <c r="C2706" i="6"/>
  <c r="C723" i="6"/>
  <c r="C6556" i="6"/>
  <c r="C4284" i="6"/>
  <c r="C1035" i="6"/>
  <c r="C2382" i="6"/>
  <c r="C6545" i="6"/>
  <c r="C32" i="6"/>
  <c r="C5644" i="6"/>
  <c r="C2590" i="6"/>
  <c r="C6676" i="6"/>
  <c r="C5782" i="6"/>
  <c r="C4834" i="6"/>
  <c r="C5125" i="6"/>
  <c r="C6979" i="6"/>
  <c r="C4091" i="6"/>
  <c r="C5807" i="6"/>
  <c r="C3075" i="6"/>
  <c r="C4469" i="6"/>
  <c r="C1187" i="6"/>
  <c r="C3281" i="6"/>
  <c r="C2597" i="6"/>
  <c r="C6701" i="6"/>
  <c r="C6314" i="6"/>
  <c r="C5376" i="6"/>
  <c r="C722" i="6"/>
  <c r="C4941" i="6"/>
  <c r="C44" i="6"/>
  <c r="C1770" i="6"/>
  <c r="C4794" i="6"/>
  <c r="C4658" i="6"/>
  <c r="C996" i="6"/>
  <c r="C1573" i="6"/>
  <c r="C6713" i="6"/>
  <c r="C4416" i="6"/>
  <c r="C3081" i="6"/>
  <c r="C694" i="6"/>
  <c r="C3919" i="6"/>
  <c r="C1644" i="6"/>
  <c r="C4596" i="6"/>
  <c r="C2560" i="6"/>
  <c r="C1997" i="6"/>
  <c r="C3936" i="6"/>
  <c r="C2650" i="6"/>
  <c r="C3210" i="6"/>
  <c r="C149" i="6"/>
  <c r="C932" i="6"/>
  <c r="C2707" i="6"/>
  <c r="C5019" i="6"/>
  <c r="C2912" i="6"/>
  <c r="C4346" i="6"/>
  <c r="C1858" i="6"/>
  <c r="C6515" i="6"/>
  <c r="C4917" i="6"/>
  <c r="C4096" i="6"/>
  <c r="C1843" i="6"/>
  <c r="C6264" i="6"/>
  <c r="C6336" i="6"/>
  <c r="C5363" i="6"/>
  <c r="C1290" i="6"/>
  <c r="C919" i="6"/>
  <c r="C4605" i="6"/>
  <c r="C796" i="6"/>
  <c r="C403" i="6"/>
  <c r="C5128" i="6"/>
  <c r="C5523" i="6"/>
  <c r="C347" i="6"/>
  <c r="C3665" i="6"/>
  <c r="C4090" i="6"/>
  <c r="C3182" i="6"/>
  <c r="C6403" i="6"/>
  <c r="C6831" i="6"/>
  <c r="C1396" i="6"/>
  <c r="C4214" i="6"/>
  <c r="C3028" i="6"/>
  <c r="C1650" i="6"/>
  <c r="C2441" i="6"/>
  <c r="C6196" i="6"/>
  <c r="C3237" i="6"/>
  <c r="C4960" i="6"/>
  <c r="C3282" i="6"/>
  <c r="C4527" i="6"/>
  <c r="C6747" i="6"/>
  <c r="C346" i="6"/>
  <c r="C7062" i="6"/>
  <c r="C3450" i="6"/>
  <c r="C2823" i="6"/>
  <c r="C5777" i="6"/>
  <c r="C5926" i="6"/>
  <c r="C649" i="6"/>
  <c r="C3780" i="6"/>
  <c r="C138" i="6"/>
  <c r="C1403" i="6"/>
  <c r="C1101" i="6"/>
  <c r="C4023" i="6"/>
  <c r="C1493" i="6"/>
  <c r="C5790" i="6"/>
  <c r="C4571" i="6"/>
  <c r="C5559" i="6"/>
  <c r="C5366" i="6"/>
  <c r="C5645" i="6"/>
  <c r="C271" i="6"/>
  <c r="C3762" i="6"/>
  <c r="C3464" i="6"/>
  <c r="C415" i="6"/>
  <c r="C2988" i="6"/>
  <c r="C2334" i="6"/>
  <c r="C2143" i="6"/>
  <c r="C3838" i="6"/>
  <c r="C2394" i="6"/>
  <c r="C4412" i="6"/>
  <c r="C7086" i="6"/>
  <c r="C409" i="6"/>
  <c r="C5575" i="6"/>
  <c r="C1377" i="6"/>
  <c r="C8" i="6"/>
  <c r="C4932" i="6"/>
  <c r="C2817" i="6"/>
  <c r="C5711" i="6"/>
  <c r="C3314" i="6"/>
  <c r="C4109" i="6"/>
  <c r="C5333" i="6"/>
  <c r="C6016" i="6"/>
  <c r="C5832" i="6"/>
  <c r="C6754" i="6"/>
  <c r="C2233" i="6"/>
  <c r="C1107" i="6"/>
  <c r="C5764" i="6"/>
  <c r="C2872" i="6"/>
  <c r="C1053" i="6"/>
  <c r="C5472" i="6"/>
  <c r="C2298" i="6"/>
  <c r="C5508" i="6"/>
  <c r="C3873" i="6"/>
  <c r="C1191" i="6"/>
  <c r="C4565" i="6"/>
  <c r="C1523" i="6"/>
  <c r="C3653" i="6"/>
  <c r="C1888" i="6"/>
  <c r="C1737" i="6"/>
  <c r="C1153" i="6"/>
  <c r="C7035" i="6"/>
  <c r="C5116" i="6"/>
  <c r="C5516" i="6"/>
  <c r="C2149" i="6"/>
  <c r="C4511" i="6"/>
  <c r="C3730" i="6"/>
  <c r="C5621" i="6"/>
  <c r="C3852" i="6"/>
  <c r="C6841" i="6"/>
  <c r="C2785" i="6"/>
  <c r="C5053" i="6"/>
  <c r="C3716" i="6"/>
  <c r="C1159" i="6"/>
  <c r="C3254" i="6"/>
  <c r="C2777" i="6"/>
  <c r="C3143" i="6"/>
  <c r="C2953" i="6"/>
  <c r="C290" i="6"/>
  <c r="C451" i="6"/>
  <c r="C1642" i="6"/>
  <c r="C914" i="6"/>
  <c r="C859" i="6"/>
  <c r="C3150" i="6"/>
  <c r="C7030" i="6"/>
  <c r="C680" i="6"/>
  <c r="C2153" i="6"/>
  <c r="C4432" i="6"/>
  <c r="C4813" i="6"/>
  <c r="C672" i="6"/>
  <c r="C885" i="6"/>
  <c r="C2677" i="6"/>
  <c r="C1825" i="6"/>
  <c r="C5837" i="6"/>
  <c r="C3897" i="6"/>
  <c r="C3578" i="6"/>
  <c r="C4974" i="6"/>
  <c r="C6424" i="6"/>
  <c r="C6163" i="6"/>
  <c r="C68" i="6"/>
  <c r="C6561" i="6"/>
  <c r="C2420" i="6"/>
  <c r="C6260" i="6"/>
  <c r="C3727" i="6"/>
  <c r="C4117" i="6"/>
  <c r="C6739" i="6"/>
  <c r="C5055" i="6"/>
  <c r="C5074" i="6"/>
  <c r="C5671" i="6"/>
  <c r="C3677" i="6"/>
  <c r="C3238" i="6"/>
  <c r="C1830" i="6"/>
  <c r="C4902" i="6"/>
  <c r="C6800" i="6"/>
  <c r="C4205" i="6"/>
  <c r="C7046" i="6"/>
  <c r="C2230" i="6"/>
  <c r="C4574" i="6"/>
  <c r="C2092" i="6"/>
  <c r="C704" i="6"/>
  <c r="C6909" i="6"/>
  <c r="C4650" i="6"/>
  <c r="C38" i="6"/>
  <c r="C2034" i="6"/>
  <c r="C3032" i="6"/>
  <c r="C6357" i="6"/>
  <c r="C2079" i="6"/>
  <c r="C1304" i="6"/>
  <c r="C1590" i="6"/>
  <c r="C1817" i="6"/>
  <c r="C6212" i="6"/>
  <c r="C6090" i="6"/>
  <c r="C7005" i="6"/>
  <c r="C3276" i="6"/>
  <c r="C4175" i="6"/>
  <c r="C1459" i="6"/>
  <c r="C7037" i="6"/>
  <c r="C2019" i="6"/>
  <c r="C5146" i="6"/>
  <c r="C5899" i="6"/>
  <c r="C4710" i="6"/>
  <c r="C6878" i="6"/>
  <c r="C6034" i="6"/>
  <c r="C2834" i="6"/>
  <c r="C6620" i="6"/>
  <c r="C6615" i="6"/>
  <c r="C6393" i="6"/>
  <c r="C3479" i="6"/>
  <c r="C1028" i="6"/>
  <c r="C3308" i="6"/>
  <c r="C6789" i="6"/>
  <c r="C2702" i="6"/>
  <c r="C2813" i="6"/>
  <c r="C3186" i="6"/>
  <c r="C663" i="6"/>
  <c r="C6990" i="6"/>
  <c r="C3971" i="6"/>
  <c r="C2795" i="6"/>
  <c r="C523" i="6"/>
  <c r="C3810" i="6"/>
  <c r="C6443" i="6"/>
  <c r="C518" i="6"/>
  <c r="C760" i="6"/>
  <c r="C3511" i="6"/>
  <c r="C4526" i="6"/>
  <c r="C2507" i="6"/>
  <c r="C3664" i="6"/>
  <c r="C1411" i="6"/>
  <c r="C6080" i="6"/>
  <c r="C5640" i="6"/>
  <c r="C2671" i="6"/>
  <c r="C2133" i="6"/>
  <c r="C6190" i="6"/>
  <c r="C5299" i="6"/>
  <c r="C4952" i="6"/>
  <c r="C5568" i="6"/>
  <c r="C912" i="6"/>
  <c r="C888" i="6"/>
  <c r="C992" i="6"/>
  <c r="C1693" i="6"/>
  <c r="C52" i="6"/>
  <c r="C6525" i="6"/>
  <c r="C843" i="6"/>
  <c r="C4295" i="6"/>
  <c r="C6118" i="6"/>
  <c r="C3488" i="6"/>
  <c r="C1668" i="6"/>
  <c r="C2769" i="6"/>
  <c r="C4706" i="6"/>
  <c r="C6594" i="6"/>
  <c r="C4744" i="6"/>
  <c r="C3627" i="6"/>
  <c r="C1654" i="6"/>
  <c r="D148" i="6"/>
  <c r="D1742" i="6"/>
  <c r="D7080" i="6"/>
  <c r="D5746" i="6"/>
  <c r="D3951" i="6"/>
  <c r="D3126" i="6"/>
  <c r="D1182" i="6"/>
  <c r="D1251" i="6"/>
  <c r="D368" i="6"/>
  <c r="D2035" i="6"/>
  <c r="D7105" i="6"/>
  <c r="D2684" i="6"/>
  <c r="D2006" i="6"/>
  <c r="D1376" i="6"/>
  <c r="D550" i="6"/>
  <c r="D1333" i="6"/>
  <c r="D46" i="6"/>
  <c r="D4731" i="6"/>
  <c r="D703" i="6"/>
  <c r="D2110" i="6"/>
  <c r="D2889" i="6"/>
  <c r="D335" i="6"/>
  <c r="D3577" i="6"/>
  <c r="D4831" i="6"/>
  <c r="D6450" i="6"/>
  <c r="D5724" i="6"/>
  <c r="D1488" i="6"/>
  <c r="D5093" i="6"/>
  <c r="D696" i="6"/>
  <c r="D2646" i="6"/>
  <c r="D1531" i="6"/>
  <c r="D742" i="6"/>
  <c r="D4812" i="6"/>
  <c r="D5990" i="6"/>
  <c r="D4521" i="6"/>
  <c r="D4305" i="6"/>
  <c r="D67" i="6"/>
  <c r="D5305" i="6"/>
  <c r="D3957" i="6"/>
  <c r="D1835" i="6"/>
  <c r="D1241" i="6"/>
  <c r="D948" i="6"/>
  <c r="D6970" i="6"/>
  <c r="D5728" i="6"/>
  <c r="D5105" i="6"/>
  <c r="D6883" i="6"/>
  <c r="D4580" i="6"/>
  <c r="D5615" i="6"/>
  <c r="D6868" i="6"/>
  <c r="D356" i="6"/>
  <c r="D952" i="6"/>
  <c r="D2114" i="6"/>
  <c r="D3736" i="6"/>
  <c r="D1583" i="6"/>
  <c r="D1339" i="6"/>
  <c r="D3001" i="6"/>
  <c r="D747" i="6"/>
  <c r="D4381" i="6"/>
  <c r="D5706" i="6"/>
  <c r="D5335" i="6"/>
  <c r="D3019" i="6"/>
  <c r="D5573" i="6"/>
  <c r="D5631" i="6"/>
  <c r="D6236" i="6"/>
  <c r="D5191" i="6"/>
  <c r="D4387" i="6"/>
  <c r="D6480" i="6"/>
  <c r="D1254" i="6"/>
  <c r="D6740" i="6"/>
  <c r="D3582" i="6"/>
  <c r="D209" i="6"/>
  <c r="D6674" i="6"/>
  <c r="D4735" i="6"/>
  <c r="D1980" i="6"/>
  <c r="D6853" i="6"/>
  <c r="D3305" i="6"/>
  <c r="D3161" i="6"/>
  <c r="D3213" i="6"/>
  <c r="D1433" i="6"/>
  <c r="D112" i="6"/>
  <c r="D4174" i="6"/>
  <c r="D1115" i="6"/>
  <c r="D730" i="6"/>
  <c r="D4238" i="6"/>
  <c r="D1567" i="6"/>
  <c r="D2155" i="6"/>
  <c r="D2476" i="6"/>
  <c r="D4475" i="6"/>
  <c r="D7032" i="6"/>
  <c r="D3764" i="6"/>
  <c r="D2022" i="6"/>
  <c r="D6600" i="6"/>
  <c r="D5396" i="6"/>
  <c r="D1752" i="6"/>
  <c r="D2278" i="6"/>
  <c r="D2036" i="6"/>
  <c r="D1645" i="6"/>
  <c r="D2162" i="6"/>
  <c r="D1163" i="6"/>
  <c r="D42" i="6"/>
  <c r="D5176" i="6"/>
  <c r="D2484" i="6"/>
  <c r="D4707" i="6"/>
  <c r="D6344" i="6"/>
  <c r="D6091" i="6"/>
  <c r="D2856" i="6"/>
  <c r="D527" i="6"/>
  <c r="D6430" i="6"/>
  <c r="D1419" i="6"/>
  <c r="D3554" i="6"/>
  <c r="D2243" i="6"/>
  <c r="D2283" i="6"/>
  <c r="D6239" i="6"/>
  <c r="D1166" i="6"/>
  <c r="D2535" i="6"/>
  <c r="D3051" i="6"/>
  <c r="D2" i="6"/>
  <c r="D7068" i="6"/>
  <c r="D6791" i="6"/>
  <c r="D513" i="6"/>
  <c r="D5758" i="6"/>
  <c r="D4053" i="6"/>
  <c r="D6198" i="6"/>
  <c r="D3745" i="6"/>
  <c r="D4514" i="6"/>
  <c r="D3687" i="6"/>
  <c r="D1346" i="6"/>
  <c r="D3598" i="6"/>
  <c r="D1260" i="6"/>
  <c r="D1087" i="6"/>
  <c r="D6401" i="6"/>
  <c r="D4176" i="6"/>
  <c r="D4685" i="6"/>
  <c r="D928" i="6"/>
  <c r="D6683" i="6"/>
  <c r="D114" i="6"/>
  <c r="D5142" i="6"/>
  <c r="D1934" i="6"/>
  <c r="D4375" i="6"/>
  <c r="D4160" i="6"/>
  <c r="D5473" i="6"/>
  <c r="D2568" i="6"/>
  <c r="D2651" i="6"/>
  <c r="D4015" i="6"/>
  <c r="D6587" i="6"/>
  <c r="D5796" i="6"/>
  <c r="D2998" i="6"/>
  <c r="D300" i="6"/>
  <c r="D2530" i="6"/>
  <c r="D6790" i="6"/>
  <c r="D3215" i="6"/>
  <c r="D1220" i="6"/>
  <c r="D413" i="6"/>
  <c r="D381" i="6"/>
  <c r="D5395" i="6"/>
  <c r="D3841" i="6"/>
  <c r="D2693" i="6"/>
  <c r="D4698" i="6"/>
  <c r="D4779" i="6"/>
  <c r="D2261" i="6"/>
  <c r="D6478" i="6"/>
  <c r="D883" i="6"/>
  <c r="D5236" i="6"/>
  <c r="D848" i="6"/>
  <c r="D2779" i="6"/>
  <c r="D675" i="6"/>
  <c r="D4581" i="6"/>
  <c r="D910" i="6"/>
  <c r="D5177" i="6"/>
  <c r="D6969" i="6"/>
  <c r="D4313" i="6"/>
  <c r="D4984" i="6"/>
  <c r="D6719" i="6"/>
  <c r="D65" i="6"/>
  <c r="D2196" i="6"/>
  <c r="D1199" i="6"/>
  <c r="D5309" i="6"/>
  <c r="D2000" i="6"/>
  <c r="D1217" i="6"/>
  <c r="D263" i="6"/>
  <c r="D6475" i="6"/>
  <c r="D2805" i="6"/>
  <c r="D1395" i="6"/>
  <c r="D1484" i="6"/>
  <c r="D6171" i="6"/>
  <c r="D3773" i="6"/>
  <c r="D3671" i="6"/>
  <c r="D4294" i="6"/>
  <c r="D3539" i="6"/>
  <c r="D4862" i="6"/>
  <c r="D440" i="6"/>
  <c r="D6692" i="6"/>
  <c r="D1846" i="6"/>
  <c r="D2576" i="6"/>
  <c r="D4060" i="6"/>
  <c r="D3351" i="6"/>
  <c r="D3924" i="6"/>
  <c r="D4874" i="6"/>
  <c r="D4933" i="6"/>
  <c r="D254" i="6"/>
  <c r="D6838" i="6"/>
  <c r="D5828" i="6"/>
  <c r="D4145" i="6"/>
  <c r="D3360" i="6"/>
  <c r="D6399" i="6"/>
  <c r="D2533" i="6"/>
  <c r="D4587" i="6"/>
  <c r="D6617" i="6"/>
  <c r="D5270" i="6"/>
  <c r="D6203" i="6"/>
  <c r="D1037" i="6"/>
  <c r="D4428" i="6"/>
  <c r="D5326" i="6"/>
  <c r="D2290" i="6"/>
  <c r="D1078" i="6"/>
  <c r="D1353" i="6"/>
  <c r="D5960" i="6"/>
  <c r="D1465" i="6"/>
  <c r="D4753" i="6"/>
  <c r="D3312" i="6"/>
  <c r="D6567" i="6"/>
  <c r="D3825" i="6"/>
  <c r="D6645" i="6"/>
  <c r="D2452" i="6"/>
  <c r="D4184" i="6"/>
  <c r="D1627" i="6"/>
  <c r="D6511" i="6"/>
  <c r="D4757" i="6"/>
  <c r="D6867" i="6"/>
  <c r="D2104" i="6"/>
  <c r="D445" i="6"/>
  <c r="D2927" i="6"/>
  <c r="D5163" i="6"/>
  <c r="D3331" i="6"/>
  <c r="D4889" i="6"/>
  <c r="D2682" i="6"/>
  <c r="D1226" i="6"/>
  <c r="D5658" i="6"/>
  <c r="D7038" i="6"/>
  <c r="D2414" i="6"/>
  <c r="D1900" i="6"/>
  <c r="D1255" i="6"/>
  <c r="D2587" i="6"/>
  <c r="D1165" i="6"/>
  <c r="D1815" i="6"/>
  <c r="D4895" i="6"/>
  <c r="D1201" i="6"/>
  <c r="D5544" i="6"/>
  <c r="D2697" i="6"/>
  <c r="D6327" i="6"/>
  <c r="D6122" i="6"/>
  <c r="D1475" i="6"/>
  <c r="D1102" i="6"/>
  <c r="D4807" i="6"/>
  <c r="D6289" i="6"/>
  <c r="D620" i="6"/>
  <c r="D6487" i="6"/>
  <c r="D3115" i="6"/>
  <c r="D3926" i="6"/>
  <c r="D2207" i="6"/>
  <c r="D177" i="6"/>
  <c r="D5097" i="6"/>
  <c r="D6402" i="6"/>
  <c r="D3038" i="6"/>
  <c r="D1219" i="6"/>
  <c r="D4393" i="6"/>
  <c r="D6240" i="6"/>
  <c r="D795" i="6"/>
  <c r="D174" i="6"/>
  <c r="D6667" i="6"/>
  <c r="D4252" i="6"/>
  <c r="D5137" i="6"/>
  <c r="D2903" i="6"/>
  <c r="D4916" i="6"/>
  <c r="D5211" i="6"/>
  <c r="D4249" i="6"/>
  <c r="D426" i="6"/>
  <c r="D6369" i="6"/>
  <c r="D6031" i="6"/>
  <c r="D121" i="6"/>
  <c r="D2855" i="6"/>
  <c r="D2613" i="6"/>
  <c r="D3992" i="6"/>
  <c r="D5732" i="6"/>
  <c r="D951" i="6"/>
  <c r="D1712" i="6"/>
  <c r="D2548" i="6"/>
  <c r="D2250" i="6"/>
  <c r="D1423" i="6"/>
  <c r="D5100" i="6"/>
  <c r="D5428" i="6"/>
  <c r="D123" i="6"/>
  <c r="D6623" i="6"/>
  <c r="D6793" i="6"/>
  <c r="D4630" i="6"/>
  <c r="D3694" i="6"/>
  <c r="D5286" i="6"/>
  <c r="D2173" i="6"/>
  <c r="D4068" i="6"/>
  <c r="D3225" i="6"/>
  <c r="D1319" i="6"/>
  <c r="D1245" i="6"/>
  <c r="D367" i="6"/>
  <c r="D6411" i="6"/>
  <c r="D6769" i="6"/>
  <c r="D5218" i="6"/>
  <c r="D6494" i="6"/>
  <c r="D6776" i="6"/>
  <c r="D4915" i="6"/>
  <c r="D2017" i="6"/>
  <c r="D1842" i="6"/>
  <c r="D1617" i="6"/>
  <c r="D3187" i="6"/>
  <c r="D5970" i="6"/>
  <c r="D2275" i="6"/>
  <c r="D321" i="6"/>
  <c r="D3062" i="6"/>
  <c r="D6062" i="6"/>
  <c r="D3669" i="6"/>
  <c r="D4259" i="6"/>
  <c r="D79" i="6"/>
  <c r="D3496" i="6"/>
  <c r="D3682" i="6"/>
  <c r="D6108" i="6"/>
  <c r="D2747" i="6"/>
  <c r="D6664" i="6"/>
  <c r="D5156" i="6"/>
  <c r="D4296" i="6"/>
  <c r="D4164" i="6"/>
  <c r="D1788" i="6"/>
  <c r="D6743" i="6"/>
  <c r="D571" i="6"/>
  <c r="D623" i="6"/>
  <c r="D1735" i="6"/>
  <c r="D4099" i="6"/>
  <c r="D6993" i="6"/>
  <c r="D5869" i="6"/>
  <c r="D3342" i="6"/>
  <c r="D6009" i="6"/>
  <c r="D621" i="6"/>
  <c r="D3667" i="6"/>
  <c r="D3041" i="6"/>
  <c r="D5716" i="6"/>
  <c r="D2660" i="6"/>
  <c r="D6435" i="6"/>
  <c r="D1405" i="6"/>
  <c r="D299" i="6"/>
  <c r="D3249" i="6"/>
  <c r="D3821" i="6"/>
  <c r="D6885" i="6"/>
  <c r="D7058" i="6"/>
  <c r="D1218" i="6"/>
  <c r="D3411" i="6"/>
  <c r="D5660" i="6"/>
  <c r="D1422" i="6"/>
  <c r="D740" i="6"/>
  <c r="D4546" i="6"/>
  <c r="D7006" i="6"/>
  <c r="D2108" i="6"/>
  <c r="D3103" i="6"/>
  <c r="D211" i="6"/>
  <c r="D801" i="6"/>
  <c r="D5287" i="6"/>
  <c r="D5806" i="6"/>
  <c r="D2971" i="6"/>
  <c r="D3088" i="6"/>
  <c r="D6903" i="6"/>
  <c r="D6982" i="6"/>
  <c r="D3009" i="6"/>
  <c r="D5756" i="6"/>
  <c r="D3262" i="6"/>
  <c r="D93" i="6"/>
  <c r="D5340" i="6"/>
  <c r="D1143" i="6"/>
  <c r="D5667" i="6"/>
  <c r="D4406" i="6"/>
  <c r="D1270" i="6"/>
  <c r="D2829" i="6"/>
  <c r="D476" i="6"/>
  <c r="D1301" i="6"/>
  <c r="D4479" i="6"/>
  <c r="D5478" i="6"/>
  <c r="D1863" i="6"/>
  <c r="D4194" i="6"/>
  <c r="D99" i="6"/>
  <c r="D5574" i="6"/>
  <c r="D286" i="6"/>
  <c r="D1515" i="6"/>
  <c r="D5039" i="6"/>
  <c r="D6875" i="6"/>
  <c r="D2140" i="6"/>
  <c r="D2596" i="6"/>
  <c r="D2161" i="6"/>
  <c r="D2500" i="6"/>
  <c r="D3824" i="6"/>
  <c r="D5803" i="6"/>
  <c r="D5151" i="6"/>
  <c r="D6014" i="6"/>
  <c r="D1084" i="6"/>
  <c r="D4680" i="6"/>
  <c r="D1760" i="6"/>
  <c r="D4380" i="6"/>
  <c r="D5664" i="6"/>
  <c r="D4482" i="6"/>
  <c r="D4723" i="6"/>
  <c r="D2881" i="6"/>
  <c r="D3606" i="6"/>
  <c r="D229" i="6"/>
  <c r="D5620" i="6"/>
  <c r="D2722" i="6"/>
  <c r="D3261" i="6"/>
  <c r="D2466" i="6"/>
  <c r="D2041" i="6"/>
  <c r="D5739" i="6"/>
  <c r="D374" i="6"/>
  <c r="D1365" i="6"/>
  <c r="D2324" i="6"/>
  <c r="D5536" i="6"/>
  <c r="D5392" i="6"/>
  <c r="D5186" i="6"/>
  <c r="D2497" i="6"/>
  <c r="D6974" i="6"/>
  <c r="D3066" i="6"/>
  <c r="D431" i="6"/>
  <c r="D343" i="6"/>
  <c r="D3675" i="6"/>
  <c r="D6961" i="6"/>
  <c r="D3729" i="6"/>
  <c r="D3737" i="6"/>
  <c r="D1587" i="6"/>
  <c r="D307" i="6"/>
  <c r="D3835" i="6"/>
  <c r="D397" i="6"/>
  <c r="D6638" i="6"/>
  <c r="D3978" i="6"/>
  <c r="D5406" i="6"/>
  <c r="D6734" i="6"/>
  <c r="D2667" i="6"/>
  <c r="D5251" i="6"/>
  <c r="D4640" i="6"/>
  <c r="D5014" i="6"/>
  <c r="D6285" i="6"/>
  <c r="D2126" i="6"/>
  <c r="D6822" i="6"/>
  <c r="D4714" i="6"/>
  <c r="D1790" i="6"/>
  <c r="D2434" i="6"/>
  <c r="D3096" i="6"/>
  <c r="D3457" i="6"/>
  <c r="D6918" i="6"/>
  <c r="D6311" i="6"/>
  <c r="D6085" i="6"/>
  <c r="D4776" i="6"/>
  <c r="D5303" i="6"/>
  <c r="D5825" i="6"/>
  <c r="D5104" i="6"/>
  <c r="D6324" i="6"/>
  <c r="D4739" i="6"/>
  <c r="D5545" i="6"/>
  <c r="D1211" i="6"/>
  <c r="D5772" i="6"/>
  <c r="D5954" i="6"/>
  <c r="D2251" i="6"/>
  <c r="D4799" i="6"/>
  <c r="D3193" i="6"/>
  <c r="D2216" i="6"/>
  <c r="D5346" i="6"/>
  <c r="D7076" i="6"/>
  <c r="D6828" i="6"/>
  <c r="D5876" i="6"/>
  <c r="D435" i="6"/>
  <c r="D6417" i="6"/>
  <c r="D5916" i="6"/>
  <c r="D6742" i="6"/>
  <c r="D1500" i="6"/>
  <c r="D1358" i="6"/>
  <c r="D6761" i="6"/>
  <c r="D4629" i="6"/>
  <c r="D6682" i="6"/>
  <c r="D2074" i="6"/>
  <c r="D2267" i="6"/>
  <c r="D2429" i="6"/>
  <c r="D4666" i="6"/>
  <c r="D729" i="6"/>
  <c r="D3787" i="6"/>
  <c r="D6527" i="6"/>
  <c r="D1390" i="6"/>
  <c r="D5231" i="6"/>
  <c r="D543" i="6"/>
  <c r="D5397" i="6"/>
  <c r="D5611" i="6"/>
  <c r="D6660" i="6"/>
  <c r="D2218" i="6"/>
  <c r="D1331" i="6"/>
  <c r="D720" i="6"/>
  <c r="D304" i="6"/>
  <c r="D3477" i="6"/>
  <c r="D1762" i="6"/>
  <c r="D6439" i="6"/>
  <c r="D6624" i="6"/>
  <c r="D3595" i="6"/>
  <c r="D3017" i="6"/>
  <c r="D2093" i="6"/>
  <c r="D539" i="6"/>
  <c r="D3181" i="6"/>
  <c r="D3405" i="6"/>
  <c r="D3485" i="6"/>
  <c r="D1969" i="6"/>
  <c r="D4646" i="6"/>
  <c r="D3789" i="6"/>
  <c r="D6342" i="6"/>
  <c r="D383" i="6"/>
  <c r="D3504" i="6"/>
  <c r="D3642" i="6"/>
  <c r="D5224" i="6"/>
  <c r="D547" i="6"/>
  <c r="D4541" i="6"/>
  <c r="D6546" i="6"/>
  <c r="D2169" i="6"/>
  <c r="D2377" i="6"/>
  <c r="D3177" i="6"/>
  <c r="D3901" i="6"/>
  <c r="D2313" i="6"/>
  <c r="D6811" i="6"/>
  <c r="D2288" i="6"/>
  <c r="D898" i="6"/>
  <c r="D3046" i="6"/>
  <c r="D3950" i="6"/>
  <c r="D3728" i="6"/>
  <c r="D6412" i="6"/>
  <c r="D6504" i="6"/>
  <c r="D5015" i="6"/>
  <c r="D3010" i="6"/>
  <c r="D128" i="6"/>
  <c r="D6061" i="6"/>
  <c r="D3372" i="6"/>
  <c r="D1227" i="6"/>
  <c r="D2898" i="6"/>
  <c r="D91" i="6"/>
  <c r="D29" i="6"/>
  <c r="D6330" i="6"/>
  <c r="D6387" i="6"/>
  <c r="D3296" i="6"/>
  <c r="D2654" i="6"/>
  <c r="D266" i="6"/>
  <c r="D5710" i="6"/>
  <c r="D200" i="6"/>
  <c r="D2406" i="6"/>
  <c r="D5293" i="6"/>
  <c r="D4325" i="6"/>
  <c r="D957" i="6"/>
  <c r="D3456" i="6"/>
  <c r="D6166" i="6"/>
  <c r="D5095" i="6"/>
  <c r="D2167" i="6"/>
  <c r="D3733" i="6"/>
  <c r="D2616" i="6"/>
  <c r="D5458" i="6"/>
  <c r="D2321" i="6"/>
  <c r="D2016" i="6"/>
  <c r="D3368" i="6"/>
  <c r="D3564" i="6"/>
  <c r="D6096" i="6"/>
  <c r="D301" i="6"/>
  <c r="D4276" i="6"/>
  <c r="D4502" i="6"/>
  <c r="D991" i="6"/>
  <c r="D1232" i="6"/>
  <c r="D6886" i="6"/>
  <c r="D4625" i="6"/>
  <c r="D1744" i="6"/>
  <c r="D4955" i="6"/>
  <c r="D6773" i="6"/>
  <c r="D6486" i="6"/>
  <c r="D5517" i="6"/>
  <c r="D454" i="6"/>
  <c r="D1265" i="6"/>
  <c r="D6386" i="6"/>
  <c r="D5470" i="6"/>
  <c r="D5932" i="6"/>
  <c r="D1155" i="6"/>
  <c r="D1946" i="6"/>
  <c r="D3142" i="6"/>
  <c r="D5268" i="6"/>
  <c r="D1968" i="6"/>
  <c r="D6275" i="6"/>
  <c r="D1407" i="6"/>
  <c r="D3353" i="6"/>
  <c r="D5703" i="6"/>
  <c r="D2401" i="6"/>
  <c r="D4215" i="6"/>
  <c r="D1967" i="6"/>
  <c r="D4985" i="6"/>
  <c r="D213" i="6"/>
  <c r="D1640" i="6"/>
  <c r="D6590" i="6"/>
  <c r="D2033" i="6"/>
  <c r="D3074" i="6"/>
  <c r="D1134" i="6"/>
  <c r="D5103" i="6"/>
  <c r="D6338" i="6"/>
  <c r="D6677" i="6"/>
  <c r="D5555" i="6"/>
  <c r="D5255" i="6"/>
  <c r="D2579" i="6"/>
  <c r="D4681" i="6"/>
  <c r="D6144" i="6"/>
  <c r="D330" i="6"/>
  <c r="D6759" i="6"/>
  <c r="D6457" i="6"/>
  <c r="D5457" i="6"/>
  <c r="D5209" i="6"/>
  <c r="D2091" i="6"/>
  <c r="D1734" i="6"/>
  <c r="D750" i="6"/>
  <c r="D2558" i="6"/>
  <c r="D2134" i="6"/>
  <c r="D3469" i="6"/>
  <c r="D6404" i="6"/>
  <c r="D3985" i="6"/>
  <c r="D5826" i="6"/>
  <c r="D782" i="6"/>
  <c r="D5755" i="6"/>
  <c r="D1452" i="6"/>
  <c r="D2696" i="6"/>
  <c r="D6596" i="6"/>
  <c r="D1666" i="6"/>
  <c r="D5602" i="6"/>
  <c r="D4578" i="6"/>
  <c r="D2539" i="6"/>
  <c r="D978" i="6"/>
  <c r="D1755" i="6"/>
  <c r="D6693" i="6"/>
  <c r="D2212" i="6"/>
  <c r="D4192" i="6"/>
  <c r="D2428" i="6"/>
  <c r="D3549" i="6"/>
  <c r="D1572" i="6"/>
  <c r="D2098" i="6"/>
  <c r="D6276" i="6"/>
  <c r="D6785" i="6"/>
  <c r="D127" i="6"/>
  <c r="D6059" i="6"/>
  <c r="D1229" i="6"/>
  <c r="D2071" i="6"/>
  <c r="D4423" i="6"/>
  <c r="D1562" i="6"/>
  <c r="D1993" i="6"/>
  <c r="D1074" i="6"/>
  <c r="D4362" i="6"/>
  <c r="D3952" i="6"/>
  <c r="D3639" i="6"/>
  <c r="D434" i="6"/>
  <c r="D5023" i="6"/>
  <c r="D6456" i="6"/>
  <c r="D2273" i="6"/>
  <c r="D5649" i="6"/>
  <c r="D6954" i="6"/>
  <c r="D1536" i="6"/>
  <c r="D5111" i="6"/>
  <c r="D860" i="6"/>
  <c r="D3580" i="6"/>
  <c r="D813" i="6"/>
  <c r="D2396" i="6"/>
  <c r="D4352" i="6"/>
  <c r="D726" i="6"/>
  <c r="D1325" i="6"/>
  <c r="D6529" i="6"/>
  <c r="D3704" i="6"/>
  <c r="D998" i="6"/>
  <c r="D6426" i="6"/>
  <c r="D6702" i="6"/>
  <c r="D3319" i="6"/>
  <c r="D5075" i="6"/>
  <c r="D2235" i="6"/>
  <c r="D1367" i="6"/>
  <c r="D70" i="6"/>
  <c r="D2164" i="6"/>
  <c r="D5022" i="6"/>
  <c r="D4146" i="6"/>
  <c r="D2050" i="6"/>
  <c r="D1248" i="6"/>
  <c r="D2038" i="6"/>
  <c r="D5188" i="6"/>
  <c r="D1287" i="6"/>
  <c r="D3596" i="6"/>
  <c r="D6115" i="6"/>
  <c r="D3517" i="6"/>
  <c r="D4037" i="6"/>
  <c r="D5411" i="6"/>
  <c r="D4079" i="6"/>
  <c r="D2186" i="6"/>
  <c r="D596" i="6"/>
  <c r="D588" i="6"/>
  <c r="D1618" i="6"/>
  <c r="D4687" i="6"/>
  <c r="D1548" i="6"/>
  <c r="D3964" i="6"/>
  <c r="D6266" i="6"/>
  <c r="D1628" i="6"/>
  <c r="D5241" i="6"/>
  <c r="D1414" i="6"/>
  <c r="D4567" i="6"/>
  <c r="D5453" i="6"/>
  <c r="D147" i="6"/>
  <c r="D6959" i="6"/>
  <c r="D425" i="6"/>
  <c r="D3599" i="6"/>
  <c r="D6101" i="6"/>
  <c r="D2698" i="6"/>
  <c r="D2717" i="6"/>
  <c r="D1167" i="6"/>
  <c r="D26" i="6"/>
  <c r="D2706" i="6"/>
  <c r="D723" i="6"/>
  <c r="D6556" i="6"/>
  <c r="D4284" i="6"/>
  <c r="D1035" i="6"/>
  <c r="D2382" i="6"/>
  <c r="D6545" i="6"/>
  <c r="D32" i="6"/>
  <c r="D5644" i="6"/>
  <c r="D2590" i="6"/>
  <c r="D6676" i="6"/>
  <c r="D5782" i="6"/>
  <c r="D4834" i="6"/>
  <c r="D5125" i="6"/>
  <c r="D6979" i="6"/>
  <c r="D4091" i="6"/>
  <c r="D5807" i="6"/>
  <c r="D3075" i="6"/>
  <c r="D4469" i="6"/>
  <c r="D1187" i="6"/>
  <c r="D3281" i="6"/>
  <c r="D2597" i="6"/>
  <c r="D6701" i="6"/>
  <c r="D6314" i="6"/>
  <c r="D5376" i="6"/>
  <c r="D722" i="6"/>
  <c r="D4941" i="6"/>
  <c r="D44" i="6"/>
  <c r="D1770" i="6"/>
  <c r="D4794" i="6"/>
  <c r="D4658" i="6"/>
  <c r="D996" i="6"/>
  <c r="D1573" i="6"/>
  <c r="D6713" i="6"/>
  <c r="D4416" i="6"/>
  <c r="D3081" i="6"/>
  <c r="D694" i="6"/>
  <c r="D3919" i="6"/>
  <c r="D1644" i="6"/>
  <c r="D4596" i="6"/>
  <c r="D2560" i="6"/>
  <c r="D1997" i="6"/>
  <c r="D3936" i="6"/>
  <c r="D2650" i="6"/>
  <c r="D3210" i="6"/>
  <c r="D149" i="6"/>
  <c r="D932" i="6"/>
  <c r="D2707" i="6"/>
  <c r="D5019" i="6"/>
  <c r="D2912" i="6"/>
  <c r="D4346" i="6"/>
  <c r="D1858" i="6"/>
  <c r="D6515" i="6"/>
  <c r="D4917" i="6"/>
  <c r="D4096" i="6"/>
  <c r="D1843" i="6"/>
  <c r="D6264" i="6"/>
  <c r="D6336" i="6"/>
  <c r="D5363" i="6"/>
  <c r="D1290" i="6"/>
  <c r="D919" i="6"/>
  <c r="D4605" i="6"/>
  <c r="D796" i="6"/>
  <c r="D403" i="6"/>
  <c r="D5128" i="6"/>
  <c r="D5523" i="6"/>
  <c r="D347" i="6"/>
  <c r="D3665" i="6"/>
  <c r="D4090" i="6"/>
  <c r="D3182" i="6"/>
  <c r="D6403" i="6"/>
  <c r="D6831" i="6"/>
  <c r="D1396" i="6"/>
  <c r="D4214" i="6"/>
  <c r="D3028" i="6"/>
  <c r="D1650" i="6"/>
  <c r="D2441" i="6"/>
  <c r="D6196" i="6"/>
  <c r="D3237" i="6"/>
  <c r="D4960" i="6"/>
  <c r="D3282" i="6"/>
  <c r="D4527" i="6"/>
  <c r="D6747" i="6"/>
  <c r="D346" i="6"/>
  <c r="D7062" i="6"/>
  <c r="D3450" i="6"/>
  <c r="D2823" i="6"/>
  <c r="D5777" i="6"/>
  <c r="D5926" i="6"/>
  <c r="D649" i="6"/>
  <c r="D3780" i="6"/>
  <c r="D138" i="6"/>
  <c r="D1403" i="6"/>
  <c r="D1101" i="6"/>
  <c r="D4023" i="6"/>
  <c r="D1493" i="6"/>
  <c r="D5790" i="6"/>
  <c r="D4571" i="6"/>
  <c r="D5559" i="6"/>
  <c r="D5366" i="6"/>
  <c r="D5645" i="6"/>
  <c r="D271" i="6"/>
  <c r="D3762" i="6"/>
  <c r="D3464" i="6"/>
  <c r="D415" i="6"/>
  <c r="D2988" i="6"/>
  <c r="D2334" i="6"/>
  <c r="D2143" i="6"/>
  <c r="D3838" i="6"/>
  <c r="D2394" i="6"/>
  <c r="D4412" i="6"/>
  <c r="D7086" i="6"/>
  <c r="D409" i="6"/>
  <c r="D5575" i="6"/>
  <c r="D1377" i="6"/>
  <c r="D8" i="6"/>
  <c r="D4932" i="6"/>
  <c r="D2817" i="6"/>
  <c r="D5711" i="6"/>
  <c r="D3314" i="6"/>
  <c r="D4109" i="6"/>
  <c r="D5333" i="6"/>
  <c r="D6016" i="6"/>
  <c r="D5832" i="6"/>
  <c r="D6754" i="6"/>
  <c r="D2233" i="6"/>
  <c r="D1107" i="6"/>
  <c r="D5764" i="6"/>
  <c r="D2872" i="6"/>
  <c r="D1053" i="6"/>
  <c r="D5472" i="6"/>
  <c r="D2298" i="6"/>
  <c r="D5508" i="6"/>
  <c r="D3873" i="6"/>
  <c r="D1191" i="6"/>
  <c r="D4565" i="6"/>
  <c r="D1523" i="6"/>
  <c r="D3653" i="6"/>
  <c r="D1888" i="6"/>
  <c r="D1737" i="6"/>
  <c r="D1153" i="6"/>
  <c r="D7035" i="6"/>
  <c r="D5116" i="6"/>
  <c r="D5516" i="6"/>
  <c r="D2149" i="6"/>
  <c r="D4511" i="6"/>
  <c r="D3730" i="6"/>
  <c r="D5621" i="6"/>
  <c r="D3852" i="6"/>
  <c r="D6841" i="6"/>
  <c r="D2785" i="6"/>
  <c r="D5053" i="6"/>
  <c r="D3716" i="6"/>
  <c r="D1159" i="6"/>
  <c r="D3254" i="6"/>
  <c r="D2777" i="6"/>
  <c r="D3143" i="6"/>
  <c r="D2953" i="6"/>
  <c r="D290" i="6"/>
  <c r="D451" i="6"/>
  <c r="D1642" i="6"/>
  <c r="D914" i="6"/>
  <c r="D859" i="6"/>
  <c r="D3150" i="6"/>
  <c r="D7030" i="6"/>
  <c r="D680" i="6"/>
  <c r="D2153" i="6"/>
  <c r="D4432" i="6"/>
  <c r="D4813" i="6"/>
  <c r="D672" i="6"/>
  <c r="D885" i="6"/>
  <c r="D2677" i="6"/>
  <c r="D1825" i="6"/>
  <c r="D5837" i="6"/>
  <c r="D3897" i="6"/>
  <c r="D3578" i="6"/>
  <c r="D4974" i="6"/>
  <c r="D6424" i="6"/>
  <c r="D6163" i="6"/>
  <c r="D68" i="6"/>
  <c r="D6561" i="6"/>
  <c r="D2420" i="6"/>
  <c r="D6260" i="6"/>
  <c r="D3727" i="6"/>
  <c r="D4117" i="6"/>
  <c r="D6739" i="6"/>
  <c r="D5055" i="6"/>
  <c r="D5074" i="6"/>
  <c r="D5671" i="6"/>
  <c r="D3677" i="6"/>
  <c r="D3238" i="6"/>
  <c r="D1830" i="6"/>
  <c r="D4902" i="6"/>
  <c r="D6800" i="6"/>
  <c r="D4205" i="6"/>
  <c r="D7046" i="6"/>
  <c r="D2230" i="6"/>
  <c r="D4574" i="6"/>
  <c r="D2092" i="6"/>
  <c r="D704" i="6"/>
  <c r="D6909" i="6"/>
  <c r="D4650" i="6"/>
  <c r="D38" i="6"/>
  <c r="D2034" i="6"/>
  <c r="D3032" i="6"/>
  <c r="D6357" i="6"/>
  <c r="D2079" i="6"/>
  <c r="D1304" i="6"/>
  <c r="D1590" i="6"/>
  <c r="D1817" i="6"/>
  <c r="D6212" i="6"/>
  <c r="D6090" i="6"/>
  <c r="D7005" i="6"/>
  <c r="D3276" i="6"/>
  <c r="D4175" i="6"/>
  <c r="D1459" i="6"/>
  <c r="D7037" i="6"/>
  <c r="D2019" i="6"/>
  <c r="D5146" i="6"/>
  <c r="D5899" i="6"/>
  <c r="D4710" i="6"/>
  <c r="D6878" i="6"/>
  <c r="D6034" i="6"/>
  <c r="D2834" i="6"/>
  <c r="D6620" i="6"/>
  <c r="D6615" i="6"/>
  <c r="D6393" i="6"/>
  <c r="D3479" i="6"/>
  <c r="D1028" i="6"/>
  <c r="D3308" i="6"/>
  <c r="D6789" i="6"/>
  <c r="D2702" i="6"/>
  <c r="D2813" i="6"/>
  <c r="D3186" i="6"/>
  <c r="D663" i="6"/>
  <c r="D6990" i="6"/>
  <c r="D3971" i="6"/>
  <c r="D2795" i="6"/>
  <c r="D523" i="6"/>
  <c r="D3810" i="6"/>
  <c r="D6443" i="6"/>
  <c r="D518" i="6"/>
  <c r="D760" i="6"/>
  <c r="D3511" i="6"/>
  <c r="D4526" i="6"/>
  <c r="D2507" i="6"/>
  <c r="D3664" i="6"/>
  <c r="D1411" i="6"/>
  <c r="D6080" i="6"/>
  <c r="D5640" i="6"/>
  <c r="D2671" i="6"/>
  <c r="D2133" i="6"/>
  <c r="D6190" i="6"/>
  <c r="D5299" i="6"/>
  <c r="D4952" i="6"/>
  <c r="D5568" i="6"/>
  <c r="D912" i="6"/>
  <c r="D888" i="6"/>
  <c r="D992" i="6"/>
  <c r="D1693" i="6"/>
  <c r="D52" i="6"/>
  <c r="D6525" i="6"/>
  <c r="D843" i="6"/>
  <c r="D4295" i="6"/>
  <c r="D6118" i="6"/>
  <c r="D3488" i="6"/>
  <c r="D1668" i="6"/>
  <c r="D2769" i="6"/>
  <c r="D4706" i="6"/>
  <c r="D6594" i="6"/>
  <c r="D4744" i="6"/>
  <c r="D3627" i="6"/>
  <c r="D1654" i="6"/>
  <c r="I148" i="6"/>
  <c r="K148" i="6" s="1"/>
  <c r="I1742" i="6"/>
  <c r="K1742" i="6" s="1"/>
  <c r="I7080" i="6"/>
  <c r="K7080" i="6" s="1"/>
  <c r="I5746" i="6"/>
  <c r="K5746" i="6" s="1"/>
  <c r="I3951" i="6"/>
  <c r="K3951" i="6" s="1"/>
  <c r="I3126" i="6"/>
  <c r="K3126" i="6" s="1"/>
  <c r="I1182" i="6"/>
  <c r="K1182" i="6" s="1"/>
  <c r="I1251" i="6"/>
  <c r="K1251" i="6" s="1"/>
  <c r="I368" i="6"/>
  <c r="K368" i="6" s="1"/>
  <c r="I2035" i="6"/>
  <c r="K2035" i="6" s="1"/>
  <c r="I7105" i="6"/>
  <c r="K7105" i="6" s="1"/>
  <c r="I2684" i="6"/>
  <c r="K2684" i="6" s="1"/>
  <c r="I2006" i="6"/>
  <c r="K2006" i="6" s="1"/>
  <c r="I1376" i="6"/>
  <c r="K1376" i="6" s="1"/>
  <c r="I550" i="6"/>
  <c r="K550" i="6" s="1"/>
  <c r="I1333" i="6"/>
  <c r="K1333" i="6" s="1"/>
  <c r="I46" i="6"/>
  <c r="K46" i="6" s="1"/>
  <c r="I4731" i="6"/>
  <c r="K4731" i="6" s="1"/>
  <c r="I703" i="6"/>
  <c r="K703" i="6" s="1"/>
  <c r="I2110" i="6"/>
  <c r="K2110" i="6" s="1"/>
  <c r="I2889" i="6"/>
  <c r="K2889" i="6" s="1"/>
  <c r="I335" i="6"/>
  <c r="K335" i="6" s="1"/>
  <c r="I3577" i="6"/>
  <c r="K3577" i="6" s="1"/>
  <c r="I4831" i="6"/>
  <c r="K4831" i="6" s="1"/>
  <c r="I6450" i="6"/>
  <c r="K6450" i="6" s="1"/>
  <c r="I5724" i="6"/>
  <c r="K5724" i="6" s="1"/>
  <c r="I1488" i="6"/>
  <c r="K1488" i="6" s="1"/>
  <c r="I5093" i="6"/>
  <c r="K5093" i="6" s="1"/>
  <c r="I696" i="6"/>
  <c r="K696" i="6" s="1"/>
  <c r="I2646" i="6"/>
  <c r="K2646" i="6" s="1"/>
  <c r="I1531" i="6"/>
  <c r="K1531" i="6" s="1"/>
  <c r="I742" i="6"/>
  <c r="K742" i="6" s="1"/>
  <c r="I4812" i="6"/>
  <c r="K4812" i="6" s="1"/>
  <c r="I5990" i="6"/>
  <c r="K5990" i="6" s="1"/>
  <c r="I4521" i="6"/>
  <c r="K4521" i="6" s="1"/>
  <c r="I4305" i="6"/>
  <c r="K4305" i="6" s="1"/>
  <c r="I67" i="6"/>
  <c r="K67" i="6" s="1"/>
  <c r="I5305" i="6"/>
  <c r="K5305" i="6" s="1"/>
  <c r="I3957" i="6"/>
  <c r="K3957" i="6" s="1"/>
  <c r="I1835" i="6"/>
  <c r="K1835" i="6" s="1"/>
  <c r="I1241" i="6"/>
  <c r="K1241" i="6" s="1"/>
  <c r="I948" i="6"/>
  <c r="K948" i="6" s="1"/>
  <c r="I6970" i="6"/>
  <c r="K6970" i="6" s="1"/>
  <c r="I5728" i="6"/>
  <c r="K5728" i="6" s="1"/>
  <c r="I5105" i="6"/>
  <c r="K5105" i="6" s="1"/>
  <c r="I6883" i="6"/>
  <c r="K6883" i="6" s="1"/>
  <c r="I4580" i="6"/>
  <c r="K4580" i="6" s="1"/>
  <c r="I5615" i="6"/>
  <c r="K5615" i="6" s="1"/>
  <c r="I6868" i="6"/>
  <c r="K6868" i="6" s="1"/>
  <c r="I356" i="6"/>
  <c r="K356" i="6" s="1"/>
  <c r="I952" i="6"/>
  <c r="K952" i="6" s="1"/>
  <c r="I2114" i="6"/>
  <c r="K2114" i="6" s="1"/>
  <c r="I3736" i="6"/>
  <c r="K3736" i="6" s="1"/>
  <c r="I1583" i="6"/>
  <c r="K1583" i="6" s="1"/>
  <c r="I1339" i="6"/>
  <c r="K1339" i="6" s="1"/>
  <c r="I3001" i="6"/>
  <c r="K3001" i="6" s="1"/>
  <c r="I747" i="6"/>
  <c r="K747" i="6" s="1"/>
  <c r="I4381" i="6"/>
  <c r="K4381" i="6" s="1"/>
  <c r="I5706" i="6"/>
  <c r="K5706" i="6" s="1"/>
  <c r="I5335" i="6"/>
  <c r="K5335" i="6" s="1"/>
  <c r="I3019" i="6"/>
  <c r="K3019" i="6" s="1"/>
  <c r="I5573" i="6"/>
  <c r="K5573" i="6" s="1"/>
  <c r="I5631" i="6"/>
  <c r="K5631" i="6" s="1"/>
  <c r="I6236" i="6"/>
  <c r="K6236" i="6" s="1"/>
  <c r="I5191" i="6"/>
  <c r="K5191" i="6" s="1"/>
  <c r="I4387" i="6"/>
  <c r="K4387" i="6" s="1"/>
  <c r="I6480" i="6"/>
  <c r="K6480" i="6" s="1"/>
  <c r="I1254" i="6"/>
  <c r="K1254" i="6" s="1"/>
  <c r="I6740" i="6"/>
  <c r="K6740" i="6" s="1"/>
  <c r="I3582" i="6"/>
  <c r="K3582" i="6" s="1"/>
  <c r="I209" i="6"/>
  <c r="K209" i="6" s="1"/>
  <c r="I6674" i="6"/>
  <c r="K6674" i="6" s="1"/>
  <c r="I4735" i="6"/>
  <c r="K4735" i="6" s="1"/>
  <c r="I1980" i="6"/>
  <c r="K1980" i="6" s="1"/>
  <c r="I6853" i="6"/>
  <c r="K6853" i="6" s="1"/>
  <c r="I3305" i="6"/>
  <c r="K3305" i="6" s="1"/>
  <c r="I3161" i="6"/>
  <c r="K3161" i="6" s="1"/>
  <c r="I3213" i="6"/>
  <c r="K3213" i="6" s="1"/>
  <c r="I1433" i="6"/>
  <c r="K1433" i="6" s="1"/>
  <c r="I112" i="6"/>
  <c r="K112" i="6" s="1"/>
  <c r="I4174" i="6"/>
  <c r="K4174" i="6" s="1"/>
  <c r="I1115" i="6"/>
  <c r="K1115" i="6" s="1"/>
  <c r="I730" i="6"/>
  <c r="K730" i="6" s="1"/>
  <c r="I4238" i="6"/>
  <c r="K4238" i="6" s="1"/>
  <c r="I1567" i="6"/>
  <c r="K1567" i="6" s="1"/>
  <c r="I2155" i="6"/>
  <c r="K2155" i="6" s="1"/>
  <c r="I2476" i="6"/>
  <c r="K2476" i="6" s="1"/>
  <c r="I4475" i="6"/>
  <c r="K4475" i="6" s="1"/>
  <c r="I7032" i="6"/>
  <c r="K7032" i="6" s="1"/>
  <c r="I3764" i="6"/>
  <c r="K3764" i="6" s="1"/>
  <c r="I2022" i="6"/>
  <c r="K2022" i="6" s="1"/>
  <c r="I6600" i="6"/>
  <c r="K6600" i="6" s="1"/>
  <c r="I5396" i="6"/>
  <c r="K5396" i="6" s="1"/>
  <c r="I1752" i="6"/>
  <c r="K1752" i="6" s="1"/>
  <c r="I2278" i="6"/>
  <c r="K2278" i="6" s="1"/>
  <c r="I2036" i="6"/>
  <c r="K2036" i="6" s="1"/>
  <c r="I1645" i="6"/>
  <c r="K1645" i="6" s="1"/>
  <c r="I2162" i="6"/>
  <c r="K2162" i="6" s="1"/>
  <c r="I1163" i="6"/>
  <c r="K1163" i="6" s="1"/>
  <c r="I42" i="6"/>
  <c r="K42" i="6" s="1"/>
  <c r="I5176" i="6"/>
  <c r="K5176" i="6" s="1"/>
  <c r="I2484" i="6"/>
  <c r="K2484" i="6" s="1"/>
  <c r="I4707" i="6"/>
  <c r="K4707" i="6" s="1"/>
  <c r="I6344" i="6"/>
  <c r="K6344" i="6" s="1"/>
  <c r="I6091" i="6"/>
  <c r="K6091" i="6" s="1"/>
  <c r="I2856" i="6"/>
  <c r="K2856" i="6" s="1"/>
  <c r="I527" i="6"/>
  <c r="K527" i="6" s="1"/>
  <c r="I6430" i="6"/>
  <c r="K6430" i="6" s="1"/>
  <c r="I1419" i="6"/>
  <c r="K1419" i="6" s="1"/>
  <c r="I3554" i="6"/>
  <c r="K3554" i="6" s="1"/>
  <c r="I2243" i="6"/>
  <c r="K2243" i="6" s="1"/>
  <c r="I2283" i="6"/>
  <c r="K2283" i="6" s="1"/>
  <c r="I6239" i="6"/>
  <c r="K6239" i="6" s="1"/>
  <c r="I1166" i="6"/>
  <c r="K1166" i="6" s="1"/>
  <c r="I2535" i="6"/>
  <c r="K2535" i="6" s="1"/>
  <c r="I3051" i="6"/>
  <c r="K3051" i="6" s="1"/>
  <c r="I2" i="6"/>
  <c r="K2" i="6" s="1"/>
  <c r="I7068" i="6"/>
  <c r="K7068" i="6" s="1"/>
  <c r="I6791" i="6"/>
  <c r="K6791" i="6" s="1"/>
  <c r="I513" i="6"/>
  <c r="K513" i="6" s="1"/>
  <c r="I5758" i="6"/>
  <c r="K5758" i="6" s="1"/>
  <c r="I4053" i="6"/>
  <c r="K4053" i="6" s="1"/>
  <c r="I6198" i="6"/>
  <c r="K6198" i="6" s="1"/>
  <c r="I3745" i="6"/>
  <c r="K3745" i="6" s="1"/>
  <c r="I4514" i="6"/>
  <c r="K4514" i="6" s="1"/>
  <c r="I3687" i="6"/>
  <c r="K3687" i="6" s="1"/>
  <c r="I1346" i="6"/>
  <c r="K1346" i="6" s="1"/>
  <c r="I3598" i="6"/>
  <c r="K3598" i="6" s="1"/>
  <c r="I1260" i="6"/>
  <c r="K1260" i="6" s="1"/>
  <c r="I1087" i="6"/>
  <c r="K1087" i="6" s="1"/>
  <c r="I6401" i="6"/>
  <c r="K6401" i="6" s="1"/>
  <c r="I4176" i="6"/>
  <c r="K4176" i="6" s="1"/>
  <c r="I4685" i="6"/>
  <c r="K4685" i="6" s="1"/>
  <c r="I928" i="6"/>
  <c r="K928" i="6" s="1"/>
  <c r="I6683" i="6"/>
  <c r="K6683" i="6" s="1"/>
  <c r="I114" i="6"/>
  <c r="K114" i="6" s="1"/>
  <c r="I5142" i="6"/>
  <c r="K5142" i="6" s="1"/>
  <c r="I1934" i="6"/>
  <c r="K1934" i="6" s="1"/>
  <c r="I4375" i="6"/>
  <c r="K4375" i="6" s="1"/>
  <c r="I4160" i="6"/>
  <c r="K4160" i="6" s="1"/>
  <c r="I5473" i="6"/>
  <c r="K5473" i="6" s="1"/>
  <c r="I2568" i="6"/>
  <c r="K2568" i="6" s="1"/>
  <c r="I2651" i="6"/>
  <c r="K2651" i="6" s="1"/>
  <c r="I4015" i="6"/>
  <c r="K4015" i="6" s="1"/>
  <c r="I6587" i="6"/>
  <c r="K6587" i="6" s="1"/>
  <c r="I5796" i="6"/>
  <c r="K5796" i="6" s="1"/>
  <c r="I2998" i="6"/>
  <c r="K2998" i="6" s="1"/>
  <c r="I300" i="6"/>
  <c r="K300" i="6" s="1"/>
  <c r="I2530" i="6"/>
  <c r="K2530" i="6" s="1"/>
  <c r="I6790" i="6"/>
  <c r="K6790" i="6" s="1"/>
  <c r="I3215" i="6"/>
  <c r="K3215" i="6" s="1"/>
  <c r="I1220" i="6"/>
  <c r="K1220" i="6" s="1"/>
  <c r="I413" i="6"/>
  <c r="K413" i="6" s="1"/>
  <c r="I381" i="6"/>
  <c r="K381" i="6" s="1"/>
  <c r="I5395" i="6"/>
  <c r="K5395" i="6" s="1"/>
  <c r="I3841" i="6"/>
  <c r="K3841" i="6" s="1"/>
  <c r="I2693" i="6"/>
  <c r="K2693" i="6" s="1"/>
  <c r="I4698" i="6"/>
  <c r="K4698" i="6" s="1"/>
  <c r="I4779" i="6"/>
  <c r="K4779" i="6" s="1"/>
  <c r="I2261" i="6"/>
  <c r="K2261" i="6" s="1"/>
  <c r="I6478" i="6"/>
  <c r="K6478" i="6" s="1"/>
  <c r="I883" i="6"/>
  <c r="K883" i="6" s="1"/>
  <c r="I5236" i="6"/>
  <c r="K5236" i="6" s="1"/>
  <c r="I848" i="6"/>
  <c r="K848" i="6" s="1"/>
  <c r="I2779" i="6"/>
  <c r="K2779" i="6" s="1"/>
  <c r="I675" i="6"/>
  <c r="K675" i="6" s="1"/>
  <c r="I4581" i="6"/>
  <c r="K4581" i="6" s="1"/>
  <c r="I910" i="6"/>
  <c r="K910" i="6" s="1"/>
  <c r="I5177" i="6"/>
  <c r="K5177" i="6" s="1"/>
  <c r="I6969" i="6"/>
  <c r="K6969" i="6" s="1"/>
  <c r="I4313" i="6"/>
  <c r="K4313" i="6" s="1"/>
  <c r="I4984" i="6"/>
  <c r="K4984" i="6" s="1"/>
  <c r="I6719" i="6"/>
  <c r="K6719" i="6" s="1"/>
  <c r="I65" i="6"/>
  <c r="K65" i="6" s="1"/>
  <c r="I2196" i="6"/>
  <c r="K2196" i="6" s="1"/>
  <c r="I1199" i="6"/>
  <c r="K1199" i="6" s="1"/>
  <c r="I5309" i="6"/>
  <c r="K5309" i="6" s="1"/>
  <c r="I2000" i="6"/>
  <c r="K2000" i="6" s="1"/>
  <c r="I1217" i="6"/>
  <c r="K1217" i="6" s="1"/>
  <c r="I263" i="6"/>
  <c r="K263" i="6" s="1"/>
  <c r="I6475" i="6"/>
  <c r="K6475" i="6" s="1"/>
  <c r="I2805" i="6"/>
  <c r="K2805" i="6" s="1"/>
  <c r="I1395" i="6"/>
  <c r="K1395" i="6" s="1"/>
  <c r="I1484" i="6"/>
  <c r="K1484" i="6" s="1"/>
  <c r="I6171" i="6"/>
  <c r="K6171" i="6" s="1"/>
  <c r="I3773" i="6"/>
  <c r="K3773" i="6" s="1"/>
  <c r="I3671" i="6"/>
  <c r="K3671" i="6" s="1"/>
  <c r="I4294" i="6"/>
  <c r="K4294" i="6" s="1"/>
  <c r="I3539" i="6"/>
  <c r="K3539" i="6" s="1"/>
  <c r="I4862" i="6"/>
  <c r="K4862" i="6" s="1"/>
  <c r="I440" i="6"/>
  <c r="K440" i="6" s="1"/>
  <c r="I6692" i="6"/>
  <c r="K6692" i="6" s="1"/>
  <c r="I1846" i="6"/>
  <c r="K1846" i="6" s="1"/>
  <c r="I2576" i="6"/>
  <c r="K2576" i="6" s="1"/>
  <c r="I4060" i="6"/>
  <c r="K4060" i="6" s="1"/>
  <c r="I3351" i="6"/>
  <c r="K3351" i="6" s="1"/>
  <c r="I3924" i="6"/>
  <c r="K3924" i="6" s="1"/>
  <c r="I4874" i="6"/>
  <c r="K4874" i="6" s="1"/>
  <c r="I4933" i="6"/>
  <c r="K4933" i="6" s="1"/>
  <c r="I254" i="6"/>
  <c r="K254" i="6" s="1"/>
  <c r="I6838" i="6"/>
  <c r="K6838" i="6" s="1"/>
  <c r="I5828" i="6"/>
  <c r="K5828" i="6" s="1"/>
  <c r="I4145" i="6"/>
  <c r="K4145" i="6" s="1"/>
  <c r="I3360" i="6"/>
  <c r="K3360" i="6" s="1"/>
  <c r="I6399" i="6"/>
  <c r="K6399" i="6" s="1"/>
  <c r="I2533" i="6"/>
  <c r="K2533" i="6" s="1"/>
  <c r="I4587" i="6"/>
  <c r="K4587" i="6" s="1"/>
  <c r="I6617" i="6"/>
  <c r="K6617" i="6" s="1"/>
  <c r="I5270" i="6"/>
  <c r="K5270" i="6" s="1"/>
  <c r="I6203" i="6"/>
  <c r="K6203" i="6" s="1"/>
  <c r="I1037" i="6"/>
  <c r="K1037" i="6" s="1"/>
  <c r="I4428" i="6"/>
  <c r="K4428" i="6" s="1"/>
  <c r="I5326" i="6"/>
  <c r="K5326" i="6" s="1"/>
  <c r="I2290" i="6"/>
  <c r="K2290" i="6" s="1"/>
  <c r="I1078" i="6"/>
  <c r="K1078" i="6" s="1"/>
  <c r="I1353" i="6"/>
  <c r="K1353" i="6" s="1"/>
  <c r="I5960" i="6"/>
  <c r="K5960" i="6" s="1"/>
  <c r="I1465" i="6"/>
  <c r="K1465" i="6" s="1"/>
  <c r="I4753" i="6"/>
  <c r="K4753" i="6" s="1"/>
  <c r="I3312" i="6"/>
  <c r="K3312" i="6" s="1"/>
  <c r="I6567" i="6"/>
  <c r="K6567" i="6" s="1"/>
  <c r="I3825" i="6"/>
  <c r="K3825" i="6" s="1"/>
  <c r="I6645" i="6"/>
  <c r="K6645" i="6" s="1"/>
  <c r="I2452" i="6"/>
  <c r="K2452" i="6" s="1"/>
  <c r="I4184" i="6"/>
  <c r="K4184" i="6" s="1"/>
  <c r="I1627" i="6"/>
  <c r="K1627" i="6" s="1"/>
  <c r="I6511" i="6"/>
  <c r="K6511" i="6" s="1"/>
  <c r="I4757" i="6"/>
  <c r="K4757" i="6" s="1"/>
  <c r="I6867" i="6"/>
  <c r="K6867" i="6" s="1"/>
  <c r="I2104" i="6"/>
  <c r="K2104" i="6" s="1"/>
  <c r="I445" i="6"/>
  <c r="K445" i="6" s="1"/>
  <c r="I2927" i="6"/>
  <c r="K2927" i="6" s="1"/>
  <c r="I5163" i="6"/>
  <c r="K5163" i="6" s="1"/>
  <c r="I3331" i="6"/>
  <c r="K3331" i="6" s="1"/>
  <c r="I4889" i="6"/>
  <c r="K4889" i="6" s="1"/>
  <c r="I2682" i="6"/>
  <c r="K2682" i="6" s="1"/>
  <c r="I1226" i="6"/>
  <c r="K1226" i="6" s="1"/>
  <c r="I5658" i="6"/>
  <c r="K5658" i="6" s="1"/>
  <c r="I7038" i="6"/>
  <c r="K7038" i="6" s="1"/>
  <c r="I2414" i="6"/>
  <c r="K2414" i="6" s="1"/>
  <c r="I1900" i="6"/>
  <c r="K1900" i="6" s="1"/>
  <c r="I1255" i="6"/>
  <c r="K1255" i="6" s="1"/>
  <c r="I2587" i="6"/>
  <c r="K2587" i="6" s="1"/>
  <c r="I1165" i="6"/>
  <c r="K1165" i="6" s="1"/>
  <c r="I1815" i="6"/>
  <c r="K1815" i="6" s="1"/>
  <c r="I4895" i="6"/>
  <c r="K4895" i="6" s="1"/>
  <c r="I1201" i="6"/>
  <c r="K1201" i="6" s="1"/>
  <c r="I5544" i="6"/>
  <c r="K5544" i="6" s="1"/>
  <c r="I2697" i="6"/>
  <c r="K2697" i="6" s="1"/>
  <c r="I6327" i="6"/>
  <c r="K6327" i="6" s="1"/>
  <c r="I6122" i="6"/>
  <c r="K6122" i="6" s="1"/>
  <c r="I1475" i="6"/>
  <c r="K1475" i="6" s="1"/>
  <c r="I1102" i="6"/>
  <c r="K1102" i="6" s="1"/>
  <c r="I4807" i="6"/>
  <c r="K4807" i="6" s="1"/>
  <c r="I6289" i="6"/>
  <c r="K6289" i="6" s="1"/>
  <c r="I620" i="6"/>
  <c r="K620" i="6" s="1"/>
  <c r="I6487" i="6"/>
  <c r="K6487" i="6" s="1"/>
  <c r="I3115" i="6"/>
  <c r="K3115" i="6" s="1"/>
  <c r="I3926" i="6"/>
  <c r="K3926" i="6" s="1"/>
  <c r="I2207" i="6"/>
  <c r="K2207" i="6" s="1"/>
  <c r="I177" i="6"/>
  <c r="K177" i="6" s="1"/>
  <c r="I5097" i="6"/>
  <c r="K5097" i="6" s="1"/>
  <c r="I6402" i="6"/>
  <c r="K6402" i="6" s="1"/>
  <c r="I3038" i="6"/>
  <c r="K3038" i="6" s="1"/>
  <c r="I1219" i="6"/>
  <c r="K1219" i="6" s="1"/>
  <c r="I4393" i="6"/>
  <c r="K4393" i="6" s="1"/>
  <c r="I6240" i="6"/>
  <c r="K6240" i="6" s="1"/>
  <c r="I795" i="6"/>
  <c r="K795" i="6" s="1"/>
  <c r="I174" i="6"/>
  <c r="K174" i="6" s="1"/>
  <c r="I6667" i="6"/>
  <c r="K6667" i="6" s="1"/>
  <c r="I4252" i="6"/>
  <c r="K4252" i="6" s="1"/>
  <c r="I5137" i="6"/>
  <c r="K5137" i="6" s="1"/>
  <c r="I2903" i="6"/>
  <c r="K2903" i="6" s="1"/>
  <c r="I4916" i="6"/>
  <c r="K4916" i="6" s="1"/>
  <c r="I5211" i="6"/>
  <c r="K5211" i="6" s="1"/>
  <c r="I4249" i="6"/>
  <c r="K4249" i="6" s="1"/>
  <c r="I426" i="6"/>
  <c r="K426" i="6" s="1"/>
  <c r="I6369" i="6"/>
  <c r="K6369" i="6" s="1"/>
  <c r="I6031" i="6"/>
  <c r="K6031" i="6" s="1"/>
  <c r="I121" i="6"/>
  <c r="K121" i="6" s="1"/>
  <c r="I2855" i="6"/>
  <c r="K2855" i="6" s="1"/>
  <c r="I2613" i="6"/>
  <c r="K2613" i="6" s="1"/>
  <c r="I3992" i="6"/>
  <c r="K3992" i="6" s="1"/>
  <c r="I5732" i="6"/>
  <c r="K5732" i="6" s="1"/>
  <c r="I951" i="6"/>
  <c r="K951" i="6" s="1"/>
  <c r="I1712" i="6"/>
  <c r="K1712" i="6" s="1"/>
  <c r="I2548" i="6"/>
  <c r="K2548" i="6" s="1"/>
  <c r="I2250" i="6"/>
  <c r="K2250" i="6" s="1"/>
  <c r="I1423" i="6"/>
  <c r="K1423" i="6" s="1"/>
  <c r="I5100" i="6"/>
  <c r="K5100" i="6" s="1"/>
  <c r="I5428" i="6"/>
  <c r="K5428" i="6" s="1"/>
  <c r="I123" i="6"/>
  <c r="K123" i="6" s="1"/>
  <c r="I6623" i="6"/>
  <c r="K6623" i="6" s="1"/>
  <c r="I6793" i="6"/>
  <c r="K6793" i="6" s="1"/>
  <c r="I4630" i="6"/>
  <c r="K4630" i="6" s="1"/>
  <c r="I3694" i="6"/>
  <c r="K3694" i="6" s="1"/>
  <c r="I5286" i="6"/>
  <c r="K5286" i="6" s="1"/>
  <c r="I2173" i="6"/>
  <c r="K2173" i="6" s="1"/>
  <c r="I4068" i="6"/>
  <c r="K4068" i="6" s="1"/>
  <c r="I3225" i="6"/>
  <c r="K3225" i="6" s="1"/>
  <c r="I1319" i="6"/>
  <c r="K1319" i="6" s="1"/>
  <c r="I1245" i="6"/>
  <c r="K1245" i="6" s="1"/>
  <c r="I367" i="6"/>
  <c r="K367" i="6" s="1"/>
  <c r="I6411" i="6"/>
  <c r="K6411" i="6" s="1"/>
  <c r="I6769" i="6"/>
  <c r="K6769" i="6" s="1"/>
  <c r="I5218" i="6"/>
  <c r="K5218" i="6" s="1"/>
  <c r="I6494" i="6"/>
  <c r="K6494" i="6" s="1"/>
  <c r="I6776" i="6"/>
  <c r="K6776" i="6" s="1"/>
  <c r="I4915" i="6"/>
  <c r="K4915" i="6" s="1"/>
  <c r="I2017" i="6"/>
  <c r="K2017" i="6" s="1"/>
  <c r="I1842" i="6"/>
  <c r="K1842" i="6" s="1"/>
  <c r="I1617" i="6"/>
  <c r="K1617" i="6" s="1"/>
  <c r="I3187" i="6"/>
  <c r="K3187" i="6" s="1"/>
  <c r="I5970" i="6"/>
  <c r="K5970" i="6" s="1"/>
  <c r="I2275" i="6"/>
  <c r="K2275" i="6" s="1"/>
  <c r="I321" i="6"/>
  <c r="K321" i="6" s="1"/>
  <c r="I3062" i="6"/>
  <c r="K3062" i="6" s="1"/>
  <c r="I6062" i="6"/>
  <c r="K6062" i="6" s="1"/>
  <c r="I3669" i="6"/>
  <c r="K3669" i="6" s="1"/>
  <c r="I4259" i="6"/>
  <c r="K4259" i="6" s="1"/>
  <c r="I79" i="6"/>
  <c r="K79" i="6" s="1"/>
  <c r="I3496" i="6"/>
  <c r="K3496" i="6" s="1"/>
  <c r="I3682" i="6"/>
  <c r="K3682" i="6" s="1"/>
  <c r="I6108" i="6"/>
  <c r="K6108" i="6" s="1"/>
  <c r="I2747" i="6"/>
  <c r="K2747" i="6" s="1"/>
  <c r="I6664" i="6"/>
  <c r="K6664" i="6" s="1"/>
  <c r="I5156" i="6"/>
  <c r="K5156" i="6" s="1"/>
  <c r="I4296" i="6"/>
  <c r="K4296" i="6" s="1"/>
  <c r="I4164" i="6"/>
  <c r="K4164" i="6" s="1"/>
  <c r="I1788" i="6"/>
  <c r="K1788" i="6" s="1"/>
  <c r="I6743" i="6"/>
  <c r="K6743" i="6" s="1"/>
  <c r="I571" i="6"/>
  <c r="K571" i="6" s="1"/>
  <c r="I623" i="6"/>
  <c r="K623" i="6" s="1"/>
  <c r="I1735" i="6"/>
  <c r="K1735" i="6" s="1"/>
  <c r="I4099" i="6"/>
  <c r="K4099" i="6" s="1"/>
  <c r="I6993" i="6"/>
  <c r="K6993" i="6" s="1"/>
  <c r="I5869" i="6"/>
  <c r="K5869" i="6" s="1"/>
  <c r="I3342" i="6"/>
  <c r="K3342" i="6" s="1"/>
  <c r="I6009" i="6"/>
  <c r="K6009" i="6" s="1"/>
  <c r="I621" i="6"/>
  <c r="K621" i="6" s="1"/>
  <c r="I3667" i="6"/>
  <c r="K3667" i="6" s="1"/>
  <c r="I3041" i="6"/>
  <c r="K3041" i="6" s="1"/>
  <c r="I5716" i="6"/>
  <c r="K5716" i="6" s="1"/>
  <c r="I2660" i="6"/>
  <c r="K2660" i="6" s="1"/>
  <c r="I6435" i="6"/>
  <c r="K6435" i="6" s="1"/>
  <c r="I1405" i="6"/>
  <c r="K1405" i="6" s="1"/>
  <c r="I299" i="6"/>
  <c r="K299" i="6" s="1"/>
  <c r="I3249" i="6"/>
  <c r="K3249" i="6" s="1"/>
  <c r="I3821" i="6"/>
  <c r="K3821" i="6" s="1"/>
  <c r="I6885" i="6"/>
  <c r="K6885" i="6" s="1"/>
  <c r="I7058" i="6"/>
  <c r="K7058" i="6" s="1"/>
  <c r="I1218" i="6"/>
  <c r="K1218" i="6" s="1"/>
  <c r="I3411" i="6"/>
  <c r="K3411" i="6" s="1"/>
  <c r="I5660" i="6"/>
  <c r="K5660" i="6" s="1"/>
  <c r="I1422" i="6"/>
  <c r="K1422" i="6" s="1"/>
  <c r="I740" i="6"/>
  <c r="K740" i="6" s="1"/>
  <c r="I4546" i="6"/>
  <c r="K4546" i="6" s="1"/>
  <c r="I7006" i="6"/>
  <c r="K7006" i="6" s="1"/>
  <c r="I2108" i="6"/>
  <c r="K2108" i="6" s="1"/>
  <c r="I3103" i="6"/>
  <c r="K3103" i="6" s="1"/>
  <c r="I211" i="6"/>
  <c r="K211" i="6" s="1"/>
  <c r="I801" i="6"/>
  <c r="K801" i="6" s="1"/>
  <c r="I5287" i="6"/>
  <c r="K5287" i="6" s="1"/>
  <c r="I5806" i="6"/>
  <c r="K5806" i="6" s="1"/>
  <c r="I2971" i="6"/>
  <c r="K2971" i="6" s="1"/>
  <c r="I3088" i="6"/>
  <c r="K3088" i="6" s="1"/>
  <c r="I6903" i="6"/>
  <c r="K6903" i="6" s="1"/>
  <c r="I6982" i="6"/>
  <c r="K6982" i="6" s="1"/>
  <c r="I3009" i="6"/>
  <c r="K3009" i="6" s="1"/>
  <c r="I5756" i="6"/>
  <c r="K5756" i="6" s="1"/>
  <c r="I3262" i="6"/>
  <c r="K3262" i="6" s="1"/>
  <c r="I93" i="6"/>
  <c r="K93" i="6" s="1"/>
  <c r="I5340" i="6"/>
  <c r="K5340" i="6" s="1"/>
  <c r="I1143" i="6"/>
  <c r="K1143" i="6" s="1"/>
  <c r="I5667" i="6"/>
  <c r="K5667" i="6" s="1"/>
  <c r="I4406" i="6"/>
  <c r="K4406" i="6" s="1"/>
  <c r="I1270" i="6"/>
  <c r="K1270" i="6" s="1"/>
  <c r="I2829" i="6"/>
  <c r="K2829" i="6" s="1"/>
  <c r="I476" i="6"/>
  <c r="K476" i="6" s="1"/>
  <c r="I1301" i="6"/>
  <c r="K1301" i="6" s="1"/>
  <c r="I4479" i="6"/>
  <c r="K4479" i="6" s="1"/>
  <c r="I5478" i="6"/>
  <c r="K5478" i="6" s="1"/>
  <c r="I1863" i="6"/>
  <c r="K1863" i="6" s="1"/>
  <c r="I4194" i="6"/>
  <c r="K4194" i="6" s="1"/>
  <c r="I99" i="6"/>
  <c r="K99" i="6" s="1"/>
  <c r="I5574" i="6"/>
  <c r="K5574" i="6" s="1"/>
  <c r="I286" i="6"/>
  <c r="K286" i="6" s="1"/>
  <c r="I1515" i="6"/>
  <c r="K1515" i="6" s="1"/>
  <c r="I5039" i="6"/>
  <c r="K5039" i="6" s="1"/>
  <c r="I6875" i="6"/>
  <c r="K6875" i="6" s="1"/>
  <c r="I2140" i="6"/>
  <c r="K2140" i="6" s="1"/>
  <c r="I2596" i="6"/>
  <c r="K2596" i="6" s="1"/>
  <c r="I2161" i="6"/>
  <c r="K2161" i="6" s="1"/>
  <c r="I2500" i="6"/>
  <c r="K2500" i="6" s="1"/>
  <c r="I3824" i="6"/>
  <c r="K3824" i="6" s="1"/>
  <c r="I5803" i="6"/>
  <c r="K5803" i="6" s="1"/>
  <c r="I5151" i="6"/>
  <c r="K5151" i="6" s="1"/>
  <c r="I6014" i="6"/>
  <c r="K6014" i="6" s="1"/>
  <c r="I1084" i="6"/>
  <c r="K1084" i="6" s="1"/>
  <c r="I4680" i="6"/>
  <c r="K4680" i="6" s="1"/>
  <c r="I1760" i="6"/>
  <c r="K1760" i="6" s="1"/>
  <c r="I4380" i="6"/>
  <c r="K4380" i="6" s="1"/>
  <c r="I5664" i="6"/>
  <c r="K5664" i="6" s="1"/>
  <c r="I4482" i="6"/>
  <c r="K4482" i="6" s="1"/>
  <c r="I4723" i="6"/>
  <c r="K4723" i="6" s="1"/>
  <c r="I2881" i="6"/>
  <c r="K2881" i="6" s="1"/>
  <c r="I3606" i="6"/>
  <c r="K3606" i="6" s="1"/>
  <c r="I229" i="6"/>
  <c r="K229" i="6" s="1"/>
  <c r="I5620" i="6"/>
  <c r="K5620" i="6" s="1"/>
  <c r="I2722" i="6"/>
  <c r="K2722" i="6" s="1"/>
  <c r="I3261" i="6"/>
  <c r="K3261" i="6" s="1"/>
  <c r="I2466" i="6"/>
  <c r="K2466" i="6" s="1"/>
  <c r="I2041" i="6"/>
  <c r="K2041" i="6" s="1"/>
  <c r="I5739" i="6"/>
  <c r="K5739" i="6" s="1"/>
  <c r="I374" i="6"/>
  <c r="K374" i="6" s="1"/>
  <c r="I1365" i="6"/>
  <c r="K1365" i="6" s="1"/>
  <c r="I2324" i="6"/>
  <c r="K2324" i="6" s="1"/>
  <c r="I5536" i="6"/>
  <c r="K5536" i="6" s="1"/>
  <c r="I5392" i="6"/>
  <c r="K5392" i="6" s="1"/>
  <c r="I5186" i="6"/>
  <c r="K5186" i="6" s="1"/>
  <c r="I2497" i="6"/>
  <c r="K2497" i="6" s="1"/>
  <c r="I6974" i="6"/>
  <c r="K6974" i="6" s="1"/>
  <c r="I3066" i="6"/>
  <c r="K3066" i="6" s="1"/>
  <c r="I431" i="6"/>
  <c r="K431" i="6" s="1"/>
  <c r="I343" i="6"/>
  <c r="K343" i="6" s="1"/>
  <c r="I3675" i="6"/>
  <c r="K3675" i="6" s="1"/>
  <c r="I6961" i="6"/>
  <c r="K6961" i="6" s="1"/>
  <c r="I3729" i="6"/>
  <c r="K3729" i="6" s="1"/>
  <c r="I3737" i="6"/>
  <c r="K3737" i="6" s="1"/>
  <c r="I1587" i="6"/>
  <c r="K1587" i="6" s="1"/>
  <c r="I307" i="6"/>
  <c r="K307" i="6" s="1"/>
  <c r="I3835" i="6"/>
  <c r="K3835" i="6" s="1"/>
  <c r="I397" i="6"/>
  <c r="K397" i="6" s="1"/>
  <c r="I6638" i="6"/>
  <c r="K6638" i="6" s="1"/>
  <c r="I3978" i="6"/>
  <c r="K3978" i="6" s="1"/>
  <c r="I5406" i="6"/>
  <c r="K5406" i="6" s="1"/>
  <c r="I6734" i="6"/>
  <c r="K6734" i="6" s="1"/>
  <c r="I2667" i="6"/>
  <c r="K2667" i="6" s="1"/>
  <c r="I5251" i="6"/>
  <c r="K5251" i="6" s="1"/>
  <c r="I4640" i="6"/>
  <c r="K4640" i="6" s="1"/>
  <c r="I5014" i="6"/>
  <c r="K5014" i="6" s="1"/>
  <c r="I6285" i="6"/>
  <c r="K6285" i="6" s="1"/>
  <c r="I2126" i="6"/>
  <c r="K2126" i="6" s="1"/>
  <c r="I6822" i="6"/>
  <c r="K6822" i="6" s="1"/>
  <c r="I4714" i="6"/>
  <c r="K4714" i="6" s="1"/>
  <c r="I1790" i="6"/>
  <c r="K1790" i="6" s="1"/>
  <c r="I2434" i="6"/>
  <c r="K2434" i="6" s="1"/>
  <c r="I3096" i="6"/>
  <c r="K3096" i="6" s="1"/>
  <c r="I3457" i="6"/>
  <c r="K3457" i="6" s="1"/>
  <c r="I6918" i="6"/>
  <c r="K6918" i="6" s="1"/>
  <c r="I6311" i="6"/>
  <c r="K6311" i="6" s="1"/>
  <c r="I6085" i="6"/>
  <c r="K6085" i="6" s="1"/>
  <c r="I4776" i="6"/>
  <c r="K4776" i="6" s="1"/>
  <c r="I5303" i="6"/>
  <c r="K5303" i="6" s="1"/>
  <c r="I5825" i="6"/>
  <c r="K5825" i="6" s="1"/>
  <c r="I5104" i="6"/>
  <c r="K5104" i="6" s="1"/>
  <c r="I6324" i="6"/>
  <c r="K6324" i="6" s="1"/>
  <c r="I4739" i="6"/>
  <c r="K4739" i="6" s="1"/>
  <c r="I5545" i="6"/>
  <c r="K5545" i="6" s="1"/>
  <c r="I1211" i="6"/>
  <c r="K1211" i="6" s="1"/>
  <c r="I5772" i="6"/>
  <c r="K5772" i="6" s="1"/>
  <c r="I5954" i="6"/>
  <c r="K5954" i="6" s="1"/>
  <c r="I2251" i="6"/>
  <c r="K2251" i="6" s="1"/>
  <c r="I4799" i="6"/>
  <c r="K4799" i="6" s="1"/>
  <c r="I3193" i="6"/>
  <c r="K3193" i="6" s="1"/>
  <c r="I2216" i="6"/>
  <c r="K2216" i="6" s="1"/>
  <c r="I5346" i="6"/>
  <c r="K5346" i="6" s="1"/>
  <c r="I7076" i="6"/>
  <c r="K7076" i="6" s="1"/>
  <c r="I6828" i="6"/>
  <c r="K6828" i="6" s="1"/>
  <c r="I5876" i="6"/>
  <c r="K5876" i="6" s="1"/>
  <c r="I435" i="6"/>
  <c r="K435" i="6" s="1"/>
  <c r="I6417" i="6"/>
  <c r="K6417" i="6" s="1"/>
  <c r="I5916" i="6"/>
  <c r="K5916" i="6" s="1"/>
  <c r="I6742" i="6"/>
  <c r="K6742" i="6" s="1"/>
  <c r="I1500" i="6"/>
  <c r="K1500" i="6" s="1"/>
  <c r="I1358" i="6"/>
  <c r="K1358" i="6" s="1"/>
  <c r="I6761" i="6"/>
  <c r="K6761" i="6" s="1"/>
  <c r="I4629" i="6"/>
  <c r="K4629" i="6" s="1"/>
  <c r="I6682" i="6"/>
  <c r="K6682" i="6" s="1"/>
  <c r="I2074" i="6"/>
  <c r="K2074" i="6" s="1"/>
  <c r="I2267" i="6"/>
  <c r="K2267" i="6" s="1"/>
  <c r="I2429" i="6"/>
  <c r="K2429" i="6" s="1"/>
  <c r="I4666" i="6"/>
  <c r="K4666" i="6" s="1"/>
  <c r="I729" i="6"/>
  <c r="K729" i="6" s="1"/>
  <c r="I3787" i="6"/>
  <c r="K3787" i="6" s="1"/>
  <c r="I6527" i="6"/>
  <c r="K6527" i="6" s="1"/>
  <c r="I1390" i="6"/>
  <c r="K1390" i="6" s="1"/>
  <c r="I5231" i="6"/>
  <c r="K5231" i="6" s="1"/>
  <c r="I543" i="6"/>
  <c r="K543" i="6" s="1"/>
  <c r="I5397" i="6"/>
  <c r="K5397" i="6" s="1"/>
  <c r="I5611" i="6"/>
  <c r="K5611" i="6" s="1"/>
  <c r="I6660" i="6"/>
  <c r="K6660" i="6" s="1"/>
  <c r="I2218" i="6"/>
  <c r="K2218" i="6" s="1"/>
  <c r="I1331" i="6"/>
  <c r="K1331" i="6" s="1"/>
  <c r="I720" i="6"/>
  <c r="K720" i="6" s="1"/>
  <c r="I304" i="6"/>
  <c r="K304" i="6" s="1"/>
  <c r="I3477" i="6"/>
  <c r="K3477" i="6" s="1"/>
  <c r="I1762" i="6"/>
  <c r="K1762" i="6" s="1"/>
  <c r="I6439" i="6"/>
  <c r="K6439" i="6" s="1"/>
  <c r="I6624" i="6"/>
  <c r="K6624" i="6" s="1"/>
  <c r="I3595" i="6"/>
  <c r="K3595" i="6" s="1"/>
  <c r="I3017" i="6"/>
  <c r="K3017" i="6" s="1"/>
  <c r="I2093" i="6"/>
  <c r="K2093" i="6" s="1"/>
  <c r="I539" i="6"/>
  <c r="K539" i="6" s="1"/>
  <c r="I3181" i="6"/>
  <c r="K3181" i="6" s="1"/>
  <c r="I3405" i="6"/>
  <c r="K3405" i="6" s="1"/>
  <c r="I3485" i="6"/>
  <c r="K3485" i="6" s="1"/>
  <c r="I1969" i="6"/>
  <c r="K1969" i="6" s="1"/>
  <c r="I4646" i="6"/>
  <c r="K4646" i="6" s="1"/>
  <c r="I3789" i="6"/>
  <c r="K3789" i="6" s="1"/>
  <c r="I6342" i="6"/>
  <c r="K6342" i="6" s="1"/>
  <c r="I383" i="6"/>
  <c r="K383" i="6" s="1"/>
  <c r="I3504" i="6"/>
  <c r="K3504" i="6" s="1"/>
  <c r="I3642" i="6"/>
  <c r="K3642" i="6" s="1"/>
  <c r="I5224" i="6"/>
  <c r="K5224" i="6" s="1"/>
  <c r="I547" i="6"/>
  <c r="K547" i="6" s="1"/>
  <c r="I4541" i="6"/>
  <c r="K4541" i="6" s="1"/>
  <c r="I6546" i="6"/>
  <c r="K6546" i="6" s="1"/>
  <c r="I2169" i="6"/>
  <c r="K2169" i="6" s="1"/>
  <c r="I2377" i="6"/>
  <c r="K2377" i="6" s="1"/>
  <c r="I3177" i="6"/>
  <c r="K3177" i="6" s="1"/>
  <c r="I3901" i="6"/>
  <c r="K3901" i="6" s="1"/>
  <c r="I2313" i="6"/>
  <c r="K2313" i="6" s="1"/>
  <c r="I6811" i="6"/>
  <c r="K6811" i="6" s="1"/>
  <c r="I2288" i="6"/>
  <c r="K2288" i="6" s="1"/>
  <c r="I898" i="6"/>
  <c r="K898" i="6" s="1"/>
  <c r="I3046" i="6"/>
  <c r="K3046" i="6" s="1"/>
  <c r="I3950" i="6"/>
  <c r="K3950" i="6" s="1"/>
  <c r="I3728" i="6"/>
  <c r="K3728" i="6" s="1"/>
  <c r="I6412" i="6"/>
  <c r="K6412" i="6" s="1"/>
  <c r="I6504" i="6"/>
  <c r="K6504" i="6" s="1"/>
  <c r="I5015" i="6"/>
  <c r="K5015" i="6" s="1"/>
  <c r="I3010" i="6"/>
  <c r="K3010" i="6" s="1"/>
  <c r="I128" i="6"/>
  <c r="K128" i="6" s="1"/>
  <c r="I6061" i="6"/>
  <c r="K6061" i="6" s="1"/>
  <c r="I3372" i="6"/>
  <c r="K3372" i="6" s="1"/>
  <c r="I1227" i="6"/>
  <c r="K1227" i="6" s="1"/>
  <c r="I2898" i="6"/>
  <c r="K2898" i="6" s="1"/>
  <c r="I91" i="6"/>
  <c r="K91" i="6" s="1"/>
  <c r="I29" i="6"/>
  <c r="K29" i="6" s="1"/>
  <c r="I6330" i="6"/>
  <c r="K6330" i="6" s="1"/>
  <c r="I6387" i="6"/>
  <c r="K6387" i="6" s="1"/>
  <c r="I3296" i="6"/>
  <c r="K3296" i="6" s="1"/>
  <c r="I2654" i="6"/>
  <c r="K2654" i="6" s="1"/>
  <c r="I266" i="6"/>
  <c r="K266" i="6" s="1"/>
  <c r="I5710" i="6"/>
  <c r="K5710" i="6" s="1"/>
  <c r="I200" i="6"/>
  <c r="K200" i="6" s="1"/>
  <c r="I2406" i="6"/>
  <c r="K2406" i="6" s="1"/>
  <c r="I5293" i="6"/>
  <c r="K5293" i="6" s="1"/>
  <c r="I4325" i="6"/>
  <c r="K4325" i="6" s="1"/>
  <c r="I957" i="6"/>
  <c r="K957" i="6" s="1"/>
  <c r="I3456" i="6"/>
  <c r="K3456" i="6" s="1"/>
  <c r="I6166" i="6"/>
  <c r="K6166" i="6" s="1"/>
  <c r="I5095" i="6"/>
  <c r="K5095" i="6" s="1"/>
  <c r="I2167" i="6"/>
  <c r="K2167" i="6" s="1"/>
  <c r="I3733" i="6"/>
  <c r="K3733" i="6" s="1"/>
  <c r="I2616" i="6"/>
  <c r="K2616" i="6" s="1"/>
  <c r="I5458" i="6"/>
  <c r="K5458" i="6" s="1"/>
  <c r="I2321" i="6"/>
  <c r="K2321" i="6" s="1"/>
  <c r="I2016" i="6"/>
  <c r="K2016" i="6" s="1"/>
  <c r="I3368" i="6"/>
  <c r="K3368" i="6" s="1"/>
  <c r="I3564" i="6"/>
  <c r="K3564" i="6" s="1"/>
  <c r="I6096" i="6"/>
  <c r="K6096" i="6" s="1"/>
  <c r="I301" i="6"/>
  <c r="K301" i="6" s="1"/>
  <c r="I4276" i="6"/>
  <c r="K4276" i="6" s="1"/>
  <c r="I4502" i="6"/>
  <c r="K4502" i="6" s="1"/>
  <c r="I991" i="6"/>
  <c r="K991" i="6" s="1"/>
  <c r="I1232" i="6"/>
  <c r="K1232" i="6" s="1"/>
  <c r="I6886" i="6"/>
  <c r="K6886" i="6" s="1"/>
  <c r="I4625" i="6"/>
  <c r="K4625" i="6" s="1"/>
  <c r="I1744" i="6"/>
  <c r="K1744" i="6" s="1"/>
  <c r="I4955" i="6"/>
  <c r="K4955" i="6" s="1"/>
  <c r="I6773" i="6"/>
  <c r="K6773" i="6" s="1"/>
  <c r="I6486" i="6"/>
  <c r="K6486" i="6" s="1"/>
  <c r="I5517" i="6"/>
  <c r="K5517" i="6" s="1"/>
  <c r="I454" i="6"/>
  <c r="K454" i="6" s="1"/>
  <c r="I1265" i="6"/>
  <c r="K1265" i="6" s="1"/>
  <c r="I6386" i="6"/>
  <c r="K6386" i="6" s="1"/>
  <c r="I5470" i="6"/>
  <c r="K5470" i="6" s="1"/>
  <c r="I5932" i="6"/>
  <c r="K5932" i="6" s="1"/>
  <c r="I1155" i="6"/>
  <c r="K1155" i="6" s="1"/>
  <c r="I1946" i="6"/>
  <c r="K1946" i="6" s="1"/>
  <c r="I3142" i="6"/>
  <c r="K3142" i="6" s="1"/>
  <c r="I5268" i="6"/>
  <c r="K5268" i="6" s="1"/>
  <c r="I1968" i="6"/>
  <c r="K1968" i="6" s="1"/>
  <c r="I6275" i="6"/>
  <c r="K6275" i="6" s="1"/>
  <c r="I1407" i="6"/>
  <c r="K1407" i="6" s="1"/>
  <c r="I3353" i="6"/>
  <c r="K3353" i="6" s="1"/>
  <c r="I5703" i="6"/>
  <c r="K5703" i="6" s="1"/>
  <c r="I2401" i="6"/>
  <c r="K2401" i="6" s="1"/>
  <c r="I4215" i="6"/>
  <c r="K4215" i="6" s="1"/>
  <c r="I1967" i="6"/>
  <c r="K1967" i="6" s="1"/>
  <c r="I4985" i="6"/>
  <c r="K4985" i="6" s="1"/>
  <c r="I213" i="6"/>
  <c r="K213" i="6" s="1"/>
  <c r="I1640" i="6"/>
  <c r="K1640" i="6" s="1"/>
  <c r="I6590" i="6"/>
  <c r="K6590" i="6" s="1"/>
  <c r="I2033" i="6"/>
  <c r="K2033" i="6" s="1"/>
  <c r="I3074" i="6"/>
  <c r="K3074" i="6" s="1"/>
  <c r="I1134" i="6"/>
  <c r="K1134" i="6" s="1"/>
  <c r="I5103" i="6"/>
  <c r="K5103" i="6" s="1"/>
  <c r="I6338" i="6"/>
  <c r="K6338" i="6" s="1"/>
  <c r="I6677" i="6"/>
  <c r="K6677" i="6" s="1"/>
  <c r="I5555" i="6"/>
  <c r="K5555" i="6" s="1"/>
  <c r="I5255" i="6"/>
  <c r="K5255" i="6" s="1"/>
  <c r="I2579" i="6"/>
  <c r="K2579" i="6" s="1"/>
  <c r="I4681" i="6"/>
  <c r="K4681" i="6" s="1"/>
  <c r="I6144" i="6"/>
  <c r="K6144" i="6" s="1"/>
  <c r="I330" i="6"/>
  <c r="K330" i="6" s="1"/>
  <c r="I6759" i="6"/>
  <c r="K6759" i="6" s="1"/>
  <c r="I6457" i="6"/>
  <c r="K6457" i="6" s="1"/>
  <c r="I5457" i="6"/>
  <c r="K5457" i="6" s="1"/>
  <c r="I5209" i="6"/>
  <c r="K5209" i="6" s="1"/>
  <c r="I2091" i="6"/>
  <c r="K2091" i="6" s="1"/>
  <c r="I1734" i="6"/>
  <c r="K1734" i="6" s="1"/>
  <c r="I750" i="6"/>
  <c r="K750" i="6" s="1"/>
  <c r="I2558" i="6"/>
  <c r="K2558" i="6" s="1"/>
  <c r="I2134" i="6"/>
  <c r="K2134" i="6" s="1"/>
  <c r="I3469" i="6"/>
  <c r="K3469" i="6" s="1"/>
  <c r="I6404" i="6"/>
  <c r="K6404" i="6" s="1"/>
  <c r="I3985" i="6"/>
  <c r="K3985" i="6" s="1"/>
  <c r="I5826" i="6"/>
  <c r="K5826" i="6" s="1"/>
  <c r="I782" i="6"/>
  <c r="K782" i="6" s="1"/>
  <c r="I5755" i="6"/>
  <c r="K5755" i="6" s="1"/>
  <c r="I1452" i="6"/>
  <c r="K1452" i="6" s="1"/>
  <c r="I2696" i="6"/>
  <c r="K2696" i="6" s="1"/>
  <c r="I6596" i="6"/>
  <c r="K6596" i="6" s="1"/>
  <c r="I1666" i="6"/>
  <c r="K1666" i="6" s="1"/>
  <c r="I5602" i="6"/>
  <c r="K5602" i="6" s="1"/>
  <c r="I4578" i="6"/>
  <c r="K4578" i="6" s="1"/>
  <c r="I2539" i="6"/>
  <c r="K2539" i="6" s="1"/>
  <c r="I978" i="6"/>
  <c r="K978" i="6" s="1"/>
  <c r="I1755" i="6"/>
  <c r="K1755" i="6" s="1"/>
  <c r="I6693" i="6"/>
  <c r="K6693" i="6" s="1"/>
  <c r="I2212" i="6"/>
  <c r="K2212" i="6" s="1"/>
  <c r="I4192" i="6"/>
  <c r="K4192" i="6" s="1"/>
  <c r="I2428" i="6"/>
  <c r="K2428" i="6" s="1"/>
  <c r="I3549" i="6"/>
  <c r="K3549" i="6" s="1"/>
  <c r="I1572" i="6"/>
  <c r="K1572" i="6" s="1"/>
  <c r="I2098" i="6"/>
  <c r="K2098" i="6" s="1"/>
  <c r="I6276" i="6"/>
  <c r="K6276" i="6" s="1"/>
  <c r="I6785" i="6"/>
  <c r="K6785" i="6" s="1"/>
  <c r="I127" i="6"/>
  <c r="K127" i="6" s="1"/>
  <c r="I6059" i="6"/>
  <c r="K6059" i="6" s="1"/>
  <c r="I1229" i="6"/>
  <c r="K1229" i="6" s="1"/>
  <c r="I2071" i="6"/>
  <c r="K2071" i="6" s="1"/>
  <c r="I4423" i="6"/>
  <c r="K4423" i="6" s="1"/>
  <c r="I1562" i="6"/>
  <c r="K1562" i="6" s="1"/>
  <c r="I1993" i="6"/>
  <c r="K1993" i="6" s="1"/>
  <c r="I1074" i="6"/>
  <c r="K1074" i="6" s="1"/>
  <c r="I4362" i="6"/>
  <c r="K4362" i="6" s="1"/>
  <c r="I3952" i="6"/>
  <c r="K3952" i="6" s="1"/>
  <c r="I3639" i="6"/>
  <c r="K3639" i="6" s="1"/>
  <c r="I434" i="6"/>
  <c r="K434" i="6" s="1"/>
  <c r="I5023" i="6"/>
  <c r="K5023" i="6" s="1"/>
  <c r="I6456" i="6"/>
  <c r="K6456" i="6" s="1"/>
  <c r="I2273" i="6"/>
  <c r="K2273" i="6" s="1"/>
  <c r="I5649" i="6"/>
  <c r="K5649" i="6" s="1"/>
  <c r="I6954" i="6"/>
  <c r="K6954" i="6" s="1"/>
  <c r="I1536" i="6"/>
  <c r="K1536" i="6" s="1"/>
  <c r="I5111" i="6"/>
  <c r="K5111" i="6" s="1"/>
  <c r="I860" i="6"/>
  <c r="K860" i="6" s="1"/>
  <c r="I3580" i="6"/>
  <c r="K3580" i="6" s="1"/>
  <c r="I813" i="6"/>
  <c r="K813" i="6" s="1"/>
  <c r="I2396" i="6"/>
  <c r="K2396" i="6" s="1"/>
  <c r="I4352" i="6"/>
  <c r="K4352" i="6" s="1"/>
  <c r="I726" i="6"/>
  <c r="K726" i="6" s="1"/>
  <c r="I1325" i="6"/>
  <c r="K1325" i="6" s="1"/>
  <c r="I6529" i="6"/>
  <c r="K6529" i="6" s="1"/>
  <c r="I3704" i="6"/>
  <c r="K3704" i="6" s="1"/>
  <c r="I998" i="6"/>
  <c r="K998" i="6" s="1"/>
  <c r="I6426" i="6"/>
  <c r="K6426" i="6" s="1"/>
  <c r="I6702" i="6"/>
  <c r="K6702" i="6" s="1"/>
  <c r="I3319" i="6"/>
  <c r="K3319" i="6" s="1"/>
  <c r="I5075" i="6"/>
  <c r="K5075" i="6" s="1"/>
  <c r="I2235" i="6"/>
  <c r="K2235" i="6" s="1"/>
  <c r="I1367" i="6"/>
  <c r="K1367" i="6" s="1"/>
  <c r="I70" i="6"/>
  <c r="K70" i="6" s="1"/>
  <c r="I2164" i="6"/>
  <c r="K2164" i="6" s="1"/>
  <c r="I5022" i="6"/>
  <c r="K5022" i="6" s="1"/>
  <c r="I4146" i="6"/>
  <c r="K4146" i="6" s="1"/>
  <c r="I2050" i="6"/>
  <c r="K2050" i="6" s="1"/>
  <c r="I1248" i="6"/>
  <c r="K1248" i="6" s="1"/>
  <c r="I2038" i="6"/>
  <c r="K2038" i="6" s="1"/>
  <c r="I5188" i="6"/>
  <c r="K5188" i="6" s="1"/>
  <c r="I1287" i="6"/>
  <c r="K1287" i="6" s="1"/>
  <c r="I3596" i="6"/>
  <c r="K3596" i="6" s="1"/>
  <c r="I6115" i="6"/>
  <c r="K6115" i="6" s="1"/>
  <c r="I3517" i="6"/>
  <c r="K3517" i="6" s="1"/>
  <c r="I4037" i="6"/>
  <c r="K4037" i="6" s="1"/>
  <c r="I5411" i="6"/>
  <c r="K5411" i="6" s="1"/>
  <c r="I4079" i="6"/>
  <c r="K4079" i="6" s="1"/>
  <c r="I2186" i="6"/>
  <c r="K2186" i="6" s="1"/>
  <c r="I596" i="6"/>
  <c r="K596" i="6" s="1"/>
  <c r="I588" i="6"/>
  <c r="K588" i="6" s="1"/>
  <c r="I1618" i="6"/>
  <c r="K1618" i="6" s="1"/>
  <c r="I4687" i="6"/>
  <c r="K4687" i="6" s="1"/>
  <c r="I1548" i="6"/>
  <c r="K1548" i="6" s="1"/>
  <c r="I3964" i="6"/>
  <c r="K3964" i="6" s="1"/>
  <c r="I6266" i="6"/>
  <c r="K6266" i="6" s="1"/>
  <c r="I1628" i="6"/>
  <c r="K1628" i="6" s="1"/>
  <c r="I5241" i="6"/>
  <c r="K5241" i="6" s="1"/>
  <c r="I1414" i="6"/>
  <c r="K1414" i="6" s="1"/>
  <c r="I4567" i="6"/>
  <c r="K4567" i="6" s="1"/>
  <c r="I5453" i="6"/>
  <c r="K5453" i="6" s="1"/>
  <c r="I147" i="6"/>
  <c r="K147" i="6" s="1"/>
  <c r="I6959" i="6"/>
  <c r="K6959" i="6" s="1"/>
  <c r="I425" i="6"/>
  <c r="K425" i="6" s="1"/>
  <c r="I3599" i="6"/>
  <c r="K3599" i="6" s="1"/>
  <c r="I6101" i="6"/>
  <c r="K6101" i="6" s="1"/>
  <c r="I2698" i="6"/>
  <c r="K2698" i="6" s="1"/>
  <c r="I2717" i="6"/>
  <c r="K2717" i="6" s="1"/>
  <c r="I1167" i="6"/>
  <c r="K1167" i="6" s="1"/>
  <c r="I26" i="6"/>
  <c r="K26" i="6" s="1"/>
  <c r="I2706" i="6"/>
  <c r="K2706" i="6" s="1"/>
  <c r="I723" i="6"/>
  <c r="K723" i="6" s="1"/>
  <c r="I6556" i="6"/>
  <c r="K6556" i="6" s="1"/>
  <c r="I4284" i="6"/>
  <c r="K4284" i="6" s="1"/>
  <c r="I1035" i="6"/>
  <c r="K1035" i="6" s="1"/>
  <c r="I2382" i="6"/>
  <c r="K2382" i="6" s="1"/>
  <c r="I6545" i="6"/>
  <c r="K6545" i="6" s="1"/>
  <c r="I32" i="6"/>
  <c r="K32" i="6" s="1"/>
  <c r="I5644" i="6"/>
  <c r="K5644" i="6" s="1"/>
  <c r="I2590" i="6"/>
  <c r="K2590" i="6" s="1"/>
  <c r="I6676" i="6"/>
  <c r="K6676" i="6" s="1"/>
  <c r="I5782" i="6"/>
  <c r="K5782" i="6" s="1"/>
  <c r="I4834" i="6"/>
  <c r="K4834" i="6" s="1"/>
  <c r="I5125" i="6"/>
  <c r="K5125" i="6" s="1"/>
  <c r="I6979" i="6"/>
  <c r="K6979" i="6" s="1"/>
  <c r="I4091" i="6"/>
  <c r="K4091" i="6" s="1"/>
  <c r="I5807" i="6"/>
  <c r="K5807" i="6" s="1"/>
  <c r="I3075" i="6"/>
  <c r="K3075" i="6" s="1"/>
  <c r="I4469" i="6"/>
  <c r="K4469" i="6" s="1"/>
  <c r="I1187" i="6"/>
  <c r="K1187" i="6" s="1"/>
  <c r="I3281" i="6"/>
  <c r="K3281" i="6" s="1"/>
  <c r="I2597" i="6"/>
  <c r="K2597" i="6" s="1"/>
  <c r="I6701" i="6"/>
  <c r="K6701" i="6" s="1"/>
  <c r="I6314" i="6"/>
  <c r="K6314" i="6" s="1"/>
  <c r="I5376" i="6"/>
  <c r="K5376" i="6" s="1"/>
  <c r="I722" i="6"/>
  <c r="K722" i="6" s="1"/>
  <c r="I4941" i="6"/>
  <c r="K4941" i="6" s="1"/>
  <c r="I44" i="6"/>
  <c r="K44" i="6" s="1"/>
  <c r="I1770" i="6"/>
  <c r="K1770" i="6" s="1"/>
  <c r="I4794" i="6"/>
  <c r="K4794" i="6" s="1"/>
  <c r="I4658" i="6"/>
  <c r="K4658" i="6" s="1"/>
  <c r="I996" i="6"/>
  <c r="K996" i="6" s="1"/>
  <c r="I1573" i="6"/>
  <c r="K1573" i="6" s="1"/>
  <c r="I6713" i="6"/>
  <c r="K6713" i="6" s="1"/>
  <c r="I4416" i="6"/>
  <c r="K4416" i="6" s="1"/>
  <c r="I3081" i="6"/>
  <c r="K3081" i="6" s="1"/>
  <c r="I694" i="6"/>
  <c r="K694" i="6" s="1"/>
  <c r="I3919" i="6"/>
  <c r="K3919" i="6" s="1"/>
  <c r="I1644" i="6"/>
  <c r="K1644" i="6" s="1"/>
  <c r="I4596" i="6"/>
  <c r="K4596" i="6" s="1"/>
  <c r="I2560" i="6"/>
  <c r="K2560" i="6" s="1"/>
  <c r="I1997" i="6"/>
  <c r="K1997" i="6" s="1"/>
  <c r="I3936" i="6"/>
  <c r="K3936" i="6" s="1"/>
  <c r="I2650" i="6"/>
  <c r="K2650" i="6" s="1"/>
  <c r="I3210" i="6"/>
  <c r="K3210" i="6" s="1"/>
  <c r="I149" i="6"/>
  <c r="K149" i="6" s="1"/>
  <c r="I932" i="6"/>
  <c r="K932" i="6" s="1"/>
  <c r="I2707" i="6"/>
  <c r="K2707" i="6" s="1"/>
  <c r="I5019" i="6"/>
  <c r="K5019" i="6" s="1"/>
  <c r="I2912" i="6"/>
  <c r="K2912" i="6" s="1"/>
  <c r="I4346" i="6"/>
  <c r="K4346" i="6" s="1"/>
  <c r="I1858" i="6"/>
  <c r="K1858" i="6" s="1"/>
  <c r="I6515" i="6"/>
  <c r="K6515" i="6" s="1"/>
  <c r="I4917" i="6"/>
  <c r="K4917" i="6" s="1"/>
  <c r="I4096" i="6"/>
  <c r="K4096" i="6" s="1"/>
  <c r="I1843" i="6"/>
  <c r="K1843" i="6" s="1"/>
  <c r="I6264" i="6"/>
  <c r="K6264" i="6" s="1"/>
  <c r="I6336" i="6"/>
  <c r="K6336" i="6" s="1"/>
  <c r="I5363" i="6"/>
  <c r="K5363" i="6" s="1"/>
  <c r="I1290" i="6"/>
  <c r="K1290" i="6" s="1"/>
  <c r="I919" i="6"/>
  <c r="K919" i="6" s="1"/>
  <c r="I4605" i="6"/>
  <c r="K4605" i="6" s="1"/>
  <c r="I796" i="6"/>
  <c r="K796" i="6" s="1"/>
  <c r="I403" i="6"/>
  <c r="K403" i="6" s="1"/>
  <c r="I5128" i="6"/>
  <c r="K5128" i="6" s="1"/>
  <c r="I5523" i="6"/>
  <c r="K5523" i="6" s="1"/>
  <c r="I347" i="6"/>
  <c r="K347" i="6" s="1"/>
  <c r="I3665" i="6"/>
  <c r="K3665" i="6" s="1"/>
  <c r="I4090" i="6"/>
  <c r="K4090" i="6" s="1"/>
  <c r="I3182" i="6"/>
  <c r="K3182" i="6" s="1"/>
  <c r="I6403" i="6"/>
  <c r="K6403" i="6" s="1"/>
  <c r="I6831" i="6"/>
  <c r="K6831" i="6" s="1"/>
  <c r="I1396" i="6"/>
  <c r="K1396" i="6" s="1"/>
  <c r="I4214" i="6"/>
  <c r="K4214" i="6" s="1"/>
  <c r="I3028" i="6"/>
  <c r="K3028" i="6" s="1"/>
  <c r="I1650" i="6"/>
  <c r="K1650" i="6" s="1"/>
  <c r="I2441" i="6"/>
  <c r="K2441" i="6" s="1"/>
  <c r="I6196" i="6"/>
  <c r="K6196" i="6" s="1"/>
  <c r="I3237" i="6"/>
  <c r="K3237" i="6" s="1"/>
  <c r="I4960" i="6"/>
  <c r="K4960" i="6" s="1"/>
  <c r="I3282" i="6"/>
  <c r="K3282" i="6" s="1"/>
  <c r="I4527" i="6"/>
  <c r="K4527" i="6" s="1"/>
  <c r="I6747" i="6"/>
  <c r="K6747" i="6" s="1"/>
  <c r="I346" i="6"/>
  <c r="K346" i="6" s="1"/>
  <c r="I7062" i="6"/>
  <c r="K7062" i="6" s="1"/>
  <c r="I3450" i="6"/>
  <c r="K3450" i="6" s="1"/>
  <c r="I2823" i="6"/>
  <c r="K2823" i="6" s="1"/>
  <c r="I5777" i="6"/>
  <c r="K5777" i="6" s="1"/>
  <c r="I5926" i="6"/>
  <c r="K5926" i="6" s="1"/>
  <c r="I649" i="6"/>
  <c r="K649" i="6" s="1"/>
  <c r="I3780" i="6"/>
  <c r="K3780" i="6" s="1"/>
  <c r="I138" i="6"/>
  <c r="K138" i="6" s="1"/>
  <c r="I1403" i="6"/>
  <c r="K1403" i="6" s="1"/>
  <c r="I1101" i="6"/>
  <c r="K1101" i="6" s="1"/>
  <c r="I4023" i="6"/>
  <c r="K4023" i="6" s="1"/>
  <c r="I1493" i="6"/>
  <c r="K1493" i="6" s="1"/>
  <c r="I5790" i="6"/>
  <c r="K5790" i="6" s="1"/>
  <c r="I4571" i="6"/>
  <c r="K4571" i="6" s="1"/>
  <c r="I5559" i="6"/>
  <c r="K5559" i="6" s="1"/>
  <c r="I5366" i="6"/>
  <c r="K5366" i="6" s="1"/>
  <c r="I5645" i="6"/>
  <c r="K5645" i="6" s="1"/>
  <c r="I271" i="6"/>
  <c r="K271" i="6" s="1"/>
  <c r="I3762" i="6"/>
  <c r="K3762" i="6" s="1"/>
  <c r="I3464" i="6"/>
  <c r="K3464" i="6" s="1"/>
  <c r="I415" i="6"/>
  <c r="K415" i="6" s="1"/>
  <c r="I2988" i="6"/>
  <c r="K2988" i="6" s="1"/>
  <c r="I2334" i="6"/>
  <c r="K2334" i="6" s="1"/>
  <c r="I2143" i="6"/>
  <c r="K2143" i="6" s="1"/>
  <c r="I3838" i="6"/>
  <c r="K3838" i="6" s="1"/>
  <c r="I2394" i="6"/>
  <c r="K2394" i="6" s="1"/>
  <c r="I4412" i="6"/>
  <c r="K4412" i="6" s="1"/>
  <c r="I7086" i="6"/>
  <c r="K7086" i="6" s="1"/>
  <c r="I409" i="6"/>
  <c r="K409" i="6" s="1"/>
  <c r="I5575" i="6"/>
  <c r="K5575" i="6" s="1"/>
  <c r="I1377" i="6"/>
  <c r="K1377" i="6" s="1"/>
  <c r="I8" i="6"/>
  <c r="K8" i="6" s="1"/>
  <c r="I4932" i="6"/>
  <c r="K4932" i="6" s="1"/>
  <c r="I2817" i="6"/>
  <c r="K2817" i="6" s="1"/>
  <c r="I5711" i="6"/>
  <c r="K5711" i="6" s="1"/>
  <c r="I3314" i="6"/>
  <c r="K3314" i="6" s="1"/>
  <c r="I4109" i="6"/>
  <c r="K4109" i="6" s="1"/>
  <c r="I5333" i="6"/>
  <c r="K5333" i="6" s="1"/>
  <c r="I6016" i="6"/>
  <c r="K6016" i="6" s="1"/>
  <c r="I5832" i="6"/>
  <c r="K5832" i="6" s="1"/>
  <c r="I6754" i="6"/>
  <c r="K6754" i="6" s="1"/>
  <c r="I2233" i="6"/>
  <c r="K2233" i="6" s="1"/>
  <c r="I1107" i="6"/>
  <c r="K1107" i="6" s="1"/>
  <c r="I5764" i="6"/>
  <c r="K5764" i="6" s="1"/>
  <c r="I2872" i="6"/>
  <c r="K2872" i="6" s="1"/>
  <c r="I1053" i="6"/>
  <c r="K1053" i="6" s="1"/>
  <c r="I5472" i="6"/>
  <c r="K5472" i="6" s="1"/>
  <c r="I2298" i="6"/>
  <c r="K2298" i="6" s="1"/>
  <c r="I5508" i="6"/>
  <c r="K5508" i="6" s="1"/>
  <c r="I3873" i="6"/>
  <c r="K3873" i="6" s="1"/>
  <c r="I1191" i="6"/>
  <c r="K1191" i="6" s="1"/>
  <c r="I4565" i="6"/>
  <c r="K4565" i="6" s="1"/>
  <c r="I1523" i="6"/>
  <c r="K1523" i="6" s="1"/>
  <c r="I3653" i="6"/>
  <c r="K3653" i="6" s="1"/>
  <c r="I1888" i="6"/>
  <c r="K1888" i="6" s="1"/>
  <c r="I1737" i="6"/>
  <c r="K1737" i="6" s="1"/>
  <c r="I1153" i="6"/>
  <c r="K1153" i="6" s="1"/>
  <c r="I7035" i="6"/>
  <c r="K7035" i="6" s="1"/>
  <c r="I5116" i="6"/>
  <c r="K5116" i="6" s="1"/>
  <c r="I5516" i="6"/>
  <c r="K5516" i="6" s="1"/>
  <c r="I2149" i="6"/>
  <c r="K2149" i="6" s="1"/>
  <c r="I4511" i="6"/>
  <c r="K4511" i="6" s="1"/>
  <c r="I3730" i="6"/>
  <c r="K3730" i="6" s="1"/>
  <c r="I5621" i="6"/>
  <c r="K5621" i="6" s="1"/>
  <c r="I3852" i="6"/>
  <c r="K3852" i="6" s="1"/>
  <c r="I6841" i="6"/>
  <c r="K6841" i="6" s="1"/>
  <c r="I2785" i="6"/>
  <c r="K2785" i="6" s="1"/>
  <c r="I5053" i="6"/>
  <c r="K5053" i="6" s="1"/>
  <c r="I3716" i="6"/>
  <c r="K3716" i="6" s="1"/>
  <c r="I1159" i="6"/>
  <c r="K1159" i="6" s="1"/>
  <c r="I3254" i="6"/>
  <c r="K3254" i="6" s="1"/>
  <c r="I2777" i="6"/>
  <c r="K2777" i="6" s="1"/>
  <c r="I3143" i="6"/>
  <c r="K3143" i="6" s="1"/>
  <c r="I2953" i="6"/>
  <c r="K2953" i="6" s="1"/>
  <c r="I290" i="6"/>
  <c r="K290" i="6" s="1"/>
  <c r="I451" i="6"/>
  <c r="K451" i="6" s="1"/>
  <c r="I1642" i="6"/>
  <c r="K1642" i="6" s="1"/>
  <c r="I914" i="6"/>
  <c r="K914" i="6" s="1"/>
  <c r="I859" i="6"/>
  <c r="K859" i="6" s="1"/>
  <c r="I3150" i="6"/>
  <c r="K3150" i="6" s="1"/>
  <c r="I7030" i="6"/>
  <c r="K7030" i="6" s="1"/>
  <c r="I680" i="6"/>
  <c r="K680" i="6" s="1"/>
  <c r="I2153" i="6"/>
  <c r="K2153" i="6" s="1"/>
  <c r="I4432" i="6"/>
  <c r="K4432" i="6" s="1"/>
  <c r="I4813" i="6"/>
  <c r="K4813" i="6" s="1"/>
  <c r="I672" i="6"/>
  <c r="K672" i="6" s="1"/>
  <c r="I885" i="6"/>
  <c r="K885" i="6" s="1"/>
  <c r="I2677" i="6"/>
  <c r="K2677" i="6" s="1"/>
  <c r="I1825" i="6"/>
  <c r="K1825" i="6" s="1"/>
  <c r="I5837" i="6"/>
  <c r="K5837" i="6" s="1"/>
  <c r="I3897" i="6"/>
  <c r="K3897" i="6" s="1"/>
  <c r="I3578" i="6"/>
  <c r="K3578" i="6" s="1"/>
  <c r="I4974" i="6"/>
  <c r="K4974" i="6" s="1"/>
  <c r="I6424" i="6"/>
  <c r="K6424" i="6" s="1"/>
  <c r="I6163" i="6"/>
  <c r="K6163" i="6" s="1"/>
  <c r="I68" i="6"/>
  <c r="K68" i="6" s="1"/>
  <c r="I6561" i="6"/>
  <c r="K6561" i="6" s="1"/>
  <c r="I2420" i="6"/>
  <c r="K2420" i="6" s="1"/>
  <c r="I6260" i="6"/>
  <c r="K6260" i="6" s="1"/>
  <c r="I3727" i="6"/>
  <c r="K3727" i="6" s="1"/>
  <c r="I4117" i="6"/>
  <c r="K4117" i="6" s="1"/>
  <c r="I6739" i="6"/>
  <c r="K6739" i="6" s="1"/>
  <c r="I5055" i="6"/>
  <c r="K5055" i="6" s="1"/>
  <c r="I5074" i="6"/>
  <c r="K5074" i="6" s="1"/>
  <c r="I5671" i="6"/>
  <c r="K5671" i="6" s="1"/>
  <c r="I3677" i="6"/>
  <c r="K3677" i="6" s="1"/>
  <c r="I3238" i="6"/>
  <c r="K3238" i="6" s="1"/>
  <c r="I1830" i="6"/>
  <c r="K1830" i="6" s="1"/>
  <c r="I4902" i="6"/>
  <c r="K4902" i="6" s="1"/>
  <c r="I6800" i="6"/>
  <c r="K6800" i="6" s="1"/>
  <c r="I4205" i="6"/>
  <c r="K4205" i="6" s="1"/>
  <c r="I7046" i="6"/>
  <c r="K7046" i="6" s="1"/>
  <c r="I2230" i="6"/>
  <c r="K2230" i="6" s="1"/>
  <c r="I4574" i="6"/>
  <c r="K4574" i="6" s="1"/>
  <c r="I2092" i="6"/>
  <c r="K2092" i="6" s="1"/>
  <c r="I704" i="6"/>
  <c r="K704" i="6" s="1"/>
  <c r="I6909" i="6"/>
  <c r="K6909" i="6" s="1"/>
  <c r="I4650" i="6"/>
  <c r="K4650" i="6" s="1"/>
  <c r="I38" i="6"/>
  <c r="K38" i="6" s="1"/>
  <c r="I2034" i="6"/>
  <c r="K2034" i="6" s="1"/>
  <c r="I3032" i="6"/>
  <c r="K3032" i="6" s="1"/>
  <c r="I6357" i="6"/>
  <c r="K6357" i="6" s="1"/>
  <c r="I2079" i="6"/>
  <c r="K2079" i="6" s="1"/>
  <c r="I1304" i="6"/>
  <c r="K1304" i="6" s="1"/>
  <c r="I1590" i="6"/>
  <c r="K1590" i="6" s="1"/>
  <c r="I1817" i="6"/>
  <c r="K1817" i="6" s="1"/>
  <c r="I6212" i="6"/>
  <c r="K6212" i="6" s="1"/>
  <c r="I6090" i="6"/>
  <c r="K6090" i="6" s="1"/>
  <c r="I7005" i="6"/>
  <c r="K7005" i="6" s="1"/>
  <c r="I3276" i="6"/>
  <c r="K3276" i="6" s="1"/>
  <c r="I4175" i="6"/>
  <c r="K4175" i="6" s="1"/>
  <c r="I1459" i="6"/>
  <c r="K1459" i="6" s="1"/>
  <c r="I7037" i="6"/>
  <c r="K7037" i="6" s="1"/>
  <c r="I2019" i="6"/>
  <c r="K2019" i="6" s="1"/>
  <c r="I5146" i="6"/>
  <c r="K5146" i="6" s="1"/>
  <c r="I5899" i="6"/>
  <c r="K5899" i="6" s="1"/>
  <c r="I4710" i="6"/>
  <c r="K4710" i="6" s="1"/>
  <c r="I6878" i="6"/>
  <c r="K6878" i="6" s="1"/>
  <c r="I6034" i="6"/>
  <c r="K6034" i="6" s="1"/>
  <c r="I2834" i="6"/>
  <c r="K2834" i="6" s="1"/>
  <c r="I6620" i="6"/>
  <c r="K6620" i="6" s="1"/>
  <c r="I6615" i="6"/>
  <c r="K6615" i="6" s="1"/>
  <c r="I6393" i="6"/>
  <c r="K6393" i="6" s="1"/>
  <c r="I3479" i="6"/>
  <c r="K3479" i="6" s="1"/>
  <c r="I1028" i="6"/>
  <c r="K1028" i="6" s="1"/>
  <c r="I3308" i="6"/>
  <c r="K3308" i="6" s="1"/>
  <c r="I6789" i="6"/>
  <c r="K6789" i="6" s="1"/>
  <c r="I2702" i="6"/>
  <c r="K2702" i="6" s="1"/>
  <c r="I2813" i="6"/>
  <c r="K2813" i="6" s="1"/>
  <c r="I3186" i="6"/>
  <c r="K3186" i="6" s="1"/>
  <c r="I663" i="6"/>
  <c r="K663" i="6" s="1"/>
  <c r="I6990" i="6"/>
  <c r="K6990" i="6" s="1"/>
  <c r="I3971" i="6"/>
  <c r="K3971" i="6" s="1"/>
  <c r="I2795" i="6"/>
  <c r="K2795" i="6" s="1"/>
  <c r="I523" i="6"/>
  <c r="K523" i="6" s="1"/>
  <c r="I3810" i="6"/>
  <c r="K3810" i="6" s="1"/>
  <c r="I6443" i="6"/>
  <c r="K6443" i="6" s="1"/>
  <c r="I518" i="6"/>
  <c r="K518" i="6" s="1"/>
  <c r="I760" i="6"/>
  <c r="K760" i="6" s="1"/>
  <c r="I3511" i="6"/>
  <c r="K3511" i="6" s="1"/>
  <c r="I4526" i="6"/>
  <c r="K4526" i="6" s="1"/>
  <c r="I2507" i="6"/>
  <c r="K2507" i="6" s="1"/>
  <c r="I3664" i="6"/>
  <c r="K3664" i="6" s="1"/>
  <c r="I1411" i="6"/>
  <c r="K1411" i="6" s="1"/>
  <c r="I6080" i="6"/>
  <c r="K6080" i="6" s="1"/>
  <c r="I5640" i="6"/>
  <c r="K5640" i="6" s="1"/>
  <c r="I2671" i="6"/>
  <c r="K2671" i="6" s="1"/>
  <c r="I2133" i="6"/>
  <c r="K2133" i="6" s="1"/>
  <c r="I6190" i="6"/>
  <c r="K6190" i="6" s="1"/>
  <c r="I5299" i="6"/>
  <c r="K5299" i="6" s="1"/>
  <c r="I4952" i="6"/>
  <c r="K4952" i="6" s="1"/>
  <c r="I5568" i="6"/>
  <c r="K5568" i="6" s="1"/>
  <c r="I912" i="6"/>
  <c r="K912" i="6" s="1"/>
  <c r="I888" i="6"/>
  <c r="K888" i="6" s="1"/>
  <c r="I992" i="6"/>
  <c r="K992" i="6" s="1"/>
  <c r="I1693" i="6"/>
  <c r="K1693" i="6" s="1"/>
  <c r="I52" i="6"/>
  <c r="K52" i="6" s="1"/>
  <c r="I6525" i="6"/>
  <c r="K6525" i="6" s="1"/>
  <c r="I843" i="6"/>
  <c r="K843" i="6" s="1"/>
  <c r="I4295" i="6"/>
  <c r="K4295" i="6" s="1"/>
  <c r="I6118" i="6"/>
  <c r="K6118" i="6" s="1"/>
  <c r="I3488" i="6"/>
  <c r="K3488" i="6" s="1"/>
  <c r="I1668" i="6"/>
  <c r="K1668" i="6" s="1"/>
  <c r="I2769" i="6"/>
  <c r="K2769" i="6" s="1"/>
  <c r="I4706" i="6"/>
  <c r="K4706" i="6" s="1"/>
  <c r="I6594" i="6"/>
  <c r="K6594" i="6" s="1"/>
  <c r="I4744" i="6"/>
  <c r="K4744" i="6" s="1"/>
  <c r="I3627" i="6"/>
  <c r="K3627" i="6" s="1"/>
  <c r="I1654" i="6"/>
  <c r="K1654" i="6" s="1"/>
  <c r="J148" i="6"/>
  <c r="L148" i="6" s="1"/>
  <c r="J1742" i="6"/>
  <c r="L1742" i="6" s="1"/>
  <c r="J7080" i="6"/>
  <c r="L7080" i="6" s="1"/>
  <c r="J5746" i="6"/>
  <c r="L5746" i="6" s="1"/>
  <c r="J3951" i="6"/>
  <c r="L3951" i="6" s="1"/>
  <c r="J3126" i="6"/>
  <c r="L3126" i="6" s="1"/>
  <c r="J1182" i="6"/>
  <c r="L1182" i="6" s="1"/>
  <c r="J1251" i="6"/>
  <c r="L1251" i="6" s="1"/>
  <c r="J368" i="6"/>
  <c r="L368" i="6" s="1"/>
  <c r="J2035" i="6"/>
  <c r="L2035" i="6" s="1"/>
  <c r="J7105" i="6"/>
  <c r="L7105" i="6" s="1"/>
  <c r="J2684" i="6"/>
  <c r="L2684" i="6" s="1"/>
  <c r="J2006" i="6"/>
  <c r="L2006" i="6" s="1"/>
  <c r="J1376" i="6"/>
  <c r="L1376" i="6" s="1"/>
  <c r="J550" i="6"/>
  <c r="L550" i="6" s="1"/>
  <c r="J1333" i="6"/>
  <c r="L1333" i="6" s="1"/>
  <c r="J46" i="6"/>
  <c r="L46" i="6" s="1"/>
  <c r="J4731" i="6"/>
  <c r="L4731" i="6" s="1"/>
  <c r="J703" i="6"/>
  <c r="L703" i="6" s="1"/>
  <c r="J2110" i="6"/>
  <c r="L2110" i="6" s="1"/>
  <c r="J2889" i="6"/>
  <c r="L2889" i="6" s="1"/>
  <c r="J335" i="6"/>
  <c r="L335" i="6" s="1"/>
  <c r="J3577" i="6"/>
  <c r="L3577" i="6" s="1"/>
  <c r="J4831" i="6"/>
  <c r="L4831" i="6" s="1"/>
  <c r="J6450" i="6"/>
  <c r="L6450" i="6" s="1"/>
  <c r="J5724" i="6"/>
  <c r="L5724" i="6" s="1"/>
  <c r="J1488" i="6"/>
  <c r="L1488" i="6" s="1"/>
  <c r="J5093" i="6"/>
  <c r="L5093" i="6" s="1"/>
  <c r="J696" i="6"/>
  <c r="L696" i="6" s="1"/>
  <c r="J2646" i="6"/>
  <c r="L2646" i="6" s="1"/>
  <c r="J1531" i="6"/>
  <c r="L1531" i="6" s="1"/>
  <c r="J742" i="6"/>
  <c r="L742" i="6" s="1"/>
  <c r="J4812" i="6"/>
  <c r="L4812" i="6" s="1"/>
  <c r="J5990" i="6"/>
  <c r="L5990" i="6" s="1"/>
  <c r="J4521" i="6"/>
  <c r="L4521" i="6" s="1"/>
  <c r="J4305" i="6"/>
  <c r="L4305" i="6" s="1"/>
  <c r="J67" i="6"/>
  <c r="L67" i="6" s="1"/>
  <c r="J5305" i="6"/>
  <c r="L5305" i="6" s="1"/>
  <c r="J3957" i="6"/>
  <c r="L3957" i="6" s="1"/>
  <c r="J1835" i="6"/>
  <c r="L1835" i="6" s="1"/>
  <c r="J1241" i="6"/>
  <c r="L1241" i="6" s="1"/>
  <c r="J948" i="6"/>
  <c r="L948" i="6" s="1"/>
  <c r="J6970" i="6"/>
  <c r="L6970" i="6" s="1"/>
  <c r="J5728" i="6"/>
  <c r="L5728" i="6" s="1"/>
  <c r="J5105" i="6"/>
  <c r="L5105" i="6" s="1"/>
  <c r="J6883" i="6"/>
  <c r="L6883" i="6" s="1"/>
  <c r="J4580" i="6"/>
  <c r="L4580" i="6" s="1"/>
  <c r="J5615" i="6"/>
  <c r="L5615" i="6" s="1"/>
  <c r="J6868" i="6"/>
  <c r="L6868" i="6" s="1"/>
  <c r="J356" i="6"/>
  <c r="L356" i="6" s="1"/>
  <c r="J952" i="6"/>
  <c r="L952" i="6" s="1"/>
  <c r="J2114" i="6"/>
  <c r="L2114" i="6" s="1"/>
  <c r="J3736" i="6"/>
  <c r="L3736" i="6" s="1"/>
  <c r="J1583" i="6"/>
  <c r="L1583" i="6" s="1"/>
  <c r="J1339" i="6"/>
  <c r="L1339" i="6" s="1"/>
  <c r="J3001" i="6"/>
  <c r="L3001" i="6" s="1"/>
  <c r="J747" i="6"/>
  <c r="L747" i="6" s="1"/>
  <c r="J4381" i="6"/>
  <c r="L4381" i="6" s="1"/>
  <c r="J5706" i="6"/>
  <c r="L5706" i="6" s="1"/>
  <c r="J5335" i="6"/>
  <c r="L5335" i="6" s="1"/>
  <c r="J3019" i="6"/>
  <c r="L3019" i="6" s="1"/>
  <c r="J5573" i="6"/>
  <c r="L5573" i="6" s="1"/>
  <c r="J5631" i="6"/>
  <c r="L5631" i="6" s="1"/>
  <c r="J6236" i="6"/>
  <c r="L6236" i="6" s="1"/>
  <c r="J5191" i="6"/>
  <c r="L5191" i="6" s="1"/>
  <c r="J4387" i="6"/>
  <c r="L4387" i="6" s="1"/>
  <c r="J6480" i="6"/>
  <c r="L6480" i="6" s="1"/>
  <c r="J1254" i="6"/>
  <c r="L1254" i="6" s="1"/>
  <c r="J6740" i="6"/>
  <c r="L6740" i="6" s="1"/>
  <c r="J3582" i="6"/>
  <c r="L3582" i="6" s="1"/>
  <c r="J209" i="6"/>
  <c r="L209" i="6" s="1"/>
  <c r="J6674" i="6"/>
  <c r="L6674" i="6" s="1"/>
  <c r="J4735" i="6"/>
  <c r="L4735" i="6" s="1"/>
  <c r="J1980" i="6"/>
  <c r="L1980" i="6" s="1"/>
  <c r="J6853" i="6"/>
  <c r="L6853" i="6" s="1"/>
  <c r="J3305" i="6"/>
  <c r="L3305" i="6" s="1"/>
  <c r="J3161" i="6"/>
  <c r="L3161" i="6" s="1"/>
  <c r="J3213" i="6"/>
  <c r="L3213" i="6" s="1"/>
  <c r="J1433" i="6"/>
  <c r="L1433" i="6" s="1"/>
  <c r="J112" i="6"/>
  <c r="L112" i="6" s="1"/>
  <c r="J4174" i="6"/>
  <c r="L4174" i="6" s="1"/>
  <c r="J1115" i="6"/>
  <c r="L1115" i="6" s="1"/>
  <c r="J730" i="6"/>
  <c r="L730" i="6" s="1"/>
  <c r="J4238" i="6"/>
  <c r="L4238" i="6" s="1"/>
  <c r="J1567" i="6"/>
  <c r="L1567" i="6" s="1"/>
  <c r="J2155" i="6"/>
  <c r="L2155" i="6" s="1"/>
  <c r="J2476" i="6"/>
  <c r="L2476" i="6" s="1"/>
  <c r="J4475" i="6"/>
  <c r="L4475" i="6" s="1"/>
  <c r="J7032" i="6"/>
  <c r="L7032" i="6" s="1"/>
  <c r="J3764" i="6"/>
  <c r="L3764" i="6" s="1"/>
  <c r="J2022" i="6"/>
  <c r="L2022" i="6" s="1"/>
  <c r="J6600" i="6"/>
  <c r="L6600" i="6" s="1"/>
  <c r="J5396" i="6"/>
  <c r="L5396" i="6" s="1"/>
  <c r="J1752" i="6"/>
  <c r="L1752" i="6" s="1"/>
  <c r="J2278" i="6"/>
  <c r="L2278" i="6" s="1"/>
  <c r="J2036" i="6"/>
  <c r="L2036" i="6" s="1"/>
  <c r="J1645" i="6"/>
  <c r="L1645" i="6" s="1"/>
  <c r="J2162" i="6"/>
  <c r="L2162" i="6" s="1"/>
  <c r="J1163" i="6"/>
  <c r="L1163" i="6" s="1"/>
  <c r="J42" i="6"/>
  <c r="L42" i="6" s="1"/>
  <c r="J5176" i="6"/>
  <c r="L5176" i="6" s="1"/>
  <c r="J2484" i="6"/>
  <c r="L2484" i="6" s="1"/>
  <c r="J4707" i="6"/>
  <c r="L4707" i="6" s="1"/>
  <c r="J6344" i="6"/>
  <c r="L6344" i="6" s="1"/>
  <c r="J6091" i="6"/>
  <c r="L6091" i="6" s="1"/>
  <c r="J2856" i="6"/>
  <c r="L2856" i="6" s="1"/>
  <c r="J527" i="6"/>
  <c r="L527" i="6" s="1"/>
  <c r="J6430" i="6"/>
  <c r="L6430" i="6" s="1"/>
  <c r="J1419" i="6"/>
  <c r="L1419" i="6" s="1"/>
  <c r="J3554" i="6"/>
  <c r="L3554" i="6" s="1"/>
  <c r="J2243" i="6"/>
  <c r="L2243" i="6" s="1"/>
  <c r="J2283" i="6"/>
  <c r="L2283" i="6" s="1"/>
  <c r="J6239" i="6"/>
  <c r="L6239" i="6" s="1"/>
  <c r="J1166" i="6"/>
  <c r="L1166" i="6" s="1"/>
  <c r="J2535" i="6"/>
  <c r="L2535" i="6" s="1"/>
  <c r="J3051" i="6"/>
  <c r="L3051" i="6" s="1"/>
  <c r="J2" i="6"/>
  <c r="L2" i="6" s="1"/>
  <c r="J7068" i="6"/>
  <c r="L7068" i="6" s="1"/>
  <c r="J6791" i="6"/>
  <c r="L6791" i="6" s="1"/>
  <c r="J513" i="6"/>
  <c r="L513" i="6" s="1"/>
  <c r="J5758" i="6"/>
  <c r="L5758" i="6" s="1"/>
  <c r="J4053" i="6"/>
  <c r="L4053" i="6" s="1"/>
  <c r="J6198" i="6"/>
  <c r="L6198" i="6" s="1"/>
  <c r="J3745" i="6"/>
  <c r="L3745" i="6" s="1"/>
  <c r="J4514" i="6"/>
  <c r="L4514" i="6" s="1"/>
  <c r="J3687" i="6"/>
  <c r="L3687" i="6" s="1"/>
  <c r="J1346" i="6"/>
  <c r="L1346" i="6" s="1"/>
  <c r="J3598" i="6"/>
  <c r="L3598" i="6" s="1"/>
  <c r="J1260" i="6"/>
  <c r="L1260" i="6" s="1"/>
  <c r="J1087" i="6"/>
  <c r="L1087" i="6" s="1"/>
  <c r="J6401" i="6"/>
  <c r="L6401" i="6" s="1"/>
  <c r="J4176" i="6"/>
  <c r="L4176" i="6" s="1"/>
  <c r="J4685" i="6"/>
  <c r="L4685" i="6" s="1"/>
  <c r="J928" i="6"/>
  <c r="L928" i="6" s="1"/>
  <c r="J6683" i="6"/>
  <c r="L6683" i="6" s="1"/>
  <c r="J114" i="6"/>
  <c r="L114" i="6" s="1"/>
  <c r="J5142" i="6"/>
  <c r="L5142" i="6" s="1"/>
  <c r="J1934" i="6"/>
  <c r="L1934" i="6" s="1"/>
  <c r="J4375" i="6"/>
  <c r="L4375" i="6" s="1"/>
  <c r="J4160" i="6"/>
  <c r="L4160" i="6" s="1"/>
  <c r="J5473" i="6"/>
  <c r="L5473" i="6" s="1"/>
  <c r="J2568" i="6"/>
  <c r="L2568" i="6" s="1"/>
  <c r="J2651" i="6"/>
  <c r="L2651" i="6" s="1"/>
  <c r="J4015" i="6"/>
  <c r="L4015" i="6" s="1"/>
  <c r="J6587" i="6"/>
  <c r="L6587" i="6" s="1"/>
  <c r="J5796" i="6"/>
  <c r="L5796" i="6" s="1"/>
  <c r="J2998" i="6"/>
  <c r="L2998" i="6" s="1"/>
  <c r="J300" i="6"/>
  <c r="L300" i="6" s="1"/>
  <c r="J2530" i="6"/>
  <c r="L2530" i="6" s="1"/>
  <c r="J6790" i="6"/>
  <c r="L6790" i="6" s="1"/>
  <c r="J3215" i="6"/>
  <c r="L3215" i="6" s="1"/>
  <c r="J1220" i="6"/>
  <c r="L1220" i="6" s="1"/>
  <c r="J413" i="6"/>
  <c r="L413" i="6" s="1"/>
  <c r="J381" i="6"/>
  <c r="L381" i="6" s="1"/>
  <c r="J5395" i="6"/>
  <c r="L5395" i="6" s="1"/>
  <c r="J3841" i="6"/>
  <c r="L3841" i="6" s="1"/>
  <c r="J2693" i="6"/>
  <c r="L2693" i="6" s="1"/>
  <c r="J4698" i="6"/>
  <c r="L4698" i="6" s="1"/>
  <c r="J4779" i="6"/>
  <c r="L4779" i="6" s="1"/>
  <c r="J2261" i="6"/>
  <c r="L2261" i="6" s="1"/>
  <c r="J6478" i="6"/>
  <c r="L6478" i="6" s="1"/>
  <c r="J883" i="6"/>
  <c r="L883" i="6" s="1"/>
  <c r="J5236" i="6"/>
  <c r="L5236" i="6" s="1"/>
  <c r="J848" i="6"/>
  <c r="L848" i="6" s="1"/>
  <c r="J2779" i="6"/>
  <c r="L2779" i="6" s="1"/>
  <c r="J675" i="6"/>
  <c r="L675" i="6" s="1"/>
  <c r="J4581" i="6"/>
  <c r="L4581" i="6" s="1"/>
  <c r="J910" i="6"/>
  <c r="L910" i="6" s="1"/>
  <c r="J5177" i="6"/>
  <c r="L5177" i="6" s="1"/>
  <c r="J6969" i="6"/>
  <c r="L6969" i="6" s="1"/>
  <c r="J4313" i="6"/>
  <c r="L4313" i="6" s="1"/>
  <c r="J4984" i="6"/>
  <c r="L4984" i="6" s="1"/>
  <c r="J6719" i="6"/>
  <c r="L6719" i="6" s="1"/>
  <c r="J65" i="6"/>
  <c r="L65" i="6" s="1"/>
  <c r="J2196" i="6"/>
  <c r="L2196" i="6" s="1"/>
  <c r="J1199" i="6"/>
  <c r="L1199" i="6" s="1"/>
  <c r="J5309" i="6"/>
  <c r="L5309" i="6" s="1"/>
  <c r="J2000" i="6"/>
  <c r="L2000" i="6" s="1"/>
  <c r="J1217" i="6"/>
  <c r="L1217" i="6" s="1"/>
  <c r="J263" i="6"/>
  <c r="L263" i="6" s="1"/>
  <c r="J6475" i="6"/>
  <c r="L6475" i="6" s="1"/>
  <c r="J2805" i="6"/>
  <c r="L2805" i="6" s="1"/>
  <c r="J1395" i="6"/>
  <c r="L1395" i="6" s="1"/>
  <c r="J1484" i="6"/>
  <c r="L1484" i="6" s="1"/>
  <c r="J6171" i="6"/>
  <c r="L6171" i="6" s="1"/>
  <c r="J3773" i="6"/>
  <c r="L3773" i="6" s="1"/>
  <c r="J3671" i="6"/>
  <c r="L3671" i="6" s="1"/>
  <c r="J4294" i="6"/>
  <c r="L4294" i="6" s="1"/>
  <c r="J3539" i="6"/>
  <c r="L3539" i="6" s="1"/>
  <c r="J4862" i="6"/>
  <c r="L4862" i="6" s="1"/>
  <c r="J440" i="6"/>
  <c r="L440" i="6" s="1"/>
  <c r="J6692" i="6"/>
  <c r="L6692" i="6" s="1"/>
  <c r="J1846" i="6"/>
  <c r="L1846" i="6" s="1"/>
  <c r="J2576" i="6"/>
  <c r="L2576" i="6" s="1"/>
  <c r="J4060" i="6"/>
  <c r="L4060" i="6" s="1"/>
  <c r="J3351" i="6"/>
  <c r="L3351" i="6" s="1"/>
  <c r="J3924" i="6"/>
  <c r="L3924" i="6" s="1"/>
  <c r="J4874" i="6"/>
  <c r="L4874" i="6" s="1"/>
  <c r="J4933" i="6"/>
  <c r="L4933" i="6" s="1"/>
  <c r="J254" i="6"/>
  <c r="L254" i="6" s="1"/>
  <c r="J6838" i="6"/>
  <c r="L6838" i="6" s="1"/>
  <c r="J5828" i="6"/>
  <c r="L5828" i="6" s="1"/>
  <c r="J4145" i="6"/>
  <c r="L4145" i="6" s="1"/>
  <c r="J3360" i="6"/>
  <c r="L3360" i="6" s="1"/>
  <c r="J6399" i="6"/>
  <c r="L6399" i="6" s="1"/>
  <c r="J2533" i="6"/>
  <c r="L2533" i="6" s="1"/>
  <c r="J4587" i="6"/>
  <c r="L4587" i="6" s="1"/>
  <c r="J6617" i="6"/>
  <c r="L6617" i="6" s="1"/>
  <c r="J5270" i="6"/>
  <c r="L5270" i="6" s="1"/>
  <c r="J6203" i="6"/>
  <c r="L6203" i="6" s="1"/>
  <c r="J1037" i="6"/>
  <c r="L1037" i="6" s="1"/>
  <c r="J4428" i="6"/>
  <c r="L4428" i="6" s="1"/>
  <c r="J5326" i="6"/>
  <c r="L5326" i="6" s="1"/>
  <c r="J2290" i="6"/>
  <c r="L2290" i="6" s="1"/>
  <c r="J1078" i="6"/>
  <c r="L1078" i="6" s="1"/>
  <c r="J1353" i="6"/>
  <c r="L1353" i="6" s="1"/>
  <c r="J5960" i="6"/>
  <c r="L5960" i="6" s="1"/>
  <c r="J1465" i="6"/>
  <c r="L1465" i="6" s="1"/>
  <c r="J4753" i="6"/>
  <c r="L4753" i="6" s="1"/>
  <c r="J3312" i="6"/>
  <c r="L3312" i="6" s="1"/>
  <c r="J6567" i="6"/>
  <c r="L6567" i="6" s="1"/>
  <c r="J3825" i="6"/>
  <c r="L3825" i="6" s="1"/>
  <c r="J6645" i="6"/>
  <c r="L6645" i="6" s="1"/>
  <c r="J2452" i="6"/>
  <c r="L2452" i="6" s="1"/>
  <c r="J4184" i="6"/>
  <c r="L4184" i="6" s="1"/>
  <c r="J1627" i="6"/>
  <c r="L1627" i="6" s="1"/>
  <c r="J6511" i="6"/>
  <c r="L6511" i="6" s="1"/>
  <c r="J4757" i="6"/>
  <c r="L4757" i="6" s="1"/>
  <c r="J6867" i="6"/>
  <c r="L6867" i="6" s="1"/>
  <c r="J2104" i="6"/>
  <c r="L2104" i="6" s="1"/>
  <c r="J445" i="6"/>
  <c r="L445" i="6" s="1"/>
  <c r="J2927" i="6"/>
  <c r="L2927" i="6" s="1"/>
  <c r="J5163" i="6"/>
  <c r="L5163" i="6" s="1"/>
  <c r="J3331" i="6"/>
  <c r="L3331" i="6" s="1"/>
  <c r="J4889" i="6"/>
  <c r="L4889" i="6" s="1"/>
  <c r="J2682" i="6"/>
  <c r="L2682" i="6" s="1"/>
  <c r="J1226" i="6"/>
  <c r="L1226" i="6" s="1"/>
  <c r="J5658" i="6"/>
  <c r="L5658" i="6" s="1"/>
  <c r="J7038" i="6"/>
  <c r="L7038" i="6" s="1"/>
  <c r="J2414" i="6"/>
  <c r="L2414" i="6" s="1"/>
  <c r="J1900" i="6"/>
  <c r="L1900" i="6" s="1"/>
  <c r="J1255" i="6"/>
  <c r="L1255" i="6" s="1"/>
  <c r="J2587" i="6"/>
  <c r="L2587" i="6" s="1"/>
  <c r="J1165" i="6"/>
  <c r="L1165" i="6" s="1"/>
  <c r="J1815" i="6"/>
  <c r="L1815" i="6" s="1"/>
  <c r="J4895" i="6"/>
  <c r="L4895" i="6" s="1"/>
  <c r="J1201" i="6"/>
  <c r="L1201" i="6" s="1"/>
  <c r="J5544" i="6"/>
  <c r="L5544" i="6" s="1"/>
  <c r="J2697" i="6"/>
  <c r="L2697" i="6" s="1"/>
  <c r="J6327" i="6"/>
  <c r="L6327" i="6" s="1"/>
  <c r="J6122" i="6"/>
  <c r="L6122" i="6" s="1"/>
  <c r="J1475" i="6"/>
  <c r="L1475" i="6" s="1"/>
  <c r="J1102" i="6"/>
  <c r="L1102" i="6" s="1"/>
  <c r="J4807" i="6"/>
  <c r="L4807" i="6" s="1"/>
  <c r="J6289" i="6"/>
  <c r="L6289" i="6" s="1"/>
  <c r="J620" i="6"/>
  <c r="L620" i="6" s="1"/>
  <c r="J6487" i="6"/>
  <c r="L6487" i="6" s="1"/>
  <c r="J3115" i="6"/>
  <c r="L3115" i="6" s="1"/>
  <c r="J3926" i="6"/>
  <c r="L3926" i="6" s="1"/>
  <c r="J2207" i="6"/>
  <c r="L2207" i="6" s="1"/>
  <c r="J177" i="6"/>
  <c r="L177" i="6" s="1"/>
  <c r="J5097" i="6"/>
  <c r="L5097" i="6" s="1"/>
  <c r="J6402" i="6"/>
  <c r="L6402" i="6" s="1"/>
  <c r="J3038" i="6"/>
  <c r="L3038" i="6" s="1"/>
  <c r="J1219" i="6"/>
  <c r="L1219" i="6" s="1"/>
  <c r="J4393" i="6"/>
  <c r="L4393" i="6" s="1"/>
  <c r="J6240" i="6"/>
  <c r="L6240" i="6" s="1"/>
  <c r="J795" i="6"/>
  <c r="L795" i="6" s="1"/>
  <c r="J174" i="6"/>
  <c r="L174" i="6" s="1"/>
  <c r="J6667" i="6"/>
  <c r="L6667" i="6" s="1"/>
  <c r="J4252" i="6"/>
  <c r="L4252" i="6" s="1"/>
  <c r="J5137" i="6"/>
  <c r="L5137" i="6" s="1"/>
  <c r="J2903" i="6"/>
  <c r="L2903" i="6" s="1"/>
  <c r="J4916" i="6"/>
  <c r="L4916" i="6" s="1"/>
  <c r="J5211" i="6"/>
  <c r="L5211" i="6" s="1"/>
  <c r="J4249" i="6"/>
  <c r="L4249" i="6" s="1"/>
  <c r="J426" i="6"/>
  <c r="L426" i="6" s="1"/>
  <c r="J6369" i="6"/>
  <c r="L6369" i="6" s="1"/>
  <c r="J6031" i="6"/>
  <c r="L6031" i="6" s="1"/>
  <c r="J121" i="6"/>
  <c r="L121" i="6" s="1"/>
  <c r="J2855" i="6"/>
  <c r="L2855" i="6" s="1"/>
  <c r="J2613" i="6"/>
  <c r="L2613" i="6" s="1"/>
  <c r="J3992" i="6"/>
  <c r="L3992" i="6" s="1"/>
  <c r="J5732" i="6"/>
  <c r="L5732" i="6" s="1"/>
  <c r="J951" i="6"/>
  <c r="L951" i="6" s="1"/>
  <c r="J1712" i="6"/>
  <c r="L1712" i="6" s="1"/>
  <c r="J2548" i="6"/>
  <c r="L2548" i="6" s="1"/>
  <c r="J2250" i="6"/>
  <c r="L2250" i="6" s="1"/>
  <c r="J1423" i="6"/>
  <c r="L1423" i="6" s="1"/>
  <c r="J5100" i="6"/>
  <c r="L5100" i="6" s="1"/>
  <c r="J5428" i="6"/>
  <c r="L5428" i="6" s="1"/>
  <c r="J123" i="6"/>
  <c r="L123" i="6" s="1"/>
  <c r="J6623" i="6"/>
  <c r="L6623" i="6" s="1"/>
  <c r="J6793" i="6"/>
  <c r="L6793" i="6" s="1"/>
  <c r="J4630" i="6"/>
  <c r="L4630" i="6" s="1"/>
  <c r="J3694" i="6"/>
  <c r="L3694" i="6" s="1"/>
  <c r="J5286" i="6"/>
  <c r="L5286" i="6" s="1"/>
  <c r="J2173" i="6"/>
  <c r="L2173" i="6" s="1"/>
  <c r="J4068" i="6"/>
  <c r="L4068" i="6" s="1"/>
  <c r="J3225" i="6"/>
  <c r="L3225" i="6" s="1"/>
  <c r="J1319" i="6"/>
  <c r="L1319" i="6" s="1"/>
  <c r="J1245" i="6"/>
  <c r="L1245" i="6" s="1"/>
  <c r="J367" i="6"/>
  <c r="L367" i="6" s="1"/>
  <c r="J6411" i="6"/>
  <c r="L6411" i="6" s="1"/>
  <c r="J6769" i="6"/>
  <c r="L6769" i="6" s="1"/>
  <c r="J5218" i="6"/>
  <c r="L5218" i="6" s="1"/>
  <c r="J6494" i="6"/>
  <c r="L6494" i="6" s="1"/>
  <c r="J6776" i="6"/>
  <c r="L6776" i="6" s="1"/>
  <c r="J4915" i="6"/>
  <c r="L4915" i="6" s="1"/>
  <c r="J2017" i="6"/>
  <c r="L2017" i="6" s="1"/>
  <c r="J1842" i="6"/>
  <c r="L1842" i="6" s="1"/>
  <c r="J1617" i="6"/>
  <c r="L1617" i="6" s="1"/>
  <c r="J3187" i="6"/>
  <c r="L3187" i="6" s="1"/>
  <c r="J5970" i="6"/>
  <c r="L5970" i="6" s="1"/>
  <c r="J2275" i="6"/>
  <c r="L2275" i="6" s="1"/>
  <c r="J321" i="6"/>
  <c r="L321" i="6" s="1"/>
  <c r="J3062" i="6"/>
  <c r="L3062" i="6" s="1"/>
  <c r="J6062" i="6"/>
  <c r="L6062" i="6" s="1"/>
  <c r="J3669" i="6"/>
  <c r="L3669" i="6" s="1"/>
  <c r="J4259" i="6"/>
  <c r="L4259" i="6" s="1"/>
  <c r="J79" i="6"/>
  <c r="L79" i="6" s="1"/>
  <c r="J3496" i="6"/>
  <c r="L3496" i="6" s="1"/>
  <c r="J3682" i="6"/>
  <c r="L3682" i="6" s="1"/>
  <c r="J6108" i="6"/>
  <c r="L6108" i="6" s="1"/>
  <c r="J2747" i="6"/>
  <c r="L2747" i="6" s="1"/>
  <c r="J6664" i="6"/>
  <c r="L6664" i="6" s="1"/>
  <c r="J5156" i="6"/>
  <c r="L5156" i="6" s="1"/>
  <c r="J4296" i="6"/>
  <c r="L4296" i="6" s="1"/>
  <c r="J4164" i="6"/>
  <c r="L4164" i="6" s="1"/>
  <c r="J1788" i="6"/>
  <c r="L1788" i="6" s="1"/>
  <c r="J6743" i="6"/>
  <c r="L6743" i="6" s="1"/>
  <c r="J571" i="6"/>
  <c r="L571" i="6" s="1"/>
  <c r="J623" i="6"/>
  <c r="L623" i="6" s="1"/>
  <c r="J1735" i="6"/>
  <c r="L1735" i="6" s="1"/>
  <c r="J4099" i="6"/>
  <c r="L4099" i="6" s="1"/>
  <c r="J6993" i="6"/>
  <c r="L6993" i="6" s="1"/>
  <c r="J5869" i="6"/>
  <c r="L5869" i="6" s="1"/>
  <c r="J3342" i="6"/>
  <c r="L3342" i="6" s="1"/>
  <c r="J6009" i="6"/>
  <c r="L6009" i="6" s="1"/>
  <c r="J621" i="6"/>
  <c r="L621" i="6" s="1"/>
  <c r="J3667" i="6"/>
  <c r="L3667" i="6" s="1"/>
  <c r="J3041" i="6"/>
  <c r="L3041" i="6" s="1"/>
  <c r="J5716" i="6"/>
  <c r="L5716" i="6" s="1"/>
  <c r="J2660" i="6"/>
  <c r="L2660" i="6" s="1"/>
  <c r="J6435" i="6"/>
  <c r="L6435" i="6" s="1"/>
  <c r="J1405" i="6"/>
  <c r="L1405" i="6" s="1"/>
  <c r="J299" i="6"/>
  <c r="L299" i="6" s="1"/>
  <c r="J3249" i="6"/>
  <c r="L3249" i="6" s="1"/>
  <c r="J3821" i="6"/>
  <c r="L3821" i="6" s="1"/>
  <c r="J6885" i="6"/>
  <c r="L6885" i="6" s="1"/>
  <c r="J7058" i="6"/>
  <c r="L7058" i="6" s="1"/>
  <c r="J1218" i="6"/>
  <c r="L1218" i="6" s="1"/>
  <c r="J3411" i="6"/>
  <c r="L3411" i="6" s="1"/>
  <c r="J5660" i="6"/>
  <c r="L5660" i="6" s="1"/>
  <c r="J1422" i="6"/>
  <c r="L1422" i="6" s="1"/>
  <c r="J740" i="6"/>
  <c r="L740" i="6" s="1"/>
  <c r="J4546" i="6"/>
  <c r="L4546" i="6" s="1"/>
  <c r="J7006" i="6"/>
  <c r="L7006" i="6" s="1"/>
  <c r="J2108" i="6"/>
  <c r="L2108" i="6" s="1"/>
  <c r="J3103" i="6"/>
  <c r="L3103" i="6" s="1"/>
  <c r="J211" i="6"/>
  <c r="L211" i="6" s="1"/>
  <c r="J801" i="6"/>
  <c r="L801" i="6" s="1"/>
  <c r="J5287" i="6"/>
  <c r="L5287" i="6" s="1"/>
  <c r="J5806" i="6"/>
  <c r="L5806" i="6" s="1"/>
  <c r="J2971" i="6"/>
  <c r="L2971" i="6" s="1"/>
  <c r="J3088" i="6"/>
  <c r="L3088" i="6" s="1"/>
  <c r="J6903" i="6"/>
  <c r="L6903" i="6" s="1"/>
  <c r="J6982" i="6"/>
  <c r="L6982" i="6" s="1"/>
  <c r="J3009" i="6"/>
  <c r="L3009" i="6" s="1"/>
  <c r="J5756" i="6"/>
  <c r="L5756" i="6" s="1"/>
  <c r="J3262" i="6"/>
  <c r="L3262" i="6" s="1"/>
  <c r="J93" i="6"/>
  <c r="L93" i="6" s="1"/>
  <c r="J5340" i="6"/>
  <c r="L5340" i="6" s="1"/>
  <c r="J1143" i="6"/>
  <c r="L1143" i="6" s="1"/>
  <c r="J5667" i="6"/>
  <c r="L5667" i="6" s="1"/>
  <c r="J4406" i="6"/>
  <c r="L4406" i="6" s="1"/>
  <c r="J1270" i="6"/>
  <c r="L1270" i="6" s="1"/>
  <c r="J2829" i="6"/>
  <c r="L2829" i="6" s="1"/>
  <c r="J476" i="6"/>
  <c r="L476" i="6" s="1"/>
  <c r="J1301" i="6"/>
  <c r="L1301" i="6" s="1"/>
  <c r="J4479" i="6"/>
  <c r="L4479" i="6" s="1"/>
  <c r="J5478" i="6"/>
  <c r="L5478" i="6" s="1"/>
  <c r="J1863" i="6"/>
  <c r="L1863" i="6" s="1"/>
  <c r="J4194" i="6"/>
  <c r="L4194" i="6" s="1"/>
  <c r="J99" i="6"/>
  <c r="L99" i="6" s="1"/>
  <c r="J5574" i="6"/>
  <c r="L5574" i="6" s="1"/>
  <c r="J286" i="6"/>
  <c r="L286" i="6" s="1"/>
  <c r="J1515" i="6"/>
  <c r="L1515" i="6" s="1"/>
  <c r="J5039" i="6"/>
  <c r="L5039" i="6" s="1"/>
  <c r="J6875" i="6"/>
  <c r="L6875" i="6" s="1"/>
  <c r="J2140" i="6"/>
  <c r="L2140" i="6" s="1"/>
  <c r="J2596" i="6"/>
  <c r="L2596" i="6" s="1"/>
  <c r="J2161" i="6"/>
  <c r="L2161" i="6" s="1"/>
  <c r="J2500" i="6"/>
  <c r="L2500" i="6" s="1"/>
  <c r="J3824" i="6"/>
  <c r="L3824" i="6" s="1"/>
  <c r="J5803" i="6"/>
  <c r="L5803" i="6" s="1"/>
  <c r="J5151" i="6"/>
  <c r="L5151" i="6" s="1"/>
  <c r="J6014" i="6"/>
  <c r="L6014" i="6" s="1"/>
  <c r="J1084" i="6"/>
  <c r="L1084" i="6" s="1"/>
  <c r="J4680" i="6"/>
  <c r="L4680" i="6" s="1"/>
  <c r="J1760" i="6"/>
  <c r="L1760" i="6" s="1"/>
  <c r="J4380" i="6"/>
  <c r="L4380" i="6" s="1"/>
  <c r="J5664" i="6"/>
  <c r="L5664" i="6" s="1"/>
  <c r="J4482" i="6"/>
  <c r="L4482" i="6" s="1"/>
  <c r="J4723" i="6"/>
  <c r="L4723" i="6" s="1"/>
  <c r="J2881" i="6"/>
  <c r="L2881" i="6" s="1"/>
  <c r="J3606" i="6"/>
  <c r="L3606" i="6" s="1"/>
  <c r="J229" i="6"/>
  <c r="L229" i="6" s="1"/>
  <c r="J5620" i="6"/>
  <c r="L5620" i="6" s="1"/>
  <c r="J2722" i="6"/>
  <c r="L2722" i="6" s="1"/>
  <c r="J3261" i="6"/>
  <c r="L3261" i="6" s="1"/>
  <c r="J2466" i="6"/>
  <c r="L2466" i="6" s="1"/>
  <c r="J2041" i="6"/>
  <c r="L2041" i="6" s="1"/>
  <c r="J5739" i="6"/>
  <c r="L5739" i="6" s="1"/>
  <c r="J374" i="6"/>
  <c r="L374" i="6" s="1"/>
  <c r="J1365" i="6"/>
  <c r="L1365" i="6" s="1"/>
  <c r="J2324" i="6"/>
  <c r="L2324" i="6" s="1"/>
  <c r="J5536" i="6"/>
  <c r="L5536" i="6" s="1"/>
  <c r="J5392" i="6"/>
  <c r="L5392" i="6" s="1"/>
  <c r="J5186" i="6"/>
  <c r="L5186" i="6" s="1"/>
  <c r="J2497" i="6"/>
  <c r="L2497" i="6" s="1"/>
  <c r="J6974" i="6"/>
  <c r="L6974" i="6" s="1"/>
  <c r="J3066" i="6"/>
  <c r="L3066" i="6" s="1"/>
  <c r="J431" i="6"/>
  <c r="L431" i="6" s="1"/>
  <c r="J343" i="6"/>
  <c r="L343" i="6" s="1"/>
  <c r="J3675" i="6"/>
  <c r="L3675" i="6" s="1"/>
  <c r="J6961" i="6"/>
  <c r="L6961" i="6" s="1"/>
  <c r="J3729" i="6"/>
  <c r="L3729" i="6" s="1"/>
  <c r="J3737" i="6"/>
  <c r="L3737" i="6" s="1"/>
  <c r="J1587" i="6"/>
  <c r="L1587" i="6" s="1"/>
  <c r="J307" i="6"/>
  <c r="L307" i="6" s="1"/>
  <c r="J3835" i="6"/>
  <c r="L3835" i="6" s="1"/>
  <c r="J397" i="6"/>
  <c r="L397" i="6" s="1"/>
  <c r="J6638" i="6"/>
  <c r="L6638" i="6" s="1"/>
  <c r="J3978" i="6"/>
  <c r="L3978" i="6" s="1"/>
  <c r="J5406" i="6"/>
  <c r="L5406" i="6" s="1"/>
  <c r="J6734" i="6"/>
  <c r="L6734" i="6" s="1"/>
  <c r="J2667" i="6"/>
  <c r="L2667" i="6" s="1"/>
  <c r="J5251" i="6"/>
  <c r="L5251" i="6" s="1"/>
  <c r="J4640" i="6"/>
  <c r="L4640" i="6" s="1"/>
  <c r="J5014" i="6"/>
  <c r="L5014" i="6" s="1"/>
  <c r="J6285" i="6"/>
  <c r="L6285" i="6" s="1"/>
  <c r="J2126" i="6"/>
  <c r="L2126" i="6" s="1"/>
  <c r="J6822" i="6"/>
  <c r="L6822" i="6" s="1"/>
  <c r="J4714" i="6"/>
  <c r="L4714" i="6" s="1"/>
  <c r="J1790" i="6"/>
  <c r="L1790" i="6" s="1"/>
  <c r="J2434" i="6"/>
  <c r="L2434" i="6" s="1"/>
  <c r="J3096" i="6"/>
  <c r="L3096" i="6" s="1"/>
  <c r="J3457" i="6"/>
  <c r="L3457" i="6" s="1"/>
  <c r="J6918" i="6"/>
  <c r="L6918" i="6" s="1"/>
  <c r="J6311" i="6"/>
  <c r="L6311" i="6" s="1"/>
  <c r="J6085" i="6"/>
  <c r="L6085" i="6" s="1"/>
  <c r="J4776" i="6"/>
  <c r="L4776" i="6" s="1"/>
  <c r="J5303" i="6"/>
  <c r="L5303" i="6" s="1"/>
  <c r="J5825" i="6"/>
  <c r="L5825" i="6" s="1"/>
  <c r="J5104" i="6"/>
  <c r="L5104" i="6" s="1"/>
  <c r="J6324" i="6"/>
  <c r="L6324" i="6" s="1"/>
  <c r="J4739" i="6"/>
  <c r="L4739" i="6" s="1"/>
  <c r="J5545" i="6"/>
  <c r="L5545" i="6" s="1"/>
  <c r="J1211" i="6"/>
  <c r="L1211" i="6" s="1"/>
  <c r="J5772" i="6"/>
  <c r="L5772" i="6" s="1"/>
  <c r="J5954" i="6"/>
  <c r="L5954" i="6" s="1"/>
  <c r="J2251" i="6"/>
  <c r="L2251" i="6" s="1"/>
  <c r="J4799" i="6"/>
  <c r="L4799" i="6" s="1"/>
  <c r="J3193" i="6"/>
  <c r="L3193" i="6" s="1"/>
  <c r="J2216" i="6"/>
  <c r="L2216" i="6" s="1"/>
  <c r="J5346" i="6"/>
  <c r="L5346" i="6" s="1"/>
  <c r="J7076" i="6"/>
  <c r="L7076" i="6" s="1"/>
  <c r="J6828" i="6"/>
  <c r="L6828" i="6" s="1"/>
  <c r="J5876" i="6"/>
  <c r="L5876" i="6" s="1"/>
  <c r="J435" i="6"/>
  <c r="L435" i="6" s="1"/>
  <c r="J6417" i="6"/>
  <c r="L6417" i="6" s="1"/>
  <c r="J5916" i="6"/>
  <c r="L5916" i="6" s="1"/>
  <c r="J6742" i="6"/>
  <c r="L6742" i="6" s="1"/>
  <c r="J1500" i="6"/>
  <c r="L1500" i="6" s="1"/>
  <c r="J1358" i="6"/>
  <c r="L1358" i="6" s="1"/>
  <c r="J6761" i="6"/>
  <c r="L6761" i="6" s="1"/>
  <c r="J4629" i="6"/>
  <c r="L4629" i="6" s="1"/>
  <c r="J6682" i="6"/>
  <c r="L6682" i="6" s="1"/>
  <c r="J2074" i="6"/>
  <c r="L2074" i="6" s="1"/>
  <c r="J2267" i="6"/>
  <c r="L2267" i="6" s="1"/>
  <c r="J2429" i="6"/>
  <c r="L2429" i="6" s="1"/>
  <c r="J4666" i="6"/>
  <c r="L4666" i="6" s="1"/>
  <c r="J729" i="6"/>
  <c r="L729" i="6" s="1"/>
  <c r="J3787" i="6"/>
  <c r="L3787" i="6" s="1"/>
  <c r="J6527" i="6"/>
  <c r="L6527" i="6" s="1"/>
  <c r="J1390" i="6"/>
  <c r="L1390" i="6" s="1"/>
  <c r="J5231" i="6"/>
  <c r="L5231" i="6" s="1"/>
  <c r="J543" i="6"/>
  <c r="L543" i="6" s="1"/>
  <c r="J5397" i="6"/>
  <c r="L5397" i="6" s="1"/>
  <c r="J5611" i="6"/>
  <c r="L5611" i="6" s="1"/>
  <c r="J6660" i="6"/>
  <c r="L6660" i="6" s="1"/>
  <c r="J2218" i="6"/>
  <c r="L2218" i="6" s="1"/>
  <c r="J1331" i="6"/>
  <c r="L1331" i="6" s="1"/>
  <c r="J720" i="6"/>
  <c r="L720" i="6" s="1"/>
  <c r="J304" i="6"/>
  <c r="L304" i="6" s="1"/>
  <c r="J3477" i="6"/>
  <c r="L3477" i="6" s="1"/>
  <c r="J1762" i="6"/>
  <c r="L1762" i="6" s="1"/>
  <c r="J6439" i="6"/>
  <c r="L6439" i="6" s="1"/>
  <c r="J6624" i="6"/>
  <c r="L6624" i="6" s="1"/>
  <c r="J3595" i="6"/>
  <c r="L3595" i="6" s="1"/>
  <c r="J3017" i="6"/>
  <c r="L3017" i="6" s="1"/>
  <c r="J2093" i="6"/>
  <c r="L2093" i="6" s="1"/>
  <c r="J539" i="6"/>
  <c r="L539" i="6" s="1"/>
  <c r="J3181" i="6"/>
  <c r="L3181" i="6" s="1"/>
  <c r="J3405" i="6"/>
  <c r="L3405" i="6" s="1"/>
  <c r="J3485" i="6"/>
  <c r="L3485" i="6" s="1"/>
  <c r="J1969" i="6"/>
  <c r="L1969" i="6" s="1"/>
  <c r="J4646" i="6"/>
  <c r="L4646" i="6" s="1"/>
  <c r="J3789" i="6"/>
  <c r="L3789" i="6" s="1"/>
  <c r="J6342" i="6"/>
  <c r="L6342" i="6" s="1"/>
  <c r="J383" i="6"/>
  <c r="L383" i="6" s="1"/>
  <c r="J3504" i="6"/>
  <c r="L3504" i="6" s="1"/>
  <c r="J3642" i="6"/>
  <c r="L3642" i="6" s="1"/>
  <c r="J5224" i="6"/>
  <c r="L5224" i="6" s="1"/>
  <c r="J547" i="6"/>
  <c r="L547" i="6" s="1"/>
  <c r="J4541" i="6"/>
  <c r="L4541" i="6" s="1"/>
  <c r="J6546" i="6"/>
  <c r="L6546" i="6" s="1"/>
  <c r="J2169" i="6"/>
  <c r="L2169" i="6" s="1"/>
  <c r="J2377" i="6"/>
  <c r="L2377" i="6" s="1"/>
  <c r="J3177" i="6"/>
  <c r="L3177" i="6" s="1"/>
  <c r="J3901" i="6"/>
  <c r="L3901" i="6" s="1"/>
  <c r="J2313" i="6"/>
  <c r="L2313" i="6" s="1"/>
  <c r="J6811" i="6"/>
  <c r="L6811" i="6" s="1"/>
  <c r="J2288" i="6"/>
  <c r="L2288" i="6" s="1"/>
  <c r="J898" i="6"/>
  <c r="L898" i="6" s="1"/>
  <c r="J3046" i="6"/>
  <c r="L3046" i="6" s="1"/>
  <c r="J3950" i="6"/>
  <c r="L3950" i="6" s="1"/>
  <c r="J3728" i="6"/>
  <c r="L3728" i="6" s="1"/>
  <c r="J6412" i="6"/>
  <c r="L6412" i="6" s="1"/>
  <c r="J6504" i="6"/>
  <c r="L6504" i="6" s="1"/>
  <c r="J5015" i="6"/>
  <c r="L5015" i="6" s="1"/>
  <c r="J3010" i="6"/>
  <c r="L3010" i="6" s="1"/>
  <c r="J128" i="6"/>
  <c r="L128" i="6" s="1"/>
  <c r="J6061" i="6"/>
  <c r="L6061" i="6" s="1"/>
  <c r="J3372" i="6"/>
  <c r="L3372" i="6" s="1"/>
  <c r="J1227" i="6"/>
  <c r="L1227" i="6" s="1"/>
  <c r="J2898" i="6"/>
  <c r="L2898" i="6" s="1"/>
  <c r="J91" i="6"/>
  <c r="L91" i="6" s="1"/>
  <c r="J29" i="6"/>
  <c r="L29" i="6" s="1"/>
  <c r="J6330" i="6"/>
  <c r="L6330" i="6" s="1"/>
  <c r="J6387" i="6"/>
  <c r="L6387" i="6" s="1"/>
  <c r="J3296" i="6"/>
  <c r="L3296" i="6" s="1"/>
  <c r="J2654" i="6"/>
  <c r="L2654" i="6" s="1"/>
  <c r="J266" i="6"/>
  <c r="L266" i="6" s="1"/>
  <c r="J5710" i="6"/>
  <c r="L5710" i="6" s="1"/>
  <c r="J200" i="6"/>
  <c r="L200" i="6" s="1"/>
  <c r="J2406" i="6"/>
  <c r="L2406" i="6" s="1"/>
  <c r="J5293" i="6"/>
  <c r="L5293" i="6" s="1"/>
  <c r="J4325" i="6"/>
  <c r="L4325" i="6" s="1"/>
  <c r="J957" i="6"/>
  <c r="L957" i="6" s="1"/>
  <c r="J3456" i="6"/>
  <c r="L3456" i="6" s="1"/>
  <c r="J6166" i="6"/>
  <c r="L6166" i="6" s="1"/>
  <c r="J5095" i="6"/>
  <c r="L5095" i="6" s="1"/>
  <c r="J2167" i="6"/>
  <c r="L2167" i="6" s="1"/>
  <c r="J3733" i="6"/>
  <c r="L3733" i="6" s="1"/>
  <c r="J2616" i="6"/>
  <c r="L2616" i="6" s="1"/>
  <c r="J5458" i="6"/>
  <c r="L5458" i="6" s="1"/>
  <c r="J2321" i="6"/>
  <c r="L2321" i="6" s="1"/>
  <c r="J2016" i="6"/>
  <c r="L2016" i="6" s="1"/>
  <c r="J3368" i="6"/>
  <c r="L3368" i="6" s="1"/>
  <c r="J3564" i="6"/>
  <c r="L3564" i="6" s="1"/>
  <c r="J6096" i="6"/>
  <c r="L6096" i="6" s="1"/>
  <c r="J301" i="6"/>
  <c r="L301" i="6" s="1"/>
  <c r="J4276" i="6"/>
  <c r="L4276" i="6" s="1"/>
  <c r="J4502" i="6"/>
  <c r="L4502" i="6" s="1"/>
  <c r="J991" i="6"/>
  <c r="L991" i="6" s="1"/>
  <c r="J1232" i="6"/>
  <c r="L1232" i="6" s="1"/>
  <c r="J6886" i="6"/>
  <c r="L6886" i="6" s="1"/>
  <c r="J4625" i="6"/>
  <c r="L4625" i="6" s="1"/>
  <c r="J1744" i="6"/>
  <c r="L1744" i="6" s="1"/>
  <c r="J4955" i="6"/>
  <c r="L4955" i="6" s="1"/>
  <c r="J6773" i="6"/>
  <c r="L6773" i="6" s="1"/>
  <c r="J6486" i="6"/>
  <c r="L6486" i="6" s="1"/>
  <c r="J5517" i="6"/>
  <c r="L5517" i="6" s="1"/>
  <c r="J454" i="6"/>
  <c r="L454" i="6" s="1"/>
  <c r="J1265" i="6"/>
  <c r="L1265" i="6" s="1"/>
  <c r="J6386" i="6"/>
  <c r="L6386" i="6" s="1"/>
  <c r="J5470" i="6"/>
  <c r="L5470" i="6" s="1"/>
  <c r="J5932" i="6"/>
  <c r="L5932" i="6" s="1"/>
  <c r="J1155" i="6"/>
  <c r="L1155" i="6" s="1"/>
  <c r="J1946" i="6"/>
  <c r="L1946" i="6" s="1"/>
  <c r="J3142" i="6"/>
  <c r="L3142" i="6" s="1"/>
  <c r="J5268" i="6"/>
  <c r="L5268" i="6" s="1"/>
  <c r="J1968" i="6"/>
  <c r="L1968" i="6" s="1"/>
  <c r="J6275" i="6"/>
  <c r="L6275" i="6" s="1"/>
  <c r="J1407" i="6"/>
  <c r="L1407" i="6" s="1"/>
  <c r="J3353" i="6"/>
  <c r="L3353" i="6" s="1"/>
  <c r="J5703" i="6"/>
  <c r="L5703" i="6" s="1"/>
  <c r="J2401" i="6"/>
  <c r="L2401" i="6" s="1"/>
  <c r="J4215" i="6"/>
  <c r="L4215" i="6" s="1"/>
  <c r="J1967" i="6"/>
  <c r="L1967" i="6" s="1"/>
  <c r="J4985" i="6"/>
  <c r="L4985" i="6" s="1"/>
  <c r="J213" i="6"/>
  <c r="L213" i="6" s="1"/>
  <c r="J1640" i="6"/>
  <c r="L1640" i="6" s="1"/>
  <c r="J6590" i="6"/>
  <c r="L6590" i="6" s="1"/>
  <c r="J2033" i="6"/>
  <c r="L2033" i="6" s="1"/>
  <c r="J3074" i="6"/>
  <c r="L3074" i="6" s="1"/>
  <c r="J1134" i="6"/>
  <c r="L1134" i="6" s="1"/>
  <c r="J5103" i="6"/>
  <c r="L5103" i="6" s="1"/>
  <c r="J6338" i="6"/>
  <c r="L6338" i="6" s="1"/>
  <c r="J6677" i="6"/>
  <c r="L6677" i="6" s="1"/>
  <c r="J5555" i="6"/>
  <c r="L5555" i="6" s="1"/>
  <c r="J5255" i="6"/>
  <c r="L5255" i="6" s="1"/>
  <c r="J2579" i="6"/>
  <c r="L2579" i="6" s="1"/>
  <c r="J4681" i="6"/>
  <c r="L4681" i="6" s="1"/>
  <c r="J6144" i="6"/>
  <c r="L6144" i="6" s="1"/>
  <c r="J330" i="6"/>
  <c r="L330" i="6" s="1"/>
  <c r="J6759" i="6"/>
  <c r="L6759" i="6" s="1"/>
  <c r="J6457" i="6"/>
  <c r="L6457" i="6" s="1"/>
  <c r="J5457" i="6"/>
  <c r="L5457" i="6" s="1"/>
  <c r="J5209" i="6"/>
  <c r="L5209" i="6" s="1"/>
  <c r="J2091" i="6"/>
  <c r="L2091" i="6" s="1"/>
  <c r="J1734" i="6"/>
  <c r="L1734" i="6" s="1"/>
  <c r="J750" i="6"/>
  <c r="L750" i="6" s="1"/>
  <c r="J2558" i="6"/>
  <c r="L2558" i="6" s="1"/>
  <c r="J2134" i="6"/>
  <c r="L2134" i="6" s="1"/>
  <c r="J3469" i="6"/>
  <c r="L3469" i="6" s="1"/>
  <c r="J6404" i="6"/>
  <c r="L6404" i="6" s="1"/>
  <c r="J3985" i="6"/>
  <c r="L3985" i="6" s="1"/>
  <c r="J5826" i="6"/>
  <c r="L5826" i="6" s="1"/>
  <c r="J782" i="6"/>
  <c r="L782" i="6" s="1"/>
  <c r="J5755" i="6"/>
  <c r="L5755" i="6" s="1"/>
  <c r="J1452" i="6"/>
  <c r="L1452" i="6" s="1"/>
  <c r="J2696" i="6"/>
  <c r="L2696" i="6" s="1"/>
  <c r="J6596" i="6"/>
  <c r="L6596" i="6" s="1"/>
  <c r="J1666" i="6"/>
  <c r="L1666" i="6" s="1"/>
  <c r="J5602" i="6"/>
  <c r="L5602" i="6" s="1"/>
  <c r="J4578" i="6"/>
  <c r="L4578" i="6" s="1"/>
  <c r="J2539" i="6"/>
  <c r="L2539" i="6" s="1"/>
  <c r="J978" i="6"/>
  <c r="L978" i="6" s="1"/>
  <c r="J1755" i="6"/>
  <c r="L1755" i="6" s="1"/>
  <c r="J6693" i="6"/>
  <c r="L6693" i="6" s="1"/>
  <c r="J2212" i="6"/>
  <c r="L2212" i="6" s="1"/>
  <c r="J4192" i="6"/>
  <c r="L4192" i="6" s="1"/>
  <c r="J2428" i="6"/>
  <c r="L2428" i="6" s="1"/>
  <c r="J3549" i="6"/>
  <c r="L3549" i="6" s="1"/>
  <c r="J1572" i="6"/>
  <c r="L1572" i="6" s="1"/>
  <c r="J2098" i="6"/>
  <c r="L2098" i="6" s="1"/>
  <c r="J6276" i="6"/>
  <c r="L6276" i="6" s="1"/>
  <c r="J6785" i="6"/>
  <c r="L6785" i="6" s="1"/>
  <c r="J127" i="6"/>
  <c r="L127" i="6" s="1"/>
  <c r="J6059" i="6"/>
  <c r="L6059" i="6" s="1"/>
  <c r="J1229" i="6"/>
  <c r="L1229" i="6" s="1"/>
  <c r="J2071" i="6"/>
  <c r="L2071" i="6" s="1"/>
  <c r="J4423" i="6"/>
  <c r="L4423" i="6" s="1"/>
  <c r="J1562" i="6"/>
  <c r="L1562" i="6" s="1"/>
  <c r="J1993" i="6"/>
  <c r="L1993" i="6" s="1"/>
  <c r="J1074" i="6"/>
  <c r="L1074" i="6" s="1"/>
  <c r="J4362" i="6"/>
  <c r="L4362" i="6" s="1"/>
  <c r="J3952" i="6"/>
  <c r="L3952" i="6" s="1"/>
  <c r="J3639" i="6"/>
  <c r="L3639" i="6" s="1"/>
  <c r="J434" i="6"/>
  <c r="L434" i="6" s="1"/>
  <c r="J5023" i="6"/>
  <c r="L5023" i="6" s="1"/>
  <c r="J6456" i="6"/>
  <c r="L6456" i="6" s="1"/>
  <c r="J2273" i="6"/>
  <c r="L2273" i="6" s="1"/>
  <c r="J5649" i="6"/>
  <c r="L5649" i="6" s="1"/>
  <c r="J6954" i="6"/>
  <c r="L6954" i="6" s="1"/>
  <c r="J1536" i="6"/>
  <c r="L1536" i="6" s="1"/>
  <c r="J5111" i="6"/>
  <c r="L5111" i="6" s="1"/>
  <c r="J860" i="6"/>
  <c r="L860" i="6" s="1"/>
  <c r="J3580" i="6"/>
  <c r="L3580" i="6" s="1"/>
  <c r="J813" i="6"/>
  <c r="L813" i="6" s="1"/>
  <c r="J2396" i="6"/>
  <c r="L2396" i="6" s="1"/>
  <c r="J4352" i="6"/>
  <c r="L4352" i="6" s="1"/>
  <c r="J726" i="6"/>
  <c r="L726" i="6" s="1"/>
  <c r="J1325" i="6"/>
  <c r="L1325" i="6" s="1"/>
  <c r="J6529" i="6"/>
  <c r="L6529" i="6" s="1"/>
  <c r="J3704" i="6"/>
  <c r="L3704" i="6" s="1"/>
  <c r="J998" i="6"/>
  <c r="L998" i="6" s="1"/>
  <c r="J6426" i="6"/>
  <c r="L6426" i="6" s="1"/>
  <c r="J6702" i="6"/>
  <c r="L6702" i="6" s="1"/>
  <c r="J3319" i="6"/>
  <c r="L3319" i="6" s="1"/>
  <c r="J5075" i="6"/>
  <c r="L5075" i="6" s="1"/>
  <c r="J2235" i="6"/>
  <c r="L2235" i="6" s="1"/>
  <c r="J1367" i="6"/>
  <c r="L1367" i="6" s="1"/>
  <c r="J70" i="6"/>
  <c r="L70" i="6" s="1"/>
  <c r="J2164" i="6"/>
  <c r="L2164" i="6" s="1"/>
  <c r="J5022" i="6"/>
  <c r="L5022" i="6" s="1"/>
  <c r="J4146" i="6"/>
  <c r="L4146" i="6" s="1"/>
  <c r="J2050" i="6"/>
  <c r="L2050" i="6" s="1"/>
  <c r="J1248" i="6"/>
  <c r="L1248" i="6" s="1"/>
  <c r="J2038" i="6"/>
  <c r="L2038" i="6" s="1"/>
  <c r="J5188" i="6"/>
  <c r="L5188" i="6" s="1"/>
  <c r="J1287" i="6"/>
  <c r="L1287" i="6" s="1"/>
  <c r="J3596" i="6"/>
  <c r="L3596" i="6" s="1"/>
  <c r="J6115" i="6"/>
  <c r="L6115" i="6" s="1"/>
  <c r="J3517" i="6"/>
  <c r="L3517" i="6" s="1"/>
  <c r="J4037" i="6"/>
  <c r="L4037" i="6" s="1"/>
  <c r="J5411" i="6"/>
  <c r="L5411" i="6" s="1"/>
  <c r="J4079" i="6"/>
  <c r="L4079" i="6" s="1"/>
  <c r="J2186" i="6"/>
  <c r="L2186" i="6" s="1"/>
  <c r="J596" i="6"/>
  <c r="L596" i="6" s="1"/>
  <c r="J588" i="6"/>
  <c r="L588" i="6" s="1"/>
  <c r="J1618" i="6"/>
  <c r="L1618" i="6" s="1"/>
  <c r="J4687" i="6"/>
  <c r="L4687" i="6" s="1"/>
  <c r="J1548" i="6"/>
  <c r="L1548" i="6" s="1"/>
  <c r="J3964" i="6"/>
  <c r="L3964" i="6" s="1"/>
  <c r="J6266" i="6"/>
  <c r="L6266" i="6" s="1"/>
  <c r="J1628" i="6"/>
  <c r="L1628" i="6" s="1"/>
  <c r="J5241" i="6"/>
  <c r="L5241" i="6" s="1"/>
  <c r="J1414" i="6"/>
  <c r="L1414" i="6" s="1"/>
  <c r="J4567" i="6"/>
  <c r="L4567" i="6" s="1"/>
  <c r="J5453" i="6"/>
  <c r="L5453" i="6" s="1"/>
  <c r="J147" i="6"/>
  <c r="L147" i="6" s="1"/>
  <c r="J6959" i="6"/>
  <c r="L6959" i="6" s="1"/>
  <c r="J425" i="6"/>
  <c r="L425" i="6" s="1"/>
  <c r="J3599" i="6"/>
  <c r="L3599" i="6" s="1"/>
  <c r="J6101" i="6"/>
  <c r="L6101" i="6" s="1"/>
  <c r="J2698" i="6"/>
  <c r="L2698" i="6" s="1"/>
  <c r="J2717" i="6"/>
  <c r="L2717" i="6" s="1"/>
  <c r="J1167" i="6"/>
  <c r="L1167" i="6" s="1"/>
  <c r="J26" i="6"/>
  <c r="L26" i="6" s="1"/>
  <c r="J2706" i="6"/>
  <c r="L2706" i="6" s="1"/>
  <c r="J723" i="6"/>
  <c r="L723" i="6" s="1"/>
  <c r="J6556" i="6"/>
  <c r="L6556" i="6" s="1"/>
  <c r="J4284" i="6"/>
  <c r="L4284" i="6" s="1"/>
  <c r="J1035" i="6"/>
  <c r="L1035" i="6" s="1"/>
  <c r="J2382" i="6"/>
  <c r="L2382" i="6" s="1"/>
  <c r="J6545" i="6"/>
  <c r="L6545" i="6" s="1"/>
  <c r="J32" i="6"/>
  <c r="L32" i="6" s="1"/>
  <c r="J5644" i="6"/>
  <c r="L5644" i="6" s="1"/>
  <c r="J2590" i="6"/>
  <c r="L2590" i="6" s="1"/>
  <c r="J6676" i="6"/>
  <c r="L6676" i="6" s="1"/>
  <c r="J5782" i="6"/>
  <c r="L5782" i="6" s="1"/>
  <c r="J4834" i="6"/>
  <c r="L4834" i="6" s="1"/>
  <c r="J5125" i="6"/>
  <c r="L5125" i="6" s="1"/>
  <c r="J6979" i="6"/>
  <c r="L6979" i="6" s="1"/>
  <c r="J4091" i="6"/>
  <c r="L4091" i="6" s="1"/>
  <c r="J5807" i="6"/>
  <c r="L5807" i="6" s="1"/>
  <c r="J3075" i="6"/>
  <c r="L3075" i="6" s="1"/>
  <c r="J4469" i="6"/>
  <c r="L4469" i="6" s="1"/>
  <c r="J1187" i="6"/>
  <c r="L1187" i="6" s="1"/>
  <c r="J3281" i="6"/>
  <c r="L3281" i="6" s="1"/>
  <c r="J2597" i="6"/>
  <c r="L2597" i="6" s="1"/>
  <c r="J6701" i="6"/>
  <c r="L6701" i="6" s="1"/>
  <c r="J6314" i="6"/>
  <c r="L6314" i="6" s="1"/>
  <c r="J5376" i="6"/>
  <c r="L5376" i="6" s="1"/>
  <c r="J722" i="6"/>
  <c r="L722" i="6" s="1"/>
  <c r="J4941" i="6"/>
  <c r="L4941" i="6" s="1"/>
  <c r="J44" i="6"/>
  <c r="L44" i="6" s="1"/>
  <c r="J1770" i="6"/>
  <c r="L1770" i="6" s="1"/>
  <c r="J4794" i="6"/>
  <c r="L4794" i="6" s="1"/>
  <c r="J4658" i="6"/>
  <c r="L4658" i="6" s="1"/>
  <c r="J996" i="6"/>
  <c r="L996" i="6" s="1"/>
  <c r="J1573" i="6"/>
  <c r="L1573" i="6" s="1"/>
  <c r="J6713" i="6"/>
  <c r="L6713" i="6" s="1"/>
  <c r="J4416" i="6"/>
  <c r="L4416" i="6" s="1"/>
  <c r="J3081" i="6"/>
  <c r="L3081" i="6" s="1"/>
  <c r="J694" i="6"/>
  <c r="L694" i="6" s="1"/>
  <c r="J3919" i="6"/>
  <c r="L3919" i="6" s="1"/>
  <c r="J1644" i="6"/>
  <c r="L1644" i="6" s="1"/>
  <c r="J4596" i="6"/>
  <c r="L4596" i="6" s="1"/>
  <c r="J2560" i="6"/>
  <c r="L2560" i="6" s="1"/>
  <c r="J1997" i="6"/>
  <c r="L1997" i="6" s="1"/>
  <c r="J3936" i="6"/>
  <c r="L3936" i="6" s="1"/>
  <c r="J2650" i="6"/>
  <c r="L2650" i="6" s="1"/>
  <c r="J3210" i="6"/>
  <c r="L3210" i="6" s="1"/>
  <c r="J149" i="6"/>
  <c r="L149" i="6" s="1"/>
  <c r="J932" i="6"/>
  <c r="L932" i="6" s="1"/>
  <c r="J2707" i="6"/>
  <c r="L2707" i="6" s="1"/>
  <c r="J5019" i="6"/>
  <c r="L5019" i="6" s="1"/>
  <c r="J2912" i="6"/>
  <c r="L2912" i="6" s="1"/>
  <c r="J4346" i="6"/>
  <c r="L4346" i="6" s="1"/>
  <c r="J1858" i="6"/>
  <c r="L1858" i="6" s="1"/>
  <c r="J6515" i="6"/>
  <c r="L6515" i="6" s="1"/>
  <c r="J4917" i="6"/>
  <c r="L4917" i="6" s="1"/>
  <c r="J4096" i="6"/>
  <c r="L4096" i="6" s="1"/>
  <c r="J1843" i="6"/>
  <c r="L1843" i="6" s="1"/>
  <c r="J6264" i="6"/>
  <c r="L6264" i="6" s="1"/>
  <c r="J6336" i="6"/>
  <c r="L6336" i="6" s="1"/>
  <c r="J5363" i="6"/>
  <c r="L5363" i="6" s="1"/>
  <c r="J1290" i="6"/>
  <c r="L1290" i="6" s="1"/>
  <c r="J919" i="6"/>
  <c r="L919" i="6" s="1"/>
  <c r="J4605" i="6"/>
  <c r="L4605" i="6" s="1"/>
  <c r="J796" i="6"/>
  <c r="L796" i="6" s="1"/>
  <c r="J403" i="6"/>
  <c r="L403" i="6" s="1"/>
  <c r="J5128" i="6"/>
  <c r="L5128" i="6" s="1"/>
  <c r="J5523" i="6"/>
  <c r="L5523" i="6" s="1"/>
  <c r="J347" i="6"/>
  <c r="L347" i="6" s="1"/>
  <c r="J3665" i="6"/>
  <c r="L3665" i="6" s="1"/>
  <c r="J4090" i="6"/>
  <c r="L4090" i="6" s="1"/>
  <c r="J3182" i="6"/>
  <c r="L3182" i="6" s="1"/>
  <c r="J6403" i="6"/>
  <c r="L6403" i="6" s="1"/>
  <c r="J6831" i="6"/>
  <c r="L6831" i="6" s="1"/>
  <c r="J1396" i="6"/>
  <c r="L1396" i="6" s="1"/>
  <c r="J4214" i="6"/>
  <c r="L4214" i="6" s="1"/>
  <c r="J3028" i="6"/>
  <c r="L3028" i="6" s="1"/>
  <c r="J1650" i="6"/>
  <c r="L1650" i="6" s="1"/>
  <c r="J2441" i="6"/>
  <c r="L2441" i="6" s="1"/>
  <c r="J6196" i="6"/>
  <c r="L6196" i="6" s="1"/>
  <c r="J3237" i="6"/>
  <c r="L3237" i="6" s="1"/>
  <c r="J4960" i="6"/>
  <c r="L4960" i="6" s="1"/>
  <c r="J3282" i="6"/>
  <c r="L3282" i="6" s="1"/>
  <c r="J4527" i="6"/>
  <c r="L4527" i="6" s="1"/>
  <c r="J6747" i="6"/>
  <c r="L6747" i="6" s="1"/>
  <c r="J346" i="6"/>
  <c r="L346" i="6" s="1"/>
  <c r="J7062" i="6"/>
  <c r="L7062" i="6" s="1"/>
  <c r="J3450" i="6"/>
  <c r="L3450" i="6" s="1"/>
  <c r="J2823" i="6"/>
  <c r="L2823" i="6" s="1"/>
  <c r="J5777" i="6"/>
  <c r="L5777" i="6" s="1"/>
  <c r="J5926" i="6"/>
  <c r="L5926" i="6" s="1"/>
  <c r="J649" i="6"/>
  <c r="L649" i="6" s="1"/>
  <c r="J3780" i="6"/>
  <c r="L3780" i="6" s="1"/>
  <c r="J138" i="6"/>
  <c r="L138" i="6" s="1"/>
  <c r="J1403" i="6"/>
  <c r="L1403" i="6" s="1"/>
  <c r="J1101" i="6"/>
  <c r="L1101" i="6" s="1"/>
  <c r="J4023" i="6"/>
  <c r="L4023" i="6" s="1"/>
  <c r="J1493" i="6"/>
  <c r="L1493" i="6" s="1"/>
  <c r="J5790" i="6"/>
  <c r="L5790" i="6" s="1"/>
  <c r="J4571" i="6"/>
  <c r="L4571" i="6" s="1"/>
  <c r="J5559" i="6"/>
  <c r="L5559" i="6" s="1"/>
  <c r="J5366" i="6"/>
  <c r="L5366" i="6" s="1"/>
  <c r="J5645" i="6"/>
  <c r="L5645" i="6" s="1"/>
  <c r="J271" i="6"/>
  <c r="L271" i="6" s="1"/>
  <c r="J3762" i="6"/>
  <c r="L3762" i="6" s="1"/>
  <c r="J3464" i="6"/>
  <c r="L3464" i="6" s="1"/>
  <c r="J415" i="6"/>
  <c r="L415" i="6" s="1"/>
  <c r="J2988" i="6"/>
  <c r="L2988" i="6" s="1"/>
  <c r="J2334" i="6"/>
  <c r="L2334" i="6" s="1"/>
  <c r="J2143" i="6"/>
  <c r="L2143" i="6" s="1"/>
  <c r="J3838" i="6"/>
  <c r="L3838" i="6" s="1"/>
  <c r="J2394" i="6"/>
  <c r="L2394" i="6" s="1"/>
  <c r="J4412" i="6"/>
  <c r="L4412" i="6" s="1"/>
  <c r="J7086" i="6"/>
  <c r="L7086" i="6" s="1"/>
  <c r="J409" i="6"/>
  <c r="L409" i="6" s="1"/>
  <c r="J5575" i="6"/>
  <c r="L5575" i="6" s="1"/>
  <c r="J1377" i="6"/>
  <c r="L1377" i="6" s="1"/>
  <c r="J8" i="6"/>
  <c r="L8" i="6" s="1"/>
  <c r="J4932" i="6"/>
  <c r="L4932" i="6" s="1"/>
  <c r="J2817" i="6"/>
  <c r="L2817" i="6" s="1"/>
  <c r="J5711" i="6"/>
  <c r="L5711" i="6" s="1"/>
  <c r="J3314" i="6"/>
  <c r="L3314" i="6" s="1"/>
  <c r="J4109" i="6"/>
  <c r="L4109" i="6" s="1"/>
  <c r="J5333" i="6"/>
  <c r="L5333" i="6" s="1"/>
  <c r="J6016" i="6"/>
  <c r="L6016" i="6" s="1"/>
  <c r="J5832" i="6"/>
  <c r="L5832" i="6" s="1"/>
  <c r="J6754" i="6"/>
  <c r="L6754" i="6" s="1"/>
  <c r="J2233" i="6"/>
  <c r="L2233" i="6" s="1"/>
  <c r="J1107" i="6"/>
  <c r="L1107" i="6" s="1"/>
  <c r="J5764" i="6"/>
  <c r="L5764" i="6" s="1"/>
  <c r="J2872" i="6"/>
  <c r="L2872" i="6" s="1"/>
  <c r="J1053" i="6"/>
  <c r="L1053" i="6" s="1"/>
  <c r="J5472" i="6"/>
  <c r="L5472" i="6" s="1"/>
  <c r="J2298" i="6"/>
  <c r="L2298" i="6" s="1"/>
  <c r="J5508" i="6"/>
  <c r="L5508" i="6" s="1"/>
  <c r="J3873" i="6"/>
  <c r="L3873" i="6" s="1"/>
  <c r="J1191" i="6"/>
  <c r="L1191" i="6" s="1"/>
  <c r="J4565" i="6"/>
  <c r="L4565" i="6" s="1"/>
  <c r="J1523" i="6"/>
  <c r="L1523" i="6" s="1"/>
  <c r="J3653" i="6"/>
  <c r="L3653" i="6" s="1"/>
  <c r="J1888" i="6"/>
  <c r="L1888" i="6" s="1"/>
  <c r="J1737" i="6"/>
  <c r="L1737" i="6" s="1"/>
  <c r="J1153" i="6"/>
  <c r="L1153" i="6" s="1"/>
  <c r="J7035" i="6"/>
  <c r="L7035" i="6" s="1"/>
  <c r="J5116" i="6"/>
  <c r="L5116" i="6" s="1"/>
  <c r="J5516" i="6"/>
  <c r="L5516" i="6" s="1"/>
  <c r="J2149" i="6"/>
  <c r="L2149" i="6" s="1"/>
  <c r="J4511" i="6"/>
  <c r="L4511" i="6" s="1"/>
  <c r="J3730" i="6"/>
  <c r="L3730" i="6" s="1"/>
  <c r="J5621" i="6"/>
  <c r="L5621" i="6" s="1"/>
  <c r="J3852" i="6"/>
  <c r="L3852" i="6" s="1"/>
  <c r="J6841" i="6"/>
  <c r="L6841" i="6" s="1"/>
  <c r="J2785" i="6"/>
  <c r="L2785" i="6" s="1"/>
  <c r="J5053" i="6"/>
  <c r="L5053" i="6" s="1"/>
  <c r="J3716" i="6"/>
  <c r="L3716" i="6" s="1"/>
  <c r="J1159" i="6"/>
  <c r="L1159" i="6" s="1"/>
  <c r="J3254" i="6"/>
  <c r="L3254" i="6" s="1"/>
  <c r="J2777" i="6"/>
  <c r="L2777" i="6" s="1"/>
  <c r="J3143" i="6"/>
  <c r="L3143" i="6" s="1"/>
  <c r="J2953" i="6"/>
  <c r="L2953" i="6" s="1"/>
  <c r="J290" i="6"/>
  <c r="L290" i="6" s="1"/>
  <c r="J451" i="6"/>
  <c r="L451" i="6" s="1"/>
  <c r="J1642" i="6"/>
  <c r="L1642" i="6" s="1"/>
  <c r="J914" i="6"/>
  <c r="L914" i="6" s="1"/>
  <c r="J859" i="6"/>
  <c r="L859" i="6" s="1"/>
  <c r="J3150" i="6"/>
  <c r="L3150" i="6" s="1"/>
  <c r="J7030" i="6"/>
  <c r="L7030" i="6" s="1"/>
  <c r="J680" i="6"/>
  <c r="L680" i="6" s="1"/>
  <c r="J2153" i="6"/>
  <c r="L2153" i="6" s="1"/>
  <c r="J4432" i="6"/>
  <c r="L4432" i="6" s="1"/>
  <c r="J4813" i="6"/>
  <c r="L4813" i="6" s="1"/>
  <c r="J672" i="6"/>
  <c r="L672" i="6" s="1"/>
  <c r="J885" i="6"/>
  <c r="L885" i="6" s="1"/>
  <c r="J2677" i="6"/>
  <c r="L2677" i="6" s="1"/>
  <c r="J1825" i="6"/>
  <c r="L1825" i="6" s="1"/>
  <c r="J5837" i="6"/>
  <c r="L5837" i="6" s="1"/>
  <c r="J3897" i="6"/>
  <c r="L3897" i="6" s="1"/>
  <c r="J3578" i="6"/>
  <c r="L3578" i="6" s="1"/>
  <c r="J4974" i="6"/>
  <c r="L4974" i="6" s="1"/>
  <c r="J6424" i="6"/>
  <c r="L6424" i="6" s="1"/>
  <c r="J6163" i="6"/>
  <c r="L6163" i="6" s="1"/>
  <c r="J68" i="6"/>
  <c r="L68" i="6" s="1"/>
  <c r="J6561" i="6"/>
  <c r="L6561" i="6" s="1"/>
  <c r="J2420" i="6"/>
  <c r="L2420" i="6" s="1"/>
  <c r="J6260" i="6"/>
  <c r="L6260" i="6" s="1"/>
  <c r="J3727" i="6"/>
  <c r="L3727" i="6" s="1"/>
  <c r="J4117" i="6"/>
  <c r="L4117" i="6" s="1"/>
  <c r="J6739" i="6"/>
  <c r="L6739" i="6" s="1"/>
  <c r="J5055" i="6"/>
  <c r="L5055" i="6" s="1"/>
  <c r="J5074" i="6"/>
  <c r="L5074" i="6" s="1"/>
  <c r="J5671" i="6"/>
  <c r="L5671" i="6" s="1"/>
  <c r="J3677" i="6"/>
  <c r="L3677" i="6" s="1"/>
  <c r="J3238" i="6"/>
  <c r="L3238" i="6" s="1"/>
  <c r="J1830" i="6"/>
  <c r="L1830" i="6" s="1"/>
  <c r="J4902" i="6"/>
  <c r="L4902" i="6" s="1"/>
  <c r="J6800" i="6"/>
  <c r="L6800" i="6" s="1"/>
  <c r="J4205" i="6"/>
  <c r="L4205" i="6" s="1"/>
  <c r="J7046" i="6"/>
  <c r="L7046" i="6" s="1"/>
  <c r="J2230" i="6"/>
  <c r="L2230" i="6" s="1"/>
  <c r="J4574" i="6"/>
  <c r="L4574" i="6" s="1"/>
  <c r="J2092" i="6"/>
  <c r="L2092" i="6" s="1"/>
  <c r="J704" i="6"/>
  <c r="L704" i="6" s="1"/>
  <c r="J6909" i="6"/>
  <c r="L6909" i="6" s="1"/>
  <c r="J4650" i="6"/>
  <c r="L4650" i="6" s="1"/>
  <c r="J38" i="6"/>
  <c r="L38" i="6" s="1"/>
  <c r="J2034" i="6"/>
  <c r="L2034" i="6" s="1"/>
  <c r="J3032" i="6"/>
  <c r="L3032" i="6" s="1"/>
  <c r="J6357" i="6"/>
  <c r="L6357" i="6" s="1"/>
  <c r="J2079" i="6"/>
  <c r="L2079" i="6" s="1"/>
  <c r="J1304" i="6"/>
  <c r="L1304" i="6" s="1"/>
  <c r="J1590" i="6"/>
  <c r="L1590" i="6" s="1"/>
  <c r="J1817" i="6"/>
  <c r="L1817" i="6" s="1"/>
  <c r="J6212" i="6"/>
  <c r="L6212" i="6" s="1"/>
  <c r="J6090" i="6"/>
  <c r="L6090" i="6" s="1"/>
  <c r="J7005" i="6"/>
  <c r="L7005" i="6" s="1"/>
  <c r="J3276" i="6"/>
  <c r="L3276" i="6" s="1"/>
  <c r="J4175" i="6"/>
  <c r="L4175" i="6" s="1"/>
  <c r="J1459" i="6"/>
  <c r="L1459" i="6" s="1"/>
  <c r="J7037" i="6"/>
  <c r="L7037" i="6" s="1"/>
  <c r="J2019" i="6"/>
  <c r="L2019" i="6" s="1"/>
  <c r="J5146" i="6"/>
  <c r="L5146" i="6" s="1"/>
  <c r="J5899" i="6"/>
  <c r="L5899" i="6" s="1"/>
  <c r="J4710" i="6"/>
  <c r="L4710" i="6" s="1"/>
  <c r="J6878" i="6"/>
  <c r="L6878" i="6" s="1"/>
  <c r="J6034" i="6"/>
  <c r="L6034" i="6" s="1"/>
  <c r="J2834" i="6"/>
  <c r="L2834" i="6" s="1"/>
  <c r="J6620" i="6"/>
  <c r="L6620" i="6" s="1"/>
  <c r="J6615" i="6"/>
  <c r="L6615" i="6" s="1"/>
  <c r="J6393" i="6"/>
  <c r="L6393" i="6" s="1"/>
  <c r="J3479" i="6"/>
  <c r="L3479" i="6" s="1"/>
  <c r="J1028" i="6"/>
  <c r="L1028" i="6" s="1"/>
  <c r="J3308" i="6"/>
  <c r="L3308" i="6" s="1"/>
  <c r="J6789" i="6"/>
  <c r="L6789" i="6" s="1"/>
  <c r="J2702" i="6"/>
  <c r="L2702" i="6" s="1"/>
  <c r="J2813" i="6"/>
  <c r="L2813" i="6" s="1"/>
  <c r="J3186" i="6"/>
  <c r="L3186" i="6" s="1"/>
  <c r="J663" i="6"/>
  <c r="L663" i="6" s="1"/>
  <c r="J6990" i="6"/>
  <c r="L6990" i="6" s="1"/>
  <c r="J3971" i="6"/>
  <c r="L3971" i="6" s="1"/>
  <c r="J2795" i="6"/>
  <c r="L2795" i="6" s="1"/>
  <c r="J523" i="6"/>
  <c r="L523" i="6" s="1"/>
  <c r="J3810" i="6"/>
  <c r="L3810" i="6" s="1"/>
  <c r="J6443" i="6"/>
  <c r="L6443" i="6" s="1"/>
  <c r="J518" i="6"/>
  <c r="L518" i="6" s="1"/>
  <c r="J760" i="6"/>
  <c r="L760" i="6" s="1"/>
  <c r="J3511" i="6"/>
  <c r="L3511" i="6" s="1"/>
  <c r="J4526" i="6"/>
  <c r="L4526" i="6" s="1"/>
  <c r="J2507" i="6"/>
  <c r="L2507" i="6" s="1"/>
  <c r="J3664" i="6"/>
  <c r="L3664" i="6" s="1"/>
  <c r="J1411" i="6"/>
  <c r="L1411" i="6" s="1"/>
  <c r="J6080" i="6"/>
  <c r="L6080" i="6" s="1"/>
  <c r="J5640" i="6"/>
  <c r="L5640" i="6" s="1"/>
  <c r="J2671" i="6"/>
  <c r="L2671" i="6" s="1"/>
  <c r="J2133" i="6"/>
  <c r="L2133" i="6" s="1"/>
  <c r="J6190" i="6"/>
  <c r="L6190" i="6" s="1"/>
  <c r="J5299" i="6"/>
  <c r="L5299" i="6" s="1"/>
  <c r="J4952" i="6"/>
  <c r="L4952" i="6" s="1"/>
  <c r="J5568" i="6"/>
  <c r="L5568" i="6" s="1"/>
  <c r="J912" i="6"/>
  <c r="L912" i="6" s="1"/>
  <c r="J888" i="6"/>
  <c r="L888" i="6" s="1"/>
  <c r="J992" i="6"/>
  <c r="L992" i="6" s="1"/>
  <c r="J1693" i="6"/>
  <c r="L1693" i="6" s="1"/>
  <c r="J52" i="6"/>
  <c r="L52" i="6" s="1"/>
  <c r="J6525" i="6"/>
  <c r="L6525" i="6" s="1"/>
  <c r="J843" i="6"/>
  <c r="L843" i="6" s="1"/>
  <c r="J4295" i="6"/>
  <c r="L4295" i="6" s="1"/>
  <c r="J6118" i="6"/>
  <c r="L6118" i="6" s="1"/>
  <c r="J3488" i="6"/>
  <c r="L3488" i="6" s="1"/>
  <c r="J1668" i="6"/>
  <c r="L1668" i="6" s="1"/>
  <c r="J2769" i="6"/>
  <c r="L2769" i="6" s="1"/>
  <c r="J4706" i="6"/>
  <c r="L4706" i="6" s="1"/>
  <c r="J6594" i="6"/>
  <c r="L6594" i="6" s="1"/>
  <c r="J4744" i="6"/>
  <c r="L4744" i="6" s="1"/>
  <c r="J3627" i="6"/>
  <c r="L3627" i="6" s="1"/>
  <c r="J1654" i="6"/>
  <c r="L1654" i="6" s="1"/>
  <c r="O148" i="6"/>
  <c r="O1742" i="6"/>
  <c r="O7080" i="6"/>
  <c r="O5746" i="6"/>
  <c r="O3951" i="6"/>
  <c r="O3126" i="6"/>
  <c r="O1182" i="6"/>
  <c r="O1251" i="6"/>
  <c r="O368" i="6"/>
  <c r="O2035" i="6"/>
  <c r="O7105" i="6"/>
  <c r="O2684" i="6"/>
  <c r="O2006" i="6"/>
  <c r="O1376" i="6"/>
  <c r="O550" i="6"/>
  <c r="O1333" i="6"/>
  <c r="O46" i="6"/>
  <c r="O4731" i="6"/>
  <c r="O703" i="6"/>
  <c r="O2110" i="6"/>
  <c r="O2889" i="6"/>
  <c r="O335" i="6"/>
  <c r="O3577" i="6"/>
  <c r="O4831" i="6"/>
  <c r="O6450" i="6"/>
  <c r="O5724" i="6"/>
  <c r="O1488" i="6"/>
  <c r="O5093" i="6"/>
  <c r="O696" i="6"/>
  <c r="O2646" i="6"/>
  <c r="O1531" i="6"/>
  <c r="O742" i="6"/>
  <c r="O4812" i="6"/>
  <c r="O5990" i="6"/>
  <c r="O4521" i="6"/>
  <c r="O4305" i="6"/>
  <c r="O67" i="6"/>
  <c r="O5305" i="6"/>
  <c r="O3957" i="6"/>
  <c r="O1835" i="6"/>
  <c r="O1241" i="6"/>
  <c r="O948" i="6"/>
  <c r="O6970" i="6"/>
  <c r="O5728" i="6"/>
  <c r="O5105" i="6"/>
  <c r="O6883" i="6"/>
  <c r="O4580" i="6"/>
  <c r="O5615" i="6"/>
  <c r="O6868" i="6"/>
  <c r="O356" i="6"/>
  <c r="O952" i="6"/>
  <c r="O2114" i="6"/>
  <c r="O3736" i="6"/>
  <c r="O1583" i="6"/>
  <c r="O1339" i="6"/>
  <c r="O3001" i="6"/>
  <c r="O747" i="6"/>
  <c r="O4381" i="6"/>
  <c r="O5706" i="6"/>
  <c r="O5335" i="6"/>
  <c r="O3019" i="6"/>
  <c r="O5573" i="6"/>
  <c r="O5631" i="6"/>
  <c r="O6236" i="6"/>
  <c r="O5191" i="6"/>
  <c r="O4387" i="6"/>
  <c r="O6480" i="6"/>
  <c r="O1254" i="6"/>
  <c r="O6740" i="6"/>
  <c r="O3582" i="6"/>
  <c r="O209" i="6"/>
  <c r="O6674" i="6"/>
  <c r="O4735" i="6"/>
  <c r="O1980" i="6"/>
  <c r="O6853" i="6"/>
  <c r="O3305" i="6"/>
  <c r="O3161" i="6"/>
  <c r="O3213" i="6"/>
  <c r="O1433" i="6"/>
  <c r="O112" i="6"/>
  <c r="O4174" i="6"/>
  <c r="O1115" i="6"/>
  <c r="O730" i="6"/>
  <c r="O4238" i="6"/>
  <c r="O1567" i="6"/>
  <c r="O2155" i="6"/>
  <c r="O2476" i="6"/>
  <c r="O4475" i="6"/>
  <c r="O7032" i="6"/>
  <c r="O3764" i="6"/>
  <c r="O2022" i="6"/>
  <c r="O6600" i="6"/>
  <c r="O5396" i="6"/>
  <c r="O1752" i="6"/>
  <c r="O2278" i="6"/>
  <c r="O2036" i="6"/>
  <c r="O1645" i="6"/>
  <c r="O2162" i="6"/>
  <c r="O1163" i="6"/>
  <c r="O42" i="6"/>
  <c r="O5176" i="6"/>
  <c r="O2484" i="6"/>
  <c r="O4707" i="6"/>
  <c r="O6344" i="6"/>
  <c r="O6091" i="6"/>
  <c r="O2856" i="6"/>
  <c r="O527" i="6"/>
  <c r="O6430" i="6"/>
  <c r="O1419" i="6"/>
  <c r="O3554" i="6"/>
  <c r="O2243" i="6"/>
  <c r="O2283" i="6"/>
  <c r="O6239" i="6"/>
  <c r="O1166" i="6"/>
  <c r="O2535" i="6"/>
  <c r="O3051" i="6"/>
  <c r="O2" i="6"/>
  <c r="O7068" i="6"/>
  <c r="O6791" i="6"/>
  <c r="O513" i="6"/>
  <c r="O5758" i="6"/>
  <c r="O4053" i="6"/>
  <c r="O6198" i="6"/>
  <c r="O3745" i="6"/>
  <c r="O4514" i="6"/>
  <c r="O3687" i="6"/>
  <c r="O1346" i="6"/>
  <c r="O3598" i="6"/>
  <c r="O1260" i="6"/>
  <c r="O1087" i="6"/>
  <c r="O6401" i="6"/>
  <c r="O4176" i="6"/>
  <c r="O4685" i="6"/>
  <c r="O928" i="6"/>
  <c r="O6683" i="6"/>
  <c r="O114" i="6"/>
  <c r="O5142" i="6"/>
  <c r="O1934" i="6"/>
  <c r="O4375" i="6"/>
  <c r="O4160" i="6"/>
  <c r="O5473" i="6"/>
  <c r="O2568" i="6"/>
  <c r="O2651" i="6"/>
  <c r="O4015" i="6"/>
  <c r="O6587" i="6"/>
  <c r="O5796" i="6"/>
  <c r="O2998" i="6"/>
  <c r="O300" i="6"/>
  <c r="O2530" i="6"/>
  <c r="O6790" i="6"/>
  <c r="O3215" i="6"/>
  <c r="O1220" i="6"/>
  <c r="O413" i="6"/>
  <c r="O381" i="6"/>
  <c r="O5395" i="6"/>
  <c r="O3841" i="6"/>
  <c r="O2693" i="6"/>
  <c r="O4698" i="6"/>
  <c r="O4779" i="6"/>
  <c r="O2261" i="6"/>
  <c r="O6478" i="6"/>
  <c r="O883" i="6"/>
  <c r="O5236" i="6"/>
  <c r="O848" i="6"/>
  <c r="O2779" i="6"/>
  <c r="O675" i="6"/>
  <c r="O4581" i="6"/>
  <c r="O910" i="6"/>
  <c r="O5177" i="6"/>
  <c r="O6969" i="6"/>
  <c r="O4313" i="6"/>
  <c r="O4984" i="6"/>
  <c r="O6719" i="6"/>
  <c r="O65" i="6"/>
  <c r="O2196" i="6"/>
  <c r="O1199" i="6"/>
  <c r="O5309" i="6"/>
  <c r="O2000" i="6"/>
  <c r="O1217" i="6"/>
  <c r="O263" i="6"/>
  <c r="O6475" i="6"/>
  <c r="O2805" i="6"/>
  <c r="O1395" i="6"/>
  <c r="O1484" i="6"/>
  <c r="O6171" i="6"/>
  <c r="O3773" i="6"/>
  <c r="O3671" i="6"/>
  <c r="O4294" i="6"/>
  <c r="O3539" i="6"/>
  <c r="O4862" i="6"/>
  <c r="O440" i="6"/>
  <c r="O6692" i="6"/>
  <c r="O1846" i="6"/>
  <c r="O2576" i="6"/>
  <c r="O4060" i="6"/>
  <c r="O3351" i="6"/>
  <c r="O3924" i="6"/>
  <c r="O4874" i="6"/>
  <c r="O4933" i="6"/>
  <c r="O254" i="6"/>
  <c r="O6838" i="6"/>
  <c r="O5828" i="6"/>
  <c r="O4145" i="6"/>
  <c r="O3360" i="6"/>
  <c r="O6399" i="6"/>
  <c r="O2533" i="6"/>
  <c r="O4587" i="6"/>
  <c r="O6617" i="6"/>
  <c r="O5270" i="6"/>
  <c r="O6203" i="6"/>
  <c r="O1037" i="6"/>
  <c r="O4428" i="6"/>
  <c r="O5326" i="6"/>
  <c r="O2290" i="6"/>
  <c r="O1078" i="6"/>
  <c r="O1353" i="6"/>
  <c r="O5960" i="6"/>
  <c r="O1465" i="6"/>
  <c r="O4753" i="6"/>
  <c r="O3312" i="6"/>
  <c r="O6567" i="6"/>
  <c r="O3825" i="6"/>
  <c r="O6645" i="6"/>
  <c r="O2452" i="6"/>
  <c r="O4184" i="6"/>
  <c r="O1627" i="6"/>
  <c r="O6511" i="6"/>
  <c r="O4757" i="6"/>
  <c r="O6867" i="6"/>
  <c r="O2104" i="6"/>
  <c r="O445" i="6"/>
  <c r="O2927" i="6"/>
  <c r="O5163" i="6"/>
  <c r="O3331" i="6"/>
  <c r="O4889" i="6"/>
  <c r="O2682" i="6"/>
  <c r="O1226" i="6"/>
  <c r="O5658" i="6"/>
  <c r="O7038" i="6"/>
  <c r="O2414" i="6"/>
  <c r="O1900" i="6"/>
  <c r="O1255" i="6"/>
  <c r="O2587" i="6"/>
  <c r="O1165" i="6"/>
  <c r="O1815" i="6"/>
  <c r="O4895" i="6"/>
  <c r="O1201" i="6"/>
  <c r="O5544" i="6"/>
  <c r="O2697" i="6"/>
  <c r="O6327" i="6"/>
  <c r="O6122" i="6"/>
  <c r="O1475" i="6"/>
  <c r="O1102" i="6"/>
  <c r="O4807" i="6"/>
  <c r="O6289" i="6"/>
  <c r="O620" i="6"/>
  <c r="O6487" i="6"/>
  <c r="O3115" i="6"/>
  <c r="O3926" i="6"/>
  <c r="O2207" i="6"/>
  <c r="O177" i="6"/>
  <c r="O5097" i="6"/>
  <c r="O6402" i="6"/>
  <c r="O3038" i="6"/>
  <c r="O1219" i="6"/>
  <c r="O4393" i="6"/>
  <c r="O6240" i="6"/>
  <c r="O795" i="6"/>
  <c r="O174" i="6"/>
  <c r="O6667" i="6"/>
  <c r="O4252" i="6"/>
  <c r="O5137" i="6"/>
  <c r="O2903" i="6"/>
  <c r="O4916" i="6"/>
  <c r="O5211" i="6"/>
  <c r="O4249" i="6"/>
  <c r="O426" i="6"/>
  <c r="O6369" i="6"/>
  <c r="O6031" i="6"/>
  <c r="O121" i="6"/>
  <c r="O2855" i="6"/>
  <c r="O2613" i="6"/>
  <c r="O3992" i="6"/>
  <c r="O5732" i="6"/>
  <c r="O951" i="6"/>
  <c r="O1712" i="6"/>
  <c r="O2548" i="6"/>
  <c r="O2250" i="6"/>
  <c r="O1423" i="6"/>
  <c r="O5100" i="6"/>
  <c r="O5428" i="6"/>
  <c r="O123" i="6"/>
  <c r="O6623" i="6"/>
  <c r="O6793" i="6"/>
  <c r="O4630" i="6"/>
  <c r="O3694" i="6"/>
  <c r="O5286" i="6"/>
  <c r="O2173" i="6"/>
  <c r="O4068" i="6"/>
  <c r="O3225" i="6"/>
  <c r="O1319" i="6"/>
  <c r="O1245" i="6"/>
  <c r="O367" i="6"/>
  <c r="O6411" i="6"/>
  <c r="O6769" i="6"/>
  <c r="O5218" i="6"/>
  <c r="O6494" i="6"/>
  <c r="O6776" i="6"/>
  <c r="O4915" i="6"/>
  <c r="O2017" i="6"/>
  <c r="O1842" i="6"/>
  <c r="O1617" i="6"/>
  <c r="O3187" i="6"/>
  <c r="O5970" i="6"/>
  <c r="O2275" i="6"/>
  <c r="O321" i="6"/>
  <c r="O3062" i="6"/>
  <c r="O6062" i="6"/>
  <c r="O3669" i="6"/>
  <c r="O4259" i="6"/>
  <c r="O79" i="6"/>
  <c r="O3496" i="6"/>
  <c r="O3682" i="6"/>
  <c r="O6108" i="6"/>
  <c r="O2747" i="6"/>
  <c r="O6664" i="6"/>
  <c r="O5156" i="6"/>
  <c r="O4296" i="6"/>
  <c r="O4164" i="6"/>
  <c r="O1788" i="6"/>
  <c r="O6743" i="6"/>
  <c r="O571" i="6"/>
  <c r="O623" i="6"/>
  <c r="O1735" i="6"/>
  <c r="O4099" i="6"/>
  <c r="O6993" i="6"/>
  <c r="O5869" i="6"/>
  <c r="O3342" i="6"/>
  <c r="O6009" i="6"/>
  <c r="O621" i="6"/>
  <c r="O3667" i="6"/>
  <c r="O3041" i="6"/>
  <c r="O5716" i="6"/>
  <c r="O2660" i="6"/>
  <c r="O6435" i="6"/>
  <c r="O1405" i="6"/>
  <c r="O299" i="6"/>
  <c r="O3249" i="6"/>
  <c r="O3821" i="6"/>
  <c r="O6885" i="6"/>
  <c r="O7058" i="6"/>
  <c r="O1218" i="6"/>
  <c r="O3411" i="6"/>
  <c r="O5660" i="6"/>
  <c r="O1422" i="6"/>
  <c r="O740" i="6"/>
  <c r="O4546" i="6"/>
  <c r="O7006" i="6"/>
  <c r="O2108" i="6"/>
  <c r="O3103" i="6"/>
  <c r="O211" i="6"/>
  <c r="O801" i="6"/>
  <c r="O5287" i="6"/>
  <c r="O5806" i="6"/>
  <c r="O2971" i="6"/>
  <c r="O3088" i="6"/>
  <c r="O6903" i="6"/>
  <c r="O6982" i="6"/>
  <c r="O3009" i="6"/>
  <c r="O5756" i="6"/>
  <c r="O3262" i="6"/>
  <c r="O93" i="6"/>
  <c r="O5340" i="6"/>
  <c r="O1143" i="6"/>
  <c r="O5667" i="6"/>
  <c r="O4406" i="6"/>
  <c r="O1270" i="6"/>
  <c r="O2829" i="6"/>
  <c r="O476" i="6"/>
  <c r="O1301" i="6"/>
  <c r="O4479" i="6"/>
  <c r="O5478" i="6"/>
  <c r="O1863" i="6"/>
  <c r="O4194" i="6"/>
  <c r="O99" i="6"/>
  <c r="O5574" i="6"/>
  <c r="O286" i="6"/>
  <c r="O1515" i="6"/>
  <c r="O5039" i="6"/>
  <c r="O6875" i="6"/>
  <c r="O2140" i="6"/>
  <c r="O2596" i="6"/>
  <c r="O2161" i="6"/>
  <c r="O2500" i="6"/>
  <c r="O3824" i="6"/>
  <c r="O5803" i="6"/>
  <c r="O5151" i="6"/>
  <c r="O6014" i="6"/>
  <c r="O1084" i="6"/>
  <c r="O4680" i="6"/>
  <c r="O1760" i="6"/>
  <c r="O4380" i="6"/>
  <c r="O5664" i="6"/>
  <c r="O4482" i="6"/>
  <c r="O4723" i="6"/>
  <c r="O2881" i="6"/>
  <c r="O3606" i="6"/>
  <c r="O229" i="6"/>
  <c r="O5620" i="6"/>
  <c r="O2722" i="6"/>
  <c r="O3261" i="6"/>
  <c r="O2466" i="6"/>
  <c r="O2041" i="6"/>
  <c r="O5739" i="6"/>
  <c r="O374" i="6"/>
  <c r="O1365" i="6"/>
  <c r="O2324" i="6"/>
  <c r="O5536" i="6"/>
  <c r="O5392" i="6"/>
  <c r="O5186" i="6"/>
  <c r="O2497" i="6"/>
  <c r="O6974" i="6"/>
  <c r="O3066" i="6"/>
  <c r="O431" i="6"/>
  <c r="O343" i="6"/>
  <c r="O3675" i="6"/>
  <c r="O6961" i="6"/>
  <c r="O3729" i="6"/>
  <c r="O3737" i="6"/>
  <c r="O1587" i="6"/>
  <c r="O307" i="6"/>
  <c r="O3835" i="6"/>
  <c r="O397" i="6"/>
  <c r="O6638" i="6"/>
  <c r="O3978" i="6"/>
  <c r="O5406" i="6"/>
  <c r="O6734" i="6"/>
  <c r="O2667" i="6"/>
  <c r="O5251" i="6"/>
  <c r="O4640" i="6"/>
  <c r="O5014" i="6"/>
  <c r="O6285" i="6"/>
  <c r="O2126" i="6"/>
  <c r="O6822" i="6"/>
  <c r="O4714" i="6"/>
  <c r="O1790" i="6"/>
  <c r="O2434" i="6"/>
  <c r="O3096" i="6"/>
  <c r="O3457" i="6"/>
  <c r="O6918" i="6"/>
  <c r="O6311" i="6"/>
  <c r="O6085" i="6"/>
  <c r="O4776" i="6"/>
  <c r="O5303" i="6"/>
  <c r="O5825" i="6"/>
  <c r="O5104" i="6"/>
  <c r="O6324" i="6"/>
  <c r="O4739" i="6"/>
  <c r="O5545" i="6"/>
  <c r="O1211" i="6"/>
  <c r="O5772" i="6"/>
  <c r="O5954" i="6"/>
  <c r="O2251" i="6"/>
  <c r="O4799" i="6"/>
  <c r="O3193" i="6"/>
  <c r="O2216" i="6"/>
  <c r="O5346" i="6"/>
  <c r="O7076" i="6"/>
  <c r="O6828" i="6"/>
  <c r="O5876" i="6"/>
  <c r="O435" i="6"/>
  <c r="O6417" i="6"/>
  <c r="O5916" i="6"/>
  <c r="O6742" i="6"/>
  <c r="O1500" i="6"/>
  <c r="O1358" i="6"/>
  <c r="O6761" i="6"/>
  <c r="O4629" i="6"/>
  <c r="O6682" i="6"/>
  <c r="O2074" i="6"/>
  <c r="O2267" i="6"/>
  <c r="O2429" i="6"/>
  <c r="O4666" i="6"/>
  <c r="O729" i="6"/>
  <c r="O3787" i="6"/>
  <c r="O6527" i="6"/>
  <c r="O1390" i="6"/>
  <c r="O5231" i="6"/>
  <c r="O543" i="6"/>
  <c r="O5397" i="6"/>
  <c r="O5611" i="6"/>
  <c r="O6660" i="6"/>
  <c r="O2218" i="6"/>
  <c r="O1331" i="6"/>
  <c r="O720" i="6"/>
  <c r="O304" i="6"/>
  <c r="O3477" i="6"/>
  <c r="O1762" i="6"/>
  <c r="O6439" i="6"/>
  <c r="O6624" i="6"/>
  <c r="O3595" i="6"/>
  <c r="O3017" i="6"/>
  <c r="O2093" i="6"/>
  <c r="O539" i="6"/>
  <c r="O3181" i="6"/>
  <c r="O3405" i="6"/>
  <c r="O3485" i="6"/>
  <c r="O1969" i="6"/>
  <c r="O4646" i="6"/>
  <c r="O3789" i="6"/>
  <c r="O6342" i="6"/>
  <c r="O383" i="6"/>
  <c r="O3504" i="6"/>
  <c r="O3642" i="6"/>
  <c r="O5224" i="6"/>
  <c r="O547" i="6"/>
  <c r="O4541" i="6"/>
  <c r="O6546" i="6"/>
  <c r="O2169" i="6"/>
  <c r="O2377" i="6"/>
  <c r="O3177" i="6"/>
  <c r="O3901" i="6"/>
  <c r="O2313" i="6"/>
  <c r="O6811" i="6"/>
  <c r="O2288" i="6"/>
  <c r="O898" i="6"/>
  <c r="O3046" i="6"/>
  <c r="O3950" i="6"/>
  <c r="O3728" i="6"/>
  <c r="O6412" i="6"/>
  <c r="O6504" i="6"/>
  <c r="O5015" i="6"/>
  <c r="O3010" i="6"/>
  <c r="O128" i="6"/>
  <c r="O6061" i="6"/>
  <c r="O3372" i="6"/>
  <c r="O1227" i="6"/>
  <c r="O2898" i="6"/>
  <c r="O91" i="6"/>
  <c r="O29" i="6"/>
  <c r="O6330" i="6"/>
  <c r="O6387" i="6"/>
  <c r="O3296" i="6"/>
  <c r="O2654" i="6"/>
  <c r="O266" i="6"/>
  <c r="O5710" i="6"/>
  <c r="O200" i="6"/>
  <c r="O2406" i="6"/>
  <c r="O5293" i="6"/>
  <c r="O4325" i="6"/>
  <c r="O957" i="6"/>
  <c r="O3456" i="6"/>
  <c r="O6166" i="6"/>
  <c r="O5095" i="6"/>
  <c r="O2167" i="6"/>
  <c r="O3733" i="6"/>
  <c r="O2616" i="6"/>
  <c r="O5458" i="6"/>
  <c r="O2321" i="6"/>
  <c r="O2016" i="6"/>
  <c r="O3368" i="6"/>
  <c r="O3564" i="6"/>
  <c r="O6096" i="6"/>
  <c r="O301" i="6"/>
  <c r="O4276" i="6"/>
  <c r="O4502" i="6"/>
  <c r="O991" i="6"/>
  <c r="O1232" i="6"/>
  <c r="O6886" i="6"/>
  <c r="O4625" i="6"/>
  <c r="O1744" i="6"/>
  <c r="O4955" i="6"/>
  <c r="O6773" i="6"/>
  <c r="O6486" i="6"/>
  <c r="O5517" i="6"/>
  <c r="O454" i="6"/>
  <c r="O1265" i="6"/>
  <c r="O6386" i="6"/>
  <c r="O5470" i="6"/>
  <c r="O5932" i="6"/>
  <c r="O1155" i="6"/>
  <c r="O1946" i="6"/>
  <c r="O3142" i="6"/>
  <c r="O5268" i="6"/>
  <c r="O1968" i="6"/>
  <c r="O6275" i="6"/>
  <c r="O1407" i="6"/>
  <c r="O3353" i="6"/>
  <c r="O5703" i="6"/>
  <c r="O2401" i="6"/>
  <c r="O4215" i="6"/>
  <c r="O1967" i="6"/>
  <c r="O4985" i="6"/>
  <c r="O213" i="6"/>
  <c r="O1640" i="6"/>
  <c r="O6590" i="6"/>
  <c r="O2033" i="6"/>
  <c r="O3074" i="6"/>
  <c r="O1134" i="6"/>
  <c r="O5103" i="6"/>
  <c r="O6338" i="6"/>
  <c r="O6677" i="6"/>
  <c r="O5555" i="6"/>
  <c r="O5255" i="6"/>
  <c r="O2579" i="6"/>
  <c r="O4681" i="6"/>
  <c r="O6144" i="6"/>
  <c r="O330" i="6"/>
  <c r="O6759" i="6"/>
  <c r="O6457" i="6"/>
  <c r="O5457" i="6"/>
  <c r="O5209" i="6"/>
  <c r="O2091" i="6"/>
  <c r="O1734" i="6"/>
  <c r="O750" i="6"/>
  <c r="O2558" i="6"/>
  <c r="O2134" i="6"/>
  <c r="O3469" i="6"/>
  <c r="O6404" i="6"/>
  <c r="O3985" i="6"/>
  <c r="O5826" i="6"/>
  <c r="O782" i="6"/>
  <c r="O5755" i="6"/>
  <c r="O1452" i="6"/>
  <c r="O2696" i="6"/>
  <c r="O6596" i="6"/>
  <c r="O1666" i="6"/>
  <c r="O5602" i="6"/>
  <c r="O4578" i="6"/>
  <c r="O2539" i="6"/>
  <c r="O978" i="6"/>
  <c r="O1755" i="6"/>
  <c r="O6693" i="6"/>
  <c r="O2212" i="6"/>
  <c r="O4192" i="6"/>
  <c r="O2428" i="6"/>
  <c r="O3549" i="6"/>
  <c r="O1572" i="6"/>
  <c r="O2098" i="6"/>
  <c r="O6276" i="6"/>
  <c r="O6785" i="6"/>
  <c r="O127" i="6"/>
  <c r="O6059" i="6"/>
  <c r="O1229" i="6"/>
  <c r="O2071" i="6"/>
  <c r="O4423" i="6"/>
  <c r="O1562" i="6"/>
  <c r="O1993" i="6"/>
  <c r="O1074" i="6"/>
  <c r="O4362" i="6"/>
  <c r="O3952" i="6"/>
  <c r="O3639" i="6"/>
  <c r="O434" i="6"/>
  <c r="O5023" i="6"/>
  <c r="O6456" i="6"/>
  <c r="O2273" i="6"/>
  <c r="O5649" i="6"/>
  <c r="O6954" i="6"/>
  <c r="O1536" i="6"/>
  <c r="O5111" i="6"/>
  <c r="O860" i="6"/>
  <c r="O3580" i="6"/>
  <c r="O813" i="6"/>
  <c r="O2396" i="6"/>
  <c r="O4352" i="6"/>
  <c r="O726" i="6"/>
  <c r="O1325" i="6"/>
  <c r="O6529" i="6"/>
  <c r="O3704" i="6"/>
  <c r="O998" i="6"/>
  <c r="O6426" i="6"/>
  <c r="O6702" i="6"/>
  <c r="O3319" i="6"/>
  <c r="O5075" i="6"/>
  <c r="O2235" i="6"/>
  <c r="O1367" i="6"/>
  <c r="O70" i="6"/>
  <c r="O2164" i="6"/>
  <c r="O5022" i="6"/>
  <c r="O4146" i="6"/>
  <c r="O2050" i="6"/>
  <c r="O1248" i="6"/>
  <c r="O2038" i="6"/>
  <c r="O5188" i="6"/>
  <c r="O1287" i="6"/>
  <c r="O3596" i="6"/>
  <c r="O6115" i="6"/>
  <c r="O3517" i="6"/>
  <c r="O4037" i="6"/>
  <c r="O5411" i="6"/>
  <c r="O4079" i="6"/>
  <c r="O2186" i="6"/>
  <c r="O596" i="6"/>
  <c r="O588" i="6"/>
  <c r="O1618" i="6"/>
  <c r="O4687" i="6"/>
  <c r="O1548" i="6"/>
  <c r="O3964" i="6"/>
  <c r="O6266" i="6"/>
  <c r="O1628" i="6"/>
  <c r="O5241" i="6"/>
  <c r="O1414" i="6"/>
  <c r="O4567" i="6"/>
  <c r="O5453" i="6"/>
  <c r="O147" i="6"/>
  <c r="O6959" i="6"/>
  <c r="O425" i="6"/>
  <c r="O3599" i="6"/>
  <c r="O6101" i="6"/>
  <c r="O2698" i="6"/>
  <c r="O2717" i="6"/>
  <c r="O1167" i="6"/>
  <c r="O26" i="6"/>
  <c r="O2706" i="6"/>
  <c r="O723" i="6"/>
  <c r="O6556" i="6"/>
  <c r="O4284" i="6"/>
  <c r="O1035" i="6"/>
  <c r="O2382" i="6"/>
  <c r="O6545" i="6"/>
  <c r="O32" i="6"/>
  <c r="O5644" i="6"/>
  <c r="O2590" i="6"/>
  <c r="O6676" i="6"/>
  <c r="O5782" i="6"/>
  <c r="O4834" i="6"/>
  <c r="O5125" i="6"/>
  <c r="O6979" i="6"/>
  <c r="O4091" i="6"/>
  <c r="O5807" i="6"/>
  <c r="O3075" i="6"/>
  <c r="O4469" i="6"/>
  <c r="O1187" i="6"/>
  <c r="O3281" i="6"/>
  <c r="O2597" i="6"/>
  <c r="O6701" i="6"/>
  <c r="O6314" i="6"/>
  <c r="O5376" i="6"/>
  <c r="O722" i="6"/>
  <c r="O4941" i="6"/>
  <c r="O44" i="6"/>
  <c r="O1770" i="6"/>
  <c r="O4794" i="6"/>
  <c r="O4658" i="6"/>
  <c r="O996" i="6"/>
  <c r="O1573" i="6"/>
  <c r="O6713" i="6"/>
  <c r="O4416" i="6"/>
  <c r="O3081" i="6"/>
  <c r="O694" i="6"/>
  <c r="O3919" i="6"/>
  <c r="O1644" i="6"/>
  <c r="O4596" i="6"/>
  <c r="O2560" i="6"/>
  <c r="O1997" i="6"/>
  <c r="O3936" i="6"/>
  <c r="O2650" i="6"/>
  <c r="O3210" i="6"/>
  <c r="O149" i="6"/>
  <c r="O932" i="6"/>
  <c r="O2707" i="6"/>
  <c r="O5019" i="6"/>
  <c r="O2912" i="6"/>
  <c r="O4346" i="6"/>
  <c r="O1858" i="6"/>
  <c r="O6515" i="6"/>
  <c r="O4917" i="6"/>
  <c r="O4096" i="6"/>
  <c r="O1843" i="6"/>
  <c r="O6264" i="6"/>
  <c r="O6336" i="6"/>
  <c r="O5363" i="6"/>
  <c r="O1290" i="6"/>
  <c r="O919" i="6"/>
  <c r="O4605" i="6"/>
  <c r="O796" i="6"/>
  <c r="O403" i="6"/>
  <c r="O5128" i="6"/>
  <c r="O5523" i="6"/>
  <c r="O347" i="6"/>
  <c r="O3665" i="6"/>
  <c r="O4090" i="6"/>
  <c r="O3182" i="6"/>
  <c r="O6403" i="6"/>
  <c r="O6831" i="6"/>
  <c r="O1396" i="6"/>
  <c r="O4214" i="6"/>
  <c r="O3028" i="6"/>
  <c r="O1650" i="6"/>
  <c r="O2441" i="6"/>
  <c r="O6196" i="6"/>
  <c r="O3237" i="6"/>
  <c r="O4960" i="6"/>
  <c r="O3282" i="6"/>
  <c r="O4527" i="6"/>
  <c r="O6747" i="6"/>
  <c r="O346" i="6"/>
  <c r="O7062" i="6"/>
  <c r="O3450" i="6"/>
  <c r="O2823" i="6"/>
  <c r="O5777" i="6"/>
  <c r="O5926" i="6"/>
  <c r="O649" i="6"/>
  <c r="O3780" i="6"/>
  <c r="O138" i="6"/>
  <c r="O1403" i="6"/>
  <c r="O1101" i="6"/>
  <c r="O4023" i="6"/>
  <c r="O1493" i="6"/>
  <c r="O5790" i="6"/>
  <c r="O4571" i="6"/>
  <c r="O5559" i="6"/>
  <c r="O5366" i="6"/>
  <c r="O5645" i="6"/>
  <c r="O271" i="6"/>
  <c r="O3762" i="6"/>
  <c r="O3464" i="6"/>
  <c r="O415" i="6"/>
  <c r="O2988" i="6"/>
  <c r="O2334" i="6"/>
  <c r="O2143" i="6"/>
  <c r="O3838" i="6"/>
  <c r="O2394" i="6"/>
  <c r="O4412" i="6"/>
  <c r="O7086" i="6"/>
  <c r="O409" i="6"/>
  <c r="O5575" i="6"/>
  <c r="O1377" i="6"/>
  <c r="O8" i="6"/>
  <c r="O4932" i="6"/>
  <c r="O2817" i="6"/>
  <c r="O5711" i="6"/>
  <c r="O3314" i="6"/>
  <c r="O4109" i="6"/>
  <c r="O5333" i="6"/>
  <c r="O6016" i="6"/>
  <c r="O5832" i="6"/>
  <c r="O6754" i="6"/>
  <c r="O2233" i="6"/>
  <c r="O1107" i="6"/>
  <c r="O5764" i="6"/>
  <c r="O2872" i="6"/>
  <c r="O1053" i="6"/>
  <c r="O5472" i="6"/>
  <c r="O2298" i="6"/>
  <c r="O5508" i="6"/>
  <c r="O3873" i="6"/>
  <c r="O1191" i="6"/>
  <c r="O4565" i="6"/>
  <c r="O1523" i="6"/>
  <c r="O3653" i="6"/>
  <c r="O1888" i="6"/>
  <c r="O1737" i="6"/>
  <c r="O1153" i="6"/>
  <c r="O7035" i="6"/>
  <c r="O5116" i="6"/>
  <c r="O5516" i="6"/>
  <c r="O2149" i="6"/>
  <c r="O4511" i="6"/>
  <c r="O3730" i="6"/>
  <c r="O5621" i="6"/>
  <c r="O3852" i="6"/>
  <c r="O6841" i="6"/>
  <c r="O2785" i="6"/>
  <c r="O5053" i="6"/>
  <c r="O3716" i="6"/>
  <c r="O1159" i="6"/>
  <c r="O3254" i="6"/>
  <c r="O2777" i="6"/>
  <c r="O3143" i="6"/>
  <c r="O2953" i="6"/>
  <c r="O290" i="6"/>
  <c r="O451" i="6"/>
  <c r="O1642" i="6"/>
  <c r="O914" i="6"/>
  <c r="O859" i="6"/>
  <c r="O3150" i="6"/>
  <c r="O7030" i="6"/>
  <c r="O680" i="6"/>
  <c r="O2153" i="6"/>
  <c r="O4432" i="6"/>
  <c r="O4813" i="6"/>
  <c r="O672" i="6"/>
  <c r="O885" i="6"/>
  <c r="O2677" i="6"/>
  <c r="O1825" i="6"/>
  <c r="O5837" i="6"/>
  <c r="O3897" i="6"/>
  <c r="O3578" i="6"/>
  <c r="O4974" i="6"/>
  <c r="O6424" i="6"/>
  <c r="O6163" i="6"/>
  <c r="O68" i="6"/>
  <c r="O6561" i="6"/>
  <c r="O2420" i="6"/>
  <c r="O6260" i="6"/>
  <c r="O3727" i="6"/>
  <c r="O4117" i="6"/>
  <c r="O6739" i="6"/>
  <c r="O5055" i="6"/>
  <c r="O5074" i="6"/>
  <c r="O5671" i="6"/>
  <c r="O3677" i="6"/>
  <c r="O3238" i="6"/>
  <c r="O1830" i="6"/>
  <c r="O4902" i="6"/>
  <c r="O6800" i="6"/>
  <c r="O4205" i="6"/>
  <c r="O7046" i="6"/>
  <c r="O2230" i="6"/>
  <c r="O4574" i="6"/>
  <c r="O2092" i="6"/>
  <c r="O704" i="6"/>
  <c r="O6909" i="6"/>
  <c r="O4650" i="6"/>
  <c r="O38" i="6"/>
  <c r="O2034" i="6"/>
  <c r="O3032" i="6"/>
  <c r="O6357" i="6"/>
  <c r="O2079" i="6"/>
  <c r="O1304" i="6"/>
  <c r="O1590" i="6"/>
  <c r="O1817" i="6"/>
  <c r="O6212" i="6"/>
  <c r="O6090" i="6"/>
  <c r="O7005" i="6"/>
  <c r="O3276" i="6"/>
  <c r="O4175" i="6"/>
  <c r="O1459" i="6"/>
  <c r="O7037" i="6"/>
  <c r="O2019" i="6"/>
  <c r="O5146" i="6"/>
  <c r="O5899" i="6"/>
  <c r="O4710" i="6"/>
  <c r="O6878" i="6"/>
  <c r="O6034" i="6"/>
  <c r="O2834" i="6"/>
  <c r="O6620" i="6"/>
  <c r="O6615" i="6"/>
  <c r="O6393" i="6"/>
  <c r="O3479" i="6"/>
  <c r="O1028" i="6"/>
  <c r="O3308" i="6"/>
  <c r="O6789" i="6"/>
  <c r="O2702" i="6"/>
  <c r="O2813" i="6"/>
  <c r="O3186" i="6"/>
  <c r="O663" i="6"/>
  <c r="O6990" i="6"/>
  <c r="O3971" i="6"/>
  <c r="O2795" i="6"/>
  <c r="O523" i="6"/>
  <c r="O3810" i="6"/>
  <c r="O6443" i="6"/>
  <c r="O518" i="6"/>
  <c r="O760" i="6"/>
  <c r="O3511" i="6"/>
  <c r="O4526" i="6"/>
  <c r="O2507" i="6"/>
  <c r="O3664" i="6"/>
  <c r="O1411" i="6"/>
  <c r="O6080" i="6"/>
  <c r="O5640" i="6"/>
  <c r="O2671" i="6"/>
  <c r="O2133" i="6"/>
  <c r="O6190" i="6"/>
  <c r="O5299" i="6"/>
  <c r="O4952" i="6"/>
  <c r="O5568" i="6"/>
  <c r="O912" i="6"/>
  <c r="O888" i="6"/>
  <c r="O992" i="6"/>
  <c r="O1693" i="6"/>
  <c r="O52" i="6"/>
  <c r="O6525" i="6"/>
  <c r="O843" i="6"/>
  <c r="O4295" i="6"/>
  <c r="O6118" i="6"/>
  <c r="O3488" i="6"/>
  <c r="O1668" i="6"/>
  <c r="O2769" i="6"/>
  <c r="O4706" i="6"/>
  <c r="O6594" i="6"/>
  <c r="O4744" i="6"/>
  <c r="O3627" i="6"/>
  <c r="O1654" i="6"/>
  <c r="P148" i="6"/>
  <c r="P1742" i="6"/>
  <c r="P7080" i="6"/>
  <c r="P5746" i="6"/>
  <c r="P3951" i="6"/>
  <c r="P3126" i="6"/>
  <c r="P1182" i="6"/>
  <c r="P1251" i="6"/>
  <c r="P368" i="6"/>
  <c r="P2035" i="6"/>
  <c r="P7105" i="6"/>
  <c r="P2684" i="6"/>
  <c r="P2006" i="6"/>
  <c r="P1376" i="6"/>
  <c r="P550" i="6"/>
  <c r="P1333" i="6"/>
  <c r="P46" i="6"/>
  <c r="P4731" i="6"/>
  <c r="P703" i="6"/>
  <c r="P2110" i="6"/>
  <c r="P2889" i="6"/>
  <c r="P335" i="6"/>
  <c r="P3577" i="6"/>
  <c r="P4831" i="6"/>
  <c r="P6450" i="6"/>
  <c r="P5724" i="6"/>
  <c r="P1488" i="6"/>
  <c r="P5093" i="6"/>
  <c r="P696" i="6"/>
  <c r="P2646" i="6"/>
  <c r="P1531" i="6"/>
  <c r="P742" i="6"/>
  <c r="P4812" i="6"/>
  <c r="P5990" i="6"/>
  <c r="P4521" i="6"/>
  <c r="P4305" i="6"/>
  <c r="P67" i="6"/>
  <c r="P5305" i="6"/>
  <c r="P3957" i="6"/>
  <c r="P1835" i="6"/>
  <c r="P1241" i="6"/>
  <c r="P948" i="6"/>
  <c r="P6970" i="6"/>
  <c r="P5728" i="6"/>
  <c r="P5105" i="6"/>
  <c r="P6883" i="6"/>
  <c r="P4580" i="6"/>
  <c r="P5615" i="6"/>
  <c r="P6868" i="6"/>
  <c r="P356" i="6"/>
  <c r="P952" i="6"/>
  <c r="P2114" i="6"/>
  <c r="P3736" i="6"/>
  <c r="P1583" i="6"/>
  <c r="P1339" i="6"/>
  <c r="P3001" i="6"/>
  <c r="P747" i="6"/>
  <c r="P4381" i="6"/>
  <c r="P5706" i="6"/>
  <c r="P5335" i="6"/>
  <c r="P3019" i="6"/>
  <c r="P5573" i="6"/>
  <c r="P5631" i="6"/>
  <c r="P6236" i="6"/>
  <c r="P5191" i="6"/>
  <c r="P4387" i="6"/>
  <c r="P6480" i="6"/>
  <c r="P1254" i="6"/>
  <c r="P6740" i="6"/>
  <c r="P3582" i="6"/>
  <c r="P209" i="6"/>
  <c r="P6674" i="6"/>
  <c r="P4735" i="6"/>
  <c r="P1980" i="6"/>
  <c r="P6853" i="6"/>
  <c r="P3305" i="6"/>
  <c r="P3161" i="6"/>
  <c r="P3213" i="6"/>
  <c r="P1433" i="6"/>
  <c r="P112" i="6"/>
  <c r="P4174" i="6"/>
  <c r="P1115" i="6"/>
  <c r="P730" i="6"/>
  <c r="P4238" i="6"/>
  <c r="P1567" i="6"/>
  <c r="P2155" i="6"/>
  <c r="P2476" i="6"/>
  <c r="P4475" i="6"/>
  <c r="P7032" i="6"/>
  <c r="P3764" i="6"/>
  <c r="P2022" i="6"/>
  <c r="P6600" i="6"/>
  <c r="P5396" i="6"/>
  <c r="P1752" i="6"/>
  <c r="P2278" i="6"/>
  <c r="P2036" i="6"/>
  <c r="P1645" i="6"/>
  <c r="P2162" i="6"/>
  <c r="P1163" i="6"/>
  <c r="P42" i="6"/>
  <c r="P5176" i="6"/>
  <c r="P2484" i="6"/>
  <c r="P4707" i="6"/>
  <c r="P6344" i="6"/>
  <c r="P6091" i="6"/>
  <c r="P2856" i="6"/>
  <c r="P527" i="6"/>
  <c r="P6430" i="6"/>
  <c r="P1419" i="6"/>
  <c r="P3554" i="6"/>
  <c r="P2243" i="6"/>
  <c r="P2283" i="6"/>
  <c r="P6239" i="6"/>
  <c r="P1166" i="6"/>
  <c r="P2535" i="6"/>
  <c r="P3051" i="6"/>
  <c r="P2" i="6"/>
  <c r="P7068" i="6"/>
  <c r="P6791" i="6"/>
  <c r="P513" i="6"/>
  <c r="P5758" i="6"/>
  <c r="P4053" i="6"/>
  <c r="P6198" i="6"/>
  <c r="P3745" i="6"/>
  <c r="P4514" i="6"/>
  <c r="P3687" i="6"/>
  <c r="P1346" i="6"/>
  <c r="P3598" i="6"/>
  <c r="P1260" i="6"/>
  <c r="P1087" i="6"/>
  <c r="P6401" i="6"/>
  <c r="P4176" i="6"/>
  <c r="P4685" i="6"/>
  <c r="P928" i="6"/>
  <c r="P6683" i="6"/>
  <c r="P114" i="6"/>
  <c r="P5142" i="6"/>
  <c r="P1934" i="6"/>
  <c r="P4375" i="6"/>
  <c r="P4160" i="6"/>
  <c r="P5473" i="6"/>
  <c r="P2568" i="6"/>
  <c r="P2651" i="6"/>
  <c r="P4015" i="6"/>
  <c r="P6587" i="6"/>
  <c r="P5796" i="6"/>
  <c r="P2998" i="6"/>
  <c r="P300" i="6"/>
  <c r="P2530" i="6"/>
  <c r="P6790" i="6"/>
  <c r="P3215" i="6"/>
  <c r="P1220" i="6"/>
  <c r="P413" i="6"/>
  <c r="P381" i="6"/>
  <c r="P5395" i="6"/>
  <c r="P3841" i="6"/>
  <c r="P2693" i="6"/>
  <c r="P4698" i="6"/>
  <c r="P4779" i="6"/>
  <c r="P2261" i="6"/>
  <c r="P6478" i="6"/>
  <c r="P883" i="6"/>
  <c r="P5236" i="6"/>
  <c r="P848" i="6"/>
  <c r="P2779" i="6"/>
  <c r="P675" i="6"/>
  <c r="P4581" i="6"/>
  <c r="P910" i="6"/>
  <c r="P6969" i="6"/>
  <c r="P4313" i="6"/>
  <c r="P4984" i="6"/>
  <c r="P6719" i="6"/>
  <c r="P65" i="6"/>
  <c r="P2196" i="6"/>
  <c r="P1199" i="6"/>
  <c r="P5309" i="6"/>
  <c r="P2000" i="6"/>
  <c r="P1217" i="6"/>
  <c r="P263" i="6"/>
  <c r="P6475" i="6"/>
  <c r="P2805" i="6"/>
  <c r="P1395" i="6"/>
  <c r="P1484" i="6"/>
  <c r="P6171" i="6"/>
  <c r="P3773" i="6"/>
  <c r="P3671" i="6"/>
  <c r="P4294" i="6"/>
  <c r="P3539" i="6"/>
  <c r="P4862" i="6"/>
  <c r="P440" i="6"/>
  <c r="P6692" i="6"/>
  <c r="P1846" i="6"/>
  <c r="P2576" i="6"/>
  <c r="P4060" i="6"/>
  <c r="P3351" i="6"/>
  <c r="P3924" i="6"/>
  <c r="P4874" i="6"/>
  <c r="P4933" i="6"/>
  <c r="P254" i="6"/>
  <c r="P6838" i="6"/>
  <c r="P5828" i="6"/>
  <c r="P4145" i="6"/>
  <c r="P3360" i="6"/>
  <c r="P6399" i="6"/>
  <c r="P2533" i="6"/>
  <c r="P4587" i="6"/>
  <c r="P6617" i="6"/>
  <c r="P5270" i="6"/>
  <c r="P6203" i="6"/>
  <c r="P1037" i="6"/>
  <c r="P4428" i="6"/>
  <c r="P5326" i="6"/>
  <c r="P2290" i="6"/>
  <c r="P1078" i="6"/>
  <c r="P1353" i="6"/>
  <c r="P5960" i="6"/>
  <c r="P1465" i="6"/>
  <c r="P4753" i="6"/>
  <c r="P3312" i="6"/>
  <c r="P6567" i="6"/>
  <c r="P3825" i="6"/>
  <c r="P6645" i="6"/>
  <c r="P2452" i="6"/>
  <c r="P4184" i="6"/>
  <c r="P1627" i="6"/>
  <c r="P6511" i="6"/>
  <c r="P4757" i="6"/>
  <c r="P6867" i="6"/>
  <c r="P2104" i="6"/>
  <c r="P445" i="6"/>
  <c r="P2927" i="6"/>
  <c r="P5163" i="6"/>
  <c r="P3331" i="6"/>
  <c r="P4889" i="6"/>
  <c r="P2682" i="6"/>
  <c r="P1226" i="6"/>
  <c r="P5658" i="6"/>
  <c r="P7038" i="6"/>
  <c r="P2414" i="6"/>
  <c r="P1900" i="6"/>
  <c r="P1255" i="6"/>
  <c r="P2587" i="6"/>
  <c r="P1165" i="6"/>
  <c r="P1815" i="6"/>
  <c r="P4895" i="6"/>
  <c r="P1201" i="6"/>
  <c r="P5544" i="6"/>
  <c r="P2697" i="6"/>
  <c r="P6327" i="6"/>
  <c r="P6122" i="6"/>
  <c r="P1475" i="6"/>
  <c r="P1102" i="6"/>
  <c r="P4807" i="6"/>
  <c r="P6289" i="6"/>
  <c r="P620" i="6"/>
  <c r="P6487" i="6"/>
  <c r="P3115" i="6"/>
  <c r="P3926" i="6"/>
  <c r="P2207" i="6"/>
  <c r="P177" i="6"/>
  <c r="P5097" i="6"/>
  <c r="P6402" i="6"/>
  <c r="P3038" i="6"/>
  <c r="P1219" i="6"/>
  <c r="P4393" i="6"/>
  <c r="P6240" i="6"/>
  <c r="P795" i="6"/>
  <c r="P174" i="6"/>
  <c r="P6667" i="6"/>
  <c r="P4252" i="6"/>
  <c r="P5137" i="6"/>
  <c r="P2903" i="6"/>
  <c r="P4916" i="6"/>
  <c r="P5211" i="6"/>
  <c r="P4249" i="6"/>
  <c r="P426" i="6"/>
  <c r="P6369" i="6"/>
  <c r="P6031" i="6"/>
  <c r="P121" i="6"/>
  <c r="P2855" i="6"/>
  <c r="P2613" i="6"/>
  <c r="P3992" i="6"/>
  <c r="P5732" i="6"/>
  <c r="P951" i="6"/>
  <c r="P1712" i="6"/>
  <c r="P2548" i="6"/>
  <c r="P2250" i="6"/>
  <c r="P1423" i="6"/>
  <c r="P5100" i="6"/>
  <c r="P5428" i="6"/>
  <c r="P123" i="6"/>
  <c r="P6623" i="6"/>
  <c r="P6793" i="6"/>
  <c r="P4630" i="6"/>
  <c r="P3694" i="6"/>
  <c r="P5286" i="6"/>
  <c r="P2173" i="6"/>
  <c r="P4068" i="6"/>
  <c r="P3225" i="6"/>
  <c r="P1319" i="6"/>
  <c r="P1245" i="6"/>
  <c r="P367" i="6"/>
  <c r="P6411" i="6"/>
  <c r="P6769" i="6"/>
  <c r="P5218" i="6"/>
  <c r="P6494" i="6"/>
  <c r="P6776" i="6"/>
  <c r="P4915" i="6"/>
  <c r="P2017" i="6"/>
  <c r="P1842" i="6"/>
  <c r="P1617" i="6"/>
  <c r="P3187" i="6"/>
  <c r="P5970" i="6"/>
  <c r="P2275" i="6"/>
  <c r="P321" i="6"/>
  <c r="P3062" i="6"/>
  <c r="P6062" i="6"/>
  <c r="P3669" i="6"/>
  <c r="P4259" i="6"/>
  <c r="P79" i="6"/>
  <c r="P3496" i="6"/>
  <c r="P3682" i="6"/>
  <c r="P6108" i="6"/>
  <c r="P2747" i="6"/>
  <c r="P6664" i="6"/>
  <c r="P5156" i="6"/>
  <c r="P4296" i="6"/>
  <c r="P4164" i="6"/>
  <c r="P1788" i="6"/>
  <c r="P6743" i="6"/>
  <c r="P571" i="6"/>
  <c r="P623" i="6"/>
  <c r="P1735" i="6"/>
  <c r="P4099" i="6"/>
  <c r="P6993" i="6"/>
  <c r="P5869" i="6"/>
  <c r="P3342" i="6"/>
  <c r="P6009" i="6"/>
  <c r="P621" i="6"/>
  <c r="P3667" i="6"/>
  <c r="P3041" i="6"/>
  <c r="P5716" i="6"/>
  <c r="P2660" i="6"/>
  <c r="P6435" i="6"/>
  <c r="P1405" i="6"/>
  <c r="P299" i="6"/>
  <c r="P3249" i="6"/>
  <c r="P3821" i="6"/>
  <c r="P6885" i="6"/>
  <c r="P7058" i="6"/>
  <c r="P1218" i="6"/>
  <c r="P3411" i="6"/>
  <c r="P5660" i="6"/>
  <c r="P1422" i="6"/>
  <c r="P740" i="6"/>
  <c r="P4546" i="6"/>
  <c r="P7006" i="6"/>
  <c r="P2108" i="6"/>
  <c r="P3103" i="6"/>
  <c r="P211" i="6"/>
  <c r="P801" i="6"/>
  <c r="P5287" i="6"/>
  <c r="P5806" i="6"/>
  <c r="P2971" i="6"/>
  <c r="P3088" i="6"/>
  <c r="P6903" i="6"/>
  <c r="P6982" i="6"/>
  <c r="P3009" i="6"/>
  <c r="P5756" i="6"/>
  <c r="P3262" i="6"/>
  <c r="P93" i="6"/>
  <c r="P5340" i="6"/>
  <c r="P1143" i="6"/>
  <c r="P5667" i="6"/>
  <c r="P4406" i="6"/>
  <c r="P1270" i="6"/>
  <c r="P2829" i="6"/>
  <c r="P476" i="6"/>
  <c r="P1301" i="6"/>
  <c r="P4479" i="6"/>
  <c r="P5478" i="6"/>
  <c r="P1863" i="6"/>
  <c r="P4194" i="6"/>
  <c r="P99" i="6"/>
  <c r="P5574" i="6"/>
  <c r="P286" i="6"/>
  <c r="P1515" i="6"/>
  <c r="P5039" i="6"/>
  <c r="P6875" i="6"/>
  <c r="P2140" i="6"/>
  <c r="P2596" i="6"/>
  <c r="P2161" i="6"/>
  <c r="P2500" i="6"/>
  <c r="P3824" i="6"/>
  <c r="P5803" i="6"/>
  <c r="P5151" i="6"/>
  <c r="P6014" i="6"/>
  <c r="P1084" i="6"/>
  <c r="P4680" i="6"/>
  <c r="P1760" i="6"/>
  <c r="P4380" i="6"/>
  <c r="P5664" i="6"/>
  <c r="P4482" i="6"/>
  <c r="P4723" i="6"/>
  <c r="P2881" i="6"/>
  <c r="P3606" i="6"/>
  <c r="P229" i="6"/>
  <c r="P5620" i="6"/>
  <c r="P2722" i="6"/>
  <c r="P3261" i="6"/>
  <c r="P2466" i="6"/>
  <c r="P2041" i="6"/>
  <c r="P5739" i="6"/>
  <c r="P374" i="6"/>
  <c r="P1365" i="6"/>
  <c r="P2324" i="6"/>
  <c r="P5536" i="6"/>
  <c r="P5392" i="6"/>
  <c r="P5186" i="6"/>
  <c r="P2497" i="6"/>
  <c r="P6974" i="6"/>
  <c r="P3066" i="6"/>
  <c r="P431" i="6"/>
  <c r="P343" i="6"/>
  <c r="P3675" i="6"/>
  <c r="P6961" i="6"/>
  <c r="P3729" i="6"/>
  <c r="P3737" i="6"/>
  <c r="P1587" i="6"/>
  <c r="P307" i="6"/>
  <c r="P3835" i="6"/>
  <c r="P397" i="6"/>
  <c r="P6638" i="6"/>
  <c r="P3978" i="6"/>
  <c r="P5406" i="6"/>
  <c r="P6734" i="6"/>
  <c r="P2667" i="6"/>
  <c r="P5251" i="6"/>
  <c r="P4640" i="6"/>
  <c r="P5014" i="6"/>
  <c r="P6285" i="6"/>
  <c r="P2126" i="6"/>
  <c r="P6822" i="6"/>
  <c r="P4714" i="6"/>
  <c r="P1790" i="6"/>
  <c r="P2434" i="6"/>
  <c r="P3096" i="6"/>
  <c r="P3457" i="6"/>
  <c r="P6918" i="6"/>
  <c r="P6311" i="6"/>
  <c r="P6085" i="6"/>
  <c r="P4776" i="6"/>
  <c r="P5303" i="6"/>
  <c r="P5825" i="6"/>
  <c r="P5104" i="6"/>
  <c r="P6324" i="6"/>
  <c r="P4739" i="6"/>
  <c r="P5545" i="6"/>
  <c r="P1211" i="6"/>
  <c r="P5772" i="6"/>
  <c r="P5954" i="6"/>
  <c r="P2251" i="6"/>
  <c r="P4799" i="6"/>
  <c r="P3193" i="6"/>
  <c r="P2216" i="6"/>
  <c r="P5346" i="6"/>
  <c r="P7076" i="6"/>
  <c r="P6828" i="6"/>
  <c r="P5876" i="6"/>
  <c r="P435" i="6"/>
  <c r="P6417" i="6"/>
  <c r="P5916" i="6"/>
  <c r="P6742" i="6"/>
  <c r="P1500" i="6"/>
  <c r="P1358" i="6"/>
  <c r="P6761" i="6"/>
  <c r="P4629" i="6"/>
  <c r="P6682" i="6"/>
  <c r="P2074" i="6"/>
  <c r="P2267" i="6"/>
  <c r="P2429" i="6"/>
  <c r="P4666" i="6"/>
  <c r="P729" i="6"/>
  <c r="P3787" i="6"/>
  <c r="P6527" i="6"/>
  <c r="P1390" i="6"/>
  <c r="P5231" i="6"/>
  <c r="P543" i="6"/>
  <c r="P5397" i="6"/>
  <c r="P5611" i="6"/>
  <c r="P6660" i="6"/>
  <c r="P2218" i="6"/>
  <c r="P1331" i="6"/>
  <c r="P720" i="6"/>
  <c r="P304" i="6"/>
  <c r="P3477" i="6"/>
  <c r="P1762" i="6"/>
  <c r="P6439" i="6"/>
  <c r="P6624" i="6"/>
  <c r="P3595" i="6"/>
  <c r="P3017" i="6"/>
  <c r="P2093" i="6"/>
  <c r="P539" i="6"/>
  <c r="P3181" i="6"/>
  <c r="P3405" i="6"/>
  <c r="P3485" i="6"/>
  <c r="P1969" i="6"/>
  <c r="P4646" i="6"/>
  <c r="P3789" i="6"/>
  <c r="P6342" i="6"/>
  <c r="P383" i="6"/>
  <c r="P3504" i="6"/>
  <c r="P3642" i="6"/>
  <c r="P5224" i="6"/>
  <c r="P547" i="6"/>
  <c r="P4541" i="6"/>
  <c r="P6546" i="6"/>
  <c r="P2169" i="6"/>
  <c r="P2377" i="6"/>
  <c r="P3177" i="6"/>
  <c r="P3901" i="6"/>
  <c r="P2313" i="6"/>
  <c r="P6811" i="6"/>
  <c r="P2288" i="6"/>
  <c r="P898" i="6"/>
  <c r="P3046" i="6"/>
  <c r="P3950" i="6"/>
  <c r="P3728" i="6"/>
  <c r="P6412" i="6"/>
  <c r="P6504" i="6"/>
  <c r="P5015" i="6"/>
  <c r="P3010" i="6"/>
  <c r="P128" i="6"/>
  <c r="P6061" i="6"/>
  <c r="P3372" i="6"/>
  <c r="P1227" i="6"/>
  <c r="P2898" i="6"/>
  <c r="P91" i="6"/>
  <c r="P29" i="6"/>
  <c r="P6330" i="6"/>
  <c r="P6387" i="6"/>
  <c r="P3296" i="6"/>
  <c r="P2654" i="6"/>
  <c r="P266" i="6"/>
  <c r="P5710" i="6"/>
  <c r="P200" i="6"/>
  <c r="P2406" i="6"/>
  <c r="P5293" i="6"/>
  <c r="P4325" i="6"/>
  <c r="P957" i="6"/>
  <c r="P3456" i="6"/>
  <c r="P6166" i="6"/>
  <c r="P5095" i="6"/>
  <c r="P2167" i="6"/>
  <c r="P3733" i="6"/>
  <c r="P2616" i="6"/>
  <c r="P5458" i="6"/>
  <c r="P2321" i="6"/>
  <c r="P2016" i="6"/>
  <c r="P3368" i="6"/>
  <c r="P3564" i="6"/>
  <c r="P6096" i="6"/>
  <c r="P301" i="6"/>
  <c r="P4276" i="6"/>
  <c r="P4502" i="6"/>
  <c r="P991" i="6"/>
  <c r="P1232" i="6"/>
  <c r="P6886" i="6"/>
  <c r="P4625" i="6"/>
  <c r="P1744" i="6"/>
  <c r="P4955" i="6"/>
  <c r="P6773" i="6"/>
  <c r="P6486" i="6"/>
  <c r="P5517" i="6"/>
  <c r="P454" i="6"/>
  <c r="P1265" i="6"/>
  <c r="P6386" i="6"/>
  <c r="P5470" i="6"/>
  <c r="P5932" i="6"/>
  <c r="P1155" i="6"/>
  <c r="P1946" i="6"/>
  <c r="P3142" i="6"/>
  <c r="P5268" i="6"/>
  <c r="P1968" i="6"/>
  <c r="P6275" i="6"/>
  <c r="P1407" i="6"/>
  <c r="P3353" i="6"/>
  <c r="P5703" i="6"/>
  <c r="P2401" i="6"/>
  <c r="P4215" i="6"/>
  <c r="P1967" i="6"/>
  <c r="P4985" i="6"/>
  <c r="P213" i="6"/>
  <c r="P1640" i="6"/>
  <c r="P6590" i="6"/>
  <c r="P2033" i="6"/>
  <c r="P3074" i="6"/>
  <c r="P1134" i="6"/>
  <c r="P5103" i="6"/>
  <c r="P6338" i="6"/>
  <c r="P6677" i="6"/>
  <c r="P5555" i="6"/>
  <c r="P5255" i="6"/>
  <c r="P2579" i="6"/>
  <c r="P4681" i="6"/>
  <c r="P6144" i="6"/>
  <c r="P330" i="6"/>
  <c r="P6759" i="6"/>
  <c r="P6457" i="6"/>
  <c r="P5457" i="6"/>
  <c r="P5209" i="6"/>
  <c r="P2091" i="6"/>
  <c r="P1734" i="6"/>
  <c r="P750" i="6"/>
  <c r="P2558" i="6"/>
  <c r="P2134" i="6"/>
  <c r="P3469" i="6"/>
  <c r="P6404" i="6"/>
  <c r="P3985" i="6"/>
  <c r="P5826" i="6"/>
  <c r="P782" i="6"/>
  <c r="P5755" i="6"/>
  <c r="P1452" i="6"/>
  <c r="P2696" i="6"/>
  <c r="P6596" i="6"/>
  <c r="P1666" i="6"/>
  <c r="P5602" i="6"/>
  <c r="P4578" i="6"/>
  <c r="P2539" i="6"/>
  <c r="P978" i="6"/>
  <c r="P1755" i="6"/>
  <c r="P6693" i="6"/>
  <c r="P2212" i="6"/>
  <c r="P4192" i="6"/>
  <c r="P2428" i="6"/>
  <c r="P3549" i="6"/>
  <c r="P1572" i="6"/>
  <c r="P2098" i="6"/>
  <c r="P6276" i="6"/>
  <c r="P6785" i="6"/>
  <c r="P127" i="6"/>
  <c r="P6059" i="6"/>
  <c r="P1229" i="6"/>
  <c r="P2071" i="6"/>
  <c r="P4423" i="6"/>
  <c r="P1562" i="6"/>
  <c r="P1993" i="6"/>
  <c r="P1074" i="6"/>
  <c r="P4362" i="6"/>
  <c r="P3952" i="6"/>
  <c r="P3639" i="6"/>
  <c r="P434" i="6"/>
  <c r="P5023" i="6"/>
  <c r="P6456" i="6"/>
  <c r="P2273" i="6"/>
  <c r="P5649" i="6"/>
  <c r="P6954" i="6"/>
  <c r="P1536" i="6"/>
  <c r="P5111" i="6"/>
  <c r="P860" i="6"/>
  <c r="P3580" i="6"/>
  <c r="P813" i="6"/>
  <c r="P2396" i="6"/>
  <c r="P4352" i="6"/>
  <c r="P726" i="6"/>
  <c r="P1325" i="6"/>
  <c r="P6529" i="6"/>
  <c r="P3704" i="6"/>
  <c r="P998" i="6"/>
  <c r="P6426" i="6"/>
  <c r="P6702" i="6"/>
  <c r="P3319" i="6"/>
  <c r="P5075" i="6"/>
  <c r="P2235" i="6"/>
  <c r="P1367" i="6"/>
  <c r="P70" i="6"/>
  <c r="P2164" i="6"/>
  <c r="P5022" i="6"/>
  <c r="P4146" i="6"/>
  <c r="P2050" i="6"/>
  <c r="P1248" i="6"/>
  <c r="P2038" i="6"/>
  <c r="P5188" i="6"/>
  <c r="P1287" i="6"/>
  <c r="P3596" i="6"/>
  <c r="P6115" i="6"/>
  <c r="P3517" i="6"/>
  <c r="P4037" i="6"/>
  <c r="P5411" i="6"/>
  <c r="P4079" i="6"/>
  <c r="P2186" i="6"/>
  <c r="P596" i="6"/>
  <c r="P588" i="6"/>
  <c r="P1618" i="6"/>
  <c r="P4687" i="6"/>
  <c r="P1548" i="6"/>
  <c r="P3964" i="6"/>
  <c r="P6266" i="6"/>
  <c r="P1628" i="6"/>
  <c r="P5241" i="6"/>
  <c r="P1414" i="6"/>
  <c r="P4567" i="6"/>
  <c r="P5453" i="6"/>
  <c r="P147" i="6"/>
  <c r="P6959" i="6"/>
  <c r="P425" i="6"/>
  <c r="P3599" i="6"/>
  <c r="P6101" i="6"/>
  <c r="P2698" i="6"/>
  <c r="P2717" i="6"/>
  <c r="P1167" i="6"/>
  <c r="P26" i="6"/>
  <c r="P2706" i="6"/>
  <c r="P723" i="6"/>
  <c r="P6556" i="6"/>
  <c r="P4284" i="6"/>
  <c r="P1035" i="6"/>
  <c r="P2382" i="6"/>
  <c r="P6545" i="6"/>
  <c r="P32" i="6"/>
  <c r="P5644" i="6"/>
  <c r="P2590" i="6"/>
  <c r="P6676" i="6"/>
  <c r="P5782" i="6"/>
  <c r="P4834" i="6"/>
  <c r="P5125" i="6"/>
  <c r="P6979" i="6"/>
  <c r="P4091" i="6"/>
  <c r="P5807" i="6"/>
  <c r="P3075" i="6"/>
  <c r="P4469" i="6"/>
  <c r="P1187" i="6"/>
  <c r="P3281" i="6"/>
  <c r="P2597" i="6"/>
  <c r="P6701" i="6"/>
  <c r="P6314" i="6"/>
  <c r="P5376" i="6"/>
  <c r="P722" i="6"/>
  <c r="P4941" i="6"/>
  <c r="P44" i="6"/>
  <c r="P1770" i="6"/>
  <c r="P4794" i="6"/>
  <c r="P4658" i="6"/>
  <c r="P996" i="6"/>
  <c r="P1573" i="6"/>
  <c r="P6713" i="6"/>
  <c r="P4416" i="6"/>
  <c r="P3081" i="6"/>
  <c r="P694" i="6"/>
  <c r="P3919" i="6"/>
  <c r="P1644" i="6"/>
  <c r="P4596" i="6"/>
  <c r="P2560" i="6"/>
  <c r="P1997" i="6"/>
  <c r="P3936" i="6"/>
  <c r="P2650" i="6"/>
  <c r="P3210" i="6"/>
  <c r="P149" i="6"/>
  <c r="P932" i="6"/>
  <c r="P2707" i="6"/>
  <c r="P5019" i="6"/>
  <c r="P2912" i="6"/>
  <c r="P4346" i="6"/>
  <c r="P1858" i="6"/>
  <c r="P6515" i="6"/>
  <c r="P4917" i="6"/>
  <c r="P4096" i="6"/>
  <c r="P1843" i="6"/>
  <c r="P6264" i="6"/>
  <c r="P6336" i="6"/>
  <c r="P5363" i="6"/>
  <c r="P1290" i="6"/>
  <c r="P919" i="6"/>
  <c r="P4605" i="6"/>
  <c r="P796" i="6"/>
  <c r="P403" i="6"/>
  <c r="P5128" i="6"/>
  <c r="P5523" i="6"/>
  <c r="P347" i="6"/>
  <c r="P3665" i="6"/>
  <c r="P4090" i="6"/>
  <c r="P3182" i="6"/>
  <c r="P6403" i="6"/>
  <c r="P6831" i="6"/>
  <c r="P1396" i="6"/>
  <c r="P4214" i="6"/>
  <c r="P3028" i="6"/>
  <c r="P1650" i="6"/>
  <c r="P2441" i="6"/>
  <c r="P6196" i="6"/>
  <c r="P3237" i="6"/>
  <c r="P4960" i="6"/>
  <c r="P3282" i="6"/>
  <c r="P4527" i="6"/>
  <c r="P6747" i="6"/>
  <c r="P346" i="6"/>
  <c r="P7062" i="6"/>
  <c r="P3450" i="6"/>
  <c r="P2823" i="6"/>
  <c r="P5777" i="6"/>
  <c r="P5926" i="6"/>
  <c r="P649" i="6"/>
  <c r="P3780" i="6"/>
  <c r="P138" i="6"/>
  <c r="P1403" i="6"/>
  <c r="P1101" i="6"/>
  <c r="P4023" i="6"/>
  <c r="P1493" i="6"/>
  <c r="P5790" i="6"/>
  <c r="P4571" i="6"/>
  <c r="P5559" i="6"/>
  <c r="P5366" i="6"/>
  <c r="P5645" i="6"/>
  <c r="P271" i="6"/>
  <c r="P3762" i="6"/>
  <c r="P3464" i="6"/>
  <c r="P415" i="6"/>
  <c r="P2988" i="6"/>
  <c r="P2334" i="6"/>
  <c r="P2143" i="6"/>
  <c r="P3838" i="6"/>
  <c r="P2394" i="6"/>
  <c r="P4412" i="6"/>
  <c r="P7086" i="6"/>
  <c r="P409" i="6"/>
  <c r="P5575" i="6"/>
  <c r="P1377" i="6"/>
  <c r="P8" i="6"/>
  <c r="P4932" i="6"/>
  <c r="P2817" i="6"/>
  <c r="P5711" i="6"/>
  <c r="P3314" i="6"/>
  <c r="P4109" i="6"/>
  <c r="P5333" i="6"/>
  <c r="P6016" i="6"/>
  <c r="P5832" i="6"/>
  <c r="P6754" i="6"/>
  <c r="P2233" i="6"/>
  <c r="P1107" i="6"/>
  <c r="P5764" i="6"/>
  <c r="P2872" i="6"/>
  <c r="P1053" i="6"/>
  <c r="P5472" i="6"/>
  <c r="P2298" i="6"/>
  <c r="P5508" i="6"/>
  <c r="P3873" i="6"/>
  <c r="P1191" i="6"/>
  <c r="P4565" i="6"/>
  <c r="P1523" i="6"/>
  <c r="P3653" i="6"/>
  <c r="P1888" i="6"/>
  <c r="P1737" i="6"/>
  <c r="P1153" i="6"/>
  <c r="P7035" i="6"/>
  <c r="P5116" i="6"/>
  <c r="P5516" i="6"/>
  <c r="P2149" i="6"/>
  <c r="P4511" i="6"/>
  <c r="P3730" i="6"/>
  <c r="P5621" i="6"/>
  <c r="P3852" i="6"/>
  <c r="P6841" i="6"/>
  <c r="P2785" i="6"/>
  <c r="P5053" i="6"/>
  <c r="P3716" i="6"/>
  <c r="P1159" i="6"/>
  <c r="P3254" i="6"/>
  <c r="P2777" i="6"/>
  <c r="P3143" i="6"/>
  <c r="P2953" i="6"/>
  <c r="P290" i="6"/>
  <c r="P451" i="6"/>
  <c r="P1642" i="6"/>
  <c r="P914" i="6"/>
  <c r="P859" i="6"/>
  <c r="P3150" i="6"/>
  <c r="P7030" i="6"/>
  <c r="P680" i="6"/>
  <c r="P2153" i="6"/>
  <c r="P4432" i="6"/>
  <c r="P4813" i="6"/>
  <c r="P672" i="6"/>
  <c r="P885" i="6"/>
  <c r="P2677" i="6"/>
  <c r="P1825" i="6"/>
  <c r="P5837" i="6"/>
  <c r="P3897" i="6"/>
  <c r="P3578" i="6"/>
  <c r="P4974" i="6"/>
  <c r="P6424" i="6"/>
  <c r="P6163" i="6"/>
  <c r="P68" i="6"/>
  <c r="P6561" i="6"/>
  <c r="P2420" i="6"/>
  <c r="P6260" i="6"/>
  <c r="P3727" i="6"/>
  <c r="P4117" i="6"/>
  <c r="P6739" i="6"/>
  <c r="P5055" i="6"/>
  <c r="P5074" i="6"/>
  <c r="P5671" i="6"/>
  <c r="P3677" i="6"/>
  <c r="P3238" i="6"/>
  <c r="P1830" i="6"/>
  <c r="P4902" i="6"/>
  <c r="P6800" i="6"/>
  <c r="P4205" i="6"/>
  <c r="P7046" i="6"/>
  <c r="P2230" i="6"/>
  <c r="P4574" i="6"/>
  <c r="P2092" i="6"/>
  <c r="P704" i="6"/>
  <c r="P6909" i="6"/>
  <c r="P4650" i="6"/>
  <c r="P38" i="6"/>
  <c r="P2034" i="6"/>
  <c r="P3032" i="6"/>
  <c r="P6357" i="6"/>
  <c r="P2079" i="6"/>
  <c r="P1304" i="6"/>
  <c r="P1590" i="6"/>
  <c r="P1817" i="6"/>
  <c r="P6212" i="6"/>
  <c r="P6090" i="6"/>
  <c r="P7005" i="6"/>
  <c r="P3276" i="6"/>
  <c r="P4175" i="6"/>
  <c r="P1459" i="6"/>
  <c r="P7037" i="6"/>
  <c r="P2019" i="6"/>
  <c r="P5146" i="6"/>
  <c r="P5899" i="6"/>
  <c r="P4710" i="6"/>
  <c r="P6878" i="6"/>
  <c r="P6034" i="6"/>
  <c r="P2834" i="6"/>
  <c r="P6620" i="6"/>
  <c r="P6615" i="6"/>
  <c r="P6393" i="6"/>
  <c r="P3479" i="6"/>
  <c r="P1028" i="6"/>
  <c r="P3308" i="6"/>
  <c r="P6789" i="6"/>
  <c r="P2702" i="6"/>
  <c r="P2813" i="6"/>
  <c r="P3186" i="6"/>
  <c r="P663" i="6"/>
  <c r="P6990" i="6"/>
  <c r="P3971" i="6"/>
  <c r="P2795" i="6"/>
  <c r="P523" i="6"/>
  <c r="P3810" i="6"/>
  <c r="P6443" i="6"/>
  <c r="P518" i="6"/>
  <c r="P760" i="6"/>
  <c r="P3511" i="6"/>
  <c r="P4526" i="6"/>
  <c r="P2507" i="6"/>
  <c r="P3664" i="6"/>
  <c r="P1411" i="6"/>
  <c r="P6080" i="6"/>
  <c r="P5640" i="6"/>
  <c r="P2671" i="6"/>
  <c r="P2133" i="6"/>
  <c r="P6190" i="6"/>
  <c r="P5299" i="6"/>
  <c r="P4952" i="6"/>
  <c r="P5568" i="6"/>
  <c r="P912" i="6"/>
  <c r="P888" i="6"/>
  <c r="P992" i="6"/>
  <c r="P1693" i="6"/>
  <c r="P52" i="6"/>
  <c r="P6525" i="6"/>
  <c r="P843" i="6"/>
  <c r="P4295" i="6"/>
  <c r="P6118" i="6"/>
  <c r="P3488" i="6"/>
  <c r="P1668" i="6"/>
  <c r="P2769" i="6"/>
  <c r="P4706" i="6"/>
  <c r="P6594" i="6"/>
  <c r="P4744" i="6"/>
  <c r="P3627" i="6"/>
  <c r="P1654" i="6"/>
  <c r="N672" i="6" l="1"/>
  <c r="N3028" i="6"/>
  <c r="N2769" i="6"/>
  <c r="N1693" i="6"/>
  <c r="N2133" i="6"/>
  <c r="N3511" i="6"/>
  <c r="N6990" i="6"/>
  <c r="N3479" i="6"/>
  <c r="N5899" i="6"/>
  <c r="N6090" i="6"/>
  <c r="N2034" i="6"/>
  <c r="N7046" i="6"/>
  <c r="N5074" i="6"/>
  <c r="N68" i="6"/>
  <c r="N2677" i="6"/>
  <c r="N3150" i="6"/>
  <c r="N2777" i="6"/>
  <c r="N5621" i="6"/>
  <c r="N1153" i="6"/>
  <c r="N5508" i="6"/>
  <c r="N1035" i="6"/>
  <c r="N176" i="6"/>
  <c r="N1408" i="6"/>
  <c r="N4706" i="6"/>
  <c r="N52" i="6"/>
  <c r="N6190" i="6"/>
  <c r="N4526" i="6"/>
  <c r="N3971" i="6"/>
  <c r="N1028" i="6"/>
  <c r="N4710" i="6"/>
  <c r="N7005" i="6"/>
  <c r="N3032" i="6"/>
  <c r="N2230" i="6"/>
  <c r="N5671" i="6"/>
  <c r="N6561" i="6"/>
  <c r="N1825" i="6"/>
  <c r="N7030" i="6"/>
  <c r="N3143" i="6"/>
  <c r="N3852" i="6"/>
  <c r="N7035" i="6"/>
  <c r="N3873" i="6"/>
  <c r="N2233" i="6"/>
  <c r="N2817" i="6"/>
  <c r="N2394" i="6"/>
  <c r="N271" i="6"/>
  <c r="N1101" i="6"/>
  <c r="N3450" i="6"/>
  <c r="N6196" i="6"/>
  <c r="N3182" i="6"/>
  <c r="N4605" i="6"/>
  <c r="N4917" i="6"/>
  <c r="N149" i="6"/>
  <c r="N3919" i="6"/>
  <c r="N4794" i="6"/>
  <c r="N6701" i="6"/>
  <c r="N6979" i="6"/>
  <c r="N6545" i="6"/>
  <c r="N1167" i="6"/>
  <c r="N5453" i="6"/>
  <c r="N1548" i="6"/>
  <c r="N4037" i="6"/>
  <c r="N2050" i="6"/>
  <c r="N3319" i="6"/>
  <c r="N6754" i="6"/>
  <c r="N4932" i="6"/>
  <c r="N3838" i="6"/>
  <c r="N5645" i="6"/>
  <c r="N1403" i="6"/>
  <c r="N7062" i="6"/>
  <c r="N2441" i="6"/>
  <c r="N4090" i="6"/>
  <c r="N919" i="6"/>
  <c r="N6515" i="6"/>
  <c r="N3210" i="6"/>
  <c r="N694" i="6"/>
  <c r="N1770" i="6"/>
  <c r="N2597" i="6"/>
  <c r="N5125" i="6"/>
  <c r="N2382" i="6"/>
  <c r="N2717" i="6"/>
  <c r="N4567" i="6"/>
  <c r="N4687" i="6"/>
  <c r="N3517" i="6"/>
  <c r="N4146" i="6"/>
  <c r="N6702" i="6"/>
  <c r="N2396" i="6"/>
  <c r="N5649" i="6"/>
  <c r="N1074" i="6"/>
  <c r="N4352" i="6"/>
  <c r="N6954" i="6"/>
  <c r="N4362" i="6"/>
  <c r="N127" i="6"/>
  <c r="N2212" i="6"/>
  <c r="N6596" i="6"/>
  <c r="N3469" i="6"/>
  <c r="N6457" i="6"/>
  <c r="N6677" i="6"/>
  <c r="N213" i="6"/>
  <c r="N6275" i="6"/>
  <c r="N6386" i="6"/>
  <c r="N4625" i="6"/>
  <c r="N3564" i="6"/>
  <c r="N5095" i="6"/>
  <c r="N5710" i="6"/>
  <c r="N2898" i="6"/>
  <c r="N6412" i="6"/>
  <c r="N3901" i="6"/>
  <c r="N3642" i="6"/>
  <c r="N3405" i="6"/>
  <c r="N1762" i="6"/>
  <c r="N5397" i="6"/>
  <c r="N4666" i="6"/>
  <c r="N1500" i="6"/>
  <c r="N7076" i="6"/>
  <c r="N5825" i="6"/>
  <c r="N2434" i="6"/>
  <c r="N5251" i="6"/>
  <c r="N307" i="6"/>
  <c r="N3066" i="6"/>
  <c r="N374" i="6"/>
  <c r="N3606" i="6"/>
  <c r="N1084" i="6"/>
  <c r="N2140" i="6"/>
  <c r="N1863" i="6"/>
  <c r="N5667" i="6"/>
  <c r="N6903" i="6"/>
  <c r="N1218" i="6"/>
  <c r="N6435" i="6"/>
  <c r="N5869" i="6"/>
  <c r="N4164" i="6"/>
  <c r="N79" i="6"/>
  <c r="N3187" i="6"/>
  <c r="N6769" i="6"/>
  <c r="N5286" i="6"/>
  <c r="N1423" i="6"/>
  <c r="N2855" i="6"/>
  <c r="N2903" i="6"/>
  <c r="N1219" i="6"/>
  <c r="N6487" i="6"/>
  <c r="N2697" i="6"/>
  <c r="N1255" i="6"/>
  <c r="N3331" i="6"/>
  <c r="N1627" i="6"/>
  <c r="N1465" i="6"/>
  <c r="N6203" i="6"/>
  <c r="N5828" i="6"/>
  <c r="N2576" i="6"/>
  <c r="N3773" i="6"/>
  <c r="N2000" i="6"/>
  <c r="N6969" i="6"/>
  <c r="N883" i="6"/>
  <c r="N381" i="6"/>
  <c r="N5796" i="6"/>
  <c r="N1934" i="6"/>
  <c r="N1087" i="6"/>
  <c r="N4053" i="6"/>
  <c r="N1166" i="6"/>
  <c r="N2856" i="6"/>
  <c r="N2162" i="6"/>
  <c r="N3764" i="6"/>
  <c r="N1115" i="6"/>
  <c r="N1980" i="6"/>
  <c r="N5706" i="6"/>
  <c r="N952" i="6"/>
  <c r="N6970" i="6"/>
  <c r="N4521" i="6"/>
  <c r="N1488" i="6"/>
  <c r="N703" i="6"/>
  <c r="N7105" i="6"/>
  <c r="N7080" i="6"/>
  <c r="N6785" i="6"/>
  <c r="N6693" i="6"/>
  <c r="N2696" i="6"/>
  <c r="N2134" i="6"/>
  <c r="N6759" i="6"/>
  <c r="N6338" i="6"/>
  <c r="N4985" i="6"/>
  <c r="N1968" i="6"/>
  <c r="N1265" i="6"/>
  <c r="N6886" i="6"/>
  <c r="N3368" i="6"/>
  <c r="N6166" i="6"/>
  <c r="N266" i="6"/>
  <c r="N1227" i="6"/>
  <c r="N3728" i="6"/>
  <c r="N3177" i="6"/>
  <c r="N3504" i="6"/>
  <c r="N3181" i="6"/>
  <c r="N3477" i="6"/>
  <c r="N543" i="6"/>
  <c r="N2429" i="6"/>
  <c r="N6742" i="6"/>
  <c r="N5346" i="6"/>
  <c r="N1211" i="6"/>
  <c r="N5303" i="6"/>
  <c r="N1790" i="6"/>
  <c r="N2667" i="6"/>
  <c r="N1587" i="6"/>
  <c r="N6974" i="6"/>
  <c r="N5739" i="6"/>
  <c r="N2881" i="6"/>
  <c r="N6014" i="6"/>
  <c r="N6875" i="6"/>
  <c r="N5478" i="6"/>
  <c r="N1143" i="6"/>
  <c r="N3088" i="6"/>
  <c r="N2108" i="6"/>
  <c r="N7058" i="6"/>
  <c r="N2660" i="6"/>
  <c r="N6993" i="6"/>
  <c r="N4296" i="6"/>
  <c r="N4259" i="6"/>
  <c r="N1617" i="6"/>
  <c r="N6411" i="6"/>
  <c r="N3694" i="6"/>
  <c r="N2250" i="6"/>
  <c r="N121" i="6"/>
  <c r="N5137" i="6"/>
  <c r="N3038" i="6"/>
  <c r="N620" i="6"/>
  <c r="N1900" i="6"/>
  <c r="N5163" i="6"/>
  <c r="N4184" i="6"/>
  <c r="N5960" i="6"/>
  <c r="N5270" i="6"/>
  <c r="N6838" i="6"/>
  <c r="N1846" i="6"/>
  <c r="N6171" i="6"/>
  <c r="N5309" i="6"/>
  <c r="N5177" i="6"/>
  <c r="N6478" i="6"/>
  <c r="N413" i="6"/>
  <c r="N6587" i="6"/>
  <c r="N5142" i="6"/>
  <c r="N1260" i="6"/>
  <c r="N5758" i="6"/>
  <c r="N6239" i="6"/>
  <c r="N6091" i="6"/>
  <c r="N1645" i="6"/>
  <c r="N7032" i="6"/>
  <c r="N4174" i="6"/>
  <c r="N4735" i="6"/>
  <c r="N4387" i="6"/>
  <c r="N4381" i="6"/>
  <c r="N356" i="6"/>
  <c r="N948" i="6"/>
  <c r="N5990" i="6"/>
  <c r="N5724" i="6"/>
  <c r="N4731" i="6"/>
  <c r="N2035" i="6"/>
  <c r="N1742" i="6"/>
  <c r="N21" i="6"/>
  <c r="N4140" i="6"/>
  <c r="N5145" i="6"/>
  <c r="N1921" i="6"/>
  <c r="N842" i="6"/>
  <c r="N3627" i="6"/>
  <c r="N4295" i="6"/>
  <c r="N5568" i="6"/>
  <c r="N1411" i="6"/>
  <c r="N3810" i="6"/>
  <c r="N2702" i="6"/>
  <c r="N2834" i="6"/>
  <c r="N1459" i="6"/>
  <c r="N1304" i="6"/>
  <c r="N704" i="6"/>
  <c r="N1830" i="6"/>
  <c r="N3727" i="6"/>
  <c r="N3578" i="6"/>
  <c r="N4432" i="6"/>
  <c r="N451" i="6"/>
  <c r="N5053" i="6"/>
  <c r="N1523" i="6"/>
  <c r="N2872" i="6"/>
  <c r="N4109" i="6"/>
  <c r="N409" i="6"/>
  <c r="N415" i="6"/>
  <c r="N5790" i="6"/>
  <c r="N5926" i="6"/>
  <c r="N3282" i="6"/>
  <c r="N1396" i="6"/>
  <c r="N5128" i="6"/>
  <c r="N6264" i="6"/>
  <c r="N5019" i="6"/>
  <c r="N2560" i="6"/>
  <c r="N1573" i="6"/>
  <c r="N5376" i="6"/>
  <c r="N3075" i="6"/>
  <c r="N2590" i="6"/>
  <c r="N723" i="6"/>
  <c r="N425" i="6"/>
  <c r="N1628" i="6"/>
  <c r="N2186" i="6"/>
  <c r="N5188" i="6"/>
  <c r="N1367" i="6"/>
  <c r="N6604" i="6"/>
  <c r="N6529" i="6"/>
  <c r="N860" i="6"/>
  <c r="N434" i="6"/>
  <c r="N2071" i="6"/>
  <c r="N3549" i="6"/>
  <c r="N4578" i="6"/>
  <c r="N5826" i="6"/>
  <c r="N2091" i="6"/>
  <c r="N2579" i="6"/>
  <c r="N2033" i="6"/>
  <c r="N5703" i="6"/>
  <c r="N1155" i="6"/>
  <c r="N6773" i="6"/>
  <c r="N4276" i="6"/>
  <c r="N2616" i="6"/>
  <c r="N5293" i="6"/>
  <c r="N6330" i="6"/>
  <c r="N3010" i="6"/>
  <c r="N2288" i="6"/>
  <c r="N4541" i="6"/>
  <c r="N4646" i="6"/>
  <c r="N3595" i="6"/>
  <c r="N2218" i="6"/>
  <c r="N6527" i="6"/>
  <c r="N4629" i="6"/>
  <c r="N435" i="6"/>
  <c r="N2251" i="6"/>
  <c r="N6918" i="6"/>
  <c r="N6285" i="6"/>
  <c r="N6638" i="6"/>
  <c r="N3675" i="6"/>
  <c r="N5536" i="6"/>
  <c r="N2722" i="6"/>
  <c r="N4380" i="6"/>
  <c r="N2500" i="6"/>
  <c r="N5574" i="6"/>
  <c r="N2829" i="6"/>
  <c r="N5756" i="6"/>
  <c r="N801" i="6"/>
  <c r="N1422" i="6"/>
  <c r="N3249" i="6"/>
  <c r="N621" i="6"/>
  <c r="N571" i="6"/>
  <c r="N6108" i="6"/>
  <c r="N321" i="6"/>
  <c r="N6776" i="6"/>
  <c r="N3225" i="6"/>
  <c r="N123" i="6"/>
  <c r="N5732" i="6"/>
  <c r="N4249" i="6"/>
  <c r="N795" i="6"/>
  <c r="N2207" i="6"/>
  <c r="N1475" i="6"/>
  <c r="N1815" i="6"/>
  <c r="N1226" i="6"/>
  <c r="N6867" i="6"/>
  <c r="N6567" i="6"/>
  <c r="N5326" i="6"/>
  <c r="N6399" i="6"/>
  <c r="N3924" i="6"/>
  <c r="N3539" i="6"/>
  <c r="N6475" i="6"/>
  <c r="N6719" i="6"/>
  <c r="N2779" i="6"/>
  <c r="N2693" i="6"/>
  <c r="N2530" i="6"/>
  <c r="N5473" i="6"/>
  <c r="N4685" i="6"/>
  <c r="N4514" i="6"/>
  <c r="N2" i="6"/>
  <c r="N1419" i="6"/>
  <c r="N5176" i="6"/>
  <c r="N5396" i="6"/>
  <c r="N1567" i="6"/>
  <c r="N3161" i="6"/>
  <c r="N6740" i="6"/>
  <c r="N5573" i="6"/>
  <c r="N1583" i="6"/>
  <c r="N6883" i="6"/>
  <c r="N5305" i="6"/>
  <c r="N2646" i="6"/>
  <c r="N335" i="6"/>
  <c r="N1376" i="6"/>
  <c r="N3126" i="6"/>
  <c r="N89" i="6"/>
  <c r="N3522" i="6"/>
  <c r="N5550" i="6"/>
  <c r="N6594" i="6"/>
  <c r="N6525" i="6"/>
  <c r="N5299" i="6"/>
  <c r="N2507" i="6"/>
  <c r="N2795" i="6"/>
  <c r="N3308" i="6"/>
  <c r="N6878" i="6"/>
  <c r="N3276" i="6"/>
  <c r="N6357" i="6"/>
  <c r="N4574" i="6"/>
  <c r="N3677" i="6"/>
  <c r="N2420" i="6"/>
  <c r="N5837" i="6"/>
  <c r="N680" i="6"/>
  <c r="N2953" i="6"/>
  <c r="N6841" i="6"/>
  <c r="N5116" i="6"/>
  <c r="N1191" i="6"/>
  <c r="N1107" i="6"/>
  <c r="N5711" i="6"/>
  <c r="N4412" i="6"/>
  <c r="N3762" i="6"/>
  <c r="N4023" i="6"/>
  <c r="N2823" i="6"/>
  <c r="N3237" i="6"/>
  <c r="N6403" i="6"/>
  <c r="N796" i="6"/>
  <c r="N4096" i="6"/>
  <c r="N932" i="6"/>
  <c r="N1644" i="6"/>
  <c r="N4658" i="6"/>
  <c r="N6314" i="6"/>
  <c r="N4091" i="6"/>
  <c r="N32" i="6"/>
  <c r="N26" i="6"/>
  <c r="N147" i="6"/>
  <c r="N3964" i="6"/>
  <c r="N5411" i="6"/>
  <c r="N1248" i="6"/>
  <c r="N5075" i="6"/>
  <c r="N726" i="6"/>
  <c r="N1536" i="6"/>
  <c r="N3952" i="6"/>
  <c r="N6059" i="6"/>
  <c r="N4192" i="6"/>
  <c r="N1666" i="6"/>
  <c r="N6404" i="6"/>
  <c r="N5457" i="6"/>
  <c r="N5555" i="6"/>
  <c r="N1640" i="6"/>
  <c r="N1407" i="6"/>
  <c r="N5470" i="6"/>
  <c r="N1744" i="6"/>
  <c r="N6096" i="6"/>
  <c r="N2167" i="6"/>
  <c r="N200" i="6"/>
  <c r="N91" i="6"/>
  <c r="N6504" i="6"/>
  <c r="N2313" i="6"/>
  <c r="N5224" i="6"/>
  <c r="N3485" i="6"/>
  <c r="N6439" i="6"/>
  <c r="N5611" i="6"/>
  <c r="N729" i="6"/>
  <c r="N1358" i="6"/>
  <c r="N6828" i="6"/>
  <c r="N5772" i="6"/>
  <c r="N5104" i="6"/>
  <c r="N3096" i="6"/>
  <c r="N4640" i="6"/>
  <c r="N3835" i="6"/>
  <c r="N431" i="6"/>
  <c r="N1365" i="6"/>
  <c r="N229" i="6"/>
  <c r="N4680" i="6"/>
  <c r="N2596" i="6"/>
  <c r="N4194" i="6"/>
  <c r="N4406" i="6"/>
  <c r="N6982" i="6"/>
  <c r="N3103" i="6"/>
  <c r="N3411" i="6"/>
  <c r="N1405" i="6"/>
  <c r="N3342" i="6"/>
  <c r="N1788" i="6"/>
  <c r="N3496" i="6"/>
  <c r="N5970" i="6"/>
  <c r="N5218" i="6"/>
  <c r="N2173" i="6"/>
  <c r="N5100" i="6"/>
  <c r="N2613" i="6"/>
  <c r="N4916" i="6"/>
  <c r="N4393" i="6"/>
  <c r="N3115" i="6"/>
  <c r="N6327" i="6"/>
  <c r="N2587" i="6"/>
  <c r="N4889" i="6"/>
  <c r="N6511" i="6"/>
  <c r="N4753" i="6"/>
  <c r="N1037" i="6"/>
  <c r="N4145" i="6"/>
  <c r="N4060" i="6"/>
  <c r="N3671" i="6"/>
  <c r="N1217" i="6"/>
  <c r="N4313" i="6"/>
  <c r="N5236" i="6"/>
  <c r="N5395" i="6"/>
  <c r="N2998" i="6"/>
  <c r="N4375" i="6"/>
  <c r="N6401" i="6"/>
  <c r="N6198" i="6"/>
  <c r="N2535" i="6"/>
  <c r="N527" i="6"/>
  <c r="N1163" i="6"/>
  <c r="N2022" i="6"/>
  <c r="N730" i="6"/>
  <c r="N6853" i="6"/>
  <c r="N6480" i="6"/>
  <c r="N5335" i="6"/>
  <c r="N2114" i="6"/>
  <c r="N5728" i="6"/>
  <c r="N4305" i="6"/>
  <c r="N5093" i="6"/>
  <c r="N2110" i="6"/>
  <c r="N2684" i="6"/>
  <c r="N5746" i="6"/>
  <c r="N2988" i="6"/>
  <c r="N4744" i="6"/>
  <c r="N843" i="6"/>
  <c r="N4952" i="6"/>
  <c r="N3664" i="6"/>
  <c r="N523" i="6"/>
  <c r="N6789" i="6"/>
  <c r="N6034" i="6"/>
  <c r="N4175" i="6"/>
  <c r="N2079" i="6"/>
  <c r="N2092" i="6"/>
  <c r="N3238" i="6"/>
  <c r="N6260" i="6"/>
  <c r="N3897" i="6"/>
  <c r="N2153" i="6"/>
  <c r="N290" i="6"/>
  <c r="N2785" i="6"/>
  <c r="N5516" i="6"/>
  <c r="N4565" i="6"/>
  <c r="N5764" i="6"/>
  <c r="N3314" i="6"/>
  <c r="N7086" i="6"/>
  <c r="N3464" i="6"/>
  <c r="N1493" i="6"/>
  <c r="N5777" i="6"/>
  <c r="N4960" i="6"/>
  <c r="N6831" i="6"/>
  <c r="N403" i="6"/>
  <c r="N1843" i="6"/>
  <c r="N2707" i="6"/>
  <c r="N4596" i="6"/>
  <c r="N996" i="6"/>
  <c r="N5807" i="6"/>
  <c r="N5644" i="6"/>
  <c r="N2706" i="6"/>
  <c r="N6959" i="6"/>
  <c r="N6266" i="6"/>
  <c r="N4079" i="6"/>
  <c r="N2038" i="6"/>
  <c r="N2235" i="6"/>
  <c r="N1325" i="6"/>
  <c r="N5111" i="6"/>
  <c r="N3639" i="6"/>
  <c r="N2161" i="6"/>
  <c r="N4751" i="6"/>
  <c r="N5320" i="6"/>
  <c r="N1553" i="6"/>
  <c r="N1229" i="6"/>
  <c r="N2428" i="6"/>
  <c r="N5602" i="6"/>
  <c r="N3985" i="6"/>
  <c r="N5209" i="6"/>
  <c r="N5255" i="6"/>
  <c r="N6590" i="6"/>
  <c r="N3353" i="6"/>
  <c r="N5932" i="6"/>
  <c r="N4955" i="6"/>
  <c r="N301" i="6"/>
  <c r="N3733" i="6"/>
  <c r="N2406" i="6"/>
  <c r="N29" i="6"/>
  <c r="N5015" i="6"/>
  <c r="N6811" i="6"/>
  <c r="N547" i="6"/>
  <c r="N1969" i="6"/>
  <c r="N6624" i="6"/>
  <c r="N6660" i="6"/>
  <c r="N3787" i="6"/>
  <c r="N6761" i="6"/>
  <c r="N5876" i="6"/>
  <c r="N5954" i="6"/>
  <c r="N6324" i="6"/>
  <c r="N3457" i="6"/>
  <c r="N5014" i="6"/>
  <c r="N397" i="6"/>
  <c r="N343" i="6"/>
  <c r="N2324" i="6"/>
  <c r="N5620" i="6"/>
  <c r="N1760" i="6"/>
  <c r="N99" i="6"/>
  <c r="N1270" i="6"/>
  <c r="N3009" i="6"/>
  <c r="N211" i="6"/>
  <c r="N5660" i="6"/>
  <c r="N299" i="6"/>
  <c r="N6009" i="6"/>
  <c r="N6743" i="6"/>
  <c r="N3682" i="6"/>
  <c r="N2275" i="6"/>
  <c r="N6494" i="6"/>
  <c r="N4068" i="6"/>
  <c r="N5428" i="6"/>
  <c r="N3992" i="6"/>
  <c r="N5211" i="6"/>
  <c r="N6240" i="6"/>
  <c r="N3926" i="6"/>
  <c r="N6122" i="6"/>
  <c r="N1165" i="6"/>
  <c r="N2682" i="6"/>
  <c r="N4757" i="6"/>
  <c r="N3312" i="6"/>
  <c r="N4428" i="6"/>
  <c r="N3360" i="6"/>
  <c r="N3351" i="6"/>
  <c r="N4294" i="6"/>
  <c r="N263" i="6"/>
  <c r="N4984" i="6"/>
  <c r="N848" i="6"/>
  <c r="N3841" i="6"/>
  <c r="N300" i="6"/>
  <c r="N4160" i="6"/>
  <c r="N4176" i="6"/>
  <c r="N3745" i="6"/>
  <c r="N3051" i="6"/>
  <c r="N6430" i="6"/>
  <c r="N42" i="6"/>
  <c r="N6600" i="6"/>
  <c r="N4238" i="6"/>
  <c r="N3305" i="6"/>
  <c r="N1254" i="6"/>
  <c r="N3019" i="6"/>
  <c r="N3736" i="6"/>
  <c r="N5105" i="6"/>
  <c r="N67" i="6"/>
  <c r="N696" i="6"/>
  <c r="N2889" i="6"/>
  <c r="N2006" i="6"/>
  <c r="N3951" i="6"/>
  <c r="N1668" i="6"/>
  <c r="N992" i="6"/>
  <c r="N2671" i="6"/>
  <c r="N760" i="6"/>
  <c r="N663" i="6"/>
  <c r="N6393" i="6"/>
  <c r="N5146" i="6"/>
  <c r="N6212" i="6"/>
  <c r="N38" i="6"/>
  <c r="N4205" i="6"/>
  <c r="N5055" i="6"/>
  <c r="N6163" i="6"/>
  <c r="N885" i="6"/>
  <c r="N859" i="6"/>
  <c r="N3254" i="6"/>
  <c r="N3730" i="6"/>
  <c r="N1737" i="6"/>
  <c r="N2298" i="6"/>
  <c r="N5832" i="6"/>
  <c r="N8" i="6"/>
  <c r="N2143" i="6"/>
  <c r="N5366" i="6"/>
  <c r="N138" i="6"/>
  <c r="N346" i="6"/>
  <c r="N1650" i="6"/>
  <c r="N3665" i="6"/>
  <c r="N1290" i="6"/>
  <c r="N1858" i="6"/>
  <c r="N2650" i="6"/>
  <c r="N3081" i="6"/>
  <c r="N44" i="6"/>
  <c r="N3281" i="6"/>
  <c r="N4834" i="6"/>
  <c r="N2698" i="6"/>
  <c r="N1618" i="6"/>
  <c r="N6115" i="6"/>
  <c r="N5022" i="6"/>
  <c r="N6426" i="6"/>
  <c r="N813" i="6"/>
  <c r="N2273" i="6"/>
  <c r="N1993" i="6"/>
  <c r="N6276" i="6"/>
  <c r="N1755" i="6"/>
  <c r="N1452" i="6"/>
  <c r="N2558" i="6"/>
  <c r="N330" i="6"/>
  <c r="N5103" i="6"/>
  <c r="N1967" i="6"/>
  <c r="N5268" i="6"/>
  <c r="N454" i="6"/>
  <c r="N1232" i="6"/>
  <c r="N2016" i="6"/>
  <c r="N3456" i="6"/>
  <c r="N2654" i="6"/>
  <c r="N3372" i="6"/>
  <c r="N3950" i="6"/>
  <c r="N2377" i="6"/>
  <c r="N383" i="6"/>
  <c r="N539" i="6"/>
  <c r="N304" i="6"/>
  <c r="N5231" i="6"/>
  <c r="N2267" i="6"/>
  <c r="N2216" i="6"/>
  <c r="N5545" i="6"/>
  <c r="N4776" i="6"/>
  <c r="N4714" i="6"/>
  <c r="N6734" i="6"/>
  <c r="N3737" i="6"/>
  <c r="N2497" i="6"/>
  <c r="N2041" i="6"/>
  <c r="N4723" i="6"/>
  <c r="N5151" i="6"/>
  <c r="N5039" i="6"/>
  <c r="N4479" i="6"/>
  <c r="N5340" i="6"/>
  <c r="N2971" i="6"/>
  <c r="N7006" i="6"/>
  <c r="N6885" i="6"/>
  <c r="N5716" i="6"/>
  <c r="N4099" i="6"/>
  <c r="N5156" i="6"/>
  <c r="N3669" i="6"/>
  <c r="N1842" i="6"/>
  <c r="N367" i="6"/>
  <c r="N4630" i="6"/>
  <c r="N2548" i="6"/>
  <c r="N6031" i="6"/>
  <c r="N4252" i="6"/>
  <c r="N6402" i="6"/>
  <c r="N6289" i="6"/>
  <c r="N5544" i="6"/>
  <c r="N2414" i="6"/>
  <c r="N2927" i="6"/>
  <c r="N2452" i="6"/>
  <c r="N1353" i="6"/>
  <c r="N6617" i="6"/>
  <c r="N254" i="6"/>
  <c r="N6692" i="6"/>
  <c r="N1484" i="6"/>
  <c r="N1199" i="6"/>
  <c r="N910" i="6"/>
  <c r="N2261" i="6"/>
  <c r="N1220" i="6"/>
  <c r="N4015" i="6"/>
  <c r="N114" i="6"/>
  <c r="N3598" i="6"/>
  <c r="N513" i="6"/>
  <c r="N2283" i="6"/>
  <c r="N6344" i="6"/>
  <c r="N2036" i="6"/>
  <c r="N4475" i="6"/>
  <c r="N112" i="6"/>
  <c r="N6674" i="6"/>
  <c r="N5191" i="6"/>
  <c r="N747" i="6"/>
  <c r="N6868" i="6"/>
  <c r="N1241" i="6"/>
  <c r="N4812" i="6"/>
  <c r="N6450" i="6"/>
  <c r="N46" i="6"/>
  <c r="N368" i="6"/>
  <c r="N148" i="6"/>
  <c r="N175" i="6"/>
  <c r="N6388" i="6"/>
  <c r="N3488" i="6"/>
  <c r="N888" i="6"/>
  <c r="N5640" i="6"/>
  <c r="N518" i="6"/>
  <c r="N3186" i="6"/>
  <c r="N6615" i="6"/>
  <c r="N2019" i="6"/>
  <c r="N1817" i="6"/>
  <c r="N4650" i="6"/>
  <c r="N6800" i="6"/>
  <c r="N6739" i="6"/>
  <c r="N6424" i="6"/>
  <c r="N914" i="6"/>
  <c r="N1159" i="6"/>
  <c r="N4511" i="6"/>
  <c r="N1888" i="6"/>
  <c r="N5472" i="6"/>
  <c r="N6016" i="6"/>
  <c r="N1377" i="6"/>
  <c r="N2334" i="6"/>
  <c r="N5559" i="6"/>
  <c r="N3780" i="6"/>
  <c r="N6747" i="6"/>
  <c r="N347" i="6"/>
  <c r="N5363" i="6"/>
  <c r="N4346" i="6"/>
  <c r="N3936" i="6"/>
  <c r="N4416" i="6"/>
  <c r="N4941" i="6"/>
  <c r="N1187" i="6"/>
  <c r="N5782" i="6"/>
  <c r="N4284" i="6"/>
  <c r="N6101" i="6"/>
  <c r="N1414" i="6"/>
  <c r="N588" i="6"/>
  <c r="N3596" i="6"/>
  <c r="N2164" i="6"/>
  <c r="N998" i="6"/>
  <c r="N3580" i="6"/>
  <c r="N6456" i="6"/>
  <c r="N1562" i="6"/>
  <c r="N2098" i="6"/>
  <c r="N978" i="6"/>
  <c r="N5755" i="6"/>
  <c r="N750" i="6"/>
  <c r="N6144" i="6"/>
  <c r="N1134" i="6"/>
  <c r="N4215" i="6"/>
  <c r="N3142" i="6"/>
  <c r="N5517" i="6"/>
  <c r="N991" i="6"/>
  <c r="N2321" i="6"/>
  <c r="N957" i="6"/>
  <c r="N3296" i="6"/>
  <c r="N6061" i="6"/>
  <c r="N3046" i="6"/>
  <c r="N2169" i="6"/>
  <c r="N6342" i="6"/>
  <c r="N2093" i="6"/>
  <c r="N720" i="6"/>
  <c r="N1390" i="6"/>
  <c r="N2074" i="6"/>
  <c r="N5916" i="6"/>
  <c r="N3193" i="6"/>
  <c r="N4739" i="6"/>
  <c r="N6085" i="6"/>
  <c r="N6822" i="6"/>
  <c r="N5406" i="6"/>
  <c r="N3729" i="6"/>
  <c r="N5186" i="6"/>
  <c r="N2466" i="6"/>
  <c r="N4482" i="6"/>
  <c r="N5803" i="6"/>
  <c r="N1515" i="6"/>
  <c r="N1301" i="6"/>
  <c r="N93" i="6"/>
  <c r="N5806" i="6"/>
  <c r="N4546" i="6"/>
  <c r="N3821" i="6"/>
  <c r="N3041" i="6"/>
  <c r="N1735" i="6"/>
  <c r="N6664" i="6"/>
  <c r="N6062" i="6"/>
  <c r="N2017" i="6"/>
  <c r="N1245" i="6"/>
  <c r="N6793" i="6"/>
  <c r="N1712" i="6"/>
  <c r="N6369" i="6"/>
  <c r="N6667" i="6"/>
  <c r="N5097" i="6"/>
  <c r="N4807" i="6"/>
  <c r="N1201" i="6"/>
  <c r="N7038" i="6"/>
  <c r="N445" i="6"/>
  <c r="N6645" i="6"/>
  <c r="N1078" i="6"/>
  <c r="N4587" i="6"/>
  <c r="N4933" i="6"/>
  <c r="N440" i="6"/>
  <c r="N1395" i="6"/>
  <c r="N2196" i="6"/>
  <c r="N4581" i="6"/>
  <c r="N4779" i="6"/>
  <c r="N3215" i="6"/>
  <c r="N2651" i="6"/>
  <c r="N6683" i="6"/>
  <c r="N1346" i="6"/>
  <c r="N6791" i="6"/>
  <c r="N2243" i="6"/>
  <c r="N4707" i="6"/>
  <c r="N2278" i="6"/>
  <c r="N2476" i="6"/>
  <c r="N1433" i="6"/>
  <c r="N209" i="6"/>
  <c r="N6236" i="6"/>
  <c r="N3001" i="6"/>
  <c r="N5615" i="6"/>
  <c r="N1835" i="6"/>
  <c r="N742" i="6"/>
  <c r="N4831" i="6"/>
  <c r="N1333" i="6"/>
  <c r="N1251" i="6"/>
  <c r="N3751" i="6"/>
  <c r="N1585" i="6"/>
  <c r="N1654" i="6"/>
  <c r="N6118" i="6"/>
  <c r="N912" i="6"/>
  <c r="N6080" i="6"/>
  <c r="N6443" i="6"/>
  <c r="N2813" i="6"/>
  <c r="N6620" i="6"/>
  <c r="N7037" i="6"/>
  <c r="N1590" i="6"/>
  <c r="N6909" i="6"/>
  <c r="N4902" i="6"/>
  <c r="N4117" i="6"/>
  <c r="N4974" i="6"/>
  <c r="N4813" i="6"/>
  <c r="N1642" i="6"/>
  <c r="N3716" i="6"/>
  <c r="N2149" i="6"/>
  <c r="N3653" i="6"/>
  <c r="N1053" i="6"/>
  <c r="N5333" i="6"/>
  <c r="N5575" i="6"/>
  <c r="N4571" i="6"/>
  <c r="N649" i="6"/>
  <c r="N4527" i="6"/>
  <c r="N4214" i="6"/>
  <c r="N5523" i="6"/>
  <c r="N6336" i="6"/>
  <c r="N2912" i="6"/>
  <c r="N1997" i="6"/>
  <c r="N6713" i="6"/>
  <c r="N722" i="6"/>
  <c r="N4469" i="6"/>
  <c r="N6676" i="6"/>
  <c r="N6556" i="6"/>
  <c r="N3599" i="6"/>
  <c r="N5241" i="6"/>
  <c r="N596" i="6"/>
  <c r="N1287" i="6"/>
  <c r="N70" i="6"/>
  <c r="N3704" i="6"/>
  <c r="N5023" i="6"/>
  <c r="N4423" i="6"/>
  <c r="N1572" i="6"/>
  <c r="N2539" i="6"/>
  <c r="N782" i="6"/>
  <c r="N1734" i="6"/>
  <c r="N4681" i="6"/>
  <c r="N3074" i="6"/>
  <c r="N2401" i="6"/>
  <c r="N1946" i="6"/>
  <c r="N6486" i="6"/>
  <c r="N4502" i="6"/>
  <c r="N5458" i="6"/>
  <c r="N4325" i="6"/>
  <c r="N6387" i="6"/>
  <c r="N128" i="6"/>
  <c r="N898" i="6"/>
  <c r="N6546" i="6"/>
  <c r="N3789" i="6"/>
  <c r="N3017" i="6"/>
  <c r="N1331" i="6"/>
  <c r="N6682" i="6"/>
  <c r="N6417" i="6"/>
  <c r="N4799" i="6"/>
  <c r="N6311" i="6"/>
  <c r="N2126" i="6"/>
  <c r="N3978" i="6"/>
  <c r="N6961" i="6"/>
  <c r="N5392" i="6"/>
  <c r="N3261" i="6"/>
  <c r="N5664" i="6"/>
  <c r="N3824" i="6"/>
  <c r="N286" i="6"/>
  <c r="N476" i="6"/>
  <c r="N3262" i="6"/>
  <c r="N5287" i="6"/>
  <c r="N740" i="6"/>
  <c r="N3667" i="6"/>
  <c r="N623" i="6"/>
  <c r="N2747" i="6"/>
  <c r="N3062" i="6"/>
  <c r="N4915" i="6"/>
  <c r="N1319" i="6"/>
  <c r="N6623" i="6"/>
  <c r="N951" i="6"/>
  <c r="N426" i="6"/>
  <c r="N174" i="6"/>
  <c r="N177" i="6"/>
  <c r="N1102" i="6"/>
  <c r="N4895" i="6"/>
  <c r="N5658" i="6"/>
  <c r="N2104" i="6"/>
  <c r="N3825" i="6"/>
  <c r="N2290" i="6"/>
  <c r="N2533" i="6"/>
  <c r="N4874" i="6"/>
  <c r="N4862" i="6"/>
  <c r="N2805" i="6"/>
  <c r="N65" i="6"/>
  <c r="N675" i="6"/>
  <c r="N4698" i="6"/>
  <c r="N6790" i="6"/>
  <c r="N2568" i="6"/>
  <c r="N928" i="6"/>
  <c r="N3687" i="6"/>
  <c r="N7068" i="6"/>
  <c r="N3554" i="6"/>
  <c r="N2484" i="6"/>
  <c r="N1752" i="6"/>
  <c r="N2155" i="6"/>
  <c r="N3213" i="6"/>
  <c r="N3582" i="6"/>
  <c r="N5631" i="6"/>
  <c r="N1339" i="6"/>
  <c r="N4580" i="6"/>
  <c r="N3957" i="6"/>
  <c r="N1531" i="6"/>
  <c r="N3577" i="6"/>
  <c r="N550" i="6"/>
  <c r="N1182" i="6"/>
  <c r="N2353" i="6"/>
  <c r="N3160" i="6"/>
  <c r="A3160" i="6"/>
  <c r="A6604" i="6"/>
  <c r="A4751" i="6"/>
  <c r="A89" i="6"/>
  <c r="A3522" i="6"/>
  <c r="M1585" i="6"/>
  <c r="M176" i="6"/>
  <c r="M1408" i="6"/>
  <c r="M2353" i="6"/>
  <c r="A5320" i="6"/>
  <c r="A1553" i="6"/>
  <c r="A5145" i="6"/>
  <c r="A1921" i="6"/>
  <c r="A842" i="6"/>
  <c r="A2353" i="6"/>
  <c r="A3751" i="6"/>
  <c r="A1585" i="6"/>
  <c r="M5145" i="6"/>
  <c r="M842" i="6"/>
  <c r="M1921" i="6"/>
  <c r="M3751" i="6"/>
  <c r="M89" i="6"/>
  <c r="A176" i="6"/>
  <c r="A1408" i="6"/>
  <c r="M5550" i="6"/>
  <c r="M4751" i="6"/>
  <c r="A21" i="6"/>
  <c r="A4140" i="6"/>
  <c r="M175" i="6"/>
  <c r="M6388" i="6"/>
  <c r="M5320" i="6"/>
  <c r="M1553" i="6"/>
  <c r="A175" i="6"/>
  <c r="A6388" i="6"/>
  <c r="M3522" i="6"/>
  <c r="H1585" i="6"/>
  <c r="H3751" i="6"/>
  <c r="H2353" i="6"/>
  <c r="H6388" i="6"/>
  <c r="H175" i="6"/>
  <c r="H4140" i="6"/>
  <c r="H21" i="6"/>
  <c r="H1408" i="6"/>
  <c r="H176" i="6"/>
  <c r="H842" i="6"/>
  <c r="H1921" i="6"/>
  <c r="H5145" i="6"/>
  <c r="H5550" i="6"/>
  <c r="H3522" i="6"/>
  <c r="H89" i="6"/>
  <c r="H1553" i="6"/>
  <c r="H5320" i="6"/>
  <c r="H6604" i="6"/>
  <c r="H3160" i="6"/>
  <c r="H4751" i="6"/>
  <c r="M4140" i="6"/>
  <c r="M21" i="6"/>
  <c r="M3160" i="6"/>
  <c r="M6604" i="6"/>
  <c r="A5550" i="6"/>
  <c r="M3282" i="6"/>
  <c r="M6190" i="6"/>
  <c r="M4526" i="6"/>
  <c r="M4546" i="6"/>
  <c r="M4710" i="6"/>
  <c r="M5128" i="6"/>
  <c r="M6264" i="6"/>
  <c r="M5023" i="6"/>
  <c r="M978" i="6"/>
  <c r="M5103" i="6"/>
  <c r="M2288" i="6"/>
  <c r="M6791" i="6"/>
  <c r="M4580" i="6"/>
  <c r="M996" i="6"/>
  <c r="M271" i="6"/>
  <c r="M6831" i="6"/>
  <c r="M4567" i="6"/>
  <c r="M3308" i="6"/>
  <c r="M3517" i="6"/>
  <c r="M6590" i="6"/>
  <c r="M2401" i="6"/>
  <c r="M6867" i="6"/>
  <c r="M4565" i="6"/>
  <c r="M919" i="6"/>
  <c r="M127" i="6"/>
  <c r="M2212" i="6"/>
  <c r="M1666" i="6"/>
  <c r="M3456" i="6"/>
  <c r="M3728" i="6"/>
  <c r="M3504" i="6"/>
  <c r="M5014" i="6"/>
  <c r="M3675" i="6"/>
  <c r="M2466" i="6"/>
  <c r="M5151" i="6"/>
  <c r="M4895" i="6"/>
  <c r="M2000" i="6"/>
  <c r="M4629" i="6"/>
  <c r="M3627" i="6"/>
  <c r="M680" i="6"/>
  <c r="M5075" i="6"/>
  <c r="M3368" i="6"/>
  <c r="M3642" i="6"/>
  <c r="M3682" i="6"/>
  <c r="M1712" i="6"/>
  <c r="M3051" i="6"/>
  <c r="M2006" i="6"/>
  <c r="M454" i="6"/>
  <c r="M5575" i="6"/>
  <c r="M6701" i="6"/>
  <c r="M2396" i="6"/>
  <c r="M2321" i="6"/>
  <c r="M3372" i="6"/>
  <c r="M1762" i="6"/>
  <c r="M5397" i="6"/>
  <c r="M5732" i="6"/>
  <c r="M2207" i="6"/>
  <c r="M2290" i="6"/>
  <c r="M5309" i="6"/>
  <c r="M3479" i="6"/>
  <c r="M2196" i="6"/>
  <c r="M4812" i="6"/>
  <c r="M425" i="6"/>
  <c r="M5899" i="6"/>
  <c r="M2074" i="6"/>
  <c r="M5472" i="6"/>
  <c r="M5869" i="6"/>
  <c r="M3727" i="6"/>
  <c r="M3319" i="6"/>
  <c r="M3238" i="6"/>
  <c r="M3716" i="6"/>
  <c r="M5457" i="6"/>
  <c r="M123" i="6"/>
  <c r="M1102" i="6"/>
  <c r="M5621" i="6"/>
  <c r="M5125" i="6"/>
  <c r="M5022" i="6"/>
  <c r="M6090" i="6"/>
  <c r="M29" i="6"/>
  <c r="M2855" i="6"/>
  <c r="M6480" i="6"/>
  <c r="M6096" i="6"/>
  <c r="M1433" i="6"/>
  <c r="M4416" i="6"/>
  <c r="M6357" i="6"/>
  <c r="M5777" i="6"/>
  <c r="M4068" i="6"/>
  <c r="M6909" i="6"/>
  <c r="M3838" i="6"/>
  <c r="M4023" i="6"/>
  <c r="M796" i="6"/>
  <c r="M6266" i="6"/>
  <c r="M596" i="6"/>
  <c r="M2164" i="6"/>
  <c r="M1993" i="6"/>
  <c r="M6276" i="6"/>
  <c r="M1755" i="6"/>
  <c r="M4325" i="6"/>
  <c r="M6387" i="6"/>
  <c r="M3181" i="6"/>
  <c r="M5825" i="6"/>
  <c r="M2434" i="6"/>
  <c r="M5251" i="6"/>
  <c r="M2722" i="6"/>
  <c r="M5287" i="6"/>
  <c r="M3821" i="6"/>
  <c r="M3187" i="6"/>
  <c r="M6769" i="6"/>
  <c r="M5211" i="6"/>
  <c r="M6240" i="6"/>
  <c r="M910" i="6"/>
  <c r="M413" i="6"/>
  <c r="M2162" i="6"/>
  <c r="M948" i="6"/>
  <c r="M4974" i="6"/>
  <c r="M859" i="6"/>
  <c r="M1101" i="6"/>
  <c r="M5782" i="6"/>
  <c r="M2717" i="6"/>
  <c r="M2098" i="6"/>
  <c r="M4380" i="6"/>
  <c r="M1617" i="6"/>
  <c r="M4889" i="6"/>
  <c r="M4581" i="6"/>
  <c r="M2261" i="6"/>
  <c r="M4015" i="6"/>
  <c r="M1254" i="6"/>
  <c r="M4090" i="6"/>
  <c r="M4423" i="6"/>
  <c r="M750" i="6"/>
  <c r="M2093" i="6"/>
  <c r="M4776" i="6"/>
  <c r="M2903" i="6"/>
  <c r="M6487" i="6"/>
  <c r="M1290" i="6"/>
  <c r="M3075" i="6"/>
  <c r="M4646" i="6"/>
  <c r="M374" i="6"/>
  <c r="M1465" i="6"/>
  <c r="M1339" i="6"/>
  <c r="M3957" i="6"/>
  <c r="M3041" i="6"/>
  <c r="M2250" i="6"/>
  <c r="M451" i="6"/>
  <c r="M4932" i="6"/>
  <c r="M4346" i="6"/>
  <c r="M694" i="6"/>
  <c r="M1548" i="6"/>
  <c r="M2091" i="6"/>
  <c r="M6386" i="6"/>
  <c r="M4625" i="6"/>
  <c r="M6504" i="6"/>
  <c r="M2313" i="6"/>
  <c r="M5224" i="6"/>
  <c r="M6527" i="6"/>
  <c r="M2251" i="6"/>
  <c r="M5406" i="6"/>
  <c r="M1084" i="6"/>
  <c r="M2140" i="6"/>
  <c r="M5667" i="6"/>
  <c r="M3411" i="6"/>
  <c r="M6743" i="6"/>
  <c r="M6402" i="6"/>
  <c r="M2414" i="6"/>
  <c r="M2927" i="6"/>
  <c r="M2452" i="6"/>
  <c r="M4514" i="6"/>
  <c r="M112" i="6"/>
  <c r="M760" i="6"/>
  <c r="M3736" i="6"/>
  <c r="M5658" i="6"/>
  <c r="M885" i="6"/>
  <c r="M4917" i="6"/>
  <c r="M213" i="6"/>
  <c r="M740" i="6"/>
  <c r="M547" i="6"/>
  <c r="M2126" i="6"/>
  <c r="M1484" i="6"/>
  <c r="M5764" i="6"/>
  <c r="M932" i="6"/>
  <c r="M2382" i="6"/>
  <c r="M5453" i="6"/>
  <c r="M1287" i="6"/>
  <c r="M70" i="6"/>
  <c r="M998" i="6"/>
  <c r="M3580" i="6"/>
  <c r="M1562" i="6"/>
  <c r="M4276" i="6"/>
  <c r="M2616" i="6"/>
  <c r="M5293" i="6"/>
  <c r="M3789" i="6"/>
  <c r="M1211" i="6"/>
  <c r="M1790" i="6"/>
  <c r="M307" i="6"/>
  <c r="M2324" i="6"/>
  <c r="M2829" i="6"/>
  <c r="M3669" i="6"/>
  <c r="M2613" i="6"/>
  <c r="M6399" i="6"/>
  <c r="M1220" i="6"/>
  <c r="M2035" i="6"/>
  <c r="M3730" i="6"/>
  <c r="M3010" i="6"/>
  <c r="M2667" i="6"/>
  <c r="M1523" i="6"/>
  <c r="M1693" i="6"/>
  <c r="M1107" i="6"/>
  <c r="M3733" i="6"/>
  <c r="M3066" i="6"/>
  <c r="M623" i="6"/>
  <c r="M6664" i="6"/>
  <c r="M6062" i="6"/>
  <c r="M1346" i="6"/>
  <c r="M1115" i="6"/>
  <c r="M3210" i="6"/>
  <c r="M1654" i="6"/>
  <c r="M6739" i="6"/>
  <c r="M2988" i="6"/>
  <c r="M346" i="6"/>
  <c r="M4284" i="6"/>
  <c r="M2235" i="6"/>
  <c r="M2539" i="6"/>
  <c r="M1734" i="6"/>
  <c r="M6144" i="6"/>
  <c r="M1744" i="6"/>
  <c r="M6811" i="6"/>
  <c r="M6682" i="6"/>
  <c r="M4194" i="6"/>
  <c r="M3038" i="6"/>
  <c r="M5163" i="6"/>
  <c r="M4184" i="6"/>
  <c r="M2243" i="6"/>
  <c r="M6561" i="6"/>
  <c r="M3897" i="6"/>
  <c r="M3028" i="6"/>
  <c r="M347" i="6"/>
  <c r="M1229" i="6"/>
  <c r="M263" i="6"/>
  <c r="M6886" i="6"/>
  <c r="M3103" i="6"/>
  <c r="M3852" i="6"/>
  <c r="M6754" i="6"/>
  <c r="M6061" i="6"/>
  <c r="M1863" i="6"/>
  <c r="M7105" i="6"/>
  <c r="M6118" i="6"/>
  <c r="M6336" i="6"/>
  <c r="M4687" i="6"/>
  <c r="M5209" i="6"/>
  <c r="M3978" i="6"/>
  <c r="M4723" i="6"/>
  <c r="M6014" i="6"/>
  <c r="M1218" i="6"/>
  <c r="M1405" i="6"/>
  <c r="M6645" i="6"/>
  <c r="M3841" i="6"/>
  <c r="M4160" i="6"/>
  <c r="M1752" i="6"/>
  <c r="M4744" i="6"/>
  <c r="M4295" i="6"/>
  <c r="M912" i="6"/>
  <c r="M518" i="6"/>
  <c r="M6163" i="6"/>
  <c r="M38" i="6"/>
  <c r="M2971" i="6"/>
  <c r="M7058" i="6"/>
  <c r="M174" i="6"/>
  <c r="M6969" i="6"/>
  <c r="M2155" i="6"/>
  <c r="M843" i="6"/>
  <c r="M7046" i="6"/>
  <c r="M3677" i="6"/>
  <c r="M5116" i="6"/>
  <c r="M6457" i="6"/>
  <c r="M383" i="6"/>
  <c r="M4296" i="6"/>
  <c r="M1968" i="6"/>
  <c r="M5218" i="6"/>
  <c r="M5716" i="6"/>
  <c r="M26" i="6"/>
  <c r="M957" i="6"/>
  <c r="M343" i="6"/>
  <c r="M1934" i="6"/>
  <c r="M4205" i="6"/>
  <c r="M5671" i="6"/>
  <c r="M3150" i="6"/>
  <c r="M3281" i="6"/>
  <c r="M2696" i="6"/>
  <c r="M2169" i="6"/>
  <c r="M2420" i="6"/>
  <c r="M1159" i="6"/>
  <c r="M7086" i="6"/>
  <c r="M2441" i="6"/>
  <c r="M6596" i="6"/>
  <c r="M4681" i="6"/>
  <c r="M4406" i="6"/>
  <c r="M1788" i="6"/>
  <c r="M6674" i="6"/>
  <c r="M4706" i="6"/>
  <c r="M6443" i="6"/>
  <c r="M6393" i="6"/>
  <c r="M5711" i="6"/>
  <c r="M5363" i="6"/>
  <c r="M5019" i="6"/>
  <c r="M4658" i="6"/>
  <c r="M5376" i="6"/>
  <c r="M6101" i="6"/>
  <c r="M6959" i="6"/>
  <c r="M4362" i="6"/>
  <c r="M4578" i="6"/>
  <c r="M6759" i="6"/>
  <c r="M2033" i="6"/>
  <c r="M1155" i="6"/>
  <c r="M2898" i="6"/>
  <c r="M6546" i="6"/>
  <c r="M6918" i="6"/>
  <c r="M6961" i="6"/>
  <c r="M5664" i="6"/>
  <c r="M1515" i="6"/>
  <c r="M2660" i="6"/>
  <c r="M1245" i="6"/>
  <c r="M5100" i="6"/>
  <c r="M6369" i="6"/>
  <c r="M6289" i="6"/>
  <c r="M1255" i="6"/>
  <c r="M1078" i="6"/>
  <c r="M4060" i="6"/>
  <c r="M4984" i="6"/>
  <c r="M848" i="6"/>
  <c r="M2530" i="6"/>
  <c r="M5176" i="6"/>
  <c r="M4305" i="6"/>
  <c r="M1531" i="6"/>
  <c r="M4831" i="6"/>
  <c r="M4731" i="6"/>
  <c r="M4571" i="6"/>
  <c r="M720" i="6"/>
  <c r="M5803" i="6"/>
  <c r="M6108" i="6"/>
  <c r="M177" i="6"/>
  <c r="M6594" i="6"/>
  <c r="M663" i="6"/>
  <c r="M5146" i="6"/>
  <c r="M4511" i="6"/>
  <c r="M3450" i="6"/>
  <c r="M2590" i="6"/>
  <c r="M5111" i="6"/>
  <c r="M5649" i="6"/>
  <c r="M6342" i="6"/>
  <c r="M3595" i="6"/>
  <c r="M1390" i="6"/>
  <c r="M6828" i="6"/>
  <c r="M6311" i="6"/>
  <c r="M3729" i="6"/>
  <c r="M6982" i="6"/>
  <c r="M1422" i="6"/>
  <c r="M6435" i="6"/>
  <c r="M2275" i="6"/>
  <c r="M367" i="6"/>
  <c r="M5428" i="6"/>
  <c r="M4252" i="6"/>
  <c r="M6327" i="6"/>
  <c r="M6511" i="6"/>
  <c r="M1037" i="6"/>
  <c r="M5828" i="6"/>
  <c r="M1395" i="6"/>
  <c r="M2779" i="6"/>
  <c r="M6790" i="6"/>
  <c r="M3598" i="6"/>
  <c r="M5758" i="6"/>
  <c r="M1419" i="6"/>
  <c r="M2036" i="6"/>
  <c r="M730" i="6"/>
  <c r="M3161" i="6"/>
  <c r="M67" i="6"/>
  <c r="M6450" i="6"/>
  <c r="M3577" i="6"/>
  <c r="M3477" i="6"/>
  <c r="M4916" i="6"/>
  <c r="M2769" i="6"/>
  <c r="M3664" i="6"/>
  <c r="M6034" i="6"/>
  <c r="M5645" i="6"/>
  <c r="M4037" i="6"/>
  <c r="M6785" i="6"/>
  <c r="M6412" i="6"/>
  <c r="M6439" i="6"/>
  <c r="M5876" i="6"/>
  <c r="M3261" i="6"/>
  <c r="M2596" i="6"/>
  <c r="M6009" i="6"/>
  <c r="M5970" i="6"/>
  <c r="M3825" i="6"/>
  <c r="M6617" i="6"/>
  <c r="M1846" i="6"/>
  <c r="M1980" i="6"/>
  <c r="M5573" i="6"/>
  <c r="M5615" i="6"/>
  <c r="M4521" i="6"/>
  <c r="M696" i="6"/>
  <c r="M1333" i="6"/>
  <c r="M5366" i="6"/>
  <c r="M6494" i="6"/>
  <c r="M4587" i="6"/>
  <c r="M6344" i="6"/>
  <c r="M5396" i="6"/>
  <c r="M2889" i="6"/>
  <c r="M1270" i="6"/>
  <c r="M5756" i="6"/>
  <c r="M2108" i="6"/>
  <c r="M3342" i="6"/>
  <c r="M2747" i="6"/>
  <c r="M3694" i="6"/>
  <c r="M3992" i="6"/>
  <c r="M795" i="6"/>
  <c r="M5097" i="6"/>
  <c r="M4807" i="6"/>
  <c r="M7038" i="6"/>
  <c r="M6567" i="6"/>
  <c r="M3312" i="6"/>
  <c r="M3539" i="6"/>
  <c r="M5177" i="6"/>
  <c r="M883" i="6"/>
  <c r="M1166" i="6"/>
  <c r="M6091" i="6"/>
  <c r="M4735" i="6"/>
  <c r="M3019" i="6"/>
  <c r="M1835" i="6"/>
  <c r="M5093" i="6"/>
  <c r="M550" i="6"/>
  <c r="M5545" i="6"/>
  <c r="M4714" i="6"/>
  <c r="M4215" i="6"/>
  <c r="M5611" i="6"/>
  <c r="M5188" i="6"/>
  <c r="M5916" i="6"/>
  <c r="M5954" i="6"/>
  <c r="M3687" i="6"/>
  <c r="M3971" i="6"/>
  <c r="M5832" i="6"/>
  <c r="M4096" i="6"/>
  <c r="M5772" i="6"/>
  <c r="M6478" i="6"/>
  <c r="M1167" i="6"/>
  <c r="M2428" i="6"/>
  <c r="M6623" i="6"/>
  <c r="M4053" i="6"/>
  <c r="M888" i="6"/>
  <c r="M2671" i="6"/>
  <c r="M2034" i="6"/>
  <c r="M5053" i="6"/>
  <c r="M1191" i="6"/>
  <c r="M415" i="6"/>
  <c r="M1403" i="6"/>
  <c r="M1650" i="6"/>
  <c r="M3665" i="6"/>
  <c r="M2912" i="6"/>
  <c r="M5807" i="6"/>
  <c r="M4079" i="6"/>
  <c r="M1134" i="6"/>
  <c r="M3142" i="6"/>
  <c r="M6330" i="6"/>
  <c r="M6260" i="6"/>
  <c r="M68" i="6"/>
  <c r="M672" i="6"/>
  <c r="M3143" i="6"/>
  <c r="M7035" i="6"/>
  <c r="M1053" i="6"/>
  <c r="M3314" i="6"/>
  <c r="M4412" i="6"/>
  <c r="M5790" i="6"/>
  <c r="M138" i="6"/>
  <c r="M6515" i="6"/>
  <c r="M1644" i="6"/>
  <c r="M4091" i="6"/>
  <c r="M6556" i="6"/>
  <c r="M588" i="6"/>
  <c r="M2134" i="6"/>
  <c r="M3074" i="6"/>
  <c r="M1946" i="6"/>
  <c r="M5710" i="6"/>
  <c r="M91" i="6"/>
  <c r="M1969" i="6"/>
  <c r="M5186" i="6"/>
  <c r="M3824" i="6"/>
  <c r="M5039" i="6"/>
  <c r="M5340" i="6"/>
  <c r="M6885" i="6"/>
  <c r="M79" i="6"/>
  <c r="M4915" i="6"/>
  <c r="M6031" i="6"/>
  <c r="M2587" i="6"/>
  <c r="M1353" i="6"/>
  <c r="M440" i="6"/>
  <c r="M4698" i="6"/>
  <c r="M3745" i="6"/>
  <c r="M2484" i="6"/>
  <c r="M6740" i="6"/>
  <c r="M952" i="6"/>
  <c r="M703" i="6"/>
  <c r="M6693" i="6"/>
  <c r="M1587" i="6"/>
  <c r="M4482" i="6"/>
  <c r="M1742" i="6"/>
  <c r="M2702" i="6"/>
  <c r="M1459" i="6"/>
  <c r="M4574" i="6"/>
  <c r="M2153" i="6"/>
  <c r="M1888" i="6"/>
  <c r="M4109" i="6"/>
  <c r="M2143" i="6"/>
  <c r="M1858" i="6"/>
  <c r="M3081" i="6"/>
  <c r="M6314" i="6"/>
  <c r="M1628" i="6"/>
  <c r="M813" i="6"/>
  <c r="M1572" i="6"/>
  <c r="M4192" i="6"/>
  <c r="M6404" i="6"/>
  <c r="M5458" i="6"/>
  <c r="M3296" i="6"/>
  <c r="M1227" i="6"/>
  <c r="M3405" i="6"/>
  <c r="M6742" i="6"/>
  <c r="M4799" i="6"/>
  <c r="M5104" i="6"/>
  <c r="M3835" i="6"/>
  <c r="M5536" i="6"/>
  <c r="M5574" i="6"/>
  <c r="M4249" i="6"/>
  <c r="M3926" i="6"/>
  <c r="M5544" i="6"/>
  <c r="M4933" i="6"/>
  <c r="M6171" i="6"/>
  <c r="M5395" i="6"/>
  <c r="M4685" i="6"/>
  <c r="M7068" i="6"/>
  <c r="M2856" i="6"/>
  <c r="M3001" i="6"/>
  <c r="M1241" i="6"/>
  <c r="M1201" i="6"/>
  <c r="M381" i="6"/>
  <c r="M4176" i="6"/>
  <c r="M2" i="6"/>
  <c r="M2476" i="6"/>
  <c r="M4174" i="6"/>
  <c r="M52" i="6"/>
  <c r="M4952" i="6"/>
  <c r="M1411" i="6"/>
  <c r="M3810" i="6"/>
  <c r="M6615" i="6"/>
  <c r="M7037" i="6"/>
  <c r="M7005" i="6"/>
  <c r="M4902" i="6"/>
  <c r="M5055" i="6"/>
  <c r="M6424" i="6"/>
  <c r="M4432" i="6"/>
  <c r="M1642" i="6"/>
  <c r="M3351" i="6"/>
  <c r="M1583" i="6"/>
  <c r="M4294" i="6"/>
  <c r="M2104" i="6"/>
  <c r="M3488" i="6"/>
  <c r="M4605" i="6"/>
  <c r="M7032" i="6"/>
  <c r="M2186" i="6"/>
  <c r="M860" i="6"/>
  <c r="M6677" i="6"/>
  <c r="M5268" i="6"/>
  <c r="M4475" i="6"/>
  <c r="M209" i="6"/>
  <c r="M4387" i="6"/>
  <c r="M5335" i="6"/>
  <c r="M6401" i="6"/>
  <c r="M513" i="6"/>
  <c r="M1770" i="6"/>
  <c r="M3704" i="6"/>
  <c r="M5620" i="6"/>
  <c r="M6285" i="6"/>
  <c r="M7080" i="6"/>
  <c r="M2813" i="6"/>
  <c r="M2092" i="6"/>
  <c r="M2677" i="6"/>
  <c r="M5286" i="6"/>
  <c r="M3464" i="6"/>
  <c r="M3276" i="6"/>
  <c r="M6800" i="6"/>
  <c r="M2777" i="6"/>
  <c r="M1737" i="6"/>
  <c r="M5508" i="6"/>
  <c r="M5333" i="6"/>
  <c r="M2817" i="6"/>
  <c r="M1493" i="6"/>
  <c r="M3780" i="6"/>
  <c r="M6624" i="6"/>
  <c r="M2707" i="6"/>
  <c r="A1654" i="6"/>
  <c r="A3488" i="6"/>
  <c r="A6190" i="6"/>
  <c r="A4526" i="6"/>
  <c r="A3971" i="6"/>
  <c r="A6789" i="6"/>
  <c r="A4710" i="6"/>
  <c r="A6090" i="6"/>
  <c r="A6357" i="6"/>
  <c r="A3727" i="6"/>
  <c r="A2420" i="6"/>
  <c r="A4974" i="6"/>
  <c r="A680" i="6"/>
  <c r="A1159" i="6"/>
  <c r="A3852" i="6"/>
  <c r="A1523" i="6"/>
  <c r="A2298" i="6"/>
  <c r="A6754" i="6"/>
  <c r="A1377" i="6"/>
  <c r="A5366" i="6"/>
  <c r="A4023" i="6"/>
  <c r="A5926" i="6"/>
  <c r="A3282" i="6"/>
  <c r="A3182" i="6"/>
  <c r="A4605" i="6"/>
  <c r="A1843" i="6"/>
  <c r="A2560" i="6"/>
  <c r="A6713" i="6"/>
  <c r="A1770" i="6"/>
  <c r="A2597" i="6"/>
  <c r="A4834" i="6"/>
  <c r="A1167" i="6"/>
  <c r="A425" i="6"/>
  <c r="A1414" i="6"/>
  <c r="A6266" i="6"/>
  <c r="A5188" i="6"/>
  <c r="A70" i="6"/>
  <c r="A3704" i="6"/>
  <c r="A1562" i="6"/>
  <c r="A6276" i="6"/>
  <c r="A2428" i="6"/>
  <c r="A6693" i="6"/>
  <c r="A1666" i="6"/>
  <c r="A5209" i="6"/>
  <c r="A330" i="6"/>
  <c r="A4681" i="6"/>
  <c r="A4215" i="6"/>
  <c r="A1968" i="6"/>
  <c r="A1265" i="6"/>
  <c r="A6886" i="6"/>
  <c r="A301" i="6"/>
  <c r="A3733" i="6"/>
  <c r="A5293" i="6"/>
  <c r="A6330" i="6"/>
  <c r="A3901" i="6"/>
  <c r="A547" i="6"/>
  <c r="A3642" i="6"/>
  <c r="A539" i="6"/>
  <c r="A3477" i="6"/>
  <c r="A4629" i="6"/>
  <c r="A5916" i="6"/>
  <c r="A5954" i="6"/>
  <c r="A5545" i="6"/>
  <c r="A5303" i="6"/>
  <c r="A4714" i="6"/>
  <c r="A4640" i="6"/>
  <c r="A3978" i="6"/>
  <c r="A1587" i="6"/>
  <c r="A431" i="6"/>
  <c r="A1365" i="6"/>
  <c r="A5620" i="6"/>
  <c r="A6014" i="6"/>
  <c r="A6875" i="6"/>
  <c r="A4194" i="6"/>
  <c r="A4406" i="6"/>
  <c r="A5287" i="6"/>
  <c r="A3103" i="6"/>
  <c r="A7006" i="6"/>
  <c r="A7058" i="6"/>
  <c r="A3821" i="6"/>
  <c r="A3041" i="6"/>
  <c r="A5869" i="6"/>
  <c r="A6743" i="6"/>
  <c r="A6108" i="6"/>
  <c r="A1617" i="6"/>
  <c r="A5218" i="6"/>
  <c r="A3225" i="6"/>
  <c r="A6623" i="6"/>
  <c r="A2250" i="6"/>
  <c r="A2613" i="6"/>
  <c r="A4916" i="6"/>
  <c r="A6240" i="6"/>
  <c r="A177" i="6"/>
  <c r="A1102" i="6"/>
  <c r="A4895" i="6"/>
  <c r="A5658" i="6"/>
  <c r="A2104" i="6"/>
  <c r="A4753" i="6"/>
  <c r="A4587" i="6"/>
  <c r="A3351" i="6"/>
  <c r="A4294" i="6"/>
  <c r="A910" i="6"/>
  <c r="A6478" i="6"/>
  <c r="A413" i="6"/>
  <c r="A5796" i="6"/>
  <c r="A4015" i="6"/>
  <c r="A1934" i="6"/>
  <c r="A6401" i="6"/>
  <c r="A3687" i="6"/>
  <c r="A4053" i="6"/>
  <c r="A513" i="6"/>
  <c r="A6344" i="6"/>
  <c r="A2162" i="6"/>
  <c r="A5396" i="6"/>
  <c r="A6600" i="6"/>
  <c r="A7032" i="6"/>
  <c r="A2155" i="6"/>
  <c r="A112" i="6"/>
  <c r="A6674" i="6"/>
  <c r="A1583" i="6"/>
  <c r="A4580" i="6"/>
  <c r="A3957" i="6"/>
  <c r="A4812" i="6"/>
  <c r="A1488" i="6"/>
  <c r="A1376" i="6"/>
  <c r="M2650" i="6"/>
  <c r="M5746" i="6"/>
  <c r="M6525" i="6"/>
  <c r="M5568" i="6"/>
  <c r="M6080" i="6"/>
  <c r="M3186" i="6"/>
  <c r="M2019" i="6"/>
  <c r="M1817" i="6"/>
  <c r="M1304" i="6"/>
  <c r="M5837" i="6"/>
  <c r="M4813" i="6"/>
  <c r="M914" i="6"/>
  <c r="M1153" i="6"/>
  <c r="M3873" i="6"/>
  <c r="M5644" i="6"/>
  <c r="M4352" i="6"/>
  <c r="M5826" i="6"/>
  <c r="M1407" i="6"/>
  <c r="M2429" i="6"/>
  <c r="M93" i="6"/>
  <c r="M6776" i="6"/>
  <c r="M1219" i="6"/>
  <c r="M6203" i="6"/>
  <c r="M1396" i="6"/>
  <c r="M1997" i="6"/>
  <c r="M4794" i="6"/>
  <c r="M4469" i="6"/>
  <c r="M2706" i="6"/>
  <c r="M3599" i="6"/>
  <c r="M147" i="6"/>
  <c r="M6456" i="6"/>
  <c r="M1074" i="6"/>
  <c r="M5602" i="6"/>
  <c r="M3985" i="6"/>
  <c r="M1967" i="6"/>
  <c r="M5932" i="6"/>
  <c r="M4955" i="6"/>
  <c r="M2654" i="6"/>
  <c r="M4541" i="6"/>
  <c r="M3485" i="6"/>
  <c r="M6660" i="6"/>
  <c r="M2267" i="6"/>
  <c r="M6324" i="6"/>
  <c r="M2497" i="6"/>
  <c r="M5392" i="6"/>
  <c r="M286" i="6"/>
  <c r="M476" i="6"/>
  <c r="M3262" i="6"/>
  <c r="M3088" i="6"/>
  <c r="M1735" i="6"/>
  <c r="M1319" i="6"/>
  <c r="M4630" i="6"/>
  <c r="M1423" i="6"/>
  <c r="M1900" i="6"/>
  <c r="M5270" i="6"/>
  <c r="M2576" i="6"/>
  <c r="M5236" i="6"/>
  <c r="M300" i="6"/>
  <c r="M5473" i="6"/>
  <c r="M928" i="6"/>
  <c r="M42" i="6"/>
  <c r="M3764" i="6"/>
  <c r="M747" i="6"/>
  <c r="M6868" i="6"/>
  <c r="M46" i="6"/>
  <c r="M5470" i="6"/>
  <c r="M5806" i="6"/>
  <c r="M3787" i="6"/>
  <c r="M782" i="6"/>
  <c r="M1331" i="6"/>
  <c r="M1500" i="6"/>
  <c r="M2216" i="6"/>
  <c r="M6638" i="6"/>
  <c r="M6719" i="6"/>
  <c r="M2872" i="6"/>
  <c r="M6016" i="6"/>
  <c r="M2394" i="6"/>
  <c r="M3762" i="6"/>
  <c r="M7062" i="6"/>
  <c r="M3237" i="6"/>
  <c r="M4214" i="6"/>
  <c r="M5523" i="6"/>
  <c r="M3936" i="6"/>
  <c r="M3919" i="6"/>
  <c r="M6545" i="6"/>
  <c r="M723" i="6"/>
  <c r="M5411" i="6"/>
  <c r="M3596" i="6"/>
  <c r="M4146" i="6"/>
  <c r="M726" i="6"/>
  <c r="M2273" i="6"/>
  <c r="M2558" i="6"/>
  <c r="M5555" i="6"/>
  <c r="M4985" i="6"/>
  <c r="M6773" i="6"/>
  <c r="M2167" i="6"/>
  <c r="M6166" i="6"/>
  <c r="M266" i="6"/>
  <c r="M5015" i="6"/>
  <c r="M898" i="6"/>
  <c r="M2218" i="6"/>
  <c r="M3193" i="6"/>
  <c r="M2041" i="6"/>
  <c r="M2500" i="6"/>
  <c r="M1301" i="6"/>
  <c r="M6903" i="6"/>
  <c r="M5660" i="6"/>
  <c r="M299" i="6"/>
  <c r="M4259" i="6"/>
  <c r="M2173" i="6"/>
  <c r="M6667" i="6"/>
  <c r="M2697" i="6"/>
  <c r="M6838" i="6"/>
  <c r="M4862" i="6"/>
  <c r="M2693" i="6"/>
  <c r="M2568" i="6"/>
  <c r="M6683" i="6"/>
  <c r="M6198" i="6"/>
  <c r="M2283" i="6"/>
  <c r="M2278" i="6"/>
  <c r="M3305" i="6"/>
  <c r="M5631" i="6"/>
  <c r="M4381" i="6"/>
  <c r="M356" i="6"/>
  <c r="M6970" i="6"/>
  <c r="M335" i="6"/>
  <c r="M3126" i="6"/>
  <c r="M3951" i="6"/>
  <c r="M523" i="6"/>
  <c r="M5299" i="6"/>
  <c r="A6594" i="6"/>
  <c r="A843" i="6"/>
  <c r="A912" i="6"/>
  <c r="A5640" i="6"/>
  <c r="A518" i="6"/>
  <c r="A663" i="6"/>
  <c r="A3479" i="6"/>
  <c r="A5146" i="6"/>
  <c r="A4205" i="6"/>
  <c r="A5671" i="6"/>
  <c r="A6260" i="6"/>
  <c r="A68" i="6"/>
  <c r="A3897" i="6"/>
  <c r="A672" i="6"/>
  <c r="A859" i="6"/>
  <c r="A3143" i="6"/>
  <c r="A4511" i="6"/>
  <c r="A7035" i="6"/>
  <c r="A1053" i="6"/>
  <c r="A3314" i="6"/>
  <c r="A4412" i="6"/>
  <c r="A3464" i="6"/>
  <c r="A5790" i="6"/>
  <c r="A138" i="6"/>
  <c r="A3450" i="6"/>
  <c r="A4960" i="6"/>
  <c r="A3028" i="6"/>
  <c r="A347" i="6"/>
  <c r="A6515" i="6"/>
  <c r="A2650" i="6"/>
  <c r="A1644" i="6"/>
  <c r="A996" i="6"/>
  <c r="A722" i="6"/>
  <c r="A3281" i="6"/>
  <c r="A4091" i="6"/>
  <c r="A2590" i="6"/>
  <c r="A6556" i="6"/>
  <c r="A588" i="6"/>
  <c r="A2050" i="6"/>
  <c r="A3319" i="6"/>
  <c r="A1325" i="6"/>
  <c r="A5111" i="6"/>
  <c r="A5649" i="6"/>
  <c r="A3952" i="6"/>
  <c r="A1229" i="6"/>
  <c r="A2696" i="6"/>
  <c r="A782" i="6"/>
  <c r="A2134" i="6"/>
  <c r="A3074" i="6"/>
  <c r="A213" i="6"/>
  <c r="A3353" i="6"/>
  <c r="A1946" i="6"/>
  <c r="A3368" i="6"/>
  <c r="A5710" i="6"/>
  <c r="A91" i="6"/>
  <c r="A3010" i="6"/>
  <c r="A3046" i="6"/>
  <c r="A2169" i="6"/>
  <c r="A6342" i="6"/>
  <c r="A1969" i="6"/>
  <c r="A3595" i="6"/>
  <c r="A1331" i="6"/>
  <c r="A1390" i="6"/>
  <c r="A4666" i="6"/>
  <c r="A1500" i="6"/>
  <c r="A6828" i="6"/>
  <c r="A2216" i="6"/>
  <c r="A6311" i="6"/>
  <c r="A2126" i="6"/>
  <c r="A2667" i="6"/>
  <c r="A6638" i="6"/>
  <c r="A3729" i="6"/>
  <c r="A5186" i="6"/>
  <c r="A2881" i="6"/>
  <c r="A4482" i="6"/>
  <c r="A3824" i="6"/>
  <c r="A5039" i="6"/>
  <c r="A4479" i="6"/>
  <c r="A5340" i="6"/>
  <c r="A6982" i="6"/>
  <c r="A1422" i="6"/>
  <c r="A6885" i="6"/>
  <c r="A6435" i="6"/>
  <c r="A4296" i="6"/>
  <c r="A79" i="6"/>
  <c r="A2275" i="6"/>
  <c r="A4915" i="6"/>
  <c r="A367" i="6"/>
  <c r="A5428" i="6"/>
  <c r="A1712" i="6"/>
  <c r="A6031" i="6"/>
  <c r="A4252" i="6"/>
  <c r="A4393" i="6"/>
  <c r="A6327" i="6"/>
  <c r="A2587" i="6"/>
  <c r="A4889" i="6"/>
  <c r="A1353" i="6"/>
  <c r="A1037" i="6"/>
  <c r="A5828" i="6"/>
  <c r="A3924" i="6"/>
  <c r="M403" i="6"/>
  <c r="A1742" i="6"/>
  <c r="M1035" i="6"/>
  <c r="M3225" i="6"/>
  <c r="M6793" i="6"/>
  <c r="M2535" i="6"/>
  <c r="M4753" i="6"/>
  <c r="M3360" i="6"/>
  <c r="M1028" i="6"/>
  <c r="M2823" i="6"/>
  <c r="M5517" i="6"/>
  <c r="M3115" i="6"/>
  <c r="M2022" i="6"/>
  <c r="M5640" i="6"/>
  <c r="M3901" i="6"/>
  <c r="A440" i="6"/>
  <c r="A1395" i="6"/>
  <c r="A263" i="6"/>
  <c r="A6719" i="6"/>
  <c r="A2779" i="6"/>
  <c r="A4698" i="6"/>
  <c r="A6790" i="6"/>
  <c r="A2651" i="6"/>
  <c r="A3598" i="6"/>
  <c r="A3745" i="6"/>
  <c r="A5758" i="6"/>
  <c r="A1419" i="6"/>
  <c r="A2484" i="6"/>
  <c r="A2036" i="6"/>
  <c r="A730" i="6"/>
  <c r="A3161" i="6"/>
  <c r="A6740" i="6"/>
  <c r="A6236" i="6"/>
  <c r="A952" i="6"/>
  <c r="A5728" i="6"/>
  <c r="A67" i="6"/>
  <c r="A6450" i="6"/>
  <c r="A3577" i="6"/>
  <c r="A703" i="6"/>
  <c r="A7105" i="6"/>
  <c r="A1182" i="6"/>
  <c r="M4666" i="6"/>
  <c r="M6747" i="6"/>
  <c r="M1182" i="6"/>
  <c r="M2881" i="6"/>
  <c r="M2560" i="6"/>
  <c r="M6734" i="6"/>
  <c r="M4375" i="6"/>
  <c r="M4680" i="6"/>
  <c r="M99" i="6"/>
  <c r="M290" i="6"/>
  <c r="M2050" i="6"/>
  <c r="M330" i="6"/>
  <c r="M571" i="6"/>
  <c r="M1163" i="6"/>
  <c r="M5990" i="6"/>
  <c r="M3578" i="6"/>
  <c r="M2953" i="6"/>
  <c r="M4960" i="6"/>
  <c r="M7006" i="6"/>
  <c r="M445" i="6"/>
  <c r="M1488" i="6"/>
  <c r="M2079" i="6"/>
  <c r="M2298" i="6"/>
  <c r="M1377" i="6"/>
  <c r="M431" i="6"/>
  <c r="M4502" i="6"/>
  <c r="M2651" i="6"/>
  <c r="M5926" i="6"/>
  <c r="M4834" i="6"/>
  <c r="M1414" i="6"/>
  <c r="M6275" i="6"/>
  <c r="M6692" i="6"/>
  <c r="M6600" i="6"/>
  <c r="M6212" i="6"/>
  <c r="M3046" i="6"/>
  <c r="M5303" i="6"/>
  <c r="M5796" i="6"/>
  <c r="M1265" i="6"/>
  <c r="M539" i="6"/>
  <c r="M1365" i="6"/>
  <c r="M6875" i="6"/>
  <c r="M2133" i="6"/>
  <c r="M1590" i="6"/>
  <c r="M7030" i="6"/>
  <c r="M5516" i="6"/>
  <c r="M5559" i="6"/>
  <c r="M149" i="6"/>
  <c r="M4596" i="6"/>
  <c r="M44" i="6"/>
  <c r="M434" i="6"/>
  <c r="M3549" i="6"/>
  <c r="M1452" i="6"/>
  <c r="M1232" i="6"/>
  <c r="M2406" i="6"/>
  <c r="M3177" i="6"/>
  <c r="M304" i="6"/>
  <c r="M543" i="6"/>
  <c r="M6761" i="6"/>
  <c r="M6417" i="6"/>
  <c r="M4739" i="6"/>
  <c r="M6993" i="6"/>
  <c r="M3062" i="6"/>
  <c r="M1842" i="6"/>
  <c r="M2548" i="6"/>
  <c r="M1815" i="6"/>
  <c r="M1226" i="6"/>
  <c r="M2805" i="6"/>
  <c r="M5142" i="6"/>
  <c r="M1087" i="6"/>
  <c r="M1567" i="6"/>
  <c r="M148" i="6"/>
  <c r="M1668" i="6"/>
  <c r="M2507" i="6"/>
  <c r="M4175" i="6"/>
  <c r="M1830" i="6"/>
  <c r="M1825" i="6"/>
  <c r="M3254" i="6"/>
  <c r="M6841" i="6"/>
  <c r="M2149" i="6"/>
  <c r="M3653" i="6"/>
  <c r="M2233" i="6"/>
  <c r="M8" i="6"/>
  <c r="M409" i="6"/>
  <c r="M2334" i="6"/>
  <c r="M649" i="6"/>
  <c r="M4527" i="6"/>
  <c r="M6196" i="6"/>
  <c r="M6403" i="6"/>
  <c r="M6789" i="6"/>
  <c r="M1843" i="6"/>
  <c r="M6713" i="6"/>
  <c r="M1199" i="6"/>
  <c r="M2998" i="6"/>
  <c r="M3182" i="6"/>
  <c r="M2597" i="6"/>
  <c r="M301" i="6"/>
  <c r="M4640" i="6"/>
  <c r="M1376" i="6"/>
  <c r="H1182" i="6"/>
  <c r="H7105" i="6"/>
  <c r="H703" i="6"/>
  <c r="H3577" i="6"/>
  <c r="H6450" i="6"/>
  <c r="H67" i="6"/>
  <c r="H5728" i="6"/>
  <c r="H952" i="6"/>
  <c r="H6236" i="6"/>
  <c r="H6740" i="6"/>
  <c r="H3161" i="6"/>
  <c r="H730" i="6"/>
  <c r="H2036" i="6"/>
  <c r="H2484" i="6"/>
  <c r="H1419" i="6"/>
  <c r="H5758" i="6"/>
  <c r="H3745" i="6"/>
  <c r="H3598" i="6"/>
  <c r="H2651" i="6"/>
  <c r="H6790" i="6"/>
  <c r="H4698" i="6"/>
  <c r="H2779" i="6"/>
  <c r="H6719" i="6"/>
  <c r="H263" i="6"/>
  <c r="H1395" i="6"/>
  <c r="H440" i="6"/>
  <c r="H3924" i="6"/>
  <c r="H5828" i="6"/>
  <c r="H1037" i="6"/>
  <c r="H1353" i="6"/>
  <c r="H6511" i="6"/>
  <c r="H4889" i="6"/>
  <c r="H2587" i="6"/>
  <c r="H6327" i="6"/>
  <c r="H4393" i="6"/>
  <c r="H4252" i="6"/>
  <c r="H6031" i="6"/>
  <c r="H1712" i="6"/>
  <c r="H5428" i="6"/>
  <c r="H367" i="6"/>
  <c r="H4915" i="6"/>
  <c r="H2275" i="6"/>
  <c r="H79" i="6"/>
  <c r="H4296" i="6"/>
  <c r="H6435" i="6"/>
  <c r="H6885" i="6"/>
  <c r="H1422" i="6"/>
  <c r="H6982" i="6"/>
  <c r="H5340" i="6"/>
  <c r="H4479" i="6"/>
  <c r="H5039" i="6"/>
  <c r="H3824" i="6"/>
  <c r="H4482" i="6"/>
  <c r="H2881" i="6"/>
  <c r="H5186" i="6"/>
  <c r="H3729" i="6"/>
  <c r="H6638" i="6"/>
  <c r="H2667" i="6"/>
  <c r="H1251" i="6"/>
  <c r="H2684" i="6"/>
  <c r="H2110" i="6"/>
  <c r="H5724" i="6"/>
  <c r="H742" i="6"/>
  <c r="H5305" i="6"/>
  <c r="H5105" i="6"/>
  <c r="H2114" i="6"/>
  <c r="H5706" i="6"/>
  <c r="H5191" i="6"/>
  <c r="H3582" i="6"/>
  <c r="H3213" i="6"/>
  <c r="H4238" i="6"/>
  <c r="H1645" i="6"/>
  <c r="H4707" i="6"/>
  <c r="H3554" i="6"/>
  <c r="H6239" i="6"/>
  <c r="H1260" i="6"/>
  <c r="H1333" i="6"/>
  <c r="H335" i="6"/>
  <c r="H1488" i="6"/>
  <c r="H4305" i="6"/>
  <c r="H4580" i="6"/>
  <c r="H3001" i="6"/>
  <c r="H5631" i="6"/>
  <c r="H6674" i="6"/>
  <c r="H1115" i="6"/>
  <c r="H2278" i="6"/>
  <c r="H6344" i="6"/>
  <c r="H7068" i="6"/>
  <c r="H4053" i="6"/>
  <c r="H1346" i="6"/>
  <c r="H6683" i="6"/>
  <c r="H413" i="6"/>
  <c r="H883" i="6"/>
  <c r="H6969" i="6"/>
  <c r="H2000" i="6"/>
  <c r="H3773" i="6"/>
  <c r="H3351" i="6"/>
  <c r="H4933" i="6"/>
  <c r="H6399" i="6"/>
  <c r="H4428" i="6"/>
  <c r="H1465" i="6"/>
  <c r="H6567" i="6"/>
  <c r="H4184" i="6"/>
  <c r="H5163" i="6"/>
  <c r="H1255" i="6"/>
  <c r="H6122" i="6"/>
  <c r="H6487" i="6"/>
  <c r="H177" i="6"/>
  <c r="H795" i="6"/>
  <c r="H4249" i="6"/>
  <c r="H5732" i="6"/>
  <c r="H5100" i="6"/>
  <c r="H4068" i="6"/>
  <c r="H5218" i="6"/>
  <c r="H3187" i="6"/>
  <c r="H3669" i="6"/>
  <c r="H621" i="6"/>
  <c r="H5716" i="6"/>
  <c r="H3411" i="6"/>
  <c r="H211" i="6"/>
  <c r="H4406" i="6"/>
  <c r="H99" i="6"/>
  <c r="H2596" i="6"/>
  <c r="H5664" i="6"/>
  <c r="H3606" i="6"/>
  <c r="H374" i="6"/>
  <c r="H3835" i="6"/>
  <c r="H6285" i="6"/>
  <c r="H6918" i="6"/>
  <c r="H3193" i="6"/>
  <c r="H2429" i="6"/>
  <c r="H2218" i="6"/>
  <c r="H6546" i="6"/>
  <c r="H898" i="6"/>
  <c r="H5015" i="6"/>
  <c r="H2898" i="6"/>
  <c r="H266" i="6"/>
  <c r="H6166" i="6"/>
  <c r="H2167" i="6"/>
  <c r="H2016" i="6"/>
  <c r="H6773" i="6"/>
  <c r="H1155" i="6"/>
  <c r="H1407" i="6"/>
  <c r="H4985" i="6"/>
  <c r="H2033" i="6"/>
  <c r="H5555" i="6"/>
  <c r="H6759" i="6"/>
  <c r="H2558" i="6"/>
  <c r="H5826" i="6"/>
  <c r="H4578" i="6"/>
  <c r="H6059" i="6"/>
  <c r="H4362" i="6"/>
  <c r="H2273" i="6"/>
  <c r="H4352" i="6"/>
  <c r="H726" i="6"/>
  <c r="H6702" i="6"/>
  <c r="H4146" i="6"/>
  <c r="H3596" i="6"/>
  <c r="H5411" i="6"/>
  <c r="H6959" i="6"/>
  <c r="H6101" i="6"/>
  <c r="H723" i="6"/>
  <c r="H6545" i="6"/>
  <c r="H5644" i="6"/>
  <c r="H1187" i="6"/>
  <c r="H5376" i="6"/>
  <c r="H4658" i="6"/>
  <c r="H3919" i="6"/>
  <c r="H3936" i="6"/>
  <c r="H5019" i="6"/>
  <c r="H5363" i="6"/>
  <c r="H5523" i="6"/>
  <c r="H4214" i="6"/>
  <c r="H3237" i="6"/>
  <c r="H3951" i="6"/>
  <c r="H1376" i="6"/>
  <c r="H5093" i="6"/>
  <c r="H1835" i="6"/>
  <c r="H356" i="6"/>
  <c r="H3019" i="6"/>
  <c r="H4174" i="6"/>
  <c r="H4475" i="6"/>
  <c r="H2022" i="6"/>
  <c r="H2243" i="6"/>
  <c r="H513" i="6"/>
  <c r="H6401" i="6"/>
  <c r="H4160" i="6"/>
  <c r="H1220" i="6"/>
  <c r="H4984" i="6"/>
  <c r="H2805" i="6"/>
  <c r="H1484" i="6"/>
  <c r="H254" i="6"/>
  <c r="H2452" i="6"/>
  <c r="H3331" i="6"/>
  <c r="H1815" i="6"/>
  <c r="H4807" i="6"/>
  <c r="H4916" i="6"/>
  <c r="H6776" i="6"/>
  <c r="H3062" i="6"/>
  <c r="H2747" i="6"/>
  <c r="H1735" i="6"/>
  <c r="H3667" i="6"/>
  <c r="H7006" i="6"/>
  <c r="H2829" i="6"/>
  <c r="H1515" i="6"/>
  <c r="H5151" i="6"/>
  <c r="H4723" i="6"/>
  <c r="H5739" i="6"/>
  <c r="H3675" i="6"/>
  <c r="H4640" i="6"/>
  <c r="H1790" i="6"/>
  <c r="H6324" i="6"/>
  <c r="H5346" i="6"/>
  <c r="H5916" i="6"/>
  <c r="H6682" i="6"/>
  <c r="H3787" i="6"/>
  <c r="H6660" i="6"/>
  <c r="H3595" i="6"/>
  <c r="H3504" i="6"/>
  <c r="H368" i="6"/>
  <c r="H46" i="6"/>
  <c r="H2646" i="6"/>
  <c r="H948" i="6"/>
  <c r="H1583" i="6"/>
  <c r="H4735" i="6"/>
  <c r="H5176" i="6"/>
  <c r="H2535" i="6"/>
  <c r="H6791" i="6"/>
  <c r="H4514" i="6"/>
  <c r="H4685" i="6"/>
  <c r="H2568" i="6"/>
  <c r="H5796" i="6"/>
  <c r="H5395" i="6"/>
  <c r="H848" i="6"/>
  <c r="H2196" i="6"/>
  <c r="H4145" i="6"/>
  <c r="H4587" i="6"/>
  <c r="H6617" i="6"/>
  <c r="H1078" i="6"/>
  <c r="H3825" i="6"/>
  <c r="H1226" i="6"/>
  <c r="H1201" i="6"/>
  <c r="H6240" i="6"/>
  <c r="H426" i="6"/>
  <c r="H6623" i="6"/>
  <c r="H1245" i="6"/>
  <c r="H1842" i="6"/>
  <c r="H6062" i="6"/>
  <c r="H5156" i="6"/>
  <c r="H6993" i="6"/>
  <c r="H3249" i="6"/>
  <c r="H7058" i="6"/>
  <c r="H5287" i="6"/>
  <c r="H1301" i="6"/>
  <c r="H1084" i="6"/>
  <c r="H229" i="6"/>
  <c r="H2324" i="6"/>
  <c r="H2497" i="6"/>
  <c r="H3737" i="6"/>
  <c r="H3978" i="6"/>
  <c r="H6311" i="6"/>
  <c r="H5772" i="6"/>
  <c r="H6742" i="6"/>
  <c r="H2267" i="6"/>
  <c r="H1390" i="6"/>
  <c r="H720" i="6"/>
  <c r="H2093" i="6"/>
  <c r="H5224" i="6"/>
  <c r="H2288" i="6"/>
  <c r="H3010" i="6"/>
  <c r="H2406" i="6"/>
  <c r="H2616" i="6"/>
  <c r="H4502" i="6"/>
  <c r="H4955" i="6"/>
  <c r="H3142" i="6"/>
  <c r="H2401" i="6"/>
  <c r="H5103" i="6"/>
  <c r="H6457" i="6"/>
  <c r="H3549" i="6"/>
  <c r="H6276" i="6"/>
  <c r="H6456" i="6"/>
  <c r="H5111" i="6"/>
  <c r="H2235" i="6"/>
  <c r="H4079" i="6"/>
  <c r="H6266" i="6"/>
  <c r="H5453" i="6"/>
  <c r="H3599" i="6"/>
  <c r="H4834" i="6"/>
  <c r="H6314" i="6"/>
  <c r="H4794" i="6"/>
  <c r="H1644" i="6"/>
  <c r="H3210" i="6"/>
  <c r="H1843" i="6"/>
  <c r="H796" i="6"/>
  <c r="H6831" i="6"/>
  <c r="H7062" i="6"/>
  <c r="H3762" i="6"/>
  <c r="H2394" i="6"/>
  <c r="H5711" i="6"/>
  <c r="H6016" i="6"/>
  <c r="H2872" i="6"/>
  <c r="H3873" i="6"/>
  <c r="H1153" i="6"/>
  <c r="H2785" i="6"/>
  <c r="H914" i="6"/>
  <c r="H4813" i="6"/>
  <c r="H5837" i="6"/>
  <c r="H6163" i="6"/>
  <c r="H5074" i="6"/>
  <c r="H6800" i="6"/>
  <c r="H1304" i="6"/>
  <c r="H1817" i="6"/>
  <c r="H3276" i="6"/>
  <c r="H2019" i="6"/>
  <c r="H2834" i="6"/>
  <c r="H6393" i="6"/>
  <c r="H3186" i="6"/>
  <c r="H6443" i="6"/>
  <c r="H6080" i="6"/>
  <c r="H5568" i="6"/>
  <c r="H6525" i="6"/>
  <c r="H4706" i="6"/>
  <c r="H1742" i="6"/>
  <c r="H2006" i="6"/>
  <c r="H4812" i="6"/>
  <c r="H3957" i="6"/>
  <c r="H1339" i="6"/>
  <c r="H6480" i="6"/>
  <c r="H112" i="6"/>
  <c r="H1163" i="6"/>
  <c r="H2" i="6"/>
  <c r="H4375" i="6"/>
  <c r="H2998" i="6"/>
  <c r="H4779" i="6"/>
  <c r="H4313" i="6"/>
  <c r="H4294" i="6"/>
  <c r="H4060" i="6"/>
  <c r="H3360" i="6"/>
  <c r="H5960" i="6"/>
  <c r="H5658" i="6"/>
  <c r="H2697" i="6"/>
  <c r="H3926" i="6"/>
  <c r="H174" i="6"/>
  <c r="H2855" i="6"/>
  <c r="H1423" i="6"/>
  <c r="H5286" i="6"/>
  <c r="H321" i="6"/>
  <c r="H4164" i="6"/>
  <c r="H6009" i="6"/>
  <c r="H5660" i="6"/>
  <c r="H5806" i="6"/>
  <c r="H1143" i="6"/>
  <c r="H286" i="6"/>
  <c r="H4680" i="6"/>
  <c r="H2041" i="6"/>
  <c r="H307" i="6"/>
  <c r="H5251" i="6"/>
  <c r="H5303" i="6"/>
  <c r="H4629" i="6"/>
  <c r="H5231" i="6"/>
  <c r="H1762" i="6"/>
  <c r="H1969" i="6"/>
  <c r="H2169" i="6"/>
  <c r="H3372" i="6"/>
  <c r="H2654" i="6"/>
  <c r="H3733" i="6"/>
  <c r="H6486" i="6"/>
  <c r="H1265" i="6"/>
  <c r="H6275" i="6"/>
  <c r="H213" i="6"/>
  <c r="H2091" i="6"/>
  <c r="H3985" i="6"/>
  <c r="H1666" i="6"/>
  <c r="H978" i="6"/>
  <c r="H2428" i="6"/>
  <c r="H1572" i="6"/>
  <c r="H4423" i="6"/>
  <c r="H6426" i="6"/>
  <c r="H70" i="6"/>
  <c r="H1628" i="6"/>
  <c r="H2706" i="6"/>
  <c r="H32" i="6"/>
  <c r="H5125" i="6"/>
  <c r="H4469" i="6"/>
  <c r="H4941" i="6"/>
  <c r="H6713" i="6"/>
  <c r="H4096" i="6"/>
  <c r="H403" i="6"/>
  <c r="H3028" i="6"/>
  <c r="H5926" i="6"/>
  <c r="H5645" i="6"/>
  <c r="H3838" i="6"/>
  <c r="H5832" i="6"/>
  <c r="H2298" i="6"/>
  <c r="H3653" i="6"/>
  <c r="H3143" i="6"/>
  <c r="H3150" i="6"/>
  <c r="H5055" i="6"/>
  <c r="H4205" i="6"/>
  <c r="H704" i="6"/>
  <c r="H3032" i="6"/>
  <c r="H1459" i="6"/>
  <c r="H3479" i="6"/>
  <c r="H6990" i="6"/>
  <c r="H3511" i="6"/>
  <c r="H6190" i="6"/>
  <c r="H992" i="6"/>
  <c r="H2769" i="6"/>
  <c r="H3126" i="6"/>
  <c r="H4831" i="6"/>
  <c r="H6883" i="6"/>
  <c r="H5335" i="6"/>
  <c r="H209" i="6"/>
  <c r="H2155" i="6"/>
  <c r="H5396" i="6"/>
  <c r="H6091" i="6"/>
  <c r="H1166" i="6"/>
  <c r="H4176" i="6"/>
  <c r="H4015" i="6"/>
  <c r="H2530" i="6"/>
  <c r="H5236" i="6"/>
  <c r="H1199" i="6"/>
  <c r="H4862" i="6"/>
  <c r="H6203" i="6"/>
  <c r="H6867" i="6"/>
  <c r="H1900" i="6"/>
  <c r="H5097" i="6"/>
  <c r="H5137" i="6"/>
  <c r="H951" i="6"/>
  <c r="H3225" i="6"/>
  <c r="H2017" i="6"/>
  <c r="H4259" i="6"/>
  <c r="H571" i="6"/>
  <c r="H3041" i="6"/>
  <c r="H2108" i="6"/>
  <c r="H6903" i="6"/>
  <c r="H476" i="6"/>
  <c r="H2140" i="6"/>
  <c r="H4380" i="6"/>
  <c r="H5392" i="6"/>
  <c r="H431" i="6"/>
  <c r="H2126" i="6"/>
  <c r="H2251" i="6"/>
  <c r="H6828" i="6"/>
  <c r="H729" i="6"/>
  <c r="H5397" i="6"/>
  <c r="H3017" i="6"/>
  <c r="H3901" i="6"/>
  <c r="H6412" i="6"/>
  <c r="H91" i="6"/>
  <c r="H5293" i="6"/>
  <c r="H3368" i="6"/>
  <c r="H1232" i="6"/>
  <c r="H5932" i="6"/>
  <c r="H5703" i="6"/>
  <c r="H4681" i="6"/>
  <c r="H2134" i="6"/>
  <c r="H1452" i="6"/>
  <c r="H2212" i="6"/>
  <c r="H1074" i="6"/>
  <c r="H6954" i="6"/>
  <c r="H2050" i="6"/>
  <c r="H3517" i="6"/>
  <c r="H596" i="6"/>
  <c r="H1548" i="6"/>
  <c r="H2698" i="6"/>
  <c r="H4091" i="6"/>
  <c r="H694" i="6"/>
  <c r="H149" i="6"/>
  <c r="H4346" i="6"/>
  <c r="H3665" i="6"/>
  <c r="H6747" i="6"/>
  <c r="H3780" i="6"/>
  <c r="H5790" i="6"/>
  <c r="H415" i="6"/>
  <c r="H7086" i="6"/>
  <c r="H1377" i="6"/>
  <c r="H1107" i="6"/>
  <c r="H5508" i="6"/>
  <c r="H7035" i="6"/>
  <c r="H3730" i="6"/>
  <c r="H3716" i="6"/>
  <c r="H68" i="6"/>
  <c r="H3238" i="6"/>
  <c r="H4650" i="6"/>
  <c r="H2079" i="6"/>
  <c r="H6620" i="6"/>
  <c r="H6789" i="6"/>
  <c r="H2795" i="6"/>
  <c r="H3664" i="6"/>
  <c r="H4952" i="6"/>
  <c r="H843" i="6"/>
  <c r="H4744" i="6"/>
  <c r="H2035" i="6"/>
  <c r="H696" i="6"/>
  <c r="H4521" i="6"/>
  <c r="H5615" i="6"/>
  <c r="H5573" i="6"/>
  <c r="H6853" i="6"/>
  <c r="H1752" i="6"/>
  <c r="H527" i="6"/>
  <c r="H6198" i="6"/>
  <c r="H114" i="6"/>
  <c r="H381" i="6"/>
  <c r="H4581" i="6"/>
  <c r="H1217" i="6"/>
  <c r="H6171" i="6"/>
  <c r="H6692" i="6"/>
  <c r="H4874" i="6"/>
  <c r="H6838" i="6"/>
  <c r="H445" i="6"/>
  <c r="H4895" i="6"/>
  <c r="H620" i="6"/>
  <c r="H3038" i="6"/>
  <c r="H5211" i="6"/>
  <c r="H2250" i="6"/>
  <c r="H1319" i="6"/>
  <c r="H5970" i="6"/>
  <c r="H3682" i="6"/>
  <c r="H4099" i="6"/>
  <c r="H5756" i="6"/>
  <c r="H1863" i="6"/>
  <c r="H2500" i="6"/>
  <c r="H2722" i="6"/>
  <c r="H6961" i="6"/>
  <c r="H6734" i="6"/>
  <c r="H5545" i="6"/>
  <c r="H1500" i="6"/>
  <c r="H1331" i="6"/>
  <c r="H3181" i="6"/>
  <c r="H6342" i="6"/>
  <c r="H547" i="6"/>
  <c r="H6811" i="6"/>
  <c r="H128" i="6"/>
  <c r="H6330" i="6"/>
  <c r="H957" i="6"/>
  <c r="H6096" i="6"/>
  <c r="H4625" i="6"/>
  <c r="H5268" i="6"/>
  <c r="H6338" i="6"/>
  <c r="H2696" i="6"/>
  <c r="H1755" i="6"/>
  <c r="H127" i="6"/>
  <c r="H3639" i="6"/>
  <c r="H813" i="6"/>
  <c r="H1325" i="6"/>
  <c r="H2038" i="6"/>
  <c r="H3964" i="6"/>
  <c r="H1414" i="6"/>
  <c r="H147" i="6"/>
  <c r="H1167" i="6"/>
  <c r="H1035" i="6"/>
  <c r="H2590" i="6"/>
  <c r="H3075" i="6"/>
  <c r="H6701" i="6"/>
  <c r="H996" i="6"/>
  <c r="H4596" i="6"/>
  <c r="H932" i="6"/>
  <c r="H1290" i="6"/>
  <c r="H3182" i="6"/>
  <c r="H3450" i="6"/>
  <c r="H1403" i="6"/>
  <c r="H5559" i="6"/>
  <c r="H409" i="6"/>
  <c r="H4932" i="6"/>
  <c r="H5333" i="6"/>
  <c r="H1053" i="6"/>
  <c r="H1191" i="6"/>
  <c r="H5516" i="6"/>
  <c r="H3852" i="6"/>
  <c r="H3254" i="6"/>
  <c r="H451" i="6"/>
  <c r="H4432" i="6"/>
  <c r="H3578" i="6"/>
  <c r="H3727" i="6"/>
  <c r="H1830" i="6"/>
  <c r="H4574" i="6"/>
  <c r="H6212" i="6"/>
  <c r="H4710" i="6"/>
  <c r="H2702" i="6"/>
  <c r="H3810" i="6"/>
  <c r="H5640" i="6"/>
  <c r="H888" i="6"/>
  <c r="H6118" i="6"/>
  <c r="H1654" i="6"/>
  <c r="H6478" i="6"/>
  <c r="H6645" i="6"/>
  <c r="H1165" i="6"/>
  <c r="H6369" i="6"/>
  <c r="H6793" i="6"/>
  <c r="H6769" i="6"/>
  <c r="H3496" i="6"/>
  <c r="H1405" i="6"/>
  <c r="H4546" i="6"/>
  <c r="H801" i="6"/>
  <c r="H5478" i="6"/>
  <c r="H3261" i="6"/>
  <c r="H3066" i="6"/>
  <c r="H5876" i="6"/>
  <c r="H4666" i="6"/>
  <c r="H3477" i="6"/>
  <c r="H2377" i="6"/>
  <c r="H6061" i="6"/>
  <c r="H200" i="6"/>
  <c r="H6886" i="6"/>
  <c r="H6386" i="6"/>
  <c r="H782" i="6"/>
  <c r="H2098" i="6"/>
  <c r="H1562" i="6"/>
  <c r="H588" i="6"/>
  <c r="H2717" i="6"/>
  <c r="H1770" i="6"/>
  <c r="H1858" i="6"/>
  <c r="H5128" i="6"/>
  <c r="H4960" i="6"/>
  <c r="H1737" i="6"/>
  <c r="H6260" i="6"/>
  <c r="H4902" i="6"/>
  <c r="H38" i="6"/>
  <c r="H550" i="6"/>
  <c r="H1531" i="6"/>
  <c r="H6970" i="6"/>
  <c r="H2476" i="6"/>
  <c r="H2283" i="6"/>
  <c r="H928" i="6"/>
  <c r="H910" i="6"/>
  <c r="H2576" i="6"/>
  <c r="H3312" i="6"/>
  <c r="H4757" i="6"/>
  <c r="H6402" i="6"/>
  <c r="H2613" i="6"/>
  <c r="H6664" i="6"/>
  <c r="H3821" i="6"/>
  <c r="H3088" i="6"/>
  <c r="H5574" i="6"/>
  <c r="H1365" i="6"/>
  <c r="H4776" i="6"/>
  <c r="H4799" i="6"/>
  <c r="H435" i="6"/>
  <c r="H6624" i="6"/>
  <c r="H3642" i="6"/>
  <c r="H2313" i="6"/>
  <c r="H1227" i="6"/>
  <c r="H3456" i="6"/>
  <c r="H2321" i="6"/>
  <c r="H1946" i="6"/>
  <c r="H1640" i="6"/>
  <c r="H6677" i="6"/>
  <c r="H2579" i="6"/>
  <c r="H5209" i="6"/>
  <c r="H3952" i="6"/>
  <c r="H6529" i="6"/>
  <c r="H26" i="6"/>
  <c r="H3281" i="6"/>
  <c r="H2650" i="6"/>
  <c r="H4917" i="6"/>
  <c r="H4090" i="6"/>
  <c r="H3282" i="6"/>
  <c r="H1101" i="6"/>
  <c r="H3464" i="6"/>
  <c r="H5575" i="6"/>
  <c r="H4109" i="6"/>
  <c r="H5053" i="6"/>
  <c r="H859" i="6"/>
  <c r="H2677" i="6"/>
  <c r="H4117" i="6"/>
  <c r="H2034" i="6"/>
  <c r="H4731" i="6"/>
  <c r="H5142" i="6"/>
  <c r="H300" i="6"/>
  <c r="H5177" i="6"/>
  <c r="H5270" i="6"/>
  <c r="H2104" i="6"/>
  <c r="H1475" i="6"/>
  <c r="H1219" i="6"/>
  <c r="H3992" i="6"/>
  <c r="H3694" i="6"/>
  <c r="H1617" i="6"/>
  <c r="H1788" i="6"/>
  <c r="H3103" i="6"/>
  <c r="H3009" i="6"/>
  <c r="H5536" i="6"/>
  <c r="H1587" i="6"/>
  <c r="H6822" i="6"/>
  <c r="H5825" i="6"/>
  <c r="H2216" i="6"/>
  <c r="H6417" i="6"/>
  <c r="H6527" i="6"/>
  <c r="H539" i="6"/>
  <c r="H3046" i="6"/>
  <c r="H3564" i="6"/>
  <c r="H1968" i="6"/>
  <c r="H6590" i="6"/>
  <c r="H6144" i="6"/>
  <c r="H1734" i="6"/>
  <c r="H5602" i="6"/>
  <c r="H434" i="6"/>
  <c r="H860" i="6"/>
  <c r="H3704" i="6"/>
  <c r="H2164" i="6"/>
  <c r="H4037" i="6"/>
  <c r="H4687" i="6"/>
  <c r="H6556" i="6"/>
  <c r="H6676" i="6"/>
  <c r="H1573" i="6"/>
  <c r="H6264" i="6"/>
  <c r="H6403" i="6"/>
  <c r="H4527" i="6"/>
  <c r="H4023" i="6"/>
  <c r="H2988" i="6"/>
  <c r="H2149" i="6"/>
  <c r="H1159" i="6"/>
  <c r="H7030" i="6"/>
  <c r="H6424" i="6"/>
  <c r="H6739" i="6"/>
  <c r="H2230" i="6"/>
  <c r="H6357" i="6"/>
  <c r="H148" i="6"/>
  <c r="H6868" i="6"/>
  <c r="H1254" i="6"/>
  <c r="H7032" i="6"/>
  <c r="H6430" i="6"/>
  <c r="H3051" i="6"/>
  <c r="H1934" i="6"/>
  <c r="H3215" i="6"/>
  <c r="H65" i="6"/>
  <c r="H5326" i="6"/>
  <c r="H2927" i="6"/>
  <c r="H1102" i="6"/>
  <c r="H2548" i="6"/>
  <c r="H2173" i="6"/>
  <c r="H6743" i="6"/>
  <c r="H3262" i="6"/>
  <c r="H6875" i="6"/>
  <c r="H397" i="6"/>
  <c r="H4714" i="6"/>
  <c r="H5104" i="6"/>
  <c r="H543" i="6"/>
  <c r="H3405" i="6"/>
  <c r="H3950" i="6"/>
  <c r="H29" i="6"/>
  <c r="H301" i="6"/>
  <c r="H750" i="6"/>
  <c r="H3580" i="6"/>
  <c r="H5022" i="6"/>
  <c r="H5782" i="6"/>
  <c r="H2597" i="6"/>
  <c r="H4416" i="6"/>
  <c r="H6336" i="6"/>
  <c r="H1396" i="6"/>
  <c r="H346" i="6"/>
  <c r="H2334" i="6"/>
  <c r="H680" i="6"/>
  <c r="H6561" i="6"/>
  <c r="H5671" i="6"/>
  <c r="H2092" i="6"/>
  <c r="H6090" i="6"/>
  <c r="H5899" i="6"/>
  <c r="H1028" i="6"/>
  <c r="H518" i="6"/>
  <c r="H5299" i="6"/>
  <c r="H1668" i="6"/>
  <c r="H1433" i="6"/>
  <c r="H42" i="6"/>
  <c r="H6475" i="6"/>
  <c r="H4753" i="6"/>
  <c r="H2414" i="6"/>
  <c r="H2903" i="6"/>
  <c r="H6411" i="6"/>
  <c r="H3342" i="6"/>
  <c r="H740" i="6"/>
  <c r="H1270" i="6"/>
  <c r="H5620" i="6"/>
  <c r="H2074" i="6"/>
  <c r="H3789" i="6"/>
  <c r="H6504" i="6"/>
  <c r="H454" i="6"/>
  <c r="H2071" i="6"/>
  <c r="H44" i="6"/>
  <c r="H6196" i="6"/>
  <c r="H5366" i="6"/>
  <c r="H3314" i="6"/>
  <c r="H1888" i="6"/>
  <c r="H290" i="6"/>
  <c r="H3897" i="6"/>
  <c r="H1590" i="6"/>
  <c r="H5146" i="6"/>
  <c r="H3308" i="6"/>
  <c r="H4526" i="6"/>
  <c r="H1241" i="6"/>
  <c r="H1567" i="6"/>
  <c r="H2856" i="6"/>
  <c r="H6587" i="6"/>
  <c r="H5544" i="6"/>
  <c r="H121" i="6"/>
  <c r="H6494" i="6"/>
  <c r="H4194" i="6"/>
  <c r="H2466" i="6"/>
  <c r="H5014" i="6"/>
  <c r="H5954" i="6"/>
  <c r="H383" i="6"/>
  <c r="H5458" i="6"/>
  <c r="H5470" i="6"/>
  <c r="H5457" i="6"/>
  <c r="H6596" i="6"/>
  <c r="H1993" i="6"/>
  <c r="H1367" i="6"/>
  <c r="H1618" i="6"/>
  <c r="H425" i="6"/>
  <c r="H6515" i="6"/>
  <c r="H271" i="6"/>
  <c r="H5116" i="6"/>
  <c r="H1642" i="6"/>
  <c r="H4974" i="6"/>
  <c r="H7046" i="6"/>
  <c r="H6878" i="6"/>
  <c r="H2507" i="6"/>
  <c r="H1693" i="6"/>
  <c r="H2889" i="6"/>
  <c r="H3736" i="6"/>
  <c r="H3764" i="6"/>
  <c r="H3841" i="6"/>
  <c r="H3671" i="6"/>
  <c r="H6289" i="6"/>
  <c r="H2161" i="6"/>
  <c r="H2434" i="6"/>
  <c r="H6387" i="6"/>
  <c r="H4276" i="6"/>
  <c r="H3469" i="6"/>
  <c r="H5023" i="6"/>
  <c r="H998" i="6"/>
  <c r="H1248" i="6"/>
  <c r="H3081" i="6"/>
  <c r="H2823" i="6"/>
  <c r="H2143" i="6"/>
  <c r="H6754" i="6"/>
  <c r="H4511" i="6"/>
  <c r="H2153" i="6"/>
  <c r="H2420" i="6"/>
  <c r="H6034" i="6"/>
  <c r="H2813" i="6"/>
  <c r="H1411" i="6"/>
  <c r="H52" i="6"/>
  <c r="H4381" i="6"/>
  <c r="H2261" i="6"/>
  <c r="H3115" i="6"/>
  <c r="H123" i="6"/>
  <c r="H6014" i="6"/>
  <c r="H6974" i="6"/>
  <c r="H3457" i="6"/>
  <c r="H304" i="6"/>
  <c r="H4541" i="6"/>
  <c r="H5710" i="6"/>
  <c r="H991" i="6"/>
  <c r="H4215" i="6"/>
  <c r="H6404" i="6"/>
  <c r="H1536" i="6"/>
  <c r="H1287" i="6"/>
  <c r="H5241" i="6"/>
  <c r="H5807" i="6"/>
  <c r="H2560" i="6"/>
  <c r="H4605" i="6"/>
  <c r="H649" i="6"/>
  <c r="H5764" i="6"/>
  <c r="H6841" i="6"/>
  <c r="H885" i="6"/>
  <c r="H2133" i="6"/>
  <c r="H3488" i="6"/>
  <c r="H4387" i="6"/>
  <c r="H6600" i="6"/>
  <c r="H1087" i="6"/>
  <c r="H675" i="6"/>
  <c r="H1846" i="6"/>
  <c r="H1627" i="6"/>
  <c r="H2207" i="6"/>
  <c r="H4630" i="6"/>
  <c r="H6108" i="6"/>
  <c r="H299" i="6"/>
  <c r="H2971" i="6"/>
  <c r="H1760" i="6"/>
  <c r="H343" i="6"/>
  <c r="H6085" i="6"/>
  <c r="H6439" i="6"/>
  <c r="H3177" i="6"/>
  <c r="H4325" i="6"/>
  <c r="H1744" i="6"/>
  <c r="H1967" i="6"/>
  <c r="H5255" i="6"/>
  <c r="H5755" i="6"/>
  <c r="H6115" i="6"/>
  <c r="H1997" i="6"/>
  <c r="H347" i="6"/>
  <c r="H138" i="6"/>
  <c r="H5472" i="6"/>
  <c r="H3971" i="6"/>
  <c r="H7080" i="6"/>
  <c r="H1980" i="6"/>
  <c r="H5473" i="6"/>
  <c r="H2682" i="6"/>
  <c r="H623" i="6"/>
  <c r="H1218" i="6"/>
  <c r="H93" i="6"/>
  <c r="H4739" i="6"/>
  <c r="H1358" i="6"/>
  <c r="H3485" i="6"/>
  <c r="H5517" i="6"/>
  <c r="H3074" i="6"/>
  <c r="H6693" i="6"/>
  <c r="H6785" i="6"/>
  <c r="H2396" i="6"/>
  <c r="H3319" i="6"/>
  <c r="H2186" i="6"/>
  <c r="H4284" i="6"/>
  <c r="H2707" i="6"/>
  <c r="H1650" i="6"/>
  <c r="H1493" i="6"/>
  <c r="H8" i="6"/>
  <c r="H4565" i="6"/>
  <c r="H2777" i="6"/>
  <c r="H1825" i="6"/>
  <c r="H3677" i="6"/>
  <c r="H4175" i="6"/>
  <c r="H523" i="6"/>
  <c r="H912" i="6"/>
  <c r="H6594" i="6"/>
  <c r="H5990" i="6"/>
  <c r="H7038" i="6"/>
  <c r="H1211" i="6"/>
  <c r="H5095" i="6"/>
  <c r="H5075" i="6"/>
  <c r="H722" i="6"/>
  <c r="H2817" i="6"/>
  <c r="H760" i="6"/>
  <c r="H747" i="6"/>
  <c r="H2693" i="6"/>
  <c r="H7076" i="6"/>
  <c r="H2539" i="6"/>
  <c r="H5188" i="6"/>
  <c r="H2233" i="6"/>
  <c r="H6909" i="6"/>
  <c r="H2671" i="6"/>
  <c r="H3305" i="6"/>
  <c r="H5309" i="6"/>
  <c r="H6667" i="6"/>
  <c r="H5667" i="6"/>
  <c r="H6761" i="6"/>
  <c r="H4192" i="6"/>
  <c r="H2912" i="6"/>
  <c r="H1523" i="6"/>
  <c r="H2162" i="6"/>
  <c r="H4646" i="6"/>
  <c r="H1134" i="6"/>
  <c r="H1229" i="6"/>
  <c r="H4567" i="6"/>
  <c r="H2441" i="6"/>
  <c r="H2953" i="6"/>
  <c r="H7037" i="6"/>
  <c r="H3627" i="6"/>
  <c r="H2533" i="6"/>
  <c r="H5649" i="6"/>
  <c r="H5777" i="6"/>
  <c r="H672" i="6"/>
  <c r="H5746" i="6"/>
  <c r="H2290" i="6"/>
  <c r="H5869" i="6"/>
  <c r="H5406" i="6"/>
  <c r="H3728" i="6"/>
  <c r="H330" i="6"/>
  <c r="H2382" i="6"/>
  <c r="H4571" i="6"/>
  <c r="H6615" i="6"/>
  <c r="H3687" i="6"/>
  <c r="H3296" i="6"/>
  <c r="H4412" i="6"/>
  <c r="H3539" i="6"/>
  <c r="H3353" i="6"/>
  <c r="H5621" i="6"/>
  <c r="H2660" i="6"/>
  <c r="H663" i="6"/>
  <c r="H5803" i="6"/>
  <c r="H4295" i="6"/>
  <c r="H3096" i="6"/>
  <c r="H6979" i="6"/>
  <c r="H5611" i="6"/>
  <c r="H919" i="6"/>
  <c r="H7005" i="6"/>
  <c r="A4744" i="6"/>
  <c r="A4295" i="6"/>
  <c r="A888" i="6"/>
  <c r="A2671" i="6"/>
  <c r="A760" i="6"/>
  <c r="A6990" i="6"/>
  <c r="A1028" i="6"/>
  <c r="A6212" i="6"/>
  <c r="A2034" i="6"/>
  <c r="A704" i="6"/>
  <c r="A7046" i="6"/>
  <c r="A3677" i="6"/>
  <c r="A6561" i="6"/>
  <c r="A3578" i="6"/>
  <c r="A885" i="6"/>
  <c r="A3150" i="6"/>
  <c r="A2953" i="6"/>
  <c r="A5053" i="6"/>
  <c r="A3730" i="6"/>
  <c r="A5116" i="6"/>
  <c r="A1191" i="6"/>
  <c r="A6511" i="6"/>
  <c r="A4706" i="6"/>
  <c r="A6525" i="6"/>
  <c r="A5568" i="6"/>
  <c r="A6080" i="6"/>
  <c r="A6443" i="6"/>
  <c r="A3186" i="6"/>
  <c r="A6393" i="6"/>
  <c r="A2834" i="6"/>
  <c r="A2019" i="6"/>
  <c r="A3276" i="6"/>
  <c r="A1817" i="6"/>
  <c r="A1304" i="6"/>
  <c r="A6800" i="6"/>
  <c r="A5074" i="6"/>
  <c r="A6163" i="6"/>
  <c r="A5837" i="6"/>
  <c r="A4813" i="6"/>
  <c r="A914" i="6"/>
  <c r="A2785" i="6"/>
  <c r="A1153" i="6"/>
  <c r="A3873" i="6"/>
  <c r="A2872" i="6"/>
  <c r="A6016" i="6"/>
  <c r="A5711" i="6"/>
  <c r="A2394" i="6"/>
  <c r="A3762" i="6"/>
  <c r="A7062" i="6"/>
  <c r="A3237" i="6"/>
  <c r="A4214" i="6"/>
  <c r="A5523" i="6"/>
  <c r="A5363" i="6"/>
  <c r="A5019" i="6"/>
  <c r="A3936" i="6"/>
  <c r="A3919" i="6"/>
  <c r="A4658" i="6"/>
  <c r="A5376" i="6"/>
  <c r="A1187" i="6"/>
  <c r="A5644" i="6"/>
  <c r="A6545" i="6"/>
  <c r="A723" i="6"/>
  <c r="A6101" i="6"/>
  <c r="A6959" i="6"/>
  <c r="A5411" i="6"/>
  <c r="A3596" i="6"/>
  <c r="A4146" i="6"/>
  <c r="A6702" i="6"/>
  <c r="A726" i="6"/>
  <c r="A4352" i="6"/>
  <c r="A2273" i="6"/>
  <c r="A4362" i="6"/>
  <c r="A6059" i="6"/>
  <c r="A4578" i="6"/>
  <c r="A5826" i="6"/>
  <c r="A2558" i="6"/>
  <c r="A6759" i="6"/>
  <c r="A5555" i="6"/>
  <c r="A2033" i="6"/>
  <c r="A4985" i="6"/>
  <c r="A1407" i="6"/>
  <c r="A1155" i="6"/>
  <c r="A6773" i="6"/>
  <c r="A2016" i="6"/>
  <c r="A2167" i="6"/>
  <c r="A6166" i="6"/>
  <c r="A266" i="6"/>
  <c r="A2898" i="6"/>
  <c r="A5015" i="6"/>
  <c r="A898" i="6"/>
  <c r="A6546" i="6"/>
  <c r="A2218" i="6"/>
  <c r="A2429" i="6"/>
  <c r="A3193" i="6"/>
  <c r="A6918" i="6"/>
  <c r="A6285" i="6"/>
  <c r="A6961" i="6"/>
  <c r="A2041" i="6"/>
  <c r="A5664" i="6"/>
  <c r="A2500" i="6"/>
  <c r="A1515" i="6"/>
  <c r="A1301" i="6"/>
  <c r="A93" i="6"/>
  <c r="A6903" i="6"/>
  <c r="A5660" i="6"/>
  <c r="A299" i="6"/>
  <c r="A2660" i="6"/>
  <c r="A5156" i="6"/>
  <c r="A4259" i="6"/>
  <c r="A6776" i="6"/>
  <c r="A1245" i="6"/>
  <c r="A2173" i="6"/>
  <c r="A5100" i="6"/>
  <c r="A951" i="6"/>
  <c r="A6369" i="6"/>
  <c r="A6667" i="6"/>
  <c r="A1219" i="6"/>
  <c r="A415" i="6"/>
  <c r="A4571" i="6"/>
  <c r="A1403" i="6"/>
  <c r="A2823" i="6"/>
  <c r="A1650" i="6"/>
  <c r="A3665" i="6"/>
  <c r="A1290" i="6"/>
  <c r="A4917" i="6"/>
  <c r="A2912" i="6"/>
  <c r="A3210" i="6"/>
  <c r="A4941" i="6"/>
  <c r="A5807" i="6"/>
  <c r="A6676" i="6"/>
  <c r="A32" i="6"/>
  <c r="A2698" i="6"/>
  <c r="A3964" i="6"/>
  <c r="A1618" i="6"/>
  <c r="A4079" i="6"/>
  <c r="A6115" i="6"/>
  <c r="A1248" i="6"/>
  <c r="A1367" i="6"/>
  <c r="A6529" i="6"/>
  <c r="A6954" i="6"/>
  <c r="A3639" i="6"/>
  <c r="A2071" i="6"/>
  <c r="A5755" i="6"/>
  <c r="A3469" i="6"/>
  <c r="A6457" i="6"/>
  <c r="A5255" i="6"/>
  <c r="A6338" i="6"/>
  <c r="A1134" i="6"/>
  <c r="A1640" i="6"/>
  <c r="A5703" i="6"/>
  <c r="A3142" i="6"/>
  <c r="A6486" i="6"/>
  <c r="A991" i="6"/>
  <c r="A3564" i="6"/>
  <c r="A200" i="6"/>
  <c r="A128" i="6"/>
  <c r="A3950" i="6"/>
  <c r="A2377" i="6"/>
  <c r="A383" i="6"/>
  <c r="A3017" i="6"/>
  <c r="A720" i="6"/>
  <c r="A5231" i="6"/>
  <c r="A729" i="6"/>
  <c r="A1358" i="6"/>
  <c r="A435" i="6"/>
  <c r="A5346" i="6"/>
  <c r="A6289" i="6"/>
  <c r="A2697" i="6"/>
  <c r="A1255" i="6"/>
  <c r="A3331" i="6"/>
  <c r="A1078" i="6"/>
  <c r="A6203" i="6"/>
  <c r="A2533" i="6"/>
  <c r="A6838" i="6"/>
  <c r="A4060" i="6"/>
  <c r="A4862" i="6"/>
  <c r="A1217" i="6"/>
  <c r="A4984" i="6"/>
  <c r="A848" i="6"/>
  <c r="A2693" i="6"/>
  <c r="A2530" i="6"/>
  <c r="A2568" i="6"/>
  <c r="A6683" i="6"/>
  <c r="A6198" i="6"/>
  <c r="A2283" i="6"/>
  <c r="A1668" i="6"/>
  <c r="A992" i="6"/>
  <c r="M6620" i="6"/>
  <c r="A6085" i="6"/>
  <c r="A3096" i="6"/>
  <c r="A6822" i="6"/>
  <c r="A3737" i="6"/>
  <c r="A6974" i="6"/>
  <c r="A5739" i="6"/>
  <c r="A3606" i="6"/>
  <c r="A1760" i="6"/>
  <c r="A5803" i="6"/>
  <c r="A5478" i="6"/>
  <c r="A1143" i="6"/>
  <c r="A3009" i="6"/>
  <c r="A211" i="6"/>
  <c r="A740" i="6"/>
  <c r="A3249" i="6"/>
  <c r="A621" i="6"/>
  <c r="A4099" i="6"/>
  <c r="A4164" i="6"/>
  <c r="A6430" i="6"/>
  <c r="A5176" i="6"/>
  <c r="A2278" i="6"/>
  <c r="A3305" i="6"/>
  <c r="A5631" i="6"/>
  <c r="A4381" i="6"/>
  <c r="A356" i="6"/>
  <c r="A6970" i="6"/>
  <c r="A4305" i="6"/>
  <c r="A1531" i="6"/>
  <c r="A4831" i="6"/>
  <c r="A335" i="6"/>
  <c r="A4731" i="6"/>
  <c r="A3126" i="6"/>
  <c r="A52" i="6"/>
  <c r="A4952" i="6"/>
  <c r="A1411" i="6"/>
  <c r="A3810" i="6"/>
  <c r="A2813" i="6"/>
  <c r="A6615" i="6"/>
  <c r="A7037" i="6"/>
  <c r="A7005" i="6"/>
  <c r="A2092" i="6"/>
  <c r="A4902" i="6"/>
  <c r="A5055" i="6"/>
  <c r="A6424" i="6"/>
  <c r="A2677" i="6"/>
  <c r="A4432" i="6"/>
  <c r="A1642" i="6"/>
  <c r="A2777" i="6"/>
  <c r="A1737" i="6"/>
  <c r="A5508" i="6"/>
  <c r="A5764" i="6"/>
  <c r="A5333" i="6"/>
  <c r="A2817" i="6"/>
  <c r="A5575" i="6"/>
  <c r="A3838" i="6"/>
  <c r="A271" i="6"/>
  <c r="A1493" i="6"/>
  <c r="A3780" i="6"/>
  <c r="A346" i="6"/>
  <c r="A1396" i="6"/>
  <c r="A5128" i="6"/>
  <c r="A2707" i="6"/>
  <c r="A1997" i="6"/>
  <c r="A694" i="6"/>
  <c r="A4794" i="6"/>
  <c r="A4469" i="6"/>
  <c r="A6979" i="6"/>
  <c r="A2382" i="6"/>
  <c r="A2706" i="6"/>
  <c r="A3599" i="6"/>
  <c r="A147" i="6"/>
  <c r="A5241" i="6"/>
  <c r="A1548" i="6"/>
  <c r="A6426" i="6"/>
  <c r="A998" i="6"/>
  <c r="A2396" i="6"/>
  <c r="A6456" i="6"/>
  <c r="A1074" i="6"/>
  <c r="A127" i="6"/>
  <c r="A5602" i="6"/>
  <c r="A3627" i="6"/>
  <c r="A6118" i="6"/>
  <c r="A2133" i="6"/>
  <c r="A3511" i="6"/>
  <c r="A3308" i="6"/>
  <c r="A6620" i="6"/>
  <c r="A5899" i="6"/>
  <c r="A1590" i="6"/>
  <c r="A3032" i="6"/>
  <c r="A6909" i="6"/>
  <c r="A3496" i="6"/>
  <c r="A321" i="6"/>
  <c r="A2017" i="6"/>
  <c r="A6411" i="6"/>
  <c r="A121" i="6"/>
  <c r="A5137" i="6"/>
  <c r="A620" i="6"/>
  <c r="A6122" i="6"/>
  <c r="A1165" i="6"/>
  <c r="A2682" i="6"/>
  <c r="A4757" i="6"/>
  <c r="A5960" i="6"/>
  <c r="A4428" i="6"/>
  <c r="A4145" i="6"/>
  <c r="A4874" i="6"/>
  <c r="A3773" i="6"/>
  <c r="A6475" i="6"/>
  <c r="A65" i="6"/>
  <c r="A675" i="6"/>
  <c r="A4779" i="6"/>
  <c r="A3215" i="6"/>
  <c r="A6587" i="6"/>
  <c r="A114" i="6"/>
  <c r="A1260" i="6"/>
  <c r="A6239" i="6"/>
  <c r="A3985" i="6"/>
  <c r="A750" i="6"/>
  <c r="A1967" i="6"/>
  <c r="A5932" i="6"/>
  <c r="A4955" i="6"/>
  <c r="A2321" i="6"/>
  <c r="A5095" i="6"/>
  <c r="A3456" i="6"/>
  <c r="A2654" i="6"/>
  <c r="A6504" i="6"/>
  <c r="A2288" i="6"/>
  <c r="A4541" i="6"/>
  <c r="A3485" i="6"/>
  <c r="A6624" i="6"/>
  <c r="A6660" i="6"/>
  <c r="A6527" i="6"/>
  <c r="A2267" i="6"/>
  <c r="A7076" i="6"/>
  <c r="A6324" i="6"/>
  <c r="A397" i="6"/>
  <c r="A3675" i="6"/>
  <c r="A2497" i="6"/>
  <c r="A5392" i="6"/>
  <c r="A2466" i="6"/>
  <c r="A4723" i="6"/>
  <c r="A2161" i="6"/>
  <c r="A286" i="6"/>
  <c r="A476" i="6"/>
  <c r="A3262" i="6"/>
  <c r="A3088" i="6"/>
  <c r="A1735" i="6"/>
  <c r="A1319" i="6"/>
  <c r="A5286" i="6"/>
  <c r="A4630" i="6"/>
  <c r="A1423" i="6"/>
  <c r="A5732" i="6"/>
  <c r="A426" i="6"/>
  <c r="A3038" i="6"/>
  <c r="A1900" i="6"/>
  <c r="A5163" i="6"/>
  <c r="A1627" i="6"/>
  <c r="A2290" i="6"/>
  <c r="A5270" i="6"/>
  <c r="A6399" i="6"/>
  <c r="A254" i="6"/>
  <c r="A2576" i="6"/>
  <c r="A2000" i="6"/>
  <c r="A4313" i="6"/>
  <c r="A5236" i="6"/>
  <c r="A3841" i="6"/>
  <c r="A300" i="6"/>
  <c r="A5473" i="6"/>
  <c r="A928" i="6"/>
  <c r="A527" i="6"/>
  <c r="A42" i="6"/>
  <c r="A1752" i="6"/>
  <c r="A3764" i="6"/>
  <c r="A6853" i="6"/>
  <c r="A1254" i="6"/>
  <c r="A747" i="6"/>
  <c r="A6868" i="6"/>
  <c r="A948" i="6"/>
  <c r="A2646" i="6"/>
  <c r="A46" i="6"/>
  <c r="A3951" i="6"/>
  <c r="A2769" i="6"/>
  <c r="A1693" i="6"/>
  <c r="A5299" i="6"/>
  <c r="A3664" i="6"/>
  <c r="A523" i="6"/>
  <c r="A2702" i="6"/>
  <c r="A6034" i="6"/>
  <c r="A1459" i="6"/>
  <c r="A2079" i="6"/>
  <c r="A38" i="6"/>
  <c r="A4574" i="6"/>
  <c r="A6739" i="6"/>
  <c r="A2153" i="6"/>
  <c r="A451" i="6"/>
  <c r="A1888" i="6"/>
  <c r="A1107" i="6"/>
  <c r="A4109" i="6"/>
  <c r="A4932" i="6"/>
  <c r="A2143" i="6"/>
  <c r="A5645" i="6"/>
  <c r="A6747" i="6"/>
  <c r="A6831" i="6"/>
  <c r="A403" i="6"/>
  <c r="A6336" i="6"/>
  <c r="A1858" i="6"/>
  <c r="A3081" i="6"/>
  <c r="A6314" i="6"/>
  <c r="A1035" i="6"/>
  <c r="A26" i="6"/>
  <c r="A5453" i="6"/>
  <c r="A1628" i="6"/>
  <c r="A4687" i="6"/>
  <c r="A4037" i="6"/>
  <c r="A5022" i="6"/>
  <c r="A2235" i="6"/>
  <c r="A813" i="6"/>
  <c r="A5023" i="6"/>
  <c r="A6785" i="6"/>
  <c r="A1572" i="6"/>
  <c r="A4192" i="6"/>
  <c r="A978" i="6"/>
  <c r="A6404" i="6"/>
  <c r="A1734" i="6"/>
  <c r="A6275" i="6"/>
  <c r="A5470" i="6"/>
  <c r="A5517" i="6"/>
  <c r="A1744" i="6"/>
  <c r="A4502" i="6"/>
  <c r="A5458" i="6"/>
  <c r="A957" i="6"/>
  <c r="A3296" i="6"/>
  <c r="A1227" i="6"/>
  <c r="A6412" i="6"/>
  <c r="A6811" i="6"/>
  <c r="A3405" i="6"/>
  <c r="A6439" i="6"/>
  <c r="A5611" i="6"/>
  <c r="A3787" i="6"/>
  <c r="A2074" i="6"/>
  <c r="A6742" i="6"/>
  <c r="A5876" i="6"/>
  <c r="A4799" i="6"/>
  <c r="A5104" i="6"/>
  <c r="A2434" i="6"/>
  <c r="A6734" i="6"/>
  <c r="A3835" i="6"/>
  <c r="A343" i="6"/>
  <c r="A5536" i="6"/>
  <c r="A3261" i="6"/>
  <c r="A4680" i="6"/>
  <c r="A2596" i="6"/>
  <c r="A5574" i="6"/>
  <c r="A2829" i="6"/>
  <c r="A2971" i="6"/>
  <c r="A3411" i="6"/>
  <c r="A1405" i="6"/>
  <c r="A6009" i="6"/>
  <c r="A623" i="6"/>
  <c r="A6664" i="6"/>
  <c r="A3669" i="6"/>
  <c r="A5970" i="6"/>
  <c r="A6494" i="6"/>
  <c r="A4249" i="6"/>
  <c r="A174" i="6"/>
  <c r="A6402" i="6"/>
  <c r="A3926" i="6"/>
  <c r="A5544" i="6"/>
  <c r="A2414" i="6"/>
  <c r="A2927" i="6"/>
  <c r="A4184" i="6"/>
  <c r="A3825" i="6"/>
  <c r="A6617" i="6"/>
  <c r="A4933" i="6"/>
  <c r="A1846" i="6"/>
  <c r="A6171" i="6"/>
  <c r="A5309" i="6"/>
  <c r="A6969" i="6"/>
  <c r="A5395" i="6"/>
  <c r="A4160" i="6"/>
  <c r="A4685" i="6"/>
  <c r="A1346" i="6"/>
  <c r="A7068" i="6"/>
  <c r="A2535" i="6"/>
  <c r="A2243" i="6"/>
  <c r="A2856" i="6"/>
  <c r="A2022" i="6"/>
  <c r="A1115" i="6"/>
  <c r="A1980" i="6"/>
  <c r="A5573" i="6"/>
  <c r="A3001" i="6"/>
  <c r="A5615" i="6"/>
  <c r="A1241" i="6"/>
  <c r="A4521" i="6"/>
  <c r="A696" i="6"/>
  <c r="A2889" i="6"/>
  <c r="A1333" i="6"/>
  <c r="A2035" i="6"/>
  <c r="A5746" i="6"/>
  <c r="A2507" i="6"/>
  <c r="A2795" i="6"/>
  <c r="A6878" i="6"/>
  <c r="A4175" i="6"/>
  <c r="A4650" i="6"/>
  <c r="A2230" i="6"/>
  <c r="A1830" i="6"/>
  <c r="A4117" i="6"/>
  <c r="A1825" i="6"/>
  <c r="A3254" i="6"/>
  <c r="A6841" i="6"/>
  <c r="A2149" i="6"/>
  <c r="A3653" i="6"/>
  <c r="A2233" i="6"/>
  <c r="A8" i="6"/>
  <c r="A409" i="6"/>
  <c r="A2334" i="6"/>
  <c r="A649" i="6"/>
  <c r="A4527" i="6"/>
  <c r="A6196" i="6"/>
  <c r="A6403" i="6"/>
  <c r="A796" i="6"/>
  <c r="A6264" i="6"/>
  <c r="A4346" i="6"/>
  <c r="A932" i="6"/>
  <c r="A4416" i="6"/>
  <c r="A6701" i="6"/>
  <c r="A5125" i="6"/>
  <c r="A4284" i="6"/>
  <c r="A4567" i="6"/>
  <c r="A596" i="6"/>
  <c r="A1287" i="6"/>
  <c r="A2164" i="6"/>
  <c r="A3580" i="6"/>
  <c r="A1993" i="6"/>
  <c r="A2212" i="6"/>
  <c r="A1755" i="6"/>
  <c r="A2539" i="6"/>
  <c r="A2091" i="6"/>
  <c r="A6144" i="6"/>
  <c r="A5103" i="6"/>
  <c r="A6386" i="6"/>
  <c r="A4625" i="6"/>
  <c r="A4276" i="6"/>
  <c r="A2616" i="6"/>
  <c r="A4325" i="6"/>
  <c r="A6387" i="6"/>
  <c r="A3372" i="6"/>
  <c r="A3728" i="6"/>
  <c r="A2313" i="6"/>
  <c r="A5224" i="6"/>
  <c r="A3789" i="6"/>
  <c r="A3181" i="6"/>
  <c r="A1762" i="6"/>
  <c r="A5397" i="6"/>
  <c r="A6682" i="6"/>
  <c r="A2251" i="6"/>
  <c r="A1211" i="6"/>
  <c r="A5825" i="6"/>
  <c r="A1790" i="6"/>
  <c r="A5014" i="6"/>
  <c r="A5406" i="6"/>
  <c r="A307" i="6"/>
  <c r="A2324" i="6"/>
  <c r="A2722" i="6"/>
  <c r="A1084" i="6"/>
  <c r="A2140" i="6"/>
  <c r="A99" i="6"/>
  <c r="A1270" i="6"/>
  <c r="A5756" i="6"/>
  <c r="A5806" i="6"/>
  <c r="A2108" i="6"/>
  <c r="A1218" i="6"/>
  <c r="A3342" i="6"/>
  <c r="A571" i="6"/>
  <c r="A2747" i="6"/>
  <c r="A6062" i="6"/>
  <c r="A3187" i="6"/>
  <c r="A3694" i="6"/>
  <c r="A6793" i="6"/>
  <c r="A3992" i="6"/>
  <c r="A5211" i="6"/>
  <c r="A795" i="6"/>
  <c r="A5097" i="6"/>
  <c r="A3115" i="6"/>
  <c r="A4807" i="6"/>
  <c r="A1201" i="6"/>
  <c r="A7038" i="6"/>
  <c r="A445" i="6"/>
  <c r="A2452" i="6"/>
  <c r="A6567" i="6"/>
  <c r="A3312" i="6"/>
  <c r="A3360" i="6"/>
  <c r="A6692" i="6"/>
  <c r="A3539" i="6"/>
  <c r="A1484" i="6"/>
  <c r="A1199" i="6"/>
  <c r="A5177" i="6"/>
  <c r="A883" i="6"/>
  <c r="A381" i="6"/>
  <c r="A2998" i="6"/>
  <c r="A4375" i="6"/>
  <c r="A4176" i="6"/>
  <c r="A2" i="6"/>
  <c r="A1166" i="6"/>
  <c r="A6091" i="6"/>
  <c r="A1163" i="6"/>
  <c r="M3511" i="6"/>
  <c r="M6990" i="6"/>
  <c r="M2834" i="6"/>
  <c r="M3032" i="6"/>
  <c r="M704" i="6"/>
  <c r="M5074" i="6"/>
  <c r="M2785" i="6"/>
  <c r="M722" i="6"/>
  <c r="M1325" i="6"/>
  <c r="M3952" i="6"/>
  <c r="M3353" i="6"/>
  <c r="M4479" i="6"/>
  <c r="M4393" i="6"/>
  <c r="M3924" i="6"/>
  <c r="M6236" i="6"/>
  <c r="M5728" i="6"/>
  <c r="M992" i="6"/>
  <c r="M2795" i="6"/>
  <c r="M6878" i="6"/>
  <c r="M4650" i="6"/>
  <c r="M2230" i="6"/>
  <c r="M4117" i="6"/>
  <c r="A3554" i="6"/>
  <c r="A4707" i="6"/>
  <c r="A1645" i="6"/>
  <c r="A4238" i="6"/>
  <c r="A3213" i="6"/>
  <c r="A3582" i="6"/>
  <c r="A5191" i="6"/>
  <c r="A5706" i="6"/>
  <c r="A2114" i="6"/>
  <c r="A5105" i="6"/>
  <c r="A5305" i="6"/>
  <c r="A742" i="6"/>
  <c r="A5724" i="6"/>
  <c r="A2110" i="6"/>
  <c r="A2684" i="6"/>
  <c r="A1251" i="6"/>
  <c r="M1187" i="6"/>
  <c r="M6702" i="6"/>
  <c r="M6059" i="6"/>
  <c r="M2016" i="6"/>
  <c r="M5156" i="6"/>
  <c r="M951" i="6"/>
  <c r="M3331" i="6"/>
  <c r="M2533" i="6"/>
  <c r="M1217" i="6"/>
  <c r="M6430" i="6"/>
  <c r="M6979" i="6"/>
  <c r="M5241" i="6"/>
  <c r="M6426" i="6"/>
  <c r="M5095" i="6"/>
  <c r="M7076" i="6"/>
  <c r="M397" i="6"/>
  <c r="M2161" i="6"/>
  <c r="M426" i="6"/>
  <c r="M1627" i="6"/>
  <c r="M254" i="6"/>
  <c r="M4313" i="6"/>
  <c r="M527" i="6"/>
  <c r="M6853" i="6"/>
  <c r="M2646" i="6"/>
  <c r="A2476" i="6"/>
  <c r="A4174" i="6"/>
  <c r="A4735" i="6"/>
  <c r="A6480" i="6"/>
  <c r="A3019" i="6"/>
  <c r="A1339" i="6"/>
  <c r="A1835" i="6"/>
  <c r="A5990" i="6"/>
  <c r="A5093" i="6"/>
  <c r="A550" i="6"/>
  <c r="A7080" i="6"/>
  <c r="M1573" i="6"/>
  <c r="M2038" i="6"/>
  <c r="M1536" i="6"/>
  <c r="M2579" i="6"/>
  <c r="M3457" i="6"/>
  <c r="M229" i="6"/>
  <c r="M801" i="6"/>
  <c r="M3667" i="6"/>
  <c r="M1475" i="6"/>
  <c r="M5326" i="6"/>
  <c r="M3671" i="6"/>
  <c r="M6883" i="6"/>
  <c r="M368" i="6"/>
  <c r="M4941" i="6"/>
  <c r="M6676" i="6"/>
  <c r="M32" i="6"/>
  <c r="M2698" i="6"/>
  <c r="M3964" i="6"/>
  <c r="M1618" i="6"/>
  <c r="M6115" i="6"/>
  <c r="M1248" i="6"/>
  <c r="M1367" i="6"/>
  <c r="M6529" i="6"/>
  <c r="M6954" i="6"/>
  <c r="M3639" i="6"/>
  <c r="M2071" i="6"/>
  <c r="M5755" i="6"/>
  <c r="M3469" i="6"/>
  <c r="M5255" i="6"/>
  <c r="M6338" i="6"/>
  <c r="M1640" i="6"/>
  <c r="M5703" i="6"/>
  <c r="M6486" i="6"/>
  <c r="M991" i="6"/>
  <c r="M3564" i="6"/>
  <c r="M200" i="6"/>
  <c r="M128" i="6"/>
  <c r="M3950" i="6"/>
  <c r="M2377" i="6"/>
  <c r="M3017" i="6"/>
  <c r="M5231" i="6"/>
  <c r="M729" i="6"/>
  <c r="M1358" i="6"/>
  <c r="M435" i="6"/>
  <c r="M5346" i="6"/>
  <c r="M6085" i="6"/>
  <c r="M3096" i="6"/>
  <c r="M6822" i="6"/>
  <c r="M3737" i="6"/>
  <c r="M6974" i="6"/>
  <c r="M5739" i="6"/>
  <c r="M3606" i="6"/>
  <c r="M1760" i="6"/>
  <c r="M5478" i="6"/>
  <c r="M1143" i="6"/>
  <c r="M3009" i="6"/>
  <c r="M211" i="6"/>
  <c r="M3249" i="6"/>
  <c r="M621" i="6"/>
  <c r="M4099" i="6"/>
  <c r="M4164" i="6"/>
  <c r="M3496" i="6"/>
  <c r="M321" i="6"/>
  <c r="M2017" i="6"/>
  <c r="M6411" i="6"/>
  <c r="M121" i="6"/>
  <c r="M5137" i="6"/>
  <c r="M620" i="6"/>
  <c r="M6122" i="6"/>
  <c r="M1165" i="6"/>
  <c r="M2682" i="6"/>
  <c r="M4757" i="6"/>
  <c r="M5960" i="6"/>
  <c r="M4428" i="6"/>
  <c r="M4145" i="6"/>
  <c r="M4874" i="6"/>
  <c r="M3773" i="6"/>
  <c r="M6475" i="6"/>
  <c r="M65" i="6"/>
  <c r="M675" i="6"/>
  <c r="M4779" i="6"/>
  <c r="M3215" i="6"/>
  <c r="M6587" i="6"/>
  <c r="M114" i="6"/>
  <c r="M1260" i="6"/>
  <c r="M6239" i="6"/>
  <c r="M3554" i="6"/>
  <c r="M4707" i="6"/>
  <c r="M1645" i="6"/>
  <c r="M4238" i="6"/>
  <c r="M3213" i="6"/>
  <c r="M3582" i="6"/>
  <c r="M5191" i="6"/>
  <c r="M5706" i="6"/>
  <c r="M2114" i="6"/>
  <c r="M5105" i="6"/>
  <c r="M5305" i="6"/>
  <c r="M742" i="6"/>
  <c r="M5724" i="6"/>
  <c r="M2110" i="6"/>
  <c r="M2684" i="6"/>
  <c r="M1251" i="6"/>
  <c r="A3238" i="6"/>
  <c r="A7030" i="6"/>
  <c r="A290" i="6"/>
  <c r="A3716" i="6"/>
  <c r="A5621" i="6"/>
  <c r="A5516" i="6"/>
  <c r="A4565" i="6"/>
  <c r="A5472" i="6"/>
  <c r="A5832" i="6"/>
  <c r="A7086" i="6"/>
  <c r="A2988" i="6"/>
  <c r="A5559" i="6"/>
  <c r="A1101" i="6"/>
  <c r="A5777" i="6"/>
  <c r="A2441" i="6"/>
  <c r="A4090" i="6"/>
  <c r="A919" i="6"/>
  <c r="A4096" i="6"/>
  <c r="A149" i="6"/>
  <c r="A4596" i="6"/>
  <c r="A1573" i="6"/>
  <c r="A44" i="6"/>
  <c r="A3075" i="6"/>
  <c r="A5782" i="6"/>
  <c r="A2717" i="6"/>
  <c r="A2186" i="6"/>
  <c r="A3517" i="6"/>
  <c r="A2038" i="6"/>
  <c r="A5075" i="6"/>
  <c r="A860" i="6"/>
  <c r="A1536" i="6"/>
  <c r="A434" i="6"/>
  <c r="A4423" i="6"/>
  <c r="A2098" i="6"/>
  <c r="A3549" i="6"/>
  <c r="A6596" i="6"/>
  <c r="A1452" i="6"/>
  <c r="A5457" i="6"/>
  <c r="A2579" i="6"/>
  <c r="A6677" i="6"/>
  <c r="A6590" i="6"/>
  <c r="A2401" i="6"/>
  <c r="A5268" i="6"/>
  <c r="A454" i="6"/>
  <c r="A1232" i="6"/>
  <c r="A6096" i="6"/>
  <c r="A2406" i="6"/>
  <c r="A29" i="6"/>
  <c r="A6061" i="6"/>
  <c r="A3177" i="6"/>
  <c r="A3504" i="6"/>
  <c r="A4646" i="6"/>
  <c r="A2093" i="6"/>
  <c r="A304" i="6"/>
  <c r="A543" i="6"/>
  <c r="A6761" i="6"/>
  <c r="A6417" i="6"/>
  <c r="A5772" i="6"/>
  <c r="A4739" i="6"/>
  <c r="A4776" i="6"/>
  <c r="A3457" i="6"/>
  <c r="A5251" i="6"/>
  <c r="A3066" i="6"/>
  <c r="A374" i="6"/>
  <c r="A229" i="6"/>
  <c r="A4380" i="6"/>
  <c r="A5151" i="6"/>
  <c r="A1863" i="6"/>
  <c r="A5667" i="6"/>
  <c r="A801" i="6"/>
  <c r="A4546" i="6"/>
  <c r="A5716" i="6"/>
  <c r="A3667" i="6"/>
  <c r="A6993" i="6"/>
  <c r="A1788" i="6"/>
  <c r="A3682" i="6"/>
  <c r="A3062" i="6"/>
  <c r="A1842" i="6"/>
  <c r="A6769" i="6"/>
  <c r="A4068" i="6"/>
  <c r="A123" i="6"/>
  <c r="A2548" i="6"/>
  <c r="A2855" i="6"/>
  <c r="A2903" i="6"/>
  <c r="A2207" i="6"/>
  <c r="A6487" i="6"/>
  <c r="A1475" i="6"/>
  <c r="A1815" i="6"/>
  <c r="A1226" i="6"/>
  <c r="A6867" i="6"/>
  <c r="A6645" i="6"/>
  <c r="A1465" i="6"/>
  <c r="A5326" i="6"/>
  <c r="A3671" i="6"/>
  <c r="A2805" i="6"/>
  <c r="A2196" i="6"/>
  <c r="A4581" i="6"/>
  <c r="A2261" i="6"/>
  <c r="A1220" i="6"/>
  <c r="A5142" i="6"/>
  <c r="A1087" i="6"/>
  <c r="A4514" i="6"/>
  <c r="A6791" i="6"/>
  <c r="A3051" i="6"/>
  <c r="A4475" i="6"/>
  <c r="A1567" i="6"/>
  <c r="A1433" i="6"/>
  <c r="A209" i="6"/>
  <c r="A4387" i="6"/>
  <c r="A5335" i="6"/>
  <c r="A3736" i="6"/>
  <c r="A6883" i="6"/>
  <c r="A2006" i="6"/>
  <c r="A368" i="6"/>
  <c r="A148" i="6"/>
  <c r="O1816" i="6"/>
  <c r="O5794" i="6"/>
  <c r="O551" i="6"/>
  <c r="O5368" i="6"/>
  <c r="O4009" i="6"/>
  <c r="O4421" i="6"/>
  <c r="O15" i="6"/>
  <c r="O2749" i="6"/>
  <c r="O3034" i="6"/>
  <c r="O5033" i="6"/>
  <c r="O964" i="6"/>
  <c r="O6517" i="6"/>
  <c r="O4956" i="6"/>
  <c r="O2344" i="6"/>
  <c r="O5342" i="6"/>
  <c r="O631" i="6"/>
  <c r="O6605" i="6"/>
  <c r="O422" i="6"/>
  <c r="O2939" i="6"/>
  <c r="O3527" i="6"/>
  <c r="O2857" i="6"/>
  <c r="O5942" i="6"/>
  <c r="O3692" i="6"/>
  <c r="O6301" i="6"/>
  <c r="O5499" i="6"/>
  <c r="O2708" i="6"/>
  <c r="O926" i="6"/>
  <c r="O4213" i="6"/>
  <c r="O2991" i="6"/>
  <c r="O6988" i="6"/>
  <c r="O5318" i="6"/>
  <c r="O4880" i="6"/>
  <c r="O19" i="6"/>
  <c r="O165" i="6"/>
  <c r="O681" i="6"/>
  <c r="O2024" i="6"/>
  <c r="O2573" i="6"/>
  <c r="O1002" i="6"/>
  <c r="O4679" i="6"/>
  <c r="O1051" i="6"/>
  <c r="O5233" i="6"/>
  <c r="O6057" i="6"/>
  <c r="O2445" i="6"/>
  <c r="O2819" i="6"/>
  <c r="O857" i="6"/>
  <c r="O4925" i="6"/>
  <c r="O372" i="6"/>
  <c r="O3583" i="6"/>
  <c r="O3243" i="6"/>
  <c r="O180" i="6"/>
  <c r="O3454" i="6"/>
  <c r="O1670" i="6"/>
  <c r="O4067" i="6"/>
  <c r="O458" i="6"/>
  <c r="O4283" i="6"/>
  <c r="O1918" i="6"/>
  <c r="O773" i="6"/>
  <c r="O586" i="6"/>
  <c r="O2828" i="6"/>
  <c r="O3085" i="6"/>
  <c r="O6774" i="6"/>
  <c r="O2984" i="6"/>
  <c r="O2694" i="6"/>
  <c r="O4163" i="6"/>
  <c r="O3552" i="6"/>
  <c r="O1502" i="6"/>
  <c r="O2262" i="6"/>
  <c r="O949" i="6"/>
  <c r="O6999" i="6"/>
  <c r="O3218" i="6"/>
  <c r="O4185" i="6"/>
  <c r="O5126" i="6"/>
  <c r="O6801" i="6"/>
  <c r="O4853" i="6"/>
  <c r="O5591" i="6"/>
  <c r="O3959" i="6"/>
  <c r="O3844" i="6"/>
  <c r="O5632" i="6"/>
  <c r="O831" i="6"/>
  <c r="O2668" i="6"/>
  <c r="O87" i="6"/>
  <c r="O7104" i="6"/>
  <c r="O5018" i="6"/>
  <c r="O1110" i="6"/>
  <c r="O824" i="6"/>
  <c r="O1956" i="6"/>
  <c r="O3853" i="6"/>
  <c r="O1092" i="6"/>
  <c r="O5127" i="6"/>
  <c r="O5682" i="6"/>
  <c r="O3693" i="6"/>
  <c r="O4147" i="6"/>
  <c r="O6391" i="6"/>
  <c r="O5841" i="6"/>
  <c r="O265" i="6"/>
  <c r="O3544" i="6"/>
  <c r="O1024" i="6"/>
  <c r="O3200" i="6"/>
  <c r="O5064" i="6"/>
  <c r="O1554" i="6"/>
  <c r="O239" i="6"/>
  <c r="O2946" i="6"/>
  <c r="O6095" i="6"/>
  <c r="O5261" i="6"/>
  <c r="O4852" i="6"/>
  <c r="O5479" i="6"/>
  <c r="O553" i="6"/>
  <c r="O463" i="6"/>
  <c r="O630" i="6"/>
  <c r="O207" i="6"/>
  <c r="O2189" i="6"/>
  <c r="O800" i="6"/>
  <c r="O6013" i="6"/>
  <c r="O4935" i="6"/>
  <c r="O5564" i="6"/>
  <c r="O4532" i="6"/>
  <c r="O5387" i="6"/>
  <c r="O2446" i="6"/>
  <c r="O1491" i="6"/>
  <c r="O7092" i="6"/>
  <c r="O2229" i="6"/>
  <c r="O6000" i="6"/>
  <c r="O3980" i="6"/>
  <c r="O1954" i="6"/>
  <c r="O5180" i="6"/>
  <c r="O1657" i="6"/>
  <c r="O3776" i="6"/>
  <c r="O2399" i="6"/>
  <c r="O5192" i="6"/>
  <c r="O3953" i="6"/>
  <c r="O4354" i="6"/>
  <c r="O6082" i="6"/>
  <c r="O1020" i="6"/>
  <c r="O3585" i="6"/>
  <c r="O5285" i="6"/>
  <c r="O827" i="6"/>
  <c r="O941" i="6"/>
  <c r="O4818" i="6"/>
  <c r="O1261" i="6"/>
  <c r="O3705" i="6"/>
  <c r="O654" i="6"/>
  <c r="O4724" i="6"/>
  <c r="O4696" i="6"/>
  <c r="O1764" i="6"/>
  <c r="O3484" i="6"/>
  <c r="O4396" i="6"/>
  <c r="O320" i="6"/>
  <c r="O1841" i="6"/>
  <c r="O4612" i="6"/>
  <c r="O2286" i="6"/>
  <c r="O40" i="6"/>
  <c r="O4590" i="6"/>
  <c r="O678" i="6"/>
  <c r="O252" i="6"/>
  <c r="O2242" i="6"/>
  <c r="O736" i="6"/>
  <c r="O3015" i="6"/>
  <c r="O744" i="6"/>
  <c r="O5071" i="6"/>
  <c r="O3427" i="6"/>
  <c r="O2477" i="6"/>
  <c r="O5599" i="6"/>
  <c r="O2869" i="6"/>
  <c r="O308" i="6"/>
  <c r="O6286" i="6"/>
  <c r="O1916" i="6"/>
  <c r="O5988" i="6"/>
  <c r="O3987" i="6"/>
  <c r="O2656" i="6"/>
  <c r="O3782" i="6"/>
  <c r="O7054" i="6"/>
  <c r="O3923" i="6"/>
  <c r="O690" i="6"/>
  <c r="O4616" i="6"/>
  <c r="O6088" i="6"/>
  <c r="O5179" i="6"/>
  <c r="O5432" i="6"/>
  <c r="O4492" i="6"/>
  <c r="O6746" i="6"/>
  <c r="O4611" i="6"/>
  <c r="O5952" i="6"/>
  <c r="O5576" i="6"/>
  <c r="O5413" i="6"/>
  <c r="O6805" i="6"/>
  <c r="O3039" i="6"/>
  <c r="O5136" i="6"/>
  <c r="O2252" i="6"/>
  <c r="O4934" i="6"/>
  <c r="O5673" i="6"/>
  <c r="O6632" i="6"/>
  <c r="O3013" i="6"/>
  <c r="O6876" i="6"/>
  <c r="O2384" i="6"/>
  <c r="O5040" i="6"/>
  <c r="O6181" i="6"/>
  <c r="O401" i="6"/>
  <c r="O4425" i="6"/>
  <c r="O615" i="6"/>
  <c r="O3931" i="6"/>
  <c r="O6763" i="6"/>
  <c r="O4920" i="6"/>
  <c r="O6250" i="6"/>
  <c r="O1177" i="6"/>
  <c r="O783" i="6"/>
  <c r="O57" i="6"/>
  <c r="O1105" i="6"/>
  <c r="O1960" i="6"/>
  <c r="O1520" i="6"/>
  <c r="O53" i="6"/>
  <c r="O5976" i="6"/>
  <c r="O1867" i="6"/>
  <c r="O768" i="6"/>
  <c r="O2407" i="6"/>
  <c r="O2082" i="6"/>
  <c r="O1598" i="6"/>
  <c r="O1555" i="6"/>
  <c r="O4218" i="6"/>
  <c r="O366" i="6"/>
  <c r="O764" i="6"/>
  <c r="O1595" i="6"/>
  <c r="O1198" i="6"/>
  <c r="O5623" i="6"/>
  <c r="O6371" i="6"/>
  <c r="O6479" i="6"/>
  <c r="O6565" i="6"/>
  <c r="O6977" i="6"/>
  <c r="O2440" i="6"/>
  <c r="O1508" i="6"/>
  <c r="O1681" i="6"/>
  <c r="O4608" i="6"/>
  <c r="O5388" i="6"/>
  <c r="O3929" i="6"/>
  <c r="O404" i="6"/>
  <c r="O3415" i="6"/>
  <c r="O1144" i="6"/>
  <c r="O2151" i="6"/>
  <c r="O6283" i="6"/>
  <c r="O4763" i="6"/>
  <c r="O3327" i="6"/>
  <c r="O5650" i="6"/>
  <c r="O4736" i="6"/>
  <c r="O503" i="6"/>
  <c r="O4167" i="6"/>
  <c r="O6308" i="6"/>
  <c r="O4973" i="6"/>
  <c r="O154" i="6"/>
  <c r="O4293" i="6"/>
  <c r="O3904" i="6"/>
  <c r="O6669" i="6"/>
  <c r="O4297" i="6"/>
  <c r="O3219" i="6"/>
  <c r="O2397" i="6"/>
  <c r="O1383" i="6"/>
  <c r="O595" i="6"/>
  <c r="O411" i="6"/>
  <c r="O2963" i="6"/>
  <c r="O5890" i="6"/>
  <c r="O4564" i="6"/>
  <c r="O5367" i="6"/>
  <c r="O5866" i="6"/>
  <c r="O5972" i="6"/>
  <c r="O3224" i="6"/>
  <c r="O4449" i="6"/>
  <c r="O2032" i="6"/>
  <c r="O4429" i="6"/>
  <c r="O1647" i="6"/>
  <c r="O3152" i="6"/>
  <c r="O797" i="6"/>
  <c r="O2060" i="6"/>
  <c r="O135" i="6"/>
  <c r="O4451" i="6"/>
  <c r="O6036" i="6"/>
  <c r="O3630" i="6"/>
  <c r="O2070" i="6"/>
  <c r="O2572" i="6"/>
  <c r="O5850" i="6"/>
  <c r="O7019" i="6"/>
  <c r="O7027" i="6"/>
  <c r="O1305" i="6"/>
  <c r="O6531" i="6"/>
  <c r="O88" i="6"/>
  <c r="O2919" i="6"/>
  <c r="O1641" i="6"/>
  <c r="O4821" i="6"/>
  <c r="O3241" i="6"/>
  <c r="O1876" i="6"/>
  <c r="O2181" i="6"/>
  <c r="O5480" i="6"/>
  <c r="O1140" i="6"/>
  <c r="O408" i="6"/>
  <c r="O6140" i="6"/>
  <c r="O4041" i="6"/>
  <c r="O2029" i="6"/>
  <c r="O529" i="6"/>
  <c r="O5386" i="6"/>
  <c r="O4825" i="6"/>
  <c r="O344" i="6"/>
  <c r="O3425" i="6"/>
  <c r="O1797" i="6"/>
  <c r="O583" i="6"/>
  <c r="O3783" i="6"/>
  <c r="O5459" i="6"/>
  <c r="O4705" i="6"/>
  <c r="O1976" i="6"/>
  <c r="O781" i="6"/>
  <c r="O1890" i="6"/>
  <c r="O5045" i="6"/>
  <c r="O3691" i="6"/>
  <c r="O1382" i="6"/>
  <c r="O4309" i="6"/>
  <c r="O4337" i="6"/>
  <c r="O3409" i="6"/>
  <c r="O1963" i="6"/>
  <c r="O2308" i="6"/>
  <c r="O7097" i="6"/>
  <c r="O241" i="6"/>
  <c r="O5452" i="6"/>
  <c r="O6911" i="6"/>
  <c r="O3333" i="6"/>
  <c r="O3393" i="6"/>
  <c r="O5844" i="6"/>
  <c r="O6243" i="6"/>
  <c r="O6704" i="6"/>
  <c r="O4322" i="6"/>
  <c r="O3983" i="6"/>
  <c r="O6068" i="6"/>
  <c r="O6352" i="6"/>
  <c r="O2421" i="6"/>
  <c r="O2112" i="6"/>
  <c r="O6130" i="6"/>
  <c r="O4344" i="6"/>
  <c r="O3535" i="6"/>
  <c r="O556" i="6"/>
  <c r="O2464" i="6"/>
  <c r="O3231" i="6"/>
  <c r="O6246" i="6"/>
  <c r="O1966" i="6"/>
  <c r="O6288" i="6"/>
  <c r="O3065" i="6"/>
  <c r="O5583" i="6"/>
  <c r="O2905" i="6"/>
  <c r="O4207" i="6"/>
  <c r="O1120" i="6"/>
  <c r="O2051" i="6"/>
  <c r="O1720" i="6"/>
  <c r="O2574" i="6"/>
  <c r="O340" i="6"/>
  <c r="O4765" i="6"/>
  <c r="O2402" i="6"/>
  <c r="O1247" i="6"/>
  <c r="O7024" i="6"/>
  <c r="O2363" i="6"/>
  <c r="O6207" i="6"/>
  <c r="O1200" i="6"/>
  <c r="O1402" i="6"/>
  <c r="O4783" i="6"/>
  <c r="O2740" i="6"/>
  <c r="O6127" i="6"/>
  <c r="O717" i="6"/>
  <c r="O2663" i="6"/>
  <c r="O3298" i="6"/>
  <c r="O353" i="6"/>
  <c r="O2826" i="6"/>
  <c r="O2619" i="6"/>
  <c r="O1895" i="6"/>
  <c r="O4873" i="6"/>
  <c r="O1741" i="6"/>
  <c r="O2970" i="6"/>
  <c r="O306" i="6"/>
  <c r="O6678" i="6"/>
  <c r="O2317" i="6"/>
  <c r="O278" i="6"/>
  <c r="O4302" i="6"/>
  <c r="O4233" i="6"/>
  <c r="O297" i="6"/>
  <c r="O5426" i="6"/>
  <c r="O5592" i="6"/>
  <c r="O2072" i="6"/>
  <c r="O2339" i="6"/>
  <c r="O4024" i="6"/>
  <c r="O3418" i="6"/>
  <c r="O2959" i="6"/>
  <c r="O7061" i="6"/>
  <c r="O1896" i="6"/>
  <c r="O4245" i="6"/>
  <c r="O1369" i="6"/>
  <c r="O1222" i="6"/>
  <c r="O3153" i="6"/>
  <c r="O6877" i="6"/>
  <c r="O3285" i="6"/>
  <c r="O6625" i="6"/>
  <c r="O1827" i="6"/>
  <c r="O6433" i="6"/>
  <c r="O11" i="6"/>
  <c r="O1971" i="6"/>
  <c r="O6923" i="6"/>
  <c r="O6418" i="6"/>
  <c r="O4525" i="6"/>
  <c r="O6929" i="6"/>
  <c r="O2083" i="6"/>
  <c r="O6935" i="6"/>
  <c r="O7036" i="6"/>
  <c r="O4327" i="6"/>
  <c r="O3820" i="6"/>
  <c r="O5130" i="6"/>
  <c r="O2592" i="6"/>
  <c r="O3847" i="6"/>
  <c r="O3399" i="6"/>
  <c r="O2771" i="6"/>
  <c r="O1298" i="6"/>
  <c r="O1868" i="6"/>
  <c r="O2858" i="6"/>
  <c r="O1746" i="6"/>
  <c r="O5323" i="6"/>
  <c r="O836" i="6"/>
  <c r="O828" i="6"/>
  <c r="O4617" i="6"/>
  <c r="O7026" i="6"/>
  <c r="O2528" i="6"/>
  <c r="O3173" i="6"/>
  <c r="O3746" i="6"/>
  <c r="O2048" i="6"/>
  <c r="O1288" i="6"/>
  <c r="O3146" i="6"/>
  <c r="O2265" i="6"/>
  <c r="O6495" i="6"/>
  <c r="O4914" i="6"/>
  <c r="O1332" i="6"/>
  <c r="O4998" i="6"/>
  <c r="O6933" i="6"/>
  <c r="O6745" i="6"/>
  <c r="O1736" i="6"/>
  <c r="O5243" i="6"/>
  <c r="O2053" i="6"/>
  <c r="O4208" i="6"/>
  <c r="O2801" i="6"/>
  <c r="O61" i="6"/>
  <c r="O3428" i="6"/>
  <c r="O1430" i="6"/>
  <c r="O4407" i="6"/>
  <c r="O341" i="6"/>
  <c r="O6175" i="6"/>
  <c r="O2951" i="6"/>
  <c r="O3021" i="6"/>
  <c r="O5332" i="6"/>
  <c r="O5798" i="6"/>
  <c r="O6398" i="6"/>
  <c r="O402" i="6"/>
  <c r="O6690" i="6"/>
  <c r="O1235" i="6"/>
  <c r="O3106" i="6"/>
  <c r="O582" i="6"/>
  <c r="O7" i="6"/>
  <c r="O6852" i="6"/>
  <c r="O3601" i="6"/>
  <c r="O218" i="6"/>
  <c r="O3053" i="6"/>
  <c r="O2547" i="6"/>
  <c r="O3292" i="6"/>
  <c r="O4093" i="6"/>
  <c r="O1787" i="6"/>
  <c r="O3777" i="6"/>
  <c r="O787" i="6"/>
  <c r="O861" i="6"/>
  <c r="O4861" i="6"/>
  <c r="O6265" i="6"/>
  <c r="O4926" i="6"/>
  <c r="O3348" i="6"/>
  <c r="O674" i="6"/>
  <c r="O6183" i="6"/>
  <c r="O5513" i="6"/>
  <c r="O2645" i="6"/>
  <c r="O2222" i="6"/>
  <c r="O6950" i="6"/>
  <c r="O3421" i="6"/>
  <c r="O6951" i="6"/>
  <c r="O5471" i="6"/>
  <c r="O1994" i="6"/>
  <c r="O632" i="6"/>
  <c r="O1370" i="6"/>
  <c r="O6627" i="6"/>
  <c r="O2084" i="6"/>
  <c r="O5948" i="6"/>
  <c r="O4747" i="6"/>
  <c r="O514" i="6"/>
  <c r="O3163" i="6"/>
  <c r="O5945" i="6"/>
  <c r="O5800" i="6"/>
  <c r="O4787" i="6"/>
  <c r="O673" i="6"/>
  <c r="O2310" i="6"/>
  <c r="O1381" i="6"/>
  <c r="O3636" i="6"/>
  <c r="O4219" i="6"/>
  <c r="O20" i="6"/>
  <c r="O214" i="6"/>
  <c r="O1282" i="6"/>
  <c r="O48" i="6"/>
  <c r="O3711" i="6"/>
  <c r="O4913" i="6"/>
  <c r="O1371" i="6"/>
  <c r="O1575" i="6"/>
  <c r="O6394" i="6"/>
  <c r="O362" i="6"/>
  <c r="O4523" i="6"/>
  <c r="O3947" i="6"/>
  <c r="O5617" i="6"/>
  <c r="O3949" i="6"/>
  <c r="O1496" i="6"/>
  <c r="O5232" i="6"/>
  <c r="O7029" i="6"/>
  <c r="O3110" i="6"/>
  <c r="O6906" i="6"/>
  <c r="O2582" i="6"/>
  <c r="O5078" i="6"/>
  <c r="O2199" i="6"/>
  <c r="O5307" i="6"/>
  <c r="O3521" i="6"/>
  <c r="O1361" i="6"/>
  <c r="O3603" i="6"/>
  <c r="O544" i="6"/>
  <c r="O461" i="6"/>
  <c r="O460" i="6"/>
  <c r="O1596" i="6"/>
  <c r="O1756" i="6"/>
  <c r="O5744" i="6"/>
  <c r="O459" i="6"/>
  <c r="O6873" i="6"/>
  <c r="O4231" i="6"/>
  <c r="O1996" i="6"/>
  <c r="O4682" i="6"/>
  <c r="O4452" i="6"/>
  <c r="O1529" i="6"/>
  <c r="O2838" i="6"/>
  <c r="O1629" i="6"/>
  <c r="O2979" i="6"/>
  <c r="O5675" i="6"/>
  <c r="O578" i="6"/>
  <c r="O4766" i="6"/>
  <c r="O3516" i="6"/>
  <c r="O2183" i="6"/>
  <c r="O2658" i="6"/>
  <c r="O5382" i="6"/>
  <c r="O798" i="6"/>
  <c r="O5298" i="6"/>
  <c r="O236" i="6"/>
  <c r="O5359" i="6"/>
  <c r="O3755" i="6"/>
  <c r="O2922" i="6"/>
  <c r="O5355" i="6"/>
  <c r="O2388" i="6"/>
  <c r="O5259" i="6"/>
  <c r="O5353" i="6"/>
  <c r="O2716" i="6"/>
  <c r="O4868" i="6"/>
  <c r="O1619" i="6"/>
  <c r="O5057" i="6"/>
  <c r="O2752" i="6"/>
  <c r="O977" i="6"/>
  <c r="O5738" i="6"/>
  <c r="O2483" i="6"/>
  <c r="O5715" i="6"/>
  <c r="O4652" i="6"/>
  <c r="O3886" i="6"/>
  <c r="O4802" i="6"/>
  <c r="O6375" i="6"/>
  <c r="O2551" i="6"/>
  <c r="O4634" i="6"/>
  <c r="O4487" i="6"/>
  <c r="O4385" i="6"/>
  <c r="O4312" i="6"/>
  <c r="O2314" i="6"/>
  <c r="O5600" i="6"/>
  <c r="O762" i="6"/>
  <c r="O1594" i="6"/>
  <c r="O3938" i="6"/>
  <c r="O3343" i="6"/>
  <c r="O6788" i="6"/>
  <c r="O2347" i="6"/>
  <c r="O5361" i="6"/>
  <c r="O2806" i="6"/>
  <c r="O2120" i="6"/>
  <c r="O5239" i="6"/>
  <c r="O3183" i="6"/>
  <c r="O2739" i="6"/>
  <c r="O808" i="6"/>
  <c r="O887" i="6"/>
  <c r="O1686" i="6"/>
  <c r="O5879" i="6"/>
  <c r="O1748" i="6"/>
  <c r="O233" i="6"/>
  <c r="O6548" i="6"/>
  <c r="O5804" i="6"/>
  <c r="O6337" i="6"/>
  <c r="O3543" i="6"/>
  <c r="O6219" i="6"/>
  <c r="O2463" i="6"/>
  <c r="O4189" i="6"/>
  <c r="O4044" i="6"/>
  <c r="O4819" i="6"/>
  <c r="O1714" i="6"/>
  <c r="O227" i="6"/>
  <c r="O2474" i="6"/>
  <c r="O6767" i="6"/>
  <c r="O2015" i="6"/>
  <c r="O3631" i="6"/>
  <c r="O2304" i="6"/>
  <c r="O606" i="6"/>
  <c r="O2215" i="6"/>
  <c r="O6305" i="6"/>
  <c r="O2340" i="6"/>
  <c r="O6956" i="6"/>
  <c r="O2865" i="6"/>
  <c r="O318" i="6"/>
  <c r="O3918" i="6"/>
  <c r="O3834" i="6"/>
  <c r="O2606" i="6"/>
  <c r="O6444" i="6"/>
  <c r="O2997" i="6"/>
  <c r="O223" i="6"/>
  <c r="O2268" i="6"/>
  <c r="O1574" i="6"/>
  <c r="O5943" i="6"/>
  <c r="O6891" i="6"/>
  <c r="O2444" i="6"/>
  <c r="O4820" i="6"/>
  <c r="O5669" i="6"/>
  <c r="O4661" i="6"/>
  <c r="O4025" i="6"/>
  <c r="O6154" i="6"/>
  <c r="O4243" i="6"/>
  <c r="O863" i="6"/>
  <c r="O4462" i="6"/>
  <c r="O714" i="6"/>
  <c r="O6691" i="6"/>
  <c r="O1490" i="6"/>
  <c r="O2783" i="6"/>
  <c r="O5686" i="6"/>
  <c r="O4439" i="6"/>
  <c r="O2942" i="6"/>
  <c r="O2433" i="6"/>
  <c r="O1771" i="6"/>
  <c r="O2374" i="6"/>
  <c r="O6053" i="6"/>
  <c r="O852" i="6"/>
  <c r="O3781" i="6"/>
  <c r="O3892" i="6"/>
  <c r="O902" i="6"/>
  <c r="O1467" i="6"/>
  <c r="O438" i="6"/>
  <c r="O4536" i="6"/>
  <c r="O985" i="6"/>
  <c r="O3330" i="6"/>
  <c r="O3566" i="6"/>
  <c r="O2877" i="6"/>
  <c r="O7103" i="6"/>
  <c r="O5896" i="6"/>
  <c r="O4072" i="6"/>
  <c r="O2457" i="6"/>
  <c r="O3178" i="6"/>
  <c r="O5808" i="6"/>
  <c r="O4534" i="6"/>
  <c r="O6586" i="6"/>
  <c r="O6894" i="6"/>
  <c r="O1703" i="6"/>
  <c r="O5317" i="6"/>
  <c r="O468" i="6"/>
  <c r="O5350" i="6"/>
  <c r="O5070" i="6"/>
  <c r="O4691" i="6"/>
  <c r="O2837" i="6"/>
  <c r="O5016" i="6"/>
  <c r="O5052" i="6"/>
  <c r="O4827" i="6"/>
  <c r="O5356" i="6"/>
  <c r="O4358" i="6"/>
  <c r="O5659" i="6"/>
  <c r="O2836" i="6"/>
  <c r="O1850" i="6"/>
  <c r="O6989" i="6"/>
  <c r="O5957" i="6"/>
  <c r="O5090" i="6"/>
  <c r="O5181" i="6"/>
  <c r="O4047" i="6"/>
  <c r="O1172" i="6"/>
  <c r="O6733" i="6"/>
  <c r="O2563" i="6"/>
  <c r="O5225" i="6"/>
  <c r="O4466" i="6"/>
  <c r="O5504" i="6"/>
  <c r="O2894" i="6"/>
  <c r="O2106" i="6"/>
  <c r="O2527" i="6"/>
  <c r="O480" i="6"/>
  <c r="O1785" i="6"/>
  <c r="O5519" i="6"/>
  <c r="O1805" i="6"/>
  <c r="O5081" i="6"/>
  <c r="O1103" i="6"/>
  <c r="O6703" i="6"/>
  <c r="O4994" i="6"/>
  <c r="O731" i="6"/>
  <c r="O1030" i="6"/>
  <c r="O1044" i="6"/>
  <c r="O5108" i="6"/>
  <c r="O7033" i="6"/>
  <c r="O6854" i="6"/>
  <c r="O6299" i="6"/>
  <c r="O1750" i="6"/>
  <c r="O856" i="6"/>
  <c r="O2700" i="6"/>
  <c r="O3235" i="6"/>
  <c r="O1719" i="6"/>
  <c r="O3132" i="6"/>
  <c r="O2081" i="6"/>
  <c r="O4300" i="6"/>
  <c r="O4011" i="6"/>
  <c r="O2136" i="6"/>
  <c r="O1789" i="6"/>
  <c r="O2003" i="6"/>
  <c r="O287" i="6"/>
  <c r="O3317" i="6"/>
  <c r="O5027" i="6"/>
  <c r="O120" i="6"/>
  <c r="O3063" i="6"/>
  <c r="O1908" i="6"/>
  <c r="O6519" i="6"/>
  <c r="O1931" i="6"/>
  <c r="O4734" i="6"/>
  <c r="O5737" i="6"/>
  <c r="O2373" i="6"/>
  <c r="O1941" i="6"/>
  <c r="O2001" i="6"/>
  <c r="O1135" i="6"/>
  <c r="O5604" i="6"/>
  <c r="O4386" i="6"/>
  <c r="O6136" i="6"/>
  <c r="O4395" i="6"/>
  <c r="O5106" i="6"/>
  <c r="O1986" i="6"/>
  <c r="O2345" i="6"/>
  <c r="O976" i="6"/>
  <c r="O4319" i="6"/>
  <c r="O4720" i="6"/>
  <c r="O6204" i="6"/>
  <c r="O1732" i="6"/>
  <c r="O3232" i="6"/>
  <c r="O2559" i="6"/>
  <c r="O2610" i="6"/>
  <c r="O5530" i="6"/>
  <c r="O5202" i="6"/>
  <c r="O3012" i="6"/>
  <c r="O1124" i="6"/>
  <c r="O4530" i="6"/>
  <c r="O1152" i="6"/>
  <c r="O3906" i="6"/>
  <c r="O247" i="6"/>
  <c r="O6120" i="6"/>
  <c r="O2600" i="6"/>
  <c r="O7063" i="6"/>
  <c r="O2531" i="6"/>
  <c r="O4022" i="6"/>
  <c r="O5566" i="6"/>
  <c r="O126" i="6"/>
  <c r="O1285" i="6"/>
  <c r="O6269" i="6"/>
  <c r="O6901" i="6"/>
  <c r="O2354" i="6"/>
  <c r="O1098" i="6"/>
  <c r="O5427" i="6"/>
  <c r="O1463" i="6"/>
  <c r="O830" i="6"/>
  <c r="O6294" i="6"/>
  <c r="O653" i="6"/>
  <c r="O6078" i="6"/>
  <c r="O1543" i="6"/>
  <c r="O3875" i="6"/>
  <c r="O2976" i="6"/>
  <c r="O4929" i="6"/>
  <c r="O1538" i="6"/>
  <c r="O2193" i="6"/>
  <c r="O915" i="6"/>
  <c r="O462" i="6"/>
  <c r="O2085" i="6"/>
  <c r="O5944" i="6"/>
  <c r="O3451" i="6"/>
  <c r="O7023" i="6"/>
  <c r="O4522" i="6"/>
  <c r="O4291" i="6"/>
  <c r="O1690" i="6"/>
  <c r="O220" i="6"/>
  <c r="O802" i="6"/>
  <c r="O4069" i="6"/>
  <c r="O4849" i="6"/>
  <c r="O324" i="6"/>
  <c r="O2326" i="6"/>
  <c r="O6238" i="6"/>
  <c r="O1386" i="6"/>
  <c r="O119" i="6"/>
  <c r="O811" i="6"/>
  <c r="O5370" i="6"/>
  <c r="O715" i="6"/>
  <c r="O751" i="6"/>
  <c r="O2862" i="6"/>
  <c r="O1397" i="6"/>
  <c r="O1505" i="6"/>
  <c r="O3935" i="6"/>
  <c r="O193" i="6"/>
  <c r="O444" i="6"/>
  <c r="O960" i="6"/>
  <c r="O4410" i="6"/>
  <c r="O2077" i="6"/>
  <c r="O5222" i="6"/>
  <c r="O6107" i="6"/>
  <c r="O1454" i="6"/>
  <c r="O6202" i="6"/>
  <c r="O506" i="6"/>
  <c r="O386" i="6"/>
  <c r="O2223" i="6"/>
  <c r="O4795" i="6"/>
  <c r="O6024" i="6"/>
  <c r="O6221" i="6"/>
  <c r="O6850" i="6"/>
  <c r="O3916" i="6"/>
  <c r="O1404" i="6"/>
  <c r="O4782" i="6"/>
  <c r="O770" i="6"/>
  <c r="O664" i="6"/>
  <c r="O4363" i="6"/>
  <c r="O512" i="6"/>
  <c r="O4962" i="6"/>
  <c r="O2391" i="6"/>
  <c r="O3550" i="6"/>
  <c r="O1698" i="6"/>
  <c r="O5300" i="6"/>
  <c r="O922" i="6"/>
  <c r="O5882" i="6"/>
  <c r="O2523" i="6"/>
  <c r="O3256" i="6"/>
  <c r="O1352" i="6"/>
  <c r="O2113" i="6"/>
  <c r="O6572" i="6"/>
  <c r="O4964" i="6"/>
  <c r="O7070" i="6"/>
  <c r="O1660" i="6"/>
  <c r="O4191" i="6"/>
  <c r="O4703" i="6"/>
  <c r="O2094" i="6"/>
  <c r="O484" i="6"/>
  <c r="O5727" i="6"/>
  <c r="O1985" i="6"/>
  <c r="O4186" i="6"/>
  <c r="O3444" i="6"/>
  <c r="O3322" i="6"/>
  <c r="O5030" i="6"/>
  <c r="O4027" i="6"/>
  <c r="O4535" i="6"/>
  <c r="O2915" i="6"/>
  <c r="O6187" i="6"/>
  <c r="O4737" i="6"/>
  <c r="O1048" i="6"/>
  <c r="O4012" i="6"/>
  <c r="O3416" i="6"/>
  <c r="O283" i="6"/>
  <c r="O5565" i="6"/>
  <c r="O3995" i="6"/>
  <c r="O6987" i="6"/>
  <c r="O3572" i="6"/>
  <c r="O2141" i="6"/>
  <c r="O3139" i="6"/>
  <c r="O3679" i="6"/>
  <c r="O2699" i="6"/>
  <c r="O365" i="6"/>
  <c r="O4716" i="6"/>
  <c r="O5805" i="6"/>
  <c r="O5556" i="6"/>
  <c r="O5467" i="6"/>
  <c r="O3523" i="6"/>
  <c r="O3154" i="6"/>
  <c r="O6341" i="6"/>
  <c r="O3069" i="6"/>
  <c r="O224" i="6"/>
  <c r="O1673" i="6"/>
  <c r="O3159" i="6"/>
  <c r="O5980" i="6"/>
  <c r="O4719" i="6"/>
  <c r="O4498" i="6"/>
  <c r="O3435" i="6"/>
  <c r="O1807" i="6"/>
  <c r="O4540" i="6"/>
  <c r="O2026" i="6"/>
  <c r="O1318" i="6"/>
  <c r="O2593" i="6"/>
  <c r="O3584" i="6"/>
  <c r="O2662" i="6"/>
  <c r="O2960" i="6"/>
  <c r="O2788" i="6"/>
  <c r="O7077" i="6"/>
  <c r="O3257" i="6"/>
  <c r="O3735" i="6"/>
  <c r="O3114" i="6"/>
  <c r="O5546" i="6"/>
  <c r="O1811" i="6"/>
  <c r="O754" i="6"/>
  <c r="O3702" i="6"/>
  <c r="O124" i="6"/>
  <c r="O6099" i="6"/>
  <c r="O1164" i="6"/>
  <c r="O6355" i="6"/>
  <c r="O1794" i="6"/>
  <c r="O491" i="6"/>
  <c r="O1803" i="6"/>
  <c r="O4601" i="6"/>
  <c r="O4" i="6"/>
  <c r="O2279" i="6"/>
  <c r="O5203" i="6"/>
  <c r="O2871" i="6"/>
  <c r="O2520" i="6"/>
  <c r="O1822" i="6"/>
  <c r="O3986" i="6"/>
  <c r="O359" i="6"/>
  <c r="O2900" i="6"/>
  <c r="O5998" i="6"/>
  <c r="O5475" i="6"/>
  <c r="O3774" i="6"/>
  <c r="O2541" i="6"/>
  <c r="O1350" i="6"/>
  <c r="O793" i="6"/>
  <c r="O6377" i="6"/>
  <c r="O6213" i="6"/>
  <c r="O5032" i="6"/>
  <c r="O4413" i="6"/>
  <c r="O693" i="6"/>
  <c r="O1873" i="6"/>
  <c r="O532" i="6"/>
  <c r="O814" i="6"/>
  <c r="O1778" i="6"/>
  <c r="O541" i="6"/>
  <c r="O3052" i="6"/>
  <c r="O6029" i="6"/>
  <c r="O3047" i="6"/>
  <c r="O3048" i="6"/>
  <c r="O1062" i="6"/>
  <c r="O2780" i="6"/>
  <c r="O3022" i="6"/>
  <c r="O285" i="6"/>
  <c r="O1171" i="6"/>
  <c r="O6328" i="6"/>
  <c r="O3973" i="6"/>
  <c r="O4127" i="6"/>
  <c r="O2890" i="6"/>
  <c r="O2692" i="6"/>
  <c r="O3426" i="6"/>
  <c r="O2630" i="6"/>
  <c r="O5328" i="6"/>
  <c r="O7071" i="6"/>
  <c r="O5174" i="6"/>
  <c r="O4931" i="6"/>
  <c r="O2475" i="6"/>
  <c r="O5321" i="6"/>
  <c r="O1389" i="6"/>
  <c r="O3315" i="6"/>
  <c r="O995" i="6"/>
  <c r="O3894" i="6"/>
  <c r="O5120" i="6"/>
  <c r="O3116" i="6"/>
  <c r="O2323" i="6"/>
  <c r="O1329" i="6"/>
  <c r="O3778" i="6"/>
  <c r="O2790" i="6"/>
  <c r="O1979" i="6"/>
  <c r="O2648" i="6"/>
  <c r="O4438" i="6"/>
  <c r="O650" i="6"/>
  <c r="O6731" i="6"/>
  <c r="O6681" i="6"/>
  <c r="O6" i="6"/>
  <c r="O1438" i="6"/>
  <c r="O1321" i="6"/>
  <c r="O6618" i="6"/>
  <c r="O110" i="6"/>
  <c r="O2089" i="6"/>
  <c r="O27" i="6"/>
  <c r="O5031" i="6"/>
  <c r="O1991" i="6"/>
  <c r="O5311" i="6"/>
  <c r="O2135" i="6"/>
  <c r="O2220" i="6"/>
  <c r="O4641" i="6"/>
  <c r="O4193" i="6"/>
  <c r="O5434" i="6"/>
  <c r="O1530" i="6"/>
  <c r="O5219" i="6"/>
  <c r="O6626" i="6"/>
  <c r="O2073" i="6"/>
  <c r="O5000" i="6"/>
  <c r="O5308" i="6"/>
  <c r="O1437" i="6"/>
  <c r="O3885" i="6"/>
  <c r="O7025" i="6"/>
  <c r="O1919" i="6"/>
  <c r="O3503" i="6"/>
  <c r="O1013" i="6"/>
  <c r="O3345" i="6"/>
  <c r="O1014" i="6"/>
  <c r="O6837" i="6"/>
  <c r="O5500" i="6"/>
  <c r="O4999" i="6"/>
  <c r="O6766" i="6"/>
  <c r="O6646" i="6"/>
  <c r="O51" i="6"/>
  <c r="O1387" i="6"/>
  <c r="O5450" i="6"/>
  <c r="O6559" i="6"/>
  <c r="O2878" i="6"/>
  <c r="O5975" i="6"/>
  <c r="O5278" i="6"/>
  <c r="O1429" i="6"/>
  <c r="O1435" i="6"/>
  <c r="O3068" i="6"/>
  <c r="O956" i="6"/>
  <c r="O2647" i="6"/>
  <c r="O5054" i="6"/>
  <c r="O1711" i="6"/>
  <c r="O1394" i="6"/>
  <c r="O5272" i="6"/>
  <c r="O3541" i="6"/>
  <c r="O2893" i="6"/>
  <c r="O3960" i="6"/>
  <c r="O4950" i="6"/>
  <c r="O1299" i="6"/>
  <c r="O911" i="6"/>
  <c r="O6438" i="6"/>
  <c r="O3380" i="6"/>
  <c r="O6849" i="6"/>
  <c r="O6287" i="6"/>
  <c r="O4864" i="6"/>
  <c r="O6858" i="6"/>
  <c r="O935" i="6"/>
  <c r="O6661" i="6"/>
  <c r="O1828" i="6"/>
  <c r="O511" i="6"/>
  <c r="O4250" i="6"/>
  <c r="O3734" i="6"/>
  <c r="O3955" i="6"/>
  <c r="O934" i="6"/>
  <c r="O2618" i="6"/>
  <c r="O2378" i="6"/>
  <c r="O1715" i="6"/>
  <c r="O5133" i="6"/>
  <c r="O5087" i="6"/>
  <c r="O5384" i="6"/>
  <c r="O6021" i="6"/>
  <c r="O1663" i="6"/>
  <c r="O4761" i="6"/>
  <c r="O3169" i="6"/>
  <c r="O7101" i="6"/>
  <c r="O5685" i="6"/>
  <c r="O4120" i="6"/>
  <c r="O130" i="6"/>
  <c r="O1637" i="6"/>
  <c r="O5319" i="6"/>
  <c r="O4808" i="6"/>
  <c r="O6752" i="6"/>
  <c r="O5561" i="6"/>
  <c r="O4031" i="6"/>
  <c r="O3920" i="6"/>
  <c r="O6077" i="6"/>
  <c r="O989" i="6"/>
  <c r="O5571" i="6"/>
  <c r="O2904" i="6"/>
  <c r="O3233" i="6"/>
  <c r="O3291" i="6"/>
  <c r="O3082" i="6"/>
  <c r="O5846" i="6"/>
  <c r="O3597" i="6"/>
  <c r="O6870" i="6"/>
  <c r="O6647" i="6"/>
  <c r="O242" i="6"/>
  <c r="O6914" i="6"/>
  <c r="O6186" i="6"/>
  <c r="O2356" i="6"/>
  <c r="O732" i="6"/>
  <c r="O4936" i="6"/>
  <c r="O6816" i="6"/>
  <c r="O6211" i="6"/>
  <c r="O416" i="6"/>
  <c r="O5201" i="6"/>
  <c r="O627" i="6"/>
  <c r="O4414" i="6"/>
  <c r="O651" i="6"/>
  <c r="O753" i="6"/>
  <c r="O4064" i="6"/>
  <c r="O1089" i="6"/>
  <c r="O1724" i="6"/>
  <c r="O3706" i="6"/>
  <c r="O4285" i="6"/>
  <c r="O7108" i="6"/>
  <c r="O1938" i="6"/>
  <c r="O6485" i="6"/>
  <c r="O4121" i="6"/>
  <c r="O2695" i="6"/>
  <c r="O4308" i="6"/>
  <c r="O1450" i="6"/>
  <c r="O6147" i="6"/>
  <c r="O410" i="6"/>
  <c r="O5048" i="6"/>
  <c r="O3414" i="6"/>
  <c r="O377" i="6"/>
  <c r="O1914" i="6"/>
  <c r="O4471" i="6"/>
  <c r="O104" i="6"/>
  <c r="O3020" i="6"/>
  <c r="O6086" i="6"/>
  <c r="O4840" i="6"/>
  <c r="O752" i="6"/>
  <c r="O328" i="6"/>
  <c r="O7004" i="6"/>
  <c r="O1443" i="6"/>
  <c r="O2759" i="6"/>
  <c r="O3338" i="6"/>
  <c r="O1763" i="6"/>
  <c r="O1940" i="6"/>
  <c r="O3530" i="6"/>
  <c r="O4748" i="6"/>
  <c r="O812" i="6"/>
  <c r="O563" i="6"/>
  <c r="O5511" i="6"/>
  <c r="O3465" i="6"/>
  <c r="O1434" i="6"/>
  <c r="O1032" i="6"/>
  <c r="O2545" i="6"/>
  <c r="O5372" i="6"/>
  <c r="O4237" i="6"/>
  <c r="O2902" i="6"/>
  <c r="O181" i="6"/>
  <c r="O705" i="6"/>
  <c r="O1294" i="6"/>
  <c r="O284" i="6"/>
  <c r="O1009" i="6"/>
  <c r="O5610" i="6"/>
  <c r="O7072" i="6"/>
  <c r="O2241" i="6"/>
  <c r="O1689" i="6"/>
  <c r="O2249" i="6"/>
  <c r="O6960" i="6"/>
  <c r="O5579" i="6"/>
  <c r="O2609" i="6"/>
  <c r="O2703" i="6"/>
  <c r="O3301" i="6"/>
  <c r="O1193" i="6"/>
  <c r="O6830" i="6"/>
  <c r="O1342" i="6"/>
  <c r="O2095" i="6"/>
  <c r="O6109" i="6"/>
  <c r="O806" i="6"/>
  <c r="O710" i="6"/>
  <c r="O3288" i="6"/>
  <c r="O6278" i="6"/>
  <c r="O2599" i="6"/>
  <c r="O4049" i="6"/>
  <c r="O3071" i="6"/>
  <c r="O2040" i="6"/>
  <c r="O1924" i="6"/>
  <c r="O3117" i="6"/>
  <c r="O6121" i="6"/>
  <c r="O1076" i="6"/>
  <c r="O4286" i="6"/>
  <c r="O2056" i="6"/>
  <c r="O5823" i="6"/>
  <c r="O1773" i="6"/>
  <c r="O5295" i="6"/>
  <c r="O5780" i="6"/>
  <c r="O2086" i="6"/>
  <c r="O4549" i="6"/>
  <c r="O2784" i="6"/>
  <c r="O1413" i="6"/>
  <c r="O4304" i="6"/>
  <c r="O4420" i="6"/>
  <c r="O6547" i="6"/>
  <c r="O4792" i="6"/>
  <c r="O234" i="6"/>
  <c r="O1279" i="6"/>
  <c r="O5625" i="6"/>
  <c r="O5912" i="6"/>
  <c r="O1129" i="6"/>
  <c r="O291" i="6"/>
  <c r="O1716" i="6"/>
  <c r="O3024" i="6"/>
  <c r="O4499" i="6"/>
  <c r="O2886" i="6"/>
  <c r="O6141" i="6"/>
  <c r="O2719" i="6"/>
  <c r="O640" i="6"/>
  <c r="O6792" i="6"/>
  <c r="O725" i="6"/>
  <c r="O3896" i="6"/>
  <c r="O1576" i="6"/>
  <c r="O4780" i="6"/>
  <c r="O6659" i="6"/>
  <c r="O2078" i="6"/>
  <c r="O3754" i="6"/>
  <c r="O3190" i="6"/>
  <c r="O3148" i="6"/>
  <c r="O1891" i="6"/>
  <c r="O4573" i="6"/>
  <c r="O3300" i="6"/>
  <c r="O6799" i="6"/>
  <c r="O3533" i="6"/>
  <c r="O876" i="6"/>
  <c r="O2614" i="6"/>
  <c r="O5930" i="6"/>
  <c r="O3033" i="6"/>
  <c r="O716" i="6"/>
  <c r="O2571" i="6"/>
  <c r="O6775" i="6"/>
  <c r="O1853" i="6"/>
  <c r="O4405" i="6"/>
  <c r="O2948" i="6"/>
  <c r="O5381" i="6"/>
  <c r="O6310" i="6"/>
  <c r="O71" i="6"/>
  <c r="O1982" i="6"/>
  <c r="O6576" i="6"/>
  <c r="O6427" i="6"/>
  <c r="O3752" i="6"/>
  <c r="O1263" i="6"/>
  <c r="O232" i="6"/>
  <c r="O2365" i="6"/>
  <c r="O1694" i="6"/>
  <c r="O2101" i="6"/>
  <c r="O2540" i="6"/>
  <c r="O5543" i="6"/>
  <c r="O3882" i="6"/>
  <c r="O5041" i="6"/>
  <c r="O4510" i="6"/>
  <c r="O414" i="6"/>
  <c r="O3050" i="6"/>
  <c r="O2404" i="6"/>
  <c r="O5373" i="6"/>
  <c r="O5484" i="6"/>
  <c r="O4274" i="6"/>
  <c r="O4347" i="6"/>
  <c r="O448" i="6"/>
  <c r="O1558" i="6"/>
  <c r="O5909" i="6"/>
  <c r="O2511" i="6"/>
  <c r="O5046" i="6"/>
  <c r="O5418" i="6"/>
  <c r="O4758" i="6"/>
  <c r="O6513" i="6"/>
  <c r="O3498" i="6"/>
  <c r="O3313" i="6"/>
  <c r="O1728" i="6"/>
  <c r="O1455" i="6"/>
  <c r="O2525" i="6"/>
  <c r="O1316" i="6"/>
  <c r="O6242" i="6"/>
  <c r="P6242" i="6"/>
  <c r="J6242" i="6"/>
  <c r="L6242" i="6" s="1"/>
  <c r="I6242" i="6"/>
  <c r="K6242" i="6" s="1"/>
  <c r="D6242" i="6"/>
  <c r="C6242" i="6"/>
  <c r="B6242" i="6"/>
  <c r="P1316" i="6"/>
  <c r="J1316" i="6"/>
  <c r="L1316" i="6" s="1"/>
  <c r="I1316" i="6"/>
  <c r="K1316" i="6" s="1"/>
  <c r="D1316" i="6"/>
  <c r="C1316" i="6"/>
  <c r="B1316" i="6"/>
  <c r="P2525" i="6"/>
  <c r="J2525" i="6"/>
  <c r="L2525" i="6" s="1"/>
  <c r="I2525" i="6"/>
  <c r="K2525" i="6" s="1"/>
  <c r="D2525" i="6"/>
  <c r="C2525" i="6"/>
  <c r="B2525" i="6"/>
  <c r="P1455" i="6"/>
  <c r="J1455" i="6"/>
  <c r="L1455" i="6" s="1"/>
  <c r="I1455" i="6"/>
  <c r="K1455" i="6" s="1"/>
  <c r="D1455" i="6"/>
  <c r="C1455" i="6"/>
  <c r="B1455" i="6"/>
  <c r="P1728" i="6"/>
  <c r="J1728" i="6"/>
  <c r="L1728" i="6" s="1"/>
  <c r="I1728" i="6"/>
  <c r="K1728" i="6" s="1"/>
  <c r="D1728" i="6"/>
  <c r="C1728" i="6"/>
  <c r="B1728" i="6"/>
  <c r="P3313" i="6"/>
  <c r="J3313" i="6"/>
  <c r="L3313" i="6" s="1"/>
  <c r="I3313" i="6"/>
  <c r="K3313" i="6" s="1"/>
  <c r="D3313" i="6"/>
  <c r="C3313" i="6"/>
  <c r="B3313" i="6"/>
  <c r="P3498" i="6"/>
  <c r="J3498" i="6"/>
  <c r="L3498" i="6" s="1"/>
  <c r="I3498" i="6"/>
  <c r="K3498" i="6" s="1"/>
  <c r="D3498" i="6"/>
  <c r="C3498" i="6"/>
  <c r="B3498" i="6"/>
  <c r="P6513" i="6"/>
  <c r="J6513" i="6"/>
  <c r="L6513" i="6" s="1"/>
  <c r="I6513" i="6"/>
  <c r="K6513" i="6" s="1"/>
  <c r="D6513" i="6"/>
  <c r="C6513" i="6"/>
  <c r="B6513" i="6"/>
  <c r="P4758" i="6"/>
  <c r="J4758" i="6"/>
  <c r="L4758" i="6" s="1"/>
  <c r="I4758" i="6"/>
  <c r="K4758" i="6" s="1"/>
  <c r="D4758" i="6"/>
  <c r="C4758" i="6"/>
  <c r="B4758" i="6"/>
  <c r="P5418" i="6"/>
  <c r="J5418" i="6"/>
  <c r="L5418" i="6" s="1"/>
  <c r="I5418" i="6"/>
  <c r="K5418" i="6" s="1"/>
  <c r="D5418" i="6"/>
  <c r="C5418" i="6"/>
  <c r="B5418" i="6"/>
  <c r="P5046" i="6"/>
  <c r="J5046" i="6"/>
  <c r="L5046" i="6" s="1"/>
  <c r="I5046" i="6"/>
  <c r="K5046" i="6" s="1"/>
  <c r="D5046" i="6"/>
  <c r="C5046" i="6"/>
  <c r="B5046" i="6"/>
  <c r="P2511" i="6"/>
  <c r="J2511" i="6"/>
  <c r="L2511" i="6" s="1"/>
  <c r="I2511" i="6"/>
  <c r="K2511" i="6" s="1"/>
  <c r="D2511" i="6"/>
  <c r="C2511" i="6"/>
  <c r="B2511" i="6"/>
  <c r="P5909" i="6"/>
  <c r="J5909" i="6"/>
  <c r="L5909" i="6" s="1"/>
  <c r="I5909" i="6"/>
  <c r="K5909" i="6" s="1"/>
  <c r="D5909" i="6"/>
  <c r="C5909" i="6"/>
  <c r="B5909" i="6"/>
  <c r="P1558" i="6"/>
  <c r="J1558" i="6"/>
  <c r="L1558" i="6" s="1"/>
  <c r="I1558" i="6"/>
  <c r="K1558" i="6" s="1"/>
  <c r="D1558" i="6"/>
  <c r="C1558" i="6"/>
  <c r="B1558" i="6"/>
  <c r="P448" i="6"/>
  <c r="J448" i="6"/>
  <c r="L448" i="6" s="1"/>
  <c r="I448" i="6"/>
  <c r="K448" i="6" s="1"/>
  <c r="D448" i="6"/>
  <c r="C448" i="6"/>
  <c r="B448" i="6"/>
  <c r="P4347" i="6"/>
  <c r="J4347" i="6"/>
  <c r="L4347" i="6" s="1"/>
  <c r="I4347" i="6"/>
  <c r="K4347" i="6" s="1"/>
  <c r="D4347" i="6"/>
  <c r="C4347" i="6"/>
  <c r="B4347" i="6"/>
  <c r="P4274" i="6"/>
  <c r="J4274" i="6"/>
  <c r="L4274" i="6" s="1"/>
  <c r="I4274" i="6"/>
  <c r="K4274" i="6" s="1"/>
  <c r="D4274" i="6"/>
  <c r="C4274" i="6"/>
  <c r="B4274" i="6"/>
  <c r="P5484" i="6"/>
  <c r="J5484" i="6"/>
  <c r="L5484" i="6" s="1"/>
  <c r="I5484" i="6"/>
  <c r="K5484" i="6" s="1"/>
  <c r="D5484" i="6"/>
  <c r="C5484" i="6"/>
  <c r="B5484" i="6"/>
  <c r="P5373" i="6"/>
  <c r="J5373" i="6"/>
  <c r="L5373" i="6" s="1"/>
  <c r="I5373" i="6"/>
  <c r="K5373" i="6" s="1"/>
  <c r="D5373" i="6"/>
  <c r="C5373" i="6"/>
  <c r="B5373" i="6"/>
  <c r="P2404" i="6"/>
  <c r="J2404" i="6"/>
  <c r="L2404" i="6" s="1"/>
  <c r="I2404" i="6"/>
  <c r="K2404" i="6" s="1"/>
  <c r="D2404" i="6"/>
  <c r="C2404" i="6"/>
  <c r="B2404" i="6"/>
  <c r="P3050" i="6"/>
  <c r="J3050" i="6"/>
  <c r="L3050" i="6" s="1"/>
  <c r="I3050" i="6"/>
  <c r="K3050" i="6" s="1"/>
  <c r="D3050" i="6"/>
  <c r="C3050" i="6"/>
  <c r="B3050" i="6"/>
  <c r="P414" i="6"/>
  <c r="J414" i="6"/>
  <c r="L414" i="6" s="1"/>
  <c r="I414" i="6"/>
  <c r="K414" i="6" s="1"/>
  <c r="D414" i="6"/>
  <c r="C414" i="6"/>
  <c r="B414" i="6"/>
  <c r="P4510" i="6"/>
  <c r="J4510" i="6"/>
  <c r="L4510" i="6" s="1"/>
  <c r="I4510" i="6"/>
  <c r="K4510" i="6" s="1"/>
  <c r="D4510" i="6"/>
  <c r="C4510" i="6"/>
  <c r="B4510" i="6"/>
  <c r="P5041" i="6"/>
  <c r="J5041" i="6"/>
  <c r="L5041" i="6" s="1"/>
  <c r="I5041" i="6"/>
  <c r="K5041" i="6" s="1"/>
  <c r="D5041" i="6"/>
  <c r="C5041" i="6"/>
  <c r="B5041" i="6"/>
  <c r="P3882" i="6"/>
  <c r="J3882" i="6"/>
  <c r="L3882" i="6" s="1"/>
  <c r="I3882" i="6"/>
  <c r="K3882" i="6" s="1"/>
  <c r="D3882" i="6"/>
  <c r="C3882" i="6"/>
  <c r="B3882" i="6"/>
  <c r="P5543" i="6"/>
  <c r="J5543" i="6"/>
  <c r="L5543" i="6" s="1"/>
  <c r="I5543" i="6"/>
  <c r="K5543" i="6" s="1"/>
  <c r="D5543" i="6"/>
  <c r="C5543" i="6"/>
  <c r="B5543" i="6"/>
  <c r="P2540" i="6"/>
  <c r="J2540" i="6"/>
  <c r="L2540" i="6" s="1"/>
  <c r="I2540" i="6"/>
  <c r="K2540" i="6" s="1"/>
  <c r="D2540" i="6"/>
  <c r="C2540" i="6"/>
  <c r="B2540" i="6"/>
  <c r="P2101" i="6"/>
  <c r="J2101" i="6"/>
  <c r="L2101" i="6" s="1"/>
  <c r="I2101" i="6"/>
  <c r="K2101" i="6" s="1"/>
  <c r="D2101" i="6"/>
  <c r="C2101" i="6"/>
  <c r="B2101" i="6"/>
  <c r="P1694" i="6"/>
  <c r="J1694" i="6"/>
  <c r="L1694" i="6" s="1"/>
  <c r="I1694" i="6"/>
  <c r="K1694" i="6" s="1"/>
  <c r="D1694" i="6"/>
  <c r="C1694" i="6"/>
  <c r="B1694" i="6"/>
  <c r="P2365" i="6"/>
  <c r="J2365" i="6"/>
  <c r="L2365" i="6" s="1"/>
  <c r="I2365" i="6"/>
  <c r="K2365" i="6" s="1"/>
  <c r="H2365" i="6"/>
  <c r="D2365" i="6"/>
  <c r="C2365" i="6"/>
  <c r="B2365" i="6"/>
  <c r="P232" i="6"/>
  <c r="J232" i="6"/>
  <c r="L232" i="6" s="1"/>
  <c r="I232" i="6"/>
  <c r="K232" i="6" s="1"/>
  <c r="D232" i="6"/>
  <c r="C232" i="6"/>
  <c r="B232" i="6"/>
  <c r="P1263" i="6"/>
  <c r="J1263" i="6"/>
  <c r="L1263" i="6" s="1"/>
  <c r="I1263" i="6"/>
  <c r="K1263" i="6" s="1"/>
  <c r="D1263" i="6"/>
  <c r="C1263" i="6"/>
  <c r="B1263" i="6"/>
  <c r="P3752" i="6"/>
  <c r="J3752" i="6"/>
  <c r="L3752" i="6" s="1"/>
  <c r="I3752" i="6"/>
  <c r="K3752" i="6" s="1"/>
  <c r="D3752" i="6"/>
  <c r="C3752" i="6"/>
  <c r="B3752" i="6"/>
  <c r="P6427" i="6"/>
  <c r="J6427" i="6"/>
  <c r="L6427" i="6" s="1"/>
  <c r="I6427" i="6"/>
  <c r="K6427" i="6" s="1"/>
  <c r="D6427" i="6"/>
  <c r="C6427" i="6"/>
  <c r="B6427" i="6"/>
  <c r="P6576" i="6"/>
  <c r="J6576" i="6"/>
  <c r="L6576" i="6" s="1"/>
  <c r="I6576" i="6"/>
  <c r="K6576" i="6" s="1"/>
  <c r="D6576" i="6"/>
  <c r="C6576" i="6"/>
  <c r="B6576" i="6"/>
  <c r="P1982" i="6"/>
  <c r="J1982" i="6"/>
  <c r="L1982" i="6" s="1"/>
  <c r="I1982" i="6"/>
  <c r="K1982" i="6" s="1"/>
  <c r="D1982" i="6"/>
  <c r="C1982" i="6"/>
  <c r="B1982" i="6"/>
  <c r="P71" i="6"/>
  <c r="J71" i="6"/>
  <c r="L71" i="6" s="1"/>
  <c r="I71" i="6"/>
  <c r="K71" i="6" s="1"/>
  <c r="D71" i="6"/>
  <c r="C71" i="6"/>
  <c r="B71" i="6"/>
  <c r="P6310" i="6"/>
  <c r="J6310" i="6"/>
  <c r="L6310" i="6" s="1"/>
  <c r="I6310" i="6"/>
  <c r="K6310" i="6" s="1"/>
  <c r="D6310" i="6"/>
  <c r="C6310" i="6"/>
  <c r="B6310" i="6"/>
  <c r="P5381" i="6"/>
  <c r="J5381" i="6"/>
  <c r="L5381" i="6" s="1"/>
  <c r="I5381" i="6"/>
  <c r="K5381" i="6" s="1"/>
  <c r="D5381" i="6"/>
  <c r="C5381" i="6"/>
  <c r="B5381" i="6"/>
  <c r="P2948" i="6"/>
  <c r="J2948" i="6"/>
  <c r="L2948" i="6" s="1"/>
  <c r="I2948" i="6"/>
  <c r="K2948" i="6" s="1"/>
  <c r="D2948" i="6"/>
  <c r="C2948" i="6"/>
  <c r="B2948" i="6"/>
  <c r="P4405" i="6"/>
  <c r="J4405" i="6"/>
  <c r="L4405" i="6" s="1"/>
  <c r="I4405" i="6"/>
  <c r="K4405" i="6" s="1"/>
  <c r="D4405" i="6"/>
  <c r="C4405" i="6"/>
  <c r="B4405" i="6"/>
  <c r="P1853" i="6"/>
  <c r="J1853" i="6"/>
  <c r="L1853" i="6" s="1"/>
  <c r="I1853" i="6"/>
  <c r="K1853" i="6" s="1"/>
  <c r="D1853" i="6"/>
  <c r="C1853" i="6"/>
  <c r="B1853" i="6"/>
  <c r="P6775" i="6"/>
  <c r="J6775" i="6"/>
  <c r="L6775" i="6" s="1"/>
  <c r="I6775" i="6"/>
  <c r="K6775" i="6" s="1"/>
  <c r="D6775" i="6"/>
  <c r="C6775" i="6"/>
  <c r="B6775" i="6"/>
  <c r="P2571" i="6"/>
  <c r="J2571" i="6"/>
  <c r="L2571" i="6" s="1"/>
  <c r="I2571" i="6"/>
  <c r="K2571" i="6" s="1"/>
  <c r="D2571" i="6"/>
  <c r="C2571" i="6"/>
  <c r="B2571" i="6"/>
  <c r="P716" i="6"/>
  <c r="J716" i="6"/>
  <c r="L716" i="6" s="1"/>
  <c r="I716" i="6"/>
  <c r="K716" i="6" s="1"/>
  <c r="H716" i="6"/>
  <c r="D716" i="6"/>
  <c r="C716" i="6"/>
  <c r="B716" i="6"/>
  <c r="P3033" i="6"/>
  <c r="J3033" i="6"/>
  <c r="L3033" i="6" s="1"/>
  <c r="I3033" i="6"/>
  <c r="K3033" i="6" s="1"/>
  <c r="D3033" i="6"/>
  <c r="C3033" i="6"/>
  <c r="B3033" i="6"/>
  <c r="P5930" i="6"/>
  <c r="J5930" i="6"/>
  <c r="L5930" i="6" s="1"/>
  <c r="I5930" i="6"/>
  <c r="K5930" i="6" s="1"/>
  <c r="D5930" i="6"/>
  <c r="C5930" i="6"/>
  <c r="B5930" i="6"/>
  <c r="P2614" i="6"/>
  <c r="J2614" i="6"/>
  <c r="L2614" i="6" s="1"/>
  <c r="I2614" i="6"/>
  <c r="K2614" i="6" s="1"/>
  <c r="D2614" i="6"/>
  <c r="C2614" i="6"/>
  <c r="B2614" i="6"/>
  <c r="P876" i="6"/>
  <c r="J876" i="6"/>
  <c r="L876" i="6" s="1"/>
  <c r="I876" i="6"/>
  <c r="K876" i="6" s="1"/>
  <c r="D876" i="6"/>
  <c r="C876" i="6"/>
  <c r="B876" i="6"/>
  <c r="P3533" i="6"/>
  <c r="J3533" i="6"/>
  <c r="L3533" i="6" s="1"/>
  <c r="I3533" i="6"/>
  <c r="K3533" i="6" s="1"/>
  <c r="D3533" i="6"/>
  <c r="C3533" i="6"/>
  <c r="B3533" i="6"/>
  <c r="P6799" i="6"/>
  <c r="J6799" i="6"/>
  <c r="L6799" i="6" s="1"/>
  <c r="I6799" i="6"/>
  <c r="K6799" i="6" s="1"/>
  <c r="D6799" i="6"/>
  <c r="C6799" i="6"/>
  <c r="B6799" i="6"/>
  <c r="P3300" i="6"/>
  <c r="J3300" i="6"/>
  <c r="L3300" i="6" s="1"/>
  <c r="I3300" i="6"/>
  <c r="K3300" i="6" s="1"/>
  <c r="H3300" i="6"/>
  <c r="D3300" i="6"/>
  <c r="C3300" i="6"/>
  <c r="B3300" i="6"/>
  <c r="P4573" i="6"/>
  <c r="J4573" i="6"/>
  <c r="L4573" i="6" s="1"/>
  <c r="I4573" i="6"/>
  <c r="K4573" i="6" s="1"/>
  <c r="D4573" i="6"/>
  <c r="C4573" i="6"/>
  <c r="B4573" i="6"/>
  <c r="P1891" i="6"/>
  <c r="J1891" i="6"/>
  <c r="L1891" i="6" s="1"/>
  <c r="I1891" i="6"/>
  <c r="K1891" i="6" s="1"/>
  <c r="D1891" i="6"/>
  <c r="C1891" i="6"/>
  <c r="B1891" i="6"/>
  <c r="P3148" i="6"/>
  <c r="J3148" i="6"/>
  <c r="L3148" i="6" s="1"/>
  <c r="I3148" i="6"/>
  <c r="K3148" i="6" s="1"/>
  <c r="D3148" i="6"/>
  <c r="C3148" i="6"/>
  <c r="B3148" i="6"/>
  <c r="P3190" i="6"/>
  <c r="J3190" i="6"/>
  <c r="L3190" i="6" s="1"/>
  <c r="I3190" i="6"/>
  <c r="K3190" i="6" s="1"/>
  <c r="D3190" i="6"/>
  <c r="C3190" i="6"/>
  <c r="B3190" i="6"/>
  <c r="P3754" i="6"/>
  <c r="J3754" i="6"/>
  <c r="L3754" i="6" s="1"/>
  <c r="I3754" i="6"/>
  <c r="K3754" i="6" s="1"/>
  <c r="D3754" i="6"/>
  <c r="C3754" i="6"/>
  <c r="B3754" i="6"/>
  <c r="P2078" i="6"/>
  <c r="J2078" i="6"/>
  <c r="L2078" i="6" s="1"/>
  <c r="I2078" i="6"/>
  <c r="K2078" i="6" s="1"/>
  <c r="D2078" i="6"/>
  <c r="C2078" i="6"/>
  <c r="B2078" i="6"/>
  <c r="P6659" i="6"/>
  <c r="J6659" i="6"/>
  <c r="L6659" i="6" s="1"/>
  <c r="I6659" i="6"/>
  <c r="K6659" i="6" s="1"/>
  <c r="D6659" i="6"/>
  <c r="C6659" i="6"/>
  <c r="B6659" i="6"/>
  <c r="P4780" i="6"/>
  <c r="J4780" i="6"/>
  <c r="L4780" i="6" s="1"/>
  <c r="I4780" i="6"/>
  <c r="K4780" i="6" s="1"/>
  <c r="D4780" i="6"/>
  <c r="C4780" i="6"/>
  <c r="B4780" i="6"/>
  <c r="P1576" i="6"/>
  <c r="J1576" i="6"/>
  <c r="L1576" i="6" s="1"/>
  <c r="I1576" i="6"/>
  <c r="K1576" i="6" s="1"/>
  <c r="D1576" i="6"/>
  <c r="C1576" i="6"/>
  <c r="B1576" i="6"/>
  <c r="P3896" i="6"/>
  <c r="J3896" i="6"/>
  <c r="L3896" i="6" s="1"/>
  <c r="I3896" i="6"/>
  <c r="K3896" i="6" s="1"/>
  <c r="D3896" i="6"/>
  <c r="C3896" i="6"/>
  <c r="B3896" i="6"/>
  <c r="P725" i="6"/>
  <c r="J725" i="6"/>
  <c r="L725" i="6" s="1"/>
  <c r="I725" i="6"/>
  <c r="K725" i="6" s="1"/>
  <c r="D725" i="6"/>
  <c r="C725" i="6"/>
  <c r="B725" i="6"/>
  <c r="P6792" i="6"/>
  <c r="J6792" i="6"/>
  <c r="L6792" i="6" s="1"/>
  <c r="I6792" i="6"/>
  <c r="K6792" i="6" s="1"/>
  <c r="D6792" i="6"/>
  <c r="C6792" i="6"/>
  <c r="B6792" i="6"/>
  <c r="P640" i="6"/>
  <c r="J640" i="6"/>
  <c r="L640" i="6" s="1"/>
  <c r="I640" i="6"/>
  <c r="K640" i="6" s="1"/>
  <c r="D640" i="6"/>
  <c r="C640" i="6"/>
  <c r="B640" i="6"/>
  <c r="P2719" i="6"/>
  <c r="J2719" i="6"/>
  <c r="L2719" i="6" s="1"/>
  <c r="I2719" i="6"/>
  <c r="K2719" i="6" s="1"/>
  <c r="D2719" i="6"/>
  <c r="C2719" i="6"/>
  <c r="B2719" i="6"/>
  <c r="P6141" i="6"/>
  <c r="J6141" i="6"/>
  <c r="L6141" i="6" s="1"/>
  <c r="I6141" i="6"/>
  <c r="K6141" i="6" s="1"/>
  <c r="D6141" i="6"/>
  <c r="C6141" i="6"/>
  <c r="B6141" i="6"/>
  <c r="P2886" i="6"/>
  <c r="J2886" i="6"/>
  <c r="L2886" i="6" s="1"/>
  <c r="I2886" i="6"/>
  <c r="K2886" i="6" s="1"/>
  <c r="D2886" i="6"/>
  <c r="C2886" i="6"/>
  <c r="B2886" i="6"/>
  <c r="P4499" i="6"/>
  <c r="J4499" i="6"/>
  <c r="L4499" i="6" s="1"/>
  <c r="I4499" i="6"/>
  <c r="K4499" i="6" s="1"/>
  <c r="D4499" i="6"/>
  <c r="C4499" i="6"/>
  <c r="B4499" i="6"/>
  <c r="P3024" i="6"/>
  <c r="J3024" i="6"/>
  <c r="L3024" i="6" s="1"/>
  <c r="I3024" i="6"/>
  <c r="K3024" i="6" s="1"/>
  <c r="D3024" i="6"/>
  <c r="C3024" i="6"/>
  <c r="B3024" i="6"/>
  <c r="P1716" i="6"/>
  <c r="J1716" i="6"/>
  <c r="L1716" i="6" s="1"/>
  <c r="I1716" i="6"/>
  <c r="K1716" i="6" s="1"/>
  <c r="D1716" i="6"/>
  <c r="C1716" i="6"/>
  <c r="B1716" i="6"/>
  <c r="P291" i="6"/>
  <c r="J291" i="6"/>
  <c r="L291" i="6" s="1"/>
  <c r="I291" i="6"/>
  <c r="K291" i="6" s="1"/>
  <c r="D291" i="6"/>
  <c r="C291" i="6"/>
  <c r="B291" i="6"/>
  <c r="P1129" i="6"/>
  <c r="J1129" i="6"/>
  <c r="L1129" i="6" s="1"/>
  <c r="I1129" i="6"/>
  <c r="K1129" i="6" s="1"/>
  <c r="H1129" i="6"/>
  <c r="D1129" i="6"/>
  <c r="C1129" i="6"/>
  <c r="B1129" i="6"/>
  <c r="P5912" i="6"/>
  <c r="J5912" i="6"/>
  <c r="L5912" i="6" s="1"/>
  <c r="I5912" i="6"/>
  <c r="K5912" i="6" s="1"/>
  <c r="D5912" i="6"/>
  <c r="C5912" i="6"/>
  <c r="B5912" i="6"/>
  <c r="P5625" i="6"/>
  <c r="J5625" i="6"/>
  <c r="L5625" i="6" s="1"/>
  <c r="I5625" i="6"/>
  <c r="K5625" i="6" s="1"/>
  <c r="D5625" i="6"/>
  <c r="C5625" i="6"/>
  <c r="B5625" i="6"/>
  <c r="P1279" i="6"/>
  <c r="J1279" i="6"/>
  <c r="L1279" i="6" s="1"/>
  <c r="I1279" i="6"/>
  <c r="K1279" i="6" s="1"/>
  <c r="D1279" i="6"/>
  <c r="C1279" i="6"/>
  <c r="B1279" i="6"/>
  <c r="P234" i="6"/>
  <c r="J234" i="6"/>
  <c r="L234" i="6" s="1"/>
  <c r="I234" i="6"/>
  <c r="K234" i="6" s="1"/>
  <c r="D234" i="6"/>
  <c r="C234" i="6"/>
  <c r="B234" i="6"/>
  <c r="P4792" i="6"/>
  <c r="J4792" i="6"/>
  <c r="L4792" i="6" s="1"/>
  <c r="I4792" i="6"/>
  <c r="K4792" i="6" s="1"/>
  <c r="D4792" i="6"/>
  <c r="C4792" i="6"/>
  <c r="B4792" i="6"/>
  <c r="P6547" i="6"/>
  <c r="J6547" i="6"/>
  <c r="L6547" i="6" s="1"/>
  <c r="I6547" i="6"/>
  <c r="K6547" i="6" s="1"/>
  <c r="D6547" i="6"/>
  <c r="C6547" i="6"/>
  <c r="B6547" i="6"/>
  <c r="P4420" i="6"/>
  <c r="J4420" i="6"/>
  <c r="L4420" i="6" s="1"/>
  <c r="I4420" i="6"/>
  <c r="K4420" i="6" s="1"/>
  <c r="D4420" i="6"/>
  <c r="C4420" i="6"/>
  <c r="B4420" i="6"/>
  <c r="P4304" i="6"/>
  <c r="J4304" i="6"/>
  <c r="L4304" i="6" s="1"/>
  <c r="I4304" i="6"/>
  <c r="K4304" i="6" s="1"/>
  <c r="D4304" i="6"/>
  <c r="C4304" i="6"/>
  <c r="B4304" i="6"/>
  <c r="P1413" i="6"/>
  <c r="J1413" i="6"/>
  <c r="L1413" i="6" s="1"/>
  <c r="I1413" i="6"/>
  <c r="K1413" i="6" s="1"/>
  <c r="D1413" i="6"/>
  <c r="C1413" i="6"/>
  <c r="B1413" i="6"/>
  <c r="P2784" i="6"/>
  <c r="J2784" i="6"/>
  <c r="L2784" i="6" s="1"/>
  <c r="I2784" i="6"/>
  <c r="K2784" i="6" s="1"/>
  <c r="D2784" i="6"/>
  <c r="C2784" i="6"/>
  <c r="B2784" i="6"/>
  <c r="P4549" i="6"/>
  <c r="J4549" i="6"/>
  <c r="L4549" i="6" s="1"/>
  <c r="I4549" i="6"/>
  <c r="K4549" i="6" s="1"/>
  <c r="H4549" i="6"/>
  <c r="D4549" i="6"/>
  <c r="C4549" i="6"/>
  <c r="B4549" i="6"/>
  <c r="P2086" i="6"/>
  <c r="J2086" i="6"/>
  <c r="L2086" i="6" s="1"/>
  <c r="I2086" i="6"/>
  <c r="K2086" i="6" s="1"/>
  <c r="H2086" i="6"/>
  <c r="D2086" i="6"/>
  <c r="C2086" i="6"/>
  <c r="B2086" i="6"/>
  <c r="P5780" i="6"/>
  <c r="J5780" i="6"/>
  <c r="L5780" i="6" s="1"/>
  <c r="I5780" i="6"/>
  <c r="K5780" i="6" s="1"/>
  <c r="H5780" i="6"/>
  <c r="D5780" i="6"/>
  <c r="C5780" i="6"/>
  <c r="B5780" i="6"/>
  <c r="P5295" i="6"/>
  <c r="J5295" i="6"/>
  <c r="L5295" i="6" s="1"/>
  <c r="I5295" i="6"/>
  <c r="K5295" i="6" s="1"/>
  <c r="D5295" i="6"/>
  <c r="C5295" i="6"/>
  <c r="B5295" i="6"/>
  <c r="P1773" i="6"/>
  <c r="J1773" i="6"/>
  <c r="L1773" i="6" s="1"/>
  <c r="I1773" i="6"/>
  <c r="K1773" i="6" s="1"/>
  <c r="D1773" i="6"/>
  <c r="C1773" i="6"/>
  <c r="B1773" i="6"/>
  <c r="P5823" i="6"/>
  <c r="J5823" i="6"/>
  <c r="L5823" i="6" s="1"/>
  <c r="I5823" i="6"/>
  <c r="K5823" i="6" s="1"/>
  <c r="D5823" i="6"/>
  <c r="C5823" i="6"/>
  <c r="B5823" i="6"/>
  <c r="P2056" i="6"/>
  <c r="J2056" i="6"/>
  <c r="L2056" i="6" s="1"/>
  <c r="I2056" i="6"/>
  <c r="K2056" i="6" s="1"/>
  <c r="D2056" i="6"/>
  <c r="C2056" i="6"/>
  <c r="B2056" i="6"/>
  <c r="P4286" i="6"/>
  <c r="J4286" i="6"/>
  <c r="L4286" i="6" s="1"/>
  <c r="I4286" i="6"/>
  <c r="K4286" i="6" s="1"/>
  <c r="D4286" i="6"/>
  <c r="C4286" i="6"/>
  <c r="B4286" i="6"/>
  <c r="P1076" i="6"/>
  <c r="J1076" i="6"/>
  <c r="L1076" i="6" s="1"/>
  <c r="I1076" i="6"/>
  <c r="K1076" i="6" s="1"/>
  <c r="D1076" i="6"/>
  <c r="C1076" i="6"/>
  <c r="B1076" i="6"/>
  <c r="P6121" i="6"/>
  <c r="J6121" i="6"/>
  <c r="L6121" i="6" s="1"/>
  <c r="I6121" i="6"/>
  <c r="K6121" i="6" s="1"/>
  <c r="D6121" i="6"/>
  <c r="C6121" i="6"/>
  <c r="B6121" i="6"/>
  <c r="P3117" i="6"/>
  <c r="J3117" i="6"/>
  <c r="L3117" i="6" s="1"/>
  <c r="I3117" i="6"/>
  <c r="K3117" i="6" s="1"/>
  <c r="D3117" i="6"/>
  <c r="C3117" i="6"/>
  <c r="B3117" i="6"/>
  <c r="P1924" i="6"/>
  <c r="J1924" i="6"/>
  <c r="L1924" i="6" s="1"/>
  <c r="I1924" i="6"/>
  <c r="K1924" i="6" s="1"/>
  <c r="D1924" i="6"/>
  <c r="C1924" i="6"/>
  <c r="B1924" i="6"/>
  <c r="P2040" i="6"/>
  <c r="J2040" i="6"/>
  <c r="L2040" i="6" s="1"/>
  <c r="I2040" i="6"/>
  <c r="K2040" i="6" s="1"/>
  <c r="D2040" i="6"/>
  <c r="C2040" i="6"/>
  <c r="B2040" i="6"/>
  <c r="P3071" i="6"/>
  <c r="J3071" i="6"/>
  <c r="L3071" i="6" s="1"/>
  <c r="I3071" i="6"/>
  <c r="K3071" i="6" s="1"/>
  <c r="D3071" i="6"/>
  <c r="C3071" i="6"/>
  <c r="B3071" i="6"/>
  <c r="P4049" i="6"/>
  <c r="J4049" i="6"/>
  <c r="L4049" i="6" s="1"/>
  <c r="I4049" i="6"/>
  <c r="K4049" i="6" s="1"/>
  <c r="H4049" i="6"/>
  <c r="D4049" i="6"/>
  <c r="C4049" i="6"/>
  <c r="B4049" i="6"/>
  <c r="P2599" i="6"/>
  <c r="J2599" i="6"/>
  <c r="L2599" i="6" s="1"/>
  <c r="I2599" i="6"/>
  <c r="K2599" i="6" s="1"/>
  <c r="D2599" i="6"/>
  <c r="C2599" i="6"/>
  <c r="B2599" i="6"/>
  <c r="P6278" i="6"/>
  <c r="J6278" i="6"/>
  <c r="L6278" i="6" s="1"/>
  <c r="I6278" i="6"/>
  <c r="K6278" i="6" s="1"/>
  <c r="D6278" i="6"/>
  <c r="C6278" i="6"/>
  <c r="B6278" i="6"/>
  <c r="P3288" i="6"/>
  <c r="J3288" i="6"/>
  <c r="L3288" i="6" s="1"/>
  <c r="I3288" i="6"/>
  <c r="K3288" i="6" s="1"/>
  <c r="D3288" i="6"/>
  <c r="C3288" i="6"/>
  <c r="B3288" i="6"/>
  <c r="P710" i="6"/>
  <c r="J710" i="6"/>
  <c r="L710" i="6" s="1"/>
  <c r="I710" i="6"/>
  <c r="K710" i="6" s="1"/>
  <c r="D710" i="6"/>
  <c r="C710" i="6"/>
  <c r="B710" i="6"/>
  <c r="P806" i="6"/>
  <c r="J806" i="6"/>
  <c r="L806" i="6" s="1"/>
  <c r="I806" i="6"/>
  <c r="K806" i="6" s="1"/>
  <c r="D806" i="6"/>
  <c r="C806" i="6"/>
  <c r="B806" i="6"/>
  <c r="P6109" i="6"/>
  <c r="J6109" i="6"/>
  <c r="L6109" i="6" s="1"/>
  <c r="I6109" i="6"/>
  <c r="K6109" i="6" s="1"/>
  <c r="D6109" i="6"/>
  <c r="C6109" i="6"/>
  <c r="B6109" i="6"/>
  <c r="P2095" i="6"/>
  <c r="J2095" i="6"/>
  <c r="L2095" i="6" s="1"/>
  <c r="I2095" i="6"/>
  <c r="K2095" i="6" s="1"/>
  <c r="D2095" i="6"/>
  <c r="C2095" i="6"/>
  <c r="B2095" i="6"/>
  <c r="P1342" i="6"/>
  <c r="J1342" i="6"/>
  <c r="L1342" i="6" s="1"/>
  <c r="I1342" i="6"/>
  <c r="K1342" i="6" s="1"/>
  <c r="D1342" i="6"/>
  <c r="C1342" i="6"/>
  <c r="B1342" i="6"/>
  <c r="P6830" i="6"/>
  <c r="J6830" i="6"/>
  <c r="L6830" i="6" s="1"/>
  <c r="I6830" i="6"/>
  <c r="K6830" i="6" s="1"/>
  <c r="D6830" i="6"/>
  <c r="C6830" i="6"/>
  <c r="B6830" i="6"/>
  <c r="P1193" i="6"/>
  <c r="J1193" i="6"/>
  <c r="L1193" i="6" s="1"/>
  <c r="I1193" i="6"/>
  <c r="K1193" i="6" s="1"/>
  <c r="D1193" i="6"/>
  <c r="C1193" i="6"/>
  <c r="B1193" i="6"/>
  <c r="P3301" i="6"/>
  <c r="J3301" i="6"/>
  <c r="L3301" i="6" s="1"/>
  <c r="I3301" i="6"/>
  <c r="K3301" i="6" s="1"/>
  <c r="D3301" i="6"/>
  <c r="C3301" i="6"/>
  <c r="B3301" i="6"/>
  <c r="P2703" i="6"/>
  <c r="J2703" i="6"/>
  <c r="L2703" i="6" s="1"/>
  <c r="I2703" i="6"/>
  <c r="K2703" i="6" s="1"/>
  <c r="D2703" i="6"/>
  <c r="C2703" i="6"/>
  <c r="B2703" i="6"/>
  <c r="P2609" i="6"/>
  <c r="J2609" i="6"/>
  <c r="L2609" i="6" s="1"/>
  <c r="I2609" i="6"/>
  <c r="K2609" i="6" s="1"/>
  <c r="D2609" i="6"/>
  <c r="C2609" i="6"/>
  <c r="B2609" i="6"/>
  <c r="P5579" i="6"/>
  <c r="J5579" i="6"/>
  <c r="L5579" i="6" s="1"/>
  <c r="I5579" i="6"/>
  <c r="K5579" i="6" s="1"/>
  <c r="D5579" i="6"/>
  <c r="C5579" i="6"/>
  <c r="B5579" i="6"/>
  <c r="P6960" i="6"/>
  <c r="J6960" i="6"/>
  <c r="L6960" i="6" s="1"/>
  <c r="I6960" i="6"/>
  <c r="K6960" i="6" s="1"/>
  <c r="D6960" i="6"/>
  <c r="C6960" i="6"/>
  <c r="B6960" i="6"/>
  <c r="P2249" i="6"/>
  <c r="J2249" i="6"/>
  <c r="L2249" i="6" s="1"/>
  <c r="I2249" i="6"/>
  <c r="K2249" i="6" s="1"/>
  <c r="D2249" i="6"/>
  <c r="C2249" i="6"/>
  <c r="B2249" i="6"/>
  <c r="P1689" i="6"/>
  <c r="J1689" i="6"/>
  <c r="L1689" i="6" s="1"/>
  <c r="I1689" i="6"/>
  <c r="K1689" i="6" s="1"/>
  <c r="D1689" i="6"/>
  <c r="C1689" i="6"/>
  <c r="B1689" i="6"/>
  <c r="P2241" i="6"/>
  <c r="J2241" i="6"/>
  <c r="L2241" i="6" s="1"/>
  <c r="I2241" i="6"/>
  <c r="K2241" i="6" s="1"/>
  <c r="D2241" i="6"/>
  <c r="C2241" i="6"/>
  <c r="B2241" i="6"/>
  <c r="P7072" i="6"/>
  <c r="J7072" i="6"/>
  <c r="L7072" i="6" s="1"/>
  <c r="I7072" i="6"/>
  <c r="K7072" i="6" s="1"/>
  <c r="D7072" i="6"/>
  <c r="C7072" i="6"/>
  <c r="B7072" i="6"/>
  <c r="P5610" i="6"/>
  <c r="J5610" i="6"/>
  <c r="L5610" i="6" s="1"/>
  <c r="I5610" i="6"/>
  <c r="K5610" i="6" s="1"/>
  <c r="D5610" i="6"/>
  <c r="C5610" i="6"/>
  <c r="B5610" i="6"/>
  <c r="P1009" i="6"/>
  <c r="J1009" i="6"/>
  <c r="L1009" i="6" s="1"/>
  <c r="I1009" i="6"/>
  <c r="K1009" i="6" s="1"/>
  <c r="H1009" i="6"/>
  <c r="D1009" i="6"/>
  <c r="C1009" i="6"/>
  <c r="B1009" i="6"/>
  <c r="P284" i="6"/>
  <c r="J284" i="6"/>
  <c r="L284" i="6" s="1"/>
  <c r="I284" i="6"/>
  <c r="K284" i="6" s="1"/>
  <c r="D284" i="6"/>
  <c r="C284" i="6"/>
  <c r="B284" i="6"/>
  <c r="P1294" i="6"/>
  <c r="J1294" i="6"/>
  <c r="L1294" i="6" s="1"/>
  <c r="I1294" i="6"/>
  <c r="K1294" i="6" s="1"/>
  <c r="D1294" i="6"/>
  <c r="C1294" i="6"/>
  <c r="B1294" i="6"/>
  <c r="P705" i="6"/>
  <c r="J705" i="6"/>
  <c r="L705" i="6" s="1"/>
  <c r="I705" i="6"/>
  <c r="K705" i="6" s="1"/>
  <c r="D705" i="6"/>
  <c r="C705" i="6"/>
  <c r="B705" i="6"/>
  <c r="P181" i="6"/>
  <c r="J181" i="6"/>
  <c r="L181" i="6" s="1"/>
  <c r="I181" i="6"/>
  <c r="K181" i="6" s="1"/>
  <c r="D181" i="6"/>
  <c r="C181" i="6"/>
  <c r="B181" i="6"/>
  <c r="P2902" i="6"/>
  <c r="J2902" i="6"/>
  <c r="L2902" i="6" s="1"/>
  <c r="I2902" i="6"/>
  <c r="K2902" i="6" s="1"/>
  <c r="D2902" i="6"/>
  <c r="C2902" i="6"/>
  <c r="B2902" i="6"/>
  <c r="P4237" i="6"/>
  <c r="J4237" i="6"/>
  <c r="L4237" i="6" s="1"/>
  <c r="I4237" i="6"/>
  <c r="K4237" i="6" s="1"/>
  <c r="D4237" i="6"/>
  <c r="C4237" i="6"/>
  <c r="B4237" i="6"/>
  <c r="P5372" i="6"/>
  <c r="J5372" i="6"/>
  <c r="L5372" i="6" s="1"/>
  <c r="I5372" i="6"/>
  <c r="K5372" i="6" s="1"/>
  <c r="D5372" i="6"/>
  <c r="C5372" i="6"/>
  <c r="B5372" i="6"/>
  <c r="P2545" i="6"/>
  <c r="J2545" i="6"/>
  <c r="L2545" i="6" s="1"/>
  <c r="I2545" i="6"/>
  <c r="K2545" i="6" s="1"/>
  <c r="D2545" i="6"/>
  <c r="C2545" i="6"/>
  <c r="B2545" i="6"/>
  <c r="P1032" i="6"/>
  <c r="J1032" i="6"/>
  <c r="L1032" i="6" s="1"/>
  <c r="I1032" i="6"/>
  <c r="K1032" i="6" s="1"/>
  <c r="D1032" i="6"/>
  <c r="C1032" i="6"/>
  <c r="B1032" i="6"/>
  <c r="P1434" i="6"/>
  <c r="J1434" i="6"/>
  <c r="L1434" i="6" s="1"/>
  <c r="I1434" i="6"/>
  <c r="K1434" i="6" s="1"/>
  <c r="D1434" i="6"/>
  <c r="C1434" i="6"/>
  <c r="B1434" i="6"/>
  <c r="P3465" i="6"/>
  <c r="J3465" i="6"/>
  <c r="L3465" i="6" s="1"/>
  <c r="I3465" i="6"/>
  <c r="K3465" i="6" s="1"/>
  <c r="D3465" i="6"/>
  <c r="C3465" i="6"/>
  <c r="B3465" i="6"/>
  <c r="P5511" i="6"/>
  <c r="J5511" i="6"/>
  <c r="L5511" i="6" s="1"/>
  <c r="I5511" i="6"/>
  <c r="K5511" i="6" s="1"/>
  <c r="H5511" i="6"/>
  <c r="D5511" i="6"/>
  <c r="C5511" i="6"/>
  <c r="B5511" i="6"/>
  <c r="P563" i="6"/>
  <c r="J563" i="6"/>
  <c r="L563" i="6" s="1"/>
  <c r="I563" i="6"/>
  <c r="K563" i="6" s="1"/>
  <c r="D563" i="6"/>
  <c r="C563" i="6"/>
  <c r="B563" i="6"/>
  <c r="P812" i="6"/>
  <c r="J812" i="6"/>
  <c r="L812" i="6" s="1"/>
  <c r="I812" i="6"/>
  <c r="K812" i="6" s="1"/>
  <c r="D812" i="6"/>
  <c r="C812" i="6"/>
  <c r="B812" i="6"/>
  <c r="P4748" i="6"/>
  <c r="J4748" i="6"/>
  <c r="L4748" i="6" s="1"/>
  <c r="I4748" i="6"/>
  <c r="K4748" i="6" s="1"/>
  <c r="D4748" i="6"/>
  <c r="C4748" i="6"/>
  <c r="B4748" i="6"/>
  <c r="P3530" i="6"/>
  <c r="J3530" i="6"/>
  <c r="L3530" i="6" s="1"/>
  <c r="I3530" i="6"/>
  <c r="K3530" i="6" s="1"/>
  <c r="D3530" i="6"/>
  <c r="C3530" i="6"/>
  <c r="B3530" i="6"/>
  <c r="P1940" i="6"/>
  <c r="J1940" i="6"/>
  <c r="L1940" i="6" s="1"/>
  <c r="I1940" i="6"/>
  <c r="K1940" i="6" s="1"/>
  <c r="D1940" i="6"/>
  <c r="C1940" i="6"/>
  <c r="B1940" i="6"/>
  <c r="P1763" i="6"/>
  <c r="J1763" i="6"/>
  <c r="L1763" i="6" s="1"/>
  <c r="I1763" i="6"/>
  <c r="K1763" i="6" s="1"/>
  <c r="D1763" i="6"/>
  <c r="C1763" i="6"/>
  <c r="B1763" i="6"/>
  <c r="P3338" i="6"/>
  <c r="J3338" i="6"/>
  <c r="L3338" i="6" s="1"/>
  <c r="I3338" i="6"/>
  <c r="K3338" i="6" s="1"/>
  <c r="D3338" i="6"/>
  <c r="C3338" i="6"/>
  <c r="B3338" i="6"/>
  <c r="P2759" i="6"/>
  <c r="J2759" i="6"/>
  <c r="L2759" i="6" s="1"/>
  <c r="I2759" i="6"/>
  <c r="K2759" i="6" s="1"/>
  <c r="D2759" i="6"/>
  <c r="C2759" i="6"/>
  <c r="B2759" i="6"/>
  <c r="P1443" i="6"/>
  <c r="J1443" i="6"/>
  <c r="L1443" i="6" s="1"/>
  <c r="I1443" i="6"/>
  <c r="K1443" i="6" s="1"/>
  <c r="D1443" i="6"/>
  <c r="C1443" i="6"/>
  <c r="B1443" i="6"/>
  <c r="P7004" i="6"/>
  <c r="J7004" i="6"/>
  <c r="L7004" i="6" s="1"/>
  <c r="I7004" i="6"/>
  <c r="K7004" i="6" s="1"/>
  <c r="H7004" i="6"/>
  <c r="D7004" i="6"/>
  <c r="C7004" i="6"/>
  <c r="B7004" i="6"/>
  <c r="P328" i="6"/>
  <c r="J328" i="6"/>
  <c r="L328" i="6" s="1"/>
  <c r="I328" i="6"/>
  <c r="K328" i="6" s="1"/>
  <c r="D328" i="6"/>
  <c r="C328" i="6"/>
  <c r="B328" i="6"/>
  <c r="P752" i="6"/>
  <c r="J752" i="6"/>
  <c r="L752" i="6" s="1"/>
  <c r="I752" i="6"/>
  <c r="K752" i="6" s="1"/>
  <c r="D752" i="6"/>
  <c r="C752" i="6"/>
  <c r="B752" i="6"/>
  <c r="P4840" i="6"/>
  <c r="J4840" i="6"/>
  <c r="L4840" i="6" s="1"/>
  <c r="I4840" i="6"/>
  <c r="K4840" i="6" s="1"/>
  <c r="D4840" i="6"/>
  <c r="C4840" i="6"/>
  <c r="B4840" i="6"/>
  <c r="P6086" i="6"/>
  <c r="J6086" i="6"/>
  <c r="L6086" i="6" s="1"/>
  <c r="I6086" i="6"/>
  <c r="K6086" i="6" s="1"/>
  <c r="D6086" i="6"/>
  <c r="C6086" i="6"/>
  <c r="B6086" i="6"/>
  <c r="P3020" i="6"/>
  <c r="J3020" i="6"/>
  <c r="L3020" i="6" s="1"/>
  <c r="I3020" i="6"/>
  <c r="K3020" i="6" s="1"/>
  <c r="H3020" i="6"/>
  <c r="D3020" i="6"/>
  <c r="C3020" i="6"/>
  <c r="B3020" i="6"/>
  <c r="P104" i="6"/>
  <c r="J104" i="6"/>
  <c r="L104" i="6" s="1"/>
  <c r="I104" i="6"/>
  <c r="K104" i="6" s="1"/>
  <c r="D104" i="6"/>
  <c r="C104" i="6"/>
  <c r="B104" i="6"/>
  <c r="P4471" i="6"/>
  <c r="J4471" i="6"/>
  <c r="L4471" i="6" s="1"/>
  <c r="I4471" i="6"/>
  <c r="K4471" i="6" s="1"/>
  <c r="D4471" i="6"/>
  <c r="C4471" i="6"/>
  <c r="B4471" i="6"/>
  <c r="P1914" i="6"/>
  <c r="J1914" i="6"/>
  <c r="L1914" i="6" s="1"/>
  <c r="I1914" i="6"/>
  <c r="K1914" i="6" s="1"/>
  <c r="D1914" i="6"/>
  <c r="C1914" i="6"/>
  <c r="B1914" i="6"/>
  <c r="P377" i="6"/>
  <c r="J377" i="6"/>
  <c r="L377" i="6" s="1"/>
  <c r="I377" i="6"/>
  <c r="K377" i="6" s="1"/>
  <c r="D377" i="6"/>
  <c r="C377" i="6"/>
  <c r="B377" i="6"/>
  <c r="P3414" i="6"/>
  <c r="J3414" i="6"/>
  <c r="L3414" i="6" s="1"/>
  <c r="I3414" i="6"/>
  <c r="K3414" i="6" s="1"/>
  <c r="D3414" i="6"/>
  <c r="C3414" i="6"/>
  <c r="B3414" i="6"/>
  <c r="P5048" i="6"/>
  <c r="J5048" i="6"/>
  <c r="L5048" i="6" s="1"/>
  <c r="I5048" i="6"/>
  <c r="K5048" i="6" s="1"/>
  <c r="H5048" i="6"/>
  <c r="D5048" i="6"/>
  <c r="C5048" i="6"/>
  <c r="B5048" i="6"/>
  <c r="P410" i="6"/>
  <c r="J410" i="6"/>
  <c r="L410" i="6" s="1"/>
  <c r="I410" i="6"/>
  <c r="K410" i="6" s="1"/>
  <c r="H410" i="6"/>
  <c r="D410" i="6"/>
  <c r="C410" i="6"/>
  <c r="B410" i="6"/>
  <c r="P6147" i="6"/>
  <c r="J6147" i="6"/>
  <c r="L6147" i="6" s="1"/>
  <c r="I6147" i="6"/>
  <c r="K6147" i="6" s="1"/>
  <c r="D6147" i="6"/>
  <c r="C6147" i="6"/>
  <c r="B6147" i="6"/>
  <c r="P1450" i="6"/>
  <c r="J1450" i="6"/>
  <c r="L1450" i="6" s="1"/>
  <c r="I1450" i="6"/>
  <c r="K1450" i="6" s="1"/>
  <c r="D1450" i="6"/>
  <c r="C1450" i="6"/>
  <c r="B1450" i="6"/>
  <c r="P4308" i="6"/>
  <c r="J4308" i="6"/>
  <c r="L4308" i="6" s="1"/>
  <c r="I4308" i="6"/>
  <c r="K4308" i="6" s="1"/>
  <c r="D4308" i="6"/>
  <c r="C4308" i="6"/>
  <c r="B4308" i="6"/>
  <c r="P2695" i="6"/>
  <c r="J2695" i="6"/>
  <c r="L2695" i="6" s="1"/>
  <c r="I2695" i="6"/>
  <c r="K2695" i="6" s="1"/>
  <c r="D2695" i="6"/>
  <c r="C2695" i="6"/>
  <c r="B2695" i="6"/>
  <c r="P4121" i="6"/>
  <c r="J4121" i="6"/>
  <c r="L4121" i="6" s="1"/>
  <c r="I4121" i="6"/>
  <c r="K4121" i="6" s="1"/>
  <c r="D4121" i="6"/>
  <c r="C4121" i="6"/>
  <c r="B4121" i="6"/>
  <c r="P6485" i="6"/>
  <c r="J6485" i="6"/>
  <c r="L6485" i="6" s="1"/>
  <c r="I6485" i="6"/>
  <c r="K6485" i="6" s="1"/>
  <c r="D6485" i="6"/>
  <c r="C6485" i="6"/>
  <c r="B6485" i="6"/>
  <c r="P1938" i="6"/>
  <c r="J1938" i="6"/>
  <c r="L1938" i="6" s="1"/>
  <c r="I1938" i="6"/>
  <c r="K1938" i="6" s="1"/>
  <c r="H1938" i="6"/>
  <c r="D1938" i="6"/>
  <c r="C1938" i="6"/>
  <c r="B1938" i="6"/>
  <c r="P7108" i="6"/>
  <c r="J7108" i="6"/>
  <c r="L7108" i="6" s="1"/>
  <c r="I7108" i="6"/>
  <c r="K7108" i="6" s="1"/>
  <c r="D7108" i="6"/>
  <c r="C7108" i="6"/>
  <c r="B7108" i="6"/>
  <c r="P4285" i="6"/>
  <c r="J4285" i="6"/>
  <c r="L4285" i="6" s="1"/>
  <c r="I4285" i="6"/>
  <c r="K4285" i="6" s="1"/>
  <c r="D4285" i="6"/>
  <c r="C4285" i="6"/>
  <c r="B4285" i="6"/>
  <c r="P3706" i="6"/>
  <c r="J3706" i="6"/>
  <c r="L3706" i="6" s="1"/>
  <c r="I3706" i="6"/>
  <c r="K3706" i="6" s="1"/>
  <c r="D3706" i="6"/>
  <c r="C3706" i="6"/>
  <c r="B3706" i="6"/>
  <c r="P1724" i="6"/>
  <c r="J1724" i="6"/>
  <c r="L1724" i="6" s="1"/>
  <c r="I1724" i="6"/>
  <c r="K1724" i="6" s="1"/>
  <c r="H1724" i="6"/>
  <c r="D1724" i="6"/>
  <c r="C1724" i="6"/>
  <c r="B1724" i="6"/>
  <c r="P1089" i="6"/>
  <c r="J1089" i="6"/>
  <c r="L1089" i="6" s="1"/>
  <c r="I1089" i="6"/>
  <c r="K1089" i="6" s="1"/>
  <c r="H1089" i="6"/>
  <c r="D1089" i="6"/>
  <c r="C1089" i="6"/>
  <c r="B1089" i="6"/>
  <c r="P4064" i="6"/>
  <c r="J4064" i="6"/>
  <c r="L4064" i="6" s="1"/>
  <c r="I4064" i="6"/>
  <c r="K4064" i="6" s="1"/>
  <c r="H4064" i="6"/>
  <c r="D4064" i="6"/>
  <c r="C4064" i="6"/>
  <c r="B4064" i="6"/>
  <c r="P753" i="6"/>
  <c r="J753" i="6"/>
  <c r="L753" i="6" s="1"/>
  <c r="I753" i="6"/>
  <c r="K753" i="6" s="1"/>
  <c r="H753" i="6"/>
  <c r="D753" i="6"/>
  <c r="C753" i="6"/>
  <c r="B753" i="6"/>
  <c r="P651" i="6"/>
  <c r="J651" i="6"/>
  <c r="L651" i="6" s="1"/>
  <c r="I651" i="6"/>
  <c r="K651" i="6" s="1"/>
  <c r="D651" i="6"/>
  <c r="C651" i="6"/>
  <c r="B651" i="6"/>
  <c r="P4414" i="6"/>
  <c r="J4414" i="6"/>
  <c r="L4414" i="6" s="1"/>
  <c r="I4414" i="6"/>
  <c r="K4414" i="6" s="1"/>
  <c r="H4414" i="6"/>
  <c r="D4414" i="6"/>
  <c r="C4414" i="6"/>
  <c r="B4414" i="6"/>
  <c r="P627" i="6"/>
  <c r="J627" i="6"/>
  <c r="L627" i="6" s="1"/>
  <c r="I627" i="6"/>
  <c r="K627" i="6" s="1"/>
  <c r="D627" i="6"/>
  <c r="C627" i="6"/>
  <c r="B627" i="6"/>
  <c r="P5201" i="6"/>
  <c r="J5201" i="6"/>
  <c r="L5201" i="6" s="1"/>
  <c r="I5201" i="6"/>
  <c r="K5201" i="6" s="1"/>
  <c r="D5201" i="6"/>
  <c r="C5201" i="6"/>
  <c r="B5201" i="6"/>
  <c r="P416" i="6"/>
  <c r="J416" i="6"/>
  <c r="L416" i="6" s="1"/>
  <c r="I416" i="6"/>
  <c r="K416" i="6" s="1"/>
  <c r="D416" i="6"/>
  <c r="C416" i="6"/>
  <c r="B416" i="6"/>
  <c r="P6211" i="6"/>
  <c r="J6211" i="6"/>
  <c r="L6211" i="6" s="1"/>
  <c r="I6211" i="6"/>
  <c r="K6211" i="6" s="1"/>
  <c r="D6211" i="6"/>
  <c r="C6211" i="6"/>
  <c r="B6211" i="6"/>
  <c r="P6816" i="6"/>
  <c r="J6816" i="6"/>
  <c r="L6816" i="6" s="1"/>
  <c r="I6816" i="6"/>
  <c r="K6816" i="6" s="1"/>
  <c r="D6816" i="6"/>
  <c r="C6816" i="6"/>
  <c r="B6816" i="6"/>
  <c r="P4936" i="6"/>
  <c r="J4936" i="6"/>
  <c r="L4936" i="6" s="1"/>
  <c r="I4936" i="6"/>
  <c r="K4936" i="6" s="1"/>
  <c r="D4936" i="6"/>
  <c r="C4936" i="6"/>
  <c r="B4936" i="6"/>
  <c r="P732" i="6"/>
  <c r="J732" i="6"/>
  <c r="L732" i="6" s="1"/>
  <c r="I732" i="6"/>
  <c r="K732" i="6" s="1"/>
  <c r="D732" i="6"/>
  <c r="C732" i="6"/>
  <c r="B732" i="6"/>
  <c r="P2356" i="6"/>
  <c r="J2356" i="6"/>
  <c r="L2356" i="6" s="1"/>
  <c r="I2356" i="6"/>
  <c r="K2356" i="6" s="1"/>
  <c r="D2356" i="6"/>
  <c r="C2356" i="6"/>
  <c r="B2356" i="6"/>
  <c r="P6186" i="6"/>
  <c r="J6186" i="6"/>
  <c r="L6186" i="6" s="1"/>
  <c r="I6186" i="6"/>
  <c r="K6186" i="6" s="1"/>
  <c r="D6186" i="6"/>
  <c r="C6186" i="6"/>
  <c r="B6186" i="6"/>
  <c r="P6914" i="6"/>
  <c r="J6914" i="6"/>
  <c r="L6914" i="6" s="1"/>
  <c r="I6914" i="6"/>
  <c r="K6914" i="6" s="1"/>
  <c r="D6914" i="6"/>
  <c r="C6914" i="6"/>
  <c r="B6914" i="6"/>
  <c r="P242" i="6"/>
  <c r="J242" i="6"/>
  <c r="L242" i="6" s="1"/>
  <c r="I242" i="6"/>
  <c r="K242" i="6" s="1"/>
  <c r="D242" i="6"/>
  <c r="C242" i="6"/>
  <c r="B242" i="6"/>
  <c r="P6647" i="6"/>
  <c r="J6647" i="6"/>
  <c r="L6647" i="6" s="1"/>
  <c r="I6647" i="6"/>
  <c r="K6647" i="6" s="1"/>
  <c r="D6647" i="6"/>
  <c r="C6647" i="6"/>
  <c r="B6647" i="6"/>
  <c r="P6870" i="6"/>
  <c r="J6870" i="6"/>
  <c r="L6870" i="6" s="1"/>
  <c r="I6870" i="6"/>
  <c r="K6870" i="6" s="1"/>
  <c r="D6870" i="6"/>
  <c r="C6870" i="6"/>
  <c r="B6870" i="6"/>
  <c r="P3597" i="6"/>
  <c r="J3597" i="6"/>
  <c r="L3597" i="6" s="1"/>
  <c r="I3597" i="6"/>
  <c r="K3597" i="6" s="1"/>
  <c r="H3597" i="6"/>
  <c r="D3597" i="6"/>
  <c r="C3597" i="6"/>
  <c r="B3597" i="6"/>
  <c r="P5846" i="6"/>
  <c r="J5846" i="6"/>
  <c r="L5846" i="6" s="1"/>
  <c r="I5846" i="6"/>
  <c r="K5846" i="6" s="1"/>
  <c r="H5846" i="6"/>
  <c r="D5846" i="6"/>
  <c r="C5846" i="6"/>
  <c r="B5846" i="6"/>
  <c r="P3082" i="6"/>
  <c r="J3082" i="6"/>
  <c r="L3082" i="6" s="1"/>
  <c r="I3082" i="6"/>
  <c r="K3082" i="6" s="1"/>
  <c r="H3082" i="6"/>
  <c r="D3082" i="6"/>
  <c r="C3082" i="6"/>
  <c r="B3082" i="6"/>
  <c r="P3291" i="6"/>
  <c r="J3291" i="6"/>
  <c r="L3291" i="6" s="1"/>
  <c r="I3291" i="6"/>
  <c r="K3291" i="6" s="1"/>
  <c r="D3291" i="6"/>
  <c r="C3291" i="6"/>
  <c r="B3291" i="6"/>
  <c r="P3233" i="6"/>
  <c r="J3233" i="6"/>
  <c r="L3233" i="6" s="1"/>
  <c r="I3233" i="6"/>
  <c r="K3233" i="6" s="1"/>
  <c r="D3233" i="6"/>
  <c r="C3233" i="6"/>
  <c r="B3233" i="6"/>
  <c r="P2904" i="6"/>
  <c r="J2904" i="6"/>
  <c r="L2904" i="6" s="1"/>
  <c r="I2904" i="6"/>
  <c r="K2904" i="6" s="1"/>
  <c r="D2904" i="6"/>
  <c r="C2904" i="6"/>
  <c r="B2904" i="6"/>
  <c r="P5571" i="6"/>
  <c r="J5571" i="6"/>
  <c r="L5571" i="6" s="1"/>
  <c r="I5571" i="6"/>
  <c r="K5571" i="6" s="1"/>
  <c r="D5571" i="6"/>
  <c r="C5571" i="6"/>
  <c r="B5571" i="6"/>
  <c r="P989" i="6"/>
  <c r="J989" i="6"/>
  <c r="L989" i="6" s="1"/>
  <c r="I989" i="6"/>
  <c r="K989" i="6" s="1"/>
  <c r="H989" i="6"/>
  <c r="D989" i="6"/>
  <c r="C989" i="6"/>
  <c r="B989" i="6"/>
  <c r="P6077" i="6"/>
  <c r="J6077" i="6"/>
  <c r="L6077" i="6" s="1"/>
  <c r="I6077" i="6"/>
  <c r="K6077" i="6" s="1"/>
  <c r="H6077" i="6"/>
  <c r="D6077" i="6"/>
  <c r="C6077" i="6"/>
  <c r="B6077" i="6"/>
  <c r="P3920" i="6"/>
  <c r="J3920" i="6"/>
  <c r="L3920" i="6" s="1"/>
  <c r="I3920" i="6"/>
  <c r="K3920" i="6" s="1"/>
  <c r="D3920" i="6"/>
  <c r="C3920" i="6"/>
  <c r="B3920" i="6"/>
  <c r="P4031" i="6"/>
  <c r="J4031" i="6"/>
  <c r="L4031" i="6" s="1"/>
  <c r="I4031" i="6"/>
  <c r="K4031" i="6" s="1"/>
  <c r="D4031" i="6"/>
  <c r="C4031" i="6"/>
  <c r="B4031" i="6"/>
  <c r="P5561" i="6"/>
  <c r="J5561" i="6"/>
  <c r="L5561" i="6" s="1"/>
  <c r="I5561" i="6"/>
  <c r="K5561" i="6" s="1"/>
  <c r="H5561" i="6"/>
  <c r="D5561" i="6"/>
  <c r="C5561" i="6"/>
  <c r="B5561" i="6"/>
  <c r="P6752" i="6"/>
  <c r="J6752" i="6"/>
  <c r="L6752" i="6" s="1"/>
  <c r="I6752" i="6"/>
  <c r="K6752" i="6" s="1"/>
  <c r="H6752" i="6"/>
  <c r="D6752" i="6"/>
  <c r="C6752" i="6"/>
  <c r="B6752" i="6"/>
  <c r="P4808" i="6"/>
  <c r="J4808" i="6"/>
  <c r="L4808" i="6" s="1"/>
  <c r="I4808" i="6"/>
  <c r="K4808" i="6" s="1"/>
  <c r="H4808" i="6"/>
  <c r="D4808" i="6"/>
  <c r="C4808" i="6"/>
  <c r="B4808" i="6"/>
  <c r="P5319" i="6"/>
  <c r="J5319" i="6"/>
  <c r="L5319" i="6" s="1"/>
  <c r="I5319" i="6"/>
  <c r="K5319" i="6" s="1"/>
  <c r="H5319" i="6"/>
  <c r="D5319" i="6"/>
  <c r="C5319" i="6"/>
  <c r="B5319" i="6"/>
  <c r="P1637" i="6"/>
  <c r="J1637" i="6"/>
  <c r="L1637" i="6" s="1"/>
  <c r="I1637" i="6"/>
  <c r="K1637" i="6" s="1"/>
  <c r="H1637" i="6"/>
  <c r="D1637" i="6"/>
  <c r="C1637" i="6"/>
  <c r="B1637" i="6"/>
  <c r="P130" i="6"/>
  <c r="J130" i="6"/>
  <c r="L130" i="6" s="1"/>
  <c r="I130" i="6"/>
  <c r="K130" i="6" s="1"/>
  <c r="H130" i="6"/>
  <c r="D130" i="6"/>
  <c r="C130" i="6"/>
  <c r="B130" i="6"/>
  <c r="P4120" i="6"/>
  <c r="J4120" i="6"/>
  <c r="L4120" i="6" s="1"/>
  <c r="I4120" i="6"/>
  <c r="K4120" i="6" s="1"/>
  <c r="H4120" i="6"/>
  <c r="D4120" i="6"/>
  <c r="C4120" i="6"/>
  <c r="B4120" i="6"/>
  <c r="P5685" i="6"/>
  <c r="J5685" i="6"/>
  <c r="L5685" i="6" s="1"/>
  <c r="I5685" i="6"/>
  <c r="K5685" i="6" s="1"/>
  <c r="D5685" i="6"/>
  <c r="C5685" i="6"/>
  <c r="B5685" i="6"/>
  <c r="P7101" i="6"/>
  <c r="J7101" i="6"/>
  <c r="L7101" i="6" s="1"/>
  <c r="I7101" i="6"/>
  <c r="K7101" i="6" s="1"/>
  <c r="D7101" i="6"/>
  <c r="C7101" i="6"/>
  <c r="B7101" i="6"/>
  <c r="P3169" i="6"/>
  <c r="J3169" i="6"/>
  <c r="L3169" i="6" s="1"/>
  <c r="I3169" i="6"/>
  <c r="K3169" i="6" s="1"/>
  <c r="D3169" i="6"/>
  <c r="C3169" i="6"/>
  <c r="B3169" i="6"/>
  <c r="P4761" i="6"/>
  <c r="J4761" i="6"/>
  <c r="L4761" i="6" s="1"/>
  <c r="I4761" i="6"/>
  <c r="K4761" i="6" s="1"/>
  <c r="H4761" i="6"/>
  <c r="D4761" i="6"/>
  <c r="C4761" i="6"/>
  <c r="B4761" i="6"/>
  <c r="P1663" i="6"/>
  <c r="J1663" i="6"/>
  <c r="L1663" i="6" s="1"/>
  <c r="I1663" i="6"/>
  <c r="K1663" i="6" s="1"/>
  <c r="H1663" i="6"/>
  <c r="D1663" i="6"/>
  <c r="C1663" i="6"/>
  <c r="B1663" i="6"/>
  <c r="P6021" i="6"/>
  <c r="J6021" i="6"/>
  <c r="L6021" i="6" s="1"/>
  <c r="I6021" i="6"/>
  <c r="K6021" i="6" s="1"/>
  <c r="H6021" i="6"/>
  <c r="D6021" i="6"/>
  <c r="C6021" i="6"/>
  <c r="B6021" i="6"/>
  <c r="P5384" i="6"/>
  <c r="J5384" i="6"/>
  <c r="L5384" i="6" s="1"/>
  <c r="I5384" i="6"/>
  <c r="K5384" i="6" s="1"/>
  <c r="D5384" i="6"/>
  <c r="C5384" i="6"/>
  <c r="B5384" i="6"/>
  <c r="P5087" i="6"/>
  <c r="J5087" i="6"/>
  <c r="L5087" i="6" s="1"/>
  <c r="I5087" i="6"/>
  <c r="K5087" i="6" s="1"/>
  <c r="D5087" i="6"/>
  <c r="C5087" i="6"/>
  <c r="B5087" i="6"/>
  <c r="P5133" i="6"/>
  <c r="J5133" i="6"/>
  <c r="L5133" i="6" s="1"/>
  <c r="I5133" i="6"/>
  <c r="K5133" i="6" s="1"/>
  <c r="H5133" i="6"/>
  <c r="D5133" i="6"/>
  <c r="C5133" i="6"/>
  <c r="B5133" i="6"/>
  <c r="P1715" i="6"/>
  <c r="J1715" i="6"/>
  <c r="L1715" i="6" s="1"/>
  <c r="I1715" i="6"/>
  <c r="K1715" i="6" s="1"/>
  <c r="H1715" i="6"/>
  <c r="D1715" i="6"/>
  <c r="C1715" i="6"/>
  <c r="B1715" i="6"/>
  <c r="P2378" i="6"/>
  <c r="J2378" i="6"/>
  <c r="L2378" i="6" s="1"/>
  <c r="I2378" i="6"/>
  <c r="K2378" i="6" s="1"/>
  <c r="H2378" i="6"/>
  <c r="D2378" i="6"/>
  <c r="C2378" i="6"/>
  <c r="B2378" i="6"/>
  <c r="P2618" i="6"/>
  <c r="J2618" i="6"/>
  <c r="L2618" i="6" s="1"/>
  <c r="I2618" i="6"/>
  <c r="K2618" i="6" s="1"/>
  <c r="H2618" i="6"/>
  <c r="D2618" i="6"/>
  <c r="C2618" i="6"/>
  <c r="B2618" i="6"/>
  <c r="P934" i="6"/>
  <c r="J934" i="6"/>
  <c r="L934" i="6" s="1"/>
  <c r="I934" i="6"/>
  <c r="K934" i="6" s="1"/>
  <c r="H934" i="6"/>
  <c r="D934" i="6"/>
  <c r="C934" i="6"/>
  <c r="B934" i="6"/>
  <c r="P3955" i="6"/>
  <c r="J3955" i="6"/>
  <c r="L3955" i="6" s="1"/>
  <c r="I3955" i="6"/>
  <c r="K3955" i="6" s="1"/>
  <c r="H3955" i="6"/>
  <c r="D3955" i="6"/>
  <c r="C3955" i="6"/>
  <c r="B3955" i="6"/>
  <c r="P3734" i="6"/>
  <c r="J3734" i="6"/>
  <c r="L3734" i="6" s="1"/>
  <c r="I3734" i="6"/>
  <c r="K3734" i="6" s="1"/>
  <c r="H3734" i="6"/>
  <c r="D3734" i="6"/>
  <c r="C3734" i="6"/>
  <c r="B3734" i="6"/>
  <c r="P4250" i="6"/>
  <c r="J4250" i="6"/>
  <c r="L4250" i="6" s="1"/>
  <c r="I4250" i="6"/>
  <c r="K4250" i="6" s="1"/>
  <c r="H4250" i="6"/>
  <c r="D4250" i="6"/>
  <c r="C4250" i="6"/>
  <c r="B4250" i="6"/>
  <c r="P511" i="6"/>
  <c r="J511" i="6"/>
  <c r="L511" i="6" s="1"/>
  <c r="I511" i="6"/>
  <c r="K511" i="6" s="1"/>
  <c r="D511" i="6"/>
  <c r="C511" i="6"/>
  <c r="B511" i="6"/>
  <c r="P1828" i="6"/>
  <c r="J1828" i="6"/>
  <c r="L1828" i="6" s="1"/>
  <c r="I1828" i="6"/>
  <c r="K1828" i="6" s="1"/>
  <c r="D1828" i="6"/>
  <c r="C1828" i="6"/>
  <c r="B1828" i="6"/>
  <c r="P6661" i="6"/>
  <c r="J6661" i="6"/>
  <c r="L6661" i="6" s="1"/>
  <c r="I6661" i="6"/>
  <c r="K6661" i="6" s="1"/>
  <c r="D6661" i="6"/>
  <c r="C6661" i="6"/>
  <c r="B6661" i="6"/>
  <c r="P935" i="6"/>
  <c r="J935" i="6"/>
  <c r="L935" i="6" s="1"/>
  <c r="I935" i="6"/>
  <c r="K935" i="6" s="1"/>
  <c r="D935" i="6"/>
  <c r="C935" i="6"/>
  <c r="B935" i="6"/>
  <c r="P6858" i="6"/>
  <c r="J6858" i="6"/>
  <c r="L6858" i="6" s="1"/>
  <c r="I6858" i="6"/>
  <c r="K6858" i="6" s="1"/>
  <c r="D6858" i="6"/>
  <c r="C6858" i="6"/>
  <c r="B6858" i="6"/>
  <c r="P4864" i="6"/>
  <c r="J4864" i="6"/>
  <c r="L4864" i="6" s="1"/>
  <c r="I4864" i="6"/>
  <c r="K4864" i="6" s="1"/>
  <c r="D4864" i="6"/>
  <c r="C4864" i="6"/>
  <c r="B4864" i="6"/>
  <c r="P6287" i="6"/>
  <c r="J6287" i="6"/>
  <c r="L6287" i="6" s="1"/>
  <c r="I6287" i="6"/>
  <c r="K6287" i="6" s="1"/>
  <c r="D6287" i="6"/>
  <c r="C6287" i="6"/>
  <c r="B6287" i="6"/>
  <c r="P6849" i="6"/>
  <c r="J6849" i="6"/>
  <c r="L6849" i="6" s="1"/>
  <c r="I6849" i="6"/>
  <c r="K6849" i="6" s="1"/>
  <c r="D6849" i="6"/>
  <c r="C6849" i="6"/>
  <c r="B6849" i="6"/>
  <c r="P3380" i="6"/>
  <c r="J3380" i="6"/>
  <c r="L3380" i="6" s="1"/>
  <c r="I3380" i="6"/>
  <c r="K3380" i="6" s="1"/>
  <c r="D3380" i="6"/>
  <c r="C3380" i="6"/>
  <c r="B3380" i="6"/>
  <c r="P6438" i="6"/>
  <c r="J6438" i="6"/>
  <c r="L6438" i="6" s="1"/>
  <c r="I6438" i="6"/>
  <c r="K6438" i="6" s="1"/>
  <c r="D6438" i="6"/>
  <c r="C6438" i="6"/>
  <c r="B6438" i="6"/>
  <c r="P911" i="6"/>
  <c r="J911" i="6"/>
  <c r="L911" i="6" s="1"/>
  <c r="I911" i="6"/>
  <c r="K911" i="6" s="1"/>
  <c r="D911" i="6"/>
  <c r="C911" i="6"/>
  <c r="B911" i="6"/>
  <c r="P1299" i="6"/>
  <c r="J1299" i="6"/>
  <c r="L1299" i="6" s="1"/>
  <c r="I1299" i="6"/>
  <c r="K1299" i="6" s="1"/>
  <c r="D1299" i="6"/>
  <c r="C1299" i="6"/>
  <c r="B1299" i="6"/>
  <c r="P4950" i="6"/>
  <c r="J4950" i="6"/>
  <c r="L4950" i="6" s="1"/>
  <c r="I4950" i="6"/>
  <c r="K4950" i="6" s="1"/>
  <c r="H4950" i="6"/>
  <c r="D4950" i="6"/>
  <c r="C4950" i="6"/>
  <c r="B4950" i="6"/>
  <c r="P3960" i="6"/>
  <c r="J3960" i="6"/>
  <c r="L3960" i="6" s="1"/>
  <c r="I3960" i="6"/>
  <c r="K3960" i="6" s="1"/>
  <c r="H3960" i="6"/>
  <c r="D3960" i="6"/>
  <c r="C3960" i="6"/>
  <c r="B3960" i="6"/>
  <c r="P2893" i="6"/>
  <c r="J2893" i="6"/>
  <c r="L2893" i="6" s="1"/>
  <c r="I2893" i="6"/>
  <c r="K2893" i="6" s="1"/>
  <c r="H2893" i="6"/>
  <c r="D2893" i="6"/>
  <c r="C2893" i="6"/>
  <c r="B2893" i="6"/>
  <c r="P3541" i="6"/>
  <c r="J3541" i="6"/>
  <c r="L3541" i="6" s="1"/>
  <c r="I3541" i="6"/>
  <c r="K3541" i="6" s="1"/>
  <c r="H3541" i="6"/>
  <c r="D3541" i="6"/>
  <c r="C3541" i="6"/>
  <c r="B3541" i="6"/>
  <c r="P5272" i="6"/>
  <c r="J5272" i="6"/>
  <c r="L5272" i="6" s="1"/>
  <c r="I5272" i="6"/>
  <c r="K5272" i="6" s="1"/>
  <c r="H5272" i="6"/>
  <c r="D5272" i="6"/>
  <c r="C5272" i="6"/>
  <c r="B5272" i="6"/>
  <c r="P1394" i="6"/>
  <c r="J1394" i="6"/>
  <c r="L1394" i="6" s="1"/>
  <c r="I1394" i="6"/>
  <c r="K1394" i="6" s="1"/>
  <c r="H1394" i="6"/>
  <c r="D1394" i="6"/>
  <c r="C1394" i="6"/>
  <c r="B1394" i="6"/>
  <c r="P1711" i="6"/>
  <c r="J1711" i="6"/>
  <c r="L1711" i="6" s="1"/>
  <c r="I1711" i="6"/>
  <c r="K1711" i="6" s="1"/>
  <c r="D1711" i="6"/>
  <c r="C1711" i="6"/>
  <c r="B1711" i="6"/>
  <c r="P5054" i="6"/>
  <c r="J5054" i="6"/>
  <c r="L5054" i="6" s="1"/>
  <c r="I5054" i="6"/>
  <c r="K5054" i="6" s="1"/>
  <c r="D5054" i="6"/>
  <c r="C5054" i="6"/>
  <c r="B5054" i="6"/>
  <c r="P2647" i="6"/>
  <c r="J2647" i="6"/>
  <c r="L2647" i="6" s="1"/>
  <c r="I2647" i="6"/>
  <c r="K2647" i="6" s="1"/>
  <c r="H2647" i="6"/>
  <c r="D2647" i="6"/>
  <c r="C2647" i="6"/>
  <c r="B2647" i="6"/>
  <c r="P956" i="6"/>
  <c r="J956" i="6"/>
  <c r="L956" i="6" s="1"/>
  <c r="I956" i="6"/>
  <c r="K956" i="6" s="1"/>
  <c r="D956" i="6"/>
  <c r="C956" i="6"/>
  <c r="B956" i="6"/>
  <c r="P3068" i="6"/>
  <c r="J3068" i="6"/>
  <c r="L3068" i="6" s="1"/>
  <c r="I3068" i="6"/>
  <c r="K3068" i="6" s="1"/>
  <c r="D3068" i="6"/>
  <c r="C3068" i="6"/>
  <c r="B3068" i="6"/>
  <c r="P1435" i="6"/>
  <c r="J1435" i="6"/>
  <c r="L1435" i="6" s="1"/>
  <c r="I1435" i="6"/>
  <c r="K1435" i="6" s="1"/>
  <c r="H1435" i="6"/>
  <c r="D1435" i="6"/>
  <c r="C1435" i="6"/>
  <c r="B1435" i="6"/>
  <c r="P1429" i="6"/>
  <c r="J1429" i="6"/>
  <c r="L1429" i="6" s="1"/>
  <c r="I1429" i="6"/>
  <c r="K1429" i="6" s="1"/>
  <c r="H1429" i="6"/>
  <c r="D1429" i="6"/>
  <c r="C1429" i="6"/>
  <c r="B1429" i="6"/>
  <c r="P5278" i="6"/>
  <c r="J5278" i="6"/>
  <c r="L5278" i="6" s="1"/>
  <c r="I5278" i="6"/>
  <c r="K5278" i="6" s="1"/>
  <c r="H5278" i="6"/>
  <c r="D5278" i="6"/>
  <c r="C5278" i="6"/>
  <c r="B5278" i="6"/>
  <c r="P5975" i="6"/>
  <c r="J5975" i="6"/>
  <c r="L5975" i="6" s="1"/>
  <c r="I5975" i="6"/>
  <c r="K5975" i="6" s="1"/>
  <c r="H5975" i="6"/>
  <c r="D5975" i="6"/>
  <c r="C5975" i="6"/>
  <c r="B5975" i="6"/>
  <c r="P2878" i="6"/>
  <c r="J2878" i="6"/>
  <c r="L2878" i="6" s="1"/>
  <c r="I2878" i="6"/>
  <c r="K2878" i="6" s="1"/>
  <c r="H2878" i="6"/>
  <c r="D2878" i="6"/>
  <c r="C2878" i="6"/>
  <c r="B2878" i="6"/>
  <c r="P6559" i="6"/>
  <c r="J6559" i="6"/>
  <c r="L6559" i="6" s="1"/>
  <c r="I6559" i="6"/>
  <c r="K6559" i="6" s="1"/>
  <c r="H6559" i="6"/>
  <c r="D6559" i="6"/>
  <c r="C6559" i="6"/>
  <c r="B6559" i="6"/>
  <c r="P5450" i="6"/>
  <c r="J5450" i="6"/>
  <c r="L5450" i="6" s="1"/>
  <c r="I5450" i="6"/>
  <c r="K5450" i="6" s="1"/>
  <c r="H5450" i="6"/>
  <c r="D5450" i="6"/>
  <c r="C5450" i="6"/>
  <c r="B5450" i="6"/>
  <c r="P1387" i="6"/>
  <c r="J1387" i="6"/>
  <c r="L1387" i="6" s="1"/>
  <c r="I1387" i="6"/>
  <c r="K1387" i="6" s="1"/>
  <c r="H1387" i="6"/>
  <c r="D1387" i="6"/>
  <c r="C1387" i="6"/>
  <c r="B1387" i="6"/>
  <c r="P51" i="6"/>
  <c r="J51" i="6"/>
  <c r="L51" i="6" s="1"/>
  <c r="I51" i="6"/>
  <c r="K51" i="6" s="1"/>
  <c r="H51" i="6"/>
  <c r="D51" i="6"/>
  <c r="C51" i="6"/>
  <c r="B51" i="6"/>
  <c r="P6646" i="6"/>
  <c r="J6646" i="6"/>
  <c r="L6646" i="6" s="1"/>
  <c r="I6646" i="6"/>
  <c r="K6646" i="6" s="1"/>
  <c r="H6646" i="6"/>
  <c r="D6646" i="6"/>
  <c r="C6646" i="6"/>
  <c r="B6646" i="6"/>
  <c r="P6766" i="6"/>
  <c r="J6766" i="6"/>
  <c r="L6766" i="6" s="1"/>
  <c r="I6766" i="6"/>
  <c r="K6766" i="6" s="1"/>
  <c r="H6766" i="6"/>
  <c r="D6766" i="6"/>
  <c r="C6766" i="6"/>
  <c r="B6766" i="6"/>
  <c r="P4999" i="6"/>
  <c r="J4999" i="6"/>
  <c r="L4999" i="6" s="1"/>
  <c r="I4999" i="6"/>
  <c r="K4999" i="6" s="1"/>
  <c r="H4999" i="6"/>
  <c r="D4999" i="6"/>
  <c r="C4999" i="6"/>
  <c r="B4999" i="6"/>
  <c r="P5500" i="6"/>
  <c r="J5500" i="6"/>
  <c r="L5500" i="6" s="1"/>
  <c r="I5500" i="6"/>
  <c r="K5500" i="6" s="1"/>
  <c r="H5500" i="6"/>
  <c r="D5500" i="6"/>
  <c r="C5500" i="6"/>
  <c r="B5500" i="6"/>
  <c r="P6837" i="6"/>
  <c r="J6837" i="6"/>
  <c r="L6837" i="6" s="1"/>
  <c r="I6837" i="6"/>
  <c r="K6837" i="6" s="1"/>
  <c r="H6837" i="6"/>
  <c r="D6837" i="6"/>
  <c r="C6837" i="6"/>
  <c r="B6837" i="6"/>
  <c r="P1014" i="6"/>
  <c r="J1014" i="6"/>
  <c r="L1014" i="6" s="1"/>
  <c r="I1014" i="6"/>
  <c r="K1014" i="6" s="1"/>
  <c r="H1014" i="6"/>
  <c r="D1014" i="6"/>
  <c r="C1014" i="6"/>
  <c r="B1014" i="6"/>
  <c r="P3345" i="6"/>
  <c r="J3345" i="6"/>
  <c r="L3345" i="6" s="1"/>
  <c r="I3345" i="6"/>
  <c r="K3345" i="6" s="1"/>
  <c r="H3345" i="6"/>
  <c r="D3345" i="6"/>
  <c r="C3345" i="6"/>
  <c r="B3345" i="6"/>
  <c r="P1013" i="6"/>
  <c r="J1013" i="6"/>
  <c r="L1013" i="6" s="1"/>
  <c r="I1013" i="6"/>
  <c r="K1013" i="6" s="1"/>
  <c r="H1013" i="6"/>
  <c r="D1013" i="6"/>
  <c r="C1013" i="6"/>
  <c r="B1013" i="6"/>
  <c r="P3503" i="6"/>
  <c r="J3503" i="6"/>
  <c r="L3503" i="6" s="1"/>
  <c r="I3503" i="6"/>
  <c r="K3503" i="6" s="1"/>
  <c r="H3503" i="6"/>
  <c r="D3503" i="6"/>
  <c r="C3503" i="6"/>
  <c r="B3503" i="6"/>
  <c r="P1919" i="6"/>
  <c r="J1919" i="6"/>
  <c r="L1919" i="6" s="1"/>
  <c r="I1919" i="6"/>
  <c r="K1919" i="6" s="1"/>
  <c r="H1919" i="6"/>
  <c r="D1919" i="6"/>
  <c r="C1919" i="6"/>
  <c r="B1919" i="6"/>
  <c r="P7025" i="6"/>
  <c r="J7025" i="6"/>
  <c r="L7025" i="6" s="1"/>
  <c r="I7025" i="6"/>
  <c r="K7025" i="6" s="1"/>
  <c r="H7025" i="6"/>
  <c r="D7025" i="6"/>
  <c r="C7025" i="6"/>
  <c r="B7025" i="6"/>
  <c r="P3885" i="6"/>
  <c r="J3885" i="6"/>
  <c r="L3885" i="6" s="1"/>
  <c r="I3885" i="6"/>
  <c r="K3885" i="6" s="1"/>
  <c r="H3885" i="6"/>
  <c r="D3885" i="6"/>
  <c r="C3885" i="6"/>
  <c r="B3885" i="6"/>
  <c r="P1437" i="6"/>
  <c r="J1437" i="6"/>
  <c r="L1437" i="6" s="1"/>
  <c r="I1437" i="6"/>
  <c r="K1437" i="6" s="1"/>
  <c r="H1437" i="6"/>
  <c r="D1437" i="6"/>
  <c r="C1437" i="6"/>
  <c r="B1437" i="6"/>
  <c r="P5308" i="6"/>
  <c r="J5308" i="6"/>
  <c r="L5308" i="6" s="1"/>
  <c r="I5308" i="6"/>
  <c r="K5308" i="6" s="1"/>
  <c r="H5308" i="6"/>
  <c r="D5308" i="6"/>
  <c r="C5308" i="6"/>
  <c r="B5308" i="6"/>
  <c r="P5000" i="6"/>
  <c r="J5000" i="6"/>
  <c r="L5000" i="6" s="1"/>
  <c r="I5000" i="6"/>
  <c r="K5000" i="6" s="1"/>
  <c r="H5000" i="6"/>
  <c r="D5000" i="6"/>
  <c r="C5000" i="6"/>
  <c r="B5000" i="6"/>
  <c r="P2073" i="6"/>
  <c r="J2073" i="6"/>
  <c r="L2073" i="6" s="1"/>
  <c r="I2073" i="6"/>
  <c r="K2073" i="6" s="1"/>
  <c r="H2073" i="6"/>
  <c r="D2073" i="6"/>
  <c r="C2073" i="6"/>
  <c r="B2073" i="6"/>
  <c r="P6626" i="6"/>
  <c r="J6626" i="6"/>
  <c r="L6626" i="6" s="1"/>
  <c r="I6626" i="6"/>
  <c r="K6626" i="6" s="1"/>
  <c r="H6626" i="6"/>
  <c r="D6626" i="6"/>
  <c r="C6626" i="6"/>
  <c r="B6626" i="6"/>
  <c r="P5219" i="6"/>
  <c r="J5219" i="6"/>
  <c r="L5219" i="6" s="1"/>
  <c r="I5219" i="6"/>
  <c r="K5219" i="6" s="1"/>
  <c r="H5219" i="6"/>
  <c r="D5219" i="6"/>
  <c r="C5219" i="6"/>
  <c r="B5219" i="6"/>
  <c r="P1530" i="6"/>
  <c r="J1530" i="6"/>
  <c r="L1530" i="6" s="1"/>
  <c r="I1530" i="6"/>
  <c r="K1530" i="6" s="1"/>
  <c r="H1530" i="6"/>
  <c r="D1530" i="6"/>
  <c r="C1530" i="6"/>
  <c r="B1530" i="6"/>
  <c r="P5434" i="6"/>
  <c r="J5434" i="6"/>
  <c r="L5434" i="6" s="1"/>
  <c r="I5434" i="6"/>
  <c r="K5434" i="6" s="1"/>
  <c r="H5434" i="6"/>
  <c r="D5434" i="6"/>
  <c r="C5434" i="6"/>
  <c r="B5434" i="6"/>
  <c r="P4193" i="6"/>
  <c r="J4193" i="6"/>
  <c r="L4193" i="6" s="1"/>
  <c r="I4193" i="6"/>
  <c r="K4193" i="6" s="1"/>
  <c r="H4193" i="6"/>
  <c r="D4193" i="6"/>
  <c r="C4193" i="6"/>
  <c r="B4193" i="6"/>
  <c r="P4641" i="6"/>
  <c r="J4641" i="6"/>
  <c r="L4641" i="6" s="1"/>
  <c r="I4641" i="6"/>
  <c r="K4641" i="6" s="1"/>
  <c r="H4641" i="6"/>
  <c r="D4641" i="6"/>
  <c r="C4641" i="6"/>
  <c r="B4641" i="6"/>
  <c r="P2220" i="6"/>
  <c r="J2220" i="6"/>
  <c r="L2220" i="6" s="1"/>
  <c r="I2220" i="6"/>
  <c r="K2220" i="6" s="1"/>
  <c r="H2220" i="6"/>
  <c r="D2220" i="6"/>
  <c r="C2220" i="6"/>
  <c r="B2220" i="6"/>
  <c r="P2135" i="6"/>
  <c r="J2135" i="6"/>
  <c r="L2135" i="6" s="1"/>
  <c r="I2135" i="6"/>
  <c r="K2135" i="6" s="1"/>
  <c r="H2135" i="6"/>
  <c r="D2135" i="6"/>
  <c r="C2135" i="6"/>
  <c r="B2135" i="6"/>
  <c r="P5311" i="6"/>
  <c r="J5311" i="6"/>
  <c r="L5311" i="6" s="1"/>
  <c r="I5311" i="6"/>
  <c r="K5311" i="6" s="1"/>
  <c r="H5311" i="6"/>
  <c r="D5311" i="6"/>
  <c r="C5311" i="6"/>
  <c r="B5311" i="6"/>
  <c r="P1991" i="6"/>
  <c r="J1991" i="6"/>
  <c r="L1991" i="6" s="1"/>
  <c r="I1991" i="6"/>
  <c r="K1991" i="6" s="1"/>
  <c r="H1991" i="6"/>
  <c r="D1991" i="6"/>
  <c r="C1991" i="6"/>
  <c r="B1991" i="6"/>
  <c r="P5031" i="6"/>
  <c r="J5031" i="6"/>
  <c r="L5031" i="6" s="1"/>
  <c r="I5031" i="6"/>
  <c r="K5031" i="6" s="1"/>
  <c r="H5031" i="6"/>
  <c r="D5031" i="6"/>
  <c r="C5031" i="6"/>
  <c r="B5031" i="6"/>
  <c r="P27" i="6"/>
  <c r="J27" i="6"/>
  <c r="L27" i="6" s="1"/>
  <c r="I27" i="6"/>
  <c r="K27" i="6" s="1"/>
  <c r="H27" i="6"/>
  <c r="D27" i="6"/>
  <c r="C27" i="6"/>
  <c r="B27" i="6"/>
  <c r="P2089" i="6"/>
  <c r="J2089" i="6"/>
  <c r="L2089" i="6" s="1"/>
  <c r="I2089" i="6"/>
  <c r="K2089" i="6" s="1"/>
  <c r="H2089" i="6"/>
  <c r="D2089" i="6"/>
  <c r="C2089" i="6"/>
  <c r="B2089" i="6"/>
  <c r="P110" i="6"/>
  <c r="J110" i="6"/>
  <c r="L110" i="6" s="1"/>
  <c r="I110" i="6"/>
  <c r="K110" i="6" s="1"/>
  <c r="H110" i="6"/>
  <c r="D110" i="6"/>
  <c r="C110" i="6"/>
  <c r="B110" i="6"/>
  <c r="P6618" i="6"/>
  <c r="J6618" i="6"/>
  <c r="L6618" i="6" s="1"/>
  <c r="I6618" i="6"/>
  <c r="K6618" i="6" s="1"/>
  <c r="H6618" i="6"/>
  <c r="D6618" i="6"/>
  <c r="C6618" i="6"/>
  <c r="B6618" i="6"/>
  <c r="P1321" i="6"/>
  <c r="J1321" i="6"/>
  <c r="L1321" i="6" s="1"/>
  <c r="I1321" i="6"/>
  <c r="K1321" i="6" s="1"/>
  <c r="H1321" i="6"/>
  <c r="D1321" i="6"/>
  <c r="C1321" i="6"/>
  <c r="B1321" i="6"/>
  <c r="P1438" i="6"/>
  <c r="J1438" i="6"/>
  <c r="L1438" i="6" s="1"/>
  <c r="I1438" i="6"/>
  <c r="K1438" i="6" s="1"/>
  <c r="H1438" i="6"/>
  <c r="D1438" i="6"/>
  <c r="C1438" i="6"/>
  <c r="B1438" i="6"/>
  <c r="P6" i="6"/>
  <c r="J6" i="6"/>
  <c r="L6" i="6" s="1"/>
  <c r="I6" i="6"/>
  <c r="K6" i="6" s="1"/>
  <c r="H6" i="6"/>
  <c r="D6" i="6"/>
  <c r="C6" i="6"/>
  <c r="B6" i="6"/>
  <c r="P6681" i="6"/>
  <c r="J6681" i="6"/>
  <c r="L6681" i="6" s="1"/>
  <c r="I6681" i="6"/>
  <c r="K6681" i="6" s="1"/>
  <c r="H6681" i="6"/>
  <c r="D6681" i="6"/>
  <c r="C6681" i="6"/>
  <c r="B6681" i="6"/>
  <c r="P6731" i="6"/>
  <c r="J6731" i="6"/>
  <c r="L6731" i="6" s="1"/>
  <c r="I6731" i="6"/>
  <c r="K6731" i="6" s="1"/>
  <c r="H6731" i="6"/>
  <c r="D6731" i="6"/>
  <c r="C6731" i="6"/>
  <c r="B6731" i="6"/>
  <c r="P650" i="6"/>
  <c r="J650" i="6"/>
  <c r="L650" i="6" s="1"/>
  <c r="I650" i="6"/>
  <c r="K650" i="6" s="1"/>
  <c r="H650" i="6"/>
  <c r="D650" i="6"/>
  <c r="C650" i="6"/>
  <c r="B650" i="6"/>
  <c r="P4438" i="6"/>
  <c r="J4438" i="6"/>
  <c r="L4438" i="6" s="1"/>
  <c r="I4438" i="6"/>
  <c r="K4438" i="6" s="1"/>
  <c r="H4438" i="6"/>
  <c r="D4438" i="6"/>
  <c r="C4438" i="6"/>
  <c r="B4438" i="6"/>
  <c r="P2648" i="6"/>
  <c r="J2648" i="6"/>
  <c r="L2648" i="6" s="1"/>
  <c r="I2648" i="6"/>
  <c r="K2648" i="6" s="1"/>
  <c r="H2648" i="6"/>
  <c r="D2648" i="6"/>
  <c r="C2648" i="6"/>
  <c r="B2648" i="6"/>
  <c r="P1979" i="6"/>
  <c r="J1979" i="6"/>
  <c r="L1979" i="6" s="1"/>
  <c r="I1979" i="6"/>
  <c r="K1979" i="6" s="1"/>
  <c r="H1979" i="6"/>
  <c r="D1979" i="6"/>
  <c r="C1979" i="6"/>
  <c r="B1979" i="6"/>
  <c r="P2790" i="6"/>
  <c r="J2790" i="6"/>
  <c r="L2790" i="6" s="1"/>
  <c r="I2790" i="6"/>
  <c r="K2790" i="6" s="1"/>
  <c r="H2790" i="6"/>
  <c r="D2790" i="6"/>
  <c r="C2790" i="6"/>
  <c r="B2790" i="6"/>
  <c r="P3778" i="6"/>
  <c r="J3778" i="6"/>
  <c r="L3778" i="6" s="1"/>
  <c r="I3778" i="6"/>
  <c r="K3778" i="6" s="1"/>
  <c r="H3778" i="6"/>
  <c r="D3778" i="6"/>
  <c r="C3778" i="6"/>
  <c r="B3778" i="6"/>
  <c r="P1329" i="6"/>
  <c r="J1329" i="6"/>
  <c r="L1329" i="6" s="1"/>
  <c r="I1329" i="6"/>
  <c r="K1329" i="6" s="1"/>
  <c r="H1329" i="6"/>
  <c r="D1329" i="6"/>
  <c r="C1329" i="6"/>
  <c r="B1329" i="6"/>
  <c r="P2323" i="6"/>
  <c r="J2323" i="6"/>
  <c r="L2323" i="6" s="1"/>
  <c r="I2323" i="6"/>
  <c r="K2323" i="6" s="1"/>
  <c r="H2323" i="6"/>
  <c r="D2323" i="6"/>
  <c r="C2323" i="6"/>
  <c r="B2323" i="6"/>
  <c r="P3116" i="6"/>
  <c r="J3116" i="6"/>
  <c r="L3116" i="6" s="1"/>
  <c r="I3116" i="6"/>
  <c r="K3116" i="6" s="1"/>
  <c r="H3116" i="6"/>
  <c r="D3116" i="6"/>
  <c r="C3116" i="6"/>
  <c r="B3116" i="6"/>
  <c r="P5120" i="6"/>
  <c r="J5120" i="6"/>
  <c r="L5120" i="6" s="1"/>
  <c r="I5120" i="6"/>
  <c r="K5120" i="6" s="1"/>
  <c r="H5120" i="6"/>
  <c r="D5120" i="6"/>
  <c r="C5120" i="6"/>
  <c r="B5120" i="6"/>
  <c r="P3894" i="6"/>
  <c r="J3894" i="6"/>
  <c r="L3894" i="6" s="1"/>
  <c r="I3894" i="6"/>
  <c r="K3894" i="6" s="1"/>
  <c r="H3894" i="6"/>
  <c r="D3894" i="6"/>
  <c r="C3894" i="6"/>
  <c r="B3894" i="6"/>
  <c r="P995" i="6"/>
  <c r="J995" i="6"/>
  <c r="L995" i="6" s="1"/>
  <c r="I995" i="6"/>
  <c r="K995" i="6" s="1"/>
  <c r="H995" i="6"/>
  <c r="D995" i="6"/>
  <c r="C995" i="6"/>
  <c r="B995" i="6"/>
  <c r="P3315" i="6"/>
  <c r="J3315" i="6"/>
  <c r="L3315" i="6" s="1"/>
  <c r="I3315" i="6"/>
  <c r="K3315" i="6" s="1"/>
  <c r="H3315" i="6"/>
  <c r="D3315" i="6"/>
  <c r="C3315" i="6"/>
  <c r="B3315" i="6"/>
  <c r="P1389" i="6"/>
  <c r="J1389" i="6"/>
  <c r="L1389" i="6" s="1"/>
  <c r="I1389" i="6"/>
  <c r="K1389" i="6" s="1"/>
  <c r="H1389" i="6"/>
  <c r="D1389" i="6"/>
  <c r="C1389" i="6"/>
  <c r="B1389" i="6"/>
  <c r="P5321" i="6"/>
  <c r="J5321" i="6"/>
  <c r="L5321" i="6" s="1"/>
  <c r="I5321" i="6"/>
  <c r="K5321" i="6" s="1"/>
  <c r="H5321" i="6"/>
  <c r="D5321" i="6"/>
  <c r="C5321" i="6"/>
  <c r="B5321" i="6"/>
  <c r="P2475" i="6"/>
  <c r="J2475" i="6"/>
  <c r="L2475" i="6" s="1"/>
  <c r="I2475" i="6"/>
  <c r="K2475" i="6" s="1"/>
  <c r="H2475" i="6"/>
  <c r="D2475" i="6"/>
  <c r="C2475" i="6"/>
  <c r="B2475" i="6"/>
  <c r="P4931" i="6"/>
  <c r="J4931" i="6"/>
  <c r="L4931" i="6" s="1"/>
  <c r="I4931" i="6"/>
  <c r="K4931" i="6" s="1"/>
  <c r="H4931" i="6"/>
  <c r="D4931" i="6"/>
  <c r="C4931" i="6"/>
  <c r="B4931" i="6"/>
  <c r="P5174" i="6"/>
  <c r="J5174" i="6"/>
  <c r="L5174" i="6" s="1"/>
  <c r="I5174" i="6"/>
  <c r="K5174" i="6" s="1"/>
  <c r="H5174" i="6"/>
  <c r="D5174" i="6"/>
  <c r="C5174" i="6"/>
  <c r="B5174" i="6"/>
  <c r="P7071" i="6"/>
  <c r="J7071" i="6"/>
  <c r="L7071" i="6" s="1"/>
  <c r="I7071" i="6"/>
  <c r="K7071" i="6" s="1"/>
  <c r="H7071" i="6"/>
  <c r="D7071" i="6"/>
  <c r="C7071" i="6"/>
  <c r="B7071" i="6"/>
  <c r="P5328" i="6"/>
  <c r="J5328" i="6"/>
  <c r="L5328" i="6" s="1"/>
  <c r="I5328" i="6"/>
  <c r="K5328" i="6" s="1"/>
  <c r="H5328" i="6"/>
  <c r="D5328" i="6"/>
  <c r="C5328" i="6"/>
  <c r="B5328" i="6"/>
  <c r="P2630" i="6"/>
  <c r="J2630" i="6"/>
  <c r="L2630" i="6" s="1"/>
  <c r="I2630" i="6"/>
  <c r="K2630" i="6" s="1"/>
  <c r="H2630" i="6"/>
  <c r="D2630" i="6"/>
  <c r="C2630" i="6"/>
  <c r="B2630" i="6"/>
  <c r="P3426" i="6"/>
  <c r="J3426" i="6"/>
  <c r="L3426" i="6" s="1"/>
  <c r="I3426" i="6"/>
  <c r="K3426" i="6" s="1"/>
  <c r="H3426" i="6"/>
  <c r="D3426" i="6"/>
  <c r="C3426" i="6"/>
  <c r="B3426" i="6"/>
  <c r="P2692" i="6"/>
  <c r="J2692" i="6"/>
  <c r="L2692" i="6" s="1"/>
  <c r="I2692" i="6"/>
  <c r="K2692" i="6" s="1"/>
  <c r="H2692" i="6"/>
  <c r="D2692" i="6"/>
  <c r="C2692" i="6"/>
  <c r="B2692" i="6"/>
  <c r="P2890" i="6"/>
  <c r="J2890" i="6"/>
  <c r="L2890" i="6" s="1"/>
  <c r="I2890" i="6"/>
  <c r="K2890" i="6" s="1"/>
  <c r="H2890" i="6"/>
  <c r="D2890" i="6"/>
  <c r="C2890" i="6"/>
  <c r="B2890" i="6"/>
  <c r="P4127" i="6"/>
  <c r="J4127" i="6"/>
  <c r="L4127" i="6" s="1"/>
  <c r="I4127" i="6"/>
  <c r="K4127" i="6" s="1"/>
  <c r="H4127" i="6"/>
  <c r="D4127" i="6"/>
  <c r="C4127" i="6"/>
  <c r="B4127" i="6"/>
  <c r="P3973" i="6"/>
  <c r="J3973" i="6"/>
  <c r="L3973" i="6" s="1"/>
  <c r="I3973" i="6"/>
  <c r="K3973" i="6" s="1"/>
  <c r="H3973" i="6"/>
  <c r="D3973" i="6"/>
  <c r="C3973" i="6"/>
  <c r="B3973" i="6"/>
  <c r="P6328" i="6"/>
  <c r="J6328" i="6"/>
  <c r="L6328" i="6" s="1"/>
  <c r="I6328" i="6"/>
  <c r="K6328" i="6" s="1"/>
  <c r="H6328" i="6"/>
  <c r="D6328" i="6"/>
  <c r="C6328" i="6"/>
  <c r="B6328" i="6"/>
  <c r="P1171" i="6"/>
  <c r="J1171" i="6"/>
  <c r="L1171" i="6" s="1"/>
  <c r="I1171" i="6"/>
  <c r="K1171" i="6" s="1"/>
  <c r="H1171" i="6"/>
  <c r="D1171" i="6"/>
  <c r="C1171" i="6"/>
  <c r="B1171" i="6"/>
  <c r="P285" i="6"/>
  <c r="J285" i="6"/>
  <c r="L285" i="6" s="1"/>
  <c r="I285" i="6"/>
  <c r="K285" i="6" s="1"/>
  <c r="H285" i="6"/>
  <c r="D285" i="6"/>
  <c r="C285" i="6"/>
  <c r="B285" i="6"/>
  <c r="P3022" i="6"/>
  <c r="J3022" i="6"/>
  <c r="L3022" i="6" s="1"/>
  <c r="I3022" i="6"/>
  <c r="K3022" i="6" s="1"/>
  <c r="H3022" i="6"/>
  <c r="D3022" i="6"/>
  <c r="C3022" i="6"/>
  <c r="B3022" i="6"/>
  <c r="P2780" i="6"/>
  <c r="J2780" i="6"/>
  <c r="L2780" i="6" s="1"/>
  <c r="I2780" i="6"/>
  <c r="K2780" i="6" s="1"/>
  <c r="H2780" i="6"/>
  <c r="D2780" i="6"/>
  <c r="C2780" i="6"/>
  <c r="B2780" i="6"/>
  <c r="P1062" i="6"/>
  <c r="J1062" i="6"/>
  <c r="L1062" i="6" s="1"/>
  <c r="I1062" i="6"/>
  <c r="K1062" i="6" s="1"/>
  <c r="H1062" i="6"/>
  <c r="D1062" i="6"/>
  <c r="C1062" i="6"/>
  <c r="B1062" i="6"/>
  <c r="P3048" i="6"/>
  <c r="J3048" i="6"/>
  <c r="L3048" i="6" s="1"/>
  <c r="I3048" i="6"/>
  <c r="K3048" i="6" s="1"/>
  <c r="H3048" i="6"/>
  <c r="D3048" i="6"/>
  <c r="C3048" i="6"/>
  <c r="B3048" i="6"/>
  <c r="P3047" i="6"/>
  <c r="J3047" i="6"/>
  <c r="L3047" i="6" s="1"/>
  <c r="I3047" i="6"/>
  <c r="K3047" i="6" s="1"/>
  <c r="H3047" i="6"/>
  <c r="D3047" i="6"/>
  <c r="C3047" i="6"/>
  <c r="B3047" i="6"/>
  <c r="P6029" i="6"/>
  <c r="J6029" i="6"/>
  <c r="L6029" i="6" s="1"/>
  <c r="I6029" i="6"/>
  <c r="K6029" i="6" s="1"/>
  <c r="H6029" i="6"/>
  <c r="D6029" i="6"/>
  <c r="C6029" i="6"/>
  <c r="B6029" i="6"/>
  <c r="P3052" i="6"/>
  <c r="J3052" i="6"/>
  <c r="L3052" i="6" s="1"/>
  <c r="I3052" i="6"/>
  <c r="K3052" i="6" s="1"/>
  <c r="H3052" i="6"/>
  <c r="D3052" i="6"/>
  <c r="C3052" i="6"/>
  <c r="B3052" i="6"/>
  <c r="P541" i="6"/>
  <c r="J541" i="6"/>
  <c r="L541" i="6" s="1"/>
  <c r="I541" i="6"/>
  <c r="K541" i="6" s="1"/>
  <c r="H541" i="6"/>
  <c r="D541" i="6"/>
  <c r="C541" i="6"/>
  <c r="B541" i="6"/>
  <c r="P1778" i="6"/>
  <c r="J1778" i="6"/>
  <c r="L1778" i="6" s="1"/>
  <c r="I1778" i="6"/>
  <c r="K1778" i="6" s="1"/>
  <c r="H1778" i="6"/>
  <c r="D1778" i="6"/>
  <c r="C1778" i="6"/>
  <c r="B1778" i="6"/>
  <c r="P814" i="6"/>
  <c r="J814" i="6"/>
  <c r="L814" i="6" s="1"/>
  <c r="I814" i="6"/>
  <c r="K814" i="6" s="1"/>
  <c r="H814" i="6"/>
  <c r="D814" i="6"/>
  <c r="C814" i="6"/>
  <c r="B814" i="6"/>
  <c r="P532" i="6"/>
  <c r="J532" i="6"/>
  <c r="L532" i="6" s="1"/>
  <c r="I532" i="6"/>
  <c r="K532" i="6" s="1"/>
  <c r="H532" i="6"/>
  <c r="D532" i="6"/>
  <c r="C532" i="6"/>
  <c r="B532" i="6"/>
  <c r="P1873" i="6"/>
  <c r="J1873" i="6"/>
  <c r="L1873" i="6" s="1"/>
  <c r="I1873" i="6"/>
  <c r="K1873" i="6" s="1"/>
  <c r="H1873" i="6"/>
  <c r="D1873" i="6"/>
  <c r="C1873" i="6"/>
  <c r="B1873" i="6"/>
  <c r="P693" i="6"/>
  <c r="J693" i="6"/>
  <c r="L693" i="6" s="1"/>
  <c r="I693" i="6"/>
  <c r="K693" i="6" s="1"/>
  <c r="H693" i="6"/>
  <c r="D693" i="6"/>
  <c r="C693" i="6"/>
  <c r="B693" i="6"/>
  <c r="P4413" i="6"/>
  <c r="J4413" i="6"/>
  <c r="L4413" i="6" s="1"/>
  <c r="I4413" i="6"/>
  <c r="K4413" i="6" s="1"/>
  <c r="H4413" i="6"/>
  <c r="D4413" i="6"/>
  <c r="C4413" i="6"/>
  <c r="B4413" i="6"/>
  <c r="P5032" i="6"/>
  <c r="J5032" i="6"/>
  <c r="L5032" i="6" s="1"/>
  <c r="I5032" i="6"/>
  <c r="K5032" i="6" s="1"/>
  <c r="H5032" i="6"/>
  <c r="D5032" i="6"/>
  <c r="C5032" i="6"/>
  <c r="B5032" i="6"/>
  <c r="P6213" i="6"/>
  <c r="J6213" i="6"/>
  <c r="L6213" i="6" s="1"/>
  <c r="I6213" i="6"/>
  <c r="K6213" i="6" s="1"/>
  <c r="H6213" i="6"/>
  <c r="D6213" i="6"/>
  <c r="C6213" i="6"/>
  <c r="B6213" i="6"/>
  <c r="P6377" i="6"/>
  <c r="J6377" i="6"/>
  <c r="L6377" i="6" s="1"/>
  <c r="I6377" i="6"/>
  <c r="K6377" i="6" s="1"/>
  <c r="H6377" i="6"/>
  <c r="D6377" i="6"/>
  <c r="C6377" i="6"/>
  <c r="B6377" i="6"/>
  <c r="P793" i="6"/>
  <c r="J793" i="6"/>
  <c r="L793" i="6" s="1"/>
  <c r="I793" i="6"/>
  <c r="K793" i="6" s="1"/>
  <c r="H793" i="6"/>
  <c r="D793" i="6"/>
  <c r="C793" i="6"/>
  <c r="B793" i="6"/>
  <c r="P1350" i="6"/>
  <c r="J1350" i="6"/>
  <c r="L1350" i="6" s="1"/>
  <c r="I1350" i="6"/>
  <c r="K1350" i="6" s="1"/>
  <c r="H1350" i="6"/>
  <c r="D1350" i="6"/>
  <c r="C1350" i="6"/>
  <c r="B1350" i="6"/>
  <c r="P2541" i="6"/>
  <c r="J2541" i="6"/>
  <c r="L2541" i="6" s="1"/>
  <c r="I2541" i="6"/>
  <c r="K2541" i="6" s="1"/>
  <c r="H2541" i="6"/>
  <c r="D2541" i="6"/>
  <c r="C2541" i="6"/>
  <c r="B2541" i="6"/>
  <c r="P3774" i="6"/>
  <c r="J3774" i="6"/>
  <c r="L3774" i="6" s="1"/>
  <c r="I3774" i="6"/>
  <c r="K3774" i="6" s="1"/>
  <c r="H3774" i="6"/>
  <c r="D3774" i="6"/>
  <c r="C3774" i="6"/>
  <c r="B3774" i="6"/>
  <c r="P5475" i="6"/>
  <c r="J5475" i="6"/>
  <c r="L5475" i="6" s="1"/>
  <c r="I5475" i="6"/>
  <c r="K5475" i="6" s="1"/>
  <c r="H5475" i="6"/>
  <c r="D5475" i="6"/>
  <c r="C5475" i="6"/>
  <c r="B5475" i="6"/>
  <c r="P5998" i="6"/>
  <c r="J5998" i="6"/>
  <c r="L5998" i="6" s="1"/>
  <c r="I5998" i="6"/>
  <c r="K5998" i="6" s="1"/>
  <c r="H5998" i="6"/>
  <c r="D5998" i="6"/>
  <c r="C5998" i="6"/>
  <c r="B5998" i="6"/>
  <c r="P2900" i="6"/>
  <c r="J2900" i="6"/>
  <c r="L2900" i="6" s="1"/>
  <c r="I2900" i="6"/>
  <c r="K2900" i="6" s="1"/>
  <c r="H2900" i="6"/>
  <c r="D2900" i="6"/>
  <c r="C2900" i="6"/>
  <c r="B2900" i="6"/>
  <c r="P359" i="6"/>
  <c r="J359" i="6"/>
  <c r="L359" i="6" s="1"/>
  <c r="I359" i="6"/>
  <c r="K359" i="6" s="1"/>
  <c r="H359" i="6"/>
  <c r="D359" i="6"/>
  <c r="C359" i="6"/>
  <c r="B359" i="6"/>
  <c r="P3986" i="6"/>
  <c r="J3986" i="6"/>
  <c r="L3986" i="6" s="1"/>
  <c r="I3986" i="6"/>
  <c r="K3986" i="6" s="1"/>
  <c r="H3986" i="6"/>
  <c r="D3986" i="6"/>
  <c r="C3986" i="6"/>
  <c r="B3986" i="6"/>
  <c r="P1822" i="6"/>
  <c r="J1822" i="6"/>
  <c r="L1822" i="6" s="1"/>
  <c r="I1822" i="6"/>
  <c r="K1822" i="6" s="1"/>
  <c r="H1822" i="6"/>
  <c r="D1822" i="6"/>
  <c r="C1822" i="6"/>
  <c r="B1822" i="6"/>
  <c r="P2520" i="6"/>
  <c r="J2520" i="6"/>
  <c r="L2520" i="6" s="1"/>
  <c r="I2520" i="6"/>
  <c r="K2520" i="6" s="1"/>
  <c r="H2520" i="6"/>
  <c r="D2520" i="6"/>
  <c r="C2520" i="6"/>
  <c r="B2520" i="6"/>
  <c r="P2871" i="6"/>
  <c r="J2871" i="6"/>
  <c r="L2871" i="6" s="1"/>
  <c r="I2871" i="6"/>
  <c r="K2871" i="6" s="1"/>
  <c r="H2871" i="6"/>
  <c r="D2871" i="6"/>
  <c r="C2871" i="6"/>
  <c r="B2871" i="6"/>
  <c r="P5203" i="6"/>
  <c r="J5203" i="6"/>
  <c r="L5203" i="6" s="1"/>
  <c r="I5203" i="6"/>
  <c r="K5203" i="6" s="1"/>
  <c r="H5203" i="6"/>
  <c r="D5203" i="6"/>
  <c r="C5203" i="6"/>
  <c r="B5203" i="6"/>
  <c r="P2279" i="6"/>
  <c r="J2279" i="6"/>
  <c r="L2279" i="6" s="1"/>
  <c r="I2279" i="6"/>
  <c r="K2279" i="6" s="1"/>
  <c r="H2279" i="6"/>
  <c r="D2279" i="6"/>
  <c r="C2279" i="6"/>
  <c r="B2279" i="6"/>
  <c r="P4" i="6"/>
  <c r="J4" i="6"/>
  <c r="L4" i="6" s="1"/>
  <c r="I4" i="6"/>
  <c r="K4" i="6" s="1"/>
  <c r="H4" i="6"/>
  <c r="D4" i="6"/>
  <c r="C4" i="6"/>
  <c r="B4" i="6"/>
  <c r="P4601" i="6"/>
  <c r="J4601" i="6"/>
  <c r="L4601" i="6" s="1"/>
  <c r="I4601" i="6"/>
  <c r="K4601" i="6" s="1"/>
  <c r="H4601" i="6"/>
  <c r="D4601" i="6"/>
  <c r="C4601" i="6"/>
  <c r="B4601" i="6"/>
  <c r="P1803" i="6"/>
  <c r="J1803" i="6"/>
  <c r="L1803" i="6" s="1"/>
  <c r="I1803" i="6"/>
  <c r="K1803" i="6" s="1"/>
  <c r="H1803" i="6"/>
  <c r="D1803" i="6"/>
  <c r="C1803" i="6"/>
  <c r="B1803" i="6"/>
  <c r="P491" i="6"/>
  <c r="J491" i="6"/>
  <c r="L491" i="6" s="1"/>
  <c r="I491" i="6"/>
  <c r="K491" i="6" s="1"/>
  <c r="H491" i="6"/>
  <c r="D491" i="6"/>
  <c r="C491" i="6"/>
  <c r="B491" i="6"/>
  <c r="P1794" i="6"/>
  <c r="J1794" i="6"/>
  <c r="L1794" i="6" s="1"/>
  <c r="I1794" i="6"/>
  <c r="K1794" i="6" s="1"/>
  <c r="H1794" i="6"/>
  <c r="D1794" i="6"/>
  <c r="C1794" i="6"/>
  <c r="B1794" i="6"/>
  <c r="P6355" i="6"/>
  <c r="J6355" i="6"/>
  <c r="L6355" i="6" s="1"/>
  <c r="I6355" i="6"/>
  <c r="K6355" i="6" s="1"/>
  <c r="H6355" i="6"/>
  <c r="D6355" i="6"/>
  <c r="C6355" i="6"/>
  <c r="B6355" i="6"/>
  <c r="P1164" i="6"/>
  <c r="J1164" i="6"/>
  <c r="L1164" i="6" s="1"/>
  <c r="I1164" i="6"/>
  <c r="K1164" i="6" s="1"/>
  <c r="H1164" i="6"/>
  <c r="D1164" i="6"/>
  <c r="C1164" i="6"/>
  <c r="B1164" i="6"/>
  <c r="P6099" i="6"/>
  <c r="J6099" i="6"/>
  <c r="L6099" i="6" s="1"/>
  <c r="I6099" i="6"/>
  <c r="K6099" i="6" s="1"/>
  <c r="H6099" i="6"/>
  <c r="D6099" i="6"/>
  <c r="C6099" i="6"/>
  <c r="B6099" i="6"/>
  <c r="P124" i="6"/>
  <c r="J124" i="6"/>
  <c r="L124" i="6" s="1"/>
  <c r="I124" i="6"/>
  <c r="K124" i="6" s="1"/>
  <c r="H124" i="6"/>
  <c r="D124" i="6"/>
  <c r="C124" i="6"/>
  <c r="B124" i="6"/>
  <c r="P3702" i="6"/>
  <c r="J3702" i="6"/>
  <c r="L3702" i="6" s="1"/>
  <c r="I3702" i="6"/>
  <c r="K3702" i="6" s="1"/>
  <c r="H3702" i="6"/>
  <c r="D3702" i="6"/>
  <c r="C3702" i="6"/>
  <c r="B3702" i="6"/>
  <c r="P754" i="6"/>
  <c r="J754" i="6"/>
  <c r="L754" i="6" s="1"/>
  <c r="I754" i="6"/>
  <c r="K754" i="6" s="1"/>
  <c r="H754" i="6"/>
  <c r="D754" i="6"/>
  <c r="C754" i="6"/>
  <c r="B754" i="6"/>
  <c r="P1811" i="6"/>
  <c r="J1811" i="6"/>
  <c r="L1811" i="6" s="1"/>
  <c r="I1811" i="6"/>
  <c r="K1811" i="6" s="1"/>
  <c r="H1811" i="6"/>
  <c r="D1811" i="6"/>
  <c r="C1811" i="6"/>
  <c r="B1811" i="6"/>
  <c r="P5546" i="6"/>
  <c r="J5546" i="6"/>
  <c r="L5546" i="6" s="1"/>
  <c r="I5546" i="6"/>
  <c r="K5546" i="6" s="1"/>
  <c r="H5546" i="6"/>
  <c r="D5546" i="6"/>
  <c r="C5546" i="6"/>
  <c r="B5546" i="6"/>
  <c r="P3114" i="6"/>
  <c r="J3114" i="6"/>
  <c r="L3114" i="6" s="1"/>
  <c r="I3114" i="6"/>
  <c r="K3114" i="6" s="1"/>
  <c r="H3114" i="6"/>
  <c r="D3114" i="6"/>
  <c r="C3114" i="6"/>
  <c r="B3114" i="6"/>
  <c r="P3735" i="6"/>
  <c r="J3735" i="6"/>
  <c r="L3735" i="6" s="1"/>
  <c r="I3735" i="6"/>
  <c r="K3735" i="6" s="1"/>
  <c r="H3735" i="6"/>
  <c r="D3735" i="6"/>
  <c r="C3735" i="6"/>
  <c r="B3735" i="6"/>
  <c r="P3257" i="6"/>
  <c r="J3257" i="6"/>
  <c r="L3257" i="6" s="1"/>
  <c r="I3257" i="6"/>
  <c r="K3257" i="6" s="1"/>
  <c r="H3257" i="6"/>
  <c r="D3257" i="6"/>
  <c r="C3257" i="6"/>
  <c r="B3257" i="6"/>
  <c r="P7077" i="6"/>
  <c r="J7077" i="6"/>
  <c r="L7077" i="6" s="1"/>
  <c r="I7077" i="6"/>
  <c r="K7077" i="6" s="1"/>
  <c r="H7077" i="6"/>
  <c r="D7077" i="6"/>
  <c r="C7077" i="6"/>
  <c r="B7077" i="6"/>
  <c r="P2788" i="6"/>
  <c r="J2788" i="6"/>
  <c r="L2788" i="6" s="1"/>
  <c r="I2788" i="6"/>
  <c r="K2788" i="6" s="1"/>
  <c r="H2788" i="6"/>
  <c r="D2788" i="6"/>
  <c r="C2788" i="6"/>
  <c r="B2788" i="6"/>
  <c r="P2960" i="6"/>
  <c r="J2960" i="6"/>
  <c r="L2960" i="6" s="1"/>
  <c r="I2960" i="6"/>
  <c r="K2960" i="6" s="1"/>
  <c r="H2960" i="6"/>
  <c r="D2960" i="6"/>
  <c r="C2960" i="6"/>
  <c r="B2960" i="6"/>
  <c r="P2662" i="6"/>
  <c r="J2662" i="6"/>
  <c r="L2662" i="6" s="1"/>
  <c r="I2662" i="6"/>
  <c r="K2662" i="6" s="1"/>
  <c r="H2662" i="6"/>
  <c r="D2662" i="6"/>
  <c r="C2662" i="6"/>
  <c r="B2662" i="6"/>
  <c r="P3584" i="6"/>
  <c r="J3584" i="6"/>
  <c r="L3584" i="6" s="1"/>
  <c r="I3584" i="6"/>
  <c r="K3584" i="6" s="1"/>
  <c r="H3584" i="6"/>
  <c r="D3584" i="6"/>
  <c r="C3584" i="6"/>
  <c r="B3584" i="6"/>
  <c r="P2593" i="6"/>
  <c r="J2593" i="6"/>
  <c r="L2593" i="6" s="1"/>
  <c r="I2593" i="6"/>
  <c r="K2593" i="6" s="1"/>
  <c r="H2593" i="6"/>
  <c r="D2593" i="6"/>
  <c r="C2593" i="6"/>
  <c r="B2593" i="6"/>
  <c r="P1318" i="6"/>
  <c r="J1318" i="6"/>
  <c r="L1318" i="6" s="1"/>
  <c r="I1318" i="6"/>
  <c r="K1318" i="6" s="1"/>
  <c r="H1318" i="6"/>
  <c r="D1318" i="6"/>
  <c r="C1318" i="6"/>
  <c r="B1318" i="6"/>
  <c r="P2026" i="6"/>
  <c r="J2026" i="6"/>
  <c r="L2026" i="6" s="1"/>
  <c r="I2026" i="6"/>
  <c r="K2026" i="6" s="1"/>
  <c r="H2026" i="6"/>
  <c r="D2026" i="6"/>
  <c r="C2026" i="6"/>
  <c r="B2026" i="6"/>
  <c r="P4540" i="6"/>
  <c r="J4540" i="6"/>
  <c r="L4540" i="6" s="1"/>
  <c r="I4540" i="6"/>
  <c r="K4540" i="6" s="1"/>
  <c r="H4540" i="6"/>
  <c r="D4540" i="6"/>
  <c r="C4540" i="6"/>
  <c r="B4540" i="6"/>
  <c r="P1807" i="6"/>
  <c r="J1807" i="6"/>
  <c r="L1807" i="6" s="1"/>
  <c r="I1807" i="6"/>
  <c r="K1807" i="6" s="1"/>
  <c r="H1807" i="6"/>
  <c r="D1807" i="6"/>
  <c r="C1807" i="6"/>
  <c r="B1807" i="6"/>
  <c r="P3435" i="6"/>
  <c r="J3435" i="6"/>
  <c r="L3435" i="6" s="1"/>
  <c r="I3435" i="6"/>
  <c r="K3435" i="6" s="1"/>
  <c r="H3435" i="6"/>
  <c r="D3435" i="6"/>
  <c r="C3435" i="6"/>
  <c r="B3435" i="6"/>
  <c r="P4498" i="6"/>
  <c r="J4498" i="6"/>
  <c r="L4498" i="6" s="1"/>
  <c r="I4498" i="6"/>
  <c r="K4498" i="6" s="1"/>
  <c r="H4498" i="6"/>
  <c r="D4498" i="6"/>
  <c r="C4498" i="6"/>
  <c r="B4498" i="6"/>
  <c r="P4719" i="6"/>
  <c r="J4719" i="6"/>
  <c r="L4719" i="6" s="1"/>
  <c r="I4719" i="6"/>
  <c r="K4719" i="6" s="1"/>
  <c r="H4719" i="6"/>
  <c r="D4719" i="6"/>
  <c r="C4719" i="6"/>
  <c r="B4719" i="6"/>
  <c r="P5980" i="6"/>
  <c r="J5980" i="6"/>
  <c r="L5980" i="6" s="1"/>
  <c r="I5980" i="6"/>
  <c r="K5980" i="6" s="1"/>
  <c r="H5980" i="6"/>
  <c r="D5980" i="6"/>
  <c r="C5980" i="6"/>
  <c r="B5980" i="6"/>
  <c r="P3159" i="6"/>
  <c r="J3159" i="6"/>
  <c r="L3159" i="6" s="1"/>
  <c r="I3159" i="6"/>
  <c r="K3159" i="6" s="1"/>
  <c r="H3159" i="6"/>
  <c r="D3159" i="6"/>
  <c r="C3159" i="6"/>
  <c r="B3159" i="6"/>
  <c r="P1673" i="6"/>
  <c r="J1673" i="6"/>
  <c r="L1673" i="6" s="1"/>
  <c r="I1673" i="6"/>
  <c r="K1673" i="6" s="1"/>
  <c r="H1673" i="6"/>
  <c r="D1673" i="6"/>
  <c r="C1673" i="6"/>
  <c r="B1673" i="6"/>
  <c r="P224" i="6"/>
  <c r="J224" i="6"/>
  <c r="L224" i="6" s="1"/>
  <c r="I224" i="6"/>
  <c r="K224" i="6" s="1"/>
  <c r="H224" i="6"/>
  <c r="D224" i="6"/>
  <c r="C224" i="6"/>
  <c r="B224" i="6"/>
  <c r="P3069" i="6"/>
  <c r="J3069" i="6"/>
  <c r="L3069" i="6" s="1"/>
  <c r="I3069" i="6"/>
  <c r="K3069" i="6" s="1"/>
  <c r="H3069" i="6"/>
  <c r="D3069" i="6"/>
  <c r="C3069" i="6"/>
  <c r="B3069" i="6"/>
  <c r="P6341" i="6"/>
  <c r="J6341" i="6"/>
  <c r="L6341" i="6" s="1"/>
  <c r="I6341" i="6"/>
  <c r="K6341" i="6" s="1"/>
  <c r="H6341" i="6"/>
  <c r="D6341" i="6"/>
  <c r="C6341" i="6"/>
  <c r="B6341" i="6"/>
  <c r="P3154" i="6"/>
  <c r="J3154" i="6"/>
  <c r="L3154" i="6" s="1"/>
  <c r="I3154" i="6"/>
  <c r="K3154" i="6" s="1"/>
  <c r="H3154" i="6"/>
  <c r="D3154" i="6"/>
  <c r="C3154" i="6"/>
  <c r="B3154" i="6"/>
  <c r="P3523" i="6"/>
  <c r="J3523" i="6"/>
  <c r="L3523" i="6" s="1"/>
  <c r="I3523" i="6"/>
  <c r="K3523" i="6" s="1"/>
  <c r="H3523" i="6"/>
  <c r="D3523" i="6"/>
  <c r="C3523" i="6"/>
  <c r="B3523" i="6"/>
  <c r="P5467" i="6"/>
  <c r="J5467" i="6"/>
  <c r="L5467" i="6" s="1"/>
  <c r="I5467" i="6"/>
  <c r="K5467" i="6" s="1"/>
  <c r="H5467" i="6"/>
  <c r="D5467" i="6"/>
  <c r="C5467" i="6"/>
  <c r="B5467" i="6"/>
  <c r="P5556" i="6"/>
  <c r="J5556" i="6"/>
  <c r="L5556" i="6" s="1"/>
  <c r="I5556" i="6"/>
  <c r="K5556" i="6" s="1"/>
  <c r="H5556" i="6"/>
  <c r="D5556" i="6"/>
  <c r="C5556" i="6"/>
  <c r="B5556" i="6"/>
  <c r="P5805" i="6"/>
  <c r="J5805" i="6"/>
  <c r="L5805" i="6" s="1"/>
  <c r="I5805" i="6"/>
  <c r="K5805" i="6" s="1"/>
  <c r="H5805" i="6"/>
  <c r="D5805" i="6"/>
  <c r="C5805" i="6"/>
  <c r="B5805" i="6"/>
  <c r="P4716" i="6"/>
  <c r="J4716" i="6"/>
  <c r="L4716" i="6" s="1"/>
  <c r="I4716" i="6"/>
  <c r="K4716" i="6" s="1"/>
  <c r="H4716" i="6"/>
  <c r="D4716" i="6"/>
  <c r="C4716" i="6"/>
  <c r="B4716" i="6"/>
  <c r="P365" i="6"/>
  <c r="J365" i="6"/>
  <c r="L365" i="6" s="1"/>
  <c r="I365" i="6"/>
  <c r="K365" i="6" s="1"/>
  <c r="H365" i="6"/>
  <c r="D365" i="6"/>
  <c r="C365" i="6"/>
  <c r="B365" i="6"/>
  <c r="P2699" i="6"/>
  <c r="J2699" i="6"/>
  <c r="L2699" i="6" s="1"/>
  <c r="I2699" i="6"/>
  <c r="K2699" i="6" s="1"/>
  <c r="H2699" i="6"/>
  <c r="D2699" i="6"/>
  <c r="C2699" i="6"/>
  <c r="B2699" i="6"/>
  <c r="P3679" i="6"/>
  <c r="J3679" i="6"/>
  <c r="L3679" i="6" s="1"/>
  <c r="I3679" i="6"/>
  <c r="K3679" i="6" s="1"/>
  <c r="H3679" i="6"/>
  <c r="D3679" i="6"/>
  <c r="C3679" i="6"/>
  <c r="B3679" i="6"/>
  <c r="P3139" i="6"/>
  <c r="J3139" i="6"/>
  <c r="L3139" i="6" s="1"/>
  <c r="I3139" i="6"/>
  <c r="K3139" i="6" s="1"/>
  <c r="H3139" i="6"/>
  <c r="D3139" i="6"/>
  <c r="C3139" i="6"/>
  <c r="B3139" i="6"/>
  <c r="P2141" i="6"/>
  <c r="J2141" i="6"/>
  <c r="L2141" i="6" s="1"/>
  <c r="I2141" i="6"/>
  <c r="K2141" i="6" s="1"/>
  <c r="H2141" i="6"/>
  <c r="D2141" i="6"/>
  <c r="C2141" i="6"/>
  <c r="B2141" i="6"/>
  <c r="P3572" i="6"/>
  <c r="J3572" i="6"/>
  <c r="L3572" i="6" s="1"/>
  <c r="I3572" i="6"/>
  <c r="K3572" i="6" s="1"/>
  <c r="H3572" i="6"/>
  <c r="D3572" i="6"/>
  <c r="C3572" i="6"/>
  <c r="B3572" i="6"/>
  <c r="P6987" i="6"/>
  <c r="J6987" i="6"/>
  <c r="L6987" i="6" s="1"/>
  <c r="I6987" i="6"/>
  <c r="K6987" i="6" s="1"/>
  <c r="H6987" i="6"/>
  <c r="D6987" i="6"/>
  <c r="C6987" i="6"/>
  <c r="B6987" i="6"/>
  <c r="P3995" i="6"/>
  <c r="J3995" i="6"/>
  <c r="L3995" i="6" s="1"/>
  <c r="I3995" i="6"/>
  <c r="K3995" i="6" s="1"/>
  <c r="H3995" i="6"/>
  <c r="D3995" i="6"/>
  <c r="C3995" i="6"/>
  <c r="B3995" i="6"/>
  <c r="P5565" i="6"/>
  <c r="J5565" i="6"/>
  <c r="L5565" i="6" s="1"/>
  <c r="I5565" i="6"/>
  <c r="K5565" i="6" s="1"/>
  <c r="H5565" i="6"/>
  <c r="D5565" i="6"/>
  <c r="C5565" i="6"/>
  <c r="B5565" i="6"/>
  <c r="P283" i="6"/>
  <c r="J283" i="6"/>
  <c r="L283" i="6" s="1"/>
  <c r="I283" i="6"/>
  <c r="K283" i="6" s="1"/>
  <c r="H283" i="6"/>
  <c r="D283" i="6"/>
  <c r="C283" i="6"/>
  <c r="B283" i="6"/>
  <c r="P3416" i="6"/>
  <c r="J3416" i="6"/>
  <c r="L3416" i="6" s="1"/>
  <c r="I3416" i="6"/>
  <c r="K3416" i="6" s="1"/>
  <c r="H3416" i="6"/>
  <c r="D3416" i="6"/>
  <c r="C3416" i="6"/>
  <c r="B3416" i="6"/>
  <c r="P4012" i="6"/>
  <c r="J4012" i="6"/>
  <c r="L4012" i="6" s="1"/>
  <c r="I4012" i="6"/>
  <c r="K4012" i="6" s="1"/>
  <c r="H4012" i="6"/>
  <c r="D4012" i="6"/>
  <c r="C4012" i="6"/>
  <c r="B4012" i="6"/>
  <c r="P1048" i="6"/>
  <c r="J1048" i="6"/>
  <c r="L1048" i="6" s="1"/>
  <c r="I1048" i="6"/>
  <c r="K1048" i="6" s="1"/>
  <c r="H1048" i="6"/>
  <c r="D1048" i="6"/>
  <c r="C1048" i="6"/>
  <c r="B1048" i="6"/>
  <c r="P4737" i="6"/>
  <c r="J4737" i="6"/>
  <c r="L4737" i="6" s="1"/>
  <c r="I4737" i="6"/>
  <c r="K4737" i="6" s="1"/>
  <c r="H4737" i="6"/>
  <c r="D4737" i="6"/>
  <c r="C4737" i="6"/>
  <c r="B4737" i="6"/>
  <c r="P6187" i="6"/>
  <c r="J6187" i="6"/>
  <c r="L6187" i="6" s="1"/>
  <c r="I6187" i="6"/>
  <c r="K6187" i="6" s="1"/>
  <c r="H6187" i="6"/>
  <c r="D6187" i="6"/>
  <c r="C6187" i="6"/>
  <c r="B6187" i="6"/>
  <c r="P2915" i="6"/>
  <c r="J2915" i="6"/>
  <c r="L2915" i="6" s="1"/>
  <c r="I2915" i="6"/>
  <c r="K2915" i="6" s="1"/>
  <c r="H2915" i="6"/>
  <c r="D2915" i="6"/>
  <c r="C2915" i="6"/>
  <c r="B2915" i="6"/>
  <c r="P4535" i="6"/>
  <c r="J4535" i="6"/>
  <c r="L4535" i="6" s="1"/>
  <c r="I4535" i="6"/>
  <c r="K4535" i="6" s="1"/>
  <c r="H4535" i="6"/>
  <c r="D4535" i="6"/>
  <c r="C4535" i="6"/>
  <c r="B4535" i="6"/>
  <c r="P4027" i="6"/>
  <c r="J4027" i="6"/>
  <c r="L4027" i="6" s="1"/>
  <c r="I4027" i="6"/>
  <c r="K4027" i="6" s="1"/>
  <c r="H4027" i="6"/>
  <c r="D4027" i="6"/>
  <c r="C4027" i="6"/>
  <c r="B4027" i="6"/>
  <c r="P5030" i="6"/>
  <c r="J5030" i="6"/>
  <c r="L5030" i="6" s="1"/>
  <c r="I5030" i="6"/>
  <c r="K5030" i="6" s="1"/>
  <c r="H5030" i="6"/>
  <c r="D5030" i="6"/>
  <c r="C5030" i="6"/>
  <c r="B5030" i="6"/>
  <c r="P3322" i="6"/>
  <c r="J3322" i="6"/>
  <c r="L3322" i="6" s="1"/>
  <c r="I3322" i="6"/>
  <c r="K3322" i="6" s="1"/>
  <c r="H3322" i="6"/>
  <c r="D3322" i="6"/>
  <c r="C3322" i="6"/>
  <c r="B3322" i="6"/>
  <c r="P3444" i="6"/>
  <c r="J3444" i="6"/>
  <c r="L3444" i="6" s="1"/>
  <c r="I3444" i="6"/>
  <c r="K3444" i="6" s="1"/>
  <c r="H3444" i="6"/>
  <c r="D3444" i="6"/>
  <c r="C3444" i="6"/>
  <c r="B3444" i="6"/>
  <c r="P4186" i="6"/>
  <c r="J4186" i="6"/>
  <c r="L4186" i="6" s="1"/>
  <c r="I4186" i="6"/>
  <c r="K4186" i="6" s="1"/>
  <c r="H4186" i="6"/>
  <c r="D4186" i="6"/>
  <c r="C4186" i="6"/>
  <c r="B4186" i="6"/>
  <c r="P1985" i="6"/>
  <c r="J1985" i="6"/>
  <c r="L1985" i="6" s="1"/>
  <c r="I1985" i="6"/>
  <c r="K1985" i="6" s="1"/>
  <c r="H1985" i="6"/>
  <c r="D1985" i="6"/>
  <c r="C1985" i="6"/>
  <c r="B1985" i="6"/>
  <c r="P5727" i="6"/>
  <c r="J5727" i="6"/>
  <c r="L5727" i="6" s="1"/>
  <c r="I5727" i="6"/>
  <c r="K5727" i="6" s="1"/>
  <c r="H5727" i="6"/>
  <c r="D5727" i="6"/>
  <c r="C5727" i="6"/>
  <c r="B5727" i="6"/>
  <c r="P484" i="6"/>
  <c r="J484" i="6"/>
  <c r="L484" i="6" s="1"/>
  <c r="I484" i="6"/>
  <c r="K484" i="6" s="1"/>
  <c r="H484" i="6"/>
  <c r="D484" i="6"/>
  <c r="C484" i="6"/>
  <c r="B484" i="6"/>
  <c r="P2094" i="6"/>
  <c r="J2094" i="6"/>
  <c r="L2094" i="6" s="1"/>
  <c r="I2094" i="6"/>
  <c r="K2094" i="6" s="1"/>
  <c r="H2094" i="6"/>
  <c r="D2094" i="6"/>
  <c r="C2094" i="6"/>
  <c r="B2094" i="6"/>
  <c r="P4703" i="6"/>
  <c r="J4703" i="6"/>
  <c r="L4703" i="6" s="1"/>
  <c r="I4703" i="6"/>
  <c r="K4703" i="6" s="1"/>
  <c r="H4703" i="6"/>
  <c r="D4703" i="6"/>
  <c r="C4703" i="6"/>
  <c r="B4703" i="6"/>
  <c r="P4191" i="6"/>
  <c r="J4191" i="6"/>
  <c r="L4191" i="6" s="1"/>
  <c r="I4191" i="6"/>
  <c r="K4191" i="6" s="1"/>
  <c r="H4191" i="6"/>
  <c r="D4191" i="6"/>
  <c r="C4191" i="6"/>
  <c r="B4191" i="6"/>
  <c r="P1660" i="6"/>
  <c r="J1660" i="6"/>
  <c r="L1660" i="6" s="1"/>
  <c r="I1660" i="6"/>
  <c r="K1660" i="6" s="1"/>
  <c r="H1660" i="6"/>
  <c r="D1660" i="6"/>
  <c r="C1660" i="6"/>
  <c r="B1660" i="6"/>
  <c r="P7070" i="6"/>
  <c r="J7070" i="6"/>
  <c r="L7070" i="6" s="1"/>
  <c r="I7070" i="6"/>
  <c r="K7070" i="6" s="1"/>
  <c r="H7070" i="6"/>
  <c r="D7070" i="6"/>
  <c r="C7070" i="6"/>
  <c r="B7070" i="6"/>
  <c r="P4964" i="6"/>
  <c r="J4964" i="6"/>
  <c r="L4964" i="6" s="1"/>
  <c r="I4964" i="6"/>
  <c r="K4964" i="6" s="1"/>
  <c r="H4964" i="6"/>
  <c r="D4964" i="6"/>
  <c r="C4964" i="6"/>
  <c r="B4964" i="6"/>
  <c r="P6572" i="6"/>
  <c r="J6572" i="6"/>
  <c r="L6572" i="6" s="1"/>
  <c r="I6572" i="6"/>
  <c r="K6572" i="6" s="1"/>
  <c r="H6572" i="6"/>
  <c r="D6572" i="6"/>
  <c r="C6572" i="6"/>
  <c r="B6572" i="6"/>
  <c r="P2113" i="6"/>
  <c r="J2113" i="6"/>
  <c r="L2113" i="6" s="1"/>
  <c r="I2113" i="6"/>
  <c r="K2113" i="6" s="1"/>
  <c r="H2113" i="6"/>
  <c r="D2113" i="6"/>
  <c r="C2113" i="6"/>
  <c r="B2113" i="6"/>
  <c r="P1352" i="6"/>
  <c r="J1352" i="6"/>
  <c r="L1352" i="6" s="1"/>
  <c r="I1352" i="6"/>
  <c r="K1352" i="6" s="1"/>
  <c r="H1352" i="6"/>
  <c r="D1352" i="6"/>
  <c r="C1352" i="6"/>
  <c r="B1352" i="6"/>
  <c r="P3256" i="6"/>
  <c r="J3256" i="6"/>
  <c r="L3256" i="6" s="1"/>
  <c r="I3256" i="6"/>
  <c r="K3256" i="6" s="1"/>
  <c r="H3256" i="6"/>
  <c r="D3256" i="6"/>
  <c r="C3256" i="6"/>
  <c r="B3256" i="6"/>
  <c r="P2523" i="6"/>
  <c r="J2523" i="6"/>
  <c r="L2523" i="6" s="1"/>
  <c r="I2523" i="6"/>
  <c r="K2523" i="6" s="1"/>
  <c r="H2523" i="6"/>
  <c r="D2523" i="6"/>
  <c r="C2523" i="6"/>
  <c r="B2523" i="6"/>
  <c r="P5882" i="6"/>
  <c r="J5882" i="6"/>
  <c r="L5882" i="6" s="1"/>
  <c r="I5882" i="6"/>
  <c r="K5882" i="6" s="1"/>
  <c r="H5882" i="6"/>
  <c r="D5882" i="6"/>
  <c r="C5882" i="6"/>
  <c r="B5882" i="6"/>
  <c r="P922" i="6"/>
  <c r="J922" i="6"/>
  <c r="L922" i="6" s="1"/>
  <c r="I922" i="6"/>
  <c r="K922" i="6" s="1"/>
  <c r="H922" i="6"/>
  <c r="D922" i="6"/>
  <c r="C922" i="6"/>
  <c r="B922" i="6"/>
  <c r="P5300" i="6"/>
  <c r="J5300" i="6"/>
  <c r="L5300" i="6" s="1"/>
  <c r="I5300" i="6"/>
  <c r="K5300" i="6" s="1"/>
  <c r="H5300" i="6"/>
  <c r="D5300" i="6"/>
  <c r="C5300" i="6"/>
  <c r="B5300" i="6"/>
  <c r="P1698" i="6"/>
  <c r="J1698" i="6"/>
  <c r="L1698" i="6" s="1"/>
  <c r="I1698" i="6"/>
  <c r="K1698" i="6" s="1"/>
  <c r="H1698" i="6"/>
  <c r="D1698" i="6"/>
  <c r="C1698" i="6"/>
  <c r="B1698" i="6"/>
  <c r="P3550" i="6"/>
  <c r="J3550" i="6"/>
  <c r="L3550" i="6" s="1"/>
  <c r="I3550" i="6"/>
  <c r="K3550" i="6" s="1"/>
  <c r="H3550" i="6"/>
  <c r="D3550" i="6"/>
  <c r="C3550" i="6"/>
  <c r="B3550" i="6"/>
  <c r="P2391" i="6"/>
  <c r="J2391" i="6"/>
  <c r="L2391" i="6" s="1"/>
  <c r="I2391" i="6"/>
  <c r="K2391" i="6" s="1"/>
  <c r="H2391" i="6"/>
  <c r="D2391" i="6"/>
  <c r="C2391" i="6"/>
  <c r="B2391" i="6"/>
  <c r="P4962" i="6"/>
  <c r="J4962" i="6"/>
  <c r="L4962" i="6" s="1"/>
  <c r="I4962" i="6"/>
  <c r="K4962" i="6" s="1"/>
  <c r="H4962" i="6"/>
  <c r="D4962" i="6"/>
  <c r="C4962" i="6"/>
  <c r="B4962" i="6"/>
  <c r="P512" i="6"/>
  <c r="J512" i="6"/>
  <c r="L512" i="6" s="1"/>
  <c r="I512" i="6"/>
  <c r="K512" i="6" s="1"/>
  <c r="H512" i="6"/>
  <c r="D512" i="6"/>
  <c r="C512" i="6"/>
  <c r="B512" i="6"/>
  <c r="P4363" i="6"/>
  <c r="J4363" i="6"/>
  <c r="L4363" i="6" s="1"/>
  <c r="I4363" i="6"/>
  <c r="K4363" i="6" s="1"/>
  <c r="H4363" i="6"/>
  <c r="D4363" i="6"/>
  <c r="C4363" i="6"/>
  <c r="B4363" i="6"/>
  <c r="P664" i="6"/>
  <c r="J664" i="6"/>
  <c r="L664" i="6" s="1"/>
  <c r="I664" i="6"/>
  <c r="K664" i="6" s="1"/>
  <c r="H664" i="6"/>
  <c r="D664" i="6"/>
  <c r="C664" i="6"/>
  <c r="B664" i="6"/>
  <c r="P770" i="6"/>
  <c r="J770" i="6"/>
  <c r="L770" i="6" s="1"/>
  <c r="I770" i="6"/>
  <c r="K770" i="6" s="1"/>
  <c r="H770" i="6"/>
  <c r="D770" i="6"/>
  <c r="C770" i="6"/>
  <c r="B770" i="6"/>
  <c r="P4782" i="6"/>
  <c r="J4782" i="6"/>
  <c r="L4782" i="6" s="1"/>
  <c r="I4782" i="6"/>
  <c r="K4782" i="6" s="1"/>
  <c r="H4782" i="6"/>
  <c r="D4782" i="6"/>
  <c r="C4782" i="6"/>
  <c r="B4782" i="6"/>
  <c r="P1404" i="6"/>
  <c r="J1404" i="6"/>
  <c r="L1404" i="6" s="1"/>
  <c r="I1404" i="6"/>
  <c r="K1404" i="6" s="1"/>
  <c r="H1404" i="6"/>
  <c r="D1404" i="6"/>
  <c r="C1404" i="6"/>
  <c r="B1404" i="6"/>
  <c r="P3916" i="6"/>
  <c r="J3916" i="6"/>
  <c r="L3916" i="6" s="1"/>
  <c r="I3916" i="6"/>
  <c r="K3916" i="6" s="1"/>
  <c r="H3916" i="6"/>
  <c r="D3916" i="6"/>
  <c r="C3916" i="6"/>
  <c r="B3916" i="6"/>
  <c r="P6850" i="6"/>
  <c r="J6850" i="6"/>
  <c r="L6850" i="6" s="1"/>
  <c r="I6850" i="6"/>
  <c r="K6850" i="6" s="1"/>
  <c r="H6850" i="6"/>
  <c r="D6850" i="6"/>
  <c r="C6850" i="6"/>
  <c r="B6850" i="6"/>
  <c r="P6221" i="6"/>
  <c r="J6221" i="6"/>
  <c r="L6221" i="6" s="1"/>
  <c r="I6221" i="6"/>
  <c r="K6221" i="6" s="1"/>
  <c r="H6221" i="6"/>
  <c r="D6221" i="6"/>
  <c r="C6221" i="6"/>
  <c r="B6221" i="6"/>
  <c r="P6024" i="6"/>
  <c r="J6024" i="6"/>
  <c r="L6024" i="6" s="1"/>
  <c r="I6024" i="6"/>
  <c r="K6024" i="6" s="1"/>
  <c r="H6024" i="6"/>
  <c r="D6024" i="6"/>
  <c r="C6024" i="6"/>
  <c r="B6024" i="6"/>
  <c r="P4795" i="6"/>
  <c r="J4795" i="6"/>
  <c r="L4795" i="6" s="1"/>
  <c r="I4795" i="6"/>
  <c r="K4795" i="6" s="1"/>
  <c r="H4795" i="6"/>
  <c r="D4795" i="6"/>
  <c r="C4795" i="6"/>
  <c r="B4795" i="6"/>
  <c r="P2223" i="6"/>
  <c r="J2223" i="6"/>
  <c r="L2223" i="6" s="1"/>
  <c r="I2223" i="6"/>
  <c r="K2223" i="6" s="1"/>
  <c r="H2223" i="6"/>
  <c r="D2223" i="6"/>
  <c r="C2223" i="6"/>
  <c r="B2223" i="6"/>
  <c r="P386" i="6"/>
  <c r="J386" i="6"/>
  <c r="L386" i="6" s="1"/>
  <c r="I386" i="6"/>
  <c r="K386" i="6" s="1"/>
  <c r="H386" i="6"/>
  <c r="D386" i="6"/>
  <c r="C386" i="6"/>
  <c r="B386" i="6"/>
  <c r="P506" i="6"/>
  <c r="J506" i="6"/>
  <c r="L506" i="6" s="1"/>
  <c r="I506" i="6"/>
  <c r="K506" i="6" s="1"/>
  <c r="H506" i="6"/>
  <c r="D506" i="6"/>
  <c r="C506" i="6"/>
  <c r="B506" i="6"/>
  <c r="P6202" i="6"/>
  <c r="J6202" i="6"/>
  <c r="L6202" i="6" s="1"/>
  <c r="I6202" i="6"/>
  <c r="K6202" i="6" s="1"/>
  <c r="H6202" i="6"/>
  <c r="D6202" i="6"/>
  <c r="C6202" i="6"/>
  <c r="B6202" i="6"/>
  <c r="P1454" i="6"/>
  <c r="J1454" i="6"/>
  <c r="L1454" i="6" s="1"/>
  <c r="I1454" i="6"/>
  <c r="K1454" i="6" s="1"/>
  <c r="H1454" i="6"/>
  <c r="D1454" i="6"/>
  <c r="C1454" i="6"/>
  <c r="B1454" i="6"/>
  <c r="P6107" i="6"/>
  <c r="J6107" i="6"/>
  <c r="L6107" i="6" s="1"/>
  <c r="I6107" i="6"/>
  <c r="K6107" i="6" s="1"/>
  <c r="H6107" i="6"/>
  <c r="D6107" i="6"/>
  <c r="C6107" i="6"/>
  <c r="B6107" i="6"/>
  <c r="P5222" i="6"/>
  <c r="J5222" i="6"/>
  <c r="L5222" i="6" s="1"/>
  <c r="I5222" i="6"/>
  <c r="K5222" i="6" s="1"/>
  <c r="H5222" i="6"/>
  <c r="D5222" i="6"/>
  <c r="C5222" i="6"/>
  <c r="B5222" i="6"/>
  <c r="P2077" i="6"/>
  <c r="J2077" i="6"/>
  <c r="L2077" i="6" s="1"/>
  <c r="I2077" i="6"/>
  <c r="K2077" i="6" s="1"/>
  <c r="H2077" i="6"/>
  <c r="D2077" i="6"/>
  <c r="C2077" i="6"/>
  <c r="B2077" i="6"/>
  <c r="P4410" i="6"/>
  <c r="J4410" i="6"/>
  <c r="L4410" i="6" s="1"/>
  <c r="I4410" i="6"/>
  <c r="K4410" i="6" s="1"/>
  <c r="H4410" i="6"/>
  <c r="D4410" i="6"/>
  <c r="C4410" i="6"/>
  <c r="B4410" i="6"/>
  <c r="P960" i="6"/>
  <c r="J960" i="6"/>
  <c r="L960" i="6" s="1"/>
  <c r="I960" i="6"/>
  <c r="K960" i="6" s="1"/>
  <c r="H960" i="6"/>
  <c r="D960" i="6"/>
  <c r="C960" i="6"/>
  <c r="B960" i="6"/>
  <c r="P444" i="6"/>
  <c r="J444" i="6"/>
  <c r="L444" i="6" s="1"/>
  <c r="I444" i="6"/>
  <c r="K444" i="6" s="1"/>
  <c r="H444" i="6"/>
  <c r="D444" i="6"/>
  <c r="C444" i="6"/>
  <c r="B444" i="6"/>
  <c r="P193" i="6"/>
  <c r="J193" i="6"/>
  <c r="L193" i="6" s="1"/>
  <c r="I193" i="6"/>
  <c r="K193" i="6" s="1"/>
  <c r="H193" i="6"/>
  <c r="D193" i="6"/>
  <c r="C193" i="6"/>
  <c r="B193" i="6"/>
  <c r="P3935" i="6"/>
  <c r="J3935" i="6"/>
  <c r="L3935" i="6" s="1"/>
  <c r="I3935" i="6"/>
  <c r="K3935" i="6" s="1"/>
  <c r="H3935" i="6"/>
  <c r="D3935" i="6"/>
  <c r="C3935" i="6"/>
  <c r="B3935" i="6"/>
  <c r="P1505" i="6"/>
  <c r="J1505" i="6"/>
  <c r="L1505" i="6" s="1"/>
  <c r="I1505" i="6"/>
  <c r="K1505" i="6" s="1"/>
  <c r="H1505" i="6"/>
  <c r="D1505" i="6"/>
  <c r="C1505" i="6"/>
  <c r="B1505" i="6"/>
  <c r="P1397" i="6"/>
  <c r="J1397" i="6"/>
  <c r="L1397" i="6" s="1"/>
  <c r="I1397" i="6"/>
  <c r="K1397" i="6" s="1"/>
  <c r="H1397" i="6"/>
  <c r="D1397" i="6"/>
  <c r="C1397" i="6"/>
  <c r="B1397" i="6"/>
  <c r="P2862" i="6"/>
  <c r="J2862" i="6"/>
  <c r="L2862" i="6" s="1"/>
  <c r="I2862" i="6"/>
  <c r="K2862" i="6" s="1"/>
  <c r="H2862" i="6"/>
  <c r="D2862" i="6"/>
  <c r="C2862" i="6"/>
  <c r="B2862" i="6"/>
  <c r="P751" i="6"/>
  <c r="J751" i="6"/>
  <c r="L751" i="6" s="1"/>
  <c r="I751" i="6"/>
  <c r="K751" i="6" s="1"/>
  <c r="H751" i="6"/>
  <c r="D751" i="6"/>
  <c r="C751" i="6"/>
  <c r="B751" i="6"/>
  <c r="P715" i="6"/>
  <c r="J715" i="6"/>
  <c r="L715" i="6" s="1"/>
  <c r="I715" i="6"/>
  <c r="K715" i="6" s="1"/>
  <c r="H715" i="6"/>
  <c r="D715" i="6"/>
  <c r="C715" i="6"/>
  <c r="B715" i="6"/>
  <c r="P5370" i="6"/>
  <c r="J5370" i="6"/>
  <c r="L5370" i="6" s="1"/>
  <c r="I5370" i="6"/>
  <c r="K5370" i="6" s="1"/>
  <c r="H5370" i="6"/>
  <c r="D5370" i="6"/>
  <c r="C5370" i="6"/>
  <c r="B5370" i="6"/>
  <c r="P811" i="6"/>
  <c r="J811" i="6"/>
  <c r="L811" i="6" s="1"/>
  <c r="I811" i="6"/>
  <c r="K811" i="6" s="1"/>
  <c r="H811" i="6"/>
  <c r="D811" i="6"/>
  <c r="C811" i="6"/>
  <c r="B811" i="6"/>
  <c r="P119" i="6"/>
  <c r="J119" i="6"/>
  <c r="L119" i="6" s="1"/>
  <c r="I119" i="6"/>
  <c r="K119" i="6" s="1"/>
  <c r="H119" i="6"/>
  <c r="D119" i="6"/>
  <c r="C119" i="6"/>
  <c r="B119" i="6"/>
  <c r="P1386" i="6"/>
  <c r="J1386" i="6"/>
  <c r="L1386" i="6" s="1"/>
  <c r="I1386" i="6"/>
  <c r="K1386" i="6" s="1"/>
  <c r="H1386" i="6"/>
  <c r="D1386" i="6"/>
  <c r="C1386" i="6"/>
  <c r="B1386" i="6"/>
  <c r="P6238" i="6"/>
  <c r="J6238" i="6"/>
  <c r="L6238" i="6" s="1"/>
  <c r="I6238" i="6"/>
  <c r="K6238" i="6" s="1"/>
  <c r="H6238" i="6"/>
  <c r="D6238" i="6"/>
  <c r="C6238" i="6"/>
  <c r="B6238" i="6"/>
  <c r="P2326" i="6"/>
  <c r="J2326" i="6"/>
  <c r="L2326" i="6" s="1"/>
  <c r="I2326" i="6"/>
  <c r="K2326" i="6" s="1"/>
  <c r="H2326" i="6"/>
  <c r="D2326" i="6"/>
  <c r="C2326" i="6"/>
  <c r="B2326" i="6"/>
  <c r="P324" i="6"/>
  <c r="J324" i="6"/>
  <c r="L324" i="6" s="1"/>
  <c r="I324" i="6"/>
  <c r="K324" i="6" s="1"/>
  <c r="H324" i="6"/>
  <c r="D324" i="6"/>
  <c r="C324" i="6"/>
  <c r="B324" i="6"/>
  <c r="P4849" i="6"/>
  <c r="J4849" i="6"/>
  <c r="L4849" i="6" s="1"/>
  <c r="I4849" i="6"/>
  <c r="K4849" i="6" s="1"/>
  <c r="H4849" i="6"/>
  <c r="D4849" i="6"/>
  <c r="C4849" i="6"/>
  <c r="B4849" i="6"/>
  <c r="P4069" i="6"/>
  <c r="J4069" i="6"/>
  <c r="L4069" i="6" s="1"/>
  <c r="I4069" i="6"/>
  <c r="K4069" i="6" s="1"/>
  <c r="H4069" i="6"/>
  <c r="D4069" i="6"/>
  <c r="C4069" i="6"/>
  <c r="B4069" i="6"/>
  <c r="P802" i="6"/>
  <c r="J802" i="6"/>
  <c r="L802" i="6" s="1"/>
  <c r="I802" i="6"/>
  <c r="K802" i="6" s="1"/>
  <c r="H802" i="6"/>
  <c r="D802" i="6"/>
  <c r="C802" i="6"/>
  <c r="B802" i="6"/>
  <c r="P220" i="6"/>
  <c r="J220" i="6"/>
  <c r="L220" i="6" s="1"/>
  <c r="I220" i="6"/>
  <c r="K220" i="6" s="1"/>
  <c r="H220" i="6"/>
  <c r="D220" i="6"/>
  <c r="C220" i="6"/>
  <c r="B220" i="6"/>
  <c r="P1690" i="6"/>
  <c r="J1690" i="6"/>
  <c r="L1690" i="6" s="1"/>
  <c r="I1690" i="6"/>
  <c r="K1690" i="6" s="1"/>
  <c r="H1690" i="6"/>
  <c r="D1690" i="6"/>
  <c r="C1690" i="6"/>
  <c r="B1690" i="6"/>
  <c r="P4291" i="6"/>
  <c r="J4291" i="6"/>
  <c r="L4291" i="6" s="1"/>
  <c r="I4291" i="6"/>
  <c r="K4291" i="6" s="1"/>
  <c r="H4291" i="6"/>
  <c r="D4291" i="6"/>
  <c r="C4291" i="6"/>
  <c r="B4291" i="6"/>
  <c r="P4522" i="6"/>
  <c r="J4522" i="6"/>
  <c r="L4522" i="6" s="1"/>
  <c r="I4522" i="6"/>
  <c r="K4522" i="6" s="1"/>
  <c r="H4522" i="6"/>
  <c r="D4522" i="6"/>
  <c r="C4522" i="6"/>
  <c r="B4522" i="6"/>
  <c r="P7023" i="6"/>
  <c r="J7023" i="6"/>
  <c r="L7023" i="6" s="1"/>
  <c r="I7023" i="6"/>
  <c r="K7023" i="6" s="1"/>
  <c r="H7023" i="6"/>
  <c r="D7023" i="6"/>
  <c r="C7023" i="6"/>
  <c r="B7023" i="6"/>
  <c r="P3451" i="6"/>
  <c r="J3451" i="6"/>
  <c r="L3451" i="6" s="1"/>
  <c r="I3451" i="6"/>
  <c r="K3451" i="6" s="1"/>
  <c r="H3451" i="6"/>
  <c r="D3451" i="6"/>
  <c r="C3451" i="6"/>
  <c r="B3451" i="6"/>
  <c r="P5944" i="6"/>
  <c r="J5944" i="6"/>
  <c r="L5944" i="6" s="1"/>
  <c r="I5944" i="6"/>
  <c r="K5944" i="6" s="1"/>
  <c r="H5944" i="6"/>
  <c r="D5944" i="6"/>
  <c r="C5944" i="6"/>
  <c r="B5944" i="6"/>
  <c r="P2085" i="6"/>
  <c r="J2085" i="6"/>
  <c r="L2085" i="6" s="1"/>
  <c r="I2085" i="6"/>
  <c r="K2085" i="6" s="1"/>
  <c r="H2085" i="6"/>
  <c r="D2085" i="6"/>
  <c r="C2085" i="6"/>
  <c r="B2085" i="6"/>
  <c r="P462" i="6"/>
  <c r="J462" i="6"/>
  <c r="L462" i="6" s="1"/>
  <c r="I462" i="6"/>
  <c r="K462" i="6" s="1"/>
  <c r="H462" i="6"/>
  <c r="D462" i="6"/>
  <c r="C462" i="6"/>
  <c r="B462" i="6"/>
  <c r="P915" i="6"/>
  <c r="J915" i="6"/>
  <c r="L915" i="6" s="1"/>
  <c r="I915" i="6"/>
  <c r="K915" i="6" s="1"/>
  <c r="H915" i="6"/>
  <c r="D915" i="6"/>
  <c r="C915" i="6"/>
  <c r="B915" i="6"/>
  <c r="P2193" i="6"/>
  <c r="J2193" i="6"/>
  <c r="L2193" i="6" s="1"/>
  <c r="I2193" i="6"/>
  <c r="K2193" i="6" s="1"/>
  <c r="H2193" i="6"/>
  <c r="D2193" i="6"/>
  <c r="C2193" i="6"/>
  <c r="B2193" i="6"/>
  <c r="P1538" i="6"/>
  <c r="J1538" i="6"/>
  <c r="L1538" i="6" s="1"/>
  <c r="I1538" i="6"/>
  <c r="K1538" i="6" s="1"/>
  <c r="H1538" i="6"/>
  <c r="D1538" i="6"/>
  <c r="C1538" i="6"/>
  <c r="B1538" i="6"/>
  <c r="P4929" i="6"/>
  <c r="J4929" i="6"/>
  <c r="L4929" i="6" s="1"/>
  <c r="I4929" i="6"/>
  <c r="K4929" i="6" s="1"/>
  <c r="H4929" i="6"/>
  <c r="D4929" i="6"/>
  <c r="C4929" i="6"/>
  <c r="B4929" i="6"/>
  <c r="P2976" i="6"/>
  <c r="J2976" i="6"/>
  <c r="L2976" i="6" s="1"/>
  <c r="I2976" i="6"/>
  <c r="K2976" i="6" s="1"/>
  <c r="H2976" i="6"/>
  <c r="D2976" i="6"/>
  <c r="C2976" i="6"/>
  <c r="B2976" i="6"/>
  <c r="P3875" i="6"/>
  <c r="J3875" i="6"/>
  <c r="L3875" i="6" s="1"/>
  <c r="I3875" i="6"/>
  <c r="K3875" i="6" s="1"/>
  <c r="H3875" i="6"/>
  <c r="D3875" i="6"/>
  <c r="C3875" i="6"/>
  <c r="B3875" i="6"/>
  <c r="P1543" i="6"/>
  <c r="J1543" i="6"/>
  <c r="L1543" i="6" s="1"/>
  <c r="I1543" i="6"/>
  <c r="K1543" i="6" s="1"/>
  <c r="H1543" i="6"/>
  <c r="D1543" i="6"/>
  <c r="C1543" i="6"/>
  <c r="B1543" i="6"/>
  <c r="P6078" i="6"/>
  <c r="J6078" i="6"/>
  <c r="L6078" i="6" s="1"/>
  <c r="I6078" i="6"/>
  <c r="K6078" i="6" s="1"/>
  <c r="H6078" i="6"/>
  <c r="D6078" i="6"/>
  <c r="C6078" i="6"/>
  <c r="B6078" i="6"/>
  <c r="P653" i="6"/>
  <c r="J653" i="6"/>
  <c r="L653" i="6" s="1"/>
  <c r="I653" i="6"/>
  <c r="K653" i="6" s="1"/>
  <c r="H653" i="6"/>
  <c r="D653" i="6"/>
  <c r="C653" i="6"/>
  <c r="B653" i="6"/>
  <c r="P6294" i="6"/>
  <c r="J6294" i="6"/>
  <c r="L6294" i="6" s="1"/>
  <c r="I6294" i="6"/>
  <c r="K6294" i="6" s="1"/>
  <c r="H6294" i="6"/>
  <c r="D6294" i="6"/>
  <c r="C6294" i="6"/>
  <c r="B6294" i="6"/>
  <c r="P830" i="6"/>
  <c r="J830" i="6"/>
  <c r="L830" i="6" s="1"/>
  <c r="I830" i="6"/>
  <c r="K830" i="6" s="1"/>
  <c r="H830" i="6"/>
  <c r="D830" i="6"/>
  <c r="C830" i="6"/>
  <c r="B830" i="6"/>
  <c r="P1463" i="6"/>
  <c r="J1463" i="6"/>
  <c r="L1463" i="6" s="1"/>
  <c r="I1463" i="6"/>
  <c r="K1463" i="6" s="1"/>
  <c r="H1463" i="6"/>
  <c r="D1463" i="6"/>
  <c r="C1463" i="6"/>
  <c r="B1463" i="6"/>
  <c r="P5427" i="6"/>
  <c r="J5427" i="6"/>
  <c r="L5427" i="6" s="1"/>
  <c r="I5427" i="6"/>
  <c r="K5427" i="6" s="1"/>
  <c r="H5427" i="6"/>
  <c r="D5427" i="6"/>
  <c r="C5427" i="6"/>
  <c r="B5427" i="6"/>
  <c r="P1098" i="6"/>
  <c r="J1098" i="6"/>
  <c r="L1098" i="6" s="1"/>
  <c r="I1098" i="6"/>
  <c r="K1098" i="6" s="1"/>
  <c r="H1098" i="6"/>
  <c r="D1098" i="6"/>
  <c r="C1098" i="6"/>
  <c r="B1098" i="6"/>
  <c r="P2354" i="6"/>
  <c r="J2354" i="6"/>
  <c r="L2354" i="6" s="1"/>
  <c r="I2354" i="6"/>
  <c r="K2354" i="6" s="1"/>
  <c r="H2354" i="6"/>
  <c r="D2354" i="6"/>
  <c r="C2354" i="6"/>
  <c r="B2354" i="6"/>
  <c r="P6901" i="6"/>
  <c r="J6901" i="6"/>
  <c r="L6901" i="6" s="1"/>
  <c r="I6901" i="6"/>
  <c r="K6901" i="6" s="1"/>
  <c r="H6901" i="6"/>
  <c r="D6901" i="6"/>
  <c r="C6901" i="6"/>
  <c r="B6901" i="6"/>
  <c r="P6269" i="6"/>
  <c r="J6269" i="6"/>
  <c r="L6269" i="6" s="1"/>
  <c r="I6269" i="6"/>
  <c r="K6269" i="6" s="1"/>
  <c r="H6269" i="6"/>
  <c r="D6269" i="6"/>
  <c r="C6269" i="6"/>
  <c r="B6269" i="6"/>
  <c r="P1285" i="6"/>
  <c r="J1285" i="6"/>
  <c r="L1285" i="6" s="1"/>
  <c r="I1285" i="6"/>
  <c r="K1285" i="6" s="1"/>
  <c r="H1285" i="6"/>
  <c r="D1285" i="6"/>
  <c r="C1285" i="6"/>
  <c r="B1285" i="6"/>
  <c r="P126" i="6"/>
  <c r="J126" i="6"/>
  <c r="L126" i="6" s="1"/>
  <c r="I126" i="6"/>
  <c r="K126" i="6" s="1"/>
  <c r="H126" i="6"/>
  <c r="D126" i="6"/>
  <c r="C126" i="6"/>
  <c r="B126" i="6"/>
  <c r="P5566" i="6"/>
  <c r="J5566" i="6"/>
  <c r="L5566" i="6" s="1"/>
  <c r="I5566" i="6"/>
  <c r="K5566" i="6" s="1"/>
  <c r="H5566" i="6"/>
  <c r="D5566" i="6"/>
  <c r="C5566" i="6"/>
  <c r="B5566" i="6"/>
  <c r="P4022" i="6"/>
  <c r="J4022" i="6"/>
  <c r="L4022" i="6" s="1"/>
  <c r="I4022" i="6"/>
  <c r="K4022" i="6" s="1"/>
  <c r="H4022" i="6"/>
  <c r="D4022" i="6"/>
  <c r="C4022" i="6"/>
  <c r="B4022" i="6"/>
  <c r="P2531" i="6"/>
  <c r="J2531" i="6"/>
  <c r="L2531" i="6" s="1"/>
  <c r="I2531" i="6"/>
  <c r="K2531" i="6" s="1"/>
  <c r="H2531" i="6"/>
  <c r="D2531" i="6"/>
  <c r="C2531" i="6"/>
  <c r="B2531" i="6"/>
  <c r="P7063" i="6"/>
  <c r="J7063" i="6"/>
  <c r="L7063" i="6" s="1"/>
  <c r="I7063" i="6"/>
  <c r="K7063" i="6" s="1"/>
  <c r="H7063" i="6"/>
  <c r="D7063" i="6"/>
  <c r="C7063" i="6"/>
  <c r="B7063" i="6"/>
  <c r="P2600" i="6"/>
  <c r="J2600" i="6"/>
  <c r="L2600" i="6" s="1"/>
  <c r="I2600" i="6"/>
  <c r="K2600" i="6" s="1"/>
  <c r="H2600" i="6"/>
  <c r="D2600" i="6"/>
  <c r="C2600" i="6"/>
  <c r="B2600" i="6"/>
  <c r="P6120" i="6"/>
  <c r="J6120" i="6"/>
  <c r="L6120" i="6" s="1"/>
  <c r="I6120" i="6"/>
  <c r="K6120" i="6" s="1"/>
  <c r="H6120" i="6"/>
  <c r="D6120" i="6"/>
  <c r="C6120" i="6"/>
  <c r="B6120" i="6"/>
  <c r="P247" i="6"/>
  <c r="J247" i="6"/>
  <c r="L247" i="6" s="1"/>
  <c r="I247" i="6"/>
  <c r="K247" i="6" s="1"/>
  <c r="H247" i="6"/>
  <c r="D247" i="6"/>
  <c r="C247" i="6"/>
  <c r="B247" i="6"/>
  <c r="P3906" i="6"/>
  <c r="J3906" i="6"/>
  <c r="L3906" i="6" s="1"/>
  <c r="I3906" i="6"/>
  <c r="K3906" i="6" s="1"/>
  <c r="H3906" i="6"/>
  <c r="D3906" i="6"/>
  <c r="C3906" i="6"/>
  <c r="B3906" i="6"/>
  <c r="P1152" i="6"/>
  <c r="J1152" i="6"/>
  <c r="L1152" i="6" s="1"/>
  <c r="I1152" i="6"/>
  <c r="K1152" i="6" s="1"/>
  <c r="H1152" i="6"/>
  <c r="D1152" i="6"/>
  <c r="C1152" i="6"/>
  <c r="B1152" i="6"/>
  <c r="P4530" i="6"/>
  <c r="J4530" i="6"/>
  <c r="L4530" i="6" s="1"/>
  <c r="I4530" i="6"/>
  <c r="K4530" i="6" s="1"/>
  <c r="H4530" i="6"/>
  <c r="D4530" i="6"/>
  <c r="C4530" i="6"/>
  <c r="B4530" i="6"/>
  <c r="P1124" i="6"/>
  <c r="J1124" i="6"/>
  <c r="L1124" i="6" s="1"/>
  <c r="I1124" i="6"/>
  <c r="K1124" i="6" s="1"/>
  <c r="H1124" i="6"/>
  <c r="D1124" i="6"/>
  <c r="C1124" i="6"/>
  <c r="B1124" i="6"/>
  <c r="P3012" i="6"/>
  <c r="J3012" i="6"/>
  <c r="L3012" i="6" s="1"/>
  <c r="I3012" i="6"/>
  <c r="K3012" i="6" s="1"/>
  <c r="H3012" i="6"/>
  <c r="D3012" i="6"/>
  <c r="C3012" i="6"/>
  <c r="B3012" i="6"/>
  <c r="P5202" i="6"/>
  <c r="J5202" i="6"/>
  <c r="L5202" i="6" s="1"/>
  <c r="I5202" i="6"/>
  <c r="K5202" i="6" s="1"/>
  <c r="H5202" i="6"/>
  <c r="D5202" i="6"/>
  <c r="C5202" i="6"/>
  <c r="B5202" i="6"/>
  <c r="P5530" i="6"/>
  <c r="J5530" i="6"/>
  <c r="L5530" i="6" s="1"/>
  <c r="I5530" i="6"/>
  <c r="K5530" i="6" s="1"/>
  <c r="H5530" i="6"/>
  <c r="D5530" i="6"/>
  <c r="C5530" i="6"/>
  <c r="B5530" i="6"/>
  <c r="P2610" i="6"/>
  <c r="J2610" i="6"/>
  <c r="L2610" i="6" s="1"/>
  <c r="I2610" i="6"/>
  <c r="K2610" i="6" s="1"/>
  <c r="H2610" i="6"/>
  <c r="D2610" i="6"/>
  <c r="C2610" i="6"/>
  <c r="B2610" i="6"/>
  <c r="P2559" i="6"/>
  <c r="J2559" i="6"/>
  <c r="L2559" i="6" s="1"/>
  <c r="I2559" i="6"/>
  <c r="K2559" i="6" s="1"/>
  <c r="H2559" i="6"/>
  <c r="D2559" i="6"/>
  <c r="C2559" i="6"/>
  <c r="B2559" i="6"/>
  <c r="P3232" i="6"/>
  <c r="J3232" i="6"/>
  <c r="L3232" i="6" s="1"/>
  <c r="I3232" i="6"/>
  <c r="K3232" i="6" s="1"/>
  <c r="H3232" i="6"/>
  <c r="D3232" i="6"/>
  <c r="C3232" i="6"/>
  <c r="B3232" i="6"/>
  <c r="P1732" i="6"/>
  <c r="J1732" i="6"/>
  <c r="L1732" i="6" s="1"/>
  <c r="I1732" i="6"/>
  <c r="K1732" i="6" s="1"/>
  <c r="H1732" i="6"/>
  <c r="D1732" i="6"/>
  <c r="C1732" i="6"/>
  <c r="B1732" i="6"/>
  <c r="P6204" i="6"/>
  <c r="J6204" i="6"/>
  <c r="L6204" i="6" s="1"/>
  <c r="I6204" i="6"/>
  <c r="K6204" i="6" s="1"/>
  <c r="H6204" i="6"/>
  <c r="D6204" i="6"/>
  <c r="C6204" i="6"/>
  <c r="B6204" i="6"/>
  <c r="P4720" i="6"/>
  <c r="J4720" i="6"/>
  <c r="L4720" i="6" s="1"/>
  <c r="I4720" i="6"/>
  <c r="K4720" i="6" s="1"/>
  <c r="H4720" i="6"/>
  <c r="D4720" i="6"/>
  <c r="C4720" i="6"/>
  <c r="B4720" i="6"/>
  <c r="P4319" i="6"/>
  <c r="J4319" i="6"/>
  <c r="L4319" i="6" s="1"/>
  <c r="I4319" i="6"/>
  <c r="K4319" i="6" s="1"/>
  <c r="H4319" i="6"/>
  <c r="D4319" i="6"/>
  <c r="C4319" i="6"/>
  <c r="B4319" i="6"/>
  <c r="P976" i="6"/>
  <c r="J976" i="6"/>
  <c r="L976" i="6" s="1"/>
  <c r="I976" i="6"/>
  <c r="K976" i="6" s="1"/>
  <c r="H976" i="6"/>
  <c r="D976" i="6"/>
  <c r="C976" i="6"/>
  <c r="B976" i="6"/>
  <c r="P2345" i="6"/>
  <c r="J2345" i="6"/>
  <c r="L2345" i="6" s="1"/>
  <c r="I2345" i="6"/>
  <c r="K2345" i="6" s="1"/>
  <c r="H2345" i="6"/>
  <c r="D2345" i="6"/>
  <c r="C2345" i="6"/>
  <c r="B2345" i="6"/>
  <c r="P1986" i="6"/>
  <c r="J1986" i="6"/>
  <c r="L1986" i="6" s="1"/>
  <c r="I1986" i="6"/>
  <c r="K1986" i="6" s="1"/>
  <c r="H1986" i="6"/>
  <c r="D1986" i="6"/>
  <c r="C1986" i="6"/>
  <c r="B1986" i="6"/>
  <c r="P5106" i="6"/>
  <c r="J5106" i="6"/>
  <c r="L5106" i="6" s="1"/>
  <c r="I5106" i="6"/>
  <c r="K5106" i="6" s="1"/>
  <c r="H5106" i="6"/>
  <c r="D5106" i="6"/>
  <c r="C5106" i="6"/>
  <c r="B5106" i="6"/>
  <c r="P4395" i="6"/>
  <c r="J4395" i="6"/>
  <c r="L4395" i="6" s="1"/>
  <c r="I4395" i="6"/>
  <c r="K4395" i="6" s="1"/>
  <c r="H4395" i="6"/>
  <c r="D4395" i="6"/>
  <c r="C4395" i="6"/>
  <c r="B4395" i="6"/>
  <c r="P6136" i="6"/>
  <c r="J6136" i="6"/>
  <c r="L6136" i="6" s="1"/>
  <c r="I6136" i="6"/>
  <c r="K6136" i="6" s="1"/>
  <c r="H6136" i="6"/>
  <c r="D6136" i="6"/>
  <c r="C6136" i="6"/>
  <c r="B6136" i="6"/>
  <c r="P4386" i="6"/>
  <c r="J4386" i="6"/>
  <c r="L4386" i="6" s="1"/>
  <c r="I4386" i="6"/>
  <c r="K4386" i="6" s="1"/>
  <c r="H4386" i="6"/>
  <c r="D4386" i="6"/>
  <c r="C4386" i="6"/>
  <c r="B4386" i="6"/>
  <c r="P5604" i="6"/>
  <c r="J5604" i="6"/>
  <c r="L5604" i="6" s="1"/>
  <c r="I5604" i="6"/>
  <c r="K5604" i="6" s="1"/>
  <c r="H5604" i="6"/>
  <c r="D5604" i="6"/>
  <c r="C5604" i="6"/>
  <c r="B5604" i="6"/>
  <c r="P1135" i="6"/>
  <c r="J1135" i="6"/>
  <c r="L1135" i="6" s="1"/>
  <c r="I1135" i="6"/>
  <c r="K1135" i="6" s="1"/>
  <c r="H1135" i="6"/>
  <c r="D1135" i="6"/>
  <c r="C1135" i="6"/>
  <c r="B1135" i="6"/>
  <c r="P2001" i="6"/>
  <c r="J2001" i="6"/>
  <c r="L2001" i="6" s="1"/>
  <c r="I2001" i="6"/>
  <c r="K2001" i="6" s="1"/>
  <c r="H2001" i="6"/>
  <c r="D2001" i="6"/>
  <c r="C2001" i="6"/>
  <c r="B2001" i="6"/>
  <c r="P1941" i="6"/>
  <c r="J1941" i="6"/>
  <c r="L1941" i="6" s="1"/>
  <c r="I1941" i="6"/>
  <c r="K1941" i="6" s="1"/>
  <c r="H1941" i="6"/>
  <c r="D1941" i="6"/>
  <c r="C1941" i="6"/>
  <c r="B1941" i="6"/>
  <c r="P2373" i="6"/>
  <c r="J2373" i="6"/>
  <c r="L2373" i="6" s="1"/>
  <c r="I2373" i="6"/>
  <c r="K2373" i="6" s="1"/>
  <c r="H2373" i="6"/>
  <c r="D2373" i="6"/>
  <c r="C2373" i="6"/>
  <c r="B2373" i="6"/>
  <c r="P5737" i="6"/>
  <c r="J5737" i="6"/>
  <c r="L5737" i="6" s="1"/>
  <c r="I5737" i="6"/>
  <c r="K5737" i="6" s="1"/>
  <c r="H5737" i="6"/>
  <c r="D5737" i="6"/>
  <c r="C5737" i="6"/>
  <c r="B5737" i="6"/>
  <c r="P4734" i="6"/>
  <c r="J4734" i="6"/>
  <c r="L4734" i="6" s="1"/>
  <c r="I4734" i="6"/>
  <c r="K4734" i="6" s="1"/>
  <c r="H4734" i="6"/>
  <c r="D4734" i="6"/>
  <c r="C4734" i="6"/>
  <c r="B4734" i="6"/>
  <c r="P1931" i="6"/>
  <c r="J1931" i="6"/>
  <c r="L1931" i="6" s="1"/>
  <c r="I1931" i="6"/>
  <c r="K1931" i="6" s="1"/>
  <c r="H1931" i="6"/>
  <c r="D1931" i="6"/>
  <c r="C1931" i="6"/>
  <c r="B1931" i="6"/>
  <c r="P6519" i="6"/>
  <c r="J6519" i="6"/>
  <c r="L6519" i="6" s="1"/>
  <c r="I6519" i="6"/>
  <c r="K6519" i="6" s="1"/>
  <c r="H6519" i="6"/>
  <c r="D6519" i="6"/>
  <c r="C6519" i="6"/>
  <c r="B6519" i="6"/>
  <c r="P1908" i="6"/>
  <c r="J1908" i="6"/>
  <c r="L1908" i="6" s="1"/>
  <c r="I1908" i="6"/>
  <c r="K1908" i="6" s="1"/>
  <c r="H1908" i="6"/>
  <c r="D1908" i="6"/>
  <c r="C1908" i="6"/>
  <c r="B1908" i="6"/>
  <c r="P3063" i="6"/>
  <c r="J3063" i="6"/>
  <c r="L3063" i="6" s="1"/>
  <c r="I3063" i="6"/>
  <c r="K3063" i="6" s="1"/>
  <c r="H3063" i="6"/>
  <c r="D3063" i="6"/>
  <c r="C3063" i="6"/>
  <c r="B3063" i="6"/>
  <c r="P120" i="6"/>
  <c r="J120" i="6"/>
  <c r="L120" i="6" s="1"/>
  <c r="I120" i="6"/>
  <c r="K120" i="6" s="1"/>
  <c r="H120" i="6"/>
  <c r="D120" i="6"/>
  <c r="C120" i="6"/>
  <c r="B120" i="6"/>
  <c r="P5027" i="6"/>
  <c r="J5027" i="6"/>
  <c r="L5027" i="6" s="1"/>
  <c r="I5027" i="6"/>
  <c r="K5027" i="6" s="1"/>
  <c r="H5027" i="6"/>
  <c r="D5027" i="6"/>
  <c r="C5027" i="6"/>
  <c r="B5027" i="6"/>
  <c r="P3317" i="6"/>
  <c r="J3317" i="6"/>
  <c r="L3317" i="6" s="1"/>
  <c r="I3317" i="6"/>
  <c r="K3317" i="6" s="1"/>
  <c r="H3317" i="6"/>
  <c r="D3317" i="6"/>
  <c r="C3317" i="6"/>
  <c r="B3317" i="6"/>
  <c r="P287" i="6"/>
  <c r="J287" i="6"/>
  <c r="L287" i="6" s="1"/>
  <c r="I287" i="6"/>
  <c r="K287" i="6" s="1"/>
  <c r="H287" i="6"/>
  <c r="D287" i="6"/>
  <c r="C287" i="6"/>
  <c r="B287" i="6"/>
  <c r="P2003" i="6"/>
  <c r="J2003" i="6"/>
  <c r="L2003" i="6" s="1"/>
  <c r="I2003" i="6"/>
  <c r="K2003" i="6" s="1"/>
  <c r="H2003" i="6"/>
  <c r="D2003" i="6"/>
  <c r="C2003" i="6"/>
  <c r="B2003" i="6"/>
  <c r="P1789" i="6"/>
  <c r="J1789" i="6"/>
  <c r="L1789" i="6" s="1"/>
  <c r="I1789" i="6"/>
  <c r="K1789" i="6" s="1"/>
  <c r="H1789" i="6"/>
  <c r="D1789" i="6"/>
  <c r="C1789" i="6"/>
  <c r="B1789" i="6"/>
  <c r="P2136" i="6"/>
  <c r="J2136" i="6"/>
  <c r="L2136" i="6" s="1"/>
  <c r="I2136" i="6"/>
  <c r="K2136" i="6" s="1"/>
  <c r="H2136" i="6"/>
  <c r="D2136" i="6"/>
  <c r="C2136" i="6"/>
  <c r="B2136" i="6"/>
  <c r="P4011" i="6"/>
  <c r="J4011" i="6"/>
  <c r="L4011" i="6" s="1"/>
  <c r="I4011" i="6"/>
  <c r="K4011" i="6" s="1"/>
  <c r="H4011" i="6"/>
  <c r="D4011" i="6"/>
  <c r="C4011" i="6"/>
  <c r="B4011" i="6"/>
  <c r="P4300" i="6"/>
  <c r="J4300" i="6"/>
  <c r="L4300" i="6" s="1"/>
  <c r="I4300" i="6"/>
  <c r="K4300" i="6" s="1"/>
  <c r="H4300" i="6"/>
  <c r="D4300" i="6"/>
  <c r="C4300" i="6"/>
  <c r="B4300" i="6"/>
  <c r="P2081" i="6"/>
  <c r="J2081" i="6"/>
  <c r="L2081" i="6" s="1"/>
  <c r="I2081" i="6"/>
  <c r="K2081" i="6" s="1"/>
  <c r="H2081" i="6"/>
  <c r="D2081" i="6"/>
  <c r="C2081" i="6"/>
  <c r="B2081" i="6"/>
  <c r="P3132" i="6"/>
  <c r="J3132" i="6"/>
  <c r="L3132" i="6" s="1"/>
  <c r="I3132" i="6"/>
  <c r="K3132" i="6" s="1"/>
  <c r="H3132" i="6"/>
  <c r="D3132" i="6"/>
  <c r="C3132" i="6"/>
  <c r="B3132" i="6"/>
  <c r="P1719" i="6"/>
  <c r="J1719" i="6"/>
  <c r="L1719" i="6" s="1"/>
  <c r="I1719" i="6"/>
  <c r="K1719" i="6" s="1"/>
  <c r="H1719" i="6"/>
  <c r="D1719" i="6"/>
  <c r="C1719" i="6"/>
  <c r="B1719" i="6"/>
  <c r="P3235" i="6"/>
  <c r="J3235" i="6"/>
  <c r="L3235" i="6" s="1"/>
  <c r="I3235" i="6"/>
  <c r="K3235" i="6" s="1"/>
  <c r="H3235" i="6"/>
  <c r="D3235" i="6"/>
  <c r="C3235" i="6"/>
  <c r="B3235" i="6"/>
  <c r="P2700" i="6"/>
  <c r="J2700" i="6"/>
  <c r="L2700" i="6" s="1"/>
  <c r="I2700" i="6"/>
  <c r="K2700" i="6" s="1"/>
  <c r="H2700" i="6"/>
  <c r="D2700" i="6"/>
  <c r="C2700" i="6"/>
  <c r="B2700" i="6"/>
  <c r="P856" i="6"/>
  <c r="J856" i="6"/>
  <c r="L856" i="6" s="1"/>
  <c r="I856" i="6"/>
  <c r="K856" i="6" s="1"/>
  <c r="H856" i="6"/>
  <c r="D856" i="6"/>
  <c r="C856" i="6"/>
  <c r="B856" i="6"/>
  <c r="P1750" i="6"/>
  <c r="J1750" i="6"/>
  <c r="L1750" i="6" s="1"/>
  <c r="I1750" i="6"/>
  <c r="K1750" i="6" s="1"/>
  <c r="H1750" i="6"/>
  <c r="D1750" i="6"/>
  <c r="C1750" i="6"/>
  <c r="B1750" i="6"/>
  <c r="P6299" i="6"/>
  <c r="J6299" i="6"/>
  <c r="L6299" i="6" s="1"/>
  <c r="I6299" i="6"/>
  <c r="K6299" i="6" s="1"/>
  <c r="H6299" i="6"/>
  <c r="D6299" i="6"/>
  <c r="C6299" i="6"/>
  <c r="B6299" i="6"/>
  <c r="P6854" i="6"/>
  <c r="J6854" i="6"/>
  <c r="L6854" i="6" s="1"/>
  <c r="I6854" i="6"/>
  <c r="K6854" i="6" s="1"/>
  <c r="H6854" i="6"/>
  <c r="D6854" i="6"/>
  <c r="C6854" i="6"/>
  <c r="B6854" i="6"/>
  <c r="P7033" i="6"/>
  <c r="J7033" i="6"/>
  <c r="L7033" i="6" s="1"/>
  <c r="I7033" i="6"/>
  <c r="K7033" i="6" s="1"/>
  <c r="H7033" i="6"/>
  <c r="D7033" i="6"/>
  <c r="C7033" i="6"/>
  <c r="B7033" i="6"/>
  <c r="P5108" i="6"/>
  <c r="J5108" i="6"/>
  <c r="L5108" i="6" s="1"/>
  <c r="I5108" i="6"/>
  <c r="K5108" i="6" s="1"/>
  <c r="H5108" i="6"/>
  <c r="D5108" i="6"/>
  <c r="C5108" i="6"/>
  <c r="B5108" i="6"/>
  <c r="P1044" i="6"/>
  <c r="J1044" i="6"/>
  <c r="L1044" i="6" s="1"/>
  <c r="I1044" i="6"/>
  <c r="K1044" i="6" s="1"/>
  <c r="H1044" i="6"/>
  <c r="D1044" i="6"/>
  <c r="C1044" i="6"/>
  <c r="B1044" i="6"/>
  <c r="P1030" i="6"/>
  <c r="J1030" i="6"/>
  <c r="L1030" i="6" s="1"/>
  <c r="I1030" i="6"/>
  <c r="K1030" i="6" s="1"/>
  <c r="H1030" i="6"/>
  <c r="D1030" i="6"/>
  <c r="C1030" i="6"/>
  <c r="B1030" i="6"/>
  <c r="P731" i="6"/>
  <c r="J731" i="6"/>
  <c r="L731" i="6" s="1"/>
  <c r="I731" i="6"/>
  <c r="K731" i="6" s="1"/>
  <c r="H731" i="6"/>
  <c r="D731" i="6"/>
  <c r="C731" i="6"/>
  <c r="B731" i="6"/>
  <c r="P4994" i="6"/>
  <c r="J4994" i="6"/>
  <c r="L4994" i="6" s="1"/>
  <c r="I4994" i="6"/>
  <c r="K4994" i="6" s="1"/>
  <c r="H4994" i="6"/>
  <c r="D4994" i="6"/>
  <c r="C4994" i="6"/>
  <c r="B4994" i="6"/>
  <c r="P6703" i="6"/>
  <c r="J6703" i="6"/>
  <c r="L6703" i="6" s="1"/>
  <c r="I6703" i="6"/>
  <c r="K6703" i="6" s="1"/>
  <c r="H6703" i="6"/>
  <c r="D6703" i="6"/>
  <c r="C6703" i="6"/>
  <c r="B6703" i="6"/>
  <c r="P1103" i="6"/>
  <c r="J1103" i="6"/>
  <c r="L1103" i="6" s="1"/>
  <c r="I1103" i="6"/>
  <c r="K1103" i="6" s="1"/>
  <c r="H1103" i="6"/>
  <c r="D1103" i="6"/>
  <c r="C1103" i="6"/>
  <c r="B1103" i="6"/>
  <c r="P5081" i="6"/>
  <c r="J5081" i="6"/>
  <c r="L5081" i="6" s="1"/>
  <c r="I5081" i="6"/>
  <c r="K5081" i="6" s="1"/>
  <c r="H5081" i="6"/>
  <c r="D5081" i="6"/>
  <c r="C5081" i="6"/>
  <c r="B5081" i="6"/>
  <c r="P1805" i="6"/>
  <c r="J1805" i="6"/>
  <c r="L1805" i="6" s="1"/>
  <c r="I1805" i="6"/>
  <c r="K1805" i="6" s="1"/>
  <c r="H1805" i="6"/>
  <c r="D1805" i="6"/>
  <c r="C1805" i="6"/>
  <c r="B1805" i="6"/>
  <c r="P5519" i="6"/>
  <c r="J5519" i="6"/>
  <c r="L5519" i="6" s="1"/>
  <c r="I5519" i="6"/>
  <c r="K5519" i="6" s="1"/>
  <c r="H5519" i="6"/>
  <c r="D5519" i="6"/>
  <c r="C5519" i="6"/>
  <c r="B5519" i="6"/>
  <c r="P1785" i="6"/>
  <c r="J1785" i="6"/>
  <c r="L1785" i="6" s="1"/>
  <c r="I1785" i="6"/>
  <c r="K1785" i="6" s="1"/>
  <c r="H1785" i="6"/>
  <c r="D1785" i="6"/>
  <c r="C1785" i="6"/>
  <c r="B1785" i="6"/>
  <c r="P480" i="6"/>
  <c r="J480" i="6"/>
  <c r="L480" i="6" s="1"/>
  <c r="I480" i="6"/>
  <c r="K480" i="6" s="1"/>
  <c r="H480" i="6"/>
  <c r="D480" i="6"/>
  <c r="C480" i="6"/>
  <c r="B480" i="6"/>
  <c r="P2527" i="6"/>
  <c r="J2527" i="6"/>
  <c r="L2527" i="6" s="1"/>
  <c r="I2527" i="6"/>
  <c r="K2527" i="6" s="1"/>
  <c r="H2527" i="6"/>
  <c r="D2527" i="6"/>
  <c r="C2527" i="6"/>
  <c r="B2527" i="6"/>
  <c r="P2106" i="6"/>
  <c r="J2106" i="6"/>
  <c r="L2106" i="6" s="1"/>
  <c r="I2106" i="6"/>
  <c r="K2106" i="6" s="1"/>
  <c r="H2106" i="6"/>
  <c r="D2106" i="6"/>
  <c r="C2106" i="6"/>
  <c r="B2106" i="6"/>
  <c r="P2894" i="6"/>
  <c r="J2894" i="6"/>
  <c r="L2894" i="6" s="1"/>
  <c r="I2894" i="6"/>
  <c r="K2894" i="6" s="1"/>
  <c r="H2894" i="6"/>
  <c r="D2894" i="6"/>
  <c r="C2894" i="6"/>
  <c r="B2894" i="6"/>
  <c r="P5504" i="6"/>
  <c r="J5504" i="6"/>
  <c r="L5504" i="6" s="1"/>
  <c r="I5504" i="6"/>
  <c r="K5504" i="6" s="1"/>
  <c r="H5504" i="6"/>
  <c r="D5504" i="6"/>
  <c r="C5504" i="6"/>
  <c r="B5504" i="6"/>
  <c r="P4466" i="6"/>
  <c r="J4466" i="6"/>
  <c r="L4466" i="6" s="1"/>
  <c r="I4466" i="6"/>
  <c r="K4466" i="6" s="1"/>
  <c r="H4466" i="6"/>
  <c r="D4466" i="6"/>
  <c r="C4466" i="6"/>
  <c r="B4466" i="6"/>
  <c r="P5225" i="6"/>
  <c r="J5225" i="6"/>
  <c r="L5225" i="6" s="1"/>
  <c r="I5225" i="6"/>
  <c r="K5225" i="6" s="1"/>
  <c r="H5225" i="6"/>
  <c r="D5225" i="6"/>
  <c r="C5225" i="6"/>
  <c r="B5225" i="6"/>
  <c r="P2563" i="6"/>
  <c r="J2563" i="6"/>
  <c r="L2563" i="6" s="1"/>
  <c r="I2563" i="6"/>
  <c r="K2563" i="6" s="1"/>
  <c r="H2563" i="6"/>
  <c r="D2563" i="6"/>
  <c r="C2563" i="6"/>
  <c r="B2563" i="6"/>
  <c r="P6733" i="6"/>
  <c r="J6733" i="6"/>
  <c r="L6733" i="6" s="1"/>
  <c r="I6733" i="6"/>
  <c r="K6733" i="6" s="1"/>
  <c r="H6733" i="6"/>
  <c r="D6733" i="6"/>
  <c r="C6733" i="6"/>
  <c r="B6733" i="6"/>
  <c r="P1172" i="6"/>
  <c r="J1172" i="6"/>
  <c r="L1172" i="6" s="1"/>
  <c r="I1172" i="6"/>
  <c r="K1172" i="6" s="1"/>
  <c r="H1172" i="6"/>
  <c r="D1172" i="6"/>
  <c r="C1172" i="6"/>
  <c r="B1172" i="6"/>
  <c r="P4047" i="6"/>
  <c r="J4047" i="6"/>
  <c r="L4047" i="6" s="1"/>
  <c r="I4047" i="6"/>
  <c r="K4047" i="6" s="1"/>
  <c r="H4047" i="6"/>
  <c r="D4047" i="6"/>
  <c r="C4047" i="6"/>
  <c r="B4047" i="6"/>
  <c r="P5181" i="6"/>
  <c r="J5181" i="6"/>
  <c r="L5181" i="6" s="1"/>
  <c r="I5181" i="6"/>
  <c r="K5181" i="6" s="1"/>
  <c r="H5181" i="6"/>
  <c r="D5181" i="6"/>
  <c r="C5181" i="6"/>
  <c r="B5181" i="6"/>
  <c r="P5090" i="6"/>
  <c r="J5090" i="6"/>
  <c r="L5090" i="6" s="1"/>
  <c r="I5090" i="6"/>
  <c r="K5090" i="6" s="1"/>
  <c r="H5090" i="6"/>
  <c r="D5090" i="6"/>
  <c r="C5090" i="6"/>
  <c r="B5090" i="6"/>
  <c r="P5957" i="6"/>
  <c r="J5957" i="6"/>
  <c r="L5957" i="6" s="1"/>
  <c r="I5957" i="6"/>
  <c r="K5957" i="6" s="1"/>
  <c r="H5957" i="6"/>
  <c r="D5957" i="6"/>
  <c r="C5957" i="6"/>
  <c r="B5957" i="6"/>
  <c r="P6989" i="6"/>
  <c r="J6989" i="6"/>
  <c r="L6989" i="6" s="1"/>
  <c r="I6989" i="6"/>
  <c r="K6989" i="6" s="1"/>
  <c r="H6989" i="6"/>
  <c r="D6989" i="6"/>
  <c r="C6989" i="6"/>
  <c r="B6989" i="6"/>
  <c r="P1850" i="6"/>
  <c r="J1850" i="6"/>
  <c r="L1850" i="6" s="1"/>
  <c r="I1850" i="6"/>
  <c r="K1850" i="6" s="1"/>
  <c r="H1850" i="6"/>
  <c r="D1850" i="6"/>
  <c r="C1850" i="6"/>
  <c r="B1850" i="6"/>
  <c r="P2836" i="6"/>
  <c r="J2836" i="6"/>
  <c r="L2836" i="6" s="1"/>
  <c r="I2836" i="6"/>
  <c r="K2836" i="6" s="1"/>
  <c r="H2836" i="6"/>
  <c r="D2836" i="6"/>
  <c r="C2836" i="6"/>
  <c r="B2836" i="6"/>
  <c r="P5659" i="6"/>
  <c r="J5659" i="6"/>
  <c r="L5659" i="6" s="1"/>
  <c r="I5659" i="6"/>
  <c r="K5659" i="6" s="1"/>
  <c r="H5659" i="6"/>
  <c r="D5659" i="6"/>
  <c r="C5659" i="6"/>
  <c r="B5659" i="6"/>
  <c r="P4358" i="6"/>
  <c r="J4358" i="6"/>
  <c r="L4358" i="6" s="1"/>
  <c r="I4358" i="6"/>
  <c r="K4358" i="6" s="1"/>
  <c r="H4358" i="6"/>
  <c r="D4358" i="6"/>
  <c r="C4358" i="6"/>
  <c r="B4358" i="6"/>
  <c r="P5356" i="6"/>
  <c r="J5356" i="6"/>
  <c r="L5356" i="6" s="1"/>
  <c r="I5356" i="6"/>
  <c r="K5356" i="6" s="1"/>
  <c r="H5356" i="6"/>
  <c r="D5356" i="6"/>
  <c r="C5356" i="6"/>
  <c r="B5356" i="6"/>
  <c r="P4827" i="6"/>
  <c r="J4827" i="6"/>
  <c r="L4827" i="6" s="1"/>
  <c r="I4827" i="6"/>
  <c r="K4827" i="6" s="1"/>
  <c r="H4827" i="6"/>
  <c r="D4827" i="6"/>
  <c r="C4827" i="6"/>
  <c r="B4827" i="6"/>
  <c r="P5052" i="6"/>
  <c r="J5052" i="6"/>
  <c r="L5052" i="6" s="1"/>
  <c r="I5052" i="6"/>
  <c r="K5052" i="6" s="1"/>
  <c r="H5052" i="6"/>
  <c r="D5052" i="6"/>
  <c r="C5052" i="6"/>
  <c r="B5052" i="6"/>
  <c r="P5016" i="6"/>
  <c r="J5016" i="6"/>
  <c r="L5016" i="6" s="1"/>
  <c r="I5016" i="6"/>
  <c r="K5016" i="6" s="1"/>
  <c r="H5016" i="6"/>
  <c r="D5016" i="6"/>
  <c r="C5016" i="6"/>
  <c r="B5016" i="6"/>
  <c r="P2837" i="6"/>
  <c r="J2837" i="6"/>
  <c r="L2837" i="6" s="1"/>
  <c r="I2837" i="6"/>
  <c r="K2837" i="6" s="1"/>
  <c r="H2837" i="6"/>
  <c r="D2837" i="6"/>
  <c r="C2837" i="6"/>
  <c r="B2837" i="6"/>
  <c r="P4691" i="6"/>
  <c r="J4691" i="6"/>
  <c r="L4691" i="6" s="1"/>
  <c r="I4691" i="6"/>
  <c r="K4691" i="6" s="1"/>
  <c r="H4691" i="6"/>
  <c r="D4691" i="6"/>
  <c r="C4691" i="6"/>
  <c r="B4691" i="6"/>
  <c r="P5070" i="6"/>
  <c r="J5070" i="6"/>
  <c r="L5070" i="6" s="1"/>
  <c r="I5070" i="6"/>
  <c r="K5070" i="6" s="1"/>
  <c r="H5070" i="6"/>
  <c r="D5070" i="6"/>
  <c r="C5070" i="6"/>
  <c r="B5070" i="6"/>
  <c r="P5350" i="6"/>
  <c r="J5350" i="6"/>
  <c r="L5350" i="6" s="1"/>
  <c r="I5350" i="6"/>
  <c r="K5350" i="6" s="1"/>
  <c r="H5350" i="6"/>
  <c r="D5350" i="6"/>
  <c r="C5350" i="6"/>
  <c r="B5350" i="6"/>
  <c r="P468" i="6"/>
  <c r="J468" i="6"/>
  <c r="L468" i="6" s="1"/>
  <c r="I468" i="6"/>
  <c r="K468" i="6" s="1"/>
  <c r="H468" i="6"/>
  <c r="D468" i="6"/>
  <c r="C468" i="6"/>
  <c r="B468" i="6"/>
  <c r="P5317" i="6"/>
  <c r="J5317" i="6"/>
  <c r="L5317" i="6" s="1"/>
  <c r="I5317" i="6"/>
  <c r="K5317" i="6" s="1"/>
  <c r="H5317" i="6"/>
  <c r="D5317" i="6"/>
  <c r="C5317" i="6"/>
  <c r="B5317" i="6"/>
  <c r="P1703" i="6"/>
  <c r="J1703" i="6"/>
  <c r="L1703" i="6" s="1"/>
  <c r="I1703" i="6"/>
  <c r="K1703" i="6" s="1"/>
  <c r="H1703" i="6"/>
  <c r="D1703" i="6"/>
  <c r="C1703" i="6"/>
  <c r="B1703" i="6"/>
  <c r="P6894" i="6"/>
  <c r="J6894" i="6"/>
  <c r="L6894" i="6" s="1"/>
  <c r="I6894" i="6"/>
  <c r="K6894" i="6" s="1"/>
  <c r="H6894" i="6"/>
  <c r="D6894" i="6"/>
  <c r="C6894" i="6"/>
  <c r="B6894" i="6"/>
  <c r="P6586" i="6"/>
  <c r="J6586" i="6"/>
  <c r="L6586" i="6" s="1"/>
  <c r="I6586" i="6"/>
  <c r="K6586" i="6" s="1"/>
  <c r="H6586" i="6"/>
  <c r="D6586" i="6"/>
  <c r="C6586" i="6"/>
  <c r="B6586" i="6"/>
  <c r="P4534" i="6"/>
  <c r="J4534" i="6"/>
  <c r="L4534" i="6" s="1"/>
  <c r="I4534" i="6"/>
  <c r="K4534" i="6" s="1"/>
  <c r="H4534" i="6"/>
  <c r="D4534" i="6"/>
  <c r="C4534" i="6"/>
  <c r="B4534" i="6"/>
  <c r="P5808" i="6"/>
  <c r="J5808" i="6"/>
  <c r="L5808" i="6" s="1"/>
  <c r="I5808" i="6"/>
  <c r="K5808" i="6" s="1"/>
  <c r="H5808" i="6"/>
  <c r="D5808" i="6"/>
  <c r="C5808" i="6"/>
  <c r="B5808" i="6"/>
  <c r="P3178" i="6"/>
  <c r="J3178" i="6"/>
  <c r="L3178" i="6" s="1"/>
  <c r="I3178" i="6"/>
  <c r="K3178" i="6" s="1"/>
  <c r="H3178" i="6"/>
  <c r="D3178" i="6"/>
  <c r="C3178" i="6"/>
  <c r="B3178" i="6"/>
  <c r="P2457" i="6"/>
  <c r="J2457" i="6"/>
  <c r="L2457" i="6" s="1"/>
  <c r="I2457" i="6"/>
  <c r="K2457" i="6" s="1"/>
  <c r="H2457" i="6"/>
  <c r="D2457" i="6"/>
  <c r="C2457" i="6"/>
  <c r="B2457" i="6"/>
  <c r="P4072" i="6"/>
  <c r="J4072" i="6"/>
  <c r="L4072" i="6" s="1"/>
  <c r="I4072" i="6"/>
  <c r="K4072" i="6" s="1"/>
  <c r="H4072" i="6"/>
  <c r="D4072" i="6"/>
  <c r="C4072" i="6"/>
  <c r="B4072" i="6"/>
  <c r="P5896" i="6"/>
  <c r="J5896" i="6"/>
  <c r="L5896" i="6" s="1"/>
  <c r="I5896" i="6"/>
  <c r="K5896" i="6" s="1"/>
  <c r="H5896" i="6"/>
  <c r="D5896" i="6"/>
  <c r="C5896" i="6"/>
  <c r="B5896" i="6"/>
  <c r="P7103" i="6"/>
  <c r="J7103" i="6"/>
  <c r="L7103" i="6" s="1"/>
  <c r="I7103" i="6"/>
  <c r="K7103" i="6" s="1"/>
  <c r="H7103" i="6"/>
  <c r="D7103" i="6"/>
  <c r="C7103" i="6"/>
  <c r="B7103" i="6"/>
  <c r="P2877" i="6"/>
  <c r="J2877" i="6"/>
  <c r="L2877" i="6" s="1"/>
  <c r="I2877" i="6"/>
  <c r="K2877" i="6" s="1"/>
  <c r="H2877" i="6"/>
  <c r="D2877" i="6"/>
  <c r="C2877" i="6"/>
  <c r="B2877" i="6"/>
  <c r="P3566" i="6"/>
  <c r="J3566" i="6"/>
  <c r="L3566" i="6" s="1"/>
  <c r="I3566" i="6"/>
  <c r="K3566" i="6" s="1"/>
  <c r="H3566" i="6"/>
  <c r="D3566" i="6"/>
  <c r="C3566" i="6"/>
  <c r="B3566" i="6"/>
  <c r="P3330" i="6"/>
  <c r="J3330" i="6"/>
  <c r="L3330" i="6" s="1"/>
  <c r="I3330" i="6"/>
  <c r="K3330" i="6" s="1"/>
  <c r="H3330" i="6"/>
  <c r="D3330" i="6"/>
  <c r="C3330" i="6"/>
  <c r="B3330" i="6"/>
  <c r="P985" i="6"/>
  <c r="J985" i="6"/>
  <c r="L985" i="6" s="1"/>
  <c r="I985" i="6"/>
  <c r="K985" i="6" s="1"/>
  <c r="H985" i="6"/>
  <c r="D985" i="6"/>
  <c r="C985" i="6"/>
  <c r="B985" i="6"/>
  <c r="P4536" i="6"/>
  <c r="J4536" i="6"/>
  <c r="L4536" i="6" s="1"/>
  <c r="I4536" i="6"/>
  <c r="K4536" i="6" s="1"/>
  <c r="H4536" i="6"/>
  <c r="D4536" i="6"/>
  <c r="C4536" i="6"/>
  <c r="B4536" i="6"/>
  <c r="P438" i="6"/>
  <c r="J438" i="6"/>
  <c r="L438" i="6" s="1"/>
  <c r="I438" i="6"/>
  <c r="K438" i="6" s="1"/>
  <c r="H438" i="6"/>
  <c r="D438" i="6"/>
  <c r="C438" i="6"/>
  <c r="B438" i="6"/>
  <c r="P1467" i="6"/>
  <c r="J1467" i="6"/>
  <c r="L1467" i="6" s="1"/>
  <c r="I1467" i="6"/>
  <c r="K1467" i="6" s="1"/>
  <c r="H1467" i="6"/>
  <c r="D1467" i="6"/>
  <c r="C1467" i="6"/>
  <c r="B1467" i="6"/>
  <c r="P902" i="6"/>
  <c r="J902" i="6"/>
  <c r="L902" i="6" s="1"/>
  <c r="I902" i="6"/>
  <c r="K902" i="6" s="1"/>
  <c r="H902" i="6"/>
  <c r="D902" i="6"/>
  <c r="C902" i="6"/>
  <c r="B902" i="6"/>
  <c r="P3892" i="6"/>
  <c r="J3892" i="6"/>
  <c r="L3892" i="6" s="1"/>
  <c r="I3892" i="6"/>
  <c r="K3892" i="6" s="1"/>
  <c r="H3892" i="6"/>
  <c r="D3892" i="6"/>
  <c r="C3892" i="6"/>
  <c r="B3892" i="6"/>
  <c r="P3781" i="6"/>
  <c r="J3781" i="6"/>
  <c r="L3781" i="6" s="1"/>
  <c r="I3781" i="6"/>
  <c r="K3781" i="6" s="1"/>
  <c r="H3781" i="6"/>
  <c r="D3781" i="6"/>
  <c r="C3781" i="6"/>
  <c r="B3781" i="6"/>
  <c r="P852" i="6"/>
  <c r="J852" i="6"/>
  <c r="L852" i="6" s="1"/>
  <c r="I852" i="6"/>
  <c r="K852" i="6" s="1"/>
  <c r="H852" i="6"/>
  <c r="D852" i="6"/>
  <c r="C852" i="6"/>
  <c r="B852" i="6"/>
  <c r="P6053" i="6"/>
  <c r="J6053" i="6"/>
  <c r="L6053" i="6" s="1"/>
  <c r="I6053" i="6"/>
  <c r="K6053" i="6" s="1"/>
  <c r="H6053" i="6"/>
  <c r="D6053" i="6"/>
  <c r="C6053" i="6"/>
  <c r="B6053" i="6"/>
  <c r="P2374" i="6"/>
  <c r="J2374" i="6"/>
  <c r="L2374" i="6" s="1"/>
  <c r="I2374" i="6"/>
  <c r="K2374" i="6" s="1"/>
  <c r="H2374" i="6"/>
  <c r="D2374" i="6"/>
  <c r="C2374" i="6"/>
  <c r="B2374" i="6"/>
  <c r="P1771" i="6"/>
  <c r="J1771" i="6"/>
  <c r="L1771" i="6" s="1"/>
  <c r="I1771" i="6"/>
  <c r="K1771" i="6" s="1"/>
  <c r="H1771" i="6"/>
  <c r="D1771" i="6"/>
  <c r="C1771" i="6"/>
  <c r="B1771" i="6"/>
  <c r="P2433" i="6"/>
  <c r="J2433" i="6"/>
  <c r="L2433" i="6" s="1"/>
  <c r="I2433" i="6"/>
  <c r="K2433" i="6" s="1"/>
  <c r="H2433" i="6"/>
  <c r="D2433" i="6"/>
  <c r="C2433" i="6"/>
  <c r="B2433" i="6"/>
  <c r="P2942" i="6"/>
  <c r="J2942" i="6"/>
  <c r="L2942" i="6" s="1"/>
  <c r="I2942" i="6"/>
  <c r="K2942" i="6" s="1"/>
  <c r="H2942" i="6"/>
  <c r="D2942" i="6"/>
  <c r="C2942" i="6"/>
  <c r="B2942" i="6"/>
  <c r="P4439" i="6"/>
  <c r="J4439" i="6"/>
  <c r="L4439" i="6" s="1"/>
  <c r="I4439" i="6"/>
  <c r="K4439" i="6" s="1"/>
  <c r="H4439" i="6"/>
  <c r="D4439" i="6"/>
  <c r="C4439" i="6"/>
  <c r="B4439" i="6"/>
  <c r="P5686" i="6"/>
  <c r="J5686" i="6"/>
  <c r="L5686" i="6" s="1"/>
  <c r="I5686" i="6"/>
  <c r="K5686" i="6" s="1"/>
  <c r="H5686" i="6"/>
  <c r="D5686" i="6"/>
  <c r="C5686" i="6"/>
  <c r="B5686" i="6"/>
  <c r="P2783" i="6"/>
  <c r="J2783" i="6"/>
  <c r="L2783" i="6" s="1"/>
  <c r="I2783" i="6"/>
  <c r="K2783" i="6" s="1"/>
  <c r="H2783" i="6"/>
  <c r="D2783" i="6"/>
  <c r="C2783" i="6"/>
  <c r="B2783" i="6"/>
  <c r="P1490" i="6"/>
  <c r="J1490" i="6"/>
  <c r="L1490" i="6" s="1"/>
  <c r="I1490" i="6"/>
  <c r="K1490" i="6" s="1"/>
  <c r="H1490" i="6"/>
  <c r="D1490" i="6"/>
  <c r="C1490" i="6"/>
  <c r="B1490" i="6"/>
  <c r="P6691" i="6"/>
  <c r="J6691" i="6"/>
  <c r="L6691" i="6" s="1"/>
  <c r="I6691" i="6"/>
  <c r="K6691" i="6" s="1"/>
  <c r="H6691" i="6"/>
  <c r="D6691" i="6"/>
  <c r="C6691" i="6"/>
  <c r="B6691" i="6"/>
  <c r="P714" i="6"/>
  <c r="J714" i="6"/>
  <c r="L714" i="6" s="1"/>
  <c r="I714" i="6"/>
  <c r="K714" i="6" s="1"/>
  <c r="H714" i="6"/>
  <c r="D714" i="6"/>
  <c r="C714" i="6"/>
  <c r="B714" i="6"/>
  <c r="P4462" i="6"/>
  <c r="J4462" i="6"/>
  <c r="L4462" i="6" s="1"/>
  <c r="I4462" i="6"/>
  <c r="K4462" i="6" s="1"/>
  <c r="H4462" i="6"/>
  <c r="D4462" i="6"/>
  <c r="C4462" i="6"/>
  <c r="B4462" i="6"/>
  <c r="P863" i="6"/>
  <c r="J863" i="6"/>
  <c r="L863" i="6" s="1"/>
  <c r="I863" i="6"/>
  <c r="K863" i="6" s="1"/>
  <c r="H863" i="6"/>
  <c r="D863" i="6"/>
  <c r="C863" i="6"/>
  <c r="B863" i="6"/>
  <c r="P4243" i="6"/>
  <c r="J4243" i="6"/>
  <c r="L4243" i="6" s="1"/>
  <c r="I4243" i="6"/>
  <c r="K4243" i="6" s="1"/>
  <c r="H4243" i="6"/>
  <c r="D4243" i="6"/>
  <c r="C4243" i="6"/>
  <c r="B4243" i="6"/>
  <c r="P6154" i="6"/>
  <c r="J6154" i="6"/>
  <c r="L6154" i="6" s="1"/>
  <c r="I6154" i="6"/>
  <c r="K6154" i="6" s="1"/>
  <c r="H6154" i="6"/>
  <c r="D6154" i="6"/>
  <c r="C6154" i="6"/>
  <c r="B6154" i="6"/>
  <c r="P4025" i="6"/>
  <c r="J4025" i="6"/>
  <c r="L4025" i="6" s="1"/>
  <c r="I4025" i="6"/>
  <c r="K4025" i="6" s="1"/>
  <c r="H4025" i="6"/>
  <c r="D4025" i="6"/>
  <c r="C4025" i="6"/>
  <c r="B4025" i="6"/>
  <c r="P4661" i="6"/>
  <c r="J4661" i="6"/>
  <c r="L4661" i="6" s="1"/>
  <c r="I4661" i="6"/>
  <c r="K4661" i="6" s="1"/>
  <c r="H4661" i="6"/>
  <c r="D4661" i="6"/>
  <c r="C4661" i="6"/>
  <c r="B4661" i="6"/>
  <c r="P5669" i="6"/>
  <c r="J5669" i="6"/>
  <c r="L5669" i="6" s="1"/>
  <c r="I5669" i="6"/>
  <c r="K5669" i="6" s="1"/>
  <c r="H5669" i="6"/>
  <c r="D5669" i="6"/>
  <c r="C5669" i="6"/>
  <c r="B5669" i="6"/>
  <c r="P4820" i="6"/>
  <c r="J4820" i="6"/>
  <c r="L4820" i="6" s="1"/>
  <c r="I4820" i="6"/>
  <c r="K4820" i="6" s="1"/>
  <c r="H4820" i="6"/>
  <c r="D4820" i="6"/>
  <c r="C4820" i="6"/>
  <c r="B4820" i="6"/>
  <c r="P2444" i="6"/>
  <c r="J2444" i="6"/>
  <c r="L2444" i="6" s="1"/>
  <c r="I2444" i="6"/>
  <c r="K2444" i="6" s="1"/>
  <c r="H2444" i="6"/>
  <c r="D2444" i="6"/>
  <c r="C2444" i="6"/>
  <c r="B2444" i="6"/>
  <c r="P6891" i="6"/>
  <c r="J6891" i="6"/>
  <c r="L6891" i="6" s="1"/>
  <c r="I6891" i="6"/>
  <c r="K6891" i="6" s="1"/>
  <c r="H6891" i="6"/>
  <c r="D6891" i="6"/>
  <c r="C6891" i="6"/>
  <c r="B6891" i="6"/>
  <c r="P5943" i="6"/>
  <c r="J5943" i="6"/>
  <c r="L5943" i="6" s="1"/>
  <c r="I5943" i="6"/>
  <c r="K5943" i="6" s="1"/>
  <c r="H5943" i="6"/>
  <c r="D5943" i="6"/>
  <c r="C5943" i="6"/>
  <c r="B5943" i="6"/>
  <c r="P1574" i="6"/>
  <c r="J1574" i="6"/>
  <c r="L1574" i="6" s="1"/>
  <c r="I1574" i="6"/>
  <c r="K1574" i="6" s="1"/>
  <c r="H1574" i="6"/>
  <c r="D1574" i="6"/>
  <c r="C1574" i="6"/>
  <c r="B1574" i="6"/>
  <c r="P2268" i="6"/>
  <c r="J2268" i="6"/>
  <c r="L2268" i="6" s="1"/>
  <c r="I2268" i="6"/>
  <c r="K2268" i="6" s="1"/>
  <c r="H2268" i="6"/>
  <c r="D2268" i="6"/>
  <c r="C2268" i="6"/>
  <c r="B2268" i="6"/>
  <c r="P223" i="6"/>
  <c r="J223" i="6"/>
  <c r="L223" i="6" s="1"/>
  <c r="I223" i="6"/>
  <c r="K223" i="6" s="1"/>
  <c r="H223" i="6"/>
  <c r="D223" i="6"/>
  <c r="C223" i="6"/>
  <c r="B223" i="6"/>
  <c r="P2997" i="6"/>
  <c r="J2997" i="6"/>
  <c r="L2997" i="6" s="1"/>
  <c r="I2997" i="6"/>
  <c r="K2997" i="6" s="1"/>
  <c r="H2997" i="6"/>
  <c r="D2997" i="6"/>
  <c r="C2997" i="6"/>
  <c r="B2997" i="6"/>
  <c r="P6444" i="6"/>
  <c r="J6444" i="6"/>
  <c r="L6444" i="6" s="1"/>
  <c r="I6444" i="6"/>
  <c r="K6444" i="6" s="1"/>
  <c r="H6444" i="6"/>
  <c r="D6444" i="6"/>
  <c r="C6444" i="6"/>
  <c r="B6444" i="6"/>
  <c r="P2606" i="6"/>
  <c r="J2606" i="6"/>
  <c r="L2606" i="6" s="1"/>
  <c r="I2606" i="6"/>
  <c r="K2606" i="6" s="1"/>
  <c r="H2606" i="6"/>
  <c r="D2606" i="6"/>
  <c r="C2606" i="6"/>
  <c r="B2606" i="6"/>
  <c r="P3834" i="6"/>
  <c r="J3834" i="6"/>
  <c r="L3834" i="6" s="1"/>
  <c r="I3834" i="6"/>
  <c r="K3834" i="6" s="1"/>
  <c r="H3834" i="6"/>
  <c r="D3834" i="6"/>
  <c r="C3834" i="6"/>
  <c r="B3834" i="6"/>
  <c r="P3918" i="6"/>
  <c r="J3918" i="6"/>
  <c r="L3918" i="6" s="1"/>
  <c r="I3918" i="6"/>
  <c r="K3918" i="6" s="1"/>
  <c r="H3918" i="6"/>
  <c r="D3918" i="6"/>
  <c r="C3918" i="6"/>
  <c r="B3918" i="6"/>
  <c r="P318" i="6"/>
  <c r="J318" i="6"/>
  <c r="L318" i="6" s="1"/>
  <c r="I318" i="6"/>
  <c r="K318" i="6" s="1"/>
  <c r="H318" i="6"/>
  <c r="D318" i="6"/>
  <c r="C318" i="6"/>
  <c r="B318" i="6"/>
  <c r="P2865" i="6"/>
  <c r="J2865" i="6"/>
  <c r="L2865" i="6" s="1"/>
  <c r="I2865" i="6"/>
  <c r="K2865" i="6" s="1"/>
  <c r="H2865" i="6"/>
  <c r="D2865" i="6"/>
  <c r="C2865" i="6"/>
  <c r="B2865" i="6"/>
  <c r="P6956" i="6"/>
  <c r="J6956" i="6"/>
  <c r="L6956" i="6" s="1"/>
  <c r="I6956" i="6"/>
  <c r="K6956" i="6" s="1"/>
  <c r="H6956" i="6"/>
  <c r="D6956" i="6"/>
  <c r="C6956" i="6"/>
  <c r="B6956" i="6"/>
  <c r="P2340" i="6"/>
  <c r="J2340" i="6"/>
  <c r="L2340" i="6" s="1"/>
  <c r="I2340" i="6"/>
  <c r="K2340" i="6" s="1"/>
  <c r="H2340" i="6"/>
  <c r="D2340" i="6"/>
  <c r="C2340" i="6"/>
  <c r="B2340" i="6"/>
  <c r="P6305" i="6"/>
  <c r="J6305" i="6"/>
  <c r="L6305" i="6" s="1"/>
  <c r="I6305" i="6"/>
  <c r="K6305" i="6" s="1"/>
  <c r="H6305" i="6"/>
  <c r="D6305" i="6"/>
  <c r="C6305" i="6"/>
  <c r="B6305" i="6"/>
  <c r="P2215" i="6"/>
  <c r="J2215" i="6"/>
  <c r="L2215" i="6" s="1"/>
  <c r="I2215" i="6"/>
  <c r="K2215" i="6" s="1"/>
  <c r="H2215" i="6"/>
  <c r="D2215" i="6"/>
  <c r="C2215" i="6"/>
  <c r="B2215" i="6"/>
  <c r="P606" i="6"/>
  <c r="J606" i="6"/>
  <c r="L606" i="6" s="1"/>
  <c r="I606" i="6"/>
  <c r="K606" i="6" s="1"/>
  <c r="H606" i="6"/>
  <c r="D606" i="6"/>
  <c r="C606" i="6"/>
  <c r="B606" i="6"/>
  <c r="P2304" i="6"/>
  <c r="J2304" i="6"/>
  <c r="L2304" i="6" s="1"/>
  <c r="I2304" i="6"/>
  <c r="K2304" i="6" s="1"/>
  <c r="H2304" i="6"/>
  <c r="D2304" i="6"/>
  <c r="C2304" i="6"/>
  <c r="B2304" i="6"/>
  <c r="P3631" i="6"/>
  <c r="J3631" i="6"/>
  <c r="L3631" i="6" s="1"/>
  <c r="I3631" i="6"/>
  <c r="K3631" i="6" s="1"/>
  <c r="H3631" i="6"/>
  <c r="D3631" i="6"/>
  <c r="C3631" i="6"/>
  <c r="B3631" i="6"/>
  <c r="P2015" i="6"/>
  <c r="J2015" i="6"/>
  <c r="L2015" i="6" s="1"/>
  <c r="I2015" i="6"/>
  <c r="K2015" i="6" s="1"/>
  <c r="H2015" i="6"/>
  <c r="D2015" i="6"/>
  <c r="C2015" i="6"/>
  <c r="B2015" i="6"/>
  <c r="P6767" i="6"/>
  <c r="J6767" i="6"/>
  <c r="L6767" i="6" s="1"/>
  <c r="I6767" i="6"/>
  <c r="K6767" i="6" s="1"/>
  <c r="H6767" i="6"/>
  <c r="D6767" i="6"/>
  <c r="C6767" i="6"/>
  <c r="B6767" i="6"/>
  <c r="P2474" i="6"/>
  <c r="J2474" i="6"/>
  <c r="L2474" i="6" s="1"/>
  <c r="I2474" i="6"/>
  <c r="K2474" i="6" s="1"/>
  <c r="H2474" i="6"/>
  <c r="D2474" i="6"/>
  <c r="C2474" i="6"/>
  <c r="B2474" i="6"/>
  <c r="P227" i="6"/>
  <c r="J227" i="6"/>
  <c r="L227" i="6" s="1"/>
  <c r="I227" i="6"/>
  <c r="K227" i="6" s="1"/>
  <c r="H227" i="6"/>
  <c r="D227" i="6"/>
  <c r="C227" i="6"/>
  <c r="B227" i="6"/>
  <c r="P1714" i="6"/>
  <c r="J1714" i="6"/>
  <c r="L1714" i="6" s="1"/>
  <c r="I1714" i="6"/>
  <c r="K1714" i="6" s="1"/>
  <c r="H1714" i="6"/>
  <c r="D1714" i="6"/>
  <c r="C1714" i="6"/>
  <c r="B1714" i="6"/>
  <c r="P4819" i="6"/>
  <c r="J4819" i="6"/>
  <c r="L4819" i="6" s="1"/>
  <c r="I4819" i="6"/>
  <c r="K4819" i="6" s="1"/>
  <c r="H4819" i="6"/>
  <c r="D4819" i="6"/>
  <c r="C4819" i="6"/>
  <c r="B4819" i="6"/>
  <c r="P4044" i="6"/>
  <c r="J4044" i="6"/>
  <c r="L4044" i="6" s="1"/>
  <c r="I4044" i="6"/>
  <c r="K4044" i="6" s="1"/>
  <c r="H4044" i="6"/>
  <c r="D4044" i="6"/>
  <c r="C4044" i="6"/>
  <c r="B4044" i="6"/>
  <c r="P4189" i="6"/>
  <c r="J4189" i="6"/>
  <c r="L4189" i="6" s="1"/>
  <c r="I4189" i="6"/>
  <c r="K4189" i="6" s="1"/>
  <c r="H4189" i="6"/>
  <c r="D4189" i="6"/>
  <c r="C4189" i="6"/>
  <c r="B4189" i="6"/>
  <c r="P2463" i="6"/>
  <c r="J2463" i="6"/>
  <c r="L2463" i="6" s="1"/>
  <c r="I2463" i="6"/>
  <c r="K2463" i="6" s="1"/>
  <c r="H2463" i="6"/>
  <c r="D2463" i="6"/>
  <c r="C2463" i="6"/>
  <c r="B2463" i="6"/>
  <c r="P6219" i="6"/>
  <c r="J6219" i="6"/>
  <c r="L6219" i="6" s="1"/>
  <c r="I6219" i="6"/>
  <c r="K6219" i="6" s="1"/>
  <c r="H6219" i="6"/>
  <c r="D6219" i="6"/>
  <c r="C6219" i="6"/>
  <c r="B6219" i="6"/>
  <c r="P3543" i="6"/>
  <c r="J3543" i="6"/>
  <c r="L3543" i="6" s="1"/>
  <c r="I3543" i="6"/>
  <c r="K3543" i="6" s="1"/>
  <c r="H3543" i="6"/>
  <c r="D3543" i="6"/>
  <c r="C3543" i="6"/>
  <c r="B3543" i="6"/>
  <c r="P6337" i="6"/>
  <c r="J6337" i="6"/>
  <c r="L6337" i="6" s="1"/>
  <c r="I6337" i="6"/>
  <c r="K6337" i="6" s="1"/>
  <c r="H6337" i="6"/>
  <c r="D6337" i="6"/>
  <c r="C6337" i="6"/>
  <c r="B6337" i="6"/>
  <c r="P5804" i="6"/>
  <c r="J5804" i="6"/>
  <c r="L5804" i="6" s="1"/>
  <c r="I5804" i="6"/>
  <c r="K5804" i="6" s="1"/>
  <c r="H5804" i="6"/>
  <c r="D5804" i="6"/>
  <c r="C5804" i="6"/>
  <c r="B5804" i="6"/>
  <c r="P6548" i="6"/>
  <c r="J6548" i="6"/>
  <c r="L6548" i="6" s="1"/>
  <c r="I6548" i="6"/>
  <c r="K6548" i="6" s="1"/>
  <c r="H6548" i="6"/>
  <c r="D6548" i="6"/>
  <c r="C6548" i="6"/>
  <c r="B6548" i="6"/>
  <c r="P233" i="6"/>
  <c r="J233" i="6"/>
  <c r="L233" i="6" s="1"/>
  <c r="I233" i="6"/>
  <c r="K233" i="6" s="1"/>
  <c r="H233" i="6"/>
  <c r="D233" i="6"/>
  <c r="C233" i="6"/>
  <c r="B233" i="6"/>
  <c r="P1748" i="6"/>
  <c r="J1748" i="6"/>
  <c r="L1748" i="6" s="1"/>
  <c r="I1748" i="6"/>
  <c r="K1748" i="6" s="1"/>
  <c r="H1748" i="6"/>
  <c r="D1748" i="6"/>
  <c r="C1748" i="6"/>
  <c r="B1748" i="6"/>
  <c r="P5879" i="6"/>
  <c r="J5879" i="6"/>
  <c r="L5879" i="6" s="1"/>
  <c r="I5879" i="6"/>
  <c r="K5879" i="6" s="1"/>
  <c r="H5879" i="6"/>
  <c r="D5879" i="6"/>
  <c r="C5879" i="6"/>
  <c r="B5879" i="6"/>
  <c r="P1686" i="6"/>
  <c r="J1686" i="6"/>
  <c r="L1686" i="6" s="1"/>
  <c r="I1686" i="6"/>
  <c r="K1686" i="6" s="1"/>
  <c r="H1686" i="6"/>
  <c r="D1686" i="6"/>
  <c r="C1686" i="6"/>
  <c r="B1686" i="6"/>
  <c r="P887" i="6"/>
  <c r="J887" i="6"/>
  <c r="L887" i="6" s="1"/>
  <c r="I887" i="6"/>
  <c r="K887" i="6" s="1"/>
  <c r="H887" i="6"/>
  <c r="D887" i="6"/>
  <c r="C887" i="6"/>
  <c r="B887" i="6"/>
  <c r="P808" i="6"/>
  <c r="J808" i="6"/>
  <c r="L808" i="6" s="1"/>
  <c r="I808" i="6"/>
  <c r="K808" i="6" s="1"/>
  <c r="H808" i="6"/>
  <c r="D808" i="6"/>
  <c r="C808" i="6"/>
  <c r="B808" i="6"/>
  <c r="P2739" i="6"/>
  <c r="J2739" i="6"/>
  <c r="L2739" i="6" s="1"/>
  <c r="I2739" i="6"/>
  <c r="K2739" i="6" s="1"/>
  <c r="H2739" i="6"/>
  <c r="D2739" i="6"/>
  <c r="C2739" i="6"/>
  <c r="B2739" i="6"/>
  <c r="P3183" i="6"/>
  <c r="J3183" i="6"/>
  <c r="L3183" i="6" s="1"/>
  <c r="I3183" i="6"/>
  <c r="K3183" i="6" s="1"/>
  <c r="H3183" i="6"/>
  <c r="D3183" i="6"/>
  <c r="C3183" i="6"/>
  <c r="B3183" i="6"/>
  <c r="P5239" i="6"/>
  <c r="J5239" i="6"/>
  <c r="L5239" i="6" s="1"/>
  <c r="I5239" i="6"/>
  <c r="K5239" i="6" s="1"/>
  <c r="H5239" i="6"/>
  <c r="D5239" i="6"/>
  <c r="C5239" i="6"/>
  <c r="B5239" i="6"/>
  <c r="P2120" i="6"/>
  <c r="J2120" i="6"/>
  <c r="L2120" i="6" s="1"/>
  <c r="I2120" i="6"/>
  <c r="K2120" i="6" s="1"/>
  <c r="H2120" i="6"/>
  <c r="D2120" i="6"/>
  <c r="C2120" i="6"/>
  <c r="B2120" i="6"/>
  <c r="P2806" i="6"/>
  <c r="J2806" i="6"/>
  <c r="L2806" i="6" s="1"/>
  <c r="I2806" i="6"/>
  <c r="K2806" i="6" s="1"/>
  <c r="H2806" i="6"/>
  <c r="D2806" i="6"/>
  <c r="C2806" i="6"/>
  <c r="B2806" i="6"/>
  <c r="P5361" i="6"/>
  <c r="J5361" i="6"/>
  <c r="L5361" i="6" s="1"/>
  <c r="I5361" i="6"/>
  <c r="K5361" i="6" s="1"/>
  <c r="H5361" i="6"/>
  <c r="D5361" i="6"/>
  <c r="C5361" i="6"/>
  <c r="B5361" i="6"/>
  <c r="P2347" i="6"/>
  <c r="J2347" i="6"/>
  <c r="L2347" i="6" s="1"/>
  <c r="I2347" i="6"/>
  <c r="K2347" i="6" s="1"/>
  <c r="H2347" i="6"/>
  <c r="D2347" i="6"/>
  <c r="C2347" i="6"/>
  <c r="B2347" i="6"/>
  <c r="P6788" i="6"/>
  <c r="J6788" i="6"/>
  <c r="L6788" i="6" s="1"/>
  <c r="I6788" i="6"/>
  <c r="K6788" i="6" s="1"/>
  <c r="H6788" i="6"/>
  <c r="D6788" i="6"/>
  <c r="C6788" i="6"/>
  <c r="B6788" i="6"/>
  <c r="P3343" i="6"/>
  <c r="J3343" i="6"/>
  <c r="L3343" i="6" s="1"/>
  <c r="I3343" i="6"/>
  <c r="K3343" i="6" s="1"/>
  <c r="H3343" i="6"/>
  <c r="D3343" i="6"/>
  <c r="C3343" i="6"/>
  <c r="B3343" i="6"/>
  <c r="P3938" i="6"/>
  <c r="J3938" i="6"/>
  <c r="L3938" i="6" s="1"/>
  <c r="I3938" i="6"/>
  <c r="K3938" i="6" s="1"/>
  <c r="H3938" i="6"/>
  <c r="D3938" i="6"/>
  <c r="C3938" i="6"/>
  <c r="B3938" i="6"/>
  <c r="P1594" i="6"/>
  <c r="J1594" i="6"/>
  <c r="L1594" i="6" s="1"/>
  <c r="I1594" i="6"/>
  <c r="K1594" i="6" s="1"/>
  <c r="H1594" i="6"/>
  <c r="D1594" i="6"/>
  <c r="C1594" i="6"/>
  <c r="B1594" i="6"/>
  <c r="P762" i="6"/>
  <c r="J762" i="6"/>
  <c r="L762" i="6" s="1"/>
  <c r="I762" i="6"/>
  <c r="K762" i="6" s="1"/>
  <c r="H762" i="6"/>
  <c r="D762" i="6"/>
  <c r="C762" i="6"/>
  <c r="B762" i="6"/>
  <c r="P5600" i="6"/>
  <c r="J5600" i="6"/>
  <c r="L5600" i="6" s="1"/>
  <c r="I5600" i="6"/>
  <c r="K5600" i="6" s="1"/>
  <c r="H5600" i="6"/>
  <c r="D5600" i="6"/>
  <c r="C5600" i="6"/>
  <c r="B5600" i="6"/>
  <c r="P2314" i="6"/>
  <c r="J2314" i="6"/>
  <c r="L2314" i="6" s="1"/>
  <c r="I2314" i="6"/>
  <c r="K2314" i="6" s="1"/>
  <c r="H2314" i="6"/>
  <c r="D2314" i="6"/>
  <c r="C2314" i="6"/>
  <c r="B2314" i="6"/>
  <c r="P4312" i="6"/>
  <c r="J4312" i="6"/>
  <c r="L4312" i="6" s="1"/>
  <c r="I4312" i="6"/>
  <c r="K4312" i="6" s="1"/>
  <c r="H4312" i="6"/>
  <c r="D4312" i="6"/>
  <c r="C4312" i="6"/>
  <c r="B4312" i="6"/>
  <c r="P4385" i="6"/>
  <c r="J4385" i="6"/>
  <c r="L4385" i="6" s="1"/>
  <c r="I4385" i="6"/>
  <c r="K4385" i="6" s="1"/>
  <c r="H4385" i="6"/>
  <c r="D4385" i="6"/>
  <c r="C4385" i="6"/>
  <c r="B4385" i="6"/>
  <c r="P4487" i="6"/>
  <c r="J4487" i="6"/>
  <c r="L4487" i="6" s="1"/>
  <c r="I4487" i="6"/>
  <c r="K4487" i="6" s="1"/>
  <c r="H4487" i="6"/>
  <c r="D4487" i="6"/>
  <c r="C4487" i="6"/>
  <c r="B4487" i="6"/>
  <c r="P4634" i="6"/>
  <c r="J4634" i="6"/>
  <c r="L4634" i="6" s="1"/>
  <c r="I4634" i="6"/>
  <c r="K4634" i="6" s="1"/>
  <c r="H4634" i="6"/>
  <c r="D4634" i="6"/>
  <c r="C4634" i="6"/>
  <c r="B4634" i="6"/>
  <c r="P2551" i="6"/>
  <c r="J2551" i="6"/>
  <c r="L2551" i="6" s="1"/>
  <c r="I2551" i="6"/>
  <c r="K2551" i="6" s="1"/>
  <c r="H2551" i="6"/>
  <c r="D2551" i="6"/>
  <c r="C2551" i="6"/>
  <c r="B2551" i="6"/>
  <c r="P6375" i="6"/>
  <c r="J6375" i="6"/>
  <c r="L6375" i="6" s="1"/>
  <c r="I6375" i="6"/>
  <c r="K6375" i="6" s="1"/>
  <c r="H6375" i="6"/>
  <c r="D6375" i="6"/>
  <c r="C6375" i="6"/>
  <c r="B6375" i="6"/>
  <c r="P4802" i="6"/>
  <c r="J4802" i="6"/>
  <c r="L4802" i="6" s="1"/>
  <c r="I4802" i="6"/>
  <c r="K4802" i="6" s="1"/>
  <c r="H4802" i="6"/>
  <c r="D4802" i="6"/>
  <c r="C4802" i="6"/>
  <c r="B4802" i="6"/>
  <c r="P3886" i="6"/>
  <c r="J3886" i="6"/>
  <c r="L3886" i="6" s="1"/>
  <c r="I3886" i="6"/>
  <c r="K3886" i="6" s="1"/>
  <c r="H3886" i="6"/>
  <c r="D3886" i="6"/>
  <c r="C3886" i="6"/>
  <c r="B3886" i="6"/>
  <c r="P4652" i="6"/>
  <c r="J4652" i="6"/>
  <c r="L4652" i="6" s="1"/>
  <c r="I4652" i="6"/>
  <c r="K4652" i="6" s="1"/>
  <c r="H4652" i="6"/>
  <c r="D4652" i="6"/>
  <c r="C4652" i="6"/>
  <c r="B4652" i="6"/>
  <c r="P5715" i="6"/>
  <c r="J5715" i="6"/>
  <c r="L5715" i="6" s="1"/>
  <c r="I5715" i="6"/>
  <c r="K5715" i="6" s="1"/>
  <c r="H5715" i="6"/>
  <c r="D5715" i="6"/>
  <c r="C5715" i="6"/>
  <c r="B5715" i="6"/>
  <c r="P2483" i="6"/>
  <c r="J2483" i="6"/>
  <c r="L2483" i="6" s="1"/>
  <c r="I2483" i="6"/>
  <c r="K2483" i="6" s="1"/>
  <c r="H2483" i="6"/>
  <c r="D2483" i="6"/>
  <c r="C2483" i="6"/>
  <c r="B2483" i="6"/>
  <c r="P5738" i="6"/>
  <c r="J5738" i="6"/>
  <c r="L5738" i="6" s="1"/>
  <c r="I5738" i="6"/>
  <c r="K5738" i="6" s="1"/>
  <c r="H5738" i="6"/>
  <c r="D5738" i="6"/>
  <c r="C5738" i="6"/>
  <c r="B5738" i="6"/>
  <c r="P977" i="6"/>
  <c r="J977" i="6"/>
  <c r="L977" i="6" s="1"/>
  <c r="I977" i="6"/>
  <c r="K977" i="6" s="1"/>
  <c r="H977" i="6"/>
  <c r="D977" i="6"/>
  <c r="C977" i="6"/>
  <c r="B977" i="6"/>
  <c r="P2752" i="6"/>
  <c r="J2752" i="6"/>
  <c r="L2752" i="6" s="1"/>
  <c r="I2752" i="6"/>
  <c r="K2752" i="6" s="1"/>
  <c r="H2752" i="6"/>
  <c r="D2752" i="6"/>
  <c r="C2752" i="6"/>
  <c r="B2752" i="6"/>
  <c r="P5057" i="6"/>
  <c r="J5057" i="6"/>
  <c r="L5057" i="6" s="1"/>
  <c r="I5057" i="6"/>
  <c r="K5057" i="6" s="1"/>
  <c r="H5057" i="6"/>
  <c r="D5057" i="6"/>
  <c r="C5057" i="6"/>
  <c r="B5057" i="6"/>
  <c r="P1619" i="6"/>
  <c r="J1619" i="6"/>
  <c r="L1619" i="6" s="1"/>
  <c r="I1619" i="6"/>
  <c r="K1619" i="6" s="1"/>
  <c r="H1619" i="6"/>
  <c r="D1619" i="6"/>
  <c r="C1619" i="6"/>
  <c r="B1619" i="6"/>
  <c r="P4868" i="6"/>
  <c r="J4868" i="6"/>
  <c r="L4868" i="6" s="1"/>
  <c r="I4868" i="6"/>
  <c r="K4868" i="6" s="1"/>
  <c r="H4868" i="6"/>
  <c r="D4868" i="6"/>
  <c r="C4868" i="6"/>
  <c r="B4868" i="6"/>
  <c r="P2716" i="6"/>
  <c r="J2716" i="6"/>
  <c r="L2716" i="6" s="1"/>
  <c r="I2716" i="6"/>
  <c r="K2716" i="6" s="1"/>
  <c r="H2716" i="6"/>
  <c r="D2716" i="6"/>
  <c r="C2716" i="6"/>
  <c r="B2716" i="6"/>
  <c r="P5353" i="6"/>
  <c r="J5353" i="6"/>
  <c r="L5353" i="6" s="1"/>
  <c r="I5353" i="6"/>
  <c r="K5353" i="6" s="1"/>
  <c r="H5353" i="6"/>
  <c r="D5353" i="6"/>
  <c r="C5353" i="6"/>
  <c r="B5353" i="6"/>
  <c r="P5259" i="6"/>
  <c r="J5259" i="6"/>
  <c r="L5259" i="6" s="1"/>
  <c r="I5259" i="6"/>
  <c r="K5259" i="6" s="1"/>
  <c r="H5259" i="6"/>
  <c r="D5259" i="6"/>
  <c r="C5259" i="6"/>
  <c r="B5259" i="6"/>
  <c r="P2388" i="6"/>
  <c r="J2388" i="6"/>
  <c r="L2388" i="6" s="1"/>
  <c r="I2388" i="6"/>
  <c r="K2388" i="6" s="1"/>
  <c r="H2388" i="6"/>
  <c r="D2388" i="6"/>
  <c r="C2388" i="6"/>
  <c r="B2388" i="6"/>
  <c r="P5355" i="6"/>
  <c r="J5355" i="6"/>
  <c r="L5355" i="6" s="1"/>
  <c r="I5355" i="6"/>
  <c r="K5355" i="6" s="1"/>
  <c r="H5355" i="6"/>
  <c r="D5355" i="6"/>
  <c r="C5355" i="6"/>
  <c r="B5355" i="6"/>
  <c r="P2922" i="6"/>
  <c r="J2922" i="6"/>
  <c r="L2922" i="6" s="1"/>
  <c r="I2922" i="6"/>
  <c r="K2922" i="6" s="1"/>
  <c r="H2922" i="6"/>
  <c r="D2922" i="6"/>
  <c r="C2922" i="6"/>
  <c r="B2922" i="6"/>
  <c r="P3755" i="6"/>
  <c r="J3755" i="6"/>
  <c r="L3755" i="6" s="1"/>
  <c r="I3755" i="6"/>
  <c r="K3755" i="6" s="1"/>
  <c r="H3755" i="6"/>
  <c r="D3755" i="6"/>
  <c r="C3755" i="6"/>
  <c r="B3755" i="6"/>
  <c r="P5359" i="6"/>
  <c r="J5359" i="6"/>
  <c r="L5359" i="6" s="1"/>
  <c r="I5359" i="6"/>
  <c r="K5359" i="6" s="1"/>
  <c r="H5359" i="6"/>
  <c r="D5359" i="6"/>
  <c r="C5359" i="6"/>
  <c r="B5359" i="6"/>
  <c r="P236" i="6"/>
  <c r="J236" i="6"/>
  <c r="L236" i="6" s="1"/>
  <c r="I236" i="6"/>
  <c r="K236" i="6" s="1"/>
  <c r="H236" i="6"/>
  <c r="D236" i="6"/>
  <c r="C236" i="6"/>
  <c r="B236" i="6"/>
  <c r="P5298" i="6"/>
  <c r="J5298" i="6"/>
  <c r="L5298" i="6" s="1"/>
  <c r="I5298" i="6"/>
  <c r="K5298" i="6" s="1"/>
  <c r="H5298" i="6"/>
  <c r="D5298" i="6"/>
  <c r="C5298" i="6"/>
  <c r="B5298" i="6"/>
  <c r="P798" i="6"/>
  <c r="J798" i="6"/>
  <c r="L798" i="6" s="1"/>
  <c r="I798" i="6"/>
  <c r="K798" i="6" s="1"/>
  <c r="H798" i="6"/>
  <c r="D798" i="6"/>
  <c r="C798" i="6"/>
  <c r="B798" i="6"/>
  <c r="P5382" i="6"/>
  <c r="J5382" i="6"/>
  <c r="L5382" i="6" s="1"/>
  <c r="I5382" i="6"/>
  <c r="K5382" i="6" s="1"/>
  <c r="H5382" i="6"/>
  <c r="D5382" i="6"/>
  <c r="C5382" i="6"/>
  <c r="B5382" i="6"/>
  <c r="P2658" i="6"/>
  <c r="J2658" i="6"/>
  <c r="L2658" i="6" s="1"/>
  <c r="I2658" i="6"/>
  <c r="K2658" i="6" s="1"/>
  <c r="H2658" i="6"/>
  <c r="D2658" i="6"/>
  <c r="C2658" i="6"/>
  <c r="B2658" i="6"/>
  <c r="P2183" i="6"/>
  <c r="J2183" i="6"/>
  <c r="L2183" i="6" s="1"/>
  <c r="I2183" i="6"/>
  <c r="K2183" i="6" s="1"/>
  <c r="H2183" i="6"/>
  <c r="D2183" i="6"/>
  <c r="C2183" i="6"/>
  <c r="B2183" i="6"/>
  <c r="P3516" i="6"/>
  <c r="J3516" i="6"/>
  <c r="L3516" i="6" s="1"/>
  <c r="I3516" i="6"/>
  <c r="K3516" i="6" s="1"/>
  <c r="H3516" i="6"/>
  <c r="D3516" i="6"/>
  <c r="C3516" i="6"/>
  <c r="B3516" i="6"/>
  <c r="P4766" i="6"/>
  <c r="J4766" i="6"/>
  <c r="L4766" i="6" s="1"/>
  <c r="I4766" i="6"/>
  <c r="K4766" i="6" s="1"/>
  <c r="H4766" i="6"/>
  <c r="D4766" i="6"/>
  <c r="C4766" i="6"/>
  <c r="B4766" i="6"/>
  <c r="P578" i="6"/>
  <c r="J578" i="6"/>
  <c r="L578" i="6" s="1"/>
  <c r="I578" i="6"/>
  <c r="K578" i="6" s="1"/>
  <c r="H578" i="6"/>
  <c r="D578" i="6"/>
  <c r="C578" i="6"/>
  <c r="B578" i="6"/>
  <c r="P5675" i="6"/>
  <c r="J5675" i="6"/>
  <c r="L5675" i="6" s="1"/>
  <c r="I5675" i="6"/>
  <c r="K5675" i="6" s="1"/>
  <c r="H5675" i="6"/>
  <c r="D5675" i="6"/>
  <c r="C5675" i="6"/>
  <c r="B5675" i="6"/>
  <c r="P2979" i="6"/>
  <c r="J2979" i="6"/>
  <c r="L2979" i="6" s="1"/>
  <c r="I2979" i="6"/>
  <c r="K2979" i="6" s="1"/>
  <c r="H2979" i="6"/>
  <c r="D2979" i="6"/>
  <c r="C2979" i="6"/>
  <c r="B2979" i="6"/>
  <c r="P1629" i="6"/>
  <c r="J1629" i="6"/>
  <c r="L1629" i="6" s="1"/>
  <c r="I1629" i="6"/>
  <c r="K1629" i="6" s="1"/>
  <c r="H1629" i="6"/>
  <c r="D1629" i="6"/>
  <c r="C1629" i="6"/>
  <c r="B1629" i="6"/>
  <c r="P2838" i="6"/>
  <c r="J2838" i="6"/>
  <c r="L2838" i="6" s="1"/>
  <c r="I2838" i="6"/>
  <c r="K2838" i="6" s="1"/>
  <c r="H2838" i="6"/>
  <c r="D2838" i="6"/>
  <c r="C2838" i="6"/>
  <c r="B2838" i="6"/>
  <c r="P1529" i="6"/>
  <c r="J1529" i="6"/>
  <c r="L1529" i="6" s="1"/>
  <c r="I1529" i="6"/>
  <c r="K1529" i="6" s="1"/>
  <c r="H1529" i="6"/>
  <c r="D1529" i="6"/>
  <c r="C1529" i="6"/>
  <c r="B1529" i="6"/>
  <c r="P4452" i="6"/>
  <c r="J4452" i="6"/>
  <c r="L4452" i="6" s="1"/>
  <c r="I4452" i="6"/>
  <c r="K4452" i="6" s="1"/>
  <c r="H4452" i="6"/>
  <c r="D4452" i="6"/>
  <c r="C4452" i="6"/>
  <c r="B4452" i="6"/>
  <c r="P4682" i="6"/>
  <c r="J4682" i="6"/>
  <c r="L4682" i="6" s="1"/>
  <c r="I4682" i="6"/>
  <c r="K4682" i="6" s="1"/>
  <c r="H4682" i="6"/>
  <c r="D4682" i="6"/>
  <c r="C4682" i="6"/>
  <c r="B4682" i="6"/>
  <c r="P1996" i="6"/>
  <c r="J1996" i="6"/>
  <c r="L1996" i="6" s="1"/>
  <c r="I1996" i="6"/>
  <c r="K1996" i="6" s="1"/>
  <c r="H1996" i="6"/>
  <c r="D1996" i="6"/>
  <c r="C1996" i="6"/>
  <c r="B1996" i="6"/>
  <c r="P4231" i="6"/>
  <c r="J4231" i="6"/>
  <c r="L4231" i="6" s="1"/>
  <c r="I4231" i="6"/>
  <c r="K4231" i="6" s="1"/>
  <c r="H4231" i="6"/>
  <c r="D4231" i="6"/>
  <c r="C4231" i="6"/>
  <c r="B4231" i="6"/>
  <c r="P6873" i="6"/>
  <c r="J6873" i="6"/>
  <c r="L6873" i="6" s="1"/>
  <c r="I6873" i="6"/>
  <c r="K6873" i="6" s="1"/>
  <c r="H6873" i="6"/>
  <c r="D6873" i="6"/>
  <c r="C6873" i="6"/>
  <c r="B6873" i="6"/>
  <c r="P459" i="6"/>
  <c r="J459" i="6"/>
  <c r="L459" i="6" s="1"/>
  <c r="I459" i="6"/>
  <c r="K459" i="6" s="1"/>
  <c r="H459" i="6"/>
  <c r="D459" i="6"/>
  <c r="C459" i="6"/>
  <c r="B459" i="6"/>
  <c r="P5744" i="6"/>
  <c r="J5744" i="6"/>
  <c r="L5744" i="6" s="1"/>
  <c r="I5744" i="6"/>
  <c r="K5744" i="6" s="1"/>
  <c r="H5744" i="6"/>
  <c r="D5744" i="6"/>
  <c r="C5744" i="6"/>
  <c r="B5744" i="6"/>
  <c r="P1756" i="6"/>
  <c r="J1756" i="6"/>
  <c r="L1756" i="6" s="1"/>
  <c r="I1756" i="6"/>
  <c r="K1756" i="6" s="1"/>
  <c r="H1756" i="6"/>
  <c r="D1756" i="6"/>
  <c r="C1756" i="6"/>
  <c r="B1756" i="6"/>
  <c r="P1596" i="6"/>
  <c r="J1596" i="6"/>
  <c r="L1596" i="6" s="1"/>
  <c r="I1596" i="6"/>
  <c r="K1596" i="6" s="1"/>
  <c r="H1596" i="6"/>
  <c r="D1596" i="6"/>
  <c r="C1596" i="6"/>
  <c r="B1596" i="6"/>
  <c r="P460" i="6"/>
  <c r="J460" i="6"/>
  <c r="L460" i="6" s="1"/>
  <c r="I460" i="6"/>
  <c r="K460" i="6" s="1"/>
  <c r="H460" i="6"/>
  <c r="D460" i="6"/>
  <c r="C460" i="6"/>
  <c r="B460" i="6"/>
  <c r="P461" i="6"/>
  <c r="J461" i="6"/>
  <c r="L461" i="6" s="1"/>
  <c r="I461" i="6"/>
  <c r="K461" i="6" s="1"/>
  <c r="H461" i="6"/>
  <c r="D461" i="6"/>
  <c r="C461" i="6"/>
  <c r="B461" i="6"/>
  <c r="P544" i="6"/>
  <c r="J544" i="6"/>
  <c r="L544" i="6" s="1"/>
  <c r="I544" i="6"/>
  <c r="K544" i="6" s="1"/>
  <c r="H544" i="6"/>
  <c r="D544" i="6"/>
  <c r="C544" i="6"/>
  <c r="B544" i="6"/>
  <c r="P3603" i="6"/>
  <c r="J3603" i="6"/>
  <c r="L3603" i="6" s="1"/>
  <c r="I3603" i="6"/>
  <c r="K3603" i="6" s="1"/>
  <c r="H3603" i="6"/>
  <c r="D3603" i="6"/>
  <c r="C3603" i="6"/>
  <c r="B3603" i="6"/>
  <c r="P1361" i="6"/>
  <c r="J1361" i="6"/>
  <c r="L1361" i="6" s="1"/>
  <c r="I1361" i="6"/>
  <c r="K1361" i="6" s="1"/>
  <c r="H1361" i="6"/>
  <c r="D1361" i="6"/>
  <c r="C1361" i="6"/>
  <c r="B1361" i="6"/>
  <c r="P3521" i="6"/>
  <c r="J3521" i="6"/>
  <c r="L3521" i="6" s="1"/>
  <c r="I3521" i="6"/>
  <c r="K3521" i="6" s="1"/>
  <c r="H3521" i="6"/>
  <c r="D3521" i="6"/>
  <c r="C3521" i="6"/>
  <c r="B3521" i="6"/>
  <c r="P5307" i="6"/>
  <c r="J5307" i="6"/>
  <c r="L5307" i="6" s="1"/>
  <c r="I5307" i="6"/>
  <c r="K5307" i="6" s="1"/>
  <c r="H5307" i="6"/>
  <c r="D5307" i="6"/>
  <c r="C5307" i="6"/>
  <c r="B5307" i="6"/>
  <c r="P2199" i="6"/>
  <c r="J2199" i="6"/>
  <c r="L2199" i="6" s="1"/>
  <c r="I2199" i="6"/>
  <c r="K2199" i="6" s="1"/>
  <c r="H2199" i="6"/>
  <c r="D2199" i="6"/>
  <c r="C2199" i="6"/>
  <c r="B2199" i="6"/>
  <c r="P5078" i="6"/>
  <c r="J5078" i="6"/>
  <c r="L5078" i="6" s="1"/>
  <c r="I5078" i="6"/>
  <c r="K5078" i="6" s="1"/>
  <c r="H5078" i="6"/>
  <c r="D5078" i="6"/>
  <c r="C5078" i="6"/>
  <c r="B5078" i="6"/>
  <c r="P2582" i="6"/>
  <c r="J2582" i="6"/>
  <c r="L2582" i="6" s="1"/>
  <c r="I2582" i="6"/>
  <c r="K2582" i="6" s="1"/>
  <c r="H2582" i="6"/>
  <c r="D2582" i="6"/>
  <c r="C2582" i="6"/>
  <c r="B2582" i="6"/>
  <c r="P6906" i="6"/>
  <c r="J6906" i="6"/>
  <c r="L6906" i="6" s="1"/>
  <c r="I6906" i="6"/>
  <c r="K6906" i="6" s="1"/>
  <c r="H6906" i="6"/>
  <c r="D6906" i="6"/>
  <c r="C6906" i="6"/>
  <c r="B6906" i="6"/>
  <c r="P3110" i="6"/>
  <c r="J3110" i="6"/>
  <c r="L3110" i="6" s="1"/>
  <c r="I3110" i="6"/>
  <c r="K3110" i="6" s="1"/>
  <c r="H3110" i="6"/>
  <c r="D3110" i="6"/>
  <c r="C3110" i="6"/>
  <c r="B3110" i="6"/>
  <c r="P7029" i="6"/>
  <c r="J7029" i="6"/>
  <c r="L7029" i="6" s="1"/>
  <c r="I7029" i="6"/>
  <c r="K7029" i="6" s="1"/>
  <c r="H7029" i="6"/>
  <c r="D7029" i="6"/>
  <c r="C7029" i="6"/>
  <c r="B7029" i="6"/>
  <c r="P5232" i="6"/>
  <c r="J5232" i="6"/>
  <c r="L5232" i="6" s="1"/>
  <c r="I5232" i="6"/>
  <c r="K5232" i="6" s="1"/>
  <c r="H5232" i="6"/>
  <c r="D5232" i="6"/>
  <c r="C5232" i="6"/>
  <c r="B5232" i="6"/>
  <c r="P1496" i="6"/>
  <c r="J1496" i="6"/>
  <c r="L1496" i="6" s="1"/>
  <c r="I1496" i="6"/>
  <c r="K1496" i="6" s="1"/>
  <c r="H1496" i="6"/>
  <c r="D1496" i="6"/>
  <c r="C1496" i="6"/>
  <c r="B1496" i="6"/>
  <c r="P3949" i="6"/>
  <c r="J3949" i="6"/>
  <c r="L3949" i="6" s="1"/>
  <c r="I3949" i="6"/>
  <c r="K3949" i="6" s="1"/>
  <c r="H3949" i="6"/>
  <c r="D3949" i="6"/>
  <c r="C3949" i="6"/>
  <c r="B3949" i="6"/>
  <c r="P5617" i="6"/>
  <c r="J5617" i="6"/>
  <c r="L5617" i="6" s="1"/>
  <c r="I5617" i="6"/>
  <c r="K5617" i="6" s="1"/>
  <c r="H5617" i="6"/>
  <c r="D5617" i="6"/>
  <c r="C5617" i="6"/>
  <c r="B5617" i="6"/>
  <c r="P3947" i="6"/>
  <c r="J3947" i="6"/>
  <c r="L3947" i="6" s="1"/>
  <c r="I3947" i="6"/>
  <c r="K3947" i="6" s="1"/>
  <c r="H3947" i="6"/>
  <c r="D3947" i="6"/>
  <c r="C3947" i="6"/>
  <c r="B3947" i="6"/>
  <c r="P4523" i="6"/>
  <c r="J4523" i="6"/>
  <c r="L4523" i="6" s="1"/>
  <c r="I4523" i="6"/>
  <c r="K4523" i="6" s="1"/>
  <c r="H4523" i="6"/>
  <c r="D4523" i="6"/>
  <c r="C4523" i="6"/>
  <c r="B4523" i="6"/>
  <c r="P362" i="6"/>
  <c r="J362" i="6"/>
  <c r="L362" i="6" s="1"/>
  <c r="I362" i="6"/>
  <c r="K362" i="6" s="1"/>
  <c r="H362" i="6"/>
  <c r="D362" i="6"/>
  <c r="C362" i="6"/>
  <c r="B362" i="6"/>
  <c r="P6394" i="6"/>
  <c r="J6394" i="6"/>
  <c r="L6394" i="6" s="1"/>
  <c r="I6394" i="6"/>
  <c r="K6394" i="6" s="1"/>
  <c r="H6394" i="6"/>
  <c r="D6394" i="6"/>
  <c r="C6394" i="6"/>
  <c r="B6394" i="6"/>
  <c r="P1575" i="6"/>
  <c r="J1575" i="6"/>
  <c r="L1575" i="6" s="1"/>
  <c r="I1575" i="6"/>
  <c r="K1575" i="6" s="1"/>
  <c r="H1575" i="6"/>
  <c r="D1575" i="6"/>
  <c r="C1575" i="6"/>
  <c r="B1575" i="6"/>
  <c r="P1371" i="6"/>
  <c r="J1371" i="6"/>
  <c r="L1371" i="6" s="1"/>
  <c r="I1371" i="6"/>
  <c r="K1371" i="6" s="1"/>
  <c r="H1371" i="6"/>
  <c r="D1371" i="6"/>
  <c r="C1371" i="6"/>
  <c r="B1371" i="6"/>
  <c r="P4913" i="6"/>
  <c r="J4913" i="6"/>
  <c r="L4913" i="6" s="1"/>
  <c r="I4913" i="6"/>
  <c r="K4913" i="6" s="1"/>
  <c r="H4913" i="6"/>
  <c r="D4913" i="6"/>
  <c r="C4913" i="6"/>
  <c r="B4913" i="6"/>
  <c r="P3711" i="6"/>
  <c r="J3711" i="6"/>
  <c r="L3711" i="6" s="1"/>
  <c r="I3711" i="6"/>
  <c r="K3711" i="6" s="1"/>
  <c r="H3711" i="6"/>
  <c r="D3711" i="6"/>
  <c r="C3711" i="6"/>
  <c r="B3711" i="6"/>
  <c r="P48" i="6"/>
  <c r="J48" i="6"/>
  <c r="L48" i="6" s="1"/>
  <c r="I48" i="6"/>
  <c r="K48" i="6" s="1"/>
  <c r="H48" i="6"/>
  <c r="D48" i="6"/>
  <c r="C48" i="6"/>
  <c r="B48" i="6"/>
  <c r="P1282" i="6"/>
  <c r="J1282" i="6"/>
  <c r="L1282" i="6" s="1"/>
  <c r="I1282" i="6"/>
  <c r="K1282" i="6" s="1"/>
  <c r="H1282" i="6"/>
  <c r="D1282" i="6"/>
  <c r="C1282" i="6"/>
  <c r="B1282" i="6"/>
  <c r="P214" i="6"/>
  <c r="J214" i="6"/>
  <c r="L214" i="6" s="1"/>
  <c r="I214" i="6"/>
  <c r="K214" i="6" s="1"/>
  <c r="H214" i="6"/>
  <c r="D214" i="6"/>
  <c r="C214" i="6"/>
  <c r="B214" i="6"/>
  <c r="P20" i="6"/>
  <c r="J20" i="6"/>
  <c r="L20" i="6" s="1"/>
  <c r="I20" i="6"/>
  <c r="K20" i="6" s="1"/>
  <c r="H20" i="6"/>
  <c r="D20" i="6"/>
  <c r="C20" i="6"/>
  <c r="B20" i="6"/>
  <c r="P4219" i="6"/>
  <c r="J4219" i="6"/>
  <c r="L4219" i="6" s="1"/>
  <c r="I4219" i="6"/>
  <c r="K4219" i="6" s="1"/>
  <c r="H4219" i="6"/>
  <c r="D4219" i="6"/>
  <c r="C4219" i="6"/>
  <c r="B4219" i="6"/>
  <c r="P3636" i="6"/>
  <c r="J3636" i="6"/>
  <c r="L3636" i="6" s="1"/>
  <c r="I3636" i="6"/>
  <c r="K3636" i="6" s="1"/>
  <c r="H3636" i="6"/>
  <c r="D3636" i="6"/>
  <c r="C3636" i="6"/>
  <c r="B3636" i="6"/>
  <c r="P1381" i="6"/>
  <c r="J1381" i="6"/>
  <c r="L1381" i="6" s="1"/>
  <c r="I1381" i="6"/>
  <c r="K1381" i="6" s="1"/>
  <c r="H1381" i="6"/>
  <c r="D1381" i="6"/>
  <c r="C1381" i="6"/>
  <c r="B1381" i="6"/>
  <c r="P2310" i="6"/>
  <c r="J2310" i="6"/>
  <c r="L2310" i="6" s="1"/>
  <c r="I2310" i="6"/>
  <c r="K2310" i="6" s="1"/>
  <c r="H2310" i="6"/>
  <c r="D2310" i="6"/>
  <c r="C2310" i="6"/>
  <c r="B2310" i="6"/>
  <c r="P673" i="6"/>
  <c r="J673" i="6"/>
  <c r="L673" i="6" s="1"/>
  <c r="I673" i="6"/>
  <c r="K673" i="6" s="1"/>
  <c r="H673" i="6"/>
  <c r="D673" i="6"/>
  <c r="C673" i="6"/>
  <c r="B673" i="6"/>
  <c r="P4787" i="6"/>
  <c r="J4787" i="6"/>
  <c r="L4787" i="6" s="1"/>
  <c r="I4787" i="6"/>
  <c r="K4787" i="6" s="1"/>
  <c r="H4787" i="6"/>
  <c r="D4787" i="6"/>
  <c r="C4787" i="6"/>
  <c r="B4787" i="6"/>
  <c r="P5800" i="6"/>
  <c r="J5800" i="6"/>
  <c r="L5800" i="6" s="1"/>
  <c r="I5800" i="6"/>
  <c r="K5800" i="6" s="1"/>
  <c r="H5800" i="6"/>
  <c r="D5800" i="6"/>
  <c r="C5800" i="6"/>
  <c r="B5800" i="6"/>
  <c r="P5945" i="6"/>
  <c r="J5945" i="6"/>
  <c r="L5945" i="6" s="1"/>
  <c r="I5945" i="6"/>
  <c r="K5945" i="6" s="1"/>
  <c r="H5945" i="6"/>
  <c r="D5945" i="6"/>
  <c r="C5945" i="6"/>
  <c r="B5945" i="6"/>
  <c r="P3163" i="6"/>
  <c r="J3163" i="6"/>
  <c r="L3163" i="6" s="1"/>
  <c r="I3163" i="6"/>
  <c r="K3163" i="6" s="1"/>
  <c r="H3163" i="6"/>
  <c r="D3163" i="6"/>
  <c r="C3163" i="6"/>
  <c r="B3163" i="6"/>
  <c r="P514" i="6"/>
  <c r="J514" i="6"/>
  <c r="L514" i="6" s="1"/>
  <c r="I514" i="6"/>
  <c r="K514" i="6" s="1"/>
  <c r="H514" i="6"/>
  <c r="D514" i="6"/>
  <c r="C514" i="6"/>
  <c r="B514" i="6"/>
  <c r="P4747" i="6"/>
  <c r="J4747" i="6"/>
  <c r="L4747" i="6" s="1"/>
  <c r="I4747" i="6"/>
  <c r="K4747" i="6" s="1"/>
  <c r="H4747" i="6"/>
  <c r="D4747" i="6"/>
  <c r="C4747" i="6"/>
  <c r="B4747" i="6"/>
  <c r="P5948" i="6"/>
  <c r="J5948" i="6"/>
  <c r="L5948" i="6" s="1"/>
  <c r="I5948" i="6"/>
  <c r="K5948" i="6" s="1"/>
  <c r="H5948" i="6"/>
  <c r="D5948" i="6"/>
  <c r="C5948" i="6"/>
  <c r="B5948" i="6"/>
  <c r="P2084" i="6"/>
  <c r="J2084" i="6"/>
  <c r="L2084" i="6" s="1"/>
  <c r="I2084" i="6"/>
  <c r="K2084" i="6" s="1"/>
  <c r="H2084" i="6"/>
  <c r="D2084" i="6"/>
  <c r="C2084" i="6"/>
  <c r="B2084" i="6"/>
  <c r="P6627" i="6"/>
  <c r="J6627" i="6"/>
  <c r="L6627" i="6" s="1"/>
  <c r="I6627" i="6"/>
  <c r="K6627" i="6" s="1"/>
  <c r="H6627" i="6"/>
  <c r="D6627" i="6"/>
  <c r="C6627" i="6"/>
  <c r="B6627" i="6"/>
  <c r="P1370" i="6"/>
  <c r="J1370" i="6"/>
  <c r="L1370" i="6" s="1"/>
  <c r="I1370" i="6"/>
  <c r="K1370" i="6" s="1"/>
  <c r="H1370" i="6"/>
  <c r="D1370" i="6"/>
  <c r="C1370" i="6"/>
  <c r="B1370" i="6"/>
  <c r="P632" i="6"/>
  <c r="J632" i="6"/>
  <c r="L632" i="6" s="1"/>
  <c r="I632" i="6"/>
  <c r="K632" i="6" s="1"/>
  <c r="H632" i="6"/>
  <c r="D632" i="6"/>
  <c r="C632" i="6"/>
  <c r="B632" i="6"/>
  <c r="P1994" i="6"/>
  <c r="J1994" i="6"/>
  <c r="L1994" i="6" s="1"/>
  <c r="I1994" i="6"/>
  <c r="K1994" i="6" s="1"/>
  <c r="H1994" i="6"/>
  <c r="D1994" i="6"/>
  <c r="C1994" i="6"/>
  <c r="B1994" i="6"/>
  <c r="P5471" i="6"/>
  <c r="J5471" i="6"/>
  <c r="L5471" i="6" s="1"/>
  <c r="I5471" i="6"/>
  <c r="K5471" i="6" s="1"/>
  <c r="H5471" i="6"/>
  <c r="D5471" i="6"/>
  <c r="C5471" i="6"/>
  <c r="B5471" i="6"/>
  <c r="P6951" i="6"/>
  <c r="J6951" i="6"/>
  <c r="L6951" i="6" s="1"/>
  <c r="I6951" i="6"/>
  <c r="K6951" i="6" s="1"/>
  <c r="H6951" i="6"/>
  <c r="D6951" i="6"/>
  <c r="C6951" i="6"/>
  <c r="B6951" i="6"/>
  <c r="P3421" i="6"/>
  <c r="J3421" i="6"/>
  <c r="L3421" i="6" s="1"/>
  <c r="I3421" i="6"/>
  <c r="K3421" i="6" s="1"/>
  <c r="H3421" i="6"/>
  <c r="D3421" i="6"/>
  <c r="C3421" i="6"/>
  <c r="B3421" i="6"/>
  <c r="P6950" i="6"/>
  <c r="J6950" i="6"/>
  <c r="L6950" i="6" s="1"/>
  <c r="I6950" i="6"/>
  <c r="K6950" i="6" s="1"/>
  <c r="H6950" i="6"/>
  <c r="D6950" i="6"/>
  <c r="C6950" i="6"/>
  <c r="B6950" i="6"/>
  <c r="P2222" i="6"/>
  <c r="J2222" i="6"/>
  <c r="L2222" i="6" s="1"/>
  <c r="I2222" i="6"/>
  <c r="K2222" i="6" s="1"/>
  <c r="H2222" i="6"/>
  <c r="D2222" i="6"/>
  <c r="C2222" i="6"/>
  <c r="B2222" i="6"/>
  <c r="P2645" i="6"/>
  <c r="J2645" i="6"/>
  <c r="L2645" i="6" s="1"/>
  <c r="I2645" i="6"/>
  <c r="K2645" i="6" s="1"/>
  <c r="H2645" i="6"/>
  <c r="D2645" i="6"/>
  <c r="C2645" i="6"/>
  <c r="B2645" i="6"/>
  <c r="P5513" i="6"/>
  <c r="J5513" i="6"/>
  <c r="L5513" i="6" s="1"/>
  <c r="I5513" i="6"/>
  <c r="K5513" i="6" s="1"/>
  <c r="H5513" i="6"/>
  <c r="D5513" i="6"/>
  <c r="C5513" i="6"/>
  <c r="B5513" i="6"/>
  <c r="P6183" i="6"/>
  <c r="J6183" i="6"/>
  <c r="L6183" i="6" s="1"/>
  <c r="I6183" i="6"/>
  <c r="K6183" i="6" s="1"/>
  <c r="H6183" i="6"/>
  <c r="D6183" i="6"/>
  <c r="C6183" i="6"/>
  <c r="B6183" i="6"/>
  <c r="P674" i="6"/>
  <c r="J674" i="6"/>
  <c r="L674" i="6" s="1"/>
  <c r="I674" i="6"/>
  <c r="K674" i="6" s="1"/>
  <c r="H674" i="6"/>
  <c r="D674" i="6"/>
  <c r="C674" i="6"/>
  <c r="B674" i="6"/>
  <c r="P3348" i="6"/>
  <c r="J3348" i="6"/>
  <c r="L3348" i="6" s="1"/>
  <c r="I3348" i="6"/>
  <c r="K3348" i="6" s="1"/>
  <c r="H3348" i="6"/>
  <c r="D3348" i="6"/>
  <c r="C3348" i="6"/>
  <c r="B3348" i="6"/>
  <c r="P4926" i="6"/>
  <c r="J4926" i="6"/>
  <c r="L4926" i="6" s="1"/>
  <c r="I4926" i="6"/>
  <c r="K4926" i="6" s="1"/>
  <c r="H4926" i="6"/>
  <c r="D4926" i="6"/>
  <c r="C4926" i="6"/>
  <c r="B4926" i="6"/>
  <c r="P6265" i="6"/>
  <c r="J6265" i="6"/>
  <c r="L6265" i="6" s="1"/>
  <c r="I6265" i="6"/>
  <c r="K6265" i="6" s="1"/>
  <c r="H6265" i="6"/>
  <c r="D6265" i="6"/>
  <c r="C6265" i="6"/>
  <c r="B6265" i="6"/>
  <c r="P4861" i="6"/>
  <c r="J4861" i="6"/>
  <c r="L4861" i="6" s="1"/>
  <c r="I4861" i="6"/>
  <c r="K4861" i="6" s="1"/>
  <c r="H4861" i="6"/>
  <c r="D4861" i="6"/>
  <c r="C4861" i="6"/>
  <c r="B4861" i="6"/>
  <c r="P861" i="6"/>
  <c r="J861" i="6"/>
  <c r="L861" i="6" s="1"/>
  <c r="I861" i="6"/>
  <c r="K861" i="6" s="1"/>
  <c r="H861" i="6"/>
  <c r="D861" i="6"/>
  <c r="C861" i="6"/>
  <c r="B861" i="6"/>
  <c r="P787" i="6"/>
  <c r="J787" i="6"/>
  <c r="L787" i="6" s="1"/>
  <c r="I787" i="6"/>
  <c r="K787" i="6" s="1"/>
  <c r="H787" i="6"/>
  <c r="D787" i="6"/>
  <c r="C787" i="6"/>
  <c r="B787" i="6"/>
  <c r="P3777" i="6"/>
  <c r="J3777" i="6"/>
  <c r="L3777" i="6" s="1"/>
  <c r="I3777" i="6"/>
  <c r="K3777" i="6" s="1"/>
  <c r="H3777" i="6"/>
  <c r="D3777" i="6"/>
  <c r="C3777" i="6"/>
  <c r="B3777" i="6"/>
  <c r="P1787" i="6"/>
  <c r="J1787" i="6"/>
  <c r="L1787" i="6" s="1"/>
  <c r="I1787" i="6"/>
  <c r="K1787" i="6" s="1"/>
  <c r="H1787" i="6"/>
  <c r="D1787" i="6"/>
  <c r="C1787" i="6"/>
  <c r="B1787" i="6"/>
  <c r="P4093" i="6"/>
  <c r="J4093" i="6"/>
  <c r="L4093" i="6" s="1"/>
  <c r="I4093" i="6"/>
  <c r="K4093" i="6" s="1"/>
  <c r="H4093" i="6"/>
  <c r="D4093" i="6"/>
  <c r="C4093" i="6"/>
  <c r="B4093" i="6"/>
  <c r="P3292" i="6"/>
  <c r="J3292" i="6"/>
  <c r="L3292" i="6" s="1"/>
  <c r="I3292" i="6"/>
  <c r="K3292" i="6" s="1"/>
  <c r="H3292" i="6"/>
  <c r="D3292" i="6"/>
  <c r="C3292" i="6"/>
  <c r="B3292" i="6"/>
  <c r="P2547" i="6"/>
  <c r="J2547" i="6"/>
  <c r="L2547" i="6" s="1"/>
  <c r="I2547" i="6"/>
  <c r="K2547" i="6" s="1"/>
  <c r="H2547" i="6"/>
  <c r="D2547" i="6"/>
  <c r="C2547" i="6"/>
  <c r="B2547" i="6"/>
  <c r="P3053" i="6"/>
  <c r="J3053" i="6"/>
  <c r="L3053" i="6" s="1"/>
  <c r="I3053" i="6"/>
  <c r="K3053" i="6" s="1"/>
  <c r="H3053" i="6"/>
  <c r="D3053" i="6"/>
  <c r="C3053" i="6"/>
  <c r="B3053" i="6"/>
  <c r="P218" i="6"/>
  <c r="J218" i="6"/>
  <c r="L218" i="6" s="1"/>
  <c r="I218" i="6"/>
  <c r="K218" i="6" s="1"/>
  <c r="H218" i="6"/>
  <c r="D218" i="6"/>
  <c r="C218" i="6"/>
  <c r="B218" i="6"/>
  <c r="P3601" i="6"/>
  <c r="J3601" i="6"/>
  <c r="L3601" i="6" s="1"/>
  <c r="I3601" i="6"/>
  <c r="K3601" i="6" s="1"/>
  <c r="H3601" i="6"/>
  <c r="D3601" i="6"/>
  <c r="C3601" i="6"/>
  <c r="B3601" i="6"/>
  <c r="P6852" i="6"/>
  <c r="J6852" i="6"/>
  <c r="L6852" i="6" s="1"/>
  <c r="I6852" i="6"/>
  <c r="K6852" i="6" s="1"/>
  <c r="H6852" i="6"/>
  <c r="D6852" i="6"/>
  <c r="C6852" i="6"/>
  <c r="B6852" i="6"/>
  <c r="P7" i="6"/>
  <c r="J7" i="6"/>
  <c r="L7" i="6" s="1"/>
  <c r="I7" i="6"/>
  <c r="K7" i="6" s="1"/>
  <c r="H7" i="6"/>
  <c r="D7" i="6"/>
  <c r="C7" i="6"/>
  <c r="B7" i="6"/>
  <c r="P582" i="6"/>
  <c r="J582" i="6"/>
  <c r="L582" i="6" s="1"/>
  <c r="I582" i="6"/>
  <c r="K582" i="6" s="1"/>
  <c r="H582" i="6"/>
  <c r="D582" i="6"/>
  <c r="C582" i="6"/>
  <c r="B582" i="6"/>
  <c r="P3106" i="6"/>
  <c r="J3106" i="6"/>
  <c r="L3106" i="6" s="1"/>
  <c r="I3106" i="6"/>
  <c r="K3106" i="6" s="1"/>
  <c r="H3106" i="6"/>
  <c r="D3106" i="6"/>
  <c r="C3106" i="6"/>
  <c r="B3106" i="6"/>
  <c r="P1235" i="6"/>
  <c r="J1235" i="6"/>
  <c r="L1235" i="6" s="1"/>
  <c r="I1235" i="6"/>
  <c r="K1235" i="6" s="1"/>
  <c r="H1235" i="6"/>
  <c r="D1235" i="6"/>
  <c r="C1235" i="6"/>
  <c r="B1235" i="6"/>
  <c r="P6690" i="6"/>
  <c r="J6690" i="6"/>
  <c r="L6690" i="6" s="1"/>
  <c r="I6690" i="6"/>
  <c r="K6690" i="6" s="1"/>
  <c r="H6690" i="6"/>
  <c r="D6690" i="6"/>
  <c r="C6690" i="6"/>
  <c r="B6690" i="6"/>
  <c r="P402" i="6"/>
  <c r="J402" i="6"/>
  <c r="L402" i="6" s="1"/>
  <c r="I402" i="6"/>
  <c r="K402" i="6" s="1"/>
  <c r="H402" i="6"/>
  <c r="D402" i="6"/>
  <c r="C402" i="6"/>
  <c r="B402" i="6"/>
  <c r="P6398" i="6"/>
  <c r="J6398" i="6"/>
  <c r="L6398" i="6" s="1"/>
  <c r="I6398" i="6"/>
  <c r="K6398" i="6" s="1"/>
  <c r="H6398" i="6"/>
  <c r="D6398" i="6"/>
  <c r="C6398" i="6"/>
  <c r="B6398" i="6"/>
  <c r="P5798" i="6"/>
  <c r="J5798" i="6"/>
  <c r="L5798" i="6" s="1"/>
  <c r="I5798" i="6"/>
  <c r="K5798" i="6" s="1"/>
  <c r="H5798" i="6"/>
  <c r="D5798" i="6"/>
  <c r="C5798" i="6"/>
  <c r="B5798" i="6"/>
  <c r="P5332" i="6"/>
  <c r="J5332" i="6"/>
  <c r="L5332" i="6" s="1"/>
  <c r="I5332" i="6"/>
  <c r="K5332" i="6" s="1"/>
  <c r="H5332" i="6"/>
  <c r="D5332" i="6"/>
  <c r="C5332" i="6"/>
  <c r="B5332" i="6"/>
  <c r="P3021" i="6"/>
  <c r="J3021" i="6"/>
  <c r="L3021" i="6" s="1"/>
  <c r="I3021" i="6"/>
  <c r="K3021" i="6" s="1"/>
  <c r="H3021" i="6"/>
  <c r="D3021" i="6"/>
  <c r="C3021" i="6"/>
  <c r="B3021" i="6"/>
  <c r="P2951" i="6"/>
  <c r="J2951" i="6"/>
  <c r="L2951" i="6" s="1"/>
  <c r="I2951" i="6"/>
  <c r="K2951" i="6" s="1"/>
  <c r="H2951" i="6"/>
  <c r="D2951" i="6"/>
  <c r="C2951" i="6"/>
  <c r="B2951" i="6"/>
  <c r="P6175" i="6"/>
  <c r="J6175" i="6"/>
  <c r="L6175" i="6" s="1"/>
  <c r="I6175" i="6"/>
  <c r="K6175" i="6" s="1"/>
  <c r="H6175" i="6"/>
  <c r="D6175" i="6"/>
  <c r="C6175" i="6"/>
  <c r="B6175" i="6"/>
  <c r="P341" i="6"/>
  <c r="J341" i="6"/>
  <c r="L341" i="6" s="1"/>
  <c r="I341" i="6"/>
  <c r="K341" i="6" s="1"/>
  <c r="H341" i="6"/>
  <c r="D341" i="6"/>
  <c r="C341" i="6"/>
  <c r="B341" i="6"/>
  <c r="P4407" i="6"/>
  <c r="J4407" i="6"/>
  <c r="L4407" i="6" s="1"/>
  <c r="I4407" i="6"/>
  <c r="K4407" i="6" s="1"/>
  <c r="H4407" i="6"/>
  <c r="D4407" i="6"/>
  <c r="C4407" i="6"/>
  <c r="B4407" i="6"/>
  <c r="P1430" i="6"/>
  <c r="J1430" i="6"/>
  <c r="L1430" i="6" s="1"/>
  <c r="I1430" i="6"/>
  <c r="K1430" i="6" s="1"/>
  <c r="H1430" i="6"/>
  <c r="D1430" i="6"/>
  <c r="C1430" i="6"/>
  <c r="B1430" i="6"/>
  <c r="P3428" i="6"/>
  <c r="J3428" i="6"/>
  <c r="L3428" i="6" s="1"/>
  <c r="I3428" i="6"/>
  <c r="K3428" i="6" s="1"/>
  <c r="H3428" i="6"/>
  <c r="D3428" i="6"/>
  <c r="C3428" i="6"/>
  <c r="B3428" i="6"/>
  <c r="P61" i="6"/>
  <c r="J61" i="6"/>
  <c r="L61" i="6" s="1"/>
  <c r="I61" i="6"/>
  <c r="K61" i="6" s="1"/>
  <c r="H61" i="6"/>
  <c r="D61" i="6"/>
  <c r="C61" i="6"/>
  <c r="B61" i="6"/>
  <c r="P2801" i="6"/>
  <c r="J2801" i="6"/>
  <c r="L2801" i="6" s="1"/>
  <c r="I2801" i="6"/>
  <c r="K2801" i="6" s="1"/>
  <c r="H2801" i="6"/>
  <c r="D2801" i="6"/>
  <c r="C2801" i="6"/>
  <c r="B2801" i="6"/>
  <c r="P4208" i="6"/>
  <c r="J4208" i="6"/>
  <c r="L4208" i="6" s="1"/>
  <c r="I4208" i="6"/>
  <c r="K4208" i="6" s="1"/>
  <c r="H4208" i="6"/>
  <c r="D4208" i="6"/>
  <c r="C4208" i="6"/>
  <c r="B4208" i="6"/>
  <c r="P2053" i="6"/>
  <c r="J2053" i="6"/>
  <c r="L2053" i="6" s="1"/>
  <c r="I2053" i="6"/>
  <c r="K2053" i="6" s="1"/>
  <c r="H2053" i="6"/>
  <c r="D2053" i="6"/>
  <c r="C2053" i="6"/>
  <c r="B2053" i="6"/>
  <c r="P5243" i="6"/>
  <c r="J5243" i="6"/>
  <c r="L5243" i="6" s="1"/>
  <c r="I5243" i="6"/>
  <c r="K5243" i="6" s="1"/>
  <c r="H5243" i="6"/>
  <c r="D5243" i="6"/>
  <c r="C5243" i="6"/>
  <c r="B5243" i="6"/>
  <c r="P1736" i="6"/>
  <c r="J1736" i="6"/>
  <c r="L1736" i="6" s="1"/>
  <c r="I1736" i="6"/>
  <c r="K1736" i="6" s="1"/>
  <c r="H1736" i="6"/>
  <c r="D1736" i="6"/>
  <c r="C1736" i="6"/>
  <c r="B1736" i="6"/>
  <c r="P6745" i="6"/>
  <c r="J6745" i="6"/>
  <c r="L6745" i="6" s="1"/>
  <c r="I6745" i="6"/>
  <c r="K6745" i="6" s="1"/>
  <c r="H6745" i="6"/>
  <c r="D6745" i="6"/>
  <c r="C6745" i="6"/>
  <c r="B6745" i="6"/>
  <c r="P6933" i="6"/>
  <c r="J6933" i="6"/>
  <c r="L6933" i="6" s="1"/>
  <c r="I6933" i="6"/>
  <c r="K6933" i="6" s="1"/>
  <c r="H6933" i="6"/>
  <c r="D6933" i="6"/>
  <c r="C6933" i="6"/>
  <c r="B6933" i="6"/>
  <c r="P4998" i="6"/>
  <c r="J4998" i="6"/>
  <c r="L4998" i="6" s="1"/>
  <c r="I4998" i="6"/>
  <c r="K4998" i="6" s="1"/>
  <c r="H4998" i="6"/>
  <c r="D4998" i="6"/>
  <c r="C4998" i="6"/>
  <c r="B4998" i="6"/>
  <c r="P1332" i="6"/>
  <c r="J1332" i="6"/>
  <c r="L1332" i="6" s="1"/>
  <c r="I1332" i="6"/>
  <c r="K1332" i="6" s="1"/>
  <c r="H1332" i="6"/>
  <c r="D1332" i="6"/>
  <c r="C1332" i="6"/>
  <c r="B1332" i="6"/>
  <c r="P4914" i="6"/>
  <c r="J4914" i="6"/>
  <c r="L4914" i="6" s="1"/>
  <c r="I4914" i="6"/>
  <c r="K4914" i="6" s="1"/>
  <c r="H4914" i="6"/>
  <c r="D4914" i="6"/>
  <c r="C4914" i="6"/>
  <c r="B4914" i="6"/>
  <c r="P6495" i="6"/>
  <c r="J6495" i="6"/>
  <c r="L6495" i="6" s="1"/>
  <c r="I6495" i="6"/>
  <c r="K6495" i="6" s="1"/>
  <c r="H6495" i="6"/>
  <c r="D6495" i="6"/>
  <c r="C6495" i="6"/>
  <c r="B6495" i="6"/>
  <c r="P2265" i="6"/>
  <c r="J2265" i="6"/>
  <c r="L2265" i="6" s="1"/>
  <c r="I2265" i="6"/>
  <c r="K2265" i="6" s="1"/>
  <c r="H2265" i="6"/>
  <c r="D2265" i="6"/>
  <c r="C2265" i="6"/>
  <c r="B2265" i="6"/>
  <c r="P3146" i="6"/>
  <c r="J3146" i="6"/>
  <c r="L3146" i="6" s="1"/>
  <c r="I3146" i="6"/>
  <c r="K3146" i="6" s="1"/>
  <c r="H3146" i="6"/>
  <c r="D3146" i="6"/>
  <c r="C3146" i="6"/>
  <c r="B3146" i="6"/>
  <c r="P1288" i="6"/>
  <c r="J1288" i="6"/>
  <c r="L1288" i="6" s="1"/>
  <c r="I1288" i="6"/>
  <c r="K1288" i="6" s="1"/>
  <c r="H1288" i="6"/>
  <c r="D1288" i="6"/>
  <c r="C1288" i="6"/>
  <c r="B1288" i="6"/>
  <c r="P2048" i="6"/>
  <c r="J2048" i="6"/>
  <c r="L2048" i="6" s="1"/>
  <c r="I2048" i="6"/>
  <c r="K2048" i="6" s="1"/>
  <c r="H2048" i="6"/>
  <c r="D2048" i="6"/>
  <c r="C2048" i="6"/>
  <c r="B2048" i="6"/>
  <c r="P3746" i="6"/>
  <c r="J3746" i="6"/>
  <c r="L3746" i="6" s="1"/>
  <c r="I3746" i="6"/>
  <c r="K3746" i="6" s="1"/>
  <c r="H3746" i="6"/>
  <c r="D3746" i="6"/>
  <c r="C3746" i="6"/>
  <c r="B3746" i="6"/>
  <c r="P3173" i="6"/>
  <c r="J3173" i="6"/>
  <c r="L3173" i="6" s="1"/>
  <c r="I3173" i="6"/>
  <c r="K3173" i="6" s="1"/>
  <c r="H3173" i="6"/>
  <c r="D3173" i="6"/>
  <c r="C3173" i="6"/>
  <c r="B3173" i="6"/>
  <c r="P2528" i="6"/>
  <c r="J2528" i="6"/>
  <c r="L2528" i="6" s="1"/>
  <c r="I2528" i="6"/>
  <c r="K2528" i="6" s="1"/>
  <c r="H2528" i="6"/>
  <c r="D2528" i="6"/>
  <c r="C2528" i="6"/>
  <c r="B2528" i="6"/>
  <c r="P7026" i="6"/>
  <c r="J7026" i="6"/>
  <c r="L7026" i="6" s="1"/>
  <c r="I7026" i="6"/>
  <c r="K7026" i="6" s="1"/>
  <c r="H7026" i="6"/>
  <c r="D7026" i="6"/>
  <c r="C7026" i="6"/>
  <c r="B7026" i="6"/>
  <c r="P4617" i="6"/>
  <c r="J4617" i="6"/>
  <c r="L4617" i="6" s="1"/>
  <c r="I4617" i="6"/>
  <c r="K4617" i="6" s="1"/>
  <c r="H4617" i="6"/>
  <c r="D4617" i="6"/>
  <c r="C4617" i="6"/>
  <c r="B4617" i="6"/>
  <c r="P828" i="6"/>
  <c r="J828" i="6"/>
  <c r="L828" i="6" s="1"/>
  <c r="I828" i="6"/>
  <c r="K828" i="6" s="1"/>
  <c r="H828" i="6"/>
  <c r="D828" i="6"/>
  <c r="C828" i="6"/>
  <c r="B828" i="6"/>
  <c r="P836" i="6"/>
  <c r="J836" i="6"/>
  <c r="L836" i="6" s="1"/>
  <c r="I836" i="6"/>
  <c r="K836" i="6" s="1"/>
  <c r="H836" i="6"/>
  <c r="D836" i="6"/>
  <c r="C836" i="6"/>
  <c r="B836" i="6"/>
  <c r="P5323" i="6"/>
  <c r="J5323" i="6"/>
  <c r="L5323" i="6" s="1"/>
  <c r="I5323" i="6"/>
  <c r="K5323" i="6" s="1"/>
  <c r="H5323" i="6"/>
  <c r="D5323" i="6"/>
  <c r="C5323" i="6"/>
  <c r="B5323" i="6"/>
  <c r="P1746" i="6"/>
  <c r="J1746" i="6"/>
  <c r="L1746" i="6" s="1"/>
  <c r="I1746" i="6"/>
  <c r="K1746" i="6" s="1"/>
  <c r="H1746" i="6"/>
  <c r="D1746" i="6"/>
  <c r="C1746" i="6"/>
  <c r="B1746" i="6"/>
  <c r="P2858" i="6"/>
  <c r="J2858" i="6"/>
  <c r="L2858" i="6" s="1"/>
  <c r="I2858" i="6"/>
  <c r="K2858" i="6" s="1"/>
  <c r="H2858" i="6"/>
  <c r="D2858" i="6"/>
  <c r="C2858" i="6"/>
  <c r="B2858" i="6"/>
  <c r="P1868" i="6"/>
  <c r="J1868" i="6"/>
  <c r="L1868" i="6" s="1"/>
  <c r="I1868" i="6"/>
  <c r="K1868" i="6" s="1"/>
  <c r="H1868" i="6"/>
  <c r="D1868" i="6"/>
  <c r="C1868" i="6"/>
  <c r="B1868" i="6"/>
  <c r="P1298" i="6"/>
  <c r="J1298" i="6"/>
  <c r="L1298" i="6" s="1"/>
  <c r="I1298" i="6"/>
  <c r="K1298" i="6" s="1"/>
  <c r="H1298" i="6"/>
  <c r="D1298" i="6"/>
  <c r="C1298" i="6"/>
  <c r="B1298" i="6"/>
  <c r="P2771" i="6"/>
  <c r="J2771" i="6"/>
  <c r="L2771" i="6" s="1"/>
  <c r="I2771" i="6"/>
  <c r="K2771" i="6" s="1"/>
  <c r="H2771" i="6"/>
  <c r="D2771" i="6"/>
  <c r="C2771" i="6"/>
  <c r="B2771" i="6"/>
  <c r="P3399" i="6"/>
  <c r="J3399" i="6"/>
  <c r="L3399" i="6" s="1"/>
  <c r="I3399" i="6"/>
  <c r="K3399" i="6" s="1"/>
  <c r="H3399" i="6"/>
  <c r="D3399" i="6"/>
  <c r="C3399" i="6"/>
  <c r="B3399" i="6"/>
  <c r="P3847" i="6"/>
  <c r="J3847" i="6"/>
  <c r="L3847" i="6" s="1"/>
  <c r="I3847" i="6"/>
  <c r="K3847" i="6" s="1"/>
  <c r="H3847" i="6"/>
  <c r="D3847" i="6"/>
  <c r="C3847" i="6"/>
  <c r="B3847" i="6"/>
  <c r="P2592" i="6"/>
  <c r="J2592" i="6"/>
  <c r="L2592" i="6" s="1"/>
  <c r="I2592" i="6"/>
  <c r="K2592" i="6" s="1"/>
  <c r="H2592" i="6"/>
  <c r="D2592" i="6"/>
  <c r="C2592" i="6"/>
  <c r="B2592" i="6"/>
  <c r="P5130" i="6"/>
  <c r="J5130" i="6"/>
  <c r="L5130" i="6" s="1"/>
  <c r="I5130" i="6"/>
  <c r="K5130" i="6" s="1"/>
  <c r="H5130" i="6"/>
  <c r="D5130" i="6"/>
  <c r="C5130" i="6"/>
  <c r="B5130" i="6"/>
  <c r="P3820" i="6"/>
  <c r="J3820" i="6"/>
  <c r="L3820" i="6" s="1"/>
  <c r="I3820" i="6"/>
  <c r="K3820" i="6" s="1"/>
  <c r="H3820" i="6"/>
  <c r="D3820" i="6"/>
  <c r="C3820" i="6"/>
  <c r="B3820" i="6"/>
  <c r="P4327" i="6"/>
  <c r="J4327" i="6"/>
  <c r="L4327" i="6" s="1"/>
  <c r="I4327" i="6"/>
  <c r="K4327" i="6" s="1"/>
  <c r="H4327" i="6"/>
  <c r="D4327" i="6"/>
  <c r="C4327" i="6"/>
  <c r="B4327" i="6"/>
  <c r="P7036" i="6"/>
  <c r="J7036" i="6"/>
  <c r="L7036" i="6" s="1"/>
  <c r="I7036" i="6"/>
  <c r="K7036" i="6" s="1"/>
  <c r="H7036" i="6"/>
  <c r="D7036" i="6"/>
  <c r="C7036" i="6"/>
  <c r="B7036" i="6"/>
  <c r="P6935" i="6"/>
  <c r="J6935" i="6"/>
  <c r="L6935" i="6" s="1"/>
  <c r="I6935" i="6"/>
  <c r="K6935" i="6" s="1"/>
  <c r="H6935" i="6"/>
  <c r="D6935" i="6"/>
  <c r="C6935" i="6"/>
  <c r="B6935" i="6"/>
  <c r="P2083" i="6"/>
  <c r="J2083" i="6"/>
  <c r="L2083" i="6" s="1"/>
  <c r="I2083" i="6"/>
  <c r="K2083" i="6" s="1"/>
  <c r="H2083" i="6"/>
  <c r="D2083" i="6"/>
  <c r="C2083" i="6"/>
  <c r="B2083" i="6"/>
  <c r="P6929" i="6"/>
  <c r="J6929" i="6"/>
  <c r="L6929" i="6" s="1"/>
  <c r="I6929" i="6"/>
  <c r="K6929" i="6" s="1"/>
  <c r="H6929" i="6"/>
  <c r="D6929" i="6"/>
  <c r="C6929" i="6"/>
  <c r="B6929" i="6"/>
  <c r="P4525" i="6"/>
  <c r="J4525" i="6"/>
  <c r="L4525" i="6" s="1"/>
  <c r="I4525" i="6"/>
  <c r="K4525" i="6" s="1"/>
  <c r="H4525" i="6"/>
  <c r="D4525" i="6"/>
  <c r="C4525" i="6"/>
  <c r="B4525" i="6"/>
  <c r="P6418" i="6"/>
  <c r="J6418" i="6"/>
  <c r="L6418" i="6" s="1"/>
  <c r="I6418" i="6"/>
  <c r="K6418" i="6" s="1"/>
  <c r="H6418" i="6"/>
  <c r="D6418" i="6"/>
  <c r="C6418" i="6"/>
  <c r="B6418" i="6"/>
  <c r="P6923" i="6"/>
  <c r="J6923" i="6"/>
  <c r="L6923" i="6" s="1"/>
  <c r="I6923" i="6"/>
  <c r="K6923" i="6" s="1"/>
  <c r="H6923" i="6"/>
  <c r="D6923" i="6"/>
  <c r="C6923" i="6"/>
  <c r="B6923" i="6"/>
  <c r="P1971" i="6"/>
  <c r="J1971" i="6"/>
  <c r="L1971" i="6" s="1"/>
  <c r="I1971" i="6"/>
  <c r="K1971" i="6" s="1"/>
  <c r="H1971" i="6"/>
  <c r="D1971" i="6"/>
  <c r="C1971" i="6"/>
  <c r="B1971" i="6"/>
  <c r="P11" i="6"/>
  <c r="J11" i="6"/>
  <c r="L11" i="6" s="1"/>
  <c r="I11" i="6"/>
  <c r="K11" i="6" s="1"/>
  <c r="H11" i="6"/>
  <c r="D11" i="6"/>
  <c r="C11" i="6"/>
  <c r="B11" i="6"/>
  <c r="P6433" i="6"/>
  <c r="J6433" i="6"/>
  <c r="L6433" i="6" s="1"/>
  <c r="I6433" i="6"/>
  <c r="K6433" i="6" s="1"/>
  <c r="H6433" i="6"/>
  <c r="D6433" i="6"/>
  <c r="C6433" i="6"/>
  <c r="B6433" i="6"/>
  <c r="P1827" i="6"/>
  <c r="J1827" i="6"/>
  <c r="L1827" i="6" s="1"/>
  <c r="I1827" i="6"/>
  <c r="K1827" i="6" s="1"/>
  <c r="H1827" i="6"/>
  <c r="D1827" i="6"/>
  <c r="C1827" i="6"/>
  <c r="B1827" i="6"/>
  <c r="P6625" i="6"/>
  <c r="J6625" i="6"/>
  <c r="L6625" i="6" s="1"/>
  <c r="I6625" i="6"/>
  <c r="K6625" i="6" s="1"/>
  <c r="H6625" i="6"/>
  <c r="D6625" i="6"/>
  <c r="C6625" i="6"/>
  <c r="B6625" i="6"/>
  <c r="P3285" i="6"/>
  <c r="J3285" i="6"/>
  <c r="L3285" i="6" s="1"/>
  <c r="I3285" i="6"/>
  <c r="K3285" i="6" s="1"/>
  <c r="H3285" i="6"/>
  <c r="D3285" i="6"/>
  <c r="C3285" i="6"/>
  <c r="B3285" i="6"/>
  <c r="P6877" i="6"/>
  <c r="J6877" i="6"/>
  <c r="L6877" i="6" s="1"/>
  <c r="I6877" i="6"/>
  <c r="K6877" i="6" s="1"/>
  <c r="H6877" i="6"/>
  <c r="D6877" i="6"/>
  <c r="C6877" i="6"/>
  <c r="B6877" i="6"/>
  <c r="P3153" i="6"/>
  <c r="J3153" i="6"/>
  <c r="L3153" i="6" s="1"/>
  <c r="I3153" i="6"/>
  <c r="K3153" i="6" s="1"/>
  <c r="H3153" i="6"/>
  <c r="D3153" i="6"/>
  <c r="C3153" i="6"/>
  <c r="B3153" i="6"/>
  <c r="P1222" i="6"/>
  <c r="J1222" i="6"/>
  <c r="L1222" i="6" s="1"/>
  <c r="I1222" i="6"/>
  <c r="K1222" i="6" s="1"/>
  <c r="H1222" i="6"/>
  <c r="D1222" i="6"/>
  <c r="C1222" i="6"/>
  <c r="B1222" i="6"/>
  <c r="P1369" i="6"/>
  <c r="J1369" i="6"/>
  <c r="L1369" i="6" s="1"/>
  <c r="I1369" i="6"/>
  <c r="K1369" i="6" s="1"/>
  <c r="H1369" i="6"/>
  <c r="D1369" i="6"/>
  <c r="C1369" i="6"/>
  <c r="B1369" i="6"/>
  <c r="P4245" i="6"/>
  <c r="J4245" i="6"/>
  <c r="L4245" i="6" s="1"/>
  <c r="I4245" i="6"/>
  <c r="K4245" i="6" s="1"/>
  <c r="H4245" i="6"/>
  <c r="D4245" i="6"/>
  <c r="C4245" i="6"/>
  <c r="B4245" i="6"/>
  <c r="P1896" i="6"/>
  <c r="J1896" i="6"/>
  <c r="L1896" i="6" s="1"/>
  <c r="I1896" i="6"/>
  <c r="K1896" i="6" s="1"/>
  <c r="H1896" i="6"/>
  <c r="D1896" i="6"/>
  <c r="C1896" i="6"/>
  <c r="B1896" i="6"/>
  <c r="P7061" i="6"/>
  <c r="J7061" i="6"/>
  <c r="L7061" i="6" s="1"/>
  <c r="I7061" i="6"/>
  <c r="K7061" i="6" s="1"/>
  <c r="H7061" i="6"/>
  <c r="D7061" i="6"/>
  <c r="C7061" i="6"/>
  <c r="B7061" i="6"/>
  <c r="P2959" i="6"/>
  <c r="J2959" i="6"/>
  <c r="L2959" i="6" s="1"/>
  <c r="I2959" i="6"/>
  <c r="K2959" i="6" s="1"/>
  <c r="H2959" i="6"/>
  <c r="D2959" i="6"/>
  <c r="C2959" i="6"/>
  <c r="B2959" i="6"/>
  <c r="P3418" i="6"/>
  <c r="J3418" i="6"/>
  <c r="L3418" i="6" s="1"/>
  <c r="I3418" i="6"/>
  <c r="K3418" i="6" s="1"/>
  <c r="H3418" i="6"/>
  <c r="D3418" i="6"/>
  <c r="C3418" i="6"/>
  <c r="B3418" i="6"/>
  <c r="P4024" i="6"/>
  <c r="J4024" i="6"/>
  <c r="L4024" i="6" s="1"/>
  <c r="I4024" i="6"/>
  <c r="K4024" i="6" s="1"/>
  <c r="H4024" i="6"/>
  <c r="D4024" i="6"/>
  <c r="C4024" i="6"/>
  <c r="B4024" i="6"/>
  <c r="P2339" i="6"/>
  <c r="J2339" i="6"/>
  <c r="L2339" i="6" s="1"/>
  <c r="I2339" i="6"/>
  <c r="K2339" i="6" s="1"/>
  <c r="H2339" i="6"/>
  <c r="D2339" i="6"/>
  <c r="C2339" i="6"/>
  <c r="B2339" i="6"/>
  <c r="P2072" i="6"/>
  <c r="J2072" i="6"/>
  <c r="L2072" i="6" s="1"/>
  <c r="I2072" i="6"/>
  <c r="K2072" i="6" s="1"/>
  <c r="H2072" i="6"/>
  <c r="D2072" i="6"/>
  <c r="C2072" i="6"/>
  <c r="B2072" i="6"/>
  <c r="P5592" i="6"/>
  <c r="J5592" i="6"/>
  <c r="L5592" i="6" s="1"/>
  <c r="I5592" i="6"/>
  <c r="K5592" i="6" s="1"/>
  <c r="H5592" i="6"/>
  <c r="D5592" i="6"/>
  <c r="C5592" i="6"/>
  <c r="B5592" i="6"/>
  <c r="P5426" i="6"/>
  <c r="J5426" i="6"/>
  <c r="L5426" i="6" s="1"/>
  <c r="I5426" i="6"/>
  <c r="K5426" i="6" s="1"/>
  <c r="H5426" i="6"/>
  <c r="D5426" i="6"/>
  <c r="C5426" i="6"/>
  <c r="B5426" i="6"/>
  <c r="P297" i="6"/>
  <c r="J297" i="6"/>
  <c r="L297" i="6" s="1"/>
  <c r="I297" i="6"/>
  <c r="K297" i="6" s="1"/>
  <c r="H297" i="6"/>
  <c r="D297" i="6"/>
  <c r="C297" i="6"/>
  <c r="B297" i="6"/>
  <c r="P4233" i="6"/>
  <c r="J4233" i="6"/>
  <c r="L4233" i="6" s="1"/>
  <c r="I4233" i="6"/>
  <c r="K4233" i="6" s="1"/>
  <c r="H4233" i="6"/>
  <c r="D4233" i="6"/>
  <c r="C4233" i="6"/>
  <c r="B4233" i="6"/>
  <c r="P4302" i="6"/>
  <c r="J4302" i="6"/>
  <c r="L4302" i="6" s="1"/>
  <c r="I4302" i="6"/>
  <c r="K4302" i="6" s="1"/>
  <c r="H4302" i="6"/>
  <c r="D4302" i="6"/>
  <c r="C4302" i="6"/>
  <c r="B4302" i="6"/>
  <c r="P278" i="6"/>
  <c r="J278" i="6"/>
  <c r="L278" i="6" s="1"/>
  <c r="I278" i="6"/>
  <c r="K278" i="6" s="1"/>
  <c r="H278" i="6"/>
  <c r="D278" i="6"/>
  <c r="C278" i="6"/>
  <c r="B278" i="6"/>
  <c r="P2317" i="6"/>
  <c r="J2317" i="6"/>
  <c r="L2317" i="6" s="1"/>
  <c r="I2317" i="6"/>
  <c r="K2317" i="6" s="1"/>
  <c r="H2317" i="6"/>
  <c r="D2317" i="6"/>
  <c r="C2317" i="6"/>
  <c r="B2317" i="6"/>
  <c r="P6678" i="6"/>
  <c r="J6678" i="6"/>
  <c r="L6678" i="6" s="1"/>
  <c r="I6678" i="6"/>
  <c r="K6678" i="6" s="1"/>
  <c r="H6678" i="6"/>
  <c r="D6678" i="6"/>
  <c r="C6678" i="6"/>
  <c r="B6678" i="6"/>
  <c r="P306" i="6"/>
  <c r="J306" i="6"/>
  <c r="L306" i="6" s="1"/>
  <c r="I306" i="6"/>
  <c r="K306" i="6" s="1"/>
  <c r="H306" i="6"/>
  <c r="D306" i="6"/>
  <c r="C306" i="6"/>
  <c r="B306" i="6"/>
  <c r="P2970" i="6"/>
  <c r="J2970" i="6"/>
  <c r="L2970" i="6" s="1"/>
  <c r="I2970" i="6"/>
  <c r="K2970" i="6" s="1"/>
  <c r="H2970" i="6"/>
  <c r="D2970" i="6"/>
  <c r="C2970" i="6"/>
  <c r="B2970" i="6"/>
  <c r="P1741" i="6"/>
  <c r="J1741" i="6"/>
  <c r="L1741" i="6" s="1"/>
  <c r="I1741" i="6"/>
  <c r="K1741" i="6" s="1"/>
  <c r="H1741" i="6"/>
  <c r="D1741" i="6"/>
  <c r="C1741" i="6"/>
  <c r="B1741" i="6"/>
  <c r="P4873" i="6"/>
  <c r="J4873" i="6"/>
  <c r="L4873" i="6" s="1"/>
  <c r="I4873" i="6"/>
  <c r="K4873" i="6" s="1"/>
  <c r="H4873" i="6"/>
  <c r="D4873" i="6"/>
  <c r="C4873" i="6"/>
  <c r="B4873" i="6"/>
  <c r="P1895" i="6"/>
  <c r="J1895" i="6"/>
  <c r="L1895" i="6" s="1"/>
  <c r="I1895" i="6"/>
  <c r="K1895" i="6" s="1"/>
  <c r="H1895" i="6"/>
  <c r="D1895" i="6"/>
  <c r="C1895" i="6"/>
  <c r="B1895" i="6"/>
  <c r="P2619" i="6"/>
  <c r="J2619" i="6"/>
  <c r="L2619" i="6" s="1"/>
  <c r="I2619" i="6"/>
  <c r="K2619" i="6" s="1"/>
  <c r="H2619" i="6"/>
  <c r="D2619" i="6"/>
  <c r="C2619" i="6"/>
  <c r="B2619" i="6"/>
  <c r="P2826" i="6"/>
  <c r="J2826" i="6"/>
  <c r="L2826" i="6" s="1"/>
  <c r="I2826" i="6"/>
  <c r="K2826" i="6" s="1"/>
  <c r="H2826" i="6"/>
  <c r="D2826" i="6"/>
  <c r="C2826" i="6"/>
  <c r="B2826" i="6"/>
  <c r="P353" i="6"/>
  <c r="J353" i="6"/>
  <c r="L353" i="6" s="1"/>
  <c r="I353" i="6"/>
  <c r="K353" i="6" s="1"/>
  <c r="H353" i="6"/>
  <c r="D353" i="6"/>
  <c r="C353" i="6"/>
  <c r="B353" i="6"/>
  <c r="P3298" i="6"/>
  <c r="J3298" i="6"/>
  <c r="L3298" i="6" s="1"/>
  <c r="I3298" i="6"/>
  <c r="K3298" i="6" s="1"/>
  <c r="H3298" i="6"/>
  <c r="D3298" i="6"/>
  <c r="C3298" i="6"/>
  <c r="B3298" i="6"/>
  <c r="P2663" i="6"/>
  <c r="J2663" i="6"/>
  <c r="L2663" i="6" s="1"/>
  <c r="I2663" i="6"/>
  <c r="K2663" i="6" s="1"/>
  <c r="H2663" i="6"/>
  <c r="D2663" i="6"/>
  <c r="C2663" i="6"/>
  <c r="B2663" i="6"/>
  <c r="P717" i="6"/>
  <c r="J717" i="6"/>
  <c r="L717" i="6" s="1"/>
  <c r="I717" i="6"/>
  <c r="K717" i="6" s="1"/>
  <c r="H717" i="6"/>
  <c r="D717" i="6"/>
  <c r="C717" i="6"/>
  <c r="B717" i="6"/>
  <c r="P6127" i="6"/>
  <c r="J6127" i="6"/>
  <c r="L6127" i="6" s="1"/>
  <c r="I6127" i="6"/>
  <c r="K6127" i="6" s="1"/>
  <c r="H6127" i="6"/>
  <c r="D6127" i="6"/>
  <c r="C6127" i="6"/>
  <c r="B6127" i="6"/>
  <c r="P2740" i="6"/>
  <c r="J2740" i="6"/>
  <c r="L2740" i="6" s="1"/>
  <c r="I2740" i="6"/>
  <c r="K2740" i="6" s="1"/>
  <c r="H2740" i="6"/>
  <c r="D2740" i="6"/>
  <c r="C2740" i="6"/>
  <c r="B2740" i="6"/>
  <c r="P4783" i="6"/>
  <c r="J4783" i="6"/>
  <c r="L4783" i="6" s="1"/>
  <c r="I4783" i="6"/>
  <c r="K4783" i="6" s="1"/>
  <c r="H4783" i="6"/>
  <c r="D4783" i="6"/>
  <c r="C4783" i="6"/>
  <c r="B4783" i="6"/>
  <c r="P1402" i="6"/>
  <c r="J1402" i="6"/>
  <c r="L1402" i="6" s="1"/>
  <c r="I1402" i="6"/>
  <c r="K1402" i="6" s="1"/>
  <c r="H1402" i="6"/>
  <c r="D1402" i="6"/>
  <c r="C1402" i="6"/>
  <c r="B1402" i="6"/>
  <c r="P1200" i="6"/>
  <c r="J1200" i="6"/>
  <c r="L1200" i="6" s="1"/>
  <c r="I1200" i="6"/>
  <c r="K1200" i="6" s="1"/>
  <c r="H1200" i="6"/>
  <c r="D1200" i="6"/>
  <c r="C1200" i="6"/>
  <c r="B1200" i="6"/>
  <c r="P6207" i="6"/>
  <c r="J6207" i="6"/>
  <c r="L6207" i="6" s="1"/>
  <c r="I6207" i="6"/>
  <c r="K6207" i="6" s="1"/>
  <c r="H6207" i="6"/>
  <c r="D6207" i="6"/>
  <c r="C6207" i="6"/>
  <c r="B6207" i="6"/>
  <c r="P2363" i="6"/>
  <c r="J2363" i="6"/>
  <c r="L2363" i="6" s="1"/>
  <c r="I2363" i="6"/>
  <c r="K2363" i="6" s="1"/>
  <c r="H2363" i="6"/>
  <c r="D2363" i="6"/>
  <c r="C2363" i="6"/>
  <c r="B2363" i="6"/>
  <c r="P7024" i="6"/>
  <c r="J7024" i="6"/>
  <c r="L7024" i="6" s="1"/>
  <c r="I7024" i="6"/>
  <c r="K7024" i="6" s="1"/>
  <c r="H7024" i="6"/>
  <c r="D7024" i="6"/>
  <c r="C7024" i="6"/>
  <c r="B7024" i="6"/>
  <c r="P1247" i="6"/>
  <c r="J1247" i="6"/>
  <c r="L1247" i="6" s="1"/>
  <c r="I1247" i="6"/>
  <c r="K1247" i="6" s="1"/>
  <c r="H1247" i="6"/>
  <c r="D1247" i="6"/>
  <c r="C1247" i="6"/>
  <c r="B1247" i="6"/>
  <c r="P2402" i="6"/>
  <c r="J2402" i="6"/>
  <c r="L2402" i="6" s="1"/>
  <c r="I2402" i="6"/>
  <c r="K2402" i="6" s="1"/>
  <c r="H2402" i="6"/>
  <c r="D2402" i="6"/>
  <c r="C2402" i="6"/>
  <c r="B2402" i="6"/>
  <c r="P4765" i="6"/>
  <c r="J4765" i="6"/>
  <c r="L4765" i="6" s="1"/>
  <c r="I4765" i="6"/>
  <c r="K4765" i="6" s="1"/>
  <c r="H4765" i="6"/>
  <c r="D4765" i="6"/>
  <c r="C4765" i="6"/>
  <c r="B4765" i="6"/>
  <c r="P340" i="6"/>
  <c r="J340" i="6"/>
  <c r="L340" i="6" s="1"/>
  <c r="I340" i="6"/>
  <c r="K340" i="6" s="1"/>
  <c r="H340" i="6"/>
  <c r="D340" i="6"/>
  <c r="C340" i="6"/>
  <c r="B340" i="6"/>
  <c r="P2574" i="6"/>
  <c r="J2574" i="6"/>
  <c r="L2574" i="6" s="1"/>
  <c r="I2574" i="6"/>
  <c r="K2574" i="6" s="1"/>
  <c r="H2574" i="6"/>
  <c r="D2574" i="6"/>
  <c r="C2574" i="6"/>
  <c r="B2574" i="6"/>
  <c r="P1720" i="6"/>
  <c r="J1720" i="6"/>
  <c r="L1720" i="6" s="1"/>
  <c r="I1720" i="6"/>
  <c r="K1720" i="6" s="1"/>
  <c r="H1720" i="6"/>
  <c r="D1720" i="6"/>
  <c r="C1720" i="6"/>
  <c r="B1720" i="6"/>
  <c r="P2051" i="6"/>
  <c r="J2051" i="6"/>
  <c r="L2051" i="6" s="1"/>
  <c r="I2051" i="6"/>
  <c r="K2051" i="6" s="1"/>
  <c r="H2051" i="6"/>
  <c r="D2051" i="6"/>
  <c r="C2051" i="6"/>
  <c r="B2051" i="6"/>
  <c r="P1120" i="6"/>
  <c r="J1120" i="6"/>
  <c r="L1120" i="6" s="1"/>
  <c r="I1120" i="6"/>
  <c r="K1120" i="6" s="1"/>
  <c r="H1120" i="6"/>
  <c r="D1120" i="6"/>
  <c r="C1120" i="6"/>
  <c r="B1120" i="6"/>
  <c r="P4207" i="6"/>
  <c r="J4207" i="6"/>
  <c r="L4207" i="6" s="1"/>
  <c r="I4207" i="6"/>
  <c r="K4207" i="6" s="1"/>
  <c r="H4207" i="6"/>
  <c r="D4207" i="6"/>
  <c r="C4207" i="6"/>
  <c r="B4207" i="6"/>
  <c r="P2905" i="6"/>
  <c r="J2905" i="6"/>
  <c r="L2905" i="6" s="1"/>
  <c r="I2905" i="6"/>
  <c r="K2905" i="6" s="1"/>
  <c r="H2905" i="6"/>
  <c r="D2905" i="6"/>
  <c r="C2905" i="6"/>
  <c r="B2905" i="6"/>
  <c r="P5583" i="6"/>
  <c r="J5583" i="6"/>
  <c r="L5583" i="6" s="1"/>
  <c r="I5583" i="6"/>
  <c r="K5583" i="6" s="1"/>
  <c r="H5583" i="6"/>
  <c r="D5583" i="6"/>
  <c r="C5583" i="6"/>
  <c r="B5583" i="6"/>
  <c r="P3065" i="6"/>
  <c r="J3065" i="6"/>
  <c r="L3065" i="6" s="1"/>
  <c r="I3065" i="6"/>
  <c r="K3065" i="6" s="1"/>
  <c r="H3065" i="6"/>
  <c r="D3065" i="6"/>
  <c r="C3065" i="6"/>
  <c r="B3065" i="6"/>
  <c r="P6288" i="6"/>
  <c r="J6288" i="6"/>
  <c r="L6288" i="6" s="1"/>
  <c r="I6288" i="6"/>
  <c r="K6288" i="6" s="1"/>
  <c r="H6288" i="6"/>
  <c r="D6288" i="6"/>
  <c r="C6288" i="6"/>
  <c r="B6288" i="6"/>
  <c r="P1966" i="6"/>
  <c r="J1966" i="6"/>
  <c r="L1966" i="6" s="1"/>
  <c r="I1966" i="6"/>
  <c r="K1966" i="6" s="1"/>
  <c r="H1966" i="6"/>
  <c r="D1966" i="6"/>
  <c r="C1966" i="6"/>
  <c r="B1966" i="6"/>
  <c r="P6246" i="6"/>
  <c r="J6246" i="6"/>
  <c r="L6246" i="6" s="1"/>
  <c r="I6246" i="6"/>
  <c r="K6246" i="6" s="1"/>
  <c r="H6246" i="6"/>
  <c r="D6246" i="6"/>
  <c r="C6246" i="6"/>
  <c r="B6246" i="6"/>
  <c r="P3231" i="6"/>
  <c r="J3231" i="6"/>
  <c r="L3231" i="6" s="1"/>
  <c r="I3231" i="6"/>
  <c r="K3231" i="6" s="1"/>
  <c r="H3231" i="6"/>
  <c r="D3231" i="6"/>
  <c r="C3231" i="6"/>
  <c r="B3231" i="6"/>
  <c r="P2464" i="6"/>
  <c r="J2464" i="6"/>
  <c r="L2464" i="6" s="1"/>
  <c r="I2464" i="6"/>
  <c r="K2464" i="6" s="1"/>
  <c r="H2464" i="6"/>
  <c r="D2464" i="6"/>
  <c r="C2464" i="6"/>
  <c r="B2464" i="6"/>
  <c r="P556" i="6"/>
  <c r="J556" i="6"/>
  <c r="L556" i="6" s="1"/>
  <c r="I556" i="6"/>
  <c r="K556" i="6" s="1"/>
  <c r="H556" i="6"/>
  <c r="D556" i="6"/>
  <c r="C556" i="6"/>
  <c r="B556" i="6"/>
  <c r="P3535" i="6"/>
  <c r="J3535" i="6"/>
  <c r="L3535" i="6" s="1"/>
  <c r="I3535" i="6"/>
  <c r="K3535" i="6" s="1"/>
  <c r="H3535" i="6"/>
  <c r="D3535" i="6"/>
  <c r="C3535" i="6"/>
  <c r="B3535" i="6"/>
  <c r="P4344" i="6"/>
  <c r="J4344" i="6"/>
  <c r="L4344" i="6" s="1"/>
  <c r="I4344" i="6"/>
  <c r="K4344" i="6" s="1"/>
  <c r="H4344" i="6"/>
  <c r="D4344" i="6"/>
  <c r="C4344" i="6"/>
  <c r="B4344" i="6"/>
  <c r="P6130" i="6"/>
  <c r="J6130" i="6"/>
  <c r="L6130" i="6" s="1"/>
  <c r="I6130" i="6"/>
  <c r="K6130" i="6" s="1"/>
  <c r="H6130" i="6"/>
  <c r="D6130" i="6"/>
  <c r="C6130" i="6"/>
  <c r="B6130" i="6"/>
  <c r="P2112" i="6"/>
  <c r="J2112" i="6"/>
  <c r="L2112" i="6" s="1"/>
  <c r="I2112" i="6"/>
  <c r="K2112" i="6" s="1"/>
  <c r="H2112" i="6"/>
  <c r="D2112" i="6"/>
  <c r="C2112" i="6"/>
  <c r="B2112" i="6"/>
  <c r="P2421" i="6"/>
  <c r="J2421" i="6"/>
  <c r="L2421" i="6" s="1"/>
  <c r="I2421" i="6"/>
  <c r="K2421" i="6" s="1"/>
  <c r="H2421" i="6"/>
  <c r="D2421" i="6"/>
  <c r="C2421" i="6"/>
  <c r="B2421" i="6"/>
  <c r="P6352" i="6"/>
  <c r="J6352" i="6"/>
  <c r="L6352" i="6" s="1"/>
  <c r="I6352" i="6"/>
  <c r="K6352" i="6" s="1"/>
  <c r="H6352" i="6"/>
  <c r="D6352" i="6"/>
  <c r="C6352" i="6"/>
  <c r="B6352" i="6"/>
  <c r="P6068" i="6"/>
  <c r="J6068" i="6"/>
  <c r="L6068" i="6" s="1"/>
  <c r="I6068" i="6"/>
  <c r="K6068" i="6" s="1"/>
  <c r="H6068" i="6"/>
  <c r="D6068" i="6"/>
  <c r="C6068" i="6"/>
  <c r="B6068" i="6"/>
  <c r="P3983" i="6"/>
  <c r="J3983" i="6"/>
  <c r="L3983" i="6" s="1"/>
  <c r="I3983" i="6"/>
  <c r="K3983" i="6" s="1"/>
  <c r="H3983" i="6"/>
  <c r="D3983" i="6"/>
  <c r="C3983" i="6"/>
  <c r="B3983" i="6"/>
  <c r="P4322" i="6"/>
  <c r="J4322" i="6"/>
  <c r="L4322" i="6" s="1"/>
  <c r="I4322" i="6"/>
  <c r="K4322" i="6" s="1"/>
  <c r="H4322" i="6"/>
  <c r="D4322" i="6"/>
  <c r="C4322" i="6"/>
  <c r="B4322" i="6"/>
  <c r="P6704" i="6"/>
  <c r="J6704" i="6"/>
  <c r="L6704" i="6" s="1"/>
  <c r="I6704" i="6"/>
  <c r="K6704" i="6" s="1"/>
  <c r="H6704" i="6"/>
  <c r="D6704" i="6"/>
  <c r="C6704" i="6"/>
  <c r="B6704" i="6"/>
  <c r="P6243" i="6"/>
  <c r="J6243" i="6"/>
  <c r="L6243" i="6" s="1"/>
  <c r="I6243" i="6"/>
  <c r="K6243" i="6" s="1"/>
  <c r="H6243" i="6"/>
  <c r="D6243" i="6"/>
  <c r="C6243" i="6"/>
  <c r="B6243" i="6"/>
  <c r="P5844" i="6"/>
  <c r="J5844" i="6"/>
  <c r="L5844" i="6" s="1"/>
  <c r="I5844" i="6"/>
  <c r="K5844" i="6" s="1"/>
  <c r="H5844" i="6"/>
  <c r="D5844" i="6"/>
  <c r="C5844" i="6"/>
  <c r="B5844" i="6"/>
  <c r="P3393" i="6"/>
  <c r="J3393" i="6"/>
  <c r="L3393" i="6" s="1"/>
  <c r="I3393" i="6"/>
  <c r="K3393" i="6" s="1"/>
  <c r="H3393" i="6"/>
  <c r="D3393" i="6"/>
  <c r="C3393" i="6"/>
  <c r="B3393" i="6"/>
  <c r="P3333" i="6"/>
  <c r="J3333" i="6"/>
  <c r="L3333" i="6" s="1"/>
  <c r="I3333" i="6"/>
  <c r="K3333" i="6" s="1"/>
  <c r="H3333" i="6"/>
  <c r="D3333" i="6"/>
  <c r="C3333" i="6"/>
  <c r="B3333" i="6"/>
  <c r="P6911" i="6"/>
  <c r="J6911" i="6"/>
  <c r="L6911" i="6" s="1"/>
  <c r="I6911" i="6"/>
  <c r="K6911" i="6" s="1"/>
  <c r="H6911" i="6"/>
  <c r="D6911" i="6"/>
  <c r="C6911" i="6"/>
  <c r="B6911" i="6"/>
  <c r="P5452" i="6"/>
  <c r="J5452" i="6"/>
  <c r="L5452" i="6" s="1"/>
  <c r="I5452" i="6"/>
  <c r="K5452" i="6" s="1"/>
  <c r="H5452" i="6"/>
  <c r="D5452" i="6"/>
  <c r="C5452" i="6"/>
  <c r="B5452" i="6"/>
  <c r="P241" i="6"/>
  <c r="J241" i="6"/>
  <c r="L241" i="6" s="1"/>
  <c r="I241" i="6"/>
  <c r="K241" i="6" s="1"/>
  <c r="H241" i="6"/>
  <c r="D241" i="6"/>
  <c r="C241" i="6"/>
  <c r="B241" i="6"/>
  <c r="P7097" i="6"/>
  <c r="J7097" i="6"/>
  <c r="L7097" i="6" s="1"/>
  <c r="I7097" i="6"/>
  <c r="K7097" i="6" s="1"/>
  <c r="H7097" i="6"/>
  <c r="D7097" i="6"/>
  <c r="C7097" i="6"/>
  <c r="B7097" i="6"/>
  <c r="P2308" i="6"/>
  <c r="J2308" i="6"/>
  <c r="L2308" i="6" s="1"/>
  <c r="I2308" i="6"/>
  <c r="K2308" i="6" s="1"/>
  <c r="H2308" i="6"/>
  <c r="D2308" i="6"/>
  <c r="C2308" i="6"/>
  <c r="B2308" i="6"/>
  <c r="P1963" i="6"/>
  <c r="J1963" i="6"/>
  <c r="L1963" i="6" s="1"/>
  <c r="I1963" i="6"/>
  <c r="K1963" i="6" s="1"/>
  <c r="H1963" i="6"/>
  <c r="D1963" i="6"/>
  <c r="C1963" i="6"/>
  <c r="B1963" i="6"/>
  <c r="P3409" i="6"/>
  <c r="J3409" i="6"/>
  <c r="L3409" i="6" s="1"/>
  <c r="I3409" i="6"/>
  <c r="K3409" i="6" s="1"/>
  <c r="H3409" i="6"/>
  <c r="D3409" i="6"/>
  <c r="C3409" i="6"/>
  <c r="B3409" i="6"/>
  <c r="P4337" i="6"/>
  <c r="J4337" i="6"/>
  <c r="L4337" i="6" s="1"/>
  <c r="I4337" i="6"/>
  <c r="K4337" i="6" s="1"/>
  <c r="H4337" i="6"/>
  <c r="D4337" i="6"/>
  <c r="C4337" i="6"/>
  <c r="B4337" i="6"/>
  <c r="P4309" i="6"/>
  <c r="J4309" i="6"/>
  <c r="L4309" i="6" s="1"/>
  <c r="I4309" i="6"/>
  <c r="K4309" i="6" s="1"/>
  <c r="H4309" i="6"/>
  <c r="D4309" i="6"/>
  <c r="C4309" i="6"/>
  <c r="B4309" i="6"/>
  <c r="P1382" i="6"/>
  <c r="J1382" i="6"/>
  <c r="L1382" i="6" s="1"/>
  <c r="I1382" i="6"/>
  <c r="K1382" i="6" s="1"/>
  <c r="H1382" i="6"/>
  <c r="D1382" i="6"/>
  <c r="C1382" i="6"/>
  <c r="B1382" i="6"/>
  <c r="P3691" i="6"/>
  <c r="J3691" i="6"/>
  <c r="L3691" i="6" s="1"/>
  <c r="I3691" i="6"/>
  <c r="K3691" i="6" s="1"/>
  <c r="H3691" i="6"/>
  <c r="D3691" i="6"/>
  <c r="C3691" i="6"/>
  <c r="B3691" i="6"/>
  <c r="P5045" i="6"/>
  <c r="J5045" i="6"/>
  <c r="L5045" i="6" s="1"/>
  <c r="I5045" i="6"/>
  <c r="K5045" i="6" s="1"/>
  <c r="H5045" i="6"/>
  <c r="D5045" i="6"/>
  <c r="C5045" i="6"/>
  <c r="B5045" i="6"/>
  <c r="P1890" i="6"/>
  <c r="J1890" i="6"/>
  <c r="L1890" i="6" s="1"/>
  <c r="I1890" i="6"/>
  <c r="K1890" i="6" s="1"/>
  <c r="H1890" i="6"/>
  <c r="D1890" i="6"/>
  <c r="C1890" i="6"/>
  <c r="B1890" i="6"/>
  <c r="P781" i="6"/>
  <c r="J781" i="6"/>
  <c r="L781" i="6" s="1"/>
  <c r="I781" i="6"/>
  <c r="K781" i="6" s="1"/>
  <c r="H781" i="6"/>
  <c r="D781" i="6"/>
  <c r="C781" i="6"/>
  <c r="B781" i="6"/>
  <c r="P1976" i="6"/>
  <c r="J1976" i="6"/>
  <c r="L1976" i="6" s="1"/>
  <c r="I1976" i="6"/>
  <c r="K1976" i="6" s="1"/>
  <c r="H1976" i="6"/>
  <c r="D1976" i="6"/>
  <c r="C1976" i="6"/>
  <c r="B1976" i="6"/>
  <c r="P4705" i="6"/>
  <c r="J4705" i="6"/>
  <c r="L4705" i="6" s="1"/>
  <c r="I4705" i="6"/>
  <c r="K4705" i="6" s="1"/>
  <c r="H4705" i="6"/>
  <c r="D4705" i="6"/>
  <c r="C4705" i="6"/>
  <c r="B4705" i="6"/>
  <c r="P5459" i="6"/>
  <c r="J5459" i="6"/>
  <c r="L5459" i="6" s="1"/>
  <c r="I5459" i="6"/>
  <c r="K5459" i="6" s="1"/>
  <c r="H5459" i="6"/>
  <c r="D5459" i="6"/>
  <c r="C5459" i="6"/>
  <c r="B5459" i="6"/>
  <c r="P3783" i="6"/>
  <c r="J3783" i="6"/>
  <c r="L3783" i="6" s="1"/>
  <c r="I3783" i="6"/>
  <c r="K3783" i="6" s="1"/>
  <c r="H3783" i="6"/>
  <c r="D3783" i="6"/>
  <c r="C3783" i="6"/>
  <c r="B3783" i="6"/>
  <c r="P583" i="6"/>
  <c r="J583" i="6"/>
  <c r="L583" i="6" s="1"/>
  <c r="I583" i="6"/>
  <c r="K583" i="6" s="1"/>
  <c r="H583" i="6"/>
  <c r="D583" i="6"/>
  <c r="C583" i="6"/>
  <c r="B583" i="6"/>
  <c r="P1797" i="6"/>
  <c r="J1797" i="6"/>
  <c r="L1797" i="6" s="1"/>
  <c r="I1797" i="6"/>
  <c r="K1797" i="6" s="1"/>
  <c r="H1797" i="6"/>
  <c r="D1797" i="6"/>
  <c r="C1797" i="6"/>
  <c r="B1797" i="6"/>
  <c r="P3425" i="6"/>
  <c r="J3425" i="6"/>
  <c r="L3425" i="6" s="1"/>
  <c r="I3425" i="6"/>
  <c r="K3425" i="6" s="1"/>
  <c r="H3425" i="6"/>
  <c r="D3425" i="6"/>
  <c r="C3425" i="6"/>
  <c r="B3425" i="6"/>
  <c r="P344" i="6"/>
  <c r="J344" i="6"/>
  <c r="L344" i="6" s="1"/>
  <c r="I344" i="6"/>
  <c r="K344" i="6" s="1"/>
  <c r="H344" i="6"/>
  <c r="D344" i="6"/>
  <c r="C344" i="6"/>
  <c r="B344" i="6"/>
  <c r="P4825" i="6"/>
  <c r="J4825" i="6"/>
  <c r="L4825" i="6" s="1"/>
  <c r="I4825" i="6"/>
  <c r="K4825" i="6" s="1"/>
  <c r="H4825" i="6"/>
  <c r="D4825" i="6"/>
  <c r="C4825" i="6"/>
  <c r="B4825" i="6"/>
  <c r="P5386" i="6"/>
  <c r="J5386" i="6"/>
  <c r="L5386" i="6" s="1"/>
  <c r="I5386" i="6"/>
  <c r="K5386" i="6" s="1"/>
  <c r="H5386" i="6"/>
  <c r="D5386" i="6"/>
  <c r="C5386" i="6"/>
  <c r="B5386" i="6"/>
  <c r="P529" i="6"/>
  <c r="J529" i="6"/>
  <c r="L529" i="6" s="1"/>
  <c r="I529" i="6"/>
  <c r="K529" i="6" s="1"/>
  <c r="H529" i="6"/>
  <c r="D529" i="6"/>
  <c r="C529" i="6"/>
  <c r="B529" i="6"/>
  <c r="P2029" i="6"/>
  <c r="J2029" i="6"/>
  <c r="L2029" i="6" s="1"/>
  <c r="I2029" i="6"/>
  <c r="K2029" i="6" s="1"/>
  <c r="H2029" i="6"/>
  <c r="D2029" i="6"/>
  <c r="C2029" i="6"/>
  <c r="B2029" i="6"/>
  <c r="P4041" i="6"/>
  <c r="J4041" i="6"/>
  <c r="L4041" i="6" s="1"/>
  <c r="I4041" i="6"/>
  <c r="K4041" i="6" s="1"/>
  <c r="H4041" i="6"/>
  <c r="D4041" i="6"/>
  <c r="C4041" i="6"/>
  <c r="B4041" i="6"/>
  <c r="P6140" i="6"/>
  <c r="J6140" i="6"/>
  <c r="L6140" i="6" s="1"/>
  <c r="I6140" i="6"/>
  <c r="K6140" i="6" s="1"/>
  <c r="H6140" i="6"/>
  <c r="D6140" i="6"/>
  <c r="C6140" i="6"/>
  <c r="B6140" i="6"/>
  <c r="P408" i="6"/>
  <c r="J408" i="6"/>
  <c r="L408" i="6" s="1"/>
  <c r="I408" i="6"/>
  <c r="K408" i="6" s="1"/>
  <c r="H408" i="6"/>
  <c r="D408" i="6"/>
  <c r="C408" i="6"/>
  <c r="B408" i="6"/>
  <c r="P1140" i="6"/>
  <c r="J1140" i="6"/>
  <c r="L1140" i="6" s="1"/>
  <c r="I1140" i="6"/>
  <c r="K1140" i="6" s="1"/>
  <c r="H1140" i="6"/>
  <c r="D1140" i="6"/>
  <c r="C1140" i="6"/>
  <c r="B1140" i="6"/>
  <c r="P5480" i="6"/>
  <c r="J5480" i="6"/>
  <c r="L5480" i="6" s="1"/>
  <c r="I5480" i="6"/>
  <c r="K5480" i="6" s="1"/>
  <c r="H5480" i="6"/>
  <c r="D5480" i="6"/>
  <c r="C5480" i="6"/>
  <c r="B5480" i="6"/>
  <c r="P2181" i="6"/>
  <c r="J2181" i="6"/>
  <c r="L2181" i="6" s="1"/>
  <c r="I2181" i="6"/>
  <c r="K2181" i="6" s="1"/>
  <c r="H2181" i="6"/>
  <c r="D2181" i="6"/>
  <c r="C2181" i="6"/>
  <c r="B2181" i="6"/>
  <c r="P1876" i="6"/>
  <c r="J1876" i="6"/>
  <c r="L1876" i="6" s="1"/>
  <c r="I1876" i="6"/>
  <c r="K1876" i="6" s="1"/>
  <c r="H1876" i="6"/>
  <c r="D1876" i="6"/>
  <c r="C1876" i="6"/>
  <c r="B1876" i="6"/>
  <c r="P3241" i="6"/>
  <c r="J3241" i="6"/>
  <c r="L3241" i="6" s="1"/>
  <c r="I3241" i="6"/>
  <c r="K3241" i="6" s="1"/>
  <c r="H3241" i="6"/>
  <c r="D3241" i="6"/>
  <c r="C3241" i="6"/>
  <c r="B3241" i="6"/>
  <c r="P4821" i="6"/>
  <c r="J4821" i="6"/>
  <c r="L4821" i="6" s="1"/>
  <c r="I4821" i="6"/>
  <c r="K4821" i="6" s="1"/>
  <c r="H4821" i="6"/>
  <c r="D4821" i="6"/>
  <c r="C4821" i="6"/>
  <c r="B4821" i="6"/>
  <c r="P1641" i="6"/>
  <c r="J1641" i="6"/>
  <c r="L1641" i="6" s="1"/>
  <c r="I1641" i="6"/>
  <c r="K1641" i="6" s="1"/>
  <c r="H1641" i="6"/>
  <c r="D1641" i="6"/>
  <c r="C1641" i="6"/>
  <c r="B1641" i="6"/>
  <c r="P2919" i="6"/>
  <c r="J2919" i="6"/>
  <c r="L2919" i="6" s="1"/>
  <c r="I2919" i="6"/>
  <c r="K2919" i="6" s="1"/>
  <c r="H2919" i="6"/>
  <c r="D2919" i="6"/>
  <c r="C2919" i="6"/>
  <c r="B2919" i="6"/>
  <c r="P88" i="6"/>
  <c r="J88" i="6"/>
  <c r="L88" i="6" s="1"/>
  <c r="I88" i="6"/>
  <c r="K88" i="6" s="1"/>
  <c r="H88" i="6"/>
  <c r="D88" i="6"/>
  <c r="C88" i="6"/>
  <c r="B88" i="6"/>
  <c r="P6531" i="6"/>
  <c r="J6531" i="6"/>
  <c r="L6531" i="6" s="1"/>
  <c r="I6531" i="6"/>
  <c r="K6531" i="6" s="1"/>
  <c r="H6531" i="6"/>
  <c r="D6531" i="6"/>
  <c r="C6531" i="6"/>
  <c r="B6531" i="6"/>
  <c r="P1305" i="6"/>
  <c r="J1305" i="6"/>
  <c r="L1305" i="6" s="1"/>
  <c r="I1305" i="6"/>
  <c r="K1305" i="6" s="1"/>
  <c r="H1305" i="6"/>
  <c r="D1305" i="6"/>
  <c r="C1305" i="6"/>
  <c r="B1305" i="6"/>
  <c r="P7027" i="6"/>
  <c r="J7027" i="6"/>
  <c r="L7027" i="6" s="1"/>
  <c r="I7027" i="6"/>
  <c r="K7027" i="6" s="1"/>
  <c r="H7027" i="6"/>
  <c r="D7027" i="6"/>
  <c r="C7027" i="6"/>
  <c r="B7027" i="6"/>
  <c r="P7019" i="6"/>
  <c r="J7019" i="6"/>
  <c r="L7019" i="6" s="1"/>
  <c r="I7019" i="6"/>
  <c r="K7019" i="6" s="1"/>
  <c r="H7019" i="6"/>
  <c r="D7019" i="6"/>
  <c r="C7019" i="6"/>
  <c r="B7019" i="6"/>
  <c r="P5850" i="6"/>
  <c r="J5850" i="6"/>
  <c r="L5850" i="6" s="1"/>
  <c r="I5850" i="6"/>
  <c r="K5850" i="6" s="1"/>
  <c r="H5850" i="6"/>
  <c r="D5850" i="6"/>
  <c r="C5850" i="6"/>
  <c r="B5850" i="6"/>
  <c r="P2572" i="6"/>
  <c r="J2572" i="6"/>
  <c r="L2572" i="6" s="1"/>
  <c r="I2572" i="6"/>
  <c r="K2572" i="6" s="1"/>
  <c r="H2572" i="6"/>
  <c r="D2572" i="6"/>
  <c r="C2572" i="6"/>
  <c r="B2572" i="6"/>
  <c r="P2070" i="6"/>
  <c r="J2070" i="6"/>
  <c r="L2070" i="6" s="1"/>
  <c r="I2070" i="6"/>
  <c r="K2070" i="6" s="1"/>
  <c r="H2070" i="6"/>
  <c r="D2070" i="6"/>
  <c r="C2070" i="6"/>
  <c r="B2070" i="6"/>
  <c r="P3630" i="6"/>
  <c r="J3630" i="6"/>
  <c r="L3630" i="6" s="1"/>
  <c r="I3630" i="6"/>
  <c r="K3630" i="6" s="1"/>
  <c r="H3630" i="6"/>
  <c r="D3630" i="6"/>
  <c r="C3630" i="6"/>
  <c r="B3630" i="6"/>
  <c r="P6036" i="6"/>
  <c r="J6036" i="6"/>
  <c r="L6036" i="6" s="1"/>
  <c r="I6036" i="6"/>
  <c r="K6036" i="6" s="1"/>
  <c r="H6036" i="6"/>
  <c r="D6036" i="6"/>
  <c r="C6036" i="6"/>
  <c r="B6036" i="6"/>
  <c r="P4451" i="6"/>
  <c r="J4451" i="6"/>
  <c r="L4451" i="6" s="1"/>
  <c r="I4451" i="6"/>
  <c r="K4451" i="6" s="1"/>
  <c r="H4451" i="6"/>
  <c r="D4451" i="6"/>
  <c r="C4451" i="6"/>
  <c r="B4451" i="6"/>
  <c r="P135" i="6"/>
  <c r="J135" i="6"/>
  <c r="L135" i="6" s="1"/>
  <c r="I135" i="6"/>
  <c r="K135" i="6" s="1"/>
  <c r="H135" i="6"/>
  <c r="D135" i="6"/>
  <c r="C135" i="6"/>
  <c r="B135" i="6"/>
  <c r="P2060" i="6"/>
  <c r="J2060" i="6"/>
  <c r="L2060" i="6" s="1"/>
  <c r="I2060" i="6"/>
  <c r="K2060" i="6" s="1"/>
  <c r="H2060" i="6"/>
  <c r="D2060" i="6"/>
  <c r="C2060" i="6"/>
  <c r="B2060" i="6"/>
  <c r="P797" i="6"/>
  <c r="J797" i="6"/>
  <c r="L797" i="6" s="1"/>
  <c r="I797" i="6"/>
  <c r="K797" i="6" s="1"/>
  <c r="H797" i="6"/>
  <c r="D797" i="6"/>
  <c r="C797" i="6"/>
  <c r="B797" i="6"/>
  <c r="P3152" i="6"/>
  <c r="J3152" i="6"/>
  <c r="L3152" i="6" s="1"/>
  <c r="I3152" i="6"/>
  <c r="K3152" i="6" s="1"/>
  <c r="H3152" i="6"/>
  <c r="D3152" i="6"/>
  <c r="C3152" i="6"/>
  <c r="B3152" i="6"/>
  <c r="P1647" i="6"/>
  <c r="J1647" i="6"/>
  <c r="L1647" i="6" s="1"/>
  <c r="I1647" i="6"/>
  <c r="K1647" i="6" s="1"/>
  <c r="H1647" i="6"/>
  <c r="D1647" i="6"/>
  <c r="C1647" i="6"/>
  <c r="B1647" i="6"/>
  <c r="P4429" i="6"/>
  <c r="J4429" i="6"/>
  <c r="L4429" i="6" s="1"/>
  <c r="I4429" i="6"/>
  <c r="K4429" i="6" s="1"/>
  <c r="H4429" i="6"/>
  <c r="D4429" i="6"/>
  <c r="C4429" i="6"/>
  <c r="B4429" i="6"/>
  <c r="P2032" i="6"/>
  <c r="J2032" i="6"/>
  <c r="L2032" i="6" s="1"/>
  <c r="I2032" i="6"/>
  <c r="K2032" i="6" s="1"/>
  <c r="H2032" i="6"/>
  <c r="D2032" i="6"/>
  <c r="C2032" i="6"/>
  <c r="B2032" i="6"/>
  <c r="P4449" i="6"/>
  <c r="J4449" i="6"/>
  <c r="L4449" i="6" s="1"/>
  <c r="I4449" i="6"/>
  <c r="K4449" i="6" s="1"/>
  <c r="H4449" i="6"/>
  <c r="D4449" i="6"/>
  <c r="C4449" i="6"/>
  <c r="B4449" i="6"/>
  <c r="P3224" i="6"/>
  <c r="J3224" i="6"/>
  <c r="L3224" i="6" s="1"/>
  <c r="I3224" i="6"/>
  <c r="K3224" i="6" s="1"/>
  <c r="H3224" i="6"/>
  <c r="D3224" i="6"/>
  <c r="C3224" i="6"/>
  <c r="B3224" i="6"/>
  <c r="P5972" i="6"/>
  <c r="J5972" i="6"/>
  <c r="L5972" i="6" s="1"/>
  <c r="I5972" i="6"/>
  <c r="K5972" i="6" s="1"/>
  <c r="H5972" i="6"/>
  <c r="D5972" i="6"/>
  <c r="C5972" i="6"/>
  <c r="B5972" i="6"/>
  <c r="P5866" i="6"/>
  <c r="J5866" i="6"/>
  <c r="L5866" i="6" s="1"/>
  <c r="I5866" i="6"/>
  <c r="K5866" i="6" s="1"/>
  <c r="H5866" i="6"/>
  <c r="D5866" i="6"/>
  <c r="C5866" i="6"/>
  <c r="B5866" i="6"/>
  <c r="P5367" i="6"/>
  <c r="J5367" i="6"/>
  <c r="L5367" i="6" s="1"/>
  <c r="I5367" i="6"/>
  <c r="K5367" i="6" s="1"/>
  <c r="H5367" i="6"/>
  <c r="D5367" i="6"/>
  <c r="C5367" i="6"/>
  <c r="B5367" i="6"/>
  <c r="P4564" i="6"/>
  <c r="J4564" i="6"/>
  <c r="L4564" i="6" s="1"/>
  <c r="I4564" i="6"/>
  <c r="K4564" i="6" s="1"/>
  <c r="H4564" i="6"/>
  <c r="D4564" i="6"/>
  <c r="C4564" i="6"/>
  <c r="B4564" i="6"/>
  <c r="P5890" i="6"/>
  <c r="J5890" i="6"/>
  <c r="L5890" i="6" s="1"/>
  <c r="I5890" i="6"/>
  <c r="K5890" i="6" s="1"/>
  <c r="H5890" i="6"/>
  <c r="D5890" i="6"/>
  <c r="C5890" i="6"/>
  <c r="B5890" i="6"/>
  <c r="P2963" i="6"/>
  <c r="J2963" i="6"/>
  <c r="L2963" i="6" s="1"/>
  <c r="I2963" i="6"/>
  <c r="K2963" i="6" s="1"/>
  <c r="H2963" i="6"/>
  <c r="D2963" i="6"/>
  <c r="C2963" i="6"/>
  <c r="B2963" i="6"/>
  <c r="P411" i="6"/>
  <c r="J411" i="6"/>
  <c r="L411" i="6" s="1"/>
  <c r="I411" i="6"/>
  <c r="K411" i="6" s="1"/>
  <c r="H411" i="6"/>
  <c r="D411" i="6"/>
  <c r="C411" i="6"/>
  <c r="B411" i="6"/>
  <c r="P595" i="6"/>
  <c r="J595" i="6"/>
  <c r="L595" i="6" s="1"/>
  <c r="I595" i="6"/>
  <c r="K595" i="6" s="1"/>
  <c r="H595" i="6"/>
  <c r="D595" i="6"/>
  <c r="C595" i="6"/>
  <c r="B595" i="6"/>
  <c r="P1383" i="6"/>
  <c r="J1383" i="6"/>
  <c r="L1383" i="6" s="1"/>
  <c r="I1383" i="6"/>
  <c r="K1383" i="6" s="1"/>
  <c r="H1383" i="6"/>
  <c r="D1383" i="6"/>
  <c r="C1383" i="6"/>
  <c r="B1383" i="6"/>
  <c r="P2397" i="6"/>
  <c r="J2397" i="6"/>
  <c r="L2397" i="6" s="1"/>
  <c r="I2397" i="6"/>
  <c r="K2397" i="6" s="1"/>
  <c r="H2397" i="6"/>
  <c r="D2397" i="6"/>
  <c r="C2397" i="6"/>
  <c r="B2397" i="6"/>
  <c r="P3219" i="6"/>
  <c r="J3219" i="6"/>
  <c r="L3219" i="6" s="1"/>
  <c r="I3219" i="6"/>
  <c r="K3219" i="6" s="1"/>
  <c r="H3219" i="6"/>
  <c r="D3219" i="6"/>
  <c r="C3219" i="6"/>
  <c r="B3219" i="6"/>
  <c r="P4297" i="6"/>
  <c r="J4297" i="6"/>
  <c r="L4297" i="6" s="1"/>
  <c r="I4297" i="6"/>
  <c r="K4297" i="6" s="1"/>
  <c r="H4297" i="6"/>
  <c r="D4297" i="6"/>
  <c r="C4297" i="6"/>
  <c r="B4297" i="6"/>
  <c r="P6669" i="6"/>
  <c r="J6669" i="6"/>
  <c r="L6669" i="6" s="1"/>
  <c r="I6669" i="6"/>
  <c r="K6669" i="6" s="1"/>
  <c r="H6669" i="6"/>
  <c r="D6669" i="6"/>
  <c r="C6669" i="6"/>
  <c r="B6669" i="6"/>
  <c r="P3904" i="6"/>
  <c r="J3904" i="6"/>
  <c r="L3904" i="6" s="1"/>
  <c r="I3904" i="6"/>
  <c r="K3904" i="6" s="1"/>
  <c r="H3904" i="6"/>
  <c r="D3904" i="6"/>
  <c r="C3904" i="6"/>
  <c r="B3904" i="6"/>
  <c r="P4293" i="6"/>
  <c r="J4293" i="6"/>
  <c r="L4293" i="6" s="1"/>
  <c r="I4293" i="6"/>
  <c r="K4293" i="6" s="1"/>
  <c r="H4293" i="6"/>
  <c r="D4293" i="6"/>
  <c r="C4293" i="6"/>
  <c r="B4293" i="6"/>
  <c r="P154" i="6"/>
  <c r="J154" i="6"/>
  <c r="L154" i="6" s="1"/>
  <c r="I154" i="6"/>
  <c r="K154" i="6" s="1"/>
  <c r="H154" i="6"/>
  <c r="D154" i="6"/>
  <c r="C154" i="6"/>
  <c r="B154" i="6"/>
  <c r="P4973" i="6"/>
  <c r="J4973" i="6"/>
  <c r="L4973" i="6" s="1"/>
  <c r="I4973" i="6"/>
  <c r="K4973" i="6" s="1"/>
  <c r="H4973" i="6"/>
  <c r="D4973" i="6"/>
  <c r="C4973" i="6"/>
  <c r="B4973" i="6"/>
  <c r="P6308" i="6"/>
  <c r="J6308" i="6"/>
  <c r="L6308" i="6" s="1"/>
  <c r="I6308" i="6"/>
  <c r="K6308" i="6" s="1"/>
  <c r="H6308" i="6"/>
  <c r="D6308" i="6"/>
  <c r="C6308" i="6"/>
  <c r="B6308" i="6"/>
  <c r="P4167" i="6"/>
  <c r="J4167" i="6"/>
  <c r="L4167" i="6" s="1"/>
  <c r="I4167" i="6"/>
  <c r="K4167" i="6" s="1"/>
  <c r="H4167" i="6"/>
  <c r="D4167" i="6"/>
  <c r="C4167" i="6"/>
  <c r="B4167" i="6"/>
  <c r="P503" i="6"/>
  <c r="J503" i="6"/>
  <c r="L503" i="6" s="1"/>
  <c r="I503" i="6"/>
  <c r="K503" i="6" s="1"/>
  <c r="H503" i="6"/>
  <c r="D503" i="6"/>
  <c r="C503" i="6"/>
  <c r="B503" i="6"/>
  <c r="P4736" i="6"/>
  <c r="J4736" i="6"/>
  <c r="L4736" i="6" s="1"/>
  <c r="I4736" i="6"/>
  <c r="K4736" i="6" s="1"/>
  <c r="H4736" i="6"/>
  <c r="D4736" i="6"/>
  <c r="C4736" i="6"/>
  <c r="B4736" i="6"/>
  <c r="P5650" i="6"/>
  <c r="J5650" i="6"/>
  <c r="L5650" i="6" s="1"/>
  <c r="I5650" i="6"/>
  <c r="K5650" i="6" s="1"/>
  <c r="H5650" i="6"/>
  <c r="D5650" i="6"/>
  <c r="C5650" i="6"/>
  <c r="B5650" i="6"/>
  <c r="P3327" i="6"/>
  <c r="J3327" i="6"/>
  <c r="L3327" i="6" s="1"/>
  <c r="I3327" i="6"/>
  <c r="K3327" i="6" s="1"/>
  <c r="H3327" i="6"/>
  <c r="D3327" i="6"/>
  <c r="C3327" i="6"/>
  <c r="B3327" i="6"/>
  <c r="P4763" i="6"/>
  <c r="J4763" i="6"/>
  <c r="L4763" i="6" s="1"/>
  <c r="I4763" i="6"/>
  <c r="K4763" i="6" s="1"/>
  <c r="H4763" i="6"/>
  <c r="D4763" i="6"/>
  <c r="C4763" i="6"/>
  <c r="B4763" i="6"/>
  <c r="P6283" i="6"/>
  <c r="J6283" i="6"/>
  <c r="L6283" i="6" s="1"/>
  <c r="I6283" i="6"/>
  <c r="K6283" i="6" s="1"/>
  <c r="H6283" i="6"/>
  <c r="D6283" i="6"/>
  <c r="C6283" i="6"/>
  <c r="B6283" i="6"/>
  <c r="P2151" i="6"/>
  <c r="J2151" i="6"/>
  <c r="L2151" i="6" s="1"/>
  <c r="I2151" i="6"/>
  <c r="K2151" i="6" s="1"/>
  <c r="H2151" i="6"/>
  <c r="D2151" i="6"/>
  <c r="C2151" i="6"/>
  <c r="B2151" i="6"/>
  <c r="P1144" i="6"/>
  <c r="J1144" i="6"/>
  <c r="L1144" i="6" s="1"/>
  <c r="I1144" i="6"/>
  <c r="K1144" i="6" s="1"/>
  <c r="H1144" i="6"/>
  <c r="D1144" i="6"/>
  <c r="C1144" i="6"/>
  <c r="B1144" i="6"/>
  <c r="P3415" i="6"/>
  <c r="J3415" i="6"/>
  <c r="L3415" i="6" s="1"/>
  <c r="I3415" i="6"/>
  <c r="K3415" i="6" s="1"/>
  <c r="H3415" i="6"/>
  <c r="D3415" i="6"/>
  <c r="C3415" i="6"/>
  <c r="B3415" i="6"/>
  <c r="P404" i="6"/>
  <c r="J404" i="6"/>
  <c r="L404" i="6" s="1"/>
  <c r="I404" i="6"/>
  <c r="K404" i="6" s="1"/>
  <c r="H404" i="6"/>
  <c r="D404" i="6"/>
  <c r="C404" i="6"/>
  <c r="B404" i="6"/>
  <c r="P3929" i="6"/>
  <c r="J3929" i="6"/>
  <c r="L3929" i="6" s="1"/>
  <c r="I3929" i="6"/>
  <c r="K3929" i="6" s="1"/>
  <c r="H3929" i="6"/>
  <c r="D3929" i="6"/>
  <c r="C3929" i="6"/>
  <c r="B3929" i="6"/>
  <c r="P5388" i="6"/>
  <c r="J5388" i="6"/>
  <c r="L5388" i="6" s="1"/>
  <c r="I5388" i="6"/>
  <c r="K5388" i="6" s="1"/>
  <c r="H5388" i="6"/>
  <c r="D5388" i="6"/>
  <c r="C5388" i="6"/>
  <c r="B5388" i="6"/>
  <c r="P4608" i="6"/>
  <c r="J4608" i="6"/>
  <c r="L4608" i="6" s="1"/>
  <c r="I4608" i="6"/>
  <c r="K4608" i="6" s="1"/>
  <c r="H4608" i="6"/>
  <c r="D4608" i="6"/>
  <c r="C4608" i="6"/>
  <c r="B4608" i="6"/>
  <c r="P1681" i="6"/>
  <c r="J1681" i="6"/>
  <c r="L1681" i="6" s="1"/>
  <c r="I1681" i="6"/>
  <c r="K1681" i="6" s="1"/>
  <c r="H1681" i="6"/>
  <c r="D1681" i="6"/>
  <c r="C1681" i="6"/>
  <c r="B1681" i="6"/>
  <c r="P1508" i="6"/>
  <c r="J1508" i="6"/>
  <c r="L1508" i="6" s="1"/>
  <c r="I1508" i="6"/>
  <c r="K1508" i="6" s="1"/>
  <c r="H1508" i="6"/>
  <c r="D1508" i="6"/>
  <c r="C1508" i="6"/>
  <c r="B1508" i="6"/>
  <c r="P2440" i="6"/>
  <c r="J2440" i="6"/>
  <c r="L2440" i="6" s="1"/>
  <c r="I2440" i="6"/>
  <c r="K2440" i="6" s="1"/>
  <c r="H2440" i="6"/>
  <c r="D2440" i="6"/>
  <c r="C2440" i="6"/>
  <c r="B2440" i="6"/>
  <c r="P6977" i="6"/>
  <c r="J6977" i="6"/>
  <c r="L6977" i="6" s="1"/>
  <c r="I6977" i="6"/>
  <c r="K6977" i="6" s="1"/>
  <c r="H6977" i="6"/>
  <c r="D6977" i="6"/>
  <c r="C6977" i="6"/>
  <c r="B6977" i="6"/>
  <c r="P6565" i="6"/>
  <c r="J6565" i="6"/>
  <c r="L6565" i="6" s="1"/>
  <c r="I6565" i="6"/>
  <c r="K6565" i="6" s="1"/>
  <c r="H6565" i="6"/>
  <c r="D6565" i="6"/>
  <c r="C6565" i="6"/>
  <c r="B6565" i="6"/>
  <c r="P6479" i="6"/>
  <c r="J6479" i="6"/>
  <c r="L6479" i="6" s="1"/>
  <c r="I6479" i="6"/>
  <c r="K6479" i="6" s="1"/>
  <c r="H6479" i="6"/>
  <c r="D6479" i="6"/>
  <c r="C6479" i="6"/>
  <c r="B6479" i="6"/>
  <c r="P6371" i="6"/>
  <c r="J6371" i="6"/>
  <c r="L6371" i="6" s="1"/>
  <c r="I6371" i="6"/>
  <c r="K6371" i="6" s="1"/>
  <c r="H6371" i="6"/>
  <c r="D6371" i="6"/>
  <c r="C6371" i="6"/>
  <c r="B6371" i="6"/>
  <c r="P5623" i="6"/>
  <c r="J5623" i="6"/>
  <c r="L5623" i="6" s="1"/>
  <c r="I5623" i="6"/>
  <c r="K5623" i="6" s="1"/>
  <c r="H5623" i="6"/>
  <c r="D5623" i="6"/>
  <c r="C5623" i="6"/>
  <c r="B5623" i="6"/>
  <c r="P1198" i="6"/>
  <c r="J1198" i="6"/>
  <c r="L1198" i="6" s="1"/>
  <c r="I1198" i="6"/>
  <c r="K1198" i="6" s="1"/>
  <c r="H1198" i="6"/>
  <c r="D1198" i="6"/>
  <c r="C1198" i="6"/>
  <c r="B1198" i="6"/>
  <c r="P1595" i="6"/>
  <c r="J1595" i="6"/>
  <c r="L1595" i="6" s="1"/>
  <c r="I1595" i="6"/>
  <c r="K1595" i="6" s="1"/>
  <c r="H1595" i="6"/>
  <c r="D1595" i="6"/>
  <c r="C1595" i="6"/>
  <c r="B1595" i="6"/>
  <c r="P764" i="6"/>
  <c r="J764" i="6"/>
  <c r="L764" i="6" s="1"/>
  <c r="I764" i="6"/>
  <c r="K764" i="6" s="1"/>
  <c r="H764" i="6"/>
  <c r="D764" i="6"/>
  <c r="C764" i="6"/>
  <c r="B764" i="6"/>
  <c r="P366" i="6"/>
  <c r="J366" i="6"/>
  <c r="L366" i="6" s="1"/>
  <c r="I366" i="6"/>
  <c r="K366" i="6" s="1"/>
  <c r="H366" i="6"/>
  <c r="D366" i="6"/>
  <c r="C366" i="6"/>
  <c r="B366" i="6"/>
  <c r="P4218" i="6"/>
  <c r="J4218" i="6"/>
  <c r="L4218" i="6" s="1"/>
  <c r="I4218" i="6"/>
  <c r="K4218" i="6" s="1"/>
  <c r="H4218" i="6"/>
  <c r="D4218" i="6"/>
  <c r="C4218" i="6"/>
  <c r="B4218" i="6"/>
  <c r="P1555" i="6"/>
  <c r="J1555" i="6"/>
  <c r="L1555" i="6" s="1"/>
  <c r="I1555" i="6"/>
  <c r="K1555" i="6" s="1"/>
  <c r="H1555" i="6"/>
  <c r="D1555" i="6"/>
  <c r="C1555" i="6"/>
  <c r="B1555" i="6"/>
  <c r="P1598" i="6"/>
  <c r="J1598" i="6"/>
  <c r="L1598" i="6" s="1"/>
  <c r="I1598" i="6"/>
  <c r="K1598" i="6" s="1"/>
  <c r="H1598" i="6"/>
  <c r="D1598" i="6"/>
  <c r="C1598" i="6"/>
  <c r="B1598" i="6"/>
  <c r="P2082" i="6"/>
  <c r="J2082" i="6"/>
  <c r="L2082" i="6" s="1"/>
  <c r="I2082" i="6"/>
  <c r="K2082" i="6" s="1"/>
  <c r="H2082" i="6"/>
  <c r="D2082" i="6"/>
  <c r="C2082" i="6"/>
  <c r="B2082" i="6"/>
  <c r="P2407" i="6"/>
  <c r="J2407" i="6"/>
  <c r="L2407" i="6" s="1"/>
  <c r="I2407" i="6"/>
  <c r="K2407" i="6" s="1"/>
  <c r="H2407" i="6"/>
  <c r="D2407" i="6"/>
  <c r="C2407" i="6"/>
  <c r="B2407" i="6"/>
  <c r="P768" i="6"/>
  <c r="J768" i="6"/>
  <c r="L768" i="6" s="1"/>
  <c r="I768" i="6"/>
  <c r="K768" i="6" s="1"/>
  <c r="H768" i="6"/>
  <c r="D768" i="6"/>
  <c r="C768" i="6"/>
  <c r="B768" i="6"/>
  <c r="P1867" i="6"/>
  <c r="J1867" i="6"/>
  <c r="L1867" i="6" s="1"/>
  <c r="I1867" i="6"/>
  <c r="K1867" i="6" s="1"/>
  <c r="H1867" i="6"/>
  <c r="D1867" i="6"/>
  <c r="C1867" i="6"/>
  <c r="B1867" i="6"/>
  <c r="P5976" i="6"/>
  <c r="J5976" i="6"/>
  <c r="L5976" i="6" s="1"/>
  <c r="I5976" i="6"/>
  <c r="K5976" i="6" s="1"/>
  <c r="H5976" i="6"/>
  <c r="D5976" i="6"/>
  <c r="C5976" i="6"/>
  <c r="B5976" i="6"/>
  <c r="P53" i="6"/>
  <c r="J53" i="6"/>
  <c r="L53" i="6" s="1"/>
  <c r="I53" i="6"/>
  <c r="K53" i="6" s="1"/>
  <c r="H53" i="6"/>
  <c r="D53" i="6"/>
  <c r="C53" i="6"/>
  <c r="B53" i="6"/>
  <c r="P1520" i="6"/>
  <c r="J1520" i="6"/>
  <c r="L1520" i="6" s="1"/>
  <c r="I1520" i="6"/>
  <c r="K1520" i="6" s="1"/>
  <c r="H1520" i="6"/>
  <c r="D1520" i="6"/>
  <c r="C1520" i="6"/>
  <c r="B1520" i="6"/>
  <c r="P1960" i="6"/>
  <c r="J1960" i="6"/>
  <c r="L1960" i="6" s="1"/>
  <c r="I1960" i="6"/>
  <c r="K1960" i="6" s="1"/>
  <c r="H1960" i="6"/>
  <c r="D1960" i="6"/>
  <c r="C1960" i="6"/>
  <c r="B1960" i="6"/>
  <c r="P1105" i="6"/>
  <c r="J1105" i="6"/>
  <c r="L1105" i="6" s="1"/>
  <c r="I1105" i="6"/>
  <c r="K1105" i="6" s="1"/>
  <c r="H1105" i="6"/>
  <c r="D1105" i="6"/>
  <c r="C1105" i="6"/>
  <c r="B1105" i="6"/>
  <c r="P57" i="6"/>
  <c r="J57" i="6"/>
  <c r="L57" i="6" s="1"/>
  <c r="I57" i="6"/>
  <c r="K57" i="6" s="1"/>
  <c r="H57" i="6"/>
  <c r="D57" i="6"/>
  <c r="C57" i="6"/>
  <c r="B57" i="6"/>
  <c r="P783" i="6"/>
  <c r="J783" i="6"/>
  <c r="L783" i="6" s="1"/>
  <c r="I783" i="6"/>
  <c r="K783" i="6" s="1"/>
  <c r="H783" i="6"/>
  <c r="D783" i="6"/>
  <c r="C783" i="6"/>
  <c r="B783" i="6"/>
  <c r="P1177" i="6"/>
  <c r="J1177" i="6"/>
  <c r="L1177" i="6" s="1"/>
  <c r="I1177" i="6"/>
  <c r="K1177" i="6" s="1"/>
  <c r="H1177" i="6"/>
  <c r="D1177" i="6"/>
  <c r="C1177" i="6"/>
  <c r="B1177" i="6"/>
  <c r="P6250" i="6"/>
  <c r="J6250" i="6"/>
  <c r="L6250" i="6" s="1"/>
  <c r="I6250" i="6"/>
  <c r="K6250" i="6" s="1"/>
  <c r="H6250" i="6"/>
  <c r="D6250" i="6"/>
  <c r="C6250" i="6"/>
  <c r="B6250" i="6"/>
  <c r="P4920" i="6"/>
  <c r="J4920" i="6"/>
  <c r="L4920" i="6" s="1"/>
  <c r="I4920" i="6"/>
  <c r="K4920" i="6" s="1"/>
  <c r="H4920" i="6"/>
  <c r="D4920" i="6"/>
  <c r="C4920" i="6"/>
  <c r="B4920" i="6"/>
  <c r="P6763" i="6"/>
  <c r="J6763" i="6"/>
  <c r="L6763" i="6" s="1"/>
  <c r="I6763" i="6"/>
  <c r="K6763" i="6" s="1"/>
  <c r="H6763" i="6"/>
  <c r="D6763" i="6"/>
  <c r="C6763" i="6"/>
  <c r="B6763" i="6"/>
  <c r="P3931" i="6"/>
  <c r="J3931" i="6"/>
  <c r="L3931" i="6" s="1"/>
  <c r="I3931" i="6"/>
  <c r="K3931" i="6" s="1"/>
  <c r="H3931" i="6"/>
  <c r="D3931" i="6"/>
  <c r="C3931" i="6"/>
  <c r="B3931" i="6"/>
  <c r="P615" i="6"/>
  <c r="J615" i="6"/>
  <c r="L615" i="6" s="1"/>
  <c r="I615" i="6"/>
  <c r="K615" i="6" s="1"/>
  <c r="H615" i="6"/>
  <c r="D615" i="6"/>
  <c r="C615" i="6"/>
  <c r="B615" i="6"/>
  <c r="P4425" i="6"/>
  <c r="J4425" i="6"/>
  <c r="L4425" i="6" s="1"/>
  <c r="I4425" i="6"/>
  <c r="K4425" i="6" s="1"/>
  <c r="H4425" i="6"/>
  <c r="D4425" i="6"/>
  <c r="C4425" i="6"/>
  <c r="B4425" i="6"/>
  <c r="P401" i="6"/>
  <c r="J401" i="6"/>
  <c r="L401" i="6" s="1"/>
  <c r="I401" i="6"/>
  <c r="K401" i="6" s="1"/>
  <c r="H401" i="6"/>
  <c r="D401" i="6"/>
  <c r="C401" i="6"/>
  <c r="B401" i="6"/>
  <c r="P6181" i="6"/>
  <c r="J6181" i="6"/>
  <c r="L6181" i="6" s="1"/>
  <c r="I6181" i="6"/>
  <c r="K6181" i="6" s="1"/>
  <c r="H6181" i="6"/>
  <c r="D6181" i="6"/>
  <c r="C6181" i="6"/>
  <c r="B6181" i="6"/>
  <c r="P5040" i="6"/>
  <c r="J5040" i="6"/>
  <c r="L5040" i="6" s="1"/>
  <c r="I5040" i="6"/>
  <c r="K5040" i="6" s="1"/>
  <c r="H5040" i="6"/>
  <c r="D5040" i="6"/>
  <c r="C5040" i="6"/>
  <c r="B5040" i="6"/>
  <c r="P2384" i="6"/>
  <c r="J2384" i="6"/>
  <c r="L2384" i="6" s="1"/>
  <c r="I2384" i="6"/>
  <c r="K2384" i="6" s="1"/>
  <c r="H2384" i="6"/>
  <c r="D2384" i="6"/>
  <c r="C2384" i="6"/>
  <c r="B2384" i="6"/>
  <c r="P6876" i="6"/>
  <c r="J6876" i="6"/>
  <c r="L6876" i="6" s="1"/>
  <c r="I6876" i="6"/>
  <c r="K6876" i="6" s="1"/>
  <c r="H6876" i="6"/>
  <c r="D6876" i="6"/>
  <c r="C6876" i="6"/>
  <c r="B6876" i="6"/>
  <c r="P3013" i="6"/>
  <c r="J3013" i="6"/>
  <c r="L3013" i="6" s="1"/>
  <c r="I3013" i="6"/>
  <c r="K3013" i="6" s="1"/>
  <c r="H3013" i="6"/>
  <c r="D3013" i="6"/>
  <c r="C3013" i="6"/>
  <c r="B3013" i="6"/>
  <c r="P6632" i="6"/>
  <c r="J6632" i="6"/>
  <c r="L6632" i="6" s="1"/>
  <c r="I6632" i="6"/>
  <c r="K6632" i="6" s="1"/>
  <c r="H6632" i="6"/>
  <c r="D6632" i="6"/>
  <c r="C6632" i="6"/>
  <c r="B6632" i="6"/>
  <c r="P5673" i="6"/>
  <c r="J5673" i="6"/>
  <c r="L5673" i="6" s="1"/>
  <c r="I5673" i="6"/>
  <c r="K5673" i="6" s="1"/>
  <c r="H5673" i="6"/>
  <c r="D5673" i="6"/>
  <c r="C5673" i="6"/>
  <c r="B5673" i="6"/>
  <c r="P4934" i="6"/>
  <c r="J4934" i="6"/>
  <c r="L4934" i="6" s="1"/>
  <c r="I4934" i="6"/>
  <c r="K4934" i="6" s="1"/>
  <c r="H4934" i="6"/>
  <c r="D4934" i="6"/>
  <c r="C4934" i="6"/>
  <c r="B4934" i="6"/>
  <c r="P2252" i="6"/>
  <c r="J2252" i="6"/>
  <c r="L2252" i="6" s="1"/>
  <c r="I2252" i="6"/>
  <c r="K2252" i="6" s="1"/>
  <c r="H2252" i="6"/>
  <c r="D2252" i="6"/>
  <c r="C2252" i="6"/>
  <c r="B2252" i="6"/>
  <c r="P5136" i="6"/>
  <c r="J5136" i="6"/>
  <c r="L5136" i="6" s="1"/>
  <c r="I5136" i="6"/>
  <c r="K5136" i="6" s="1"/>
  <c r="H5136" i="6"/>
  <c r="D5136" i="6"/>
  <c r="C5136" i="6"/>
  <c r="B5136" i="6"/>
  <c r="P3039" i="6"/>
  <c r="J3039" i="6"/>
  <c r="L3039" i="6" s="1"/>
  <c r="I3039" i="6"/>
  <c r="K3039" i="6" s="1"/>
  <c r="H3039" i="6"/>
  <c r="D3039" i="6"/>
  <c r="C3039" i="6"/>
  <c r="B3039" i="6"/>
  <c r="P6805" i="6"/>
  <c r="J6805" i="6"/>
  <c r="L6805" i="6" s="1"/>
  <c r="I6805" i="6"/>
  <c r="K6805" i="6" s="1"/>
  <c r="H6805" i="6"/>
  <c r="D6805" i="6"/>
  <c r="C6805" i="6"/>
  <c r="B6805" i="6"/>
  <c r="P5413" i="6"/>
  <c r="J5413" i="6"/>
  <c r="L5413" i="6" s="1"/>
  <c r="I5413" i="6"/>
  <c r="K5413" i="6" s="1"/>
  <c r="H5413" i="6"/>
  <c r="D5413" i="6"/>
  <c r="C5413" i="6"/>
  <c r="B5413" i="6"/>
  <c r="P5576" i="6"/>
  <c r="J5576" i="6"/>
  <c r="L5576" i="6" s="1"/>
  <c r="I5576" i="6"/>
  <c r="K5576" i="6" s="1"/>
  <c r="H5576" i="6"/>
  <c r="D5576" i="6"/>
  <c r="C5576" i="6"/>
  <c r="B5576" i="6"/>
  <c r="P5952" i="6"/>
  <c r="J5952" i="6"/>
  <c r="L5952" i="6" s="1"/>
  <c r="I5952" i="6"/>
  <c r="K5952" i="6" s="1"/>
  <c r="H5952" i="6"/>
  <c r="D5952" i="6"/>
  <c r="C5952" i="6"/>
  <c r="B5952" i="6"/>
  <c r="P4611" i="6"/>
  <c r="J4611" i="6"/>
  <c r="L4611" i="6" s="1"/>
  <c r="I4611" i="6"/>
  <c r="K4611" i="6" s="1"/>
  <c r="H4611" i="6"/>
  <c r="D4611" i="6"/>
  <c r="C4611" i="6"/>
  <c r="B4611" i="6"/>
  <c r="P6746" i="6"/>
  <c r="J6746" i="6"/>
  <c r="L6746" i="6" s="1"/>
  <c r="I6746" i="6"/>
  <c r="K6746" i="6" s="1"/>
  <c r="H6746" i="6"/>
  <c r="D6746" i="6"/>
  <c r="C6746" i="6"/>
  <c r="B6746" i="6"/>
  <c r="P4492" i="6"/>
  <c r="J4492" i="6"/>
  <c r="L4492" i="6" s="1"/>
  <c r="I4492" i="6"/>
  <c r="K4492" i="6" s="1"/>
  <c r="H4492" i="6"/>
  <c r="D4492" i="6"/>
  <c r="C4492" i="6"/>
  <c r="B4492" i="6"/>
  <c r="P5432" i="6"/>
  <c r="J5432" i="6"/>
  <c r="L5432" i="6" s="1"/>
  <c r="I5432" i="6"/>
  <c r="K5432" i="6" s="1"/>
  <c r="H5432" i="6"/>
  <c r="D5432" i="6"/>
  <c r="C5432" i="6"/>
  <c r="B5432" i="6"/>
  <c r="P5179" i="6"/>
  <c r="J5179" i="6"/>
  <c r="L5179" i="6" s="1"/>
  <c r="I5179" i="6"/>
  <c r="K5179" i="6" s="1"/>
  <c r="H5179" i="6"/>
  <c r="D5179" i="6"/>
  <c r="C5179" i="6"/>
  <c r="B5179" i="6"/>
  <c r="P6088" i="6"/>
  <c r="J6088" i="6"/>
  <c r="L6088" i="6" s="1"/>
  <c r="I6088" i="6"/>
  <c r="K6088" i="6" s="1"/>
  <c r="H6088" i="6"/>
  <c r="D6088" i="6"/>
  <c r="C6088" i="6"/>
  <c r="B6088" i="6"/>
  <c r="P4616" i="6"/>
  <c r="J4616" i="6"/>
  <c r="L4616" i="6" s="1"/>
  <c r="I4616" i="6"/>
  <c r="K4616" i="6" s="1"/>
  <c r="H4616" i="6"/>
  <c r="D4616" i="6"/>
  <c r="C4616" i="6"/>
  <c r="B4616" i="6"/>
  <c r="P690" i="6"/>
  <c r="J690" i="6"/>
  <c r="L690" i="6" s="1"/>
  <c r="I690" i="6"/>
  <c r="K690" i="6" s="1"/>
  <c r="H690" i="6"/>
  <c r="D690" i="6"/>
  <c r="C690" i="6"/>
  <c r="B690" i="6"/>
  <c r="P3923" i="6"/>
  <c r="J3923" i="6"/>
  <c r="L3923" i="6" s="1"/>
  <c r="I3923" i="6"/>
  <c r="K3923" i="6" s="1"/>
  <c r="H3923" i="6"/>
  <c r="D3923" i="6"/>
  <c r="C3923" i="6"/>
  <c r="B3923" i="6"/>
  <c r="P7054" i="6"/>
  <c r="J7054" i="6"/>
  <c r="L7054" i="6" s="1"/>
  <c r="I7054" i="6"/>
  <c r="K7054" i="6" s="1"/>
  <c r="H7054" i="6"/>
  <c r="D7054" i="6"/>
  <c r="C7054" i="6"/>
  <c r="B7054" i="6"/>
  <c r="P3782" i="6"/>
  <c r="J3782" i="6"/>
  <c r="L3782" i="6" s="1"/>
  <c r="I3782" i="6"/>
  <c r="K3782" i="6" s="1"/>
  <c r="H3782" i="6"/>
  <c r="D3782" i="6"/>
  <c r="C3782" i="6"/>
  <c r="B3782" i="6"/>
  <c r="P2656" i="6"/>
  <c r="J2656" i="6"/>
  <c r="L2656" i="6" s="1"/>
  <c r="I2656" i="6"/>
  <c r="K2656" i="6" s="1"/>
  <c r="H2656" i="6"/>
  <c r="D2656" i="6"/>
  <c r="C2656" i="6"/>
  <c r="B2656" i="6"/>
  <c r="P3987" i="6"/>
  <c r="J3987" i="6"/>
  <c r="L3987" i="6" s="1"/>
  <c r="I3987" i="6"/>
  <c r="K3987" i="6" s="1"/>
  <c r="H3987" i="6"/>
  <c r="D3987" i="6"/>
  <c r="C3987" i="6"/>
  <c r="B3987" i="6"/>
  <c r="P5988" i="6"/>
  <c r="J5988" i="6"/>
  <c r="L5988" i="6" s="1"/>
  <c r="I5988" i="6"/>
  <c r="K5988" i="6" s="1"/>
  <c r="H5988" i="6"/>
  <c r="D5988" i="6"/>
  <c r="C5988" i="6"/>
  <c r="B5988" i="6"/>
  <c r="P1916" i="6"/>
  <c r="J1916" i="6"/>
  <c r="L1916" i="6" s="1"/>
  <c r="I1916" i="6"/>
  <c r="K1916" i="6" s="1"/>
  <c r="H1916" i="6"/>
  <c r="D1916" i="6"/>
  <c r="C1916" i="6"/>
  <c r="B1916" i="6"/>
  <c r="P6286" i="6"/>
  <c r="J6286" i="6"/>
  <c r="L6286" i="6" s="1"/>
  <c r="I6286" i="6"/>
  <c r="K6286" i="6" s="1"/>
  <c r="H6286" i="6"/>
  <c r="D6286" i="6"/>
  <c r="C6286" i="6"/>
  <c r="B6286" i="6"/>
  <c r="P308" i="6"/>
  <c r="J308" i="6"/>
  <c r="L308" i="6" s="1"/>
  <c r="I308" i="6"/>
  <c r="K308" i="6" s="1"/>
  <c r="H308" i="6"/>
  <c r="D308" i="6"/>
  <c r="C308" i="6"/>
  <c r="B308" i="6"/>
  <c r="P2869" i="6"/>
  <c r="J2869" i="6"/>
  <c r="L2869" i="6" s="1"/>
  <c r="I2869" i="6"/>
  <c r="K2869" i="6" s="1"/>
  <c r="H2869" i="6"/>
  <c r="D2869" i="6"/>
  <c r="C2869" i="6"/>
  <c r="B2869" i="6"/>
  <c r="P5599" i="6"/>
  <c r="J5599" i="6"/>
  <c r="L5599" i="6" s="1"/>
  <c r="I5599" i="6"/>
  <c r="K5599" i="6" s="1"/>
  <c r="H5599" i="6"/>
  <c r="D5599" i="6"/>
  <c r="C5599" i="6"/>
  <c r="B5599" i="6"/>
  <c r="P2477" i="6"/>
  <c r="J2477" i="6"/>
  <c r="L2477" i="6" s="1"/>
  <c r="I2477" i="6"/>
  <c r="K2477" i="6" s="1"/>
  <c r="H2477" i="6"/>
  <c r="D2477" i="6"/>
  <c r="C2477" i="6"/>
  <c r="B2477" i="6"/>
  <c r="P3427" i="6"/>
  <c r="J3427" i="6"/>
  <c r="L3427" i="6" s="1"/>
  <c r="I3427" i="6"/>
  <c r="K3427" i="6" s="1"/>
  <c r="H3427" i="6"/>
  <c r="D3427" i="6"/>
  <c r="C3427" i="6"/>
  <c r="B3427" i="6"/>
  <c r="P5071" i="6"/>
  <c r="J5071" i="6"/>
  <c r="L5071" i="6" s="1"/>
  <c r="I5071" i="6"/>
  <c r="K5071" i="6" s="1"/>
  <c r="H5071" i="6"/>
  <c r="D5071" i="6"/>
  <c r="C5071" i="6"/>
  <c r="B5071" i="6"/>
  <c r="P744" i="6"/>
  <c r="J744" i="6"/>
  <c r="L744" i="6" s="1"/>
  <c r="I744" i="6"/>
  <c r="K744" i="6" s="1"/>
  <c r="H744" i="6"/>
  <c r="D744" i="6"/>
  <c r="C744" i="6"/>
  <c r="B744" i="6"/>
  <c r="P3015" i="6"/>
  <c r="J3015" i="6"/>
  <c r="L3015" i="6" s="1"/>
  <c r="I3015" i="6"/>
  <c r="K3015" i="6" s="1"/>
  <c r="H3015" i="6"/>
  <c r="D3015" i="6"/>
  <c r="C3015" i="6"/>
  <c r="B3015" i="6"/>
  <c r="P736" i="6"/>
  <c r="J736" i="6"/>
  <c r="L736" i="6" s="1"/>
  <c r="I736" i="6"/>
  <c r="K736" i="6" s="1"/>
  <c r="H736" i="6"/>
  <c r="D736" i="6"/>
  <c r="C736" i="6"/>
  <c r="B736" i="6"/>
  <c r="P2242" i="6"/>
  <c r="J2242" i="6"/>
  <c r="L2242" i="6" s="1"/>
  <c r="I2242" i="6"/>
  <c r="K2242" i="6" s="1"/>
  <c r="H2242" i="6"/>
  <c r="D2242" i="6"/>
  <c r="C2242" i="6"/>
  <c r="B2242" i="6"/>
  <c r="P252" i="6"/>
  <c r="J252" i="6"/>
  <c r="L252" i="6" s="1"/>
  <c r="I252" i="6"/>
  <c r="K252" i="6" s="1"/>
  <c r="H252" i="6"/>
  <c r="D252" i="6"/>
  <c r="C252" i="6"/>
  <c r="B252" i="6"/>
  <c r="P678" i="6"/>
  <c r="J678" i="6"/>
  <c r="L678" i="6" s="1"/>
  <c r="I678" i="6"/>
  <c r="K678" i="6" s="1"/>
  <c r="H678" i="6"/>
  <c r="D678" i="6"/>
  <c r="C678" i="6"/>
  <c r="B678" i="6"/>
  <c r="P4590" i="6"/>
  <c r="J4590" i="6"/>
  <c r="L4590" i="6" s="1"/>
  <c r="I4590" i="6"/>
  <c r="K4590" i="6" s="1"/>
  <c r="H4590" i="6"/>
  <c r="D4590" i="6"/>
  <c r="C4590" i="6"/>
  <c r="B4590" i="6"/>
  <c r="P40" i="6"/>
  <c r="J40" i="6"/>
  <c r="L40" i="6" s="1"/>
  <c r="I40" i="6"/>
  <c r="K40" i="6" s="1"/>
  <c r="H40" i="6"/>
  <c r="D40" i="6"/>
  <c r="C40" i="6"/>
  <c r="B40" i="6"/>
  <c r="P2286" i="6"/>
  <c r="J2286" i="6"/>
  <c r="L2286" i="6" s="1"/>
  <c r="I2286" i="6"/>
  <c r="K2286" i="6" s="1"/>
  <c r="H2286" i="6"/>
  <c r="D2286" i="6"/>
  <c r="C2286" i="6"/>
  <c r="B2286" i="6"/>
  <c r="P4612" i="6"/>
  <c r="J4612" i="6"/>
  <c r="L4612" i="6" s="1"/>
  <c r="I4612" i="6"/>
  <c r="K4612" i="6" s="1"/>
  <c r="H4612" i="6"/>
  <c r="D4612" i="6"/>
  <c r="C4612" i="6"/>
  <c r="B4612" i="6"/>
  <c r="P1841" i="6"/>
  <c r="J1841" i="6"/>
  <c r="L1841" i="6" s="1"/>
  <c r="I1841" i="6"/>
  <c r="K1841" i="6" s="1"/>
  <c r="H1841" i="6"/>
  <c r="D1841" i="6"/>
  <c r="C1841" i="6"/>
  <c r="B1841" i="6"/>
  <c r="P320" i="6"/>
  <c r="J320" i="6"/>
  <c r="L320" i="6" s="1"/>
  <c r="I320" i="6"/>
  <c r="K320" i="6" s="1"/>
  <c r="H320" i="6"/>
  <c r="D320" i="6"/>
  <c r="C320" i="6"/>
  <c r="B320" i="6"/>
  <c r="P4396" i="6"/>
  <c r="J4396" i="6"/>
  <c r="L4396" i="6" s="1"/>
  <c r="I4396" i="6"/>
  <c r="K4396" i="6" s="1"/>
  <c r="H4396" i="6"/>
  <c r="D4396" i="6"/>
  <c r="C4396" i="6"/>
  <c r="B4396" i="6"/>
  <c r="P3484" i="6"/>
  <c r="J3484" i="6"/>
  <c r="L3484" i="6" s="1"/>
  <c r="I3484" i="6"/>
  <c r="K3484" i="6" s="1"/>
  <c r="H3484" i="6"/>
  <c r="D3484" i="6"/>
  <c r="C3484" i="6"/>
  <c r="B3484" i="6"/>
  <c r="P1764" i="6"/>
  <c r="J1764" i="6"/>
  <c r="L1764" i="6" s="1"/>
  <c r="I1764" i="6"/>
  <c r="K1764" i="6" s="1"/>
  <c r="H1764" i="6"/>
  <c r="D1764" i="6"/>
  <c r="C1764" i="6"/>
  <c r="B1764" i="6"/>
  <c r="P4696" i="6"/>
  <c r="J4696" i="6"/>
  <c r="L4696" i="6" s="1"/>
  <c r="I4696" i="6"/>
  <c r="K4696" i="6" s="1"/>
  <c r="H4696" i="6"/>
  <c r="D4696" i="6"/>
  <c r="C4696" i="6"/>
  <c r="B4696" i="6"/>
  <c r="P4724" i="6"/>
  <c r="J4724" i="6"/>
  <c r="L4724" i="6" s="1"/>
  <c r="I4724" i="6"/>
  <c r="K4724" i="6" s="1"/>
  <c r="H4724" i="6"/>
  <c r="D4724" i="6"/>
  <c r="C4724" i="6"/>
  <c r="B4724" i="6"/>
  <c r="P654" i="6"/>
  <c r="J654" i="6"/>
  <c r="L654" i="6" s="1"/>
  <c r="I654" i="6"/>
  <c r="K654" i="6" s="1"/>
  <c r="H654" i="6"/>
  <c r="D654" i="6"/>
  <c r="C654" i="6"/>
  <c r="B654" i="6"/>
  <c r="P3705" i="6"/>
  <c r="J3705" i="6"/>
  <c r="L3705" i="6" s="1"/>
  <c r="I3705" i="6"/>
  <c r="K3705" i="6" s="1"/>
  <c r="H3705" i="6"/>
  <c r="D3705" i="6"/>
  <c r="C3705" i="6"/>
  <c r="B3705" i="6"/>
  <c r="P1261" i="6"/>
  <c r="J1261" i="6"/>
  <c r="L1261" i="6" s="1"/>
  <c r="I1261" i="6"/>
  <c r="K1261" i="6" s="1"/>
  <c r="H1261" i="6"/>
  <c r="D1261" i="6"/>
  <c r="C1261" i="6"/>
  <c r="B1261" i="6"/>
  <c r="P4818" i="6"/>
  <c r="J4818" i="6"/>
  <c r="L4818" i="6" s="1"/>
  <c r="I4818" i="6"/>
  <c r="K4818" i="6" s="1"/>
  <c r="H4818" i="6"/>
  <c r="D4818" i="6"/>
  <c r="C4818" i="6"/>
  <c r="B4818" i="6"/>
  <c r="P941" i="6"/>
  <c r="J941" i="6"/>
  <c r="L941" i="6" s="1"/>
  <c r="I941" i="6"/>
  <c r="K941" i="6" s="1"/>
  <c r="H941" i="6"/>
  <c r="D941" i="6"/>
  <c r="C941" i="6"/>
  <c r="B941" i="6"/>
  <c r="P827" i="6"/>
  <c r="J827" i="6"/>
  <c r="L827" i="6" s="1"/>
  <c r="I827" i="6"/>
  <c r="K827" i="6" s="1"/>
  <c r="H827" i="6"/>
  <c r="D827" i="6"/>
  <c r="C827" i="6"/>
  <c r="B827" i="6"/>
  <c r="P5285" i="6"/>
  <c r="J5285" i="6"/>
  <c r="L5285" i="6" s="1"/>
  <c r="I5285" i="6"/>
  <c r="K5285" i="6" s="1"/>
  <c r="H5285" i="6"/>
  <c r="D5285" i="6"/>
  <c r="C5285" i="6"/>
  <c r="B5285" i="6"/>
  <c r="P3585" i="6"/>
  <c r="J3585" i="6"/>
  <c r="L3585" i="6" s="1"/>
  <c r="I3585" i="6"/>
  <c r="K3585" i="6" s="1"/>
  <c r="H3585" i="6"/>
  <c r="D3585" i="6"/>
  <c r="C3585" i="6"/>
  <c r="B3585" i="6"/>
  <c r="P1020" i="6"/>
  <c r="J1020" i="6"/>
  <c r="L1020" i="6" s="1"/>
  <c r="I1020" i="6"/>
  <c r="K1020" i="6" s="1"/>
  <c r="H1020" i="6"/>
  <c r="D1020" i="6"/>
  <c r="C1020" i="6"/>
  <c r="B1020" i="6"/>
  <c r="P6082" i="6"/>
  <c r="J6082" i="6"/>
  <c r="L6082" i="6" s="1"/>
  <c r="I6082" i="6"/>
  <c r="K6082" i="6" s="1"/>
  <c r="H6082" i="6"/>
  <c r="D6082" i="6"/>
  <c r="C6082" i="6"/>
  <c r="B6082" i="6"/>
  <c r="P4354" i="6"/>
  <c r="J4354" i="6"/>
  <c r="L4354" i="6" s="1"/>
  <c r="I4354" i="6"/>
  <c r="K4354" i="6" s="1"/>
  <c r="H4354" i="6"/>
  <c r="D4354" i="6"/>
  <c r="C4354" i="6"/>
  <c r="B4354" i="6"/>
  <c r="P3953" i="6"/>
  <c r="J3953" i="6"/>
  <c r="L3953" i="6" s="1"/>
  <c r="I3953" i="6"/>
  <c r="K3953" i="6" s="1"/>
  <c r="H3953" i="6"/>
  <c r="D3953" i="6"/>
  <c r="C3953" i="6"/>
  <c r="B3953" i="6"/>
  <c r="P5192" i="6"/>
  <c r="J5192" i="6"/>
  <c r="L5192" i="6" s="1"/>
  <c r="I5192" i="6"/>
  <c r="K5192" i="6" s="1"/>
  <c r="H5192" i="6"/>
  <c r="D5192" i="6"/>
  <c r="C5192" i="6"/>
  <c r="B5192" i="6"/>
  <c r="P2399" i="6"/>
  <c r="J2399" i="6"/>
  <c r="L2399" i="6" s="1"/>
  <c r="I2399" i="6"/>
  <c r="K2399" i="6" s="1"/>
  <c r="H2399" i="6"/>
  <c r="D2399" i="6"/>
  <c r="C2399" i="6"/>
  <c r="B2399" i="6"/>
  <c r="P3776" i="6"/>
  <c r="J3776" i="6"/>
  <c r="L3776" i="6" s="1"/>
  <c r="I3776" i="6"/>
  <c r="K3776" i="6" s="1"/>
  <c r="H3776" i="6"/>
  <c r="D3776" i="6"/>
  <c r="C3776" i="6"/>
  <c r="B3776" i="6"/>
  <c r="P1657" i="6"/>
  <c r="J1657" i="6"/>
  <c r="L1657" i="6" s="1"/>
  <c r="I1657" i="6"/>
  <c r="K1657" i="6" s="1"/>
  <c r="H1657" i="6"/>
  <c r="D1657" i="6"/>
  <c r="C1657" i="6"/>
  <c r="B1657" i="6"/>
  <c r="P5180" i="6"/>
  <c r="J5180" i="6"/>
  <c r="L5180" i="6" s="1"/>
  <c r="I5180" i="6"/>
  <c r="K5180" i="6" s="1"/>
  <c r="H5180" i="6"/>
  <c r="D5180" i="6"/>
  <c r="C5180" i="6"/>
  <c r="B5180" i="6"/>
  <c r="P1954" i="6"/>
  <c r="J1954" i="6"/>
  <c r="L1954" i="6" s="1"/>
  <c r="I1954" i="6"/>
  <c r="K1954" i="6" s="1"/>
  <c r="H1954" i="6"/>
  <c r="D1954" i="6"/>
  <c r="C1954" i="6"/>
  <c r="B1954" i="6"/>
  <c r="P3980" i="6"/>
  <c r="J3980" i="6"/>
  <c r="L3980" i="6" s="1"/>
  <c r="I3980" i="6"/>
  <c r="K3980" i="6" s="1"/>
  <c r="H3980" i="6"/>
  <c r="D3980" i="6"/>
  <c r="C3980" i="6"/>
  <c r="B3980" i="6"/>
  <c r="P6000" i="6"/>
  <c r="J6000" i="6"/>
  <c r="L6000" i="6" s="1"/>
  <c r="I6000" i="6"/>
  <c r="K6000" i="6" s="1"/>
  <c r="H6000" i="6"/>
  <c r="D6000" i="6"/>
  <c r="C6000" i="6"/>
  <c r="B6000" i="6"/>
  <c r="P2229" i="6"/>
  <c r="J2229" i="6"/>
  <c r="L2229" i="6" s="1"/>
  <c r="I2229" i="6"/>
  <c r="K2229" i="6" s="1"/>
  <c r="H2229" i="6"/>
  <c r="D2229" i="6"/>
  <c r="C2229" i="6"/>
  <c r="B2229" i="6"/>
  <c r="P7092" i="6"/>
  <c r="J7092" i="6"/>
  <c r="L7092" i="6" s="1"/>
  <c r="I7092" i="6"/>
  <c r="K7092" i="6" s="1"/>
  <c r="H7092" i="6"/>
  <c r="D7092" i="6"/>
  <c r="C7092" i="6"/>
  <c r="B7092" i="6"/>
  <c r="P1491" i="6"/>
  <c r="J1491" i="6"/>
  <c r="L1491" i="6" s="1"/>
  <c r="I1491" i="6"/>
  <c r="K1491" i="6" s="1"/>
  <c r="H1491" i="6"/>
  <c r="D1491" i="6"/>
  <c r="C1491" i="6"/>
  <c r="B1491" i="6"/>
  <c r="P2446" i="6"/>
  <c r="J2446" i="6"/>
  <c r="L2446" i="6" s="1"/>
  <c r="I2446" i="6"/>
  <c r="K2446" i="6" s="1"/>
  <c r="H2446" i="6"/>
  <c r="D2446" i="6"/>
  <c r="C2446" i="6"/>
  <c r="B2446" i="6"/>
  <c r="P5387" i="6"/>
  <c r="J5387" i="6"/>
  <c r="L5387" i="6" s="1"/>
  <c r="I5387" i="6"/>
  <c r="K5387" i="6" s="1"/>
  <c r="H5387" i="6"/>
  <c r="D5387" i="6"/>
  <c r="C5387" i="6"/>
  <c r="B5387" i="6"/>
  <c r="P4532" i="6"/>
  <c r="J4532" i="6"/>
  <c r="L4532" i="6" s="1"/>
  <c r="I4532" i="6"/>
  <c r="K4532" i="6" s="1"/>
  <c r="H4532" i="6"/>
  <c r="D4532" i="6"/>
  <c r="C4532" i="6"/>
  <c r="B4532" i="6"/>
  <c r="P5564" i="6"/>
  <c r="J5564" i="6"/>
  <c r="L5564" i="6" s="1"/>
  <c r="I5564" i="6"/>
  <c r="K5564" i="6" s="1"/>
  <c r="H5564" i="6"/>
  <c r="D5564" i="6"/>
  <c r="C5564" i="6"/>
  <c r="B5564" i="6"/>
  <c r="P4935" i="6"/>
  <c r="J4935" i="6"/>
  <c r="L4935" i="6" s="1"/>
  <c r="I4935" i="6"/>
  <c r="K4935" i="6" s="1"/>
  <c r="H4935" i="6"/>
  <c r="D4935" i="6"/>
  <c r="C4935" i="6"/>
  <c r="B4935" i="6"/>
  <c r="P6013" i="6"/>
  <c r="J6013" i="6"/>
  <c r="L6013" i="6" s="1"/>
  <c r="I6013" i="6"/>
  <c r="K6013" i="6" s="1"/>
  <c r="H6013" i="6"/>
  <c r="D6013" i="6"/>
  <c r="C6013" i="6"/>
  <c r="B6013" i="6"/>
  <c r="P800" i="6"/>
  <c r="J800" i="6"/>
  <c r="L800" i="6" s="1"/>
  <c r="I800" i="6"/>
  <c r="K800" i="6" s="1"/>
  <c r="H800" i="6"/>
  <c r="D800" i="6"/>
  <c r="C800" i="6"/>
  <c r="B800" i="6"/>
  <c r="P2189" i="6"/>
  <c r="J2189" i="6"/>
  <c r="L2189" i="6" s="1"/>
  <c r="I2189" i="6"/>
  <c r="K2189" i="6" s="1"/>
  <c r="H2189" i="6"/>
  <c r="D2189" i="6"/>
  <c r="C2189" i="6"/>
  <c r="B2189" i="6"/>
  <c r="P207" i="6"/>
  <c r="J207" i="6"/>
  <c r="L207" i="6" s="1"/>
  <c r="I207" i="6"/>
  <c r="K207" i="6" s="1"/>
  <c r="H207" i="6"/>
  <c r="D207" i="6"/>
  <c r="C207" i="6"/>
  <c r="B207" i="6"/>
  <c r="P630" i="6"/>
  <c r="J630" i="6"/>
  <c r="L630" i="6" s="1"/>
  <c r="I630" i="6"/>
  <c r="K630" i="6" s="1"/>
  <c r="H630" i="6"/>
  <c r="D630" i="6"/>
  <c r="C630" i="6"/>
  <c r="B630" i="6"/>
  <c r="P463" i="6"/>
  <c r="J463" i="6"/>
  <c r="L463" i="6" s="1"/>
  <c r="I463" i="6"/>
  <c r="K463" i="6" s="1"/>
  <c r="H463" i="6"/>
  <c r="D463" i="6"/>
  <c r="C463" i="6"/>
  <c r="B463" i="6"/>
  <c r="P553" i="6"/>
  <c r="J553" i="6"/>
  <c r="L553" i="6" s="1"/>
  <c r="I553" i="6"/>
  <c r="K553" i="6" s="1"/>
  <c r="H553" i="6"/>
  <c r="D553" i="6"/>
  <c r="C553" i="6"/>
  <c r="B553" i="6"/>
  <c r="P5479" i="6"/>
  <c r="J5479" i="6"/>
  <c r="L5479" i="6" s="1"/>
  <c r="I5479" i="6"/>
  <c r="K5479" i="6" s="1"/>
  <c r="H5479" i="6"/>
  <c r="D5479" i="6"/>
  <c r="C5479" i="6"/>
  <c r="B5479" i="6"/>
  <c r="P4852" i="6"/>
  <c r="J4852" i="6"/>
  <c r="L4852" i="6" s="1"/>
  <c r="I4852" i="6"/>
  <c r="K4852" i="6" s="1"/>
  <c r="H4852" i="6"/>
  <c r="D4852" i="6"/>
  <c r="C4852" i="6"/>
  <c r="B4852" i="6"/>
  <c r="P5261" i="6"/>
  <c r="J5261" i="6"/>
  <c r="L5261" i="6" s="1"/>
  <c r="I5261" i="6"/>
  <c r="K5261" i="6" s="1"/>
  <c r="H5261" i="6"/>
  <c r="D5261" i="6"/>
  <c r="C5261" i="6"/>
  <c r="B5261" i="6"/>
  <c r="P6095" i="6"/>
  <c r="J6095" i="6"/>
  <c r="L6095" i="6" s="1"/>
  <c r="I6095" i="6"/>
  <c r="K6095" i="6" s="1"/>
  <c r="H6095" i="6"/>
  <c r="D6095" i="6"/>
  <c r="C6095" i="6"/>
  <c r="B6095" i="6"/>
  <c r="P2946" i="6"/>
  <c r="J2946" i="6"/>
  <c r="L2946" i="6" s="1"/>
  <c r="I2946" i="6"/>
  <c r="K2946" i="6" s="1"/>
  <c r="H2946" i="6"/>
  <c r="D2946" i="6"/>
  <c r="C2946" i="6"/>
  <c r="B2946" i="6"/>
  <c r="P239" i="6"/>
  <c r="J239" i="6"/>
  <c r="L239" i="6" s="1"/>
  <c r="I239" i="6"/>
  <c r="K239" i="6" s="1"/>
  <c r="H239" i="6"/>
  <c r="D239" i="6"/>
  <c r="C239" i="6"/>
  <c r="B239" i="6"/>
  <c r="P1554" i="6"/>
  <c r="J1554" i="6"/>
  <c r="L1554" i="6" s="1"/>
  <c r="I1554" i="6"/>
  <c r="K1554" i="6" s="1"/>
  <c r="H1554" i="6"/>
  <c r="D1554" i="6"/>
  <c r="C1554" i="6"/>
  <c r="B1554" i="6"/>
  <c r="P5064" i="6"/>
  <c r="J5064" i="6"/>
  <c r="L5064" i="6" s="1"/>
  <c r="I5064" i="6"/>
  <c r="K5064" i="6" s="1"/>
  <c r="H5064" i="6"/>
  <c r="D5064" i="6"/>
  <c r="C5064" i="6"/>
  <c r="B5064" i="6"/>
  <c r="P3200" i="6"/>
  <c r="J3200" i="6"/>
  <c r="L3200" i="6" s="1"/>
  <c r="I3200" i="6"/>
  <c r="K3200" i="6" s="1"/>
  <c r="H3200" i="6"/>
  <c r="D3200" i="6"/>
  <c r="C3200" i="6"/>
  <c r="B3200" i="6"/>
  <c r="P1024" i="6"/>
  <c r="J1024" i="6"/>
  <c r="L1024" i="6" s="1"/>
  <c r="I1024" i="6"/>
  <c r="K1024" i="6" s="1"/>
  <c r="H1024" i="6"/>
  <c r="D1024" i="6"/>
  <c r="C1024" i="6"/>
  <c r="B1024" i="6"/>
  <c r="P3544" i="6"/>
  <c r="J3544" i="6"/>
  <c r="L3544" i="6" s="1"/>
  <c r="I3544" i="6"/>
  <c r="K3544" i="6" s="1"/>
  <c r="H3544" i="6"/>
  <c r="D3544" i="6"/>
  <c r="C3544" i="6"/>
  <c r="B3544" i="6"/>
  <c r="P265" i="6"/>
  <c r="J265" i="6"/>
  <c r="L265" i="6" s="1"/>
  <c r="I265" i="6"/>
  <c r="K265" i="6" s="1"/>
  <c r="H265" i="6"/>
  <c r="D265" i="6"/>
  <c r="C265" i="6"/>
  <c r="B265" i="6"/>
  <c r="P5841" i="6"/>
  <c r="J5841" i="6"/>
  <c r="L5841" i="6" s="1"/>
  <c r="I5841" i="6"/>
  <c r="K5841" i="6" s="1"/>
  <c r="H5841" i="6"/>
  <c r="D5841" i="6"/>
  <c r="C5841" i="6"/>
  <c r="B5841" i="6"/>
  <c r="P6391" i="6"/>
  <c r="J6391" i="6"/>
  <c r="L6391" i="6" s="1"/>
  <c r="I6391" i="6"/>
  <c r="K6391" i="6" s="1"/>
  <c r="H6391" i="6"/>
  <c r="D6391" i="6"/>
  <c r="C6391" i="6"/>
  <c r="B6391" i="6"/>
  <c r="P4147" i="6"/>
  <c r="J4147" i="6"/>
  <c r="L4147" i="6" s="1"/>
  <c r="I4147" i="6"/>
  <c r="K4147" i="6" s="1"/>
  <c r="H4147" i="6"/>
  <c r="D4147" i="6"/>
  <c r="C4147" i="6"/>
  <c r="B4147" i="6"/>
  <c r="P3693" i="6"/>
  <c r="J3693" i="6"/>
  <c r="L3693" i="6" s="1"/>
  <c r="I3693" i="6"/>
  <c r="K3693" i="6" s="1"/>
  <c r="H3693" i="6"/>
  <c r="D3693" i="6"/>
  <c r="C3693" i="6"/>
  <c r="B3693" i="6"/>
  <c r="P5682" i="6"/>
  <c r="J5682" i="6"/>
  <c r="L5682" i="6" s="1"/>
  <c r="I5682" i="6"/>
  <c r="K5682" i="6" s="1"/>
  <c r="H5682" i="6"/>
  <c r="D5682" i="6"/>
  <c r="C5682" i="6"/>
  <c r="B5682" i="6"/>
  <c r="P5127" i="6"/>
  <c r="J5127" i="6"/>
  <c r="L5127" i="6" s="1"/>
  <c r="I5127" i="6"/>
  <c r="K5127" i="6" s="1"/>
  <c r="H5127" i="6"/>
  <c r="D5127" i="6"/>
  <c r="C5127" i="6"/>
  <c r="B5127" i="6"/>
  <c r="P1092" i="6"/>
  <c r="J1092" i="6"/>
  <c r="L1092" i="6" s="1"/>
  <c r="I1092" i="6"/>
  <c r="K1092" i="6" s="1"/>
  <c r="H1092" i="6"/>
  <c r="D1092" i="6"/>
  <c r="C1092" i="6"/>
  <c r="B1092" i="6"/>
  <c r="P3853" i="6"/>
  <c r="J3853" i="6"/>
  <c r="L3853" i="6" s="1"/>
  <c r="I3853" i="6"/>
  <c r="K3853" i="6" s="1"/>
  <c r="H3853" i="6"/>
  <c r="D3853" i="6"/>
  <c r="C3853" i="6"/>
  <c r="B3853" i="6"/>
  <c r="P1956" i="6"/>
  <c r="J1956" i="6"/>
  <c r="L1956" i="6" s="1"/>
  <c r="I1956" i="6"/>
  <c r="K1956" i="6" s="1"/>
  <c r="H1956" i="6"/>
  <c r="D1956" i="6"/>
  <c r="C1956" i="6"/>
  <c r="B1956" i="6"/>
  <c r="P824" i="6"/>
  <c r="J824" i="6"/>
  <c r="L824" i="6" s="1"/>
  <c r="I824" i="6"/>
  <c r="K824" i="6" s="1"/>
  <c r="H824" i="6"/>
  <c r="D824" i="6"/>
  <c r="C824" i="6"/>
  <c r="B824" i="6"/>
  <c r="P1110" i="6"/>
  <c r="J1110" i="6"/>
  <c r="L1110" i="6" s="1"/>
  <c r="I1110" i="6"/>
  <c r="K1110" i="6" s="1"/>
  <c r="H1110" i="6"/>
  <c r="D1110" i="6"/>
  <c r="C1110" i="6"/>
  <c r="B1110" i="6"/>
  <c r="P5018" i="6"/>
  <c r="J5018" i="6"/>
  <c r="L5018" i="6" s="1"/>
  <c r="I5018" i="6"/>
  <c r="K5018" i="6" s="1"/>
  <c r="H5018" i="6"/>
  <c r="D5018" i="6"/>
  <c r="C5018" i="6"/>
  <c r="B5018" i="6"/>
  <c r="P7104" i="6"/>
  <c r="J7104" i="6"/>
  <c r="L7104" i="6" s="1"/>
  <c r="I7104" i="6"/>
  <c r="K7104" i="6" s="1"/>
  <c r="H7104" i="6"/>
  <c r="D7104" i="6"/>
  <c r="C7104" i="6"/>
  <c r="B7104" i="6"/>
  <c r="P87" i="6"/>
  <c r="J87" i="6"/>
  <c r="L87" i="6" s="1"/>
  <c r="I87" i="6"/>
  <c r="K87" i="6" s="1"/>
  <c r="H87" i="6"/>
  <c r="D87" i="6"/>
  <c r="C87" i="6"/>
  <c r="B87" i="6"/>
  <c r="P2668" i="6"/>
  <c r="J2668" i="6"/>
  <c r="L2668" i="6" s="1"/>
  <c r="I2668" i="6"/>
  <c r="K2668" i="6" s="1"/>
  <c r="H2668" i="6"/>
  <c r="D2668" i="6"/>
  <c r="C2668" i="6"/>
  <c r="B2668" i="6"/>
  <c r="P831" i="6"/>
  <c r="J831" i="6"/>
  <c r="L831" i="6" s="1"/>
  <c r="I831" i="6"/>
  <c r="K831" i="6" s="1"/>
  <c r="H831" i="6"/>
  <c r="D831" i="6"/>
  <c r="C831" i="6"/>
  <c r="B831" i="6"/>
  <c r="P5632" i="6"/>
  <c r="J5632" i="6"/>
  <c r="L5632" i="6" s="1"/>
  <c r="I5632" i="6"/>
  <c r="K5632" i="6" s="1"/>
  <c r="H5632" i="6"/>
  <c r="D5632" i="6"/>
  <c r="C5632" i="6"/>
  <c r="B5632" i="6"/>
  <c r="P3844" i="6"/>
  <c r="J3844" i="6"/>
  <c r="L3844" i="6" s="1"/>
  <c r="I3844" i="6"/>
  <c r="K3844" i="6" s="1"/>
  <c r="H3844" i="6"/>
  <c r="D3844" i="6"/>
  <c r="C3844" i="6"/>
  <c r="B3844" i="6"/>
  <c r="P3959" i="6"/>
  <c r="J3959" i="6"/>
  <c r="L3959" i="6" s="1"/>
  <c r="I3959" i="6"/>
  <c r="K3959" i="6" s="1"/>
  <c r="H3959" i="6"/>
  <c r="D3959" i="6"/>
  <c r="C3959" i="6"/>
  <c r="B3959" i="6"/>
  <c r="P5591" i="6"/>
  <c r="J5591" i="6"/>
  <c r="L5591" i="6" s="1"/>
  <c r="I5591" i="6"/>
  <c r="K5591" i="6" s="1"/>
  <c r="H5591" i="6"/>
  <c r="D5591" i="6"/>
  <c r="C5591" i="6"/>
  <c r="B5591" i="6"/>
  <c r="P4853" i="6"/>
  <c r="J4853" i="6"/>
  <c r="L4853" i="6" s="1"/>
  <c r="I4853" i="6"/>
  <c r="K4853" i="6" s="1"/>
  <c r="H4853" i="6"/>
  <c r="D4853" i="6"/>
  <c r="C4853" i="6"/>
  <c r="B4853" i="6"/>
  <c r="P6801" i="6"/>
  <c r="J6801" i="6"/>
  <c r="L6801" i="6" s="1"/>
  <c r="I6801" i="6"/>
  <c r="K6801" i="6" s="1"/>
  <c r="H6801" i="6"/>
  <c r="D6801" i="6"/>
  <c r="C6801" i="6"/>
  <c r="B6801" i="6"/>
  <c r="P5126" i="6"/>
  <c r="J5126" i="6"/>
  <c r="L5126" i="6" s="1"/>
  <c r="I5126" i="6"/>
  <c r="K5126" i="6" s="1"/>
  <c r="H5126" i="6"/>
  <c r="D5126" i="6"/>
  <c r="C5126" i="6"/>
  <c r="B5126" i="6"/>
  <c r="P4185" i="6"/>
  <c r="J4185" i="6"/>
  <c r="L4185" i="6" s="1"/>
  <c r="I4185" i="6"/>
  <c r="K4185" i="6" s="1"/>
  <c r="H4185" i="6"/>
  <c r="D4185" i="6"/>
  <c r="C4185" i="6"/>
  <c r="B4185" i="6"/>
  <c r="P3218" i="6"/>
  <c r="J3218" i="6"/>
  <c r="L3218" i="6" s="1"/>
  <c r="I3218" i="6"/>
  <c r="K3218" i="6" s="1"/>
  <c r="H3218" i="6"/>
  <c r="D3218" i="6"/>
  <c r="C3218" i="6"/>
  <c r="B3218" i="6"/>
  <c r="P6999" i="6"/>
  <c r="J6999" i="6"/>
  <c r="L6999" i="6" s="1"/>
  <c r="I6999" i="6"/>
  <c r="K6999" i="6" s="1"/>
  <c r="H6999" i="6"/>
  <c r="D6999" i="6"/>
  <c r="C6999" i="6"/>
  <c r="B6999" i="6"/>
  <c r="P949" i="6"/>
  <c r="J949" i="6"/>
  <c r="L949" i="6" s="1"/>
  <c r="I949" i="6"/>
  <c r="K949" i="6" s="1"/>
  <c r="H949" i="6"/>
  <c r="D949" i="6"/>
  <c r="C949" i="6"/>
  <c r="B949" i="6"/>
  <c r="P2262" i="6"/>
  <c r="J2262" i="6"/>
  <c r="L2262" i="6" s="1"/>
  <c r="I2262" i="6"/>
  <c r="K2262" i="6" s="1"/>
  <c r="H2262" i="6"/>
  <c r="D2262" i="6"/>
  <c r="C2262" i="6"/>
  <c r="B2262" i="6"/>
  <c r="P1502" i="6"/>
  <c r="J1502" i="6"/>
  <c r="L1502" i="6" s="1"/>
  <c r="I1502" i="6"/>
  <c r="K1502" i="6" s="1"/>
  <c r="H1502" i="6"/>
  <c r="D1502" i="6"/>
  <c r="C1502" i="6"/>
  <c r="B1502" i="6"/>
  <c r="P3552" i="6"/>
  <c r="J3552" i="6"/>
  <c r="L3552" i="6" s="1"/>
  <c r="I3552" i="6"/>
  <c r="K3552" i="6" s="1"/>
  <c r="H3552" i="6"/>
  <c r="D3552" i="6"/>
  <c r="C3552" i="6"/>
  <c r="B3552" i="6"/>
  <c r="P4163" i="6"/>
  <c r="J4163" i="6"/>
  <c r="L4163" i="6" s="1"/>
  <c r="I4163" i="6"/>
  <c r="K4163" i="6" s="1"/>
  <c r="H4163" i="6"/>
  <c r="D4163" i="6"/>
  <c r="C4163" i="6"/>
  <c r="B4163" i="6"/>
  <c r="P2694" i="6"/>
  <c r="J2694" i="6"/>
  <c r="L2694" i="6" s="1"/>
  <c r="I2694" i="6"/>
  <c r="K2694" i="6" s="1"/>
  <c r="H2694" i="6"/>
  <c r="D2694" i="6"/>
  <c r="C2694" i="6"/>
  <c r="B2694" i="6"/>
  <c r="P2984" i="6"/>
  <c r="J2984" i="6"/>
  <c r="L2984" i="6" s="1"/>
  <c r="I2984" i="6"/>
  <c r="K2984" i="6" s="1"/>
  <c r="H2984" i="6"/>
  <c r="D2984" i="6"/>
  <c r="C2984" i="6"/>
  <c r="B2984" i="6"/>
  <c r="P6774" i="6"/>
  <c r="J6774" i="6"/>
  <c r="L6774" i="6" s="1"/>
  <c r="I6774" i="6"/>
  <c r="K6774" i="6" s="1"/>
  <c r="H6774" i="6"/>
  <c r="D6774" i="6"/>
  <c r="C6774" i="6"/>
  <c r="B6774" i="6"/>
  <c r="P3085" i="6"/>
  <c r="J3085" i="6"/>
  <c r="L3085" i="6" s="1"/>
  <c r="I3085" i="6"/>
  <c r="K3085" i="6" s="1"/>
  <c r="H3085" i="6"/>
  <c r="D3085" i="6"/>
  <c r="C3085" i="6"/>
  <c r="B3085" i="6"/>
  <c r="P2828" i="6"/>
  <c r="J2828" i="6"/>
  <c r="L2828" i="6" s="1"/>
  <c r="I2828" i="6"/>
  <c r="K2828" i="6" s="1"/>
  <c r="H2828" i="6"/>
  <c r="D2828" i="6"/>
  <c r="C2828" i="6"/>
  <c r="B2828" i="6"/>
  <c r="P586" i="6"/>
  <c r="J586" i="6"/>
  <c r="L586" i="6" s="1"/>
  <c r="I586" i="6"/>
  <c r="K586" i="6" s="1"/>
  <c r="H586" i="6"/>
  <c r="D586" i="6"/>
  <c r="C586" i="6"/>
  <c r="B586" i="6"/>
  <c r="P773" i="6"/>
  <c r="J773" i="6"/>
  <c r="L773" i="6" s="1"/>
  <c r="I773" i="6"/>
  <c r="K773" i="6" s="1"/>
  <c r="H773" i="6"/>
  <c r="D773" i="6"/>
  <c r="C773" i="6"/>
  <c r="B773" i="6"/>
  <c r="P1918" i="6"/>
  <c r="J1918" i="6"/>
  <c r="L1918" i="6" s="1"/>
  <c r="I1918" i="6"/>
  <c r="K1918" i="6" s="1"/>
  <c r="H1918" i="6"/>
  <c r="D1918" i="6"/>
  <c r="C1918" i="6"/>
  <c r="B1918" i="6"/>
  <c r="P4283" i="6"/>
  <c r="J4283" i="6"/>
  <c r="L4283" i="6" s="1"/>
  <c r="I4283" i="6"/>
  <c r="K4283" i="6" s="1"/>
  <c r="H4283" i="6"/>
  <c r="D4283" i="6"/>
  <c r="C4283" i="6"/>
  <c r="B4283" i="6"/>
  <c r="P458" i="6"/>
  <c r="J458" i="6"/>
  <c r="L458" i="6" s="1"/>
  <c r="I458" i="6"/>
  <c r="K458" i="6" s="1"/>
  <c r="H458" i="6"/>
  <c r="D458" i="6"/>
  <c r="C458" i="6"/>
  <c r="B458" i="6"/>
  <c r="P4067" i="6"/>
  <c r="J4067" i="6"/>
  <c r="L4067" i="6" s="1"/>
  <c r="I4067" i="6"/>
  <c r="K4067" i="6" s="1"/>
  <c r="H4067" i="6"/>
  <c r="D4067" i="6"/>
  <c r="C4067" i="6"/>
  <c r="B4067" i="6"/>
  <c r="P1670" i="6"/>
  <c r="J1670" i="6"/>
  <c r="L1670" i="6" s="1"/>
  <c r="I1670" i="6"/>
  <c r="K1670" i="6" s="1"/>
  <c r="H1670" i="6"/>
  <c r="D1670" i="6"/>
  <c r="C1670" i="6"/>
  <c r="B1670" i="6"/>
  <c r="P3454" i="6"/>
  <c r="J3454" i="6"/>
  <c r="L3454" i="6" s="1"/>
  <c r="I3454" i="6"/>
  <c r="K3454" i="6" s="1"/>
  <c r="H3454" i="6"/>
  <c r="D3454" i="6"/>
  <c r="C3454" i="6"/>
  <c r="B3454" i="6"/>
  <c r="P180" i="6"/>
  <c r="J180" i="6"/>
  <c r="L180" i="6" s="1"/>
  <c r="I180" i="6"/>
  <c r="K180" i="6" s="1"/>
  <c r="H180" i="6"/>
  <c r="D180" i="6"/>
  <c r="C180" i="6"/>
  <c r="B180" i="6"/>
  <c r="P3243" i="6"/>
  <c r="J3243" i="6"/>
  <c r="L3243" i="6" s="1"/>
  <c r="I3243" i="6"/>
  <c r="K3243" i="6" s="1"/>
  <c r="H3243" i="6"/>
  <c r="D3243" i="6"/>
  <c r="C3243" i="6"/>
  <c r="B3243" i="6"/>
  <c r="P3583" i="6"/>
  <c r="J3583" i="6"/>
  <c r="L3583" i="6" s="1"/>
  <c r="I3583" i="6"/>
  <c r="K3583" i="6" s="1"/>
  <c r="H3583" i="6"/>
  <c r="D3583" i="6"/>
  <c r="C3583" i="6"/>
  <c r="B3583" i="6"/>
  <c r="P372" i="6"/>
  <c r="J372" i="6"/>
  <c r="L372" i="6" s="1"/>
  <c r="I372" i="6"/>
  <c r="K372" i="6" s="1"/>
  <c r="H372" i="6"/>
  <c r="D372" i="6"/>
  <c r="C372" i="6"/>
  <c r="B372" i="6"/>
  <c r="P4925" i="6"/>
  <c r="J4925" i="6"/>
  <c r="L4925" i="6" s="1"/>
  <c r="I4925" i="6"/>
  <c r="K4925" i="6" s="1"/>
  <c r="H4925" i="6"/>
  <c r="D4925" i="6"/>
  <c r="C4925" i="6"/>
  <c r="B4925" i="6"/>
  <c r="P857" i="6"/>
  <c r="J857" i="6"/>
  <c r="L857" i="6" s="1"/>
  <c r="I857" i="6"/>
  <c r="K857" i="6" s="1"/>
  <c r="H857" i="6"/>
  <c r="D857" i="6"/>
  <c r="C857" i="6"/>
  <c r="B857" i="6"/>
  <c r="P2819" i="6"/>
  <c r="J2819" i="6"/>
  <c r="L2819" i="6" s="1"/>
  <c r="I2819" i="6"/>
  <c r="K2819" i="6" s="1"/>
  <c r="H2819" i="6"/>
  <c r="D2819" i="6"/>
  <c r="C2819" i="6"/>
  <c r="B2819" i="6"/>
  <c r="P2445" i="6"/>
  <c r="J2445" i="6"/>
  <c r="L2445" i="6" s="1"/>
  <c r="I2445" i="6"/>
  <c r="K2445" i="6" s="1"/>
  <c r="H2445" i="6"/>
  <c r="D2445" i="6"/>
  <c r="C2445" i="6"/>
  <c r="B2445" i="6"/>
  <c r="P6057" i="6"/>
  <c r="J6057" i="6"/>
  <c r="L6057" i="6" s="1"/>
  <c r="I6057" i="6"/>
  <c r="K6057" i="6" s="1"/>
  <c r="H6057" i="6"/>
  <c r="D6057" i="6"/>
  <c r="C6057" i="6"/>
  <c r="B6057" i="6"/>
  <c r="P5233" i="6"/>
  <c r="J5233" i="6"/>
  <c r="L5233" i="6" s="1"/>
  <c r="I5233" i="6"/>
  <c r="K5233" i="6" s="1"/>
  <c r="H5233" i="6"/>
  <c r="D5233" i="6"/>
  <c r="C5233" i="6"/>
  <c r="B5233" i="6"/>
  <c r="P1051" i="6"/>
  <c r="J1051" i="6"/>
  <c r="L1051" i="6" s="1"/>
  <c r="I1051" i="6"/>
  <c r="K1051" i="6" s="1"/>
  <c r="H1051" i="6"/>
  <c r="D1051" i="6"/>
  <c r="C1051" i="6"/>
  <c r="B1051" i="6"/>
  <c r="P4679" i="6"/>
  <c r="J4679" i="6"/>
  <c r="L4679" i="6" s="1"/>
  <c r="I4679" i="6"/>
  <c r="K4679" i="6" s="1"/>
  <c r="H4679" i="6"/>
  <c r="D4679" i="6"/>
  <c r="C4679" i="6"/>
  <c r="B4679" i="6"/>
  <c r="P1002" i="6"/>
  <c r="J1002" i="6"/>
  <c r="L1002" i="6" s="1"/>
  <c r="I1002" i="6"/>
  <c r="K1002" i="6" s="1"/>
  <c r="H1002" i="6"/>
  <c r="D1002" i="6"/>
  <c r="C1002" i="6"/>
  <c r="B1002" i="6"/>
  <c r="P2573" i="6"/>
  <c r="J2573" i="6"/>
  <c r="L2573" i="6" s="1"/>
  <c r="I2573" i="6"/>
  <c r="K2573" i="6" s="1"/>
  <c r="H2573" i="6"/>
  <c r="D2573" i="6"/>
  <c r="C2573" i="6"/>
  <c r="B2573" i="6"/>
  <c r="P2024" i="6"/>
  <c r="J2024" i="6"/>
  <c r="L2024" i="6" s="1"/>
  <c r="I2024" i="6"/>
  <c r="K2024" i="6" s="1"/>
  <c r="H2024" i="6"/>
  <c r="D2024" i="6"/>
  <c r="C2024" i="6"/>
  <c r="B2024" i="6"/>
  <c r="P681" i="6"/>
  <c r="J681" i="6"/>
  <c r="L681" i="6" s="1"/>
  <c r="I681" i="6"/>
  <c r="K681" i="6" s="1"/>
  <c r="H681" i="6"/>
  <c r="D681" i="6"/>
  <c r="C681" i="6"/>
  <c r="B681" i="6"/>
  <c r="P165" i="6"/>
  <c r="J165" i="6"/>
  <c r="L165" i="6" s="1"/>
  <c r="I165" i="6"/>
  <c r="K165" i="6" s="1"/>
  <c r="H165" i="6"/>
  <c r="D165" i="6"/>
  <c r="C165" i="6"/>
  <c r="B165" i="6"/>
  <c r="P19" i="6"/>
  <c r="J19" i="6"/>
  <c r="L19" i="6" s="1"/>
  <c r="I19" i="6"/>
  <c r="K19" i="6" s="1"/>
  <c r="H19" i="6"/>
  <c r="D19" i="6"/>
  <c r="C19" i="6"/>
  <c r="B19" i="6"/>
  <c r="P4880" i="6"/>
  <c r="J4880" i="6"/>
  <c r="L4880" i="6" s="1"/>
  <c r="I4880" i="6"/>
  <c r="K4880" i="6" s="1"/>
  <c r="H4880" i="6"/>
  <c r="D4880" i="6"/>
  <c r="C4880" i="6"/>
  <c r="B4880" i="6"/>
  <c r="P5318" i="6"/>
  <c r="J5318" i="6"/>
  <c r="L5318" i="6" s="1"/>
  <c r="I5318" i="6"/>
  <c r="K5318" i="6" s="1"/>
  <c r="H5318" i="6"/>
  <c r="D5318" i="6"/>
  <c r="C5318" i="6"/>
  <c r="B5318" i="6"/>
  <c r="P6988" i="6"/>
  <c r="J6988" i="6"/>
  <c r="L6988" i="6" s="1"/>
  <c r="I6988" i="6"/>
  <c r="K6988" i="6" s="1"/>
  <c r="H6988" i="6"/>
  <c r="D6988" i="6"/>
  <c r="C6988" i="6"/>
  <c r="B6988" i="6"/>
  <c r="P2991" i="6"/>
  <c r="J2991" i="6"/>
  <c r="L2991" i="6" s="1"/>
  <c r="I2991" i="6"/>
  <c r="K2991" i="6" s="1"/>
  <c r="H2991" i="6"/>
  <c r="D2991" i="6"/>
  <c r="C2991" i="6"/>
  <c r="B2991" i="6"/>
  <c r="P4213" i="6"/>
  <c r="J4213" i="6"/>
  <c r="L4213" i="6" s="1"/>
  <c r="I4213" i="6"/>
  <c r="K4213" i="6" s="1"/>
  <c r="H4213" i="6"/>
  <c r="D4213" i="6"/>
  <c r="C4213" i="6"/>
  <c r="B4213" i="6"/>
  <c r="P926" i="6"/>
  <c r="J926" i="6"/>
  <c r="L926" i="6" s="1"/>
  <c r="I926" i="6"/>
  <c r="K926" i="6" s="1"/>
  <c r="H926" i="6"/>
  <c r="D926" i="6"/>
  <c r="C926" i="6"/>
  <c r="B926" i="6"/>
  <c r="P2708" i="6"/>
  <c r="J2708" i="6"/>
  <c r="L2708" i="6" s="1"/>
  <c r="I2708" i="6"/>
  <c r="K2708" i="6" s="1"/>
  <c r="H2708" i="6"/>
  <c r="D2708" i="6"/>
  <c r="C2708" i="6"/>
  <c r="B2708" i="6"/>
  <c r="P5499" i="6"/>
  <c r="J5499" i="6"/>
  <c r="L5499" i="6" s="1"/>
  <c r="I5499" i="6"/>
  <c r="K5499" i="6" s="1"/>
  <c r="H5499" i="6"/>
  <c r="D5499" i="6"/>
  <c r="C5499" i="6"/>
  <c r="B5499" i="6"/>
  <c r="P6301" i="6"/>
  <c r="J6301" i="6"/>
  <c r="L6301" i="6" s="1"/>
  <c r="I6301" i="6"/>
  <c r="K6301" i="6" s="1"/>
  <c r="H6301" i="6"/>
  <c r="D6301" i="6"/>
  <c r="C6301" i="6"/>
  <c r="B6301" i="6"/>
  <c r="P3692" i="6"/>
  <c r="J3692" i="6"/>
  <c r="L3692" i="6" s="1"/>
  <c r="I3692" i="6"/>
  <c r="K3692" i="6" s="1"/>
  <c r="H3692" i="6"/>
  <c r="D3692" i="6"/>
  <c r="C3692" i="6"/>
  <c r="B3692" i="6"/>
  <c r="P5942" i="6"/>
  <c r="J5942" i="6"/>
  <c r="L5942" i="6" s="1"/>
  <c r="I5942" i="6"/>
  <c r="K5942" i="6" s="1"/>
  <c r="H5942" i="6"/>
  <c r="D5942" i="6"/>
  <c r="C5942" i="6"/>
  <c r="B5942" i="6"/>
  <c r="P2857" i="6"/>
  <c r="J2857" i="6"/>
  <c r="L2857" i="6" s="1"/>
  <c r="I2857" i="6"/>
  <c r="K2857" i="6" s="1"/>
  <c r="H2857" i="6"/>
  <c r="D2857" i="6"/>
  <c r="C2857" i="6"/>
  <c r="B2857" i="6"/>
  <c r="P3527" i="6"/>
  <c r="J3527" i="6"/>
  <c r="L3527" i="6" s="1"/>
  <c r="I3527" i="6"/>
  <c r="K3527" i="6" s="1"/>
  <c r="H3527" i="6"/>
  <c r="D3527" i="6"/>
  <c r="C3527" i="6"/>
  <c r="B3527" i="6"/>
  <c r="P2939" i="6"/>
  <c r="J2939" i="6"/>
  <c r="L2939" i="6" s="1"/>
  <c r="I2939" i="6"/>
  <c r="K2939" i="6" s="1"/>
  <c r="H2939" i="6"/>
  <c r="D2939" i="6"/>
  <c r="C2939" i="6"/>
  <c r="B2939" i="6"/>
  <c r="P422" i="6"/>
  <c r="J422" i="6"/>
  <c r="L422" i="6" s="1"/>
  <c r="I422" i="6"/>
  <c r="K422" i="6" s="1"/>
  <c r="H422" i="6"/>
  <c r="D422" i="6"/>
  <c r="C422" i="6"/>
  <c r="B422" i="6"/>
  <c r="P6605" i="6"/>
  <c r="J6605" i="6"/>
  <c r="L6605" i="6" s="1"/>
  <c r="I6605" i="6"/>
  <c r="K6605" i="6" s="1"/>
  <c r="H6605" i="6"/>
  <c r="D6605" i="6"/>
  <c r="C6605" i="6"/>
  <c r="B6605" i="6"/>
  <c r="P631" i="6"/>
  <c r="J631" i="6"/>
  <c r="L631" i="6" s="1"/>
  <c r="I631" i="6"/>
  <c r="K631" i="6" s="1"/>
  <c r="H631" i="6"/>
  <c r="D631" i="6"/>
  <c r="C631" i="6"/>
  <c r="B631" i="6"/>
  <c r="P5342" i="6"/>
  <c r="J5342" i="6"/>
  <c r="L5342" i="6" s="1"/>
  <c r="I5342" i="6"/>
  <c r="K5342" i="6" s="1"/>
  <c r="H5342" i="6"/>
  <c r="D5342" i="6"/>
  <c r="C5342" i="6"/>
  <c r="B5342" i="6"/>
  <c r="P2344" i="6"/>
  <c r="J2344" i="6"/>
  <c r="L2344" i="6" s="1"/>
  <c r="I2344" i="6"/>
  <c r="K2344" i="6" s="1"/>
  <c r="H2344" i="6"/>
  <c r="D2344" i="6"/>
  <c r="C2344" i="6"/>
  <c r="B2344" i="6"/>
  <c r="P4956" i="6"/>
  <c r="J4956" i="6"/>
  <c r="L4956" i="6" s="1"/>
  <c r="I4956" i="6"/>
  <c r="K4956" i="6" s="1"/>
  <c r="H4956" i="6"/>
  <c r="D4956" i="6"/>
  <c r="C4956" i="6"/>
  <c r="B4956" i="6"/>
  <c r="P6517" i="6"/>
  <c r="J6517" i="6"/>
  <c r="L6517" i="6" s="1"/>
  <c r="I6517" i="6"/>
  <c r="K6517" i="6" s="1"/>
  <c r="H6517" i="6"/>
  <c r="D6517" i="6"/>
  <c r="C6517" i="6"/>
  <c r="B6517" i="6"/>
  <c r="P964" i="6"/>
  <c r="J964" i="6"/>
  <c r="L964" i="6" s="1"/>
  <c r="I964" i="6"/>
  <c r="K964" i="6" s="1"/>
  <c r="H964" i="6"/>
  <c r="D964" i="6"/>
  <c r="C964" i="6"/>
  <c r="B964" i="6"/>
  <c r="P5033" i="6"/>
  <c r="J5033" i="6"/>
  <c r="L5033" i="6" s="1"/>
  <c r="I5033" i="6"/>
  <c r="K5033" i="6" s="1"/>
  <c r="H5033" i="6"/>
  <c r="D5033" i="6"/>
  <c r="C5033" i="6"/>
  <c r="B5033" i="6"/>
  <c r="P3034" i="6"/>
  <c r="J3034" i="6"/>
  <c r="L3034" i="6" s="1"/>
  <c r="I3034" i="6"/>
  <c r="K3034" i="6" s="1"/>
  <c r="H3034" i="6"/>
  <c r="D3034" i="6"/>
  <c r="C3034" i="6"/>
  <c r="B3034" i="6"/>
  <c r="P2749" i="6"/>
  <c r="J2749" i="6"/>
  <c r="L2749" i="6" s="1"/>
  <c r="I2749" i="6"/>
  <c r="K2749" i="6" s="1"/>
  <c r="H2749" i="6"/>
  <c r="D2749" i="6"/>
  <c r="C2749" i="6"/>
  <c r="B2749" i="6"/>
  <c r="P15" i="6"/>
  <c r="J15" i="6"/>
  <c r="L15" i="6" s="1"/>
  <c r="I15" i="6"/>
  <c r="K15" i="6" s="1"/>
  <c r="H15" i="6"/>
  <c r="D15" i="6"/>
  <c r="C15" i="6"/>
  <c r="B15" i="6"/>
  <c r="P4421" i="6"/>
  <c r="J4421" i="6"/>
  <c r="L4421" i="6" s="1"/>
  <c r="I4421" i="6"/>
  <c r="K4421" i="6" s="1"/>
  <c r="H4421" i="6"/>
  <c r="D4421" i="6"/>
  <c r="C4421" i="6"/>
  <c r="B4421" i="6"/>
  <c r="P4009" i="6"/>
  <c r="J4009" i="6"/>
  <c r="L4009" i="6" s="1"/>
  <c r="I4009" i="6"/>
  <c r="K4009" i="6" s="1"/>
  <c r="H4009" i="6"/>
  <c r="D4009" i="6"/>
  <c r="C4009" i="6"/>
  <c r="B4009" i="6"/>
  <c r="P5368" i="6"/>
  <c r="J5368" i="6"/>
  <c r="L5368" i="6" s="1"/>
  <c r="I5368" i="6"/>
  <c r="K5368" i="6" s="1"/>
  <c r="H5368" i="6"/>
  <c r="D5368" i="6"/>
  <c r="C5368" i="6"/>
  <c r="B5368" i="6"/>
  <c r="P551" i="6"/>
  <c r="J551" i="6"/>
  <c r="L551" i="6" s="1"/>
  <c r="I551" i="6"/>
  <c r="K551" i="6" s="1"/>
  <c r="H551" i="6"/>
  <c r="D551" i="6"/>
  <c r="C551" i="6"/>
  <c r="B551" i="6"/>
  <c r="P5794" i="6"/>
  <c r="J5794" i="6"/>
  <c r="L5794" i="6" s="1"/>
  <c r="I5794" i="6"/>
  <c r="K5794" i="6" s="1"/>
  <c r="H5794" i="6"/>
  <c r="D5794" i="6"/>
  <c r="C5794" i="6"/>
  <c r="B5794" i="6"/>
  <c r="P1816" i="6"/>
  <c r="J1816" i="6"/>
  <c r="L1816" i="6" s="1"/>
  <c r="I1816" i="6"/>
  <c r="K1816" i="6" s="1"/>
  <c r="H1816" i="6"/>
  <c r="D1816" i="6"/>
  <c r="C1816" i="6"/>
  <c r="B1816" i="6"/>
  <c r="K7113" i="6" l="1"/>
  <c r="L7114" i="6"/>
  <c r="L7113" i="6"/>
  <c r="L7116" i="6"/>
  <c r="L7117" i="6"/>
  <c r="K7117" i="6"/>
  <c r="K7116" i="6"/>
  <c r="K7115" i="6"/>
  <c r="L7115" i="6"/>
  <c r="K7114" i="6"/>
  <c r="S3844" i="6" a="1"/>
  <c r="S3844" i="6" s="1"/>
  <c r="S783" i="6" a="1"/>
  <c r="S783" i="6" s="1"/>
  <c r="S4956" i="6" a="1"/>
  <c r="S4956" i="6" s="1"/>
  <c r="B7112" i="6"/>
  <c r="S764" i="6" a="1"/>
  <c r="S764" i="6" s="1"/>
  <c r="S4853" i="6" a="1"/>
  <c r="S4853" i="6" s="1"/>
  <c r="S2656" i="6" a="1"/>
  <c r="S2656" i="6" s="1"/>
  <c r="S2573" i="6" a="1"/>
  <c r="S2573" i="6" s="1"/>
  <c r="D7112" i="6"/>
  <c r="S736" i="6" a="1"/>
  <c r="S736" i="6" s="1"/>
  <c r="S5318" i="6" a="1"/>
  <c r="S5318" i="6" s="1"/>
  <c r="S5850" i="6" a="1"/>
  <c r="S5850" i="6" s="1"/>
  <c r="S4821" i="6" a="1"/>
  <c r="S4821" i="6" s="1"/>
  <c r="S4783" i="6" a="1"/>
  <c r="S4783" i="6" s="1"/>
  <c r="S4926" i="6" a="1"/>
  <c r="S4926" i="6" s="1"/>
  <c r="S4766" i="6" a="1"/>
  <c r="S4766" i="6" s="1"/>
  <c r="S4652" i="6" a="1"/>
  <c r="S4652" i="6" s="1"/>
  <c r="S5108" i="6" a="1"/>
  <c r="S5108" i="6" s="1"/>
  <c r="S340" i="6" a="1"/>
  <c r="S340" i="6" s="1"/>
  <c r="S2826" i="6" a="1"/>
  <c r="S2826" i="6" s="1"/>
  <c r="S2547" i="6" a="1"/>
  <c r="S2547" i="6" s="1"/>
  <c r="S461" i="6" a="1"/>
  <c r="S461" i="6" s="1"/>
  <c r="S2739" i="6" a="1"/>
  <c r="S2739" i="6" s="1"/>
  <c r="S6894" i="6" a="1"/>
  <c r="S6894" i="6" s="1"/>
  <c r="S7063" i="6" a="1"/>
  <c r="S7063" i="6" s="1"/>
  <c r="S3085" i="6" a="1"/>
  <c r="S3085" i="6" s="1"/>
  <c r="C7112" i="6"/>
  <c r="S6678" i="6" a="1"/>
  <c r="S6678" i="6" s="1"/>
  <c r="S2771" i="6" a="1"/>
  <c r="S2771" i="6" s="1"/>
  <c r="S341" i="6" a="1"/>
  <c r="S341" i="6" s="1"/>
  <c r="S3183" i="6" a="1"/>
  <c r="S3183" i="6" s="1"/>
  <c r="S2112" i="6" a="1"/>
  <c r="S2112" i="6" s="1"/>
  <c r="S3298" i="6" a="1"/>
  <c r="S3298" i="6" s="1"/>
  <c r="S828" i="6" a="1"/>
  <c r="S828" i="6" s="1"/>
  <c r="S2979" i="6" a="1"/>
  <c r="S2979" i="6" s="1"/>
  <c r="S5127" i="6" a="1"/>
  <c r="S5127" i="6" s="1"/>
  <c r="S7092" i="6" a="1"/>
  <c r="S7092" i="6" s="1"/>
  <c r="S827" i="6" a="1"/>
  <c r="S827" i="6" s="1"/>
  <c r="S1764" i="6" a="1"/>
  <c r="S1764" i="6" s="1"/>
  <c r="S4590" i="6" a="1"/>
  <c r="S4590" i="6" s="1"/>
  <c r="S1555" i="6" a="1"/>
  <c r="S1555" i="6" s="1"/>
  <c r="S6036" i="6" a="1"/>
  <c r="S6036" i="6" s="1"/>
  <c r="S4825" i="6" a="1"/>
  <c r="S4825" i="6" s="1"/>
  <c r="S2970" i="6" a="1"/>
  <c r="S2970" i="6" s="1"/>
  <c r="S459" i="6" a="1"/>
  <c r="S459" i="6" s="1"/>
  <c r="S1574" i="6" a="1"/>
  <c r="S1574" i="6" s="1"/>
  <c r="S2189" i="6" a="1"/>
  <c r="S2189" i="6" s="1"/>
  <c r="S2181" i="6" a="1"/>
  <c r="S2181" i="6" s="1"/>
  <c r="S5386" i="6" a="1"/>
  <c r="S5386" i="6" s="1"/>
  <c r="S717" i="6" a="1"/>
  <c r="S717" i="6" s="1"/>
  <c r="S297" i="6" a="1"/>
  <c r="S297" i="6" s="1"/>
  <c r="S5323" i="6" a="1"/>
  <c r="S5323" i="6" s="1"/>
  <c r="S3163" i="6" a="1"/>
  <c r="S3163" i="6" s="1"/>
  <c r="S2752" i="6" a="1"/>
  <c r="S2752" i="6" s="1"/>
  <c r="S2806" i="6" a="1"/>
  <c r="S2806" i="6" s="1"/>
  <c r="S1051" i="6" a="1"/>
  <c r="S1051" i="6" s="1"/>
  <c r="S2446" i="6" a="1"/>
  <c r="S2446" i="6" s="1"/>
  <c r="S3585" i="6" a="1"/>
  <c r="S3585" i="6" s="1"/>
  <c r="S5459" i="6" a="1"/>
  <c r="S5459" i="6" s="1"/>
  <c r="S1371" i="6" a="1"/>
  <c r="S1371" i="6" s="1"/>
  <c r="S5057" i="6" a="1"/>
  <c r="S5057" i="6" s="1"/>
  <c r="S4802" i="6" a="1"/>
  <c r="S4802" i="6" s="1"/>
  <c r="S4973" i="6" a="1"/>
  <c r="S4973" i="6" s="1"/>
  <c r="S2905" i="6" a="1"/>
  <c r="S2905" i="6" s="1"/>
  <c r="S2740" i="6" a="1"/>
  <c r="S2740" i="6" s="1"/>
  <c r="S1332" i="6" a="1"/>
  <c r="S1332" i="6" s="1"/>
  <c r="S2801" i="6" a="1"/>
  <c r="S2801" i="6" s="1"/>
  <c r="S3348" i="6" a="1"/>
  <c r="S3348" i="6" s="1"/>
  <c r="S3949" i="6" a="1"/>
  <c r="S3949" i="6" s="1"/>
  <c r="S2474" i="6" a="1"/>
  <c r="S2474" i="6" s="1"/>
  <c r="S1778" i="6" a="1"/>
  <c r="S1778" i="6" s="1"/>
  <c r="S3778" i="6" a="1"/>
  <c r="S3778" i="6" s="1"/>
  <c r="S5278" i="6" a="1"/>
  <c r="S5278" i="6" s="1"/>
  <c r="S6202" i="6" a="1"/>
  <c r="S6202" i="6" s="1"/>
  <c r="S3435" i="6" a="1"/>
  <c r="S3435" i="6" s="1"/>
  <c r="S1329" i="6" a="1"/>
  <c r="S1329" i="6" s="1"/>
  <c r="S5031" i="6" a="1"/>
  <c r="S5031" i="6" s="1"/>
  <c r="Q3622" i="6" a="1"/>
  <c r="Q3622" i="6" s="1"/>
  <c r="R3622" i="6" s="1"/>
  <c r="S5604" i="6" a="1"/>
  <c r="S5604" i="6" s="1"/>
  <c r="S4703" i="6" a="1"/>
  <c r="S4703" i="6" s="1"/>
  <c r="S3679" i="6" a="1"/>
  <c r="S3679" i="6" s="1"/>
  <c r="S2323" i="6" a="1"/>
  <c r="S2323" i="6" s="1"/>
  <c r="S2618" i="6" a="1"/>
  <c r="S2618" i="6" s="1"/>
  <c r="S976" i="6" a="1"/>
  <c r="S976" i="6" s="1"/>
  <c r="S3523" i="6" a="1"/>
  <c r="S3523" i="6" s="1"/>
  <c r="S3116" i="6" a="1"/>
  <c r="S3116" i="6" s="1"/>
  <c r="S1437" i="6" a="1"/>
  <c r="S1437" i="6" s="1"/>
  <c r="S6837" i="6" a="1"/>
  <c r="S6837" i="6" s="1"/>
  <c r="S2345" i="6" a="1"/>
  <c r="S2345" i="6" s="1"/>
  <c r="S2193" i="6" a="1"/>
  <c r="S2193" i="6" s="1"/>
  <c r="S2593" i="6" a="1"/>
  <c r="S2593" i="6" s="1"/>
  <c r="S3047" i="6" a="1"/>
  <c r="S3047" i="6" s="1"/>
  <c r="S3300" i="6" a="1"/>
  <c r="S3300" i="6" s="1"/>
  <c r="S2106" i="6" a="1"/>
  <c r="S2106" i="6" s="1"/>
  <c r="S120" i="6" a="1"/>
  <c r="S120" i="6" s="1"/>
  <c r="S126" i="6" a="1"/>
  <c r="S126" i="6" s="1"/>
  <c r="S922" i="6" a="1"/>
  <c r="S922" i="6" s="1"/>
  <c r="S3735" i="6" a="1"/>
  <c r="S3735" i="6" s="1"/>
  <c r="S5203" i="6" a="1"/>
  <c r="S5203" i="6" s="1"/>
  <c r="S5000" i="6" a="1"/>
  <c r="S5000" i="6" s="1"/>
  <c r="S5511" i="6" a="1"/>
  <c r="S5511" i="6" s="1"/>
  <c r="S2894" i="6" a="1"/>
  <c r="S2894" i="6" s="1"/>
  <c r="S1103" i="6" a="1"/>
  <c r="S1103" i="6" s="1"/>
  <c r="S1152" i="6" a="1"/>
  <c r="S1152" i="6" s="1"/>
  <c r="S770" i="6" a="1"/>
  <c r="S770" i="6" s="1"/>
  <c r="S1321" i="6" a="1"/>
  <c r="S1321" i="6" s="1"/>
  <c r="S5669" i="6" a="1"/>
  <c r="S5669" i="6" s="1"/>
  <c r="S2374" i="6" a="1"/>
  <c r="S2374" i="6" s="1"/>
  <c r="S3132" i="6" a="1"/>
  <c r="S3132" i="6" s="1"/>
  <c r="S3317" i="6" a="1"/>
  <c r="S3317" i="6" s="1"/>
  <c r="S4782" i="6" a="1"/>
  <c r="S4782" i="6" s="1"/>
  <c r="S5727" i="6" a="1"/>
  <c r="S5727" i="6" s="1"/>
  <c r="S1429" i="6" a="1"/>
  <c r="S1429" i="6" s="1"/>
  <c r="S1637" i="6" a="1"/>
  <c r="S1637" i="6" s="1"/>
  <c r="Q5048" i="6" a="1"/>
  <c r="Q5048" i="6" s="1"/>
  <c r="Q1938" i="6" a="1"/>
  <c r="Q1938" i="6" s="1"/>
  <c r="Q5846" i="6" a="1"/>
  <c r="Q5846" i="6" s="1"/>
  <c r="Q4120" i="6" a="1"/>
  <c r="Q4120" i="6" s="1"/>
  <c r="Q4250" i="6" a="1"/>
  <c r="Q4250" i="6" s="1"/>
  <c r="Q3541" i="6" a="1"/>
  <c r="Q3541" i="6" s="1"/>
  <c r="Q51" i="6" a="1"/>
  <c r="Q51" i="6" s="1"/>
  <c r="Q2073" i="6" a="1"/>
  <c r="Q2073" i="6" s="1"/>
  <c r="Q2135" i="6" a="1"/>
  <c r="Q2135" i="6" s="1"/>
  <c r="Q1979" i="6" a="1"/>
  <c r="Q1979" i="6" s="1"/>
  <c r="Q995" i="6" a="1"/>
  <c r="Q995" i="6" s="1"/>
  <c r="Q3052" i="6" a="1"/>
  <c r="Q3052" i="6" s="1"/>
  <c r="Q5032" i="6" a="1"/>
  <c r="Q5032" i="6" s="1"/>
  <c r="Q5998" i="6" a="1"/>
  <c r="Q5998" i="6" s="1"/>
  <c r="Q2279" i="6" a="1"/>
  <c r="Q2279" i="6" s="1"/>
  <c r="Q6099" i="6" a="1"/>
  <c r="Q6099" i="6" s="1"/>
  <c r="Q3257" i="6" a="1"/>
  <c r="Q3257" i="6" s="1"/>
  <c r="Q2026" i="6" a="1"/>
  <c r="Q2026" i="6" s="1"/>
  <c r="Q1673" i="6" a="1"/>
  <c r="Q1673" i="6" s="1"/>
  <c r="Q5805" i="6" a="1"/>
  <c r="Q5805" i="6" s="1"/>
  <c r="Q6987" i="6" a="1"/>
  <c r="Q6987" i="6" s="1"/>
  <c r="Q6187" i="6" a="1"/>
  <c r="Q6187" i="6" s="1"/>
  <c r="Q1985" i="6" a="1"/>
  <c r="Q1985" i="6" s="1"/>
  <c r="Q4964" i="6" a="1"/>
  <c r="Q4964" i="6" s="1"/>
  <c r="Q770" i="6" a="1"/>
  <c r="Q770" i="6" s="1"/>
  <c r="Q2223" i="6" a="1"/>
  <c r="Q2223" i="6" s="1"/>
  <c r="Q4410" i="6" a="1"/>
  <c r="Q4410" i="6" s="1"/>
  <c r="Q751" i="6" a="1"/>
  <c r="Q751" i="6" s="1"/>
  <c r="Q324" i="6" a="1"/>
  <c r="Q324" i="6" s="1"/>
  <c r="Q7023" i="6" a="1"/>
  <c r="Q7023" i="6" s="1"/>
  <c r="Q4929" i="6" a="1"/>
  <c r="Q4929" i="6" s="1"/>
  <c r="Q1463" i="6" a="1"/>
  <c r="Q1463" i="6" s="1"/>
  <c r="Q5566" i="6" a="1"/>
  <c r="Q5566" i="6" s="1"/>
  <c r="Q3232" i="6" a="1"/>
  <c r="Q3232" i="6" s="1"/>
  <c r="Q5106" i="6" a="1"/>
  <c r="Q5106" i="6" s="1"/>
  <c r="Q2373" i="6" a="1"/>
  <c r="Q2373" i="6" s="1"/>
  <c r="Q5027" i="6" a="1"/>
  <c r="Q5027" i="6" s="1"/>
  <c r="Q2081" i="6" a="1"/>
  <c r="Q2081" i="6" s="1"/>
  <c r="Q2894" i="6" a="1"/>
  <c r="Q2894" i="6" s="1"/>
  <c r="Q5181" i="6" a="1"/>
  <c r="Q5181" i="6" s="1"/>
  <c r="Q5356" i="6" a="1"/>
  <c r="Q5356" i="6" s="1"/>
  <c r="Q468" i="6" a="1"/>
  <c r="Q468" i="6" s="1"/>
  <c r="Q2457" i="6" a="1"/>
  <c r="Q2457" i="6" s="1"/>
  <c r="Q985" i="6" a="1"/>
  <c r="Q985" i="6" s="1"/>
  <c r="Q6053" i="6" a="1"/>
  <c r="Q6053" i="6" s="1"/>
  <c r="Q1490" i="6" a="1"/>
  <c r="Q1490" i="6" s="1"/>
  <c r="Q4661" i="6" a="1"/>
  <c r="Q4661" i="6" s="1"/>
  <c r="Q223" i="6" a="1"/>
  <c r="Q223" i="6" s="1"/>
  <c r="Q6956" i="6" a="1"/>
  <c r="Q6956" i="6" s="1"/>
  <c r="Q6767" i="6" a="1"/>
  <c r="Q6767" i="6" s="1"/>
  <c r="Q6219" i="6" a="1"/>
  <c r="Q6219" i="6" s="1"/>
  <c r="Q1686" i="6" a="1"/>
  <c r="Q1686" i="6" s="1"/>
  <c r="Q5361" i="6" a="1"/>
  <c r="Q5361" i="6" s="1"/>
  <c r="Q2314" i="6" a="1"/>
  <c r="Q2314" i="6" s="1"/>
  <c r="Q4802" i="6" a="1"/>
  <c r="Q4802" i="6" s="1"/>
  <c r="Q5057" i="6" a="1"/>
  <c r="Q5057" i="6" s="1"/>
  <c r="Q1756" i="6" a="1"/>
  <c r="Q1756" i="6" s="1"/>
  <c r="Q5307" i="6" a="1"/>
  <c r="Q5307" i="6" s="1"/>
  <c r="Q1371" i="6" a="1"/>
  <c r="Q1371" i="6" s="1"/>
  <c r="Q3636" i="6" a="1"/>
  <c r="Q3636" i="6" s="1"/>
  <c r="Q514" i="6" a="1"/>
  <c r="Q514" i="6" s="1"/>
  <c r="Q5471" i="6" a="1"/>
  <c r="Q5471" i="6" s="1"/>
  <c r="Q674" i="6" a="1"/>
  <c r="Q674" i="6" s="1"/>
  <c r="Q1787" i="6" a="1"/>
  <c r="Q1787" i="6" s="1"/>
  <c r="Q7" i="6" a="1"/>
  <c r="Q7" i="6" s="1"/>
  <c r="Q5332" i="6" a="1"/>
  <c r="Q5332" i="6" s="1"/>
  <c r="Q61" i="6" a="1"/>
  <c r="Q61" i="6" s="1"/>
  <c r="Q3746" i="6" a="1"/>
  <c r="Q3746" i="6" s="1"/>
  <c r="Q1746" i="6" a="1"/>
  <c r="Q1746" i="6" s="1"/>
  <c r="Q5130" i="6" a="1"/>
  <c r="Q5130" i="6" s="1"/>
  <c r="Q6418" i="6" a="1"/>
  <c r="Q6418" i="6" s="1"/>
  <c r="Q6877" i="6" a="1"/>
  <c r="Q6877" i="6" s="1"/>
  <c r="Q4233" i="6" a="1"/>
  <c r="Q4233" i="6" s="1"/>
  <c r="Q4873" i="6" a="1"/>
  <c r="Q4873" i="6" s="1"/>
  <c r="Q1247" i="6" a="1"/>
  <c r="Q1247" i="6" s="1"/>
  <c r="Q4207" i="6" a="1"/>
  <c r="Q4207" i="6" s="1"/>
  <c r="Q2464" i="6" a="1"/>
  <c r="Q2464" i="6" s="1"/>
  <c r="Q6068" i="6" a="1"/>
  <c r="Q6068" i="6" s="1"/>
  <c r="Q6911" i="6" a="1"/>
  <c r="Q6911" i="6" s="1"/>
  <c r="Q5459" i="6" a="1"/>
  <c r="Q5459" i="6" s="1"/>
  <c r="Q529" i="6" a="1"/>
  <c r="Q529" i="6" s="1"/>
  <c r="Q1876" i="6" a="1"/>
  <c r="Q1876" i="6" s="1"/>
  <c r="Q7027" i="6" a="1"/>
  <c r="Q7027" i="6" s="1"/>
  <c r="Q135" i="6" a="1"/>
  <c r="Q135" i="6" s="1"/>
  <c r="Q3224" i="6" a="1"/>
  <c r="Q3224" i="6" s="1"/>
  <c r="Q595" i="6" a="1"/>
  <c r="Q595" i="6" s="1"/>
  <c r="Q4608" i="6" a="1"/>
  <c r="Q4608" i="6" s="1"/>
  <c r="Q5623" i="6" a="1"/>
  <c r="Q5623" i="6" s="1"/>
  <c r="Q2082" i="6" a="1"/>
  <c r="Q2082" i="6" s="1"/>
  <c r="Q1105" i="6" a="1"/>
  <c r="Q1105" i="6" s="1"/>
  <c r="Q615" i="6" a="1"/>
  <c r="Q615" i="6" s="1"/>
  <c r="Q6632" i="6" a="1"/>
  <c r="Q6632" i="6" s="1"/>
  <c r="Q5576" i="6" a="1"/>
  <c r="Q5576" i="6" s="1"/>
  <c r="Q4616" i="6" a="1"/>
  <c r="Q4616" i="6" s="1"/>
  <c r="Q1916" i="6" a="1"/>
  <c r="Q1916" i="6" s="1"/>
  <c r="Q744" i="6" a="1"/>
  <c r="Q744" i="6" s="1"/>
  <c r="Q2286" i="6" a="1"/>
  <c r="Q2286" i="6" s="1"/>
  <c r="Q4724" i="6" a="1"/>
  <c r="Q4724" i="6" s="1"/>
  <c r="Q3585" i="6" a="1"/>
  <c r="Q3585" i="6" s="1"/>
  <c r="Q1657" i="6" a="1"/>
  <c r="Q1657" i="6" s="1"/>
  <c r="Q2446" i="6" a="1"/>
  <c r="Q2446" i="6" s="1"/>
  <c r="Q207" i="6" a="1"/>
  <c r="Q207" i="6" s="1"/>
  <c r="Q2946" i="6" a="1"/>
  <c r="Q2946" i="6" s="1"/>
  <c r="Q5841" i="6" a="1"/>
  <c r="Q5841" i="6" s="1"/>
  <c r="Q3853" i="6" a="1"/>
  <c r="Q3853" i="6" s="1"/>
  <c r="Q831" i="6" a="1"/>
  <c r="Q831" i="6" s="1"/>
  <c r="Q4163" i="6" a="1"/>
  <c r="Q4163" i="6" s="1"/>
  <c r="Q4880" i="6" a="1"/>
  <c r="Q4880" i="6" s="1"/>
  <c r="Q6301" i="6" a="1"/>
  <c r="Q6301" i="6" s="1"/>
  <c r="Q2749" i="6" a="1"/>
  <c r="Q2749" i="6" s="1"/>
  <c r="Q689" i="6" a="1"/>
  <c r="Q689" i="6" s="1"/>
  <c r="R689" i="6" s="1"/>
  <c r="Q947" i="6" a="1"/>
  <c r="Q947" i="6" s="1"/>
  <c r="R947" i="6" s="1"/>
  <c r="Q4959" i="6" a="1"/>
  <c r="Q4959" i="6" s="1"/>
  <c r="R4959" i="6" s="1"/>
  <c r="Q430" i="6" a="1"/>
  <c r="Q430" i="6" s="1"/>
  <c r="R430" i="6" s="1"/>
  <c r="Q4501" i="6" a="1"/>
  <c r="Q4501" i="6" s="1"/>
  <c r="R4501" i="6" s="1"/>
  <c r="Q4963" i="6" a="1"/>
  <c r="Q4963" i="6" s="1"/>
  <c r="R4963" i="6" s="1"/>
  <c r="Q4656" i="6" a="1"/>
  <c r="Q4656" i="6" s="1"/>
  <c r="R4656" i="6" s="1"/>
  <c r="Q1557" i="6" a="1"/>
  <c r="Q1557" i="6" s="1"/>
  <c r="R1557" i="6" s="1"/>
  <c r="Q2504" i="6" a="1"/>
  <c r="Q2504" i="6" s="1"/>
  <c r="R2504" i="6" s="1"/>
  <c r="Q3229" i="6" a="1"/>
  <c r="Q3229" i="6" s="1"/>
  <c r="R3229" i="6" s="1"/>
  <c r="Q1898" i="6" a="1"/>
  <c r="Q1898" i="6" s="1"/>
  <c r="R1898" i="6" s="1"/>
  <c r="S5707" i="6" a="1"/>
  <c r="S5707" i="6" s="1"/>
  <c r="T5707" i="6" s="1"/>
  <c r="S2413" i="6" a="1"/>
  <c r="S2413" i="6" s="1"/>
  <c r="T2413" i="6" s="1"/>
  <c r="S1709" i="6" a="1"/>
  <c r="S1709" i="6" s="1"/>
  <c r="T1709" i="6" s="1"/>
  <c r="S2980" i="6" a="1"/>
  <c r="S2980" i="6" s="1"/>
  <c r="T2980" i="6" s="1"/>
  <c r="S3138" i="6" a="1"/>
  <c r="S3138" i="6" s="1"/>
  <c r="T3138" i="6" s="1"/>
  <c r="S1646" i="6" a="1"/>
  <c r="S1646" i="6" s="1"/>
  <c r="T1646" i="6" s="1"/>
  <c r="S3902" i="6" a="1"/>
  <c r="S3902" i="6" s="1"/>
  <c r="T3902" i="6" s="1"/>
  <c r="S5636" i="6" a="1"/>
  <c r="S5636" i="6" s="1"/>
  <c r="T5636" i="6" s="1"/>
  <c r="S5771" i="6" a="1"/>
  <c r="S5771" i="6" s="1"/>
  <c r="T5771" i="6" s="1"/>
  <c r="S2639" i="6" a="1"/>
  <c r="S2639" i="6" s="1"/>
  <c r="T2639" i="6" s="1"/>
  <c r="S5821" i="6" a="1"/>
  <c r="S5821" i="6" s="1"/>
  <c r="T5821" i="6" s="1"/>
  <c r="S3364" i="6" a="1"/>
  <c r="S3364" i="6" s="1"/>
  <c r="T3364" i="6" s="1"/>
  <c r="S5849" i="6" a="1"/>
  <c r="S5849" i="6" s="1"/>
  <c r="T5849" i="6" s="1"/>
  <c r="S878" i="6" a="1"/>
  <c r="S878" i="6" s="1"/>
  <c r="T878" i="6" s="1"/>
  <c r="S6562" i="6" a="1"/>
  <c r="S6562" i="6" s="1"/>
  <c r="T6562" i="6" s="1"/>
  <c r="S7078" i="6" a="1"/>
  <c r="S7078" i="6" s="1"/>
  <c r="T7078" i="6" s="1"/>
  <c r="S2830" i="6" a="1"/>
  <c r="S2830" i="6" s="1"/>
  <c r="T2830" i="6" s="1"/>
  <c r="S2202" i="6" a="1"/>
  <c r="S2202" i="6" s="1"/>
  <c r="T2202" i="6" s="1"/>
  <c r="S2105" i="6" a="1"/>
  <c r="S2105" i="6" s="1"/>
  <c r="T2105" i="6" s="1"/>
  <c r="S5538" i="6" a="1"/>
  <c r="S5538" i="6" s="1"/>
  <c r="T5538" i="6" s="1"/>
  <c r="S4234" i="6" a="1"/>
  <c r="S4234" i="6" s="1"/>
  <c r="T4234" i="6" s="1"/>
  <c r="S635" i="6" a="1"/>
  <c r="S635" i="6" s="1"/>
  <c r="T635" i="6" s="1"/>
  <c r="S5009" i="6" a="1"/>
  <c r="S5009" i="6" s="1"/>
  <c r="T5009" i="6" s="1"/>
  <c r="S3029" i="6" a="1"/>
  <c r="S3029" i="6" s="1"/>
  <c r="T3029" i="6" s="1"/>
  <c r="S5552" i="6" a="1"/>
  <c r="S5552" i="6" s="1"/>
  <c r="T5552" i="6" s="1"/>
  <c r="S1347" i="6" a="1"/>
  <c r="S1347" i="6" s="1"/>
  <c r="T1347" i="6" s="1"/>
  <c r="S1495" i="6" a="1"/>
  <c r="S1495" i="6" s="1"/>
  <c r="T1495" i="6" s="1"/>
  <c r="S3458" i="6" a="1"/>
  <c r="S3458" i="6" s="1"/>
  <c r="T3458" i="6" s="1"/>
  <c r="S646" i="6" a="1"/>
  <c r="S646" i="6" s="1"/>
  <c r="T646" i="6" s="1"/>
  <c r="S3633" i="6" a="1"/>
  <c r="S3633" i="6" s="1"/>
  <c r="T3633" i="6" s="1"/>
  <c r="S5767" i="6" a="1"/>
  <c r="S5767" i="6" s="1"/>
  <c r="T5767" i="6" s="1"/>
  <c r="S4607" i="6" a="1"/>
  <c r="S4607" i="6" s="1"/>
  <c r="T4607" i="6" s="1"/>
  <c r="S2916" i="6" a="1"/>
  <c r="S2916" i="6" s="1"/>
  <c r="T2916" i="6" s="1"/>
  <c r="S4042" i="6" a="1"/>
  <c r="S4042" i="6" s="1"/>
  <c r="T4042" i="6" s="1"/>
  <c r="S3171" i="6" a="1"/>
  <c r="S3171" i="6" s="1"/>
  <c r="T3171" i="6" s="1"/>
  <c r="S3352" i="6" a="1"/>
  <c r="S3352" i="6" s="1"/>
  <c r="T3352" i="6" s="1"/>
  <c r="S4678" i="6" a="1"/>
  <c r="S4678" i="6" s="1"/>
  <c r="T4678" i="6" s="1"/>
  <c r="S1249" i="6" a="1"/>
  <c r="S1249" i="6" s="1"/>
  <c r="T1249" i="6" s="1"/>
  <c r="S3481" i="6" a="1"/>
  <c r="S3481" i="6" s="1"/>
  <c r="T3481" i="6" s="1"/>
  <c r="S661" i="6" a="1"/>
  <c r="S661" i="6" s="1"/>
  <c r="T661" i="6" s="1"/>
  <c r="S2584" i="6" a="1"/>
  <c r="S2584" i="6" s="1"/>
  <c r="T2584" i="6" s="1"/>
  <c r="S5690" i="6" a="1"/>
  <c r="S5690" i="6" s="1"/>
  <c r="T5690" i="6" s="1"/>
  <c r="S5834" i="6" a="1"/>
  <c r="S5834" i="6" s="1"/>
  <c r="T5834" i="6" s="1"/>
  <c r="S2731" i="6" a="1"/>
  <c r="S2731" i="6" s="1"/>
  <c r="T2731" i="6" s="1"/>
  <c r="S5509" i="6" a="1"/>
  <c r="S5509" i="6" s="1"/>
  <c r="T5509" i="6" s="1"/>
  <c r="S129" i="6" a="1"/>
  <c r="S129" i="6" s="1"/>
  <c r="T129" i="6" s="1"/>
  <c r="S5665" i="6" a="1"/>
  <c r="S5665" i="6" s="1"/>
  <c r="T5665" i="6" s="1"/>
  <c r="S113" i="6" a="1"/>
  <c r="S113" i="6" s="1"/>
  <c r="T113" i="6" s="1"/>
  <c r="S2863" i="6" a="1"/>
  <c r="S2863" i="6" s="1"/>
  <c r="T2863" i="6" s="1"/>
  <c r="S2821" i="6" a="1"/>
  <c r="S2821" i="6" s="1"/>
  <c r="T2821" i="6" s="1"/>
  <c r="S3123" i="6" a="1"/>
  <c r="S3123" i="6" s="1"/>
  <c r="T3123" i="6" s="1"/>
  <c r="S971" i="6" a="1"/>
  <c r="S971" i="6" s="1"/>
  <c r="T971" i="6" s="1"/>
  <c r="S559" i="6" a="1"/>
  <c r="S559" i="6" s="1"/>
  <c r="T559" i="6" s="1"/>
  <c r="S5296" i="6" a="1"/>
  <c r="S5296" i="6" s="1"/>
  <c r="T5296" i="6" s="1"/>
  <c r="S4848" i="6" a="1"/>
  <c r="S4848" i="6" s="1"/>
  <c r="T4848" i="6" s="1"/>
  <c r="S5161" i="6" a="1"/>
  <c r="S5161" i="6" s="1"/>
  <c r="T5161" i="6" s="1"/>
  <c r="S3124" i="6" a="1"/>
  <c r="S3124" i="6" s="1"/>
  <c r="T3124" i="6" s="1"/>
  <c r="S4922" i="6" a="1"/>
  <c r="S4922" i="6" s="1"/>
  <c r="T4922" i="6" s="1"/>
  <c r="S206" i="6" a="1"/>
  <c r="S206" i="6" s="1"/>
  <c r="T206" i="6" s="1"/>
  <c r="S2257" i="6" a="1"/>
  <c r="S2257" i="6" s="1"/>
  <c r="T2257" i="6" s="1"/>
  <c r="S3377" i="6" a="1"/>
  <c r="S3377" i="6" s="1"/>
  <c r="T3377" i="6" s="1"/>
  <c r="S4846" i="6" a="1"/>
  <c r="S4846" i="6" s="1"/>
  <c r="T4846" i="6" s="1"/>
  <c r="S877" i="6" a="1"/>
  <c r="S877" i="6" s="1"/>
  <c r="T877" i="6" s="1"/>
  <c r="S6516" i="6" a="1"/>
  <c r="S6516" i="6" s="1"/>
  <c r="T6516" i="6" s="1"/>
  <c r="S4847" i="6" a="1"/>
  <c r="S4847" i="6" s="1"/>
  <c r="T4847" i="6" s="1"/>
  <c r="S1602" i="6" a="1"/>
  <c r="S1602" i="6" s="1"/>
  <c r="T1602" i="6" s="1"/>
  <c r="S5341" i="6" a="1"/>
  <c r="S5341" i="6" s="1"/>
  <c r="T5341" i="6" s="1"/>
  <c r="S864" i="6" a="1"/>
  <c r="S864" i="6" s="1"/>
  <c r="T864" i="6" s="1"/>
  <c r="S2589" i="6" a="1"/>
  <c r="S2589" i="6" s="1"/>
  <c r="T2589" i="6" s="1"/>
  <c r="S2366" i="6" a="1"/>
  <c r="S2366" i="6" s="1"/>
  <c r="T2366" i="6" s="1"/>
  <c r="S5304" i="6" a="1"/>
  <c r="S5304" i="6" s="1"/>
  <c r="T5304" i="6" s="1"/>
  <c r="S2753" i="6" a="1"/>
  <c r="S2753" i="6" s="1"/>
  <c r="T2753" i="6" s="1"/>
  <c r="S6277" i="6" a="1"/>
  <c r="S6277" i="6" s="1"/>
  <c r="T6277" i="6" s="1"/>
  <c r="S2116" i="6" a="1"/>
  <c r="S2116" i="6" s="1"/>
  <c r="T2116" i="6" s="1"/>
  <c r="S3361" i="6" a="1"/>
  <c r="S3361" i="6" s="1"/>
  <c r="T3361" i="6" s="1"/>
  <c r="S5160" i="6" a="1"/>
  <c r="S5160" i="6" s="1"/>
  <c r="T5160" i="6" s="1"/>
  <c r="S2390" i="6" a="1"/>
  <c r="S2390" i="6" s="1"/>
  <c r="T2390" i="6" s="1"/>
  <c r="S6583" i="6" a="1"/>
  <c r="S6583" i="6" s="1"/>
  <c r="T6583" i="6" s="1"/>
  <c r="S3049" i="6" a="1"/>
  <c r="S3049" i="6" s="1"/>
  <c r="T3049" i="6" s="1"/>
  <c r="S849" i="6" a="1"/>
  <c r="S849" i="6" s="1"/>
  <c r="T849" i="6" s="1"/>
  <c r="S3652" i="6" a="1"/>
  <c r="S3652" i="6" s="1"/>
  <c r="T3652" i="6" s="1"/>
  <c r="S3786" i="6" a="1"/>
  <c r="S3786" i="6" s="1"/>
  <c r="T3786" i="6" s="1"/>
  <c r="S4939" i="6" a="1"/>
  <c r="S4939" i="6" s="1"/>
  <c r="T4939" i="6" s="1"/>
  <c r="S1154" i="6" a="1"/>
  <c r="S1154" i="6" s="1"/>
  <c r="T1154" i="6" s="1"/>
  <c r="S427" i="6" a="1"/>
  <c r="S427" i="6" s="1"/>
  <c r="T427" i="6" s="1"/>
  <c r="S4756" i="6" a="1"/>
  <c r="S4756" i="6" s="1"/>
  <c r="T4756" i="6" s="1"/>
  <c r="S5037" i="6" a="1"/>
  <c r="S5037" i="6" s="1"/>
  <c r="T5037" i="6" s="1"/>
  <c r="S255" i="6" a="1"/>
  <c r="S255" i="6" s="1"/>
  <c r="T255" i="6" s="1"/>
  <c r="S6071" i="6" a="1"/>
  <c r="S6071" i="6" s="1"/>
  <c r="T6071" i="6" s="1"/>
  <c r="S5159" i="6" a="1"/>
  <c r="S5159" i="6" s="1"/>
  <c r="T5159" i="6" s="1"/>
  <c r="S2258" i="6" a="1"/>
  <c r="S2258" i="6" s="1"/>
  <c r="T2258" i="6" s="1"/>
  <c r="S466" i="6" a="1"/>
  <c r="S466" i="6" s="1"/>
  <c r="T466" i="6" s="1"/>
  <c r="S2410" i="6" a="1"/>
  <c r="S2410" i="6" s="1"/>
  <c r="T2410" i="6" s="1"/>
  <c r="S2142" i="6" a="1"/>
  <c r="S2142" i="6" s="1"/>
  <c r="T2142" i="6" s="1"/>
  <c r="S2820" i="6" a="1"/>
  <c r="S2820" i="6" s="1"/>
  <c r="T2820" i="6" s="1"/>
  <c r="S2117" i="6" a="1"/>
  <c r="S2117" i="6" s="1"/>
  <c r="T2117" i="6" s="1"/>
  <c r="S983" i="6" a="1"/>
  <c r="S983" i="6" s="1"/>
  <c r="T983" i="6" s="1"/>
  <c r="S1899" i="6" a="1"/>
  <c r="S1899" i="6" s="1"/>
  <c r="T1899" i="6" s="1"/>
  <c r="S1380" i="6" a="1"/>
  <c r="S1380" i="6" s="1"/>
  <c r="T1380" i="6" s="1"/>
  <c r="S6563" i="6" a="1"/>
  <c r="S6563" i="6" s="1"/>
  <c r="T6563" i="6" s="1"/>
  <c r="S1498" i="6" a="1"/>
  <c r="S1498" i="6" s="1"/>
  <c r="T1498" i="6" s="1"/>
  <c r="S2730" i="6" a="1"/>
  <c r="S2730" i="6" s="1"/>
  <c r="T2730" i="6" s="1"/>
  <c r="S319" i="6" a="1"/>
  <c r="S319" i="6" s="1"/>
  <c r="T319" i="6" s="1"/>
  <c r="S3977" i="6" a="1"/>
  <c r="S3977" i="6" s="1"/>
  <c r="T3977" i="6" s="1"/>
  <c r="S3635" i="6" a="1"/>
  <c r="S3635" i="6" s="1"/>
  <c r="T3635" i="6" s="1"/>
  <c r="S1225" i="6" a="1"/>
  <c r="S1225" i="6" s="1"/>
  <c r="T1225" i="6" s="1"/>
  <c r="S536" i="6" a="1"/>
  <c r="S536" i="6" s="1"/>
  <c r="T536" i="6" s="1"/>
  <c r="S3031" i="6" a="1"/>
  <c r="S3031" i="6" s="1"/>
  <c r="T3031" i="6" s="1"/>
  <c r="S1336" i="6" a="1"/>
  <c r="S1336" i="6" s="1"/>
  <c r="T1336" i="6" s="1"/>
  <c r="S2211" i="6" a="1"/>
  <c r="S2211" i="6" s="1"/>
  <c r="T2211" i="6" s="1"/>
  <c r="S2424" i="6" a="1"/>
  <c r="S2424" i="6" s="1"/>
  <c r="T2424" i="6" s="1"/>
  <c r="S5228" i="6" a="1"/>
  <c r="S5228" i="6" s="1"/>
  <c r="T5228" i="6" s="1"/>
  <c r="S1439" i="6" a="1"/>
  <c r="S1439" i="6" s="1"/>
  <c r="T1439" i="6" s="1"/>
  <c r="S5447" i="6" a="1"/>
  <c r="S5447" i="6" s="1"/>
  <c r="T5447" i="6" s="1"/>
  <c r="S5789" i="6" a="1"/>
  <c r="S5789" i="6" s="1"/>
  <c r="T5789" i="6" s="1"/>
  <c r="S1253" i="6" a="1"/>
  <c r="S1253" i="6" s="1"/>
  <c r="T1253" i="6" s="1"/>
  <c r="S1133" i="6" a="1"/>
  <c r="S1133" i="6" s="1"/>
  <c r="T1133" i="6" s="1"/>
  <c r="S4958" i="6" a="1"/>
  <c r="S4958" i="6" s="1"/>
  <c r="T4958" i="6" s="1"/>
  <c r="S1046" i="6" a="1"/>
  <c r="S1046" i="6" s="1"/>
  <c r="T1046" i="6" s="1"/>
  <c r="S1559" i="6" a="1"/>
  <c r="S1559" i="6" s="1"/>
  <c r="T1559" i="6" s="1"/>
  <c r="S2983" i="6" a="1"/>
  <c r="S2983" i="6" s="1"/>
  <c r="T2983" i="6" s="1"/>
  <c r="S3273" i="6" a="1"/>
  <c r="S3273" i="6" s="1"/>
  <c r="T3273" i="6" s="1"/>
  <c r="Q517" i="6" a="1"/>
  <c r="Q517" i="6" s="1"/>
  <c r="R517" i="6" s="1"/>
  <c r="Q3227" i="6" a="1"/>
  <c r="Q3227" i="6" s="1"/>
  <c r="R3227" i="6" s="1"/>
  <c r="Q4235" i="6" a="1"/>
  <c r="Q4235" i="6" s="1"/>
  <c r="R4235" i="6" s="1"/>
  <c r="Q6795" i="6" a="1"/>
  <c r="Q6795" i="6" s="1"/>
  <c r="R6795" i="6" s="1"/>
  <c r="Q486" i="6" a="1"/>
  <c r="Q486" i="6" s="1"/>
  <c r="R486" i="6" s="1"/>
  <c r="Q3332" i="6" a="1"/>
  <c r="Q3332" i="6" s="1"/>
  <c r="R3332" i="6" s="1"/>
  <c r="Q6716" i="6" a="1"/>
  <c r="Q6716" i="6" s="1"/>
  <c r="R6716" i="6" s="1"/>
  <c r="Q5189" i="6" a="1"/>
  <c r="Q5189" i="6" s="1"/>
  <c r="R5189" i="6" s="1"/>
  <c r="Q5168" i="6" a="1"/>
  <c r="Q5168" i="6" s="1"/>
  <c r="R5168" i="6" s="1"/>
  <c r="Q1819" i="6" a="1"/>
  <c r="Q1819" i="6" s="1"/>
  <c r="R1819" i="6" s="1"/>
  <c r="Q4844" i="6" a="1"/>
  <c r="Q4844" i="6" s="1"/>
  <c r="R4844" i="6" s="1"/>
  <c r="Q2940" i="6" a="1"/>
  <c r="Q2940" i="6" s="1"/>
  <c r="R2940" i="6" s="1"/>
  <c r="Q5238" i="6" a="1"/>
  <c r="Q5238" i="6" s="1"/>
  <c r="R5238" i="6" s="1"/>
  <c r="Q1730" i="6" a="1"/>
  <c r="Q1730" i="6" s="1"/>
  <c r="R1730" i="6" s="1"/>
  <c r="Q3715" i="6" a="1"/>
  <c r="Q3715" i="6" s="1"/>
  <c r="R3715" i="6" s="1"/>
  <c r="Q6258" i="6" a="1"/>
  <c r="Q6258" i="6" s="1"/>
  <c r="R6258" i="6" s="1"/>
  <c r="Q6687" i="6" a="1"/>
  <c r="Q6687" i="6" s="1"/>
  <c r="R6687" i="6" s="1"/>
  <c r="Q4997" i="6" a="1"/>
  <c r="Q4997" i="6" s="1"/>
  <c r="R4997" i="6" s="1"/>
  <c r="Q5237" i="6" a="1"/>
  <c r="Q5237" i="6" s="1"/>
  <c r="R5237" i="6" s="1"/>
  <c r="Q5657" i="6" a="1"/>
  <c r="Q5657" i="6" s="1"/>
  <c r="R5657" i="6" s="1"/>
  <c r="Q5360" i="6" a="1"/>
  <c r="Q5360" i="6" s="1"/>
  <c r="R5360" i="6" s="1"/>
  <c r="Q3699" i="6" a="1"/>
  <c r="Q3699" i="6" s="1"/>
  <c r="R3699" i="6" s="1"/>
  <c r="Q1613" i="6" a="1"/>
  <c r="Q1613" i="6" s="1"/>
  <c r="R1613" i="6" s="1"/>
  <c r="Q2906" i="6" a="1"/>
  <c r="Q2906" i="6" s="1"/>
  <c r="R2906" i="6" s="1"/>
  <c r="Q4842" i="6" a="1"/>
  <c r="Q4842" i="6" s="1"/>
  <c r="R4842" i="6" s="1"/>
  <c r="Q5819" i="6" a="1"/>
  <c r="Q5819" i="6" s="1"/>
  <c r="R5819" i="6" s="1"/>
  <c r="Q4614" i="6" a="1"/>
  <c r="Q4614" i="6" s="1"/>
  <c r="R4614" i="6" s="1"/>
  <c r="Q1129" i="6" a="1"/>
  <c r="Q1129" i="6" s="1"/>
  <c r="Q410" i="6" a="1"/>
  <c r="Q410" i="6" s="1"/>
  <c r="Q4414" i="6" a="1"/>
  <c r="Q4414" i="6" s="1"/>
  <c r="Q3082" i="6" a="1"/>
  <c r="Q3082" i="6" s="1"/>
  <c r="Q5133" i="6" a="1"/>
  <c r="Q5133" i="6" s="1"/>
  <c r="Q5272" i="6" a="1"/>
  <c r="Q5272" i="6" s="1"/>
  <c r="Q1429" i="6" a="1"/>
  <c r="Q1429" i="6" s="1"/>
  <c r="Q6646" i="6" a="1"/>
  <c r="Q6646" i="6" s="1"/>
  <c r="Q3503" i="6" a="1"/>
  <c r="Q3503" i="6" s="1"/>
  <c r="Q6626" i="6" a="1"/>
  <c r="Q6626" i="6" s="1"/>
  <c r="Q5311" i="6" a="1"/>
  <c r="Q5311" i="6" s="1"/>
  <c r="Q1438" i="6" a="1"/>
  <c r="Q1438" i="6" s="1"/>
  <c r="Q2790" i="6" a="1"/>
  <c r="Q2790" i="6" s="1"/>
  <c r="Q3315" i="6" a="1"/>
  <c r="Q3315" i="6" s="1"/>
  <c r="Q2630" i="6" a="1"/>
  <c r="Q2630" i="6" s="1"/>
  <c r="Q541" i="6" a="1"/>
  <c r="Q541" i="6" s="1"/>
  <c r="Q6213" i="6" a="1"/>
  <c r="Q6213" i="6" s="1"/>
  <c r="Q2900" i="6" a="1"/>
  <c r="Q2900" i="6" s="1"/>
  <c r="Q4" i="6" a="1"/>
  <c r="Q4" i="6" s="1"/>
  <c r="Q124" i="6" a="1"/>
  <c r="Q124" i="6" s="1"/>
  <c r="Q7077" i="6" a="1"/>
  <c r="Q7077" i="6" s="1"/>
  <c r="Q4540" i="6" a="1"/>
  <c r="Q4540" i="6" s="1"/>
  <c r="Q224" i="6" a="1"/>
  <c r="Q224" i="6" s="1"/>
  <c r="Q4716" i="6" a="1"/>
  <c r="Q4716" i="6" s="1"/>
  <c r="Q3995" i="6" a="1"/>
  <c r="Q3995" i="6" s="1"/>
  <c r="Q2915" i="6" a="1"/>
  <c r="Q2915" i="6" s="1"/>
  <c r="Q5727" i="6" a="1"/>
  <c r="Q5727" i="6" s="1"/>
  <c r="Q6572" i="6" a="1"/>
  <c r="Q6572" i="6" s="1"/>
  <c r="Q1698" i="6" a="1"/>
  <c r="Q1698" i="6" s="1"/>
  <c r="Q4782" i="6" a="1"/>
  <c r="Q4782" i="6" s="1"/>
  <c r="Q386" i="6" a="1"/>
  <c r="Q386" i="6" s="1"/>
  <c r="Q960" i="6" a="1"/>
  <c r="Q960" i="6" s="1"/>
  <c r="Q715" i="6" a="1"/>
  <c r="Q715" i="6" s="1"/>
  <c r="Q4849" i="6" a="1"/>
  <c r="Q4849" i="6" s="1"/>
  <c r="Q3451" i="6" a="1"/>
  <c r="Q3451" i="6" s="1"/>
  <c r="Q2976" i="6" a="1"/>
  <c r="Q2976" i="6" s="1"/>
  <c r="Q5427" i="6" a="1"/>
  <c r="Q5427" i="6" s="1"/>
  <c r="Q4022" i="6" a="1"/>
  <c r="Q4022" i="6" s="1"/>
  <c r="Q4530" i="6" a="1"/>
  <c r="Q4530" i="6" s="1"/>
  <c r="Q1732" i="6" a="1"/>
  <c r="Q1732" i="6" s="1"/>
  <c r="Q4395" i="6" a="1"/>
  <c r="Q4395" i="6" s="1"/>
  <c r="Q5737" i="6" a="1"/>
  <c r="Q5737" i="6" s="1"/>
  <c r="Q3317" i="6" a="1"/>
  <c r="Q3317" i="6" s="1"/>
  <c r="Q3132" i="6" a="1"/>
  <c r="Q3132" i="6" s="1"/>
  <c r="Q7033" i="6" a="1"/>
  <c r="Q7033" i="6" s="1"/>
  <c r="Q5081" i="6" a="1"/>
  <c r="Q5081" i="6" s="1"/>
  <c r="Q5504" i="6" a="1"/>
  <c r="Q5504" i="6" s="1"/>
  <c r="Q4827" i="6" a="1"/>
  <c r="Q4827" i="6" s="1"/>
  <c r="Q5317" i="6" a="1"/>
  <c r="Q5317" i="6" s="1"/>
  <c r="Q4072" i="6" a="1"/>
  <c r="Q4072" i="6" s="1"/>
  <c r="Q4536" i="6" a="1"/>
  <c r="Q4536" i="6" s="1"/>
  <c r="Q2374" i="6" a="1"/>
  <c r="Q2374" i="6" s="1"/>
  <c r="Q5669" i="6" a="1"/>
  <c r="Q5669" i="6" s="1"/>
  <c r="Q2997" i="6" a="1"/>
  <c r="Q2997" i="6" s="1"/>
  <c r="Q2340" i="6" a="1"/>
  <c r="Q2340" i="6" s="1"/>
  <c r="Q2474" i="6" a="1"/>
  <c r="Q2474" i="6" s="1"/>
  <c r="Q3543" i="6" a="1"/>
  <c r="Q3543" i="6" s="1"/>
  <c r="Q887" i="6" a="1"/>
  <c r="Q887" i="6" s="1"/>
  <c r="Q2347" i="6" a="1"/>
  <c r="Q2347" i="6" s="1"/>
  <c r="Q3886" i="6" a="1"/>
  <c r="Q3886" i="6" s="1"/>
  <c r="Q1619" i="6" a="1"/>
  <c r="Q1619" i="6" s="1"/>
  <c r="Q3755" i="6" a="1"/>
  <c r="Q3755" i="6" s="1"/>
  <c r="Q3516" i="6" a="1"/>
  <c r="Q3516" i="6" s="1"/>
  <c r="Q4452" i="6" a="1"/>
  <c r="Q4452" i="6" s="1"/>
  <c r="Q1596" i="6" a="1"/>
  <c r="Q1596" i="6" s="1"/>
  <c r="Q2199" i="6" a="1"/>
  <c r="Q2199" i="6" s="1"/>
  <c r="Q3949" i="6" a="1"/>
  <c r="Q3949" i="6" s="1"/>
  <c r="Q4913" i="6" a="1"/>
  <c r="Q4913" i="6" s="1"/>
  <c r="Q4747" i="6" a="1"/>
  <c r="Q4747" i="6" s="1"/>
  <c r="Q6951" i="6" a="1"/>
  <c r="Q6951" i="6" s="1"/>
  <c r="Q3348" i="6" a="1"/>
  <c r="Q3348" i="6" s="1"/>
  <c r="Q4093" i="6" a="1"/>
  <c r="Q4093" i="6" s="1"/>
  <c r="Q3021" i="6" a="1"/>
  <c r="Q3021" i="6" s="1"/>
  <c r="Q2801" i="6" a="1"/>
  <c r="Q2801" i="6" s="1"/>
  <c r="Q1332" i="6" a="1"/>
  <c r="Q1332" i="6" s="1"/>
  <c r="Q3173" i="6" a="1"/>
  <c r="Q3173" i="6" s="1"/>
  <c r="Q2858" i="6" a="1"/>
  <c r="Q2858" i="6" s="1"/>
  <c r="Q3820" i="6" a="1"/>
  <c r="Q3820" i="6" s="1"/>
  <c r="Q6923" i="6" a="1"/>
  <c r="Q6923" i="6" s="1"/>
  <c r="Q3418" i="6" a="1"/>
  <c r="Q3418" i="6" s="1"/>
  <c r="Q4302" i="6" a="1"/>
  <c r="Q4302" i="6" s="1"/>
  <c r="Q1895" i="6" a="1"/>
  <c r="Q1895" i="6" s="1"/>
  <c r="Q2740" i="6" a="1"/>
  <c r="Q2740" i="6" s="1"/>
  <c r="Q2402" i="6" a="1"/>
  <c r="Q2402" i="6" s="1"/>
  <c r="Q2905" i="6" a="1"/>
  <c r="Q2905" i="6" s="1"/>
  <c r="Q556" i="6" a="1"/>
  <c r="Q556" i="6" s="1"/>
  <c r="Q3983" i="6" a="1"/>
  <c r="Q3983" i="6" s="1"/>
  <c r="Q5452" i="6" a="1"/>
  <c r="Q5452" i="6" s="1"/>
  <c r="Q1382" i="6" a="1"/>
  <c r="Q1382" i="6" s="1"/>
  <c r="Q3783" i="6" a="1"/>
  <c r="Q3783" i="6" s="1"/>
  <c r="Q2029" i="6" a="1"/>
  <c r="Q2029" i="6" s="1"/>
  <c r="Q3241" i="6" a="1"/>
  <c r="Q3241" i="6" s="1"/>
  <c r="Q7019" i="6" a="1"/>
  <c r="Q7019" i="6" s="1"/>
  <c r="Q2060" i="6" a="1"/>
  <c r="Q2060" i="6" s="1"/>
  <c r="Q5972" i="6" a="1"/>
  <c r="Q5972" i="6" s="1"/>
  <c r="Q1383" i="6" a="1"/>
  <c r="Q1383" i="6" s="1"/>
  <c r="Q4973" i="6" a="1"/>
  <c r="Q4973" i="6" s="1"/>
  <c r="Q6283" i="6" a="1"/>
  <c r="Q6283" i="6" s="1"/>
  <c r="Q1681" i="6" a="1"/>
  <c r="Q1681" i="6" s="1"/>
  <c r="Q2407" i="6" a="1"/>
  <c r="Q2407" i="6" s="1"/>
  <c r="Q57" i="6" a="1"/>
  <c r="Q57" i="6" s="1"/>
  <c r="Q4425" i="6" a="1"/>
  <c r="Q4425" i="6" s="1"/>
  <c r="Q5673" i="6" a="1"/>
  <c r="Q5673" i="6" s="1"/>
  <c r="Q5952" i="6" a="1"/>
  <c r="Q5952" i="6" s="1"/>
  <c r="Q690" i="6" a="1"/>
  <c r="Q690" i="6" s="1"/>
  <c r="Q6286" i="6" a="1"/>
  <c r="Q6286" i="6" s="1"/>
  <c r="Q3015" i="6" a="1"/>
  <c r="Q3015" i="6" s="1"/>
  <c r="Q4612" i="6" a="1"/>
  <c r="Q4612" i="6" s="1"/>
  <c r="Q654" i="6" a="1"/>
  <c r="Q654" i="6" s="1"/>
  <c r="Q1020" i="6" a="1"/>
  <c r="Q1020" i="6" s="1"/>
  <c r="Q5180" i="6" a="1"/>
  <c r="Q5180" i="6" s="1"/>
  <c r="Q5387" i="6" a="1"/>
  <c r="Q5387" i="6" s="1"/>
  <c r="Q630" i="6" a="1"/>
  <c r="Q630" i="6" s="1"/>
  <c r="Q1956" i="6" a="1"/>
  <c r="Q1956" i="6" s="1"/>
  <c r="Q5632" i="6" a="1"/>
  <c r="Q5632" i="6" s="1"/>
  <c r="Q56" i="6" a="1"/>
  <c r="Q56" i="6" s="1"/>
  <c r="R56" i="6" s="1"/>
  <c r="Q1649" i="6" a="1"/>
  <c r="Q1649" i="6" s="1"/>
  <c r="R1649" i="6" s="1"/>
  <c r="Q4139" i="6" a="1"/>
  <c r="Q4139" i="6" s="1"/>
  <c r="R4139" i="6" s="1"/>
  <c r="Q5331" i="6" a="1"/>
  <c r="Q5331" i="6" s="1"/>
  <c r="R5331" i="6" s="1"/>
  <c r="Q838" i="6" a="1"/>
  <c r="Q838" i="6" s="1"/>
  <c r="R838" i="6" s="1"/>
  <c r="Q6554" i="6" a="1"/>
  <c r="Q6554" i="6" s="1"/>
  <c r="R6554" i="6" s="1"/>
  <c r="Q6172" i="6" a="1"/>
  <c r="Q6172" i="6" s="1"/>
  <c r="R6172" i="6" s="1"/>
  <c r="Q3394" i="6" a="1"/>
  <c r="Q3394" i="6" s="1"/>
  <c r="R3394" i="6" s="1"/>
  <c r="Q4495" i="6" a="1"/>
  <c r="Q4495" i="6" s="1"/>
  <c r="R4495" i="6" s="1"/>
  <c r="Q4411" i="6" a="1"/>
  <c r="Q4411" i="6" s="1"/>
  <c r="R4411" i="6" s="1"/>
  <c r="Q3563" i="6" a="1"/>
  <c r="Q3563" i="6" s="1"/>
  <c r="R3563" i="6" s="1"/>
  <c r="Q447" i="6" a="1"/>
  <c r="Q447" i="6" s="1"/>
  <c r="R447" i="6" s="1"/>
  <c r="Q3271" i="6" a="1"/>
  <c r="Q3271" i="6" s="1"/>
  <c r="R3271" i="6" s="1"/>
  <c r="Q2293" i="6" a="1"/>
  <c r="Q2293" i="6" s="1"/>
  <c r="R2293" i="6" s="1"/>
  <c r="Q3463" i="6" a="1"/>
  <c r="Q3463" i="6" s="1"/>
  <c r="R3463" i="6" s="1"/>
  <c r="Q909" i="6" a="1"/>
  <c r="Q909" i="6" s="1"/>
  <c r="R909" i="6" s="1"/>
  <c r="Q4572" i="6" a="1"/>
  <c r="Q4572" i="6" s="1"/>
  <c r="R4572" i="6" s="1"/>
  <c r="Q2366" i="6" a="1"/>
  <c r="Q2366" i="6" s="1"/>
  <c r="R2366" i="6" s="1"/>
  <c r="W2366" i="6" s="1"/>
  <c r="Q6354" i="6" a="1"/>
  <c r="Q6354" i="6" s="1"/>
  <c r="R6354" i="6" s="1"/>
  <c r="Q389" i="6" a="1"/>
  <c r="Q389" i="6" s="1"/>
  <c r="R389" i="6" s="1"/>
  <c r="Q3750" i="6" a="1"/>
  <c r="Q3750" i="6" s="1"/>
  <c r="R3750" i="6" s="1"/>
  <c r="Q1214" i="6" a="1"/>
  <c r="Q1214" i="6" s="1"/>
  <c r="R1214" i="6" s="1"/>
  <c r="Q3043" i="6" a="1"/>
  <c r="Q3043" i="6" s="1"/>
  <c r="R3043" i="6" s="1"/>
  <c r="Q4054" i="6" a="1"/>
  <c r="Q4054" i="6" s="1"/>
  <c r="R4054" i="6" s="1"/>
  <c r="Q2983" i="6" a="1"/>
  <c r="Q2983" i="6" s="1"/>
  <c r="R2983" i="6" s="1"/>
  <c r="W2983" i="6" s="1"/>
  <c r="Q2482" i="6" a="1"/>
  <c r="Q2482" i="6" s="1"/>
  <c r="R2482" i="6" s="1"/>
  <c r="Q5582" i="6" a="1"/>
  <c r="Q5582" i="6" s="1"/>
  <c r="R5582" i="6" s="1"/>
  <c r="Q6944" i="6" a="1"/>
  <c r="Q6944" i="6" s="1"/>
  <c r="R6944" i="6" s="1"/>
  <c r="Q4256" i="6" a="1"/>
  <c r="Q4256" i="6" s="1"/>
  <c r="R4256" i="6" s="1"/>
  <c r="Q4129" i="6" a="1"/>
  <c r="Q4129" i="6" s="1"/>
  <c r="R4129" i="6" s="1"/>
  <c r="Q2139" i="6" a="1"/>
  <c r="Q2139" i="6" s="1"/>
  <c r="R2139" i="6" s="1"/>
  <c r="Q3909" i="6" a="1"/>
  <c r="Q3909" i="6" s="1"/>
  <c r="R3909" i="6" s="1"/>
  <c r="Q5258" i="6" a="1"/>
  <c r="Q5258" i="6" s="1"/>
  <c r="R5258" i="6" s="1"/>
  <c r="Q160" i="6" a="1"/>
  <c r="Q160" i="6" s="1"/>
  <c r="R160" i="6" s="1"/>
  <c r="Q4289" i="6" a="1"/>
  <c r="Q4289" i="6" s="1"/>
  <c r="R4289" i="6" s="1"/>
  <c r="Q457" i="6" a="1"/>
  <c r="Q457" i="6" s="1"/>
  <c r="R457" i="6" s="1"/>
  <c r="Q2982" i="6" a="1"/>
  <c r="Q2982" i="6" s="1"/>
  <c r="R2982" i="6" s="1"/>
  <c r="Q5897" i="6" a="1"/>
  <c r="Q5897" i="6" s="1"/>
  <c r="R5897" i="6" s="1"/>
  <c r="Q2627" i="6" a="1"/>
  <c r="Q2627" i="6" s="1"/>
  <c r="R2627" i="6" s="1"/>
  <c r="Q384" i="6" a="1"/>
  <c r="Q384" i="6" s="1"/>
  <c r="R384" i="6" s="1"/>
  <c r="Q164" i="6" a="1"/>
  <c r="Q164" i="6" s="1"/>
  <c r="R164" i="6" s="1"/>
  <c r="Q4241" i="6" a="1"/>
  <c r="Q4241" i="6" s="1"/>
  <c r="R4241" i="6" s="1"/>
  <c r="Q3365" i="6" a="1"/>
  <c r="Q3365" i="6" s="1"/>
  <c r="R3365" i="6" s="1"/>
  <c r="Q5931" i="6" a="1"/>
  <c r="Q5931" i="6" s="1"/>
  <c r="R5931" i="6" s="1"/>
  <c r="Q4342" i="6" a="1"/>
  <c r="Q4342" i="6" s="1"/>
  <c r="R4342" i="6" s="1"/>
  <c r="Q419" i="6" a="1"/>
  <c r="Q419" i="6" s="1"/>
  <c r="R419" i="6" s="1"/>
  <c r="Q3278" i="6" a="1"/>
  <c r="Q3278" i="6" s="1"/>
  <c r="R3278" i="6" s="1"/>
  <c r="Q5121" i="6" a="1"/>
  <c r="Q5121" i="6" s="1"/>
  <c r="R5121" i="6" s="1"/>
  <c r="Q6972" i="6" a="1"/>
  <c r="Q6972" i="6" s="1"/>
  <c r="R6972" i="6" s="1"/>
  <c r="Q4854" i="6" a="1"/>
  <c r="Q4854" i="6" s="1"/>
  <c r="R4854" i="6" s="1"/>
  <c r="Q2989" i="6" a="1"/>
  <c r="Q2989" i="6" s="1"/>
  <c r="R2989" i="6" s="1"/>
  <c r="Q3136" i="6" a="1"/>
  <c r="Q3136" i="6" s="1"/>
  <c r="R3136" i="6" s="1"/>
  <c r="Q1100" i="6" a="1"/>
  <c r="Q1100" i="6" s="1"/>
  <c r="R1100" i="6" s="1"/>
  <c r="Q4599" i="6" a="1"/>
  <c r="Q4599" i="6" s="1"/>
  <c r="R4599" i="6" s="1"/>
  <c r="Q5059" i="6" a="1"/>
  <c r="Q5059" i="6" s="1"/>
  <c r="R5059" i="6" s="1"/>
  <c r="Q4155" i="6" a="1"/>
  <c r="Q4155" i="6" s="1"/>
  <c r="R4155" i="6" s="1"/>
  <c r="Q495" i="6" a="1"/>
  <c r="Q495" i="6" s="1"/>
  <c r="R495" i="6" s="1"/>
  <c r="Q2494" i="6" a="1"/>
  <c r="Q2494" i="6" s="1"/>
  <c r="R2494" i="6" s="1"/>
  <c r="Q3468" i="6" a="1"/>
  <c r="Q3468" i="6" s="1"/>
  <c r="R3468" i="6" s="1"/>
  <c r="Q6992" i="6" a="1"/>
  <c r="Q6992" i="6" s="1"/>
  <c r="R6992" i="6" s="1"/>
  <c r="Q7095" i="6" a="1"/>
  <c r="Q7095" i="6" s="1"/>
  <c r="R7095" i="6" s="1"/>
  <c r="Q2945" i="6" a="1"/>
  <c r="Q2945" i="6" s="1"/>
  <c r="R2945" i="6" s="1"/>
  <c r="Q261" i="6" a="1"/>
  <c r="Q261" i="6" s="1"/>
  <c r="R261" i="6" s="1"/>
  <c r="Q879" i="6" a="1"/>
  <c r="Q879" i="6" s="1"/>
  <c r="R879" i="6" s="1"/>
  <c r="Q6528" i="6" a="1"/>
  <c r="Q6528" i="6" s="1"/>
  <c r="R6528" i="6" s="1"/>
  <c r="Q5919" i="6" a="1"/>
  <c r="Q5919" i="6" s="1"/>
  <c r="R5919" i="6" s="1"/>
  <c r="Q1262" i="6" a="1"/>
  <c r="Q1262" i="6" s="1"/>
  <c r="R1262" i="6" s="1"/>
  <c r="Q5084" i="6" a="1"/>
  <c r="Q5084" i="6" s="1"/>
  <c r="R5084" i="6" s="1"/>
  <c r="Q5791" i="6" a="1"/>
  <c r="Q5791" i="6" s="1"/>
  <c r="R5791" i="6" s="1"/>
  <c r="Q6076" i="6" a="1"/>
  <c r="Q6076" i="6" s="1"/>
  <c r="R6076" i="6" s="1"/>
  <c r="Q2538" i="6" a="1"/>
  <c r="Q2538" i="6" s="1"/>
  <c r="R2538" i="6" s="1"/>
  <c r="Q942" i="6" a="1"/>
  <c r="Q942" i="6" s="1"/>
  <c r="R942" i="6" s="1"/>
  <c r="Q6217" i="6" a="1"/>
  <c r="Q6217" i="6" s="1"/>
  <c r="R6217" i="6" s="1"/>
  <c r="Q5322" i="6" a="1"/>
  <c r="Q5322" i="6" s="1"/>
  <c r="R5322" i="6" s="1"/>
  <c r="Q3840" i="6" a="1"/>
  <c r="Q3840" i="6" s="1"/>
  <c r="R3840" i="6" s="1"/>
  <c r="Q1210" i="6" a="1"/>
  <c r="Q1210" i="6" s="1"/>
  <c r="R1210" i="6" s="1"/>
  <c r="Q1004" i="6" a="1"/>
  <c r="Q1004" i="6" s="1"/>
  <c r="R1004" i="6" s="1"/>
  <c r="Q5720" i="6" a="1"/>
  <c r="Q5720" i="6" s="1"/>
  <c r="R5720" i="6" s="1"/>
  <c r="Q354" i="6" a="1"/>
  <c r="Q354" i="6" s="1"/>
  <c r="R354" i="6" s="1"/>
  <c r="Q2870" i="6" a="1"/>
  <c r="Q2870" i="6" s="1"/>
  <c r="R2870" i="6" s="1"/>
  <c r="Q2282" i="6" a="1"/>
  <c r="Q2282" i="6" s="1"/>
  <c r="R2282" i="6" s="1"/>
  <c r="Q6537" i="6" a="1"/>
  <c r="Q6537" i="6" s="1"/>
  <c r="R6537" i="6" s="1"/>
  <c r="Q1336" i="6" a="1"/>
  <c r="Q1336" i="6" s="1"/>
  <c r="R1336" i="6" s="1"/>
  <c r="W1336" i="6" s="1"/>
  <c r="Q3629" i="6" a="1"/>
  <c r="Q3629" i="6" s="1"/>
  <c r="R3629" i="6" s="1"/>
  <c r="Q4638" i="6" a="1"/>
  <c r="Q4638" i="6" s="1"/>
  <c r="R4638" i="6" s="1"/>
  <c r="Q777" i="6" a="1"/>
  <c r="Q777" i="6" s="1"/>
  <c r="R777" i="6" s="1"/>
  <c r="Q969" i="6" a="1"/>
  <c r="Q969" i="6" s="1"/>
  <c r="R969" i="6" s="1"/>
  <c r="Q208" i="6" a="1"/>
  <c r="Q208" i="6" s="1"/>
  <c r="R208" i="6" s="1"/>
  <c r="Q6380" i="6" a="1"/>
  <c r="Q6380" i="6" s="1"/>
  <c r="R6380" i="6" s="1"/>
  <c r="Q190" i="6" a="1"/>
  <c r="Q190" i="6" s="1"/>
  <c r="R190" i="6" s="1"/>
  <c r="Q2852" i="6" a="1"/>
  <c r="Q2852" i="6" s="1"/>
  <c r="R2852" i="6" s="1"/>
  <c r="Q3666" i="6" a="1"/>
  <c r="Q3666" i="6" s="1"/>
  <c r="R3666" i="6" s="1"/>
  <c r="Q5096" i="6" a="1"/>
  <c r="Q5096" i="6" s="1"/>
  <c r="R5096" i="6" s="1"/>
  <c r="Q2451" i="6" a="1"/>
  <c r="Q2451" i="6" s="1"/>
  <c r="R2451" i="6" s="1"/>
  <c r="Q1277" i="6" a="1"/>
  <c r="Q1277" i="6" s="1"/>
  <c r="R1277" i="6" s="1"/>
  <c r="Q1474" i="6" a="1"/>
  <c r="Q1474" i="6" s="1"/>
  <c r="R1474" i="6" s="1"/>
  <c r="Q873" i="6" a="1"/>
  <c r="Q873" i="6" s="1"/>
  <c r="R873" i="6" s="1"/>
  <c r="Q6223" i="6" a="1"/>
  <c r="Q6223" i="6" s="1"/>
  <c r="R6223" i="6" s="1"/>
  <c r="Q7016" i="6" a="1"/>
  <c r="Q7016" i="6" s="1"/>
  <c r="R7016" i="6" s="1"/>
  <c r="Q5276" i="6" a="1"/>
  <c r="Q5276" i="6" s="1"/>
  <c r="R5276" i="6" s="1"/>
  <c r="Q594" i="6" a="1"/>
  <c r="Q594" i="6" s="1"/>
  <c r="R594" i="6" s="1"/>
  <c r="Q7044" i="6" a="1"/>
  <c r="Q7044" i="6" s="1"/>
  <c r="R7044" i="6" s="1"/>
  <c r="Q371" i="6" a="1"/>
  <c r="Q371" i="6" s="1"/>
  <c r="R371" i="6" s="1"/>
  <c r="Q1881" i="6" a="1"/>
  <c r="Q1881" i="6" s="1"/>
  <c r="R1881" i="6" s="1"/>
  <c r="Q685" i="6" a="1"/>
  <c r="Q685" i="6" s="1"/>
  <c r="R685" i="6" s="1"/>
  <c r="Q2058" i="6" a="1"/>
  <c r="Q2058" i="6" s="1"/>
  <c r="R2058" i="6" s="1"/>
  <c r="Q5204" i="6" a="1"/>
  <c r="Q5204" i="6" s="1"/>
  <c r="R5204" i="6" s="1"/>
  <c r="Q3455" i="6" a="1"/>
  <c r="Q3455" i="6" s="1"/>
  <c r="R3455" i="6" s="1"/>
  <c r="Q4137" i="6" a="1"/>
  <c r="Q4137" i="6" s="1"/>
  <c r="R4137" i="6" s="1"/>
  <c r="Q4085" i="6" a="1"/>
  <c r="Q4085" i="6" s="1"/>
  <c r="R4085" i="6" s="1"/>
  <c r="Q2154" i="6" a="1"/>
  <c r="Q2154" i="6" s="1"/>
  <c r="R2154" i="6" s="1"/>
  <c r="Q2360" i="6" a="1"/>
  <c r="Q2360" i="6" s="1"/>
  <c r="R2360" i="6" s="1"/>
  <c r="Q6666" i="6" a="1"/>
  <c r="Q6666" i="6" s="1"/>
  <c r="R6666" i="6" s="1"/>
  <c r="Q1691" i="6" a="1"/>
  <c r="Q1691" i="6" s="1"/>
  <c r="R1691" i="6" s="1"/>
  <c r="Q1448" i="6" a="1"/>
  <c r="Q1448" i="6" s="1"/>
  <c r="R1448" i="6" s="1"/>
  <c r="Q4657" i="6" a="1"/>
  <c r="Q4657" i="6" s="1"/>
  <c r="R4657" i="6" s="1"/>
  <c r="Q905" i="6" a="1"/>
  <c r="Q905" i="6" s="1"/>
  <c r="R905" i="6" s="1"/>
  <c r="Q2715" i="6" a="1"/>
  <c r="Q2715" i="6" s="1"/>
  <c r="R2715" i="6" s="1"/>
  <c r="Q5421" i="6" a="1"/>
  <c r="Q5421" i="6" s="1"/>
  <c r="R5421" i="6" s="1"/>
  <c r="Q4459" i="6" a="1"/>
  <c r="Q4459" i="6" s="1"/>
  <c r="R4459" i="6" s="1"/>
  <c r="Q2873" i="6" a="1"/>
  <c r="Q2873" i="6" s="1"/>
  <c r="R2873" i="6" s="1"/>
  <c r="Q4419" i="6" a="1"/>
  <c r="Q4419" i="6" s="1"/>
  <c r="R4419" i="6" s="1"/>
  <c r="Q13" i="6" a="1"/>
  <c r="Q13" i="6" s="1"/>
  <c r="R13" i="6" s="1"/>
  <c r="Q5275" i="6" a="1"/>
  <c r="Q5275" i="6" s="1"/>
  <c r="R5275" i="6" s="1"/>
  <c r="Q5900" i="6" a="1"/>
  <c r="Q5900" i="6" s="1"/>
  <c r="R5900" i="6" s="1"/>
  <c r="Q2371" i="6" a="1"/>
  <c r="Q2371" i="6" s="1"/>
  <c r="R2371" i="6" s="1"/>
  <c r="Q3473" i="6" a="1"/>
  <c r="Q3473" i="6" s="1"/>
  <c r="R3473" i="6" s="1"/>
  <c r="Q6481" i="6" a="1"/>
  <c r="Q6481" i="6" s="1"/>
  <c r="R6481" i="6" s="1"/>
  <c r="Q1796" i="6" a="1"/>
  <c r="Q1796" i="6" s="1"/>
  <c r="R1796" i="6" s="1"/>
  <c r="Q4460" i="6" a="1"/>
  <c r="Q4460" i="6" s="1"/>
  <c r="R4460" i="6" s="1"/>
  <c r="Q2818" i="6" a="1"/>
  <c r="Q2818" i="6" s="1"/>
  <c r="R2818" i="6" s="1"/>
  <c r="Q4836" i="6" a="1"/>
  <c r="Q4836" i="6" s="1"/>
  <c r="R4836" i="6" s="1"/>
  <c r="Q5961" i="6" a="1"/>
  <c r="Q5961" i="6" s="1"/>
  <c r="R5961" i="6" s="1"/>
  <c r="Q6718" i="6" a="1"/>
  <c r="Q6718" i="6" s="1"/>
  <c r="R6718" i="6" s="1"/>
  <c r="Q6705" i="6" a="1"/>
  <c r="Q6705" i="6" s="1"/>
  <c r="R6705" i="6" s="1"/>
  <c r="Q6975" i="6" a="1"/>
  <c r="Q6975" i="6" s="1"/>
  <c r="R6975" i="6" s="1"/>
  <c r="Q399" i="6" a="1"/>
  <c r="Q399" i="6" s="1"/>
  <c r="R399" i="6" s="1"/>
  <c r="Q6636" i="6" a="1"/>
  <c r="Q6636" i="6" s="1"/>
  <c r="R6636" i="6" s="1"/>
  <c r="Q5537" i="6" a="1"/>
  <c r="Q5537" i="6" s="1"/>
  <c r="R5537" i="6" s="1"/>
  <c r="Q3268" i="6" a="1"/>
  <c r="Q3268" i="6" s="1"/>
  <c r="R3268" i="6" s="1"/>
  <c r="Q5415" i="6" a="1"/>
  <c r="Q5415" i="6" s="1"/>
  <c r="R5415" i="6" s="1"/>
  <c r="Q5439" i="6" a="1"/>
  <c r="Q5439" i="6" s="1"/>
  <c r="R5439" i="6" s="1"/>
  <c r="Q5487" i="6" a="1"/>
  <c r="Q5487" i="6" s="1"/>
  <c r="R5487" i="6" s="1"/>
  <c r="Q6241" i="6" a="1"/>
  <c r="Q6241" i="6" s="1"/>
  <c r="R6241" i="6" s="1"/>
  <c r="Q5693" i="6" a="1"/>
  <c r="Q5693" i="6" s="1"/>
  <c r="R5693" i="6" s="1"/>
  <c r="Q3130" i="6" a="1"/>
  <c r="Q3130" i="6" s="1"/>
  <c r="R3130" i="6" s="1"/>
  <c r="Q5692" i="6" a="1"/>
  <c r="Q5692" i="6" s="1"/>
  <c r="R5692" i="6" s="1"/>
  <c r="Q4801" i="6" a="1"/>
  <c r="Q4801" i="6" s="1"/>
  <c r="R4801" i="6" s="1"/>
  <c r="Q3648" i="6" a="1"/>
  <c r="Q3648" i="6" s="1"/>
  <c r="R3648" i="6" s="1"/>
  <c r="Q980" i="6" a="1"/>
  <c r="Q980" i="6" s="1"/>
  <c r="R980" i="6" s="1"/>
  <c r="Q6350" i="6" a="1"/>
  <c r="Q6350" i="6" s="1"/>
  <c r="R6350" i="6" s="1"/>
  <c r="Q3487" i="6" a="1"/>
  <c r="Q3487" i="6" s="1"/>
  <c r="R3487" i="6" s="1"/>
  <c r="Q1183" i="6" a="1"/>
  <c r="Q1183" i="6" s="1"/>
  <c r="R1183" i="6" s="1"/>
  <c r="Q6610" i="6" a="1"/>
  <c r="Q6610" i="6" s="1"/>
  <c r="R6610" i="6" s="1"/>
  <c r="Q7041" i="6" a="1"/>
  <c r="Q7041" i="6" s="1"/>
  <c r="R7041" i="6" s="1"/>
  <c r="Q880" i="6" a="1"/>
  <c r="Q880" i="6" s="1"/>
  <c r="R880" i="6" s="1"/>
  <c r="Q4454" i="6" a="1"/>
  <c r="Q4454" i="6" s="1"/>
  <c r="R4454" i="6" s="1"/>
  <c r="Q3474" i="6" a="1"/>
  <c r="Q3474" i="6" s="1"/>
  <c r="R3474" i="6" s="1"/>
  <c r="Q334" i="6" a="1"/>
  <c r="Q334" i="6" s="1"/>
  <c r="R334" i="6" s="1"/>
  <c r="Q618" i="6" a="1"/>
  <c r="Q618" i="6" s="1"/>
  <c r="R618" i="6" s="1"/>
  <c r="Q3747" i="6" a="1"/>
  <c r="Q3747" i="6" s="1"/>
  <c r="R3747" i="6" s="1"/>
  <c r="Q507" i="6" a="1"/>
  <c r="Q507" i="6" s="1"/>
  <c r="R507" i="6" s="1"/>
  <c r="Q3553" i="6" a="1"/>
  <c r="Q3553" i="6" s="1"/>
  <c r="R3553" i="6" s="1"/>
  <c r="Q4467" i="6" a="1"/>
  <c r="Q4467" i="6" s="1"/>
  <c r="R4467" i="6" s="1"/>
  <c r="Q622" i="6" a="1"/>
  <c r="Q622" i="6" s="1"/>
  <c r="R622" i="6" s="1"/>
  <c r="Q4548" i="6" a="1"/>
  <c r="Q4548" i="6" s="1"/>
  <c r="R4548" i="6" s="1"/>
  <c r="Q2763" i="6" a="1"/>
  <c r="Q2763" i="6" s="1"/>
  <c r="R2763" i="6" s="1"/>
  <c r="Q3406" i="6" a="1"/>
  <c r="Q3406" i="6" s="1"/>
  <c r="R3406" i="6" s="1"/>
  <c r="Q671" i="6" a="1"/>
  <c r="Q671" i="6" s="1"/>
  <c r="R671" i="6" s="1"/>
  <c r="Q2721" i="6" a="1"/>
  <c r="Q2721" i="6" s="1"/>
  <c r="R2721" i="6" s="1"/>
  <c r="Q4180" i="6" a="1"/>
  <c r="Q4180" i="6" s="1"/>
  <c r="R4180" i="6" s="1"/>
  <c r="Q4365" i="6" a="1"/>
  <c r="Q4365" i="6" s="1"/>
  <c r="R4365" i="6" s="1"/>
  <c r="Q639" i="6" a="1"/>
  <c r="Q639" i="6" s="1"/>
  <c r="R639" i="6" s="1"/>
  <c r="Q4828" i="6" a="1"/>
  <c r="Q4828" i="6" s="1"/>
  <c r="R4828" i="6" s="1"/>
  <c r="Q4653" i="6" a="1"/>
  <c r="Q4653" i="6" s="1"/>
  <c r="R4653" i="6" s="1"/>
  <c r="Q4814" i="6" a="1"/>
  <c r="Q4814" i="6" s="1"/>
  <c r="R4814" i="6" s="1"/>
  <c r="Q7099" i="6" a="1"/>
  <c r="Q7099" i="6" s="1"/>
  <c r="R7099" i="6" s="1"/>
  <c r="Q2577" i="6" a="1"/>
  <c r="Q2577" i="6" s="1"/>
  <c r="R2577" i="6" s="1"/>
  <c r="Q961" i="6" a="1"/>
  <c r="Q961" i="6" s="1"/>
  <c r="R961" i="6" s="1"/>
  <c r="Q4326" i="6" a="1"/>
  <c r="Q4326" i="6" s="1"/>
  <c r="R4326" i="6" s="1"/>
  <c r="Q1504" i="6" a="1"/>
  <c r="Q1504" i="6" s="1"/>
  <c r="R1504" i="6" s="1"/>
  <c r="Q3895" i="6" a="1"/>
  <c r="Q3895" i="6" s="1"/>
  <c r="R3895" i="6" s="1"/>
  <c r="Q1726" i="6" a="1"/>
  <c r="Q1726" i="6" s="1"/>
  <c r="R1726" i="6" s="1"/>
  <c r="Q3792" i="6" a="1"/>
  <c r="Q3792" i="6" s="1"/>
  <c r="R3792" i="6" s="1"/>
  <c r="Q2534" i="6" a="1"/>
  <c r="Q2534" i="6" s="1"/>
  <c r="R2534" i="6" s="1"/>
  <c r="Q533" i="6" a="1"/>
  <c r="Q533" i="6" s="1"/>
  <c r="R533" i="6" s="1"/>
  <c r="Q4592" i="6" a="1"/>
  <c r="Q4592" i="6" s="1"/>
  <c r="R4592" i="6" s="1"/>
  <c r="Q6673" i="6" a="1"/>
  <c r="Q6673" i="6" s="1"/>
  <c r="R6673" i="6" s="1"/>
  <c r="Q2561" i="6" a="1"/>
  <c r="Q2561" i="6" s="1"/>
  <c r="R2561" i="6" s="1"/>
  <c r="Q3080" i="6" a="1"/>
  <c r="Q3080" i="6" s="1"/>
  <c r="R3080" i="6" s="1"/>
  <c r="Q5593" i="6" a="1"/>
  <c r="Q5593" i="6" s="1"/>
  <c r="R5593" i="6" s="1"/>
  <c r="Q4004" i="6" a="1"/>
  <c r="Q4004" i="6" s="1"/>
  <c r="R4004" i="6" s="1"/>
  <c r="Q3581" i="6" a="1"/>
  <c r="Q3581" i="6" s="1"/>
  <c r="R3581" i="6" s="1"/>
  <c r="Q823" i="6" a="1"/>
  <c r="Q823" i="6" s="1"/>
  <c r="R823" i="6" s="1"/>
  <c r="Q4246" i="6" a="1"/>
  <c r="Q4246" i="6" s="1"/>
  <c r="R4246" i="6" s="1"/>
  <c r="Q6750" i="6" a="1"/>
  <c r="Q6750" i="6" s="1"/>
  <c r="R6750" i="6" s="1"/>
  <c r="Q4497" i="6" a="1"/>
  <c r="Q4497" i="6" s="1"/>
  <c r="R4497" i="6" s="1"/>
  <c r="Q3400" i="6" a="1"/>
  <c r="Q3400" i="6" s="1"/>
  <c r="R3400" i="6" s="1"/>
  <c r="Q4265" i="6" a="1"/>
  <c r="Q4265" i="6" s="1"/>
  <c r="R4265" i="6" s="1"/>
  <c r="Q3569" i="6" a="1"/>
  <c r="Q3569" i="6" s="1"/>
  <c r="R3569" i="6" s="1"/>
  <c r="Q613" i="6" a="1"/>
  <c r="Q613" i="6" s="1"/>
  <c r="R613" i="6" s="1"/>
  <c r="Q441" i="6" a="1"/>
  <c r="Q441" i="6" s="1"/>
  <c r="R441" i="6" s="1"/>
  <c r="Q4893" i="6" a="1"/>
  <c r="Q4893" i="6" s="1"/>
  <c r="R4893" i="6" s="1"/>
  <c r="Q5510" i="6" a="1"/>
  <c r="Q5510" i="6" s="1"/>
  <c r="R5510" i="6" s="1"/>
  <c r="Q3899" i="6" a="1"/>
  <c r="Q3899" i="6" s="1"/>
  <c r="R3899" i="6" s="1"/>
  <c r="Q6536" i="6" a="1"/>
  <c r="Q6536" i="6" s="1"/>
  <c r="R6536" i="6" s="1"/>
  <c r="Q4078" i="6" a="1"/>
  <c r="Q4078" i="6" s="1"/>
  <c r="R4078" i="6" s="1"/>
  <c r="Q3917" i="6" a="1"/>
  <c r="Q3917" i="6" s="1"/>
  <c r="R3917" i="6" s="1"/>
  <c r="Q6232" i="6" a="1"/>
  <c r="Q6232" i="6" s="1"/>
  <c r="R6232" i="6" s="1"/>
  <c r="Q4732" i="6" a="1"/>
  <c r="Q4732" i="6" s="1"/>
  <c r="R4732" i="6" s="1"/>
  <c r="Q3506" i="6" a="1"/>
  <c r="Q3506" i="6" s="1"/>
  <c r="R3506" i="6" s="1"/>
  <c r="Q3958" i="6" a="1"/>
  <c r="Q3958" i="6" s="1"/>
  <c r="R3958" i="6" s="1"/>
  <c r="Q6098" i="6" a="1"/>
  <c r="Q6098" i="6" s="1"/>
  <c r="R6098" i="6" s="1"/>
  <c r="Q257" i="6" a="1"/>
  <c r="Q257" i="6" s="1"/>
  <c r="R257" i="6" s="1"/>
  <c r="Q6459" i="6" a="1"/>
  <c r="Q6459" i="6" s="1"/>
  <c r="R6459" i="6" s="1"/>
  <c r="Q5813" i="6" a="1"/>
  <c r="Q5813" i="6" s="1"/>
  <c r="R5813" i="6" s="1"/>
  <c r="Q6094" i="6" a="1"/>
  <c r="Q6094" i="6" s="1"/>
  <c r="R6094" i="6" s="1"/>
  <c r="Q4669" i="6" a="1"/>
  <c r="Q4669" i="6" s="1"/>
  <c r="R4669" i="6" s="1"/>
  <c r="Q3771" i="6" a="1"/>
  <c r="Q3771" i="6" s="1"/>
  <c r="R3771" i="6" s="1"/>
  <c r="Q6953" i="6" a="1"/>
  <c r="Q6953" i="6" s="1"/>
  <c r="R6953" i="6" s="1"/>
  <c r="Q1885" i="6" a="1"/>
  <c r="Q1885" i="6" s="1"/>
  <c r="R1885" i="6" s="1"/>
  <c r="Q1945" i="6" a="1"/>
  <c r="Q1945" i="6" s="1"/>
  <c r="R1945" i="6" s="1"/>
  <c r="Q6316" i="6" a="1"/>
  <c r="Q6316" i="6" s="1"/>
  <c r="R6316" i="6" s="1"/>
  <c r="Q5751" i="6" a="1"/>
  <c r="Q5751" i="6" s="1"/>
  <c r="R5751" i="6" s="1"/>
  <c r="Q4717" i="6" a="1"/>
  <c r="Q4717" i="6" s="1"/>
  <c r="R4717" i="6" s="1"/>
  <c r="Q5213" i="6" a="1"/>
  <c r="Q5213" i="6" s="1"/>
  <c r="R5213" i="6" s="1"/>
  <c r="Q5497" i="6" a="1"/>
  <c r="Q5497" i="6" s="1"/>
  <c r="R5497" i="6" s="1"/>
  <c r="Q3814" i="6" a="1"/>
  <c r="Q3814" i="6" s="1"/>
  <c r="R3814" i="6" s="1"/>
  <c r="Q2734" i="6" a="1"/>
  <c r="Q2734" i="6" s="1"/>
  <c r="R2734" i="6" s="1"/>
  <c r="Q1388" i="6" a="1"/>
  <c r="Q1388" i="6" s="1"/>
  <c r="R1388" i="6" s="1"/>
  <c r="Q2493" i="6" a="1"/>
  <c r="Q2493" i="6" s="1"/>
  <c r="R2493" i="6" s="1"/>
  <c r="Q3466" i="6" a="1"/>
  <c r="Q3466" i="6" s="1"/>
  <c r="R3466" i="6" s="1"/>
  <c r="Q3170" i="6" a="1"/>
  <c r="Q3170" i="6" s="1"/>
  <c r="R3170" i="6" s="1"/>
  <c r="Q3248" i="6" a="1"/>
  <c r="Q3248" i="6" s="1"/>
  <c r="R3248" i="6" s="1"/>
  <c r="Q1839" i="6" a="1"/>
  <c r="Q1839" i="6" s="1"/>
  <c r="R1839" i="6" s="1"/>
  <c r="Q3649" i="6" a="1"/>
  <c r="Q3649" i="6" s="1"/>
  <c r="R3649" i="6" s="1"/>
  <c r="Q6058" i="6" a="1"/>
  <c r="Q6058" i="6" s="1"/>
  <c r="R6058" i="6" s="1"/>
  <c r="Q3067" i="6" a="1"/>
  <c r="Q3067" i="6" s="1"/>
  <c r="R3067" i="6" s="1"/>
  <c r="Q3250" i="6" a="1"/>
  <c r="Q3250" i="6" s="1"/>
  <c r="R3250" i="6" s="1"/>
  <c r="Q4114" i="6" a="1"/>
  <c r="Q4114" i="6" s="1"/>
  <c r="R4114" i="6" s="1"/>
  <c r="Q3431" i="6" a="1"/>
  <c r="Q3431" i="6" s="1"/>
  <c r="R3431" i="6" s="1"/>
  <c r="Q1527" i="6" a="1"/>
  <c r="Q1527" i="6" s="1"/>
  <c r="R1527" i="6" s="1"/>
  <c r="Q4070" i="6" a="1"/>
  <c r="Q4070" i="6" s="1"/>
  <c r="R4070" i="6" s="1"/>
  <c r="Q1003" i="6" a="1"/>
  <c r="Q1003" i="6" s="1"/>
  <c r="R1003" i="6" s="1"/>
  <c r="Q1482" i="6" a="1"/>
  <c r="Q1482" i="6" s="1"/>
  <c r="R1482" i="6" s="1"/>
  <c r="Q891" i="6" a="1"/>
  <c r="Q891" i="6" s="1"/>
  <c r="R891" i="6" s="1"/>
  <c r="Q4654" i="6" a="1"/>
  <c r="Q4654" i="6" s="1"/>
  <c r="R4654" i="6" s="1"/>
  <c r="Q5527" i="6" a="1"/>
  <c r="Q5527" i="6" s="1"/>
  <c r="R5527" i="6" s="1"/>
  <c r="Q5678" i="6" a="1"/>
  <c r="Q5678" i="6" s="1"/>
  <c r="R5678" i="6" s="1"/>
  <c r="Q6105" i="6" a="1"/>
  <c r="Q6105" i="6" s="1"/>
  <c r="R6105" i="6" s="1"/>
  <c r="Q7042" i="6" a="1"/>
  <c r="Q7042" i="6" s="1"/>
  <c r="R7042" i="6" s="1"/>
  <c r="Q2049" i="6" a="1"/>
  <c r="Q2049" i="6" s="1"/>
  <c r="R2049" i="6" s="1"/>
  <c r="Q2565" i="6" a="1"/>
  <c r="Q2565" i="6" s="1"/>
  <c r="R2565" i="6" s="1"/>
  <c r="Q5185" i="6" a="1"/>
  <c r="Q5185" i="6" s="1"/>
  <c r="R5185" i="6" s="1"/>
  <c r="Q2938" i="6" a="1"/>
  <c r="Q2938" i="6" s="1"/>
  <c r="R2938" i="6" s="1"/>
  <c r="Q816" i="6" a="1"/>
  <c r="Q816" i="6" s="1"/>
  <c r="R816" i="6" s="1"/>
  <c r="Q1795" i="6" a="1"/>
  <c r="Q1795" i="6" s="1"/>
  <c r="R1795" i="6" s="1"/>
  <c r="Q5852" i="6" a="1"/>
  <c r="Q5852" i="6" s="1"/>
  <c r="R5852" i="6" s="1"/>
  <c r="Q5670" i="6" a="1"/>
  <c r="Q5670" i="6" s="1"/>
  <c r="R5670" i="6" s="1"/>
  <c r="Q1017" i="6" a="1"/>
  <c r="Q1017" i="6" s="1"/>
  <c r="R1017" i="6" s="1"/>
  <c r="Q4360" i="6" a="1"/>
  <c r="Q4360" i="6" s="1"/>
  <c r="R4360" i="6" s="1"/>
  <c r="Q4897" i="6" a="1"/>
  <c r="Q4897" i="6" s="1"/>
  <c r="R4897" i="6" s="1"/>
  <c r="Q4461" i="6" a="1"/>
  <c r="Q4461" i="6" s="1"/>
  <c r="R4461" i="6" s="1"/>
  <c r="Q1228" i="6" a="1"/>
  <c r="Q1228" i="6" s="1"/>
  <c r="R1228" i="6" s="1"/>
  <c r="Q3672" i="6" a="1"/>
  <c r="Q3672" i="6" s="1"/>
  <c r="R3672" i="6" s="1"/>
  <c r="Q4178" i="6" a="1"/>
  <c r="Q4178" i="6" s="1"/>
  <c r="R4178" i="6" s="1"/>
  <c r="Q3860" i="6" a="1"/>
  <c r="Q3860" i="6" s="1"/>
  <c r="R3860" i="6" s="1"/>
  <c r="Q2171" i="6" a="1"/>
  <c r="Q2171" i="6" s="1"/>
  <c r="R2171" i="6" s="1"/>
  <c r="Q2418" i="6" a="1"/>
  <c r="Q2418" i="6" s="1"/>
  <c r="R2418" i="6" s="1"/>
  <c r="Q711" i="6" a="1"/>
  <c r="Q711" i="6" s="1"/>
  <c r="R711" i="6" s="1"/>
  <c r="Q1192" i="6" a="1"/>
  <c r="Q1192" i="6" s="1"/>
  <c r="R1192" i="6" s="1"/>
  <c r="Q3374" i="6" a="1"/>
  <c r="Q3374" i="6" s="1"/>
  <c r="R3374" i="6" s="1"/>
  <c r="Q3336" i="6" a="1"/>
  <c r="Q3336" i="6" s="1"/>
  <c r="R3336" i="6" s="1"/>
  <c r="Q2882" i="6" a="1"/>
  <c r="Q2882" i="6" s="1"/>
  <c r="R2882" i="6" s="1"/>
  <c r="Q4282" i="6" a="1"/>
  <c r="Q4282" i="6" s="1"/>
  <c r="R4282" i="6" s="1"/>
  <c r="Q3478" i="6" a="1"/>
  <c r="Q3478" i="6" s="1"/>
  <c r="R3478" i="6" s="1"/>
  <c r="Q1477" i="6" a="1"/>
  <c r="Q1477" i="6" s="1"/>
  <c r="R1477" i="6" s="1"/>
  <c r="Q5038" i="6" a="1"/>
  <c r="Q5038" i="6" s="1"/>
  <c r="R5038" i="6" s="1"/>
  <c r="Q6248" i="6" a="1"/>
  <c r="Q6248" i="6" s="1"/>
  <c r="R6248" i="6" s="1"/>
  <c r="Q3491" i="6" a="1"/>
  <c r="Q3491" i="6" s="1"/>
  <c r="R3491" i="6" s="1"/>
  <c r="Q2816" i="6" a="1"/>
  <c r="Q2816" i="6" s="1"/>
  <c r="R2816" i="6" s="1"/>
  <c r="Q882" i="6" a="1"/>
  <c r="Q882" i="6" s="1"/>
  <c r="R882" i="6" s="1"/>
  <c r="Q3318" i="6" a="1"/>
  <c r="Q3318" i="6" s="1"/>
  <c r="R3318" i="6" s="1"/>
  <c r="Q6056" i="6" a="1"/>
  <c r="Q6056" i="6" s="1"/>
  <c r="R6056" i="6" s="1"/>
  <c r="Q2729" i="6" a="1"/>
  <c r="Q2729" i="6" s="1"/>
  <c r="R2729" i="6" s="1"/>
  <c r="Q6895" i="6" a="1"/>
  <c r="Q6895" i="6" s="1"/>
  <c r="R6895" i="6" s="1"/>
  <c r="Q3206" i="6" a="1"/>
  <c r="Q3206" i="6" s="1"/>
  <c r="R3206" i="6" s="1"/>
  <c r="Q4321" i="6" a="1"/>
  <c r="Q4321" i="6" s="1"/>
  <c r="R4321" i="6" s="1"/>
  <c r="Q3994" i="6" a="1"/>
  <c r="Q3994" i="6" s="1"/>
  <c r="R3994" i="6" s="1"/>
  <c r="Q1303" i="6" a="1"/>
  <c r="Q1303" i="6" s="1"/>
  <c r="R1303" i="6" s="1"/>
  <c r="Q3179" i="6" a="1"/>
  <c r="Q3179" i="6" s="1"/>
  <c r="R3179" i="6" s="1"/>
  <c r="Q5864" i="6" a="1"/>
  <c r="Q5864" i="6" s="1"/>
  <c r="R5864" i="6" s="1"/>
  <c r="Q1751" i="6" a="1"/>
  <c r="Q1751" i="6" s="1"/>
  <c r="R1751" i="6" s="1"/>
  <c r="Q1015" i="6" a="1"/>
  <c r="Q1015" i="6" s="1"/>
  <c r="R1015" i="6" s="1"/>
  <c r="Q4330" i="6" a="1"/>
  <c r="Q4330" i="6" s="1"/>
  <c r="R4330" i="6" s="1"/>
  <c r="Q5820" i="6" a="1"/>
  <c r="Q5820" i="6" s="1"/>
  <c r="R5820" i="6" s="1"/>
  <c r="Q309" i="6" a="1"/>
  <c r="Q309" i="6" s="1"/>
  <c r="R309" i="6" s="1"/>
  <c r="Q2672" i="6" a="1"/>
  <c r="Q2672" i="6" s="1"/>
  <c r="R2672" i="6" s="1"/>
  <c r="Q5785" i="6" a="1"/>
  <c r="Q5785" i="6" s="1"/>
  <c r="R5785" i="6" s="1"/>
  <c r="Q5109" i="6" a="1"/>
  <c r="Q5109" i="6" s="1"/>
  <c r="R5109" i="6" s="1"/>
  <c r="Q3513" i="6" a="1"/>
  <c r="Q3513" i="6" s="1"/>
  <c r="R3513" i="6" s="1"/>
  <c r="Q6019" i="6" a="1"/>
  <c r="Q6019" i="6" s="1"/>
  <c r="R6019" i="6" s="1"/>
  <c r="Q3340" i="6" a="1"/>
  <c r="Q3340" i="6" s="1"/>
  <c r="R3340" i="6" s="1"/>
  <c r="Q3724" i="6" a="1"/>
  <c r="Q3724" i="6" s="1"/>
  <c r="R3724" i="6" s="1"/>
  <c r="Q5655" i="6" a="1"/>
  <c r="Q5655" i="6" s="1"/>
  <c r="R5655" i="6" s="1"/>
  <c r="Q323" i="6" a="1"/>
  <c r="Q323" i="6" s="1"/>
  <c r="R323" i="6" s="1"/>
  <c r="Q289" i="6" a="1"/>
  <c r="Q289" i="6" s="1"/>
  <c r="R289" i="6" s="1"/>
  <c r="Q3359" i="6" a="1"/>
  <c r="Q3359" i="6" s="1"/>
  <c r="R3359" i="6" s="1"/>
  <c r="Q2536" i="6" a="1"/>
  <c r="Q2536" i="6" s="1"/>
  <c r="R2536" i="6" s="1"/>
  <c r="Q4767" i="6" a="1"/>
  <c r="Q4767" i="6" s="1"/>
  <c r="R4767" i="6" s="1"/>
  <c r="Q298" i="6" a="1"/>
  <c r="Q298" i="6" s="1"/>
  <c r="R298" i="6" s="1"/>
  <c r="Q6698" i="6" a="1"/>
  <c r="Q6698" i="6" s="1"/>
  <c r="R6698" i="6" s="1"/>
  <c r="Q697" i="6" a="1"/>
  <c r="Q697" i="6" s="1"/>
  <c r="R697" i="6" s="1"/>
  <c r="Q4531" i="6" a="1"/>
  <c r="Q4531" i="6" s="1"/>
  <c r="R4531" i="6" s="1"/>
  <c r="Q1951" i="6" a="1"/>
  <c r="Q1951" i="6" s="1"/>
  <c r="R1951" i="6" s="1"/>
  <c r="Q2674" i="6" a="1"/>
  <c r="Q2674" i="6" s="1"/>
  <c r="R2674" i="6" s="1"/>
  <c r="Q4443" i="6" a="1"/>
  <c r="Q4443" i="6" s="1"/>
  <c r="R4443" i="6" s="1"/>
  <c r="Q5558" i="6" a="1"/>
  <c r="Q5558" i="6" s="1"/>
  <c r="R5558" i="6" s="1"/>
  <c r="Q3486" i="6" a="1"/>
  <c r="Q3486" i="6" s="1"/>
  <c r="R3486" i="6" s="1"/>
  <c r="Q2237" i="6" a="1"/>
  <c r="Q2237" i="6" s="1"/>
  <c r="R2237" i="6" s="1"/>
  <c r="Q2580" i="6" a="1"/>
  <c r="Q2580" i="6" s="1"/>
  <c r="R2580" i="6" s="1"/>
  <c r="Q6832" i="6" a="1"/>
  <c r="Q6832" i="6" s="1"/>
  <c r="R6832" i="6" s="1"/>
  <c r="Q688" i="6" a="1"/>
  <c r="Q688" i="6" s="1"/>
  <c r="R688" i="6" s="1"/>
  <c r="Q2885" i="6" a="1"/>
  <c r="Q2885" i="6" s="1"/>
  <c r="R2885" i="6" s="1"/>
  <c r="Q4545" i="6" a="1"/>
  <c r="Q4545" i="6" s="1"/>
  <c r="R4545" i="6" s="1"/>
  <c r="Q3246" i="6" a="1"/>
  <c r="Q3246" i="6" s="1"/>
  <c r="R3246" i="6" s="1"/>
  <c r="Q6818" i="6" a="1"/>
  <c r="Q6818" i="6" s="1"/>
  <c r="R6818" i="6" s="1"/>
  <c r="Q6346" i="6" a="1"/>
  <c r="Q6346" i="6" s="1"/>
  <c r="R6346" i="6" s="1"/>
  <c r="Q5358" i="6" a="1"/>
  <c r="Q5358" i="6" s="1"/>
  <c r="R5358" i="6" s="1"/>
  <c r="Q6017" i="6" a="1"/>
  <c r="Q6017" i="6" s="1"/>
  <c r="R6017" i="6" s="1"/>
  <c r="Q6429" i="6" a="1"/>
  <c r="Q6429" i="6" s="1"/>
  <c r="R6429" i="6" s="1"/>
  <c r="Q6304" i="6" a="1"/>
  <c r="Q6304" i="6" s="1"/>
  <c r="R6304" i="6" s="1"/>
  <c r="Q2392" i="6" a="1"/>
  <c r="Q2392" i="6" s="1"/>
  <c r="R2392" i="6" s="1"/>
  <c r="Q2045" i="6" a="1"/>
  <c r="Q2045" i="6" s="1"/>
  <c r="R2045" i="6" s="1"/>
  <c r="Q4066" i="6" a="1"/>
  <c r="Q4066" i="6" s="1"/>
  <c r="R4066" i="6" s="1"/>
  <c r="Q4620" i="6" a="1"/>
  <c r="Q4620" i="6" s="1"/>
  <c r="R4620" i="6" s="1"/>
  <c r="Q1864" i="6" a="1"/>
  <c r="Q1864" i="6" s="1"/>
  <c r="R1864" i="6" s="1"/>
  <c r="Q5992" i="6" a="1"/>
  <c r="Q5992" i="6" s="1"/>
  <c r="R5992" i="6" s="1"/>
  <c r="Q3407" i="6" a="1"/>
  <c r="Q3407" i="6" s="1"/>
  <c r="R3407" i="6" s="1"/>
  <c r="Q4311" i="6" a="1"/>
  <c r="Q4311" i="6" s="1"/>
  <c r="R4311" i="6" s="1"/>
  <c r="Q3209" i="6" a="1"/>
  <c r="Q3209" i="6" s="1"/>
  <c r="R3209" i="6" s="1"/>
  <c r="Q6578" i="6" a="1"/>
  <c r="Q6578" i="6" s="1"/>
  <c r="R6578" i="6" s="1"/>
  <c r="Q4804" i="6" a="1"/>
  <c r="Q4804" i="6" s="1"/>
  <c r="R4804" i="6" s="1"/>
  <c r="Q5220" i="6" a="1"/>
  <c r="Q5220" i="6" s="1"/>
  <c r="R5220" i="6" s="1"/>
  <c r="Q4697" i="6" a="1"/>
  <c r="Q4697" i="6" s="1"/>
  <c r="R4697" i="6" s="1"/>
  <c r="Q1481" i="6" a="1"/>
  <c r="Q1481" i="6" s="1"/>
  <c r="R1481" i="6" s="1"/>
  <c r="Q6233" i="6" a="1"/>
  <c r="Q6233" i="6" s="1"/>
  <c r="R6233" i="6" s="1"/>
  <c r="Q2937" i="6" a="1"/>
  <c r="Q2937" i="6" s="1"/>
  <c r="R2937" i="6" s="1"/>
  <c r="Q2488" i="6" a="1"/>
  <c r="Q2488" i="6" s="1"/>
  <c r="R2488" i="6" s="1"/>
  <c r="Q1457" i="6" a="1"/>
  <c r="Q1457" i="6" s="1"/>
  <c r="R1457" i="6" s="1"/>
  <c r="Q1410" i="6" a="1"/>
  <c r="Q1410" i="6" s="1"/>
  <c r="R1410" i="6" s="1"/>
  <c r="Q5661" i="6" a="1"/>
  <c r="Q5661" i="6" s="1"/>
  <c r="R5661" i="6" s="1"/>
  <c r="Q203" i="6" a="1"/>
  <c r="Q203" i="6" s="1"/>
  <c r="R203" i="6" s="1"/>
  <c r="Q4081" i="6" a="1"/>
  <c r="Q4081" i="6" s="1"/>
  <c r="R4081" i="6" s="1"/>
  <c r="Q169" i="6" a="1"/>
  <c r="Q169" i="6" s="1"/>
  <c r="R169" i="6" s="1"/>
  <c r="Q1327" i="6" a="1"/>
  <c r="Q1327" i="6" s="1"/>
  <c r="R1327" i="6" s="1"/>
  <c r="Q2624" i="6" a="1"/>
  <c r="Q2624" i="6" s="1"/>
  <c r="R2624" i="6" s="1"/>
  <c r="Q5533" i="6" a="1"/>
  <c r="Q5533" i="6" s="1"/>
  <c r="R5533" i="6" s="1"/>
  <c r="Q4725" i="6" a="1"/>
  <c r="Q4725" i="6" s="1"/>
  <c r="R4725" i="6" s="1"/>
  <c r="Q3289" i="6" a="1"/>
  <c r="Q3289" i="6" s="1"/>
  <c r="R3289" i="6" s="1"/>
  <c r="Q4663" i="6" a="1"/>
  <c r="Q4663" i="6" s="1"/>
  <c r="R4663" i="6" s="1"/>
  <c r="Q206" i="6" a="1"/>
  <c r="Q206" i="6" s="1"/>
  <c r="R206" i="6" s="1"/>
  <c r="W206" i="6" s="1"/>
  <c r="Q5410" i="6" a="1"/>
  <c r="Q5410" i="6" s="1"/>
  <c r="R5410" i="6" s="1"/>
  <c r="Q1420" i="6" a="1"/>
  <c r="Q1420" i="6" s="1"/>
  <c r="R1420" i="6" s="1"/>
  <c r="Q6376" i="6" a="1"/>
  <c r="Q6376" i="6" s="1"/>
  <c r="R6376" i="6" s="1"/>
  <c r="Q5253" i="6" a="1"/>
  <c r="Q5253" i="6" s="1"/>
  <c r="R5253" i="6" s="1"/>
  <c r="Q810" i="6" a="1"/>
  <c r="Q810" i="6" s="1"/>
  <c r="R810" i="6" s="1"/>
  <c r="Q6846" i="6" a="1"/>
  <c r="Q6846" i="6" s="1"/>
  <c r="R6846" i="6" s="1"/>
  <c r="Q1958" i="6" a="1"/>
  <c r="Q1958" i="6" s="1"/>
  <c r="R1958" i="6" s="1"/>
  <c r="Q1005" i="6" a="1"/>
  <c r="Q1005" i="6" s="1"/>
  <c r="R1005" i="6" s="1"/>
  <c r="Q6464" i="6" a="1"/>
  <c r="Q6464" i="6" s="1"/>
  <c r="R6464" i="6" s="1"/>
  <c r="Q6445" i="6" a="1"/>
  <c r="Q6445" i="6" s="1"/>
  <c r="R6445" i="6" s="1"/>
  <c r="Q4597" i="6" a="1"/>
  <c r="Q4597" i="6" s="1"/>
  <c r="R4597" i="6" s="1"/>
  <c r="Q2062" i="6" a="1"/>
  <c r="Q2062" i="6" s="1"/>
  <c r="R2062" i="6" s="1"/>
  <c r="Q1804" i="6" a="1"/>
  <c r="Q1804" i="6" s="1"/>
  <c r="R1804" i="6" s="1"/>
  <c r="Q4958" i="6" a="1"/>
  <c r="Q4958" i="6" s="1"/>
  <c r="R4958" i="6" s="1"/>
  <c r="W4958" i="6" s="1"/>
  <c r="Q972" i="6" a="1"/>
  <c r="Q972" i="6" s="1"/>
  <c r="R972" i="6" s="1"/>
  <c r="Q1306" i="6" a="1"/>
  <c r="Q1306" i="6" s="1"/>
  <c r="R1306" i="6" s="1"/>
  <c r="Q274" i="6" a="1"/>
  <c r="Q274" i="6" s="1"/>
  <c r="R274" i="6" s="1"/>
  <c r="Q6126" i="6" a="1"/>
  <c r="Q6126" i="6" s="1"/>
  <c r="R6126" i="6" s="1"/>
  <c r="Q5436" i="6" a="1"/>
  <c r="Q5436" i="6" s="1"/>
  <c r="R5436" i="6" s="1"/>
  <c r="Q4689" i="6" a="1"/>
  <c r="Q4689" i="6" s="1"/>
  <c r="R4689" i="6" s="1"/>
  <c r="Q1116" i="6" a="1"/>
  <c r="Q1116" i="6" s="1"/>
  <c r="R1116" i="6" s="1"/>
  <c r="Q4435" i="6" a="1"/>
  <c r="Q4435" i="6" s="1"/>
  <c r="R4435" i="6" s="1"/>
  <c r="Q4742" i="6" a="1"/>
  <c r="Q4742" i="6" s="1"/>
  <c r="R4742" i="6" s="1"/>
  <c r="Q3942" i="6" a="1"/>
  <c r="Q3942" i="6" s="1"/>
  <c r="R3942" i="6" s="1"/>
  <c r="Q7085" i="6" a="1"/>
  <c r="Q7085" i="6" s="1"/>
  <c r="R7085" i="6" s="1"/>
  <c r="Q5226" i="6" a="1"/>
  <c r="Q5226" i="6" s="1"/>
  <c r="R5226" i="6" s="1"/>
  <c r="Q2652" i="6" a="1"/>
  <c r="Q2652" i="6" s="1"/>
  <c r="R2652" i="6" s="1"/>
  <c r="Q6955" i="6" a="1"/>
  <c r="Q6955" i="6" s="1"/>
  <c r="R6955" i="6" s="1"/>
  <c r="Q5271" i="6" a="1"/>
  <c r="Q5271" i="6" s="1"/>
  <c r="R5271" i="6" s="1"/>
  <c r="Q2689" i="6" a="1"/>
  <c r="Q2689" i="6" s="1"/>
  <c r="R2689" i="6" s="1"/>
  <c r="Q6075" i="6" a="1"/>
  <c r="Q6075" i="6" s="1"/>
  <c r="R6075" i="6" s="1"/>
  <c r="Q3375" i="6" a="1"/>
  <c r="Q3375" i="6" s="1"/>
  <c r="R3375" i="6" s="1"/>
  <c r="Q3275" i="6" a="1"/>
  <c r="Q3275" i="6" s="1"/>
  <c r="R3275" i="6" s="1"/>
  <c r="Q3975" i="6" a="1"/>
  <c r="Q3975" i="6" s="1"/>
  <c r="R3975" i="6" s="1"/>
  <c r="Q817" i="6" a="1"/>
  <c r="Q817" i="6" s="1"/>
  <c r="R817" i="6" s="1"/>
  <c r="Q4529" i="6" a="1"/>
  <c r="Q4529" i="6" s="1"/>
  <c r="R4529" i="6" s="1"/>
  <c r="Q1586" i="6" a="1"/>
  <c r="Q1586" i="6" s="1"/>
  <c r="R1586" i="6" s="1"/>
  <c r="Q6432" i="6" a="1"/>
  <c r="Q6432" i="6" s="1"/>
  <c r="R6432" i="6" s="1"/>
  <c r="Q4076" i="6" a="1"/>
  <c r="Q4076" i="6" s="1"/>
  <c r="R4076" i="6" s="1"/>
  <c r="Q5851" i="6" a="1"/>
  <c r="Q5851" i="6" s="1"/>
  <c r="R5851" i="6" s="1"/>
  <c r="Q1682" i="6" a="1"/>
  <c r="Q1682" i="6" s="1"/>
  <c r="R1682" i="6" s="1"/>
  <c r="Q5216" i="6" a="1"/>
  <c r="Q5216" i="6" s="1"/>
  <c r="R5216" i="6" s="1"/>
  <c r="Q6364" i="6" a="1"/>
  <c r="Q6364" i="6" s="1"/>
  <c r="R6364" i="6" s="1"/>
  <c r="Q6174" i="6" a="1"/>
  <c r="Q6174" i="6" s="1"/>
  <c r="R6174" i="6" s="1"/>
  <c r="Q3471" i="6" a="1"/>
  <c r="Q3471" i="6" s="1"/>
  <c r="R3471" i="6" s="1"/>
  <c r="Q1568" i="6" a="1"/>
  <c r="Q1568" i="6" s="1"/>
  <c r="R1568" i="6" s="1"/>
  <c r="Q5158" i="6" a="1"/>
  <c r="Q5158" i="6" s="1"/>
  <c r="R5158" i="6" s="1"/>
  <c r="Q2462" i="6" a="1"/>
  <c r="Q2462" i="6" s="1"/>
  <c r="R2462" i="6" s="1"/>
  <c r="Q4389" i="6" a="1"/>
  <c r="Q4389" i="6" s="1"/>
  <c r="R4389" i="6" s="1"/>
  <c r="Q1067" i="6" a="1"/>
  <c r="Q1067" i="6" s="1"/>
  <c r="R1067" i="6" s="1"/>
  <c r="Q5102" i="6" a="1"/>
  <c r="Q5102" i="6" s="1"/>
  <c r="R5102" i="6" s="1"/>
  <c r="Q4746" i="6" a="1"/>
  <c r="Q4746" i="6" s="1"/>
  <c r="R4746" i="6" s="1"/>
  <c r="Q5230" i="6" a="1"/>
  <c r="Q5230" i="6" s="1"/>
  <c r="R5230" i="6" s="1"/>
  <c r="Q2480" i="6" a="1"/>
  <c r="Q2480" i="6" s="1"/>
  <c r="R2480" i="6" s="1"/>
  <c r="Q2812" i="6" a="1"/>
  <c r="Q2812" i="6" s="1"/>
  <c r="R2812" i="6" s="1"/>
  <c r="Q7107" i="6" a="1"/>
  <c r="Q7107" i="6" s="1"/>
  <c r="R7107" i="6" s="1"/>
  <c r="Q5953" i="6" a="1"/>
  <c r="Q5953" i="6" s="1"/>
  <c r="R5953" i="6" s="1"/>
  <c r="Q4005" i="6" a="1"/>
  <c r="Q4005" i="6" s="1"/>
  <c r="R4005" i="6" s="1"/>
  <c r="Q749" i="6" a="1"/>
  <c r="Q749" i="6" s="1"/>
  <c r="R749" i="6" s="1"/>
  <c r="Q2355" i="6" a="1"/>
  <c r="Q2355" i="6" s="1"/>
  <c r="R2355" i="6" s="1"/>
  <c r="Q1564" i="6" a="1"/>
  <c r="Q1564" i="6" s="1"/>
  <c r="R1564" i="6" s="1"/>
  <c r="Q4627" i="6" a="1"/>
  <c r="Q4627" i="6" s="1"/>
  <c r="R4627" i="6" s="1"/>
  <c r="Q5731" i="6" a="1"/>
  <c r="Q5731" i="6" s="1"/>
  <c r="R5731" i="6" s="1"/>
  <c r="Q6644" i="6" a="1"/>
  <c r="Q6644" i="6" s="1"/>
  <c r="R6644" i="6" s="1"/>
  <c r="Q3872" i="6" a="1"/>
  <c r="Q3872" i="6" s="1"/>
  <c r="R3872" i="6" s="1"/>
  <c r="Q66" i="6" a="1"/>
  <c r="Q66" i="6" s="1"/>
  <c r="R66" i="6" s="1"/>
  <c r="Q3049" i="6" a="1"/>
  <c r="Q3049" i="6" s="1"/>
  <c r="R3049" i="6" s="1"/>
  <c r="W3049" i="6" s="1"/>
  <c r="Q2328" i="6" a="1"/>
  <c r="Q2328" i="6" s="1"/>
  <c r="R2328" i="6" s="1"/>
  <c r="Q5668" i="6" a="1"/>
  <c r="Q5668" i="6" s="1"/>
  <c r="R5668" i="6" s="1"/>
  <c r="Q1253" i="6" a="1"/>
  <c r="Q1253" i="6" s="1"/>
  <c r="R1253" i="6" s="1"/>
  <c r="W1253" i="6" s="1"/>
  <c r="Q537" i="6" a="1"/>
  <c r="Q537" i="6" s="1"/>
  <c r="R537" i="6" s="1"/>
  <c r="Q1041" i="6" a="1"/>
  <c r="Q1041" i="6" s="1"/>
  <c r="R1041" i="6" s="1"/>
  <c r="Q809" i="6" a="1"/>
  <c r="Q809" i="6" s="1"/>
  <c r="R809" i="6" s="1"/>
  <c r="Q3091" i="6" a="1"/>
  <c r="Q3091" i="6" s="1"/>
  <c r="R3091" i="6" s="1"/>
  <c r="Q893" i="6" a="1"/>
  <c r="Q893" i="6" s="1"/>
  <c r="R893" i="6" s="1"/>
  <c r="Q4635" i="6" a="1"/>
  <c r="Q4635" i="6" s="1"/>
  <c r="R4635" i="6" s="1"/>
  <c r="Q390" i="6" a="1"/>
  <c r="Q390" i="6" s="1"/>
  <c r="R390" i="6" s="1"/>
  <c r="Q472" i="6" a="1"/>
  <c r="Q472" i="6" s="1"/>
  <c r="R472" i="6" s="1"/>
  <c r="Q1893" i="6" a="1"/>
  <c r="Q1893" i="6" s="1"/>
  <c r="R1893" i="6" s="1"/>
  <c r="Q78" i="6" a="1"/>
  <c r="Q78" i="6" s="1"/>
  <c r="R78" i="6" s="1"/>
  <c r="Q339" i="6" a="1"/>
  <c r="Q339" i="6" s="1"/>
  <c r="R339" i="6" s="1"/>
  <c r="Q5884" i="6" a="1"/>
  <c r="Q5884" i="6" s="1"/>
  <c r="R5884" i="6" s="1"/>
  <c r="Q1739" i="6" a="1"/>
  <c r="Q1739" i="6" s="1"/>
  <c r="R1739" i="6" s="1"/>
  <c r="Q5349" i="6" a="1"/>
  <c r="Q5349" i="6" s="1"/>
  <c r="R5349" i="6" s="1"/>
  <c r="Q6522" i="6" a="1"/>
  <c r="Q6522" i="6" s="1"/>
  <c r="R6522" i="6" s="1"/>
  <c r="Q6148" i="6" a="1"/>
  <c r="Q6148" i="6" s="1"/>
  <c r="R6148" i="6" s="1"/>
  <c r="Q3689" i="6" a="1"/>
  <c r="Q3689" i="6" s="1"/>
  <c r="R3689" i="6" s="1"/>
  <c r="Q3663" i="6" a="1"/>
  <c r="Q3663" i="6" s="1"/>
  <c r="R3663" i="6" s="1"/>
  <c r="Q1901" i="6" a="1"/>
  <c r="Q1901" i="6" s="1"/>
  <c r="R1901" i="6" s="1"/>
  <c r="Q5753" i="6" a="1"/>
  <c r="Q5753" i="6" s="1"/>
  <c r="R5753" i="6" s="1"/>
  <c r="Q5058" i="6" a="1"/>
  <c r="Q5058" i="6" s="1"/>
  <c r="R5058" i="6" s="1"/>
  <c r="Q5812" i="6" a="1"/>
  <c r="Q5812" i="6" s="1"/>
  <c r="R5812" i="6" s="1"/>
  <c r="Q6048" i="6" a="1"/>
  <c r="Q6048" i="6" s="1"/>
  <c r="R6048" i="6" s="1"/>
  <c r="Q5725" i="6" a="1"/>
  <c r="Q5725" i="6" s="1"/>
  <c r="R5725" i="6" s="1"/>
  <c r="Q3176" i="6" a="1"/>
  <c r="Q3176" i="6" s="1"/>
  <c r="R3176" i="6" s="1"/>
  <c r="Q2583" i="6" a="1"/>
  <c r="Q2583" i="6" s="1"/>
  <c r="R2583" i="6" s="1"/>
  <c r="Q4065" i="6" a="1"/>
  <c r="Q4065" i="6" s="1"/>
  <c r="R4065" i="6" s="1"/>
  <c r="Q3320" i="6" a="1"/>
  <c r="Q3320" i="6" s="1"/>
  <c r="R3320" i="6" s="1"/>
  <c r="Q7056" i="6" a="1"/>
  <c r="Q7056" i="6" s="1"/>
  <c r="R7056" i="6" s="1"/>
  <c r="Q4185" i="6" a="1"/>
  <c r="Q4185" i="6" s="1"/>
  <c r="Q4678" i="6" a="1"/>
  <c r="Q4678" i="6" s="1"/>
  <c r="R4678" i="6" s="1"/>
  <c r="W4678" i="6" s="1"/>
  <c r="Q5423" i="6" a="1"/>
  <c r="Q5423" i="6" s="1"/>
  <c r="R5423" i="6" s="1"/>
  <c r="Q877" i="6" a="1"/>
  <c r="Q877" i="6" s="1"/>
  <c r="R877" i="6" s="1"/>
  <c r="W877" i="6" s="1"/>
  <c r="Q7017" i="6" a="1"/>
  <c r="Q7017" i="6" s="1"/>
  <c r="R7017" i="6" s="1"/>
  <c r="Q3524" i="6" a="1"/>
  <c r="Q3524" i="6" s="1"/>
  <c r="R3524" i="6" s="1"/>
  <c r="Q6560" i="6" a="1"/>
  <c r="Q6560" i="6" s="1"/>
  <c r="R6560" i="6" s="1"/>
  <c r="Q5067" i="6" a="1"/>
  <c r="Q5067" i="6" s="1"/>
  <c r="R5067" i="6" s="1"/>
  <c r="Q3095" i="6" a="1"/>
  <c r="Q3095" i="6" s="1"/>
  <c r="R3095" i="6" s="1"/>
  <c r="Q3939" i="6" a="1"/>
  <c r="Q3939" i="6" s="1"/>
  <c r="R3939" i="6" s="1"/>
  <c r="Q4644" i="6" a="1"/>
  <c r="Q4644" i="6" s="1"/>
  <c r="R4644" i="6" s="1"/>
  <c r="Q2502" i="6" a="1"/>
  <c r="Q2502" i="6" s="1"/>
  <c r="R2502" i="6" s="1"/>
  <c r="Q2410" i="6" a="1"/>
  <c r="Q2410" i="6" s="1"/>
  <c r="R2410" i="6" s="1"/>
  <c r="W2410" i="6" s="1"/>
  <c r="Q373" i="6" a="1"/>
  <c r="Q373" i="6" s="1"/>
  <c r="R373" i="6" s="1"/>
  <c r="Q1610" i="6" a="1"/>
  <c r="Q1610" i="6" s="1"/>
  <c r="R1610" i="6" s="1"/>
  <c r="Q1122" i="6" a="1"/>
  <c r="Q1122" i="6" s="1"/>
  <c r="R1122" i="6" s="1"/>
  <c r="Q6089" i="6" a="1"/>
  <c r="Q6089" i="6" s="1"/>
  <c r="R6089" i="6" s="1"/>
  <c r="Q4790" i="6" a="1"/>
  <c r="Q4790" i="6" s="1"/>
  <c r="R4790" i="6" s="1"/>
  <c r="Q4494" i="6" a="1"/>
  <c r="Q4494" i="6" s="1"/>
  <c r="R4494" i="6" s="1"/>
  <c r="Q4480" i="6" a="1"/>
  <c r="Q4480" i="6" s="1"/>
  <c r="R4480" i="6" s="1"/>
  <c r="Q4621" i="6" a="1"/>
  <c r="Q4621" i="6" s="1"/>
  <c r="R4621" i="6" s="1"/>
  <c r="Q5956" i="6" a="1"/>
  <c r="Q5956" i="6" s="1"/>
  <c r="R5956" i="6" s="1"/>
  <c r="Q5062" i="6" a="1"/>
  <c r="Q5062" i="6" s="1"/>
  <c r="R5062" i="6" s="1"/>
  <c r="Q4778" i="6" a="1"/>
  <c r="Q4778" i="6" s="1"/>
  <c r="R4778" i="6" s="1"/>
  <c r="Q2851" i="6" a="1"/>
  <c r="Q2851" i="6" s="1"/>
  <c r="R2851" i="6" s="1"/>
  <c r="Q2854" i="6" a="1"/>
  <c r="Q2854" i="6" s="1"/>
  <c r="R2854" i="6" s="1"/>
  <c r="Q4789" i="6" a="1"/>
  <c r="Q4789" i="6" s="1"/>
  <c r="R4789" i="6" s="1"/>
  <c r="Q2158" i="6" a="1"/>
  <c r="Q2158" i="6" s="1"/>
  <c r="R2158" i="6" s="1"/>
  <c r="Q4645" i="6" a="1"/>
  <c r="Q4645" i="6" s="1"/>
  <c r="R4645" i="6" s="1"/>
  <c r="Q1541" i="6" a="1"/>
  <c r="Q1541" i="6" s="1"/>
  <c r="R1541" i="6" s="1"/>
  <c r="Q4809" i="6" a="1"/>
  <c r="Q4809" i="6" s="1"/>
  <c r="R4809" i="6" s="1"/>
  <c r="Q6526" i="6" a="1"/>
  <c r="Q6526" i="6" s="1"/>
  <c r="R6526" i="6" s="1"/>
  <c r="Q6321" i="6" a="1"/>
  <c r="Q6321" i="6" s="1"/>
  <c r="R6321" i="6" s="1"/>
  <c r="Q497" i="6" a="1"/>
  <c r="Q497" i="6" s="1"/>
  <c r="R497" i="6" s="1"/>
  <c r="Q2004" i="6" a="1"/>
  <c r="Q2004" i="6" s="1"/>
  <c r="R2004" i="6" s="1"/>
  <c r="Q965" i="6" a="1"/>
  <c r="Q965" i="6" s="1"/>
  <c r="R965" i="6" s="1"/>
  <c r="Q4230" i="6" a="1"/>
  <c r="Q4230" i="6" s="1"/>
  <c r="R4230" i="6" s="1"/>
  <c r="Q6125" i="6" a="1"/>
  <c r="Q6125" i="6" s="1"/>
  <c r="R6125" i="6" s="1"/>
  <c r="Q3531" i="6" a="1"/>
  <c r="Q3531" i="6" s="1"/>
  <c r="R3531" i="6" s="1"/>
  <c r="Q1117" i="6" a="1"/>
  <c r="Q1117" i="6" s="1"/>
  <c r="R1117" i="6" s="1"/>
  <c r="Q540" i="6" a="1"/>
  <c r="Q540" i="6" s="1"/>
  <c r="R540" i="6" s="1"/>
  <c r="Q6471" i="6" a="1"/>
  <c r="Q6471" i="6" s="1"/>
  <c r="R6471" i="6" s="1"/>
  <c r="Q5871" i="6" a="1"/>
  <c r="Q5871" i="6" s="1"/>
  <c r="R5871" i="6" s="1"/>
  <c r="Q4171" i="6" a="1"/>
  <c r="Q4171" i="6" s="1"/>
  <c r="R4171" i="6" s="1"/>
  <c r="Q2943" i="6" a="1"/>
  <c r="Q2943" i="6" s="1"/>
  <c r="R2943" i="6" s="1"/>
  <c r="Q3655" i="6" a="1"/>
  <c r="Q3655" i="6" s="1"/>
  <c r="R3655" i="6" s="1"/>
  <c r="Q62" i="6" a="1"/>
  <c r="Q62" i="6" s="1"/>
  <c r="R62" i="6" s="1"/>
  <c r="Q1472" i="6" a="1"/>
  <c r="Q1472" i="6" s="1"/>
  <c r="R1472" i="6" s="1"/>
  <c r="Q6395" i="6" a="1"/>
  <c r="Q6395" i="6" s="1"/>
  <c r="R6395" i="6" s="1"/>
  <c r="Q5505" i="6" a="1"/>
  <c r="Q5505" i="6" s="1"/>
  <c r="R5505" i="6" s="1"/>
  <c r="Q612" i="6" a="1"/>
  <c r="Q612" i="6" s="1"/>
  <c r="R612" i="6" s="1"/>
  <c r="Q5247" i="6" a="1"/>
  <c r="Q5247" i="6" s="1"/>
  <c r="R5247" i="6" s="1"/>
  <c r="Q2772" i="6" a="1"/>
  <c r="Q2772" i="6" s="1"/>
  <c r="R2772" i="6" s="1"/>
  <c r="Q5393" i="6" a="1"/>
  <c r="Q5393" i="6" s="1"/>
  <c r="R5393" i="6" s="1"/>
  <c r="Q5398" i="6" a="1"/>
  <c r="Q5398" i="6" s="1"/>
  <c r="R5398" i="6" s="1"/>
  <c r="Q3014" i="6" a="1"/>
  <c r="Q3014" i="6" s="1"/>
  <c r="R3014" i="6" s="1"/>
  <c r="Q552" i="6" a="1"/>
  <c r="Q552" i="6" s="1"/>
  <c r="R552" i="6" s="1"/>
  <c r="Q3620" i="6" a="1"/>
  <c r="Q3620" i="6" s="1"/>
  <c r="R3620" i="6" s="1"/>
  <c r="Q6946" i="6" a="1"/>
  <c r="Q6946" i="6" s="1"/>
  <c r="R6946" i="6" s="1"/>
  <c r="Q7001" i="6" a="1"/>
  <c r="Q7001" i="6" s="1"/>
  <c r="R7001" i="6" s="1"/>
  <c r="Q1625" i="6" a="1"/>
  <c r="Q1625" i="6" s="1"/>
  <c r="R1625" i="6" s="1"/>
  <c r="Q5056" i="6" a="1"/>
  <c r="Q5056" i="6" s="1"/>
  <c r="R5056" i="6" s="1"/>
  <c r="Q5982" i="6" a="1"/>
  <c r="Q5982" i="6" s="1"/>
  <c r="R5982" i="6" s="1"/>
  <c r="Q427" i="6" a="1"/>
  <c r="Q427" i="6" s="1"/>
  <c r="R427" i="6" s="1"/>
  <c r="W427" i="6" s="1"/>
  <c r="Q6516" i="6" a="1"/>
  <c r="Q6516" i="6" s="1"/>
  <c r="R6516" i="6" s="1"/>
  <c r="W6516" i="6" s="1"/>
  <c r="Q6512" i="6" a="1"/>
  <c r="Q6512" i="6" s="1"/>
  <c r="R6512" i="6" s="1"/>
  <c r="Q6482" i="6" a="1"/>
  <c r="Q6482" i="6" s="1"/>
  <c r="R6482" i="6" s="1"/>
  <c r="Q6633" i="6" a="1"/>
  <c r="Q6633" i="6" s="1"/>
  <c r="R6633" i="6" s="1"/>
  <c r="Q5635" i="6" a="1"/>
  <c r="Q5635" i="6" s="1"/>
  <c r="R5635" i="6" s="1"/>
  <c r="Q2065" i="6" a="1"/>
  <c r="Q2065" i="6" s="1"/>
  <c r="R2065" i="6" s="1"/>
  <c r="Q2450" i="6" a="1"/>
  <c r="Q2450" i="6" s="1"/>
  <c r="R2450" i="6" s="1"/>
  <c r="Q5652" i="6" a="1"/>
  <c r="Q5652" i="6" s="1"/>
  <c r="R5652" i="6" s="1"/>
  <c r="Q4149" i="6" a="1"/>
  <c r="Q4149" i="6" s="1"/>
  <c r="R4149" i="6" s="1"/>
  <c r="Q6228" i="6" a="1"/>
  <c r="Q6228" i="6" s="1"/>
  <c r="R6228" i="6" s="1"/>
  <c r="Q1591" i="6" a="1"/>
  <c r="Q1591" i="6" s="1"/>
  <c r="R1591" i="6" s="1"/>
  <c r="Q4613" i="6" a="1"/>
  <c r="Q4613" i="6" s="1"/>
  <c r="R4613" i="6" s="1"/>
  <c r="Q6521" i="6" a="1"/>
  <c r="Q6521" i="6" s="1"/>
  <c r="R6521" i="6" s="1"/>
  <c r="Q5082" i="6" a="1"/>
  <c r="Q5082" i="6" s="1"/>
  <c r="R5082" i="6" s="1"/>
  <c r="Q6119" i="6" a="1"/>
  <c r="Q6119" i="6" s="1"/>
  <c r="R6119" i="6" s="1"/>
  <c r="Q2424" i="6" a="1"/>
  <c r="Q2424" i="6" s="1"/>
  <c r="R2424" i="6" s="1"/>
  <c r="W2424" i="6" s="1"/>
  <c r="Q5171" i="6" a="1"/>
  <c r="Q5171" i="6" s="1"/>
  <c r="R5171" i="6" s="1"/>
  <c r="Q5417" i="6" a="1"/>
  <c r="Q5417" i="6" s="1"/>
  <c r="R5417" i="6" s="1"/>
  <c r="Q5460" i="6" a="1"/>
  <c r="Q5460" i="6" s="1"/>
  <c r="R5460" i="6" s="1"/>
  <c r="Q6200" i="6" a="1"/>
  <c r="Q6200" i="6" s="1"/>
  <c r="R6200" i="6" s="1"/>
  <c r="Q4474" i="6" a="1"/>
  <c r="Q4474" i="6" s="1"/>
  <c r="R4474" i="6" s="1"/>
  <c r="Q5734" i="6" a="1"/>
  <c r="Q5734" i="6" s="1"/>
  <c r="R5734" i="6" s="1"/>
  <c r="Q4643" i="6" a="1"/>
  <c r="Q4643" i="6" s="1"/>
  <c r="R4643" i="6" s="1"/>
  <c r="Q5490" i="6" a="1"/>
  <c r="Q5490" i="6" s="1"/>
  <c r="R5490" i="6" s="1"/>
  <c r="Q2111" i="6" a="1"/>
  <c r="Q2111" i="6" s="1"/>
  <c r="R2111" i="6" s="1"/>
  <c r="Q5316" i="6" a="1"/>
  <c r="Q5316" i="6" s="1"/>
  <c r="R5316" i="6" s="1"/>
  <c r="Q3624" i="6" a="1"/>
  <c r="Q3624" i="6" s="1"/>
  <c r="R3624" i="6" s="1"/>
  <c r="Q4101" i="6" a="1"/>
  <c r="Q4101" i="6" s="1"/>
  <c r="R4101" i="6" s="1"/>
  <c r="Q4263" i="6" a="1"/>
  <c r="Q4263" i="6" s="1"/>
  <c r="R4263" i="6" s="1"/>
  <c r="Q5569" i="6" a="1"/>
  <c r="Q5569" i="6" s="1"/>
  <c r="R5569" i="6" s="1"/>
  <c r="Q1083" i="6" a="1"/>
  <c r="Q1083" i="6" s="1"/>
  <c r="R1083" i="6" s="1"/>
  <c r="Q1599" i="6" a="1"/>
  <c r="Q1599" i="6" s="1"/>
  <c r="R1599" i="6" s="1"/>
  <c r="Q6039" i="6" a="1"/>
  <c r="Q6039" i="6" s="1"/>
  <c r="R6039" i="6" s="1"/>
  <c r="Q1516" i="6" a="1"/>
  <c r="Q1516" i="6" s="1"/>
  <c r="R1516" i="6" s="1"/>
  <c r="Q5585" i="6" a="1"/>
  <c r="Q5585" i="6" s="1"/>
  <c r="R5585" i="6" s="1"/>
  <c r="Q2439" i="6" a="1"/>
  <c r="Q2439" i="6" s="1"/>
  <c r="R2439" i="6" s="1"/>
  <c r="Q866" i="6" a="1"/>
  <c r="Q866" i="6" s="1"/>
  <c r="R866" i="6" s="1"/>
  <c r="Q2423" i="6" a="1"/>
  <c r="Q2423" i="6" s="1"/>
  <c r="R2423" i="6" s="1"/>
  <c r="Q352" i="6" a="1"/>
  <c r="Q352" i="6" s="1"/>
  <c r="R352" i="6" s="1"/>
  <c r="Q4837" i="6" a="1"/>
  <c r="Q4837" i="6" s="1"/>
  <c r="R4837" i="6" s="1"/>
  <c r="Q1747" i="6" a="1"/>
  <c r="Q1747" i="6" s="1"/>
  <c r="R1747" i="6" s="1"/>
  <c r="Q3207" i="6" a="1"/>
  <c r="Q3207" i="6" s="1"/>
  <c r="R3207" i="6" s="1"/>
  <c r="Q6255" i="6" a="1"/>
  <c r="Q6255" i="6" s="1"/>
  <c r="R6255" i="6" s="1"/>
  <c r="Q5167" i="6" a="1"/>
  <c r="Q5167" i="6" s="1"/>
  <c r="R5167" i="6" s="1"/>
  <c r="Q2179" i="6" a="1"/>
  <c r="Q2179" i="6" s="1"/>
  <c r="R2179" i="6" s="1"/>
  <c r="Q294" i="6" a="1"/>
  <c r="Q294" i="6" s="1"/>
  <c r="R294" i="6" s="1"/>
  <c r="Q538" i="6" a="1"/>
  <c r="Q538" i="6" s="1"/>
  <c r="R538" i="6" s="1"/>
  <c r="Q6882" i="6" a="1"/>
  <c r="Q6882" i="6" s="1"/>
  <c r="R6882" i="6" s="1"/>
  <c r="Q2607" i="6" a="1"/>
  <c r="Q2607" i="6" s="1"/>
  <c r="R2607" i="6" s="1"/>
  <c r="Q6899" i="6" a="1"/>
  <c r="Q6899" i="6" s="1"/>
  <c r="R6899" i="6" s="1"/>
  <c r="Q5088" i="6" a="1"/>
  <c r="Q5088" i="6" s="1"/>
  <c r="R5088" i="6" s="1"/>
  <c r="Q469" i="6" a="1"/>
  <c r="Q469" i="6" s="1"/>
  <c r="R469" i="6" s="1"/>
  <c r="Q2329" i="6" a="1"/>
  <c r="Q2329" i="6" s="1"/>
  <c r="R2329" i="6" s="1"/>
  <c r="Q1989" i="6" a="1"/>
  <c r="Q1989" i="6" s="1"/>
  <c r="R1989" i="6" s="1"/>
  <c r="Q6584" i="6" a="1"/>
  <c r="Q6584" i="6" s="1"/>
  <c r="R6584" i="6" s="1"/>
  <c r="Q2670" i="6" a="1"/>
  <c r="Q2670" i="6" s="1"/>
  <c r="R2670" i="6" s="1"/>
  <c r="Q3270" i="6" a="1"/>
  <c r="Q3270" i="6" s="1"/>
  <c r="R3270" i="6" s="1"/>
  <c r="Q6072" i="6" a="1"/>
  <c r="Q6072" i="6" s="1"/>
  <c r="R6072" i="6" s="1"/>
  <c r="Q4775" i="6" a="1"/>
  <c r="Q4775" i="6" s="1"/>
  <c r="R4775" i="6" s="1"/>
  <c r="Q2257" i="6" a="1"/>
  <c r="Q2257" i="6" s="1"/>
  <c r="R2257" i="6" s="1"/>
  <c r="W2257" i="6" s="1"/>
  <c r="Q3011" i="6" a="1"/>
  <c r="Q3011" i="6" s="1"/>
  <c r="R3011" i="6" s="1"/>
  <c r="Q6270" i="6" a="1"/>
  <c r="Q6270" i="6" s="1"/>
  <c r="R6270" i="6" s="1"/>
  <c r="Q665" i="6" a="1"/>
  <c r="Q665" i="6" s="1"/>
  <c r="R665" i="6" s="1"/>
  <c r="Q101" i="6" a="1"/>
  <c r="Q101" i="6" s="1"/>
  <c r="R101" i="6" s="1"/>
  <c r="Q3759" i="6" a="1"/>
  <c r="Q3759" i="6" s="1"/>
  <c r="R3759" i="6" s="1"/>
  <c r="Q568" i="6" a="1"/>
  <c r="Q568" i="6" s="1"/>
  <c r="R568" i="6" s="1"/>
  <c r="Q1054" i="6" a="1"/>
  <c r="Q1054" i="6" s="1"/>
  <c r="R1054" i="6" s="1"/>
  <c r="Q2888" i="6" a="1"/>
  <c r="Q2888" i="6" s="1"/>
  <c r="R2888" i="6" s="1"/>
  <c r="Q6396" i="6" a="1"/>
  <c r="Q6396" i="6" s="1"/>
  <c r="R6396" i="6" s="1"/>
  <c r="Q5915" i="6" a="1"/>
  <c r="Q5915" i="6" s="1"/>
  <c r="R5915" i="6" s="1"/>
  <c r="Q4856" i="6" a="1"/>
  <c r="Q4856" i="6" s="1"/>
  <c r="R4856" i="6" s="1"/>
  <c r="Q6913" i="6" a="1"/>
  <c r="Q6913" i="6" s="1"/>
  <c r="R6913" i="6" s="1"/>
  <c r="Q5445" i="6" a="1"/>
  <c r="Q5445" i="6" s="1"/>
  <c r="R5445" i="6" s="1"/>
  <c r="Q5688" i="6" a="1"/>
  <c r="Q5688" i="6" s="1"/>
  <c r="R5688" i="6" s="1"/>
  <c r="Q5347" i="6" a="1"/>
  <c r="Q5347" i="6" s="1"/>
  <c r="R5347" i="6" s="1"/>
  <c r="Q7096" i="6" a="1"/>
  <c r="Q7096" i="6" s="1"/>
  <c r="R7096" i="6" s="1"/>
  <c r="Q1439" i="6" a="1"/>
  <c r="Q1439" i="6" s="1"/>
  <c r="R1439" i="6" s="1"/>
  <c r="W1439" i="6" s="1"/>
  <c r="Q2052" i="6" a="1"/>
  <c r="Q2052" i="6" s="1"/>
  <c r="R2052" i="6" s="1"/>
  <c r="Q3571" i="6" a="1"/>
  <c r="Q3571" i="6" s="1"/>
  <c r="R3571" i="6" s="1"/>
  <c r="Q6307" i="6" a="1"/>
  <c r="Q6307" i="6" s="1"/>
  <c r="R6307" i="6" s="1"/>
  <c r="Q3294" i="6" a="1"/>
  <c r="Q3294" i="6" s="1"/>
  <c r="R3294" i="6" s="1"/>
  <c r="Q4979" i="6" a="1"/>
  <c r="Q4979" i="6" s="1"/>
  <c r="R4979" i="6" s="1"/>
  <c r="Q6736" i="6" a="1"/>
  <c r="Q6736" i="6" s="1"/>
  <c r="R6736" i="6" s="1"/>
  <c r="Q188" i="6" a="1"/>
  <c r="Q188" i="6" s="1"/>
  <c r="R188" i="6" s="1"/>
  <c r="Q3141" i="6" a="1"/>
  <c r="Q3141" i="6" s="1"/>
  <c r="R3141" i="6" s="1"/>
  <c r="Q5774" i="6" a="1"/>
  <c r="Q5774" i="6" s="1"/>
  <c r="R5774" i="6" s="1"/>
  <c r="Q2633" i="6" a="1"/>
  <c r="Q2633" i="6" s="1"/>
  <c r="R2633" i="6" s="1"/>
  <c r="Q4290" i="6" a="1"/>
  <c r="Q4290" i="6" s="1"/>
  <c r="R4290" i="6" s="1"/>
  <c r="Q2632" i="6" a="1"/>
  <c r="Q2632" i="6" s="1"/>
  <c r="R2632" i="6" s="1"/>
  <c r="Q2274" i="6" a="1"/>
  <c r="Q2274" i="6" s="1"/>
  <c r="R2274" i="6" s="1"/>
  <c r="Q6948" i="6" a="1"/>
  <c r="Q6948" i="6" s="1"/>
  <c r="R6948" i="6" s="1"/>
  <c r="Q3341" i="6" a="1"/>
  <c r="Q3341" i="6" s="1"/>
  <c r="R3341" i="6" s="1"/>
  <c r="Q4770" i="6" a="1"/>
  <c r="Q4770" i="6" s="1"/>
  <c r="R4770" i="6" s="1"/>
  <c r="Q5535" i="6" a="1"/>
  <c r="Q5535" i="6" s="1"/>
  <c r="R5535" i="6" s="1"/>
  <c r="Q494" i="6" a="1"/>
  <c r="Q494" i="6" s="1"/>
  <c r="R494" i="6" s="1"/>
  <c r="Q1512" i="6" a="1"/>
  <c r="Q1512" i="6" s="1"/>
  <c r="R1512" i="6" s="1"/>
  <c r="Q3027" i="6" a="1"/>
  <c r="Q3027" i="6" s="1"/>
  <c r="R3027" i="6" s="1"/>
  <c r="Q2148" i="6" a="1"/>
  <c r="Q2148" i="6" s="1"/>
  <c r="R2148" i="6" s="1"/>
  <c r="Q6390" i="6" a="1"/>
  <c r="Q6390" i="6" s="1"/>
  <c r="R6390" i="6" s="1"/>
  <c r="Q5464" i="6" a="1"/>
  <c r="Q5464" i="6" s="1"/>
  <c r="R5464" i="6" s="1"/>
  <c r="Q4046" i="6" a="1"/>
  <c r="Q4046" i="6" s="1"/>
  <c r="R4046" i="6" s="1"/>
  <c r="Q4817" i="6" a="1"/>
  <c r="Q4817" i="6" s="1"/>
  <c r="R4817" i="6" s="1"/>
  <c r="Q4062" i="6" a="1"/>
  <c r="Q4062" i="6" s="1"/>
  <c r="R4062" i="6" s="1"/>
  <c r="Q3002" i="6" a="1"/>
  <c r="Q3002" i="6" s="1"/>
  <c r="R3002" i="6" s="1"/>
  <c r="Q2973" i="6" a="1"/>
  <c r="Q2973" i="6" s="1"/>
  <c r="R2973" i="6" s="1"/>
  <c r="Q1428" i="6" a="1"/>
  <c r="Q1428" i="6" s="1"/>
  <c r="R1428" i="6" s="1"/>
  <c r="Q6550" i="6" a="1"/>
  <c r="Q6550" i="6" s="1"/>
  <c r="R6550" i="6" s="1"/>
  <c r="Q3127" i="6" a="1"/>
  <c r="Q3127" i="6" s="1"/>
  <c r="R3127" i="6" s="1"/>
  <c r="Q6588" i="6" a="1"/>
  <c r="Q6588" i="6" s="1"/>
  <c r="R6588" i="6" s="1"/>
  <c r="Q3865" i="6" a="1"/>
  <c r="Q3865" i="6" s="1"/>
  <c r="R3865" i="6" s="1"/>
  <c r="Q4279" i="6" a="1"/>
  <c r="Q4279" i="6" s="1"/>
  <c r="R4279" i="6" s="1"/>
  <c r="Q2128" i="6" a="1"/>
  <c r="Q2128" i="6" s="1"/>
  <c r="R2128" i="6" s="1"/>
  <c r="Q1308" i="6" a="1"/>
  <c r="Q1308" i="6" s="1"/>
  <c r="R1308" i="6" s="1"/>
  <c r="Q2305" i="6" a="1"/>
  <c r="Q2305" i="6" s="1"/>
  <c r="R2305" i="6" s="1"/>
  <c r="Q3768" i="6" a="1"/>
  <c r="Q3768" i="6" s="1"/>
  <c r="R3768" i="6" s="1"/>
  <c r="Q3634" i="6" a="1"/>
  <c r="Q3634" i="6" s="1"/>
  <c r="R3634" i="6" s="1"/>
  <c r="Q2961" i="6" a="1"/>
  <c r="Q2961" i="6" s="1"/>
  <c r="R2961" i="6" s="1"/>
  <c r="Q2260" i="6" a="1"/>
  <c r="Q2260" i="6" s="1"/>
  <c r="R2260" i="6" s="1"/>
  <c r="Q2611" i="6" a="1"/>
  <c r="Q2611" i="6" s="1"/>
  <c r="R2611" i="6" s="1"/>
  <c r="Q6199" i="6" a="1"/>
  <c r="Q6199" i="6" s="1"/>
  <c r="R6199" i="6" s="1"/>
  <c r="Q4372" i="6" a="1"/>
  <c r="Q4372" i="6" s="1"/>
  <c r="R4372" i="6" s="1"/>
  <c r="Q1188" i="6" a="1"/>
  <c r="Q1188" i="6" s="1"/>
  <c r="R1188" i="6" s="1"/>
  <c r="Q2824" i="6" a="1"/>
  <c r="Q2824" i="6" s="1"/>
  <c r="R2824" i="6" s="1"/>
  <c r="Q6226" i="6" a="1"/>
  <c r="Q6226" i="6" s="1"/>
  <c r="R6226" i="6" s="1"/>
  <c r="Q5035" i="6" a="1"/>
  <c r="Q5035" i="6" s="1"/>
  <c r="R5035" i="6" s="1"/>
  <c r="Q5985" i="6" a="1"/>
  <c r="Q5985" i="6" s="1"/>
  <c r="R5985" i="6" s="1"/>
  <c r="Q1761" i="6" a="1"/>
  <c r="Q1761" i="6" s="1"/>
  <c r="R1761" i="6" s="1"/>
  <c r="Q4674" i="6" a="1"/>
  <c r="Q4674" i="6" s="1"/>
  <c r="R4674" i="6" s="1"/>
  <c r="Q4331" i="6" a="1"/>
  <c r="Q4331" i="6" s="1"/>
  <c r="R4331" i="6" s="1"/>
  <c r="Q5364" i="6" a="1"/>
  <c r="Q5364" i="6" s="1"/>
  <c r="R5364" i="6" s="1"/>
  <c r="Q6904" i="6" a="1"/>
  <c r="Q6904" i="6" s="1"/>
  <c r="R6904" i="6" s="1"/>
  <c r="Q5917" i="6" a="1"/>
  <c r="Q5917" i="6" s="1"/>
  <c r="R5917" i="6" s="1"/>
  <c r="Q6436" i="6" a="1"/>
  <c r="Q6436" i="6" s="1"/>
  <c r="R6436" i="6" s="1"/>
  <c r="Q5443" i="6" a="1"/>
  <c r="Q5443" i="6" s="1"/>
  <c r="R5443" i="6" s="1"/>
  <c r="Q6153" i="6" a="1"/>
  <c r="Q6153" i="6" s="1"/>
  <c r="R6153" i="6" s="1"/>
  <c r="Q1337" i="6" a="1"/>
  <c r="Q1337" i="6" s="1"/>
  <c r="R1337" i="6" s="1"/>
  <c r="Q2933" i="6" a="1"/>
  <c r="Q2933" i="6" s="1"/>
  <c r="R2933" i="6" s="1"/>
  <c r="Q5485" i="6" a="1"/>
  <c r="Q5485" i="6" s="1"/>
  <c r="R5485" i="6" s="1"/>
  <c r="Q1266" i="6" a="1"/>
  <c r="Q1266" i="6" s="1"/>
  <c r="R1266" i="6" s="1"/>
  <c r="Q6437" i="6" a="1"/>
  <c r="Q6437" i="6" s="1"/>
  <c r="R6437" i="6" s="1"/>
  <c r="Q5589" i="6" a="1"/>
  <c r="Q5589" i="6" s="1"/>
  <c r="R5589" i="6" s="1"/>
  <c r="Q916" i="6" a="1"/>
  <c r="Q916" i="6" s="1"/>
  <c r="R916" i="6" s="1"/>
  <c r="Q5252" i="6" a="1"/>
  <c r="Q5252" i="6" s="1"/>
  <c r="R5252" i="6" s="1"/>
  <c r="Q329" i="6" a="1"/>
  <c r="Q329" i="6" s="1"/>
  <c r="R329" i="6" s="1"/>
  <c r="Q1019" i="6" a="1"/>
  <c r="Q1019" i="6" s="1"/>
  <c r="R1019" i="6" s="1"/>
  <c r="Q1812" i="6" a="1"/>
  <c r="Q1812" i="6" s="1"/>
  <c r="R1812" i="6" s="1"/>
  <c r="Q7052" i="6" a="1"/>
  <c r="Q7052" i="6" s="1"/>
  <c r="R7052" i="6" s="1"/>
  <c r="Q1492" i="6" a="1"/>
  <c r="Q1492" i="6" s="1"/>
  <c r="R1492" i="6" s="1"/>
  <c r="Q2192" i="6" a="1"/>
  <c r="Q2192" i="6" s="1"/>
  <c r="R2192" i="6" s="1"/>
  <c r="Q4260" i="6" a="1"/>
  <c r="Q4260" i="6" s="1"/>
  <c r="R4260" i="6" s="1"/>
  <c r="Q6448" i="6" a="1"/>
  <c r="Q6448" i="6" s="1"/>
  <c r="R6448" i="6" s="1"/>
  <c r="Q3083" i="6" a="1"/>
  <c r="Q3083" i="6" s="1"/>
  <c r="R3083" i="6" s="1"/>
  <c r="Q4169" i="6" a="1"/>
  <c r="Q4169" i="6" s="1"/>
  <c r="R4169" i="6" s="1"/>
  <c r="Q1759" i="6" a="1"/>
  <c r="Q1759" i="6" s="1"/>
  <c r="R1759" i="6" s="1"/>
  <c r="Q4258" i="6" a="1"/>
  <c r="Q4258" i="6" s="1"/>
  <c r="R4258" i="6" s="1"/>
  <c r="Q6356" i="6" a="1"/>
  <c r="Q6356" i="6" s="1"/>
  <c r="R6356" i="6" s="1"/>
  <c r="Q1246" i="6" a="1"/>
  <c r="Q1246" i="6" s="1"/>
  <c r="R1246" i="6" s="1"/>
  <c r="Q2549" i="6" a="1"/>
  <c r="Q2549" i="6" s="1"/>
  <c r="R2549" i="6" s="1"/>
  <c r="Q288" i="6" a="1"/>
  <c r="Q288" i="6" s="1"/>
  <c r="R288" i="6" s="1"/>
  <c r="Q5907" i="6" a="1"/>
  <c r="Q5907" i="6" s="1"/>
  <c r="R5907" i="6" s="1"/>
  <c r="Q6340" i="6" a="1"/>
  <c r="Q6340" i="6" s="1"/>
  <c r="R6340" i="6" s="1"/>
  <c r="Q741" i="6" a="1"/>
  <c r="Q741" i="6" s="1"/>
  <c r="R741" i="6" s="1"/>
  <c r="Q2269" i="6" a="1"/>
  <c r="Q2269" i="6" s="1"/>
  <c r="R2269" i="6" s="1"/>
  <c r="Q7081" i="6" a="1"/>
  <c r="Q7081" i="6" s="1"/>
  <c r="R7081" i="6" s="1"/>
  <c r="Q1326" i="6" a="1"/>
  <c r="Q1326" i="6" s="1"/>
  <c r="R1326" i="6" s="1"/>
  <c r="Q6727" i="6" a="1"/>
  <c r="Q6727" i="6" s="1"/>
  <c r="R6727" i="6" s="1"/>
  <c r="Q244" i="6" a="1"/>
  <c r="Q244" i="6" s="1"/>
  <c r="R244" i="6" s="1"/>
  <c r="Q1929" i="6" a="1"/>
  <c r="Q1929" i="6" s="1"/>
  <c r="R1929" i="6" s="1"/>
  <c r="Q2013" i="6" a="1"/>
  <c r="Q2013" i="6" s="1"/>
  <c r="R2013" i="6" s="1"/>
  <c r="Q6665" i="6" a="1"/>
  <c r="Q6665" i="6" s="1"/>
  <c r="R6665" i="6" s="1"/>
  <c r="Q4721" i="6" a="1"/>
  <c r="Q4721" i="6" s="1"/>
  <c r="R4721" i="6" s="1"/>
  <c r="Q5654" i="6" a="1"/>
  <c r="Q5654" i="6" s="1"/>
  <c r="R5654" i="6" s="1"/>
  <c r="Q1880" i="6" a="1"/>
  <c r="Q1880" i="6" s="1"/>
  <c r="R1880" i="6" s="1"/>
  <c r="Q1665" i="6" a="1"/>
  <c r="Q1665" i="6" s="1"/>
  <c r="R1665" i="6" s="1"/>
  <c r="Q153" i="6" a="1"/>
  <c r="Q153" i="6" s="1"/>
  <c r="R153" i="6" s="1"/>
  <c r="Q2653" i="6" a="1"/>
  <c r="Q2653" i="6" s="1"/>
  <c r="R2653" i="6" s="1"/>
  <c r="Q6022" i="6" a="1"/>
  <c r="Q6022" i="6" s="1"/>
  <c r="R6022" i="6" s="1"/>
  <c r="Q3260" i="6" a="1"/>
  <c r="Q3260" i="6" s="1"/>
  <c r="R3260" i="6" s="1"/>
  <c r="Q2510" i="6" a="1"/>
  <c r="Q2510" i="6" s="1"/>
  <c r="R2510" i="6" s="1"/>
  <c r="Q436" i="6" a="1"/>
  <c r="Q436" i="6" s="1"/>
  <c r="R436" i="6" s="1"/>
  <c r="Q4846" i="6" a="1"/>
  <c r="Q4846" i="6" s="1"/>
  <c r="R4846" i="6" s="1"/>
  <c r="W4846" i="6" s="1"/>
  <c r="Q1608" i="6" a="1"/>
  <c r="Q1608" i="6" s="1"/>
  <c r="R1608" i="6" s="1"/>
  <c r="Q5757" i="6" a="1"/>
  <c r="Q5757" i="6" s="1"/>
  <c r="R5757" i="6" s="1"/>
  <c r="Q4796" i="6" a="1"/>
  <c r="Q4796" i="6" s="1"/>
  <c r="R4796" i="6" s="1"/>
  <c r="Q392" i="6" a="1"/>
  <c r="Q392" i="6" s="1"/>
  <c r="R392" i="6" s="1"/>
  <c r="Q3808" i="6" a="1"/>
  <c r="Q3808" i="6" s="1"/>
  <c r="R3808" i="6" s="1"/>
  <c r="Q2866" i="6" a="1"/>
  <c r="Q2866" i="6" s="1"/>
  <c r="R2866" i="6" s="1"/>
  <c r="Q4133" i="6" a="1"/>
  <c r="Q4133" i="6" s="1"/>
  <c r="R4133" i="6" s="1"/>
  <c r="Q4247" i="6" a="1"/>
  <c r="Q4247" i="6" s="1"/>
  <c r="R4247" i="6" s="1"/>
  <c r="Q4887" i="6" a="1"/>
  <c r="Q4887" i="6" s="1"/>
  <c r="R4887" i="6" s="1"/>
  <c r="Q1366" i="6" a="1"/>
  <c r="Q1366" i="6" s="1"/>
  <c r="R1366" i="6" s="1"/>
  <c r="Q1179" i="6" a="1"/>
  <c r="Q1179" i="6" s="1"/>
  <c r="R1179" i="6" s="1"/>
  <c r="Q3445" i="6" a="1"/>
  <c r="Q3445" i="6" s="1"/>
  <c r="R3445" i="6" s="1"/>
  <c r="Q342" i="6" a="1"/>
  <c r="Q342" i="6" s="1"/>
  <c r="R342" i="6" s="1"/>
  <c r="Q628" i="6" a="1"/>
  <c r="Q628" i="6" s="1"/>
  <c r="R628" i="6" s="1"/>
  <c r="Q1487" i="6" a="1"/>
  <c r="Q1487" i="6" s="1"/>
  <c r="R1487" i="6" s="1"/>
  <c r="Q617" i="6" a="1"/>
  <c r="Q617" i="6" s="1"/>
  <c r="R617" i="6" s="1"/>
  <c r="Q314" i="6" a="1"/>
  <c r="Q314" i="6" s="1"/>
  <c r="R314" i="6" s="1"/>
  <c r="Q326" i="6" a="1"/>
  <c r="Q326" i="6" s="1"/>
  <c r="R326" i="6" s="1"/>
  <c r="Q6150" i="6" a="1"/>
  <c r="Q6150" i="6" s="1"/>
  <c r="R6150" i="6" s="1"/>
  <c r="Q1780" i="6" a="1"/>
  <c r="Q1780" i="6" s="1"/>
  <c r="R1780" i="6" s="1"/>
  <c r="Q2809" i="6" a="1"/>
  <c r="Q2809" i="6" s="1"/>
  <c r="R2809" i="6" s="1"/>
  <c r="Q3006" i="6" a="1"/>
  <c r="Q3006" i="6" s="1"/>
  <c r="R3006" i="6" s="1"/>
  <c r="Q1077" i="6" a="1"/>
  <c r="Q1077" i="6" s="1"/>
  <c r="R1077" i="6" s="1"/>
  <c r="Q5235" i="6" a="1"/>
  <c r="Q5235" i="6" s="1"/>
  <c r="R5235" i="6" s="1"/>
  <c r="Q3151" i="6" a="1"/>
  <c r="Q3151" i="6" s="1"/>
  <c r="R3151" i="6" s="1"/>
  <c r="Q6267" i="6" a="1"/>
  <c r="Q6267" i="6" s="1"/>
  <c r="R6267" i="6" s="1"/>
  <c r="Q6020" i="6" a="1"/>
  <c r="Q6020" i="6" s="1"/>
  <c r="R6020" i="6" s="1"/>
  <c r="Q5612" i="6" a="1"/>
  <c r="Q5612" i="6" s="1"/>
  <c r="R5612" i="6" s="1"/>
  <c r="Q2936" i="6" a="1"/>
  <c r="Q2936" i="6" s="1"/>
  <c r="R2936" i="6" s="1"/>
  <c r="Q5697" i="6" a="1"/>
  <c r="Q5697" i="6" s="1"/>
  <c r="R5697" i="6" s="1"/>
  <c r="Q6384" i="6" a="1"/>
  <c r="Q6384" i="6" s="1"/>
  <c r="R6384" i="6" s="1"/>
  <c r="Q2166" i="6" a="1"/>
  <c r="Q2166" i="6" s="1"/>
  <c r="R2166" i="6" s="1"/>
  <c r="Q6931" i="6" a="1"/>
  <c r="Q6931" i="6" s="1"/>
  <c r="R6931" i="6" s="1"/>
  <c r="Q5079" i="6" a="1"/>
  <c r="Q5079" i="6" s="1"/>
  <c r="R5079" i="6" s="1"/>
  <c r="Q1031" i="6" a="1"/>
  <c r="Q1031" i="6" s="1"/>
  <c r="R1031" i="6" s="1"/>
  <c r="Q5749" i="6" a="1"/>
  <c r="Q5749" i="6" s="1"/>
  <c r="R5749" i="6" s="1"/>
  <c r="Q6423" i="6" a="1"/>
  <c r="Q6423" i="6" s="1"/>
  <c r="R6423" i="6" s="1"/>
  <c r="Q1621" i="6" a="1"/>
  <c r="Q1621" i="6" s="1"/>
  <c r="R1621" i="6" s="1"/>
  <c r="Q953" i="6" a="1"/>
  <c r="Q953" i="6" s="1"/>
  <c r="R953" i="6" s="1"/>
  <c r="Q3518" i="6" a="1"/>
  <c r="Q3518" i="6" s="1"/>
  <c r="R3518" i="6" s="1"/>
  <c r="Q5294" i="6" a="1"/>
  <c r="Q5294" i="6" s="1"/>
  <c r="R5294" i="6" s="1"/>
  <c r="Q4624" i="6" a="1"/>
  <c r="Q4624" i="6" s="1"/>
  <c r="R4624" i="6" s="1"/>
  <c r="Q6942" i="6" a="1"/>
  <c r="Q6942" i="6" s="1"/>
  <c r="R6942" i="6" s="1"/>
  <c r="Q6530" i="6" a="1"/>
  <c r="Q6530" i="6" s="1"/>
  <c r="R6530" i="6" s="1"/>
  <c r="Q6447" i="6" a="1"/>
  <c r="Q6447" i="6" s="1"/>
  <c r="R6447" i="6" s="1"/>
  <c r="Q3766" i="6" a="1"/>
  <c r="Q3766" i="6" s="1"/>
  <c r="R3766" i="6" s="1"/>
  <c r="Q2080" i="6" a="1"/>
  <c r="Q2080" i="6" s="1"/>
  <c r="R2080" i="6" s="1"/>
  <c r="Q4699" i="6" a="1"/>
  <c r="Q4699" i="6" s="1"/>
  <c r="R4699" i="6" s="1"/>
  <c r="Q1055" i="6" a="1"/>
  <c r="Q1055" i="6" s="1"/>
  <c r="R1055" i="6" s="1"/>
  <c r="Q1973" i="6" a="1"/>
  <c r="Q1973" i="6" s="1"/>
  <c r="R1973" i="6" s="1"/>
  <c r="Q5378" i="6" a="1"/>
  <c r="Q5378" i="6" s="1"/>
  <c r="R5378" i="6" s="1"/>
  <c r="Q5138" i="6" a="1"/>
  <c r="Q5138" i="6" s="1"/>
  <c r="R5138" i="6" s="1"/>
  <c r="Q5783" i="6" a="1"/>
  <c r="Q5783" i="6" s="1"/>
  <c r="R5783" i="6" s="1"/>
  <c r="Q1016" i="6" a="1"/>
  <c r="Q1016" i="6" s="1"/>
  <c r="R1016" i="6" s="1"/>
  <c r="Q4298" i="6" a="1"/>
  <c r="Q4298" i="6" s="1"/>
  <c r="R4298" i="6" s="1"/>
  <c r="Q1460" i="6" a="1"/>
  <c r="Q1460" i="6" s="1"/>
  <c r="R1460" i="6" s="1"/>
  <c r="Q3874" i="6" a="1"/>
  <c r="Q3874" i="6" s="1"/>
  <c r="R3874" i="6" s="1"/>
  <c r="Q970" i="6" a="1"/>
  <c r="Q970" i="6" s="1"/>
  <c r="R970" i="6" s="1"/>
  <c r="Q1099" i="6" a="1"/>
  <c r="Q1099" i="6" s="1"/>
  <c r="R1099" i="6" s="1"/>
  <c r="Q2295" i="6" a="1"/>
  <c r="Q2295" i="6" s="1"/>
  <c r="R2295" i="6" s="1"/>
  <c r="Q5986" i="6" a="1"/>
  <c r="Q5986" i="6" s="1"/>
  <c r="R5986" i="6" s="1"/>
  <c r="Q906" i="6" a="1"/>
  <c r="Q906" i="6" s="1"/>
  <c r="R906" i="6" s="1"/>
  <c r="Q4755" i="6" a="1"/>
  <c r="Q4755" i="6" s="1"/>
  <c r="R4755" i="6" s="1"/>
  <c r="Q2751" i="6" a="1"/>
  <c r="Q2751" i="6" s="1"/>
  <c r="R2751" i="6" s="1"/>
  <c r="Q5872" i="6" a="1"/>
  <c r="Q5872" i="6" s="1"/>
  <c r="R5872" i="6" s="1"/>
  <c r="Q3326" i="6" a="1"/>
  <c r="Q3326" i="6" s="1"/>
  <c r="R3326" i="6" s="1"/>
  <c r="Q4051" i="6" a="1"/>
  <c r="Q4051" i="6" s="1"/>
  <c r="R4051" i="6" s="1"/>
  <c r="Q5496" i="6" a="1"/>
  <c r="Q5496" i="6" s="1"/>
  <c r="R5496" i="6" s="1"/>
  <c r="Q829" i="6" a="1"/>
  <c r="Q829" i="6" s="1"/>
  <c r="R829" i="6" s="1"/>
  <c r="Q3976" i="6" a="1"/>
  <c r="Q3976" i="6" s="1"/>
  <c r="R3976" i="6" s="1"/>
  <c r="Q2793" i="6" a="1"/>
  <c r="Q2793" i="6" s="1"/>
  <c r="R2793" i="6" s="1"/>
  <c r="Q6253" i="6" a="1"/>
  <c r="Q6253" i="6" s="1"/>
  <c r="R6253" i="6" s="1"/>
  <c r="Q6670" i="6" a="1"/>
  <c r="Q6670" i="6" s="1"/>
  <c r="R6670" i="6" s="1"/>
  <c r="Q3472" i="6" a="1"/>
  <c r="Q3472" i="6" s="1"/>
  <c r="R3472" i="6" s="1"/>
  <c r="Q5369" i="6" a="1"/>
  <c r="Q5369" i="6" s="1"/>
  <c r="R5369" i="6" s="1"/>
  <c r="Q788" i="6" a="1"/>
  <c r="Q788" i="6" s="1"/>
  <c r="R788" i="6" s="1"/>
  <c r="Q4152" i="6" a="1"/>
  <c r="Q4152" i="6" s="1"/>
  <c r="R4152" i="6" s="1"/>
  <c r="Q4437" i="6" a="1"/>
  <c r="Q4437" i="6" s="1"/>
  <c r="R4437" i="6" s="1"/>
  <c r="Q2725" i="6" a="1"/>
  <c r="Q2725" i="6" s="1"/>
  <c r="R2725" i="6" s="1"/>
  <c r="Q6334" i="6" a="1"/>
  <c r="Q6334" i="6" s="1"/>
  <c r="R6334" i="6" s="1"/>
  <c r="Q5534" i="6" a="1"/>
  <c r="Q5534" i="6" s="1"/>
  <c r="R5534" i="6" s="1"/>
  <c r="Q2386" i="6" a="1"/>
  <c r="Q2386" i="6" s="1"/>
  <c r="R2386" i="6" s="1"/>
  <c r="Q2956" i="6" a="1"/>
  <c r="Q2956" i="6" s="1"/>
  <c r="R2956" i="6" s="1"/>
  <c r="Q5043" i="6" a="1"/>
  <c r="Q5043" i="6" s="1"/>
  <c r="R5043" i="6" s="1"/>
  <c r="Q3134" i="6" a="1"/>
  <c r="Q3134" i="6" s="1"/>
  <c r="R3134" i="6" s="1"/>
  <c r="Q2643" i="6" a="1"/>
  <c r="Q2643" i="6" s="1"/>
  <c r="R2643" i="6" s="1"/>
  <c r="Q4586" i="6" a="1"/>
  <c r="Q4586" i="6" s="1"/>
  <c r="R4586" i="6" s="1"/>
  <c r="Q599" i="6" a="1"/>
  <c r="Q599" i="6" s="1"/>
  <c r="R599" i="6" s="1"/>
  <c r="Q7011" i="6" a="1"/>
  <c r="Q7011" i="6" s="1"/>
  <c r="R7011" i="6" s="1"/>
  <c r="Q4115" i="6" a="1"/>
  <c r="Q4115" i="6" s="1"/>
  <c r="R4115" i="6" s="1"/>
  <c r="Q542" i="6" a="1"/>
  <c r="Q542" i="6" s="1"/>
  <c r="R542" i="6" s="1"/>
  <c r="Q4647" i="6" a="1"/>
  <c r="Q4647" i="6" s="1"/>
  <c r="R4647" i="6" s="1"/>
  <c r="Q3316" i="6" a="1"/>
  <c r="Q3316" i="6" s="1"/>
  <c r="R3316" i="6" s="1"/>
  <c r="Q5431" i="6" a="1"/>
  <c r="Q5431" i="6" s="1"/>
  <c r="R5431" i="6" s="1"/>
  <c r="Q1010" i="6" a="1"/>
  <c r="Q1010" i="6" s="1"/>
  <c r="R1010" i="6" s="1"/>
  <c r="Q981" i="6" a="1"/>
  <c r="Q981" i="6" s="1"/>
  <c r="R981" i="6" s="1"/>
  <c r="Q1401" i="6" a="1"/>
  <c r="Q1401" i="6" s="1"/>
  <c r="R1401" i="6" s="1"/>
  <c r="Q4930" i="6" a="1"/>
  <c r="Q4930" i="6" s="1"/>
  <c r="R4930" i="6" s="1"/>
  <c r="Q761" i="6" a="1"/>
  <c r="Q761" i="6" s="1"/>
  <c r="R761" i="6" s="1"/>
  <c r="Q2629" i="6" a="1"/>
  <c r="Q2629" i="6" s="1"/>
  <c r="R2629" i="6" s="1"/>
  <c r="Q2436" i="6" a="1"/>
  <c r="Q2436" i="6" s="1"/>
  <c r="R2436" i="6" s="1"/>
  <c r="Q3079" i="6" a="1"/>
  <c r="Q3079" i="6" s="1"/>
  <c r="R3079" i="6" s="1"/>
  <c r="Q1185" i="6" a="1"/>
  <c r="Q1185" i="6" s="1"/>
  <c r="R1185" i="6" s="1"/>
  <c r="Q4519" i="6" a="1"/>
  <c r="Q4519" i="6" s="1"/>
  <c r="R4519" i="6" s="1"/>
  <c r="Q6947" i="6" a="1"/>
  <c r="Q6947" i="6" s="1"/>
  <c r="R6947" i="6" s="1"/>
  <c r="Q5974" i="6" a="1"/>
  <c r="Q5974" i="6" s="1"/>
  <c r="R5974" i="6" s="1"/>
  <c r="Q3234" i="6" a="1"/>
  <c r="Q3234" i="6" s="1"/>
  <c r="R3234" i="6" s="1"/>
  <c r="Q560" i="6" a="1"/>
  <c r="Q560" i="6" s="1"/>
  <c r="R560" i="6" s="1"/>
  <c r="Q3625" i="6" a="1"/>
  <c r="Q3625" i="6" s="1"/>
  <c r="R3625" i="6" s="1"/>
  <c r="Q23" i="6" a="1"/>
  <c r="Q23" i="6" s="1"/>
  <c r="R23" i="6" s="1"/>
  <c r="Q6902" i="6" a="1"/>
  <c r="Q6902" i="6" s="1"/>
  <c r="R6902" i="6" s="1"/>
  <c r="Q6343" i="6" a="1"/>
  <c r="Q6343" i="6" s="1"/>
  <c r="R6343" i="6" s="1"/>
  <c r="Q3870" i="6" a="1"/>
  <c r="Q3870" i="6" s="1"/>
  <c r="R3870" i="6" s="1"/>
  <c r="Q4422" i="6" a="1"/>
  <c r="Q4422" i="6" s="1"/>
  <c r="R4422" i="6" s="1"/>
  <c r="Q4029" i="6" a="1"/>
  <c r="Q4029" i="6" s="1"/>
  <c r="R4029" i="6" s="1"/>
  <c r="Q4575" i="6" a="1"/>
  <c r="Q4575" i="6" s="1"/>
  <c r="R4575" i="6" s="1"/>
  <c r="Q3650" i="6" a="1"/>
  <c r="Q3650" i="6" s="1"/>
  <c r="R3650" i="6" s="1"/>
  <c r="Q3350" i="6" a="1"/>
  <c r="Q3350" i="6" s="1"/>
  <c r="R3350" i="6" s="1"/>
  <c r="Q3212" i="6" a="1"/>
  <c r="Q3212" i="6" s="1"/>
  <c r="R3212" i="6" s="1"/>
  <c r="Q5662" i="6" a="1"/>
  <c r="Q5662" i="6" s="1"/>
  <c r="R5662" i="6" s="1"/>
  <c r="Q3031" i="6" a="1"/>
  <c r="Q3031" i="6" s="1"/>
  <c r="R3031" i="6" s="1"/>
  <c r="W3031" i="6" s="1"/>
  <c r="Q466" i="6" a="1"/>
  <c r="Q466" i="6" s="1"/>
  <c r="R466" i="6" s="1"/>
  <c r="W466" i="6" s="1"/>
  <c r="Q6476" i="6" a="1"/>
  <c r="Q6476" i="6" s="1"/>
  <c r="R6476" i="6" s="1"/>
  <c r="Q1244" i="6" a="1"/>
  <c r="Q1244" i="6" s="1"/>
  <c r="R1244" i="6" s="1"/>
  <c r="Q1047" i="6" a="1"/>
  <c r="Q1047" i="6" s="1"/>
  <c r="R1047" i="6" s="1"/>
  <c r="Q589" i="6" a="1"/>
  <c r="Q589" i="6" s="1"/>
  <c r="R589" i="6" s="1"/>
  <c r="Q7059" i="6" a="1"/>
  <c r="Q7059" i="6" s="1"/>
  <c r="R7059" i="6" s="1"/>
  <c r="Q5933" i="6" a="1"/>
  <c r="Q5933" i="6" s="1"/>
  <c r="R5933" i="6" s="1"/>
  <c r="Q4991" i="6" a="1"/>
  <c r="Q4991" i="6" s="1"/>
  <c r="R4991" i="6" s="1"/>
  <c r="Q5184" i="6" a="1"/>
  <c r="Q5184" i="6" s="1"/>
  <c r="R5184" i="6" s="1"/>
  <c r="Q6967" i="6" a="1"/>
  <c r="Q6967" i="6" s="1"/>
  <c r="R6967" i="6" s="1"/>
  <c r="Q987" i="6" a="1"/>
  <c r="Q987" i="6" s="1"/>
  <c r="R987" i="6" s="1"/>
  <c r="Q4520" i="6" a="1"/>
  <c r="Q4520" i="6" s="1"/>
  <c r="R4520" i="6" s="1"/>
  <c r="Q1075" i="6" a="1"/>
  <c r="Q1075" i="6" s="1"/>
  <c r="R1075" i="6" s="1"/>
  <c r="Q868" i="6" a="1"/>
  <c r="Q868" i="6" s="1"/>
  <c r="R868" i="6" s="1"/>
  <c r="Q5482" i="6" a="1"/>
  <c r="Q5482" i="6" s="1"/>
  <c r="R5482" i="6" s="1"/>
  <c r="Q5742" i="6" a="1"/>
  <c r="Q5742" i="6" s="1"/>
  <c r="R5742" i="6" s="1"/>
  <c r="Q6360" i="6" a="1"/>
  <c r="Q6360" i="6" s="1"/>
  <c r="R6360" i="6" s="1"/>
  <c r="Q3118" i="6" a="1"/>
  <c r="Q3118" i="6" s="1"/>
  <c r="R3118" i="6" s="1"/>
  <c r="Q5005" i="6" a="1"/>
  <c r="Q5005" i="6" s="1"/>
  <c r="R5005" i="6" s="1"/>
  <c r="Q1175" i="6" a="1"/>
  <c r="Q1175" i="6" s="1"/>
  <c r="R1175" i="6" s="1"/>
  <c r="Q5863" i="6" a="1"/>
  <c r="Q5863" i="6" s="1"/>
  <c r="R5863" i="6" s="1"/>
  <c r="Q3510" i="6" a="1"/>
  <c r="Q3510" i="6" s="1"/>
  <c r="R3510" i="6" s="1"/>
  <c r="Q6499" i="6" a="1"/>
  <c r="Q6499" i="6" s="1"/>
  <c r="R6499" i="6" s="1"/>
  <c r="Q4670" i="6" a="1"/>
  <c r="Q4670" i="6" s="1"/>
  <c r="R4670" i="6" s="1"/>
  <c r="Q4306" i="6" a="1"/>
  <c r="Q4306" i="6" s="1"/>
  <c r="R4306" i="6" s="1"/>
  <c r="Q2787" i="6" a="1"/>
  <c r="Q2787" i="6" s="1"/>
  <c r="R2787" i="6" s="1"/>
  <c r="Q4402" i="6" a="1"/>
  <c r="Q4402" i="6" s="1"/>
  <c r="R4402" i="6" s="1"/>
  <c r="Q2289" i="6" a="1"/>
  <c r="Q2289" i="6" s="1"/>
  <c r="R2289" i="6" s="1"/>
  <c r="Q6721" i="6" a="1"/>
  <c r="Q6721" i="6" s="1"/>
  <c r="R6721" i="6" s="1"/>
  <c r="Q5379" i="6" a="1"/>
  <c r="Q5379" i="6" s="1"/>
  <c r="R5379" i="6" s="1"/>
  <c r="Q5704" i="6" a="1"/>
  <c r="Q5704" i="6" s="1"/>
  <c r="R5704" i="6" s="1"/>
  <c r="Q721" i="6" a="1"/>
  <c r="Q721" i="6" s="1"/>
  <c r="R721" i="6" s="1"/>
  <c r="Q2412" i="6" a="1"/>
  <c r="Q2412" i="6" s="1"/>
  <c r="R2412" i="6" s="1"/>
  <c r="Q4104" i="6" a="1"/>
  <c r="Q4104" i="6" s="1"/>
  <c r="R4104" i="6" s="1"/>
  <c r="Q2617" i="6" a="1"/>
  <c r="Q2617" i="6" s="1"/>
  <c r="R2617" i="6" s="1"/>
  <c r="Q4257" i="6" a="1"/>
  <c r="Q4257" i="6" s="1"/>
  <c r="R4257" i="6" s="1"/>
  <c r="Q4310" i="6" a="1"/>
  <c r="Q4310" i="6" s="1"/>
  <c r="R4310" i="6" s="1"/>
  <c r="Q4533" i="6" a="1"/>
  <c r="Q4533" i="6" s="1"/>
  <c r="R4533" i="6" s="1"/>
  <c r="Q1359" i="6" a="1"/>
  <c r="Q1359" i="6" s="1"/>
  <c r="R1359" i="6" s="1"/>
  <c r="Q1875" i="6" a="1"/>
  <c r="Q1875" i="6" s="1"/>
  <c r="R1875" i="6" s="1"/>
  <c r="Q6483" i="6" a="1"/>
  <c r="Q6483" i="6" s="1"/>
  <c r="R6483" i="6" s="1"/>
  <c r="Q5603" i="6" a="1"/>
  <c r="Q5603" i="6" s="1"/>
  <c r="R5603" i="6" s="1"/>
  <c r="Q2387" i="6" a="1"/>
  <c r="Q2387" i="6" s="1"/>
  <c r="R2387" i="6" s="1"/>
  <c r="Q4552" i="6" a="1"/>
  <c r="Q4552" i="6" s="1"/>
  <c r="R4552" i="6" s="1"/>
  <c r="Q4618" i="6" a="1"/>
  <c r="Q4618" i="6" s="1"/>
  <c r="R4618" i="6" s="1"/>
  <c r="Q3532" i="6" a="1"/>
  <c r="Q3532" i="6" s="1"/>
  <c r="R3532" i="6" s="1"/>
  <c r="Q4369" i="6" a="1"/>
  <c r="Q4369" i="6" s="1"/>
  <c r="R4369" i="6" s="1"/>
  <c r="Q1635" i="6" a="1"/>
  <c r="Q1635" i="6" s="1"/>
  <c r="R1635" i="6" s="1"/>
  <c r="Q2891" i="6" a="1"/>
  <c r="Q2891" i="6" s="1"/>
  <c r="R2891" i="6" s="1"/>
  <c r="Q2842" i="6" a="1"/>
  <c r="Q2842" i="6" s="1"/>
  <c r="R2842" i="6" s="1"/>
  <c r="Q3944" i="6" a="1"/>
  <c r="Q3944" i="6" s="1"/>
  <c r="R3944" i="6" s="1"/>
  <c r="Q700" i="6" a="1"/>
  <c r="Q700" i="6" s="1"/>
  <c r="R700" i="6" s="1"/>
  <c r="Q2325" i="6" a="1"/>
  <c r="Q2325" i="6" s="1"/>
  <c r="R2325" i="6" s="1"/>
  <c r="Q194" i="6" a="1"/>
  <c r="Q194" i="6" s="1"/>
  <c r="R194" i="6" s="1"/>
  <c r="Q4741" i="6" a="1"/>
  <c r="Q4741" i="6" s="1"/>
  <c r="R4741" i="6" s="1"/>
  <c r="Q4882" i="6" a="1"/>
  <c r="Q4882" i="6" s="1"/>
  <c r="R4882" i="6" s="1"/>
  <c r="Q3000" i="6" a="1"/>
  <c r="Q3000" i="6" s="1"/>
  <c r="R3000" i="6" s="1"/>
  <c r="Q5522" i="6" a="1"/>
  <c r="Q5522" i="6" s="1"/>
  <c r="R5522" i="6" s="1"/>
  <c r="Q5264" i="6" a="1"/>
  <c r="Q5264" i="6" s="1"/>
  <c r="R5264" i="6" s="1"/>
  <c r="Q5354" i="6" a="1"/>
  <c r="Q5354" i="6" s="1"/>
  <c r="R5354" i="6" s="1"/>
  <c r="Q4610" i="6" a="1"/>
  <c r="Q4610" i="6" s="1"/>
  <c r="R4610" i="6" s="1"/>
  <c r="Q1687" i="6" a="1"/>
  <c r="Q1687" i="6" s="1"/>
  <c r="R1687" i="6" s="1"/>
  <c r="Q5874" i="6" a="1"/>
  <c r="Q5874" i="6" s="1"/>
  <c r="R5874" i="6" s="1"/>
  <c r="Q455" i="6" a="1"/>
  <c r="Q455" i="6" s="1"/>
  <c r="R455" i="6" s="1"/>
  <c r="Q4595" i="6" a="1"/>
  <c r="Q4595" i="6" s="1"/>
  <c r="R4595" i="6" s="1"/>
  <c r="Q4364" i="6" a="1"/>
  <c r="Q4364" i="6" s="1"/>
  <c r="R4364" i="6" s="1"/>
  <c r="Q2341" i="6" a="1"/>
  <c r="Q2341" i="6" s="1"/>
  <c r="R2341" i="6" s="1"/>
  <c r="Q4427" i="6" a="1"/>
  <c r="Q4427" i="6" s="1"/>
  <c r="R4427" i="6" s="1"/>
  <c r="Q3064" i="6" a="1"/>
  <c r="Q3064" i="6" s="1"/>
  <c r="R3064" i="6" s="1"/>
  <c r="Q2473" i="6" a="1"/>
  <c r="Q2473" i="6" s="1"/>
  <c r="R2473" i="6" s="1"/>
  <c r="Q3812" i="6" a="1"/>
  <c r="Q3812" i="6" s="1"/>
  <c r="R3812" i="6" s="1"/>
  <c r="Q1705" i="6" a="1"/>
  <c r="Q1705" i="6" s="1"/>
  <c r="R1705" i="6" s="1"/>
  <c r="Q5793" i="6" a="1"/>
  <c r="Q5793" i="6" s="1"/>
  <c r="R5793" i="6" s="1"/>
  <c r="Q3628" i="6" a="1"/>
  <c r="Q3628" i="6" s="1"/>
  <c r="R3628" i="6" s="1"/>
  <c r="Q2163" i="6" a="1"/>
  <c r="Q2163" i="6" s="1"/>
  <c r="R2163" i="6" s="1"/>
  <c r="Q5836" i="6" a="1"/>
  <c r="Q5836" i="6" s="1"/>
  <c r="R5836" i="6" s="1"/>
  <c r="Q3856" i="6" a="1"/>
  <c r="Q3856" i="6" s="1"/>
  <c r="R3856" i="6" s="1"/>
  <c r="Q5402" i="6" a="1"/>
  <c r="Q5402" i="6" s="1"/>
  <c r="R5402" i="6" s="1"/>
  <c r="Q5183" i="6" a="1"/>
  <c r="Q5183" i="6" s="1"/>
  <c r="R5183" i="6" s="1"/>
  <c r="Q1521" i="6" a="1"/>
  <c r="Q1521" i="6" s="1"/>
  <c r="R1521" i="6" s="1"/>
  <c r="Q5713" i="6" a="1"/>
  <c r="Q5713" i="6" s="1"/>
  <c r="R5713" i="6" s="1"/>
  <c r="Q3710" i="6" a="1"/>
  <c r="Q3710" i="6" s="1"/>
  <c r="R3710" i="6" s="1"/>
  <c r="Q5989" i="6" a="1"/>
  <c r="Q5989" i="6" s="1"/>
  <c r="R5989" i="6" s="1"/>
  <c r="Q1932" i="6" a="1"/>
  <c r="Q1932" i="6" s="1"/>
  <c r="R1932" i="6" s="1"/>
  <c r="Q5412" i="6" a="1"/>
  <c r="Q5412" i="6" s="1"/>
  <c r="R5412" i="6" s="1"/>
  <c r="Q521" i="6" a="1"/>
  <c r="Q521" i="6" s="1"/>
  <c r="R521" i="6" s="1"/>
  <c r="Q564" i="6" a="1"/>
  <c r="Q564" i="6" s="1"/>
  <c r="R564" i="6" s="1"/>
  <c r="Q4516" i="6" a="1"/>
  <c r="Q4516" i="6" s="1"/>
  <c r="R4516" i="6" s="1"/>
  <c r="Q5870" i="6" a="1"/>
  <c r="Q5870" i="6" s="1"/>
  <c r="R5870" i="6" s="1"/>
  <c r="Q4633" i="6" a="1"/>
  <c r="Q4633" i="6" s="1"/>
  <c r="R4633" i="6" s="1"/>
  <c r="Q2748" i="6" a="1"/>
  <c r="Q2748" i="6" s="1"/>
  <c r="R2748" i="6" s="1"/>
  <c r="Q3707" i="6" a="1"/>
  <c r="Q3707" i="6" s="1"/>
  <c r="R3707" i="6" s="1"/>
  <c r="Q3785" i="6" a="1"/>
  <c r="Q3785" i="6" s="1"/>
  <c r="R3785" i="6" s="1"/>
  <c r="Q1006" i="6" a="1"/>
  <c r="Q1006" i="6" s="1"/>
  <c r="R1006" i="6" s="1"/>
  <c r="Q6474" i="6" a="1"/>
  <c r="Q6474" i="6" s="1"/>
  <c r="R6474" i="6" s="1"/>
  <c r="Q3561" i="6" a="1"/>
  <c r="Q3561" i="6" s="1"/>
  <c r="R3561" i="6" s="1"/>
  <c r="Q1661" i="6" a="1"/>
  <c r="Q1661" i="6" s="1"/>
  <c r="R1661" i="6" s="1"/>
  <c r="Q6037" i="6" a="1"/>
  <c r="Q6037" i="6" s="1"/>
  <c r="R6037" i="6" s="1"/>
  <c r="Q152" i="6" a="1"/>
  <c r="Q152" i="6" s="1"/>
  <c r="R152" i="6" s="1"/>
  <c r="Q4151" i="6" a="1"/>
  <c r="Q4151" i="6" s="1"/>
  <c r="R4151" i="6" s="1"/>
  <c r="Q6688" i="6" a="1"/>
  <c r="Q6688" i="6" s="1"/>
  <c r="R6688" i="6" s="1"/>
  <c r="Q2358" i="6" a="1"/>
  <c r="Q2358" i="6" s="1"/>
  <c r="R2358" i="6" s="1"/>
  <c r="Q2701" i="6" a="1"/>
  <c r="Q2701" i="6" s="1"/>
  <c r="R2701" i="6" s="1"/>
  <c r="Q5978" i="6" a="1"/>
  <c r="Q5978" i="6" s="1"/>
  <c r="R5978" i="6" s="1"/>
  <c r="Q6812" i="6" a="1"/>
  <c r="Q6812" i="6" s="1"/>
  <c r="R6812" i="6" s="1"/>
  <c r="Q4417" i="6" a="1"/>
  <c r="Q4417" i="6" s="1"/>
  <c r="R4417" i="6" s="1"/>
  <c r="Q558" i="6" a="1"/>
  <c r="Q558" i="6" s="1"/>
  <c r="R558" i="6" s="1"/>
  <c r="Q1871" i="6" a="1"/>
  <c r="Q1871" i="6" s="1"/>
  <c r="R1871" i="6" s="1"/>
  <c r="Q5699" i="6" a="1"/>
  <c r="Q5699" i="6" s="1"/>
  <c r="R5699" i="6" s="1"/>
  <c r="Q4158" i="6" a="1"/>
  <c r="Q4158" i="6" s="1"/>
  <c r="R4158" i="6" s="1"/>
  <c r="Q5433" i="6" a="1"/>
  <c r="Q5433" i="6" s="1"/>
  <c r="R5433" i="6" s="1"/>
  <c r="Q5799" i="6" a="1"/>
  <c r="Q5799" i="6" s="1"/>
  <c r="R5799" i="6" s="1"/>
  <c r="Q535" i="6" a="1"/>
  <c r="Q535" i="6" s="1"/>
  <c r="R535" i="6" s="1"/>
  <c r="Q2941" i="6" a="1"/>
  <c r="Q2941" i="6" s="1"/>
  <c r="R2941" i="6" s="1"/>
  <c r="Q4491" i="6" a="1"/>
  <c r="Q4491" i="6" s="1"/>
  <c r="R4491" i="6" s="1"/>
  <c r="Q1943" i="6" a="1"/>
  <c r="Q1943" i="6" s="1"/>
  <c r="R1943" i="6" s="1"/>
  <c r="Q6385" i="6" a="1"/>
  <c r="Q6385" i="6" s="1"/>
  <c r="R6385" i="6" s="1"/>
  <c r="Q837" i="6" a="1"/>
  <c r="Q837" i="6" s="1"/>
  <c r="R837" i="6" s="1"/>
  <c r="Q5159" i="6" a="1"/>
  <c r="Q5159" i="6" s="1"/>
  <c r="R5159" i="6" s="1"/>
  <c r="W5159" i="6" s="1"/>
  <c r="Q4324" i="6" a="1"/>
  <c r="Q4324" i="6" s="1"/>
  <c r="R4324" i="6" s="1"/>
  <c r="Q6655" i="6" a="1"/>
  <c r="Q6655" i="6" s="1"/>
  <c r="R6655" i="6" s="1"/>
  <c r="Q3757" i="6" a="1"/>
  <c r="Q3757" i="6" s="1"/>
  <c r="R3757" i="6" s="1"/>
  <c r="Q1018" i="6" a="1"/>
  <c r="Q1018" i="6" s="1"/>
  <c r="R1018" i="6" s="1"/>
  <c r="Q1406" i="6" a="1"/>
  <c r="Q1406" i="6" s="1"/>
  <c r="R1406" i="6" s="1"/>
  <c r="Q2556" i="6" a="1"/>
  <c r="Q2556" i="6" s="1"/>
  <c r="R2556" i="6" s="1"/>
  <c r="Q5549" i="6" a="1"/>
  <c r="Q5549" i="6" s="1"/>
  <c r="R5549" i="6" s="1"/>
  <c r="Q4334" i="6" a="1"/>
  <c r="Q4334" i="6" s="1"/>
  <c r="R4334" i="6" s="1"/>
  <c r="Q4465" i="6" a="1"/>
  <c r="Q4465" i="6" s="1"/>
  <c r="R4465" i="6" s="1"/>
  <c r="Q4020" i="6" a="1"/>
  <c r="Q4020" i="6" s="1"/>
  <c r="R4020" i="6" s="1"/>
  <c r="Q3644" i="6" a="1"/>
  <c r="Q3644" i="6" s="1"/>
  <c r="R3644" i="6" s="1"/>
  <c r="Q1363" i="6" a="1"/>
  <c r="Q1363" i="6" s="1"/>
  <c r="R1363" i="6" s="1"/>
  <c r="Q3299" i="6" a="1"/>
  <c r="Q3299" i="6" s="1"/>
  <c r="R3299" i="6" s="1"/>
  <c r="Q500" i="6" a="1"/>
  <c r="Q500" i="6" s="1"/>
  <c r="R500" i="6" s="1"/>
  <c r="Q5002" i="6" a="1"/>
  <c r="Q5002" i="6" s="1"/>
  <c r="R5002" i="6" s="1"/>
  <c r="Q5684" i="6" a="1"/>
  <c r="Q5684" i="6" s="1"/>
  <c r="R5684" i="6" s="1"/>
  <c r="Q4772" i="6" a="1"/>
  <c r="Q4772" i="6" s="1"/>
  <c r="R4772" i="6" s="1"/>
  <c r="Q1409" i="6" a="1"/>
  <c r="Q1409" i="6" s="1"/>
  <c r="R1409" i="6" s="1"/>
  <c r="Q1309" i="6" a="1"/>
  <c r="Q1309" i="6" s="1"/>
  <c r="R1309" i="6" s="1"/>
  <c r="Q6271" i="6" a="1"/>
  <c r="Q6271" i="6" s="1"/>
  <c r="R6271" i="6" s="1"/>
  <c r="Q6027" i="6" a="1"/>
  <c r="Q6027" i="6" s="1"/>
  <c r="R6027" i="6" s="1"/>
  <c r="Q2311" i="6" a="1"/>
  <c r="Q2311" i="6" s="1"/>
  <c r="R2311" i="6" s="1"/>
  <c r="Q376" i="6" a="1"/>
  <c r="Q376" i="6" s="1"/>
  <c r="R376" i="6" s="1"/>
  <c r="Q4881" i="6" a="1"/>
  <c r="Q4881" i="6" s="1"/>
  <c r="R4881" i="6" s="1"/>
  <c r="Q1708" i="6" a="1"/>
  <c r="Q1708" i="6" s="1"/>
  <c r="R1708" i="6" s="1"/>
  <c r="Q6813" i="6" a="1"/>
  <c r="Q6813" i="6" s="1"/>
  <c r="R6813" i="6" s="1"/>
  <c r="Q870" i="6" a="1"/>
  <c r="Q870" i="6" s="1"/>
  <c r="R870" i="6" s="1"/>
  <c r="Q1026" i="6" a="1"/>
  <c r="Q1026" i="6" s="1"/>
  <c r="R1026" i="6" s="1"/>
  <c r="Q923" i="6" a="1"/>
  <c r="Q923" i="6" s="1"/>
  <c r="R923" i="6" s="1"/>
  <c r="Q260" i="6" a="1"/>
  <c r="Q260" i="6" s="1"/>
  <c r="R260" i="6" s="1"/>
  <c r="Q1549" i="6" a="1"/>
  <c r="Q1549" i="6" s="1"/>
  <c r="R1549" i="6" s="1"/>
  <c r="Q212" i="6" a="1"/>
  <c r="Q212" i="6" s="1"/>
  <c r="R212" i="6" s="1"/>
  <c r="Q4602" i="6" a="1"/>
  <c r="Q4602" i="6" s="1"/>
  <c r="R4602" i="6" s="1"/>
  <c r="Q405" i="6" a="1"/>
  <c r="Q405" i="6" s="1"/>
  <c r="R405" i="6" s="1"/>
  <c r="Q3849" i="6" a="1"/>
  <c r="Q3849" i="6" s="1"/>
  <c r="R3849" i="6" s="1"/>
  <c r="Q1620" i="6" a="1"/>
  <c r="Q1620" i="6" s="1"/>
  <c r="R1620" i="6" s="1"/>
  <c r="Q90" i="6" a="1"/>
  <c r="Q90" i="6" s="1"/>
  <c r="R90" i="6" s="1"/>
  <c r="Q4938" i="6" a="1"/>
  <c r="Q4938" i="6" s="1"/>
  <c r="R4938" i="6" s="1"/>
  <c r="Q822" i="6" a="1"/>
  <c r="Q822" i="6" s="1"/>
  <c r="R822" i="6" s="1"/>
  <c r="Q3605" i="6" a="1"/>
  <c r="Q3605" i="6" s="1"/>
  <c r="R3605" i="6" s="1"/>
  <c r="Q4506" i="6" a="1"/>
  <c r="Q4506" i="6" s="1"/>
  <c r="R4506" i="6" s="1"/>
  <c r="Q3718" i="6" a="1"/>
  <c r="Q3718" i="6" s="1"/>
  <c r="R3718" i="6" s="1"/>
  <c r="Q6888" i="6" a="1"/>
  <c r="Q6888" i="6" s="1"/>
  <c r="R6888" i="6" s="1"/>
  <c r="Q1965" i="6" a="1"/>
  <c r="Q1965" i="6" s="1"/>
  <c r="R1965" i="6" s="1"/>
  <c r="Q2369" i="6" a="1"/>
  <c r="Q2369" i="6" s="1"/>
  <c r="R2369" i="6" s="1"/>
  <c r="Q293" i="6" a="1"/>
  <c r="Q293" i="6" s="1"/>
  <c r="R293" i="6" s="1"/>
  <c r="Q1130" i="6" a="1"/>
  <c r="Q1130" i="6" s="1"/>
  <c r="R1130" i="6" s="1"/>
  <c r="Q4401" i="6" a="1"/>
  <c r="Q4401" i="6" s="1"/>
  <c r="R4401" i="6" s="1"/>
  <c r="Q5196" i="6" a="1"/>
  <c r="Q5196" i="6" s="1"/>
  <c r="R5196" i="6" s="1"/>
  <c r="Q1267" i="6" a="1"/>
  <c r="Q1267" i="6" s="1"/>
  <c r="R1267" i="6" s="1"/>
  <c r="Q1738" i="6" a="1"/>
  <c r="Q1738" i="6" s="1"/>
  <c r="R1738" i="6" s="1"/>
  <c r="Q6551" i="6" a="1"/>
  <c r="Q6551" i="6" s="1"/>
  <c r="R6551" i="6" s="1"/>
  <c r="Q5343" i="6" a="1"/>
  <c r="Q5343" i="6" s="1"/>
  <c r="R5343" i="6" s="1"/>
  <c r="Q243" i="6" a="1"/>
  <c r="Q243" i="6" s="1"/>
  <c r="R243" i="6" s="1"/>
  <c r="Q2567" i="6" a="1"/>
  <c r="Q2567" i="6" s="1"/>
  <c r="R2567" i="6" s="1"/>
  <c r="Q6322" i="6" a="1"/>
  <c r="Q6322" i="6" s="1"/>
  <c r="R6322" i="6" s="1"/>
  <c r="Q2757" i="6" a="1"/>
  <c r="Q2757" i="6" s="1"/>
  <c r="R2757" i="6" s="1"/>
  <c r="Q5947" i="6" a="1"/>
  <c r="Q5947" i="6" s="1"/>
  <c r="R5947" i="6" s="1"/>
  <c r="Q1209" i="6" a="1"/>
  <c r="Q1209" i="6" s="1"/>
  <c r="R1209" i="6" s="1"/>
  <c r="Q1953" i="6" a="1"/>
  <c r="Q1953" i="6" s="1"/>
  <c r="R1953" i="6" s="1"/>
  <c r="Q3618" i="6" a="1"/>
  <c r="Q3618" i="6" s="1"/>
  <c r="R3618" i="6" s="1"/>
  <c r="Q4544" i="6" a="1"/>
  <c r="Q4544" i="6" s="1"/>
  <c r="R4544" i="6" s="1"/>
  <c r="Q3567" i="6" a="1"/>
  <c r="Q3567" i="6" s="1"/>
  <c r="R3567" i="6" s="1"/>
  <c r="Q2205" i="6" a="1"/>
  <c r="Q2205" i="6" s="1"/>
  <c r="R2205" i="6" s="1"/>
  <c r="Q3607" i="6" a="1"/>
  <c r="Q3607" i="6" s="1"/>
  <c r="R3607" i="6" s="1"/>
  <c r="Q4424" i="6" a="1"/>
  <c r="Q4424" i="6" s="1"/>
  <c r="R4424" i="6" s="1"/>
  <c r="Q37" i="6" a="1"/>
  <c r="Q37" i="6" s="1"/>
  <c r="R37" i="6" s="1"/>
  <c r="Q4489" i="6" a="1"/>
  <c r="Q4489" i="6" s="1"/>
  <c r="R4489" i="6" s="1"/>
  <c r="Q1727" i="6" a="1"/>
  <c r="Q1727" i="6" s="1"/>
  <c r="R1727" i="6" s="1"/>
  <c r="Q162" i="6" a="1"/>
  <c r="Q162" i="6" s="1"/>
  <c r="R162" i="6" s="1"/>
  <c r="Q604" i="6" a="1"/>
  <c r="Q604" i="6" s="1"/>
  <c r="R604" i="6" s="1"/>
  <c r="Q4866" i="6" a="1"/>
  <c r="Q4866" i="6" s="1"/>
  <c r="R4866" i="6" s="1"/>
  <c r="Q1131" i="6" a="1"/>
  <c r="Q1131" i="6" s="1"/>
  <c r="R1131" i="6" s="1"/>
  <c r="Q3680" i="6" a="1"/>
  <c r="Q3680" i="6" s="1"/>
  <c r="R3680" i="6" s="1"/>
  <c r="Q6467" i="6" a="1"/>
  <c r="Q6467" i="6" s="1"/>
  <c r="R6467" i="6" s="1"/>
  <c r="Q6245" i="6" a="1"/>
  <c r="Q6245" i="6" s="1"/>
  <c r="R6245" i="6" s="1"/>
  <c r="Q6028" i="6" a="1"/>
  <c r="Q6028" i="6" s="1"/>
  <c r="R6028" i="6" s="1"/>
  <c r="Q1173" i="6" a="1"/>
  <c r="Q1173" i="6" s="1"/>
  <c r="R1173" i="6" s="1"/>
  <c r="Q4788" i="6" a="1"/>
  <c r="Q4788" i="6" s="1"/>
  <c r="R4788" i="6" s="1"/>
  <c r="Q2935" i="6" a="1"/>
  <c r="Q2935" i="6" s="1"/>
  <c r="R2935" i="6" s="1"/>
  <c r="Q6609" i="6" a="1"/>
  <c r="Q6609" i="6" s="1"/>
  <c r="R6609" i="6" s="1"/>
  <c r="Q5495" i="6" a="1"/>
  <c r="Q5495" i="6" s="1"/>
  <c r="R5495" i="6" s="1"/>
  <c r="Q1632" i="6" a="1"/>
  <c r="Q1632" i="6" s="1"/>
  <c r="R1632" i="6" s="1"/>
  <c r="Q5227" i="6" a="1"/>
  <c r="Q5227" i="6" s="1"/>
  <c r="R5227" i="6" s="1"/>
  <c r="Q6015" i="6" a="1"/>
  <c r="Q6015" i="6" s="1"/>
  <c r="R6015" i="6" s="1"/>
  <c r="Q1268" i="6" a="1"/>
  <c r="Q1268" i="6" s="1"/>
  <c r="R1268" i="6" s="1"/>
  <c r="Q4803" i="6" a="1"/>
  <c r="Q4803" i="6" s="1"/>
  <c r="R4803" i="6" s="1"/>
  <c r="Q4355" i="6" a="1"/>
  <c r="Q4355" i="6" s="1"/>
  <c r="R4355" i="6" s="1"/>
  <c r="Q2422" i="6" a="1"/>
  <c r="Q2422" i="6" s="1"/>
  <c r="R2422" i="6" s="1"/>
  <c r="Q1320" i="6" a="1"/>
  <c r="Q1320" i="6" s="1"/>
  <c r="R1320" i="6" s="1"/>
  <c r="Q5927" i="6" a="1"/>
  <c r="Q5927" i="6" s="1"/>
  <c r="R5927" i="6" s="1"/>
  <c r="Q1638" i="6" a="1"/>
  <c r="Q1638" i="6" s="1"/>
  <c r="R1638" i="6" s="1"/>
  <c r="Q60" i="6" a="1"/>
  <c r="Q60" i="6" s="1"/>
  <c r="R60" i="6" s="1"/>
  <c r="Q2918" i="6" a="1"/>
  <c r="Q2918" i="6" s="1"/>
  <c r="R2918" i="6" s="1"/>
  <c r="Q2042" i="6" a="1"/>
  <c r="Q2042" i="6" s="1"/>
  <c r="R2042" i="6" s="1"/>
  <c r="Q2554" i="6" a="1"/>
  <c r="Q2554" i="6" s="1"/>
  <c r="R2554" i="6" s="1"/>
  <c r="Q1544" i="6" a="1"/>
  <c r="Q1544" i="6" s="1"/>
  <c r="R1544" i="6" s="1"/>
  <c r="Q3222" i="6" a="1"/>
  <c r="Q3222" i="6" s="1"/>
  <c r="R3222" i="6" s="1"/>
  <c r="Q5028" i="6" a="1"/>
  <c r="Q5028" i="6" s="1"/>
  <c r="R5028" i="6" s="1"/>
  <c r="Q406" i="6" a="1"/>
  <c r="Q406" i="6" s="1"/>
  <c r="R406" i="6" s="1"/>
  <c r="Q6893" i="6" a="1"/>
  <c r="Q6893" i="6" s="1"/>
  <c r="R6893" i="6" s="1"/>
  <c r="Q3805" i="6" a="1"/>
  <c r="Q3805" i="6" s="1"/>
  <c r="R3805" i="6" s="1"/>
  <c r="Q6300" i="6" a="1"/>
  <c r="Q6300" i="6" s="1"/>
  <c r="R6300" i="6" s="1"/>
  <c r="Q4463" i="6" a="1"/>
  <c r="Q4463" i="6" s="1"/>
  <c r="R4463" i="6" s="1"/>
  <c r="Q6274" i="6" a="1"/>
  <c r="Q6274" i="6" s="1"/>
  <c r="R6274" i="6" s="1"/>
  <c r="Q3493" i="6" a="1"/>
  <c r="Q3493" i="6" s="1"/>
  <c r="R3493" i="6" s="1"/>
  <c r="Q6772" i="6" a="1"/>
  <c r="Q6772" i="6" s="1"/>
  <c r="R6772" i="6" s="1"/>
  <c r="Q6998" i="6" a="1"/>
  <c r="Q6998" i="6" s="1"/>
  <c r="R6998" i="6" s="1"/>
  <c r="Q4879" i="6" a="1"/>
  <c r="Q4879" i="6" s="1"/>
  <c r="R4879" i="6" s="1"/>
  <c r="Q258" i="6" a="1"/>
  <c r="Q258" i="6" s="1"/>
  <c r="R258" i="6" s="1"/>
  <c r="Q282" i="6" a="1"/>
  <c r="Q282" i="6" s="1"/>
  <c r="R282" i="6" s="1"/>
  <c r="Q2245" i="6" a="1"/>
  <c r="Q2245" i="6" s="1"/>
  <c r="R2245" i="6" s="1"/>
  <c r="Q1623" i="6" a="1"/>
  <c r="Q1623" i="6" s="1"/>
  <c r="R1623" i="6" s="1"/>
  <c r="Q1688" i="6" a="1"/>
  <c r="Q1688" i="6" s="1"/>
  <c r="R1688" i="6" s="1"/>
  <c r="Q4261" i="6" a="1"/>
  <c r="Q4261" i="6" s="1"/>
  <c r="R4261" i="6" s="1"/>
  <c r="Q6629" i="6" a="1"/>
  <c r="Q6629" i="6" s="1"/>
  <c r="R6629" i="6" s="1"/>
  <c r="Q6508" i="6" a="1"/>
  <c r="Q6508" i="6" s="1"/>
  <c r="R6508" i="6" s="1"/>
  <c r="Q6780" i="6" a="1"/>
  <c r="Q6780" i="6" s="1"/>
  <c r="R6780" i="6" s="1"/>
  <c r="Q6915" i="6" a="1"/>
  <c r="Q6915" i="6" s="1"/>
  <c r="R6915" i="6" s="1"/>
  <c r="Q2731" i="6" a="1"/>
  <c r="Q2731" i="6" s="1"/>
  <c r="R2731" i="6" s="1"/>
  <c r="W2731" i="6" s="1"/>
  <c r="Q5875" i="6" a="1"/>
  <c r="Q5875" i="6" s="1"/>
  <c r="R5875" i="6" s="1"/>
  <c r="Q4528" i="6" a="1"/>
  <c r="Q4528" i="6" s="1"/>
  <c r="R4528" i="6" s="1"/>
  <c r="Q1272" i="6" a="1"/>
  <c r="Q1272" i="6" s="1"/>
  <c r="R1272" i="6" s="1"/>
  <c r="Q5246" i="6" a="1"/>
  <c r="Q5246" i="6" s="1"/>
  <c r="R5246" i="6" s="1"/>
  <c r="Q6160" i="6" a="1"/>
  <c r="Q6160" i="6" s="1"/>
  <c r="R6160" i="6" s="1"/>
  <c r="Q2125" i="6" a="1"/>
  <c r="Q2125" i="6" s="1"/>
  <c r="R2125" i="6" s="1"/>
  <c r="Q2144" i="6" a="1"/>
  <c r="Q2144" i="6" s="1"/>
  <c r="R2144" i="6" s="1"/>
  <c r="Q5860" i="6" a="1"/>
  <c r="Q5860" i="6" s="1"/>
  <c r="R5860" i="6" s="1"/>
  <c r="Q1604" i="6" a="1"/>
  <c r="Q1604" i="6" s="1"/>
  <c r="R1604" i="6" s="1"/>
  <c r="Q3990" i="6" a="1"/>
  <c r="Q3990" i="6" s="1"/>
  <c r="R3990" i="6" s="1"/>
  <c r="Q106" i="6" a="1"/>
  <c r="Q106" i="6" s="1"/>
  <c r="R106" i="6" s="1"/>
  <c r="Q6257" i="6" a="1"/>
  <c r="Q6257" i="6" s="1"/>
  <c r="R6257" i="6" s="1"/>
  <c r="Q1449" i="6" a="1"/>
  <c r="Q1449" i="6" s="1"/>
  <c r="R1449" i="6" s="1"/>
  <c r="Q5172" i="6" a="1"/>
  <c r="Q5172" i="6" s="1"/>
  <c r="R5172" i="6" s="1"/>
  <c r="Q1080" i="6" a="1"/>
  <c r="Q1080" i="6" s="1"/>
  <c r="R1080" i="6" s="1"/>
  <c r="Q5389" i="6" a="1"/>
  <c r="Q5389" i="6" s="1"/>
  <c r="R5389" i="6" s="1"/>
  <c r="Q5965" i="6" a="1"/>
  <c r="Q5965" i="6" s="1"/>
  <c r="R5965" i="6" s="1"/>
  <c r="Q6552" i="6" a="1"/>
  <c r="Q6552" i="6" s="1"/>
  <c r="R6552" i="6" s="1"/>
  <c r="Q6930" i="6" a="1"/>
  <c r="Q6930" i="6" s="1"/>
  <c r="R6930" i="6" s="1"/>
  <c r="Q4555" i="6" a="1"/>
  <c r="Q4555" i="6" s="1"/>
  <c r="R4555" i="6" s="1"/>
  <c r="Q5787" i="6" a="1"/>
  <c r="Q5787" i="6" s="1"/>
  <c r="R5787" i="6" s="1"/>
  <c r="Q133" i="6" a="1"/>
  <c r="Q133" i="6" s="1"/>
  <c r="R133" i="6" s="1"/>
  <c r="Q1581" i="6" a="1"/>
  <c r="Q1581" i="6" s="1"/>
  <c r="R1581" i="6" s="1"/>
  <c r="Q4366" i="6" a="1"/>
  <c r="Q4366" i="6" s="1"/>
  <c r="R4366" i="6" s="1"/>
  <c r="Q1781" i="6" a="1"/>
  <c r="Q1781" i="6" s="1"/>
  <c r="R1781" i="6" s="1"/>
  <c r="Q4919" i="6" a="1"/>
  <c r="Q4919" i="6" s="1"/>
  <c r="R4919" i="6" s="1"/>
  <c r="Q3545" i="6" a="1"/>
  <c r="Q3545" i="6" s="1"/>
  <c r="R3545" i="6" s="1"/>
  <c r="Q803" i="6" a="1"/>
  <c r="Q803" i="6" s="1"/>
  <c r="R803" i="6" s="1"/>
  <c r="Q6047" i="6" a="1"/>
  <c r="Q6047" i="6" s="1"/>
  <c r="R6047" i="6" s="1"/>
  <c r="Q3385" i="6" a="1"/>
  <c r="Q3385" i="6" s="1"/>
  <c r="R3385" i="6" s="1"/>
  <c r="Q3147" i="6" a="1"/>
  <c r="Q3147" i="6" s="1"/>
  <c r="R3147" i="6" s="1"/>
  <c r="Q2331" i="6" a="1"/>
  <c r="Q2331" i="6" s="1"/>
  <c r="R2331" i="6" s="1"/>
  <c r="Q3470" i="6" a="1"/>
  <c r="Q3470" i="6" s="1"/>
  <c r="R3470" i="6" s="1"/>
  <c r="Q2264" i="6" a="1"/>
  <c r="Q2264" i="6" s="1"/>
  <c r="R2264" i="6" s="1"/>
  <c r="Q5854" i="6" a="1"/>
  <c r="Q5854" i="6" s="1"/>
  <c r="R5854" i="6" s="1"/>
  <c r="Q5199" i="6" a="1"/>
  <c r="Q5199" i="6" s="1"/>
  <c r="R5199" i="6" s="1"/>
  <c r="Q6782" i="6" a="1"/>
  <c r="Q6782" i="6" s="1"/>
  <c r="R6782" i="6" s="1"/>
  <c r="Q4583" i="6" a="1"/>
  <c r="Q4583" i="6" s="1"/>
  <c r="R4583" i="6" s="1"/>
  <c r="Q3876" i="6" a="1"/>
  <c r="Q3876" i="6" s="1"/>
  <c r="R3876" i="6" s="1"/>
  <c r="Q2175" i="6" a="1"/>
  <c r="Q2175" i="6" s="1"/>
  <c r="R2175" i="6" s="1"/>
  <c r="Q1834" i="6" a="1"/>
  <c r="Q1834" i="6" s="1"/>
  <c r="R1834" i="6" s="1"/>
  <c r="Q5403" i="6" a="1"/>
  <c r="Q5403" i="6" s="1"/>
  <c r="R5403" i="6" s="1"/>
  <c r="Q4177" i="6" a="1"/>
  <c r="Q4177" i="6" s="1"/>
  <c r="R4177" i="6" s="1"/>
  <c r="Q2705" i="6" a="1"/>
  <c r="Q2705" i="6" s="1"/>
  <c r="R2705" i="6" s="1"/>
  <c r="Q4394" i="6" a="1"/>
  <c r="Q4394" i="6" s="1"/>
  <c r="R4394" i="6" s="1"/>
  <c r="Q2944" i="6" a="1"/>
  <c r="Q2944" i="6" s="1"/>
  <c r="R2944" i="6" s="1"/>
  <c r="Q1799" i="6" a="1"/>
  <c r="Q1799" i="6" s="1"/>
  <c r="R1799" i="6" s="1"/>
  <c r="Q4752" i="6" a="1"/>
  <c r="Q4752" i="6" s="1"/>
  <c r="R4752" i="6" s="1"/>
  <c r="Q5449" i="6" a="1"/>
  <c r="Q5449" i="6" s="1"/>
  <c r="R5449" i="6" s="1"/>
  <c r="Q2884" i="6" a="1"/>
  <c r="Q2884" i="6" s="1"/>
  <c r="R2884" i="6" s="1"/>
  <c r="Q4148" i="6" a="1"/>
  <c r="Q4148" i="6" s="1"/>
  <c r="R4148" i="6" s="1"/>
  <c r="Q4507" i="6" a="1"/>
  <c r="Q4507" i="6" s="1"/>
  <c r="R4507" i="6" s="1"/>
  <c r="Q2182" i="6" a="1"/>
  <c r="Q2182" i="6" s="1"/>
  <c r="R2182" i="6" s="1"/>
  <c r="Q1800" i="6" a="1"/>
  <c r="Q1800" i="6" s="1"/>
  <c r="R1800" i="6" s="1"/>
  <c r="Q6491" i="6" a="1"/>
  <c r="Q6491" i="6" s="1"/>
  <c r="R6491" i="6" s="1"/>
  <c r="Q849" i="6" a="1"/>
  <c r="Q849" i="6" s="1"/>
  <c r="R849" i="6" s="1"/>
  <c r="W849" i="6" s="1"/>
  <c r="Q3236" i="6" a="1"/>
  <c r="Q3236" i="6" s="1"/>
  <c r="R3236" i="6" s="1"/>
  <c r="Q6018" i="6" a="1"/>
  <c r="Q6018" i="6" s="1"/>
  <c r="R6018" i="6" s="1"/>
  <c r="Q5781" i="6" a="1"/>
  <c r="Q5781" i="6" s="1"/>
  <c r="R5781" i="6" s="1"/>
  <c r="Q3390" i="6" a="1"/>
  <c r="Q3390" i="6" s="1"/>
  <c r="R3390" i="6" s="1"/>
  <c r="Q3647" i="6" a="1"/>
  <c r="Q3647" i="6" s="1"/>
  <c r="R3647" i="6" s="1"/>
  <c r="Q4223" i="6" a="1"/>
  <c r="Q4223" i="6" s="1"/>
  <c r="R4223" i="6" s="1"/>
  <c r="Q3858" i="6" a="1"/>
  <c r="Q3858" i="6" s="1"/>
  <c r="R3858" i="6" s="1"/>
  <c r="Q4141" i="6" a="1"/>
  <c r="Q4141" i="6" s="1"/>
  <c r="R4141" i="6" s="1"/>
  <c r="Q4336" i="6" a="1"/>
  <c r="Q4336" i="6" s="1"/>
  <c r="R4336" i="6" s="1"/>
  <c r="Q983" i="6" a="1"/>
  <c r="Q983" i="6" s="1"/>
  <c r="R983" i="6" s="1"/>
  <c r="W983" i="6" s="1"/>
  <c r="Q807" i="6" a="1"/>
  <c r="Q807" i="6" s="1"/>
  <c r="R807" i="6" s="1"/>
  <c r="Q7055" i="6" a="1"/>
  <c r="Q7055" i="6" s="1"/>
  <c r="R7055" i="6" s="1"/>
  <c r="Q569" i="6" a="1"/>
  <c r="Q569" i="6" s="1"/>
  <c r="R569" i="6" s="1"/>
  <c r="Q3070" i="6" a="1"/>
  <c r="Q3070" i="6" s="1"/>
  <c r="R3070" i="6" s="1"/>
  <c r="Q1775" i="6" a="1"/>
  <c r="Q1775" i="6" s="1"/>
  <c r="R1775" i="6" s="1"/>
  <c r="Q2899" i="6" a="1"/>
  <c r="Q2899" i="6" s="1"/>
  <c r="R2899" i="6" s="1"/>
  <c r="Q4568" i="6" a="1"/>
  <c r="Q4568" i="6" s="1"/>
  <c r="R4568" i="6" s="1"/>
  <c r="Q6134" i="6" a="1"/>
  <c r="Q6134" i="6" s="1"/>
  <c r="R6134" i="6" s="1"/>
  <c r="Q5993" i="6" a="1"/>
  <c r="Q5993" i="6" s="1"/>
  <c r="R5993" i="6" s="1"/>
  <c r="Q4144" i="6" a="1"/>
  <c r="Q4144" i="6" s="1"/>
  <c r="R4144" i="6" s="1"/>
  <c r="Q2491" i="6" a="1"/>
  <c r="Q2491" i="6" s="1"/>
  <c r="R2491" i="6" s="1"/>
  <c r="Q6976" i="6" a="1"/>
  <c r="Q6976" i="6" s="1"/>
  <c r="R6976" i="6" s="1"/>
  <c r="Q6534" i="6" a="1"/>
  <c r="Q6534" i="6" s="1"/>
  <c r="R6534" i="6" s="1"/>
  <c r="Q1373" i="6" a="1"/>
  <c r="Q1373" i="6" s="1"/>
  <c r="R1373" i="6" s="1"/>
  <c r="Q6749" i="6" a="1"/>
  <c r="Q6749" i="6" s="1"/>
  <c r="R6749" i="6" s="1"/>
  <c r="Q1354" i="6" a="1"/>
  <c r="Q1354" i="6" s="1"/>
  <c r="R1354" i="6" s="1"/>
  <c r="Q2990" i="6" a="1"/>
  <c r="Q2990" i="6" s="1"/>
  <c r="R2990" i="6" s="1"/>
  <c r="Q4124" i="6" a="1"/>
  <c r="Q4124" i="6" s="1"/>
  <c r="R4124" i="6" s="1"/>
  <c r="Q4138" i="6" a="1"/>
  <c r="Q4138" i="6" s="1"/>
  <c r="R4138" i="6" s="1"/>
  <c r="Q4690" i="6" a="1"/>
  <c r="Q4690" i="6" s="1"/>
  <c r="R4690" i="6" s="1"/>
  <c r="Q5630" i="6" a="1"/>
  <c r="Q5630" i="6" s="1"/>
  <c r="R5630" i="6" s="1"/>
  <c r="Q2109" i="6" a="1"/>
  <c r="Q2109" i="6" s="1"/>
  <c r="R2109" i="6" s="1"/>
  <c r="Q7084" i="6" a="1"/>
  <c r="Q7084" i="6" s="1"/>
  <c r="R7084" i="6" s="1"/>
  <c r="Q4188" i="6" a="1"/>
  <c r="Q4188" i="6" s="1"/>
  <c r="R4188" i="6" s="1"/>
  <c r="Q5719" i="6" a="1"/>
  <c r="Q5719" i="6" s="1"/>
  <c r="R5719" i="6" s="1"/>
  <c r="Q5928" i="6" a="1"/>
  <c r="Q5928" i="6" s="1"/>
  <c r="R5928" i="6" s="1"/>
  <c r="Q3925" i="6" a="1"/>
  <c r="Q3925" i="6" s="1"/>
  <c r="R3925" i="6" s="1"/>
  <c r="Q4292" i="6" a="1"/>
  <c r="Q4292" i="6" s="1"/>
  <c r="R4292" i="6" s="1"/>
  <c r="Q2194" i="6" a="1"/>
  <c r="Q2194" i="6" s="1"/>
  <c r="R2194" i="6" s="1"/>
  <c r="Q118" i="6" a="1"/>
  <c r="Q118" i="6" s="1"/>
  <c r="R118" i="6" s="1"/>
  <c r="Q7069" i="6" a="1"/>
  <c r="Q7069" i="6" s="1"/>
  <c r="R7069" i="6" s="1"/>
  <c r="Q6001" i="6" a="1"/>
  <c r="Q6001" i="6" s="1"/>
  <c r="R6001" i="6" s="1"/>
  <c r="Q189" i="6" a="1"/>
  <c r="Q189" i="6" s="1"/>
  <c r="R189" i="6" s="1"/>
  <c r="Q3334" i="6" a="1"/>
  <c r="Q3334" i="6" s="1"/>
  <c r="R3334" i="6" s="1"/>
  <c r="Q3756" i="6" a="1"/>
  <c r="Q3756" i="6" s="1"/>
  <c r="R3756" i="6" s="1"/>
  <c r="Q3829" i="6" a="1"/>
  <c r="Q3829" i="6" s="1"/>
  <c r="R3829" i="6" s="1"/>
  <c r="Q854" i="6" a="1"/>
  <c r="Q854" i="6" s="1"/>
  <c r="R854" i="6" s="1"/>
  <c r="Q4743" i="6" a="1"/>
  <c r="Q4743" i="6" s="1"/>
  <c r="R4743" i="6" s="1"/>
  <c r="Q4159" i="6" a="1"/>
  <c r="Q4159" i="6" s="1"/>
  <c r="R4159" i="6" s="1"/>
  <c r="Q6997" i="6" a="1"/>
  <c r="Q6997" i="6" s="1"/>
  <c r="R6997" i="6" s="1"/>
  <c r="Q6353" i="6" a="1"/>
  <c r="Q6353" i="6" s="1"/>
  <c r="R6353" i="6" s="1"/>
  <c r="Q3388" i="6" a="1"/>
  <c r="Q3388" i="6" s="1"/>
  <c r="R3388" i="6" s="1"/>
  <c r="Q6952" i="6" a="1"/>
  <c r="Q6952" i="6" s="1"/>
  <c r="R6952" i="6" s="1"/>
  <c r="Q4953" i="6" a="1"/>
  <c r="Q4953" i="6" s="1"/>
  <c r="R4953" i="6" s="1"/>
  <c r="Q7093" i="6" a="1"/>
  <c r="Q7093" i="6" s="1"/>
  <c r="R7093" i="6" s="1"/>
  <c r="Q4948" i="6" a="1"/>
  <c r="Q4948" i="6" s="1"/>
  <c r="R4948" i="6" s="1"/>
  <c r="Q1213" i="6" a="1"/>
  <c r="Q1213" i="6" s="1"/>
  <c r="R1213" i="6" s="1"/>
  <c r="Q5689" i="6" a="1"/>
  <c r="Q5689" i="6" s="1"/>
  <c r="R5689" i="6" s="1"/>
  <c r="Q5348" i="6" a="1"/>
  <c r="Q5348" i="6" s="1"/>
  <c r="R5348" i="6" s="1"/>
  <c r="Q6879" i="6" a="1"/>
  <c r="Q6879" i="6" s="1"/>
  <c r="R6879" i="6" s="1"/>
  <c r="Q1713" i="6" a="1"/>
  <c r="Q1713" i="6" s="1"/>
  <c r="R1713" i="6" s="1"/>
  <c r="Q1351" i="6" a="1"/>
  <c r="Q1351" i="6" s="1"/>
  <c r="R1351" i="6" s="1"/>
  <c r="Q2160" i="6" a="1"/>
  <c r="Q2160" i="6" s="1"/>
  <c r="R2160" i="6" s="1"/>
  <c r="Q1588" i="6" a="1"/>
  <c r="Q1588" i="6" s="1"/>
  <c r="R1588" i="6" s="1"/>
  <c r="Q433" i="6" a="1"/>
  <c r="Q433" i="6" s="1"/>
  <c r="R433" i="6" s="1"/>
  <c r="Q834" i="6" a="1"/>
  <c r="Q834" i="6" s="1"/>
  <c r="R834" i="6" s="1"/>
  <c r="Q4970" i="6" a="1"/>
  <c r="Q4970" i="6" s="1"/>
  <c r="R4970" i="6" s="1"/>
  <c r="Q4939" i="6" a="1"/>
  <c r="Q4939" i="6" s="1"/>
  <c r="R4939" i="6" s="1"/>
  <c r="W4939" i="6" s="1"/>
  <c r="Q2861" i="6" a="1"/>
  <c r="Q2861" i="6" s="1"/>
  <c r="R2861" i="6" s="1"/>
  <c r="Q7090" i="6" a="1"/>
  <c r="Q7090" i="6" s="1"/>
  <c r="R7090" i="6" s="1"/>
  <c r="Q3168" i="6" a="1"/>
  <c r="Q3168" i="6" s="1"/>
  <c r="R3168" i="6" s="1"/>
  <c r="Q5681" i="6" a="1"/>
  <c r="Q5681" i="6" s="1"/>
  <c r="R5681" i="6" s="1"/>
  <c r="Q5908" i="6" a="1"/>
  <c r="Q5908" i="6" s="1"/>
  <c r="R5908" i="6" s="1"/>
  <c r="Q584" i="6" a="1"/>
  <c r="Q584" i="6" s="1"/>
  <c r="R584" i="6" s="1"/>
  <c r="Q2039" i="6" a="1"/>
  <c r="Q2039" i="6" s="1"/>
  <c r="R2039" i="6" s="1"/>
  <c r="Q6496" i="6" a="1"/>
  <c r="Q6496" i="6" s="1"/>
  <c r="R6496" i="6" s="1"/>
  <c r="Q5770" i="6" a="1"/>
  <c r="Q5770" i="6" s="1"/>
  <c r="R5770" i="6" s="1"/>
  <c r="Q3794" i="6" a="1"/>
  <c r="Q3794" i="6" s="1"/>
  <c r="R3794" i="6" s="1"/>
  <c r="Q5466" i="6" a="1"/>
  <c r="Q5466" i="6" s="1"/>
  <c r="R5466" i="6" s="1"/>
  <c r="Q5155" i="6" a="1"/>
  <c r="Q5155" i="6" s="1"/>
  <c r="R5155" i="6" s="1"/>
  <c r="Q5605" i="6" a="1"/>
  <c r="Q5605" i="6" s="1"/>
  <c r="R5605" i="6" s="1"/>
  <c r="Q3816" i="6" a="1"/>
  <c r="Q3816" i="6" s="1"/>
  <c r="R3816" i="6" s="1"/>
  <c r="Q4542" i="6" a="1"/>
  <c r="Q4542" i="6" s="1"/>
  <c r="R4542" i="6" s="1"/>
  <c r="Q4911" i="6" a="1"/>
  <c r="Q4911" i="6" s="1"/>
  <c r="R4911" i="6" s="1"/>
  <c r="Q5634" i="6" a="1"/>
  <c r="Q5634" i="6" s="1"/>
  <c r="R5634" i="6" s="1"/>
  <c r="Q1878" i="6" a="1"/>
  <c r="Q1878" i="6" s="1"/>
  <c r="R1878" i="6" s="1"/>
  <c r="Q6671" i="6" a="1"/>
  <c r="Q6671" i="6" s="1"/>
  <c r="R6671" i="6" s="1"/>
  <c r="Q534" i="6" a="1"/>
  <c r="Q534" i="6" s="1"/>
  <c r="R534" i="6" s="1"/>
  <c r="Q3440" i="6" a="1"/>
  <c r="Q3440" i="6" s="1"/>
  <c r="R3440" i="6" s="1"/>
  <c r="Q5049" i="6" a="1"/>
  <c r="Q5049" i="6" s="1"/>
  <c r="R5049" i="6" s="1"/>
  <c r="Q107" i="6" a="1"/>
  <c r="Q107" i="6" s="1"/>
  <c r="R107" i="6" s="1"/>
  <c r="Q576" i="6" a="1"/>
  <c r="Q576" i="6" s="1"/>
  <c r="R576" i="6" s="1"/>
  <c r="Q1922" i="6" a="1"/>
  <c r="Q1922" i="6" s="1"/>
  <c r="R1922" i="6" s="1"/>
  <c r="Q5816" i="6" a="1"/>
  <c r="Q5816" i="6" s="1"/>
  <c r="R5816" i="6" s="1"/>
  <c r="Q2680" i="6" a="1"/>
  <c r="Q2680" i="6" s="1"/>
  <c r="R2680" i="6" s="1"/>
  <c r="Q2923" i="6" a="1"/>
  <c r="Q2923" i="6" s="1"/>
  <c r="R2923" i="6" s="1"/>
  <c r="Q1614" i="6" a="1"/>
  <c r="Q1614" i="6" s="1"/>
  <c r="R1614" i="6" s="1"/>
  <c r="Q2741" i="6" a="1"/>
  <c r="Q2741" i="6" s="1"/>
  <c r="R2741" i="6" s="1"/>
  <c r="Q5677" i="6" a="1"/>
  <c r="Q5677" i="6" s="1"/>
  <c r="R5677" i="6" s="1"/>
  <c r="Q5694" i="6" a="1"/>
  <c r="Q5694" i="6" s="1"/>
  <c r="R5694" i="6" s="1"/>
  <c r="Q3850" i="6" a="1"/>
  <c r="Q3850" i="6" s="1"/>
  <c r="R3850" i="6" s="1"/>
  <c r="Q3494" i="6" a="1"/>
  <c r="Q3494" i="6" s="1"/>
  <c r="R3494" i="6" s="1"/>
  <c r="Q6859" i="6" a="1"/>
  <c r="Q6859" i="6" s="1"/>
  <c r="R6859" i="6" s="1"/>
  <c r="Q1132" i="6" a="1"/>
  <c r="Q1132" i="6" s="1"/>
  <c r="R1132" i="6" s="1"/>
  <c r="Q1699" i="6" a="1"/>
  <c r="Q1699" i="6" s="1"/>
  <c r="R1699" i="6" s="1"/>
  <c r="Q4774" i="6" a="1"/>
  <c r="Q4774" i="6" s="1"/>
  <c r="R4774" i="6" s="1"/>
  <c r="Q1821" i="6" a="1"/>
  <c r="Q1821" i="6" s="1"/>
  <c r="R1821" i="6" s="1"/>
  <c r="Q3430" i="6" a="1"/>
  <c r="Q3430" i="6" s="1"/>
  <c r="R3430" i="6" s="1"/>
  <c r="Q1039" i="6" a="1"/>
  <c r="Q1039" i="6" s="1"/>
  <c r="R1039" i="6" s="1"/>
  <c r="Q4323" i="6" a="1"/>
  <c r="Q4323" i="6" s="1"/>
  <c r="R4323" i="6" s="1"/>
  <c r="Q4639" i="6" a="1"/>
  <c r="Q4639" i="6" s="1"/>
  <c r="R4639" i="6" s="1"/>
  <c r="Q4314" i="6" a="1"/>
  <c r="Q4314" i="6" s="1"/>
  <c r="R4314" i="6" s="1"/>
  <c r="Q5242" i="6" a="1"/>
  <c r="Q5242" i="6" s="1"/>
  <c r="R5242" i="6" s="1"/>
  <c r="Q2430" i="6" a="1"/>
  <c r="Q2430" i="6" s="1"/>
  <c r="R2430" i="6" s="1"/>
  <c r="Q5680" i="6" a="1"/>
  <c r="Q5680" i="6" s="1"/>
  <c r="R5680" i="6" s="1"/>
  <c r="Q3307" i="6" a="1"/>
  <c r="Q3307" i="6" s="1"/>
  <c r="R3307" i="6" s="1"/>
  <c r="Q158" i="6" a="1"/>
  <c r="Q158" i="6" s="1"/>
  <c r="R158" i="6" s="1"/>
  <c r="Q2442" i="6" a="1"/>
  <c r="Q2442" i="6" s="1"/>
  <c r="R2442" i="6" s="1"/>
  <c r="Q6361" i="6" a="1"/>
  <c r="Q6361" i="6" s="1"/>
  <c r="R6361" i="6" s="1"/>
  <c r="Q3199" i="6" a="1"/>
  <c r="Q3199" i="6" s="1"/>
  <c r="R3199" i="6" s="1"/>
  <c r="Q2514" i="6" a="1"/>
  <c r="Q2514" i="6" s="1"/>
  <c r="R2514" i="6" s="1"/>
  <c r="Q2807" i="6" a="1"/>
  <c r="Q2807" i="6" s="1"/>
  <c r="R2807" i="6" s="1"/>
  <c r="Q3247" i="6" a="1"/>
  <c r="Q3247" i="6" s="1"/>
  <c r="R3247" i="6" s="1"/>
  <c r="Q1271" i="6" a="1"/>
  <c r="Q1271" i="6" s="1"/>
  <c r="R1271" i="6" s="1"/>
  <c r="Q864" i="6" a="1"/>
  <c r="Q864" i="6" s="1"/>
  <c r="R864" i="6" s="1"/>
  <c r="W864" i="6" s="1"/>
  <c r="Q2727" i="6" a="1"/>
  <c r="Q2727" i="6" s="1"/>
  <c r="R2727" i="6" s="1"/>
  <c r="Q789" i="6" a="1"/>
  <c r="Q789" i="6" s="1"/>
  <c r="R789" i="6" s="1"/>
  <c r="Q16" i="6" a="1"/>
  <c r="Q16" i="6" s="1"/>
  <c r="R16" i="6" s="1"/>
  <c r="Q1141" i="6" a="1"/>
  <c r="Q1141" i="6" s="1"/>
  <c r="R1141" i="6" s="1"/>
  <c r="Q3806" i="6" a="1"/>
  <c r="Q3806" i="6" s="1"/>
  <c r="R3806" i="6" s="1"/>
  <c r="Q548" i="6" a="1"/>
  <c r="Q548" i="6" s="1"/>
  <c r="R548" i="6" s="1"/>
  <c r="Q3286" i="6" a="1"/>
  <c r="Q3286" i="6" s="1"/>
  <c r="R3286" i="6" s="1"/>
  <c r="Q94" i="6" a="1"/>
  <c r="Q94" i="6" s="1"/>
  <c r="R94" i="6" s="1"/>
  <c r="Q661" i="6" a="1"/>
  <c r="Q661" i="6" s="1"/>
  <c r="R661" i="6" s="1"/>
  <c r="W661" i="6" s="1"/>
  <c r="Q946" i="6" a="1"/>
  <c r="Q946" i="6" s="1"/>
  <c r="R946" i="6" s="1"/>
  <c r="Q5959" i="6" a="1"/>
  <c r="Q5959" i="6" s="1"/>
  <c r="R5959" i="6" s="1"/>
  <c r="Q2634" i="6" a="1"/>
  <c r="Q2634" i="6" s="1"/>
  <c r="R2634" i="6" s="1"/>
  <c r="Q317" i="6" a="1"/>
  <c r="Q317" i="6" s="1"/>
  <c r="R317" i="6" s="1"/>
  <c r="Q5895" i="6" a="1"/>
  <c r="Q5895" i="6" s="1"/>
  <c r="R5895" i="6" s="1"/>
  <c r="Q7106" i="6" a="1"/>
  <c r="Q7106" i="6" s="1"/>
  <c r="R7106" i="6" s="1"/>
  <c r="Q295" i="6" a="1"/>
  <c r="Q295" i="6" s="1"/>
  <c r="R295" i="6" s="1"/>
  <c r="Q1801" i="6" a="1"/>
  <c r="Q1801" i="6" s="1"/>
  <c r="R1801" i="6" s="1"/>
  <c r="Q1071" i="6" a="1"/>
  <c r="Q1071" i="6" s="1"/>
  <c r="R1071" i="6" s="1"/>
  <c r="Q2008" i="6" a="1"/>
  <c r="Q2008" i="6" s="1"/>
  <c r="R2008" i="6" s="1"/>
  <c r="Q3448" i="6" a="1"/>
  <c r="Q3448" i="6" s="1"/>
  <c r="R3448" i="6" s="1"/>
  <c r="Q4269" i="6" a="1"/>
  <c r="Q4269" i="6" s="1"/>
  <c r="R4269" i="6" s="1"/>
  <c r="Q6234" i="6" a="1"/>
  <c r="Q6234" i="6" s="1"/>
  <c r="R6234" i="6" s="1"/>
  <c r="Q708" i="6" a="1"/>
  <c r="Q708" i="6" s="1"/>
  <c r="R708" i="6" s="1"/>
  <c r="Q3638" i="6" a="1"/>
  <c r="Q3638" i="6" s="1"/>
  <c r="R3638" i="6" s="1"/>
  <c r="Q1955" i="6" a="1"/>
  <c r="Q1955" i="6" s="1"/>
  <c r="R1955" i="6" s="1"/>
  <c r="Q492" i="6" a="1"/>
  <c r="Q492" i="6" s="1"/>
  <c r="R492" i="6" s="1"/>
  <c r="Q794" i="6" a="1"/>
  <c r="Q794" i="6" s="1"/>
  <c r="R794" i="6" s="1"/>
  <c r="Q3660" i="6" a="1"/>
  <c r="Q3660" i="6" s="1"/>
  <c r="R3660" i="6" s="1"/>
  <c r="Q3765" i="6" a="1"/>
  <c r="Q3765" i="6" s="1"/>
  <c r="R3765" i="6" s="1"/>
  <c r="Q573" i="6" a="1"/>
  <c r="Q573" i="6" s="1"/>
  <c r="R573" i="6" s="1"/>
  <c r="Q5407" i="6" a="1"/>
  <c r="Q5407" i="6" s="1"/>
  <c r="R5407" i="6" s="1"/>
  <c r="Q6210" i="6" a="1"/>
  <c r="Q6210" i="6" s="1"/>
  <c r="R6210" i="6" s="1"/>
  <c r="Q1157" i="6" a="1"/>
  <c r="Q1157" i="6" s="1"/>
  <c r="R1157" i="6" s="1"/>
  <c r="Q2499" i="6" a="1"/>
  <c r="Q2499" i="6" s="1"/>
  <c r="R2499" i="6" s="1"/>
  <c r="Q1672" i="6" a="1"/>
  <c r="Q1672" i="6" s="1"/>
  <c r="R1672" i="6" s="1"/>
  <c r="Q855" i="6" a="1"/>
  <c r="Q855" i="6" s="1"/>
  <c r="R855" i="6" s="1"/>
  <c r="Q6861" i="6" a="1"/>
  <c r="Q6861" i="6" s="1"/>
  <c r="R6861" i="6" s="1"/>
  <c r="Q4210" i="6" a="1"/>
  <c r="Q4210" i="6" s="1"/>
  <c r="R4210" i="6" s="1"/>
  <c r="Q3367" i="6" a="1"/>
  <c r="Q3367" i="6" s="1"/>
  <c r="R3367" i="6" s="1"/>
  <c r="Q3749" i="6" a="1"/>
  <c r="Q3749" i="6" s="1"/>
  <c r="R3749" i="6" s="1"/>
  <c r="Q7064" i="6" a="1"/>
  <c r="Q7064" i="6" s="1"/>
  <c r="R7064" i="6" s="1"/>
  <c r="Q3795" i="6" a="1"/>
  <c r="Q3795" i="6" s="1"/>
  <c r="R3795" i="6" s="1"/>
  <c r="Q7098" i="6" a="1"/>
  <c r="Q7098" i="6" s="1"/>
  <c r="R7098" i="6" s="1"/>
  <c r="Q6880" i="6" a="1"/>
  <c r="Q6880" i="6" s="1"/>
  <c r="R6880" i="6" s="1"/>
  <c r="Q4200" i="6" a="1"/>
  <c r="Q4200" i="6" s="1"/>
  <c r="R4200" i="6" s="1"/>
  <c r="Q3335" i="6" a="1"/>
  <c r="Q3335" i="6" s="1"/>
  <c r="R3335" i="6" s="1"/>
  <c r="Q4119" i="6" a="1"/>
  <c r="Q4119" i="6" s="1"/>
  <c r="R4119" i="6" s="1"/>
  <c r="Q5345" i="6" a="1"/>
  <c r="Q5345" i="6" s="1"/>
  <c r="R5345" i="6" s="1"/>
  <c r="Q1202" i="6" a="1"/>
  <c r="Q1202" i="6" s="1"/>
  <c r="R1202" i="6" s="1"/>
  <c r="Q6650" i="6" a="1"/>
  <c r="Q6650" i="6" s="1"/>
  <c r="R6650" i="6" s="1"/>
  <c r="Q5788" i="6" a="1"/>
  <c r="Q5788" i="6" s="1"/>
  <c r="R5788" i="6" s="1"/>
  <c r="Q1113" i="6" a="1"/>
  <c r="Q1113" i="6" s="1"/>
  <c r="R1113" i="6" s="1"/>
  <c r="Q4848" i="6" a="1"/>
  <c r="Q4848" i="6" s="1"/>
  <c r="R4848" i="6" s="1"/>
  <c r="W4848" i="6" s="1"/>
  <c r="Q4082" i="6" a="1"/>
  <c r="Q4082" i="6" s="1"/>
  <c r="R4082" i="6" s="1"/>
  <c r="Q6135" i="6" a="1"/>
  <c r="Q6135" i="6" s="1"/>
  <c r="R6135" i="6" s="1"/>
  <c r="Q3267" i="6" a="1"/>
  <c r="Q3267" i="6" s="1"/>
  <c r="R3267" i="6" s="1"/>
  <c r="Q4576" i="6" a="1"/>
  <c r="Q4576" i="6" s="1"/>
  <c r="R4576" i="6" s="1"/>
  <c r="Q3252" i="6" a="1"/>
  <c r="Q3252" i="6" s="1"/>
  <c r="R3252" i="6" s="1"/>
  <c r="Q55" i="6" a="1"/>
  <c r="Q55" i="6" s="1"/>
  <c r="R55" i="6" s="1"/>
  <c r="Q2868" i="6" a="1"/>
  <c r="Q2868" i="6" s="1"/>
  <c r="R2868" i="6" s="1"/>
  <c r="Q6794" i="6" a="1"/>
  <c r="Q6794" i="6" s="1"/>
  <c r="R6794" i="6" s="1"/>
  <c r="Q5514" i="6" a="1"/>
  <c r="Q5514" i="6" s="1"/>
  <c r="R5514" i="6" s="1"/>
  <c r="Q5779" i="6" a="1"/>
  <c r="Q5779" i="6" s="1"/>
  <c r="R5779" i="6" s="1"/>
  <c r="Q7091" i="6" a="1"/>
  <c r="Q7091" i="6" s="1"/>
  <c r="R7091" i="6" s="1"/>
  <c r="Q400" i="6" a="1"/>
  <c r="Q400" i="6" s="1"/>
  <c r="R400" i="6" s="1"/>
  <c r="Q1975" i="6" a="1"/>
  <c r="Q1975" i="6" s="1"/>
  <c r="R1975" i="6" s="1"/>
  <c r="Q3540" i="6" a="1"/>
  <c r="Q3540" i="6" s="1"/>
  <c r="R3540" i="6" s="1"/>
  <c r="Q3809" i="6" a="1"/>
  <c r="Q3809" i="6" s="1"/>
  <c r="R3809" i="6" s="1"/>
  <c r="Q5187" i="6" a="1"/>
  <c r="Q5187" i="6" s="1"/>
  <c r="R5187" i="6" s="1"/>
  <c r="Q3429" i="6" a="1"/>
  <c r="Q3429" i="6" s="1"/>
  <c r="R3429" i="6" s="1"/>
  <c r="Q771" i="6" a="1"/>
  <c r="Q771" i="6" s="1"/>
  <c r="R771" i="6" s="1"/>
  <c r="Q6855" i="6" a="1"/>
  <c r="Q6855" i="6" s="1"/>
  <c r="R6855" i="6" s="1"/>
  <c r="Q3297" i="6" a="1"/>
  <c r="Q3297" i="6" s="1"/>
  <c r="R3297" i="6" s="1"/>
  <c r="Q1273" i="6" a="1"/>
  <c r="Q1273" i="6" s="1"/>
  <c r="R1273" i="6" s="1"/>
  <c r="Q5856" i="6" a="1"/>
  <c r="Q5856" i="6" s="1"/>
  <c r="R5856" i="6" s="1"/>
  <c r="Q6066" i="6" a="1"/>
  <c r="Q6066" i="6" s="1"/>
  <c r="R6066" i="6" s="1"/>
  <c r="Q3612" i="6" a="1"/>
  <c r="Q3612" i="6" s="1"/>
  <c r="R3612" i="6" s="1"/>
  <c r="Q3965" i="6" a="1"/>
  <c r="Q3965" i="6" s="1"/>
  <c r="R3965" i="6" s="1"/>
  <c r="Q2129" i="6" a="1"/>
  <c r="Q2129" i="6" s="1"/>
  <c r="R2129" i="6" s="1"/>
  <c r="Q2711" i="6" a="1"/>
  <c r="Q2711" i="6" s="1"/>
  <c r="R2711" i="6" s="1"/>
  <c r="Q6602" i="6" a="1"/>
  <c r="Q6602" i="6" s="1"/>
  <c r="R6602" i="6" s="1"/>
  <c r="Q6458" i="6" a="1"/>
  <c r="Q6458" i="6" s="1"/>
  <c r="R6458" i="6" s="1"/>
  <c r="Q2185" i="6" a="1"/>
  <c r="Q2185" i="6" s="1"/>
  <c r="R2185" i="6" s="1"/>
  <c r="Q4136" i="6" a="1"/>
  <c r="Q4136" i="6" s="1"/>
  <c r="R4136" i="6" s="1"/>
  <c r="Q2100" i="6" a="1"/>
  <c r="Q2100" i="6" s="1"/>
  <c r="R2100" i="6" s="1"/>
  <c r="Q1936" i="6" a="1"/>
  <c r="Q1936" i="6" s="1"/>
  <c r="R1936" i="6" s="1"/>
  <c r="Q6787" i="6" a="1"/>
  <c r="Q6787" i="6" s="1"/>
  <c r="R6787" i="6" s="1"/>
  <c r="Q5627" i="6" a="1"/>
  <c r="Q5627" i="6" s="1"/>
  <c r="R5627" i="6" s="1"/>
  <c r="Q4648" i="6" a="1"/>
  <c r="Q4648" i="6" s="1"/>
  <c r="R4648" i="6" s="1"/>
  <c r="Q6455" i="6" a="1"/>
  <c r="Q6455" i="6" s="1"/>
  <c r="R6455" i="6" s="1"/>
  <c r="Q6908" i="6" a="1"/>
  <c r="Q6908" i="6" s="1"/>
  <c r="R6908" i="6" s="1"/>
  <c r="Q2150" i="6" a="1"/>
  <c r="Q2150" i="6" s="1"/>
  <c r="R2150" i="6" s="1"/>
  <c r="Q6157" i="6" a="1"/>
  <c r="Q6157" i="6" s="1"/>
  <c r="R6157" i="6" s="1"/>
  <c r="Q4903" i="6" a="1"/>
  <c r="Q4903" i="6" s="1"/>
  <c r="R4903" i="6" s="1"/>
  <c r="Q3855" i="6" a="1"/>
  <c r="Q3855" i="6" s="1"/>
  <c r="R3855" i="6" s="1"/>
  <c r="Q6714" i="6" a="1"/>
  <c r="Q6714" i="6" s="1"/>
  <c r="R6714" i="6" s="1"/>
  <c r="Q2713" i="6" a="1"/>
  <c r="Q2713" i="6" s="1"/>
  <c r="R2713" i="6" s="1"/>
  <c r="Q131" i="6" a="1"/>
  <c r="Q131" i="6" s="1"/>
  <c r="R131" i="6" s="1"/>
  <c r="Q1887" i="6" a="1"/>
  <c r="Q1887" i="6" s="1"/>
  <c r="R1887" i="6" s="1"/>
  <c r="Q3102" i="6" a="1"/>
  <c r="Q3102" i="6" s="1"/>
  <c r="R3102" i="6" s="1"/>
  <c r="Q5768" i="6" a="1"/>
  <c r="Q5768" i="6" s="1"/>
  <c r="R5768" i="6" s="1"/>
  <c r="Q5607" i="6" a="1"/>
  <c r="Q5607" i="6" s="1"/>
  <c r="R5607" i="6" s="1"/>
  <c r="Q6937" i="6" a="1"/>
  <c r="Q6937" i="6" s="1"/>
  <c r="R6937" i="6" s="1"/>
  <c r="Q6452" i="6" a="1"/>
  <c r="Q6452" i="6" s="1"/>
  <c r="R6452" i="6" s="1"/>
  <c r="Q6887" i="6" a="1"/>
  <c r="Q6887" i="6" s="1"/>
  <c r="R6887" i="6" s="1"/>
  <c r="Q546" i="6" a="1"/>
  <c r="Q546" i="6" s="1"/>
  <c r="R546" i="6" s="1"/>
  <c r="Q2760" i="6" a="1"/>
  <c r="Q2760" i="6" s="1"/>
  <c r="R2760" i="6" s="1"/>
  <c r="Q4683" i="6" a="1"/>
  <c r="Q4683" i="6" s="1"/>
  <c r="R4683" i="6" s="1"/>
  <c r="Q785" i="6" a="1"/>
  <c r="Q785" i="6" s="1"/>
  <c r="R785" i="6" s="1"/>
  <c r="Q3104" i="6" a="1"/>
  <c r="Q3104" i="6" s="1"/>
  <c r="R3104" i="6" s="1"/>
  <c r="Q3481" i="6" a="1"/>
  <c r="Q3481" i="6" s="1"/>
  <c r="R3481" i="6" s="1"/>
  <c r="W3481" i="6" s="1"/>
  <c r="Q253" i="6" a="1"/>
  <c r="Q253" i="6" s="1"/>
  <c r="R253" i="6" s="1"/>
  <c r="Q6067" i="6" a="1"/>
  <c r="Q6067" i="6" s="1"/>
  <c r="R6067" i="6" s="1"/>
  <c r="Q5723" i="6" a="1"/>
  <c r="Q5723" i="6" s="1"/>
  <c r="R5723" i="6" s="1"/>
  <c r="Q3617" i="6" a="1"/>
  <c r="Q3617" i="6" s="1"/>
  <c r="R3617" i="6" s="1"/>
  <c r="Q6363" i="6" a="1"/>
  <c r="Q6363" i="6" s="1"/>
  <c r="R6363" i="6" s="1"/>
  <c r="Q1256" i="6" a="1"/>
  <c r="Q1256" i="6" s="1"/>
  <c r="R1256" i="6" s="1"/>
  <c r="Q658" i="6" a="1"/>
  <c r="Q658" i="6" s="1"/>
  <c r="R658" i="6" s="1"/>
  <c r="Q5025" i="6" a="1"/>
  <c r="Q5025" i="6" s="1"/>
  <c r="R5025" i="6" s="1"/>
  <c r="Q2453" i="6" a="1"/>
  <c r="Q2453" i="6" s="1"/>
  <c r="R2453" i="6" s="1"/>
  <c r="Q488" i="6" a="1"/>
  <c r="Q488" i="6" s="1"/>
  <c r="R488" i="6" s="1"/>
  <c r="Q2808" i="6" a="1"/>
  <c r="Q2808" i="6" s="1"/>
  <c r="R2808" i="6" s="1"/>
  <c r="Q25" i="6" a="1"/>
  <c r="Q25" i="6" s="1"/>
  <c r="R25" i="6" s="1"/>
  <c r="Q2831" i="6" a="1"/>
  <c r="Q2831" i="6" s="1"/>
  <c r="R2831" i="6" s="1"/>
  <c r="Q5614" i="6" a="1"/>
  <c r="Q5614" i="6" s="1"/>
  <c r="R5614" i="6" s="1"/>
  <c r="Q5676" i="6" a="1"/>
  <c r="Q5676" i="6" s="1"/>
  <c r="R5676" i="6" s="1"/>
  <c r="Q3272" i="6" a="1"/>
  <c r="Q3272" i="6" s="1"/>
  <c r="R3272" i="6" s="1"/>
  <c r="Q5477" i="6" a="1"/>
  <c r="Q5477" i="6" s="1"/>
  <c r="R5477" i="6" s="1"/>
  <c r="Q4989" i="6" a="1"/>
  <c r="Q4989" i="6" s="1"/>
  <c r="R4989" i="6" s="1"/>
  <c r="Q5476" i="6" a="1"/>
  <c r="Q5476" i="6" s="1"/>
  <c r="R5476" i="6" s="1"/>
  <c r="Q24" i="6" a="1"/>
  <c r="Q24" i="6" s="1"/>
  <c r="R24" i="6" s="1"/>
  <c r="Q2187" i="6" a="1"/>
  <c r="Q2187" i="6" s="1"/>
  <c r="R2187" i="6" s="1"/>
  <c r="Q4048" i="6" a="1"/>
  <c r="Q4048" i="6" s="1"/>
  <c r="R4048" i="6" s="1"/>
  <c r="Q6044" i="6" a="1"/>
  <c r="Q6044" i="6" s="1"/>
  <c r="R6044" i="6" s="1"/>
  <c r="Q449" i="6" a="1"/>
  <c r="Q449" i="6" s="1"/>
  <c r="R449" i="6" s="1"/>
  <c r="Q3459" i="6" a="1"/>
  <c r="Q3459" i="6" s="1"/>
  <c r="R3459" i="6" s="1"/>
  <c r="Q2773" i="6" a="1"/>
  <c r="Q2773" i="6" s="1"/>
  <c r="R2773" i="6" s="1"/>
  <c r="Q5390" i="6" a="1"/>
  <c r="Q5390" i="6" s="1"/>
  <c r="R5390" i="6" s="1"/>
  <c r="Q4904" i="6" a="1"/>
  <c r="Q4904" i="6" s="1"/>
  <c r="R4904" i="6" s="1"/>
  <c r="Q273" i="6" a="1"/>
  <c r="Q273" i="6" s="1"/>
  <c r="R273" i="6" s="1"/>
  <c r="Q3198" i="6" a="1"/>
  <c r="Q3198" i="6" s="1"/>
  <c r="R3198" i="6" s="1"/>
  <c r="Q2929" i="6" a="1"/>
  <c r="Q2929" i="6" s="1"/>
  <c r="R2929" i="6" s="1"/>
  <c r="Q2513" i="6" a="1"/>
  <c r="Q2513" i="6" s="1"/>
  <c r="R2513" i="6" s="1"/>
  <c r="Q1416" i="6" a="1"/>
  <c r="Q1416" i="6" s="1"/>
  <c r="R1416" i="6" s="1"/>
  <c r="Q833" i="6" a="1"/>
  <c r="Q833" i="6" s="1"/>
  <c r="R833" i="6" s="1"/>
  <c r="Q4637" i="6" a="1"/>
  <c r="Q4637" i="6" s="1"/>
  <c r="R4637" i="6" s="1"/>
  <c r="Q1884" i="6" a="1"/>
  <c r="Q1884" i="6" s="1"/>
  <c r="R1884" i="6" s="1"/>
  <c r="Q2138" i="6" a="1"/>
  <c r="Q2138" i="6" s="1"/>
  <c r="R2138" i="6" s="1"/>
  <c r="Q3905" i="6" a="1"/>
  <c r="Q3905" i="6" s="1"/>
  <c r="R3905" i="6" s="1"/>
  <c r="Q4486" i="6" a="1"/>
  <c r="Q4486" i="6" s="1"/>
  <c r="R4486" i="6" s="1"/>
  <c r="Q3059" i="6" a="1"/>
  <c r="Q3059" i="6" s="1"/>
  <c r="R3059" i="6" s="1"/>
  <c r="Q5474" i="6" a="1"/>
  <c r="Q5474" i="6" s="1"/>
  <c r="R5474" i="6" s="1"/>
  <c r="Q4918" i="6" a="1"/>
  <c r="Q4918" i="6" s="1"/>
  <c r="R4918" i="6" s="1"/>
  <c r="Q5020" i="6" a="1"/>
  <c r="Q5020" i="6" s="1"/>
  <c r="R5020" i="6" s="1"/>
  <c r="Q6351" i="6" a="1"/>
  <c r="Q6351" i="6" s="1"/>
  <c r="R6351" i="6" s="1"/>
  <c r="Q6777" i="6" a="1"/>
  <c r="Q6777" i="6" s="1"/>
  <c r="R6777" i="6" s="1"/>
  <c r="Q5267" i="6" a="1"/>
  <c r="Q5267" i="6" s="1"/>
  <c r="R5267" i="6" s="1"/>
  <c r="Q6564" i="6" a="1"/>
  <c r="Q6564" i="6" s="1"/>
  <c r="R6564" i="6" s="1"/>
  <c r="Q619" i="6" a="1"/>
  <c r="Q619" i="6" s="1"/>
  <c r="R619" i="6" s="1"/>
  <c r="Q2415" i="6" a="1"/>
  <c r="Q2415" i="6" s="1"/>
  <c r="R2415" i="6" s="1"/>
  <c r="Q4563" i="6" a="1"/>
  <c r="Q4563" i="6" s="1"/>
  <c r="R4563" i="6" s="1"/>
  <c r="Q4907" i="6" a="1"/>
  <c r="Q4907" i="6" s="1"/>
  <c r="R4907" i="6" s="1"/>
  <c r="Q4097" i="6" a="1"/>
  <c r="Q4097" i="6" s="1"/>
  <c r="R4097" i="6" s="1"/>
  <c r="Q4092" i="6" a="1"/>
  <c r="Q4092" i="6" s="1"/>
  <c r="R4092" i="6" s="1"/>
  <c r="Q7087" i="6" a="1"/>
  <c r="Q7087" i="6" s="1"/>
  <c r="R7087" i="6" s="1"/>
  <c r="Q3357" i="6" a="1"/>
  <c r="Q3357" i="6" s="1"/>
  <c r="R3357" i="6" s="1"/>
  <c r="Q6006" i="6" a="1"/>
  <c r="Q6006" i="6" s="1"/>
  <c r="R6006" i="6" s="1"/>
  <c r="Q35" i="6" a="1"/>
  <c r="Q35" i="6" s="1"/>
  <c r="R35" i="6" s="1"/>
  <c r="Q2598" i="6" a="1"/>
  <c r="Q2598" i="6" s="1"/>
  <c r="R2598" i="6" s="1"/>
  <c r="Q5289" i="6" a="1"/>
  <c r="Q5289" i="6" s="1"/>
  <c r="R5289" i="6" s="1"/>
  <c r="Q5769" i="6" a="1"/>
  <c r="Q5769" i="6" s="1"/>
  <c r="R5769" i="6" s="1"/>
  <c r="Q4993" i="6" a="1"/>
  <c r="Q4993" i="6" s="1"/>
  <c r="R4993" i="6" s="1"/>
  <c r="Q7020" i="6" a="1"/>
  <c r="Q7020" i="6" s="1"/>
  <c r="R7020" i="6" s="1"/>
  <c r="Q2403" i="6" a="1"/>
  <c r="Q2403" i="6" s="1"/>
  <c r="R2403" i="6" s="1"/>
  <c r="Q2975" i="6" a="1"/>
  <c r="Q2975" i="6" s="1"/>
  <c r="R2975" i="6" s="1"/>
  <c r="Q4299" i="6" a="1"/>
  <c r="Q4299" i="6" s="1"/>
  <c r="R4299" i="6" s="1"/>
  <c r="Q1570" i="6" a="1"/>
  <c r="Q1570" i="6" s="1"/>
  <c r="R1570" i="6" s="1"/>
  <c r="Q5709" i="6" a="1"/>
  <c r="Q5709" i="6" s="1"/>
  <c r="R5709" i="6" s="1"/>
  <c r="Q2679" i="6" a="1"/>
  <c r="Q2679" i="6" s="1"/>
  <c r="R2679" i="6" s="1"/>
  <c r="Q5223" i="6" a="1"/>
  <c r="Q5223" i="6" s="1"/>
  <c r="R5223" i="6" s="1"/>
  <c r="Q456" i="6" a="1"/>
  <c r="Q456" i="6" s="1"/>
  <c r="R456" i="6" s="1"/>
  <c r="Q5726" i="6" a="1"/>
  <c r="Q5726" i="6" s="1"/>
  <c r="R5726" i="6" s="1"/>
  <c r="Q496" i="6" a="1"/>
  <c r="Q496" i="6" s="1"/>
  <c r="R496" i="6" s="1"/>
  <c r="Q6462" i="6" a="1"/>
  <c r="Q6462" i="6" s="1"/>
  <c r="R6462" i="6" s="1"/>
  <c r="Q357" i="6" a="1"/>
  <c r="Q357" i="6" s="1"/>
  <c r="R357" i="6" s="1"/>
  <c r="Q3452" i="6" a="1"/>
  <c r="Q3452" i="6" s="1"/>
  <c r="R3452" i="6" s="1"/>
  <c r="Q34" i="6" a="1"/>
  <c r="Q34" i="6" s="1"/>
  <c r="R34" i="6" s="1"/>
  <c r="Q6280" i="6" a="1"/>
  <c r="Q6280" i="6" s="1"/>
  <c r="R6280" i="6" s="1"/>
  <c r="Q1447" i="6" a="1"/>
  <c r="Q1447" i="6" s="1"/>
  <c r="R1447" i="6" s="1"/>
  <c r="Q851" i="6" a="1"/>
  <c r="Q851" i="6" s="1"/>
  <c r="R851" i="6" s="1"/>
  <c r="Q904" i="6" a="1"/>
  <c r="Q904" i="6" s="1"/>
  <c r="R904" i="6" s="1"/>
  <c r="Q225" i="6" a="1"/>
  <c r="Q225" i="6" s="1"/>
  <c r="R225" i="6" s="1"/>
  <c r="Q6874" i="6" a="1"/>
  <c r="Q6874" i="6" s="1"/>
  <c r="R6874" i="6" s="1"/>
  <c r="Q936" i="6" a="1"/>
  <c r="Q936" i="6" s="1"/>
  <c r="R936" i="6" s="1"/>
  <c r="Q4278" i="6" a="1"/>
  <c r="Q4278" i="6" s="1"/>
  <c r="R4278" i="6" s="1"/>
  <c r="Q3713" i="6" a="1"/>
  <c r="Q3713" i="6" s="1"/>
  <c r="R3713" i="6" s="1"/>
  <c r="Q3934" i="6" a="1"/>
  <c r="Q3934" i="6" s="1"/>
  <c r="R3934" i="6" s="1"/>
  <c r="Q4035" i="6" a="1"/>
  <c r="Q4035" i="6" s="1"/>
  <c r="R4035" i="6" s="1"/>
  <c r="Q2999" i="6" a="1"/>
  <c r="Q2999" i="6" s="1"/>
  <c r="R2999" i="6" s="1"/>
  <c r="Q1176" i="6" a="1"/>
  <c r="Q1176" i="6" s="1"/>
  <c r="R1176" i="6" s="1"/>
  <c r="Q4038" i="6" a="1"/>
  <c r="Q4038" i="6" s="1"/>
  <c r="R4038" i="6" s="1"/>
  <c r="Q186" i="6" a="1"/>
  <c r="Q186" i="6" s="1"/>
  <c r="R186" i="6" s="1"/>
  <c r="Q5291" i="6" a="1"/>
  <c r="Q5291" i="6" s="1"/>
  <c r="R5291" i="6" s="1"/>
  <c r="Q4253" i="6" a="1"/>
  <c r="Q4253" i="6" s="1"/>
  <c r="R4253" i="6" s="1"/>
  <c r="Q6381" i="6" a="1"/>
  <c r="Q6381" i="6" s="1"/>
  <c r="R6381" i="6" s="1"/>
  <c r="Q268" i="6" a="1"/>
  <c r="Q268" i="6" s="1"/>
  <c r="R268" i="6" s="1"/>
  <c r="Q4221" i="6" a="1"/>
  <c r="Q4221" i="6" s="1"/>
  <c r="R4221" i="6" s="1"/>
  <c r="Q3657" i="6" a="1"/>
  <c r="Q3657" i="6" s="1"/>
  <c r="R3657" i="6" s="1"/>
  <c r="Q6003" i="6" a="1"/>
  <c r="Q6003" i="6" s="1"/>
  <c r="R6003" i="6" s="1"/>
  <c r="Q1151" i="6" a="1"/>
  <c r="Q1151" i="6" s="1"/>
  <c r="R1151" i="6" s="1"/>
  <c r="Q1810" i="6" a="1"/>
  <c r="Q1810" i="6" s="1"/>
  <c r="R1810" i="6" s="1"/>
  <c r="Q657" i="6" a="1"/>
  <c r="Q657" i="6" s="1"/>
  <c r="R657" i="6" s="1"/>
  <c r="Q4777" i="6" a="1"/>
  <c r="Q4777" i="6" s="1"/>
  <c r="R4777" i="6" s="1"/>
  <c r="Q3195" i="6" a="1"/>
  <c r="Q3195" i="6" s="1"/>
  <c r="R3195" i="6" s="1"/>
  <c r="Q4409" i="6" a="1"/>
  <c r="Q4409" i="6" s="1"/>
  <c r="R4409" i="6" s="1"/>
  <c r="Q666" i="6" a="1"/>
  <c r="Q666" i="6" s="1"/>
  <c r="R666" i="6" s="1"/>
  <c r="Q6205" i="6" a="1"/>
  <c r="Q6205" i="6" s="1"/>
  <c r="R6205" i="6" s="1"/>
  <c r="Q2612" i="6" a="1"/>
  <c r="Q2612" i="6" s="1"/>
  <c r="R2612" i="6" s="1"/>
  <c r="Q2985" i="6" a="1"/>
  <c r="Q2985" i="6" s="1"/>
  <c r="R2985" i="6" s="1"/>
  <c r="Q4397" i="6" a="1"/>
  <c r="Q4397" i="6" s="1"/>
  <c r="R4397" i="6" s="1"/>
  <c r="Q5526" i="6" a="1"/>
  <c r="Q5526" i="6" s="1"/>
  <c r="R5526" i="6" s="1"/>
  <c r="Q6679" i="6" a="1"/>
  <c r="Q6679" i="6" s="1"/>
  <c r="R6679" i="6" s="1"/>
  <c r="Q6641" i="6" a="1"/>
  <c r="Q6641" i="6" s="1"/>
  <c r="R6641" i="6" s="1"/>
  <c r="Q5498" i="6" a="1"/>
  <c r="Q5498" i="6" s="1"/>
  <c r="R5498" i="6" s="1"/>
  <c r="Q1745" i="6" a="1"/>
  <c r="Q1745" i="6" s="1"/>
  <c r="R1745" i="6" s="1"/>
  <c r="Q5629" i="6" a="1"/>
  <c r="Q5629" i="6" s="1"/>
  <c r="R5629" i="6" s="1"/>
  <c r="Q4928" i="6" a="1"/>
  <c r="Q4928" i="6" s="1"/>
  <c r="R4928" i="6" s="1"/>
  <c r="Q5643" i="6" a="1"/>
  <c r="Q5643" i="6" s="1"/>
  <c r="R5643" i="6" s="1"/>
  <c r="Q3378" i="6" a="1"/>
  <c r="Q3378" i="6" s="1"/>
  <c r="R3378" i="6" s="1"/>
  <c r="Q4318" i="6" a="1"/>
  <c r="Q4318" i="6" s="1"/>
  <c r="R4318" i="6" s="1"/>
  <c r="Q3654" i="6" a="1"/>
  <c r="Q3654" i="6" s="1"/>
  <c r="R3654" i="6" s="1"/>
  <c r="Q4281" i="6" a="1"/>
  <c r="Q4281" i="6" s="1"/>
  <c r="R4281" i="6" s="1"/>
  <c r="Q6084" i="6" a="1"/>
  <c r="Q6084" i="6" s="1"/>
  <c r="R6084" i="6" s="1"/>
  <c r="Q5773" i="6" a="1"/>
  <c r="Q5773" i="6" s="1"/>
  <c r="R5773" i="6" s="1"/>
  <c r="Q2995" i="6" a="1"/>
  <c r="Q2995" i="6" s="1"/>
  <c r="R2995" i="6" s="1"/>
  <c r="Q2431" i="6" a="1"/>
  <c r="Q2431" i="6" s="1"/>
  <c r="R2431" i="6" s="1"/>
  <c r="Q3194" i="6" a="1"/>
  <c r="Q3194" i="6" s="1"/>
  <c r="R3194" i="6" s="1"/>
  <c r="Q4264" i="6" a="1"/>
  <c r="Q4264" i="6" s="1"/>
  <c r="R4264" i="6" s="1"/>
  <c r="Q4340" i="6" a="1"/>
  <c r="Q4340" i="6" s="1"/>
  <c r="R4340" i="6" s="1"/>
  <c r="Q7102" i="6" a="1"/>
  <c r="Q7102" i="6" s="1"/>
  <c r="R7102" i="6" s="1"/>
  <c r="Q5905" i="6" a="1"/>
  <c r="Q5905" i="6" s="1"/>
  <c r="R5905" i="6" s="1"/>
  <c r="Q825" i="6" a="1"/>
  <c r="Q825" i="6" s="1"/>
  <c r="R825" i="6" s="1"/>
  <c r="Q2810" i="6" a="1"/>
  <c r="Q2810" i="6" s="1"/>
  <c r="R2810" i="6" s="1"/>
  <c r="Q5759" i="6" a="1"/>
  <c r="Q5759" i="6" s="1"/>
  <c r="R5759" i="6" s="1"/>
  <c r="Q3420" i="6" a="1"/>
  <c r="Q3420" i="6" s="1"/>
  <c r="R3420" i="6" s="1"/>
  <c r="Q4483" i="6" a="1"/>
  <c r="Q4483" i="6" s="1"/>
  <c r="R4483" i="6" s="1"/>
  <c r="Q4940" i="6" a="1"/>
  <c r="Q4940" i="6" s="1"/>
  <c r="R4940" i="6" s="1"/>
  <c r="Q3423" i="6" a="1"/>
  <c r="Q3423" i="6" s="1"/>
  <c r="R3423" i="6" s="1"/>
  <c r="Q971" i="6" a="1"/>
  <c r="Q971" i="6" s="1"/>
  <c r="R971" i="6" s="1"/>
  <c r="W971" i="6" s="1"/>
  <c r="Q7010" i="6" a="1"/>
  <c r="Q7010" i="6" s="1"/>
  <c r="R7010" i="6" s="1"/>
  <c r="Q4472" i="6" a="1"/>
  <c r="Q4472" i="6" s="1"/>
  <c r="R4472" i="6" s="1"/>
  <c r="Q5570" i="6" a="1"/>
  <c r="Q5570" i="6" s="1"/>
  <c r="R5570" i="6" s="1"/>
  <c r="Q5162" i="6" a="1"/>
  <c r="Q5162" i="6" s="1"/>
  <c r="R5162" i="6" s="1"/>
  <c r="Q1928" i="6" a="1"/>
  <c r="Q1928" i="6" s="1"/>
  <c r="R1928" i="6" s="1"/>
  <c r="Q6008" i="6" a="1"/>
  <c r="Q6008" i="6" s="1"/>
  <c r="R6008" i="6" s="1"/>
  <c r="Q6069" i="6" a="1"/>
  <c r="Q6069" i="6" s="1"/>
  <c r="R6069" i="6" s="1"/>
  <c r="Q6921" i="6" a="1"/>
  <c r="Q6921" i="6" s="1"/>
  <c r="R6921" i="6" s="1"/>
  <c r="Q4524" i="6" a="1"/>
  <c r="Q4524" i="6" s="1"/>
  <c r="R4524" i="6" s="1"/>
  <c r="Q4922" i="6" a="1"/>
  <c r="Q4922" i="6" s="1"/>
  <c r="R4922" i="6" s="1"/>
  <c r="W4922" i="6" s="1"/>
  <c r="Q1399" i="6" a="1"/>
  <c r="Q1399" i="6" s="1"/>
  <c r="R1399" i="6" s="1"/>
  <c r="Q5050" i="6" a="1"/>
  <c r="Q5050" i="6" s="1"/>
  <c r="R5050" i="6" s="1"/>
  <c r="Q1925" i="6" a="1"/>
  <c r="Q1925" i="6" s="1"/>
  <c r="R1925" i="6" s="1"/>
  <c r="Q3404" i="6" a="1"/>
  <c r="Q3404" i="6" s="1"/>
  <c r="R3404" i="6" s="1"/>
  <c r="Q6563" i="6" a="1"/>
  <c r="Q6563" i="6" s="1"/>
  <c r="R6563" i="6" s="1"/>
  <c r="W6563" i="6" s="1"/>
  <c r="Q2917" i="6" a="1"/>
  <c r="Q2917" i="6" s="1"/>
  <c r="R2917" i="6" s="1"/>
  <c r="Q5525" i="6" a="1"/>
  <c r="Q5525" i="6" s="1"/>
  <c r="R5525" i="6" s="1"/>
  <c r="Q4688" i="6" a="1"/>
  <c r="Q4688" i="6" s="1"/>
  <c r="R4688" i="6" s="1"/>
  <c r="Q4539" i="6" a="1"/>
  <c r="Q4539" i="6" s="1"/>
  <c r="R4539" i="6" s="1"/>
  <c r="Q2142" i="6" a="1"/>
  <c r="Q2142" i="6" s="1"/>
  <c r="R2142" i="6" s="1"/>
  <c r="W2142" i="6" s="1"/>
  <c r="Q6244" i="6" a="1"/>
  <c r="Q6244" i="6" s="1"/>
  <c r="R6244" i="6" s="1"/>
  <c r="Q4430" i="6" a="1"/>
  <c r="Q4430" i="6" s="1"/>
  <c r="R4430" i="6" s="1"/>
  <c r="Q185" i="6" a="1"/>
  <c r="Q185" i="6" s="1"/>
  <c r="R185" i="6" s="1"/>
  <c r="Q5797" i="6" a="1"/>
  <c r="Q5797" i="6" s="1"/>
  <c r="R5797" i="6" s="1"/>
  <c r="Q2637" i="6" a="1"/>
  <c r="Q2637" i="6" s="1"/>
  <c r="R2637" i="6" s="1"/>
  <c r="Q7009" i="6" a="1"/>
  <c r="Q7009" i="6" s="1"/>
  <c r="R7009" i="6" s="1"/>
  <c r="Q5451" i="6" a="1"/>
  <c r="Q5451" i="6" s="1"/>
  <c r="R5451" i="6" s="1"/>
  <c r="Q2892" i="6" a="1"/>
  <c r="Q2892" i="6" s="1"/>
  <c r="R2892" i="6" s="1"/>
  <c r="Q4806" i="6" a="1"/>
  <c r="Q4806" i="6" s="1"/>
  <c r="R4806" i="6" s="1"/>
  <c r="Q4150" i="6" a="1"/>
  <c r="Q4150" i="6" s="1"/>
  <c r="R4150" i="6" s="1"/>
  <c r="Q4561" i="6" a="1"/>
  <c r="Q4561" i="6" s="1"/>
  <c r="R4561" i="6" s="1"/>
  <c r="Q5862" i="6" a="1"/>
  <c r="Q5862" i="6" s="1"/>
  <c r="R5862" i="6" s="1"/>
  <c r="Q4538" i="6" a="1"/>
  <c r="Q4538" i="6" s="1"/>
  <c r="R4538" i="6" s="1"/>
  <c r="Q3344" i="6" a="1"/>
  <c r="Q3344" i="6" s="1"/>
  <c r="R3344" i="6" s="1"/>
  <c r="Q4436" i="6" a="1"/>
  <c r="Q4436" i="6" s="1"/>
  <c r="R4436" i="6" s="1"/>
  <c r="Q6180" i="6" a="1"/>
  <c r="Q6180" i="6" s="1"/>
  <c r="R6180" i="6" s="1"/>
  <c r="Q3819" i="6" a="1"/>
  <c r="Q3819" i="6" s="1"/>
  <c r="R3819" i="6" s="1"/>
  <c r="Q2197" i="6" a="1"/>
  <c r="Q2197" i="6" s="1"/>
  <c r="R2197" i="6" s="1"/>
  <c r="Q6771" i="6" a="1"/>
  <c r="Q6771" i="6" s="1"/>
  <c r="R6771" i="6" s="1"/>
  <c r="Q4179" i="6" a="1"/>
  <c r="Q4179" i="6" s="1"/>
  <c r="R4179" i="6" s="1"/>
  <c r="Q3526" i="6" a="1"/>
  <c r="Q3526" i="6" s="1"/>
  <c r="R3526" i="6" s="1"/>
  <c r="Q4287" i="6" a="1"/>
  <c r="Q4287" i="6" s="1"/>
  <c r="R4287" i="6" s="1"/>
  <c r="Q6502" i="6" a="1"/>
  <c r="Q6502" i="6" s="1"/>
  <c r="R6502" i="6" s="1"/>
  <c r="Q1445" i="6" a="1"/>
  <c r="Q1445" i="6" s="1"/>
  <c r="R1445" i="6" s="1"/>
  <c r="Q4923" i="6" a="1"/>
  <c r="Q4923" i="6" s="1"/>
  <c r="R4923" i="6" s="1"/>
  <c r="Q3264" i="6" a="1"/>
  <c r="Q3264" i="6" s="1"/>
  <c r="R3264" i="6" s="1"/>
  <c r="Q3956" i="6" a="1"/>
  <c r="Q3956" i="6" s="1"/>
  <c r="R3956" i="6" s="1"/>
  <c r="Q4371" i="6" a="1"/>
  <c r="Q4371" i="6" s="1"/>
  <c r="R4371" i="6" s="1"/>
  <c r="Q3823" i="6" a="1"/>
  <c r="Q3823" i="6" s="1"/>
  <c r="R3823" i="6" s="1"/>
  <c r="Q1578" i="6" a="1"/>
  <c r="Q1578" i="6" s="1"/>
  <c r="R1578" i="6" s="1"/>
  <c r="Q1697" i="6" a="1"/>
  <c r="Q1697" i="6" s="1"/>
  <c r="R1697" i="6" s="1"/>
  <c r="Q7088" i="6" a="1"/>
  <c r="Q7088" i="6" s="1"/>
  <c r="R7088" i="6" s="1"/>
  <c r="Q6490" i="6" a="1"/>
  <c r="Q6490" i="6" s="1"/>
  <c r="R6490" i="6" s="1"/>
  <c r="Q5315" i="6" a="1"/>
  <c r="Q5315" i="6" s="1"/>
  <c r="R5315" i="6" s="1"/>
  <c r="Q7034" i="6" a="1"/>
  <c r="Q7034" i="6" s="1"/>
  <c r="R7034" i="6" s="1"/>
  <c r="Q6497" i="6" a="1"/>
  <c r="Q6497" i="6" s="1"/>
  <c r="R6497" i="6" s="1"/>
  <c r="Q1008" i="6" a="1"/>
  <c r="Q1008" i="6" s="1"/>
  <c r="R1008" i="6" s="1"/>
  <c r="Q2529" i="6" a="1"/>
  <c r="Q2529" i="6" s="1"/>
  <c r="R2529" i="6" s="1"/>
  <c r="Q5195" i="6" a="1"/>
  <c r="Q5195" i="6" s="1"/>
  <c r="R5195" i="6" s="1"/>
  <c r="Q2201" i="6" a="1"/>
  <c r="Q2201" i="6" s="1"/>
  <c r="R2201" i="6" s="1"/>
  <c r="Q4157" i="6" a="1"/>
  <c r="Q4157" i="6" s="1"/>
  <c r="R4157" i="6" s="1"/>
  <c r="Q1426" i="6" a="1"/>
  <c r="Q1426" i="6" s="1"/>
  <c r="R1426" i="6" s="1"/>
  <c r="Q6493" i="6" a="1"/>
  <c r="Q6493" i="6" s="1"/>
  <c r="R6493" i="6" s="1"/>
  <c r="Q1345" i="6" a="1"/>
  <c r="Q1345" i="6" s="1"/>
  <c r="R1345" i="6" s="1"/>
  <c r="Q3131" i="6" a="1"/>
  <c r="Q3131" i="6" s="1"/>
  <c r="R3131" i="6" s="1"/>
  <c r="Q7014" i="6" a="1"/>
  <c r="Q7014" i="6" s="1"/>
  <c r="R7014" i="6" s="1"/>
  <c r="Q7039" i="6" a="1"/>
  <c r="Q7039" i="6" s="1"/>
  <c r="R7039" i="6" s="1"/>
  <c r="Q1913" i="6" a="1"/>
  <c r="Q1913" i="6" s="1"/>
  <c r="R1913" i="6" s="1"/>
  <c r="Q5515" i="6" a="1"/>
  <c r="Q5515" i="6" s="1"/>
  <c r="R5515" i="6" s="1"/>
  <c r="Q5606" i="6" a="1"/>
  <c r="Q5606" i="6" s="1"/>
  <c r="R5606" i="6" s="1"/>
  <c r="Q2115" i="6" a="1"/>
  <c r="Q2115" i="6" s="1"/>
  <c r="R2115" i="6" s="1"/>
  <c r="Q6195" i="6" a="1"/>
  <c r="Q6195" i="6" s="1"/>
  <c r="R6195" i="6" s="1"/>
  <c r="Q4203" i="6" a="1"/>
  <c r="Q4203" i="6" s="1"/>
  <c r="R4203" i="6" s="1"/>
  <c r="Q2827" i="6" a="1"/>
  <c r="Q2827" i="6" s="1"/>
  <c r="R2827" i="6" s="1"/>
  <c r="Q4945" i="6" a="1"/>
  <c r="Q4945" i="6" s="1"/>
  <c r="R4945" i="6" s="1"/>
  <c r="Q4718" i="6" a="1"/>
  <c r="Q4718" i="6" s="1"/>
  <c r="R4718" i="6" s="1"/>
  <c r="Q4478" i="6" a="1"/>
  <c r="Q4478" i="6" s="1"/>
  <c r="R4478" i="6" s="1"/>
  <c r="Q1278" i="6" a="1"/>
  <c r="Q1278" i="6" s="1"/>
  <c r="R1278" i="6" s="1"/>
  <c r="Q1300" i="6" a="1"/>
  <c r="Q1300" i="6" s="1"/>
  <c r="R1300" i="6" s="1"/>
  <c r="Q1297" i="6" a="1"/>
  <c r="Q1297" i="6" s="1"/>
  <c r="R1297" i="6" s="1"/>
  <c r="Q516" i="6" a="1"/>
  <c r="Q516" i="6" s="1"/>
  <c r="R516" i="6" s="1"/>
  <c r="Q4000" i="6" a="1"/>
  <c r="Q4000" i="6" s="1"/>
  <c r="R4000" i="6" s="1"/>
  <c r="Q759" i="6" a="1"/>
  <c r="Q759" i="6" s="1"/>
  <c r="R759" i="6" s="1"/>
  <c r="Q3708" i="6" a="1"/>
  <c r="Q3708" i="6" s="1"/>
  <c r="R3708" i="6" s="1"/>
  <c r="Q955" i="6" a="1"/>
  <c r="Q955" i="6" s="1"/>
  <c r="R955" i="6" s="1"/>
  <c r="Q4805" i="6" a="1"/>
  <c r="Q4805" i="6" s="1"/>
  <c r="R4805" i="6" s="1"/>
  <c r="Q3112" i="6" a="1"/>
  <c r="Q3112" i="6" s="1"/>
  <c r="R3112" i="6" s="1"/>
  <c r="Q4126" i="6" a="1"/>
  <c r="Q4126" i="6" s="1"/>
  <c r="R4126" i="6" s="1"/>
  <c r="Q3519" i="6" a="1"/>
  <c r="Q3519" i="6" s="1"/>
  <c r="R3519" i="6" s="1"/>
  <c r="Q1486" i="6" a="1"/>
  <c r="Q1486" i="6" s="1"/>
  <c r="R1486" i="6" s="1"/>
  <c r="Q3900" i="6" a="1"/>
  <c r="Q3900" i="6" s="1"/>
  <c r="R3900" i="6" s="1"/>
  <c r="Q4006" i="6" a="1"/>
  <c r="Q4006" i="6" s="1"/>
  <c r="R4006" i="6" s="1"/>
  <c r="Q446" i="6" a="1"/>
  <c r="Q446" i="6" s="1"/>
  <c r="R446" i="6" s="1"/>
  <c r="Q3201" i="6" a="1"/>
  <c r="Q3201" i="6" s="1"/>
  <c r="R3201" i="6" s="1"/>
  <c r="Q5068" i="6" a="1"/>
  <c r="Q5068" i="6" s="1"/>
  <c r="R5068" i="6" s="1"/>
  <c r="Q4975" i="6" a="1"/>
  <c r="Q4975" i="6" s="1"/>
  <c r="R4975" i="6" s="1"/>
  <c r="Q1506" i="6" a="1"/>
  <c r="Q1506" i="6" s="1"/>
  <c r="R1506" i="6" s="1"/>
  <c r="Q679" i="6" a="1"/>
  <c r="Q679" i="6" s="1"/>
  <c r="R679" i="6" s="1"/>
  <c r="Q4899" i="6" a="1"/>
  <c r="Q4899" i="6" s="1"/>
  <c r="R4899" i="6" s="1"/>
  <c r="Q5461" i="6" a="1"/>
  <c r="Q5461" i="6" s="1"/>
  <c r="R5461" i="6" s="1"/>
  <c r="Q4515" i="6" a="1"/>
  <c r="Q4515" i="6" s="1"/>
  <c r="R4515" i="6" s="1"/>
  <c r="Q6309" i="6" a="1"/>
  <c r="Q6309" i="6" s="1"/>
  <c r="R6309" i="6" s="1"/>
  <c r="Q6152" i="6" a="1"/>
  <c r="Q6152" i="6" s="1"/>
  <c r="R6152" i="6" s="1"/>
  <c r="Q2301" i="6" a="1"/>
  <c r="Q2301" i="6" s="1"/>
  <c r="R2301" i="6" s="1"/>
  <c r="Q1528" i="6" a="1"/>
  <c r="Q1528" i="6" s="1"/>
  <c r="R1528" i="6" s="1"/>
  <c r="Q4713" i="6" a="1"/>
  <c r="Q4713" i="6" s="1"/>
  <c r="R4713" i="6" s="1"/>
  <c r="Q2962" i="6" a="1"/>
  <c r="Q2962" i="6" s="1"/>
  <c r="R2962" i="6" s="1"/>
  <c r="Q5257" i="6" a="1"/>
  <c r="Q5257" i="6" s="1"/>
  <c r="R5257" i="6" s="1"/>
  <c r="Q1073" i="6" a="1"/>
  <c r="Q1073" i="6" s="1"/>
  <c r="R1073" i="6" s="1"/>
  <c r="Q5894" i="6" a="1"/>
  <c r="Q5894" i="6" s="1"/>
  <c r="R5894" i="6" s="1"/>
  <c r="Q4040" i="6" a="1"/>
  <c r="Q4040" i="6" s="1"/>
  <c r="R4040" i="6" s="1"/>
  <c r="Q170" i="6" a="1"/>
  <c r="Q170" i="6" s="1"/>
  <c r="R170" i="6" s="1"/>
  <c r="Q4254" i="6" a="1"/>
  <c r="Q4254" i="6" s="1"/>
  <c r="R4254" i="6" s="1"/>
  <c r="Q2738" i="6" a="1"/>
  <c r="Q2738" i="6" s="1"/>
  <c r="R2738" i="6" s="1"/>
  <c r="Q4588" i="6" a="1"/>
  <c r="Q4588" i="6" s="1"/>
  <c r="R4588" i="6" s="1"/>
  <c r="Q5129" i="6" a="1"/>
  <c r="Q5129" i="6" s="1"/>
  <c r="R5129" i="6" s="1"/>
  <c r="Q4704" i="6" a="1"/>
  <c r="Q4704" i="6" s="1"/>
  <c r="R4704" i="6" s="1"/>
  <c r="Q6630" i="6" a="1"/>
  <c r="Q6630" i="6" s="1"/>
  <c r="R6630" i="6" s="1"/>
  <c r="Q1879" i="6" a="1"/>
  <c r="Q1879" i="6" s="1"/>
  <c r="R1879" i="6" s="1"/>
  <c r="Q2096" i="6" a="1"/>
  <c r="Q2096" i="6" s="1"/>
  <c r="R2096" i="6" s="1"/>
  <c r="Q1990" i="6" a="1"/>
  <c r="Q1990" i="6" s="1"/>
  <c r="R1990" i="6" s="1"/>
  <c r="Q5141" i="6" a="1"/>
  <c r="Q5141" i="6" s="1"/>
  <c r="R5141" i="6" s="1"/>
  <c r="Q3101" i="6" a="1"/>
  <c r="Q3101" i="6" s="1"/>
  <c r="R3101" i="6" s="1"/>
  <c r="Q3788" i="6" a="1"/>
  <c r="Q3788" i="6" s="1"/>
  <c r="R3788" i="6" s="1"/>
  <c r="Q4980" i="6" a="1"/>
  <c r="Q4980" i="6" s="1"/>
  <c r="R4980" i="6" s="1"/>
  <c r="Q4378" i="6" a="1"/>
  <c r="Q4378" i="6" s="1"/>
  <c r="R4378" i="6" s="1"/>
  <c r="Q4876" i="6" a="1"/>
  <c r="Q4876" i="6" s="1"/>
  <c r="R4876" i="6" s="1"/>
  <c r="Q4508" i="6" a="1"/>
  <c r="Q4508" i="6" s="1"/>
  <c r="R4508" i="6" s="1"/>
  <c r="Q4446" i="6" a="1"/>
  <c r="Q4446" i="6" s="1"/>
  <c r="R4446" i="6" s="1"/>
  <c r="Q4042" i="6" a="1"/>
  <c r="Q4042" i="6" s="1"/>
  <c r="R4042" i="6" s="1"/>
  <c r="W4042" i="6" s="1"/>
  <c r="Q6797" i="6" a="1"/>
  <c r="Q6797" i="6" s="1"/>
  <c r="R6797" i="6" s="1"/>
  <c r="Q2659" i="6" a="1"/>
  <c r="Q2659" i="6" s="1"/>
  <c r="R2659" i="6" s="1"/>
  <c r="Q5329" i="6" a="1"/>
  <c r="Q5329" i="6" s="1"/>
  <c r="R5329" i="6" s="1"/>
  <c r="Q1676" i="6" a="1"/>
  <c r="Q1676" i="6" s="1"/>
  <c r="R1676" i="6" s="1"/>
  <c r="Q6261" i="6" a="1"/>
  <c r="Q6261" i="6" s="1"/>
  <c r="R6261" i="6" s="1"/>
  <c r="Q6315" i="6" a="1"/>
  <c r="Q6315" i="6" s="1"/>
  <c r="R6315" i="6" s="1"/>
  <c r="Q695" i="6" a="1"/>
  <c r="Q695" i="6" s="1"/>
  <c r="R695" i="6" s="1"/>
  <c r="Q5913" i="6" a="1"/>
  <c r="Q5913" i="6" s="1"/>
  <c r="R5913" i="6" s="1"/>
  <c r="Q6366" i="6" a="1"/>
  <c r="Q6366" i="6" s="1"/>
  <c r="R6366" i="6" s="1"/>
  <c r="Q5590" i="6" a="1"/>
  <c r="Q5590" i="6" s="1"/>
  <c r="R5590" i="6" s="1"/>
  <c r="Q867" i="6" a="1"/>
  <c r="Q867" i="6" s="1"/>
  <c r="R867" i="6" s="1"/>
  <c r="Q3695" i="6" a="1"/>
  <c r="Q3695" i="6" s="1"/>
  <c r="R3695" i="6" s="1"/>
  <c r="Q2736" i="6" a="1"/>
  <c r="Q2736" i="6" s="1"/>
  <c r="R2736" i="6" s="1"/>
  <c r="Q4912" i="6" a="1"/>
  <c r="Q4912" i="6" s="1"/>
  <c r="R4912" i="6" s="1"/>
  <c r="Q739" i="6" a="1"/>
  <c r="Q739" i="6" s="1"/>
  <c r="R739" i="6" s="1"/>
  <c r="Q1119" i="6" a="1"/>
  <c r="Q1119" i="6" s="1"/>
  <c r="R1119" i="6" s="1"/>
  <c r="Q4307" i="6" a="1"/>
  <c r="Q4307" i="6" s="1"/>
  <c r="R4307" i="6" s="1"/>
  <c r="Q1322" i="6" a="1"/>
  <c r="Q1322" i="6" s="1"/>
  <c r="R1322" i="6" s="1"/>
  <c r="Q3109" i="6" a="1"/>
  <c r="Q3109" i="6" s="1"/>
  <c r="R3109" i="6" s="1"/>
  <c r="Q6751" i="6" a="1"/>
  <c r="Q6751" i="6" s="1"/>
  <c r="R6751" i="6" s="1"/>
  <c r="Q6843" i="6" a="1"/>
  <c r="Q6843" i="6" s="1"/>
  <c r="R6843" i="6" s="1"/>
  <c r="Q502" i="6" a="1"/>
  <c r="Q502" i="6" s="1"/>
  <c r="R502" i="6" s="1"/>
  <c r="Q2266" i="6" a="1"/>
  <c r="Q2266" i="6" s="1"/>
  <c r="R2266" i="6" s="1"/>
  <c r="Q986" i="6" a="1"/>
  <c r="Q986" i="6" s="1"/>
  <c r="R986" i="6" s="1"/>
  <c r="Q6649" i="6" a="1"/>
  <c r="Q6649" i="6" s="1"/>
  <c r="R6649" i="6" s="1"/>
  <c r="Q4190" i="6" a="1"/>
  <c r="Q4190" i="6" s="1"/>
  <c r="R4190" i="6" s="1"/>
  <c r="Q115" i="6" a="1"/>
  <c r="Q115" i="6" s="1"/>
  <c r="R115" i="6" s="1"/>
  <c r="Q5446" i="6" a="1"/>
  <c r="Q5446" i="6" s="1"/>
  <c r="R5446" i="6" s="1"/>
  <c r="Q4383" i="6" a="1"/>
  <c r="Q4383" i="6" s="1"/>
  <c r="R4383" i="6" s="1"/>
  <c r="Q3443" i="6" a="1"/>
  <c r="Q3443" i="6" s="1"/>
  <c r="R3443" i="6" s="1"/>
  <c r="Q3623" i="6" a="1"/>
  <c r="Q3623" i="6" s="1"/>
  <c r="R3623" i="6" s="1"/>
  <c r="Q6764" i="6" a="1"/>
  <c r="Q6764" i="6" s="1"/>
  <c r="R6764" i="6" s="1"/>
  <c r="Q3868" i="6" a="1"/>
  <c r="Q3868" i="6" s="1"/>
  <c r="R3868" i="6" s="1"/>
  <c r="Q2294" i="6" a="1"/>
  <c r="Q2294" i="6" s="1"/>
  <c r="R2294" i="6" s="1"/>
  <c r="Q4373" i="6" a="1"/>
  <c r="Q4373" i="6" s="1"/>
  <c r="R4373" i="6" s="1"/>
  <c r="Q4570" i="6" a="1"/>
  <c r="Q4570" i="6" s="1"/>
  <c r="R4570" i="6" s="1"/>
  <c r="Q2244" i="6" a="1"/>
  <c r="Q2244" i="6" s="1"/>
  <c r="R2244" i="6" s="1"/>
  <c r="Q327" i="6" a="1"/>
  <c r="Q327" i="6" s="1"/>
  <c r="R327" i="6" s="1"/>
  <c r="Q5683" i="6" a="1"/>
  <c r="Q5683" i="6" s="1"/>
  <c r="R5683" i="6" s="1"/>
  <c r="Q3661" i="6" a="1"/>
  <c r="Q3661" i="6" s="1"/>
  <c r="R3661" i="6" s="1"/>
  <c r="Q1999" i="6" a="1"/>
  <c r="Q1999" i="6" s="1"/>
  <c r="R1999" i="6" s="1"/>
  <c r="Q1706" i="6" a="1"/>
  <c r="Q1706" i="6" s="1"/>
  <c r="R1706" i="6" s="1"/>
  <c r="Q2228" i="6" a="1"/>
  <c r="Q2228" i="6" s="1"/>
  <c r="R2228" i="6" s="1"/>
  <c r="Q4888" i="6" a="1"/>
  <c r="Q4888" i="6" s="1"/>
  <c r="R4888" i="6" s="1"/>
  <c r="Q3871" i="6" a="1"/>
  <c r="Q3871" i="6" s="1"/>
  <c r="R3871" i="6" s="1"/>
  <c r="Q4445" i="6" a="1"/>
  <c r="Q4445" i="6" s="1"/>
  <c r="R4445" i="6" s="1"/>
  <c r="Q6295" i="6" a="1"/>
  <c r="Q6295" i="6" s="1"/>
  <c r="R6295" i="6" s="1"/>
  <c r="Q6440" i="6" a="1"/>
  <c r="Q6440" i="6" s="1"/>
  <c r="R6440" i="6" s="1"/>
  <c r="Q5448" i="6" a="1"/>
  <c r="Q5448" i="6" s="1"/>
  <c r="R5448" i="6" s="1"/>
  <c r="Q505" i="6" a="1"/>
  <c r="Q505" i="6" s="1"/>
  <c r="R505" i="6" s="1"/>
  <c r="Q4843" i="6" a="1"/>
  <c r="Q4843" i="6" s="1"/>
  <c r="R4843" i="6" s="1"/>
  <c r="Q1861" i="6" a="1"/>
  <c r="Q1861" i="6" s="1"/>
  <c r="R1861" i="6" s="1"/>
  <c r="Q5182" i="6" a="1"/>
  <c r="Q5182" i="6" s="1"/>
  <c r="R5182" i="6" s="1"/>
  <c r="Q6814" i="6" a="1"/>
  <c r="Q6814" i="6" s="1"/>
  <c r="R6814" i="6" s="1"/>
  <c r="Q6453" i="6" a="1"/>
  <c r="Q6453" i="6" s="1"/>
  <c r="R6453" i="6" s="1"/>
  <c r="Q6113" i="6" a="1"/>
  <c r="Q6113" i="6" s="1"/>
  <c r="R6113" i="6" s="1"/>
  <c r="Q5827" i="6" a="1"/>
  <c r="Q5827" i="6" s="1"/>
  <c r="R5827" i="6" s="1"/>
  <c r="Q5647" i="6" a="1"/>
  <c r="Q5647" i="6" s="1"/>
  <c r="R5647" i="6" s="1"/>
  <c r="Q6192" i="6" a="1"/>
  <c r="Q6192" i="6" s="1"/>
  <c r="R6192" i="6" s="1"/>
  <c r="Q5341" i="6" a="1"/>
  <c r="Q5341" i="6" s="1"/>
  <c r="R5341" i="6" s="1"/>
  <c r="W5341" i="6" s="1"/>
  <c r="Q3230" i="6" a="1"/>
  <c r="Q3230" i="6" s="1"/>
  <c r="R3230" i="6" s="1"/>
  <c r="Q7003" i="6" a="1"/>
  <c r="Q7003" i="6" s="1"/>
  <c r="R7003" i="6" s="1"/>
  <c r="Q4110" i="6" a="1"/>
  <c r="Q4110" i="6" s="1"/>
  <c r="R4110" i="6" s="1"/>
  <c r="Q2820" i="6" a="1"/>
  <c r="Q2820" i="6" s="1"/>
  <c r="R2820" i="6" s="1"/>
  <c r="W2820" i="6" s="1"/>
  <c r="Q4021" i="6" a="1"/>
  <c r="Q4021" i="6" s="1"/>
  <c r="R4021" i="6" s="1"/>
  <c r="Q7021" i="6" a="1"/>
  <c r="Q7021" i="6" s="1"/>
  <c r="R7021" i="6" s="1"/>
  <c r="Q2478" i="6" a="1"/>
  <c r="Q2478" i="6" s="1"/>
  <c r="R2478" i="6" s="1"/>
  <c r="Q3387" i="6" a="1"/>
  <c r="Q3387" i="6" s="1"/>
  <c r="R3387" i="6" s="1"/>
  <c r="Q5987" i="6" a="1"/>
  <c r="Q5987" i="6" s="1"/>
  <c r="R5987" i="6" s="1"/>
  <c r="Q2213" i="6" a="1"/>
  <c r="Q2213" i="6" s="1"/>
  <c r="R2213" i="6" s="1"/>
  <c r="Q3476" i="6" a="1"/>
  <c r="Q3476" i="6" s="1"/>
  <c r="R3476" i="6" s="1"/>
  <c r="Q778" i="6" a="1"/>
  <c r="Q778" i="6" s="1"/>
  <c r="R778" i="6" s="1"/>
  <c r="Q850" i="6" a="1"/>
  <c r="Q850" i="6" s="1"/>
  <c r="R850" i="6" s="1"/>
  <c r="Q394" i="6" a="1"/>
  <c r="Q394" i="6" s="1"/>
  <c r="R394" i="6" s="1"/>
  <c r="Q4793" i="6" a="1"/>
  <c r="Q4793" i="6" s="1"/>
  <c r="R4793" i="6" s="1"/>
  <c r="Q4103" i="6" a="1"/>
  <c r="Q4103" i="6" s="1"/>
  <c r="R4103" i="6" s="1"/>
  <c r="Q4123" i="6" a="1"/>
  <c r="Q4123" i="6" s="1"/>
  <c r="R4123" i="6" s="1"/>
  <c r="Q3204" i="6" a="1"/>
  <c r="Q3204" i="6" s="1"/>
  <c r="R3204" i="6" s="1"/>
  <c r="Q6640" i="6" a="1"/>
  <c r="Q6640" i="6" s="1"/>
  <c r="R6640" i="6" s="1"/>
  <c r="Q5648" i="6" a="1"/>
  <c r="Q5648" i="6" s="1"/>
  <c r="R5648" i="6" s="1"/>
  <c r="Q6835" i="6" a="1"/>
  <c r="Q6835" i="6" s="1"/>
  <c r="R6835" i="6" s="1"/>
  <c r="Q3007" i="6" a="1"/>
  <c r="Q3007" i="6" s="1"/>
  <c r="R3007" i="6" s="1"/>
  <c r="Q2487" i="6" a="1"/>
  <c r="Q2487" i="6" s="1"/>
  <c r="R2487" i="6" s="1"/>
  <c r="Q7060" i="6" a="1"/>
  <c r="Q7060" i="6" s="1"/>
  <c r="R7060" i="6" s="1"/>
  <c r="Q1611" i="6" a="1"/>
  <c r="Q1611" i="6" s="1"/>
  <c r="R1611" i="6" s="1"/>
  <c r="Q2300" i="6" a="1"/>
  <c r="Q2300" i="6" s="1"/>
  <c r="R2300" i="6" s="1"/>
  <c r="Q5973" i="6" a="1"/>
  <c r="Q5973" i="6" s="1"/>
  <c r="R5973" i="6" s="1"/>
  <c r="Q872" i="6" a="1"/>
  <c r="Q872" i="6" s="1"/>
  <c r="R872" i="6" s="1"/>
  <c r="Q2799" i="6" a="1"/>
  <c r="Q2799" i="6" s="1"/>
  <c r="R2799" i="6" s="1"/>
  <c r="Q4229" i="6" a="1"/>
  <c r="Q4229" i="6" s="1"/>
  <c r="R4229" i="6" s="1"/>
  <c r="Q4074" i="6" a="1"/>
  <c r="Q4074" i="6" s="1"/>
  <c r="R4074" i="6" s="1"/>
  <c r="Q3157" i="6" a="1"/>
  <c r="Q3157" i="6" s="1"/>
  <c r="R3157" i="6" s="1"/>
  <c r="Q3092" i="6" a="1"/>
  <c r="Q3092" i="6" s="1"/>
  <c r="R3092" i="6" s="1"/>
  <c r="Q2068" i="6" a="1"/>
  <c r="Q2068" i="6" s="1"/>
  <c r="R2068" i="6" s="1"/>
  <c r="Q2107" i="6" a="1"/>
  <c r="Q2107" i="6" s="1"/>
  <c r="R2107" i="6" s="1"/>
  <c r="Q3174" i="6" a="1"/>
  <c r="Q3174" i="6" s="1"/>
  <c r="R3174" i="6" s="1"/>
  <c r="Q3763" i="6" a="1"/>
  <c r="Q3763" i="6" s="1"/>
  <c r="R3763" i="6" s="1"/>
  <c r="Q687" i="6" a="1"/>
  <c r="Q687" i="6" s="1"/>
  <c r="R687" i="6" s="1"/>
  <c r="Q4944" i="6" a="1"/>
  <c r="Q4944" i="6" s="1"/>
  <c r="R4944" i="6" s="1"/>
  <c r="Q5312" i="6" a="1"/>
  <c r="Q5312" i="6" s="1"/>
  <c r="R5312" i="6" s="1"/>
  <c r="Q4002" i="6" a="1"/>
  <c r="Q4002" i="6" s="1"/>
  <c r="R4002" i="6" s="1"/>
  <c r="Q4206" i="6" a="1"/>
  <c r="Q4206" i="6" s="1"/>
  <c r="R4206" i="6" s="1"/>
  <c r="Q1109" i="6" a="1"/>
  <c r="Q1109" i="6" s="1"/>
  <c r="R1109" i="6" s="1"/>
  <c r="Q210" i="6" a="1"/>
  <c r="Q210" i="6" s="1"/>
  <c r="R210" i="6" s="1"/>
  <c r="Q2259" i="6" a="1"/>
  <c r="Q2259" i="6" s="1"/>
  <c r="R2259" i="6" s="1"/>
  <c r="Q4957" i="6" a="1"/>
  <c r="Q4957" i="6" s="1"/>
  <c r="R4957" i="6" s="1"/>
  <c r="Q774" i="6" a="1"/>
  <c r="Q774" i="6" s="1"/>
  <c r="R774" i="6" s="1"/>
  <c r="Q3799" i="6" a="1"/>
  <c r="Q3799" i="6" s="1"/>
  <c r="R3799" i="6" s="1"/>
  <c r="Q1532" i="6" a="1"/>
  <c r="Q1532" i="6" s="1"/>
  <c r="R1532" i="6" s="1"/>
  <c r="Q1456" i="6" a="1"/>
  <c r="Q1456" i="6" s="1"/>
  <c r="R1456" i="6" s="1"/>
  <c r="Q4835" i="6" a="1"/>
  <c r="Q4835" i="6" s="1"/>
  <c r="R4835" i="6" s="1"/>
  <c r="Q903" i="6" a="1"/>
  <c r="Q903" i="6" s="1"/>
  <c r="R903" i="6" s="1"/>
  <c r="Q2012" i="6" a="1"/>
  <c r="Q2012" i="6" s="1"/>
  <c r="R2012" i="6" s="1"/>
  <c r="Q6446" i="6" a="1"/>
  <c r="Q6446" i="6" s="1"/>
  <c r="R6446" i="6" s="1"/>
  <c r="Q6041" i="6" a="1"/>
  <c r="Q6041" i="6" s="1"/>
  <c r="R6041" i="6" s="1"/>
  <c r="Q4839" i="6" a="1"/>
  <c r="Q4839" i="6" s="1"/>
  <c r="R4839" i="6" s="1"/>
  <c r="Q4560" i="6" a="1"/>
  <c r="Q4560" i="6" s="1"/>
  <c r="R4560" i="6" s="1"/>
  <c r="Q2766" i="6" a="1"/>
  <c r="Q2766" i="6" s="1"/>
  <c r="R2766" i="6" s="1"/>
  <c r="Q2023" i="6" a="1"/>
  <c r="Q2023" i="6" s="1"/>
  <c r="R2023" i="6" s="1"/>
  <c r="Q4473" i="6" a="1"/>
  <c r="Q4473" i="6" s="1"/>
  <c r="R4473" i="6" s="1"/>
  <c r="Q6425" i="6" a="1"/>
  <c r="Q6425" i="6" s="1"/>
  <c r="R6425" i="6" s="1"/>
  <c r="Q738" i="6" a="1"/>
  <c r="Q738" i="6" s="1"/>
  <c r="R738" i="6" s="1"/>
  <c r="Q2932" i="6" a="1"/>
  <c r="Q2932" i="6" s="1"/>
  <c r="R2932" i="6" s="1"/>
  <c r="Q2390" i="6" a="1"/>
  <c r="Q2390" i="6" s="1"/>
  <c r="R2390" i="6" s="1"/>
  <c r="W2390" i="6" s="1"/>
  <c r="Q3003" i="6" a="1"/>
  <c r="Q3003" i="6" s="1"/>
  <c r="R3003" i="6" s="1"/>
  <c r="Q1692" i="6" a="1"/>
  <c r="Q1692" i="6" s="1"/>
  <c r="R1692" i="6" s="1"/>
  <c r="Q6197" i="6" a="1"/>
  <c r="Q6197" i="6" s="1"/>
  <c r="R6197" i="6" s="1"/>
  <c r="Q1648" i="6" a="1"/>
  <c r="Q1648" i="6" s="1"/>
  <c r="R1648" i="6" s="1"/>
  <c r="Q6421" i="6" a="1"/>
  <c r="Q6421" i="6" s="1"/>
  <c r="R6421" i="6" s="1"/>
  <c r="Q1920" i="6" a="1"/>
  <c r="Q1920" i="6" s="1"/>
  <c r="R1920" i="6" s="1"/>
  <c r="Q2789" i="6" a="1"/>
  <c r="Q2789" i="6" s="1"/>
  <c r="R2789" i="6" s="1"/>
  <c r="Q5134" i="6" a="1"/>
  <c r="Q5134" i="6" s="1"/>
  <c r="R5134" i="6" s="1"/>
  <c r="Q3862" i="6" a="1"/>
  <c r="Q3862" i="6" s="1"/>
  <c r="R3862" i="6" s="1"/>
  <c r="Q4368" i="6" a="1"/>
  <c r="Q4368" i="6" s="1"/>
  <c r="R4368" i="6" s="1"/>
  <c r="Q1126" i="6" a="1"/>
  <c r="Q1126" i="6" s="1"/>
  <c r="R1126" i="6" s="1"/>
  <c r="Q718" i="6" a="1"/>
  <c r="Q718" i="6" s="1"/>
  <c r="R718" i="6" s="1"/>
  <c r="Q1927" i="6" a="1"/>
  <c r="Q1927" i="6" s="1"/>
  <c r="R1927" i="6" s="1"/>
  <c r="Q2211" i="6" a="1"/>
  <c r="Q2211" i="6" s="1"/>
  <c r="R2211" i="6" s="1"/>
  <c r="W2211" i="6" s="1"/>
  <c r="Q6165" i="6" a="1"/>
  <c r="Q6165" i="6" s="1"/>
  <c r="R6165" i="6" s="1"/>
  <c r="Q6710" i="6" a="1"/>
  <c r="Q6710" i="6" s="1"/>
  <c r="R6710" i="6" s="1"/>
  <c r="Q1767" i="6" a="1"/>
  <c r="Q1767" i="6" s="1"/>
  <c r="R1767" i="6" s="1"/>
  <c r="Q250" i="6" a="1"/>
  <c r="Q250" i="6" s="1"/>
  <c r="R250" i="6" s="1"/>
  <c r="Q3446" i="6" a="1"/>
  <c r="Q3446" i="6" s="1"/>
  <c r="R3446" i="6" s="1"/>
  <c r="Q2349" i="6" a="1"/>
  <c r="Q2349" i="6" s="1"/>
  <c r="R2349" i="6" s="1"/>
  <c r="Q799" i="6" a="1"/>
  <c r="Q799" i="6" s="1"/>
  <c r="R799" i="6" s="1"/>
  <c r="Q5152" i="6" a="1"/>
  <c r="Q5152" i="6" s="1"/>
  <c r="R5152" i="6" s="1"/>
  <c r="Q6100" i="6" a="1"/>
  <c r="Q6100" i="6" s="1"/>
  <c r="R6100" i="6" s="1"/>
  <c r="Q5646" i="6" a="1"/>
  <c r="Q5646" i="6" s="1"/>
  <c r="R5646" i="6" s="1"/>
  <c r="Q4118" i="6" a="1"/>
  <c r="Q4118" i="6" s="1"/>
  <c r="R4118" i="6" s="1"/>
  <c r="Q886" i="6" a="1"/>
  <c r="Q886" i="6" s="1"/>
  <c r="R886" i="6" s="1"/>
  <c r="Q6463" i="6" a="1"/>
  <c r="Q6463" i="6" s="1"/>
  <c r="R6463" i="6" s="1"/>
  <c r="Q465" i="6" a="1"/>
  <c r="Q465" i="6" s="1"/>
  <c r="R465" i="6" s="1"/>
  <c r="Q2967" i="6" a="1"/>
  <c r="Q2967" i="6" s="1"/>
  <c r="R2967" i="6" s="1"/>
  <c r="Q2426" i="6" a="1"/>
  <c r="Q2426" i="6" s="1"/>
  <c r="R2426" i="6" s="1"/>
  <c r="Q102" i="6" a="1"/>
  <c r="Q102" i="6" s="1"/>
  <c r="R102" i="6" s="1"/>
  <c r="Q2322" i="6" a="1"/>
  <c r="Q2322" i="6" s="1"/>
  <c r="R2322" i="6" s="1"/>
  <c r="Q5365" i="6" a="1"/>
  <c r="Q5365" i="6" s="1"/>
  <c r="R5365" i="6" s="1"/>
  <c r="Q3993" i="6" a="1"/>
  <c r="Q3993" i="6" s="1"/>
  <c r="R3993" i="6" s="1"/>
  <c r="Q4886" i="6" a="1"/>
  <c r="Q4886" i="6" s="1"/>
  <c r="R4886" i="6" s="1"/>
  <c r="Q3356" i="6" a="1"/>
  <c r="Q3356" i="6" s="1"/>
  <c r="R3356" i="6" s="1"/>
  <c r="Q6484" i="6" a="1"/>
  <c r="Q6484" i="6" s="1"/>
  <c r="R6484" i="6" s="1"/>
  <c r="Q4288" i="6" a="1"/>
  <c r="Q4288" i="6" s="1"/>
  <c r="R4288" i="6" s="1"/>
  <c r="Q7049" i="6" a="1"/>
  <c r="Q7049" i="6" s="1"/>
  <c r="R7049" i="6" s="1"/>
  <c r="Q2047" i="6" a="1"/>
  <c r="Q2047" i="6" s="1"/>
  <c r="R2047" i="6" s="1"/>
  <c r="Q4901" i="6" a="1"/>
  <c r="Q4901" i="6" s="1"/>
  <c r="R4901" i="6" s="1"/>
  <c r="Q6477" i="6" a="1"/>
  <c r="Q6477" i="6" s="1"/>
  <c r="R6477" i="6" s="1"/>
  <c r="Q4642" i="6" a="1"/>
  <c r="Q4642" i="6" s="1"/>
  <c r="R4642" i="6" s="1"/>
  <c r="Q743" i="6" a="1"/>
  <c r="Q743" i="6" s="1"/>
  <c r="R743" i="6" s="1"/>
  <c r="Q6869" i="6" a="1"/>
  <c r="Q6869" i="6" s="1"/>
  <c r="R6869" i="6" s="1"/>
  <c r="Q5991" i="6" a="1"/>
  <c r="Q5991" i="6" s="1"/>
  <c r="R5991" i="6" s="1"/>
  <c r="Q600" i="6" a="1"/>
  <c r="Q600" i="6" s="1"/>
  <c r="R600" i="6" s="1"/>
  <c r="Q6106" i="6" a="1"/>
  <c r="Q6106" i="6" s="1"/>
  <c r="R6106" i="6" s="1"/>
  <c r="Q2673" i="6" a="1"/>
  <c r="Q2673" i="6" s="1"/>
  <c r="R2673" i="6" s="1"/>
  <c r="Q6378" i="6" a="1"/>
  <c r="Q6378" i="6" s="1"/>
  <c r="R6378" i="6" s="1"/>
  <c r="Q205" i="6" a="1"/>
  <c r="Q205" i="6" s="1"/>
  <c r="R205" i="6" s="1"/>
  <c r="Q6523" i="6" a="1"/>
  <c r="Q6523" i="6" s="1"/>
  <c r="R6523" i="6" s="1"/>
  <c r="Q2103" i="6" a="1"/>
  <c r="Q2103" i="6" s="1"/>
  <c r="R2103" i="6" s="1"/>
  <c r="Q4824" i="6" a="1"/>
  <c r="Q4824" i="6" s="1"/>
  <c r="R4824" i="6" s="1"/>
  <c r="Q4841" i="6" a="1"/>
  <c r="Q4841" i="6" s="1"/>
  <c r="R4841" i="6" s="1"/>
  <c r="Q4517" i="6" a="1"/>
  <c r="Q4517" i="6" s="1"/>
  <c r="R4517" i="6" s="1"/>
  <c r="Q1275" i="6" a="1"/>
  <c r="Q1275" i="6" s="1"/>
  <c r="R1275" i="6" s="1"/>
  <c r="Q6284" i="6" a="1"/>
  <c r="Q6284" i="6" s="1"/>
  <c r="R6284" i="6" s="1"/>
  <c r="Q2014" i="6" a="1"/>
  <c r="Q2014" i="6" s="1"/>
  <c r="R2014" i="6" s="1"/>
  <c r="Q54" i="6" a="1"/>
  <c r="Q54" i="6" s="1"/>
  <c r="R54" i="6" s="1"/>
  <c r="Q5069" i="6" a="1"/>
  <c r="Q5069" i="6" s="1"/>
  <c r="R5069" i="6" s="1"/>
  <c r="Q4598" i="6" a="1"/>
  <c r="Q4598" i="6" s="1"/>
  <c r="R4598" i="6" s="1"/>
  <c r="Q4028" i="6" a="1"/>
  <c r="Q4028" i="6" s="1"/>
  <c r="R4028" i="6" s="1"/>
  <c r="Q4675" i="6" a="1"/>
  <c r="Q4675" i="6" s="1"/>
  <c r="R4675" i="6" s="1"/>
  <c r="Q3848" i="6" a="1"/>
  <c r="Q3848" i="6" s="1"/>
  <c r="R3848" i="6" s="1"/>
  <c r="Q1501" i="6" a="1"/>
  <c r="Q1501" i="6" s="1"/>
  <c r="R1501" i="6" s="1"/>
  <c r="Q6103" i="6" a="1"/>
  <c r="Q6103" i="6" s="1"/>
  <c r="R6103" i="6" s="1"/>
  <c r="Q3" i="6" a="1"/>
  <c r="Q3" i="6" s="1"/>
  <c r="R3" i="6" s="1"/>
  <c r="Q6985" i="6" a="1"/>
  <c r="Q6985" i="6" s="1"/>
  <c r="R6985" i="6" s="1"/>
  <c r="Q4272" i="6" a="1"/>
  <c r="Q4272" i="6" s="1"/>
  <c r="R4272" i="6" s="1"/>
  <c r="Q5274" i="6" a="1"/>
  <c r="Q5274" i="6" s="1"/>
  <c r="R5274" i="6" s="1"/>
  <c r="Q3818" i="6" a="1"/>
  <c r="Q3818" i="6" s="1"/>
  <c r="R3818" i="6" s="1"/>
  <c r="Q984" i="6" a="1"/>
  <c r="Q984" i="6" s="1"/>
  <c r="R984" i="6" s="1"/>
  <c r="Q1234" i="6" a="1"/>
  <c r="Q1234" i="6" s="1"/>
  <c r="R1234" i="6" s="1"/>
  <c r="Q387" i="6" a="1"/>
  <c r="Q387" i="6" s="1"/>
  <c r="R387" i="6" s="1"/>
  <c r="Q1758" i="6" a="1"/>
  <c r="Q1758" i="6" s="1"/>
  <c r="R1758" i="6" s="1"/>
  <c r="Q3740" i="6" a="1"/>
  <c r="Q3740" i="6" s="1"/>
  <c r="R3740" i="6" s="1"/>
  <c r="Q3968" i="6" a="1"/>
  <c r="Q3968" i="6" s="1"/>
  <c r="R3968" i="6" s="1"/>
  <c r="Q49" i="6" a="1"/>
  <c r="Q49" i="6" s="1"/>
  <c r="R49" i="6" s="1"/>
  <c r="Q5929" i="6" a="1"/>
  <c r="Q5929" i="6" s="1"/>
  <c r="R5929" i="6" s="1"/>
  <c r="Q6675" i="6" a="1"/>
  <c r="Q6675" i="6" s="1"/>
  <c r="R6675" i="6" s="1"/>
  <c r="Q4557" i="6" a="1"/>
  <c r="Q4557" i="6" s="1"/>
  <c r="R4557" i="6" s="1"/>
  <c r="Q2965" i="6" a="1"/>
  <c r="Q2965" i="6" s="1"/>
  <c r="R2965" i="6" s="1"/>
  <c r="Q6575" i="6" a="1"/>
  <c r="Q6575" i="6" s="1"/>
  <c r="R6575" i="6" s="1"/>
  <c r="Q4924" i="6" a="1"/>
  <c r="Q4924" i="6" s="1"/>
  <c r="R4924" i="6" s="1"/>
  <c r="Q4996" i="6" a="1"/>
  <c r="Q4996" i="6" s="1"/>
  <c r="R4996" i="6" s="1"/>
  <c r="Q1877" i="6" a="1"/>
  <c r="Q1877" i="6" s="1"/>
  <c r="R1877" i="6" s="1"/>
  <c r="Q1088" i="6" a="1"/>
  <c r="Q1088" i="6" s="1"/>
  <c r="R1088" i="6" s="1"/>
  <c r="Q5072" i="6" a="1"/>
  <c r="Q5072" i="6" s="1"/>
  <c r="R5072" i="6" s="1"/>
  <c r="Q2733" i="6" a="1"/>
  <c r="Q2733" i="6" s="1"/>
  <c r="R2733" i="6" s="1"/>
  <c r="Q4500" i="6" a="1"/>
  <c r="Q4500" i="6" s="1"/>
  <c r="R4500" i="6" s="1"/>
  <c r="Q1906" i="6" a="1"/>
  <c r="Q1906" i="6" s="1"/>
  <c r="R1906" i="6" s="1"/>
  <c r="Q5441" i="6" a="1"/>
  <c r="Q5441" i="6" s="1"/>
  <c r="R5441" i="6" s="1"/>
  <c r="Q5817" i="6" a="1"/>
  <c r="Q5817" i="6" s="1"/>
  <c r="R5817" i="6" s="1"/>
  <c r="Q429" i="6" a="1"/>
  <c r="Q429" i="6" s="1"/>
  <c r="R429" i="6" s="1"/>
  <c r="Q5539" i="6" a="1"/>
  <c r="Q5539" i="6" s="1"/>
  <c r="R5539" i="6" s="1"/>
  <c r="Q4769" i="6" a="1"/>
  <c r="Q4769" i="6" s="1"/>
  <c r="R4769" i="6" s="1"/>
  <c r="Q3396" i="6" a="1"/>
  <c r="Q3396" i="6" s="1"/>
  <c r="R3396" i="6" s="1"/>
  <c r="Q5506" i="6" a="1"/>
  <c r="Q5506" i="6" s="1"/>
  <c r="R5506" i="6" s="1"/>
  <c r="Q1757" i="6" a="1"/>
  <c r="Q1757" i="6" s="1"/>
  <c r="R1757" i="6" s="1"/>
  <c r="Q173" i="6" a="1"/>
  <c r="Q173" i="6" s="1"/>
  <c r="R173" i="6" s="1"/>
  <c r="Q3668" i="6" a="1"/>
  <c r="Q3668" i="6" s="1"/>
  <c r="R3668" i="6" s="1"/>
  <c r="Q4244" i="6" a="1"/>
  <c r="Q4244" i="6" s="1"/>
  <c r="R4244" i="6" s="1"/>
  <c r="Q4947" i="6" a="1"/>
  <c r="Q4947" i="6" s="1"/>
  <c r="R4947" i="6" s="1"/>
  <c r="Q134" i="6" a="1"/>
  <c r="Q134" i="6" s="1"/>
  <c r="R134" i="6" s="1"/>
  <c r="Q4992" i="6" a="1"/>
  <c r="Q4992" i="6" s="1"/>
  <c r="R4992" i="6" s="1"/>
  <c r="Q4668" i="6" a="1"/>
  <c r="Q4668" i="6" s="1"/>
  <c r="R4668" i="6" s="1"/>
  <c r="Q1338" i="6" a="1"/>
  <c r="Q1338" i="6" s="1"/>
  <c r="R1338" i="6" s="1"/>
  <c r="Q5502" i="6" a="1"/>
  <c r="Q5502" i="6" s="1"/>
  <c r="R5502" i="6" s="1"/>
  <c r="Q4026" i="6" a="1"/>
  <c r="Q4026" i="6" s="1"/>
  <c r="R4026" i="6" s="1"/>
  <c r="Q4376" i="6" a="1"/>
  <c r="Q4376" i="6" s="1"/>
  <c r="R4376" i="6" s="1"/>
  <c r="Q5740" i="6" a="1"/>
  <c r="Q5740" i="6" s="1"/>
  <c r="R5740" i="6" s="1"/>
  <c r="Q6920" i="6" a="1"/>
  <c r="Q6920" i="6" s="1"/>
  <c r="R6920" i="6" s="1"/>
  <c r="Q4764" i="6" a="1"/>
  <c r="Q4764" i="6" s="1"/>
  <c r="R4764" i="6" s="1"/>
  <c r="Q7028" i="6" a="1"/>
  <c r="Q7028" i="6" s="1"/>
  <c r="R7028" i="6" s="1"/>
  <c r="Q1223" i="6" a="1"/>
  <c r="Q1223" i="6" s="1"/>
  <c r="R1223" i="6" s="1"/>
  <c r="Q6768" i="6" a="1"/>
  <c r="Q6768" i="6" s="1"/>
  <c r="R6768" i="6" s="1"/>
  <c r="Q5651" i="6" a="1"/>
  <c r="Q5651" i="6" s="1"/>
  <c r="R5651" i="6" s="1"/>
  <c r="Q6724" i="6" a="1"/>
  <c r="Q6724" i="6" s="1"/>
  <c r="R6724" i="6" s="1"/>
  <c r="Q5063" i="6" a="1"/>
  <c r="Q5063" i="6" s="1"/>
  <c r="R5063" i="6" s="1"/>
  <c r="Q245" i="6" a="1"/>
  <c r="Q245" i="6" s="1"/>
  <c r="R245" i="6" s="1"/>
  <c r="Q178" i="6" a="1"/>
  <c r="Q178" i="6" s="1"/>
  <c r="R178" i="6" s="1"/>
  <c r="Q6146" i="6" a="1"/>
  <c r="Q6146" i="6" s="1"/>
  <c r="R6146" i="6" s="1"/>
  <c r="Q5743" i="6" a="1"/>
  <c r="Q5743" i="6" s="1"/>
  <c r="R5743" i="6" s="1"/>
  <c r="Q1046" i="6" a="1"/>
  <c r="Q1046" i="6" s="1"/>
  <c r="R1046" i="6" s="1"/>
  <c r="W1046" i="6" s="1"/>
  <c r="Q1494" i="6" a="1"/>
  <c r="Q1494" i="6" s="1"/>
  <c r="R1494" i="6" s="1"/>
  <c r="Q1609" i="6" a="1"/>
  <c r="Q1609" i="6" s="1"/>
  <c r="R1609" i="6" s="1"/>
  <c r="Q6365" i="6" a="1"/>
  <c r="Q6365" i="6" s="1"/>
  <c r="R6365" i="6" s="1"/>
  <c r="Q4271" i="6" a="1"/>
  <c r="Q4271" i="6" s="1"/>
  <c r="R4271" i="6" s="1"/>
  <c r="Q155" i="6" a="1"/>
  <c r="Q155" i="6" s="1"/>
  <c r="R155" i="6" s="1"/>
  <c r="Q7045" i="6" a="1"/>
  <c r="Q7045" i="6" s="1"/>
  <c r="R7045" i="6" s="1"/>
  <c r="Q1844" i="6" a="1"/>
  <c r="Q1844" i="6" s="1"/>
  <c r="R1844" i="6" s="1"/>
  <c r="Q3922" i="6" a="1"/>
  <c r="Q3922" i="6" s="1"/>
  <c r="R3922" i="6" s="1"/>
  <c r="Q2518" i="6" a="1"/>
  <c r="Q2518" i="6" s="1"/>
  <c r="R2518" i="6" s="1"/>
  <c r="Q2064" i="6" a="1"/>
  <c r="Q2064" i="6" s="1"/>
  <c r="R2064" i="6" s="1"/>
  <c r="Q6449" i="6" a="1"/>
  <c r="Q6449" i="6" s="1"/>
  <c r="R6449" i="6" s="1"/>
  <c r="Q940" i="6" a="1"/>
  <c r="Q940" i="6" s="1"/>
  <c r="R940" i="6" s="1"/>
  <c r="Q6104" i="6" a="1"/>
  <c r="Q6104" i="6" s="1"/>
  <c r="R6104" i="6" s="1"/>
  <c r="Q1783" i="6" a="1"/>
  <c r="Q1783" i="6" s="1"/>
  <c r="R1783" i="6" s="1"/>
  <c r="Q1470" i="6" a="1"/>
  <c r="Q1470" i="6" s="1"/>
  <c r="R1470" i="6" s="1"/>
  <c r="Q5618" i="6" a="1"/>
  <c r="Q5618" i="6" s="1"/>
  <c r="R5618" i="6" s="1"/>
  <c r="Q5994" i="6" a="1"/>
  <c r="Q5994" i="6" s="1"/>
  <c r="R5994" i="6" s="1"/>
  <c r="Q2930" i="6" a="1"/>
  <c r="Q2930" i="6" s="1"/>
  <c r="R2930" i="6" s="1"/>
  <c r="Q2570" i="6" a="1"/>
  <c r="Q2570" i="6" s="1"/>
  <c r="R2570" i="6" s="1"/>
  <c r="Q7013" i="6" a="1"/>
  <c r="Q7013" i="6" s="1"/>
  <c r="R7013" i="6" s="1"/>
  <c r="Q2302" i="6" a="1"/>
  <c r="Q2302" i="6" s="1"/>
  <c r="R2302" i="6" s="1"/>
  <c r="Q1836" i="6" a="1"/>
  <c r="Q1836" i="6" s="1"/>
  <c r="R1836" i="6" s="1"/>
  <c r="Q418" i="6" a="1"/>
  <c r="Q418" i="6" s="1"/>
  <c r="R418" i="6" s="1"/>
  <c r="Q3093" i="6" a="1"/>
  <c r="Q3093" i="6" s="1"/>
  <c r="R3093" i="6" s="1"/>
  <c r="Q6201" i="6" a="1"/>
  <c r="Q6201" i="6" s="1"/>
  <c r="R6201" i="6" s="1"/>
  <c r="Q2102" i="6" a="1"/>
  <c r="Q2102" i="6" s="1"/>
  <c r="R2102" i="6" s="1"/>
  <c r="Q1526" i="6" a="1"/>
  <c r="Q1526" i="6" s="1"/>
  <c r="R1526" i="6" s="1"/>
  <c r="Q6469" i="6" a="1"/>
  <c r="Q6469" i="6" s="1"/>
  <c r="R6469" i="6" s="1"/>
  <c r="Q1831" i="6" a="1"/>
  <c r="Q1831" i="6" s="1"/>
  <c r="R1831" i="6" s="1"/>
  <c r="Q3859" i="6" a="1"/>
  <c r="Q3859" i="6" s="1"/>
  <c r="R3859" i="6" s="1"/>
  <c r="Q183" i="6" a="1"/>
  <c r="Q183" i="6" s="1"/>
  <c r="R183" i="6" s="1"/>
  <c r="Q1987" i="6" a="1"/>
  <c r="Q1987" i="6" s="1"/>
  <c r="R1987" i="6" s="1"/>
  <c r="Q2921" i="6" a="1"/>
  <c r="Q2921" i="6" s="1"/>
  <c r="R2921" i="6" s="1"/>
  <c r="Q4995" i="6" a="1"/>
  <c r="Q4995" i="6" s="1"/>
  <c r="R4995" i="6" s="1"/>
  <c r="Q2337" i="6" a="1"/>
  <c r="Q2337" i="6" s="1"/>
  <c r="R2337" i="6" s="1"/>
  <c r="Q6400" i="6" a="1"/>
  <c r="Q6400" i="6" s="1"/>
  <c r="R6400" i="6" s="1"/>
  <c r="Q2191" i="6" a="1"/>
  <c r="Q2191" i="6" s="1"/>
  <c r="R2191" i="6" s="1"/>
  <c r="Q2601" i="6" a="1"/>
  <c r="Q2601" i="6" s="1"/>
  <c r="R2601" i="6" s="1"/>
  <c r="Q6279" i="6" a="1"/>
  <c r="Q6279" i="6" s="1"/>
  <c r="R6279" i="6" s="1"/>
  <c r="Q2419" i="6" a="1"/>
  <c r="Q2419" i="6" s="1"/>
  <c r="R2419" i="6" s="1"/>
  <c r="Q3036" i="6" a="1"/>
  <c r="Q3036" i="6" s="1"/>
  <c r="R3036" i="6" s="1"/>
  <c r="Q1197" i="6" a="1"/>
  <c r="Q1197" i="6" s="1"/>
  <c r="R1197" i="6" s="1"/>
  <c r="Q1276" i="6" a="1"/>
  <c r="Q1276" i="6" s="1"/>
  <c r="R1276" i="6" s="1"/>
  <c r="Q280" i="6" a="1"/>
  <c r="Q280" i="6" s="1"/>
  <c r="R280" i="6" s="1"/>
  <c r="Q6978" i="6" a="1"/>
  <c r="Q6978" i="6" s="1"/>
  <c r="R6978" i="6" s="1"/>
  <c r="Q1340" i="6" a="1"/>
  <c r="Q1340" i="6" s="1"/>
  <c r="R1340" i="6" s="1"/>
  <c r="Q6184" i="6" a="1"/>
  <c r="Q6184" i="6" s="1"/>
  <c r="R6184" i="6" s="1"/>
  <c r="Q765" i="6" a="1"/>
  <c r="Q765" i="6" s="1"/>
  <c r="R765" i="6" s="1"/>
  <c r="Q5437" i="6" a="1"/>
  <c r="Q5437" i="6" s="1"/>
  <c r="R5437" i="6" s="1"/>
  <c r="Q5481" i="6" a="1"/>
  <c r="Q5481" i="6" s="1"/>
  <c r="R5481" i="6" s="1"/>
  <c r="Q3361" i="6" a="1"/>
  <c r="Q3361" i="6" s="1"/>
  <c r="R3361" i="6" s="1"/>
  <c r="W3361" i="6" s="1"/>
  <c r="Q6392" i="6" a="1"/>
  <c r="Q6392" i="6" s="1"/>
  <c r="R6392" i="6" s="1"/>
  <c r="Q6648" i="6" a="1"/>
  <c r="Q6648" i="6" s="1"/>
  <c r="R6648" i="6" s="1"/>
  <c r="Q3662" i="6" a="1"/>
  <c r="Q3662" i="6" s="1"/>
  <c r="R3662" i="6" s="1"/>
  <c r="Q1178" i="6" a="1"/>
  <c r="Q1178" i="6" s="1"/>
  <c r="R1178" i="6" s="1"/>
  <c r="Q5240" i="6" a="1"/>
  <c r="Q5240" i="6" s="1"/>
  <c r="R5240" i="6" s="1"/>
  <c r="Q3432" i="6" a="1"/>
  <c r="Q3432" i="6" s="1"/>
  <c r="R3432" i="6" s="1"/>
  <c r="Q1939" i="6" a="1"/>
  <c r="Q1939" i="6" s="1"/>
  <c r="R1939" i="6" s="1"/>
  <c r="Q2604" i="6" a="1"/>
  <c r="Q2604" i="6" s="1"/>
  <c r="R2604" i="6" s="1"/>
  <c r="Q4050" i="6" a="1"/>
  <c r="Q4050" i="6" s="1"/>
  <c r="R4050" i="6" s="1"/>
  <c r="Q6555" i="6" a="1"/>
  <c r="Q6555" i="6" s="1"/>
  <c r="R6555" i="6" s="1"/>
  <c r="Q3269" i="6" a="1"/>
  <c r="Q3269" i="6" s="1"/>
  <c r="R3269" i="6" s="1"/>
  <c r="Q2544" i="6" a="1"/>
  <c r="Q2544" i="6" s="1"/>
  <c r="R2544" i="6" s="1"/>
  <c r="Q3381" i="6" a="1"/>
  <c r="Q3381" i="6" s="1"/>
  <c r="R3381" i="6" s="1"/>
  <c r="Q4910" i="6" a="1"/>
  <c r="Q4910" i="6" s="1"/>
  <c r="R4910" i="6" s="1"/>
  <c r="Q4077" i="6" a="1"/>
  <c r="Q4077" i="6" s="1"/>
  <c r="R4077" i="6" s="1"/>
  <c r="Q58" i="6" a="1"/>
  <c r="Q58" i="6" s="1"/>
  <c r="R58" i="6" s="1"/>
  <c r="Q1239" i="6" a="1"/>
  <c r="Q1239" i="6" s="1"/>
  <c r="R1239" i="6" s="1"/>
  <c r="Q1072" i="6" a="1"/>
  <c r="Q1072" i="6" s="1"/>
  <c r="R1072" i="6" s="1"/>
  <c r="Q1849" i="6" a="1"/>
  <c r="Q1849" i="6" s="1"/>
  <c r="R1849" i="6" s="1"/>
  <c r="Q4403" i="6" a="1"/>
  <c r="Q4403" i="6" s="1"/>
  <c r="R4403" i="6" s="1"/>
  <c r="Q2368" i="6" a="1"/>
  <c r="Q2368" i="6" s="1"/>
  <c r="R2368" i="6" s="1"/>
  <c r="Q5244" i="6" a="1"/>
  <c r="Q5244" i="6" s="1"/>
  <c r="R5244" i="6" s="1"/>
  <c r="Q3121" i="6" a="1"/>
  <c r="Q3121" i="6" s="1"/>
  <c r="R3121" i="6" s="1"/>
  <c r="Q1205" i="6" a="1"/>
  <c r="Q1205" i="6" s="1"/>
  <c r="R1205" i="6" s="1"/>
  <c r="Q3240" i="6" a="1"/>
  <c r="Q3240" i="6" s="1"/>
  <c r="R3240" i="6" s="1"/>
  <c r="Q322" i="6" a="1"/>
  <c r="Q322" i="6" s="1"/>
  <c r="R322" i="6" s="1"/>
  <c r="Q2131" i="6" a="1"/>
  <c r="Q2131" i="6" s="1"/>
  <c r="R2131" i="6" s="1"/>
  <c r="Q6040" i="6" a="1"/>
  <c r="Q6040" i="6" s="1"/>
  <c r="R6040" i="6" s="1"/>
  <c r="Q929" i="6" a="1"/>
  <c r="Q929" i="6" s="1"/>
  <c r="R929" i="6" s="1"/>
  <c r="Q267" i="6" a="1"/>
  <c r="Q267" i="6" s="1"/>
  <c r="R267" i="6" s="1"/>
  <c r="Q2458" i="6" a="1"/>
  <c r="Q2458" i="6" s="1"/>
  <c r="R2458" i="6" s="1"/>
  <c r="Q5123" i="6" a="1"/>
  <c r="Q5123" i="6" s="1"/>
  <c r="R5123" i="6" s="1"/>
  <c r="Q3490" i="6" a="1"/>
  <c r="Q3490" i="6" s="1"/>
  <c r="R3490" i="6" s="1"/>
  <c r="Q1622" i="6" a="1"/>
  <c r="Q1622" i="6" s="1"/>
  <c r="R1622" i="6" s="1"/>
  <c r="Q755" i="6" a="1"/>
  <c r="Q755" i="6" s="1"/>
  <c r="R755" i="6" s="1"/>
  <c r="Q1425" i="6" a="1"/>
  <c r="Q1425" i="6" s="1"/>
  <c r="R1425" i="6" s="1"/>
  <c r="Q2156" i="6" a="1"/>
  <c r="Q2156" i="6" s="1"/>
  <c r="R2156" i="6" s="1"/>
  <c r="Q1007" i="6" a="1"/>
  <c r="Q1007" i="6" s="1"/>
  <c r="R1007" i="6" s="1"/>
  <c r="Q5385" i="6" a="1"/>
  <c r="Q5385" i="6" s="1"/>
  <c r="R5385" i="6" s="1"/>
  <c r="Q1935" i="6" a="1"/>
  <c r="Q1935" i="6" s="1"/>
  <c r="R1935" i="6" s="1"/>
  <c r="Q699" i="6" a="1"/>
  <c r="Q699" i="6" s="1"/>
  <c r="R699" i="6" s="1"/>
  <c r="Q3018" i="6" a="1"/>
  <c r="Q3018" i="6" s="1"/>
  <c r="R3018" i="6" s="1"/>
  <c r="Q2122" i="6" a="1"/>
  <c r="Q2122" i="6" s="1"/>
  <c r="R2122" i="6" s="1"/>
  <c r="Q3111" i="6" a="1"/>
  <c r="Q3111" i="6" s="1"/>
  <c r="R3111" i="6" s="1"/>
  <c r="Q6543" i="6" a="1"/>
  <c r="Q6543" i="6" s="1"/>
  <c r="R6543" i="6" s="1"/>
  <c r="Q6962" i="6" a="1"/>
  <c r="Q6962" i="6" s="1"/>
  <c r="R6962" i="6" s="1"/>
  <c r="Q2037" i="6" a="1"/>
  <c r="Q2037" i="6" s="1"/>
  <c r="R2037" i="6" s="1"/>
  <c r="Q3283" i="6" a="1"/>
  <c r="Q3283" i="6" s="1"/>
  <c r="R3283" i="6" s="1"/>
  <c r="Q1772" i="6" a="1"/>
  <c r="Q1772" i="6" s="1"/>
  <c r="R1772" i="6" s="1"/>
  <c r="Q3123" i="6" a="1"/>
  <c r="Q3123" i="6" s="1"/>
  <c r="R3123" i="6" s="1"/>
  <c r="W3123" i="6" s="1"/>
  <c r="Q1362" i="6" a="1"/>
  <c r="Q1362" i="6" s="1"/>
  <c r="R1362" i="6" s="1"/>
  <c r="Q3497" i="6" a="1"/>
  <c r="Q3497" i="6" s="1"/>
  <c r="R3497" i="6" s="1"/>
  <c r="Q3742" i="6" a="1"/>
  <c r="Q3742" i="6" s="1"/>
  <c r="R3742" i="6" s="1"/>
  <c r="Q116" i="6" a="1"/>
  <c r="Q116" i="6" s="1"/>
  <c r="R116" i="6" s="1"/>
  <c r="Q4045" i="6" a="1"/>
  <c r="Q4045" i="6" s="1"/>
  <c r="R4045" i="6" s="1"/>
  <c r="Q139" i="6" a="1"/>
  <c r="Q139" i="6" s="1"/>
  <c r="R139" i="6" s="1"/>
  <c r="Q2732" i="6" a="1"/>
  <c r="Q2732" i="6" s="1"/>
  <c r="R2732" i="6" s="1"/>
  <c r="Q4981" i="6" a="1"/>
  <c r="Q4981" i="6" s="1"/>
  <c r="R4981" i="6" s="1"/>
  <c r="Q5465" i="6" a="1"/>
  <c r="Q5465" i="6" s="1"/>
  <c r="R5465" i="6" s="1"/>
  <c r="Q6897" i="6" a="1"/>
  <c r="Q6897" i="6" s="1"/>
  <c r="R6897" i="6" s="1"/>
  <c r="Q2850" i="6" a="1"/>
  <c r="Q2850" i="6" s="1"/>
  <c r="R2850" i="6" s="1"/>
  <c r="Q2007" i="6" a="1"/>
  <c r="Q2007" i="6" s="1"/>
  <c r="R2007" i="6" s="1"/>
  <c r="Q6593" i="6" a="1"/>
  <c r="Q6593" i="6" s="1"/>
  <c r="R6593" i="6" s="1"/>
  <c r="Q702" i="6" a="1"/>
  <c r="Q702" i="6" s="1"/>
  <c r="R702" i="6" s="1"/>
  <c r="Q1902" i="6" a="1"/>
  <c r="Q1902" i="6" s="1"/>
  <c r="R1902" i="6" s="1"/>
  <c r="Q4345" i="6" a="1"/>
  <c r="Q4345" i="6" s="1"/>
  <c r="R4345" i="6" s="1"/>
  <c r="Q2468" i="6" a="1"/>
  <c r="Q2468" i="6" s="1"/>
  <c r="R2468" i="6" s="1"/>
  <c r="Q844" i="6" a="1"/>
  <c r="Q844" i="6" s="1"/>
  <c r="R844" i="6" s="1"/>
  <c r="Q122" i="6" a="1"/>
  <c r="Q122" i="6" s="1"/>
  <c r="R122" i="6" s="1"/>
  <c r="Q2723" i="6" a="1"/>
  <c r="Q2723" i="6" s="1"/>
  <c r="R2723" i="6" s="1"/>
  <c r="Q2864" i="6" a="1"/>
  <c r="Q2864" i="6" s="1"/>
  <c r="R2864" i="6" s="1"/>
  <c r="Q4356" i="6" a="1"/>
  <c r="Q4356" i="6" s="1"/>
  <c r="R4356" i="6" s="1"/>
  <c r="Q499" i="6" a="1"/>
  <c r="Q499" i="6" s="1"/>
  <c r="R499" i="6" s="1"/>
  <c r="Q7073" i="6" a="1"/>
  <c r="Q7073" i="6" s="1"/>
  <c r="R7073" i="6" s="1"/>
  <c r="Q2350" i="6" a="1"/>
  <c r="Q2350" i="6" s="1"/>
  <c r="R2350" i="6" s="1"/>
  <c r="Q7053" i="6" a="1"/>
  <c r="Q7053" i="6" s="1"/>
  <c r="R7053" i="6" s="1"/>
  <c r="Q6737" i="6" a="1"/>
  <c r="Q6737" i="6" s="1"/>
  <c r="R6737" i="6" s="1"/>
  <c r="Q3645" i="6" a="1"/>
  <c r="Q3645" i="6" s="1"/>
  <c r="R3645" i="6" s="1"/>
  <c r="Q6639" i="6" a="1"/>
  <c r="Q6639" i="6" s="1"/>
  <c r="R6639" i="6" s="1"/>
  <c r="Q1983" i="6" a="1"/>
  <c r="Q1983" i="6" s="1"/>
  <c r="R1983" i="6" s="1"/>
  <c r="Q2284" i="6" a="1"/>
  <c r="Q2284" i="6" s="1"/>
  <c r="R2284" i="6" s="1"/>
  <c r="Q3701" i="6" a="1"/>
  <c r="Q3701" i="6" s="1"/>
  <c r="R3701" i="6" s="1"/>
  <c r="Q5284" i="6" a="1"/>
  <c r="Q5284" i="6" s="1"/>
  <c r="R5284" i="6" s="1"/>
  <c r="Q6884" i="6" a="1"/>
  <c r="Q6884" i="6" s="1"/>
  <c r="R6884" i="6" s="1"/>
  <c r="Q4728" i="6" a="1"/>
  <c r="Q4728" i="6" s="1"/>
  <c r="R4728" i="6" s="1"/>
  <c r="Q3979" i="6" a="1"/>
  <c r="Q3979" i="6" s="1"/>
  <c r="R3979" i="6" s="1"/>
  <c r="Q3898" i="6" a="1"/>
  <c r="Q3898" i="6" s="1"/>
  <c r="R3898" i="6" s="1"/>
  <c r="Q249" i="6" a="1"/>
  <c r="Q249" i="6" s="1"/>
  <c r="R249" i="6" s="1"/>
  <c r="Q5254" i="6" a="1"/>
  <c r="Q5254" i="6" s="1"/>
  <c r="R5254" i="6" s="1"/>
  <c r="Q2925" i="6" a="1"/>
  <c r="Q2925" i="6" s="1"/>
  <c r="R2925" i="6" s="1"/>
  <c r="Q3927" i="6" a="1"/>
  <c r="Q3927" i="6" s="1"/>
  <c r="R3927" i="6" s="1"/>
  <c r="Q1240" i="6" a="1"/>
  <c r="Q1240" i="6" s="1"/>
  <c r="R1240" i="6" s="1"/>
  <c r="Q5887" i="6" a="1"/>
  <c r="Q5887" i="6" s="1"/>
  <c r="R5887" i="6" s="1"/>
  <c r="Q2907" i="6" a="1"/>
  <c r="Q2907" i="6" s="1"/>
  <c r="R2907" i="6" s="1"/>
  <c r="Q5012" i="6" a="1"/>
  <c r="Q5012" i="6" s="1"/>
  <c r="R5012" i="6" s="1"/>
  <c r="Q7094" i="6" a="1"/>
  <c r="Q7094" i="6" s="1"/>
  <c r="R7094" i="6" s="1"/>
  <c r="Q6349" i="6" a="1"/>
  <c r="Q6349" i="6" s="1"/>
  <c r="R6349" i="6" s="1"/>
  <c r="Q95" i="6" a="1"/>
  <c r="Q95" i="6" s="1"/>
  <c r="R95" i="6" s="1"/>
  <c r="Q5488" i="6" a="1"/>
  <c r="Q5488" i="6" s="1"/>
  <c r="R5488" i="6" s="1"/>
  <c r="Q2666" i="6" a="1"/>
  <c r="Q2666" i="6" s="1"/>
  <c r="R2666" i="6" s="1"/>
  <c r="Q380" i="6" a="1"/>
  <c r="Q380" i="6" s="1"/>
  <c r="R380" i="6" s="1"/>
  <c r="Q3196" i="6" a="1"/>
  <c r="Q3196" i="6" s="1"/>
  <c r="R3196" i="6" s="1"/>
  <c r="Q7012" i="6" a="1"/>
  <c r="Q7012" i="6" s="1"/>
  <c r="R7012" i="6" s="1"/>
  <c r="Q925" i="6" a="1"/>
  <c r="Q925" i="6" s="1"/>
  <c r="R925" i="6" s="1"/>
  <c r="Q2021" i="6" a="1"/>
  <c r="Q2021" i="6" s="1"/>
  <c r="R2021" i="6" s="1"/>
  <c r="Q2737" i="6" a="1"/>
  <c r="Q2737" i="6" s="1"/>
  <c r="R2737" i="6" s="1"/>
  <c r="Q993" i="6" a="1"/>
  <c r="Q993" i="6" s="1"/>
  <c r="R993" i="6" s="1"/>
  <c r="Q3556" i="6" a="1"/>
  <c r="Q3556" i="6" s="1"/>
  <c r="R3556" i="6" s="1"/>
  <c r="Q5532" i="6" a="1"/>
  <c r="Q5532" i="6" s="1"/>
  <c r="R5532" i="6" s="1"/>
  <c r="Q5073" i="6" a="1"/>
  <c r="Q5073" i="6" s="1"/>
  <c r="R5073" i="6" s="1"/>
  <c r="Q1269" i="6" a="1"/>
  <c r="Q1269" i="6" s="1"/>
  <c r="R1269" i="6" s="1"/>
  <c r="Q5463" i="6" a="1"/>
  <c r="Q5463" i="6" s="1"/>
  <c r="R5463" i="6" s="1"/>
  <c r="Q2863" i="6" a="1"/>
  <c r="Q2863" i="6" s="1"/>
  <c r="R2863" i="6" s="1"/>
  <c r="W2863" i="6" s="1"/>
  <c r="Q4251" i="6" a="1"/>
  <c r="Q4251" i="6" s="1"/>
  <c r="R4251" i="6" s="1"/>
  <c r="Q874" i="6" a="1"/>
  <c r="Q874" i="6" s="1"/>
  <c r="R874" i="6" s="1"/>
  <c r="Q6986" i="6" a="1"/>
  <c r="Q6986" i="6" s="1"/>
  <c r="R6986" i="6" s="1"/>
  <c r="Q4676" i="6" a="1"/>
  <c r="Q4676" i="6" s="1"/>
  <c r="R4676" i="6" s="1"/>
  <c r="Q5665" i="6" a="1"/>
  <c r="Q5665" i="6" s="1"/>
  <c r="R5665" i="6" s="1"/>
  <c r="W5665" i="6" s="1"/>
  <c r="Q4756" i="6" a="1"/>
  <c r="Q4756" i="6" s="1"/>
  <c r="R4756" i="6" s="1"/>
  <c r="W4756" i="6" s="1"/>
  <c r="Q6277" i="6" a="1"/>
  <c r="Q6277" i="6" s="1"/>
  <c r="R6277" i="6" s="1"/>
  <c r="W6277" i="6" s="1"/>
  <c r="Q1186" i="6" a="1"/>
  <c r="Q1186" i="6" s="1"/>
  <c r="R1186" i="6" s="1"/>
  <c r="Q1550" i="6" a="1"/>
  <c r="Q1550" i="6" s="1"/>
  <c r="R1550" i="6" s="1"/>
  <c r="Q6143" i="6" a="1"/>
  <c r="Q6143" i="6" s="1"/>
  <c r="R6143" i="6" s="1"/>
  <c r="Q2685" i="6" a="1"/>
  <c r="Q2685" i="6" s="1"/>
  <c r="R2685" i="6" s="1"/>
  <c r="Q2821" i="6" a="1"/>
  <c r="Q2821" i="6" s="1"/>
  <c r="R2821" i="6" s="1"/>
  <c r="W2821" i="6" s="1"/>
  <c r="Q590" i="6" a="1"/>
  <c r="Q590" i="6" s="1"/>
  <c r="R590" i="6" s="1"/>
  <c r="Q5336" i="6" a="1"/>
  <c r="Q5336" i="6" s="1"/>
  <c r="R5336" i="6" s="1"/>
  <c r="Q1133" i="6" a="1"/>
  <c r="Q1133" i="6" s="1"/>
  <c r="R1133" i="6" s="1"/>
  <c r="W1133" i="6" s="1"/>
  <c r="Q369" i="6" a="1"/>
  <c r="Q369" i="6" s="1"/>
  <c r="R369" i="6" s="1"/>
  <c r="Q4351" i="6" a="1"/>
  <c r="Q4351" i="6" s="1"/>
  <c r="R4351" i="6" s="1"/>
  <c r="Q2214" i="6" a="1"/>
  <c r="Q2214" i="6" s="1"/>
  <c r="R2214" i="6" s="1"/>
  <c r="Q4822" i="6" a="1"/>
  <c r="Q4822" i="6" s="1"/>
  <c r="R4822" i="6" s="1"/>
  <c r="Q3056" i="6" a="1"/>
  <c r="Q3056" i="6" s="1"/>
  <c r="R3056" i="6" s="1"/>
  <c r="Q5217" i="6" a="1"/>
  <c r="Q5217" i="6" s="1"/>
  <c r="R5217" i="6" s="1"/>
  <c r="Q3991" i="6" a="1"/>
  <c r="Q3991" i="6" s="1"/>
  <c r="R3991" i="6" s="1"/>
  <c r="Q1375" i="6" a="1"/>
  <c r="Q1375" i="6" s="1"/>
  <c r="R1375" i="6" s="1"/>
  <c r="Q2798" i="6" a="1"/>
  <c r="Q2798" i="6" s="1"/>
  <c r="R2798" i="6" s="1"/>
  <c r="Q6635" i="6" a="1"/>
  <c r="Q6635" i="6" s="1"/>
  <c r="R6635" i="6" s="1"/>
  <c r="Q6595" i="6" a="1"/>
  <c r="Q6595" i="6" s="1"/>
  <c r="R6595" i="6" s="1"/>
  <c r="Q3557" i="6" a="1"/>
  <c r="Q3557" i="6" s="1"/>
  <c r="R3557" i="6" s="1"/>
  <c r="Q2569" i="6" a="1"/>
  <c r="Q2569" i="6" s="1"/>
  <c r="R2569" i="6" s="1"/>
  <c r="Q1427" i="6" a="1"/>
  <c r="Q1427" i="6" s="1"/>
  <c r="R1427" i="6" s="1"/>
  <c r="Q1091" i="6" a="1"/>
  <c r="Q1091" i="6" s="1"/>
  <c r="R1091" i="6" s="1"/>
  <c r="Q1845" i="6" a="1"/>
  <c r="Q1845" i="6" s="1"/>
  <c r="R1845" i="6" s="1"/>
  <c r="Q310" i="6" a="1"/>
  <c r="Q310" i="6" s="1"/>
  <c r="R310" i="6" s="1"/>
  <c r="Q2099" i="6" a="1"/>
  <c r="Q2099" i="6" s="1"/>
  <c r="R2099" i="6" s="1"/>
  <c r="Q2897" i="6" a="1"/>
  <c r="Q2897" i="6" s="1"/>
  <c r="R2897" i="6" s="1"/>
  <c r="Q6422" i="6" a="1"/>
  <c r="Q6422" i="6" s="1"/>
  <c r="R6422" i="6" s="1"/>
  <c r="Q5778" i="6" a="1"/>
  <c r="Q5778" i="6" s="1"/>
  <c r="R5778" i="6" s="1"/>
  <c r="Q3613" i="6" a="1"/>
  <c r="Q3613" i="6" s="1"/>
  <c r="R3613" i="6" s="1"/>
  <c r="Q1634" i="6" a="1"/>
  <c r="Q1634" i="6" s="1"/>
  <c r="R1634" i="6" s="1"/>
  <c r="Q5021" i="6" a="1"/>
  <c r="Q5021" i="6" s="1"/>
  <c r="R5021" i="6" s="1"/>
  <c r="Q2931" i="6" a="1"/>
  <c r="Q2931" i="6" s="1"/>
  <c r="R2931" i="6" s="1"/>
  <c r="Q1224" i="6" a="1"/>
  <c r="Q1224" i="6" s="1"/>
  <c r="R1224" i="6" s="1"/>
  <c r="Q1577" i="6" a="1"/>
  <c r="Q1577" i="6" s="1"/>
  <c r="R1577" i="6" s="1"/>
  <c r="Q3883" i="6" a="1"/>
  <c r="Q3883" i="6" s="1"/>
  <c r="R3883" i="6" s="1"/>
  <c r="Q6580" i="6" a="1"/>
  <c r="Q6580" i="6" s="1"/>
  <c r="R6580" i="6" s="1"/>
  <c r="Q6178" i="6" a="1"/>
  <c r="Q6178" i="6" s="1"/>
  <c r="R6178" i="6" s="1"/>
  <c r="Q6507" i="6" a="1"/>
  <c r="Q6507" i="6" s="1"/>
  <c r="R6507" i="6" s="1"/>
  <c r="Q6329" i="6" a="1"/>
  <c r="Q6329" i="6" s="1"/>
  <c r="R6329" i="6" s="1"/>
  <c r="Q4505" i="6" a="1"/>
  <c r="Q4505" i="6" s="1"/>
  <c r="R4505" i="6" s="1"/>
  <c r="Q6652" i="6" a="1"/>
  <c r="Q6652" i="6" s="1"/>
  <c r="R6652" i="6" s="1"/>
  <c r="Q2287" i="6" a="1"/>
  <c r="Q2287" i="6" s="1"/>
  <c r="R2287" i="6" s="1"/>
  <c r="Q6720" i="6" a="1"/>
  <c r="Q6720" i="6" s="1"/>
  <c r="R6720" i="6" s="1"/>
  <c r="Q5377" i="6" a="1"/>
  <c r="Q5377" i="6" s="1"/>
  <c r="R5377" i="6" s="1"/>
  <c r="Q3144" i="6" a="1"/>
  <c r="Q3144" i="6" s="1"/>
  <c r="R3144" i="6" s="1"/>
  <c r="Q1639" i="6" a="1"/>
  <c r="Q1639" i="6" s="1"/>
  <c r="R1639" i="6" s="1"/>
  <c r="Q3686" i="6" a="1"/>
  <c r="Q3686" i="6" s="1"/>
  <c r="R3686" i="6" s="1"/>
  <c r="Q3306" i="6" a="1"/>
  <c r="Q3306" i="6" s="1"/>
  <c r="R3306" i="6" s="1"/>
  <c r="Q3537" i="6" a="1"/>
  <c r="Q3537" i="6" s="1"/>
  <c r="R3537" i="6" s="1"/>
  <c r="Q6405" i="6" a="1"/>
  <c r="Q6405" i="6" s="1"/>
  <c r="R6405" i="6" s="1"/>
  <c r="Q81" i="6" a="1"/>
  <c r="Q81" i="6" s="1"/>
  <c r="R81" i="6" s="1"/>
  <c r="Q1311" i="6" a="1"/>
  <c r="Q1311" i="6" s="1"/>
  <c r="R1311" i="6" s="1"/>
  <c r="Q4108" i="6" a="1"/>
  <c r="Q4108" i="6" s="1"/>
  <c r="R4108" i="6" s="1"/>
  <c r="Q3576" i="6" a="1"/>
  <c r="Q3576" i="6" s="1"/>
  <c r="R3576" i="6" s="1"/>
  <c r="Q442" i="6" a="1"/>
  <c r="Q442" i="6" s="1"/>
  <c r="R442" i="6" s="1"/>
  <c r="Q6251" i="6" a="1"/>
  <c r="Q6251" i="6" s="1"/>
  <c r="R6251" i="6" s="1"/>
  <c r="Q6358" i="6" a="1"/>
  <c r="Q6358" i="6" s="1"/>
  <c r="R6358" i="6" s="1"/>
  <c r="Q1324" i="6" a="1"/>
  <c r="Q1324" i="6" s="1"/>
  <c r="R1324" i="6" s="1"/>
  <c r="Q5966" i="6" a="1"/>
  <c r="Q5966" i="6" s="1"/>
  <c r="R5966" i="6" s="1"/>
  <c r="Q784" i="6" a="1"/>
  <c r="Q784" i="6" s="1"/>
  <c r="R784" i="6" s="1"/>
  <c r="Q6905" i="6" a="1"/>
  <c r="Q6905" i="6" s="1"/>
  <c r="R6905" i="6" s="1"/>
  <c r="Q6949" i="6" a="1"/>
  <c r="Q6949" i="6" s="1"/>
  <c r="R6949" i="6" s="1"/>
  <c r="Q1034" i="6" a="1"/>
  <c r="Q1034" i="6" s="1"/>
  <c r="R1034" i="6" s="1"/>
  <c r="Q2928" i="6" a="1"/>
  <c r="Q2928" i="6" s="1"/>
  <c r="R2928" i="6" s="1"/>
  <c r="Q3303" i="6" a="1"/>
  <c r="Q3303" i="6" s="1"/>
  <c r="R3303" i="6" s="1"/>
  <c r="Q3817" i="6" a="1"/>
  <c r="Q3817" i="6" s="1"/>
  <c r="R3817" i="6" s="1"/>
  <c r="Q3447" i="6" a="1"/>
  <c r="Q3447" i="6" s="1"/>
  <c r="R3447" i="6" s="1"/>
  <c r="Q605" i="6" a="1"/>
  <c r="Q605" i="6" s="1"/>
  <c r="R605" i="6" s="1"/>
  <c r="Q1892" i="6" a="1"/>
  <c r="Q1892" i="6" s="1"/>
  <c r="R1892" i="6" s="1"/>
  <c r="Q5112" i="6" a="1"/>
  <c r="Q5112" i="6" s="1"/>
  <c r="R5112" i="6" s="1"/>
  <c r="Q3632" i="6" a="1"/>
  <c r="Q3632" i="6" s="1"/>
  <c r="R3632" i="6" s="1"/>
  <c r="Q5594" i="6" a="1"/>
  <c r="Q5594" i="6" s="1"/>
  <c r="R5594" i="6" s="1"/>
  <c r="Q5166" i="6" a="1"/>
  <c r="Q5166" i="6" s="1"/>
  <c r="R5166" i="6" s="1"/>
  <c r="Q6032" i="6" a="1"/>
  <c r="Q6032" i="6" s="1"/>
  <c r="R6032" i="6" s="1"/>
  <c r="Q5616" i="6" a="1"/>
  <c r="Q5616" i="6" s="1"/>
  <c r="R5616" i="6" s="1"/>
  <c r="Q2359" i="6" a="1"/>
  <c r="Q2359" i="6" s="1"/>
  <c r="R2359" i="6" s="1"/>
  <c r="Q1903" i="6" a="1"/>
  <c r="Q1903" i="6" s="1"/>
  <c r="R1903" i="6" s="1"/>
  <c r="Q2853" i="6" a="1"/>
  <c r="Q2853" i="6" s="1"/>
  <c r="R2853" i="6" s="1"/>
  <c r="Q98" i="6" a="1"/>
  <c r="Q98" i="6" s="1"/>
  <c r="R98" i="6" s="1"/>
  <c r="Q482" i="6" a="1"/>
  <c r="Q482" i="6" s="1"/>
  <c r="R482" i="6" s="1"/>
  <c r="Q259" i="6" a="1"/>
  <c r="Q259" i="6" s="1"/>
  <c r="R259" i="6" s="1"/>
  <c r="Q4708" i="6" a="1"/>
  <c r="Q4708" i="6" s="1"/>
  <c r="R4708" i="6" s="1"/>
  <c r="Q633" i="6" a="1"/>
  <c r="Q633" i="6" s="1"/>
  <c r="R633" i="6" s="1"/>
  <c r="Q3881" i="6" a="1"/>
  <c r="Q3881" i="6" s="1"/>
  <c r="R3881" i="6" s="1"/>
  <c r="Q5914" i="6" a="1"/>
  <c r="Q5914" i="6" s="1"/>
  <c r="R5914" i="6" s="1"/>
  <c r="Q6131" i="6" a="1"/>
  <c r="Q6131" i="6" s="1"/>
  <c r="R6131" i="6" s="1"/>
  <c r="Q4905" i="6" a="1"/>
  <c r="Q4905" i="6" s="1"/>
  <c r="R4905" i="6" s="1"/>
  <c r="Q4468" i="6" a="1"/>
  <c r="Q4468" i="6" s="1"/>
  <c r="R4468" i="6" s="1"/>
  <c r="Q1525" i="6" a="1"/>
  <c r="Q1525" i="6" s="1"/>
  <c r="R1525" i="6" s="1"/>
  <c r="Q1440" i="6" a="1"/>
  <c r="Q1440" i="6" s="1"/>
  <c r="R1440" i="6" s="1"/>
  <c r="Q2342" i="6" a="1"/>
  <c r="Q2342" i="6" s="1"/>
  <c r="R2342" i="6" s="1"/>
  <c r="Q5708" i="6" a="1"/>
  <c r="Q5708" i="6" s="1"/>
  <c r="R5708" i="6" s="1"/>
  <c r="Q3244" i="6" a="1"/>
  <c r="Q3244" i="6" s="1"/>
  <c r="R3244" i="6" s="1"/>
  <c r="Q4838" i="6" a="1"/>
  <c r="Q4838" i="6" s="1"/>
  <c r="R4838" i="6" s="1"/>
  <c r="Q6052" i="6" a="1"/>
  <c r="Q6052" i="6" s="1"/>
  <c r="R6052" i="6" s="1"/>
  <c r="Q5865" i="6" a="1"/>
  <c r="Q5865" i="6" s="1"/>
  <c r="R5865" i="6" s="1"/>
  <c r="Q1607" i="6" a="1"/>
  <c r="Q1607" i="6" s="1"/>
  <c r="R1607" i="6" s="1"/>
  <c r="Q3954" i="6" a="1"/>
  <c r="Q3954" i="6" s="1"/>
  <c r="R3954" i="6" s="1"/>
  <c r="Q3970" i="6" a="1"/>
  <c r="Q3970" i="6" s="1"/>
  <c r="R3970" i="6" s="1"/>
  <c r="Q5995" i="6" a="1"/>
  <c r="Q5995" i="6" s="1"/>
  <c r="R5995" i="6" s="1"/>
  <c r="Q2949" i="6" a="1"/>
  <c r="Q2949" i="6" s="1"/>
  <c r="R2949" i="6" s="1"/>
  <c r="Q1356" i="6" a="1"/>
  <c r="Q1356" i="6" s="1"/>
  <c r="R1356" i="6" s="1"/>
  <c r="Q950" i="6" a="1"/>
  <c r="Q950" i="6" s="1"/>
  <c r="R950" i="6" s="1"/>
  <c r="Q4906" i="6" a="1"/>
  <c r="Q4906" i="6" s="1"/>
  <c r="R4906" i="6" s="1"/>
  <c r="Q1674" i="6" a="1"/>
  <c r="Q1674" i="6" s="1"/>
  <c r="R1674" i="6" s="1"/>
  <c r="Q3221" i="6" a="1"/>
  <c r="Q3221" i="6" s="1"/>
  <c r="R3221" i="6" s="1"/>
  <c r="Q4800" i="6" a="1"/>
  <c r="Q4800" i="6" s="1"/>
  <c r="R4800" i="6" s="1"/>
  <c r="Q2127" i="6" a="1"/>
  <c r="Q2127" i="6" s="1"/>
  <c r="R2127" i="6" s="1"/>
  <c r="Q4094" i="6" a="1"/>
  <c r="Q4094" i="6" s="1"/>
  <c r="R4094" i="6" s="1"/>
  <c r="Q988" i="6" a="1"/>
  <c r="Q988" i="6" s="1"/>
  <c r="R988" i="6" s="1"/>
  <c r="Q4242" i="6" a="1"/>
  <c r="Q4242" i="6" s="1"/>
  <c r="R4242" i="6" s="1"/>
  <c r="Q5531" i="6" a="1"/>
  <c r="Q5531" i="6" s="1"/>
  <c r="R5531" i="6" s="1"/>
  <c r="Q821" i="6" a="1"/>
  <c r="Q821" i="6" s="1"/>
  <c r="R821" i="6" s="1"/>
  <c r="Q5763" i="6" a="1"/>
  <c r="Q5763" i="6" s="1"/>
  <c r="R5763" i="6" s="1"/>
  <c r="Q645" i="6" a="1"/>
  <c r="Q645" i="6" s="1"/>
  <c r="R645" i="6" s="1"/>
  <c r="Q745" i="6" a="1"/>
  <c r="Q745" i="6" s="1"/>
  <c r="R745" i="6" s="1"/>
  <c r="Q508" i="6" a="1"/>
  <c r="Q508" i="6" s="1"/>
  <c r="R508" i="6" s="1"/>
  <c r="Q7078" i="6" a="1"/>
  <c r="Q7078" i="6" s="1"/>
  <c r="R7078" i="6" s="1"/>
  <c r="W7078" i="6" s="1"/>
  <c r="Q5292" i="6" a="1"/>
  <c r="Q5292" i="6" s="1"/>
  <c r="R5292" i="6" s="1"/>
  <c r="Q5509" i="6" a="1"/>
  <c r="Q5509" i="6" s="1"/>
  <c r="R5509" i="6" s="1"/>
  <c r="W5509" i="6" s="1"/>
  <c r="Q1774" i="6" a="1"/>
  <c r="Q1774" i="6" s="1"/>
  <c r="R1774" i="6" s="1"/>
  <c r="Q737" i="6" a="1"/>
  <c r="Q737" i="6" s="1"/>
  <c r="R737" i="6" s="1"/>
  <c r="Q927" i="6" a="1"/>
  <c r="Q927" i="6" s="1"/>
  <c r="R927" i="6" s="1"/>
  <c r="Q1315" i="6" a="1"/>
  <c r="Q1315" i="6" s="1"/>
  <c r="R1315" i="6" s="1"/>
  <c r="Q2307" i="6" a="1"/>
  <c r="Q2307" i="6" s="1"/>
  <c r="R2307" i="6" s="1"/>
  <c r="Q333" i="6" a="1"/>
  <c r="Q333" i="6" s="1"/>
  <c r="R333" i="6" s="1"/>
  <c r="Q2564" i="6" a="1"/>
  <c r="Q2564" i="6" s="1"/>
  <c r="R2564" i="6" s="1"/>
  <c r="Q5877" i="6" a="1"/>
  <c r="Q5877" i="6" s="1"/>
  <c r="R5877" i="6" s="1"/>
  <c r="Q2526" i="6" a="1"/>
  <c r="Q2526" i="6" s="1"/>
  <c r="R2526" i="6" s="1"/>
  <c r="Q5374" i="6" a="1"/>
  <c r="Q5374" i="6" s="1"/>
  <c r="R5374" i="6" s="1"/>
  <c r="Q3366" i="6" a="1"/>
  <c r="Q3366" i="6" s="1"/>
  <c r="R3366" i="6" s="1"/>
  <c r="Q1441" i="6" a="1"/>
  <c r="Q1441" i="6" s="1"/>
  <c r="R1441" i="6" s="1"/>
  <c r="Q2924" i="6" a="1"/>
  <c r="Q2924" i="6" s="1"/>
  <c r="R2924" i="6" s="1"/>
  <c r="Q2055" i="6" a="1"/>
  <c r="Q2055" i="6" s="1"/>
  <c r="R2055" i="6" s="1"/>
  <c r="Q2730" i="6" a="1"/>
  <c r="Q2730" i="6" s="1"/>
  <c r="R2730" i="6" s="1"/>
  <c r="W2730" i="6" s="1"/>
  <c r="Q2376" i="6" a="1"/>
  <c r="Q2376" i="6" s="1"/>
  <c r="R2376" i="6" s="1"/>
  <c r="Q3004" i="6" a="1"/>
  <c r="Q3004" i="6" s="1"/>
  <c r="R3004" i="6" s="1"/>
  <c r="Q450" i="6" a="1"/>
  <c r="Q450" i="6" s="1"/>
  <c r="R450" i="6" s="1"/>
  <c r="Q6114" i="6" a="1"/>
  <c r="Q6114" i="6" s="1"/>
  <c r="R6114" i="6" s="1"/>
  <c r="Q3273" i="6" a="1"/>
  <c r="Q3273" i="6" s="1"/>
  <c r="R3273" i="6" s="1"/>
  <c r="W3273" i="6" s="1"/>
  <c r="Q4316" i="6" a="1"/>
  <c r="Q4316" i="6" s="1"/>
  <c r="R4316" i="6" s="1"/>
  <c r="Q92" i="6" a="1"/>
  <c r="Q92" i="6" s="1"/>
  <c r="R92" i="6" s="1"/>
  <c r="Q3483" i="6" a="1"/>
  <c r="Q3483" i="6" s="1"/>
  <c r="R3483" i="6" s="1"/>
  <c r="Q6470" i="6" a="1"/>
  <c r="Q6470" i="6" s="1"/>
  <c r="R6470" i="6" s="1"/>
  <c r="Q5691" i="6" a="1"/>
  <c r="Q5691" i="6" s="1"/>
  <c r="R5691" i="6" s="1"/>
  <c r="Q6465" i="6" a="1"/>
  <c r="Q6465" i="6" s="1"/>
  <c r="R6465" i="6" s="1"/>
  <c r="Q5456" i="6" a="1"/>
  <c r="Q5456" i="6" s="1"/>
  <c r="R5456" i="6" s="1"/>
  <c r="Q3673" i="6" a="1"/>
  <c r="Q3673" i="6" s="1"/>
  <c r="R3673" i="6" s="1"/>
  <c r="Q6917" i="6" a="1"/>
  <c r="Q6917" i="6" s="1"/>
  <c r="R6917" i="6" s="1"/>
  <c r="Q4768" i="6" a="1"/>
  <c r="Q4768" i="6" s="1"/>
  <c r="R4768" i="6" s="1"/>
  <c r="Q187" i="6" a="1"/>
  <c r="Q187" i="6" s="1"/>
  <c r="R187" i="6" s="1"/>
  <c r="Q1944" i="6" a="1"/>
  <c r="Q1944" i="6" s="1"/>
  <c r="R1944" i="6" s="1"/>
  <c r="Q1059" i="6" a="1"/>
  <c r="Q1059" i="6" s="1"/>
  <c r="R1059" i="6" s="1"/>
  <c r="Q2005" i="6" a="1"/>
  <c r="Q2005" i="6" s="1"/>
  <c r="R2005" i="6" s="1"/>
  <c r="Q1281" i="6" a="1"/>
  <c r="Q1281" i="6" s="1"/>
  <c r="R1281" i="6" s="1"/>
  <c r="Q4553" i="6" a="1"/>
  <c r="Q4553" i="6" s="1"/>
  <c r="R4553" i="6" s="1"/>
  <c r="Q6963" i="6" a="1"/>
  <c r="Q6963" i="6" s="1"/>
  <c r="R6963" i="6" s="1"/>
  <c r="Q5429" i="6" a="1"/>
  <c r="Q5429" i="6" s="1"/>
  <c r="R5429" i="6" s="1"/>
  <c r="Q1379" i="6" a="1"/>
  <c r="Q1379" i="6" s="1"/>
  <c r="R1379" i="6" s="1"/>
  <c r="Q6007" i="6" a="1"/>
  <c r="Q6007" i="6" s="1"/>
  <c r="R6007" i="6" s="1"/>
  <c r="Q5249" i="6" a="1"/>
  <c r="Q5249" i="6" s="1"/>
  <c r="R5249" i="6" s="1"/>
  <c r="Q6804" i="6" a="1"/>
  <c r="Q6804" i="6" s="1"/>
  <c r="R6804" i="6" s="1"/>
  <c r="Q5847" i="6" a="1"/>
  <c r="Q5847" i="6" s="1"/>
  <c r="R5847" i="6" s="1"/>
  <c r="Q474" i="6" a="1"/>
  <c r="Q474" i="6" s="1"/>
  <c r="R474" i="6" s="1"/>
  <c r="Q6063" i="6" a="1"/>
  <c r="Q6063" i="6" s="1"/>
  <c r="R6063" i="6" s="1"/>
  <c r="Q2691" i="6" a="1"/>
  <c r="Q2691" i="6" s="1"/>
  <c r="R2691" i="6" s="1"/>
  <c r="Q350" i="6" a="1"/>
  <c r="Q350" i="6" s="1"/>
  <c r="R350" i="6" s="1"/>
  <c r="Q3546" i="6" a="1"/>
  <c r="Q3546" i="6" s="1"/>
  <c r="R3546" i="6" s="1"/>
  <c r="Q6345" i="6" a="1"/>
  <c r="Q6345" i="6" s="1"/>
  <c r="R6345" i="6" s="1"/>
  <c r="Q637" i="6" a="1"/>
  <c r="Q637" i="6" s="1"/>
  <c r="R637" i="6" s="1"/>
  <c r="Q974" i="6" a="1"/>
  <c r="Q974" i="6" s="1"/>
  <c r="R974" i="6" s="1"/>
  <c r="Q7051" i="6" a="1"/>
  <c r="Q7051" i="6" s="1"/>
  <c r="R7051" i="6" s="1"/>
  <c r="Q3907" i="6" a="1"/>
  <c r="Q3907" i="6" s="1"/>
  <c r="R3907" i="6" s="1"/>
  <c r="Q6111" i="6" a="1"/>
  <c r="Q6111" i="6" s="1"/>
  <c r="R6111" i="6" s="1"/>
  <c r="Q2754" i="6" a="1"/>
  <c r="Q2754" i="6" s="1"/>
  <c r="R2754" i="6" s="1"/>
  <c r="Q3391" i="6" a="1"/>
  <c r="Q3391" i="6" s="1"/>
  <c r="R3391" i="6" s="1"/>
  <c r="Q4273" i="6" a="1"/>
  <c r="Q4273" i="6" s="1"/>
  <c r="R4273" i="6" s="1"/>
  <c r="Q1045" i="6" a="1"/>
  <c r="Q1045" i="6" s="1"/>
  <c r="R1045" i="6" s="1"/>
  <c r="Q7067" i="6" a="1"/>
  <c r="Q7067" i="6" s="1"/>
  <c r="R7067" i="6" s="1"/>
  <c r="Q1952" i="6" a="1"/>
  <c r="Q1952" i="6" s="1"/>
  <c r="R1952" i="6" s="1"/>
  <c r="Q6407" i="6" a="1"/>
  <c r="Q6407" i="6" s="1"/>
  <c r="R6407" i="6" s="1"/>
  <c r="Q6043" i="6" a="1"/>
  <c r="Q6043" i="6" s="1"/>
  <c r="R6043" i="6" s="1"/>
  <c r="Q4087" i="6" a="1"/>
  <c r="Q4087" i="6" s="1"/>
  <c r="R4087" i="6" s="1"/>
  <c r="Q5344" i="6" a="1"/>
  <c r="Q5344" i="6" s="1"/>
  <c r="R5344" i="6" s="1"/>
  <c r="Q3912" i="6" a="1"/>
  <c r="Q3912" i="6" s="1"/>
  <c r="R3912" i="6" s="1"/>
  <c r="Q5940" i="6" a="1"/>
  <c r="Q5940" i="6" s="1"/>
  <c r="R5940" i="6" s="1"/>
  <c r="Q2657" i="6" a="1"/>
  <c r="Q2657" i="6" s="1"/>
  <c r="R2657" i="6" s="1"/>
  <c r="Q2640" i="6" a="1"/>
  <c r="Q2640" i="6" s="1"/>
  <c r="R2640" i="6" s="1"/>
  <c r="Q6035" i="6" a="1"/>
  <c r="Q6035" i="6" s="1"/>
  <c r="R6035" i="6" s="1"/>
  <c r="Q5153" i="6" a="1"/>
  <c r="Q5153" i="6" s="1"/>
  <c r="R5153" i="6" s="1"/>
  <c r="Q1851" i="6" a="1"/>
  <c r="Q1851" i="6" s="1"/>
  <c r="R1851" i="6" s="1"/>
  <c r="Q6844" i="6" a="1"/>
  <c r="Q6844" i="6" s="1"/>
  <c r="R6844" i="6" s="1"/>
  <c r="Q1225" i="6" a="1"/>
  <c r="Q1225" i="6" s="1"/>
  <c r="R1225" i="6" s="1"/>
  <c r="W1225" i="6" s="1"/>
  <c r="Q5228" i="6" a="1"/>
  <c r="Q5228" i="6" s="1"/>
  <c r="R5228" i="6" s="1"/>
  <c r="W5228" i="6" s="1"/>
  <c r="Q2588" i="6" a="1"/>
  <c r="Q2588" i="6" s="1"/>
  <c r="R2588" i="6" s="1"/>
  <c r="Q3797" i="6" a="1"/>
  <c r="Q3797" i="6" s="1"/>
  <c r="R3797" i="6" s="1"/>
  <c r="Q5858" i="6" a="1"/>
  <c r="Q5858" i="6" s="1"/>
  <c r="R5858" i="6" s="1"/>
  <c r="Q4267" i="6" a="1"/>
  <c r="Q4267" i="6" s="1"/>
  <c r="R4267" i="6" s="1"/>
  <c r="Q4143" i="6" a="1"/>
  <c r="Q4143" i="6" s="1"/>
  <c r="R4143" i="6" s="1"/>
  <c r="Q4455" i="6" a="1"/>
  <c r="Q4455" i="6" s="1"/>
  <c r="R4455" i="6" s="1"/>
  <c r="Q2802" i="6" a="1"/>
  <c r="Q2802" i="6" s="1"/>
  <c r="R2802" i="6" s="1"/>
  <c r="Q1108" i="6" a="1"/>
  <c r="Q1108" i="6" s="1"/>
  <c r="R1108" i="6" s="1"/>
  <c r="Q1364" i="6" a="1"/>
  <c r="Q1364" i="6" s="1"/>
  <c r="R1364" i="6" s="1"/>
  <c r="Q4857" i="6" a="1"/>
  <c r="Q4857" i="6" s="1"/>
  <c r="R4857" i="6" s="1"/>
  <c r="Q6488" i="6" a="1"/>
  <c r="Q6488" i="6" s="1"/>
  <c r="R6488" i="6" s="1"/>
  <c r="Q3637" i="6" a="1"/>
  <c r="Q3637" i="6" s="1"/>
  <c r="R3637" i="6" s="1"/>
  <c r="Q3449" i="6" a="1"/>
  <c r="Q3449" i="6" s="1"/>
  <c r="R3449" i="6" s="1"/>
  <c r="Q1615" i="6" a="1"/>
  <c r="Q1615" i="6" s="1"/>
  <c r="R1615" i="6" s="1"/>
  <c r="Q6188" i="6" a="1"/>
  <c r="Q6188" i="6" s="1"/>
  <c r="R6188" i="6" s="1"/>
  <c r="Q5626" i="6" a="1"/>
  <c r="Q5626" i="6" s="1"/>
  <c r="R5626" i="6" s="1"/>
  <c r="Q4692" i="6" a="1"/>
  <c r="Q4692" i="6" s="1"/>
  <c r="R4692" i="6" s="1"/>
  <c r="Q2066" i="6" a="1"/>
  <c r="Q2066" i="6" s="1"/>
  <c r="R2066" i="6" s="1"/>
  <c r="Q3967" i="6" a="1"/>
  <c r="Q3967" i="6" s="1"/>
  <c r="R3967" i="6" s="1"/>
  <c r="Q6925" i="6" a="1"/>
  <c r="Q6925" i="6" s="1"/>
  <c r="R6925" i="6" s="1"/>
  <c r="Q5901" i="6" a="1"/>
  <c r="Q5901" i="6" s="1"/>
  <c r="R5901" i="6" s="1"/>
  <c r="Q1330" i="6" a="1"/>
  <c r="Q1330" i="6" s="1"/>
  <c r="R1330" i="6" s="1"/>
  <c r="Q3815" i="6" a="1"/>
  <c r="Q3815" i="6" s="1"/>
  <c r="R3815" i="6" s="1"/>
  <c r="Q3180" i="6" a="1"/>
  <c r="Q3180" i="6" s="1"/>
  <c r="R3180" i="6" s="1"/>
  <c r="Q670" i="6" a="1"/>
  <c r="Q670" i="6" s="1"/>
  <c r="R670" i="6" s="1"/>
  <c r="Q4084" i="6" a="1"/>
  <c r="Q4084" i="6" s="1"/>
  <c r="R4084" i="6" s="1"/>
  <c r="Q3743" i="6" a="1"/>
  <c r="Q3743" i="6" s="1"/>
  <c r="R3743" i="6" s="1"/>
  <c r="Q47" i="6" a="1"/>
  <c r="Q47" i="6" s="1"/>
  <c r="R47" i="6" s="1"/>
  <c r="Q6573" i="6" a="1"/>
  <c r="Q6573" i="6" s="1"/>
  <c r="R6573" i="6" s="1"/>
  <c r="Q6784" i="6" a="1"/>
  <c r="Q6784" i="6" s="1"/>
  <c r="R6784" i="6" s="1"/>
  <c r="Q4398" i="6" a="1"/>
  <c r="Q4398" i="6" s="1"/>
  <c r="R4398" i="6" s="1"/>
  <c r="Q6065" i="6" a="1"/>
  <c r="Q6065" i="6" s="1"/>
  <c r="R6065" i="6" s="1"/>
  <c r="Q4032" i="6" a="1"/>
  <c r="Q4032" i="6" s="1"/>
  <c r="R4032" i="6" s="1"/>
  <c r="Q4073" i="6" a="1"/>
  <c r="Q4073" i="6" s="1"/>
  <c r="R4073" i="6" s="1"/>
  <c r="Q6293" i="6" a="1"/>
  <c r="Q6293" i="6" s="1"/>
  <c r="R6293" i="6" s="1"/>
  <c r="Q4033" i="6" a="1"/>
  <c r="Q4033" i="6" s="1"/>
  <c r="R4033" i="6" s="1"/>
  <c r="Q6900" i="6" a="1"/>
  <c r="Q6900" i="6" s="1"/>
  <c r="R6900" i="6" s="1"/>
  <c r="Q6991" i="6" a="1"/>
  <c r="Q6991" i="6" s="1"/>
  <c r="R6991" i="6" s="1"/>
  <c r="Q80" i="6" a="1"/>
  <c r="Q80" i="6" s="1"/>
  <c r="R80" i="6" s="1"/>
  <c r="Q1189" i="6" a="1"/>
  <c r="Q1189" i="6" s="1"/>
  <c r="R1189" i="6" s="1"/>
  <c r="Q2914" i="6" a="1"/>
  <c r="Q2914" i="6" s="1"/>
  <c r="R2914" i="6" s="1"/>
  <c r="Q3652" i="6" a="1"/>
  <c r="Q3652" i="6" s="1"/>
  <c r="R3652" i="6" s="1"/>
  <c r="W3652" i="6" s="1"/>
  <c r="Q5609" i="6" a="1"/>
  <c r="Q5609" i="6" s="1"/>
  <c r="R5609" i="6" s="1"/>
  <c r="Q5540" i="6" a="1"/>
  <c r="Q5540" i="6" s="1"/>
  <c r="R5540" i="6" s="1"/>
  <c r="Q1204" i="6" a="1"/>
  <c r="Q1204" i="6" s="1"/>
  <c r="R1204" i="6" s="1"/>
  <c r="Q4182" i="6" a="1"/>
  <c r="Q4182" i="6" s="1"/>
  <c r="R4182" i="6" s="1"/>
  <c r="Q423" i="6" a="1"/>
  <c r="Q423" i="6" s="1"/>
  <c r="R423" i="6" s="1"/>
  <c r="Q3290" i="6" a="1"/>
  <c r="Q3290" i="6" s="1"/>
  <c r="R3290" i="6" s="1"/>
  <c r="Q6347" i="6" a="1"/>
  <c r="Q6347" i="6" s="1"/>
  <c r="R6347" i="6" s="1"/>
  <c r="Q4990" i="6" a="1"/>
  <c r="Q4990" i="6" s="1"/>
  <c r="R4990" i="6" s="1"/>
  <c r="Q5822" i="6" a="1"/>
  <c r="Q5822" i="6" s="1"/>
  <c r="R5822" i="6" s="1"/>
  <c r="Q18" i="6" a="1"/>
  <c r="Q18" i="6" s="1"/>
  <c r="R18" i="6" s="1"/>
  <c r="Q908" i="6" a="1"/>
  <c r="Q908" i="6" s="1"/>
  <c r="R908" i="6" s="1"/>
  <c r="Q1128" i="6" a="1"/>
  <c r="Q1128" i="6" s="1"/>
  <c r="R1128" i="6" s="1"/>
  <c r="Q4415" i="6" a="1"/>
  <c r="Q4415" i="6" s="1"/>
  <c r="R4415" i="6" s="1"/>
  <c r="Q3908" i="6" a="1"/>
  <c r="Q3908" i="6" s="1"/>
  <c r="R3908" i="6" s="1"/>
  <c r="Q5503" i="6" a="1"/>
  <c r="Q5503" i="6" s="1"/>
  <c r="R5503" i="6" s="1"/>
  <c r="Q2508" i="6" a="1"/>
  <c r="Q2508" i="6" s="1"/>
  <c r="R2508" i="6" s="1"/>
  <c r="Q3602" i="6" a="1"/>
  <c r="Q3602" i="6" s="1"/>
  <c r="R3602" i="6" s="1"/>
  <c r="Q1233" i="6" a="1"/>
  <c r="Q1233" i="6" s="1"/>
  <c r="R1233" i="6" s="1"/>
  <c r="Q6597" i="6" a="1"/>
  <c r="Q6597" i="6" s="1"/>
  <c r="R6597" i="6" s="1"/>
  <c r="Q655" i="6" a="1"/>
  <c r="Q655" i="6" s="1"/>
  <c r="R655" i="6" s="1"/>
  <c r="Q6577" i="6" a="1"/>
  <c r="Q6577" i="6" s="1"/>
  <c r="R6577" i="6" s="1"/>
  <c r="Q3969" i="6" a="1"/>
  <c r="Q3969" i="6" s="1"/>
  <c r="R3969" i="6" s="1"/>
  <c r="Q5717" i="6" a="1"/>
  <c r="Q5717" i="6" s="1"/>
  <c r="R5717" i="6" s="1"/>
  <c r="Q3156" i="6" a="1"/>
  <c r="Q3156" i="6" s="1"/>
  <c r="R3156" i="6" s="1"/>
  <c r="Q4315" i="6" a="1"/>
  <c r="Q4315" i="6" s="1"/>
  <c r="R4315" i="6" s="1"/>
  <c r="Q2591" i="6" a="1"/>
  <c r="Q2591" i="6" s="1"/>
  <c r="R2591" i="6" s="1"/>
  <c r="Q198" i="6" a="1"/>
  <c r="Q198" i="6" s="1"/>
  <c r="R198" i="6" s="1"/>
  <c r="Q4001" i="6" a="1"/>
  <c r="Q4001" i="6" s="1"/>
  <c r="R4001" i="6" s="1"/>
  <c r="Q4408" i="6" a="1"/>
  <c r="Q4408" i="6" s="1"/>
  <c r="R4408" i="6" s="1"/>
  <c r="Q6290" i="6" a="1"/>
  <c r="Q6290" i="6" s="1"/>
  <c r="R6290" i="6" s="1"/>
  <c r="Q3042" i="6" a="1"/>
  <c r="Q3042" i="6" s="1"/>
  <c r="R3042" i="6" s="1"/>
  <c r="Q396" i="6" a="1"/>
  <c r="Q396" i="6" s="1"/>
  <c r="R396" i="6" s="1"/>
  <c r="Q4951" i="6" a="1"/>
  <c r="Q4951" i="6" s="1"/>
  <c r="R4951" i="6" s="1"/>
  <c r="Q641" i="6" a="1"/>
  <c r="Q641" i="6" s="1"/>
  <c r="R641" i="6" s="1"/>
  <c r="Q2285" i="6" a="1"/>
  <c r="Q2285" i="6" s="1"/>
  <c r="R2285" i="6" s="1"/>
  <c r="Q2025" i="6" a="1"/>
  <c r="Q2025" i="6" s="1"/>
  <c r="R2025" i="6" s="1"/>
  <c r="Q1667" i="6" a="1"/>
  <c r="Q1667" i="6" s="1"/>
  <c r="R1667" i="6" s="1"/>
  <c r="Q2364" i="6" a="1"/>
  <c r="Q2364" i="6" s="1"/>
  <c r="R2364" i="6" s="1"/>
  <c r="Q4745" i="6" a="1"/>
  <c r="Q4745" i="6" s="1"/>
  <c r="R4745" i="6" s="1"/>
  <c r="Q2232" i="6" a="1"/>
  <c r="Q2232" i="6" s="1"/>
  <c r="R2232" i="6" s="1"/>
  <c r="Q246" i="6" a="1"/>
  <c r="Q246" i="6" s="1"/>
  <c r="R246" i="6" s="1"/>
  <c r="Q6235" i="6" a="1"/>
  <c r="Q6235" i="6" s="1"/>
  <c r="R6235" i="6" s="1"/>
  <c r="Q6518" i="6" a="1"/>
  <c r="Q6518" i="6" s="1"/>
  <c r="R6518" i="6" s="1"/>
  <c r="Q636" i="6" a="1"/>
  <c r="Q636" i="6" s="1"/>
  <c r="R636" i="6" s="1"/>
  <c r="Q5563" i="6" a="1"/>
  <c r="Q5563" i="6" s="1"/>
  <c r="R5563" i="6" s="1"/>
  <c r="Q182" i="6" a="1"/>
  <c r="Q182" i="6" s="1"/>
  <c r="R182" i="6" s="1"/>
  <c r="Q4712" i="6" a="1"/>
  <c r="Q4712" i="6" s="1"/>
  <c r="R4712" i="6" s="1"/>
  <c r="Q3099" i="6" a="1"/>
  <c r="Q3099" i="6" s="1"/>
  <c r="R3099" i="6" s="1"/>
  <c r="Q3656" i="6" a="1"/>
  <c r="Q3656" i="6" s="1"/>
  <c r="R3656" i="6" s="1"/>
  <c r="Q3166" i="6" a="1"/>
  <c r="Q3166" i="6" s="1"/>
  <c r="R3166" i="6" s="1"/>
  <c r="Q490" i="6" a="1"/>
  <c r="Q490" i="6" s="1"/>
  <c r="R490" i="6" s="1"/>
  <c r="Q1196" i="6" a="1"/>
  <c r="Q1196" i="6" s="1"/>
  <c r="R1196" i="6" s="1"/>
  <c r="Q6161" i="6" a="1"/>
  <c r="Q6161" i="6" s="1"/>
  <c r="R6161" i="6" s="1"/>
  <c r="Q4762" i="6" a="1"/>
  <c r="Q4762" i="6" s="1"/>
  <c r="R4762" i="6" s="1"/>
  <c r="Q2009" i="6" a="1"/>
  <c r="Q2009" i="6" s="1"/>
  <c r="R2009" i="6" s="1"/>
  <c r="Q2117" i="6" a="1"/>
  <c r="Q2117" i="6" s="1"/>
  <c r="R2117" i="6" s="1"/>
  <c r="W2117" i="6" s="1"/>
  <c r="Q4684" i="6" a="1"/>
  <c r="Q4684" i="6" s="1"/>
  <c r="R4684" i="6" s="1"/>
  <c r="Q228" i="6" a="1"/>
  <c r="Q228" i="6" s="1"/>
  <c r="R228" i="6" s="1"/>
  <c r="Q319" i="6" a="1"/>
  <c r="Q319" i="6" s="1"/>
  <c r="R319" i="6" s="1"/>
  <c r="W319" i="6" s="1"/>
  <c r="Q4671" i="6" a="1"/>
  <c r="Q4671" i="6" s="1"/>
  <c r="R4671" i="6" s="1"/>
  <c r="Q5135" i="6" a="1"/>
  <c r="Q5135" i="6" s="1"/>
  <c r="R5135" i="6" s="1"/>
  <c r="Q3946" i="6" a="1"/>
  <c r="Q3946" i="6" s="1"/>
  <c r="R3946" i="6" s="1"/>
  <c r="Q3355" i="6" a="1"/>
  <c r="Q3355" i="6" s="1"/>
  <c r="R3355" i="6" s="1"/>
  <c r="Q3640" i="6" a="1"/>
  <c r="Q3640" i="6" s="1"/>
  <c r="R3640" i="6" s="1"/>
  <c r="Q5638" i="6" a="1"/>
  <c r="Q5638" i="6" s="1"/>
  <c r="R5638" i="6" s="1"/>
  <c r="Q4863" i="6" a="1"/>
  <c r="Q4863" i="6" s="1"/>
  <c r="R4863" i="6" s="1"/>
  <c r="Q3054" i="6" a="1"/>
  <c r="Q3054" i="6" s="1"/>
  <c r="R3054" i="6" s="1"/>
  <c r="Q6957" i="6" a="1"/>
  <c r="Q6957" i="6" s="1"/>
  <c r="R6957" i="6" s="1"/>
  <c r="Q5557" i="6" a="1"/>
  <c r="Q5557" i="6" s="1"/>
  <c r="R5557" i="6" s="1"/>
  <c r="Q4784" i="6" a="1"/>
  <c r="Q4784" i="6" s="1"/>
  <c r="R4784" i="6" s="1"/>
  <c r="Q3133" i="6" a="1"/>
  <c r="Q3133" i="6" s="1"/>
  <c r="R3133" i="6" s="1"/>
  <c r="Q5810" i="6" a="1"/>
  <c r="Q5810" i="6" s="1"/>
  <c r="R5810" i="6" s="1"/>
  <c r="Q1147" i="6" a="1"/>
  <c r="Q1147" i="6" s="1"/>
  <c r="R1147" i="6" s="1"/>
  <c r="Q519" i="6" a="1"/>
  <c r="Q519" i="6" s="1"/>
  <c r="R519" i="6" s="1"/>
  <c r="Q1507" i="6" a="1"/>
  <c r="Q1507" i="6" s="1"/>
  <c r="R1507" i="6" s="1"/>
  <c r="Q5154" i="6" a="1"/>
  <c r="Q5154" i="6" s="1"/>
  <c r="R5154" i="6" s="1"/>
  <c r="Q4628" i="6" a="1"/>
  <c r="Q4628" i="6" s="1"/>
  <c r="R4628" i="6" s="1"/>
  <c r="Q6414" i="6" a="1"/>
  <c r="Q6414" i="6" s="1"/>
  <c r="R6414" i="6" s="1"/>
  <c r="Q4855" i="6" a="1"/>
  <c r="Q4855" i="6" s="1"/>
  <c r="R4855" i="6" s="1"/>
  <c r="Q1545" i="6" a="1"/>
  <c r="Q1545" i="6" s="1"/>
  <c r="R1545" i="6" s="1"/>
  <c r="Q6193" i="6" a="1"/>
  <c r="Q6193" i="6" s="1"/>
  <c r="R6193" i="6" s="1"/>
  <c r="Q1792" i="6" a="1"/>
  <c r="Q1792" i="6" s="1"/>
  <c r="R1792" i="6" s="1"/>
  <c r="Q3311" i="6" a="1"/>
  <c r="Q3311" i="6" s="1"/>
  <c r="R3311" i="6" s="1"/>
  <c r="Q1933" i="6" a="1"/>
  <c r="Q1933" i="6" s="1"/>
  <c r="R1933" i="6" s="1"/>
  <c r="Q1111" i="6" a="1"/>
  <c r="Q1111" i="6" s="1"/>
  <c r="R1111" i="6" s="1"/>
  <c r="Q1870" i="6" a="1"/>
  <c r="Q1870" i="6" s="1"/>
  <c r="R1870" i="6" s="1"/>
  <c r="Q3641" i="6" a="1"/>
  <c r="Q3641" i="6" s="1"/>
  <c r="R3641" i="6" s="1"/>
  <c r="Q3941" i="6" a="1"/>
  <c r="Q3941" i="6" s="1"/>
  <c r="R3941" i="6" s="1"/>
  <c r="Q3643" i="6" a="1"/>
  <c r="Q3643" i="6" s="1"/>
  <c r="R3643" i="6" s="1"/>
  <c r="Q2221" i="6" a="1"/>
  <c r="Q2221" i="6" s="1"/>
  <c r="R2221" i="6" s="1"/>
  <c r="Q2947" i="6" a="1"/>
  <c r="Q2947" i="6" s="1"/>
  <c r="R2947" i="6" s="1"/>
  <c r="Q5469" i="6" a="1"/>
  <c r="Q5469" i="6" s="1"/>
  <c r="R5469" i="6" s="1"/>
  <c r="Q4236" i="6" a="1"/>
  <c r="Q4236" i="6" s="1"/>
  <c r="R4236" i="6" s="1"/>
  <c r="Q6571" i="6" a="1"/>
  <c r="Q6571" i="6" s="1"/>
  <c r="R6571" i="6" s="1"/>
  <c r="Q1786" i="6" a="1"/>
  <c r="Q1786" i="6" s="1"/>
  <c r="R1786" i="6" s="1"/>
  <c r="Q1702" i="6" a="1"/>
  <c r="Q1702" i="6" s="1"/>
  <c r="R1702" i="6" s="1"/>
  <c r="Q5492" i="6" a="1"/>
  <c r="Q5492" i="6" s="1"/>
  <c r="R5492" i="6" s="1"/>
  <c r="Q5873" i="6" a="1"/>
  <c r="Q5873" i="6" s="1"/>
  <c r="R5873" i="6" s="1"/>
  <c r="Q6601" i="6" a="1"/>
  <c r="Q6601" i="6" s="1"/>
  <c r="R6601" i="6" s="1"/>
  <c r="Q1603" i="6" a="1"/>
  <c r="Q1603" i="6" s="1"/>
  <c r="R1603" i="6" s="1"/>
  <c r="Q6871" i="6" a="1"/>
  <c r="Q6871" i="6" s="1"/>
  <c r="R6871" i="6" s="1"/>
  <c r="Q1911" i="6" a="1"/>
  <c r="Q1911" i="6" s="1"/>
  <c r="R1911" i="6" s="1"/>
  <c r="Q108" i="6" a="1"/>
  <c r="Q108" i="6" s="1"/>
  <c r="R108" i="6" s="1"/>
  <c r="Q5814" i="6" a="1"/>
  <c r="Q5814" i="6" s="1"/>
  <c r="R5814" i="6" s="1"/>
  <c r="Q982" i="6" a="1"/>
  <c r="Q982" i="6" s="1"/>
  <c r="R982" i="6" s="1"/>
  <c r="Q2791" i="6" a="1"/>
  <c r="Q2791" i="6" s="1"/>
  <c r="R2791" i="6" s="1"/>
  <c r="Q3697" i="6" a="1"/>
  <c r="Q3697" i="6" s="1"/>
  <c r="R3697" i="6" s="1"/>
  <c r="Q3586" i="6" a="1"/>
  <c r="Q3586" i="6" s="1"/>
  <c r="R3586" i="6" s="1"/>
  <c r="Q6159" i="6" a="1"/>
  <c r="Q6159" i="6" s="1"/>
  <c r="R6159" i="6" s="1"/>
  <c r="Q4921" i="6" a="1"/>
  <c r="Q4921" i="6" s="1"/>
  <c r="R4921" i="6" s="1"/>
  <c r="Q5212" i="6" a="1"/>
  <c r="Q5212" i="6" s="1"/>
  <c r="R5212" i="6" s="1"/>
  <c r="Q779" i="6" a="1"/>
  <c r="Q779" i="6" s="1"/>
  <c r="R779" i="6" s="1"/>
  <c r="Q5383" i="6" a="1"/>
  <c r="Q5383" i="6" s="1"/>
  <c r="R5383" i="6" s="1"/>
  <c r="Q3135" i="6" a="1"/>
  <c r="Q3135" i="6" s="1"/>
  <c r="R3135" i="6" s="1"/>
  <c r="Q2860" i="6" a="1"/>
  <c r="Q2860" i="6" s="1"/>
  <c r="R2860" i="6" s="1"/>
  <c r="Q2296" i="6" a="1"/>
  <c r="Q2296" i="6" s="1"/>
  <c r="R2296" i="6" s="1"/>
  <c r="Q6138" i="6" a="1"/>
  <c r="Q6138" i="6" s="1"/>
  <c r="R6138" i="6" s="1"/>
  <c r="Q3129" i="6" a="1"/>
  <c r="Q3129" i="6" s="1"/>
  <c r="R3129" i="6" s="1"/>
  <c r="Q6981" i="6" a="1"/>
  <c r="Q6981" i="6" s="1"/>
  <c r="R6981" i="6" s="1"/>
  <c r="Q4729" i="6" a="1"/>
  <c r="Q4729" i="6" s="1"/>
  <c r="R4729" i="6" s="1"/>
  <c r="Q2796" i="6" a="1"/>
  <c r="Q2796" i="6" s="1"/>
  <c r="R2796" i="6" s="1"/>
  <c r="Q6926" i="6" a="1"/>
  <c r="Q6926" i="6" s="1"/>
  <c r="R6926" i="6" s="1"/>
  <c r="Q1717" i="6" a="1"/>
  <c r="Q1717" i="6" s="1"/>
  <c r="R1717" i="6" s="1"/>
  <c r="Q5" i="6" a="1"/>
  <c r="Q5" i="6" s="1"/>
  <c r="R5" i="6" s="1"/>
  <c r="Q3410" i="6" a="1"/>
  <c r="Q3410" i="6" s="1"/>
  <c r="R3410" i="6" s="1"/>
  <c r="Q1479" i="6" a="1"/>
  <c r="Q1479" i="6" s="1"/>
  <c r="R1479" i="6" s="1"/>
  <c r="Q432" i="6" a="1"/>
  <c r="Q432" i="6" s="1"/>
  <c r="R432" i="6" s="1"/>
  <c r="Q840" i="6" a="1"/>
  <c r="Q840" i="6" s="1"/>
  <c r="R840" i="6" s="1"/>
  <c r="Q3943" i="6" a="1"/>
  <c r="Q3943" i="6" s="1"/>
  <c r="R3943" i="6" s="1"/>
  <c r="Q1894" i="6" a="1"/>
  <c r="Q1894" i="6" s="1"/>
  <c r="R1894" i="6" s="1"/>
  <c r="Q2469" i="6" a="1"/>
  <c r="Q2469" i="6" s="1"/>
  <c r="R2469" i="6" s="1"/>
  <c r="Q3329" i="6" a="1"/>
  <c r="Q3329" i="6" s="1"/>
  <c r="R3329" i="6" s="1"/>
  <c r="Q2137" i="6" a="1"/>
  <c r="Q2137" i="6" s="1"/>
  <c r="R2137" i="6" s="1"/>
  <c r="Q3413" i="6" a="1"/>
  <c r="Q3413" i="6" s="1"/>
  <c r="R3413" i="6" s="1"/>
  <c r="Q766" i="6" a="1"/>
  <c r="Q766" i="6" s="1"/>
  <c r="R766" i="6" s="1"/>
  <c r="Q6569" i="6" a="1"/>
  <c r="Q6569" i="6" s="1"/>
  <c r="R6569" i="6" s="1"/>
  <c r="Q608" i="6" a="1"/>
  <c r="Q608" i="6" s="1"/>
  <c r="R608" i="6" s="1"/>
  <c r="Q3589" i="6" a="1"/>
  <c r="Q3589" i="6" s="1"/>
  <c r="R3589" i="6" s="1"/>
  <c r="Q6428" i="6" a="1"/>
  <c r="Q6428" i="6" s="1"/>
  <c r="R6428" i="6" s="1"/>
  <c r="Q5962" i="6" a="1"/>
  <c r="Q5962" i="6" s="1"/>
  <c r="R5962" i="6" s="1"/>
  <c r="Q4339" i="6" a="1"/>
  <c r="Q4339" i="6" s="1"/>
  <c r="R4339" i="6" s="1"/>
  <c r="Q3826" i="6" a="1"/>
  <c r="Q3826" i="6" s="1"/>
  <c r="R3826" i="6" s="1"/>
  <c r="Q6738" i="6" a="1"/>
  <c r="Q6738" i="6" s="1"/>
  <c r="R6738" i="6" s="1"/>
  <c r="Q6335" i="6" a="1"/>
  <c r="Q6335" i="6" s="1"/>
  <c r="R6335" i="6" s="1"/>
  <c r="Q5999" i="6" a="1"/>
  <c r="Q5999" i="6" s="1"/>
  <c r="R5999" i="6" s="1"/>
  <c r="Q142" i="6" a="1"/>
  <c r="Q142" i="6" s="1"/>
  <c r="R142" i="6" s="1"/>
  <c r="Q1212" i="6" a="1"/>
  <c r="Q1212" i="6" s="1"/>
  <c r="R1212" i="6" s="1"/>
  <c r="Q4464" i="6" a="1"/>
  <c r="Q4464" i="6" s="1"/>
  <c r="R4464" i="6" s="1"/>
  <c r="Q999" i="6" a="1"/>
  <c r="Q999" i="6" s="1"/>
  <c r="R999" i="6" s="1"/>
  <c r="Q3587" i="6" a="1"/>
  <c r="Q3587" i="6" s="1"/>
  <c r="R3587" i="6" s="1"/>
  <c r="Q6339" i="6" a="1"/>
  <c r="Q6339" i="6" s="1"/>
  <c r="R6339" i="6" s="1"/>
  <c r="Q1064" i="6" a="1"/>
  <c r="Q1064" i="6" s="1"/>
  <c r="R1064" i="6" s="1"/>
  <c r="Q4832" i="6" a="1"/>
  <c r="Q4832" i="6" s="1"/>
  <c r="R4832" i="6" s="1"/>
  <c r="Q4209" i="6" a="1"/>
  <c r="Q4209" i="6" s="1"/>
  <c r="R4209" i="6" s="1"/>
  <c r="Q1022" i="6" a="1"/>
  <c r="Q1022" i="6" s="1"/>
  <c r="R1022" i="6" s="1"/>
  <c r="Q3386" i="6" a="1"/>
  <c r="Q3386" i="6" s="1"/>
  <c r="R3386" i="6" s="1"/>
  <c r="Q5200" i="6" a="1"/>
  <c r="Q5200" i="6" s="1"/>
  <c r="R5200" i="6" s="1"/>
  <c r="Q4030" i="6" a="1"/>
  <c r="Q4030" i="6" s="1"/>
  <c r="R4030" i="6" s="1"/>
  <c r="Q2330" i="6" a="1"/>
  <c r="Q2330" i="6" s="1"/>
  <c r="R2330" i="6" s="1"/>
  <c r="Q1882" i="6" a="1"/>
  <c r="Q1882" i="6" s="1"/>
  <c r="R1882" i="6" s="1"/>
  <c r="Q3670" i="6" a="1"/>
  <c r="Q3670" i="6" s="1"/>
  <c r="R3670" i="6" s="1"/>
  <c r="Q5839" i="6" a="1"/>
  <c r="Q5839" i="6" s="1"/>
  <c r="R5839" i="6" s="1"/>
  <c r="Q6179" i="6" a="1"/>
  <c r="Q6179" i="6" s="1"/>
  <c r="R6179" i="6" s="1"/>
  <c r="Q2395" i="6" a="1"/>
  <c r="Q2395" i="6" s="1"/>
  <c r="R2395" i="6" s="1"/>
  <c r="Q5761" i="6" a="1"/>
  <c r="Q5761" i="6" s="1"/>
  <c r="R5761" i="6" s="1"/>
  <c r="Q6943" i="6" a="1"/>
  <c r="Q6943" i="6" s="1"/>
  <c r="R6943" i="6" s="1"/>
  <c r="Q6225" i="6" a="1"/>
  <c r="Q6225" i="6" s="1"/>
  <c r="R6225" i="6" s="1"/>
  <c r="Q1082" i="6" a="1"/>
  <c r="Q1082" i="6" s="1"/>
  <c r="R1082" i="6" s="1"/>
  <c r="Q6323" i="6" a="1"/>
  <c r="Q6323" i="6" s="1"/>
  <c r="R6323" i="6" s="1"/>
  <c r="Q5086" i="6" a="1"/>
  <c r="Q5086" i="6" s="1"/>
  <c r="R5086" i="6" s="1"/>
  <c r="Q222" i="6" a="1"/>
  <c r="Q222" i="6" s="1"/>
  <c r="R222" i="6" s="1"/>
  <c r="Q4619" i="6" a="1"/>
  <c r="Q4619" i="6" s="1"/>
  <c r="R4619" i="6" s="1"/>
  <c r="Q3880" i="6" a="1"/>
  <c r="Q3880" i="6" s="1"/>
  <c r="R3880" i="6" s="1"/>
  <c r="Q2063" i="6" a="1"/>
  <c r="Q2063" i="6" s="1"/>
  <c r="R2063" i="6" s="1"/>
  <c r="Q7089" i="6" a="1"/>
  <c r="Q7089" i="6" s="1"/>
  <c r="R7089" i="6" s="1"/>
  <c r="Q6778" i="6" a="1"/>
  <c r="Q6778" i="6" s="1"/>
  <c r="R6778" i="6" s="1"/>
  <c r="Q6151" i="6" a="1"/>
  <c r="Q6151" i="6" s="1"/>
  <c r="R6151" i="6" s="1"/>
  <c r="Q3879" i="6" a="1"/>
  <c r="Q3879" i="6" s="1"/>
  <c r="R3879" i="6" s="1"/>
  <c r="Q6049" i="6" a="1"/>
  <c r="Q6049" i="6" s="1"/>
  <c r="R6049" i="6" s="1"/>
  <c r="Q3242" i="6" a="1"/>
  <c r="Q3242" i="6" s="1"/>
  <c r="R3242" i="6" s="1"/>
  <c r="Q3509" i="6" a="1"/>
  <c r="Q3509" i="6" s="1"/>
  <c r="R3509" i="6" s="1"/>
  <c r="Q6169" i="6" a="1"/>
  <c r="Q6169" i="6" s="1"/>
  <c r="R6169" i="6" s="1"/>
  <c r="Q2372" i="6" a="1"/>
  <c r="Q2372" i="6" s="1"/>
  <c r="R2372" i="6" s="1"/>
  <c r="Q4197" i="6" a="1"/>
  <c r="Q4197" i="6" s="1"/>
  <c r="R4197" i="6" s="1"/>
  <c r="Q6185" i="6" a="1"/>
  <c r="Q6185" i="6" s="1"/>
  <c r="R6185" i="6" s="1"/>
  <c r="Q2764" i="6" a="1"/>
  <c r="Q2764" i="6" s="1"/>
  <c r="R2764" i="6" s="1"/>
  <c r="Q1731" i="6" a="1"/>
  <c r="Q1731" i="6" s="1"/>
  <c r="R1731" i="6" s="1"/>
  <c r="Q6622" i="6" a="1"/>
  <c r="Q6622" i="6" s="1"/>
  <c r="R6622" i="6" s="1"/>
  <c r="Q3277" i="6" a="1"/>
  <c r="Q3277" i="6" s="1"/>
  <c r="R3277" i="6" s="1"/>
  <c r="Q5529" i="6" a="1"/>
  <c r="Q5529" i="6" s="1"/>
  <c r="R5529" i="6" s="1"/>
  <c r="Q3854" i="6" a="1"/>
  <c r="Q3854" i="6" s="1"/>
  <c r="R3854" i="6" s="1"/>
  <c r="Q1915" i="6" a="1"/>
  <c r="Q1915" i="6" s="1"/>
  <c r="R1915" i="6" s="1"/>
  <c r="Q4390" i="6" a="1"/>
  <c r="Q4390" i="6" s="1"/>
  <c r="R4390" i="6" s="1"/>
  <c r="Q2552" i="6" a="1"/>
  <c r="Q2552" i="6" s="1"/>
  <c r="R2552" i="6" s="1"/>
  <c r="Q275" i="6" a="1"/>
  <c r="Q275" i="6" s="1"/>
  <c r="R275" i="6" s="1"/>
  <c r="Q5551" i="6" a="1"/>
  <c r="Q5551" i="6" s="1"/>
  <c r="R5551" i="6" s="1"/>
  <c r="Q1249" i="6" a="1"/>
  <c r="Q1249" i="6" s="1"/>
  <c r="R1249" i="6" s="1"/>
  <c r="W1249" i="6" s="1"/>
  <c r="Q734" i="6" a="1"/>
  <c r="Q734" i="6" s="1"/>
  <c r="R734" i="6" s="1"/>
  <c r="Q5281" i="6" a="1"/>
  <c r="Q5281" i="6" s="1"/>
  <c r="R5281" i="6" s="1"/>
  <c r="Q1937" i="6" a="1"/>
  <c r="Q1937" i="6" s="1"/>
  <c r="R1937" i="6" s="1"/>
  <c r="Q1652" i="6" a="1"/>
  <c r="Q1652" i="6" s="1"/>
  <c r="R1652" i="6" s="1"/>
  <c r="Q6256" i="6" a="1"/>
  <c r="Q6256" i="6" s="1"/>
  <c r="R6256" i="6" s="1"/>
  <c r="Q4791" i="6" a="1"/>
  <c r="Q4791" i="6" s="1"/>
  <c r="R4791" i="6" s="1"/>
  <c r="Q4332" i="6" a="1"/>
  <c r="Q4332" i="6" s="1"/>
  <c r="R4332" i="6" s="1"/>
  <c r="Q853" i="6" a="1"/>
  <c r="Q853" i="6" s="1"/>
  <c r="R853" i="6" s="1"/>
  <c r="Q103" i="6" a="1"/>
  <c r="Q103" i="6" s="1"/>
  <c r="R103" i="6" s="1"/>
  <c r="Q634" i="6" a="1"/>
  <c r="Q634" i="6" s="1"/>
  <c r="R634" i="6" s="1"/>
  <c r="Q638" i="6" a="1"/>
  <c r="Q638" i="6" s="1"/>
  <c r="R638" i="6" s="1"/>
  <c r="Q3475" i="6" a="1"/>
  <c r="Q3475" i="6" s="1"/>
  <c r="R3475" i="6" s="1"/>
  <c r="Q4225" i="6" a="1"/>
  <c r="Q4225" i="6" s="1"/>
  <c r="R4225" i="6" s="1"/>
  <c r="Q3796" i="6" a="1"/>
  <c r="Q3796" i="6" s="1"/>
  <c r="R3796" i="6" s="1"/>
  <c r="Q264" i="6" a="1"/>
  <c r="Q264" i="6" s="1"/>
  <c r="R264" i="6" s="1"/>
  <c r="Q5029" i="6" a="1"/>
  <c r="Q5029" i="6" s="1"/>
  <c r="R5029" i="6" s="1"/>
  <c r="Q6984" i="6" a="1"/>
  <c r="Q6984" i="6" s="1"/>
  <c r="R6984" i="6" s="1"/>
  <c r="Q5391" i="6" a="1"/>
  <c r="Q5391" i="6" s="1"/>
  <c r="R5391" i="6" s="1"/>
  <c r="Q1283" i="6" a="1"/>
  <c r="Q1283" i="6" s="1"/>
  <c r="R1283" i="6" s="1"/>
  <c r="Q1480" i="6" a="1"/>
  <c r="Q1480" i="6" s="1"/>
  <c r="R1480" i="6" s="1"/>
  <c r="Q4584" i="6" a="1"/>
  <c r="Q4584" i="6" s="1"/>
  <c r="R4584" i="6" s="1"/>
  <c r="Q3738" i="6" a="1"/>
  <c r="Q3738" i="6" s="1"/>
  <c r="R3738" i="6" s="1"/>
  <c r="Q6585" i="6" a="1"/>
  <c r="Q6585" i="6" s="1"/>
  <c r="R6585" i="6" s="1"/>
  <c r="Q4195" i="6" a="1"/>
  <c r="Q4195" i="6" s="1"/>
  <c r="R4195" i="6" s="1"/>
  <c r="Q5642" i="6" a="1"/>
  <c r="Q5642" i="6" s="1"/>
  <c r="R5642" i="6" s="1"/>
  <c r="Q1489" i="6" a="1"/>
  <c r="Q1489" i="6" s="1"/>
  <c r="R1489" i="6" s="1"/>
  <c r="Q5060" i="6" a="1"/>
  <c r="Q5060" i="6" s="1"/>
  <c r="R5060" i="6" s="1"/>
  <c r="Q1514" i="6" a="1"/>
  <c r="Q1514" i="6" s="1"/>
  <c r="R1514" i="6" s="1"/>
  <c r="Q1636" i="6" a="1"/>
  <c r="Q1636" i="6" s="1"/>
  <c r="R1636" i="6" s="1"/>
  <c r="Q5868" i="6" a="1"/>
  <c r="Q5868" i="6" s="1"/>
  <c r="R5868" i="6" s="1"/>
  <c r="Q4556" i="6" a="1"/>
  <c r="Q4556" i="6" s="1"/>
  <c r="R4556" i="6" s="1"/>
  <c r="Q2710" i="6" a="1"/>
  <c r="Q2710" i="6" s="1"/>
  <c r="R2710" i="6" s="1"/>
  <c r="Q1291" i="6" a="1"/>
  <c r="Q1291" i="6" s="1"/>
  <c r="R1291" i="6" s="1"/>
  <c r="Q5013" i="6" a="1"/>
  <c r="Q5013" i="6" s="1"/>
  <c r="R5013" i="6" s="1"/>
  <c r="Q5085" i="6" a="1"/>
  <c r="Q5085" i="6" s="1"/>
  <c r="R5085" i="6" s="1"/>
  <c r="Q5548" i="6" a="1"/>
  <c r="Q5548" i="6" s="1"/>
  <c r="R5548" i="6" s="1"/>
  <c r="Q336" i="6" a="1"/>
  <c r="Q336" i="6" s="1"/>
  <c r="R336" i="6" s="1"/>
  <c r="Q4730" i="6" a="1"/>
  <c r="Q4730" i="6" s="1"/>
  <c r="R4730" i="6" s="1"/>
  <c r="Q292" i="6" a="1"/>
  <c r="Q292" i="6" s="1"/>
  <c r="R292" i="6" s="1"/>
  <c r="Q1334" i="6" a="1"/>
  <c r="Q1334" i="6" s="1"/>
  <c r="R1334" i="6" s="1"/>
  <c r="Q894" i="6" a="1"/>
  <c r="Q894" i="6" s="1"/>
  <c r="R894" i="6" s="1"/>
  <c r="Q6128" i="6" a="1"/>
  <c r="Q6128" i="6" s="1"/>
  <c r="R6128" i="6" s="1"/>
  <c r="Q481" i="6" a="1"/>
  <c r="Q481" i="6" s="1"/>
  <c r="R481" i="6" s="1"/>
  <c r="Q4636" i="6" a="1"/>
  <c r="Q4636" i="6" s="1"/>
  <c r="R4636" i="6" s="1"/>
  <c r="Q5855" i="6" a="1"/>
  <c r="Q5855" i="6" s="1"/>
  <c r="R5855" i="6" s="1"/>
  <c r="Q4476" i="6" a="1"/>
  <c r="Q4476" i="6" s="1"/>
  <c r="R4476" i="6" s="1"/>
  <c r="Q3287" i="6" a="1"/>
  <c r="Q3287" i="6" s="1"/>
  <c r="R3287" i="6" s="1"/>
  <c r="Q30" i="6" a="1"/>
  <c r="Q30" i="6" s="1"/>
  <c r="R30" i="6" s="1"/>
  <c r="Q567" i="6" a="1"/>
  <c r="Q567" i="6" s="1"/>
  <c r="R567" i="6" s="1"/>
  <c r="Q1813" i="6" a="1"/>
  <c r="Q1813" i="6" s="1"/>
  <c r="R1813" i="6" s="1"/>
  <c r="Q4353" i="6" a="1"/>
  <c r="Q4353" i="6" s="1"/>
  <c r="R4353" i="6" s="1"/>
  <c r="Q3515" i="6" a="1"/>
  <c r="Q3515" i="6" s="1"/>
  <c r="R3515" i="6" s="1"/>
  <c r="Q2309" i="6" a="1"/>
  <c r="Q2309" i="6" s="1"/>
  <c r="R2309" i="6" s="1"/>
  <c r="Q2438" i="6" a="1"/>
  <c r="Q2438" i="6" s="1"/>
  <c r="R2438" i="6" s="1"/>
  <c r="Q1949" i="6" a="1"/>
  <c r="Q1949" i="6" s="1"/>
  <c r="R1949" i="6" s="1"/>
  <c r="Q3800" i="6" a="1"/>
  <c r="Q3800" i="6" s="1"/>
  <c r="R3800" i="6" s="1"/>
  <c r="Q6370" i="6" a="1"/>
  <c r="Q6370" i="6" s="1"/>
  <c r="R6370" i="6" s="1"/>
  <c r="Q1056" i="6" a="1"/>
  <c r="Q1056" i="6" s="1"/>
  <c r="R1056" i="6" s="1"/>
  <c r="Q2776" i="6" a="1"/>
  <c r="Q2776" i="6" s="1"/>
  <c r="R2776" i="6" s="1"/>
  <c r="Q1970" i="6" a="1"/>
  <c r="Q1970" i="6" s="1"/>
  <c r="R1970" i="6" s="1"/>
  <c r="Q5641" i="6" a="1"/>
  <c r="Q5641" i="6" s="1"/>
  <c r="R5641" i="6" s="1"/>
  <c r="Q895" i="6" a="1"/>
  <c r="Q895" i="6" s="1"/>
  <c r="R895" i="6" s="1"/>
  <c r="Q6208" i="6" a="1"/>
  <c r="Q6208" i="6" s="1"/>
  <c r="R6208" i="6" s="1"/>
  <c r="Q6583" i="6" a="1"/>
  <c r="Q6583" i="6" s="1"/>
  <c r="R6583" i="6" s="1"/>
  <c r="W6583" i="6" s="1"/>
  <c r="Q4870" i="6" a="1"/>
  <c r="Q4870" i="6" s="1"/>
  <c r="R4870" i="6" s="1"/>
  <c r="Q3086" i="6" a="1"/>
  <c r="Q3086" i="6" s="1"/>
  <c r="R3086" i="6" s="1"/>
  <c r="Q899" i="6" a="1"/>
  <c r="Q899" i="6" s="1"/>
  <c r="R899" i="6" s="1"/>
  <c r="Q3690" i="6" a="1"/>
  <c r="Q3690" i="6" s="1"/>
  <c r="R3690" i="6" s="1"/>
  <c r="Q5687" i="6" a="1"/>
  <c r="Q5687" i="6" s="1"/>
  <c r="R5687" i="6" s="1"/>
  <c r="Q2521" i="6" a="1"/>
  <c r="Q2521" i="6" s="1"/>
  <c r="R2521" i="6" s="1"/>
  <c r="Q6919" i="6" a="1"/>
  <c r="Q6919" i="6" s="1"/>
  <c r="R6919" i="6" s="1"/>
  <c r="Q6619" i="6" a="1"/>
  <c r="Q6619" i="6" s="1"/>
  <c r="R6619" i="6" s="1"/>
  <c r="Q4173" i="6" a="1"/>
  <c r="Q4173" i="6" s="1"/>
  <c r="R4173" i="6" s="1"/>
  <c r="Q3362" i="6" a="1"/>
  <c r="Q3362" i="6" s="1"/>
  <c r="R3362" i="6" s="1"/>
  <c r="Q2506" i="6" a="1"/>
  <c r="Q2506" i="6" s="1"/>
  <c r="R2506" i="6" s="1"/>
  <c r="Q3005" i="6" a="1"/>
  <c r="Q3005" i="6" s="1"/>
  <c r="R3005" i="6" s="1"/>
  <c r="Q5679" i="6" a="1"/>
  <c r="Q5679" i="6" s="1"/>
  <c r="R5679" i="6" s="1"/>
  <c r="Q1104" i="6" a="1"/>
  <c r="Q1104" i="6" s="1"/>
  <c r="R1104" i="6" s="1"/>
  <c r="Q6112" i="6" a="1"/>
  <c r="Q6112" i="6" s="1"/>
  <c r="R6112" i="6" s="1"/>
  <c r="Q3439" i="6" a="1"/>
  <c r="Q3439" i="6" s="1"/>
  <c r="R3439" i="6" s="1"/>
  <c r="Q4239" i="6" a="1"/>
  <c r="Q4239" i="6" s="1"/>
  <c r="R4239" i="6" s="1"/>
  <c r="Q5248" i="6" a="1"/>
  <c r="Q5248" i="6" s="1"/>
  <c r="R5248" i="6" s="1"/>
  <c r="Q125" i="6" a="1"/>
  <c r="Q125" i="6" s="1"/>
  <c r="R125" i="6" s="1"/>
  <c r="Q3113" i="6" a="1"/>
  <c r="Q3113" i="6" s="1"/>
  <c r="R3113" i="6" s="1"/>
  <c r="Q4034" i="6" a="1"/>
  <c r="Q4034" i="6" s="1"/>
  <c r="R4034" i="6" s="1"/>
  <c r="Q1733" i="6" a="1"/>
  <c r="Q1733" i="6" s="1"/>
  <c r="R1733" i="6" s="1"/>
  <c r="Q4441" i="6" a="1"/>
  <c r="Q4441" i="6" s="1"/>
  <c r="R4441" i="6" s="1"/>
  <c r="Q467" i="6" a="1"/>
  <c r="Q467" i="6" s="1"/>
  <c r="R467" i="6" s="1"/>
  <c r="Q709" i="6" a="1"/>
  <c r="Q709" i="6" s="1"/>
  <c r="R709" i="6" s="1"/>
  <c r="Q845" i="6" a="1"/>
  <c r="Q845" i="6" s="1"/>
  <c r="R845" i="6" s="1"/>
  <c r="Q2578" i="6" a="1"/>
  <c r="Q2578" i="6" s="1"/>
  <c r="R2578" i="6" s="1"/>
  <c r="Q2075" i="6" a="1"/>
  <c r="Q2075" i="6" s="1"/>
  <c r="R2075" i="6" s="1"/>
  <c r="Q1070" i="6" a="1"/>
  <c r="Q1070" i="6" s="1"/>
  <c r="R1070" i="6" s="1"/>
  <c r="Q144" i="6" a="1"/>
  <c r="Q144" i="6" s="1"/>
  <c r="R144" i="6" s="1"/>
  <c r="Q6807" i="6" a="1"/>
  <c r="Q6807" i="6" s="1"/>
  <c r="R6807" i="6" s="1"/>
  <c r="Q3614" i="6" a="1"/>
  <c r="Q3614" i="6" s="1"/>
  <c r="R3614" i="6" s="1"/>
  <c r="Q1096" i="6" a="1"/>
  <c r="Q1096" i="6" s="1"/>
  <c r="R1096" i="6" s="1"/>
  <c r="Q4458" i="6" a="1"/>
  <c r="Q4458" i="6" s="1"/>
  <c r="R4458" i="6" s="1"/>
  <c r="Q5260" i="6" a="1"/>
  <c r="Q5260" i="6" s="1"/>
  <c r="R5260" i="6" s="1"/>
  <c r="Q5273" i="6" a="1"/>
  <c r="Q5273" i="6" s="1"/>
  <c r="R5273" i="6" s="1"/>
  <c r="Q4969" i="6" a="1"/>
  <c r="Q4969" i="6" s="1"/>
  <c r="R4969" i="6" s="1"/>
  <c r="Q1090" i="6" a="1"/>
  <c r="Q1090" i="6" s="1"/>
  <c r="R1090" i="6" s="1"/>
  <c r="Q4450" i="6" a="1"/>
  <c r="Q4450" i="6" s="1"/>
  <c r="R4450" i="6" s="1"/>
  <c r="Q5521" i="6" a="1"/>
  <c r="Q5521" i="6" s="1"/>
  <c r="R5521" i="6" s="1"/>
  <c r="Q3984" i="6" a="1"/>
  <c r="Q3984" i="6" s="1"/>
  <c r="R3984" i="6" s="1"/>
  <c r="Q4971" i="6" a="1"/>
  <c r="Q4971" i="6" s="1"/>
  <c r="R4971" i="6" s="1"/>
  <c r="Q6055" i="6" a="1"/>
  <c r="Q6055" i="6" s="1"/>
  <c r="R6055" i="6" s="1"/>
  <c r="Q3890" i="6" a="1"/>
  <c r="Q3890" i="6" s="1"/>
  <c r="R3890" i="6" s="1"/>
  <c r="Q570" i="6" a="1"/>
  <c r="Q570" i="6" s="1"/>
  <c r="R570" i="6" s="1"/>
  <c r="Q3078" i="6" a="1"/>
  <c r="Q3078" i="6" s="1"/>
  <c r="R3078" i="6" s="1"/>
  <c r="Q924" i="6" a="1"/>
  <c r="Q924" i="6" s="1"/>
  <c r="R924" i="6" s="1"/>
  <c r="Q4727" i="6" a="1"/>
  <c r="Q4727" i="6" s="1"/>
  <c r="R4727" i="6" s="1"/>
  <c r="Q6033" i="6" a="1"/>
  <c r="Q6033" i="6" s="1"/>
  <c r="R6033" i="6" s="1"/>
  <c r="Q6333" i="6" a="1"/>
  <c r="Q6333" i="6" s="1"/>
  <c r="R6333" i="6" s="1"/>
  <c r="Q1207" i="6" a="1"/>
  <c r="Q1207" i="6" s="1"/>
  <c r="R1207" i="6" s="1"/>
  <c r="Q2206" i="6" a="1"/>
  <c r="Q2206" i="6" s="1"/>
  <c r="R2206" i="6" s="1"/>
  <c r="Q3726" i="6" a="1"/>
  <c r="Q3726" i="6" s="1"/>
  <c r="R3726" i="6" s="1"/>
  <c r="Q6741" i="6" a="1"/>
  <c r="Q6741" i="6" s="1"/>
  <c r="R6741" i="6" s="1"/>
  <c r="Q1471" i="6" a="1"/>
  <c r="Q1471" i="6" s="1"/>
  <c r="R1471" i="6" s="1"/>
  <c r="Q5507" i="6" a="1"/>
  <c r="Q5507" i="6" s="1"/>
  <c r="R5507" i="6" s="1"/>
  <c r="Q1602" i="6" a="1"/>
  <c r="Q1602" i="6" s="1"/>
  <c r="R1602" i="6" s="1"/>
  <c r="W1602" i="6" s="1"/>
  <c r="Q4909" i="6" a="1"/>
  <c r="Q4909" i="6" s="1"/>
  <c r="R4909" i="6" s="1"/>
  <c r="Q129" i="6" a="1"/>
  <c r="Q129" i="6" s="1"/>
  <c r="R129" i="6" s="1"/>
  <c r="W129" i="6" s="1"/>
  <c r="Q5984" i="6" a="1"/>
  <c r="Q5984" i="6" s="1"/>
  <c r="R5984" i="6" s="1"/>
  <c r="Q920" i="6" a="1"/>
  <c r="Q920" i="6" s="1"/>
  <c r="R920" i="6" s="1"/>
  <c r="Q76" i="6" a="1"/>
  <c r="Q76" i="6" s="1"/>
  <c r="R76" i="6" s="1"/>
  <c r="Q5923" i="6" a="1"/>
  <c r="Q5923" i="6" s="1"/>
  <c r="R5923" i="6" s="1"/>
  <c r="Q1095" i="6" a="1"/>
  <c r="Q1095" i="6" s="1"/>
  <c r="R1095" i="6" s="1"/>
  <c r="Q6616" i="6" a="1"/>
  <c r="Q6616" i="6" s="1"/>
  <c r="R6616" i="6" s="1"/>
  <c r="Q2803" i="6" a="1"/>
  <c r="Q2803" i="6" s="1"/>
  <c r="R2803" i="6" s="1"/>
  <c r="Q5066" i="6" a="1"/>
  <c r="Q5066" i="6" s="1"/>
  <c r="R5066" i="6" s="1"/>
  <c r="Q6862" i="6" a="1"/>
  <c r="Q6862" i="6" s="1"/>
  <c r="R6862" i="6" s="1"/>
  <c r="Q9" i="6" a="1"/>
  <c r="Q9" i="6" s="1"/>
  <c r="R9" i="6" s="1"/>
  <c r="Q3158" i="6" a="1"/>
  <c r="Q3158" i="6" s="1"/>
  <c r="R3158" i="6" s="1"/>
  <c r="Q3635" i="6" a="1"/>
  <c r="Q3635" i="6" s="1"/>
  <c r="R3635" i="6" s="1"/>
  <c r="W3635" i="6" s="1"/>
  <c r="Q610" i="6" a="1"/>
  <c r="Q610" i="6" s="1"/>
  <c r="R610" i="6" s="1"/>
  <c r="Q5302" i="6" a="1"/>
  <c r="Q5302" i="6" s="1"/>
  <c r="R5302" i="6" s="1"/>
  <c r="Q3833" i="6" a="1"/>
  <c r="Q3833" i="6" s="1"/>
  <c r="R3833" i="6" s="1"/>
  <c r="Q6779" i="6" a="1"/>
  <c r="Q6779" i="6" s="1"/>
  <c r="R6779" i="6" s="1"/>
  <c r="Q4088" i="6" a="1"/>
  <c r="Q4088" i="6" s="1"/>
  <c r="R4088" i="6" s="1"/>
  <c r="Q6654" i="6" a="1"/>
  <c r="Q6654" i="6" s="1"/>
  <c r="R6654" i="6" s="1"/>
  <c r="Q5977" i="6" a="1"/>
  <c r="Q5977" i="6" s="1"/>
  <c r="R5977" i="6" s="1"/>
  <c r="Q5205" i="6" a="1"/>
  <c r="Q5205" i="6" s="1"/>
  <c r="R5205" i="6" s="1"/>
  <c r="Q6272" i="6" a="1"/>
  <c r="Q6272" i="6" s="1"/>
  <c r="R6272" i="6" s="1"/>
  <c r="Q4056" i="6" a="1"/>
  <c r="Q4056" i="6" s="1"/>
  <c r="R4056" i="6" s="1"/>
  <c r="Q6726" i="6" a="1"/>
  <c r="Q6726" i="6" s="1"/>
  <c r="R6726" i="6" s="1"/>
  <c r="Q6415" i="6" a="1"/>
  <c r="Q6415" i="6" s="1"/>
  <c r="R6415" i="6" s="1"/>
  <c r="Q50" i="6" a="1"/>
  <c r="Q50" i="6" s="1"/>
  <c r="R50" i="6" s="1"/>
  <c r="Q1977" i="6" a="1"/>
  <c r="Q1977" i="6" s="1"/>
  <c r="R1977" i="6" s="1"/>
  <c r="Q393" i="6" a="1"/>
  <c r="Q393" i="6" s="1"/>
  <c r="R393" i="6" s="1"/>
  <c r="Q5338" i="6" a="1"/>
  <c r="Q5338" i="6" s="1"/>
  <c r="R5338" i="6" s="1"/>
  <c r="Q5971" i="6" a="1"/>
  <c r="Q5971" i="6" s="1"/>
  <c r="R5971" i="6" s="1"/>
  <c r="Q4543" i="6" a="1"/>
  <c r="Q4543" i="6" s="1"/>
  <c r="R4543" i="6" s="1"/>
  <c r="Q1743" i="6" a="1"/>
  <c r="Q1743" i="6" s="1"/>
  <c r="R1743" i="6" s="1"/>
  <c r="Q219" i="6" a="1"/>
  <c r="Q219" i="6" s="1"/>
  <c r="R219" i="6" s="1"/>
  <c r="Q966" i="6" a="1"/>
  <c r="Q966" i="6" s="1"/>
  <c r="R966" i="6" s="1"/>
  <c r="Q3538" i="6" a="1"/>
  <c r="Q3538" i="6" s="1"/>
  <c r="R3538" i="6" s="1"/>
  <c r="Q1293" i="6" a="1"/>
  <c r="Q1293" i="6" s="1"/>
  <c r="R1293" i="6" s="1"/>
  <c r="Q5149" i="6" a="1"/>
  <c r="Q5149" i="6" s="1"/>
  <c r="R5149" i="6" s="1"/>
  <c r="Q5400" i="6" a="1"/>
  <c r="Q5400" i="6" s="1"/>
  <c r="R5400" i="6" s="1"/>
  <c r="Q4878" i="6" a="1"/>
  <c r="Q4878" i="6" s="1"/>
  <c r="R4878" i="6" s="1"/>
  <c r="Q382" i="6" a="1"/>
  <c r="Q382" i="6" s="1"/>
  <c r="R382" i="6" s="1"/>
  <c r="Q5946" i="6" a="1"/>
  <c r="Q5946" i="6" s="1"/>
  <c r="R5946" i="6" s="1"/>
  <c r="Q3417" i="6" a="1"/>
  <c r="Q3417" i="6" s="1"/>
  <c r="R3417" i="6" s="1"/>
  <c r="Q5766" i="6" a="1"/>
  <c r="Q5766" i="6" s="1"/>
  <c r="R5766" i="6" s="1"/>
  <c r="Q2681" i="6" a="1"/>
  <c r="Q2681" i="6" s="1"/>
  <c r="R2681" i="6" s="1"/>
  <c r="Q109" i="6" a="1"/>
  <c r="Q109" i="6" s="1"/>
  <c r="R109" i="6" s="1"/>
  <c r="Q6460" i="6" a="1"/>
  <c r="Q6460" i="6" s="1"/>
  <c r="R6460" i="6" s="1"/>
  <c r="Q4349" i="6" a="1"/>
  <c r="Q4349" i="6" s="1"/>
  <c r="R4349" i="6" s="1"/>
  <c r="Q1571" i="6" a="1"/>
  <c r="Q1571" i="6" s="1"/>
  <c r="R1571" i="6" s="1"/>
  <c r="Q2964" i="6" a="1"/>
  <c r="Q2964" i="6" s="1"/>
  <c r="R2964" i="6" s="1"/>
  <c r="Q2690" i="6" a="1"/>
  <c r="Q2690" i="6" s="1"/>
  <c r="R2690" i="6" s="1"/>
  <c r="Q6715" i="6" a="1"/>
  <c r="Q6715" i="6" s="1"/>
  <c r="R6715" i="6" s="1"/>
  <c r="Q585" i="6" a="1"/>
  <c r="Q585" i="6" s="1"/>
  <c r="R585" i="6" s="1"/>
  <c r="Q6406" i="6" a="1"/>
  <c r="Q6406" i="6" s="1"/>
  <c r="R6406" i="6" s="1"/>
  <c r="Q4518" i="6" a="1"/>
  <c r="Q4518" i="6" s="1"/>
  <c r="R4518" i="6" s="1"/>
  <c r="Q5282" i="6" a="1"/>
  <c r="Q5282" i="6" s="1"/>
  <c r="R5282" i="6" s="1"/>
  <c r="Q6924" i="6" a="1"/>
  <c r="Q6924" i="6" s="1"/>
  <c r="R6924" i="6" s="1"/>
  <c r="Q5044" i="6" a="1"/>
  <c r="Q5044" i="6" s="1"/>
  <c r="R5044" i="6" s="1"/>
  <c r="Q2271" i="6" a="1"/>
  <c r="Q2271" i="6" s="1"/>
  <c r="R2271" i="6" s="1"/>
  <c r="Q6755" i="6" a="1"/>
  <c r="Q6755" i="6" s="1"/>
  <c r="R6755" i="6" s="1"/>
  <c r="Q6413" i="6" a="1"/>
  <c r="Q6413" i="6" s="1"/>
  <c r="R6413" i="6" s="1"/>
  <c r="Q439" i="6" a="1"/>
  <c r="Q439" i="6" s="1"/>
  <c r="R439" i="6" s="1"/>
  <c r="Q4872" i="6" a="1"/>
  <c r="Q4872" i="6" s="1"/>
  <c r="R4872" i="6" s="1"/>
  <c r="Q772" i="6" a="1"/>
  <c r="Q772" i="6" s="1"/>
  <c r="R772" i="6" s="1"/>
  <c r="Q5818" i="6" a="1"/>
  <c r="Q5818" i="6" s="1"/>
  <c r="R5818" i="6" s="1"/>
  <c r="Q3696" i="6" a="1"/>
  <c r="Q3696" i="6" s="1"/>
  <c r="R3696" i="6" s="1"/>
  <c r="Q2031" i="6" a="1"/>
  <c r="Q2031" i="6" s="1"/>
  <c r="R2031" i="6" s="1"/>
  <c r="Q2240" i="6" a="1"/>
  <c r="Q2240" i="6" s="1"/>
  <c r="R2240" i="6" s="1"/>
  <c r="Q2425" i="6" a="1"/>
  <c r="Q2425" i="6" s="1"/>
  <c r="R2425" i="6" s="1"/>
  <c r="Q790" i="6" a="1"/>
  <c r="Q790" i="6" s="1"/>
  <c r="R790" i="6" s="1"/>
  <c r="Q4248" i="6" a="1"/>
  <c r="Q4248" i="6" s="1"/>
  <c r="R4248" i="6" s="1"/>
  <c r="Q2490" i="6" a="1"/>
  <c r="Q2490" i="6" s="1"/>
  <c r="R2490" i="6" s="1"/>
  <c r="Q3611" i="6" a="1"/>
  <c r="Q3611" i="6" s="1"/>
  <c r="R3611" i="6" s="1"/>
  <c r="Q818" i="6" a="1"/>
  <c r="Q818" i="6" s="1"/>
  <c r="R818" i="6" s="1"/>
  <c r="Q2447" i="6" a="1"/>
  <c r="Q2447" i="6" s="1"/>
  <c r="R2447" i="6" s="1"/>
  <c r="Q5754" i="6" a="1"/>
  <c r="Q5754" i="6" s="1"/>
  <c r="R5754" i="6" s="1"/>
  <c r="Q5447" i="6" a="1"/>
  <c r="Q5447" i="6" s="1"/>
  <c r="R5447" i="6" s="1"/>
  <c r="W5447" i="6" s="1"/>
  <c r="Q3836" i="6" a="1"/>
  <c r="Q3836" i="6" s="1"/>
  <c r="R3836" i="6" s="1"/>
  <c r="Q2676" i="6" a="1"/>
  <c r="Q2676" i="6" s="1"/>
  <c r="R2676" i="6" s="1"/>
  <c r="Q1959" i="6" a="1"/>
  <c r="Q1959" i="6" s="1"/>
  <c r="R1959" i="6" s="1"/>
  <c r="Q4664" i="6" a="1"/>
  <c r="Q4664" i="6" s="1"/>
  <c r="R4664" i="6" s="1"/>
  <c r="Q1948" i="6" a="1"/>
  <c r="Q1948" i="6" s="1"/>
  <c r="R1948" i="6" s="1"/>
  <c r="Q7079" i="6" a="1"/>
  <c r="Q7079" i="6" s="1"/>
  <c r="R7079" i="6" s="1"/>
  <c r="Q3615" i="6" a="1"/>
  <c r="Q3615" i="6" s="1"/>
  <c r="R3615" i="6" s="1"/>
  <c r="Q3460" i="6" a="1"/>
  <c r="Q3460" i="6" s="1"/>
  <c r="R3460" i="6" s="1"/>
  <c r="Q6928" i="6" a="1"/>
  <c r="Q6928" i="6" s="1"/>
  <c r="R6928" i="6" s="1"/>
  <c r="Q331" i="6" a="1"/>
  <c r="Q331" i="6" s="1"/>
  <c r="R331" i="6" s="1"/>
  <c r="Q3930" i="6" a="1"/>
  <c r="Q3930" i="6" s="1"/>
  <c r="R3930" i="6" s="1"/>
  <c r="Q3045" i="6" a="1"/>
  <c r="Q3045" i="6" s="1"/>
  <c r="R3045" i="6" s="1"/>
  <c r="Q5440" i="6" a="1"/>
  <c r="Q5440" i="6" s="1"/>
  <c r="R5440" i="6" s="1"/>
  <c r="Q378" i="6" a="1"/>
  <c r="Q378" i="6" s="1"/>
  <c r="R378" i="6" s="1"/>
  <c r="Q5892" i="6" a="1"/>
  <c r="Q5892" i="6" s="1"/>
  <c r="R5892" i="6" s="1"/>
  <c r="Q1522" i="6" a="1"/>
  <c r="Q1522" i="6" s="1"/>
  <c r="R1522" i="6" s="1"/>
  <c r="Q5099" i="6" a="1"/>
  <c r="Q5099" i="6" s="1"/>
  <c r="R5099" i="6" s="1"/>
  <c r="Q428" i="6" a="1"/>
  <c r="Q428" i="6" s="1"/>
  <c r="R428" i="6" s="1"/>
  <c r="Q900" i="6" a="1"/>
  <c r="Q900" i="6" s="1"/>
  <c r="R900" i="6" s="1"/>
  <c r="Q1669" i="6" a="1"/>
  <c r="Q1669" i="6" s="1"/>
  <c r="R1669" i="6" s="1"/>
  <c r="Q3803" i="6" a="1"/>
  <c r="Q3803" i="6" s="1"/>
  <c r="R3803" i="6" s="1"/>
  <c r="Q1779" i="6" a="1"/>
  <c r="Q1779" i="6" s="1"/>
  <c r="R1779" i="6" s="1"/>
  <c r="Q3369" i="6" a="1"/>
  <c r="Q3369" i="6" s="1"/>
  <c r="R3369" i="6" s="1"/>
  <c r="Q3508" i="6" a="1"/>
  <c r="Q3508" i="6" s="1"/>
  <c r="R3508" i="6" s="1"/>
  <c r="Q3073" i="6" a="1"/>
  <c r="Q3073" i="6" s="1"/>
  <c r="R3073" i="6" s="1"/>
  <c r="Q1286" i="6" a="1"/>
  <c r="Q1286" i="6" s="1"/>
  <c r="R1286" i="6" s="1"/>
  <c r="Q728" i="6" a="1"/>
  <c r="Q728" i="6" s="1"/>
  <c r="R728" i="6" s="1"/>
  <c r="Q3996" i="6" a="1"/>
  <c r="Q3996" i="6" s="1"/>
  <c r="R3996" i="6" s="1"/>
  <c r="Q6051" i="6" a="1"/>
  <c r="Q6051" i="6" s="1"/>
  <c r="R6051" i="6" s="1"/>
  <c r="Q6209" i="6" a="1"/>
  <c r="Q6209" i="6" s="1"/>
  <c r="R6209" i="6" s="1"/>
  <c r="Q921" i="6" a="1"/>
  <c r="Q921" i="6" s="1"/>
  <c r="R921" i="6" s="1"/>
  <c r="Q2761" i="6" a="1"/>
  <c r="Q2761" i="6" s="1"/>
  <c r="R2761" i="6" s="1"/>
  <c r="Q2977" i="6" a="1"/>
  <c r="Q2977" i="6" s="1"/>
  <c r="R2977" i="6" s="1"/>
  <c r="Q724" i="6" a="1"/>
  <c r="Q724" i="6" s="1"/>
  <c r="R724" i="6" s="1"/>
  <c r="Q4434" i="6" a="1"/>
  <c r="Q4434" i="6" s="1"/>
  <c r="R4434" i="6" s="1"/>
  <c r="Q5164" i="6" a="1"/>
  <c r="Q5164" i="6" s="1"/>
  <c r="R5164" i="6" s="1"/>
  <c r="Q881" i="6" a="1"/>
  <c r="Q881" i="6" s="1"/>
  <c r="R881" i="6" s="1"/>
  <c r="Q5666" i="6" a="1"/>
  <c r="Q5666" i="6" s="1"/>
  <c r="R5666" i="6" s="1"/>
  <c r="Q2621" i="6" a="1"/>
  <c r="Q2621" i="6" s="1"/>
  <c r="R2621" i="6" s="1"/>
  <c r="Q3911" i="6" a="1"/>
  <c r="Q3911" i="6" s="1"/>
  <c r="R3911" i="6" s="1"/>
  <c r="Q3058" i="6" a="1"/>
  <c r="Q3058" i="6" s="1"/>
  <c r="R3058" i="6" s="1"/>
  <c r="Q4485" i="6" a="1"/>
  <c r="Q4485" i="6" s="1"/>
  <c r="R4485" i="6" s="1"/>
  <c r="Q2553" i="6" a="1"/>
  <c r="Q2553" i="6" s="1"/>
  <c r="R2553" i="6" s="1"/>
  <c r="Q1231" i="6" a="1"/>
  <c r="Q1231" i="6" s="1"/>
  <c r="R1231" i="6" s="1"/>
  <c r="Q4623" i="6" a="1"/>
  <c r="Q4623" i="6" s="1"/>
  <c r="R4623" i="6" s="1"/>
  <c r="Q1565" i="6" a="1"/>
  <c r="Q1565" i="6" s="1"/>
  <c r="R1565" i="6" s="1"/>
  <c r="Q2550" i="6" a="1"/>
  <c r="Q2550" i="6" s="1"/>
  <c r="R2550" i="6" s="1"/>
  <c r="Q4662" i="6" a="1"/>
  <c r="Q4662" i="6" s="1"/>
  <c r="R4662" i="6" s="1"/>
  <c r="Q6826" i="6" a="1"/>
  <c r="Q6826" i="6" s="1"/>
  <c r="R6826" i="6" s="1"/>
  <c r="Q3167" i="6" a="1"/>
  <c r="Q3167" i="6" s="1"/>
  <c r="R3167" i="6" s="1"/>
  <c r="Q3977" i="6" a="1"/>
  <c r="Q3977" i="6" s="1"/>
  <c r="R3977" i="6" s="1"/>
  <c r="W3977" i="6" s="1"/>
  <c r="Q3077" i="6" a="1"/>
  <c r="Q3077" i="6" s="1"/>
  <c r="R3077" i="6" s="1"/>
  <c r="Q2239" i="6" a="1"/>
  <c r="Q2239" i="6" s="1"/>
  <c r="R2239" i="6" s="1"/>
  <c r="Q4036" i="6" a="1"/>
  <c r="Q4036" i="6" s="1"/>
  <c r="R4036" i="6" s="1"/>
  <c r="Q6070" i="6" a="1"/>
  <c r="Q6070" i="6" s="1"/>
  <c r="R6070" i="6" s="1"/>
  <c r="Q3700" i="6" a="1"/>
  <c r="Q3700" i="6" s="1"/>
  <c r="R3700" i="6" s="1"/>
  <c r="Q1274" i="6" a="1"/>
  <c r="Q1274" i="6" s="1"/>
  <c r="R1274" i="6" s="1"/>
  <c r="Q3646" i="6" a="1"/>
  <c r="Q3646" i="6" s="1"/>
  <c r="R3646" i="6" s="1"/>
  <c r="Q1184" i="6" a="1"/>
  <c r="Q1184" i="6" s="1"/>
  <c r="R1184" i="6" s="1"/>
  <c r="Q202" i="6" a="1"/>
  <c r="Q202" i="6" s="1"/>
  <c r="R202" i="6" s="1"/>
  <c r="Q5702" i="6" a="1"/>
  <c r="Q5702" i="6" s="1"/>
  <c r="R5702" i="6" s="1"/>
  <c r="Q5963" i="6" a="1"/>
  <c r="Q5963" i="6" s="1"/>
  <c r="R5963" i="6" s="1"/>
  <c r="Q498" i="6" a="1"/>
  <c r="Q498" i="6" s="1"/>
  <c r="R498" i="6" s="1"/>
  <c r="Q6498" i="6" a="1"/>
  <c r="Q6498" i="6" s="1"/>
  <c r="R6498" i="6" s="1"/>
  <c r="Q6934" i="6" a="1"/>
  <c r="Q6934" i="6" s="1"/>
  <c r="R6934" i="6" s="1"/>
  <c r="Q5951" i="6" a="1"/>
  <c r="Q5951" i="6" s="1"/>
  <c r="R5951" i="6" s="1"/>
  <c r="Q7057" i="6" a="1"/>
  <c r="Q7057" i="6" s="1"/>
  <c r="R7057" i="6" s="1"/>
  <c r="Q1556" i="6" a="1"/>
  <c r="Q1556" i="6" s="1"/>
  <c r="R1556" i="6" s="1"/>
  <c r="Q345" i="6" a="1"/>
  <c r="Q345" i="6" s="1"/>
  <c r="R345" i="6" s="1"/>
  <c r="Q611" i="6" a="1"/>
  <c r="Q611" i="6" s="1"/>
  <c r="R611" i="6" s="1"/>
  <c r="Q2465" i="6" a="1"/>
  <c r="Q2465" i="6" s="1"/>
  <c r="R2465" i="6" s="1"/>
  <c r="Q6011" i="6" a="1"/>
  <c r="Q6011" i="6" s="1"/>
  <c r="R6011" i="6" s="1"/>
  <c r="Q5553" i="6" a="1"/>
  <c r="Q5553" i="6" s="1"/>
  <c r="R5553" i="6" s="1"/>
  <c r="Q6558" i="6" a="1"/>
  <c r="Q6558" i="6" s="1"/>
  <c r="R6558" i="6" s="1"/>
  <c r="Q105" i="6" a="1"/>
  <c r="Q105" i="6" s="1"/>
  <c r="R105" i="6" s="1"/>
  <c r="Q6273" i="6" a="1"/>
  <c r="Q6273" i="6" s="1"/>
  <c r="R6273" i="6" s="1"/>
  <c r="Q2280" i="6" a="1"/>
  <c r="Q2280" i="6" s="1"/>
  <c r="R2280" i="6" s="1"/>
  <c r="Q1125" i="6" a="1"/>
  <c r="Q1125" i="6" s="1"/>
  <c r="R1125" i="6" s="1"/>
  <c r="Q1415" i="6" a="1"/>
  <c r="Q1415" i="6" s="1"/>
  <c r="R1415" i="6" s="1"/>
  <c r="Q312" i="6" a="1"/>
  <c r="Q312" i="6" s="1"/>
  <c r="R312" i="6" s="1"/>
  <c r="Q6651" i="6" a="1"/>
  <c r="Q6651" i="6" s="1"/>
  <c r="R6651" i="6" s="1"/>
  <c r="Q3864" i="6" a="1"/>
  <c r="Q3864" i="6" s="1"/>
  <c r="R3864" i="6" s="1"/>
  <c r="Q6574" i="6" a="1"/>
  <c r="Q6574" i="6" s="1"/>
  <c r="R6574" i="6" s="1"/>
  <c r="Q364" i="6" a="1"/>
  <c r="Q364" i="6" s="1"/>
  <c r="R364" i="6" s="1"/>
  <c r="Q6540" i="6" a="1"/>
  <c r="Q6540" i="6" s="1"/>
  <c r="R6540" i="6" s="1"/>
  <c r="Q733" i="6" a="1"/>
  <c r="Q733" i="6" s="1"/>
  <c r="R733" i="6" s="1"/>
  <c r="Q2581" i="6" a="1"/>
  <c r="Q2581" i="6" s="1"/>
  <c r="R2581" i="6" s="1"/>
  <c r="Q5964" i="6" a="1"/>
  <c r="Q5964" i="6" s="1"/>
  <c r="R5964" i="6" s="1"/>
  <c r="Q607" i="6" a="1"/>
  <c r="Q607" i="6" s="1"/>
  <c r="R607" i="6" s="1"/>
  <c r="Q2542" i="6" a="1"/>
  <c r="Q2542" i="6" s="1"/>
  <c r="R2542" i="6" s="1"/>
  <c r="Q5405" i="6" a="1"/>
  <c r="Q5405" i="6" s="1"/>
  <c r="R5405" i="6" s="1"/>
  <c r="Q1158" i="6" a="1"/>
  <c r="Q1158" i="6" s="1"/>
  <c r="R1158" i="6" s="1"/>
  <c r="Q616" i="6" a="1"/>
  <c r="Q616" i="6" s="1"/>
  <c r="R616" i="6" s="1"/>
  <c r="Q4055" i="6" a="1"/>
  <c r="Q4055" i="6" s="1"/>
  <c r="R4055" i="6" s="1"/>
  <c r="Q2281" i="6" a="1"/>
  <c r="Q2281" i="6" s="1"/>
  <c r="R2281" i="6" s="1"/>
  <c r="Q5061" i="6" a="1"/>
  <c r="Q5061" i="6" s="1"/>
  <c r="R5061" i="6" s="1"/>
  <c r="Q847" i="6" a="1"/>
  <c r="Q847" i="6" s="1"/>
  <c r="R847" i="6" s="1"/>
  <c r="Q6809" i="6" a="1"/>
  <c r="Q6809" i="6" s="1"/>
  <c r="R6809" i="6" s="1"/>
  <c r="Q6653" i="6" a="1"/>
  <c r="Q6653" i="6" s="1"/>
  <c r="R6653" i="6" s="1"/>
  <c r="Q2753" i="6" a="1"/>
  <c r="Q2753" i="6" s="1"/>
  <c r="R2753" i="6" s="1"/>
  <c r="W2753" i="6" s="1"/>
  <c r="Q2152" i="6" a="1"/>
  <c r="Q2152" i="6" s="1"/>
  <c r="R2152" i="6" s="1"/>
  <c r="Q281" i="6" a="1"/>
  <c r="Q281" i="6" s="1"/>
  <c r="R281" i="6" s="1"/>
  <c r="Q6218" i="6" a="1"/>
  <c r="Q6218" i="6" s="1"/>
  <c r="R6218" i="6" s="1"/>
  <c r="Q5729" i="6" a="1"/>
  <c r="Q5729" i="6" s="1"/>
  <c r="R5729" i="6" s="1"/>
  <c r="Q1707" i="6" a="1"/>
  <c r="Q1707" i="6" s="1"/>
  <c r="R1707" i="6" s="1"/>
  <c r="Q2258" i="6" a="1"/>
  <c r="Q2258" i="6" s="1"/>
  <c r="R2258" i="6" s="1"/>
  <c r="W2258" i="6" s="1"/>
  <c r="Q4488" i="6" a="1"/>
  <c r="Q4488" i="6" s="1"/>
  <c r="R4488" i="6" s="1"/>
  <c r="Q3124" i="6" a="1"/>
  <c r="Q3124" i="6" s="1"/>
  <c r="R3124" i="6" s="1"/>
  <c r="W3124" i="6" s="1"/>
  <c r="Q3175" i="6" a="1"/>
  <c r="Q3175" i="6" s="1"/>
  <c r="R3175" i="6" s="1"/>
  <c r="Q6071" i="6" a="1"/>
  <c r="Q6071" i="6" s="1"/>
  <c r="R6071" i="6" s="1"/>
  <c r="W6071" i="6" s="1"/>
  <c r="Q6995" i="6" a="1"/>
  <c r="Q6995" i="6" s="1"/>
  <c r="R6995" i="6" s="1"/>
  <c r="Q6958" i="6" a="1"/>
  <c r="Q6958" i="6" s="1"/>
  <c r="R6958" i="6" s="1"/>
  <c r="Q973" i="6" a="1"/>
  <c r="Q973" i="6" s="1"/>
  <c r="R973" i="6" s="1"/>
  <c r="Q5925" i="6" a="1"/>
  <c r="Q5925" i="6" s="1"/>
  <c r="R5925" i="6" s="1"/>
  <c r="Q819" i="6" a="1"/>
  <c r="Q819" i="6" s="1"/>
  <c r="R819" i="6" s="1"/>
  <c r="Q272" i="6" a="1"/>
  <c r="Q272" i="6" s="1"/>
  <c r="R272" i="6" s="1"/>
  <c r="Q686" i="6" a="1"/>
  <c r="Q686" i="6" s="1"/>
  <c r="R686" i="6" s="1"/>
  <c r="Q4672" i="6" a="1"/>
  <c r="Q4672" i="6" s="1"/>
  <c r="R4672" i="6" s="1"/>
  <c r="Q3392" i="6" a="1"/>
  <c r="Q3392" i="6" s="1"/>
  <c r="R3392" i="6" s="1"/>
  <c r="Q1136" i="6" a="1"/>
  <c r="Q1136" i="6" s="1"/>
  <c r="R1136" i="6" s="1"/>
  <c r="Q2517" i="6" a="1"/>
  <c r="Q2517" i="6" s="1"/>
  <c r="R2517" i="6" s="1"/>
  <c r="Q5489" i="6" a="1"/>
  <c r="Q5489" i="6" s="1"/>
  <c r="R5489" i="6" s="1"/>
  <c r="Q963" i="6" a="1"/>
  <c r="Q963" i="6" s="1"/>
  <c r="R963" i="6" s="1"/>
  <c r="Q1718" i="6" a="1"/>
  <c r="Q1718" i="6" s="1"/>
  <c r="R1718" i="6" s="1"/>
  <c r="Q2343" i="6" a="1"/>
  <c r="Q2343" i="6" s="1"/>
  <c r="R2343" i="6" s="1"/>
  <c r="Q311" i="6" a="1"/>
  <c r="Q311" i="6" s="1"/>
  <c r="R311" i="6" s="1"/>
  <c r="Q6834" i="6" a="1"/>
  <c r="Q6834" i="6" s="1"/>
  <c r="R6834" i="6" s="1"/>
  <c r="Q6712" i="6" a="1"/>
  <c r="Q6712" i="6" s="1"/>
  <c r="R6712" i="6" s="1"/>
  <c r="Q530" i="6" a="1"/>
  <c r="Q530" i="6" s="1"/>
  <c r="R530" i="6" s="1"/>
  <c r="Q370" i="6" a="1"/>
  <c r="Q370" i="6" s="1"/>
  <c r="R370" i="6" s="1"/>
  <c r="Q1180" i="6" a="1"/>
  <c r="Q1180" i="6" s="1"/>
  <c r="R1180" i="6" s="1"/>
  <c r="Q1802" i="6" a="1"/>
  <c r="Q1802" i="6" s="1"/>
  <c r="R1802" i="6" s="1"/>
  <c r="Q2562" i="6" a="1"/>
  <c r="Q2562" i="6" s="1"/>
  <c r="R2562" i="6" s="1"/>
  <c r="Q2595" i="6" a="1"/>
  <c r="Q2595" i="6" s="1"/>
  <c r="R2595" i="6" s="1"/>
  <c r="Q3220" i="6" a="1"/>
  <c r="Q3220" i="6" s="1"/>
  <c r="R3220" i="6" s="1"/>
  <c r="Q5893" i="6" a="1"/>
  <c r="Q5893" i="6" s="1"/>
  <c r="R5893" i="6" s="1"/>
  <c r="Q6634" i="6" a="1"/>
  <c r="Q6634" i="6" s="1"/>
  <c r="R6634" i="6" s="1"/>
  <c r="Q5207" i="6" a="1"/>
  <c r="Q5207" i="6" s="1"/>
  <c r="R5207" i="6" s="1"/>
  <c r="Q644" i="6" a="1"/>
  <c r="Q644" i="6" s="1"/>
  <c r="R644" i="6" s="1"/>
  <c r="Q3462" i="6" a="1"/>
  <c r="Q3462" i="6" s="1"/>
  <c r="R3462" i="6" s="1"/>
  <c r="Q913" i="6" a="1"/>
  <c r="Q913" i="6" s="1"/>
  <c r="R913" i="6" s="1"/>
  <c r="Q1127" i="6" a="1"/>
  <c r="Q1127" i="6" s="1"/>
  <c r="R1127" i="6" s="1"/>
  <c r="Q1643" i="6" a="1"/>
  <c r="Q1643" i="6" s="1"/>
  <c r="R1643" i="6" s="1"/>
  <c r="Q5587" i="6" a="1"/>
  <c r="Q5587" i="6" s="1"/>
  <c r="R5587" i="6" s="1"/>
  <c r="Q3072" i="6" a="1"/>
  <c r="Q3072" i="6" s="1"/>
  <c r="R3072" i="6" s="1"/>
  <c r="Q5314" i="6" a="1"/>
  <c r="Q5314" i="6" s="1"/>
  <c r="R5314" i="6" s="1"/>
  <c r="Q4382" i="6" a="1"/>
  <c r="Q4382" i="6" s="1"/>
  <c r="R4382" i="6" s="1"/>
  <c r="Q6176" i="6" a="1"/>
  <c r="Q6176" i="6" s="1"/>
  <c r="R6176" i="6" s="1"/>
  <c r="Q1840" i="6" a="1"/>
  <c r="Q1840" i="6" s="1"/>
  <c r="R1840" i="6" s="1"/>
  <c r="Q6297" i="6" a="1"/>
  <c r="Q6297" i="6" s="1"/>
  <c r="R6297" i="6" s="1"/>
  <c r="Q6117" i="6" a="1"/>
  <c r="Q6117" i="6" s="1"/>
  <c r="R6117" i="6" s="1"/>
  <c r="Q1208" i="6" a="1"/>
  <c r="Q1208" i="6" s="1"/>
  <c r="R1208" i="6" s="1"/>
  <c r="Q2879" i="6" a="1"/>
  <c r="Q2879" i="6" s="1"/>
  <c r="R2879" i="6" s="1"/>
  <c r="Q6025" i="6" a="1"/>
  <c r="Q6025" i="6" s="1"/>
  <c r="R6025" i="6" s="1"/>
  <c r="Q2880" i="6" a="1"/>
  <c r="Q2880" i="6" s="1"/>
  <c r="R2880" i="6" s="1"/>
  <c r="Q2454" i="6" a="1"/>
  <c r="Q2454" i="6" s="1"/>
  <c r="R2454" i="6" s="1"/>
  <c r="Q3590" i="6" a="1"/>
  <c r="Q3590" i="6" s="1"/>
  <c r="R3590" i="6" s="1"/>
  <c r="Q4693" i="6" a="1"/>
  <c r="Q4693" i="6" s="1"/>
  <c r="R4693" i="6" s="1"/>
  <c r="Q2505" i="6" a="1"/>
  <c r="Q2505" i="6" s="1"/>
  <c r="R2505" i="6" s="1"/>
  <c r="Q871" i="6" a="1"/>
  <c r="Q871" i="6" s="1"/>
  <c r="R871" i="6" s="1"/>
  <c r="Q192" i="6" a="1"/>
  <c r="Q192" i="6" s="1"/>
  <c r="R192" i="6" s="1"/>
  <c r="Q2383" i="6" a="1"/>
  <c r="Q2383" i="6" s="1"/>
  <c r="R2383" i="6" s="1"/>
  <c r="Q3461" i="6" a="1"/>
  <c r="Q3461" i="6" s="1"/>
  <c r="R3461" i="6" s="1"/>
  <c r="Q4379" i="6" a="1"/>
  <c r="Q4379" i="6" s="1"/>
  <c r="R4379" i="6" s="1"/>
  <c r="Q2203" i="6" a="1"/>
  <c r="Q2203" i="6" s="1"/>
  <c r="R2203" i="6" s="1"/>
  <c r="Q4694" i="6" a="1"/>
  <c r="Q4694" i="6" s="1"/>
  <c r="R4694" i="6" s="1"/>
  <c r="Q5290" i="6" a="1"/>
  <c r="Q5290" i="6" s="1"/>
  <c r="R5290" i="6" s="1"/>
  <c r="Q3087" i="6" a="1"/>
  <c r="Q3087" i="6" s="1"/>
  <c r="R3087" i="6" s="1"/>
  <c r="Q6941" i="6" a="1"/>
  <c r="Q6941" i="6" s="1"/>
  <c r="R6941" i="6" s="1"/>
  <c r="Q235" i="6" a="1"/>
  <c r="Q235" i="6" s="1"/>
  <c r="R235" i="6" s="1"/>
  <c r="Q6656" i="6" a="1"/>
  <c r="Q6656" i="6" s="1"/>
  <c r="R6656" i="6" s="1"/>
  <c r="Q45" i="6" a="1"/>
  <c r="Q45" i="6" s="1"/>
  <c r="R45" i="6" s="1"/>
  <c r="Q4183" i="6" a="1"/>
  <c r="Q4183" i="6" s="1"/>
  <c r="R4183" i="6" s="1"/>
  <c r="Q767" i="6" a="1"/>
  <c r="Q767" i="6" s="1"/>
  <c r="R767" i="6" s="1"/>
  <c r="Q5263" i="6" a="1"/>
  <c r="Q5263" i="6" s="1"/>
  <c r="R5263" i="6" s="1"/>
  <c r="Q1162" i="6" a="1"/>
  <c r="Q1162" i="6" s="1"/>
  <c r="R1162" i="6" s="1"/>
  <c r="Q5633" i="6" a="1"/>
  <c r="Q5633" i="6" s="1"/>
  <c r="R5633" i="6" s="1"/>
  <c r="Q5094" i="6" a="1"/>
  <c r="Q5094" i="6" s="1"/>
  <c r="R5094" i="6" s="1"/>
  <c r="Q3223" i="6" a="1"/>
  <c r="Q3223" i="6" s="1"/>
  <c r="R3223" i="6" s="1"/>
  <c r="Q3500" i="6" a="1"/>
  <c r="Q3500" i="6" s="1"/>
  <c r="R3500" i="6" s="1"/>
  <c r="Q4418" i="6" a="1"/>
  <c r="Q4418" i="6" s="1"/>
  <c r="R4418" i="6" s="1"/>
  <c r="Q2170" i="6" a="1"/>
  <c r="Q2170" i="6" s="1"/>
  <c r="R2170" i="6" s="1"/>
  <c r="Q6296" i="6" a="1"/>
  <c r="Q6296" i="6" s="1"/>
  <c r="R6296" i="6" s="1"/>
  <c r="Q1038" i="6" a="1"/>
  <c r="Q1038" i="6" s="1"/>
  <c r="R1038" i="6" s="1"/>
  <c r="Q5888" i="6" a="1"/>
  <c r="Q5888" i="6" s="1"/>
  <c r="R5888" i="6" s="1"/>
  <c r="Q5083" i="6" a="1"/>
  <c r="Q5083" i="6" s="1"/>
  <c r="R5083" i="6" s="1"/>
  <c r="Q6756" i="6" a="1"/>
  <c r="Q6756" i="6" s="1"/>
  <c r="R6756" i="6" s="1"/>
  <c r="Q1483" i="6" a="1"/>
  <c r="Q1483" i="6" s="1"/>
  <c r="R1483" i="6" s="1"/>
  <c r="Q5898" i="6" a="1"/>
  <c r="Q5898" i="6" s="1"/>
  <c r="R5898" i="6" s="1"/>
  <c r="Q3505" i="6" a="1"/>
  <c r="Q3505" i="6" s="1"/>
  <c r="R3505" i="6" s="1"/>
  <c r="Q7008" i="6" a="1"/>
  <c r="Q7008" i="6" s="1"/>
  <c r="R7008" i="6" s="1"/>
  <c r="Q6927" i="6" a="1"/>
  <c r="Q6927" i="6" s="1"/>
  <c r="R6927" i="6" s="1"/>
  <c r="Q572" i="6" a="1"/>
  <c r="Q572" i="6" s="1"/>
  <c r="R572" i="6" s="1"/>
  <c r="Q1606" i="6" a="1"/>
  <c r="Q1606" i="6" s="1"/>
  <c r="R1606" i="6" s="1"/>
  <c r="Q4433" i="6" a="1"/>
  <c r="Q4433" i="6" s="1"/>
  <c r="R4433" i="6" s="1"/>
  <c r="Q1374" i="6" a="1"/>
  <c r="Q1374" i="6" s="1"/>
  <c r="R1374" i="6" s="1"/>
  <c r="Q1097" i="6" a="1"/>
  <c r="Q1097" i="6" s="1"/>
  <c r="R1097" i="6" s="1"/>
  <c r="Q2219" i="6" a="1"/>
  <c r="Q2219" i="6" s="1"/>
  <c r="R2219" i="6" s="1"/>
  <c r="Q5996" i="6" a="1"/>
  <c r="Q5996" i="6" s="1"/>
  <c r="R5996" i="6" s="1"/>
  <c r="Q5586" i="6" a="1"/>
  <c r="Q5586" i="6" s="1"/>
  <c r="R5586" i="6" s="1"/>
  <c r="Q3373" i="6" a="1"/>
  <c r="Q3373" i="6" s="1"/>
  <c r="R3373" i="6" s="1"/>
  <c r="Q2742" i="6" a="1"/>
  <c r="Q2742" i="6" s="1"/>
  <c r="R2742" i="6" s="1"/>
  <c r="Q17" i="6" a="1"/>
  <c r="Q17" i="6" s="1"/>
  <c r="R17" i="6" s="1"/>
  <c r="Q4095" i="6" a="1"/>
  <c r="Q4095" i="6" s="1"/>
  <c r="R4095" i="6" s="1"/>
  <c r="Q3767" i="6" a="1"/>
  <c r="Q3767" i="6" s="1"/>
  <c r="R3767" i="6" s="1"/>
  <c r="Q713" i="6" a="1"/>
  <c r="Q713" i="6" s="1"/>
  <c r="R713" i="6" s="1"/>
  <c r="Q6282" i="6" a="1"/>
  <c r="Q6282" i="6" s="1"/>
  <c r="R6282" i="6" s="1"/>
  <c r="Q2986" i="6" a="1"/>
  <c r="Q2986" i="6" s="1"/>
  <c r="R2986" i="6" s="1"/>
  <c r="Q1860" i="6" a="1"/>
  <c r="Q1860" i="6" s="1"/>
  <c r="R1860" i="6" s="1"/>
  <c r="Q2352" i="6" a="1"/>
  <c r="Q2352" i="6" s="1"/>
  <c r="R2352" i="6" s="1"/>
  <c r="Q2389" i="6" a="1"/>
  <c r="Q2389" i="6" s="1"/>
  <c r="R2389" i="6" s="1"/>
  <c r="Q2584" i="6" a="1"/>
  <c r="Q2584" i="6" s="1"/>
  <c r="R2584" i="6" s="1"/>
  <c r="W2584" i="6" s="1"/>
  <c r="Q4490" i="6" a="1"/>
  <c r="Q4490" i="6" s="1"/>
  <c r="R4490" i="6" s="1"/>
  <c r="Q3610" i="6" a="1"/>
  <c r="Q3610" i="6" s="1"/>
  <c r="R3610" i="6" s="1"/>
  <c r="Q4875" i="6" a="1"/>
  <c r="Q4875" i="6" s="1"/>
  <c r="R4875" i="6" s="1"/>
  <c r="Q2336" i="6" a="1"/>
  <c r="Q2336" i="6" s="1"/>
  <c r="R2336" i="6" s="1"/>
  <c r="Q2174" i="6" a="1"/>
  <c r="Q2174" i="6" s="1"/>
  <c r="R2174" i="6" s="1"/>
  <c r="Q6939" i="6" a="1"/>
  <c r="Q6939" i="6" s="1"/>
  <c r="R6939" i="6" s="1"/>
  <c r="Q6612" i="6" a="1"/>
  <c r="Q6612" i="6" s="1"/>
  <c r="R6612" i="6" s="1"/>
  <c r="Q3108" i="6" a="1"/>
  <c r="Q3108" i="6" s="1"/>
  <c r="R3108" i="6" s="1"/>
  <c r="Q5934" i="6" a="1"/>
  <c r="Q5934" i="6" s="1"/>
  <c r="R5934" i="6" s="1"/>
  <c r="Q4594" i="6" a="1"/>
  <c r="Q4594" i="6" s="1"/>
  <c r="R4594" i="6" s="1"/>
  <c r="Q6313" i="6" a="1"/>
  <c r="Q6313" i="6" s="1"/>
  <c r="R6313" i="6" s="1"/>
  <c r="Q2992" i="6" a="1"/>
  <c r="Q2992" i="6" s="1"/>
  <c r="R2992" i="6" s="1"/>
  <c r="Q2299" i="6" a="1"/>
  <c r="Q2299" i="6" s="1"/>
  <c r="R2299" i="6" s="1"/>
  <c r="Q727" i="6" a="1"/>
  <c r="Q727" i="6" s="1"/>
  <c r="R727" i="6" s="1"/>
  <c r="Q4338" i="6" a="1"/>
  <c r="Q4338" i="6" s="1"/>
  <c r="R4338" i="6" s="1"/>
  <c r="Q2762" i="6" a="1"/>
  <c r="Q2762" i="6" s="1"/>
  <c r="R2762" i="6" s="1"/>
  <c r="Q2874" i="6" a="1"/>
  <c r="Q2874" i="6" s="1"/>
  <c r="R2874" i="6" s="1"/>
  <c r="Q3972" i="6" a="1"/>
  <c r="Q3972" i="6" s="1"/>
  <c r="R3972" i="6" s="1"/>
  <c r="Q5867" i="6" a="1"/>
  <c r="Q5867" i="6" s="1"/>
  <c r="R5867" i="6" s="1"/>
  <c r="Q1106" i="6" a="1"/>
  <c r="Q1106" i="6" s="1"/>
  <c r="R1106" i="6" s="1"/>
  <c r="Q5173" i="6" a="1"/>
  <c r="Q5173" i="6" s="1"/>
  <c r="R5173" i="6" s="1"/>
  <c r="Q3325" i="6" a="1"/>
  <c r="Q3325" i="6" s="1"/>
  <c r="R3325" i="6" s="1"/>
  <c r="Q4988" i="6" a="1"/>
  <c r="Q4988" i="6" s="1"/>
  <c r="R4988" i="6" s="1"/>
  <c r="Q4113" i="6" a="1"/>
  <c r="Q4113" i="6" s="1"/>
  <c r="R4113" i="6" s="1"/>
  <c r="Q4562" i="6" a="1"/>
  <c r="Q4562" i="6" s="1"/>
  <c r="R4562" i="6" s="1"/>
  <c r="Q355" i="6" a="1"/>
  <c r="Q355" i="6" s="1"/>
  <c r="R355" i="6" s="1"/>
  <c r="Q6892" i="6" a="1"/>
  <c r="Q6892" i="6" s="1"/>
  <c r="R6892" i="6" s="1"/>
  <c r="Q4440" i="6" a="1"/>
  <c r="Q4440" i="6" s="1"/>
  <c r="R4440" i="6" s="1"/>
  <c r="Q4504" i="6" a="1"/>
  <c r="Q4504" i="6" s="1"/>
  <c r="R4504" i="6" s="1"/>
  <c r="Q5861" i="6" a="1"/>
  <c r="Q5861" i="6" s="1"/>
  <c r="R5861" i="6" s="1"/>
  <c r="Q5001" i="6" a="1"/>
  <c r="Q5001" i="6" s="1"/>
  <c r="R5001" i="6" s="1"/>
  <c r="Q6466" i="6" a="1"/>
  <c r="Q6466" i="6" s="1"/>
  <c r="R6466" i="6" s="1"/>
  <c r="Q2566" i="6" a="1"/>
  <c r="Q2566" i="6" s="1"/>
  <c r="R2566" i="6" s="1"/>
  <c r="Q7000" i="6" a="1"/>
  <c r="Q7000" i="6" s="1"/>
  <c r="R7000" i="6" s="1"/>
  <c r="Q412" i="6" a="1"/>
  <c r="Q412" i="6" s="1"/>
  <c r="R412" i="6" s="1"/>
  <c r="Q1679" i="6" a="1"/>
  <c r="Q1679" i="6" s="1"/>
  <c r="R1679" i="6" s="1"/>
  <c r="Q6149" i="6" a="1"/>
  <c r="Q6149" i="6" s="1"/>
  <c r="R6149" i="6" s="1"/>
  <c r="Q2968" i="6" a="1"/>
  <c r="Q2968" i="6" s="1"/>
  <c r="R2968" i="6" s="1"/>
  <c r="Q3837" i="6" a="1"/>
  <c r="Q3837" i="6" s="1"/>
  <c r="R3837" i="6" s="1"/>
  <c r="Q159" i="6" a="1"/>
  <c r="Q159" i="6" s="1"/>
  <c r="R159" i="6" s="1"/>
  <c r="Q2461" i="6" a="1"/>
  <c r="Q2461" i="6" s="1"/>
  <c r="R2461" i="6" s="1"/>
  <c r="Q6966" i="6" a="1"/>
  <c r="Q6966" i="6" s="1"/>
  <c r="R6966" i="6" s="1"/>
  <c r="Q479" i="6" a="1"/>
  <c r="Q479" i="6" s="1"/>
  <c r="R479" i="6" s="1"/>
  <c r="Q5143" i="6" a="1"/>
  <c r="Q5143" i="6" s="1"/>
  <c r="R5143" i="6" s="1"/>
  <c r="Q2969" i="6" a="1"/>
  <c r="Q2969" i="6" s="1"/>
  <c r="R2969" i="6" s="1"/>
  <c r="Q2157" i="6" a="1"/>
  <c r="Q2157" i="6" s="1"/>
  <c r="R2157" i="6" s="1"/>
  <c r="Q6566" i="6" a="1"/>
  <c r="Q6566" i="6" s="1"/>
  <c r="R6566" i="6" s="1"/>
  <c r="Q5968" i="6" a="1"/>
  <c r="Q5968" i="6" s="1"/>
  <c r="R5968" i="6" s="1"/>
  <c r="Q4453" i="6" a="1"/>
  <c r="Q4453" i="6" s="1"/>
  <c r="R4453" i="6" s="1"/>
  <c r="Q3520" i="6" a="1"/>
  <c r="Q3520" i="6" s="1"/>
  <c r="R3520" i="6" s="1"/>
  <c r="Q3683" i="6" a="1"/>
  <c r="Q3683" i="6" s="1"/>
  <c r="R3683" i="6" s="1"/>
  <c r="Q3382" i="6" a="1"/>
  <c r="Q3382" i="6" s="1"/>
  <c r="R3382" i="6" s="1"/>
  <c r="Q4559" i="6" a="1"/>
  <c r="Q4559" i="6" s="1"/>
  <c r="R4559" i="6" s="1"/>
  <c r="Q6194" i="6" a="1"/>
  <c r="Q6194" i="6" s="1"/>
  <c r="R6194" i="6" s="1"/>
  <c r="Q2346" i="6" a="1"/>
  <c r="Q2346" i="6" s="1"/>
  <c r="R2346" i="6" s="1"/>
  <c r="Q5554" i="6" a="1"/>
  <c r="Q5554" i="6" s="1"/>
  <c r="R5554" i="6" s="1"/>
  <c r="Q3619" i="6" a="1"/>
  <c r="Q3619" i="6" s="1"/>
  <c r="R3619" i="6" s="1"/>
  <c r="Q3828" i="6" a="1"/>
  <c r="Q3828" i="6" s="1"/>
  <c r="R3828" i="6" s="1"/>
  <c r="Q6589" i="6" a="1"/>
  <c r="Q6589" i="6" s="1"/>
  <c r="R6589" i="6" s="1"/>
  <c r="Q6857" i="6" a="1"/>
  <c r="Q6857" i="6" s="1"/>
  <c r="R6857" i="6" s="1"/>
  <c r="Q6372" i="6" a="1"/>
  <c r="Q6372" i="6" s="1"/>
  <c r="R6372" i="6" s="1"/>
  <c r="Q6983" i="6" a="1"/>
  <c r="Q6983" i="6" s="1"/>
  <c r="R6983" i="6" s="1"/>
  <c r="Q4847" i="6" a="1"/>
  <c r="Q4847" i="6" s="1"/>
  <c r="R4847" i="6" s="1"/>
  <c r="W4847" i="6" s="1"/>
  <c r="Q4134" i="6" a="1"/>
  <c r="Q4134" i="6" s="1"/>
  <c r="R4134" i="6" s="1"/>
  <c r="Q6230" i="6" a="1"/>
  <c r="Q6230" i="6" s="1"/>
  <c r="R6230" i="6" s="1"/>
  <c r="Q1170" i="6" a="1"/>
  <c r="Q1170" i="6" s="1"/>
  <c r="R1170" i="6" s="1"/>
  <c r="Q5750" i="6" a="1"/>
  <c r="Q5750" i="6" s="1"/>
  <c r="R5750" i="6" s="1"/>
  <c r="Q5578" i="6" a="1"/>
  <c r="Q5578" i="6" s="1"/>
  <c r="R5578" i="6" s="1"/>
  <c r="Q1060" i="6" a="1"/>
  <c r="Q1060" i="6" s="1"/>
  <c r="R1060" i="6" s="1"/>
  <c r="Q4900" i="6" a="1"/>
  <c r="Q4900" i="6" s="1"/>
  <c r="R4900" i="6" s="1"/>
  <c r="Q1156" i="6" a="1"/>
  <c r="Q1156" i="6" s="1"/>
  <c r="R1156" i="6" s="1"/>
  <c r="Q86" i="6" a="1"/>
  <c r="Q86" i="6" s="1"/>
  <c r="R86" i="6" s="1"/>
  <c r="Q1001" i="6" a="1"/>
  <c r="Q1001" i="6" s="1"/>
  <c r="R1001" i="6" s="1"/>
  <c r="Q3211" i="6" a="1"/>
  <c r="Q3211" i="6" s="1"/>
  <c r="R3211" i="6" s="1"/>
  <c r="Q2405" i="6" a="1"/>
  <c r="Q2405" i="6" s="1"/>
  <c r="R2405" i="6" s="1"/>
  <c r="Q890" i="6" a="1"/>
  <c r="Q890" i="6" s="1"/>
  <c r="R890" i="6" s="1"/>
  <c r="Q464" i="6" a="1"/>
  <c r="Q464" i="6" s="1"/>
  <c r="R464" i="6" s="1"/>
  <c r="Q6709" i="6" a="1"/>
  <c r="Q6709" i="6" s="1"/>
  <c r="R6709" i="6" s="1"/>
  <c r="Q2815" i="6" a="1"/>
  <c r="Q2815" i="6" s="1"/>
  <c r="R2815" i="6" s="1"/>
  <c r="Q3310" i="6" a="1"/>
  <c r="Q3310" i="6" s="1"/>
  <c r="R3310" i="6" s="1"/>
  <c r="Q6215" i="6" a="1"/>
  <c r="Q6215" i="6" s="1"/>
  <c r="R6215" i="6" s="1"/>
  <c r="Q83" i="6" a="1"/>
  <c r="Q83" i="6" s="1"/>
  <c r="R83" i="6" s="1"/>
  <c r="Q6945" i="6" a="1"/>
  <c r="Q6945" i="6" s="1"/>
  <c r="R6945" i="6" s="1"/>
  <c r="Q3349" i="6" a="1"/>
  <c r="Q3349" i="6" s="1"/>
  <c r="R3349" i="6" s="1"/>
  <c r="Q6783" i="6" a="1"/>
  <c r="Q6783" i="6" s="1"/>
  <c r="R6783" i="6" s="1"/>
  <c r="Q7040" i="6" a="1"/>
  <c r="Q7040" i="6" s="1"/>
  <c r="R7040" i="6" s="1"/>
  <c r="Q3107" i="6" a="1"/>
  <c r="Q3107" i="6" s="1"/>
  <c r="R3107" i="6" s="1"/>
  <c r="Q471" i="6" a="1"/>
  <c r="Q471" i="6" s="1"/>
  <c r="R471" i="6" s="1"/>
  <c r="Q3857" i="6" a="1"/>
  <c r="Q3857" i="6" s="1"/>
  <c r="R3857" i="6" s="1"/>
  <c r="Q5833" i="6" a="1"/>
  <c r="Q5833" i="6" s="1"/>
  <c r="R5833" i="6" s="1"/>
  <c r="Q6932" i="6" a="1"/>
  <c r="Q6932" i="6" s="1"/>
  <c r="R6932" i="6" s="1"/>
  <c r="Q5910" i="6" a="1"/>
  <c r="Q5910" i="6" s="1"/>
  <c r="R5910" i="6" s="1"/>
  <c r="Q6318" i="6" a="1"/>
  <c r="Q6318" i="6" s="1"/>
  <c r="R6318" i="6" s="1"/>
  <c r="Q1957" i="6" a="1"/>
  <c r="Q1957" i="6" s="1"/>
  <c r="R1957" i="6" s="1"/>
  <c r="Q2303" i="6" a="1"/>
  <c r="Q2303" i="6" s="1"/>
  <c r="R2303" i="6" s="1"/>
  <c r="Q4695" i="6" a="1"/>
  <c r="Q4695" i="6" s="1"/>
  <c r="R4695" i="6" s="1"/>
  <c r="Q1237" i="6" a="1"/>
  <c r="Q1237" i="6" s="1"/>
  <c r="R1237" i="6" s="1"/>
  <c r="Q3761" i="6" a="1"/>
  <c r="Q3761" i="6" s="1"/>
  <c r="R3761" i="6" s="1"/>
  <c r="Q1964" i="6" a="1"/>
  <c r="Q1964" i="6" s="1"/>
  <c r="R1964" i="6" s="1"/>
  <c r="Q7047" i="6" a="1"/>
  <c r="Q7047" i="6" s="1"/>
  <c r="R7047" i="6" s="1"/>
  <c r="Q6717" i="6" a="1"/>
  <c r="Q6717" i="6" s="1"/>
  <c r="R6717" i="6" s="1"/>
  <c r="Q5795" i="6" a="1"/>
  <c r="Q5795" i="6" s="1"/>
  <c r="R5795" i="6" s="1"/>
  <c r="Q1680" i="6" a="1"/>
  <c r="Q1680" i="6" s="1"/>
  <c r="R1680" i="6" s="1"/>
  <c r="Q1464" i="6" a="1"/>
  <c r="Q1464" i="6" s="1"/>
  <c r="R1464" i="6" s="1"/>
  <c r="Q5809" i="6" a="1"/>
  <c r="Q5809" i="6" s="1"/>
  <c r="R5809" i="6" s="1"/>
  <c r="Q643" i="6" a="1"/>
  <c r="Q643" i="6" s="1"/>
  <c r="R643" i="6" s="1"/>
  <c r="Q4554" i="6" a="1"/>
  <c r="Q4554" i="6" s="1"/>
  <c r="R4554" i="6" s="1"/>
  <c r="Q5597" i="6" a="1"/>
  <c r="Q5597" i="6" s="1"/>
  <c r="R5597" i="6" s="1"/>
  <c r="Q3402" i="6" a="1"/>
  <c r="Q3402" i="6" s="1"/>
  <c r="R3402" i="6" s="1"/>
  <c r="Q2297" i="6" a="1"/>
  <c r="Q2297" i="6" s="1"/>
  <c r="R2297" i="6" s="1"/>
  <c r="Q6613" i="6" a="1"/>
  <c r="Q6613" i="6" s="1"/>
  <c r="R6613" i="6" s="1"/>
  <c r="Q5493" i="6" a="1"/>
  <c r="Q5493" i="6" s="1"/>
  <c r="R5493" i="6" s="1"/>
  <c r="Q3403" i="6" a="1"/>
  <c r="Q3403" i="6" s="1"/>
  <c r="R3403" i="6" s="1"/>
  <c r="Q2594" i="6" a="1"/>
  <c r="Q2594" i="6" s="1"/>
  <c r="R2594" i="6" s="1"/>
  <c r="Q5351" i="6" a="1"/>
  <c r="Q5351" i="6" s="1"/>
  <c r="R5351" i="6" s="1"/>
  <c r="Q1678" i="6" a="1"/>
  <c r="Q1678" i="6" s="1"/>
  <c r="R1678" i="6" s="1"/>
  <c r="Q2822" i="6" a="1"/>
  <c r="Q2822" i="6" s="1"/>
  <c r="R2822" i="6" s="1"/>
  <c r="Q603" i="6" a="1"/>
  <c r="Q603" i="6" s="1"/>
  <c r="R603" i="6" s="1"/>
  <c r="Q5831" i="6" a="1"/>
  <c r="Q5831" i="6" s="1"/>
  <c r="R5831" i="6" s="1"/>
  <c r="Q5324" i="6" a="1"/>
  <c r="Q5324" i="6" s="1"/>
  <c r="R5324" i="6" s="1"/>
  <c r="Q2116" i="6" a="1"/>
  <c r="Q2116" i="6" s="1"/>
  <c r="R2116" i="6" s="1"/>
  <c r="W2116" i="6" s="1"/>
  <c r="Q255" i="6" a="1"/>
  <c r="Q255" i="6" s="1"/>
  <c r="R255" i="6" s="1"/>
  <c r="W255" i="6" s="1"/>
  <c r="Q1154" i="6" a="1"/>
  <c r="Q1154" i="6" s="1"/>
  <c r="R1154" i="6" s="1"/>
  <c r="W1154" i="6" s="1"/>
  <c r="Q3293" i="6" a="1"/>
  <c r="Q3293" i="6" s="1"/>
  <c r="R3293" i="6" s="1"/>
  <c r="Q4547" i="6" a="1"/>
  <c r="Q4547" i="6" s="1"/>
  <c r="R4547" i="6" s="1"/>
  <c r="Q1424" i="6" a="1"/>
  <c r="Q1424" i="6" s="1"/>
  <c r="R1424" i="6" s="1"/>
  <c r="Q7109" i="6" a="1"/>
  <c r="Q7109" i="6" s="1"/>
  <c r="R7109" i="6" s="1"/>
  <c r="Q5419" i="6" a="1"/>
  <c r="Q5419" i="6" s="1"/>
  <c r="R5419" i="6" s="1"/>
  <c r="Q3499" i="6" a="1"/>
  <c r="Q3499" i="6" s="1"/>
  <c r="R3499" i="6" s="1"/>
  <c r="Q4738" i="6" a="1"/>
  <c r="Q4738" i="6" s="1"/>
  <c r="R4738" i="6" s="1"/>
  <c r="Q2351" i="6" a="1"/>
  <c r="Q2351" i="6" s="1"/>
  <c r="R2351" i="6" s="1"/>
  <c r="Q2814" i="6" a="1"/>
  <c r="Q2814" i="6" s="1"/>
  <c r="R2814" i="6" s="1"/>
  <c r="Q1559" i="6" a="1"/>
  <c r="Q1559" i="6" s="1"/>
  <c r="R1559" i="6" s="1"/>
  <c r="W1559" i="6" s="1"/>
  <c r="Q5007" i="6" a="1"/>
  <c r="Q5007" i="6" s="1"/>
  <c r="R5007" i="6" s="1"/>
  <c r="Q2319" i="6" a="1"/>
  <c r="Q2319" i="6" s="1"/>
  <c r="R2319" i="6" s="1"/>
  <c r="Q682" i="6" a="1"/>
  <c r="Q682" i="6" s="1"/>
  <c r="R682" i="6" s="1"/>
  <c r="Q6821" i="6" a="1"/>
  <c r="Q6821" i="6" s="1"/>
  <c r="R6821" i="6" s="1"/>
  <c r="Q5829" i="6" a="1"/>
  <c r="Q5829" i="6" s="1"/>
  <c r="R5829" i="6" s="1"/>
  <c r="Q3769" i="6" a="1"/>
  <c r="Q3769" i="6" s="1"/>
  <c r="R3769" i="6" s="1"/>
  <c r="Q2176" i="6" a="1"/>
  <c r="Q2176" i="6" s="1"/>
  <c r="R2176" i="6" s="1"/>
  <c r="Q2782" i="6" a="1"/>
  <c r="Q2782" i="6" s="1"/>
  <c r="R2782" i="6" s="1"/>
  <c r="Q4008" i="6" a="1"/>
  <c r="Q4008" i="6" s="1"/>
  <c r="R4008" i="6" s="1"/>
  <c r="Q3397" i="6" a="1"/>
  <c r="Q3397" i="6" s="1"/>
  <c r="R3397" i="6" s="1"/>
  <c r="Q3035" i="6" a="1"/>
  <c r="Q3035" i="6" s="1"/>
  <c r="R3035" i="6" s="1"/>
  <c r="Q204" i="6" a="1"/>
  <c r="Q204" i="6" s="1"/>
  <c r="R204" i="6" s="1"/>
  <c r="Q1412" i="6" a="1"/>
  <c r="Q1412" i="6" s="1"/>
  <c r="R1412" i="6" s="1"/>
  <c r="Q748" i="6" a="1"/>
  <c r="Q748" i="6" s="1"/>
  <c r="R748" i="6" s="1"/>
  <c r="Q1923" i="6" a="1"/>
  <c r="Q1923" i="6" s="1"/>
  <c r="R1923" i="6" s="1"/>
  <c r="Q2443" i="6" a="1"/>
  <c r="Q2443" i="6" s="1"/>
  <c r="R2443" i="6" s="1"/>
  <c r="Q5760" i="6" a="1"/>
  <c r="Q5760" i="6" s="1"/>
  <c r="R5760" i="6" s="1"/>
  <c r="Q2416" i="6" a="1"/>
  <c r="Q2416" i="6" s="1"/>
  <c r="R2416" i="6" s="1"/>
  <c r="Q6603" i="6" a="1"/>
  <c r="Q6603" i="6" s="1"/>
  <c r="R6603" i="6" s="1"/>
  <c r="Q2750" i="6" a="1"/>
  <c r="Q2750" i="6" s="1"/>
  <c r="R2750" i="6" s="1"/>
  <c r="Q5567" i="6" a="1"/>
  <c r="Q5567" i="6" s="1"/>
  <c r="R5567" i="6" s="1"/>
  <c r="Q6237" i="6" a="1"/>
  <c r="Q6237" i="6" s="1"/>
  <c r="R6237" i="6" s="1"/>
  <c r="Q3626" i="6" a="1"/>
  <c r="Q3626" i="6" s="1"/>
  <c r="R3626" i="6" s="1"/>
  <c r="Q6971" i="6" a="1"/>
  <c r="Q6971" i="6" s="1"/>
  <c r="R6971" i="6" s="1"/>
  <c r="Q3681" i="6" a="1"/>
  <c r="Q3681" i="6" s="1"/>
  <c r="R3681" i="6" s="1"/>
  <c r="Q6637" i="6" a="1"/>
  <c r="Q6637" i="6" s="1"/>
  <c r="R6637" i="6" s="1"/>
  <c r="Q614" i="6" a="1"/>
  <c r="Q614" i="6" s="1"/>
  <c r="R614" i="6" s="1"/>
  <c r="Q3279" i="6" a="1"/>
  <c r="Q3279" i="6" s="1"/>
  <c r="R3279" i="6" s="1"/>
  <c r="Q6725" i="6" a="1"/>
  <c r="Q6725" i="6" s="1"/>
  <c r="R6725" i="6" s="1"/>
  <c r="Q3547" i="6" a="1"/>
  <c r="Q3547" i="6" s="1"/>
  <c r="R3547" i="6" s="1"/>
  <c r="Q4098" i="6" a="1"/>
  <c r="Q4098" i="6" s="1"/>
  <c r="R4098" i="6" s="1"/>
  <c r="Q270" i="6" a="1"/>
  <c r="Q270" i="6" s="1"/>
  <c r="R270" i="6" s="1"/>
  <c r="Q5501" i="6" a="1"/>
  <c r="Q5501" i="6" s="1"/>
  <c r="R5501" i="6" s="1"/>
  <c r="Q5250" i="6" a="1"/>
  <c r="Q5250" i="6" s="1"/>
  <c r="R5250" i="6" s="1"/>
  <c r="Q4603" i="6" a="1"/>
  <c r="Q4603" i="6" s="1"/>
  <c r="R4603" i="6" s="1"/>
  <c r="Q2479" i="6" a="1"/>
  <c r="Q2479" i="6" s="1"/>
  <c r="R2479" i="6" s="1"/>
  <c r="Q4202" i="6" a="1"/>
  <c r="Q4202" i="6" s="1"/>
  <c r="R4202" i="6" s="1"/>
  <c r="Q2027" i="6" a="1"/>
  <c r="Q2027" i="6" s="1"/>
  <c r="R2027" i="6" s="1"/>
  <c r="Q2315" i="6" a="1"/>
  <c r="Q2315" i="6" s="1"/>
  <c r="R2315" i="6" s="1"/>
  <c r="Q4604" i="6" a="1"/>
  <c r="Q4604" i="6" s="1"/>
  <c r="R4604" i="6" s="1"/>
  <c r="Q6416" i="6" a="1"/>
  <c r="Q6416" i="6" s="1"/>
  <c r="R6416" i="6" s="1"/>
  <c r="Q994" i="6" a="1"/>
  <c r="Q994" i="6" s="1"/>
  <c r="R994" i="6" s="1"/>
  <c r="Q5705" i="6" a="1"/>
  <c r="Q5705" i="6" s="1"/>
  <c r="R5705" i="6" s="1"/>
  <c r="Q3998" i="6" a="1"/>
  <c r="Q3998" i="6" s="1"/>
  <c r="R3998" i="6" s="1"/>
  <c r="Q2030" i="6" a="1"/>
  <c r="Q2030" i="6" s="1"/>
  <c r="R2030" i="6" s="1"/>
  <c r="Q3989" i="6" a="1"/>
  <c r="Q3989" i="6" s="1"/>
  <c r="R3989" i="6" s="1"/>
  <c r="Q3744" i="6" a="1"/>
  <c r="Q3744" i="6" s="1"/>
  <c r="R3744" i="6" s="1"/>
  <c r="Q780" i="6" a="1"/>
  <c r="Q780" i="6" s="1"/>
  <c r="R780" i="6" s="1"/>
  <c r="Q3791" i="6" a="1"/>
  <c r="Q3791" i="6" s="1"/>
  <c r="R3791" i="6" s="1"/>
  <c r="Q2994" i="6" a="1"/>
  <c r="Q2994" i="6" s="1"/>
  <c r="R2994" i="6" s="1"/>
  <c r="Q1899" i="6" a="1"/>
  <c r="Q1899" i="6" s="1"/>
  <c r="R1899" i="6" s="1"/>
  <c r="W1899" i="6" s="1"/>
  <c r="Q1677" i="6" a="1"/>
  <c r="Q1677" i="6" s="1"/>
  <c r="R1677" i="6" s="1"/>
  <c r="Q5170" i="6" a="1"/>
  <c r="Q5170" i="6" s="1"/>
  <c r="R5170" i="6" s="1"/>
  <c r="Q4165" i="6" a="1"/>
  <c r="Q4165" i="6" s="1"/>
  <c r="R4165" i="6" s="1"/>
  <c r="Q1357" i="6" a="1"/>
  <c r="Q1357" i="6" s="1"/>
  <c r="R1357" i="6" s="1"/>
  <c r="Q3616" i="6" a="1"/>
  <c r="Q3616" i="6" s="1"/>
  <c r="R3616" i="6" s="1"/>
  <c r="Q2859" i="6" a="1"/>
  <c r="Q2859" i="6" s="1"/>
  <c r="R2859" i="6" s="1"/>
  <c r="Q1972" i="6" a="1"/>
  <c r="Q1972" i="6" s="1"/>
  <c r="R1972" i="6" s="1"/>
  <c r="Q73" i="6" a="1"/>
  <c r="Q73" i="6" s="1"/>
  <c r="R73" i="6" s="1"/>
  <c r="Q3604" i="6" a="1"/>
  <c r="Q3604" i="6" s="1"/>
  <c r="R3604" i="6" s="1"/>
  <c r="Q1655" i="6" a="1"/>
  <c r="Q1655" i="6" s="1"/>
  <c r="R1655" i="6" s="1"/>
  <c r="Q4709" i="6" a="1"/>
  <c r="Q4709" i="6" s="1"/>
  <c r="R4709" i="6" s="1"/>
  <c r="Q3100" i="6" a="1"/>
  <c r="Q3100" i="6" s="1"/>
  <c r="R3100" i="6" s="1"/>
  <c r="Q6803" i="6" a="1"/>
  <c r="Q6803" i="6" s="1"/>
  <c r="R6803" i="6" s="1"/>
  <c r="Q1569" i="6" a="1"/>
  <c r="Q1569" i="6" s="1"/>
  <c r="R1569" i="6" s="1"/>
  <c r="Q3720" i="6" a="1"/>
  <c r="Q3720" i="6" s="1"/>
  <c r="R3720" i="6" s="1"/>
  <c r="Q2020" i="6" a="1"/>
  <c r="Q2020" i="6" s="1"/>
  <c r="R2020" i="6" s="1"/>
  <c r="Q82" i="6" a="1"/>
  <c r="Q82" i="6" s="1"/>
  <c r="R82" i="6" s="1"/>
  <c r="Q1086" i="6" a="1"/>
  <c r="Q1086" i="6" s="1"/>
  <c r="R1086" i="6" s="1"/>
  <c r="Q3888" i="6" a="1"/>
  <c r="Q3888" i="6" s="1"/>
  <c r="R3888" i="6" s="1"/>
  <c r="Q22" i="6" a="1"/>
  <c r="Q22" i="6" s="1"/>
  <c r="R22" i="6" s="1"/>
  <c r="Q6231" i="6" a="1"/>
  <c r="Q6231" i="6" s="1"/>
  <c r="R6231" i="6" s="1"/>
  <c r="Q2974" i="6" a="1"/>
  <c r="Q2974" i="6" s="1"/>
  <c r="R2974" i="6" s="1"/>
  <c r="Q2121" i="6" a="1"/>
  <c r="Q2121" i="6" s="1"/>
  <c r="R2121" i="6" s="1"/>
  <c r="Q156" i="6" a="1"/>
  <c r="Q156" i="6" s="1"/>
  <c r="R156" i="6" s="1"/>
  <c r="Q5955" i="6" a="1"/>
  <c r="Q5955" i="6" s="1"/>
  <c r="R5955" i="6" s="1"/>
  <c r="Q5608" i="6" a="1"/>
  <c r="Q5608" i="6" s="1"/>
  <c r="R5608" i="6" s="1"/>
  <c r="Q4058" i="6" a="1"/>
  <c r="Q4058" i="6" s="1"/>
  <c r="R4058" i="6" s="1"/>
  <c r="Q4131" i="6" a="1"/>
  <c r="Q4131" i="6" s="1"/>
  <c r="R4131" i="6" s="1"/>
  <c r="Q478" i="6" a="1"/>
  <c r="Q478" i="6" s="1"/>
  <c r="R478" i="6" s="1"/>
  <c r="Q5148" i="6" a="1"/>
  <c r="Q5148" i="6" s="1"/>
  <c r="R5148" i="6" s="1"/>
  <c r="Q2276" i="6" a="1"/>
  <c r="Q2276" i="6" s="1"/>
  <c r="R2276" i="6" s="1"/>
  <c r="Q6168" i="6" a="1"/>
  <c r="Q6168" i="6" s="1"/>
  <c r="R6168" i="6" s="1"/>
  <c r="Q5076" i="6" a="1"/>
  <c r="Q5076" i="6" s="1"/>
  <c r="R5076" i="6" s="1"/>
  <c r="Q5577" i="6" a="1"/>
  <c r="Q5577" i="6" s="1"/>
  <c r="R5577" i="6" s="1"/>
  <c r="Q1683" i="6" a="1"/>
  <c r="Q1683" i="6" s="1"/>
  <c r="R1683" i="6" s="1"/>
  <c r="Q3910" i="6" a="1"/>
  <c r="Q3910" i="6" s="1"/>
  <c r="R3910" i="6" s="1"/>
  <c r="Q3574" i="6" a="1"/>
  <c r="Q3574" i="6" s="1"/>
  <c r="R3574" i="6" s="1"/>
  <c r="Q1000" i="6" a="1"/>
  <c r="Q1000" i="6" s="1"/>
  <c r="R1000" i="6" s="1"/>
  <c r="Q5936" i="6" a="1"/>
  <c r="Q5936" i="6" s="1"/>
  <c r="R5936" i="6" s="1"/>
  <c r="Q5017" i="6" a="1"/>
  <c r="Q5017" i="6" s="1"/>
  <c r="R5017" i="6" s="1"/>
  <c r="Q3722" i="6" a="1"/>
  <c r="Q3722" i="6" s="1"/>
  <c r="R3722" i="6" s="1"/>
  <c r="Q2987" i="6" a="1"/>
  <c r="Q2987" i="6" s="1"/>
  <c r="R2987" i="6" s="1"/>
  <c r="Q6541" i="6" a="1"/>
  <c r="Q6541" i="6" s="1"/>
  <c r="R6541" i="6" s="1"/>
  <c r="Q2557" i="6" a="1"/>
  <c r="Q2557" i="6" s="1"/>
  <c r="R2557" i="6" s="1"/>
  <c r="Q2622" i="6" a="1"/>
  <c r="Q2622" i="6" s="1"/>
  <c r="R2622" i="6" s="1"/>
  <c r="Q1852" i="6" a="1"/>
  <c r="Q1852" i="6" s="1"/>
  <c r="R1852" i="6" s="1"/>
  <c r="Q2846" i="6" a="1"/>
  <c r="Q2846" i="6" s="1"/>
  <c r="R2846" i="6" s="1"/>
  <c r="Q5462" i="6" a="1"/>
  <c r="Q5462" i="6" s="1"/>
  <c r="R5462" i="6" s="1"/>
  <c r="Q2661" i="6" a="1"/>
  <c r="Q2661" i="6" s="1"/>
  <c r="R2661" i="6" s="1"/>
  <c r="Q6442" i="6" a="1"/>
  <c r="Q6442" i="6" s="1"/>
  <c r="R6442" i="6" s="1"/>
  <c r="Q417" i="6" a="1"/>
  <c r="Q417" i="6" s="1"/>
  <c r="R417" i="6" s="1"/>
  <c r="Q1216" i="6" a="1"/>
  <c r="Q1216" i="6" s="1"/>
  <c r="R1216" i="6" s="1"/>
  <c r="Q4577" i="6" a="1"/>
  <c r="Q4577" i="6" s="1"/>
  <c r="R4577" i="6" s="1"/>
  <c r="Q2916" i="6" a="1"/>
  <c r="Q2916" i="6" s="1"/>
  <c r="R2916" i="6" s="1"/>
  <c r="W2916" i="6" s="1"/>
  <c r="Q5690" i="6" a="1"/>
  <c r="Q5690" i="6" s="1"/>
  <c r="R5690" i="6" s="1"/>
  <c r="W5690" i="6" s="1"/>
  <c r="Q2210" i="6" a="1"/>
  <c r="Q2210" i="6" s="1"/>
  <c r="R2210" i="6" s="1"/>
  <c r="Q2895" i="6" a="1"/>
  <c r="Q2895" i="6" s="1"/>
  <c r="R2895" i="6" s="1"/>
  <c r="Q2246" i="6" a="1"/>
  <c r="Q2246" i="6" s="1"/>
  <c r="R2246" i="6" s="1"/>
  <c r="Q6553" i="6" a="1"/>
  <c r="Q6553" i="6" s="1"/>
  <c r="R6553" i="6" s="1"/>
  <c r="Q313" i="6" a="1"/>
  <c r="Q313" i="6" s="1"/>
  <c r="R313" i="6" s="1"/>
  <c r="Q1749" i="6" a="1"/>
  <c r="Q1749" i="6" s="1"/>
  <c r="R1749" i="6" s="1"/>
  <c r="Q763" i="6" a="1"/>
  <c r="Q763" i="6" s="1"/>
  <c r="R763" i="6" s="1"/>
  <c r="Q6544" i="6" a="1"/>
  <c r="Q6544" i="6" s="1"/>
  <c r="R6544" i="6" s="1"/>
  <c r="Q2655" i="6" a="1"/>
  <c r="Q2655" i="6" s="1"/>
  <c r="R2655" i="6" s="1"/>
  <c r="Q2794" i="6" a="1"/>
  <c r="Q2794" i="6" s="1"/>
  <c r="R2794" i="6" s="1"/>
  <c r="Q6706" i="6" a="1"/>
  <c r="Q6706" i="6" s="1"/>
  <c r="R6706" i="6" s="1"/>
  <c r="Q3120" i="6" a="1"/>
  <c r="Q3120" i="6" s="1"/>
  <c r="R3120" i="6" s="1"/>
  <c r="Q3274" i="6" a="1"/>
  <c r="Q3274" i="6" s="1"/>
  <c r="R3274" i="6" s="1"/>
  <c r="Q1499" i="6" a="1"/>
  <c r="Q1499" i="6" s="1"/>
  <c r="R1499" i="6" s="1"/>
  <c r="Q4877" i="6" a="1"/>
  <c r="Q4877" i="6" s="1"/>
  <c r="R4877" i="6" s="1"/>
  <c r="Q4116" i="6" a="1"/>
  <c r="Q4116" i="6" s="1"/>
  <c r="R4116" i="6" s="1"/>
  <c r="Q5937" i="6" a="1"/>
  <c r="Q5937" i="6" s="1"/>
  <c r="R5937" i="6" s="1"/>
  <c r="Q2675" i="6" a="1"/>
  <c r="Q2675" i="6" s="1"/>
  <c r="R2675" i="6" s="1"/>
  <c r="Q1503" i="6" a="1"/>
  <c r="Q1503" i="6" s="1"/>
  <c r="R1503" i="6" s="1"/>
  <c r="Q2046" i="6" a="1"/>
  <c r="Q2046" i="6" s="1"/>
  <c r="R2046" i="6" s="1"/>
  <c r="Q5958" i="6" a="1"/>
  <c r="Q5958" i="6" s="1"/>
  <c r="R5958" i="6" s="1"/>
  <c r="Q5722" i="6" a="1"/>
  <c r="Q5722" i="6" s="1"/>
  <c r="R5722" i="6" s="1"/>
  <c r="Q97" i="6" a="1"/>
  <c r="Q97" i="6" s="1"/>
  <c r="R97" i="6" s="1"/>
  <c r="Q3981" i="6" a="1"/>
  <c r="Q3981" i="6" s="1"/>
  <c r="R3981" i="6" s="1"/>
  <c r="Q2370" i="6" a="1"/>
  <c r="Q2370" i="6" s="1"/>
  <c r="R2370" i="6" s="1"/>
  <c r="Q4591" i="6" a="1"/>
  <c r="Q4591" i="6" s="1"/>
  <c r="R4591" i="6" s="1"/>
  <c r="Q2320" i="6" a="1"/>
  <c r="Q2320" i="6" s="1"/>
  <c r="R2320" i="6" s="1"/>
  <c r="Q6167" i="6" a="1"/>
  <c r="Q6167" i="6" s="1"/>
  <c r="R6167" i="6" s="1"/>
  <c r="Q967" i="6" a="1"/>
  <c r="Q967" i="6" s="1"/>
  <c r="R967" i="6" s="1"/>
  <c r="Q1533" i="6" a="1"/>
  <c r="Q1533" i="6" s="1"/>
  <c r="R1533" i="6" s="1"/>
  <c r="Q1431" i="6" a="1"/>
  <c r="Q1431" i="6" s="1"/>
  <c r="R1431" i="6" s="1"/>
  <c r="Q3026" i="6" a="1"/>
  <c r="Q3026" i="6" s="1"/>
  <c r="R3026" i="6" s="1"/>
  <c r="Q565" i="6" a="1"/>
  <c r="Q565" i="6" s="1"/>
  <c r="R565" i="6" s="1"/>
  <c r="Q2509" i="6" a="1"/>
  <c r="Q2509" i="6" s="1"/>
  <c r="R2509" i="6" s="1"/>
  <c r="Q4007" i="6" a="1"/>
  <c r="Q4007" i="6" s="1"/>
  <c r="R4007" i="6" s="1"/>
  <c r="Q3962" i="6" a="1"/>
  <c r="Q3962" i="6" s="1"/>
  <c r="R3962" i="6" s="1"/>
  <c r="Q2188" i="6" a="1"/>
  <c r="Q2188" i="6" s="1"/>
  <c r="R2188" i="6" s="1"/>
  <c r="Q5330" i="6" a="1"/>
  <c r="Q5330" i="6" s="1"/>
  <c r="R5330" i="6" s="1"/>
  <c r="Q172" i="6" a="1"/>
  <c r="Q172" i="6" s="1"/>
  <c r="R172" i="6" s="1"/>
  <c r="Q2718" i="6" a="1"/>
  <c r="Q2718" i="6" s="1"/>
  <c r="R2718" i="6" s="1"/>
  <c r="Q3321" i="6" a="1"/>
  <c r="Q3321" i="6" s="1"/>
  <c r="R3321" i="6" s="1"/>
  <c r="Q5588" i="6" a="1"/>
  <c r="Q5588" i="6" s="1"/>
  <c r="R5588" i="6" s="1"/>
  <c r="Q2118" i="6" a="1"/>
  <c r="Q2118" i="6" s="1"/>
  <c r="R2118" i="6" s="1"/>
  <c r="Q6505" i="6" a="1"/>
  <c r="Q6505" i="6" s="1"/>
  <c r="R6505" i="6" s="1"/>
  <c r="Q5741" i="6" a="1"/>
  <c r="Q5741" i="6" s="1"/>
  <c r="R5741" i="6" s="1"/>
  <c r="Q4426" i="6" a="1"/>
  <c r="Q4426" i="6" s="1"/>
  <c r="R4426" i="6" s="1"/>
  <c r="Q1517" i="6" a="1"/>
  <c r="Q1517" i="6" s="1"/>
  <c r="R1517" i="6" s="1"/>
  <c r="Q4100" i="6" a="1"/>
  <c r="Q4100" i="6" s="1"/>
  <c r="R4100" i="6" s="1"/>
  <c r="Q2575" i="6" a="1"/>
  <c r="Q2575" i="6" s="1"/>
  <c r="R2575" i="6" s="1"/>
  <c r="Q4871" i="6" a="1"/>
  <c r="Q4871" i="6" s="1"/>
  <c r="R4871" i="6" s="1"/>
  <c r="Q6325" i="6" a="1"/>
  <c r="Q6325" i="6" s="1"/>
  <c r="R6325" i="6" s="1"/>
  <c r="Q4266" i="6" a="1"/>
  <c r="Q4266" i="6" s="1"/>
  <c r="R4266" i="6" s="1"/>
  <c r="Q2786" i="6" a="1"/>
  <c r="Q2786" i="6" s="1"/>
  <c r="R2786" i="6" s="1"/>
  <c r="Q889" i="6" a="1"/>
  <c r="Q889" i="6" s="1"/>
  <c r="R889" i="6" s="1"/>
  <c r="Q6916" i="6" a="1"/>
  <c r="Q6916" i="6" s="1"/>
  <c r="R6916" i="6" s="1"/>
  <c r="Q2427" i="6" a="1"/>
  <c r="Q2427" i="6" s="1"/>
  <c r="R2427" i="6" s="1"/>
  <c r="Q735" i="6" a="1"/>
  <c r="Q735" i="6" s="1"/>
  <c r="R735" i="6" s="1"/>
  <c r="Q2844" i="6" a="1"/>
  <c r="Q2844" i="6" s="1"/>
  <c r="R2844" i="6" s="1"/>
  <c r="Q2966" i="6" a="1"/>
  <c r="Q2966" i="6" s="1"/>
  <c r="R2966" i="6" s="1"/>
  <c r="Q5438" i="6" a="1"/>
  <c r="Q5438" i="6" s="1"/>
  <c r="R5438" i="6" s="1"/>
  <c r="Q4361" i="6" a="1"/>
  <c r="Q4361" i="6" s="1"/>
  <c r="R4361" i="6" s="1"/>
  <c r="Q5161" i="6" a="1"/>
  <c r="Q5161" i="6" s="1"/>
  <c r="R5161" i="6" s="1"/>
  <c r="W5161" i="6" s="1"/>
  <c r="Q5580" i="6" a="1"/>
  <c r="Q5580" i="6" s="1"/>
  <c r="R5580" i="6" s="1"/>
  <c r="Q6848" i="6" a="1"/>
  <c r="Q6848" i="6" s="1"/>
  <c r="R6848" i="6" s="1"/>
  <c r="Q1838" i="6" a="1"/>
  <c r="Q1838" i="6" s="1"/>
  <c r="R1838" i="6" s="1"/>
  <c r="Q3798" i="6" a="1"/>
  <c r="Q3798" i="6" s="1"/>
  <c r="R3798" i="6" s="1"/>
  <c r="Q1563" i="6" a="1"/>
  <c r="Q1563" i="6" s="1"/>
  <c r="R1563" i="6" s="1"/>
  <c r="Q2067" i="6" a="1"/>
  <c r="Q2067" i="6" s="1"/>
  <c r="R2067" i="6" s="1"/>
  <c r="Q69" i="6" a="1"/>
  <c r="Q69" i="6" s="1"/>
  <c r="R69" i="6" s="1"/>
  <c r="Q884" i="6" a="1"/>
  <c r="Q884" i="6" s="1"/>
  <c r="R884" i="6" s="1"/>
  <c r="Q2867" i="6" a="1"/>
  <c r="Q2867" i="6" s="1"/>
  <c r="R2867" i="6" s="1"/>
  <c r="Q4444" i="6" a="1"/>
  <c r="Q4444" i="6" s="1"/>
  <c r="R4444" i="6" s="1"/>
  <c r="Q4477" i="6" a="1"/>
  <c r="Q4477" i="6" s="1"/>
  <c r="R4477" i="6" s="1"/>
  <c r="Q2649" i="6" a="1"/>
  <c r="Q2649" i="6" s="1"/>
  <c r="R2649" i="6" s="1"/>
  <c r="Q1498" i="6" a="1"/>
  <c r="Q1498" i="6" s="1"/>
  <c r="R1498" i="6" s="1"/>
  <c r="W1498" i="6" s="1"/>
  <c r="Q2481" i="6" a="1"/>
  <c r="Q2481" i="6" s="1"/>
  <c r="R2481" i="6" s="1"/>
  <c r="Q6980" i="6" a="1"/>
  <c r="Q6980" i="6" s="1"/>
  <c r="R6980" i="6" s="1"/>
  <c r="Q5362" i="6" a="1"/>
  <c r="Q5362" i="6" s="1"/>
  <c r="R5362" i="6" s="1"/>
  <c r="Q3328" i="6" a="1"/>
  <c r="Q3328" i="6" s="1"/>
  <c r="R3328" i="6" s="1"/>
  <c r="Q2901" i="6" a="1"/>
  <c r="Q2901" i="6" s="1"/>
  <c r="R2901" i="6" s="1"/>
  <c r="Q2512" i="6" a="1"/>
  <c r="Q2512" i="6" s="1"/>
  <c r="R2512" i="6" s="1"/>
  <c r="Q597" i="6" a="1"/>
  <c r="Q597" i="6" s="1"/>
  <c r="R597" i="6" s="1"/>
  <c r="Q1145" i="6" a="1"/>
  <c r="Q1145" i="6" s="1"/>
  <c r="R1145" i="6" s="1"/>
  <c r="Q4057" i="6" a="1"/>
  <c r="Q4057" i="6" s="1"/>
  <c r="R4057" i="6" s="1"/>
  <c r="Q1061" i="6" a="1"/>
  <c r="Q1061" i="6" s="1"/>
  <c r="R1061" i="6" s="1"/>
  <c r="Q6851" i="6" a="1"/>
  <c r="Q6851" i="6" s="1"/>
  <c r="R6851" i="6" s="1"/>
  <c r="Q2338" i="6" a="1"/>
  <c r="Q2338" i="6" s="1"/>
  <c r="R2338" i="6" s="1"/>
  <c r="Q6938" i="6" a="1"/>
  <c r="Q6938" i="6" s="1"/>
  <c r="R6938" i="6" s="1"/>
  <c r="Q6162" i="6" a="1"/>
  <c r="Q6162" i="6" s="1"/>
  <c r="R6162" i="6" s="1"/>
  <c r="Q1203" i="6" a="1"/>
  <c r="Q1203" i="6" s="1"/>
  <c r="R1203" i="6" s="1"/>
  <c r="Q4726" i="6" a="1"/>
  <c r="Q4726" i="6" s="1"/>
  <c r="R4726" i="6" s="1"/>
  <c r="Q4333" i="6" a="1"/>
  <c r="Q4333" i="6" s="1"/>
  <c r="R4333" i="6" s="1"/>
  <c r="Q5077" i="6" a="1"/>
  <c r="Q5077" i="6" s="1"/>
  <c r="R5077" i="6" s="1"/>
  <c r="Q1798" i="6" a="1"/>
  <c r="Q1798" i="6" s="1"/>
  <c r="R1798" i="6" s="1"/>
  <c r="Q4280" i="6" a="1"/>
  <c r="Q4280" i="6" s="1"/>
  <c r="R4280" i="6" s="1"/>
  <c r="Q1069" i="6" a="1"/>
  <c r="Q1069" i="6" s="1"/>
  <c r="R1069" i="6" s="1"/>
  <c r="Q1651" i="6" a="1"/>
  <c r="Q1651" i="6" s="1"/>
  <c r="R1651" i="6" s="1"/>
  <c r="Q1837" i="6" a="1"/>
  <c r="Q1837" i="6" s="1"/>
  <c r="R1837" i="6" s="1"/>
  <c r="Q892" i="6" a="1"/>
  <c r="Q892" i="6" s="1"/>
  <c r="R892" i="6" s="1"/>
  <c r="Q348" i="6" a="1"/>
  <c r="Q348" i="6" s="1"/>
  <c r="R348" i="6" s="1"/>
  <c r="Q4942" i="6" a="1"/>
  <c r="Q4942" i="6" s="1"/>
  <c r="R4942" i="6" s="1"/>
  <c r="Q3442" i="6" a="1"/>
  <c r="Q3442" i="6" s="1"/>
  <c r="R3442" i="6" s="1"/>
  <c r="Q2848" i="6" a="1"/>
  <c r="Q2848" i="6" s="1"/>
  <c r="R2848" i="6" s="1"/>
  <c r="Q897" i="6" a="1"/>
  <c r="Q897" i="6" s="1"/>
  <c r="R897" i="6" s="1"/>
  <c r="Q3937" i="6" a="1"/>
  <c r="Q3937" i="6" s="1"/>
  <c r="R3937" i="6" s="1"/>
  <c r="Q4399" i="6" a="1"/>
  <c r="Q4399" i="6" s="1"/>
  <c r="R4399" i="6" s="1"/>
  <c r="Q6222" i="6" a="1"/>
  <c r="Q6222" i="6" s="1"/>
  <c r="R6222" i="6" s="1"/>
  <c r="Q1295" i="6" a="1"/>
  <c r="Q1295" i="6" s="1"/>
  <c r="R1295" i="6" s="1"/>
  <c r="Q2768" i="6" a="1"/>
  <c r="Q2768" i="6" s="1"/>
  <c r="R2768" i="6" s="1"/>
  <c r="Q1063" i="6" a="1"/>
  <c r="Q1063" i="6" s="1"/>
  <c r="R1063" i="6" s="1"/>
  <c r="Q2184" i="6" a="1"/>
  <c r="Q2184" i="6" s="1"/>
  <c r="R2184" i="6" s="1"/>
  <c r="Q6570" i="6" a="1"/>
  <c r="Q6570" i="6" s="1"/>
  <c r="R6570" i="6" s="1"/>
  <c r="Q1068" i="6" a="1"/>
  <c r="Q1068" i="6" s="1"/>
  <c r="R1068" i="6" s="1"/>
  <c r="Q5118" i="6" a="1"/>
  <c r="Q5118" i="6" s="1"/>
  <c r="R5118" i="6" s="1"/>
  <c r="Q6139" i="6" a="1"/>
  <c r="Q6139" i="6" s="1"/>
  <c r="R6139" i="6" s="1"/>
  <c r="Q6699" i="6" a="1"/>
  <c r="Q6699" i="6" s="1"/>
  <c r="R6699" i="6" s="1"/>
  <c r="Q4632" i="6" a="1"/>
  <c r="Q4632" i="6" s="1"/>
  <c r="R4632" i="6" s="1"/>
  <c r="Q4667" i="6" a="1"/>
  <c r="Q4667" i="6" s="1"/>
  <c r="R4667" i="6" s="1"/>
  <c r="Q4961" i="6" a="1"/>
  <c r="Q4961" i="6" s="1"/>
  <c r="R4961" i="6" s="1"/>
  <c r="Q2765" i="6" a="1"/>
  <c r="Q2765" i="6" s="1"/>
  <c r="R2765" i="6" s="1"/>
  <c r="Q1446" i="6" a="1"/>
  <c r="Q1446" i="6" s="1"/>
  <c r="R1446" i="6" s="1"/>
  <c r="Q515" i="6" a="1"/>
  <c r="Q515" i="6" s="1"/>
  <c r="R515" i="6" s="1"/>
  <c r="Q1546" i="6" a="1"/>
  <c r="Q1546" i="6" s="1"/>
  <c r="R1546" i="6" s="1"/>
  <c r="Q1912" i="6" a="1"/>
  <c r="Q1912" i="6" s="1"/>
  <c r="R1912" i="6" s="1"/>
  <c r="Q5288" i="6" a="1"/>
  <c r="Q5288" i="6" s="1"/>
  <c r="R5288" i="6" s="1"/>
  <c r="Q5206" i="6" a="1"/>
  <c r="Q5206" i="6" s="1"/>
  <c r="R5206" i="6" s="1"/>
  <c r="Q3346" i="6" a="1"/>
  <c r="Q3346" i="6" s="1"/>
  <c r="R3346" i="6" s="1"/>
  <c r="Q4585" i="6" a="1"/>
  <c r="Q4585" i="6" s="1"/>
  <c r="R4585" i="6" s="1"/>
  <c r="Q1848" i="6" a="1"/>
  <c r="Q1848" i="6" s="1"/>
  <c r="R1848" i="6" s="1"/>
  <c r="Q3205" i="6" a="1"/>
  <c r="Q3205" i="6" s="1"/>
  <c r="R3205" i="6" s="1"/>
  <c r="Q6796" i="6" a="1"/>
  <c r="Q6796" i="6" s="1"/>
  <c r="R6796" i="6" s="1"/>
  <c r="Q6373" i="6" a="1"/>
  <c r="Q6373" i="6" s="1"/>
  <c r="R6373" i="6" s="1"/>
  <c r="Q4125" i="6" a="1"/>
  <c r="Q4125" i="6" s="1"/>
  <c r="R4125" i="6" s="1"/>
  <c r="Q968" i="6" a="1"/>
  <c r="Q968" i="6" s="1"/>
  <c r="R968" i="6" s="1"/>
  <c r="Q756" i="6" a="1"/>
  <c r="Q756" i="6" s="1"/>
  <c r="R756" i="6" s="1"/>
  <c r="Q2981" i="6" a="1"/>
  <c r="Q2981" i="6" s="1"/>
  <c r="R2981" i="6" s="1"/>
  <c r="Q5911" i="6" a="1"/>
  <c r="Q5911" i="6" s="1"/>
  <c r="R5911" i="6" s="1"/>
  <c r="Q937" i="6" a="1"/>
  <c r="Q937" i="6" s="1"/>
  <c r="R937" i="6" s="1"/>
  <c r="Q6864" i="6" a="1"/>
  <c r="Q6864" i="6" s="1"/>
  <c r="R6864" i="6" s="1"/>
  <c r="Q2720" i="6" a="1"/>
  <c r="Q2720" i="6" s="1"/>
  <c r="R2720" i="6" s="1"/>
  <c r="Q6579" i="6" a="1"/>
  <c r="Q6579" i="6" s="1"/>
  <c r="R6579" i="6" s="1"/>
  <c r="Q1671" i="6" a="1"/>
  <c r="Q1671" i="6" s="1"/>
  <c r="R1671" i="6" s="1"/>
  <c r="Q5824" i="6" a="1"/>
  <c r="Q5824" i="6" s="1"/>
  <c r="R5824" i="6" s="1"/>
  <c r="Q4014" i="6" a="1"/>
  <c r="Q4014" i="6" s="1"/>
  <c r="R4014" i="6" s="1"/>
  <c r="Q805" i="6" a="1"/>
  <c r="Q805" i="6" s="1"/>
  <c r="R805" i="6" s="1"/>
  <c r="Q3514" i="6" a="1"/>
  <c r="Q3514" i="6" s="1"/>
  <c r="R3514" i="6" s="1"/>
  <c r="Q3302" i="6" a="1"/>
  <c r="Q3302" i="6" s="1"/>
  <c r="R3302" i="6" s="1"/>
  <c r="Q3921" i="6" a="1"/>
  <c r="Q3921" i="6" s="1"/>
  <c r="R3921" i="6" s="1"/>
  <c r="Q3076" i="6" a="1"/>
  <c r="Q3076" i="6" s="1"/>
  <c r="R3076" i="6" s="1"/>
  <c r="Q216" i="6" a="1"/>
  <c r="Q216" i="6" s="1"/>
  <c r="R216" i="6" s="1"/>
  <c r="Q452" i="6" a="1"/>
  <c r="Q452" i="6" s="1"/>
  <c r="R452" i="6" s="1"/>
  <c r="Q5881" i="6" a="1"/>
  <c r="Q5881" i="6" s="1"/>
  <c r="R5881" i="6" s="1"/>
  <c r="Q4908" i="6" a="1"/>
  <c r="Q4908" i="6" s="1"/>
  <c r="R4908" i="6" s="1"/>
  <c r="Q6093" i="6" a="1"/>
  <c r="Q6093" i="6" s="1"/>
  <c r="R6093" i="6" s="1"/>
  <c r="Q2132" i="6" a="1"/>
  <c r="Q2132" i="6" s="1"/>
  <c r="R2132" i="6" s="1"/>
  <c r="Q5024" i="6" a="1"/>
  <c r="Q5024" i="6" s="1"/>
  <c r="R5024" i="6" s="1"/>
  <c r="Q1820" i="6" a="1"/>
  <c r="Q1820" i="6" s="1"/>
  <c r="R1820" i="6" s="1"/>
  <c r="Q2503" i="6" a="1"/>
  <c r="Q2503" i="6" s="1"/>
  <c r="R2503" i="6" s="1"/>
  <c r="Q4760" i="6" a="1"/>
  <c r="Q4760" i="6" s="1"/>
  <c r="R4760" i="6" s="1"/>
  <c r="Q3688" i="6" a="1"/>
  <c r="Q3688" i="6" s="1"/>
  <c r="R3688" i="6" s="1"/>
  <c r="Q6379" i="6" a="1"/>
  <c r="Q6379" i="6" s="1"/>
  <c r="R6379" i="6" s="1"/>
  <c r="Q215" i="6" a="1"/>
  <c r="Q215" i="6" s="1"/>
  <c r="R215" i="6" s="1"/>
  <c r="Q6431" i="6" a="1"/>
  <c r="Q6431" i="6" s="1"/>
  <c r="R6431" i="6" s="1"/>
  <c r="Q6030" i="6" a="1"/>
  <c r="Q6030" i="6" s="1"/>
  <c r="R6030" i="6" s="1"/>
  <c r="Q5310" i="6" a="1"/>
  <c r="Q5310" i="6" s="1"/>
  <c r="R5310" i="6" s="1"/>
  <c r="Q4677" i="6" a="1"/>
  <c r="Q4677" i="6" s="1"/>
  <c r="R4677" i="6" s="1"/>
  <c r="Q2471" i="6" a="1"/>
  <c r="Q2471" i="6" s="1"/>
  <c r="R2471" i="6" s="1"/>
  <c r="Q1962" i="6" a="1"/>
  <c r="Q1962" i="6" s="1"/>
  <c r="R1962" i="6" s="1"/>
  <c r="Q4740" i="6" a="1"/>
  <c r="Q4740" i="6" s="1"/>
  <c r="R4740" i="6" s="1"/>
  <c r="Q1385" i="6" a="1"/>
  <c r="Q1385" i="6" s="1"/>
  <c r="R1385" i="6" s="1"/>
  <c r="Q5752" i="6" a="1"/>
  <c r="Q5752" i="6" s="1"/>
  <c r="R5752" i="6" s="1"/>
  <c r="Q549" i="6" a="1"/>
  <c r="Q549" i="6" s="1"/>
  <c r="R549" i="6" s="1"/>
  <c r="Q5920" i="6" a="1"/>
  <c r="Q5920" i="6" s="1"/>
  <c r="R5920" i="6" s="1"/>
  <c r="Q5924" i="6" a="1"/>
  <c r="Q5924" i="6" s="1"/>
  <c r="R5924" i="6" s="1"/>
  <c r="Q3189" i="6" a="1"/>
  <c r="Q3189" i="6" s="1"/>
  <c r="R3189" i="6" s="1"/>
  <c r="Q1664" i="6" a="1"/>
  <c r="Q1664" i="6" s="1"/>
  <c r="R1664" i="6" s="1"/>
  <c r="Q2178" i="6" a="1"/>
  <c r="Q2178" i="6" s="1"/>
  <c r="R2178" i="6" s="1"/>
  <c r="Q5214" i="6" a="1"/>
  <c r="Q5214" i="6" s="1"/>
  <c r="R5214" i="6" s="1"/>
  <c r="Q4301" i="6" a="1"/>
  <c r="Q4301" i="6" s="1"/>
  <c r="R4301" i="6" s="1"/>
  <c r="Q2756" i="6" a="1"/>
  <c r="Q2756" i="6" s="1"/>
  <c r="R2756" i="6" s="1"/>
  <c r="Q1874" i="6" a="1"/>
  <c r="Q1874" i="6" s="1"/>
  <c r="R1874" i="6" s="1"/>
  <c r="Q1121" i="6" a="1"/>
  <c r="Q1121" i="6" s="1"/>
  <c r="R1121" i="6" s="1"/>
  <c r="Q2208" i="6" a="1"/>
  <c r="Q2208" i="6" s="1"/>
  <c r="R2208" i="6" s="1"/>
  <c r="Q2849" i="6" a="1"/>
  <c r="Q2849" i="6" s="1"/>
  <c r="R2849" i="6" s="1"/>
  <c r="Q1818" i="6" a="1"/>
  <c r="Q1818" i="6" s="1"/>
  <c r="R1818" i="6" s="1"/>
  <c r="Q4156" i="6" a="1"/>
  <c r="Q4156" i="6" s="1"/>
  <c r="R4156" i="6" s="1"/>
  <c r="Q1540" i="6" a="1"/>
  <c r="Q1540" i="6" s="1"/>
  <c r="R1540" i="6" s="1"/>
  <c r="Q1579" i="6" a="1"/>
  <c r="Q1579" i="6" s="1"/>
  <c r="R1579" i="6" s="1"/>
  <c r="Q5518" i="6" a="1"/>
  <c r="Q5518" i="6" s="1"/>
  <c r="R5518" i="6" s="1"/>
  <c r="Q6535" i="6" a="1"/>
  <c r="Q6535" i="6" s="1"/>
  <c r="R6535" i="6" s="1"/>
  <c r="Q581" i="6" a="1"/>
  <c r="Q581" i="6" s="1"/>
  <c r="R581" i="6" s="1"/>
  <c r="Q3149" i="6" a="1"/>
  <c r="Q3149" i="6" s="1"/>
  <c r="R3149" i="6" s="1"/>
  <c r="Q1721" i="6" a="1"/>
  <c r="Q1721" i="6" s="1"/>
  <c r="R1721" i="6" s="1"/>
  <c r="Q5835" i="6" a="1"/>
  <c r="Q5835" i="6" s="1"/>
  <c r="R5835" i="6" s="1"/>
  <c r="Q4722" i="6" a="1"/>
  <c r="Q4722" i="6" s="1"/>
  <c r="R4722" i="6" s="1"/>
  <c r="Q3573" i="6" a="1"/>
  <c r="Q3573" i="6" s="1"/>
  <c r="R3573" i="6" s="1"/>
  <c r="Q4589" i="6" a="1"/>
  <c r="Q4589" i="6" s="1"/>
  <c r="R4589" i="6" s="1"/>
  <c r="Q4277" i="6" a="1"/>
  <c r="Q4277" i="6" s="1"/>
  <c r="R4277" i="6" s="1"/>
  <c r="Q4317" i="6" a="1"/>
  <c r="Q4317" i="6" s="1"/>
  <c r="R4317" i="6" s="1"/>
  <c r="Q5619" i="6" a="1"/>
  <c r="Q5619" i="6" s="1"/>
  <c r="R5619" i="6" s="1"/>
  <c r="Q3376" i="6" a="1"/>
  <c r="Q3376" i="6" s="1"/>
  <c r="R3376" i="6" s="1"/>
  <c r="Q6824" i="6" a="1"/>
  <c r="Q6824" i="6" s="1"/>
  <c r="R6824" i="6" s="1"/>
  <c r="Q5080" i="6" a="1"/>
  <c r="Q5080" i="6" s="1"/>
  <c r="R5080" i="6" s="1"/>
  <c r="Q2123" i="6" a="1"/>
  <c r="Q2123" i="6" s="1"/>
  <c r="R2123" i="6" s="1"/>
  <c r="Q6965" i="6" a="1"/>
  <c r="Q6965" i="6" s="1"/>
  <c r="R6965" i="6" s="1"/>
  <c r="Q5269" i="6" a="1"/>
  <c r="Q5269" i="6" s="1"/>
  <c r="R5269" i="6" s="1"/>
  <c r="Q719" i="6" a="1"/>
  <c r="Q719" i="6" s="1"/>
  <c r="R719" i="6" s="1"/>
  <c r="Q1784" i="6" a="1"/>
  <c r="Q1784" i="6" s="1"/>
  <c r="R1784" i="6" s="1"/>
  <c r="Q6744" i="6" a="1"/>
  <c r="Q6744" i="6" s="1"/>
  <c r="R6744" i="6" s="1"/>
  <c r="Q990" i="6" a="1"/>
  <c r="Q990" i="6" s="1"/>
  <c r="R990" i="6" s="1"/>
  <c r="Q6254" i="6" a="1"/>
  <c r="Q6254" i="6" s="1"/>
  <c r="R6254" i="6" s="1"/>
  <c r="Q5842" i="6" a="1"/>
  <c r="Q5842" i="6" s="1"/>
  <c r="R5842" i="6" s="1"/>
  <c r="Q3772" i="6" a="1"/>
  <c r="Q3772" i="6" s="1"/>
  <c r="R3772" i="6" s="1"/>
  <c r="Q3140" i="6" a="1"/>
  <c r="Q3140" i="6" s="1"/>
  <c r="R3140" i="6" s="1"/>
  <c r="Q1847" i="6" a="1"/>
  <c r="Q1847" i="6" s="1"/>
  <c r="R1847" i="6" s="1"/>
  <c r="Q555" i="6" a="1"/>
  <c r="Q555" i="6" s="1"/>
  <c r="R555" i="6" s="1"/>
  <c r="Q5718" i="6" a="1"/>
  <c r="Q5718" i="6" s="1"/>
  <c r="R5718" i="6" s="1"/>
  <c r="Q6865" i="6" a="1"/>
  <c r="Q6865" i="6" s="1"/>
  <c r="R6865" i="6" s="1"/>
  <c r="Q3197" i="6" a="1"/>
  <c r="Q3197" i="6" s="1"/>
  <c r="R3197" i="6" s="1"/>
  <c r="Q6611" i="6" a="1"/>
  <c r="Q6611" i="6" s="1"/>
  <c r="R6611" i="6" s="1"/>
  <c r="Q3593" i="6" a="1"/>
  <c r="Q3593" i="6" s="1"/>
  <c r="R3593" i="6" s="1"/>
  <c r="Q64" i="6" a="1"/>
  <c r="Q64" i="6" s="1"/>
  <c r="R64" i="6" s="1"/>
  <c r="Q3575" i="6" a="1"/>
  <c r="Q3575" i="6" s="1"/>
  <c r="R3575" i="6" s="1"/>
  <c r="Q5745" i="6" a="1"/>
  <c r="Q5745" i="6" s="1"/>
  <c r="R5745" i="6" s="1"/>
  <c r="Q240" i="6" a="1"/>
  <c r="Q240" i="6" s="1"/>
  <c r="R240" i="6" s="1"/>
  <c r="Q4759" i="6" a="1"/>
  <c r="Q4759" i="6" s="1"/>
  <c r="R4759" i="6" s="1"/>
  <c r="Q5541" i="6" a="1"/>
  <c r="Q5541" i="6" s="1"/>
  <c r="R5541" i="6" s="1"/>
  <c r="Q2631" i="6" a="1"/>
  <c r="Q2631" i="6" s="1"/>
  <c r="R2631" i="6" s="1"/>
  <c r="Q1907" i="6" a="1"/>
  <c r="Q1907" i="6" s="1"/>
  <c r="R1907" i="6" s="1"/>
  <c r="Q4673" i="6" a="1"/>
  <c r="Q4673" i="6" s="1"/>
  <c r="R4673" i="6" s="1"/>
  <c r="Q2978" i="6" a="1"/>
  <c r="Q2978" i="6" s="1"/>
  <c r="R2978" i="6" s="1"/>
  <c r="Q4845" i="6" a="1"/>
  <c r="Q4845" i="6" s="1"/>
  <c r="R4845" i="6" s="1"/>
  <c r="Q2845" i="6" a="1"/>
  <c r="Q2845" i="6" s="1"/>
  <c r="R2845" i="6" s="1"/>
  <c r="Q3265" i="6" a="1"/>
  <c r="Q3265" i="6" s="1"/>
  <c r="R3265" i="6" s="1"/>
  <c r="Q4785" i="6" a="1"/>
  <c r="Q4785" i="6" s="1"/>
  <c r="R4785" i="6" s="1"/>
  <c r="Q1582" i="6" a="1"/>
  <c r="Q1582" i="6" s="1"/>
  <c r="R1582" i="6" s="1"/>
  <c r="Q5983" i="6" a="1"/>
  <c r="Q5983" i="6" s="1"/>
  <c r="R5983" i="6" s="1"/>
  <c r="Q1566" i="6" a="1"/>
  <c r="Q1566" i="6" s="1"/>
  <c r="R1566" i="6" s="1"/>
  <c r="Q5789" i="6" a="1"/>
  <c r="Q5789" i="6" s="1"/>
  <c r="R5789" i="6" s="1"/>
  <c r="W5789" i="6" s="1"/>
  <c r="Q6133" i="6" a="1"/>
  <c r="Q6133" i="6" s="1"/>
  <c r="R6133" i="6" s="1"/>
  <c r="Q5560" i="6" a="1"/>
  <c r="Q5560" i="6" s="1"/>
  <c r="R5560" i="6" s="1"/>
  <c r="Q113" i="6" a="1"/>
  <c r="Q113" i="6" s="1"/>
  <c r="R113" i="6" s="1"/>
  <c r="W113" i="6" s="1"/>
  <c r="Q6252" i="6" a="1"/>
  <c r="Q6252" i="6" s="1"/>
  <c r="R6252" i="6" s="1"/>
  <c r="Q3579" i="6" a="1"/>
  <c r="Q3579" i="6" s="1"/>
  <c r="R3579" i="6" s="1"/>
  <c r="Q1079" i="6" a="1"/>
  <c r="Q1079" i="6" s="1"/>
  <c r="R1079" i="6" s="1"/>
  <c r="Q4550" i="6" a="1"/>
  <c r="Q4550" i="6" s="1"/>
  <c r="R4550" i="6" s="1"/>
  <c r="Q6216" i="6" a="1"/>
  <c r="Q6216" i="6" s="1"/>
  <c r="R6216" i="6" s="1"/>
  <c r="Q3915" i="6" a="1"/>
  <c r="Q3915" i="6" s="1"/>
  <c r="R3915" i="6" s="1"/>
  <c r="Q6306" i="6" a="1"/>
  <c r="Q6306" i="6" s="1"/>
  <c r="R6306" i="6" s="1"/>
  <c r="Q6708" i="6" a="1"/>
  <c r="Q6708" i="6" s="1"/>
  <c r="R6708" i="6" s="1"/>
  <c r="Q1323" i="6" a="1"/>
  <c r="Q1323" i="6" s="1"/>
  <c r="R1323" i="6" s="1"/>
  <c r="Q3739" i="6" a="1"/>
  <c r="Q3739" i="6" s="1"/>
  <c r="R3739" i="6" s="1"/>
  <c r="Q5131" i="6" a="1"/>
  <c r="Q5131" i="6" s="1"/>
  <c r="R5131" i="6" s="1"/>
  <c r="Q1616" i="6" a="1"/>
  <c r="Q1616" i="6" s="1"/>
  <c r="R1616" i="6" s="1"/>
  <c r="Q6711" i="6" a="1"/>
  <c r="Q6711" i="6" s="1"/>
  <c r="R6711" i="6" s="1"/>
  <c r="Q5444" i="6" a="1"/>
  <c r="Q5444" i="6" s="1"/>
  <c r="R5444" i="6" s="1"/>
  <c r="Q4153" i="6" a="1"/>
  <c r="Q4153" i="6" s="1"/>
  <c r="R4153" i="6" s="1"/>
  <c r="Q3565" i="6" a="1"/>
  <c r="Q3565" i="6" s="1"/>
  <c r="R3565" i="6" s="1"/>
  <c r="Q2896" i="6" a="1"/>
  <c r="Q2896" i="6" s="1"/>
  <c r="R2896" i="6" s="1"/>
  <c r="Q4891" i="6" a="1"/>
  <c r="Q4891" i="6" s="1"/>
  <c r="R4891" i="6" s="1"/>
  <c r="Q3208" i="6" a="1"/>
  <c r="Q3208" i="6" s="1"/>
  <c r="R3208" i="6" s="1"/>
  <c r="Q7007" i="6" a="1"/>
  <c r="Q7007" i="6" s="1"/>
  <c r="R7007" i="6" s="1"/>
  <c r="Q3419" i="6" a="1"/>
  <c r="Q3419" i="6" s="1"/>
  <c r="R3419" i="6" s="1"/>
  <c r="Q2200" i="6" a="1"/>
  <c r="Q2200" i="6" s="1"/>
  <c r="R2200" i="6" s="1"/>
  <c r="Q3025" i="6" a="1"/>
  <c r="Q3025" i="6" s="1"/>
  <c r="R3025" i="6" s="1"/>
  <c r="Q3337" i="6" a="1"/>
  <c r="Q3337" i="6" s="1"/>
  <c r="R3337" i="6" s="1"/>
  <c r="Q5969" i="6" a="1"/>
  <c r="Q5969" i="6" s="1"/>
  <c r="R5969" i="6" s="1"/>
  <c r="Q6762" i="6" a="1"/>
  <c r="Q6762" i="6" s="1"/>
  <c r="R6762" i="6" s="1"/>
  <c r="Q6672" i="6" a="1"/>
  <c r="Q6672" i="6" s="1"/>
  <c r="R6672" i="6" s="1"/>
  <c r="Q6441" i="6" a="1"/>
  <c r="Q6441" i="6" s="1"/>
  <c r="R6441" i="6" s="1"/>
  <c r="Q1150" i="6" a="1"/>
  <c r="Q1150" i="6" s="1"/>
  <c r="R1150" i="6" s="1"/>
  <c r="Q746" i="6" a="1"/>
  <c r="Q746" i="6" s="1"/>
  <c r="R746" i="6" s="1"/>
  <c r="Q4199" i="6" a="1"/>
  <c r="Q4199" i="6" s="1"/>
  <c r="R4199" i="6" s="1"/>
  <c r="Q6907" i="6" a="1"/>
  <c r="Q6907" i="6" s="1"/>
  <c r="R6907" i="6" s="1"/>
  <c r="Q6319" i="6" a="1"/>
  <c r="Q6319" i="6" s="1"/>
  <c r="R6319" i="6" s="1"/>
  <c r="Q145" i="6" a="1"/>
  <c r="Q145" i="6" s="1"/>
  <c r="R145" i="6" s="1"/>
  <c r="Q4227" i="6" a="1"/>
  <c r="Q4227" i="6" s="1"/>
  <c r="R4227" i="6" s="1"/>
  <c r="Q4811" i="6" a="1"/>
  <c r="Q4811" i="6" s="1"/>
  <c r="R4811" i="6" s="1"/>
  <c r="Q6910" i="6" a="1"/>
  <c r="Q6910" i="6" s="1"/>
  <c r="R6910" i="6" s="1"/>
  <c r="Q2883" i="6" a="1"/>
  <c r="Q2883" i="6" s="1"/>
  <c r="R2883" i="6" s="1"/>
  <c r="Q6368" i="6" a="1"/>
  <c r="Q6368" i="6" s="1"/>
  <c r="R6368" i="6" s="1"/>
  <c r="Q575" i="6" a="1"/>
  <c r="Q575" i="6" s="1"/>
  <c r="R575" i="6" s="1"/>
  <c r="Q6420" i="6" a="1"/>
  <c r="Q6420" i="6" s="1"/>
  <c r="R6420" i="6" s="1"/>
  <c r="Q4655" i="6" a="1"/>
  <c r="Q4655" i="6" s="1"/>
  <c r="R4655" i="6" s="1"/>
  <c r="Q361" i="6" a="1"/>
  <c r="Q361" i="6" s="1"/>
  <c r="R361" i="6" s="1"/>
  <c r="Q5572" i="6" a="1"/>
  <c r="Q5572" i="6" s="1"/>
  <c r="R5572" i="6" s="1"/>
  <c r="Q2234" i="6" a="1"/>
  <c r="Q2234" i="6" s="1"/>
  <c r="R2234" i="6" s="1"/>
  <c r="Q4039" i="6" a="1"/>
  <c r="Q4039" i="6" s="1"/>
  <c r="R4039" i="6" s="1"/>
  <c r="Q6389" i="6" a="1"/>
  <c r="Q6389" i="6" s="1"/>
  <c r="R6389" i="6" s="1"/>
  <c r="Q1313" i="6" a="1"/>
  <c r="Q1313" i="6" s="1"/>
  <c r="R1313" i="6" s="1"/>
  <c r="Q1872" i="6" a="1"/>
  <c r="Q1872" i="6" s="1"/>
  <c r="R1872" i="6" s="1"/>
  <c r="Q4106" i="6" a="1"/>
  <c r="Q4106" i="6" s="1"/>
  <c r="R4106" i="6" s="1"/>
  <c r="Q1355" i="6" a="1"/>
  <c r="Q1355" i="6" s="1"/>
  <c r="R1355" i="6" s="1"/>
  <c r="Q5262" i="6" a="1"/>
  <c r="Q5262" i="6" s="1"/>
  <c r="R5262" i="6" s="1"/>
  <c r="Q3928" i="6" a="1"/>
  <c r="Q3928" i="6" s="1"/>
  <c r="R3928" i="6" s="1"/>
  <c r="Q6097" i="6" a="1"/>
  <c r="Q6097" i="6" s="1"/>
  <c r="R6097" i="6" s="1"/>
  <c r="Q6038" i="6" a="1"/>
  <c r="Q6038" i="6" s="1"/>
  <c r="R6038" i="6" s="1"/>
  <c r="Q1857" i="6" a="1"/>
  <c r="Q1857" i="6" s="1"/>
  <c r="R1857" i="6" s="1"/>
  <c r="Q2172" i="6" a="1"/>
  <c r="Q2172" i="6" s="1"/>
  <c r="R2172" i="6" s="1"/>
  <c r="Q5853" i="6" a="1"/>
  <c r="Q5853" i="6" s="1"/>
  <c r="R5853" i="6" s="1"/>
  <c r="Q930" i="6" a="1"/>
  <c r="Q930" i="6" s="1"/>
  <c r="R930" i="6" s="1"/>
  <c r="Q4359" i="6" a="1"/>
  <c r="Q4359" i="6" s="1"/>
  <c r="R4359" i="6" s="1"/>
  <c r="Q2393" i="6" a="1"/>
  <c r="Q2393" i="6" s="1"/>
  <c r="R2393" i="6" s="1"/>
  <c r="Q238" i="6" a="1"/>
  <c r="Q238" i="6" s="1"/>
  <c r="R238" i="6" s="1"/>
  <c r="Q559" i="6" a="1"/>
  <c r="Q559" i="6" s="1"/>
  <c r="R559" i="6" s="1"/>
  <c r="W559" i="6" s="1"/>
  <c r="Q1865" i="6" a="1"/>
  <c r="Q1865" i="6" s="1"/>
  <c r="R1865" i="6" s="1"/>
  <c r="Q2456" i="6" a="1"/>
  <c r="Q2456" i="6" s="1"/>
  <c r="R2456" i="6" s="1"/>
  <c r="Q1058" i="6" a="1"/>
  <c r="Q1058" i="6" s="1"/>
  <c r="R1058" i="6" s="1"/>
  <c r="Q3869" i="6" a="1"/>
  <c r="Q3869" i="6" s="1"/>
  <c r="R3869" i="6" s="1"/>
  <c r="Q2589" i="6" a="1"/>
  <c r="Q2589" i="6" s="1"/>
  <c r="R2589" i="6" s="1"/>
  <c r="W2589" i="6" s="1"/>
  <c r="Q1012" i="6" a="1"/>
  <c r="Q1012" i="6" s="1"/>
  <c r="R1012" i="6" s="1"/>
  <c r="Q933" i="6" a="1"/>
  <c r="Q933" i="6" s="1"/>
  <c r="R933" i="6" s="1"/>
  <c r="Q2236" i="6" a="1"/>
  <c r="Q2236" i="6" s="1"/>
  <c r="R2236" i="6" s="1"/>
  <c r="Q2920" i="6" a="1"/>
  <c r="Q2920" i="6" s="1"/>
  <c r="R2920" i="6" s="1"/>
  <c r="Q4946" i="6" a="1"/>
  <c r="Q4946" i="6" s="1"/>
  <c r="R4946" i="6" s="1"/>
  <c r="Q6829" i="6" a="1"/>
  <c r="Q6829" i="6" s="1"/>
  <c r="R6829" i="6" s="1"/>
  <c r="Q2333" i="6" a="1"/>
  <c r="Q2333" i="6" s="1"/>
  <c r="R2333" i="6" s="1"/>
  <c r="Q117" i="6" a="1"/>
  <c r="Q117" i="6" s="1"/>
  <c r="R117" i="6" s="1"/>
  <c r="Q5775" i="6" a="1"/>
  <c r="Q5775" i="6" s="1"/>
  <c r="R5775" i="6" s="1"/>
  <c r="Q3592" i="6" a="1"/>
  <c r="Q3592" i="6" s="1"/>
  <c r="R3592" i="6" s="1"/>
  <c r="Q1236" i="6" a="1"/>
  <c r="Q1236" i="6" s="1"/>
  <c r="R1236" i="6" s="1"/>
  <c r="Q6303" i="6" a="1"/>
  <c r="Q6303" i="6" s="1"/>
  <c r="R6303" i="6" s="1"/>
  <c r="Q5921" i="6" a="1"/>
  <c r="Q5921" i="6" s="1"/>
  <c r="R5921" i="6" s="1"/>
  <c r="Q2059" i="6" a="1"/>
  <c r="Q2059" i="6" s="1"/>
  <c r="R2059" i="6" s="1"/>
  <c r="Q5339" i="6" a="1"/>
  <c r="Q5339" i="6" s="1"/>
  <c r="R5339" i="6" s="1"/>
  <c r="Q2758" i="6" a="1"/>
  <c r="Q2758" i="6" s="1"/>
  <c r="R2758" i="6" s="1"/>
  <c r="Q3779" i="6" a="1"/>
  <c r="Q3779" i="6" s="1"/>
  <c r="R3779" i="6" s="1"/>
  <c r="Q6757" i="6" a="1"/>
  <c r="Q6757" i="6" s="1"/>
  <c r="R6757" i="6" s="1"/>
  <c r="Q6662" i="6" a="1"/>
  <c r="Q6662" i="6" s="1"/>
  <c r="R6662" i="6" s="1"/>
  <c r="Q5409" i="6" a="1"/>
  <c r="Q5409" i="6" s="1"/>
  <c r="R5409" i="6" s="1"/>
  <c r="Q4226" i="6" a="1"/>
  <c r="Q4226" i="6" s="1"/>
  <c r="R4226" i="6" s="1"/>
  <c r="Q2602" i="6" a="1"/>
  <c r="Q2602" i="6" s="1"/>
  <c r="R2602" i="6" s="1"/>
  <c r="Q5157" i="6" a="1"/>
  <c r="Q5157" i="6" s="1"/>
  <c r="R5157" i="6" s="1"/>
  <c r="Q6042" i="6" a="1"/>
  <c r="Q6042" i="6" s="1"/>
  <c r="R6042" i="6" s="1"/>
  <c r="Q1808" i="6" a="1"/>
  <c r="Q1808" i="6" s="1"/>
  <c r="R1808" i="6" s="1"/>
  <c r="Q470" i="6" a="1"/>
  <c r="Q470" i="6" s="1"/>
  <c r="R470" i="6" s="1"/>
  <c r="Q6819" i="6" a="1"/>
  <c r="Q6819" i="6" s="1"/>
  <c r="R6819" i="6" s="1"/>
  <c r="Q875" i="6" a="1"/>
  <c r="Q875" i="6" s="1"/>
  <c r="R875" i="6" s="1"/>
  <c r="Q1984" i="6" a="1"/>
  <c r="Q1984" i="6" s="1"/>
  <c r="R1984" i="6" s="1"/>
  <c r="Q1658" i="6" a="1"/>
  <c r="Q1658" i="6" s="1"/>
  <c r="R1658" i="6" s="1"/>
  <c r="Q6451" i="6" a="1"/>
  <c r="Q6451" i="6" s="1"/>
  <c r="R6451" i="6" s="1"/>
  <c r="Q2327" i="6" a="1"/>
  <c r="Q2327" i="6" s="1"/>
  <c r="R2327" i="6" s="1"/>
  <c r="Q1589" i="6" a="1"/>
  <c r="Q1589" i="6" s="1"/>
  <c r="R1589" i="6" s="1"/>
  <c r="Q5848" i="6" a="1"/>
  <c r="Q5848" i="6" s="1"/>
  <c r="R5848" i="6" s="1"/>
  <c r="Q3162" i="6" a="1"/>
  <c r="Q3162" i="6" s="1"/>
  <c r="R3162" i="6" s="1"/>
  <c r="Q279" i="6" a="1"/>
  <c r="Q279" i="6" s="1"/>
  <c r="R279" i="6" s="1"/>
  <c r="Q2044" i="6" a="1"/>
  <c r="Q2044" i="6" s="1"/>
  <c r="R2044" i="6" s="1"/>
  <c r="Q2398" i="6" a="1"/>
  <c r="Q2398" i="6" s="1"/>
  <c r="R2398" i="6" s="1"/>
  <c r="Q5700" i="6" a="1"/>
  <c r="Q5700" i="6" s="1"/>
  <c r="R5700" i="6" s="1"/>
  <c r="Q6856" i="6" a="1"/>
  <c r="Q6856" i="6" s="1"/>
  <c r="R6856" i="6" s="1"/>
  <c r="Q1042" i="6" a="1"/>
  <c r="Q1042" i="6" s="1"/>
  <c r="R1042" i="6" s="1"/>
  <c r="Q4224" i="6" a="1"/>
  <c r="Q4224" i="6" s="1"/>
  <c r="R4224" i="6" s="1"/>
  <c r="Q4715" i="6" a="1"/>
  <c r="Q4715" i="6" s="1"/>
  <c r="R4715" i="6" s="1"/>
  <c r="Q3846" i="6" a="1"/>
  <c r="Q3846" i="6" s="1"/>
  <c r="R3846" i="6" s="1"/>
  <c r="Q7022" i="6" a="1"/>
  <c r="Q7022" i="6" s="1"/>
  <c r="R7022" i="6" s="1"/>
  <c r="Q1909" i="6" a="1"/>
  <c r="Q1909" i="6" s="1"/>
  <c r="R1909" i="6" s="1"/>
  <c r="Q1242" i="6" a="1"/>
  <c r="Q1242" i="6" s="1"/>
  <c r="R1242" i="6" s="1"/>
  <c r="Q2306" i="6" a="1"/>
  <c r="Q2306" i="6" s="1"/>
  <c r="R2306" i="6" s="1"/>
  <c r="Q510" i="6" a="1"/>
  <c r="Q510" i="6" s="1"/>
  <c r="R510" i="6" s="1"/>
  <c r="Q2496" i="6" a="1"/>
  <c r="Q2496" i="6" s="1"/>
  <c r="R2496" i="6" s="1"/>
  <c r="Q1766" i="6" a="1"/>
  <c r="Q1766" i="6" s="1"/>
  <c r="R1766" i="6" s="1"/>
  <c r="Q7082" i="6" a="1"/>
  <c r="Q7082" i="6" s="1"/>
  <c r="R7082" i="6" s="1"/>
  <c r="Q3090" i="6" a="1"/>
  <c r="Q3090" i="6" s="1"/>
  <c r="R3090" i="6" s="1"/>
  <c r="Q1025" i="6" a="1"/>
  <c r="Q1025" i="6" s="1"/>
  <c r="R1025" i="6" s="1"/>
  <c r="Q3424" i="6" a="1"/>
  <c r="Q3424" i="6" s="1"/>
  <c r="R3424" i="6" s="1"/>
  <c r="Q5547" i="6" a="1"/>
  <c r="Q5547" i="6" s="1"/>
  <c r="R5547" i="6" s="1"/>
  <c r="Q150" i="6" a="1"/>
  <c r="Q150" i="6" s="1"/>
  <c r="R150" i="6" s="1"/>
  <c r="Q4162" i="6" a="1"/>
  <c r="Q4162" i="6" s="1"/>
  <c r="R4162" i="6" s="1"/>
  <c r="Q2934" i="6" a="1"/>
  <c r="Q2934" i="6" s="1"/>
  <c r="R2934" i="6" s="1"/>
  <c r="Q7018" i="6" a="1"/>
  <c r="Q7018" i="6" s="1"/>
  <c r="R7018" i="6" s="1"/>
  <c r="Q3422" i="6" a="1"/>
  <c r="Q3422" i="6" s="1"/>
  <c r="R3422" i="6" s="1"/>
  <c r="Q5337" i="6" a="1"/>
  <c r="Q5337" i="6" s="1"/>
  <c r="R5337" i="6" s="1"/>
  <c r="Q579" i="6" a="1"/>
  <c r="Q579" i="6" s="1"/>
  <c r="R579" i="6" s="1"/>
  <c r="Q1537" i="6" a="1"/>
  <c r="Q1537" i="6" s="1"/>
  <c r="R1537" i="6" s="1"/>
  <c r="Q5280" i="6" a="1"/>
  <c r="Q5280" i="6" s="1"/>
  <c r="R5280" i="6" s="1"/>
  <c r="Q3914" i="6" a="1"/>
  <c r="Q3914" i="6" s="1"/>
  <c r="R3914" i="6" s="1"/>
  <c r="Q6631" i="6" a="1"/>
  <c r="Q6631" i="6" s="1"/>
  <c r="R6631" i="6" s="1"/>
  <c r="Q248" i="6" a="1"/>
  <c r="Q248" i="6" s="1"/>
  <c r="R248" i="6" s="1"/>
  <c r="Q2775" i="6" a="1"/>
  <c r="Q2775" i="6" s="1"/>
  <c r="R2775" i="6" s="1"/>
  <c r="Q5256" i="6" a="1"/>
  <c r="Q5256" i="6" s="1"/>
  <c r="R5256" i="6" s="1"/>
  <c r="Q5139" i="6" a="1"/>
  <c r="Q5139" i="6" s="1"/>
  <c r="R5139" i="6" s="1"/>
  <c r="Q3802" i="6" a="1"/>
  <c r="Q3802" i="6" s="1"/>
  <c r="R3802" i="6" s="1"/>
  <c r="Q3684" i="6" a="1"/>
  <c r="Q3684" i="6" s="1"/>
  <c r="R3684" i="6" s="1"/>
  <c r="Q5859" i="6" a="1"/>
  <c r="Q5859" i="6" s="1"/>
  <c r="R5859" i="6" s="1"/>
  <c r="Q6643" i="6" a="1"/>
  <c r="Q6643" i="6" s="1"/>
  <c r="R6643" i="6" s="1"/>
  <c r="Q6332" i="6" a="1"/>
  <c r="Q6332" i="6" s="1"/>
  <c r="R6332" i="6" s="1"/>
  <c r="Q7048" i="6" a="1"/>
  <c r="Q7048" i="6" s="1"/>
  <c r="R7048" i="6" s="1"/>
  <c r="Q707" i="6" a="1"/>
  <c r="Q707" i="6" s="1"/>
  <c r="R707" i="6" s="1"/>
  <c r="Q3851" i="6" a="1"/>
  <c r="Q3851" i="6" s="1"/>
  <c r="R3851" i="6" s="1"/>
  <c r="Q3259" i="6" a="1"/>
  <c r="Q3259" i="6" s="1"/>
  <c r="R3259" i="6" s="1"/>
  <c r="Q4622" i="6" a="1"/>
  <c r="Q4622" i="6" s="1"/>
  <c r="R4622" i="6" s="1"/>
  <c r="Q1021" i="6" a="1"/>
  <c r="Q1021" i="6" s="1"/>
  <c r="R1021" i="6" s="1"/>
  <c r="Q3383" i="6" a="1"/>
  <c r="Q3383" i="6" s="1"/>
  <c r="R3383" i="6" s="1"/>
  <c r="Q2993" i="6" a="1"/>
  <c r="Q2993" i="6" s="1"/>
  <c r="R2993" i="6" s="1"/>
  <c r="Q1592" i="6" a="1"/>
  <c r="Q1592" i="6" s="1"/>
  <c r="R1592" i="6" s="1"/>
  <c r="Q2909" i="6" a="1"/>
  <c r="Q2909" i="6" s="1"/>
  <c r="R2909" i="6" s="1"/>
  <c r="Q1998" i="6" a="1"/>
  <c r="Q1998" i="6" s="1"/>
  <c r="R1998" i="6" s="1"/>
  <c r="Q5601" i="6" a="1"/>
  <c r="Q5601" i="6" s="1"/>
  <c r="R5601" i="6" s="1"/>
  <c r="Q5486" i="6" a="1"/>
  <c r="Q5486" i="6" s="1"/>
  <c r="R5486" i="6" s="1"/>
  <c r="Q2238" i="6" a="1"/>
  <c r="Q2238" i="6" s="1"/>
  <c r="R2238" i="6" s="1"/>
  <c r="Q5581" i="6" a="1"/>
  <c r="Q5581" i="6" s="1"/>
  <c r="R5581" i="6" s="1"/>
  <c r="Q6263" i="6" a="1"/>
  <c r="Q6263" i="6" s="1"/>
  <c r="R6263" i="6" s="1"/>
  <c r="Q2910" i="6" a="1"/>
  <c r="Q2910" i="6" s="1"/>
  <c r="R2910" i="6" s="1"/>
  <c r="Q2804" i="6" a="1"/>
  <c r="Q2804" i="6" s="1"/>
  <c r="R2804" i="6" s="1"/>
  <c r="Q4216" i="6" a="1"/>
  <c r="Q4216" i="6" s="1"/>
  <c r="R4216" i="6" s="1"/>
  <c r="Q2669" i="6" a="1"/>
  <c r="Q2669" i="6" s="1"/>
  <c r="R2669" i="6" s="1"/>
  <c r="Q2714" i="6" a="1"/>
  <c r="Q2714" i="6" s="1"/>
  <c r="R2714" i="6" s="1"/>
  <c r="Q3714" i="6" a="1"/>
  <c r="Q3714" i="6" s="1"/>
  <c r="R3714" i="6" s="1"/>
  <c r="Q1417" i="6" a="1"/>
  <c r="Q1417" i="6" s="1"/>
  <c r="R1417" i="6" s="1"/>
  <c r="Q2028" i="6" a="1"/>
  <c r="Q2028" i="6" s="1"/>
  <c r="R2028" i="6" s="1"/>
  <c r="Q2231" i="6" a="1"/>
  <c r="Q2231" i="6" s="1"/>
  <c r="R2231" i="6" s="1"/>
  <c r="Q3793" i="6" a="1"/>
  <c r="Q3793" i="6" s="1"/>
  <c r="R3793" i="6" s="1"/>
  <c r="Q1653" i="6" a="1"/>
  <c r="Q1653" i="6" s="1"/>
  <c r="R1653" i="6" s="1"/>
  <c r="Q2010" i="6" a="1"/>
  <c r="Q2010" i="6" s="1"/>
  <c r="R2010" i="6" s="1"/>
  <c r="Q1349" i="6" a="1"/>
  <c r="Q1349" i="6" s="1"/>
  <c r="R1349" i="6" s="1"/>
  <c r="Q420" i="6" a="1"/>
  <c r="Q420" i="6" s="1"/>
  <c r="R420" i="6" s="1"/>
  <c r="Q3534" i="6" a="1"/>
  <c r="Q3534" i="6" s="1"/>
  <c r="R3534" i="6" s="1"/>
  <c r="Q4122" i="6" a="1"/>
  <c r="Q4122" i="6" s="1"/>
  <c r="R4122" i="6" s="1"/>
  <c r="Q3347" i="6" a="1"/>
  <c r="Q3347" i="6" s="1"/>
  <c r="R3347" i="6" s="1"/>
  <c r="Q191" i="6" a="1"/>
  <c r="Q191" i="6" s="1"/>
  <c r="R191" i="6" s="1"/>
  <c r="Q163" i="6" a="1"/>
  <c r="Q163" i="6" s="1"/>
  <c r="R163" i="6" s="1"/>
  <c r="Q2272" i="6" a="1"/>
  <c r="Q2272" i="6" s="1"/>
  <c r="R2272" i="6" s="1"/>
  <c r="Q2380" i="6" a="1"/>
  <c r="Q2380" i="6" s="1"/>
  <c r="R2380" i="6" s="1"/>
  <c r="Q1400" i="6" a="1"/>
  <c r="Q1400" i="6" s="1"/>
  <c r="R1400" i="6" s="1"/>
  <c r="Q5941" i="6" a="1"/>
  <c r="Q5941" i="6" s="1"/>
  <c r="R5941" i="6" s="1"/>
  <c r="Q6026" i="6" a="1"/>
  <c r="Q6026" i="6" s="1"/>
  <c r="R6026" i="6" s="1"/>
  <c r="Q2455" i="6" a="1"/>
  <c r="Q2455" i="6" s="1"/>
  <c r="R2455" i="6" s="1"/>
  <c r="Q4350" i="6" a="1"/>
  <c r="Q4350" i="6" s="1"/>
  <c r="R4350" i="6" s="1"/>
  <c r="Q2638" i="6" a="1"/>
  <c r="Q2638" i="6" s="1"/>
  <c r="R2638" i="6" s="1"/>
  <c r="Q5494" i="6" a="1"/>
  <c r="Q5494" i="6" s="1"/>
  <c r="R5494" i="6" s="1"/>
  <c r="Q4797" i="6" a="1"/>
  <c r="Q4797" i="6" s="1"/>
  <c r="R4797" i="6" s="1"/>
  <c r="Q2459" i="6" a="1"/>
  <c r="Q2459" i="6" s="1"/>
  <c r="R2459" i="6" s="1"/>
  <c r="Q5435" i="6" a="1"/>
  <c r="Q5435" i="6" s="1"/>
  <c r="R5435" i="6" s="1"/>
  <c r="Q351" i="6" a="1"/>
  <c r="Q351" i="6" s="1"/>
  <c r="R351" i="6" s="1"/>
  <c r="Q2792" i="6" a="1"/>
  <c r="Q2792" i="6" s="1"/>
  <c r="R2792" i="6" s="1"/>
  <c r="Q5904" i="6" a="1"/>
  <c r="Q5904" i="6" s="1"/>
  <c r="R5904" i="6" s="1"/>
  <c r="Q6012" i="6" a="1"/>
  <c r="Q6012" i="6" s="1"/>
  <c r="R6012" i="6" s="1"/>
  <c r="Q6689" i="6" a="1"/>
  <c r="Q6689" i="6" s="1"/>
  <c r="R6689" i="6" s="1"/>
  <c r="Q1112" i="6" a="1"/>
  <c r="Q1112" i="6" s="1"/>
  <c r="R1112" i="6" s="1"/>
  <c r="Q296" i="6" a="1"/>
  <c r="Q296" i="6" s="1"/>
  <c r="R296" i="6" s="1"/>
  <c r="Q2636" i="6" a="1"/>
  <c r="Q2636" i="6" s="1"/>
  <c r="R2636" i="6" s="1"/>
  <c r="Q2532" i="6" a="1"/>
  <c r="Q2532" i="6" s="1"/>
  <c r="R2532" i="6" s="1"/>
  <c r="Q5883" i="6" a="1"/>
  <c r="Q5883" i="6" s="1"/>
  <c r="R5883" i="6" s="1"/>
  <c r="Q5279" i="6" a="1"/>
  <c r="Q5279" i="6" s="1"/>
  <c r="R5279" i="6" s="1"/>
  <c r="Q4631" i="6" a="1"/>
  <c r="Q4631" i="6" s="1"/>
  <c r="R4631" i="6" s="1"/>
  <c r="Q5595" i="6" a="1"/>
  <c r="Q5595" i="6" s="1"/>
  <c r="R5595" i="6" s="1"/>
  <c r="Q6642" i="6" a="1"/>
  <c r="Q6642" i="6" s="1"/>
  <c r="R6642" i="6" s="1"/>
  <c r="Q3712" i="6" a="1"/>
  <c r="Q3712" i="6" s="1"/>
  <c r="R3712" i="6" s="1"/>
  <c r="Q4537" i="6" a="1"/>
  <c r="Q4537" i="6" s="1"/>
  <c r="R4537" i="6" s="1"/>
  <c r="Q1398" i="6" a="1"/>
  <c r="Q1398" i="6" s="1"/>
  <c r="R1398" i="6" s="1"/>
  <c r="Q489" i="6" a="1"/>
  <c r="Q489" i="6" s="1"/>
  <c r="R489" i="6" s="1"/>
  <c r="Q3811" i="6" a="1"/>
  <c r="Q3811" i="6" s="1"/>
  <c r="R3811" i="6" s="1"/>
  <c r="Q2217" i="6" a="1"/>
  <c r="Q2217" i="6" s="1"/>
  <c r="R2217" i="6" s="1"/>
  <c r="Q3731" i="6" a="1"/>
  <c r="Q3731" i="6" s="1"/>
  <c r="R3731" i="6" s="1"/>
  <c r="Q6765" i="6" a="1"/>
  <c r="Q6765" i="6" s="1"/>
  <c r="R6765" i="6" s="1"/>
  <c r="Q6002" i="6" a="1"/>
  <c r="Q6002" i="6" s="1"/>
  <c r="R6002" i="6" s="1"/>
  <c r="Q6073" i="6" a="1"/>
  <c r="Q6073" i="6" s="1"/>
  <c r="R6073" i="6" s="1"/>
  <c r="Q161" i="6" a="1"/>
  <c r="Q161" i="6" s="1"/>
  <c r="R161" i="6" s="1"/>
  <c r="Q167" i="6" a="1"/>
  <c r="Q167" i="6" s="1"/>
  <c r="R167" i="6" s="1"/>
  <c r="Q3804" i="6" a="1"/>
  <c r="Q3804" i="6" s="1"/>
  <c r="R3804" i="6" s="1"/>
  <c r="Q2159" i="6" a="1"/>
  <c r="Q2159" i="6" s="1"/>
  <c r="R2159" i="6" s="1"/>
  <c r="Q4867" i="6" a="1"/>
  <c r="Q4867" i="6" s="1"/>
  <c r="R4867" i="6" s="1"/>
  <c r="Q3685" i="6" a="1"/>
  <c r="Q3685" i="6" s="1"/>
  <c r="R3685" i="6" s="1"/>
  <c r="Q1343" i="6" a="1"/>
  <c r="Q1343" i="6" s="1"/>
  <c r="R1343" i="6" s="1"/>
  <c r="Q6786" i="6" a="1"/>
  <c r="Q6786" i="6" s="1"/>
  <c r="R6786" i="6" s="1"/>
  <c r="Q1600" i="6" a="1"/>
  <c r="Q1600" i="6" s="1"/>
  <c r="R1600" i="6" s="1"/>
  <c r="Q2683" i="6" a="1"/>
  <c r="Q2683" i="6" s="1"/>
  <c r="R2683" i="6" s="1"/>
  <c r="Q168" i="6" a="1"/>
  <c r="Q168" i="6" s="1"/>
  <c r="R168" i="6" s="1"/>
  <c r="Q3214" i="6" a="1"/>
  <c r="Q3214" i="6" s="1"/>
  <c r="R3214" i="6" s="1"/>
  <c r="Q1510" i="6" a="1"/>
  <c r="Q1510" i="6" s="1"/>
  <c r="R1510" i="6" s="1"/>
  <c r="Q3172" i="6" a="1"/>
  <c r="Q3172" i="6" s="1"/>
  <c r="R3172" i="6" s="1"/>
  <c r="Q662" i="6" a="1"/>
  <c r="Q662" i="6" s="1"/>
  <c r="R662" i="6" s="1"/>
  <c r="Q4329" i="6" a="1"/>
  <c r="Q4329" i="6" s="1"/>
  <c r="R4329" i="6" s="1"/>
  <c r="Q1195" i="6" a="1"/>
  <c r="Q1195" i="6" s="1"/>
  <c r="R1195" i="6" s="1"/>
  <c r="Q865" i="6" a="1"/>
  <c r="Q865" i="6" s="1"/>
  <c r="R865" i="6" s="1"/>
  <c r="Q2524" i="6" a="1"/>
  <c r="Q2524" i="6" s="1"/>
  <c r="R2524" i="6" s="1"/>
  <c r="Q6825" i="6" a="1"/>
  <c r="Q6825" i="6" s="1"/>
  <c r="R6825" i="6" s="1"/>
  <c r="Q3709" i="6" a="1"/>
  <c r="Q3709" i="6" s="1"/>
  <c r="R3709" i="6" s="1"/>
  <c r="Q3827" i="6" a="1"/>
  <c r="Q3827" i="6" s="1"/>
  <c r="R3827" i="6" s="1"/>
  <c r="Q1659" i="6" a="1"/>
  <c r="Q1659" i="6" s="1"/>
  <c r="R1659" i="6" s="1"/>
  <c r="Q6004" i="6" a="1"/>
  <c r="Q6004" i="6" s="1"/>
  <c r="R6004" i="6" s="1"/>
  <c r="Q3379" i="6" a="1"/>
  <c r="Q3379" i="6" s="1"/>
  <c r="R3379" i="6" s="1"/>
  <c r="Q1123" i="6" a="1"/>
  <c r="Q1123" i="6" s="1"/>
  <c r="R1123" i="6" s="1"/>
  <c r="Q4496" i="6" a="1"/>
  <c r="Q4496" i="6" s="1"/>
  <c r="R4496" i="6" s="1"/>
  <c r="Q1296" i="6" a="1"/>
  <c r="Q1296" i="6" s="1"/>
  <c r="R1296" i="6" s="1"/>
  <c r="Q305" i="6" a="1"/>
  <c r="Q305" i="6" s="1"/>
  <c r="R305" i="6" s="1"/>
  <c r="Q5840" i="6" a="1"/>
  <c r="Q5840" i="6" s="1"/>
  <c r="R5840" i="6" s="1"/>
  <c r="Q3786" i="6" a="1"/>
  <c r="Q3786" i="6" s="1"/>
  <c r="R3786" i="6" s="1"/>
  <c r="W3786" i="6" s="1"/>
  <c r="Q3570" i="6" a="1"/>
  <c r="Q3570" i="6" s="1"/>
  <c r="R3570" i="6" s="1"/>
  <c r="Q5197" i="6" a="1"/>
  <c r="Q5197" i="6" s="1"/>
  <c r="R5197" i="6" s="1"/>
  <c r="Q2043" i="6" a="1"/>
  <c r="Q2043" i="6" s="1"/>
  <c r="R2043" i="6" s="1"/>
  <c r="Q4019" i="6" a="1"/>
  <c r="Q4019" i="6" s="1"/>
  <c r="R4019" i="6" s="1"/>
  <c r="Q4132" i="6" a="1"/>
  <c r="Q4132" i="6" s="1"/>
  <c r="R4132" i="6" s="1"/>
  <c r="Q5198" i="6" a="1"/>
  <c r="Q5198" i="6" s="1"/>
  <c r="R5198" i="6" s="1"/>
  <c r="Q962" i="6" a="1"/>
  <c r="Q962" i="6" s="1"/>
  <c r="R962" i="6" s="1"/>
  <c r="Q5845" i="6" a="1"/>
  <c r="Q5845" i="6" s="1"/>
  <c r="R5845" i="6" s="1"/>
  <c r="Q3536" i="6" a="1"/>
  <c r="Q3536" i="6" s="1"/>
  <c r="R3536" i="6" s="1"/>
  <c r="Q2726" i="6" a="1"/>
  <c r="Q2726" i="6" s="1"/>
  <c r="R2726" i="6" s="1"/>
  <c r="Q659" i="6" a="1"/>
  <c r="Q659" i="6" s="1"/>
  <c r="R659" i="6" s="1"/>
  <c r="Q4858" i="6" a="1"/>
  <c r="Q4858" i="6" s="1"/>
  <c r="R4858" i="6" s="1"/>
  <c r="Q3119" i="6" a="1"/>
  <c r="Q3119" i="6" s="1"/>
  <c r="R3119" i="6" s="1"/>
  <c r="Q2495" i="6" a="1"/>
  <c r="Q2495" i="6" s="1"/>
  <c r="R2495" i="6" s="1"/>
  <c r="Q1476" i="6" a="1"/>
  <c r="Q1476" i="6" s="1"/>
  <c r="R1476" i="6" s="1"/>
  <c r="Q316" i="6" a="1"/>
  <c r="Q316" i="6" s="1"/>
  <c r="R316" i="6" s="1"/>
  <c r="Q2911" i="6" a="1"/>
  <c r="Q2911" i="6" s="1"/>
  <c r="R2911" i="6" s="1"/>
  <c r="Q3760" i="6" a="1"/>
  <c r="Q3760" i="6" s="1"/>
  <c r="R3760" i="6" s="1"/>
  <c r="Q4892" i="6" a="1"/>
  <c r="Q4892" i="6" s="1"/>
  <c r="R4892" i="6" s="1"/>
  <c r="Q2432" i="6" a="1"/>
  <c r="Q2432" i="6" s="1"/>
  <c r="R2432" i="6" s="1"/>
  <c r="Q4187" i="6" a="1"/>
  <c r="Q4187" i="6" s="1"/>
  <c r="R4187" i="6" s="1"/>
  <c r="Q2887" i="6" a="1"/>
  <c r="Q2887" i="6" s="1"/>
  <c r="R2887" i="6" s="1"/>
  <c r="Q602" i="6" a="1"/>
  <c r="Q602" i="6" s="1"/>
  <c r="R602" i="6" s="1"/>
  <c r="Q2641" i="6" a="1"/>
  <c r="Q2641" i="6" s="1"/>
  <c r="R2641" i="6" s="1"/>
  <c r="Q3258" i="6" a="1"/>
  <c r="Q3258" i="6" s="1"/>
  <c r="R3258" i="6" s="1"/>
  <c r="Q6083" i="6" a="1"/>
  <c r="Q6083" i="6" s="1"/>
  <c r="R6083" i="6" s="1"/>
  <c r="Q5736" i="6" a="1"/>
  <c r="Q5736" i="6" s="1"/>
  <c r="R5736" i="6" s="1"/>
  <c r="Q4080" i="6" a="1"/>
  <c r="Q4080" i="6" s="1"/>
  <c r="R4080" i="6" s="1"/>
  <c r="Q1869" i="6" a="1"/>
  <c r="Q1869" i="6" s="1"/>
  <c r="R1869" i="6" s="1"/>
  <c r="Q1453" i="6" a="1"/>
  <c r="Q1453" i="6" s="1"/>
  <c r="R1453" i="6" s="1"/>
  <c r="Q3408" i="6" a="1"/>
  <c r="Q3408" i="6" s="1"/>
  <c r="R3408" i="6" s="1"/>
  <c r="Q3674" i="6" a="1"/>
  <c r="Q3674" i="6" s="1"/>
  <c r="R3674" i="6" s="1"/>
  <c r="Q1992" i="6" a="1"/>
  <c r="Q1992" i="6" s="1"/>
  <c r="R1992" i="6" s="1"/>
  <c r="Q140" i="6" a="1"/>
  <c r="Q140" i="6" s="1"/>
  <c r="R140" i="6" s="1"/>
  <c r="Q6064" i="6" a="1"/>
  <c r="Q6064" i="6" s="1"/>
  <c r="R6064" i="6" s="1"/>
  <c r="Q5422" i="6" a="1"/>
  <c r="Q5422" i="6" s="1"/>
  <c r="R5422" i="6" s="1"/>
  <c r="Q1194" i="6" a="1"/>
  <c r="Q1194" i="6" s="1"/>
  <c r="R1194" i="6" s="1"/>
  <c r="Q4170" i="6" a="1"/>
  <c r="Q4170" i="6" s="1"/>
  <c r="R4170" i="6" s="1"/>
  <c r="Q691" i="6" a="1"/>
  <c r="Q691" i="6" s="1"/>
  <c r="R691" i="6" s="1"/>
  <c r="Q5624" i="6" a="1"/>
  <c r="Q5624" i="6" s="1"/>
  <c r="R5624" i="6" s="1"/>
  <c r="Q3717" i="6" a="1"/>
  <c r="Q3717" i="6" s="1"/>
  <c r="R3717" i="6" s="1"/>
  <c r="Q1981" i="6" a="1"/>
  <c r="Q1981" i="6" s="1"/>
  <c r="R1981" i="6" s="1"/>
  <c r="Q31" i="6" a="1"/>
  <c r="Q31" i="6" s="1"/>
  <c r="R31" i="6" s="1"/>
  <c r="Q4972" i="6" a="1"/>
  <c r="Q4972" i="6" s="1"/>
  <c r="R4972" i="6" s="1"/>
  <c r="Q3339" i="6" a="1"/>
  <c r="Q3339" i="6" s="1"/>
  <c r="R3339" i="6" s="1"/>
  <c r="Q5857" i="6" a="1"/>
  <c r="Q5857" i="6" s="1"/>
  <c r="R5857" i="6" s="1"/>
  <c r="Q6320" i="6" a="1"/>
  <c r="Q6320" i="6" s="1"/>
  <c r="R6320" i="6" s="1"/>
  <c r="Q2800" i="6" a="1"/>
  <c r="Q2800" i="6" s="1"/>
  <c r="R2800" i="6" s="1"/>
  <c r="Q6940" i="6" a="1"/>
  <c r="Q6940" i="6" s="1"/>
  <c r="R6940" i="6" s="1"/>
  <c r="Q5721" i="6" a="1"/>
  <c r="Q5721" i="6" s="1"/>
  <c r="R5721" i="6" s="1"/>
  <c r="Q7066" i="6" a="1"/>
  <c r="Q7066" i="6" s="1"/>
  <c r="R7066" i="6" s="1"/>
  <c r="Q5886" i="6" a="1"/>
  <c r="Q5886" i="6" s="1"/>
  <c r="R5886" i="6" s="1"/>
  <c r="Q1392" i="6" a="1"/>
  <c r="Q1392" i="6" s="1"/>
  <c r="R1392" i="6" s="1"/>
  <c r="Q1181" i="6" a="1"/>
  <c r="Q1181" i="6" s="1"/>
  <c r="R1181" i="6" s="1"/>
  <c r="Q1809" i="6" a="1"/>
  <c r="Q1809" i="6" s="1"/>
  <c r="R1809" i="6" s="1"/>
  <c r="Q3719" i="6" a="1"/>
  <c r="Q3719" i="6" s="1"/>
  <c r="R3719" i="6" s="1"/>
  <c r="Q2460" i="6" a="1"/>
  <c r="Q2460" i="6" s="1"/>
  <c r="R2460" i="6" s="1"/>
  <c r="Q5110" i="6" a="1"/>
  <c r="Q5110" i="6" s="1"/>
  <c r="R5110" i="6" s="1"/>
  <c r="Q1542" i="6" a="1"/>
  <c r="Q1542" i="6" s="1"/>
  <c r="R1542" i="6" s="1"/>
  <c r="Q3040" i="6" a="1"/>
  <c r="Q3040" i="6" s="1"/>
  <c r="R3040" i="6" s="1"/>
  <c r="Q1904" i="6" a="1"/>
  <c r="Q1904" i="6" s="1"/>
  <c r="R1904" i="6" s="1"/>
  <c r="Q4702" i="6" a="1"/>
  <c r="Q4702" i="6" s="1"/>
  <c r="R4702" i="6" s="1"/>
  <c r="Q375" i="6" a="1"/>
  <c r="Q375" i="6" s="1"/>
  <c r="R375" i="6" s="1"/>
  <c r="Q939" i="6" a="1"/>
  <c r="Q939" i="6" s="1"/>
  <c r="R939" i="6" s="1"/>
  <c r="Q4111" i="6" a="1"/>
  <c r="Q4111" i="6" s="1"/>
  <c r="R4111" i="6" s="1"/>
  <c r="Q5408" i="6" a="1"/>
  <c r="Q5408" i="6" s="1"/>
  <c r="R5408" i="6" s="1"/>
  <c r="Q6409" i="6" a="1"/>
  <c r="Q6409" i="6" s="1"/>
  <c r="R6409" i="6" s="1"/>
  <c r="Q6520" i="6" a="1"/>
  <c r="Q6520" i="6" s="1"/>
  <c r="R6520" i="6" s="1"/>
  <c r="Q769" i="6" a="1"/>
  <c r="Q769" i="6" s="1"/>
  <c r="R769" i="6" s="1"/>
  <c r="Q6514" i="6" a="1"/>
  <c r="Q6514" i="6" s="1"/>
  <c r="R6514" i="6" s="1"/>
  <c r="Q5695" i="6" a="1"/>
  <c r="Q5695" i="6" s="1"/>
  <c r="R5695" i="6" s="1"/>
  <c r="Q5160" i="6" a="1"/>
  <c r="Q5160" i="6" s="1"/>
  <c r="R5160" i="6" s="1"/>
  <c r="W5160" i="6" s="1"/>
  <c r="Q786" i="6" a="1"/>
  <c r="Q786" i="6" s="1"/>
  <c r="R786" i="6" s="1"/>
  <c r="Q5091" i="6" a="1"/>
  <c r="Q5091" i="6" s="1"/>
  <c r="R5091" i="6" s="1"/>
  <c r="Q1206" i="6" a="1"/>
  <c r="Q1206" i="6" s="1"/>
  <c r="R1206" i="6" s="1"/>
  <c r="Q4201" i="6" a="1"/>
  <c r="Q4201" i="6" s="1"/>
  <c r="R4201" i="6" s="1"/>
  <c r="Q4075" i="6" a="1"/>
  <c r="Q4075" i="6" s="1"/>
  <c r="R4075" i="6" s="1"/>
  <c r="Q2061" i="6" a="1"/>
  <c r="Q2061" i="6" s="1"/>
  <c r="R2061" i="6" s="1"/>
  <c r="Q1696" i="6" a="1"/>
  <c r="Q1696" i="6" s="1"/>
  <c r="R1696" i="6" s="1"/>
  <c r="Q1662" i="6" a="1"/>
  <c r="Q1662" i="6" s="1"/>
  <c r="R1662" i="6" s="1"/>
  <c r="Q6224" i="6" a="1"/>
  <c r="Q6224" i="6" s="1"/>
  <c r="R6224" i="6" s="1"/>
  <c r="Q14" i="6" a="1"/>
  <c r="Q14" i="6" s="1"/>
  <c r="R14" i="6" s="1"/>
  <c r="Q3512" i="6" a="1"/>
  <c r="Q3512" i="6" s="1"/>
  <c r="R3512" i="6" s="1"/>
  <c r="Q580" i="6" a="1"/>
  <c r="Q580" i="6" s="1"/>
  <c r="R580" i="6" s="1"/>
  <c r="Q4890" i="6" a="1"/>
  <c r="Q4890" i="6" s="1"/>
  <c r="R4890" i="6" s="1"/>
  <c r="Q1280" i="6" a="1"/>
  <c r="Q1280" i="6" s="1"/>
  <c r="R1280" i="6" s="1"/>
  <c r="Q6326" i="6" a="1"/>
  <c r="Q6326" i="6" s="1"/>
  <c r="R6326" i="6" s="1"/>
  <c r="Q4456" i="6" a="1"/>
  <c r="Q4456" i="6" s="1"/>
  <c r="R4456" i="6" s="1"/>
  <c r="Q1524" i="6" a="1"/>
  <c r="Q1524" i="6" s="1"/>
  <c r="R1524" i="6" s="1"/>
  <c r="Q1161" i="6" a="1"/>
  <c r="Q1161" i="6" s="1"/>
  <c r="R1161" i="6" s="1"/>
  <c r="Q4102" i="6" a="1"/>
  <c r="Q4102" i="6" s="1"/>
  <c r="R4102" i="6" s="1"/>
  <c r="Q1335" i="6" a="1"/>
  <c r="Q1335" i="6" s="1"/>
  <c r="R1335" i="6" s="1"/>
  <c r="Q5277" i="6" a="1"/>
  <c r="Q5277" i="6" s="1"/>
  <c r="R5277" i="6" s="1"/>
  <c r="Q3562" i="6" a="1"/>
  <c r="Q3562" i="6" s="1"/>
  <c r="R3562" i="6" s="1"/>
  <c r="Q3548" i="6" a="1"/>
  <c r="Q3548" i="6" s="1"/>
  <c r="R3548" i="6" s="1"/>
  <c r="Q6060" i="6" a="1"/>
  <c r="Q6060" i="6" s="1"/>
  <c r="R6060" i="6" s="1"/>
  <c r="Q2253" i="6" a="1"/>
  <c r="Q2253" i="6" s="1"/>
  <c r="R2253" i="6" s="1"/>
  <c r="Q1391" i="6" a="1"/>
  <c r="Q1391" i="6" s="1"/>
  <c r="R1391" i="6" s="1"/>
  <c r="Q3295" i="6" a="1"/>
  <c r="Q3295" i="6" s="1"/>
  <c r="R3295" i="6" s="1"/>
  <c r="Q5801" i="6" a="1"/>
  <c r="Q5801" i="6" s="1"/>
  <c r="R5801" i="6" s="1"/>
  <c r="Q5628" i="6" a="1"/>
  <c r="Q5628" i="6" s="1"/>
  <c r="R5628" i="6" s="1"/>
  <c r="Q3284" i="6" a="1"/>
  <c r="Q3284" i="6" s="1"/>
  <c r="R3284" i="6" s="1"/>
  <c r="Q5420" i="6" a="1"/>
  <c r="Q5420" i="6" s="1"/>
  <c r="R5420" i="6" s="1"/>
  <c r="Q2615" i="6" a="1"/>
  <c r="Q2615" i="6" s="1"/>
  <c r="R2615" i="6" s="1"/>
  <c r="Q6707" i="6" a="1"/>
  <c r="Q6707" i="6" s="1"/>
  <c r="R6707" i="6" s="1"/>
  <c r="Q6729" i="6" a="1"/>
  <c r="Q6729" i="6" s="1"/>
  <c r="R6729" i="6" s="1"/>
  <c r="Q2225" i="6" a="1"/>
  <c r="Q2225" i="6" s="1"/>
  <c r="R2225" i="6" s="1"/>
  <c r="Q1314" i="6" a="1"/>
  <c r="Q1314" i="6" s="1"/>
  <c r="R1314" i="6" s="1"/>
  <c r="Q6823" i="6" a="1"/>
  <c r="Q6823" i="6" s="1"/>
  <c r="R6823" i="6" s="1"/>
  <c r="Q5997" i="6" a="1"/>
  <c r="Q5997" i="6" s="1"/>
  <c r="R5997" i="6" s="1"/>
  <c r="Q2841" i="6" a="1"/>
  <c r="Q2841" i="6" s="1"/>
  <c r="R2841" i="6" s="1"/>
  <c r="Q5622" i="6" a="1"/>
  <c r="Q5622" i="6" s="1"/>
  <c r="R5622" i="6" s="1"/>
  <c r="Q7015" i="6" a="1"/>
  <c r="Q7015" i="6" s="1"/>
  <c r="R7015" i="6" s="1"/>
  <c r="Q1043" i="6" a="1"/>
  <c r="Q1043" i="6" s="1"/>
  <c r="R1043" i="6" s="1"/>
  <c r="Q6123" i="6" a="1"/>
  <c r="Q6123" i="6" s="1"/>
  <c r="R6123" i="6" s="1"/>
  <c r="Q2712" i="6" a="1"/>
  <c r="Q2712" i="6" s="1"/>
  <c r="R2712" i="6" s="1"/>
  <c r="Q5026" i="6" a="1"/>
  <c r="Q5026" i="6" s="1"/>
  <c r="R5026" i="6" s="1"/>
  <c r="Q5190" i="6" a="1"/>
  <c r="Q5190" i="6" s="1"/>
  <c r="R5190" i="6" s="1"/>
  <c r="Q5304" i="6" a="1"/>
  <c r="Q5304" i="6" s="1"/>
  <c r="R5304" i="6" s="1"/>
  <c r="W5304" i="6" s="1"/>
  <c r="Q1114" i="6" a="1"/>
  <c r="Q1114" i="6" s="1"/>
  <c r="R1114" i="6" s="1"/>
  <c r="Q3732" i="6" a="1"/>
  <c r="Q3732" i="6" s="1"/>
  <c r="R3732" i="6" s="1"/>
  <c r="Q6898" i="6" a="1"/>
  <c r="Q6898" i="6" s="1"/>
  <c r="R6898" i="6" s="1"/>
  <c r="Q3309" i="6" a="1"/>
  <c r="Q3309" i="6" s="1"/>
  <c r="R3309" i="6" s="1"/>
  <c r="Q3807" i="6" a="1"/>
  <c r="Q3807" i="6" s="1"/>
  <c r="R3807" i="6" s="1"/>
  <c r="Q1791" i="6" a="1"/>
  <c r="Q1791" i="6" s="1"/>
  <c r="R1791" i="6" s="1"/>
  <c r="Q2546" i="6" a="1"/>
  <c r="Q2546" i="6" s="1"/>
  <c r="R2546" i="6" s="1"/>
  <c r="Q4232" i="6" a="1"/>
  <c r="Q4232" i="6" s="1"/>
  <c r="R4232" i="6" s="1"/>
  <c r="Q5313" i="6" a="1"/>
  <c r="Q5313" i="6" s="1"/>
  <c r="R5313" i="6" s="1"/>
  <c r="Q5098" i="6" a="1"/>
  <c r="Q5098" i="6" s="1"/>
  <c r="R5098" i="6" s="1"/>
  <c r="Q1174" i="6" a="1"/>
  <c r="Q1174" i="6" s="1"/>
  <c r="R1174" i="6" s="1"/>
  <c r="Q1988" i="6" a="1"/>
  <c r="Q1988" i="6" s="1"/>
  <c r="R1988" i="6" s="1"/>
  <c r="Q5132" i="6" a="1"/>
  <c r="Q5132" i="6" s="1"/>
  <c r="R5132" i="6" s="1"/>
  <c r="Q5918" i="6" a="1"/>
  <c r="Q5918" i="6" s="1"/>
  <c r="R5918" i="6" s="1"/>
  <c r="Q12" i="6" a="1"/>
  <c r="Q12" i="6" s="1"/>
  <c r="R12" i="6" s="1"/>
  <c r="Q6312" i="6" a="1"/>
  <c r="Q6312" i="6" s="1"/>
  <c r="R6312" i="6" s="1"/>
  <c r="Q3866" i="6" a="1"/>
  <c r="Q3866" i="6" s="1"/>
  <c r="R3866" i="6" s="1"/>
  <c r="Q2950" i="6" a="1"/>
  <c r="Q2950" i="6" s="1"/>
  <c r="R2950" i="6" s="1"/>
  <c r="Q4965" i="6" a="1"/>
  <c r="Q4965" i="6" s="1"/>
  <c r="R4965" i="6" s="1"/>
  <c r="Q3185" i="6" a="1"/>
  <c r="Q3185" i="6" s="1"/>
  <c r="R3185" i="6" s="1"/>
  <c r="Q1518" i="6" a="1"/>
  <c r="Q1518" i="6" s="1"/>
  <c r="R1518" i="6" s="1"/>
  <c r="Q6173" i="6" a="1"/>
  <c r="Q6173" i="6" s="1"/>
  <c r="R6173" i="6" s="1"/>
  <c r="Q2744" i="6" a="1"/>
  <c r="Q2744" i="6" s="1"/>
  <c r="R2744" i="6" s="1"/>
  <c r="Q251" i="6" a="1"/>
  <c r="Q251" i="6" s="1"/>
  <c r="R251" i="6" s="1"/>
  <c r="Q4750" i="6" a="1"/>
  <c r="Q4750" i="6" s="1"/>
  <c r="R4750" i="6" s="1"/>
  <c r="Q3164" i="6" a="1"/>
  <c r="Q3164" i="6" s="1"/>
  <c r="R3164" i="6" s="1"/>
  <c r="Q1930" i="6" a="1"/>
  <c r="Q1930" i="6" s="1"/>
  <c r="R1930" i="6" s="1"/>
  <c r="Q4829" i="6" a="1"/>
  <c r="Q4829" i="6" s="1"/>
  <c r="R4829" i="6" s="1"/>
  <c r="Q776" i="6" a="1"/>
  <c r="Q776" i="6" s="1"/>
  <c r="R776" i="6" s="1"/>
  <c r="Q5266" i="6" a="1"/>
  <c r="Q5266" i="6" s="1"/>
  <c r="R5266" i="6" s="1"/>
  <c r="Q3982" i="6" a="1"/>
  <c r="Q3982" i="6" s="1"/>
  <c r="R3982" i="6" s="1"/>
  <c r="Q5696" i="6" a="1"/>
  <c r="Q5696" i="6" s="1"/>
  <c r="R5696" i="6" s="1"/>
  <c r="Q4268" i="6" a="1"/>
  <c r="Q4268" i="6" s="1"/>
  <c r="R4268" i="6" s="1"/>
  <c r="Q6291" i="6" a="1"/>
  <c r="Q6291" i="6" s="1"/>
  <c r="R6291" i="6" s="1"/>
  <c r="Q6102" i="6" a="1"/>
  <c r="Q6102" i="6" s="1"/>
  <c r="R6102" i="6" s="1"/>
  <c r="Q6348" i="6" a="1"/>
  <c r="Q6348" i="6" s="1"/>
  <c r="R6348" i="6" s="1"/>
  <c r="Q1250" i="6" a="1"/>
  <c r="Q1250" i="6" s="1"/>
  <c r="R1250" i="6" s="1"/>
  <c r="Q1094" i="6" a="1"/>
  <c r="Q1094" i="6" s="1"/>
  <c r="R1094" i="6" s="1"/>
  <c r="Q5065" i="6" a="1"/>
  <c r="Q5065" i="6" s="1"/>
  <c r="R5065" i="6" s="1"/>
  <c r="Q4869" i="6" a="1"/>
  <c r="Q4869" i="6" s="1"/>
  <c r="R4869" i="6" s="1"/>
  <c r="Q2255" i="6" a="1"/>
  <c r="Q2255" i="6" s="1"/>
  <c r="R2255" i="6" s="1"/>
  <c r="Q2835" i="6" a="1"/>
  <c r="Q2835" i="6" s="1"/>
  <c r="R2835" i="6" s="1"/>
  <c r="Q7031" i="6" a="1"/>
  <c r="Q7031" i="6" s="1"/>
  <c r="R7031" i="6" s="1"/>
  <c r="Q6549" i="6" a="1"/>
  <c r="Q6549" i="6" s="1"/>
  <c r="R6549" i="6" s="1"/>
  <c r="Q3887" i="6" a="1"/>
  <c r="Q3887" i="6" s="1"/>
  <c r="R3887" i="6" s="1"/>
  <c r="Q938" i="6" a="1"/>
  <c r="Q938" i="6" s="1"/>
  <c r="R938" i="6" s="1"/>
  <c r="Q3725" i="6" a="1"/>
  <c r="Q3725" i="6" s="1"/>
  <c r="R3725" i="6" s="1"/>
  <c r="Q3188" i="6" a="1"/>
  <c r="Q3188" i="6" s="1"/>
  <c r="R3188" i="6" s="1"/>
  <c r="Q804" i="6" a="1"/>
  <c r="Q804" i="6" s="1"/>
  <c r="R804" i="6" s="1"/>
  <c r="Q4470" i="6" a="1"/>
  <c r="Q4470" i="6" s="1"/>
  <c r="R4470" i="6" s="1"/>
  <c r="Q1769" i="6" a="1"/>
  <c r="Q1769" i="6" s="1"/>
  <c r="R1769" i="6" s="1"/>
  <c r="Q5092" i="6" a="1"/>
  <c r="Q5092" i="6" s="1"/>
  <c r="R5092" i="6" s="1"/>
  <c r="Q5613" i="6" a="1"/>
  <c r="Q5613" i="6" s="1"/>
  <c r="R5613" i="6" s="1"/>
  <c r="Q5371" i="6" a="1"/>
  <c r="Q5371" i="6" s="1"/>
  <c r="R5371" i="6" s="1"/>
  <c r="Q6973" i="6" a="1"/>
  <c r="Q6973" i="6" s="1"/>
  <c r="R6973" i="6" s="1"/>
  <c r="Q453" i="6" a="1"/>
  <c r="Q453" i="6" s="1"/>
  <c r="R453" i="6" s="1"/>
  <c r="Q4816" i="6" a="1"/>
  <c r="Q4816" i="6" s="1"/>
  <c r="R4816" i="6" s="1"/>
  <c r="Q1049" i="6" a="1"/>
  <c r="Q1049" i="6" s="1"/>
  <c r="R1049" i="6" s="1"/>
  <c r="Q6833" i="6" a="1"/>
  <c r="Q6833" i="6" s="1"/>
  <c r="R6833" i="6" s="1"/>
  <c r="Q3822" i="6" a="1"/>
  <c r="Q3822" i="6" s="1"/>
  <c r="R3822" i="6" s="1"/>
  <c r="Q269" i="6" a="1"/>
  <c r="Q269" i="6" s="1"/>
  <c r="R269" i="6" s="1"/>
  <c r="Q2755" i="6" a="1"/>
  <c r="Q2755" i="6" s="1"/>
  <c r="R2755" i="6" s="1"/>
  <c r="Q4181" i="6" a="1"/>
  <c r="Q4181" i="6" s="1"/>
  <c r="R4181" i="6" s="1"/>
  <c r="Q5834" i="6" a="1"/>
  <c r="Q5834" i="6" s="1"/>
  <c r="R5834" i="6" s="1"/>
  <c r="W5834" i="6" s="1"/>
  <c r="Q1552" i="6" a="1"/>
  <c r="Q1552" i="6" s="1"/>
  <c r="R1552" i="6" s="1"/>
  <c r="Q6872" i="6" a="1"/>
  <c r="Q6872" i="6" s="1"/>
  <c r="R6872" i="6" s="1"/>
  <c r="Q1597" i="6" a="1"/>
  <c r="Q1597" i="6" s="1"/>
  <c r="R1597" i="6" s="1"/>
  <c r="Q1243" i="6" a="1"/>
  <c r="Q1243" i="6" s="1"/>
  <c r="R1243" i="6" s="1"/>
  <c r="Q1978" i="6" a="1"/>
  <c r="Q1978" i="6" s="1"/>
  <c r="R1978" i="6" s="1"/>
  <c r="Q1793" i="6" a="1"/>
  <c r="Q1793" i="6" s="1"/>
  <c r="R1793" i="6" s="1"/>
  <c r="Q136" i="6" a="1"/>
  <c r="Q136" i="6" s="1"/>
  <c r="R136" i="6" s="1"/>
  <c r="Q4983" i="6" a="1"/>
  <c r="Q4983" i="6" s="1"/>
  <c r="R4983" i="6" s="1"/>
  <c r="Q2839" i="6" a="1"/>
  <c r="Q2839" i="6" s="1"/>
  <c r="R2839" i="6" s="1"/>
  <c r="Q6592" i="6" a="1"/>
  <c r="Q6592" i="6" s="1"/>
  <c r="R6592" i="6" s="1"/>
  <c r="Q3784" i="6" a="1"/>
  <c r="Q3784" i="6" s="1"/>
  <c r="R3784" i="6" s="1"/>
  <c r="Q7100" i="6" a="1"/>
  <c r="Q7100" i="6" s="1"/>
  <c r="R7100" i="6" s="1"/>
  <c r="Q1442" i="6" a="1"/>
  <c r="Q1442" i="6" s="1"/>
  <c r="R1442" i="6" s="1"/>
  <c r="Q6820" i="6" a="1"/>
  <c r="Q6820" i="6" s="1"/>
  <c r="R6820" i="6" s="1"/>
  <c r="Q315" i="6" a="1"/>
  <c r="Q315" i="6" s="1"/>
  <c r="R315" i="6" s="1"/>
  <c r="Q561" i="6" a="1"/>
  <c r="Q561" i="6" s="1"/>
  <c r="R561" i="6" s="1"/>
  <c r="Q6866" i="6" a="1"/>
  <c r="Q6866" i="6" s="1"/>
  <c r="R6866" i="6" s="1"/>
  <c r="Q6912" i="6" a="1"/>
  <c r="Q6912" i="6" s="1"/>
  <c r="R6912" i="6" s="1"/>
  <c r="Q3588" i="6" a="1"/>
  <c r="Q3588" i="6" s="1"/>
  <c r="R3588" i="6" s="1"/>
  <c r="Q2522" i="6" a="1"/>
  <c r="Q2522" i="6" s="1"/>
  <c r="R2522" i="6" s="1"/>
  <c r="Q391" i="6" a="1"/>
  <c r="Q391" i="6" s="1"/>
  <c r="R391" i="6" s="1"/>
  <c r="Q3801" i="6" a="1"/>
  <c r="Q3801" i="6" s="1"/>
  <c r="R3801" i="6" s="1"/>
  <c r="Q3155" i="6" a="1"/>
  <c r="Q3155" i="6" s="1"/>
  <c r="R3155" i="6" s="1"/>
  <c r="Q2665" i="6" a="1"/>
  <c r="Q2665" i="6" s="1"/>
  <c r="R2665" i="6" s="1"/>
  <c r="Q4700" i="6" a="1"/>
  <c r="Q4700" i="6" s="1"/>
  <c r="R4700" i="6" s="1"/>
  <c r="Q4404" i="6" a="1"/>
  <c r="Q4404" i="6" s="1"/>
  <c r="R4404" i="6" s="1"/>
  <c r="Q3839" i="6" a="1"/>
  <c r="Q3839" i="6" s="1"/>
  <c r="R3839" i="6" s="1"/>
  <c r="Q6599" i="6" a="1"/>
  <c r="Q6599" i="6" s="1"/>
  <c r="R6599" i="6" s="1"/>
  <c r="Q2400" i="6" a="1"/>
  <c r="Q2400" i="6" s="1"/>
  <c r="R2400" i="6" s="1"/>
  <c r="Q3441" i="6" a="1"/>
  <c r="Q3441" i="6" s="1"/>
  <c r="R3441" i="6" s="1"/>
  <c r="Q2168" i="6" a="1"/>
  <c r="Q2168" i="6" s="1"/>
  <c r="R2168" i="6" s="1"/>
  <c r="Q2694" i="6" a="1"/>
  <c r="Q2694" i="6" s="1"/>
  <c r="Q4679" i="6" a="1"/>
  <c r="Q4679" i="6" s="1"/>
  <c r="Q5318" i="6" a="1"/>
  <c r="Q5318" i="6" s="1"/>
  <c r="Q3692" i="6" a="1"/>
  <c r="Q3692" i="6" s="1"/>
  <c r="Q5342" i="6" a="1"/>
  <c r="Q5342" i="6" s="1"/>
  <c r="Q15" i="6" a="1"/>
  <c r="Q15" i="6" s="1"/>
  <c r="Q1605" i="6" a="1"/>
  <c r="Q1605" i="6" s="1"/>
  <c r="R1605" i="6" s="1"/>
  <c r="Q4937" i="6" a="1"/>
  <c r="Q4937" i="6" s="1"/>
  <c r="R4937" i="6" s="1"/>
  <c r="Q6506" i="6" a="1"/>
  <c r="Q6506" i="6" s="1"/>
  <c r="R6506" i="6" s="1"/>
  <c r="Q3651" i="6" a="1"/>
  <c r="Q3651" i="6" s="1"/>
  <c r="R3651" i="6" s="1"/>
  <c r="Q1823" i="6" a="1"/>
  <c r="Q1823" i="6" s="1"/>
  <c r="R1823" i="6" s="1"/>
  <c r="Q3060" i="6" a="1"/>
  <c r="Q3060" i="6" s="1"/>
  <c r="R3060" i="6" s="1"/>
  <c r="Q3843" i="6" a="1"/>
  <c r="Q3843" i="6" s="1"/>
  <c r="R3843" i="6" s="1"/>
  <c r="Q3703" i="6" a="1"/>
  <c r="Q3703" i="6" s="1"/>
  <c r="R3703" i="6" s="1"/>
  <c r="Q2486" i="6" a="1"/>
  <c r="Q2486" i="6" s="1"/>
  <c r="R2486" i="6" s="1"/>
  <c r="Q1264" i="6" a="1"/>
  <c r="Q1264" i="6" s="1"/>
  <c r="R1264" i="6" s="1"/>
  <c r="Q166" i="6" a="1"/>
  <c r="Q166" i="6" s="1"/>
  <c r="R166" i="6" s="1"/>
  <c r="S5042" i="6" a="1"/>
  <c r="S5042" i="6" s="1"/>
  <c r="T5042" i="6" s="1"/>
  <c r="S5730" i="6" a="1"/>
  <c r="S5730" i="6" s="1"/>
  <c r="T5730" i="6" s="1"/>
  <c r="S5701" i="6" a="1"/>
  <c r="S5701" i="6" s="1"/>
  <c r="T5701" i="6" s="1"/>
  <c r="S2537" i="6" a="1"/>
  <c r="S2537" i="6" s="1"/>
  <c r="T2537" i="6" s="1"/>
  <c r="S4781" i="6" a="1"/>
  <c r="S4781" i="6" s="1"/>
  <c r="T4781" i="6" s="1"/>
  <c r="S2209" i="6" a="1"/>
  <c r="S2209" i="6" s="1"/>
  <c r="T2209" i="6" s="1"/>
  <c r="S5283" i="6" a="1"/>
  <c r="S5283" i="6" s="1"/>
  <c r="T5283" i="6" s="1"/>
  <c r="S3084" i="6" a="1"/>
  <c r="S3084" i="6" s="1"/>
  <c r="T3084" i="6" s="1"/>
  <c r="S524" i="6" a="1"/>
  <c r="S524" i="6" s="1"/>
  <c r="T524" i="6" s="1"/>
  <c r="S1027" i="6" a="1"/>
  <c r="S1027" i="6" s="1"/>
  <c r="T1027" i="6" s="1"/>
  <c r="S6473" i="6" a="1"/>
  <c r="S6473" i="6" s="1"/>
  <c r="T6473" i="6" s="1"/>
  <c r="S262" i="6" a="1"/>
  <c r="S262" i="6" s="1"/>
  <c r="T262" i="6" s="1"/>
  <c r="S5325" i="6" a="1"/>
  <c r="S5325" i="6" s="1"/>
  <c r="T5325" i="6" s="1"/>
  <c r="S4651" i="6" a="1"/>
  <c r="S4651" i="6" s="1"/>
  <c r="T4651" i="6" s="1"/>
  <c r="S2361" i="6" a="1"/>
  <c r="S2361" i="6" s="1"/>
  <c r="T2361" i="6" s="1"/>
  <c r="S1478" i="6" a="1"/>
  <c r="S1478" i="6" s="1"/>
  <c r="T1478" i="6" s="1"/>
  <c r="S4052" i="6" a="1"/>
  <c r="S4052" i="6" s="1"/>
  <c r="T4052" i="6" s="1"/>
  <c r="S2781" i="6" a="1"/>
  <c r="S2781" i="6" s="1"/>
  <c r="T2781" i="6" s="1"/>
  <c r="S6026" i="6" a="1"/>
  <c r="S6026" i="6" s="1"/>
  <c r="T6026" i="6" s="1"/>
  <c r="V6026" i="6" s="1"/>
  <c r="U6026" i="6" s="1"/>
  <c r="S4967" i="6" a="1"/>
  <c r="S4967" i="6" s="1"/>
  <c r="T4967" i="6" s="1"/>
  <c r="S6842" i="6" a="1"/>
  <c r="S6842" i="6" s="1"/>
  <c r="T6842" i="6" s="1"/>
  <c r="S2348" i="6" a="1"/>
  <c r="S2348" i="6" s="1"/>
  <c r="T2348" i="6" s="1"/>
  <c r="S6557" i="6" a="1"/>
  <c r="S6557" i="6" s="1"/>
  <c r="T6557" i="6" s="1"/>
  <c r="S3480" i="6" a="1"/>
  <c r="S3480" i="6" s="1"/>
  <c r="T3480" i="6" s="1"/>
  <c r="S4579" i="6" a="1"/>
  <c r="S4579" i="6" s="1"/>
  <c r="T4579" i="6" s="1"/>
  <c r="S5878" i="6" a="1"/>
  <c r="S5878" i="6" s="1"/>
  <c r="T5878" i="6" s="1"/>
  <c r="S706" i="6" a="1"/>
  <c r="S706" i="6" s="1"/>
  <c r="T706" i="6" s="1"/>
  <c r="S3609" i="6" a="1"/>
  <c r="S3609" i="6" s="1"/>
  <c r="T3609" i="6" s="1"/>
  <c r="S5034" i="6" a="1"/>
  <c r="S5034" i="6" s="1"/>
  <c r="T5034" i="6" s="1"/>
  <c r="S531" i="6" a="1"/>
  <c r="S531" i="6" s="1"/>
  <c r="T531" i="6" s="1"/>
  <c r="S1231" i="6" a="1"/>
  <c r="S1231" i="6" s="1"/>
  <c r="T1231" i="6" s="1"/>
  <c r="V1231" i="6" s="1"/>
  <c r="U1231" i="6" s="1"/>
  <c r="S958" i="6" a="1"/>
  <c r="S958" i="6" s="1"/>
  <c r="T958" i="6" s="1"/>
  <c r="S3482" i="6" a="1"/>
  <c r="S3482" i="6" s="1"/>
  <c r="T3482" i="6" s="1"/>
  <c r="S3845" i="6" a="1"/>
  <c r="S3845" i="6" s="1"/>
  <c r="T3845" i="6" s="1"/>
  <c r="S1468" i="6" a="1"/>
  <c r="S1468" i="6" s="1"/>
  <c r="T1468" i="6" s="1"/>
  <c r="S4618" i="6" a="1"/>
  <c r="S4618" i="6" s="1"/>
  <c r="T4618" i="6" s="1"/>
  <c r="V4618" i="6" s="1"/>
  <c r="U4618" i="6" s="1"/>
  <c r="S1675" i="6" a="1"/>
  <c r="S1675" i="6" s="1"/>
  <c r="T1675" i="6" s="1"/>
  <c r="S5006" i="6" a="1"/>
  <c r="S5006" i="6" s="1"/>
  <c r="T5006" i="6" s="1"/>
  <c r="S5831" i="6" a="1"/>
  <c r="S5831" i="6" s="1"/>
  <c r="T5831" i="6" s="1"/>
  <c r="V5831" i="6" s="1"/>
  <c r="U5831" i="6" s="1"/>
  <c r="S1362" i="6" a="1"/>
  <c r="S1362" i="6" s="1"/>
  <c r="T1362" i="6" s="1"/>
  <c r="V1362" i="6" s="1"/>
  <c r="U1362" i="6" s="1"/>
  <c r="S6539" i="6" a="1"/>
  <c r="S6539" i="6" s="1"/>
  <c r="T6539" i="6" s="1"/>
  <c r="S275" i="6" a="1"/>
  <c r="S275" i="6" s="1"/>
  <c r="T275" i="6" s="1"/>
  <c r="V275" i="6" s="1"/>
  <c r="U275" i="6" s="1"/>
  <c r="S6833" i="6" a="1"/>
  <c r="S6833" i="6" s="1"/>
  <c r="T6833" i="6" s="1"/>
  <c r="V6833" i="6" s="1"/>
  <c r="U6833" i="6" s="1"/>
  <c r="S5408" i="6" a="1"/>
  <c r="S5408" i="6" s="1"/>
  <c r="T5408" i="6" s="1"/>
  <c r="V5408" i="6" s="1"/>
  <c r="U5408" i="6" s="1"/>
  <c r="S280" i="6" a="1"/>
  <c r="S280" i="6" s="1"/>
  <c r="T280" i="6" s="1"/>
  <c r="V280" i="6" s="1"/>
  <c r="U280" i="6" s="1"/>
  <c r="S508" i="6" a="1"/>
  <c r="S508" i="6" s="1"/>
  <c r="T508" i="6" s="1"/>
  <c r="V508" i="6" s="1"/>
  <c r="U508" i="6" s="1"/>
  <c r="S4686" i="6" a="1"/>
  <c r="S4686" i="6" s="1"/>
  <c r="T4686" i="6" s="1"/>
  <c r="S2751" i="6" a="1"/>
  <c r="S2751" i="6" s="1"/>
  <c r="T2751" i="6" s="1"/>
  <c r="V2751" i="6" s="1"/>
  <c r="U2751" i="6" s="1"/>
  <c r="S5502" i="6" a="1"/>
  <c r="S5502" i="6" s="1"/>
  <c r="T5502" i="6" s="1"/>
  <c r="V5502" i="6" s="1"/>
  <c r="U5502" i="6" s="1"/>
  <c r="S3696" i="6" a="1"/>
  <c r="S3696" i="6" s="1"/>
  <c r="T3696" i="6" s="1"/>
  <c r="V3696" i="6" s="1"/>
  <c r="U3696" i="6" s="1"/>
  <c r="S6528" i="6" a="1"/>
  <c r="S6528" i="6" s="1"/>
  <c r="T6528" i="6" s="1"/>
  <c r="V6528" i="6" s="1"/>
  <c r="U6528" i="6" s="1"/>
  <c r="S2914" i="6" a="1"/>
  <c r="S2914" i="6" s="1"/>
  <c r="T2914" i="6" s="1"/>
  <c r="V2914" i="6" s="1"/>
  <c r="U2914" i="6" s="1"/>
  <c r="S5953" i="6" a="1"/>
  <c r="S5953" i="6" s="1"/>
  <c r="T5953" i="6" s="1"/>
  <c r="V5953" i="6" s="1"/>
  <c r="U5953" i="6" s="1"/>
  <c r="S3424" i="6" a="1"/>
  <c r="S3424" i="6" s="1"/>
  <c r="T3424" i="6" s="1"/>
  <c r="V3424" i="6" s="1"/>
  <c r="U3424" i="6" s="1"/>
  <c r="S2293" i="6" a="1"/>
  <c r="S2293" i="6" s="1"/>
  <c r="T2293" i="6" s="1"/>
  <c r="V2293" i="6" s="1"/>
  <c r="U2293" i="6" s="1"/>
  <c r="S834" i="6" a="1"/>
  <c r="S834" i="6" s="1"/>
  <c r="T834" i="6" s="1"/>
  <c r="V834" i="6" s="1"/>
  <c r="U834" i="6" s="1"/>
  <c r="S3817" i="6" a="1"/>
  <c r="S3817" i="6" s="1"/>
  <c r="T3817" i="6" s="1"/>
  <c r="V3817" i="6" s="1"/>
  <c r="U3817" i="6" s="1"/>
  <c r="S4035" i="6" a="1"/>
  <c r="S4035" i="6" s="1"/>
  <c r="T4035" i="6" s="1"/>
  <c r="V4035" i="6" s="1"/>
  <c r="U4035" i="6" s="1"/>
  <c r="S1774" i="6" a="1"/>
  <c r="S1774" i="6" s="1"/>
  <c r="T1774" i="6" s="1"/>
  <c r="V1774" i="6" s="1"/>
  <c r="U1774" i="6" s="1"/>
  <c r="S3946" i="6" a="1"/>
  <c r="S3946" i="6" s="1"/>
  <c r="T3946" i="6" s="1"/>
  <c r="V3946" i="6" s="1"/>
  <c r="U3946" i="6" s="1"/>
  <c r="S6025" i="6" a="1"/>
  <c r="S6025" i="6" s="1"/>
  <c r="T6025" i="6" s="1"/>
  <c r="V6025" i="6" s="1"/>
  <c r="U6025" i="6" s="1"/>
  <c r="S2362" i="6" a="1"/>
  <c r="S2362" i="6" s="1"/>
  <c r="T2362" i="6" s="1"/>
  <c r="S5230" i="6" a="1"/>
  <c r="S5230" i="6" s="1"/>
  <c r="T5230" i="6" s="1"/>
  <c r="V5230" i="6" s="1"/>
  <c r="U5230" i="6" s="1"/>
  <c r="S5840" i="6" a="1"/>
  <c r="S5840" i="6" s="1"/>
  <c r="T5840" i="6" s="1"/>
  <c r="V5840" i="6" s="1"/>
  <c r="U5840" i="6" s="1"/>
  <c r="S4900" i="6" a="1"/>
  <c r="S4900" i="6" s="1"/>
  <c r="T4900" i="6" s="1"/>
  <c r="V4900" i="6" s="1"/>
  <c r="U4900" i="6" s="1"/>
  <c r="S638" i="6" a="1"/>
  <c r="S638" i="6" s="1"/>
  <c r="T638" i="6" s="1"/>
  <c r="V638" i="6" s="1"/>
  <c r="U638" i="6" s="1"/>
  <c r="S5652" i="6" a="1"/>
  <c r="S5652" i="6" s="1"/>
  <c r="T5652" i="6" s="1"/>
  <c r="V5652" i="6" s="1"/>
  <c r="U5652" i="6" s="1"/>
  <c r="S4110" i="6" a="1"/>
  <c r="S4110" i="6" s="1"/>
  <c r="T4110" i="6" s="1"/>
  <c r="V4110" i="6" s="1"/>
  <c r="U4110" i="6" s="1"/>
  <c r="S5253" i="6" a="1"/>
  <c r="S5253" i="6" s="1"/>
  <c r="T5253" i="6" s="1"/>
  <c r="V5253" i="6" s="1"/>
  <c r="U5253" i="6" s="1"/>
  <c r="S3833" i="6" a="1"/>
  <c r="S3833" i="6" s="1"/>
  <c r="T3833" i="6" s="1"/>
  <c r="V3833" i="6" s="1"/>
  <c r="U3833" i="6" s="1"/>
  <c r="S962" i="6" a="1"/>
  <c r="S962" i="6" s="1"/>
  <c r="T962" i="6" s="1"/>
  <c r="V962" i="6" s="1"/>
  <c r="U962" i="6" s="1"/>
  <c r="S453" i="6" a="1"/>
  <c r="S453" i="6" s="1"/>
  <c r="T453" i="6" s="1"/>
  <c r="V453" i="6" s="1"/>
  <c r="U453" i="6" s="1"/>
  <c r="S1951" i="6" a="1"/>
  <c r="S1951" i="6" s="1"/>
  <c r="T1951" i="6" s="1"/>
  <c r="V1951" i="6" s="1"/>
  <c r="U1951" i="6" s="1"/>
  <c r="S4702" i="6" a="1"/>
  <c r="S4702" i="6" s="1"/>
  <c r="T4702" i="6" s="1"/>
  <c r="V4702" i="6" s="1"/>
  <c r="U4702" i="6" s="1"/>
  <c r="S4836" i="6" a="1"/>
  <c r="S4836" i="6" s="1"/>
  <c r="T4836" i="6" s="1"/>
  <c r="V4836" i="6" s="1"/>
  <c r="U4836" i="6" s="1"/>
  <c r="S6476" i="6" a="1"/>
  <c r="S6476" i="6" s="1"/>
  <c r="T6476" i="6" s="1"/>
  <c r="V6476" i="6" s="1"/>
  <c r="U6476" i="6" s="1"/>
  <c r="S1206" i="6" a="1"/>
  <c r="S1206" i="6" s="1"/>
  <c r="T1206" i="6" s="1"/>
  <c r="V1206" i="6" s="1"/>
  <c r="U1206" i="6" s="1"/>
  <c r="S4693" i="6" a="1"/>
  <c r="S4693" i="6" s="1"/>
  <c r="T4693" i="6" s="1"/>
  <c r="V4693" i="6" s="1"/>
  <c r="U4693" i="6" s="1"/>
  <c r="S6523" i="6" a="1"/>
  <c r="S6523" i="6" s="1"/>
  <c r="T6523" i="6" s="1"/>
  <c r="V6523" i="6" s="1"/>
  <c r="U6523" i="6" s="1"/>
  <c r="S1953" i="6" a="1"/>
  <c r="S1953" i="6" s="1"/>
  <c r="T1953" i="6" s="1"/>
  <c r="V1953" i="6" s="1"/>
  <c r="U1953" i="6" s="1"/>
  <c r="S94" i="6" a="1"/>
  <c r="S94" i="6" s="1"/>
  <c r="T94" i="6" s="1"/>
  <c r="V94" i="6" s="1"/>
  <c r="U94" i="6" s="1"/>
  <c r="S3267" i="6" a="1"/>
  <c r="S3267" i="6" s="1"/>
  <c r="T3267" i="6" s="1"/>
  <c r="V3267" i="6" s="1"/>
  <c r="U3267" i="6" s="1"/>
  <c r="S5705" i="6" a="1"/>
  <c r="S5705" i="6" s="1"/>
  <c r="T5705" i="6" s="1"/>
  <c r="V5705" i="6" s="1"/>
  <c r="U5705" i="6" s="1"/>
  <c r="S1608" i="6" a="1"/>
  <c r="S1608" i="6" s="1"/>
  <c r="T1608" i="6" s="1"/>
  <c r="V1608" i="6" s="1"/>
  <c r="U1608" i="6" s="1"/>
  <c r="S5118" i="6" a="1"/>
  <c r="S5118" i="6" s="1"/>
  <c r="T5118" i="6" s="1"/>
  <c r="V5118" i="6" s="1"/>
  <c r="U5118" i="6" s="1"/>
  <c r="S535" i="6" a="1"/>
  <c r="S535" i="6" s="1"/>
  <c r="T535" i="6" s="1"/>
  <c r="V535" i="6" s="1"/>
  <c r="U535" i="6" s="1"/>
  <c r="S3359" i="6" a="1"/>
  <c r="S3359" i="6" s="1"/>
  <c r="T3359" i="6" s="1"/>
  <c r="V3359" i="6" s="1"/>
  <c r="U3359" i="6" s="1"/>
  <c r="S816" i="6" a="1"/>
  <c r="S816" i="6" s="1"/>
  <c r="T816" i="6" s="1"/>
  <c r="V816" i="6" s="1"/>
  <c r="U816" i="6" s="1"/>
  <c r="S6958" i="6" a="1"/>
  <c r="S6958" i="6" s="1"/>
  <c r="T6958" i="6" s="1"/>
  <c r="V6958" i="6" s="1"/>
  <c r="U6958" i="6" s="1"/>
  <c r="S6633" i="6" a="1"/>
  <c r="S6633" i="6" s="1"/>
  <c r="T6633" i="6" s="1"/>
  <c r="V6633" i="6" s="1"/>
  <c r="U6633" i="6" s="1"/>
  <c r="S1169" i="6" a="1"/>
  <c r="S1169" i="6" s="1"/>
  <c r="T1169" i="6" s="1"/>
  <c r="S6846" i="6" a="1"/>
  <c r="S6846" i="6" s="1"/>
  <c r="T6846" i="6" s="1"/>
  <c r="V6846" i="6" s="1"/>
  <c r="U6846" i="6" s="1"/>
  <c r="S2236" i="6" a="1"/>
  <c r="S2236" i="6" s="1"/>
  <c r="T2236" i="6" s="1"/>
  <c r="V2236" i="6" s="1"/>
  <c r="U2236" i="6" s="1"/>
  <c r="S5465" i="6" a="1"/>
  <c r="S5465" i="6" s="1"/>
  <c r="T5465" i="6" s="1"/>
  <c r="V5465" i="6" s="1"/>
  <c r="U5465" i="6" s="1"/>
  <c r="S12" i="6" a="1"/>
  <c r="S12" i="6" s="1"/>
  <c r="T12" i="6" s="1"/>
  <c r="V12" i="6" s="1"/>
  <c r="U12" i="6" s="1"/>
  <c r="S373" i="6" a="1"/>
  <c r="S373" i="6" s="1"/>
  <c r="T373" i="6" s="1"/>
  <c r="V373" i="6" s="1"/>
  <c r="U373" i="6" s="1"/>
  <c r="S823" i="6" a="1"/>
  <c r="S823" i="6" s="1"/>
  <c r="T823" i="6" s="1"/>
  <c r="V823" i="6" s="1"/>
  <c r="U823" i="6" s="1"/>
  <c r="S3133" i="6" a="1"/>
  <c r="S3133" i="6" s="1"/>
  <c r="T3133" i="6" s="1"/>
  <c r="V3133" i="6" s="1"/>
  <c r="U3133" i="6" s="1"/>
  <c r="S2674" i="6" a="1"/>
  <c r="S2674" i="6" s="1"/>
  <c r="T2674" i="6" s="1"/>
  <c r="V2674" i="6" s="1"/>
  <c r="U2674" i="6" s="1"/>
  <c r="S37" i="6" a="1"/>
  <c r="S37" i="6" s="1"/>
  <c r="T37" i="6" s="1"/>
  <c r="V37" i="6" s="1"/>
  <c r="U37" i="6" s="1"/>
  <c r="S1564" i="6" a="1"/>
  <c r="S1564" i="6" s="1"/>
  <c r="T1564" i="6" s="1"/>
  <c r="V1564" i="6" s="1"/>
  <c r="U1564" i="6" s="1"/>
  <c r="S4755" i="6" a="1"/>
  <c r="S4755" i="6" s="1"/>
  <c r="T4755" i="6" s="1"/>
  <c r="V4755" i="6" s="1"/>
  <c r="U4755" i="6" s="1"/>
  <c r="S867" i="6" a="1"/>
  <c r="S867" i="6" s="1"/>
  <c r="T867" i="6" s="1"/>
  <c r="V867" i="6" s="1"/>
  <c r="U867" i="6" s="1"/>
  <c r="S5274" i="6" a="1"/>
  <c r="S5274" i="6" s="1"/>
  <c r="T5274" i="6" s="1"/>
  <c r="V5274" i="6" s="1"/>
  <c r="U5274" i="6" s="1"/>
  <c r="S4741" i="6" a="1"/>
  <c r="S4741" i="6" s="1"/>
  <c r="T4741" i="6" s="1"/>
  <c r="V4741" i="6" s="1"/>
  <c r="U4741" i="6" s="1"/>
  <c r="S5336" i="6" a="1"/>
  <c r="S5336" i="6" s="1"/>
  <c r="T5336" i="6" s="1"/>
  <c r="V5336" i="6" s="1"/>
  <c r="U5336" i="6" s="1"/>
  <c r="S7096" i="6" a="1"/>
  <c r="S7096" i="6" s="1"/>
  <c r="T7096" i="6" s="1"/>
  <c r="V7096" i="6" s="1"/>
  <c r="U7096" i="6" s="1"/>
  <c r="S3818" i="6" a="1"/>
  <c r="S3818" i="6" s="1"/>
  <c r="T3818" i="6" s="1"/>
  <c r="V3818" i="6" s="1"/>
  <c r="U3818" i="6" s="1"/>
  <c r="S955" i="6" a="1"/>
  <c r="S955" i="6" s="1"/>
  <c r="T955" i="6" s="1"/>
  <c r="V955" i="6" s="1"/>
  <c r="U955" i="6" s="1"/>
  <c r="S313" i="6" a="1"/>
  <c r="S313" i="6" s="1"/>
  <c r="T313" i="6" s="1"/>
  <c r="V313" i="6" s="1"/>
  <c r="U313" i="6" s="1"/>
  <c r="S2726" i="6" a="1"/>
  <c r="S2726" i="6" s="1"/>
  <c r="T2726" i="6" s="1"/>
  <c r="V2726" i="6" s="1"/>
  <c r="U2726" i="6" s="1"/>
  <c r="S3304" i="6" a="1"/>
  <c r="S3304" i="6" s="1"/>
  <c r="T3304" i="6" s="1"/>
  <c r="S1012" i="6" a="1"/>
  <c r="S1012" i="6" s="1"/>
  <c r="T1012" i="6" s="1"/>
  <c r="V1012" i="6" s="1"/>
  <c r="U1012" i="6" s="1"/>
  <c r="S2125" i="6" a="1"/>
  <c r="S2125" i="6" s="1"/>
  <c r="T2125" i="6" s="1"/>
  <c r="V2125" i="6" s="1"/>
  <c r="U2125" i="6" s="1"/>
  <c r="S5676" i="6" a="1"/>
  <c r="S5676" i="6" s="1"/>
  <c r="T5676" i="6" s="1"/>
  <c r="V5676" i="6" s="1"/>
  <c r="U5676" i="6" s="1"/>
  <c r="S5172" i="6" a="1"/>
  <c r="S5172" i="6" s="1"/>
  <c r="T5172" i="6" s="1"/>
  <c r="V5172" i="6" s="1"/>
  <c r="U5172" i="6" s="1"/>
  <c r="S5518" i="6" a="1"/>
  <c r="S5518" i="6" s="1"/>
  <c r="T5518" i="6" s="1"/>
  <c r="V5518" i="6" s="1"/>
  <c r="U5518" i="6" s="1"/>
  <c r="S4805" i="6" a="1"/>
  <c r="S4805" i="6" s="1"/>
  <c r="T4805" i="6" s="1"/>
  <c r="V4805" i="6" s="1"/>
  <c r="U4805" i="6" s="1"/>
  <c r="S3091" i="6" a="1"/>
  <c r="S3091" i="6" s="1"/>
  <c r="T3091" i="6" s="1"/>
  <c r="V3091" i="6" s="1"/>
  <c r="U3091" i="6" s="1"/>
  <c r="S5029" i="6" a="1"/>
  <c r="S5029" i="6" s="1"/>
  <c r="T5029" i="6" s="1"/>
  <c r="V5029" i="6" s="1"/>
  <c r="U5029" i="6" s="1"/>
  <c r="S5510" i="6" a="1"/>
  <c r="S5510" i="6" s="1"/>
  <c r="T5510" i="6" s="1"/>
  <c r="V5510" i="6" s="1"/>
  <c r="U5510" i="6" s="1"/>
  <c r="Q858" i="6" a="1"/>
  <c r="Q858" i="6" s="1"/>
  <c r="R858" i="6" s="1"/>
  <c r="Q6863" i="6" a="1"/>
  <c r="Q6863" i="6" s="1"/>
  <c r="R6863" i="6" s="1"/>
  <c r="Q3245" i="6" a="1"/>
  <c r="Q3245" i="6" s="1"/>
  <c r="R3245" i="6" s="1"/>
  <c r="Q3184" i="6" a="1"/>
  <c r="Q3184" i="6" s="1"/>
  <c r="R3184" i="6" s="1"/>
  <c r="Q143" i="6" a="1"/>
  <c r="Q143" i="6" s="1"/>
  <c r="R143" i="6" s="1"/>
  <c r="Q5939" i="6" a="1"/>
  <c r="Q5939" i="6" s="1"/>
  <c r="R5939" i="6" s="1"/>
  <c r="Q1695" i="6" a="1"/>
  <c r="Q1695" i="6" s="1"/>
  <c r="R1695" i="6" s="1"/>
  <c r="Q6281" i="6" a="1"/>
  <c r="Q6281" i="6" s="1"/>
  <c r="R6281" i="6" s="1"/>
  <c r="Q5762" i="6" a="1"/>
  <c r="Q5762" i="6" s="1"/>
  <c r="R5762" i="6" s="1"/>
  <c r="Q1950" i="6" a="1"/>
  <c r="Q1950" i="6" s="1"/>
  <c r="R1950" i="6" s="1"/>
  <c r="Q4240" i="6" a="1"/>
  <c r="Q4240" i="6" s="1"/>
  <c r="R4240" i="6" s="1"/>
  <c r="Q5698" i="6" a="1"/>
  <c r="Q5698" i="6" s="1"/>
  <c r="R5698" i="6" s="1"/>
  <c r="Q39" i="6" a="1"/>
  <c r="Q39" i="6" s="1"/>
  <c r="R39" i="6" s="1"/>
  <c r="Q3128" i="6" a="1"/>
  <c r="Q3128" i="6" s="1"/>
  <c r="R3128" i="6" s="1"/>
  <c r="Q5838" i="6" a="1"/>
  <c r="Q5838" i="6" s="1"/>
  <c r="R5838" i="6" s="1"/>
  <c r="Q6817" i="6" a="1"/>
  <c r="Q6817" i="6" s="1"/>
  <c r="R6817" i="6" s="1"/>
  <c r="Q5562" i="6" a="1"/>
  <c r="Q5562" i="6" s="1"/>
  <c r="R5562" i="6" s="1"/>
  <c r="Q3492" i="6" a="1"/>
  <c r="Q3492" i="6" s="1"/>
  <c r="R3492" i="6" s="1"/>
  <c r="Q443" i="6" a="1"/>
  <c r="Q443" i="6" s="1"/>
  <c r="R443" i="6" s="1"/>
  <c r="Q2470" i="6" a="1"/>
  <c r="Q2470" i="6" s="1"/>
  <c r="R2470" i="6" s="1"/>
  <c r="Q6492" i="6" a="1"/>
  <c r="Q6492" i="6" s="1"/>
  <c r="R6492" i="6" s="1"/>
  <c r="Q395" i="6" a="1"/>
  <c r="Q395" i="6" s="1"/>
  <c r="R395" i="6" s="1"/>
  <c r="Q4503" i="6" a="1"/>
  <c r="Q4503" i="6" s="1"/>
  <c r="R4503" i="6" s="1"/>
  <c r="Q1485" i="6" a="1"/>
  <c r="Q1485" i="6" s="1"/>
  <c r="R1485" i="6" s="1"/>
  <c r="Q3412" i="6" a="1"/>
  <c r="Q3412" i="6" s="1"/>
  <c r="R3412" i="6" s="1"/>
  <c r="Q2972" i="6" a="1"/>
  <c r="Q2972" i="6" s="1"/>
  <c r="R2972" i="6" s="1"/>
  <c r="Q3057" i="6" a="1"/>
  <c r="Q3057" i="6" s="1"/>
  <c r="R3057" i="6" s="1"/>
  <c r="Q5979" i="6" a="1"/>
  <c r="Q5979" i="6" s="1"/>
  <c r="R5979" i="6" s="1"/>
  <c r="Q3945" i="6" a="1"/>
  <c r="Q3945" i="6" s="1"/>
  <c r="R3945" i="6" s="1"/>
  <c r="Q4049" i="6" a="1"/>
  <c r="Q4049" i="6" s="1"/>
  <c r="Q5561" i="6" a="1"/>
  <c r="Q5561" i="6" s="1"/>
  <c r="Q1715" i="6" a="1"/>
  <c r="Q1715" i="6" s="1"/>
  <c r="Q1394" i="6" a="1"/>
  <c r="Q1394" i="6" s="1"/>
  <c r="Q5278" i="6" a="1"/>
  <c r="Q5278" i="6" s="1"/>
  <c r="Q6766" i="6" a="1"/>
  <c r="Q6766" i="6" s="1"/>
  <c r="Q1919" i="6" a="1"/>
  <c r="Q1919" i="6" s="1"/>
  <c r="Q5219" i="6" a="1"/>
  <c r="Q5219" i="6" s="1"/>
  <c r="Q1991" i="6" a="1"/>
  <c r="Q1991" i="6" s="1"/>
  <c r="Q6" i="6" a="1"/>
  <c r="Q6" i="6" s="1"/>
  <c r="Q3778" i="6" a="1"/>
  <c r="Q3778" i="6" s="1"/>
  <c r="Q3426" i="6" a="1"/>
  <c r="Q3426" i="6" s="1"/>
  <c r="Q1778" i="6" a="1"/>
  <c r="Q1778" i="6" s="1"/>
  <c r="Q6377" i="6" a="1"/>
  <c r="Q6377" i="6" s="1"/>
  <c r="Q4601" i="6" a="1"/>
  <c r="Q4601" i="6" s="1"/>
  <c r="Q2788" i="6" a="1"/>
  <c r="Q2788" i="6" s="1"/>
  <c r="Q1807" i="6" a="1"/>
  <c r="Q1807" i="6" s="1"/>
  <c r="Q3069" i="6" a="1"/>
  <c r="Q3069" i="6" s="1"/>
  <c r="Q365" i="6" a="1"/>
  <c r="Q365" i="6" s="1"/>
  <c r="Q5565" i="6" a="1"/>
  <c r="Q5565" i="6" s="1"/>
  <c r="Q4535" i="6" a="1"/>
  <c r="Q4535" i="6" s="1"/>
  <c r="Q484" i="6" a="1"/>
  <c r="Q484" i="6" s="1"/>
  <c r="Q3550" i="6" a="1"/>
  <c r="Q3550" i="6" s="1"/>
  <c r="Q1404" i="6" a="1"/>
  <c r="Q1404" i="6" s="1"/>
  <c r="Q506" i="6" a="1"/>
  <c r="Q506" i="6" s="1"/>
  <c r="Q444" i="6" a="1"/>
  <c r="Q444" i="6" s="1"/>
  <c r="Q4069" i="6" a="1"/>
  <c r="Q4069" i="6" s="1"/>
  <c r="Q5944" i="6" a="1"/>
  <c r="Q5944" i="6" s="1"/>
  <c r="Q3875" i="6" a="1"/>
  <c r="Q3875" i="6" s="1"/>
  <c r="Q1098" i="6" a="1"/>
  <c r="Q1098" i="6" s="1"/>
  <c r="Q2531" i="6" a="1"/>
  <c r="Q2531" i="6" s="1"/>
  <c r="Q1124" i="6" a="1"/>
  <c r="Q1124" i="6" s="1"/>
  <c r="Q6204" i="6" a="1"/>
  <c r="Q6204" i="6" s="1"/>
  <c r="Q6136" i="6" a="1"/>
  <c r="Q6136" i="6" s="1"/>
  <c r="Q4734" i="6" a="1"/>
  <c r="Q4734" i="6" s="1"/>
  <c r="Q287" i="6" a="1"/>
  <c r="Q287" i="6" s="1"/>
  <c r="Q5108" i="6" a="1"/>
  <c r="Q5108" i="6" s="1"/>
  <c r="Q1805" i="6" a="1"/>
  <c r="Q1805" i="6" s="1"/>
  <c r="Q4466" i="6" a="1"/>
  <c r="Q4466" i="6" s="1"/>
  <c r="Q5957" i="6" a="1"/>
  <c r="Q5957" i="6" s="1"/>
  <c r="Q5052" i="6" a="1"/>
  <c r="Q5052" i="6" s="1"/>
  <c r="Q1703" i="6" a="1"/>
  <c r="Q1703" i="6" s="1"/>
  <c r="Q5896" i="6" a="1"/>
  <c r="Q5896" i="6" s="1"/>
  <c r="Q6444" i="6" a="1"/>
  <c r="Q6444" i="6" s="1"/>
  <c r="Q6305" i="6" a="1"/>
  <c r="Q6305" i="6" s="1"/>
  <c r="Q227" i="6" a="1"/>
  <c r="Q227" i="6" s="1"/>
  <c r="Q6337" i="6" a="1"/>
  <c r="Q6337" i="6" s="1"/>
  <c r="Q808" i="6" a="1"/>
  <c r="Q808" i="6" s="1"/>
  <c r="Q4312" i="6" a="1"/>
  <c r="Q4312" i="6" s="1"/>
  <c r="Q4652" i="6" a="1"/>
  <c r="Q4652" i="6" s="1"/>
  <c r="Q4868" i="6" a="1"/>
  <c r="Q4868" i="6" s="1"/>
  <c r="Q5359" i="6" a="1"/>
  <c r="Q5359" i="6" s="1"/>
  <c r="Q4766" i="6" a="1"/>
  <c r="Q4766" i="6" s="1"/>
  <c r="Q4682" i="6" a="1"/>
  <c r="Q4682" i="6" s="1"/>
  <c r="Q460" i="6" a="1"/>
  <c r="Q460" i="6" s="1"/>
  <c r="Q5078" i="6" a="1"/>
  <c r="Q5078" i="6" s="1"/>
  <c r="Q5617" i="6" a="1"/>
  <c r="Q5617" i="6" s="1"/>
  <c r="Q3711" i="6" a="1"/>
  <c r="Q3711" i="6" s="1"/>
  <c r="Q2310" i="6" a="1"/>
  <c r="Q2310" i="6" s="1"/>
  <c r="Q3421" i="6" a="1"/>
  <c r="Q3421" i="6" s="1"/>
  <c r="Q4926" i="6" a="1"/>
  <c r="Q4926" i="6" s="1"/>
  <c r="Q3292" i="6" a="1"/>
  <c r="Q3292" i="6" s="1"/>
  <c r="Q2951" i="6" a="1"/>
  <c r="Q2951" i="6" s="1"/>
  <c r="Q4208" i="6" a="1"/>
  <c r="Q4208" i="6" s="1"/>
  <c r="Q4914" i="6" a="1"/>
  <c r="Q4914" i="6" s="1"/>
  <c r="Q2528" i="6" a="1"/>
  <c r="Q2528" i="6" s="1"/>
  <c r="Q1868" i="6" a="1"/>
  <c r="Q1868" i="6" s="1"/>
  <c r="Q4327" i="6" a="1"/>
  <c r="Q4327" i="6" s="1"/>
  <c r="Q1971" i="6" a="1"/>
  <c r="Q1971" i="6" s="1"/>
  <c r="Q4024" i="6" a="1"/>
  <c r="Q4024" i="6" s="1"/>
  <c r="Q278" i="6" a="1"/>
  <c r="Q278" i="6" s="1"/>
  <c r="Q2619" i="6" a="1"/>
  <c r="Q2619" i="6" s="1"/>
  <c r="Q4783" i="6" a="1"/>
  <c r="Q4783" i="6" s="1"/>
  <c r="Q4765" i="6" a="1"/>
  <c r="Q4765" i="6" s="1"/>
  <c r="Q5583" i="6" a="1"/>
  <c r="Q5583" i="6" s="1"/>
  <c r="Q4322" i="6" a="1"/>
  <c r="Q4322" i="6" s="1"/>
  <c r="Q241" i="6" a="1"/>
  <c r="Q241" i="6" s="1"/>
  <c r="Q3691" i="6" a="1"/>
  <c r="Q3691" i="6" s="1"/>
  <c r="Q583" i="6" a="1"/>
  <c r="Q583" i="6" s="1"/>
  <c r="Q4041" i="6" a="1"/>
  <c r="Q4041" i="6" s="1"/>
  <c r="Q4821" i="6" a="1"/>
  <c r="Q4821" i="6" s="1"/>
  <c r="Q5850" i="6" a="1"/>
  <c r="Q5850" i="6" s="1"/>
  <c r="Q797" i="6" a="1"/>
  <c r="Q797" i="6" s="1"/>
  <c r="Q5866" i="6" a="1"/>
  <c r="Q5866" i="6" s="1"/>
  <c r="Q2397" i="6" a="1"/>
  <c r="Q2397" i="6" s="1"/>
  <c r="Q6308" i="6" a="1"/>
  <c r="Q6308" i="6" s="1"/>
  <c r="Q1508" i="6" a="1"/>
  <c r="Q1508" i="6" s="1"/>
  <c r="Q1595" i="6" a="1"/>
  <c r="Q1595" i="6" s="1"/>
  <c r="Q768" i="6" a="1"/>
  <c r="Q768" i="6" s="1"/>
  <c r="Q783" i="6" a="1"/>
  <c r="Q783" i="6" s="1"/>
  <c r="Q4934" i="6" a="1"/>
  <c r="Q4934" i="6" s="1"/>
  <c r="Q4611" i="6" a="1"/>
  <c r="Q4611" i="6" s="1"/>
  <c r="Q3923" i="6" a="1"/>
  <c r="Q3923" i="6" s="1"/>
  <c r="Q308" i="6" a="1"/>
  <c r="Q308" i="6" s="1"/>
  <c r="Q736" i="6" a="1"/>
  <c r="Q736" i="6" s="1"/>
  <c r="Q1841" i="6" a="1"/>
  <c r="Q1841" i="6" s="1"/>
  <c r="Q3705" i="6" a="1"/>
  <c r="Q3705" i="6" s="1"/>
  <c r="Q6082" i="6" a="1"/>
  <c r="Q6082" i="6" s="1"/>
  <c r="Q1954" i="6" a="1"/>
  <c r="Q1954" i="6" s="1"/>
  <c r="Q4532" i="6" a="1"/>
  <c r="Q4532" i="6" s="1"/>
  <c r="Q463" i="6" a="1"/>
  <c r="Q463" i="6" s="1"/>
  <c r="Q1554" i="6" a="1"/>
  <c r="Q1554" i="6" s="1"/>
  <c r="Q4147" i="6" a="1"/>
  <c r="Q4147" i="6" s="1"/>
  <c r="Q824" i="6" a="1"/>
  <c r="Q824" i="6" s="1"/>
  <c r="Q3844" i="6" a="1"/>
  <c r="Q3844" i="6" s="1"/>
  <c r="Q3218" i="6" a="1"/>
  <c r="Q3218" i="6" s="1"/>
  <c r="Q2984" i="6" a="1"/>
  <c r="Q2984" i="6" s="1"/>
  <c r="Q4925" i="6" a="1"/>
  <c r="Q4925" i="6" s="1"/>
  <c r="Q1002" i="6" a="1"/>
  <c r="Q1002" i="6" s="1"/>
  <c r="Q6988" i="6" a="1"/>
  <c r="Q6988" i="6" s="1"/>
  <c r="Q5942" i="6" a="1"/>
  <c r="Q5942" i="6" s="1"/>
  <c r="Q2344" i="6" a="1"/>
  <c r="Q2344" i="6" s="1"/>
  <c r="Q4421" i="6" a="1"/>
  <c r="Q4421" i="6" s="1"/>
  <c r="Q5922" i="6" a="1"/>
  <c r="Q5922" i="6" s="1"/>
  <c r="R5922" i="6" s="1"/>
  <c r="Q6074" i="6" a="1"/>
  <c r="Q6074" i="6" s="1"/>
  <c r="R6074" i="6" s="1"/>
  <c r="Q1630" i="6" a="1"/>
  <c r="Q1630" i="6" s="1"/>
  <c r="R1630" i="6" s="1"/>
  <c r="Q4566" i="6" a="1"/>
  <c r="Q4566" i="6" s="1"/>
  <c r="R4566" i="6" s="1"/>
  <c r="Q2417" i="6" a="1"/>
  <c r="Q2417" i="6" s="1"/>
  <c r="R2417" i="6" s="1"/>
  <c r="Q2625" i="6" a="1"/>
  <c r="Q2625" i="6" s="1"/>
  <c r="R2625" i="6" s="1"/>
  <c r="Q6292" i="6" a="1"/>
  <c r="Q6292" i="6" s="1"/>
  <c r="R6292" i="6" s="1"/>
  <c r="Q4059" i="6" a="1"/>
  <c r="Q4059" i="6" s="1"/>
  <c r="R4059" i="6" s="1"/>
  <c r="Q5140" i="6" a="1"/>
  <c r="Q5140" i="6" s="1"/>
  <c r="R5140" i="6" s="1"/>
  <c r="Q5542" i="6" a="1"/>
  <c r="Q5542" i="6" s="1"/>
  <c r="R5542" i="6" s="1"/>
  <c r="Q385" i="6" a="1"/>
  <c r="Q385" i="6" s="1"/>
  <c r="R385" i="6" s="1"/>
  <c r="S6621" i="6" a="1"/>
  <c r="S6621" i="6" s="1"/>
  <c r="T6621" i="6" s="1"/>
  <c r="S669" i="6" a="1"/>
  <c r="S669" i="6" s="1"/>
  <c r="T669" i="6" s="1"/>
  <c r="S896" i="6" a="1"/>
  <c r="S896" i="6" s="1"/>
  <c r="T896" i="6" s="1"/>
  <c r="S6533" i="6" a="1"/>
  <c r="S6533" i="6" s="1"/>
  <c r="T6533" i="6" s="1"/>
  <c r="S4850" i="6" a="1"/>
  <c r="S4850" i="6" s="1"/>
  <c r="T4850" i="6" s="1"/>
  <c r="S5748" i="6" a="1"/>
  <c r="S5748" i="6" s="1"/>
  <c r="T5748" i="6" s="1"/>
  <c r="S6860" i="6" a="1"/>
  <c r="S6860" i="6" s="1"/>
  <c r="T6860" i="6" s="1"/>
  <c r="S6758" i="6" a="1"/>
  <c r="S6758" i="6" s="1"/>
  <c r="T6758" i="6" s="1"/>
  <c r="S7083" i="6" a="1"/>
  <c r="S7083" i="6" s="1"/>
  <c r="T7083" i="6" s="1"/>
  <c r="S944" i="6" a="1"/>
  <c r="S944" i="6" s="1"/>
  <c r="T944" i="6" s="1"/>
  <c r="S3723" i="6" a="1"/>
  <c r="S3723" i="6" s="1"/>
  <c r="T3723" i="6" s="1"/>
  <c r="S3023" i="6" a="1"/>
  <c r="S3023" i="6" s="1"/>
  <c r="T3023" i="6" s="1"/>
  <c r="S379" i="6" a="1"/>
  <c r="S379" i="6" s="1"/>
  <c r="T379" i="6" s="1"/>
  <c r="S5169" i="6" a="1"/>
  <c r="S5169" i="6" s="1"/>
  <c r="T5169" i="6" s="1"/>
  <c r="S5416" i="6" a="1"/>
  <c r="S5416" i="6" s="1"/>
  <c r="T5416" i="6" s="1"/>
  <c r="S6454" i="6" a="1"/>
  <c r="S6454" i="6" s="1"/>
  <c r="T6454" i="6" s="1"/>
  <c r="S4966" i="6" a="1"/>
  <c r="S4966" i="6" s="1"/>
  <c r="T4966" i="6" s="1"/>
  <c r="S2316" i="6" a="1"/>
  <c r="S2316" i="6" s="1"/>
  <c r="T2316" i="6" s="1"/>
  <c r="S692" i="6" a="1"/>
  <c r="S692" i="6" s="1"/>
  <c r="T692" i="6" s="1"/>
  <c r="S302" i="6" a="1"/>
  <c r="S302" i="6" s="1"/>
  <c r="T302" i="6" s="1"/>
  <c r="S1148" i="6" a="1"/>
  <c r="S1148" i="6" s="1"/>
  <c r="T1148" i="6" s="1"/>
  <c r="S1624" i="6" a="1"/>
  <c r="S1624" i="6" s="1"/>
  <c r="T1624" i="6" s="1"/>
  <c r="S6840" i="6" a="1"/>
  <c r="S6840" i="6" s="1"/>
  <c r="T6840" i="6" s="1"/>
  <c r="S6472" i="6" a="1"/>
  <c r="S6472" i="6" s="1"/>
  <c r="T6472" i="6" s="1"/>
  <c r="S1593" i="6" a="1"/>
  <c r="S1593" i="6" s="1"/>
  <c r="T1593" i="6" s="1"/>
  <c r="S6608" i="6" a="1"/>
  <c r="S6608" i="6" s="1"/>
  <c r="T6608" i="6" s="1"/>
  <c r="S4859" i="6" a="1"/>
  <c r="S4859" i="6" s="1"/>
  <c r="T4859" i="6" s="1"/>
  <c r="S5596" i="6" a="1"/>
  <c r="S5596" i="6" s="1"/>
  <c r="T5596" i="6" s="1"/>
  <c r="S7043" i="6" a="1"/>
  <c r="S7043" i="6" s="1"/>
  <c r="T7043" i="6" s="1"/>
  <c r="S3676" i="6" a="1"/>
  <c r="S3676" i="6" s="1"/>
  <c r="T3676" i="6" s="1"/>
  <c r="S1685" i="6" a="1"/>
  <c r="S1685" i="6" s="1"/>
  <c r="T1685" i="6" s="1"/>
  <c r="S4142" i="6" a="1"/>
  <c r="S4142" i="6" s="1"/>
  <c r="T4142" i="6" s="1"/>
  <c r="S4830" i="6" a="1"/>
  <c r="S4830" i="6" s="1"/>
  <c r="T4830" i="6" s="1"/>
  <c r="S835" i="6" a="1"/>
  <c r="S835" i="6" s="1"/>
  <c r="T835" i="6" s="1"/>
  <c r="S603" i="6" a="1"/>
  <c r="S603" i="6" s="1"/>
  <c r="T603" i="6" s="1"/>
  <c r="V603" i="6" s="1"/>
  <c r="U603" i="6" s="1"/>
  <c r="S5678" i="6" a="1"/>
  <c r="S5678" i="6" s="1"/>
  <c r="T5678" i="6" s="1"/>
  <c r="V5678" i="6" s="1"/>
  <c r="U5678" i="6" s="1"/>
  <c r="S205" i="6" a="1"/>
  <c r="S205" i="6" s="1"/>
  <c r="T205" i="6" s="1"/>
  <c r="V205" i="6" s="1"/>
  <c r="U205" i="6" s="1"/>
  <c r="S4623" i="6" a="1"/>
  <c r="S4623" i="6" s="1"/>
  <c r="T4623" i="6" s="1"/>
  <c r="V4623" i="6" s="1"/>
  <c r="U4623" i="6" s="1"/>
  <c r="S4740" i="6" a="1"/>
  <c r="S4740" i="6" s="1"/>
  <c r="T4740" i="6" s="1"/>
  <c r="V4740" i="6" s="1"/>
  <c r="U4740" i="6" s="1"/>
  <c r="S2567" i="6" a="1"/>
  <c r="S2567" i="6" s="1"/>
  <c r="T2567" i="6" s="1"/>
  <c r="V2567" i="6" s="1"/>
  <c r="U2567" i="6" s="1"/>
  <c r="S5331" i="6" a="1"/>
  <c r="S5331" i="6" s="1"/>
  <c r="T5331" i="6" s="1"/>
  <c r="V5331" i="6" s="1"/>
  <c r="U5331" i="6" s="1"/>
  <c r="S1859" i="6" a="1"/>
  <c r="S1859" i="6" s="1"/>
  <c r="T1859" i="6" s="1"/>
  <c r="S5522" i="6" a="1"/>
  <c r="S5522" i="6" s="1"/>
  <c r="T5522" i="6" s="1"/>
  <c r="V5522" i="6" s="1"/>
  <c r="U5522" i="6" s="1"/>
  <c r="S5288" i="6" a="1"/>
  <c r="S5288" i="6" s="1"/>
  <c r="T5288" i="6" s="1"/>
  <c r="V5288" i="6" s="1"/>
  <c r="U5288" i="6" s="1"/>
  <c r="S6133" i="6" a="1"/>
  <c r="S6133" i="6" s="1"/>
  <c r="T6133" i="6" s="1"/>
  <c r="V6133" i="6" s="1"/>
  <c r="U6133" i="6" s="1"/>
  <c r="S3461" i="6" a="1"/>
  <c r="S3461" i="6" s="1"/>
  <c r="T3461" i="6" s="1"/>
  <c r="V3461" i="6" s="1"/>
  <c r="U3461" i="6" s="1"/>
  <c r="S871" i="6" a="1"/>
  <c r="S871" i="6" s="1"/>
  <c r="T871" i="6" s="1"/>
  <c r="V871" i="6" s="1"/>
  <c r="U871" i="6" s="1"/>
  <c r="S2550" i="6" a="1"/>
  <c r="S2550" i="6" s="1"/>
  <c r="T2550" i="6" s="1"/>
  <c r="V2550" i="6" s="1"/>
  <c r="U2550" i="6" s="1"/>
  <c r="S684" i="6" a="1"/>
  <c r="S684" i="6" s="1"/>
  <c r="T684" i="6" s="1"/>
  <c r="S3497" i="6" a="1"/>
  <c r="S3497" i="6" s="1"/>
  <c r="T3497" i="6" s="1"/>
  <c r="V3497" i="6" s="1"/>
  <c r="U3497" i="6" s="1"/>
  <c r="S5987" i="6" a="1"/>
  <c r="S5987" i="6" s="1"/>
  <c r="T5987" i="6" s="1"/>
  <c r="V5987" i="6" s="1"/>
  <c r="U5987" i="6" s="1"/>
  <c r="S899" i="6" a="1"/>
  <c r="S899" i="6" s="1"/>
  <c r="T899" i="6" s="1"/>
  <c r="V899" i="6" s="1"/>
  <c r="U899" i="6" s="1"/>
  <c r="S56" i="6" a="1"/>
  <c r="S56" i="6" s="1"/>
  <c r="T56" i="6" s="1"/>
  <c r="V56" i="6" s="1"/>
  <c r="U56" i="6" s="1"/>
  <c r="S2389" i="6" a="1"/>
  <c r="S2389" i="6" s="1"/>
  <c r="T2389" i="6" s="1"/>
  <c r="V2389" i="6" s="1"/>
  <c r="U2389" i="6" s="1"/>
  <c r="S3080" i="6" a="1"/>
  <c r="S3080" i="6" s="1"/>
  <c r="T3080" i="6" s="1"/>
  <c r="V3080" i="6" s="1"/>
  <c r="U3080" i="6" s="1"/>
  <c r="S7107" i="6" a="1"/>
  <c r="S7107" i="6" s="1"/>
  <c r="T7107" i="6" s="1"/>
  <c r="V7107" i="6" s="1"/>
  <c r="U7107" i="6" s="1"/>
  <c r="S439" i="6" a="1"/>
  <c r="S439" i="6" s="1"/>
  <c r="T439" i="6" s="1"/>
  <c r="V439" i="6" s="1"/>
  <c r="U439" i="6" s="1"/>
  <c r="S826" i="6" a="1"/>
  <c r="S826" i="6" s="1"/>
  <c r="T826" i="6" s="1"/>
  <c r="S1447" i="6" a="1"/>
  <c r="S1447" i="6" s="1"/>
  <c r="T1447" i="6" s="1"/>
  <c r="V1447" i="6" s="1"/>
  <c r="U1447" i="6" s="1"/>
  <c r="S2966" i="6" a="1"/>
  <c r="S2966" i="6" s="1"/>
  <c r="T2966" i="6" s="1"/>
  <c r="V2966" i="6" s="1"/>
  <c r="U2966" i="6" s="1"/>
  <c r="S6018" i="6" a="1"/>
  <c r="S6018" i="6" s="1"/>
  <c r="T6018" i="6" s="1"/>
  <c r="V6018" i="6" s="1"/>
  <c r="U6018" i="6" s="1"/>
  <c r="S6920" i="6" a="1"/>
  <c r="S6920" i="6" s="1"/>
  <c r="T6920" i="6" s="1"/>
  <c r="V6920" i="6" s="1"/>
  <c r="U6920" i="6" s="1"/>
  <c r="S6160" i="6" a="1"/>
  <c r="S6160" i="6" s="1"/>
  <c r="T6160" i="6" s="1"/>
  <c r="V6160" i="6" s="1"/>
  <c r="U6160" i="6" s="1"/>
  <c r="S6616" i="6" a="1"/>
  <c r="S6616" i="6" s="1"/>
  <c r="T6616" i="6" s="1"/>
  <c r="V6616" i="6" s="1"/>
  <c r="U6616" i="6" s="1"/>
  <c r="S2824" i="6" a="1"/>
  <c r="S2824" i="6" s="1"/>
  <c r="T2824" i="6" s="1"/>
  <c r="V2824" i="6" s="1"/>
  <c r="U2824" i="6" s="1"/>
  <c r="S5934" i="6" a="1"/>
  <c r="S5934" i="6" s="1"/>
  <c r="T5934" i="6" s="1"/>
  <c r="V5934" i="6" s="1"/>
  <c r="U5934" i="6" s="1"/>
  <c r="S3903" i="6" a="1"/>
  <c r="S3903" i="6" s="1"/>
  <c r="T3903" i="6" s="1"/>
  <c r="S1420" i="6" a="1"/>
  <c r="S1420" i="6" s="1"/>
  <c r="T1420" i="6" s="1"/>
  <c r="V1420" i="6" s="1"/>
  <c r="U1420" i="6" s="1"/>
  <c r="S874" i="6" a="1"/>
  <c r="S874" i="6" s="1"/>
  <c r="T874" i="6" s="1"/>
  <c r="V874" i="6" s="1"/>
  <c r="U874" i="6" s="1"/>
  <c r="S6508" i="6" a="1"/>
  <c r="S6508" i="6" s="1"/>
  <c r="T6508" i="6" s="1"/>
  <c r="V6508" i="6" s="1"/>
  <c r="U6508" i="6" s="1"/>
  <c r="S6161" i="6" a="1"/>
  <c r="S6161" i="6" s="1"/>
  <c r="T6161" i="6" s="1"/>
  <c r="V6161" i="6" s="1"/>
  <c r="U6161" i="6" s="1"/>
  <c r="S2553" i="6" a="1"/>
  <c r="S2553" i="6" s="1"/>
  <c r="T2553" i="6" s="1"/>
  <c r="V2553" i="6" s="1"/>
  <c r="U2553" i="6" s="1"/>
  <c r="S904" i="6" a="1"/>
  <c r="S904" i="6" s="1"/>
  <c r="T904" i="6" s="1"/>
  <c r="V904" i="6" s="1"/>
  <c r="U904" i="6" s="1"/>
  <c r="S3230" i="6" a="1"/>
  <c r="S3230" i="6" s="1"/>
  <c r="T3230" i="6" s="1"/>
  <c r="V3230" i="6" s="1"/>
  <c r="U3230" i="6" s="1"/>
  <c r="S5214" i="6" a="1"/>
  <c r="S5214" i="6" s="1"/>
  <c r="T5214" i="6" s="1"/>
  <c r="V5214" i="6" s="1"/>
  <c r="U5214" i="6" s="1"/>
  <c r="S1047" i="6" a="1"/>
  <c r="S1047" i="6" s="1"/>
  <c r="T1047" i="6" s="1"/>
  <c r="V1047" i="6" s="1"/>
  <c r="U1047" i="6" s="1"/>
  <c r="S5558" i="6" a="1"/>
  <c r="S5558" i="6" s="1"/>
  <c r="T5558" i="6" s="1"/>
  <c r="V5558" i="6" s="1"/>
  <c r="U5558" i="6" s="1"/>
  <c r="S4116" i="6" a="1"/>
  <c r="S4116" i="6" s="1"/>
  <c r="T4116" i="6" s="1"/>
  <c r="V4116" i="6" s="1"/>
  <c r="U4116" i="6" s="1"/>
  <c r="S4887" i="6" a="1"/>
  <c r="S4887" i="6" s="1"/>
  <c r="T4887" i="6" s="1"/>
  <c r="V4887" i="6" s="1"/>
  <c r="U4887" i="6" s="1"/>
  <c r="S5702" i="6" a="1"/>
  <c r="S5702" i="6" s="1"/>
  <c r="T5702" i="6" s="1"/>
  <c r="V5702" i="6" s="1"/>
  <c r="U5702" i="6" s="1"/>
  <c r="S2827" i="6" a="1"/>
  <c r="S2827" i="6" s="1"/>
  <c r="T2827" i="6" s="1"/>
  <c r="V2827" i="6" s="1"/>
  <c r="U2827" i="6" s="1"/>
  <c r="S4662" i="6" a="1"/>
  <c r="S4662" i="6" s="1"/>
  <c r="T4662" i="6" s="1"/>
  <c r="V4662" i="6" s="1"/>
  <c r="U4662" i="6" s="1"/>
  <c r="S917" i="6" a="1"/>
  <c r="S917" i="6" s="1"/>
  <c r="T917" i="6" s="1"/>
  <c r="S2325" i="6" a="1"/>
  <c r="S2325" i="6" s="1"/>
  <c r="T2325" i="6" s="1"/>
  <c r="V2325" i="6" s="1"/>
  <c r="U2325" i="6" s="1"/>
  <c r="S2115" i="6" a="1"/>
  <c r="S2115" i="6" s="1"/>
  <c r="T2115" i="6" s="1"/>
  <c r="V2115" i="6" s="1"/>
  <c r="U2115" i="6" s="1"/>
  <c r="S3884" i="6" a="1"/>
  <c r="S3884" i="6" s="1"/>
  <c r="T3884" i="6" s="1"/>
  <c r="S5056" i="6" a="1"/>
  <c r="S5056" i="6" s="1"/>
  <c r="T5056" i="6" s="1"/>
  <c r="V5056" i="6" s="1"/>
  <c r="U5056" i="6" s="1"/>
  <c r="S659" i="6" a="1"/>
  <c r="S659" i="6" s="1"/>
  <c r="T659" i="6" s="1"/>
  <c r="V659" i="6" s="1"/>
  <c r="U659" i="6" s="1"/>
  <c r="S5729" i="6" a="1"/>
  <c r="S5729" i="6" s="1"/>
  <c r="T5729" i="6" s="1"/>
  <c r="V5729" i="6" s="1"/>
  <c r="U5729" i="6" s="1"/>
  <c r="S1114" i="6" a="1"/>
  <c r="S1114" i="6" s="1"/>
  <c r="T1114" i="6" s="1"/>
  <c r="S1688" i="6" a="1"/>
  <c r="S1688" i="6" s="1"/>
  <c r="T1688" i="6" s="1"/>
  <c r="V1688" i="6" s="1"/>
  <c r="U1688" i="6" s="1"/>
  <c r="S6464" i="6" a="1"/>
  <c r="S6464" i="6" s="1"/>
  <c r="T6464" i="6" s="1"/>
  <c r="V6464" i="6" s="1"/>
  <c r="U6464" i="6" s="1"/>
  <c r="S2190" i="6" a="1"/>
  <c r="S2190" i="6" s="1"/>
  <c r="T2190" i="6" s="1"/>
  <c r="S700" i="6" a="1"/>
  <c r="S700" i="6" s="1"/>
  <c r="T700" i="6" s="1"/>
  <c r="V700" i="6" s="1"/>
  <c r="U700" i="6" s="1"/>
  <c r="S5723" i="6" a="1"/>
  <c r="S5723" i="6" s="1"/>
  <c r="T5723" i="6" s="1"/>
  <c r="V5723" i="6" s="1"/>
  <c r="U5723" i="6" s="1"/>
  <c r="S3858" i="6" a="1"/>
  <c r="S3858" i="6" s="1"/>
  <c r="T3858" i="6" s="1"/>
  <c r="V3858" i="6" s="1"/>
  <c r="U3858" i="6" s="1"/>
  <c r="S994" i="6" a="1"/>
  <c r="S994" i="6" s="1"/>
  <c r="T994" i="6" s="1"/>
  <c r="V994" i="6" s="1"/>
  <c r="U994" i="6" s="1"/>
  <c r="S737" i="6" a="1"/>
  <c r="S737" i="6" s="1"/>
  <c r="T737" i="6" s="1"/>
  <c r="V737" i="6" s="1"/>
  <c r="U737" i="6" s="1"/>
  <c r="S3309" i="6" a="1"/>
  <c r="S3309" i="6" s="1"/>
  <c r="T3309" i="6" s="1"/>
  <c r="V3309" i="6" s="1"/>
  <c r="U3309" i="6" s="1"/>
  <c r="S6509" i="6" a="1"/>
  <c r="S6509" i="6" s="1"/>
  <c r="T6509" i="6" s="1"/>
  <c r="S3000" i="6" a="1"/>
  <c r="S3000" i="6" s="1"/>
  <c r="T3000" i="6" s="1"/>
  <c r="V3000" i="6" s="1"/>
  <c r="U3000" i="6" s="1"/>
  <c r="S5135" i="6" a="1"/>
  <c r="S5135" i="6" s="1"/>
  <c r="T5135" i="6" s="1"/>
  <c r="V5135" i="6" s="1"/>
  <c r="U5135" i="6" s="1"/>
  <c r="S6631" i="6" a="1"/>
  <c r="S6631" i="6" s="1"/>
  <c r="T6631" i="6" s="1"/>
  <c r="V6631" i="6" s="1"/>
  <c r="U6631" i="6" s="1"/>
  <c r="S4134" i="6" a="1"/>
  <c r="S4134" i="6" s="1"/>
  <c r="T4134" i="6" s="1"/>
  <c r="V4134" i="6" s="1"/>
  <c r="U4134" i="6" s="1"/>
  <c r="S5435" i="6" a="1"/>
  <c r="S5435" i="6" s="1"/>
  <c r="T5435" i="6" s="1"/>
  <c r="V5435" i="6" s="1"/>
  <c r="U5435" i="6" s="1"/>
  <c r="S333" i="6" a="1"/>
  <c r="S333" i="6" s="1"/>
  <c r="T333" i="6" s="1"/>
  <c r="V333" i="6" s="1"/>
  <c r="U333" i="6" s="1"/>
  <c r="S772" i="6" a="1"/>
  <c r="S772" i="6" s="1"/>
  <c r="T772" i="6" s="1"/>
  <c r="V772" i="6" s="1"/>
  <c r="U772" i="6" s="1"/>
  <c r="S5279" i="6" a="1"/>
  <c r="S5279" i="6" s="1"/>
  <c r="T5279" i="6" s="1"/>
  <c r="V5279" i="6" s="1"/>
  <c r="U5279" i="6" s="1"/>
  <c r="S5695" i="6" a="1"/>
  <c r="S5695" i="6" s="1"/>
  <c r="T5695" i="6" s="1"/>
  <c r="V5695" i="6" s="1"/>
  <c r="U5695" i="6" s="1"/>
  <c r="S2793" i="6" a="1"/>
  <c r="S2793" i="6" s="1"/>
  <c r="T2793" i="6" s="1"/>
  <c r="V2793" i="6" s="1"/>
  <c r="U2793" i="6" s="1"/>
  <c r="S3355" i="6" a="1"/>
  <c r="S3355" i="6" s="1"/>
  <c r="T3355" i="6" s="1"/>
  <c r="V3355" i="6" s="1"/>
  <c r="U3355" i="6" s="1"/>
  <c r="S3657" i="6" a="1"/>
  <c r="S3657" i="6" s="1"/>
  <c r="T3657" i="6" s="1"/>
  <c r="V3657" i="6" s="1"/>
  <c r="U3657" i="6" s="1"/>
  <c r="S6555" i="6" a="1"/>
  <c r="S6555" i="6" s="1"/>
  <c r="T6555" i="6" s="1"/>
  <c r="V6555" i="6" s="1"/>
  <c r="U6555" i="6" s="1"/>
  <c r="S658" i="6" a="1"/>
  <c r="S658" i="6" s="1"/>
  <c r="T658" i="6" s="1"/>
  <c r="V658" i="6" s="1"/>
  <c r="U658" i="6" s="1"/>
  <c r="S45" i="6" a="1"/>
  <c r="S45" i="6" s="1"/>
  <c r="T45" i="6" s="1"/>
  <c r="V45" i="6" s="1"/>
  <c r="U45" i="6" s="1"/>
  <c r="S98" i="6" a="1"/>
  <c r="S98" i="6" s="1"/>
  <c r="T98" i="6" s="1"/>
  <c r="V98" i="6" s="1"/>
  <c r="U98" i="6" s="1"/>
  <c r="S2649" i="6" a="1"/>
  <c r="S2649" i="6" s="1"/>
  <c r="T2649" i="6" s="1"/>
  <c r="V2649" i="6" s="1"/>
  <c r="U2649" i="6" s="1"/>
  <c r="S5454" i="6" a="1"/>
  <c r="S5454" i="6" s="1"/>
  <c r="T5454" i="6" s="1"/>
  <c r="S4644" i="6" a="1"/>
  <c r="S4644" i="6" s="1"/>
  <c r="T4644" i="6" s="1"/>
  <c r="V4644" i="6" s="1"/>
  <c r="U4644" i="6" s="1"/>
  <c r="S235" i="6" a="1"/>
  <c r="S235" i="6" s="1"/>
  <c r="T235" i="6" s="1"/>
  <c r="V235" i="6" s="1"/>
  <c r="U235" i="6" s="1"/>
  <c r="S1540" i="6" a="1"/>
  <c r="S1540" i="6" s="1"/>
  <c r="T1540" i="6" s="1"/>
  <c r="V1540" i="6" s="1"/>
  <c r="U1540" i="6" s="1"/>
  <c r="S3006" i="6" a="1"/>
  <c r="S3006" i="6" s="1"/>
  <c r="T3006" i="6" s="1"/>
  <c r="V3006" i="6" s="1"/>
  <c r="U3006" i="6" s="1"/>
  <c r="S3100" i="6" a="1"/>
  <c r="S3100" i="6" s="1"/>
  <c r="T3100" i="6" s="1"/>
  <c r="V3100" i="6" s="1"/>
  <c r="U3100" i="6" s="1"/>
  <c r="S55" i="6" a="1"/>
  <c r="S55" i="6" s="1"/>
  <c r="T55" i="6" s="1"/>
  <c r="V55" i="6" s="1"/>
  <c r="U55" i="6" s="1"/>
  <c r="S5580" i="6" a="1"/>
  <c r="S5580" i="6" s="1"/>
  <c r="T5580" i="6" s="1"/>
  <c r="V5580" i="6" s="1"/>
  <c r="U5580" i="6" s="1"/>
  <c r="S1079" i="6" a="1"/>
  <c r="S1079" i="6" s="1"/>
  <c r="T1079" i="6" s="1"/>
  <c r="V1079" i="6" s="1"/>
  <c r="U1079" i="6" s="1"/>
  <c r="S942" i="6" a="1"/>
  <c r="S942" i="6" s="1"/>
  <c r="T942" i="6" s="1"/>
  <c r="V942" i="6" s="1"/>
  <c r="U942" i="6" s="1"/>
  <c r="S5883" i="6" a="1"/>
  <c r="S5883" i="6" s="1"/>
  <c r="T5883" i="6" s="1"/>
  <c r="V5883" i="6" s="1"/>
  <c r="U5883" i="6" s="1"/>
  <c r="S6514" i="6" a="1"/>
  <c r="S6514" i="6" s="1"/>
  <c r="T6514" i="6" s="1"/>
  <c r="V6514" i="6" s="1"/>
  <c r="U6514" i="6" s="1"/>
  <c r="S2376" i="6" a="1"/>
  <c r="S2376" i="6" s="1"/>
  <c r="T2376" i="6" s="1"/>
  <c r="V2376" i="6" s="1"/>
  <c r="U2376" i="6" s="1"/>
  <c r="S819" i="6" a="1"/>
  <c r="S819" i="6" s="1"/>
  <c r="T819" i="6" s="1"/>
  <c r="V819" i="6" s="1"/>
  <c r="U819" i="6" s="1"/>
  <c r="S3802" i="6" a="1"/>
  <c r="S3802" i="6" s="1"/>
  <c r="T3802" i="6" s="1"/>
  <c r="V3802" i="6" s="1"/>
  <c r="U3802" i="6" s="1"/>
  <c r="S4815" i="6" a="1"/>
  <c r="S4815" i="6" s="1"/>
  <c r="T4815" i="6" s="1"/>
  <c r="S7055" i="6" a="1"/>
  <c r="S7055" i="6" s="1"/>
  <c r="T7055" i="6" s="1"/>
  <c r="V7055" i="6" s="1"/>
  <c r="U7055" i="6" s="1"/>
  <c r="S2178" i="6" a="1"/>
  <c r="S2178" i="6" s="1"/>
  <c r="T2178" i="6" s="1"/>
  <c r="V2178" i="6" s="1"/>
  <c r="U2178" i="6" s="1"/>
  <c r="S1707" i="6" a="1"/>
  <c r="S1707" i="6" s="1"/>
  <c r="T1707" i="6" s="1"/>
  <c r="V1707" i="6" s="1"/>
  <c r="U1707" i="6" s="1"/>
  <c r="Q2952" i="6" a="1"/>
  <c r="Q2952" i="6" s="1"/>
  <c r="R2952" i="6" s="1"/>
  <c r="Q2608" i="6" a="1"/>
  <c r="Q2608" i="6" s="1"/>
  <c r="R2608" i="6" s="1"/>
  <c r="Q3770" i="6" a="1"/>
  <c r="Q3770" i="6" s="1"/>
  <c r="R3770" i="6" s="1"/>
  <c r="Q1149" i="6" a="1"/>
  <c r="Q1149" i="6" s="1"/>
  <c r="R1149" i="6" s="1"/>
  <c r="Q4883" i="6" a="1"/>
  <c r="Q4883" i="6" s="1"/>
  <c r="R4883" i="6" s="1"/>
  <c r="Q1725" i="6" a="1"/>
  <c r="Q1725" i="6" s="1"/>
  <c r="R1725" i="6" s="1"/>
  <c r="Q5663" i="6" a="1"/>
  <c r="Q5663" i="6" s="1"/>
  <c r="R5663" i="6" s="1"/>
  <c r="Q6695" i="6" a="1"/>
  <c r="Q6695" i="6" s="1"/>
  <c r="R6695" i="6" s="1"/>
  <c r="Q3228" i="6" a="1"/>
  <c r="Q3228" i="6" s="1"/>
  <c r="R3228" i="6" s="1"/>
  <c r="Q3507" i="6" a="1"/>
  <c r="Q3507" i="6" s="1"/>
  <c r="R3507" i="6" s="1"/>
  <c r="Q1701" i="6" a="1"/>
  <c r="Q1701" i="6" s="1"/>
  <c r="R1701" i="6" s="1"/>
  <c r="Q979" i="6" a="1"/>
  <c r="Q979" i="6" s="1"/>
  <c r="R979" i="6" s="1"/>
  <c r="Q6730" i="6" a="1"/>
  <c r="Q6730" i="6" s="1"/>
  <c r="R6730" i="6" s="1"/>
  <c r="Q28" i="6" a="1"/>
  <c r="Q28" i="6" s="1"/>
  <c r="R28" i="6" s="1"/>
  <c r="Q2147" i="6" a="1"/>
  <c r="Q2147" i="6" s="1"/>
  <c r="R2147" i="6" s="1"/>
  <c r="Q648" i="6" a="1"/>
  <c r="Q648" i="6" s="1"/>
  <c r="R648" i="6" s="1"/>
  <c r="Q4660" i="6" a="1"/>
  <c r="Q4660" i="6" s="1"/>
  <c r="R4660" i="6" s="1"/>
  <c r="Q2054" i="6" a="1"/>
  <c r="Q2054" i="6" s="1"/>
  <c r="R2054" i="6" s="1"/>
  <c r="Q1348" i="6" a="1"/>
  <c r="Q1348" i="6" s="1"/>
  <c r="R1348" i="6" s="1"/>
  <c r="Q4275" i="6" a="1"/>
  <c r="Q4275" i="6" s="1"/>
  <c r="R4275" i="6" s="1"/>
  <c r="Q2996" i="6" a="1"/>
  <c r="Q2996" i="6" s="1"/>
  <c r="R2996" i="6" s="1"/>
  <c r="Q3568" i="6" a="1"/>
  <c r="Q3568" i="6" s="1"/>
  <c r="R3568" i="6" s="1"/>
  <c r="Q5802" i="6" a="1"/>
  <c r="Q5802" i="6" s="1"/>
  <c r="R5802" i="6" s="1"/>
  <c r="Q3358" i="6" a="1"/>
  <c r="Q3358" i="6" s="1"/>
  <c r="R3358" i="6" s="1"/>
  <c r="Q3125" i="6" a="1"/>
  <c r="Q3125" i="6" s="1"/>
  <c r="R3125" i="6" s="1"/>
  <c r="Q2926" i="6" a="1"/>
  <c r="Q2926" i="6" s="1"/>
  <c r="R2926" i="6" s="1"/>
  <c r="Q4786" i="6" a="1"/>
  <c r="Q4786" i="6" s="1"/>
  <c r="R4786" i="6" s="1"/>
  <c r="Q1344" i="6" a="1"/>
  <c r="Q1344" i="6" s="1"/>
  <c r="R1344" i="6" s="1"/>
  <c r="Q421" i="6" a="1"/>
  <c r="Q421" i="6" s="1"/>
  <c r="R421" i="6" s="1"/>
  <c r="Q3300" i="6" a="1"/>
  <c r="Q3300" i="6" s="1"/>
  <c r="Q5511" i="6" a="1"/>
  <c r="Q5511" i="6" s="1"/>
  <c r="Q6752" i="6" a="1"/>
  <c r="Q6752" i="6" s="1"/>
  <c r="Q2378" i="6" a="1"/>
  <c r="Q2378" i="6" s="1"/>
  <c r="Q5975" i="6" a="1"/>
  <c r="Q5975" i="6" s="1"/>
  <c r="Q4999" i="6" a="1"/>
  <c r="Q4999" i="6" s="1"/>
  <c r="Q7025" i="6" a="1"/>
  <c r="Q7025" i="6" s="1"/>
  <c r="Q1530" i="6" a="1"/>
  <c r="Q1530" i="6" s="1"/>
  <c r="Q5031" i="6" a="1"/>
  <c r="Q5031" i="6" s="1"/>
  <c r="Q6681" i="6" a="1"/>
  <c r="Q6681" i="6" s="1"/>
  <c r="Q1329" i="6" a="1"/>
  <c r="Q1329" i="6" s="1"/>
  <c r="Q5321" i="6" a="1"/>
  <c r="Q5321" i="6" s="1"/>
  <c r="Q2692" i="6" a="1"/>
  <c r="Q2692" i="6" s="1"/>
  <c r="Q2780" i="6" a="1"/>
  <c r="Q2780" i="6" s="1"/>
  <c r="Q814" i="6" a="1"/>
  <c r="Q814" i="6" s="1"/>
  <c r="Q793" i="6" a="1"/>
  <c r="Q793" i="6" s="1"/>
  <c r="Q1803" i="6" a="1"/>
  <c r="Q1803" i="6" s="1"/>
  <c r="Q754" i="6" a="1"/>
  <c r="Q754" i="6" s="1"/>
  <c r="Q2960" i="6" a="1"/>
  <c r="Q2960" i="6" s="1"/>
  <c r="Q3435" i="6" a="1"/>
  <c r="Q3435" i="6" s="1"/>
  <c r="Q6341" i="6" a="1"/>
  <c r="Q6341" i="6" s="1"/>
  <c r="Q2699" i="6" a="1"/>
  <c r="Q2699" i="6" s="1"/>
  <c r="Q283" i="6" a="1"/>
  <c r="Q283" i="6" s="1"/>
  <c r="Q4027" i="6" a="1"/>
  <c r="Q4027" i="6" s="1"/>
  <c r="Q2094" i="6" a="1"/>
  <c r="Q2094" i="6" s="1"/>
  <c r="Q1352" i="6" a="1"/>
  <c r="Q1352" i="6" s="1"/>
  <c r="Q3916" i="6" a="1"/>
  <c r="Q3916" i="6" s="1"/>
  <c r="Q6202" i="6" a="1"/>
  <c r="Q6202" i="6" s="1"/>
  <c r="Q811" i="6" a="1"/>
  <c r="Q811" i="6" s="1"/>
  <c r="Q802" i="6" a="1"/>
  <c r="Q802" i="6" s="1"/>
  <c r="Q2085" i="6" a="1"/>
  <c r="Q2085" i="6" s="1"/>
  <c r="Q1543" i="6" a="1"/>
  <c r="Q1543" i="6" s="1"/>
  <c r="Q2354" i="6" a="1"/>
  <c r="Q2354" i="6" s="1"/>
  <c r="Q7063" i="6" a="1"/>
  <c r="Q7063" i="6" s="1"/>
  <c r="Q3012" i="6" a="1"/>
  <c r="Q3012" i="6" s="1"/>
  <c r="Q4720" i="6" a="1"/>
  <c r="Q4720" i="6" s="1"/>
  <c r="Q4386" i="6" a="1"/>
  <c r="Q4386" i="6" s="1"/>
  <c r="Q1931" i="6" a="1"/>
  <c r="Q1931" i="6" s="1"/>
  <c r="Q2003" i="6" a="1"/>
  <c r="Q2003" i="6" s="1"/>
  <c r="Q3235" i="6" a="1"/>
  <c r="Q3235" i="6" s="1"/>
  <c r="Q1044" i="6" a="1"/>
  <c r="Q1044" i="6" s="1"/>
  <c r="Q5519" i="6" a="1"/>
  <c r="Q5519" i="6" s="1"/>
  <c r="Q5225" i="6" a="1"/>
  <c r="Q5225" i="6" s="1"/>
  <c r="Q6989" i="6" a="1"/>
  <c r="Q6989" i="6" s="1"/>
  <c r="Q5016" i="6" a="1"/>
  <c r="Q5016" i="6" s="1"/>
  <c r="Q6894" i="6" a="1"/>
  <c r="Q6894" i="6" s="1"/>
  <c r="Q2433" i="6" a="1"/>
  <c r="Q2433" i="6" s="1"/>
  <c r="Q4462" i="6" a="1"/>
  <c r="Q4462" i="6" s="1"/>
  <c r="Q2444" i="6" a="1"/>
  <c r="Q2444" i="6" s="1"/>
  <c r="Q2606" i="6" a="1"/>
  <c r="Q2606" i="6" s="1"/>
  <c r="Q2215" i="6" a="1"/>
  <c r="Q2215" i="6" s="1"/>
  <c r="Q1714" i="6" a="1"/>
  <c r="Q1714" i="6" s="1"/>
  <c r="Q5804" i="6" a="1"/>
  <c r="Q5804" i="6" s="1"/>
  <c r="Q2739" i="6" a="1"/>
  <c r="Q2739" i="6" s="1"/>
  <c r="Q3343" i="6" a="1"/>
  <c r="Q3343" i="6" s="1"/>
  <c r="Q4385" i="6" a="1"/>
  <c r="Q4385" i="6" s="1"/>
  <c r="Q2716" i="6" a="1"/>
  <c r="Q2716" i="6" s="1"/>
  <c r="Q236" i="6" a="1"/>
  <c r="Q236" i="6" s="1"/>
  <c r="Q578" i="6" a="1"/>
  <c r="Q578" i="6" s="1"/>
  <c r="Q1996" i="6" a="1"/>
  <c r="Q1996" i="6" s="1"/>
  <c r="Q461" i="6" a="1"/>
  <c r="Q461" i="6" s="1"/>
  <c r="Q2582" i="6" a="1"/>
  <c r="Q2582" i="6" s="1"/>
  <c r="Q3947" i="6" a="1"/>
  <c r="Q3947" i="6" s="1"/>
  <c r="Q48" i="6" a="1"/>
  <c r="Q48" i="6" s="1"/>
  <c r="Q673" i="6" a="1"/>
  <c r="Q673" i="6" s="1"/>
  <c r="Q2084" i="6" a="1"/>
  <c r="Q2084" i="6" s="1"/>
  <c r="Q6950" i="6" a="1"/>
  <c r="Q6950" i="6" s="1"/>
  <c r="Q6265" i="6" a="1"/>
  <c r="Q6265" i="6" s="1"/>
  <c r="Q1235" i="6" a="1"/>
  <c r="Q1235" i="6" s="1"/>
  <c r="Q2053" i="6" a="1"/>
  <c r="Q2053" i="6" s="1"/>
  <c r="Q6495" i="6" a="1"/>
  <c r="Q6495" i="6" s="1"/>
  <c r="Q7026" i="6" a="1"/>
  <c r="Q7026" i="6" s="1"/>
  <c r="Q7036" i="6" a="1"/>
  <c r="Q7036" i="6" s="1"/>
  <c r="Q11" i="6" a="1"/>
  <c r="Q11" i="6" s="1"/>
  <c r="Q1222" i="6" a="1"/>
  <c r="Q1222" i="6" s="1"/>
  <c r="Q2339" i="6" a="1"/>
  <c r="Q2339" i="6" s="1"/>
  <c r="Q2317" i="6" a="1"/>
  <c r="Q2317" i="6" s="1"/>
  <c r="Q2826" i="6" a="1"/>
  <c r="Q2826" i="6" s="1"/>
  <c r="Q1402" i="6" a="1"/>
  <c r="Q1402" i="6" s="1"/>
  <c r="Q340" i="6" a="1"/>
  <c r="Q340" i="6" s="1"/>
  <c r="Q3065" i="6" a="1"/>
  <c r="Q3065" i="6" s="1"/>
  <c r="Q4344" i="6" a="1"/>
  <c r="Q4344" i="6" s="1"/>
  <c r="Q6704" i="6" a="1"/>
  <c r="Q6704" i="6" s="1"/>
  <c r="Q7097" i="6" a="1"/>
  <c r="Q7097" i="6" s="1"/>
  <c r="Q5045" i="6" a="1"/>
  <c r="Q5045" i="6" s="1"/>
  <c r="Q1797" i="6" a="1"/>
  <c r="Q1797" i="6" s="1"/>
  <c r="Q6140" i="6" a="1"/>
  <c r="Q6140" i="6" s="1"/>
  <c r="Q1641" i="6" a="1"/>
  <c r="Q1641" i="6" s="1"/>
  <c r="Q2572" i="6" a="1"/>
  <c r="Q2572" i="6" s="1"/>
  <c r="Q3152" i="6" a="1"/>
  <c r="Q3152" i="6" s="1"/>
  <c r="Q5367" i="6" a="1"/>
  <c r="Q5367" i="6" s="1"/>
  <c r="Q3219" i="6" a="1"/>
  <c r="Q3219" i="6" s="1"/>
  <c r="Q1144" i="6" a="1"/>
  <c r="Q1144" i="6" s="1"/>
  <c r="Q2440" i="6" a="1"/>
  <c r="Q2440" i="6" s="1"/>
  <c r="Q764" i="6" a="1"/>
  <c r="Q764" i="6" s="1"/>
  <c r="Q1867" i="6" a="1"/>
  <c r="Q1867" i="6" s="1"/>
  <c r="Q1177" i="6" a="1"/>
  <c r="Q1177" i="6" s="1"/>
  <c r="Q6181" i="6" a="1"/>
  <c r="Q6181" i="6" s="1"/>
  <c r="Q2252" i="6" a="1"/>
  <c r="Q2252" i="6" s="1"/>
  <c r="Q6746" i="6" a="1"/>
  <c r="Q6746" i="6" s="1"/>
  <c r="Q7054" i="6" a="1"/>
  <c r="Q7054" i="6" s="1"/>
  <c r="Q2869" i="6" a="1"/>
  <c r="Q2869" i="6" s="1"/>
  <c r="Q320" i="6" a="1"/>
  <c r="Q320" i="6" s="1"/>
  <c r="Q1261" i="6" a="1"/>
  <c r="Q1261" i="6" s="1"/>
  <c r="Q4354" i="6" a="1"/>
  <c r="Q4354" i="6" s="1"/>
  <c r="Q3980" i="6" a="1"/>
  <c r="Q3980" i="6" s="1"/>
  <c r="Q553" i="6" a="1"/>
  <c r="Q553" i="6" s="1"/>
  <c r="Q5064" i="6" a="1"/>
  <c r="Q5064" i="6" s="1"/>
  <c r="Q3693" i="6" a="1"/>
  <c r="Q3693" i="6" s="1"/>
  <c r="Q3959" i="6" a="1"/>
  <c r="Q3959" i="6" s="1"/>
  <c r="Q6999" i="6" a="1"/>
  <c r="Q6999" i="6" s="1"/>
  <c r="Q6774" i="6" a="1"/>
  <c r="Q6774" i="6" s="1"/>
  <c r="Q4067" i="6" a="1"/>
  <c r="Q4067" i="6" s="1"/>
  <c r="Q857" i="6" a="1"/>
  <c r="Q857" i="6" s="1"/>
  <c r="Q2573" i="6" a="1"/>
  <c r="Q2573" i="6" s="1"/>
  <c r="Q2991" i="6" a="1"/>
  <c r="Q2991" i="6" s="1"/>
  <c r="Q2857" i="6" a="1"/>
  <c r="Q2857" i="6" s="1"/>
  <c r="Q4956" i="6" a="1"/>
  <c r="Q4956" i="6" s="1"/>
  <c r="Q4009" i="6" a="1"/>
  <c r="Q4009" i="6" s="1"/>
  <c r="Q3389" i="6" a="1"/>
  <c r="Q3389" i="6" s="1"/>
  <c r="R3389" i="6" s="1"/>
  <c r="Q1057" i="6" a="1"/>
  <c r="Q1057" i="6" s="1"/>
  <c r="R1057" i="6" s="1"/>
  <c r="Q6087" i="6" a="1"/>
  <c r="Q6087" i="6" s="1"/>
  <c r="R6087" i="6" s="1"/>
  <c r="Q2847" i="6" a="1"/>
  <c r="Q2847" i="6" s="1"/>
  <c r="R2847" i="6" s="1"/>
  <c r="Q4196" i="6" a="1"/>
  <c r="Q4196" i="6" s="1"/>
  <c r="R4196" i="6" s="1"/>
  <c r="Q5950" i="6" a="1"/>
  <c r="Q5950" i="6" s="1"/>
  <c r="R5950" i="6" s="1"/>
  <c r="Q2448" i="6" a="1"/>
  <c r="Q2448" i="6" s="1"/>
  <c r="R2448" i="6" s="1"/>
  <c r="Q6191" i="6" a="1"/>
  <c r="Q6191" i="6" s="1"/>
  <c r="R6191" i="6" s="1"/>
  <c r="Q4161" i="6" a="1"/>
  <c r="Q4161" i="6" s="1"/>
  <c r="R4161" i="6" s="1"/>
  <c r="Q1252" i="6" a="1"/>
  <c r="Q1252" i="6" s="1"/>
  <c r="R1252" i="6" s="1"/>
  <c r="Q2011" i="6" a="1"/>
  <c r="Q2011" i="6" s="1"/>
  <c r="R2011" i="6" s="1"/>
  <c r="S5229" i="6" a="1"/>
  <c r="S5229" i="6" s="1"/>
  <c r="T5229" i="6" s="1"/>
  <c r="S1462" i="6" a="1"/>
  <c r="S1462" i="6" s="1"/>
  <c r="T1462" i="6" s="1"/>
  <c r="S6896" i="6" a="1"/>
  <c r="S6896" i="6" s="1"/>
  <c r="T6896" i="6" s="1"/>
  <c r="S2375" i="6" a="1"/>
  <c r="S2375" i="6" s="1"/>
  <c r="T2375" i="6" s="1"/>
  <c r="S5210" i="6" a="1"/>
  <c r="S5210" i="6" s="1"/>
  <c r="T5210" i="6" s="1"/>
  <c r="S3489" i="6" a="1"/>
  <c r="S3489" i="6" s="1"/>
  <c r="T3489" i="6" s="1"/>
  <c r="S2335" i="6" a="1"/>
  <c r="S2335" i="6" s="1"/>
  <c r="T2335" i="6" s="1"/>
  <c r="S4927" i="6" a="1"/>
  <c r="S4927" i="6" s="1"/>
  <c r="T4927" i="6" s="1"/>
  <c r="S3202" i="6" a="1"/>
  <c r="S3202" i="6" s="1"/>
  <c r="T3202" i="6" s="1"/>
  <c r="S2555" i="6" a="1"/>
  <c r="S2555" i="6" s="1"/>
  <c r="T2555" i="6" s="1"/>
  <c r="S1023" i="6" a="1"/>
  <c r="S1023" i="6" s="1"/>
  <c r="T1023" i="6" s="1"/>
  <c r="S6538" i="6" a="1"/>
  <c r="S6538" i="6" s="1"/>
  <c r="T6538" i="6" s="1"/>
  <c r="S862" i="6" a="1"/>
  <c r="S862" i="6" s="1"/>
  <c r="T862" i="6" s="1"/>
  <c r="S146" i="6" a="1"/>
  <c r="S146" i="6" s="1"/>
  <c r="T146" i="6" s="1"/>
  <c r="S2687" i="6" a="1"/>
  <c r="S2687" i="6" s="1"/>
  <c r="T2687" i="6" s="1"/>
  <c r="S6694" i="6" a="1"/>
  <c r="S6694" i="6" s="1"/>
  <c r="T6694" i="6" s="1"/>
  <c r="S5733" i="6" a="1"/>
  <c r="S5733" i="6" s="1"/>
  <c r="T5733" i="6" s="1"/>
  <c r="S3384" i="6" a="1"/>
  <c r="S3384" i="6" s="1"/>
  <c r="T3384" i="6" s="1"/>
  <c r="S2357" i="6" a="1"/>
  <c r="S2357" i="6" s="1"/>
  <c r="T2357" i="6" s="1"/>
  <c r="S2688" i="6" a="1"/>
  <c r="S2688" i="6" s="1"/>
  <c r="T2688" i="6" s="1"/>
  <c r="S5234" i="6" a="1"/>
  <c r="S5234" i="6" s="1"/>
  <c r="T5234" i="6" s="1"/>
  <c r="S954" i="6" a="1"/>
  <c r="S954" i="6" s="1"/>
  <c r="T954" i="6" s="1"/>
  <c r="S2180" i="6" a="1"/>
  <c r="S2180" i="6" s="1"/>
  <c r="T2180" i="6" s="1"/>
  <c r="S907" i="6" a="1"/>
  <c r="S907" i="6" s="1"/>
  <c r="T907" i="6" s="1"/>
  <c r="S5735" i="6" a="1"/>
  <c r="S5735" i="6" s="1"/>
  <c r="T5735" i="6" s="1"/>
  <c r="S6005" i="6" a="1"/>
  <c r="S6005" i="6" s="1"/>
  <c r="T6005" i="6" s="1"/>
  <c r="S2437" i="6" a="1"/>
  <c r="S2437" i="6" s="1"/>
  <c r="T2437" i="6" s="1"/>
  <c r="S525" i="6" a="1"/>
  <c r="S525" i="6" s="1"/>
  <c r="T525" i="6" s="1"/>
  <c r="S41" i="6" a="1"/>
  <c r="S41" i="6" s="1"/>
  <c r="T41" i="6" s="1"/>
  <c r="S3413" i="6" a="1"/>
  <c r="S3413" i="6" s="1"/>
  <c r="T3413" i="6" s="1"/>
  <c r="V3413" i="6" s="1"/>
  <c r="U3413" i="6" s="1"/>
  <c r="S2227" i="6" a="1"/>
  <c r="S2227" i="6" s="1"/>
  <c r="T2227" i="6" s="1"/>
  <c r="S554" i="6" a="1"/>
  <c r="S554" i="6" s="1"/>
  <c r="T554" i="6" s="1"/>
  <c r="S6781" i="6" a="1"/>
  <c r="S6781" i="6" s="1"/>
  <c r="T6781" i="6" s="1"/>
  <c r="S6748" i="6" a="1"/>
  <c r="S6748" i="6" s="1"/>
  <c r="T6748" i="6" s="1"/>
  <c r="S2644" i="6" a="1"/>
  <c r="S2644" i="6" s="1"/>
  <c r="T2644" i="6" s="1"/>
  <c r="S1139" i="6" a="1"/>
  <c r="S1139" i="6" s="1"/>
  <c r="T1139" i="6" s="1"/>
  <c r="S3247" i="6" a="1"/>
  <c r="S3247" i="6" s="1"/>
  <c r="T3247" i="6" s="1"/>
  <c r="V3247" i="6" s="1"/>
  <c r="U3247" i="6" s="1"/>
  <c r="S6684" i="6" a="1"/>
  <c r="S6684" i="6" s="1"/>
  <c r="T6684" i="6" s="1"/>
  <c r="S4970" i="6" a="1"/>
  <c r="S4970" i="6" s="1"/>
  <c r="T4970" i="6" s="1"/>
  <c r="V4970" i="6" s="1"/>
  <c r="U4970" i="6" s="1"/>
  <c r="S4575" i="6" a="1"/>
  <c r="S4575" i="6" s="1"/>
  <c r="T4575" i="6" s="1"/>
  <c r="V4575" i="6" s="1"/>
  <c r="U4575" i="6" s="1"/>
  <c r="S4675" i="6" a="1"/>
  <c r="S4675" i="6" s="1"/>
  <c r="T4675" i="6" s="1"/>
  <c r="V4675" i="6" s="1"/>
  <c r="U4675" i="6" s="1"/>
  <c r="S3252" i="6" a="1"/>
  <c r="S3252" i="6" s="1"/>
  <c r="T3252" i="6" s="1"/>
  <c r="V3252" i="6" s="1"/>
  <c r="U3252" i="6" s="1"/>
  <c r="S2844" i="6" a="1"/>
  <c r="S2844" i="6" s="1"/>
  <c r="T2844" i="6" s="1"/>
  <c r="V2844" i="6" s="1"/>
  <c r="U2844" i="6" s="1"/>
  <c r="S2536" i="6" a="1"/>
  <c r="S2536" i="6" s="1"/>
  <c r="T2536" i="6" s="1"/>
  <c r="V2536" i="6" s="1"/>
  <c r="U2536" i="6" s="1"/>
  <c r="S5900" i="6" a="1"/>
  <c r="S5900" i="6" s="1"/>
  <c r="T5900" i="6" s="1"/>
  <c r="V5900" i="6" s="1"/>
  <c r="U5900" i="6" s="1"/>
  <c r="S4111" i="6" a="1"/>
  <c r="S4111" i="6" s="1"/>
  <c r="T4111" i="6" s="1"/>
  <c r="V4111" i="6" s="1"/>
  <c r="U4111" i="6" s="1"/>
  <c r="S1565" i="6" a="1"/>
  <c r="S1565" i="6" s="1"/>
  <c r="T1565" i="6" s="1"/>
  <c r="V1565" i="6" s="1"/>
  <c r="U1565" i="6" s="1"/>
  <c r="S6983" i="6" a="1"/>
  <c r="S6983" i="6" s="1"/>
  <c r="T6983" i="6" s="1"/>
  <c r="V6983" i="6" s="1"/>
  <c r="U6983" i="6" s="1"/>
  <c r="S906" i="6" a="1"/>
  <c r="S906" i="6" s="1"/>
  <c r="T906" i="6" s="1"/>
  <c r="V906" i="6" s="1"/>
  <c r="U906" i="6" s="1"/>
  <c r="S5606" i="6" a="1"/>
  <c r="S5606" i="6" s="1"/>
  <c r="T5606" i="6" s="1"/>
  <c r="V5606" i="6" s="1"/>
  <c r="U5606" i="6" s="1"/>
  <c r="S1275" i="6" a="1"/>
  <c r="S1275" i="6" s="1"/>
  <c r="T1275" i="6" s="1"/>
  <c r="V1275" i="6" s="1"/>
  <c r="U1275" i="6" s="1"/>
  <c r="S879" i="6" a="1"/>
  <c r="S879" i="6" s="1"/>
  <c r="T879" i="6" s="1"/>
  <c r="V879" i="6" s="1"/>
  <c r="U879" i="6" s="1"/>
  <c r="S6069" i="6" a="1"/>
  <c r="S6069" i="6" s="1"/>
  <c r="T6069" i="6" s="1"/>
  <c r="V6069" i="6" s="1"/>
  <c r="U6069" i="6" s="1"/>
  <c r="S4667" i="6" a="1"/>
  <c r="S4667" i="6" s="1"/>
  <c r="T4667" i="6" s="1"/>
  <c r="V4667" i="6" s="1"/>
  <c r="U4667" i="6" s="1"/>
  <c r="S5594" i="6" a="1"/>
  <c r="S5594" i="6" s="1"/>
  <c r="T5594" i="6" s="1"/>
  <c r="V5594" i="6" s="1"/>
  <c r="U5594" i="6" s="1"/>
  <c r="S4762" i="6" a="1"/>
  <c r="S4762" i="6" s="1"/>
  <c r="T4762" i="6" s="1"/>
  <c r="V4762" i="6" s="1"/>
  <c r="U4762" i="6" s="1"/>
  <c r="S6806" i="6" a="1"/>
  <c r="S6806" i="6" s="1"/>
  <c r="T6806" i="6" s="1"/>
  <c r="S5752" i="6" a="1"/>
  <c r="S5752" i="6" s="1"/>
  <c r="T5752" i="6" s="1"/>
  <c r="V5752" i="6" s="1"/>
  <c r="U5752" i="6" s="1"/>
  <c r="S3650" i="6" a="1"/>
  <c r="S3650" i="6" s="1"/>
  <c r="T3650" i="6" s="1"/>
  <c r="V3650" i="6" s="1"/>
  <c r="U3650" i="6" s="1"/>
  <c r="S4775" i="6" a="1"/>
  <c r="S4775" i="6" s="1"/>
  <c r="T4775" i="6" s="1"/>
  <c r="V4775" i="6" s="1"/>
  <c r="U4775" i="6" s="1"/>
  <c r="S884" i="6" a="1"/>
  <c r="S884" i="6" s="1"/>
  <c r="T884" i="6" s="1"/>
  <c r="V884" i="6" s="1"/>
  <c r="U884" i="6" s="1"/>
  <c r="S2822" i="6" a="1"/>
  <c r="S2822" i="6" s="1"/>
  <c r="T2822" i="6" s="1"/>
  <c r="V2822" i="6" s="1"/>
  <c r="U2822" i="6" s="1"/>
  <c r="S2879" i="6" a="1"/>
  <c r="S2879" i="6" s="1"/>
  <c r="T2879" i="6" s="1"/>
  <c r="V2879" i="6" s="1"/>
  <c r="U2879" i="6" s="1"/>
  <c r="S5292" i="6" a="1"/>
  <c r="S5292" i="6" s="1"/>
  <c r="T5292" i="6" s="1"/>
  <c r="V5292" i="6" s="1"/>
  <c r="U5292" i="6" s="1"/>
  <c r="S5190" i="6" a="1"/>
  <c r="S5190" i="6" s="1"/>
  <c r="T5190" i="6" s="1"/>
  <c r="V5190" i="6" s="1"/>
  <c r="U5190" i="6" s="1"/>
  <c r="S2938" i="6" a="1"/>
  <c r="S2938" i="6" s="1"/>
  <c r="T2938" i="6" s="1"/>
  <c r="V2938" i="6" s="1"/>
  <c r="U2938" i="6" s="1"/>
  <c r="S4767" i="6" a="1"/>
  <c r="S4767" i="6" s="1"/>
  <c r="T4767" i="6" s="1"/>
  <c r="V4767" i="6" s="1"/>
  <c r="U4767" i="6" s="1"/>
  <c r="S4149" i="6" a="1"/>
  <c r="S4149" i="6" s="1"/>
  <c r="T4149" i="6" s="1"/>
  <c r="V4149" i="6" s="1"/>
  <c r="U4149" i="6" s="1"/>
  <c r="S2152" i="6" a="1"/>
  <c r="S2152" i="6" s="1"/>
  <c r="T2152" i="6" s="1"/>
  <c r="V2152" i="6" s="1"/>
  <c r="U2152" i="6" s="1"/>
  <c r="S759" i="6" a="1"/>
  <c r="S759" i="6" s="1"/>
  <c r="T759" i="6" s="1"/>
  <c r="V759" i="6" s="1"/>
  <c r="U759" i="6" s="1"/>
  <c r="S6612" i="6" a="1"/>
  <c r="S6612" i="6" s="1"/>
  <c r="T6612" i="6" s="1"/>
  <c r="V6612" i="6" s="1"/>
  <c r="U6612" i="6" s="1"/>
  <c r="S6984" i="6" a="1"/>
  <c r="S6984" i="6" s="1"/>
  <c r="T6984" i="6" s="1"/>
  <c r="V6984" i="6" s="1"/>
  <c r="U6984" i="6" s="1"/>
  <c r="S3840" i="6" a="1"/>
  <c r="S3840" i="6" s="1"/>
  <c r="T3840" i="6" s="1"/>
  <c r="V3840" i="6" s="1"/>
  <c r="U3840" i="6" s="1"/>
  <c r="S3108" i="6" a="1"/>
  <c r="S3108" i="6" s="1"/>
  <c r="T3108" i="6" s="1"/>
  <c r="V3108" i="6" s="1"/>
  <c r="U3108" i="6" s="1"/>
  <c r="S1838" i="6" a="1"/>
  <c r="S1838" i="6" s="1"/>
  <c r="T1838" i="6" s="1"/>
  <c r="V1838" i="6" s="1"/>
  <c r="U1838" i="6" s="1"/>
  <c r="S5920" i="6" a="1"/>
  <c r="S5920" i="6" s="1"/>
  <c r="T5920" i="6" s="1"/>
  <c r="V5920" i="6" s="1"/>
  <c r="U5920" i="6" s="1"/>
  <c r="S2546" i="6" a="1"/>
  <c r="S2546" i="6" s="1"/>
  <c r="T2546" i="6" s="1"/>
  <c r="V2546" i="6" s="1"/>
  <c r="U2546" i="6" s="1"/>
  <c r="S6070" i="6" a="1"/>
  <c r="S6070" i="6" s="1"/>
  <c r="T6070" i="6" s="1"/>
  <c r="V6070" i="6" s="1"/>
  <c r="U6070" i="6" s="1"/>
  <c r="S3590" i="6" a="1"/>
  <c r="S3590" i="6" s="1"/>
  <c r="T3590" i="6" s="1"/>
  <c r="V3590" i="6" s="1"/>
  <c r="U3590" i="6" s="1"/>
  <c r="S1196" i="6" a="1"/>
  <c r="S1196" i="6" s="1"/>
  <c r="T1196" i="6" s="1"/>
  <c r="V1196" i="6" s="1"/>
  <c r="U1196" i="6" s="1"/>
  <c r="S4273" i="6" a="1"/>
  <c r="S4273" i="6" s="1"/>
  <c r="T4273" i="6" s="1"/>
  <c r="V4273" i="6" s="1"/>
  <c r="U4273" i="6" s="1"/>
  <c r="S4841" i="6" a="1"/>
  <c r="S4841" i="6" s="1"/>
  <c r="T4841" i="6" s="1"/>
  <c r="V4841" i="6" s="1"/>
  <c r="U4841" i="6" s="1"/>
  <c r="S4909" i="6" a="1"/>
  <c r="S4909" i="6" s="1"/>
  <c r="T4909" i="6" s="1"/>
  <c r="V4909" i="6" s="1"/>
  <c r="U4909" i="6" s="1"/>
  <c r="S5437" i="6" a="1"/>
  <c r="S5437" i="6" s="1"/>
  <c r="T5437" i="6" s="1"/>
  <c r="V5437" i="6" s="1"/>
  <c r="U5437" i="6" s="1"/>
  <c r="S2246" i="6" a="1"/>
  <c r="S2246" i="6" s="1"/>
  <c r="T2246" i="6" s="1"/>
  <c r="V2246" i="6" s="1"/>
  <c r="U2246" i="6" s="1"/>
  <c r="S1272" i="6" a="1"/>
  <c r="S1272" i="6" s="1"/>
  <c r="T1272" i="6" s="1"/>
  <c r="V1272" i="6" s="1"/>
  <c r="U1272" i="6" s="1"/>
  <c r="S1340" i="6" a="1"/>
  <c r="S1340" i="6" s="1"/>
  <c r="T1340" i="6" s="1"/>
  <c r="V1340" i="6" s="1"/>
  <c r="U1340" i="6" s="1"/>
  <c r="S591" i="6" a="1"/>
  <c r="S591" i="6" s="1"/>
  <c r="T591" i="6" s="1"/>
  <c r="S973" i="6" a="1"/>
  <c r="S973" i="6" s="1"/>
  <c r="T973" i="6" s="1"/>
  <c r="V973" i="6" s="1"/>
  <c r="U973" i="6" s="1"/>
  <c r="S5170" i="6" a="1"/>
  <c r="S5170" i="6" s="1"/>
  <c r="T5170" i="6" s="1"/>
  <c r="V5170" i="6" s="1"/>
  <c r="U5170" i="6" s="1"/>
  <c r="S3212" i="6" a="1"/>
  <c r="S3212" i="6" s="1"/>
  <c r="T3212" i="6" s="1"/>
  <c r="V3212" i="6" s="1"/>
  <c r="U3212" i="6" s="1"/>
  <c r="S769" i="6" a="1"/>
  <c r="S769" i="6" s="1"/>
  <c r="T769" i="6" s="1"/>
  <c r="V769" i="6" s="1"/>
  <c r="U769" i="6" s="1"/>
  <c r="S1424" i="6" a="1"/>
  <c r="S1424" i="6" s="1"/>
  <c r="T1424" i="6" s="1"/>
  <c r="V1424" i="6" s="1"/>
  <c r="U1424" i="6" s="1"/>
  <c r="S5515" i="6" a="1"/>
  <c r="S5515" i="6" s="1"/>
  <c r="T5515" i="6" s="1"/>
  <c r="V5515" i="6" s="1"/>
  <c r="U5515" i="6" s="1"/>
  <c r="S4610" i="6" a="1"/>
  <c r="S4610" i="6" s="1"/>
  <c r="T4610" i="6" s="1"/>
  <c r="V4610" i="6" s="1"/>
  <c r="U4610" i="6" s="1"/>
  <c r="S5918" i="6" a="1"/>
  <c r="S5918" i="6" s="1"/>
  <c r="T5918" i="6" s="1"/>
  <c r="V5918" i="6" s="1"/>
  <c r="U5918" i="6" s="1"/>
  <c r="S2468" i="6" a="1"/>
  <c r="S2468" i="6" s="1"/>
  <c r="T2468" i="6" s="1"/>
  <c r="V2468" i="6" s="1"/>
  <c r="U2468" i="6" s="1"/>
  <c r="S6043" i="6" a="1"/>
  <c r="S6043" i="6" s="1"/>
  <c r="T6043" i="6" s="1"/>
  <c r="V6043" i="6" s="1"/>
  <c r="U6043" i="6" s="1"/>
  <c r="S4882" i="6" a="1"/>
  <c r="S4882" i="6" s="1"/>
  <c r="T4882" i="6" s="1"/>
  <c r="V4882" i="6" s="1"/>
  <c r="U4882" i="6" s="1"/>
  <c r="S708" i="6" a="1"/>
  <c r="S708" i="6" s="1"/>
  <c r="T708" i="6" s="1"/>
  <c r="V708" i="6" s="1"/>
  <c r="U708" i="6" s="1"/>
  <c r="S655" i="6" a="1"/>
  <c r="S655" i="6" s="1"/>
  <c r="T655" i="6" s="1"/>
  <c r="V655" i="6" s="1"/>
  <c r="U655" i="6" s="1"/>
  <c r="S2214" i="6" a="1"/>
  <c r="S2214" i="6" s="1"/>
  <c r="T2214" i="6" s="1"/>
  <c r="V2214" i="6" s="1"/>
  <c r="U2214" i="6" s="1"/>
  <c r="S5679" i="6" a="1"/>
  <c r="S5679" i="6" s="1"/>
  <c r="T5679" i="6" s="1"/>
  <c r="V5679" i="6" s="1"/>
  <c r="U5679" i="6" s="1"/>
  <c r="S3826" i="6" a="1"/>
  <c r="S3826" i="6" s="1"/>
  <c r="T3826" i="6" s="1"/>
  <c r="V3826" i="6" s="1"/>
  <c r="U3826" i="6" s="1"/>
  <c r="S1239" i="6" a="1"/>
  <c r="S1239" i="6" s="1"/>
  <c r="T1239" i="6" s="1"/>
  <c r="V1239" i="6" s="1"/>
  <c r="U1239" i="6" s="1"/>
  <c r="S2762" i="6" a="1"/>
  <c r="S2762" i="6" s="1"/>
  <c r="T2762" i="6" s="1"/>
  <c r="V2762" i="6" s="1"/>
  <c r="U2762" i="6" s="1"/>
  <c r="S890" i="6" a="1"/>
  <c r="S890" i="6" s="1"/>
  <c r="T890" i="6" s="1"/>
  <c r="V890" i="6" s="1"/>
  <c r="U890" i="6" s="1"/>
  <c r="S6553" i="6" a="1"/>
  <c r="S6553" i="6" s="1"/>
  <c r="T6553" i="6" s="1"/>
  <c r="V6553" i="6" s="1"/>
  <c r="U6553" i="6" s="1"/>
  <c r="S3394" i="6" a="1"/>
  <c r="S3394" i="6" s="1"/>
  <c r="T3394" i="6" s="1"/>
  <c r="V3394" i="6" s="1"/>
  <c r="U3394" i="6" s="1"/>
  <c r="S610" i="6" a="1"/>
  <c r="S610" i="6" s="1"/>
  <c r="T610" i="6" s="1"/>
  <c r="V610" i="6" s="1"/>
  <c r="U610" i="6" s="1"/>
  <c r="S4832" i="6" a="1"/>
  <c r="S4832" i="6" s="1"/>
  <c r="T4832" i="6" s="1"/>
  <c r="V4832" i="6" s="1"/>
  <c r="U4832" i="6" s="1"/>
  <c r="S6132" i="6" a="1"/>
  <c r="S6132" i="6" s="1"/>
  <c r="T6132" i="6" s="1"/>
  <c r="S6654" i="6" a="1"/>
  <c r="S6654" i="6" s="1"/>
  <c r="T6654" i="6" s="1"/>
  <c r="V6654" i="6" s="1"/>
  <c r="U6654" i="6" s="1"/>
  <c r="S5681" i="6" a="1"/>
  <c r="S5681" i="6" s="1"/>
  <c r="T5681" i="6" s="1"/>
  <c r="V5681" i="6" s="1"/>
  <c r="U5681" i="6" s="1"/>
  <c r="S3536" i="6" a="1"/>
  <c r="S3536" i="6" s="1"/>
  <c r="T3536" i="6" s="1"/>
  <c r="V3536" i="6" s="1"/>
  <c r="U3536" i="6" s="1"/>
  <c r="S2803" i="6" a="1"/>
  <c r="S2803" i="6" s="1"/>
  <c r="T2803" i="6" s="1"/>
  <c r="V2803" i="6" s="1"/>
  <c r="U2803" i="6" s="1"/>
  <c r="S2634" i="6" a="1"/>
  <c r="S2634" i="6" s="1"/>
  <c r="T2634" i="6" s="1"/>
  <c r="V2634" i="6" s="1"/>
  <c r="U2634" i="6" s="1"/>
  <c r="S3565" i="6" a="1"/>
  <c r="S3565" i="6" s="1"/>
  <c r="T3565" i="6" s="1"/>
  <c r="V3565" i="6" s="1"/>
  <c r="U3565" i="6" s="1"/>
  <c r="S2792" i="6" a="1"/>
  <c r="S2792" i="6" s="1"/>
  <c r="T2792" i="6" s="1"/>
  <c r="V2792" i="6" s="1"/>
  <c r="U2792" i="6" s="1"/>
  <c r="Q1368" i="6" a="1"/>
  <c r="Q1368" i="6" s="1"/>
  <c r="R1368" i="6" s="1"/>
  <c r="Q3097" i="6" a="1"/>
  <c r="Q3097" i="6" s="1"/>
  <c r="R3097" i="6" s="1"/>
  <c r="Q1631" i="6" a="1"/>
  <c r="Q1631" i="6" s="1"/>
  <c r="R1631" i="6" s="1"/>
  <c r="Q3008" i="6" a="1"/>
  <c r="Q3008" i="6" s="1"/>
  <c r="R3008" i="6" s="1"/>
  <c r="Q2832" i="6" a="1"/>
  <c r="Q2832" i="6" s="1"/>
  <c r="R2832" i="6" s="1"/>
  <c r="Q4343" i="6" a="1"/>
  <c r="Q4343" i="6" s="1"/>
  <c r="R4343" i="6" s="1"/>
  <c r="Q758" i="6" a="1"/>
  <c r="Q758" i="6" s="1"/>
  <c r="R758" i="6" s="1"/>
  <c r="Q3551" i="6" a="1"/>
  <c r="Q3551" i="6" s="1"/>
  <c r="R3551" i="6" s="1"/>
  <c r="Q100" i="6" a="1"/>
  <c r="Q100" i="6" s="1"/>
  <c r="R100" i="6" s="1"/>
  <c r="Q4513" i="6" a="1"/>
  <c r="Q4513" i="6" s="1"/>
  <c r="R4513" i="6" s="1"/>
  <c r="Q2664" i="6" a="1"/>
  <c r="Q2664" i="6" s="1"/>
  <c r="R2664" i="6" s="1"/>
  <c r="Q4198" i="6" a="1"/>
  <c r="Q4198" i="6" s="1"/>
  <c r="R4198" i="6" s="1"/>
  <c r="Q6268" i="6" a="1"/>
  <c r="Q6268" i="6" s="1"/>
  <c r="R6268" i="6" s="1"/>
  <c r="Q6124" i="6" a="1"/>
  <c r="Q6124" i="6" s="1"/>
  <c r="R6124" i="6" s="1"/>
  <c r="Q5380" i="6" a="1"/>
  <c r="Q5380" i="6" s="1"/>
  <c r="R5380" i="6" s="1"/>
  <c r="Q184" i="6" a="1"/>
  <c r="Q184" i="6" s="1"/>
  <c r="R184" i="6" s="1"/>
  <c r="Q3889" i="6" a="1"/>
  <c r="Q3889" i="6" s="1"/>
  <c r="R3889" i="6" s="1"/>
  <c r="Q477" i="6" a="1"/>
  <c r="Q477" i="6" s="1"/>
  <c r="R477" i="6" s="1"/>
  <c r="Q5712" i="6" a="1"/>
  <c r="Q5712" i="6" s="1"/>
  <c r="R5712" i="6" s="1"/>
  <c r="Q975" i="6" a="1"/>
  <c r="Q975" i="6" s="1"/>
  <c r="R975" i="6" s="1"/>
  <c r="Q2124" i="6" a="1"/>
  <c r="Q2124" i="6" s="1"/>
  <c r="R2124" i="6" s="1"/>
  <c r="Q360" i="6" a="1"/>
  <c r="Q360" i="6" s="1"/>
  <c r="R360" i="6" s="1"/>
  <c r="Q6657" i="6" a="1"/>
  <c r="Q6657" i="6" s="1"/>
  <c r="R6657" i="6" s="1"/>
  <c r="Q3323" i="6" a="1"/>
  <c r="Q3323" i="6" s="1"/>
  <c r="R3323" i="6" s="1"/>
  <c r="Q4168" i="6" a="1"/>
  <c r="Q4168" i="6" s="1"/>
  <c r="R4168" i="6" s="1"/>
  <c r="Q4609" i="6" a="1"/>
  <c r="Q4609" i="6" s="1"/>
  <c r="R4609" i="6" s="1"/>
  <c r="Q6156" i="6" a="1"/>
  <c r="Q6156" i="6" s="1"/>
  <c r="R6156" i="6" s="1"/>
  <c r="Q943" i="6" a="1"/>
  <c r="Q943" i="6" s="1"/>
  <c r="R943" i="6" s="1"/>
  <c r="Q2365" i="6" a="1"/>
  <c r="Q2365" i="6" s="1"/>
  <c r="Q716" i="6" a="1"/>
  <c r="Q716" i="6" s="1"/>
  <c r="Q4549" i="6" a="1"/>
  <c r="Q4549" i="6" s="1"/>
  <c r="Q1724" i="6" a="1"/>
  <c r="Q1724" i="6" s="1"/>
  <c r="Q4808" i="6" a="1"/>
  <c r="Q4808" i="6" s="1"/>
  <c r="Q4761" i="6" a="1"/>
  <c r="Q4761" i="6" s="1"/>
  <c r="Q2618" i="6" a="1"/>
  <c r="Q2618" i="6" s="1"/>
  <c r="Q2878" i="6" a="1"/>
  <c r="Q2878" i="6" s="1"/>
  <c r="Q5500" i="6" a="1"/>
  <c r="Q5500" i="6" s="1"/>
  <c r="Q5434" i="6" a="1"/>
  <c r="Q5434" i="6" s="1"/>
  <c r="Q27" i="6" a="1"/>
  <c r="Q27" i="6" s="1"/>
  <c r="Q6731" i="6" a="1"/>
  <c r="Q6731" i="6" s="1"/>
  <c r="Q2323" i="6" a="1"/>
  <c r="Q2323" i="6" s="1"/>
  <c r="Q2475" i="6" a="1"/>
  <c r="Q2475" i="6" s="1"/>
  <c r="Q2890" i="6" a="1"/>
  <c r="Q2890" i="6" s="1"/>
  <c r="Q1062" i="6" a="1"/>
  <c r="Q1062" i="6" s="1"/>
  <c r="Q532" i="6" a="1"/>
  <c r="Q532" i="6" s="1"/>
  <c r="Q1350" i="6" a="1"/>
  <c r="Q1350" i="6" s="1"/>
  <c r="Q1822" i="6" a="1"/>
  <c r="Q1822" i="6" s="1"/>
  <c r="Q491" i="6" a="1"/>
  <c r="Q491" i="6" s="1"/>
  <c r="Q1811" i="6" a="1"/>
  <c r="Q1811" i="6" s="1"/>
  <c r="Q2662" i="6" a="1"/>
  <c r="Q2662" i="6" s="1"/>
  <c r="Q4498" i="6" a="1"/>
  <c r="Q4498" i="6" s="1"/>
  <c r="Q3154" i="6" a="1"/>
  <c r="Q3154" i="6" s="1"/>
  <c r="Q3679" i="6" a="1"/>
  <c r="Q3679" i="6" s="1"/>
  <c r="Q3416" i="6" a="1"/>
  <c r="Q3416" i="6" s="1"/>
  <c r="Q5030" i="6" a="1"/>
  <c r="Q5030" i="6" s="1"/>
  <c r="Q4703" i="6" a="1"/>
  <c r="Q4703" i="6" s="1"/>
  <c r="Q3256" i="6" a="1"/>
  <c r="Q3256" i="6" s="1"/>
  <c r="Q4962" i="6" a="1"/>
  <c r="Q4962" i="6" s="1"/>
  <c r="Q6850" i="6" a="1"/>
  <c r="Q6850" i="6" s="1"/>
  <c r="Q1454" i="6" a="1"/>
  <c r="Q1454" i="6" s="1"/>
  <c r="Q119" i="6" a="1"/>
  <c r="Q119" i="6" s="1"/>
  <c r="Q220" i="6" a="1"/>
  <c r="Q220" i="6" s="1"/>
  <c r="Q462" i="6" a="1"/>
  <c r="Q462" i="6" s="1"/>
  <c r="Q6078" i="6" a="1"/>
  <c r="Q6078" i="6" s="1"/>
  <c r="Q6901" i="6" a="1"/>
  <c r="Q6901" i="6" s="1"/>
  <c r="Q5604" i="6" a="1"/>
  <c r="Q5604" i="6" s="1"/>
  <c r="Q6519" i="6" a="1"/>
  <c r="Q6519" i="6" s="1"/>
  <c r="Q1789" i="6" a="1"/>
  <c r="Q1789" i="6" s="1"/>
  <c r="Q2700" i="6" a="1"/>
  <c r="Q2700" i="6" s="1"/>
  <c r="Q1030" i="6" a="1"/>
  <c r="Q1030" i="6" s="1"/>
  <c r="Q1785" i="6" a="1"/>
  <c r="Q1785" i="6" s="1"/>
  <c r="Q2563" i="6" a="1"/>
  <c r="Q2563" i="6" s="1"/>
  <c r="Q1850" i="6" a="1"/>
  <c r="Q1850" i="6" s="1"/>
  <c r="Q2837" i="6" a="1"/>
  <c r="Q2837" i="6" s="1"/>
  <c r="Q6586" i="6" a="1"/>
  <c r="Q6586" i="6" s="1"/>
  <c r="Q7103" i="6" a="1"/>
  <c r="Q7103" i="6" s="1"/>
  <c r="Q902" i="6" a="1"/>
  <c r="Q902" i="6" s="1"/>
  <c r="Q2942" i="6" a="1"/>
  <c r="Q2942" i="6" s="1"/>
  <c r="Q863" i="6" a="1"/>
  <c r="Q863" i="6" s="1"/>
  <c r="Q6891" i="6" a="1"/>
  <c r="Q6891" i="6" s="1"/>
  <c r="Q606" i="6" a="1"/>
  <c r="Q606" i="6" s="1"/>
  <c r="Q4819" i="6" a="1"/>
  <c r="Q4819" i="6" s="1"/>
  <c r="Q6548" i="6" a="1"/>
  <c r="Q6548" i="6" s="1"/>
  <c r="Q3183" i="6" a="1"/>
  <c r="Q3183" i="6" s="1"/>
  <c r="Q4487" i="6" a="1"/>
  <c r="Q4487" i="6" s="1"/>
  <c r="Q2483" i="6" a="1"/>
  <c r="Q2483" i="6" s="1"/>
  <c r="Q5353" i="6" a="1"/>
  <c r="Q5353" i="6" s="1"/>
  <c r="Q5298" i="6" a="1"/>
  <c r="Q5298" i="6" s="1"/>
  <c r="Q5675" i="6" a="1"/>
  <c r="Q5675" i="6" s="1"/>
  <c r="Q544" i="6" a="1"/>
  <c r="Q544" i="6" s="1"/>
  <c r="Q6906" i="6" a="1"/>
  <c r="Q6906" i="6" s="1"/>
  <c r="Q4523" i="6" a="1"/>
  <c r="Q4523" i="6" s="1"/>
  <c r="Q4787" i="6" a="1"/>
  <c r="Q4787" i="6" s="1"/>
  <c r="Q4861" i="6" a="1"/>
  <c r="Q4861" i="6" s="1"/>
  <c r="Q3053" i="6" a="1"/>
  <c r="Q3053" i="6" s="1"/>
  <c r="Q6690" i="6" a="1"/>
  <c r="Q6690" i="6" s="1"/>
  <c r="Q5243" i="6" a="1"/>
  <c r="Q5243" i="6" s="1"/>
  <c r="Q2265" i="6" a="1"/>
  <c r="Q2265" i="6" s="1"/>
  <c r="Q4617" i="6" a="1"/>
  <c r="Q4617" i="6" s="1"/>
  <c r="Q6935" i="6" a="1"/>
  <c r="Q6935" i="6" s="1"/>
  <c r="Q6433" i="6" a="1"/>
  <c r="Q6433" i="6" s="1"/>
  <c r="Q1369" i="6" a="1"/>
  <c r="Q1369" i="6" s="1"/>
  <c r="Q2072" i="6" a="1"/>
  <c r="Q2072" i="6" s="1"/>
  <c r="Q6678" i="6" a="1"/>
  <c r="Q6678" i="6" s="1"/>
  <c r="Q1200" i="6" a="1"/>
  <c r="Q1200" i="6" s="1"/>
  <c r="Q2574" i="6" a="1"/>
  <c r="Q2574" i="6" s="1"/>
  <c r="Q6288" i="6" a="1"/>
  <c r="Q6288" i="6" s="1"/>
  <c r="Q6130" i="6" a="1"/>
  <c r="Q6130" i="6" s="1"/>
  <c r="Q6243" i="6" a="1"/>
  <c r="Q6243" i="6" s="1"/>
  <c r="Q2308" i="6" a="1"/>
  <c r="Q2308" i="6" s="1"/>
  <c r="Q3425" i="6" a="1"/>
  <c r="Q3425" i="6" s="1"/>
  <c r="Q2919" i="6" a="1"/>
  <c r="Q2919" i="6" s="1"/>
  <c r="Q2070" i="6" a="1"/>
  <c r="Q2070" i="6" s="1"/>
  <c r="Q1647" i="6" a="1"/>
  <c r="Q1647" i="6" s="1"/>
  <c r="Q4564" i="6" a="1"/>
  <c r="Q4564" i="6" s="1"/>
  <c r="Q4297" i="6" a="1"/>
  <c r="Q4297" i="6" s="1"/>
  <c r="Q503" i="6" a="1"/>
  <c r="Q503" i="6" s="1"/>
  <c r="Q3415" i="6" a="1"/>
  <c r="Q3415" i="6" s="1"/>
  <c r="Q6977" i="6" a="1"/>
  <c r="Q6977" i="6" s="1"/>
  <c r="Q366" i="6" a="1"/>
  <c r="Q366" i="6" s="1"/>
  <c r="Q5976" i="6" a="1"/>
  <c r="Q5976" i="6" s="1"/>
  <c r="Q6250" i="6" a="1"/>
  <c r="Q6250" i="6" s="1"/>
  <c r="Q5040" i="6" a="1"/>
  <c r="Q5040" i="6" s="1"/>
  <c r="Q5136" i="6" a="1"/>
  <c r="Q5136" i="6" s="1"/>
  <c r="Q4492" i="6" a="1"/>
  <c r="Q4492" i="6" s="1"/>
  <c r="Q3782" i="6" a="1"/>
  <c r="Q3782" i="6" s="1"/>
  <c r="Q5599" i="6" a="1"/>
  <c r="Q5599" i="6" s="1"/>
  <c r="Q252" i="6" a="1"/>
  <c r="Q252" i="6" s="1"/>
  <c r="Q4396" i="6" a="1"/>
  <c r="Q4396" i="6" s="1"/>
  <c r="Q4818" i="6" a="1"/>
  <c r="Q4818" i="6" s="1"/>
  <c r="Q3953" i="6" a="1"/>
  <c r="Q3953" i="6" s="1"/>
  <c r="Q6000" i="6" a="1"/>
  <c r="Q6000" i="6" s="1"/>
  <c r="Q4935" i="6" a="1"/>
  <c r="Q4935" i="6" s="1"/>
  <c r="Q5479" i="6" a="1"/>
  <c r="Q5479" i="6" s="1"/>
  <c r="Q3200" i="6" a="1"/>
  <c r="Q3200" i="6" s="1"/>
  <c r="Q5018" i="6" a="1"/>
  <c r="Q5018" i="6" s="1"/>
  <c r="Q5591" i="6" a="1"/>
  <c r="Q5591" i="6" s="1"/>
  <c r="Q949" i="6" a="1"/>
  <c r="Q949" i="6" s="1"/>
  <c r="Q3085" i="6" a="1"/>
  <c r="Q3085" i="6" s="1"/>
  <c r="Q1670" i="6" a="1"/>
  <c r="Q1670" i="6" s="1"/>
  <c r="Q2024" i="6" a="1"/>
  <c r="Q2024" i="6" s="1"/>
  <c r="Q4213" i="6" a="1"/>
  <c r="Q4213" i="6" s="1"/>
  <c r="Q3527" i="6" a="1"/>
  <c r="Q3527" i="6" s="1"/>
  <c r="Q6517" i="6" a="1"/>
  <c r="Q6517" i="6" s="1"/>
  <c r="Q5368" i="6" a="1"/>
  <c r="Q5368" i="6" s="1"/>
  <c r="Q667" i="6" a="1"/>
  <c r="Q667" i="6" s="1"/>
  <c r="R667" i="6" s="1"/>
  <c r="Q566" i="6" a="1"/>
  <c r="Q566" i="6" s="1"/>
  <c r="R566" i="6" s="1"/>
  <c r="Q3790" i="6" a="1"/>
  <c r="Q3790" i="6" s="1"/>
  <c r="R3790" i="6" s="1"/>
  <c r="Q3891" i="6" a="1"/>
  <c r="Q3891" i="6" s="1"/>
  <c r="R3891" i="6" s="1"/>
  <c r="Q4606" i="6" a="1"/>
  <c r="Q4606" i="6" s="1"/>
  <c r="R4606" i="6" s="1"/>
  <c r="Q3842" i="6" a="1"/>
  <c r="Q3842" i="6" s="1"/>
  <c r="R3842" i="6" s="1"/>
  <c r="Q1560" i="6" a="1"/>
  <c r="Q1560" i="6" s="1"/>
  <c r="R1560" i="6" s="1"/>
  <c r="Q1065" i="6" a="1"/>
  <c r="Q1065" i="6" s="1"/>
  <c r="R1065" i="6" s="1"/>
  <c r="Q475" i="6" a="1"/>
  <c r="Q475" i="6" s="1"/>
  <c r="R475" i="6" s="1"/>
  <c r="Q43" i="6" a="1"/>
  <c r="Q43" i="6" s="1"/>
  <c r="R43" i="6" s="1"/>
  <c r="Q1052" i="6" a="1"/>
  <c r="Q1052" i="6" s="1"/>
  <c r="R1052" i="6" s="1"/>
  <c r="S6524" i="6" a="1"/>
  <c r="S6524" i="6" s="1"/>
  <c r="T6524" i="6" s="1"/>
  <c r="S4968" i="6" a="1"/>
  <c r="S4968" i="6" s="1"/>
  <c r="T4968" i="6" s="1"/>
  <c r="S562" i="6" a="1"/>
  <c r="S562" i="6" s="1"/>
  <c r="T562" i="6" s="1"/>
  <c r="S4798" i="6" a="1"/>
  <c r="S4798" i="6" s="1"/>
  <c r="T4798" i="6" s="1"/>
  <c r="S2843" i="6" a="1"/>
  <c r="S2843" i="6" s="1"/>
  <c r="T2843" i="6" s="1"/>
  <c r="S660" i="6" a="1"/>
  <c r="S660" i="6" s="1"/>
  <c r="T660" i="6" s="1"/>
  <c r="S574" i="6" a="1"/>
  <c r="S574" i="6" s="1"/>
  <c r="T574" i="6" s="1"/>
  <c r="S3948" i="6" a="1"/>
  <c r="S3948" i="6" s="1"/>
  <c r="T3948" i="6" s="1"/>
  <c r="S3453" i="6" a="1"/>
  <c r="S3453" i="6" s="1"/>
  <c r="T3453" i="6" s="1"/>
  <c r="S5008" i="6" a="1"/>
  <c r="S5008" i="6" s="1"/>
  <c r="T5008" i="6" s="1"/>
  <c r="S1378" i="6" a="1"/>
  <c r="S1378" i="6" s="1"/>
  <c r="T1378" i="6" s="1"/>
  <c r="S6839" i="6" a="1"/>
  <c r="S6839" i="6" s="1"/>
  <c r="T6839" i="6" s="1"/>
  <c r="S5089" i="6" a="1"/>
  <c r="S5089" i="6" s="1"/>
  <c r="T5089" i="6" s="1"/>
  <c r="S6568" i="6" a="1"/>
  <c r="S6568" i="6" s="1"/>
  <c r="T6568" i="6" s="1"/>
  <c r="S6663" i="6" a="1"/>
  <c r="S6663" i="6" s="1"/>
  <c r="T6663" i="6" s="1"/>
  <c r="S5101" i="6" a="1"/>
  <c r="S5101" i="6" s="1"/>
  <c r="T5101" i="6" s="1"/>
  <c r="S5672" i="6" a="1"/>
  <c r="S5672" i="6" s="1"/>
  <c r="T5672" i="6" s="1"/>
  <c r="S5394" i="6" a="1"/>
  <c r="S5394" i="6" s="1"/>
  <c r="T5394" i="6" s="1"/>
  <c r="S1829" i="6" a="1"/>
  <c r="S1829" i="6" s="1"/>
  <c r="T1829" i="6" s="1"/>
  <c r="S901" i="6" a="1"/>
  <c r="S901" i="6" s="1"/>
  <c r="T901" i="6" s="1"/>
  <c r="S1633" i="6" a="1"/>
  <c r="S1633" i="6" s="1"/>
  <c r="T1633" i="6" s="1"/>
  <c r="S4894" i="6" a="1"/>
  <c r="S4894" i="6" s="1"/>
  <c r="T4894" i="6" s="1"/>
  <c r="S5144" i="6" a="1"/>
  <c r="S5144" i="6" s="1"/>
  <c r="T5144" i="6" s="1"/>
  <c r="S5357" i="6" a="1"/>
  <c r="S5357" i="6" s="1"/>
  <c r="T5357" i="6" s="1"/>
  <c r="S5051" i="6" a="1"/>
  <c r="S5051" i="6" s="1"/>
  <c r="T5051" i="6" s="1"/>
  <c r="S5334" i="6" a="1"/>
  <c r="S5334" i="6" s="1"/>
  <c r="T5334" i="6" s="1"/>
  <c r="S959" i="6" a="1"/>
  <c r="S959" i="6" s="1"/>
  <c r="T959" i="6" s="1"/>
  <c r="S6598" i="6" a="1"/>
  <c r="S6598" i="6" s="1"/>
  <c r="T6598" i="6" s="1"/>
  <c r="S2746" i="6" a="1"/>
  <c r="S2746" i="6" s="1"/>
  <c r="T2746" i="6" s="1"/>
  <c r="S6936" i="6" a="1"/>
  <c r="S6936" i="6" s="1"/>
  <c r="T6936" i="6" s="1"/>
  <c r="S2449" i="6" a="1"/>
  <c r="S2449" i="6" s="1"/>
  <c r="T2449" i="6" s="1"/>
  <c r="S3436" i="6" a="1"/>
  <c r="S3436" i="6" s="1"/>
  <c r="T3436" i="6" s="1"/>
  <c r="S4885" i="6" a="1"/>
  <c r="S4885" i="6" s="1"/>
  <c r="T4885" i="6" s="1"/>
  <c r="S1050" i="6" a="1"/>
  <c r="S1050" i="6" s="1"/>
  <c r="T1050" i="6" s="1"/>
  <c r="S2620" i="6" a="1"/>
  <c r="S2620" i="6" s="1"/>
  <c r="T2620" i="6" s="1"/>
  <c r="S4582" i="6" a="1"/>
  <c r="S4582" i="6" s="1"/>
  <c r="T4582" i="6" s="1"/>
  <c r="S4872" i="6" a="1"/>
  <c r="S4872" i="6" s="1"/>
  <c r="T4872" i="6" s="1"/>
  <c r="V4872" i="6" s="1"/>
  <c r="U4872" i="6" s="1"/>
  <c r="S6581" i="6" a="1"/>
  <c r="S6581" i="6" s="1"/>
  <c r="T6581" i="6" s="1"/>
  <c r="S6569" i="6" a="1"/>
  <c r="S6569" i="6" s="1"/>
  <c r="T6569" i="6" s="1"/>
  <c r="V6569" i="6" s="1"/>
  <c r="U6569" i="6" s="1"/>
  <c r="S2776" i="6" a="1"/>
  <c r="S2776" i="6" s="1"/>
  <c r="T2776" i="6" s="1"/>
  <c r="V2776" i="6" s="1"/>
  <c r="U2776" i="6" s="1"/>
  <c r="S2160" i="6" a="1"/>
  <c r="S2160" i="6" s="1"/>
  <c r="T2160" i="6" s="1"/>
  <c r="V2160" i="6" s="1"/>
  <c r="U2160" i="6" s="1"/>
  <c r="S6589" i="6" a="1"/>
  <c r="S6589" i="6" s="1"/>
  <c r="T6589" i="6" s="1"/>
  <c r="V6589" i="6" s="1"/>
  <c r="U6589" i="6" s="1"/>
  <c r="S789" i="6" a="1"/>
  <c r="S789" i="6" s="1"/>
  <c r="T789" i="6" s="1"/>
  <c r="V789" i="6" s="1"/>
  <c r="U789" i="6" s="1"/>
  <c r="S2766" i="6" a="1"/>
  <c r="S2766" i="6" s="1"/>
  <c r="T2766" i="6" s="1"/>
  <c r="V2766" i="6" s="1"/>
  <c r="U2766" i="6" s="1"/>
  <c r="S2728" i="6" a="1"/>
  <c r="S2728" i="6" s="1"/>
  <c r="T2728" i="6" s="1"/>
  <c r="S1146" i="6" a="1"/>
  <c r="S1146" i="6" s="1"/>
  <c r="T1146" i="6" s="1"/>
  <c r="S7042" i="6" a="1"/>
  <c r="S7042" i="6" s="1"/>
  <c r="T7042" i="6" s="1"/>
  <c r="V7042" i="6" s="1"/>
  <c r="U7042" i="6" s="1"/>
  <c r="S3656" i="6" a="1"/>
  <c r="S3656" i="6" s="1"/>
  <c r="T3656" i="6" s="1"/>
  <c r="V3656" i="6" s="1"/>
  <c r="U3656" i="6" s="1"/>
  <c r="S939" i="6" a="1"/>
  <c r="S939" i="6" s="1"/>
  <c r="T939" i="6" s="1"/>
  <c r="V939" i="6" s="1"/>
  <c r="U939" i="6" s="1"/>
  <c r="S3003" i="6" a="1"/>
  <c r="S3003" i="6" s="1"/>
  <c r="T3003" i="6" s="1"/>
  <c r="V3003" i="6" s="1"/>
  <c r="U3003" i="6" s="1"/>
  <c r="S4627" i="6" a="1"/>
  <c r="S4627" i="6" s="1"/>
  <c r="T4627" i="6" s="1"/>
  <c r="V4627" i="6" s="1"/>
  <c r="U4627" i="6" s="1"/>
  <c r="S4659" i="6" a="1"/>
  <c r="S4659" i="6" s="1"/>
  <c r="T4659" i="6" s="1"/>
  <c r="S1068" i="6" a="1"/>
  <c r="S1068" i="6" s="1"/>
  <c r="T1068" i="6" s="1"/>
  <c r="V1068" i="6" s="1"/>
  <c r="U1068" i="6" s="1"/>
  <c r="S139" i="6" a="1"/>
  <c r="S139" i="6" s="1"/>
  <c r="T139" i="6" s="1"/>
  <c r="V139" i="6" s="1"/>
  <c r="U139" i="6" s="1"/>
  <c r="S5329" i="6" a="1"/>
  <c r="S5329" i="6" s="1"/>
  <c r="T5329" i="6" s="1"/>
  <c r="V5329" i="6" s="1"/>
  <c r="U5329" i="6" s="1"/>
  <c r="S3263" i="6" a="1"/>
  <c r="S3263" i="6" s="1"/>
  <c r="T3263" i="6" s="1"/>
  <c r="S2146" i="6" a="1"/>
  <c r="S2146" i="6" s="1"/>
  <c r="T2146" i="6" s="1"/>
  <c r="S2419" i="6" a="1"/>
  <c r="S2419" i="6" s="1"/>
  <c r="T2419" i="6" s="1"/>
  <c r="V2419" i="6" s="1"/>
  <c r="U2419" i="6" s="1"/>
  <c r="S6496" i="6" a="1"/>
  <c r="S6496" i="6" s="1"/>
  <c r="T6496" i="6" s="1"/>
  <c r="V6496" i="6" s="1"/>
  <c r="U6496" i="6" s="1"/>
  <c r="S501" i="6" a="1"/>
  <c r="S501" i="6" s="1"/>
  <c r="T501" i="6" s="1"/>
  <c r="S4816" i="6" a="1"/>
  <c r="S4816" i="6" s="1"/>
  <c r="T4816" i="6" s="1"/>
  <c r="V4816" i="6" s="1"/>
  <c r="U4816" i="6" s="1"/>
  <c r="S1276" i="6" a="1"/>
  <c r="S1276" i="6" s="1"/>
  <c r="T1276" i="6" s="1"/>
  <c r="V1276" i="6" s="1"/>
  <c r="U1276" i="6" s="1"/>
  <c r="S4875" i="6" a="1"/>
  <c r="S4875" i="6" s="1"/>
  <c r="T4875" i="6" s="1"/>
  <c r="V4875" i="6" s="1"/>
  <c r="U4875" i="6" s="1"/>
  <c r="S970" i="6" a="1"/>
  <c r="S970" i="6" s="1"/>
  <c r="T970" i="6" s="1"/>
  <c r="V970" i="6" s="1"/>
  <c r="U970" i="6" s="1"/>
  <c r="S2472" i="6" a="1"/>
  <c r="S2472" i="6" s="1"/>
  <c r="T2472" i="6" s="1"/>
  <c r="S2807" i="6" a="1"/>
  <c r="S2807" i="6" s="1"/>
  <c r="T2807" i="6" s="1"/>
  <c r="V2807" i="6" s="1"/>
  <c r="U2807" i="6" s="1"/>
  <c r="S5985" i="6" a="1"/>
  <c r="S5985" i="6" s="1"/>
  <c r="T5985" i="6" s="1"/>
  <c r="V5985" i="6" s="1"/>
  <c r="U5985" i="6" s="1"/>
  <c r="S6809" i="6" a="1"/>
  <c r="S6809" i="6" s="1"/>
  <c r="T6809" i="6" s="1"/>
  <c r="V6809" i="6" s="1"/>
  <c r="U6809" i="6" s="1"/>
  <c r="S5757" i="6" a="1"/>
  <c r="S5757" i="6" s="1"/>
  <c r="T5757" i="6" s="1"/>
  <c r="V5757" i="6" s="1"/>
  <c r="U5757" i="6" s="1"/>
  <c r="S1138" i="6" a="1"/>
  <c r="S1138" i="6" s="1"/>
  <c r="T1138" i="6" s="1"/>
  <c r="S763" i="6" a="1"/>
  <c r="S763" i="6" s="1"/>
  <c r="T763" i="6" s="1"/>
  <c r="V763" i="6" s="1"/>
  <c r="U763" i="6" s="1"/>
  <c r="S3869" i="6" a="1"/>
  <c r="S3869" i="6" s="1"/>
  <c r="T3869" i="6" s="1"/>
  <c r="V3869" i="6" s="1"/>
  <c r="U3869" i="6" s="1"/>
  <c r="S3713" i="6" a="1"/>
  <c r="S3713" i="6" s="1"/>
  <c r="T3713" i="6" s="1"/>
  <c r="V3713" i="6" s="1"/>
  <c r="U3713" i="6" s="1"/>
  <c r="S4961" i="6" a="1"/>
  <c r="S4961" i="6" s="1"/>
  <c r="T4961" i="6" s="1"/>
  <c r="V4961" i="6" s="1"/>
  <c r="U4961" i="6" s="1"/>
  <c r="S3528" i="6" a="1"/>
  <c r="S3528" i="6" s="1"/>
  <c r="T3528" i="6" s="1"/>
  <c r="S7067" i="6" a="1"/>
  <c r="S7067" i="6" s="1"/>
  <c r="T7067" i="6" s="1"/>
  <c r="V7067" i="6" s="1"/>
  <c r="U7067" i="6" s="1"/>
  <c r="S634" i="6" a="1"/>
  <c r="S634" i="6" s="1"/>
  <c r="T634" i="6" s="1"/>
  <c r="V634" i="6" s="1"/>
  <c r="U634" i="6" s="1"/>
  <c r="S1208" i="6" a="1"/>
  <c r="S1208" i="6" s="1"/>
  <c r="T1208" i="6" s="1"/>
  <c r="V1208" i="6" s="1"/>
  <c r="U1208" i="6" s="1"/>
  <c r="S5281" i="6" a="1"/>
  <c r="S5281" i="6" s="1"/>
  <c r="T5281" i="6" s="1"/>
  <c r="V5281" i="6" s="1"/>
  <c r="U5281" i="6" s="1"/>
  <c r="S2757" i="6" a="1"/>
  <c r="S2757" i="6" s="1"/>
  <c r="T2757" i="6" s="1"/>
  <c r="V2757" i="6" s="1"/>
  <c r="U2757" i="6" s="1"/>
  <c r="S3432" i="6" a="1"/>
  <c r="S3432" i="6" s="1"/>
  <c r="T3432" i="6" s="1"/>
  <c r="V3432" i="6" s="1"/>
  <c r="U3432" i="6" s="1"/>
  <c r="S2588" i="6" a="1"/>
  <c r="S2588" i="6" s="1"/>
  <c r="T2588" i="6" s="1"/>
  <c r="V2588" i="6" s="1"/>
  <c r="U2588" i="6" s="1"/>
  <c r="S1060" i="6" a="1"/>
  <c r="S1060" i="6" s="1"/>
  <c r="T1060" i="6" s="1"/>
  <c r="V1060" i="6" s="1"/>
  <c r="U1060" i="6" s="1"/>
  <c r="S810" i="6" a="1"/>
  <c r="S810" i="6" s="1"/>
  <c r="T810" i="6" s="1"/>
  <c r="V810" i="6" s="1"/>
  <c r="U810" i="6" s="1"/>
  <c r="S3070" i="6" a="1"/>
  <c r="S3070" i="6" s="1"/>
  <c r="T3070" i="6" s="1"/>
  <c r="V3070" i="6" s="1"/>
  <c r="U3070" i="6" s="1"/>
  <c r="S3848" i="6" a="1"/>
  <c r="S3848" i="6" s="1"/>
  <c r="T3848" i="6" s="1"/>
  <c r="V3848" i="6" s="1"/>
  <c r="U3848" i="6" s="1"/>
  <c r="S853" i="6" a="1"/>
  <c r="S853" i="6" s="1"/>
  <c r="T853" i="6" s="1"/>
  <c r="V853" i="6" s="1"/>
  <c r="U853" i="6" s="1"/>
  <c r="S5067" i="6" a="1"/>
  <c r="S5067" i="6" s="1"/>
  <c r="T5067" i="6" s="1"/>
  <c r="V5067" i="6" s="1"/>
  <c r="U5067" i="6" s="1"/>
  <c r="S5593" i="6" a="1"/>
  <c r="S5593" i="6" s="1"/>
  <c r="T5593" i="6" s="1"/>
  <c r="V5593" i="6" s="1"/>
  <c r="U5593" i="6" s="1"/>
  <c r="S549" i="6" a="1"/>
  <c r="S549" i="6" s="1"/>
  <c r="T549" i="6" s="1"/>
  <c r="V549" i="6" s="1"/>
  <c r="U549" i="6" s="1"/>
  <c r="S5919" i="6" a="1"/>
  <c r="S5919" i="6" s="1"/>
  <c r="T5919" i="6" s="1"/>
  <c r="V5919" i="6" s="1"/>
  <c r="U5919" i="6" s="1"/>
  <c r="S1209" i="6" a="1"/>
  <c r="S1209" i="6" s="1"/>
  <c r="T1209" i="6" s="1"/>
  <c r="V1209" i="6" s="1"/>
  <c r="U1209" i="6" s="1"/>
  <c r="S3270" i="6" a="1"/>
  <c r="S3270" i="6" s="1"/>
  <c r="T3270" i="6" s="1"/>
  <c r="V3270" i="6" s="1"/>
  <c r="U3270" i="6" s="1"/>
  <c r="S2928" i="6" a="1"/>
  <c r="S2928" i="6" s="1"/>
  <c r="T2928" i="6" s="1"/>
  <c r="V2928" i="6" s="1"/>
  <c r="U2928" i="6" s="1"/>
  <c r="S186" i="6" a="1"/>
  <c r="S186" i="6" s="1"/>
  <c r="T186" i="6" s="1"/>
  <c r="V186" i="6" s="1"/>
  <c r="U186" i="6" s="1"/>
  <c r="S927" i="6" a="1"/>
  <c r="S927" i="6" s="1"/>
  <c r="T927" i="6" s="1"/>
  <c r="V927" i="6" s="1"/>
  <c r="U927" i="6" s="1"/>
  <c r="S3205" i="6" a="1"/>
  <c r="S3205" i="6" s="1"/>
  <c r="T3205" i="6" s="1"/>
  <c r="V3205" i="6" s="1"/>
  <c r="U3205" i="6" s="1"/>
  <c r="S6874" i="6" a="1"/>
  <c r="S6874" i="6" s="1"/>
  <c r="T6874" i="6" s="1"/>
  <c r="V6874" i="6" s="1"/>
  <c r="U6874" i="6" s="1"/>
  <c r="S749" i="6" a="1"/>
  <c r="S749" i="6" s="1"/>
  <c r="T749" i="6" s="1"/>
  <c r="V749" i="6" s="1"/>
  <c r="U749" i="6" s="1"/>
  <c r="S4141" i="6" a="1"/>
  <c r="S4141" i="6" s="1"/>
  <c r="T4141" i="6" s="1"/>
  <c r="V4141" i="6" s="1"/>
  <c r="U4141" i="6" s="1"/>
  <c r="S2755" i="6" a="1"/>
  <c r="S2755" i="6" s="1"/>
  <c r="T2755" i="6" s="1"/>
  <c r="V2755" i="6" s="1"/>
  <c r="U2755" i="6" s="1"/>
  <c r="S665" i="6" a="1"/>
  <c r="S665" i="6" s="1"/>
  <c r="T665" i="6" s="1"/>
  <c r="V665" i="6" s="1"/>
  <c r="U665" i="6" s="1"/>
  <c r="S3908" i="6" a="1"/>
  <c r="S3908" i="6" s="1"/>
  <c r="T3908" i="6" s="1"/>
  <c r="V3908" i="6" s="1"/>
  <c r="U3908" i="6" s="1"/>
  <c r="S188" i="6" a="1"/>
  <c r="S188" i="6" s="1"/>
  <c r="T188" i="6" s="1"/>
  <c r="V188" i="6" s="1"/>
  <c r="U188" i="6" s="1"/>
  <c r="S6794" i="6" a="1"/>
  <c r="S6794" i="6" s="1"/>
  <c r="T6794" i="6" s="1"/>
  <c r="V6794" i="6" s="1"/>
  <c r="U6794" i="6" s="1"/>
  <c r="S2213" i="6" a="1"/>
  <c r="S2213" i="6" s="1"/>
  <c r="T2213" i="6" s="1"/>
  <c r="V2213" i="6" s="1"/>
  <c r="U2213" i="6" s="1"/>
  <c r="S1446" i="6" a="1"/>
  <c r="S1446" i="6" s="1"/>
  <c r="T1446" i="6" s="1"/>
  <c r="V1446" i="6" s="1"/>
  <c r="U1446" i="6" s="1"/>
  <c r="S194" i="6" a="1"/>
  <c r="S194" i="6" s="1"/>
  <c r="T194" i="6" s="1"/>
  <c r="V194" i="6" s="1"/>
  <c r="U194" i="6" s="1"/>
  <c r="S6482" i="6" a="1"/>
  <c r="S6482" i="6" s="1"/>
  <c r="T6482" i="6" s="1"/>
  <c r="V6482" i="6" s="1"/>
  <c r="U6482" i="6" s="1"/>
  <c r="S5635" i="6" a="1"/>
  <c r="S5635" i="6" s="1"/>
  <c r="T5635" i="6" s="1"/>
  <c r="V5635" i="6" s="1"/>
  <c r="U5635" i="6" s="1"/>
  <c r="S3056" i="6" a="1"/>
  <c r="S3056" i="6" s="1"/>
  <c r="T3056" i="6" s="1"/>
  <c r="V3056" i="6" s="1"/>
  <c r="U3056" i="6" s="1"/>
  <c r="S4674" i="6" a="1"/>
  <c r="S4674" i="6" s="1"/>
  <c r="T4674" i="6" s="1"/>
  <c r="V4674" i="6" s="1"/>
  <c r="U4674" i="6" s="1"/>
  <c r="S4784" i="6" a="1"/>
  <c r="S4784" i="6" s="1"/>
  <c r="T4784" i="6" s="1"/>
  <c r="V4784" i="6" s="1"/>
  <c r="U4784" i="6" s="1"/>
  <c r="S2491" i="6" a="1"/>
  <c r="S2491" i="6" s="1"/>
  <c r="T2491" i="6" s="1"/>
  <c r="V2491" i="6" s="1"/>
  <c r="U2491" i="6" s="1"/>
  <c r="S1322" i="6" a="1"/>
  <c r="S1322" i="6" s="1"/>
  <c r="T1322" i="6" s="1"/>
  <c r="V1322" i="6" s="1"/>
  <c r="U1322" i="6" s="1"/>
  <c r="S6032" i="6" a="1"/>
  <c r="S6032" i="6" s="1"/>
  <c r="T6032" i="6" s="1"/>
  <c r="V6032" i="6" s="1"/>
  <c r="U6032" i="6" s="1"/>
  <c r="S2655" i="6" a="1"/>
  <c r="S2655" i="6" s="1"/>
  <c r="T2655" i="6" s="1"/>
  <c r="V2655" i="6" s="1"/>
  <c r="U2655" i="6" s="1"/>
  <c r="S5415" i="6" a="1"/>
  <c r="S5415" i="6" s="1"/>
  <c r="T5415" i="6" s="1"/>
  <c r="V5415" i="6" s="1"/>
  <c r="U5415" i="6" s="1"/>
  <c r="S841" i="6" a="1"/>
  <c r="S841" i="6" s="1"/>
  <c r="T841" i="6" s="1"/>
  <c r="S3607" i="6" a="1"/>
  <c r="S3607" i="6" s="1"/>
  <c r="T3607" i="6" s="1"/>
  <c r="V3607" i="6" s="1"/>
  <c r="U3607" i="6" s="1"/>
  <c r="S6705" i="6" a="1"/>
  <c r="S6705" i="6" s="1"/>
  <c r="T6705" i="6" s="1"/>
  <c r="V6705" i="6" s="1"/>
  <c r="U6705" i="6" s="1"/>
  <c r="S3836" i="6" a="1"/>
  <c r="S3836" i="6" s="1"/>
  <c r="T3836" i="6" s="1"/>
  <c r="V3836" i="6" s="1"/>
  <c r="U3836" i="6" s="1"/>
  <c r="S5445" i="6" a="1"/>
  <c r="S5445" i="6" s="1"/>
  <c r="T5445" i="6" s="1"/>
  <c r="V5445" i="6" s="1"/>
  <c r="U5445" i="6" s="1"/>
  <c r="S4572" i="6" a="1"/>
  <c r="S4572" i="6" s="1"/>
  <c r="T4572" i="6" s="1"/>
  <c r="V4572" i="6" s="1"/>
  <c r="U4572" i="6" s="1"/>
  <c r="S125" i="6" a="1"/>
  <c r="S125" i="6" s="1"/>
  <c r="T125" i="6" s="1"/>
  <c r="V125" i="6" s="1"/>
  <c r="U125" i="6" s="1"/>
  <c r="S2981" i="6" a="1"/>
  <c r="S2981" i="6" s="1"/>
  <c r="T2981" i="6" s="1"/>
  <c r="V2981" i="6" s="1"/>
  <c r="U2981" i="6" s="1"/>
  <c r="Q4701" i="6" a="1"/>
  <c r="Q4701" i="6" s="1"/>
  <c r="R4701" i="6" s="1"/>
  <c r="Q668" i="6" a="1"/>
  <c r="Q668" i="6" s="1"/>
  <c r="R668" i="6" s="1"/>
  <c r="Q5147" i="6" a="1"/>
  <c r="Q5147" i="6" s="1"/>
  <c r="R5147" i="6" s="1"/>
  <c r="Q85" i="6" a="1"/>
  <c r="Q85" i="6" s="1"/>
  <c r="R85" i="6" s="1"/>
  <c r="Q3775" i="6" a="1"/>
  <c r="Q3775" i="6" s="1"/>
  <c r="R3775" i="6" s="1"/>
  <c r="Q5483" i="6" a="1"/>
  <c r="Q5483" i="6" s="1"/>
  <c r="R5483" i="6" s="1"/>
  <c r="Q201" i="6" a="1"/>
  <c r="Q201" i="6" s="1"/>
  <c r="R201" i="6" s="1"/>
  <c r="Q2165" i="6" a="1"/>
  <c r="Q2165" i="6" s="1"/>
  <c r="R2165" i="6" s="1"/>
  <c r="Q3044" i="6" a="1"/>
  <c r="Q3044" i="6" s="1"/>
  <c r="R3044" i="6" s="1"/>
  <c r="Q2312" i="6" a="1"/>
  <c r="Q2312" i="6" s="1"/>
  <c r="R2312" i="6" s="1"/>
  <c r="Q3395" i="6" a="1"/>
  <c r="Q3395" i="6" s="1"/>
  <c r="R3395" i="6" s="1"/>
  <c r="Q6836" i="6" a="1"/>
  <c r="Q6836" i="6" s="1"/>
  <c r="R6836" i="6" s="1"/>
  <c r="Q1466" i="6" a="1"/>
  <c r="Q1466" i="6" s="1"/>
  <c r="R1466" i="6" s="1"/>
  <c r="Q846" i="6" a="1"/>
  <c r="Q846" i="6" s="1"/>
  <c r="R846" i="6" s="1"/>
  <c r="Q1519" i="6" a="1"/>
  <c r="Q1519" i="6" s="1"/>
  <c r="R1519" i="6" s="1"/>
  <c r="Q1740" i="6" a="1"/>
  <c r="Q1740" i="6" s="1"/>
  <c r="R1740" i="6" s="1"/>
  <c r="Q7050" i="6" a="1"/>
  <c r="Q7050" i="6" s="1"/>
  <c r="R7050" i="6" s="1"/>
  <c r="Q6155" i="6" a="1"/>
  <c r="Q6155" i="6" s="1"/>
  <c r="R6155" i="6" s="1"/>
  <c r="Q6259" i="6" a="1"/>
  <c r="Q6259" i="6" s="1"/>
  <c r="R6259" i="6" s="1"/>
  <c r="Q5425" i="6" a="1"/>
  <c r="Q5425" i="6" s="1"/>
  <c r="R5425" i="6" s="1"/>
  <c r="Q1862" i="6" a="1"/>
  <c r="Q1862" i="6" s="1"/>
  <c r="R1862" i="6" s="1"/>
  <c r="Q3354" i="6" a="1"/>
  <c r="Q3354" i="6" s="1"/>
  <c r="R3354" i="6" s="1"/>
  <c r="Q4335" i="6" a="1"/>
  <c r="Q4335" i="6" s="1"/>
  <c r="R4335" i="6" s="1"/>
  <c r="Q6847" i="6" a="1"/>
  <c r="Q6847" i="6" s="1"/>
  <c r="R6847" i="6" s="1"/>
  <c r="Q6607" i="6" a="1"/>
  <c r="Q6607" i="6" s="1"/>
  <c r="R6607" i="6" s="1"/>
  <c r="Q2086" i="6" a="1"/>
  <c r="Q2086" i="6" s="1"/>
  <c r="Q7004" i="6" a="1"/>
  <c r="Q7004" i="6" s="1"/>
  <c r="Q1089" i="6" a="1"/>
  <c r="Q1089" i="6" s="1"/>
  <c r="Q5319" i="6" a="1"/>
  <c r="Q5319" i="6" s="1"/>
  <c r="Q1663" i="6" a="1"/>
  <c r="Q1663" i="6" s="1"/>
  <c r="Q934" i="6" a="1"/>
  <c r="Q934" i="6" s="1"/>
  <c r="Q4950" i="6" a="1"/>
  <c r="Q4950" i="6" s="1"/>
  <c r="Q2647" i="6" a="1"/>
  <c r="Q2647" i="6" s="1"/>
  <c r="Q6559" i="6" a="1"/>
  <c r="Q6559" i="6" s="1"/>
  <c r="Q6837" i="6" a="1"/>
  <c r="Q6837" i="6" s="1"/>
  <c r="Q2089" i="6" a="1"/>
  <c r="Q2089" i="6" s="1"/>
  <c r="Q650" i="6" a="1"/>
  <c r="Q650" i="6" s="1"/>
  <c r="Q3116" i="6" a="1"/>
  <c r="Q3116" i="6" s="1"/>
  <c r="Q4931" i="6" a="1"/>
  <c r="Q4931" i="6" s="1"/>
  <c r="Q4127" i="6" a="1"/>
  <c r="Q4127" i="6" s="1"/>
  <c r="Q3048" i="6" a="1"/>
  <c r="Q3048" i="6" s="1"/>
  <c r="Q1873" i="6" a="1"/>
  <c r="Q1873" i="6" s="1"/>
  <c r="Q2541" i="6" a="1"/>
  <c r="Q2541" i="6" s="1"/>
  <c r="Q2520" i="6" a="1"/>
  <c r="Q2520" i="6" s="1"/>
  <c r="Q1794" i="6" a="1"/>
  <c r="Q1794" i="6" s="1"/>
  <c r="Q5546" i="6" a="1"/>
  <c r="Q5546" i="6" s="1"/>
  <c r="Q4719" i="6" a="1"/>
  <c r="Q4719" i="6" s="1"/>
  <c r="Q4012" i="6" a="1"/>
  <c r="Q4012" i="6" s="1"/>
  <c r="Q4191" i="6" a="1"/>
  <c r="Q4191" i="6" s="1"/>
  <c r="Q2523" i="6" a="1"/>
  <c r="Q2523" i="6" s="1"/>
  <c r="Q512" i="6" a="1"/>
  <c r="Q512" i="6" s="1"/>
  <c r="Q6221" i="6" a="1"/>
  <c r="Q6221" i="6" s="1"/>
  <c r="Q6107" i="6" a="1"/>
  <c r="Q6107" i="6" s="1"/>
  <c r="Q1505" i="6" a="1"/>
  <c r="Q1505" i="6" s="1"/>
  <c r="Q915" i="6" a="1"/>
  <c r="Q915" i="6" s="1"/>
  <c r="Q653" i="6" a="1"/>
  <c r="Q653" i="6" s="1"/>
  <c r="Q6269" i="6" a="1"/>
  <c r="Q6269" i="6" s="1"/>
  <c r="Q6120" i="6" a="1"/>
  <c r="Q6120" i="6" s="1"/>
  <c r="Q5530" i="6" a="1"/>
  <c r="Q5530" i="6" s="1"/>
  <c r="Q976" i="6" a="1"/>
  <c r="Q976" i="6" s="1"/>
  <c r="Q1135" i="6" a="1"/>
  <c r="Q1135" i="6" s="1"/>
  <c r="Q1908" i="6" a="1"/>
  <c r="Q1908" i="6" s="1"/>
  <c r="Q2136" i="6" a="1"/>
  <c r="Q2136" i="6" s="1"/>
  <c r="Q856" i="6" a="1"/>
  <c r="Q856" i="6" s="1"/>
  <c r="Q480" i="6" a="1"/>
  <c r="Q480" i="6" s="1"/>
  <c r="Q2836" i="6" a="1"/>
  <c r="Q2836" i="6" s="1"/>
  <c r="Q4691" i="6" a="1"/>
  <c r="Q4691" i="6" s="1"/>
  <c r="Q4534" i="6" a="1"/>
  <c r="Q4534" i="6" s="1"/>
  <c r="Q2877" i="6" a="1"/>
  <c r="Q2877" i="6" s="1"/>
  <c r="Q4439" i="6" a="1"/>
  <c r="Q4439" i="6" s="1"/>
  <c r="Q4243" i="6" a="1"/>
  <c r="Q4243" i="6" s="1"/>
  <c r="Q5943" i="6" a="1"/>
  <c r="Q5943" i="6" s="1"/>
  <c r="Q3918" i="6" a="1"/>
  <c r="Q3918" i="6" s="1"/>
  <c r="Q2304" i="6" a="1"/>
  <c r="Q2304" i="6" s="1"/>
  <c r="Q4044" i="6" a="1"/>
  <c r="Q4044" i="6" s="1"/>
  <c r="Q233" i="6" a="1"/>
  <c r="Q233" i="6" s="1"/>
  <c r="Q5239" i="6" a="1"/>
  <c r="Q5239" i="6" s="1"/>
  <c r="Q4634" i="6" a="1"/>
  <c r="Q4634" i="6" s="1"/>
  <c r="Q5738" i="6" a="1"/>
  <c r="Q5738" i="6" s="1"/>
  <c r="Q5259" i="6" a="1"/>
  <c r="Q5259" i="6" s="1"/>
  <c r="Q798" i="6" a="1"/>
  <c r="Q798" i="6" s="1"/>
  <c r="Q2979" i="6" a="1"/>
  <c r="Q2979" i="6" s="1"/>
  <c r="Q6873" i="6" a="1"/>
  <c r="Q6873" i="6" s="1"/>
  <c r="Q3603" i="6" a="1"/>
  <c r="Q3603" i="6" s="1"/>
  <c r="Q3110" i="6" a="1"/>
  <c r="Q3110" i="6" s="1"/>
  <c r="Q362" i="6" a="1"/>
  <c r="Q362" i="6" s="1"/>
  <c r="Q214" i="6" a="1"/>
  <c r="Q214" i="6" s="1"/>
  <c r="Q5800" i="6" a="1"/>
  <c r="Q5800" i="6" s="1"/>
  <c r="Q1370" i="6" a="1"/>
  <c r="Q1370" i="6" s="1"/>
  <c r="Q2645" i="6" a="1"/>
  <c r="Q2645" i="6" s="1"/>
  <c r="Q861" i="6" a="1"/>
  <c r="Q861" i="6" s="1"/>
  <c r="Q218" i="6" a="1"/>
  <c r="Q218" i="6" s="1"/>
  <c r="Q402" i="6" a="1"/>
  <c r="Q402" i="6" s="1"/>
  <c r="Q4407" i="6" a="1"/>
  <c r="Q4407" i="6" s="1"/>
  <c r="Q1736" i="6" a="1"/>
  <c r="Q1736" i="6" s="1"/>
  <c r="Q3146" i="6" a="1"/>
  <c r="Q3146" i="6" s="1"/>
  <c r="Q828" i="6" a="1"/>
  <c r="Q828" i="6" s="1"/>
  <c r="Q2083" i="6" a="1"/>
  <c r="Q2083" i="6" s="1"/>
  <c r="Q1827" i="6" a="1"/>
  <c r="Q1827" i="6" s="1"/>
  <c r="Q4245" i="6" a="1"/>
  <c r="Q4245" i="6" s="1"/>
  <c r="Q5592" i="6" a="1"/>
  <c r="Q5592" i="6" s="1"/>
  <c r="Q3298" i="6" a="1"/>
  <c r="Q3298" i="6" s="1"/>
  <c r="Q6207" i="6" a="1"/>
  <c r="Q6207" i="6" s="1"/>
  <c r="Q1720" i="6" a="1"/>
  <c r="Q1720" i="6" s="1"/>
  <c r="Q2112" i="6" a="1"/>
  <c r="Q2112" i="6" s="1"/>
  <c r="Q5844" i="6" a="1"/>
  <c r="Q5844" i="6" s="1"/>
  <c r="Q781" i="6" a="1"/>
  <c r="Q781" i="6" s="1"/>
  <c r="Q344" i="6" a="1"/>
  <c r="Q344" i="6" s="1"/>
  <c r="Q1140" i="6" a="1"/>
  <c r="Q1140" i="6" s="1"/>
  <c r="Q88" i="6" a="1"/>
  <c r="Q88" i="6" s="1"/>
  <c r="Q3630" i="6" a="1"/>
  <c r="Q3630" i="6" s="1"/>
  <c r="Q4429" i="6" a="1"/>
  <c r="Q4429" i="6" s="1"/>
  <c r="Q5890" i="6" a="1"/>
  <c r="Q5890" i="6" s="1"/>
  <c r="Q6669" i="6" a="1"/>
  <c r="Q6669" i="6" s="1"/>
  <c r="Q4736" i="6" a="1"/>
  <c r="Q4736" i="6" s="1"/>
  <c r="Q6565" i="6" a="1"/>
  <c r="Q6565" i="6" s="1"/>
  <c r="Q4218" i="6" a="1"/>
  <c r="Q4218" i="6" s="1"/>
  <c r="Q53" i="6" a="1"/>
  <c r="Q53" i="6" s="1"/>
  <c r="Q4920" i="6" a="1"/>
  <c r="Q4920" i="6" s="1"/>
  <c r="Q2384" i="6" a="1"/>
  <c r="Q2384" i="6" s="1"/>
  <c r="Q3039" i="6" a="1"/>
  <c r="Q3039" i="6" s="1"/>
  <c r="Q5432" i="6" a="1"/>
  <c r="Q5432" i="6" s="1"/>
  <c r="Q2656" i="6" a="1"/>
  <c r="Q2656" i="6" s="1"/>
  <c r="Q2477" i="6" a="1"/>
  <c r="Q2477" i="6" s="1"/>
  <c r="Q678" i="6" a="1"/>
  <c r="Q678" i="6" s="1"/>
  <c r="Q3484" i="6" a="1"/>
  <c r="Q3484" i="6" s="1"/>
  <c r="Q941" i="6" a="1"/>
  <c r="Q941" i="6" s="1"/>
  <c r="Q5192" i="6" a="1"/>
  <c r="Q5192" i="6" s="1"/>
  <c r="Q6013" i="6" a="1"/>
  <c r="Q6013" i="6" s="1"/>
  <c r="Q4852" i="6" a="1"/>
  <c r="Q4852" i="6" s="1"/>
  <c r="Q1024" i="6" a="1"/>
  <c r="Q1024" i="6" s="1"/>
  <c r="Q5682" i="6" a="1"/>
  <c r="Q5682" i="6" s="1"/>
  <c r="Q7104" i="6" a="1"/>
  <c r="Q7104" i="6" s="1"/>
  <c r="Q4853" i="6" a="1"/>
  <c r="Q4853" i="6" s="1"/>
  <c r="Q2262" i="6" a="1"/>
  <c r="Q2262" i="6" s="1"/>
  <c r="Q2828" i="6" a="1"/>
  <c r="Q2828" i="6" s="1"/>
  <c r="Q3454" i="6" a="1"/>
  <c r="Q3454" i="6" s="1"/>
  <c r="Q2445" i="6" a="1"/>
  <c r="Q2445" i="6" s="1"/>
  <c r="Q681" i="6" a="1"/>
  <c r="Q681" i="6" s="1"/>
  <c r="Q926" i="6" a="1"/>
  <c r="Q926" i="6" s="1"/>
  <c r="Q2939" i="6" a="1"/>
  <c r="Q2939" i="6" s="1"/>
  <c r="Q964" i="6" a="1"/>
  <c r="Q964" i="6" s="1"/>
  <c r="Q551" i="6" a="1"/>
  <c r="Q551" i="6" s="1"/>
  <c r="Q6137" i="6" a="1"/>
  <c r="Q6137" i="6" s="1"/>
  <c r="R6137" i="6" s="1"/>
  <c r="Q5830" i="6" a="1"/>
  <c r="Q5830" i="6" s="1"/>
  <c r="R5830" i="6" s="1"/>
  <c r="Q6591" i="6" a="1"/>
  <c r="Q6591" i="6" s="1"/>
  <c r="R6591" i="6" s="1"/>
  <c r="Q5455" i="6" a="1"/>
  <c r="Q5455" i="6" s="1"/>
  <c r="R5455" i="6" s="1"/>
  <c r="Q4512" i="6" a="1"/>
  <c r="Q4512" i="6" s="1"/>
  <c r="R4512" i="6" s="1"/>
  <c r="Q1066" i="6" a="1"/>
  <c r="Q1066" i="6" s="1"/>
  <c r="R1066" i="6" s="1"/>
  <c r="Q4884" i="6" a="1"/>
  <c r="Q4884" i="6" s="1"/>
  <c r="R4884" i="6" s="1"/>
  <c r="Q2057" i="6" a="1"/>
  <c r="Q2057" i="6" s="1"/>
  <c r="R2057" i="6" s="1"/>
  <c r="Q1190" i="6" a="1"/>
  <c r="Q1190" i="6" s="1"/>
  <c r="R1190" i="6" s="1"/>
  <c r="Q2875" i="6" a="1"/>
  <c r="Q2875" i="6" s="1"/>
  <c r="R2875" i="6" s="1"/>
  <c r="S1421" i="6" a="1"/>
  <c r="S1421" i="6" s="1"/>
  <c r="T1421" i="6" s="1"/>
  <c r="S5107" i="6" a="1"/>
  <c r="S5107" i="6" s="1"/>
  <c r="T5107" i="6" s="1"/>
  <c r="S5639" i="6" a="1"/>
  <c r="S5639" i="6" s="1"/>
  <c r="T5639" i="6" s="1"/>
  <c r="S5150" i="6" a="1"/>
  <c r="S5150" i="6" s="1"/>
  <c r="T5150" i="6" s="1"/>
  <c r="S609" i="6" a="1"/>
  <c r="S609" i="6" s="1"/>
  <c r="T609" i="6" s="1"/>
  <c r="S6697" i="6" a="1"/>
  <c r="S6697" i="6" s="1"/>
  <c r="T6697" i="6" s="1"/>
  <c r="S2543" i="6" a="1"/>
  <c r="S2543" i="6" s="1"/>
  <c r="T2543" i="6" s="1"/>
  <c r="S2709" i="6" a="1"/>
  <c r="S2709" i="6" s="1"/>
  <c r="T2709" i="6" s="1"/>
  <c r="S96" i="6" a="1"/>
  <c r="S96" i="6" s="1"/>
  <c r="T96" i="6" s="1"/>
  <c r="S6815" i="6" a="1"/>
  <c r="S6815" i="6" s="1"/>
  <c r="T6815" i="6" s="1"/>
  <c r="S2519" i="6" a="1"/>
  <c r="S2519" i="6" s="1"/>
  <c r="T2519" i="6" s="1"/>
  <c r="S2467" i="6" a="1"/>
  <c r="S2467" i="6" s="1"/>
  <c r="T2467" i="6" s="1"/>
  <c r="S2254" i="6" a="1"/>
  <c r="S2254" i="6" s="1"/>
  <c r="T2254" i="6" s="1"/>
  <c r="S3434" i="6" a="1"/>
  <c r="S3434" i="6" s="1"/>
  <c r="T3434" i="6" s="1"/>
  <c r="S4615" i="6" a="1"/>
  <c r="S4615" i="6" s="1"/>
  <c r="T4615" i="6" s="1"/>
  <c r="S1458" i="6" a="1"/>
  <c r="S1458" i="6" s="1"/>
  <c r="T1458" i="6" s="1"/>
  <c r="S5527" i="6" a="1"/>
  <c r="S5527" i="6" s="1"/>
  <c r="T5527" i="6" s="1"/>
  <c r="V5527" i="6" s="1"/>
  <c r="U5527" i="6" s="1"/>
  <c r="S3203" i="6" a="1"/>
  <c r="S3203" i="6" s="1"/>
  <c r="T3203" i="6" s="1"/>
  <c r="S4061" i="6" a="1"/>
  <c r="S4061" i="6" s="1"/>
  <c r="T4061" i="6" s="1"/>
  <c r="S4063" i="6" a="1"/>
  <c r="S4063" i="6" s="1"/>
  <c r="T4063" i="6" s="1"/>
  <c r="S2515" i="6" a="1"/>
  <c r="S2515" i="6" s="1"/>
  <c r="T2515" i="6" s="1"/>
  <c r="S3398" i="6" a="1"/>
  <c r="S3398" i="6" s="1"/>
  <c r="T3398" i="6" s="1"/>
  <c r="S3721" i="6" a="1"/>
  <c r="S3721" i="6" s="1"/>
  <c r="T3721" i="6" s="1"/>
  <c r="S226" i="6" a="1"/>
  <c r="S226" i="6" s="1"/>
  <c r="T226" i="6" s="1"/>
  <c r="S5935" i="6" a="1"/>
  <c r="S5935" i="6" s="1"/>
  <c r="T5935" i="6" s="1"/>
  <c r="S2332" i="6" a="1"/>
  <c r="S2332" i="6" s="1"/>
  <c r="T2332" i="6" s="1"/>
  <c r="S656" i="6" a="1"/>
  <c r="S656" i="6" s="1"/>
  <c r="T656" i="6" s="1"/>
  <c r="S2745" i="6" a="1"/>
  <c r="S2745" i="6" s="1"/>
  <c r="T2745" i="6" s="1"/>
  <c r="S2825" i="6" a="1"/>
  <c r="S2825" i="6" s="1"/>
  <c r="T2825" i="6" s="1"/>
  <c r="S2510" i="6" a="1"/>
  <c r="S2510" i="6" s="1"/>
  <c r="T2510" i="6" s="1"/>
  <c r="V2510" i="6" s="1"/>
  <c r="U2510" i="6" s="1"/>
  <c r="S3055" i="6" a="1"/>
  <c r="S3055" i="6" s="1"/>
  <c r="T3055" i="6" s="1"/>
  <c r="S4797" i="6" a="1"/>
  <c r="S4797" i="6" s="1"/>
  <c r="T4797" i="6" s="1"/>
  <c r="V4797" i="6" s="1"/>
  <c r="U4797" i="6" s="1"/>
  <c r="S5613" i="6" a="1"/>
  <c r="S5613" i="6" s="1"/>
  <c r="T5613" i="6" s="1"/>
  <c r="V5613" i="6" s="1"/>
  <c r="U5613" i="6" s="1"/>
  <c r="S6251" i="6" a="1"/>
  <c r="S6251" i="6" s="1"/>
  <c r="T6251" i="6" s="1"/>
  <c r="V6251" i="6" s="1"/>
  <c r="U6251" i="6" s="1"/>
  <c r="S1011" i="6" a="1"/>
  <c r="S1011" i="6" s="1"/>
  <c r="T1011" i="6" s="1"/>
  <c r="S6554" i="6" a="1"/>
  <c r="S6554" i="6" s="1"/>
  <c r="T6554" i="6" s="1"/>
  <c r="V6554" i="6" s="1"/>
  <c r="U6554" i="6" s="1"/>
  <c r="S6728" i="6" a="1"/>
  <c r="S6728" i="6" s="1"/>
  <c r="T6728" i="6" s="1"/>
  <c r="S2130" i="6" a="1"/>
  <c r="S2130" i="6" s="1"/>
  <c r="T2130" i="6" s="1"/>
  <c r="S6689" i="6" a="1"/>
  <c r="S6689" i="6" s="1"/>
  <c r="T6689" i="6" s="1"/>
  <c r="V6689" i="6" s="1"/>
  <c r="U6689" i="6" s="1"/>
  <c r="S5947" i="6" a="1"/>
  <c r="S5947" i="6" s="1"/>
  <c r="T5947" i="6" s="1"/>
  <c r="V5947" i="6" s="1"/>
  <c r="U5947" i="6" s="1"/>
  <c r="S6117" i="6" a="1"/>
  <c r="S6117" i="6" s="1"/>
  <c r="T6117" i="6" s="1"/>
  <c r="V6117" i="6" s="1"/>
  <c r="U6117" i="6" s="1"/>
  <c r="S5984" i="6" a="1"/>
  <c r="S5984" i="6" s="1"/>
  <c r="T5984" i="6" s="1"/>
  <c r="V5984" i="6" s="1"/>
  <c r="U5984" i="6" s="1"/>
  <c r="S2385" i="6" a="1"/>
  <c r="S2385" i="6" s="1"/>
  <c r="T2385" i="6" s="1"/>
  <c r="S3166" i="6" a="1"/>
  <c r="S3166" i="6" s="1"/>
  <c r="T3166" i="6" s="1"/>
  <c r="V3166" i="6" s="1"/>
  <c r="U3166" i="6" s="1"/>
  <c r="S785" i="6" a="1"/>
  <c r="S785" i="6" s="1"/>
  <c r="T785" i="6" s="1"/>
  <c r="V785" i="6" s="1"/>
  <c r="U785" i="6" s="1"/>
  <c r="S1649" i="6" a="1"/>
  <c r="S1649" i="6" s="1"/>
  <c r="T1649" i="6" s="1"/>
  <c r="V1649" i="6" s="1"/>
  <c r="U1649" i="6" s="1"/>
  <c r="S5590" i="6" a="1"/>
  <c r="S5590" i="6" s="1"/>
  <c r="T5590" i="6" s="1"/>
  <c r="V5590" i="6" s="1"/>
  <c r="U5590" i="6" s="1"/>
  <c r="S5494" i="6" a="1"/>
  <c r="S5494" i="6" s="1"/>
  <c r="T5494" i="6" s="1"/>
  <c r="V5494" i="6" s="1"/>
  <c r="U5494" i="6" s="1"/>
  <c r="S2552" i="6" a="1"/>
  <c r="S2552" i="6" s="1"/>
  <c r="T2552" i="6" s="1"/>
  <c r="V2552" i="6" s="1"/>
  <c r="U2552" i="6" s="1"/>
  <c r="S101" i="6" a="1"/>
  <c r="S101" i="6" s="1"/>
  <c r="T101" i="6" s="1"/>
  <c r="V101" i="6" s="1"/>
  <c r="U101" i="6" s="1"/>
  <c r="S116" i="6" a="1"/>
  <c r="S116" i="6" s="1"/>
  <c r="T116" i="6" s="1"/>
  <c r="V116" i="6" s="1"/>
  <c r="U116" i="6" s="1"/>
  <c r="S76" i="6" a="1"/>
  <c r="S76" i="6" s="1"/>
  <c r="T76" i="6" s="1"/>
  <c r="V76" i="6" s="1"/>
  <c r="U76" i="6" s="1"/>
  <c r="S5986" i="6" a="1"/>
  <c r="S5986" i="6" s="1"/>
  <c r="T5986" i="6" s="1"/>
  <c r="V5986" i="6" s="1"/>
  <c r="U5986" i="6" s="1"/>
  <c r="S2237" i="6" a="1"/>
  <c r="S2237" i="6" s="1"/>
  <c r="T2237" i="6" s="1"/>
  <c r="V2237" i="6" s="1"/>
  <c r="U2237" i="6" s="1"/>
  <c r="S4036" i="6" a="1"/>
  <c r="S4036" i="6" s="1"/>
  <c r="T4036" i="6" s="1"/>
  <c r="V4036" i="6" s="1"/>
  <c r="U4036" i="6" s="1"/>
  <c r="S5940" i="6" a="1"/>
  <c r="S5940" i="6" s="1"/>
  <c r="T5940" i="6" s="1"/>
  <c r="V5940" i="6" s="1"/>
  <c r="U5940" i="6" s="1"/>
  <c r="S351" i="6" a="1"/>
  <c r="S351" i="6" s="1"/>
  <c r="T351" i="6" s="1"/>
  <c r="V351" i="6" s="1"/>
  <c r="U351" i="6" s="1"/>
  <c r="S1952" i="6" a="1"/>
  <c r="S1952" i="6" s="1"/>
  <c r="T1952" i="6" s="1"/>
  <c r="V1952" i="6" s="1"/>
  <c r="U1952" i="6" s="1"/>
  <c r="S1769" i="6" a="1"/>
  <c r="S1769" i="6" s="1"/>
  <c r="T1769" i="6" s="1"/>
  <c r="V1769" i="6" s="1"/>
  <c r="U1769" i="6" s="1"/>
  <c r="S2371" i="6" a="1"/>
  <c r="S2371" i="6" s="1"/>
  <c r="T2371" i="6" s="1"/>
  <c r="V2371" i="6" s="1"/>
  <c r="U2371" i="6" s="1"/>
  <c r="S2924" i="6" a="1"/>
  <c r="S2924" i="6" s="1"/>
  <c r="T2924" i="6" s="1"/>
  <c r="V2924" i="6" s="1"/>
  <c r="U2924" i="6" s="1"/>
  <c r="S784" i="6" a="1"/>
  <c r="S784" i="6" s="1"/>
  <c r="T784" i="6" s="1"/>
  <c r="V784" i="6" s="1"/>
  <c r="U784" i="6" s="1"/>
  <c r="S2480" i="6" a="1"/>
  <c r="S2480" i="6" s="1"/>
  <c r="T2480" i="6" s="1"/>
  <c r="V2480" i="6" s="1"/>
  <c r="U2480" i="6" s="1"/>
  <c r="S6796" i="6" a="1"/>
  <c r="S6796" i="6" s="1"/>
  <c r="T6796" i="6" s="1"/>
  <c r="V6796" i="6" s="1"/>
  <c r="U6796" i="6" s="1"/>
  <c r="S5198" i="6" a="1"/>
  <c r="S5198" i="6" s="1"/>
  <c r="T5198" i="6" s="1"/>
  <c r="V5198" i="6" s="1"/>
  <c r="U5198" i="6" s="1"/>
  <c r="S6111" i="6" a="1"/>
  <c r="S6111" i="6" s="1"/>
  <c r="T6111" i="6" s="1"/>
  <c r="V6111" i="6" s="1"/>
  <c r="U6111" i="6" s="1"/>
  <c r="S2454" i="6" a="1"/>
  <c r="S2454" i="6" s="1"/>
  <c r="T2454" i="6" s="1"/>
  <c r="V2454" i="6" s="1"/>
  <c r="U2454" i="6" s="1"/>
  <c r="S4858" i="6" a="1"/>
  <c r="S4858" i="6" s="1"/>
  <c r="T4858" i="6" s="1"/>
  <c r="V4858" i="6" s="1"/>
  <c r="U4858" i="6" s="1"/>
  <c r="S790" i="6" a="1"/>
  <c r="S790" i="6" s="1"/>
  <c r="T790" i="6" s="1"/>
  <c r="V790" i="6" s="1"/>
  <c r="U790" i="6" s="1"/>
  <c r="S1186" i="6" a="1"/>
  <c r="S1186" i="6" s="1"/>
  <c r="T1186" i="6" s="1"/>
  <c r="V1186" i="6" s="1"/>
  <c r="U1186" i="6" s="1"/>
  <c r="S908" i="6" a="1"/>
  <c r="S908" i="6" s="1"/>
  <c r="T908" i="6" s="1"/>
  <c r="V908" i="6" s="1"/>
  <c r="U908" i="6" s="1"/>
  <c r="S3486" i="6" a="1"/>
  <c r="S3486" i="6" s="1"/>
  <c r="T3486" i="6" s="1"/>
  <c r="V3486" i="6" s="1"/>
  <c r="U3486" i="6" s="1"/>
  <c r="S5551" i="6" a="1"/>
  <c r="S5551" i="6" s="1"/>
  <c r="T5551" i="6" s="1"/>
  <c r="V5551" i="6" s="1"/>
  <c r="U5551" i="6" s="1"/>
  <c r="S6905" i="6" a="1"/>
  <c r="S6905" i="6" s="1"/>
  <c r="T6905" i="6" s="1"/>
  <c r="V6905" i="6" s="1"/>
  <c r="U6905" i="6" s="1"/>
  <c r="S6067" i="6" a="1"/>
  <c r="S6067" i="6" s="1"/>
  <c r="T6067" i="6" s="1"/>
  <c r="V6067" i="6" s="1"/>
  <c r="U6067" i="6" s="1"/>
  <c r="S5904" i="6" a="1"/>
  <c r="S5904" i="6" s="1"/>
  <c r="T5904" i="6" s="1"/>
  <c r="V5904" i="6" s="1"/>
  <c r="U5904" i="6" s="1"/>
  <c r="S1563" i="6" a="1"/>
  <c r="S1563" i="6" s="1"/>
  <c r="T1563" i="6" s="1"/>
  <c r="V1563" i="6" s="1"/>
  <c r="U1563" i="6" s="1"/>
  <c r="S569" i="6" a="1"/>
  <c r="S569" i="6" s="1"/>
  <c r="T569" i="6" s="1"/>
  <c r="V569" i="6" s="1"/>
  <c r="U569" i="6" s="1"/>
  <c r="S1210" i="6" a="1"/>
  <c r="S1210" i="6" s="1"/>
  <c r="T1210" i="6" s="1"/>
  <c r="V1210" i="6" s="1"/>
  <c r="U1210" i="6" s="1"/>
  <c r="S2521" i="6" a="1"/>
  <c r="S2521" i="6" s="1"/>
  <c r="T2521" i="6" s="1"/>
  <c r="V2521" i="6" s="1"/>
  <c r="U2521" i="6" s="1"/>
  <c r="S6112" i="6" a="1"/>
  <c r="S6112" i="6" s="1"/>
  <c r="T6112" i="6" s="1"/>
  <c r="V6112" i="6" s="1"/>
  <c r="U6112" i="6" s="1"/>
  <c r="S1262" i="6" a="1"/>
  <c r="S1262" i="6" s="1"/>
  <c r="T1262" i="6" s="1"/>
  <c r="V1262" i="6" s="1"/>
  <c r="U1262" i="6" s="1"/>
  <c r="S3816" i="6" a="1"/>
  <c r="S3816" i="6" s="1"/>
  <c r="T3816" i="6" s="1"/>
  <c r="V3816" i="6" s="1"/>
  <c r="U3816" i="6" s="1"/>
  <c r="S765" i="6" a="1"/>
  <c r="S765" i="6" s="1"/>
  <c r="T765" i="6" s="1"/>
  <c r="V765" i="6" s="1"/>
  <c r="U765" i="6" s="1"/>
  <c r="S734" i="6" a="1"/>
  <c r="S734" i="6" s="1"/>
  <c r="T734" i="6" s="1"/>
  <c r="V734" i="6" s="1"/>
  <c r="U734" i="6" s="1"/>
  <c r="S3912" i="6" a="1"/>
  <c r="S3912" i="6" s="1"/>
  <c r="T3912" i="6" s="1"/>
  <c r="V3912" i="6" s="1"/>
  <c r="U3912" i="6" s="1"/>
  <c r="S4676" i="6" a="1"/>
  <c r="S4676" i="6" s="1"/>
  <c r="T4676" i="6" s="1"/>
  <c r="V4676" i="6" s="1"/>
  <c r="U4676" i="6" s="1"/>
  <c r="S1676" i="6" a="1"/>
  <c r="S1676" i="6" s="1"/>
  <c r="T1676" i="6" s="1"/>
  <c r="V1676" i="6" s="1"/>
  <c r="U1676" i="6" s="1"/>
  <c r="S6921" i="6" a="1"/>
  <c r="S6921" i="6" s="1"/>
  <c r="T6921" i="6" s="1"/>
  <c r="V6921" i="6" s="1"/>
  <c r="U6921" i="6" s="1"/>
  <c r="S3011" i="6" a="1"/>
  <c r="S3011" i="6" s="1"/>
  <c r="T3011" i="6" s="1"/>
  <c r="V3011" i="6" s="1"/>
  <c r="U3011" i="6" s="1"/>
  <c r="S5050" i="6" a="1"/>
  <c r="S5050" i="6" s="1"/>
  <c r="T5050" i="6" s="1"/>
  <c r="V5050" i="6" s="1"/>
  <c r="U5050" i="6" s="1"/>
  <c r="S2896" i="6" a="1"/>
  <c r="S2896" i="6" s="1"/>
  <c r="T2896" i="6" s="1"/>
  <c r="V2896" i="6" s="1"/>
  <c r="U2896" i="6" s="1"/>
  <c r="S5171" i="6" a="1"/>
  <c r="S5171" i="6" s="1"/>
  <c r="T5171" i="6" s="1"/>
  <c r="V5171" i="6" s="1"/>
  <c r="U5171" i="6" s="1"/>
  <c r="S5185" i="6" a="1"/>
  <c r="S5185" i="6" s="1"/>
  <c r="T5185" i="6" s="1"/>
  <c r="V5185" i="6" s="1"/>
  <c r="U5185" i="6" s="1"/>
  <c r="S3095" i="6" a="1"/>
  <c r="S3095" i="6" s="1"/>
  <c r="T3095" i="6" s="1"/>
  <c r="V3095" i="6" s="1"/>
  <c r="U3095" i="6" s="1"/>
  <c r="S3563" i="6" a="1"/>
  <c r="S3563" i="6" s="1"/>
  <c r="T3563" i="6" s="1"/>
  <c r="V3563" i="6" s="1"/>
  <c r="U3563" i="6" s="1"/>
  <c r="S3806" i="6" a="1"/>
  <c r="S3806" i="6" s="1"/>
  <c r="T3806" i="6" s="1"/>
  <c r="V3806" i="6" s="1"/>
  <c r="U3806" i="6" s="1"/>
  <c r="S2526" i="6" a="1"/>
  <c r="S2526" i="6" s="1"/>
  <c r="T2526" i="6" s="1"/>
  <c r="V2526" i="6" s="1"/>
  <c r="U2526" i="6" s="1"/>
  <c r="S3708" i="6" a="1"/>
  <c r="S3708" i="6" s="1"/>
  <c r="T3708" i="6" s="1"/>
  <c r="V3708" i="6" s="1"/>
  <c r="U3708" i="6" s="1"/>
  <c r="S589" i="6" a="1"/>
  <c r="S589" i="6" s="1"/>
  <c r="T589" i="6" s="1"/>
  <c r="V589" i="6" s="1"/>
  <c r="U589" i="6" s="1"/>
  <c r="S3860" i="6" a="1"/>
  <c r="S3860" i="6" s="1"/>
  <c r="T3860" i="6" s="1"/>
  <c r="V3860" i="6" s="1"/>
  <c r="U3860" i="6" s="1"/>
  <c r="S1064" i="6" a="1"/>
  <c r="S1064" i="6" s="1"/>
  <c r="T1064" i="6" s="1"/>
  <c r="V1064" i="6" s="1"/>
  <c r="U1064" i="6" s="1"/>
  <c r="S617" i="6" a="1"/>
  <c r="S617" i="6" s="1"/>
  <c r="T617" i="6" s="1"/>
  <c r="V617" i="6" s="1"/>
  <c r="U617" i="6" s="1"/>
  <c r="S6808" i="6" a="1"/>
  <c r="S6808" i="6" s="1"/>
  <c r="T6808" i="6" s="1"/>
  <c r="S5614" i="6" a="1"/>
  <c r="S5614" i="6" s="1"/>
  <c r="T5614" i="6" s="1"/>
  <c r="V5614" i="6" s="1"/>
  <c r="U5614" i="6" s="1"/>
  <c r="S6076" i="6" a="1"/>
  <c r="S6076" i="6" s="1"/>
  <c r="T6076" i="6" s="1"/>
  <c r="V6076" i="6" s="1"/>
  <c r="U6076" i="6" s="1"/>
  <c r="S4822" i="6" a="1"/>
  <c r="S4822" i="6" s="1"/>
  <c r="T4822" i="6" s="1"/>
  <c r="V4822" i="6" s="1"/>
  <c r="U4822" i="6" s="1"/>
  <c r="S2867" i="6" a="1"/>
  <c r="S2867" i="6" s="1"/>
  <c r="T2867" i="6" s="1"/>
  <c r="V2867" i="6" s="1"/>
  <c r="U2867" i="6" s="1"/>
  <c r="S4988" i="6" a="1"/>
  <c r="S4988" i="6" s="1"/>
  <c r="T4988" i="6" s="1"/>
  <c r="V4988" i="6" s="1"/>
  <c r="U4988" i="6" s="1"/>
  <c r="S7073" i="6" a="1"/>
  <c r="S7073" i="6" s="1"/>
  <c r="T7073" i="6" s="1"/>
  <c r="V7073" i="6" s="1"/>
  <c r="U7073" i="6" s="1"/>
  <c r="S5443" i="6" a="1"/>
  <c r="S5443" i="6" s="1"/>
  <c r="T5443" i="6" s="1"/>
  <c r="V5443" i="6" s="1"/>
  <c r="U5443" i="6" s="1"/>
  <c r="S2818" i="6" a="1"/>
  <c r="S2818" i="6" s="1"/>
  <c r="T2818" i="6" s="1"/>
  <c r="V2818" i="6" s="1"/>
  <c r="U2818" i="6" s="1"/>
  <c r="Q5399" i="6" a="1"/>
  <c r="Q5399" i="6" s="1"/>
  <c r="R5399" i="6" s="1"/>
  <c r="Q4558" i="6" a="1"/>
  <c r="Q4558" i="6" s="1"/>
  <c r="R4558" i="6" s="1"/>
  <c r="Q1814" i="6" a="1"/>
  <c r="Q1814" i="6" s="1"/>
  <c r="R1814" i="6" s="1"/>
  <c r="Q3165" i="6" a="1"/>
  <c r="Q3165" i="6" s="1"/>
  <c r="R3165" i="6" s="1"/>
  <c r="Q5165" i="6" a="1"/>
  <c r="Q5165" i="6" s="1"/>
  <c r="R5165" i="6" s="1"/>
  <c r="Q3878" i="6" a="1"/>
  <c r="Q3878" i="6" s="1"/>
  <c r="R3878" i="6" s="1"/>
  <c r="Q493" i="6" a="1"/>
  <c r="Q493" i="6" s="1"/>
  <c r="R493" i="6" s="1"/>
  <c r="Q3529" i="6" a="1"/>
  <c r="Q3529" i="6" s="1"/>
  <c r="R3529" i="6" s="1"/>
  <c r="Q5194" i="6" a="1"/>
  <c r="Q5194" i="6" s="1"/>
  <c r="R5194" i="6" s="1"/>
  <c r="Q642" i="6" a="1"/>
  <c r="Q642" i="6" s="1"/>
  <c r="R642" i="6" s="1"/>
  <c r="Q4771" i="6" a="1"/>
  <c r="Q4771" i="6" s="1"/>
  <c r="R4771" i="6" s="1"/>
  <c r="Q528" i="6" a="1"/>
  <c r="Q528" i="6" s="1"/>
  <c r="R528" i="6" s="1"/>
  <c r="Q1612" i="6" a="1"/>
  <c r="Q1612" i="6" s="1"/>
  <c r="R1612" i="6" s="1"/>
  <c r="Q2767" i="6" a="1"/>
  <c r="Q2767" i="6" s="1"/>
  <c r="R2767" i="6" s="1"/>
  <c r="Q4013" i="6" a="1"/>
  <c r="Q4013" i="6" s="1"/>
  <c r="R4013" i="6" s="1"/>
  <c r="Q5404" i="6" a="1"/>
  <c r="Q5404" i="6" s="1"/>
  <c r="R5404" i="6" s="1"/>
  <c r="Q3501" i="6" a="1"/>
  <c r="Q3501" i="6" s="1"/>
  <c r="R3501" i="6" s="1"/>
  <c r="Q6461" i="6" a="1"/>
  <c r="Q6461" i="6" s="1"/>
  <c r="R6461" i="6" s="1"/>
  <c r="Q4982" i="6" a="1"/>
  <c r="Q4982" i="6" s="1"/>
  <c r="R4982" i="6" s="1"/>
  <c r="Q5811" i="6" a="1"/>
  <c r="Q5811" i="6" s="1"/>
  <c r="R5811" i="6" s="1"/>
  <c r="Q1384" i="6" a="1"/>
  <c r="Q1384" i="6" s="1"/>
  <c r="R1384" i="6" s="1"/>
  <c r="Q407" i="6" a="1"/>
  <c r="Q407" i="6" s="1"/>
  <c r="R407" i="6" s="1"/>
  <c r="Q4341" i="6" a="1"/>
  <c r="Q4341" i="6" s="1"/>
  <c r="R4341" i="6" s="1"/>
  <c r="Q1883" i="6" a="1"/>
  <c r="Q1883" i="6" s="1"/>
  <c r="R1883" i="6" s="1"/>
  <c r="Q3753" i="6" a="1"/>
  <c r="Q3753" i="6" s="1"/>
  <c r="R3753" i="6" s="1"/>
  <c r="Q2270" i="6" a="1"/>
  <c r="Q2270" i="6" s="1"/>
  <c r="R2270" i="6" s="1"/>
  <c r="Q5780" i="6" a="1"/>
  <c r="Q5780" i="6" s="1"/>
  <c r="Q4064" i="6" a="1"/>
  <c r="Q4064" i="6" s="1"/>
  <c r="Q989" i="6" a="1"/>
  <c r="Q989" i="6" s="1"/>
  <c r="Q1637" i="6" a="1"/>
  <c r="Q1637" i="6" s="1"/>
  <c r="Q6021" i="6" a="1"/>
  <c r="Q6021" i="6" s="1"/>
  <c r="Q5450" i="6" a="1"/>
  <c r="Q5450" i="6" s="1"/>
  <c r="Q5308" i="6" a="1"/>
  <c r="Q5308" i="6" s="1"/>
  <c r="Q4641" i="6" a="1"/>
  <c r="Q4641" i="6" s="1"/>
  <c r="Q4438" i="6" a="1"/>
  <c r="Q4438" i="6" s="1"/>
  <c r="Q5120" i="6" a="1"/>
  <c r="Q5120" i="6" s="1"/>
  <c r="Q5174" i="6" a="1"/>
  <c r="Q5174" i="6" s="1"/>
  <c r="Q3973" i="6" a="1"/>
  <c r="Q3973" i="6" s="1"/>
  <c r="Q3047" i="6" a="1"/>
  <c r="Q3047" i="6" s="1"/>
  <c r="Q693" i="6" a="1"/>
  <c r="Q693" i="6" s="1"/>
  <c r="Q3774" i="6" a="1"/>
  <c r="Q3774" i="6" s="1"/>
  <c r="Q2871" i="6" a="1"/>
  <c r="Q2871" i="6" s="1"/>
  <c r="Q6355" i="6" a="1"/>
  <c r="Q6355" i="6" s="1"/>
  <c r="Q3114" i="6" a="1"/>
  <c r="Q3114" i="6" s="1"/>
  <c r="Q2593" i="6" a="1"/>
  <c r="Q2593" i="6" s="1"/>
  <c r="Q5980" i="6" a="1"/>
  <c r="Q5980" i="6" s="1"/>
  <c r="Q5467" i="6" a="1"/>
  <c r="Q5467" i="6" s="1"/>
  <c r="Q2141" i="6" a="1"/>
  <c r="Q2141" i="6" s="1"/>
  <c r="Q1048" i="6" a="1"/>
  <c r="Q1048" i="6" s="1"/>
  <c r="Q3444" i="6" a="1"/>
  <c r="Q3444" i="6" s="1"/>
  <c r="Q1660" i="6" a="1"/>
  <c r="Q1660" i="6" s="1"/>
  <c r="Q5882" i="6" a="1"/>
  <c r="Q5882" i="6" s="1"/>
  <c r="Q4363" i="6" a="1"/>
  <c r="Q4363" i="6" s="1"/>
  <c r="Q5222" i="6" a="1"/>
  <c r="Q5222" i="6" s="1"/>
  <c r="Q6238" i="6" a="1"/>
  <c r="Q6238" i="6" s="1"/>
  <c r="Q2193" i="6" a="1"/>
  <c r="Q2193" i="6" s="1"/>
  <c r="Q6294" i="6" a="1"/>
  <c r="Q6294" i="6" s="1"/>
  <c r="Q1285" i="6" a="1"/>
  <c r="Q1285" i="6" s="1"/>
  <c r="Q247" i="6" a="1"/>
  <c r="Q247" i="6" s="1"/>
  <c r="Q2610" i="6" a="1"/>
  <c r="Q2610" i="6" s="1"/>
  <c r="Q2345" i="6" a="1"/>
  <c r="Q2345" i="6" s="1"/>
  <c r="Q2001" i="6" a="1"/>
  <c r="Q2001" i="6" s="1"/>
  <c r="Q3063" i="6" a="1"/>
  <c r="Q3063" i="6" s="1"/>
  <c r="Q4011" i="6" a="1"/>
  <c r="Q4011" i="6" s="1"/>
  <c r="Q1750" i="6" a="1"/>
  <c r="Q1750" i="6" s="1"/>
  <c r="Q4994" i="6" a="1"/>
  <c r="Q4994" i="6" s="1"/>
  <c r="Q2527" i="6" a="1"/>
  <c r="Q2527" i="6" s="1"/>
  <c r="Q1172" i="6" a="1"/>
  <c r="Q1172" i="6" s="1"/>
  <c r="Q5659" i="6" a="1"/>
  <c r="Q5659" i="6" s="1"/>
  <c r="Q5070" i="6" a="1"/>
  <c r="Q5070" i="6" s="1"/>
  <c r="Q5808" i="6" a="1"/>
  <c r="Q5808" i="6" s="1"/>
  <c r="Q3566" i="6" a="1"/>
  <c r="Q3566" i="6" s="1"/>
  <c r="Q3781" i="6" a="1"/>
  <c r="Q3781" i="6" s="1"/>
  <c r="Q5686" i="6" a="1"/>
  <c r="Q5686" i="6" s="1"/>
  <c r="Q6154" i="6" a="1"/>
  <c r="Q6154" i="6" s="1"/>
  <c r="Q1574" i="6" a="1"/>
  <c r="Q1574" i="6" s="1"/>
  <c r="Q318" i="6" a="1"/>
  <c r="Q318" i="6" s="1"/>
  <c r="Q3631" i="6" a="1"/>
  <c r="Q3631" i="6" s="1"/>
  <c r="Q4189" i="6" a="1"/>
  <c r="Q4189" i="6" s="1"/>
  <c r="Q1748" i="6" a="1"/>
  <c r="Q1748" i="6" s="1"/>
  <c r="Q2120" i="6" a="1"/>
  <c r="Q2120" i="6" s="1"/>
  <c r="Q2551" i="6" a="1"/>
  <c r="Q2551" i="6" s="1"/>
  <c r="Q977" i="6" a="1"/>
  <c r="Q977" i="6" s="1"/>
  <c r="Q2388" i="6" a="1"/>
  <c r="Q2388" i="6" s="1"/>
  <c r="Q5382" i="6" a="1"/>
  <c r="Q5382" i="6" s="1"/>
  <c r="Q1629" i="6" a="1"/>
  <c r="Q1629" i="6" s="1"/>
  <c r="Q459" i="6" a="1"/>
  <c r="Q459" i="6" s="1"/>
  <c r="Q1361" i="6" a="1"/>
  <c r="Q1361" i="6" s="1"/>
  <c r="Q7029" i="6" a="1"/>
  <c r="Q7029" i="6" s="1"/>
  <c r="Q6394" i="6" a="1"/>
  <c r="Q6394" i="6" s="1"/>
  <c r="Q20" i="6" a="1"/>
  <c r="Q20" i="6" s="1"/>
  <c r="Q5945" i="6" a="1"/>
  <c r="Q5945" i="6" s="1"/>
  <c r="Q632" i="6" a="1"/>
  <c r="Q632" i="6" s="1"/>
  <c r="Q5513" i="6" a="1"/>
  <c r="Q5513" i="6" s="1"/>
  <c r="Q787" i="6" a="1"/>
  <c r="Q787" i="6" s="1"/>
  <c r="Q3601" i="6" a="1"/>
  <c r="Q3601" i="6" s="1"/>
  <c r="Q6398" i="6" a="1"/>
  <c r="Q6398" i="6" s="1"/>
  <c r="Q1430" i="6" a="1"/>
  <c r="Q1430" i="6" s="1"/>
  <c r="Q6745" i="6" a="1"/>
  <c r="Q6745" i="6" s="1"/>
  <c r="Q836" i="6" a="1"/>
  <c r="Q836" i="6" s="1"/>
  <c r="Q3847" i="6" a="1"/>
  <c r="Q3847" i="6" s="1"/>
  <c r="Q6929" i="6" a="1"/>
  <c r="Q6929" i="6" s="1"/>
  <c r="Q6625" i="6" a="1"/>
  <c r="Q6625" i="6" s="1"/>
  <c r="Q1896" i="6" a="1"/>
  <c r="Q1896" i="6" s="1"/>
  <c r="Q2970" i="6" a="1"/>
  <c r="Q2970" i="6" s="1"/>
  <c r="Q2363" i="6" a="1"/>
  <c r="Q2363" i="6" s="1"/>
  <c r="Q2051" i="6" a="1"/>
  <c r="Q2051" i="6" s="1"/>
  <c r="Q2421" i="6" a="1"/>
  <c r="Q2421" i="6" s="1"/>
  <c r="Q3409" i="6" a="1"/>
  <c r="Q3409" i="6" s="1"/>
  <c r="Q1976" i="6" a="1"/>
  <c r="Q1976" i="6" s="1"/>
  <c r="Q4825" i="6" a="1"/>
  <c r="Q4825" i="6" s="1"/>
  <c r="Q5480" i="6" a="1"/>
  <c r="Q5480" i="6" s="1"/>
  <c r="Q6531" i="6" a="1"/>
  <c r="Q6531" i="6" s="1"/>
  <c r="Q6036" i="6" a="1"/>
  <c r="Q6036" i="6" s="1"/>
  <c r="Q2032" i="6" a="1"/>
  <c r="Q2032" i="6" s="1"/>
  <c r="Q2963" i="6" a="1"/>
  <c r="Q2963" i="6" s="1"/>
  <c r="Q3904" i="6" a="1"/>
  <c r="Q3904" i="6" s="1"/>
  <c r="Q5650" i="6" a="1"/>
  <c r="Q5650" i="6" s="1"/>
  <c r="Q3929" i="6" a="1"/>
  <c r="Q3929" i="6" s="1"/>
  <c r="Q6479" i="6" a="1"/>
  <c r="Q6479" i="6" s="1"/>
  <c r="Q1555" i="6" a="1"/>
  <c r="Q1555" i="6" s="1"/>
  <c r="Q1520" i="6" a="1"/>
  <c r="Q1520" i="6" s="1"/>
  <c r="Q6763" i="6" a="1"/>
  <c r="Q6763" i="6" s="1"/>
  <c r="Q6876" i="6" a="1"/>
  <c r="Q6876" i="6" s="1"/>
  <c r="Q5179" i="6" a="1"/>
  <c r="Q5179" i="6" s="1"/>
  <c r="Q3987" i="6" a="1"/>
  <c r="Q3987" i="6" s="1"/>
  <c r="Q3427" i="6" a="1"/>
  <c r="Q3427" i="6" s="1"/>
  <c r="Q4590" i="6" a="1"/>
  <c r="Q4590" i="6" s="1"/>
  <c r="Q1764" i="6" a="1"/>
  <c r="Q1764" i="6" s="1"/>
  <c r="Q827" i="6" a="1"/>
  <c r="Q827" i="6" s="1"/>
  <c r="Q2399" i="6" a="1"/>
  <c r="Q2399" i="6" s="1"/>
  <c r="Q7092" i="6" a="1"/>
  <c r="Q7092" i="6" s="1"/>
  <c r="Q800" i="6" a="1"/>
  <c r="Q800" i="6" s="1"/>
  <c r="Q5261" i="6" a="1"/>
  <c r="Q5261" i="6" s="1"/>
  <c r="Q3544" i="6" a="1"/>
  <c r="Q3544" i="6" s="1"/>
  <c r="Q87" i="6" a="1"/>
  <c r="Q87" i="6" s="1"/>
  <c r="Q1502" i="6" a="1"/>
  <c r="Q1502" i="6" s="1"/>
  <c r="Q586" i="6" a="1"/>
  <c r="Q586" i="6" s="1"/>
  <c r="Q180" i="6" a="1"/>
  <c r="Q180" i="6" s="1"/>
  <c r="Q6057" i="6" a="1"/>
  <c r="Q6057" i="6" s="1"/>
  <c r="Q422" i="6" a="1"/>
  <c r="Q422" i="6" s="1"/>
  <c r="Q5033" i="6" a="1"/>
  <c r="Q5033" i="6" s="1"/>
  <c r="Q5794" i="6" a="1"/>
  <c r="Q5794" i="6" s="1"/>
  <c r="Q4987" i="6" a="1"/>
  <c r="Q4987" i="6" s="1"/>
  <c r="R4987" i="6" s="1"/>
  <c r="Q6722" i="6" a="1"/>
  <c r="Q6722" i="6" s="1"/>
  <c r="R6722" i="6" s="1"/>
  <c r="Q4016" i="6" a="1"/>
  <c r="Q4016" i="6" s="1"/>
  <c r="R4016" i="6" s="1"/>
  <c r="Q1360" i="6" a="1"/>
  <c r="Q1360" i="6" s="1"/>
  <c r="R1360" i="6" s="1"/>
  <c r="Q485" i="6" a="1"/>
  <c r="Q485" i="6" s="1"/>
  <c r="R485" i="6" s="1"/>
  <c r="Q4328" i="6" a="1"/>
  <c r="Q4328" i="6" s="1"/>
  <c r="R4328" i="6" s="1"/>
  <c r="Q4978" i="6" a="1"/>
  <c r="Q4978" i="6" s="1"/>
  <c r="R4978" i="6" s="1"/>
  <c r="Q2408" i="6" a="1"/>
  <c r="Q2408" i="6" s="1"/>
  <c r="R2408" i="6" s="1"/>
  <c r="Q4954" i="6" a="1"/>
  <c r="Q4954" i="6" s="1"/>
  <c r="R4954" i="6" s="1"/>
  <c r="Q4593" i="6" a="1"/>
  <c r="Q4593" i="6" s="1"/>
  <c r="R4593" i="6" s="1"/>
  <c r="Q3495" i="6" a="1"/>
  <c r="Q3495" i="6" s="1"/>
  <c r="R3495" i="6" s="1"/>
  <c r="S5512" i="6" a="1"/>
  <c r="S5512" i="6" s="1"/>
  <c r="T5512" i="6" s="1"/>
  <c r="S2840" i="6" a="1"/>
  <c r="S2840" i="6" s="1"/>
  <c r="T2840" i="6" s="1"/>
  <c r="S2224" i="6" a="1"/>
  <c r="S2224" i="6" s="1"/>
  <c r="T2224" i="6" s="1"/>
  <c r="S3037" i="6" a="1"/>
  <c r="S3037" i="6" s="1"/>
  <c r="T3037" i="6" s="1"/>
  <c r="S6628" i="6" a="1"/>
  <c r="S6628" i="6" s="1"/>
  <c r="T6628" i="6" s="1"/>
  <c r="S6045" i="6" a="1"/>
  <c r="S6045" i="6" s="1"/>
  <c r="T6045" i="6" s="1"/>
  <c r="S388" i="6" a="1"/>
  <c r="S388" i="6" s="1"/>
  <c r="T388" i="6" s="1"/>
  <c r="S5117" i="6" a="1"/>
  <c r="S5117" i="6" s="1"/>
  <c r="T5117" i="6" s="1"/>
  <c r="S5119" i="6" a="1"/>
  <c r="S5119" i="6" s="1"/>
  <c r="T5119" i="6" s="1"/>
  <c r="S4222" i="6" a="1"/>
  <c r="S4222" i="6" s="1"/>
  <c r="T4222" i="6" s="1"/>
  <c r="S3122" i="6" a="1"/>
  <c r="S3122" i="6" s="1"/>
  <c r="T3122" i="6" s="1"/>
  <c r="S5598" i="6" a="1"/>
  <c r="S5598" i="6" s="1"/>
  <c r="T5598" i="6" s="1"/>
  <c r="S3748" i="6" a="1"/>
  <c r="S3748" i="6" s="1"/>
  <c r="T3748" i="6" s="1"/>
  <c r="S3830" i="6" a="1"/>
  <c r="S3830" i="6" s="1"/>
  <c r="T3830" i="6" s="1"/>
  <c r="S3525" i="6" a="1"/>
  <c r="S3525" i="6" s="1"/>
  <c r="T3525" i="6" s="1"/>
  <c r="S3608" i="6" a="1"/>
  <c r="S3608" i="6" s="1"/>
  <c r="T3608" i="6" s="1"/>
  <c r="S3813" i="6" a="1"/>
  <c r="S3813" i="6" s="1"/>
  <c r="T3813" i="6" s="1"/>
  <c r="S1776" i="6" a="1"/>
  <c r="S1776" i="6" s="1"/>
  <c r="T1776" i="6" s="1"/>
  <c r="S195" i="6" a="1"/>
  <c r="S195" i="6" s="1"/>
  <c r="T195" i="6" s="1"/>
  <c r="S6889" i="6" a="1"/>
  <c r="S6889" i="6" s="1"/>
  <c r="T6889" i="6" s="1"/>
  <c r="S6760" i="6" a="1"/>
  <c r="S6760" i="6" s="1"/>
  <c r="T6760" i="6" s="1"/>
  <c r="S4823" i="6" a="1"/>
  <c r="S4823" i="6" s="1"/>
  <c r="T4823" i="6" s="1"/>
  <c r="S3940" i="6" a="1"/>
  <c r="S3940" i="6" s="1"/>
  <c r="T3940" i="6" s="1"/>
  <c r="S151" i="6" a="1"/>
  <c r="S151" i="6" s="1"/>
  <c r="T151" i="6" s="1"/>
  <c r="S4043" i="6" a="1"/>
  <c r="S4043" i="6" s="1"/>
  <c r="T4043" i="6" s="1"/>
  <c r="S4865" i="6" a="1"/>
  <c r="S4865" i="6" s="1"/>
  <c r="T4865" i="6" s="1"/>
  <c r="S839" i="6" a="1"/>
  <c r="S839" i="6" s="1"/>
  <c r="T839" i="6" s="1"/>
  <c r="S4976" i="6" a="1"/>
  <c r="S4976" i="6" s="1"/>
  <c r="T4976" i="6" s="1"/>
  <c r="S2628" i="6" a="1"/>
  <c r="S2628" i="6" s="1"/>
  <c r="T2628" i="6" s="1"/>
  <c r="S4949" i="6" a="1"/>
  <c r="S4949" i="6" s="1"/>
  <c r="T4949" i="6" s="1"/>
  <c r="S2941" i="6" a="1"/>
  <c r="S2941" i="6" s="1"/>
  <c r="T2941" i="6" s="1"/>
  <c r="V2941" i="6" s="1"/>
  <c r="U2941" i="6" s="1"/>
  <c r="S3698" i="6" a="1"/>
  <c r="S3698" i="6" s="1"/>
  <c r="T3698" i="6" s="1"/>
  <c r="S6135" i="6" a="1"/>
  <c r="S6135" i="6" s="1"/>
  <c r="T6135" i="6" s="1"/>
  <c r="V6135" i="6" s="1"/>
  <c r="U6135" i="6" s="1"/>
  <c r="S3030" i="6" a="1"/>
  <c r="S3030" i="6" s="1"/>
  <c r="T3030" i="6" s="1"/>
  <c r="S3251" i="6" a="1"/>
  <c r="S3251" i="6" s="1"/>
  <c r="T3251" i="6" s="1"/>
  <c r="S1324" i="6" a="1"/>
  <c r="S1324" i="6" s="1"/>
  <c r="T1324" i="6" s="1"/>
  <c r="V1324" i="6" s="1"/>
  <c r="U1324" i="6" s="1"/>
  <c r="S1772" i="6" a="1"/>
  <c r="S1772" i="6" s="1"/>
  <c r="T1772" i="6" s="1"/>
  <c r="V1772" i="6" s="1"/>
  <c r="U1772" i="6" s="1"/>
  <c r="S6699" i="6" a="1"/>
  <c r="S6699" i="6" s="1"/>
  <c r="T6699" i="6" s="1"/>
  <c r="V6699" i="6" s="1"/>
  <c r="U6699" i="6" s="1"/>
  <c r="S3253" i="6" a="1"/>
  <c r="S3253" i="6" s="1"/>
  <c r="T3253" i="6" s="1"/>
  <c r="S851" i="6" a="1"/>
  <c r="S851" i="6" s="1"/>
  <c r="T851" i="6" s="1"/>
  <c r="V851" i="6" s="1"/>
  <c r="U851" i="6" s="1"/>
  <c r="S735" i="6" a="1"/>
  <c r="S735" i="6" s="1"/>
  <c r="T735" i="6" s="1"/>
  <c r="V735" i="6" s="1"/>
  <c r="U735" i="6" s="1"/>
  <c r="S1142" i="6" a="1"/>
  <c r="S1142" i="6" s="1"/>
  <c r="T1142" i="6" s="1"/>
  <c r="S5063" i="6" a="1"/>
  <c r="S5063" i="6" s="1"/>
  <c r="T5063" i="6" s="1"/>
  <c r="V5063" i="6" s="1"/>
  <c r="U5063" i="6" s="1"/>
  <c r="S253" i="6" a="1"/>
  <c r="S253" i="6" s="1"/>
  <c r="T253" i="6" s="1"/>
  <c r="V253" i="6" s="1"/>
  <c r="U253" i="6" s="1"/>
  <c r="S3473" i="6" a="1"/>
  <c r="S3473" i="6" s="1"/>
  <c r="T3473" i="6" s="1"/>
  <c r="V3473" i="6" s="1"/>
  <c r="U3473" i="6" s="1"/>
  <c r="S9" i="6" a="1"/>
  <c r="S9" i="6" s="1"/>
  <c r="T9" i="6" s="1"/>
  <c r="V9" i="6" s="1"/>
  <c r="U9" i="6" s="1"/>
  <c r="S6986" i="6" a="1"/>
  <c r="S6986" i="6" s="1"/>
  <c r="T6986" i="6" s="1"/>
  <c r="V6986" i="6" s="1"/>
  <c r="U6986" i="6" s="1"/>
  <c r="S6964" i="6" a="1"/>
  <c r="S6964" i="6" s="1"/>
  <c r="T6964" i="6" s="1"/>
  <c r="S2895" i="6" a="1"/>
  <c r="S2895" i="6" s="1"/>
  <c r="T2895" i="6" s="1"/>
  <c r="V2895" i="6" s="1"/>
  <c r="U2895" i="6" s="1"/>
  <c r="S2861" i="6" a="1"/>
  <c r="S2861" i="6" s="1"/>
  <c r="T2861" i="6" s="1"/>
  <c r="V2861" i="6" s="1"/>
  <c r="U2861" i="6" s="1"/>
  <c r="S6252" i="6" a="1"/>
  <c r="S6252" i="6" s="1"/>
  <c r="T6252" i="6" s="1"/>
  <c r="V6252" i="6" s="1"/>
  <c r="U6252" i="6" s="1"/>
  <c r="S3131" i="6" a="1"/>
  <c r="S3131" i="6" s="1"/>
  <c r="T3131" i="6" s="1"/>
  <c r="V3131" i="6" s="1"/>
  <c r="U3131" i="6" s="1"/>
  <c r="S3874" i="6" a="1"/>
  <c r="S3874" i="6" s="1"/>
  <c r="T3874" i="6" s="1"/>
  <c r="V3874" i="6" s="1"/>
  <c r="U3874" i="6" s="1"/>
  <c r="S766" i="6" a="1"/>
  <c r="S766" i="6" s="1"/>
  <c r="T766" i="6" s="1"/>
  <c r="V766" i="6" s="1"/>
  <c r="U766" i="6" s="1"/>
  <c r="S2812" i="6" a="1"/>
  <c r="S2812" i="6" s="1"/>
  <c r="T2812" i="6" s="1"/>
  <c r="V2812" i="6" s="1"/>
  <c r="U2812" i="6" s="1"/>
  <c r="S80" i="6" a="1"/>
  <c r="S80" i="6" s="1"/>
  <c r="T80" i="6" s="1"/>
  <c r="V80" i="6" s="1"/>
  <c r="U80" i="6" s="1"/>
  <c r="S3569" i="6" a="1"/>
  <c r="S3569" i="6" s="1"/>
  <c r="T3569" i="6" s="1"/>
  <c r="V3569" i="6" s="1"/>
  <c r="U3569" i="6" s="1"/>
  <c r="S1357" i="6" a="1"/>
  <c r="S1357" i="6" s="1"/>
  <c r="T1357" i="6" s="1"/>
  <c r="V1357" i="6" s="1"/>
  <c r="U1357" i="6" s="1"/>
  <c r="S1197" i="6" a="1"/>
  <c r="S1197" i="6" s="1"/>
  <c r="T1197" i="6" s="1"/>
  <c r="V1197" i="6" s="1"/>
  <c r="U1197" i="6" s="1"/>
  <c r="S3798" i="6" a="1"/>
  <c r="S3798" i="6" s="1"/>
  <c r="T3798" i="6" s="1"/>
  <c r="V3798" i="6" s="1"/>
  <c r="U3798" i="6" s="1"/>
  <c r="S2657" i="6" a="1"/>
  <c r="S2657" i="6" s="1"/>
  <c r="T2657" i="6" s="1"/>
  <c r="V2657" i="6" s="1"/>
  <c r="U2657" i="6" s="1"/>
  <c r="S847" i="6" a="1"/>
  <c r="S847" i="6" s="1"/>
  <c r="T847" i="6" s="1"/>
  <c r="V847" i="6" s="1"/>
  <c r="U847" i="6" s="1"/>
  <c r="S6797" i="6" a="1"/>
  <c r="S6797" i="6" s="1"/>
  <c r="T6797" i="6" s="1"/>
  <c r="V6797" i="6" s="1"/>
  <c r="U6797" i="6" s="1"/>
  <c r="S2210" i="6" a="1"/>
  <c r="S2210" i="6" s="1"/>
  <c r="T2210" i="6" s="1"/>
  <c r="V2210" i="6" s="1"/>
  <c r="U2210" i="6" s="1"/>
  <c r="S2260" i="6" a="1"/>
  <c r="S2260" i="6" s="1"/>
  <c r="T2260" i="6" s="1"/>
  <c r="V2260" i="6" s="1"/>
  <c r="U2260" i="6" s="1"/>
  <c r="S5781" i="6" a="1"/>
  <c r="S5781" i="6" s="1"/>
  <c r="T5781" i="6" s="1"/>
  <c r="V5781" i="6" s="1"/>
  <c r="U5781" i="6" s="1"/>
  <c r="S1017" i="6" a="1"/>
  <c r="S1017" i="6" s="1"/>
  <c r="T1017" i="6" s="1"/>
  <c r="V1017" i="6" s="1"/>
  <c r="U1017" i="6" s="1"/>
  <c r="S2456" i="6" a="1"/>
  <c r="S2456" i="6" s="1"/>
  <c r="T2456" i="6" s="1"/>
  <c r="V2456" i="6" s="1"/>
  <c r="U2456" i="6" s="1"/>
  <c r="S5337" i="6" a="1"/>
  <c r="S5337" i="6" s="1"/>
  <c r="T5337" i="6" s="1"/>
  <c r="V5337" i="6" s="1"/>
  <c r="U5337" i="6" s="1"/>
  <c r="S5444" i="6" a="1"/>
  <c r="S5444" i="6" s="1"/>
  <c r="T5444" i="6" s="1"/>
  <c r="V5444" i="6" s="1"/>
  <c r="U5444" i="6" s="1"/>
  <c r="S738" i="6" a="1"/>
  <c r="S738" i="6" s="1"/>
  <c r="T738" i="6" s="1"/>
  <c r="V738" i="6" s="1"/>
  <c r="U738" i="6" s="1"/>
  <c r="S2450" i="6" a="1"/>
  <c r="S2450" i="6" s="1"/>
  <c r="T2450" i="6" s="1"/>
  <c r="V2450" i="6" s="1"/>
  <c r="U2450" i="6" s="1"/>
  <c r="S5025" i="6" a="1"/>
  <c r="S5025" i="6" s="1"/>
  <c r="T5025" i="6" s="1"/>
  <c r="V5025" i="6" s="1"/>
  <c r="U5025" i="6" s="1"/>
  <c r="S2794" i="6" a="1"/>
  <c r="S2794" i="6" s="1"/>
  <c r="T2794" i="6" s="1"/>
  <c r="V2794" i="6" s="1"/>
  <c r="U2794" i="6" s="1"/>
  <c r="S2171" i="6" a="1"/>
  <c r="S2171" i="6" s="1"/>
  <c r="T2171" i="6" s="1"/>
  <c r="V2171" i="6" s="1"/>
  <c r="U2171" i="6" s="1"/>
  <c r="S4870" i="6" a="1"/>
  <c r="S4870" i="6" s="1"/>
  <c r="T4870" i="6" s="1"/>
  <c r="V4870" i="6" s="1"/>
  <c r="U4870" i="6" s="1"/>
  <c r="S5547" i="6" a="1"/>
  <c r="S5547" i="6" s="1"/>
  <c r="T5547" i="6" s="1"/>
  <c r="V5547" i="6" s="1"/>
  <c r="U5547" i="6" s="1"/>
  <c r="S4764" i="6" a="1"/>
  <c r="S4764" i="6" s="1"/>
  <c r="T4764" i="6" s="1"/>
  <c r="V4764" i="6" s="1"/>
  <c r="U4764" i="6" s="1"/>
  <c r="S3759" i="6" a="1"/>
  <c r="S3759" i="6" s="1"/>
  <c r="T3759" i="6" s="1"/>
  <c r="V3759" i="6" s="1"/>
  <c r="U3759" i="6" s="1"/>
  <c r="S4668" i="6" a="1"/>
  <c r="S4668" i="6" s="1"/>
  <c r="T4668" i="6" s="1"/>
  <c r="V4668" i="6" s="1"/>
  <c r="U4668" i="6" s="1"/>
  <c r="S3939" i="6" a="1"/>
  <c r="S3939" i="6" s="1"/>
  <c r="T3939" i="6" s="1"/>
  <c r="V3939" i="6" s="1"/>
  <c r="U3939" i="6" s="1"/>
  <c r="S66" i="6" a="1"/>
  <c r="S66" i="6" s="1"/>
  <c r="T66" i="6" s="1"/>
  <c r="V66" i="6" s="1"/>
  <c r="U66" i="6" s="1"/>
  <c r="S103" i="6" a="1"/>
  <c r="S103" i="6" s="1"/>
  <c r="T103" i="6" s="1"/>
  <c r="V103" i="6" s="1"/>
  <c r="U103" i="6" s="1"/>
  <c r="S5069" i="6" a="1"/>
  <c r="S5069" i="6" s="1"/>
  <c r="T5069" i="6" s="1"/>
  <c r="V5069" i="6" s="1"/>
  <c r="U5069" i="6" s="1"/>
  <c r="S3236" i="6" a="1"/>
  <c r="S3236" i="6" s="1"/>
  <c r="T3236" i="6" s="1"/>
  <c r="V3236" i="6" s="1"/>
  <c r="U3236" i="6" s="1"/>
  <c r="S4632" i="6" a="1"/>
  <c r="S4632" i="6" s="1"/>
  <c r="T4632" i="6" s="1"/>
  <c r="V4632" i="6" s="1"/>
  <c r="U4632" i="6" s="1"/>
  <c r="S5066" i="6" a="1"/>
  <c r="S5066" i="6" s="1"/>
  <c r="T5066" i="6" s="1"/>
  <c r="V5066" i="6" s="1"/>
  <c r="U5066" i="6" s="1"/>
  <c r="S5852" i="6" a="1"/>
  <c r="S5852" i="6" s="1"/>
  <c r="T5852" i="6" s="1"/>
  <c r="V5852" i="6" s="1"/>
  <c r="U5852" i="6" s="1"/>
  <c r="S2920" i="6" a="1"/>
  <c r="S2920" i="6" s="1"/>
  <c r="T2920" i="6" s="1"/>
  <c r="V2920" i="6" s="1"/>
  <c r="U2920" i="6" s="1"/>
  <c r="S4005" i="6" a="1"/>
  <c r="S4005" i="6" s="1"/>
  <c r="T4005" i="6" s="1"/>
  <c r="V4005" i="6" s="1"/>
  <c r="U4005" i="6" s="1"/>
  <c r="S4746" i="6" a="1"/>
  <c r="S4746" i="6" s="1"/>
  <c r="T4746" i="6" s="1"/>
  <c r="V4746" i="6" s="1"/>
  <c r="U4746" i="6" s="1"/>
  <c r="S5999" i="6" a="1"/>
  <c r="S5999" i="6" s="1"/>
  <c r="T5999" i="6" s="1"/>
  <c r="V5999" i="6" s="1"/>
  <c r="U5999" i="6" s="1"/>
  <c r="S5668" i="6" a="1"/>
  <c r="S5668" i="6" s="1"/>
  <c r="T5668" i="6" s="1"/>
  <c r="V5668" i="6" s="1"/>
  <c r="U5668" i="6" s="1"/>
  <c r="S2732" i="6" a="1"/>
  <c r="S2732" i="6" s="1"/>
  <c r="T2732" i="6" s="1"/>
  <c r="V2732" i="6" s="1"/>
  <c r="U2732" i="6" s="1"/>
  <c r="S264" i="6" a="1"/>
  <c r="S264" i="6" s="1"/>
  <c r="T264" i="6" s="1"/>
  <c r="V264" i="6" s="1"/>
  <c r="U264" i="6" s="1"/>
  <c r="S3211" i="6" a="1"/>
  <c r="S3211" i="6" s="1"/>
  <c r="T3211" i="6" s="1"/>
  <c r="V3211" i="6" s="1"/>
  <c r="U3211" i="6" s="1"/>
  <c r="S6706" i="6" a="1"/>
  <c r="S6706" i="6" s="1"/>
  <c r="T6706" i="6" s="1"/>
  <c r="V6706" i="6" s="1"/>
  <c r="U6706" i="6" s="1"/>
  <c r="S2432" i="6" a="1"/>
  <c r="S2432" i="6" s="1"/>
  <c r="T2432" i="6" s="1"/>
  <c r="V2432" i="6" s="1"/>
  <c r="U2432" i="6" s="1"/>
  <c r="S3303" i="6" a="1"/>
  <c r="S3303" i="6" s="1"/>
  <c r="T3303" i="6" s="1"/>
  <c r="V3303" i="6" s="1"/>
  <c r="U3303" i="6" s="1"/>
  <c r="S2814" i="6" a="1"/>
  <c r="S2814" i="6" s="1"/>
  <c r="T2814" i="6" s="1"/>
  <c r="V2814" i="6" s="1"/>
  <c r="U2814" i="6" s="1"/>
  <c r="S1363" i="6" a="1"/>
  <c r="S1363" i="6" s="1"/>
  <c r="T1363" i="6" s="1"/>
  <c r="V1363" i="6" s="1"/>
  <c r="U1363" i="6" s="1"/>
  <c r="S1243" i="6" a="1"/>
  <c r="S1243" i="6" s="1"/>
  <c r="T1243" i="6" s="1"/>
  <c r="V1243" i="6" s="1"/>
  <c r="U1243" i="6" s="1"/>
  <c r="S6779" i="6" a="1"/>
  <c r="S6779" i="6" s="1"/>
  <c r="T6779" i="6" s="1"/>
  <c r="V6779" i="6" s="1"/>
  <c r="U6779" i="6" s="1"/>
  <c r="S1655" i="6" a="1"/>
  <c r="S1655" i="6" s="1"/>
  <c r="T1655" i="6" s="1"/>
  <c r="V1655" i="6" s="1"/>
  <c r="U1655" i="6" s="1"/>
  <c r="S3968" i="6" a="1"/>
  <c r="S3968" i="6" s="1"/>
  <c r="T3968" i="6" s="1"/>
  <c r="V3968" i="6" s="1"/>
  <c r="U3968" i="6" s="1"/>
  <c r="S6648" i="6" a="1"/>
  <c r="S6648" i="6" s="1"/>
  <c r="T6648" i="6" s="1"/>
  <c r="V6648" i="6" s="1"/>
  <c r="U6648" i="6" s="1"/>
  <c r="S3732" i="6" a="1"/>
  <c r="S3732" i="6" s="1"/>
  <c r="T3732" i="6" s="1"/>
  <c r="V3732" i="6" s="1"/>
  <c r="U3732" i="6" s="1"/>
  <c r="S5166" i="6" a="1"/>
  <c r="S5166" i="6" s="1"/>
  <c r="T5166" i="6" s="1"/>
  <c r="V5166" i="6" s="1"/>
  <c r="U5166" i="6" s="1"/>
  <c r="S5246" i="6" a="1"/>
  <c r="S5246" i="6" s="1"/>
  <c r="T5246" i="6" s="1"/>
  <c r="V5246" i="6" s="1"/>
  <c r="U5246" i="6" s="1"/>
  <c r="S2459" i="6" a="1"/>
  <c r="S2459" i="6" s="1"/>
  <c r="T2459" i="6" s="1"/>
  <c r="V2459" i="6" s="1"/>
  <c r="U2459" i="6" s="1"/>
  <c r="S3422" i="6" a="1"/>
  <c r="S3422" i="6" s="1"/>
  <c r="T3422" i="6" s="1"/>
  <c r="V3422" i="6" s="1"/>
  <c r="U3422" i="6" s="1"/>
  <c r="S5908" i="6" a="1"/>
  <c r="S5908" i="6" s="1"/>
  <c r="T5908" i="6" s="1"/>
  <c r="V5908" i="6" s="1"/>
  <c r="U5908" i="6" s="1"/>
  <c r="S122" i="6" a="1"/>
  <c r="S122" i="6" s="1"/>
  <c r="T122" i="6" s="1"/>
  <c r="V122" i="6" s="1"/>
  <c r="U122" i="6" s="1"/>
  <c r="S7091" i="6" a="1"/>
  <c r="S7091" i="6" s="1"/>
  <c r="T7091" i="6" s="1"/>
  <c r="V7091" i="6" s="1"/>
  <c r="U7091" i="6" s="1"/>
  <c r="S3109" i="6" a="1"/>
  <c r="S3109" i="6" s="1"/>
  <c r="T3109" i="6" s="1"/>
  <c r="V3109" i="6" s="1"/>
  <c r="U3109" i="6" s="1"/>
  <c r="S2852" i="6" a="1"/>
  <c r="S2852" i="6" s="1"/>
  <c r="T2852" i="6" s="1"/>
  <c r="V2852" i="6" s="1"/>
  <c r="U2852" i="6" s="1"/>
  <c r="S4790" i="6" a="1"/>
  <c r="S4790" i="6" s="1"/>
  <c r="T4790" i="6" s="1"/>
  <c r="V4790" i="6" s="1"/>
  <c r="U4790" i="6" s="1"/>
  <c r="S568" i="6" a="1"/>
  <c r="S568" i="6" s="1"/>
  <c r="T568" i="6" s="1"/>
  <c r="V568" i="6" s="1"/>
  <c r="U568" i="6" s="1"/>
  <c r="S2564" i="6" a="1"/>
  <c r="S2564" i="6" s="1"/>
  <c r="T2564" i="6" s="1"/>
  <c r="V2564" i="6" s="1"/>
  <c r="U2564" i="6" s="1"/>
  <c r="S6134" i="6" a="1"/>
  <c r="S6134" i="6" s="1"/>
  <c r="T6134" i="6" s="1"/>
  <c r="V6134" i="6" s="1"/>
  <c r="U6134" i="6" s="1"/>
  <c r="S695" i="6" a="1"/>
  <c r="S695" i="6" s="1"/>
  <c r="T695" i="6" s="1"/>
  <c r="V695" i="6" s="1"/>
  <c r="U695" i="6" s="1"/>
  <c r="S4945" i="6" a="1"/>
  <c r="S4945" i="6" s="1"/>
  <c r="T4945" i="6" s="1"/>
  <c r="V4945" i="6" s="1"/>
  <c r="U4945" i="6" s="1"/>
  <c r="Q1947" i="6" a="1"/>
  <c r="Q1947" i="6" s="1"/>
  <c r="R1947" i="6" s="1"/>
  <c r="Q2076" i="6" a="1"/>
  <c r="Q2076" i="6" s="1"/>
  <c r="R2076" i="6" s="1"/>
  <c r="Q2379" i="6" a="1"/>
  <c r="Q2379" i="6" s="1"/>
  <c r="R2379" i="6" s="1"/>
  <c r="Q5653" i="6" a="1"/>
  <c r="Q5653" i="6" s="1"/>
  <c r="R5653" i="6" s="1"/>
  <c r="Q5424" i="6" a="1"/>
  <c r="Q5424" i="6" s="1"/>
  <c r="R5424" i="6" s="1"/>
  <c r="Q6501" i="6" a="1"/>
  <c r="Q6501" i="6" s="1"/>
  <c r="R6501" i="6" s="1"/>
  <c r="Q3226" i="6" a="1"/>
  <c r="Q3226" i="6" s="1"/>
  <c r="R3226" i="6" s="1"/>
  <c r="Q945" i="6" a="1"/>
  <c r="Q945" i="6" s="1"/>
  <c r="R945" i="6" s="1"/>
  <c r="Q1539" i="6" a="1"/>
  <c r="Q1539" i="6" s="1"/>
  <c r="R1539" i="6" s="1"/>
  <c r="Q6189" i="6" a="1"/>
  <c r="Q6189" i="6" s="1"/>
  <c r="R6189" i="6" s="1"/>
  <c r="Q3239" i="6" a="1"/>
  <c r="Q3239" i="6" s="1"/>
  <c r="R3239" i="6" s="1"/>
  <c r="Q4833" i="6" a="1"/>
  <c r="Q4833" i="6" s="1"/>
  <c r="R4833" i="6" s="1"/>
  <c r="Q4220" i="6" a="1"/>
  <c r="Q4220" i="6" s="1"/>
  <c r="R4220" i="6" s="1"/>
  <c r="Q4255" i="6" a="1"/>
  <c r="Q4255" i="6" s="1"/>
  <c r="R4255" i="6" s="1"/>
  <c r="Q2381" i="6" a="1"/>
  <c r="Q2381" i="6" s="1"/>
  <c r="R2381" i="6" s="1"/>
  <c r="Q2318" i="6" a="1"/>
  <c r="Q2318" i="6" s="1"/>
  <c r="R2318" i="6" s="1"/>
  <c r="Q4172" i="6" a="1"/>
  <c r="Q4172" i="6" s="1"/>
  <c r="R4172" i="6" s="1"/>
  <c r="Q4400" i="6" a="1"/>
  <c r="Q4400" i="6" s="1"/>
  <c r="R4400" i="6" s="1"/>
  <c r="Q4448" i="6" a="1"/>
  <c r="Q4448" i="6" s="1"/>
  <c r="R4448" i="6" s="1"/>
  <c r="Q77" i="6" a="1"/>
  <c r="Q77" i="6" s="1"/>
  <c r="R77" i="6" s="1"/>
  <c r="Q1436" i="6" a="1"/>
  <c r="Q1436" i="6" s="1"/>
  <c r="R1436" i="6" s="1"/>
  <c r="Q4107" i="6" a="1"/>
  <c r="Q4107" i="6" s="1"/>
  <c r="R4107" i="6" s="1"/>
  <c r="Q358" i="6" a="1"/>
  <c r="Q358" i="6" s="1"/>
  <c r="R358" i="6" s="1"/>
  <c r="Q1768" i="6" a="1"/>
  <c r="Q1768" i="6" s="1"/>
  <c r="R1768" i="6" s="1"/>
  <c r="Q6735" i="6" a="1"/>
  <c r="Q6735" i="6" s="1"/>
  <c r="R6735" i="6" s="1"/>
  <c r="Q6810" i="6" a="1"/>
  <c r="Q6810" i="6" s="1"/>
  <c r="R6810" i="6" s="1"/>
  <c r="Q3659" i="6" a="1"/>
  <c r="Q3659" i="6" s="1"/>
  <c r="R3659" i="6" s="1"/>
  <c r="Q5902" i="6" a="1"/>
  <c r="Q5902" i="6" s="1"/>
  <c r="R5902" i="6" s="1"/>
  <c r="Q1009" i="6" a="1"/>
  <c r="Q1009" i="6" s="1"/>
  <c r="Q753" i="6" a="1"/>
  <c r="Q753" i="6" s="1"/>
  <c r="Q6077" i="6" a="1"/>
  <c r="Q6077" i="6" s="1"/>
  <c r="Q130" i="6" a="1"/>
  <c r="Q130" i="6" s="1"/>
  <c r="Q3734" i="6" a="1"/>
  <c r="Q3734" i="6" s="1"/>
  <c r="Q2893" i="6" a="1"/>
  <c r="Q2893" i="6" s="1"/>
  <c r="Q1387" i="6" a="1"/>
  <c r="Q1387" i="6" s="1"/>
  <c r="Q3345" i="6" a="1"/>
  <c r="Q3345" i="6" s="1"/>
  <c r="Q5000" i="6" a="1"/>
  <c r="Q5000" i="6" s="1"/>
  <c r="Q6618" i="6" a="1"/>
  <c r="Q6618" i="6" s="1"/>
  <c r="Q7071" i="6" a="1"/>
  <c r="Q7071" i="6" s="1"/>
  <c r="Q6328" i="6" a="1"/>
  <c r="Q6328" i="6" s="1"/>
  <c r="Q6029" i="6" a="1"/>
  <c r="Q6029" i="6" s="1"/>
  <c r="Q4413" i="6" a="1"/>
  <c r="Q4413" i="6" s="1"/>
  <c r="Q5475" i="6" a="1"/>
  <c r="Q5475" i="6" s="1"/>
  <c r="Q5203" i="6" a="1"/>
  <c r="Q5203" i="6" s="1"/>
  <c r="Q1164" i="6" a="1"/>
  <c r="Q1164" i="6" s="1"/>
  <c r="Q3735" i="6" a="1"/>
  <c r="Q3735" i="6" s="1"/>
  <c r="Q1318" i="6" a="1"/>
  <c r="Q1318" i="6" s="1"/>
  <c r="Q3159" i="6" a="1"/>
  <c r="Q3159" i="6" s="1"/>
  <c r="Q3572" i="6" a="1"/>
  <c r="Q3572" i="6" s="1"/>
  <c r="Q4737" i="6" a="1"/>
  <c r="Q4737" i="6" s="1"/>
  <c r="Q4186" i="6" a="1"/>
  <c r="Q4186" i="6" s="1"/>
  <c r="Q7070" i="6" a="1"/>
  <c r="Q7070" i="6" s="1"/>
  <c r="Q922" i="6" a="1"/>
  <c r="Q922" i="6" s="1"/>
  <c r="Q664" i="6" a="1"/>
  <c r="Q664" i="6" s="1"/>
  <c r="Q4795" i="6" a="1"/>
  <c r="Q4795" i="6" s="1"/>
  <c r="Q2077" i="6" a="1"/>
  <c r="Q2077" i="6" s="1"/>
  <c r="Q4522" i="6" a="1"/>
  <c r="Q4522" i="6" s="1"/>
  <c r="Q1538" i="6" a="1"/>
  <c r="Q1538" i="6" s="1"/>
  <c r="Q830" i="6" a="1"/>
  <c r="Q830" i="6" s="1"/>
  <c r="Q126" i="6" a="1"/>
  <c r="Q126" i="6" s="1"/>
  <c r="Q1986" i="6" a="1"/>
  <c r="Q1986" i="6" s="1"/>
  <c r="Q1941" i="6" a="1"/>
  <c r="Q1941" i="6" s="1"/>
  <c r="Q120" i="6" a="1"/>
  <c r="Q120" i="6" s="1"/>
  <c r="Q4300" i="6" a="1"/>
  <c r="Q4300" i="6" s="1"/>
  <c r="Q6299" i="6" a="1"/>
  <c r="Q6299" i="6" s="1"/>
  <c r="Q6703" i="6" a="1"/>
  <c r="Q6703" i="6" s="1"/>
  <c r="Q2106" i="6" a="1"/>
  <c r="Q2106" i="6" s="1"/>
  <c r="Q4047" i="6" a="1"/>
  <c r="Q4047" i="6" s="1"/>
  <c r="Q4358" i="6" a="1"/>
  <c r="Q4358" i="6" s="1"/>
  <c r="Q5350" i="6" a="1"/>
  <c r="Q5350" i="6" s="1"/>
  <c r="Q3178" i="6" a="1"/>
  <c r="Q3178" i="6" s="1"/>
  <c r="Q3330" i="6" a="1"/>
  <c r="Q3330" i="6" s="1"/>
  <c r="Q852" i="6" a="1"/>
  <c r="Q852" i="6" s="1"/>
  <c r="Q2268" i="6" a="1"/>
  <c r="Q2268" i="6" s="1"/>
  <c r="Q2865" i="6" a="1"/>
  <c r="Q2865" i="6" s="1"/>
  <c r="Q2015" i="6" a="1"/>
  <c r="Q2015" i="6" s="1"/>
  <c r="Q2463" i="6" a="1"/>
  <c r="Q2463" i="6" s="1"/>
  <c r="Q2806" i="6" a="1"/>
  <c r="Q2806" i="6" s="1"/>
  <c r="Q6375" i="6" a="1"/>
  <c r="Q6375" i="6" s="1"/>
  <c r="Q2752" i="6" a="1"/>
  <c r="Q2752" i="6" s="1"/>
  <c r="Q5355" i="6" a="1"/>
  <c r="Q5355" i="6" s="1"/>
  <c r="Q2658" i="6" a="1"/>
  <c r="Q2658" i="6" s="1"/>
  <c r="Q5744" i="6" a="1"/>
  <c r="Q5744" i="6" s="1"/>
  <c r="Q3521" i="6" a="1"/>
  <c r="Q3521" i="6" s="1"/>
  <c r="Q5232" i="6" a="1"/>
  <c r="Q5232" i="6" s="1"/>
  <c r="Q1575" i="6" a="1"/>
  <c r="Q1575" i="6" s="1"/>
  <c r="Q4219" i="6" a="1"/>
  <c r="Q4219" i="6" s="1"/>
  <c r="Q3163" i="6" a="1"/>
  <c r="Q3163" i="6" s="1"/>
  <c r="Q6183" i="6" a="1"/>
  <c r="Q6183" i="6" s="1"/>
  <c r="Q3777" i="6" a="1"/>
  <c r="Q3777" i="6" s="1"/>
  <c r="Q6852" i="6" a="1"/>
  <c r="Q6852" i="6" s="1"/>
  <c r="Q5798" i="6" a="1"/>
  <c r="Q5798" i="6" s="1"/>
  <c r="Q3428" i="6" a="1"/>
  <c r="Q3428" i="6" s="1"/>
  <c r="Q2048" i="6" a="1"/>
  <c r="Q2048" i="6" s="1"/>
  <c r="Q5323" i="6" a="1"/>
  <c r="Q5323" i="6" s="1"/>
  <c r="Q2592" i="6" a="1"/>
  <c r="Q2592" i="6" s="1"/>
  <c r="Q4525" i="6" a="1"/>
  <c r="Q4525" i="6" s="1"/>
  <c r="Q3285" i="6" a="1"/>
  <c r="Q3285" i="6" s="1"/>
  <c r="Q7061" i="6" a="1"/>
  <c r="Q7061" i="6" s="1"/>
  <c r="Q297" i="6" a="1"/>
  <c r="Q297" i="6" s="1"/>
  <c r="Q1741" i="6" a="1"/>
  <c r="Q1741" i="6" s="1"/>
  <c r="Q7024" i="6" a="1"/>
  <c r="Q7024" i="6" s="1"/>
  <c r="Q1120" i="6" a="1"/>
  <c r="Q1120" i="6" s="1"/>
  <c r="Q6352" i="6" a="1"/>
  <c r="Q6352" i="6" s="1"/>
  <c r="Q3333" i="6" a="1"/>
  <c r="Q3333" i="6" s="1"/>
  <c r="Q4337" i="6" a="1"/>
  <c r="Q4337" i="6" s="1"/>
  <c r="Q4705" i="6" a="1"/>
  <c r="Q4705" i="6" s="1"/>
  <c r="Q5386" i="6" a="1"/>
  <c r="Q5386" i="6" s="1"/>
  <c r="Q2181" i="6" a="1"/>
  <c r="Q2181" i="6" s="1"/>
  <c r="Q4451" i="6" a="1"/>
  <c r="Q4451" i="6" s="1"/>
  <c r="Q4449" i="6" a="1"/>
  <c r="Q4449" i="6" s="1"/>
  <c r="Q4293" i="6" a="1"/>
  <c r="Q4293" i="6" s="1"/>
  <c r="Q3327" i="6" a="1"/>
  <c r="Q3327" i="6" s="1"/>
  <c r="Q5388" i="6" a="1"/>
  <c r="Q5388" i="6" s="1"/>
  <c r="Q6371" i="6" a="1"/>
  <c r="Q6371" i="6" s="1"/>
  <c r="Q1598" i="6" a="1"/>
  <c r="Q1598" i="6" s="1"/>
  <c r="Q1960" i="6" a="1"/>
  <c r="Q1960" i="6" s="1"/>
  <c r="Q3931" i="6" a="1"/>
  <c r="Q3931" i="6" s="1"/>
  <c r="Q3013" i="6" a="1"/>
  <c r="Q3013" i="6" s="1"/>
  <c r="Q6088" i="6" a="1"/>
  <c r="Q6088" i="6" s="1"/>
  <c r="Q5988" i="6" a="1"/>
  <c r="Q5988" i="6" s="1"/>
  <c r="Q5071" i="6" a="1"/>
  <c r="Q5071" i="6" s="1"/>
  <c r="Q40" i="6" a="1"/>
  <c r="Q40" i="6" s="1"/>
  <c r="Q4696" i="6" a="1"/>
  <c r="Q4696" i="6" s="1"/>
  <c r="Q5285" i="6" a="1"/>
  <c r="Q5285" i="6" s="1"/>
  <c r="Q1491" i="6" a="1"/>
  <c r="Q1491" i="6" s="1"/>
  <c r="Q2189" i="6" a="1"/>
  <c r="Q2189" i="6" s="1"/>
  <c r="Q6095" i="6" a="1"/>
  <c r="Q6095" i="6" s="1"/>
  <c r="Q265" i="6" a="1"/>
  <c r="Q265" i="6" s="1"/>
  <c r="Q1092" i="6" a="1"/>
  <c r="Q1092" i="6" s="1"/>
  <c r="Q2668" i="6" a="1"/>
  <c r="Q2668" i="6" s="1"/>
  <c r="Q5126" i="6" a="1"/>
  <c r="Q5126" i="6" s="1"/>
  <c r="Q3552" i="6" a="1"/>
  <c r="Q3552" i="6" s="1"/>
  <c r="Q773" i="6" a="1"/>
  <c r="Q773" i="6" s="1"/>
  <c r="Q3243" i="6" a="1"/>
  <c r="Q3243" i="6" s="1"/>
  <c r="Q5233" i="6" a="1"/>
  <c r="Q5233" i="6" s="1"/>
  <c r="Q19" i="6" a="1"/>
  <c r="Q19" i="6" s="1"/>
  <c r="Q5499" i="6" a="1"/>
  <c r="Q5499" i="6" s="1"/>
  <c r="Q6605" i="6" a="1"/>
  <c r="Q6605" i="6" s="1"/>
  <c r="Q3034" i="6" a="1"/>
  <c r="Q3034" i="6" s="1"/>
  <c r="Q1816" i="6" a="1"/>
  <c r="Q1816" i="6" s="1"/>
  <c r="Q5122" i="6" a="1"/>
  <c r="Q5122" i="6" s="1"/>
  <c r="R5122" i="6" s="1"/>
  <c r="Q1093" i="6" a="1"/>
  <c r="Q1093" i="6" s="1"/>
  <c r="R1093" i="6" s="1"/>
  <c r="Q1372" i="6" a="1"/>
  <c r="Q1372" i="6" s="1"/>
  <c r="R1372" i="6" s="1"/>
  <c r="Q4212" i="6" a="1"/>
  <c r="Q4212" i="6" s="1"/>
  <c r="R4212" i="6" s="1"/>
  <c r="Q5637" i="6" a="1"/>
  <c r="Q5637" i="6" s="1"/>
  <c r="R5637" i="6" s="1"/>
  <c r="Q2226" i="6" a="1"/>
  <c r="Q2226" i="6" s="1"/>
  <c r="R2226" i="6" s="1"/>
  <c r="Q792" i="6" a="1"/>
  <c r="Q792" i="6" s="1"/>
  <c r="R792" i="6" s="1"/>
  <c r="Q6262" i="6" a="1"/>
  <c r="Q6262" i="6" s="1"/>
  <c r="R6262" i="6" s="1"/>
  <c r="Q1160" i="6" a="1"/>
  <c r="Q1160" i="6" s="1"/>
  <c r="R1160" i="6" s="1"/>
  <c r="Q5430" i="6" a="1"/>
  <c r="Q5430" i="6" s="1"/>
  <c r="R5430" i="6" s="1"/>
  <c r="Q5524" i="6" a="1"/>
  <c r="Q5524" i="6" s="1"/>
  <c r="R5524" i="6" s="1"/>
  <c r="S2292" i="6" a="1"/>
  <c r="S2292" i="6" s="1"/>
  <c r="T2292" i="6" s="1"/>
  <c r="S625" i="6" a="1"/>
  <c r="S625" i="6" s="1"/>
  <c r="T625" i="6" s="1"/>
  <c r="S6668" i="6" a="1"/>
  <c r="S6668" i="6" s="1"/>
  <c r="T6668" i="6" s="1"/>
  <c r="S2367" i="6" a="1"/>
  <c r="S2367" i="6" s="1"/>
  <c r="T2367" i="6" s="1"/>
  <c r="S2256" i="6" a="1"/>
  <c r="S2256" i="6" s="1"/>
  <c r="T2256" i="6" s="1"/>
  <c r="S4569" i="6" a="1"/>
  <c r="S4569" i="6" s="1"/>
  <c r="T4569" i="6" s="1"/>
  <c r="S2626" i="6" a="1"/>
  <c r="S2626" i="6" s="1"/>
  <c r="T2626" i="6" s="1"/>
  <c r="S238" i="6" a="1"/>
  <c r="S238" i="6" s="1"/>
  <c r="T238" i="6" s="1"/>
  <c r="V238" i="6" s="1"/>
  <c r="U238" i="6" s="1"/>
  <c r="S6798" i="6" a="1"/>
  <c r="S6798" i="6" s="1"/>
  <c r="T6798" i="6" s="1"/>
  <c r="S3560" i="6" a="1"/>
  <c r="S3560" i="6" s="1"/>
  <c r="T3560" i="6" s="1"/>
  <c r="S10" i="6" a="1"/>
  <c r="S10" i="6" s="1"/>
  <c r="T10" i="6" s="1"/>
  <c r="S5507" i="6" a="1"/>
  <c r="S5507" i="6" s="1"/>
  <c r="T5507" i="6" s="1"/>
  <c r="V5507" i="6" s="1"/>
  <c r="U5507" i="6" s="1"/>
  <c r="S2913" i="6" a="1"/>
  <c r="S2913" i="6" s="1"/>
  <c r="T2913" i="6" s="1"/>
  <c r="S557" i="6" a="1"/>
  <c r="S557" i="6" s="1"/>
  <c r="T557" i="6" s="1"/>
  <c r="S1580" i="6" a="1"/>
  <c r="S1580" i="6" s="1"/>
  <c r="T1580" i="6" s="1"/>
  <c r="S2743" i="6" a="1"/>
  <c r="S2743" i="6" s="1"/>
  <c r="T2743" i="6" s="1"/>
  <c r="S6503" i="6" a="1"/>
  <c r="S6503" i="6" s="1"/>
  <c r="T6503" i="6" s="1"/>
  <c r="S2642" i="6" a="1"/>
  <c r="S2642" i="6" s="1"/>
  <c r="T2642" i="6" s="1"/>
  <c r="S3192" i="6" a="1"/>
  <c r="S3192" i="6" s="1"/>
  <c r="T3192" i="6" s="1"/>
  <c r="S526" i="6" a="1"/>
  <c r="S526" i="6" s="1"/>
  <c r="T526" i="6" s="1"/>
  <c r="S677" i="6" a="1"/>
  <c r="S677" i="6" s="1"/>
  <c r="T677" i="6" s="1"/>
  <c r="S1509" i="6" a="1"/>
  <c r="S1509" i="6" s="1"/>
  <c r="T1509" i="6" s="1"/>
  <c r="S3877" i="6" a="1"/>
  <c r="S3877" i="6" s="1"/>
  <c r="T3877" i="6" s="1"/>
  <c r="S4977" i="6" a="1"/>
  <c r="S4977" i="6" s="1"/>
  <c r="T4977" i="6" s="1"/>
  <c r="S2623" i="6" a="1"/>
  <c r="S2623" i="6" s="1"/>
  <c r="T2623" i="6" s="1"/>
  <c r="S4733" i="6" a="1"/>
  <c r="S4733" i="6" s="1"/>
  <c r="T4733" i="6" s="1"/>
  <c r="S3907" i="6" a="1"/>
  <c r="S3907" i="6" s="1"/>
  <c r="T3907" i="6" s="1"/>
  <c r="V3907" i="6" s="1"/>
  <c r="U3907" i="6" s="1"/>
  <c r="S6700" i="6" a="1"/>
  <c r="S6700" i="6" s="1"/>
  <c r="T6700" i="6" s="1"/>
  <c r="S4626" i="6" a="1"/>
  <c r="S4626" i="6" s="1"/>
  <c r="T4626" i="6" s="1"/>
  <c r="S2263" i="6" a="1"/>
  <c r="S2263" i="6" s="1"/>
  <c r="T2263" i="6" s="1"/>
  <c r="S1511" i="6" a="1"/>
  <c r="S1511" i="6" s="1"/>
  <c r="T1511" i="6" s="1"/>
  <c r="S3913" i="6" a="1"/>
  <c r="S3913" i="6" s="1"/>
  <c r="T3913" i="6" s="1"/>
  <c r="S4824" i="6" a="1"/>
  <c r="S4824" i="6" s="1"/>
  <c r="T4824" i="6" s="1"/>
  <c r="V4824" i="6" s="1"/>
  <c r="U4824" i="6" s="1"/>
  <c r="S5463" i="6" a="1"/>
  <c r="S5463" i="6" s="1"/>
  <c r="T5463" i="6" s="1"/>
  <c r="V5463" i="6" s="1"/>
  <c r="U5463" i="6" s="1"/>
  <c r="S5423" i="6" a="1"/>
  <c r="S5423" i="6" s="1"/>
  <c r="T5423" i="6" s="1"/>
  <c r="V5423" i="6" s="1"/>
  <c r="U5423" i="6" s="1"/>
  <c r="S5941" i="6" a="1"/>
  <c r="S5941" i="6" s="1"/>
  <c r="T5941" i="6" s="1"/>
  <c r="V5941" i="6" s="1"/>
  <c r="U5941" i="6" s="1"/>
  <c r="S6012" i="6" a="1"/>
  <c r="S6012" i="6" s="1"/>
  <c r="T6012" i="6" s="1"/>
  <c r="V6012" i="6" s="1"/>
  <c r="U6012" i="6" s="1"/>
  <c r="S1271" i="6" a="1"/>
  <c r="S1271" i="6" s="1"/>
  <c r="T1271" i="6" s="1"/>
  <c r="V1271" i="6" s="1"/>
  <c r="U1271" i="6" s="1"/>
  <c r="S895" i="6" a="1"/>
  <c r="S895" i="6" s="1"/>
  <c r="T895" i="6" s="1"/>
  <c r="V895" i="6" s="1"/>
  <c r="U895" i="6" s="1"/>
  <c r="S4139" i="6" a="1"/>
  <c r="S4139" i="6" s="1"/>
  <c r="T4139" i="6" s="1"/>
  <c r="V4139" i="6" s="1"/>
  <c r="U4139" i="6" s="1"/>
  <c r="S2934" i="6" a="1"/>
  <c r="S2934" i="6" s="1"/>
  <c r="T2934" i="6" s="1"/>
  <c r="V2934" i="6" s="1"/>
  <c r="U2934" i="6" s="1"/>
  <c r="S2945" i="6" a="1"/>
  <c r="S2945" i="6" s="1"/>
  <c r="T2945" i="6" s="1"/>
  <c r="V2945" i="6" s="1"/>
  <c r="U2945" i="6" s="1"/>
  <c r="S4576" i="6" a="1"/>
  <c r="S4576" i="6" s="1"/>
  <c r="T4576" i="6" s="1"/>
  <c r="V4576" i="6" s="1"/>
  <c r="U4576" i="6" s="1"/>
  <c r="S4898" i="6" a="1"/>
  <c r="S4898" i="6" s="1"/>
  <c r="T4898" i="6" s="1"/>
  <c r="S2490" i="6" a="1"/>
  <c r="S2490" i="6" s="1"/>
  <c r="T2490" i="6" s="1"/>
  <c r="V2490" i="6" s="1"/>
  <c r="U2490" i="6" s="1"/>
  <c r="S3647" i="6" a="1"/>
  <c r="S3647" i="6" s="1"/>
  <c r="T3647" i="6" s="1"/>
  <c r="V3647" i="6" s="1"/>
  <c r="U3647" i="6" s="1"/>
  <c r="S3086" i="6" a="1"/>
  <c r="S3086" i="6" s="1"/>
  <c r="T3086" i="6" s="1"/>
  <c r="V3086" i="6" s="1"/>
  <c r="U3086" i="6" s="1"/>
  <c r="S217" i="6" a="1"/>
  <c r="S217" i="6" s="1"/>
  <c r="T217" i="6" s="1"/>
  <c r="S1865" i="6" a="1"/>
  <c r="S1865" i="6" s="1"/>
  <c r="T1865" i="6" s="1"/>
  <c r="V1865" i="6" s="1"/>
  <c r="U1865" i="6" s="1"/>
  <c r="S6050" i="6" a="1"/>
  <c r="S6050" i="6" s="1"/>
  <c r="T6050" i="6" s="1"/>
  <c r="S6072" i="6" a="1"/>
  <c r="S6072" i="6" s="1"/>
  <c r="T6072" i="6" s="1"/>
  <c r="V6072" i="6" s="1"/>
  <c r="U6072" i="6" s="1"/>
  <c r="S1323" i="6" a="1"/>
  <c r="S1323" i="6" s="1"/>
  <c r="T1323" i="6" s="1"/>
  <c r="V1323" i="6" s="1"/>
  <c r="U1323" i="6" s="1"/>
  <c r="S2565" i="6" a="1"/>
  <c r="S2565" i="6" s="1"/>
  <c r="T2565" i="6" s="1"/>
  <c r="V2565" i="6" s="1"/>
  <c r="U2565" i="6" s="1"/>
  <c r="S2455" i="6" a="1"/>
  <c r="S2455" i="6" s="1"/>
  <c r="T2455" i="6" s="1"/>
  <c r="V2455" i="6" s="1"/>
  <c r="U2455" i="6" s="1"/>
  <c r="S6481" i="6" a="1"/>
  <c r="S6481" i="6" s="1"/>
  <c r="T6481" i="6" s="1"/>
  <c r="V6481" i="6" s="1"/>
  <c r="U6481" i="6" s="1"/>
  <c r="S6512" i="6" a="1"/>
  <c r="S6512" i="6" s="1"/>
  <c r="T6512" i="6" s="1"/>
  <c r="V6512" i="6" s="1"/>
  <c r="U6512" i="6" s="1"/>
  <c r="S6468" i="6" a="1"/>
  <c r="S6468" i="6" s="1"/>
  <c r="T6468" i="6" s="1"/>
  <c r="S1497" i="6" a="1"/>
  <c r="S1497" i="6" s="1"/>
  <c r="T1497" i="6" s="1"/>
  <c r="S2638" i="6" a="1"/>
  <c r="S2638" i="6" s="1"/>
  <c r="T2638" i="6" s="1"/>
  <c r="V2638" i="6" s="1"/>
  <c r="U2638" i="6" s="1"/>
  <c r="S4826" i="6" a="1"/>
  <c r="S4826" i="6" s="1"/>
  <c r="T4826" i="6" s="1"/>
  <c r="S2174" i="6" a="1"/>
  <c r="S2174" i="6" s="1"/>
  <c r="T2174" i="6" s="1"/>
  <c r="V2174" i="6" s="1"/>
  <c r="U2174" i="6" s="1"/>
  <c r="S442" i="6" a="1"/>
  <c r="S442" i="6" s="1"/>
  <c r="T442" i="6" s="1"/>
  <c r="V442" i="6" s="1"/>
  <c r="U442" i="6" s="1"/>
  <c r="S608" i="6" a="1"/>
  <c r="S608" i="6" s="1"/>
  <c r="T608" i="6" s="1"/>
  <c r="V608" i="6" s="1"/>
  <c r="U608" i="6" s="1"/>
  <c r="S3260" i="6" a="1"/>
  <c r="S3260" i="6" s="1"/>
  <c r="T3260" i="6" s="1"/>
  <c r="V3260" i="6" s="1"/>
  <c r="U3260" i="6" s="1"/>
  <c r="S2393" i="6" a="1"/>
  <c r="S2393" i="6" s="1"/>
  <c r="T2393" i="6" s="1"/>
  <c r="V2393" i="6" s="1"/>
  <c r="U2393" i="6" s="1"/>
  <c r="S4108" i="6" a="1"/>
  <c r="S4108" i="6" s="1"/>
  <c r="T4108" i="6" s="1"/>
  <c r="V4108" i="6" s="1"/>
  <c r="U4108" i="6" s="1"/>
  <c r="S7039" i="6" a="1"/>
  <c r="S7039" i="6" s="1"/>
  <c r="T7039" i="6" s="1"/>
  <c r="V7039" i="6" s="1"/>
  <c r="U7039" i="6" s="1"/>
  <c r="S4038" i="6" a="1"/>
  <c r="S4038" i="6" s="1"/>
  <c r="T4038" i="6" s="1"/>
  <c r="V4038" i="6" s="1"/>
  <c r="U4038" i="6" s="1"/>
  <c r="S6897" i="6" a="1"/>
  <c r="S6897" i="6" s="1"/>
  <c r="T6897" i="6" s="1"/>
  <c r="V6897" i="6" s="1"/>
  <c r="U6897" i="6" s="1"/>
  <c r="S2831" i="6" a="1"/>
  <c r="S2831" i="6" s="1"/>
  <c r="T2831" i="6" s="1"/>
  <c r="V2831" i="6" s="1"/>
  <c r="U2831" i="6" s="1"/>
  <c r="S3290" i="6" a="1"/>
  <c r="S3290" i="6" s="1"/>
  <c r="T3290" i="6" s="1"/>
  <c r="V3290" i="6" s="1"/>
  <c r="U3290" i="6" s="1"/>
  <c r="S3828" i="6" a="1"/>
  <c r="S3828" i="6" s="1"/>
  <c r="T3828" i="6" s="1"/>
  <c r="V3828" i="6" s="1"/>
  <c r="U3828" i="6" s="1"/>
  <c r="S7090" i="6" a="1"/>
  <c r="S7090" i="6" s="1"/>
  <c r="T7090" i="6" s="1"/>
  <c r="V7090" i="6" s="1"/>
  <c r="U7090" i="6" s="1"/>
  <c r="S1791" i="6" a="1"/>
  <c r="S1791" i="6" s="1"/>
  <c r="T1791" i="6" s="1"/>
  <c r="V1791" i="6" s="1"/>
  <c r="U1791" i="6" s="1"/>
  <c r="S1597" i="6" a="1"/>
  <c r="S1597" i="6" s="1"/>
  <c r="T1597" i="6" s="1"/>
  <c r="V1597" i="6" s="1"/>
  <c r="U1597" i="6" s="1"/>
  <c r="S5754" i="6" a="1"/>
  <c r="S5754" i="6" s="1"/>
  <c r="T5754" i="6" s="1"/>
  <c r="V5754" i="6" s="1"/>
  <c r="U5754" i="6" s="1"/>
  <c r="S5736" i="6" a="1"/>
  <c r="S5736" i="6" s="1"/>
  <c r="T5736" i="6" s="1"/>
  <c r="V5736" i="6" s="1"/>
  <c r="U5736" i="6" s="1"/>
  <c r="S3390" i="6" a="1"/>
  <c r="S3390" i="6" s="1"/>
  <c r="T3390" i="6" s="1"/>
  <c r="V3390" i="6" s="1"/>
  <c r="U3390" i="6" s="1"/>
  <c r="S2506" i="6" a="1"/>
  <c r="S2506" i="6" s="1"/>
  <c r="T2506" i="6" s="1"/>
  <c r="V2506" i="6" s="1"/>
  <c r="U2506" i="6" s="1"/>
  <c r="S7028" i="6" a="1"/>
  <c r="S7028" i="6" s="1"/>
  <c r="T7028" i="6" s="1"/>
  <c r="V7028" i="6" s="1"/>
  <c r="U7028" i="6" s="1"/>
  <c r="S5102" i="6" a="1"/>
  <c r="S5102" i="6" s="1"/>
  <c r="T5102" i="6" s="1"/>
  <c r="V5102" i="6" s="1"/>
  <c r="U5102" i="6" s="1"/>
  <c r="S1045" i="6" a="1"/>
  <c r="S1045" i="6" s="1"/>
  <c r="T1045" i="6" s="1"/>
  <c r="V1045" i="6" s="1"/>
  <c r="U1045" i="6" s="1"/>
  <c r="S6780" i="6" a="1"/>
  <c r="S6780" i="6" s="1"/>
  <c r="T6780" i="6" s="1"/>
  <c r="V6780" i="6" s="1"/>
  <c r="U6780" i="6" s="1"/>
  <c r="S1399" i="6" a="1"/>
  <c r="S1399" i="6" s="1"/>
  <c r="T1399" i="6" s="1"/>
  <c r="V1399" i="6" s="1"/>
  <c r="U1399" i="6" s="1"/>
  <c r="S2994" i="6" a="1"/>
  <c r="S2994" i="6" s="1"/>
  <c r="T2994" i="6" s="1"/>
  <c r="V2994" i="6" s="1"/>
  <c r="U2994" i="6" s="1"/>
  <c r="S1054" i="6" a="1"/>
  <c r="S1054" i="6" s="1"/>
  <c r="T1054" i="6" s="1"/>
  <c r="V1054" i="6" s="1"/>
  <c r="U1054" i="6" s="1"/>
  <c r="S3204" i="6" a="1"/>
  <c r="S3204" i="6" s="1"/>
  <c r="T3204" i="6" s="1"/>
  <c r="V3204" i="6" s="1"/>
  <c r="U3204" i="6" s="1"/>
  <c r="S2453" i="6" a="1"/>
  <c r="S2453" i="6" s="1"/>
  <c r="T2453" i="6" s="1"/>
  <c r="V2453" i="6" s="1"/>
  <c r="U2453" i="6" s="1"/>
  <c r="S5818" i="6" a="1"/>
  <c r="S5818" i="6" s="1"/>
  <c r="T5818" i="6" s="1"/>
  <c r="V5818" i="6" s="1"/>
  <c r="U5818" i="6" s="1"/>
  <c r="S2932" i="6" a="1"/>
  <c r="S2932" i="6" s="1"/>
  <c r="T2932" i="6" s="1"/>
  <c r="V2932" i="6" s="1"/>
  <c r="U2932" i="6" s="1"/>
  <c r="S4981" i="6" a="1"/>
  <c r="S4981" i="6" s="1"/>
  <c r="T4981" i="6" s="1"/>
  <c r="V4981" i="6" s="1"/>
  <c r="U4981" i="6" s="1"/>
  <c r="S6544" i="6" a="1"/>
  <c r="S6544" i="6" s="1"/>
  <c r="T6544" i="6" s="1"/>
  <c r="V6544" i="6" s="1"/>
  <c r="U6544" i="6" s="1"/>
  <c r="S6862" i="6" a="1"/>
  <c r="S6862" i="6" s="1"/>
  <c r="T6862" i="6" s="1"/>
  <c r="V6862" i="6" s="1"/>
  <c r="U6862" i="6" s="1"/>
  <c r="S2405" i="6" a="1"/>
  <c r="S2405" i="6" s="1"/>
  <c r="T2405" i="6" s="1"/>
  <c r="V2405" i="6" s="1"/>
  <c r="U2405" i="6" s="1"/>
  <c r="S4272" i="6" a="1"/>
  <c r="S4272" i="6" s="1"/>
  <c r="T4272" i="6" s="1"/>
  <c r="V4272" i="6" s="1"/>
  <c r="U4272" i="6" s="1"/>
  <c r="S5139" i="6" a="1"/>
  <c r="S5139" i="6" s="1"/>
  <c r="T5139" i="6" s="1"/>
  <c r="V5139" i="6" s="1"/>
  <c r="U5139" i="6" s="1"/>
  <c r="S6826" i="6" a="1"/>
  <c r="S6826" i="6" s="1"/>
  <c r="T6826" i="6" s="1"/>
  <c r="V6826" i="6" s="1"/>
  <c r="U6826" i="6" s="1"/>
  <c r="S295" i="6" a="1"/>
  <c r="S295" i="6" s="1"/>
  <c r="T295" i="6" s="1"/>
  <c r="V295" i="6" s="1"/>
  <c r="U295" i="6" s="1"/>
  <c r="S117" i="6" a="1"/>
  <c r="S117" i="6" s="1"/>
  <c r="T117" i="6" s="1"/>
  <c r="V117" i="6" s="1"/>
  <c r="U117" i="6" s="1"/>
  <c r="S1005" i="6" a="1"/>
  <c r="S1005" i="6" s="1"/>
  <c r="T1005" i="6" s="1"/>
  <c r="V1005" i="6" s="1"/>
  <c r="U1005" i="6" s="1"/>
  <c r="S6655" i="6" a="1"/>
  <c r="S6655" i="6" s="1"/>
  <c r="T6655" i="6" s="1"/>
  <c r="V6655" i="6" s="1"/>
  <c r="U6655" i="6" s="1"/>
  <c r="S4138" i="6" a="1"/>
  <c r="S4138" i="6" s="1"/>
  <c r="T4138" i="6" s="1"/>
  <c r="V4138" i="6" s="1"/>
  <c r="U4138" i="6" s="1"/>
  <c r="S4153" i="6" a="1"/>
  <c r="S4153" i="6" s="1"/>
  <c r="T4153" i="6" s="1"/>
  <c r="V4153" i="6" s="1"/>
  <c r="U4153" i="6" s="1"/>
  <c r="S6640" i="6" a="1"/>
  <c r="S6640" i="6" s="1"/>
  <c r="T6640" i="6" s="1"/>
  <c r="V6640" i="6" s="1"/>
  <c r="U6640" i="6" s="1"/>
  <c r="S5313" i="6" a="1"/>
  <c r="S5313" i="6" s="1"/>
  <c r="T5313" i="6" s="1"/>
  <c r="V5313" i="6" s="1"/>
  <c r="U5313" i="6" s="1"/>
  <c r="S5641" i="6" a="1"/>
  <c r="S5641" i="6" s="1"/>
  <c r="T5641" i="6" s="1"/>
  <c r="V5641" i="6" s="1"/>
  <c r="U5641" i="6" s="1"/>
  <c r="S3271" i="6" a="1"/>
  <c r="S3271" i="6" s="1"/>
  <c r="T3271" i="6" s="1"/>
  <c r="V3271" i="6" s="1"/>
  <c r="U3271" i="6" s="1"/>
  <c r="S6560" i="6" a="1"/>
  <c r="S6560" i="6" s="1"/>
  <c r="T6560" i="6" s="1"/>
  <c r="V6560" i="6" s="1"/>
  <c r="U6560" i="6" s="1"/>
  <c r="S1550" i="6" a="1"/>
  <c r="S1550" i="6" s="1"/>
  <c r="T1550" i="6" s="1"/>
  <c r="V1550" i="6" s="1"/>
  <c r="U1550" i="6" s="1"/>
  <c r="S2811" i="6" a="1"/>
  <c r="S2811" i="6" s="1"/>
  <c r="T2811" i="6" s="1"/>
  <c r="S548" i="6" a="1"/>
  <c r="S548" i="6" s="1"/>
  <c r="T548" i="6" s="1"/>
  <c r="V548" i="6" s="1"/>
  <c r="U548" i="6" s="1"/>
  <c r="S5651" i="6" a="1"/>
  <c r="S5651" i="6" s="1"/>
  <c r="T5651" i="6" s="1"/>
  <c r="V5651" i="6" s="1"/>
  <c r="U5651" i="6" s="1"/>
  <c r="S2502" i="6" a="1"/>
  <c r="S2502" i="6" s="1"/>
  <c r="T2502" i="6" s="1"/>
  <c r="V2502" i="6" s="1"/>
  <c r="U2502" i="6" s="1"/>
  <c r="S3054" i="6" a="1"/>
  <c r="S3054" i="6" s="1"/>
  <c r="T3054" i="6" s="1"/>
  <c r="V3054" i="6" s="1"/>
  <c r="U3054" i="6" s="1"/>
  <c r="S1727" i="6" a="1"/>
  <c r="S1727" i="6" s="1"/>
  <c r="T1727" i="6" s="1"/>
  <c r="V1727" i="6" s="1"/>
  <c r="U1727" i="6" s="1"/>
  <c r="S5005" i="6" a="1"/>
  <c r="S5005" i="6" s="1"/>
  <c r="T5005" i="6" s="1"/>
  <c r="V5005" i="6" s="1"/>
  <c r="U5005" i="6" s="1"/>
  <c r="S3784" i="6" a="1"/>
  <c r="S3784" i="6" s="1"/>
  <c r="T3784" i="6" s="1"/>
  <c r="V3784" i="6" s="1"/>
  <c r="U3784" i="6" s="1"/>
  <c r="S1104" i="6" a="1"/>
  <c r="S1104" i="6" s="1"/>
  <c r="T1104" i="6" s="1"/>
  <c r="V1104" i="6" s="1"/>
  <c r="U1104" i="6" s="1"/>
  <c r="S6253" i="6" a="1"/>
  <c r="S6253" i="6" s="1"/>
  <c r="T6253" i="6" s="1"/>
  <c r="V6253" i="6" s="1"/>
  <c r="U6253" i="6" s="1"/>
  <c r="Q5776" i="6" a="1"/>
  <c r="Q5776" i="6" s="1"/>
  <c r="R5776" i="6" s="1"/>
  <c r="Q6542" i="6" a="1"/>
  <c r="Q6542" i="6" s="1"/>
  <c r="R6542" i="6" s="1"/>
  <c r="Q3861" i="6" a="1"/>
  <c r="Q3861" i="6" s="1"/>
  <c r="R3861" i="6" s="1"/>
  <c r="Q6753" i="6" a="1"/>
  <c r="Q6753" i="6" s="1"/>
  <c r="R6753" i="6" s="1"/>
  <c r="Q2724" i="6" a="1"/>
  <c r="Q2724" i="6" s="1"/>
  <c r="R2724" i="6" s="1"/>
  <c r="Q6996" i="6" a="1"/>
  <c r="Q6996" i="6" s="1"/>
  <c r="R6996" i="6" s="1"/>
  <c r="Q5815" i="6" a="1"/>
  <c r="Q5815" i="6" s="1"/>
  <c r="R5815" i="6" s="1"/>
  <c r="Q4810" i="6" a="1"/>
  <c r="Q4810" i="6" s="1"/>
  <c r="R4810" i="6" s="1"/>
  <c r="Q5584" i="6" a="1"/>
  <c r="Q5584" i="6" s="1"/>
  <c r="R5584" i="6" s="1"/>
  <c r="Q3974" i="6" a="1"/>
  <c r="Q3974" i="6" s="1"/>
  <c r="R3974" i="6" s="1"/>
  <c r="Q1601" i="6" a="1"/>
  <c r="Q1601" i="6" s="1"/>
  <c r="R1601" i="6" s="1"/>
  <c r="Q231" i="6" a="1"/>
  <c r="Q231" i="6" s="1"/>
  <c r="R231" i="6" s="1"/>
  <c r="Q4112" i="6" a="1"/>
  <c r="Q4112" i="6" s="1"/>
  <c r="R4112" i="6" s="1"/>
  <c r="Q1995" i="6" a="1"/>
  <c r="Q1995" i="6" s="1"/>
  <c r="R1995" i="6" s="1"/>
  <c r="Q6010" i="6" a="1"/>
  <c r="Q6010" i="6" s="1"/>
  <c r="R6010" i="6" s="1"/>
  <c r="Q3401" i="6" a="1"/>
  <c r="Q3401" i="6" s="1"/>
  <c r="R3401" i="6" s="1"/>
  <c r="Q601" i="6" a="1"/>
  <c r="Q601" i="6" s="1"/>
  <c r="R601" i="6" s="1"/>
  <c r="Q2435" i="6" a="1"/>
  <c r="Q2435" i="6" s="1"/>
  <c r="R2435" i="6" s="1"/>
  <c r="Q5885" i="6" a="1"/>
  <c r="Q5885" i="6" s="1"/>
  <c r="R5885" i="6" s="1"/>
  <c r="Q6582" i="6" a="1"/>
  <c r="Q6582" i="6" s="1"/>
  <c r="R6582" i="6" s="1"/>
  <c r="Q487" i="6" a="1"/>
  <c r="Q487" i="6" s="1"/>
  <c r="R487" i="6" s="1"/>
  <c r="Q2770" i="6" a="1"/>
  <c r="Q2770" i="6" s="1"/>
  <c r="R2770" i="6" s="1"/>
  <c r="Q6922" i="6" a="1"/>
  <c r="Q6922" i="6" s="1"/>
  <c r="R6922" i="6" s="1"/>
  <c r="Q2204" i="6" a="1"/>
  <c r="Q2204" i="6" s="1"/>
  <c r="R2204" i="6" s="1"/>
  <c r="Q75" i="6" a="1"/>
  <c r="Q75" i="6" s="1"/>
  <c r="R75" i="6" s="1"/>
  <c r="Q3433" i="6" a="1"/>
  <c r="Q3433" i="6" s="1"/>
  <c r="R3433" i="6" s="1"/>
  <c r="Q2291" i="6" a="1"/>
  <c r="Q2291" i="6" s="1"/>
  <c r="R2291" i="6" s="1"/>
  <c r="Q2735" i="6" a="1"/>
  <c r="Q2735" i="6" s="1"/>
  <c r="R2735" i="6" s="1"/>
  <c r="Q5327" i="6" a="1"/>
  <c r="Q5327" i="6" s="1"/>
  <c r="R5327" i="6" s="1"/>
  <c r="Q3594" i="6" a="1"/>
  <c r="Q3594" i="6" s="1"/>
  <c r="R3594" i="6" s="1"/>
  <c r="S4584" i="6" a="1"/>
  <c r="S4584" i="6" s="1"/>
  <c r="T4584" i="6" s="1"/>
  <c r="V4584" i="6" s="1"/>
  <c r="U4584" i="6" s="1"/>
  <c r="S5200" i="6" a="1"/>
  <c r="S5200" i="6" s="1"/>
  <c r="T5200" i="6" s="1"/>
  <c r="V5200" i="6" s="1"/>
  <c r="U5200" i="6" s="1"/>
  <c r="S162" i="6" a="1"/>
  <c r="S162" i="6" s="1"/>
  <c r="T162" i="6" s="1"/>
  <c r="V162" i="6" s="1"/>
  <c r="U162" i="6" s="1"/>
  <c r="S5347" i="6" a="1"/>
  <c r="S5347" i="6" s="1"/>
  <c r="T5347" i="6" s="1"/>
  <c r="V5347" i="6" s="1"/>
  <c r="U5347" i="6" s="1"/>
  <c r="S5173" i="6" a="1"/>
  <c r="S5173" i="6" s="1"/>
  <c r="T5173" i="6" s="1"/>
  <c r="V5173" i="6" s="1"/>
  <c r="U5173" i="6" s="1"/>
  <c r="S3149" i="6" a="1"/>
  <c r="S3149" i="6" s="1"/>
  <c r="T3149" i="6" s="1"/>
  <c r="V3149" i="6" s="1"/>
  <c r="U3149" i="6" s="1"/>
  <c r="S2640" i="6" a="1"/>
  <c r="S2640" i="6" s="1"/>
  <c r="T2640" i="6" s="1"/>
  <c r="V2640" i="6" s="1"/>
  <c r="U2640" i="6" s="1"/>
  <c r="S4267" i="6" a="1"/>
  <c r="S4267" i="6" s="1"/>
  <c r="T4267" i="6" s="1"/>
  <c r="V4267" i="6" s="1"/>
  <c r="U4267" i="6" s="1"/>
  <c r="S502" i="6" a="1"/>
  <c r="S502" i="6" s="1"/>
  <c r="T502" i="6" s="1"/>
  <c r="V502" i="6" s="1"/>
  <c r="U502" i="6" s="1"/>
  <c r="S6200" i="6" a="1"/>
  <c r="S6200" i="6" s="1"/>
  <c r="T6200" i="6" s="1"/>
  <c r="V6200" i="6" s="1"/>
  <c r="U6200" i="6" s="1"/>
  <c r="S3386" i="6" a="1"/>
  <c r="S3386" i="6" s="1"/>
  <c r="T3386" i="6" s="1"/>
  <c r="V3386" i="6" s="1"/>
  <c r="U3386" i="6" s="1"/>
  <c r="S5134" i="6" a="1"/>
  <c r="S5134" i="6" s="1"/>
  <c r="T5134" i="6" s="1"/>
  <c r="V5134" i="6" s="1"/>
  <c r="U5134" i="6" s="1"/>
  <c r="S250" i="6" a="1"/>
  <c r="S250" i="6" s="1"/>
  <c r="T250" i="6" s="1"/>
  <c r="V250" i="6" s="1"/>
  <c r="U250" i="6" s="1"/>
  <c r="S1192" i="6" a="1"/>
  <c r="S1192" i="6" s="1"/>
  <c r="T1192" i="6" s="1"/>
  <c r="V1192" i="6" s="1"/>
  <c r="U1192" i="6" s="1"/>
  <c r="S5670" i="6" a="1"/>
  <c r="S5670" i="6" s="1"/>
  <c r="T5670" i="6" s="1"/>
  <c r="V5670" i="6" s="1"/>
  <c r="U5670" i="6" s="1"/>
  <c r="S5153" i="6" a="1"/>
  <c r="S5153" i="6" s="1"/>
  <c r="T5153" i="6" s="1"/>
  <c r="V5153" i="6" s="1"/>
  <c r="U5153" i="6" s="1"/>
  <c r="S5605" i="6" a="1"/>
  <c r="S5605" i="6" s="1"/>
  <c r="T5605" i="6" s="1"/>
  <c r="V5605" i="6" s="1"/>
  <c r="U5605" i="6" s="1"/>
  <c r="S3447" i="6" a="1"/>
  <c r="S3447" i="6" s="1"/>
  <c r="T3447" i="6" s="1"/>
  <c r="V3447" i="6" s="1"/>
  <c r="U3447" i="6" s="1"/>
  <c r="S5082" i="6" a="1"/>
  <c r="S5082" i="6" s="1"/>
  <c r="T5082" i="6" s="1"/>
  <c r="V5082" i="6" s="1"/>
  <c r="U5082" i="6" s="1"/>
  <c r="S5540" i="6" a="1"/>
  <c r="S5540" i="6" s="1"/>
  <c r="T5540" i="6" s="1"/>
  <c r="V5540" i="6" s="1"/>
  <c r="U5540" i="6" s="1"/>
  <c r="S6537" i="6" a="1"/>
  <c r="S6537" i="6" s="1"/>
  <c r="T6537" i="6" s="1"/>
  <c r="V6537" i="6" s="1"/>
  <c r="U6537" i="6" s="1"/>
  <c r="S3632" i="6" a="1"/>
  <c r="S3632" i="6" s="1"/>
  <c r="T3632" i="6" s="1"/>
  <c r="V3632" i="6" s="1"/>
  <c r="U3632" i="6" s="1"/>
  <c r="S1300" i="6" a="1"/>
  <c r="S1300" i="6" s="1"/>
  <c r="T1300" i="6" s="1"/>
  <c r="V1300" i="6" s="1"/>
  <c r="U1300" i="6" s="1"/>
  <c r="S2604" i="6" a="1"/>
  <c r="S2604" i="6" s="1"/>
  <c r="T2604" i="6" s="1"/>
  <c r="V2604" i="6" s="1"/>
  <c r="U2604" i="6" s="1"/>
  <c r="S933" i="6" a="1"/>
  <c r="S933" i="6" s="1"/>
  <c r="T933" i="6" s="1"/>
  <c r="V933" i="6" s="1"/>
  <c r="U933" i="6" s="1"/>
  <c r="S5913" i="6" a="1"/>
  <c r="S5913" i="6" s="1"/>
  <c r="T5913" i="6" s="1"/>
  <c r="V5913" i="6" s="1"/>
  <c r="U5913" i="6" s="1"/>
  <c r="S6673" i="6" a="1"/>
  <c r="S6673" i="6" s="1"/>
  <c r="T6673" i="6" s="1"/>
  <c r="V6673" i="6" s="1"/>
  <c r="U6673" i="6" s="1"/>
  <c r="S6672" i="6" a="1"/>
  <c r="S6672" i="6" s="1"/>
  <c r="T6672" i="6" s="1"/>
  <c r="V6672" i="6" s="1"/>
  <c r="U6672" i="6" s="1"/>
  <c r="S1297" i="6" a="1"/>
  <c r="S1297" i="6" s="1"/>
  <c r="T1297" i="6" s="1"/>
  <c r="V1297" i="6" s="1"/>
  <c r="U1297" i="6" s="1"/>
  <c r="S2518" i="6" a="1"/>
  <c r="S2518" i="6" s="1"/>
  <c r="T2518" i="6" s="1"/>
  <c r="V2518" i="6" s="1"/>
  <c r="U2518" i="6" s="1"/>
  <c r="S2319" i="6" a="1"/>
  <c r="S2319" i="6" s="1"/>
  <c r="T2319" i="6" s="1"/>
  <c r="V2319" i="6" s="1"/>
  <c r="U2319" i="6" s="1"/>
  <c r="S1501" i="6" a="1"/>
  <c r="S1501" i="6" s="1"/>
  <c r="T1501" i="6" s="1"/>
  <c r="V1501" i="6" s="1"/>
  <c r="U1501" i="6" s="1"/>
  <c r="S1337" i="6" a="1"/>
  <c r="S1337" i="6" s="1"/>
  <c r="T1337" i="6" s="1"/>
  <c r="V1337" i="6" s="1"/>
  <c r="U1337" i="6" s="1"/>
  <c r="S5514" i="6" a="1"/>
  <c r="S5514" i="6" s="1"/>
  <c r="T5514" i="6" s="1"/>
  <c r="V5514" i="6" s="1"/>
  <c r="U5514" i="6" s="1"/>
  <c r="S2144" i="6" a="1"/>
  <c r="S2144" i="6" s="1"/>
  <c r="T2144" i="6" s="1"/>
  <c r="V2144" i="6" s="1"/>
  <c r="U2144" i="6" s="1"/>
  <c r="S3587" i="6" a="1"/>
  <c r="S3587" i="6" s="1"/>
  <c r="T3587" i="6" s="1"/>
  <c r="V3587" i="6" s="1"/>
  <c r="U3587" i="6" s="1"/>
  <c r="S1480" i="6" a="1"/>
  <c r="S1480" i="6" s="1"/>
  <c r="T1480" i="6" s="1"/>
  <c r="V1480" i="6" s="1"/>
  <c r="U1480" i="6" s="1"/>
  <c r="S6941" i="6" a="1"/>
  <c r="S6941" i="6" s="1"/>
  <c r="T6941" i="6" s="1"/>
  <c r="V6941" i="6" s="1"/>
  <c r="U6941" i="6" s="1"/>
  <c r="S3540" i="6" a="1"/>
  <c r="S3540" i="6" s="1"/>
  <c r="T3540" i="6" s="1"/>
  <c r="V3540" i="6" s="1"/>
  <c r="U3540" i="6" s="1"/>
  <c r="S1236" i="6" a="1"/>
  <c r="S1236" i="6" s="1"/>
  <c r="T1236" i="6" s="1"/>
  <c r="V1236" i="6" s="1"/>
  <c r="U1236" i="6" s="1"/>
  <c r="S2505" i="6" a="1"/>
  <c r="S2505" i="6" s="1"/>
  <c r="T2505" i="6" s="1"/>
  <c r="V2505" i="6" s="1"/>
  <c r="U2505" i="6" s="1"/>
  <c r="S4221" i="6" a="1"/>
  <c r="S4221" i="6" s="1"/>
  <c r="T4221" i="6" s="1"/>
  <c r="V4221" i="6" s="1"/>
  <c r="U4221" i="6" s="1"/>
  <c r="S5915" i="6" a="1"/>
  <c r="S5915" i="6" s="1"/>
  <c r="T5915" i="6" s="1"/>
  <c r="V5915" i="6" s="1"/>
  <c r="U5915" i="6" s="1"/>
  <c r="S3519" i="6" a="1"/>
  <c r="S3519" i="6" s="1"/>
  <c r="T3519" i="6" s="1"/>
  <c r="V3519" i="6" s="1"/>
  <c r="U3519" i="6" s="1"/>
  <c r="S3" i="6" a="1"/>
  <c r="S3" i="6" s="1"/>
  <c r="T3" i="6" s="1"/>
  <c r="V3" i="6" s="1"/>
  <c r="U3" i="6" s="1"/>
  <c r="S106" i="6" a="1"/>
  <c r="S106" i="6" s="1"/>
  <c r="T106" i="6" s="1"/>
  <c r="V106" i="6" s="1"/>
  <c r="U106" i="6" s="1"/>
  <c r="S1116" i="6" a="1"/>
  <c r="S1116" i="6" s="1"/>
  <c r="T1116" i="6" s="1"/>
  <c r="V1116" i="6" s="1"/>
  <c r="U1116" i="6" s="1"/>
  <c r="S1604" i="6" a="1"/>
  <c r="S1604" i="6" s="1"/>
  <c r="T1604" i="6" s="1"/>
  <c r="V1604" i="6" s="1"/>
  <c r="U1604" i="6" s="1"/>
  <c r="S2782" i="6" a="1"/>
  <c r="S2782" i="6" s="1"/>
  <c r="T2782" i="6" s="1"/>
  <c r="V2782" i="6" s="1"/>
  <c r="U2782" i="6" s="1"/>
  <c r="S3645" i="6" a="1"/>
  <c r="S3645" i="6" s="1"/>
  <c r="T3645" i="6" s="1"/>
  <c r="V3645" i="6" s="1"/>
  <c r="U3645" i="6" s="1"/>
  <c r="S5290" i="6" a="1"/>
  <c r="S5290" i="6" s="1"/>
  <c r="T5290" i="6" s="1"/>
  <c r="V5290" i="6" s="1"/>
  <c r="U5290" i="6" s="1"/>
  <c r="S6864" i="6" a="1"/>
  <c r="S6864" i="6" s="1"/>
  <c r="T6864" i="6" s="1"/>
  <c r="V6864" i="6" s="1"/>
  <c r="U6864" i="6" s="1"/>
  <c r="S1733" i="6" a="1"/>
  <c r="S1733" i="6" s="1"/>
  <c r="T1733" i="6" s="1"/>
  <c r="V1733" i="6" s="1"/>
  <c r="U1733" i="6" s="1"/>
  <c r="S354" i="6" a="1"/>
  <c r="S354" i="6" s="1"/>
  <c r="T354" i="6" s="1"/>
  <c r="V354" i="6" s="1"/>
  <c r="U354" i="6" s="1"/>
  <c r="S963" i="6" a="1"/>
  <c r="S963" i="6" s="1"/>
  <c r="T963" i="6" s="1"/>
  <c r="V963" i="6" s="1"/>
  <c r="U963" i="6" s="1"/>
  <c r="S605" i="6" a="1"/>
  <c r="S605" i="6" s="1"/>
  <c r="T605" i="6" s="1"/>
  <c r="V605" i="6" s="1"/>
  <c r="U605" i="6" s="1"/>
  <c r="S1184" i="6" a="1"/>
  <c r="S1184" i="6" s="1"/>
  <c r="T1184" i="6" s="1"/>
  <c r="V1184" i="6" s="1"/>
  <c r="U1184" i="6" s="1"/>
  <c r="S3612" i="6" a="1"/>
  <c r="S3612" i="6" s="1"/>
  <c r="T3612" i="6" s="1"/>
  <c r="V3612" i="6" s="1"/>
  <c r="U3612" i="6" s="1"/>
  <c r="S5476" i="6" a="1"/>
  <c r="S5476" i="6" s="1"/>
  <c r="T5476" i="6" s="1"/>
  <c r="V5476" i="6" s="1"/>
  <c r="U5476" i="6" s="1"/>
  <c r="S2203" i="6" a="1"/>
  <c r="S2203" i="6" s="1"/>
  <c r="T2203" i="6" s="1"/>
  <c r="V2203" i="6" s="1"/>
  <c r="U2203" i="6" s="1"/>
  <c r="S2854" i="6" a="1"/>
  <c r="S2854" i="6" s="1"/>
  <c r="T2854" i="6" s="1"/>
  <c r="V2854" i="6" s="1"/>
  <c r="U2854" i="6" s="1"/>
  <c r="S1705" i="6" a="1"/>
  <c r="S1705" i="6" s="1"/>
  <c r="T1705" i="6" s="1"/>
  <c r="V1705" i="6" s="1"/>
  <c r="U1705" i="6" s="1"/>
  <c r="S1280" i="6" a="1"/>
  <c r="S1280" i="6" s="1"/>
  <c r="T1280" i="6" s="1"/>
  <c r="V1280" i="6" s="1"/>
  <c r="U1280" i="6" s="1"/>
  <c r="S92" i="6" a="1"/>
  <c r="S92" i="6" s="1"/>
  <c r="T92" i="6" s="1"/>
  <c r="V92" i="6" s="1"/>
  <c r="U92" i="6" s="1"/>
  <c r="S6737" i="6" a="1"/>
  <c r="S6737" i="6" s="1"/>
  <c r="T6737" i="6" s="1"/>
  <c r="V6737" i="6" s="1"/>
  <c r="U6737" i="6" s="1"/>
  <c r="S6944" i="6" a="1"/>
  <c r="S6944" i="6" s="1"/>
  <c r="T6944" i="6" s="1"/>
  <c r="V6944" i="6" s="1"/>
  <c r="U6944" i="6" s="1"/>
  <c r="S1775" i="6" a="1"/>
  <c r="S1775" i="6" s="1"/>
  <c r="T1775" i="6" s="1"/>
  <c r="V1775" i="6" s="1"/>
  <c r="U1775" i="6" s="1"/>
  <c r="S1145" i="6" a="1"/>
  <c r="S1145" i="6" s="1"/>
  <c r="T1145" i="6" s="1"/>
  <c r="V1145" i="6" s="1"/>
  <c r="U1145" i="6" s="1"/>
  <c r="S2300" i="6" a="1"/>
  <c r="S2300" i="6" s="1"/>
  <c r="T2300" i="6" s="1"/>
  <c r="V2300" i="6" s="1"/>
  <c r="U2300" i="6" s="1"/>
  <c r="S4912" i="6" a="1"/>
  <c r="S4912" i="6" s="1"/>
  <c r="T4912" i="6" s="1"/>
  <c r="V4912" i="6" s="1"/>
  <c r="U4912" i="6" s="1"/>
  <c r="S5154" i="6" a="1"/>
  <c r="S5154" i="6" s="1"/>
  <c r="T5154" i="6" s="1"/>
  <c r="V5154" i="6" s="1"/>
  <c r="U5154" i="6" s="1"/>
  <c r="S5534" i="6" a="1"/>
  <c r="S5534" i="6" s="1"/>
  <c r="T5534" i="6" s="1"/>
  <c r="V5534" i="6" s="1"/>
  <c r="U5534" i="6" s="1"/>
  <c r="S4591" i="6" a="1"/>
  <c r="S4591" i="6" s="1"/>
  <c r="T4591" i="6" s="1"/>
  <c r="V4591" i="6" s="1"/>
  <c r="U4591" i="6" s="1"/>
  <c r="S5589" i="6" a="1"/>
  <c r="S5589" i="6" s="1"/>
  <c r="T5589" i="6" s="1"/>
  <c r="V5589" i="6" s="1"/>
  <c r="U5589" i="6" s="1"/>
  <c r="S3958" i="6" a="1"/>
  <c r="S3958" i="6" s="1"/>
  <c r="T3958" i="6" s="1"/>
  <c r="V3958" i="6" s="1"/>
  <c r="U3958" i="6" s="1"/>
  <c r="S3259" i="6" a="1"/>
  <c r="S3259" i="6" s="1"/>
  <c r="T3259" i="6" s="1"/>
  <c r="V3259" i="6" s="1"/>
  <c r="U3259" i="6" s="1"/>
  <c r="S3922" i="6" a="1"/>
  <c r="S3922" i="6" s="1"/>
  <c r="T3922" i="6" s="1"/>
  <c r="V3922" i="6" s="1"/>
  <c r="U3922" i="6" s="1"/>
  <c r="S6945" i="6" a="1"/>
  <c r="S6945" i="6" s="1"/>
  <c r="T6945" i="6" s="1"/>
  <c r="V6945" i="6" s="1"/>
  <c r="U6945" i="6" s="1"/>
  <c r="S6271" i="6" a="1"/>
  <c r="S6271" i="6" s="1"/>
  <c r="T6271" i="6" s="1"/>
  <c r="V6271" i="6" s="1"/>
  <c r="U6271" i="6" s="1"/>
  <c r="S6913" i="6" a="1"/>
  <c r="S6913" i="6" s="1"/>
  <c r="T6913" i="6" s="1"/>
  <c r="V6913" i="6" s="1"/>
  <c r="U6913" i="6" s="1"/>
  <c r="S3506" i="6" a="1"/>
  <c r="S3506" i="6" s="1"/>
  <c r="T3506" i="6" s="1"/>
  <c r="V3506" i="6" s="1"/>
  <c r="U3506" i="6" s="1"/>
  <c r="S251" i="6" a="1"/>
  <c r="S251" i="6" s="1"/>
  <c r="T251" i="6" s="1"/>
  <c r="V251" i="6" s="1"/>
  <c r="U251" i="6" s="1"/>
  <c r="S4863" i="6" a="1"/>
  <c r="S4863" i="6" s="1"/>
  <c r="T4863" i="6" s="1"/>
  <c r="V4863" i="6" s="1"/>
  <c r="U4863" i="6" s="1"/>
  <c r="S50" i="6" a="1"/>
  <c r="S50" i="6" s="1"/>
  <c r="T50" i="6" s="1"/>
  <c r="V50" i="6" s="1"/>
  <c r="U50" i="6" s="1"/>
  <c r="S2849" i="6" a="1"/>
  <c r="S2849" i="6" s="1"/>
  <c r="T2849" i="6" s="1"/>
  <c r="V2849" i="6" s="1"/>
  <c r="U2849" i="6" s="1"/>
  <c r="S3483" i="6" a="1"/>
  <c r="S3483" i="6" s="1"/>
  <c r="T3483" i="6" s="1"/>
  <c r="V3483" i="6" s="1"/>
  <c r="U3483" i="6" s="1"/>
  <c r="S3156" i="6" a="1"/>
  <c r="S3156" i="6" s="1"/>
  <c r="T3156" i="6" s="1"/>
  <c r="V3156" i="6" s="1"/>
  <c r="U3156" i="6" s="1"/>
  <c r="S4269" i="6" a="1"/>
  <c r="S4269" i="6" s="1"/>
  <c r="T4269" i="6" s="1"/>
  <c r="V4269" i="6" s="1"/>
  <c r="U4269" i="6" s="1"/>
  <c r="S3258" i="6" a="1"/>
  <c r="S3258" i="6" s="1"/>
  <c r="T3258" i="6" s="1"/>
  <c r="V3258" i="6" s="1"/>
  <c r="U3258" i="6" s="1"/>
  <c r="S1366" i="6" a="1"/>
  <c r="S1366" i="6" s="1"/>
  <c r="T1366" i="6" s="1"/>
  <c r="V1366" i="6" s="1"/>
  <c r="U1366" i="6" s="1"/>
  <c r="S980" i="6" a="1"/>
  <c r="S980" i="6" s="1"/>
  <c r="T980" i="6" s="1"/>
  <c r="V980" i="6" s="1"/>
  <c r="U980" i="6" s="1"/>
  <c r="S3779" i="6" a="1"/>
  <c r="S3779" i="6" s="1"/>
  <c r="T3779" i="6" s="1"/>
  <c r="V3779" i="6" s="1"/>
  <c r="U3779" i="6" s="1"/>
  <c r="S4777" i="6" a="1"/>
  <c r="S4777" i="6" s="1"/>
  <c r="T4777" i="6" s="1"/>
  <c r="V4777" i="6" s="1"/>
  <c r="U4777" i="6" s="1"/>
  <c r="S3662" i="6" a="1"/>
  <c r="S3662" i="6" s="1"/>
  <c r="T3662" i="6" s="1"/>
  <c r="V3662" i="6" s="1"/>
  <c r="U3662" i="6" s="1"/>
  <c r="S2370" i="6" a="1"/>
  <c r="S2370" i="6" s="1"/>
  <c r="T2370" i="6" s="1"/>
  <c r="V2370" i="6" s="1"/>
  <c r="U2370" i="6" s="1"/>
  <c r="S4897" i="6" a="1"/>
  <c r="S4897" i="6" s="1"/>
  <c r="T4897" i="6" s="1"/>
  <c r="V4897" i="6" s="1"/>
  <c r="U4897" i="6" s="1"/>
  <c r="S3851" i="6" a="1"/>
  <c r="S3851" i="6" s="1"/>
  <c r="T3851" i="6" s="1"/>
  <c r="V3851" i="6" s="1"/>
  <c r="U3851" i="6" s="1"/>
  <c r="S83" i="6" a="1"/>
  <c r="S83" i="6" s="1"/>
  <c r="T83" i="6" s="1"/>
  <c r="V83" i="6" s="1"/>
  <c r="U83" i="6" s="1"/>
  <c r="S1309" i="6" a="1"/>
  <c r="S1309" i="6" s="1"/>
  <c r="T1309" i="6" s="1"/>
  <c r="V1309" i="6" s="1"/>
  <c r="U1309" i="6" s="1"/>
  <c r="S1533" i="6" a="1"/>
  <c r="S1533" i="6" s="1"/>
  <c r="T1533" i="6" s="1"/>
  <c r="V1533" i="6" s="1"/>
  <c r="U1533" i="6" s="1"/>
  <c r="S682" i="6" a="1"/>
  <c r="S682" i="6" s="1"/>
  <c r="T682" i="6" s="1"/>
  <c r="V682" i="6" s="1"/>
  <c r="U682" i="6" s="1"/>
  <c r="S3195" i="6" a="1"/>
  <c r="S3195" i="6" s="1"/>
  <c r="T3195" i="6" s="1"/>
  <c r="V3195" i="6" s="1"/>
  <c r="U3195" i="6" s="1"/>
  <c r="S4892" i="6" a="1"/>
  <c r="S4892" i="6" s="1"/>
  <c r="T4892" i="6" s="1"/>
  <c r="V4892" i="6" s="1"/>
  <c r="U4892" i="6" s="1"/>
  <c r="S3446" i="6" a="1"/>
  <c r="S3446" i="6" s="1"/>
  <c r="T3446" i="6" s="1"/>
  <c r="V3446" i="6" s="1"/>
  <c r="U3446" i="6" s="1"/>
  <c r="S3374" i="6" a="1"/>
  <c r="S3374" i="6" s="1"/>
  <c r="T3374" i="6" s="1"/>
  <c r="V3374" i="6" s="1"/>
  <c r="U3374" i="6" s="1"/>
  <c r="S4613" i="6" a="1"/>
  <c r="S4613" i="6" s="1"/>
  <c r="T4613" i="6" s="1"/>
  <c r="V4613" i="6" s="1"/>
  <c r="U4613" i="6" s="1"/>
  <c r="S1354" i="6" a="1"/>
  <c r="S1354" i="6" s="1"/>
  <c r="T1354" i="6" s="1"/>
  <c r="V1354" i="6" s="1"/>
  <c r="U1354" i="6" s="1"/>
  <c r="S3294" i="6" a="1"/>
  <c r="S3294" i="6" s="1"/>
  <c r="T3294" i="6" s="1"/>
  <c r="V3294" i="6" s="1"/>
  <c r="U3294" i="6" s="1"/>
  <c r="S208" i="6" a="1"/>
  <c r="S208" i="6" s="1"/>
  <c r="T208" i="6" s="1"/>
  <c r="V208" i="6" s="1"/>
  <c r="U208" i="6" s="1"/>
  <c r="S4910" i="6" a="1"/>
  <c r="S4910" i="6" s="1"/>
  <c r="T4910" i="6" s="1"/>
  <c r="V4910" i="6" s="1"/>
  <c r="U4910" i="6" s="1"/>
  <c r="S4568" i="6" a="1"/>
  <c r="S4568" i="6" s="1"/>
  <c r="T4568" i="6" s="1"/>
  <c r="V4568" i="6" s="1"/>
  <c r="U4568" i="6" s="1"/>
  <c r="S6066" i="6" a="1"/>
  <c r="S6066" i="6" s="1"/>
  <c r="T6066" i="6" s="1"/>
  <c r="V6066" i="6" s="1"/>
  <c r="U6066" i="6" s="1"/>
  <c r="S1507" i="6" a="1"/>
  <c r="S1507" i="6" s="1"/>
  <c r="T1507" i="6" s="1"/>
  <c r="V1507" i="6" s="1"/>
  <c r="U1507" i="6" s="1"/>
  <c r="S5742" i="6" a="1"/>
  <c r="S5742" i="6" s="1"/>
  <c r="T5742" i="6" s="1"/>
  <c r="V5742" i="6" s="1"/>
  <c r="U5742" i="6" s="1"/>
  <c r="S5240" i="6" a="1"/>
  <c r="S5240" i="6" s="1"/>
  <c r="T5240" i="6" s="1"/>
  <c r="V5240" i="6" s="1"/>
  <c r="U5240" i="6" s="1"/>
  <c r="S2569" i="6" a="1"/>
  <c r="S2569" i="6" s="1"/>
  <c r="T2569" i="6" s="1"/>
  <c r="V2569" i="6" s="1"/>
  <c r="U2569" i="6" s="1"/>
  <c r="S3371" i="6" a="1"/>
  <c r="S3371" i="6" s="1"/>
  <c r="T3371" i="6" s="1"/>
  <c r="S6928" i="6" a="1"/>
  <c r="S6928" i="6" s="1"/>
  <c r="T6928" i="6" s="1"/>
  <c r="V6928" i="6" s="1"/>
  <c r="U6928" i="6" s="1"/>
  <c r="S1476" i="6" a="1"/>
  <c r="S1476" i="6" s="1"/>
  <c r="T1476" i="6" s="1"/>
  <c r="V1476" i="6" s="1"/>
  <c r="U1476" i="6" s="1"/>
  <c r="S489" i="6" a="1"/>
  <c r="S489" i="6" s="1"/>
  <c r="T489" i="6" s="1"/>
  <c r="V489" i="6" s="1"/>
  <c r="U489" i="6" s="1"/>
  <c r="S3811" i="6" a="1"/>
  <c r="S3811" i="6" s="1"/>
  <c r="T3811" i="6" s="1"/>
  <c r="V3811" i="6" s="1"/>
  <c r="U3811" i="6" s="1"/>
  <c r="S2176" i="6" a="1"/>
  <c r="S2176" i="6" s="1"/>
  <c r="T2176" i="6" s="1"/>
  <c r="V2176" i="6" s="1"/>
  <c r="U2176" i="6" s="1"/>
  <c r="S2333" i="6" a="1"/>
  <c r="S2333" i="6" s="1"/>
  <c r="T2333" i="6" s="1"/>
  <c r="V2333" i="6" s="1"/>
  <c r="U2333" i="6" s="1"/>
  <c r="S2473" i="6" a="1"/>
  <c r="S2473" i="6" s="1"/>
  <c r="T2473" i="6" s="1"/>
  <c r="V2473" i="6" s="1"/>
  <c r="U2473" i="6" s="1"/>
  <c r="S2678" i="6" a="1"/>
  <c r="S2678" i="6" s="1"/>
  <c r="T2678" i="6" s="1"/>
  <c r="S2492" i="6" a="1"/>
  <c r="S2492" i="6" s="1"/>
  <c r="T2492" i="6" s="1"/>
  <c r="S82" i="6" a="1"/>
  <c r="S82" i="6" s="1"/>
  <c r="T82" i="6" s="1"/>
  <c r="V82" i="6" s="1"/>
  <c r="U82" i="6" s="1"/>
  <c r="S3812" i="6" a="1"/>
  <c r="S3812" i="6" s="1"/>
  <c r="T3812" i="6" s="1"/>
  <c r="V3812" i="6" s="1"/>
  <c r="U3812" i="6" s="1"/>
  <c r="S937" i="6" a="1"/>
  <c r="S937" i="6" s="1"/>
  <c r="T937" i="6" s="1"/>
  <c r="V937" i="6" s="1"/>
  <c r="U937" i="6" s="1"/>
  <c r="S4893" i="6" a="1"/>
  <c r="S4893" i="6" s="1"/>
  <c r="T4893" i="6" s="1"/>
  <c r="V4893" i="6" s="1"/>
  <c r="U4893" i="6" s="1"/>
  <c r="S893" i="6" a="1"/>
  <c r="S893" i="6" s="1"/>
  <c r="T893" i="6" s="1"/>
  <c r="V893" i="6" s="1"/>
  <c r="U893" i="6" s="1"/>
  <c r="S4890" i="6" a="1"/>
  <c r="S4890" i="6" s="1"/>
  <c r="T4890" i="6" s="1"/>
  <c r="V4890" i="6" s="1"/>
  <c r="U4890" i="6" s="1"/>
  <c r="S6726" i="6" a="1"/>
  <c r="S6726" i="6" s="1"/>
  <c r="T6726" i="6" s="1"/>
  <c r="V6726" i="6" s="1"/>
  <c r="U6726" i="6" s="1"/>
  <c r="S1086" i="6" a="1"/>
  <c r="S1086" i="6" s="1"/>
  <c r="T1086" i="6" s="1"/>
  <c r="V1086" i="6" s="1"/>
  <c r="U1086" i="6" s="1"/>
  <c r="S4034" i="6" a="1"/>
  <c r="S4034" i="6" s="1"/>
  <c r="T4034" i="6" s="1"/>
  <c r="V4034" i="6" s="1"/>
  <c r="U4034" i="6" s="1"/>
  <c r="S688" i="6" a="1"/>
  <c r="S688" i="6" s="1"/>
  <c r="T688" i="6" s="1"/>
  <c r="V688" i="6" s="1"/>
  <c r="U688" i="6" s="1"/>
  <c r="S2744" i="6" a="1"/>
  <c r="S2744" i="6" s="1"/>
  <c r="T2744" i="6" s="1"/>
  <c r="V2744" i="6" s="1"/>
  <c r="U2744" i="6" s="1"/>
  <c r="S3460" i="6" a="1"/>
  <c r="S3460" i="6" s="1"/>
  <c r="T3460" i="6" s="1"/>
  <c r="V3460" i="6" s="1"/>
  <c r="U3460" i="6" s="1"/>
  <c r="S946" i="6" a="1"/>
  <c r="S946" i="6" s="1"/>
  <c r="T946" i="6" s="1"/>
  <c r="V946" i="6" s="1"/>
  <c r="U946" i="6" s="1"/>
  <c r="S3769" i="6" a="1"/>
  <c r="S3769" i="6" s="1"/>
  <c r="T3769" i="6" s="1"/>
  <c r="V3769" i="6" s="1"/>
  <c r="U3769" i="6" s="1"/>
  <c r="S2851" i="6" a="1"/>
  <c r="S2851" i="6" s="1"/>
  <c r="T2851" i="6" s="1"/>
  <c r="V2851" i="6" s="1"/>
  <c r="U2851" i="6" s="1"/>
  <c r="S4946" i="6" a="1"/>
  <c r="S4946" i="6" s="1"/>
  <c r="T4946" i="6" s="1"/>
  <c r="V4946" i="6" s="1"/>
  <c r="U4946" i="6" s="1"/>
  <c r="S580" i="6" a="1"/>
  <c r="S580" i="6" s="1"/>
  <c r="T580" i="6" s="1"/>
  <c r="V580" i="6" s="1"/>
  <c r="U580" i="6" s="1"/>
  <c r="S1040" i="6" a="1"/>
  <c r="S1040" i="6" s="1"/>
  <c r="T1040" i="6" s="1"/>
  <c r="S5496" i="6" a="1"/>
  <c r="S5496" i="6" s="1"/>
  <c r="T5496" i="6" s="1"/>
  <c r="V5496" i="6" s="1"/>
  <c r="U5496" i="6" s="1"/>
  <c r="S3113" i="6" a="1"/>
  <c r="S3113" i="6" s="1"/>
  <c r="T3113" i="6" s="1"/>
  <c r="V3113" i="6" s="1"/>
  <c r="U3113" i="6" s="1"/>
  <c r="S2350" i="6" a="1"/>
  <c r="S2350" i="6" s="1"/>
  <c r="T2350" i="6" s="1"/>
  <c r="V2350" i="6" s="1"/>
  <c r="U2350" i="6" s="1"/>
  <c r="S2482" i="6" a="1"/>
  <c r="S2482" i="6" s="1"/>
  <c r="T2482" i="6" s="1"/>
  <c r="V2482" i="6" s="1"/>
  <c r="U2482" i="6" s="1"/>
  <c r="S248" i="6" a="1"/>
  <c r="S248" i="6" s="1"/>
  <c r="T248" i="6" s="1"/>
  <c r="V248" i="6" s="1"/>
  <c r="U248" i="6" s="1"/>
  <c r="S2517" i="6" a="1"/>
  <c r="S2517" i="6" s="1"/>
  <c r="T2517" i="6" s="1"/>
  <c r="V2517" i="6" s="1"/>
  <c r="U2517" i="6" s="1"/>
  <c r="S2512" i="6" a="1"/>
  <c r="S2512" i="6" s="1"/>
  <c r="T2512" i="6" s="1"/>
  <c r="V2512" i="6" s="1"/>
  <c r="U2512" i="6" s="1"/>
  <c r="S7060" i="6" a="1"/>
  <c r="S7060" i="6" s="1"/>
  <c r="T7060" i="6" s="1"/>
  <c r="V7060" i="6" s="1"/>
  <c r="U7060" i="6" s="1"/>
  <c r="S1174" i="6" a="1"/>
  <c r="S1174" i="6" s="1"/>
  <c r="T1174" i="6" s="1"/>
  <c r="V1174" i="6" s="1"/>
  <c r="U1174" i="6" s="1"/>
  <c r="S6635" i="6" a="1"/>
  <c r="S6635" i="6" s="1"/>
  <c r="T6635" i="6" s="1"/>
  <c r="V6635" i="6" s="1"/>
  <c r="U6635" i="6" s="1"/>
  <c r="S2200" i="6" a="1"/>
  <c r="S2200" i="6" s="1"/>
  <c r="T2200" i="6" s="1"/>
  <c r="V2200" i="6" s="1"/>
  <c r="U2200" i="6" s="1"/>
  <c r="S5419" i="6" a="1"/>
  <c r="S5419" i="6" s="1"/>
  <c r="T5419" i="6" s="1"/>
  <c r="V5419" i="6" s="1"/>
  <c r="U5419" i="6" s="1"/>
  <c r="S6592" i="6" a="1"/>
  <c r="S6592" i="6" s="1"/>
  <c r="T6592" i="6" s="1"/>
  <c r="V6592" i="6" s="1"/>
  <c r="U6592" i="6" s="1"/>
  <c r="S3475" i="6" a="1"/>
  <c r="S3475" i="6" s="1"/>
  <c r="T3475" i="6" s="1"/>
  <c r="V3475" i="6" s="1"/>
  <c r="U3475" i="6" s="1"/>
  <c r="S1004" i="6" a="1"/>
  <c r="S1004" i="6" s="1"/>
  <c r="T1004" i="6" s="1"/>
  <c r="V1004" i="6" s="1"/>
  <c r="U1004" i="6" s="1"/>
  <c r="S3448" i="6" a="1"/>
  <c r="S3448" i="6" s="1"/>
  <c r="T3448" i="6" s="1"/>
  <c r="V3448" i="6" s="1"/>
  <c r="U3448" i="6" s="1"/>
  <c r="S2641" i="6" a="1"/>
  <c r="S2641" i="6" s="1"/>
  <c r="T2641" i="6" s="1"/>
  <c r="V2641" i="6" s="1"/>
  <c r="U2641" i="6" s="1"/>
  <c r="S3648" i="6" a="1"/>
  <c r="S3648" i="6" s="1"/>
  <c r="T3648" i="6" s="1"/>
  <c r="V3648" i="6" s="1"/>
  <c r="U3648" i="6" s="1"/>
  <c r="S3268" i="6" a="1"/>
  <c r="S3268" i="6" s="1"/>
  <c r="T3268" i="6" s="1"/>
  <c r="V3268" i="6" s="1"/>
  <c r="U3268" i="6" s="1"/>
  <c r="S4801" i="6" a="1"/>
  <c r="S4801" i="6" s="1"/>
  <c r="T4801" i="6" s="1"/>
  <c r="V4801" i="6" s="1"/>
  <c r="U4801" i="6" s="1"/>
  <c r="S2758" i="6" a="1"/>
  <c r="S2758" i="6" s="1"/>
  <c r="T2758" i="6" s="1"/>
  <c r="V2758" i="6" s="1"/>
  <c r="U2758" i="6" s="1"/>
  <c r="S5743" i="6" a="1"/>
  <c r="S5743" i="6" s="1"/>
  <c r="T5743" i="6" s="1"/>
  <c r="V5743" i="6" s="1"/>
  <c r="U5743" i="6" s="1"/>
  <c r="S6126" i="6" a="1"/>
  <c r="S6126" i="6" s="1"/>
  <c r="T6126" i="6" s="1"/>
  <c r="V6126" i="6" s="1"/>
  <c r="U6126" i="6" s="1"/>
  <c r="S4877" i="6" a="1"/>
  <c r="S4877" i="6" s="1"/>
  <c r="T4877" i="6" s="1"/>
  <c r="V4877" i="6" s="1"/>
  <c r="U4877" i="6" s="1"/>
  <c r="S7048" i="6" a="1"/>
  <c r="S7048" i="6" s="1"/>
  <c r="T7048" i="6" s="1"/>
  <c r="V7048" i="6" s="1"/>
  <c r="U7048" i="6" s="1"/>
  <c r="S1518" i="6" a="1"/>
  <c r="S1518" i="6" s="1"/>
  <c r="T1518" i="6" s="1"/>
  <c r="V1518" i="6" s="1"/>
  <c r="U1518" i="6" s="1"/>
  <c r="S4732" i="6" a="1"/>
  <c r="S4732" i="6" s="1"/>
  <c r="T4732" i="6" s="1"/>
  <c r="V4732" i="6" s="1"/>
  <c r="U4732" i="6" s="1"/>
  <c r="S707" i="6" a="1"/>
  <c r="S707" i="6" s="1"/>
  <c r="T707" i="6" s="1"/>
  <c r="V707" i="6" s="1"/>
  <c r="U707" i="6" s="1"/>
  <c r="S5132" i="6" a="1"/>
  <c r="S5132" i="6" s="1"/>
  <c r="T5132" i="6" s="1"/>
  <c r="V5132" i="6" s="1"/>
  <c r="U5132" i="6" s="1"/>
  <c r="S3381" i="6" a="1"/>
  <c r="S3381" i="6" s="1"/>
  <c r="T3381" i="6" s="1"/>
  <c r="V3381" i="6" s="1"/>
  <c r="U3381" i="6" s="1"/>
  <c r="S519" i="6" a="1"/>
  <c r="S519" i="6" s="1"/>
  <c r="T519" i="6" s="1"/>
  <c r="V519" i="6" s="1"/>
  <c r="U519" i="6" s="1"/>
  <c r="S7059" i="6" a="1"/>
  <c r="S7059" i="6" s="1"/>
  <c r="T7059" i="6" s="1"/>
  <c r="V7059" i="6" s="1"/>
  <c r="U7059" i="6" s="1"/>
  <c r="S602" i="6" a="1"/>
  <c r="S602" i="6" s="1"/>
  <c r="T602" i="6" s="1"/>
  <c r="V602" i="6" s="1"/>
  <c r="U602" i="6" s="1"/>
  <c r="S6636" i="6" a="1"/>
  <c r="S6636" i="6" s="1"/>
  <c r="T6636" i="6" s="1"/>
  <c r="V6636" i="6" s="1"/>
  <c r="U6636" i="6" s="1"/>
  <c r="S5339" i="6" a="1"/>
  <c r="S5339" i="6" s="1"/>
  <c r="T5339" i="6" s="1"/>
  <c r="V5339" i="6" s="1"/>
  <c r="U5339" i="6" s="1"/>
  <c r="S1810" i="6" a="1"/>
  <c r="S1810" i="6" s="1"/>
  <c r="T1810" i="6" s="1"/>
  <c r="V1810" i="6" s="1"/>
  <c r="U1810" i="6" s="1"/>
  <c r="S1844" i="6" a="1"/>
  <c r="S1844" i="6" s="1"/>
  <c r="T1844" i="6" s="1"/>
  <c r="V1844" i="6" s="1"/>
  <c r="U1844" i="6" s="1"/>
  <c r="S97" i="6" a="1"/>
  <c r="S97" i="6" s="1"/>
  <c r="T97" i="6" s="1"/>
  <c r="V97" i="6" s="1"/>
  <c r="U97" i="6" s="1"/>
  <c r="S3310" i="6" a="1"/>
  <c r="S3310" i="6" s="1"/>
  <c r="T3310" i="6" s="1"/>
  <c r="V3310" i="6" s="1"/>
  <c r="U3310" i="6" s="1"/>
  <c r="S4772" i="6" a="1"/>
  <c r="S4772" i="6" s="1"/>
  <c r="T4772" i="6" s="1"/>
  <c r="V4772" i="6" s="1"/>
  <c r="U4772" i="6" s="1"/>
  <c r="S5264" i="6" a="1"/>
  <c r="S5264" i="6" s="1"/>
  <c r="T5264" i="6" s="1"/>
  <c r="V5264" i="6" s="1"/>
  <c r="U5264" i="6" s="1"/>
  <c r="S1112" i="6" a="1"/>
  <c r="S1112" i="6" s="1"/>
  <c r="T1112" i="6" s="1"/>
  <c r="V1112" i="6" s="1"/>
  <c r="U1112" i="6" s="1"/>
  <c r="S969" i="6" a="1"/>
  <c r="S969" i="6" s="1"/>
  <c r="T969" i="6" s="1"/>
  <c r="V969" i="6" s="1"/>
  <c r="U969" i="6" s="1"/>
  <c r="S4000" i="6" a="1"/>
  <c r="S4000" i="6" s="1"/>
  <c r="T4000" i="6" s="1"/>
  <c r="V4000" i="6" s="1"/>
  <c r="U4000" i="6" s="1"/>
  <c r="S2850" i="6" a="1"/>
  <c r="S2850" i="6" s="1"/>
  <c r="T2850" i="6" s="1"/>
  <c r="V2850" i="6" s="1"/>
  <c r="U2850" i="6" s="1"/>
  <c r="S1058" i="6" a="1"/>
  <c r="S1058" i="6" s="1"/>
  <c r="T1058" i="6" s="1"/>
  <c r="V1058" i="6" s="1"/>
  <c r="U1058" i="6" s="1"/>
  <c r="S972" i="6" a="1"/>
  <c r="S972" i="6" s="1"/>
  <c r="T972" i="6" s="1"/>
  <c r="V972" i="6" s="1"/>
  <c r="U972" i="6" s="1"/>
  <c r="S1131" i="6" a="1"/>
  <c r="S1131" i="6" s="1"/>
  <c r="T1131" i="6" s="1"/>
  <c r="V1131" i="6" s="1"/>
  <c r="U1131" i="6" s="1"/>
  <c r="S2065" i="6" a="1"/>
  <c r="S2065" i="6" s="1"/>
  <c r="T2065" i="6" s="1"/>
  <c r="V2065" i="6" s="1"/>
  <c r="U2065" i="6" s="1"/>
  <c r="S3004" i="6" a="1"/>
  <c r="S3004" i="6" s="1"/>
  <c r="T3004" i="6" s="1"/>
  <c r="V3004" i="6" s="1"/>
  <c r="U3004" i="6" s="1"/>
  <c r="S987" i="6" a="1"/>
  <c r="S987" i="6" s="1"/>
  <c r="T987" i="6" s="1"/>
  <c r="V987" i="6" s="1"/>
  <c r="U987" i="6" s="1"/>
  <c r="S6698" i="6" a="1"/>
  <c r="S6698" i="6" s="1"/>
  <c r="T6698" i="6" s="1"/>
  <c r="V6698" i="6" s="1"/>
  <c r="U6698" i="6" s="1"/>
  <c r="S6738" i="6" a="1"/>
  <c r="S6738" i="6" s="1"/>
  <c r="T6738" i="6" s="1"/>
  <c r="V6738" i="6" s="1"/>
  <c r="U6738" i="6" s="1"/>
  <c r="S2685" i="6" a="1"/>
  <c r="S2685" i="6" s="1"/>
  <c r="T2685" i="6" s="1"/>
  <c r="V2685" i="6" s="1"/>
  <c r="U2685" i="6" s="1"/>
  <c r="S6709" i="6" a="1"/>
  <c r="S6709" i="6" s="1"/>
  <c r="T6709" i="6" s="1"/>
  <c r="V6709" i="6" s="1"/>
  <c r="U6709" i="6" s="1"/>
  <c r="S727" i="6" a="1"/>
  <c r="S727" i="6" s="1"/>
  <c r="T727" i="6" s="1"/>
  <c r="V727" i="6" s="1"/>
  <c r="U727" i="6" s="1"/>
  <c r="S2383" i="6" a="1"/>
  <c r="S2383" i="6" s="1"/>
  <c r="T2383" i="6" s="1"/>
  <c r="V2383" i="6" s="1"/>
  <c r="U2383" i="6" s="1"/>
  <c r="S2282" i="6" a="1"/>
  <c r="S2282" i="6" s="1"/>
  <c r="T2282" i="6" s="1"/>
  <c r="V2282" i="6" s="1"/>
  <c r="U2282" i="6" s="1"/>
  <c r="S2307" i="6" a="1"/>
  <c r="S2307" i="6" s="1"/>
  <c r="T2307" i="6" s="1"/>
  <c r="V2307" i="6" s="1"/>
  <c r="U2307" i="6" s="1"/>
  <c r="S5859" i="6" a="1"/>
  <c r="S5859" i="6" s="1"/>
  <c r="T5859" i="6" s="1"/>
  <c r="V5859" i="6" s="1"/>
  <c r="U5859" i="6" s="1"/>
  <c r="S178" i="6" a="1"/>
  <c r="S178" i="6" s="1"/>
  <c r="T178" i="6" s="1"/>
  <c r="V178" i="6" s="1"/>
  <c r="U178" i="6" s="1"/>
  <c r="S3672" i="6" a="1"/>
  <c r="S3672" i="6" s="1"/>
  <c r="T3672" i="6" s="1"/>
  <c r="V3672" i="6" s="1"/>
  <c r="U3672" i="6" s="1"/>
  <c r="S1662" i="6" a="1"/>
  <c r="S1662" i="6" s="1"/>
  <c r="T1662" i="6" s="1"/>
  <c r="V1662" i="6" s="1"/>
  <c r="U1662" i="6" s="1"/>
  <c r="S5993" i="6" a="1"/>
  <c r="S5993" i="6" s="1"/>
  <c r="T5993" i="6" s="1"/>
  <c r="V5993" i="6" s="1"/>
  <c r="U5993" i="6" s="1"/>
  <c r="S488" i="6" a="1"/>
  <c r="S488" i="6" s="1"/>
  <c r="T488" i="6" s="1"/>
  <c r="V488" i="6" s="1"/>
  <c r="U488" i="6" s="1"/>
  <c r="S3472" i="6" a="1"/>
  <c r="S3472" i="6" s="1"/>
  <c r="T3472" i="6" s="1"/>
  <c r="V3472" i="6" s="1"/>
  <c r="U3472" i="6" s="1"/>
  <c r="S1503" i="6" a="1"/>
  <c r="S1503" i="6" s="1"/>
  <c r="T1503" i="6" s="1"/>
  <c r="V1503" i="6" s="1"/>
  <c r="U1503" i="6" s="1"/>
  <c r="S3439" i="6" a="1"/>
  <c r="S3439" i="6" s="1"/>
  <c r="T3439" i="6" s="1"/>
  <c r="V3439" i="6" s="1"/>
  <c r="U3439" i="6" s="1"/>
  <c r="S1610" i="6" a="1"/>
  <c r="S1610" i="6" s="1"/>
  <c r="T1610" i="6" s="1"/>
  <c r="V1610" i="6" s="1"/>
  <c r="U1610" i="6" s="1"/>
  <c r="S6536" i="6" a="1"/>
  <c r="S6536" i="6" s="1"/>
  <c r="T6536" i="6" s="1"/>
  <c r="V6536" i="6" s="1"/>
  <c r="U6536" i="6" s="1"/>
  <c r="S54" i="6" a="1"/>
  <c r="S54" i="6" s="1"/>
  <c r="T54" i="6" s="1"/>
  <c r="V54" i="6" s="1"/>
  <c r="U54" i="6" s="1"/>
  <c r="S3611" i="6" a="1"/>
  <c r="S3611" i="6" s="1"/>
  <c r="T3611" i="6" s="1"/>
  <c r="V3611" i="6" s="1"/>
  <c r="U3611" i="6" s="1"/>
  <c r="S2864" i="6" a="1"/>
  <c r="S2864" i="6" s="1"/>
  <c r="T2864" i="6" s="1"/>
  <c r="V2864" i="6" s="1"/>
  <c r="U2864" i="6" s="1"/>
  <c r="S500" i="6" a="1"/>
  <c r="S500" i="6" s="1"/>
  <c r="T500" i="6" s="1"/>
  <c r="V500" i="6" s="1"/>
  <c r="U500" i="6" s="1"/>
  <c r="S771" i="6" a="1"/>
  <c r="S771" i="6" s="1"/>
  <c r="T771" i="6" s="1"/>
  <c r="V771" i="6" s="1"/>
  <c r="U771" i="6" s="1"/>
  <c r="S4991" i="6" a="1"/>
  <c r="S4991" i="6" s="1"/>
  <c r="T4991" i="6" s="1"/>
  <c r="V4991" i="6" s="1"/>
  <c r="U4991" i="6" s="1"/>
  <c r="S3557" i="6" a="1"/>
  <c r="S3557" i="6" s="1"/>
  <c r="T3557" i="6" s="1"/>
  <c r="V3557" i="6" s="1"/>
  <c r="U3557" i="6" s="1"/>
  <c r="S4806" i="6" a="1"/>
  <c r="S4806" i="6" s="1"/>
  <c r="T4806" i="6" s="1"/>
  <c r="V4806" i="6" s="1"/>
  <c r="U4806" i="6" s="1"/>
  <c r="S6577" i="6" a="1"/>
  <c r="S6577" i="6" s="1"/>
  <c r="T6577" i="6" s="1"/>
  <c r="V6577" i="6" s="1"/>
  <c r="U6577" i="6" s="1"/>
  <c r="S1442" i="6" a="1"/>
  <c r="S1442" i="6" s="1"/>
  <c r="T1442" i="6" s="1"/>
  <c r="V1442" i="6" s="1"/>
  <c r="U1442" i="6" s="1"/>
  <c r="S3969" i="6" a="1"/>
  <c r="S3969" i="6" s="1"/>
  <c r="T3969" i="6" s="1"/>
  <c r="V3969" i="6" s="1"/>
  <c r="U3969" i="6" s="1"/>
  <c r="S4006" i="6" a="1"/>
  <c r="S4006" i="6" s="1"/>
  <c r="T4006" i="6" s="1"/>
  <c r="V4006" i="6" s="1"/>
  <c r="U4006" i="6" s="1"/>
  <c r="S107" i="6" a="1"/>
  <c r="S107" i="6" s="1"/>
  <c r="T107" i="6" s="1"/>
  <c r="V107" i="6" s="1"/>
  <c r="U107" i="6" s="1"/>
  <c r="S49" i="6" a="1"/>
  <c r="S49" i="6" s="1"/>
  <c r="T49" i="6" s="1"/>
  <c r="V49" i="6" s="1"/>
  <c r="U49" i="6" s="1"/>
  <c r="S259" i="6" a="1"/>
  <c r="S259" i="6" s="1"/>
  <c r="T259" i="6" s="1"/>
  <c r="V259" i="6" s="1"/>
  <c r="U259" i="6" s="1"/>
  <c r="S5256" i="6" a="1"/>
  <c r="S5256" i="6" s="1"/>
  <c r="T5256" i="6" s="1"/>
  <c r="V5256" i="6" s="1"/>
  <c r="U5256" i="6" s="1"/>
  <c r="S2935" i="6" a="1"/>
  <c r="S2935" i="6" s="1"/>
  <c r="T2935" i="6" s="1"/>
  <c r="V2935" i="6" s="1"/>
  <c r="U2935" i="6" s="1"/>
  <c r="S25" i="6" a="1"/>
  <c r="S25" i="6" s="1"/>
  <c r="T25" i="6" s="1"/>
  <c r="V25" i="6" s="1"/>
  <c r="U25" i="6" s="1"/>
  <c r="S2129" i="6" a="1"/>
  <c r="S2129" i="6" s="1"/>
  <c r="T2129" i="6" s="1"/>
  <c r="V2129" i="6" s="1"/>
  <c r="U2129" i="6" s="1"/>
  <c r="S5291" i="6" a="1"/>
  <c r="S5291" i="6" s="1"/>
  <c r="T5291" i="6" s="1"/>
  <c r="V5291" i="6" s="1"/>
  <c r="U5291" i="6" s="1"/>
  <c r="S3337" i="6" a="1"/>
  <c r="S3337" i="6" s="1"/>
  <c r="T3337" i="6" s="1"/>
  <c r="V3337" i="6" s="1"/>
  <c r="U3337" i="6" s="1"/>
  <c r="S3119" i="6" a="1"/>
  <c r="S3119" i="6" s="1"/>
  <c r="T3119" i="6" s="1"/>
  <c r="V3119" i="6" s="1"/>
  <c r="U3119" i="6" s="1"/>
  <c r="S1729" i="6" a="1"/>
  <c r="S1729" i="6" s="1"/>
  <c r="T1729" i="6" s="1"/>
  <c r="S5049" i="6" a="1"/>
  <c r="S5049" i="6" s="1"/>
  <c r="T5049" i="6" s="1"/>
  <c r="V5049" i="6" s="1"/>
  <c r="U5049" i="6" s="1"/>
  <c r="S4788" i="6" a="1"/>
  <c r="S4788" i="6" s="1"/>
  <c r="T4788" i="6" s="1"/>
  <c r="V4788" i="6" s="1"/>
  <c r="U4788" i="6" s="1"/>
  <c r="S4113" i="6" a="1"/>
  <c r="S4113" i="6" s="1"/>
  <c r="T4113" i="6" s="1"/>
  <c r="V4113" i="6" s="1"/>
  <c r="U4113" i="6" s="1"/>
  <c r="S4722" i="6" a="1"/>
  <c r="S4722" i="6" s="1"/>
  <c r="T4722" i="6" s="1"/>
  <c r="V4722" i="6" s="1"/>
  <c r="U4722" i="6" s="1"/>
  <c r="S3274" i="6" a="1"/>
  <c r="S3274" i="6" s="1"/>
  <c r="T3274" i="6" s="1"/>
  <c r="V3274" i="6" s="1"/>
  <c r="U3274" i="6" s="1"/>
  <c r="S2802" i="6" a="1"/>
  <c r="S2802" i="6" s="1"/>
  <c r="T2802" i="6" s="1"/>
  <c r="V2802" i="6" s="1"/>
  <c r="U2802" i="6" s="1"/>
  <c r="S1077" i="6" a="1"/>
  <c r="S1077" i="6" s="1"/>
  <c r="T1077" i="6" s="1"/>
  <c r="V1077" i="6" s="1"/>
  <c r="U1077" i="6" s="1"/>
  <c r="S1156" i="6" a="1"/>
  <c r="S1156" i="6" s="1"/>
  <c r="T1156" i="6" s="1"/>
  <c r="V1156" i="6" s="1"/>
  <c r="U1156" i="6" s="1"/>
  <c r="S4643" i="6" a="1"/>
  <c r="S4643" i="6" s="1"/>
  <c r="T4643" i="6" s="1"/>
  <c r="V4643" i="6" s="1"/>
  <c r="U4643" i="6" s="1"/>
  <c r="S2330" i="6" a="1"/>
  <c r="S2330" i="6" s="1"/>
  <c r="T2330" i="6" s="1"/>
  <c r="V2330" i="6" s="1"/>
  <c r="U2330" i="6" s="1"/>
  <c r="S5633" i="6" a="1"/>
  <c r="S5633" i="6" s="1"/>
  <c r="T5633" i="6" s="1"/>
  <c r="V5633" i="6" s="1"/>
  <c r="U5633" i="6" s="1"/>
  <c r="S2580" i="6" a="1"/>
  <c r="S2580" i="6" s="1"/>
  <c r="T2580" i="6" s="1"/>
  <c r="V2580" i="6" s="1"/>
  <c r="U2580" i="6" s="1"/>
  <c r="S799" i="6" a="1"/>
  <c r="S799" i="6" s="1"/>
  <c r="T799" i="6" s="1"/>
  <c r="V799" i="6" s="1"/>
  <c r="U799" i="6" s="1"/>
  <c r="S2882" i="6" a="1"/>
  <c r="S2882" i="6" s="1"/>
  <c r="T2882" i="6" s="1"/>
  <c r="V2882" i="6" s="1"/>
  <c r="U2882" i="6" s="1"/>
  <c r="S2447" i="6" a="1"/>
  <c r="S2447" i="6" s="1"/>
  <c r="T2447" i="6" s="1"/>
  <c r="V2447" i="6" s="1"/>
  <c r="U2447" i="6" s="1"/>
  <c r="S3463" i="6" a="1"/>
  <c r="S3463" i="6" s="1"/>
  <c r="T3463" i="6" s="1"/>
  <c r="V3463" i="6" s="1"/>
  <c r="U3463" i="6" s="1"/>
  <c r="S5235" i="6" a="1"/>
  <c r="S5235" i="6" s="1"/>
  <c r="T5235" i="6" s="1"/>
  <c r="V5235" i="6" s="1"/>
  <c r="U5235" i="6" s="1"/>
  <c r="S3796" i="6" a="1"/>
  <c r="S3796" i="6" s="1"/>
  <c r="T3796" i="6" s="1"/>
  <c r="V3796" i="6" s="1"/>
  <c r="U3796" i="6" s="1"/>
  <c r="S5787" i="6" a="1"/>
  <c r="S5787" i="6" s="1"/>
  <c r="T5787" i="6" s="1"/>
  <c r="V5787" i="6" s="1"/>
  <c r="U5787" i="6" s="1"/>
  <c r="S4585" i="6" a="1"/>
  <c r="S4585" i="6" s="1"/>
  <c r="T4585" i="6" s="1"/>
  <c r="V4585" i="6" s="1"/>
  <c r="U4585" i="6" s="1"/>
  <c r="S6593" i="6" a="1"/>
  <c r="S6593" i="6" s="1"/>
  <c r="T6593" i="6" s="1"/>
  <c r="V6593" i="6" s="1"/>
  <c r="U6593" i="6" s="1"/>
  <c r="S5490" i="6" a="1"/>
  <c r="S5490" i="6" s="1"/>
  <c r="T5490" i="6" s="1"/>
  <c r="V5490" i="6" s="1"/>
  <c r="U5490" i="6" s="1"/>
  <c r="S584" i="6" a="1"/>
  <c r="S584" i="6" s="1"/>
  <c r="T584" i="6" s="1"/>
  <c r="V584" i="6" s="1"/>
  <c r="U584" i="6" s="1"/>
  <c r="S69" i="6" a="1"/>
  <c r="S69" i="6" s="1"/>
  <c r="T69" i="6" s="1"/>
  <c r="V69" i="6" s="1"/>
  <c r="U69" i="6" s="1"/>
  <c r="S5094" i="6" a="1"/>
  <c r="S5094" i="6" s="1"/>
  <c r="T5094" i="6" s="1"/>
  <c r="V5094" i="6" s="1"/>
  <c r="U5094" i="6" s="1"/>
  <c r="S2711" i="6" a="1"/>
  <c r="S2711" i="6" s="1"/>
  <c r="T2711" i="6" s="1"/>
  <c r="V2711" i="6" s="1"/>
  <c r="U2711" i="6" s="1"/>
  <c r="S3404" i="6" a="1"/>
  <c r="S3404" i="6" s="1"/>
  <c r="T3404" i="6" s="1"/>
  <c r="V3404" i="6" s="1"/>
  <c r="U3404" i="6" s="1"/>
  <c r="S2866" i="6" a="1"/>
  <c r="S2866" i="6" s="1"/>
  <c r="T2866" i="6" s="1"/>
  <c r="V2866" i="6" s="1"/>
  <c r="U2866" i="6" s="1"/>
  <c r="S5324" i="6" a="1"/>
  <c r="S5324" i="6" s="1"/>
  <c r="T5324" i="6" s="1"/>
  <c r="V5324" i="6" s="1"/>
  <c r="U5324" i="6" s="1"/>
  <c r="S6750" i="6" a="1"/>
  <c r="S6750" i="6" s="1"/>
  <c r="T6750" i="6" s="1"/>
  <c r="V6750" i="6" s="1"/>
  <c r="U6750" i="6" s="1"/>
  <c r="S5648" i="6" a="1"/>
  <c r="S5648" i="6" s="1"/>
  <c r="T5648" i="6" s="1"/>
  <c r="V5648" i="6" s="1"/>
  <c r="U5648" i="6" s="1"/>
  <c r="S3866" i="6" a="1"/>
  <c r="S3866" i="6" s="1"/>
  <c r="T3866" i="6" s="1"/>
  <c r="V3866" i="6" s="1"/>
  <c r="U3866" i="6" s="1"/>
  <c r="S317" i="6" a="1"/>
  <c r="S317" i="6" s="1"/>
  <c r="T317" i="6" s="1"/>
  <c r="V317" i="6" s="1"/>
  <c r="U317" i="6" s="1"/>
  <c r="S5007" i="6" a="1"/>
  <c r="S5007" i="6" s="1"/>
  <c r="T5007" i="6" s="1"/>
  <c r="V5007" i="6" s="1"/>
  <c r="U5007" i="6" s="1"/>
  <c r="S6521" i="6" a="1"/>
  <c r="S6521" i="6" s="1"/>
  <c r="T6521" i="6" s="1"/>
  <c r="V6521" i="6" s="1"/>
  <c r="U6521" i="6" s="1"/>
  <c r="S1176" i="6" a="1"/>
  <c r="S1176" i="6" s="1"/>
  <c r="T1176" i="6" s="1"/>
  <c r="V1176" i="6" s="1"/>
  <c r="U1176" i="6" s="1"/>
  <c r="S5775" i="6" a="1"/>
  <c r="S5775" i="6" s="1"/>
  <c r="T5775" i="6" s="1"/>
  <c r="V5775" i="6" s="1"/>
  <c r="U5775" i="6" s="1"/>
  <c r="S5301" i="6" a="1"/>
  <c r="S5301" i="6" s="1"/>
  <c r="T5301" i="6" s="1"/>
  <c r="S1018" i="6" a="1"/>
  <c r="S1018" i="6" s="1"/>
  <c r="T1018" i="6" s="1"/>
  <c r="V1018" i="6" s="1"/>
  <c r="U1018" i="6" s="1"/>
  <c r="S1126" i="6" a="1"/>
  <c r="S1126" i="6" s="1"/>
  <c r="T1126" i="6" s="1"/>
  <c r="V1126" i="6" s="1"/>
  <c r="U1126" i="6" s="1"/>
  <c r="S5582" i="6" a="1"/>
  <c r="S5582" i="6" s="1"/>
  <c r="T5582" i="6" s="1"/>
  <c r="V5582" i="6" s="1"/>
  <c r="U5582" i="6" s="1"/>
  <c r="S4738" i="6" a="1"/>
  <c r="S4738" i="6" s="1"/>
  <c r="T4738" i="6" s="1"/>
  <c r="V4738" i="6" s="1"/>
  <c r="U4738" i="6" s="1"/>
  <c r="S786" i="6" a="1"/>
  <c r="S786" i="6" s="1"/>
  <c r="T786" i="6" s="1"/>
  <c r="V786" i="6" s="1"/>
  <c r="U786" i="6" s="1"/>
  <c r="S4635" i="6" a="1"/>
  <c r="S4635" i="6" s="1"/>
  <c r="T4635" i="6" s="1"/>
  <c r="V4635" i="6" s="1"/>
  <c r="U4635" i="6" s="1"/>
  <c r="S5489" i="6" a="1"/>
  <c r="S5489" i="6" s="1"/>
  <c r="T5489" i="6" s="1"/>
  <c r="V5489" i="6" s="1"/>
  <c r="U5489" i="6" s="1"/>
  <c r="S5354" i="6" a="1"/>
  <c r="S5354" i="6" s="1"/>
  <c r="T5354" i="6" s="1"/>
  <c r="V5354" i="6" s="1"/>
  <c r="U5354" i="6" s="1"/>
  <c r="S6619" i="6" a="1"/>
  <c r="S6619" i="6" s="1"/>
  <c r="T6619" i="6" s="1"/>
  <c r="V6619" i="6" s="1"/>
  <c r="U6619" i="6" s="1"/>
  <c r="S597" i="6" a="1"/>
  <c r="S597" i="6" s="1"/>
  <c r="T597" i="6" s="1"/>
  <c r="V597" i="6" s="1"/>
  <c r="U597" i="6" s="1"/>
  <c r="S1611" i="6" a="1"/>
  <c r="S1611" i="6" s="1"/>
  <c r="T1611" i="6" s="1"/>
  <c r="V1611" i="6" s="1"/>
  <c r="U1611" i="6" s="1"/>
  <c r="S1441" i="6" a="1"/>
  <c r="S1441" i="6" s="1"/>
  <c r="T1441" i="6" s="1"/>
  <c r="V1441" i="6" s="1"/>
  <c r="U1441" i="6" s="1"/>
  <c r="S3175" i="6" a="1"/>
  <c r="S3175" i="6" s="1"/>
  <c r="T3175" i="6" s="1"/>
  <c r="V3175" i="6" s="1"/>
  <c r="U3175" i="6" s="1"/>
  <c r="S6595" i="6" a="1"/>
  <c r="S6595" i="6" s="1"/>
  <c r="T6595" i="6" s="1"/>
  <c r="V6595" i="6" s="1"/>
  <c r="U6595" i="6" s="1"/>
  <c r="S590" i="6" a="1"/>
  <c r="S590" i="6" s="1"/>
  <c r="T590" i="6" s="1"/>
  <c r="V590" i="6" s="1"/>
  <c r="U590" i="6" s="1"/>
  <c r="S5451" i="6" a="1"/>
  <c r="S5451" i="6" s="1"/>
  <c r="T5451" i="6" s="1"/>
  <c r="V5451" i="6" s="1"/>
  <c r="U5451" i="6" s="1"/>
  <c r="S1874" i="6" a="1"/>
  <c r="S1874" i="6" s="1"/>
  <c r="T1874" i="6" s="1"/>
  <c r="V1874" i="6" s="1"/>
  <c r="U1874" i="6" s="1"/>
  <c r="S3872" i="6" a="1"/>
  <c r="S3872" i="6" s="1"/>
  <c r="T3872" i="6" s="1"/>
  <c r="V3872" i="6" s="1"/>
  <c r="U3872" i="6" s="1"/>
  <c r="S537" i="6" a="1"/>
  <c r="S537" i="6" s="1"/>
  <c r="T537" i="6" s="1"/>
  <c r="V537" i="6" s="1"/>
  <c r="U537" i="6" s="1"/>
  <c r="S1851" i="6" a="1"/>
  <c r="S1851" i="6" s="1"/>
  <c r="T1851" i="6" s="1"/>
  <c r="V1851" i="6" s="1"/>
  <c r="U1851" i="6" s="1"/>
  <c r="S1244" i="6" a="1"/>
  <c r="S1244" i="6" s="1"/>
  <c r="T1244" i="6" s="1"/>
  <c r="V1244" i="6" s="1"/>
  <c r="U1244" i="6" s="1"/>
  <c r="S869" i="6" a="1"/>
  <c r="S869" i="6" s="1"/>
  <c r="T869" i="6" s="1"/>
  <c r="S6153" i="6" a="1"/>
  <c r="S6153" i="6" s="1"/>
  <c r="T6153" i="6" s="1"/>
  <c r="V6153" i="6" s="1"/>
  <c r="U6153" i="6" s="1"/>
  <c r="S3246" i="6" a="1"/>
  <c r="S3246" i="6" s="1"/>
  <c r="T3246" i="6" s="1"/>
  <c r="V3246" i="6" s="1"/>
  <c r="U3246" i="6" s="1"/>
  <c r="S2911" i="6" a="1"/>
  <c r="S2911" i="6" s="1"/>
  <c r="T2911" i="6" s="1"/>
  <c r="V2911" i="6" s="1"/>
  <c r="U2911" i="6" s="1"/>
  <c r="S6520" i="6" a="1"/>
  <c r="S6520" i="6" s="1"/>
  <c r="T6520" i="6" s="1"/>
  <c r="V6520" i="6" s="1"/>
  <c r="U6520" i="6" s="1"/>
  <c r="S1609" i="6" a="1"/>
  <c r="S1609" i="6" s="1"/>
  <c r="T1609" i="6" s="1"/>
  <c r="V1609" i="6" s="1"/>
  <c r="U1609" i="6" s="1"/>
  <c r="S999" i="6" a="1"/>
  <c r="S999" i="6" s="1"/>
  <c r="T999" i="6" s="1"/>
  <c r="V999" i="6" s="1"/>
  <c r="U999" i="6" s="1"/>
  <c r="S2478" i="6" a="1"/>
  <c r="S2478" i="6" s="1"/>
  <c r="T2478" i="6" s="1"/>
  <c r="V2478" i="6" s="1"/>
  <c r="U2478" i="6" s="1"/>
  <c r="S4621" i="6" a="1"/>
  <c r="S4621" i="6" s="1"/>
  <c r="T4621" i="6" s="1"/>
  <c r="V4621" i="6" s="1"/>
  <c r="U4621" i="6" s="1"/>
  <c r="S3167" i="6" a="1"/>
  <c r="S3167" i="6" s="1"/>
  <c r="T3167" i="6" s="1"/>
  <c r="V3167" i="6" s="1"/>
  <c r="U3167" i="6" s="1"/>
  <c r="S5503" i="6" a="1"/>
  <c r="S5503" i="6" s="1"/>
  <c r="T5503" i="6" s="1"/>
  <c r="V5503" i="6" s="1"/>
  <c r="U5503" i="6" s="1"/>
  <c r="S5391" i="6" a="1"/>
  <c r="S5391" i="6" s="1"/>
  <c r="T5391" i="6" s="1"/>
  <c r="V5391" i="6" s="1"/>
  <c r="U5391" i="6" s="1"/>
  <c r="S1494" i="6" a="1"/>
  <c r="S1494" i="6" s="1"/>
  <c r="T1494" i="6" s="1"/>
  <c r="V1494" i="6" s="1"/>
  <c r="U1494" i="6" s="1"/>
  <c r="S2636" i="6" a="1"/>
  <c r="S2636" i="6" s="1"/>
  <c r="T2636" i="6" s="1"/>
  <c r="V2636" i="6" s="1"/>
  <c r="U2636" i="6" s="1"/>
  <c r="S2187" i="6" a="1"/>
  <c r="S2187" i="6" s="1"/>
  <c r="T2187" i="6" s="1"/>
  <c r="V2187" i="6" s="1"/>
  <c r="U2187" i="6" s="1"/>
  <c r="S3616" i="6" a="1"/>
  <c r="S3616" i="6" s="1"/>
  <c r="T3616" i="6" s="1"/>
  <c r="V3616" i="6" s="1"/>
  <c r="U3616" i="6" s="1"/>
  <c r="S6017" i="6" a="1"/>
  <c r="S6017" i="6" s="1"/>
  <c r="T6017" i="6" s="1"/>
  <c r="V6017" i="6" s="1"/>
  <c r="U6017" i="6" s="1"/>
  <c r="S3615" i="6" a="1"/>
  <c r="S3615" i="6" s="1"/>
  <c r="T3615" i="6" s="1"/>
  <c r="V3615" i="6" s="1"/>
  <c r="U3615" i="6" s="1"/>
  <c r="S5091" i="6" a="1"/>
  <c r="S5091" i="6" s="1"/>
  <c r="T5091" i="6" s="1"/>
  <c r="V5091" i="6" s="1"/>
  <c r="U5091" i="6" s="1"/>
  <c r="S1552" i="6" a="1"/>
  <c r="S1552" i="6" s="1"/>
  <c r="T1552" i="6" s="1"/>
  <c r="V1552" i="6" s="1"/>
  <c r="U1552" i="6" s="1"/>
  <c r="S1398" i="6" a="1"/>
  <c r="S1398" i="6" s="1"/>
  <c r="T1398" i="6" s="1"/>
  <c r="V1398" i="6" s="1"/>
  <c r="U1398" i="6" s="1"/>
  <c r="S5829" i="6" a="1"/>
  <c r="S5829" i="6" s="1"/>
  <c r="T5829" i="6" s="1"/>
  <c r="V5829" i="6" s="1"/>
  <c r="U5829" i="6" s="1"/>
  <c r="S6718" i="6" a="1"/>
  <c r="S6718" i="6" s="1"/>
  <c r="T6718" i="6" s="1"/>
  <c r="V6718" i="6" s="1"/>
  <c r="U6718" i="6" s="1"/>
  <c r="S3158" i="6" a="1"/>
  <c r="S3158" i="6" s="1"/>
  <c r="T3158" i="6" s="1"/>
  <c r="V3158" i="6" s="1"/>
  <c r="U3158" i="6" s="1"/>
  <c r="S6585" i="6" a="1"/>
  <c r="S6585" i="6" s="1"/>
  <c r="T6585" i="6" s="1"/>
  <c r="V6585" i="6" s="1"/>
  <c r="U6585" i="6" s="1"/>
  <c r="S5297" i="6" a="1"/>
  <c r="S5297" i="6" s="1"/>
  <c r="T5297" i="6" s="1"/>
  <c r="S5779" i="6" a="1"/>
  <c r="S5779" i="6" s="1"/>
  <c r="T5779" i="6" s="1"/>
  <c r="V5779" i="6" s="1"/>
  <c r="U5779" i="6" s="1"/>
  <c r="S4594" i="6" a="1"/>
  <c r="S4594" i="6" s="1"/>
  <c r="T4594" i="6" s="1"/>
  <c r="V4594" i="6" s="1"/>
  <c r="U4594" i="6" s="1"/>
  <c r="S3064" i="6" a="1"/>
  <c r="S3064" i="6" s="1"/>
  <c r="T3064" i="6" s="1"/>
  <c r="V3064" i="6" s="1"/>
  <c r="U3064" i="6" s="1"/>
  <c r="S3362" i="6" a="1"/>
  <c r="S3362" i="6" s="1"/>
  <c r="T3362" i="6" s="1"/>
  <c r="V3362" i="6" s="1"/>
  <c r="U3362" i="6" s="1"/>
  <c r="S6967" i="6" a="1"/>
  <c r="S6967" i="6" s="1"/>
  <c r="T6967" i="6" s="1"/>
  <c r="V6967" i="6" s="1"/>
  <c r="U6967" i="6" s="1"/>
  <c r="S3272" i="6" a="1"/>
  <c r="S3272" i="6" s="1"/>
  <c r="T3272" i="6" s="1"/>
  <c r="V3272" i="6" s="1"/>
  <c r="U3272" i="6" s="1"/>
  <c r="S5595" i="6" a="1"/>
  <c r="S5595" i="6" s="1"/>
  <c r="T5595" i="6" s="1"/>
  <c r="V5595" i="6" s="1"/>
  <c r="U5595" i="6" s="1"/>
  <c r="S3592" i="6" a="1"/>
  <c r="S3592" i="6" s="1"/>
  <c r="T3592" i="6" s="1"/>
  <c r="V3592" i="6" s="1"/>
  <c r="U3592" i="6" s="1"/>
  <c r="S4631" i="6" a="1"/>
  <c r="S4631" i="6" s="1"/>
  <c r="T4631" i="6" s="1"/>
  <c r="V4631" i="6" s="1"/>
  <c r="U4631" i="6" s="1"/>
  <c r="S5439" i="6" a="1"/>
  <c r="S5439" i="6" s="1"/>
  <c r="T5439" i="6" s="1"/>
  <c r="V5439" i="6" s="1"/>
  <c r="U5439" i="6" s="1"/>
  <c r="S3391" i="6" a="1"/>
  <c r="S3391" i="6" s="1"/>
  <c r="T3391" i="6" s="1"/>
  <c r="V3391" i="6" s="1"/>
  <c r="U3391" i="6" s="1"/>
  <c r="S4891" i="6" a="1"/>
  <c r="S4891" i="6" s="1"/>
  <c r="T4891" i="6" s="1"/>
  <c r="V4891" i="6" s="1"/>
  <c r="U4891" i="6" s="1"/>
  <c r="S3429" i="6" a="1"/>
  <c r="S3429" i="6" s="1"/>
  <c r="T3429" i="6" s="1"/>
  <c r="V3429" i="6" s="1"/>
  <c r="U3429" i="6" s="1"/>
  <c r="S5322" i="6" a="1"/>
  <c r="S5322" i="6" s="1"/>
  <c r="T5322" i="6" s="1"/>
  <c r="V5322" i="6" s="1"/>
  <c r="U5322" i="6" s="1"/>
  <c r="S2675" i="6" a="1"/>
  <c r="S2675" i="6" s="1"/>
  <c r="T2675" i="6" s="1"/>
  <c r="V2675" i="6" s="1"/>
  <c r="U2675" i="6" s="1"/>
  <c r="S4911" i="6" a="1"/>
  <c r="S4911" i="6" s="1"/>
  <c r="T4911" i="6" s="1"/>
  <c r="V4911" i="6" s="1"/>
  <c r="U4911" i="6" s="1"/>
  <c r="S5731" i="6" a="1"/>
  <c r="S5731" i="6" s="1"/>
  <c r="T5731" i="6" s="1"/>
  <c r="V5731" i="6" s="1"/>
  <c r="U5731" i="6" s="1"/>
  <c r="S1214" i="6" a="1"/>
  <c r="S1214" i="6" s="1"/>
  <c r="T1214" i="6" s="1"/>
  <c r="V1214" i="6" s="1"/>
  <c r="U1214" i="6" s="1"/>
  <c r="S464" i="6" a="1"/>
  <c r="S464" i="6" s="1"/>
  <c r="T464" i="6" s="1"/>
  <c r="V464" i="6" s="1"/>
  <c r="U464" i="6" s="1"/>
  <c r="S2239" i="6" a="1"/>
  <c r="S2239" i="6" s="1"/>
  <c r="T2239" i="6" s="1"/>
  <c r="V2239" i="6" s="1"/>
  <c r="U2239" i="6" s="1"/>
  <c r="S3760" i="6" a="1"/>
  <c r="S3760" i="6" s="1"/>
  <c r="T3760" i="6" s="1"/>
  <c r="V3760" i="6" s="1"/>
  <c r="U3760" i="6" s="1"/>
  <c r="S342" i="6" a="1"/>
  <c r="S342" i="6" s="1"/>
  <c r="T342" i="6" s="1"/>
  <c r="V342" i="6" s="1"/>
  <c r="U342" i="6" s="1"/>
  <c r="S6724" i="6" a="1"/>
  <c r="S6724" i="6" s="1"/>
  <c r="T6724" i="6" s="1"/>
  <c r="V6724" i="6" s="1"/>
  <c r="U6724" i="6" s="1"/>
  <c r="S2205" i="6" a="1"/>
  <c r="S2205" i="6" s="1"/>
  <c r="T2205" i="6" s="1"/>
  <c r="V2205" i="6" s="1"/>
  <c r="U2205" i="6" s="1"/>
  <c r="S5217" i="6" a="1"/>
  <c r="S5217" i="6" s="1"/>
  <c r="T5217" i="6" s="1"/>
  <c r="V5217" i="6" s="1"/>
  <c r="U5217" i="6" s="1"/>
  <c r="S807" i="6" a="1"/>
  <c r="S807" i="6" s="1"/>
  <c r="T807" i="6" s="1"/>
  <c r="V807" i="6" s="1"/>
  <c r="U807" i="6" s="1"/>
  <c r="S778" i="6" a="1"/>
  <c r="S778" i="6" s="1"/>
  <c r="T778" i="6" s="1"/>
  <c r="V778" i="6" s="1"/>
  <c r="U778" i="6" s="1"/>
  <c r="S3893" i="6" a="1"/>
  <c r="S3893" i="6" s="1"/>
  <c r="T3893" i="6" s="1"/>
  <c r="S4671" i="6" a="1"/>
  <c r="S4671" i="6" s="1"/>
  <c r="T4671" i="6" s="1"/>
  <c r="V4671" i="6" s="1"/>
  <c r="U4671" i="6" s="1"/>
  <c r="S5035" i="6" a="1"/>
  <c r="S5035" i="6" s="1"/>
  <c r="T5035" i="6" s="1"/>
  <c r="V5035" i="6" s="1"/>
  <c r="U5035" i="6" s="1"/>
  <c r="S6957" i="6" a="1"/>
  <c r="S6957" i="6" s="1"/>
  <c r="T6957" i="6" s="1"/>
  <c r="V6957" i="6" s="1"/>
  <c r="U6957" i="6" s="1"/>
  <c r="S5477" i="6" a="1"/>
  <c r="S5477" i="6" s="1"/>
  <c r="T5477" i="6" s="1"/>
  <c r="V5477" i="6" s="1"/>
  <c r="U5477" i="6" s="1"/>
  <c r="S686" i="6" a="1"/>
  <c r="S686" i="6" s="1"/>
  <c r="T686" i="6" s="1"/>
  <c r="V686" i="6" s="1"/>
  <c r="U686" i="6" s="1"/>
  <c r="S3299" i="6" a="1"/>
  <c r="S3299" i="6" s="1"/>
  <c r="T3299" i="6" s="1"/>
  <c r="V3299" i="6" s="1"/>
  <c r="U3299" i="6" s="1"/>
  <c r="S1959" i="6" a="1"/>
  <c r="S1959" i="6" s="1"/>
  <c r="T1959" i="6" s="1"/>
  <c r="V1959" i="6" s="1"/>
  <c r="U1959" i="6" s="1"/>
  <c r="S5487" i="6" a="1"/>
  <c r="S5487" i="6" s="1"/>
  <c r="T5487" i="6" s="1"/>
  <c r="V5487" i="6" s="1"/>
  <c r="U5487" i="6" s="1"/>
  <c r="S739" i="6" a="1"/>
  <c r="S739" i="6" s="1"/>
  <c r="T739" i="6" s="1"/>
  <c r="V739" i="6" s="1"/>
  <c r="U739" i="6" s="1"/>
  <c r="S6629" i="6" a="1"/>
  <c r="S6629" i="6" s="1"/>
  <c r="T6629" i="6" s="1"/>
  <c r="V6629" i="6" s="1"/>
  <c r="U6629" i="6" s="1"/>
  <c r="S4595" i="6" a="1"/>
  <c r="S4595" i="6" s="1"/>
  <c r="T4595" i="6" s="1"/>
  <c r="V4595" i="6" s="1"/>
  <c r="U4595" i="6" s="1"/>
  <c r="S6670" i="6" a="1"/>
  <c r="S6670" i="6" s="1"/>
  <c r="T6670" i="6" s="1"/>
  <c r="V6670" i="6" s="1"/>
  <c r="U6670" i="6" s="1"/>
  <c r="S1071" i="6" a="1"/>
  <c r="S1071" i="6" s="1"/>
  <c r="T1071" i="6" s="1"/>
  <c r="V1071" i="6" s="1"/>
  <c r="U1071" i="6" s="1"/>
  <c r="S6818" i="6" a="1"/>
  <c r="S6818" i="6" s="1"/>
  <c r="T6818" i="6" s="1"/>
  <c r="V6818" i="6" s="1"/>
  <c r="U6818" i="6" s="1"/>
  <c r="S4692" i="6" a="1"/>
  <c r="S4692" i="6" s="1"/>
  <c r="T4692" i="6" s="1"/>
  <c r="V4692" i="6" s="1"/>
  <c r="U4692" i="6" s="1"/>
  <c r="S1031" i="6" a="1"/>
  <c r="S1031" i="6" s="1"/>
  <c r="T1031" i="6" s="1"/>
  <c r="V1031" i="6" s="1"/>
  <c r="U1031" i="6" s="1"/>
  <c r="S6020" i="6" a="1"/>
  <c r="S6020" i="6" s="1"/>
  <c r="T6020" i="6" s="1"/>
  <c r="V6020" i="6" s="1"/>
  <c r="U6020" i="6" s="1"/>
  <c r="S2816" i="6" a="1"/>
  <c r="S2816" i="6" s="1"/>
  <c r="T2816" i="6" s="1"/>
  <c r="V2816" i="6" s="1"/>
  <c r="U2816" i="6" s="1"/>
  <c r="S6639" i="6" a="1"/>
  <c r="S6639" i="6" s="1"/>
  <c r="T6639" i="6" s="1"/>
  <c r="V6639" i="6" s="1"/>
  <c r="U6639" i="6" s="1"/>
  <c r="S3408" i="6" a="1"/>
  <c r="S3408" i="6" s="1"/>
  <c r="T3408" i="6" s="1"/>
  <c r="V3408" i="6" s="1"/>
  <c r="U3408" i="6" s="1"/>
  <c r="S3701" i="6" a="1"/>
  <c r="S3701" i="6" s="1"/>
  <c r="T3701" i="6" s="1"/>
  <c r="V3701" i="6" s="1"/>
  <c r="U3701" i="6" s="1"/>
  <c r="S6610" i="6" a="1"/>
  <c r="S6610" i="6" s="1"/>
  <c r="T6610" i="6" s="1"/>
  <c r="V6610" i="6" s="1"/>
  <c r="U6610" i="6" s="1"/>
  <c r="S5157" i="6" a="1"/>
  <c r="S5157" i="6" s="1"/>
  <c r="T5157" i="6" s="1"/>
  <c r="V5157" i="6" s="1"/>
  <c r="U5157" i="6" s="1"/>
  <c r="S3712" i="6" a="1"/>
  <c r="S3712" i="6" s="1"/>
  <c r="T3712" i="6" s="1"/>
  <c r="V3712" i="6" s="1"/>
  <c r="U3712" i="6" s="1"/>
  <c r="S1948" i="6" a="1"/>
  <c r="S1948" i="6" s="1"/>
  <c r="T1948" i="6" s="1"/>
  <c r="V1948" i="6" s="1"/>
  <c r="U1948" i="6" s="1"/>
  <c r="S2985" i="6" a="1"/>
  <c r="S2985" i="6" s="1"/>
  <c r="T2985" i="6" s="1"/>
  <c r="V2985" i="6" s="1"/>
  <c r="U2985" i="6" s="1"/>
  <c r="S5338" i="6" a="1"/>
  <c r="S5338" i="6" s="1"/>
  <c r="T5338" i="6" s="1"/>
  <c r="V5338" i="6" s="1"/>
  <c r="U5338" i="6" s="1"/>
  <c r="S1551" i="6" a="1"/>
  <c r="S1551" i="6" s="1"/>
  <c r="T1551" i="6" s="1"/>
  <c r="S5692" i="6" a="1"/>
  <c r="S5692" i="6" s="1"/>
  <c r="T5692" i="6" s="1"/>
  <c r="V5692" i="6" s="1"/>
  <c r="U5692" i="6" s="1"/>
  <c r="S2808" i="6" a="1"/>
  <c r="S2808" i="6" s="1"/>
  <c r="T2808" i="6" s="1"/>
  <c r="V2808" i="6" s="1"/>
  <c r="U2808" i="6" s="1"/>
  <c r="S629" i="6" a="1"/>
  <c r="S629" i="6" s="1"/>
  <c r="T629" i="6" s="1"/>
  <c r="S1473" i="6" a="1"/>
  <c r="S1473" i="6" s="1"/>
  <c r="T1473" i="6" s="1"/>
  <c r="S296" i="6" a="1"/>
  <c r="S296" i="6" s="1"/>
  <c r="T296" i="6" s="1"/>
  <c r="V296" i="6" s="1"/>
  <c r="U296" i="6" s="1"/>
  <c r="S6912" i="6" a="1"/>
  <c r="S6912" i="6" s="1"/>
  <c r="T6912" i="6" s="1"/>
  <c r="V6912" i="6" s="1"/>
  <c r="U6912" i="6" s="1"/>
  <c r="S2974" i="6" a="1"/>
  <c r="S2974" i="6" s="1"/>
  <c r="T2974" i="6" s="1"/>
  <c r="V2974" i="6" s="1"/>
  <c r="U2974" i="6" s="1"/>
  <c r="S3678" i="6" a="1"/>
  <c r="S3678" i="6" s="1"/>
  <c r="T3678" i="6" s="1"/>
  <c r="S6711" i="6" a="1"/>
  <c r="S6711" i="6" s="1"/>
  <c r="T6711" i="6" s="1"/>
  <c r="V6711" i="6" s="1"/>
  <c r="U6711" i="6" s="1"/>
  <c r="S2859" i="6" a="1"/>
  <c r="S2859" i="6" s="1"/>
  <c r="T2859" i="6" s="1"/>
  <c r="V2859" i="6" s="1"/>
  <c r="U2859" i="6" s="1"/>
  <c r="S3185" i="6" a="1"/>
  <c r="S3185" i="6" s="1"/>
  <c r="T3185" i="6" s="1"/>
  <c r="V3185" i="6" s="1"/>
  <c r="U3185" i="6" s="1"/>
  <c r="S4866" i="6" a="1"/>
  <c r="S4866" i="6" s="1"/>
  <c r="T4866" i="6" s="1"/>
  <c r="V4866" i="6" s="1"/>
  <c r="U4866" i="6" s="1"/>
  <c r="S3700" i="6" a="1"/>
  <c r="S3700" i="6" s="1"/>
  <c r="T3700" i="6" s="1"/>
  <c r="V3700" i="6" s="1"/>
  <c r="U3700" i="6" s="1"/>
  <c r="S2936" i="6" a="1"/>
  <c r="S2936" i="6" s="1"/>
  <c r="T2936" i="6" s="1"/>
  <c r="V2936" i="6" s="1"/>
  <c r="U2936" i="6" s="1"/>
  <c r="S2221" i="6" a="1"/>
  <c r="S2221" i="6" s="1"/>
  <c r="T2221" i="6" s="1"/>
  <c r="V2221" i="6" s="1"/>
  <c r="U2221" i="6" s="1"/>
  <c r="S6148" i="6" a="1"/>
  <c r="S6148" i="6" s="1"/>
  <c r="T6148" i="6" s="1"/>
  <c r="V6148" i="6" s="1"/>
  <c r="U6148" i="6" s="1"/>
  <c r="S2990" i="6" a="1"/>
  <c r="S2990" i="6" s="1"/>
  <c r="T2990" i="6" s="1"/>
  <c r="V2990" i="6" s="1"/>
  <c r="U2990" i="6" s="1"/>
  <c r="S6943" i="6" a="1"/>
  <c r="S6943" i="6" s="1"/>
  <c r="T6943" i="6" s="1"/>
  <c r="V6943" i="6" s="1"/>
  <c r="U6943" i="6" s="1"/>
  <c r="S3344" i="6" a="1"/>
  <c r="S3344" i="6" s="1"/>
  <c r="T3344" i="6" s="1"/>
  <c r="V3344" i="6" s="1"/>
  <c r="U3344" i="6" s="1"/>
  <c r="S1524" i="6" a="1"/>
  <c r="S1524" i="6" s="1"/>
  <c r="T1524" i="6" s="1"/>
  <c r="V1524" i="6" s="1"/>
  <c r="U1524" i="6" s="1"/>
  <c r="S966" i="6" a="1"/>
  <c r="S966" i="6" s="1"/>
  <c r="T966" i="6" s="1"/>
  <c r="V966" i="6" s="1"/>
  <c r="U966" i="6" s="1"/>
  <c r="S6470" i="6" a="1"/>
  <c r="S6470" i="6" s="1"/>
  <c r="T6470" i="6" s="1"/>
  <c r="V6470" i="6" s="1"/>
  <c r="U6470" i="6" s="1"/>
  <c r="S5442" i="6" a="1"/>
  <c r="S5442" i="6" s="1"/>
  <c r="T5442" i="6" s="1"/>
  <c r="S2185" i="6" a="1"/>
  <c r="S2185" i="6" s="1"/>
  <c r="T2185" i="6" s="1"/>
  <c r="V2185" i="6" s="1"/>
  <c r="U2185" i="6" s="1"/>
  <c r="S5646" i="6" a="1"/>
  <c r="S5646" i="6" s="1"/>
  <c r="T5646" i="6" s="1"/>
  <c r="V5646" i="6" s="1"/>
  <c r="U5646" i="6" s="1"/>
  <c r="S2139" i="6" a="1"/>
  <c r="S2139" i="6" s="1"/>
  <c r="T2139" i="6" s="1"/>
  <c r="V2139" i="6" s="1"/>
  <c r="U2139" i="6" s="1"/>
  <c r="S78" i="6" a="1"/>
  <c r="S78" i="6" s="1"/>
  <c r="T78" i="6" s="1"/>
  <c r="V78" i="6" s="1"/>
  <c r="U78" i="6" s="1"/>
  <c r="S2217" i="6" a="1"/>
  <c r="S2217" i="6" s="1"/>
  <c r="T2217" i="6" s="1"/>
  <c r="V2217" i="6" s="1"/>
  <c r="U2217" i="6" s="1"/>
  <c r="S311" i="6" a="1"/>
  <c r="S311" i="6" s="1"/>
  <c r="T311" i="6" s="1"/>
  <c r="V311" i="6" s="1"/>
  <c r="U311" i="6" s="1"/>
  <c r="S1061" i="6" a="1"/>
  <c r="S1061" i="6" s="1"/>
  <c r="T1061" i="6" s="1"/>
  <c r="V1061" i="6" s="1"/>
  <c r="U1061" i="6" s="1"/>
  <c r="S2853" i="6" a="1"/>
  <c r="S2853" i="6" s="1"/>
  <c r="T2853" i="6" s="1"/>
  <c r="V2853" i="6" s="1"/>
  <c r="U2853" i="6" s="1"/>
  <c r="S6488" i="6" a="1"/>
  <c r="S6488" i="6" s="1"/>
  <c r="T6488" i="6" s="1"/>
  <c r="V6488" i="6" s="1"/>
  <c r="U6488" i="6" s="1"/>
  <c r="S3545" i="6" a="1"/>
  <c r="S3545" i="6" s="1"/>
  <c r="T3545" i="6" s="1"/>
  <c r="V3545" i="6" s="1"/>
  <c r="U3545" i="6" s="1"/>
  <c r="S7045" i="6" a="1"/>
  <c r="S7045" i="6" s="1"/>
  <c r="T7045" i="6" s="1"/>
  <c r="V7045" i="6" s="1"/>
  <c r="U7045" i="6" s="1"/>
  <c r="S818" i="6" a="1"/>
  <c r="S818" i="6" s="1"/>
  <c r="T818" i="6" s="1"/>
  <c r="V818" i="6" s="1"/>
  <c r="U818" i="6" s="1"/>
  <c r="S369" i="6" a="1"/>
  <c r="S369" i="6" s="1"/>
  <c r="T369" i="6" s="1"/>
  <c r="V369" i="6" s="1"/>
  <c r="U369" i="6" s="1"/>
  <c r="S4664" i="6" a="1"/>
  <c r="S4664" i="6" s="1"/>
  <c r="T4664" i="6" s="1"/>
  <c r="V4664" i="6" s="1"/>
  <c r="U4664" i="6" s="1"/>
  <c r="S5036" i="6" a="1"/>
  <c r="S5036" i="6" s="1"/>
  <c r="T5036" i="6" s="1"/>
  <c r="S3366" i="6" a="1"/>
  <c r="S3366" i="6" s="1"/>
  <c r="T3366" i="6" s="1"/>
  <c r="V3366" i="6" s="1"/>
  <c r="U3366" i="6" s="1"/>
  <c r="S331" i="6" a="1"/>
  <c r="S331" i="6" s="1"/>
  <c r="T331" i="6" s="1"/>
  <c r="V331" i="6" s="1"/>
  <c r="U331" i="6" s="1"/>
  <c r="S6934" i="6" a="1"/>
  <c r="S6934" i="6" s="1"/>
  <c r="T6934" i="6" s="1"/>
  <c r="V6934" i="6" s="1"/>
  <c r="U6934" i="6" s="1"/>
  <c r="S18" i="6" a="1"/>
  <c r="S18" i="6" s="1"/>
  <c r="T18" i="6" s="1"/>
  <c r="V18" i="6" s="1"/>
  <c r="U18" i="6" s="1"/>
  <c r="S909" i="6" a="1"/>
  <c r="S909" i="6" s="1"/>
  <c r="T909" i="6" s="1"/>
  <c r="V909" i="6" s="1"/>
  <c r="U909" i="6" s="1"/>
  <c r="S2605" i="6" a="1"/>
  <c r="S2605" i="6" s="1"/>
  <c r="T2605" i="6" s="1"/>
  <c r="S4990" i="6" a="1"/>
  <c r="S4990" i="6" s="1"/>
  <c r="T4990" i="6" s="1"/>
  <c r="V4990" i="6" s="1"/>
  <c r="U4990" i="6" s="1"/>
  <c r="S2993" i="6" a="1"/>
  <c r="S2993" i="6" s="1"/>
  <c r="T2993" i="6" s="1"/>
  <c r="V2993" i="6" s="1"/>
  <c r="U2993" i="6" s="1"/>
  <c r="S2163" i="6" a="1"/>
  <c r="S2163" i="6" s="1"/>
  <c r="T2163" i="6" s="1"/>
  <c r="V2163" i="6" s="1"/>
  <c r="U2163" i="6" s="1"/>
  <c r="S2809" i="6" a="1"/>
  <c r="S2809" i="6" s="1"/>
  <c r="T2809" i="6" s="1"/>
  <c r="V2809" i="6" s="1"/>
  <c r="U2809" i="6" s="1"/>
  <c r="S1671" i="6" a="1"/>
  <c r="S1671" i="6" s="1"/>
  <c r="T1671" i="6" s="1"/>
  <c r="V1671" i="6" s="1"/>
  <c r="U1671" i="6" s="1"/>
  <c r="S5642" i="6" a="1"/>
  <c r="S5642" i="6" s="1"/>
  <c r="T5642" i="6" s="1"/>
  <c r="V5642" i="6" s="1"/>
  <c r="U5642" i="6" s="1"/>
  <c r="S6073" i="6" a="1"/>
  <c r="S6073" i="6" s="1"/>
  <c r="T6073" i="6" s="1"/>
  <c r="V6073" i="6" s="1"/>
  <c r="U6073" i="6" s="1"/>
  <c r="S746" i="6" a="1"/>
  <c r="S746" i="6" s="1"/>
  <c r="T746" i="6" s="1"/>
  <c r="V746" i="6" s="1"/>
  <c r="U746" i="6" s="1"/>
  <c r="S5691" i="6" a="1"/>
  <c r="S5691" i="6" s="1"/>
  <c r="T5691" i="6" s="1"/>
  <c r="V5691" i="6" s="1"/>
  <c r="U5691" i="6" s="1"/>
  <c r="S5719" i="6" a="1"/>
  <c r="S5719" i="6" s="1"/>
  <c r="T5719" i="6" s="1"/>
  <c r="V5719" i="6" s="1"/>
  <c r="U5719" i="6" s="1"/>
  <c r="S4684" i="6" a="1"/>
  <c r="S4684" i="6" s="1"/>
  <c r="T4684" i="6" s="1"/>
  <c r="V4684" i="6" s="1"/>
  <c r="U4684" i="6" s="1"/>
  <c r="S916" i="6" a="1"/>
  <c r="S916" i="6" s="1"/>
  <c r="T916" i="6" s="1"/>
  <c r="V916" i="6" s="1"/>
  <c r="U916" i="6" s="1"/>
  <c r="S2392" i="6" a="1"/>
  <c r="S2392" i="6" s="1"/>
  <c r="T2392" i="6" s="1"/>
  <c r="V2392" i="6" s="1"/>
  <c r="U2392" i="6" s="1"/>
  <c r="S4789" i="6" a="1"/>
  <c r="S4789" i="6" s="1"/>
  <c r="T4789" i="6" s="1"/>
  <c r="V4789" i="6" s="1"/>
  <c r="U4789" i="6" s="1"/>
  <c r="S2266" i="6" a="1"/>
  <c r="S2266" i="6" s="1"/>
  <c r="T2266" i="6" s="1"/>
  <c r="V2266" i="6" s="1"/>
  <c r="U2266" i="6" s="1"/>
  <c r="S1119" i="6" a="1"/>
  <c r="S1119" i="6" s="1"/>
  <c r="T1119" i="6" s="1"/>
  <c r="V1119" i="6" s="1"/>
  <c r="U1119" i="6" s="1"/>
  <c r="S6552" i="6" a="1"/>
  <c r="S6552" i="6" s="1"/>
  <c r="T6552" i="6" s="1"/>
  <c r="V6552" i="6" s="1"/>
  <c r="U6552" i="6" s="1"/>
  <c r="S6671" i="6" a="1"/>
  <c r="S6671" i="6" s="1"/>
  <c r="T6671" i="6" s="1"/>
  <c r="V6671" i="6" s="1"/>
  <c r="U6671" i="6" s="1"/>
  <c r="S3376" i="6" a="1"/>
  <c r="S3376" i="6" s="1"/>
  <c r="T3376" i="6" s="1"/>
  <c r="V3376" i="6" s="1"/>
  <c r="U3376" i="6" s="1"/>
  <c r="S929" i="6" a="1"/>
  <c r="S929" i="6" s="1"/>
  <c r="T929" i="6" s="1"/>
  <c r="V929" i="6" s="1"/>
  <c r="U929" i="6" s="1"/>
  <c r="S3419" i="6" a="1"/>
  <c r="S3419" i="6" s="1"/>
  <c r="T3419" i="6" s="1"/>
  <c r="V3419" i="6" s="1"/>
  <c r="U3419" i="6" s="1"/>
  <c r="S2887" i="6" a="1"/>
  <c r="S2887" i="6" s="1"/>
  <c r="T2887" i="6" s="1"/>
  <c r="V2887" i="6" s="1"/>
  <c r="U2887" i="6" s="1"/>
  <c r="S86" i="6" a="1"/>
  <c r="S86" i="6" s="1"/>
  <c r="T86" i="6" s="1"/>
  <c r="V86" i="6" s="1"/>
  <c r="U86" i="6" s="1"/>
  <c r="S3157" i="6" a="1"/>
  <c r="S3157" i="6" s="1"/>
  <c r="T3157" i="6" s="1"/>
  <c r="V3157" i="6" s="1"/>
  <c r="U3157" i="6" s="1"/>
  <c r="S2368" i="6" a="1"/>
  <c r="S2368" i="6" s="1"/>
  <c r="T2368" i="6" s="1"/>
  <c r="V2368" i="6" s="1"/>
  <c r="U2368" i="6" s="1"/>
  <c r="S1151" i="6" a="1"/>
  <c r="S1151" i="6" s="1"/>
  <c r="T1151" i="6" s="1"/>
  <c r="V1151" i="6" s="1"/>
  <c r="U1151" i="6" s="1"/>
  <c r="S6832" i="6" a="1"/>
  <c r="S6832" i="6" s="1"/>
  <c r="T6832" i="6" s="1"/>
  <c r="V6832" i="6" s="1"/>
  <c r="U6832" i="6" s="1"/>
  <c r="S1364" i="6" a="1"/>
  <c r="S1364" i="6" s="1"/>
  <c r="T1364" i="6" s="1"/>
  <c r="V1364" i="6" s="1"/>
  <c r="U1364" i="6" s="1"/>
  <c r="S886" i="6" a="1"/>
  <c r="S886" i="6" s="1"/>
  <c r="T886" i="6" s="1"/>
  <c r="V886" i="6" s="1"/>
  <c r="U886" i="6" s="1"/>
  <c r="S5722" i="6" a="1"/>
  <c r="S5722" i="6" s="1"/>
  <c r="T5722" i="6" s="1"/>
  <c r="V5722" i="6" s="1"/>
  <c r="U5722" i="6" s="1"/>
  <c r="S5525" i="6" a="1"/>
  <c r="S5525" i="6" s="1"/>
  <c r="T5525" i="6" s="1"/>
  <c r="V5525" i="6" s="1"/>
  <c r="U5525" i="6" s="1"/>
  <c r="S577" i="6" a="1"/>
  <c r="S577" i="6" s="1"/>
  <c r="T577" i="6" s="1"/>
  <c r="S3311" i="6" a="1"/>
  <c r="S3311" i="6" s="1"/>
  <c r="T3311" i="6" s="1"/>
  <c r="V3311" i="6" s="1"/>
  <c r="U3311" i="6" s="1"/>
  <c r="S5770" i="6" a="1"/>
  <c r="S5770" i="6" s="1"/>
  <c r="T5770" i="6" s="1"/>
  <c r="V5770" i="6" s="1"/>
  <c r="U5770" i="6" s="1"/>
  <c r="S2192" i="6" a="1"/>
  <c r="S2192" i="6" s="1"/>
  <c r="T2192" i="6" s="1"/>
  <c r="V2192" i="6" s="1"/>
  <c r="U2192" i="6" s="1"/>
  <c r="S880" i="6" a="1"/>
  <c r="S880" i="6" s="1"/>
  <c r="T880" i="6" s="1"/>
  <c r="V880" i="6" s="1"/>
  <c r="U880" i="6" s="1"/>
  <c r="S5112" i="6" a="1"/>
  <c r="S5112" i="6" s="1"/>
  <c r="T5112" i="6" s="1"/>
  <c r="V5112" i="6" s="1"/>
  <c r="U5112" i="6" s="1"/>
  <c r="S1121" i="6" a="1"/>
  <c r="S1121" i="6" s="1"/>
  <c r="T1121" i="6" s="1"/>
  <c r="V1121" i="6" s="1"/>
  <c r="U1121" i="6" s="1"/>
  <c r="S4645" i="6" a="1"/>
  <c r="S4645" i="6" s="1"/>
  <c r="T4645" i="6" s="1"/>
  <c r="V4645" i="6" s="1"/>
  <c r="U4645" i="6" s="1"/>
  <c r="S6083" i="6" a="1"/>
  <c r="S6083" i="6" s="1"/>
  <c r="T6083" i="6" s="1"/>
  <c r="V6083" i="6" s="1"/>
  <c r="U6083" i="6" s="1"/>
  <c r="S3867" i="6" a="1"/>
  <c r="S3867" i="6" s="1"/>
  <c r="T3867" i="6" s="1"/>
  <c r="S1672" i="6" a="1"/>
  <c r="S1672" i="6" s="1"/>
  <c r="T1672" i="6" s="1"/>
  <c r="V1672" i="6" s="1"/>
  <c r="U1672" i="6" s="1"/>
  <c r="S794" i="6" a="1"/>
  <c r="S794" i="6" s="1"/>
  <c r="T794" i="6" s="1"/>
  <c r="V794" i="6" s="1"/>
  <c r="U794" i="6" s="1"/>
  <c r="S4750" i="6" a="1"/>
  <c r="S4750" i="6" s="1"/>
  <c r="T4750" i="6" s="1"/>
  <c r="V4750" i="6" s="1"/>
  <c r="U4750" i="6" s="1"/>
  <c r="S1636" i="6" a="1"/>
  <c r="S1636" i="6" s="1"/>
  <c r="T1636" i="6" s="1"/>
  <c r="V1636" i="6" s="1"/>
  <c r="U1636" i="6" s="1"/>
  <c r="S198" i="6" a="1"/>
  <c r="S198" i="6" s="1"/>
  <c r="T198" i="6" s="1"/>
  <c r="V198" i="6" s="1"/>
  <c r="U198" i="6" s="1"/>
  <c r="S873" i="6" a="1"/>
  <c r="S873" i="6" s="1"/>
  <c r="T873" i="6" s="1"/>
  <c r="V873" i="6" s="1"/>
  <c r="U873" i="6" s="1"/>
  <c r="S2411" i="6" a="1"/>
  <c r="S2411" i="6" s="1"/>
  <c r="T2411" i="6" s="1"/>
  <c r="S2465" i="6" a="1"/>
  <c r="S2465" i="6" s="1"/>
  <c r="T2465" i="6" s="1"/>
  <c r="V2465" i="6" s="1"/>
  <c r="U2465" i="6" s="1"/>
  <c r="S2923" i="6" a="1"/>
  <c r="S2923" i="6" s="1"/>
  <c r="T2923" i="6" s="1"/>
  <c r="V2923" i="6" s="1"/>
  <c r="U2923" i="6" s="1"/>
  <c r="S1289" i="6" a="1"/>
  <c r="S1289" i="6" s="1"/>
  <c r="T1289" i="6" s="1"/>
  <c r="S6042" i="6" a="1"/>
  <c r="S6042" i="6" s="1"/>
  <c r="T6042" i="6" s="1"/>
  <c r="V6042" i="6" s="1"/>
  <c r="U6042" i="6" s="1"/>
  <c r="S5062" i="6" a="1"/>
  <c r="S5062" i="6" s="1"/>
  <c r="T5062" i="6" s="1"/>
  <c r="V5062" i="6" s="1"/>
  <c r="U5062" i="6" s="1"/>
  <c r="S1091" i="6" a="1"/>
  <c r="S1091" i="6" s="1"/>
  <c r="T1091" i="6" s="1"/>
  <c r="V1091" i="6" s="1"/>
  <c r="U1091" i="6" s="1"/>
  <c r="S2775" i="6" a="1"/>
  <c r="S2775" i="6" s="1"/>
  <c r="T2775" i="6" s="1"/>
  <c r="V2775" i="6" s="1"/>
  <c r="U2775" i="6" s="1"/>
  <c r="S6499" i="6" a="1"/>
  <c r="S6499" i="6" s="1"/>
  <c r="T6499" i="6" s="1"/>
  <c r="V6499" i="6" s="1"/>
  <c r="U6499" i="6" s="1"/>
  <c r="S2839" i="6" a="1"/>
  <c r="S2839" i="6" s="1"/>
  <c r="T2839" i="6" s="1"/>
  <c r="V2839" i="6" s="1"/>
  <c r="U2839" i="6" s="1"/>
  <c r="S4152" i="6" a="1"/>
  <c r="S4152" i="6" s="1"/>
  <c r="T4152" i="6" s="1"/>
  <c r="V4152" i="6" s="1"/>
  <c r="U4152" i="6" s="1"/>
  <c r="S3499" i="6" a="1"/>
  <c r="S3499" i="6" s="1"/>
  <c r="T3499" i="6" s="1"/>
  <c r="V3499" i="6" s="1"/>
  <c r="U3499" i="6" s="1"/>
  <c r="S3856" i="6" a="1"/>
  <c r="S3856" i="6" s="1"/>
  <c r="T3856" i="6" s="1"/>
  <c r="V3856" i="6" s="1"/>
  <c r="U3856" i="6" s="1"/>
  <c r="S171" i="6" a="1"/>
  <c r="S171" i="6" s="1"/>
  <c r="T171" i="6" s="1"/>
  <c r="S3346" i="6" a="1"/>
  <c r="S3346" i="6" s="1"/>
  <c r="T3346" i="6" s="1"/>
  <c r="V3346" i="6" s="1"/>
  <c r="U3346" i="6" s="1"/>
  <c r="S5456" i="6" a="1"/>
  <c r="S5456" i="6" s="1"/>
  <c r="T5456" i="6" s="1"/>
  <c r="V5456" i="6" s="1"/>
  <c r="U5456" i="6" s="1"/>
  <c r="S156" i="6" a="1"/>
  <c r="S156" i="6" s="1"/>
  <c r="T156" i="6" s="1"/>
  <c r="V156" i="6" s="1"/>
  <c r="U156" i="6" s="1"/>
  <c r="S545" i="6" a="1"/>
  <c r="S545" i="6" s="1"/>
  <c r="T545" i="6" s="1"/>
  <c r="S5258" i="6" a="1"/>
  <c r="S5258" i="6" s="1"/>
  <c r="T5258" i="6" s="1"/>
  <c r="V5258" i="6" s="1"/>
  <c r="U5258" i="6" s="1"/>
  <c r="S5155" i="6" a="1"/>
  <c r="S5155" i="6" s="1"/>
  <c r="T5155" i="6" s="1"/>
  <c r="V5155" i="6" s="1"/>
  <c r="U5155" i="6" s="1"/>
  <c r="S5226" i="6" a="1"/>
  <c r="S5226" i="6" s="1"/>
  <c r="T5226" i="6" s="1"/>
  <c r="V5226" i="6" s="1"/>
  <c r="U5226" i="6" s="1"/>
  <c r="S3794" i="6" a="1"/>
  <c r="S3794" i="6" s="1"/>
  <c r="T3794" i="6" s="1"/>
  <c r="V3794" i="6" s="1"/>
  <c r="U3794" i="6" s="1"/>
  <c r="S3295" i="6" a="1"/>
  <c r="S3295" i="6" s="1"/>
  <c r="T3295" i="6" s="1"/>
  <c r="V3295" i="6" s="1"/>
  <c r="U3295" i="6" s="1"/>
  <c r="S1416" i="6" a="1"/>
  <c r="S1416" i="6" s="1"/>
  <c r="T1416" i="6" s="1"/>
  <c r="V1416" i="6" s="1"/>
  <c r="U1416" i="6" s="1"/>
  <c r="S6721" i="6" a="1"/>
  <c r="S6721" i="6" s="1"/>
  <c r="T6721" i="6" s="1"/>
  <c r="V6721" i="6" s="1"/>
  <c r="U6721" i="6" s="1"/>
  <c r="S6534" i="6" a="1"/>
  <c r="S6534" i="6" s="1"/>
  <c r="T6534" i="6" s="1"/>
  <c r="V6534" i="6" s="1"/>
  <c r="U6534" i="6" s="1"/>
  <c r="S2933" i="6" a="1"/>
  <c r="S2933" i="6" s="1"/>
  <c r="T2933" i="6" s="1"/>
  <c r="V2933" i="6" s="1"/>
  <c r="U2933" i="6" s="1"/>
  <c r="S3526" i="6" a="1"/>
  <c r="S3526" i="6" s="1"/>
  <c r="T3526" i="6" s="1"/>
  <c r="V3526" i="6" s="1"/>
  <c r="U3526" i="6" s="1"/>
  <c r="S6910" i="6" a="1"/>
  <c r="S6910" i="6" s="1"/>
  <c r="T6910" i="6" s="1"/>
  <c r="V6910" i="6" s="1"/>
  <c r="U6910" i="6" s="1"/>
  <c r="S155" i="6" a="1"/>
  <c r="S155" i="6" s="1"/>
  <c r="T155" i="6" s="1"/>
  <c r="V155" i="6" s="1"/>
  <c r="U155" i="6" s="1"/>
  <c r="S3494" i="6" a="1"/>
  <c r="S3494" i="6" s="1"/>
  <c r="T3494" i="6" s="1"/>
  <c r="V3494" i="6" s="1"/>
  <c r="U3494" i="6" s="1"/>
  <c r="S3628" i="6" a="1"/>
  <c r="S3628" i="6" s="1"/>
  <c r="T3628" i="6" s="1"/>
  <c r="V3628" i="6" s="1"/>
  <c r="U3628" i="6" s="1"/>
  <c r="S2876" i="6" a="1"/>
  <c r="S2876" i="6" s="1"/>
  <c r="T2876" i="6" s="1"/>
  <c r="S1320" i="6" a="1"/>
  <c r="S1320" i="6" s="1"/>
  <c r="T1320" i="6" s="1"/>
  <c r="V1320" i="6" s="1"/>
  <c r="U1320" i="6" s="1"/>
  <c r="S6149" i="6" a="1"/>
  <c r="S6149" i="6" s="1"/>
  <c r="T6149" i="6" s="1"/>
  <c r="V6149" i="6" s="1"/>
  <c r="U6149" i="6" s="1"/>
  <c r="S5002" i="6" a="1"/>
  <c r="S5002" i="6" s="1"/>
  <c r="T5002" i="6" s="1"/>
  <c r="V5002" i="6" s="1"/>
  <c r="U5002" i="6" s="1"/>
  <c r="S2066" i="6" a="1"/>
  <c r="S2066" i="6" s="1"/>
  <c r="T2066" i="6" s="1"/>
  <c r="V2066" i="6" s="1"/>
  <c r="U2066" i="6" s="1"/>
  <c r="S5749" i="6" a="1"/>
  <c r="S5749" i="6" s="1"/>
  <c r="T5749" i="6" s="1"/>
  <c r="V5749" i="6" s="1"/>
  <c r="U5749" i="6" s="1"/>
  <c r="S3363" i="6" a="1"/>
  <c r="S3363" i="6" s="1"/>
  <c r="T3363" i="6" s="1"/>
  <c r="S4619" i="6" a="1"/>
  <c r="S4619" i="6" s="1"/>
  <c r="T4619" i="6" s="1"/>
  <c r="V4619" i="6" s="1"/>
  <c r="U4619" i="6" s="1"/>
  <c r="S1375" i="6" a="1"/>
  <c r="S1375" i="6" s="1"/>
  <c r="T1375" i="6" s="1"/>
  <c r="V1375" i="6" s="1"/>
  <c r="U1375" i="6" s="1"/>
  <c r="S516" i="6" a="1"/>
  <c r="S516" i="6" s="1"/>
  <c r="T516" i="6" s="1"/>
  <c r="V516" i="6" s="1"/>
  <c r="U516" i="6" s="1"/>
  <c r="S2322" i="6" a="1"/>
  <c r="S2322" i="6" s="1"/>
  <c r="T2322" i="6" s="1"/>
  <c r="V2322" i="6" s="1"/>
  <c r="U2322" i="6" s="1"/>
  <c r="S3206" i="6" a="1"/>
  <c r="S3206" i="6" s="1"/>
  <c r="T3206" i="6" s="1"/>
  <c r="V3206" i="6" s="1"/>
  <c r="U3206" i="6" s="1"/>
  <c r="S4983" i="6" a="1"/>
  <c r="S4983" i="6" s="1"/>
  <c r="T4983" i="6" s="1"/>
  <c r="V4983" i="6" s="1"/>
  <c r="U4983" i="6" s="1"/>
  <c r="S5860" i="6" a="1"/>
  <c r="S5860" i="6" s="1"/>
  <c r="T5860" i="6" s="1"/>
  <c r="V5860" i="6" s="1"/>
  <c r="U5860" i="6" s="1"/>
  <c r="S2487" i="6" a="1"/>
  <c r="S2487" i="6" s="1"/>
  <c r="T2487" i="6" s="1"/>
  <c r="V2487" i="6" s="1"/>
  <c r="U2487" i="6" s="1"/>
  <c r="S4001" i="6" a="1"/>
  <c r="S4001" i="6" s="1"/>
  <c r="T4001" i="6" s="1"/>
  <c r="V4001" i="6" s="1"/>
  <c r="U4001" i="6" s="1"/>
  <c r="S1106" i="6" a="1"/>
  <c r="S1106" i="6" s="1"/>
  <c r="T1106" i="6" s="1"/>
  <c r="V1106" i="6" s="1"/>
  <c r="U1106" i="6" s="1"/>
  <c r="S1150" i="6" a="1"/>
  <c r="S1150" i="6" s="1"/>
  <c r="T1150" i="6" s="1"/>
  <c r="V1150" i="6" s="1"/>
  <c r="U1150" i="6" s="1"/>
  <c r="S3266" i="6" a="1"/>
  <c r="S3266" i="6" s="1"/>
  <c r="T3266" i="6" s="1"/>
  <c r="S131" i="6" a="1"/>
  <c r="S131" i="6" s="1"/>
  <c r="T131" i="6" s="1"/>
  <c r="V131" i="6" s="1"/>
  <c r="U131" i="6" s="1"/>
  <c r="S4241" i="6" a="1"/>
  <c r="S4241" i="6" s="1"/>
  <c r="T4241" i="6" s="1"/>
  <c r="V4241" i="6" s="1"/>
  <c r="U4241" i="6" s="1"/>
  <c r="S5254" i="6" a="1"/>
  <c r="S5254" i="6" s="1"/>
  <c r="T5254" i="6" s="1"/>
  <c r="V5254" i="6" s="1"/>
  <c r="U5254" i="6" s="1"/>
  <c r="S900" i="6" a="1"/>
  <c r="S900" i="6" s="1"/>
  <c r="T900" i="6" s="1"/>
  <c r="V900" i="6" s="1"/>
  <c r="U900" i="6" s="1"/>
  <c r="S5464" i="6" a="1"/>
  <c r="S5464" i="6" s="1"/>
  <c r="T5464" i="6" s="1"/>
  <c r="V5464" i="6" s="1"/>
  <c r="U5464" i="6" s="1"/>
  <c r="S5085" i="6" a="1"/>
  <c r="S5085" i="6" s="1"/>
  <c r="T5085" i="6" s="1"/>
  <c r="V5085" i="6" s="1"/>
  <c r="U5085" i="6" s="1"/>
  <c r="S6603" i="6" a="1"/>
  <c r="S6603" i="6" s="1"/>
  <c r="T6603" i="6" s="1"/>
  <c r="V6603" i="6" s="1"/>
  <c r="U6603" i="6" s="1"/>
  <c r="S5021" i="6" a="1"/>
  <c r="S5021" i="6" s="1"/>
  <c r="T5021" i="6" s="1"/>
  <c r="V5021" i="6" s="1"/>
  <c r="U5021" i="6" s="1"/>
  <c r="S5548" i="6" a="1"/>
  <c r="S5548" i="6" s="1"/>
  <c r="T5548" i="6" s="1"/>
  <c r="V5548" i="6" s="1"/>
  <c r="U5548" i="6" s="1"/>
  <c r="S4700" i="6" a="1"/>
  <c r="S4700" i="6" s="1"/>
  <c r="T4700" i="6" s="1"/>
  <c r="V4700" i="6" s="1"/>
  <c r="U4700" i="6" s="1"/>
  <c r="S641" i="6" a="1"/>
  <c r="S641" i="6" s="1"/>
  <c r="T641" i="6" s="1"/>
  <c r="V641" i="6" s="1"/>
  <c r="U641" i="6" s="1"/>
  <c r="S3244" i="6" a="1"/>
  <c r="S3244" i="6" s="1"/>
  <c r="T3244" i="6" s="1"/>
  <c r="V3244" i="6" s="1"/>
  <c r="U3244" i="6" s="1"/>
  <c r="S2301" i="6" a="1"/>
  <c r="S2301" i="6" s="1"/>
  <c r="T2301" i="6" s="1"/>
  <c r="V2301" i="6" s="1"/>
  <c r="U2301" i="6" s="1"/>
  <c r="S1391" i="6" a="1"/>
  <c r="S1391" i="6" s="1"/>
  <c r="T1391" i="6" s="1"/>
  <c r="V1391" i="6" s="1"/>
  <c r="U1391" i="6" s="1"/>
  <c r="S719" i="6" a="1"/>
  <c r="S719" i="6" s="1"/>
  <c r="T719" i="6" s="1"/>
  <c r="V719" i="6" s="1"/>
  <c r="U719" i="6" s="1"/>
  <c r="S3470" i="6" a="1"/>
  <c r="S3470" i="6" s="1"/>
  <c r="T3470" i="6" s="1"/>
  <c r="V3470" i="6" s="1"/>
  <c r="U3470" i="6" s="1"/>
  <c r="S249" i="6" a="1"/>
  <c r="S249" i="6" s="1"/>
  <c r="T249" i="6" s="1"/>
  <c r="V249" i="6" s="1"/>
  <c r="U249" i="6" s="1"/>
  <c r="S384" i="6" a="1"/>
  <c r="S384" i="6" s="1"/>
  <c r="T384" i="6" s="1"/>
  <c r="V384" i="6" s="1"/>
  <c r="U384" i="6" s="1"/>
  <c r="S2150" i="6" a="1"/>
  <c r="S2150" i="6" s="1"/>
  <c r="T2150" i="6" s="1"/>
  <c r="V2150" i="6" s="1"/>
  <c r="U2150" i="6" s="1"/>
  <c r="S2595" i="6" a="1"/>
  <c r="S2595" i="6" s="1"/>
  <c r="T2595" i="6" s="1"/>
  <c r="V2595" i="6" s="1"/>
  <c r="U2595" i="6" s="1"/>
  <c r="S378" i="6" a="1"/>
  <c r="S378" i="6" s="1"/>
  <c r="T378" i="6" s="1"/>
  <c r="V378" i="6" s="1"/>
  <c r="U378" i="6" s="1"/>
  <c r="S256" i="6" a="1"/>
  <c r="S256" i="6" s="1"/>
  <c r="T256" i="6" s="1"/>
  <c r="S3674" i="6" a="1"/>
  <c r="S3674" i="6" s="1"/>
  <c r="T3674" i="6" s="1"/>
  <c r="V3674" i="6" s="1"/>
  <c r="U3674" i="6" s="1"/>
  <c r="S6851" i="6" a="1"/>
  <c r="S6851" i="6" s="1"/>
  <c r="T6851" i="6" s="1"/>
  <c r="V6851" i="6" s="1"/>
  <c r="U6851" i="6" s="1"/>
  <c r="S1293" i="6" a="1"/>
  <c r="S1293" i="6" s="1"/>
  <c r="T1293" i="6" s="1"/>
  <c r="V1293" i="6" s="1"/>
  <c r="U1293" i="6" s="1"/>
  <c r="S1634" i="6" a="1"/>
  <c r="S1634" i="6" s="1"/>
  <c r="T1634" i="6" s="1"/>
  <c r="V1634" i="6" s="1"/>
  <c r="U1634" i="6" s="1"/>
  <c r="S492" i="6" a="1"/>
  <c r="S492" i="6" s="1"/>
  <c r="T492" i="6" s="1"/>
  <c r="V492" i="6" s="1"/>
  <c r="U492" i="6" s="1"/>
  <c r="S5260" i="6" a="1"/>
  <c r="S5260" i="6" s="1"/>
  <c r="T5260" i="6" s="1"/>
  <c r="V5260" i="6" s="1"/>
  <c r="U5260" i="6" s="1"/>
  <c r="S4226" i="6" a="1"/>
  <c r="S4226" i="6" s="1"/>
  <c r="T4226" i="6" s="1"/>
  <c r="V4226" i="6" s="1"/>
  <c r="U4226" i="6" s="1"/>
  <c r="S2276" i="6" a="1"/>
  <c r="S2276" i="6" s="1"/>
  <c r="T2276" i="6" s="1"/>
  <c r="V2276" i="6" s="1"/>
  <c r="U2276" i="6" s="1"/>
  <c r="S5043" i="6" a="1"/>
  <c r="S5043" i="6" s="1"/>
  <c r="T5043" i="6" s="1"/>
  <c r="V5043" i="6" s="1"/>
  <c r="U5043" i="6" s="1"/>
  <c r="S2418" i="6" a="1"/>
  <c r="S2418" i="6" s="1"/>
  <c r="T2418" i="6" s="1"/>
  <c r="V2418" i="6" s="1"/>
  <c r="U2418" i="6" s="1"/>
  <c r="S3269" i="6" a="1"/>
  <c r="S3269" i="6" s="1"/>
  <c r="T3269" i="6" s="1"/>
  <c r="V3269" i="6" s="1"/>
  <c r="U3269" i="6" s="1"/>
  <c r="S1059" i="6" a="1"/>
  <c r="S1059" i="6" s="1"/>
  <c r="T1059" i="6" s="1"/>
  <c r="V1059" i="6" s="1"/>
  <c r="U1059" i="6" s="1"/>
  <c r="S2957" i="6" a="1"/>
  <c r="S2957" i="6" s="1"/>
  <c r="T2957" i="6" s="1"/>
  <c r="S6003" i="6" a="1"/>
  <c r="S6003" i="6" s="1"/>
  <c r="T6003" i="6" s="1"/>
  <c r="V6003" i="6" s="1"/>
  <c r="U6003" i="6" s="1"/>
  <c r="S2627" i="6" a="1"/>
  <c r="S2627" i="6" s="1"/>
  <c r="T2627" i="6" s="1"/>
  <c r="V2627" i="6" s="1"/>
  <c r="U2627" i="6" s="1"/>
  <c r="S3689" i="6" a="1"/>
  <c r="S3689" i="6" s="1"/>
  <c r="T3689" i="6" s="1"/>
  <c r="V3689" i="6" s="1"/>
  <c r="U3689" i="6" s="1"/>
  <c r="S2158" i="6" a="1"/>
  <c r="S2158" i="6" s="1"/>
  <c r="T2158" i="6" s="1"/>
  <c r="V2158" i="6" s="1"/>
  <c r="U2158" i="6" s="1"/>
  <c r="S5958" i="6" a="1"/>
  <c r="S5958" i="6" s="1"/>
  <c r="T5958" i="6" s="1"/>
  <c r="V5958" i="6" s="1"/>
  <c r="U5958" i="6" s="1"/>
  <c r="S5248" i="6" a="1"/>
  <c r="S5248" i="6" s="1"/>
  <c r="T5248" i="6" s="1"/>
  <c r="V5248" i="6" s="1"/>
  <c r="U5248" i="6" s="1"/>
  <c r="S2815" i="6" a="1"/>
  <c r="S2815" i="6" s="1"/>
  <c r="T2815" i="6" s="1"/>
  <c r="V2815" i="6" s="1"/>
  <c r="U2815" i="6" s="1"/>
  <c r="S4227" i="6" a="1"/>
  <c r="S4227" i="6" s="1"/>
  <c r="T4227" i="6" s="1"/>
  <c r="V4227" i="6" s="1"/>
  <c r="U4227" i="6" s="1"/>
  <c r="S3155" i="6" a="1"/>
  <c r="S3155" i="6" s="1"/>
  <c r="T3155" i="6" s="1"/>
  <c r="V3155" i="6" s="1"/>
  <c r="U3155" i="6" s="1"/>
  <c r="S3392" i="6" a="1"/>
  <c r="S3392" i="6" s="1"/>
  <c r="T3392" i="6" s="1"/>
  <c r="V3392" i="6" s="1"/>
  <c r="U3392" i="6" s="1"/>
  <c r="S2778" i="6" a="1"/>
  <c r="S2778" i="6" s="1"/>
  <c r="T2778" i="6" s="1"/>
  <c r="S2342" i="6" a="1"/>
  <c r="S2342" i="6" s="1"/>
  <c r="T2342" i="6" s="1"/>
  <c r="V2342" i="6" s="1"/>
  <c r="U2342" i="6" s="1"/>
  <c r="S6272" i="6" a="1"/>
  <c r="S6272" i="6" s="1"/>
  <c r="T6272" i="6" s="1"/>
  <c r="V6272" i="6" s="1"/>
  <c r="U6272" i="6" s="1"/>
  <c r="S2284" i="6" a="1"/>
  <c r="S2284" i="6" s="1"/>
  <c r="T2284" i="6" s="1"/>
  <c r="V2284" i="6" s="1"/>
  <c r="U2284" i="6" s="1"/>
  <c r="S2208" i="6" a="1"/>
  <c r="S2208" i="6" s="1"/>
  <c r="T2208" i="6" s="1"/>
  <c r="V2208" i="6" s="1"/>
  <c r="U2208" i="6" s="1"/>
  <c r="S3909" i="6" a="1"/>
  <c r="S3909" i="6" s="1"/>
  <c r="T3909" i="6" s="1"/>
  <c r="V3909" i="6" s="1"/>
  <c r="U3909" i="6" s="1"/>
  <c r="S2736" i="6" a="1"/>
  <c r="S2736" i="6" s="1"/>
  <c r="T2736" i="6" s="1"/>
  <c r="V2736" i="6" s="1"/>
  <c r="U2736" i="6" s="1"/>
  <c r="S7085" i="6" a="1"/>
  <c r="S7085" i="6" s="1"/>
  <c r="T7085" i="6" s="1"/>
  <c r="V7085" i="6" s="1"/>
  <c r="U7085" i="6" s="1"/>
  <c r="S4178" i="6" a="1"/>
  <c r="S4178" i="6" s="1"/>
  <c r="T4178" i="6" s="1"/>
  <c r="V4178" i="6" s="1"/>
  <c r="U4178" i="6" s="1"/>
  <c r="S6028" i="6" a="1"/>
  <c r="S6028" i="6" s="1"/>
  <c r="T6028" i="6" s="1"/>
  <c r="V6028" i="6" s="1"/>
  <c r="U6028" i="6" s="1"/>
  <c r="S4694" i="6" a="1"/>
  <c r="S4694" i="6" s="1"/>
  <c r="T4694" i="6" s="1"/>
  <c r="V4694" i="6" s="1"/>
  <c r="U4694" i="6" s="1"/>
  <c r="S326" i="6" a="1"/>
  <c r="S326" i="6" s="1"/>
  <c r="T326" i="6" s="1"/>
  <c r="V326" i="6" s="1"/>
  <c r="U326" i="6" s="1"/>
  <c r="S4938" i="6" a="1"/>
  <c r="S4938" i="6" s="1"/>
  <c r="T4938" i="6" s="1"/>
  <c r="V4938" i="6" s="1"/>
  <c r="U4938" i="6" s="1"/>
  <c r="S3035" i="6" a="1"/>
  <c r="S3035" i="6" s="1"/>
  <c r="T3035" i="6" s="1"/>
  <c r="V3035" i="6" s="1"/>
  <c r="U3035" i="6" s="1"/>
  <c r="S3905" i="6" a="1"/>
  <c r="S3905" i="6" s="1"/>
  <c r="T3905" i="6" s="1"/>
  <c r="V3905" i="6" s="1"/>
  <c r="U3905" i="6" s="1"/>
  <c r="S4869" i="6" a="1"/>
  <c r="S4869" i="6" s="1"/>
  <c r="T4869" i="6" s="1"/>
  <c r="V4869" i="6" s="1"/>
  <c r="U4869" i="6" s="1"/>
  <c r="S6578" i="6" a="1"/>
  <c r="S6578" i="6" s="1"/>
  <c r="T6578" i="6" s="1"/>
  <c r="V6578" i="6" s="1"/>
  <c r="U6578" i="6" s="1"/>
  <c r="S2416" i="6" a="1"/>
  <c r="S2416" i="6" s="1"/>
  <c r="T2416" i="6" s="1"/>
  <c r="V2416" i="6" s="1"/>
  <c r="U2416" i="6" s="1"/>
  <c r="S4768" i="6" a="1"/>
  <c r="S4768" i="6" s="1"/>
  <c r="T4768" i="6" s="1"/>
  <c r="V4768" i="6" s="1"/>
  <c r="U4768" i="6" s="1"/>
  <c r="S3562" i="6" a="1"/>
  <c r="S3562" i="6" s="1"/>
  <c r="T3562" i="6" s="1"/>
  <c r="V3562" i="6" s="1"/>
  <c r="U3562" i="6" s="1"/>
  <c r="S2253" i="6" a="1"/>
  <c r="S2253" i="6" s="1"/>
  <c r="T2253" i="6" s="1"/>
  <c r="V2253" i="6" s="1"/>
  <c r="U2253" i="6" s="1"/>
  <c r="S1745" i="6" a="1"/>
  <c r="S1745" i="6" s="1"/>
  <c r="T1745" i="6" s="1"/>
  <c r="V1745" i="6" s="1"/>
  <c r="U1745" i="6" s="1"/>
  <c r="S3614" i="6" a="1"/>
  <c r="S3614" i="6" s="1"/>
  <c r="T3614" i="6" s="1"/>
  <c r="V3614" i="6" s="1"/>
  <c r="U3614" i="6" s="1"/>
  <c r="S2570" i="6" a="1"/>
  <c r="S2570" i="6" s="1"/>
  <c r="T2570" i="6" s="1"/>
  <c r="V2570" i="6" s="1"/>
  <c r="U2570" i="6" s="1"/>
  <c r="S997" i="6" a="1"/>
  <c r="S997" i="6" s="1"/>
  <c r="T997" i="6" s="1"/>
  <c r="S4647" i="6" a="1"/>
  <c r="S4647" i="6" s="1"/>
  <c r="T4647" i="6" s="1"/>
  <c r="V4647" i="6" s="1"/>
  <c r="U4647" i="6" s="1"/>
  <c r="S3613" i="6" a="1"/>
  <c r="S3613" i="6" s="1"/>
  <c r="T3613" i="6" s="1"/>
  <c r="V3613" i="6" s="1"/>
  <c r="U3613" i="6" s="1"/>
  <c r="S6771" i="6" a="1"/>
  <c r="S6771" i="6" s="1"/>
  <c r="T6771" i="6" s="1"/>
  <c r="V6771" i="6" s="1"/>
  <c r="U6771" i="6" s="1"/>
  <c r="S2238" i="6" a="1"/>
  <c r="S2238" i="6" s="1"/>
  <c r="T2238" i="6" s="1"/>
  <c r="V2238" i="6" s="1"/>
  <c r="U2238" i="6" s="1"/>
  <c r="S6273" i="6" a="1"/>
  <c r="S6273" i="6" s="1"/>
  <c r="T6273" i="6" s="1"/>
  <c r="V6273" i="6" s="1"/>
  <c r="U6273" i="6" s="1"/>
  <c r="S4268" i="6" a="1"/>
  <c r="S4268" i="6" s="1"/>
  <c r="T4268" i="6" s="1"/>
  <c r="V4268" i="6" s="1"/>
  <c r="U4268" i="6" s="1"/>
  <c r="S2897" i="6" a="1"/>
  <c r="S2897" i="6" s="1"/>
  <c r="T2897" i="6" s="1"/>
  <c r="V2897" i="6" s="1"/>
  <c r="U2897" i="6" s="1"/>
  <c r="S161" i="6" a="1"/>
  <c r="S161" i="6" s="1"/>
  <c r="T161" i="6" s="1"/>
  <c r="V161" i="6" s="1"/>
  <c r="U161" i="6" s="1"/>
  <c r="S5619" i="6" a="1"/>
  <c r="S5619" i="6" s="1"/>
  <c r="T5619" i="6" s="1"/>
  <c r="V5619" i="6" s="1"/>
  <c r="U5619" i="6" s="1"/>
  <c r="S4867" i="6" a="1"/>
  <c r="S4867" i="6" s="1"/>
  <c r="T4867" i="6" s="1"/>
  <c r="V4867" i="6" s="1"/>
  <c r="U4867" i="6" s="1"/>
  <c r="S5760" i="6" a="1"/>
  <c r="S5760" i="6" s="1"/>
  <c r="T5760" i="6" s="1"/>
  <c r="V5760" i="6" s="1"/>
  <c r="U5760" i="6" s="1"/>
  <c r="S6098" i="6" a="1"/>
  <c r="S6098" i="6" s="1"/>
  <c r="T6098" i="6" s="1"/>
  <c r="V6098" i="6" s="1"/>
  <c r="U6098" i="6" s="1"/>
  <c r="S5417" i="6" a="1"/>
  <c r="S5417" i="6" s="1"/>
  <c r="T5417" i="6" s="1"/>
  <c r="V5417" i="6" s="1"/>
  <c r="U5417" i="6" s="1"/>
  <c r="S4602" i="6" a="1"/>
  <c r="S4602" i="6" s="1"/>
  <c r="T4602" i="6" s="1"/>
  <c r="V4602" i="6" s="1"/>
  <c r="U4602" i="6" s="1"/>
  <c r="S3942" i="6" a="1"/>
  <c r="S3942" i="6" s="1"/>
  <c r="T3942" i="6" s="1"/>
  <c r="V3942" i="6" s="1"/>
  <c r="U3942" i="6" s="1"/>
  <c r="S6710" i="6" a="1"/>
  <c r="S6710" i="6" s="1"/>
  <c r="T6710" i="6" s="1"/>
  <c r="V6710" i="6" s="1"/>
  <c r="U6710" i="6" s="1"/>
  <c r="S3209" i="6" a="1"/>
  <c r="S3209" i="6" s="1"/>
  <c r="T3209" i="6" s="1"/>
  <c r="V3209" i="6" s="1"/>
  <c r="U3209" i="6" s="1"/>
  <c r="S2289" i="6" a="1"/>
  <c r="S2289" i="6" s="1"/>
  <c r="T2289" i="6" s="1"/>
  <c r="V2289" i="6" s="1"/>
  <c r="U2289" i="6" s="1"/>
  <c r="S4638" i="6" a="1"/>
  <c r="S4638" i="6" s="1"/>
  <c r="T4638" i="6" s="1"/>
  <c r="V4638" i="6" s="1"/>
  <c r="U4638" i="6" s="1"/>
  <c r="S2909" i="6" a="1"/>
  <c r="S2909" i="6" s="1"/>
  <c r="T2909" i="6" s="1"/>
  <c r="V2909" i="6" s="1"/>
  <c r="U2909" i="6" s="1"/>
  <c r="S4943" i="6" a="1"/>
  <c r="S4943" i="6" s="1"/>
  <c r="T4943" i="6" s="1"/>
  <c r="S1801" i="6" a="1"/>
  <c r="S1801" i="6" s="1"/>
  <c r="T1801" i="6" s="1"/>
  <c r="V1801" i="6" s="1"/>
  <c r="U1801" i="6" s="1"/>
  <c r="S6075" i="6" a="1"/>
  <c r="S6075" i="6" s="1"/>
  <c r="T6075" i="6" s="1"/>
  <c r="V6075" i="6" s="1"/>
  <c r="U6075" i="6" s="1"/>
  <c r="S788" i="6" a="1"/>
  <c r="S788" i="6" s="1"/>
  <c r="T788" i="6" s="1"/>
  <c r="V788" i="6" s="1"/>
  <c r="U788" i="6" s="1"/>
  <c r="S3720" i="6" a="1"/>
  <c r="S3720" i="6" s="1"/>
  <c r="T3720" i="6" s="1"/>
  <c r="V3720" i="6" s="1"/>
  <c r="U3720" i="6" s="1"/>
  <c r="S2159" i="6" a="1"/>
  <c r="S2159" i="6" s="1"/>
  <c r="T2159" i="6" s="1"/>
  <c r="V2159" i="6" s="1"/>
  <c r="U2159" i="6" s="1"/>
  <c r="S809" i="6" a="1"/>
  <c r="S809" i="6" s="1"/>
  <c r="T809" i="6" s="1"/>
  <c r="V809" i="6" s="1"/>
  <c r="U809" i="6" s="1"/>
  <c r="S1616" i="6" a="1"/>
  <c r="S1616" i="6" s="1"/>
  <c r="T1616" i="6" s="1"/>
  <c r="V1616" i="6" s="1"/>
  <c r="U1616" i="6" s="1"/>
  <c r="S5713" i="6" a="1"/>
  <c r="S5713" i="6" s="1"/>
  <c r="T5713" i="6" s="1"/>
  <c r="V5713" i="6" s="1"/>
  <c r="U5713" i="6" s="1"/>
  <c r="S5466" i="6" a="1"/>
  <c r="S5466" i="6" s="1"/>
  <c r="T5466" i="6" s="1"/>
  <c r="V5466" i="6" s="1"/>
  <c r="U5466" i="6" s="1"/>
  <c r="S2498" i="6" a="1"/>
  <c r="S2498" i="6" s="1"/>
  <c r="T2498" i="6" s="1"/>
  <c r="S2992" i="6" a="1"/>
  <c r="S2992" i="6" s="1"/>
  <c r="T2992" i="6" s="1"/>
  <c r="V2992" i="6" s="1"/>
  <c r="U2992" i="6" s="1"/>
  <c r="S1864" i="6" a="1"/>
  <c r="S1864" i="6" s="1"/>
  <c r="T1864" i="6" s="1"/>
  <c r="V1864" i="6" s="1"/>
  <c r="U1864" i="6" s="1"/>
  <c r="S1632" i="6" a="1"/>
  <c r="S1632" i="6" s="1"/>
  <c r="T1632" i="6" s="1"/>
  <c r="V1632" i="6" s="1"/>
  <c r="U1632" i="6" s="1"/>
  <c r="S624" i="6" a="1"/>
  <c r="S624" i="6" s="1"/>
  <c r="T624" i="6" s="1"/>
  <c r="S1179" i="6" a="1"/>
  <c r="S1179" i="6" s="1"/>
  <c r="T1179" i="6" s="1"/>
  <c r="V1179" i="6" s="1"/>
  <c r="U1179" i="6" s="1"/>
  <c r="S6834" i="6" a="1"/>
  <c r="S6834" i="6" s="1"/>
  <c r="T6834" i="6" s="1"/>
  <c r="V6834" i="6" s="1"/>
  <c r="U6834" i="6" s="1"/>
  <c r="S1162" i="6" a="1"/>
  <c r="S1162" i="6" s="1"/>
  <c r="T1162" i="6" s="1"/>
  <c r="V1162" i="6" s="1"/>
  <c r="U1162" i="6" s="1"/>
  <c r="S1212" i="6" a="1"/>
  <c r="S1212" i="6" s="1"/>
  <c r="T1212" i="6" s="1"/>
  <c r="V1212" i="6" s="1"/>
  <c r="U1212" i="6" s="1"/>
  <c r="S599" i="6" a="1"/>
  <c r="S599" i="6" s="1"/>
  <c r="T599" i="6" s="1"/>
  <c r="V599" i="6" s="1"/>
  <c r="U599" i="6" s="1"/>
  <c r="S575" i="6" a="1"/>
  <c r="S575" i="6" s="1"/>
  <c r="T575" i="6" s="1"/>
  <c r="V575" i="6" s="1"/>
  <c r="U575" i="6" s="1"/>
  <c r="S6599" i="6" a="1"/>
  <c r="S6599" i="6" s="1"/>
  <c r="T6599" i="6" s="1"/>
  <c r="V6599" i="6" s="1"/>
  <c r="U6599" i="6" s="1"/>
  <c r="S2025" i="6" a="1"/>
  <c r="S2025" i="6" s="1"/>
  <c r="T2025" i="6" s="1"/>
  <c r="V2025" i="6" s="1"/>
  <c r="U2025" i="6" s="1"/>
  <c r="S1521" i="6" a="1"/>
  <c r="S1521" i="6" s="1"/>
  <c r="T1521" i="6" s="1"/>
  <c r="V1521" i="6" s="1"/>
  <c r="U1521" i="6" s="1"/>
  <c r="S5400" i="6" a="1"/>
  <c r="S5400" i="6" s="1"/>
  <c r="T5400" i="6" s="1"/>
  <c r="V5400" i="6" s="1"/>
  <c r="U5400" i="6" s="1"/>
  <c r="S6819" i="6" a="1"/>
  <c r="S6819" i="6" s="1"/>
  <c r="T6819" i="6" s="1"/>
  <c r="V6819" i="6" s="1"/>
  <c r="U6819" i="6" s="1"/>
  <c r="S5498" i="6" a="1"/>
  <c r="S5498" i="6" s="1"/>
  <c r="T5498" i="6" s="1"/>
  <c r="V5498" i="6" s="1"/>
  <c r="U5498" i="6" s="1"/>
  <c r="S3857" i="6" a="1"/>
  <c r="S3857" i="6" s="1"/>
  <c r="T3857" i="6" s="1"/>
  <c r="V3857" i="6" s="1"/>
  <c r="U3857" i="6" s="1"/>
  <c r="S542" i="6" a="1"/>
  <c r="S542" i="6" s="1"/>
  <c r="T542" i="6" s="1"/>
  <c r="V542" i="6" s="1"/>
  <c r="U542" i="6" s="1"/>
  <c r="S522" i="6" a="1"/>
  <c r="S522" i="6" s="1"/>
  <c r="T522" i="6" s="1"/>
  <c r="S2591" i="6" a="1"/>
  <c r="S2591" i="6" s="1"/>
  <c r="T2591" i="6" s="1"/>
  <c r="V2591" i="6" s="1"/>
  <c r="U2591" i="6" s="1"/>
  <c r="S260" i="6" a="1"/>
  <c r="S260" i="6" s="1"/>
  <c r="T260" i="6" s="1"/>
  <c r="V260" i="6" s="1"/>
  <c r="U260" i="6" s="1"/>
  <c r="S1183" i="6" a="1"/>
  <c r="S1183" i="6" s="1"/>
  <c r="T1183" i="6" s="1"/>
  <c r="V1183" i="6" s="1"/>
  <c r="U1183" i="6" s="1"/>
  <c r="S611" i="6" a="1"/>
  <c r="S611" i="6" s="1"/>
  <c r="T611" i="6" s="1"/>
  <c r="V611" i="6" s="1"/>
  <c r="U611" i="6" s="1"/>
  <c r="S1291" i="6" a="1"/>
  <c r="S1291" i="6" s="1"/>
  <c r="T1291" i="6" s="1"/>
  <c r="V1291" i="6" s="1"/>
  <c r="U1291" i="6" s="1"/>
  <c r="S2602" i="6" a="1"/>
  <c r="S2602" i="6" s="1"/>
  <c r="T2602" i="6" s="1"/>
  <c r="V2602" i="6" s="1"/>
  <c r="U2602" i="6" s="1"/>
  <c r="S187" i="6" a="1"/>
  <c r="S187" i="6" s="1"/>
  <c r="T187" i="6" s="1"/>
  <c r="V187" i="6" s="1"/>
  <c r="U187" i="6" s="1"/>
  <c r="S4628" i="6" a="1"/>
  <c r="S4628" i="6" s="1"/>
  <c r="T4628" i="6" s="1"/>
  <c r="V4628" i="6" s="1"/>
  <c r="U4628" i="6" s="1"/>
  <c r="S6579" i="6" a="1"/>
  <c r="S6579" i="6" s="1"/>
  <c r="T6579" i="6" s="1"/>
  <c r="V6579" i="6" s="1"/>
  <c r="U6579" i="6" s="1"/>
  <c r="S4965" i="6" a="1"/>
  <c r="S4965" i="6" s="1"/>
  <c r="T4965" i="6" s="1"/>
  <c r="V4965" i="6" s="1"/>
  <c r="U4965" i="6" s="1"/>
  <c r="S3118" i="6" a="1"/>
  <c r="S3118" i="6" s="1"/>
  <c r="T3118" i="6" s="1"/>
  <c r="V3118" i="6" s="1"/>
  <c r="U3118" i="6" s="1"/>
  <c r="S3660" i="6" a="1"/>
  <c r="S3660" i="6" s="1"/>
  <c r="T3660" i="6" s="1"/>
  <c r="V3660" i="6" s="1"/>
  <c r="U3660" i="6" s="1"/>
  <c r="S3588" i="6" a="1"/>
  <c r="S3588" i="6" s="1"/>
  <c r="T3588" i="6" s="1"/>
  <c r="V3588" i="6" s="1"/>
  <c r="U3588" i="6" s="1"/>
  <c r="S1492" i="6" a="1"/>
  <c r="S1492" i="6" s="1"/>
  <c r="T1492" i="6" s="1"/>
  <c r="V1492" i="6" s="1"/>
  <c r="U1492" i="6" s="1"/>
  <c r="S4857" i="6" a="1"/>
  <c r="S4857" i="6" s="1"/>
  <c r="T4857" i="6" s="1"/>
  <c r="V4857" i="6" s="1"/>
  <c r="U4857" i="6" s="1"/>
  <c r="S967" i="6" a="1"/>
  <c r="S967" i="6" s="1"/>
  <c r="T967" i="6" s="1"/>
  <c r="V967" i="6" s="1"/>
  <c r="U967" i="6" s="1"/>
  <c r="S3383" i="6" a="1"/>
  <c r="S3383" i="6" s="1"/>
  <c r="T3383" i="6" s="1"/>
  <c r="V3383" i="6" s="1"/>
  <c r="U3383" i="6" s="1"/>
  <c r="S1019" i="6" a="1"/>
  <c r="S1019" i="6" s="1"/>
  <c r="T1019" i="6" s="1"/>
  <c r="V1019" i="6" s="1"/>
  <c r="U1019" i="6" s="1"/>
  <c r="S940" i="6" a="1"/>
  <c r="S940" i="6" s="1"/>
  <c r="T940" i="6" s="1"/>
  <c r="V940" i="6" s="1"/>
  <c r="U940" i="6" s="1"/>
  <c r="S6459" i="6" a="1"/>
  <c r="S6459" i="6" s="1"/>
  <c r="T6459" i="6" s="1"/>
  <c r="V6459" i="6" s="1"/>
  <c r="U6459" i="6" s="1"/>
  <c r="S756" i="6" a="1"/>
  <c r="S756" i="6" s="1"/>
  <c r="T756" i="6" s="1"/>
  <c r="V756" i="6" s="1"/>
  <c r="U756" i="6" s="1"/>
  <c r="S190" i="6" a="1"/>
  <c r="S190" i="6" s="1"/>
  <c r="T190" i="6" s="1"/>
  <c r="V190" i="6" s="1"/>
  <c r="U190" i="6" s="1"/>
  <c r="S3130" i="6" a="1"/>
  <c r="S3130" i="6" s="1"/>
  <c r="T3130" i="6" s="1"/>
  <c r="V3130" i="6" s="1"/>
  <c r="U3130" i="6" s="1"/>
  <c r="S6930" i="6" a="1"/>
  <c r="S6930" i="6" s="1"/>
  <c r="T6930" i="6" s="1"/>
  <c r="V6930" i="6" s="1"/>
  <c r="U6930" i="6" s="1"/>
  <c r="S3491" i="6" a="1"/>
  <c r="S3491" i="6" s="1"/>
  <c r="T3491" i="6" s="1"/>
  <c r="V3491" i="6" s="1"/>
  <c r="U3491" i="6" s="1"/>
  <c r="S14" i="6" a="1"/>
  <c r="S14" i="6" s="1"/>
  <c r="T14" i="6" s="1"/>
  <c r="V14" i="6" s="1"/>
  <c r="U14" i="6" s="1"/>
  <c r="S274" i="6" a="1"/>
  <c r="S274" i="6" s="1"/>
  <c r="T274" i="6" s="1"/>
  <c r="V274" i="6" s="1"/>
  <c r="U274" i="6" s="1"/>
  <c r="S1161" i="6" a="1"/>
  <c r="S1161" i="6" s="1"/>
  <c r="T1161" i="6" s="1"/>
  <c r="V1161" i="6" s="1"/>
  <c r="U1161" i="6" s="1"/>
  <c r="S530" i="6" a="1"/>
  <c r="S530" i="6" s="1"/>
  <c r="T530" i="6" s="1"/>
  <c r="V530" i="6" s="1"/>
  <c r="U530" i="6" s="1"/>
  <c r="S6114" i="6" a="1"/>
  <c r="S6114" i="6" s="1"/>
  <c r="T6114" i="6" s="1"/>
  <c r="V6114" i="6" s="1"/>
  <c r="U6114" i="6" s="1"/>
  <c r="S58" i="6" a="1"/>
  <c r="S58" i="6" s="1"/>
  <c r="T58" i="6" s="1"/>
  <c r="V58" i="6" s="1"/>
  <c r="U58" i="6" s="1"/>
  <c r="S5734" i="6" a="1"/>
  <c r="S5734" i="6" s="1"/>
  <c r="T5734" i="6" s="1"/>
  <c r="V5734" i="6" s="1"/>
  <c r="U5734" i="6" s="1"/>
  <c r="S4054" i="6" a="1"/>
  <c r="S4054" i="6" s="1"/>
  <c r="T4054" i="6" s="1"/>
  <c r="V4054" i="6" s="1"/>
  <c r="U4054" i="6" s="1"/>
  <c r="S2917" i="6" a="1"/>
  <c r="S2917" i="6" s="1"/>
  <c r="T2917" i="6" s="1"/>
  <c r="V2917" i="6" s="1"/>
  <c r="U2917" i="6" s="1"/>
  <c r="S3092" i="6" a="1"/>
  <c r="S3092" i="6" s="1"/>
  <c r="T3092" i="6" s="1"/>
  <c r="V3092" i="6" s="1"/>
  <c r="U3092" i="6" s="1"/>
  <c r="S2121" i="6" a="1"/>
  <c r="S2121" i="6" s="1"/>
  <c r="T2121" i="6" s="1"/>
  <c r="V2121" i="6" s="1"/>
  <c r="U2121" i="6" s="1"/>
  <c r="S1274" i="6" a="1"/>
  <c r="S1274" i="6" s="1"/>
  <c r="T1274" i="6" s="1"/>
  <c r="V1274" i="6" s="1"/>
  <c r="U1274" i="6" s="1"/>
  <c r="S2386" i="6" a="1"/>
  <c r="S2386" i="6" s="1"/>
  <c r="T2386" i="6" s="1"/>
  <c r="V2386" i="6" s="1"/>
  <c r="U2386" i="6" s="1"/>
  <c r="S5244" i="6" a="1"/>
  <c r="S5244" i="6" s="1"/>
  <c r="T5244" i="6" s="1"/>
  <c r="V5244" i="6" s="1"/>
  <c r="U5244" i="6" s="1"/>
  <c r="S4793" i="6" a="1"/>
  <c r="S4793" i="6" s="1"/>
  <c r="T4793" i="6" s="1"/>
  <c r="V4793" i="6" s="1"/>
  <c r="U4793" i="6" s="1"/>
  <c r="S5914" i="6" a="1"/>
  <c r="S5914" i="6" s="1"/>
  <c r="T5914" i="6" s="1"/>
  <c r="V5914" i="6" s="1"/>
  <c r="U5914" i="6" s="1"/>
  <c r="S1506" i="6" a="1"/>
  <c r="S1506" i="6" s="1"/>
  <c r="T1506" i="6" s="1"/>
  <c r="V1506" i="6" s="1"/>
  <c r="U1506" i="6" s="1"/>
  <c r="S6035" i="6" a="1"/>
  <c r="S6035" i="6" s="1"/>
  <c r="T6035" i="6" s="1"/>
  <c r="V6035" i="6" s="1"/>
  <c r="U6035" i="6" s="1"/>
  <c r="S791" i="6" a="1"/>
  <c r="S791" i="6" s="1"/>
  <c r="T791" i="6" s="1"/>
  <c r="S509" i="6" a="1"/>
  <c r="S509" i="6" s="1"/>
  <c r="T509" i="6" s="1"/>
  <c r="S3164" i="6" a="1"/>
  <c r="S3164" i="6" s="1"/>
  <c r="T3164" i="6" s="1"/>
  <c r="V3164" i="6" s="1"/>
  <c r="U3164" i="6" s="1"/>
  <c r="S5276" i="6" a="1"/>
  <c r="S5276" i="6" s="1"/>
  <c r="T5276" i="6" s="1"/>
  <c r="V5276" i="6" s="1"/>
  <c r="U5276" i="6" s="1"/>
  <c r="S2513" i="6" a="1"/>
  <c r="S2513" i="6" s="1"/>
  <c r="T2513" i="6" s="1"/>
  <c r="V2513" i="6" s="1"/>
  <c r="U2513" i="6" s="1"/>
  <c r="S1453" i="6" a="1"/>
  <c r="S1453" i="6" s="1"/>
  <c r="T1453" i="6" s="1"/>
  <c r="V1453" i="6" s="1"/>
  <c r="U1453" i="6" s="1"/>
  <c r="S5753" i="6" a="1"/>
  <c r="S5753" i="6" s="1"/>
  <c r="T5753" i="6" s="1"/>
  <c r="V5753" i="6" s="1"/>
  <c r="U5753" i="6" s="1"/>
  <c r="S1901" i="6" a="1"/>
  <c r="S1901" i="6" s="1"/>
  <c r="T1901" i="6" s="1"/>
  <c r="V1901" i="6" s="1"/>
  <c r="U1901" i="6" s="1"/>
  <c r="S618" i="6" a="1"/>
  <c r="S618" i="6" s="1"/>
  <c r="T618" i="6" s="1"/>
  <c r="V618" i="6" s="1"/>
  <c r="U618" i="6" s="1"/>
  <c r="S2064" i="6" a="1"/>
  <c r="S2064" i="6" s="1"/>
  <c r="T2064" i="6" s="1"/>
  <c r="V2064" i="6" s="1"/>
  <c r="U2064" i="6" s="1"/>
  <c r="S2883" i="6" a="1"/>
  <c r="S2883" i="6" s="1"/>
  <c r="T2883" i="6" s="1"/>
  <c r="V2883" i="6" s="1"/>
  <c r="U2883" i="6" s="1"/>
  <c r="S1739" i="6" a="1"/>
  <c r="S1739" i="6" s="1"/>
  <c r="T1739" i="6" s="1"/>
  <c r="V1739" i="6" s="1"/>
  <c r="U1739" i="6" s="1"/>
  <c r="S137" i="6" a="1"/>
  <c r="S137" i="6" s="1"/>
  <c r="T137" i="6" s="1"/>
  <c r="S1415" i="6" a="1"/>
  <c r="S1415" i="6" s="1"/>
  <c r="T1415" i="6" s="1"/>
  <c r="V1415" i="6" s="1"/>
  <c r="U1415" i="6" s="1"/>
  <c r="S6859" i="6" a="1"/>
  <c r="S6859" i="6" s="1"/>
  <c r="T6859" i="6" s="1"/>
  <c r="V6859" i="6" s="1"/>
  <c r="U6859" i="6" s="1"/>
  <c r="S6162" i="6" a="1"/>
  <c r="S6162" i="6" s="1"/>
  <c r="T6162" i="6" s="1"/>
  <c r="V6162" i="6" s="1"/>
  <c r="U6162" i="6" s="1"/>
  <c r="S6465" i="6" a="1"/>
  <c r="S6465" i="6" s="1"/>
  <c r="T6465" i="6" s="1"/>
  <c r="V6465" i="6" s="1"/>
  <c r="U6465" i="6" s="1"/>
  <c r="S1528" i="6" a="1"/>
  <c r="S1528" i="6" s="1"/>
  <c r="T1528" i="6" s="1"/>
  <c r="V1528" i="6" s="1"/>
  <c r="U1528" i="6" s="1"/>
  <c r="S5280" i="6" a="1"/>
  <c r="S5280" i="6" s="1"/>
  <c r="T5280" i="6" s="1"/>
  <c r="V5280" i="6" s="1"/>
  <c r="U5280" i="6" s="1"/>
  <c r="S1474" i="6" a="1"/>
  <c r="S1474" i="6" s="1"/>
  <c r="T1474" i="6" s="1"/>
  <c r="V1474" i="6" s="1"/>
  <c r="U1474" i="6" s="1"/>
  <c r="S2968" i="6" a="1"/>
  <c r="S2968" i="6" s="1"/>
  <c r="T2968" i="6" s="1"/>
  <c r="V2968" i="6" s="1"/>
  <c r="U2968" i="6" s="1"/>
  <c r="S2612" i="6" a="1"/>
  <c r="S2612" i="6" s="1"/>
  <c r="T2612" i="6" s="1"/>
  <c r="V2612" i="6" s="1"/>
  <c r="U2612" i="6" s="1"/>
  <c r="S1906" i="6" a="1"/>
  <c r="S1906" i="6" s="1"/>
  <c r="T1906" i="6" s="1"/>
  <c r="V1906" i="6" s="1"/>
  <c r="U1906" i="6" s="1"/>
  <c r="S4670" i="6" a="1"/>
  <c r="S4670" i="6" s="1"/>
  <c r="T4670" i="6" s="1"/>
  <c r="V4670" i="6" s="1"/>
  <c r="U4670" i="6" s="1"/>
  <c r="S5683" i="6" a="1"/>
  <c r="S5683" i="6" s="1"/>
  <c r="T5683" i="6" s="1"/>
  <c r="V5683" i="6" s="1"/>
  <c r="U5683" i="6" s="1"/>
  <c r="S6575" i="6" a="1"/>
  <c r="S6575" i="6" s="1"/>
  <c r="T6575" i="6" s="1"/>
  <c r="V6575" i="6" s="1"/>
  <c r="U6575" i="6" s="1"/>
  <c r="S3134" i="6" a="1"/>
  <c r="S3134" i="6" s="1"/>
  <c r="T3134" i="6" s="1"/>
  <c r="V3134" i="6" s="1"/>
  <c r="U3134" i="6" s="1"/>
  <c r="S2264" i="6" a="1"/>
  <c r="S2264" i="6" s="1"/>
  <c r="T2264" i="6" s="1"/>
  <c r="V2264" i="6" s="1"/>
  <c r="U2264" i="6" s="1"/>
  <c r="S3809" i="6" a="1"/>
  <c r="S3809" i="6" s="1"/>
  <c r="T3809" i="6" s="1"/>
  <c r="V3809" i="6" s="1"/>
  <c r="U3809" i="6" s="1"/>
  <c r="S6526" i="6" a="1"/>
  <c r="S6526" i="6" s="1"/>
  <c r="T6526" i="6" s="1"/>
  <c r="V6526" i="6" s="1"/>
  <c r="U6526" i="6" s="1"/>
  <c r="S6150" i="6" a="1"/>
  <c r="S6150" i="6" s="1"/>
  <c r="T6150" i="6" s="1"/>
  <c r="V6150" i="6" s="1"/>
  <c r="U6150" i="6" s="1"/>
  <c r="S4856" i="6" a="1"/>
  <c r="S4856" i="6" s="1"/>
  <c r="T4856" i="6" s="1"/>
  <c r="V4856" i="6" s="1"/>
  <c r="U4856" i="6" s="1"/>
  <c r="S3349" i="6" a="1"/>
  <c r="S3349" i="6" s="1"/>
  <c r="T3349" i="6" s="1"/>
  <c r="V3349" i="6" s="1"/>
  <c r="U3349" i="6" s="1"/>
  <c r="S1022" i="6" a="1"/>
  <c r="S1022" i="6" s="1"/>
  <c r="T1022" i="6" s="1"/>
  <c r="V1022" i="6" s="1"/>
  <c r="U1022" i="6" s="1"/>
  <c r="S711" i="6" a="1"/>
  <c r="S711" i="6" s="1"/>
  <c r="T711" i="6" s="1"/>
  <c r="V711" i="6" s="1"/>
  <c r="U711" i="6" s="1"/>
  <c r="S5537" i="6" a="1"/>
  <c r="S5537" i="6" s="1"/>
  <c r="T5537" i="6" s="1"/>
  <c r="V5537" i="6" s="1"/>
  <c r="U5537" i="6" s="1"/>
  <c r="S4669" i="6" a="1"/>
  <c r="S4669" i="6" s="1"/>
  <c r="T4669" i="6" s="1"/>
  <c r="V4669" i="6" s="1"/>
  <c r="U4669" i="6" s="1"/>
  <c r="S2544" i="6" a="1"/>
  <c r="S2544" i="6" s="1"/>
  <c r="T2544" i="6" s="1"/>
  <c r="V2544" i="6" s="1"/>
  <c r="U2544" i="6" s="1"/>
  <c r="S4597" i="6" a="1"/>
  <c r="S4597" i="6" s="1"/>
  <c r="T4597" i="6" s="1"/>
  <c r="V4597" i="6" s="1"/>
  <c r="U4597" i="6" s="1"/>
  <c r="S4143" i="6" a="1"/>
  <c r="S4143" i="6" s="1"/>
  <c r="T4143" i="6" s="1"/>
  <c r="V4143" i="6" s="1"/>
  <c r="U4143" i="6" s="1"/>
  <c r="S63" i="6" a="1"/>
  <c r="S63" i="6" s="1"/>
  <c r="T63" i="6" s="1"/>
  <c r="S4179" i="6" a="1"/>
  <c r="S4179" i="6" s="1"/>
  <c r="T4179" i="6" s="1"/>
  <c r="V4179" i="6" s="1"/>
  <c r="U4179" i="6" s="1"/>
  <c r="S4811" i="6" a="1"/>
  <c r="S4811" i="6" s="1"/>
  <c r="T4811" i="6" s="1"/>
  <c r="V4811" i="6" s="1"/>
  <c r="U4811" i="6" s="1"/>
  <c r="S679" i="6" a="1"/>
  <c r="S679" i="6" s="1"/>
  <c r="T679" i="6" s="1"/>
  <c r="V679" i="6" s="1"/>
  <c r="U679" i="6" s="1"/>
  <c r="S1470" i="6" a="1"/>
  <c r="S1470" i="6" s="1"/>
  <c r="T1470" i="6" s="1"/>
  <c r="V1470" i="6" s="1"/>
  <c r="U1470" i="6" s="1"/>
  <c r="S2665" i="6" a="1"/>
  <c r="S2665" i="6" s="1"/>
  <c r="T2665" i="6" s="1"/>
  <c r="V2665" i="6" s="1"/>
  <c r="U2665" i="6" s="1"/>
  <c r="S4951" i="6" a="1"/>
  <c r="S4951" i="6" s="1"/>
  <c r="T4951" i="6" s="1"/>
  <c r="V4951" i="6" s="1"/>
  <c r="U4951" i="6" s="1"/>
  <c r="S2170" i="6" a="1"/>
  <c r="S2170" i="6" s="1"/>
  <c r="T2170" i="6" s="1"/>
  <c r="V2170" i="6" s="1"/>
  <c r="U2170" i="6" s="1"/>
  <c r="S4829" i="6" a="1"/>
  <c r="S4829" i="6" s="1"/>
  <c r="T4829" i="6" s="1"/>
  <c r="V4829" i="6" s="1"/>
  <c r="U4829" i="6" s="1"/>
  <c r="S2349" i="6" a="1"/>
  <c r="S2349" i="6" s="1"/>
  <c r="T2349" i="6" s="1"/>
  <c r="V2349" i="6" s="1"/>
  <c r="U2349" i="6" s="1"/>
  <c r="S3637" i="6" a="1"/>
  <c r="S3637" i="6" s="1"/>
  <c r="T3637" i="6" s="1"/>
  <c r="V3637" i="6" s="1"/>
  <c r="U3637" i="6" s="1"/>
  <c r="S5708" i="6" a="1"/>
  <c r="S5708" i="6" s="1"/>
  <c r="T5708" i="6" s="1"/>
  <c r="V5708" i="6" s="1"/>
  <c r="U5708" i="6" s="1"/>
  <c r="S6152" i="6" a="1"/>
  <c r="S6152" i="6" s="1"/>
  <c r="T6152" i="6" s="1"/>
  <c r="V6152" i="6" s="1"/>
  <c r="U6152" i="6" s="1"/>
  <c r="S5884" i="6" a="1"/>
  <c r="S5884" i="6" s="1"/>
  <c r="T5884" i="6" s="1"/>
  <c r="V5884" i="6" s="1"/>
  <c r="U5884" i="6" s="1"/>
  <c r="S2633" i="6" a="1"/>
  <c r="S2633" i="6" s="1"/>
  <c r="T2633" i="6" s="1"/>
  <c r="V2633" i="6" s="1"/>
  <c r="U2633" i="6" s="1"/>
  <c r="S2422" i="6" a="1"/>
  <c r="S2422" i="6" s="1"/>
  <c r="T2422" i="6" s="1"/>
  <c r="V2422" i="6" s="1"/>
  <c r="U2422" i="6" s="1"/>
  <c r="S6011" i="6" a="1"/>
  <c r="S6011" i="6" s="1"/>
  <c r="T6011" i="6" s="1"/>
  <c r="V6011" i="6" s="1"/>
  <c r="U6011" i="6" s="1"/>
  <c r="S7041" i="6" a="1"/>
  <c r="S7041" i="6" s="1"/>
  <c r="T7041" i="6" s="1"/>
  <c r="V7041" i="6" s="1"/>
  <c r="U7041" i="6" s="1"/>
  <c r="S2899" i="6" a="1"/>
  <c r="S2899" i="6" s="1"/>
  <c r="T2899" i="6" s="1"/>
  <c r="V2899" i="6" s="1"/>
  <c r="U2899" i="6" s="1"/>
  <c r="S3107" i="6" a="1"/>
  <c r="S3107" i="6" s="1"/>
  <c r="T3107" i="6" s="1"/>
  <c r="V3107" i="6" s="1"/>
  <c r="U3107" i="6" s="1"/>
  <c r="S5460" i="6" a="1"/>
  <c r="S5460" i="6" s="1"/>
  <c r="T5460" i="6" s="1"/>
  <c r="V5460" i="6" s="1"/>
  <c r="U5460" i="6" s="1"/>
  <c r="S5638" i="6" a="1"/>
  <c r="S5638" i="6" s="1"/>
  <c r="T5638" i="6" s="1"/>
  <c r="V5638" i="6" s="1"/>
  <c r="U5638" i="6" s="1"/>
  <c r="S2798" i="6" a="1"/>
  <c r="S2798" i="6" s="1"/>
  <c r="T2798" i="6" s="1"/>
  <c r="V2798" i="6" s="1"/>
  <c r="U2798" i="6" s="1"/>
  <c r="S5001" i="6" a="1"/>
  <c r="S5001" i="6" s="1"/>
  <c r="T5001" i="6" s="1"/>
  <c r="V5001" i="6" s="1"/>
  <c r="U5001" i="6" s="1"/>
  <c r="S5917" i="6" a="1"/>
  <c r="S5917" i="6" s="1"/>
  <c r="T5917" i="6" s="1"/>
  <c r="V5917" i="6" s="1"/>
  <c r="U5917" i="6" s="1"/>
  <c r="S4665" i="6" a="1"/>
  <c r="S4665" i="6" s="1"/>
  <c r="T4665" i="6" s="1"/>
  <c r="S777" i="6" a="1"/>
  <c r="S777" i="6" s="1"/>
  <c r="T777" i="6" s="1"/>
  <c r="V777" i="6" s="1"/>
  <c r="U777" i="6" s="1"/>
  <c r="S3881" i="6" a="1"/>
  <c r="S3881" i="6" s="1"/>
  <c r="T3881" i="6" s="1"/>
  <c r="V3881" i="6" s="1"/>
  <c r="U3881" i="6" s="1"/>
  <c r="S6044" i="6" a="1"/>
  <c r="S6044" i="6" s="1"/>
  <c r="T6044" i="6" s="1"/>
  <c r="V6044" i="6" s="1"/>
  <c r="U6044" i="6" s="1"/>
  <c r="S868" i="6" a="1"/>
  <c r="S868" i="6" s="1"/>
  <c r="T868" i="6" s="1"/>
  <c r="V868" i="6" s="1"/>
  <c r="U868" i="6" s="1"/>
  <c r="S965" i="6" a="1"/>
  <c r="S965" i="6" s="1"/>
  <c r="T965" i="6" s="1"/>
  <c r="V965" i="6" s="1"/>
  <c r="U965" i="6" s="1"/>
  <c r="S5402" i="6" a="1"/>
  <c r="S5402" i="6" s="1"/>
  <c r="T5402" i="6" s="1"/>
  <c r="V5402" i="6" s="1"/>
  <c r="U5402" i="6" s="1"/>
  <c r="S3710" i="6" a="1"/>
  <c r="S3710" i="6" s="1"/>
  <c r="T3710" i="6" s="1"/>
  <c r="V3710" i="6" s="1"/>
  <c r="U3710" i="6" s="1"/>
  <c r="S2652" i="6" a="1"/>
  <c r="S2652" i="6" s="1"/>
  <c r="T2652" i="6" s="1"/>
  <c r="V2652" i="6" s="1"/>
  <c r="U2652" i="6" s="1"/>
  <c r="S6060" i="6" a="1"/>
  <c r="S6060" i="6" s="1"/>
  <c r="T6060" i="6" s="1"/>
  <c r="V6060" i="6" s="1"/>
  <c r="U6060" i="6" s="1"/>
  <c r="S6807" i="6" a="1"/>
  <c r="S6807" i="6" s="1"/>
  <c r="T6807" i="6" s="1"/>
  <c r="V6807" i="6" s="1"/>
  <c r="U6807" i="6" s="1"/>
  <c r="S5697" i="6" a="1"/>
  <c r="S5697" i="6" s="1"/>
  <c r="T5697" i="6" s="1"/>
  <c r="V5697" i="6" s="1"/>
  <c r="U5697" i="6" s="1"/>
  <c r="S1277" i="6" a="1"/>
  <c r="S1277" i="6" s="1"/>
  <c r="T1277" i="6" s="1"/>
  <c r="V1277" i="6" s="1"/>
  <c r="U1277" i="6" s="1"/>
  <c r="S5060" i="6" a="1"/>
  <c r="S5060" i="6" s="1"/>
  <c r="T5060" i="6" s="1"/>
  <c r="V5060" i="6" s="1"/>
  <c r="U5060" i="6" s="1"/>
  <c r="S5013" i="6" a="1"/>
  <c r="S5013" i="6" s="1"/>
  <c r="T5013" i="6" s="1"/>
  <c r="V5013" i="6" s="1"/>
  <c r="U5013" i="6" s="1"/>
  <c r="S387" i="6" a="1"/>
  <c r="S387" i="6" s="1"/>
  <c r="T387" i="6" s="1"/>
  <c r="V387" i="6" s="1"/>
  <c r="U387" i="6" s="1"/>
  <c r="S4397" i="6" a="1"/>
  <c r="S4397" i="6" s="1"/>
  <c r="T4397" i="6" s="1"/>
  <c r="V4397" i="6" s="1"/>
  <c r="U4397" i="6" s="1"/>
  <c r="S1845" i="6" a="1"/>
  <c r="S1845" i="6" s="1"/>
  <c r="T1845" i="6" s="1"/>
  <c r="V1845" i="6" s="1"/>
  <c r="U1845" i="6" s="1"/>
  <c r="S5389" i="6" a="1"/>
  <c r="S5389" i="6" s="1"/>
  <c r="T5389" i="6" s="1"/>
  <c r="V5389" i="6" s="1"/>
  <c r="U5389" i="6" s="1"/>
  <c r="S3459" i="6" a="1"/>
  <c r="S3459" i="6" s="1"/>
  <c r="T3459" i="6" s="1"/>
  <c r="V3459" i="6" s="1"/>
  <c r="U3459" i="6" s="1"/>
  <c r="S4271" i="6" a="1"/>
  <c r="S4271" i="6" s="1"/>
  <c r="T4271" i="6" s="1"/>
  <c r="V4271" i="6" s="1"/>
  <c r="U4271" i="6" s="1"/>
  <c r="S4996" i="6" a="1"/>
  <c r="S4996" i="6" s="1"/>
  <c r="T4996" i="6" s="1"/>
  <c r="V4996" i="6" s="1"/>
  <c r="U4996" i="6" s="1"/>
  <c r="S1431" i="6" a="1"/>
  <c r="S1431" i="6" s="1"/>
  <c r="T1431" i="6" s="1"/>
  <c r="V1431" i="6" s="1"/>
  <c r="U1431" i="6" s="1"/>
  <c r="S1307" i="6" a="1"/>
  <c r="S1307" i="6" s="1"/>
  <c r="T1307" i="6" s="1"/>
  <c r="S7084" i="6" a="1"/>
  <c r="S7084" i="6" s="1"/>
  <c r="T7084" i="6" s="1"/>
  <c r="V7084" i="6" s="1"/>
  <c r="U7084" i="6" s="1"/>
  <c r="S1147" i="6" a="1"/>
  <c r="S1147" i="6" s="1"/>
  <c r="T1147" i="6" s="1"/>
  <c r="V1147" i="6" s="1"/>
  <c r="U1147" i="6" s="1"/>
  <c r="S4622" i="6" a="1"/>
  <c r="S4622" i="6" s="1"/>
  <c r="T4622" i="6" s="1"/>
  <c r="V4622" i="6" s="1"/>
  <c r="U4622" i="6" s="1"/>
  <c r="S5227" i="6" a="1"/>
  <c r="S5227" i="6" s="1"/>
  <c r="T5227" i="6" s="1"/>
  <c r="V5227" i="6" s="1"/>
  <c r="U5227" i="6" s="1"/>
  <c r="S1335" i="6" a="1"/>
  <c r="S1335" i="6" s="1"/>
  <c r="T1335" i="6" s="1"/>
  <c r="V1335" i="6" s="1"/>
  <c r="U1335" i="6" s="1"/>
  <c r="S2395" i="6" a="1"/>
  <c r="S2395" i="6" s="1"/>
  <c r="T2395" i="6" s="1"/>
  <c r="V2395" i="6" s="1"/>
  <c r="U2395" i="6" s="1"/>
  <c r="S4136" i="6" a="1"/>
  <c r="S4136" i="6" s="1"/>
  <c r="T4136" i="6" s="1"/>
  <c r="V4136" i="6" s="1"/>
  <c r="U4136" i="6" s="1"/>
  <c r="S2637" i="6" a="1"/>
  <c r="S2637" i="6" s="1"/>
  <c r="T2637" i="6" s="1"/>
  <c r="V2637" i="6" s="1"/>
  <c r="U2637" i="6" s="1"/>
  <c r="S160" i="6" a="1"/>
  <c r="S160" i="6" s="1"/>
  <c r="T160" i="6" s="1"/>
  <c r="V160" i="6" s="1"/>
  <c r="U160" i="6" s="1"/>
  <c r="S2955" i="6" a="1"/>
  <c r="S2955" i="6" s="1"/>
  <c r="T2955" i="6" s="1"/>
  <c r="S6813" i="6" a="1"/>
  <c r="S6813" i="6" s="1"/>
  <c r="T6813" i="6" s="1"/>
  <c r="V6813" i="6" s="1"/>
  <c r="U6813" i="6" s="1"/>
  <c r="S111" i="6" a="1"/>
  <c r="S111" i="6" s="1"/>
  <c r="T111" i="6" s="1"/>
  <c r="S1866" i="6" a="1"/>
  <c r="S1866" i="6" s="1"/>
  <c r="T1866" i="6" s="1"/>
  <c r="S581" i="6" a="1"/>
  <c r="S581" i="6" s="1"/>
  <c r="T581" i="6" s="1"/>
  <c r="V581" i="6" s="1"/>
  <c r="U581" i="6" s="1"/>
  <c r="S3862" i="6" a="1"/>
  <c r="S3862" i="6" s="1"/>
  <c r="T3862" i="6" s="1"/>
  <c r="V3862" i="6" s="1"/>
  <c r="U3862" i="6" s="1"/>
  <c r="S6843" i="6" a="1"/>
  <c r="S6843" i="6" s="1"/>
  <c r="T6843" i="6" s="1"/>
  <c r="V6843" i="6" s="1"/>
  <c r="U6843" i="6" s="1"/>
  <c r="S5720" i="6" a="1"/>
  <c r="S5720" i="6" s="1"/>
  <c r="T5720" i="6" s="1"/>
  <c r="V5720" i="6" s="1"/>
  <c r="U5720" i="6" s="1"/>
  <c r="S4881" i="6" a="1"/>
  <c r="S4881" i="6" s="1"/>
  <c r="T4881" i="6" s="1"/>
  <c r="V4881" i="6" s="1"/>
  <c r="U4881" i="6" s="1"/>
  <c r="S767" i="6" a="1"/>
  <c r="S767" i="6" s="1"/>
  <c r="T767" i="6" s="1"/>
  <c r="V767" i="6" s="1"/>
  <c r="U767" i="6" s="1"/>
  <c r="S1777" i="6" a="1"/>
  <c r="S1777" i="6" s="1"/>
  <c r="T1777" i="6" s="1"/>
  <c r="S6824" i="6" a="1"/>
  <c r="S6824" i="6" s="1"/>
  <c r="T6824" i="6" s="1"/>
  <c r="V6824" i="6" s="1"/>
  <c r="U6824" i="6" s="1"/>
  <c r="S4586" i="6" a="1"/>
  <c r="S4586" i="6" s="1"/>
  <c r="T4586" i="6" s="1"/>
  <c r="V4586" i="6" s="1"/>
  <c r="U4586" i="6" s="1"/>
  <c r="S1373" i="6" a="1"/>
  <c r="S1373" i="6" s="1"/>
  <c r="T1373" i="6" s="1"/>
  <c r="V1373" i="6" s="1"/>
  <c r="U1373" i="6" s="1"/>
  <c r="S199" i="6" a="1"/>
  <c r="S199" i="6" s="1"/>
  <c r="T199" i="6" s="1"/>
  <c r="S4181" i="6" a="1"/>
  <c r="S4181" i="6" s="1"/>
  <c r="T4181" i="6" s="1"/>
  <c r="V4181" i="6" s="1"/>
  <c r="U4181" i="6" s="1"/>
  <c r="S829" i="6" a="1"/>
  <c r="S829" i="6" s="1"/>
  <c r="T829" i="6" s="1"/>
  <c r="V829" i="6" s="1"/>
  <c r="U829" i="6" s="1"/>
  <c r="S3336" i="6" a="1"/>
  <c r="S3336" i="6" s="1"/>
  <c r="T3336" i="6" s="1"/>
  <c r="V3336" i="6" s="1"/>
  <c r="U3336" i="6" s="1"/>
  <c r="S6764" i="6" a="1"/>
  <c r="S6764" i="6" s="1"/>
  <c r="T6764" i="6" s="1"/>
  <c r="V6764" i="6" s="1"/>
  <c r="U6764" i="6" s="1"/>
  <c r="S5585" i="6" a="1"/>
  <c r="S5585" i="6" s="1"/>
  <c r="T5585" i="6" s="1"/>
  <c r="V5585" i="6" s="1"/>
  <c r="U5585" i="6" s="1"/>
  <c r="S3880" i="6" a="1"/>
  <c r="S3880" i="6" s="1"/>
  <c r="T3880" i="6" s="1"/>
  <c r="V3880" i="6" s="1"/>
  <c r="U3880" i="6" s="1"/>
  <c r="S3505" i="6" a="1"/>
  <c r="S3505" i="6" s="1"/>
  <c r="T3505" i="6" s="1"/>
  <c r="V3505" i="6" s="1"/>
  <c r="U3505" i="6" s="1"/>
  <c r="S805" i="6" a="1"/>
  <c r="S805" i="6" s="1"/>
  <c r="T805" i="6" s="1"/>
  <c r="V805" i="6" s="1"/>
  <c r="U805" i="6" s="1"/>
  <c r="S3624" i="6" a="1"/>
  <c r="S3624" i="6" s="1"/>
  <c r="T3624" i="6" s="1"/>
  <c r="V3624" i="6" s="1"/>
  <c r="U3624" i="6" s="1"/>
  <c r="S6157" i="6" a="1"/>
  <c r="S6157" i="6" s="1"/>
  <c r="T6157" i="6" s="1"/>
  <c r="V6157" i="6" s="1"/>
  <c r="U6157" i="6" s="1"/>
  <c r="S5365" i="6" a="1"/>
  <c r="S5365" i="6" s="1"/>
  <c r="T5365" i="6" s="1"/>
  <c r="V5365" i="6" s="1"/>
  <c r="U5365" i="6" s="1"/>
  <c r="S561" i="6" a="1"/>
  <c r="S561" i="6" s="1"/>
  <c r="T561" i="6" s="1"/>
  <c r="V561" i="6" s="1"/>
  <c r="U561" i="6" s="1"/>
  <c r="S7065" i="6" a="1"/>
  <c r="S7065" i="6" s="1"/>
  <c r="T7065" i="6" s="1"/>
  <c r="S1469" i="6" a="1"/>
  <c r="S1469" i="6" s="1"/>
  <c r="T1469" i="6" s="1"/>
  <c r="S4144" i="6" a="1"/>
  <c r="S4144" i="6" s="1"/>
  <c r="T4144" i="6" s="1"/>
  <c r="V4144" i="6" s="1"/>
  <c r="U4144" i="6" s="1"/>
  <c r="S5284" i="6" a="1"/>
  <c r="S5284" i="6" s="1"/>
  <c r="T5284" i="6" s="1"/>
  <c r="V5284" i="6" s="1"/>
  <c r="U5284" i="6" s="1"/>
  <c r="S494" i="6" a="1"/>
  <c r="S494" i="6" s="1"/>
  <c r="T494" i="6" s="1"/>
  <c r="V494" i="6" s="1"/>
  <c r="U494" i="6" s="1"/>
  <c r="S1118" i="6" a="1"/>
  <c r="S1118" i="6" s="1"/>
  <c r="T1118" i="6" s="1"/>
  <c r="S4975" i="6" a="1"/>
  <c r="S4975" i="6" s="1"/>
  <c r="T4975" i="6" s="1"/>
  <c r="V4975" i="6" s="1"/>
  <c r="U4975" i="6" s="1"/>
  <c r="S913" i="6" a="1"/>
  <c r="S913" i="6" s="1"/>
  <c r="T913" i="6" s="1"/>
  <c r="V913" i="6" s="1"/>
  <c r="U913" i="6" s="1"/>
  <c r="S1238" i="6" a="1"/>
  <c r="S1238" i="6" s="1"/>
  <c r="T1238" i="6" s="1"/>
  <c r="S1109" i="6" a="1"/>
  <c r="S1109" i="6" s="1"/>
  <c r="T1109" i="6" s="1"/>
  <c r="V1109" i="6" s="1"/>
  <c r="U1109" i="6" s="1"/>
  <c r="S5766" i="6" a="1"/>
  <c r="S5766" i="6" s="1"/>
  <c r="T5766" i="6" s="1"/>
  <c r="V5766" i="6" s="1"/>
  <c r="U5766" i="6" s="1"/>
  <c r="S7049" i="6" a="1"/>
  <c r="S7049" i="6" s="1"/>
  <c r="T7049" i="6" s="1"/>
  <c r="V7049" i="6" s="1"/>
  <c r="U7049" i="6" s="1"/>
  <c r="S3883" i="6" a="1"/>
  <c r="S3883" i="6" s="1"/>
  <c r="T3883" i="6" s="1"/>
  <c r="V3883" i="6" s="1"/>
  <c r="U3883" i="6" s="1"/>
  <c r="S179" i="6" a="1"/>
  <c r="S179" i="6" s="1"/>
  <c r="T179" i="6" s="1"/>
  <c r="S2168" i="6" a="1"/>
  <c r="S2168" i="6" s="1"/>
  <c r="T2168" i="6" s="1"/>
  <c r="V2168" i="6" s="1"/>
  <c r="U2168" i="6" s="1"/>
  <c r="S3749" i="6" a="1"/>
  <c r="S3749" i="6" s="1"/>
  <c r="T3749" i="6" s="1"/>
  <c r="V3749" i="6" s="1"/>
  <c r="U3749" i="6" s="1"/>
  <c r="S4745" i="6" a="1"/>
  <c r="S4745" i="6" s="1"/>
  <c r="T4745" i="6" s="1"/>
  <c r="V4745" i="6" s="1"/>
  <c r="U4745" i="6" s="1"/>
  <c r="S671" i="6" a="1"/>
  <c r="S671" i="6" s="1"/>
  <c r="T671" i="6" s="1"/>
  <c r="V671" i="6" s="1"/>
  <c r="U671" i="6" s="1"/>
  <c r="S3430" i="6" a="1"/>
  <c r="S3430" i="6" s="1"/>
  <c r="T3430" i="6" s="1"/>
  <c r="V3430" i="6" s="1"/>
  <c r="U3430" i="6" s="1"/>
  <c r="S3970" i="6" a="1"/>
  <c r="S3970" i="6" s="1"/>
  <c r="T3970" i="6" s="1"/>
  <c r="V3970" i="6" s="1"/>
  <c r="U3970" i="6" s="1"/>
  <c r="S5851" i="6" a="1"/>
  <c r="S5851" i="6" s="1"/>
  <c r="T5851" i="6" s="1"/>
  <c r="V5851" i="6" s="1"/>
  <c r="U5851" i="6" s="1"/>
  <c r="S2436" i="6" a="1"/>
  <c r="S2436" i="6" s="1"/>
  <c r="T2436" i="6" s="1"/>
  <c r="V2436" i="6" s="1"/>
  <c r="U2436" i="6" s="1"/>
  <c r="S1221" i="6" a="1"/>
  <c r="S1221" i="6" s="1"/>
  <c r="T1221" i="6" s="1"/>
  <c r="S3772" i="6" a="1"/>
  <c r="S3772" i="6" s="1"/>
  <c r="T3772" i="6" s="1"/>
  <c r="V3772" i="6" s="1"/>
  <c r="U3772" i="6" s="1"/>
  <c r="S2835" i="6" a="1"/>
  <c r="S2835" i="6" s="1"/>
  <c r="T2835" i="6" s="1"/>
  <c r="V2835" i="6" s="1"/>
  <c r="U2835" i="6" s="1"/>
  <c r="S4769" i="6" a="1"/>
  <c r="S4769" i="6" s="1"/>
  <c r="T4769" i="6" s="1"/>
  <c r="V4769" i="6" s="1"/>
  <c r="U4769" i="6" s="1"/>
  <c r="S3180" i="6" a="1"/>
  <c r="S3180" i="6" s="1"/>
  <c r="T3180" i="6" s="1"/>
  <c r="V3180" i="6" s="1"/>
  <c r="U3180" i="6" s="1"/>
  <c r="S4888" i="6" a="1"/>
  <c r="S4888" i="6" s="1"/>
  <c r="T4888" i="6" s="1"/>
  <c r="V4888" i="6" s="1"/>
  <c r="U4888" i="6" s="1"/>
  <c r="S5083" i="6" a="1"/>
  <c r="S5083" i="6" s="1"/>
  <c r="T5083" i="6" s="1"/>
  <c r="V5083" i="6" s="1"/>
  <c r="U5083" i="6" s="1"/>
  <c r="S6002" i="6" a="1"/>
  <c r="S6002" i="6" s="1"/>
  <c r="T6002" i="6" s="1"/>
  <c r="V6002" i="6" s="1"/>
  <c r="U6002" i="6" s="1"/>
  <c r="S3876" i="6" a="1"/>
  <c r="S3876" i="6" s="1"/>
  <c r="T3876" i="6" s="1"/>
  <c r="V3876" i="6" s="1"/>
  <c r="U3876" i="6" s="1"/>
  <c r="S4837" i="6" a="1"/>
  <c r="S4837" i="6" s="1"/>
  <c r="T4837" i="6" s="1"/>
  <c r="V4837" i="6" s="1"/>
  <c r="U4837" i="6" s="1"/>
  <c r="S5801" i="6" a="1"/>
  <c r="S5801" i="6" s="1"/>
  <c r="T5801" i="6" s="1"/>
  <c r="V5801" i="6" s="1"/>
  <c r="U5801" i="6" s="1"/>
  <c r="S5330" i="6" a="1"/>
  <c r="S5330" i="6" s="1"/>
  <c r="T5330" i="6" s="1"/>
  <c r="V5330" i="6" s="1"/>
  <c r="U5330" i="6" s="1"/>
  <c r="S3879" i="6" a="1"/>
  <c r="S3879" i="6" s="1"/>
  <c r="T3879" i="6" s="1"/>
  <c r="V3879" i="6" s="1"/>
  <c r="U3879" i="6" s="1"/>
  <c r="S2493" i="6" a="1"/>
  <c r="S2493" i="6" s="1"/>
  <c r="T2493" i="6" s="1"/>
  <c r="V2493" i="6" s="1"/>
  <c r="U2493" i="6" s="1"/>
  <c r="S3714" i="6" a="1"/>
  <c r="S3714" i="6" s="1"/>
  <c r="T3714" i="6" s="1"/>
  <c r="V3714" i="6" s="1"/>
  <c r="U3714" i="6" s="1"/>
  <c r="S6064" i="6" a="1"/>
  <c r="S6064" i="6" s="1"/>
  <c r="T6064" i="6" s="1"/>
  <c r="V6064" i="6" s="1"/>
  <c r="U6064" i="6" s="1"/>
  <c r="S1175" i="6" a="1"/>
  <c r="S1175" i="6" s="1"/>
  <c r="T1175" i="6" s="1"/>
  <c r="V1175" i="6" s="1"/>
  <c r="U1175" i="6" s="1"/>
  <c r="S2255" i="6" a="1"/>
  <c r="S2255" i="6" s="1"/>
  <c r="T2255" i="6" s="1"/>
  <c r="V2255" i="6" s="1"/>
  <c r="U2255" i="6" s="1"/>
  <c r="S470" i="6" a="1"/>
  <c r="S470" i="6" s="1"/>
  <c r="T470" i="6" s="1"/>
  <c r="V470" i="6" s="1"/>
  <c r="U470" i="6" s="1"/>
  <c r="S3214" i="6" a="1"/>
  <c r="S3214" i="6" s="1"/>
  <c r="T3214" i="6" s="1"/>
  <c r="V3214" i="6" s="1"/>
  <c r="U3214" i="6" s="1"/>
  <c r="S2689" i="6" a="1"/>
  <c r="S2689" i="6" s="1"/>
  <c r="T2689" i="6" s="1"/>
  <c r="V2689" i="6" s="1"/>
  <c r="U2689" i="6" s="1"/>
  <c r="S6449" i="6" a="1"/>
  <c r="S6449" i="6" s="1"/>
  <c r="T6449" i="6" s="1"/>
  <c r="V6449" i="6" s="1"/>
  <c r="U6449" i="6" s="1"/>
  <c r="S1820" i="6" a="1"/>
  <c r="S1820" i="6" s="1"/>
  <c r="T1820" i="6" s="1"/>
  <c r="V1820" i="6" s="1"/>
  <c r="U1820" i="6" s="1"/>
  <c r="S257" i="6" a="1"/>
  <c r="S257" i="6" s="1"/>
  <c r="T257" i="6" s="1"/>
  <c r="V257" i="6" s="1"/>
  <c r="U257" i="6" s="1"/>
  <c r="S3910" i="6" a="1"/>
  <c r="S3910" i="6" s="1"/>
  <c r="T3910" i="6" s="1"/>
  <c r="V3910" i="6" s="1"/>
  <c r="U3910" i="6" s="1"/>
  <c r="S923" i="6" a="1"/>
  <c r="S923" i="6" s="1"/>
  <c r="T923" i="6" s="1"/>
  <c r="V923" i="6" s="1"/>
  <c r="U923" i="6" s="1"/>
  <c r="S3462" i="6" a="1"/>
  <c r="S3462" i="6" s="1"/>
  <c r="T3462" i="6" s="1"/>
  <c r="V3462" i="6" s="1"/>
  <c r="U3462" i="6" s="1"/>
  <c r="S3407" i="6" a="1"/>
  <c r="S3407" i="6" s="1"/>
  <c r="T3407" i="6" s="1"/>
  <c r="V3407" i="6" s="1"/>
  <c r="U3407" i="6" s="1"/>
  <c r="S3417" i="6" a="1"/>
  <c r="S3417" i="6" s="1"/>
  <c r="T3417" i="6" s="1"/>
  <c r="V3417" i="6" s="1"/>
  <c r="U3417" i="6" s="1"/>
  <c r="S593" i="6" a="1"/>
  <c r="S593" i="6" s="1"/>
  <c r="T593" i="6" s="1"/>
  <c r="S6835" i="6" a="1"/>
  <c r="S6835" i="6" s="1"/>
  <c r="T6835" i="6" s="1"/>
  <c r="V6835" i="6" s="1"/>
  <c r="U6835" i="6" s="1"/>
  <c r="S6039" i="6" a="1"/>
  <c r="S6039" i="6" s="1"/>
  <c r="T6039" i="6" s="1"/>
  <c r="V6039" i="6" s="1"/>
  <c r="U6039" i="6" s="1"/>
  <c r="S3500" i="6" a="1"/>
  <c r="S3500" i="6" s="1"/>
  <c r="T3500" i="6" s="1"/>
  <c r="V3500" i="6" s="1"/>
  <c r="U3500" i="6" s="1"/>
  <c r="S3208" i="6" a="1"/>
  <c r="S3208" i="6" s="1"/>
  <c r="T3208" i="6" s="1"/>
  <c r="V3208" i="6" s="1"/>
  <c r="U3208" i="6" s="1"/>
  <c r="S1599" i="6" a="1"/>
  <c r="S1599" i="6" s="1"/>
  <c r="T1599" i="6" s="1"/>
  <c r="V1599" i="6" s="1"/>
  <c r="U1599" i="6" s="1"/>
  <c r="S1477" i="6" a="1"/>
  <c r="S1477" i="6" s="1"/>
  <c r="T1477" i="6" s="1"/>
  <c r="V1477" i="6" s="1"/>
  <c r="U1477" i="6" s="1"/>
  <c r="S5412" i="6" a="1"/>
  <c r="S5412" i="6" s="1"/>
  <c r="T5412" i="6" s="1"/>
  <c r="V5412" i="6" s="1"/>
  <c r="U5412" i="6" s="1"/>
  <c r="S3275" i="6" a="1"/>
  <c r="S3275" i="6" s="1"/>
  <c r="T3275" i="6" s="1"/>
  <c r="V3275" i="6" s="1"/>
  <c r="U3275" i="6" s="1"/>
  <c r="S1849" i="6" a="1"/>
  <c r="S1849" i="6" s="1"/>
  <c r="T1849" i="6" s="1"/>
  <c r="V1849" i="6" s="1"/>
  <c r="U1849" i="6" s="1"/>
  <c r="S5751" i="6" a="1"/>
  <c r="S5751" i="6" s="1"/>
  <c r="T5751" i="6" s="1"/>
  <c r="V5751" i="6" s="1"/>
  <c r="U5751" i="6" s="1"/>
  <c r="S6056" i="6" a="1"/>
  <c r="S6056" i="6" s="1"/>
  <c r="T6056" i="6" s="1"/>
  <c r="V6056" i="6" s="1"/>
  <c r="U6056" i="6" s="1"/>
  <c r="S1837" i="6" a="1"/>
  <c r="S1837" i="6" s="1"/>
  <c r="T1837" i="6" s="1"/>
  <c r="V1837" i="6" s="1"/>
  <c r="U1837" i="6" s="1"/>
  <c r="S6151" i="6" a="1"/>
  <c r="S6151" i="6" s="1"/>
  <c r="T6151" i="6" s="1"/>
  <c r="V6151" i="6" s="1"/>
  <c r="U6151" i="6" s="1"/>
  <c r="S6717" i="6" a="1"/>
  <c r="S6717" i="6" s="1"/>
  <c r="T6717" i="6" s="1"/>
  <c r="V6717" i="6" s="1"/>
  <c r="U6717" i="6" s="1"/>
  <c r="S822" i="6" a="1"/>
  <c r="S822" i="6" s="1"/>
  <c r="T822" i="6" s="1"/>
  <c r="V822" i="6" s="1"/>
  <c r="U822" i="6" s="1"/>
  <c r="S1606" i="6" a="1"/>
  <c r="S1606" i="6" s="1"/>
  <c r="T1606" i="6" s="1"/>
  <c r="V1606" i="6" s="1"/>
  <c r="U1606" i="6" s="1"/>
  <c r="S2713" i="6" a="1"/>
  <c r="S2713" i="6" s="1"/>
  <c r="T2713" i="6" s="1"/>
  <c r="V2713" i="6" s="1"/>
  <c r="U2713" i="6" s="1"/>
  <c r="S2937" i="6" a="1"/>
  <c r="S2937" i="6" s="1"/>
  <c r="T2937" i="6" s="1"/>
  <c r="V2937" i="6" s="1"/>
  <c r="U2937" i="6" s="1"/>
  <c r="S1286" i="6" a="1"/>
  <c r="S1286" i="6" s="1"/>
  <c r="T1286" i="6" s="1"/>
  <c r="V1286" i="6" s="1"/>
  <c r="U1286" i="6" s="1"/>
  <c r="S6484" i="6" a="1"/>
  <c r="S6484" i="6" s="1"/>
  <c r="T6484" i="6" s="1"/>
  <c r="V6484" i="6" s="1"/>
  <c r="U6484" i="6" s="1"/>
  <c r="S3179" i="6" a="1"/>
  <c r="S3179" i="6" s="1"/>
  <c r="T3179" i="6" s="1"/>
  <c r="V3179" i="6" s="1"/>
  <c r="U3179" i="6" s="1"/>
  <c r="S5871" i="6" a="1"/>
  <c r="S5871" i="6" s="1"/>
  <c r="T5871" i="6" s="1"/>
  <c r="V5871" i="6" s="1"/>
  <c r="U5871" i="6" s="1"/>
  <c r="S3334" i="6" a="1"/>
  <c r="S3334" i="6" s="1"/>
  <c r="T3334" i="6" s="1"/>
  <c r="V3334" i="6" s="1"/>
  <c r="U3334" i="6" s="1"/>
  <c r="S2615" i="6" a="1"/>
  <c r="S2615" i="6" s="1"/>
  <c r="T2615" i="6" s="1"/>
  <c r="V2615" i="6" s="1"/>
  <c r="U2615" i="6" s="1"/>
  <c r="S1379" i="6" a="1"/>
  <c r="S1379" i="6" s="1"/>
  <c r="T1379" i="6" s="1"/>
  <c r="V1379" i="6" s="1"/>
  <c r="U1379" i="6" s="1"/>
  <c r="S3455" i="6" a="1"/>
  <c r="S3455" i="6" s="1"/>
  <c r="T3455" i="6" s="1"/>
  <c r="V3455" i="6" s="1"/>
  <c r="U3455" i="6" s="1"/>
  <c r="S2907" i="6" a="1"/>
  <c r="S2907" i="6" s="1"/>
  <c r="T2907" i="6" s="1"/>
  <c r="V2907" i="6" s="1"/>
  <c r="U2907" i="6" s="1"/>
  <c r="S419" i="6" a="1"/>
  <c r="S419" i="6" s="1"/>
  <c r="T419" i="6" s="1"/>
  <c r="V419" i="6" s="1"/>
  <c r="U419" i="6" s="1"/>
  <c r="S6571" i="6" a="1"/>
  <c r="S6571" i="6" s="1"/>
  <c r="T6571" i="6" s="1"/>
  <c r="V6571" i="6" s="1"/>
  <c r="U6571" i="6" s="1"/>
  <c r="S2617" i="6" a="1"/>
  <c r="S2617" i="6" s="1"/>
  <c r="T2617" i="6" s="1"/>
  <c r="V2617" i="6" s="1"/>
  <c r="U2617" i="6" s="1"/>
  <c r="S892" i="6" a="1"/>
  <c r="S892" i="6" s="1"/>
  <c r="T892" i="6" s="1"/>
  <c r="V892" i="6" s="1"/>
  <c r="U892" i="6" s="1"/>
  <c r="S931" i="6" a="1"/>
  <c r="S931" i="6" s="1"/>
  <c r="T931" i="6" s="1"/>
  <c r="S3264" i="6" a="1"/>
  <c r="S3264" i="6" s="1"/>
  <c r="T3264" i="6" s="1"/>
  <c r="V3264" i="6" s="1"/>
  <c r="U3264" i="6" s="1"/>
  <c r="S288" i="6" a="1"/>
  <c r="S288" i="6" s="1"/>
  <c r="T288" i="6" s="1"/>
  <c r="V288" i="6" s="1"/>
  <c r="U288" i="6" s="1"/>
  <c r="S691" i="6" a="1"/>
  <c r="S691" i="6" s="1"/>
  <c r="T691" i="6" s="1"/>
  <c r="V691" i="6" s="1"/>
  <c r="U691" i="6" s="1"/>
  <c r="S3162" i="6" a="1"/>
  <c r="S3162" i="6" s="1"/>
  <c r="T3162" i="6" s="1"/>
  <c r="V3162" i="6" s="1"/>
  <c r="U3162" i="6" s="1"/>
  <c r="S3803" i="6" a="1"/>
  <c r="S3803" i="6" s="1"/>
  <c r="T3803" i="6" s="1"/>
  <c r="V3803" i="6" s="1"/>
  <c r="U3803" i="6" s="1"/>
  <c r="S2426" i="6" a="1"/>
  <c r="S2426" i="6" s="1"/>
  <c r="T2426" i="6" s="1"/>
  <c r="V2426" i="6" s="1"/>
  <c r="U2426" i="6" s="1"/>
  <c r="S5618" i="6" a="1"/>
  <c r="S5618" i="6" s="1"/>
  <c r="T5618" i="6" s="1"/>
  <c r="V5618" i="6" s="1"/>
  <c r="U5618" i="6" s="1"/>
  <c r="S761" i="6" a="1"/>
  <c r="S761" i="6" s="1"/>
  <c r="T761" i="6" s="1"/>
  <c r="V761" i="6" s="1"/>
  <c r="U761" i="6" s="1"/>
  <c r="S2118" i="6" a="1"/>
  <c r="S2118" i="6" s="1"/>
  <c r="T2118" i="6" s="1"/>
  <c r="V2118" i="6" s="1"/>
  <c r="U2118" i="6" s="1"/>
  <c r="S5608" i="6" a="1"/>
  <c r="S5608" i="6" s="1"/>
  <c r="T5608" i="6" s="1"/>
  <c r="V5608" i="6" s="1"/>
  <c r="U5608" i="6" s="1"/>
  <c r="S322" i="6" a="1"/>
  <c r="S322" i="6" s="1"/>
  <c r="T322" i="6" s="1"/>
  <c r="V322" i="6" s="1"/>
  <c r="U322" i="6" s="1"/>
  <c r="S4002" i="6" a="1"/>
  <c r="S4002" i="6" s="1"/>
  <c r="T4002" i="6" s="1"/>
  <c r="V4002" i="6" s="1"/>
  <c r="U4002" i="6" s="1"/>
  <c r="S5407" i="6" a="1"/>
  <c r="S5407" i="6" s="1"/>
  <c r="T5407" i="6" s="1"/>
  <c r="V5407" i="6" s="1"/>
  <c r="U5407" i="6" s="1"/>
  <c r="S4855" i="6" a="1"/>
  <c r="S4855" i="6" s="1"/>
  <c r="T4855" i="6" s="1"/>
  <c r="V4855" i="6" s="1"/>
  <c r="U4855" i="6" s="1"/>
  <c r="S4923" i="6" a="1"/>
  <c r="S4923" i="6" s="1"/>
  <c r="T4923" i="6" s="1"/>
  <c r="V4923" i="6" s="1"/>
  <c r="U4923" i="6" s="1"/>
  <c r="S3474" i="6" a="1"/>
  <c r="S3474" i="6" s="1"/>
  <c r="T3474" i="6" s="1"/>
  <c r="V3474" i="6" s="1"/>
  <c r="U3474" i="6" s="1"/>
  <c r="S3864" i="6" a="1"/>
  <c r="S3864" i="6" s="1"/>
  <c r="T3864" i="6" s="1"/>
  <c r="V3864" i="6" s="1"/>
  <c r="U3864" i="6" s="1"/>
  <c r="S4774" i="6" a="1"/>
  <c r="S4774" i="6" s="1"/>
  <c r="T4774" i="6" s="1"/>
  <c r="V4774" i="6" s="1"/>
  <c r="U4774" i="6" s="1"/>
  <c r="S2930" i="6" a="1"/>
  <c r="S2930" i="6" s="1"/>
  <c r="T2930" i="6" s="1"/>
  <c r="V2930" i="6" s="1"/>
  <c r="U2930" i="6" s="1"/>
  <c r="S666" i="6" a="1"/>
  <c r="S666" i="6" s="1"/>
  <c r="T666" i="6" s="1"/>
  <c r="V666" i="6" s="1"/>
  <c r="U666" i="6" s="1"/>
  <c r="S2461" i="6" a="1"/>
  <c r="S2461" i="6" s="1"/>
  <c r="T2461" i="6" s="1"/>
  <c r="V2461" i="6" s="1"/>
  <c r="U2461" i="6" s="1"/>
  <c r="S2509" i="6" a="1"/>
  <c r="S2509" i="6" s="1"/>
  <c r="T2509" i="6" s="1"/>
  <c r="V2509" i="6" s="1"/>
  <c r="U2509" i="6" s="1"/>
  <c r="S2320" i="6" a="1"/>
  <c r="S2320" i="6" s="1"/>
  <c r="T2320" i="6" s="1"/>
  <c r="V2320" i="6" s="1"/>
  <c r="U2320" i="6" s="1"/>
  <c r="S1330" i="6" a="1"/>
  <c r="S1330" i="6" s="1"/>
  <c r="T1330" i="6" s="1"/>
  <c r="V1330" i="6" s="1"/>
  <c r="U1330" i="6" s="1"/>
  <c r="S3518" i="6" a="1"/>
  <c r="S3518" i="6" s="1"/>
  <c r="T3518" i="6" s="1"/>
  <c r="V3518" i="6" s="1"/>
  <c r="U3518" i="6" s="1"/>
  <c r="S6932" i="6" a="1"/>
  <c r="S6932" i="6" s="1"/>
  <c r="T6932" i="6" s="1"/>
  <c r="V6932" i="6" s="1"/>
  <c r="U6932" i="6" s="1"/>
  <c r="S2423" i="6" a="1"/>
  <c r="S2423" i="6" s="1"/>
  <c r="T2423" i="6" s="1"/>
  <c r="V2423" i="6" s="1"/>
  <c r="U2423" i="6" s="1"/>
  <c r="S6778" i="6" a="1"/>
  <c r="S6778" i="6" s="1"/>
  <c r="T6778" i="6" s="1"/>
  <c r="V6778" i="6" s="1"/>
  <c r="U6778" i="6" s="1"/>
  <c r="S3356" i="6" a="1"/>
  <c r="S3356" i="6" s="1"/>
  <c r="T3356" i="6" s="1"/>
  <c r="V3356" i="6" s="1"/>
  <c r="U3356" i="6" s="1"/>
  <c r="S5204" i="6" a="1"/>
  <c r="S5204" i="6" s="1"/>
  <c r="T5204" i="6" s="1"/>
  <c r="V5204" i="6" s="1"/>
  <c r="U5204" i="6" s="1"/>
  <c r="S3302" i="6" a="1"/>
  <c r="S3302" i="6" s="1"/>
  <c r="T3302" i="6" s="1"/>
  <c r="V3302" i="6" s="1"/>
  <c r="U3302" i="6" s="1"/>
  <c r="S5362" i="6" a="1"/>
  <c r="S5362" i="6" s="1"/>
  <c r="T5362" i="6" s="1"/>
  <c r="V5362" i="6" s="1"/>
  <c r="U5362" i="6" s="1"/>
  <c r="S3747" i="6" a="1"/>
  <c r="S3747" i="6" s="1"/>
  <c r="T3747" i="6" s="1"/>
  <c r="V3747" i="6" s="1"/>
  <c r="U3747" i="6" s="1"/>
  <c r="S5839" i="6" a="1"/>
  <c r="S5839" i="6" s="1"/>
  <c r="T5839" i="6" s="1"/>
  <c r="V5839" i="6" s="1"/>
  <c r="U5839" i="6" s="1"/>
  <c r="S185" i="6" a="1"/>
  <c r="S185" i="6" s="1"/>
  <c r="T185" i="6" s="1"/>
  <c r="V185" i="6" s="1"/>
  <c r="U185" i="6" s="1"/>
  <c r="S5086" i="6" a="1"/>
  <c r="S5086" i="6" s="1"/>
  <c r="T5086" i="6" s="1"/>
  <c r="V5086" i="6" s="1"/>
  <c r="U5086" i="6" s="1"/>
  <c r="S6100" i="6" a="1"/>
  <c r="S6100" i="6" s="1"/>
  <c r="T6100" i="6" s="1"/>
  <c r="V6100" i="6" s="1"/>
  <c r="U6100" i="6" s="1"/>
  <c r="S6498" i="6" a="1"/>
  <c r="S6498" i="6" s="1"/>
  <c r="T6498" i="6" s="1"/>
  <c r="V6498" i="6" s="1"/>
  <c r="U6498" i="6" s="1"/>
  <c r="S5761" i="6" a="1"/>
  <c r="S5761" i="6" s="1"/>
  <c r="T5761" i="6" s="1"/>
  <c r="V5761" i="6" s="1"/>
  <c r="U5761" i="6" s="1"/>
  <c r="S2750" i="6" a="1"/>
  <c r="S2750" i="6" s="1"/>
  <c r="T2750" i="6" s="1"/>
  <c r="V2750" i="6" s="1"/>
  <c r="U2750" i="6" s="1"/>
  <c r="S5096" i="6" a="1"/>
  <c r="S5096" i="6" s="1"/>
  <c r="T5096" i="6" s="1"/>
  <c r="V5096" i="6" s="1"/>
  <c r="U5096" i="6" s="1"/>
  <c r="S5431" i="6" a="1"/>
  <c r="S5431" i="6" s="1"/>
  <c r="T5431" i="6" s="1"/>
  <c r="V5431" i="6" s="1"/>
  <c r="U5431" i="6" s="1"/>
  <c r="S5946" i="6" a="1"/>
  <c r="S5946" i="6" s="1"/>
  <c r="T5946" i="6" s="1"/>
  <c r="V5946" i="6" s="1"/>
  <c r="U5946" i="6" s="1"/>
  <c r="S2138" i="6" a="1"/>
  <c r="S2138" i="6" s="1"/>
  <c r="T2138" i="6" s="1"/>
  <c r="V2138" i="6" s="1"/>
  <c r="U2138" i="6" s="1"/>
  <c r="S2400" i="6" a="1"/>
  <c r="S2400" i="6" s="1"/>
  <c r="T2400" i="6" s="1"/>
  <c r="V2400" i="6" s="1"/>
  <c r="U2400" i="6" s="1"/>
  <c r="S5065" i="6" a="1"/>
  <c r="S5065" i="6" s="1"/>
  <c r="T5065" i="6" s="1"/>
  <c r="V5065" i="6" s="1"/>
  <c r="U5065" i="6" s="1"/>
  <c r="S1481" i="6" a="1"/>
  <c r="S1481" i="6" s="1"/>
  <c r="T1481" i="6" s="1"/>
  <c r="V1481" i="6" s="1"/>
  <c r="U1481" i="6" s="1"/>
  <c r="S1607" i="6" a="1"/>
  <c r="S1607" i="6" s="1"/>
  <c r="T1607" i="6" s="1"/>
  <c r="V1607" i="6" s="1"/>
  <c r="U1607" i="6" s="1"/>
  <c r="S5257" i="6" a="1"/>
  <c r="S5257" i="6" s="1"/>
  <c r="T5257" i="6" s="1"/>
  <c r="V5257" i="6" s="1"/>
  <c r="U5257" i="6" s="1"/>
  <c r="S3508" i="6" a="1"/>
  <c r="S3508" i="6" s="1"/>
  <c r="T3508" i="6" s="1"/>
  <c r="V3508" i="6" s="1"/>
  <c r="U3508" i="6" s="1"/>
  <c r="S2683" i="6" a="1"/>
  <c r="S2683" i="6" s="1"/>
  <c r="T2683" i="6" s="1"/>
  <c r="V2683" i="6" s="1"/>
  <c r="U2683" i="6" s="1"/>
  <c r="S6254" i="6" a="1"/>
  <c r="S6254" i="6" s="1"/>
  <c r="T6254" i="6" s="1"/>
  <c r="V6254" i="6" s="1"/>
  <c r="U6254" i="6" s="1"/>
  <c r="S3626" i="6" a="1"/>
  <c r="S3626" i="6" s="1"/>
  <c r="T3626" i="6" s="1"/>
  <c r="V3626" i="6" s="1"/>
  <c r="U3626" i="6" s="1"/>
  <c r="S1706" i="6" a="1"/>
  <c r="S1706" i="6" s="1"/>
  <c r="T1706" i="6" s="1"/>
  <c r="V1706" i="6" s="1"/>
  <c r="U1706" i="6" s="1"/>
  <c r="S6782" i="6" a="1"/>
  <c r="S6782" i="6" s="1"/>
  <c r="T6782" i="6" s="1"/>
  <c r="V6782" i="6" s="1"/>
  <c r="U6782" i="6" s="1"/>
  <c r="S540" i="6" a="1"/>
  <c r="S540" i="6" s="1"/>
  <c r="T540" i="6" s="1"/>
  <c r="V540" i="6" s="1"/>
  <c r="U540" i="6" s="1"/>
  <c r="S521" i="6" a="1"/>
  <c r="S521" i="6" s="1"/>
  <c r="T521" i="6" s="1"/>
  <c r="V521" i="6" s="1"/>
  <c r="U521" i="6" s="1"/>
  <c r="S572" i="6" a="1"/>
  <c r="S572" i="6" s="1"/>
  <c r="T572" i="6" s="1"/>
  <c r="V572" i="6" s="1"/>
  <c r="U572" i="6" s="1"/>
  <c r="S6714" i="6" a="1"/>
  <c r="S6714" i="6" s="1"/>
  <c r="T6714" i="6" s="1"/>
  <c r="V6714" i="6" s="1"/>
  <c r="U6714" i="6" s="1"/>
  <c r="S2132" i="6" a="1"/>
  <c r="S2132" i="6" s="1"/>
  <c r="T2132" i="6" s="1"/>
  <c r="V2132" i="6" s="1"/>
  <c r="U2132" i="6" s="1"/>
  <c r="S3284" i="6" a="1"/>
  <c r="S3284" i="6" s="1"/>
  <c r="T3284" i="6" s="1"/>
  <c r="V3284" i="6" s="1"/>
  <c r="U3284" i="6" s="1"/>
  <c r="S189" i="6" a="1"/>
  <c r="S189" i="6" s="1"/>
  <c r="T189" i="6" s="1"/>
  <c r="V189" i="6" s="1"/>
  <c r="U189" i="6" s="1"/>
  <c r="S2148" i="6" a="1"/>
  <c r="S2148" i="6" s="1"/>
  <c r="T2148" i="6" s="1"/>
  <c r="V2148" i="6" s="1"/>
  <c r="U2148" i="6" s="1"/>
  <c r="S6931" i="6" a="1"/>
  <c r="S6931" i="6" s="1"/>
  <c r="T6931" i="6" s="1"/>
  <c r="V6931" i="6" s="1"/>
  <c r="U6931" i="6" s="1"/>
  <c r="S4170" i="6" a="1"/>
  <c r="S4170" i="6" s="1"/>
  <c r="T4170" i="6" s="1"/>
  <c r="V4170" i="6" s="1"/>
  <c r="U4170" i="6" s="1"/>
  <c r="S4969" i="6" a="1"/>
  <c r="S4969" i="6" s="1"/>
  <c r="T4969" i="6" s="1"/>
  <c r="V4969" i="6" s="1"/>
  <c r="U4969" i="6" s="1"/>
  <c r="S1240" i="6" a="1"/>
  <c r="S1240" i="6" s="1"/>
  <c r="T1240" i="6" s="1"/>
  <c r="V1240" i="6" s="1"/>
  <c r="U1240" i="6" s="1"/>
  <c r="S507" i="6" a="1"/>
  <c r="S507" i="6" s="1"/>
  <c r="T507" i="6" s="1"/>
  <c r="V507" i="6" s="1"/>
  <c r="U507" i="6" s="1"/>
  <c r="S5812" i="6" a="1"/>
  <c r="S5812" i="6" s="1"/>
  <c r="T5812" i="6" s="1"/>
  <c r="V5812" i="6" s="1"/>
  <c r="U5812" i="6" s="1"/>
  <c r="S3375" i="6" a="1"/>
  <c r="S3375" i="6" s="1"/>
  <c r="T3375" i="6" s="1"/>
  <c r="V3375" i="6" s="1"/>
  <c r="U3375" i="6" s="1"/>
  <c r="S3510" i="6" a="1"/>
  <c r="S3510" i="6" s="1"/>
  <c r="T3510" i="6" s="1"/>
  <c r="V3510" i="6" s="1"/>
  <c r="U3510" i="6" s="1"/>
  <c r="S4908" i="6" a="1"/>
  <c r="S4908" i="6" s="1"/>
  <c r="T4908" i="6" s="1"/>
  <c r="V4908" i="6" s="1"/>
  <c r="U4908" i="6" s="1"/>
  <c r="S5312" i="6" a="1"/>
  <c r="S5312" i="6" s="1"/>
  <c r="T5312" i="6" s="1"/>
  <c r="V5312" i="6" s="1"/>
  <c r="U5312" i="6" s="1"/>
  <c r="S382" i="6" a="1"/>
  <c r="S382" i="6" s="1"/>
  <c r="T382" i="6" s="1"/>
  <c r="V382" i="6" s="1"/>
  <c r="U382" i="6" s="1"/>
  <c r="S5881" i="6" a="1"/>
  <c r="S5881" i="6" s="1"/>
  <c r="T5881" i="6" s="1"/>
  <c r="V5881" i="6" s="1"/>
  <c r="U5881" i="6" s="1"/>
  <c r="S5581" i="6" a="1"/>
  <c r="S5581" i="6" s="1"/>
  <c r="T5581" i="6" s="1"/>
  <c r="V5581" i="6" s="1"/>
  <c r="U5581" i="6" s="1"/>
  <c r="S1445" i="6" a="1"/>
  <c r="S1445" i="6" s="1"/>
  <c r="T1445" i="6" s="1"/>
  <c r="V1445" i="6" s="1"/>
  <c r="U1445" i="6" s="1"/>
  <c r="S6844" i="6" a="1"/>
  <c r="S6844" i="6" s="1"/>
  <c r="T6844" i="6" s="1"/>
  <c r="V6844" i="6" s="1"/>
  <c r="U6844" i="6" s="1"/>
  <c r="S4803" i="6" a="1"/>
  <c r="S4803" i="6" s="1"/>
  <c r="T4803" i="6" s="1"/>
  <c r="V4803" i="6" s="1"/>
  <c r="U4803" i="6" s="1"/>
  <c r="S172" i="6" a="1"/>
  <c r="S172" i="6" s="1"/>
  <c r="T172" i="6" s="1"/>
  <c r="V172" i="6" s="1"/>
  <c r="U172" i="6" s="1"/>
  <c r="S6641" i="6" a="1"/>
  <c r="S6641" i="6" s="1"/>
  <c r="T6641" i="6" s="1"/>
  <c r="V6641" i="6" s="1"/>
  <c r="U6641" i="6" s="1"/>
  <c r="S5409" i="6" a="1"/>
  <c r="S5409" i="6" s="1"/>
  <c r="T5409" i="6" s="1"/>
  <c r="V5409" i="6" s="1"/>
  <c r="U5409" i="6" s="1"/>
  <c r="S7044" i="6" a="1"/>
  <c r="S7044" i="6" s="1"/>
  <c r="T7044" i="6" s="1"/>
  <c r="V7044" i="6" s="1"/>
  <c r="U7044" i="6" s="1"/>
  <c r="S6662" i="6" a="1"/>
  <c r="S6662" i="6" s="1"/>
  <c r="T6662" i="6" s="1"/>
  <c r="V6662" i="6" s="1"/>
  <c r="U6662" i="6" s="1"/>
  <c r="S4115" i="6" a="1"/>
  <c r="S4115" i="6" s="1"/>
  <c r="T4115" i="6" s="1"/>
  <c r="V4115" i="6" s="1"/>
  <c r="U4115" i="6" s="1"/>
  <c r="S2956" i="6" a="1"/>
  <c r="S2956" i="6" s="1"/>
  <c r="T2956" i="6" s="1"/>
  <c r="V2956" i="6" s="1"/>
  <c r="U2956" i="6" s="1"/>
  <c r="S2910" i="6" a="1"/>
  <c r="S2910" i="6" s="1"/>
  <c r="T2910" i="6" s="1"/>
  <c r="V2910" i="6" s="1"/>
  <c r="U2910" i="6" s="1"/>
  <c r="S2123" i="6" a="1"/>
  <c r="S2123" i="6" s="1"/>
  <c r="T2123" i="6" s="1"/>
  <c r="V2123" i="6" s="1"/>
  <c r="U2123" i="6" s="1"/>
  <c r="S5601" i="6" a="1"/>
  <c r="S5601" i="6" s="1"/>
  <c r="T5601" i="6" s="1"/>
  <c r="V5601" i="6" s="1"/>
  <c r="U5601" i="6" s="1"/>
  <c r="S4620" i="6" a="1"/>
  <c r="S4620" i="6" s="1"/>
  <c r="T4620" i="6" s="1"/>
  <c r="V4620" i="6" s="1"/>
  <c r="U4620" i="6" s="1"/>
  <c r="S3941" i="6" a="1"/>
  <c r="S3941" i="6" s="1"/>
  <c r="T3941" i="6" s="1"/>
  <c r="V3941" i="6" s="1"/>
  <c r="U3941" i="6" s="1"/>
  <c r="S273" i="6" a="1"/>
  <c r="S273" i="6" s="1"/>
  <c r="T273" i="6" s="1"/>
  <c r="V273" i="6" s="1"/>
  <c r="U273" i="6" s="1"/>
  <c r="S968" i="6" a="1"/>
  <c r="S968" i="6" s="1"/>
  <c r="T968" i="6" s="1"/>
  <c r="V968" i="6" s="1"/>
  <c r="U968" i="6" s="1"/>
  <c r="S2710" i="6" a="1"/>
  <c r="S2710" i="6" s="1"/>
  <c r="T2710" i="6" s="1"/>
  <c r="V2710" i="6" s="1"/>
  <c r="U2710" i="6" s="1"/>
  <c r="S4672" i="6" a="1"/>
  <c r="S4672" i="6" s="1"/>
  <c r="T4672" i="6" s="1"/>
  <c r="V4672" i="6" s="1"/>
  <c r="U4672" i="6" s="1"/>
  <c r="S5316" i="6" a="1"/>
  <c r="S5316" i="6" s="1"/>
  <c r="T5316" i="6" s="1"/>
  <c r="V5316" i="6" s="1"/>
  <c r="U5316" i="6" s="1"/>
  <c r="S5629" i="6" a="1"/>
  <c r="S5629" i="6" s="1"/>
  <c r="T5629" i="6" s="1"/>
  <c r="V5629" i="6" s="1"/>
  <c r="U5629" i="6" s="1"/>
  <c r="S3385" i="6" a="1"/>
  <c r="S3385" i="6" s="1"/>
  <c r="T3385" i="6" s="1"/>
  <c r="V3385" i="6" s="1"/>
  <c r="U3385" i="6" s="1"/>
  <c r="S2508" i="6" a="1"/>
  <c r="S2508" i="6" s="1"/>
  <c r="T2508" i="6" s="1"/>
  <c r="V2508" i="6" s="1"/>
  <c r="U2508" i="6" s="1"/>
  <c r="S3141" i="6" a="1"/>
  <c r="S3141" i="6" s="1"/>
  <c r="T3141" i="6" s="1"/>
  <c r="V3141" i="6" s="1"/>
  <c r="U3141" i="6" s="1"/>
  <c r="S3112" i="6" a="1"/>
  <c r="S3112" i="6" s="1"/>
  <c r="T3112" i="6" s="1"/>
  <c r="V3112" i="6" s="1"/>
  <c r="U3112" i="6" s="1"/>
  <c r="S6125" i="6" a="1"/>
  <c r="S6125" i="6" s="1"/>
  <c r="T6125" i="6" s="1"/>
  <c r="V6125" i="6" s="1"/>
  <c r="U6125" i="6" s="1"/>
  <c r="S2188" i="6" a="1"/>
  <c r="S2188" i="6" s="1"/>
  <c r="T2188" i="6" s="1"/>
  <c r="V2188" i="6" s="1"/>
  <c r="U2188" i="6" s="1"/>
  <c r="S6895" i="6" a="1"/>
  <c r="S6895" i="6" s="1"/>
  <c r="T6895" i="6" s="1"/>
  <c r="V6895" i="6" s="1"/>
  <c r="U6895" i="6" s="1"/>
  <c r="S5774" i="6" a="1"/>
  <c r="S5774" i="6" s="1"/>
  <c r="T5774" i="6" s="1"/>
  <c r="V5774" i="6" s="1"/>
  <c r="U5774" i="6" s="1"/>
  <c r="S371" i="6" a="1"/>
  <c r="S371" i="6" s="1"/>
  <c r="T371" i="6" s="1"/>
  <c r="V371" i="6" s="1"/>
  <c r="U371" i="6" s="1"/>
  <c r="S1010" i="6" a="1"/>
  <c r="S1010" i="6" s="1"/>
  <c r="T1010" i="6" s="1"/>
  <c r="V1010" i="6" s="1"/>
  <c r="U1010" i="6" s="1"/>
  <c r="S2733" i="6" a="1"/>
  <c r="S2733" i="6" s="1"/>
  <c r="T2733" i="6" s="1"/>
  <c r="V2733" i="6" s="1"/>
  <c r="U2733" i="6" s="1"/>
  <c r="S1250" i="6" a="1"/>
  <c r="S1250" i="6" s="1"/>
  <c r="T1250" i="6" s="1"/>
  <c r="V1250" i="6" s="1"/>
  <c r="U1250" i="6" s="1"/>
  <c r="S4770" i="6" a="1"/>
  <c r="S4770" i="6" s="1"/>
  <c r="T4770" i="6" s="1"/>
  <c r="V4770" i="6" s="1"/>
  <c r="U4770" i="6" s="1"/>
  <c r="S776" i="6" a="1"/>
  <c r="S776" i="6" s="1"/>
  <c r="T776" i="6" s="1"/>
  <c r="V776" i="6" s="1"/>
  <c r="U776" i="6" s="1"/>
  <c r="S6040" i="6" a="1"/>
  <c r="S6040" i="6" s="1"/>
  <c r="T6040" i="6" s="1"/>
  <c r="V6040" i="6" s="1"/>
  <c r="U6040" i="6" s="1"/>
  <c r="S2451" i="6" a="1"/>
  <c r="S2451" i="6" s="1"/>
  <c r="T2451" i="6" s="1"/>
  <c r="V2451" i="6" s="1"/>
  <c r="U2451" i="6" s="1"/>
  <c r="S5213" i="6" a="1"/>
  <c r="S5213" i="6" s="1"/>
  <c r="T5213" i="6" s="1"/>
  <c r="V5213" i="6" s="1"/>
  <c r="U5213" i="6" s="1"/>
  <c r="S5220" i="6" a="1"/>
  <c r="S5220" i="6" s="1"/>
  <c r="T5220" i="6" s="1"/>
  <c r="V5220" i="6" s="1"/>
  <c r="U5220" i="6" s="1"/>
  <c r="S5626" i="6" a="1"/>
  <c r="S5626" i="6" s="1"/>
  <c r="T5626" i="6" s="1"/>
  <c r="V5626" i="6" s="1"/>
  <c r="U5626" i="6" s="1"/>
  <c r="S4919" i="6" a="1"/>
  <c r="S4919" i="6" s="1"/>
  <c r="T4919" i="6" s="1"/>
  <c r="V4919" i="6" s="1"/>
  <c r="U4919" i="6" s="1"/>
  <c r="S2131" i="6" a="1"/>
  <c r="S2131" i="6" s="1"/>
  <c r="T2131" i="6" s="1"/>
  <c r="V2131" i="6" s="1"/>
  <c r="U2131" i="6" s="1"/>
  <c r="S5072" i="6" a="1"/>
  <c r="S5072" i="6" s="1"/>
  <c r="T5072" i="6" s="1"/>
  <c r="V5072" i="6" s="1"/>
  <c r="U5072" i="6" s="1"/>
  <c r="S5079" i="6" a="1"/>
  <c r="S5079" i="6" s="1"/>
  <c r="T5079" i="6" s="1"/>
  <c r="V5079" i="6" s="1"/>
  <c r="U5079" i="6" s="1"/>
  <c r="S5379" i="6" a="1"/>
  <c r="S5379" i="6" s="1"/>
  <c r="T5379" i="6" s="1"/>
  <c r="V5379" i="6" s="1"/>
  <c r="U5379" i="6" s="1"/>
  <c r="S310" i="6" a="1"/>
  <c r="S310" i="6" s="1"/>
  <c r="T310" i="6" s="1"/>
  <c r="V310" i="6" s="1"/>
  <c r="U310" i="6" s="1"/>
  <c r="S833" i="6" a="1"/>
  <c r="S833" i="6" s="1"/>
  <c r="T833" i="6" s="1"/>
  <c r="V833" i="6" s="1"/>
  <c r="U833" i="6" s="1"/>
  <c r="S2499" i="6" a="1"/>
  <c r="S2499" i="6" s="1"/>
  <c r="T2499" i="6" s="1"/>
  <c r="V2499" i="6" s="1"/>
  <c r="U2499" i="6" s="1"/>
  <c r="S1600" i="6" a="1"/>
  <c r="S1600" i="6" s="1"/>
  <c r="T1600" i="6" s="1"/>
  <c r="V1600" i="6" s="1"/>
  <c r="U1600" i="6" s="1"/>
  <c r="S4804" i="6" a="1"/>
  <c r="S4804" i="6" s="1"/>
  <c r="T4804" i="6" s="1"/>
  <c r="V4804" i="6" s="1"/>
  <c r="U4804" i="6" s="1"/>
  <c r="S6786" i="6" a="1"/>
  <c r="S6786" i="6" s="1"/>
  <c r="T6786" i="6" s="1"/>
  <c r="V6786" i="6" s="1"/>
  <c r="U6786" i="6" s="1"/>
  <c r="S4928" i="6" a="1"/>
  <c r="S4928" i="6" s="1"/>
  <c r="T4928" i="6" s="1"/>
  <c r="V4928" i="6" s="1"/>
  <c r="U4928" i="6" s="1"/>
  <c r="S2302" i="6" a="1"/>
  <c r="S2302" i="6" s="1"/>
  <c r="T2302" i="6" s="1"/>
  <c r="V2302" i="6" s="1"/>
  <c r="U2302" i="6" s="1"/>
  <c r="S2729" i="6" a="1"/>
  <c r="S2729" i="6" s="1"/>
  <c r="T2729" i="6" s="1"/>
  <c r="V2729" i="6" s="1"/>
  <c r="U2729" i="6" s="1"/>
  <c r="S986" i="6" a="1"/>
  <c r="S986" i="6" s="1"/>
  <c r="T986" i="6" s="1"/>
  <c r="V986" i="6" s="1"/>
  <c r="U986" i="6" s="1"/>
  <c r="S2967" i="6" a="1"/>
  <c r="S2967" i="6" s="1"/>
  <c r="T2967" i="6" s="1"/>
  <c r="V2967" i="6" s="1"/>
  <c r="U2967" i="6" s="1"/>
  <c r="S4717" i="6" a="1"/>
  <c r="S4717" i="6" s="1"/>
  <c r="T4717" i="6" s="1"/>
  <c r="V4717" i="6" s="1"/>
  <c r="U4717" i="6" s="1"/>
  <c r="S2303" i="6" a="1"/>
  <c r="S2303" i="6" s="1"/>
  <c r="T2303" i="6" s="1"/>
  <c r="V2303" i="6" s="1"/>
  <c r="U2303" i="6" s="1"/>
  <c r="S6942" i="6" a="1"/>
  <c r="S6942" i="6" s="1"/>
  <c r="T6942" i="6" s="1"/>
  <c r="V6942" i="6" s="1"/>
  <c r="U6942" i="6" s="1"/>
  <c r="S5068" i="6" a="1"/>
  <c r="S5068" i="6" s="1"/>
  <c r="T5068" i="6" s="1"/>
  <c r="V5068" i="6" s="1"/>
  <c r="U5068" i="6" s="1"/>
  <c r="S3638" i="6" a="1"/>
  <c r="S3638" i="6" s="1"/>
  <c r="T3638" i="6" s="1"/>
  <c r="V3638" i="6" s="1"/>
  <c r="U3638" i="6" s="1"/>
  <c r="S6049" i="6" a="1"/>
  <c r="S6049" i="6" s="1"/>
  <c r="T6049" i="6" s="1"/>
  <c r="V6049" i="6" s="1"/>
  <c r="U6049" i="6" s="1"/>
  <c r="S1374" i="6" a="1"/>
  <c r="S1374" i="6" s="1"/>
  <c r="T1374" i="6" s="1"/>
  <c r="V1374" i="6" s="1"/>
  <c r="U1374" i="6" s="1"/>
  <c r="S5495" i="6" a="1"/>
  <c r="S5495" i="6" s="1"/>
  <c r="T5495" i="6" s="1"/>
  <c r="V5495" i="6" s="1"/>
  <c r="U5495" i="6" s="1"/>
  <c r="S3829" i="6" a="1"/>
  <c r="S3829" i="6" s="1"/>
  <c r="T3829" i="6" s="1"/>
  <c r="V3829" i="6" s="1"/>
  <c r="U3829" i="6" s="1"/>
  <c r="S4742" i="6" a="1"/>
  <c r="S4742" i="6" s="1"/>
  <c r="T4742" i="6" s="1"/>
  <c r="V4742" i="6" s="1"/>
  <c r="U4742" i="6" s="1"/>
  <c r="S1702" i="6" a="1"/>
  <c r="S1702" i="6" s="1"/>
  <c r="T1702" i="6" s="1"/>
  <c r="V1702" i="6" s="1"/>
  <c r="U1702" i="6" s="1"/>
  <c r="S5526" i="6" a="1"/>
  <c r="S5526" i="6" s="1"/>
  <c r="T5526" i="6" s="1"/>
  <c r="V5526" i="6" s="1"/>
  <c r="U5526" i="6" s="1"/>
  <c r="S5857" i="6" a="1"/>
  <c r="S5857" i="6" s="1"/>
  <c r="T5857" i="6" s="1"/>
  <c r="V5857" i="6" s="1"/>
  <c r="U5857" i="6" s="1"/>
  <c r="S2341" i="6" a="1"/>
  <c r="S2341" i="6" s="1"/>
  <c r="T2341" i="6" s="1"/>
  <c r="V2341" i="6" s="1"/>
  <c r="U2341" i="6" s="1"/>
  <c r="S1569" i="6" a="1"/>
  <c r="S1569" i="6" s="1"/>
  <c r="T1569" i="6" s="1"/>
  <c r="V1569" i="6" s="1"/>
  <c r="U1569" i="6" s="1"/>
  <c r="S5741" i="6" a="1"/>
  <c r="S5741" i="6" s="1"/>
  <c r="T5741" i="6" s="1"/>
  <c r="V5741" i="6" s="1"/>
  <c r="U5741" i="6" s="1"/>
  <c r="S1041" i="6" a="1"/>
  <c r="S1041" i="6" s="1"/>
  <c r="T1041" i="6" s="1"/>
  <c r="V1041" i="6" s="1"/>
  <c r="U1041" i="6" s="1"/>
  <c r="S3059" i="6" a="1"/>
  <c r="S3059" i="6" s="1"/>
  <c r="T3059" i="6" s="1"/>
  <c r="V3059" i="6" s="1"/>
  <c r="U3059" i="6" s="1"/>
  <c r="S1581" i="6" a="1"/>
  <c r="S1581" i="6" s="1"/>
  <c r="T1581" i="6" s="1"/>
  <c r="V1581" i="6" s="1"/>
  <c r="U1581" i="6" s="1"/>
  <c r="S5205" i="6" a="1"/>
  <c r="S5205" i="6" s="1"/>
  <c r="T5205" i="6" s="1"/>
  <c r="V5205" i="6" s="1"/>
  <c r="U5205" i="6" s="1"/>
  <c r="S4778" i="6" a="1"/>
  <c r="S4778" i="6" s="1"/>
  <c r="T4778" i="6" s="1"/>
  <c r="V4778" i="6" s="1"/>
  <c r="U4778" i="6" s="1"/>
  <c r="S136" i="6" a="1"/>
  <c r="S136" i="6" s="1"/>
  <c r="T136" i="6" s="1"/>
  <c r="V136" i="6" s="1"/>
  <c r="U136" i="6" s="1"/>
  <c r="S4730" i="6" a="1"/>
  <c r="S4730" i="6" s="1"/>
  <c r="T4730" i="6" s="1"/>
  <c r="V4730" i="6" s="1"/>
  <c r="U4730" i="6" s="1"/>
  <c r="S5630" i="6" a="1"/>
  <c r="S5630" i="6" s="1"/>
  <c r="T5630" i="6" s="1"/>
  <c r="V5630" i="6" s="1"/>
  <c r="U5630" i="6" s="1"/>
  <c r="S2359" i="6" a="1"/>
  <c r="S2359" i="6" s="1"/>
  <c r="T2359" i="6" s="1"/>
  <c r="V2359" i="6" s="1"/>
  <c r="U2359" i="6" s="1"/>
  <c r="S3316" i="6" a="1"/>
  <c r="S3316" i="6" s="1"/>
  <c r="T3316" i="6" s="1"/>
  <c r="V3316" i="6" s="1"/>
  <c r="U3316" i="6" s="1"/>
  <c r="S6535" i="6" a="1"/>
  <c r="S6535" i="6" s="1"/>
  <c r="T6535" i="6" s="1"/>
  <c r="V6535" i="6" s="1"/>
  <c r="U6535" i="6" s="1"/>
  <c r="S3341" i="6" a="1"/>
  <c r="S3341" i="6" s="1"/>
  <c r="T3341" i="6" s="1"/>
  <c r="V3341" i="6" s="1"/>
  <c r="U3341" i="6" s="1"/>
  <c r="S6955" i="6" a="1"/>
  <c r="S6955" i="6" s="1"/>
  <c r="T6955" i="6" s="1"/>
  <c r="V6955" i="6" s="1"/>
  <c r="U6955" i="6" s="1"/>
  <c r="S4341" i="6" a="1"/>
  <c r="S4341" i="6" s="1"/>
  <c r="T4341" i="6" s="1"/>
  <c r="V4341" i="6" s="1"/>
  <c r="U4341" i="6" s="1"/>
  <c r="S3715" i="6" a="1"/>
  <c r="S3715" i="6" s="1"/>
  <c r="T3715" i="6" s="1"/>
  <c r="V3715" i="6" s="1"/>
  <c r="U3715" i="6" s="1"/>
  <c r="S3097" i="6" a="1"/>
  <c r="S3097" i="6" s="1"/>
  <c r="T3097" i="6" s="1"/>
  <c r="V3097" i="6" s="1"/>
  <c r="U3097" i="6" s="1"/>
  <c r="S4158" i="6" a="1"/>
  <c r="S4158" i="6" s="1"/>
  <c r="T4158" i="6" s="1"/>
  <c r="V4158" i="6" s="1"/>
  <c r="U4158" i="6" s="1"/>
  <c r="S100" i="6" a="1"/>
  <c r="S100" i="6" s="1"/>
  <c r="T100" i="6" s="1"/>
  <c r="V100" i="6" s="1"/>
  <c r="U100" i="6" s="1"/>
  <c r="S1800" i="6" a="1"/>
  <c r="S1800" i="6" s="1"/>
  <c r="T1800" i="6" s="1"/>
  <c r="V1800" i="6" s="1"/>
  <c r="U1800" i="6" s="1"/>
  <c r="S1860" i="6" a="1"/>
  <c r="S1860" i="6" s="1"/>
  <c r="T1860" i="6" s="1"/>
  <c r="V1860" i="6" s="1"/>
  <c r="U1860" i="6" s="1"/>
  <c r="S6606" i="6" a="1"/>
  <c r="S6606" i="6" s="1"/>
  <c r="T6606" i="6" s="1"/>
  <c r="S184" i="6" a="1"/>
  <c r="S184" i="6" s="1"/>
  <c r="T184" i="6" s="1"/>
  <c r="V184" i="6" s="1"/>
  <c r="U184" i="6" s="1"/>
  <c r="S7087" i="6" a="1"/>
  <c r="S7087" i="6" s="1"/>
  <c r="T7087" i="6" s="1"/>
  <c r="V7087" i="6" s="1"/>
  <c r="U7087" i="6" s="1"/>
  <c r="S5712" i="6" a="1"/>
  <c r="S5712" i="6" s="1"/>
  <c r="T5712" i="6" s="1"/>
  <c r="V5712" i="6" s="1"/>
  <c r="U5712" i="6" s="1"/>
  <c r="S3621" i="6" a="1"/>
  <c r="S3621" i="6" s="1"/>
  <c r="T3621" i="6" s="1"/>
  <c r="S1055" i="6" a="1"/>
  <c r="S1055" i="6" s="1"/>
  <c r="T1055" i="6" s="1"/>
  <c r="V1055" i="6" s="1"/>
  <c r="U1055" i="6" s="1"/>
  <c r="S5223" i="6" a="1"/>
  <c r="S5223" i="6" s="1"/>
  <c r="T5223" i="6" s="1"/>
  <c r="V5223" i="6" s="1"/>
  <c r="U5223" i="6" s="1"/>
  <c r="S4980" i="6" a="1"/>
  <c r="S4980" i="6" s="1"/>
  <c r="T4980" i="6" s="1"/>
  <c r="V4980" i="6" s="1"/>
  <c r="U4980" i="6" s="1"/>
  <c r="S5785" i="6" a="1"/>
  <c r="S5785" i="6" s="1"/>
  <c r="T5785" i="6" s="1"/>
  <c r="V5785" i="6" s="1"/>
  <c r="U5785" i="6" s="1"/>
  <c r="S5769" i="6" a="1"/>
  <c r="S5769" i="6" s="1"/>
  <c r="T5769" i="6" s="1"/>
  <c r="V5769" i="6" s="1"/>
  <c r="U5769" i="6" s="1"/>
  <c r="S5147" i="6" a="1"/>
  <c r="S5147" i="6" s="1"/>
  <c r="T5147" i="6" s="1"/>
  <c r="V5147" i="6" s="1"/>
  <c r="U5147" i="6" s="1"/>
  <c r="S1568" i="6" a="1"/>
  <c r="S1568" i="6" s="1"/>
  <c r="T1568" i="6" s="1"/>
  <c r="V1568" i="6" s="1"/>
  <c r="U1568" i="6" s="1"/>
  <c r="S6755" i="6" a="1"/>
  <c r="S6755" i="6" s="1"/>
  <c r="T6755" i="6" s="1"/>
  <c r="V6755" i="6" s="1"/>
  <c r="U6755" i="6" s="1"/>
  <c r="S5073" i="6" a="1"/>
  <c r="S5073" i="6" s="1"/>
  <c r="T5073" i="6" s="1"/>
  <c r="V5073" i="6" s="1"/>
  <c r="U5073" i="6" s="1"/>
  <c r="S6138" i="6" a="1"/>
  <c r="S6138" i="6" s="1"/>
  <c r="T6138" i="6" s="1"/>
  <c r="V6138" i="6" s="1"/>
  <c r="U6138" i="6" s="1"/>
  <c r="S5351" i="6" a="1"/>
  <c r="S5351" i="6" s="1"/>
  <c r="T5351" i="6" s="1"/>
  <c r="V5351" i="6" s="1"/>
  <c r="U5351" i="6" s="1"/>
  <c r="S1950" i="6" a="1"/>
  <c r="S1950" i="6" s="1"/>
  <c r="T1950" i="6" s="1"/>
  <c r="V1950" i="6" s="1"/>
  <c r="U1950" i="6" s="1"/>
  <c r="S2318" i="6" a="1"/>
  <c r="S2318" i="6" s="1"/>
  <c r="T2318" i="6" s="1"/>
  <c r="V2318" i="6" s="1"/>
  <c r="U2318" i="6" s="1"/>
  <c r="S2272" i="6" a="1"/>
  <c r="S2272" i="6" s="1"/>
  <c r="T2272" i="6" s="1"/>
  <c r="V2272" i="6" s="1"/>
  <c r="U2272" i="6" s="1"/>
  <c r="S143" i="6" a="1"/>
  <c r="S143" i="6" s="1"/>
  <c r="T143" i="6" s="1"/>
  <c r="V143" i="6" s="1"/>
  <c r="U143" i="6" s="1"/>
  <c r="S6716" i="6" a="1"/>
  <c r="S6716" i="6" s="1"/>
  <c r="T6716" i="6" s="1"/>
  <c r="V6716" i="6" s="1"/>
  <c r="U6716" i="6" s="1"/>
  <c r="S2978" i="6" a="1"/>
  <c r="S2978" i="6" s="1"/>
  <c r="T2978" i="6" s="1"/>
  <c r="V2978" i="6" s="1"/>
  <c r="U2978" i="6" s="1"/>
  <c r="S5562" i="6" a="1"/>
  <c r="S5562" i="6" s="1"/>
  <c r="T5562" i="6" s="1"/>
  <c r="V5562" i="6" s="1"/>
  <c r="U5562" i="6" s="1"/>
  <c r="S6461" i="6" a="1"/>
  <c r="S6461" i="6" s="1"/>
  <c r="T6461" i="6" s="1"/>
  <c r="V6461" i="6" s="1"/>
  <c r="U6461" i="6" s="1"/>
  <c r="S2381" i="6" a="1"/>
  <c r="S2381" i="6" s="1"/>
  <c r="T2381" i="6" s="1"/>
  <c r="V2381" i="6" s="1"/>
  <c r="U2381" i="6" s="1"/>
  <c r="S6006" i="6" a="1"/>
  <c r="S6006" i="6" s="1"/>
  <c r="T6006" i="6" s="1"/>
  <c r="V6006" i="6" s="1"/>
  <c r="U6006" i="6" s="1"/>
  <c r="S81" i="6" a="1"/>
  <c r="S81" i="6" s="1"/>
  <c r="T81" i="6" s="1"/>
  <c r="V81" i="6" s="1"/>
  <c r="U81" i="6" s="1"/>
  <c r="S258" i="6" a="1"/>
  <c r="S258" i="6" s="1"/>
  <c r="T258" i="6" s="1"/>
  <c r="V258" i="6" s="1"/>
  <c r="U258" i="6" s="1"/>
  <c r="S3395" i="6" a="1"/>
  <c r="S3395" i="6" s="1"/>
  <c r="T3395" i="6" s="1"/>
  <c r="V3395" i="6" s="1"/>
  <c r="U3395" i="6" s="1"/>
  <c r="S6946" i="6" a="1"/>
  <c r="S6946" i="6" s="1"/>
  <c r="T6946" i="6" s="1"/>
  <c r="V6946" i="6" s="1"/>
  <c r="U6946" i="6" s="1"/>
  <c r="S5853" i="6" a="1"/>
  <c r="S5853" i="6" s="1"/>
  <c r="T5853" i="6" s="1"/>
  <c r="V5853" i="6" s="1"/>
  <c r="U5853" i="6" s="1"/>
  <c r="S2387" i="6" a="1"/>
  <c r="S2387" i="6" s="1"/>
  <c r="T2387" i="6" s="1"/>
  <c r="V2387" i="6" s="1"/>
  <c r="U2387" i="6" s="1"/>
  <c r="S2124" i="6" a="1"/>
  <c r="S2124" i="6" s="1"/>
  <c r="T2124" i="6" s="1"/>
  <c r="V2124" i="6" s="1"/>
  <c r="U2124" i="6" s="1"/>
  <c r="S153" i="6" a="1"/>
  <c r="S153" i="6" s="1"/>
  <c r="T153" i="6" s="1"/>
  <c r="V153" i="6" s="1"/>
  <c r="U153" i="6" s="1"/>
  <c r="S1348" i="6" a="1"/>
  <c r="S1348" i="6" s="1"/>
  <c r="T1348" i="6" s="1"/>
  <c r="V1348" i="6" s="1"/>
  <c r="U1348" i="6" s="1"/>
  <c r="S2875" i="6" a="1"/>
  <c r="S2875" i="6" s="1"/>
  <c r="T2875" i="6" s="1"/>
  <c r="V2875" i="6" s="1"/>
  <c r="U2875" i="6" s="1"/>
  <c r="S1252" i="6" a="1"/>
  <c r="S1252" i="6" s="1"/>
  <c r="T1252" i="6" s="1"/>
  <c r="V1252" i="6" s="1"/>
  <c r="U1252" i="6" s="1"/>
  <c r="S4656" i="6" a="1"/>
  <c r="S4656" i="6" s="1"/>
  <c r="T4656" i="6" s="1"/>
  <c r="V4656" i="6" s="1"/>
  <c r="U4656" i="6" s="1"/>
  <c r="S3433" i="6" a="1"/>
  <c r="S3433" i="6" s="1"/>
  <c r="T3433" i="6" s="1"/>
  <c r="V3433" i="6" s="1"/>
  <c r="U3433" i="6" s="1"/>
  <c r="S6506" i="6" a="1"/>
  <c r="S6506" i="6" s="1"/>
  <c r="T6506" i="6" s="1"/>
  <c r="V6506" i="6" s="1"/>
  <c r="U6506" i="6" s="1"/>
  <c r="S4987" i="6" a="1"/>
  <c r="S4987" i="6" s="1"/>
  <c r="T4987" i="6" s="1"/>
  <c r="V4987" i="6" s="1"/>
  <c r="U4987" i="6" s="1"/>
  <c r="S6137" i="6" a="1"/>
  <c r="S6137" i="6" s="1"/>
  <c r="T6137" i="6" s="1"/>
  <c r="V6137" i="6" s="1"/>
  <c r="U6137" i="6" s="1"/>
  <c r="S1466" i="6" a="1"/>
  <c r="S1466" i="6" s="1"/>
  <c r="T1466" i="6" s="1"/>
  <c r="V1466" i="6" s="1"/>
  <c r="U1466" i="6" s="1"/>
  <c r="S2315" i="6" a="1"/>
  <c r="S2315" i="6" s="1"/>
  <c r="T2315" i="6" s="1"/>
  <c r="V2315" i="6" s="1"/>
  <c r="U2315" i="6" s="1"/>
  <c r="S4771" i="6" a="1"/>
  <c r="S4771" i="6" s="1"/>
  <c r="T4771" i="6" s="1"/>
  <c r="V4771" i="6" s="1"/>
  <c r="U4771" i="6" s="1"/>
  <c r="S1701" i="6" a="1"/>
  <c r="S1701" i="6" s="1"/>
  <c r="T1701" i="6" s="1"/>
  <c r="V1701" i="6" s="1"/>
  <c r="U1701" i="6" s="1"/>
  <c r="S4978" i="6" a="1"/>
  <c r="S4978" i="6" s="1"/>
  <c r="T4978" i="6" s="1"/>
  <c r="V4978" i="6" s="1"/>
  <c r="U4978" i="6" s="1"/>
  <c r="S3620" i="6" a="1"/>
  <c r="S3620" i="6" s="1"/>
  <c r="T3620" i="6" s="1"/>
  <c r="V3620" i="6" s="1"/>
  <c r="U3620" i="6" s="1"/>
  <c r="S5554" i="6" a="1"/>
  <c r="S5554" i="6" s="1"/>
  <c r="T5554" i="6" s="1"/>
  <c r="V5554" i="6" s="1"/>
  <c r="U5554" i="6" s="1"/>
  <c r="S4752" i="6" a="1"/>
  <c r="S4752" i="6" s="1"/>
  <c r="T4752" i="6" s="1"/>
  <c r="V4752" i="6" s="1"/>
  <c r="U4752" i="6" s="1"/>
  <c r="S2448" i="6" a="1"/>
  <c r="S2448" i="6" s="1"/>
  <c r="T2448" i="6" s="1"/>
  <c r="V2448" i="6" s="1"/>
  <c r="U2448" i="6" s="1"/>
  <c r="S5315" i="6" a="1"/>
  <c r="S5315" i="6" s="1"/>
  <c r="T5315" i="6" s="1"/>
  <c r="V5315" i="6" s="1"/>
  <c r="U5315" i="6" s="1"/>
  <c r="S2122" i="6" a="1"/>
  <c r="S2122" i="6" s="1"/>
  <c r="T2122" i="6" s="1"/>
  <c r="V2122" i="6" s="1"/>
  <c r="U2122" i="6" s="1"/>
  <c r="S6030" i="6" a="1"/>
  <c r="S6030" i="6" s="1"/>
  <c r="T6030" i="6" s="1"/>
  <c r="V6030" i="6" s="1"/>
  <c r="U6030" i="6" s="1"/>
  <c r="S2226" i="6" a="1"/>
  <c r="S2226" i="6" s="1"/>
  <c r="T2226" i="6" s="1"/>
  <c r="V2226" i="6" s="1"/>
  <c r="U2226" i="6" s="1"/>
  <c r="S2154" i="6" a="1"/>
  <c r="S2154" i="6" s="1"/>
  <c r="T2154" i="6" s="1"/>
  <c r="V2154" i="6" s="1"/>
  <c r="U2154" i="6" s="1"/>
  <c r="S3534" i="6" a="1"/>
  <c r="S3534" i="6" s="1"/>
  <c r="T3534" i="6" s="1"/>
  <c r="V3534" i="6" s="1"/>
  <c r="U3534" i="6" s="1"/>
  <c r="S2287" i="6" a="1"/>
  <c r="S2287" i="6" s="1"/>
  <c r="T2287" i="6" s="1"/>
  <c r="V2287" i="6" s="1"/>
  <c r="U2287" i="6" s="1"/>
  <c r="S5541" i="6" a="1"/>
  <c r="S5541" i="6" s="1"/>
  <c r="T5541" i="6" s="1"/>
  <c r="V5541" i="6" s="1"/>
  <c r="U5541" i="6" s="1"/>
  <c r="S1100" i="6" a="1"/>
  <c r="S1100" i="6" s="1"/>
  <c r="T1100" i="6" s="1"/>
  <c r="V1100" i="6" s="1"/>
  <c r="U1100" i="6" s="1"/>
  <c r="S2768" i="6" a="1"/>
  <c r="S2768" i="6" s="1"/>
  <c r="T2768" i="6" s="1"/>
  <c r="V2768" i="6" s="1"/>
  <c r="U2768" i="6" s="1"/>
  <c r="S1202" i="6" a="1"/>
  <c r="S1202" i="6" s="1"/>
  <c r="T1202" i="6" s="1"/>
  <c r="V1202" i="6" s="1"/>
  <c r="U1202" i="6" s="1"/>
  <c r="S2542" i="6" a="1"/>
  <c r="S2542" i="6" s="1"/>
  <c r="T2542" i="6" s="1"/>
  <c r="V2542" i="6" s="1"/>
  <c r="U2542" i="6" s="1"/>
  <c r="S5493" i="6" a="1"/>
  <c r="S5493" i="6" s="1"/>
  <c r="T5493" i="6" s="1"/>
  <c r="V5493" i="6" s="1"/>
  <c r="U5493" i="6" s="1"/>
  <c r="S293" i="6" a="1"/>
  <c r="S293" i="6" s="1"/>
  <c r="T293" i="6" s="1"/>
  <c r="V293" i="6" s="1"/>
  <c r="U293" i="6" s="1"/>
  <c r="S538" i="6" a="1"/>
  <c r="S538" i="6" s="1"/>
  <c r="T538" i="6" s="1"/>
  <c r="V538" i="6" s="1"/>
  <c r="U538" i="6" s="1"/>
  <c r="S832" i="6" a="1"/>
  <c r="S832" i="6" s="1"/>
  <c r="T832" i="6" s="1"/>
  <c r="S924" i="6" a="1"/>
  <c r="S924" i="6" s="1"/>
  <c r="T924" i="6" s="1"/>
  <c r="V924" i="6" s="1"/>
  <c r="U924" i="6" s="1"/>
  <c r="S2583" i="6" a="1"/>
  <c r="S2583" i="6" s="1"/>
  <c r="T2583" i="6" s="1"/>
  <c r="V2583" i="6" s="1"/>
  <c r="U2583" i="6" s="1"/>
  <c r="S2705" i="6" a="1"/>
  <c r="S2705" i="6" s="1"/>
  <c r="T2705" i="6" s="1"/>
  <c r="V2705" i="6" s="1"/>
  <c r="U2705" i="6" s="1"/>
  <c r="S6916" i="6" a="1"/>
  <c r="S6916" i="6" s="1"/>
  <c r="T6916" i="6" s="1"/>
  <c r="V6916" i="6" s="1"/>
  <c r="U6916" i="6" s="1"/>
  <c r="S804" i="6" a="1"/>
  <c r="S804" i="6" s="1"/>
  <c r="T804" i="6" s="1"/>
  <c r="V804" i="6" s="1"/>
  <c r="U804" i="6" s="1"/>
  <c r="S5267" i="6" a="1"/>
  <c r="S5267" i="6" s="1"/>
  <c r="T5267" i="6" s="1"/>
  <c r="V5267" i="6" s="1"/>
  <c r="U5267" i="6" s="1"/>
  <c r="S5905" i="6" a="1"/>
  <c r="S5905" i="6" s="1"/>
  <c r="T5905" i="6" s="1"/>
  <c r="V5905" i="6" s="1"/>
  <c r="U5905" i="6" s="1"/>
  <c r="S3221" i="6" a="1"/>
  <c r="S3221" i="6" s="1"/>
  <c r="T3221" i="6" s="1"/>
  <c r="V3221" i="6" s="1"/>
  <c r="U3221" i="6" s="1"/>
  <c r="S1349" i="6" a="1"/>
  <c r="S1349" i="6" s="1"/>
  <c r="T1349" i="6" s="1"/>
  <c r="V1349" i="6" s="1"/>
  <c r="U1349" i="6" s="1"/>
  <c r="S2234" i="6" a="1"/>
  <c r="S2234" i="6" s="1"/>
  <c r="T2234" i="6" s="1"/>
  <c r="V2234" i="6" s="1"/>
  <c r="U2234" i="6" s="1"/>
  <c r="S5158" i="6" a="1"/>
  <c r="S5158" i="6" s="1"/>
  <c r="T5158" i="6" s="1"/>
  <c r="V5158" i="6" s="1"/>
  <c r="U5158" i="6" s="1"/>
  <c r="S2921" i="6" a="1"/>
  <c r="S2921" i="6" s="1"/>
  <c r="T2921" i="6" s="1"/>
  <c r="V2921" i="6" s="1"/>
  <c r="U2921" i="6" s="1"/>
  <c r="S699" i="6" a="1"/>
  <c r="S699" i="6" s="1"/>
  <c r="T699" i="6" s="1"/>
  <c r="V699" i="6" s="1"/>
  <c r="U699" i="6" s="1"/>
  <c r="S5109" i="6" a="1"/>
  <c r="S5109" i="6" s="1"/>
  <c r="T5109" i="6" s="1"/>
  <c r="V5109" i="6" s="1"/>
  <c r="U5109" i="6" s="1"/>
  <c r="S1725" i="6" a="1"/>
  <c r="S1725" i="6" s="1"/>
  <c r="T1725" i="6" s="1"/>
  <c r="V1725" i="6" s="1"/>
  <c r="U1725" i="6" s="1"/>
  <c r="S6922" i="6" a="1"/>
  <c r="S6922" i="6" s="1"/>
  <c r="T6922" i="6" s="1"/>
  <c r="V6922" i="6" s="1"/>
  <c r="U6922" i="6" s="1"/>
  <c r="S4810" i="6" a="1"/>
  <c r="S4810" i="6" s="1"/>
  <c r="T4810" i="6" s="1"/>
  <c r="V4810" i="6" s="1"/>
  <c r="U4810" i="6" s="1"/>
  <c r="S891" i="6" a="1"/>
  <c r="S891" i="6" s="1"/>
  <c r="T891" i="6" s="1"/>
  <c r="V891" i="6" s="1"/>
  <c r="U891" i="6" s="1"/>
  <c r="S5726" i="6" a="1"/>
  <c r="S5726" i="6" s="1"/>
  <c r="T5726" i="6" s="1"/>
  <c r="V5726" i="6" s="1"/>
  <c r="U5726" i="6" s="1"/>
  <c r="S6887" i="6" a="1"/>
  <c r="S6887" i="6" s="1"/>
  <c r="T6887" i="6" s="1"/>
  <c r="V6887" i="6" s="1"/>
  <c r="U6887" i="6" s="1"/>
  <c r="S3184" i="6" a="1"/>
  <c r="S3184" i="6" s="1"/>
  <c r="T3184" i="6" s="1"/>
  <c r="V3184" i="6" s="1"/>
  <c r="U3184" i="6" s="1"/>
  <c r="S6926" i="6" a="1"/>
  <c r="S6926" i="6" s="1"/>
  <c r="T6926" i="6" s="1"/>
  <c r="V6926" i="6" s="1"/>
  <c r="U6926" i="6" s="1"/>
  <c r="S2204" i="6" a="1"/>
  <c r="S2204" i="6" s="1"/>
  <c r="T2204" i="6" s="1"/>
  <c r="V2204" i="6" s="1"/>
  <c r="U2204" i="6" s="1"/>
  <c r="S1065" i="6" a="1"/>
  <c r="S1065" i="6" s="1"/>
  <c r="T1065" i="6" s="1"/>
  <c r="V1065" i="6" s="1"/>
  <c r="U1065" i="6" s="1"/>
  <c r="S1000" i="6" a="1"/>
  <c r="S1000" i="6" s="1"/>
  <c r="T1000" i="6" s="1"/>
  <c r="V1000" i="6" s="1"/>
  <c r="U1000" i="6" s="1"/>
  <c r="S4954" i="6" a="1"/>
  <c r="S4954" i="6" s="1"/>
  <c r="T4954" i="6" s="1"/>
  <c r="V4954" i="6" s="1"/>
  <c r="U4954" i="6" s="1"/>
  <c r="S1360" i="6" a="1"/>
  <c r="S1360" i="6" s="1"/>
  <c r="T1360" i="6" s="1"/>
  <c r="V1360" i="6" s="1"/>
  <c r="U1360" i="6" s="1"/>
  <c r="S5140" i="6" a="1"/>
  <c r="S5140" i="6" s="1"/>
  <c r="T5140" i="6" s="1"/>
  <c r="V5140" i="6" s="1"/>
  <c r="U5140" i="6" s="1"/>
  <c r="S587" i="6" a="1"/>
  <c r="S587" i="6" s="1"/>
  <c r="T587" i="6" s="1"/>
  <c r="S3176" i="6" a="1"/>
  <c r="S3176" i="6" s="1"/>
  <c r="T3176" i="6" s="1"/>
  <c r="V3176" i="6" s="1"/>
  <c r="U3176" i="6" s="1"/>
  <c r="S4942" i="6" a="1"/>
  <c r="S4942" i="6" s="1"/>
  <c r="T4942" i="6" s="1"/>
  <c r="V4942" i="6" s="1"/>
  <c r="U4942" i="6" s="1"/>
  <c r="S1149" i="6" a="1"/>
  <c r="S1149" i="6" s="1"/>
  <c r="T1149" i="6" s="1"/>
  <c r="V1149" i="6" s="1"/>
  <c r="U1149" i="6" s="1"/>
  <c r="S6972" i="6" a="1"/>
  <c r="S6972" i="6" s="1"/>
  <c r="T6972" i="6" s="1"/>
  <c r="V6972" i="6" s="1"/>
  <c r="U6972" i="6" s="1"/>
  <c r="S6580" i="6" a="1"/>
  <c r="S6580" i="6" s="1"/>
  <c r="T6580" i="6" s="1"/>
  <c r="V6580" i="6" s="1"/>
  <c r="U6580" i="6" s="1"/>
  <c r="S1425" i="6" a="1"/>
  <c r="S1425" i="6" s="1"/>
  <c r="T1425" i="6" s="1"/>
  <c r="V1425" i="6" s="1"/>
  <c r="U1425" i="6" s="1"/>
  <c r="S2358" i="6" a="1"/>
  <c r="S2358" i="6" s="1"/>
  <c r="T2358" i="6" s="1"/>
  <c r="V2358" i="6" s="1"/>
  <c r="U2358" i="6" s="1"/>
  <c r="S5360" i="6" a="1"/>
  <c r="S5360" i="6" s="1"/>
  <c r="T5360" i="6" s="1"/>
  <c r="V5360" i="6" s="1"/>
  <c r="U5360" i="6" s="1"/>
  <c r="S2931" i="6" a="1"/>
  <c r="S2931" i="6" s="1"/>
  <c r="T2931" i="6" s="1"/>
  <c r="V2931" i="6" s="1"/>
  <c r="U2931" i="6" s="1"/>
  <c r="S6777" i="6" a="1"/>
  <c r="S6777" i="6" s="1"/>
  <c r="T6777" i="6" s="1"/>
  <c r="V6777" i="6" s="1"/>
  <c r="U6777" i="6" s="1"/>
  <c r="S3340" i="6" a="1"/>
  <c r="S3340" i="6" s="1"/>
  <c r="T3340" i="6" s="1"/>
  <c r="V3340" i="6" s="1"/>
  <c r="U3340" i="6" s="1"/>
  <c r="S3196" i="6" a="1"/>
  <c r="S3196" i="6" s="1"/>
  <c r="T3196" i="6" s="1"/>
  <c r="V3196" i="6" s="1"/>
  <c r="U3196" i="6" s="1"/>
  <c r="S169" i="6" a="1"/>
  <c r="S169" i="6" s="1"/>
  <c r="T169" i="6" s="1"/>
  <c r="V169" i="6" s="1"/>
  <c r="U169" i="6" s="1"/>
  <c r="S4727" i="6" a="1"/>
  <c r="S4727" i="6" s="1"/>
  <c r="T4727" i="6" s="1"/>
  <c r="V4727" i="6" s="1"/>
  <c r="U4727" i="6" s="1"/>
  <c r="S3827" i="6" a="1"/>
  <c r="S3827" i="6" s="1"/>
  <c r="T3827" i="6" s="1"/>
  <c r="V3827" i="6" s="1"/>
  <c r="U3827" i="6" s="1"/>
  <c r="S2496" i="6" a="1"/>
  <c r="S2496" i="6" s="1"/>
  <c r="T2496" i="6" s="1"/>
  <c r="V2496" i="6" s="1"/>
  <c r="U2496" i="6" s="1"/>
  <c r="S5164" i="6" a="1"/>
  <c r="S5164" i="6" s="1"/>
  <c r="T5164" i="6" s="1"/>
  <c r="V5164" i="6" s="1"/>
  <c r="U5164" i="6" s="1"/>
  <c r="S567" i="6" a="1"/>
  <c r="S567" i="6" s="1"/>
  <c r="T567" i="6" s="1"/>
  <c r="V567" i="6" s="1"/>
  <c r="U567" i="6" s="1"/>
  <c r="S5441" i="6" a="1"/>
  <c r="S5441" i="6" s="1"/>
  <c r="T5441" i="6" s="1"/>
  <c r="V5441" i="6" s="1"/>
  <c r="U5441" i="6" s="1"/>
  <c r="S4786" i="6" a="1"/>
  <c r="S4786" i="6" s="1"/>
  <c r="T4786" i="6" s="1"/>
  <c r="V4786" i="6" s="1"/>
  <c r="U4786" i="6" s="1"/>
  <c r="S1043" i="6" a="1"/>
  <c r="S1043" i="6" s="1"/>
  <c r="T1043" i="6" s="1"/>
  <c r="V1043" i="6" s="1"/>
  <c r="U1043" i="6" s="1"/>
  <c r="S560" i="6" a="1"/>
  <c r="S560" i="6" s="1"/>
  <c r="T560" i="6" s="1"/>
  <c r="V560" i="6" s="1"/>
  <c r="U560" i="6" s="1"/>
  <c r="S5854" i="6" a="1"/>
  <c r="S5854" i="6" s="1"/>
  <c r="T5854" i="6" s="1"/>
  <c r="V5854" i="6" s="1"/>
  <c r="U5854" i="6" s="1"/>
  <c r="S1485" i="6" a="1"/>
  <c r="S1485" i="6" s="1"/>
  <c r="T1485" i="6" s="1"/>
  <c r="V1485" i="6" s="1"/>
  <c r="U1485" i="6" s="1"/>
  <c r="S2471" i="6" a="1"/>
  <c r="S2471" i="6" s="1"/>
  <c r="T2471" i="6" s="1"/>
  <c r="V2471" i="6" s="1"/>
  <c r="U2471" i="6" s="1"/>
  <c r="S4903" i="6" a="1"/>
  <c r="S4903" i="6" s="1"/>
  <c r="T4903" i="6" s="1"/>
  <c r="V4903" i="6" s="1"/>
  <c r="U4903" i="6" s="1"/>
  <c r="S1482" i="6" a="1"/>
  <c r="S1482" i="6" s="1"/>
  <c r="T1482" i="6" s="1"/>
  <c r="V1482" i="6" s="1"/>
  <c r="U1482" i="6" s="1"/>
  <c r="S6037" i="6" a="1"/>
  <c r="S6037" i="6" s="1"/>
  <c r="T6037" i="6" s="1"/>
  <c r="V6037" i="6" s="1"/>
  <c r="U6037" i="6" s="1"/>
  <c r="S721" i="6" a="1"/>
  <c r="S721" i="6" s="1"/>
  <c r="T721" i="6" s="1"/>
  <c r="V721" i="6" s="1"/>
  <c r="U721" i="6" s="1"/>
  <c r="S2442" i="6" a="1"/>
  <c r="S2442" i="6" s="1"/>
  <c r="T2442" i="6" s="1"/>
  <c r="V2442" i="6" s="1"/>
  <c r="U2442" i="6" s="1"/>
  <c r="S5991" i="6" a="1"/>
  <c r="S5991" i="6" s="1"/>
  <c r="T5991" i="6" s="1"/>
  <c r="V5991" i="6" s="1"/>
  <c r="U5991" i="6" s="1"/>
  <c r="S6490" i="6" a="1"/>
  <c r="S6490" i="6" s="1"/>
  <c r="T6490" i="6" s="1"/>
  <c r="V6490" i="6" s="1"/>
  <c r="U6490" i="6" s="1"/>
  <c r="S1448" i="6" a="1"/>
  <c r="S1448" i="6" s="1"/>
  <c r="T1448" i="6" s="1"/>
  <c r="V1448" i="6" s="1"/>
  <c r="U1448" i="6" s="1"/>
  <c r="S817" i="6" a="1"/>
  <c r="S817" i="6" s="1"/>
  <c r="T817" i="6" s="1"/>
  <c r="V817" i="6" s="1"/>
  <c r="U817" i="6" s="1"/>
  <c r="S974" i="6" a="1"/>
  <c r="S974" i="6" s="1"/>
  <c r="T974" i="6" s="1"/>
  <c r="V974" i="6" s="1"/>
  <c r="U974" i="6" s="1"/>
  <c r="S3795" i="6" a="1"/>
  <c r="S3795" i="6" s="1"/>
  <c r="T3795" i="6" s="1"/>
  <c r="V3795" i="6" s="1"/>
  <c r="U3795" i="6" s="1"/>
  <c r="S712" i="6" a="1"/>
  <c r="S712" i="6" s="1"/>
  <c r="T712" i="6" s="1"/>
  <c r="S1203" i="6" a="1"/>
  <c r="S1203" i="6" s="1"/>
  <c r="T1203" i="6" s="1"/>
  <c r="V1203" i="6" s="1"/>
  <c r="U1203" i="6" s="1"/>
  <c r="S5242" i="6" a="1"/>
  <c r="S5242" i="6" s="1"/>
  <c r="T5242" i="6" s="1"/>
  <c r="V5242" i="6" s="1"/>
  <c r="U5242" i="6" s="1"/>
  <c r="S3420" i="6" a="1"/>
  <c r="S3420" i="6" s="1"/>
  <c r="T3420" i="6" s="1"/>
  <c r="V3420" i="6" s="1"/>
  <c r="U3420" i="6" s="1"/>
  <c r="S6882" i="6" a="1"/>
  <c r="S6882" i="6" s="1"/>
  <c r="T6882" i="6" s="1"/>
  <c r="V6882" i="6" s="1"/>
  <c r="U6882" i="6" s="1"/>
  <c r="S2369" i="6" a="1"/>
  <c r="S2369" i="6" s="1"/>
  <c r="T2369" i="6" s="1"/>
  <c r="V2369" i="6" s="1"/>
  <c r="U2369" i="6" s="1"/>
  <c r="S5405" i="6" a="1"/>
  <c r="S5405" i="6" s="1"/>
  <c r="T5405" i="6" s="1"/>
  <c r="V5405" i="6" s="1"/>
  <c r="U5405" i="6" s="1"/>
  <c r="S5553" i="6" a="1"/>
  <c r="S5553" i="6" s="1"/>
  <c r="T5553" i="6" s="1"/>
  <c r="V5553" i="6" s="1"/>
  <c r="U5553" i="6" s="1"/>
  <c r="S2712" i="6" a="1"/>
  <c r="S2712" i="6" s="1"/>
  <c r="T2712" i="6" s="1"/>
  <c r="V2712" i="6" s="1"/>
  <c r="U2712" i="6" s="1"/>
  <c r="S6015" i="6" a="1"/>
  <c r="S6015" i="6" s="1"/>
  <c r="T6015" i="6" s="1"/>
  <c r="V6015" i="6" s="1"/>
  <c r="U6015" i="6" s="1"/>
  <c r="S6155" i="6" a="1"/>
  <c r="S6155" i="6" s="1"/>
  <c r="T6155" i="6" s="1"/>
  <c r="V6155" i="6" s="1"/>
  <c r="U6155" i="6" s="1"/>
  <c r="S779" i="6" a="1"/>
  <c r="S779" i="6" s="1"/>
  <c r="T779" i="6" s="1"/>
  <c r="V779" i="6" s="1"/>
  <c r="U779" i="6" s="1"/>
  <c r="S1612" i="6" a="1"/>
  <c r="S1612" i="6" s="1"/>
  <c r="T1612" i="6" s="1"/>
  <c r="V1612" i="6" s="1"/>
  <c r="U1612" i="6" s="1"/>
  <c r="S4883" i="6" a="1"/>
  <c r="S4883" i="6" s="1"/>
  <c r="T4883" i="6" s="1"/>
  <c r="V4883" i="6" s="1"/>
  <c r="U4883" i="6" s="1"/>
  <c r="S5637" i="6" a="1"/>
  <c r="S5637" i="6" s="1"/>
  <c r="T5637" i="6" s="1"/>
  <c r="V5637" i="6" s="1"/>
  <c r="U5637" i="6" s="1"/>
  <c r="S5122" i="6" a="1"/>
  <c r="S5122" i="6" s="1"/>
  <c r="T5122" i="6" s="1"/>
  <c r="V5122" i="6" s="1"/>
  <c r="U5122" i="6" s="1"/>
  <c r="S3431" i="6" a="1"/>
  <c r="S3431" i="6" s="1"/>
  <c r="T3431" i="6" s="1"/>
  <c r="V3431" i="6" s="1"/>
  <c r="U3431" i="6" s="1"/>
  <c r="S5492" i="6" a="1"/>
  <c r="S5492" i="6" s="1"/>
  <c r="T5492" i="6" s="1"/>
  <c r="V5492" i="6" s="1"/>
  <c r="U5492" i="6" s="1"/>
  <c r="S493" i="6" a="1"/>
  <c r="S493" i="6" s="1"/>
  <c r="T493" i="6" s="1"/>
  <c r="V493" i="6" s="1"/>
  <c r="U493" i="6" s="1"/>
  <c r="S5" i="6" a="1"/>
  <c r="S5" i="6" s="1"/>
  <c r="T5" i="6" s="1"/>
  <c r="V5" i="6" s="1"/>
  <c r="U5" i="6" s="1"/>
  <c r="S2594" i="6" a="1"/>
  <c r="S2594" i="6" s="1"/>
  <c r="T2594" i="6" s="1"/>
  <c r="V2594" i="6" s="1"/>
  <c r="U2594" i="6" s="1"/>
  <c r="S141" i="6" a="1"/>
  <c r="S141" i="6" s="1"/>
  <c r="T141" i="6" s="1"/>
  <c r="S85" i="6" a="1"/>
  <c r="S85" i="6" s="1"/>
  <c r="T85" i="6" s="1"/>
  <c r="V85" i="6" s="1"/>
  <c r="U85" i="6" s="1"/>
  <c r="S168" i="6" a="1"/>
  <c r="S168" i="6" s="1"/>
  <c r="T168" i="6" s="1"/>
  <c r="V168" i="6" s="1"/>
  <c r="U168" i="6" s="1"/>
  <c r="S5059" i="6" a="1"/>
  <c r="S5059" i="6" s="1"/>
  <c r="T5059" i="6" s="1"/>
  <c r="V5059" i="6" s="1"/>
  <c r="U5059" i="6" s="1"/>
  <c r="S1560" i="6" a="1"/>
  <c r="S1560" i="6" s="1"/>
  <c r="T1560" i="6" s="1"/>
  <c r="V1560" i="6" s="1"/>
  <c r="U1560" i="6" s="1"/>
  <c r="S5827" i="6" a="1"/>
  <c r="S5827" i="6" s="1"/>
  <c r="T5827" i="6" s="1"/>
  <c r="V5827" i="6" s="1"/>
  <c r="U5827" i="6" s="1"/>
  <c r="S3078" i="6" a="1"/>
  <c r="S3078" i="6" s="1"/>
  <c r="T3078" i="6" s="1"/>
  <c r="V3078" i="6" s="1"/>
  <c r="U3078" i="6" s="1"/>
  <c r="S4963" i="6" a="1"/>
  <c r="S4963" i="6" s="1"/>
  <c r="T4963" i="6" s="1"/>
  <c r="V4963" i="6" s="1"/>
  <c r="U4963" i="6" s="1"/>
  <c r="S158" i="6" a="1"/>
  <c r="S158" i="6" s="1"/>
  <c r="T158" i="6" s="1"/>
  <c r="V158" i="6" s="1"/>
  <c r="U158" i="6" s="1"/>
  <c r="S5110" i="6" a="1"/>
  <c r="S5110" i="6" s="1"/>
  <c r="T5110" i="6" s="1"/>
  <c r="V5110" i="6" s="1"/>
  <c r="U5110" i="6" s="1"/>
  <c r="S5123" i="6" a="1"/>
  <c r="S5123" i="6" s="1"/>
  <c r="T5123" i="6" s="1"/>
  <c r="V5123" i="6" s="1"/>
  <c r="U5123" i="6" s="1"/>
  <c r="S3842" i="6" a="1"/>
  <c r="S3842" i="6" s="1"/>
  <c r="T3842" i="6" s="1"/>
  <c r="V3842" i="6" s="1"/>
  <c r="U3842" i="6" s="1"/>
  <c r="S6665" i="6" a="1"/>
  <c r="S6665" i="6" s="1"/>
  <c r="T6665" i="6" s="1"/>
  <c r="V6665" i="6" s="1"/>
  <c r="U6665" i="6" s="1"/>
  <c r="S6551" i="6" a="1"/>
  <c r="S6551" i="6" s="1"/>
  <c r="T6551" i="6" s="1"/>
  <c r="V6551" i="6" s="1"/>
  <c r="U6551" i="6" s="1"/>
  <c r="S5393" i="6" a="1"/>
  <c r="S5393" i="6" s="1"/>
  <c r="T5393" i="6" s="1"/>
  <c r="V5393" i="6" s="1"/>
  <c r="U5393" i="6" s="1"/>
  <c r="S5310" i="6" a="1"/>
  <c r="S5310" i="6" s="1"/>
  <c r="T5310" i="6" s="1"/>
  <c r="V5310" i="6" s="1"/>
  <c r="U5310" i="6" s="1"/>
  <c r="S6899" i="6" a="1"/>
  <c r="S6899" i="6" s="1"/>
  <c r="T6899" i="6" s="1"/>
  <c r="V6899" i="6" s="1"/>
  <c r="U6899" i="6" s="1"/>
  <c r="S4704" i="6" a="1"/>
  <c r="S4704" i="6" s="1"/>
  <c r="T4704" i="6" s="1"/>
  <c r="V4704" i="6" s="1"/>
  <c r="U4704" i="6" s="1"/>
  <c r="S2772" i="6" a="1"/>
  <c r="S2772" i="6" s="1"/>
  <c r="T2772" i="6" s="1"/>
  <c r="V2772" i="6" s="1"/>
  <c r="U2772" i="6" s="1"/>
  <c r="S5814" i="6" a="1"/>
  <c r="S5814" i="6" s="1"/>
  <c r="T5814" i="6" s="1"/>
  <c r="V5814" i="6" s="1"/>
  <c r="U5814" i="6" s="1"/>
  <c r="S1875" i="6" a="1"/>
  <c r="S1875" i="6" s="1"/>
  <c r="T1875" i="6" s="1"/>
  <c r="V1875" i="6" s="1"/>
  <c r="U1875" i="6" s="1"/>
  <c r="S5121" i="6" a="1"/>
  <c r="S5121" i="6" s="1"/>
  <c r="T5121" i="6" s="1"/>
  <c r="V5121" i="6" s="1"/>
  <c r="U5121" i="6" s="1"/>
  <c r="S4663" i="6" a="1"/>
  <c r="S4663" i="6" s="1"/>
  <c r="T4663" i="6" s="1"/>
  <c r="V4663" i="6" s="1"/>
  <c r="U4663" i="6" s="1"/>
  <c r="S270" i="6" a="1"/>
  <c r="S270" i="6" s="1"/>
  <c r="T270" i="6" s="1"/>
  <c r="V270" i="6" s="1"/>
  <c r="U270" i="6" s="1"/>
  <c r="S6541" i="6" a="1"/>
  <c r="S6541" i="6" s="1"/>
  <c r="T6541" i="6" s="1"/>
  <c r="V6541" i="6" s="1"/>
  <c r="U6541" i="6" s="1"/>
  <c r="S3277" i="6" a="1"/>
  <c r="S3277" i="6" s="1"/>
  <c r="T3277" i="6" s="1"/>
  <c r="V3277" i="6" s="1"/>
  <c r="U3277" i="6" s="1"/>
  <c r="S2430" i="6" a="1"/>
  <c r="S2430" i="6" s="1"/>
  <c r="T2430" i="6" s="1"/>
  <c r="V2430" i="6" s="1"/>
  <c r="U2430" i="6" s="1"/>
  <c r="S2460" i="6" a="1"/>
  <c r="S2460" i="6" s="1"/>
  <c r="T2460" i="6" s="1"/>
  <c r="V2460" i="6" s="1"/>
  <c r="U2460" i="6" s="1"/>
  <c r="S2438" i="6" a="1"/>
  <c r="S2438" i="6" s="1"/>
  <c r="T2438" i="6" s="1"/>
  <c r="V2438" i="6" s="1"/>
  <c r="U2438" i="6" s="1"/>
  <c r="S3329" i="6" a="1"/>
  <c r="S3329" i="6" s="1"/>
  <c r="T3329" i="6" s="1"/>
  <c r="V3329" i="6" s="1"/>
  <c r="U3329" i="6" s="1"/>
  <c r="S152" i="6" a="1"/>
  <c r="S152" i="6" s="1"/>
  <c r="T152" i="6" s="1"/>
  <c r="V152" i="6" s="1"/>
  <c r="U152" i="6" s="1"/>
  <c r="S5028" i="6" a="1"/>
  <c r="S5028" i="6" s="1"/>
  <c r="T5028" i="6" s="1"/>
  <c r="V5028" i="6" s="1"/>
  <c r="U5028" i="6" s="1"/>
  <c r="S6540" i="6" a="1"/>
  <c r="S6540" i="6" s="1"/>
  <c r="T6540" i="6" s="1"/>
  <c r="V6540" i="6" s="1"/>
  <c r="U6540" i="6" s="1"/>
  <c r="S4172" i="6" a="1"/>
  <c r="S4172" i="6" s="1"/>
  <c r="T4172" i="6" s="1"/>
  <c r="V4172" i="6" s="1"/>
  <c r="U4172" i="6" s="1"/>
  <c r="S3136" i="6" a="1"/>
  <c r="S3136" i="6" s="1"/>
  <c r="T3136" i="6" s="1"/>
  <c r="V3136" i="6" s="1"/>
  <c r="U3136" i="6" s="1"/>
  <c r="S3551" i="6" a="1"/>
  <c r="S3551" i="6" s="1"/>
  <c r="T3551" i="6" s="1"/>
  <c r="V3551" i="6" s="1"/>
  <c r="U3551" i="6" s="1"/>
  <c r="S2408" i="6" a="1"/>
  <c r="S2408" i="6" s="1"/>
  <c r="T2408" i="6" s="1"/>
  <c r="V2408" i="6" s="1"/>
  <c r="U2408" i="6" s="1"/>
  <c r="S5404" i="6" a="1"/>
  <c r="S5404" i="6" s="1"/>
  <c r="T5404" i="6" s="1"/>
  <c r="V5404" i="6" s="1"/>
  <c r="U5404" i="6" s="1"/>
  <c r="S1570" i="6" a="1"/>
  <c r="S1570" i="6" s="1"/>
  <c r="T1570" i="6" s="1"/>
  <c r="V1570" i="6" s="1"/>
  <c r="U1570" i="6" s="1"/>
  <c r="S3388" i="6" a="1"/>
  <c r="S3388" i="6" s="1"/>
  <c r="T3388" i="6" s="1"/>
  <c r="V3388" i="6" s="1"/>
  <c r="U3388" i="6" s="1"/>
  <c r="S858" i="6" a="1"/>
  <c r="S858" i="6" s="1"/>
  <c r="T858" i="6" s="1"/>
  <c r="V858" i="6" s="1"/>
  <c r="U858" i="6" s="1"/>
  <c r="S1630" i="6" a="1"/>
  <c r="S1630" i="6" s="1"/>
  <c r="T1630" i="6" s="1"/>
  <c r="V1630" i="6" s="1"/>
  <c r="U1630" i="6" s="1"/>
  <c r="S5348" i="6" a="1"/>
  <c r="S5348" i="6" s="1"/>
  <c r="T5348" i="6" s="1"/>
  <c r="V5348" i="6" s="1"/>
  <c r="U5348" i="6" s="1"/>
  <c r="S6722" i="6" a="1"/>
  <c r="S6722" i="6" s="1"/>
  <c r="T6722" i="6" s="1"/>
  <c r="V6722" i="6" s="1"/>
  <c r="U6722" i="6" s="1"/>
  <c r="S3111" i="6" a="1"/>
  <c r="S3111" i="6" s="1"/>
  <c r="T3111" i="6" s="1"/>
  <c r="V3111" i="6" s="1"/>
  <c r="U3111" i="6" s="1"/>
  <c r="S2206" i="6" a="1"/>
  <c r="S2206" i="6" s="1"/>
  <c r="T2206" i="6" s="1"/>
  <c r="V2206" i="6" s="1"/>
  <c r="U2206" i="6" s="1"/>
  <c r="S741" i="6" a="1"/>
  <c r="S741" i="6" s="1"/>
  <c r="T741" i="6" s="1"/>
  <c r="V741" i="6" s="1"/>
  <c r="U741" i="6" s="1"/>
  <c r="S2681" i="6" a="1"/>
  <c r="S2681" i="6" s="1"/>
  <c r="T2681" i="6" s="1"/>
  <c r="V2681" i="6" s="1"/>
  <c r="U2681" i="6" s="1"/>
  <c r="S2679" i="6" a="1"/>
  <c r="S2679" i="6" s="1"/>
  <c r="T2679" i="6" s="1"/>
  <c r="V2679" i="6" s="1"/>
  <c r="U2679" i="6" s="1"/>
  <c r="S2841" i="6" a="1"/>
  <c r="S2841" i="6" s="1"/>
  <c r="T2841" i="6" s="1"/>
  <c r="V2841" i="6" s="1"/>
  <c r="U2841" i="6" s="1"/>
  <c r="S6962" i="6" a="1"/>
  <c r="S6962" i="6" s="1"/>
  <c r="T6962" i="6" s="1"/>
  <c r="V6962" i="6" s="1"/>
  <c r="U6962" i="6" s="1"/>
  <c r="S4878" i="6" a="1"/>
  <c r="S4878" i="6" s="1"/>
  <c r="T4878" i="6" s="1"/>
  <c r="V4878" i="6" s="1"/>
  <c r="U4878" i="6" s="1"/>
  <c r="S1665" i="6" a="1"/>
  <c r="S1665" i="6" s="1"/>
  <c r="T1665" i="6" s="1"/>
  <c r="V1665" i="6" s="1"/>
  <c r="U1665" i="6" s="1"/>
  <c r="S6622" i="6" a="1"/>
  <c r="S6622" i="6" s="1"/>
  <c r="T6622" i="6" s="1"/>
  <c r="V6622" i="6" s="1"/>
  <c r="U6622" i="6" s="1"/>
  <c r="S3839" i="6" a="1"/>
  <c r="S3839" i="6" s="1"/>
  <c r="T3839" i="6" s="1"/>
  <c r="V3839" i="6" s="1"/>
  <c r="U3839" i="6" s="1"/>
  <c r="S3250" i="6" a="1"/>
  <c r="S3250" i="6" s="1"/>
  <c r="T3250" i="6" s="1"/>
  <c r="V3250" i="6" s="1"/>
  <c r="U3250" i="6" s="1"/>
  <c r="S982" i="6" a="1"/>
  <c r="S982" i="6" s="1"/>
  <c r="T982" i="6" s="1"/>
  <c r="V982" i="6" s="1"/>
  <c r="U982" i="6" s="1"/>
  <c r="S6052" i="6" a="1"/>
  <c r="S6052" i="6" s="1"/>
  <c r="T6052" i="6" s="1"/>
  <c r="V6052" i="6" s="1"/>
  <c r="U6052" i="6" s="1"/>
  <c r="S1003" i="6" a="1"/>
  <c r="S1003" i="6" s="1"/>
  <c r="T1003" i="6" s="1"/>
  <c r="V1003" i="6" s="1"/>
  <c r="U1003" i="6" s="1"/>
  <c r="S6814" i="6" a="1"/>
  <c r="S6814" i="6" s="1"/>
  <c r="T6814" i="6" s="1"/>
  <c r="V6814" i="6" s="1"/>
  <c r="U6814" i="6" s="1"/>
  <c r="S6744" i="6" a="1"/>
  <c r="S6744" i="6" s="1"/>
  <c r="T6744" i="6" s="1"/>
  <c r="V6744" i="6" s="1"/>
  <c r="U6744" i="6" s="1"/>
  <c r="S3067" i="6" a="1"/>
  <c r="S3067" i="6" s="1"/>
  <c r="T3067" i="6" s="1"/>
  <c r="V3067" i="6" s="1"/>
  <c r="U3067" i="6" s="1"/>
  <c r="S3072" i="6" a="1"/>
  <c r="S3072" i="6" s="1"/>
  <c r="T3072" i="6" s="1"/>
  <c r="V3072" i="6" s="1"/>
  <c r="U3072" i="6" s="1"/>
  <c r="S5654" i="6" a="1"/>
  <c r="S5654" i="6" s="1"/>
  <c r="T5654" i="6" s="1"/>
  <c r="V5654" i="6" s="1"/>
  <c r="U5654" i="6" s="1"/>
  <c r="S3661" i="6" a="1"/>
  <c r="S3661" i="6" s="1"/>
  <c r="T3661" i="6" s="1"/>
  <c r="V3661" i="6" s="1"/>
  <c r="U3661" i="6" s="1"/>
  <c r="S5778" i="6" a="1"/>
  <c r="S5778" i="6" s="1"/>
  <c r="T5778" i="6" s="1"/>
  <c r="V5778" i="6" s="1"/>
  <c r="U5778" i="6" s="1"/>
  <c r="S4957" i="6" a="1"/>
  <c r="S4957" i="6" s="1"/>
  <c r="T4957" i="6" s="1"/>
  <c r="V4957" i="6" s="1"/>
  <c r="U4957" i="6" s="1"/>
  <c r="S7069" i="6" a="1"/>
  <c r="S7069" i="6" s="1"/>
  <c r="T7069" i="6" s="1"/>
  <c r="V7069" i="6" s="1"/>
  <c r="U7069" i="6" s="1"/>
  <c r="S3170" i="6" a="1"/>
  <c r="S3170" i="6" s="1"/>
  <c r="T3170" i="6" s="1"/>
  <c r="V3170" i="6" s="1"/>
  <c r="U3170" i="6" s="1"/>
  <c r="S2947" i="6" a="1"/>
  <c r="S2947" i="6" s="1"/>
  <c r="T2947" i="6" s="1"/>
  <c r="V2947" i="6" s="1"/>
  <c r="U2947" i="6" s="1"/>
  <c r="S552" i="6" a="1"/>
  <c r="S552" i="6" s="1"/>
  <c r="T552" i="6" s="1"/>
  <c r="V552" i="6" s="1"/>
  <c r="U552" i="6" s="1"/>
  <c r="S4609" i="6" a="1"/>
  <c r="S4609" i="6" s="1"/>
  <c r="T4609" i="6" s="1"/>
  <c r="V4609" i="6" s="1"/>
  <c r="U4609" i="6" s="1"/>
  <c r="S5385" i="6" a="1"/>
  <c r="S5385" i="6" s="1"/>
  <c r="T5385" i="6" s="1"/>
  <c r="V5385" i="6" s="1"/>
  <c r="U5385" i="6" s="1"/>
  <c r="S7088" i="6" a="1"/>
  <c r="S7088" i="6" s="1"/>
  <c r="T7088" i="6" s="1"/>
  <c r="V7088" i="6" s="1"/>
  <c r="U7088" i="6" s="1"/>
  <c r="S2718" i="6" a="1"/>
  <c r="S2718" i="6" s="1"/>
  <c r="T2718" i="6" s="1"/>
  <c r="V2718" i="6" s="1"/>
  <c r="U2718" i="6" s="1"/>
  <c r="S370" i="6" a="1"/>
  <c r="S370" i="6" s="1"/>
  <c r="T370" i="6" s="1"/>
  <c r="V370" i="6" s="1"/>
  <c r="U370" i="6" s="1"/>
  <c r="S774" i="6" a="1"/>
  <c r="S774" i="6" s="1"/>
  <c r="T774" i="6" s="1"/>
  <c r="V774" i="6" s="1"/>
  <c r="U774" i="6" s="1"/>
  <c r="S6727" i="6" a="1"/>
  <c r="S6727" i="6" s="1"/>
  <c r="T6727" i="6" s="1"/>
  <c r="V6727" i="6" s="1"/>
  <c r="U6727" i="6" s="1"/>
  <c r="S4137" i="6" a="1"/>
  <c r="S4137" i="6" s="1"/>
  <c r="T4137" i="6" s="1"/>
  <c r="V4137" i="6" s="1"/>
  <c r="U4137" i="6" s="1"/>
  <c r="S1806" i="6" a="1"/>
  <c r="S1806" i="6" s="1"/>
  <c r="T1806" i="6" s="1"/>
  <c r="S5129" i="6" a="1"/>
  <c r="S5129" i="6" s="1"/>
  <c r="T5129" i="6" s="1"/>
  <c r="V5129" i="6" s="1"/>
  <c r="U5129" i="6" s="1"/>
  <c r="S406" i="6" a="1"/>
  <c r="S406" i="6" s="1"/>
  <c r="T406" i="6" s="1"/>
  <c r="V406" i="6" s="1"/>
  <c r="U406" i="6" s="1"/>
  <c r="S1313" i="6" a="1"/>
  <c r="S1313" i="6" s="1"/>
  <c r="T1313" i="6" s="1"/>
  <c r="V1313" i="6" s="1"/>
  <c r="U1313" i="6" s="1"/>
  <c r="S7081" i="6" a="1"/>
  <c r="S7081" i="6" s="1"/>
  <c r="T7081" i="6" s="1"/>
  <c r="V7081" i="6" s="1"/>
  <c r="U7081" i="6" s="1"/>
  <c r="S4899" i="6" a="1"/>
  <c r="S4899" i="6" s="1"/>
  <c r="T4899" i="6" s="1"/>
  <c r="V4899" i="6" s="1"/>
  <c r="U4899" i="6" s="1"/>
  <c r="S2281" i="6" a="1"/>
  <c r="S2281" i="6" s="1"/>
  <c r="T2281" i="6" s="1"/>
  <c r="V2281" i="6" s="1"/>
  <c r="U2281" i="6" s="1"/>
  <c r="S1613" i="6" a="1"/>
  <c r="S1613" i="6" s="1"/>
  <c r="T1613" i="6" s="1"/>
  <c r="V1613" i="6" s="1"/>
  <c r="U1613" i="6" s="1"/>
  <c r="S4785" i="6" a="1"/>
  <c r="S4785" i="6" s="1"/>
  <c r="T4785" i="6" s="1"/>
  <c r="V4785" i="6" s="1"/>
  <c r="U4785" i="6" s="1"/>
  <c r="S2653" i="6" a="1"/>
  <c r="S2653" i="6" s="1"/>
  <c r="T2653" i="6" s="1"/>
  <c r="V2653" i="6" s="1"/>
  <c r="U2653" i="6" s="1"/>
  <c r="S2742" i="6" a="1"/>
  <c r="S2742" i="6" s="1"/>
  <c r="T2742" i="6" s="1"/>
  <c r="V2742" i="6" s="1"/>
  <c r="U2742" i="6" s="1"/>
  <c r="S6584" i="6" a="1"/>
  <c r="S6584" i="6" s="1"/>
  <c r="T6584" i="6" s="1"/>
  <c r="V6584" i="6" s="1"/>
  <c r="U6584" i="6" s="1"/>
  <c r="S2832" i="6" a="1"/>
  <c r="S2832" i="6" s="1"/>
  <c r="T2832" i="6" s="1"/>
  <c r="V2832" i="6" s="1"/>
  <c r="U2832" i="6" s="1"/>
  <c r="S3335" i="6" a="1"/>
  <c r="S3335" i="6" s="1"/>
  <c r="T3335" i="6" s="1"/>
  <c r="V3335" i="6" s="1"/>
  <c r="U3335" i="6" s="1"/>
  <c r="S3403" i="6" a="1"/>
  <c r="S3403" i="6" s="1"/>
  <c r="T3403" i="6" s="1"/>
  <c r="V3403" i="6" s="1"/>
  <c r="U3403" i="6" s="1"/>
  <c r="S7095" i="6" a="1"/>
  <c r="S7095" i="6" s="1"/>
  <c r="T7095" i="6" s="1"/>
  <c r="V7095" i="6" s="1"/>
  <c r="U7095" i="6" s="1"/>
  <c r="S3060" i="6" a="1"/>
  <c r="S3060" i="6" s="1"/>
  <c r="T3060" i="6" s="1"/>
  <c r="V3060" i="6" s="1"/>
  <c r="U3060" i="6" s="1"/>
  <c r="S3619" i="6" a="1"/>
  <c r="S3619" i="6" s="1"/>
  <c r="T3619" i="6" s="1"/>
  <c r="V3619" i="6" s="1"/>
  <c r="U3619" i="6" s="1"/>
  <c r="S3144" i="6" a="1"/>
  <c r="S3144" i="6" s="1"/>
  <c r="T3144" i="6" s="1"/>
  <c r="V3144" i="6" s="1"/>
  <c r="U3144" i="6" s="1"/>
  <c r="S2504" i="6" a="1"/>
  <c r="S2504" i="6" s="1"/>
  <c r="T2504" i="6" s="1"/>
  <c r="V2504" i="6" s="1"/>
  <c r="U2504" i="6" s="1"/>
  <c r="S2847" i="6" a="1"/>
  <c r="S2847" i="6" s="1"/>
  <c r="T2847" i="6" s="1"/>
  <c r="V2847" i="6" s="1"/>
  <c r="U2847" i="6" s="1"/>
  <c r="S2986" i="6" a="1"/>
  <c r="S2986" i="6" s="1"/>
  <c r="T2986" i="6" s="1"/>
  <c r="V2986" i="6" s="1"/>
  <c r="U2986" i="6" s="1"/>
  <c r="S5327" i="6" a="1"/>
  <c r="S5327" i="6" s="1"/>
  <c r="T5327" i="6" s="1"/>
  <c r="V5327" i="6" s="1"/>
  <c r="U5327" i="6" s="1"/>
  <c r="S4959" i="6" a="1"/>
  <c r="S4959" i="6" s="1"/>
  <c r="T4959" i="6" s="1"/>
  <c r="V4959" i="6" s="1"/>
  <c r="U4959" i="6" s="1"/>
  <c r="S1372" i="6" a="1"/>
  <c r="S1372" i="6" s="1"/>
  <c r="T1372" i="6" s="1"/>
  <c r="V1372" i="6" s="1"/>
  <c r="U1372" i="6" s="1"/>
  <c r="S6601" i="6" a="1"/>
  <c r="S6601" i="6" s="1"/>
  <c r="T6601" i="6" s="1"/>
  <c r="V6601" i="6" s="1"/>
  <c r="U6601" i="6" s="1"/>
  <c r="S7064" i="6" a="1"/>
  <c r="S7064" i="6" s="1"/>
  <c r="T7064" i="6" s="1"/>
  <c r="V7064" i="6" s="1"/>
  <c r="U7064" i="6" s="1"/>
  <c r="S619" i="6" a="1"/>
  <c r="S619" i="6" s="1"/>
  <c r="T619" i="6" s="1"/>
  <c r="V619" i="6" s="1"/>
  <c r="U619" i="6" s="1"/>
  <c r="S5377" i="6" a="1"/>
  <c r="S5377" i="6" s="1"/>
  <c r="T5377" i="6" s="1"/>
  <c r="V5377" i="6" s="1"/>
  <c r="U5377" i="6" s="1"/>
  <c r="S6825" i="6" a="1"/>
  <c r="S6825" i="6" s="1"/>
  <c r="T6825" i="6" s="1"/>
  <c r="V6825" i="6" s="1"/>
  <c r="U6825" i="6" s="1"/>
  <c r="S5505" i="6" a="1"/>
  <c r="S5505" i="6" s="1"/>
  <c r="T5505" i="6" s="1"/>
  <c r="V5505" i="6" s="1"/>
  <c r="U5505" i="6" s="1"/>
  <c r="S2791" i="6" a="1"/>
  <c r="S2791" i="6" s="1"/>
  <c r="T2791" i="6" s="1"/>
  <c r="V2791" i="6" s="1"/>
  <c r="U2791" i="6" s="1"/>
  <c r="S3622" i="6" a="1"/>
  <c r="S3622" i="6" s="1"/>
  <c r="T3622" i="6" s="1"/>
  <c r="V3622" i="6" s="1"/>
  <c r="U3622" i="6" s="1"/>
  <c r="S3101" i="6" a="1"/>
  <c r="S3101" i="6" s="1"/>
  <c r="T3101" i="6" s="1"/>
  <c r="V3101" i="6" s="1"/>
  <c r="U3101" i="6" s="1"/>
  <c r="S821" i="6" a="1"/>
  <c r="S821" i="6" s="1"/>
  <c r="T821" i="6" s="1"/>
  <c r="V821" i="6" s="1"/>
  <c r="U821" i="6" s="1"/>
  <c r="S2514" i="6" a="1"/>
  <c r="S2514" i="6" s="1"/>
  <c r="T2514" i="6" s="1"/>
  <c r="V2514" i="6" s="1"/>
  <c r="U2514" i="6" s="1"/>
  <c r="S2964" i="6" a="1"/>
  <c r="S2964" i="6" s="1"/>
  <c r="T2964" i="6" s="1"/>
  <c r="V2964" i="6" s="1"/>
  <c r="U2964" i="6" s="1"/>
  <c r="S2860" i="6" a="1"/>
  <c r="S2860" i="6" s="1"/>
  <c r="T2860" i="6" s="1"/>
  <c r="V2860" i="6" s="1"/>
  <c r="U2860" i="6" s="1"/>
  <c r="S3057" i="6" a="1"/>
  <c r="S3057" i="6" s="1"/>
  <c r="T3057" i="6" s="1"/>
  <c r="V3057" i="6" s="1"/>
  <c r="U3057" i="6" s="1"/>
  <c r="S6611" i="6" a="1"/>
  <c r="S6611" i="6" s="1"/>
  <c r="T6611" i="6" s="1"/>
  <c r="V6611" i="6" s="1"/>
  <c r="U6611" i="6" s="1"/>
  <c r="S3537" i="6" a="1"/>
  <c r="S3537" i="6" s="1"/>
  <c r="T3537" i="6" s="1"/>
  <c r="V3537" i="6" s="1"/>
  <c r="U3537" i="6" s="1"/>
  <c r="S6924" i="6" a="1"/>
  <c r="S6924" i="6" s="1"/>
  <c r="T6924" i="6" s="1"/>
  <c r="V6924" i="6" s="1"/>
  <c r="U6924" i="6" s="1"/>
  <c r="S4947" i="6" a="1"/>
  <c r="S4947" i="6" s="1"/>
  <c r="T4947" i="6" s="1"/>
  <c r="V4947" i="6" s="1"/>
  <c r="U4947" i="6" s="1"/>
  <c r="S3492" i="6" a="1"/>
  <c r="S3492" i="6" s="1"/>
  <c r="T3492" i="6" s="1"/>
  <c r="V3492" i="6" s="1"/>
  <c r="U3492" i="6" s="1"/>
  <c r="S5819" i="6" a="1"/>
  <c r="S5819" i="6" s="1"/>
  <c r="T5819" i="6" s="1"/>
  <c r="V5819" i="6" s="1"/>
  <c r="U5819" i="6" s="1"/>
  <c r="S2398" i="6" a="1"/>
  <c r="S2398" i="6" s="1"/>
  <c r="T2398" i="6" s="1"/>
  <c r="V2398" i="6" s="1"/>
  <c r="U2398" i="6" s="1"/>
  <c r="S4588" i="6" a="1"/>
  <c r="S4588" i="6" s="1"/>
  <c r="T4588" i="6" s="1"/>
  <c r="V4588" i="6" s="1"/>
  <c r="U4588" i="6" s="1"/>
  <c r="S616" i="6" a="1"/>
  <c r="S616" i="6" s="1"/>
  <c r="T616" i="6" s="1"/>
  <c r="V616" i="6" s="1"/>
  <c r="U616" i="6" s="1"/>
  <c r="S2848" i="6" a="1"/>
  <c r="S2848" i="6" s="1"/>
  <c r="T2848" i="6" s="1"/>
  <c r="V2848" i="6" s="1"/>
  <c r="U2848" i="6" s="1"/>
  <c r="S3165" i="6" a="1"/>
  <c r="S3165" i="6" s="1"/>
  <c r="T3165" i="6" s="1"/>
  <c r="V3165" i="6" s="1"/>
  <c r="U3165" i="6" s="1"/>
  <c r="S2673" i="6" a="1"/>
  <c r="S2673" i="6" s="1"/>
  <c r="T2673" i="6" s="1"/>
  <c r="V2673" i="6" s="1"/>
  <c r="U2673" i="6" s="1"/>
  <c r="S3911" i="6" a="1"/>
  <c r="S3911" i="6" s="1"/>
  <c r="T3911" i="6" s="1"/>
  <c r="V3911" i="6" s="1"/>
  <c r="U3911" i="6" s="1"/>
  <c r="S1123" i="6" a="1"/>
  <c r="S1123" i="6" s="1"/>
  <c r="T1123" i="6" s="1"/>
  <c r="V1123" i="6" s="1"/>
  <c r="U1123" i="6" s="1"/>
  <c r="S170" i="6" a="1"/>
  <c r="S170" i="6" s="1"/>
  <c r="T170" i="6" s="1"/>
  <c r="V170" i="6" s="1"/>
  <c r="U170" i="6" s="1"/>
  <c r="S3452" i="6" a="1"/>
  <c r="S3452" i="6" s="1"/>
  <c r="T3452" i="6" s="1"/>
  <c r="V3452" i="6" s="1"/>
  <c r="U3452" i="6" s="1"/>
  <c r="S3423" i="6" a="1"/>
  <c r="S3423" i="6" s="1"/>
  <c r="T3423" i="6" s="1"/>
  <c r="V3423" i="6" s="1"/>
  <c r="U3423" i="6" s="1"/>
  <c r="S5380" i="6" a="1"/>
  <c r="S5380" i="6" s="1"/>
  <c r="T5380" i="6" s="1"/>
  <c r="V5380" i="6" s="1"/>
  <c r="U5380" i="6" s="1"/>
  <c r="S5886" i="6" a="1"/>
  <c r="S5886" i="6" s="1"/>
  <c r="T5886" i="6" s="1"/>
  <c r="V5886" i="6" s="1"/>
  <c r="U5886" i="6" s="1"/>
  <c r="S5249" i="6" a="1"/>
  <c r="S5249" i="6" s="1"/>
  <c r="T5249" i="6" s="1"/>
  <c r="V5249" i="6" s="1"/>
  <c r="U5249" i="6" s="1"/>
  <c r="S820" i="6" a="1"/>
  <c r="S820" i="6" s="1"/>
  <c r="T820" i="6" s="1"/>
  <c r="S667" i="6" a="1"/>
  <c r="S667" i="6" s="1"/>
  <c r="T667" i="6" s="1"/>
  <c r="V667" i="6" s="1"/>
  <c r="U667" i="6" s="1"/>
  <c r="S7094" i="6" a="1"/>
  <c r="S7094" i="6" s="1"/>
  <c r="T7094" i="6" s="1"/>
  <c r="V7094" i="6" s="1"/>
  <c r="U7094" i="6" s="1"/>
  <c r="S4884" i="6" a="1"/>
  <c r="S4884" i="6" s="1"/>
  <c r="T4884" i="6" s="1"/>
  <c r="V4884" i="6" s="1"/>
  <c r="U4884" i="6" s="1"/>
  <c r="S3843" i="6" a="1"/>
  <c r="S3843" i="6" s="1"/>
  <c r="T3843" i="6" s="1"/>
  <c r="V3843" i="6" s="1"/>
  <c r="U3843" i="6" s="1"/>
  <c r="S1066" i="6" a="1"/>
  <c r="S1066" i="6" s="1"/>
  <c r="T1066" i="6" s="1"/>
  <c r="V1066" i="6" s="1"/>
  <c r="U1066" i="6" s="1"/>
  <c r="S2331" i="6" a="1"/>
  <c r="S2331" i="6" s="1"/>
  <c r="T2331" i="6" s="1"/>
  <c r="V2331" i="6" s="1"/>
  <c r="U2331" i="6" s="1"/>
  <c r="S4854" i="6" a="1"/>
  <c r="S4854" i="6" s="1"/>
  <c r="T4854" i="6" s="1"/>
  <c r="V4854" i="6" s="1"/>
  <c r="U4854" i="6" s="1"/>
  <c r="S2479" i="6" a="1"/>
  <c r="S2479" i="6" s="1"/>
  <c r="T2479" i="6" s="1"/>
  <c r="V2479" i="6" s="1"/>
  <c r="U2479" i="6" s="1"/>
  <c r="S6156" i="6" a="1"/>
  <c r="S6156" i="6" s="1"/>
  <c r="T6156" i="6" s="1"/>
  <c r="V6156" i="6" s="1"/>
  <c r="U6156" i="6" s="1"/>
  <c r="S2972" i="6" a="1"/>
  <c r="S2972" i="6" s="1"/>
  <c r="T2972" i="6" s="1"/>
  <c r="V2972" i="6" s="1"/>
  <c r="U2972" i="6" s="1"/>
  <c r="S4944" i="6" a="1"/>
  <c r="S4944" i="6" s="1"/>
  <c r="T4944" i="6" s="1"/>
  <c r="V4944" i="6" s="1"/>
  <c r="U4944" i="6" s="1"/>
  <c r="S7102" i="6" a="1"/>
  <c r="S7102" i="6" s="1"/>
  <c r="T7102" i="6" s="1"/>
  <c r="V7102" i="6" s="1"/>
  <c r="U7102" i="6" s="1"/>
  <c r="S4948" i="6" a="1"/>
  <c r="S4948" i="6" s="1"/>
  <c r="T4948" i="6" s="1"/>
  <c r="V4948" i="6" s="1"/>
  <c r="U4948" i="6" s="1"/>
  <c r="S1008" i="6" a="1"/>
  <c r="S1008" i="6" s="1"/>
  <c r="T1008" i="6" s="1"/>
  <c r="V1008" i="6" s="1"/>
  <c r="U1008" i="6" s="1"/>
  <c r="S2797" i="6" a="1"/>
  <c r="S2797" i="6" s="1"/>
  <c r="T2797" i="6" s="1"/>
  <c r="S1132" i="6" a="1"/>
  <c r="S1132" i="6" s="1"/>
  <c r="T1132" i="6" s="1"/>
  <c r="V1132" i="6" s="1"/>
  <c r="U1132" i="6" s="1"/>
  <c r="S585" i="6" a="1"/>
  <c r="S585" i="6" s="1"/>
  <c r="T585" i="6" s="1"/>
  <c r="V585" i="6" s="1"/>
  <c r="U585" i="6" s="1"/>
  <c r="S3837" i="6" a="1"/>
  <c r="S3837" i="6" s="1"/>
  <c r="T3837" i="6" s="1"/>
  <c r="V3837" i="6" s="1"/>
  <c r="U3837" i="6" s="1"/>
  <c r="S4871" i="6" a="1"/>
  <c r="S4871" i="6" s="1"/>
  <c r="T4871" i="6" s="1"/>
  <c r="V4871" i="6" s="1"/>
  <c r="U4871" i="6" s="1"/>
  <c r="S6452" i="6" a="1"/>
  <c r="S6452" i="6" s="1"/>
  <c r="T6452" i="6" s="1"/>
  <c r="V6452" i="6" s="1"/>
  <c r="U6452" i="6" s="1"/>
  <c r="S2995" i="6" a="1"/>
  <c r="S2995" i="6" s="1"/>
  <c r="T2995" i="6" s="1"/>
  <c r="V2995" i="6" s="1"/>
  <c r="U2995" i="6" s="1"/>
  <c r="S2672" i="6" a="1"/>
  <c r="S2672" i="6" s="1"/>
  <c r="T2672" i="6" s="1"/>
  <c r="V2672" i="6" s="1"/>
  <c r="U2672" i="6" s="1"/>
  <c r="S570" i="6" a="1"/>
  <c r="S570" i="6" s="1"/>
  <c r="T570" i="6" s="1"/>
  <c r="V570" i="6" s="1"/>
  <c r="U570" i="6" s="1"/>
  <c r="S2063" i="6" a="1"/>
  <c r="S2063" i="6" s="1"/>
  <c r="T2063" i="6" s="1"/>
  <c r="V2063" i="6" s="1"/>
  <c r="U2063" i="6" s="1"/>
  <c r="S380" i="6" a="1"/>
  <c r="S380" i="6" s="1"/>
  <c r="T380" i="6" s="1"/>
  <c r="V380" i="6" s="1"/>
  <c r="U380" i="6" s="1"/>
  <c r="S1428" i="6" a="1"/>
  <c r="S1428" i="6" s="1"/>
  <c r="T1428" i="6" s="1"/>
  <c r="V1428" i="6" s="1"/>
  <c r="U1428" i="6" s="1"/>
  <c r="S775" i="6" a="1"/>
  <c r="S775" i="6" s="1"/>
  <c r="T775" i="6" s="1"/>
  <c r="S5563" i="6" a="1"/>
  <c r="S5563" i="6" s="1"/>
  <c r="T5563" i="6" s="1"/>
  <c r="V5563" i="6" s="1"/>
  <c r="U5563" i="6" s="1"/>
  <c r="S267" i="6" a="1"/>
  <c r="S267" i="6" s="1"/>
  <c r="T267" i="6" s="1"/>
  <c r="V267" i="6" s="1"/>
  <c r="U267" i="6" s="1"/>
  <c r="S2191" i="6" a="1"/>
  <c r="S2191" i="6" s="1"/>
  <c r="T2191" i="6" s="1"/>
  <c r="V2191" i="6" s="1"/>
  <c r="U2191" i="6" s="1"/>
  <c r="S4844" i="6" a="1"/>
  <c r="S4844" i="6" s="1"/>
  <c r="T4844" i="6" s="1"/>
  <c r="V4844" i="6" s="1"/>
  <c r="U4844" i="6" s="1"/>
  <c r="S3717" i="6" a="1"/>
  <c r="S3717" i="6" s="1"/>
  <c r="T3717" i="6" s="1"/>
  <c r="V3717" i="6" s="1"/>
  <c r="U3717" i="6" s="1"/>
  <c r="S1571" i="6" a="1"/>
  <c r="S1571" i="6" s="1"/>
  <c r="T1571" i="6" s="1"/>
  <c r="V1571" i="6" s="1"/>
  <c r="U1571" i="6" s="1"/>
  <c r="S4982" i="6" a="1"/>
  <c r="S4982" i="6" s="1"/>
  <c r="T4982" i="6" s="1"/>
  <c r="V4982" i="6" s="1"/>
  <c r="U4982" i="6" s="1"/>
  <c r="S1603" i="6" a="1"/>
  <c r="S1603" i="6" s="1"/>
  <c r="T1603" i="6" s="1"/>
  <c r="V1603" i="6" s="1"/>
  <c r="U1603" i="6" s="1"/>
  <c r="S6570" i="6" a="1"/>
  <c r="S6570" i="6" s="1"/>
  <c r="T6570" i="6" s="1"/>
  <c r="V6570" i="6" s="1"/>
  <c r="U6570" i="6" s="1"/>
  <c r="S5349" i="6" a="1"/>
  <c r="S5349" i="6" s="1"/>
  <c r="T5349" i="6" s="1"/>
  <c r="V5349" i="6" s="1"/>
  <c r="U5349" i="6" s="1"/>
  <c r="S6865" i="6" a="1"/>
  <c r="S6865" i="6" s="1"/>
  <c r="T6865" i="6" s="1"/>
  <c r="V6865" i="6" s="1"/>
  <c r="U6865" i="6" s="1"/>
  <c r="S6784" i="6" a="1"/>
  <c r="S6784" i="6" s="1"/>
  <c r="T6784" i="6" s="1"/>
  <c r="V6784" i="6" s="1"/>
  <c r="U6784" i="6" s="1"/>
  <c r="S7051" i="6" a="1"/>
  <c r="S7051" i="6" s="1"/>
  <c r="T7051" i="6" s="1"/>
  <c r="V7051" i="6" s="1"/>
  <c r="U7051" i="6" s="1"/>
  <c r="S1393" i="6" a="1"/>
  <c r="S1393" i="6" s="1"/>
  <c r="T1393" i="6" s="1"/>
  <c r="S894" i="6" a="1"/>
  <c r="S894" i="6" s="1"/>
  <c r="T894" i="6" s="1"/>
  <c r="V894" i="6" s="1"/>
  <c r="U894" i="6" s="1"/>
  <c r="S2522" i="6" a="1"/>
  <c r="S2522" i="6" s="1"/>
  <c r="T2522" i="6" s="1"/>
  <c r="V2522" i="6" s="1"/>
  <c r="U2522" i="6" s="1"/>
  <c r="S2954" i="6" a="1"/>
  <c r="S2954" i="6" s="1"/>
  <c r="T2954" i="6" s="1"/>
  <c r="S4340" i="6" a="1"/>
  <c r="S4340" i="6" s="1"/>
  <c r="T4340" i="6" s="1"/>
  <c r="V4340" i="6" s="1"/>
  <c r="U4340" i="6" s="1"/>
  <c r="S4180" i="6" a="1"/>
  <c r="S4180" i="6" s="1"/>
  <c r="T4180" i="6" s="1"/>
  <c r="V4180" i="6" s="1"/>
  <c r="U4180" i="6" s="1"/>
  <c r="S3468" i="6" a="1"/>
  <c r="S3468" i="6" s="1"/>
  <c r="T3468" i="6" s="1"/>
  <c r="V3468" i="6" s="1"/>
  <c r="U3468" i="6" s="1"/>
  <c r="S668" i="6" a="1"/>
  <c r="S668" i="6" s="1"/>
  <c r="T668" i="6" s="1"/>
  <c r="V668" i="6" s="1"/>
  <c r="U668" i="6" s="1"/>
  <c r="S1557" i="6" a="1"/>
  <c r="S1557" i="6" s="1"/>
  <c r="T1557" i="6" s="1"/>
  <c r="V1557" i="6" s="1"/>
  <c r="U1557" i="6" s="1"/>
  <c r="S3634" i="6" a="1"/>
  <c r="S3634" i="6" s="1"/>
  <c r="T3634" i="6" s="1"/>
  <c r="V3634" i="6" s="1"/>
  <c r="U3634" i="6" s="1"/>
  <c r="S2670" i="6" a="1"/>
  <c r="S2670" i="6" s="1"/>
  <c r="T2670" i="6" s="1"/>
  <c r="V2670" i="6" s="1"/>
  <c r="U2670" i="6" s="1"/>
  <c r="S7082" i="6" a="1"/>
  <c r="S7082" i="6" s="1"/>
  <c r="T7082" i="6" s="1"/>
  <c r="V7082" i="6" s="1"/>
  <c r="U7082" i="6" s="1"/>
  <c r="S645" i="6" a="1"/>
  <c r="S645" i="6" s="1"/>
  <c r="T645" i="6" s="1"/>
  <c r="V645" i="6" s="1"/>
  <c r="U645" i="6" s="1"/>
  <c r="S3895" i="6" a="1"/>
  <c r="S3895" i="6" s="1"/>
  <c r="T3895" i="6" s="1"/>
  <c r="V3895" i="6" s="1"/>
  <c r="U3895" i="6" s="1"/>
  <c r="S5501" i="6" a="1"/>
  <c r="S5501" i="6" s="1"/>
  <c r="T5501" i="6" s="1"/>
  <c r="V5501" i="6" s="1"/>
  <c r="U5501" i="6" s="1"/>
  <c r="S1809" i="6" a="1"/>
  <c r="S1809" i="6" s="1"/>
  <c r="T1809" i="6" s="1"/>
  <c r="V1809" i="6" s="1"/>
  <c r="U1809" i="6" s="1"/>
  <c r="S2631" i="6" a="1"/>
  <c r="S2631" i="6" s="1"/>
  <c r="T2631" i="6" s="1"/>
  <c r="V2631" i="6" s="1"/>
  <c r="U2631" i="6" s="1"/>
  <c r="S323" i="6" a="1"/>
  <c r="S323" i="6" s="1"/>
  <c r="T323" i="6" s="1"/>
  <c r="V323" i="6" s="1"/>
  <c r="U323" i="6" s="1"/>
  <c r="S2846" i="6" a="1"/>
  <c r="S2846" i="6" s="1"/>
  <c r="T2846" i="6" s="1"/>
  <c r="V2846" i="6" s="1"/>
  <c r="U2846" i="6" s="1"/>
  <c r="S5455" i="6" a="1"/>
  <c r="S5455" i="6" s="1"/>
  <c r="T5455" i="6" s="1"/>
  <c r="V5455" i="6" s="1"/>
  <c r="U5455" i="6" s="1"/>
  <c r="S566" i="6" a="1"/>
  <c r="S566" i="6" s="1"/>
  <c r="T566" i="6" s="1"/>
  <c r="V566" i="6" s="1"/>
  <c r="U566" i="6" s="1"/>
  <c r="S1057" i="6" a="1"/>
  <c r="S1057" i="6" s="1"/>
  <c r="T1057" i="6" s="1"/>
  <c r="V1057" i="6" s="1"/>
  <c r="U1057" i="6" s="1"/>
  <c r="S905" i="6" a="1"/>
  <c r="S905" i="6" s="1"/>
  <c r="T905" i="6" s="1"/>
  <c r="V905" i="6" s="1"/>
  <c r="U905" i="6" s="1"/>
  <c r="S2297" i="6" a="1"/>
  <c r="S2297" i="6" s="1"/>
  <c r="T2297" i="6" s="1"/>
  <c r="V2297" i="6" s="1"/>
  <c r="U2297" i="6" s="1"/>
  <c r="S3556" i="6" a="1"/>
  <c r="S3556" i="6" s="1"/>
  <c r="T3556" i="6" s="1"/>
  <c r="V3556" i="6" s="1"/>
  <c r="U3556" i="6" s="1"/>
  <c r="S3651" i="6" a="1"/>
  <c r="S3651" i="6" s="1"/>
  <c r="T3651" i="6" s="1"/>
  <c r="V3651" i="6" s="1"/>
  <c r="U3651" i="6" s="1"/>
  <c r="S598" i="6" a="1"/>
  <c r="S598" i="6" s="1"/>
  <c r="T598" i="6" s="1"/>
  <c r="S2873" i="6" a="1"/>
  <c r="S2873" i="6" s="1"/>
  <c r="T2873" i="6" s="1"/>
  <c r="V2873" i="6" s="1"/>
  <c r="U2873" i="6" s="1"/>
  <c r="S975" i="6" a="1"/>
  <c r="S975" i="6" s="1"/>
  <c r="T975" i="6" s="1"/>
  <c r="V975" i="6" s="1"/>
  <c r="U975" i="6" s="1"/>
  <c r="S4699" i="6" a="1"/>
  <c r="S4699" i="6" s="1"/>
  <c r="T4699" i="6" s="1"/>
  <c r="V4699" i="6" s="1"/>
  <c r="U4699" i="6" s="1"/>
  <c r="S5529" i="6" a="1"/>
  <c r="S5529" i="6" s="1"/>
  <c r="T5529" i="6" s="1"/>
  <c r="V5529" i="6" s="1"/>
  <c r="U5529" i="6" s="1"/>
  <c r="S2810" i="6" a="1"/>
  <c r="S2810" i="6" s="1"/>
  <c r="T2810" i="6" s="1"/>
  <c r="V2810" i="6" s="1"/>
  <c r="U2810" i="6" s="1"/>
  <c r="S724" i="6" a="1"/>
  <c r="S724" i="6" s="1"/>
  <c r="T724" i="6" s="1"/>
  <c r="V724" i="6" s="1"/>
  <c r="U724" i="6" s="1"/>
  <c r="S2577" i="6" a="1"/>
  <c r="S2577" i="6" s="1"/>
  <c r="T2577" i="6" s="1"/>
  <c r="V2577" i="6" s="1"/>
  <c r="U2577" i="6" s="1"/>
  <c r="S3586" i="6" a="1"/>
  <c r="S3586" i="6" s="1"/>
  <c r="T3586" i="6" s="1"/>
  <c r="V3586" i="6" s="1"/>
  <c r="U3586" i="6" s="1"/>
  <c r="S2172" i="6" a="1"/>
  <c r="S2172" i="6" s="1"/>
  <c r="T2172" i="6" s="1"/>
  <c r="V2172" i="6" s="1"/>
  <c r="U2172" i="6" s="1"/>
  <c r="S2147" i="6" a="1"/>
  <c r="S2147" i="6" s="1"/>
  <c r="T2147" i="6" s="1"/>
  <c r="V2147" i="6" s="1"/>
  <c r="U2147" i="6" s="1"/>
  <c r="S3561" i="6" a="1"/>
  <c r="S3561" i="6" s="1"/>
  <c r="T3561" i="6" s="1"/>
  <c r="V3561" i="6" s="1"/>
  <c r="U3561" i="6" s="1"/>
  <c r="S2601" i="6" a="1"/>
  <c r="S2601" i="6" s="1"/>
  <c r="T2601" i="6" s="1"/>
  <c r="V2601" i="6" s="1"/>
  <c r="U2601" i="6" s="1"/>
  <c r="S6497" i="6" a="1"/>
  <c r="S6497" i="6" s="1"/>
  <c r="T6497" i="6" s="1"/>
  <c r="V6497" i="6" s="1"/>
  <c r="U6497" i="6" s="1"/>
  <c r="S2488" i="6" a="1"/>
  <c r="S2488" i="6" s="1"/>
  <c r="T2488" i="6" s="1"/>
  <c r="V2488" i="6" s="1"/>
  <c r="U2488" i="6" s="1"/>
  <c r="S1643" i="6" a="1"/>
  <c r="S1643" i="6" s="1"/>
  <c r="T1643" i="6" s="1"/>
  <c r="V1643" i="6" s="1"/>
  <c r="U1643" i="6" s="1"/>
  <c r="S2259" i="6" a="1"/>
  <c r="S2259" i="6" s="1"/>
  <c r="T2259" i="6" s="1"/>
  <c r="V2259" i="6" s="1"/>
  <c r="U2259" i="6" s="1"/>
  <c r="S6010" i="6" a="1"/>
  <c r="S6010" i="6" s="1"/>
  <c r="T6010" i="6" s="1"/>
  <c r="V6010" i="6" s="1"/>
  <c r="U6010" i="6" s="1"/>
  <c r="S743" i="6" a="1"/>
  <c r="S743" i="6" s="1"/>
  <c r="T743" i="6" s="1"/>
  <c r="V743" i="6" s="1"/>
  <c r="U743" i="6" s="1"/>
  <c r="S3347" i="6" a="1"/>
  <c r="S3347" i="6" s="1"/>
  <c r="T3347" i="6" s="1"/>
  <c r="V3347" i="6" s="1"/>
  <c r="U3347" i="6" s="1"/>
  <c r="S5783" i="6" a="1"/>
  <c r="S5783" i="6" s="1"/>
  <c r="T5783" i="6" s="1"/>
  <c r="V5783" i="6" s="1"/>
  <c r="U5783" i="6" s="1"/>
  <c r="S6613" i="6" a="1"/>
  <c r="S6613" i="6" s="1"/>
  <c r="T6613" i="6" s="1"/>
  <c r="V6613" i="6" s="1"/>
  <c r="U6613" i="6" s="1"/>
  <c r="S2949" i="6" a="1"/>
  <c r="S2949" i="6" s="1"/>
  <c r="T2949" i="6" s="1"/>
  <c r="V2949" i="6" s="1"/>
  <c r="U2949" i="6" s="1"/>
  <c r="S1292" i="6" a="1"/>
  <c r="S1292" i="6" s="1"/>
  <c r="T1292" i="6" s="1"/>
  <c r="S2796" i="6" a="1"/>
  <c r="S2796" i="6" s="1"/>
  <c r="T2796" i="6" s="1"/>
  <c r="V2796" i="6" s="1"/>
  <c r="U2796" i="6" s="1"/>
  <c r="S6492" i="6" a="1"/>
  <c r="S6492" i="6" s="1"/>
  <c r="T6492" i="6" s="1"/>
  <c r="V6492" i="6" s="1"/>
  <c r="U6492" i="6" s="1"/>
  <c r="S4833" i="6" a="1"/>
  <c r="S4833" i="6" s="1"/>
  <c r="T4833" i="6" s="1"/>
  <c r="V4833" i="6" s="1"/>
  <c r="U4833" i="6" s="1"/>
  <c r="S758" i="6" a="1"/>
  <c r="S758" i="6" s="1"/>
  <c r="T758" i="6" s="1"/>
  <c r="V758" i="6" s="1"/>
  <c r="U758" i="6" s="1"/>
  <c r="S3265" i="6" a="1"/>
  <c r="S3265" i="6" s="1"/>
  <c r="T3265" i="6" s="1"/>
  <c r="V3265" i="6" s="1"/>
  <c r="U3265" i="6" s="1"/>
  <c r="S1258" i="6" a="1"/>
  <c r="S1258" i="6" s="1"/>
  <c r="T1258" i="6" s="1"/>
  <c r="S4701" i="6" a="1"/>
  <c r="S4701" i="6" s="1"/>
  <c r="T4701" i="6" s="1"/>
  <c r="V4701" i="6" s="1"/>
  <c r="U4701" i="6" s="1"/>
  <c r="S4606" i="6" a="1"/>
  <c r="S4606" i="6" s="1"/>
  <c r="T4606" i="6" s="1"/>
  <c r="V4606" i="6" s="1"/>
  <c r="U4606" i="6" s="1"/>
  <c r="S23" i="6" a="1"/>
  <c r="S23" i="6" s="1"/>
  <c r="T23" i="6" s="1"/>
  <c r="V23" i="6" s="1"/>
  <c r="U23" i="6" s="1"/>
  <c r="S4389" i="6" a="1"/>
  <c r="S4389" i="6" s="1"/>
  <c r="T4389" i="6" s="1"/>
  <c r="V4389" i="6" s="1"/>
  <c r="U4389" i="6" s="1"/>
  <c r="S417" i="6" a="1"/>
  <c r="S417" i="6" s="1"/>
  <c r="T417" i="6" s="1"/>
  <c r="V417" i="6" s="1"/>
  <c r="U417" i="6" s="1"/>
  <c r="S6847" i="6" a="1"/>
  <c r="S6847" i="6" s="1"/>
  <c r="T6847" i="6" s="1"/>
  <c r="V6847" i="6" s="1"/>
  <c r="U6847" i="6" s="1"/>
  <c r="S1063" i="6" a="1"/>
  <c r="S1063" i="6" s="1"/>
  <c r="T1063" i="6" s="1"/>
  <c r="V1063" i="6" s="1"/>
  <c r="U1063" i="6" s="1"/>
  <c r="S2156" i="6" a="1"/>
  <c r="S2156" i="6" s="1"/>
  <c r="T2156" i="6" s="1"/>
  <c r="V2156" i="6" s="1"/>
  <c r="U2156" i="6" s="1"/>
  <c r="S1852" i="6" a="1"/>
  <c r="S1852" i="6" s="1"/>
  <c r="T1852" i="6" s="1"/>
  <c r="V1852" i="6" s="1"/>
  <c r="U1852" i="6" s="1"/>
  <c r="S7093" i="6" a="1"/>
  <c r="S7093" i="6" s="1"/>
  <c r="T7093" i="6" s="1"/>
  <c r="V7093" i="6" s="1"/>
  <c r="U7093" i="6" s="1"/>
  <c r="S6019" i="6" a="1"/>
  <c r="S6019" i="6" s="1"/>
  <c r="T6019" i="6" s="1"/>
  <c r="V6019" i="6" s="1"/>
  <c r="U6019" i="6" s="1"/>
  <c r="S2247" i="6" a="1"/>
  <c r="S2247" i="6" s="1"/>
  <c r="T2247" i="6" s="1"/>
  <c r="S5448" i="6" a="1"/>
  <c r="S5448" i="6" s="1"/>
  <c r="T5448" i="6" s="1"/>
  <c r="V5448" i="6" s="1"/>
  <c r="U5448" i="6" s="1"/>
  <c r="S1542" i="6" a="1"/>
  <c r="S1542" i="6" s="1"/>
  <c r="T1542" i="6" s="1"/>
  <c r="V1542" i="6" s="1"/>
  <c r="U1542" i="6" s="1"/>
  <c r="S2691" i="6" a="1"/>
  <c r="S2691" i="6" s="1"/>
  <c r="T2691" i="6" s="1"/>
  <c r="V2691" i="6" s="1"/>
  <c r="U2691" i="6" s="1"/>
  <c r="S2165" i="6" a="1"/>
  <c r="S2165" i="6" s="1"/>
  <c r="T2165" i="6" s="1"/>
  <c r="V2165" i="6" s="1"/>
  <c r="U2165" i="6" s="1"/>
  <c r="S6502" i="6" a="1"/>
  <c r="S6502" i="6" s="1"/>
  <c r="T6502" i="6" s="1"/>
  <c r="V6502" i="6" s="1"/>
  <c r="U6502" i="6" s="1"/>
  <c r="S163" i="6" a="1"/>
  <c r="S163" i="6" s="1"/>
  <c r="T163" i="6" s="1"/>
  <c r="V163" i="6" s="1"/>
  <c r="U163" i="6" s="1"/>
  <c r="S3865" i="6" a="1"/>
  <c r="S3865" i="6" s="1"/>
  <c r="T3865" i="6" s="1"/>
  <c r="V3865" i="6" s="1"/>
  <c r="U3865" i="6" s="1"/>
  <c r="S6650" i="6" a="1"/>
  <c r="S6650" i="6" s="1"/>
  <c r="T6650" i="6" s="1"/>
  <c r="V6650" i="6" s="1"/>
  <c r="U6650" i="6" s="1"/>
  <c r="S312" i="6" a="1"/>
  <c r="S312" i="6" s="1"/>
  <c r="T312" i="6" s="1"/>
  <c r="V312" i="6" s="1"/>
  <c r="U312" i="6" s="1"/>
  <c r="S294" i="6" a="1"/>
  <c r="S294" i="6" s="1"/>
  <c r="T294" i="6" s="1"/>
  <c r="V294" i="6" s="1"/>
  <c r="U294" i="6" s="1"/>
  <c r="S1327" i="6" a="1"/>
  <c r="S1327" i="6" s="1"/>
  <c r="T1327" i="6" s="1"/>
  <c r="V1327" i="6" s="1"/>
  <c r="U1327" i="6" s="1"/>
  <c r="S1242" i="6" a="1"/>
  <c r="S1242" i="6" s="1"/>
  <c r="T1242" i="6" s="1"/>
  <c r="V1242" i="6" s="1"/>
  <c r="U1242" i="6" s="1"/>
  <c r="S5182" i="6" a="1"/>
  <c r="S5182" i="6" s="1"/>
  <c r="T5182" i="6" s="1"/>
  <c r="V5182" i="6" s="1"/>
  <c r="U5182" i="6" s="1"/>
  <c r="S6925" i="6" a="1"/>
  <c r="S6925" i="6" s="1"/>
  <c r="T6925" i="6" s="1"/>
  <c r="V6925" i="6" s="1"/>
  <c r="U6925" i="6" s="1"/>
  <c r="S1566" i="6" a="1"/>
  <c r="S1566" i="6" s="1"/>
  <c r="T1566" i="6" s="1"/>
  <c r="V1566" i="6" s="1"/>
  <c r="U1566" i="6" s="1"/>
  <c r="S5138" i="6" a="1"/>
  <c r="S5138" i="6" s="1"/>
  <c r="T5138" i="6" s="1"/>
  <c r="V5138" i="6" s="1"/>
  <c r="U5138" i="6" s="1"/>
  <c r="S1344" i="6" a="1"/>
  <c r="S1344" i="6" s="1"/>
  <c r="T1344" i="6" s="1"/>
  <c r="V1344" i="6" s="1"/>
  <c r="U1344" i="6" s="1"/>
  <c r="S2439" i="6" a="1"/>
  <c r="S2439" i="6" s="1"/>
  <c r="T2439" i="6" s="1"/>
  <c r="V2439" i="6" s="1"/>
  <c r="U2439" i="6" s="1"/>
  <c r="S2427" i="6" a="1"/>
  <c r="S2427" i="6" s="1"/>
  <c r="T2427" i="6" s="1"/>
  <c r="V2427" i="6" s="1"/>
  <c r="U2427" i="6" s="1"/>
  <c r="S2977" i="6" a="1"/>
  <c r="S2977" i="6" s="1"/>
  <c r="T2977" i="6" s="1"/>
  <c r="V2977" i="6" s="1"/>
  <c r="U2977" i="6" s="1"/>
  <c r="S3993" i="6" a="1"/>
  <c r="S3993" i="6" s="1"/>
  <c r="T3993" i="6" s="1"/>
  <c r="V3993" i="6" s="1"/>
  <c r="U3993" i="6" s="1"/>
  <c r="S3306" i="6" a="1"/>
  <c r="S3306" i="6" s="1"/>
  <c r="T3306" i="6" s="1"/>
  <c r="V3306" i="6" s="1"/>
  <c r="U3306" i="6" s="1"/>
  <c r="S685" i="6" a="1"/>
  <c r="S685" i="6" s="1"/>
  <c r="T685" i="6" s="1"/>
  <c r="V685" i="6" s="1"/>
  <c r="U685" i="6" s="1"/>
  <c r="S4940" i="6" a="1"/>
  <c r="S4940" i="6" s="1"/>
  <c r="T4940" i="6" s="1"/>
  <c r="V4940" i="6" s="1"/>
  <c r="U4940" i="6" s="1"/>
  <c r="S1527" i="6" a="1"/>
  <c r="S1527" i="6" s="1"/>
  <c r="T1527" i="6" s="1"/>
  <c r="V1527" i="6" s="1"/>
  <c r="U1527" i="6" s="1"/>
  <c r="S855" i="6" a="1"/>
  <c r="S855" i="6" s="1"/>
  <c r="T855" i="6" s="1"/>
  <c r="V855" i="6" s="1"/>
  <c r="U855" i="6" s="1"/>
  <c r="S3357" i="6" a="1"/>
  <c r="S3357" i="6" s="1"/>
  <c r="T3357" i="6" s="1"/>
  <c r="V3357" i="6" s="1"/>
  <c r="U3357" i="6" s="1"/>
  <c r="S3382" i="6" a="1"/>
  <c r="S3382" i="6" s="1"/>
  <c r="T3382" i="6" s="1"/>
  <c r="V3382" i="6" s="1"/>
  <c r="U3382" i="6" s="1"/>
  <c r="S4168" i="6" a="1"/>
  <c r="S4168" i="6" s="1"/>
  <c r="T4168" i="6" s="1"/>
  <c r="V4168" i="6" s="1"/>
  <c r="U4168" i="6" s="1"/>
  <c r="S2327" i="6" a="1"/>
  <c r="S2327" i="6" s="1"/>
  <c r="T2327" i="6" s="1"/>
  <c r="V2327" i="6" s="1"/>
  <c r="U2327" i="6" s="1"/>
  <c r="S3289" i="6" a="1"/>
  <c r="S3289" i="6" s="1"/>
  <c r="T3289" i="6" s="1"/>
  <c r="V3289" i="6" s="1"/>
  <c r="U3289" i="6" s="1"/>
  <c r="S981" i="6" a="1"/>
  <c r="S981" i="6" s="1"/>
  <c r="T981" i="6" s="1"/>
  <c r="V981" i="6" s="1"/>
  <c r="U981" i="6" s="1"/>
  <c r="S889" i="6" a="1"/>
  <c r="S889" i="6" s="1"/>
  <c r="T889" i="6" s="1"/>
  <c r="V889" i="6" s="1"/>
  <c r="U889" i="6" s="1"/>
  <c r="S6097" i="6" a="1"/>
  <c r="S6097" i="6" s="1"/>
  <c r="T6097" i="6" s="1"/>
  <c r="V6097" i="6" s="1"/>
  <c r="U6097" i="6" s="1"/>
  <c r="S7066" i="6" a="1"/>
  <c r="S7066" i="6" s="1"/>
  <c r="T7066" i="6" s="1"/>
  <c r="V7066" i="6" s="1"/>
  <c r="U7066" i="6" s="1"/>
  <c r="S2661" i="6" a="1"/>
  <c r="S2661" i="6" s="1"/>
  <c r="T2661" i="6" s="1"/>
  <c r="V2661" i="6" s="1"/>
  <c r="U2661" i="6" s="1"/>
  <c r="S5195" i="6" a="1"/>
  <c r="S5195" i="6" s="1"/>
  <c r="T5195" i="6" s="1"/>
  <c r="V5195" i="6" s="1"/>
  <c r="U5195" i="6" s="1"/>
  <c r="S6907" i="6" a="1"/>
  <c r="S6907" i="6" s="1"/>
  <c r="T6907" i="6" s="1"/>
  <c r="V6907" i="6" s="1"/>
  <c r="U6907" i="6" s="1"/>
  <c r="S6460" i="6" a="1"/>
  <c r="S6460" i="6" s="1"/>
  <c r="T6460" i="6" s="1"/>
  <c r="V6460" i="6" s="1"/>
  <c r="U6460" i="6" s="1"/>
  <c r="S5141" i="6" a="1"/>
  <c r="S5141" i="6" s="1"/>
  <c r="T5141" i="6" s="1"/>
  <c r="V5141" i="6" s="1"/>
  <c r="U5141" i="6" s="1"/>
  <c r="S6657" i="6" a="1"/>
  <c r="S6657" i="6" s="1"/>
  <c r="T6657" i="6" s="1"/>
  <c r="V6657" i="6" s="1"/>
  <c r="U6657" i="6" s="1"/>
  <c r="S2741" i="6" a="1"/>
  <c r="S2741" i="6" s="1"/>
  <c r="T2741" i="6" s="1"/>
  <c r="V2741" i="6" s="1"/>
  <c r="U2741" i="6" s="1"/>
  <c r="S943" i="6" a="1"/>
  <c r="S943" i="6" s="1"/>
  <c r="T943" i="6" s="1"/>
  <c r="V943" i="6" s="1"/>
  <c r="U943" i="6" s="1"/>
  <c r="S5449" i="6" a="1"/>
  <c r="S5449" i="6" s="1"/>
  <c r="T5449" i="6" s="1"/>
  <c r="V5449" i="6" s="1"/>
  <c r="U5449" i="6" s="1"/>
  <c r="S6651" i="6" a="1"/>
  <c r="S6651" i="6" s="1"/>
  <c r="T6651" i="6" s="1"/>
  <c r="V6651" i="6" s="1"/>
  <c r="U6651" i="6" s="1"/>
  <c r="S6688" i="6" a="1"/>
  <c r="S6688" i="6" s="1"/>
  <c r="T6688" i="6" s="1"/>
  <c r="V6688" i="6" s="1"/>
  <c r="U6688" i="6" s="1"/>
  <c r="S1708" i="6" a="1"/>
  <c r="S1708" i="6" s="1"/>
  <c r="T1708" i="6" s="1"/>
  <c r="V1708" i="6" s="1"/>
  <c r="U1708" i="6" s="1"/>
  <c r="S1097" i="6" a="1"/>
  <c r="S1097" i="6" s="1"/>
  <c r="T1097" i="6" s="1"/>
  <c r="V1097" i="6" s="1"/>
  <c r="U1097" i="6" s="1"/>
  <c r="S4721" i="6" a="1"/>
  <c r="S4721" i="6" s="1"/>
  <c r="T4721" i="6" s="1"/>
  <c r="V4721" i="6" s="1"/>
  <c r="U4721" i="6" s="1"/>
  <c r="S7031" i="6" a="1"/>
  <c r="S7031" i="6" s="1"/>
  <c r="T7031" i="6" s="1"/>
  <c r="V7031" i="6" s="1"/>
  <c r="U7031" i="6" s="1"/>
  <c r="S5721" i="6" a="1"/>
  <c r="S5721" i="6" s="1"/>
  <c r="T5721" i="6" s="1"/>
  <c r="V5721" i="6" s="1"/>
  <c r="U5721" i="6" s="1"/>
  <c r="S3490" i="6" a="1"/>
  <c r="S3490" i="6" s="1"/>
  <c r="T3490" i="6" s="1"/>
  <c r="V3490" i="6" s="1"/>
  <c r="U3490" i="6" s="1"/>
  <c r="S6720" i="6" a="1"/>
  <c r="S6720" i="6" s="1"/>
  <c r="T6720" i="6" s="1"/>
  <c r="V6720" i="6" s="1"/>
  <c r="U6720" i="6" s="1"/>
  <c r="S639" i="6" a="1"/>
  <c r="S639" i="6" s="1"/>
  <c r="T639" i="6" s="1"/>
  <c r="V639" i="6" s="1"/>
  <c r="U639" i="6" s="1"/>
  <c r="S5700" i="6" a="1"/>
  <c r="S5700" i="6" s="1"/>
  <c r="T5700" i="6" s="1"/>
  <c r="V5700" i="6" s="1"/>
  <c r="U5700" i="6" s="1"/>
  <c r="S6927" i="6" a="1"/>
  <c r="S6927" i="6" s="1"/>
  <c r="T6927" i="6" s="1"/>
  <c r="V6927" i="6" s="1"/>
  <c r="U6927" i="6" s="1"/>
  <c r="S6004" i="6" a="1"/>
  <c r="S6004" i="6" s="1"/>
  <c r="T6004" i="6" s="1"/>
  <c r="V6004" i="6" s="1"/>
  <c r="U6004" i="6" s="1"/>
  <c r="S6574" i="6" a="1"/>
  <c r="S6574" i="6" s="1"/>
  <c r="T6574" i="6" s="1"/>
  <c r="V6574" i="6" s="1"/>
  <c r="U6574" i="6" s="1"/>
  <c r="S3994" i="6" a="1"/>
  <c r="S3994" i="6" s="1"/>
  <c r="T3994" i="6" s="1"/>
  <c r="V3994" i="6" s="1"/>
  <c r="U3994" i="6" s="1"/>
  <c r="S2197" i="6" a="1"/>
  <c r="S2197" i="6" s="1"/>
  <c r="T2197" i="6" s="1"/>
  <c r="V2197" i="6" s="1"/>
  <c r="U2197" i="6" s="1"/>
  <c r="S2494" i="6" a="1"/>
  <c r="S2494" i="6" s="1"/>
  <c r="T2494" i="6" s="1"/>
  <c r="V2494" i="6" s="1"/>
  <c r="U2494" i="6" s="1"/>
  <c r="S993" i="6" a="1"/>
  <c r="S993" i="6" s="1"/>
  <c r="T993" i="6" s="1"/>
  <c r="V993" i="6" s="1"/>
  <c r="U993" i="6" s="1"/>
  <c r="S2715" i="6" a="1"/>
  <c r="S2715" i="6" s="1"/>
  <c r="T2715" i="6" s="1"/>
  <c r="V2715" i="6" s="1"/>
  <c r="U2715" i="6" s="1"/>
  <c r="S2415" i="6" a="1"/>
  <c r="S2415" i="6" s="1"/>
  <c r="T2415" i="6" s="1"/>
  <c r="V2415" i="6" s="1"/>
  <c r="U2415" i="6" s="1"/>
  <c r="S1417" i="6" a="1"/>
  <c r="S1417" i="6" s="1"/>
  <c r="T1417" i="6" s="1"/>
  <c r="V1417" i="6" s="1"/>
  <c r="U1417" i="6" s="1"/>
  <c r="S2309" i="6" a="1"/>
  <c r="S2309" i="6" s="1"/>
  <c r="T2309" i="6" s="1"/>
  <c r="V2309" i="6" s="1"/>
  <c r="U2309" i="6" s="1"/>
  <c r="S3719" i="6" a="1"/>
  <c r="S3719" i="6" s="1"/>
  <c r="T3719" i="6" s="1"/>
  <c r="V3719" i="6" s="1"/>
  <c r="U3719" i="6" s="1"/>
  <c r="S4817" i="6" a="1"/>
  <c r="S4817" i="6" s="1"/>
  <c r="T4817" i="6" s="1"/>
  <c r="V4817" i="6" s="1"/>
  <c r="U4817" i="6" s="1"/>
  <c r="S183" i="6" a="1"/>
  <c r="S183" i="6" s="1"/>
  <c r="T183" i="6" s="1"/>
  <c r="V183" i="6" s="1"/>
  <c r="U183" i="6" s="1"/>
  <c r="S1326" i="6" a="1"/>
  <c r="S1326" i="6" s="1"/>
  <c r="T1326" i="6" s="1"/>
  <c r="V1326" i="6" s="1"/>
  <c r="U1326" i="6" s="1"/>
  <c r="S3668" i="6" a="1"/>
  <c r="S3668" i="6" s="1"/>
  <c r="T3668" i="6" s="1"/>
  <c r="V3668" i="6" s="1"/>
  <c r="U3668" i="6" s="1"/>
  <c r="S1877" i="6" a="1"/>
  <c r="S1877" i="6" s="1"/>
  <c r="T1877" i="6" s="1"/>
  <c r="V1877" i="6" s="1"/>
  <c r="U1877" i="6" s="1"/>
  <c r="S6033" i="6" a="1"/>
  <c r="S6033" i="6" s="1"/>
  <c r="T6033" i="6" s="1"/>
  <c r="V6033" i="6" s="1"/>
  <c r="U6033" i="6" s="1"/>
  <c r="S1042" i="6" a="1"/>
  <c r="S1042" i="6" s="1"/>
  <c r="T1042" i="6" s="1"/>
  <c r="V1042" i="6" s="1"/>
  <c r="U1042" i="6" s="1"/>
  <c r="S803" i="6" a="1"/>
  <c r="S803" i="6" s="1"/>
  <c r="T803" i="6" s="1"/>
  <c r="V803" i="6" s="1"/>
  <c r="U803" i="6" s="1"/>
  <c r="S3194" i="6" a="1"/>
  <c r="S3194" i="6" s="1"/>
  <c r="T3194" i="6" s="1"/>
  <c r="V3194" i="6" s="1"/>
  <c r="U3194" i="6" s="1"/>
  <c r="S6810" i="6" a="1"/>
  <c r="S6810" i="6" s="1"/>
  <c r="T6810" i="6" s="1"/>
  <c r="V6810" i="6" s="1"/>
  <c r="U6810" i="6" s="1"/>
  <c r="S6518" i="6" a="1"/>
  <c r="S6518" i="6" s="1"/>
  <c r="T6518" i="6" s="1"/>
  <c r="V6518" i="6" s="1"/>
  <c r="U6518" i="6" s="1"/>
  <c r="S221" i="6" a="1"/>
  <c r="S221" i="6" s="1"/>
  <c r="T221" i="6" s="1"/>
  <c r="S2764" i="6" a="1"/>
  <c r="S2764" i="6" s="1"/>
  <c r="T2764" i="6" s="1"/>
  <c r="V2764" i="6" s="1"/>
  <c r="U2764" i="6" s="1"/>
  <c r="S6530" i="6" a="1"/>
  <c r="S6530" i="6" s="1"/>
  <c r="T6530" i="6" s="1"/>
  <c r="V6530" i="6" s="1"/>
  <c r="U6530" i="6" s="1"/>
  <c r="S546" i="6" a="1"/>
  <c r="S546" i="6" s="1"/>
  <c r="T546" i="6" s="1"/>
  <c r="V546" i="6" s="1"/>
  <c r="U546" i="6" s="1"/>
  <c r="S17" i="6" a="1"/>
  <c r="S17" i="6" s="1"/>
  <c r="T17" i="6" s="1"/>
  <c r="V17" i="6" s="1"/>
  <c r="U17" i="6" s="1"/>
  <c r="S3520" i="6" a="1"/>
  <c r="S3520" i="6" s="1"/>
  <c r="T3520" i="6" s="1"/>
  <c r="V3520" i="6" s="1"/>
  <c r="U3520" i="6" s="1"/>
  <c r="S3207" i="6" a="1"/>
  <c r="S3207" i="6" s="1"/>
  <c r="T3207" i="6" s="1"/>
  <c r="V3207" i="6" s="1"/>
  <c r="U3207" i="6" s="1"/>
  <c r="S3593" i="6" a="1"/>
  <c r="S3593" i="6" s="1"/>
  <c r="T3593" i="6" s="1"/>
  <c r="V3593" i="6" s="1"/>
  <c r="U3593" i="6" s="1"/>
  <c r="S1355" i="6" a="1"/>
  <c r="S1355" i="6" s="1"/>
  <c r="T1355" i="6" s="1"/>
  <c r="V1355" i="6" s="1"/>
  <c r="U1355" i="6" s="1"/>
  <c r="S4712" i="6" a="1"/>
  <c r="S4712" i="6" s="1"/>
  <c r="T4712" i="6" s="1"/>
  <c r="V4712" i="6" s="1"/>
  <c r="U4712" i="6" s="1"/>
  <c r="S3659" i="6" a="1"/>
  <c r="S3659" i="6" s="1"/>
  <c r="T3659" i="6" s="1"/>
  <c r="V3659" i="6" s="1"/>
  <c r="U3659" i="6" s="1"/>
  <c r="S4599" i="6" a="1"/>
  <c r="S4599" i="6" s="1"/>
  <c r="T4599" i="6" s="1"/>
  <c r="V4599" i="6" s="1"/>
  <c r="U4599" i="6" s="1"/>
  <c r="S2575" i="6" a="1"/>
  <c r="S2575" i="6" s="1"/>
  <c r="T2575" i="6" s="1"/>
  <c r="V2575" i="6" s="1"/>
  <c r="U2575" i="6" s="1"/>
  <c r="S144" i="6" a="1"/>
  <c r="S144" i="6" s="1"/>
  <c r="T144" i="6" s="1"/>
  <c r="V144" i="6" s="1"/>
  <c r="U144" i="6" s="1"/>
  <c r="S6573" i="6" a="1"/>
  <c r="S6573" i="6" s="1"/>
  <c r="T6573" i="6" s="1"/>
  <c r="V6573" i="6" s="1"/>
  <c r="U6573" i="6" s="1"/>
  <c r="S4886" i="6" a="1"/>
  <c r="S4886" i="6" s="1"/>
  <c r="T4886" i="6" s="1"/>
  <c r="V4886" i="6" s="1"/>
  <c r="U4886" i="6" s="1"/>
  <c r="S6058" i="6" a="1"/>
  <c r="S6058" i="6" s="1"/>
  <c r="T6058" i="6" s="1"/>
  <c r="V6058" i="6" s="1"/>
  <c r="U6058" i="6" s="1"/>
  <c r="S2232" i="6" a="1"/>
  <c r="S2232" i="6" s="1"/>
  <c r="T2232" i="6" s="1"/>
  <c r="V2232" i="6" s="1"/>
  <c r="U2232" i="6" s="1"/>
  <c r="S5026" i="6" a="1"/>
  <c r="S5026" i="6" s="1"/>
  <c r="T5026" i="6" s="1"/>
  <c r="V5026" i="6" s="1"/>
  <c r="U5026" i="6" s="1"/>
  <c r="S5250" i="6" a="1"/>
  <c r="S5250" i="6" s="1"/>
  <c r="T5250" i="6" s="1"/>
  <c r="V5250" i="6" s="1"/>
  <c r="U5250" i="6" s="1"/>
  <c r="S2737" i="6" a="1"/>
  <c r="S2737" i="6" s="1"/>
  <c r="T2737" i="6" s="1"/>
  <c r="V2737" i="6" s="1"/>
  <c r="U2737" i="6" s="1"/>
  <c r="S2962" i="6" a="1"/>
  <c r="S2962" i="6" s="1"/>
  <c r="T2962" i="6" s="1"/>
  <c r="V2962" i="6" s="1"/>
  <c r="U2962" i="6" s="1"/>
  <c r="S5088" i="6" a="1"/>
  <c r="S5088" i="6" s="1"/>
  <c r="T5088" i="6" s="1"/>
  <c r="V5088" i="6" s="1"/>
  <c r="U5088" i="6" s="1"/>
  <c r="S854" i="6" a="1"/>
  <c r="S854" i="6" s="1"/>
  <c r="T854" i="6" s="1"/>
  <c r="V854" i="6" s="1"/>
  <c r="U854" i="6" s="1"/>
  <c r="S614" i="6" a="1"/>
  <c r="S614" i="6" s="1"/>
  <c r="T614" i="6" s="1"/>
  <c r="V614" i="6" s="1"/>
  <c r="U614" i="6" s="1"/>
  <c r="S2269" i="6" a="1"/>
  <c r="S2269" i="6" s="1"/>
  <c r="T2269" i="6" s="1"/>
  <c r="V2269" i="6" s="1"/>
  <c r="U2269" i="6" s="1"/>
  <c r="S5199" i="6" a="1"/>
  <c r="S5199" i="6" s="1"/>
  <c r="T5199" i="6" s="1"/>
  <c r="V5199" i="6" s="1"/>
  <c r="U5199" i="6" s="1"/>
  <c r="S866" i="6" a="1"/>
  <c r="S866" i="6" s="1"/>
  <c r="T866" i="6" s="1"/>
  <c r="V866" i="6" s="1"/>
  <c r="U866" i="6" s="1"/>
  <c r="S5080" i="6" a="1"/>
  <c r="S5080" i="6" s="1"/>
  <c r="T5080" i="6" s="1"/>
  <c r="V5080" i="6" s="1"/>
  <c r="U5080" i="6" s="1"/>
  <c r="S3868" i="6" a="1"/>
  <c r="S3868" i="6" s="1"/>
  <c r="T3868" i="6" s="1"/>
  <c r="V3868" i="6" s="1"/>
  <c r="U3868" i="6" s="1"/>
  <c r="S6469" i="6" a="1"/>
  <c r="S6469" i="6" s="1"/>
  <c r="T6469" i="6" s="1"/>
  <c r="V6469" i="6" s="1"/>
  <c r="U6469" i="6" s="1"/>
  <c r="S1267" i="6" a="1"/>
  <c r="S1267" i="6" s="1"/>
  <c r="T1267" i="6" s="1"/>
  <c r="V1267" i="6" s="1"/>
  <c r="U1267" i="6" s="1"/>
  <c r="S6483" i="6" a="1"/>
  <c r="S6483" i="6" s="1"/>
  <c r="T6483" i="6" s="1"/>
  <c r="V6483" i="6" s="1"/>
  <c r="U6483" i="6" s="1"/>
  <c r="S5506" i="6" a="1"/>
  <c r="S5506" i="6" s="1"/>
  <c r="T5506" i="6" s="1"/>
  <c r="V5506" i="6" s="1"/>
  <c r="U5506" i="6" s="1"/>
  <c r="S4725" i="6" a="1"/>
  <c r="S4725" i="6" s="1"/>
  <c r="T4725" i="6" s="1"/>
  <c r="V4725" i="6" s="1"/>
  <c r="U4725" i="6" s="1"/>
  <c r="S6880" i="6" a="1"/>
  <c r="S6880" i="6" s="1"/>
  <c r="T6880" i="6" s="1"/>
  <c r="V6880" i="6" s="1"/>
  <c r="U6880" i="6" s="1"/>
  <c r="S3197" i="6" a="1"/>
  <c r="S3197" i="6" s="1"/>
  <c r="T3197" i="6" s="1"/>
  <c r="V3197" i="6" s="1"/>
  <c r="U3197" i="6" s="1"/>
  <c r="S5289" i="6" a="1"/>
  <c r="S5289" i="6" s="1"/>
  <c r="T5289" i="6" s="1"/>
  <c r="V5289" i="6" s="1"/>
  <c r="U5289" i="6" s="1"/>
  <c r="S4603" i="6" a="1"/>
  <c r="S4603" i="6" s="1"/>
  <c r="T4603" i="6" s="1"/>
  <c r="V4603" i="6" s="1"/>
  <c r="U4603" i="6" s="1"/>
  <c r="S2201" i="6" a="1"/>
  <c r="S2201" i="6" s="1"/>
  <c r="T2201" i="6" s="1"/>
  <c r="V2201" i="6" s="1"/>
  <c r="U2201" i="6" s="1"/>
  <c r="S1999" i="6" a="1"/>
  <c r="S1999" i="6" s="1"/>
  <c r="T1999" i="6" s="1"/>
  <c r="V1999" i="6" s="1"/>
  <c r="U1999" i="6" s="1"/>
  <c r="S6041" i="6" a="1"/>
  <c r="S6041" i="6" s="1"/>
  <c r="T6041" i="6" s="1"/>
  <c r="V6041" i="6" s="1"/>
  <c r="U6041" i="6" s="1"/>
  <c r="S592" i="6" a="1"/>
  <c r="S592" i="6" s="1"/>
  <c r="T592" i="6" s="1"/>
  <c r="S4728" i="6" a="1"/>
  <c r="S4728" i="6" s="1"/>
  <c r="T4728" i="6" s="1"/>
  <c r="V4728" i="6" s="1"/>
  <c r="U4728" i="6" s="1"/>
  <c r="S6856" i="6" a="1"/>
  <c r="S6856" i="6" s="1"/>
  <c r="T6856" i="6" s="1"/>
  <c r="V6856" i="6" s="1"/>
  <c r="U6856" i="6" s="1"/>
  <c r="S2884" i="6" a="1"/>
  <c r="S2884" i="6" s="1"/>
  <c r="T2884" i="6" s="1"/>
  <c r="V2884" i="6" s="1"/>
  <c r="U2884" i="6" s="1"/>
  <c r="S643" i="6" a="1"/>
  <c r="S643" i="6" s="1"/>
  <c r="T643" i="6" s="1"/>
  <c r="V643" i="6" s="1"/>
  <c r="U643" i="6" s="1"/>
  <c r="S3027" i="6" a="1"/>
  <c r="S3027" i="6" s="1"/>
  <c r="T3027" i="6" s="1"/>
  <c r="V3027" i="6" s="1"/>
  <c r="U3027" i="6" s="1"/>
  <c r="S4039" i="6" a="1"/>
  <c r="S4039" i="6" s="1"/>
  <c r="T4039" i="6" s="1"/>
  <c r="V4039" i="6" s="1"/>
  <c r="U4039" i="6" s="1"/>
  <c r="S5196" i="6" a="1"/>
  <c r="S5196" i="6" s="1"/>
  <c r="T5196" i="6" s="1"/>
  <c r="V5196" i="6" s="1"/>
  <c r="U5196" i="6" s="1"/>
  <c r="S2621" i="6" a="1"/>
  <c r="S2621" i="6" s="1"/>
  <c r="T2621" i="6" s="1"/>
  <c r="V2621" i="6" s="1"/>
  <c r="U2621" i="6" s="1"/>
  <c r="S1359" i="6" a="1"/>
  <c r="S1359" i="6" s="1"/>
  <c r="T1359" i="6" s="1"/>
  <c r="V1359" i="6" s="1"/>
  <c r="U1359" i="6" s="1"/>
  <c r="S109" i="6" a="1"/>
  <c r="S109" i="6" s="1"/>
  <c r="T109" i="6" s="1"/>
  <c r="V109" i="6" s="1"/>
  <c r="U109" i="6" s="1"/>
  <c r="S5745" i="6" a="1"/>
  <c r="S5745" i="6" s="1"/>
  <c r="T5745" i="6" s="1"/>
  <c r="V5745" i="6" s="1"/>
  <c r="U5745" i="6" s="1"/>
  <c r="S3014" i="6" a="1"/>
  <c r="S3014" i="6" s="1"/>
  <c r="T3014" i="6" s="1"/>
  <c r="V3014" i="6" s="1"/>
  <c r="U3014" i="6" s="1"/>
  <c r="S4636" i="6" a="1"/>
  <c r="S4636" i="6" s="1"/>
  <c r="T4636" i="6" s="1"/>
  <c r="V4636" i="6" s="1"/>
  <c r="U4636" i="6" s="1"/>
  <c r="S953" i="6" a="1"/>
  <c r="S953" i="6" s="1"/>
  <c r="T953" i="6" s="1"/>
  <c r="V953" i="6" s="1"/>
  <c r="U953" i="6" s="1"/>
  <c r="S7089" i="6" a="1"/>
  <c r="S7089" i="6" s="1"/>
  <c r="T7089" i="6" s="1"/>
  <c r="V7089" i="6" s="1"/>
  <c r="U7089" i="6" s="1"/>
  <c r="S5666" i="6" a="1"/>
  <c r="S5666" i="6" s="1"/>
  <c r="T5666" i="6" s="1"/>
  <c r="V5666" i="6" s="1"/>
  <c r="U5666" i="6" s="1"/>
  <c r="S6812" i="6" a="1"/>
  <c r="S6812" i="6" s="1"/>
  <c r="T6812" i="6" s="1"/>
  <c r="V6812" i="6" s="1"/>
  <c r="U6812" i="6" s="1"/>
  <c r="S2431" i="6" a="1"/>
  <c r="S2431" i="6" s="1"/>
  <c r="T2431" i="6" s="1"/>
  <c r="V2431" i="6" s="1"/>
  <c r="U2431" i="6" s="1"/>
  <c r="S6471" i="6" a="1"/>
  <c r="S6471" i="6" s="1"/>
  <c r="T6471" i="6" s="1"/>
  <c r="V6471" i="6" s="1"/>
  <c r="U6471" i="6" s="1"/>
  <c r="S3493" i="6" a="1"/>
  <c r="S3493" i="6" s="1"/>
  <c r="T3493" i="6" s="1"/>
  <c r="V3493" i="6" s="1"/>
  <c r="U3493" i="6" s="1"/>
  <c r="S2109" i="6" a="1"/>
  <c r="S2109" i="6" s="1"/>
  <c r="T2109" i="6" s="1"/>
  <c r="V2109" i="6" s="1"/>
  <c r="U2109" i="6" s="1"/>
  <c r="S4151" i="6" a="1"/>
  <c r="S4151" i="6" s="1"/>
  <c r="T4151" i="6" s="1"/>
  <c r="V4151" i="6" s="1"/>
  <c r="U4151" i="6" s="1"/>
  <c r="S5572" i="6" a="1"/>
  <c r="S5572" i="6" s="1"/>
  <c r="T5572" i="6" s="1"/>
  <c r="V5572" i="6" s="1"/>
  <c r="U5572" i="6" s="1"/>
  <c r="S4843" i="6" a="1"/>
  <c r="S4843" i="6" s="1"/>
  <c r="T4843" i="6" s="1"/>
  <c r="V4843" i="6" s="1"/>
  <c r="U4843" i="6" s="1"/>
  <c r="S2175" i="6" a="1"/>
  <c r="S2175" i="6" s="1"/>
  <c r="T2175" i="6" s="1"/>
  <c r="V2175" i="6" s="1"/>
  <c r="U2175" i="6" s="1"/>
  <c r="S2944" i="6" a="1"/>
  <c r="S2944" i="6" s="1"/>
  <c r="T2944" i="6" s="1"/>
  <c r="V2944" i="6" s="1"/>
  <c r="U2944" i="6" s="1"/>
  <c r="S4800" i="6" a="1"/>
  <c r="S4800" i="6" s="1"/>
  <c r="T4800" i="6" s="1"/>
  <c r="V4800" i="6" s="1"/>
  <c r="U4800" i="6" s="1"/>
  <c r="S5680" i="6" a="1"/>
  <c r="S5680" i="6" s="1"/>
  <c r="T5680" i="6" s="1"/>
  <c r="V5680" i="6" s="1"/>
  <c r="U5680" i="6" s="1"/>
  <c r="S6630" i="6" a="1"/>
  <c r="S6630" i="6" s="1"/>
  <c r="T6630" i="6" s="1"/>
  <c r="V6630" i="6" s="1"/>
  <c r="U6630" i="6" s="1"/>
  <c r="S2690" i="6" a="1"/>
  <c r="S2690" i="6" s="1"/>
  <c r="T2690" i="6" s="1"/>
  <c r="V2690" i="6" s="1"/>
  <c r="U2690" i="6" s="1"/>
  <c r="S4835" i="6" a="1"/>
  <c r="S4835" i="6" s="1"/>
  <c r="T4835" i="6" s="1"/>
  <c r="V4835" i="6" s="1"/>
  <c r="U4835" i="6" s="1"/>
  <c r="S6466" i="6" a="1"/>
  <c r="S6466" i="6" s="1"/>
  <c r="T6466" i="6" s="1"/>
  <c r="V6466" i="6" s="1"/>
  <c r="U6466" i="6" s="1"/>
  <c r="S2622" i="6" a="1"/>
  <c r="S2622" i="6" s="1"/>
  <c r="T2622" i="6" s="1"/>
  <c r="V2622" i="6" s="1"/>
  <c r="U2622" i="6" s="1"/>
  <c r="S3546" i="6" a="1"/>
  <c r="S3546" i="6" s="1"/>
  <c r="T3546" i="6" s="1"/>
  <c r="V3546" i="6" s="1"/>
  <c r="U3546" i="6" s="1"/>
  <c r="S3855" i="6" a="1"/>
  <c r="S3855" i="6" s="1"/>
  <c r="T3855" i="6" s="1"/>
  <c r="V3855" i="6" s="1"/>
  <c r="U3855" i="6" s="1"/>
  <c r="S1840" i="6" a="1"/>
  <c r="S1840" i="6" s="1"/>
  <c r="T1840" i="6" s="1"/>
  <c r="V1840" i="6" s="1"/>
  <c r="U1840" i="6" s="1"/>
  <c r="S3753" i="6" a="1"/>
  <c r="S3753" i="6" s="1"/>
  <c r="T3753" i="6" s="1"/>
  <c r="V3753" i="6" s="1"/>
  <c r="U3753" i="6" s="1"/>
  <c r="S5247" i="6" a="1"/>
  <c r="S5247" i="6" s="1"/>
  <c r="T5247" i="6" s="1"/>
  <c r="V5247" i="6" s="1"/>
  <c r="U5247" i="6" s="1"/>
  <c r="S6001" i="6" a="1"/>
  <c r="S6001" i="6" s="1"/>
  <c r="T6001" i="6" s="1"/>
  <c r="V6001" i="6" s="1"/>
  <c r="U6001" i="6" s="1"/>
  <c r="S237" i="6" a="1"/>
  <c r="S237" i="6" s="1"/>
  <c r="T237" i="6" s="1"/>
  <c r="S3709" i="6" a="1"/>
  <c r="S3709" i="6" s="1"/>
  <c r="T3709" i="6" s="1"/>
  <c r="V3709" i="6" s="1"/>
  <c r="U3709" i="6" s="1"/>
  <c r="S2524" i="6" a="1"/>
  <c r="S2524" i="6" s="1"/>
  <c r="T2524" i="6" s="1"/>
  <c r="V2524" i="6" s="1"/>
  <c r="U2524" i="6" s="1"/>
  <c r="S2364" i="6" a="1"/>
  <c r="S2364" i="6" s="1"/>
  <c r="T2364" i="6" s="1"/>
  <c r="V2364" i="6" s="1"/>
  <c r="U2364" i="6" s="1"/>
  <c r="S840" i="6" a="1"/>
  <c r="S840" i="6" s="1"/>
  <c r="T840" i="6" s="1"/>
  <c r="V840" i="6" s="1"/>
  <c r="U840" i="6" s="1"/>
  <c r="S3102" i="6" a="1"/>
  <c r="S3102" i="6" s="1"/>
  <c r="T3102" i="6" s="1"/>
  <c r="V3102" i="6" s="1"/>
  <c r="U3102" i="6" s="1"/>
  <c r="S4828" i="6" a="1"/>
  <c r="S4828" i="6" s="1"/>
  <c r="T4828" i="6" s="1"/>
  <c r="V4828" i="6" s="1"/>
  <c r="U4828" i="6" s="1"/>
  <c r="S7050" i="6" a="1"/>
  <c r="S7050" i="6" s="1"/>
  <c r="T7050" i="6" s="1"/>
  <c r="V7050" i="6" s="1"/>
  <c r="U7050" i="6" s="1"/>
  <c r="S6507" i="6" a="1"/>
  <c r="S6507" i="6" s="1"/>
  <c r="T6507" i="6" s="1"/>
  <c r="V6507" i="6" s="1"/>
  <c r="U6507" i="6" s="1"/>
  <c r="S1295" i="6" a="1"/>
  <c r="S1295" i="6" s="1"/>
  <c r="T1295" i="6" s="1"/>
  <c r="V1295" i="6" s="1"/>
  <c r="U1295" i="6" s="1"/>
  <c r="S3449" i="6" a="1"/>
  <c r="S3449" i="6" s="1"/>
  <c r="T3449" i="6" s="1"/>
  <c r="V3449" i="6" s="1"/>
  <c r="U3449" i="6" s="1"/>
  <c r="S6607" i="6" a="1"/>
  <c r="S6607" i="6" s="1"/>
  <c r="T6607" i="6" s="1"/>
  <c r="V6607" i="6" s="1"/>
  <c r="U6607" i="6" s="1"/>
  <c r="S2080" i="6" a="1"/>
  <c r="S2080" i="6" s="1"/>
  <c r="T2080" i="6" s="1"/>
  <c r="V2080" i="6" s="1"/>
  <c r="U2080" i="6" s="1"/>
  <c r="S7034" i="6" a="1"/>
  <c r="S7034" i="6" s="1"/>
  <c r="T7034" i="6" s="1"/>
  <c r="V7034" i="6" s="1"/>
  <c r="U7034" i="6" s="1"/>
  <c r="S3859" i="6" a="1"/>
  <c r="S3859" i="6" s="1"/>
  <c r="T3859" i="6" s="1"/>
  <c r="V3859" i="6" s="1"/>
  <c r="U3859" i="6" s="1"/>
  <c r="S6787" i="6" a="1"/>
  <c r="S6787" i="6" s="1"/>
  <c r="T6787" i="6" s="1"/>
  <c r="V6787" i="6" s="1"/>
  <c r="U6787" i="6" s="1"/>
  <c r="S2270" i="6" a="1"/>
  <c r="S2270" i="6" s="1"/>
  <c r="T2270" i="6" s="1"/>
  <c r="V2270" i="6" s="1"/>
  <c r="U2270" i="6" s="1"/>
  <c r="S2179" i="6" a="1"/>
  <c r="S2179" i="6" s="1"/>
  <c r="T2179" i="6" s="1"/>
  <c r="V2179" i="6" s="1"/>
  <c r="U2179" i="6" s="1"/>
  <c r="S6861" i="6" a="1"/>
  <c r="S6861" i="6" s="1"/>
  <c r="T6861" i="6" s="1"/>
  <c r="V6861" i="6" s="1"/>
  <c r="U6861" i="6" s="1"/>
  <c r="S2274" i="6" a="1"/>
  <c r="S2274" i="6" s="1"/>
  <c r="T2274" i="6" s="1"/>
  <c r="V2274" i="6" s="1"/>
  <c r="U2274" i="6" s="1"/>
  <c r="S1185" i="6" a="1"/>
  <c r="S1185" i="6" s="1"/>
  <c r="T1185" i="6" s="1"/>
  <c r="V1185" i="6" s="1"/>
  <c r="U1185" i="6" s="1"/>
  <c r="S1510" i="6" a="1"/>
  <c r="S1510" i="6" s="1"/>
  <c r="T1510" i="6" s="1"/>
  <c r="V1510" i="6" s="1"/>
  <c r="U1510" i="6" s="1"/>
  <c r="S3222" i="6" a="1"/>
  <c r="S3222" i="6" s="1"/>
  <c r="T3222" i="6" s="1"/>
  <c r="V3222" i="6" s="1"/>
  <c r="U3222" i="6" s="1"/>
  <c r="S2982" i="6" a="1"/>
  <c r="S2982" i="6" s="1"/>
  <c r="T2982" i="6" s="1"/>
  <c r="V2982" i="6" s="1"/>
  <c r="U2982" i="6" s="1"/>
  <c r="S5997" i="6" a="1"/>
  <c r="S5997" i="6" s="1"/>
  <c r="T5997" i="6" s="1"/>
  <c r="V5997" i="6" s="1"/>
  <c r="U5997" i="6" s="1"/>
  <c r="S3814" i="6" a="1"/>
  <c r="S3814" i="6" s="1"/>
  <c r="T3814" i="6" s="1"/>
  <c r="V3814" i="6" s="1"/>
  <c r="U3814" i="6" s="1"/>
  <c r="S2346" i="6" a="1"/>
  <c r="S2346" i="6" s="1"/>
  <c r="T2346" i="6" s="1"/>
  <c r="V2346" i="6" s="1"/>
  <c r="U2346" i="6" s="1"/>
  <c r="S1998" i="6" a="1"/>
  <c r="S1998" i="6" s="1"/>
  <c r="T1998" i="6" s="1"/>
  <c r="V1998" i="6" s="1"/>
  <c r="U1998" i="6" s="1"/>
  <c r="S1016" i="6" a="1"/>
  <c r="S1016" i="6" s="1"/>
  <c r="T1016" i="6" s="1"/>
  <c r="V1016" i="6" s="1"/>
  <c r="U1016" i="6" s="1"/>
  <c r="S6453" i="6" a="1"/>
  <c r="S6453" i="6" s="1"/>
  <c r="T6453" i="6" s="1"/>
  <c r="V6453" i="6" s="1"/>
  <c r="U6453" i="6" s="1"/>
  <c r="S1033" i="6" a="1"/>
  <c r="S1033" i="6" s="1"/>
  <c r="T1033" i="6" s="1"/>
  <c r="S2943" i="6" a="1"/>
  <c r="S2943" i="6" s="1"/>
  <c r="T2943" i="6" s="1"/>
  <c r="V2943" i="6" s="1"/>
  <c r="U2943" i="6" s="1"/>
  <c r="S4726" i="6" a="1"/>
  <c r="S4726" i="6" s="1"/>
  <c r="T4726" i="6" s="1"/>
  <c r="V4726" i="6" s="1"/>
  <c r="U4726" i="6" s="1"/>
  <c r="S748" i="6" a="1"/>
  <c r="S748" i="6" s="1"/>
  <c r="T748" i="6" s="1"/>
  <c r="V748" i="6" s="1"/>
  <c r="U748" i="6" s="1"/>
  <c r="S203" i="6" a="1"/>
  <c r="S203" i="6" s="1"/>
  <c r="T203" i="6" s="1"/>
  <c r="V203" i="6" s="1"/>
  <c r="U203" i="6" s="1"/>
  <c r="S3514" i="6" a="1"/>
  <c r="S3514" i="6" s="1"/>
  <c r="T3514" i="6" s="1"/>
  <c r="V3514" i="6" s="1"/>
  <c r="U3514" i="6" s="1"/>
  <c r="S6558" i="6" a="1"/>
  <c r="S6558" i="6" s="1"/>
  <c r="T6558" i="6" s="1"/>
  <c r="V6558" i="6" s="1"/>
  <c r="U6558" i="6" s="1"/>
  <c r="S872" i="6" a="1"/>
  <c r="S872" i="6" s="1"/>
  <c r="T872" i="6" s="1"/>
  <c r="V872" i="6" s="1"/>
  <c r="U872" i="6" s="1"/>
  <c r="S3655" i="6" a="1"/>
  <c r="S3655" i="6" s="1"/>
  <c r="T3655" i="6" s="1"/>
  <c r="V3655" i="6" s="1"/>
  <c r="U3655" i="6" s="1"/>
  <c r="S3623" i="6" a="1"/>
  <c r="S3623" i="6" s="1"/>
  <c r="T3623" i="6" s="1"/>
  <c r="V3623" i="6" s="1"/>
  <c r="U3623" i="6" s="1"/>
  <c r="S6762" i="6" a="1"/>
  <c r="S6762" i="6" s="1"/>
  <c r="T6762" i="6" s="1"/>
  <c r="V6762" i="6" s="1"/>
  <c r="U6762" i="6" s="1"/>
  <c r="S5628" i="6" a="1"/>
  <c r="S5628" i="6" s="1"/>
  <c r="T5628" i="6" s="1"/>
  <c r="V5628" i="6" s="1"/>
  <c r="U5628" i="6" s="1"/>
  <c r="S3553" i="6" a="1"/>
  <c r="S3553" i="6" s="1"/>
  <c r="T3553" i="6" s="1"/>
  <c r="V3553" i="6" s="1"/>
  <c r="U3553" i="6" s="1"/>
  <c r="S576" i="6" a="1"/>
  <c r="S576" i="6" s="1"/>
  <c r="T576" i="6" s="1"/>
  <c r="V576" i="6" s="1"/>
  <c r="U576" i="6" s="1"/>
  <c r="S62" i="6" a="1"/>
  <c r="S62" i="6" s="1"/>
  <c r="T62" i="6" s="1"/>
  <c r="V62" i="6" s="1"/>
  <c r="U62" i="6" s="1"/>
  <c r="S5167" i="6" a="1"/>
  <c r="S5167" i="6" s="1"/>
  <c r="T5167" i="6" s="1"/>
  <c r="V5167" i="6" s="1"/>
  <c r="U5167" i="6" s="1"/>
  <c r="S6047" i="6" a="1"/>
  <c r="S6047" i="6" s="1"/>
  <c r="T6047" i="6" s="1"/>
  <c r="V6047" i="6" s="1"/>
  <c r="U6047" i="6" s="1"/>
  <c r="S6823" i="6" a="1"/>
  <c r="S6823" i="6" s="1"/>
  <c r="T6823" i="6" s="1"/>
  <c r="V6823" i="6" s="1"/>
  <c r="U6823" i="6" s="1"/>
  <c r="S474" i="6" a="1"/>
  <c r="S474" i="6" s="1"/>
  <c r="T474" i="6" s="1"/>
  <c r="V474" i="6" s="1"/>
  <c r="U474" i="6" s="1"/>
  <c r="S5627" i="6" a="1"/>
  <c r="S5627" i="6" s="1"/>
  <c r="T5627" i="6" s="1"/>
  <c r="V5627" i="6" s="1"/>
  <c r="U5627" i="6" s="1"/>
  <c r="S3151" i="6" a="1"/>
  <c r="S3151" i="6" s="1"/>
  <c r="T3151" i="6" s="1"/>
  <c r="V3151" i="6" s="1"/>
  <c r="U3151" i="6" s="1"/>
  <c r="S4040" i="6" a="1"/>
  <c r="S4040" i="6" s="1"/>
  <c r="T4040" i="6" s="1"/>
  <c r="V4040" i="6" s="1"/>
  <c r="U4040" i="6" s="1"/>
  <c r="S1136" i="6" a="1"/>
  <c r="S1136" i="6" s="1"/>
  <c r="T1136" i="6" s="1"/>
  <c r="V1136" i="6" s="1"/>
  <c r="U1136" i="6" s="1"/>
  <c r="S3670" i="6" a="1"/>
  <c r="S3670" i="6" s="1"/>
  <c r="T3670" i="6" s="1"/>
  <c r="V3670" i="6" s="1"/>
  <c r="U3670" i="6" s="1"/>
  <c r="S4342" i="6" a="1"/>
  <c r="S4342" i="6" s="1"/>
  <c r="T4342" i="6" s="1"/>
  <c r="V4342" i="6" s="1"/>
  <c r="U4342" i="6" s="1"/>
  <c r="S5294" i="6" a="1"/>
  <c r="S5294" i="6" s="1"/>
  <c r="T5294" i="6" s="1"/>
  <c r="V5294" i="6" s="1"/>
  <c r="U5294" i="6" s="1"/>
  <c r="S633" i="6" a="1"/>
  <c r="S633" i="6" s="1"/>
  <c r="T633" i="6" s="1"/>
  <c r="V633" i="6" s="1"/>
  <c r="U633" i="6" s="1"/>
  <c r="S3478" i="6" a="1"/>
  <c r="S3478" i="6" s="1"/>
  <c r="T3478" i="6" s="1"/>
  <c r="V3478" i="6" s="1"/>
  <c r="U3478" i="6" s="1"/>
  <c r="S2669" i="6" a="1"/>
  <c r="S2669" i="6" s="1"/>
  <c r="T2669" i="6" s="1"/>
  <c r="V2669" i="6" s="1"/>
  <c r="U2669" i="6" s="1"/>
  <c r="S2581" i="6" a="1"/>
  <c r="S2581" i="6" s="1"/>
  <c r="T2581" i="6" s="1"/>
  <c r="V2581" i="6" s="1"/>
  <c r="U2581" i="6" s="1"/>
  <c r="S77" i="6" a="1"/>
  <c r="S77" i="6" s="1"/>
  <c r="T77" i="6" s="1"/>
  <c r="V77" i="6" s="1"/>
  <c r="U77" i="6" s="1"/>
  <c r="S2761" i="6" a="1"/>
  <c r="S2761" i="6" s="1"/>
  <c r="T2761" i="6" s="1"/>
  <c r="V2761" i="6" s="1"/>
  <c r="U2761" i="6" s="1"/>
  <c r="S5462" i="6" a="1"/>
  <c r="S5462" i="6" s="1"/>
  <c r="T5462" i="6" s="1"/>
  <c r="V5462" i="6" s="1"/>
  <c r="U5462" i="6" s="1"/>
  <c r="S1517" i="6" a="1"/>
  <c r="S1517" i="6" s="1"/>
  <c r="T1517" i="6" s="1"/>
  <c r="V1517" i="6" s="1"/>
  <c r="U1517" i="6" s="1"/>
  <c r="S2721" i="6" a="1"/>
  <c r="S2721" i="6" s="1"/>
  <c r="T2721" i="6" s="1"/>
  <c r="V2721" i="6" s="1"/>
  <c r="U2721" i="6" s="1"/>
  <c r="S6038" i="6" a="1"/>
  <c r="S6038" i="6" s="1"/>
  <c r="T6038" i="6" s="1"/>
  <c r="V6038" i="6" s="1"/>
  <c r="U6038" i="6" s="1"/>
  <c r="S6637" i="6" a="1"/>
  <c r="S6637" i="6" s="1"/>
  <c r="T6637" i="6" s="1"/>
  <c r="V6637" i="6" s="1"/>
  <c r="U6637" i="6" s="1"/>
  <c r="S1356" i="6" a="1"/>
  <c r="S1356" i="6" s="1"/>
  <c r="T1356" i="6" s="1"/>
  <c r="V1356" i="6" s="1"/>
  <c r="U1356" i="6" s="1"/>
  <c r="S6063" i="6" a="1"/>
  <c r="S6063" i="6" s="1"/>
  <c r="T6063" i="6" s="1"/>
  <c r="V6063" i="6" s="1"/>
  <c r="U6063" i="6" s="1"/>
  <c r="S5024" i="6" a="1"/>
  <c r="S5024" i="6" s="1"/>
  <c r="T5024" i="6" s="1"/>
  <c r="V5024" i="6" s="1"/>
  <c r="U5024" i="6" s="1"/>
  <c r="S5497" i="6" a="1"/>
  <c r="S5497" i="6" s="1"/>
  <c r="T5497" i="6" s="1"/>
  <c r="V5497" i="6" s="1"/>
  <c r="U5497" i="6" s="1"/>
  <c r="S555" i="6" a="1"/>
  <c r="S555" i="6" s="1"/>
  <c r="T555" i="6" s="1"/>
  <c r="V555" i="6" s="1"/>
  <c r="U555" i="6" s="1"/>
  <c r="S4171" i="6" a="1"/>
  <c r="S4171" i="6" s="1"/>
  <c r="T4171" i="6" s="1"/>
  <c r="V4171" i="6" s="1"/>
  <c r="U4171" i="6" s="1"/>
  <c r="S1410" i="6" a="1"/>
  <c r="S1410" i="6" s="1"/>
  <c r="T1410" i="6" s="1"/>
  <c r="V1410" i="6" s="1"/>
  <c r="U1410" i="6" s="1"/>
  <c r="S309" i="6" a="1"/>
  <c r="S309" i="6" s="1"/>
  <c r="T309" i="6" s="1"/>
  <c r="V309" i="6" s="1"/>
  <c r="U309" i="6" s="1"/>
  <c r="S662" i="6" a="1"/>
  <c r="S662" i="6" s="1"/>
  <c r="T662" i="6" s="1"/>
  <c r="V662" i="6" s="1"/>
  <c r="U662" i="6" s="1"/>
  <c r="S3279" i="6" a="1"/>
  <c r="S3279" i="6" s="1"/>
  <c r="T3279" i="6" s="1"/>
  <c r="V3279" i="6" s="1"/>
  <c r="U3279" i="6" s="1"/>
  <c r="S5788" i="6" a="1"/>
  <c r="S5788" i="6" s="1"/>
  <c r="T5788" i="6" s="1"/>
  <c r="V5788" i="6" s="1"/>
  <c r="U5788" i="6" s="1"/>
  <c r="S6725" i="6" a="1"/>
  <c r="S6725" i="6" s="1"/>
  <c r="T6725" i="6" s="1"/>
  <c r="V6725" i="6" s="1"/>
  <c r="U6725" i="6" s="1"/>
  <c r="S47" i="6" a="1"/>
  <c r="S47" i="6" s="1"/>
  <c r="T47" i="6" s="1"/>
  <c r="V47" i="6" s="1"/>
  <c r="U47" i="6" s="1"/>
  <c r="S2804" i="6" a="1"/>
  <c r="S2804" i="6" s="1"/>
  <c r="T2804" i="6" s="1"/>
  <c r="V2804" i="6" s="1"/>
  <c r="U2804" i="6" s="1"/>
  <c r="S5795" i="6" a="1"/>
  <c r="S5795" i="6" s="1"/>
  <c r="T5795" i="6" s="1"/>
  <c r="V5795" i="6" s="1"/>
  <c r="U5795" i="6" s="1"/>
  <c r="S1113" i="6" a="1"/>
  <c r="S1113" i="6" s="1"/>
  <c r="T1113" i="6" s="1"/>
  <c r="V1113" i="6" s="1"/>
  <c r="U1113" i="6" s="1"/>
  <c r="S2225" i="6" a="1"/>
  <c r="S2225" i="6" s="1"/>
  <c r="T2225" i="6" s="1"/>
  <c r="V2225" i="6" s="1"/>
  <c r="U2225" i="6" s="1"/>
  <c r="S3785" i="6" a="1"/>
  <c r="S3785" i="6" s="1"/>
  <c r="T3785" i="6" s="1"/>
  <c r="V3785" i="6" s="1"/>
  <c r="U3785" i="6" s="1"/>
  <c r="S6804" i="6" a="1"/>
  <c r="S6804" i="6" s="1"/>
  <c r="T6804" i="6" s="1"/>
  <c r="V6804" i="6" s="1"/>
  <c r="U6804" i="6" s="1"/>
  <c r="S4901" i="6" a="1"/>
  <c r="S4901" i="6" s="1"/>
  <c r="T4901" i="6" s="1"/>
  <c r="V4901" i="6" s="1"/>
  <c r="U4901" i="6" s="1"/>
  <c r="S1007" i="6" a="1"/>
  <c r="S1007" i="6" s="1"/>
  <c r="T1007" i="6" s="1"/>
  <c r="V1007" i="6" s="1"/>
  <c r="U1007" i="6" s="1"/>
  <c r="S5076" i="6" a="1"/>
  <c r="S5076" i="6" s="1"/>
  <c r="T5076" i="6" s="1"/>
  <c r="V5076" i="6" s="1"/>
  <c r="U5076" i="6" s="1"/>
  <c r="S1314" i="6" a="1"/>
  <c r="S1314" i="6" s="1"/>
  <c r="T1314" i="6" s="1"/>
  <c r="V1314" i="6" s="1"/>
  <c r="U1314" i="6" s="1"/>
  <c r="S6451" i="6" a="1"/>
  <c r="S6451" i="6" s="1"/>
  <c r="T6451" i="6" s="1"/>
  <c r="V6451" i="6" s="1"/>
  <c r="U6451" i="6" s="1"/>
  <c r="S1090" i="6" a="1"/>
  <c r="S1090" i="6" s="1"/>
  <c r="T1090" i="6" s="1"/>
  <c r="V1090" i="6" s="1"/>
  <c r="U1090" i="6" s="1"/>
  <c r="S6084" i="6" a="1"/>
  <c r="S6084" i="6" s="1"/>
  <c r="T6084" i="6" s="1"/>
  <c r="V6084" i="6" s="1"/>
  <c r="U6084" i="6" s="1"/>
  <c r="S4930" i="6" a="1"/>
  <c r="S4930" i="6" s="1"/>
  <c r="T4930" i="6" s="1"/>
  <c r="V4930" i="6" s="1"/>
  <c r="U4930" i="6" s="1"/>
  <c r="S6917" i="6" a="1"/>
  <c r="S6917" i="6" s="1"/>
  <c r="T6917" i="6" s="1"/>
  <c r="V6917" i="6" s="1"/>
  <c r="U6917" i="6" s="1"/>
  <c r="S3278" i="6" a="1"/>
  <c r="S3278" i="6" s="1"/>
  <c r="T3278" i="6" s="1"/>
  <c r="V3278" i="6" s="1"/>
  <c r="U3278" i="6" s="1"/>
  <c r="S5677" i="6" a="1"/>
  <c r="S5677" i="6" s="1"/>
  <c r="T5677" i="6" s="1"/>
  <c r="V5677" i="6" s="1"/>
  <c r="U5677" i="6" s="1"/>
  <c r="S6965" i="6" a="1"/>
  <c r="S6965" i="6" s="1"/>
  <c r="T6965" i="6" s="1"/>
  <c r="V6965" i="6" s="1"/>
  <c r="U6965" i="6" s="1"/>
  <c r="S2773" i="6" a="1"/>
  <c r="S2773" i="6" s="1"/>
  <c r="T2773" i="6" s="1"/>
  <c r="V2773" i="6" s="1"/>
  <c r="U2773" i="6" s="1"/>
  <c r="S636" i="6" a="1"/>
  <c r="S636" i="6" s="1"/>
  <c r="T636" i="6" s="1"/>
  <c r="V636" i="6" s="1"/>
  <c r="U636" i="6" s="1"/>
  <c r="S4148" i="6" a="1"/>
  <c r="S4148" i="6" s="1"/>
  <c r="T4148" i="6" s="1"/>
  <c r="V4148" i="6" s="1"/>
  <c r="U4148" i="6" s="1"/>
  <c r="S2412" i="6" a="1"/>
  <c r="S2412" i="6" s="1"/>
  <c r="T2412" i="6" s="1"/>
  <c r="V2412" i="6" s="1"/>
  <c r="U2412" i="6" s="1"/>
  <c r="S622" i="6" a="1"/>
  <c r="S622" i="6" s="1"/>
  <c r="T622" i="6" s="1"/>
  <c r="V622" i="6" s="1"/>
  <c r="U622" i="6" s="1"/>
  <c r="S2529" i="6" a="1"/>
  <c r="S2529" i="6" s="1"/>
  <c r="T2529" i="6" s="1"/>
  <c r="V2529" i="6" s="1"/>
  <c r="U2529" i="6" s="1"/>
  <c r="S1839" i="6" a="1"/>
  <c r="S1839" i="6" s="1"/>
  <c r="T1839" i="6" s="1"/>
  <c r="V1839" i="6" s="1"/>
  <c r="U1839" i="6" s="1"/>
  <c r="S5994" i="6" a="1"/>
  <c r="S5994" i="6" s="1"/>
  <c r="T5994" i="6" s="1"/>
  <c r="V5994" i="6" s="1"/>
  <c r="U5994" i="6" s="1"/>
  <c r="S6937" i="6" a="1"/>
  <c r="S6937" i="6" s="1"/>
  <c r="T6937" i="6" s="1"/>
  <c r="V6937" i="6" s="1"/>
  <c r="U6937" i="6" s="1"/>
  <c r="S5809" i="6" a="1"/>
  <c r="S5809" i="6" s="1"/>
  <c r="T5809" i="6" s="1"/>
  <c r="V5809" i="6" s="1"/>
  <c r="U5809" i="6" s="1"/>
  <c r="S3718" i="6" a="1"/>
  <c r="S3718" i="6" s="1"/>
  <c r="T3718" i="6" s="1"/>
  <c r="V3718" i="6" s="1"/>
  <c r="U3718" i="6" s="1"/>
  <c r="S4904" i="6" a="1"/>
  <c r="S4904" i="6" s="1"/>
  <c r="T4904" i="6" s="1"/>
  <c r="V4904" i="6" s="1"/>
  <c r="U4904" i="6" s="1"/>
  <c r="S173" i="6" a="1"/>
  <c r="S173" i="6" s="1"/>
  <c r="T173" i="6" s="1"/>
  <c r="V173" i="6" s="1"/>
  <c r="U173" i="6" s="1"/>
  <c r="S167" i="6" a="1"/>
  <c r="S167" i="6" s="1"/>
  <c r="T167" i="6" s="1"/>
  <c r="V167" i="6" s="1"/>
  <c r="U167" i="6" s="1"/>
  <c r="S3937" i="6" a="1"/>
  <c r="S3937" i="6" s="1"/>
  <c r="T3937" i="6" s="1"/>
  <c r="V3937" i="6" s="1"/>
  <c r="U3937" i="6" s="1"/>
  <c r="S5183" i="6" a="1"/>
  <c r="S5183" i="6" s="1"/>
  <c r="T5183" i="6" s="1"/>
  <c r="V5183" i="6" s="1"/>
  <c r="U5183" i="6" s="1"/>
  <c r="S3854" i="6" a="1"/>
  <c r="S3854" i="6" s="1"/>
  <c r="T3854" i="6" s="1"/>
  <c r="V3854" i="6" s="1"/>
  <c r="U3854" i="6" s="1"/>
  <c r="S3724" i="6" a="1"/>
  <c r="S3724" i="6" s="1"/>
  <c r="T3724" i="6" s="1"/>
  <c r="V3724" i="6" s="1"/>
  <c r="U3724" i="6" s="1"/>
  <c r="S5461" i="6" a="1"/>
  <c r="S5461" i="6" s="1"/>
  <c r="T5461" i="6" s="1"/>
  <c r="V5461" i="6" s="1"/>
  <c r="U5461" i="6" s="1"/>
  <c r="S4150" i="6" a="1"/>
  <c r="S4150" i="6" s="1"/>
  <c r="T4150" i="6" s="1"/>
  <c r="V4150" i="6" s="1"/>
  <c r="U4150" i="6" s="1"/>
  <c r="S2748" i="6" a="1"/>
  <c r="S2748" i="6" s="1"/>
  <c r="T2748" i="6" s="1"/>
  <c r="V2748" i="6" s="1"/>
  <c r="U2748" i="6" s="1"/>
  <c r="S3509" i="6" a="1"/>
  <c r="S3509" i="6" s="1"/>
  <c r="T3509" i="6" s="1"/>
  <c r="V3509" i="6" s="1"/>
  <c r="U3509" i="6" s="1"/>
  <c r="S698" i="6" a="1"/>
  <c r="S698" i="6" s="1"/>
  <c r="T698" i="6" s="1"/>
  <c r="S6963" i="6" a="1"/>
  <c r="S6963" i="6" s="1"/>
  <c r="T6963" i="6" s="1"/>
  <c r="V6963" i="6" s="1"/>
  <c r="U6963" i="6" s="1"/>
  <c r="S6908" i="6" a="1"/>
  <c r="S6908" i="6" s="1"/>
  <c r="T6908" i="6" s="1"/>
  <c r="V6908" i="6" s="1"/>
  <c r="U6908" i="6" s="1"/>
  <c r="S2294" i="6" a="1"/>
  <c r="S2294" i="6" s="1"/>
  <c r="T2294" i="6" s="1"/>
  <c r="V2294" i="6" s="1"/>
  <c r="U2294" i="6" s="1"/>
  <c r="S6609" i="6" a="1"/>
  <c r="S6609" i="6" s="1"/>
  <c r="T6609" i="6" s="1"/>
  <c r="V6609" i="6" s="1"/>
  <c r="U6609" i="6" s="1"/>
  <c r="S6712" i="6" a="1"/>
  <c r="S6712" i="6" s="1"/>
  <c r="T6712" i="6" s="1"/>
  <c r="V6712" i="6" s="1"/>
  <c r="U6712" i="6" s="1"/>
  <c r="S1108" i="6" a="1"/>
  <c r="S1108" i="6" s="1"/>
  <c r="T1108" i="6" s="1"/>
  <c r="V1108" i="6" s="1"/>
  <c r="U1108" i="6" s="1"/>
  <c r="S2111" i="6" a="1"/>
  <c r="S2111" i="6" s="1"/>
  <c r="T2111" i="6" s="1"/>
  <c r="V2111" i="6" s="1"/>
  <c r="U2111" i="6" s="1"/>
  <c r="S3815" i="6" a="1"/>
  <c r="S3815" i="6" s="1"/>
  <c r="T3815" i="6" s="1"/>
  <c r="V3815" i="6" s="1"/>
  <c r="U3815" i="6" s="1"/>
  <c r="S5521" i="6" a="1"/>
  <c r="S5521" i="6" s="1"/>
  <c r="T5521" i="6" s="1"/>
  <c r="V5521" i="6" s="1"/>
  <c r="U5521" i="6" s="1"/>
  <c r="S5152" i="6" a="1"/>
  <c r="S5152" i="6" s="1"/>
  <c r="T5152" i="6" s="1"/>
  <c r="V5152" i="6" s="1"/>
  <c r="U5152" i="6" s="1"/>
  <c r="S3140" i="6" a="1"/>
  <c r="S3140" i="6" s="1"/>
  <c r="T3140" i="6" s="1"/>
  <c r="V3140" i="6" s="1"/>
  <c r="U3140" i="6" s="1"/>
  <c r="S2338" i="6" a="1"/>
  <c r="S2338" i="6" s="1"/>
  <c r="T2338" i="6" s="1"/>
  <c r="V2338" i="6" s="1"/>
  <c r="U2338" i="6" s="1"/>
  <c r="S3501" i="6" a="1"/>
  <c r="S3501" i="6" s="1"/>
  <c r="T3501" i="6" s="1"/>
  <c r="V3501" i="6" s="1"/>
  <c r="U3501" i="6" s="1"/>
  <c r="S3725" i="6" a="1"/>
  <c r="S3725" i="6" s="1"/>
  <c r="T3725" i="6" s="1"/>
  <c r="V3725" i="6" s="1"/>
  <c r="U3725" i="6" s="1"/>
  <c r="S5216" i="6" a="1"/>
  <c r="S5216" i="6" s="1"/>
  <c r="T5216" i="6" s="1"/>
  <c r="V5216" i="6" s="1"/>
  <c r="U5216" i="6" s="1"/>
  <c r="S4759" i="6" a="1"/>
  <c r="S4759" i="6" s="1"/>
  <c r="T4759" i="6" s="1"/>
  <c r="V4759" i="6" s="1"/>
  <c r="U4759" i="6" s="1"/>
  <c r="S733" i="6" a="1"/>
  <c r="S733" i="6" s="1"/>
  <c r="T733" i="6" s="1"/>
  <c r="V733" i="6" s="1"/>
  <c r="U733" i="6" s="1"/>
  <c r="S2372" i="6" a="1"/>
  <c r="S2372" i="6" s="1"/>
  <c r="T2372" i="6" s="1"/>
  <c r="V2372" i="6" s="1"/>
  <c r="U2372" i="6" s="1"/>
  <c r="S3248" i="6" a="1"/>
  <c r="S3248" i="6" s="1"/>
  <c r="T3248" i="6" s="1"/>
  <c r="V3248" i="6" s="1"/>
  <c r="U3248" i="6" s="1"/>
  <c r="S3649" i="6" a="1"/>
  <c r="S3649" i="6" s="1"/>
  <c r="T3649" i="6" s="1"/>
  <c r="V3649" i="6" s="1"/>
  <c r="U3649" i="6" s="1"/>
  <c r="S2403" i="6" a="1"/>
  <c r="S2403" i="6" s="1"/>
  <c r="T2403" i="6" s="1"/>
  <c r="V2403" i="6" s="1"/>
  <c r="U2403" i="6" s="1"/>
  <c r="S1821" i="6" a="1"/>
  <c r="S1821" i="6" s="1"/>
  <c r="T1821" i="6" s="1"/>
  <c r="V1821" i="6" s="1"/>
  <c r="U1821" i="6" s="1"/>
  <c r="S6566" i="6" a="1"/>
  <c r="S6566" i="6" s="1"/>
  <c r="T6566" i="6" s="1"/>
  <c r="V6566" i="6" s="1"/>
  <c r="U6566" i="6" s="1"/>
  <c r="S145" i="6" a="1"/>
  <c r="S145" i="6" s="1"/>
  <c r="T145" i="6" s="1"/>
  <c r="V145" i="6" s="1"/>
  <c r="U145" i="6" s="1"/>
  <c r="S5699" i="6" a="1"/>
  <c r="S5699" i="6" s="1"/>
  <c r="T5699" i="6" s="1"/>
  <c r="V5699" i="6" s="1"/>
  <c r="U5699" i="6" s="1"/>
  <c r="S2987" i="6" a="1"/>
  <c r="S2987" i="6" s="1"/>
  <c r="T2987" i="6" s="1"/>
  <c r="V2987" i="6" s="1"/>
  <c r="U2987" i="6" s="1"/>
  <c r="S3890" i="6" a="1"/>
  <c r="S3890" i="6" s="1"/>
  <c r="T3890" i="6" s="1"/>
  <c r="V3890" i="6" s="1"/>
  <c r="U3890" i="6" s="1"/>
  <c r="S4642" i="6" a="1"/>
  <c r="S4642" i="6" s="1"/>
  <c r="T4642" i="6" s="1"/>
  <c r="V4642" i="6" s="1"/>
  <c r="U4642" i="6" s="1"/>
  <c r="S6274" i="6" a="1"/>
  <c r="S6274" i="6" s="1"/>
  <c r="T6274" i="6" s="1"/>
  <c r="V6274" i="6" s="1"/>
  <c r="U6274" i="6" s="1"/>
  <c r="S3889" i="6" a="1"/>
  <c r="S3889" i="6" s="1"/>
  <c r="T3889" i="6" s="1"/>
  <c r="V3889" i="6" s="1"/>
  <c r="U3889" i="6" s="1"/>
  <c r="S6093" i="6" a="1"/>
  <c r="S6093" i="6" s="1"/>
  <c r="T6093" i="6" s="1"/>
  <c r="V6093" i="6" s="1"/>
  <c r="U6093" i="6" s="1"/>
  <c r="S5421" i="6" a="1"/>
  <c r="S5421" i="6" s="1"/>
  <c r="T5421" i="6" s="1"/>
  <c r="V5421" i="6" s="1"/>
  <c r="U5421" i="6" s="1"/>
  <c r="S3367" i="6" a="1"/>
  <c r="S3367" i="6" s="1"/>
  <c r="T3367" i="6" s="1"/>
  <c r="V3367" i="6" s="1"/>
  <c r="U3367" i="6" s="1"/>
  <c r="S5420" i="6" a="1"/>
  <c r="S5420" i="6" s="1"/>
  <c r="T5420" i="6" s="1"/>
  <c r="V5420" i="6" s="1"/>
  <c r="U5420" i="6" s="1"/>
  <c r="S1483" i="6" a="1"/>
  <c r="S1483" i="6" s="1"/>
  <c r="T1483" i="6" s="1"/>
  <c r="V1483" i="6" s="1"/>
  <c r="U1483" i="6" s="1"/>
  <c r="S3172" i="6" a="1"/>
  <c r="S3172" i="6" s="1"/>
  <c r="T3172" i="6" s="1"/>
  <c r="V3172" i="6" s="1"/>
  <c r="U3172" i="6" s="1"/>
  <c r="S5429" i="6" a="1"/>
  <c r="S5429" i="6" s="1"/>
  <c r="T5429" i="6" s="1"/>
  <c r="V5429" i="6" s="1"/>
  <c r="U5429" i="6" s="1"/>
  <c r="S921" i="6" a="1"/>
  <c r="S921" i="6" s="1"/>
  <c r="T921" i="6" s="1"/>
  <c r="V921" i="6" s="1"/>
  <c r="U921" i="6" s="1"/>
  <c r="S1039" i="6" a="1"/>
  <c r="S1039" i="6" s="1"/>
  <c r="T1039" i="6" s="1"/>
  <c r="V1039" i="6" s="1"/>
  <c r="U1039" i="6" s="1"/>
  <c r="S3697" i="6" a="1"/>
  <c r="S3697" i="6" s="1"/>
  <c r="T3697" i="6" s="1"/>
  <c r="V3697" i="6" s="1"/>
  <c r="U3697" i="6" s="1"/>
  <c r="S2973" i="6" a="1"/>
  <c r="S2973" i="6" s="1"/>
  <c r="T2973" i="6" s="1"/>
  <c r="V2973" i="6" s="1"/>
  <c r="U2973" i="6" s="1"/>
  <c r="S5907" i="6" a="1"/>
  <c r="S5907" i="6" s="1"/>
  <c r="T5907" i="6" s="1"/>
  <c r="V5907" i="6" s="1"/>
  <c r="U5907" i="6" s="1"/>
  <c r="S3766" i="6" a="1"/>
  <c r="S3766" i="6" s="1"/>
  <c r="T3766" i="6" s="1"/>
  <c r="V3766" i="6" s="1"/>
  <c r="U3766" i="6" s="1"/>
  <c r="S5995" i="6" a="1"/>
  <c r="S5995" i="6" s="1"/>
  <c r="T5995" i="6" s="1"/>
  <c r="V5995" i="6" s="1"/>
  <c r="U5995" i="6" s="1"/>
  <c r="S5403" i="6" a="1"/>
  <c r="S5403" i="6" s="1"/>
  <c r="T5403" i="6" s="1"/>
  <c r="V5403" i="6" s="1"/>
  <c r="U5403" i="6" s="1"/>
  <c r="S5689" i="6" a="1"/>
  <c r="S5689" i="6" s="1"/>
  <c r="T5689" i="6" s="1"/>
  <c r="V5689" i="6" s="1"/>
  <c r="U5689" i="6" s="1"/>
  <c r="S3042" i="6" a="1"/>
  <c r="S3042" i="6" s="1"/>
  <c r="T3042" i="6" s="1"/>
  <c r="V3042" i="6" s="1"/>
  <c r="U3042" i="6" s="1"/>
  <c r="S510" i="6" a="1"/>
  <c r="S510" i="6" s="1"/>
  <c r="T510" i="6" s="1"/>
  <c r="V510" i="6" s="1"/>
  <c r="U510" i="6" s="1"/>
  <c r="S4743" i="6" a="1"/>
  <c r="S4743" i="6" s="1"/>
  <c r="T4743" i="6" s="1"/>
  <c r="V4743" i="6" s="1"/>
  <c r="U4743" i="6" s="1"/>
  <c r="S5996" i="6" a="1"/>
  <c r="S5996" i="6" s="1"/>
  <c r="T5996" i="6" s="1"/>
  <c r="V5996" i="6" s="1"/>
  <c r="U5996" i="6" s="1"/>
  <c r="S102" i="6" a="1"/>
  <c r="S102" i="6" s="1"/>
  <c r="T102" i="6" s="1"/>
  <c r="V102" i="6" s="1"/>
  <c r="U102" i="6" s="1"/>
  <c r="S3722" i="6" a="1"/>
  <c r="S3722" i="6" s="1"/>
  <c r="T3722" i="6" s="1"/>
  <c r="V3722" i="6" s="1"/>
  <c r="U3722" i="6" s="1"/>
  <c r="S6966" i="6" a="1"/>
  <c r="S6966" i="6" s="1"/>
  <c r="T6966" i="6" s="1"/>
  <c r="V6966" i="6" s="1"/>
  <c r="U6966" i="6" s="1"/>
  <c r="S1586" i="6" a="1"/>
  <c r="S1586" i="6" s="1"/>
  <c r="T1586" i="6" s="1"/>
  <c r="V1586" i="6" s="1"/>
  <c r="U1586" i="6" s="1"/>
  <c r="S5488" i="6" a="1"/>
  <c r="S5488" i="6" s="1"/>
  <c r="T5488" i="6" s="1"/>
  <c r="V5488" i="6" s="1"/>
  <c r="U5488" i="6" s="1"/>
  <c r="S3849" i="6" a="1"/>
  <c r="S3849" i="6" s="1"/>
  <c r="T3849" i="6" s="1"/>
  <c r="V3849" i="6" s="1"/>
  <c r="U3849" i="6" s="1"/>
  <c r="S2228" i="6" a="1"/>
  <c r="S2228" i="6" s="1"/>
  <c r="T2228" i="6" s="1"/>
  <c r="V2228" i="6" s="1"/>
  <c r="U2228" i="6" s="1"/>
  <c r="S5143" i="6" a="1"/>
  <c r="S5143" i="6" s="1"/>
  <c r="T5143" i="6" s="1"/>
  <c r="V5143" i="6" s="1"/>
  <c r="U5143" i="6" s="1"/>
  <c r="S5725" i="6" a="1"/>
  <c r="S5725" i="6" s="1"/>
  <c r="T5725" i="6" s="1"/>
  <c r="V5725" i="6" s="1"/>
  <c r="U5725" i="6" s="1"/>
  <c r="S5469" i="6" a="1"/>
  <c r="S5469" i="6" s="1"/>
  <c r="T5469" i="6" s="1"/>
  <c r="V5469" i="6" s="1"/>
  <c r="U5469" i="6" s="1"/>
  <c r="S882" i="6" a="1"/>
  <c r="S882" i="6" s="1"/>
  <c r="T882" i="6" s="1"/>
  <c r="V882" i="6" s="1"/>
  <c r="U882" i="6" s="1"/>
  <c r="S1130" i="6" a="1"/>
  <c r="S1130" i="6" s="1"/>
  <c r="T1130" i="6" s="1"/>
  <c r="V1130" i="6" s="1"/>
  <c r="U1130" i="6" s="1"/>
  <c r="S950" i="6" a="1"/>
  <c r="S950" i="6" s="1"/>
  <c r="T950" i="6" s="1"/>
  <c r="V950" i="6" s="1"/>
  <c r="U950" i="6" s="1"/>
  <c r="S140" i="6" a="1"/>
  <c r="S140" i="6" s="1"/>
  <c r="T140" i="6" s="1"/>
  <c r="V140" i="6" s="1"/>
  <c r="U140" i="6" s="1"/>
  <c r="S825" i="6" a="1"/>
  <c r="S825" i="6" s="1"/>
  <c r="T825" i="6" s="1"/>
  <c r="V825" i="6" s="1"/>
  <c r="U825" i="6" s="1"/>
  <c r="S1401" i="6" a="1"/>
  <c r="S1401" i="6" s="1"/>
  <c r="T1401" i="6" s="1"/>
  <c r="V1401" i="6" s="1"/>
  <c r="U1401" i="6" s="1"/>
  <c r="S2329" i="6" a="1"/>
  <c r="S2329" i="6" s="1"/>
  <c r="T2329" i="6" s="1"/>
  <c r="V2329" i="6" s="1"/>
  <c r="U2329" i="6" s="1"/>
  <c r="S1181" i="6" a="1"/>
  <c r="S1181" i="6" s="1"/>
  <c r="T1181" i="6" s="1"/>
  <c r="V1181" i="6" s="1"/>
  <c r="U1181" i="6" s="1"/>
  <c r="S3018" i="6" a="1"/>
  <c r="S3018" i="6" s="1"/>
  <c r="T3018" i="6" s="1"/>
  <c r="V3018" i="6" s="1"/>
  <c r="U3018" i="6" s="1"/>
  <c r="S1026" i="6" a="1"/>
  <c r="S1026" i="6" s="1"/>
  <c r="T1026" i="6" s="1"/>
  <c r="V1026" i="6" s="1"/>
  <c r="U1026" i="6" s="1"/>
  <c r="S3513" i="6" a="1"/>
  <c r="S3513" i="6" s="1"/>
  <c r="T3513" i="6" s="1"/>
  <c r="V3513" i="6" s="1"/>
  <c r="U3513" i="6" s="1"/>
  <c r="S6549" i="6" a="1"/>
  <c r="S6549" i="6" s="1"/>
  <c r="T6549" i="6" s="1"/>
  <c r="V6549" i="6" s="1"/>
  <c r="U6549" i="6" s="1"/>
  <c r="S5378" i="6" a="1"/>
  <c r="S5378" i="6" s="1"/>
  <c r="T5378" i="6" s="1"/>
  <c r="V5378" i="6" s="1"/>
  <c r="U5378" i="6" s="1"/>
  <c r="S2343" i="6" a="1"/>
  <c r="S2343" i="6" s="1"/>
  <c r="T2343" i="6" s="1"/>
  <c r="V2343" i="6" s="1"/>
  <c r="U2343" i="6" s="1"/>
  <c r="S5855" i="6" a="1"/>
  <c r="S5855" i="6" s="1"/>
  <c r="T5855" i="6" s="1"/>
  <c r="V5855" i="6" s="1"/>
  <c r="U5855" i="6" s="1"/>
  <c r="S3683" i="6" a="1"/>
  <c r="S3683" i="6" s="1"/>
  <c r="T3683" i="6" s="1"/>
  <c r="V3683" i="6" s="1"/>
  <c r="U3683" i="6" s="1"/>
  <c r="S1427" i="6" a="1"/>
  <c r="S1427" i="6" s="1"/>
  <c r="T1427" i="6" s="1"/>
  <c r="V1427" i="6" s="1"/>
  <c r="U1427" i="6" s="1"/>
  <c r="S4986" i="6" a="1"/>
  <c r="S4986" i="6" s="1"/>
  <c r="T4986" i="6" s="1"/>
  <c r="S3307" i="6" a="1"/>
  <c r="S3307" i="6" s="1"/>
  <c r="T3307" i="6" s="1"/>
  <c r="V3307" i="6" s="1"/>
  <c r="U3307" i="6" s="1"/>
  <c r="S2566" i="6" a="1"/>
  <c r="S2566" i="6" s="1"/>
  <c r="T2566" i="6" s="1"/>
  <c r="V2566" i="6" s="1"/>
  <c r="U2566" i="6" s="1"/>
  <c r="S5717" i="6" a="1"/>
  <c r="S5717" i="6" s="1"/>
  <c r="T5717" i="6" s="1"/>
  <c r="V5717" i="6" s="1"/>
  <c r="U5717" i="6" s="1"/>
  <c r="S5262" i="6" a="1"/>
  <c r="S5262" i="6" s="1"/>
  <c r="T5262" i="6" s="1"/>
  <c r="V5262" i="6" s="1"/>
  <c r="U5262" i="6" s="1"/>
  <c r="S2166" i="6" a="1"/>
  <c r="S2166" i="6" s="1"/>
  <c r="T2166" i="6" s="1"/>
  <c r="V2166" i="6" s="1"/>
  <c r="U2166" i="6" s="1"/>
  <c r="S3201" i="6" a="1"/>
  <c r="S3201" i="6" s="1"/>
  <c r="T3201" i="6" s="1"/>
  <c r="V3201" i="6" s="1"/>
  <c r="U3201" i="6" s="1"/>
  <c r="S191" i="6" a="1"/>
  <c r="S191" i="6" s="1"/>
  <c r="T191" i="6" s="1"/>
  <c r="V191" i="6" s="1"/>
  <c r="U191" i="6" s="1"/>
  <c r="S1069" i="6" a="1"/>
  <c r="S1069" i="6" s="1"/>
  <c r="T1069" i="6" s="1"/>
  <c r="V1069" i="6" s="1"/>
  <c r="U1069" i="6" s="1"/>
  <c r="S6675" i="6" a="1"/>
  <c r="S6675" i="6" s="1"/>
  <c r="T6675" i="6" s="1"/>
  <c r="V6675" i="6" s="1"/>
  <c r="U6675" i="6" s="1"/>
  <c r="S4760" i="6" a="1"/>
  <c r="S4760" i="6" s="1"/>
  <c r="T4760" i="6" s="1"/>
  <c r="V4760" i="6" s="1"/>
  <c r="U4760" i="6" s="1"/>
  <c r="S5607" i="6" a="1"/>
  <c r="S5607" i="6" s="1"/>
  <c r="T5607" i="6" s="1"/>
  <c r="V5607" i="6" s="1"/>
  <c r="U5607" i="6" s="1"/>
  <c r="S3318" i="6" a="1"/>
  <c r="S3318" i="6" s="1"/>
  <c r="T3318" i="6" s="1"/>
  <c r="V3318" i="6" s="1"/>
  <c r="U3318" i="6" s="1"/>
  <c r="S133" i="6" a="1"/>
  <c r="S133" i="6" s="1"/>
  <c r="T133" i="6" s="1"/>
  <c r="V133" i="6" s="1"/>
  <c r="U133" i="6" s="1"/>
  <c r="S6055" i="6" a="1"/>
  <c r="S6055" i="6" s="1"/>
  <c r="T6055" i="6" s="1"/>
  <c r="V6055" i="6" s="1"/>
  <c r="U6055" i="6" s="1"/>
  <c r="S3002" i="6" a="1"/>
  <c r="S3002" i="6" s="1"/>
  <c r="T3002" i="6" s="1"/>
  <c r="V3002" i="6" s="1"/>
  <c r="U3002" i="6" s="1"/>
  <c r="S6948" i="6" a="1"/>
  <c r="S6948" i="6" s="1"/>
  <c r="T6948" i="6" s="1"/>
  <c r="V6948" i="6" s="1"/>
  <c r="U6948" i="6" s="1"/>
  <c r="S6602" i="6" a="1"/>
  <c r="S6602" i="6" s="1"/>
  <c r="T6602" i="6" s="1"/>
  <c r="V6602" i="6" s="1"/>
  <c r="U6602" i="6" s="1"/>
  <c r="S6634" i="6" a="1"/>
  <c r="S6634" i="6" s="1"/>
  <c r="T6634" i="6" s="1"/>
  <c r="V6634" i="6" s="1"/>
  <c r="U6634" i="6" s="1"/>
  <c r="S1111" i="6" a="1"/>
  <c r="S1111" i="6" s="1"/>
  <c r="T1111" i="6" s="1"/>
  <c r="V1111" i="6" s="1"/>
  <c r="U1111" i="6" s="1"/>
  <c r="S4677" i="6" a="1"/>
  <c r="S4677" i="6" s="1"/>
  <c r="T4677" i="6" s="1"/>
  <c r="V4677" i="6" s="1"/>
  <c r="U4677" i="6" s="1"/>
  <c r="S1661" i="6" a="1"/>
  <c r="S1661" i="6" s="1"/>
  <c r="T1661" i="6" s="1"/>
  <c r="V1661" i="6" s="1"/>
  <c r="U1661" i="6" s="1"/>
  <c r="S4639" i="6" a="1"/>
  <c r="S4639" i="6" s="1"/>
  <c r="T4639" i="6" s="1"/>
  <c r="V4639" i="6" s="1"/>
  <c r="U4639" i="6" s="1"/>
  <c r="S4114" i="6" a="1"/>
  <c r="S4114" i="6" s="1"/>
  <c r="T4114" i="6" s="1"/>
  <c r="V4114" i="6" s="1"/>
  <c r="U4114" i="6" s="1"/>
  <c r="S2624" i="6" a="1"/>
  <c r="S2624" i="6" s="1"/>
  <c r="T2624" i="6" s="1"/>
  <c r="V2624" i="6" s="1"/>
  <c r="U2624" i="6" s="1"/>
  <c r="S6564" i="6" a="1"/>
  <c r="S6564" i="6" s="1"/>
  <c r="T6564" i="6" s="1"/>
  <c r="V6564" i="6" s="1"/>
  <c r="U6564" i="6" s="1"/>
  <c r="S5531" i="6" a="1"/>
  <c r="S5531" i="6" s="1"/>
  <c r="T5531" i="6" s="1"/>
  <c r="V5531" i="6" s="1"/>
  <c r="U5531" i="6" s="1"/>
  <c r="S3625" i="6" a="1"/>
  <c r="S3625" i="6" s="1"/>
  <c r="T3625" i="6" s="1"/>
  <c r="V3625" i="6" s="1"/>
  <c r="U3625" i="6" s="1"/>
  <c r="S5597" i="6" a="1"/>
  <c r="S5597" i="6" s="1"/>
  <c r="T5597" i="6" s="1"/>
  <c r="V5597" i="6" s="1"/>
  <c r="U5597" i="6" s="1"/>
  <c r="S4953" i="6" a="1"/>
  <c r="S4953" i="6" s="1"/>
  <c r="T4953" i="6" s="1"/>
  <c r="V4953" i="6" s="1"/>
  <c r="U4953" i="6" s="1"/>
  <c r="S4918" i="6" a="1"/>
  <c r="S4918" i="6" s="1"/>
  <c r="T4918" i="6" s="1"/>
  <c r="V4918" i="6" s="1"/>
  <c r="U4918" i="6" s="1"/>
  <c r="S108" i="6" a="1"/>
  <c r="S108" i="6" s="1"/>
  <c r="T108" i="6" s="1"/>
  <c r="V108" i="6" s="1"/>
  <c r="U108" i="6" s="1"/>
  <c r="S2549" i="6" a="1"/>
  <c r="S2549" i="6" s="1"/>
  <c r="T2549" i="6" s="1"/>
  <c r="V2549" i="6" s="1"/>
  <c r="U2549" i="6" s="1"/>
  <c r="S6588" i="6" a="1"/>
  <c r="S6588" i="6" s="1"/>
  <c r="T6588" i="6" s="1"/>
  <c r="V6588" i="6" s="1"/>
  <c r="U6588" i="6" s="1"/>
  <c r="S1861" i="6" a="1"/>
  <c r="S1861" i="6" s="1"/>
  <c r="T1861" i="6" s="1"/>
  <c r="V1861" i="6" s="1"/>
  <c r="U1861" i="6" s="1"/>
  <c r="S600" i="6" a="1"/>
  <c r="S600" i="6" s="1"/>
  <c r="T600" i="6" s="1"/>
  <c r="V600" i="6" s="1"/>
  <c r="U600" i="6" s="1"/>
  <c r="S2760" i="6" a="1"/>
  <c r="S2760" i="6" s="1"/>
  <c r="T2760" i="6" s="1"/>
  <c r="V2760" i="6" s="1"/>
  <c r="U2760" i="6" s="1"/>
  <c r="S4657" i="6" a="1"/>
  <c r="S4657" i="6" s="1"/>
  <c r="T4657" i="6" s="1"/>
  <c r="V4657" i="6" s="1"/>
  <c r="U4657" i="6" s="1"/>
  <c r="S1799" i="6" a="1"/>
  <c r="S1799" i="6" s="1"/>
  <c r="T1799" i="6" s="1"/>
  <c r="V1799" i="6" s="1"/>
  <c r="U1799" i="6" s="1"/>
  <c r="S2127" i="6" a="1"/>
  <c r="S2127" i="6" s="1"/>
  <c r="T2127" i="6" s="1"/>
  <c r="V2127" i="6" s="1"/>
  <c r="U2127" i="6" s="1"/>
  <c r="S6065" i="6" a="1"/>
  <c r="S6065" i="6" s="1"/>
  <c r="T6065" i="6" s="1"/>
  <c r="V6065" i="6" s="1"/>
  <c r="U6065" i="6" s="1"/>
  <c r="S4992" i="6" a="1"/>
  <c r="S4992" i="6" s="1"/>
  <c r="T4992" i="6" s="1"/>
  <c r="V4992" i="6" s="1"/>
  <c r="U4992" i="6" s="1"/>
  <c r="S64" i="6" a="1"/>
  <c r="S64" i="6" s="1"/>
  <c r="T64" i="6" s="1"/>
  <c r="V64" i="6" s="1"/>
  <c r="U64" i="6" s="1"/>
  <c r="S5655" i="6" a="1"/>
  <c r="S5655" i="6" s="1"/>
  <c r="T5655" i="6" s="1"/>
  <c r="V5655" i="6" s="1"/>
  <c r="U5655" i="6" s="1"/>
  <c r="S2607" i="6" a="1"/>
  <c r="S2607" i="6" s="1"/>
  <c r="T2607" i="6" s="1"/>
  <c r="V2607" i="6" s="1"/>
  <c r="U2607" i="6" s="1"/>
  <c r="S6715" i="6" a="1"/>
  <c r="S6715" i="6" s="1"/>
  <c r="T6715" i="6" s="1"/>
  <c r="V6715" i="6" s="1"/>
  <c r="U6715" i="6" s="1"/>
  <c r="S6707" i="6" a="1"/>
  <c r="S6707" i="6" s="1"/>
  <c r="T6707" i="6" s="1"/>
  <c r="V6707" i="6" s="1"/>
  <c r="U6707" i="6" s="1"/>
  <c r="S1237" i="6" a="1"/>
  <c r="S1237" i="6" s="1"/>
  <c r="T1237" i="6" s="1"/>
  <c r="V1237" i="6" s="1"/>
  <c r="U1237" i="6" s="1"/>
  <c r="S6477" i="6" a="1"/>
  <c r="S6477" i="6" s="1"/>
  <c r="T6477" i="6" s="1"/>
  <c r="V6477" i="6" s="1"/>
  <c r="U6477" i="6" s="1"/>
  <c r="S5820" i="6" a="1"/>
  <c r="S5820" i="6" s="1"/>
  <c r="T5820" i="6" s="1"/>
  <c r="V5820" i="6" s="1"/>
  <c r="U5820" i="6" s="1"/>
  <c r="S4159" i="6" a="1"/>
  <c r="S4159" i="6" s="1"/>
  <c r="T4159" i="6" s="1"/>
  <c r="V4159" i="6" s="1"/>
  <c r="U4159" i="6" s="1"/>
  <c r="S2360" i="6" a="1"/>
  <c r="S2360" i="6" s="1"/>
  <c r="T2360" i="6" s="1"/>
  <c r="V2360" i="6" s="1"/>
  <c r="U2360" i="6" s="1"/>
  <c r="S5058" i="6" a="1"/>
  <c r="S5058" i="6" s="1"/>
  <c r="T5058" i="6" s="1"/>
  <c r="V5058" i="6" s="1"/>
  <c r="U5058" i="6" s="1"/>
  <c r="S3365" i="6" a="1"/>
  <c r="S3365" i="6" s="1"/>
  <c r="T3365" i="6" s="1"/>
  <c r="V3365" i="6" s="1"/>
  <c r="U3365" i="6" s="1"/>
  <c r="S4583" i="6" a="1"/>
  <c r="S4583" i="6" s="1"/>
  <c r="T4583" i="6" s="1"/>
  <c r="V4583" i="6" s="1"/>
  <c r="U4583" i="6" s="1"/>
  <c r="S2629" i="6" a="1"/>
  <c r="S2629" i="6" s="1"/>
  <c r="T2629" i="6" s="1"/>
  <c r="V2629" i="6" s="1"/>
  <c r="U2629" i="6" s="1"/>
  <c r="S6463" i="6" a="1"/>
  <c r="S6463" i="6" s="1"/>
  <c r="T6463" i="6" s="1"/>
  <c r="V6463" i="6" s="1"/>
  <c r="U6463" i="6" s="1"/>
  <c r="S6772" i="6" a="1"/>
  <c r="S6772" i="6" s="1"/>
  <c r="T6772" i="6" s="1"/>
  <c r="V6772" i="6" s="1"/>
  <c r="U6772" i="6" s="1"/>
  <c r="S4242" i="6" a="1"/>
  <c r="S4242" i="6" s="1"/>
  <c r="T4242" i="6" s="1"/>
  <c r="V4242" i="6" s="1"/>
  <c r="U4242" i="6" s="1"/>
  <c r="S573" i="6" a="1"/>
  <c r="S573" i="6" s="1"/>
  <c r="T573" i="6" s="1"/>
  <c r="V573" i="6" s="1"/>
  <c r="U573" i="6" s="1"/>
  <c r="S5398" i="6" a="1"/>
  <c r="S5398" i="6" s="1"/>
  <c r="T5398" i="6" s="1"/>
  <c r="V5398" i="6" s="1"/>
  <c r="U5398" i="6" s="1"/>
  <c r="S2735" i="6" a="1"/>
  <c r="S2735" i="6" s="1"/>
  <c r="T2735" i="6" s="1"/>
  <c r="V2735" i="6" s="1"/>
  <c r="U2735" i="6" s="1"/>
  <c r="S1808" i="6" a="1"/>
  <c r="S1808" i="6" s="1"/>
  <c r="T1808" i="6" s="1"/>
  <c r="V1808" i="6" s="1"/>
  <c r="U1808" i="6" s="1"/>
  <c r="S2231" i="6" a="1"/>
  <c r="S2231" i="6" s="1"/>
  <c r="T2231" i="6" s="1"/>
  <c r="V2231" i="6" s="1"/>
  <c r="U2231" i="6" s="1"/>
  <c r="S292" i="6" a="1"/>
  <c r="S292" i="6" s="1"/>
  <c r="T292" i="6" s="1"/>
  <c r="V292" i="6" s="1"/>
  <c r="U292" i="6" s="1"/>
  <c r="S1094" i="6" a="1"/>
  <c r="S1094" i="6" s="1"/>
  <c r="T1094" i="6" s="1"/>
  <c r="V1094" i="6" s="1"/>
  <c r="U1094" i="6" s="1"/>
  <c r="S5833" i="6" a="1"/>
  <c r="S5833" i="6" s="1"/>
  <c r="T5833" i="6" s="1"/>
  <c r="V5833" i="6" s="1"/>
  <c r="U5833" i="6" s="1"/>
  <c r="S5474" i="6" a="1"/>
  <c r="S5474" i="6" s="1"/>
  <c r="T5474" i="6" s="1"/>
  <c r="V5474" i="6" s="1"/>
  <c r="U5474" i="6" s="1"/>
  <c r="S6888" i="6" a="1"/>
  <c r="S6888" i="6" s="1"/>
  <c r="T6888" i="6" s="1"/>
  <c r="V6888" i="6" s="1"/>
  <c r="U6888" i="6" s="1"/>
  <c r="S5992" i="6" a="1"/>
  <c r="S5992" i="6" s="1"/>
  <c r="T5992" i="6" s="1"/>
  <c r="V5992" i="6" s="1"/>
  <c r="U5992" i="6" s="1"/>
  <c r="S3954" i="6" a="1"/>
  <c r="S3954" i="6" s="1"/>
  <c r="T3954" i="6" s="1"/>
  <c r="V3954" i="6" s="1"/>
  <c r="U3954" i="6" s="1"/>
  <c r="S3887" i="6" a="1"/>
  <c r="S3887" i="6" s="1"/>
  <c r="T3887" i="6" s="1"/>
  <c r="V3887" i="6" s="1"/>
  <c r="U3887" i="6" s="1"/>
  <c r="S2107" i="6" a="1"/>
  <c r="S2107" i="6" s="1"/>
  <c r="T2107" i="6" s="1"/>
  <c r="V2107" i="6" s="1"/>
  <c r="U2107" i="6" s="1"/>
  <c r="S3799" i="6" a="1"/>
  <c r="S3799" i="6" s="1"/>
  <c r="T3799" i="6" s="1"/>
  <c r="V3799" i="6" s="1"/>
  <c r="U3799" i="6" s="1"/>
  <c r="S5277" i="6" a="1"/>
  <c r="S5277" i="6" s="1"/>
  <c r="T5277" i="6" s="1"/>
  <c r="V5277" i="6" s="1"/>
  <c r="U5277" i="6" s="1"/>
  <c r="S3079" i="6" a="1"/>
  <c r="S3079" i="6" s="1"/>
  <c r="T3079" i="6" s="1"/>
  <c r="V3079" i="6" s="1"/>
  <c r="U3079" i="6" s="1"/>
  <c r="S4633" i="6" a="1"/>
  <c r="S4633" i="6" s="1"/>
  <c r="T4633" i="6" s="1"/>
  <c r="V4633" i="6" s="1"/>
  <c r="U4633" i="6" s="1"/>
  <c r="S3654" i="6" a="1"/>
  <c r="S3654" i="6" s="1"/>
  <c r="T3654" i="6" s="1"/>
  <c r="V3654" i="6" s="1"/>
  <c r="U3654" i="6" s="1"/>
  <c r="S1268" i="6" a="1"/>
  <c r="S1268" i="6" s="1"/>
  <c r="T1268" i="6" s="1"/>
  <c r="V1268" i="6" s="1"/>
  <c r="U1268" i="6" s="1"/>
  <c r="S6820" i="6" a="1"/>
  <c r="S6820" i="6" s="1"/>
  <c r="T6820" i="6" s="1"/>
  <c r="V6820" i="6" s="1"/>
  <c r="U6820" i="6" s="1"/>
  <c r="S1472" i="6" a="1"/>
  <c r="S1472" i="6" s="1"/>
  <c r="T1472" i="6" s="1"/>
  <c r="V1472" i="6" s="1"/>
  <c r="U1472" i="6" s="1"/>
  <c r="S1615" i="6" a="1"/>
  <c r="S1615" i="6" s="1"/>
  <c r="T1615" i="6" s="1"/>
  <c r="V1615" i="6" s="1"/>
  <c r="U1615" i="6" s="1"/>
  <c r="S4708" i="6" a="1"/>
  <c r="S4708" i="6" s="1"/>
  <c r="T4708" i="6" s="1"/>
  <c r="V4708" i="6" s="1"/>
  <c r="U4708" i="6" s="1"/>
  <c r="S4971" i="6" a="1"/>
  <c r="S4971" i="6" s="1"/>
  <c r="T4971" i="6" s="1"/>
  <c r="V4971" i="6" s="1"/>
  <c r="U4971" i="6" s="1"/>
  <c r="S1083" i="6" a="1"/>
  <c r="S1083" i="6" s="1"/>
  <c r="T1083" i="6" s="1"/>
  <c r="V1083" i="6" s="1"/>
  <c r="U1083" i="6" s="1"/>
  <c r="S4589" i="6" a="1"/>
  <c r="S4589" i="6" s="1"/>
  <c r="T4589" i="6" s="1"/>
  <c r="V4589" i="6" s="1"/>
  <c r="U4589" i="6" s="1"/>
  <c r="S2918" i="6" a="1"/>
  <c r="S2918" i="6" s="1"/>
  <c r="T2918" i="6" s="1"/>
  <c r="V2918" i="6" s="1"/>
  <c r="U2918" i="6" s="1"/>
  <c r="S5535" i="6" a="1"/>
  <c r="S5535" i="6" s="1"/>
  <c r="T5535" i="6" s="1"/>
  <c r="V5535" i="6" s="1"/>
  <c r="U5535" i="6" s="1"/>
  <c r="S465" i="6" a="1"/>
  <c r="S465" i="6" s="1"/>
  <c r="T465" i="6" s="1"/>
  <c r="V465" i="6" s="1"/>
  <c r="U465" i="6" s="1"/>
  <c r="S115" i="6" a="1"/>
  <c r="S115" i="6" s="1"/>
  <c r="T115" i="6" s="1"/>
  <c r="V115" i="6" s="1"/>
  <c r="U115" i="6" s="1"/>
  <c r="S5643" i="6" a="1"/>
  <c r="S5643" i="6" s="1"/>
  <c r="T5643" i="6" s="1"/>
  <c r="V5643" i="6" s="1"/>
  <c r="U5643" i="6" s="1"/>
  <c r="S3223" i="6" a="1"/>
  <c r="S3223" i="6" s="1"/>
  <c r="T3223" i="6" s="1"/>
  <c r="V3223" i="6" s="1"/>
  <c r="U3223" i="6" s="1"/>
  <c r="S1836" i="6" a="1"/>
  <c r="S1836" i="6" s="1"/>
  <c r="T1836" i="6" s="1"/>
  <c r="V1836" i="6" s="1"/>
  <c r="U1836" i="6" s="1"/>
  <c r="S2734" i="6" a="1"/>
  <c r="S2734" i="6" s="1"/>
  <c r="T2734" i="6" s="1"/>
  <c r="V2734" i="6" s="1"/>
  <c r="U2734" i="6" s="1"/>
  <c r="S352" i="6" a="1"/>
  <c r="S352" i="6" s="1"/>
  <c r="T352" i="6" s="1"/>
  <c r="V352" i="6" s="1"/>
  <c r="U352" i="6" s="1"/>
  <c r="S1038" i="6" a="1"/>
  <c r="S1038" i="6" s="1"/>
  <c r="T1038" i="6" s="1"/>
  <c r="V1038" i="6" s="1"/>
  <c r="U1038" i="6" s="1"/>
  <c r="S4177" i="6" a="1"/>
  <c r="S4177" i="6" s="1"/>
  <c r="T4177" i="6" s="1"/>
  <c r="V4177" i="6" s="1"/>
  <c r="U4177" i="6" s="1"/>
  <c r="S2184" i="6" a="1"/>
  <c r="S2184" i="6" s="1"/>
  <c r="T2184" i="6" s="1"/>
  <c r="V2184" i="6" s="1"/>
  <c r="U2184" i="6" s="1"/>
  <c r="S637" i="6" a="1"/>
  <c r="S637" i="6" s="1"/>
  <c r="T637" i="6" s="1"/>
  <c r="V637" i="6" s="1"/>
  <c r="U637" i="6" s="1"/>
  <c r="S6947" i="6" a="1"/>
  <c r="S6947" i="6" s="1"/>
  <c r="T6947" i="6" s="1"/>
  <c r="V6947" i="6" s="1"/>
  <c r="U6947" i="6" s="1"/>
  <c r="S564" i="6" a="1"/>
  <c r="S564" i="6" s="1"/>
  <c r="T564" i="6" s="1"/>
  <c r="V564" i="6" s="1"/>
  <c r="U564" i="6" s="1"/>
  <c r="S5586" i="6" a="1"/>
  <c r="S5586" i="6" s="1"/>
  <c r="T5586" i="6" s="1"/>
  <c r="V5586" i="6" s="1"/>
  <c r="U5586" i="6" s="1"/>
  <c r="S469" i="6" a="1"/>
  <c r="S469" i="6" s="1"/>
  <c r="T469" i="6" s="1"/>
  <c r="V469" i="6" s="1"/>
  <c r="U469" i="6" s="1"/>
  <c r="S1006" i="6" a="1"/>
  <c r="S1006" i="6" s="1"/>
  <c r="T1006" i="6" s="1"/>
  <c r="V1006" i="6" s="1"/>
  <c r="U1006" i="6" s="1"/>
  <c r="S4055" i="6" a="1"/>
  <c r="S4055" i="6" s="1"/>
  <c r="T4055" i="6" s="1"/>
  <c r="V4055" i="6" s="1"/>
  <c r="U4055" i="6" s="1"/>
  <c r="S755" i="6" a="1"/>
  <c r="S755" i="6" s="1"/>
  <c r="T755" i="6" s="1"/>
  <c r="V755" i="6" s="1"/>
  <c r="U755" i="6" s="1"/>
  <c r="S5718" i="6" a="1"/>
  <c r="S5718" i="6" s="1"/>
  <c r="T5718" i="6" s="1"/>
  <c r="V5718" i="6" s="1"/>
  <c r="U5718" i="6" s="1"/>
  <c r="S534" i="6" a="1"/>
  <c r="S534" i="6" s="1"/>
  <c r="T534" i="6" s="1"/>
  <c r="V534" i="6" s="1"/>
  <c r="U534" i="6" s="1"/>
  <c r="S1464" i="6" a="1"/>
  <c r="S1464" i="6" s="1"/>
  <c r="T1464" i="6" s="1"/>
  <c r="V1464" i="6" s="1"/>
  <c r="U1464" i="6" s="1"/>
  <c r="S2666" i="6" a="1"/>
  <c r="S2666" i="6" s="1"/>
  <c r="T2666" i="6" s="1"/>
  <c r="V2666" i="6" s="1"/>
  <c r="U2666" i="6" s="1"/>
  <c r="S2157" i="6" a="1"/>
  <c r="S2157" i="6" s="1"/>
  <c r="T2157" i="6" s="1"/>
  <c r="V2157" i="6" s="1"/>
  <c r="U2157" i="6" s="1"/>
  <c r="S4614" i="6" a="1"/>
  <c r="S4614" i="6" s="1"/>
  <c r="T4614" i="6" s="1"/>
  <c r="V4614" i="6" s="1"/>
  <c r="U4614" i="6" s="1"/>
  <c r="S6113" i="6" a="1"/>
  <c r="S6113" i="6" s="1"/>
  <c r="T6113" i="6" s="1"/>
  <c r="V6113" i="6" s="1"/>
  <c r="U6113" i="6" s="1"/>
  <c r="S2926" i="6" a="1"/>
  <c r="S2926" i="6" s="1"/>
  <c r="T2926" i="6" s="1"/>
  <c r="V2926" i="6" s="1"/>
  <c r="U2926" i="6" s="1"/>
  <c r="S5870" i="6" a="1"/>
  <c r="S5870" i="6" s="1"/>
  <c r="T5870" i="6" s="1"/>
  <c r="V5870" i="6" s="1"/>
  <c r="U5870" i="6" s="1"/>
  <c r="S3801" i="6" a="1"/>
  <c r="S3801" i="6" s="1"/>
  <c r="T3801" i="6" s="1"/>
  <c r="V3801" i="6" s="1"/>
  <c r="U3801" i="6" s="1"/>
  <c r="S3287" i="6" a="1"/>
  <c r="S3287" i="6" s="1"/>
  <c r="T3287" i="6" s="1"/>
  <c r="V3287" i="6" s="1"/>
  <c r="U3287" i="6" s="1"/>
  <c r="S918" i="6" a="1"/>
  <c r="S918" i="6" s="1"/>
  <c r="T918" i="6" s="1"/>
  <c r="S3688" i="6" a="1"/>
  <c r="S3688" i="6" s="1"/>
  <c r="T3688" i="6" s="1"/>
  <c r="V3688" i="6" s="1"/>
  <c r="U3688" i="6" s="1"/>
  <c r="S2219" i="6" a="1"/>
  <c r="S2219" i="6" s="1"/>
  <c r="T2219" i="6" s="1"/>
  <c r="V2219" i="6" s="1"/>
  <c r="U2219" i="6" s="1"/>
  <c r="S3406" i="6" a="1"/>
  <c r="S3406" i="6" s="1"/>
  <c r="T3406" i="6" s="1"/>
  <c r="V3406" i="6" s="1"/>
  <c r="U3406" i="6" s="1"/>
  <c r="S5768" i="6" a="1"/>
  <c r="S5768" i="6" s="1"/>
  <c r="T5768" i="6" s="1"/>
  <c r="V5768" i="6" s="1"/>
  <c r="U5768" i="6" s="1"/>
  <c r="S6666" i="6" a="1"/>
  <c r="S6666" i="6" s="1"/>
  <c r="T6666" i="6" s="1"/>
  <c r="V6666" i="6" s="1"/>
  <c r="U6666" i="6" s="1"/>
  <c r="S279" i="6" a="1"/>
  <c r="S279" i="6" s="1"/>
  <c r="T279" i="6" s="1"/>
  <c r="V279" i="6" s="1"/>
  <c r="U279" i="6" s="1"/>
  <c r="S3707" i="6" a="1"/>
  <c r="S3707" i="6" s="1"/>
  <c r="T3707" i="6" s="1"/>
  <c r="V3707" i="6" s="1"/>
  <c r="U3707" i="6" s="1"/>
  <c r="S215" i="6" a="1"/>
  <c r="S215" i="6" s="1"/>
  <c r="T215" i="6" s="1"/>
  <c r="V215" i="6" s="1"/>
  <c r="U215" i="6" s="1"/>
  <c r="S4062" i="6" a="1"/>
  <c r="S4062" i="6" s="1"/>
  <c r="T4062" i="6" s="1"/>
  <c r="V4062" i="6" s="1"/>
  <c r="U4062" i="6" s="1"/>
  <c r="S5273" i="6" a="1"/>
  <c r="S5273" i="6" s="1"/>
  <c r="T5273" i="6" s="1"/>
  <c r="V5273" i="6" s="1"/>
  <c r="U5273" i="6" s="1"/>
  <c r="S5887" i="6" a="1"/>
  <c r="S5887" i="6" s="1"/>
  <c r="T5887" i="6" s="1"/>
  <c r="V5887" i="6" s="1"/>
  <c r="U5887" i="6" s="1"/>
  <c r="S6201" i="6" a="1"/>
  <c r="S6201" i="6" s="1"/>
  <c r="T6201" i="6" s="1"/>
  <c r="V6201" i="6" s="1"/>
  <c r="U6201" i="6" s="1"/>
  <c r="S5539" i="6" a="1"/>
  <c r="S5539" i="6" s="1"/>
  <c r="T5539" i="6" s="1"/>
  <c r="V5539" i="6" s="1"/>
  <c r="U5539" i="6" s="1"/>
  <c r="S5588" i="6" a="1"/>
  <c r="S5588" i="6" s="1"/>
  <c r="T5588" i="6" s="1"/>
  <c r="V5588" i="6" s="1"/>
  <c r="U5588" i="6" s="1"/>
  <c r="S5012" i="6" a="1"/>
  <c r="S5012" i="6" s="1"/>
  <c r="T5012" i="6" s="1"/>
  <c r="V5012" i="6" s="1"/>
  <c r="U5012" i="6" s="1"/>
  <c r="S2554" i="6" a="1"/>
  <c r="S2554" i="6" s="1"/>
  <c r="T2554" i="6" s="1"/>
  <c r="V2554" i="6" s="1"/>
  <c r="U2554" i="6" s="1"/>
  <c r="S6048" i="6" a="1"/>
  <c r="S6048" i="6" s="1"/>
  <c r="T6048" i="6" s="1"/>
  <c r="V6048" i="6" s="1"/>
  <c r="U6048" i="6" s="1"/>
  <c r="S644" i="6" a="1"/>
  <c r="S644" i="6" s="1"/>
  <c r="T644" i="6" s="1"/>
  <c r="V644" i="6" s="1"/>
  <c r="U644" i="6" s="1"/>
  <c r="Q6510" i="6" a="1"/>
  <c r="Q6510" i="6" s="1"/>
  <c r="R6510" i="6" s="1"/>
  <c r="Q4481" i="6" a="1"/>
  <c r="Q4481" i="6" s="1"/>
  <c r="R4481" i="6" s="1"/>
  <c r="Q4374" i="6" a="1"/>
  <c r="Q4374" i="6" s="1"/>
  <c r="R4374" i="6" s="1"/>
  <c r="Q3903" i="6" a="1"/>
  <c r="Q3903" i="6" s="1"/>
  <c r="R3903" i="6" s="1"/>
  <c r="W3903" i="6" s="1"/>
  <c r="Q6473" i="6" a="1"/>
  <c r="Q6473" i="6" s="1"/>
  <c r="R6473" i="6" s="1"/>
  <c r="W6473" i="6" s="1"/>
  <c r="Q6468" i="6" a="1"/>
  <c r="Q6468" i="6" s="1"/>
  <c r="R6468" i="6" s="1"/>
  <c r="W6468" i="6" s="1"/>
  <c r="Q7083" i="6" a="1"/>
  <c r="Q7083" i="6" s="1"/>
  <c r="R7083" i="6" s="1"/>
  <c r="W7083" i="6" s="1"/>
  <c r="Q5234" i="6" a="1"/>
  <c r="Q5234" i="6" s="1"/>
  <c r="R5234" i="6" s="1"/>
  <c r="W5234" i="6" s="1"/>
  <c r="Q2088" i="6" a="1"/>
  <c r="Q2088" i="6" s="1"/>
  <c r="R2088" i="6" s="1"/>
  <c r="Q4234" i="6" a="1"/>
  <c r="Q4234" i="6" s="1"/>
  <c r="R4234" i="6" s="1"/>
  <c r="W4234" i="6" s="1"/>
  <c r="Q6054" i="6" a="1"/>
  <c r="Q6054" i="6" s="1"/>
  <c r="R6054" i="6" s="1"/>
  <c r="Q2087" i="6" a="1"/>
  <c r="Q2087" i="6" s="1"/>
  <c r="R2087" i="6" s="1"/>
  <c r="Q5124" i="6" a="1"/>
  <c r="Q5124" i="6" s="1"/>
  <c r="R5124" i="6" s="1"/>
  <c r="Q554" i="6" a="1"/>
  <c r="Q554" i="6" s="1"/>
  <c r="R554" i="6" s="1"/>
  <c r="W554" i="6" s="1"/>
  <c r="Q835" i="6" a="1"/>
  <c r="Q835" i="6" s="1"/>
  <c r="R835" i="6" s="1"/>
  <c r="W835" i="6" s="1"/>
  <c r="Q1824" i="6" a="1"/>
  <c r="Q1824" i="6" s="1"/>
  <c r="R1824" i="6" s="1"/>
  <c r="Q5767" i="6" a="1"/>
  <c r="Q5767" i="6" s="1"/>
  <c r="R5767" i="6" s="1"/>
  <c r="W5767" i="6" s="1"/>
  <c r="Q2263" i="6" a="1"/>
  <c r="Q2263" i="6" s="1"/>
  <c r="R2263" i="6" s="1"/>
  <c r="W2263" i="6" s="1"/>
  <c r="Q4976" i="6" a="1"/>
  <c r="Q4976" i="6" s="1"/>
  <c r="R4976" i="6" s="1"/>
  <c r="W4976" i="6" s="1"/>
  <c r="Q2745" i="6" a="1"/>
  <c r="Q2745" i="6" s="1"/>
  <c r="R2745" i="6" s="1"/>
  <c r="W2745" i="6" s="1"/>
  <c r="Q1050" i="6" a="1"/>
  <c r="Q1050" i="6" s="1"/>
  <c r="R1050" i="6" s="1"/>
  <c r="W1050" i="6" s="1"/>
  <c r="Q5938" i="6" a="1"/>
  <c r="Q5938" i="6" s="1"/>
  <c r="R5938" i="6" s="1"/>
  <c r="Q4370" i="6" a="1"/>
  <c r="Q4370" i="6" s="1"/>
  <c r="R4370" i="6" s="1"/>
  <c r="Q1917" i="6" a="1"/>
  <c r="Q1917" i="6" s="1"/>
  <c r="R1917" i="6" s="1"/>
  <c r="Q6419" i="6" a="1"/>
  <c r="Q6419" i="6" s="1"/>
  <c r="R6419" i="6" s="1"/>
  <c r="Q4626" i="6" a="1"/>
  <c r="Q4626" i="6" s="1"/>
  <c r="R4626" i="6" s="1"/>
  <c r="W4626" i="6" s="1"/>
  <c r="Q839" i="6" a="1"/>
  <c r="Q839" i="6" s="1"/>
  <c r="R839" i="6" s="1"/>
  <c r="W839" i="6" s="1"/>
  <c r="Q4217" i="6" a="1"/>
  <c r="Q4217" i="6" s="1"/>
  <c r="R4217" i="6" s="1"/>
  <c r="Q4457" i="6" a="1"/>
  <c r="Q4457" i="6" s="1"/>
  <c r="R4457" i="6" s="1"/>
  <c r="Q2090" i="6" a="1"/>
  <c r="Q2090" i="6" s="1"/>
  <c r="R2090" i="6" s="1"/>
  <c r="Q4830" i="6" a="1"/>
  <c r="Q4830" i="6" s="1"/>
  <c r="R4830" i="6" s="1"/>
  <c r="W4830" i="6" s="1"/>
  <c r="Q3482" i="6" a="1"/>
  <c r="Q3482" i="6" s="1"/>
  <c r="R3482" i="6" s="1"/>
  <c r="W3482" i="6" s="1"/>
  <c r="Q3633" i="6" a="1"/>
  <c r="Q3633" i="6" s="1"/>
  <c r="R3633" i="6" s="1"/>
  <c r="W3633" i="6" s="1"/>
  <c r="Q3966" i="6" a="1"/>
  <c r="Q3966" i="6" s="1"/>
  <c r="R3966" i="6" s="1"/>
  <c r="Q3933" i="6" a="1"/>
  <c r="Q3933" i="6" s="1"/>
  <c r="R3933" i="6" s="1"/>
  <c r="Q6802" i="6" a="1"/>
  <c r="Q6802" i="6" s="1"/>
  <c r="R6802" i="6" s="1"/>
  <c r="Q4885" i="6" a="1"/>
  <c r="Q4885" i="6" s="1"/>
  <c r="R4885" i="6" s="1"/>
  <c r="W4885" i="6" s="1"/>
  <c r="Q2248" i="6" a="1"/>
  <c r="Q2248" i="6" s="1"/>
  <c r="R2248" i="6" s="1"/>
  <c r="Q3438" i="6" a="1"/>
  <c r="Q3438" i="6" s="1"/>
  <c r="R3438" i="6" s="1"/>
  <c r="Q3988" i="6" a="1"/>
  <c r="Q3988" i="6" s="1"/>
  <c r="R3988" i="6" s="1"/>
  <c r="Q4493" i="6" a="1"/>
  <c r="Q4493" i="6" s="1"/>
  <c r="R4493" i="6" s="1"/>
  <c r="Q4551" i="6" a="1"/>
  <c r="Q4551" i="6" s="1"/>
  <c r="R4551" i="6" s="1"/>
  <c r="Q6680" i="6" a="1"/>
  <c r="Q6680" i="6" s="1"/>
  <c r="R6680" i="6" s="1"/>
  <c r="Q6748" i="6" a="1"/>
  <c r="Q6748" i="6" s="1"/>
  <c r="R6748" i="6" s="1"/>
  <c r="W6748" i="6" s="1"/>
  <c r="Q6728" i="6" a="1"/>
  <c r="Q6728" i="6" s="1"/>
  <c r="R6728" i="6" s="1"/>
  <c r="W6728" i="6" s="1"/>
  <c r="Q2639" i="6" a="1"/>
  <c r="Q2639" i="6" s="1"/>
  <c r="R2639" i="6" s="1"/>
  <c r="W2639" i="6" s="1"/>
  <c r="Q195" i="6" a="1"/>
  <c r="Q195" i="6" s="1"/>
  <c r="R195" i="6" s="1"/>
  <c r="W195" i="6" s="1"/>
  <c r="Q6781" i="6" a="1"/>
  <c r="Q6781" i="6" s="1"/>
  <c r="R6781" i="6" s="1"/>
  <c r="W6781" i="6" s="1"/>
  <c r="Q6408" i="6" a="1"/>
  <c r="Q6408" i="6" s="1"/>
  <c r="R6408" i="6" s="1"/>
  <c r="Q5283" i="6" a="1"/>
  <c r="Q5283" i="6" s="1"/>
  <c r="R5283" i="6" s="1"/>
  <c r="W5283" i="6" s="1"/>
  <c r="Q2202" i="6" a="1"/>
  <c r="Q2202" i="6" s="1"/>
  <c r="R2202" i="6" s="1"/>
  <c r="W2202" i="6" s="1"/>
  <c r="Q2145" i="6" a="1"/>
  <c r="Q2145" i="6" s="1"/>
  <c r="R2145" i="6" s="1"/>
  <c r="Q5747" i="6" a="1"/>
  <c r="Q5747" i="6" s="1"/>
  <c r="R5747" i="6" s="1"/>
  <c r="Q5935" i="6" a="1"/>
  <c r="Q5935" i="6" s="1"/>
  <c r="R5935" i="6" s="1"/>
  <c r="W5935" i="6" s="1"/>
  <c r="Q6936" i="6" a="1"/>
  <c r="Q6936" i="6" s="1"/>
  <c r="R6936" i="6" s="1"/>
  <c r="W6936" i="6" s="1"/>
  <c r="Q41" i="6" a="1"/>
  <c r="Q41" i="6" s="1"/>
  <c r="R41" i="6" s="1"/>
  <c r="W41" i="6" s="1"/>
  <c r="Q5596" i="6" a="1"/>
  <c r="Q5596" i="6" s="1"/>
  <c r="R5596" i="6" s="1"/>
  <c r="W5596" i="6" s="1"/>
  <c r="Q3609" i="6" a="1"/>
  <c r="Q3609" i="6" s="1"/>
  <c r="R3609" i="6" s="1"/>
  <c r="W3609" i="6" s="1"/>
  <c r="Q3191" i="6" a="1"/>
  <c r="Q3191" i="6" s="1"/>
  <c r="R3191" i="6" s="1"/>
  <c r="Q2623" i="6" a="1"/>
  <c r="Q2623" i="6" s="1"/>
  <c r="R2623" i="6" s="1"/>
  <c r="W2623" i="6" s="1"/>
  <c r="Q6302" i="6" a="1"/>
  <c r="Q6302" i="6" s="1"/>
  <c r="R6302" i="6" s="1"/>
  <c r="Q6298" i="6" a="1"/>
  <c r="Q6298" i="6" s="1"/>
  <c r="R6298" i="6" s="1"/>
  <c r="Q4431" i="6" a="1"/>
  <c r="Q4431" i="6" s="1"/>
  <c r="R4431" i="6" s="1"/>
  <c r="Q6145" i="6" a="1"/>
  <c r="Q6145" i="6" s="1"/>
  <c r="R6145" i="6" s="1"/>
  <c r="Q2069" i="6" a="1"/>
  <c r="Q2069" i="6" s="1"/>
  <c r="R2069" i="6" s="1"/>
  <c r="Q6397" i="6" a="1"/>
  <c r="Q6397" i="6" s="1"/>
  <c r="R6397" i="6" s="1"/>
  <c r="Q2489" i="6" a="1"/>
  <c r="Q2489" i="6" s="1"/>
  <c r="R2489" i="6" s="1"/>
  <c r="Q4977" i="6" a="1"/>
  <c r="Q4977" i="6" s="1"/>
  <c r="R4977" i="6" s="1"/>
  <c r="W4977" i="6" s="1"/>
  <c r="Q4865" i="6" a="1"/>
  <c r="Q4865" i="6" s="1"/>
  <c r="R4865" i="6" s="1"/>
  <c r="W4865" i="6" s="1"/>
  <c r="Q226" i="6" a="1"/>
  <c r="Q226" i="6" s="1"/>
  <c r="R226" i="6" s="1"/>
  <c r="W226" i="6" s="1"/>
  <c r="Q2746" i="6" a="1"/>
  <c r="Q2746" i="6" s="1"/>
  <c r="R2746" i="6" s="1"/>
  <c r="W2746" i="6" s="1"/>
  <c r="Q197" i="6" a="1"/>
  <c r="Q197" i="6" s="1"/>
  <c r="R197" i="6" s="1"/>
  <c r="Q4859" i="6" a="1"/>
  <c r="Q4859" i="6" s="1"/>
  <c r="R4859" i="6" s="1"/>
  <c r="W4859" i="6" s="1"/>
  <c r="Q1347" i="6" a="1"/>
  <c r="Q1347" i="6" s="1"/>
  <c r="R1347" i="6" s="1"/>
  <c r="W1347" i="6" s="1"/>
  <c r="Q6227" i="6" a="1"/>
  <c r="Q6227" i="6" s="1"/>
  <c r="R6227" i="6" s="1"/>
  <c r="Q3721" i="6" a="1"/>
  <c r="Q3721" i="6" s="1"/>
  <c r="R3721" i="6" s="1"/>
  <c r="W3721" i="6" s="1"/>
  <c r="Q6598" i="6" a="1"/>
  <c r="Q6598" i="6" s="1"/>
  <c r="R6598" i="6" s="1"/>
  <c r="W6598" i="6" s="1"/>
  <c r="Q525" i="6" a="1"/>
  <c r="Q525" i="6" s="1"/>
  <c r="R525" i="6" s="1"/>
  <c r="W525" i="6" s="1"/>
  <c r="Q4228" i="6" a="1"/>
  <c r="Q4228" i="6" s="1"/>
  <c r="R4228" i="6" s="1"/>
  <c r="Q706" i="6" a="1"/>
  <c r="Q706" i="6" s="1"/>
  <c r="R706" i="6" s="1"/>
  <c r="W706" i="6" s="1"/>
  <c r="Q398" i="6" a="1"/>
  <c r="Q398" i="6" s="1"/>
  <c r="R398" i="6" s="1"/>
  <c r="Q4043" i="6" a="1"/>
  <c r="Q4043" i="6" s="1"/>
  <c r="R4043" i="6" s="1"/>
  <c r="W4043" i="6" s="1"/>
  <c r="Q6696" i="6" a="1"/>
  <c r="Q6696" i="6" s="1"/>
  <c r="R6696" i="6" s="1"/>
  <c r="Q6220" i="6" a="1"/>
  <c r="Q6220" i="6" s="1"/>
  <c r="R6220" i="6" s="1"/>
  <c r="Q6532" i="6" a="1"/>
  <c r="Q6532" i="6" s="1"/>
  <c r="R6532" i="6" s="1"/>
  <c r="Q6964" i="6" a="1"/>
  <c r="Q6964" i="6" s="1"/>
  <c r="R6964" i="6" s="1"/>
  <c r="W6964" i="6" s="1"/>
  <c r="Q1561" i="6" a="1"/>
  <c r="Q1561" i="6" s="1"/>
  <c r="R1561" i="6" s="1"/>
  <c r="Q1432" i="6" a="1"/>
  <c r="Q1432" i="6" s="1"/>
  <c r="R1432" i="6" s="1"/>
  <c r="Q3845" i="6" a="1"/>
  <c r="Q3845" i="6" s="1"/>
  <c r="R3845" i="6" s="1"/>
  <c r="W3845" i="6" s="1"/>
  <c r="Q6758" i="6" a="1"/>
  <c r="Q6758" i="6" s="1"/>
  <c r="R6758" i="6" s="1"/>
  <c r="W6758" i="6" s="1"/>
  <c r="Q2628" i="6" a="1"/>
  <c r="Q2628" i="6" s="1"/>
  <c r="R2628" i="6" s="1"/>
  <c r="W2628" i="6" s="1"/>
  <c r="Q2825" i="6" a="1"/>
  <c r="Q2825" i="6" s="1"/>
  <c r="R2825" i="6" s="1"/>
  <c r="W2825" i="6" s="1"/>
  <c r="Q3480" i="6" a="1"/>
  <c r="Q3480" i="6" s="1"/>
  <c r="R3480" i="6" s="1"/>
  <c r="W3480" i="6" s="1"/>
  <c r="Q1710" i="6" a="1"/>
  <c r="Q1710" i="6" s="1"/>
  <c r="R1710" i="6" s="1"/>
  <c r="Q1509" i="6" a="1"/>
  <c r="Q1509" i="6" s="1"/>
  <c r="R1509" i="6" s="1"/>
  <c r="W1509" i="6" s="1"/>
  <c r="Q4166" i="6" a="1"/>
  <c r="Q4166" i="6" s="1"/>
  <c r="R4166" i="6" s="1"/>
  <c r="Q2515" i="6" a="1"/>
  <c r="Q2515" i="6" s="1"/>
  <c r="R2515" i="6" s="1"/>
  <c r="W2515" i="6" s="1"/>
  <c r="Q5051" i="6" a="1"/>
  <c r="Q5051" i="6" s="1"/>
  <c r="R5051" i="6" s="1"/>
  <c r="W5051" i="6" s="1"/>
  <c r="Q3555" i="6" a="1"/>
  <c r="Q3555" i="6" s="1"/>
  <c r="R3555" i="6" s="1"/>
  <c r="Q1910" i="6" a="1"/>
  <c r="Q1910" i="6" s="1"/>
  <c r="R1910" i="6" s="1"/>
  <c r="Q6557" i="6" a="1"/>
  <c r="Q6557" i="6" s="1"/>
  <c r="R6557" i="6" s="1"/>
  <c r="W6557" i="6" s="1"/>
  <c r="Q1535" i="6" a="1"/>
  <c r="Q1535" i="6" s="1"/>
  <c r="R1535" i="6" s="1"/>
  <c r="Q6362" i="6" a="1"/>
  <c r="Q6362" i="6" s="1"/>
  <c r="R6362" i="6" s="1"/>
  <c r="Q5265" i="6" a="1"/>
  <c r="Q5265" i="6" s="1"/>
  <c r="R5265" i="6" s="1"/>
  <c r="Q6383" i="6" a="1"/>
  <c r="Q6383" i="6" s="1"/>
  <c r="R6383" i="6" s="1"/>
  <c r="Q4083" i="6" a="1"/>
  <c r="Q4083" i="6" s="1"/>
  <c r="R4083" i="6" s="1"/>
  <c r="Q5735" i="6" a="1"/>
  <c r="Q5735" i="6" s="1"/>
  <c r="R5735" i="6" s="1"/>
  <c r="W5735" i="6" s="1"/>
  <c r="Q1593" i="6" a="1"/>
  <c r="Q1593" i="6" s="1"/>
  <c r="R1593" i="6" s="1"/>
  <c r="W1593" i="6" s="1"/>
  <c r="Q4384" i="6" a="1"/>
  <c r="Q4384" i="6" s="1"/>
  <c r="R4384" i="6" s="1"/>
  <c r="Q5009" i="6" a="1"/>
  <c r="Q5009" i="6" s="1"/>
  <c r="R5009" i="6" s="1"/>
  <c r="W5009" i="6" s="1"/>
  <c r="Q677" i="6" a="1"/>
  <c r="Q677" i="6" s="1"/>
  <c r="R677" i="6" s="1"/>
  <c r="W677" i="6" s="1"/>
  <c r="Q4823" i="6" a="1"/>
  <c r="Q4823" i="6" s="1"/>
  <c r="R4823" i="6" s="1"/>
  <c r="W4823" i="6" s="1"/>
  <c r="Q815" i="6" a="1"/>
  <c r="Q815" i="6" s="1"/>
  <c r="R815" i="6" s="1"/>
  <c r="Q907" i="6" a="1"/>
  <c r="Q907" i="6" s="1"/>
  <c r="R907" i="6" s="1"/>
  <c r="W907" i="6" s="1"/>
  <c r="Q5178" i="6" a="1"/>
  <c r="Q5178" i="6" s="1"/>
  <c r="R5178" i="6" s="1"/>
  <c r="Q1626" i="6" a="1"/>
  <c r="Q1626" i="6" s="1"/>
  <c r="R1626" i="6" s="1"/>
  <c r="Q526" i="6" a="1"/>
  <c r="Q526" i="6" s="1"/>
  <c r="R526" i="6" s="1"/>
  <c r="W526" i="6" s="1"/>
  <c r="Q6760" i="6" a="1"/>
  <c r="Q6760" i="6" s="1"/>
  <c r="R6760" i="6" s="1"/>
  <c r="W6760" i="6" s="1"/>
  <c r="Q6142" i="6" a="1"/>
  <c r="Q6142" i="6" s="1"/>
  <c r="R6142" i="6" s="1"/>
  <c r="Q2180" i="6" a="1"/>
  <c r="Q2180" i="6" s="1"/>
  <c r="R2180" i="6" s="1"/>
  <c r="W2180" i="6" s="1"/>
  <c r="Q1974" i="6" a="1"/>
  <c r="Q1974" i="6" s="1"/>
  <c r="R1974" i="6" s="1"/>
  <c r="Q2348" i="6" a="1"/>
  <c r="Q2348" i="6" s="1"/>
  <c r="R2348" i="6" s="1"/>
  <c r="W2348" i="6" s="1"/>
  <c r="Q5003" i="6" a="1"/>
  <c r="Q5003" i="6" s="1"/>
  <c r="R5003" i="6" s="1"/>
  <c r="Q3192" i="6" a="1"/>
  <c r="Q3192" i="6" s="1"/>
  <c r="R3192" i="6" s="1"/>
  <c r="W3192" i="6" s="1"/>
  <c r="Q6889" i="6" a="1"/>
  <c r="Q6889" i="6" s="1"/>
  <c r="R6889" i="6" s="1"/>
  <c r="W6889" i="6" s="1"/>
  <c r="Q646" i="6" a="1"/>
  <c r="Q646" i="6" s="1"/>
  <c r="R646" i="6" s="1"/>
  <c r="W646" i="6" s="1"/>
  <c r="Q1139" i="6" a="1"/>
  <c r="Q1139" i="6" s="1"/>
  <c r="R1139" i="6" s="1"/>
  <c r="W1139" i="6" s="1"/>
  <c r="Q2642" i="6" a="1"/>
  <c r="Q2642" i="6" s="1"/>
  <c r="R2642" i="6" s="1"/>
  <c r="W2642" i="6" s="1"/>
  <c r="Q4582" i="6" a="1"/>
  <c r="Q4582" i="6" s="1"/>
  <c r="R4582" i="6" s="1"/>
  <c r="W4582" i="6" s="1"/>
  <c r="Q2018" i="6" a="1"/>
  <c r="Q2018" i="6" s="1"/>
  <c r="R2018" i="6" s="1"/>
  <c r="Q1961" i="6" a="1"/>
  <c r="Q1961" i="6" s="1"/>
  <c r="R1961" i="6" s="1"/>
  <c r="Q5334" i="6" a="1"/>
  <c r="Q5334" i="6" s="1"/>
  <c r="R5334" i="6" s="1"/>
  <c r="W5334" i="6" s="1"/>
  <c r="Q6608" i="6" a="1"/>
  <c r="Q6608" i="6" s="1"/>
  <c r="R6608" i="6" s="1"/>
  <c r="W6608" i="6" s="1"/>
  <c r="Q5765" i="6" a="1"/>
  <c r="Q5765" i="6" s="1"/>
  <c r="R5765" i="6" s="1"/>
  <c r="Q2688" i="6" a="1"/>
  <c r="Q2688" i="6" s="1"/>
  <c r="R2688" i="6" s="1"/>
  <c r="W2688" i="6" s="1"/>
  <c r="Q1148" i="6" a="1"/>
  <c r="Q1148" i="6" s="1"/>
  <c r="R1148" i="6" s="1"/>
  <c r="W1148" i="6" s="1"/>
  <c r="Q4967" i="6" a="1"/>
  <c r="Q4967" i="6" s="1"/>
  <c r="R4967" i="6" s="1"/>
  <c r="W4967" i="6" s="1"/>
  <c r="Q5538" i="6" a="1"/>
  <c r="Q5538" i="6" s="1"/>
  <c r="R5538" i="6" s="1"/>
  <c r="W5538" i="6" s="1"/>
  <c r="Q4377" i="6" a="1"/>
  <c r="Q4377" i="6" s="1"/>
  <c r="R4377" i="6" s="1"/>
  <c r="Q4442" i="6" a="1"/>
  <c r="Q4442" i="6" s="1"/>
  <c r="R4442" i="6" s="1"/>
  <c r="Q2277" i="6" a="1"/>
  <c r="Q2277" i="6" s="1"/>
  <c r="R2277" i="6" s="1"/>
  <c r="Q5144" i="6" a="1"/>
  <c r="Q5144" i="6" s="1"/>
  <c r="R5144" i="6" s="1"/>
  <c r="W5144" i="6" s="1"/>
  <c r="Q2357" i="6" a="1"/>
  <c r="Q2357" i="6" s="1"/>
  <c r="R2357" i="6" s="1"/>
  <c r="W2357" i="6" s="1"/>
  <c r="Q302" i="6" a="1"/>
  <c r="Q302" i="6" s="1"/>
  <c r="R302" i="6" s="1"/>
  <c r="W302" i="6" s="1"/>
  <c r="Q4348" i="6" a="1"/>
  <c r="Q4348" i="6" s="1"/>
  <c r="R4348" i="6" s="1"/>
  <c r="Q2105" i="6" a="1"/>
  <c r="Q2105" i="6" s="1"/>
  <c r="R2105" i="6" s="1"/>
  <c r="W2105" i="6" s="1"/>
  <c r="Q6503" i="6" a="1"/>
  <c r="Q6503" i="6" s="1"/>
  <c r="R6503" i="6" s="1"/>
  <c r="W6503" i="6" s="1"/>
  <c r="Q3741" i="6" a="1"/>
  <c r="Q3741" i="6" s="1"/>
  <c r="R3741" i="6" s="1"/>
  <c r="Q4061" i="6" a="1"/>
  <c r="Q4061" i="6" s="1"/>
  <c r="R4061" i="6" s="1"/>
  <c r="W4061" i="6" s="1"/>
  <c r="Q4894" i="6" a="1"/>
  <c r="Q4894" i="6" s="1"/>
  <c r="R4894" i="6" s="1"/>
  <c r="W4894" i="6" s="1"/>
  <c r="Q3384" i="6" a="1"/>
  <c r="Q3384" i="6" s="1"/>
  <c r="R3384" i="6" s="1"/>
  <c r="W3384" i="6" s="1"/>
  <c r="Q692" i="6" a="1"/>
  <c r="Q692" i="6" s="1"/>
  <c r="R692" i="6" s="1"/>
  <c r="W692" i="6" s="1"/>
  <c r="Q3932" i="6" a="1"/>
  <c r="Q3932" i="6" s="1"/>
  <c r="R3932" i="6" s="1"/>
  <c r="Q5115" i="6" a="1"/>
  <c r="Q5115" i="6" s="1"/>
  <c r="R5115" i="6" s="1"/>
  <c r="Q1776" i="6" a="1"/>
  <c r="Q1776" i="6" s="1"/>
  <c r="R1776" i="6" s="1"/>
  <c r="W1776" i="6" s="1"/>
  <c r="Q3203" i="6" a="1"/>
  <c r="Q3203" i="6" s="1"/>
  <c r="R3203" i="6" s="1"/>
  <c r="W3203" i="6" s="1"/>
  <c r="Q4851" i="6" a="1"/>
  <c r="Q4851" i="6" s="1"/>
  <c r="R4851" i="6" s="1"/>
  <c r="Q562" i="6" a="1"/>
  <c r="Q562" i="6" s="1"/>
  <c r="R562" i="6" s="1"/>
  <c r="W562" i="6" s="1"/>
  <c r="Q896" i="6" a="1"/>
  <c r="Q896" i="6" s="1"/>
  <c r="R896" i="6" s="1"/>
  <c r="W896" i="6" s="1"/>
  <c r="Q2774" i="6" a="1"/>
  <c r="Q2774" i="6" s="1"/>
  <c r="R2774" i="6" s="1"/>
  <c r="Q5701" i="6" a="1"/>
  <c r="Q5701" i="6" s="1"/>
  <c r="R5701" i="6" s="1"/>
  <c r="W5701" i="6" s="1"/>
  <c r="Q1856" i="6" a="1"/>
  <c r="Q1856" i="6" s="1"/>
  <c r="R1856" i="6" s="1"/>
  <c r="Q5229" i="6" a="1"/>
  <c r="Q5229" i="6" s="1"/>
  <c r="R5229" i="6" s="1"/>
  <c r="W5229" i="6" s="1"/>
  <c r="Q625" i="6" a="1"/>
  <c r="Q625" i="6" s="1"/>
  <c r="R625" i="6" s="1"/>
  <c r="W625" i="6" s="1"/>
  <c r="Q2375" i="6" a="1"/>
  <c r="Q2375" i="6" s="1"/>
  <c r="R2375" i="6" s="1"/>
  <c r="W2375" i="6" s="1"/>
  <c r="Q4010" i="6" a="1"/>
  <c r="Q4010" i="6" s="1"/>
  <c r="R4010" i="6" s="1"/>
  <c r="Q3171" i="6" a="1"/>
  <c r="Q3171" i="6" s="1"/>
  <c r="R3171" i="6" s="1"/>
  <c r="W3171" i="6" s="1"/>
  <c r="Q3698" i="6" a="1"/>
  <c r="Q3698" i="6" s="1"/>
  <c r="R3698" i="6" s="1"/>
  <c r="W3698" i="6" s="1"/>
  <c r="Q84" i="6" a="1"/>
  <c r="Q84" i="6" s="1"/>
  <c r="R84" i="6" s="1"/>
  <c r="Q5011" i="6" a="1"/>
  <c r="Q5011" i="6" s="1"/>
  <c r="R5011" i="6" s="1"/>
  <c r="Q6581" i="6" a="1"/>
  <c r="Q6581" i="6" s="1"/>
  <c r="R6581" i="6" s="1"/>
  <c r="W6581" i="6" s="1"/>
  <c r="Q132" i="6" a="1"/>
  <c r="Q132" i="6" s="1"/>
  <c r="R132" i="6" s="1"/>
  <c r="Q635" i="6" a="1"/>
  <c r="Q635" i="6" s="1"/>
  <c r="R635" i="6" s="1"/>
  <c r="W635" i="6" s="1"/>
  <c r="Q3963" i="6" a="1"/>
  <c r="Q3963" i="6" s="1"/>
  <c r="R3963" i="6" s="1"/>
  <c r="Q4222" i="6" a="1"/>
  <c r="Q4222" i="6" s="1"/>
  <c r="R4222" i="6" s="1"/>
  <c r="W4222" i="6" s="1"/>
  <c r="Q5771" i="6" a="1"/>
  <c r="Q5771" i="6" s="1"/>
  <c r="R5771" i="6" s="1"/>
  <c r="W5771" i="6" s="1"/>
  <c r="Q2626" i="6" a="1"/>
  <c r="Q2626" i="6" s="1"/>
  <c r="R2626" i="6" s="1"/>
  <c r="W2626" i="6" s="1"/>
  <c r="Q6005" i="6" a="1"/>
  <c r="Q6005" i="6" s="1"/>
  <c r="R6005" i="6" s="1"/>
  <c r="W6005" i="6" s="1"/>
  <c r="Q4320" i="6" a="1"/>
  <c r="Q4320" i="6" s="1"/>
  <c r="R4320" i="6" s="1"/>
  <c r="Q4651" i="6" a="1"/>
  <c r="Q4651" i="6" s="1"/>
  <c r="R4651" i="6" s="1"/>
  <c r="W4651" i="6" s="1"/>
  <c r="Q5889" i="6" a="1"/>
  <c r="Q5889" i="6" s="1"/>
  <c r="R5889" i="6" s="1"/>
  <c r="Q557" i="6" a="1"/>
  <c r="Q557" i="6" s="1"/>
  <c r="R557" i="6" s="1"/>
  <c r="W557" i="6" s="1"/>
  <c r="Q3525" i="6" a="1"/>
  <c r="Q3525" i="6" s="1"/>
  <c r="R3525" i="6" s="1"/>
  <c r="W3525" i="6" s="1"/>
  <c r="Q2254" i="6" a="1"/>
  <c r="Q2254" i="6" s="1"/>
  <c r="R2254" i="6" s="1"/>
  <c r="W2254" i="6" s="1"/>
  <c r="Q6663" i="6" a="1"/>
  <c r="Q6663" i="6" s="1"/>
  <c r="R6663" i="6" s="1"/>
  <c r="W6663" i="6" s="1"/>
  <c r="Q1547" i="6" a="1"/>
  <c r="Q1547" i="6" s="1"/>
  <c r="R1547" i="6" s="1"/>
  <c r="Q5169" i="6" a="1"/>
  <c r="Q5169" i="6" s="1"/>
  <c r="R5169" i="6" s="1"/>
  <c r="W5169" i="6" s="1"/>
  <c r="Q5325" i="6" a="1"/>
  <c r="Q5325" i="6" s="1"/>
  <c r="R5325" i="6" s="1"/>
  <c r="W5325" i="6" s="1"/>
  <c r="Q6562" i="6" a="1"/>
  <c r="Q6562" i="6" s="1"/>
  <c r="R6562" i="6" s="1"/>
  <c r="W6562" i="6" s="1"/>
  <c r="Q2913" i="6" a="1"/>
  <c r="Q2913" i="6" s="1"/>
  <c r="R2913" i="6" s="1"/>
  <c r="W2913" i="6" s="1"/>
  <c r="Q5967" i="6" a="1"/>
  <c r="Q5967" i="6" s="1"/>
  <c r="R5967" i="6" s="1"/>
  <c r="Q5880" i="6" a="1"/>
  <c r="Q5880" i="6" s="1"/>
  <c r="R5880" i="6" s="1"/>
  <c r="Q6568" i="6" a="1"/>
  <c r="Q6568" i="6" s="1"/>
  <c r="R6568" i="6" s="1"/>
  <c r="W6568" i="6" s="1"/>
  <c r="Q3467" i="6" a="1"/>
  <c r="Q3467" i="6" s="1"/>
  <c r="R3467" i="6" s="1"/>
  <c r="Q379" i="6" a="1"/>
  <c r="Q379" i="6" s="1"/>
  <c r="R379" i="6" s="1"/>
  <c r="W379" i="6" s="1"/>
  <c r="Q262" i="6" a="1"/>
  <c r="Q262" i="6" s="1"/>
  <c r="R262" i="6" s="1"/>
  <c r="W262" i="6" s="1"/>
  <c r="Q878" i="6" a="1"/>
  <c r="Q878" i="6" s="1"/>
  <c r="R878" i="6" s="1"/>
  <c r="W878" i="6" s="1"/>
  <c r="Q5414" i="6" a="1"/>
  <c r="Q5414" i="6" s="1"/>
  <c r="R5414" i="6" s="1"/>
  <c r="Q3830" i="6" a="1"/>
  <c r="Q3830" i="6" s="1"/>
  <c r="R3830" i="6" s="1"/>
  <c r="W3830" i="6" s="1"/>
  <c r="Q2467" i="6" a="1"/>
  <c r="Q2467" i="6" s="1"/>
  <c r="R2467" i="6" s="1"/>
  <c r="W2467" i="6" s="1"/>
  <c r="Q5089" i="6" a="1"/>
  <c r="Q5089" i="6" s="1"/>
  <c r="R5089" i="6" s="1"/>
  <c r="W5089" i="6" s="1"/>
  <c r="Q6538" i="6" a="1"/>
  <c r="Q6538" i="6" s="1"/>
  <c r="R6538" i="6" s="1"/>
  <c r="W6538" i="6" s="1"/>
  <c r="Q3023" i="6" a="1"/>
  <c r="Q3023" i="6" s="1"/>
  <c r="R3023" i="6" s="1"/>
  <c r="W3023" i="6" s="1"/>
  <c r="Q6410" i="6" a="1"/>
  <c r="Q6410" i="6" s="1"/>
  <c r="R6410" i="6" s="1"/>
  <c r="Q2002" i="6" a="1"/>
  <c r="Q2002" i="6" s="1"/>
  <c r="R2002" i="6" s="1"/>
  <c r="Q669" i="6" a="1"/>
  <c r="Q669" i="6" s="1"/>
  <c r="R669" i="6" s="1"/>
  <c r="W669" i="6" s="1"/>
  <c r="Q1709" i="6" a="1"/>
  <c r="Q1709" i="6" s="1"/>
  <c r="R1709" i="6" s="1"/>
  <c r="W1709" i="6" s="1"/>
  <c r="Q6092" i="6" a="1"/>
  <c r="Q6092" i="6" s="1"/>
  <c r="R6092" i="6" s="1"/>
  <c r="Q6994" i="6" a="1"/>
  <c r="Q6994" i="6" s="1"/>
  <c r="R6994" i="6" s="1"/>
  <c r="Q5949" i="6" a="1"/>
  <c r="Q5949" i="6" s="1"/>
  <c r="R5949" i="6" s="1"/>
  <c r="Q4826" i="6" a="1"/>
  <c r="Q4826" i="6" s="1"/>
  <c r="R4826" i="6" s="1"/>
  <c r="W4826" i="6" s="1"/>
  <c r="Q7074" i="6" a="1"/>
  <c r="Q7074" i="6" s="1"/>
  <c r="R7074" i="6" s="1"/>
  <c r="Q3502" i="6" a="1"/>
  <c r="Q3502" i="6" s="1"/>
  <c r="R3502" i="6" s="1"/>
  <c r="Q3251" i="6" a="1"/>
  <c r="Q3251" i="6" s="1"/>
  <c r="R3251" i="6" s="1"/>
  <c r="W3251" i="6" s="1"/>
  <c r="Q6806" i="6" a="1"/>
  <c r="Q6806" i="6" s="1"/>
  <c r="R6806" i="6" s="1"/>
  <c r="W6806" i="6" s="1"/>
  <c r="Q4607" i="6" a="1"/>
  <c r="Q4607" i="6" s="1"/>
  <c r="R4607" i="6" s="1"/>
  <c r="W4607" i="6" s="1"/>
  <c r="Q3084" i="6" a="1"/>
  <c r="Q3084" i="6" s="1"/>
  <c r="R3084" i="6" s="1"/>
  <c r="W3084" i="6" s="1"/>
  <c r="Q6500" i="6" a="1"/>
  <c r="Q6500" i="6" s="1"/>
  <c r="R6500" i="6" s="1"/>
  <c r="Q1624" i="6" a="1"/>
  <c r="Q1624" i="6" s="1"/>
  <c r="R1624" i="6" s="1"/>
  <c r="W1624" i="6" s="1"/>
  <c r="Q1511" i="6" a="1"/>
  <c r="Q1511" i="6" s="1"/>
  <c r="R1511" i="6" s="1"/>
  <c r="W1511" i="6" s="1"/>
  <c r="Q1534" i="6" a="1"/>
  <c r="Q1534" i="6" s="1"/>
  <c r="R1534" i="6" s="1"/>
  <c r="Q2177" i="6" a="1"/>
  <c r="Q2177" i="6" s="1"/>
  <c r="R2177" i="6" s="1"/>
  <c r="Q3364" i="6" a="1"/>
  <c r="Q3364" i="6" s="1"/>
  <c r="R3364" i="6" s="1"/>
  <c r="W3364" i="6" s="1"/>
  <c r="Q3560" i="6" a="1"/>
  <c r="Q3560" i="6" s="1"/>
  <c r="R3560" i="6" s="1"/>
  <c r="W3560" i="6" s="1"/>
  <c r="Q5598" i="6" a="1"/>
  <c r="Q5598" i="6" s="1"/>
  <c r="R5598" i="6" s="1"/>
  <c r="W5598" i="6" s="1"/>
  <c r="Q2519" i="6" a="1"/>
  <c r="Q2519" i="6" s="1"/>
  <c r="R2519" i="6" s="1"/>
  <c r="W2519" i="6" s="1"/>
  <c r="Q1378" i="6" a="1"/>
  <c r="Q1378" i="6" s="1"/>
  <c r="R1378" i="6" s="1"/>
  <c r="W1378" i="6" s="1"/>
  <c r="Q5047" i="6" a="1"/>
  <c r="Q5047" i="6" s="1"/>
  <c r="R5047" i="6" s="1"/>
  <c r="Q36" i="6" a="1"/>
  <c r="Q36" i="6" s="1"/>
  <c r="R36" i="6" s="1"/>
  <c r="Q524" i="6" a="1"/>
  <c r="Q524" i="6" s="1"/>
  <c r="R524" i="6" s="1"/>
  <c r="W524" i="6" s="1"/>
  <c r="Q5821" i="6" a="1"/>
  <c r="Q5821" i="6" s="1"/>
  <c r="R5821" i="6" s="1"/>
  <c r="W5821" i="6" s="1"/>
  <c r="Q6798" i="6" a="1"/>
  <c r="Q6798" i="6" s="1"/>
  <c r="R6798" i="6" s="1"/>
  <c r="W6798" i="6" s="1"/>
  <c r="Q3122" i="6" a="1"/>
  <c r="Q3122" i="6" s="1"/>
  <c r="R3122" i="6" s="1"/>
  <c r="W3122" i="6" s="1"/>
  <c r="Q6815" i="6" a="1"/>
  <c r="Q6815" i="6" s="1"/>
  <c r="R6815" i="6" s="1"/>
  <c r="W6815" i="6" s="1"/>
  <c r="Q1782" i="6" a="1"/>
  <c r="Q1782" i="6" s="1"/>
  <c r="R1782" i="6" s="1"/>
  <c r="Q1684" i="6" a="1"/>
  <c r="Q1684" i="6" s="1"/>
  <c r="R1684" i="6" s="1"/>
  <c r="Q944" i="6" a="1"/>
  <c r="Q944" i="6" s="1"/>
  <c r="R944" i="6" s="1"/>
  <c r="W944" i="6" s="1"/>
  <c r="Q4850" i="6" a="1"/>
  <c r="Q4850" i="6" s="1"/>
  <c r="R4850" i="6" s="1"/>
  <c r="W4850" i="6" s="1"/>
  <c r="Q1462" i="6" a="1"/>
  <c r="Q1462" i="6" s="1"/>
  <c r="R1462" i="6" s="1"/>
  <c r="W1462" i="6" s="1"/>
  <c r="Q5843" i="6" a="1"/>
  <c r="Q5843" i="6" s="1"/>
  <c r="R5843" i="6" s="1"/>
  <c r="Q6827" i="6" a="1"/>
  <c r="Q6827" i="6" s="1"/>
  <c r="R6827" i="6" s="1"/>
  <c r="Q3489" i="6" a="1"/>
  <c r="Q3489" i="6" s="1"/>
  <c r="R3489" i="6" s="1"/>
  <c r="W3489" i="6" s="1"/>
  <c r="Q4754" i="6" a="1"/>
  <c r="Q4754" i="6" s="1"/>
  <c r="R4754" i="6" s="1"/>
  <c r="Q6046" i="6" a="1"/>
  <c r="Q6046" i="6" s="1"/>
  <c r="R6046" i="6" s="1"/>
  <c r="Q2292" i="6" a="1"/>
  <c r="Q2292" i="6" s="1"/>
  <c r="R2292" i="6" s="1"/>
  <c r="W2292" i="6" s="1"/>
  <c r="Q6533" i="6" a="1"/>
  <c r="Q6533" i="6" s="1"/>
  <c r="R6533" i="6" s="1"/>
  <c r="W6533" i="6" s="1"/>
  <c r="Q1421" i="6" a="1"/>
  <c r="Q1421" i="6" s="1"/>
  <c r="R1421" i="6" s="1"/>
  <c r="W1421" i="6" s="1"/>
  <c r="Q6845" i="6" a="1"/>
  <c r="Q6845" i="6" s="1"/>
  <c r="R6845" i="6" s="1"/>
  <c r="Q6116" i="6" a="1"/>
  <c r="Q6116" i="6" s="1"/>
  <c r="R6116" i="6" s="1"/>
  <c r="Q6890" i="6" a="1"/>
  <c r="Q6890" i="6" s="1"/>
  <c r="R6890" i="6" s="1"/>
  <c r="Q2833" i="6" a="1"/>
  <c r="Q2833" i="6" s="1"/>
  <c r="R2833" i="6" s="1"/>
  <c r="Q2335" i="6" a="1"/>
  <c r="Q2335" i="6" s="1"/>
  <c r="R2335" i="6" s="1"/>
  <c r="W2335" i="6" s="1"/>
  <c r="Q2728" i="6" a="1"/>
  <c r="Q2728" i="6" s="1"/>
  <c r="R2728" i="6" s="1"/>
  <c r="W2728" i="6" s="1"/>
  <c r="Q6081" i="6" a="1"/>
  <c r="Q6081" i="6" s="1"/>
  <c r="R6081" i="6" s="1"/>
  <c r="Q4447" i="6" a="1"/>
  <c r="Q4447" i="6" s="1"/>
  <c r="R4447" i="6" s="1"/>
  <c r="Q6842" i="6" a="1"/>
  <c r="Q6842" i="6" s="1"/>
  <c r="R6842" i="6" s="1"/>
  <c r="W6842" i="6" s="1"/>
  <c r="Q4949" i="6" a="1"/>
  <c r="Q4949" i="6" s="1"/>
  <c r="R4949" i="6" s="1"/>
  <c r="W4949" i="6" s="1"/>
  <c r="Q1513" i="6" a="1"/>
  <c r="Q1513" i="6" s="1"/>
  <c r="R1513" i="6" s="1"/>
  <c r="Q1656" i="6" a="1"/>
  <c r="Q1656" i="6" s="1"/>
  <c r="R1656" i="6" s="1"/>
  <c r="Q5008" i="6" a="1"/>
  <c r="Q5008" i="6" s="1"/>
  <c r="R5008" i="6" s="1"/>
  <c r="W5008" i="6" s="1"/>
  <c r="Q3202" i="6" a="1"/>
  <c r="Q3202" i="6" s="1"/>
  <c r="R3202" i="6" s="1"/>
  <c r="W3202" i="6" s="1"/>
  <c r="Q6860" i="6" a="1"/>
  <c r="Q6860" i="6" s="1"/>
  <c r="R6860" i="6" s="1"/>
  <c r="W6860" i="6" s="1"/>
  <c r="Q1081" i="6" a="1"/>
  <c r="Q1081" i="6" s="1"/>
  <c r="R1081" i="6" s="1"/>
  <c r="Q6723" i="6" a="1"/>
  <c r="Q6723" i="6" s="1"/>
  <c r="R6723" i="6" s="1"/>
  <c r="Q6686" i="6" a="1"/>
  <c r="Q6686" i="6" s="1"/>
  <c r="R6686" i="6" s="1"/>
  <c r="Q5119" i="6" a="1"/>
  <c r="Q5119" i="6" s="1"/>
  <c r="R5119" i="6" s="1"/>
  <c r="W5119" i="6" s="1"/>
  <c r="Q2709" i="6" a="1"/>
  <c r="Q2709" i="6" s="1"/>
  <c r="R2709" i="6" s="1"/>
  <c r="W2709" i="6" s="1"/>
  <c r="Q5401" i="6" a="1"/>
  <c r="Q5401" i="6" s="1"/>
  <c r="R5401" i="6" s="1"/>
  <c r="Q4154" i="6" a="1"/>
  <c r="Q4154" i="6" s="1"/>
  <c r="R4154" i="6" s="1"/>
  <c r="Q1700" i="6" a="1"/>
  <c r="Q1700" i="6" s="1"/>
  <c r="R1700" i="6" s="1"/>
  <c r="Q1765" i="6" a="1"/>
  <c r="Q1765" i="6" s="1"/>
  <c r="R1765" i="6" s="1"/>
  <c r="Q5636" i="6" a="1"/>
  <c r="Q5636" i="6" s="1"/>
  <c r="R5636" i="6" s="1"/>
  <c r="W5636" i="6" s="1"/>
  <c r="Q4569" i="6" a="1"/>
  <c r="Q4569" i="6" s="1"/>
  <c r="R4569" i="6" s="1"/>
  <c r="W4569" i="6" s="1"/>
  <c r="Q5117" i="6" a="1"/>
  <c r="Q5117" i="6" s="1"/>
  <c r="R5117" i="6" s="1"/>
  <c r="W5117" i="6" s="1"/>
  <c r="Q2543" i="6" a="1"/>
  <c r="Q2543" i="6" s="1"/>
  <c r="R2543" i="6" s="1"/>
  <c r="W2543" i="6" s="1"/>
  <c r="Q3453" i="6" a="1"/>
  <c r="Q3453" i="6" s="1"/>
  <c r="R3453" i="6" s="1"/>
  <c r="W3453" i="6" s="1"/>
  <c r="Q1897" i="6" a="1"/>
  <c r="Q1897" i="6" s="1"/>
  <c r="R1897" i="6" s="1"/>
  <c r="Q1168" i="6" a="1"/>
  <c r="Q1168" i="6" s="1"/>
  <c r="R1168" i="6" s="1"/>
  <c r="Q2209" i="6" a="1"/>
  <c r="Q2209" i="6" s="1"/>
  <c r="R2209" i="6" s="1"/>
  <c r="W2209" i="6" s="1"/>
  <c r="Q2603" i="6" a="1"/>
  <c r="Q2603" i="6" s="1"/>
  <c r="R2603" i="6" s="1"/>
  <c r="Q74" i="6" a="1"/>
  <c r="Q74" i="6" s="1"/>
  <c r="R74" i="6" s="1"/>
  <c r="Q388" i="6" a="1"/>
  <c r="Q388" i="6" s="1"/>
  <c r="R388" i="6" s="1"/>
  <c r="W388" i="6" s="1"/>
  <c r="Q5221" i="6" a="1"/>
  <c r="Q5221" i="6" s="1"/>
  <c r="R5221" i="6" s="1"/>
  <c r="Q4927" i="6" a="1"/>
  <c r="Q4927" i="6" s="1"/>
  <c r="R4927" i="6" s="1"/>
  <c r="W4927" i="6" s="1"/>
  <c r="Q6359" i="6" a="1"/>
  <c r="Q6359" i="6" s="1"/>
  <c r="R6359" i="6" s="1"/>
  <c r="Q4781" i="6" a="1"/>
  <c r="Q4781" i="6" s="1"/>
  <c r="R4781" i="6" s="1"/>
  <c r="W4781" i="6" s="1"/>
  <c r="Q3902" i="6" a="1"/>
  <c r="Q3902" i="6" s="1"/>
  <c r="R3902" i="6" s="1"/>
  <c r="W3902" i="6" s="1"/>
  <c r="Q4392" i="6" a="1"/>
  <c r="Q4392" i="6" s="1"/>
  <c r="R4392" i="6" s="1"/>
  <c r="Q6524" i="6" a="1"/>
  <c r="Q6524" i="6" s="1"/>
  <c r="R6524" i="6" s="1"/>
  <c r="W6524" i="6" s="1"/>
  <c r="Q609" i="6" a="1"/>
  <c r="Q609" i="6" s="1"/>
  <c r="R609" i="6" s="1"/>
  <c r="W609" i="6" s="1"/>
  <c r="Q3280" i="6" a="1"/>
  <c r="Q3280" i="6" s="1"/>
  <c r="R3280" i="6" s="1"/>
  <c r="Q6317" i="6" a="1"/>
  <c r="Q6317" i="6" s="1"/>
  <c r="R6317" i="6" s="1"/>
  <c r="Q660" i="6" a="1"/>
  <c r="Q660" i="6" s="1"/>
  <c r="R660" i="6" s="1"/>
  <c r="W660" i="6" s="1"/>
  <c r="Q6668" i="6" a="1"/>
  <c r="Q6668" i="6" s="1"/>
  <c r="R6668" i="6" s="1"/>
  <c r="W6668" i="6" s="1"/>
  <c r="Q5042" i="6" a="1"/>
  <c r="Q5042" i="6" s="1"/>
  <c r="R5042" i="6" s="1"/>
  <c r="W5042" i="6" s="1"/>
  <c r="Q2908" i="6" a="1"/>
  <c r="Q2908" i="6" s="1"/>
  <c r="R2908" i="6" s="1"/>
  <c r="Q4615" i="6" a="1"/>
  <c r="Q4615" i="6" s="1"/>
  <c r="R4615" i="6" s="1"/>
  <c r="W4615" i="6" s="1"/>
  <c r="Q6045" i="6" a="1"/>
  <c r="Q6045" i="6" s="1"/>
  <c r="R6045" i="6" s="1"/>
  <c r="W6045" i="6" s="1"/>
  <c r="Q5528" i="6" a="1"/>
  <c r="Q5528" i="6" s="1"/>
  <c r="R5528" i="6" s="1"/>
  <c r="Q1418" i="6" a="1"/>
  <c r="Q1418" i="6" s="1"/>
  <c r="R1418" i="6" s="1"/>
  <c r="Q5175" i="6" a="1"/>
  <c r="Q5175" i="6" s="1"/>
  <c r="R5175" i="6" s="1"/>
  <c r="Q6896" i="6" a="1"/>
  <c r="Q6896" i="6" s="1"/>
  <c r="R6896" i="6" s="1"/>
  <c r="W6896" i="6" s="1"/>
  <c r="Q4063" i="6" a="1"/>
  <c r="Q4063" i="6" s="1"/>
  <c r="R4063" i="6" s="1"/>
  <c r="W4063" i="6" s="1"/>
  <c r="Q6454" i="6" a="1"/>
  <c r="Q6454" i="6" s="1"/>
  <c r="R6454" i="6" s="1"/>
  <c r="W6454" i="6" s="1"/>
  <c r="Q652" i="6" a="1"/>
  <c r="Q652" i="6" s="1"/>
  <c r="R652" i="6" s="1"/>
  <c r="Q1341" i="6" a="1"/>
  <c r="Q1341" i="6" s="1"/>
  <c r="R1341" i="6" s="1"/>
  <c r="Q1646" i="6" a="1"/>
  <c r="Q1646" i="6" s="1"/>
  <c r="R1646" i="6" s="1"/>
  <c r="W1646" i="6" s="1"/>
  <c r="Q2367" i="6" a="1"/>
  <c r="Q2367" i="6" s="1"/>
  <c r="R2367" i="6" s="1"/>
  <c r="W2367" i="6" s="1"/>
  <c r="Q5639" i="6" a="1"/>
  <c r="Q5639" i="6" s="1"/>
  <c r="R5639" i="6" s="1"/>
  <c r="W5639" i="6" s="1"/>
  <c r="Q6023" i="6" a="1"/>
  <c r="Q6023" i="6" s="1"/>
  <c r="R6023" i="6" s="1"/>
  <c r="Q4484" i="6" a="1"/>
  <c r="Q4484" i="6" s="1"/>
  <c r="R4484" i="6" s="1"/>
  <c r="Q3813" i="6" a="1"/>
  <c r="Q3813" i="6" s="1"/>
  <c r="R3813" i="6" s="1"/>
  <c r="W3813" i="6" s="1"/>
  <c r="Q5903" i="6" a="1"/>
  <c r="Q5903" i="6" s="1"/>
  <c r="R5903" i="6" s="1"/>
  <c r="Q3961" i="6" a="1"/>
  <c r="Q3961" i="6" s="1"/>
  <c r="R3961" i="6" s="1"/>
  <c r="Q5707" i="6" a="1"/>
  <c r="Q5707" i="6" s="1"/>
  <c r="R5707" i="6" s="1"/>
  <c r="W5707" i="6" s="1"/>
  <c r="Q3436" i="6" a="1"/>
  <c r="Q3436" i="6" s="1"/>
  <c r="R3436" i="6" s="1"/>
  <c r="W3436" i="6" s="1"/>
  <c r="Q4142" i="6" a="1"/>
  <c r="Q4142" i="6" s="1"/>
  <c r="R4142" i="6" s="1"/>
  <c r="W4142" i="6" s="1"/>
  <c r="Q5150" i="6" a="1"/>
  <c r="Q5150" i="6" s="1"/>
  <c r="R5150" i="6" s="1"/>
  <c r="W5150" i="6" s="1"/>
  <c r="Q520" i="6" a="1"/>
  <c r="Q520" i="6" s="1"/>
  <c r="R520" i="6" s="1"/>
  <c r="Q2555" i="6" a="1"/>
  <c r="Q2555" i="6" s="1"/>
  <c r="R2555" i="6" s="1"/>
  <c r="W2555" i="6" s="1"/>
  <c r="Q1478" i="6" a="1"/>
  <c r="Q1478" i="6" s="1"/>
  <c r="R1478" i="6" s="1"/>
  <c r="W1478" i="6" s="1"/>
  <c r="Q5394" i="6" a="1"/>
  <c r="Q5394" i="6" s="1"/>
  <c r="R5394" i="6" s="1"/>
  <c r="W5394" i="6" s="1"/>
  <c r="Q146" i="6" a="1"/>
  <c r="Q146" i="6" s="1"/>
  <c r="R146" i="6" s="1"/>
  <c r="W146" i="6" s="1"/>
  <c r="Q2256" i="6" a="1"/>
  <c r="Q2256" i="6" s="1"/>
  <c r="R2256" i="6" s="1"/>
  <c r="W2256" i="6" s="1"/>
  <c r="Q5210" i="6" a="1"/>
  <c r="Q5210" i="6" s="1"/>
  <c r="R5210" i="6" s="1"/>
  <c r="W5210" i="6" s="1"/>
  <c r="Q1753" i="6" a="1"/>
  <c r="Q1753" i="6" s="1"/>
  <c r="R1753" i="6" s="1"/>
  <c r="Q337" i="6" a="1"/>
  <c r="Q337" i="6" s="1"/>
  <c r="R337" i="6" s="1"/>
  <c r="Q6621" i="6" a="1"/>
  <c r="Q6621" i="6" s="1"/>
  <c r="R6621" i="6" s="1"/>
  <c r="W6621" i="6" s="1"/>
  <c r="Q1458" i="6" a="1"/>
  <c r="Q1458" i="6" s="1"/>
  <c r="R1458" i="6" s="1"/>
  <c r="W1458" i="6" s="1"/>
  <c r="Q2830" i="6" a="1"/>
  <c r="Q2830" i="6" s="1"/>
  <c r="R2830" i="6" s="1"/>
  <c r="W2830" i="6" s="1"/>
  <c r="Q2743" i="6" a="1"/>
  <c r="Q2743" i="6" s="1"/>
  <c r="R2743" i="6" s="1"/>
  <c r="W2743" i="6" s="1"/>
  <c r="Q6697" i="6" a="1"/>
  <c r="Q6697" i="6" s="1"/>
  <c r="R6697" i="6" s="1"/>
  <c r="W6697" i="6" s="1"/>
  <c r="Q4086" i="6" a="1"/>
  <c r="Q4086" i="6" s="1"/>
  <c r="R4086" i="6" s="1"/>
  <c r="Q6700" i="6" a="1"/>
  <c r="Q6700" i="6" s="1"/>
  <c r="R6700" i="6" s="1"/>
  <c r="W6700" i="6" s="1"/>
  <c r="Q5114" i="6" a="1"/>
  <c r="Q5114" i="6" s="1"/>
  <c r="R5114" i="6" s="1"/>
  <c r="Q3658" i="6" a="1"/>
  <c r="Q3658" i="6" s="1"/>
  <c r="R3658" i="6" s="1"/>
  <c r="Q1468" i="6" a="1"/>
  <c r="Q1468" i="6" s="1"/>
  <c r="R1468" i="6" s="1"/>
  <c r="W1468" i="6" s="1"/>
  <c r="Q1829" i="6" a="1"/>
  <c r="Q1829" i="6" s="1"/>
  <c r="R1829" i="6" s="1"/>
  <c r="W1829" i="6" s="1"/>
  <c r="Q6110" i="6" a="1"/>
  <c r="Q6110" i="6" s="1"/>
  <c r="R6110" i="6" s="1"/>
  <c r="Q5352" i="6" a="1"/>
  <c r="Q5352" i="6" s="1"/>
  <c r="R5352" i="6" s="1"/>
  <c r="Q363" i="6" a="1"/>
  <c r="Q363" i="6" s="1"/>
  <c r="R363" i="6" s="1"/>
  <c r="Q5748" i="6" a="1"/>
  <c r="Q5748" i="6" s="1"/>
  <c r="R5748" i="6" s="1"/>
  <c r="W5748" i="6" s="1"/>
  <c r="Q1833" i="6" a="1"/>
  <c r="Q1833" i="6" s="1"/>
  <c r="R1833" i="6" s="1"/>
  <c r="Q6129" i="6" a="1"/>
  <c r="Q6129" i="6" s="1"/>
  <c r="R6129" i="6" s="1"/>
  <c r="Q5512" i="6" a="1"/>
  <c r="Q5512" i="6" s="1"/>
  <c r="R5512" i="6" s="1"/>
  <c r="W5512" i="6" s="1"/>
  <c r="Q6840" i="6" a="1"/>
  <c r="Q6840" i="6" s="1"/>
  <c r="R6840" i="6" s="1"/>
  <c r="W6840" i="6" s="1"/>
  <c r="Q1328" i="6" a="1"/>
  <c r="Q1328" i="6" s="1"/>
  <c r="R1328" i="6" s="1"/>
  <c r="Q3608" i="6" a="1"/>
  <c r="Q3608" i="6" s="1"/>
  <c r="R3608" i="6" s="1"/>
  <c r="W3608" i="6" s="1"/>
  <c r="Q2980" i="6" a="1"/>
  <c r="Q2980" i="6" s="1"/>
  <c r="R2980" i="6" s="1"/>
  <c r="W2980" i="6" s="1"/>
  <c r="Q656" i="6" a="1"/>
  <c r="Q656" i="6" s="1"/>
  <c r="R656" i="6" s="1"/>
  <c r="W656" i="6" s="1"/>
  <c r="Q5306" i="6" a="1"/>
  <c r="Q5306" i="6" s="1"/>
  <c r="R5306" i="6" s="1"/>
  <c r="Q4968" i="6" a="1"/>
  <c r="Q4968" i="6" s="1"/>
  <c r="R4968" i="6" s="1"/>
  <c r="W4968" i="6" s="1"/>
  <c r="Q3913" i="6" a="1"/>
  <c r="Q3913" i="6" s="1"/>
  <c r="R3913" i="6" s="1"/>
  <c r="W3913" i="6" s="1"/>
  <c r="Q2620" i="6" a="1"/>
  <c r="Q2620" i="6" s="1"/>
  <c r="R2620" i="6" s="1"/>
  <c r="W2620" i="6" s="1"/>
  <c r="Q2687" i="6" a="1"/>
  <c r="Q2687" i="6" s="1"/>
  <c r="R2687" i="6" s="1"/>
  <c r="W2687" i="6" s="1"/>
  <c r="Q1310" i="6" a="1"/>
  <c r="Q1310" i="6" s="1"/>
  <c r="R1310" i="6" s="1"/>
  <c r="Q3216" i="6" a="1"/>
  <c r="Q3216" i="6" s="1"/>
  <c r="R3216" i="6" s="1"/>
  <c r="Q2537" i="6" a="1"/>
  <c r="Q2537" i="6" s="1"/>
  <c r="R2537" i="6" s="1"/>
  <c r="W2537" i="6" s="1"/>
  <c r="Q3037" i="6" a="1"/>
  <c r="Q3037" i="6" s="1"/>
  <c r="R3037" i="6" s="1"/>
  <c r="W3037" i="6" s="1"/>
  <c r="Q2227" i="6" a="1"/>
  <c r="Q2227" i="6" s="1"/>
  <c r="R2227" i="6" s="1"/>
  <c r="W2227" i="6" s="1"/>
  <c r="Q5208" i="6" a="1"/>
  <c r="Q5208" i="6" s="1"/>
  <c r="R5208" i="6" s="1"/>
  <c r="Q4391" i="6" a="1"/>
  <c r="Q4391" i="6" s="1"/>
  <c r="R4391" i="6" s="1"/>
  <c r="Q4798" i="6" a="1"/>
  <c r="Q4798" i="6" s="1"/>
  <c r="R4798" i="6" s="1"/>
  <c r="W4798" i="6" s="1"/>
  <c r="Q5891" i="6" a="1"/>
  <c r="Q5891" i="6" s="1"/>
  <c r="R5891" i="6" s="1"/>
  <c r="Q6247" i="6" a="1"/>
  <c r="Q6247" i="6" s="1"/>
  <c r="R6247" i="6" s="1"/>
  <c r="Q954" i="6" a="1"/>
  <c r="Q954" i="6" s="1"/>
  <c r="R954" i="6" s="1"/>
  <c r="W954" i="6" s="1"/>
  <c r="Q2224" i="6" a="1"/>
  <c r="Q2224" i="6" s="1"/>
  <c r="R2224" i="6" s="1"/>
  <c r="W2224" i="6" s="1"/>
  <c r="Q4089" i="6" a="1"/>
  <c r="Q4089" i="6" s="1"/>
  <c r="R4089" i="6" s="1"/>
  <c r="Q6628" i="6" a="1"/>
  <c r="Q6628" i="6" s="1"/>
  <c r="R6628" i="6" s="1"/>
  <c r="W6628" i="6" s="1"/>
  <c r="Q647" i="6" a="1"/>
  <c r="Q647" i="6" s="1"/>
  <c r="R647" i="6" s="1"/>
  <c r="Q2840" i="6" a="1"/>
  <c r="Q2840" i="6" s="1"/>
  <c r="R2840" i="6" s="1"/>
  <c r="W2840" i="6" s="1"/>
  <c r="Q5656" i="6" a="1"/>
  <c r="Q5656" i="6" s="1"/>
  <c r="R5656" i="6" s="1"/>
  <c r="Q3948" i="6" a="1"/>
  <c r="Q3948" i="6" s="1"/>
  <c r="R3948" i="6" s="1"/>
  <c r="W3948" i="6" s="1"/>
  <c r="Q4860" i="6" a="1"/>
  <c r="Q4860" i="6" s="1"/>
  <c r="R4860" i="6" s="1"/>
  <c r="Q2332" i="6" a="1"/>
  <c r="Q2332" i="6" s="1"/>
  <c r="R2332" i="6" s="1"/>
  <c r="W2332" i="6" s="1"/>
  <c r="Q2843" i="6" a="1"/>
  <c r="Q2843" i="6" s="1"/>
  <c r="R2843" i="6" s="1"/>
  <c r="W2843" i="6" s="1"/>
  <c r="Q6472" i="6" a="1"/>
  <c r="Q6472" i="6" s="1"/>
  <c r="R6472" i="6" s="1"/>
  <c r="W6472" i="6" s="1"/>
  <c r="Q574" i="6" a="1"/>
  <c r="Q574" i="6" s="1"/>
  <c r="R574" i="6" s="1"/>
  <c r="W574" i="6" s="1"/>
  <c r="Q473" i="6" a="1"/>
  <c r="Q473" i="6" s="1"/>
  <c r="R473" i="6" s="1"/>
  <c r="Q3558" i="6" a="1"/>
  <c r="Q3558" i="6" s="1"/>
  <c r="R3558" i="6" s="1"/>
  <c r="Q6732" i="6" a="1"/>
  <c r="Q6732" i="6" s="1"/>
  <c r="R6732" i="6" s="1"/>
  <c r="Q277" i="6" a="1"/>
  <c r="Q277" i="6" s="1"/>
  <c r="R277" i="6" s="1"/>
  <c r="Q6658" i="6" a="1"/>
  <c r="Q6658" i="6" s="1"/>
  <c r="R6658" i="6" s="1"/>
  <c r="Q1942" i="6" a="1"/>
  <c r="Q1942" i="6" s="1"/>
  <c r="R1942" i="6" s="1"/>
  <c r="Q33" i="6" a="1"/>
  <c r="Q33" i="6" s="1"/>
  <c r="R33" i="6" s="1"/>
  <c r="Q5010" i="6" a="1"/>
  <c r="Q5010" i="6" s="1"/>
  <c r="R5010" i="6" s="1"/>
  <c r="Q1633" i="6" a="1"/>
  <c r="Q1633" i="6" s="1"/>
  <c r="R1633" i="6" s="1"/>
  <c r="W1633" i="6" s="1"/>
  <c r="Q2316" i="6" a="1"/>
  <c r="Q2316" i="6" s="1"/>
  <c r="R2316" i="6" s="1"/>
  <c r="W2316" i="6" s="1"/>
  <c r="Q2781" i="6" a="1"/>
  <c r="Q2781" i="6" s="1"/>
  <c r="R2781" i="6" s="1"/>
  <c r="W2781" i="6" s="1"/>
  <c r="Q6164" i="6" a="1"/>
  <c r="Q6164" i="6" s="1"/>
  <c r="R6164" i="6" s="1"/>
  <c r="Q2958" i="6" a="1"/>
  <c r="Q2958" i="6" s="1"/>
  <c r="R2958" i="6" s="1"/>
  <c r="Q6170" i="6" a="1"/>
  <c r="Q6170" i="6" s="1"/>
  <c r="R6170" i="6" s="1"/>
  <c r="Q6367" i="6" a="1"/>
  <c r="Q6367" i="6" s="1"/>
  <c r="R6367" i="6" s="1"/>
  <c r="Q901" i="6" a="1"/>
  <c r="Q901" i="6" s="1"/>
  <c r="R901" i="6" s="1"/>
  <c r="W901" i="6" s="1"/>
  <c r="Q6694" i="6" a="1"/>
  <c r="Q6694" i="6" s="1"/>
  <c r="R6694" i="6" s="1"/>
  <c r="W6694" i="6" s="1"/>
  <c r="Q4966" i="6" a="1"/>
  <c r="Q4966" i="6" s="1"/>
  <c r="R4966" i="6" s="1"/>
  <c r="W4966" i="6" s="1"/>
  <c r="Q4052" i="6" a="1"/>
  <c r="Q4052" i="6" s="1"/>
  <c r="R4052" i="6" s="1"/>
  <c r="W4052" i="6" s="1"/>
  <c r="Q6229" i="6" a="1"/>
  <c r="Q6229" i="6" s="1"/>
  <c r="R6229" i="6" s="1"/>
  <c r="Q4367" i="6" a="1"/>
  <c r="Q4367" i="6" s="1"/>
  <c r="R4367" i="6" s="1"/>
  <c r="Q6374" i="6" a="1"/>
  <c r="Q6374" i="6" s="1"/>
  <c r="R6374" i="6" s="1"/>
  <c r="Q5672" i="6" a="1"/>
  <c r="Q5672" i="6" s="1"/>
  <c r="R5672" i="6" s="1"/>
  <c r="W5672" i="6" s="1"/>
  <c r="Q862" i="6" a="1"/>
  <c r="Q862" i="6" s="1"/>
  <c r="R862" i="6" s="1"/>
  <c r="W862" i="6" s="1"/>
  <c r="Q5416" i="6" a="1"/>
  <c r="Q5416" i="6" s="1"/>
  <c r="R5416" i="6" s="1"/>
  <c r="W5416" i="6" s="1"/>
  <c r="Q2361" i="6" a="1"/>
  <c r="Q2361" i="6" s="1"/>
  <c r="R2361" i="6" s="1"/>
  <c r="W2361" i="6" s="1"/>
  <c r="Q1284" i="6" a="1"/>
  <c r="Q1284" i="6" s="1"/>
  <c r="R1284" i="6" s="1"/>
  <c r="Q1580" i="6" a="1"/>
  <c r="Q1580" i="6" s="1"/>
  <c r="R1580" i="6" s="1"/>
  <c r="W1580" i="6" s="1"/>
  <c r="Q6206" i="6" a="1"/>
  <c r="Q6206" i="6" s="1"/>
  <c r="R6206" i="6" s="1"/>
  <c r="Q3434" i="6" a="1"/>
  <c r="Q3434" i="6" s="1"/>
  <c r="R3434" i="6" s="1"/>
  <c r="W3434" i="6" s="1"/>
  <c r="Q5101" i="6" a="1"/>
  <c r="Q5101" i="6" s="1"/>
  <c r="R5101" i="6" s="1"/>
  <c r="W5101" i="6" s="1"/>
  <c r="Q7002" i="6" a="1"/>
  <c r="Q7002" i="6" s="1"/>
  <c r="R7002" i="6" s="1"/>
  <c r="Q3832" i="6" a="1"/>
  <c r="Q3832" i="6" s="1"/>
  <c r="R3832" i="6" s="1"/>
  <c r="Q4303" i="6" a="1"/>
  <c r="Q4303" i="6" s="1"/>
  <c r="R4303" i="6" s="1"/>
  <c r="Q6177" i="6" a="1"/>
  <c r="Q6177" i="6" s="1"/>
  <c r="R6177" i="6" s="1"/>
  <c r="Q3723" i="6" a="1"/>
  <c r="Q3723" i="6" s="1"/>
  <c r="R3723" i="6" s="1"/>
  <c r="W3723" i="6" s="1"/>
  <c r="Q1027" i="6" a="1"/>
  <c r="Q1027" i="6" s="1"/>
  <c r="R1027" i="6" s="1"/>
  <c r="W1027" i="6" s="1"/>
  <c r="Q5849" i="6" a="1"/>
  <c r="Q5849" i="6" s="1"/>
  <c r="R5849" i="6" s="1"/>
  <c r="W5849" i="6" s="1"/>
  <c r="Q10" i="6" a="1"/>
  <c r="Q10" i="6" s="1"/>
  <c r="R10" i="6" s="1"/>
  <c r="W10" i="6" s="1"/>
  <c r="Q3748" i="6" a="1"/>
  <c r="Q3748" i="6" s="1"/>
  <c r="R3748" i="6" s="1"/>
  <c r="W3748" i="6" s="1"/>
  <c r="Q5375" i="6" a="1"/>
  <c r="Q5375" i="6" s="1"/>
  <c r="R5375" i="6" s="1"/>
  <c r="Q6839" i="6" a="1"/>
  <c r="Q6839" i="6" s="1"/>
  <c r="R6839" i="6" s="1"/>
  <c r="W6839" i="6" s="1"/>
  <c r="Q349" i="6" a="1"/>
  <c r="Q349" i="6" s="1"/>
  <c r="R349" i="6" s="1"/>
  <c r="Q6182" i="6" a="1"/>
  <c r="Q6182" i="6" s="1"/>
  <c r="R6182" i="6" s="1"/>
  <c r="Q6509" i="6" a="1"/>
  <c r="Q6509" i="6" s="1"/>
  <c r="R6509" i="6" s="1"/>
  <c r="W6509" i="6" s="1"/>
  <c r="Q5037" i="6" a="1"/>
  <c r="Q5037" i="6" s="1"/>
  <c r="R5037" i="6" s="1"/>
  <c r="W5037" i="6" s="1"/>
  <c r="Q1754" i="6" a="1"/>
  <c r="Q1754" i="6" s="1"/>
  <c r="R1754" i="6" s="1"/>
  <c r="Q1146" i="6" a="1"/>
  <c r="Q1146" i="6" s="1"/>
  <c r="R1146" i="6" s="1"/>
  <c r="W1146" i="6" s="1"/>
  <c r="Q3884" i="6" a="1"/>
  <c r="Q3884" i="6" s="1"/>
  <c r="R3884" i="6" s="1"/>
  <c r="W3884" i="6" s="1"/>
  <c r="Q4130" i="6" a="1"/>
  <c r="Q4130" i="6" s="1"/>
  <c r="R4130" i="6" s="1"/>
  <c r="Q1142" i="6" a="1"/>
  <c r="Q1142" i="6" s="1"/>
  <c r="R1142" i="6" s="1"/>
  <c r="W1142" i="6" s="1"/>
  <c r="Q1138" i="6" a="1"/>
  <c r="Q1138" i="6" s="1"/>
  <c r="R1138" i="6" s="1"/>
  <c r="W1138" i="6" s="1"/>
  <c r="Q4686" i="6" a="1"/>
  <c r="Q4686" i="6" s="1"/>
  <c r="R4686" i="6" s="1"/>
  <c r="W4686" i="6" s="1"/>
  <c r="Q4659" i="6" a="1"/>
  <c r="Q4659" i="6" s="1"/>
  <c r="R4659" i="6" s="1"/>
  <c r="W4659" i="6" s="1"/>
  <c r="Q826" i="6" a="1"/>
  <c r="Q826" i="6" s="1"/>
  <c r="R826" i="6" s="1"/>
  <c r="W826" i="6" s="1"/>
  <c r="Q1704" i="6" a="1"/>
  <c r="Q1704" i="6" s="1"/>
  <c r="R1704" i="6" s="1"/>
  <c r="Q1675" i="6" a="1"/>
  <c r="Q1675" i="6" s="1"/>
  <c r="R1675" i="6" s="1"/>
  <c r="W1675" i="6" s="1"/>
  <c r="Q684" i="6" a="1"/>
  <c r="Q684" i="6" s="1"/>
  <c r="R684" i="6" s="1"/>
  <c r="W684" i="6" s="1"/>
  <c r="Q2704" i="6" a="1"/>
  <c r="Q2704" i="6" s="1"/>
  <c r="R2704" i="6" s="1"/>
  <c r="Q3217" i="6" a="1"/>
  <c r="Q3217" i="6" s="1"/>
  <c r="R3217" i="6" s="1"/>
  <c r="Q5006" i="6" a="1"/>
  <c r="Q5006" i="6" s="1"/>
  <c r="R5006" i="6" s="1"/>
  <c r="W5006" i="6" s="1"/>
  <c r="Q3863" i="6" a="1"/>
  <c r="Q3863" i="6" s="1"/>
  <c r="R3863" i="6" s="1"/>
  <c r="Q2472" i="6" a="1"/>
  <c r="Q2472" i="6" s="1"/>
  <c r="R2472" i="6" s="1"/>
  <c r="W2472" i="6" s="1"/>
  <c r="Q7075" i="6" a="1"/>
  <c r="Q7075" i="6" s="1"/>
  <c r="R7075" i="6" s="1"/>
  <c r="Q3377" i="6" a="1"/>
  <c r="Q3377" i="6" s="1"/>
  <c r="R3377" i="6" s="1"/>
  <c r="W3377" i="6" s="1"/>
  <c r="Q1685" i="6" a="1"/>
  <c r="Q1685" i="6" s="1"/>
  <c r="R1685" i="6" s="1"/>
  <c r="W1685" i="6" s="1"/>
  <c r="Q3055" i="6" a="1"/>
  <c r="Q3055" i="6" s="1"/>
  <c r="R3055" i="6" s="1"/>
  <c r="W3055" i="6" s="1"/>
  <c r="Q3676" i="6" a="1"/>
  <c r="Q3676" i="6" s="1"/>
  <c r="R3676" i="6" s="1"/>
  <c r="W3676" i="6" s="1"/>
  <c r="Q531" i="6" a="1"/>
  <c r="Q531" i="6" s="1"/>
  <c r="R531" i="6" s="1"/>
  <c r="W531" i="6" s="1"/>
  <c r="Q3458" i="6" a="1"/>
  <c r="Q3458" i="6" s="1"/>
  <c r="R3458" i="6" s="1"/>
  <c r="W3458" i="6" s="1"/>
  <c r="Q4733" i="6" a="1"/>
  <c r="Q4733" i="6" s="1"/>
  <c r="R4733" i="6" s="1"/>
  <c r="W4733" i="6" s="1"/>
  <c r="Q1317" i="6" a="1"/>
  <c r="Q1317" i="6" s="1"/>
  <c r="R1317" i="6" s="1"/>
  <c r="Q276" i="6" a="1"/>
  <c r="Q276" i="6" s="1"/>
  <c r="R276" i="6" s="1"/>
  <c r="Q2449" i="6" a="1"/>
  <c r="Q2449" i="6" s="1"/>
  <c r="R2449" i="6" s="1"/>
  <c r="W2449" i="6" s="1"/>
  <c r="Q5981" i="6" a="1"/>
  <c r="Q5981" i="6" s="1"/>
  <c r="R5981" i="6" s="1"/>
  <c r="Q7043" i="6" a="1"/>
  <c r="Q7043" i="6" s="1"/>
  <c r="R7043" i="6" s="1"/>
  <c r="W7043" i="6" s="1"/>
  <c r="Q1495" i="6" a="1"/>
  <c r="Q1495" i="6" s="1"/>
  <c r="R1495" i="6" s="1"/>
  <c r="W1495" i="6" s="1"/>
  <c r="Q1584" i="6" a="1"/>
  <c r="Q1584" i="6" s="1"/>
  <c r="R1584" i="6" s="1"/>
  <c r="Q4204" i="6" a="1"/>
  <c r="Q4204" i="6" s="1"/>
  <c r="R4204" i="6" s="1"/>
  <c r="Q4071" i="6" a="1"/>
  <c r="Q4071" i="6" s="1"/>
  <c r="R4071" i="6" s="1"/>
  <c r="Q3029" i="6" a="1"/>
  <c r="Q3029" i="6" s="1"/>
  <c r="R3029" i="6" s="1"/>
  <c r="W3029" i="6" s="1"/>
  <c r="Q6382" i="6" a="1"/>
  <c r="Q6382" i="6" s="1"/>
  <c r="R6382" i="6" s="1"/>
  <c r="Q151" i="6" a="1"/>
  <c r="Q151" i="6" s="1"/>
  <c r="R151" i="6" s="1"/>
  <c r="W151" i="6" s="1"/>
  <c r="Q3398" i="6" a="1"/>
  <c r="Q3398" i="6" s="1"/>
  <c r="R3398" i="6" s="1"/>
  <c r="W3398" i="6" s="1"/>
  <c r="Q959" i="6" a="1"/>
  <c r="Q959" i="6" s="1"/>
  <c r="R959" i="6" s="1"/>
  <c r="W959" i="6" s="1"/>
  <c r="Q2437" i="6" a="1"/>
  <c r="Q2437" i="6" s="1"/>
  <c r="R2437" i="6" s="1"/>
  <c r="W2437" i="6" s="1"/>
  <c r="Q5113" i="6" a="1"/>
  <c r="Q5113" i="6" s="1"/>
  <c r="R5113" i="6" s="1"/>
  <c r="Q4579" i="6" a="1"/>
  <c r="Q4579" i="6" s="1"/>
  <c r="R4579" i="6" s="1"/>
  <c r="W4579" i="6" s="1"/>
  <c r="Q4509" i="6" a="1"/>
  <c r="Q4509" i="6" s="1"/>
  <c r="R4509" i="6" s="1"/>
  <c r="Q3877" i="6" a="1"/>
  <c r="Q3877" i="6" s="1"/>
  <c r="R3877" i="6" s="1"/>
  <c r="W3877" i="6" s="1"/>
  <c r="Q3940" i="6" a="1"/>
  <c r="Q3940" i="6" s="1"/>
  <c r="R3940" i="6" s="1"/>
  <c r="W3940" i="6" s="1"/>
  <c r="Q4898" i="6" a="1"/>
  <c r="Q4898" i="6" s="1"/>
  <c r="R4898" i="6" s="1"/>
  <c r="W4898" i="6" s="1"/>
  <c r="Q6539" i="6" a="1"/>
  <c r="Q6539" i="6" s="1"/>
  <c r="R6539" i="6" s="1"/>
  <c r="W6539" i="6" s="1"/>
  <c r="Q1461" i="6" a="1"/>
  <c r="Q1461" i="6" s="1"/>
  <c r="R1461" i="6" s="1"/>
  <c r="Q6050" i="6" a="1"/>
  <c r="Q6050" i="6" s="1"/>
  <c r="R6050" i="6" s="1"/>
  <c r="W6050" i="6" s="1"/>
  <c r="Q5786" i="6" a="1"/>
  <c r="Q5786" i="6" s="1"/>
  <c r="R5786" i="6" s="1"/>
  <c r="Q1859" i="6" a="1"/>
  <c r="Q1859" i="6" s="1"/>
  <c r="R1859" i="6" s="1"/>
  <c r="W1859" i="6" s="1"/>
  <c r="Q6158" i="6" a="1"/>
  <c r="Q6158" i="6" s="1"/>
  <c r="R6158" i="6" s="1"/>
  <c r="Q6684" i="6" a="1"/>
  <c r="Q6684" i="6" s="1"/>
  <c r="R6684" i="6" s="1"/>
  <c r="W6684" i="6" s="1"/>
  <c r="Q2362" i="6" a="1"/>
  <c r="Q2362" i="6" s="1"/>
  <c r="R2362" i="6" s="1"/>
  <c r="W2362" i="6" s="1"/>
  <c r="Q2644" i="6" a="1"/>
  <c r="Q2644" i="6" s="1"/>
  <c r="R2644" i="6" s="1"/>
  <c r="W2644" i="6" s="1"/>
  <c r="Q3030" i="6" a="1"/>
  <c r="Q3030" i="6" s="1"/>
  <c r="R3030" i="6" s="1"/>
  <c r="W3030" i="6" s="1"/>
  <c r="Q3997" i="6" a="1"/>
  <c r="Q3997" i="6" s="1"/>
  <c r="R3997" i="6" s="1"/>
  <c r="Q683" i="6" a="1"/>
  <c r="Q683" i="6" s="1"/>
  <c r="R683" i="6" s="1"/>
  <c r="S72" i="6" a="1"/>
  <c r="S72" i="6" s="1"/>
  <c r="T72" i="6" s="1"/>
  <c r="S5906" i="6" a="1"/>
  <c r="S5906" i="6" s="1"/>
  <c r="T5906" i="6" s="1"/>
  <c r="S3542" i="6" a="1"/>
  <c r="S3542" i="6" s="1"/>
  <c r="T3542" i="6" s="1"/>
  <c r="Q3542" i="6" a="1"/>
  <c r="Q3542" i="6" s="1"/>
  <c r="R3542" i="6" s="1"/>
  <c r="Q3591" i="6" a="1"/>
  <c r="Q3591" i="6" s="1"/>
  <c r="R3591" i="6" s="1"/>
  <c r="Q4749" i="6" a="1"/>
  <c r="Q4749" i="6" s="1"/>
  <c r="R4749" i="6" s="1"/>
  <c r="Q6434" i="6" a="1"/>
  <c r="Q6434" i="6" s="1"/>
  <c r="R6434" i="6" s="1"/>
  <c r="Q504" i="6" a="1"/>
  <c r="Q504" i="6" s="1"/>
  <c r="R504" i="6" s="1"/>
  <c r="Q3559" i="6" a="1"/>
  <c r="Q3559" i="6" s="1"/>
  <c r="R3559" i="6" s="1"/>
  <c r="Q4711" i="6" a="1"/>
  <c r="Q4711" i="6" s="1"/>
  <c r="R4711" i="6" s="1"/>
  <c r="Q5906" i="6" a="1"/>
  <c r="Q5906" i="6" s="1"/>
  <c r="R5906" i="6" s="1"/>
  <c r="Q1137" i="6" a="1"/>
  <c r="Q1137" i="6" s="1"/>
  <c r="R1137" i="6" s="1"/>
  <c r="N551" i="6"/>
  <c r="N964" i="6"/>
  <c r="N2939" i="6"/>
  <c r="N926" i="6"/>
  <c r="N681" i="6"/>
  <c r="N2445" i="6"/>
  <c r="N3454" i="6"/>
  <c r="N2828" i="6"/>
  <c r="N2262" i="6"/>
  <c r="N4853" i="6"/>
  <c r="N7104" i="6"/>
  <c r="N5682" i="6"/>
  <c r="N1024" i="6"/>
  <c r="N4852" i="6"/>
  <c r="N6013" i="6"/>
  <c r="N2229" i="6"/>
  <c r="N5192" i="6"/>
  <c r="N53" i="6"/>
  <c r="N3484" i="6"/>
  <c r="N2656" i="6"/>
  <c r="N5432" i="6"/>
  <c r="N4920" i="6"/>
  <c r="N5794" i="6"/>
  <c r="A2445" i="6"/>
  <c r="A2828" i="6"/>
  <c r="A3454" i="6"/>
  <c r="A1502" i="6"/>
  <c r="A1816" i="6"/>
  <c r="N4009" i="6"/>
  <c r="N4956" i="6"/>
  <c r="N2857" i="6"/>
  <c r="N2991" i="6"/>
  <c r="N2573" i="6"/>
  <c r="N857" i="6"/>
  <c r="N4067" i="6"/>
  <c r="N6774" i="6"/>
  <c r="N6999" i="6"/>
  <c r="N3959" i="6"/>
  <c r="N1110" i="6"/>
  <c r="N3693" i="6"/>
  <c r="N5064" i="6"/>
  <c r="N553" i="6"/>
  <c r="N5564" i="6"/>
  <c r="N3980" i="6"/>
  <c r="N4354" i="6"/>
  <c r="N1261" i="6"/>
  <c r="N320" i="6"/>
  <c r="A61" i="6"/>
  <c r="A5332" i="6"/>
  <c r="A1787" i="6"/>
  <c r="N4218" i="6"/>
  <c r="N6565" i="6"/>
  <c r="N404" i="6"/>
  <c r="N4736" i="6"/>
  <c r="N6669" i="6"/>
  <c r="N5890" i="6"/>
  <c r="N2032" i="6"/>
  <c r="N6036" i="6"/>
  <c r="N6531" i="6"/>
  <c r="N2181" i="6"/>
  <c r="N5386" i="6"/>
  <c r="N4705" i="6"/>
  <c r="N4337" i="6"/>
  <c r="N3333" i="6"/>
  <c r="N6352" i="6"/>
  <c r="N3231" i="6"/>
  <c r="N1120" i="6"/>
  <c r="N7024" i="6"/>
  <c r="N717" i="6"/>
  <c r="N1741" i="6"/>
  <c r="N297" i="6"/>
  <c r="N7061" i="6"/>
  <c r="N3285" i="6"/>
  <c r="N4525" i="6"/>
  <c r="N2592" i="6"/>
  <c r="N5323" i="6"/>
  <c r="N2048" i="6"/>
  <c r="N6933" i="6"/>
  <c r="N3428" i="6"/>
  <c r="N5798" i="6"/>
  <c r="N6852" i="6"/>
  <c r="N3777" i="6"/>
  <c r="N6183" i="6"/>
  <c r="N1994" i="6"/>
  <c r="N3163" i="6"/>
  <c r="N4219" i="6"/>
  <c r="N1371" i="6"/>
  <c r="N1496" i="6"/>
  <c r="N5307" i="6"/>
  <c r="N1596" i="6"/>
  <c r="N4452" i="6"/>
  <c r="N3516" i="6"/>
  <c r="N3755" i="6"/>
  <c r="N1619" i="6"/>
  <c r="N3886" i="6"/>
  <c r="N2347" i="6"/>
  <c r="N808" i="6"/>
  <c r="N6305" i="6"/>
  <c r="N6444" i="6"/>
  <c r="N4820" i="6"/>
  <c r="N4691" i="6"/>
  <c r="N2836" i="6"/>
  <c r="N6733" i="6"/>
  <c r="N120" i="6"/>
  <c r="N2373" i="6"/>
  <c r="N5106" i="6"/>
  <c r="N3232" i="6"/>
  <c r="N2242" i="6"/>
  <c r="N2869" i="6"/>
  <c r="N7054" i="6"/>
  <c r="N6746" i="6"/>
  <c r="N2252" i="6"/>
  <c r="N6181" i="6"/>
  <c r="N1177" i="6"/>
  <c r="N1867" i="6"/>
  <c r="N764" i="6"/>
  <c r="N2440" i="6"/>
  <c r="N1144" i="6"/>
  <c r="N4167" i="6"/>
  <c r="N3219" i="6"/>
  <c r="N1647" i="6"/>
  <c r="N2070" i="6"/>
  <c r="N2919" i="6"/>
  <c r="N1140" i="6"/>
  <c r="N344" i="6"/>
  <c r="N781" i="6"/>
  <c r="N2444" i="6"/>
  <c r="N4462" i="6"/>
  <c r="N902" i="6"/>
  <c r="N2837" i="6"/>
  <c r="N1850" i="6"/>
  <c r="N2563" i="6"/>
  <c r="N1785" i="6"/>
  <c r="N731" i="6"/>
  <c r="N1750" i="6"/>
  <c r="N3063" i="6"/>
  <c r="N1941" i="6"/>
  <c r="N1986" i="6"/>
  <c r="N3906" i="6"/>
  <c r="N126" i="6"/>
  <c r="N830" i="6"/>
  <c r="N1538" i="6"/>
  <c r="N4522" i="6"/>
  <c r="N2326" i="6"/>
  <c r="N2862" i="6"/>
  <c r="N2077" i="6"/>
  <c r="N4795" i="6"/>
  <c r="N664" i="6"/>
  <c r="N922" i="6"/>
  <c r="N7070" i="6"/>
  <c r="N4186" i="6"/>
  <c r="N4737" i="6"/>
  <c r="N6987" i="6"/>
  <c r="N5805" i="6"/>
  <c r="N1673" i="6"/>
  <c r="N2026" i="6"/>
  <c r="N3257" i="6"/>
  <c r="N6099" i="6"/>
  <c r="N2279" i="6"/>
  <c r="N511" i="6"/>
  <c r="N130" i="6"/>
  <c r="N6870" i="6"/>
  <c r="N6914" i="6"/>
  <c r="N4936" i="6"/>
  <c r="N5201" i="6"/>
  <c r="N1089" i="6"/>
  <c r="N1938" i="6"/>
  <c r="N4308" i="6"/>
  <c r="N3414" i="6"/>
  <c r="N104" i="6"/>
  <c r="N3338" i="6"/>
  <c r="N4748" i="6"/>
  <c r="N705" i="6"/>
  <c r="N3071" i="6"/>
  <c r="N6121" i="6"/>
  <c r="N5823" i="6"/>
  <c r="N291" i="6"/>
  <c r="N4499" i="6"/>
  <c r="N640" i="6"/>
  <c r="N1576" i="6"/>
  <c r="N3754" i="6"/>
  <c r="N4573" i="6"/>
  <c r="N2571" i="6"/>
  <c r="N1982" i="6"/>
  <c r="N1963" i="6"/>
  <c r="N5844" i="6"/>
  <c r="N2112" i="6"/>
  <c r="N1966" i="6"/>
  <c r="N1720" i="6"/>
  <c r="N6207" i="6"/>
  <c r="N3298" i="6"/>
  <c r="N306" i="6"/>
  <c r="N5592" i="6"/>
  <c r="N4245" i="6"/>
  <c r="N1827" i="6"/>
  <c r="N2083" i="6"/>
  <c r="N4931" i="6"/>
  <c r="N4438" i="6"/>
  <c r="N110" i="6"/>
  <c r="N4641" i="6"/>
  <c r="N5308" i="6"/>
  <c r="N1014" i="6"/>
  <c r="N5450" i="6"/>
  <c r="N3068" i="6"/>
  <c r="N1394" i="6"/>
  <c r="N3955" i="6"/>
  <c r="N5087" i="6"/>
  <c r="N4808" i="6"/>
  <c r="N989" i="6"/>
  <c r="N3291" i="6"/>
  <c r="N4414" i="6"/>
  <c r="N3706" i="6"/>
  <c r="N6086" i="6"/>
  <c r="N1032" i="6"/>
  <c r="N2902" i="6"/>
  <c r="N2241" i="6"/>
  <c r="N5579" i="6"/>
  <c r="N1193" i="6"/>
  <c r="N6109" i="6"/>
  <c r="N6278" i="6"/>
  <c r="N5033" i="6"/>
  <c r="N422" i="6"/>
  <c r="N2708" i="6"/>
  <c r="N165" i="6"/>
  <c r="N6057" i="6"/>
  <c r="N180" i="6"/>
  <c r="N586" i="6"/>
  <c r="N1502" i="6"/>
  <c r="N6801" i="6"/>
  <c r="N87" i="6"/>
  <c r="N5127" i="6"/>
  <c r="N3544" i="6"/>
  <c r="N5261" i="6"/>
  <c r="N800" i="6"/>
  <c r="N7092" i="6"/>
  <c r="N2399" i="6"/>
  <c r="N827" i="6"/>
  <c r="N1764" i="6"/>
  <c r="N4590" i="6"/>
  <c r="N3427" i="6"/>
  <c r="N3987" i="6"/>
  <c r="N5179" i="6"/>
  <c r="N6805" i="6"/>
  <c r="N6876" i="6"/>
  <c r="N6763" i="6"/>
  <c r="N1520" i="6"/>
  <c r="N1555" i="6"/>
  <c r="N6479" i="6"/>
  <c r="N3929" i="6"/>
  <c r="N5650" i="6"/>
  <c r="N3904" i="6"/>
  <c r="N2963" i="6"/>
  <c r="N4449" i="6"/>
  <c r="N4451" i="6"/>
  <c r="N1305" i="6"/>
  <c r="N529" i="6"/>
  <c r="N5459" i="6"/>
  <c r="N4309" i="6"/>
  <c r="N6911" i="6"/>
  <c r="N6068" i="6"/>
  <c r="N2464" i="6"/>
  <c r="N4207" i="6"/>
  <c r="N1247" i="6"/>
  <c r="N6127" i="6"/>
  <c r="N4873" i="6"/>
  <c r="N4233" i="6"/>
  <c r="N2959" i="6"/>
  <c r="N6877" i="6"/>
  <c r="N6418" i="6"/>
  <c r="N5130" i="6"/>
  <c r="N1746" i="6"/>
  <c r="N3746" i="6"/>
  <c r="N4998" i="6"/>
  <c r="N61" i="6"/>
  <c r="N5332" i="6"/>
  <c r="N7" i="6"/>
  <c r="N1787" i="6"/>
  <c r="N674" i="6"/>
  <c r="N5471" i="6"/>
  <c r="N514" i="6"/>
  <c r="N3636" i="6"/>
  <c r="N4913" i="6"/>
  <c r="N3949" i="6"/>
  <c r="N2199" i="6"/>
  <c r="N4682" i="6"/>
  <c r="N4766" i="6"/>
  <c r="N5359" i="6"/>
  <c r="N4868" i="6"/>
  <c r="N4652" i="6"/>
  <c r="N4312" i="6"/>
  <c r="N6788" i="6"/>
  <c r="N2739" i="6"/>
  <c r="N5804" i="6"/>
  <c r="N1714" i="6"/>
  <c r="N2215" i="6"/>
  <c r="N7103" i="6"/>
  <c r="N4011" i="6"/>
  <c r="N5998" i="6"/>
  <c r="N5032" i="6"/>
  <c r="N3052" i="6"/>
  <c r="N1171" i="6"/>
  <c r="N5328" i="6"/>
  <c r="N995" i="6"/>
  <c r="N2790" i="6"/>
  <c r="N1438" i="6"/>
  <c r="N5311" i="6"/>
  <c r="N6626" i="6"/>
  <c r="N3503" i="6"/>
  <c r="N6646" i="6"/>
  <c r="N1429" i="6"/>
  <c r="N480" i="6"/>
  <c r="N714" i="6"/>
  <c r="N2433" i="6"/>
  <c r="N1467" i="6"/>
  <c r="N6894" i="6"/>
  <c r="N5016" i="6"/>
  <c r="N6989" i="6"/>
  <c r="N5225" i="6"/>
  <c r="N1030" i="6"/>
  <c r="N856" i="6"/>
  <c r="N2136" i="6"/>
  <c r="N1908" i="6"/>
  <c r="N2001" i="6"/>
  <c r="N2345" i="6"/>
  <c r="N2610" i="6"/>
  <c r="N247" i="6"/>
  <c r="N1285" i="6"/>
  <c r="N6294" i="6"/>
  <c r="N2193" i="6"/>
  <c r="N4291" i="6"/>
  <c r="N6238" i="6"/>
  <c r="N1397" i="6"/>
  <c r="N5222" i="6"/>
  <c r="N6024" i="6"/>
  <c r="N4363" i="6"/>
  <c r="N5882" i="6"/>
  <c r="N1660" i="6"/>
  <c r="N3444" i="6"/>
  <c r="N1048" i="6"/>
  <c r="N3572" i="6"/>
  <c r="N5556" i="6"/>
  <c r="N3159" i="6"/>
  <c r="N1318" i="6"/>
  <c r="N3735" i="6"/>
  <c r="N1164" i="6"/>
  <c r="N5203" i="6"/>
  <c r="N5475" i="6"/>
  <c r="N4413" i="6"/>
  <c r="N2749" i="6"/>
  <c r="N631" i="6"/>
  <c r="N6301" i="6"/>
  <c r="N4880" i="6"/>
  <c r="N1051" i="6"/>
  <c r="N3583" i="6"/>
  <c r="N1918" i="6"/>
  <c r="N4163" i="6"/>
  <c r="N831" i="6"/>
  <c r="N3853" i="6"/>
  <c r="N5841" i="6"/>
  <c r="N2946" i="6"/>
  <c r="N207" i="6"/>
  <c r="N2446" i="6"/>
  <c r="N1657" i="6"/>
  <c r="N3585" i="6"/>
  <c r="N4724" i="6"/>
  <c r="N2286" i="6"/>
  <c r="N744" i="6"/>
  <c r="N1916" i="6"/>
  <c r="N4616" i="6"/>
  <c r="N5576" i="6"/>
  <c r="N6632" i="6"/>
  <c r="N615" i="6"/>
  <c r="N1105" i="6"/>
  <c r="N2082" i="6"/>
  <c r="N5623" i="6"/>
  <c r="N4608" i="6"/>
  <c r="N4763" i="6"/>
  <c r="N154" i="6"/>
  <c r="N595" i="6"/>
  <c r="N5972" i="6"/>
  <c r="N2060" i="6"/>
  <c r="N7019" i="6"/>
  <c r="N3241" i="6"/>
  <c r="N4041" i="6"/>
  <c r="N583" i="6"/>
  <c r="N3691" i="6"/>
  <c r="N241" i="6"/>
  <c r="N4322" i="6"/>
  <c r="N3535" i="6"/>
  <c r="N5583" i="6"/>
  <c r="N4765" i="6"/>
  <c r="N4783" i="6"/>
  <c r="N2619" i="6"/>
  <c r="N278" i="6"/>
  <c r="N4024" i="6"/>
  <c r="N3153" i="6"/>
  <c r="N1971" i="6"/>
  <c r="N4327" i="6"/>
  <c r="N1868" i="6"/>
  <c r="N2528" i="6"/>
  <c r="N4914" i="6"/>
  <c r="N4208" i="6"/>
  <c r="N2951" i="6"/>
  <c r="N3106" i="6"/>
  <c r="N3292" i="6"/>
  <c r="N4926" i="6"/>
  <c r="N3421" i="6"/>
  <c r="N5948" i="6"/>
  <c r="N2310" i="6"/>
  <c r="N48" i="6"/>
  <c r="N3947" i="6"/>
  <c r="N2582" i="6"/>
  <c r="N461" i="6"/>
  <c r="N4231" i="6"/>
  <c r="N5675" i="6"/>
  <c r="N941" i="6"/>
  <c r="N678" i="6"/>
  <c r="N2477" i="6"/>
  <c r="N3039" i="6"/>
  <c r="N2384" i="6"/>
  <c r="N1816" i="6"/>
  <c r="N3034" i="6"/>
  <c r="N6605" i="6"/>
  <c r="N5499" i="6"/>
  <c r="N19" i="6"/>
  <c r="N5233" i="6"/>
  <c r="N3243" i="6"/>
  <c r="N773" i="6"/>
  <c r="N3552" i="6"/>
  <c r="N5126" i="6"/>
  <c r="N2668" i="6"/>
  <c r="N1092" i="6"/>
  <c r="N265" i="6"/>
  <c r="N6095" i="6"/>
  <c r="N2189" i="6"/>
  <c r="N1491" i="6"/>
  <c r="N3776" i="6"/>
  <c r="N5285" i="6"/>
  <c r="N4696" i="6"/>
  <c r="N40" i="6"/>
  <c r="N5071" i="6"/>
  <c r="N5988" i="6"/>
  <c r="N6088" i="6"/>
  <c r="N5413" i="6"/>
  <c r="N3013" i="6"/>
  <c r="N3931" i="6"/>
  <c r="N1960" i="6"/>
  <c r="N1598" i="6"/>
  <c r="N6371" i="6"/>
  <c r="N5388" i="6"/>
  <c r="N3327" i="6"/>
  <c r="N4293" i="6"/>
  <c r="N411" i="6"/>
  <c r="N3224" i="6"/>
  <c r="N135" i="6"/>
  <c r="N7027" i="6"/>
  <c r="N1876" i="6"/>
  <c r="N2029" i="6"/>
  <c r="N3783" i="6"/>
  <c r="N1382" i="6"/>
  <c r="N5452" i="6"/>
  <c r="N3983" i="6"/>
  <c r="N556" i="6"/>
  <c r="N2905" i="6"/>
  <c r="N2402" i="6"/>
  <c r="N2740" i="6"/>
  <c r="N1895" i="6"/>
  <c r="N4302" i="6"/>
  <c r="N3418" i="6"/>
  <c r="N6923" i="6"/>
  <c r="N3820" i="6"/>
  <c r="N2858" i="6"/>
  <c r="N3173" i="6"/>
  <c r="N1332" i="6"/>
  <c r="N2801" i="6"/>
  <c r="N3021" i="6"/>
  <c r="N582" i="6"/>
  <c r="N4093" i="6"/>
  <c r="N3348" i="6"/>
  <c r="N6951" i="6"/>
  <c r="N4747" i="6"/>
  <c r="N1381" i="6"/>
  <c r="N3711" i="6"/>
  <c r="N5298" i="6"/>
  <c r="N5353" i="6"/>
  <c r="N2483" i="6"/>
  <c r="N4487" i="6"/>
  <c r="N3938" i="6"/>
  <c r="N233" i="6"/>
  <c r="N4044" i="6"/>
  <c r="N2304" i="6"/>
  <c r="N3918" i="6"/>
  <c r="N5943" i="6"/>
  <c r="N4243" i="6"/>
  <c r="N4439" i="6"/>
  <c r="N3566" i="6"/>
  <c r="N5808" i="6"/>
  <c r="N5659" i="6"/>
  <c r="N1172" i="6"/>
  <c r="N2527" i="6"/>
  <c r="N6299" i="6"/>
  <c r="N2081" i="6"/>
  <c r="N5027" i="6"/>
  <c r="N1732" i="6"/>
  <c r="N4530" i="6"/>
  <c r="N4022" i="6"/>
  <c r="N3451" i="6"/>
  <c r="N4849" i="6"/>
  <c r="N960" i="6"/>
  <c r="N1698" i="6"/>
  <c r="N6572" i="6"/>
  <c r="N5727" i="6"/>
  <c r="N2915" i="6"/>
  <c r="N5565" i="6"/>
  <c r="N3069" i="6"/>
  <c r="N1807" i="6"/>
  <c r="N2788" i="6"/>
  <c r="N3702" i="6"/>
  <c r="N6377" i="6"/>
  <c r="N3022" i="6"/>
  <c r="N3426" i="6"/>
  <c r="N1389" i="6"/>
  <c r="N1329" i="6"/>
  <c r="N6681" i="6"/>
  <c r="N5031" i="6"/>
  <c r="N1530" i="6"/>
  <c r="N7025" i="6"/>
  <c r="N4999" i="6"/>
  <c r="N5975" i="6"/>
  <c r="N2647" i="6"/>
  <c r="N2893" i="6"/>
  <c r="N6438" i="6"/>
  <c r="N4864" i="6"/>
  <c r="N1828" i="6"/>
  <c r="N2378" i="6"/>
  <c r="N5685" i="6"/>
  <c r="N4471" i="6"/>
  <c r="N2056" i="6"/>
  <c r="N2086" i="6"/>
  <c r="N6337" i="6"/>
  <c r="N227" i="6"/>
  <c r="N5519" i="6"/>
  <c r="N2606" i="6"/>
  <c r="N6586" i="6"/>
  <c r="N2559" i="6"/>
  <c r="N5054" i="6"/>
  <c r="N4950" i="6"/>
  <c r="N3380" i="6"/>
  <c r="N6858" i="6"/>
  <c r="N4761" i="6"/>
  <c r="N2948" i="6"/>
  <c r="N5617" i="6"/>
  <c r="N5078" i="6"/>
  <c r="N460" i="6"/>
  <c r="N1996" i="6"/>
  <c r="N578" i="6"/>
  <c r="N236" i="6"/>
  <c r="N2716" i="6"/>
  <c r="N5715" i="6"/>
  <c r="N4385" i="6"/>
  <c r="N3343" i="6"/>
  <c r="N3183" i="6"/>
  <c r="N6548" i="6"/>
  <c r="N4819" i="6"/>
  <c r="N606" i="6"/>
  <c r="N3834" i="6"/>
  <c r="N6891" i="6"/>
  <c r="N863" i="6"/>
  <c r="N2942" i="6"/>
  <c r="N3892" i="6"/>
  <c r="N2877" i="6"/>
  <c r="N4534" i="6"/>
  <c r="N4994" i="6"/>
  <c r="N4300" i="6"/>
  <c r="N1152" i="6"/>
  <c r="N5566" i="6"/>
  <c r="N1463" i="6"/>
  <c r="N4929" i="6"/>
  <c r="N7023" i="6"/>
  <c r="N324" i="6"/>
  <c r="N751" i="6"/>
  <c r="N4410" i="6"/>
  <c r="N2223" i="6"/>
  <c r="N770" i="6"/>
  <c r="N5300" i="6"/>
  <c r="N4964" i="6"/>
  <c r="N1985" i="6"/>
  <c r="N6187" i="6"/>
  <c r="N3995" i="6"/>
  <c r="N4716" i="6"/>
  <c r="N224" i="6"/>
  <c r="N4540" i="6"/>
  <c r="N7077" i="6"/>
  <c r="N124" i="6"/>
  <c r="N4" i="6"/>
  <c r="N2900" i="6"/>
  <c r="N6213" i="6"/>
  <c r="N541" i="6"/>
  <c r="N285" i="6"/>
  <c r="N2630" i="6"/>
  <c r="N3315" i="6"/>
  <c r="N3778" i="6"/>
  <c r="N6" i="6"/>
  <c r="N1991" i="6"/>
  <c r="N5219" i="6"/>
  <c r="N1919" i="6"/>
  <c r="N6766" i="6"/>
  <c r="N5278" i="6"/>
  <c r="N3960" i="6"/>
  <c r="N1715" i="6"/>
  <c r="N1663" i="6"/>
  <c r="N4120" i="6"/>
  <c r="N4031" i="6"/>
  <c r="N2904" i="6"/>
  <c r="N4064" i="6"/>
  <c r="N7108" i="6"/>
  <c r="N752" i="6"/>
  <c r="N3465" i="6"/>
  <c r="N5372" i="6"/>
  <c r="N5610" i="6"/>
  <c r="N2249" i="6"/>
  <c r="N2703" i="6"/>
  <c r="N1342" i="6"/>
  <c r="N710" i="6"/>
  <c r="N4549" i="6"/>
  <c r="N4420" i="6"/>
  <c r="N1279" i="6"/>
  <c r="N876" i="6"/>
  <c r="N1694" i="6"/>
  <c r="N3882" i="6"/>
  <c r="N3050" i="6"/>
  <c r="N4274" i="6"/>
  <c r="N5909" i="6"/>
  <c r="N4758" i="6"/>
  <c r="N1728" i="6"/>
  <c r="N6242" i="6"/>
  <c r="N3399" i="6"/>
  <c r="N828" i="6"/>
  <c r="N3146" i="6"/>
  <c r="N1736" i="6"/>
  <c r="N4407" i="6"/>
  <c r="N402" i="6"/>
  <c r="N218" i="6"/>
  <c r="N861" i="6"/>
  <c r="N2645" i="6"/>
  <c r="N1370" i="6"/>
  <c r="N5800" i="6"/>
  <c r="N214" i="6"/>
  <c r="N6394" i="6"/>
  <c r="N7029" i="6"/>
  <c r="N1361" i="6"/>
  <c r="N5744" i="6"/>
  <c r="N2838" i="6"/>
  <c r="N2658" i="6"/>
  <c r="N5355" i="6"/>
  <c r="N2752" i="6"/>
  <c r="N6375" i="6"/>
  <c r="N5600" i="6"/>
  <c r="N2806" i="6"/>
  <c r="N1686" i="6"/>
  <c r="N6219" i="6"/>
  <c r="N6767" i="6"/>
  <c r="N6956" i="6"/>
  <c r="N223" i="6"/>
  <c r="N4661" i="6"/>
  <c r="N1490" i="6"/>
  <c r="N2374" i="6"/>
  <c r="N4536" i="6"/>
  <c r="N4072" i="6"/>
  <c r="N5317" i="6"/>
  <c r="N4827" i="6"/>
  <c r="N5090" i="6"/>
  <c r="N5504" i="6"/>
  <c r="N5081" i="6"/>
  <c r="N5108" i="6"/>
  <c r="N3235" i="6"/>
  <c r="N2003" i="6"/>
  <c r="N1931" i="6"/>
  <c r="N5604" i="6"/>
  <c r="N4319" i="6"/>
  <c r="N5202" i="6"/>
  <c r="N2600" i="6"/>
  <c r="N6901" i="6"/>
  <c r="N6078" i="6"/>
  <c r="N462" i="6"/>
  <c r="N220" i="6"/>
  <c r="N119" i="6"/>
  <c r="N3935" i="6"/>
  <c r="N1454" i="6"/>
  <c r="N6850" i="6"/>
  <c r="N4962" i="6"/>
  <c r="N3256" i="6"/>
  <c r="N4703" i="6"/>
  <c r="N5030" i="6"/>
  <c r="N3416" i="6"/>
  <c r="N3139" i="6"/>
  <c r="N3523" i="6"/>
  <c r="N4719" i="6"/>
  <c r="N3584" i="6"/>
  <c r="N5546" i="6"/>
  <c r="N1794" i="6"/>
  <c r="N2520" i="6"/>
  <c r="N2541" i="6"/>
  <c r="N1873" i="6"/>
  <c r="N3048" i="6"/>
  <c r="N4127" i="6"/>
  <c r="N7071" i="6"/>
  <c r="N3894" i="6"/>
  <c r="N1979" i="6"/>
  <c r="N1321" i="6"/>
  <c r="N2135" i="6"/>
  <c r="N2073" i="6"/>
  <c r="N1013" i="6"/>
  <c r="N4250" i="6"/>
  <c r="N5133" i="6"/>
  <c r="N1637" i="6"/>
  <c r="N3920" i="6"/>
  <c r="N3233" i="6"/>
  <c r="N1724" i="6"/>
  <c r="N3020" i="6"/>
  <c r="N328" i="6"/>
  <c r="N1434" i="6"/>
  <c r="N4237" i="6"/>
  <c r="N7072" i="6"/>
  <c r="N6960" i="6"/>
  <c r="N3301" i="6"/>
  <c r="N2095" i="6"/>
  <c r="N3288" i="6"/>
  <c r="N2784" i="6"/>
  <c r="N6547" i="6"/>
  <c r="N4421" i="6"/>
  <c r="N2344" i="6"/>
  <c r="N5942" i="6"/>
  <c r="N6988" i="6"/>
  <c r="N1002" i="6"/>
  <c r="N4925" i="6"/>
  <c r="N458" i="6"/>
  <c r="N2984" i="6"/>
  <c r="N3218" i="6"/>
  <c r="N3844" i="6"/>
  <c r="N824" i="6"/>
  <c r="N4147" i="6"/>
  <c r="N1554" i="6"/>
  <c r="N463" i="6"/>
  <c r="N4532" i="6"/>
  <c r="N1954" i="6"/>
  <c r="N6082" i="6"/>
  <c r="N3705" i="6"/>
  <c r="N1841" i="6"/>
  <c r="N736" i="6"/>
  <c r="N308" i="6"/>
  <c r="N3923" i="6"/>
  <c r="N4611" i="6"/>
  <c r="N4934" i="6"/>
  <c r="N401" i="6"/>
  <c r="N783" i="6"/>
  <c r="N768" i="6"/>
  <c r="N1595" i="6"/>
  <c r="N1508" i="6"/>
  <c r="N1413" i="6"/>
  <c r="N4792" i="6"/>
  <c r="N5625" i="6"/>
  <c r="N6799" i="6"/>
  <c r="N5930" i="6"/>
  <c r="N2540" i="6"/>
  <c r="N4510" i="6"/>
  <c r="N5373" i="6"/>
  <c r="N448" i="6"/>
  <c r="N5046" i="6"/>
  <c r="N3498" i="6"/>
  <c r="N2525" i="6"/>
  <c r="N5041" i="6"/>
  <c r="N2404" i="6"/>
  <c r="N4347" i="6"/>
  <c r="N2511" i="6"/>
  <c r="N6513" i="6"/>
  <c r="N1455" i="6"/>
  <c r="N2151" i="6"/>
  <c r="N6308" i="6"/>
  <c r="N2397" i="6"/>
  <c r="N5367" i="6"/>
  <c r="N3152" i="6"/>
  <c r="N2572" i="6"/>
  <c r="N1641" i="6"/>
  <c r="N408" i="6"/>
  <c r="N3425" i="6"/>
  <c r="N1890" i="6"/>
  <c r="N2308" i="6"/>
  <c r="N6243" i="6"/>
  <c r="N6130" i="6"/>
  <c r="N6288" i="6"/>
  <c r="N2574" i="6"/>
  <c r="N1200" i="6"/>
  <c r="N353" i="6"/>
  <c r="N6678" i="6"/>
  <c r="N2072" i="6"/>
  <c r="N1369" i="6"/>
  <c r="N6433" i="6"/>
  <c r="N6935" i="6"/>
  <c r="N2771" i="6"/>
  <c r="N4617" i="6"/>
  <c r="N2265" i="6"/>
  <c r="N5243" i="6"/>
  <c r="N341" i="6"/>
  <c r="N6690" i="6"/>
  <c r="N3053" i="6"/>
  <c r="N4861" i="6"/>
  <c r="N2222" i="6"/>
  <c r="N6627" i="6"/>
  <c r="N4787" i="6"/>
  <c r="N362" i="6"/>
  <c r="N3110" i="6"/>
  <c r="N3603" i="6"/>
  <c r="N459" i="6"/>
  <c r="N1629" i="6"/>
  <c r="N5382" i="6"/>
  <c r="N2388" i="6"/>
  <c r="N977" i="6"/>
  <c r="N2551" i="6"/>
  <c r="N762" i="6"/>
  <c r="N2120" i="6"/>
  <c r="N5879" i="6"/>
  <c r="N2463" i="6"/>
  <c r="N2015" i="6"/>
  <c r="N2865" i="6"/>
  <c r="N2268" i="6"/>
  <c r="N4025" i="6"/>
  <c r="N2783" i="6"/>
  <c r="N6053" i="6"/>
  <c r="N985" i="6"/>
  <c r="N2457" i="6"/>
  <c r="N468" i="6"/>
  <c r="N5356" i="6"/>
  <c r="N5181" i="6"/>
  <c r="N2894" i="6"/>
  <c r="N1103" i="6"/>
  <c r="N7033" i="6"/>
  <c r="N1719" i="6"/>
  <c r="N287" i="6"/>
  <c r="N4734" i="6"/>
  <c r="N4386" i="6"/>
  <c r="N4720" i="6"/>
  <c r="N3012" i="6"/>
  <c r="N7063" i="6"/>
  <c r="N2354" i="6"/>
  <c r="N1543" i="6"/>
  <c r="N2085" i="6"/>
  <c r="N802" i="6"/>
  <c r="N811" i="6"/>
  <c r="N193" i="6"/>
  <c r="N6202" i="6"/>
  <c r="N3916" i="6"/>
  <c r="N2391" i="6"/>
  <c r="N1352" i="6"/>
  <c r="N2094" i="6"/>
  <c r="N4027" i="6"/>
  <c r="N283" i="6"/>
  <c r="N3679" i="6"/>
  <c r="N3154" i="6"/>
  <c r="N4498" i="6"/>
  <c r="N2662" i="6"/>
  <c r="N1811" i="6"/>
  <c r="N491" i="6"/>
  <c r="N1822" i="6"/>
  <c r="N1350" i="6"/>
  <c r="N532" i="6"/>
  <c r="N1062" i="6"/>
  <c r="N2890" i="6"/>
  <c r="N2475" i="6"/>
  <c r="N3116" i="6"/>
  <c r="N650" i="6"/>
  <c r="N2089" i="6"/>
  <c r="N4193" i="6"/>
  <c r="N1437" i="6"/>
  <c r="N6837" i="6"/>
  <c r="N6559" i="6"/>
  <c r="N5272" i="6"/>
  <c r="N911" i="6"/>
  <c r="N6287" i="6"/>
  <c r="N6661" i="6"/>
  <c r="N934" i="6"/>
  <c r="N7101" i="6"/>
  <c r="N6752" i="6"/>
  <c r="N3082" i="6"/>
  <c r="N2356" i="6"/>
  <c r="N6211" i="6"/>
  <c r="N4121" i="6"/>
  <c r="N6147" i="6"/>
  <c r="N1914" i="6"/>
  <c r="N1443" i="6"/>
  <c r="N1940" i="6"/>
  <c r="N563" i="6"/>
  <c r="N284" i="6"/>
  <c r="N1924" i="6"/>
  <c r="N4286" i="6"/>
  <c r="N5295" i="6"/>
  <c r="N3024" i="6"/>
  <c r="N6141" i="6"/>
  <c r="N725" i="6"/>
  <c r="N6659" i="6"/>
  <c r="N3148" i="6"/>
  <c r="N1853" i="6"/>
  <c r="N6310" i="6"/>
  <c r="N6427" i="6"/>
  <c r="N232" i="6"/>
  <c r="N5368" i="6"/>
  <c r="N6517" i="6"/>
  <c r="N3527" i="6"/>
  <c r="N4213" i="6"/>
  <c r="N2024" i="6"/>
  <c r="N2819" i="6"/>
  <c r="N1670" i="6"/>
  <c r="N3085" i="6"/>
  <c r="N949" i="6"/>
  <c r="N5591" i="6"/>
  <c r="N5018" i="6"/>
  <c r="N3200" i="6"/>
  <c r="N5479" i="6"/>
  <c r="N4935" i="6"/>
  <c r="N6000" i="6"/>
  <c r="N3953" i="6"/>
  <c r="N4818" i="6"/>
  <c r="N4396" i="6"/>
  <c r="N252" i="6"/>
  <c r="N5599" i="6"/>
  <c r="N3782" i="6"/>
  <c r="N4492" i="6"/>
  <c r="N5136" i="6"/>
  <c r="N5040" i="6"/>
  <c r="N6250" i="6"/>
  <c r="N5976" i="6"/>
  <c r="N366" i="6"/>
  <c r="N6977" i="6"/>
  <c r="N3415" i="6"/>
  <c r="N503" i="6"/>
  <c r="N4297" i="6"/>
  <c r="N4564" i="6"/>
  <c r="N4429" i="6"/>
  <c r="N3630" i="6"/>
  <c r="N88" i="6"/>
  <c r="N5480" i="6"/>
  <c r="N4825" i="6"/>
  <c r="N1976" i="6"/>
  <c r="N3409" i="6"/>
  <c r="N3393" i="6"/>
  <c r="N2421" i="6"/>
  <c r="N6246" i="6"/>
  <c r="N2051" i="6"/>
  <c r="N2363" i="6"/>
  <c r="N2663" i="6"/>
  <c r="N2970" i="6"/>
  <c r="N5426" i="6"/>
  <c r="N1896" i="6"/>
  <c r="N6625" i="6"/>
  <c r="N6929" i="6"/>
  <c r="N3847" i="6"/>
  <c r="N836" i="6"/>
  <c r="N1288" i="6"/>
  <c r="N6745" i="6"/>
  <c r="N1430" i="6"/>
  <c r="N6398" i="6"/>
  <c r="N3601" i="6"/>
  <c r="N787" i="6"/>
  <c r="N5513" i="6"/>
  <c r="N632" i="6"/>
  <c r="N5945" i="6"/>
  <c r="N20" i="6"/>
  <c r="N1575" i="6"/>
  <c r="N5232" i="6"/>
  <c r="N3521" i="6"/>
  <c r="N1756" i="6"/>
  <c r="N1529" i="6"/>
  <c r="N2183" i="6"/>
  <c r="N2922" i="6"/>
  <c r="N5057" i="6"/>
  <c r="N4802" i="6"/>
  <c r="N2314" i="6"/>
  <c r="N5361" i="6"/>
  <c r="N887" i="6"/>
  <c r="N3543" i="6"/>
  <c r="N2474" i="6"/>
  <c r="N2340" i="6"/>
  <c r="N2997" i="6"/>
  <c r="N5669" i="6"/>
  <c r="N6691" i="6"/>
  <c r="N1771" i="6"/>
  <c r="N438" i="6"/>
  <c r="N5896" i="6"/>
  <c r="N1703" i="6"/>
  <c r="N5052" i="6"/>
  <c r="N5957" i="6"/>
  <c r="N4466" i="6"/>
  <c r="N1805" i="6"/>
  <c r="N1044" i="6"/>
  <c r="N2700" i="6"/>
  <c r="N1789" i="6"/>
  <c r="N6519" i="6"/>
  <c r="N1135" i="6"/>
  <c r="N976" i="6"/>
  <c r="N5530" i="6"/>
  <c r="N6120" i="6"/>
  <c r="N6269" i="6"/>
  <c r="N653" i="6"/>
  <c r="N915" i="6"/>
  <c r="N1690" i="6"/>
  <c r="N1386" i="6"/>
  <c r="N1505" i="6"/>
  <c r="N6107" i="6"/>
  <c r="N6221" i="6"/>
  <c r="N512" i="6"/>
  <c r="N2523" i="6"/>
  <c r="N4191" i="6"/>
  <c r="N3322" i="6"/>
  <c r="N4012" i="6"/>
  <c r="N2141" i="6"/>
  <c r="N5467" i="6"/>
  <c r="N5980" i="6"/>
  <c r="N2593" i="6"/>
  <c r="N3114" i="6"/>
  <c r="N6355" i="6"/>
  <c r="N2871" i="6"/>
  <c r="N3774" i="6"/>
  <c r="N693" i="6"/>
  <c r="N3047" i="6"/>
  <c r="N3973" i="6"/>
  <c r="N5174" i="6"/>
  <c r="N5120" i="6"/>
  <c r="N2648" i="6"/>
  <c r="N6618" i="6"/>
  <c r="N2220" i="6"/>
  <c r="N5000" i="6"/>
  <c r="N3345" i="6"/>
  <c r="N1387" i="6"/>
  <c r="N1711" i="6"/>
  <c r="N1299" i="6"/>
  <c r="N6849" i="6"/>
  <c r="N935" i="6"/>
  <c r="N3734" i="6"/>
  <c r="N3169" i="6"/>
  <c r="N5319" i="6"/>
  <c r="N6077" i="6"/>
  <c r="N6647" i="6"/>
  <c r="N6186" i="6"/>
  <c r="N6816" i="6"/>
  <c r="N627" i="6"/>
  <c r="N6485" i="6"/>
  <c r="N1450" i="6"/>
  <c r="N377" i="6"/>
  <c r="N7004" i="6"/>
  <c r="N1763" i="6"/>
  <c r="N812" i="6"/>
  <c r="N1294" i="6"/>
  <c r="N2040" i="6"/>
  <c r="N1076" i="6"/>
  <c r="N1773" i="6"/>
  <c r="N1716" i="6"/>
  <c r="N2886" i="6"/>
  <c r="N6792" i="6"/>
  <c r="N4780" i="6"/>
  <c r="N3190" i="6"/>
  <c r="N6775" i="6"/>
  <c r="N5381" i="6"/>
  <c r="N6576" i="6"/>
  <c r="N1263" i="6"/>
  <c r="N6029" i="6"/>
  <c r="N6328" i="6"/>
  <c r="N51" i="6"/>
  <c r="N1435" i="6"/>
  <c r="N3300" i="6"/>
  <c r="N2614" i="6"/>
  <c r="N2101" i="6"/>
  <c r="N3781" i="6"/>
  <c r="N5070" i="6"/>
  <c r="N4395" i="6"/>
  <c r="N5427" i="6"/>
  <c r="N2976" i="6"/>
  <c r="N715" i="6"/>
  <c r="N386" i="6"/>
  <c r="N4782" i="6"/>
  <c r="N365" i="6"/>
  <c r="N4601" i="6"/>
  <c r="N359" i="6"/>
  <c r="N1778" i="6"/>
  <c r="N6021" i="6"/>
  <c r="N3597" i="6"/>
  <c r="N242" i="6"/>
  <c r="N732" i="6"/>
  <c r="N416" i="6"/>
  <c r="N753" i="6"/>
  <c r="N2695" i="6"/>
  <c r="N5048" i="6"/>
  <c r="N2759" i="6"/>
  <c r="N3530" i="6"/>
  <c r="N181" i="6"/>
  <c r="N4049" i="6"/>
  <c r="N3117" i="6"/>
  <c r="N1129" i="6"/>
  <c r="N2719" i="6"/>
  <c r="N3896" i="6"/>
  <c r="N2078" i="6"/>
  <c r="N1891" i="6"/>
  <c r="N716" i="6"/>
  <c r="N4405" i="6"/>
  <c r="N71" i="6"/>
  <c r="N3752" i="6"/>
  <c r="N15" i="6"/>
  <c r="N5342" i="6"/>
  <c r="N3692" i="6"/>
  <c r="N5318" i="6"/>
  <c r="N4679" i="6"/>
  <c r="N372" i="6"/>
  <c r="N4283" i="6"/>
  <c r="N2694" i="6"/>
  <c r="N4185" i="6"/>
  <c r="N5632" i="6"/>
  <c r="N1956" i="6"/>
  <c r="N6391" i="6"/>
  <c r="N239" i="6"/>
  <c r="N630" i="6"/>
  <c r="N5387" i="6"/>
  <c r="N5180" i="6"/>
  <c r="N1020" i="6"/>
  <c r="N654" i="6"/>
  <c r="N4612" i="6"/>
  <c r="N3015" i="6"/>
  <c r="N6286" i="6"/>
  <c r="N690" i="6"/>
  <c r="N5952" i="6"/>
  <c r="N5673" i="6"/>
  <c r="N4425" i="6"/>
  <c r="N57" i="6"/>
  <c r="N2407" i="6"/>
  <c r="N1198" i="6"/>
  <c r="N1681" i="6"/>
  <c r="N6283" i="6"/>
  <c r="N4973" i="6"/>
  <c r="N1383" i="6"/>
  <c r="N5866" i="6"/>
  <c r="N797" i="6"/>
  <c r="N5850" i="6"/>
  <c r="N4821" i="6"/>
  <c r="N6140" i="6"/>
  <c r="N1797" i="6"/>
  <c r="N5045" i="6"/>
  <c r="N7097" i="6"/>
  <c r="N6704" i="6"/>
  <c r="N4344" i="6"/>
  <c r="N3065" i="6"/>
  <c r="N340" i="6"/>
  <c r="N1402" i="6"/>
  <c r="N2826" i="6"/>
  <c r="N2317" i="6"/>
  <c r="N2339" i="6"/>
  <c r="N1222" i="6"/>
  <c r="N11" i="6"/>
  <c r="N7036" i="6"/>
  <c r="N1298" i="6"/>
  <c r="N7026" i="6"/>
  <c r="N6495" i="6"/>
  <c r="N2053" i="6"/>
  <c r="N6175" i="6"/>
  <c r="N1235" i="6"/>
  <c r="N2547" i="6"/>
  <c r="N6265" i="6"/>
  <c r="N6950" i="6"/>
  <c r="N2084" i="6"/>
  <c r="N673" i="6"/>
  <c r="N1282" i="6"/>
  <c r="N4523" i="6"/>
  <c r="N6906" i="6"/>
  <c r="N544" i="6"/>
  <c r="N6873" i="6"/>
  <c r="N2979" i="6"/>
  <c r="N798" i="6"/>
  <c r="N5259" i="6"/>
  <c r="N5738" i="6"/>
  <c r="N4634" i="6"/>
  <c r="N1594" i="6"/>
  <c r="N5239" i="6"/>
  <c r="N1748" i="6"/>
  <c r="N4189" i="6"/>
  <c r="N3631" i="6"/>
  <c r="N318" i="6"/>
  <c r="N1574" i="6"/>
  <c r="N6154" i="6"/>
  <c r="N5686" i="6"/>
  <c r="N852" i="6"/>
  <c r="N3330" i="6"/>
  <c r="N3178" i="6"/>
  <c r="N5350" i="6"/>
  <c r="N4358" i="6"/>
  <c r="N4047" i="6"/>
  <c r="N2106" i="6"/>
  <c r="N6703" i="6"/>
  <c r="N6854" i="6"/>
  <c r="N3132" i="6"/>
  <c r="N3317" i="6"/>
  <c r="N5737" i="6"/>
  <c r="N6136" i="6"/>
  <c r="N6204" i="6"/>
  <c r="N1124" i="6"/>
  <c r="N2531" i="6"/>
  <c r="N1098" i="6"/>
  <c r="N3875" i="6"/>
  <c r="N5944" i="6"/>
  <c r="N4069" i="6"/>
  <c r="N5370" i="6"/>
  <c r="N444" i="6"/>
  <c r="N506" i="6"/>
  <c r="N1404" i="6"/>
  <c r="N3550" i="6"/>
  <c r="N2113" i="6"/>
  <c r="N484" i="6"/>
  <c r="N4535" i="6"/>
  <c r="N2699" i="6"/>
  <c r="N6341" i="6"/>
  <c r="N3435" i="6"/>
  <c r="N2960" i="6"/>
  <c r="N754" i="6"/>
  <c r="N1803" i="6"/>
  <c r="N3986" i="6"/>
  <c r="N793" i="6"/>
  <c r="N814" i="6"/>
  <c r="N2780" i="6"/>
  <c r="N2692" i="6"/>
  <c r="N5321" i="6"/>
  <c r="N2323" i="6"/>
  <c r="N6731" i="6"/>
  <c r="N27" i="6"/>
  <c r="N5434" i="6"/>
  <c r="N3885" i="6"/>
  <c r="N5500" i="6"/>
  <c r="N2878" i="6"/>
  <c r="N956" i="6"/>
  <c r="N3541" i="6"/>
  <c r="N2618" i="6"/>
  <c r="N5384" i="6"/>
  <c r="N5561" i="6"/>
  <c r="N5571" i="6"/>
  <c r="N5846" i="6"/>
  <c r="N651" i="6"/>
  <c r="N4285" i="6"/>
  <c r="N410" i="6"/>
  <c r="N4840" i="6"/>
  <c r="N5511" i="6"/>
  <c r="N2545" i="6"/>
  <c r="N1009" i="6"/>
  <c r="N1689" i="6"/>
  <c r="N2609" i="6"/>
  <c r="N6830" i="6"/>
  <c r="N806" i="6"/>
  <c r="N2599" i="6"/>
  <c r="N5780" i="6"/>
  <c r="N4304" i="6"/>
  <c r="N234" i="6"/>
  <c r="N5912" i="6"/>
  <c r="N3533" i="6"/>
  <c r="N3033" i="6"/>
  <c r="N2365" i="6"/>
  <c r="N5543" i="6"/>
  <c r="N414" i="6"/>
  <c r="N5484" i="6"/>
  <c r="N1558" i="6"/>
  <c r="N5418" i="6"/>
  <c r="N3313" i="6"/>
  <c r="N1316" i="6"/>
  <c r="A87" i="6"/>
  <c r="A6095" i="6"/>
  <c r="A6632" i="6"/>
  <c r="A6283" i="6"/>
  <c r="A1681" i="6"/>
  <c r="A5045" i="6"/>
  <c r="A2189" i="6"/>
  <c r="A1491" i="6"/>
  <c r="A3776" i="6"/>
  <c r="A1105" i="6"/>
  <c r="A1198" i="6"/>
  <c r="A6207" i="6"/>
  <c r="A6801" i="6"/>
  <c r="A5127" i="6"/>
  <c r="A5285" i="6"/>
  <c r="A40" i="6"/>
  <c r="A5413" i="6"/>
  <c r="A2463" i="6"/>
  <c r="A6301" i="6"/>
  <c r="A4208" i="6"/>
  <c r="A3106" i="6"/>
  <c r="A3292" i="6"/>
  <c r="A4926" i="6"/>
  <c r="A3421" i="6"/>
  <c r="A2084" i="6"/>
  <c r="A2749" i="6"/>
  <c r="A4880" i="6"/>
  <c r="A15" i="6"/>
  <c r="A372" i="6"/>
  <c r="A4283" i="6"/>
  <c r="A4147" i="6"/>
  <c r="A3980" i="6"/>
  <c r="A4354" i="6"/>
  <c r="A2242" i="6"/>
  <c r="A6250" i="6"/>
  <c r="A4218" i="6"/>
  <c r="A6565" i="6"/>
  <c r="A5386" i="6"/>
  <c r="A1002" i="6"/>
  <c r="A458" i="6"/>
  <c r="A2984" i="6"/>
  <c r="A6999" i="6"/>
  <c r="A3959" i="6"/>
  <c r="A1110" i="6"/>
  <c r="A3200" i="6"/>
  <c r="A6000" i="6"/>
  <c r="A4818" i="6"/>
  <c r="A3782" i="6"/>
  <c r="A5136" i="6"/>
  <c r="A1520" i="6"/>
  <c r="A6479" i="6"/>
  <c r="A5650" i="6"/>
  <c r="A631" i="6"/>
  <c r="A5342" i="6"/>
  <c r="A3692" i="6"/>
  <c r="A3844" i="6"/>
  <c r="A5564" i="6"/>
  <c r="A1261" i="6"/>
  <c r="A2869" i="6"/>
  <c r="A5040" i="6"/>
  <c r="A2032" i="6"/>
  <c r="A4705" i="6"/>
  <c r="A4337" i="6"/>
  <c r="A6517" i="6"/>
  <c r="A3527" i="6"/>
  <c r="A2024" i="6"/>
  <c r="A2819" i="6"/>
  <c r="A1670" i="6"/>
  <c r="A3085" i="6"/>
  <c r="A2262" i="6"/>
  <c r="A5592" i="6"/>
  <c r="A1827" i="6"/>
  <c r="A3847" i="6"/>
  <c r="A836" i="6"/>
  <c r="A1288" i="6"/>
  <c r="A6398" i="6"/>
  <c r="A678" i="6"/>
  <c r="A3224" i="6"/>
  <c r="A4956" i="6"/>
  <c r="A2991" i="6"/>
  <c r="A5192" i="6"/>
  <c r="A941" i="6"/>
  <c r="A5432" i="6"/>
  <c r="A1876" i="6"/>
  <c r="A2029" i="6"/>
  <c r="A5018" i="6"/>
  <c r="A4852" i="6"/>
  <c r="A3484" i="6"/>
  <c r="A2477" i="6"/>
  <c r="A2656" i="6"/>
  <c r="A411" i="6"/>
  <c r="A135" i="6"/>
  <c r="A4009" i="6"/>
  <c r="A2857" i="6"/>
  <c r="A1024" i="6"/>
  <c r="A6013" i="6"/>
  <c r="A3783" i="6"/>
  <c r="A4044" i="6"/>
  <c r="A3631" i="6"/>
  <c r="A318" i="6"/>
  <c r="A1574" i="6"/>
  <c r="A2905" i="6"/>
  <c r="A2826" i="6"/>
  <c r="A2317" i="6"/>
  <c r="A6433" i="6"/>
  <c r="A2771" i="6"/>
  <c r="A4617" i="6"/>
  <c r="A2265" i="6"/>
  <c r="A2668" i="6"/>
  <c r="A1657" i="6"/>
  <c r="A3585" i="6"/>
  <c r="A4724" i="6"/>
  <c r="A2286" i="6"/>
  <c r="A744" i="6"/>
  <c r="A57" i="6"/>
  <c r="A768" i="6"/>
  <c r="A1595" i="6"/>
  <c r="A1508" i="6"/>
  <c r="A5367" i="6"/>
  <c r="A3152" i="6"/>
  <c r="A2572" i="6"/>
  <c r="A408" i="6"/>
  <c r="A3425" i="6"/>
  <c r="A4233" i="6"/>
  <c r="A6877" i="6"/>
  <c r="A6923" i="6"/>
  <c r="A3820" i="6"/>
  <c r="A2858" i="6"/>
  <c r="A3173" i="6"/>
  <c r="A1332" i="6"/>
  <c r="A4189" i="6"/>
  <c r="A2946" i="6"/>
  <c r="A1092" i="6"/>
  <c r="A265" i="6"/>
  <c r="A1956" i="6"/>
  <c r="A1554" i="6"/>
  <c r="A11" i="6"/>
  <c r="A6495" i="6"/>
  <c r="A5499" i="6"/>
  <c r="A19" i="6"/>
  <c r="A1051" i="6"/>
  <c r="A1918" i="6"/>
  <c r="A2694" i="6"/>
  <c r="A1954" i="6"/>
  <c r="A4611" i="6"/>
  <c r="A4429" i="6"/>
  <c r="A4783" i="6"/>
  <c r="A7036" i="6"/>
  <c r="A7026" i="6"/>
  <c r="A5794" i="6"/>
  <c r="A3034" i="6"/>
  <c r="A4185" i="6"/>
  <c r="A6082" i="6"/>
  <c r="A3333" i="6"/>
  <c r="A278" i="6"/>
  <c r="A463" i="6"/>
  <c r="A1841" i="6"/>
  <c r="A5480" i="6"/>
  <c r="A6352" i="6"/>
  <c r="A4765" i="6"/>
  <c r="A2619" i="6"/>
  <c r="A3601" i="6"/>
  <c r="A787" i="6"/>
  <c r="A5513" i="6"/>
  <c r="A632" i="6"/>
  <c r="A3163" i="6"/>
  <c r="A1371" i="6"/>
  <c r="A4652" i="6"/>
  <c r="A4312" i="6"/>
  <c r="A4819" i="6"/>
  <c r="A606" i="6"/>
  <c r="A3834" i="6"/>
  <c r="A4309" i="6"/>
  <c r="A5452" i="6"/>
  <c r="A5583" i="6"/>
  <c r="A2574" i="6"/>
  <c r="A1200" i="6"/>
  <c r="A6678" i="6"/>
  <c r="A2072" i="6"/>
  <c r="A1369" i="6"/>
  <c r="A1736" i="6"/>
  <c r="A4407" i="6"/>
  <c r="A402" i="6"/>
  <c r="A218" i="6"/>
  <c r="A1529" i="6"/>
  <c r="A2183" i="6"/>
  <c r="A1619" i="6"/>
  <c r="A2347" i="6"/>
  <c r="A808" i="6"/>
  <c r="A4047" i="6"/>
  <c r="A3427" i="6"/>
  <c r="A3987" i="6"/>
  <c r="A5179" i="6"/>
  <c r="A6805" i="6"/>
  <c r="A3013" i="6"/>
  <c r="A3931" i="6"/>
  <c r="A1960" i="6"/>
  <c r="A4763" i="6"/>
  <c r="A154" i="6"/>
  <c r="A2060" i="6"/>
  <c r="A3691" i="6"/>
  <c r="A7097" i="6"/>
  <c r="A6704" i="6"/>
  <c r="A4344" i="6"/>
  <c r="A5426" i="6"/>
  <c r="A1896" i="6"/>
  <c r="A6625" i="6"/>
  <c r="A4525" i="6"/>
  <c r="A2592" i="6"/>
  <c r="A2048" i="6"/>
  <c r="A6183" i="6"/>
  <c r="A1994" i="6"/>
  <c r="A514" i="6"/>
  <c r="A3636" i="6"/>
  <c r="A4913" i="6"/>
  <c r="A3949" i="6"/>
  <c r="A4682" i="6"/>
  <c r="A4766" i="6"/>
  <c r="A2716" i="6"/>
  <c r="A5715" i="6"/>
  <c r="A3343" i="6"/>
  <c r="A551" i="6"/>
  <c r="A5033" i="6"/>
  <c r="A2708" i="6"/>
  <c r="A165" i="6"/>
  <c r="A3243" i="6"/>
  <c r="A773" i="6"/>
  <c r="A4163" i="6"/>
  <c r="A3015" i="6"/>
  <c r="A6286" i="6"/>
  <c r="A690" i="6"/>
  <c r="A1867" i="6"/>
  <c r="A764" i="6"/>
  <c r="A1144" i="6"/>
  <c r="A4167" i="6"/>
  <c r="A1140" i="6"/>
  <c r="A781" i="6"/>
  <c r="A6246" i="6"/>
  <c r="A1120" i="6"/>
  <c r="A3418" i="6"/>
  <c r="A422" i="6"/>
  <c r="A673" i="6"/>
  <c r="A4523" i="6"/>
  <c r="A6873" i="6"/>
  <c r="A5382" i="6"/>
  <c r="A2551" i="6"/>
  <c r="A2120" i="6"/>
  <c r="A5879" i="6"/>
  <c r="A2474" i="6"/>
  <c r="A714" i="6"/>
  <c r="A2563" i="6"/>
  <c r="A1785" i="6"/>
  <c r="A6299" i="6"/>
  <c r="A2081" i="6"/>
  <c r="A4319" i="6"/>
  <c r="A6120" i="6"/>
  <c r="A653" i="6"/>
  <c r="A915" i="6"/>
  <c r="A2077" i="6"/>
  <c r="A4795" i="6"/>
  <c r="A2308" i="6"/>
  <c r="A6243" i="6"/>
  <c r="A6288" i="6"/>
  <c r="A7024" i="6"/>
  <c r="A717" i="6"/>
  <c r="A1741" i="6"/>
  <c r="A7061" i="6"/>
  <c r="A3285" i="6"/>
  <c r="A6418" i="6"/>
  <c r="A5130" i="6"/>
  <c r="A1746" i="6"/>
  <c r="A2801" i="6"/>
  <c r="A3021" i="6"/>
  <c r="A4093" i="6"/>
  <c r="A6951" i="6"/>
  <c r="A48" i="6"/>
  <c r="A3947" i="6"/>
  <c r="A2582" i="6"/>
  <c r="A461" i="6"/>
  <c r="A5738" i="6"/>
  <c r="A4634" i="6"/>
  <c r="A1467" i="6"/>
  <c r="A6894" i="6"/>
  <c r="A6989" i="6"/>
  <c r="A5225" i="6"/>
  <c r="A5519" i="6"/>
  <c r="A5027" i="6"/>
  <c r="A4386" i="6"/>
  <c r="A4720" i="6"/>
  <c r="A3012" i="6"/>
  <c r="A6901" i="6"/>
  <c r="A6078" i="6"/>
  <c r="A2113" i="6"/>
  <c r="A5943" i="6"/>
  <c r="A4243" i="6"/>
  <c r="A852" i="6"/>
  <c r="A985" i="6"/>
  <c r="A468" i="6"/>
  <c r="A5356" i="6"/>
  <c r="A1103" i="6"/>
  <c r="A2136" i="6"/>
  <c r="A5106" i="6"/>
  <c r="A3232" i="6"/>
  <c r="A4022" i="6"/>
  <c r="A2976" i="6"/>
  <c r="A4849" i="6"/>
  <c r="A715" i="6"/>
  <c r="A193" i="6"/>
  <c r="A6202" i="6"/>
  <c r="A3154" i="6"/>
  <c r="A4498" i="6"/>
  <c r="A6627" i="6"/>
  <c r="A5800" i="6"/>
  <c r="A214" i="6"/>
  <c r="A1361" i="6"/>
  <c r="A2053" i="6"/>
  <c r="A6175" i="6"/>
  <c r="A1235" i="6"/>
  <c r="A6950" i="6"/>
  <c r="A362" i="6"/>
  <c r="A3110" i="6"/>
  <c r="A3603" i="6"/>
  <c r="A1629" i="6"/>
  <c r="A2658" i="6"/>
  <c r="A2268" i="6"/>
  <c r="A4025" i="6"/>
  <c r="A1490" i="6"/>
  <c r="A2374" i="6"/>
  <c r="A5896" i="6"/>
  <c r="A5052" i="6"/>
  <c r="A5957" i="6"/>
  <c r="A4466" i="6"/>
  <c r="A1805" i="6"/>
  <c r="A5980" i="6"/>
  <c r="A6053" i="6"/>
  <c r="A4536" i="6"/>
  <c r="A4072" i="6"/>
  <c r="A5317" i="6"/>
  <c r="A4827" i="6"/>
  <c r="A5090" i="6"/>
  <c r="A2922" i="6"/>
  <c r="A5057" i="6"/>
  <c r="A4802" i="6"/>
  <c r="A2314" i="6"/>
  <c r="A5808" i="6"/>
  <c r="A5659" i="6"/>
  <c r="A1172" i="6"/>
  <c r="A2527" i="6"/>
  <c r="A1719" i="6"/>
  <c r="A2003" i="6"/>
  <c r="A1135" i="6"/>
  <c r="A2345" i="6"/>
  <c r="A247" i="6"/>
  <c r="A830" i="6"/>
  <c r="A1538" i="6"/>
  <c r="A4522" i="6"/>
  <c r="A2862" i="6"/>
  <c r="A2915" i="6"/>
  <c r="A365" i="6"/>
  <c r="A6219" i="6"/>
  <c r="A227" i="6"/>
  <c r="A6444" i="6"/>
  <c r="A4820" i="6"/>
  <c r="A4462" i="6"/>
  <c r="A2877" i="6"/>
  <c r="A4534" i="6"/>
  <c r="A4691" i="6"/>
  <c r="A4994" i="6"/>
  <c r="A3132" i="6"/>
  <c r="A287" i="6"/>
  <c r="A4734" i="6"/>
  <c r="A5530" i="6"/>
  <c r="A1285" i="6"/>
  <c r="A6294" i="6"/>
  <c r="A4291" i="6"/>
  <c r="A2223" i="6"/>
  <c r="A770" i="6"/>
  <c r="A4964" i="6"/>
  <c r="A2520" i="6"/>
  <c r="A2541" i="6"/>
  <c r="A1873" i="6"/>
  <c r="A5504" i="6"/>
  <c r="A2373" i="6"/>
  <c r="A1732" i="6"/>
  <c r="A4703" i="6"/>
  <c r="A2871" i="6"/>
  <c r="A3047" i="6"/>
  <c r="A1321" i="6"/>
  <c r="A4950" i="6"/>
  <c r="A2790" i="6"/>
  <c r="A5368" i="6"/>
  <c r="A681" i="6"/>
  <c r="A6057" i="6"/>
  <c r="A180" i="6"/>
  <c r="A586" i="6"/>
  <c r="A831" i="6"/>
  <c r="A239" i="6"/>
  <c r="A5180" i="6"/>
  <c r="A1020" i="6"/>
  <c r="A654" i="6"/>
  <c r="A736" i="6"/>
  <c r="A308" i="6"/>
  <c r="A7054" i="6"/>
  <c r="A6746" i="6"/>
  <c r="A3039" i="6"/>
  <c r="A6876" i="6"/>
  <c r="A6763" i="6"/>
  <c r="A1598" i="6"/>
  <c r="A5388" i="6"/>
  <c r="A4293" i="6"/>
  <c r="A5866" i="6"/>
  <c r="A797" i="6"/>
  <c r="A5850" i="6"/>
  <c r="A4821" i="6"/>
  <c r="A1890" i="6"/>
  <c r="A1963" i="6"/>
  <c r="A5844" i="6"/>
  <c r="A1966" i="6"/>
  <c r="A2402" i="6"/>
  <c r="A2740" i="6"/>
  <c r="A1895" i="6"/>
  <c r="A2339" i="6"/>
  <c r="A1222" i="6"/>
  <c r="A6933" i="6"/>
  <c r="A3428" i="6"/>
  <c r="A674" i="6"/>
  <c r="A5471" i="6"/>
  <c r="A4747" i="6"/>
  <c r="A1381" i="6"/>
  <c r="A5078" i="6"/>
  <c r="A460" i="6"/>
  <c r="A1996" i="6"/>
  <c r="A5675" i="6"/>
  <c r="A2388" i="6"/>
  <c r="A887" i="6"/>
  <c r="A3543" i="6"/>
  <c r="A2215" i="6"/>
  <c r="A2444" i="6"/>
  <c r="A2942" i="6"/>
  <c r="A3892" i="6"/>
  <c r="A3330" i="6"/>
  <c r="A4358" i="6"/>
  <c r="A5181" i="6"/>
  <c r="A1030" i="6"/>
  <c r="A120" i="6"/>
  <c r="A6204" i="6"/>
  <c r="A1124" i="6"/>
  <c r="A7063" i="6"/>
  <c r="A2354" i="6"/>
  <c r="A2085" i="6"/>
  <c r="A802" i="6"/>
  <c r="A3935" i="6"/>
  <c r="A6107" i="6"/>
  <c r="A5882" i="6"/>
  <c r="A964" i="6"/>
  <c r="A2939" i="6"/>
  <c r="A2648" i="6"/>
  <c r="A2089" i="6"/>
  <c r="A4421" i="6"/>
  <c r="A5942" i="6"/>
  <c r="A6988" i="6"/>
  <c r="A2573" i="6"/>
  <c r="A6774" i="6"/>
  <c r="A949" i="6"/>
  <c r="A7104" i="6"/>
  <c r="A3544" i="6"/>
  <c r="A800" i="6"/>
  <c r="A7092" i="6"/>
  <c r="A827" i="6"/>
  <c r="A1764" i="6"/>
  <c r="A4590" i="6"/>
  <c r="A4616" i="6"/>
  <c r="A5952" i="6"/>
  <c r="A6181" i="6"/>
  <c r="A1177" i="6"/>
  <c r="A5976" i="6"/>
  <c r="A6977" i="6"/>
  <c r="A503" i="6"/>
  <c r="A2963" i="6"/>
  <c r="A4449" i="6"/>
  <c r="A4451" i="6"/>
  <c r="A1305" i="6"/>
  <c r="A529" i="6"/>
  <c r="A241" i="6"/>
  <c r="A4322" i="6"/>
  <c r="A3535" i="6"/>
  <c r="A1720" i="6"/>
  <c r="A2363" i="6"/>
  <c r="A2663" i="6"/>
  <c r="A2970" i="6"/>
  <c r="A297" i="6"/>
  <c r="A2528" i="6"/>
  <c r="A341" i="6"/>
  <c r="A3053" i="6"/>
  <c r="A2645" i="6"/>
  <c r="A1575" i="6"/>
  <c r="A5232" i="6"/>
  <c r="A3521" i="6"/>
  <c r="A1756" i="6"/>
  <c r="A3516" i="6"/>
  <c r="A5353" i="6"/>
  <c r="A4487" i="6"/>
  <c r="A3938" i="6"/>
  <c r="A1748" i="6"/>
  <c r="A6956" i="6"/>
  <c r="A223" i="6"/>
  <c r="A1771" i="6"/>
  <c r="A7103" i="6"/>
  <c r="A6586" i="6"/>
  <c r="A2837" i="6"/>
  <c r="A6733" i="6"/>
  <c r="A7033" i="6"/>
  <c r="A3235" i="6"/>
  <c r="A1789" i="6"/>
  <c r="A6519" i="6"/>
  <c r="A3906" i="6"/>
  <c r="A5566" i="6"/>
  <c r="A1463" i="6"/>
  <c r="A7023" i="6"/>
  <c r="A751" i="6"/>
  <c r="A444" i="6"/>
  <c r="A506" i="6"/>
  <c r="A3916" i="6"/>
  <c r="A2391" i="6"/>
  <c r="A5998" i="6"/>
  <c r="A5032" i="6"/>
  <c r="A2344" i="6"/>
  <c r="A1098" i="6"/>
  <c r="A3875" i="6"/>
  <c r="A4069" i="6"/>
  <c r="A5370" i="6"/>
  <c r="A1454" i="6"/>
  <c r="A512" i="6"/>
  <c r="A4191" i="6"/>
  <c r="A3322" i="6"/>
  <c r="A2900" i="6"/>
  <c r="A491" i="6"/>
  <c r="A1350" i="6"/>
  <c r="A532" i="6"/>
  <c r="A4864" i="6"/>
  <c r="A1803" i="6"/>
  <c r="A2890" i="6"/>
  <c r="A4438" i="6"/>
  <c r="A5311" i="6"/>
  <c r="A5272" i="6"/>
  <c r="A1318" i="6"/>
  <c r="A2323" i="6"/>
  <c r="A989" i="6"/>
  <c r="A5201" i="6"/>
  <c r="Q5270" i="6" a="1"/>
  <c r="Q5270" i="6" s="1"/>
  <c r="R5270" i="6" s="1"/>
  <c r="Q3971" i="6" a="1"/>
  <c r="Q3971" i="6" s="1"/>
  <c r="R3971" i="6" s="1"/>
  <c r="Q3677" i="6" a="1"/>
  <c r="Q3677" i="6" s="1"/>
  <c r="R3677" i="6" s="1"/>
  <c r="Q1155" i="6" a="1"/>
  <c r="Q1155" i="6" s="1"/>
  <c r="R1155" i="6" s="1"/>
  <c r="A4679" i="6"/>
  <c r="A3583" i="6"/>
  <c r="A4067" i="6"/>
  <c r="A5591" i="6"/>
  <c r="A5682" i="6"/>
  <c r="A630" i="6"/>
  <c r="A5387" i="6"/>
  <c r="A2399" i="6"/>
  <c r="A3705" i="6"/>
  <c r="A320" i="6"/>
  <c r="A5071" i="6"/>
  <c r="A5576" i="6"/>
  <c r="A4934" i="6"/>
  <c r="A4425" i="6"/>
  <c r="A783" i="6"/>
  <c r="A53" i="6"/>
  <c r="A1555" i="6"/>
  <c r="A4608" i="6"/>
  <c r="A2151" i="6"/>
  <c r="A4736" i="6"/>
  <c r="A4973" i="6"/>
  <c r="A1383" i="6"/>
  <c r="A5972" i="6"/>
  <c r="A3630" i="6"/>
  <c r="A7027" i="6"/>
  <c r="A2919" i="6"/>
  <c r="A6140" i="6"/>
  <c r="A4825" i="6"/>
  <c r="A583" i="6"/>
  <c r="A3409" i="6"/>
  <c r="A6911" i="6"/>
  <c r="A6068" i="6"/>
  <c r="A6130" i="6"/>
  <c r="A2051" i="6"/>
  <c r="A1402" i="6"/>
  <c r="A353" i="6"/>
  <c r="A4024" i="6"/>
  <c r="A3153" i="6"/>
  <c r="A1971" i="6"/>
  <c r="A1868" i="6"/>
  <c r="A828" i="6"/>
  <c r="A3146" i="6"/>
  <c r="A6745" i="6"/>
  <c r="A2951" i="6"/>
  <c r="A582" i="6"/>
  <c r="A2547" i="6"/>
  <c r="A861" i="6"/>
  <c r="A2222" i="6"/>
  <c r="A5948" i="6"/>
  <c r="A5945" i="6"/>
  <c r="A1282" i="6"/>
  <c r="A5617" i="6"/>
  <c r="A7029" i="6"/>
  <c r="A2199" i="6"/>
  <c r="A5744" i="6"/>
  <c r="A4452" i="6"/>
  <c r="A5259" i="6"/>
  <c r="A4868" i="6"/>
  <c r="A2752" i="6"/>
  <c r="A3886" i="6"/>
  <c r="A4385" i="6"/>
  <c r="A5600" i="6"/>
  <c r="A5361" i="6"/>
  <c r="A5239" i="6"/>
  <c r="A6548" i="6"/>
  <c r="A2606" i="6"/>
  <c r="A5669" i="6"/>
  <c r="A6154" i="6"/>
  <c r="A6691" i="6"/>
  <c r="A4439" i="6"/>
  <c r="A2433" i="6"/>
  <c r="A3781" i="6"/>
  <c r="A438" i="6"/>
  <c r="A3566" i="6"/>
  <c r="A1703" i="6"/>
  <c r="A5070" i="6"/>
  <c r="A5016" i="6"/>
  <c r="A480" i="6"/>
  <c r="A5081" i="6"/>
  <c r="A4300" i="6"/>
  <c r="A3063" i="6"/>
  <c r="A5604" i="6"/>
  <c r="A2559" i="6"/>
  <c r="A5202" i="6"/>
  <c r="A2600" i="6"/>
  <c r="A5427" i="6"/>
  <c r="A1543" i="6"/>
  <c r="A324" i="6"/>
  <c r="A1386" i="6"/>
  <c r="A1397" i="6"/>
  <c r="A5222" i="6"/>
  <c r="A6024" i="6"/>
  <c r="A4782" i="6"/>
  <c r="A4719" i="6"/>
  <c r="A3257" i="6"/>
  <c r="A1811" i="6"/>
  <c r="A793" i="6"/>
  <c r="A1778" i="6"/>
  <c r="A3426" i="6"/>
  <c r="A6858" i="6"/>
  <c r="A2902" i="6"/>
  <c r="A1434" i="6"/>
  <c r="A2356" i="6"/>
  <c r="A2695" i="6"/>
  <c r="A328" i="6"/>
  <c r="A4304" i="6"/>
  <c r="A3050" i="6"/>
  <c r="A6086" i="6"/>
  <c r="A4121" i="6"/>
  <c r="A3853" i="6"/>
  <c r="A5841" i="6"/>
  <c r="A5064" i="6"/>
  <c r="A5261" i="6"/>
  <c r="A4935" i="6"/>
  <c r="A2229" i="6"/>
  <c r="A4612" i="6"/>
  <c r="A252" i="6"/>
  <c r="A5988" i="6"/>
  <c r="A3923" i="6"/>
  <c r="A615" i="6"/>
  <c r="A4920" i="6"/>
  <c r="A2407" i="6"/>
  <c r="A366" i="6"/>
  <c r="A5623" i="6"/>
  <c r="A404" i="6"/>
  <c r="A6308" i="6"/>
  <c r="A3904" i="6"/>
  <c r="A595" i="6"/>
  <c r="A4564" i="6"/>
  <c r="A2070" i="6"/>
  <c r="A6531" i="6"/>
  <c r="A2181" i="6"/>
  <c r="A4041" i="6"/>
  <c r="A340" i="6"/>
  <c r="A6127" i="6"/>
  <c r="A4302" i="6"/>
  <c r="A2959" i="6"/>
  <c r="A4245" i="6"/>
  <c r="A2083" i="6"/>
  <c r="A4327" i="6"/>
  <c r="A3399" i="6"/>
  <c r="A5323" i="6"/>
  <c r="A3746" i="6"/>
  <c r="A4914" i="6"/>
  <c r="A4998" i="6"/>
  <c r="A1430" i="6"/>
  <c r="A5798" i="6"/>
  <c r="A6852" i="6"/>
  <c r="A3777" i="6"/>
  <c r="A6265" i="6"/>
  <c r="A1370" i="6"/>
  <c r="A4787" i="6"/>
  <c r="A4219" i="6"/>
  <c r="A3711" i="6"/>
  <c r="A1496" i="6"/>
  <c r="A6906" i="6"/>
  <c r="A4231" i="6"/>
  <c r="A2838" i="6"/>
  <c r="A578" i="6"/>
  <c r="A5298" i="6"/>
  <c r="A3755" i="6"/>
  <c r="A6375" i="6"/>
  <c r="A1594" i="6"/>
  <c r="A2806" i="6"/>
  <c r="A3183" i="6"/>
  <c r="A6337" i="6"/>
  <c r="A6767" i="6"/>
  <c r="A6305" i="6"/>
  <c r="A6891" i="6"/>
  <c r="A863" i="6"/>
  <c r="A3178" i="6"/>
  <c r="A2836" i="6"/>
  <c r="A2894" i="6"/>
  <c r="A6703" i="6"/>
  <c r="A1044" i="6"/>
  <c r="A2700" i="6"/>
  <c r="A4011" i="6"/>
  <c r="A3317" i="6"/>
  <c r="A1931" i="6"/>
  <c r="A1941" i="6"/>
  <c r="A1986" i="6"/>
  <c r="A6269" i="6"/>
  <c r="A4929" i="6"/>
  <c r="A3451" i="6"/>
  <c r="A811" i="6"/>
  <c r="A4410" i="6"/>
  <c r="A4363" i="6"/>
  <c r="A1698" i="6"/>
  <c r="A922" i="6"/>
  <c r="A484" i="6"/>
  <c r="A4186" i="6"/>
  <c r="A6029" i="6"/>
  <c r="A3973" i="6"/>
  <c r="A4931" i="6"/>
  <c r="A3116" i="6"/>
  <c r="A6731" i="6"/>
  <c r="A2220" i="6"/>
  <c r="A5219" i="6"/>
  <c r="A2893" i="6"/>
  <c r="A6960" i="6"/>
  <c r="A2759" i="6"/>
  <c r="A4120" i="6"/>
  <c r="A3444" i="6"/>
  <c r="A4535" i="6"/>
  <c r="A3572" i="6"/>
  <c r="A3523" i="6"/>
  <c r="A3159" i="6"/>
  <c r="A2788" i="6"/>
  <c r="A5203" i="6"/>
  <c r="A3774" i="6"/>
  <c r="A6213" i="6"/>
  <c r="A5328" i="6"/>
  <c r="A2475" i="6"/>
  <c r="A4641" i="6"/>
  <c r="A7025" i="6"/>
  <c r="A6849" i="6"/>
  <c r="A1828" i="6"/>
  <c r="A1715" i="6"/>
  <c r="A6121" i="6"/>
  <c r="A3960" i="6"/>
  <c r="A1711" i="6"/>
  <c r="A5300" i="6"/>
  <c r="A6572" i="6"/>
  <c r="A5565" i="6"/>
  <c r="A5546" i="6"/>
  <c r="A814" i="6"/>
  <c r="A1171" i="6"/>
  <c r="A5321" i="6"/>
  <c r="A650" i="6"/>
  <c r="A6" i="6"/>
  <c r="A416" i="6"/>
  <c r="A710" i="6"/>
  <c r="A3530" i="6"/>
  <c r="A5054" i="6"/>
  <c r="A3020" i="6"/>
  <c r="A6287" i="6"/>
  <c r="A511" i="6"/>
  <c r="A5133" i="6"/>
  <c r="A130" i="6"/>
  <c r="A651" i="6"/>
  <c r="A5295" i="6"/>
  <c r="A5031" i="6"/>
  <c r="A4193" i="6"/>
  <c r="A6626" i="6"/>
  <c r="A5500" i="6"/>
  <c r="A6646" i="6"/>
  <c r="A3920" i="6"/>
  <c r="A1914" i="6"/>
  <c r="A3533" i="6"/>
  <c r="A3313" i="6"/>
  <c r="A6605" i="6"/>
  <c r="A20" i="6"/>
  <c r="A1686" i="6"/>
  <c r="A2457" i="6"/>
  <c r="A4530" i="6"/>
  <c r="A3218" i="6"/>
  <c r="A5479" i="6"/>
  <c r="A556" i="6"/>
  <c r="A4207" i="6"/>
  <c r="A798" i="6"/>
  <c r="A2783" i="6"/>
  <c r="A926" i="6"/>
  <c r="A3231" i="6"/>
  <c r="A762" i="6"/>
  <c r="A5233" i="6"/>
  <c r="A3219" i="6"/>
  <c r="A344" i="6"/>
  <c r="A856" i="6"/>
  <c r="M2939" i="6"/>
  <c r="A2073" i="6"/>
  <c r="A960" i="6"/>
  <c r="A664" i="6"/>
  <c r="A1985" i="6"/>
  <c r="A2780" i="6"/>
  <c r="A995" i="6"/>
  <c r="A1979" i="6"/>
  <c r="A2378" i="6"/>
  <c r="A5087" i="6"/>
  <c r="A5048" i="6"/>
  <c r="A2618" i="6"/>
  <c r="A3338" i="6"/>
  <c r="A4748" i="6"/>
  <c r="A1763" i="6"/>
  <c r="A2241" i="6"/>
  <c r="A4031" i="6"/>
  <c r="M4127" i="6"/>
  <c r="M5972" i="6"/>
  <c r="A6647" i="6"/>
  <c r="A1637" i="6"/>
  <c r="A5561" i="6"/>
  <c r="A1938" i="6"/>
  <c r="M3399" i="6"/>
  <c r="A1919" i="6"/>
  <c r="A1013" i="6"/>
  <c r="A51" i="6"/>
  <c r="A6559" i="6"/>
  <c r="A5278" i="6"/>
  <c r="A2609" i="6"/>
  <c r="M3224" i="6"/>
  <c r="M7" i="6"/>
  <c r="M2483" i="6"/>
  <c r="M6121" i="6"/>
  <c r="M5180" i="6"/>
  <c r="M2572" i="6"/>
  <c r="M4821" i="6"/>
  <c r="M887" i="6"/>
  <c r="A2404" i="6"/>
  <c r="A5418" i="6"/>
  <c r="M1009" i="6"/>
  <c r="M359" i="6"/>
  <c r="M180" i="6"/>
  <c r="A732" i="6"/>
  <c r="A7072" i="6"/>
  <c r="A5579" i="6"/>
  <c r="A2095" i="6"/>
  <c r="A1924" i="6"/>
  <c r="M2024" i="6"/>
  <c r="M5233" i="6"/>
  <c r="M4207" i="6"/>
  <c r="M5387" i="6"/>
  <c r="M827" i="6"/>
  <c r="M3393" i="6"/>
  <c r="M935" i="6"/>
  <c r="A4808" i="6"/>
  <c r="M5181" i="6"/>
  <c r="A386" i="6"/>
  <c r="A5384" i="6"/>
  <c r="M227" i="6"/>
  <c r="M4022" i="6"/>
  <c r="M5120" i="6"/>
  <c r="M1763" i="6"/>
  <c r="M4396" i="6"/>
  <c r="M6746" i="6"/>
  <c r="M3929" i="6"/>
  <c r="M3691" i="6"/>
  <c r="M6704" i="6"/>
  <c r="M1030" i="6"/>
  <c r="A5727" i="6"/>
  <c r="A1807" i="6"/>
  <c r="A2662" i="6"/>
  <c r="M3257" i="6"/>
  <c r="A3735" i="6"/>
  <c r="A754" i="6"/>
  <c r="A4237" i="6"/>
  <c r="A3288" i="6"/>
  <c r="M5081" i="6"/>
  <c r="M1386" i="6"/>
  <c r="M1530" i="6"/>
  <c r="A2523" i="6"/>
  <c r="A3778" i="6"/>
  <c r="A6618" i="6"/>
  <c r="A5434" i="6"/>
  <c r="A1014" i="6"/>
  <c r="A1435" i="6"/>
  <c r="A7004" i="6"/>
  <c r="M3231" i="6"/>
  <c r="M4795" i="6"/>
  <c r="A4737" i="6"/>
  <c r="A283" i="6"/>
  <c r="A6987" i="6"/>
  <c r="A3679" i="6"/>
  <c r="M2960" i="6"/>
  <c r="A1387" i="6"/>
  <c r="M5033" i="6"/>
  <c r="M3583" i="6"/>
  <c r="M3844" i="6"/>
  <c r="M1092" i="6"/>
  <c r="M1916" i="6"/>
  <c r="M1120" i="6"/>
  <c r="M2072" i="6"/>
  <c r="A224" i="6"/>
  <c r="A4540" i="6"/>
  <c r="A2960" i="6"/>
  <c r="A3702" i="6"/>
  <c r="A1794" i="6"/>
  <c r="A2279" i="6"/>
  <c r="A359" i="6"/>
  <c r="A7108" i="6"/>
  <c r="M1014" i="6"/>
  <c r="M410" i="6"/>
  <c r="M1728" i="6"/>
  <c r="A5484" i="6"/>
  <c r="M5040" i="6"/>
  <c r="M3820" i="6"/>
  <c r="M2771" i="6"/>
  <c r="M2048" i="6"/>
  <c r="M2865" i="6"/>
  <c r="M6733" i="6"/>
  <c r="M3317" i="6"/>
  <c r="M4012" i="6"/>
  <c r="M2135" i="6"/>
  <c r="A1728" i="6"/>
  <c r="M5381" i="6"/>
  <c r="A3706" i="6"/>
  <c r="A806" i="6"/>
  <c r="A2365" i="6"/>
  <c r="M2445" i="6"/>
  <c r="M4696" i="6"/>
  <c r="M4612" i="6"/>
  <c r="M5413" i="6"/>
  <c r="M1177" i="6"/>
  <c r="M241" i="6"/>
  <c r="M4827" i="6"/>
  <c r="A6485" i="6"/>
  <c r="M5484" i="6"/>
  <c r="M2051" i="6"/>
  <c r="M1298" i="6"/>
  <c r="M362" i="6"/>
  <c r="M6219" i="6"/>
  <c r="M863" i="6"/>
  <c r="M6099" i="6"/>
  <c r="M5133" i="6"/>
  <c r="M2056" i="6"/>
  <c r="M3498" i="6"/>
  <c r="M1316" i="6"/>
  <c r="M1450" i="6"/>
  <c r="M4407" i="6"/>
  <c r="M1235" i="6"/>
  <c r="M3063" i="6"/>
  <c r="M5427" i="6"/>
  <c r="M1397" i="6"/>
  <c r="M2520" i="6"/>
  <c r="A6870" i="6"/>
  <c r="M6186" i="6"/>
  <c r="M1342" i="6"/>
  <c r="M5909" i="6"/>
  <c r="M1110" i="6"/>
  <c r="M4852" i="6"/>
  <c r="M553" i="6"/>
  <c r="M503" i="6"/>
  <c r="M5866" i="6"/>
  <c r="M2919" i="6"/>
  <c r="M1369" i="6"/>
  <c r="M1288" i="6"/>
  <c r="M3232" i="6"/>
  <c r="A3894" i="6"/>
  <c r="A6752" i="6"/>
  <c r="A3291" i="6"/>
  <c r="A6186" i="6"/>
  <c r="A1089" i="6"/>
  <c r="A4308" i="6"/>
  <c r="A3068" i="6"/>
  <c r="A1394" i="6"/>
  <c r="M4748" i="6"/>
  <c r="A2249" i="6"/>
  <c r="M5499" i="6"/>
  <c r="M1868" i="6"/>
  <c r="M544" i="6"/>
  <c r="M3451" i="6"/>
  <c r="M3572" i="6"/>
  <c r="M532" i="6"/>
  <c r="A3503" i="6"/>
  <c r="M3345" i="6"/>
  <c r="A5450" i="6"/>
  <c r="A5975" i="6"/>
  <c r="M1435" i="6"/>
  <c r="A934" i="6"/>
  <c r="A6147" i="6"/>
  <c r="M4549" i="6"/>
  <c r="M1413" i="6"/>
  <c r="A291" i="6"/>
  <c r="M4337" i="6"/>
  <c r="M3021" i="6"/>
  <c r="M3631" i="6"/>
  <c r="M2606" i="6"/>
  <c r="M6691" i="6"/>
  <c r="M3178" i="6"/>
  <c r="M4438" i="6"/>
  <c r="M989" i="6"/>
  <c r="M6914" i="6"/>
  <c r="M491" i="6"/>
  <c r="M6213" i="6"/>
  <c r="M71" i="6"/>
  <c r="A414" i="6"/>
  <c r="A3148" i="6"/>
  <c r="M4421" i="6"/>
  <c r="M4679" i="6"/>
  <c r="M6774" i="6"/>
  <c r="M3693" i="6"/>
  <c r="M4724" i="6"/>
  <c r="M2869" i="6"/>
  <c r="M2384" i="6"/>
  <c r="M1797" i="6"/>
  <c r="M5844" i="6"/>
  <c r="M4765" i="6"/>
  <c r="M4914" i="6"/>
  <c r="M218" i="6"/>
  <c r="M2222" i="6"/>
  <c r="M214" i="6"/>
  <c r="M6394" i="6"/>
  <c r="M4231" i="6"/>
  <c r="M5675" i="6"/>
  <c r="M2388" i="6"/>
  <c r="M5715" i="6"/>
  <c r="M6548" i="6"/>
  <c r="M3918" i="6"/>
  <c r="M3834" i="6"/>
  <c r="M126" i="6"/>
  <c r="M802" i="6"/>
  <c r="M3315" i="6"/>
  <c r="M995" i="6"/>
  <c r="M3338" i="6"/>
  <c r="M5780" i="6"/>
  <c r="M2784" i="6"/>
  <c r="A1413" i="6"/>
  <c r="A2886" i="6"/>
  <c r="M2571" i="6"/>
  <c r="A71" i="6"/>
  <c r="A3752" i="6"/>
  <c r="M4510" i="6"/>
  <c r="M2433" i="6"/>
  <c r="M2563" i="6"/>
  <c r="M1908" i="6"/>
  <c r="M4530" i="6"/>
  <c r="M5467" i="6"/>
  <c r="M2900" i="6"/>
  <c r="M2878" i="6"/>
  <c r="M1429" i="6"/>
  <c r="M6858" i="6"/>
  <c r="M1938" i="6"/>
  <c r="M5295" i="6"/>
  <c r="M6659" i="6"/>
  <c r="M4783" i="6"/>
  <c r="M5564" i="6"/>
  <c r="M6923" i="6"/>
  <c r="M582" i="6"/>
  <c r="M4067" i="6"/>
  <c r="M2619" i="6"/>
  <c r="M5361" i="6"/>
  <c r="M3543" i="6"/>
  <c r="M1850" i="6"/>
  <c r="M2527" i="6"/>
  <c r="M1979" i="6"/>
  <c r="M6301" i="6"/>
  <c r="M4425" i="6"/>
  <c r="M1595" i="6"/>
  <c r="M1198" i="6"/>
  <c r="M2151" i="6"/>
  <c r="M3630" i="6"/>
  <c r="M3409" i="6"/>
  <c r="M4208" i="6"/>
  <c r="M2942" i="6"/>
  <c r="M902" i="6"/>
  <c r="M2630" i="6"/>
  <c r="M6661" i="6"/>
  <c r="A377" i="6"/>
  <c r="M284" i="6"/>
  <c r="A6141" i="6"/>
  <c r="A6021" i="6"/>
  <c r="M6703" i="6"/>
  <c r="M4449" i="6"/>
  <c r="M4009" i="6"/>
  <c r="M926" i="6"/>
  <c r="M2819" i="6"/>
  <c r="M3454" i="6"/>
  <c r="M7104" i="6"/>
  <c r="M3484" i="6"/>
  <c r="M678" i="6"/>
  <c r="M3015" i="6"/>
  <c r="M57" i="6"/>
  <c r="M1867" i="6"/>
  <c r="M1681" i="6"/>
  <c r="M4608" i="6"/>
  <c r="M6283" i="6"/>
  <c r="M1305" i="6"/>
  <c r="M6531" i="6"/>
  <c r="M5239" i="6"/>
  <c r="M1986" i="6"/>
  <c r="M4929" i="6"/>
  <c r="M2242" i="6"/>
  <c r="M2984" i="6"/>
  <c r="M6036" i="6"/>
  <c r="M6517" i="6"/>
  <c r="M3959" i="6"/>
  <c r="M3705" i="6"/>
  <c r="M40" i="6"/>
  <c r="M3427" i="6"/>
  <c r="M2477" i="6"/>
  <c r="M5976" i="6"/>
  <c r="M5850" i="6"/>
  <c r="M4309" i="6"/>
  <c r="M3053" i="6"/>
  <c r="M3755" i="6"/>
  <c r="M5342" i="6"/>
  <c r="M6605" i="6"/>
  <c r="M4213" i="6"/>
  <c r="M6057" i="6"/>
  <c r="M1261" i="6"/>
  <c r="M5071" i="6"/>
  <c r="M5988" i="6"/>
  <c r="M3987" i="6"/>
  <c r="M3601" i="6"/>
  <c r="M798" i="6"/>
  <c r="M5737" i="6"/>
  <c r="M386" i="6"/>
  <c r="M1673" i="6"/>
  <c r="M1811" i="6"/>
  <c r="A234" i="6"/>
  <c r="A3117" i="6"/>
  <c r="A752" i="6"/>
  <c r="M11" i="6"/>
  <c r="M402" i="6"/>
  <c r="M3421" i="6"/>
  <c r="M5078" i="6"/>
  <c r="M1529" i="6"/>
  <c r="M5353" i="6"/>
  <c r="M4802" i="6"/>
  <c r="M2314" i="6"/>
  <c r="M4044" i="6"/>
  <c r="M714" i="6"/>
  <c r="M3566" i="6"/>
  <c r="M3132" i="6"/>
  <c r="M976" i="6"/>
  <c r="M4319" i="6"/>
  <c r="M2610" i="6"/>
  <c r="M1505" i="6"/>
  <c r="M3416" i="6"/>
  <c r="M715" i="6"/>
  <c r="M6341" i="6"/>
  <c r="M2780" i="6"/>
  <c r="M6618" i="6"/>
  <c r="M408" i="6"/>
  <c r="M2582" i="6"/>
  <c r="M2837" i="6"/>
  <c r="M5370" i="6"/>
  <c r="M4703" i="6"/>
  <c r="M4293" i="6"/>
  <c r="M4525" i="6"/>
  <c r="M1575" i="6"/>
  <c r="M5744" i="6"/>
  <c r="M1732" i="6"/>
  <c r="M664" i="6"/>
  <c r="M3523" i="6"/>
  <c r="M124" i="6"/>
  <c r="A6659" i="6"/>
  <c r="M5386" i="6"/>
  <c r="M4825" i="6"/>
  <c r="M781" i="6"/>
  <c r="M5583" i="6"/>
  <c r="M1720" i="6"/>
  <c r="M4873" i="6"/>
  <c r="M4024" i="6"/>
  <c r="M3428" i="6"/>
  <c r="M6175" i="6"/>
  <c r="M6265" i="6"/>
  <c r="M5513" i="6"/>
  <c r="M4385" i="6"/>
  <c r="M5896" i="6"/>
  <c r="M4300" i="6"/>
  <c r="M2600" i="6"/>
  <c r="M915" i="6"/>
  <c r="M462" i="6"/>
  <c r="M1690" i="6"/>
  <c r="A5381" i="6"/>
  <c r="A5511" i="6"/>
  <c r="A1443" i="6"/>
  <c r="A1032" i="6"/>
  <c r="A2703" i="6"/>
  <c r="A5912" i="6"/>
  <c r="M3300" i="6"/>
  <c r="A6799" i="6"/>
  <c r="A1263" i="6"/>
  <c r="M6513" i="6"/>
  <c r="A5909" i="6"/>
  <c r="A2101" i="6"/>
  <c r="A716" i="6"/>
  <c r="A3300" i="6"/>
  <c r="A3190" i="6"/>
  <c r="A4499" i="6"/>
  <c r="M693" i="6"/>
  <c r="M5219" i="6"/>
  <c r="M3169" i="6"/>
  <c r="M6870" i="6"/>
  <c r="M4414" i="6"/>
  <c r="A3414" i="6"/>
  <c r="M812" i="6"/>
  <c r="M5579" i="6"/>
  <c r="M3754" i="6"/>
  <c r="A1891" i="6"/>
  <c r="M716" i="6"/>
  <c r="A1982" i="6"/>
  <c r="A4347" i="6"/>
  <c r="M448" i="6"/>
  <c r="A5046" i="6"/>
  <c r="A6513" i="6"/>
  <c r="A3896" i="6"/>
  <c r="A1940" i="6"/>
  <c r="A1294" i="6"/>
  <c r="M806" i="6"/>
  <c r="M1924" i="6"/>
  <c r="A4420" i="6"/>
  <c r="M3533" i="6"/>
  <c r="M3033" i="6"/>
  <c r="A448" i="6"/>
  <c r="A3754" i="6"/>
  <c r="A1689" i="6"/>
  <c r="M4308" i="6"/>
  <c r="M1193" i="6"/>
  <c r="A640" i="6"/>
  <c r="A4064" i="6"/>
  <c r="M4840" i="6"/>
  <c r="M119" i="6"/>
  <c r="M3584" i="6"/>
  <c r="M1171" i="6"/>
  <c r="M6328" i="6"/>
  <c r="M4999" i="6"/>
  <c r="M5975" i="6"/>
  <c r="M5054" i="6"/>
  <c r="M4250" i="6"/>
  <c r="A5685" i="6"/>
  <c r="A3233" i="6"/>
  <c r="A6109" i="6"/>
  <c r="M2599" i="6"/>
  <c r="A2719" i="6"/>
  <c r="M3190" i="6"/>
  <c r="M5368" i="6"/>
  <c r="M5318" i="6"/>
  <c r="M458" i="6"/>
  <c r="M586" i="6"/>
  <c r="M4853" i="6"/>
  <c r="M5591" i="6"/>
  <c r="M4147" i="6"/>
  <c r="M3544" i="6"/>
  <c r="M1657" i="6"/>
  <c r="M4354" i="6"/>
  <c r="M6082" i="6"/>
  <c r="M1140" i="6"/>
  <c r="M583" i="6"/>
  <c r="M2308" i="6"/>
  <c r="M6352" i="6"/>
  <c r="M6805" i="6"/>
  <c r="M3039" i="6"/>
  <c r="M1895" i="6"/>
  <c r="M4322" i="6"/>
  <c r="M3692" i="6"/>
  <c r="M87" i="6"/>
  <c r="M320" i="6"/>
  <c r="M2286" i="6"/>
  <c r="M6286" i="6"/>
  <c r="M6181" i="6"/>
  <c r="M2440" i="6"/>
  <c r="M2032" i="6"/>
  <c r="M1382" i="6"/>
  <c r="M1896" i="6"/>
  <c r="M2656" i="6"/>
  <c r="M3923" i="6"/>
  <c r="M5599" i="6"/>
  <c r="M6977" i="6"/>
  <c r="M5794" i="6"/>
  <c r="M681" i="6"/>
  <c r="M2668" i="6"/>
  <c r="M654" i="6"/>
  <c r="M154" i="6"/>
  <c r="M411" i="6"/>
  <c r="M7054" i="6"/>
  <c r="M2828" i="6"/>
  <c r="M4163" i="6"/>
  <c r="M5632" i="6"/>
  <c r="M5841" i="6"/>
  <c r="M3776" i="6"/>
  <c r="M3585" i="6"/>
  <c r="M5285" i="6"/>
  <c r="M5459" i="6"/>
  <c r="M4705" i="6"/>
  <c r="M7097" i="6"/>
  <c r="M2363" i="6"/>
  <c r="M5057" i="6"/>
  <c r="M5130" i="6"/>
  <c r="M836" i="6"/>
  <c r="M5243" i="6"/>
  <c r="M3949" i="6"/>
  <c r="M6873" i="6"/>
  <c r="M4652" i="6"/>
  <c r="M852" i="6"/>
  <c r="M5356" i="6"/>
  <c r="M6763" i="6"/>
  <c r="M6250" i="6"/>
  <c r="M2963" i="6"/>
  <c r="M3241" i="6"/>
  <c r="M5480" i="6"/>
  <c r="M6288" i="6"/>
  <c r="M2574" i="6"/>
  <c r="M1332" i="6"/>
  <c r="M1736" i="6"/>
  <c r="M3292" i="6"/>
  <c r="M1994" i="6"/>
  <c r="M1381" i="6"/>
  <c r="M1756" i="6"/>
  <c r="M5298" i="6"/>
  <c r="M6053" i="6"/>
  <c r="M2905" i="6"/>
  <c r="M6678" i="6"/>
  <c r="M6690" i="6"/>
  <c r="M20" i="6"/>
  <c r="M2946" i="6"/>
  <c r="M4451" i="6"/>
  <c r="M4617" i="6"/>
  <c r="M3106" i="6"/>
  <c r="M5945" i="6"/>
  <c r="M2199" i="6"/>
  <c r="M4243" i="6"/>
  <c r="M480" i="6"/>
  <c r="M2708" i="6"/>
  <c r="M265" i="6"/>
  <c r="M1144" i="6"/>
  <c r="M2060" i="6"/>
  <c r="M1741" i="6"/>
  <c r="M2265" i="6"/>
  <c r="M2838" i="6"/>
  <c r="M2573" i="6"/>
  <c r="M1918" i="6"/>
  <c r="M3200" i="6"/>
  <c r="M5064" i="6"/>
  <c r="M1554" i="6"/>
  <c r="M3782" i="6"/>
  <c r="M1555" i="6"/>
  <c r="M764" i="6"/>
  <c r="M2397" i="6"/>
  <c r="M4429" i="6"/>
  <c r="M1890" i="6"/>
  <c r="M297" i="6"/>
  <c r="M6625" i="6"/>
  <c r="M1971" i="6"/>
  <c r="M3746" i="6"/>
  <c r="M3110" i="6"/>
  <c r="M2922" i="6"/>
  <c r="M1594" i="6"/>
  <c r="M4820" i="6"/>
  <c r="M1490" i="6"/>
  <c r="M1686" i="6"/>
  <c r="M3781" i="6"/>
  <c r="M3892" i="6"/>
  <c r="M2345" i="6"/>
  <c r="M653" i="6"/>
  <c r="M4522" i="6"/>
  <c r="M751" i="6"/>
  <c r="M110" i="6"/>
  <c r="M6987" i="6"/>
  <c r="M2648" i="6"/>
  <c r="M6626" i="6"/>
  <c r="M1538" i="6"/>
  <c r="M2862" i="6"/>
  <c r="M2699" i="6"/>
  <c r="M365" i="6"/>
  <c r="M754" i="6"/>
  <c r="M1794" i="6"/>
  <c r="M6221" i="6"/>
  <c r="M2391" i="6"/>
  <c r="M674" i="6"/>
  <c r="M3603" i="6"/>
  <c r="M2463" i="6"/>
  <c r="M6956" i="6"/>
  <c r="M5957" i="6"/>
  <c r="M4737" i="6"/>
  <c r="M861" i="6"/>
  <c r="M4913" i="6"/>
  <c r="M2979" i="6"/>
  <c r="M5600" i="6"/>
  <c r="M318" i="6"/>
  <c r="M2877" i="6"/>
  <c r="M6894" i="6"/>
  <c r="M4047" i="6"/>
  <c r="M444" i="6"/>
  <c r="M4964" i="6"/>
  <c r="M1778" i="6"/>
  <c r="M4093" i="6"/>
  <c r="M578" i="6"/>
  <c r="M2183" i="6"/>
  <c r="M1748" i="6"/>
  <c r="M4536" i="6"/>
  <c r="M4994" i="6"/>
  <c r="M1044" i="6"/>
  <c r="M1719" i="6"/>
  <c r="M7023" i="6"/>
  <c r="M2279" i="6"/>
  <c r="M324" i="6"/>
  <c r="M506" i="6"/>
  <c r="M512" i="6"/>
  <c r="M7070" i="6"/>
  <c r="M1985" i="6"/>
  <c r="M3444" i="6"/>
  <c r="M4716" i="6"/>
  <c r="M6766" i="6"/>
  <c r="M5319" i="6"/>
  <c r="M5373" i="6"/>
  <c r="M3920" i="6"/>
  <c r="A5823" i="6"/>
  <c r="M6029" i="6"/>
  <c r="M3048" i="6"/>
  <c r="M1438" i="6"/>
  <c r="M27" i="6"/>
  <c r="M1437" i="6"/>
  <c r="M6086" i="6"/>
  <c r="M2545" i="6"/>
  <c r="M4237" i="6"/>
  <c r="M1076" i="6"/>
  <c r="M1279" i="6"/>
  <c r="M5912" i="6"/>
  <c r="M4499" i="6"/>
  <c r="M6775" i="6"/>
  <c r="M4950" i="6"/>
  <c r="M732" i="6"/>
  <c r="M4064" i="6"/>
  <c r="M4049" i="6"/>
  <c r="M234" i="6"/>
  <c r="M1129" i="6"/>
  <c r="A1694" i="6"/>
  <c r="M1089" i="6"/>
  <c r="M4304" i="6"/>
  <c r="M2894" i="6"/>
  <c r="M1135" i="6"/>
  <c r="M6078" i="6"/>
  <c r="M1543" i="6"/>
  <c r="M2323" i="6"/>
  <c r="M7108" i="6"/>
  <c r="M2976" i="6"/>
  <c r="M220" i="6"/>
  <c r="M1352" i="6"/>
  <c r="M2113" i="6"/>
  <c r="M3154" i="6"/>
  <c r="M4761" i="6"/>
  <c r="M4072" i="6"/>
  <c r="M5350" i="6"/>
  <c r="M5090" i="6"/>
  <c r="M5108" i="6"/>
  <c r="M3235" i="6"/>
  <c r="M1789" i="6"/>
  <c r="M2003" i="6"/>
  <c r="M4734" i="6"/>
  <c r="M1941" i="6"/>
  <c r="M6136" i="6"/>
  <c r="M2559" i="6"/>
  <c r="M283" i="6"/>
  <c r="M4498" i="6"/>
  <c r="M3022" i="6"/>
  <c r="M285" i="6"/>
  <c r="M4931" i="6"/>
  <c r="M5031" i="6"/>
  <c r="M1919" i="6"/>
  <c r="M1013" i="6"/>
  <c r="M5384" i="6"/>
  <c r="M6816" i="6"/>
  <c r="M627" i="6"/>
  <c r="M1434" i="6"/>
  <c r="M2086" i="6"/>
  <c r="M2540" i="6"/>
  <c r="H3068" i="6"/>
  <c r="S5269" i="6" s="1" a="1"/>
  <c r="S5269" i="6" s="1"/>
  <c r="T5269" i="6" s="1"/>
  <c r="V5269" i="6" s="1"/>
  <c r="U5269" i="6" s="1"/>
  <c r="H1299" i="6"/>
  <c r="S5624" i="6" s="1" a="1"/>
  <c r="S5624" i="6" s="1"/>
  <c r="T5624" i="6" s="1"/>
  <c r="V5624" i="6" s="1"/>
  <c r="U5624" i="6" s="1"/>
  <c r="M911" i="6"/>
  <c r="H6287" i="6"/>
  <c r="M4864" i="6"/>
  <c r="H5087" i="6"/>
  <c r="S2701" i="6" s="1" a="1"/>
  <c r="S2701" i="6" s="1"/>
  <c r="T2701" i="6" s="1"/>
  <c r="V2701" i="6" s="1"/>
  <c r="U2701" i="6" s="1"/>
  <c r="H5384" i="6"/>
  <c r="Q5384" i="6" s="1" a="1"/>
  <c r="Q5384" i="6" s="1"/>
  <c r="H4031" i="6"/>
  <c r="H6870" i="6"/>
  <c r="H4840" i="6"/>
  <c r="M3530" i="6"/>
  <c r="H4748" i="6"/>
  <c r="Q4943" i="6" s="1" a="1"/>
  <c r="Q4943" i="6" s="1"/>
  <c r="R4943" i="6" s="1"/>
  <c r="M3465" i="6"/>
  <c r="H2545" i="6"/>
  <c r="S697" i="6" s="1" a="1"/>
  <c r="S697" i="6" s="1"/>
  <c r="T697" i="6" s="1"/>
  <c r="H705" i="6"/>
  <c r="H806" i="6"/>
  <c r="H710" i="6"/>
  <c r="M3288" i="6"/>
  <c r="M3071" i="6"/>
  <c r="A6547" i="6"/>
  <c r="H234" i="6"/>
  <c r="H1279" i="6"/>
  <c r="S4122" i="6" s="1" a="1"/>
  <c r="S4122" i="6" s="1"/>
  <c r="T4122" i="6" s="1"/>
  <c r="V4122" i="6" s="1"/>
  <c r="U4122" i="6" s="1"/>
  <c r="M3024" i="6"/>
  <c r="M2886" i="6"/>
  <c r="M4780" i="6"/>
  <c r="M2948" i="6"/>
  <c r="M3313" i="6"/>
  <c r="M6242" i="6"/>
  <c r="A2511" i="6"/>
  <c r="A6427" i="6"/>
  <c r="A4780" i="6"/>
  <c r="A2525" i="6"/>
  <c r="A3882" i="6"/>
  <c r="A1576" i="6"/>
  <c r="A4792" i="6"/>
  <c r="A2056" i="6"/>
  <c r="A6830" i="6"/>
  <c r="M2647" i="6"/>
  <c r="H5054" i="6"/>
  <c r="Q5054" i="6" s="1" a="1"/>
  <c r="Q5054" i="6" s="1"/>
  <c r="H1711" i="6"/>
  <c r="H5685" i="6"/>
  <c r="M6752" i="6"/>
  <c r="H3291" i="6"/>
  <c r="A5846" i="6"/>
  <c r="H6186" i="6"/>
  <c r="S6349" i="6" s="1" a="1"/>
  <c r="S6349" i="6" s="1"/>
  <c r="T6349" i="6" s="1"/>
  <c r="V6349" i="6" s="1"/>
  <c r="U6349" i="6" s="1"/>
  <c r="M651" i="6"/>
  <c r="H4308" i="6"/>
  <c r="H1450" i="6"/>
  <c r="H812" i="6"/>
  <c r="S5092" i="6" s="1" a="1"/>
  <c r="S5092" i="6" s="1"/>
  <c r="T5092" i="6" s="1"/>
  <c r="V5092" i="6" s="1"/>
  <c r="U5092" i="6" s="1"/>
  <c r="A284" i="6"/>
  <c r="H2040" i="6"/>
  <c r="H3117" i="6"/>
  <c r="S2311" i="6" s="1" a="1"/>
  <c r="S2311" i="6" s="1"/>
  <c r="T2311" i="6" s="1"/>
  <c r="V2311" i="6" s="1"/>
  <c r="U2311" i="6" s="1"/>
  <c r="H5823" i="6"/>
  <c r="H1773" i="6"/>
  <c r="S3600" i="6" s="1" a="1"/>
  <c r="S3600" i="6" s="1"/>
  <c r="T3600" i="6" s="1"/>
  <c r="A1129" i="6"/>
  <c r="H6427" i="6"/>
  <c r="Q6427" i="6" s="1" a="1"/>
  <c r="Q6427" i="6" s="1"/>
  <c r="H956" i="6"/>
  <c r="H6438" i="6"/>
  <c r="H6858" i="6"/>
  <c r="H935" i="6"/>
  <c r="H6661" i="6"/>
  <c r="S5252" i="6" s="1" a="1"/>
  <c r="S5252" i="6" s="1"/>
  <c r="T5252" i="6" s="1"/>
  <c r="V5252" i="6" s="1"/>
  <c r="U5252" i="6" s="1"/>
  <c r="H1828" i="6"/>
  <c r="Q1828" i="6" s="1" a="1"/>
  <c r="Q1828" i="6" s="1"/>
  <c r="H511" i="6"/>
  <c r="H7101" i="6"/>
  <c r="H2904" i="6"/>
  <c r="H3233" i="6"/>
  <c r="M3291" i="6"/>
  <c r="H242" i="6"/>
  <c r="M416" i="6"/>
  <c r="H377" i="6"/>
  <c r="H5610" i="6"/>
  <c r="H5625" i="6"/>
  <c r="M2719" i="6"/>
  <c r="H640" i="6"/>
  <c r="M6427" i="6"/>
  <c r="M956" i="6"/>
  <c r="H911" i="6"/>
  <c r="H3380" i="6"/>
  <c r="H6849" i="6"/>
  <c r="H4864" i="6"/>
  <c r="S1052" i="6" s="1" a="1"/>
  <c r="S1052" i="6" s="1"/>
  <c r="T1052" i="6" s="1"/>
  <c r="V1052" i="6" s="1"/>
  <c r="U1052" i="6" s="1"/>
  <c r="M511" i="6"/>
  <c r="H3169" i="6"/>
  <c r="M7101" i="6"/>
  <c r="H3920" i="6"/>
  <c r="H5571" i="6"/>
  <c r="S2787" i="6" s="1" a="1"/>
  <c r="S2787" i="6" s="1"/>
  <c r="T2787" i="6" s="1"/>
  <c r="V2787" i="6" s="1"/>
  <c r="U2787" i="6" s="1"/>
  <c r="M2904" i="6"/>
  <c r="H5201" i="6"/>
  <c r="S6753" i="6" s="1" a="1"/>
  <c r="S6753" i="6" s="1"/>
  <c r="T6753" i="6" s="1"/>
  <c r="V6753" i="6" s="1"/>
  <c r="U6753" i="6" s="1"/>
  <c r="M3706" i="6"/>
  <c r="M4285" i="6"/>
  <c r="M377" i="6"/>
  <c r="M104" i="6"/>
  <c r="M752" i="6"/>
  <c r="H1443" i="6"/>
  <c r="S2989" i="6" s="1" a="1"/>
  <c r="S2989" i="6" s="1"/>
  <c r="T2989" i="6" s="1"/>
  <c r="V2989" i="6" s="1"/>
  <c r="U2989" i="6" s="1"/>
  <c r="H2759" i="6"/>
  <c r="H3530" i="6"/>
  <c r="Q2229" i="6" s="1" a="1"/>
  <c r="Q2229" i="6" s="1"/>
  <c r="A563" i="6"/>
  <c r="H3465" i="6"/>
  <c r="H5372" i="6"/>
  <c r="M5610" i="6"/>
  <c r="H3071" i="6"/>
  <c r="M3117" i="6"/>
  <c r="M5625" i="6"/>
  <c r="H725" i="6"/>
  <c r="S4695" i="6" s="1" a="1"/>
  <c r="S4695" i="6" s="1"/>
  <c r="T4695" i="6" s="1"/>
  <c r="V4695" i="6" s="1"/>
  <c r="U4695" i="6" s="1"/>
  <c r="H1891" i="6"/>
  <c r="Q1806" i="6" s="1" a="1"/>
  <c r="Q1806" i="6" s="1"/>
  <c r="R1806" i="6" s="1"/>
  <c r="M1853" i="6"/>
  <c r="A6576" i="6"/>
  <c r="M3882" i="6"/>
  <c r="M3527" i="6"/>
  <c r="M2991" i="6"/>
  <c r="M831" i="6"/>
  <c r="M4818" i="6"/>
  <c r="M4590" i="6"/>
  <c r="M308" i="6"/>
  <c r="M4934" i="6"/>
  <c r="M768" i="6"/>
  <c r="M2407" i="6"/>
  <c r="M5126" i="6"/>
  <c r="M4956" i="6"/>
  <c r="M5682" i="6"/>
  <c r="M2446" i="6"/>
  <c r="M1954" i="6"/>
  <c r="M797" i="6"/>
  <c r="M2262" i="6"/>
  <c r="M15" i="6"/>
  <c r="M4880" i="6"/>
  <c r="M1002" i="6"/>
  <c r="M857" i="6"/>
  <c r="M372" i="6"/>
  <c r="M6013" i="6"/>
  <c r="M7092" i="6"/>
  <c r="M5192" i="6"/>
  <c r="M1020" i="6"/>
  <c r="M5576" i="6"/>
  <c r="M6371" i="6"/>
  <c r="M5388" i="6"/>
  <c r="M5650" i="6"/>
  <c r="M4973" i="6"/>
  <c r="M88" i="6"/>
  <c r="M6068" i="6"/>
  <c r="M2421" i="6"/>
  <c r="M5426" i="6"/>
  <c r="M2083" i="6"/>
  <c r="M7036" i="6"/>
  <c r="M5798" i="6"/>
  <c r="M787" i="6"/>
  <c r="M1282" i="6"/>
  <c r="M3219" i="6"/>
  <c r="M964" i="6"/>
  <c r="M3552" i="6"/>
  <c r="M207" i="6"/>
  <c r="M744" i="6"/>
  <c r="M690" i="6"/>
  <c r="M2082" i="6"/>
  <c r="M5623" i="6"/>
  <c r="M4564" i="6"/>
  <c r="M2029" i="6"/>
  <c r="M3425" i="6"/>
  <c r="M6877" i="6"/>
  <c r="M2801" i="6"/>
  <c r="M4861" i="6"/>
  <c r="M48" i="6"/>
  <c r="M1371" i="6"/>
  <c r="M4189" i="6"/>
  <c r="M4041" i="6"/>
  <c r="M344" i="6"/>
  <c r="M1247" i="6"/>
  <c r="M6127" i="6"/>
  <c r="M717" i="6"/>
  <c r="M2663" i="6"/>
  <c r="M6745" i="6"/>
  <c r="M1370" i="6"/>
  <c r="M2189" i="6"/>
  <c r="M1222" i="6"/>
  <c r="M4935" i="6"/>
  <c r="M2229" i="6"/>
  <c r="M4763" i="6"/>
  <c r="M19" i="6"/>
  <c r="M1670" i="6"/>
  <c r="M1956" i="6"/>
  <c r="M252" i="6"/>
  <c r="M6911" i="6"/>
  <c r="M2402" i="6"/>
  <c r="M6852" i="6"/>
  <c r="M3348" i="6"/>
  <c r="M3163" i="6"/>
  <c r="M1496" i="6"/>
  <c r="M4452" i="6"/>
  <c r="M3853" i="6"/>
  <c r="M5479" i="6"/>
  <c r="M615" i="6"/>
  <c r="M4283" i="6"/>
  <c r="M3085" i="6"/>
  <c r="M5261" i="6"/>
  <c r="M4492" i="6"/>
  <c r="M783" i="6"/>
  <c r="M4736" i="6"/>
  <c r="M6669" i="6"/>
  <c r="M4297" i="6"/>
  <c r="M1383" i="6"/>
  <c r="M7019" i="6"/>
  <c r="M3783" i="6"/>
  <c r="M3333" i="6"/>
  <c r="M2464" i="6"/>
  <c r="M7061" i="6"/>
  <c r="M2592" i="6"/>
  <c r="M2858" i="6"/>
  <c r="M7026" i="6"/>
  <c r="M1430" i="6"/>
  <c r="M5948" i="6"/>
  <c r="M4747" i="6"/>
  <c r="M673" i="6"/>
  <c r="M2310" i="6"/>
  <c r="M3636" i="6"/>
  <c r="M4219" i="6"/>
  <c r="M7029" i="6"/>
  <c r="M3521" i="6"/>
  <c r="M4868" i="6"/>
  <c r="M5179" i="6"/>
  <c r="M6632" i="6"/>
  <c r="M6876" i="6"/>
  <c r="M1598" i="6"/>
  <c r="M2749" i="6"/>
  <c r="M5942" i="6"/>
  <c r="M1502" i="6"/>
  <c r="M6999" i="6"/>
  <c r="M3980" i="6"/>
  <c r="M941" i="6"/>
  <c r="M5136" i="6"/>
  <c r="M3013" i="6"/>
  <c r="M1105" i="6"/>
  <c r="M1960" i="6"/>
  <c r="M1520" i="6"/>
  <c r="M7027" i="6"/>
  <c r="M1963" i="6"/>
  <c r="M556" i="6"/>
  <c r="M1966" i="6"/>
  <c r="M5592" i="6"/>
  <c r="M2339" i="6"/>
  <c r="M2959" i="6"/>
  <c r="M5323" i="6"/>
  <c r="M828" i="6"/>
  <c r="M2528" i="6"/>
  <c r="M6398" i="6"/>
  <c r="M3777" i="6"/>
  <c r="M5382" i="6"/>
  <c r="M6906" i="6"/>
  <c r="M2716" i="6"/>
  <c r="M5738" i="6"/>
  <c r="M606" i="6"/>
  <c r="M1629" i="6"/>
  <c r="M2752" i="6"/>
  <c r="M4634" i="6"/>
  <c r="M1703" i="6"/>
  <c r="M5317" i="6"/>
  <c r="M4691" i="6"/>
  <c r="M6207" i="6"/>
  <c r="M2826" i="6"/>
  <c r="M306" i="6"/>
  <c r="M3153" i="6"/>
  <c r="M3285" i="6"/>
  <c r="M4998" i="6"/>
  <c r="M6933" i="6"/>
  <c r="M341" i="6"/>
  <c r="M6950" i="6"/>
  <c r="M2084" i="6"/>
  <c r="M2658" i="6"/>
  <c r="M2806" i="6"/>
  <c r="M2120" i="6"/>
  <c r="M5016" i="6"/>
  <c r="M6120" i="6"/>
  <c r="M4661" i="6"/>
  <c r="M3516" i="6"/>
  <c r="M1619" i="6"/>
  <c r="M2347" i="6"/>
  <c r="M2053" i="6"/>
  <c r="M2951" i="6"/>
  <c r="M6627" i="6"/>
  <c r="M2268" i="6"/>
  <c r="M4011" i="6"/>
  <c r="M3983" i="6"/>
  <c r="M278" i="6"/>
  <c r="M1746" i="6"/>
  <c r="M3146" i="6"/>
  <c r="M4926" i="6"/>
  <c r="M2645" i="6"/>
  <c r="M5471" i="6"/>
  <c r="M4787" i="6"/>
  <c r="M3711" i="6"/>
  <c r="M5355" i="6"/>
  <c r="M3886" i="6"/>
  <c r="M5808" i="6"/>
  <c r="M2112" i="6"/>
  <c r="M6130" i="6"/>
  <c r="M3065" i="6"/>
  <c r="M2740" i="6"/>
  <c r="M6433" i="6"/>
  <c r="M6929" i="6"/>
  <c r="M6935" i="6"/>
  <c r="M1596" i="6"/>
  <c r="M6375" i="6"/>
  <c r="M6767" i="6"/>
  <c r="M985" i="6"/>
  <c r="M2836" i="6"/>
  <c r="M6989" i="6"/>
  <c r="M120" i="6"/>
  <c r="M5804" i="6"/>
  <c r="M6337" i="6"/>
  <c r="M4462" i="6"/>
  <c r="M4534" i="6"/>
  <c r="M4358" i="6"/>
  <c r="M4466" i="6"/>
  <c r="M6519" i="6"/>
  <c r="M1454" i="6"/>
  <c r="M2094" i="6"/>
  <c r="M1463" i="6"/>
  <c r="M2700" i="6"/>
  <c r="M1931" i="6"/>
  <c r="M830" i="6"/>
  <c r="M3935" i="6"/>
  <c r="M6107" i="6"/>
  <c r="M6202" i="6"/>
  <c r="M3916" i="6"/>
  <c r="M770" i="6"/>
  <c r="M5882" i="6"/>
  <c r="M5202" i="6"/>
  <c r="M2531" i="6"/>
  <c r="M2193" i="6"/>
  <c r="M811" i="6"/>
  <c r="M2223" i="6"/>
  <c r="M4363" i="6"/>
  <c r="M922" i="6"/>
  <c r="M233" i="6"/>
  <c r="M2340" i="6"/>
  <c r="M4439" i="6"/>
  <c r="M5604" i="6"/>
  <c r="M4386" i="6"/>
  <c r="M4720" i="6"/>
  <c r="M5530" i="6"/>
  <c r="M6269" i="6"/>
  <c r="M6024" i="6"/>
  <c r="M3183" i="6"/>
  <c r="M2739" i="6"/>
  <c r="M6891" i="6"/>
  <c r="M731" i="6"/>
  <c r="M6901" i="6"/>
  <c r="M6850" i="6"/>
  <c r="M1698" i="6"/>
  <c r="M3938" i="6"/>
  <c r="M808" i="6"/>
  <c r="M4819" i="6"/>
  <c r="M1714" i="6"/>
  <c r="M2304" i="6"/>
  <c r="M1574" i="6"/>
  <c r="M6154" i="6"/>
  <c r="M1771" i="6"/>
  <c r="M468" i="6"/>
  <c r="M5070" i="6"/>
  <c r="M2085" i="6"/>
  <c r="M1660" i="6"/>
  <c r="M247" i="6"/>
  <c r="M2326" i="6"/>
  <c r="M6238" i="6"/>
  <c r="M5222" i="6"/>
  <c r="M1404" i="6"/>
  <c r="M4782" i="6"/>
  <c r="M4191" i="6"/>
  <c r="M2026" i="6"/>
  <c r="M1803" i="6"/>
  <c r="M4" i="6"/>
  <c r="M3986" i="6"/>
  <c r="M3774" i="6"/>
  <c r="M2089" i="6"/>
  <c r="M4641" i="6"/>
  <c r="M5434" i="6"/>
  <c r="M4601" i="6"/>
  <c r="M6377" i="6"/>
  <c r="M6731" i="6"/>
  <c r="M6" i="6"/>
  <c r="M3541" i="6"/>
  <c r="M2915" i="6"/>
  <c r="M2141" i="6"/>
  <c r="M4540" i="6"/>
  <c r="M1318" i="6"/>
  <c r="M2593" i="6"/>
  <c r="M5032" i="6"/>
  <c r="M814" i="6"/>
  <c r="M541" i="6"/>
  <c r="M3052" i="6"/>
  <c r="M3116" i="6"/>
  <c r="M2790" i="6"/>
  <c r="M224" i="6"/>
  <c r="M5546" i="6"/>
  <c r="M4413" i="6"/>
  <c r="M5328" i="6"/>
  <c r="M5174" i="6"/>
  <c r="M1329" i="6"/>
  <c r="M7063" i="6"/>
  <c r="M3679" i="6"/>
  <c r="M7077" i="6"/>
  <c r="M6854" i="6"/>
  <c r="M6204" i="6"/>
  <c r="M3973" i="6"/>
  <c r="M3426" i="6"/>
  <c r="M1389" i="6"/>
  <c r="M5225" i="6"/>
  <c r="M5504" i="6"/>
  <c r="M1805" i="6"/>
  <c r="M7033" i="6"/>
  <c r="M6299" i="6"/>
  <c r="M5027" i="6"/>
  <c r="M3906" i="6"/>
  <c r="M193" i="6"/>
  <c r="M4962" i="6"/>
  <c r="M5300" i="6"/>
  <c r="M3702" i="6"/>
  <c r="M1164" i="6"/>
  <c r="M5998" i="6"/>
  <c r="M1350" i="6"/>
  <c r="M2890" i="6"/>
  <c r="M1991" i="6"/>
  <c r="M242" i="6"/>
  <c r="M1773" i="6"/>
  <c r="M6792" i="6"/>
  <c r="M1715" i="6"/>
  <c r="M1689" i="6"/>
  <c r="M1822" i="6"/>
  <c r="M2692" i="6"/>
  <c r="M6681" i="6"/>
  <c r="M2073" i="6"/>
  <c r="M5000" i="6"/>
  <c r="M3885" i="6"/>
  <c r="M7025" i="6"/>
  <c r="M5500" i="6"/>
  <c r="M5272" i="6"/>
  <c r="M1637" i="6"/>
  <c r="M3597" i="6"/>
  <c r="M6647" i="6"/>
  <c r="M2759" i="6"/>
  <c r="M3148" i="6"/>
  <c r="M6559" i="6"/>
  <c r="M1394" i="6"/>
  <c r="M2893" i="6"/>
  <c r="M3734" i="6"/>
  <c r="M4120" i="6"/>
  <c r="M5846" i="6"/>
  <c r="M5201" i="6"/>
  <c r="M3955" i="6"/>
  <c r="M5087" i="6"/>
  <c r="M4792" i="6"/>
  <c r="M6187" i="6"/>
  <c r="M5565" i="6"/>
  <c r="M3735" i="6"/>
  <c r="M2618" i="6"/>
  <c r="M5685" i="6"/>
  <c r="M5561" i="6"/>
  <c r="M5571" i="6"/>
  <c r="M4936" i="6"/>
  <c r="M6147" i="6"/>
  <c r="M6646" i="6"/>
  <c r="M3960" i="6"/>
  <c r="M1663" i="6"/>
  <c r="M6077" i="6"/>
  <c r="M6141" i="6"/>
  <c r="M6572" i="6"/>
  <c r="M5030" i="6"/>
  <c r="M4027" i="6"/>
  <c r="M3995" i="6"/>
  <c r="M3435" i="6"/>
  <c r="M5203" i="6"/>
  <c r="M3047" i="6"/>
  <c r="M2220" i="6"/>
  <c r="M4193" i="6"/>
  <c r="M1387" i="6"/>
  <c r="M1299" i="6"/>
  <c r="M6438" i="6"/>
  <c r="M6287" i="6"/>
  <c r="M6021" i="6"/>
  <c r="M1294" i="6"/>
  <c r="H6310" i="6"/>
  <c r="H71" i="6"/>
  <c r="S865" i="6" s="1" a="1"/>
  <c r="S865" i="6" s="1"/>
  <c r="T865" i="6" s="1"/>
  <c r="V865" i="6" s="1"/>
  <c r="U865" i="6" s="1"/>
  <c r="H1982" i="6"/>
  <c r="H2101" i="6"/>
  <c r="H1728" i="6"/>
  <c r="S1296" i="6" s="1" a="1"/>
  <c r="S1296" i="6" s="1"/>
  <c r="T1296" i="6" s="1"/>
  <c r="V1296" i="6" s="1"/>
  <c r="U1296" i="6" s="1"/>
  <c r="A1279" i="6"/>
  <c r="A5610" i="6"/>
  <c r="M3896" i="6"/>
  <c r="H6799" i="6"/>
  <c r="Q6799" i="6" s="1" a="1"/>
  <c r="Q6799" i="6" s="1"/>
  <c r="M6310" i="6"/>
  <c r="H1694" i="6"/>
  <c r="H3498" i="6"/>
  <c r="S5390" i="6" s="1" a="1"/>
  <c r="S5390" i="6" s="1"/>
  <c r="T5390" i="6" s="1"/>
  <c r="V5390" i="6" s="1"/>
  <c r="U5390" i="6" s="1"/>
  <c r="H3313" i="6"/>
  <c r="S5542" i="6" s="1" a="1"/>
  <c r="S5542" i="6" s="1"/>
  <c r="T5542" i="6" s="1"/>
  <c r="V5542" i="6" s="1"/>
  <c r="U5542" i="6" s="1"/>
  <c r="A232" i="6"/>
  <c r="A2784" i="6"/>
  <c r="A1342" i="6"/>
  <c r="H5418" i="6"/>
  <c r="S5791" i="6" s="1" a="1"/>
  <c r="S5791" i="6" s="1"/>
  <c r="T5791" i="6" s="1"/>
  <c r="V5791" i="6" s="1"/>
  <c r="U5791" i="6" s="1"/>
  <c r="H5909" i="6"/>
  <c r="H5484" i="6"/>
  <c r="H4510" i="6"/>
  <c r="Q4510" i="6" s="1" a="1"/>
  <c r="Q4510" i="6" s="1"/>
  <c r="H2525" i="6"/>
  <c r="S4906" i="6" s="1" a="1"/>
  <c r="S4906" i="6" s="1"/>
  <c r="T4906" i="6" s="1"/>
  <c r="V4906" i="6" s="1"/>
  <c r="U4906" i="6" s="1"/>
  <c r="H232" i="6"/>
  <c r="S1207" i="6" s="1" a="1"/>
  <c r="S1207" i="6" s="1"/>
  <c r="T1207" i="6" s="1"/>
  <c r="V1207" i="6" s="1"/>
  <c r="U1207" i="6" s="1"/>
  <c r="H1558" i="6"/>
  <c r="S196" i="6" s="1" a="1"/>
  <c r="S196" i="6" s="1"/>
  <c r="T196" i="6" s="1"/>
  <c r="H448" i="6"/>
  <c r="H5373" i="6"/>
  <c r="H2404" i="6"/>
  <c r="H1455" i="6"/>
  <c r="H3050" i="6"/>
  <c r="S4660" i="6" s="1" a="1"/>
  <c r="S4660" i="6" s="1"/>
  <c r="T4660" i="6" s="1"/>
  <c r="V4660" i="6" s="1"/>
  <c r="U4660" i="6" s="1"/>
  <c r="H5041" i="6"/>
  <c r="Q5041" i="6" s="1" a="1"/>
  <c r="Q5041" i="6" s="1"/>
  <c r="H2540" i="6"/>
  <c r="H5381" i="6"/>
  <c r="S626" i="6" s="1" a="1"/>
  <c r="S626" i="6" s="1"/>
  <c r="T626" i="6" s="1"/>
  <c r="H2948" i="6"/>
  <c r="S687" i="6" s="1" a="1"/>
  <c r="S687" i="6" s="1"/>
  <c r="T687" i="6" s="1"/>
  <c r="V687" i="6" s="1"/>
  <c r="U687" i="6" s="1"/>
  <c r="H3148" i="6"/>
  <c r="H6141" i="6"/>
  <c r="H2886" i="6"/>
  <c r="H4792" i="6"/>
  <c r="S4979" i="6" s="1" a="1"/>
  <c r="S4979" i="6" s="1"/>
  <c r="T4979" i="6" s="1"/>
  <c r="V4979" i="6" s="1"/>
  <c r="U4979" i="6" s="1"/>
  <c r="H6547" i="6"/>
  <c r="H4420" i="6"/>
  <c r="S1922" i="6" s="1" a="1"/>
  <c r="S1922" i="6" s="1"/>
  <c r="T1922" i="6" s="1"/>
  <c r="V1922" i="6" s="1"/>
  <c r="U1922" i="6" s="1"/>
  <c r="H4286" i="6"/>
  <c r="Q3597" i="6" s="1" a="1"/>
  <c r="Q3597" i="6" s="1"/>
  <c r="H1076" i="6"/>
  <c r="H6278" i="6"/>
  <c r="H6960" i="6"/>
  <c r="Q501" i="6" s="1" a="1"/>
  <c r="Q501" i="6" s="1"/>
  <c r="R501" i="6" s="1"/>
  <c r="W501" i="6" s="1"/>
  <c r="H2249" i="6"/>
  <c r="S628" i="6" s="1" a="1"/>
  <c r="S628" i="6" s="1"/>
  <c r="T628" i="6" s="1"/>
  <c r="V628" i="6" s="1"/>
  <c r="U628" i="6" s="1"/>
  <c r="H1689" i="6"/>
  <c r="H2241" i="6"/>
  <c r="Q2146" i="6" s="1" a="1"/>
  <c r="Q2146" i="6" s="1"/>
  <c r="R2146" i="6" s="1"/>
  <c r="W2146" i="6" s="1"/>
  <c r="H181" i="6"/>
  <c r="S1879" i="6" s="1" a="1"/>
  <c r="S1879" i="6" s="1"/>
  <c r="T1879" i="6" s="1"/>
  <c r="V1879" i="6" s="1"/>
  <c r="U1879" i="6" s="1"/>
  <c r="H4347" i="6"/>
  <c r="H4274" i="6"/>
  <c r="H1263" i="6"/>
  <c r="S1073" i="6" s="1" a="1"/>
  <c r="S1073" i="6" s="1"/>
  <c r="T1073" i="6" s="1"/>
  <c r="V1073" i="6" s="1"/>
  <c r="U1073" i="6" s="1"/>
  <c r="H4405" i="6"/>
  <c r="H2078" i="6"/>
  <c r="H4499" i="6"/>
  <c r="S6353" i="6" s="1" a="1"/>
  <c r="S6353" i="6" s="1"/>
  <c r="T6353" i="6" s="1"/>
  <c r="V6353" i="6" s="1"/>
  <c r="U6353" i="6" s="1"/>
  <c r="H291" i="6"/>
  <c r="H2056" i="6"/>
  <c r="S6178" i="6" s="1" a="1"/>
  <c r="S6178" i="6" s="1"/>
  <c r="T6178" i="6" s="1"/>
  <c r="V6178" i="6" s="1"/>
  <c r="U6178" i="6" s="1"/>
  <c r="H1316" i="6"/>
  <c r="S231" i="6" s="1" a="1"/>
  <c r="S231" i="6" s="1"/>
  <c r="T231" i="6" s="1"/>
  <c r="V231" i="6" s="1"/>
  <c r="U231" i="6" s="1"/>
  <c r="H3752" i="6"/>
  <c r="Q3752" i="6" s="1" a="1"/>
  <c r="Q3752" i="6" s="1"/>
  <c r="H3190" i="6"/>
  <c r="H3754" i="6"/>
  <c r="S27" i="6" s="1" a="1"/>
  <c r="S27" i="6" s="1"/>
  <c r="H1413" i="6"/>
  <c r="H6121" i="6"/>
  <c r="H3288" i="6"/>
  <c r="S3515" i="6" s="1" a="1"/>
  <c r="S3515" i="6" s="1"/>
  <c r="T3515" i="6" s="1"/>
  <c r="V3515" i="6" s="1"/>
  <c r="U3515" i="6" s="1"/>
  <c r="H7072" i="6"/>
  <c r="S7056" i="6" s="1" a="1"/>
  <c r="S7056" i="6" s="1"/>
  <c r="T7056" i="6" s="1"/>
  <c r="V7056" i="6" s="1"/>
  <c r="U7056" i="6" s="1"/>
  <c r="H5046" i="6"/>
  <c r="S2561" i="6" s="1" a="1"/>
  <c r="S2561" i="6" s="1"/>
  <c r="T2561" i="6" s="1"/>
  <c r="V2561" i="6" s="1"/>
  <c r="U2561" i="6" s="1"/>
  <c r="H2511" i="6"/>
  <c r="Q2511" i="6" s="1" a="1"/>
  <c r="Q2511" i="6" s="1"/>
  <c r="A3071" i="6"/>
  <c r="A1009" i="6"/>
  <c r="A705" i="6"/>
  <c r="A5372" i="6"/>
  <c r="A104" i="6"/>
  <c r="A753" i="6"/>
  <c r="A6211" i="6"/>
  <c r="A3955" i="6"/>
  <c r="A935" i="6"/>
  <c r="A6438" i="6"/>
  <c r="A2647" i="6"/>
  <c r="H627" i="6"/>
  <c r="S2632" i="6" s="1" a="1"/>
  <c r="S2632" i="6" s="1"/>
  <c r="T2632" i="6" s="1"/>
  <c r="V2632" i="6" s="1"/>
  <c r="U2632" i="6" s="1"/>
  <c r="M753" i="6"/>
  <c r="M1724" i="6"/>
  <c r="H3706" i="6"/>
  <c r="Q2797" i="6" s="1" a="1"/>
  <c r="Q2797" i="6" s="1"/>
  <c r="R2797" i="6" s="1"/>
  <c r="H6485" i="6"/>
  <c r="Q6485" i="6" s="1" a="1"/>
  <c r="Q6485" i="6" s="1"/>
  <c r="H6147" i="6"/>
  <c r="H6086" i="6"/>
  <c r="H752" i="6"/>
  <c r="M1443" i="6"/>
  <c r="H3338" i="6"/>
  <c r="S95" i="6" s="1" a="1"/>
  <c r="S95" i="6" s="1"/>
  <c r="T95" i="6" s="1"/>
  <c r="V95" i="6" s="1"/>
  <c r="U95" i="6" s="1"/>
  <c r="H563" i="6"/>
  <c r="S60" i="6" s="1" a="1"/>
  <c r="S60" i="6" s="1"/>
  <c r="T60" i="6" s="1"/>
  <c r="V60" i="6" s="1"/>
  <c r="U60" i="6" s="1"/>
  <c r="H1434" i="6"/>
  <c r="Q1886" i="6" s="1" a="1"/>
  <c r="Q1886" i="6" s="1"/>
  <c r="R1886" i="6" s="1"/>
  <c r="H1032" i="6"/>
  <c r="S481" i="6" s="1" a="1"/>
  <c r="S481" i="6" s="1"/>
  <c r="T481" i="6" s="1"/>
  <c r="V481" i="6" s="1"/>
  <c r="U481" i="6" s="1"/>
  <c r="M6278" i="6"/>
  <c r="H2599" i="6"/>
  <c r="S2194" i="6" s="1" a="1"/>
  <c r="S2194" i="6" s="1"/>
  <c r="T2194" i="6" s="1"/>
  <c r="V2194" i="6" s="1"/>
  <c r="U2194" i="6" s="1"/>
  <c r="H5295" i="6"/>
  <c r="H4304" i="6"/>
  <c r="M6547" i="6"/>
  <c r="M1891" i="6"/>
  <c r="H4573" i="6"/>
  <c r="M6799" i="6"/>
  <c r="H3033" i="6"/>
  <c r="Q3033" i="6" s="1" a="1"/>
  <c r="Q3033" i="6" s="1"/>
  <c r="A1558" i="6"/>
  <c r="H5930" i="6"/>
  <c r="H1853" i="6"/>
  <c r="H3882" i="6"/>
  <c r="H414" i="6"/>
  <c r="S5345" i="6" s="1" a="1"/>
  <c r="S5345" i="6" s="1"/>
  <c r="T5345" i="6" s="1"/>
  <c r="V5345" i="6" s="1"/>
  <c r="U5345" i="6" s="1"/>
  <c r="M3050" i="6"/>
  <c r="H6513" i="6"/>
  <c r="S4838" i="6" s="1" a="1"/>
  <c r="S4838" i="6" s="1"/>
  <c r="T4838" i="6" s="1"/>
  <c r="V4838" i="6" s="1"/>
  <c r="U4838" i="6" s="1"/>
  <c r="H2356" i="6"/>
  <c r="H732" i="6"/>
  <c r="S2738" i="6" s="1" a="1"/>
  <c r="S2738" i="6" s="1"/>
  <c r="T2738" i="6" s="1"/>
  <c r="V2738" i="6" s="1"/>
  <c r="U2738" i="6" s="1"/>
  <c r="H4121" i="6"/>
  <c r="H3414" i="6"/>
  <c r="Q3414" i="6" s="1" a="1"/>
  <c r="Q3414" i="6" s="1"/>
  <c r="H1763" i="6"/>
  <c r="S1990" i="6" s="1" a="1"/>
  <c r="S1990" i="6" s="1"/>
  <c r="T1990" i="6" s="1"/>
  <c r="V1990" i="6" s="1"/>
  <c r="U1990" i="6" s="1"/>
  <c r="H5579" i="6"/>
  <c r="S5901" i="6" s="1" a="1"/>
  <c r="S5901" i="6" s="1"/>
  <c r="T5901" i="6" s="1"/>
  <c r="V5901" i="6" s="1"/>
  <c r="U5901" i="6" s="1"/>
  <c r="H3301" i="6"/>
  <c r="S1909" i="6" s="1" a="1"/>
  <c r="S1909" i="6" s="1"/>
  <c r="T1909" i="6" s="1"/>
  <c r="V1909" i="6" s="1"/>
  <c r="U1909" i="6" s="1"/>
  <c r="H1193" i="6"/>
  <c r="H6830" i="6"/>
  <c r="S5759" i="6" s="1" a="1"/>
  <c r="S5759" i="6" s="1"/>
  <c r="T5759" i="6" s="1"/>
  <c r="V5759" i="6" s="1"/>
  <c r="U5759" i="6" s="1"/>
  <c r="H1342" i="6"/>
  <c r="H2095" i="6"/>
  <c r="H6109" i="6"/>
  <c r="M710" i="6"/>
  <c r="H2784" i="6"/>
  <c r="S713" i="6" s="1" a="1"/>
  <c r="S713" i="6" s="1"/>
  <c r="T713" i="6" s="1"/>
  <c r="V713" i="6" s="1"/>
  <c r="U713" i="6" s="1"/>
  <c r="H3024" i="6"/>
  <c r="Q2247" i="6" s="1" a="1"/>
  <c r="Q2247" i="6" s="1"/>
  <c r="R2247" i="6" s="1"/>
  <c r="H4780" i="6"/>
  <c r="S6597" i="6" s="1" a="1"/>
  <c r="S6597" i="6" s="1"/>
  <c r="T6597" i="6" s="1"/>
  <c r="V6597" i="6" s="1"/>
  <c r="U6597" i="6" s="1"/>
  <c r="H6659" i="6"/>
  <c r="Q6801" i="6" s="1" a="1"/>
  <c r="Q6801" i="6" s="1"/>
  <c r="H2614" i="6"/>
  <c r="S4709" i="6" s="1" a="1"/>
  <c r="S4709" i="6" s="1"/>
  <c r="T4709" i="6" s="1"/>
  <c r="H6775" i="6"/>
  <c r="H4758" i="6"/>
  <c r="Q5215" i="6" s="1" a="1"/>
  <c r="Q5215" i="6" s="1"/>
  <c r="R5215" i="6" s="1"/>
  <c r="H6242" i="6"/>
  <c r="Q6242" i="6" s="1" a="1"/>
  <c r="Q6242" i="6" s="1"/>
  <c r="M130" i="6"/>
  <c r="H6647" i="6"/>
  <c r="S2869" i="6" s="1" a="1"/>
  <c r="S2869" i="6" s="1"/>
  <c r="H6816" i="6"/>
  <c r="S6940" i="6" s="1" a="1"/>
  <c r="S6940" i="6" s="1"/>
  <c r="T6940" i="6" s="1"/>
  <c r="V6940" i="6" s="1"/>
  <c r="U6940" i="6" s="1"/>
  <c r="H651" i="6"/>
  <c r="Q1473" i="6" s="1" a="1"/>
  <c r="Q1473" i="6" s="1"/>
  <c r="R1473" i="6" s="1"/>
  <c r="H4285" i="6"/>
  <c r="H7108" i="6"/>
  <c r="Q7108" i="6" s="1" a="1"/>
  <c r="Q7108" i="6" s="1"/>
  <c r="H2695" i="6"/>
  <c r="S6680" i="6" s="1" a="1"/>
  <c r="S6680" i="6" s="1"/>
  <c r="T6680" i="6" s="1"/>
  <c r="M3414" i="6"/>
  <c r="H1914" i="6"/>
  <c r="S3402" i="6" s="1" a="1"/>
  <c r="S3402" i="6" s="1"/>
  <c r="T3402" i="6" s="1"/>
  <c r="V3402" i="6" s="1"/>
  <c r="U3402" i="6" s="1"/>
  <c r="H4471" i="6"/>
  <c r="S6333" i="6" s="1" a="1"/>
  <c r="S6333" i="6" s="1"/>
  <c r="T6333" i="6" s="1"/>
  <c r="V6333" i="6" s="1"/>
  <c r="U6333" i="6" s="1"/>
  <c r="H104" i="6"/>
  <c r="Q221" i="6" s="1" a="1"/>
  <c r="Q221" i="6" s="1"/>
  <c r="R221" i="6" s="1"/>
  <c r="H328" i="6"/>
  <c r="S4085" i="6" s="1" a="1"/>
  <c r="S4085" i="6" s="1"/>
  <c r="T4085" i="6" s="1"/>
  <c r="V4085" i="6" s="1"/>
  <c r="U4085" i="6" s="1"/>
  <c r="H1940" i="6"/>
  <c r="H4237" i="6"/>
  <c r="H2902" i="6"/>
  <c r="S1021" i="6" s="1" a="1"/>
  <c r="S1021" i="6" s="1"/>
  <c r="T1021" i="6" s="1"/>
  <c r="V1021" i="6" s="1"/>
  <c r="U1021" i="6" s="1"/>
  <c r="M2249" i="6"/>
  <c r="H2609" i="6"/>
  <c r="S3541" i="6" s="1" a="1"/>
  <c r="S3541" i="6" s="1"/>
  <c r="H2703" i="6"/>
  <c r="S2958" i="6" s="1" a="1"/>
  <c r="S2958" i="6" s="1"/>
  <c r="T2958" i="6" s="1"/>
  <c r="H1716" i="6"/>
  <c r="S2534" i="6" s="1" a="1"/>
  <c r="S2534" i="6" s="1"/>
  <c r="T2534" i="6" s="1"/>
  <c r="V2534" i="6" s="1"/>
  <c r="U2534" i="6" s="1"/>
  <c r="H1576" i="6"/>
  <c r="S4070" i="6" s="1" a="1"/>
  <c r="S4070" i="6" s="1"/>
  <c r="T4070" i="6" s="1"/>
  <c r="V4070" i="6" s="1"/>
  <c r="U4070" i="6" s="1"/>
  <c r="H876" i="6"/>
  <c r="M5930" i="6"/>
  <c r="H2571" i="6"/>
  <c r="H6576" i="6"/>
  <c r="S4989" i="6" s="1" a="1"/>
  <c r="S4989" i="6" s="1"/>
  <c r="T4989" i="6" s="1"/>
  <c r="V4989" i="6" s="1"/>
  <c r="U4989" i="6" s="1"/>
  <c r="H6914" i="6"/>
  <c r="S2557" i="6" s="1" a="1"/>
  <c r="S2557" i="6" s="1"/>
  <c r="T2557" i="6" s="1"/>
  <c r="V2557" i="6" s="1"/>
  <c r="U2557" i="6" s="1"/>
  <c r="H4936" i="6"/>
  <c r="S2336" i="6" s="1" a="1"/>
  <c r="S2336" i="6" s="1"/>
  <c r="T2336" i="6" s="1"/>
  <c r="V2336" i="6" s="1"/>
  <c r="U2336" i="6" s="1"/>
  <c r="H6211" i="6"/>
  <c r="Q5520" i="6" s="1" a="1"/>
  <c r="Q5520" i="6" s="1"/>
  <c r="R5520" i="6" s="1"/>
  <c r="H416" i="6"/>
  <c r="S2013" i="6" s="1" a="1"/>
  <c r="S2013" i="6" s="1"/>
  <c r="T2013" i="6" s="1"/>
  <c r="V2013" i="6" s="1"/>
  <c r="U2013" i="6" s="1"/>
  <c r="M1914" i="6"/>
  <c r="M328" i="6"/>
  <c r="H1294" i="6"/>
  <c r="S6981" i="6" s="1" a="1"/>
  <c r="S6981" i="6" s="1"/>
  <c r="T6981" i="6" s="1"/>
  <c r="V6981" i="6" s="1"/>
  <c r="U6981" i="6" s="1"/>
  <c r="H284" i="6"/>
  <c r="S6783" i="6" s="1" a="1"/>
  <c r="S6783" i="6" s="1"/>
  <c r="T6783" i="6" s="1"/>
  <c r="V6783" i="6" s="1"/>
  <c r="U6783" i="6" s="1"/>
  <c r="M6960" i="6"/>
  <c r="M2609" i="6"/>
  <c r="M2703" i="6"/>
  <c r="H1924" i="6"/>
  <c r="S1857" i="6" s="1" a="1"/>
  <c r="S1857" i="6" s="1"/>
  <c r="T1857" i="6" s="1"/>
  <c r="V1857" i="6" s="1"/>
  <c r="U1857" i="6" s="1"/>
  <c r="H5912" i="6"/>
  <c r="M291" i="6"/>
  <c r="H2719" i="6"/>
  <c r="H6792" i="6"/>
  <c r="Q3020" i="6" s="1" a="1"/>
  <c r="Q3020" i="6" s="1"/>
  <c r="H3896" i="6"/>
  <c r="S5815" i="6" s="1" a="1"/>
  <c r="S5815" i="6" s="1"/>
  <c r="T5815" i="6" s="1"/>
  <c r="V5815" i="6" s="1"/>
  <c r="U5815" i="6" s="1"/>
  <c r="M1576" i="6"/>
  <c r="H3533" i="6"/>
  <c r="M6576" i="6"/>
  <c r="H5543" i="6"/>
  <c r="A27" i="6"/>
  <c r="A110" i="6"/>
  <c r="A1438" i="6"/>
  <c r="A2630" i="6"/>
  <c r="A3052" i="6"/>
  <c r="A5475" i="6"/>
  <c r="A3416" i="6"/>
  <c r="A6238" i="6"/>
  <c r="A1690" i="6"/>
  <c r="M4758" i="6"/>
  <c r="A3498" i="6"/>
  <c r="A1455" i="6"/>
  <c r="A1193" i="6"/>
  <c r="A2545" i="6"/>
  <c r="A4840" i="6"/>
  <c r="A4471" i="6"/>
  <c r="A6914" i="6"/>
  <c r="A3597" i="6"/>
  <c r="A5571" i="6"/>
  <c r="A5319" i="6"/>
  <c r="A3169" i="6"/>
  <c r="A3734" i="6"/>
  <c r="A911" i="6"/>
  <c r="A6766" i="6"/>
  <c r="A3345" i="6"/>
  <c r="A5308" i="6"/>
  <c r="A5174" i="6"/>
  <c r="A6328" i="6"/>
  <c r="A4413" i="6"/>
  <c r="A3584" i="6"/>
  <c r="M6109" i="6"/>
  <c r="A1773" i="6"/>
  <c r="M876" i="6"/>
  <c r="A6310" i="6"/>
  <c r="M414" i="6"/>
  <c r="M2511" i="6"/>
  <c r="M1982" i="6"/>
  <c r="M232" i="6"/>
  <c r="M5543" i="6"/>
  <c r="M1558" i="6"/>
  <c r="M705" i="6"/>
  <c r="M2078" i="6"/>
  <c r="M3752" i="6"/>
  <c r="M4347" i="6"/>
  <c r="M2525" i="6"/>
  <c r="A1316" i="6"/>
  <c r="A6242" i="6"/>
  <c r="A4758" i="6"/>
  <c r="A5373" i="6"/>
  <c r="A5543" i="6"/>
  <c r="A2948" i="6"/>
  <c r="A6775" i="6"/>
  <c r="A4049" i="6"/>
  <c r="A3301" i="6"/>
  <c r="A181" i="6"/>
  <c r="A812" i="6"/>
  <c r="A627" i="6"/>
  <c r="A4936" i="6"/>
  <c r="A242" i="6"/>
  <c r="A1299" i="6"/>
  <c r="A2878" i="6"/>
  <c r="A1389" i="6"/>
  <c r="A1062" i="6"/>
  <c r="A3986" i="6"/>
  <c r="A4" i="6"/>
  <c r="A1164" i="6"/>
  <c r="A2593" i="6"/>
  <c r="A6341" i="6"/>
  <c r="A5805" i="6"/>
  <c r="A3139" i="6"/>
  <c r="A5030" i="6"/>
  <c r="M5041" i="6"/>
  <c r="A4510" i="6"/>
  <c r="A2571" i="6"/>
  <c r="A2614" i="6"/>
  <c r="A2078" i="6"/>
  <c r="A725" i="6"/>
  <c r="A3024" i="6"/>
  <c r="A5625" i="6"/>
  <c r="A2086" i="6"/>
  <c r="A1076" i="6"/>
  <c r="A3541" i="6"/>
  <c r="A956" i="6"/>
  <c r="A2135" i="6"/>
  <c r="A1991" i="6"/>
  <c r="A1822" i="6"/>
  <c r="A4601" i="6"/>
  <c r="A6099" i="6"/>
  <c r="A4716" i="6"/>
  <c r="A2141" i="6"/>
  <c r="A1048" i="6"/>
  <c r="M2404" i="6"/>
  <c r="A2599" i="6"/>
  <c r="A6816" i="6"/>
  <c r="A4549" i="6"/>
  <c r="A5930" i="6"/>
  <c r="M3034" i="6"/>
  <c r="M422" i="6"/>
  <c r="M165" i="6"/>
  <c r="M6988" i="6"/>
  <c r="M551" i="6"/>
  <c r="M631" i="6"/>
  <c r="M1816" i="6"/>
  <c r="M2344" i="6"/>
  <c r="M2857" i="6"/>
  <c r="A5318" i="6"/>
  <c r="A3552" i="6"/>
  <c r="M5127" i="6"/>
  <c r="A553" i="6"/>
  <c r="M1051" i="6"/>
  <c r="M5432" i="6"/>
  <c r="M949" i="6"/>
  <c r="M630" i="6"/>
  <c r="M3243" i="6"/>
  <c r="A4213" i="6"/>
  <c r="R5675" i="6"/>
  <c r="R5479" i="6"/>
  <c r="M773" i="6"/>
  <c r="A4925" i="6"/>
  <c r="M1024" i="6"/>
  <c r="A2252" i="6"/>
  <c r="M2694" i="6"/>
  <c r="M5018" i="6"/>
  <c r="A2446" i="6"/>
  <c r="M1841" i="6"/>
  <c r="A4492" i="6"/>
  <c r="A4532" i="6"/>
  <c r="M3953" i="6"/>
  <c r="M5952" i="6"/>
  <c r="M4920" i="6"/>
  <c r="A857" i="6"/>
  <c r="M4925" i="6"/>
  <c r="M3218" i="6"/>
  <c r="M6801" i="6"/>
  <c r="A824" i="6"/>
  <c r="M6391" i="6"/>
  <c r="M800" i="6"/>
  <c r="M6000" i="6"/>
  <c r="A6088" i="6"/>
  <c r="M1508" i="6"/>
  <c r="M3415" i="6"/>
  <c r="M6308" i="6"/>
  <c r="M3152" i="6"/>
  <c r="A3693" i="6"/>
  <c r="A6391" i="6"/>
  <c r="M239" i="6"/>
  <c r="M1491" i="6"/>
  <c r="A3953" i="6"/>
  <c r="A4396" i="6"/>
  <c r="M736" i="6"/>
  <c r="A5599" i="6"/>
  <c r="A1916" i="6"/>
  <c r="M4616" i="6"/>
  <c r="M5673" i="6"/>
  <c r="A2384" i="6"/>
  <c r="M53" i="6"/>
  <c r="A3415" i="6"/>
  <c r="A3327" i="6"/>
  <c r="M4167" i="6"/>
  <c r="M3904" i="6"/>
  <c r="M4185" i="6"/>
  <c r="M463" i="6"/>
  <c r="M2399" i="6"/>
  <c r="M1764" i="6"/>
  <c r="M4611" i="6"/>
  <c r="A5673" i="6"/>
  <c r="M401" i="6"/>
  <c r="M6565" i="6"/>
  <c r="M5367" i="6"/>
  <c r="M2070" i="6"/>
  <c r="M6140" i="6"/>
  <c r="M3931" i="6"/>
  <c r="A5126" i="6"/>
  <c r="A4853" i="6"/>
  <c r="A5632" i="6"/>
  <c r="M824" i="6"/>
  <c r="M6095" i="6"/>
  <c r="A207" i="6"/>
  <c r="M4532" i="6"/>
  <c r="A4696" i="6"/>
  <c r="M6088" i="6"/>
  <c r="M2252" i="6"/>
  <c r="A401" i="6"/>
  <c r="M4218" i="6"/>
  <c r="A6371" i="6"/>
  <c r="M6479" i="6"/>
  <c r="A2440" i="6"/>
  <c r="M404" i="6"/>
  <c r="M1876" i="6"/>
  <c r="M366" i="6"/>
  <c r="M3327" i="6"/>
  <c r="A6669" i="6"/>
  <c r="M595" i="6"/>
  <c r="M135" i="6"/>
  <c r="A7019" i="6"/>
  <c r="M2181" i="6"/>
  <c r="M5045" i="6"/>
  <c r="A3393" i="6"/>
  <c r="A3065" i="6"/>
  <c r="A5890" i="6"/>
  <c r="M1647" i="6"/>
  <c r="A6036" i="6"/>
  <c r="M1641" i="6"/>
  <c r="M1976" i="6"/>
  <c r="A1382" i="6"/>
  <c r="A2421" i="6"/>
  <c r="M4344" i="6"/>
  <c r="M7024" i="6"/>
  <c r="M1402" i="6"/>
  <c r="A1647" i="6"/>
  <c r="A1641" i="6"/>
  <c r="M529" i="6"/>
  <c r="A1797" i="6"/>
  <c r="A1976" i="6"/>
  <c r="M1200" i="6"/>
  <c r="M4233" i="6"/>
  <c r="M4245" i="6"/>
  <c r="M4327" i="6"/>
  <c r="M4302" i="6"/>
  <c r="A2082" i="6"/>
  <c r="A3929" i="6"/>
  <c r="A4297" i="6"/>
  <c r="A2397" i="6"/>
  <c r="M5890" i="6"/>
  <c r="A88" i="6"/>
  <c r="A3241" i="6"/>
  <c r="A5459" i="6"/>
  <c r="A3983" i="6"/>
  <c r="M6246" i="6"/>
  <c r="M340" i="6"/>
  <c r="A3298" i="6"/>
  <c r="M2317" i="6"/>
  <c r="M6243" i="6"/>
  <c r="M3535" i="6"/>
  <c r="A2464" i="6"/>
  <c r="A1247" i="6"/>
  <c r="M3298" i="6"/>
  <c r="M353" i="6"/>
  <c r="M2970" i="6"/>
  <c r="A306" i="6"/>
  <c r="M1827" i="6"/>
  <c r="A6929" i="6"/>
  <c r="A1298" i="6"/>
  <c r="M3173" i="6"/>
  <c r="M61" i="6"/>
  <c r="M514" i="6"/>
  <c r="M4523" i="6"/>
  <c r="M4682" i="6"/>
  <c r="M3847" i="6"/>
  <c r="M5332" i="6"/>
  <c r="A6690" i="6"/>
  <c r="A7" i="6"/>
  <c r="M1787" i="6"/>
  <c r="M2547" i="6"/>
  <c r="M632" i="6"/>
  <c r="M6951" i="6"/>
  <c r="M5452" i="6"/>
  <c r="A2112" i="6"/>
  <c r="A4873" i="6"/>
  <c r="M3418" i="6"/>
  <c r="M6418" i="6"/>
  <c r="A6935" i="6"/>
  <c r="M6495" i="6"/>
  <c r="A5243" i="6"/>
  <c r="A4861" i="6"/>
  <c r="A3348" i="6"/>
  <c r="M6183" i="6"/>
  <c r="M5800" i="6"/>
  <c r="M3947" i="6"/>
  <c r="A5307" i="6"/>
  <c r="M5232" i="6"/>
  <c r="M5359" i="6"/>
  <c r="A2483" i="6"/>
  <c r="M3343" i="6"/>
  <c r="A544" i="6"/>
  <c r="M460" i="6"/>
  <c r="A2310" i="6"/>
  <c r="M461" i="6"/>
  <c r="A5359" i="6"/>
  <c r="M2551" i="6"/>
  <c r="M4312" i="6"/>
  <c r="M762" i="6"/>
  <c r="M1361" i="6"/>
  <c r="M5617" i="6"/>
  <c r="A6394" i="6"/>
  <c r="M1996" i="6"/>
  <c r="M5259" i="6"/>
  <c r="M2474" i="6"/>
  <c r="A2015" i="6"/>
  <c r="M6305" i="6"/>
  <c r="A2865" i="6"/>
  <c r="M5307" i="6"/>
  <c r="A1596" i="6"/>
  <c r="A459" i="6"/>
  <c r="M4766" i="6"/>
  <c r="A236" i="6"/>
  <c r="A977" i="6"/>
  <c r="M4487" i="6"/>
  <c r="A6788" i="6"/>
  <c r="A2997" i="6"/>
  <c r="M2444" i="6"/>
  <c r="M2215" i="6"/>
  <c r="M5879" i="6"/>
  <c r="M6444" i="6"/>
  <c r="M3330" i="6"/>
  <c r="M1467" i="6"/>
  <c r="M459" i="6"/>
  <c r="A2979" i="6"/>
  <c r="M236" i="6"/>
  <c r="A5355" i="6"/>
  <c r="M977" i="6"/>
  <c r="M6788" i="6"/>
  <c r="A2739" i="6"/>
  <c r="A1714" i="6"/>
  <c r="M223" i="6"/>
  <c r="M6586" i="6"/>
  <c r="A2304" i="6"/>
  <c r="A2340" i="6"/>
  <c r="M2997" i="6"/>
  <c r="A4661" i="6"/>
  <c r="M5686" i="6"/>
  <c r="M5659" i="6"/>
  <c r="A1850" i="6"/>
  <c r="M1172" i="6"/>
  <c r="M5669" i="6"/>
  <c r="M4025" i="6"/>
  <c r="A5686" i="6"/>
  <c r="M2374" i="6"/>
  <c r="M2457" i="6"/>
  <c r="A5350" i="6"/>
  <c r="M2783" i="6"/>
  <c r="M438" i="6"/>
  <c r="M5052" i="6"/>
  <c r="A233" i="6"/>
  <c r="A5804" i="6"/>
  <c r="M2015" i="6"/>
  <c r="A3918" i="6"/>
  <c r="M5943" i="6"/>
  <c r="A902" i="6"/>
  <c r="M7103" i="6"/>
  <c r="M287" i="6"/>
  <c r="M5519" i="6"/>
  <c r="A731" i="6"/>
  <c r="A5108" i="6"/>
  <c r="M856" i="6"/>
  <c r="A6136" i="6"/>
  <c r="M2106" i="6"/>
  <c r="M1750" i="6"/>
  <c r="A5737" i="6"/>
  <c r="A2001" i="6"/>
  <c r="M4395" i="6"/>
  <c r="M5106" i="6"/>
  <c r="A2610" i="6"/>
  <c r="M1124" i="6"/>
  <c r="A2106" i="6"/>
  <c r="M1103" i="6"/>
  <c r="A1750" i="6"/>
  <c r="M2081" i="6"/>
  <c r="M2136" i="6"/>
  <c r="M2373" i="6"/>
  <c r="A4395" i="6"/>
  <c r="A126" i="6"/>
  <c r="M1785" i="6"/>
  <c r="M3012" i="6"/>
  <c r="M1285" i="6"/>
  <c r="A6854" i="6"/>
  <c r="A1908" i="6"/>
  <c r="M2001" i="6"/>
  <c r="M2354" i="6"/>
  <c r="M1098" i="6"/>
  <c r="A2193" i="6"/>
  <c r="M4291" i="6"/>
  <c r="A2326" i="6"/>
  <c r="A1152" i="6"/>
  <c r="M5566" i="6"/>
  <c r="M5944" i="6"/>
  <c r="A220" i="6"/>
  <c r="A6221" i="6"/>
  <c r="M6294" i="6"/>
  <c r="M3875" i="6"/>
  <c r="A462" i="6"/>
  <c r="A5944" i="6"/>
  <c r="M4069" i="6"/>
  <c r="M4849" i="6"/>
  <c r="M4410" i="6"/>
  <c r="M2077" i="6"/>
  <c r="M4186" i="6"/>
  <c r="M484" i="6"/>
  <c r="A976" i="6"/>
  <c r="M1152" i="6"/>
  <c r="A2531" i="6"/>
  <c r="A119" i="6"/>
  <c r="A1505" i="6"/>
  <c r="M960" i="6"/>
  <c r="A6850" i="6"/>
  <c r="A1404" i="6"/>
  <c r="A1352" i="6"/>
  <c r="A7070" i="6"/>
  <c r="M5727" i="6"/>
  <c r="A6187" i="6"/>
  <c r="M3139" i="6"/>
  <c r="M5980" i="6"/>
  <c r="M3550" i="6"/>
  <c r="A3256" i="6"/>
  <c r="A4012" i="6"/>
  <c r="A3069" i="6"/>
  <c r="M4719" i="6"/>
  <c r="M1807" i="6"/>
  <c r="M5805" i="6"/>
  <c r="A1673" i="6"/>
  <c r="M3159" i="6"/>
  <c r="A3550" i="6"/>
  <c r="M2523" i="6"/>
  <c r="M3322" i="6"/>
  <c r="M1048" i="6"/>
  <c r="A4962" i="6"/>
  <c r="M3256" i="6"/>
  <c r="A1660" i="6"/>
  <c r="A2094" i="6"/>
  <c r="M4535" i="6"/>
  <c r="A5556" i="6"/>
  <c r="A5467" i="6"/>
  <c r="M2662" i="6"/>
  <c r="M2871" i="6"/>
  <c r="A4027" i="6"/>
  <c r="A3995" i="6"/>
  <c r="M5556" i="6"/>
  <c r="M2788" i="6"/>
  <c r="A124" i="6"/>
  <c r="M5475" i="6"/>
  <c r="A6377" i="6"/>
  <c r="A3048" i="6"/>
  <c r="A285" i="6"/>
  <c r="A7077" i="6"/>
  <c r="A3114" i="6"/>
  <c r="M6355" i="6"/>
  <c r="M793" i="6"/>
  <c r="A541" i="6"/>
  <c r="A2026" i="6"/>
  <c r="A6355" i="6"/>
  <c r="A693" i="6"/>
  <c r="M1321" i="6"/>
  <c r="M3778" i="6"/>
  <c r="M1062" i="6"/>
  <c r="A2699" i="6"/>
  <c r="M3069" i="6"/>
  <c r="A3435" i="6"/>
  <c r="M3114" i="6"/>
  <c r="M2541" i="6"/>
  <c r="M1873" i="6"/>
  <c r="A3022" i="6"/>
  <c r="M7071" i="6"/>
  <c r="A3315" i="6"/>
  <c r="A5120" i="6"/>
  <c r="A6681" i="6"/>
  <c r="A7071" i="6"/>
  <c r="M3894" i="6"/>
  <c r="M5311" i="6"/>
  <c r="A1530" i="6"/>
  <c r="M5308" i="6"/>
  <c r="A1437" i="6"/>
  <c r="A2692" i="6"/>
  <c r="M2475" i="6"/>
  <c r="M650" i="6"/>
  <c r="M2378" i="6"/>
  <c r="M1828" i="6"/>
  <c r="M1711" i="6"/>
  <c r="A4127" i="6"/>
  <c r="M5321" i="6"/>
  <c r="A1329" i="6"/>
  <c r="M6837" i="6"/>
  <c r="M51" i="6"/>
  <c r="M3380" i="6"/>
  <c r="M6849" i="6"/>
  <c r="A4250" i="6"/>
  <c r="A4761" i="6"/>
  <c r="A6837" i="6"/>
  <c r="M5450" i="6"/>
  <c r="M5278" i="6"/>
  <c r="A1429" i="6"/>
  <c r="A3380" i="6"/>
  <c r="M934" i="6"/>
  <c r="M3503" i="6"/>
  <c r="A4999" i="6"/>
  <c r="M3068" i="6"/>
  <c r="M3233" i="6"/>
  <c r="A5000" i="6"/>
  <c r="A3885" i="6"/>
  <c r="A6661" i="6"/>
  <c r="A1663" i="6"/>
  <c r="M3082" i="6"/>
  <c r="A7101" i="6"/>
  <c r="M4031" i="6"/>
  <c r="A3082" i="6"/>
  <c r="M2356" i="6"/>
  <c r="M6211" i="6"/>
  <c r="M4121" i="6"/>
  <c r="M1940" i="6"/>
  <c r="A4414" i="6"/>
  <c r="M4471" i="6"/>
  <c r="M4808" i="6"/>
  <c r="A6077" i="6"/>
  <c r="A2904" i="6"/>
  <c r="A4285" i="6"/>
  <c r="M6485" i="6"/>
  <c r="M5048" i="6"/>
  <c r="M2695" i="6"/>
  <c r="M1032" i="6"/>
  <c r="M5372" i="6"/>
  <c r="M2095" i="6"/>
  <c r="M181" i="6"/>
  <c r="M3301" i="6"/>
  <c r="A1450" i="6"/>
  <c r="M5511" i="6"/>
  <c r="M563" i="6"/>
  <c r="A1724" i="6"/>
  <c r="A410" i="6"/>
  <c r="M3020" i="6"/>
  <c r="M7004" i="6"/>
  <c r="A3465" i="6"/>
  <c r="M2902" i="6"/>
  <c r="M2040" i="6"/>
  <c r="M4286" i="6"/>
  <c r="M6830" i="6"/>
  <c r="A2040" i="6"/>
  <c r="A4286" i="6"/>
  <c r="M4420" i="6"/>
  <c r="M7072" i="6"/>
  <c r="M5823" i="6"/>
  <c r="M725" i="6"/>
  <c r="A6278" i="6"/>
  <c r="M2241" i="6"/>
  <c r="A5780" i="6"/>
  <c r="M640" i="6"/>
  <c r="M1716" i="6"/>
  <c r="A6792" i="6"/>
  <c r="A1716" i="6"/>
  <c r="M2614" i="6"/>
  <c r="A876" i="6"/>
  <c r="A3033" i="6"/>
  <c r="M2365" i="6"/>
  <c r="M4573" i="6"/>
  <c r="A1853" i="6"/>
  <c r="M1263" i="6"/>
  <c r="A4573" i="6"/>
  <c r="M4405" i="6"/>
  <c r="A4405" i="6"/>
  <c r="M2101" i="6"/>
  <c r="A4274" i="6"/>
  <c r="M5418" i="6"/>
  <c r="M1694" i="6"/>
  <c r="A5041" i="6"/>
  <c r="M5046" i="6"/>
  <c r="A2540" i="6"/>
  <c r="M4274" i="6"/>
  <c r="M1455" i="6"/>
  <c r="S1682" i="6" l="1" a="1"/>
  <c r="S1682" i="6" s="1"/>
  <c r="T1682" i="6" s="1"/>
  <c r="V1682" i="6" s="1"/>
  <c r="U1682" i="6" s="1"/>
  <c r="Q2151" i="6" a="1"/>
  <c r="Q2151" i="6" s="1"/>
  <c r="S1933" i="6" a="1"/>
  <c r="S1933" i="6" s="1"/>
  <c r="T1933" i="6" s="1"/>
  <c r="V1933" i="6" s="1"/>
  <c r="U1933" i="6" s="1"/>
  <c r="S6999" i="6" a="1"/>
  <c r="S6999" i="6" s="1"/>
  <c r="S6225" i="6" a="1"/>
  <c r="S6225" i="6" s="1"/>
  <c r="T6225" i="6" s="1"/>
  <c r="V6225" i="6" s="1"/>
  <c r="U6225" i="6" s="1"/>
  <c r="S246" i="6" a="1"/>
  <c r="S246" i="6" s="1"/>
  <c r="T246" i="6" s="1"/>
  <c r="V246" i="6" s="1"/>
  <c r="U246" i="6" s="1"/>
  <c r="S4212" i="6" a="1"/>
  <c r="S4212" i="6" s="1"/>
  <c r="T4212" i="6" s="1"/>
  <c r="V4212" i="6" s="1"/>
  <c r="U4212" i="6" s="1"/>
  <c r="S433" i="6" a="1"/>
  <c r="S433" i="6" s="1"/>
  <c r="T433" i="6" s="1"/>
  <c r="V433" i="6" s="1"/>
  <c r="U433" i="6" s="1"/>
  <c r="S2076" i="6" a="1"/>
  <c r="S2076" i="6" s="1"/>
  <c r="T2076" i="6" s="1"/>
  <c r="V2076" i="6" s="1"/>
  <c r="U2076" i="6" s="1"/>
  <c r="S4516" i="6" a="1"/>
  <c r="S4516" i="6" s="1"/>
  <c r="T4516" i="6" s="1"/>
  <c r="V4516" i="6" s="1"/>
  <c r="U4516" i="6" s="1"/>
  <c r="S6381" i="6" a="1"/>
  <c r="S6381" i="6" s="1"/>
  <c r="T6381" i="6" s="1"/>
  <c r="V6381" i="6" s="1"/>
  <c r="U6381" i="6" s="1"/>
  <c r="S4367" i="6" a="1"/>
  <c r="S4367" i="6" s="1"/>
  <c r="T4367" i="6" s="1"/>
  <c r="S1652" i="6" a="1"/>
  <c r="S1652" i="6" s="1"/>
  <c r="T1652" i="6" s="1"/>
  <c r="V1652" i="6" s="1"/>
  <c r="U1652" i="6" s="1"/>
  <c r="S2075" i="6" a="1"/>
  <c r="S2075" i="6" s="1"/>
  <c r="T2075" i="6" s="1"/>
  <c r="V2075" i="6" s="1"/>
  <c r="U2075" i="6" s="1"/>
  <c r="S1964" i="6" a="1"/>
  <c r="S1964" i="6" s="1"/>
  <c r="T1964" i="6" s="1"/>
  <c r="V1964" i="6" s="1"/>
  <c r="U1964" i="6" s="1"/>
  <c r="S6385" i="6" a="1"/>
  <c r="S6385" i="6" s="1"/>
  <c r="T6385" i="6" s="1"/>
  <c r="V6385" i="6" s="1"/>
  <c r="U6385" i="6" s="1"/>
  <c r="S6376" i="6" a="1"/>
  <c r="S6376" i="6" s="1"/>
  <c r="T6376" i="6" s="1"/>
  <c r="V6376" i="6" s="1"/>
  <c r="U6376" i="6" s="1"/>
  <c r="S4057" i="6" a="1"/>
  <c r="S4057" i="6" s="1"/>
  <c r="T4057" i="6" s="1"/>
  <c r="V4057" i="6" s="1"/>
  <c r="U4057" i="6" s="1"/>
  <c r="S4306" i="6" a="1"/>
  <c r="S4306" i="6" s="1"/>
  <c r="T4306" i="6" s="1"/>
  <c r="V4306" i="6" s="1"/>
  <c r="U4306" i="6" s="1"/>
  <c r="S6248" i="6" a="1"/>
  <c r="S6248" i="6" s="1"/>
  <c r="T6248" i="6" s="1"/>
  <c r="V6248" i="6" s="1"/>
  <c r="U6248" i="6" s="1"/>
  <c r="S1696" i="6" a="1"/>
  <c r="S1696" i="6" s="1"/>
  <c r="T1696" i="6" s="1"/>
  <c r="V1696" i="6" s="1"/>
  <c r="U1696" i="6" s="1"/>
  <c r="S6380" i="6" a="1"/>
  <c r="S6380" i="6" s="1"/>
  <c r="T6380" i="6" s="1"/>
  <c r="V6380" i="6" s="1"/>
  <c r="U6380" i="6" s="1"/>
  <c r="S4125" i="6" a="1"/>
  <c r="S4125" i="6" s="1"/>
  <c r="T4125" i="6" s="1"/>
  <c r="V4125" i="6" s="1"/>
  <c r="U4125" i="6" s="1"/>
  <c r="S4373" i="6" a="1"/>
  <c r="S4373" i="6" s="1"/>
  <c r="T4373" i="6" s="1"/>
  <c r="V4373" i="6" s="1"/>
  <c r="U4373" i="6" s="1"/>
  <c r="S6241" i="6" a="1"/>
  <c r="S6241" i="6" s="1"/>
  <c r="T6241" i="6" s="1"/>
  <c r="V6241" i="6" s="1"/>
  <c r="U6241" i="6" s="1"/>
  <c r="S4504" i="6" a="1"/>
  <c r="S4504" i="6" s="1"/>
  <c r="T4504" i="6" s="1"/>
  <c r="V4504" i="6" s="1"/>
  <c r="U4504" i="6" s="1"/>
  <c r="S4500" i="6" a="1"/>
  <c r="S4500" i="6" s="1"/>
  <c r="T4500" i="6" s="1"/>
  <c r="V4500" i="6" s="1"/>
  <c r="U4500" i="6" s="1"/>
  <c r="S4056" i="6" a="1"/>
  <c r="S4056" i="6" s="1"/>
  <c r="T4056" i="6" s="1"/>
  <c r="V4056" i="6" s="1"/>
  <c r="U4056" i="6" s="1"/>
  <c r="S4368" i="6" a="1"/>
  <c r="S4368" i="6" s="1"/>
  <c r="T4368" i="6" s="1"/>
  <c r="V4368" i="6" s="1"/>
  <c r="U4368" i="6" s="1"/>
  <c r="S6365" i="6" a="1"/>
  <c r="S6365" i="6" s="1"/>
  <c r="T6365" i="6" s="1"/>
  <c r="V6365" i="6" s="1"/>
  <c r="U6365" i="6" s="1"/>
  <c r="S4126" i="6" a="1"/>
  <c r="S4126" i="6" s="1"/>
  <c r="T4126" i="6" s="1"/>
  <c r="V4126" i="6" s="1"/>
  <c r="U4126" i="6" s="1"/>
  <c r="S1651" i="6" a="1"/>
  <c r="S1651" i="6" s="1"/>
  <c r="T1651" i="6" s="1"/>
  <c r="V1651" i="6" s="1"/>
  <c r="U1651" i="6" s="1"/>
  <c r="S432" i="6" a="1"/>
  <c r="S432" i="6" s="1"/>
  <c r="T432" i="6" s="1"/>
  <c r="V432" i="6" s="1"/>
  <c r="U432" i="6" s="1"/>
  <c r="S1962" i="6" a="1"/>
  <c r="S1962" i="6" s="1"/>
  <c r="T1962" i="6" s="1"/>
  <c r="V1962" i="6" s="1"/>
  <c r="U1962" i="6" s="1"/>
  <c r="S6366" i="6" a="1"/>
  <c r="S6366" i="6" s="1"/>
  <c r="T6366" i="6" s="1"/>
  <c r="V6366" i="6" s="1"/>
  <c r="U6366" i="6" s="1"/>
  <c r="S6373" i="6" a="1"/>
  <c r="S6373" i="6" s="1"/>
  <c r="T6373" i="6" s="1"/>
  <c r="V6373" i="6" s="1"/>
  <c r="U6373" i="6" s="1"/>
  <c r="S4366" i="6" a="1"/>
  <c r="S4366" i="6" s="1"/>
  <c r="T4366" i="6" s="1"/>
  <c r="V4366" i="6" s="1"/>
  <c r="U4366" i="6" s="1"/>
  <c r="S1172" i="6" a="1"/>
  <c r="S1172" i="6" s="1"/>
  <c r="S3076" i="6" a="1"/>
  <c r="S3076" i="6" s="1"/>
  <c r="T3076" i="6" s="1"/>
  <c r="V3076" i="6" s="1"/>
  <c r="U3076" i="6" s="1"/>
  <c r="S2901" i="6" a="1"/>
  <c r="S2901" i="6" s="1"/>
  <c r="T2901" i="6" s="1"/>
  <c r="V2901" i="6" s="1"/>
  <c r="U2901" i="6" s="1"/>
  <c r="S6505" i="6" a="1"/>
  <c r="S6505" i="6" s="1"/>
  <c r="T6505" i="6" s="1"/>
  <c r="V6505" i="6" s="1"/>
  <c r="U6505" i="6" s="1"/>
  <c r="S4809" i="6" a="1"/>
  <c r="S4809" i="6" s="1"/>
  <c r="T4809" i="6" s="1"/>
  <c r="V4809" i="6" s="1"/>
  <c r="U4809" i="6" s="1"/>
  <c r="S657" i="6" a="1"/>
  <c r="S657" i="6" s="1"/>
  <c r="T657" i="6" s="1"/>
  <c r="V657" i="6" s="1"/>
  <c r="U657" i="6" s="1"/>
  <c r="S5486" i="6" a="1"/>
  <c r="S5486" i="6" s="1"/>
  <c r="T5486" i="6" s="1"/>
  <c r="V5486" i="6" s="1"/>
  <c r="U5486" i="6" s="1"/>
  <c r="S3605" i="6" a="1"/>
  <c r="S3605" i="6" s="1"/>
  <c r="T3605" i="6" s="1"/>
  <c r="V3605" i="6" s="1"/>
  <c r="U3605" i="6" s="1"/>
  <c r="S3602" i="6" a="1"/>
  <c r="S3602" i="6" s="1"/>
  <c r="T3602" i="6" s="1"/>
  <c r="V3602" i="6" s="1"/>
  <c r="U3602" i="6" s="1"/>
  <c r="S5485" i="6" a="1"/>
  <c r="S5485" i="6" s="1"/>
  <c r="T5485" i="6" s="1"/>
  <c r="V5485" i="6" s="1"/>
  <c r="U5485" i="6" s="1"/>
  <c r="Q3233" i="6" a="1"/>
  <c r="Q3233" i="6" s="1"/>
  <c r="S4814" i="6" a="1"/>
  <c r="S4814" i="6" s="1"/>
  <c r="T4814" i="6" s="1"/>
  <c r="V4814" i="6" s="1"/>
  <c r="U4814" i="6" s="1"/>
  <c r="S2723" i="6" a="1"/>
  <c r="S2723" i="6" s="1"/>
  <c r="T2723" i="6" s="1"/>
  <c r="V2723" i="6" s="1"/>
  <c r="U2723" i="6" s="1"/>
  <c r="S702" i="6" a="1"/>
  <c r="S702" i="6" s="1"/>
  <c r="T702" i="6" s="1"/>
  <c r="V702" i="6" s="1"/>
  <c r="U702" i="6" s="1"/>
  <c r="S5567" i="6" a="1"/>
  <c r="S5567" i="6" s="1"/>
  <c r="T5567" i="6" s="1"/>
  <c r="V5567" i="6" s="1"/>
  <c r="U5567" i="6" s="1"/>
  <c r="S2676" i="6" a="1"/>
  <c r="S2676" i="6" s="1"/>
  <c r="T2676" i="6" s="1"/>
  <c r="V2676" i="6" s="1"/>
  <c r="U2676" i="6" s="1"/>
  <c r="S670" i="6" a="1"/>
  <c r="S670" i="6" s="1"/>
  <c r="T670" i="6" s="1"/>
  <c r="V670" i="6" s="1"/>
  <c r="U670" i="6" s="1"/>
  <c r="S4199" i="6" a="1"/>
  <c r="S4199" i="6" s="1"/>
  <c r="T4199" i="6" s="1"/>
  <c r="V4199" i="6" s="1"/>
  <c r="U4199" i="6" s="1"/>
  <c r="S2052" i="6" a="1"/>
  <c r="S2052" i="6" s="1"/>
  <c r="T2052" i="6" s="1"/>
  <c r="V2052" i="6" s="1"/>
  <c r="U2052" i="6" s="1"/>
  <c r="S4356" i="6" a="1"/>
  <c r="S4356" i="6" s="1"/>
  <c r="T4356" i="6" s="1"/>
  <c r="V4356" i="6" s="1"/>
  <c r="U4356" i="6" s="1"/>
  <c r="S1929" i="6" a="1"/>
  <c r="S1929" i="6" s="1"/>
  <c r="T1929" i="6" s="1"/>
  <c r="V1929" i="6" s="1"/>
  <c r="U1929" i="6" s="1"/>
  <c r="S467" i="6" a="1"/>
  <c r="S467" i="6" s="1"/>
  <c r="T467" i="6" s="1"/>
  <c r="V467" i="6" s="1"/>
  <c r="U467" i="6" s="1"/>
  <c r="S6323" i="6" a="1"/>
  <c r="S6323" i="6" s="1"/>
  <c r="T6323" i="6" s="1"/>
  <c r="V6323" i="6" s="1"/>
  <c r="U6323" i="6" s="1"/>
  <c r="S4311" i="6" a="1"/>
  <c r="S4311" i="6" s="1"/>
  <c r="T4311" i="6" s="1"/>
  <c r="V4311" i="6" s="1"/>
  <c r="U4311" i="6" s="1"/>
  <c r="S4456" i="6" a="1"/>
  <c r="S4456" i="6" s="1"/>
  <c r="T4456" i="6" s="1"/>
  <c r="V4456" i="6" s="1"/>
  <c r="U4456" i="6" s="1"/>
  <c r="S4458" i="6" a="1"/>
  <c r="S4458" i="6" s="1"/>
  <c r="T4458" i="6" s="1"/>
  <c r="V4458" i="6" s="1"/>
  <c r="U4458" i="6" s="1"/>
  <c r="S1779" i="6" a="1"/>
  <c r="S1779" i="6" s="1"/>
  <c r="T1779" i="6" s="1"/>
  <c r="V1779" i="6" s="1"/>
  <c r="U1779" i="6" s="1"/>
  <c r="S6416" i="6" a="1"/>
  <c r="S6416" i="6" s="1"/>
  <c r="T6416" i="6" s="1"/>
  <c r="V6416" i="6" s="1"/>
  <c r="U6416" i="6" s="1"/>
  <c r="S4547" i="6" a="1"/>
  <c r="S4547" i="6" s="1"/>
  <c r="T4547" i="6" s="1"/>
  <c r="V4547" i="6" s="1"/>
  <c r="U4547" i="6" s="1"/>
  <c r="S6318" i="6" a="1"/>
  <c r="S6318" i="6" s="1"/>
  <c r="T6318" i="6" s="1"/>
  <c r="V6318" i="6" s="1"/>
  <c r="U6318" i="6" s="1"/>
  <c r="S4435" i="6" a="1"/>
  <c r="S4435" i="6" s="1"/>
  <c r="T4435" i="6" s="1"/>
  <c r="V4435" i="6" s="1"/>
  <c r="U4435" i="6" s="1"/>
  <c r="S6423" i="6" a="1"/>
  <c r="S6423" i="6" s="1"/>
  <c r="T6423" i="6" s="1"/>
  <c r="V6423" i="6" s="1"/>
  <c r="U6423" i="6" s="1"/>
  <c r="S4433" i="6" a="1"/>
  <c r="S4433" i="6" s="1"/>
  <c r="T4433" i="6" s="1"/>
  <c r="V4433" i="6" s="1"/>
  <c r="U4433" i="6" s="1"/>
  <c r="S1780" i="6" a="1"/>
  <c r="S1780" i="6" s="1"/>
  <c r="T1780" i="6" s="1"/>
  <c r="V1780" i="6" s="1"/>
  <c r="U1780" i="6" s="1"/>
  <c r="S4461" i="6" a="1"/>
  <c r="S4461" i="6" s="1"/>
  <c r="T4461" i="6" s="1"/>
  <c r="V4461" i="6" s="1"/>
  <c r="U4461" i="6" s="1"/>
  <c r="S1930" i="6" a="1"/>
  <c r="S1930" i="6" s="1"/>
  <c r="T1930" i="6" s="1"/>
  <c r="V1930" i="6" s="1"/>
  <c r="U1930" i="6" s="1"/>
  <c r="S4550" i="6" a="1"/>
  <c r="S4550" i="6" s="1"/>
  <c r="T4550" i="6" s="1"/>
  <c r="V4550" i="6" s="1"/>
  <c r="U4550" i="6" s="1"/>
  <c r="S6415" i="6" a="1"/>
  <c r="S6415" i="6" s="1"/>
  <c r="T6415" i="6" s="1"/>
  <c r="V6415" i="6" s="1"/>
  <c r="U6415" i="6" s="1"/>
  <c r="S6233" i="6" a="1"/>
  <c r="S6233" i="6" s="1"/>
  <c r="T6233" i="6" s="1"/>
  <c r="V6233" i="6" s="1"/>
  <c r="U6233" i="6" s="1"/>
  <c r="S4543" i="6" a="1"/>
  <c r="S4543" i="6" s="1"/>
  <c r="T4543" i="6" s="1"/>
  <c r="V4543" i="6" s="1"/>
  <c r="U4543" i="6" s="1"/>
  <c r="S2102" i="6" a="1"/>
  <c r="S2102" i="6" s="1"/>
  <c r="T2102" i="6" s="1"/>
  <c r="V2102" i="6" s="1"/>
  <c r="U2102" i="6" s="1"/>
  <c r="S6421" i="6" a="1"/>
  <c r="S6421" i="6" s="1"/>
  <c r="T6421" i="6" s="1"/>
  <c r="V6421" i="6" s="1"/>
  <c r="U6421" i="6" s="1"/>
  <c r="S457" i="6" a="1"/>
  <c r="S457" i="6" s="1"/>
  <c r="T457" i="6" s="1"/>
  <c r="V457" i="6" s="1"/>
  <c r="U457" i="6" s="1"/>
  <c r="S6315" i="6" a="1"/>
  <c r="S6315" i="6" s="1"/>
  <c r="T6315" i="6" s="1"/>
  <c r="V6315" i="6" s="1"/>
  <c r="U6315" i="6" s="1"/>
  <c r="S4256" i="6" a="1"/>
  <c r="S4256" i="6" s="1"/>
  <c r="T4256" i="6" s="1"/>
  <c r="V4256" i="6" s="1"/>
  <c r="U4256" i="6" s="1"/>
  <c r="S6429" i="6" a="1"/>
  <c r="S6429" i="6" s="1"/>
  <c r="T6429" i="6" s="1"/>
  <c r="V6429" i="6" s="1"/>
  <c r="U6429" i="6" s="1"/>
  <c r="S6316" i="6" a="1"/>
  <c r="S6316" i="6" s="1"/>
  <c r="T6316" i="6" s="1"/>
  <c r="V6316" i="6" s="1"/>
  <c r="U6316" i="6" s="1"/>
  <c r="S3731" i="6" a="1"/>
  <c r="S3731" i="6" s="1"/>
  <c r="T3731" i="6" s="1"/>
  <c r="V3731" i="6" s="1"/>
  <c r="U3731" i="6" s="1"/>
  <c r="S3240" i="6" a="1"/>
  <c r="S3240" i="6" s="1"/>
  <c r="T3240" i="6" s="1"/>
  <c r="V3240" i="6" s="1"/>
  <c r="U3240" i="6" s="1"/>
  <c r="S3045" i="6" a="1"/>
  <c r="S3045" i="6" s="1"/>
  <c r="T3045" i="6" s="1"/>
  <c r="V3045" i="6" s="1"/>
  <c r="U3045" i="6" s="1"/>
  <c r="S4225" i="6" a="1"/>
  <c r="S4225" i="6" s="1"/>
  <c r="T4225" i="6" s="1"/>
  <c r="V4225" i="6" s="1"/>
  <c r="U4225" i="6" s="1"/>
  <c r="S4229" i="6" a="1"/>
  <c r="S4229" i="6" s="1"/>
  <c r="T4229" i="6" s="1"/>
  <c r="V4229" i="6" s="1"/>
  <c r="U4229" i="6" s="1"/>
  <c r="S3808" i="6" a="1"/>
  <c r="S3808" i="6" s="1"/>
  <c r="T3808" i="6" s="1"/>
  <c r="V3808" i="6" s="1"/>
  <c r="U3808" i="6" s="1"/>
  <c r="S1747" i="6" a="1"/>
  <c r="S1747" i="6" s="1"/>
  <c r="T1747" i="6" s="1"/>
  <c r="V1747" i="6" s="1"/>
  <c r="U1747" i="6" s="1"/>
  <c r="S1306" i="6" a="1"/>
  <c r="S1306" i="6" s="1"/>
  <c r="T1306" i="6" s="1"/>
  <c r="V1306" i="6" s="1"/>
  <c r="U1306" i="6" s="1"/>
  <c r="S1902" i="6" a="1"/>
  <c r="S1902" i="6" s="1"/>
  <c r="T1902" i="6" s="1"/>
  <c r="V1902" i="6" s="1"/>
  <c r="U1902" i="6" s="1"/>
  <c r="S327" i="6" a="1"/>
  <c r="S327" i="6" s="1"/>
  <c r="T327" i="6" s="1"/>
  <c r="V327" i="6" s="1"/>
  <c r="U327" i="6" s="1"/>
  <c r="S1388" i="6" a="1"/>
  <c r="S1388" i="6" s="1"/>
  <c r="T1388" i="6" s="1"/>
  <c r="V1388" i="6" s="1"/>
  <c r="U1388" i="6" s="1"/>
  <c r="S4230" i="6" a="1"/>
  <c r="S4230" i="6" s="1"/>
  <c r="T4230" i="6" s="1"/>
  <c r="V4230" i="6" s="1"/>
  <c r="U4230" i="6" s="1"/>
  <c r="S1898" i="6" a="1"/>
  <c r="S1898" i="6" s="1"/>
  <c r="T1898" i="6" s="1"/>
  <c r="V1898" i="6" s="1"/>
  <c r="U1898" i="6" s="1"/>
  <c r="S4383" i="6" a="1"/>
  <c r="S4383" i="6" s="1"/>
  <c r="T4383" i="6" s="1"/>
  <c r="V4383" i="6" s="1"/>
  <c r="U4383" i="6" s="1"/>
  <c r="S357" i="6" a="1"/>
  <c r="S357" i="6" s="1"/>
  <c r="T357" i="6" s="1"/>
  <c r="V357" i="6" s="1"/>
  <c r="U357" i="6" s="1"/>
  <c r="S6884" i="6" a="1"/>
  <c r="S6884" i="6" s="1"/>
  <c r="T6884" i="6" s="1"/>
  <c r="V6884" i="6" s="1"/>
  <c r="U6884" i="6" s="1"/>
  <c r="S1096" i="6" a="1"/>
  <c r="S1096" i="6" s="1"/>
  <c r="T1096" i="6" s="1"/>
  <c r="V1096" i="6" s="1"/>
  <c r="U1096" i="6" s="1"/>
  <c r="S3026" i="6" a="1"/>
  <c r="S3026" i="6" s="1"/>
  <c r="T3026" i="6" s="1"/>
  <c r="V3026" i="6" s="1"/>
  <c r="U3026" i="6" s="1"/>
  <c r="S5836" i="6" a="1"/>
  <c r="S5836" i="6" s="1"/>
  <c r="T5836" i="6" s="1"/>
  <c r="V5836" i="6" s="1"/>
  <c r="U5836" i="6" s="1"/>
  <c r="S3921" i="6" a="1"/>
  <c r="S3921" i="6" s="1"/>
  <c r="T3921" i="6" s="1"/>
  <c r="V3921" i="6" s="1"/>
  <c r="U3921" i="6" s="1"/>
  <c r="S6267" i="6" a="1"/>
  <c r="S6267" i="6" s="1"/>
  <c r="T6267" i="6" s="1"/>
  <c r="V6267" i="6" s="1"/>
  <c r="U6267" i="6" s="1"/>
  <c r="S4239" i="6" a="1"/>
  <c r="S4239" i="6" s="1"/>
  <c r="T4239" i="6" s="1"/>
  <c r="V4239" i="6" s="1"/>
  <c r="U4239" i="6" s="1"/>
  <c r="S3768" i="6" a="1"/>
  <c r="S3768" i="6" s="1"/>
  <c r="T3768" i="6" s="1"/>
  <c r="V3768" i="6" s="1"/>
  <c r="U3768" i="6" s="1"/>
  <c r="S5982" i="6" a="1"/>
  <c r="S5982" i="6" s="1"/>
  <c r="T5982" i="6" s="1"/>
  <c r="V5982" i="6" s="1"/>
  <c r="U5982" i="6" s="1"/>
  <c r="S1978" i="6" a="1"/>
  <c r="S1978" i="6" s="1"/>
  <c r="T1978" i="6" s="1"/>
  <c r="V1978" i="6" s="1"/>
  <c r="U1978" i="6" s="1"/>
  <c r="S4105" i="6" a="1"/>
  <c r="S4105" i="6" s="1"/>
  <c r="T4105" i="6" s="1"/>
  <c r="S1983" i="6" a="1"/>
  <c r="S1983" i="6" s="1"/>
  <c r="T1983" i="6" s="1"/>
  <c r="V1983" i="6" s="1"/>
  <c r="U1983" i="6" s="1"/>
  <c r="S428" i="6" a="1"/>
  <c r="S428" i="6" s="1"/>
  <c r="T428" i="6" s="1"/>
  <c r="V428" i="6" s="1"/>
  <c r="U428" i="6" s="1"/>
  <c r="S361" i="6" a="1"/>
  <c r="S361" i="6" s="1"/>
  <c r="T361" i="6" s="1"/>
  <c r="V361" i="6" s="1"/>
  <c r="U361" i="6" s="1"/>
  <c r="S3797" i="6" a="1"/>
  <c r="S3797" i="6" s="1"/>
  <c r="T3797" i="6" s="1"/>
  <c r="V3797" i="6" s="1"/>
  <c r="U3797" i="6" s="1"/>
  <c r="S1545" i="6" a="1"/>
  <c r="S1545" i="6" s="1"/>
  <c r="T1545" i="6" s="1"/>
  <c r="V1545" i="6" s="1"/>
  <c r="U1545" i="6" s="1"/>
  <c r="S5977" i="6" a="1"/>
  <c r="S5977" i="6" s="1"/>
  <c r="T5977" i="6" s="1"/>
  <c r="V5977" i="6" s="1"/>
  <c r="U5977" i="6" s="1"/>
  <c r="S4102" i="6" a="1"/>
  <c r="S4102" i="6" s="1"/>
  <c r="T4102" i="6" s="1"/>
  <c r="V4102" i="6" s="1"/>
  <c r="U4102" i="6" s="1"/>
  <c r="S1592" i="6" a="1"/>
  <c r="S1592" i="6" s="1"/>
  <c r="T1592" i="6" s="1"/>
  <c r="V1592" i="6" s="1"/>
  <c r="U1592" i="6" s="1"/>
  <c r="S450" i="6" a="1"/>
  <c r="S450" i="6" s="1"/>
  <c r="T450" i="6" s="1"/>
  <c r="V450" i="6" s="1"/>
  <c r="U450" i="6" s="1"/>
  <c r="S4101" i="6" a="1"/>
  <c r="S4101" i="6" s="1"/>
  <c r="T4101" i="6" s="1"/>
  <c r="V4101" i="6" s="1"/>
  <c r="U4101" i="6" s="1"/>
  <c r="S6904" i="6" a="1"/>
  <c r="S6904" i="6" s="1"/>
  <c r="T6904" i="6" s="1"/>
  <c r="V6904" i="6" s="1"/>
  <c r="U6904" i="6" s="1"/>
  <c r="S1766" i="6" a="1"/>
  <c r="S1766" i="6" s="1"/>
  <c r="T1766" i="6" s="1"/>
  <c r="V1766" i="6" s="1"/>
  <c r="U1766" i="6" s="1"/>
  <c r="S1767" i="6" a="1"/>
  <c r="S1767" i="6" s="1"/>
  <c r="T1767" i="6" s="1"/>
  <c r="V1767" i="6" s="1"/>
  <c r="U1767" i="6" s="1"/>
  <c r="S1984" i="6" a="1"/>
  <c r="S1984" i="6" s="1"/>
  <c r="T1984" i="6" s="1"/>
  <c r="V1984" i="6" s="1"/>
  <c r="U1984" i="6" s="1"/>
  <c r="S5898" i="6" a="1"/>
  <c r="S5898" i="6" s="1"/>
  <c r="T5898" i="6" s="1"/>
  <c r="V5898" i="6" s="1"/>
  <c r="U5898" i="6" s="1"/>
  <c r="S5910" i="6" a="1"/>
  <c r="S5910" i="6" s="1"/>
  <c r="T5910" i="6" s="1"/>
  <c r="V5910" i="6" s="1"/>
  <c r="U5910" i="6" s="1"/>
  <c r="Q2663" i="6" a="1"/>
  <c r="Q2663" i="6" s="1"/>
  <c r="S3466" i="6" a="1"/>
  <c r="S3466" i="6" s="1"/>
  <c r="T3466" i="6" s="1"/>
  <c r="V3466" i="6" s="1"/>
  <c r="U3466" i="6" s="1"/>
  <c r="S6968" i="6" a="1"/>
  <c r="S6968" i="6" s="1"/>
  <c r="T6968" i="6" s="1"/>
  <c r="S3332" i="6" a="1"/>
  <c r="S3332" i="6" s="1"/>
  <c r="T3332" i="6" s="1"/>
  <c r="V3332" i="6" s="1"/>
  <c r="U3332" i="6" s="1"/>
  <c r="S5674" i="6" a="1"/>
  <c r="S5674" i="6" s="1"/>
  <c r="T5674" i="6" s="1"/>
  <c r="S718" i="6" a="1"/>
  <c r="S718" i="6" s="1"/>
  <c r="T718" i="6" s="1"/>
  <c r="V718" i="6" s="1"/>
  <c r="U718" i="6" s="1"/>
  <c r="S5162" i="6" a="1"/>
  <c r="S5162" i="6" s="1"/>
  <c r="T5162" i="6" s="1"/>
  <c r="V5162" i="6" s="1"/>
  <c r="U5162" i="6" s="1"/>
  <c r="S3198" i="6" a="1"/>
  <c r="S3198" i="6" s="1"/>
  <c r="T3198" i="6" s="1"/>
  <c r="V3198" i="6" s="1"/>
  <c r="U3198" i="6" s="1"/>
  <c r="Q2485" i="6" a="1"/>
  <c r="Q2485" i="6" s="1"/>
  <c r="R2485" i="6" s="1"/>
  <c r="S4548" i="6" a="1"/>
  <c r="S4548" i="6" s="1"/>
  <c r="T4548" i="6" s="1"/>
  <c r="V4548" i="6" s="1"/>
  <c r="U4548" i="6" s="1"/>
  <c r="S2028" i="6" a="1"/>
  <c r="S2028" i="6" s="1"/>
  <c r="T2028" i="6" s="1"/>
  <c r="V2028" i="6" s="1"/>
  <c r="U2028" i="6" s="1"/>
  <c r="S4690" i="6" a="1"/>
  <c r="S4690" i="6" s="1"/>
  <c r="T4690" i="6" s="1"/>
  <c r="V4690" i="6" s="1"/>
  <c r="U4690" i="6" s="1"/>
  <c r="S1722" i="6" a="1"/>
  <c r="S1722" i="6" s="1"/>
  <c r="T1722" i="6" s="1"/>
  <c r="S4529" i="6" a="1"/>
  <c r="S4529" i="6" s="1"/>
  <c r="T4529" i="6" s="1"/>
  <c r="V4529" i="6" s="1"/>
  <c r="U4529" i="6" s="1"/>
  <c r="S1981" i="6" a="1"/>
  <c r="S1981" i="6" s="1"/>
  <c r="T1981" i="6" s="1"/>
  <c r="V1981" i="6" s="1"/>
  <c r="U1981" i="6" s="1"/>
  <c r="S240" i="6" a="1"/>
  <c r="S240" i="6" s="1"/>
  <c r="T240" i="6" s="1"/>
  <c r="V240" i="6" s="1"/>
  <c r="U240" i="6" s="1"/>
  <c r="S3547" i="6" a="1"/>
  <c r="S3547" i="6" s="1"/>
  <c r="T3547" i="6" s="1"/>
  <c r="V3547" i="6" s="1"/>
  <c r="U3547" i="6" s="1"/>
  <c r="S6321" i="6" a="1"/>
  <c r="S6321" i="6" s="1"/>
  <c r="T6321" i="6" s="1"/>
  <c r="V6321" i="6" s="1"/>
  <c r="U6321" i="6" s="1"/>
  <c r="S6395" i="6" a="1"/>
  <c r="S6395" i="6" s="1"/>
  <c r="T6395" i="6" s="1"/>
  <c r="V6395" i="6" s="1"/>
  <c r="U6395" i="6" s="1"/>
  <c r="S1834" i="6" a="1"/>
  <c r="S1834" i="6" s="1"/>
  <c r="T1834" i="6" s="1"/>
  <c r="V1834" i="6" s="1"/>
  <c r="U1834" i="6" s="1"/>
  <c r="S6364" i="6" a="1"/>
  <c r="S6364" i="6" s="1"/>
  <c r="T6364" i="6" s="1"/>
  <c r="V6364" i="6" s="1"/>
  <c r="U6364" i="6" s="1"/>
  <c r="S7016" i="6" a="1"/>
  <c r="S7016" i="6" s="1"/>
  <c r="T7016" i="6" s="1"/>
  <c r="V7016" i="6" s="1"/>
  <c r="U7016" i="6" s="1"/>
  <c r="S4254" i="6" a="1"/>
  <c r="S4254" i="6" s="1"/>
  <c r="T4254" i="6" s="1"/>
  <c r="V4254" i="6" s="1"/>
  <c r="U4254" i="6" s="1"/>
  <c r="S1831" i="6" a="1"/>
  <c r="S1831" i="6" s="1"/>
  <c r="T1831" i="6" s="1"/>
  <c r="V1831" i="6" s="1"/>
  <c r="U1831" i="6" s="1"/>
  <c r="S5661" i="6" a="1"/>
  <c r="S5661" i="6" s="1"/>
  <c r="T5661" i="6" s="1"/>
  <c r="V5661" i="6" s="1"/>
  <c r="U5661" i="6" s="1"/>
  <c r="S3358" i="6" a="1"/>
  <c r="S3358" i="6" s="1"/>
  <c r="T3358" i="6" s="1"/>
  <c r="V3358" i="6" s="1"/>
  <c r="U3358" i="6" s="1"/>
  <c r="S2021" i="6" a="1"/>
  <c r="S2021" i="6" s="1"/>
  <c r="T2021" i="6" s="1"/>
  <c r="V2021" i="6" s="1"/>
  <c r="U2021" i="6" s="1"/>
  <c r="S6309" i="6" a="1"/>
  <c r="S6309" i="6" s="1"/>
  <c r="T6309" i="6" s="1"/>
  <c r="V6309" i="6" s="1"/>
  <c r="U6309" i="6" s="1"/>
  <c r="S4506" i="6" a="1"/>
  <c r="S4506" i="6" s="1"/>
  <c r="T4506" i="6" s="1"/>
  <c r="V4506" i="6" s="1"/>
  <c r="U4506" i="6" s="1"/>
  <c r="S159" i="6" a="1"/>
  <c r="S159" i="6" s="1"/>
  <c r="T159" i="6" s="1"/>
  <c r="V159" i="6" s="1"/>
  <c r="U159" i="6" s="1"/>
  <c r="S4445" i="6" a="1"/>
  <c r="S4445" i="6" s="1"/>
  <c r="T4445" i="6" s="1"/>
  <c r="V4445" i="6" s="1"/>
  <c r="U4445" i="6" s="1"/>
  <c r="S2054" i="6" a="1"/>
  <c r="S2054" i="6" s="1"/>
  <c r="T2054" i="6" s="1"/>
  <c r="V2054" i="6" s="1"/>
  <c r="U2054" i="6" s="1"/>
  <c r="S1456" i="6" a="1"/>
  <c r="S1456" i="6" s="1"/>
  <c r="T1456" i="6" s="1"/>
  <c r="V1456" i="6" s="1"/>
  <c r="U1456" i="6" s="1"/>
  <c r="S1915" i="6" a="1"/>
  <c r="S1915" i="6" s="1"/>
  <c r="T1915" i="6" s="1"/>
  <c r="V1915" i="6" s="1"/>
  <c r="U1915" i="6" s="1"/>
  <c r="S4365" i="6" a="1"/>
  <c r="S4365" i="6" s="1"/>
  <c r="T4365" i="6" s="1"/>
  <c r="V4365" i="6" s="1"/>
  <c r="U4365" i="6" s="1"/>
  <c r="S6442" i="6" a="1"/>
  <c r="S6442" i="6" s="1"/>
  <c r="T6442" i="6" s="1"/>
  <c r="V6442" i="6" s="1"/>
  <c r="U6442" i="6" s="1"/>
  <c r="S6368" i="6" a="1"/>
  <c r="S6368" i="6" s="1"/>
  <c r="T6368" i="6" s="1"/>
  <c r="V6368" i="6" s="1"/>
  <c r="U6368" i="6" s="1"/>
  <c r="S6893" i="6" a="1"/>
  <c r="S6893" i="6" s="1"/>
  <c r="T6893" i="6" s="1"/>
  <c r="V6893" i="6" s="1"/>
  <c r="U6893" i="6" s="1"/>
  <c r="S6400" i="6" a="1"/>
  <c r="S6400" i="6" s="1"/>
  <c r="T6400" i="6" s="1"/>
  <c r="V6400" i="6" s="1"/>
  <c r="U6400" i="6" s="1"/>
  <c r="S4559" i="6" a="1"/>
  <c r="S4559" i="6" s="1"/>
  <c r="T4559" i="6" s="1"/>
  <c r="V4559" i="6" s="1"/>
  <c r="U4559" i="6" s="1"/>
  <c r="S2096" i="6" a="1"/>
  <c r="S2096" i="6" s="1"/>
  <c r="T2096" i="6" s="1"/>
  <c r="V2096" i="6" s="1"/>
  <c r="U2096" i="6" s="1"/>
  <c r="S157" i="6" a="1"/>
  <c r="S157" i="6" s="1"/>
  <c r="T157" i="6" s="1"/>
  <c r="S1823" i="6" a="1"/>
  <c r="S1823" i="6" s="1"/>
  <c r="T1823" i="6" s="1"/>
  <c r="V1823" i="6" s="1"/>
  <c r="U1823" i="6" s="1"/>
  <c r="S6191" i="6" a="1"/>
  <c r="S6191" i="6" s="1"/>
  <c r="T6191" i="6" s="1"/>
  <c r="V6191" i="6" s="1"/>
  <c r="U6191" i="6" s="1"/>
  <c r="S3805" i="6" a="1"/>
  <c r="S3805" i="6" s="1"/>
  <c r="T3805" i="6" s="1"/>
  <c r="V3805" i="6" s="1"/>
  <c r="U3805" i="6" s="1"/>
  <c r="S455" i="6" a="1"/>
  <c r="S455" i="6" s="1"/>
  <c r="T455" i="6" s="1"/>
  <c r="V455" i="6" s="1"/>
  <c r="U455" i="6" s="1"/>
  <c r="S6360" i="6" a="1"/>
  <c r="S6360" i="6" s="1"/>
  <c r="T6360" i="6" s="1"/>
  <c r="V6360" i="6" s="1"/>
  <c r="U6360" i="6" s="1"/>
  <c r="S2100" i="6" a="1"/>
  <c r="S2100" i="6" s="1"/>
  <c r="T2100" i="6" s="1"/>
  <c r="V2100" i="6" s="1"/>
  <c r="U2100" i="6" s="1"/>
  <c r="S437" i="6" a="1"/>
  <c r="S437" i="6" s="1"/>
  <c r="T437" i="6" s="1"/>
  <c r="S1591" i="6" a="1"/>
  <c r="S1591" i="6" s="1"/>
  <c r="T1591" i="6" s="1"/>
  <c r="V1591" i="6" s="1"/>
  <c r="U1591" i="6" s="1"/>
  <c r="S4277" i="6" a="1"/>
  <c r="S4277" i="6" s="1"/>
  <c r="T4277" i="6" s="1"/>
  <c r="V4277" i="6" s="1"/>
  <c r="U4277" i="6" s="1"/>
  <c r="S6363" i="6" a="1"/>
  <c r="S6363" i="6" s="1"/>
  <c r="T6363" i="6" s="1"/>
  <c r="V6363" i="6" s="1"/>
  <c r="U6363" i="6" s="1"/>
  <c r="S4493" i="6" a="1"/>
  <c r="S4493" i="6" s="1"/>
  <c r="T4493" i="6" s="1"/>
  <c r="S6232" i="6" a="1"/>
  <c r="S6232" i="6" s="1"/>
  <c r="T6232" i="6" s="1"/>
  <c r="V6232" i="6" s="1"/>
  <c r="U6232" i="6" s="1"/>
  <c r="S4280" i="6" a="1"/>
  <c r="S4280" i="6" s="1"/>
  <c r="T4280" i="6" s="1"/>
  <c r="V4280" i="6" s="1"/>
  <c r="U4280" i="6" s="1"/>
  <c r="S1679" i="6" a="1"/>
  <c r="S1679" i="6" s="1"/>
  <c r="T1679" i="6" s="1"/>
  <c r="V1679" i="6" s="1"/>
  <c r="U1679" i="6" s="1"/>
  <c r="S3740" i="6" a="1"/>
  <c r="S3740" i="6" s="1"/>
  <c r="T3740" i="6" s="1"/>
  <c r="V3740" i="6" s="1"/>
  <c r="U3740" i="6" s="1"/>
  <c r="S6227" i="6" a="1"/>
  <c r="S6227" i="6" s="1"/>
  <c r="T6227" i="6" s="1"/>
  <c r="S1233" i="6" a="1"/>
  <c r="S1233" i="6" s="1"/>
  <c r="T1233" i="6" s="1"/>
  <c r="V1233" i="6" s="1"/>
  <c r="U1233" i="6" s="1"/>
  <c r="S6131" i="6" a="1"/>
  <c r="S6131" i="6" s="1"/>
  <c r="T6131" i="6" s="1"/>
  <c r="V6131" i="6" s="1"/>
  <c r="U6131" i="6" s="1"/>
  <c r="S4281" i="6" a="1"/>
  <c r="S4281" i="6" s="1"/>
  <c r="T4281" i="6" s="1"/>
  <c r="V4281" i="6" s="1"/>
  <c r="U4281" i="6" s="1"/>
  <c r="S4494" i="6" a="1"/>
  <c r="S4494" i="6" s="1"/>
  <c r="T4494" i="6" s="1"/>
  <c r="V4494" i="6" s="1"/>
  <c r="U4494" i="6" s="1"/>
  <c r="S4278" i="6" a="1"/>
  <c r="S4278" i="6" s="1"/>
  <c r="T4278" i="6" s="1"/>
  <c r="V4278" i="6" s="1"/>
  <c r="U4278" i="6" s="1"/>
  <c r="S6228" i="6" a="1"/>
  <c r="S6228" i="6" s="1"/>
  <c r="T6228" i="6" s="1"/>
  <c r="V6228" i="6" s="1"/>
  <c r="U6228" i="6" s="1"/>
  <c r="S1928" i="6" a="1"/>
  <c r="S1928" i="6" s="1"/>
  <c r="T1928" i="6" s="1"/>
  <c r="V1928" i="6" s="1"/>
  <c r="U1928" i="6" s="1"/>
  <c r="S3990" i="6" a="1"/>
  <c r="S3990" i="6" s="1"/>
  <c r="T3990" i="6" s="1"/>
  <c r="V3990" i="6" s="1"/>
  <c r="U3990" i="6" s="1"/>
  <c r="S6231" i="6" a="1"/>
  <c r="S6231" i="6" s="1"/>
  <c r="T6231" i="6" s="1"/>
  <c r="V6231" i="6" s="1"/>
  <c r="U6231" i="6" s="1"/>
  <c r="S5897" i="6" a="1"/>
  <c r="S5897" i="6" s="1"/>
  <c r="T5897" i="6" s="1"/>
  <c r="V5897" i="6" s="1"/>
  <c r="U5897" i="6" s="1"/>
  <c r="S6229" i="6" a="1"/>
  <c r="S6229" i="6" s="1"/>
  <c r="T6229" i="6" s="1"/>
  <c r="S4399" i="6" a="1"/>
  <c r="S4399" i="6" s="1"/>
  <c r="T4399" i="6" s="1"/>
  <c r="V4399" i="6" s="1"/>
  <c r="U4399" i="6" s="1"/>
  <c r="S4401" i="6" a="1"/>
  <c r="S4401" i="6" s="1"/>
  <c r="T4401" i="6" s="1"/>
  <c r="V4401" i="6" s="1"/>
  <c r="U4401" i="6" s="1"/>
  <c r="S1667" i="6" a="1"/>
  <c r="S1667" i="6" s="1"/>
  <c r="T1667" i="6" s="1"/>
  <c r="V1667" i="6" s="1"/>
  <c r="U1667" i="6" s="1"/>
  <c r="S4398" i="6" a="1"/>
  <c r="S4398" i="6" s="1"/>
  <c r="T4398" i="6" s="1"/>
  <c r="V4398" i="6" s="1"/>
  <c r="U4398" i="6" s="1"/>
  <c r="S4282" i="6" a="1"/>
  <c r="S4282" i="6" s="1"/>
  <c r="T4282" i="6" s="1"/>
  <c r="V4282" i="6" s="1"/>
  <c r="U4282" i="6" s="1"/>
  <c r="S4118" i="6" a="1"/>
  <c r="S4118" i="6" s="1"/>
  <c r="T4118" i="6" s="1"/>
  <c r="V4118" i="6" s="1"/>
  <c r="U4118" i="6" s="1"/>
  <c r="S2039" i="6" a="1"/>
  <c r="S2039" i="6" s="1"/>
  <c r="T2039" i="6" s="1"/>
  <c r="V2039" i="6" s="1"/>
  <c r="U2039" i="6" s="1"/>
  <c r="S4404" i="6" a="1"/>
  <c r="S4404" i="6" s="1"/>
  <c r="T4404" i="6" s="1"/>
  <c r="V4404" i="6" s="1"/>
  <c r="U4404" i="6" s="1"/>
  <c r="S6390" i="6" a="1"/>
  <c r="S6390" i="6" s="1"/>
  <c r="T6390" i="6" s="1"/>
  <c r="V6390" i="6" s="1"/>
  <c r="U6390" i="6" s="1"/>
  <c r="S4402" i="6" a="1"/>
  <c r="S4402" i="6" s="1"/>
  <c r="T4402" i="6" s="1"/>
  <c r="V4402" i="6" s="1"/>
  <c r="U4402" i="6" s="1"/>
  <c r="S1854" i="6" a="1"/>
  <c r="S1854" i="6" s="1"/>
  <c r="T1854" i="6" s="1"/>
  <c r="S4409" i="6" a="1"/>
  <c r="S4409" i="6" s="1"/>
  <c r="T4409" i="6" s="1"/>
  <c r="V4409" i="6" s="1"/>
  <c r="U4409" i="6" s="1"/>
  <c r="S4403" i="6" a="1"/>
  <c r="S4403" i="6" s="1"/>
  <c r="T4403" i="6" s="1"/>
  <c r="V4403" i="6" s="1"/>
  <c r="U4403" i="6" s="1"/>
  <c r="S5399" i="6" a="1"/>
  <c r="S5399" i="6" s="1"/>
  <c r="T5399" i="6" s="1"/>
  <c r="V5399" i="6" s="1"/>
  <c r="U5399" i="6" s="1"/>
  <c r="S3666" i="6" a="1"/>
  <c r="S3666" i="6" s="1"/>
  <c r="T3666" i="6" s="1"/>
  <c r="V3666" i="6" s="1"/>
  <c r="U3666" i="6" s="1"/>
  <c r="S6146" i="6" a="1"/>
  <c r="S6146" i="6" s="1"/>
  <c r="T6146" i="6" s="1"/>
  <c r="V6146" i="6" s="1"/>
  <c r="U6146" i="6" s="1"/>
  <c r="S1273" i="6" a="1"/>
  <c r="S1273" i="6" s="1"/>
  <c r="T1273" i="6" s="1"/>
  <c r="V1273" i="6" s="1"/>
  <c r="U1273" i="6" s="1"/>
  <c r="S5911" i="6" a="1"/>
  <c r="S5911" i="6" s="1"/>
  <c r="T5911" i="6" s="1"/>
  <c r="V5911" i="6" s="1"/>
  <c r="U5911" i="6" s="1"/>
  <c r="S3087" i="6" a="1"/>
  <c r="S3087" i="6" s="1"/>
  <c r="T3087" i="6" s="1"/>
  <c r="V3087" i="6" s="1"/>
  <c r="U3087" i="6" s="1"/>
  <c r="S4014" i="6" a="1"/>
  <c r="S4014" i="6" s="1"/>
  <c r="T4014" i="6" s="1"/>
  <c r="V4014" i="6" s="1"/>
  <c r="U4014" i="6" s="1"/>
  <c r="S405" i="6" a="1"/>
  <c r="S405" i="6" s="1"/>
  <c r="T405" i="6" s="1"/>
  <c r="V405" i="6" s="1"/>
  <c r="U405" i="6" s="1"/>
  <c r="S1936" i="6" a="1"/>
  <c r="S1936" i="6" s="1"/>
  <c r="T1936" i="6" s="1"/>
  <c r="V1936" i="6" s="1"/>
  <c r="U1936" i="6" s="1"/>
  <c r="S1669" i="6" a="1"/>
  <c r="S1669" i="6" s="1"/>
  <c r="T1669" i="6" s="1"/>
  <c r="V1669" i="6" s="1"/>
  <c r="U1669" i="6" s="1"/>
  <c r="S4016" i="6" a="1"/>
  <c r="S4016" i="6" s="1"/>
  <c r="T4016" i="6" s="1"/>
  <c r="V4016" i="6" s="1"/>
  <c r="U4016" i="6" s="1"/>
  <c r="S1939" i="6" a="1"/>
  <c r="S1939" i="6" s="1"/>
  <c r="T1939" i="6" s="1"/>
  <c r="V1939" i="6" s="1"/>
  <c r="U1939" i="6" s="1"/>
  <c r="S1818" i="6" a="1"/>
  <c r="S1818" i="6" s="1"/>
  <c r="T1818" i="6" s="1"/>
  <c r="V1818" i="6" s="1"/>
  <c r="U1818" i="6" s="1"/>
  <c r="S24" i="6" a="1"/>
  <c r="S24" i="6" s="1"/>
  <c r="T24" i="6" s="1"/>
  <c r="V24" i="6" s="1"/>
  <c r="U24" i="6" s="1"/>
  <c r="S4290" i="6" a="1"/>
  <c r="S4290" i="6" s="1"/>
  <c r="T4290" i="6" s="1"/>
  <c r="V4290" i="6" s="1"/>
  <c r="U4290" i="6" s="1"/>
  <c r="S1870" i="6" a="1"/>
  <c r="S1870" i="6" s="1"/>
  <c r="T1870" i="6" s="1"/>
  <c r="V1870" i="6" s="1"/>
  <c r="U1870" i="6" s="1"/>
  <c r="S2042" i="6" a="1"/>
  <c r="S2042" i="6" s="1"/>
  <c r="T2042" i="6" s="1"/>
  <c r="V2042" i="6" s="1"/>
  <c r="U2042" i="6" s="1"/>
  <c r="S6167" i="6" a="1"/>
  <c r="S6167" i="6" s="1"/>
  <c r="T6167" i="6" s="1"/>
  <c r="V6167" i="6" s="1"/>
  <c r="U6167" i="6" s="1"/>
  <c r="S5921" i="6" a="1"/>
  <c r="S5921" i="6" s="1"/>
  <c r="T5921" i="6" s="1"/>
  <c r="V5921" i="6" s="1"/>
  <c r="U5921" i="6" s="1"/>
  <c r="S4287" i="6" a="1"/>
  <c r="S4287" i="6" s="1"/>
  <c r="T4287" i="6" s="1"/>
  <c r="V4287" i="6" s="1"/>
  <c r="U4287" i="6" s="1"/>
  <c r="S1932" i="6" a="1"/>
  <c r="S1932" i="6" s="1"/>
  <c r="T1932" i="6" s="1"/>
  <c r="V1932" i="6" s="1"/>
  <c r="U1932" i="6" s="1"/>
  <c r="S2044" i="6" a="1"/>
  <c r="S2044" i="6" s="1"/>
  <c r="T2044" i="6" s="1"/>
  <c r="V2044" i="6" s="1"/>
  <c r="U2044" i="6" s="1"/>
  <c r="S1955" i="6" a="1"/>
  <c r="S1955" i="6" s="1"/>
  <c r="T1955" i="6" s="1"/>
  <c r="V1955" i="6" s="1"/>
  <c r="U1955" i="6" s="1"/>
  <c r="S2046" i="6" a="1"/>
  <c r="S2046" i="6" s="1"/>
  <c r="T2046" i="6" s="1"/>
  <c r="V2046" i="6" s="1"/>
  <c r="U2046" i="6" s="1"/>
  <c r="S471" i="6" a="1"/>
  <c r="S471" i="6" s="1"/>
  <c r="T471" i="6" s="1"/>
  <c r="V471" i="6" s="1"/>
  <c r="U471" i="6" s="1"/>
  <c r="S4008" i="6" a="1"/>
  <c r="S4008" i="6" s="1"/>
  <c r="T4008" i="6" s="1"/>
  <c r="V4008" i="6" s="1"/>
  <c r="U4008" i="6" s="1"/>
  <c r="S499" i="6" a="1"/>
  <c r="S499" i="6" s="1"/>
  <c r="T499" i="6" s="1"/>
  <c r="V499" i="6" s="1"/>
  <c r="U499" i="6" s="1"/>
  <c r="S4288" i="6" a="1"/>
  <c r="S4288" i="6" s="1"/>
  <c r="T4288" i="6" s="1"/>
  <c r="V4288" i="6" s="1"/>
  <c r="U4288" i="6" s="1"/>
  <c r="S452" i="6" a="1"/>
  <c r="S452" i="6" s="1"/>
  <c r="T452" i="6" s="1"/>
  <c r="V452" i="6" s="1"/>
  <c r="U452" i="6" s="1"/>
  <c r="S1812" i="6" a="1"/>
  <c r="S1812" i="6" s="1"/>
  <c r="T1812" i="6" s="1"/>
  <c r="V1812" i="6" s="1"/>
  <c r="U1812" i="6" s="1"/>
  <c r="S479" i="6" a="1"/>
  <c r="S479" i="6" s="1"/>
  <c r="T479" i="6" s="1"/>
  <c r="V479" i="6" s="1"/>
  <c r="U479" i="6" s="1"/>
  <c r="S4289" i="6" a="1"/>
  <c r="S4289" i="6" s="1"/>
  <c r="T4289" i="6" s="1"/>
  <c r="V4289" i="6" s="1"/>
  <c r="U4289" i="6" s="1"/>
  <c r="S498" i="6" a="1"/>
  <c r="S498" i="6" s="1"/>
  <c r="T498" i="6" s="1"/>
  <c r="V498" i="6" s="1"/>
  <c r="U498" i="6" s="1"/>
  <c r="S4007" i="6" a="1"/>
  <c r="S4007" i="6" s="1"/>
  <c r="T4007" i="6" s="1"/>
  <c r="V4007" i="6" s="1"/>
  <c r="U4007" i="6" s="1"/>
  <c r="S497" i="6" a="1"/>
  <c r="S497" i="6" s="1"/>
  <c r="T497" i="6" s="1"/>
  <c r="V497" i="6" s="1"/>
  <c r="U497" i="6" s="1"/>
  <c r="S2045" i="6" a="1"/>
  <c r="S2045" i="6" s="1"/>
  <c r="T2045" i="6" s="1"/>
  <c r="V2045" i="6" s="1"/>
  <c r="U2045" i="6" s="1"/>
  <c r="S478" i="6" a="1"/>
  <c r="S478" i="6" s="1"/>
  <c r="T478" i="6" s="1"/>
  <c r="V478" i="6" s="1"/>
  <c r="U478" i="6" s="1"/>
  <c r="S1869" i="6" a="1"/>
  <c r="S1869" i="6" s="1"/>
  <c r="T1869" i="6" s="1"/>
  <c r="V1869" i="6" s="1"/>
  <c r="U1869" i="6" s="1"/>
  <c r="S6952" i="6" a="1"/>
  <c r="S6952" i="6" s="1"/>
  <c r="T6952" i="6" s="1"/>
  <c r="V6952" i="6" s="1"/>
  <c r="U6952" i="6" s="1"/>
  <c r="S1281" i="6" a="1"/>
  <c r="S1281" i="6" s="1"/>
  <c r="T1281" i="6" s="1"/>
  <c r="V1281" i="6" s="1"/>
  <c r="U1281" i="6" s="1"/>
  <c r="S4123" i="6" a="1"/>
  <c r="S4123" i="6" s="1"/>
  <c r="T4123" i="6" s="1"/>
  <c r="V4123" i="6" s="1"/>
  <c r="U4123" i="6" s="1"/>
  <c r="S6205" i="6" a="1"/>
  <c r="S6205" i="6" s="1"/>
  <c r="T6205" i="6" s="1"/>
  <c r="V6205" i="6" s="1"/>
  <c r="U6205" i="6" s="1"/>
  <c r="S6210" i="6" a="1"/>
  <c r="S6210" i="6" s="1"/>
  <c r="T6210" i="6" s="1"/>
  <c r="V6210" i="6" s="1"/>
  <c r="U6210" i="6" s="1"/>
  <c r="S5344" i="6" a="1"/>
  <c r="S5344" i="6" s="1"/>
  <c r="T5344" i="6" s="1"/>
  <c r="V5344" i="6" s="1"/>
  <c r="U5344" i="6" s="1"/>
  <c r="S1499" i="6" a="1"/>
  <c r="S1499" i="6" s="1"/>
  <c r="T1499" i="6" s="1"/>
  <c r="V1499" i="6" s="1"/>
  <c r="U1499" i="6" s="1"/>
  <c r="S90" i="6" a="1"/>
  <c r="S90" i="6" s="1"/>
  <c r="T90" i="6" s="1"/>
  <c r="V90" i="6" s="1"/>
  <c r="U90" i="6" s="1"/>
  <c r="S3320" i="6" a="1"/>
  <c r="S3320" i="6" s="1"/>
  <c r="T3320" i="6" s="1"/>
  <c r="V3320" i="6" s="1"/>
  <c r="U3320" i="6" s="1"/>
  <c r="S3765" i="6" a="1"/>
  <c r="S3765" i="6" s="1"/>
  <c r="T3765" i="6" s="1"/>
  <c r="V3765" i="6" s="1"/>
  <c r="U3765" i="6" s="1"/>
  <c r="S5973" i="6" a="1"/>
  <c r="S5973" i="6" s="1"/>
  <c r="T5973" i="6" s="1"/>
  <c r="V5973" i="6" s="1"/>
  <c r="U5973" i="6" s="1"/>
  <c r="S4689" i="6" a="1"/>
  <c r="S4689" i="6" s="1"/>
  <c r="T4689" i="6" s="1"/>
  <c r="V4689" i="6" s="1"/>
  <c r="U4689" i="6" s="1"/>
  <c r="S7079" i="6" a="1"/>
  <c r="S7079" i="6" s="1"/>
  <c r="T7079" i="6" s="1"/>
  <c r="V7079" i="6" s="1"/>
  <c r="U7079" i="6" s="1"/>
  <c r="S6949" i="6" a="1"/>
  <c r="S6949" i="6" s="1"/>
  <c r="T6949" i="6" s="1"/>
  <c r="V6949" i="6" s="1"/>
  <c r="U6949" i="6" s="1"/>
  <c r="S7100" i="6" a="1"/>
  <c r="S7100" i="6" s="1"/>
  <c r="T7100" i="6" s="1"/>
  <c r="V7100" i="6" s="1"/>
  <c r="U7100" i="6" s="1"/>
  <c r="S6821" i="6" a="1"/>
  <c r="S6821" i="6" s="1"/>
  <c r="T6821" i="6" s="1"/>
  <c r="V6821" i="6" s="1"/>
  <c r="U6821" i="6" s="1"/>
  <c r="S3292" i="6" a="1"/>
  <c r="S3292" i="6" s="1"/>
  <c r="S5099" i="6" a="1"/>
  <c r="S5099" i="6" s="1"/>
  <c r="T5099" i="6" s="1"/>
  <c r="V5099" i="6" s="1"/>
  <c r="U5099" i="6" s="1"/>
  <c r="S1125" i="6" a="1"/>
  <c r="S1125" i="6" s="1"/>
  <c r="T1125" i="6" s="1"/>
  <c r="V1125" i="6" s="1"/>
  <c r="U1125" i="6" s="1"/>
  <c r="S5929" i="6" a="1"/>
  <c r="S5929" i="6" s="1"/>
  <c r="T5929" i="6" s="1"/>
  <c r="V5929" i="6" s="1"/>
  <c r="U5929" i="6" s="1"/>
  <c r="S4030" i="6" a="1"/>
  <c r="S4030" i="6" s="1"/>
  <c r="T4030" i="6" s="1"/>
  <c r="V4030" i="6" s="1"/>
  <c r="U4030" i="6" s="1"/>
  <c r="S5927" i="6" a="1"/>
  <c r="S5927" i="6" s="1"/>
  <c r="T5927" i="6" s="1"/>
  <c r="V5927" i="6" s="1"/>
  <c r="U5927" i="6" s="1"/>
  <c r="S1945" i="6" a="1"/>
  <c r="S1945" i="6" s="1"/>
  <c r="T1945" i="6" s="1"/>
  <c r="V1945" i="6" s="1"/>
  <c r="U1945" i="6" s="1"/>
  <c r="S4028" i="6" a="1"/>
  <c r="S4028" i="6" s="1"/>
  <c r="T4028" i="6" s="1"/>
  <c r="V4028" i="6" s="1"/>
  <c r="U4028" i="6" s="1"/>
  <c r="S3703" i="6" a="1"/>
  <c r="S3703" i="6" s="1"/>
  <c r="T3703" i="6" s="1"/>
  <c r="V3703" i="6" s="1"/>
  <c r="U3703" i="6" s="1"/>
  <c r="S3695" i="6" a="1"/>
  <c r="S3695" i="6" s="1"/>
  <c r="T3695" i="6" s="1"/>
  <c r="V3695" i="6" s="1"/>
  <c r="U3695" i="6" s="1"/>
  <c r="S204" i="6" a="1"/>
  <c r="S204" i="6" s="1"/>
  <c r="T204" i="6" s="1"/>
  <c r="V204" i="6" s="1"/>
  <c r="U204" i="6" s="1"/>
  <c r="S5931" i="6" a="1"/>
  <c r="S5931" i="6" s="1"/>
  <c r="T5931" i="6" s="1"/>
  <c r="V5931" i="6" s="1"/>
  <c r="U5931" i="6" s="1"/>
  <c r="S5933" i="6" a="1"/>
  <c r="S5933" i="6" s="1"/>
  <c r="T5933" i="6" s="1"/>
  <c r="V5933" i="6" s="1"/>
  <c r="U5933" i="6" s="1"/>
  <c r="Q5357" i="6" a="1"/>
  <c r="Q5357" i="6" s="1"/>
  <c r="R5357" i="6" s="1"/>
  <c r="W5357" i="6" s="1"/>
  <c r="W4493" i="6"/>
  <c r="S3793" i="6" a="1"/>
  <c r="S3793" i="6" s="1"/>
  <c r="T3793" i="6" s="1"/>
  <c r="V3793" i="6" s="1"/>
  <c r="U3793" i="6" s="1"/>
  <c r="S1205" i="6" a="1"/>
  <c r="S1205" i="6" s="1"/>
  <c r="T1205" i="6" s="1"/>
  <c r="V1205" i="6" s="1"/>
  <c r="U1205" i="6" s="1"/>
  <c r="S4426" i="6" a="1"/>
  <c r="S4426" i="6" s="1"/>
  <c r="T4426" i="6" s="1"/>
  <c r="V4426" i="6" s="1"/>
  <c r="U4426" i="6" s="1"/>
  <c r="S1525" i="6" a="1"/>
  <c r="S1525" i="6" s="1"/>
  <c r="T1525" i="6" s="1"/>
  <c r="V1525" i="6" s="1"/>
  <c r="U1525" i="6" s="1"/>
  <c r="S219" i="6" a="1"/>
  <c r="S219" i="6" s="1"/>
  <c r="T219" i="6" s="1"/>
  <c r="V219" i="6" s="1"/>
  <c r="U219" i="6" s="1"/>
  <c r="S5936" i="6" a="1"/>
  <c r="S5936" i="6" s="1"/>
  <c r="T5936" i="6" s="1"/>
  <c r="V5936" i="6" s="1"/>
  <c r="U5936" i="6" s="1"/>
  <c r="S6194" i="6" a="1"/>
  <c r="S6194" i="6" s="1"/>
  <c r="T6194" i="6" s="1"/>
  <c r="V6194" i="6" s="1"/>
  <c r="U6194" i="6" s="1"/>
  <c r="S4459" i="6" a="1"/>
  <c r="S4459" i="6" s="1"/>
  <c r="T4459" i="6" s="1"/>
  <c r="V4459" i="6" s="1"/>
  <c r="U4459" i="6" s="1"/>
  <c r="S3975" i="6" a="1"/>
  <c r="S3975" i="6" s="1"/>
  <c r="T3975" i="6" s="1"/>
  <c r="V3975" i="6" s="1"/>
  <c r="U3975" i="6" s="1"/>
  <c r="S6209" i="6" a="1"/>
  <c r="S6209" i="6" s="1"/>
  <c r="T6209" i="6" s="1"/>
  <c r="V6209" i="6" s="1"/>
  <c r="U6209" i="6" s="1"/>
  <c r="S938" i="6" a="1"/>
  <c r="S938" i="6" s="1"/>
  <c r="T938" i="6" s="1"/>
  <c r="V938" i="6" s="1"/>
  <c r="U938" i="6" s="1"/>
  <c r="S3199" i="6" a="1"/>
  <c r="S3199" i="6" s="1"/>
  <c r="T3199" i="6" s="1"/>
  <c r="V3199" i="6" s="1"/>
  <c r="U3199" i="6" s="1"/>
  <c r="S4210" i="6" a="1"/>
  <c r="S4210" i="6" s="1"/>
  <c r="T4210" i="6" s="1"/>
  <c r="V4210" i="6" s="1"/>
  <c r="U4210" i="6" s="1"/>
  <c r="S355" i="6" a="1"/>
  <c r="S355" i="6" s="1"/>
  <c r="T355" i="6" s="1"/>
  <c r="V355" i="6" s="1"/>
  <c r="U355" i="6" s="1"/>
  <c r="S5271" i="6" a="1"/>
  <c r="S5271" i="6" s="1"/>
  <c r="T5271" i="6" s="1"/>
  <c r="V5271" i="6" s="1"/>
  <c r="U5271" i="6" s="1"/>
  <c r="S6440" i="6" a="1"/>
  <c r="S6440" i="6" s="1"/>
  <c r="T6440" i="6" s="1"/>
  <c r="V6440" i="6" s="1"/>
  <c r="U6440" i="6" s="1"/>
  <c r="S1697" i="6" a="1"/>
  <c r="S1697" i="6" s="1"/>
  <c r="T1697" i="6" s="1"/>
  <c r="V1697" i="6" s="1"/>
  <c r="U1697" i="6" s="1"/>
  <c r="S4839" i="6" a="1"/>
  <c r="S4839" i="6" s="1"/>
  <c r="T4839" i="6" s="1"/>
  <c r="V4839" i="6" s="1"/>
  <c r="U4839" i="6" s="1"/>
  <c r="S1532" i="6" a="1"/>
  <c r="S1532" i="6" s="1"/>
  <c r="T1532" i="6" s="1"/>
  <c r="V1532" i="6" s="1"/>
  <c r="U1532" i="6" s="1"/>
  <c r="S3008" i="6" a="1"/>
  <c r="S3008" i="6" s="1"/>
  <c r="T3008" i="6" s="1"/>
  <c r="V3008" i="6" s="1"/>
  <c r="U3008" i="6" s="1"/>
  <c r="S990" i="6" a="1"/>
  <c r="S990" i="6" s="1"/>
  <c r="T990" i="6" s="1"/>
  <c r="V990" i="6" s="1"/>
  <c r="U990" i="6" s="1"/>
  <c r="S897" i="6" a="1"/>
  <c r="S897" i="6" s="1"/>
  <c r="T897" i="6" s="1"/>
  <c r="V897" i="6" s="1"/>
  <c r="U897" i="6" s="1"/>
  <c r="S6106" i="6" a="1"/>
  <c r="S6106" i="6" s="1"/>
  <c r="T6106" i="6" s="1"/>
  <c r="V6106" i="6" s="1"/>
  <c r="U6106" i="6" s="1"/>
  <c r="V2247" i="6"/>
  <c r="U2247" i="6" s="1"/>
  <c r="S4394" i="6" a="1"/>
  <c r="S4394" i="6" s="1"/>
  <c r="T4394" i="6" s="1"/>
  <c r="V4394" i="6" s="1"/>
  <c r="U4394" i="6" s="1"/>
  <c r="S3575" i="6" a="1"/>
  <c r="S3575" i="6" s="1"/>
  <c r="T3575" i="6" s="1"/>
  <c r="V3575" i="6" s="1"/>
  <c r="U3575" i="6" s="1"/>
  <c r="S1368" i="6" a="1"/>
  <c r="S1368" i="6" s="1"/>
  <c r="T1368" i="6" s="1"/>
  <c r="V1368" i="6" s="1"/>
  <c r="U1368" i="6" s="1"/>
  <c r="S4554" i="6" a="1"/>
  <c r="S4554" i="6" s="1"/>
  <c r="T4554" i="6" s="1"/>
  <c r="V4554" i="6" s="1"/>
  <c r="U4554" i="6" s="1"/>
  <c r="S4505" i="6" a="1"/>
  <c r="S4505" i="6" s="1"/>
  <c r="T4505" i="6" s="1"/>
  <c r="V4505" i="6" s="1"/>
  <c r="U4505" i="6" s="1"/>
  <c r="S4157" i="6" a="1"/>
  <c r="S4157" i="6" s="1"/>
  <c r="T4157" i="6" s="1"/>
  <c r="V4157" i="6" s="1"/>
  <c r="U4157" i="6" s="1"/>
  <c r="S3984" i="6" a="1"/>
  <c r="S3984" i="6" s="1"/>
  <c r="T3984" i="6" s="1"/>
  <c r="V3984" i="6" s="1"/>
  <c r="U3984" i="6" s="1"/>
  <c r="S1880" i="6" a="1"/>
  <c r="S1880" i="6" s="1"/>
  <c r="T1880" i="6" s="1"/>
  <c r="V1880" i="6" s="1"/>
  <c r="U1880" i="6" s="1"/>
  <c r="S6176" i="6" a="1"/>
  <c r="S6176" i="6" s="1"/>
  <c r="T6176" i="6" s="1"/>
  <c r="V6176" i="6" s="1"/>
  <c r="U6176" i="6" s="1"/>
  <c r="S4563" i="6" a="1"/>
  <c r="S4563" i="6" s="1"/>
  <c r="T4563" i="6" s="1"/>
  <c r="V4563" i="6" s="1"/>
  <c r="U4563" i="6" s="1"/>
  <c r="S182" i="6" a="1"/>
  <c r="S182" i="6" s="1"/>
  <c r="T182" i="6" s="1"/>
  <c r="V182" i="6" s="1"/>
  <c r="U182" i="6" s="1"/>
  <c r="S5532" i="6" a="1"/>
  <c r="S5532" i="6" s="1"/>
  <c r="T5532" i="6" s="1"/>
  <c r="V5532" i="6" s="1"/>
  <c r="U5532" i="6" s="1"/>
  <c r="S2285" i="6" a="1"/>
  <c r="S2285" i="6" s="1"/>
  <c r="T2285" i="6" s="1"/>
  <c r="V2285" i="6" s="1"/>
  <c r="U2285" i="6" s="1"/>
  <c r="S4418" i="6" a="1"/>
  <c r="S4418" i="6" s="1"/>
  <c r="T4418" i="6" s="1"/>
  <c r="V4418" i="6" s="1"/>
  <c r="U4418" i="6" s="1"/>
  <c r="S398" i="6" a="1"/>
  <c r="S398" i="6" s="1"/>
  <c r="T398" i="6" s="1"/>
  <c r="W398" i="6" s="1"/>
  <c r="S1889" i="6" a="1"/>
  <c r="S1889" i="6" s="1"/>
  <c r="T1889" i="6" s="1"/>
  <c r="S4417" i="6" a="1"/>
  <c r="S4417" i="6" s="1"/>
  <c r="T4417" i="6" s="1"/>
  <c r="V4417" i="6" s="1"/>
  <c r="U4417" i="6" s="1"/>
  <c r="S2031" i="6" a="1"/>
  <c r="S2031" i="6" s="1"/>
  <c r="T2031" i="6" s="1"/>
  <c r="V2031" i="6" s="1"/>
  <c r="U2031" i="6" s="1"/>
  <c r="S4316" i="6" a="1"/>
  <c r="S4316" i="6" s="1"/>
  <c r="T4316" i="6" s="1"/>
  <c r="V4316" i="6" s="1"/>
  <c r="U4316" i="6" s="1"/>
  <c r="S4315" i="6" a="1"/>
  <c r="S4315" i="6" s="1"/>
  <c r="T4315" i="6" s="1"/>
  <c r="V4315" i="6" s="1"/>
  <c r="U4315" i="6" s="1"/>
  <c r="S1977" i="6" a="1"/>
  <c r="S1977" i="6" s="1"/>
  <c r="T1977" i="6" s="1"/>
  <c r="V1977" i="6" s="1"/>
  <c r="U1977" i="6" s="1"/>
  <c r="S4443" i="6" a="1"/>
  <c r="S4443" i="6" s="1"/>
  <c r="T4443" i="6" s="1"/>
  <c r="V4443" i="6" s="1"/>
  <c r="U4443" i="6" s="1"/>
  <c r="S6307" i="6" a="1"/>
  <c r="S6307" i="6" s="1"/>
  <c r="T6307" i="6" s="1"/>
  <c r="V6307" i="6" s="1"/>
  <c r="U6307" i="6" s="1"/>
  <c r="S6173" i="6" a="1"/>
  <c r="S6173" i="6" s="1"/>
  <c r="T6173" i="6" s="1"/>
  <c r="V6173" i="6" s="1"/>
  <c r="U6173" i="6" s="1"/>
  <c r="S4310" i="6" a="1"/>
  <c r="S4310" i="6" s="1"/>
  <c r="T4310" i="6" s="1"/>
  <c r="V4310" i="6" s="1"/>
  <c r="U4310" i="6" s="1"/>
  <c r="S4440" i="6" a="1"/>
  <c r="S4440" i="6" s="1"/>
  <c r="T4440" i="6" s="1"/>
  <c r="V4440" i="6" s="1"/>
  <c r="U4440" i="6" s="1"/>
  <c r="S4444" i="6" a="1"/>
  <c r="S4444" i="6" s="1"/>
  <c r="T4444" i="6" s="1"/>
  <c r="V4444" i="6" s="1"/>
  <c r="U4444" i="6" s="1"/>
  <c r="S4442" i="6" a="1"/>
  <c r="S4442" i="6" s="1"/>
  <c r="T4442" i="6" s="1"/>
  <c r="S4441" i="6" a="1"/>
  <c r="S4441" i="6" s="1"/>
  <c r="T4441" i="6" s="1"/>
  <c r="V4441" i="6" s="1"/>
  <c r="U4441" i="6" s="1"/>
  <c r="S6304" i="6" a="1"/>
  <c r="S6304" i="6" s="1"/>
  <c r="T6304" i="6" s="1"/>
  <c r="V6304" i="6" s="1"/>
  <c r="U6304" i="6" s="1"/>
  <c r="S4317" i="6" a="1"/>
  <c r="S4317" i="6" s="1"/>
  <c r="T4317" i="6" s="1"/>
  <c r="V4317" i="6" s="1"/>
  <c r="U4317" i="6" s="1"/>
  <c r="S1751" i="6" a="1"/>
  <c r="S1751" i="6" s="1"/>
  <c r="T1751" i="6" s="1"/>
  <c r="V1751" i="6" s="1"/>
  <c r="U1751" i="6" s="1"/>
  <c r="S34" i="6" a="1"/>
  <c r="S34" i="6" s="1"/>
  <c r="T34" i="6" s="1"/>
  <c r="V34" i="6" s="1"/>
  <c r="U34" i="6" s="1"/>
  <c r="S490" i="6" a="1"/>
  <c r="S490" i="6" s="1"/>
  <c r="T490" i="6" s="1"/>
  <c r="V490" i="6" s="1"/>
  <c r="U490" i="6" s="1"/>
  <c r="S5959" i="6" a="1"/>
  <c r="S5959" i="6" s="1"/>
  <c r="T5959" i="6" s="1"/>
  <c r="V5959" i="6" s="1"/>
  <c r="U5959" i="6" s="1"/>
  <c r="S4075" i="6" a="1"/>
  <c r="S4075" i="6" s="1"/>
  <c r="T4075" i="6" s="1"/>
  <c r="V4075" i="6" s="1"/>
  <c r="U4075" i="6" s="1"/>
  <c r="S1749" i="6" a="1"/>
  <c r="S1749" i="6" s="1"/>
  <c r="T1749" i="6" s="1"/>
  <c r="V1749" i="6" s="1"/>
  <c r="U1749" i="6" s="1"/>
  <c r="S4066" i="6" a="1"/>
  <c r="S4066" i="6" s="1"/>
  <c r="T4066" i="6" s="1"/>
  <c r="V4066" i="6" s="1"/>
  <c r="U4066" i="6" s="1"/>
  <c r="S4074" i="6" a="1"/>
  <c r="S4074" i="6" s="1"/>
  <c r="T4074" i="6" s="1"/>
  <c r="V4074" i="6" s="1"/>
  <c r="U4074" i="6" s="1"/>
  <c r="S364" i="6" a="1"/>
  <c r="S364" i="6" s="1"/>
  <c r="T364" i="6" s="1"/>
  <c r="V364" i="6" s="1"/>
  <c r="U364" i="6" s="1"/>
  <c r="S230" i="6" a="1"/>
  <c r="S230" i="6" s="1"/>
  <c r="T230" i="6" s="1"/>
  <c r="S4077" i="6" a="1"/>
  <c r="S4077" i="6" s="1"/>
  <c r="T4077" i="6" s="1"/>
  <c r="V4077" i="6" s="1"/>
  <c r="U4077" i="6" s="1"/>
  <c r="S4080" i="6" a="1"/>
  <c r="S4080" i="6" s="1"/>
  <c r="T4080" i="6" s="1"/>
  <c r="V4080" i="6" s="1"/>
  <c r="U4080" i="6" s="1"/>
  <c r="S930" i="6" a="1"/>
  <c r="S930" i="6" s="1"/>
  <c r="T930" i="6" s="1"/>
  <c r="V930" i="6" s="1"/>
  <c r="U930" i="6" s="1"/>
  <c r="S4078" i="6" a="1"/>
  <c r="S4078" i="6" s="1"/>
  <c r="T4078" i="6" s="1"/>
  <c r="V4078" i="6" s="1"/>
  <c r="U4078" i="6" s="1"/>
  <c r="S4087" i="6" a="1"/>
  <c r="S4087" i="6" s="1"/>
  <c r="T4087" i="6" s="1"/>
  <c r="V4087" i="6" s="1"/>
  <c r="U4087" i="6" s="1"/>
  <c r="S5966" i="6" a="1"/>
  <c r="S5966" i="6" s="1"/>
  <c r="T5966" i="6" s="1"/>
  <c r="V5966" i="6" s="1"/>
  <c r="U5966" i="6" s="1"/>
  <c r="S4082" i="6" a="1"/>
  <c r="S4082" i="6" s="1"/>
  <c r="T4082" i="6" s="1"/>
  <c r="V4082" i="6" s="1"/>
  <c r="U4082" i="6" s="1"/>
  <c r="S5965" i="6" a="1"/>
  <c r="S5965" i="6" s="1"/>
  <c r="T5965" i="6" s="1"/>
  <c r="V5965" i="6" s="1"/>
  <c r="U5965" i="6" s="1"/>
  <c r="S3571" i="6" a="1"/>
  <c r="S3571" i="6" s="1"/>
  <c r="T3571" i="6" s="1"/>
  <c r="V3571" i="6" s="1"/>
  <c r="U3571" i="6" s="1"/>
  <c r="S5969" i="6" a="1"/>
  <c r="S5969" i="6" s="1"/>
  <c r="T5969" i="6" s="1"/>
  <c r="V5969" i="6" s="1"/>
  <c r="U5969" i="6" s="1"/>
  <c r="S1577" i="6" a="1"/>
  <c r="S1577" i="6" s="1"/>
  <c r="T1577" i="6" s="1"/>
  <c r="V1577" i="6" s="1"/>
  <c r="U1577" i="6" s="1"/>
  <c r="S3189" i="6" a="1"/>
  <c r="S3189" i="6" s="1"/>
  <c r="T3189" i="6" s="1"/>
  <c r="V3189" i="6" s="1"/>
  <c r="U3189" i="6" s="1"/>
  <c r="S5148" i="6" a="1"/>
  <c r="S5148" i="6" s="1"/>
  <c r="T5148" i="6" s="1"/>
  <c r="V5148" i="6" s="1"/>
  <c r="U5148" i="6" s="1"/>
  <c r="S5149" i="6" a="1"/>
  <c r="S5149" i="6" s="1"/>
  <c r="T5149" i="6" s="1"/>
  <c r="V5149" i="6" s="1"/>
  <c r="U5149" i="6" s="1"/>
  <c r="S1334" i="6" a="1"/>
  <c r="S1334" i="6" s="1"/>
  <c r="T1334" i="6" s="1"/>
  <c r="V1334" i="6" s="1"/>
  <c r="U1334" i="6" s="1"/>
  <c r="S5816" i="6" a="1"/>
  <c r="S5816" i="6" s="1"/>
  <c r="T5816" i="6" s="1"/>
  <c r="V5816" i="6" s="1"/>
  <c r="U5816" i="6" s="1"/>
  <c r="S3898" i="6" a="1"/>
  <c r="S3898" i="6" s="1"/>
  <c r="T3898" i="6" s="1"/>
  <c r="V3898" i="6" s="1"/>
  <c r="U3898" i="6" s="1"/>
  <c r="S1460" i="6" a="1"/>
  <c r="S1460" i="6" s="1"/>
  <c r="T1460" i="6" s="1"/>
  <c r="V1460" i="6" s="1"/>
  <c r="U1460" i="6" s="1"/>
  <c r="S3077" i="6" a="1"/>
  <c r="S3077" i="6" s="1"/>
  <c r="T3077" i="6" s="1"/>
  <c r="V3077" i="6" s="1"/>
  <c r="U3077" i="6" s="1"/>
  <c r="S613" i="6" a="1"/>
  <c r="S613" i="6" s="1"/>
  <c r="T613" i="6" s="1"/>
  <c r="V613" i="6" s="1"/>
  <c r="U613" i="6" s="1"/>
  <c r="S5374" i="6" a="1"/>
  <c r="S5374" i="6" s="1"/>
  <c r="T5374" i="6" s="1"/>
  <c r="V5374" i="6" s="1"/>
  <c r="U5374" i="6" s="1"/>
  <c r="S1173" i="6" a="1"/>
  <c r="S1173" i="6" s="1"/>
  <c r="T1173" i="6" s="1"/>
  <c r="V1173" i="6" s="1"/>
  <c r="U1173" i="6" s="1"/>
  <c r="S6653" i="6" a="1"/>
  <c r="S6653" i="6" s="1"/>
  <c r="T6653" i="6" s="1"/>
  <c r="V6653" i="6" s="1"/>
  <c r="U6653" i="6" s="1"/>
  <c r="S5410" i="6" a="1"/>
  <c r="S5410" i="6" s="1"/>
  <c r="T5410" i="6" s="1"/>
  <c r="V5410" i="6" s="1"/>
  <c r="U5410" i="6" s="1"/>
  <c r="S1122" i="6" a="1"/>
  <c r="S1122" i="6" s="1"/>
  <c r="T1122" i="6" s="1"/>
  <c r="V1122" i="6" s="1"/>
  <c r="U1122" i="6" s="1"/>
  <c r="S1224" i="6" a="1"/>
  <c r="S1224" i="6" s="1"/>
  <c r="T1224" i="6" s="1"/>
  <c r="V1224" i="6" s="1"/>
  <c r="U1224" i="6" s="1"/>
  <c r="S2714" i="6" a="1"/>
  <c r="S2714" i="6" s="1"/>
  <c r="T2714" i="6" s="1"/>
  <c r="V2714" i="6" s="1"/>
  <c r="U2714" i="6" s="1"/>
  <c r="S4329" i="6" a="1"/>
  <c r="S4329" i="6" s="1"/>
  <c r="T4329" i="6" s="1"/>
  <c r="V4329" i="6" s="1"/>
  <c r="U4329" i="6" s="1"/>
  <c r="S3137" i="6" a="1"/>
  <c r="S3137" i="6" s="1"/>
  <c r="T3137" i="6" s="1"/>
  <c r="S1526" i="6" a="1"/>
  <c r="S1526" i="6" s="1"/>
  <c r="T1526" i="6" s="1"/>
  <c r="V1526" i="6" s="1"/>
  <c r="U1526" i="6" s="1"/>
  <c r="S4081" i="6" a="1"/>
  <c r="S4081" i="6" s="1"/>
  <c r="T4081" i="6" s="1"/>
  <c r="V4081" i="6" s="1"/>
  <c r="U4081" i="6" s="1"/>
  <c r="S1544" i="6" a="1"/>
  <c r="S1544" i="6" s="1"/>
  <c r="T1544" i="6" s="1"/>
  <c r="V1544" i="6" s="1"/>
  <c r="U1544" i="6" s="1"/>
  <c r="S3927" i="6" a="1"/>
  <c r="S3927" i="6" s="1"/>
  <c r="T3927" i="6" s="1"/>
  <c r="V3927" i="6" s="1"/>
  <c r="U3927" i="6" s="1"/>
  <c r="S6169" i="6" a="1"/>
  <c r="S6169" i="6" s="1"/>
  <c r="T6169" i="6" s="1"/>
  <c r="V6169" i="6" s="1"/>
  <c r="U6169" i="6" s="1"/>
  <c r="S6255" i="6" a="1"/>
  <c r="S6255" i="6" s="1"/>
  <c r="T6255" i="6" s="1"/>
  <c r="V6255" i="6" s="1"/>
  <c r="U6255" i="6" s="1"/>
  <c r="S420" i="6" a="1"/>
  <c r="S420" i="6" s="1"/>
  <c r="T420" i="6" s="1"/>
  <c r="V420" i="6" s="1"/>
  <c r="U420" i="6" s="1"/>
  <c r="S4128" i="6" a="1"/>
  <c r="S4128" i="6" s="1"/>
  <c r="T4128" i="6" s="1"/>
  <c r="S4076" i="6" a="1"/>
  <c r="S4076" i="6" s="1"/>
  <c r="T4076" i="6" s="1"/>
  <c r="V4076" i="6" s="1"/>
  <c r="U4076" i="6" s="1"/>
  <c r="S1731" i="6" a="1"/>
  <c r="S1731" i="6" s="1"/>
  <c r="T1731" i="6" s="1"/>
  <c r="V1731" i="6" s="1"/>
  <c r="U1731" i="6" s="1"/>
  <c r="S3761" i="6" a="1"/>
  <c r="S3761" i="6" s="1"/>
  <c r="T3761" i="6" s="1"/>
  <c r="V3761" i="6" s="1"/>
  <c r="U3761" i="6" s="1"/>
  <c r="S4318" i="6" a="1"/>
  <c r="S4318" i="6" s="1"/>
  <c r="T4318" i="6" s="1"/>
  <c r="V4318" i="6" s="1"/>
  <c r="U4318" i="6" s="1"/>
  <c r="S6293" i="6" a="1"/>
  <c r="S6293" i="6" s="1"/>
  <c r="T6293" i="6" s="1"/>
  <c r="V6293" i="6" s="1"/>
  <c r="U6293" i="6" s="1"/>
  <c r="S1683" i="6" a="1"/>
  <c r="S1683" i="6" s="1"/>
  <c r="T1683" i="6" s="1"/>
  <c r="V1683" i="6" s="1"/>
  <c r="U1683" i="6" s="1"/>
  <c r="S6406" i="6" a="1"/>
  <c r="S6406" i="6" s="1"/>
  <c r="T6406" i="6" s="1"/>
  <c r="V6406" i="6" s="1"/>
  <c r="U6406" i="6" s="1"/>
  <c r="S6189" i="6" a="1"/>
  <c r="S6189" i="6" s="1"/>
  <c r="T6189" i="6" s="1"/>
  <c r="V6189" i="6" s="1"/>
  <c r="U6189" i="6" s="1"/>
  <c r="S3819" i="6" a="1"/>
  <c r="S3819" i="6" s="1"/>
  <c r="T3819" i="6" s="1"/>
  <c r="V3819" i="6" s="1"/>
  <c r="U3819" i="6" s="1"/>
  <c r="S3369" i="6" a="1"/>
  <c r="S3369" i="6" s="1"/>
  <c r="T3369" i="6" s="1"/>
  <c r="V3369" i="6" s="1"/>
  <c r="U3369" i="6" s="1"/>
  <c r="S1589" i="6" a="1"/>
  <c r="S1589" i="6" s="1"/>
  <c r="T1589" i="6" s="1"/>
  <c r="V1589" i="6" s="1"/>
  <c r="U1589" i="6" s="1"/>
  <c r="S1516" i="6" a="1"/>
  <c r="S1516" i="6" s="1"/>
  <c r="T1516" i="6" s="1"/>
  <c r="V1516" i="6" s="1"/>
  <c r="U1516" i="6" s="1"/>
  <c r="S4200" i="6" a="1"/>
  <c r="S4200" i="6" s="1"/>
  <c r="T4200" i="6" s="1"/>
  <c r="V4200" i="6" s="1"/>
  <c r="U4200" i="6" s="1"/>
  <c r="S4244" i="6" a="1"/>
  <c r="S4244" i="6" s="1"/>
  <c r="T4244" i="6" s="1"/>
  <c r="V4244" i="6" s="1"/>
  <c r="U4244" i="6" s="1"/>
  <c r="S1911" i="6" a="1"/>
  <c r="S1911" i="6" s="1"/>
  <c r="T1911" i="6" s="1"/>
  <c r="V1911" i="6" s="1"/>
  <c r="U1911" i="6" s="1"/>
  <c r="S1674" i="6" a="1"/>
  <c r="S1674" i="6" s="1"/>
  <c r="T1674" i="6" s="1"/>
  <c r="V1674" i="6" s="1"/>
  <c r="U1674" i="6" s="1"/>
  <c r="S2037" i="6" a="1"/>
  <c r="S2037" i="6" s="1"/>
  <c r="T2037" i="6" s="1"/>
  <c r="V2037" i="6" s="1"/>
  <c r="U2037" i="6" s="1"/>
  <c r="S4220" i="6" a="1"/>
  <c r="S4220" i="6" s="1"/>
  <c r="T4220" i="6" s="1"/>
  <c r="V4220" i="6" s="1"/>
  <c r="U4220" i="6" s="1"/>
  <c r="S6543" i="6" a="1"/>
  <c r="S6543" i="6" s="1"/>
  <c r="T6543" i="6" s="1"/>
  <c r="V6543" i="6" s="1"/>
  <c r="U6543" i="6" s="1"/>
  <c r="S2012" i="6" a="1"/>
  <c r="S2012" i="6" s="1"/>
  <c r="T2012" i="6" s="1"/>
  <c r="V2012" i="6" s="1"/>
  <c r="U2012" i="6" s="1"/>
  <c r="S4353" i="6" a="1"/>
  <c r="S4353" i="6" s="1"/>
  <c r="T4353" i="6" s="1"/>
  <c r="V4353" i="6" s="1"/>
  <c r="U4353" i="6" s="1"/>
  <c r="S4468" i="6" a="1"/>
  <c r="S4468" i="6" s="1"/>
  <c r="T4468" i="6" s="1"/>
  <c r="V4468" i="6" s="1"/>
  <c r="U4468" i="6" s="1"/>
  <c r="S3378" i="6" a="1"/>
  <c r="S3378" i="6" s="1"/>
  <c r="T3378" i="6" s="1"/>
  <c r="V3378" i="6" s="1"/>
  <c r="U3378" i="6" s="1"/>
  <c r="S1768" i="6" a="1"/>
  <c r="S1768" i="6" s="1"/>
  <c r="T1768" i="6" s="1"/>
  <c r="V1768" i="6" s="1"/>
  <c r="U1768" i="6" s="1"/>
  <c r="S4560" i="6" a="1"/>
  <c r="S4560" i="6" s="1"/>
  <c r="T4560" i="6" s="1"/>
  <c r="V4560" i="6" s="1"/>
  <c r="U4560" i="6" s="1"/>
  <c r="S4161" i="6" a="1"/>
  <c r="S4161" i="6" s="1"/>
  <c r="T4161" i="6" s="1"/>
  <c r="V4161" i="6" s="1"/>
  <c r="U4161" i="6" s="1"/>
  <c r="S4513" i="6" a="1"/>
  <c r="S4513" i="6" s="1"/>
  <c r="T4513" i="6" s="1"/>
  <c r="V4513" i="6" s="1"/>
  <c r="U4513" i="6" s="1"/>
  <c r="S7008" i="6" a="1"/>
  <c r="S7008" i="6" s="1"/>
  <c r="T7008" i="6" s="1"/>
  <c r="V7008" i="6" s="1"/>
  <c r="U7008" i="6" s="1"/>
  <c r="S4065" i="6" a="1"/>
  <c r="S4065" i="6" s="1"/>
  <c r="T4065" i="6" s="1"/>
  <c r="V4065" i="6" s="1"/>
  <c r="U4065" i="6" s="1"/>
  <c r="S4382" i="6" a="1"/>
  <c r="S4382" i="6" s="1"/>
  <c r="T4382" i="6" s="1"/>
  <c r="V4382" i="6" s="1"/>
  <c r="U4382" i="6" s="1"/>
  <c r="S1726" i="6" a="1"/>
  <c r="S1726" i="6" s="1"/>
  <c r="T1726" i="6" s="1"/>
  <c r="V1726" i="6" s="1"/>
  <c r="U1726" i="6" s="1"/>
  <c r="S6329" i="6" a="1"/>
  <c r="S6329" i="6" s="1"/>
  <c r="T6329" i="6" s="1"/>
  <c r="V6329" i="6" s="1"/>
  <c r="U6329" i="6" s="1"/>
  <c r="S4467" i="6" a="1"/>
  <c r="S4467" i="6" s="1"/>
  <c r="T4467" i="6" s="1"/>
  <c r="V4467" i="6" s="1"/>
  <c r="U4467" i="6" s="1"/>
  <c r="S6370" i="6" a="1"/>
  <c r="S6370" i="6" s="1"/>
  <c r="T6370" i="6" s="1"/>
  <c r="V6370" i="6" s="1"/>
  <c r="U6370" i="6" s="1"/>
  <c r="S4323" i="6" a="1"/>
  <c r="S4323" i="6" s="1"/>
  <c r="T4323" i="6" s="1"/>
  <c r="V4323" i="6" s="1"/>
  <c r="U4323" i="6" s="1"/>
  <c r="S4124" i="6" a="1"/>
  <c r="S4124" i="6" s="1"/>
  <c r="T4124" i="6" s="1"/>
  <c r="V4124" i="6" s="1"/>
  <c r="U4124" i="6" s="1"/>
  <c r="S5875" i="6" a="1"/>
  <c r="S5875" i="6" s="1"/>
  <c r="T5875" i="6" s="1"/>
  <c r="V5875" i="6" s="1"/>
  <c r="U5875" i="6" s="1"/>
  <c r="S2950" i="6" a="1"/>
  <c r="S2950" i="6" s="1"/>
  <c r="T2950" i="6" s="1"/>
  <c r="V2950" i="6" s="1"/>
  <c r="U2950" i="6" s="1"/>
  <c r="S6980" i="6" a="1"/>
  <c r="S6980" i="6" s="1"/>
  <c r="T6980" i="6" s="1"/>
  <c r="V6980" i="6" s="1"/>
  <c r="U6980" i="6" s="1"/>
  <c r="S3739" i="6" a="1"/>
  <c r="S3739" i="6" s="1"/>
  <c r="T3739" i="6" s="1"/>
  <c r="V3739" i="6" s="1"/>
  <c r="U3739" i="6" s="1"/>
  <c r="S6218" i="6" a="1"/>
  <c r="S6218" i="6" s="1"/>
  <c r="T6218" i="6" s="1"/>
  <c r="V6218" i="6" s="1"/>
  <c r="U6218" i="6" s="1"/>
  <c r="S4165" i="6" a="1"/>
  <c r="S4165" i="6" s="1"/>
  <c r="T4165" i="6" s="1"/>
  <c r="V4165" i="6" s="1"/>
  <c r="U4165" i="6" s="1"/>
  <c r="S6216" i="6" a="1"/>
  <c r="S6216" i="6" s="1"/>
  <c r="T6216" i="6" s="1"/>
  <c r="V6216" i="6" s="1"/>
  <c r="U6216" i="6" s="1"/>
  <c r="S6089" i="6" a="1"/>
  <c r="S6089" i="6" s="1"/>
  <c r="T6089" i="6" s="1"/>
  <c r="V6089" i="6" s="1"/>
  <c r="U6089" i="6" s="1"/>
  <c r="S3738" i="6" a="1"/>
  <c r="S3738" i="6" s="1"/>
  <c r="T3738" i="6" s="1"/>
  <c r="V3738" i="6" s="1"/>
  <c r="U3738" i="6" s="1"/>
  <c r="S1283" i="6" a="1"/>
  <c r="S1283" i="6" s="1"/>
  <c r="T1283" i="6" s="1"/>
  <c r="V1283" i="6" s="1"/>
  <c r="U1283" i="6" s="1"/>
  <c r="S6215" i="6" a="1"/>
  <c r="S6215" i="6" s="1"/>
  <c r="T6215" i="6" s="1"/>
  <c r="V6215" i="6" s="1"/>
  <c r="U6215" i="6" s="1"/>
  <c r="S6217" i="6" a="1"/>
  <c r="S6217" i="6" s="1"/>
  <c r="T6217" i="6" s="1"/>
  <c r="V6217" i="6" s="1"/>
  <c r="U6217" i="6" s="1"/>
  <c r="S5524" i="6" a="1"/>
  <c r="S5524" i="6" s="1"/>
  <c r="T5524" i="6" s="1"/>
  <c r="V5524" i="6" s="1"/>
  <c r="U5524" i="6" s="1"/>
  <c r="S4135" i="6" a="1"/>
  <c r="S4135" i="6" s="1"/>
  <c r="T4135" i="6" s="1"/>
  <c r="S5694" i="6" a="1"/>
  <c r="S5694" i="6" s="1"/>
  <c r="T5694" i="6" s="1"/>
  <c r="V5694" i="6" s="1"/>
  <c r="U5694" i="6" s="1"/>
  <c r="S6919" i="6" a="1"/>
  <c r="S6919" i="6" s="1"/>
  <c r="T6919" i="6" s="1"/>
  <c r="V6919" i="6" s="1"/>
  <c r="U6919" i="6" s="1"/>
  <c r="S3646" i="6" a="1"/>
  <c r="S3646" i="6" s="1"/>
  <c r="T3646" i="6" s="1"/>
  <c r="V3646" i="6" s="1"/>
  <c r="U3646" i="6" s="1"/>
  <c r="S6103" i="6" a="1"/>
  <c r="S6103" i="6" s="1"/>
  <c r="T6103" i="6" s="1"/>
  <c r="V6103" i="6" s="1"/>
  <c r="U6103" i="6" s="1"/>
  <c r="S1743" i="6" a="1"/>
  <c r="S1743" i="6" s="1"/>
  <c r="T1743" i="6" s="1"/>
  <c r="V1743" i="6" s="1"/>
  <c r="U1743" i="6" s="1"/>
  <c r="S4195" i="6" a="1"/>
  <c r="S4195" i="6" s="1"/>
  <c r="T4195" i="6" s="1"/>
  <c r="V4195" i="6" s="1"/>
  <c r="U4195" i="6" s="1"/>
  <c r="S2009" i="6" a="1"/>
  <c r="S2009" i="6" s="1"/>
  <c r="T2009" i="6" s="1"/>
  <c r="V2009" i="6" s="1"/>
  <c r="U2009" i="6" s="1"/>
  <c r="S6104" i="6" a="1"/>
  <c r="S6104" i="6" s="1"/>
  <c r="T6104" i="6" s="1"/>
  <c r="V6104" i="6" s="1"/>
  <c r="U6104" i="6" s="1"/>
  <c r="S2562" i="6" a="1"/>
  <c r="S2562" i="6" s="1"/>
  <c r="T2562" i="6" s="1"/>
  <c r="V2562" i="6" s="1"/>
  <c r="U2562" i="6" s="1"/>
  <c r="S3548" i="6" a="1"/>
  <c r="S3548" i="6" s="1"/>
  <c r="T3548" i="6" s="1"/>
  <c r="V3548" i="6" s="1"/>
  <c r="U3548" i="6" s="1"/>
  <c r="S4188" i="6" a="1"/>
  <c r="S4188" i="6" s="1"/>
  <c r="T4188" i="6" s="1"/>
  <c r="V4188" i="6" s="1"/>
  <c r="U4188" i="6" s="1"/>
  <c r="S2008" i="6" a="1"/>
  <c r="S2008" i="6" s="1"/>
  <c r="T2008" i="6" s="1"/>
  <c r="V2008" i="6" s="1"/>
  <c r="U2008" i="6" s="1"/>
  <c r="S1514" i="6" a="1"/>
  <c r="S1514" i="6" s="1"/>
  <c r="T1514" i="6" s="1"/>
  <c r="V1514" i="6" s="1"/>
  <c r="U1514" i="6" s="1"/>
  <c r="S1549" i="6" a="1"/>
  <c r="S1549" i="6" s="1"/>
  <c r="T1549" i="6" s="1"/>
  <c r="V1549" i="6" s="1"/>
  <c r="U1549" i="6" s="1"/>
  <c r="S315" i="6" a="1"/>
  <c r="S315" i="6" s="1"/>
  <c r="T315" i="6" s="1"/>
  <c r="V315" i="6" s="1"/>
  <c r="U315" i="6" s="1"/>
  <c r="S4187" i="6" a="1"/>
  <c r="S4187" i="6" s="1"/>
  <c r="T4187" i="6" s="1"/>
  <c r="V4187" i="6" s="1"/>
  <c r="U4187" i="6" s="1"/>
  <c r="S6102" i="6" a="1"/>
  <c r="S6102" i="6" s="1"/>
  <c r="T6102" i="6" s="1"/>
  <c r="V6102" i="6" s="1"/>
  <c r="U6102" i="6" s="1"/>
  <c r="S4190" i="6" a="1"/>
  <c r="S4190" i="6" s="1"/>
  <c r="T4190" i="6" s="1"/>
  <c r="V4190" i="6" s="1"/>
  <c r="U4190" i="6" s="1"/>
  <c r="S3685" i="6" a="1"/>
  <c r="S3685" i="6" s="1"/>
  <c r="T3685" i="6" s="1"/>
  <c r="V3685" i="6" s="1"/>
  <c r="U3685" i="6" s="1"/>
  <c r="S3328" i="6" a="1"/>
  <c r="S3328" i="6" s="1"/>
  <c r="T3328" i="6" s="1"/>
  <c r="V3328" i="6" s="1"/>
  <c r="U3328" i="6" s="1"/>
  <c r="S2005" i="6" a="1"/>
  <c r="S2005" i="6" s="1"/>
  <c r="T2005" i="6" s="1"/>
  <c r="V2005" i="6" s="1"/>
  <c r="U2005" i="6" s="1"/>
  <c r="S1878" i="6" a="1"/>
  <c r="S1878" i="6" s="1"/>
  <c r="T1878" i="6" s="1"/>
  <c r="V1878" i="6" s="1"/>
  <c r="U1878" i="6" s="1"/>
  <c r="S2004" i="6" a="1"/>
  <c r="S2004" i="6" s="1"/>
  <c r="T2004" i="6" s="1"/>
  <c r="V2004" i="6" s="1"/>
  <c r="U2004" i="6" s="1"/>
  <c r="S1872" i="6" a="1"/>
  <c r="S1872" i="6" s="1"/>
  <c r="T1872" i="6" s="1"/>
  <c r="V1872" i="6" s="1"/>
  <c r="U1872" i="6" s="1"/>
  <c r="S5206" i="6" a="1"/>
  <c r="S5206" i="6" s="1"/>
  <c r="T5206" i="6" s="1"/>
  <c r="V5206" i="6" s="1"/>
  <c r="U5206" i="6" s="1"/>
  <c r="S6756" i="6" a="1"/>
  <c r="S6756" i="6" s="1"/>
  <c r="T6756" i="6" s="1"/>
  <c r="V6756" i="6" s="1"/>
  <c r="U6756" i="6" s="1"/>
  <c r="S5207" i="6" a="1"/>
  <c r="S5207" i="6" s="1"/>
  <c r="T5207" i="6" s="1"/>
  <c r="V5207" i="6" s="1"/>
  <c r="U5207" i="6" s="1"/>
  <c r="S2892" i="6" a="1"/>
  <c r="S2892" i="6" s="1"/>
  <c r="T2892" i="6" s="1"/>
  <c r="V2892" i="6" s="1"/>
  <c r="U2892" i="6" s="1"/>
  <c r="S6757" i="6" a="1"/>
  <c r="S6757" i="6" s="1"/>
  <c r="T6757" i="6" s="1"/>
  <c r="V6757" i="6" s="1"/>
  <c r="U6757" i="6" s="1"/>
  <c r="S2891" i="6" a="1"/>
  <c r="S2891" i="6" s="1"/>
  <c r="T2891" i="6" s="1"/>
  <c r="V2891" i="6" s="1"/>
  <c r="U2891" i="6" s="1"/>
  <c r="S3573" i="6" a="1"/>
  <c r="S3573" i="6" s="1"/>
  <c r="T3573" i="6" s="1"/>
  <c r="V3573" i="6" s="1"/>
  <c r="U3573" i="6" s="1"/>
  <c r="S4430" i="6" a="1"/>
  <c r="S4430" i="6" s="1"/>
  <c r="T4430" i="6" s="1"/>
  <c r="V4430" i="6" s="1"/>
  <c r="U4430" i="6" s="1"/>
  <c r="S6405" i="6" a="1"/>
  <c r="S6405" i="6" s="1"/>
  <c r="T6405" i="6" s="1"/>
  <c r="V6405" i="6" s="1"/>
  <c r="U6405" i="6" s="1"/>
  <c r="S6407" i="6" a="1"/>
  <c r="S6407" i="6" s="1"/>
  <c r="T6407" i="6" s="1"/>
  <c r="V6407" i="6" s="1"/>
  <c r="U6407" i="6" s="1"/>
  <c r="S7009" i="6" a="1"/>
  <c r="S7009" i="6" s="1"/>
  <c r="T7009" i="6" s="1"/>
  <c r="V7009" i="6" s="1"/>
  <c r="U7009" i="6" s="1"/>
  <c r="S6296" i="6" a="1"/>
  <c r="S6296" i="6" s="1"/>
  <c r="T6296" i="6" s="1"/>
  <c r="V6296" i="6" s="1"/>
  <c r="U6296" i="6" s="1"/>
  <c r="S4538" i="6" a="1"/>
  <c r="S4538" i="6" s="1"/>
  <c r="T4538" i="6" s="1"/>
  <c r="V4538" i="6" s="1"/>
  <c r="U4538" i="6" s="1"/>
  <c r="S6222" i="6" a="1"/>
  <c r="S6222" i="6" s="1"/>
  <c r="T6222" i="6" s="1"/>
  <c r="V6222" i="6" s="1"/>
  <c r="U6222" i="6" s="1"/>
  <c r="S1761" i="6" a="1"/>
  <c r="S1761" i="6" s="1"/>
  <c r="T1761" i="6" s="1"/>
  <c r="V1761" i="6" s="1"/>
  <c r="U1761" i="6" s="1"/>
  <c r="S4537" i="6" a="1"/>
  <c r="S4537" i="6" s="1"/>
  <c r="T4537" i="6" s="1"/>
  <c r="V4537" i="6" s="1"/>
  <c r="U4537" i="6" s="1"/>
  <c r="S1957" i="6" a="1"/>
  <c r="S1957" i="6" s="1"/>
  <c r="T1957" i="6" s="1"/>
  <c r="V1957" i="6" s="1"/>
  <c r="U1957" i="6" s="1"/>
  <c r="S4292" i="6" a="1"/>
  <c r="S4292" i="6" s="1"/>
  <c r="T4292" i="6" s="1"/>
  <c r="V4292" i="6" s="1"/>
  <c r="U4292" i="6" s="1"/>
  <c r="S4427" i="6" a="1"/>
  <c r="S4427" i="6" s="1"/>
  <c r="T4427" i="6" s="1"/>
  <c r="V4427" i="6" s="1"/>
  <c r="U4427" i="6" s="1"/>
  <c r="S6224" i="6" a="1"/>
  <c r="S6224" i="6" s="1"/>
  <c r="T6224" i="6" s="1"/>
  <c r="V6224" i="6" s="1"/>
  <c r="U6224" i="6" s="1"/>
  <c r="S6168" i="6" a="1"/>
  <c r="S6168" i="6" s="1"/>
  <c r="T6168" i="6" s="1"/>
  <c r="V6168" i="6" s="1"/>
  <c r="U6168" i="6" s="1"/>
  <c r="S4183" i="6" a="1"/>
  <c r="S4183" i="6" s="1"/>
  <c r="T4183" i="6" s="1"/>
  <c r="V4183" i="6" s="1"/>
  <c r="U4183" i="6" s="1"/>
  <c r="S6291" i="6" a="1"/>
  <c r="S6291" i="6" s="1"/>
  <c r="T6291" i="6" s="1"/>
  <c r="V6291" i="6" s="1"/>
  <c r="U6291" i="6" s="1"/>
  <c r="S7013" i="6" a="1"/>
  <c r="S7013" i="6" s="1"/>
  <c r="T7013" i="6" s="1"/>
  <c r="V7013" i="6" s="1"/>
  <c r="U7013" i="6" s="1"/>
  <c r="S6292" i="6" a="1"/>
  <c r="S6292" i="6" s="1"/>
  <c r="T6292" i="6" s="1"/>
  <c r="V6292" i="6" s="1"/>
  <c r="U6292" i="6" s="1"/>
  <c r="S6996" i="6" a="1"/>
  <c r="S6996" i="6" s="1"/>
  <c r="T6996" i="6" s="1"/>
  <c r="V6996" i="6" s="1"/>
  <c r="U6996" i="6" s="1"/>
  <c r="Q2586" i="6" a="1"/>
  <c r="Q2586" i="6" s="1"/>
  <c r="R2586" i="6" s="1"/>
  <c r="S3640" i="6" a="1"/>
  <c r="S3640" i="6" s="1"/>
  <c r="T3640" i="6" s="1"/>
  <c r="V3640" i="6" s="1"/>
  <c r="U3640" i="6" s="1"/>
  <c r="S1302" i="6" a="1"/>
  <c r="S1302" i="6" s="1"/>
  <c r="T1302" i="6" s="1"/>
  <c r="S5302" i="6" a="1"/>
  <c r="S5302" i="6" s="1"/>
  <c r="T5302" i="6" s="1"/>
  <c r="V5302" i="6" s="1"/>
  <c r="U5302" i="6" s="1"/>
  <c r="S6751" i="6" a="1"/>
  <c r="S6751" i="6" s="1"/>
  <c r="T6751" i="6" s="1"/>
  <c r="V6751" i="6" s="1"/>
  <c r="U6751" i="6" s="1"/>
  <c r="S5868" i="6" a="1"/>
  <c r="S5868" i="6" s="1"/>
  <c r="T5868" i="6" s="1"/>
  <c r="V5868" i="6" s="1"/>
  <c r="U5868" i="6" s="1"/>
  <c r="S5863" i="6" a="1"/>
  <c r="S5863" i="6" s="1"/>
  <c r="T5863" i="6" s="1"/>
  <c r="V5863" i="6" s="1"/>
  <c r="U5863" i="6" s="1"/>
  <c r="S1783" i="6" a="1"/>
  <c r="S1783" i="6" s="1"/>
  <c r="T1783" i="6" s="1"/>
  <c r="V1783" i="6" s="1"/>
  <c r="U1783" i="6" s="1"/>
  <c r="S376" i="6" a="1"/>
  <c r="S376" i="6" s="1"/>
  <c r="T376" i="6" s="1"/>
  <c r="V376" i="6" s="1"/>
  <c r="U376" i="6" s="1"/>
  <c r="S5862" i="6" a="1"/>
  <c r="S5862" i="6" s="1"/>
  <c r="T5862" i="6" s="1"/>
  <c r="V5862" i="6" s="1"/>
  <c r="U5862" i="6" s="1"/>
  <c r="S5867" i="6" a="1"/>
  <c r="S5867" i="6" s="1"/>
  <c r="T5867" i="6" s="1"/>
  <c r="V5867" i="6" s="1"/>
  <c r="U5867" i="6" s="1"/>
  <c r="S5861" i="6" a="1"/>
  <c r="S5861" i="6" s="1"/>
  <c r="T5861" i="6" s="1"/>
  <c r="V5861" i="6" s="1"/>
  <c r="U5861" i="6" s="1"/>
  <c r="S5864" i="6" a="1"/>
  <c r="S5864" i="6" s="1"/>
  <c r="T5864" i="6" s="1"/>
  <c r="V5864" i="6" s="1"/>
  <c r="U5864" i="6" s="1"/>
  <c r="S3641" i="6" a="1"/>
  <c r="S3641" i="6" s="1"/>
  <c r="T3641" i="6" s="1"/>
  <c r="V3641" i="6" s="1"/>
  <c r="U3641" i="6" s="1"/>
  <c r="S1784" i="6" a="1"/>
  <c r="S1784" i="6" s="1"/>
  <c r="T1784" i="6" s="1"/>
  <c r="V1784" i="6" s="1"/>
  <c r="U1784" i="6" s="1"/>
  <c r="Q338" i="6" a="1"/>
  <c r="Q338" i="6" s="1"/>
  <c r="R338" i="6" s="1"/>
  <c r="S337" i="6" a="1"/>
  <c r="S337" i="6" s="1"/>
  <c r="T337" i="6" s="1"/>
  <c r="S2720" i="6" a="1"/>
  <c r="S2720" i="6" s="1"/>
  <c r="T2720" i="6" s="1"/>
  <c r="V2720" i="6" s="1"/>
  <c r="U2720" i="6" s="1"/>
  <c r="S1194" i="6" a="1"/>
  <c r="S1194" i="6" s="1"/>
  <c r="T1194" i="6" s="1"/>
  <c r="V1194" i="6" s="1"/>
  <c r="U1194" i="6" s="1"/>
  <c r="S3589" i="6" a="1"/>
  <c r="S3589" i="6" s="1"/>
  <c r="T3589" i="6" s="1"/>
  <c r="V3589" i="6" s="1"/>
  <c r="U3589" i="6" s="1"/>
  <c r="S164" i="6" a="1"/>
  <c r="S164" i="6" s="1"/>
  <c r="T164" i="6" s="1"/>
  <c r="V164" i="6" s="1"/>
  <c r="U164" i="6" s="1"/>
  <c r="S336" i="6" a="1"/>
  <c r="S336" i="6" s="1"/>
  <c r="T336" i="6" s="1"/>
  <c r="V336" i="6" s="1"/>
  <c r="U336" i="6" s="1"/>
  <c r="S3956" i="6" a="1"/>
  <c r="S3956" i="6" s="1"/>
  <c r="T3956" i="6" s="1"/>
  <c r="V3956" i="6" s="1"/>
  <c r="U3956" i="6" s="1"/>
  <c r="S3644" i="6" a="1"/>
  <c r="S3644" i="6" s="1"/>
  <c r="T3644" i="6" s="1"/>
  <c r="V3644" i="6" s="1"/>
  <c r="U3644" i="6" s="1"/>
  <c r="S6193" i="6" a="1"/>
  <c r="S6193" i="6" s="1"/>
  <c r="T6193" i="6" s="1"/>
  <c r="V6193" i="6" s="1"/>
  <c r="U6193" i="6" s="1"/>
  <c r="S1257" i="6" a="1"/>
  <c r="S1257" i="6" s="1"/>
  <c r="T1257" i="6" s="1"/>
  <c r="S6192" i="6" a="1"/>
  <c r="S6192" i="6" s="1"/>
  <c r="T6192" i="6" s="1"/>
  <c r="V6192" i="6" s="1"/>
  <c r="U6192" i="6" s="1"/>
  <c r="S3643" i="6" a="1"/>
  <c r="S3643" i="6" s="1"/>
  <c r="T3643" i="6" s="1"/>
  <c r="V3643" i="6" s="1"/>
  <c r="U3643" i="6" s="1"/>
  <c r="Q3352" i="6" a="1"/>
  <c r="Q3352" i="6" s="1"/>
  <c r="R3352" i="6" s="1"/>
  <c r="W3352" i="6" s="1"/>
  <c r="W4442" i="6"/>
  <c r="S1195" i="6" a="1"/>
  <c r="S1195" i="6" s="1"/>
  <c r="T1195" i="6" s="1"/>
  <c r="V1195" i="6" s="1"/>
  <c r="U1195" i="6" s="1"/>
  <c r="S3370" i="6" a="1"/>
  <c r="S3370" i="6" s="1"/>
  <c r="T3370" i="6" s="1"/>
  <c r="S7011" i="6" a="1"/>
  <c r="S7011" i="6" s="1"/>
  <c r="T7011" i="6" s="1"/>
  <c r="V7011" i="6" s="1"/>
  <c r="U7011" i="6" s="1"/>
  <c r="S7099" i="6" a="1"/>
  <c r="S7099" i="6" s="1"/>
  <c r="T7099" i="6" s="1"/>
  <c r="V7099" i="6" s="1"/>
  <c r="U7099" i="6" s="1"/>
  <c r="S1813" i="6" a="1"/>
  <c r="S1813" i="6" s="1"/>
  <c r="T1813" i="6" s="1"/>
  <c r="V1813" i="6" s="1"/>
  <c r="U1813" i="6" s="1"/>
  <c r="S7012" i="6" a="1"/>
  <c r="S7012" i="6" s="1"/>
  <c r="T7012" i="6" s="1"/>
  <c r="V7012" i="6" s="1"/>
  <c r="U7012" i="6" s="1"/>
  <c r="S2503" i="6" a="1"/>
  <c r="S2503" i="6" s="1"/>
  <c r="T2503" i="6" s="1"/>
  <c r="V2503" i="6" s="1"/>
  <c r="U2503" i="6" s="1"/>
  <c r="S4266" i="6" a="1"/>
  <c r="S4266" i="6" s="1"/>
  <c r="T4266" i="6" s="1"/>
  <c r="V4266" i="6" s="1"/>
  <c r="U4266" i="6" s="1"/>
  <c r="S4476" i="6" a="1"/>
  <c r="S4476" i="6" s="1"/>
  <c r="T4476" i="6" s="1"/>
  <c r="V4476" i="6" s="1"/>
  <c r="U4476" i="6" s="1"/>
  <c r="S6422" i="6" a="1"/>
  <c r="S6422" i="6" s="1"/>
  <c r="T6422" i="6" s="1"/>
  <c r="V6422" i="6" s="1"/>
  <c r="U6422" i="6" s="1"/>
  <c r="S4697" i="6" a="1"/>
  <c r="S4697" i="6" s="1"/>
  <c r="T4697" i="6" s="1"/>
  <c r="V4697" i="6" s="1"/>
  <c r="U4697" i="6" s="1"/>
  <c r="S3321" i="6" a="1"/>
  <c r="S3321" i="6" s="1"/>
  <c r="T3321" i="6" s="1"/>
  <c r="V3321" i="6" s="1"/>
  <c r="U3321" i="6" s="1"/>
  <c r="S5928" i="6" a="1"/>
  <c r="S5928" i="6" s="1"/>
  <c r="T5928" i="6" s="1"/>
  <c r="V5928" i="6" s="1"/>
  <c r="U5928" i="6" s="1"/>
  <c r="S4326" i="6" a="1"/>
  <c r="S4326" i="6" s="1"/>
  <c r="T4326" i="6" s="1"/>
  <c r="V4326" i="6" s="1"/>
  <c r="U4326" i="6" s="1"/>
  <c r="S6446" i="6" a="1"/>
  <c r="S6446" i="6" s="1"/>
  <c r="T6446" i="6" s="1"/>
  <c r="V6446" i="6" s="1"/>
  <c r="U6446" i="6" s="1"/>
  <c r="S1440" i="6" a="1"/>
  <c r="S1440" i="6" s="1"/>
  <c r="T1440" i="6" s="1"/>
  <c r="V1440" i="6" s="1"/>
  <c r="U1440" i="6" s="1"/>
  <c r="S4100" i="6" a="1"/>
  <c r="S4100" i="6" s="1"/>
  <c r="T4100" i="6" s="1"/>
  <c r="V4100" i="6" s="1"/>
  <c r="U4100" i="6" s="1"/>
  <c r="S1965" i="6" a="1"/>
  <c r="S1965" i="6" s="1"/>
  <c r="T1965" i="6" s="1"/>
  <c r="V1965" i="6" s="1"/>
  <c r="U1965" i="6" s="1"/>
  <c r="S1699" i="6" a="1"/>
  <c r="S1699" i="6" s="1"/>
  <c r="T1699" i="6" s="1"/>
  <c r="V1699" i="6" s="1"/>
  <c r="U1699" i="6" s="1"/>
  <c r="S5865" i="6" a="1"/>
  <c r="S5865" i="6" s="1"/>
  <c r="T5865" i="6" s="1"/>
  <c r="V5865" i="6" s="1"/>
  <c r="U5865" i="6" s="1"/>
  <c r="S134" i="6" a="1"/>
  <c r="S134" i="6" s="1"/>
  <c r="T134" i="6" s="1"/>
  <c r="V134" i="6" s="1"/>
  <c r="U134" i="6" s="1"/>
  <c r="V221" i="6"/>
  <c r="U221" i="6" s="1"/>
  <c r="S3471" i="6" a="1"/>
  <c r="S3471" i="6" s="1"/>
  <c r="T3471" i="6" s="1"/>
  <c r="V3471" i="6" s="1"/>
  <c r="U3471" i="6" s="1"/>
  <c r="S2010" i="6" a="1"/>
  <c r="S2010" i="6" s="1"/>
  <c r="T2010" i="6" s="1"/>
  <c r="V2010" i="6" s="1"/>
  <c r="U2010" i="6" s="1"/>
  <c r="S1638" i="6" a="1"/>
  <c r="S1638" i="6" s="1"/>
  <c r="T1638" i="6" s="1"/>
  <c r="V1638" i="6" s="1"/>
  <c r="U1638" i="6" s="1"/>
  <c r="S5978" i="6" a="1"/>
  <c r="S5978" i="6" s="1"/>
  <c r="T5978" i="6" s="1"/>
  <c r="V5978" i="6" s="1"/>
  <c r="U5978" i="6" s="1"/>
  <c r="S3373" i="6" a="1"/>
  <c r="S3373" i="6" s="1"/>
  <c r="T3373" i="6" s="1"/>
  <c r="V3373" i="6" s="1"/>
  <c r="U3373" i="6" s="1"/>
  <c r="S6998" i="6" a="1"/>
  <c r="S6998" i="6" s="1"/>
  <c r="T6998" i="6" s="1"/>
  <c r="V6998" i="6" s="1"/>
  <c r="U6998" i="6" s="1"/>
  <c r="S4092" i="6" a="1"/>
  <c r="S4092" i="6" s="1"/>
  <c r="T4092" i="6" s="1"/>
  <c r="V4092" i="6" s="1"/>
  <c r="U4092" i="6" s="1"/>
  <c r="S4155" i="6" a="1"/>
  <c r="S4155" i="6" s="1"/>
  <c r="T4155" i="6" s="1"/>
  <c r="V4155" i="6" s="1"/>
  <c r="U4155" i="6" s="1"/>
  <c r="S1127" i="6" a="1"/>
  <c r="S1127" i="6" s="1"/>
  <c r="T1127" i="6" s="1"/>
  <c r="V1127" i="6" s="1"/>
  <c r="U1127" i="6" s="1"/>
  <c r="S6087" i="6" a="1"/>
  <c r="S6087" i="6" s="1"/>
  <c r="T6087" i="6" s="1"/>
  <c r="V6087" i="6" s="1"/>
  <c r="U6087" i="6" s="1"/>
  <c r="V1806" i="6"/>
  <c r="U1806" i="6" s="1"/>
  <c r="S418" i="6" a="1"/>
  <c r="S418" i="6" s="1"/>
  <c r="T418" i="6" s="1"/>
  <c r="V418" i="6" s="1"/>
  <c r="U418" i="6" s="1"/>
  <c r="S4463" i="6" a="1"/>
  <c r="S4463" i="6" s="1"/>
  <c r="T4463" i="6" s="1"/>
  <c r="V4463" i="6" s="1"/>
  <c r="U4463" i="6" s="1"/>
  <c r="S3945" i="6" a="1"/>
  <c r="S3945" i="6" s="1"/>
  <c r="T3945" i="6" s="1"/>
  <c r="V3945" i="6" s="1"/>
  <c r="U3945" i="6" s="1"/>
  <c r="S5709" i="6" a="1"/>
  <c r="S5709" i="6" s="1"/>
  <c r="T5709" i="6" s="1"/>
  <c r="V5709" i="6" s="1"/>
  <c r="U5709" i="6" s="1"/>
  <c r="S4378" i="6" a="1"/>
  <c r="S4378" i="6" s="1"/>
  <c r="T4378" i="6" s="1"/>
  <c r="V4378" i="6" s="1"/>
  <c r="U4378" i="6" s="1"/>
  <c r="S3105" i="6" a="1"/>
  <c r="S3105" i="6" s="1"/>
  <c r="T3105" i="6" s="1"/>
  <c r="S6297" i="6" a="1"/>
  <c r="S6297" i="6" s="1"/>
  <c r="T6297" i="6" s="1"/>
  <c r="V6297" i="6" s="1"/>
  <c r="U6297" i="6" s="1"/>
  <c r="S4842" i="6" a="1"/>
  <c r="S4842" i="6" s="1"/>
  <c r="T4842" i="6" s="1"/>
  <c r="V4842" i="6" s="1"/>
  <c r="U4842" i="6" s="1"/>
  <c r="S4390" i="6" a="1"/>
  <c r="S4390" i="6" s="1"/>
  <c r="T4390" i="6" s="1"/>
  <c r="V4390" i="6" s="1"/>
  <c r="U4390" i="6" s="1"/>
  <c r="S6708" i="6" a="1"/>
  <c r="S6708" i="6" s="1"/>
  <c r="T6708" i="6" s="1"/>
  <c r="V6708" i="6" s="1"/>
  <c r="U6708" i="6" s="1"/>
  <c r="S6829" i="6" a="1"/>
  <c r="S6829" i="6" s="1"/>
  <c r="T6829" i="6" s="1"/>
  <c r="V6829" i="6" s="1"/>
  <c r="U6829" i="6" s="1"/>
  <c r="S2756" i="6" a="1"/>
  <c r="S2756" i="6" s="1"/>
  <c r="T2756" i="6" s="1"/>
  <c r="V2756" i="6" s="1"/>
  <c r="U2756" i="6" s="1"/>
  <c r="S3899" i="6" a="1"/>
  <c r="S3899" i="6" s="1"/>
  <c r="T3899" i="6" s="1"/>
  <c r="V3899" i="6" s="1"/>
  <c r="U3899" i="6" s="1"/>
  <c r="S5481" i="6" a="1"/>
  <c r="S5481" i="6" s="1"/>
  <c r="T5481" i="6" s="1"/>
  <c r="V5481" i="6" s="1"/>
  <c r="U5481" i="6" s="1"/>
  <c r="S5482" i="6" a="1"/>
  <c r="S5482" i="6" s="1"/>
  <c r="T5482" i="6" s="1"/>
  <c r="V5482" i="6" s="1"/>
  <c r="U5482" i="6" s="1"/>
  <c r="S6749" i="6" a="1"/>
  <c r="S6749" i="6" s="1"/>
  <c r="T6749" i="6" s="1"/>
  <c r="V6749" i="6" s="1"/>
  <c r="U6749" i="6" s="1"/>
  <c r="S6332" i="6" a="1"/>
  <c r="S6332" i="6" s="1"/>
  <c r="T6332" i="6" s="1"/>
  <c r="V6332" i="6" s="1"/>
  <c r="U6332" i="6" s="1"/>
  <c r="S4131" i="6" a="1"/>
  <c r="S4131" i="6" s="1"/>
  <c r="T4131" i="6" s="1"/>
  <c r="V4131" i="6" s="1"/>
  <c r="U4131" i="6" s="1"/>
  <c r="S4046" i="6" a="1"/>
  <c r="S4046" i="6" s="1"/>
  <c r="T4046" i="6" s="1"/>
  <c r="V4046" i="6" s="1"/>
  <c r="U4046" i="6" s="1"/>
  <c r="S6334" i="6" a="1"/>
  <c r="S6334" i="6" s="1"/>
  <c r="T6334" i="6" s="1"/>
  <c r="V6334" i="6" s="1"/>
  <c r="U6334" i="6" s="1"/>
  <c r="S4474" i="6" a="1"/>
  <c r="S4474" i="6" s="1"/>
  <c r="T4474" i="6" s="1"/>
  <c r="V4474" i="6" s="1"/>
  <c r="U4474" i="6" s="1"/>
  <c r="S429" i="6" a="1"/>
  <c r="S429" i="6" s="1"/>
  <c r="T429" i="6" s="1"/>
  <c r="V429" i="6" s="1"/>
  <c r="U429" i="6" s="1"/>
  <c r="S4247" i="6" a="1"/>
  <c r="S4247" i="6" s="1"/>
  <c r="T4247" i="6" s="1"/>
  <c r="V4247" i="6" s="1"/>
  <c r="U4247" i="6" s="1"/>
  <c r="S1903" i="6" a="1"/>
  <c r="S1903" i="6" s="1"/>
  <c r="T1903" i="6" s="1"/>
  <c r="V1903" i="6" s="1"/>
  <c r="U1903" i="6" s="1"/>
  <c r="S2099" i="6" a="1"/>
  <c r="S2099" i="6" s="1"/>
  <c r="T2099" i="6" s="1"/>
  <c r="V2099" i="6" s="1"/>
  <c r="U2099" i="6" s="1"/>
  <c r="S389" i="6" a="1"/>
  <c r="S389" i="6" s="1"/>
  <c r="T389" i="6" s="1"/>
  <c r="V389" i="6" s="1"/>
  <c r="U389" i="6" s="1"/>
  <c r="S394" i="6" a="1"/>
  <c r="S394" i="6" s="1"/>
  <c r="T394" i="6" s="1"/>
  <c r="V394" i="6" s="1"/>
  <c r="U394" i="6" s="1"/>
  <c r="S4328" i="6" a="1"/>
  <c r="S4328" i="6" s="1"/>
  <c r="T4328" i="6" s="1"/>
  <c r="V4328" i="6" s="1"/>
  <c r="U4328" i="6" s="1"/>
  <c r="S1855" i="6" a="1"/>
  <c r="S1855" i="6" s="1"/>
  <c r="T1855" i="6" s="1"/>
  <c r="S4480" i="6" a="1"/>
  <c r="S4480" i="6" s="1"/>
  <c r="T4480" i="6" s="1"/>
  <c r="V4480" i="6" s="1"/>
  <c r="U4480" i="6" s="1"/>
  <c r="S2059" i="6" a="1"/>
  <c r="S2059" i="6" s="1"/>
  <c r="T2059" i="6" s="1"/>
  <c r="V2059" i="6" s="1"/>
  <c r="U2059" i="6" s="1"/>
  <c r="S1512" i="6" a="1"/>
  <c r="S1512" i="6" s="1"/>
  <c r="T1512" i="6" s="1"/>
  <c r="V1512" i="6" s="1"/>
  <c r="U1512" i="6" s="1"/>
  <c r="S396" i="6" a="1"/>
  <c r="S396" i="6" s="1"/>
  <c r="T396" i="6" s="1"/>
  <c r="V396" i="6" s="1"/>
  <c r="U396" i="6" s="1"/>
  <c r="S1793" i="6" a="1"/>
  <c r="S1793" i="6" s="1"/>
  <c r="T1793" i="6" s="1"/>
  <c r="V1793" i="6" s="1"/>
  <c r="U1793" i="6" s="1"/>
  <c r="S212" i="6" a="1"/>
  <c r="S212" i="6" s="1"/>
  <c r="T212" i="6" s="1"/>
  <c r="V212" i="6" s="1"/>
  <c r="U212" i="6" s="1"/>
  <c r="S3965" i="6" a="1"/>
  <c r="S3965" i="6" s="1"/>
  <c r="T3965" i="6" s="1"/>
  <c r="V3965" i="6" s="1"/>
  <c r="U3965" i="6" s="1"/>
  <c r="S3673" i="6" a="1"/>
  <c r="S3673" i="6" s="1"/>
  <c r="T3673" i="6" s="1"/>
  <c r="V3673" i="6" s="1"/>
  <c r="U3673" i="6" s="1"/>
  <c r="Q5296" i="6" a="1"/>
  <c r="Q5296" i="6" s="1"/>
  <c r="R5296" i="6" s="1"/>
  <c r="W5296" i="6" s="1"/>
  <c r="S594" i="6" a="1"/>
  <c r="S594" i="6" s="1"/>
  <c r="T594" i="6" s="1"/>
  <c r="V594" i="6" s="1"/>
  <c r="U594" i="6" s="1"/>
  <c r="S5955" i="6" a="1"/>
  <c r="S5955" i="6" s="1"/>
  <c r="T5955" i="6" s="1"/>
  <c r="V5955" i="6" s="1"/>
  <c r="U5955" i="6" s="1"/>
  <c r="S4058" i="6" a="1"/>
  <c r="S4058" i="6" s="1"/>
  <c r="T4058" i="6" s="1"/>
  <c r="V4058" i="6" s="1"/>
  <c r="U4058" i="6" s="1"/>
  <c r="S5622" i="6" a="1"/>
  <c r="S5622" i="6" s="1"/>
  <c r="T5622" i="6" s="1"/>
  <c r="V5622" i="6" s="1"/>
  <c r="U5622" i="6" s="1"/>
  <c r="S5956" i="6" a="1"/>
  <c r="S5956" i="6" s="1"/>
  <c r="T5956" i="6" s="1"/>
  <c r="V5956" i="6" s="1"/>
  <c r="U5956" i="6" s="1"/>
  <c r="S3756" i="6" a="1"/>
  <c r="S3756" i="6" s="1"/>
  <c r="T3756" i="6" s="1"/>
  <c r="V3756" i="6" s="1"/>
  <c r="U3756" i="6" s="1"/>
  <c r="S4059" i="6" a="1"/>
  <c r="S4059" i="6" s="1"/>
  <c r="T4059" i="6" s="1"/>
  <c r="V4059" i="6" s="1"/>
  <c r="U4059" i="6" s="1"/>
  <c r="S3967" i="6" a="1"/>
  <c r="S3967" i="6" s="1"/>
  <c r="T3967" i="6" s="1"/>
  <c r="V3967" i="6" s="1"/>
  <c r="U3967" i="6" s="1"/>
  <c r="S3397" i="6" a="1"/>
  <c r="S3397" i="6" s="1"/>
  <c r="T3397" i="6" s="1"/>
  <c r="V3397" i="6" s="1"/>
  <c r="U3397" i="6" s="1"/>
  <c r="S3663" i="6" a="1"/>
  <c r="S3663" i="6" s="1"/>
  <c r="T3663" i="6" s="1"/>
  <c r="V3663" i="6" s="1"/>
  <c r="U3663" i="6" s="1"/>
  <c r="S838" i="6" a="1"/>
  <c r="S838" i="6" s="1"/>
  <c r="T838" i="6" s="1"/>
  <c r="V838" i="6" s="1"/>
  <c r="U838" i="6" s="1"/>
  <c r="Q1994" i="6" a="1"/>
  <c r="Q1994" i="6" s="1"/>
  <c r="S1792" i="6" a="1"/>
  <c r="S1792" i="6" s="1"/>
  <c r="T1792" i="6" s="1"/>
  <c r="V1792" i="6" s="1"/>
  <c r="U1792" i="6" s="1"/>
  <c r="S1486" i="6" a="1"/>
  <c r="S1486" i="6" s="1"/>
  <c r="T1486" i="6" s="1"/>
  <c r="V1486" i="6" s="1"/>
  <c r="U1486" i="6" s="1"/>
  <c r="S3396" i="6" a="1"/>
  <c r="S3396" i="6" s="1"/>
  <c r="T3396" i="6" s="1"/>
  <c r="V3396" i="6" s="1"/>
  <c r="U3396" i="6" s="1"/>
  <c r="S5684" i="6" a="1"/>
  <c r="S5684" i="6" s="1"/>
  <c r="T5684" i="6" s="1"/>
  <c r="V5684" i="6" s="1"/>
  <c r="U5684" i="6" s="1"/>
  <c r="S3487" i="6" a="1"/>
  <c r="S3487" i="6" s="1"/>
  <c r="T3487" i="6" s="1"/>
  <c r="V3487" i="6" s="1"/>
  <c r="U3487" i="6" s="1"/>
  <c r="S5369" i="6" a="1"/>
  <c r="S5369" i="6" s="1"/>
  <c r="T5369" i="6" s="1"/>
  <c r="V5369" i="6" s="1"/>
  <c r="U5369" i="6" s="1"/>
  <c r="S5570" i="6" a="1"/>
  <c r="S5570" i="6" s="1"/>
  <c r="T5570" i="6" s="1"/>
  <c r="V5570" i="6" s="1"/>
  <c r="U5570" i="6" s="1"/>
  <c r="S1001" i="6" a="1"/>
  <c r="S1001" i="6" s="1"/>
  <c r="T1001" i="6" s="1"/>
  <c r="V1001" i="6" s="1"/>
  <c r="U1001" i="6" s="1"/>
  <c r="S2443" i="6" a="1"/>
  <c r="S2443" i="6" s="1"/>
  <c r="T2443" i="6" s="1"/>
  <c r="V2443" i="6" s="1"/>
  <c r="U2443" i="6" s="1"/>
  <c r="S3094" i="6" a="1"/>
  <c r="S3094" i="6" s="1"/>
  <c r="T3094" i="6" s="1"/>
  <c r="S5822" i="6" a="1"/>
  <c r="S5822" i="6" s="1"/>
  <c r="T5822" i="6" s="1"/>
  <c r="V5822" i="6" s="1"/>
  <c r="U5822" i="6" s="1"/>
  <c r="S5263" i="6" a="1"/>
  <c r="S5263" i="6" s="1"/>
  <c r="T5263" i="6" s="1"/>
  <c r="V5263" i="6" s="1"/>
  <c r="U5263" i="6" s="1"/>
  <c r="S5077" i="6" a="1"/>
  <c r="S5077" i="6" s="1"/>
  <c r="T5077" i="6" s="1"/>
  <c r="V5077" i="6" s="1"/>
  <c r="U5077" i="6" s="1"/>
  <c r="S1075" i="6" a="1"/>
  <c r="S1075" i="6" s="1"/>
  <c r="T1075" i="6" s="1"/>
  <c r="V1075" i="6" s="1"/>
  <c r="U1075" i="6" s="1"/>
  <c r="S5436" i="6" a="1"/>
  <c r="S5436" i="6" s="1"/>
  <c r="T5436" i="6" s="1"/>
  <c r="V5436" i="6" s="1"/>
  <c r="U5436" i="6" s="1"/>
  <c r="S3538" i="6" a="1"/>
  <c r="S3538" i="6" s="1"/>
  <c r="T3538" i="6" s="1"/>
  <c r="V3538" i="6" s="1"/>
  <c r="U3538" i="6" s="1"/>
  <c r="S5824" i="6" a="1"/>
  <c r="S5824" i="6" s="1"/>
  <c r="T5824" i="6" s="1"/>
  <c r="V5824" i="6" s="1"/>
  <c r="U5824" i="6" s="1"/>
  <c r="S3007" i="6" a="1"/>
  <c r="S3007" i="6" s="1"/>
  <c r="T3007" i="6" s="1"/>
  <c r="V3007" i="6" s="1"/>
  <c r="U3007" i="6" s="1"/>
  <c r="S3325" i="6" a="1"/>
  <c r="S3325" i="6" s="1"/>
  <c r="T3325" i="6" s="1"/>
  <c r="V3325" i="6" s="1"/>
  <c r="U3325" i="6" s="1"/>
  <c r="S4331" i="6" a="1"/>
  <c r="S4331" i="6" s="1"/>
  <c r="T4331" i="6" s="1"/>
  <c r="V4331" i="6" s="1"/>
  <c r="U4331" i="6" s="1"/>
  <c r="S4048" i="6" a="1"/>
  <c r="S4048" i="6" s="1"/>
  <c r="T4048" i="6" s="1"/>
  <c r="V4048" i="6" s="1"/>
  <c r="U4048" i="6" s="1"/>
  <c r="S4334" i="6" a="1"/>
  <c r="S4334" i="6" s="1"/>
  <c r="T4334" i="6" s="1"/>
  <c r="V4334" i="6" s="1"/>
  <c r="U4334" i="6" s="1"/>
  <c r="S2062" i="6" a="1"/>
  <c r="S2062" i="6" s="1"/>
  <c r="T2062" i="6" s="1"/>
  <c r="V2062" i="6" s="1"/>
  <c r="U2062" i="6" s="1"/>
  <c r="S4333" i="6" a="1"/>
  <c r="S4333" i="6" s="1"/>
  <c r="T4333" i="6" s="1"/>
  <c r="V4333" i="6" s="1"/>
  <c r="U4333" i="6" s="1"/>
  <c r="S6350" i="6" a="1"/>
  <c r="S6350" i="6" s="1"/>
  <c r="T6350" i="6" s="1"/>
  <c r="V6350" i="6" s="1"/>
  <c r="U6350" i="6" s="1"/>
  <c r="S1658" i="6" a="1"/>
  <c r="S1658" i="6" s="1"/>
  <c r="T1658" i="6" s="1"/>
  <c r="V1658" i="6" s="1"/>
  <c r="U1658" i="6" s="1"/>
  <c r="S4486" i="6" a="1"/>
  <c r="S4486" i="6" s="1"/>
  <c r="T4486" i="6" s="1"/>
  <c r="V4486" i="6" s="1"/>
  <c r="U4486" i="6" s="1"/>
  <c r="S6348" i="6" a="1"/>
  <c r="S6348" i="6" s="1"/>
  <c r="T6348" i="6" s="1"/>
  <c r="V6348" i="6" s="1"/>
  <c r="U6348" i="6" s="1"/>
  <c r="S6340" i="6" a="1"/>
  <c r="S6340" i="6" s="1"/>
  <c r="T6340" i="6" s="1"/>
  <c r="V6340" i="6" s="1"/>
  <c r="U6340" i="6" s="1"/>
  <c r="S6128" i="6" a="1"/>
  <c r="S6128" i="6" s="1"/>
  <c r="T6128" i="6" s="1"/>
  <c r="V6128" i="6" s="1"/>
  <c r="U6128" i="6" s="1"/>
  <c r="S6188" i="6" a="1"/>
  <c r="S6188" i="6" s="1"/>
  <c r="T6188" i="6" s="1"/>
  <c r="V6188" i="6" s="1"/>
  <c r="U6188" i="6" s="1"/>
  <c r="S6185" i="6" a="1"/>
  <c r="S6185" i="6" s="1"/>
  <c r="T6185" i="6" s="1"/>
  <c r="V6185" i="6" s="1"/>
  <c r="U6185" i="6" s="1"/>
  <c r="S7007" i="6" a="1"/>
  <c r="S7007" i="6" s="1"/>
  <c r="T7007" i="6" s="1"/>
  <c r="V7007" i="6" s="1"/>
  <c r="U7007" i="6" s="1"/>
  <c r="S1905" i="6" a="1"/>
  <c r="S1905" i="6" s="1"/>
  <c r="T1905" i="6" s="1"/>
  <c r="S1513" i="6" a="1"/>
  <c r="S1513" i="6" s="1"/>
  <c r="T1513" i="6" s="1"/>
  <c r="W1513" i="6" s="1"/>
  <c r="S6346" i="6" a="1"/>
  <c r="S6346" i="6" s="1"/>
  <c r="T6346" i="6" s="1"/>
  <c r="V6346" i="6" s="1"/>
  <c r="U6346" i="6" s="1"/>
  <c r="S6343" i="6" a="1"/>
  <c r="S6343" i="6" s="1"/>
  <c r="T6343" i="6" s="1"/>
  <c r="V6343" i="6" s="1"/>
  <c r="U6343" i="6" s="1"/>
  <c r="S6319" i="6" a="1"/>
  <c r="S6319" i="6" s="1"/>
  <c r="T6319" i="6" s="1"/>
  <c r="V6319" i="6" s="1"/>
  <c r="U6319" i="6" s="1"/>
  <c r="S1036" i="6" a="1"/>
  <c r="S1036" i="6" s="1"/>
  <c r="T1036" i="6" s="1"/>
  <c r="S4216" i="6" a="1"/>
  <c r="S4216" i="6" s="1"/>
  <c r="T4216" i="6" s="1"/>
  <c r="V4216" i="6" s="1"/>
  <c r="U4216" i="6" s="1"/>
  <c r="S118" i="6" a="1"/>
  <c r="S118" i="6" s="1"/>
  <c r="T118" i="6" s="1"/>
  <c r="V118" i="6" s="1"/>
  <c r="U118" i="6" s="1"/>
  <c r="S2058" i="6" a="1"/>
  <c r="S2058" i="6" s="1"/>
  <c r="T2058" i="6" s="1"/>
  <c r="V2058" i="6" s="1"/>
  <c r="U2058" i="6" s="1"/>
  <c r="S7022" i="6" a="1"/>
  <c r="S7022" i="6" s="1"/>
  <c r="T7022" i="6" s="1"/>
  <c r="V7022" i="6" s="1"/>
  <c r="U7022" i="6" s="1"/>
  <c r="S5892" i="6" a="1"/>
  <c r="S5892" i="6" s="1"/>
  <c r="T5892" i="6" s="1"/>
  <c r="V5892" i="6" s="1"/>
  <c r="U5892" i="6" s="1"/>
  <c r="S5020" i="6" a="1"/>
  <c r="S5020" i="6" s="1"/>
  <c r="T5020" i="6" s="1"/>
  <c r="V5020" i="6" s="1"/>
  <c r="U5020" i="6" s="1"/>
  <c r="S105" i="6" a="1"/>
  <c r="S105" i="6" s="1"/>
  <c r="T105" i="6" s="1"/>
  <c r="V105" i="6" s="1"/>
  <c r="U105" i="6" s="1"/>
  <c r="S1213" i="6" a="1"/>
  <c r="S1213" i="6" s="1"/>
  <c r="T1213" i="6" s="1"/>
  <c r="V1213" i="6" s="1"/>
  <c r="U1213" i="6" s="1"/>
  <c r="S1117" i="6" a="1"/>
  <c r="S1117" i="6" s="1"/>
  <c r="T1117" i="6" s="1"/>
  <c r="V1117" i="6" s="1"/>
  <c r="U1117" i="6" s="1"/>
  <c r="S6235" i="6" a="1"/>
  <c r="S6235" i="6" s="1"/>
  <c r="T6235" i="6" s="1"/>
  <c r="V6235" i="6" s="1"/>
  <c r="U6235" i="6" s="1"/>
  <c r="S3339" i="6" a="1"/>
  <c r="S3339" i="6" s="1"/>
  <c r="T3339" i="6" s="1"/>
  <c r="V3339" i="6" s="1"/>
  <c r="U3339" i="6" s="1"/>
  <c r="S1757" i="6" a="1"/>
  <c r="S1757" i="6" s="1"/>
  <c r="T1757" i="6" s="1"/>
  <c r="V1757" i="6" s="1"/>
  <c r="U1757" i="6" s="1"/>
  <c r="S6431" i="6" a="1"/>
  <c r="S6431" i="6" s="1"/>
  <c r="T6431" i="6" s="1"/>
  <c r="V6431" i="6" s="1"/>
  <c r="U6431" i="6" s="1"/>
  <c r="S5569" i="6" a="1"/>
  <c r="S5569" i="6" s="1"/>
  <c r="T5569" i="6" s="1"/>
  <c r="V5569" i="6" s="1"/>
  <c r="U5569" i="6" s="1"/>
  <c r="S1973" i="6" a="1"/>
  <c r="S1973" i="6" s="1"/>
  <c r="T1973" i="6" s="1"/>
  <c r="V1973" i="6" s="1"/>
  <c r="U1973" i="6" s="1"/>
  <c r="S6971" i="6" a="1"/>
  <c r="S6971" i="6" s="1"/>
  <c r="T6971" i="6" s="1"/>
  <c r="V6971" i="6" s="1"/>
  <c r="U6971" i="6" s="1"/>
  <c r="S1653" i="6" a="1"/>
  <c r="S1653" i="6" s="1"/>
  <c r="T1653" i="6" s="1"/>
  <c r="V1653" i="6" s="1"/>
  <c r="U1653" i="6" s="1"/>
  <c r="S4264" i="6" a="1"/>
  <c r="S4264" i="6" s="1"/>
  <c r="T4264" i="6" s="1"/>
  <c r="V4264" i="6" s="1"/>
  <c r="U4264" i="6" s="1"/>
  <c r="S5974" i="6" a="1"/>
  <c r="S5974" i="6" s="1"/>
  <c r="T5974" i="6" s="1"/>
  <c r="V5974" i="6" s="1"/>
  <c r="U5974" i="6" s="1"/>
  <c r="S3242" i="6" a="1"/>
  <c r="S3242" i="6" s="1"/>
  <c r="T3242" i="6" s="1"/>
  <c r="V3242" i="6" s="1"/>
  <c r="U3242" i="6" s="1"/>
  <c r="S6351" i="6" a="1"/>
  <c r="S6351" i="6" s="1"/>
  <c r="T6351" i="6" s="1"/>
  <c r="V6351" i="6" s="1"/>
  <c r="U6351" i="6" s="1"/>
  <c r="S2068" i="6" a="1"/>
  <c r="S2068" i="6" s="1"/>
  <c r="T2068" i="6" s="1"/>
  <c r="V2068" i="6" s="1"/>
  <c r="U2068" i="6" s="1"/>
  <c r="S4106" i="6" a="1"/>
  <c r="S4106" i="6" s="1"/>
  <c r="T4106" i="6" s="1"/>
  <c r="V4106" i="6" s="1"/>
  <c r="U4106" i="6" s="1"/>
  <c r="S1190" i="6" a="1"/>
  <c r="S1190" i="6" s="1"/>
  <c r="T1190" i="6" s="1"/>
  <c r="V1190" i="6" s="1"/>
  <c r="U1190" i="6" s="1"/>
  <c r="S1519" i="6" a="1"/>
  <c r="S1519" i="6" s="1"/>
  <c r="T1519" i="6" s="1"/>
  <c r="V1519" i="6" s="1"/>
  <c r="U1519" i="6" s="1"/>
  <c r="S3594" i="6" a="1"/>
  <c r="S3594" i="6" s="1"/>
  <c r="T3594" i="6" s="1"/>
  <c r="V3594" i="6" s="1"/>
  <c r="U3594" i="6" s="1"/>
  <c r="S5603" i="6" a="1"/>
  <c r="S5603" i="6" s="1"/>
  <c r="T5603" i="6" s="1"/>
  <c r="V5603" i="6" s="1"/>
  <c r="U5603" i="6" s="1"/>
  <c r="S4098" i="6" a="1"/>
  <c r="S4098" i="6" s="1"/>
  <c r="T4098" i="6" s="1"/>
  <c r="V4098" i="6" s="1"/>
  <c r="U4098" i="6" s="1"/>
  <c r="S6345" i="6" a="1"/>
  <c r="S6345" i="6" s="1"/>
  <c r="T6345" i="6" s="1"/>
  <c r="V6345" i="6" s="1"/>
  <c r="U6345" i="6" s="1"/>
  <c r="S210" i="6" a="1"/>
  <c r="S210" i="6" s="1"/>
  <c r="T210" i="6" s="1"/>
  <c r="V210" i="6" s="1"/>
  <c r="U210" i="6" s="1"/>
  <c r="S6938" i="6" a="1"/>
  <c r="S6938" i="6" s="1"/>
  <c r="T6938" i="6" s="1"/>
  <c r="V6938" i="6" s="1"/>
  <c r="U6938" i="6" s="1"/>
  <c r="S2578" i="6" a="1"/>
  <c r="S2578" i="6" s="1"/>
  <c r="T2578" i="6" s="1"/>
  <c r="V2578" i="6" s="1"/>
  <c r="U2578" i="6" s="1"/>
  <c r="S6765" i="6" a="1"/>
  <c r="S6765" i="6" s="1"/>
  <c r="T6765" i="6" s="1"/>
  <c r="V6765" i="6" s="1"/>
  <c r="U6765" i="6" s="1"/>
  <c r="S2244" i="6" a="1"/>
  <c r="S2244" i="6" s="1"/>
  <c r="T2244" i="6" s="1"/>
  <c r="V2244" i="6" s="1"/>
  <c r="U2244" i="6" s="1"/>
  <c r="S757" i="6" a="1"/>
  <c r="S757" i="6" s="1"/>
  <c r="T757" i="6" s="1"/>
  <c r="S6008" i="6" a="1"/>
  <c r="S6008" i="6" s="1"/>
  <c r="T6008" i="6" s="1"/>
  <c r="V6008" i="6" s="1"/>
  <c r="U6008" i="6" s="1"/>
  <c r="S5358" i="6" a="1"/>
  <c r="S5358" i="6" s="1"/>
  <c r="T5358" i="6" s="1"/>
  <c r="V5358" i="6" s="1"/>
  <c r="U5358" i="6" s="1"/>
  <c r="S6803" i="6" a="1"/>
  <c r="S6803" i="6" s="1"/>
  <c r="T6803" i="6" s="1"/>
  <c r="V6803" i="6" s="1"/>
  <c r="U6803" i="6" s="1"/>
  <c r="S5688" i="6" a="1"/>
  <c r="S5688" i="6" s="1"/>
  <c r="T5688" i="6" s="1"/>
  <c r="V5688" i="6" s="1"/>
  <c r="U5688" i="6" s="1"/>
  <c r="S142" i="6" a="1"/>
  <c r="S142" i="6" s="1"/>
  <c r="T142" i="6" s="1"/>
  <c r="V142" i="6" s="1"/>
  <c r="U142" i="6" s="1"/>
  <c r="S3324" i="6" a="1"/>
  <c r="S3324" i="6" s="1"/>
  <c r="T3324" i="6" s="1"/>
  <c r="S5893" i="6" a="1"/>
  <c r="S5893" i="6" s="1"/>
  <c r="T5893" i="6" s="1"/>
  <c r="V5893" i="6" s="1"/>
  <c r="U5893" i="6" s="1"/>
  <c r="S1912" i="6" a="1"/>
  <c r="S1912" i="6" s="1"/>
  <c r="T1912" i="6" s="1"/>
  <c r="V1912" i="6" s="1"/>
  <c r="U1912" i="6" s="1"/>
  <c r="S1489" i="6" a="1"/>
  <c r="S1489" i="6" s="1"/>
  <c r="T1489" i="6" s="1"/>
  <c r="V1489" i="6" s="1"/>
  <c r="U1489" i="6" s="1"/>
  <c r="S1798" i="6" a="1"/>
  <c r="S1798" i="6" s="1"/>
  <c r="T1798" i="6" s="1"/>
  <c r="V1798" i="6" s="1"/>
  <c r="U1798" i="6" s="1"/>
  <c r="S3976" i="6" a="1"/>
  <c r="S3976" i="6" s="1"/>
  <c r="T3976" i="6" s="1"/>
  <c r="V3976" i="6" s="1"/>
  <c r="U3976" i="6" s="1"/>
  <c r="S3681" i="6" a="1"/>
  <c r="S3681" i="6" s="1"/>
  <c r="T3681" i="6" s="1"/>
  <c r="V3681" i="6" s="1"/>
  <c r="U3681" i="6" s="1"/>
  <c r="S3974" i="6" a="1"/>
  <c r="S3974" i="6" s="1"/>
  <c r="T3974" i="6" s="1"/>
  <c r="V3974" i="6" s="1"/>
  <c r="U3974" i="6" s="1"/>
  <c r="S1444" i="6" a="1"/>
  <c r="S1444" i="6" s="1"/>
  <c r="T1444" i="6" s="1"/>
  <c r="S1080" i="6" a="1"/>
  <c r="S1080" i="6" s="1"/>
  <c r="T1080" i="6" s="1"/>
  <c r="V1080" i="6" s="1"/>
  <c r="U1080" i="6" s="1"/>
  <c r="S6770" i="6" a="1"/>
  <c r="S6770" i="6" s="1"/>
  <c r="T6770" i="6" s="1"/>
  <c r="S5557" i="6" a="1"/>
  <c r="S5557" i="6" s="1"/>
  <c r="T5557" i="6" s="1"/>
  <c r="V5557" i="6" s="1"/>
  <c r="U5557" i="6" s="1"/>
  <c r="S5266" i="6" a="1"/>
  <c r="S5266" i="6" s="1"/>
  <c r="T5266" i="6" s="1"/>
  <c r="V5266" i="6" s="1"/>
  <c r="U5266" i="6" s="1"/>
  <c r="S3147" i="6" a="1"/>
  <c r="S3147" i="6" s="1"/>
  <c r="T3147" i="6" s="1"/>
  <c r="V3147" i="6" s="1"/>
  <c r="U3147" i="6" s="1"/>
  <c r="S6892" i="6" a="1"/>
  <c r="S6892" i="6" s="1"/>
  <c r="T6892" i="6" s="1"/>
  <c r="V6892" i="6" s="1"/>
  <c r="U6892" i="6" s="1"/>
  <c r="S3991" i="6" a="1"/>
  <c r="S3991" i="6" s="1"/>
  <c r="T3991" i="6" s="1"/>
  <c r="V3991" i="6" s="1"/>
  <c r="U3991" i="6" s="1"/>
  <c r="S339" i="6" a="1"/>
  <c r="S339" i="6" s="1"/>
  <c r="T339" i="6" s="1"/>
  <c r="V339" i="6" s="1"/>
  <c r="U339" i="6" s="1"/>
  <c r="Q414" i="6" a="1"/>
  <c r="Q414" i="6" s="1"/>
  <c r="S3441" i="6" a="1"/>
  <c r="S3441" i="6" s="1"/>
  <c r="T3441" i="6" s="1"/>
  <c r="V3441" i="6" s="1"/>
  <c r="U3441" i="6" s="1"/>
  <c r="S1718" i="6" a="1"/>
  <c r="S1718" i="6" s="1"/>
  <c r="T1718" i="6" s="1"/>
  <c r="V1718" i="6" s="1"/>
  <c r="U1718" i="6" s="1"/>
  <c r="S3445" i="6" a="1"/>
  <c r="S3445" i="6" s="1"/>
  <c r="T3445" i="6" s="1"/>
  <c r="V3445" i="6" s="1"/>
  <c r="U3445" i="6" s="1"/>
  <c r="S1584" i="6" a="1"/>
  <c r="S1584" i="6" s="1"/>
  <c r="T1584" i="6" s="1"/>
  <c r="W1584" i="6" s="1"/>
  <c r="S7000" i="6" a="1"/>
  <c r="S7000" i="6" s="1"/>
  <c r="T7000" i="6" s="1"/>
  <c r="V7000" i="6" s="1"/>
  <c r="U7000" i="6" s="1"/>
  <c r="S4320" i="6" a="1"/>
  <c r="S4320" i="6" s="1"/>
  <c r="T4320" i="6" s="1"/>
  <c r="W4320" i="6" s="1"/>
  <c r="S6179" i="6" a="1"/>
  <c r="S6179" i="6" s="1"/>
  <c r="T6179" i="6" s="1"/>
  <c r="V6179" i="6" s="1"/>
  <c r="U6179" i="6" s="1"/>
  <c r="S1622" i="6" a="1"/>
  <c r="S1622" i="6" s="1"/>
  <c r="T1622" i="6" s="1"/>
  <c r="V1622" i="6" s="1"/>
  <c r="U1622" i="6" s="1"/>
  <c r="S1887" i="6" a="1"/>
  <c r="S1887" i="6" s="1"/>
  <c r="T1887" i="6" s="1"/>
  <c r="V1887" i="6" s="1"/>
  <c r="U1887" i="6" s="1"/>
  <c r="S4453" i="6" a="1"/>
  <c r="S4453" i="6" s="1"/>
  <c r="T4453" i="6" s="1"/>
  <c r="V4453" i="6" s="1"/>
  <c r="U4453" i="6" s="1"/>
  <c r="S2055" i="6" a="1"/>
  <c r="S2055" i="6" s="1"/>
  <c r="T2055" i="6" s="1"/>
  <c r="V2055" i="6" s="1"/>
  <c r="U2055" i="6" s="1"/>
  <c r="S6313" i="6" a="1"/>
  <c r="S6313" i="6" s="1"/>
  <c r="T6313" i="6" s="1"/>
  <c r="V6313" i="6" s="1"/>
  <c r="U6313" i="6" s="1"/>
  <c r="S4450" i="6" a="1"/>
  <c r="S4450" i="6" s="1"/>
  <c r="T4450" i="6" s="1"/>
  <c r="V4450" i="6" s="1"/>
  <c r="U4450" i="6" s="1"/>
  <c r="S4206" i="6" a="1"/>
  <c r="S4206" i="6" s="1"/>
  <c r="T4206" i="6" s="1"/>
  <c r="V4206" i="6" s="1"/>
  <c r="U4206" i="6" s="1"/>
  <c r="S441" i="6" a="1"/>
  <c r="S441" i="6" s="1"/>
  <c r="T441" i="6" s="1"/>
  <c r="V441" i="6" s="1"/>
  <c r="U441" i="6" s="1"/>
  <c r="S1409" i="6" a="1"/>
  <c r="S1409" i="6" s="1"/>
  <c r="T1409" i="6" s="1"/>
  <c r="V1409" i="6" s="1"/>
  <c r="U1409" i="6" s="1"/>
  <c r="S3917" i="6" a="1"/>
  <c r="S3917" i="6" s="1"/>
  <c r="T3917" i="6" s="1"/>
  <c r="V3917" i="6" s="1"/>
  <c r="U3917" i="6" s="1"/>
  <c r="S472" i="6" a="1"/>
  <c r="S472" i="6" s="1"/>
  <c r="T472" i="6" s="1"/>
  <c r="V472" i="6" s="1"/>
  <c r="U472" i="6" s="1"/>
  <c r="S1881" i="6" a="1"/>
  <c r="S1881" i="6" s="1"/>
  <c r="T1881" i="6" s="1"/>
  <c r="V1881" i="6" s="1"/>
  <c r="U1881" i="6" s="1"/>
  <c r="S1882" i="6" a="1"/>
  <c r="S1882" i="6" s="1"/>
  <c r="T1882" i="6" s="1"/>
  <c r="V1882" i="6" s="1"/>
  <c r="U1882" i="6" s="1"/>
  <c r="S1885" i="6" a="1"/>
  <c r="S1885" i="6" s="1"/>
  <c r="T1885" i="6" s="1"/>
  <c r="V1885" i="6" s="1"/>
  <c r="U1885" i="6" s="1"/>
  <c r="S2952" i="6" a="1"/>
  <c r="S2952" i="6" s="1"/>
  <c r="T2952" i="6" s="1"/>
  <c r="V2952" i="6" s="1"/>
  <c r="U2952" i="6" s="1"/>
  <c r="S150" i="6" a="1"/>
  <c r="S150" i="6" s="1"/>
  <c r="T150" i="6" s="1"/>
  <c r="V150" i="6" s="1"/>
  <c r="U150" i="6" s="1"/>
  <c r="S5830" i="6" a="1"/>
  <c r="S5830" i="6" s="1"/>
  <c r="T5830" i="6" s="1"/>
  <c r="V5830" i="6" s="1"/>
  <c r="U5830" i="6" s="1"/>
  <c r="S348" i="6" a="1"/>
  <c r="S348" i="6" s="1"/>
  <c r="T348" i="6" s="1"/>
  <c r="V348" i="6" s="1"/>
  <c r="U348" i="6" s="1"/>
  <c r="S4262" i="6" a="1"/>
  <c r="S4262" i="6" s="1"/>
  <c r="T4262" i="6" s="1"/>
  <c r="S1926" i="6" a="1"/>
  <c r="S1926" i="6" s="1"/>
  <c r="T1926" i="6" s="1"/>
  <c r="S4258" i="6" a="1"/>
  <c r="S4258" i="6" s="1"/>
  <c r="T4258" i="6" s="1"/>
  <c r="V4258" i="6" s="1"/>
  <c r="U4258" i="6" s="1"/>
  <c r="S390" i="6" a="1"/>
  <c r="S390" i="6" s="1"/>
  <c r="T390" i="6" s="1"/>
  <c r="V390" i="6" s="1"/>
  <c r="U390" i="6" s="1"/>
  <c r="S4263" i="6" a="1"/>
  <c r="S4263" i="6" s="1"/>
  <c r="T4263" i="6" s="1"/>
  <c r="V4263" i="6" s="1"/>
  <c r="U4263" i="6" s="1"/>
  <c r="S4424" i="6" a="1"/>
  <c r="S4424" i="6" s="1"/>
  <c r="T4424" i="6" s="1"/>
  <c r="V4424" i="6" s="1"/>
  <c r="U4424" i="6" s="1"/>
  <c r="S1802" i="6" a="1"/>
  <c r="S1802" i="6" s="1"/>
  <c r="T1802" i="6" s="1"/>
  <c r="V1802" i="6" s="1"/>
  <c r="U1802" i="6" s="1"/>
  <c r="S329" i="6" a="1"/>
  <c r="S329" i="6" s="1"/>
  <c r="T329" i="6" s="1"/>
  <c r="V329" i="6" s="1"/>
  <c r="U329" i="6" s="1"/>
  <c r="S1988" i="6" a="1"/>
  <c r="S1988" i="6" s="1"/>
  <c r="T1988" i="6" s="1"/>
  <c r="V1988" i="6" s="1"/>
  <c r="U1988" i="6" s="1"/>
  <c r="S3804" i="6" a="1"/>
  <c r="S3804" i="6" s="1"/>
  <c r="T3804" i="6" s="1"/>
  <c r="V3804" i="6" s="1"/>
  <c r="U3804" i="6" s="1"/>
  <c r="S3981" i="6" a="1"/>
  <c r="S3981" i="6" s="1"/>
  <c r="T3981" i="6" s="1"/>
  <c r="V3981" i="6" s="1"/>
  <c r="U3981" i="6" s="1"/>
  <c r="S1487" i="6" a="1"/>
  <c r="S1487" i="6" s="1"/>
  <c r="T1487" i="6" s="1"/>
  <c r="V1487" i="6" s="1"/>
  <c r="U1487" i="6" s="1"/>
  <c r="S483" i="6" a="1"/>
  <c r="S483" i="6" s="1"/>
  <c r="T483" i="6" s="1"/>
  <c r="S5895" i="6" a="1"/>
  <c r="S5895" i="6" s="1"/>
  <c r="T5895" i="6" s="1"/>
  <c r="V5895" i="6" s="1"/>
  <c r="U5895" i="6" s="1"/>
  <c r="S875" i="6" a="1"/>
  <c r="S875" i="6" s="1"/>
  <c r="T875" i="6" s="1"/>
  <c r="V875" i="6" s="1"/>
  <c r="U875" i="6" s="1"/>
  <c r="S3982" i="6" a="1"/>
  <c r="S3982" i="6" s="1"/>
  <c r="T3982" i="6" s="1"/>
  <c r="V3982" i="6" s="1"/>
  <c r="U3982" i="6" s="1"/>
  <c r="S3979" i="6" a="1"/>
  <c r="S3979" i="6" s="1"/>
  <c r="T3979" i="6" s="1"/>
  <c r="V3979" i="6" s="1"/>
  <c r="U3979" i="6" s="1"/>
  <c r="S5894" i="6" a="1"/>
  <c r="S5894" i="6" s="1"/>
  <c r="T5894" i="6" s="1"/>
  <c r="V5894" i="6" s="1"/>
  <c r="U5894" i="6" s="1"/>
  <c r="S3043" i="6" a="1"/>
  <c r="S3043" i="6" s="1"/>
  <c r="T3043" i="6" s="1"/>
  <c r="V3043" i="6" s="1"/>
  <c r="U3043" i="6" s="1"/>
  <c r="Q3153" i="6" a="1"/>
  <c r="Q3153" i="6" s="1"/>
  <c r="S2725" i="6" a="1"/>
  <c r="S2725" i="6" s="1"/>
  <c r="T2725" i="6" s="1"/>
  <c r="V2725" i="6" s="1"/>
  <c r="U2725" i="6" s="1"/>
  <c r="S5577" i="6" a="1"/>
  <c r="S5577" i="6" s="1"/>
  <c r="T5577" i="6" s="1"/>
  <c r="V5577" i="6" s="1"/>
  <c r="U5577" i="6" s="1"/>
  <c r="S3025" i="6" a="1"/>
  <c r="S3025" i="6" s="1"/>
  <c r="T3025" i="6" s="1"/>
  <c r="V3025" i="6" s="1"/>
  <c r="U3025" i="6" s="1"/>
  <c r="S5084" i="6" a="1"/>
  <c r="S5084" i="6" s="1"/>
  <c r="T5084" i="6" s="1"/>
  <c r="V5084" i="6" s="1"/>
  <c r="U5084" i="6" s="1"/>
  <c r="S268" i="6" a="1"/>
  <c r="S268" i="6" s="1"/>
  <c r="T268" i="6" s="1"/>
  <c r="V268" i="6" s="1"/>
  <c r="U268" i="6" s="1"/>
  <c r="S1178" i="6" a="1"/>
  <c r="S1178" i="6" s="1"/>
  <c r="T1178" i="6" s="1"/>
  <c r="V1178" i="6" s="1"/>
  <c r="U1178" i="6" s="1"/>
  <c r="S1892" i="6" a="1"/>
  <c r="S1892" i="6" s="1"/>
  <c r="T1892" i="6" s="1"/>
  <c r="V1892" i="6" s="1"/>
  <c r="U1892" i="6" s="1"/>
  <c r="S3930" i="6" a="1"/>
  <c r="S3930" i="6" s="1"/>
  <c r="T3930" i="6" s="1"/>
  <c r="V3930" i="6" s="1"/>
  <c r="U3930" i="6" s="1"/>
  <c r="S482" i="6" a="1"/>
  <c r="S482" i="6" s="1"/>
  <c r="T482" i="6" s="1"/>
  <c r="V482" i="6" s="1"/>
  <c r="U482" i="6" s="1"/>
  <c r="S216" i="6" a="1"/>
  <c r="S216" i="6" s="1"/>
  <c r="T216" i="6" s="1"/>
  <c r="V216" i="6" s="1"/>
  <c r="U216" i="6" s="1"/>
  <c r="S1072" i="6" a="1"/>
  <c r="S1072" i="6" s="1"/>
  <c r="T1072" i="6" s="1"/>
  <c r="V1072" i="6" s="1"/>
  <c r="U1072" i="6" s="1"/>
  <c r="S1451" i="6" a="1"/>
  <c r="S1451" i="6" s="1"/>
  <c r="T1451" i="6" s="1"/>
  <c r="S3093" i="6" a="1"/>
  <c r="S3093" i="6" s="1"/>
  <c r="T3093" i="6" s="1"/>
  <c r="V3093" i="6" s="1"/>
  <c r="U3093" i="6" s="1"/>
  <c r="S6295" i="6" a="1"/>
  <c r="S6295" i="6" s="1"/>
  <c r="T6295" i="6" s="1"/>
  <c r="V6295" i="6" s="1"/>
  <c r="U6295" i="6" s="1"/>
  <c r="S4298" i="6" a="1"/>
  <c r="S4298" i="6" s="1"/>
  <c r="T4298" i="6" s="1"/>
  <c r="V4298" i="6" s="1"/>
  <c r="U4298" i="6" s="1"/>
  <c r="S3925" i="6" a="1"/>
  <c r="S3925" i="6" s="1"/>
  <c r="T3925" i="6" s="1"/>
  <c r="V3925" i="6" s="1"/>
  <c r="U3925" i="6" s="1"/>
  <c r="S4330" i="6" a="1"/>
  <c r="S4330" i="6" s="1"/>
  <c r="T4330" i="6" s="1"/>
  <c r="V4330" i="6" s="1"/>
  <c r="U4330" i="6" s="1"/>
  <c r="S4349" i="6" a="1"/>
  <c r="S4349" i="6" s="1"/>
  <c r="T4349" i="6" s="1"/>
  <c r="V4349" i="6" s="1"/>
  <c r="U4349" i="6" s="1"/>
  <c r="S4257" i="6" a="1"/>
  <c r="S4257" i="6" s="1"/>
  <c r="T4257" i="6" s="1"/>
  <c r="V4257" i="6" s="1"/>
  <c r="U4257" i="6" s="1"/>
  <c r="S1082" i="6" a="1"/>
  <c r="S1082" i="6" s="1"/>
  <c r="T1082" i="6" s="1"/>
  <c r="V1082" i="6" s="1"/>
  <c r="U1082" i="6" s="1"/>
  <c r="S391" i="6" a="1"/>
  <c r="S391" i="6" s="1"/>
  <c r="T391" i="6" s="1"/>
  <c r="V391" i="6" s="1"/>
  <c r="U391" i="6" s="1"/>
  <c r="S6237" i="6" a="1"/>
  <c r="S6237" i="6" s="1"/>
  <c r="T6237" i="6" s="1"/>
  <c r="V6237" i="6" s="1"/>
  <c r="U6237" i="6" s="1"/>
  <c r="S6679" i="6" a="1"/>
  <c r="S6679" i="6" s="1"/>
  <c r="T6679" i="6" s="1"/>
  <c r="V6679" i="6" s="1"/>
  <c r="U6679" i="6" s="1"/>
  <c r="S3121" i="6" a="1"/>
  <c r="S3121" i="6" s="1"/>
  <c r="T3121" i="6" s="1"/>
  <c r="V3121" i="6" s="1"/>
  <c r="U3121" i="6" s="1"/>
  <c r="S31" i="6" a="1"/>
  <c r="S31" i="6" s="1"/>
  <c r="T31" i="6" s="1"/>
  <c r="V31" i="6" s="1"/>
  <c r="U31" i="6" s="1"/>
  <c r="S3574" i="6" a="1"/>
  <c r="S3574" i="6" s="1"/>
  <c r="T3574" i="6" s="1"/>
  <c r="V3574" i="6" s="1"/>
  <c r="U3574" i="6" s="1"/>
  <c r="S5314" i="6" a="1"/>
  <c r="S5314" i="6" s="1"/>
  <c r="T5314" i="6" s="1"/>
  <c r="V5314" i="6" s="1"/>
  <c r="U5314" i="6" s="1"/>
  <c r="S222" i="6" a="1"/>
  <c r="S222" i="6" s="1"/>
  <c r="T222" i="6" s="1"/>
  <c r="V222" i="6" s="1"/>
  <c r="U222" i="6" s="1"/>
  <c r="S1927" i="6" a="1"/>
  <c r="S1927" i="6" s="1"/>
  <c r="T1927" i="6" s="1"/>
  <c r="V1927" i="6" s="1"/>
  <c r="U1927" i="6" s="1"/>
  <c r="S6379" i="6" a="1"/>
  <c r="S6379" i="6" s="1"/>
  <c r="T6379" i="6" s="1"/>
  <c r="V6379" i="6" s="1"/>
  <c r="U6379" i="6" s="1"/>
  <c r="S4454" i="6" a="1"/>
  <c r="S4454" i="6" s="1"/>
  <c r="T4454" i="6" s="1"/>
  <c r="V4454" i="6" s="1"/>
  <c r="U4454" i="6" s="1"/>
  <c r="S5817" i="6" a="1"/>
  <c r="S5817" i="6" s="1"/>
  <c r="T5817" i="6" s="1"/>
  <c r="V5817" i="6" s="1"/>
  <c r="U5817" i="6" s="1"/>
  <c r="S4104" i="6" a="1"/>
  <c r="S4104" i="6" s="1"/>
  <c r="T4104" i="6" s="1"/>
  <c r="V4104" i="6" s="1"/>
  <c r="U4104" i="6" s="1"/>
  <c r="S30" i="6" a="1"/>
  <c r="S30" i="6" s="1"/>
  <c r="T30" i="6" s="1"/>
  <c r="V30" i="6" s="1"/>
  <c r="U30" i="6" s="1"/>
  <c r="S1717" i="6" a="1"/>
  <c r="S1717" i="6" s="1"/>
  <c r="T1717" i="6" s="1"/>
  <c r="V1717" i="6" s="1"/>
  <c r="U1717" i="6" s="1"/>
  <c r="S5902" i="6" a="1"/>
  <c r="S5902" i="6" s="1"/>
  <c r="T5902" i="6" s="1"/>
  <c r="V5902" i="6" s="1"/>
  <c r="U5902" i="6" s="1"/>
  <c r="S1093" i="6" a="1"/>
  <c r="S1093" i="6" s="1"/>
  <c r="T1093" i="6" s="1"/>
  <c r="V1093" i="6" s="1"/>
  <c r="U1093" i="6" s="1"/>
  <c r="V2797" i="6"/>
  <c r="U2797" i="6" s="1"/>
  <c r="S430" i="6" a="1"/>
  <c r="S430" i="6" s="1"/>
  <c r="T430" i="6" s="1"/>
  <c r="V430" i="6" s="1"/>
  <c r="U430" i="6" s="1"/>
  <c r="S4073" i="6" a="1"/>
  <c r="S4073" i="6" s="1"/>
  <c r="T4073" i="6" s="1"/>
  <c r="V4073" i="6" s="1"/>
  <c r="U4073" i="6" s="1"/>
  <c r="S4236" i="6" a="1"/>
  <c r="S4236" i="6" s="1"/>
  <c r="T4236" i="6" s="1"/>
  <c r="V4236" i="6" s="1"/>
  <c r="U4236" i="6" s="1"/>
  <c r="S3529" i="6" a="1"/>
  <c r="S3529" i="6" s="1"/>
  <c r="T3529" i="6" s="1"/>
  <c r="V3529" i="6" s="1"/>
  <c r="U3529" i="6" s="1"/>
  <c r="S4501" i="6" a="1"/>
  <c r="S4501" i="6" s="1"/>
  <c r="T4501" i="6" s="1"/>
  <c r="V4501" i="6" s="1"/>
  <c r="U4501" i="6" s="1"/>
  <c r="S1894" i="6" a="1"/>
  <c r="S1894" i="6" s="1"/>
  <c r="T1894" i="6" s="1"/>
  <c r="V1894" i="6" s="1"/>
  <c r="U1894" i="6" s="1"/>
  <c r="S4483" i="6" a="1"/>
  <c r="S4483" i="6" s="1"/>
  <c r="T4483" i="6" s="1"/>
  <c r="V4483" i="6" s="1"/>
  <c r="U4483" i="6" s="1"/>
  <c r="S3442" i="6" a="1"/>
  <c r="S3442" i="6" s="1"/>
  <c r="T3442" i="6" s="1"/>
  <c r="V3442" i="6" s="1"/>
  <c r="U3442" i="6" s="1"/>
  <c r="S4512" i="6" a="1"/>
  <c r="S4512" i="6" s="1"/>
  <c r="T4512" i="6" s="1"/>
  <c r="V4512" i="6" s="1"/>
  <c r="U4512" i="6" s="1"/>
  <c r="S3996" i="6" a="1"/>
  <c r="S3996" i="6" s="1"/>
  <c r="T3996" i="6" s="1"/>
  <c r="V3996" i="6" s="1"/>
  <c r="U3996" i="6" s="1"/>
  <c r="S4097" i="6" a="1"/>
  <c r="S4097" i="6" s="1"/>
  <c r="T4097" i="6" s="1"/>
  <c r="V4097" i="6" s="1"/>
  <c r="U4097" i="6" s="1"/>
  <c r="S2103" i="6" a="1"/>
  <c r="S2103" i="6" s="1"/>
  <c r="T2103" i="6" s="1"/>
  <c r="V2103" i="6" s="1"/>
  <c r="U2103" i="6" s="1"/>
  <c r="S6326" i="6" a="1"/>
  <c r="S6326" i="6" s="1"/>
  <c r="T6326" i="6" s="1"/>
  <c r="V6326" i="6" s="1"/>
  <c r="U6326" i="6" s="1"/>
  <c r="S1758" i="6" a="1"/>
  <c r="S1758" i="6" s="1"/>
  <c r="T1758" i="6" s="1"/>
  <c r="V1758" i="6" s="1"/>
  <c r="U1758" i="6" s="1"/>
  <c r="S7106" i="6" a="1"/>
  <c r="S7106" i="6" s="1"/>
  <c r="T7106" i="6" s="1"/>
  <c r="V7106" i="6" s="1"/>
  <c r="U7106" i="6" s="1"/>
  <c r="S1781" i="6" a="1"/>
  <c r="S1781" i="6" s="1"/>
  <c r="T1781" i="6" s="1"/>
  <c r="V1781" i="6" s="1"/>
  <c r="U1781" i="6" s="1"/>
  <c r="S1721" i="6" a="1"/>
  <c r="S1721" i="6" s="1"/>
  <c r="T1721" i="6" s="1"/>
  <c r="V1721" i="6" s="1"/>
  <c r="U1721" i="6" s="1"/>
  <c r="S449" i="6" a="1"/>
  <c r="S449" i="6" s="1"/>
  <c r="T449" i="6" s="1"/>
  <c r="V449" i="6" s="1"/>
  <c r="U449" i="6" s="1"/>
  <c r="S6432" i="6" a="1"/>
  <c r="S6432" i="6" s="1"/>
  <c r="T6432" i="6" s="1"/>
  <c r="V6432" i="6" s="1"/>
  <c r="U6432" i="6" s="1"/>
  <c r="S4465" i="6" a="1"/>
  <c r="S4465" i="6" s="1"/>
  <c r="T4465" i="6" s="1"/>
  <c r="V4465" i="6" s="1"/>
  <c r="U4465" i="6" s="1"/>
  <c r="S6445" i="6" a="1"/>
  <c r="S6445" i="6" s="1"/>
  <c r="T6445" i="6" s="1"/>
  <c r="V6445" i="6" s="1"/>
  <c r="U6445" i="6" s="1"/>
  <c r="S446" i="6" a="1"/>
  <c r="S446" i="6" s="1"/>
  <c r="T446" i="6" s="1"/>
  <c r="V446" i="6" s="1"/>
  <c r="U446" i="6" s="1"/>
  <c r="S2097" i="6" a="1"/>
  <c r="S2097" i="6" s="1"/>
  <c r="T2097" i="6" s="1"/>
  <c r="S4436" i="6" a="1"/>
  <c r="S4436" i="6" s="1"/>
  <c r="T4436" i="6" s="1"/>
  <c r="V4436" i="6" s="1"/>
  <c r="U4436" i="6" s="1"/>
  <c r="S4437" i="6" a="1"/>
  <c r="S4437" i="6" s="1"/>
  <c r="T4437" i="6" s="1"/>
  <c r="V4437" i="6" s="1"/>
  <c r="U4437" i="6" s="1"/>
  <c r="S6234" i="6" a="1"/>
  <c r="S6234" i="6" s="1"/>
  <c r="T6234" i="6" s="1"/>
  <c r="V6234" i="6" s="1"/>
  <c r="U6234" i="6" s="1"/>
  <c r="S4561" i="6" a="1"/>
  <c r="S4561" i="6" s="1"/>
  <c r="T4561" i="6" s="1"/>
  <c r="V4561" i="6" s="1"/>
  <c r="U4561" i="6" s="1"/>
  <c r="S4555" i="6" a="1"/>
  <c r="S4555" i="6" s="1"/>
  <c r="T4555" i="6" s="1"/>
  <c r="V4555" i="6" s="1"/>
  <c r="U4555" i="6" s="1"/>
  <c r="S4553" i="6" a="1"/>
  <c r="S4553" i="6" s="1"/>
  <c r="T4553" i="6" s="1"/>
  <c r="V4553" i="6" s="1"/>
  <c r="U4553" i="6" s="1"/>
  <c r="S6437" i="6" a="1"/>
  <c r="S6437" i="6" s="1"/>
  <c r="T6437" i="6" s="1"/>
  <c r="V6437" i="6" s="1"/>
  <c r="U6437" i="6" s="1"/>
  <c r="S4562" i="6" a="1"/>
  <c r="S4562" i="6" s="1"/>
  <c r="T4562" i="6" s="1"/>
  <c r="V4562" i="6" s="1"/>
  <c r="U4562" i="6" s="1"/>
  <c r="S6441" i="6" a="1"/>
  <c r="S6441" i="6" s="1"/>
  <c r="T6441" i="6" s="1"/>
  <c r="V6441" i="6" s="1"/>
  <c r="U6441" i="6" s="1"/>
  <c r="S1759" i="6" a="1"/>
  <c r="S1759" i="6" s="1"/>
  <c r="T1759" i="6" s="1"/>
  <c r="V1759" i="6" s="1"/>
  <c r="U1759" i="6" s="1"/>
  <c r="S4364" i="6" a="1"/>
  <c r="S4364" i="6" s="1"/>
  <c r="T4364" i="6" s="1"/>
  <c r="V4364" i="6" s="1"/>
  <c r="U4364" i="6" s="1"/>
  <c r="S4464" i="6" a="1"/>
  <c r="S4464" i="6" s="1"/>
  <c r="T4464" i="6" s="1"/>
  <c r="V4464" i="6" s="1"/>
  <c r="U4464" i="6" s="1"/>
  <c r="S6436" i="6" a="1"/>
  <c r="S6436" i="6" s="1"/>
  <c r="T6436" i="6" s="1"/>
  <c r="V6436" i="6" s="1"/>
  <c r="U6436" i="6" s="1"/>
  <c r="S4557" i="6" a="1"/>
  <c r="S4557" i="6" s="1"/>
  <c r="T4557" i="6" s="1"/>
  <c r="V4557" i="6" s="1"/>
  <c r="U4557" i="6" s="1"/>
  <c r="S856" i="6" a="1"/>
  <c r="S856" i="6" s="1"/>
  <c r="S5773" i="6" a="1"/>
  <c r="S5773" i="6" s="1"/>
  <c r="T5773" i="6" s="1"/>
  <c r="V5773" i="6" s="1"/>
  <c r="U5773" i="6" s="1"/>
  <c r="S5422" i="6" a="1"/>
  <c r="S5422" i="6" s="1"/>
  <c r="T5422" i="6" s="1"/>
  <c r="V5422" i="6" s="1"/>
  <c r="U5422" i="6" s="1"/>
  <c r="S5797" i="6" a="1"/>
  <c r="S5797" i="6" s="1"/>
  <c r="T5797" i="6" s="1"/>
  <c r="V5797" i="6" s="1"/>
  <c r="U5797" i="6" s="1"/>
  <c r="S3888" i="6" a="1"/>
  <c r="S3888" i="6" s="1"/>
  <c r="T3888" i="6" s="1"/>
  <c r="V3888" i="6" s="1"/>
  <c r="U3888" i="6" s="1"/>
  <c r="S3871" i="6" a="1"/>
  <c r="S3871" i="6" s="1"/>
  <c r="T3871" i="6" s="1"/>
  <c r="V3871" i="6" s="1"/>
  <c r="U3871" i="6" s="1"/>
  <c r="S3061" i="6" a="1"/>
  <c r="S3061" i="6" s="1"/>
  <c r="T3061" i="6" s="1"/>
  <c r="S1522" i="6" a="1"/>
  <c r="S1522" i="6" s="1"/>
  <c r="T1522" i="6" s="1"/>
  <c r="V1522" i="6" s="1"/>
  <c r="U1522" i="6" s="1"/>
  <c r="S3495" i="6" a="1"/>
  <c r="S3495" i="6" s="1"/>
  <c r="T3495" i="6" s="1"/>
  <c r="V3495" i="6" s="1"/>
  <c r="U3495" i="6" s="1"/>
  <c r="S6649" i="6" a="1"/>
  <c r="S6649" i="6" s="1"/>
  <c r="T6649" i="6" s="1"/>
  <c r="V6649" i="6" s="1"/>
  <c r="U6649" i="6" s="1"/>
  <c r="S5187" i="6" a="1"/>
  <c r="S5187" i="6" s="1"/>
  <c r="T5187" i="6" s="1"/>
  <c r="V5187" i="6" s="1"/>
  <c r="U5187" i="6" s="1"/>
  <c r="S2799" i="6" a="1"/>
  <c r="S2799" i="6" s="1"/>
  <c r="T2799" i="6" s="1"/>
  <c r="V2799" i="6" s="1"/>
  <c r="U2799" i="6" s="1"/>
  <c r="S5233" i="6" a="1"/>
  <c r="S5233" i="6" s="1"/>
  <c r="S5414" i="6" a="1"/>
  <c r="S5414" i="6" s="1"/>
  <c r="T5414" i="6" s="1"/>
  <c r="W5414" i="6" s="1"/>
  <c r="S2280" i="6" a="1"/>
  <c r="S2280" i="6" s="1"/>
  <c r="T2280" i="6" s="1"/>
  <c r="V2280" i="6" s="1"/>
  <c r="U2280" i="6" s="1"/>
  <c r="Q5034" i="6" a="1"/>
  <c r="Q5034" i="6" s="1"/>
  <c r="R5034" i="6" s="1"/>
  <c r="W5034" i="6" s="1"/>
  <c r="W4367" i="6"/>
  <c r="W2958" i="6"/>
  <c r="W6227" i="6"/>
  <c r="S6007" i="6" a="1"/>
  <c r="S6007" i="6" s="1"/>
  <c r="T6007" i="6" s="1"/>
  <c r="V6007" i="6" s="1"/>
  <c r="U6007" i="6" s="1"/>
  <c r="S6695" i="6" a="1"/>
  <c r="S6695" i="6" s="1"/>
  <c r="T6695" i="6" s="1"/>
  <c r="V6695" i="6" s="1"/>
  <c r="U6695" i="6" s="1"/>
  <c r="S4533" i="6" a="1"/>
  <c r="S4533" i="6" s="1"/>
  <c r="T4533" i="6" s="1"/>
  <c r="V4533" i="6" s="1"/>
  <c r="U4533" i="6" s="1"/>
  <c r="S5017" i="6" a="1"/>
  <c r="S5017" i="6" s="1"/>
  <c r="T5017" i="6" s="1"/>
  <c r="V5017" i="6" s="1"/>
  <c r="U5017" i="6" s="1"/>
  <c r="S5848" i="6" a="1"/>
  <c r="S5848" i="6" s="1"/>
  <c r="T5848" i="6" s="1"/>
  <c r="V5848" i="6" s="1"/>
  <c r="U5848" i="6" s="1"/>
  <c r="S4995" i="6" a="1"/>
  <c r="S4995" i="6" s="1"/>
  <c r="T4995" i="6" s="1"/>
  <c r="V4995" i="6" s="1"/>
  <c r="U4995" i="6" s="1"/>
  <c r="S4470" i="6" a="1"/>
  <c r="S4470" i="6" s="1"/>
  <c r="T4470" i="6" s="1"/>
  <c r="V4470" i="6" s="1"/>
  <c r="U4470" i="6" s="1"/>
  <c r="S6320" i="6" a="1"/>
  <c r="S6320" i="6" s="1"/>
  <c r="T6320" i="6" s="1"/>
  <c r="V6320" i="6" s="1"/>
  <c r="U6320" i="6" s="1"/>
  <c r="S4637" i="6" a="1"/>
  <c r="S4637" i="6" s="1"/>
  <c r="T4637" i="6" s="1"/>
  <c r="V4637" i="6" s="1"/>
  <c r="U4637" i="6" s="1"/>
  <c r="S1556" i="6" a="1"/>
  <c r="S1556" i="6" s="1"/>
  <c r="T1556" i="6" s="1"/>
  <c r="V1556" i="6" s="1"/>
  <c r="U1556" i="6" s="1"/>
  <c r="S2586" i="6" a="1"/>
  <c r="S2586" i="6" s="1"/>
  <c r="T2586" i="6" s="1"/>
  <c r="V2586" i="6" s="1"/>
  <c r="U2586" i="6" s="1"/>
  <c r="S6953" i="6" a="1"/>
  <c r="S6953" i="6" s="1"/>
  <c r="T6953" i="6" s="1"/>
  <c r="V6953" i="6" s="1"/>
  <c r="U6953" i="6" s="1"/>
  <c r="S4260" i="6" a="1"/>
  <c r="S4260" i="6" s="1"/>
  <c r="T4260" i="6" s="1"/>
  <c r="V4260" i="6" s="1"/>
  <c r="U4260" i="6" s="1"/>
  <c r="S1504" i="6" a="1"/>
  <c r="S1504" i="6" s="1"/>
  <c r="T1504" i="6" s="1"/>
  <c r="V1504" i="6" s="1"/>
  <c r="U1504" i="6" s="1"/>
  <c r="S1088" i="6" a="1"/>
  <c r="S1088" i="6" s="1"/>
  <c r="T1088" i="6" s="1"/>
  <c r="V1088" i="6" s="1"/>
  <c r="U1088" i="6" s="1"/>
  <c r="S1884" i="6" a="1"/>
  <c r="S1884" i="6" s="1"/>
  <c r="T1884" i="6" s="1"/>
  <c r="V1884" i="6" s="1"/>
  <c r="U1884" i="6" s="1"/>
  <c r="S6902" i="6" a="1"/>
  <c r="S6902" i="6" s="1"/>
  <c r="T6902" i="6" s="1"/>
  <c r="V6902" i="6" s="1"/>
  <c r="U6902" i="6" s="1"/>
  <c r="S7098" i="6" a="1"/>
  <c r="S7098" i="6" s="1"/>
  <c r="T7098" i="6" s="1"/>
  <c r="V7098" i="6" s="1"/>
  <c r="U7098" i="6" s="1"/>
  <c r="S3127" i="6" a="1"/>
  <c r="S3127" i="6" s="1"/>
  <c r="T3127" i="6" s="1"/>
  <c r="V3127" i="6" s="1"/>
  <c r="U3127" i="6" s="1"/>
  <c r="S6384" i="6" a="1"/>
  <c r="S6384" i="6" s="1"/>
  <c r="T6384" i="6" s="1"/>
  <c r="V6384" i="6" s="1"/>
  <c r="U6384" i="6" s="1"/>
  <c r="S1457" i="6" a="1"/>
  <c r="S1457" i="6" s="1"/>
  <c r="T1457" i="6" s="1"/>
  <c r="V1457" i="6" s="1"/>
  <c r="U1457" i="6" s="1"/>
  <c r="S4224" i="6" a="1"/>
  <c r="S4224" i="6" s="1"/>
  <c r="T4224" i="6" s="1"/>
  <c r="V4224" i="6" s="1"/>
  <c r="U4224" i="6" s="1"/>
  <c r="S3379" i="6" a="1"/>
  <c r="S3379" i="6" s="1"/>
  <c r="T3379" i="6" s="1"/>
  <c r="V3379" i="6" s="1"/>
  <c r="U3379" i="6" s="1"/>
  <c r="S4518" i="6" a="1"/>
  <c r="S4518" i="6" s="1"/>
  <c r="T4518" i="6" s="1"/>
  <c r="V4518" i="6" s="1"/>
  <c r="U4518" i="6" s="1"/>
  <c r="S5838" i="6" a="1"/>
  <c r="S5838" i="6" s="1"/>
  <c r="T5838" i="6" s="1"/>
  <c r="V5838" i="6" s="1"/>
  <c r="U5838" i="6" s="1"/>
  <c r="S3686" i="6" a="1"/>
  <c r="S3686" i="6" s="1"/>
  <c r="T3686" i="6" s="1"/>
  <c r="V3686" i="6" s="1"/>
  <c r="U3686" i="6" s="1"/>
  <c r="S4202" i="6" a="1"/>
  <c r="S4202" i="6" s="1"/>
  <c r="T4202" i="6" s="1"/>
  <c r="V4202" i="6" s="1"/>
  <c r="U4202" i="6" s="1"/>
  <c r="S6325" i="6" a="1"/>
  <c r="S6325" i="6" s="1"/>
  <c r="T6325" i="6" s="1"/>
  <c r="V6325" i="6" s="1"/>
  <c r="U6325" i="6" s="1"/>
  <c r="S4314" i="6" a="1"/>
  <c r="S4314" i="6" s="1"/>
  <c r="T4314" i="6" s="1"/>
  <c r="V4314" i="6" s="1"/>
  <c r="U4314" i="6" s="1"/>
  <c r="S4032" i="6" a="1"/>
  <c r="S4032" i="6" s="1"/>
  <c r="T4032" i="6" s="1"/>
  <c r="V4032" i="6" s="1"/>
  <c r="U4032" i="6" s="1"/>
  <c r="S947" i="6" a="1"/>
  <c r="S947" i="6" s="1"/>
  <c r="T947" i="6" s="1"/>
  <c r="V947" i="6" s="1"/>
  <c r="U947" i="6" s="1"/>
  <c r="S4299" i="6" a="1"/>
  <c r="S4299" i="6" s="1"/>
  <c r="T4299" i="6" s="1"/>
  <c r="V4299" i="6" s="1"/>
  <c r="U4299" i="6" s="1"/>
  <c r="S4321" i="6" a="1"/>
  <c r="S4321" i="6" s="1"/>
  <c r="T4321" i="6" s="1"/>
  <c r="V4321" i="6" s="1"/>
  <c r="U4321" i="6" s="1"/>
  <c r="S1621" i="6" a="1"/>
  <c r="S1621" i="6" s="1"/>
  <c r="T1621" i="6" s="1"/>
  <c r="V1621" i="6" s="1"/>
  <c r="U1621" i="6" s="1"/>
  <c r="S3135" i="6" a="1"/>
  <c r="S3135" i="6" s="1"/>
  <c r="T3135" i="6" s="1"/>
  <c r="V3135" i="6" s="1"/>
  <c r="U3135" i="6" s="1"/>
  <c r="S6992" i="6" a="1"/>
  <c r="S6992" i="6" s="1"/>
  <c r="T6992" i="6" s="1"/>
  <c r="V6992" i="6" s="1"/>
  <c r="U6992" i="6" s="1"/>
  <c r="S350" i="6" a="1"/>
  <c r="S350" i="6" s="1"/>
  <c r="T350" i="6" s="1"/>
  <c r="V350" i="6" s="1"/>
  <c r="U350" i="6" s="1"/>
  <c r="S5964" i="6" a="1"/>
  <c r="S5964" i="6" s="1"/>
  <c r="T5964" i="6" s="1"/>
  <c r="V5964" i="6" s="1"/>
  <c r="U5964" i="6" s="1"/>
  <c r="S4196" i="6" a="1"/>
  <c r="S4196" i="6" s="1"/>
  <c r="T4196" i="6" s="1"/>
  <c r="V4196" i="6" s="1"/>
  <c r="U4196" i="6" s="1"/>
  <c r="S3283" i="6" a="1"/>
  <c r="S3283" i="6" s="1"/>
  <c r="T3283" i="6" s="1"/>
  <c r="V3283" i="6" s="1"/>
  <c r="U3283" i="6" s="1"/>
  <c r="S6652" i="6" a="1"/>
  <c r="S6652" i="6" s="1"/>
  <c r="T6652" i="6" s="1"/>
  <c r="V6652" i="6" s="1"/>
  <c r="U6652" i="6" s="1"/>
  <c r="S6300" i="6" a="1"/>
  <c r="S6300" i="6" s="1"/>
  <c r="T6300" i="6" s="1"/>
  <c r="V6300" i="6" s="1"/>
  <c r="U6300" i="6" s="1"/>
  <c r="S701" i="6" a="1"/>
  <c r="S701" i="6" s="1"/>
  <c r="T701" i="6" s="1"/>
  <c r="S3823" i="6" a="1"/>
  <c r="S3823" i="6" s="1"/>
  <c r="T3823" i="6" s="1"/>
  <c r="V3823" i="6" s="1"/>
  <c r="U3823" i="6" s="1"/>
  <c r="S4507" i="6" a="1"/>
  <c r="S4507" i="6" s="1"/>
  <c r="T4507" i="6" s="1"/>
  <c r="V4507" i="6" s="1"/>
  <c r="U4507" i="6" s="1"/>
  <c r="S22" i="6" a="1"/>
  <c r="S22" i="6" s="1"/>
  <c r="T22" i="6" s="1"/>
  <c r="V22" i="6" s="1"/>
  <c r="U22" i="6" s="1"/>
  <c r="S392" i="6" a="1"/>
  <c r="S392" i="6" s="1"/>
  <c r="T392" i="6" s="1"/>
  <c r="V392" i="6" s="1"/>
  <c r="U392" i="6" s="1"/>
  <c r="S5971" i="6" a="1"/>
  <c r="S5971" i="6" s="1"/>
  <c r="T5971" i="6" s="1"/>
  <c r="V5971" i="6" s="1"/>
  <c r="U5971" i="6" s="1"/>
  <c r="S3763" i="6" a="1"/>
  <c r="S3763" i="6" s="1"/>
  <c r="T3763" i="6" s="1"/>
  <c r="V3763" i="6" s="1"/>
  <c r="U3763" i="6" s="1"/>
  <c r="W6229" i="6"/>
  <c r="Q4600" i="6" a="1"/>
  <c r="Q4600" i="6" s="1"/>
  <c r="R4600" i="6" s="1"/>
  <c r="W337" i="6"/>
  <c r="W6680" i="6"/>
  <c r="S4355" i="6" a="1"/>
  <c r="S4355" i="6" s="1"/>
  <c r="T4355" i="6" s="1"/>
  <c r="V4355" i="6" s="1"/>
  <c r="U4355" i="6" s="1"/>
  <c r="S4519" i="6" a="1"/>
  <c r="S4519" i="6" s="1"/>
  <c r="T4519" i="6" s="1"/>
  <c r="V4519" i="6" s="1"/>
  <c r="U4519" i="6" s="1"/>
  <c r="S393" i="6" a="1"/>
  <c r="S393" i="6" s="1"/>
  <c r="T393" i="6" s="1"/>
  <c r="V393" i="6" s="1"/>
  <c r="U393" i="6" s="1"/>
  <c r="S4556" i="6" a="1"/>
  <c r="S4556" i="6" s="1"/>
  <c r="T4556" i="6" s="1"/>
  <c r="V4556" i="6" s="1"/>
  <c r="U4556" i="6" s="1"/>
  <c r="S6223" i="6" a="1"/>
  <c r="S6223" i="6" s="1"/>
  <c r="T6223" i="6" s="1"/>
  <c r="V6223" i="6" s="1"/>
  <c r="U6223" i="6" s="1"/>
  <c r="S5847" i="6" a="1"/>
  <c r="S5847" i="6" s="1"/>
  <c r="T5847" i="6" s="1"/>
  <c r="V5847" i="6" s="1"/>
  <c r="U5847" i="6" s="1"/>
  <c r="S4095" i="6" a="1"/>
  <c r="S4095" i="6" s="1"/>
  <c r="T4095" i="6" s="1"/>
  <c r="V4095" i="6" s="1"/>
  <c r="U4095" i="6" s="1"/>
  <c r="S4552" i="6" a="1"/>
  <c r="S4552" i="6" s="1"/>
  <c r="T4552" i="6" s="1"/>
  <c r="V4552" i="6" s="1"/>
  <c r="U4552" i="6" s="1"/>
  <c r="S7015" i="6" a="1"/>
  <c r="S7015" i="6" s="1"/>
  <c r="T7015" i="6" s="1"/>
  <c r="V7015" i="6" s="1"/>
  <c r="U7015" i="6" s="1"/>
  <c r="S3743" i="6" a="1"/>
  <c r="S3743" i="6" s="1"/>
  <c r="T3743" i="6" s="1"/>
  <c r="V3743" i="6" s="1"/>
  <c r="U3743" i="6" s="1"/>
  <c r="S495" i="6" a="1"/>
  <c r="S495" i="6" s="1"/>
  <c r="T495" i="6" s="1"/>
  <c r="V495" i="6" s="1"/>
  <c r="U495" i="6" s="1"/>
  <c r="S6174" i="6" a="1"/>
  <c r="S6174" i="6" s="1"/>
  <c r="T6174" i="6" s="1"/>
  <c r="V6174" i="6" s="1"/>
  <c r="U6174" i="6" s="1"/>
  <c r="S412" i="6" a="1"/>
  <c r="S412" i="6" s="1"/>
  <c r="T412" i="6" s="1"/>
  <c r="V412" i="6" s="1"/>
  <c r="U412" i="6" s="1"/>
  <c r="S1308" i="6" a="1"/>
  <c r="S1308" i="6" s="1"/>
  <c r="T1308" i="6" s="1"/>
  <c r="V1308" i="6" s="1"/>
  <c r="U1308" i="6" s="1"/>
  <c r="S1786" i="6" a="1"/>
  <c r="S1786" i="6" s="1"/>
  <c r="T1786" i="6" s="1"/>
  <c r="V1786" i="6" s="1"/>
  <c r="U1786" i="6" s="1"/>
  <c r="S5888" i="6" a="1"/>
  <c r="S5888" i="6" s="1"/>
  <c r="T5888" i="6" s="1"/>
  <c r="V5888" i="6" s="1"/>
  <c r="U5888" i="6" s="1"/>
  <c r="S6290" i="6" a="1"/>
  <c r="S6290" i="6" s="1"/>
  <c r="T6290" i="6" s="1"/>
  <c r="V6290" i="6" s="1"/>
  <c r="U6290" i="6" s="1"/>
  <c r="S1180" i="6" a="1"/>
  <c r="S1180" i="6" s="1"/>
  <c r="T1180" i="6" s="1"/>
  <c r="V1180" i="6" s="1"/>
  <c r="U1180" i="6" s="1"/>
  <c r="S1620" i="6" a="1"/>
  <c r="S1620" i="6" s="1"/>
  <c r="T1620" i="6" s="1"/>
  <c r="V1620" i="6" s="1"/>
  <c r="U1620" i="6" s="1"/>
  <c r="S5842" i="6" a="1"/>
  <c r="S5842" i="6" s="1"/>
  <c r="T5842" i="6" s="1"/>
  <c r="V5842" i="6" s="1"/>
  <c r="U5842" i="6" s="1"/>
  <c r="S1730" i="6" a="1"/>
  <c r="S1730" i="6" s="1"/>
  <c r="T1730" i="6" s="1"/>
  <c r="V1730" i="6" s="1"/>
  <c r="U1730" i="6" s="1"/>
  <c r="S6997" i="6" a="1"/>
  <c r="S6997" i="6" s="1"/>
  <c r="T6997" i="6" s="1"/>
  <c r="V6997" i="6" s="1"/>
  <c r="U6997" i="6" s="1"/>
  <c r="S6282" i="6" a="1"/>
  <c r="S6282" i="6" s="1"/>
  <c r="T6282" i="6" s="1"/>
  <c r="V6282" i="6" s="1"/>
  <c r="U6282" i="6" s="1"/>
  <c r="S2800" i="6" a="1"/>
  <c r="S2800" i="6" s="1"/>
  <c r="T2800" i="6" s="1"/>
  <c r="V2800" i="6" s="1"/>
  <c r="U2800" i="6" s="1"/>
  <c r="S5968" i="6" a="1"/>
  <c r="S5968" i="6" s="1"/>
  <c r="T5968" i="6" s="1"/>
  <c r="V5968" i="6" s="1"/>
  <c r="U5968" i="6" s="1"/>
  <c r="S2047" i="6" a="1"/>
  <c r="S2047" i="6" s="1"/>
  <c r="T2047" i="6" s="1"/>
  <c r="V2047" i="6" s="1"/>
  <c r="U2047" i="6" s="1"/>
  <c r="S1847" i="6" a="1"/>
  <c r="S1847" i="6" s="1"/>
  <c r="T1847" i="6" s="1"/>
  <c r="V1847" i="6" s="1"/>
  <c r="U1847" i="6" s="1"/>
  <c r="S6389" i="6" a="1"/>
  <c r="S6389" i="6" s="1"/>
  <c r="T6389" i="6" s="1"/>
  <c r="V6389" i="6" s="1"/>
  <c r="U6389" i="6" s="1"/>
  <c r="S1015" i="6" a="1"/>
  <c r="S1015" i="6" s="1"/>
  <c r="T1015" i="6" s="1"/>
  <c r="V1015" i="6" s="1"/>
  <c r="U1015" i="6" s="1"/>
  <c r="S1578" i="6" a="1"/>
  <c r="S1578" i="6" s="1"/>
  <c r="T1578" i="6" s="1"/>
  <c r="V1578" i="6" s="1"/>
  <c r="U1578" i="6" s="1"/>
  <c r="S4084" i="6" a="1"/>
  <c r="S4084" i="6" s="1"/>
  <c r="T4084" i="6" s="1"/>
  <c r="V4084" i="6" s="1"/>
  <c r="U4084" i="6" s="1"/>
  <c r="S424" i="6" a="1"/>
  <c r="S424" i="6" s="1"/>
  <c r="T424" i="6" s="1"/>
  <c r="S1883" i="6" a="1"/>
  <c r="S1883" i="6" s="1"/>
  <c r="T1883" i="6" s="1"/>
  <c r="V1883" i="6" s="1"/>
  <c r="U1883" i="6" s="1"/>
  <c r="S1738" i="6" a="1"/>
  <c r="S1738" i="6" s="1"/>
  <c r="T1738" i="6" s="1"/>
  <c r="V1738" i="6" s="1"/>
  <c r="U1738" i="6" s="1"/>
  <c r="S4371" i="6" a="1"/>
  <c r="S4371" i="6" s="1"/>
  <c r="T4371" i="6" s="1"/>
  <c r="V4371" i="6" s="1"/>
  <c r="U4371" i="6" s="1"/>
  <c r="S4496" i="6" a="1"/>
  <c r="S4496" i="6" s="1"/>
  <c r="T4496" i="6" s="1"/>
  <c r="V4496" i="6" s="1"/>
  <c r="U4496" i="6" s="1"/>
  <c r="S6123" i="6" a="1"/>
  <c r="S6123" i="6" s="1"/>
  <c r="T6123" i="6" s="1"/>
  <c r="V6123" i="6" s="1"/>
  <c r="U6123" i="6" s="1"/>
  <c r="S2770" i="6" a="1"/>
  <c r="S2770" i="6" s="1"/>
  <c r="T2770" i="6" s="1"/>
  <c r="V2770" i="6" s="1"/>
  <c r="U2770" i="6" s="1"/>
  <c r="S4094" i="6" a="1"/>
  <c r="S4094" i="6" s="1"/>
  <c r="T4094" i="6" s="1"/>
  <c r="V4094" i="6" s="1"/>
  <c r="U4094" i="6" s="1"/>
  <c r="S358" i="6" a="1"/>
  <c r="S358" i="6" s="1"/>
  <c r="T358" i="6" s="1"/>
  <c r="V358" i="6" s="1"/>
  <c r="U358" i="6" s="1"/>
  <c r="S496" i="6" a="1"/>
  <c r="S496" i="6" s="1"/>
  <c r="T496" i="6" s="1"/>
  <c r="V496" i="6" s="1"/>
  <c r="U496" i="6" s="1"/>
  <c r="S2786" i="6" a="1"/>
  <c r="S2786" i="6" s="1"/>
  <c r="T2786" i="6" s="1"/>
  <c r="V2786" i="6" s="1"/>
  <c r="U2786" i="6" s="1"/>
  <c r="S5873" i="6" a="1"/>
  <c r="S5873" i="6" s="1"/>
  <c r="T5873" i="6" s="1"/>
  <c r="V5873" i="6" s="1"/>
  <c r="U5873" i="6" s="1"/>
  <c r="S3188" i="6" a="1"/>
  <c r="S3188" i="6" s="1"/>
  <c r="T3188" i="6" s="1"/>
  <c r="V3188" i="6" s="1"/>
  <c r="U3188" i="6" s="1"/>
  <c r="S6022" i="6" a="1"/>
  <c r="S6022" i="6" s="1"/>
  <c r="T6022" i="6" s="1"/>
  <c r="V6022" i="6" s="1"/>
  <c r="U6022" i="6" s="1"/>
  <c r="S5979" i="6" a="1"/>
  <c r="S5979" i="6" s="1"/>
  <c r="T5979" i="6" s="1"/>
  <c r="V5979" i="6" s="1"/>
  <c r="U5979" i="6" s="1"/>
  <c r="S1160" i="6" a="1"/>
  <c r="S1160" i="6" s="1"/>
  <c r="T1160" i="6" s="1"/>
  <c r="V1160" i="6" s="1"/>
  <c r="U1160" i="6" s="1"/>
  <c r="S1814" i="6" a="1"/>
  <c r="S1814" i="6" s="1"/>
  <c r="T1814" i="6" s="1"/>
  <c r="V1814" i="6" s="1"/>
  <c r="U1814" i="6" s="1"/>
  <c r="S4408" i="6" a="1"/>
  <c r="S4408" i="6" s="1"/>
  <c r="T4408" i="6" s="1"/>
  <c r="V4408" i="6" s="1"/>
  <c r="U4408" i="6" s="1"/>
  <c r="S6356" i="6" a="1"/>
  <c r="S6356" i="6" s="1"/>
  <c r="T6356" i="6" s="1"/>
  <c r="V6356" i="6" s="1"/>
  <c r="U6356" i="6" s="1"/>
  <c r="S4907" i="6" a="1"/>
  <c r="S4907" i="6" s="1"/>
  <c r="T4907" i="6" s="1"/>
  <c r="V4907" i="6" s="1"/>
  <c r="U4907" i="6" s="1"/>
  <c r="S3870" i="6" a="1"/>
  <c r="S3870" i="6" s="1"/>
  <c r="T3870" i="6" s="1"/>
  <c r="V3870" i="6" s="1"/>
  <c r="U3870" i="6" s="1"/>
  <c r="S421" i="6" a="1"/>
  <c r="S421" i="6" s="1"/>
  <c r="T421" i="6" s="1"/>
  <c r="V421" i="6" s="1"/>
  <c r="U421" i="6" s="1"/>
  <c r="S3928" i="6" a="1"/>
  <c r="S3928" i="6" s="1"/>
  <c r="T3928" i="6" s="1"/>
  <c r="V3928" i="6" s="1"/>
  <c r="U3928" i="6" s="1"/>
  <c r="S6281" i="6" a="1"/>
  <c r="S6281" i="6" s="1"/>
  <c r="T6281" i="6" s="1"/>
  <c r="V6281" i="6" s="1"/>
  <c r="U6281" i="6" s="1"/>
  <c r="S1989" i="6" a="1"/>
  <c r="S1989" i="6" s="1"/>
  <c r="T1989" i="6" s="1"/>
  <c r="V1989" i="6" s="1"/>
  <c r="U1989" i="6" s="1"/>
  <c r="S6180" i="6" a="1"/>
  <c r="S6180" i="6" s="1"/>
  <c r="T6180" i="6" s="1"/>
  <c r="V6180" i="6" s="1"/>
  <c r="U6180" i="6" s="1"/>
  <c r="S4119" i="6" a="1"/>
  <c r="S4119" i="6" s="1"/>
  <c r="T4119" i="6" s="1"/>
  <c r="V4119" i="6" s="1"/>
  <c r="U4119" i="6" s="1"/>
  <c r="S1392" i="6" a="1"/>
  <c r="S1392" i="6" s="1"/>
  <c r="T1392" i="6" s="1"/>
  <c r="V1392" i="6" s="1"/>
  <c r="U1392" i="6" s="1"/>
  <c r="V4943" i="6"/>
  <c r="U4943" i="6" s="1"/>
  <c r="V1473" i="6"/>
  <c r="U1473" i="6" s="1"/>
  <c r="Q3094" i="6" a="1"/>
  <c r="Q3094" i="6" s="1"/>
  <c r="R3094" i="6" s="1"/>
  <c r="S303" i="6" a="1"/>
  <c r="S303" i="6" s="1"/>
  <c r="T303" i="6" s="1"/>
  <c r="S192" i="6" a="1"/>
  <c r="S192" i="6" s="1"/>
  <c r="T192" i="6" s="1"/>
  <c r="V192" i="6" s="1"/>
  <c r="U192" i="6" s="1"/>
  <c r="S1461" i="6" a="1"/>
  <c r="S1461" i="6" s="1"/>
  <c r="T1461" i="6" s="1"/>
  <c r="W1461" i="6" s="1"/>
  <c r="S3089" i="6" a="1"/>
  <c r="S3089" i="6" s="1"/>
  <c r="T3089" i="6" s="1"/>
  <c r="S3900" i="6" a="1"/>
  <c r="S3900" i="6" s="1"/>
  <c r="T3900" i="6" s="1"/>
  <c r="V3900" i="6" s="1"/>
  <c r="U3900" i="6" s="1"/>
  <c r="S3524" i="6" a="1"/>
  <c r="S3524" i="6" s="1"/>
  <c r="T3524" i="6" s="1"/>
  <c r="S5243" i="6" a="1"/>
  <c r="S5243" i="6" s="1"/>
  <c r="S5433" i="6" a="1"/>
  <c r="S5433" i="6" s="1"/>
  <c r="T5433" i="6" s="1"/>
  <c r="S2908" i="6" a="1"/>
  <c r="S2908" i="6" s="1"/>
  <c r="T2908" i="6" s="1"/>
  <c r="W2908" i="6" s="1"/>
  <c r="Q4211" i="6" a="1"/>
  <c r="Q4211" i="6" s="1"/>
  <c r="R4211" i="6" s="1"/>
  <c r="S3467" i="6" a="1"/>
  <c r="S3467" i="6" s="1"/>
  <c r="T3467" i="6" s="1"/>
  <c r="W3467" i="6" s="1"/>
  <c r="S3998" i="6" a="1"/>
  <c r="S3998" i="6" s="1"/>
  <c r="T3998" i="6" s="1"/>
  <c r="V3998" i="6" s="1"/>
  <c r="U3998" i="6" s="1"/>
  <c r="S2727" i="6" a="1"/>
  <c r="S2727" i="6" s="1"/>
  <c r="T2727" i="6" s="1"/>
  <c r="V2727" i="6" s="1"/>
  <c r="U2727" i="6" s="1"/>
  <c r="S6143" i="6" a="1"/>
  <c r="S6143" i="6" s="1"/>
  <c r="T6143" i="6" s="1"/>
  <c r="V6143" i="6" s="1"/>
  <c r="U6143" i="6" s="1"/>
  <c r="S6145" i="6" a="1"/>
  <c r="S6145" i="6" s="1"/>
  <c r="T6145" i="6" s="1"/>
  <c r="W6145" i="6" s="1"/>
  <c r="Q1924" i="6" a="1"/>
  <c r="Q1924" i="6" s="1"/>
  <c r="S6286" i="6" a="1"/>
  <c r="S6286" i="6" s="1"/>
  <c r="S4127" i="6" a="1"/>
  <c r="S4127" i="6" s="1"/>
  <c r="S6975" i="6" a="1"/>
  <c r="S6975" i="6" s="1"/>
  <c r="T6975" i="6" s="1"/>
  <c r="V6975" i="6" s="1"/>
  <c r="U6975" i="6" s="1"/>
  <c r="S6092" i="6" a="1"/>
  <c r="S6092" i="6" s="1"/>
  <c r="T6092" i="6" s="1"/>
  <c r="W6092" i="6" s="1"/>
  <c r="S4415" i="6" a="1"/>
  <c r="S4415" i="6" s="1"/>
  <c r="T4415" i="6" s="1"/>
  <c r="V4415" i="6" s="1"/>
  <c r="U4415" i="6" s="1"/>
  <c r="S2029" i="6" a="1"/>
  <c r="S2029" i="6" s="1"/>
  <c r="S6164" i="6" a="1"/>
  <c r="S6164" i="6" s="1"/>
  <c r="T6164" i="6" s="1"/>
  <c r="W6164" i="6" s="1"/>
  <c r="S1547" i="6" a="1"/>
  <c r="S1547" i="6" s="1"/>
  <c r="T1547" i="6" s="1"/>
  <c r="W1547" i="6" s="1"/>
  <c r="S6991" i="6" a="1"/>
  <c r="S6991" i="6" s="1"/>
  <c r="T6991" i="6" s="1"/>
  <c r="V6991" i="6" s="1"/>
  <c r="U6991" i="6" s="1"/>
  <c r="S4414" i="6" a="1"/>
  <c r="S4414" i="6" s="1"/>
  <c r="S3104" i="6" a="1"/>
  <c r="S3104" i="6" s="1"/>
  <c r="T3104" i="6" s="1"/>
  <c r="V3104" i="6" s="1"/>
  <c r="U3104" i="6" s="1"/>
  <c r="S6165" i="6" a="1"/>
  <c r="S6165" i="6" s="1"/>
  <c r="T6165" i="6" s="1"/>
  <c r="S6288" i="6" a="1"/>
  <c r="S6288" i="6" s="1"/>
  <c r="S6994" i="6" a="1"/>
  <c r="S6994" i="6" s="1"/>
  <c r="T6994" i="6" s="1"/>
  <c r="W6994" i="6" s="1"/>
  <c r="Q1467" i="6" a="1"/>
  <c r="Q1467" i="6" s="1"/>
  <c r="Q63" i="6" a="1"/>
  <c r="Q63" i="6" s="1"/>
  <c r="R63" i="6" s="1"/>
  <c r="V63" i="6" s="1"/>
  <c r="U63" i="6" s="1"/>
  <c r="Q332" i="6" a="1"/>
  <c r="Q332" i="6" s="1"/>
  <c r="R332" i="6" s="1"/>
  <c r="Q237" i="6" a="1"/>
  <c r="Q237" i="6" s="1"/>
  <c r="R237" i="6" s="1"/>
  <c r="V237" i="6" s="1"/>
  <c r="U237" i="6" s="1"/>
  <c r="S5438" i="6" a="1"/>
  <c r="S5438" i="6" s="1"/>
  <c r="T5438" i="6" s="1"/>
  <c r="V5438" i="6" s="1"/>
  <c r="U5438" i="6" s="1"/>
  <c r="S5874" i="6" a="1"/>
  <c r="S5874" i="6" s="1"/>
  <c r="T5874" i="6" s="1"/>
  <c r="Q626" i="6" a="1"/>
  <c r="Q626" i="6" s="1"/>
  <c r="R626" i="6" s="1"/>
  <c r="V626" i="6" s="1"/>
  <c r="U626" i="6" s="1"/>
  <c r="Q1036" i="6" a="1"/>
  <c r="Q1036" i="6" s="1"/>
  <c r="R1036" i="6" s="1"/>
  <c r="S3387" i="6" a="1"/>
  <c r="S3387" i="6" s="1"/>
  <c r="T3387" i="6" s="1"/>
  <c r="S375" i="6" a="1"/>
  <c r="S375" i="6" s="1"/>
  <c r="T375" i="6" s="1"/>
  <c r="V375" i="6" s="1"/>
  <c r="U375" i="6" s="1"/>
  <c r="S6172" i="6" a="1"/>
  <c r="S6172" i="6" s="1"/>
  <c r="T6172" i="6" s="1"/>
  <c r="S1619" i="6" a="1"/>
  <c r="S1619" i="6" s="1"/>
  <c r="S4089" i="6" a="1"/>
  <c r="S4089" i="6" s="1"/>
  <c r="T4089" i="6" s="1"/>
  <c r="W4089" i="6" s="1"/>
  <c r="S1856" i="6" a="1"/>
  <c r="S1856" i="6" s="1"/>
  <c r="T1856" i="6" s="1"/>
  <c r="W1856" i="6" s="1"/>
  <c r="S2090" i="6" a="1"/>
  <c r="S2090" i="6" s="1"/>
  <c r="T2090" i="6" s="1"/>
  <c r="W2090" i="6" s="1"/>
  <c r="S6302" i="6" a="1"/>
  <c r="S6302" i="6" s="1"/>
  <c r="T6302" i="6" s="1"/>
  <c r="W6302" i="6" s="1"/>
  <c r="S6301" i="6" a="1"/>
  <c r="S6301" i="6" s="1"/>
  <c r="S2014" i="6" a="1"/>
  <c r="S2014" i="6" s="1"/>
  <c r="T2014" i="6" s="1"/>
  <c r="S1804" i="6" a="1"/>
  <c r="S1804" i="6" s="1"/>
  <c r="T1804" i="6" s="1"/>
  <c r="V1804" i="6" s="1"/>
  <c r="U1804" i="6" s="1"/>
  <c r="S4204" i="6" a="1"/>
  <c r="S4204" i="6" s="1"/>
  <c r="T4204" i="6" s="1"/>
  <c r="W4204" i="6" s="1"/>
  <c r="S6306" i="6" a="1"/>
  <c r="S6306" i="6" s="1"/>
  <c r="T6306" i="6" s="1"/>
  <c r="V6306" i="6" s="1"/>
  <c r="U6306" i="6" s="1"/>
  <c r="S4203" i="6" a="1"/>
  <c r="S4203" i="6" s="1"/>
  <c r="T4203" i="6" s="1"/>
  <c r="V4203" i="6" s="1"/>
  <c r="U4203" i="6" s="1"/>
  <c r="S5687" i="6" a="1"/>
  <c r="S5687" i="6" s="1"/>
  <c r="T5687" i="6" s="1"/>
  <c r="V5687" i="6" s="1"/>
  <c r="U5687" i="6" s="1"/>
  <c r="S4133" i="6" a="1"/>
  <c r="S4133" i="6" s="1"/>
  <c r="T4133" i="6" s="1"/>
  <c r="V4133" i="6" s="1"/>
  <c r="U4133" i="6" s="1"/>
  <c r="S6915" i="6" a="1"/>
  <c r="S6915" i="6" s="1"/>
  <c r="T6915" i="6" s="1"/>
  <c r="V6915" i="6" s="1"/>
  <c r="U6915" i="6" s="1"/>
  <c r="S3832" i="6" a="1"/>
  <c r="S3832" i="6" s="1"/>
  <c r="T3832" i="6" s="1"/>
  <c r="W3832" i="6" s="1"/>
  <c r="Q6576" i="6" a="1"/>
  <c r="Q6576" i="6" s="1"/>
  <c r="S2489" i="6" a="1"/>
  <c r="S2489" i="6" s="1"/>
  <c r="T2489" i="6" s="1"/>
  <c r="W2489" i="6" s="1"/>
  <c r="S4796" i="6" a="1"/>
  <c r="S4796" i="6" s="1"/>
  <c r="T4796" i="6" s="1"/>
  <c r="V4796" i="6" s="1"/>
  <c r="U4796" i="6" s="1"/>
  <c r="S7057" i="6" a="1"/>
  <c r="S7057" i="6" s="1"/>
  <c r="T7057" i="6" s="1"/>
  <c r="V7057" i="6" s="1"/>
  <c r="U7057" i="6" s="1"/>
  <c r="Q2571" i="6" a="1"/>
  <c r="Q2571" i="6" s="1"/>
  <c r="S1105" i="6" a="1"/>
  <c r="S1105" i="6" s="1"/>
  <c r="S5693" i="6" a="1"/>
  <c r="S5693" i="6" s="1"/>
  <c r="T5693" i="6" s="1"/>
  <c r="V5693" i="6" s="1"/>
  <c r="U5693" i="6" s="1"/>
  <c r="S6021" i="6" a="1"/>
  <c r="S6021" i="6" s="1"/>
  <c r="S4044" i="6" a="1"/>
  <c r="S4044" i="6" s="1"/>
  <c r="S3021" i="6" a="1"/>
  <c r="S3021" i="6" s="1"/>
  <c r="S281" i="6" a="1"/>
  <c r="S281" i="6" s="1"/>
  <c r="T281" i="6" s="1"/>
  <c r="S227" i="6" a="1"/>
  <c r="S227" i="6" s="1"/>
  <c r="S491" i="6" a="1"/>
  <c r="S491" i="6" s="1"/>
  <c r="S5962" i="6" a="1"/>
  <c r="S5962" i="6" s="1"/>
  <c r="T5962" i="6" s="1"/>
  <c r="V5962" i="6" s="1"/>
  <c r="U5962" i="6" s="1"/>
  <c r="S5963" i="6" a="1"/>
  <c r="S5963" i="6" s="1"/>
  <c r="T5963" i="6" s="1"/>
  <c r="V5963" i="6" s="1"/>
  <c r="U5963" i="6" s="1"/>
  <c r="S5961" i="6" a="1"/>
  <c r="S5961" i="6" s="1"/>
  <c r="T5961" i="6" s="1"/>
  <c r="V5961" i="6" s="1"/>
  <c r="U5961" i="6" s="1"/>
  <c r="S3570" i="6" a="1"/>
  <c r="S3570" i="6" s="1"/>
  <c r="T3570" i="6" s="1"/>
  <c r="V3570" i="6" s="1"/>
  <c r="U3570" i="6" s="1"/>
  <c r="S4072" i="6" a="1"/>
  <c r="S4072" i="6" s="1"/>
  <c r="S1970" i="6" a="1"/>
  <c r="S1970" i="6" s="1"/>
  <c r="T1970" i="6" s="1"/>
  <c r="Q1381" i="6" a="1"/>
  <c r="Q1381" i="6" s="1"/>
  <c r="S363" i="6" a="1"/>
  <c r="S363" i="6" s="1"/>
  <c r="T363" i="6" s="1"/>
  <c r="W363" i="6" s="1"/>
  <c r="S4071" i="6" a="1"/>
  <c r="S4071" i="6" s="1"/>
  <c r="T4071" i="6" s="1"/>
  <c r="W4071" i="6" s="1"/>
  <c r="Q1716" i="6" a="1"/>
  <c r="Q1716" i="6" s="1"/>
  <c r="S5321" i="6" a="1"/>
  <c r="S5321" i="6" s="1"/>
  <c r="S606" i="6" a="1"/>
  <c r="S606" i="6" s="1"/>
  <c r="Q2703" i="6" a="1"/>
  <c r="Q2703" i="6" s="1"/>
  <c r="Q2955" i="6" a="1"/>
  <c r="Q2955" i="6" s="1"/>
  <c r="R2955" i="6" s="1"/>
  <c r="V2955" i="6" s="1"/>
  <c r="U2955" i="6" s="1"/>
  <c r="S5113" i="6" a="1"/>
  <c r="S5113" i="6" s="1"/>
  <c r="T5113" i="6" s="1"/>
  <c r="W5113" i="6" s="1"/>
  <c r="S5114" i="6" a="1"/>
  <c r="S5114" i="6" s="1"/>
  <c r="T5114" i="6" s="1"/>
  <c r="W5114" i="6" s="1"/>
  <c r="S3558" i="6" a="1"/>
  <c r="S3558" i="6" s="1"/>
  <c r="T3558" i="6" s="1"/>
  <c r="W3558" i="6" s="1"/>
  <c r="S1418" i="6" a="1"/>
  <c r="S1418" i="6" s="1"/>
  <c r="T1418" i="6" s="1"/>
  <c r="W1418" i="6" s="1"/>
  <c r="Q2902" i="6" a="1"/>
  <c r="Q2902" i="6" s="1"/>
  <c r="Q2876" i="6" a="1"/>
  <c r="Q2876" i="6" s="1"/>
  <c r="R2876" i="6" s="1"/>
  <c r="V2876" i="6" s="1"/>
  <c r="U2876" i="6" s="1"/>
  <c r="S5375" i="6" a="1"/>
  <c r="S5375" i="6" s="1"/>
  <c r="T5375" i="6" s="1"/>
  <c r="W5375" i="6" s="1"/>
  <c r="S1389" i="6" a="1"/>
  <c r="S1389" i="6" s="1"/>
  <c r="S4021" i="6" a="1"/>
  <c r="S4021" i="6" s="1"/>
  <c r="T4021" i="6" s="1"/>
  <c r="V4021" i="6" s="1"/>
  <c r="U4021" i="6" s="1"/>
  <c r="S1534" i="6" a="1"/>
  <c r="S1534" i="6" s="1"/>
  <c r="T1534" i="6" s="1"/>
  <c r="W1534" i="6" s="1"/>
  <c r="S1535" i="6" a="1"/>
  <c r="S1535" i="6" s="1"/>
  <c r="T1535" i="6" s="1"/>
  <c r="W1535" i="6" s="1"/>
  <c r="S1816" i="6" a="1"/>
  <c r="S1816" i="6" s="1"/>
  <c r="S5924" i="6" a="1"/>
  <c r="S5924" i="6" s="1"/>
  <c r="T5924" i="6" s="1"/>
  <c r="V5924" i="6" s="1"/>
  <c r="U5924" i="6" s="1"/>
  <c r="S4020" i="6" a="1"/>
  <c r="S4020" i="6" s="1"/>
  <c r="T4020" i="6" s="1"/>
  <c r="V4020" i="6" s="1"/>
  <c r="U4020" i="6" s="1"/>
  <c r="S228" i="6" a="1"/>
  <c r="S228" i="6" s="1"/>
  <c r="T228" i="6" s="1"/>
  <c r="V228" i="6" s="1"/>
  <c r="U228" i="6" s="1"/>
  <c r="S5925" i="6" a="1"/>
  <c r="S5925" i="6" s="1"/>
  <c r="T5925" i="6" s="1"/>
  <c r="V5925" i="6" s="1"/>
  <c r="U5925" i="6" s="1"/>
  <c r="S349" i="6" a="1"/>
  <c r="S349" i="6" s="1"/>
  <c r="T349" i="6" s="1"/>
  <c r="W349" i="6" s="1"/>
  <c r="S4022" i="6" a="1"/>
  <c r="S4022" i="6" s="1"/>
  <c r="S1937" i="6" a="1"/>
  <c r="S1937" i="6" s="1"/>
  <c r="T1937" i="6" s="1"/>
  <c r="V1937" i="6" s="1"/>
  <c r="U1937" i="6" s="1"/>
  <c r="S4019" i="6" a="1"/>
  <c r="S4019" i="6" s="1"/>
  <c r="T4019" i="6" s="1"/>
  <c r="V4019" i="6" s="1"/>
  <c r="U4019" i="6" s="1"/>
  <c r="Q328" i="6" a="1"/>
  <c r="Q328" i="6" s="1"/>
  <c r="S3052" i="6" a="1"/>
  <c r="S3052" i="6" s="1"/>
  <c r="S1833" i="6" a="1"/>
  <c r="S1833" i="6" s="1"/>
  <c r="T1833" i="6" s="1"/>
  <c r="W1833" i="6" s="1"/>
  <c r="S1972" i="6" a="1"/>
  <c r="S1972" i="6" s="1"/>
  <c r="T1972" i="6" s="1"/>
  <c r="V1972" i="6" s="1"/>
  <c r="U1972" i="6" s="1"/>
  <c r="S1975" i="6" a="1"/>
  <c r="S1975" i="6" s="1"/>
  <c r="T1975" i="6" s="1"/>
  <c r="V1975" i="6" s="1"/>
  <c r="U1975" i="6" s="1"/>
  <c r="S243" i="6" a="1"/>
  <c r="S243" i="6" s="1"/>
  <c r="T243" i="6" s="1"/>
  <c r="V243" i="6" s="1"/>
  <c r="U243" i="6" s="1"/>
  <c r="S4083" i="6" a="1"/>
  <c r="S4083" i="6" s="1"/>
  <c r="T4083" i="6" s="1"/>
  <c r="W4083" i="6" s="1"/>
  <c r="Q239" i="6" a="1"/>
  <c r="Q239" i="6" s="1"/>
  <c r="Q141" i="6" a="1"/>
  <c r="Q141" i="6" s="1"/>
  <c r="R141" i="6" s="1"/>
  <c r="V141" i="6" s="1"/>
  <c r="U141" i="6" s="1"/>
  <c r="S1974" i="6" a="1"/>
  <c r="S1974" i="6" s="1"/>
  <c r="T1974" i="6" s="1"/>
  <c r="W1974" i="6" s="1"/>
  <c r="Q341" i="6" a="1"/>
  <c r="Q341" i="6" s="1"/>
  <c r="S4088" i="6" a="1"/>
  <c r="S4088" i="6" s="1"/>
  <c r="T4088" i="6" s="1"/>
  <c r="V4088" i="6" s="1"/>
  <c r="U4088" i="6" s="1"/>
  <c r="S5967" i="6" a="1"/>
  <c r="S5967" i="6" s="1"/>
  <c r="T5967" i="6" s="1"/>
  <c r="W5967" i="6" s="1"/>
  <c r="S436" i="6" a="1"/>
  <c r="S436" i="6" s="1"/>
  <c r="T436" i="6" s="1"/>
  <c r="V436" i="6" s="1"/>
  <c r="U436" i="6" s="1"/>
  <c r="S1832" i="6" a="1"/>
  <c r="S1832" i="6" s="1"/>
  <c r="T1832" i="6" s="1"/>
  <c r="Q6331" i="6" a="1"/>
  <c r="Q6331" i="6" s="1"/>
  <c r="R6331" i="6" s="1"/>
  <c r="S6335" i="6" a="1"/>
  <c r="S6335" i="6" s="1"/>
  <c r="T6335" i="6" s="1"/>
  <c r="V6335" i="6" s="1"/>
  <c r="U6335" i="6" s="1"/>
  <c r="S4478" i="6" a="1"/>
  <c r="S4478" i="6" s="1"/>
  <c r="T4478" i="6" s="1"/>
  <c r="V4478" i="6" s="1"/>
  <c r="U4478" i="6" s="1"/>
  <c r="S4481" i="6" a="1"/>
  <c r="S4481" i="6" s="1"/>
  <c r="T4481" i="6" s="1"/>
  <c r="W4481" i="6" s="1"/>
  <c r="S6184" i="6" a="1"/>
  <c r="S6184" i="6" s="1"/>
  <c r="T6184" i="6" s="1"/>
  <c r="V6184" i="6" s="1"/>
  <c r="U6184" i="6" s="1"/>
  <c r="S6181" i="6" a="1"/>
  <c r="S6181" i="6" s="1"/>
  <c r="S1991" i="6" a="1"/>
  <c r="S1991" i="6" s="1"/>
  <c r="S6331" i="6" a="1"/>
  <c r="S6331" i="6" s="1"/>
  <c r="T6331" i="6" s="1"/>
  <c r="S3955" i="6" a="1"/>
  <c r="S3955" i="6" s="1"/>
  <c r="S4251" i="6" a="1"/>
  <c r="S4251" i="6" s="1"/>
  <c r="T4251" i="6" s="1"/>
  <c r="V4251" i="6" s="1"/>
  <c r="U4251" i="6" s="1"/>
  <c r="S2061" i="6" a="1"/>
  <c r="S2061" i="6" s="1"/>
  <c r="T2061" i="6" s="1"/>
  <c r="V2061" i="6" s="1"/>
  <c r="U2061" i="6" s="1"/>
  <c r="S4473" i="6" a="1"/>
  <c r="S4473" i="6" s="1"/>
  <c r="T4473" i="6" s="1"/>
  <c r="V4473" i="6" s="1"/>
  <c r="U4473" i="6" s="1"/>
  <c r="S4472" i="6" a="1"/>
  <c r="S4472" i="6" s="1"/>
  <c r="T4472" i="6" s="1"/>
  <c r="V4472" i="6" s="1"/>
  <c r="U4472" i="6" s="1"/>
  <c r="S6182" i="6" a="1"/>
  <c r="S6182" i="6" s="1"/>
  <c r="T6182" i="6" s="1"/>
  <c r="W6182" i="6" s="1"/>
  <c r="S4246" i="6" a="1"/>
  <c r="S4246" i="6" s="1"/>
  <c r="T4246" i="6" s="1"/>
  <c r="V4246" i="6" s="1"/>
  <c r="U4246" i="6" s="1"/>
  <c r="S4248" i="6" a="1"/>
  <c r="S4248" i="6" s="1"/>
  <c r="T4248" i="6" s="1"/>
  <c r="V4248" i="6" s="1"/>
  <c r="U4248" i="6" s="1"/>
  <c r="S1956" i="6" a="1"/>
  <c r="S1956" i="6" s="1"/>
  <c r="S4477" i="6" a="1"/>
  <c r="S4477" i="6" s="1"/>
  <c r="T4477" i="6" s="1"/>
  <c r="V4477" i="6" s="1"/>
  <c r="U4477" i="6" s="1"/>
  <c r="S1656" i="6" a="1"/>
  <c r="S1656" i="6" s="1"/>
  <c r="T1656" i="6" s="1"/>
  <c r="W1656" i="6" s="1"/>
  <c r="S1904" i="6" a="1"/>
  <c r="S1904" i="6" s="1"/>
  <c r="T1904" i="6" s="1"/>
  <c r="V1904" i="6" s="1"/>
  <c r="U1904" i="6" s="1"/>
  <c r="S6517" i="6" a="1"/>
  <c r="S6517" i="6" s="1"/>
  <c r="S3972" i="6" a="1"/>
  <c r="S3972" i="6" s="1"/>
  <c r="T3972" i="6" s="1"/>
  <c r="S5891" i="6" a="1"/>
  <c r="S5891" i="6" s="1"/>
  <c r="T5891" i="6" s="1"/>
  <c r="W5891" i="6" s="1"/>
  <c r="S1449" i="6" a="1"/>
  <c r="S1449" i="6" s="1"/>
  <c r="T1449" i="6" s="1"/>
  <c r="V1449" i="6" s="1"/>
  <c r="U1449" i="6" s="1"/>
  <c r="S6890" i="6" a="1"/>
  <c r="S6890" i="6" s="1"/>
  <c r="T6890" i="6" s="1"/>
  <c r="W6890" i="6" s="1"/>
  <c r="S6891" i="6" a="1"/>
  <c r="S6891" i="6" s="1"/>
  <c r="S5889" i="6" a="1"/>
  <c r="S5889" i="6" s="1"/>
  <c r="T5889" i="6" s="1"/>
  <c r="W5889" i="6" s="1"/>
  <c r="S1317" i="6" a="1"/>
  <c r="S1317" i="6" s="1"/>
  <c r="T1317" i="6" s="1"/>
  <c r="W1317" i="6" s="1"/>
  <c r="S1910" i="6" a="1"/>
  <c r="S1910" i="6" s="1"/>
  <c r="T1910" i="6" s="1"/>
  <c r="W1910" i="6" s="1"/>
  <c r="S1796" i="6" a="1"/>
  <c r="S1796" i="6" s="1"/>
  <c r="T1796" i="6" s="1"/>
  <c r="V1796" i="6" s="1"/>
  <c r="U1796" i="6" s="1"/>
  <c r="S3680" i="6" a="1"/>
  <c r="S3680" i="6" s="1"/>
  <c r="T3680" i="6" s="1"/>
  <c r="V3680" i="6" s="1"/>
  <c r="U3680" i="6" s="1"/>
  <c r="S1913" i="6" a="1"/>
  <c r="S1913" i="6" s="1"/>
  <c r="T1913" i="6" s="1"/>
  <c r="V1913" i="6" s="1"/>
  <c r="U1913" i="6" s="1"/>
  <c r="Q4285" i="6" a="1"/>
  <c r="Q4285" i="6" s="1"/>
  <c r="S4010" i="6" a="1"/>
  <c r="S4010" i="6" s="1"/>
  <c r="T4010" i="6" s="1"/>
  <c r="W4010" i="6" s="1"/>
  <c r="S2049" i="6" a="1"/>
  <c r="S2049" i="6" s="1"/>
  <c r="T2049" i="6" s="1"/>
  <c r="V2049" i="6" s="1"/>
  <c r="U2049" i="6" s="1"/>
  <c r="S4688" i="6" a="1"/>
  <c r="S4688" i="6" s="1"/>
  <c r="T4688" i="6" s="1"/>
  <c r="V4688" i="6" s="1"/>
  <c r="U4688" i="6" s="1"/>
  <c r="S6054" i="6" a="1"/>
  <c r="S6054" i="6" s="1"/>
  <c r="T6054" i="6" s="1"/>
  <c r="W6054" i="6" s="1"/>
  <c r="Q5878" i="6" a="1"/>
  <c r="Q5878" i="6" s="1"/>
  <c r="R5878" i="6" s="1"/>
  <c r="W5878" i="6" s="1"/>
  <c r="Q3363" i="6" a="1"/>
  <c r="Q3363" i="6" s="1"/>
  <c r="R3363" i="6" s="1"/>
  <c r="V3363" i="6" s="1"/>
  <c r="U3363" i="6" s="1"/>
  <c r="Q2095" i="6" a="1"/>
  <c r="Q2095" i="6" s="1"/>
  <c r="S7001" i="6" a="1"/>
  <c r="S7001" i="6" s="1"/>
  <c r="T7001" i="6" s="1"/>
  <c r="V7001" i="6" s="1"/>
  <c r="U7001" i="6" s="1"/>
  <c r="S6425" i="6" a="1"/>
  <c r="S6425" i="6" s="1"/>
  <c r="T6425" i="6" s="1"/>
  <c r="V6425" i="6" s="1"/>
  <c r="U6425" i="6" s="1"/>
  <c r="S4360" i="6" a="1"/>
  <c r="S4360" i="6" s="1"/>
  <c r="T4360" i="6" s="1"/>
  <c r="V4360" i="6" s="1"/>
  <c r="U4360" i="6" s="1"/>
  <c r="S6322" i="6" a="1"/>
  <c r="S6322" i="6" s="1"/>
  <c r="T6322" i="6" s="1"/>
  <c r="V6322" i="6" s="1"/>
  <c r="U6322" i="6" s="1"/>
  <c r="S4544" i="6" a="1"/>
  <c r="S4544" i="6" s="1"/>
  <c r="T4544" i="6" s="1"/>
  <c r="V4544" i="6" s="1"/>
  <c r="U4544" i="6" s="1"/>
  <c r="S7017" i="6" a="1"/>
  <c r="S7017" i="6" s="1"/>
  <c r="T7017" i="6" s="1"/>
  <c r="V7017" i="6" s="1"/>
  <c r="U7017" i="6" s="1"/>
  <c r="S6414" i="6" a="1"/>
  <c r="S6414" i="6" s="1"/>
  <c r="T6414" i="6" s="1"/>
  <c r="V6414" i="6" s="1"/>
  <c r="U6414" i="6" s="1"/>
  <c r="S4455" i="6" a="1"/>
  <c r="S4455" i="6" s="1"/>
  <c r="T4455" i="6" s="1"/>
  <c r="V4455" i="6" s="1"/>
  <c r="U4455" i="6" s="1"/>
  <c r="S4359" i="6" a="1"/>
  <c r="S4359" i="6" s="1"/>
  <c r="T4359" i="6" s="1"/>
  <c r="V4359" i="6" s="1"/>
  <c r="U4359" i="6" s="1"/>
  <c r="S7003" i="6" a="1"/>
  <c r="S7003" i="6" s="1"/>
  <c r="T7003" i="6" s="1"/>
  <c r="V7003" i="6" s="1"/>
  <c r="U7003" i="6" s="1"/>
  <c r="S7018" i="6" a="1"/>
  <c r="S7018" i="6" s="1"/>
  <c r="T7018" i="6" s="1"/>
  <c r="V7018" i="6" s="1"/>
  <c r="U7018" i="6" s="1"/>
  <c r="S7021" i="6" a="1"/>
  <c r="S7021" i="6" s="1"/>
  <c r="T7021" i="6" s="1"/>
  <c r="V7021" i="6" s="1"/>
  <c r="U7021" i="6" s="1"/>
  <c r="S6130" i="6" a="1"/>
  <c r="S6130" i="6" s="1"/>
  <c r="S6419" i="6" a="1"/>
  <c r="S6419" i="6" s="1"/>
  <c r="T6419" i="6" s="1"/>
  <c r="W6419" i="6" s="1"/>
  <c r="S4542" i="6" a="1"/>
  <c r="S4542" i="6" s="1"/>
  <c r="T4542" i="6" s="1"/>
  <c r="V4542" i="6" s="1"/>
  <c r="U4542" i="6" s="1"/>
  <c r="S6428" i="6" a="1"/>
  <c r="S6428" i="6" s="1"/>
  <c r="T6428" i="6" s="1"/>
  <c r="V6428" i="6" s="1"/>
  <c r="U6428" i="6" s="1"/>
  <c r="S4545" i="6" a="1"/>
  <c r="S4545" i="6" s="1"/>
  <c r="T4545" i="6" s="1"/>
  <c r="V4545" i="6" s="1"/>
  <c r="U4545" i="6" s="1"/>
  <c r="S3629" i="6" a="1"/>
  <c r="S3629" i="6" s="1"/>
  <c r="T3629" i="6" s="1"/>
  <c r="V3629" i="6" s="1"/>
  <c r="U3629" i="6" s="1"/>
  <c r="S4457" i="6" a="1"/>
  <c r="S4457" i="6" s="1"/>
  <c r="T4457" i="6" s="1"/>
  <c r="W4457" i="6" s="1"/>
  <c r="Q1342" i="6" a="1"/>
  <c r="Q1342" i="6" s="1"/>
  <c r="S3217" i="6" a="1"/>
  <c r="S3217" i="6" s="1"/>
  <c r="T3217" i="6" s="1"/>
  <c r="W3217" i="6" s="1"/>
  <c r="S3216" i="6" a="1"/>
  <c r="S3216" i="6" s="1"/>
  <c r="T3216" i="6" s="1"/>
  <c r="W3216" i="6" s="1"/>
  <c r="Q1193" i="6" a="1"/>
  <c r="Q1193" i="6" s="1"/>
  <c r="Q791" i="6" a="1"/>
  <c r="Q791" i="6" s="1"/>
  <c r="R791" i="6" s="1"/>
  <c r="V791" i="6" s="1"/>
  <c r="U791" i="6" s="1"/>
  <c r="S5880" i="6" a="1"/>
  <c r="S5880" i="6" s="1"/>
  <c r="T5880" i="6" s="1"/>
  <c r="W5880" i="6" s="1"/>
  <c r="Q3061" i="6" a="1"/>
  <c r="Q3061" i="6" s="1"/>
  <c r="R3061" i="6" s="1"/>
  <c r="S3963" i="6" a="1"/>
  <c r="S3963" i="6" s="1"/>
  <c r="T3963" i="6" s="1"/>
  <c r="W3963" i="6" s="1"/>
  <c r="S5578" i="6" a="1"/>
  <c r="S5578" i="6" s="1"/>
  <c r="T5578" i="6" s="1"/>
  <c r="V5578" i="6" s="1"/>
  <c r="U5578" i="6" s="1"/>
  <c r="S837" i="6" a="1"/>
  <c r="S837" i="6" s="1"/>
  <c r="T837" i="6" s="1"/>
  <c r="S3146" i="6" a="1"/>
  <c r="S3146" i="6" s="1"/>
  <c r="S1463" i="6" a="1"/>
  <c r="S1463" i="6" s="1"/>
  <c r="Q3370" i="6" a="1"/>
  <c r="Q3370" i="6" s="1"/>
  <c r="R3370" i="6" s="1"/>
  <c r="Q3137" i="6" a="1"/>
  <c r="Q3137" i="6" s="1"/>
  <c r="R3137" i="6" s="1"/>
  <c r="Q869" i="6" a="1"/>
  <c r="Q869" i="6" s="1"/>
  <c r="R869" i="6" s="1"/>
  <c r="V869" i="6" s="1"/>
  <c r="U869" i="6" s="1"/>
  <c r="Q1014" i="6" a="1"/>
  <c r="Q1014" i="6" s="1"/>
  <c r="S132" i="6" a="1"/>
  <c r="S132" i="6" s="1"/>
  <c r="T132" i="6" s="1"/>
  <c r="W132" i="6" s="1"/>
  <c r="Q2356" i="6" a="1"/>
  <c r="Q2356" i="6" s="1"/>
  <c r="Q3266" i="6" a="1"/>
  <c r="Q3266" i="6" s="1"/>
  <c r="R3266" i="6" s="1"/>
  <c r="V3266" i="6" s="1"/>
  <c r="U3266" i="6" s="1"/>
  <c r="Q2183" i="6" a="1"/>
  <c r="Q2183" i="6" s="1"/>
  <c r="Q1853" i="6" a="1"/>
  <c r="Q1853" i="6" s="1"/>
  <c r="Q820" i="6" a="1"/>
  <c r="Q820" i="6" s="1"/>
  <c r="R820" i="6" s="1"/>
  <c r="V820" i="6" s="1"/>
  <c r="U820" i="6" s="1"/>
  <c r="Q1722" i="6" a="1"/>
  <c r="Q1722" i="6" s="1"/>
  <c r="R1722" i="6" s="1"/>
  <c r="Q1298" i="6" a="1"/>
  <c r="Q1298" i="6" s="1"/>
  <c r="Q1451" i="6" a="1"/>
  <c r="Q1451" i="6" s="1"/>
  <c r="R1451" i="6" s="1"/>
  <c r="Q1258" i="6" a="1"/>
  <c r="Q1258" i="6" s="1"/>
  <c r="R1258" i="6" s="1"/>
  <c r="V1258" i="6" s="1"/>
  <c r="U1258" i="6" s="1"/>
  <c r="Q4304" i="6" a="1"/>
  <c r="Q4304" i="6" s="1"/>
  <c r="S4300" i="6" a="1"/>
  <c r="S4300" i="6" s="1"/>
  <c r="S1625" i="6" a="1"/>
  <c r="S1625" i="6" s="1"/>
  <c r="T1625" i="6" s="1"/>
  <c r="V1625" i="6" s="1"/>
  <c r="U1625" i="6" s="1"/>
  <c r="S1886" i="6" a="1"/>
  <c r="S1886" i="6" s="1"/>
  <c r="T1886" i="6" s="1"/>
  <c r="W1886" i="6" s="1"/>
  <c r="S4517" i="6" a="1"/>
  <c r="S4517" i="6" s="1"/>
  <c r="T4517" i="6" s="1"/>
  <c r="S6249" i="6" a="1"/>
  <c r="S6249" i="6" s="1"/>
  <c r="T6249" i="6" s="1"/>
  <c r="S6000" i="6" a="1"/>
  <c r="S6000" i="6" s="1"/>
  <c r="S4520" i="6" a="1"/>
  <c r="S4520" i="6" s="1"/>
  <c r="T4520" i="6" s="1"/>
  <c r="S6170" i="6" a="1"/>
  <c r="S6170" i="6" s="1"/>
  <c r="T6170" i="6" s="1"/>
  <c r="W6170" i="6" s="1"/>
  <c r="S4379" i="6" a="1"/>
  <c r="S4379" i="6" s="1"/>
  <c r="T4379" i="6" s="1"/>
  <c r="S4374" i="6" a="1"/>
  <c r="S4374" i="6" s="1"/>
  <c r="T4374" i="6" s="1"/>
  <c r="W4374" i="6" s="1"/>
  <c r="S4307" i="6" a="1"/>
  <c r="S4307" i="6" s="1"/>
  <c r="T4307" i="6" s="1"/>
  <c r="V4307" i="6" s="1"/>
  <c r="U4307" i="6" s="1"/>
  <c r="S4218" i="6" a="1"/>
  <c r="S4218" i="6" s="1"/>
  <c r="S6377" i="6" a="1"/>
  <c r="S6377" i="6" s="1"/>
  <c r="S6383" i="6" a="1"/>
  <c r="S6383" i="6" s="1"/>
  <c r="T6383" i="6" s="1"/>
  <c r="W6383" i="6" s="1"/>
  <c r="S6382" i="6" a="1"/>
  <c r="S6382" i="6" s="1"/>
  <c r="T6382" i="6" s="1"/>
  <c r="W6382" i="6" s="1"/>
  <c r="Q5295" i="6" a="1"/>
  <c r="Q5295" i="6" s="1"/>
  <c r="S1537" i="6" a="1"/>
  <c r="S1537" i="6" s="1"/>
  <c r="T1537" i="6" s="1"/>
  <c r="V1537" i="6" s="1"/>
  <c r="U1537" i="6" s="1"/>
  <c r="S3036" i="6" a="1"/>
  <c r="S3036" i="6" s="1"/>
  <c r="T3036" i="6" s="1"/>
  <c r="Q4665" i="6" a="1"/>
  <c r="Q4665" i="6" s="1"/>
  <c r="R4665" i="6" s="1"/>
  <c r="V4665" i="6" s="1"/>
  <c r="U4665" i="6" s="1"/>
  <c r="Q2599" i="6" a="1"/>
  <c r="Q2599" i="6" s="1"/>
  <c r="Q2600" i="6" a="1"/>
  <c r="Q2600" i="6" s="1"/>
  <c r="S298" i="6" a="1"/>
  <c r="S298" i="6" s="1"/>
  <c r="T298" i="6" s="1"/>
  <c r="V298" i="6" s="1"/>
  <c r="U298" i="6" s="1"/>
  <c r="Q1719" i="6" a="1"/>
  <c r="Q1719" i="6" s="1"/>
  <c r="S1315" i="6" a="1"/>
  <c r="S1315" i="6" s="1"/>
  <c r="T1315" i="6" s="1"/>
  <c r="V1315" i="6" s="1"/>
  <c r="U1315" i="6" s="1"/>
  <c r="Q762" i="6" a="1"/>
  <c r="Q762" i="6" s="1"/>
  <c r="S3684" i="6" a="1"/>
  <c r="S3684" i="6" s="1"/>
  <c r="T3684" i="6" s="1"/>
  <c r="V3684" i="6" s="1"/>
  <c r="U3684" i="6" s="1"/>
  <c r="Q3016" i="6" a="1"/>
  <c r="Q3016" i="6" s="1"/>
  <c r="R3016" i="6" s="1"/>
  <c r="Q1312" i="6" a="1"/>
  <c r="Q1312" i="6" s="1"/>
  <c r="R1312" i="6" s="1"/>
  <c r="S582" i="6" a="1"/>
  <c r="S582" i="6" s="1"/>
  <c r="Q676" i="6" a="1"/>
  <c r="Q676" i="6" s="1"/>
  <c r="R676" i="6" s="1"/>
  <c r="Q1013" i="6" a="1"/>
  <c r="Q1013" i="6" s="1"/>
  <c r="Q1221" i="6" a="1"/>
  <c r="Q1221" i="6" s="1"/>
  <c r="R1221" i="6" s="1"/>
  <c r="V1221" i="6" s="1"/>
  <c r="U1221" i="6" s="1"/>
  <c r="S6458" i="6" a="1"/>
  <c r="S6458" i="6" s="1"/>
  <c r="T6458" i="6" s="1"/>
  <c r="V6458" i="6" s="1"/>
  <c r="U6458" i="6" s="1"/>
  <c r="S1081" i="6" a="1"/>
  <c r="S1081" i="6" s="1"/>
  <c r="T1081" i="6" s="1"/>
  <c r="W1081" i="6" s="1"/>
  <c r="S3690" i="6" a="1"/>
  <c r="S3690" i="6" s="1"/>
  <c r="T3690" i="6" s="1"/>
  <c r="V3690" i="6" s="1"/>
  <c r="U3690" i="6" s="1"/>
  <c r="S276" i="6" a="1"/>
  <c r="S276" i="6" s="1"/>
  <c r="T276" i="6" s="1"/>
  <c r="W276" i="6" s="1"/>
  <c r="Q752" i="6" a="1"/>
  <c r="Q752" i="6" s="1"/>
  <c r="S2789" i="6" a="1"/>
  <c r="S2789" i="6" s="1"/>
  <c r="T2789" i="6" s="1"/>
  <c r="V2789" i="6" s="1"/>
  <c r="U2789" i="6" s="1"/>
  <c r="Q1386" i="6" a="1"/>
  <c r="Q1386" i="6" s="1"/>
  <c r="S6086" i="6" a="1"/>
  <c r="S6086" i="6" s="1"/>
  <c r="S2765" i="6" a="1"/>
  <c r="S2765" i="6" s="1"/>
  <c r="T2765" i="6" s="1"/>
  <c r="V2765" i="6" s="1"/>
  <c r="U2765" i="6" s="1"/>
  <c r="S4162" i="6" a="1"/>
  <c r="S4162" i="6" s="1"/>
  <c r="T4162" i="6" s="1"/>
  <c r="S6207" i="6" a="1"/>
  <c r="S6207" i="6" s="1"/>
  <c r="S6978" i="6" a="1"/>
  <c r="S6978" i="6" s="1"/>
  <c r="T6978" i="6" s="1"/>
  <c r="V6978" i="6" s="1"/>
  <c r="U6978" i="6" s="1"/>
  <c r="S6208" i="6" a="1"/>
  <c r="S6208" i="6" s="1"/>
  <c r="T6208" i="6" s="1"/>
  <c r="V6208" i="6" s="1"/>
  <c r="U6208" i="6" s="1"/>
  <c r="S6206" i="6" a="1"/>
  <c r="S6206" i="6" s="1"/>
  <c r="T6206" i="6" s="1"/>
  <c r="W6206" i="6" s="1"/>
  <c r="Q931" i="6" a="1"/>
  <c r="Q931" i="6" s="1"/>
  <c r="R931" i="6" s="1"/>
  <c r="V931" i="6" s="1"/>
  <c r="U931" i="6" s="1"/>
  <c r="Q598" i="6" a="1"/>
  <c r="Q598" i="6" s="1"/>
  <c r="R598" i="6" s="1"/>
  <c r="V598" i="6" s="1"/>
  <c r="U598" i="6" s="1"/>
  <c r="Q587" i="6" a="1"/>
  <c r="Q587" i="6" s="1"/>
  <c r="R587" i="6" s="1"/>
  <c r="V587" i="6" s="1"/>
  <c r="U587" i="6" s="1"/>
  <c r="S2481" i="6" a="1"/>
  <c r="S2481" i="6" s="1"/>
  <c r="T2481" i="6" s="1"/>
  <c r="V2481" i="6" s="1"/>
  <c r="U2481" i="6" s="1"/>
  <c r="S3807" i="6" a="1"/>
  <c r="S3807" i="6" s="1"/>
  <c r="T3807" i="6" s="1"/>
  <c r="V3807" i="6" s="1"/>
  <c r="U3807" i="6" s="1"/>
  <c r="S6279" i="6" a="1"/>
  <c r="S6279" i="6" s="1"/>
  <c r="T6279" i="6" s="1"/>
  <c r="S6270" i="6" a="1"/>
  <c r="S6270" i="6" s="1"/>
  <c r="T6270" i="6" s="1"/>
  <c r="V6270" i="6" s="1"/>
  <c r="U6270" i="6" s="1"/>
  <c r="S3944" i="6" a="1"/>
  <c r="S3944" i="6" s="1"/>
  <c r="T3944" i="6" s="1"/>
  <c r="V3944" i="6" s="1"/>
  <c r="U3944" i="6" s="1"/>
  <c r="S2355" i="6" a="1"/>
  <c r="S2355" i="6" s="1"/>
  <c r="T2355" i="6" s="1"/>
  <c r="S533" i="6" a="1"/>
  <c r="S533" i="6" s="1"/>
  <c r="T533" i="6" s="1"/>
  <c r="V533" i="6" s="1"/>
  <c r="U533" i="6" s="1"/>
  <c r="S5546" i="6" a="1"/>
  <c r="S5546" i="6" s="1"/>
  <c r="S3757" i="6" a="1"/>
  <c r="S3757" i="6" s="1"/>
  <c r="T3757" i="6" s="1"/>
  <c r="V3757" i="6" s="1"/>
  <c r="U3757" i="6" s="1"/>
  <c r="S1648" i="6" a="1"/>
  <c r="S1648" i="6" s="1"/>
  <c r="T1648" i="6" s="1"/>
  <c r="V1648" i="6" s="1"/>
  <c r="U1648" i="6" s="1"/>
  <c r="Q1169" i="6" a="1"/>
  <c r="Q1169" i="6" s="1"/>
  <c r="R1169" i="6" s="1"/>
  <c r="S3567" i="6" a="1"/>
  <c r="S3567" i="6" s="1"/>
  <c r="T3567" i="6" s="1"/>
  <c r="V3567" i="6" s="1"/>
  <c r="U3567" i="6" s="1"/>
  <c r="S1579" i="6" a="1"/>
  <c r="S1579" i="6" s="1"/>
  <c r="T1579" i="6" s="1"/>
  <c r="V1579" i="6" s="1"/>
  <c r="U1579" i="6" s="1"/>
  <c r="S269" i="6" a="1"/>
  <c r="S269" i="6" s="1"/>
  <c r="T269" i="6" s="1"/>
  <c r="S3758" i="6" a="1"/>
  <c r="S3758" i="6" s="1"/>
  <c r="T3758" i="6" s="1"/>
  <c r="S1826" i="6" a="1"/>
  <c r="S1826" i="6" s="1"/>
  <c r="T1826" i="6" s="1"/>
  <c r="S1623" i="6" a="1"/>
  <c r="S1623" i="6" s="1"/>
  <c r="T1623" i="6" s="1"/>
  <c r="V1623" i="6" s="1"/>
  <c r="U1623" i="6" s="1"/>
  <c r="S4322" i="6" a="1"/>
  <c r="S4322" i="6" s="1"/>
  <c r="S1687" i="6" a="1"/>
  <c r="S1687" i="6" s="1"/>
  <c r="T1687" i="6" s="1"/>
  <c r="V1687" i="6" s="1"/>
  <c r="U1687" i="6" s="1"/>
  <c r="S4201" i="6" a="1"/>
  <c r="S4201" i="6" s="1"/>
  <c r="T4201" i="6" s="1"/>
  <c r="V4201" i="6" s="1"/>
  <c r="U4201" i="6" s="1"/>
  <c r="S6312" i="6" a="1"/>
  <c r="S6312" i="6" s="1"/>
  <c r="T6312" i="6" s="1"/>
  <c r="V6312" i="6" s="1"/>
  <c r="U6312" i="6" s="1"/>
  <c r="S4447" i="6" a="1"/>
  <c r="S4447" i="6" s="1"/>
  <c r="T4447" i="6" s="1"/>
  <c r="W4447" i="6" s="1"/>
  <c r="S4446" i="6" a="1"/>
  <c r="S4446" i="6" s="1"/>
  <c r="T4446" i="6" s="1"/>
  <c r="V4446" i="6" s="1"/>
  <c r="U4446" i="6" s="1"/>
  <c r="S6976" i="6" a="1"/>
  <c r="S6976" i="6" s="1"/>
  <c r="T6976" i="6" s="1"/>
  <c r="V6976" i="6" s="1"/>
  <c r="U6976" i="6" s="1"/>
  <c r="S6177" i="6" a="1"/>
  <c r="S6177" i="6" s="1"/>
  <c r="T6177" i="6" s="1"/>
  <c r="W6177" i="6" s="1"/>
  <c r="S1089" i="6" a="1"/>
  <c r="S1089" i="6" s="1"/>
  <c r="Q179" i="6" a="1"/>
  <c r="Q179" i="6" s="1"/>
  <c r="R179" i="6" s="1"/>
  <c r="V179" i="6" s="1"/>
  <c r="U179" i="6" s="1"/>
  <c r="Q404" i="6" a="1"/>
  <c r="Q404" i="6" s="1"/>
  <c r="S1635" i="6" a="1"/>
  <c r="S1635" i="6" s="1"/>
  <c r="T1635" i="6" s="1"/>
  <c r="S5740" i="6" a="1"/>
  <c r="S5740" i="6" s="1"/>
  <c r="T5740" i="6" s="1"/>
  <c r="V5740" i="6" s="1"/>
  <c r="U5740" i="6" s="1"/>
  <c r="S6359" i="6" a="1"/>
  <c r="S6359" i="6" s="1"/>
  <c r="T6359" i="6" s="1"/>
  <c r="W6359" i="6" s="1"/>
  <c r="S6354" i="6" a="1"/>
  <c r="S6354" i="6" s="1"/>
  <c r="T6354" i="6" s="1"/>
  <c r="V6354" i="6" s="1"/>
  <c r="U6354" i="6" s="1"/>
  <c r="S4497" i="6" a="1"/>
  <c r="S4497" i="6" s="1"/>
  <c r="T4497" i="6" s="1"/>
  <c r="V4497" i="6" s="1"/>
  <c r="U4497" i="6" s="1"/>
  <c r="S6230" i="6" a="1"/>
  <c r="S6230" i="6" s="1"/>
  <c r="T6230" i="6" s="1"/>
  <c r="S4351" i="6" a="1"/>
  <c r="S4351" i="6" s="1"/>
  <c r="T4351" i="6" s="1"/>
  <c r="V4351" i="6" s="1"/>
  <c r="U4351" i="6" s="1"/>
  <c r="S4495" i="6" a="1"/>
  <c r="S4495" i="6" s="1"/>
  <c r="T4495" i="6" s="1"/>
  <c r="V4495" i="6" s="1"/>
  <c r="U4495" i="6" s="1"/>
  <c r="S4490" i="6" a="1"/>
  <c r="S4490" i="6" s="1"/>
  <c r="T4490" i="6" s="1"/>
  <c r="V4490" i="6" s="1"/>
  <c r="U4490" i="6" s="1"/>
  <c r="S4491" i="6" a="1"/>
  <c r="S4491" i="6" s="1"/>
  <c r="T4491" i="6" s="1"/>
  <c r="V4491" i="6" s="1"/>
  <c r="U4491" i="6" s="1"/>
  <c r="S1677" i="6" a="1"/>
  <c r="S1677" i="6" s="1"/>
  <c r="T1677" i="6" s="1"/>
  <c r="V1677" i="6" s="1"/>
  <c r="U1677" i="6" s="1"/>
  <c r="S1546" i="6" a="1"/>
  <c r="S1546" i="6" s="1"/>
  <c r="T1546" i="6" s="1"/>
  <c r="V1546" i="6" s="1"/>
  <c r="U1546" i="6" s="1"/>
  <c r="S2067" i="6" a="1"/>
  <c r="S2067" i="6" s="1"/>
  <c r="T2067" i="6" s="1"/>
  <c r="V2067" i="6" s="1"/>
  <c r="U2067" i="6" s="1"/>
  <c r="S6226" i="6" a="1"/>
  <c r="S6226" i="6" s="1"/>
  <c r="T6226" i="6" s="1"/>
  <c r="V6226" i="6" s="1"/>
  <c r="U6226" i="6" s="1"/>
  <c r="S1678" i="6" a="1"/>
  <c r="S1678" i="6" s="1"/>
  <c r="T1678" i="6" s="1"/>
  <c r="V1678" i="6" s="1"/>
  <c r="U1678" i="6" s="1"/>
  <c r="S6358" i="6" a="1"/>
  <c r="S6358" i="6" s="1"/>
  <c r="T6358" i="6" s="1"/>
  <c r="V6358" i="6" s="1"/>
  <c r="U6358" i="6" s="1"/>
  <c r="S4350" i="6" a="1"/>
  <c r="S4350" i="6" s="1"/>
  <c r="T4350" i="6" s="1"/>
  <c r="V4350" i="6" s="1"/>
  <c r="U4350" i="6" s="1"/>
  <c r="S1824" i="6" a="1"/>
  <c r="S1824" i="6" s="1"/>
  <c r="T1824" i="6" s="1"/>
  <c r="W1824" i="6" s="1"/>
  <c r="S2023" i="6" a="1"/>
  <c r="S2023" i="6" s="1"/>
  <c r="T2023" i="6" s="1"/>
  <c r="V2023" i="6" s="1"/>
  <c r="U2023" i="6" s="1"/>
  <c r="S4384" i="6" a="1"/>
  <c r="S4384" i="6" s="1"/>
  <c r="T4384" i="6" s="1"/>
  <c r="W4384" i="6" s="1"/>
  <c r="S4050" i="6" a="1"/>
  <c r="S4050" i="6" s="1"/>
  <c r="T4050" i="6" s="1"/>
  <c r="V4050" i="6" s="1"/>
  <c r="U4050" i="6" s="1"/>
  <c r="S4051" i="6" a="1"/>
  <c r="S4051" i="6" s="1"/>
  <c r="T4051" i="6" s="1"/>
  <c r="V4051" i="6" s="1"/>
  <c r="U4051" i="6" s="1"/>
  <c r="S4232" i="6" a="1"/>
  <c r="S4232" i="6" s="1"/>
  <c r="T4232" i="6" s="1"/>
  <c r="V4232" i="6" s="1"/>
  <c r="U4232" i="6" s="1"/>
  <c r="S6256" i="6" a="1"/>
  <c r="S6256" i="6" s="1"/>
  <c r="T6256" i="6" s="1"/>
  <c r="V6256" i="6" s="1"/>
  <c r="U6256" i="6" s="1"/>
  <c r="S6119" i="6" a="1"/>
  <c r="S6119" i="6" s="1"/>
  <c r="T6119" i="6" s="1"/>
  <c r="V6119" i="6" s="1"/>
  <c r="U6119" i="6" s="1"/>
  <c r="Q4405" i="6" a="1"/>
  <c r="Q4405" i="6" s="1"/>
  <c r="Q4262" i="6" a="1"/>
  <c r="Q4262" i="6" s="1"/>
  <c r="R4262" i="6" s="1"/>
  <c r="S3532" i="6" a="1"/>
  <c r="S3532" i="6" s="1"/>
  <c r="T3532" i="6" s="1"/>
  <c r="V3532" i="6" s="1"/>
  <c r="U3532" i="6" s="1"/>
  <c r="Q1855" i="6" a="1"/>
  <c r="Q1855" i="6" s="1"/>
  <c r="R1855" i="6" s="1"/>
  <c r="Q1435" i="6" a="1"/>
  <c r="Q1435" i="6" s="1"/>
  <c r="S2939" i="6" a="1"/>
  <c r="S2939" i="6" s="1"/>
  <c r="Q1238" i="6" a="1"/>
  <c r="Q1238" i="6" s="1"/>
  <c r="R1238" i="6" s="1"/>
  <c r="V1238" i="6" s="1"/>
  <c r="U1238" i="6" s="1"/>
  <c r="S3005" i="6" a="1"/>
  <c r="S3005" i="6" s="1"/>
  <c r="T3005" i="6" s="1"/>
  <c r="V3005" i="6" s="1"/>
  <c r="U3005" i="6" s="1"/>
  <c r="S3915" i="6" a="1"/>
  <c r="S3915" i="6" s="1"/>
  <c r="T3915" i="6" s="1"/>
  <c r="V3915" i="6" s="1"/>
  <c r="U3915" i="6" s="1"/>
  <c r="S1406" i="6" a="1"/>
  <c r="S1406" i="6" s="1"/>
  <c r="T1406" i="6" s="1"/>
  <c r="V1406" i="6" s="1"/>
  <c r="U1406" i="6" s="1"/>
  <c r="Q438" i="6" a="1"/>
  <c r="Q438" i="6" s="1"/>
  <c r="Q137" i="6" a="1"/>
  <c r="Q137" i="6" s="1"/>
  <c r="R137" i="6" s="1"/>
  <c r="V137" i="6" s="1"/>
  <c r="U137" i="6" s="1"/>
  <c r="S3916" i="6" a="1"/>
  <c r="S3916" i="6" s="1"/>
  <c r="S197" i="6" a="1"/>
  <c r="S197" i="6" s="1"/>
  <c r="T197" i="6" s="1"/>
  <c r="W197" i="6" s="1"/>
  <c r="S316" i="6" a="1"/>
  <c r="S316" i="6" s="1"/>
  <c r="T316" i="6" s="1"/>
  <c r="V316" i="6" s="1"/>
  <c r="U316" i="6" s="1"/>
  <c r="S798" i="6" a="1"/>
  <c r="S798" i="6" s="1"/>
  <c r="S3914" i="6" a="1"/>
  <c r="S3914" i="6" s="1"/>
  <c r="T3914" i="6" s="1"/>
  <c r="Q2190" i="6" a="1"/>
  <c r="Q2190" i="6" s="1"/>
  <c r="R2190" i="6" s="1"/>
  <c r="Q2385" i="6" a="1"/>
  <c r="Q2385" i="6" s="1"/>
  <c r="R2385" i="6" s="1"/>
  <c r="Q3263" i="6" a="1"/>
  <c r="Q3263" i="6" s="1"/>
  <c r="R3263" i="6" s="1"/>
  <c r="S4531" i="6" a="1"/>
  <c r="S4531" i="6" s="1"/>
  <c r="T4531" i="6" s="1"/>
  <c r="V4531" i="6" s="1"/>
  <c r="U4531" i="6" s="1"/>
  <c r="Q1011" i="6" a="1"/>
  <c r="Q1011" i="6" s="1"/>
  <c r="R1011" i="6" s="1"/>
  <c r="S6397" i="6" a="1"/>
  <c r="S6397" i="6" s="1"/>
  <c r="T6397" i="6" s="1"/>
  <c r="W6397" i="6" s="1"/>
  <c r="S4528" i="6" a="1"/>
  <c r="S4528" i="6" s="1"/>
  <c r="T4528" i="6" s="1"/>
  <c r="V4528" i="6" s="1"/>
  <c r="U4528" i="6" s="1"/>
  <c r="S4411" i="6" a="1"/>
  <c r="S4411" i="6" s="1"/>
  <c r="T4411" i="6" s="1"/>
  <c r="V4411" i="6" s="1"/>
  <c r="U4411" i="6" s="1"/>
  <c r="S4265" i="6" a="1"/>
  <c r="S4265" i="6" s="1"/>
  <c r="T4265" i="6" s="1"/>
  <c r="S6396" i="6" a="1"/>
  <c r="S6396" i="6" s="1"/>
  <c r="T6396" i="6" s="1"/>
  <c r="S4524" i="6" a="1"/>
  <c r="S4524" i="6" s="1"/>
  <c r="T4524" i="6" s="1"/>
  <c r="V4524" i="6" s="1"/>
  <c r="U4524" i="6" s="1"/>
  <c r="Q1033" i="6" a="1"/>
  <c r="Q1033" i="6" s="1"/>
  <c r="R1033" i="6" s="1"/>
  <c r="V1033" i="6" s="1"/>
  <c r="U1033" i="6" s="1"/>
  <c r="S6392" i="6" a="1"/>
  <c r="S6392" i="6" s="1"/>
  <c r="T6392" i="6" s="1"/>
  <c r="V6392" i="6" s="1"/>
  <c r="U6392" i="6" s="1"/>
  <c r="S6284" i="6" a="1"/>
  <c r="S6284" i="6" s="1"/>
  <c r="T6284" i="6" s="1"/>
  <c r="V6284" i="6" s="1"/>
  <c r="U6284" i="6" s="1"/>
  <c r="Q2249" i="6" a="1"/>
  <c r="Q2249" i="6" s="1"/>
  <c r="Q2957" i="6" a="1"/>
  <c r="Q2957" i="6" s="1"/>
  <c r="R2957" i="6" s="1"/>
  <c r="V2957" i="6" s="1"/>
  <c r="U2957" i="6" s="1"/>
  <c r="S4600" i="6" a="1"/>
  <c r="S4600" i="6" s="1"/>
  <c r="T4600" i="6" s="1"/>
  <c r="Q1076" i="6" a="1"/>
  <c r="Q1076" i="6" s="1"/>
  <c r="S5197" i="6" a="1"/>
  <c r="S5197" i="6" s="1"/>
  <c r="T5197" i="6" s="1"/>
  <c r="V5197" i="6" s="1"/>
  <c r="U5197" i="6" s="1"/>
  <c r="S2754" i="6" a="1"/>
  <c r="S2754" i="6" s="1"/>
  <c r="T2754" i="6" s="1"/>
  <c r="V2754" i="6" s="1"/>
  <c r="U2754" i="6" s="1"/>
  <c r="Q712" i="6" a="1"/>
  <c r="Q712" i="6" s="1"/>
  <c r="R712" i="6" s="1"/>
  <c r="V712" i="6" s="1"/>
  <c r="U712" i="6" s="1"/>
  <c r="S1269" i="6" a="1"/>
  <c r="S1269" i="6" s="1"/>
  <c r="T1269" i="6" s="1"/>
  <c r="V1269" i="6" s="1"/>
  <c r="U1269" i="6" s="1"/>
  <c r="S4130" i="6" a="1"/>
  <c r="S4130" i="6" s="1"/>
  <c r="T4130" i="6" s="1"/>
  <c r="W4130" i="6" s="1"/>
  <c r="S3989" i="6" a="1"/>
  <c r="S3989" i="6" s="1"/>
  <c r="T3989" i="6" s="1"/>
  <c r="V3989" i="6" s="1"/>
  <c r="U3989" i="6" s="1"/>
  <c r="S1787" i="6" a="1"/>
  <c r="S1787" i="6" s="1"/>
  <c r="S399" i="6" a="1"/>
  <c r="S399" i="6" s="1"/>
  <c r="T399" i="6" s="1"/>
  <c r="S4261" i="6" a="1"/>
  <c r="S4261" i="6" s="1"/>
  <c r="T4261" i="6" s="1"/>
  <c r="V4261" i="6" s="1"/>
  <c r="U4261" i="6" s="1"/>
  <c r="S4422" i="6" a="1"/>
  <c r="S4422" i="6" s="1"/>
  <c r="T4422" i="6" s="1"/>
  <c r="V4422" i="6" s="1"/>
  <c r="U4422" i="6" s="1"/>
  <c r="S2030" i="6" a="1"/>
  <c r="S2030" i="6" s="1"/>
  <c r="T2030" i="6" s="1"/>
  <c r="V2030" i="6" s="1"/>
  <c r="U2030" i="6" s="1"/>
  <c r="S400" i="6" a="1"/>
  <c r="S400" i="6" s="1"/>
  <c r="T400" i="6" s="1"/>
  <c r="V400" i="6" s="1"/>
  <c r="U400" i="6" s="1"/>
  <c r="S1920" i="6" a="1"/>
  <c r="S1920" i="6" s="1"/>
  <c r="T1920" i="6" s="1"/>
  <c r="V1920" i="6" s="1"/>
  <c r="U1920" i="6" s="1"/>
  <c r="S1723" i="6" a="1"/>
  <c r="S1723" i="6" s="1"/>
  <c r="T1723" i="6" s="1"/>
  <c r="S1925" i="6" a="1"/>
  <c r="S1925" i="6" s="1"/>
  <c r="T1925" i="6" s="1"/>
  <c r="V1925" i="6" s="1"/>
  <c r="U1925" i="6" s="1"/>
  <c r="S1128" i="6" a="1"/>
  <c r="S1128" i="6" s="1"/>
  <c r="T1128" i="6" s="1"/>
  <c r="V1128" i="6" s="1"/>
  <c r="U1128" i="6" s="1"/>
  <c r="S3350" i="6" a="1"/>
  <c r="S3350" i="6" s="1"/>
  <c r="T3350" i="6" s="1"/>
  <c r="V3350" i="6" s="1"/>
  <c r="U3350" i="6" s="1"/>
  <c r="S4791" i="6" a="1"/>
  <c r="S4791" i="6" s="1"/>
  <c r="T4791" i="6" s="1"/>
  <c r="V4791" i="6" s="1"/>
  <c r="U4791" i="6" s="1"/>
  <c r="Q2886" i="6" a="1"/>
  <c r="Q2886" i="6" s="1"/>
  <c r="S2885" i="6" a="1"/>
  <c r="S2885" i="6" s="1"/>
  <c r="T2885" i="6" s="1"/>
  <c r="S5265" i="6" a="1"/>
  <c r="S5265" i="6" s="1"/>
  <c r="T5265" i="6" s="1"/>
  <c r="W5265" i="6" s="1"/>
  <c r="Q3986" i="6" a="1"/>
  <c r="Q3986" i="6" s="1"/>
  <c r="Q2411" i="6" a="1"/>
  <c r="Q2411" i="6" s="1"/>
  <c r="R2411" i="6" s="1"/>
  <c r="V2411" i="6" s="1"/>
  <c r="U2411" i="6" s="1"/>
  <c r="S936" i="6" a="1"/>
  <c r="S936" i="6" s="1"/>
  <c r="T936" i="6" s="1"/>
  <c r="V936" i="6" s="1"/>
  <c r="U936" i="6" s="1"/>
  <c r="S4223" i="6" a="1"/>
  <c r="S4223" i="6" s="1"/>
  <c r="T4223" i="6" s="1"/>
  <c r="V4223" i="6" s="1"/>
  <c r="U4223" i="6" s="1"/>
  <c r="S6261" i="6" a="1"/>
  <c r="S6261" i="6" s="1"/>
  <c r="T6261" i="6" s="1"/>
  <c r="V6261" i="6" s="1"/>
  <c r="U6261" i="6" s="1"/>
  <c r="S3742" i="6" a="1"/>
  <c r="S3742" i="6" s="1"/>
  <c r="T3742" i="6" s="1"/>
  <c r="V3742" i="6" s="1"/>
  <c r="U3742" i="6" s="1"/>
  <c r="S1385" i="6" a="1"/>
  <c r="S1385" i="6" s="1"/>
  <c r="T1385" i="6" s="1"/>
  <c r="V1385" i="6" s="1"/>
  <c r="U1385" i="6" s="1"/>
  <c r="Q2954" i="6" a="1"/>
  <c r="Q2954" i="6" s="1"/>
  <c r="R2954" i="6" s="1"/>
  <c r="V2954" i="6" s="1"/>
  <c r="U2954" i="6" s="1"/>
  <c r="Q2409" i="6" a="1"/>
  <c r="Q2409" i="6" s="1"/>
  <c r="R2409" i="6" s="1"/>
  <c r="S3440" i="6" a="1"/>
  <c r="S3440" i="6" s="1"/>
  <c r="T3440" i="6" s="1"/>
  <c r="V3440" i="6" s="1"/>
  <c r="U3440" i="6" s="1"/>
  <c r="Q3584" i="6" a="1"/>
  <c r="Q3584" i="6" s="1"/>
  <c r="S579" i="6" a="1"/>
  <c r="S579" i="6" s="1"/>
  <c r="T579" i="6" s="1"/>
  <c r="V579" i="6" s="1"/>
  <c r="U579" i="6" s="1"/>
  <c r="S4818" i="6" a="1"/>
  <c r="S4818" i="6" s="1"/>
  <c r="S2559" i="6" a="1"/>
  <c r="S2559" i="6" s="1"/>
  <c r="S2088" i="6" a="1"/>
  <c r="S2088" i="6" s="1"/>
  <c r="T2088" i="6" s="1"/>
  <c r="W2088" i="6" s="1"/>
  <c r="S4345" i="6" a="1"/>
  <c r="S4345" i="6" s="1"/>
  <c r="T4345" i="6" s="1"/>
  <c r="S6409" i="6" a="1"/>
  <c r="S6409" i="6" s="1"/>
  <c r="T6409" i="6" s="1"/>
  <c r="V6409" i="6" s="1"/>
  <c r="U6409" i="6" s="1"/>
  <c r="S6995" i="6" a="1"/>
  <c r="S6995" i="6" s="1"/>
  <c r="T6995" i="6" s="1"/>
  <c r="V6995" i="6" s="1"/>
  <c r="U6995" i="6" s="1"/>
  <c r="S4431" i="6" a="1"/>
  <c r="S4431" i="6" s="1"/>
  <c r="T4431" i="6" s="1"/>
  <c r="W4431" i="6" s="1"/>
  <c r="S2087" i="6" a="1"/>
  <c r="S2087" i="6" s="1"/>
  <c r="T2087" i="6" s="1"/>
  <c r="W2087" i="6" s="1"/>
  <c r="S4293" i="6" a="1"/>
  <c r="S4293" i="6" s="1"/>
  <c r="S1692" i="6" a="1"/>
  <c r="S1692" i="6" s="1"/>
  <c r="T1692" i="6" s="1"/>
  <c r="V1692" i="6" s="1"/>
  <c r="U1692" i="6" s="1"/>
  <c r="S4182" i="6" a="1"/>
  <c r="S4182" i="6" s="1"/>
  <c r="T4182" i="6" s="1"/>
  <c r="V4182" i="6" s="1"/>
  <c r="U4182" i="6" s="1"/>
  <c r="S6413" i="6" a="1"/>
  <c r="S6413" i="6" s="1"/>
  <c r="T6413" i="6" s="1"/>
  <c r="V6413" i="6" s="1"/>
  <c r="U6413" i="6" s="1"/>
  <c r="S447" i="6" a="1"/>
  <c r="S447" i="6" s="1"/>
  <c r="T447" i="6" s="1"/>
  <c r="V447" i="6" s="1"/>
  <c r="U447" i="6" s="1"/>
  <c r="S2002" i="6" a="1"/>
  <c r="S2002" i="6" s="1"/>
  <c r="T2002" i="6" s="1"/>
  <c r="W2002" i="6" s="1"/>
  <c r="S4539" i="6" a="1"/>
  <c r="S4539" i="6" s="1"/>
  <c r="T4539" i="6" s="1"/>
  <c r="V4539" i="6" s="1"/>
  <c r="U4539" i="6" s="1"/>
  <c r="S3576" i="6" a="1"/>
  <c r="S3576" i="6" s="1"/>
  <c r="T3576" i="6" s="1"/>
  <c r="V3576" i="6" s="1"/>
  <c r="U3576" i="6" s="1"/>
  <c r="S4348" i="6" a="1"/>
  <c r="S4348" i="6" s="1"/>
  <c r="T4348" i="6" s="1"/>
  <c r="W4348" i="6" s="1"/>
  <c r="S6298" i="6" a="1"/>
  <c r="S6298" i="6" s="1"/>
  <c r="T6298" i="6" s="1"/>
  <c r="W6298" i="6" s="1"/>
  <c r="S6294" i="6" a="1"/>
  <c r="S6294" i="6" s="1"/>
  <c r="S7014" i="6" a="1"/>
  <c r="S7014" i="6" s="1"/>
  <c r="T7014" i="6" s="1"/>
  <c r="V7014" i="6" s="1"/>
  <c r="U7014" i="6" s="1"/>
  <c r="S7010" i="6" a="1"/>
  <c r="S7010" i="6" s="1"/>
  <c r="T7010" i="6" s="1"/>
  <c r="V7010" i="6" s="1"/>
  <c r="U7010" i="6" s="1"/>
  <c r="S2026" i="6" a="1"/>
  <c r="S2026" i="6" s="1"/>
  <c r="Q199" i="6" a="1"/>
  <c r="Q199" i="6" s="1"/>
  <c r="R199" i="6" s="1"/>
  <c r="V199" i="6" s="1"/>
  <c r="U199" i="6" s="1"/>
  <c r="S6408" i="6" a="1"/>
  <c r="S6408" i="6" s="1"/>
  <c r="T6408" i="6" s="1"/>
  <c r="W6408" i="6" s="1"/>
  <c r="S5882" i="6" a="1"/>
  <c r="S5882" i="6" s="1"/>
  <c r="S1312" i="6" a="1"/>
  <c r="S1312" i="6" s="1"/>
  <c r="T1312" i="6" s="1"/>
  <c r="V1312" i="6" s="1"/>
  <c r="U1312" i="6" s="1"/>
  <c r="S1917" i="6" a="1"/>
  <c r="S1917" i="6" s="1"/>
  <c r="T1917" i="6" s="1"/>
  <c r="W1917" i="6" s="1"/>
  <c r="S1700" i="6" a="1"/>
  <c r="S1700" i="6" s="1"/>
  <c r="T1700" i="6" s="1"/>
  <c r="W1700" i="6" s="1"/>
  <c r="S272" i="6" a="1"/>
  <c r="S272" i="6" s="1"/>
  <c r="T272" i="6" s="1"/>
  <c r="V272" i="6" s="1"/>
  <c r="U272" i="6" s="1"/>
  <c r="Q437" i="6" a="1"/>
  <c r="Q437" i="6" s="1"/>
  <c r="R437" i="6" s="1"/>
  <c r="Q111" i="6" a="1"/>
  <c r="Q111" i="6" s="1"/>
  <c r="R111" i="6" s="1"/>
  <c r="V111" i="6" s="1"/>
  <c r="U111" i="6" s="1"/>
  <c r="S3297" i="6" a="1"/>
  <c r="S3297" i="6" s="1"/>
  <c r="T3297" i="6" s="1"/>
  <c r="V3297" i="6" s="1"/>
  <c r="U3297" i="6" s="1"/>
  <c r="S683" i="6" a="1"/>
  <c r="S683" i="6" s="1"/>
  <c r="T683" i="6" s="1"/>
  <c r="W683" i="6" s="1"/>
  <c r="S4186" i="6" a="1"/>
  <c r="S4186" i="6" s="1"/>
  <c r="S850" i="6" a="1"/>
  <c r="S850" i="6" s="1"/>
  <c r="T850" i="6" s="1"/>
  <c r="V850" i="6" s="1"/>
  <c r="U850" i="6" s="1"/>
  <c r="S5747" i="6" a="1"/>
  <c r="S5747" i="6" s="1"/>
  <c r="T5747" i="6" s="1"/>
  <c r="W5747" i="6" s="1"/>
  <c r="Q6933" i="6" a="1"/>
  <c r="Q6933" i="6" s="1"/>
  <c r="S3476" i="6" a="1"/>
  <c r="S3476" i="6" s="1"/>
  <c r="T3476" i="6" s="1"/>
  <c r="Q1729" i="6" a="1"/>
  <c r="Q1729" i="6" s="1"/>
  <c r="R1729" i="6" s="1"/>
  <c r="V1729" i="6" s="1"/>
  <c r="U1729" i="6" s="1"/>
  <c r="S1963" i="6" a="1"/>
  <c r="S1963" i="6" s="1"/>
  <c r="S4508" i="6" a="1"/>
  <c r="S4508" i="6" s="1"/>
  <c r="T4508" i="6" s="1"/>
  <c r="V4508" i="6" s="1"/>
  <c r="U4508" i="6" s="1"/>
  <c r="S4372" i="6" a="1"/>
  <c r="S4372" i="6" s="1"/>
  <c r="T4372" i="6" s="1"/>
  <c r="V4372" i="6" s="1"/>
  <c r="U4372" i="6" s="1"/>
  <c r="S1626" i="6" a="1"/>
  <c r="S1626" i="6" s="1"/>
  <c r="T1626" i="6" s="1"/>
  <c r="W1626" i="6" s="1"/>
  <c r="S1961" i="6" a="1"/>
  <c r="S1961" i="6" s="1"/>
  <c r="T1961" i="6" s="1"/>
  <c r="W1961" i="6" s="1"/>
  <c r="S6375" i="6" a="1"/>
  <c r="S6375" i="6" s="1"/>
  <c r="S423" i="6" a="1"/>
  <c r="S423" i="6" s="1"/>
  <c r="T423" i="6" s="1"/>
  <c r="V423" i="6" s="1"/>
  <c r="U423" i="6" s="1"/>
  <c r="S4370" i="6" a="1"/>
  <c r="S4370" i="6" s="1"/>
  <c r="T4370" i="6" s="1"/>
  <c r="W4370" i="6" s="1"/>
  <c r="S4303" i="6" a="1"/>
  <c r="S4303" i="6" s="1"/>
  <c r="T4303" i="6" s="1"/>
  <c r="W4303" i="6" s="1"/>
  <c r="S6372" i="6" a="1"/>
  <c r="S6372" i="6" s="1"/>
  <c r="T6372" i="6" s="1"/>
  <c r="S4301" i="6" a="1"/>
  <c r="S4301" i="6" s="1"/>
  <c r="T4301" i="6" s="1"/>
  <c r="V4301" i="6" s="1"/>
  <c r="U4301" i="6" s="1"/>
  <c r="S6374" i="6" a="1"/>
  <c r="S6374" i="6" s="1"/>
  <c r="T6374" i="6" s="1"/>
  <c r="W6374" i="6" s="1"/>
  <c r="S4509" i="6" a="1"/>
  <c r="S4509" i="6" s="1"/>
  <c r="T4509" i="6" s="1"/>
  <c r="W4509" i="6" s="1"/>
  <c r="S4297" i="6" a="1"/>
  <c r="S4297" i="6" s="1"/>
  <c r="S6245" i="6" a="1"/>
  <c r="S6245" i="6" s="1"/>
  <c r="T6245" i="6" s="1"/>
  <c r="S6367" i="6" a="1"/>
  <c r="S6367" i="6" s="1"/>
  <c r="T6367" i="6" s="1"/>
  <c r="W6367" i="6" s="1"/>
  <c r="S6244" i="6" a="1"/>
  <c r="S6244" i="6" s="1"/>
  <c r="T6244" i="6" s="1"/>
  <c r="S4369" i="6" a="1"/>
  <c r="S4369" i="6" s="1"/>
  <c r="T4369" i="6" s="1"/>
  <c r="V4369" i="6" s="1"/>
  <c r="U4369" i="6" s="1"/>
  <c r="S5980" i="6" a="1"/>
  <c r="S5980" i="6" s="1"/>
  <c r="S5981" i="6" a="1"/>
  <c r="S5981" i="6" s="1"/>
  <c r="T5981" i="6" s="1"/>
  <c r="W5981" i="6" s="1"/>
  <c r="S1986" i="6" a="1"/>
  <c r="S1986" i="6" s="1"/>
  <c r="S3400" i="6" a="1"/>
  <c r="S3400" i="6" s="1"/>
  <c r="T3400" i="6" s="1"/>
  <c r="V3400" i="6" s="1"/>
  <c r="U3400" i="6" s="1"/>
  <c r="S1848" i="6" a="1"/>
  <c r="S1848" i="6" s="1"/>
  <c r="T1848" i="6" s="1"/>
  <c r="V1848" i="6" s="1"/>
  <c r="U1848" i="6" s="1"/>
  <c r="S4103" i="6" a="1"/>
  <c r="S4103" i="6" s="1"/>
  <c r="T4103" i="6" s="1"/>
  <c r="V4103" i="6" s="1"/>
  <c r="U4103" i="6" s="1"/>
  <c r="S1704" i="6" a="1"/>
  <c r="S1704" i="6" s="1"/>
  <c r="T1704" i="6" s="1"/>
  <c r="W1704" i="6" s="1"/>
  <c r="Q256" i="6" a="1"/>
  <c r="Q256" i="6" s="1"/>
  <c r="R256" i="6" s="1"/>
  <c r="V256" i="6" s="1"/>
  <c r="U256" i="6" s="1"/>
  <c r="Q157" i="6" a="1"/>
  <c r="Q157" i="6" s="1"/>
  <c r="R157" i="6" s="1"/>
  <c r="Q725" i="6" a="1"/>
  <c r="Q725" i="6" s="1"/>
  <c r="Q1302" i="6" a="1"/>
  <c r="Q1302" i="6" s="1"/>
  <c r="R1302" i="6" s="1"/>
  <c r="Q714" i="6" a="1"/>
  <c r="Q714" i="6" s="1"/>
  <c r="S1170" i="6" a="1"/>
  <c r="S1170" i="6" s="1"/>
  <c r="T1170" i="6" s="1"/>
  <c r="S3997" i="6" a="1"/>
  <c r="S3997" i="6" s="1"/>
  <c r="T3997" i="6" s="1"/>
  <c r="W3997" i="6" s="1"/>
  <c r="S3988" i="6" a="1"/>
  <c r="S3988" i="6" s="1"/>
  <c r="T3988" i="6" s="1"/>
  <c r="W3988" i="6" s="1"/>
  <c r="S6139" i="6" a="1"/>
  <c r="S6139" i="6" s="1"/>
  <c r="T6139" i="6" s="1"/>
  <c r="V6139" i="6" s="1"/>
  <c r="U6139" i="6" s="1"/>
  <c r="S6142" i="6" a="1"/>
  <c r="S6142" i="6" s="1"/>
  <c r="T6142" i="6" s="1"/>
  <c r="W6142" i="6" s="1"/>
  <c r="Q3105" i="6" a="1"/>
  <c r="Q3105" i="6" s="1"/>
  <c r="R3105" i="6" s="1"/>
  <c r="Q3324" i="6" a="1"/>
  <c r="Q3324" i="6" s="1"/>
  <c r="R3324" i="6" s="1"/>
  <c r="Q3089" i="6" a="1"/>
  <c r="Q3089" i="6" s="1"/>
  <c r="R3089" i="6" s="1"/>
  <c r="Q698" i="6" a="1"/>
  <c r="Q698" i="6" s="1"/>
  <c r="R698" i="6" s="1"/>
  <c r="S2888" i="6" a="1"/>
  <c r="S2888" i="6" s="1"/>
  <c r="T2888" i="6" s="1"/>
  <c r="V2888" i="6" s="1"/>
  <c r="U2888" i="6" s="1"/>
  <c r="S6752" i="6" a="1"/>
  <c r="S6752" i="6" s="1"/>
  <c r="S1025" i="6" a="1"/>
  <c r="S1025" i="6" s="1"/>
  <c r="T1025" i="6" s="1"/>
  <c r="V1025" i="6" s="1"/>
  <c r="U1025" i="6" s="1"/>
  <c r="S3013" i="6" a="1"/>
  <c r="S3013" i="6" s="1"/>
  <c r="S1664" i="6" a="1"/>
  <c r="S1664" i="6" s="1"/>
  <c r="T1664" i="6" s="1"/>
  <c r="V1664" i="6" s="1"/>
  <c r="U1664" i="6" s="1"/>
  <c r="S314" i="6" a="1"/>
  <c r="S314" i="6" s="1"/>
  <c r="T314" i="6" s="1"/>
  <c r="V314" i="6" s="1"/>
  <c r="U314" i="6" s="1"/>
  <c r="S1095" i="6" a="1"/>
  <c r="S1095" i="6" s="1"/>
  <c r="T1095" i="6" s="1"/>
  <c r="S5835" i="6" a="1"/>
  <c r="S5835" i="6" s="1"/>
  <c r="T5835" i="6" s="1"/>
  <c r="S5131" i="6" a="1"/>
  <c r="S5131" i="6" s="1"/>
  <c r="T5131" i="6" s="1"/>
  <c r="V5131" i="6" s="1"/>
  <c r="U5131" i="6" s="1"/>
  <c r="S1328" i="6" a="1"/>
  <c r="S1328" i="6" s="1"/>
  <c r="T1328" i="6" s="1"/>
  <c r="W1328" i="6" s="1"/>
  <c r="S3168" i="6" a="1"/>
  <c r="S3168" i="6" s="1"/>
  <c r="T3168" i="6" s="1"/>
  <c r="V3168" i="6" s="1"/>
  <c r="U3168" i="6" s="1"/>
  <c r="S5364" i="6" a="1"/>
  <c r="S5364" i="6" s="1"/>
  <c r="T5364" i="6" s="1"/>
  <c r="V5364" i="6" s="1"/>
  <c r="U5364" i="6" s="1"/>
  <c r="S6848" i="6" a="1"/>
  <c r="S6848" i="6" s="1"/>
  <c r="T6848" i="6" s="1"/>
  <c r="V6848" i="6" s="1"/>
  <c r="U6848" i="6" s="1"/>
  <c r="S2240" i="6" a="1"/>
  <c r="S2240" i="6" s="1"/>
  <c r="T2240" i="6" s="1"/>
  <c r="V2240" i="6" s="1"/>
  <c r="U2240" i="6" s="1"/>
  <c r="S84" i="6" a="1"/>
  <c r="S84" i="6" s="1"/>
  <c r="T84" i="6" s="1"/>
  <c r="W84" i="6" s="1"/>
  <c r="Q1289" i="6" a="1"/>
  <c r="Q1289" i="6" s="1"/>
  <c r="R1289" i="6" s="1"/>
  <c r="V1289" i="6" s="1"/>
  <c r="U1289" i="6" s="1"/>
  <c r="S1099" i="6" a="1"/>
  <c r="S1099" i="6" s="1"/>
  <c r="T1099" i="6" s="1"/>
  <c r="V1099" i="6" s="1"/>
  <c r="U1099" i="6" s="1"/>
  <c r="Q1198" i="6" a="1"/>
  <c r="Q1198" i="6" s="1"/>
  <c r="Q757" i="6" a="1"/>
  <c r="Q757" i="6" s="1"/>
  <c r="R757" i="6" s="1"/>
  <c r="S3604" i="6" a="1"/>
  <c r="S3604" i="6" s="1"/>
  <c r="T3604" i="6" s="1"/>
  <c r="V3604" i="6" s="1"/>
  <c r="U3604" i="6" s="1"/>
  <c r="Q5036" i="6" a="1"/>
  <c r="Q5036" i="6" s="1"/>
  <c r="R5036" i="6" s="1"/>
  <c r="V5036" i="6" s="1"/>
  <c r="U5036" i="6" s="1"/>
  <c r="S5972" i="6" a="1"/>
  <c r="S5972" i="6" s="1"/>
  <c r="S1432" i="6" a="1"/>
  <c r="S1432" i="6" s="1"/>
  <c r="T1432" i="6" s="1"/>
  <c r="W1432" i="6" s="1"/>
  <c r="S3744" i="6" a="1"/>
  <c r="S3744" i="6" s="1"/>
  <c r="T3744" i="6" s="1"/>
  <c r="V3744" i="6" s="1"/>
  <c r="U3744" i="6" s="1"/>
  <c r="S5609" i="6" a="1"/>
  <c r="S5609" i="6" s="1"/>
  <c r="T5609" i="6" s="1"/>
  <c r="V5609" i="6" s="1"/>
  <c r="U5609" i="6" s="1"/>
  <c r="S202" i="6" a="1"/>
  <c r="S202" i="6" s="1"/>
  <c r="T202" i="6" s="1"/>
  <c r="V202" i="6" s="1"/>
  <c r="U202" i="6" s="1"/>
  <c r="S1897" i="6" a="1"/>
  <c r="S1897" i="6" s="1"/>
  <c r="T1897" i="6" s="1"/>
  <c r="W1897" i="6" s="1"/>
  <c r="S2018" i="6" a="1"/>
  <c r="S2018" i="6" s="1"/>
  <c r="T2018" i="6" s="1"/>
  <c r="W2018" i="6" s="1"/>
  <c r="S3933" i="6" a="1"/>
  <c r="S3933" i="6" s="1"/>
  <c r="T3933" i="6" s="1"/>
  <c r="W3933" i="6" s="1"/>
  <c r="S332" i="6" a="1"/>
  <c r="S332" i="6" s="1"/>
  <c r="T332" i="6" s="1"/>
  <c r="V332" i="6" s="1"/>
  <c r="U332" i="6" s="1"/>
  <c r="Q217" i="6" a="1"/>
  <c r="Q217" i="6" s="1"/>
  <c r="R217" i="6" s="1"/>
  <c r="V217" i="6" s="1"/>
  <c r="U217" i="6" s="1"/>
  <c r="S3934" i="6" a="1"/>
  <c r="S3934" i="6" s="1"/>
  <c r="T3934" i="6" s="1"/>
  <c r="V3934" i="6" s="1"/>
  <c r="U3934" i="6" s="1"/>
  <c r="S4217" i="6" a="1"/>
  <c r="S4217" i="6" s="1"/>
  <c r="T4217" i="6" s="1"/>
  <c r="W4217" i="6" s="1"/>
  <c r="S1765" i="6" a="1"/>
  <c r="S1765" i="6" s="1"/>
  <c r="T1765" i="6" s="1"/>
  <c r="W1765" i="6" s="1"/>
  <c r="S3932" i="6" a="1"/>
  <c r="S3932" i="6" s="1"/>
  <c r="T3932" i="6" s="1"/>
  <c r="W3932" i="6" s="1"/>
  <c r="S5845" i="6" a="1"/>
  <c r="S5845" i="6" s="1"/>
  <c r="T5845" i="6" s="1"/>
  <c r="V5845" i="6" s="1"/>
  <c r="U5845" i="6" s="1"/>
  <c r="Q325" i="6" a="1"/>
  <c r="Q325" i="6" s="1"/>
  <c r="R325" i="6" s="1"/>
  <c r="S3326" i="6" a="1"/>
  <c r="S3326" i="6" s="1"/>
  <c r="T3326" i="6" s="1"/>
  <c r="S1684" i="6" a="1"/>
  <c r="S1684" i="6" s="1"/>
  <c r="T1684" i="6" s="1"/>
  <c r="W1684" i="6" s="1"/>
  <c r="Q408" i="6" a="1"/>
  <c r="Q408" i="6" s="1"/>
  <c r="S5843" i="6" a="1"/>
  <c r="S5843" i="6" s="1"/>
  <c r="T5843" i="6" s="1"/>
  <c r="W5843" i="6" s="1"/>
  <c r="S6110" i="6" a="1"/>
  <c r="S6110" i="6" s="1"/>
  <c r="T6110" i="6" s="1"/>
  <c r="W6110" i="6" s="1"/>
  <c r="S3581" i="6" a="1"/>
  <c r="S3581" i="6" s="1"/>
  <c r="T3581" i="6" s="1"/>
  <c r="S3741" i="6" a="1"/>
  <c r="S3741" i="6" s="1"/>
  <c r="T3741" i="6" s="1"/>
  <c r="W3741" i="6" s="1"/>
  <c r="Q2585" i="6" a="1"/>
  <c r="Q2585" i="6" s="1"/>
  <c r="R2585" i="6" s="1"/>
  <c r="Q3583" i="6" a="1"/>
  <c r="Q3583" i="6" s="1"/>
  <c r="Q511" i="6" a="1"/>
  <c r="Q511" i="6" s="1"/>
  <c r="Q1393" i="6" a="1"/>
  <c r="Q1393" i="6" s="1"/>
  <c r="R1393" i="6" s="1"/>
  <c r="V1393" i="6" s="1"/>
  <c r="U1393" i="6" s="1"/>
  <c r="S5282" i="6" a="1"/>
  <c r="S5282" i="6" s="1"/>
  <c r="T5282" i="6" s="1"/>
  <c r="V5282" i="6" s="1"/>
  <c r="U5282" i="6" s="1"/>
  <c r="Q1380" i="6" a="1"/>
  <c r="Q1380" i="6" s="1"/>
  <c r="R1380" i="6" s="1"/>
  <c r="W1380" i="6" s="1"/>
  <c r="S1278" i="6" a="1"/>
  <c r="S1278" i="6" s="1"/>
  <c r="T1278" i="6" s="1"/>
  <c r="V1278" i="6" s="1"/>
  <c r="U1278" i="6" s="1"/>
  <c r="Q1259" i="6" a="1"/>
  <c r="Q1259" i="6" s="1"/>
  <c r="R1259" i="6" s="1"/>
  <c r="S3040" i="6" a="1"/>
  <c r="S3040" i="6" s="1"/>
  <c r="T3040" i="6" s="1"/>
  <c r="V3040" i="6" s="1"/>
  <c r="U3040" i="6" s="1"/>
  <c r="S119" i="6" a="1"/>
  <c r="S119" i="6" s="1"/>
  <c r="Q1854" i="6" a="1"/>
  <c r="Q1854" i="6" s="1"/>
  <c r="R1854" i="6" s="1"/>
  <c r="Q6808" i="6" a="1"/>
  <c r="Q6808" i="6" s="1"/>
  <c r="R6808" i="6" s="1"/>
  <c r="S3058" i="6" a="1"/>
  <c r="S3058" i="6" s="1"/>
  <c r="T3058" i="6" s="1"/>
  <c r="V3058" i="6" s="1"/>
  <c r="U3058" i="6" s="1"/>
  <c r="S1284" i="6" a="1"/>
  <c r="S1284" i="6" s="1"/>
  <c r="T1284" i="6" s="1"/>
  <c r="W1284" i="6" s="1"/>
  <c r="Q3117" i="6" a="1"/>
  <c r="Q3117" i="6" s="1"/>
  <c r="S6500" i="6" a="1"/>
  <c r="S6500" i="6" s="1"/>
  <c r="T6500" i="6" s="1"/>
  <c r="W6500" i="6" s="1"/>
  <c r="Q631" i="6" a="1"/>
  <c r="Q631" i="6" s="1"/>
  <c r="Q1926" i="6" a="1"/>
  <c r="Q1926" i="6" s="1"/>
  <c r="R1926" i="6" s="1"/>
  <c r="S4336" i="6" a="1"/>
  <c r="S4336" i="6" s="1"/>
  <c r="T4336" i="6" s="1"/>
  <c r="S6347" i="6" a="1"/>
  <c r="S6347" i="6" s="1"/>
  <c r="T6347" i="6" s="1"/>
  <c r="V6347" i="6" s="1"/>
  <c r="U6347" i="6" s="1"/>
  <c r="S3327" i="6" a="1"/>
  <c r="S3327" i="6" s="1"/>
  <c r="S4332" i="6" a="1"/>
  <c r="S4332" i="6" s="1"/>
  <c r="T4332" i="6" s="1"/>
  <c r="V4332" i="6" s="1"/>
  <c r="U4332" i="6" s="1"/>
  <c r="S4253" i="6" a="1"/>
  <c r="S4253" i="6" s="1"/>
  <c r="T4253" i="6" s="1"/>
  <c r="V4253" i="6" s="1"/>
  <c r="U4253" i="6" s="1"/>
  <c r="S1561" i="6" a="1"/>
  <c r="S1561" i="6" s="1"/>
  <c r="T1561" i="6" s="1"/>
  <c r="W1561" i="6" s="1"/>
  <c r="S6339" i="6" a="1"/>
  <c r="S6339" i="6" s="1"/>
  <c r="T6339" i="6" s="1"/>
  <c r="V6339" i="6" s="1"/>
  <c r="U6339" i="6" s="1"/>
  <c r="S4488" i="6" a="1"/>
  <c r="S4488" i="6" s="1"/>
  <c r="T4488" i="6" s="1"/>
  <c r="V4488" i="6" s="1"/>
  <c r="U4488" i="6" s="1"/>
  <c r="S4132" i="6" a="1"/>
  <c r="S4132" i="6" s="1"/>
  <c r="T4132" i="6" s="1"/>
  <c r="V4132" i="6" s="1"/>
  <c r="U4132" i="6" s="1"/>
  <c r="S6977" i="6" a="1"/>
  <c r="S6977" i="6" s="1"/>
  <c r="S4484" i="6" a="1"/>
  <c r="S4484" i="6" s="1"/>
  <c r="T4484" i="6" s="1"/>
  <c r="W4484" i="6" s="1"/>
  <c r="S6129" i="6" a="1"/>
  <c r="S6129" i="6" s="1"/>
  <c r="T6129" i="6" s="1"/>
  <c r="W6129" i="6" s="1"/>
  <c r="S4485" i="6" a="1"/>
  <c r="S4485" i="6" s="1"/>
  <c r="T4485" i="6" s="1"/>
  <c r="V4485" i="6" s="1"/>
  <c r="U4485" i="6" s="1"/>
  <c r="S4489" i="6" a="1"/>
  <c r="S4489" i="6" s="1"/>
  <c r="T4489" i="6" s="1"/>
  <c r="V4489" i="6" s="1"/>
  <c r="U4489" i="6" s="1"/>
  <c r="Q3291" i="6" a="1"/>
  <c r="Q3291" i="6" s="1"/>
  <c r="Q4128" i="6" a="1"/>
  <c r="Q4128" i="6" s="1"/>
  <c r="R4128" i="6" s="1"/>
  <c r="S1598" i="6" a="1"/>
  <c r="S1598" i="6" s="1"/>
  <c r="S5650" i="6" a="1"/>
  <c r="S5650" i="6" s="1"/>
  <c r="S5762" i="6" a="1"/>
  <c r="S5762" i="6" s="1"/>
  <c r="T5762" i="6" s="1"/>
  <c r="V5762" i="6" s="1"/>
  <c r="U5762" i="6" s="1"/>
  <c r="S6197" i="6" a="1"/>
  <c r="S6197" i="6" s="1"/>
  <c r="T6197" i="6" s="1"/>
  <c r="V6197" i="6" s="1"/>
  <c r="U6197" i="6" s="1"/>
  <c r="S4339" i="6" a="1"/>
  <c r="S4339" i="6" s="1"/>
  <c r="T4339" i="6" s="1"/>
  <c r="V4339" i="6" s="1"/>
  <c r="U4339" i="6" s="1"/>
  <c r="S4154" i="6" a="1"/>
  <c r="S4154" i="6" s="1"/>
  <c r="T4154" i="6" s="1"/>
  <c r="W4154" i="6" s="1"/>
  <c r="Q832" i="6" a="1"/>
  <c r="Q832" i="6" s="1"/>
  <c r="R832" i="6" s="1"/>
  <c r="V832" i="6" s="1"/>
  <c r="U832" i="6" s="1"/>
  <c r="S5872" i="6" a="1"/>
  <c r="S5872" i="6" s="1"/>
  <c r="T5872" i="6" s="1"/>
  <c r="V5872" i="6" s="1"/>
  <c r="U5872" i="6" s="1"/>
  <c r="S6195" i="6" a="1"/>
  <c r="S6195" i="6" s="1"/>
  <c r="T6195" i="6" s="1"/>
  <c r="V6195" i="6" s="1"/>
  <c r="U6195" i="6" s="1"/>
  <c r="Q701" i="6" a="1"/>
  <c r="Q701" i="6" s="1"/>
  <c r="R701" i="6" s="1"/>
  <c r="S4156" i="6" a="1"/>
  <c r="S4156" i="6" s="1"/>
  <c r="T4156" i="6" s="1"/>
  <c r="V4156" i="6" s="1"/>
  <c r="U4156" i="6" s="1"/>
  <c r="S3822" i="6" a="1"/>
  <c r="S3822" i="6" s="1"/>
  <c r="T3822" i="6" s="1"/>
  <c r="V3822" i="6" s="1"/>
  <c r="U3822" i="6" s="1"/>
  <c r="S4338" i="6" a="1"/>
  <c r="S4338" i="6" s="1"/>
  <c r="T4338" i="6" s="1"/>
  <c r="V4338" i="6" s="1"/>
  <c r="U4338" i="6" s="1"/>
  <c r="S6079" i="6" a="1"/>
  <c r="S6079" i="6" s="1"/>
  <c r="T6079" i="6" s="1"/>
  <c r="S6081" i="6" a="1"/>
  <c r="S6081" i="6" s="1"/>
  <c r="T6081" i="6" s="1"/>
  <c r="W6081" i="6" s="1"/>
  <c r="Q196" i="6" a="1"/>
  <c r="Q196" i="6" s="1"/>
  <c r="R196" i="6" s="1"/>
  <c r="V196" i="6" s="1"/>
  <c r="U196" i="6" s="1"/>
  <c r="Q424" i="6" a="1"/>
  <c r="Q424" i="6" s="1"/>
  <c r="R424" i="6" s="1"/>
  <c r="Q230" i="6" a="1"/>
  <c r="Q230" i="6" s="1"/>
  <c r="R230" i="6" s="1"/>
  <c r="S245" i="6" a="1"/>
  <c r="S245" i="6" s="1"/>
  <c r="T245" i="6" s="1"/>
  <c r="V245" i="6" s="1"/>
  <c r="U245" i="6" s="1"/>
  <c r="Q997" i="6" a="1"/>
  <c r="Q997" i="6" s="1"/>
  <c r="R997" i="6" s="1"/>
  <c r="V997" i="6" s="1"/>
  <c r="U997" i="6" s="1"/>
  <c r="S4611" i="6" a="1"/>
  <c r="S4611" i="6" s="1"/>
  <c r="Q593" i="6" a="1"/>
  <c r="Q593" i="6" s="1"/>
  <c r="R593" i="6" s="1"/>
  <c r="V593" i="6" s="1"/>
  <c r="U593" i="6" s="1"/>
  <c r="Q624" i="6" a="1"/>
  <c r="Q624" i="6" s="1"/>
  <c r="R624" i="6" s="1"/>
  <c r="V624" i="6" s="1"/>
  <c r="U624" i="6" s="1"/>
  <c r="Q918" i="6" a="1"/>
  <c r="Q918" i="6" s="1"/>
  <c r="R918" i="6" s="1"/>
  <c r="V918" i="6" s="1"/>
  <c r="U918" i="6" s="1"/>
  <c r="Q591" i="6" a="1"/>
  <c r="Q591" i="6" s="1"/>
  <c r="R591" i="6" s="1"/>
  <c r="Q917" i="6" a="1"/>
  <c r="Q917" i="6" s="1"/>
  <c r="R917" i="6" s="1"/>
  <c r="V917" i="6" s="1"/>
  <c r="U917" i="6" s="1"/>
  <c r="Q592" i="6" a="1"/>
  <c r="Q592" i="6" s="1"/>
  <c r="R592" i="6" s="1"/>
  <c r="V592" i="6" s="1"/>
  <c r="U592" i="6" s="1"/>
  <c r="Q841" i="6" a="1"/>
  <c r="Q841" i="6" s="1"/>
  <c r="R841" i="6" s="1"/>
  <c r="S5098" i="6" a="1"/>
  <c r="S5098" i="6" s="1"/>
  <c r="T5098" i="6" s="1"/>
  <c r="V5098" i="6" s="1"/>
  <c r="U5098" i="6" s="1"/>
  <c r="S6900" i="6" a="1"/>
  <c r="S6900" i="6" s="1"/>
  <c r="T6900" i="6" s="1"/>
  <c r="V6900" i="6" s="1"/>
  <c r="U6900" i="6" s="1"/>
  <c r="S1942" i="6" a="1"/>
  <c r="S1942" i="6" s="1"/>
  <c r="T1942" i="6" s="1"/>
  <c r="W1942" i="6" s="1"/>
  <c r="S1943" i="6" a="1"/>
  <c r="S1943" i="6" s="1"/>
  <c r="T1943" i="6" s="1"/>
  <c r="V1943" i="6" s="1"/>
  <c r="U1943" i="6" s="1"/>
  <c r="S4033" i="6" a="1"/>
  <c r="S4033" i="6" s="1"/>
  <c r="T4033" i="6" s="1"/>
  <c r="V4033" i="6" s="1"/>
  <c r="U4033" i="6" s="1"/>
  <c r="S3702" i="6" a="1"/>
  <c r="S3702" i="6" s="1"/>
  <c r="S4029" i="6" a="1"/>
  <c r="S4029" i="6" s="1"/>
  <c r="T4029" i="6" s="1"/>
  <c r="V4029" i="6" s="1"/>
  <c r="U4029" i="6" s="1"/>
  <c r="S4026" i="6" a="1"/>
  <c r="S4026" i="6" s="1"/>
  <c r="T4026" i="6" s="1"/>
  <c r="V4026" i="6" s="1"/>
  <c r="U4026" i="6" s="1"/>
  <c r="Q1963" i="6" a="1"/>
  <c r="Q1963" i="6" s="1"/>
  <c r="Q4986" i="6" a="1"/>
  <c r="Q4986" i="6" s="1"/>
  <c r="R4986" i="6" s="1"/>
  <c r="V4986" i="6" s="1"/>
  <c r="U4986" i="6" s="1"/>
  <c r="S5048" i="6" a="1"/>
  <c r="S5048" i="6" s="1"/>
  <c r="S233" i="6" a="1"/>
  <c r="S233" i="6" s="1"/>
  <c r="S16" i="6" a="1"/>
  <c r="S16" i="6" s="1"/>
  <c r="T16" i="6" s="1"/>
  <c r="W16" i="6" s="1"/>
  <c r="Q1118" i="6" a="1"/>
  <c r="Q1118" i="6" s="1"/>
  <c r="R1118" i="6" s="1"/>
  <c r="V1118" i="6" s="1"/>
  <c r="U1118" i="6" s="1"/>
  <c r="S1754" i="6" a="1"/>
  <c r="S1754" i="6" s="1"/>
  <c r="T1754" i="6" s="1"/>
  <c r="W1754" i="6" s="1"/>
  <c r="S365" i="6" a="1"/>
  <c r="S365" i="6" s="1"/>
  <c r="S6774" i="6" a="1"/>
  <c r="S6774" i="6" s="1"/>
  <c r="Q3371" i="6" a="1"/>
  <c r="Q3371" i="6" s="1"/>
  <c r="R3371" i="6" s="1"/>
  <c r="V3371" i="6" s="1"/>
  <c r="U3371" i="6" s="1"/>
  <c r="V591" i="6"/>
  <c r="U591" i="6" s="1"/>
  <c r="W269" i="6"/>
  <c r="W3476" i="6"/>
  <c r="W6244" i="6"/>
  <c r="V2190" i="6"/>
  <c r="U2190" i="6" s="1"/>
  <c r="W6372" i="6"/>
  <c r="W4379" i="6"/>
  <c r="W281" i="6"/>
  <c r="W1970" i="6"/>
  <c r="W4336" i="6"/>
  <c r="W5835" i="6"/>
  <c r="W4517" i="6"/>
  <c r="W6245" i="6"/>
  <c r="W2355" i="6"/>
  <c r="W697" i="6"/>
  <c r="W6172" i="6"/>
  <c r="V841" i="6"/>
  <c r="U841" i="6" s="1"/>
  <c r="W3914" i="6"/>
  <c r="W4162" i="6"/>
  <c r="W3036" i="6"/>
  <c r="W4520" i="6"/>
  <c r="W3524" i="6"/>
  <c r="V2385" i="6"/>
  <c r="U2385" i="6" s="1"/>
  <c r="V3263" i="6"/>
  <c r="U3263" i="6" s="1"/>
  <c r="W4709" i="6"/>
  <c r="W1170" i="6"/>
  <c r="W1095" i="6"/>
  <c r="W6165" i="6"/>
  <c r="W3387" i="6"/>
  <c r="W3581" i="6"/>
  <c r="V1114" i="6"/>
  <c r="U1114" i="6" s="1"/>
  <c r="W6230" i="6"/>
  <c r="W3972" i="6"/>
  <c r="W6279" i="6"/>
  <c r="W399" i="6"/>
  <c r="V1011" i="6"/>
  <c r="U1011" i="6" s="1"/>
  <c r="W4345" i="6"/>
  <c r="W5433" i="6"/>
  <c r="W1635" i="6"/>
  <c r="W3326" i="6"/>
  <c r="W4265" i="6"/>
  <c r="V1169" i="6"/>
  <c r="U1169" i="6" s="1"/>
  <c r="W2014" i="6"/>
  <c r="W837" i="6"/>
  <c r="W5874" i="6"/>
  <c r="W6396" i="6"/>
  <c r="W2885" i="6"/>
  <c r="S1266" i="6" a="1"/>
  <c r="S1266" i="6" s="1"/>
  <c r="T1266" i="6" s="1"/>
  <c r="V1266" i="6" s="1"/>
  <c r="U1266" i="6" s="1"/>
  <c r="S6658" i="6" a="1"/>
  <c r="S6658" i="6" s="1"/>
  <c r="T6658" i="6" s="1"/>
  <c r="W6658" i="6" s="1"/>
  <c r="S6088" i="6" a="1"/>
  <c r="S6088" i="6" s="1"/>
  <c r="S4410" i="6" a="1"/>
  <c r="S4410" i="6" s="1"/>
  <c r="Q2056" i="6" a="1"/>
  <c r="Q2056" i="6" s="1"/>
  <c r="S3559" i="6" a="1"/>
  <c r="S3559" i="6" s="1"/>
  <c r="T3559" i="6" s="1"/>
  <c r="S3128" i="6" a="1"/>
  <c r="S3128" i="6" s="1"/>
  <c r="T3128" i="6" s="1"/>
  <c r="V3128" i="6" s="1"/>
  <c r="U3128" i="6" s="1"/>
  <c r="S5763" i="6" a="1"/>
  <c r="S5763" i="6" s="1"/>
  <c r="T5763" i="6" s="1"/>
  <c r="V5763" i="6" s="1"/>
  <c r="U5763" i="6" s="1"/>
  <c r="S3129" i="6" a="1"/>
  <c r="S3129" i="6" s="1"/>
  <c r="T3129" i="6" s="1"/>
  <c r="V3129" i="6" s="1"/>
  <c r="U3129" i="6" s="1"/>
  <c r="S2625" i="6" a="1"/>
  <c r="S2625" i="6" s="1"/>
  <c r="T2625" i="6" s="1"/>
  <c r="V2625" i="6" s="1"/>
  <c r="U2625" i="6" s="1"/>
  <c r="S1713" i="6" a="1"/>
  <c r="S1713" i="6" s="1"/>
  <c r="T1713" i="6" s="1"/>
  <c r="V1713" i="6" s="1"/>
  <c r="U1713" i="6" s="1"/>
  <c r="S5858" i="6" a="1"/>
  <c r="S5858" i="6" s="1"/>
  <c r="T5858" i="6" s="1"/>
  <c r="V5858" i="6" s="1"/>
  <c r="U5858" i="6" s="1"/>
  <c r="S2299" i="6" a="1"/>
  <c r="S2299" i="6" s="1"/>
  <c r="T2299" i="6" s="1"/>
  <c r="V2299" i="6" s="1"/>
  <c r="U2299" i="6" s="1"/>
  <c r="S6642" i="6" a="1"/>
  <c r="S6642" i="6" s="1"/>
  <c r="T6642" i="6" s="1"/>
  <c r="V6642" i="6" s="1"/>
  <c r="U6642" i="6" s="1"/>
  <c r="S5549" i="6" a="1"/>
  <c r="S5549" i="6" s="1"/>
  <c r="T5549" i="6" s="1"/>
  <c r="V5549" i="6" s="1"/>
  <c r="U5549" i="6" s="1"/>
  <c r="S5662" i="6" a="1"/>
  <c r="S5662" i="6" s="1"/>
  <c r="T5662" i="6" s="1"/>
  <c r="V5662" i="6" s="1"/>
  <c r="U5662" i="6" s="1"/>
  <c r="S4649" i="6" a="1"/>
  <c r="S4649" i="6" s="1"/>
  <c r="T4649" i="6" s="1"/>
  <c r="Q3892" i="6" a="1"/>
  <c r="Q3892" i="6" s="1"/>
  <c r="Q6132" i="6" a="1"/>
  <c r="Q6132" i="6" s="1"/>
  <c r="R6132" i="6" s="1"/>
  <c r="Q3304" i="6" a="1"/>
  <c r="Q3304" i="6" s="1"/>
  <c r="R3304" i="6" s="1"/>
  <c r="Q1307" i="6" a="1"/>
  <c r="Q1307" i="6" s="1"/>
  <c r="R1307" i="6" s="1"/>
  <c r="S4929" i="6" a="1"/>
  <c r="S4929" i="6" s="1"/>
  <c r="S6618" i="6" a="1"/>
  <c r="S6618" i="6" s="1"/>
  <c r="S3584" i="6" a="1"/>
  <c r="S3584" i="6" s="1"/>
  <c r="S5071" i="6" a="1"/>
  <c r="S5071" i="6" s="1"/>
  <c r="S6687" i="6" a="1"/>
  <c r="S6687" i="6" s="1"/>
  <c r="T6687" i="6" s="1"/>
  <c r="V6687" i="6" s="1"/>
  <c r="U6687" i="6" s="1"/>
  <c r="S6268" i="6" a="1"/>
  <c r="S6268" i="6" s="1"/>
  <c r="T6268" i="6" s="1"/>
  <c r="V6268" i="6" s="1"/>
  <c r="U6268" i="6" s="1"/>
  <c r="S6591" i="6" a="1"/>
  <c r="S6591" i="6" s="1"/>
  <c r="T6591" i="6" s="1"/>
  <c r="V6591" i="6" s="1"/>
  <c r="U6591" i="6" s="1"/>
  <c r="S4653" i="6" a="1"/>
  <c r="S4653" i="6" s="1"/>
  <c r="T4653" i="6" s="1"/>
  <c r="V4653" i="6" s="1"/>
  <c r="U4653" i="6" s="1"/>
  <c r="S3790" i="6" a="1"/>
  <c r="S3790" i="6" s="1"/>
  <c r="T3790" i="6" s="1"/>
  <c r="V3790" i="6" s="1"/>
  <c r="U3790" i="6" s="1"/>
  <c r="S5483" i="6" a="1"/>
  <c r="S5483" i="6" s="1"/>
  <c r="T5483" i="6" s="1"/>
  <c r="V5483" i="6" s="1"/>
  <c r="U5483" i="6" s="1"/>
  <c r="S1605" i="6" a="1"/>
  <c r="S1605" i="6" s="1"/>
  <c r="T1605" i="6" s="1"/>
  <c r="V1605" i="6" s="1"/>
  <c r="U1605" i="6" s="1"/>
  <c r="S3943" i="6" a="1"/>
  <c r="S3943" i="6" s="1"/>
  <c r="T3943" i="6" s="1"/>
  <c r="V3943" i="6" s="1"/>
  <c r="U3943" i="6" s="1"/>
  <c r="S2643" i="6" a="1"/>
  <c r="S2643" i="6" s="1"/>
  <c r="T2643" i="6" s="1"/>
  <c r="V2643" i="6" s="1"/>
  <c r="U2643" i="6" s="1"/>
  <c r="S6872" i="6" a="1"/>
  <c r="S6872" i="6" s="1"/>
  <c r="T6872" i="6" s="1"/>
  <c r="V6872" i="6" s="1"/>
  <c r="U6872" i="6" s="1"/>
  <c r="S5951" i="6" a="1"/>
  <c r="S5951" i="6" s="1"/>
  <c r="T5951" i="6" s="1"/>
  <c r="V5951" i="6" s="1"/>
  <c r="U5951" i="6" s="1"/>
  <c r="S4211" i="6" a="1"/>
  <c r="S4211" i="6" s="1"/>
  <c r="T4211" i="6" s="1"/>
  <c r="V4211" i="6" s="1"/>
  <c r="U4211" i="6" s="1"/>
  <c r="S780" i="6" a="1"/>
  <c r="S780" i="6" s="1"/>
  <c r="T780" i="6" s="1"/>
  <c r="V780" i="6" s="1"/>
  <c r="U780" i="6" s="1"/>
  <c r="S3791" i="6" a="1"/>
  <c r="S3791" i="6" s="1"/>
  <c r="T3791" i="6" s="1"/>
  <c r="V3791" i="6" s="1"/>
  <c r="U3791" i="6" s="1"/>
  <c r="S1141" i="6" a="1"/>
  <c r="S1141" i="6" s="1"/>
  <c r="T1141" i="6" s="1"/>
  <c r="V1141" i="6" s="1"/>
  <c r="U1141" i="6" s="1"/>
  <c r="S1795" i="6" a="1"/>
  <c r="S1795" i="6" s="1"/>
  <c r="T1795" i="6" s="1"/>
  <c r="V1795" i="6" s="1"/>
  <c r="U1795" i="6" s="1"/>
  <c r="S4376" i="6" a="1"/>
  <c r="S4376" i="6" s="1"/>
  <c r="T4376" i="6" s="1"/>
  <c r="V4376" i="6" s="1"/>
  <c r="U4376" i="6" s="1"/>
  <c r="S5877" i="6" a="1"/>
  <c r="S5877" i="6" s="1"/>
  <c r="T5877" i="6" s="1"/>
  <c r="V5877" i="6" s="1"/>
  <c r="U5877" i="6" s="1"/>
  <c r="Q3528" i="6" a="1"/>
  <c r="Q3528" i="6" s="1"/>
  <c r="R3528" i="6" s="1"/>
  <c r="Q1832" i="6" a="1"/>
  <c r="Q1832" i="6" s="1"/>
  <c r="R1832" i="6" s="1"/>
  <c r="V1832" i="6" s="1"/>
  <c r="U1832" i="6" s="1"/>
  <c r="Q5297" i="6" a="1"/>
  <c r="Q5297" i="6" s="1"/>
  <c r="R5297" i="6" s="1"/>
  <c r="S6531" i="6" a="1"/>
  <c r="S6531" i="6" s="1"/>
  <c r="S3980" i="6" a="1"/>
  <c r="S3980" i="6" s="1"/>
  <c r="S5238" i="6" a="1"/>
  <c r="S5238" i="6" s="1"/>
  <c r="T5238" i="6" s="1"/>
  <c r="V5238" i="6" s="1"/>
  <c r="U5238" i="6" s="1"/>
  <c r="V698" i="6"/>
  <c r="U698" i="6" s="1"/>
  <c r="S4335" i="6" a="1"/>
  <c r="S4335" i="6" s="1"/>
  <c r="T4335" i="6" s="1"/>
  <c r="V4335" i="6" s="1"/>
  <c r="U4335" i="6" s="1"/>
  <c r="S4566" i="6" a="1"/>
  <c r="S4566" i="6" s="1"/>
  <c r="T4566" i="6" s="1"/>
  <c r="V4566" i="6" s="1"/>
  <c r="U4566" i="6" s="1"/>
  <c r="S2469" i="6" a="1"/>
  <c r="S2469" i="6" s="1"/>
  <c r="T2469" i="6" s="1"/>
  <c r="V2469" i="6" s="1"/>
  <c r="U2469" i="6" s="1"/>
  <c r="S4905" i="6" a="1"/>
  <c r="S4905" i="6" s="1"/>
  <c r="T4905" i="6" s="1"/>
  <c r="V4905" i="6" s="1"/>
  <c r="U4905" i="6" s="1"/>
  <c r="S4924" i="6" a="1"/>
  <c r="S4924" i="6" s="1"/>
  <c r="T4924" i="6" s="1"/>
  <c r="V4924" i="6" s="1"/>
  <c r="U4924" i="6" s="1"/>
  <c r="S6643" i="6" a="1"/>
  <c r="S6643" i="6" s="1"/>
  <c r="T6643" i="6" s="1"/>
  <c r="V6643" i="6" s="1"/>
  <c r="U6643" i="6" s="1"/>
  <c r="S2880" i="6" a="1"/>
  <c r="S2880" i="6" s="1"/>
  <c r="T2880" i="6" s="1"/>
  <c r="V2880" i="6" s="1"/>
  <c r="U2880" i="6" s="1"/>
  <c r="V3304" i="6"/>
  <c r="U3304" i="6" s="1"/>
  <c r="Q536" i="6" a="1"/>
  <c r="Q536" i="6" s="1"/>
  <c r="R536" i="6" s="1"/>
  <c r="W536" i="6" s="1"/>
  <c r="Q522" i="6" a="1"/>
  <c r="Q522" i="6" s="1"/>
  <c r="R522" i="6" s="1"/>
  <c r="V522" i="6" s="1"/>
  <c r="U522" i="6" s="1"/>
  <c r="S4718" i="6" a="1"/>
  <c r="S4718" i="6" s="1"/>
  <c r="T4718" i="6" s="1"/>
  <c r="S6898" i="6" a="1"/>
  <c r="S6898" i="6" s="1"/>
  <c r="T6898" i="6" s="1"/>
  <c r="S2915" i="6" a="1"/>
  <c r="S2915" i="6" s="1"/>
  <c r="S5272" i="6" a="1"/>
  <c r="S5272" i="6" s="1"/>
  <c r="S3173" i="6" a="1"/>
  <c r="S3173" i="6" s="1"/>
  <c r="S6095" i="6" a="1"/>
  <c r="S6095" i="6" s="1"/>
  <c r="S2486" i="6" a="1"/>
  <c r="S2486" i="6" s="1"/>
  <c r="T2486" i="6" s="1"/>
  <c r="V2486" i="6" s="1"/>
  <c r="U2486" i="6" s="1"/>
  <c r="S3099" i="6" a="1"/>
  <c r="S3099" i="6" s="1"/>
  <c r="T3099" i="6" s="1"/>
  <c r="V3099" i="6" s="1"/>
  <c r="U3099" i="6" s="1"/>
  <c r="S4879" i="6" a="1"/>
  <c r="S4879" i="6" s="1"/>
  <c r="T4879" i="6" s="1"/>
  <c r="V4879" i="6" s="1"/>
  <c r="U4879" i="6" s="1"/>
  <c r="S2337" i="6" a="1"/>
  <c r="S2337" i="6" s="1"/>
  <c r="T2337" i="6" s="1"/>
  <c r="V2337" i="6" s="1"/>
  <c r="U2337" i="6" s="1"/>
  <c r="S6542" i="6" a="1"/>
  <c r="S6542" i="6" s="1"/>
  <c r="T6542" i="6" s="1"/>
  <c r="V6542" i="6" s="1"/>
  <c r="U6542" i="6" s="1"/>
  <c r="S1223" i="6" a="1"/>
  <c r="S1223" i="6" s="1"/>
  <c r="T1223" i="6" s="1"/>
  <c r="V1223" i="6" s="1"/>
  <c r="U1223" i="6" s="1"/>
  <c r="V6808" i="6"/>
  <c r="U6808" i="6" s="1"/>
  <c r="S5010" i="6" a="1"/>
  <c r="S5010" i="6" s="1"/>
  <c r="T5010" i="6" s="1"/>
  <c r="Q2819" i="6" a="1"/>
  <c r="Q2819" i="6" s="1"/>
  <c r="Q4283" i="6" a="1"/>
  <c r="Q4283" i="6" s="1"/>
  <c r="Q285" i="6" a="1"/>
  <c r="Q285" i="6" s="1"/>
  <c r="S2556" i="6" a="1"/>
  <c r="S2556" i="6" s="1"/>
  <c r="T2556" i="6" s="1"/>
  <c r="S4027" i="6" a="1"/>
  <c r="S4027" i="6" s="1"/>
  <c r="S4163" i="6" a="1"/>
  <c r="S4163" i="6" s="1"/>
  <c r="S1994" i="6" a="1"/>
  <c r="S1994" i="6" s="1"/>
  <c r="S3711" i="6" a="1"/>
  <c r="S3711" i="6" s="1"/>
  <c r="W5010" i="6"/>
  <c r="S648" i="6" a="1"/>
  <c r="S648" i="6" s="1"/>
  <c r="T648" i="6" s="1"/>
  <c r="V648" i="6" s="1"/>
  <c r="U648" i="6" s="1"/>
  <c r="S517" i="6" a="1"/>
  <c r="S517" i="6" s="1"/>
  <c r="T517" i="6" s="1"/>
  <c r="V517" i="6" s="1"/>
  <c r="U517" i="6" s="1"/>
  <c r="S5663" i="6" a="1"/>
  <c r="S5663" i="6" s="1"/>
  <c r="T5663" i="6" s="1"/>
  <c r="V5663" i="6" s="1"/>
  <c r="U5663" i="6" s="1"/>
  <c r="S1614" i="6" a="1"/>
  <c r="S1614" i="6" s="1"/>
  <c r="T1614" i="6" s="1"/>
  <c r="V1614" i="6" s="1"/>
  <c r="U1614" i="6" s="1"/>
  <c r="S5793" i="6" a="1"/>
  <c r="S5793" i="6" s="1"/>
  <c r="T5793" i="6" s="1"/>
  <c r="V5793" i="6" s="1"/>
  <c r="U5793" i="6" s="1"/>
  <c r="S5038" i="6" a="1"/>
  <c r="S5038" i="6" s="1"/>
  <c r="T5038" i="6" s="1"/>
  <c r="V5038" i="6" s="1"/>
  <c r="U5038" i="6" s="1"/>
  <c r="S4324" i="6" a="1"/>
  <c r="S4324" i="6" s="1"/>
  <c r="T4324" i="6" s="1"/>
  <c r="V4324" i="6" s="1"/>
  <c r="U4324" i="6" s="1"/>
  <c r="S4358" i="6" a="1"/>
  <c r="S4358" i="6" s="1"/>
  <c r="S2141" i="6" a="1"/>
  <c r="S2141" i="6" s="1"/>
  <c r="S1352" i="6" a="1"/>
  <c r="S1352" i="6" s="1"/>
  <c r="S3777" i="6" a="1"/>
  <c r="S3777" i="6" s="1"/>
  <c r="S3034" i="6" a="1"/>
  <c r="S3034" i="6" s="1"/>
  <c r="S404" i="6" a="1"/>
  <c r="S404" i="6" s="1"/>
  <c r="S6433" i="6" a="1"/>
  <c r="S6433" i="6" s="1"/>
  <c r="S1298" i="6" a="1"/>
  <c r="S1298" i="6" s="1"/>
  <c r="S2310" i="6" a="1"/>
  <c r="S2310" i="6" s="1"/>
  <c r="S5342" i="6" a="1"/>
  <c r="S5342" i="6" s="1"/>
  <c r="S2477" i="6" a="1"/>
  <c r="S2477" i="6" s="1"/>
  <c r="Q6775" i="6" a="1"/>
  <c r="Q6775" i="6" s="1"/>
  <c r="S4198" i="6" a="1"/>
  <c r="S4198" i="6" s="1"/>
  <c r="T4198" i="6" s="1"/>
  <c r="V4198" i="6" s="1"/>
  <c r="U4198" i="6" s="1"/>
  <c r="S3245" i="6" a="1"/>
  <c r="S3245" i="6" s="1"/>
  <c r="T3245" i="6" s="1"/>
  <c r="V3245" i="6" s="1"/>
  <c r="U3245" i="6" s="1"/>
  <c r="S5343" i="6" a="1"/>
  <c r="S5343" i="6" s="1"/>
  <c r="T5343" i="6" s="1"/>
  <c r="V5343" i="6" s="1"/>
  <c r="U5343" i="6" s="1"/>
  <c r="S3891" i="6" a="1"/>
  <c r="S3891" i="6" s="1"/>
  <c r="T3891" i="6" s="1"/>
  <c r="V3891" i="6" s="1"/>
  <c r="U3891" i="6" s="1"/>
  <c r="S3792" i="6" a="1"/>
  <c r="S3792" i="6" s="1"/>
  <c r="T3792" i="6" s="1"/>
  <c r="V3792" i="6" s="1"/>
  <c r="U3792" i="6" s="1"/>
  <c r="S385" i="6" a="1"/>
  <c r="S385" i="6" s="1"/>
  <c r="T385" i="6" s="1"/>
  <c r="V385" i="6" s="1"/>
  <c r="U385" i="6" s="1"/>
  <c r="S845" i="6" a="1"/>
  <c r="S845" i="6" s="1"/>
  <c r="T845" i="6" s="1"/>
  <c r="V845" i="6" s="1"/>
  <c r="U845" i="6" s="1"/>
  <c r="S4598" i="6" a="1"/>
  <c r="S4598" i="6" s="1"/>
  <c r="T4598" i="6" s="1"/>
  <c r="V4598" i="6" s="1"/>
  <c r="U4598" i="6" s="1"/>
  <c r="S6768" i="6" a="1"/>
  <c r="S6768" i="6" s="1"/>
  <c r="T6768" i="6" s="1"/>
  <c r="V6768" i="6" s="1"/>
  <c r="U6768" i="6" s="1"/>
  <c r="S6644" i="6" a="1"/>
  <c r="S6644" i="6" s="1"/>
  <c r="T6644" i="6" s="1"/>
  <c r="V6644" i="6" s="1"/>
  <c r="U6644" i="6" s="1"/>
  <c r="S2043" i="6" a="1"/>
  <c r="S2043" i="6" s="1"/>
  <c r="T2043" i="6" s="1"/>
  <c r="V2043" i="6" s="1"/>
  <c r="U2043" i="6" s="1"/>
  <c r="Q3600" i="6" a="1"/>
  <c r="Q3600" i="6" s="1"/>
  <c r="R3600" i="6" s="1"/>
  <c r="V3600" i="6" s="1"/>
  <c r="U3600" i="6" s="1"/>
  <c r="W4718" i="6"/>
  <c r="Q1866" i="6" a="1"/>
  <c r="Q1866" i="6" s="1"/>
  <c r="R1866" i="6" s="1"/>
  <c r="V1866" i="6" s="1"/>
  <c r="U1866" i="6" s="1"/>
  <c r="W2556" i="6"/>
  <c r="Q303" i="6" a="1"/>
  <c r="Q303" i="6" s="1"/>
  <c r="R303" i="6" s="1"/>
  <c r="V303" i="6" s="1"/>
  <c r="U303" i="6" s="1"/>
  <c r="S6053" i="6" a="1"/>
  <c r="S6053" i="6" s="1"/>
  <c r="S2326" i="6" a="1"/>
  <c r="S2326" i="6" s="1"/>
  <c r="S4093" i="6" a="1"/>
  <c r="S4093" i="6" s="1"/>
  <c r="S6933" i="6" a="1"/>
  <c r="S6933" i="6" s="1"/>
  <c r="S4934" i="6" a="1"/>
  <c r="S4934" i="6" s="1"/>
  <c r="Q6246" i="6" a="1"/>
  <c r="Q6246" i="6" s="1"/>
  <c r="S2906" i="6" a="1"/>
  <c r="S2906" i="6" s="1"/>
  <c r="T2906" i="6" s="1"/>
  <c r="V2906" i="6" s="1"/>
  <c r="U2906" i="6" s="1"/>
  <c r="S2306" i="6" a="1"/>
  <c r="S2306" i="6" s="1"/>
  <c r="T2306" i="6" s="1"/>
  <c r="V2306" i="6" s="1"/>
  <c r="U2306" i="6" s="1"/>
  <c r="S1862" i="6" a="1"/>
  <c r="S1862" i="6" s="1"/>
  <c r="T1862" i="6" s="1"/>
  <c r="V1862" i="6" s="1"/>
  <c r="U1862" i="6" s="1"/>
  <c r="S903" i="6" a="1"/>
  <c r="S903" i="6" s="1"/>
  <c r="T903" i="6" s="1"/>
  <c r="V903" i="6" s="1"/>
  <c r="U903" i="6" s="1"/>
  <c r="S2379" i="6" a="1"/>
  <c r="S2379" i="6" s="1"/>
  <c r="T2379" i="6" s="1"/>
  <c r="V2379" i="6" s="1"/>
  <c r="U2379" i="6" s="1"/>
  <c r="S2996" i="6" a="1"/>
  <c r="S2996" i="6" s="1"/>
  <c r="T2996" i="6" s="1"/>
  <c r="V2996" i="6" s="1"/>
  <c r="U2996" i="6" s="1"/>
  <c r="S6493" i="6" a="1"/>
  <c r="S6493" i="6" s="1"/>
  <c r="T6493" i="6" s="1"/>
  <c r="V6493" i="6" s="1"/>
  <c r="U6493" i="6" s="1"/>
  <c r="S477" i="6" a="1"/>
  <c r="S477" i="6" s="1"/>
  <c r="T477" i="6" s="1"/>
  <c r="V477" i="6" s="1"/>
  <c r="U477" i="6" s="1"/>
  <c r="S3443" i="6" a="1"/>
  <c r="S3443" i="6" s="1"/>
  <c r="T3443" i="6" s="1"/>
  <c r="V3443" i="6" s="1"/>
  <c r="U3443" i="6" s="1"/>
  <c r="S7052" i="6" a="1"/>
  <c r="S7052" i="6" s="1"/>
  <c r="T7052" i="6" s="1"/>
  <c r="V7052" i="6" s="1"/>
  <c r="U7052" i="6" s="1"/>
  <c r="V5297" i="6"/>
  <c r="U5297" i="6" s="1"/>
  <c r="S7053" i="6" a="1"/>
  <c r="S7053" i="6" s="1"/>
  <c r="T7053" i="6" s="1"/>
  <c r="V7053" i="6" s="1"/>
  <c r="U7053" i="6" s="1"/>
  <c r="S2409" i="6" a="1"/>
  <c r="S2409" i="6" s="1"/>
  <c r="T2409" i="6" s="1"/>
  <c r="V2409" i="6" s="1"/>
  <c r="U2409" i="6" s="1"/>
  <c r="S2659" i="6" a="1"/>
  <c r="S2659" i="6" s="1"/>
  <c r="T2659" i="6" s="1"/>
  <c r="V2659" i="6" s="1"/>
  <c r="U2659" i="6" s="1"/>
  <c r="S2611" i="6" a="1"/>
  <c r="S2611" i="6" s="1"/>
  <c r="T2611" i="6" s="1"/>
  <c r="V2611" i="6" s="1"/>
  <c r="U2611" i="6" s="1"/>
  <c r="S5656" i="6" a="1"/>
  <c r="S5656" i="6" s="1"/>
  <c r="T5656" i="6" s="1"/>
  <c r="W5656" i="6" s="1"/>
  <c r="V3528" i="6"/>
  <c r="U3528" i="6" s="1"/>
  <c r="S6732" i="6" a="1"/>
  <c r="S6732" i="6" s="1"/>
  <c r="T6732" i="6" s="1"/>
  <c r="W6732" i="6" s="1"/>
  <c r="S5175" i="6" a="1"/>
  <c r="S5175" i="6" s="1"/>
  <c r="T5175" i="6" s="1"/>
  <c r="W5175" i="6" s="1"/>
  <c r="W6898" i="6"/>
  <c r="Q1551" i="6" a="1"/>
  <c r="Q1551" i="6" s="1"/>
  <c r="R1551" i="6" s="1"/>
  <c r="V1551" i="6" s="1"/>
  <c r="U1551" i="6" s="1"/>
  <c r="Q3758" i="6" a="1"/>
  <c r="Q3758" i="6" s="1"/>
  <c r="R3758" i="6" s="1"/>
  <c r="V3758" i="6" s="1"/>
  <c r="U3758" i="6" s="1"/>
  <c r="Q483" i="6" a="1"/>
  <c r="Q483" i="6" s="1"/>
  <c r="R483" i="6" s="1"/>
  <c r="V483" i="6" s="1"/>
  <c r="U483" i="6" s="1"/>
  <c r="Q3893" i="6" a="1"/>
  <c r="Q3893" i="6" s="1"/>
  <c r="R3893" i="6" s="1"/>
  <c r="V3893" i="6" s="1"/>
  <c r="U3893" i="6" s="1"/>
  <c r="S2788" i="6" a="1"/>
  <c r="S2788" i="6" s="1"/>
  <c r="S792" i="6" a="1"/>
  <c r="S792" i="6" s="1"/>
  <c r="T792" i="6" s="1"/>
  <c r="V792" i="6" s="1"/>
  <c r="U792" i="6" s="1"/>
  <c r="V1307" i="6"/>
  <c r="U1307" i="6" s="1"/>
  <c r="S4173" i="6" a="1"/>
  <c r="S4173" i="6" s="1"/>
  <c r="T4173" i="6" s="1"/>
  <c r="V4173" i="6" s="1"/>
  <c r="U4173" i="6" s="1"/>
  <c r="S1992" i="6" a="1"/>
  <c r="S1992" i="6" s="1"/>
  <c r="T1992" i="6" s="1"/>
  <c r="V1992" i="6" s="1"/>
  <c r="U1992" i="6" s="1"/>
  <c r="S6985" i="6" a="1"/>
  <c r="S6985" i="6" s="1"/>
  <c r="T6985" i="6" s="1"/>
  <c r="V6985" i="6" s="1"/>
  <c r="U6985" i="6" s="1"/>
  <c r="S6094" i="6" a="1"/>
  <c r="S6094" i="6" s="1"/>
  <c r="T6094" i="6" s="1"/>
  <c r="V6094" i="6" s="1"/>
  <c r="U6094" i="6" s="1"/>
  <c r="S3658" i="6" a="1"/>
  <c r="S3658" i="6" s="1"/>
  <c r="T3658" i="6" s="1"/>
  <c r="W3658" i="6" s="1"/>
  <c r="V6132" i="6"/>
  <c r="U6132" i="6" s="1"/>
  <c r="Q5301" i="6" a="1"/>
  <c r="Q5301" i="6" s="1"/>
  <c r="R5301" i="6" s="1"/>
  <c r="V5301" i="6" s="1"/>
  <c r="U5301" i="6" s="1"/>
  <c r="V399" i="6"/>
  <c r="U399" i="6" s="1"/>
  <c r="V1336" i="6"/>
  <c r="U1336" i="6" s="1"/>
  <c r="V6172" i="6"/>
  <c r="U6172" i="6" s="1"/>
  <c r="V2366" i="6"/>
  <c r="U2366" i="6" s="1"/>
  <c r="V2983" i="6"/>
  <c r="U2983" i="6" s="1"/>
  <c r="Q2614" i="6" a="1"/>
  <c r="Q2614" i="6" s="1"/>
  <c r="S4950" i="6" a="1"/>
  <c r="S4950" i="6" s="1"/>
  <c r="S2965" i="6" a="1"/>
  <c r="S2965" i="6" s="1"/>
  <c r="T2965" i="6" s="1"/>
  <c r="V2965" i="6" s="1"/>
  <c r="U2965" i="6" s="1"/>
  <c r="S2057" i="6" a="1"/>
  <c r="S2057" i="6" s="1"/>
  <c r="T2057" i="6" s="1"/>
  <c r="V2057" i="6" s="1"/>
  <c r="U2057" i="6" s="1"/>
  <c r="S5988" i="6" a="1"/>
  <c r="S5988" i="6" s="1"/>
  <c r="S989" i="6" a="1"/>
  <c r="S989" i="6" s="1"/>
  <c r="S3850" i="6" a="1"/>
  <c r="S3850" i="6" s="1"/>
  <c r="T3850" i="6" s="1"/>
  <c r="V3850" i="6" s="1"/>
  <c r="U3850" i="6" s="1"/>
  <c r="S5856" i="6" a="1"/>
  <c r="S5856" i="6" s="1"/>
  <c r="T5856" i="6" s="1"/>
  <c r="V5856" i="6" s="1"/>
  <c r="U5856" i="6" s="1"/>
  <c r="S654" i="6" a="1"/>
  <c r="S654" i="6" s="1"/>
  <c r="S1454" i="6" a="1"/>
  <c r="S1454" i="6" s="1"/>
  <c r="Q3145" i="6" a="1"/>
  <c r="Q3145" i="6" s="1"/>
  <c r="R3145" i="6" s="1"/>
  <c r="S5599" i="6" a="1"/>
  <c r="S5599" i="6" s="1"/>
  <c r="S5440" i="6" a="1"/>
  <c r="S5440" i="6" s="1"/>
  <c r="T5440" i="6" s="1"/>
  <c r="V5440" i="6" s="1"/>
  <c r="U5440" i="6" s="1"/>
  <c r="S6027" i="6" a="1"/>
  <c r="S6027" i="6" s="1"/>
  <c r="T6027" i="6" s="1"/>
  <c r="V6027" i="6" s="1"/>
  <c r="U6027" i="6" s="1"/>
  <c r="S3145" i="6" a="1"/>
  <c r="S3145" i="6" s="1"/>
  <c r="T3145" i="6" s="1"/>
  <c r="S5811" i="6" a="1"/>
  <c r="S5811" i="6" s="1"/>
  <c r="T5811" i="6" s="1"/>
  <c r="V5811" i="6" s="1"/>
  <c r="U5811" i="6" s="1"/>
  <c r="S6550" i="6" a="1"/>
  <c r="S6550" i="6" s="1"/>
  <c r="T6550" i="6" s="1"/>
  <c r="V6550" i="6" s="1"/>
  <c r="U6550" i="6" s="1"/>
  <c r="S1893" i="6" a="1"/>
  <c r="S1893" i="6" s="1"/>
  <c r="T1893" i="6" s="1"/>
  <c r="V1893" i="6" s="1"/>
  <c r="U1893" i="6" s="1"/>
  <c r="S1944" i="6" a="1"/>
  <c r="S1944" i="6" s="1"/>
  <c r="T1944" i="6" s="1"/>
  <c r="V1944" i="6" s="1"/>
  <c r="U1944" i="6" s="1"/>
  <c r="S345" i="6" a="1"/>
  <c r="S345" i="6" s="1"/>
  <c r="T345" i="6" s="1"/>
  <c r="V345" i="6" s="1"/>
  <c r="U345" i="6" s="1"/>
  <c r="Q3960" i="6" a="1"/>
  <c r="Q3960" i="6" s="1"/>
  <c r="Q5454" i="6" a="1"/>
  <c r="Q5454" i="6" s="1"/>
  <c r="R5454" i="6" s="1"/>
  <c r="S2082" i="6" a="1"/>
  <c r="S2082" i="6" s="1"/>
  <c r="Q4758" i="6" a="1"/>
  <c r="Q4758" i="6" s="1"/>
  <c r="S2463" i="6" a="1"/>
  <c r="S2463" i="6" s="1"/>
  <c r="Q6854" i="6" a="1"/>
  <c r="Q6854" i="6" s="1"/>
  <c r="S4" i="6" a="1"/>
  <c r="S4" i="6" s="1"/>
  <c r="S5675" i="6" a="1"/>
  <c r="S5675" i="6" s="1"/>
  <c r="S4064" i="6" a="1"/>
  <c r="S4064" i="6" s="1"/>
  <c r="S673" i="6" a="1"/>
  <c r="S673" i="6" s="1"/>
  <c r="Q6121" i="6" a="1"/>
  <c r="Q6121" i="6" s="1"/>
  <c r="Q2498" i="6" a="1"/>
  <c r="Q2498" i="6" s="1"/>
  <c r="R2498" i="6" s="1"/>
  <c r="S2277" i="6" a="1"/>
  <c r="S2277" i="6" s="1"/>
  <c r="T2277" i="6" s="1"/>
  <c r="S6686" i="6" a="1"/>
  <c r="S6686" i="6" s="1"/>
  <c r="T6686" i="6" s="1"/>
  <c r="S3280" i="6" a="1"/>
  <c r="S3280" i="6" s="1"/>
  <c r="T3280" i="6" s="1"/>
  <c r="S3503" i="6" a="1"/>
  <c r="S3503" i="6" s="1"/>
  <c r="S6696" i="6" a="1"/>
  <c r="S6696" i="6" s="1"/>
  <c r="T6696" i="6" s="1"/>
  <c r="Q1040" i="6" a="1"/>
  <c r="Q1040" i="6" s="1"/>
  <c r="R1040" i="6" s="1"/>
  <c r="S5765" i="6" a="1"/>
  <c r="S5765" i="6" s="1"/>
  <c r="T5765" i="6" s="1"/>
  <c r="S6362" i="6" a="1"/>
  <c r="S6362" i="6" s="1"/>
  <c r="T6362" i="6" s="1"/>
  <c r="S5047" i="6" a="1"/>
  <c r="S5047" i="6" s="1"/>
  <c r="T5047" i="6" s="1"/>
  <c r="W5047" i="6" s="1"/>
  <c r="S5401" i="6" a="1"/>
  <c r="S5401" i="6" s="1"/>
  <c r="T5401" i="6" s="1"/>
  <c r="Q6547" i="6" a="1"/>
  <c r="Q6547" i="6" s="1"/>
  <c r="Q6214" i="6" a="1"/>
  <c r="Q6214" i="6" s="1"/>
  <c r="R6214" i="6" s="1"/>
  <c r="S1530" i="6" a="1"/>
  <c r="S1530" i="6" s="1"/>
  <c r="S5949" i="6" a="1"/>
  <c r="S5949" i="6" s="1"/>
  <c r="T5949" i="6" s="1"/>
  <c r="S4551" i="6" a="1"/>
  <c r="S4551" i="6" s="1"/>
  <c r="T4551" i="6" s="1"/>
  <c r="S2183" i="6" a="1"/>
  <c r="S2183" i="6" s="1"/>
  <c r="S3820" i="6" a="1"/>
  <c r="S3820" i="6" s="1"/>
  <c r="S6116" i="6" a="1"/>
  <c r="S6116" i="6" s="1"/>
  <c r="T6116" i="6" s="1"/>
  <c r="S3966" i="6" a="1"/>
  <c r="S3966" i="6" s="1"/>
  <c r="T3966" i="6" s="1"/>
  <c r="S2265" i="6" a="1"/>
  <c r="S2265" i="6" s="1"/>
  <c r="S3020" i="6" a="1"/>
  <c r="S3020" i="6" s="1"/>
  <c r="S220" i="6" a="1"/>
  <c r="S220" i="6" s="1"/>
  <c r="S6572" i="6" a="1"/>
  <c r="S6572" i="6" s="1"/>
  <c r="S2774" i="6" a="1"/>
  <c r="S2774" i="6" s="1"/>
  <c r="T2774" i="6" s="1"/>
  <c r="S6247" i="6" a="1"/>
  <c r="S6247" i="6" s="1"/>
  <c r="T6247" i="6" s="1"/>
  <c r="S4228" i="6" a="1"/>
  <c r="S4228" i="6" s="1"/>
  <c r="T4228" i="6" s="1"/>
  <c r="S5306" i="6" a="1"/>
  <c r="S5306" i="6" s="1"/>
  <c r="T5306" i="6" s="1"/>
  <c r="S4392" i="6" a="1"/>
  <c r="S4392" i="6" s="1"/>
  <c r="T4392" i="6" s="1"/>
  <c r="W4392" i="6" s="1"/>
  <c r="S506" i="6" a="1"/>
  <c r="S506" i="6" s="1"/>
  <c r="Q5564" i="6" a="1"/>
  <c r="Q5564" i="6" s="1"/>
  <c r="S5356" i="6" a="1"/>
  <c r="S5356" i="6" s="1"/>
  <c r="Q2783" i="6" a="1"/>
  <c r="Q2783" i="6" s="1"/>
  <c r="Q5201" i="6" a="1"/>
  <c r="Q5201" i="6" s="1"/>
  <c r="S4972" i="6" a="1"/>
  <c r="S4972" i="6" s="1"/>
  <c r="T4972" i="6" s="1"/>
  <c r="V4972" i="6" s="1"/>
  <c r="U4972" i="6" s="1"/>
  <c r="S3255" i="6" a="1"/>
  <c r="S3255" i="6" s="1"/>
  <c r="T3255" i="6" s="1"/>
  <c r="S1157" i="6" a="1"/>
  <c r="S1157" i="6" s="1"/>
  <c r="T1157" i="6" s="1"/>
  <c r="V1157" i="6" s="1"/>
  <c r="U1157" i="6" s="1"/>
  <c r="S2763" i="6" a="1"/>
  <c r="S2763" i="6" s="1"/>
  <c r="T2763" i="6" s="1"/>
  <c r="V2763" i="6" s="1"/>
  <c r="U2763" i="6" s="1"/>
  <c r="S1070" i="6" a="1"/>
  <c r="S1070" i="6" s="1"/>
  <c r="T1070" i="6" s="1"/>
  <c r="V1070" i="6" s="1"/>
  <c r="U1070" i="6" s="1"/>
  <c r="S5446" i="6" a="1"/>
  <c r="S5446" i="6" s="1"/>
  <c r="T5446" i="6" s="1"/>
  <c r="V5446" i="6" s="1"/>
  <c r="U5446" i="6" s="1"/>
  <c r="S4570" i="6" a="1"/>
  <c r="S4570" i="6" s="1"/>
  <c r="T4570" i="6" s="1"/>
  <c r="V4570" i="6" s="1"/>
  <c r="U4570" i="6" s="1"/>
  <c r="Q3255" i="6" a="1"/>
  <c r="Q3255" i="6" s="1"/>
  <c r="R3255" i="6" s="1"/>
  <c r="S1303" i="6" a="1"/>
  <c r="S1303" i="6" s="1"/>
  <c r="T1303" i="6" s="1"/>
  <c r="V1303" i="6" s="1"/>
  <c r="U1303" i="6" s="1"/>
  <c r="S5952" i="6" a="1"/>
  <c r="S5952" i="6" s="1"/>
  <c r="S33" i="6" a="1"/>
  <c r="S33" i="6" s="1"/>
  <c r="T33" i="6" s="1"/>
  <c r="S3098" i="6" a="1"/>
  <c r="S3098" i="6" s="1"/>
  <c r="T3098" i="6" s="1"/>
  <c r="S1198" i="6" a="1"/>
  <c r="S1198" i="6" s="1"/>
  <c r="S277" i="6" a="1"/>
  <c r="S277" i="6" s="1"/>
  <c r="T277" i="6" s="1"/>
  <c r="S6213" i="6" a="1"/>
  <c r="S6213" i="6" s="1"/>
  <c r="Q5610" i="6" a="1"/>
  <c r="Q5610" i="6" s="1"/>
  <c r="S1938" i="6" a="1"/>
  <c r="S1938" i="6" s="1"/>
  <c r="S5359" i="6" a="1"/>
  <c r="S5359" i="6" s="1"/>
  <c r="S541" i="6" a="1"/>
  <c r="S541" i="6" s="1"/>
  <c r="S2603" i="6" a="1"/>
  <c r="S2603" i="6" s="1"/>
  <c r="T2603" i="6" s="1"/>
  <c r="S5352" i="6" a="1"/>
  <c r="S5352" i="6" s="1"/>
  <c r="T5352" i="6" s="1"/>
  <c r="S815" i="6" a="1"/>
  <c r="S815" i="6" s="1"/>
  <c r="T815" i="6" s="1"/>
  <c r="S1979" i="6" a="1"/>
  <c r="S1979" i="6" s="1"/>
  <c r="S4522" i="6" a="1"/>
  <c r="S4522" i="6" s="1"/>
  <c r="S6827" i="6" a="1"/>
  <c r="S6827" i="6" s="1"/>
  <c r="T6827" i="6" s="1"/>
  <c r="S6690" i="6" a="1"/>
  <c r="S6690" i="6" s="1"/>
  <c r="S2485" i="6" a="1"/>
  <c r="S2485" i="6" s="1"/>
  <c r="T2485" i="6" s="1"/>
  <c r="S74" i="6" a="1"/>
  <c r="S74" i="6" s="1"/>
  <c r="T74" i="6" s="1"/>
  <c r="W74" i="6" s="1"/>
  <c r="W277" i="6"/>
  <c r="Q2413" i="6" a="1"/>
  <c r="Q2413" i="6" s="1"/>
  <c r="R2413" i="6" s="1"/>
  <c r="W2413" i="6" s="1"/>
  <c r="W6686" i="6"/>
  <c r="W6116" i="6"/>
  <c r="W2485" i="6"/>
  <c r="W4551" i="6"/>
  <c r="S6522" i="6" a="1"/>
  <c r="S6522" i="6" s="1"/>
  <c r="T6522" i="6" s="1"/>
  <c r="V6522" i="6" s="1"/>
  <c r="U6522" i="6" s="1"/>
  <c r="S1246" i="6" a="1"/>
  <c r="S1246" i="6" s="1"/>
  <c r="T1246" i="6" s="1"/>
  <c r="V1246" i="6" s="1"/>
  <c r="U1246" i="6" s="1"/>
  <c r="S2128" i="6" a="1"/>
  <c r="S2128" i="6" s="1"/>
  <c r="T2128" i="6" s="1"/>
  <c r="V2128" i="6" s="1"/>
  <c r="U2128" i="6" s="1"/>
  <c r="S3226" i="6" a="1"/>
  <c r="S3226" i="6" s="1"/>
  <c r="T3226" i="6" s="1"/>
  <c r="V3226" i="6" s="1"/>
  <c r="U3226" i="6" s="1"/>
  <c r="S4197" i="6" a="1"/>
  <c r="S4197" i="6" s="1"/>
  <c r="T4197" i="6" s="1"/>
  <c r="V4197" i="6" s="1"/>
  <c r="U4197" i="6" s="1"/>
  <c r="S4045" i="6" a="1"/>
  <c r="S4045" i="6" s="1"/>
  <c r="T4045" i="6" s="1"/>
  <c r="V4045" i="6" s="1"/>
  <c r="U4045" i="6" s="1"/>
  <c r="S6729" i="6" a="1"/>
  <c r="S6729" i="6" s="1"/>
  <c r="T6729" i="6" s="1"/>
  <c r="V6729" i="6" s="1"/>
  <c r="U6729" i="6" s="1"/>
  <c r="S5587" i="6" a="1"/>
  <c r="S5587" i="6" s="1"/>
  <c r="T5587" i="6" s="1"/>
  <c r="V5587" i="6" s="1"/>
  <c r="U5587" i="6" s="1"/>
  <c r="S475" i="6" a="1"/>
  <c r="S475" i="6" s="1"/>
  <c r="T475" i="6" s="1"/>
  <c r="V475" i="6" s="1"/>
  <c r="U475" i="6" s="1"/>
  <c r="S925" i="6" a="1"/>
  <c r="S925" i="6" s="1"/>
  <c r="T925" i="6" s="1"/>
  <c r="V925" i="6" s="1"/>
  <c r="U925" i="6" s="1"/>
  <c r="S166" i="6" a="1"/>
  <c r="S166" i="6" s="1"/>
  <c r="T166" i="6" s="1"/>
  <c r="V166" i="6" s="1"/>
  <c r="U166" i="6" s="1"/>
  <c r="S2975" i="6" a="1"/>
  <c r="S2975" i="6" s="1"/>
  <c r="T2975" i="6" s="1"/>
  <c r="V2975" i="6" s="1"/>
  <c r="U2975" i="6" s="1"/>
  <c r="S201" i="6" a="1"/>
  <c r="S201" i="6" s="1"/>
  <c r="T201" i="6" s="1"/>
  <c r="V201" i="6" s="1"/>
  <c r="U201" i="6" s="1"/>
  <c r="S28" i="6" a="1"/>
  <c r="S28" i="6" s="1"/>
  <c r="T28" i="6" s="1"/>
  <c r="V28" i="6" s="1"/>
  <c r="U28" i="6" s="1"/>
  <c r="S6869" i="6" a="1"/>
  <c r="S6869" i="6" s="1"/>
  <c r="T6869" i="6" s="1"/>
  <c r="V6869" i="6" s="1"/>
  <c r="U6869" i="6" s="1"/>
  <c r="S505" i="6" a="1"/>
  <c r="S505" i="6" s="1"/>
  <c r="T505" i="6" s="1"/>
  <c r="V505" i="6" s="1"/>
  <c r="U505" i="6" s="1"/>
  <c r="Q4121" i="6" a="1"/>
  <c r="Q4121" i="6" s="1"/>
  <c r="S6337" i="6" a="1"/>
  <c r="S6337" i="6" s="1"/>
  <c r="Q5930" i="6" a="1"/>
  <c r="Q5930" i="6" s="1"/>
  <c r="S3159" i="6" a="1"/>
  <c r="S3159" i="6" s="1"/>
  <c r="Q59" i="6" a="1"/>
  <c r="Q59" i="6" s="1"/>
  <c r="R59" i="6" s="1"/>
  <c r="S4696" i="6" a="1"/>
  <c r="S4696" i="6" s="1"/>
  <c r="S5659" i="6" a="1"/>
  <c r="S5659" i="6" s="1"/>
  <c r="S1044" i="6" a="1"/>
  <c r="S1044" i="6" s="1"/>
  <c r="S6269" i="6" a="1"/>
  <c r="S6269" i="6" s="1"/>
  <c r="S5259" i="6" a="1"/>
  <c r="S5259" i="6" s="1"/>
  <c r="S1601" i="6" a="1"/>
  <c r="S1601" i="6" s="1"/>
  <c r="T1601" i="6" s="1"/>
  <c r="V1601" i="6" s="1"/>
  <c r="U1601" i="6" s="1"/>
  <c r="S3451" i="6" a="1"/>
  <c r="S3451" i="6" s="1"/>
  <c r="S5612" i="6" a="1"/>
  <c r="S5612" i="6" s="1"/>
  <c r="T5612" i="6" s="1"/>
  <c r="V5612" i="6" s="1"/>
  <c r="U5612" i="6" s="1"/>
  <c r="S2858" i="6" a="1"/>
  <c r="S2858" i="6" s="1"/>
  <c r="S1412" i="6" a="1"/>
  <c r="S1412" i="6" s="1"/>
  <c r="T1412" i="6" s="1"/>
  <c r="V1412" i="6" s="1"/>
  <c r="U1412" i="6" s="1"/>
  <c r="S4386" i="6" a="1"/>
  <c r="S4386" i="6" s="1"/>
  <c r="S5813" i="6" a="1"/>
  <c r="S5813" i="6" s="1"/>
  <c r="T5813" i="6" s="1"/>
  <c r="V5813" i="6" s="1"/>
  <c r="U5813" i="6" s="1"/>
  <c r="S4208" i="6" a="1"/>
  <c r="S4208" i="6" s="1"/>
  <c r="S5673" i="6" a="1"/>
  <c r="S5673" i="6" s="1"/>
  <c r="S7047" i="6" a="1"/>
  <c r="S7047" i="6" s="1"/>
  <c r="T7047" i="6" s="1"/>
  <c r="V7047" i="6" s="1"/>
  <c r="U7047" i="6" s="1"/>
  <c r="S4577" i="6" a="1"/>
  <c r="S4577" i="6" s="1"/>
  <c r="T4577" i="6" s="1"/>
  <c r="V4577" i="6" s="1"/>
  <c r="U4577" i="6" s="1"/>
  <c r="Q3938" i="6" a="1"/>
  <c r="Q3938" i="6" s="1"/>
  <c r="S3938" i="6" a="1"/>
  <c r="S3938" i="6" s="1"/>
  <c r="S2229" i="6" a="1"/>
  <c r="S2229" i="6" s="1"/>
  <c r="S2694" i="6" a="1"/>
  <c r="S2694" i="6" s="1"/>
  <c r="Q2525" i="6" a="1"/>
  <c r="Q2525" i="6" s="1"/>
  <c r="Q3437" i="6" a="1"/>
  <c r="Q3437" i="6" s="1"/>
  <c r="R3437" i="6" s="1"/>
  <c r="Q1728" i="6" a="1"/>
  <c r="Q1728" i="6" s="1"/>
  <c r="Q359" i="6" a="1"/>
  <c r="Q359" i="6" s="1"/>
  <c r="S51" i="6" a="1"/>
  <c r="S51" i="6" s="1"/>
  <c r="S4421" i="6" a="1"/>
  <c r="S4421" i="6" s="1"/>
  <c r="Q165" i="6" a="1"/>
  <c r="Q165" i="6" s="1"/>
  <c r="Q3523" i="6" a="1"/>
  <c r="Q3523" i="6" s="1"/>
  <c r="Q3380" i="6" a="1"/>
  <c r="Q3380" i="6" s="1"/>
  <c r="S4737" i="6" a="1"/>
  <c r="S4737" i="6" s="1"/>
  <c r="S5561" i="6" a="1"/>
  <c r="S5561" i="6" s="1"/>
  <c r="S4880" i="6" a="1"/>
  <c r="S4880" i="6" s="1"/>
  <c r="S4209" i="6" a="1"/>
  <c r="S4209" i="6" s="1"/>
  <c r="T4209" i="6" s="1"/>
  <c r="V4209" i="6" s="1"/>
  <c r="U4209" i="6" s="1"/>
  <c r="S6866" i="6" a="1"/>
  <c r="S6866" i="6" s="1"/>
  <c r="T6866" i="6" s="1"/>
  <c r="V6866" i="6" s="1"/>
  <c r="U6866" i="6" s="1"/>
  <c r="S2925" i="6" a="1"/>
  <c r="S2925" i="6" s="1"/>
  <c r="T2925" i="6" s="1"/>
  <c r="V2925" i="6" s="1"/>
  <c r="U2925" i="6" s="1"/>
  <c r="Q377" i="6" a="1"/>
  <c r="Q377" i="6" s="1"/>
  <c r="Q5556" i="6" a="1"/>
  <c r="Q5556" i="6" s="1"/>
  <c r="S5513" i="6" a="1"/>
  <c r="S5513" i="6" s="1"/>
  <c r="S19" i="6" a="1"/>
  <c r="S19" i="6" s="1"/>
  <c r="S4648" i="6" a="1"/>
  <c r="S4648" i="6" s="1"/>
  <c r="T4648" i="6" s="1"/>
  <c r="V4648" i="6" s="1"/>
  <c r="U4648" i="6" s="1"/>
  <c r="S5634" i="6" a="1"/>
  <c r="S5634" i="6" s="1"/>
  <c r="T5634" i="6" s="1"/>
  <c r="V5634" i="6" s="1"/>
  <c r="U5634" i="6" s="1"/>
  <c r="S3531" i="6" a="1"/>
  <c r="S3531" i="6" s="1"/>
  <c r="T3531" i="6" s="1"/>
  <c r="V3531" i="6" s="1"/>
  <c r="U3531" i="6" s="1"/>
  <c r="Q1773" i="6" a="1"/>
  <c r="Q1773" i="6" s="1"/>
  <c r="Q6691" i="6" a="1"/>
  <c r="Q6691" i="6" s="1"/>
  <c r="Q2326" i="6" a="1"/>
  <c r="Q2326" i="6" s="1"/>
  <c r="Q1279" i="6" a="1"/>
  <c r="Q1279" i="6" s="1"/>
  <c r="S2531" i="6" a="1"/>
  <c r="S2531" i="6" s="1"/>
  <c r="S252" i="6" a="1"/>
  <c r="S252" i="6" s="1"/>
  <c r="Q2545" i="6" a="1"/>
  <c r="Q2545" i="6" s="1"/>
  <c r="Q629" i="6" a="1"/>
  <c r="Q629" i="6" s="1"/>
  <c r="R629" i="6" s="1"/>
  <c r="W2603" i="6"/>
  <c r="Q3138" i="6" a="1"/>
  <c r="Q3138" i="6" s="1"/>
  <c r="R3138" i="6" s="1"/>
  <c r="W3138" i="6" s="1"/>
  <c r="W6827" i="6"/>
  <c r="W4228" i="6"/>
  <c r="W3966" i="6"/>
  <c r="S6447" i="6" a="1"/>
  <c r="S6447" i="6" s="1"/>
  <c r="T6447" i="6" s="1"/>
  <c r="V6447" i="6" s="1"/>
  <c r="U6447" i="6" s="1"/>
  <c r="S1639" i="6" a="1"/>
  <c r="S1639" i="6" s="1"/>
  <c r="T1639" i="6" s="1"/>
  <c r="V1639" i="6" s="1"/>
  <c r="U1639" i="6" s="1"/>
  <c r="S3239" i="6" a="1"/>
  <c r="S3239" i="6" s="1"/>
  <c r="T3239" i="6" s="1"/>
  <c r="V3239" i="6" s="1"/>
  <c r="U3239" i="6" s="1"/>
  <c r="S689" i="6" a="1"/>
  <c r="S689" i="6" s="1"/>
  <c r="T689" i="6" s="1"/>
  <c r="V689" i="6" s="1"/>
  <c r="U689" i="6" s="1"/>
  <c r="S4419" i="6" a="1"/>
  <c r="S4419" i="6" s="1"/>
  <c r="T4419" i="6" s="1"/>
  <c r="V4419" i="6" s="1"/>
  <c r="U4419" i="6" s="1"/>
  <c r="S2435" i="6" a="1"/>
  <c r="S2435" i="6" s="1"/>
  <c r="T2435" i="6" s="1"/>
  <c r="V2435" i="6" s="1"/>
  <c r="U2435" i="6" s="1"/>
  <c r="S728" i="6" a="1"/>
  <c r="S728" i="6" s="1"/>
  <c r="T728" i="6" s="1"/>
  <c r="V728" i="6" s="1"/>
  <c r="U728" i="6" s="1"/>
  <c r="S1426" i="6" a="1"/>
  <c r="S1426" i="6" s="1"/>
  <c r="T1426" i="6" s="1"/>
  <c r="V1426" i="6" s="1"/>
  <c r="U1426" i="6" s="1"/>
  <c r="S3389" i="6" a="1"/>
  <c r="S3389" i="6" s="1"/>
  <c r="T3389" i="6" s="1"/>
  <c r="V3389" i="6" s="1"/>
  <c r="U3389" i="6" s="1"/>
  <c r="S485" i="6" a="1"/>
  <c r="S485" i="6" s="1"/>
  <c r="T485" i="6" s="1"/>
  <c r="V485" i="6" s="1"/>
  <c r="U485" i="6" s="1"/>
  <c r="S2724" i="6" a="1"/>
  <c r="S2724" i="6" s="1"/>
  <c r="T2724" i="6" s="1"/>
  <c r="V2724" i="6" s="1"/>
  <c r="U2724" i="6" s="1"/>
  <c r="S13" i="6" a="1"/>
  <c r="S13" i="6" s="1"/>
  <c r="T13" i="6" s="1"/>
  <c r="V13" i="6" s="1"/>
  <c r="U13" i="6" s="1"/>
  <c r="S5653" i="6" a="1"/>
  <c r="S5653" i="6" s="1"/>
  <c r="T5653" i="6" s="1"/>
  <c r="V5653" i="6" s="1"/>
  <c r="U5653" i="6" s="1"/>
  <c r="S3846" i="6" a="1"/>
  <c r="S3846" i="6" s="1"/>
  <c r="T3846" i="6" s="1"/>
  <c r="V3846" i="6" s="1"/>
  <c r="U3846" i="6" s="1"/>
  <c r="S244" i="6" a="1"/>
  <c r="S244" i="6" s="1"/>
  <c r="T244" i="6" s="1"/>
  <c r="V244" i="6" s="1"/>
  <c r="U244" i="6" s="1"/>
  <c r="S6501" i="6" a="1"/>
  <c r="S6501" i="6" s="1"/>
  <c r="T6501" i="6" s="1"/>
  <c r="V6501" i="6" s="1"/>
  <c r="U6501" i="6" s="1"/>
  <c r="S5922" i="6" a="1"/>
  <c r="S5922" i="6" s="1"/>
  <c r="T5922" i="6" s="1"/>
  <c r="V5922" i="6" s="1"/>
  <c r="U5922" i="6" s="1"/>
  <c r="S43" i="6" a="1"/>
  <c r="S43" i="6" s="1"/>
  <c r="T43" i="6" s="1"/>
  <c r="V43" i="6" s="1"/>
  <c r="U43" i="6" s="1"/>
  <c r="S2137" i="6" a="1"/>
  <c r="S2137" i="6" s="1"/>
  <c r="T2137" i="6" s="1"/>
  <c r="V2137" i="6" s="1"/>
  <c r="U2137" i="6" s="1"/>
  <c r="S487" i="6" a="1"/>
  <c r="S487" i="6" s="1"/>
  <c r="T487" i="6" s="1"/>
  <c r="V487" i="6" s="1"/>
  <c r="U487" i="6" s="1"/>
  <c r="S4845" i="6" a="1"/>
  <c r="S4845" i="6" s="1"/>
  <c r="T4845" i="6" s="1"/>
  <c r="V4845" i="6" s="1"/>
  <c r="U4845" i="6" s="1"/>
  <c r="Q6661" i="6" a="1"/>
  <c r="Q6661" i="6" s="1"/>
  <c r="Q1230" i="6" a="1"/>
  <c r="Q1230" i="6" s="1"/>
  <c r="R1230" i="6" s="1"/>
  <c r="S870" i="6" a="1"/>
  <c r="S870" i="6" s="1"/>
  <c r="T870" i="6" s="1"/>
  <c r="V870" i="6" s="1"/>
  <c r="U870" i="6" s="1"/>
  <c r="S3174" i="6" a="1"/>
  <c r="S3174" i="6" s="1"/>
  <c r="T3174" i="6" s="1"/>
  <c r="V3174" i="6" s="1"/>
  <c r="U3174" i="6" s="1"/>
  <c r="S1230" i="6" a="1"/>
  <c r="S1230" i="6" s="1"/>
  <c r="T1230" i="6" s="1"/>
  <c r="S3962" i="6" a="1"/>
  <c r="S3962" i="6" s="1"/>
  <c r="T3962" i="6" s="1"/>
  <c r="V3962" i="6" s="1"/>
  <c r="U3962" i="6" s="1"/>
  <c r="S5696" i="6" a="1"/>
  <c r="S5696" i="6" s="1"/>
  <c r="T5696" i="6" s="1"/>
  <c r="V5696" i="6" s="1"/>
  <c r="U5696" i="6" s="1"/>
  <c r="S4147" i="6" a="1"/>
  <c r="S4147" i="6" s="1"/>
  <c r="S48" i="6" a="1"/>
  <c r="S48" i="6" s="1"/>
  <c r="S4189" i="6" a="1"/>
  <c r="S4189" i="6" s="1"/>
  <c r="Q234" i="6" a="1"/>
  <c r="Q234" i="6" s="1"/>
  <c r="S4462" i="6" a="1"/>
  <c r="S4462" i="6" s="1"/>
  <c r="S5426" i="6" a="1"/>
  <c r="S5426" i="6" s="1"/>
  <c r="S5070" i="6" a="1"/>
  <c r="S5070" i="6" s="1"/>
  <c r="W5306" i="6"/>
  <c r="Q1826" i="6" a="1"/>
  <c r="Q1826" i="6" s="1"/>
  <c r="R1826" i="6" s="1"/>
  <c r="W1826" i="6" s="1"/>
  <c r="W5949" i="6"/>
  <c r="S6378" i="6" a="1"/>
  <c r="S6378" i="6" s="1"/>
  <c r="T6378" i="6" s="1"/>
  <c r="V6378" i="6" s="1"/>
  <c r="U6378" i="6" s="1"/>
  <c r="S5983" i="6" a="1"/>
  <c r="S5983" i="6" s="1"/>
  <c r="T5983" i="6" s="1"/>
  <c r="V5983" i="6" s="1"/>
  <c r="U5983" i="6" s="1"/>
  <c r="S6159" i="6" a="1"/>
  <c r="S6159" i="6" s="1"/>
  <c r="T6159" i="6" s="1"/>
  <c r="V6159" i="6" s="1"/>
  <c r="U6159" i="6" s="1"/>
  <c r="S5044" i="6" a="1"/>
  <c r="S5044" i="6" s="1"/>
  <c r="T5044" i="6" s="1"/>
  <c r="V5044" i="6" s="1"/>
  <c r="U5044" i="6" s="1"/>
  <c r="S59" i="6" a="1"/>
  <c r="S59" i="6" s="1"/>
  <c r="T59" i="6" s="1"/>
  <c r="V59" i="6" s="1"/>
  <c r="U59" i="6" s="1"/>
  <c r="S6879" i="6" a="1"/>
  <c r="S6879" i="6" s="1"/>
  <c r="T6879" i="6" s="1"/>
  <c r="V6879" i="6" s="1"/>
  <c r="U6879" i="6" s="1"/>
  <c r="S881" i="6" a="1"/>
  <c r="S881" i="6" s="1"/>
  <c r="T881" i="6" s="1"/>
  <c r="V881" i="6" s="1"/>
  <c r="U881" i="6" s="1"/>
  <c r="S3726" i="6" a="1"/>
  <c r="S3726" i="6" s="1"/>
  <c r="T3726" i="6" s="1"/>
  <c r="V3726" i="6" s="1"/>
  <c r="U3726" i="6" s="1"/>
  <c r="S4604" i="6" a="1"/>
  <c r="S4604" i="6" s="1"/>
  <c r="T4604" i="6" s="1"/>
  <c r="V4604" i="6" s="1"/>
  <c r="U4604" i="6" s="1"/>
  <c r="S3234" i="6" a="1"/>
  <c r="S3234" i="6" s="1"/>
  <c r="T3234" i="6" s="1"/>
  <c r="V3234" i="6" s="1"/>
  <c r="U3234" i="6" s="1"/>
  <c r="S486" i="6" a="1"/>
  <c r="S486" i="6" s="1"/>
  <c r="T486" i="6" s="1"/>
  <c r="V486" i="6" s="1"/>
  <c r="U486" i="6" s="1"/>
  <c r="S443" i="6" a="1"/>
  <c r="S443" i="6" s="1"/>
  <c r="T443" i="6" s="1"/>
  <c r="V443" i="6" s="1"/>
  <c r="U443" i="6" s="1"/>
  <c r="S1582" i="6" a="1"/>
  <c r="S1582" i="6" s="1"/>
  <c r="T1582" i="6" s="1"/>
  <c r="V1582" i="6" s="1"/>
  <c r="U1582" i="6" s="1"/>
  <c r="S676" i="6" a="1"/>
  <c r="S676" i="6" s="1"/>
  <c r="T676" i="6" s="1"/>
  <c r="V676" i="6" s="1"/>
  <c r="U676" i="6" s="1"/>
  <c r="S2011" i="6" a="1"/>
  <c r="S2011" i="6" s="1"/>
  <c r="T2011" i="6" s="1"/>
  <c r="V2011" i="6" s="1"/>
  <c r="U2011" i="6" s="1"/>
  <c r="S4275" i="6" a="1"/>
  <c r="S4275" i="6" s="1"/>
  <c r="T4275" i="6" s="1"/>
  <c r="V4275" i="6" s="1"/>
  <c r="U4275" i="6" s="1"/>
  <c r="S6455" i="6" a="1"/>
  <c r="S6455" i="6" s="1"/>
  <c r="T6455" i="6" s="1"/>
  <c r="V6455" i="6" s="1"/>
  <c r="U6455" i="6" s="1"/>
  <c r="Q401" i="6" a="1"/>
  <c r="Q401" i="6" s="1"/>
  <c r="Q6627" i="6" a="1"/>
  <c r="Q6627" i="6" s="1"/>
  <c r="S35" i="6" a="1"/>
  <c r="S35" i="6" s="1"/>
  <c r="T35" i="6" s="1"/>
  <c r="V35" i="6" s="1"/>
  <c r="U35" i="6" s="1"/>
  <c r="S4011" i="6" a="1"/>
  <c r="S4011" i="6" s="1"/>
  <c r="S2991" i="6" a="1"/>
  <c r="S2991" i="6" s="1"/>
  <c r="Q5792" i="6" a="1"/>
  <c r="Q5792" i="6" s="1"/>
  <c r="R5792" i="6" s="1"/>
  <c r="Q582" i="6" a="1"/>
  <c r="Q582" i="6" s="1"/>
  <c r="Q5004" i="6" a="1"/>
  <c r="Q5004" i="6" s="1"/>
  <c r="R5004" i="6" s="1"/>
  <c r="Q876" i="6" a="1"/>
  <c r="Q876" i="6" s="1"/>
  <c r="S6046" i="6" a="1"/>
  <c r="S6046" i="6" s="1"/>
  <c r="T6046" i="6" s="1"/>
  <c r="S3438" i="6" a="1"/>
  <c r="S3438" i="6" s="1"/>
  <c r="T3438" i="6" s="1"/>
  <c r="S4851" i="6" a="1"/>
  <c r="S4851" i="6" s="1"/>
  <c r="T4851" i="6" s="1"/>
  <c r="W4851" i="6" s="1"/>
  <c r="S1282" i="6" a="1"/>
  <c r="S1282" i="6" s="1"/>
  <c r="Q1282" i="6" a="1"/>
  <c r="Q1282" i="6" s="1"/>
  <c r="Q3498" i="6" a="1"/>
  <c r="Q3498" i="6" s="1"/>
  <c r="S2819" i="6" a="1"/>
  <c r="S2819" i="6" s="1"/>
  <c r="S6845" i="6" a="1"/>
  <c r="S6845" i="6" s="1"/>
  <c r="T6845" i="6" s="1"/>
  <c r="W6845" i="6" s="1"/>
  <c r="S5804" i="6" a="1"/>
  <c r="S5804" i="6" s="1"/>
  <c r="S5133" i="6" a="1"/>
  <c r="S5133" i="6" s="1"/>
  <c r="S320" i="6" a="1"/>
  <c r="S320" i="6" s="1"/>
  <c r="S2520" i="6" a="1"/>
  <c r="S2520" i="6" s="1"/>
  <c r="S1144" i="6" a="1"/>
  <c r="S1144" i="6" s="1"/>
  <c r="S165" i="6" a="1"/>
  <c r="S165" i="6" s="1"/>
  <c r="S3484" i="6" a="1"/>
  <c r="S3484" i="6" s="1"/>
  <c r="S3583" i="6" a="1"/>
  <c r="S3583" i="6" s="1"/>
  <c r="S2600" i="6" a="1"/>
  <c r="S2600" i="6" s="1"/>
  <c r="S4734" i="6" a="1"/>
  <c r="S4734" i="6" s="1"/>
  <c r="S7036" i="6" a="1"/>
  <c r="S7036" i="6" s="1"/>
  <c r="S4120" i="6" a="1"/>
  <c r="S4120" i="6" s="1"/>
  <c r="S2015" i="6" a="1"/>
  <c r="S2015" i="6" s="1"/>
  <c r="S4564" i="6" a="1"/>
  <c r="S4564" i="6" s="1"/>
  <c r="S5367" i="6" a="1"/>
  <c r="S5367" i="6" s="1"/>
  <c r="S3065" i="6" a="1"/>
  <c r="S3065" i="6" s="1"/>
  <c r="Q4231" i="6" a="1"/>
  <c r="Q4231" i="6" s="1"/>
  <c r="Q5571" i="6" a="1"/>
  <c r="Q5571" i="6" s="1"/>
  <c r="S6656" i="6" a="1"/>
  <c r="S6656" i="6" s="1"/>
  <c r="T6656" i="6" s="1"/>
  <c r="V6656" i="6" s="1"/>
  <c r="U6656" i="6" s="1"/>
  <c r="S1085" i="6" a="1"/>
  <c r="S1085" i="6" s="1"/>
  <c r="T1085" i="6" s="1"/>
  <c r="S2351" i="6" a="1"/>
  <c r="S2351" i="6" s="1"/>
  <c r="T2351" i="6" s="1"/>
  <c r="V2351" i="6" s="1"/>
  <c r="U2351" i="6" s="1"/>
  <c r="S1188" i="6" a="1"/>
  <c r="S1188" i="6" s="1"/>
  <c r="T1188" i="6" s="1"/>
  <c r="V1188" i="6" s="1"/>
  <c r="U1188" i="6" s="1"/>
  <c r="S3618" i="6" a="1"/>
  <c r="S3618" i="6" s="1"/>
  <c r="T3618" i="6" s="1"/>
  <c r="V3618" i="6" s="1"/>
  <c r="U3618" i="6" s="1"/>
  <c r="S4003" i="6" a="1"/>
  <c r="S4003" i="6" s="1"/>
  <c r="T4003" i="6" s="1"/>
  <c r="S2868" i="6" a="1"/>
  <c r="S2868" i="6" s="1"/>
  <c r="T2868" i="6" s="1"/>
  <c r="V2868" i="6" s="1"/>
  <c r="U2868" i="6" s="1"/>
  <c r="Q5491" i="6" a="1"/>
  <c r="Q5491" i="6" s="1"/>
  <c r="R5491" i="6" s="1"/>
  <c r="S2538" i="6" a="1"/>
  <c r="S2538" i="6" s="1"/>
  <c r="T2538" i="6" s="1"/>
  <c r="V2538" i="6" s="1"/>
  <c r="U2538" i="6" s="1"/>
  <c r="S6855" i="6" a="1"/>
  <c r="S6855" i="6" s="1"/>
  <c r="T6855" i="6" s="1"/>
  <c r="V6855" i="6" s="1"/>
  <c r="U6855" i="6" s="1"/>
  <c r="S5491" i="6" a="1"/>
  <c r="S5491" i="6" s="1"/>
  <c r="T5491" i="6" s="1"/>
  <c r="S3617" i="6" a="1"/>
  <c r="S3617" i="6" s="1"/>
  <c r="T3617" i="6" s="1"/>
  <c r="V3617" i="6" s="1"/>
  <c r="U3617" i="6" s="1"/>
  <c r="S2532" i="6" a="1"/>
  <c r="S2532" i="6" s="1"/>
  <c r="T2532" i="6" s="1"/>
  <c r="V2532" i="6" s="1"/>
  <c r="U2532" i="6" s="1"/>
  <c r="S1958" i="6" a="1"/>
  <c r="S1958" i="6" s="1"/>
  <c r="T1958" i="6" s="1"/>
  <c r="V1958" i="6" s="1"/>
  <c r="U1958" i="6" s="1"/>
  <c r="Q416" i="6" a="1"/>
  <c r="Q416" i="6" s="1"/>
  <c r="Q775" i="6" a="1"/>
  <c r="Q775" i="6" s="1"/>
  <c r="R775" i="6" s="1"/>
  <c r="Q1444" i="6" a="1"/>
  <c r="Q1444" i="6" s="1"/>
  <c r="R1444" i="6" s="1"/>
  <c r="Q1437" i="6" a="1"/>
  <c r="Q1437" i="6" s="1"/>
  <c r="Q1292" i="6" a="1"/>
  <c r="Q1292" i="6" s="1"/>
  <c r="R1292" i="6" s="1"/>
  <c r="V1292" i="6" s="1"/>
  <c r="U1292" i="6" s="1"/>
  <c r="S1171" i="6" a="1"/>
  <c r="S1171" i="6" s="1"/>
  <c r="S4167" i="6" a="1"/>
  <c r="S4167" i="6" s="1"/>
  <c r="Q1777" i="6" a="1"/>
  <c r="Q1777" i="6" s="1"/>
  <c r="R1777" i="6" s="1"/>
  <c r="W1777" i="6" s="1"/>
  <c r="Q1110" i="6" a="1"/>
  <c r="Q1110" i="6" s="1"/>
  <c r="Q1982" i="6" a="1"/>
  <c r="Q1982" i="6" s="1"/>
  <c r="S3973" i="6" a="1"/>
  <c r="S3973" i="6" s="1"/>
  <c r="S615" i="6" a="1"/>
  <c r="S615" i="6" s="1"/>
  <c r="Q1051" i="6" a="1"/>
  <c r="Q1051" i="6" s="1"/>
  <c r="Q935" i="6" a="1"/>
  <c r="Q935" i="6" s="1"/>
  <c r="Q2198" i="6" a="1"/>
  <c r="Q2198" i="6" s="1"/>
  <c r="R2198" i="6" s="1"/>
  <c r="S4515" i="6" a="1"/>
  <c r="S4515" i="6" s="1"/>
  <c r="T4515" i="6" s="1"/>
  <c r="V4515" i="6" s="1"/>
  <c r="U4515" i="6" s="1"/>
  <c r="S6420" i="6" a="1"/>
  <c r="S6420" i="6" s="1"/>
  <c r="T6420" i="6" s="1"/>
  <c r="V6420" i="6" s="1"/>
  <c r="U6420" i="6" s="1"/>
  <c r="W33" i="6"/>
  <c r="W6247" i="6"/>
  <c r="W3438" i="6"/>
  <c r="S565" i="6" a="1"/>
  <c r="S565" i="6" s="1"/>
  <c r="T565" i="6" s="1"/>
  <c r="V565" i="6" s="1"/>
  <c r="U565" i="6" s="1"/>
  <c r="S3229" i="6" a="1"/>
  <c r="S3229" i="6" s="1"/>
  <c r="T3229" i="6" s="1"/>
  <c r="V3229" i="6" s="1"/>
  <c r="U3229" i="6" s="1"/>
  <c r="S6074" i="6" a="1"/>
  <c r="S6074" i="6" s="1"/>
  <c r="T6074" i="6" s="1"/>
  <c r="V6074" i="6" s="1"/>
  <c r="U6074" i="6" s="1"/>
  <c r="S4400" i="6" a="1"/>
  <c r="S4400" i="6" s="1"/>
  <c r="T4400" i="6" s="1"/>
  <c r="V4400" i="6" s="1"/>
  <c r="U4400" i="6" s="1"/>
  <c r="S4279" i="6" a="1"/>
  <c r="S4279" i="6" s="1"/>
  <c r="T4279" i="6" s="1"/>
  <c r="V4279" i="6" s="1"/>
  <c r="U4279" i="6" s="1"/>
  <c r="S5430" i="6" a="1"/>
  <c r="S5430" i="6" s="1"/>
  <c r="T5430" i="6" s="1"/>
  <c r="V5430" i="6" s="1"/>
  <c r="U5430" i="6" s="1"/>
  <c r="S945" i="6" a="1"/>
  <c r="S945" i="6" s="1"/>
  <c r="T945" i="6" s="1"/>
  <c r="V945" i="6" s="1"/>
  <c r="U945" i="6" s="1"/>
  <c r="S6262" i="6" a="1"/>
  <c r="S6262" i="6" s="1"/>
  <c r="T6262" i="6" s="1"/>
  <c r="V6262" i="6" s="1"/>
  <c r="U6262" i="6" s="1"/>
  <c r="S4240" i="6" a="1"/>
  <c r="S4240" i="6" s="1"/>
  <c r="T4240" i="6" s="1"/>
  <c r="V4240" i="6" s="1"/>
  <c r="U4240" i="6" s="1"/>
  <c r="S2417" i="6" a="1"/>
  <c r="S2417" i="6" s="1"/>
  <c r="T2417" i="6" s="1"/>
  <c r="V2417" i="6" s="1"/>
  <c r="U2417" i="6" s="1"/>
  <c r="S2027" i="6" a="1"/>
  <c r="S2027" i="6" s="1"/>
  <c r="T2027" i="6" s="1"/>
  <c r="V2027" i="6" s="1"/>
  <c r="U2027" i="6" s="1"/>
  <c r="S6871" i="6" a="1"/>
  <c r="S6871" i="6" s="1"/>
  <c r="T6871" i="6" s="1"/>
  <c r="V6871" i="6" s="1"/>
  <c r="U6871" i="6" s="1"/>
  <c r="S601" i="6" a="1"/>
  <c r="S601" i="6" s="1"/>
  <c r="T601" i="6" s="1"/>
  <c r="V601" i="6" s="1"/>
  <c r="U601" i="6" s="1"/>
  <c r="S3437" i="6" a="1"/>
  <c r="S3437" i="6" s="1"/>
  <c r="T3437" i="6" s="1"/>
  <c r="V3437" i="6" s="1"/>
  <c r="U3437" i="6" s="1"/>
  <c r="S2305" i="6" a="1"/>
  <c r="S2305" i="6" s="1"/>
  <c r="T2305" i="6" s="1"/>
  <c r="V2305" i="6" s="1"/>
  <c r="U2305" i="6" s="1"/>
  <c r="S4107" i="6" a="1"/>
  <c r="S4107" i="6" s="1"/>
  <c r="T4107" i="6" s="1"/>
  <c r="V4107" i="6" s="1"/>
  <c r="U4107" i="6" s="1"/>
  <c r="S2608" i="6" a="1"/>
  <c r="S2608" i="6" s="1"/>
  <c r="T2608" i="6" s="1"/>
  <c r="V2608" i="6" s="1"/>
  <c r="U2608" i="6" s="1"/>
  <c r="S4013" i="6" a="1"/>
  <c r="S4013" i="6" s="1"/>
  <c r="T4013" i="6" s="1"/>
  <c r="V4013" i="6" s="1"/>
  <c r="U4013" i="6" s="1"/>
  <c r="S6448" i="6" a="1"/>
  <c r="S6448" i="6" s="1"/>
  <c r="T6448" i="6" s="1"/>
  <c r="V6448" i="6" s="1"/>
  <c r="U6448" i="6" s="1"/>
  <c r="S4530" i="6" a="1"/>
  <c r="S4530" i="6" s="1"/>
  <c r="Q3253" i="6" a="1"/>
  <c r="Q3253" i="6" s="1"/>
  <c r="R3253" i="6" s="1"/>
  <c r="Q4748" i="6" a="1"/>
  <c r="Q4748" i="6" s="1"/>
  <c r="S110" i="6" a="1"/>
  <c r="S110" i="6" s="1"/>
  <c r="S2645" i="6" a="1"/>
  <c r="S2645" i="6" s="1"/>
  <c r="S632" i="6" a="1"/>
  <c r="S632" i="6" s="1"/>
  <c r="S2407" i="6" a="1"/>
  <c r="S2407" i="6" s="1"/>
  <c r="S3931" i="6" a="1"/>
  <c r="S3931" i="6" s="1"/>
  <c r="S1013" i="6" a="1"/>
  <c r="S1013" i="6" s="1"/>
  <c r="Q110" i="6" a="1"/>
  <c r="Q110" i="6" s="1"/>
  <c r="S1895" i="6" a="1"/>
  <c r="S1895" i="6" s="1"/>
  <c r="Q104" i="6" a="1"/>
  <c r="Q104" i="6" s="1"/>
  <c r="S3771" i="6" a="1"/>
  <c r="S3771" i="6" s="1"/>
  <c r="T3771" i="6" s="1"/>
  <c r="V3771" i="6" s="1"/>
  <c r="U3771" i="6" s="1"/>
  <c r="S3073" i="6" a="1"/>
  <c r="S3073" i="6" s="1"/>
  <c r="T3073" i="6" s="1"/>
  <c r="V3073" i="6" s="1"/>
  <c r="U3073" i="6" s="1"/>
  <c r="S4612" i="6" a="1"/>
  <c r="S4612" i="6" s="1"/>
  <c r="S5064" i="6" a="1"/>
  <c r="S5064" i="6" s="1"/>
  <c r="Q6816" i="6" a="1"/>
  <c r="Q6816" i="6" s="1"/>
  <c r="S2295" i="6" a="1"/>
  <c r="S2295" i="6" s="1"/>
  <c r="T2295" i="6" s="1"/>
  <c r="V2295" i="6" s="1"/>
  <c r="U2295" i="6" s="1"/>
  <c r="S7075" i="6" a="1"/>
  <c r="S7075" i="6" s="1"/>
  <c r="T7075" i="6" s="1"/>
  <c r="W7075" i="6" s="1"/>
  <c r="S7074" i="6" a="1"/>
  <c r="S7074" i="6" s="1"/>
  <c r="T7074" i="6" s="1"/>
  <c r="W7074" i="6" s="1"/>
  <c r="S7109" i="6" a="1"/>
  <c r="S7109" i="6" s="1"/>
  <c r="T7109" i="6" s="1"/>
  <c r="V7109" i="6" s="1"/>
  <c r="U7109" i="6" s="1"/>
  <c r="S5215" i="6" a="1"/>
  <c r="S5215" i="6" s="1"/>
  <c r="T5215" i="6" s="1"/>
  <c r="V5215" i="6" s="1"/>
  <c r="U5215" i="6" s="1"/>
  <c r="S2686" i="6" a="1"/>
  <c r="S2686" i="6" s="1"/>
  <c r="T2686" i="6" s="1"/>
  <c r="S261" i="6" a="1"/>
  <c r="S261" i="6" s="1"/>
  <c r="T261" i="6" s="1"/>
  <c r="V261" i="6" s="1"/>
  <c r="U261" i="6" s="1"/>
  <c r="Q2686" i="6" a="1"/>
  <c r="Q2686" i="6" s="1"/>
  <c r="R2686" i="6" s="1"/>
  <c r="S3502" i="6" a="1"/>
  <c r="S3502" i="6" s="1"/>
  <c r="T3502" i="6" s="1"/>
  <c r="Q627" i="6" a="1"/>
  <c r="Q627" i="6" s="1"/>
  <c r="Q5300" i="6" a="1"/>
  <c r="Q5300" i="6" s="1"/>
  <c r="Q1032" i="6" a="1"/>
  <c r="Q1032" i="6" s="1"/>
  <c r="S4193" i="6" a="1"/>
  <c r="S4193" i="6" s="1"/>
  <c r="S1247" i="6" a="1"/>
  <c r="S1247" i="6" s="1"/>
  <c r="S6801" i="6" a="1"/>
  <c r="S6801" i="6" s="1"/>
  <c r="S1681" i="6" a="1"/>
  <c r="S1681" i="6" s="1"/>
  <c r="S1259" i="6" a="1"/>
  <c r="S1259" i="6" s="1"/>
  <c r="T1259" i="6" s="1"/>
  <c r="V1259" i="6" s="1"/>
  <c r="U1259" i="6" s="1"/>
  <c r="S762" i="6" a="1"/>
  <c r="S762" i="6" s="1"/>
  <c r="S1719" i="6" a="1"/>
  <c r="S1719" i="6" s="1"/>
  <c r="Q1263" i="6" a="1"/>
  <c r="Q1263" i="6" s="1"/>
  <c r="Q1529" i="6" a="1"/>
  <c r="Q1529" i="6" s="1"/>
  <c r="S2003" i="6" a="1"/>
  <c r="S2003" i="6" s="1"/>
  <c r="Q5127" i="6" a="1"/>
  <c r="Q5127" i="6" s="1"/>
  <c r="Q6141" i="6" a="1"/>
  <c r="Q6141" i="6" s="1"/>
  <c r="S6489" i="6" a="1"/>
  <c r="S6489" i="6" s="1"/>
  <c r="T6489" i="6" s="1"/>
  <c r="S604" i="6" a="1"/>
  <c r="S604" i="6" s="1"/>
  <c r="T604" i="6" s="1"/>
  <c r="V604" i="6" s="1"/>
  <c r="U604" i="6" s="1"/>
  <c r="Q1889" i="6" a="1"/>
  <c r="Q1889" i="6" s="1"/>
  <c r="R1889" i="6" s="1"/>
  <c r="S2680" i="6" a="1"/>
  <c r="S2680" i="6" s="1"/>
  <c r="T2680" i="6" s="1"/>
  <c r="V2680" i="6" s="1"/>
  <c r="U2680" i="6" s="1"/>
  <c r="S4129" i="6" a="1"/>
  <c r="S4129" i="6" s="1"/>
  <c r="T4129" i="6" s="1"/>
  <c r="V4129" i="6" s="1"/>
  <c r="U4129" i="6" s="1"/>
  <c r="Q6489" i="6" a="1"/>
  <c r="Q6489" i="6" s="1"/>
  <c r="R6489" i="6" s="1"/>
  <c r="S709" i="6" a="1"/>
  <c r="S709" i="6" s="1"/>
  <c r="T709" i="6" s="1"/>
  <c r="V709" i="6" s="1"/>
  <c r="U709" i="6" s="1"/>
  <c r="S2929" i="6" a="1"/>
  <c r="S2929" i="6" s="1"/>
  <c r="T2929" i="6" s="1"/>
  <c r="V2929" i="6" s="1"/>
  <c r="U2929" i="6" s="1"/>
  <c r="Q2404" i="6" a="1"/>
  <c r="Q2404" i="6" s="1"/>
  <c r="Q3231" i="6" a="1"/>
  <c r="Q3231" i="6" s="1"/>
  <c r="S283" i="6" a="1"/>
  <c r="S283" i="6" s="1"/>
  <c r="S3427" i="6" a="1"/>
  <c r="S3427" i="6" s="1"/>
  <c r="S3428" i="6" a="1"/>
  <c r="S3428" i="6" s="1"/>
  <c r="S1048" i="6" a="1"/>
  <c r="S1048" i="6" s="1"/>
  <c r="S2120" i="6" a="1"/>
  <c r="S2120" i="6" s="1"/>
  <c r="S4616" i="6" a="1"/>
  <c r="S4616" i="6" s="1"/>
  <c r="Q6858" i="6" a="1"/>
  <c r="Q6858" i="6" s="1"/>
  <c r="S6881" i="6" a="1"/>
  <c r="S6881" i="6" s="1"/>
  <c r="T6881" i="6" s="1"/>
  <c r="S1923" i="6" a="1"/>
  <c r="S1923" i="6" s="1"/>
  <c r="T1923" i="6" s="1"/>
  <c r="V1923" i="6" s="1"/>
  <c r="U1923" i="6" s="1"/>
  <c r="S4655" i="6" a="1"/>
  <c r="S4655" i="6" s="1"/>
  <c r="T4655" i="6" s="1"/>
  <c r="V4655" i="6" s="1"/>
  <c r="U4655" i="6" s="1"/>
  <c r="S1110" i="6" a="1"/>
  <c r="S1110" i="6" s="1"/>
  <c r="Q6881" i="6" a="1"/>
  <c r="Q6881" i="6" s="1"/>
  <c r="R6881" i="6" s="1"/>
  <c r="Q2040" i="6" a="1"/>
  <c r="Q2040" i="6" s="1"/>
  <c r="S15" i="6" a="1"/>
  <c r="S15" i="6" s="1"/>
  <c r="S5576" i="6" a="1"/>
  <c r="S5576" i="6" s="1"/>
  <c r="S1002" i="6" a="1"/>
  <c r="S1002" i="6" s="1"/>
  <c r="Q2501" i="6" a="1"/>
  <c r="Q2501" i="6" s="1"/>
  <c r="R2501" i="6" s="1"/>
  <c r="S3692" i="6" a="1"/>
  <c r="S3692" i="6" s="1"/>
  <c r="S824" i="6" a="1"/>
  <c r="S824" i="6" s="1"/>
  <c r="S793" i="6" a="1"/>
  <c r="S793" i="6" s="1"/>
  <c r="S308" i="6" a="1"/>
  <c r="S308" i="6" s="1"/>
  <c r="S1867" i="6" a="1"/>
  <c r="S1867" i="6" s="1"/>
  <c r="S5033" i="6" a="1"/>
  <c r="S5033" i="6" s="1"/>
  <c r="S4283" i="6" a="1"/>
  <c r="S4283" i="6" s="1"/>
  <c r="S1797" i="6" a="1"/>
  <c r="S1797" i="6" s="1"/>
  <c r="S1520" i="6" a="1"/>
  <c r="S1520" i="6" s="1"/>
  <c r="S154" i="6" a="1"/>
  <c r="S154" i="6" s="1"/>
  <c r="S3983" i="6" a="1"/>
  <c r="S3983" i="6" s="1"/>
  <c r="S6265" i="6" a="1"/>
  <c r="S6265" i="6" s="1"/>
  <c r="S802" i="6" a="1"/>
  <c r="S802" i="6" s="1"/>
  <c r="S3153" i="6" a="1"/>
  <c r="S3153" i="6" s="1"/>
  <c r="S3929" i="6" a="1"/>
  <c r="S3929" i="6" s="1"/>
  <c r="S1386" i="6" a="1"/>
  <c r="S1386" i="6" s="1"/>
  <c r="S2900" i="6" a="1"/>
  <c r="S2900" i="6" s="1"/>
  <c r="S5040" i="6" a="1"/>
  <c r="S5040" i="6" s="1"/>
  <c r="Q5730" i="6" a="1"/>
  <c r="Q5730" i="6" s="1"/>
  <c r="R5730" i="6" s="1"/>
  <c r="W5730" i="6" s="1"/>
  <c r="W5765" i="6"/>
  <c r="W815" i="6"/>
  <c r="W6696" i="6"/>
  <c r="S2462" i="6" a="1"/>
  <c r="S2462" i="6" s="1"/>
  <c r="T2462" i="6" s="1"/>
  <c r="V2462" i="6" s="1"/>
  <c r="U2462" i="6" s="1"/>
  <c r="S6361" i="6" a="1"/>
  <c r="S6361" i="6" s="1"/>
  <c r="T6361" i="6" s="1"/>
  <c r="V6361" i="6" s="1"/>
  <c r="U6361" i="6" s="1"/>
  <c r="S2198" i="6" a="1"/>
  <c r="S2198" i="6" s="1"/>
  <c r="T2198" i="6" s="1"/>
  <c r="V2198" i="6" s="1"/>
  <c r="U2198" i="6" s="1"/>
  <c r="S2458" i="6" a="1"/>
  <c r="S2458" i="6" s="1"/>
  <c r="T2458" i="6" s="1"/>
  <c r="V2458" i="6" s="1"/>
  <c r="U2458" i="6" s="1"/>
  <c r="S6735" i="6" a="1"/>
  <c r="S6735" i="6" s="1"/>
  <c r="T6735" i="6" s="1"/>
  <c r="V6735" i="6" s="1"/>
  <c r="U6735" i="6" s="1"/>
  <c r="S1158" i="6" a="1"/>
  <c r="S1158" i="6" s="1"/>
  <c r="T1158" i="6" s="1"/>
  <c r="V1158" i="6" s="1"/>
  <c r="U1158" i="6" s="1"/>
  <c r="V775" i="6"/>
  <c r="U775" i="6" s="1"/>
  <c r="S1659" i="6" a="1"/>
  <c r="S1659" i="6" s="1"/>
  <c r="T1659" i="6" s="1"/>
  <c r="V1659" i="6" s="1"/>
  <c r="U1659" i="6" s="1"/>
  <c r="S1216" i="6" a="1"/>
  <c r="S1216" i="6" s="1"/>
  <c r="T1216" i="6" s="1"/>
  <c r="V1216" i="6" s="1"/>
  <c r="U1216" i="6" s="1"/>
  <c r="S1987" i="6" a="1"/>
  <c r="S1987" i="6" s="1"/>
  <c r="T1987" i="6" s="1"/>
  <c r="V1987" i="6" s="1"/>
  <c r="U1987" i="6" s="1"/>
  <c r="S1740" i="6" a="1"/>
  <c r="S1740" i="6" s="1"/>
  <c r="T1740" i="6" s="1"/>
  <c r="V1740" i="6" s="1"/>
  <c r="U1740" i="6" s="1"/>
  <c r="S2598" i="6" a="1"/>
  <c r="S2598" i="6" s="1"/>
  <c r="T2598" i="6" s="1"/>
  <c r="V2598" i="6" s="1"/>
  <c r="U2598" i="6" s="1"/>
  <c r="S5194" i="6" a="1"/>
  <c r="S5194" i="6" s="1"/>
  <c r="T5194" i="6" s="1"/>
  <c r="V5194" i="6" s="1"/>
  <c r="U5194" i="6" s="1"/>
  <c r="S4713" i="6" a="1"/>
  <c r="S4713" i="6" s="1"/>
  <c r="T4713" i="6" s="1"/>
  <c r="V4713" i="6" s="1"/>
  <c r="U4713" i="6" s="1"/>
  <c r="S6462" i="6" a="1"/>
  <c r="S6462" i="6" s="1"/>
  <c r="T6462" i="6" s="1"/>
  <c r="V6462" i="6" s="1"/>
  <c r="U6462" i="6" s="1"/>
  <c r="S5533" i="6" a="1"/>
  <c r="S5533" i="6" s="1"/>
  <c r="T5533" i="6" s="1"/>
  <c r="V5533" i="6" s="1"/>
  <c r="U5533" i="6" s="1"/>
  <c r="S2271" i="6" a="1"/>
  <c r="S2271" i="6" s="1"/>
  <c r="T2271" i="6" s="1"/>
  <c r="V2271" i="6" s="1"/>
  <c r="U2271" i="6" s="1"/>
  <c r="S6124" i="6" a="1"/>
  <c r="S6124" i="6" s="1"/>
  <c r="T6124" i="6" s="1"/>
  <c r="V6124" i="6" s="1"/>
  <c r="U6124" i="6" s="1"/>
  <c r="Q2811" i="6" a="1"/>
  <c r="Q2811" i="6" s="1"/>
  <c r="R2811" i="6" s="1"/>
  <c r="Q4998" i="6" a="1"/>
  <c r="Q4998" i="6" s="1"/>
  <c r="Q1905" i="6" a="1"/>
  <c r="Q1905" i="6" s="1"/>
  <c r="R1905" i="6" s="1"/>
  <c r="Q731" i="6" a="1"/>
  <c r="Q731" i="6" s="1"/>
  <c r="S3050" i="6" a="1"/>
  <c r="S3050" i="6" s="1"/>
  <c r="S6805" i="6" a="1"/>
  <c r="S6805" i="6" s="1"/>
  <c r="S6029" i="6" a="1"/>
  <c r="S6029" i="6" s="1"/>
  <c r="Q6805" i="6" a="1"/>
  <c r="Q6805" i="6" s="1"/>
  <c r="S3961" i="6" a="1"/>
  <c r="S3961" i="6" s="1"/>
  <c r="T3961" i="6" s="1"/>
  <c r="W3961" i="6" s="1"/>
  <c r="S2069" i="6" a="1"/>
  <c r="S2069" i="6" s="1"/>
  <c r="T2069" i="6" s="1"/>
  <c r="W2069" i="6" s="1"/>
  <c r="S4207" i="6" a="1"/>
  <c r="S4207" i="6" s="1"/>
  <c r="S2145" i="6" a="1"/>
  <c r="S2145" i="6" s="1"/>
  <c r="T2145" i="6" s="1"/>
  <c r="S6565" i="6" a="1"/>
  <c r="S6565" i="6" s="1"/>
  <c r="S2177" i="6" a="1"/>
  <c r="S2177" i="6" s="1"/>
  <c r="T2177" i="6" s="1"/>
  <c r="S36" i="6" a="1"/>
  <c r="S36" i="6" s="1"/>
  <c r="T36" i="6" s="1"/>
  <c r="S520" i="6" a="1"/>
  <c r="S520" i="6" s="1"/>
  <c r="T520" i="6" s="1"/>
  <c r="S652" i="6" a="1"/>
  <c r="S652" i="6" s="1"/>
  <c r="T652" i="6" s="1"/>
  <c r="S473" i="6" a="1"/>
  <c r="S473" i="6" s="1"/>
  <c r="T473" i="6" s="1"/>
  <c r="W473" i="6" s="1"/>
  <c r="S1310" i="6" a="1"/>
  <c r="S1310" i="6" s="1"/>
  <c r="T1310" i="6" s="1"/>
  <c r="S2051" i="6" a="1"/>
  <c r="S2051" i="6" s="1"/>
  <c r="S4166" i="6" a="1"/>
  <c r="S4166" i="6" s="1"/>
  <c r="T4166" i="6" s="1"/>
  <c r="S7002" i="6" a="1"/>
  <c r="S7002" i="6" s="1"/>
  <c r="T7002" i="6" s="1"/>
  <c r="W7002" i="6" s="1"/>
  <c r="S6317" i="6" a="1"/>
  <c r="S6317" i="6" s="1"/>
  <c r="T6317" i="6" s="1"/>
  <c r="W6317" i="6" s="1"/>
  <c r="S6023" i="6" a="1"/>
  <c r="S6023" i="6" s="1"/>
  <c r="T6023" i="6" s="1"/>
  <c r="S4291" i="6" a="1"/>
  <c r="S4291" i="6" s="1"/>
  <c r="S6220" i="6" a="1"/>
  <c r="S6220" i="6" s="1"/>
  <c r="T6220" i="6" s="1"/>
  <c r="W6220" i="6" s="1"/>
  <c r="Q6659" i="6" a="1"/>
  <c r="Q6659" i="6" s="1"/>
  <c r="S1222" i="6" a="1"/>
  <c r="S1222" i="6" s="1"/>
  <c r="S5780" i="6" a="1"/>
  <c r="S5780" i="6" s="1"/>
  <c r="Q5948" i="6" a="1"/>
  <c r="Q5948" i="6" s="1"/>
  <c r="Q2708" i="6" a="1"/>
  <c r="Q2708" i="6" s="1"/>
  <c r="Q2119" i="6" a="1"/>
  <c r="Q2119" i="6" s="1"/>
  <c r="R2119" i="6" s="1"/>
  <c r="Q3706" i="6" a="1"/>
  <c r="Q3706" i="6" s="1"/>
  <c r="S1120" i="6" a="1"/>
  <c r="S1120" i="6" s="1"/>
  <c r="S5046" i="6" a="1"/>
  <c r="S5046" i="6" s="1"/>
  <c r="S5738" i="6" a="1"/>
  <c r="S5738" i="6" s="1"/>
  <c r="S7019" i="6" a="1"/>
  <c r="S7019" i="6" s="1"/>
  <c r="Q4820" i="6" a="1"/>
  <c r="Q4820" i="6" s="1"/>
  <c r="S3069" i="6" a="1"/>
  <c r="S3069" i="6" s="1"/>
  <c r="Q6175" i="6" a="1"/>
  <c r="Q6175" i="6" s="1"/>
  <c r="S5841" i="6" a="1"/>
  <c r="S5841" i="6" s="1"/>
  <c r="S4765" i="6" a="1"/>
  <c r="S4765" i="6" s="1"/>
  <c r="S5126" i="6" a="1"/>
  <c r="S5126" i="6" s="1"/>
  <c r="S1690" i="6" a="1"/>
  <c r="S1690" i="6" s="1"/>
  <c r="Q3906" i="6" a="1"/>
  <c r="Q3906" i="6" s="1"/>
  <c r="Q1316" i="6" a="1"/>
  <c r="Q1316" i="6" s="1"/>
  <c r="S4017" i="6" a="1"/>
  <c r="S4017" i="6" s="1"/>
  <c r="T4017" i="6" s="1"/>
  <c r="S5923" i="6" a="1"/>
  <c r="S5923" i="6" s="1"/>
  <c r="T5923" i="6" s="1"/>
  <c r="V5923" i="6" s="1"/>
  <c r="U5923" i="6" s="1"/>
  <c r="Q4017" i="6" a="1"/>
  <c r="Q4017" i="6" s="1"/>
  <c r="R4017" i="6" s="1"/>
  <c r="S844" i="6" a="1"/>
  <c r="S844" i="6" s="1"/>
  <c r="T844" i="6" s="1"/>
  <c r="V844" i="6" s="1"/>
  <c r="U844" i="6" s="1"/>
  <c r="S6467" i="6" a="1"/>
  <c r="S6467" i="6" s="1"/>
  <c r="T6467" i="6" s="1"/>
  <c r="S5879" i="6" a="1"/>
  <c r="S5879" i="6" s="1"/>
  <c r="S5193" i="6" a="1"/>
  <c r="S5193" i="6" s="1"/>
  <c r="T5193" i="6" s="1"/>
  <c r="S3022" i="6" a="1"/>
  <c r="S3022" i="6" s="1"/>
  <c r="S1343" i="6" a="1"/>
  <c r="S1343" i="6" s="1"/>
  <c r="T1343" i="6" s="1"/>
  <c r="V1343" i="6" s="1"/>
  <c r="U1343" i="6" s="1"/>
  <c r="S3015" i="6" a="1"/>
  <c r="S3015" i="6" s="1"/>
  <c r="Q3148" i="6" a="1"/>
  <c r="Q3148" i="6" s="1"/>
  <c r="S3750" i="6" a="1"/>
  <c r="S3750" i="6" s="1"/>
  <c r="T3750" i="6" s="1"/>
  <c r="V3750" i="6" s="1"/>
  <c r="U3750" i="6" s="1"/>
  <c r="S5750" i="6" a="1"/>
  <c r="S5750" i="6" s="1"/>
  <c r="T5750" i="6" s="1"/>
  <c r="V5750" i="6" s="1"/>
  <c r="U5750" i="6" s="1"/>
  <c r="S2635" i="6" a="1"/>
  <c r="S2635" i="6" s="1"/>
  <c r="T2635" i="6" s="1"/>
  <c r="S2870" i="6" a="1"/>
  <c r="S2870" i="6" s="1"/>
  <c r="T2870" i="6" s="1"/>
  <c r="V2870" i="6" s="1"/>
  <c r="U2870" i="6" s="1"/>
  <c r="S515" i="6" a="1"/>
  <c r="S515" i="6" s="1"/>
  <c r="T515" i="6" s="1"/>
  <c r="V515" i="6" s="1"/>
  <c r="U515" i="6" s="1"/>
  <c r="S1228" i="6" a="1"/>
  <c r="S1228" i="6" s="1"/>
  <c r="T1228" i="6" s="1"/>
  <c r="V1228" i="6" s="1"/>
  <c r="U1228" i="6" s="1"/>
  <c r="S2999" i="6" a="1"/>
  <c r="S2999" i="6" s="1"/>
  <c r="T2999" i="6" s="1"/>
  <c r="S3293" i="6" a="1"/>
  <c r="S3293" i="6" s="1"/>
  <c r="T3293" i="6" s="1"/>
  <c r="V3293" i="6" s="1"/>
  <c r="U3293" i="6" s="1"/>
  <c r="S5184" i="6" a="1"/>
  <c r="S5184" i="6" s="1"/>
  <c r="T5184" i="6" s="1"/>
  <c r="V5184" i="6" s="1"/>
  <c r="U5184" i="6" s="1"/>
  <c r="S3286" i="6" a="1"/>
  <c r="S3286" i="6" s="1"/>
  <c r="T3286" i="6" s="1"/>
  <c r="S3512" i="6" a="1"/>
  <c r="S3512" i="6" s="1"/>
  <c r="T3512" i="6" s="1"/>
  <c r="V3512" i="6" s="1"/>
  <c r="U3512" i="6" s="1"/>
  <c r="S1256" i="6" a="1"/>
  <c r="S1256" i="6" s="1"/>
  <c r="T1256" i="6" s="1"/>
  <c r="V1256" i="6" s="1"/>
  <c r="U1256" i="6" s="1"/>
  <c r="S2020" i="6" a="1"/>
  <c r="S2020" i="6" s="1"/>
  <c r="T2020" i="6" s="1"/>
  <c r="V2020" i="6" s="1"/>
  <c r="U2020" i="6" s="1"/>
  <c r="S5245" i="6" a="1"/>
  <c r="S5245" i="6" s="1"/>
  <c r="T5245" i="6" s="1"/>
  <c r="S1034" i="6" a="1"/>
  <c r="S1034" i="6" s="1"/>
  <c r="T1034" i="6" s="1"/>
  <c r="V1034" i="6" s="1"/>
  <c r="U1034" i="6" s="1"/>
  <c r="S2425" i="6" a="1"/>
  <c r="S2425" i="6" s="1"/>
  <c r="T2425" i="6" s="1"/>
  <c r="V2425" i="6" s="1"/>
  <c r="U2425" i="6" s="1"/>
  <c r="S5784" i="6" a="1"/>
  <c r="S5784" i="6" s="1"/>
  <c r="T5784" i="6" s="1"/>
  <c r="S5616" i="6" a="1"/>
  <c r="S5616" i="6" s="1"/>
  <c r="T5616" i="6" s="1"/>
  <c r="V5616" i="6" s="1"/>
  <c r="U5616" i="6" s="1"/>
  <c r="S2516" i="6" a="1"/>
  <c r="S2516" i="6" s="1"/>
  <c r="T2516" i="6" s="1"/>
  <c r="Q2635" i="6" a="1"/>
  <c r="Q2635" i="6" s="1"/>
  <c r="R2635" i="6" s="1"/>
  <c r="S5468" i="6" a="1"/>
  <c r="S5468" i="6" s="1"/>
  <c r="T5468" i="6" s="1"/>
  <c r="S5937" i="6" a="1"/>
  <c r="S5937" i="6" s="1"/>
  <c r="T5937" i="6" s="1"/>
  <c r="V5937" i="6" s="1"/>
  <c r="U5937" i="6" s="1"/>
  <c r="Q6249" i="6" a="1"/>
  <c r="Q6249" i="6" s="1"/>
  <c r="R6249" i="6" s="1"/>
  <c r="Q6968" i="6" a="1"/>
  <c r="Q6968" i="6" s="1"/>
  <c r="R6968" i="6" s="1"/>
  <c r="Q6310" i="6" a="1"/>
  <c r="Q6310" i="6" s="1"/>
  <c r="Q4773" i="6" a="1"/>
  <c r="Q4773" i="6" s="1"/>
  <c r="R4773" i="6" s="1"/>
  <c r="S4773" i="6" a="1"/>
  <c r="S4773" i="6" s="1"/>
  <c r="T4773" i="6" s="1"/>
  <c r="V4773" i="6" s="1"/>
  <c r="U4773" i="6" s="1"/>
  <c r="S984" i="6" a="1"/>
  <c r="S984" i="6" s="1"/>
  <c r="T984" i="6" s="1"/>
  <c r="V984" i="6" s="1"/>
  <c r="U984" i="6" s="1"/>
  <c r="Q545" i="6" a="1"/>
  <c r="Q545" i="6" s="1"/>
  <c r="R545" i="6" s="1"/>
  <c r="W545" i="6" s="1"/>
  <c r="Q96" i="6" a="1"/>
  <c r="Q96" i="6" s="1"/>
  <c r="R96" i="6" s="1"/>
  <c r="S753" i="6" a="1"/>
  <c r="S753" i="6" s="1"/>
  <c r="S797" i="6" a="1"/>
  <c r="S797" i="6" s="1"/>
  <c r="Q640" i="6" a="1"/>
  <c r="Q640" i="6" s="1"/>
  <c r="Q2648" i="6" a="1"/>
  <c r="Q2648" i="6" s="1"/>
  <c r="S287" i="6" a="1"/>
  <c r="S287" i="6" s="1"/>
  <c r="S6238" i="6" a="1"/>
  <c r="S6238" i="6" s="1"/>
  <c r="Q1723" i="6" a="1"/>
  <c r="Q1723" i="6" s="1"/>
  <c r="R1723" i="6" s="1"/>
  <c r="W1723" i="6" s="1"/>
  <c r="S7025" i="6" a="1"/>
  <c r="S7025" i="6" s="1"/>
  <c r="S3572" i="6" a="1"/>
  <c r="S3572" i="6" s="1"/>
  <c r="S861" i="6" a="1"/>
  <c r="S861" i="6" s="1"/>
  <c r="S1438" i="6" a="1"/>
  <c r="S1438" i="6" s="1"/>
  <c r="S7026" i="6" a="1"/>
  <c r="S7026" i="6" s="1"/>
  <c r="S3892" i="6" a="1"/>
  <c r="S3892" i="6" s="1"/>
  <c r="S5480" i="6" a="1"/>
  <c r="S5480" i="6" s="1"/>
  <c r="S2199" i="6" a="1"/>
  <c r="S2199" i="6" s="1"/>
  <c r="S6444" i="6" a="1"/>
  <c r="S6444" i="6" s="1"/>
  <c r="S2308" i="6" a="1"/>
  <c r="S2308" i="6" s="1"/>
  <c r="S6877" i="6" a="1"/>
  <c r="S6877" i="6" s="1"/>
  <c r="S5467" i="6" a="1"/>
  <c r="S5467" i="6" s="1"/>
  <c r="S7024" i="6" a="1"/>
  <c r="S7024" i="6" s="1"/>
  <c r="S2563" i="6" a="1"/>
  <c r="S2563" i="6" s="1"/>
  <c r="S6328" i="6" a="1"/>
  <c r="S6328" i="6" s="1"/>
  <c r="S2528" i="6" a="1"/>
  <c r="S2528" i="6" s="1"/>
  <c r="S1200" i="6" a="1"/>
  <c r="S1200" i="6" s="1"/>
  <c r="S5432" i="6" a="1"/>
  <c r="S5432" i="6" s="1"/>
  <c r="S6099" i="6" a="1"/>
  <c r="S6099" i="6" s="1"/>
  <c r="Q4840" i="6" a="1"/>
  <c r="Q4840" i="6" s="1"/>
  <c r="Q2516" i="6" a="1"/>
  <c r="Q2516" i="6" s="1"/>
  <c r="R2516" i="6" s="1"/>
  <c r="Q1299" i="6" a="1"/>
  <c r="Q1299" i="6" s="1"/>
  <c r="S6745" i="6" a="1"/>
  <c r="S6745" i="6" s="1"/>
  <c r="S5174" i="6" a="1"/>
  <c r="S5174" i="6" s="1"/>
  <c r="S852" i="6" a="1"/>
  <c r="S852" i="6" s="1"/>
  <c r="S3110" i="6" a="1"/>
  <c r="S3110" i="6" s="1"/>
  <c r="S5413" i="6" a="1"/>
  <c r="S5413" i="6" s="1"/>
  <c r="S5617" i="6" a="1"/>
  <c r="S5617" i="6" s="1"/>
  <c r="S3224" i="6" a="1"/>
  <c r="S3224" i="6" s="1"/>
  <c r="Q3098" i="6" a="1"/>
  <c r="Q3098" i="6" s="1"/>
  <c r="R3098" i="6" s="1"/>
  <c r="W3098" i="6" s="1"/>
  <c r="W1310" i="6"/>
  <c r="W520" i="6"/>
  <c r="W652" i="6"/>
  <c r="Q958" i="6" a="1"/>
  <c r="Q958" i="6" s="1"/>
  <c r="R958" i="6" s="1"/>
  <c r="W958" i="6" s="1"/>
  <c r="W3280" i="6"/>
  <c r="W5401" i="6"/>
  <c r="W2277" i="6"/>
  <c r="S1680" i="6" a="1"/>
  <c r="S1680" i="6" s="1"/>
  <c r="T1680" i="6" s="1"/>
  <c r="V1680" i="6" s="1"/>
  <c r="U1680" i="6" s="1"/>
  <c r="S988" i="6" a="1"/>
  <c r="S988" i="6" s="1"/>
  <c r="T988" i="6" s="1"/>
  <c r="V988" i="6" s="1"/>
  <c r="U988" i="6" s="1"/>
  <c r="S607" i="6" a="1"/>
  <c r="S607" i="6" s="1"/>
  <c r="T607" i="6" s="1"/>
  <c r="V607" i="6" s="1"/>
  <c r="U607" i="6" s="1"/>
  <c r="S1949" i="6" a="1"/>
  <c r="S1949" i="6" s="1"/>
  <c r="T1949" i="6" s="1"/>
  <c r="V1949" i="6" s="1"/>
  <c r="U1949" i="6" s="1"/>
  <c r="S6863" i="6" a="1"/>
  <c r="S6863" i="6" s="1"/>
  <c r="T6863" i="6" s="1"/>
  <c r="V6863" i="6" s="1"/>
  <c r="U6863" i="6" s="1"/>
  <c r="S846" i="6" a="1"/>
  <c r="S846" i="6" s="1"/>
  <c r="T846" i="6" s="1"/>
  <c r="V846" i="6" s="1"/>
  <c r="U846" i="6" s="1"/>
  <c r="S2380" i="6" a="1"/>
  <c r="S2380" i="6" s="1"/>
  <c r="T2380" i="6" s="1"/>
  <c r="V2380" i="6" s="1"/>
  <c r="U2380" i="6" s="1"/>
  <c r="S39" i="6" a="1"/>
  <c r="S39" i="6" s="1"/>
  <c r="T39" i="6" s="1"/>
  <c r="V39" i="6" s="1"/>
  <c r="U39" i="6" s="1"/>
  <c r="S3410" i="6" a="1"/>
  <c r="S3410" i="6" s="1"/>
  <c r="T3410" i="6" s="1"/>
  <c r="V3410" i="6" s="1"/>
  <c r="U3410" i="6" s="1"/>
  <c r="S6259" i="6" a="1"/>
  <c r="S6259" i="6" s="1"/>
  <c r="T6259" i="6" s="1"/>
  <c r="V6259" i="6" s="1"/>
  <c r="U6259" i="6" s="1"/>
  <c r="S3800" i="6" a="1"/>
  <c r="S3800" i="6" s="1"/>
  <c r="T3800" i="6" s="1"/>
  <c r="V3800" i="6" s="1"/>
  <c r="U3800" i="6" s="1"/>
  <c r="S338" i="6" a="1"/>
  <c r="S338" i="6" s="1"/>
  <c r="T338" i="6" s="1"/>
  <c r="V338" i="6" s="1"/>
  <c r="U338" i="6" s="1"/>
  <c r="S7020" i="6" a="1"/>
  <c r="S7020" i="6" s="1"/>
  <c r="T7020" i="6" s="1"/>
  <c r="V7020" i="6" s="1"/>
  <c r="U7020" i="6" s="1"/>
  <c r="S5704" i="6" a="1"/>
  <c r="S5704" i="6" s="1"/>
  <c r="T5704" i="6" s="1"/>
  <c r="V5704" i="6" s="1"/>
  <c r="U5704" i="6" s="1"/>
  <c r="Q6147" i="6" a="1"/>
  <c r="Q6147" i="6" s="1"/>
  <c r="Q6024" i="6" a="1"/>
  <c r="Q6024" i="6" s="1"/>
  <c r="Q1321" i="6" a="1"/>
  <c r="Q1321" i="6" s="1"/>
  <c r="S558" i="6" a="1"/>
  <c r="S558" i="6" s="1"/>
  <c r="T558" i="6" s="1"/>
  <c r="V558" i="6" s="1"/>
  <c r="U558" i="6" s="1"/>
  <c r="S6736" i="6" a="1"/>
  <c r="S6736" i="6" s="1"/>
  <c r="T6736" i="6" s="1"/>
  <c r="V6736" i="6" s="1"/>
  <c r="U6736" i="6" s="1"/>
  <c r="S5285" i="6" a="1"/>
  <c r="S5285" i="6" s="1"/>
  <c r="S1067" i="6" a="1"/>
  <c r="S1067" i="6" s="1"/>
  <c r="T1067" i="6" s="1"/>
  <c r="V1067" i="6" s="1"/>
  <c r="U1067" i="6" s="1"/>
  <c r="S4004" i="6" a="1"/>
  <c r="S4004" i="6" s="1"/>
  <c r="T4004" i="6" s="1"/>
  <c r="V4004" i="6" s="1"/>
  <c r="U4004" i="6" s="1"/>
  <c r="S6510" i="6" a="1"/>
  <c r="S6510" i="6" s="1"/>
  <c r="T6510" i="6" s="1"/>
  <c r="W6510" i="6" s="1"/>
  <c r="S2842" i="6" a="1"/>
  <c r="S2842" i="6" s="1"/>
  <c r="T2842" i="6" s="1"/>
  <c r="V2842" i="6" s="1"/>
  <c r="U2842" i="6" s="1"/>
  <c r="S5786" i="6" a="1"/>
  <c r="S5786" i="6" s="1"/>
  <c r="T5786" i="6" s="1"/>
  <c r="S1029" i="6" a="1"/>
  <c r="S1029" i="6" s="1"/>
  <c r="T1029" i="6" s="1"/>
  <c r="S4592" i="6" a="1"/>
  <c r="S4592" i="6" s="1"/>
  <c r="T4592" i="6" s="1"/>
  <c r="V4592" i="6" s="1"/>
  <c r="U4592" i="6" s="1"/>
  <c r="S6158" i="6" a="1"/>
  <c r="S6158" i="6" s="1"/>
  <c r="T6158" i="6" s="1"/>
  <c r="W6158" i="6" s="1"/>
  <c r="S3863" i="6" a="1"/>
  <c r="S3863" i="6" s="1"/>
  <c r="T3863" i="6" s="1"/>
  <c r="W3863" i="6" s="1"/>
  <c r="S5371" i="6" a="1"/>
  <c r="S5371" i="6" s="1"/>
  <c r="T5371" i="6" s="1"/>
  <c r="V5371" i="6" s="1"/>
  <c r="U5371" i="6" s="1"/>
  <c r="S5799" i="6" a="1"/>
  <c r="S5799" i="6" s="1"/>
  <c r="T5799" i="6" s="1"/>
  <c r="V5799" i="6" s="1"/>
  <c r="U5799" i="6" s="1"/>
  <c r="S3610" i="6" a="1"/>
  <c r="S3610" i="6" s="1"/>
  <c r="T3610" i="6" s="1"/>
  <c r="V3610" i="6" s="1"/>
  <c r="U3610" i="6" s="1"/>
  <c r="Q1029" i="6" a="1"/>
  <c r="Q1029" i="6" s="1"/>
  <c r="R1029" i="6" s="1"/>
  <c r="S2704" i="6" a="1"/>
  <c r="S2704" i="6" s="1"/>
  <c r="T2704" i="6" s="1"/>
  <c r="W2704" i="6" s="1"/>
  <c r="S6857" i="6" a="1"/>
  <c r="S6857" i="6" s="1"/>
  <c r="T6857" i="6" s="1"/>
  <c r="V6857" i="6" s="1"/>
  <c r="U6857" i="6" s="1"/>
  <c r="S6303" i="6" a="1"/>
  <c r="S6303" i="6" s="1"/>
  <c r="T6303" i="6" s="1"/>
  <c r="V6303" i="6" s="1"/>
  <c r="U6303" i="6" s="1"/>
  <c r="Q4388" i="6" a="1"/>
  <c r="Q4388" i="6" s="1"/>
  <c r="R4388" i="6" s="1"/>
  <c r="S6939" i="6" a="1"/>
  <c r="S6939" i="6" s="1"/>
  <c r="T6939" i="6" s="1"/>
  <c r="V6939" i="6" s="1"/>
  <c r="U6939" i="6" s="1"/>
  <c r="S1049" i="6" a="1"/>
  <c r="S1049" i="6" s="1"/>
  <c r="T1049" i="6" s="1"/>
  <c r="V1049" i="6" s="1"/>
  <c r="U1049" i="6" s="1"/>
  <c r="S6257" i="6" a="1"/>
  <c r="S6257" i="6" s="1"/>
  <c r="T6257" i="6" s="1"/>
  <c r="V6257" i="6" s="1"/>
  <c r="U6257" i="6" s="1"/>
  <c r="S2874" i="6" a="1"/>
  <c r="S2874" i="6" s="1"/>
  <c r="T2874" i="6" s="1"/>
  <c r="V2874" i="6" s="1"/>
  <c r="U2874" i="6" s="1"/>
  <c r="S2328" i="6" a="1"/>
  <c r="S2328" i="6" s="1"/>
  <c r="T2328" i="6" s="1"/>
  <c r="V2328" i="6" s="1"/>
  <c r="U2328" i="6" s="1"/>
  <c r="S4388" i="6" a="1"/>
  <c r="S4388" i="6" s="1"/>
  <c r="T4388" i="6" s="1"/>
  <c r="S3875" i="6" a="1"/>
  <c r="S3875" i="6" s="1"/>
  <c r="S2135" i="6" a="1"/>
  <c r="S2135" i="6" s="1"/>
  <c r="Q1152" i="6" a="1"/>
  <c r="Q1152" i="6" s="1"/>
  <c r="Q3920" i="6" a="1"/>
  <c r="Q3920" i="6" s="1"/>
  <c r="Q2778" i="6" a="1"/>
  <c r="Q2778" i="6" s="1"/>
  <c r="R2778" i="6" s="1"/>
  <c r="S4067" i="6" a="1"/>
  <c r="S4067" i="6" s="1"/>
  <c r="S5471" i="6" a="1"/>
  <c r="S5471" i="6" s="1"/>
  <c r="Q5715" i="6" a="1"/>
  <c r="Q5715" i="6" s="1"/>
  <c r="S3178" i="6" a="1"/>
  <c r="S3178" i="6" s="1"/>
  <c r="Q3533" i="6" a="1"/>
  <c r="Q3533" i="6" s="1"/>
  <c r="S5124" i="6" a="1"/>
  <c r="S5124" i="6" s="1"/>
  <c r="T5124" i="6" s="1"/>
  <c r="S5903" i="6" a="1"/>
  <c r="S5903" i="6" s="1"/>
  <c r="T5903" i="6" s="1"/>
  <c r="W5903" i="6" s="1"/>
  <c r="S3191" i="6" a="1"/>
  <c r="S3191" i="6" s="1"/>
  <c r="T3191" i="6" s="1"/>
  <c r="S5938" i="6" a="1"/>
  <c r="S5938" i="6" s="1"/>
  <c r="T5938" i="6" s="1"/>
  <c r="W5938" i="6" s="1"/>
  <c r="S4377" i="6" a="1"/>
  <c r="S4377" i="6" s="1"/>
  <c r="T4377" i="6" s="1"/>
  <c r="Q4135" i="6" a="1"/>
  <c r="Q4135" i="6" s="1"/>
  <c r="R4135" i="6" s="1"/>
  <c r="S3555" i="6" a="1"/>
  <c r="S3555" i="6" s="1"/>
  <c r="T3555" i="6" s="1"/>
  <c r="W3555" i="6" s="1"/>
  <c r="Q6211" i="6" a="1"/>
  <c r="Q6211" i="6" s="1"/>
  <c r="S3241" i="6" a="1"/>
  <c r="S3241" i="6" s="1"/>
  <c r="S5520" i="6" a="1"/>
  <c r="S5520" i="6" s="1"/>
  <c r="T5520" i="6" s="1"/>
  <c r="W5520" i="6" s="1"/>
  <c r="S2248" i="6" a="1"/>
  <c r="S2248" i="6" s="1"/>
  <c r="T2248" i="6" s="1"/>
  <c r="W2248" i="6" s="1"/>
  <c r="Q4936" i="6" a="1"/>
  <c r="Q4936" i="6" s="1"/>
  <c r="Q1497" i="6" a="1"/>
  <c r="Q1497" i="6" s="1"/>
  <c r="R1497" i="6" s="1"/>
  <c r="Q6647" i="6" a="1"/>
  <c r="Q6647" i="6" s="1"/>
  <c r="S5989" i="6" a="1"/>
  <c r="S5989" i="6" s="1"/>
  <c r="T5989" i="6" s="1"/>
  <c r="V5989" i="6" s="1"/>
  <c r="U5989" i="6" s="1"/>
  <c r="S3220" i="6" a="1"/>
  <c r="S3220" i="6" s="1"/>
  <c r="T3220" i="6" s="1"/>
  <c r="V3220" i="6" s="1"/>
  <c r="U3220" i="6" s="1"/>
  <c r="S1541" i="6" a="1"/>
  <c r="S1541" i="6" s="1"/>
  <c r="T1541" i="6" s="1"/>
  <c r="V1541" i="6" s="1"/>
  <c r="U1541" i="6" s="1"/>
  <c r="S4357" i="6" a="1"/>
  <c r="S4357" i="6" s="1"/>
  <c r="T4357" i="6" s="1"/>
  <c r="S4233" i="6" a="1"/>
  <c r="S4233" i="6" s="1"/>
  <c r="Q4357" i="6" a="1"/>
  <c r="Q4357" i="6" s="1"/>
  <c r="R4357" i="6" s="1"/>
  <c r="S934" i="6" a="1"/>
  <c r="S934" i="6" s="1"/>
  <c r="S6646" i="6" a="1"/>
  <c r="S6646" i="6" s="1"/>
  <c r="S977" i="6" a="1"/>
  <c r="S977" i="6" s="1"/>
  <c r="S5810" i="6" a="1"/>
  <c r="S5810" i="6" s="1"/>
  <c r="T5810" i="6" s="1"/>
  <c r="V5810" i="6" s="1"/>
  <c r="U5810" i="6" s="1"/>
  <c r="S334" i="6" a="1"/>
  <c r="S334" i="6" s="1"/>
  <c r="T334" i="6" s="1"/>
  <c r="V334" i="6" s="1"/>
  <c r="U334" i="6" s="1"/>
  <c r="S3024" i="6" a="1"/>
  <c r="S3024" i="6" s="1"/>
  <c r="Q3139" i="6" a="1"/>
  <c r="Q3139" i="6" s="1"/>
  <c r="Q6606" i="6" a="1"/>
  <c r="Q6606" i="6" s="1"/>
  <c r="R6606" i="6" s="1"/>
  <c r="W6606" i="6" s="1"/>
  <c r="Q3022" i="6" a="1"/>
  <c r="Q3022" i="6" s="1"/>
  <c r="Q2195" i="6" a="1"/>
  <c r="Q2195" i="6" s="1"/>
  <c r="R2195" i="6" s="1"/>
  <c r="S4169" i="6" a="1"/>
  <c r="S4169" i="6" s="1"/>
  <c r="T4169" i="6" s="1"/>
  <c r="V4169" i="6" s="1"/>
  <c r="U4169" i="6" s="1"/>
  <c r="Q5193" i="6" a="1"/>
  <c r="Q5193" i="6" s="1"/>
  <c r="R5193" i="6" s="1"/>
  <c r="S2195" i="6" a="1"/>
  <c r="S2195" i="6" s="1"/>
  <c r="T2195" i="6" s="1"/>
  <c r="Q4573" i="6" a="1"/>
  <c r="Q4573" i="6" s="1"/>
  <c r="Q3867" i="6" a="1"/>
  <c r="Q3867" i="6" s="1"/>
  <c r="R3867" i="6" s="1"/>
  <c r="Q4105" i="6" a="1"/>
  <c r="Q4105" i="6" s="1"/>
  <c r="R4105" i="6" s="1"/>
  <c r="Q3885" i="6" a="1"/>
  <c r="Q3885" i="6" s="1"/>
  <c r="S3527" i="6" a="1"/>
  <c r="S3527" i="6" s="1"/>
  <c r="S3039" i="6" a="1"/>
  <c r="S3039" i="6" s="1"/>
  <c r="S193" i="6" a="1"/>
  <c r="S193" i="6" s="1"/>
  <c r="Q193" i="6" a="1"/>
  <c r="Q193" i="6" s="1"/>
  <c r="Q6914" i="6" a="1"/>
  <c r="Q6914" i="6" s="1"/>
  <c r="S6263" i="6" a="1"/>
  <c r="S6263" i="6" s="1"/>
  <c r="T6263" i="6" s="1"/>
  <c r="V6263" i="6" s="1"/>
  <c r="U6263" i="6" s="1"/>
  <c r="S1234" i="6" a="1"/>
  <c r="S1234" i="6" s="1"/>
  <c r="T1234" i="6" s="1"/>
  <c r="V1234" i="6" s="1"/>
  <c r="U1234" i="6" s="1"/>
  <c r="Q3399" i="6" a="1"/>
  <c r="Q3399" i="6" s="1"/>
  <c r="S5090" i="6" a="1"/>
  <c r="S5090" i="6" s="1"/>
  <c r="Q1914" i="6" a="1"/>
  <c r="Q1914" i="6" s="1"/>
  <c r="Q2242" i="6" a="1"/>
  <c r="Q2242" i="6" s="1"/>
  <c r="S6901" i="6" a="1"/>
  <c r="S6901" i="6" s="1"/>
  <c r="Q2862" i="6" a="1"/>
  <c r="Q2862" i="6" s="1"/>
  <c r="Q6770" i="6" a="1"/>
  <c r="Q6770" i="6" s="1"/>
  <c r="R6770" i="6" s="1"/>
  <c r="Q372" i="6" a="1"/>
  <c r="Q372" i="6" s="1"/>
  <c r="Q5579" i="6" a="1"/>
  <c r="Q5579" i="6" s="1"/>
  <c r="Q3393" i="6" a="1"/>
  <c r="Q3393" i="6" s="1"/>
  <c r="S6911" i="6" a="1"/>
  <c r="S6911" i="6" s="1"/>
  <c r="S5560" i="6" a="1"/>
  <c r="S5560" i="6" s="1"/>
  <c r="T5560" i="6" s="1"/>
  <c r="V5560" i="6" s="1"/>
  <c r="U5560" i="6" s="1"/>
  <c r="S5178" i="6" a="1"/>
  <c r="S5178" i="6" s="1"/>
  <c r="T5178" i="6" s="1"/>
  <c r="W5178" i="6" s="1"/>
  <c r="S6199" i="6" a="1"/>
  <c r="S6199" i="6" s="1"/>
  <c r="T6199" i="6" s="1"/>
  <c r="V6199" i="6" s="1"/>
  <c r="U6199" i="6" s="1"/>
  <c r="S5208" i="6" a="1"/>
  <c r="S5208" i="6" s="1"/>
  <c r="T5208" i="6" s="1"/>
  <c r="W5208" i="6" s="1"/>
  <c r="S4361" i="6" a="1"/>
  <c r="S4361" i="6" s="1"/>
  <c r="T4361" i="6" s="1"/>
  <c r="V4361" i="6" s="1"/>
  <c r="U4361" i="6" s="1"/>
  <c r="S6973" i="6" a="1"/>
  <c r="S6973" i="6" s="1"/>
  <c r="T6973" i="6" s="1"/>
  <c r="V6973" i="6" s="1"/>
  <c r="U6973" i="6" s="1"/>
  <c r="S6532" i="6" a="1"/>
  <c r="S6532" i="6" s="1"/>
  <c r="T6532" i="6" s="1"/>
  <c r="W6532" i="6" s="1"/>
  <c r="S5528" i="6" a="1"/>
  <c r="S5528" i="6" s="1"/>
  <c r="T5528" i="6" s="1"/>
  <c r="W5528" i="6" s="1"/>
  <c r="S225" i="6" a="1"/>
  <c r="S225" i="6" s="1"/>
  <c r="T225" i="6" s="1"/>
  <c r="V225" i="6" s="1"/>
  <c r="U225" i="6" s="1"/>
  <c r="S6723" i="6" a="1"/>
  <c r="S6723" i="6" s="1"/>
  <c r="T6723" i="6" s="1"/>
  <c r="W6723" i="6" s="1"/>
  <c r="S1588" i="6" a="1"/>
  <c r="S1588" i="6" s="1"/>
  <c r="T1588" i="6" s="1"/>
  <c r="V1588" i="6" s="1"/>
  <c r="U1588" i="6" s="1"/>
  <c r="S289" i="6" a="1"/>
  <c r="S289" i="6" s="1"/>
  <c r="T289" i="6" s="1"/>
  <c r="V289" i="6" s="1"/>
  <c r="U289" i="6" s="1"/>
  <c r="S1189" i="6" a="1"/>
  <c r="S1189" i="6" s="1"/>
  <c r="T1189" i="6" s="1"/>
  <c r="V1189" i="6" s="1"/>
  <c r="U1189" i="6" s="1"/>
  <c r="S5003" i="6" a="1"/>
  <c r="S5003" i="6" s="1"/>
  <c r="T5003" i="6" s="1"/>
  <c r="W5003" i="6" s="1"/>
  <c r="S3120" i="6" a="1"/>
  <c r="S3120" i="6" s="1"/>
  <c r="T3120" i="6" s="1"/>
  <c r="S2007" i="6" a="1"/>
  <c r="S2007" i="6" s="1"/>
  <c r="T2007" i="6" s="1"/>
  <c r="V2007" i="6" s="1"/>
  <c r="U2007" i="6" s="1"/>
  <c r="S1782" i="6" a="1"/>
  <c r="S1782" i="6" s="1"/>
  <c r="T1782" i="6" s="1"/>
  <c r="W1782" i="6" s="1"/>
  <c r="S1338" i="6" a="1"/>
  <c r="S1338" i="6" s="1"/>
  <c r="T1338" i="6" s="1"/>
  <c r="V1338" i="6" s="1"/>
  <c r="U1338" i="6" s="1"/>
  <c r="S4860" i="6" a="1"/>
  <c r="S4860" i="6" s="1"/>
  <c r="T4860" i="6" s="1"/>
  <c r="W4860" i="6" s="1"/>
  <c r="S5011" i="6" a="1"/>
  <c r="S5011" i="6" s="1"/>
  <c r="T5011" i="6" s="1"/>
  <c r="W5011" i="6" s="1"/>
  <c r="S814" i="6" a="1"/>
  <c r="S814" i="6" s="1"/>
  <c r="S4391" i="6" a="1"/>
  <c r="S4391" i="6" s="1"/>
  <c r="T4391" i="6" s="1"/>
  <c r="S4460" i="6" a="1"/>
  <c r="S4460" i="6" s="1"/>
  <c r="T4460" i="6" s="1"/>
  <c r="V4460" i="6" s="1"/>
  <c r="U4460" i="6" s="1"/>
  <c r="S1168" i="6" a="1"/>
  <c r="S1168" i="6" s="1"/>
  <c r="T1168" i="6" s="1"/>
  <c r="W1168" i="6" s="1"/>
  <c r="S6802" i="6" a="1"/>
  <c r="S6802" i="6" s="1"/>
  <c r="T6802" i="6" s="1"/>
  <c r="S6105" i="6" a="1"/>
  <c r="S6105" i="6" s="1"/>
  <c r="T6105" i="6" s="1"/>
  <c r="V6105" i="6" s="1"/>
  <c r="U6105" i="6" s="1"/>
  <c r="S1753" i="6" a="1"/>
  <c r="S1753" i="6" s="1"/>
  <c r="T1753" i="6" s="1"/>
  <c r="W1753" i="6" s="1"/>
  <c r="S5115" i="6" a="1"/>
  <c r="S5115" i="6" s="1"/>
  <c r="T5115" i="6" s="1"/>
  <c r="W5115" i="6" s="1"/>
  <c r="S6410" i="6" a="1"/>
  <c r="S6410" i="6" s="1"/>
  <c r="T6410" i="6" s="1"/>
  <c r="W6410" i="6" s="1"/>
  <c r="S2245" i="6" a="1"/>
  <c r="S2245" i="6" s="1"/>
  <c r="T2245" i="6" s="1"/>
  <c r="V2245" i="6" s="1"/>
  <c r="U2245" i="6" s="1"/>
  <c r="S5221" i="6" a="1"/>
  <c r="S5221" i="6" s="1"/>
  <c r="T5221" i="6" s="1"/>
  <c r="W5221" i="6" s="1"/>
  <c r="S1341" i="6" a="1"/>
  <c r="S1341" i="6" s="1"/>
  <c r="T1341" i="6" s="1"/>
  <c r="W1341" i="6" s="1"/>
  <c r="S4754" i="6" a="1"/>
  <c r="S4754" i="6" s="1"/>
  <c r="T4754" i="6" s="1"/>
  <c r="S4683" i="6" a="1"/>
  <c r="S4683" i="6" s="1"/>
  <c r="T4683" i="6" s="1"/>
  <c r="V4683" i="6" s="1"/>
  <c r="U4683" i="6" s="1"/>
  <c r="S4086" i="6" a="1"/>
  <c r="S4086" i="6" s="1"/>
  <c r="T4086" i="6" s="1"/>
  <c r="S3579" i="6" a="1"/>
  <c r="S3579" i="6" s="1"/>
  <c r="T3579" i="6" s="1"/>
  <c r="V3579" i="6" s="1"/>
  <c r="U3579" i="6" s="1"/>
  <c r="S1710" i="6" a="1"/>
  <c r="S1710" i="6" s="1"/>
  <c r="T1710" i="6" s="1"/>
  <c r="W1710" i="6" s="1"/>
  <c r="S4876" i="6" a="1"/>
  <c r="S4876" i="6" s="1"/>
  <c r="T4876" i="6" s="1"/>
  <c r="V4876" i="6" s="1"/>
  <c r="U4876" i="6" s="1"/>
  <c r="S5061" i="6" a="1"/>
  <c r="S5061" i="6" s="1"/>
  <c r="T5061" i="6" s="1"/>
  <c r="V5061" i="6" s="1"/>
  <c r="U5061" i="6" s="1"/>
  <c r="S2833" i="6" a="1"/>
  <c r="S2833" i="6" s="1"/>
  <c r="T2833" i="6" s="1"/>
  <c r="W2833" i="6" s="1"/>
  <c r="S2501" i="6" a="1"/>
  <c r="S2501" i="6" s="1"/>
  <c r="T2501" i="6" s="1"/>
  <c r="V2501" i="6" s="1"/>
  <c r="U2501" i="6" s="1"/>
  <c r="Q7072" i="6" a="1"/>
  <c r="Q7072" i="6" s="1"/>
  <c r="S4018" i="6" a="1"/>
  <c r="S4018" i="6" s="1"/>
  <c r="T4018" i="6" s="1"/>
  <c r="Q4018" i="6" a="1"/>
  <c r="Q4018" i="6" s="1"/>
  <c r="R4018" i="6" s="1"/>
  <c r="S920" i="6" a="1"/>
  <c r="S920" i="6" s="1"/>
  <c r="T920" i="6" s="1"/>
  <c r="V920" i="6" s="1"/>
  <c r="U920" i="6" s="1"/>
  <c r="S1204" i="6" a="1"/>
  <c r="S1204" i="6" s="1"/>
  <c r="T1204" i="6" s="1"/>
  <c r="V1204" i="6" s="1"/>
  <c r="U1204" i="6" s="1"/>
  <c r="S73" i="6" a="1"/>
  <c r="S73" i="6" s="1"/>
  <c r="T73" i="6" s="1"/>
  <c r="V73" i="6" s="1"/>
  <c r="U73" i="6" s="1"/>
  <c r="Q4347" i="6" a="1"/>
  <c r="Q4347" i="6" s="1"/>
  <c r="S61" i="6" a="1"/>
  <c r="S61" i="6" s="1"/>
  <c r="Q4286" i="6" a="1"/>
  <c r="Q4286" i="6" s="1"/>
  <c r="Q1085" i="6" a="1"/>
  <c r="Q1085" i="6" s="1"/>
  <c r="R1085" i="6" s="1"/>
  <c r="Q4291" i="6" a="1"/>
  <c r="Q4291" i="6" s="1"/>
  <c r="S5016" i="6" a="1"/>
  <c r="S5016" i="6" s="1"/>
  <c r="S1382" i="6" a="1"/>
  <c r="S1382" i="6" s="1"/>
  <c r="S773" i="6" a="1"/>
  <c r="S773" i="6" s="1"/>
  <c r="S1916" i="6" a="1"/>
  <c r="S1916" i="6" s="1"/>
  <c r="Q5413" i="6" a="1"/>
  <c r="Q5413" i="6" s="1"/>
  <c r="S2890" i="6" a="1"/>
  <c r="S2890" i="6" s="1"/>
  <c r="Q956" i="6" a="1"/>
  <c r="Q956" i="6" s="1"/>
  <c r="Q2113" i="6" a="1"/>
  <c r="Q2113" i="6" s="1"/>
  <c r="Q1397" i="6" a="1"/>
  <c r="Q1397" i="6" s="1"/>
  <c r="S2838" i="6" a="1"/>
  <c r="S2838" i="6" s="1"/>
  <c r="Q2922" i="6" a="1"/>
  <c r="Q2922" i="6" s="1"/>
  <c r="Q1966" i="6" a="1"/>
  <c r="Q1966" i="6" s="1"/>
  <c r="S715" i="6" a="1"/>
  <c r="S715" i="6" s="1"/>
  <c r="Q4319" i="6" a="1"/>
  <c r="Q4319" i="6" s="1"/>
  <c r="S6870" i="6" a="1"/>
  <c r="S6870" i="6" s="1"/>
  <c r="S2708" i="6" a="1"/>
  <c r="S2708" i="6" s="1"/>
  <c r="S241" i="6" a="1"/>
  <c r="S241" i="6" s="1"/>
  <c r="S2495" i="6" a="1"/>
  <c r="S2495" i="6" s="1"/>
  <c r="T2495" i="6" s="1"/>
  <c r="V2495" i="6" s="1"/>
  <c r="U2495" i="6" s="1"/>
  <c r="S2084" i="6" a="1"/>
  <c r="S2084" i="6" s="1"/>
  <c r="S4255" i="6" a="1"/>
  <c r="S4255" i="6" s="1"/>
  <c r="T4255" i="6" s="1"/>
  <c r="V4255" i="6" s="1"/>
  <c r="U4255" i="6" s="1"/>
  <c r="S4654" i="6" a="1"/>
  <c r="S4654" i="6" s="1"/>
  <c r="T4654" i="6" s="1"/>
  <c r="V4654" i="6" s="1"/>
  <c r="U4654" i="6" s="1"/>
  <c r="S5657" i="6" a="1"/>
  <c r="S5657" i="6" s="1"/>
  <c r="T5657" i="6" s="1"/>
  <c r="V5657" i="6" s="1"/>
  <c r="U5657" i="6" s="1"/>
  <c r="S1490" i="6" a="1"/>
  <c r="S1490" i="6" s="1"/>
  <c r="Q5107" i="6" a="1"/>
  <c r="Q5107" i="6" s="1"/>
  <c r="R5107" i="6" s="1"/>
  <c r="W5107" i="6" s="1"/>
  <c r="W6023" i="6"/>
  <c r="W6046" i="6"/>
  <c r="W2177" i="6"/>
  <c r="W4166" i="6"/>
  <c r="W2145" i="6"/>
  <c r="W5124" i="6"/>
  <c r="S6051" i="6" a="1"/>
  <c r="S6051" i="6" s="1"/>
  <c r="T6051" i="6" s="1"/>
  <c r="V6051" i="6" s="1"/>
  <c r="U6051" i="6" s="1"/>
  <c r="S4434" i="6" a="1"/>
  <c r="S4434" i="6" s="1"/>
  <c r="T4434" i="6" s="1"/>
  <c r="V4434" i="6" s="1"/>
  <c r="U4434" i="6" s="1"/>
  <c r="S2969" i="6" a="1"/>
  <c r="S2969" i="6" s="1"/>
  <c r="T2969" i="6" s="1"/>
  <c r="V2969" i="6" s="1"/>
  <c r="U2969" i="6" s="1"/>
  <c r="S3767" i="6" a="1"/>
  <c r="S3767" i="6" s="1"/>
  <c r="T3767" i="6" s="1"/>
  <c r="V3767" i="6" s="1"/>
  <c r="U3767" i="6" s="1"/>
  <c r="S3401" i="6" a="1"/>
  <c r="S3401" i="6" s="1"/>
  <c r="T3401" i="6" s="1"/>
  <c r="V3401" i="6" s="1"/>
  <c r="U3401" i="6" s="1"/>
  <c r="S6474" i="6" a="1"/>
  <c r="S6474" i="6" s="1"/>
  <c r="T6474" i="6" s="1"/>
  <c r="V6474" i="6" s="1"/>
  <c r="U6474" i="6" s="1"/>
  <c r="S1264" i="6" a="1"/>
  <c r="S1264" i="6" s="1"/>
  <c r="T1264" i="6" s="1"/>
  <c r="V1264" i="6" s="1"/>
  <c r="U1264" i="6" s="1"/>
  <c r="S528" i="6" a="1"/>
  <c r="S528" i="6" s="1"/>
  <c r="T528" i="6" s="1"/>
  <c r="V528" i="6" s="1"/>
  <c r="U528" i="6" s="1"/>
  <c r="S3227" i="6" a="1"/>
  <c r="S3227" i="6" s="1"/>
  <c r="T3227" i="6" s="1"/>
  <c r="V3227" i="6" s="1"/>
  <c r="U3227" i="6" s="1"/>
  <c r="S5425" i="6" a="1"/>
  <c r="S5425" i="6" s="1"/>
  <c r="T5425" i="6" s="1"/>
  <c r="V5425" i="6" s="1"/>
  <c r="U5425" i="6" s="1"/>
  <c r="S3412" i="6" a="1"/>
  <c r="S3412" i="6" s="1"/>
  <c r="T3412" i="6" s="1"/>
  <c r="V3412" i="6" s="1"/>
  <c r="U3412" i="6" s="1"/>
  <c r="S4673" i="6" a="1"/>
  <c r="S4673" i="6" s="1"/>
  <c r="T4673" i="6" s="1"/>
  <c r="V4673" i="6" s="1"/>
  <c r="U4673" i="6" s="1"/>
  <c r="S3228" i="6" a="1"/>
  <c r="S3228" i="6" s="1"/>
  <c r="T3228" i="6" s="1"/>
  <c r="V3228" i="6" s="1"/>
  <c r="U3228" i="6" s="1"/>
  <c r="S5950" i="6" a="1"/>
  <c r="S5950" i="6" s="1"/>
  <c r="T5950" i="6" s="1"/>
  <c r="V5950" i="6" s="1"/>
  <c r="U5950" i="6" s="1"/>
  <c r="S325" i="6" a="1"/>
  <c r="S325" i="6" s="1"/>
  <c r="T325" i="6" s="1"/>
  <c r="V325" i="6" s="1"/>
  <c r="U325" i="6" s="1"/>
  <c r="S1935" i="6" a="1"/>
  <c r="S1935" i="6" s="1"/>
  <c r="T1935" i="6" s="1"/>
  <c r="V1935" i="6" s="1"/>
  <c r="U1935" i="6" s="1"/>
  <c r="S5189" i="6" a="1"/>
  <c r="S5189" i="6" s="1"/>
  <c r="T5189" i="6" s="1"/>
  <c r="V5189" i="6" s="1"/>
  <c r="U5189" i="6" s="1"/>
  <c r="S5802" i="6" a="1"/>
  <c r="S5802" i="6" s="1"/>
  <c r="T5802" i="6" s="1"/>
  <c r="V5802" i="6" s="1"/>
  <c r="U5802" i="6" s="1"/>
  <c r="S4729" i="6" a="1"/>
  <c r="S4729" i="6" s="1"/>
  <c r="T4729" i="6" s="1"/>
  <c r="V4729" i="6" s="1"/>
  <c r="U4729" i="6" s="1"/>
  <c r="S5647" i="6" a="1"/>
  <c r="S5647" i="6" s="1"/>
  <c r="T5647" i="6" s="1"/>
  <c r="V5647" i="6" s="1"/>
  <c r="U5647" i="6" s="1"/>
  <c r="S4921" i="6" a="1"/>
  <c r="S4921" i="6" s="1"/>
  <c r="T4921" i="6" s="1"/>
  <c r="V4921" i="6" s="1"/>
  <c r="U4921" i="6" s="1"/>
  <c r="V1444" i="6"/>
  <c r="U1444" i="6" s="1"/>
  <c r="Q3882" i="6" a="1"/>
  <c r="Q3882" i="6" s="1"/>
  <c r="S460" i="6" a="1"/>
  <c r="S460" i="6" s="1"/>
  <c r="Q3338" i="6" a="1"/>
  <c r="Q3338" i="6" s="1"/>
  <c r="S366" i="6" a="1"/>
  <c r="S366" i="6" s="1"/>
  <c r="S941" i="6" a="1"/>
  <c r="S941" i="6" s="1"/>
  <c r="S4624" i="6" a="1"/>
  <c r="S4624" i="6" s="1"/>
  <c r="T4624" i="6" s="1"/>
  <c r="V4624" i="6" s="1"/>
  <c r="U4624" i="6" s="1"/>
  <c r="Q4025" i="6" a="1"/>
  <c r="Q4025" i="6" s="1"/>
  <c r="Q509" i="6" a="1"/>
  <c r="Q509" i="6" s="1"/>
  <c r="R509" i="6" s="1"/>
  <c r="Q5381" i="6" a="1"/>
  <c r="Q5381" i="6" s="1"/>
  <c r="S3904" i="6" a="1"/>
  <c r="S3904" i="6" s="1"/>
  <c r="S647" i="6" a="1"/>
  <c r="S647" i="6" s="1"/>
  <c r="T647" i="6" s="1"/>
  <c r="W647" i="6" s="1"/>
  <c r="Q1558" i="6" a="1"/>
  <c r="Q1558" i="6" s="1"/>
  <c r="S135" i="6" a="1"/>
  <c r="S135" i="6" s="1"/>
  <c r="Q1891" i="6" a="1"/>
  <c r="Q1891" i="6" s="1"/>
  <c r="Q6788" i="6" a="1"/>
  <c r="Q6788" i="6" s="1"/>
  <c r="Q4864" i="6" a="1"/>
  <c r="Q4864" i="6" s="1"/>
  <c r="S4787" i="6" a="1"/>
  <c r="S4787" i="6" s="1"/>
  <c r="Q2559" i="6" a="1"/>
  <c r="Q2559" i="6" s="1"/>
  <c r="Q5674" i="6" a="1"/>
  <c r="Q5674" i="6" s="1"/>
  <c r="R5674" i="6" s="1"/>
  <c r="V5674" i="6" s="1"/>
  <c r="U5674" i="6" s="1"/>
  <c r="Q5784" i="6" a="1"/>
  <c r="Q5784" i="6" s="1"/>
  <c r="R5784" i="6" s="1"/>
  <c r="W5784" i="6" s="1"/>
  <c r="Q7101" i="6" a="1"/>
  <c r="Q7101" i="6" s="1"/>
  <c r="S6625" i="6" a="1"/>
  <c r="S6625" i="6" s="1"/>
  <c r="S512" i="6" a="1"/>
  <c r="S512" i="6" s="1"/>
  <c r="S2582" i="6" a="1"/>
  <c r="S2582" i="6" s="1"/>
  <c r="S6733" i="6" a="1"/>
  <c r="S6733" i="6" s="1"/>
  <c r="S2790" i="6" a="1"/>
  <c r="S2790" i="6" s="1"/>
  <c r="S6078" i="6" a="1"/>
  <c r="S6078" i="6" s="1"/>
  <c r="S2527" i="6" a="1"/>
  <c r="S2527" i="6" s="1"/>
  <c r="S180" i="6" a="1"/>
  <c r="S180" i="6" s="1"/>
  <c r="S4466" i="6" a="1"/>
  <c r="S4466" i="6" s="1"/>
  <c r="S2837" i="6" a="1"/>
  <c r="S2837" i="6" s="1"/>
  <c r="S5805" i="6" a="1"/>
  <c r="S5805" i="6" s="1"/>
  <c r="S2222" i="6" a="1"/>
  <c r="S2222" i="6" s="1"/>
  <c r="S1505" i="6" a="1"/>
  <c r="S1505" i="6" s="1"/>
  <c r="Q1450" i="6" a="1"/>
  <c r="Q1450" i="6" s="1"/>
  <c r="Q4003" i="6" a="1"/>
  <c r="Q4003" i="6" s="1"/>
  <c r="R4003" i="6" s="1"/>
  <c r="Q1711" i="6" a="1"/>
  <c r="Q1711" i="6" s="1"/>
  <c r="S1715" i="6" a="1"/>
  <c r="S1715" i="6" s="1"/>
  <c r="S7040" i="6" a="1"/>
  <c r="S7040" i="6" s="1"/>
  <c r="T7040" i="6" s="1"/>
  <c r="V7040" i="6" s="1"/>
  <c r="U7040" i="6" s="1"/>
  <c r="S3083" i="6" a="1"/>
  <c r="S3083" i="6" s="1"/>
  <c r="T3083" i="6" s="1"/>
  <c r="V3083" i="6" s="1"/>
  <c r="U3083" i="6" s="1"/>
  <c r="Q806" i="6" a="1"/>
  <c r="Q806" i="6" s="1"/>
  <c r="S3418" i="6" a="1"/>
  <c r="S3418" i="6" s="1"/>
  <c r="S995" i="6" a="1"/>
  <c r="S995" i="6" s="1"/>
  <c r="S4931" i="6" a="1"/>
  <c r="S4931" i="6" s="1"/>
  <c r="S3894" i="6" a="1"/>
  <c r="S3894" i="6" s="1"/>
  <c r="Q4031" i="6" a="1"/>
  <c r="Q4031" i="6" s="1"/>
  <c r="Q1918" i="6" a="1"/>
  <c r="Q1918" i="6" s="1"/>
  <c r="Q154" i="6" a="1"/>
  <c r="Q154" i="6" s="1"/>
  <c r="Q3955" i="6" a="1"/>
  <c r="Q3955" i="6" s="1"/>
  <c r="W5786" i="6"/>
  <c r="Q5733" i="6" a="1"/>
  <c r="Q5733" i="6" s="1"/>
  <c r="R5733" i="6" s="1"/>
  <c r="W5733" i="6" s="1"/>
  <c r="Q4649" i="6" a="1"/>
  <c r="Q4649" i="6" s="1"/>
  <c r="R4649" i="6" s="1"/>
  <c r="W4649" i="6" s="1"/>
  <c r="W4391" i="6"/>
  <c r="W5352" i="6"/>
  <c r="W4086" i="6"/>
  <c r="W4754" i="6"/>
  <c r="W36" i="6"/>
  <c r="W3502" i="6"/>
  <c r="W2774" i="6"/>
  <c r="W4377" i="6"/>
  <c r="W6362" i="6"/>
  <c r="Q1023" i="6" a="1"/>
  <c r="Q1023" i="6" s="1"/>
  <c r="R1023" i="6" s="1"/>
  <c r="W1023" i="6" s="1"/>
  <c r="Q5552" i="6" a="1"/>
  <c r="Q5552" i="6" s="1"/>
  <c r="R5552" i="6" s="1"/>
  <c r="W5552" i="6" s="1"/>
  <c r="W3191" i="6"/>
  <c r="W6802" i="6"/>
  <c r="S2940" i="6" a="1"/>
  <c r="S2940" i="6" s="1"/>
  <c r="T2940" i="6" s="1"/>
  <c r="V2940" i="6" s="1"/>
  <c r="U2940" i="6" s="1"/>
  <c r="S5212" i="6" a="1"/>
  <c r="S5212" i="6" s="1"/>
  <c r="T5212" i="6" s="1"/>
  <c r="V5212" i="6" s="1"/>
  <c r="U5212" i="6" s="1"/>
  <c r="S4937" i="6" a="1"/>
  <c r="S4937" i="6" s="1"/>
  <c r="T4937" i="6" s="1"/>
  <c r="V4937" i="6" s="1"/>
  <c r="U4937" i="6" s="1"/>
  <c r="S1907" i="6" a="1"/>
  <c r="S1907" i="6" s="1"/>
  <c r="T1907" i="6" s="1"/>
  <c r="V1907" i="6" s="1"/>
  <c r="U1907" i="6" s="1"/>
  <c r="S1691" i="6" a="1"/>
  <c r="S1691" i="6" s="1"/>
  <c r="T1691" i="6" s="1"/>
  <c r="V1691" i="6" s="1"/>
  <c r="U1691" i="6" s="1"/>
  <c r="S3775" i="6" a="1"/>
  <c r="S3775" i="6" s="1"/>
  <c r="T3775" i="6" s="1"/>
  <c r="V3775" i="6" s="1"/>
  <c r="U3775" i="6" s="1"/>
  <c r="S3016" i="6" a="1"/>
  <c r="S3016" i="6" s="1"/>
  <c r="T3016" i="6" s="1"/>
  <c r="V3016" i="6" s="1"/>
  <c r="U3016" i="6" s="1"/>
  <c r="S3788" i="6" a="1"/>
  <c r="S3788" i="6" s="1"/>
  <c r="T3788" i="6" s="1"/>
  <c r="V3788" i="6" s="1"/>
  <c r="U3788" i="6" s="1"/>
  <c r="S961" i="6" a="1"/>
  <c r="S961" i="6" s="1"/>
  <c r="T961" i="6" s="1"/>
  <c r="V961" i="6" s="1"/>
  <c r="U961" i="6" s="1"/>
  <c r="S2182" i="6" a="1"/>
  <c r="S2182" i="6" s="1"/>
  <c r="T2182" i="6" s="1"/>
  <c r="V2182" i="6" s="1"/>
  <c r="U2182" i="6" s="1"/>
  <c r="S2291" i="6" a="1"/>
  <c r="S2291" i="6" s="1"/>
  <c r="T2291" i="6" s="1"/>
  <c r="V2291" i="6" s="1"/>
  <c r="U2291" i="6" s="1"/>
  <c r="S1345" i="6" a="1"/>
  <c r="S1345" i="6" s="1"/>
  <c r="T1345" i="6" s="1"/>
  <c r="V1345" i="6" s="1"/>
  <c r="U1345" i="6" s="1"/>
  <c r="S2767" i="6" a="1"/>
  <c r="S2767" i="6" s="1"/>
  <c r="T2767" i="6" s="1"/>
  <c r="V2767" i="6" s="1"/>
  <c r="U2767" i="6" s="1"/>
  <c r="S4593" i="6" a="1"/>
  <c r="S4593" i="6" s="1"/>
  <c r="T4593" i="6" s="1"/>
  <c r="V4593" i="6" s="1"/>
  <c r="U4593" i="6" s="1"/>
  <c r="S1819" i="6" a="1"/>
  <c r="S1819" i="6" s="1"/>
  <c r="T1819" i="6" s="1"/>
  <c r="V1819" i="6" s="1"/>
  <c r="U1819" i="6" s="1"/>
  <c r="S612" i="6" a="1"/>
  <c r="S612" i="6" s="1"/>
  <c r="T612" i="6" s="1"/>
  <c r="V612" i="6" s="1"/>
  <c r="U612" i="6" s="1"/>
  <c r="S1631" i="6" a="1"/>
  <c r="S1631" i="6" s="1"/>
  <c r="T1631" i="6" s="1"/>
  <c r="V1631" i="6" s="1"/>
  <c r="U1631" i="6" s="1"/>
  <c r="S4715" i="6" a="1"/>
  <c r="S4715" i="6" s="1"/>
  <c r="T4715" i="6" s="1"/>
  <c r="V4715" i="6" s="1"/>
  <c r="U4715" i="6" s="1"/>
  <c r="V2498" i="6"/>
  <c r="U2498" i="6" s="1"/>
  <c r="V629" i="6"/>
  <c r="U629" i="6" s="1"/>
  <c r="V1497" i="6"/>
  <c r="U1497" i="6" s="1"/>
  <c r="V509" i="6"/>
  <c r="U509" i="6" s="1"/>
  <c r="V1905" i="6"/>
  <c r="U1905" i="6" s="1"/>
  <c r="V2811" i="6"/>
  <c r="U2811" i="6" s="1"/>
  <c r="V3253" i="6"/>
  <c r="U3253" i="6" s="1"/>
  <c r="V96" i="6"/>
  <c r="U96" i="6" s="1"/>
  <c r="V6249" i="6"/>
  <c r="U6249" i="6" s="1"/>
  <c r="V5454" i="6"/>
  <c r="U5454" i="6" s="1"/>
  <c r="V6770" i="6"/>
  <c r="U6770" i="6" s="1"/>
  <c r="V1889" i="6"/>
  <c r="U1889" i="6" s="1"/>
  <c r="V4105" i="6"/>
  <c r="U4105" i="6" s="1"/>
  <c r="W3120" i="6"/>
  <c r="V3867" i="6"/>
  <c r="U3867" i="6" s="1"/>
  <c r="W6467" i="6"/>
  <c r="W4460" i="6"/>
  <c r="V2778" i="6"/>
  <c r="U2778" i="6" s="1"/>
  <c r="V6968" i="6"/>
  <c r="U6968" i="6" s="1"/>
  <c r="W2999" i="6"/>
  <c r="V1040" i="6"/>
  <c r="U1040" i="6" s="1"/>
  <c r="V4135" i="6"/>
  <c r="U4135" i="6" s="1"/>
  <c r="V6331" i="6"/>
  <c r="U6331" i="6" s="1"/>
  <c r="W3286" i="6"/>
  <c r="S1576" i="6" a="1"/>
  <c r="S1576" i="6" s="1"/>
  <c r="Q1576" i="6" a="1"/>
  <c r="Q1576" i="6" s="1"/>
  <c r="Q5202" i="6" a="1"/>
  <c r="Q5202" i="6" s="1"/>
  <c r="S1455" i="6" a="1"/>
  <c r="S1455" i="6" s="1"/>
  <c r="Q1455" i="6" a="1"/>
  <c r="Q1455" i="6" s="1"/>
  <c r="S5295" i="6" a="1"/>
  <c r="S5295" i="6" s="1"/>
  <c r="Q577" i="6" a="1"/>
  <c r="Q577" i="6" s="1"/>
  <c r="R577" i="6" s="1"/>
  <c r="W577" i="6" s="1"/>
  <c r="Q242" i="6" a="1"/>
  <c r="Q242" i="6" s="1"/>
  <c r="S6214" i="6" a="1"/>
  <c r="S6214" i="6" s="1"/>
  <c r="T6214" i="6" s="1"/>
  <c r="V6214" i="6" s="1"/>
  <c r="U6214" i="6" s="1"/>
  <c r="S305" i="6" a="1"/>
  <c r="S305" i="6" s="1"/>
  <c r="T305" i="6" s="1"/>
  <c r="V305" i="6" s="1"/>
  <c r="U305" i="6" s="1"/>
  <c r="S3125" i="6" a="1"/>
  <c r="S3125" i="6" s="1"/>
  <c r="T3125" i="6" s="1"/>
  <c r="V3125" i="6" s="1"/>
  <c r="U3125" i="6" s="1"/>
  <c r="S1695" i="6" a="1"/>
  <c r="S1695" i="6" s="1"/>
  <c r="T1695" i="6" s="1"/>
  <c r="V1695" i="6" s="1"/>
  <c r="U1695" i="6" s="1"/>
  <c r="S4503" i="6" a="1"/>
  <c r="S4503" i="6" s="1"/>
  <c r="T4503" i="6" s="1"/>
  <c r="V4503" i="6" s="1"/>
  <c r="U4503" i="6" s="1"/>
  <c r="S6280" i="6" a="1"/>
  <c r="S6280" i="6" s="1"/>
  <c r="T6280" i="6" s="1"/>
  <c r="V6280" i="6" s="1"/>
  <c r="U6280" i="6" s="1"/>
  <c r="V6606" i="6"/>
  <c r="U6606" i="6" s="1"/>
  <c r="S5004" i="6" a="1"/>
  <c r="S5004" i="6" s="1"/>
  <c r="T5004" i="6" s="1"/>
  <c r="V5004" i="6" s="1"/>
  <c r="U5004" i="6" s="1"/>
  <c r="S1400" i="6" a="1"/>
  <c r="S1400" i="6" s="1"/>
  <c r="T1400" i="6" s="1"/>
  <c r="V1400" i="6" s="1"/>
  <c r="U1400" i="6" s="1"/>
  <c r="S1947" i="6" a="1"/>
  <c r="S1947" i="6" s="1"/>
  <c r="T1947" i="6" s="1"/>
  <c r="V1947" i="6" s="1"/>
  <c r="U1947" i="6" s="1"/>
  <c r="S5383" i="6" a="1"/>
  <c r="S5383" i="6" s="1"/>
  <c r="T5383" i="6" s="1"/>
  <c r="V5383" i="6" s="1"/>
  <c r="U5383" i="6" s="1"/>
  <c r="W2735" i="6"/>
  <c r="W231" i="6"/>
  <c r="W6753" i="6"/>
  <c r="V6510" i="6"/>
  <c r="U6510" i="6" s="1"/>
  <c r="V6700" i="6"/>
  <c r="U6700" i="6" s="1"/>
  <c r="V6382" i="6"/>
  <c r="U6382" i="6" s="1"/>
  <c r="V2642" i="6"/>
  <c r="U2642" i="6" s="1"/>
  <c r="V1328" i="6"/>
  <c r="U1328" i="6" s="1"/>
  <c r="V4569" i="6"/>
  <c r="U4569" i="6" s="1"/>
  <c r="V6668" i="6"/>
  <c r="U6668" i="6" s="1"/>
  <c r="W5430" i="6"/>
  <c r="W1093" i="6"/>
  <c r="Q6792" i="6" a="1"/>
  <c r="Q6792" i="6" s="1"/>
  <c r="W1768" i="6"/>
  <c r="W2318" i="6"/>
  <c r="W945" i="6"/>
  <c r="V1704" i="6"/>
  <c r="U1704" i="6" s="1"/>
  <c r="V4949" i="6"/>
  <c r="U4949" i="6" s="1"/>
  <c r="V1317" i="6"/>
  <c r="U1317" i="6" s="1"/>
  <c r="V4166" i="6"/>
  <c r="U4166" i="6" s="1"/>
  <c r="V4442" i="6"/>
  <c r="U4442" i="6" s="1"/>
  <c r="V4367" i="6"/>
  <c r="U4367" i="6" s="1"/>
  <c r="V5598" i="6"/>
  <c r="U5598" i="6" s="1"/>
  <c r="V6045" i="6"/>
  <c r="U6045" i="6" s="1"/>
  <c r="V5512" i="6"/>
  <c r="U5512" i="6" s="1"/>
  <c r="W4954" i="6"/>
  <c r="W4987" i="6"/>
  <c r="Q5426" i="6" a="1"/>
  <c r="Q5426" i="6" s="1"/>
  <c r="Q710" i="6" a="1"/>
  <c r="Q710" i="6" s="1"/>
  <c r="W3753" i="6"/>
  <c r="W528" i="6"/>
  <c r="W3165" i="6"/>
  <c r="S4849" i="6" a="1"/>
  <c r="S4849" i="6" s="1"/>
  <c r="Q4780" i="6" a="1"/>
  <c r="Q4780" i="6" s="1"/>
  <c r="Q2130" i="6" a="1"/>
  <c r="Q2130" i="6" s="1"/>
  <c r="R2130" i="6" s="1"/>
  <c r="W2130" i="6" s="1"/>
  <c r="Q6278" i="6" a="1"/>
  <c r="Q6278" i="6" s="1"/>
  <c r="S5909" i="6" a="1"/>
  <c r="S5909" i="6" s="1"/>
  <c r="Q5909" i="6" a="1"/>
  <c r="Q5909" i="6" s="1"/>
  <c r="Q2222" i="6" a="1"/>
  <c r="Q2222" i="6" s="1"/>
  <c r="Q3106" i="6" a="1"/>
  <c r="Q3106" i="6" s="1"/>
  <c r="Q71" i="6" a="1"/>
  <c r="Q71" i="6" s="1"/>
  <c r="S6795" i="6" a="1"/>
  <c r="S6795" i="6" s="1"/>
  <c r="T6795" i="6" s="1"/>
  <c r="V6795" i="6" s="1"/>
  <c r="U6795" i="6" s="1"/>
  <c r="S5792" i="6" a="1"/>
  <c r="S5792" i="6" s="1"/>
  <c r="T5792" i="6" s="1"/>
  <c r="V5792" i="6" s="1"/>
  <c r="U5792" i="6" s="1"/>
  <c r="S5939" i="6" a="1"/>
  <c r="S5939" i="6" s="1"/>
  <c r="T5939" i="6" s="1"/>
  <c r="V5939" i="6" s="1"/>
  <c r="U5939" i="6" s="1"/>
  <c r="S4235" i="6" a="1"/>
  <c r="S4235" i="6" s="1"/>
  <c r="T4235" i="6" s="1"/>
  <c r="V4235" i="6" s="1"/>
  <c r="U4235" i="6" s="1"/>
  <c r="S2961" i="6" a="1"/>
  <c r="S2961" i="6" s="1"/>
  <c r="T2961" i="6" s="1"/>
  <c r="V2961" i="6" s="1"/>
  <c r="U2961" i="6" s="1"/>
  <c r="S2352" i="6" a="1"/>
  <c r="S2352" i="6" s="1"/>
  <c r="T2352" i="6" s="1"/>
  <c r="V2352" i="6" s="1"/>
  <c r="U2352" i="6" s="1"/>
  <c r="S3699" i="6" a="1"/>
  <c r="S3699" i="6" s="1"/>
  <c r="T3699" i="6" s="1"/>
  <c r="V3699" i="6" s="1"/>
  <c r="U3699" i="6" s="1"/>
  <c r="S1471" i="6" a="1"/>
  <c r="S1471" i="6" s="1"/>
  <c r="T1471" i="6" s="1"/>
  <c r="V1471" i="6" s="1"/>
  <c r="U1471" i="6" s="1"/>
  <c r="S5885" i="6" a="1"/>
  <c r="S5885" i="6" s="1"/>
  <c r="T5885" i="6" s="1"/>
  <c r="V5885" i="6" s="1"/>
  <c r="U5885" i="6" s="1"/>
  <c r="S6730" i="6" a="1"/>
  <c r="S6730" i="6" s="1"/>
  <c r="T6730" i="6" s="1"/>
  <c r="V6730" i="6" s="1"/>
  <c r="U6730" i="6" s="1"/>
  <c r="S2470" i="6" a="1"/>
  <c r="S2470" i="6" s="1"/>
  <c r="T2470" i="6" s="1"/>
  <c r="V2470" i="6" s="1"/>
  <c r="U2470" i="6" s="1"/>
  <c r="V577" i="6"/>
  <c r="U577" i="6" s="1"/>
  <c r="W2291" i="6"/>
  <c r="W1601" i="6"/>
  <c r="V3877" i="6"/>
  <c r="U3877" i="6" s="1"/>
  <c r="V6054" i="6"/>
  <c r="U6054" i="6" s="1"/>
  <c r="V2743" i="6"/>
  <c r="U2743" i="6" s="1"/>
  <c r="V10" i="6"/>
  <c r="U10" i="6" s="1"/>
  <c r="V74" i="6"/>
  <c r="U74" i="6" s="1"/>
  <c r="V2833" i="6"/>
  <c r="U2833" i="6" s="1"/>
  <c r="W1160" i="6"/>
  <c r="W5122" i="6"/>
  <c r="Q3190" i="6" a="1"/>
  <c r="Q3190" i="6" s="1"/>
  <c r="W358" i="6"/>
  <c r="W2381" i="6"/>
  <c r="W3226" i="6"/>
  <c r="V2628" i="6"/>
  <c r="U2628" i="6" s="1"/>
  <c r="V5747" i="6"/>
  <c r="U5747" i="6" s="1"/>
  <c r="V5265" i="6"/>
  <c r="U5265" i="6" s="1"/>
  <c r="V3741" i="6"/>
  <c r="U3741" i="6" s="1"/>
  <c r="V6206" i="6"/>
  <c r="U6206" i="6" s="1"/>
  <c r="V3122" i="6"/>
  <c r="U3122" i="6" s="1"/>
  <c r="V6628" i="6"/>
  <c r="U6628" i="6" s="1"/>
  <c r="V1753" i="6"/>
  <c r="U1753" i="6" s="1"/>
  <c r="W2408" i="6"/>
  <c r="Q6513" i="6" a="1"/>
  <c r="Q6513" i="6" s="1"/>
  <c r="S4274" i="6" a="1"/>
  <c r="S4274" i="6" s="1"/>
  <c r="Q4237" i="6" a="1"/>
  <c r="Q4237" i="6" s="1"/>
  <c r="S5714" i="6" a="1"/>
  <c r="S5714" i="6" s="1"/>
  <c r="T5714" i="6" s="1"/>
  <c r="Q2678" i="6" a="1"/>
  <c r="Q2678" i="6" s="1"/>
  <c r="R2678" i="6" s="1"/>
  <c r="W2678" i="6" s="1"/>
  <c r="Q6079" i="6" a="1"/>
  <c r="Q6079" i="6" s="1"/>
  <c r="R6079" i="6" s="1"/>
  <c r="W6079" i="6" s="1"/>
  <c r="Q3169" i="6" a="1"/>
  <c r="Q3169" i="6" s="1"/>
  <c r="S7071" i="6" a="1"/>
  <c r="S7071" i="6" s="1"/>
  <c r="Q6438" i="6" a="1"/>
  <c r="Q6438" i="6" s="1"/>
  <c r="S3044" i="6" a="1"/>
  <c r="S3044" i="6" s="1"/>
  <c r="T3044" i="6" s="1"/>
  <c r="V3044" i="6" s="1"/>
  <c r="U3044" i="6" s="1"/>
  <c r="S2585" i="6" a="1"/>
  <c r="S2585" i="6" s="1"/>
  <c r="T2585" i="6" s="1"/>
  <c r="V2585" i="6" s="1"/>
  <c r="U2585" i="6" s="1"/>
  <c r="S1351" i="6" a="1"/>
  <c r="S1351" i="6" s="1"/>
  <c r="T1351" i="6" s="1"/>
  <c r="V1351" i="6" s="1"/>
  <c r="U1351" i="6" s="1"/>
  <c r="S5584" i="6" a="1"/>
  <c r="S5584" i="6" s="1"/>
  <c r="T5584" i="6" s="1"/>
  <c r="V5584" i="6" s="1"/>
  <c r="U5584" i="6" s="1"/>
  <c r="S5424" i="6" a="1"/>
  <c r="S5424" i="6" s="1"/>
  <c r="T5424" i="6" s="1"/>
  <c r="V5424" i="6" s="1"/>
  <c r="U5424" i="6" s="1"/>
  <c r="S2296" i="6" a="1"/>
  <c r="S2296" i="6" s="1"/>
  <c r="T2296" i="6" s="1"/>
  <c r="V2296" i="6" s="1"/>
  <c r="U2296" i="6" s="1"/>
  <c r="S3770" i="6" a="1"/>
  <c r="S3770" i="6" s="1"/>
  <c r="T3770" i="6" s="1"/>
  <c r="V3770" i="6" s="1"/>
  <c r="U3770" i="6" s="1"/>
  <c r="S979" i="6" a="1"/>
  <c r="S979" i="6" s="1"/>
  <c r="T979" i="6" s="1"/>
  <c r="V979" i="6" s="1"/>
  <c r="U979" i="6" s="1"/>
  <c r="W3433" i="6"/>
  <c r="W2435" i="6"/>
  <c r="W3974" i="6"/>
  <c r="W6542" i="6"/>
  <c r="V6468" i="6"/>
  <c r="U6468" i="6" s="1"/>
  <c r="V6050" i="6"/>
  <c r="U6050" i="6" s="1"/>
  <c r="V3913" i="6"/>
  <c r="U3913" i="6" s="1"/>
  <c r="V4733" i="6"/>
  <c r="U4733" i="6" s="1"/>
  <c r="V1509" i="6"/>
  <c r="U1509" i="6" s="1"/>
  <c r="V4377" i="6"/>
  <c r="U4377" i="6" s="1"/>
  <c r="V6229" i="6"/>
  <c r="U6229" i="6" s="1"/>
  <c r="V3560" i="6"/>
  <c r="U3560" i="6" s="1"/>
  <c r="V4392" i="6"/>
  <c r="U4392" i="6" s="1"/>
  <c r="V6023" i="6"/>
  <c r="U6023" i="6" s="1"/>
  <c r="W6262" i="6"/>
  <c r="Q3776" i="6" a="1"/>
  <c r="Q3776" i="6" s="1"/>
  <c r="Q411" i="6" a="1"/>
  <c r="Q411" i="6" s="1"/>
  <c r="Q5600" i="6" a="1"/>
  <c r="Q5600" i="6" s="1"/>
  <c r="Q3068" i="6" a="1"/>
  <c r="Q3068" i="6" s="1"/>
  <c r="Q2609" i="6" a="1"/>
  <c r="Q2609" i="6" s="1"/>
  <c r="Q2101" i="6" a="1"/>
  <c r="Q2101" i="6" s="1"/>
  <c r="W4107" i="6"/>
  <c r="W4255" i="6"/>
  <c r="W6501" i="6"/>
  <c r="V3251" i="6"/>
  <c r="U3251" i="6" s="1"/>
  <c r="V4976" i="6"/>
  <c r="U4976" i="6" s="1"/>
  <c r="V6302" i="6"/>
  <c r="U6302" i="6" s="1"/>
  <c r="V4823" i="6"/>
  <c r="U4823" i="6" s="1"/>
  <c r="V1776" i="6"/>
  <c r="U1776" i="6" s="1"/>
  <c r="V3525" i="6"/>
  <c r="U3525" i="6" s="1"/>
  <c r="V132" i="6"/>
  <c r="U132" i="6" s="1"/>
  <c r="V3037" i="6"/>
  <c r="U3037" i="6" s="1"/>
  <c r="V473" i="6"/>
  <c r="U473" i="6" s="1"/>
  <c r="W4978" i="6"/>
  <c r="Q4792" i="6" a="1"/>
  <c r="Q4792" i="6" s="1"/>
  <c r="S6830" i="6" a="1"/>
  <c r="S6830" i="6" s="1"/>
  <c r="Q6830" i="6" a="1"/>
  <c r="Q6830" i="6" s="1"/>
  <c r="S5566" i="6" a="1"/>
  <c r="S5566" i="6" s="1"/>
  <c r="Q2784" i="6" a="1"/>
  <c r="Q2784" i="6" s="1"/>
  <c r="S563" i="6" a="1"/>
  <c r="S563" i="6" s="1"/>
  <c r="Q563" i="6" a="1"/>
  <c r="Q563" i="6" s="1"/>
  <c r="S2086" i="6" a="1"/>
  <c r="S2086" i="6" s="1"/>
  <c r="Q448" i="6" a="1"/>
  <c r="Q448" i="6" s="1"/>
  <c r="S3465" i="6" a="1"/>
  <c r="S3465" i="6" s="1"/>
  <c r="Q3465" i="6" a="1"/>
  <c r="Q3465" i="6" s="1"/>
  <c r="Q6127" i="6" a="1"/>
  <c r="Q6127" i="6" s="1"/>
  <c r="Q2904" i="6" a="1"/>
  <c r="Q2904" i="6" s="1"/>
  <c r="Q3935" i="6" a="1"/>
  <c r="Q3935" i="6" s="1"/>
  <c r="Q1690" i="6" a="1"/>
  <c r="Q1690" i="6" s="1"/>
  <c r="Q1771" i="6" a="1"/>
  <c r="Q1771" i="6" s="1"/>
  <c r="Q4309" i="6" a="1"/>
  <c r="Q4309" i="6" s="1"/>
  <c r="Q812" i="6" a="1"/>
  <c r="Q812" i="6" s="1"/>
  <c r="S4448" i="6" a="1"/>
  <c r="S4448" i="6" s="1"/>
  <c r="T4448" i="6" s="1"/>
  <c r="V4448" i="6" s="1"/>
  <c r="U4448" i="6" s="1"/>
  <c r="S4993" i="6" a="1"/>
  <c r="S4993" i="6" s="1"/>
  <c r="T4993" i="6" s="1"/>
  <c r="V4993" i="6" s="1"/>
  <c r="U4993" i="6" s="1"/>
  <c r="S2312" i="6" a="1"/>
  <c r="S2312" i="6" s="1"/>
  <c r="T2312" i="6" s="1"/>
  <c r="V2312" i="6" s="1"/>
  <c r="U2312" i="6" s="1"/>
  <c r="S4112" i="6" a="1"/>
  <c r="S4112" i="6" s="1"/>
  <c r="T4112" i="6" s="1"/>
  <c r="V4112" i="6" s="1"/>
  <c r="U4112" i="6" s="1"/>
  <c r="S6491" i="6" a="1"/>
  <c r="S6491" i="6" s="1"/>
  <c r="T6491" i="6" s="1"/>
  <c r="V6491" i="6" s="1"/>
  <c r="U6491" i="6" s="1"/>
  <c r="S5168" i="6" a="1"/>
  <c r="S5168" i="6" s="1"/>
  <c r="T5168" i="6" s="1"/>
  <c r="V5168" i="6" s="1"/>
  <c r="U5168" i="6" s="1"/>
  <c r="S6817" i="6" a="1"/>
  <c r="S6817" i="6" s="1"/>
  <c r="T6817" i="6" s="1"/>
  <c r="V6817" i="6" s="1"/>
  <c r="U6817" i="6" s="1"/>
  <c r="S5165" i="6" a="1"/>
  <c r="S5165" i="6" s="1"/>
  <c r="T5165" i="6" s="1"/>
  <c r="V5165" i="6" s="1"/>
  <c r="U5165" i="6" s="1"/>
  <c r="S4997" i="6" a="1"/>
  <c r="S4997" i="6" s="1"/>
  <c r="T4997" i="6" s="1"/>
  <c r="V4997" i="6" s="1"/>
  <c r="U4997" i="6" s="1"/>
  <c r="W601" i="6"/>
  <c r="W5584" i="6"/>
  <c r="V4898" i="6"/>
  <c r="U4898" i="6" s="1"/>
  <c r="V1511" i="6"/>
  <c r="U1511" i="6" s="1"/>
  <c r="V1584" i="6"/>
  <c r="U1584" i="6" s="1"/>
  <c r="V6362" i="6"/>
  <c r="U6362" i="6" s="1"/>
  <c r="V6503" i="6"/>
  <c r="U6503" i="6" s="1"/>
  <c r="V1580" i="6"/>
  <c r="U1580" i="6" s="1"/>
  <c r="V6798" i="6"/>
  <c r="U6798" i="6" s="1"/>
  <c r="V1418" i="6"/>
  <c r="U1418" i="6" s="1"/>
  <c r="V625" i="6"/>
  <c r="U625" i="6" s="1"/>
  <c r="W792" i="6"/>
  <c r="Q3894" i="6" a="1"/>
  <c r="Q3894" i="6" s="1"/>
  <c r="Q2948" i="6" a="1"/>
  <c r="Q2948" i="6" s="1"/>
  <c r="Q5046" i="6" a="1"/>
  <c r="Q5046" i="6" s="1"/>
  <c r="W4220" i="6"/>
  <c r="W5424" i="6"/>
  <c r="V1142" i="6"/>
  <c r="U1142" i="6" s="1"/>
  <c r="V3030" i="6"/>
  <c r="U3030" i="6" s="1"/>
  <c r="V839" i="6"/>
  <c r="U839" i="6" s="1"/>
  <c r="V4865" i="6"/>
  <c r="U4865" i="6" s="1"/>
  <c r="V6760" i="6"/>
  <c r="U6760" i="6" s="1"/>
  <c r="V5967" i="6"/>
  <c r="U5967" i="6" s="1"/>
  <c r="V4222" i="6"/>
  <c r="U4222" i="6" s="1"/>
  <c r="V2224" i="6"/>
  <c r="U2224" i="6" s="1"/>
  <c r="V3280" i="6"/>
  <c r="U3280" i="6" s="1"/>
  <c r="W4328" i="6"/>
  <c r="Q3024" i="6" a="1"/>
  <c r="Q3024" i="6" s="1"/>
  <c r="Q353" i="6" a="1"/>
  <c r="Q353" i="6" s="1"/>
  <c r="Q3896" i="6" a="1"/>
  <c r="Q3896" i="6" s="1"/>
  <c r="Q4193" i="6" a="1"/>
  <c r="Q4193" i="6" s="1"/>
  <c r="S5300" i="6" a="1"/>
  <c r="S5300" i="6" s="1"/>
  <c r="Q3288" i="6" a="1"/>
  <c r="Q3288" i="6" s="1"/>
  <c r="Q291" i="6" a="1"/>
  <c r="Q291" i="6" s="1"/>
  <c r="Q3535" i="6" a="1"/>
  <c r="Q3535" i="6" s="1"/>
  <c r="Q181" i="6" a="1"/>
  <c r="Q181" i="6" s="1"/>
  <c r="Q458" i="6" a="1"/>
  <c r="Q458" i="6" s="1"/>
  <c r="Q1594" i="6" a="1"/>
  <c r="Q1594" i="6" s="1"/>
  <c r="Q5370" i="6" a="1"/>
  <c r="Q5370" i="6" s="1"/>
  <c r="Q1890" i="6" a="1"/>
  <c r="Q1890" i="6" s="1"/>
  <c r="S407" i="6" a="1"/>
  <c r="S407" i="6" s="1"/>
  <c r="T407" i="6" s="1"/>
  <c r="V407" i="6" s="1"/>
  <c r="U407" i="6" s="1"/>
  <c r="S1479" i="6" a="1"/>
  <c r="S1479" i="6" s="1"/>
  <c r="T1479" i="6" s="1"/>
  <c r="V1479" i="6" s="1"/>
  <c r="U1479" i="6" s="1"/>
  <c r="S395" i="6" a="1"/>
  <c r="S395" i="6" s="1"/>
  <c r="T395" i="6" s="1"/>
  <c r="V395" i="6" s="1"/>
  <c r="U395" i="6" s="1"/>
  <c r="S1539" i="6" a="1"/>
  <c r="S1539" i="6" s="1"/>
  <c r="T1539" i="6" s="1"/>
  <c r="V1539" i="6" s="1"/>
  <c r="U1539" i="6" s="1"/>
  <c r="S5275" i="6" a="1"/>
  <c r="S5275" i="6" s="1"/>
  <c r="T5275" i="6" s="1"/>
  <c r="V5275" i="6" s="1"/>
  <c r="U5275" i="6" s="1"/>
  <c r="S4558" i="6" a="1"/>
  <c r="S4558" i="6" s="1"/>
  <c r="T4558" i="6" s="1"/>
  <c r="V4558" i="6" s="1"/>
  <c r="U4558" i="6" s="1"/>
  <c r="S6836" i="6" a="1"/>
  <c r="S6836" i="6" s="1"/>
  <c r="T6836" i="6" s="1"/>
  <c r="V6836" i="6" s="1"/>
  <c r="U6836" i="6" s="1"/>
  <c r="W2204" i="6"/>
  <c r="W3401" i="6"/>
  <c r="W4810" i="6"/>
  <c r="V2263" i="6"/>
  <c r="U2263" i="6" s="1"/>
  <c r="V2623" i="6"/>
  <c r="U2623" i="6" s="1"/>
  <c r="V677" i="6"/>
  <c r="U677" i="6" s="1"/>
  <c r="V557" i="6"/>
  <c r="U557" i="6" s="1"/>
  <c r="V2256" i="6"/>
  <c r="U2256" i="6" s="1"/>
  <c r="V2292" i="6"/>
  <c r="U2292" i="6" s="1"/>
  <c r="W2226" i="6"/>
  <c r="Q5879" i="6" a="1"/>
  <c r="Q5879" i="6" s="1"/>
  <c r="Q6287" i="6" a="1"/>
  <c r="Q6287" i="6" s="1"/>
  <c r="W5902" i="6"/>
  <c r="W77" i="6"/>
  <c r="W4833" i="6"/>
  <c r="W5653" i="6"/>
  <c r="V6964" i="6"/>
  <c r="U6964" i="6" s="1"/>
  <c r="V3933" i="6"/>
  <c r="U3933" i="6" s="1"/>
  <c r="V5520" i="6"/>
  <c r="U5520" i="6" s="1"/>
  <c r="V6889" i="6"/>
  <c r="U6889" i="6" s="1"/>
  <c r="V6170" i="6"/>
  <c r="U6170" i="6" s="1"/>
  <c r="V3830" i="6"/>
  <c r="U3830" i="6" s="1"/>
  <c r="V2145" i="6"/>
  <c r="U2145" i="6" s="1"/>
  <c r="V363" i="6"/>
  <c r="U363" i="6" s="1"/>
  <c r="V3658" i="6"/>
  <c r="U3658" i="6" s="1"/>
  <c r="W485" i="6"/>
  <c r="Q3050" i="6" a="1"/>
  <c r="Q3050" i="6" s="1"/>
  <c r="W4013" i="6"/>
  <c r="W3529" i="6"/>
  <c r="Q5543" i="6" a="1"/>
  <c r="Q5543" i="6" s="1"/>
  <c r="Q3702" i="6" a="1"/>
  <c r="Q3702" i="6" s="1"/>
  <c r="S5912" i="6" a="1"/>
  <c r="S5912" i="6" s="1"/>
  <c r="Q5912" i="6" a="1"/>
  <c r="Q5912" i="6" s="1"/>
  <c r="S4049" i="6" a="1"/>
  <c r="S4049" i="6" s="1"/>
  <c r="Q3621" i="6" a="1"/>
  <c r="Q3621" i="6" s="1"/>
  <c r="R3621" i="6" s="1"/>
  <c r="W3621" i="6" s="1"/>
  <c r="Q3301" i="6" a="1"/>
  <c r="Q3301" i="6" s="1"/>
  <c r="Q2771" i="6" a="1"/>
  <c r="Q2771" i="6" s="1"/>
  <c r="Q5625" i="6" a="1"/>
  <c r="Q5625" i="6" s="1"/>
  <c r="Q2547" i="6" a="1"/>
  <c r="Q2547" i="6" s="1"/>
  <c r="Q2695" i="6" a="1"/>
  <c r="Q2695" i="6" s="1"/>
  <c r="S4499" i="6" a="1"/>
  <c r="S4499" i="6" s="1"/>
  <c r="Q4499" i="6" a="1"/>
  <c r="Q4499" i="6" s="1"/>
  <c r="Q6733" i="6" a="1"/>
  <c r="Q6733" i="6" s="1"/>
  <c r="Q4471" i="6" a="1"/>
  <c r="Q4471" i="6" s="1"/>
  <c r="Q2241" i="6" a="1"/>
  <c r="Q2241" i="6" s="1"/>
  <c r="Q306" i="6" a="1"/>
  <c r="Q306" i="6" s="1"/>
  <c r="Q2540" i="6" a="1"/>
  <c r="Q2540" i="6" s="1"/>
  <c r="S2081" i="6" a="1"/>
  <c r="S2081" i="6" s="1"/>
  <c r="Q232" i="6" a="1"/>
  <c r="Q232" i="6" s="1"/>
  <c r="Q6086" i="6" a="1"/>
  <c r="Q6086" i="6" s="1"/>
  <c r="S5556" i="6" a="1"/>
  <c r="S5556" i="6" s="1"/>
  <c r="Q4308" i="6" a="1"/>
  <c r="Q4308" i="6" s="1"/>
  <c r="S705" i="6" a="1"/>
  <c r="S705" i="6" s="1"/>
  <c r="Q705" i="6" a="1"/>
  <c r="Q705" i="6" s="1"/>
  <c r="S3090" i="6" a="1"/>
  <c r="S3090" i="6" s="1"/>
  <c r="T3090" i="6" s="1"/>
  <c r="V3090" i="6" s="1"/>
  <c r="U3090" i="6" s="1"/>
  <c r="S456" i="6" a="1"/>
  <c r="S456" i="6" s="1"/>
  <c r="T456" i="6" s="1"/>
  <c r="V456" i="6" s="1"/>
  <c r="U456" i="6" s="1"/>
  <c r="S1871" i="6" a="1"/>
  <c r="S1871" i="6" s="1"/>
  <c r="T1871" i="6" s="1"/>
  <c r="V1871" i="6" s="1"/>
  <c r="U1871" i="6" s="1"/>
  <c r="S2845" i="6" a="1"/>
  <c r="S2845" i="6" s="1"/>
  <c r="T2845" i="6" s="1"/>
  <c r="V2845" i="6" s="1"/>
  <c r="U2845" i="6" s="1"/>
  <c r="V3621" i="6"/>
  <c r="U3621" i="6" s="1"/>
  <c r="S4343" i="6" a="1"/>
  <c r="S4343" i="6" s="1"/>
  <c r="T4343" i="6" s="1"/>
  <c r="V4343" i="6" s="1"/>
  <c r="U4343" i="6" s="1"/>
  <c r="S282" i="6" a="1"/>
  <c r="S282" i="6" s="1"/>
  <c r="T282" i="6" s="1"/>
  <c r="V282" i="6" s="1"/>
  <c r="U282" i="6" s="1"/>
  <c r="S3507" i="6" a="1"/>
  <c r="S3507" i="6" s="1"/>
  <c r="T3507" i="6" s="1"/>
  <c r="V3507" i="6" s="1"/>
  <c r="U3507" i="6" s="1"/>
  <c r="W6922" i="6"/>
  <c r="W6010" i="6"/>
  <c r="W5815" i="6"/>
  <c r="V5011" i="6"/>
  <c r="U5011" i="6" s="1"/>
  <c r="V4626" i="6"/>
  <c r="U4626" i="6" s="1"/>
  <c r="V4977" i="6"/>
  <c r="U4977" i="6" s="1"/>
  <c r="V526" i="6"/>
  <c r="U526" i="6" s="1"/>
  <c r="V2913" i="6"/>
  <c r="U2913" i="6" s="1"/>
  <c r="V1513" i="6"/>
  <c r="U1513" i="6" s="1"/>
  <c r="V4860" i="6"/>
  <c r="U4860" i="6" s="1"/>
  <c r="V2774" i="6"/>
  <c r="U2774" i="6" s="1"/>
  <c r="W5637" i="6"/>
  <c r="Q1305" i="6" a="1"/>
  <c r="Q1305" i="6" s="1"/>
  <c r="Q2838" i="6" a="1"/>
  <c r="Q2838" i="6" s="1"/>
  <c r="W3659" i="6"/>
  <c r="W4448" i="6"/>
  <c r="W3239" i="6"/>
  <c r="W2379" i="6"/>
  <c r="V4551" i="6"/>
  <c r="U4551" i="6" s="1"/>
  <c r="V4043" i="6"/>
  <c r="U4043" i="6" s="1"/>
  <c r="V683" i="6"/>
  <c r="U683" i="6" s="1"/>
  <c r="V3813" i="6"/>
  <c r="U3813" i="6" s="1"/>
  <c r="V5119" i="6"/>
  <c r="U5119" i="6" s="1"/>
  <c r="S4185" i="6" a="1"/>
  <c r="S4185" i="6" s="1"/>
  <c r="W1360" i="6"/>
  <c r="Q5372" i="6" a="1"/>
  <c r="Q5372" i="6" s="1"/>
  <c r="Q1413" i="6" a="1"/>
  <c r="Q1413" i="6" s="1"/>
  <c r="Q2391" i="6" a="1"/>
  <c r="Q2391" i="6" s="1"/>
  <c r="S1689" i="6" a="1"/>
  <c r="S1689" i="6" s="1"/>
  <c r="Q1689" i="6" a="1"/>
  <c r="Q1689" i="6" s="1"/>
  <c r="Q1389" i="6" a="1"/>
  <c r="Q1389" i="6" s="1"/>
  <c r="S386" i="6" a="1"/>
  <c r="S386" i="6" s="1"/>
  <c r="Q3313" i="6" a="1"/>
  <c r="Q3313" i="6" s="1"/>
  <c r="Q4815" i="6" a="1"/>
  <c r="Q4815" i="6" s="1"/>
  <c r="R4815" i="6" s="1"/>
  <c r="W4815" i="6" s="1"/>
  <c r="Q2759" i="6" a="1"/>
  <c r="Q2759" i="6" s="1"/>
  <c r="S6741" i="6" a="1"/>
  <c r="S6741" i="6" s="1"/>
  <c r="T6741" i="6" s="1"/>
  <c r="V6741" i="6" s="1"/>
  <c r="U6741" i="6" s="1"/>
  <c r="S2664" i="6" a="1"/>
  <c r="S2664" i="6" s="1"/>
  <c r="T2664" i="6" s="1"/>
  <c r="V2664" i="6" s="1"/>
  <c r="U2664" i="6" s="1"/>
  <c r="S1436" i="6" a="1"/>
  <c r="S1436" i="6" s="1"/>
  <c r="T1436" i="6" s="1"/>
  <c r="V1436" i="6" s="1"/>
  <c r="U1436" i="6" s="1"/>
  <c r="S1995" i="6" a="1"/>
  <c r="S1995" i="6" s="1"/>
  <c r="T1995" i="6" s="1"/>
  <c r="V1995" i="6" s="1"/>
  <c r="U1995" i="6" s="1"/>
  <c r="S3878" i="6" a="1"/>
  <c r="S3878" i="6" s="1"/>
  <c r="T3878" i="6" s="1"/>
  <c r="V3878" i="6" s="1"/>
  <c r="U3878" i="6" s="1"/>
  <c r="S1384" i="6" a="1"/>
  <c r="S1384" i="6" s="1"/>
  <c r="T1384" i="6" s="1"/>
  <c r="V1384" i="6" s="1"/>
  <c r="U1384" i="6" s="1"/>
  <c r="S75" i="6" a="1"/>
  <c r="S75" i="6" s="1"/>
  <c r="T75" i="6" s="1"/>
  <c r="V75" i="6" s="1"/>
  <c r="U75" i="6" s="1"/>
  <c r="S1056" i="6" a="1"/>
  <c r="S1056" i="6" s="1"/>
  <c r="T1056" i="6" s="1"/>
  <c r="V1056" i="6" s="1"/>
  <c r="U1056" i="6" s="1"/>
  <c r="S6582" i="6" a="1"/>
  <c r="S6582" i="6" s="1"/>
  <c r="T6582" i="6" s="1"/>
  <c r="V6582" i="6" s="1"/>
  <c r="U6582" i="6" s="1"/>
  <c r="S3354" i="6" a="1"/>
  <c r="S3354" i="6" s="1"/>
  <c r="T3354" i="6" s="1"/>
  <c r="V3354" i="6" s="1"/>
  <c r="U3354" i="6" s="1"/>
  <c r="S3323" i="6" a="1"/>
  <c r="S3323" i="6" s="1"/>
  <c r="T3323" i="6" s="1"/>
  <c r="V3323" i="6" s="1"/>
  <c r="U3323" i="6" s="1"/>
  <c r="S745" i="6" a="1"/>
  <c r="S745" i="6" s="1"/>
  <c r="T745" i="6" s="1"/>
  <c r="V745" i="6" s="1"/>
  <c r="U745" i="6" s="1"/>
  <c r="W3594" i="6"/>
  <c r="W2770" i="6"/>
  <c r="W6996" i="6"/>
  <c r="V7075" i="6"/>
  <c r="U7075" i="6" s="1"/>
  <c r="V3966" i="6"/>
  <c r="U3966" i="6" s="1"/>
  <c r="V6227" i="6"/>
  <c r="U6227" i="6" s="1"/>
  <c r="V3192" i="6"/>
  <c r="U3192" i="6" s="1"/>
  <c r="V2958" i="6"/>
  <c r="U2958" i="6" s="1"/>
  <c r="V5414" i="6"/>
  <c r="U5414" i="6" s="1"/>
  <c r="V2626" i="6"/>
  <c r="U2626" i="6" s="1"/>
  <c r="V6116" i="6"/>
  <c r="U6116" i="6" s="1"/>
  <c r="V520" i="6"/>
  <c r="U520" i="6" s="1"/>
  <c r="W4212" i="6"/>
  <c r="Q2220" i="6" a="1"/>
  <c r="Q2220" i="6" s="1"/>
  <c r="Q4274" i="6" a="1"/>
  <c r="Q4274" i="6" s="1"/>
  <c r="W6810" i="6"/>
  <c r="W4400" i="6"/>
  <c r="W6189" i="6"/>
  <c r="W2076" i="6"/>
  <c r="V3698" i="6"/>
  <c r="U3698" i="6" s="1"/>
  <c r="V337" i="6"/>
  <c r="U337" i="6" s="1"/>
  <c r="V151" i="6"/>
  <c r="U151" i="6" s="1"/>
  <c r="V195" i="6"/>
  <c r="U195" i="6" s="1"/>
  <c r="V2908" i="6"/>
  <c r="U2908" i="6" s="1"/>
  <c r="V5117" i="6"/>
  <c r="U5117" i="6" s="1"/>
  <c r="V2840" i="6"/>
  <c r="U2840" i="6" s="1"/>
  <c r="W3495" i="6"/>
  <c r="W4016" i="6"/>
  <c r="Q1288" i="6" a="1"/>
  <c r="Q1288" i="6" s="1"/>
  <c r="W5811" i="6"/>
  <c r="W2767" i="6"/>
  <c r="Q1257" i="6" a="1"/>
  <c r="Q1257" i="6" s="1"/>
  <c r="R1257" i="6" s="1"/>
  <c r="W1257" i="6" s="1"/>
  <c r="Q171" i="6" a="1"/>
  <c r="Q171" i="6" s="1"/>
  <c r="R171" i="6" s="1"/>
  <c r="W171" i="6" s="1"/>
  <c r="Q6391" i="6" a="1"/>
  <c r="Q6391" i="6" s="1"/>
  <c r="Q1443" i="6" a="1"/>
  <c r="Q1443" i="6" s="1"/>
  <c r="Q911" i="6" a="1"/>
  <c r="Q911" i="6" s="1"/>
  <c r="Q4167" i="6" a="1"/>
  <c r="Q4167" i="6" s="1"/>
  <c r="Q3322" i="6" a="1"/>
  <c r="Q3322" i="6" s="1"/>
  <c r="Q3834" i="6" a="1"/>
  <c r="Q3834" i="6" s="1"/>
  <c r="Q6186" i="6" a="1"/>
  <c r="Q6186" i="6" s="1"/>
  <c r="S6258" i="6" a="1"/>
  <c r="S6258" i="6" s="1"/>
  <c r="T6258" i="6" s="1"/>
  <c r="V6258" i="6" s="1"/>
  <c r="U6258" i="6" s="1"/>
  <c r="S1311" i="6" a="1"/>
  <c r="S1311" i="6" s="1"/>
  <c r="T1311" i="6" s="1"/>
  <c r="V1311" i="6" s="1"/>
  <c r="U1311" i="6" s="1"/>
  <c r="S3568" i="6" a="1"/>
  <c r="S3568" i="6" s="1"/>
  <c r="T3568" i="6" s="1"/>
  <c r="V3568" i="6" s="1"/>
  <c r="U3568" i="6" s="1"/>
  <c r="S5776" i="6" a="1"/>
  <c r="S5776" i="6" s="1"/>
  <c r="T5776" i="6" s="1"/>
  <c r="V5776" i="6" s="1"/>
  <c r="U5776" i="6" s="1"/>
  <c r="S642" i="6" a="1"/>
  <c r="S642" i="6" s="1"/>
  <c r="T642" i="6" s="1"/>
  <c r="V642" i="6" s="1"/>
  <c r="U642" i="6" s="1"/>
  <c r="S360" i="6" a="1"/>
  <c r="S360" i="6" s="1"/>
  <c r="T360" i="6" s="1"/>
  <c r="V360" i="6" s="1"/>
  <c r="U360" i="6" s="1"/>
  <c r="S3861" i="6" a="1"/>
  <c r="S3861" i="6" s="1"/>
  <c r="T3861" i="6" s="1"/>
  <c r="V3861" i="6" s="1"/>
  <c r="U3861" i="6" s="1"/>
  <c r="S5237" i="6" a="1"/>
  <c r="S5237" i="6" s="1"/>
  <c r="T5237" i="6" s="1"/>
  <c r="V5237" i="6" s="1"/>
  <c r="U5237" i="6" s="1"/>
  <c r="S5698" i="6" a="1"/>
  <c r="S5698" i="6" s="1"/>
  <c r="T5698" i="6" s="1"/>
  <c r="V5698" i="6" s="1"/>
  <c r="U5698" i="6" s="1"/>
  <c r="V1777" i="6"/>
  <c r="U1777" i="6" s="1"/>
  <c r="V545" i="6"/>
  <c r="U545" i="6" s="1"/>
  <c r="W5327" i="6"/>
  <c r="W487" i="6"/>
  <c r="W4112" i="6"/>
  <c r="W2724" i="6"/>
  <c r="V4826" i="6"/>
  <c r="U4826" i="6" s="1"/>
  <c r="V4493" i="6"/>
  <c r="U4493" i="6" s="1"/>
  <c r="V398" i="6"/>
  <c r="U398" i="6" s="1"/>
  <c r="V4320" i="6"/>
  <c r="U4320" i="6" s="1"/>
  <c r="V6686" i="6"/>
  <c r="U6686" i="6" s="1"/>
  <c r="V2367" i="6"/>
  <c r="U2367" i="6" s="1"/>
  <c r="W5524" i="6"/>
  <c r="W1372" i="6"/>
  <c r="Q717" i="6" a="1"/>
  <c r="Q717" i="6" s="1"/>
  <c r="Q3530" i="6" a="1"/>
  <c r="Q3530" i="6" s="1"/>
  <c r="W6735" i="6"/>
  <c r="W4172" i="6"/>
  <c r="W1539" i="6"/>
  <c r="W5792" i="6"/>
  <c r="V3940" i="6"/>
  <c r="U3940" i="6" s="1"/>
  <c r="V2087" i="6"/>
  <c r="U2087" i="6" s="1"/>
  <c r="V3608" i="6"/>
  <c r="U3608" i="6" s="1"/>
  <c r="V3748" i="6"/>
  <c r="U3748" i="6" s="1"/>
  <c r="V388" i="6"/>
  <c r="U388" i="6" s="1"/>
  <c r="V6317" i="6"/>
  <c r="U6317" i="6" s="1"/>
  <c r="W4593" i="6"/>
  <c r="W6722" i="6"/>
  <c r="Q6870" i="6" a="1"/>
  <c r="Q6870" i="6" s="1"/>
  <c r="W2270" i="6"/>
  <c r="W4341" i="6"/>
  <c r="W3501" i="6"/>
  <c r="W4558" i="6"/>
  <c r="V6728" i="6"/>
  <c r="U6728" i="6" s="1"/>
  <c r="V1961" i="6"/>
  <c r="U1961" i="6" s="1"/>
  <c r="V1534" i="6"/>
  <c r="U1534" i="6" s="1"/>
  <c r="V4615" i="6"/>
  <c r="U4615" i="6" s="1"/>
  <c r="V5375" i="6"/>
  <c r="U5375" i="6" s="1"/>
  <c r="V5639" i="6"/>
  <c r="U5639" i="6" s="1"/>
  <c r="W1190" i="6"/>
  <c r="W6137" i="6"/>
  <c r="W4335" i="6"/>
  <c r="W7050" i="6"/>
  <c r="W2312" i="6"/>
  <c r="W668" i="6"/>
  <c r="V2472" i="6"/>
  <c r="U2472" i="6" s="1"/>
  <c r="V2146" i="6"/>
  <c r="U2146" i="6" s="1"/>
  <c r="V6732" i="6"/>
  <c r="U6732" i="6" s="1"/>
  <c r="V959" i="6"/>
  <c r="U959" i="6" s="1"/>
  <c r="V1432" i="6"/>
  <c r="U1432" i="6" s="1"/>
  <c r="V5394" i="6"/>
  <c r="U5394" i="6" s="1"/>
  <c r="V4303" i="6"/>
  <c r="U4303" i="6" s="1"/>
  <c r="V3453" i="6"/>
  <c r="U3453" i="6" s="1"/>
  <c r="V5306" i="6"/>
  <c r="U5306" i="6" s="1"/>
  <c r="W43" i="6"/>
  <c r="W566" i="6"/>
  <c r="W2124" i="6"/>
  <c r="W6268" i="6"/>
  <c r="W4343" i="6"/>
  <c r="V6680" i="6"/>
  <c r="U6680" i="6" s="1"/>
  <c r="V5938" i="6"/>
  <c r="U5938" i="6" s="1"/>
  <c r="V6145" i="6"/>
  <c r="U6145" i="6" s="1"/>
  <c r="V907" i="6"/>
  <c r="U907" i="6" s="1"/>
  <c r="V4851" i="6"/>
  <c r="U4851" i="6" s="1"/>
  <c r="V1547" i="6"/>
  <c r="U1547" i="6" s="1"/>
  <c r="V1023" i="6"/>
  <c r="U1023" i="6" s="1"/>
  <c r="V5210" i="6"/>
  <c r="U5210" i="6" s="1"/>
  <c r="V1462" i="6"/>
  <c r="U1462" i="6" s="1"/>
  <c r="W5950" i="6"/>
  <c r="W1344" i="6"/>
  <c r="W4275" i="6"/>
  <c r="W979" i="6"/>
  <c r="W1149" i="6"/>
  <c r="V1859" i="6"/>
  <c r="U1859" i="6" s="1"/>
  <c r="V2248" i="6"/>
  <c r="U2248" i="6" s="1"/>
  <c r="V4228" i="6"/>
  <c r="U4228" i="6" s="1"/>
  <c r="V6472" i="6"/>
  <c r="U6472" i="6" s="1"/>
  <c r="V4966" i="6"/>
  <c r="U4966" i="6" s="1"/>
  <c r="V3023" i="6"/>
  <c r="U3023" i="6" s="1"/>
  <c r="V6860" i="6"/>
  <c r="U6860" i="6" s="1"/>
  <c r="V4086" i="6"/>
  <c r="U4086" i="6" s="1"/>
  <c r="W385" i="6"/>
  <c r="W1630" i="6"/>
  <c r="W2972" i="6"/>
  <c r="W3492" i="6"/>
  <c r="W1950" i="6"/>
  <c r="W6863" i="6"/>
  <c r="V2362" i="6"/>
  <c r="U2362" i="6" s="1"/>
  <c r="V4481" i="6"/>
  <c r="U4481" i="6" s="1"/>
  <c r="V4010" i="6"/>
  <c r="U4010" i="6" s="1"/>
  <c r="V4579" i="6"/>
  <c r="U4579" i="6" s="1"/>
  <c r="V6408" i="6"/>
  <c r="U6408" i="6" s="1"/>
  <c r="V652" i="6"/>
  <c r="U652" i="6" s="1"/>
  <c r="V1027" i="6"/>
  <c r="U1027" i="6" s="1"/>
  <c r="V2209" i="6"/>
  <c r="U2209" i="6" s="1"/>
  <c r="V6845" i="6"/>
  <c r="U6845" i="6" s="1"/>
  <c r="W2486" i="6"/>
  <c r="W5004" i="6"/>
  <c r="W5404" i="6"/>
  <c r="W5194" i="6"/>
  <c r="W5399" i="6"/>
  <c r="V6532" i="6"/>
  <c r="U6532" i="6" s="1"/>
  <c r="V3963" i="6"/>
  <c r="U3963" i="6" s="1"/>
  <c r="V276" i="6"/>
  <c r="U276" i="6" s="1"/>
  <c r="V2515" i="6"/>
  <c r="U2515" i="6" s="1"/>
  <c r="V2277" i="6"/>
  <c r="U2277" i="6" s="1"/>
  <c r="V6374" i="6"/>
  <c r="U6374" i="6" s="1"/>
  <c r="V2519" i="6"/>
  <c r="U2519" i="6" s="1"/>
  <c r="V6697" i="6"/>
  <c r="U6697" i="6" s="1"/>
  <c r="V1826" i="6"/>
  <c r="U1826" i="6" s="1"/>
  <c r="W2057" i="6"/>
  <c r="W1292" i="6"/>
  <c r="W1740" i="6"/>
  <c r="W3044" i="6"/>
  <c r="W4701" i="6"/>
  <c r="V4659" i="6"/>
  <c r="U4659" i="6" s="1"/>
  <c r="V5334" i="6"/>
  <c r="U5334" i="6" s="1"/>
  <c r="V5765" i="6"/>
  <c r="U5765" i="6" s="1"/>
  <c r="V1341" i="6"/>
  <c r="U1341" i="6" s="1"/>
  <c r="V6839" i="6"/>
  <c r="U6839" i="6" s="1"/>
  <c r="V5221" i="6"/>
  <c r="U5221" i="6" s="1"/>
  <c r="V2843" i="6"/>
  <c r="U2843" i="6" s="1"/>
  <c r="W475" i="6"/>
  <c r="W667" i="6"/>
  <c r="W943" i="6"/>
  <c r="W975" i="6"/>
  <c r="W4198" i="6"/>
  <c r="W2832" i="6"/>
  <c r="V1886" i="6"/>
  <c r="U1886" i="6" s="1"/>
  <c r="V1139" i="6"/>
  <c r="U1139" i="6" s="1"/>
  <c r="V2090" i="6"/>
  <c r="U2090" i="6" s="1"/>
  <c r="V197" i="6"/>
  <c r="U197" i="6" s="1"/>
  <c r="V2180" i="6"/>
  <c r="U2180" i="6" s="1"/>
  <c r="V5733" i="6"/>
  <c r="U5733" i="6" s="1"/>
  <c r="V3467" i="6"/>
  <c r="U3467" i="6" s="1"/>
  <c r="V2555" i="6"/>
  <c r="U2555" i="6" s="1"/>
  <c r="V1942" i="6"/>
  <c r="U1942" i="6" s="1"/>
  <c r="V5229" i="6"/>
  <c r="U5229" i="6" s="1"/>
  <c r="W4196" i="6"/>
  <c r="W4786" i="6"/>
  <c r="W1348" i="6"/>
  <c r="W1701" i="6"/>
  <c r="W3770" i="6"/>
  <c r="V1461" i="6"/>
  <c r="U1461" i="6" s="1"/>
  <c r="V684" i="6"/>
  <c r="U684" i="6" s="1"/>
  <c r="V4142" i="6"/>
  <c r="U4142" i="6" s="1"/>
  <c r="V1561" i="6"/>
  <c r="U1561" i="6" s="1"/>
  <c r="V6840" i="6"/>
  <c r="U6840" i="6" s="1"/>
  <c r="V6454" i="6"/>
  <c r="U6454" i="6" s="1"/>
  <c r="V1700" i="6"/>
  <c r="U1700" i="6" s="1"/>
  <c r="V3216" i="6"/>
  <c r="U3216" i="6" s="1"/>
  <c r="W5542" i="6"/>
  <c r="W6074" i="6"/>
  <c r="W3412" i="6"/>
  <c r="W5562" i="6"/>
  <c r="W5762" i="6"/>
  <c r="W858" i="6"/>
  <c r="V1468" i="6"/>
  <c r="U1468" i="6" s="1"/>
  <c r="V531" i="6"/>
  <c r="U531" i="6" s="1"/>
  <c r="V3480" i="6"/>
  <c r="U3480" i="6" s="1"/>
  <c r="V4967" i="6"/>
  <c r="U4967" i="6" s="1"/>
  <c r="V2825" i="6"/>
  <c r="U2825" i="6" s="1"/>
  <c r="V5935" i="6"/>
  <c r="U5935" i="6" s="1"/>
  <c r="V6383" i="6"/>
  <c r="U6383" i="6" s="1"/>
  <c r="V4061" i="6"/>
  <c r="U4061" i="6" s="1"/>
  <c r="V3434" i="6"/>
  <c r="U3434" i="6" s="1"/>
  <c r="V6815" i="6"/>
  <c r="U6815" i="6" s="1"/>
  <c r="V5656" i="6"/>
  <c r="U5656" i="6" s="1"/>
  <c r="V5107" i="6"/>
  <c r="U5107" i="6" s="1"/>
  <c r="W4884" i="6"/>
  <c r="W3354" i="6"/>
  <c r="W1519" i="6"/>
  <c r="W2165" i="6"/>
  <c r="V1146" i="6"/>
  <c r="U1146" i="6" s="1"/>
  <c r="V4582" i="6"/>
  <c r="U4582" i="6" s="1"/>
  <c r="V2449" i="6"/>
  <c r="U2449" i="6" s="1"/>
  <c r="V5051" i="6"/>
  <c r="U5051" i="6" s="1"/>
  <c r="V5144" i="6"/>
  <c r="U5144" i="6" s="1"/>
  <c r="V5672" i="6"/>
  <c r="U5672" i="6" s="1"/>
  <c r="V1378" i="6"/>
  <c r="U1378" i="6" s="1"/>
  <c r="V5175" i="6"/>
  <c r="U5175" i="6" s="1"/>
  <c r="W1065" i="6"/>
  <c r="W6156" i="6"/>
  <c r="W5712" i="6"/>
  <c r="W3008" i="6"/>
  <c r="V2644" i="6"/>
  <c r="U2644" i="6" s="1"/>
  <c r="V525" i="6"/>
  <c r="U525" i="6" s="1"/>
  <c r="V954" i="6"/>
  <c r="U954" i="6" s="1"/>
  <c r="V6694" i="6"/>
  <c r="U6694" i="6" s="1"/>
  <c r="V6538" i="6"/>
  <c r="U6538" i="6" s="1"/>
  <c r="V3202" i="6"/>
  <c r="U3202" i="6" s="1"/>
  <c r="V2375" i="6"/>
  <c r="U2375" i="6" s="1"/>
  <c r="V4600" i="6"/>
  <c r="U4600" i="6" s="1"/>
  <c r="W2847" i="6"/>
  <c r="W2926" i="6"/>
  <c r="W2054" i="6"/>
  <c r="W3507" i="6"/>
  <c r="W2608" i="6"/>
  <c r="V4815" i="6"/>
  <c r="U4815" i="6" s="1"/>
  <c r="V1685" i="6"/>
  <c r="U1685" i="6" s="1"/>
  <c r="V5113" i="6"/>
  <c r="U5113" i="6" s="1"/>
  <c r="V1624" i="6"/>
  <c r="U1624" i="6" s="1"/>
  <c r="V1310" i="6"/>
  <c r="U1310" i="6" s="1"/>
  <c r="V3723" i="6"/>
  <c r="U3723" i="6" s="1"/>
  <c r="V1168" i="6"/>
  <c r="U1168" i="6" s="1"/>
  <c r="V6533" i="6"/>
  <c r="U6533" i="6" s="1"/>
  <c r="W5140" i="6"/>
  <c r="W5922" i="6"/>
  <c r="W1485" i="6"/>
  <c r="W6817" i="6"/>
  <c r="W6281" i="6"/>
  <c r="V6539" i="6"/>
  <c r="U6539" i="6" s="1"/>
  <c r="V3845" i="6"/>
  <c r="U3845" i="6" s="1"/>
  <c r="V5034" i="6"/>
  <c r="U5034" i="6" s="1"/>
  <c r="V6557" i="6"/>
  <c r="U6557" i="6" s="1"/>
  <c r="V4348" i="6"/>
  <c r="U4348" i="6" s="1"/>
  <c r="V2361" i="6"/>
  <c r="U2361" i="6" s="1"/>
  <c r="V524" i="6"/>
  <c r="U524" i="6" s="1"/>
  <c r="V1833" i="6"/>
  <c r="U1833" i="6" s="1"/>
  <c r="V33" i="6"/>
  <c r="U33" i="6" s="1"/>
  <c r="W3843" i="6"/>
  <c r="W3441" i="6"/>
  <c r="W2585" i="6"/>
  <c r="W493" i="6"/>
  <c r="V2745" i="6"/>
  <c r="U2745" i="6" s="1"/>
  <c r="V6298" i="6"/>
  <c r="U6298" i="6" s="1"/>
  <c r="V3203" i="6"/>
  <c r="U3203" i="6" s="1"/>
  <c r="V2254" i="6"/>
  <c r="U2254" i="6" s="1"/>
  <c r="V1856" i="6"/>
  <c r="U1856" i="6" s="1"/>
  <c r="W1066" i="6"/>
  <c r="W1862" i="6"/>
  <c r="W846" i="6"/>
  <c r="W201" i="6"/>
  <c r="V6158" i="6"/>
  <c r="U6158" i="6" s="1"/>
  <c r="V2620" i="6"/>
  <c r="U2620" i="6" s="1"/>
  <c r="V6936" i="6"/>
  <c r="U6936" i="6" s="1"/>
  <c r="V4083" i="6"/>
  <c r="U4083" i="6" s="1"/>
  <c r="V4894" i="6"/>
  <c r="U4894" i="6" s="1"/>
  <c r="V5101" i="6"/>
  <c r="U5101" i="6" s="1"/>
  <c r="V1782" i="6"/>
  <c r="U1782" i="6" s="1"/>
  <c r="V3948" i="6"/>
  <c r="U3948" i="6" s="1"/>
  <c r="V4798" i="6"/>
  <c r="U4798" i="6" s="1"/>
  <c r="W1560" i="6"/>
  <c r="W4609" i="6"/>
  <c r="W477" i="6"/>
  <c r="W4513" i="6"/>
  <c r="W1631" i="6"/>
  <c r="V6748" i="6"/>
  <c r="U6748" i="6" s="1"/>
  <c r="V2227" i="6"/>
  <c r="U2227" i="6" s="1"/>
  <c r="V4071" i="6"/>
  <c r="U4071" i="6" s="1"/>
  <c r="V2687" i="6"/>
  <c r="U2687" i="6" s="1"/>
  <c r="V4154" i="6"/>
  <c r="U4154" i="6" s="1"/>
  <c r="V5114" i="6"/>
  <c r="U5114" i="6" s="1"/>
  <c r="W2011" i="6"/>
  <c r="W6087" i="6"/>
  <c r="W3125" i="6"/>
  <c r="W4660" i="6"/>
  <c r="W3228" i="6"/>
  <c r="W2952" i="6"/>
  <c r="V3903" i="6"/>
  <c r="U3903" i="6" s="1"/>
  <c r="V3676" i="6"/>
  <c r="U3676" i="6" s="1"/>
  <c r="V6608" i="6"/>
  <c r="U6608" i="6" s="1"/>
  <c r="V1148" i="6"/>
  <c r="U1148" i="6" s="1"/>
  <c r="V6182" i="6"/>
  <c r="U6182" i="6" s="1"/>
  <c r="V6359" i="6"/>
  <c r="U6359" i="6" s="1"/>
  <c r="V896" i="6"/>
  <c r="U896" i="6" s="1"/>
  <c r="W4059" i="6"/>
  <c r="W4503" i="6"/>
  <c r="W5838" i="6"/>
  <c r="W1695" i="6"/>
  <c r="V1754" i="6"/>
  <c r="U1754" i="6" s="1"/>
  <c r="V1824" i="6"/>
  <c r="U1824" i="6" s="1"/>
  <c r="V3609" i="6"/>
  <c r="U3609" i="6" s="1"/>
  <c r="V4384" i="6"/>
  <c r="U4384" i="6" s="1"/>
  <c r="V3932" i="6"/>
  <c r="U3932" i="6" s="1"/>
  <c r="V4651" i="6"/>
  <c r="U4651" i="6" s="1"/>
  <c r="V2537" i="6"/>
  <c r="U2537" i="6" s="1"/>
  <c r="V5730" i="6"/>
  <c r="U5730" i="6" s="1"/>
  <c r="W3060" i="6"/>
  <c r="V4217" i="6"/>
  <c r="U4217" i="6" s="1"/>
  <c r="V226" i="6"/>
  <c r="U226" i="6" s="1"/>
  <c r="V6142" i="6"/>
  <c r="U6142" i="6" s="1"/>
  <c r="V5880" i="6"/>
  <c r="U5880" i="6" s="1"/>
  <c r="V2018" i="6"/>
  <c r="U2018" i="6" s="1"/>
  <c r="V4649" i="6"/>
  <c r="U4649" i="6" s="1"/>
  <c r="W4512" i="6"/>
  <c r="W5425" i="6"/>
  <c r="W1466" i="6"/>
  <c r="W5483" i="6"/>
  <c r="V2728" i="6"/>
  <c r="U2728" i="6" s="1"/>
  <c r="V1050" i="6"/>
  <c r="U1050" i="6" s="1"/>
  <c r="V4431" i="6"/>
  <c r="U4431" i="6" s="1"/>
  <c r="V815" i="6"/>
  <c r="U815" i="6" s="1"/>
  <c r="V6663" i="6"/>
  <c r="U6663" i="6" s="1"/>
  <c r="V6890" i="6"/>
  <c r="U6890" i="6" s="1"/>
  <c r="V562" i="6"/>
  <c r="U562" i="6" s="1"/>
  <c r="W3842" i="6"/>
  <c r="W4168" i="6"/>
  <c r="W3889" i="6"/>
  <c r="W100" i="6"/>
  <c r="W3097" i="6"/>
  <c r="V5786" i="6"/>
  <c r="U5786" i="6" s="1"/>
  <c r="V2437" i="6"/>
  <c r="U2437" i="6" s="1"/>
  <c r="V5234" i="6"/>
  <c r="U5234" i="6" s="1"/>
  <c r="V6110" i="6"/>
  <c r="U6110" i="6" s="1"/>
  <c r="V6177" i="6"/>
  <c r="U6177" i="6" s="1"/>
  <c r="V1897" i="6"/>
  <c r="U1897" i="6" s="1"/>
  <c r="V3098" i="6"/>
  <c r="U3098" i="6" s="1"/>
  <c r="W1252" i="6"/>
  <c r="W1057" i="6"/>
  <c r="W3358" i="6"/>
  <c r="W648" i="6"/>
  <c r="W6695" i="6"/>
  <c r="V6509" i="6"/>
  <c r="U6509" i="6" s="1"/>
  <c r="V4484" i="6"/>
  <c r="U4484" i="6" s="1"/>
  <c r="V7043" i="6"/>
  <c r="U7043" i="6" s="1"/>
  <c r="V1910" i="6"/>
  <c r="U1910" i="6" s="1"/>
  <c r="V302" i="6"/>
  <c r="U302" i="6" s="1"/>
  <c r="V5416" i="6"/>
  <c r="U5416" i="6" s="1"/>
  <c r="V36" i="6"/>
  <c r="U36" i="6" s="1"/>
  <c r="V5748" i="6"/>
  <c r="U5748" i="6" s="1"/>
  <c r="V647" i="6"/>
  <c r="U647" i="6" s="1"/>
  <c r="W6292" i="6"/>
  <c r="W395" i="6"/>
  <c r="W3128" i="6"/>
  <c r="W5939" i="6"/>
  <c r="V1917" i="6"/>
  <c r="U1917" i="6" s="1"/>
  <c r="V6397" i="6"/>
  <c r="U6397" i="6" s="1"/>
  <c r="V5325" i="6"/>
  <c r="U5325" i="6" s="1"/>
  <c r="V3084" i="6"/>
  <c r="U3084" i="6" s="1"/>
  <c r="V6994" i="6"/>
  <c r="U6994" i="6" s="1"/>
  <c r="W1823" i="6"/>
  <c r="W6599" i="6"/>
  <c r="W2522" i="6"/>
  <c r="W4982" i="6"/>
  <c r="W1612" i="6"/>
  <c r="W5165" i="6"/>
  <c r="V3055" i="6"/>
  <c r="U3055" i="6" s="1"/>
  <c r="V6802" i="6"/>
  <c r="U6802" i="6" s="1"/>
  <c r="V3721" i="6"/>
  <c r="U3721" i="6" s="1"/>
  <c r="V6129" i="6"/>
  <c r="U6129" i="6" s="1"/>
  <c r="V6367" i="6"/>
  <c r="U6367" i="6" s="1"/>
  <c r="V2467" i="6"/>
  <c r="U2467" i="6" s="1"/>
  <c r="V1656" i="6"/>
  <c r="U1656" i="6" s="1"/>
  <c r="V609" i="6"/>
  <c r="U609" i="6" s="1"/>
  <c r="V1421" i="6"/>
  <c r="U1421" i="6" s="1"/>
  <c r="W5455" i="6"/>
  <c r="W6607" i="6"/>
  <c r="W2797" i="6"/>
  <c r="W6836" i="6"/>
  <c r="W3775" i="6"/>
  <c r="V501" i="6"/>
  <c r="U501" i="6" s="1"/>
  <c r="V4457" i="6"/>
  <c r="U4457" i="6" s="1"/>
  <c r="V2746" i="6"/>
  <c r="U2746" i="6" s="1"/>
  <c r="V5357" i="6"/>
  <c r="U5357" i="6" s="1"/>
  <c r="V1633" i="6"/>
  <c r="U1633" i="6" s="1"/>
  <c r="V6568" i="6"/>
  <c r="U6568" i="6" s="1"/>
  <c r="V6500" i="6"/>
  <c r="U6500" i="6" s="1"/>
  <c r="V574" i="6"/>
  <c r="U574" i="6" s="1"/>
  <c r="V4968" i="6"/>
  <c r="U4968" i="6" s="1"/>
  <c r="W4606" i="6"/>
  <c r="W3323" i="6"/>
  <c r="W184" i="6"/>
  <c r="W3551" i="6"/>
  <c r="W1368" i="6"/>
  <c r="V6806" i="6"/>
  <c r="U6806" i="6" s="1"/>
  <c r="V6005" i="6"/>
  <c r="U6005" i="6" s="1"/>
  <c r="V2688" i="6"/>
  <c r="U2688" i="6" s="1"/>
  <c r="V146" i="6"/>
  <c r="U146" i="6" s="1"/>
  <c r="V349" i="6"/>
  <c r="U349" i="6" s="1"/>
  <c r="V4927" i="6"/>
  <c r="U4927" i="6" s="1"/>
  <c r="V6896" i="6"/>
  <c r="U6896" i="6" s="1"/>
  <c r="W4161" i="6"/>
  <c r="W3389" i="6"/>
  <c r="W5802" i="6"/>
  <c r="W2147" i="6"/>
  <c r="W5663" i="6"/>
  <c r="V835" i="6"/>
  <c r="U835" i="6" s="1"/>
  <c r="V5596" i="6"/>
  <c r="U5596" i="6" s="1"/>
  <c r="V1593" i="6"/>
  <c r="U1593" i="6" s="1"/>
  <c r="V692" i="6"/>
  <c r="U692" i="6" s="1"/>
  <c r="V5124" i="6"/>
  <c r="U5124" i="6" s="1"/>
  <c r="V944" i="6"/>
  <c r="U944" i="6" s="1"/>
  <c r="V6046" i="6"/>
  <c r="U6046" i="6" s="1"/>
  <c r="V6092" i="6"/>
  <c r="U6092" i="6" s="1"/>
  <c r="W2625" i="6"/>
  <c r="W3945" i="6"/>
  <c r="W6492" i="6"/>
  <c r="W39" i="6"/>
  <c r="W143" i="6"/>
  <c r="V6079" i="6"/>
  <c r="U6079" i="6" s="1"/>
  <c r="V4686" i="6"/>
  <c r="U4686" i="6" s="1"/>
  <c r="V5006" i="6"/>
  <c r="U5006" i="6" s="1"/>
  <c r="V3482" i="6"/>
  <c r="U3482" i="6" s="1"/>
  <c r="V2485" i="6"/>
  <c r="U2485" i="6" s="1"/>
  <c r="V2348" i="6"/>
  <c r="U2348" i="6" s="1"/>
  <c r="V2781" i="6"/>
  <c r="U2781" i="6" s="1"/>
  <c r="V262" i="6"/>
  <c r="U262" i="6" s="1"/>
  <c r="V5283" i="6"/>
  <c r="U5283" i="6" s="1"/>
  <c r="V5843" i="6"/>
  <c r="U5843" i="6" s="1"/>
  <c r="V5042" i="6"/>
  <c r="U5042" i="6" s="1"/>
  <c r="W3651" i="6"/>
  <c r="V3863" i="6"/>
  <c r="U3863" i="6" s="1"/>
  <c r="V656" i="6"/>
  <c r="U656" i="6" s="1"/>
  <c r="V6696" i="6"/>
  <c r="U6696" i="6" s="1"/>
  <c r="V4447" i="6"/>
  <c r="U4447" i="6" s="1"/>
  <c r="V1458" i="6"/>
  <c r="U1458" i="6" s="1"/>
  <c r="V4374" i="6"/>
  <c r="U4374" i="6" s="1"/>
  <c r="V2709" i="6"/>
  <c r="U2709" i="6" s="1"/>
  <c r="V5150" i="6"/>
  <c r="U5150" i="6" s="1"/>
  <c r="W325" i="6"/>
  <c r="W6591" i="6"/>
  <c r="W6847" i="6"/>
  <c r="W6259" i="6"/>
  <c r="W3395" i="6"/>
  <c r="W85" i="6"/>
  <c r="V4885" i="6"/>
  <c r="U4885" i="6" s="1"/>
  <c r="V6598" i="6"/>
  <c r="U6598" i="6" s="1"/>
  <c r="V3558" i="6"/>
  <c r="U3558" i="6" s="1"/>
  <c r="V901" i="6"/>
  <c r="U901" i="6" s="1"/>
  <c r="V5089" i="6"/>
  <c r="U5089" i="6" s="1"/>
  <c r="V5008" i="6"/>
  <c r="U5008" i="6" s="1"/>
  <c r="V5208" i="6"/>
  <c r="U5208" i="6" s="1"/>
  <c r="V6524" i="6"/>
  <c r="U6524" i="6" s="1"/>
  <c r="W3891" i="6"/>
  <c r="W6657" i="6"/>
  <c r="W5380" i="6"/>
  <c r="W832" i="6"/>
  <c r="V2704" i="6"/>
  <c r="U2704" i="6" s="1"/>
  <c r="V3502" i="6"/>
  <c r="U3502" i="6" s="1"/>
  <c r="V6781" i="6"/>
  <c r="U6781" i="6" s="1"/>
  <c r="V5981" i="6"/>
  <c r="U5981" i="6" s="1"/>
  <c r="V3555" i="6"/>
  <c r="U3555" i="6" s="1"/>
  <c r="V2357" i="6"/>
  <c r="U2357" i="6" s="1"/>
  <c r="V862" i="6"/>
  <c r="U862" i="6" s="1"/>
  <c r="V5047" i="6"/>
  <c r="U5047" i="6" s="1"/>
  <c r="V2335" i="6"/>
  <c r="U2335" i="6" s="1"/>
  <c r="W6191" i="6"/>
  <c r="W28" i="6"/>
  <c r="W1725" i="6"/>
  <c r="V3884" i="6"/>
  <c r="U3884" i="6" s="1"/>
  <c r="V826" i="6"/>
  <c r="U826" i="6" s="1"/>
  <c r="V4370" i="6"/>
  <c r="U4370" i="6" s="1"/>
  <c r="V2069" i="6"/>
  <c r="U2069" i="6" s="1"/>
  <c r="V5178" i="6"/>
  <c r="U5178" i="6" s="1"/>
  <c r="V5169" i="6"/>
  <c r="U5169" i="6" s="1"/>
  <c r="V7083" i="6"/>
  <c r="U7083" i="6" s="1"/>
  <c r="V5352" i="6"/>
  <c r="U5352" i="6" s="1"/>
  <c r="V669" i="6"/>
  <c r="U669" i="6" s="1"/>
  <c r="W2417" i="6"/>
  <c r="W5979" i="6"/>
  <c r="W2470" i="6"/>
  <c r="W5698" i="6"/>
  <c r="W3184" i="6"/>
  <c r="V1675" i="6"/>
  <c r="U1675" i="6" s="1"/>
  <c r="V3438" i="6"/>
  <c r="U3438" i="6" s="1"/>
  <c r="V706" i="6"/>
  <c r="U706" i="6" s="1"/>
  <c r="V5891" i="6"/>
  <c r="U5891" i="6" s="1"/>
  <c r="V4052" i="6"/>
  <c r="U4052" i="6" s="1"/>
  <c r="V6410" i="6"/>
  <c r="U6410" i="6" s="1"/>
  <c r="V1081" i="6"/>
  <c r="U1081" i="6" s="1"/>
  <c r="V6827" i="6"/>
  <c r="U6827" i="6" s="1"/>
  <c r="W166" i="6"/>
  <c r="W6506" i="6"/>
  <c r="W4404" i="6"/>
  <c r="W6912" i="6"/>
  <c r="W1883" i="6"/>
  <c r="W6461" i="6"/>
  <c r="W4771" i="6"/>
  <c r="W1814" i="6"/>
  <c r="V2130" i="6"/>
  <c r="U2130" i="6" s="1"/>
  <c r="V2332" i="6"/>
  <c r="U2332" i="6" s="1"/>
  <c r="V3398" i="6"/>
  <c r="U3398" i="6" s="1"/>
  <c r="V4063" i="6"/>
  <c r="U4063" i="6" s="1"/>
  <c r="V5903" i="6"/>
  <c r="U5903" i="6" s="1"/>
  <c r="V3832" i="6"/>
  <c r="U3832" i="6" s="1"/>
  <c r="V2543" i="6"/>
  <c r="U2543" i="6" s="1"/>
  <c r="V5010" i="6"/>
  <c r="U5010" i="6" s="1"/>
  <c r="W2875" i="6"/>
  <c r="W5830" i="6"/>
  <c r="W592" i="6"/>
  <c r="W6155" i="6"/>
  <c r="W1258" i="6"/>
  <c r="W5147" i="6"/>
  <c r="V1138" i="6"/>
  <c r="U1138" i="6" s="1"/>
  <c r="V6581" i="6"/>
  <c r="U6581" i="6" s="1"/>
  <c r="V3436" i="6"/>
  <c r="U3436" i="6" s="1"/>
  <c r="V6220" i="6"/>
  <c r="U6220" i="6" s="1"/>
  <c r="V1829" i="6"/>
  <c r="U1829" i="6" s="1"/>
  <c r="V3997" i="6"/>
  <c r="U3997" i="6" s="1"/>
  <c r="V5401" i="6"/>
  <c r="U5401" i="6" s="1"/>
  <c r="V660" i="6"/>
  <c r="U660" i="6" s="1"/>
  <c r="W1052" i="6"/>
  <c r="W3790" i="6"/>
  <c r="W6124" i="6"/>
  <c r="W758" i="6"/>
  <c r="V6684" i="6"/>
  <c r="U6684" i="6" s="1"/>
  <c r="V554" i="6"/>
  <c r="U554" i="6" s="1"/>
  <c r="V41" i="6"/>
  <c r="U41" i="6" s="1"/>
  <c r="V5735" i="6"/>
  <c r="U5735" i="6" s="1"/>
  <c r="V3384" i="6"/>
  <c r="U3384" i="6" s="1"/>
  <c r="V7002" i="6"/>
  <c r="U7002" i="6" s="1"/>
  <c r="V1684" i="6"/>
  <c r="U1684" i="6" s="1"/>
  <c r="V3489" i="6"/>
  <c r="U3489" i="6" s="1"/>
  <c r="V277" i="6"/>
  <c r="U277" i="6" s="1"/>
  <c r="W2448" i="6"/>
  <c r="W421" i="6"/>
  <c r="W2996" i="6"/>
  <c r="W6730" i="6"/>
  <c r="W4883" i="6"/>
  <c r="V6081" i="6"/>
  <c r="U6081" i="6" s="1"/>
  <c r="V4830" i="6"/>
  <c r="U4830" i="6" s="1"/>
  <c r="V4859" i="6"/>
  <c r="U4859" i="6" s="1"/>
  <c r="V1974" i="6"/>
  <c r="U1974" i="6" s="1"/>
  <c r="V2316" i="6"/>
  <c r="U2316" i="6" s="1"/>
  <c r="V379" i="6"/>
  <c r="U379" i="6" s="1"/>
  <c r="V6758" i="6"/>
  <c r="U6758" i="6" s="1"/>
  <c r="V4850" i="6"/>
  <c r="U4850" i="6" s="1"/>
  <c r="V6621" i="6"/>
  <c r="U6621" i="6" s="1"/>
  <c r="W4566" i="6"/>
  <c r="W3057" i="6"/>
  <c r="W443" i="6"/>
  <c r="W4240" i="6"/>
  <c r="W3245" i="6"/>
  <c r="V958" i="6"/>
  <c r="U958" i="6" s="1"/>
  <c r="V5878" i="6"/>
  <c r="U5878" i="6" s="1"/>
  <c r="V6842" i="6"/>
  <c r="U6842" i="6" s="1"/>
  <c r="V1478" i="6"/>
  <c r="U1478" i="6" s="1"/>
  <c r="V6473" i="6"/>
  <c r="U6473" i="6" s="1"/>
  <c r="W7100" i="6"/>
  <c r="W6132" i="6"/>
  <c r="W4181" i="6"/>
  <c r="W6973" i="6"/>
  <c r="W3188" i="6"/>
  <c r="W4869" i="6"/>
  <c r="W5696" i="6"/>
  <c r="W3164" i="6"/>
  <c r="W2950" i="6"/>
  <c r="W5098" i="6"/>
  <c r="W3309" i="6"/>
  <c r="W6123" i="6"/>
  <c r="W2225" i="6"/>
  <c r="W3295" i="6"/>
  <c r="W4102" i="6"/>
  <c r="W3512" i="6"/>
  <c r="W1206" i="6"/>
  <c r="W769" i="6"/>
  <c r="W1904" i="6"/>
  <c r="W1392" i="6"/>
  <c r="W3339" i="6"/>
  <c r="W1194" i="6"/>
  <c r="W1869" i="6"/>
  <c r="W4187" i="6"/>
  <c r="W3119" i="6"/>
  <c r="W4132" i="6"/>
  <c r="W305" i="6"/>
  <c r="W3709" i="6"/>
  <c r="W1510" i="6"/>
  <c r="W3685" i="6"/>
  <c r="W6765" i="6"/>
  <c r="W3712" i="6"/>
  <c r="W296" i="6"/>
  <c r="W5435" i="6"/>
  <c r="W5941" i="6"/>
  <c r="W3534" i="6"/>
  <c r="W1417" i="6"/>
  <c r="W6263" i="6"/>
  <c r="W2993" i="6"/>
  <c r="W7048" i="6"/>
  <c r="W5256" i="6"/>
  <c r="W5337" i="6"/>
  <c r="W3424" i="6"/>
  <c r="W1242" i="6"/>
  <c r="W5700" i="6"/>
  <c r="W6451" i="6"/>
  <c r="W2758" i="6"/>
  <c r="W117" i="6"/>
  <c r="W2393" i="6"/>
  <c r="W3928" i="6"/>
  <c r="W2234" i="6"/>
  <c r="W6910" i="6"/>
  <c r="W1150" i="6"/>
  <c r="W3419" i="6"/>
  <c r="W6711" i="6"/>
  <c r="W6216" i="6"/>
  <c r="W217" i="6"/>
  <c r="W4845" i="6"/>
  <c r="W5745" i="6"/>
  <c r="W555" i="6"/>
  <c r="W1784" i="6"/>
  <c r="W3376" i="6"/>
  <c r="W1721" i="6"/>
  <c r="W1818" i="6"/>
  <c r="W2178" i="6"/>
  <c r="W1385" i="6"/>
  <c r="W215" i="6"/>
  <c r="W6093" i="6"/>
  <c r="W3514" i="6"/>
  <c r="W937" i="6"/>
  <c r="W1546" i="6"/>
  <c r="W6139" i="6"/>
  <c r="W1295" i="6"/>
  <c r="W348" i="6"/>
  <c r="W5077" i="6"/>
  <c r="W1061" i="6"/>
  <c r="W5362" i="6"/>
  <c r="W884" i="6"/>
  <c r="W5580" i="6"/>
  <c r="W2427" i="6"/>
  <c r="W3839" i="6"/>
  <c r="W3588" i="6"/>
  <c r="W3784" i="6"/>
  <c r="W1243" i="6"/>
  <c r="W2755" i="6"/>
  <c r="W5371" i="6"/>
  <c r="W3725" i="6"/>
  <c r="W5065" i="6"/>
  <c r="W3982" i="6"/>
  <c r="W4750" i="6"/>
  <c r="W3866" i="6"/>
  <c r="W5313" i="6"/>
  <c r="W1043" i="6"/>
  <c r="W6729" i="6"/>
  <c r="W1391" i="6"/>
  <c r="W1161" i="6"/>
  <c r="W14" i="6"/>
  <c r="W5091" i="6"/>
  <c r="W6520" i="6"/>
  <c r="W3040" i="6"/>
  <c r="W5886" i="6"/>
  <c r="W4972" i="6"/>
  <c r="W5422" i="6"/>
  <c r="W4080" i="6"/>
  <c r="W2432" i="6"/>
  <c r="W4858" i="6"/>
  <c r="W4019" i="6"/>
  <c r="W1296" i="6"/>
  <c r="W6825" i="6"/>
  <c r="W3214" i="6"/>
  <c r="W4867" i="6"/>
  <c r="W2957" i="6"/>
  <c r="W6642" i="6"/>
  <c r="W1112" i="6"/>
  <c r="W2459" i="6"/>
  <c r="W1400" i="6"/>
  <c r="W420" i="6"/>
  <c r="W1221" i="6"/>
  <c r="W5581" i="6"/>
  <c r="W3383" i="6"/>
  <c r="W2775" i="6"/>
  <c r="W1025" i="6"/>
  <c r="W1909" i="6"/>
  <c r="W2398" i="6"/>
  <c r="W1658" i="6"/>
  <c r="W5157" i="6"/>
  <c r="W5339" i="6"/>
  <c r="W2333" i="6"/>
  <c r="W3869" i="6"/>
  <c r="W4359" i="6"/>
  <c r="W5262" i="6"/>
  <c r="W5572" i="6"/>
  <c r="W4811" i="6"/>
  <c r="W6441" i="6"/>
  <c r="W7007" i="6"/>
  <c r="W1616" i="6"/>
  <c r="W4550" i="6"/>
  <c r="W2978" i="6"/>
  <c r="W3575" i="6"/>
  <c r="W1847" i="6"/>
  <c r="W719" i="6"/>
  <c r="W5619" i="6"/>
  <c r="W3149" i="6"/>
  <c r="W2849" i="6"/>
  <c r="W1664" i="6"/>
  <c r="W4740" i="6"/>
  <c r="W6379" i="6"/>
  <c r="W4908" i="6"/>
  <c r="W805" i="6"/>
  <c r="W5911" i="6"/>
  <c r="W3205" i="6"/>
  <c r="W515" i="6"/>
  <c r="W5118" i="6"/>
  <c r="W6222" i="6"/>
  <c r="W892" i="6"/>
  <c r="W4333" i="6"/>
  <c r="W2586" i="6"/>
  <c r="W6980" i="6"/>
  <c r="W69" i="6"/>
  <c r="W6592" i="6"/>
  <c r="W1597" i="6"/>
  <c r="W5613" i="6"/>
  <c r="W938" i="6"/>
  <c r="W1094" i="6"/>
  <c r="W1033" i="6"/>
  <c r="W251" i="6"/>
  <c r="W6312" i="6"/>
  <c r="W4232" i="6"/>
  <c r="W3732" i="6"/>
  <c r="W7015" i="6"/>
  <c r="W6707" i="6"/>
  <c r="W2253" i="6"/>
  <c r="W1524" i="6"/>
  <c r="W6224" i="6"/>
  <c r="W6409" i="6"/>
  <c r="W1542" i="6"/>
  <c r="W7066" i="6"/>
  <c r="W31" i="6"/>
  <c r="W6064" i="6"/>
  <c r="W5736" i="6"/>
  <c r="W4892" i="6"/>
  <c r="W659" i="6"/>
  <c r="W2043" i="6"/>
  <c r="W4496" i="6"/>
  <c r="W2524" i="6"/>
  <c r="W168" i="6"/>
  <c r="W2159" i="6"/>
  <c r="W3731" i="6"/>
  <c r="W5595" i="6"/>
  <c r="W6689" i="6"/>
  <c r="W4797" i="6"/>
  <c r="W2380" i="6"/>
  <c r="W1349" i="6"/>
  <c r="W3714" i="6"/>
  <c r="W2238" i="6"/>
  <c r="W1021" i="6"/>
  <c r="W6332" i="6"/>
  <c r="W248" i="6"/>
  <c r="W3422" i="6"/>
  <c r="W3090" i="6"/>
  <c r="W7022" i="6"/>
  <c r="W2044" i="6"/>
  <c r="W1984" i="6"/>
  <c r="W2602" i="6"/>
  <c r="W2059" i="6"/>
  <c r="W6829" i="6"/>
  <c r="W1058" i="6"/>
  <c r="W930" i="6"/>
  <c r="W1355" i="6"/>
  <c r="W361" i="6"/>
  <c r="W4227" i="6"/>
  <c r="W6672" i="6"/>
  <c r="W3208" i="6"/>
  <c r="W5131" i="6"/>
  <c r="W1079" i="6"/>
  <c r="W1566" i="6"/>
  <c r="W4673" i="6"/>
  <c r="W64" i="6"/>
  <c r="W3140" i="6"/>
  <c r="W5269" i="6"/>
  <c r="W4317" i="6"/>
  <c r="W581" i="6"/>
  <c r="W2208" i="6"/>
  <c r="W3189" i="6"/>
  <c r="W1962" i="6"/>
  <c r="W3688" i="6"/>
  <c r="W5881" i="6"/>
  <c r="W4014" i="6"/>
  <c r="W2981" i="6"/>
  <c r="W1848" i="6"/>
  <c r="W1446" i="6"/>
  <c r="W2501" i="6"/>
  <c r="W4399" i="6"/>
  <c r="W1837" i="6"/>
  <c r="W4726" i="6"/>
  <c r="W4057" i="6"/>
  <c r="W2481" i="6"/>
  <c r="W2067" i="6"/>
  <c r="W4361" i="6"/>
  <c r="W889" i="6"/>
  <c r="W1517" i="6"/>
  <c r="V1765" i="6"/>
  <c r="U1765" i="6" s="1"/>
  <c r="W1264" i="6"/>
  <c r="W4937" i="6"/>
  <c r="W4700" i="6"/>
  <c r="W6866" i="6"/>
  <c r="W2839" i="6"/>
  <c r="W3822" i="6"/>
  <c r="W5092" i="6"/>
  <c r="W3887" i="6"/>
  <c r="W1250" i="6"/>
  <c r="W6489" i="6"/>
  <c r="W2744" i="6"/>
  <c r="W12" i="6"/>
  <c r="W3304" i="6"/>
  <c r="W1114" i="6"/>
  <c r="W5622" i="6"/>
  <c r="W2615" i="6"/>
  <c r="W6060" i="6"/>
  <c r="W4456" i="6"/>
  <c r="W1662" i="6"/>
  <c r="W786" i="6"/>
  <c r="W5408" i="6"/>
  <c r="W5110" i="6"/>
  <c r="W5721" i="6"/>
  <c r="W1981" i="6"/>
  <c r="W140" i="6"/>
  <c r="W6083" i="6"/>
  <c r="W3760" i="6"/>
  <c r="W2726" i="6"/>
  <c r="W5197" i="6"/>
  <c r="W1123" i="6"/>
  <c r="W865" i="6"/>
  <c r="W2683" i="6"/>
  <c r="W3804" i="6"/>
  <c r="W2217" i="6"/>
  <c r="W4631" i="6"/>
  <c r="W6012" i="6"/>
  <c r="W5494" i="6"/>
  <c r="W2272" i="6"/>
  <c r="W2010" i="6"/>
  <c r="W2714" i="6"/>
  <c r="W5486" i="6"/>
  <c r="W1451" i="6"/>
  <c r="W6643" i="6"/>
  <c r="W6631" i="6"/>
  <c r="W7018" i="6"/>
  <c r="W7082" i="6"/>
  <c r="W3846" i="6"/>
  <c r="W279" i="6"/>
  <c r="W875" i="6"/>
  <c r="W4226" i="6"/>
  <c r="W5921" i="6"/>
  <c r="W4946" i="6"/>
  <c r="W2456" i="6"/>
  <c r="W5853" i="6"/>
  <c r="W4106" i="6"/>
  <c r="W4655" i="6"/>
  <c r="W145" i="6"/>
  <c r="W6762" i="6"/>
  <c r="W4891" i="6"/>
  <c r="W3739" i="6"/>
  <c r="W3579" i="6"/>
  <c r="W5983" i="6"/>
  <c r="W1907" i="6"/>
  <c r="W3593" i="6"/>
  <c r="W3772" i="6"/>
  <c r="W6965" i="6"/>
  <c r="W4277" i="6"/>
  <c r="W6535" i="6"/>
  <c r="W1121" i="6"/>
  <c r="W5924" i="6"/>
  <c r="W2471" i="6"/>
  <c r="W4760" i="6"/>
  <c r="W452" i="6"/>
  <c r="W5824" i="6"/>
  <c r="W756" i="6"/>
  <c r="W4585" i="6"/>
  <c r="W2765" i="6"/>
  <c r="W1068" i="6"/>
  <c r="W3937" i="6"/>
  <c r="W1651" i="6"/>
  <c r="W1605" i="6"/>
  <c r="W2665" i="6"/>
  <c r="W561" i="6"/>
  <c r="W4983" i="6"/>
  <c r="W2778" i="6"/>
  <c r="W6833" i="6"/>
  <c r="W1769" i="6"/>
  <c r="W6549" i="6"/>
  <c r="W6348" i="6"/>
  <c r="W5266" i="6"/>
  <c r="W6173" i="6"/>
  <c r="W5918" i="6"/>
  <c r="W2546" i="6"/>
  <c r="W2841" i="6"/>
  <c r="W5420" i="6"/>
  <c r="W3548" i="6"/>
  <c r="W6326" i="6"/>
  <c r="W1696" i="6"/>
  <c r="W4111" i="6"/>
  <c r="W2460" i="6"/>
  <c r="W6940" i="6"/>
  <c r="W3717" i="6"/>
  <c r="W1992" i="6"/>
  <c r="W3258" i="6"/>
  <c r="W2911" i="6"/>
  <c r="W3536" i="6"/>
  <c r="W3570" i="6"/>
  <c r="W3379" i="6"/>
  <c r="W1195" i="6"/>
  <c r="W1036" i="6"/>
  <c r="W167" i="6"/>
  <c r="W3811" i="6"/>
  <c r="W5279" i="6"/>
  <c r="W5904" i="6"/>
  <c r="W2638" i="6"/>
  <c r="W163" i="6"/>
  <c r="W1653" i="6"/>
  <c r="W2669" i="6"/>
  <c r="W5601" i="6"/>
  <c r="W4622" i="6"/>
  <c r="W5859" i="6"/>
  <c r="W2934" i="6"/>
  <c r="W1766" i="6"/>
  <c r="W4715" i="6"/>
  <c r="W3162" i="6"/>
  <c r="W6819" i="6"/>
  <c r="W5409" i="6"/>
  <c r="W6303" i="6"/>
  <c r="W2920" i="6"/>
  <c r="W1865" i="6"/>
  <c r="W2172" i="6"/>
  <c r="W1872" i="6"/>
  <c r="W6420" i="6"/>
  <c r="W6319" i="6"/>
  <c r="W5969" i="6"/>
  <c r="W2896" i="6"/>
  <c r="W1323" i="6"/>
  <c r="W6252" i="6"/>
  <c r="W1582" i="6"/>
  <c r="W2631" i="6"/>
  <c r="W6611" i="6"/>
  <c r="W5842" i="6"/>
  <c r="W2123" i="6"/>
  <c r="W4589" i="6"/>
  <c r="W5518" i="6"/>
  <c r="W1874" i="6"/>
  <c r="W5920" i="6"/>
  <c r="W4677" i="6"/>
  <c r="W2503" i="6"/>
  <c r="W216" i="6"/>
  <c r="W1671" i="6"/>
  <c r="W968" i="6"/>
  <c r="W3346" i="6"/>
  <c r="W4961" i="6"/>
  <c r="W6570" i="6"/>
  <c r="W897" i="6"/>
  <c r="W1069" i="6"/>
  <c r="W6162" i="6"/>
  <c r="W597" i="6"/>
  <c r="W2649" i="6"/>
  <c r="V2177" i="6"/>
  <c r="U2177" i="6" s="1"/>
  <c r="V4781" i="6"/>
  <c r="U4781" i="6" s="1"/>
  <c r="V5701" i="6"/>
  <c r="U5701" i="6" s="1"/>
  <c r="W3703" i="6"/>
  <c r="W2168" i="6"/>
  <c r="W3155" i="6"/>
  <c r="W315" i="6"/>
  <c r="W136" i="6"/>
  <c r="W6872" i="6"/>
  <c r="W1049" i="6"/>
  <c r="W598" i="6"/>
  <c r="W7031" i="6"/>
  <c r="W6102" i="6"/>
  <c r="W776" i="6"/>
  <c r="W1518" i="6"/>
  <c r="W5132" i="6"/>
  <c r="W3263" i="6"/>
  <c r="W5190" i="6"/>
  <c r="W5997" i="6"/>
  <c r="W3284" i="6"/>
  <c r="W3562" i="6"/>
  <c r="W1280" i="6"/>
  <c r="W2061" i="6"/>
  <c r="W939" i="6"/>
  <c r="W3719" i="6"/>
  <c r="W2800" i="6"/>
  <c r="W5624" i="6"/>
  <c r="W3674" i="6"/>
  <c r="W2641" i="6"/>
  <c r="W316" i="6"/>
  <c r="W5845" i="6"/>
  <c r="W6004" i="6"/>
  <c r="W4329" i="6"/>
  <c r="W1600" i="6"/>
  <c r="W161" i="6"/>
  <c r="W489" i="6"/>
  <c r="W5883" i="6"/>
  <c r="W2792" i="6"/>
  <c r="W4350" i="6"/>
  <c r="W191" i="6"/>
  <c r="W3793" i="6"/>
  <c r="W4216" i="6"/>
  <c r="W1998" i="6"/>
  <c r="W3259" i="6"/>
  <c r="W3684" i="6"/>
  <c r="W5280" i="6"/>
  <c r="W2496" i="6"/>
  <c r="W4224" i="6"/>
  <c r="W5848" i="6"/>
  <c r="W470" i="6"/>
  <c r="W6662" i="6"/>
  <c r="W1236" i="6"/>
  <c r="W2236" i="6"/>
  <c r="W1857" i="6"/>
  <c r="W1313" i="6"/>
  <c r="W575" i="6"/>
  <c r="W6907" i="6"/>
  <c r="W3337" i="6"/>
  <c r="W3565" i="6"/>
  <c r="W6708" i="6"/>
  <c r="W4785" i="6"/>
  <c r="W5541" i="6"/>
  <c r="W3197" i="6"/>
  <c r="W6254" i="6"/>
  <c r="W698" i="6"/>
  <c r="W3573" i="6"/>
  <c r="W1579" i="6"/>
  <c r="W2756" i="6"/>
  <c r="W5310" i="6"/>
  <c r="W1820" i="6"/>
  <c r="W3076" i="6"/>
  <c r="W6579" i="6"/>
  <c r="W4125" i="6"/>
  <c r="W5206" i="6"/>
  <c r="W4667" i="6"/>
  <c r="W2184" i="6"/>
  <c r="W3801" i="6"/>
  <c r="W6820" i="6"/>
  <c r="W1793" i="6"/>
  <c r="W1552" i="6"/>
  <c r="W4816" i="6"/>
  <c r="W4470" i="6"/>
  <c r="W2835" i="6"/>
  <c r="W6291" i="6"/>
  <c r="W4829" i="6"/>
  <c r="W3185" i="6"/>
  <c r="W1988" i="6"/>
  <c r="W1791" i="6"/>
  <c r="W5026" i="6"/>
  <c r="W6823" i="6"/>
  <c r="W5628" i="6"/>
  <c r="W5277" i="6"/>
  <c r="W4890" i="6"/>
  <c r="W4075" i="6"/>
  <c r="W5695" i="6"/>
  <c r="W375" i="6"/>
  <c r="W1809" i="6"/>
  <c r="W6320" i="6"/>
  <c r="W691" i="6"/>
  <c r="W3408" i="6"/>
  <c r="W602" i="6"/>
  <c r="W1476" i="6"/>
  <c r="W962" i="6"/>
  <c r="W5840" i="6"/>
  <c r="W1659" i="6"/>
  <c r="W662" i="6"/>
  <c r="W6786" i="6"/>
  <c r="W6073" i="6"/>
  <c r="W1398" i="6"/>
  <c r="W2532" i="6"/>
  <c r="W351" i="6"/>
  <c r="W2455" i="6"/>
  <c r="W3347" i="6"/>
  <c r="W2231" i="6"/>
  <c r="W2804" i="6"/>
  <c r="W2909" i="6"/>
  <c r="W3851" i="6"/>
  <c r="W3802" i="6"/>
  <c r="W1537" i="6"/>
  <c r="W150" i="6"/>
  <c r="W510" i="6"/>
  <c r="W1042" i="6"/>
  <c r="W1589" i="6"/>
  <c r="W1808" i="6"/>
  <c r="W6757" i="6"/>
  <c r="W3592" i="6"/>
  <c r="W933" i="6"/>
  <c r="W6038" i="6"/>
  <c r="W6389" i="6"/>
  <c r="W6368" i="6"/>
  <c r="W4199" i="6"/>
  <c r="W3025" i="6"/>
  <c r="W4153" i="6"/>
  <c r="W6306" i="6"/>
  <c r="W5560" i="6"/>
  <c r="W3265" i="6"/>
  <c r="W4759" i="6"/>
  <c r="W6865" i="6"/>
  <c r="W990" i="6"/>
  <c r="W5080" i="6"/>
  <c r="W4722" i="6"/>
  <c r="W1540" i="6"/>
  <c r="W4301" i="6"/>
  <c r="W549" i="6"/>
  <c r="W6030" i="6"/>
  <c r="W5024" i="6"/>
  <c r="W3921" i="6"/>
  <c r="W2720" i="6"/>
  <c r="W6373" i="6"/>
  <c r="W5288" i="6"/>
  <c r="W4632" i="6"/>
  <c r="W1063" i="6"/>
  <c r="W3442" i="6"/>
  <c r="W1798" i="6"/>
  <c r="W2338" i="6"/>
  <c r="W2901" i="6"/>
  <c r="W4444" i="6"/>
  <c r="W6848" i="6"/>
  <c r="W2844" i="6"/>
  <c r="W6325" i="6"/>
  <c r="W2400" i="6"/>
  <c r="W391" i="6"/>
  <c r="W1442" i="6"/>
  <c r="W1978" i="6"/>
  <c r="W453" i="6"/>
  <c r="W804" i="6"/>
  <c r="W2255" i="6"/>
  <c r="W4268" i="6"/>
  <c r="W1930" i="6"/>
  <c r="W4965" i="6"/>
  <c r="W1174" i="6"/>
  <c r="W3807" i="6"/>
  <c r="W2712" i="6"/>
  <c r="W1314" i="6"/>
  <c r="W5801" i="6"/>
  <c r="W1335" i="6"/>
  <c r="W580" i="6"/>
  <c r="W4201" i="6"/>
  <c r="W6514" i="6"/>
  <c r="W4702" i="6"/>
  <c r="W1181" i="6"/>
  <c r="W5857" i="6"/>
  <c r="W4170" i="6"/>
  <c r="W1453" i="6"/>
  <c r="W2887" i="6"/>
  <c r="W2495" i="6"/>
  <c r="W5198" i="6"/>
  <c r="W3827" i="6"/>
  <c r="W3172" i="6"/>
  <c r="W1343" i="6"/>
  <c r="W6002" i="6"/>
  <c r="W4537" i="6"/>
  <c r="W2636" i="6"/>
  <c r="W6026" i="6"/>
  <c r="W4122" i="6"/>
  <c r="W2028" i="6"/>
  <c r="W2910" i="6"/>
  <c r="W1592" i="6"/>
  <c r="W707" i="6"/>
  <c r="W5139" i="6"/>
  <c r="W579" i="6"/>
  <c r="W5547" i="6"/>
  <c r="W2306" i="6"/>
  <c r="W6856" i="6"/>
  <c r="W2327" i="6"/>
  <c r="W6042" i="6"/>
  <c r="W3779" i="6"/>
  <c r="W5775" i="6"/>
  <c r="W1012" i="6"/>
  <c r="W238" i="6"/>
  <c r="W6097" i="6"/>
  <c r="W4039" i="6"/>
  <c r="W2883" i="6"/>
  <c r="W746" i="6"/>
  <c r="W2200" i="6"/>
  <c r="W5444" i="6"/>
  <c r="W3915" i="6"/>
  <c r="W6133" i="6"/>
  <c r="W2845" i="6"/>
  <c r="W240" i="6"/>
  <c r="W5718" i="6"/>
  <c r="W6744" i="6"/>
  <c r="W6824" i="6"/>
  <c r="W4156" i="6"/>
  <c r="W5214" i="6"/>
  <c r="W5752" i="6"/>
  <c r="W6431" i="6"/>
  <c r="W2132" i="6"/>
  <c r="W3302" i="6"/>
  <c r="W6864" i="6"/>
  <c r="W6796" i="6"/>
  <c r="W1912" i="6"/>
  <c r="W6699" i="6"/>
  <c r="W2768" i="6"/>
  <c r="W4942" i="6"/>
  <c r="W256" i="6"/>
  <c r="W6851" i="6"/>
  <c r="W3328" i="6"/>
  <c r="W2867" i="6"/>
  <c r="W1203" i="6"/>
  <c r="W1145" i="6"/>
  <c r="W1563" i="6"/>
  <c r="W5438" i="6"/>
  <c r="W2786" i="6"/>
  <c r="W172" i="6"/>
  <c r="W1431" i="6"/>
  <c r="W3981" i="6"/>
  <c r="W4116" i="6"/>
  <c r="W6544" i="6"/>
  <c r="W5462" i="6"/>
  <c r="W5017" i="6"/>
  <c r="W6168" i="6"/>
  <c r="W5955" i="6"/>
  <c r="W82" i="6"/>
  <c r="W3604" i="6"/>
  <c r="W1677" i="6"/>
  <c r="W3998" i="6"/>
  <c r="W2479" i="6"/>
  <c r="W6725" i="6"/>
  <c r="W6237" i="6"/>
  <c r="W748" i="6"/>
  <c r="W2176" i="6"/>
  <c r="W1424" i="6"/>
  <c r="W5831" i="6"/>
  <c r="W3437" i="6"/>
  <c r="W643" i="6"/>
  <c r="W1964" i="6"/>
  <c r="W6932" i="6"/>
  <c r="W3349" i="6"/>
  <c r="W464" i="6"/>
  <c r="W1060" i="6"/>
  <c r="W6983" i="6"/>
  <c r="W2346" i="6"/>
  <c r="W5968" i="6"/>
  <c r="W159" i="6"/>
  <c r="W6466" i="6"/>
  <c r="W4113" i="6"/>
  <c r="W2762" i="6"/>
  <c r="W4875" i="6"/>
  <c r="W6282" i="6"/>
  <c r="W5586" i="6"/>
  <c r="W6927" i="6"/>
  <c r="W1038" i="6"/>
  <c r="W5633" i="6"/>
  <c r="W235" i="6"/>
  <c r="W1302" i="6"/>
  <c r="W2880" i="6"/>
  <c r="W4382" i="6"/>
  <c r="W644" i="6"/>
  <c r="W1180" i="6"/>
  <c r="W1718" i="6"/>
  <c r="W272" i="6"/>
  <c r="W616" i="6"/>
  <c r="W6540" i="6"/>
  <c r="W1125" i="6"/>
  <c r="W611" i="6"/>
  <c r="W6934" i="6"/>
  <c r="W3646" i="6"/>
  <c r="W3167" i="6"/>
  <c r="W4485" i="6"/>
  <c r="W724" i="6"/>
  <c r="W1286" i="6"/>
  <c r="W428" i="6"/>
  <c r="W3930" i="6"/>
  <c r="W4664" i="6"/>
  <c r="W3611" i="6"/>
  <c r="W3696" i="6"/>
  <c r="W2271" i="6"/>
  <c r="W2690" i="6"/>
  <c r="W5766" i="6"/>
  <c r="W3538" i="6"/>
  <c r="W5338" i="6"/>
  <c r="W5205" i="6"/>
  <c r="W5923" i="6"/>
  <c r="W1471" i="6"/>
  <c r="W924" i="6"/>
  <c r="W3984" i="6"/>
  <c r="W3798" i="6"/>
  <c r="W1029" i="6"/>
  <c r="W141" i="6"/>
  <c r="W4426" i="6"/>
  <c r="W5330" i="6"/>
  <c r="W1533" i="6"/>
  <c r="W97" i="6"/>
  <c r="W4877" i="6"/>
  <c r="W763" i="6"/>
  <c r="W2846" i="6"/>
  <c r="W5936" i="6"/>
  <c r="W2276" i="6"/>
  <c r="W156" i="6"/>
  <c r="W2020" i="6"/>
  <c r="W73" i="6"/>
  <c r="W5705" i="6"/>
  <c r="W4603" i="6"/>
  <c r="W4986" i="6"/>
  <c r="W5567" i="6"/>
  <c r="W1412" i="6"/>
  <c r="W3769" i="6"/>
  <c r="W2814" i="6"/>
  <c r="W4547" i="6"/>
  <c r="W603" i="6"/>
  <c r="W5493" i="6"/>
  <c r="W5809" i="6"/>
  <c r="W3761" i="6"/>
  <c r="W5833" i="6"/>
  <c r="W6945" i="6"/>
  <c r="W890" i="6"/>
  <c r="W5578" i="6"/>
  <c r="W3758" i="6"/>
  <c r="W6194" i="6"/>
  <c r="W6566" i="6"/>
  <c r="W3837" i="6"/>
  <c r="W5001" i="6"/>
  <c r="W4988" i="6"/>
  <c r="W4338" i="6"/>
  <c r="W5934" i="6"/>
  <c r="W3610" i="6"/>
  <c r="W5996" i="6"/>
  <c r="W7008" i="6"/>
  <c r="W6296" i="6"/>
  <c r="W1162" i="6"/>
  <c r="W6941" i="6"/>
  <c r="W2383" i="6"/>
  <c r="W6025" i="6"/>
  <c r="W5314" i="6"/>
  <c r="W5207" i="6"/>
  <c r="W370" i="6"/>
  <c r="W963" i="6"/>
  <c r="W819" i="6"/>
  <c r="W4488" i="6"/>
  <c r="W6653" i="6"/>
  <c r="W1158" i="6"/>
  <c r="W3137" i="6"/>
  <c r="W2280" i="6"/>
  <c r="W345" i="6"/>
  <c r="W624" i="6"/>
  <c r="W1274" i="6"/>
  <c r="W6826" i="6"/>
  <c r="W3058" i="6"/>
  <c r="W2977" i="6"/>
  <c r="W3073" i="6"/>
  <c r="W5099" i="6"/>
  <c r="W6770" i="6"/>
  <c r="W1959" i="6"/>
  <c r="W2490" i="6"/>
  <c r="W5818" i="6"/>
  <c r="W5044" i="6"/>
  <c r="W2964" i="6"/>
  <c r="W3417" i="6"/>
  <c r="W966" i="6"/>
  <c r="W393" i="6"/>
  <c r="W5977" i="6"/>
  <c r="W3158" i="6"/>
  <c r="W76" i="6"/>
  <c r="W237" i="6"/>
  <c r="W5521" i="6"/>
  <c r="W3614" i="6"/>
  <c r="W467" i="6"/>
  <c r="W4239" i="6"/>
  <c r="W2848" i="6"/>
  <c r="W4280" i="6"/>
  <c r="W6938" i="6"/>
  <c r="W2512" i="6"/>
  <c r="W4477" i="6"/>
  <c r="W1838" i="6"/>
  <c r="W2966" i="6"/>
  <c r="W4266" i="6"/>
  <c r="W5741" i="6"/>
  <c r="W2188" i="6"/>
  <c r="W967" i="6"/>
  <c r="W5722" i="6"/>
  <c r="W1499" i="6"/>
  <c r="W1749" i="6"/>
  <c r="W4577" i="6"/>
  <c r="W1852" i="6"/>
  <c r="W1000" i="6"/>
  <c r="W5148" i="6"/>
  <c r="W2121" i="6"/>
  <c r="W3720" i="6"/>
  <c r="W1972" i="6"/>
  <c r="W2994" i="6"/>
  <c r="W994" i="6"/>
  <c r="W5250" i="6"/>
  <c r="W3279" i="6"/>
  <c r="W2750" i="6"/>
  <c r="W204" i="6"/>
  <c r="W5829" i="6"/>
  <c r="W2351" i="6"/>
  <c r="W3293" i="6"/>
  <c r="W2822" i="6"/>
  <c r="W6613" i="6"/>
  <c r="W1464" i="6"/>
  <c r="W1237" i="6"/>
  <c r="W3857" i="6"/>
  <c r="W83" i="6"/>
  <c r="W2405" i="6"/>
  <c r="W5750" i="6"/>
  <c r="W4559" i="6"/>
  <c r="W2157" i="6"/>
  <c r="W2968" i="6"/>
  <c r="W5861" i="6"/>
  <c r="W3325" i="6"/>
  <c r="W727" i="6"/>
  <c r="W3108" i="6"/>
  <c r="W4490" i="6"/>
  <c r="W713" i="6"/>
  <c r="W2219" i="6"/>
  <c r="W3505" i="6"/>
  <c r="W5263" i="6"/>
  <c r="W3087" i="6"/>
  <c r="W192" i="6"/>
  <c r="W2879" i="6"/>
  <c r="W3072" i="6"/>
  <c r="W6634" i="6"/>
  <c r="W530" i="6"/>
  <c r="W5489" i="6"/>
  <c r="W5925" i="6"/>
  <c r="W6809" i="6"/>
  <c r="W5405" i="6"/>
  <c r="W364" i="6"/>
  <c r="W6273" i="6"/>
  <c r="W6498" i="6"/>
  <c r="W3700" i="6"/>
  <c r="W4662" i="6"/>
  <c r="W3911" i="6"/>
  <c r="W2761" i="6"/>
  <c r="W3508" i="6"/>
  <c r="W1522" i="6"/>
  <c r="W331" i="6"/>
  <c r="W2676" i="6"/>
  <c r="W4248" i="6"/>
  <c r="W772" i="6"/>
  <c r="W6924" i="6"/>
  <c r="W1571" i="6"/>
  <c r="W5946" i="6"/>
  <c r="W219" i="6"/>
  <c r="W1977" i="6"/>
  <c r="W6654" i="6"/>
  <c r="W9" i="6"/>
  <c r="W920" i="6"/>
  <c r="W6505" i="6"/>
  <c r="W3962" i="6"/>
  <c r="W6167" i="6"/>
  <c r="W5958" i="6"/>
  <c r="W3274" i="6"/>
  <c r="W313" i="6"/>
  <c r="W2622" i="6"/>
  <c r="W3574" i="6"/>
  <c r="W478" i="6"/>
  <c r="W2974" i="6"/>
  <c r="W1569" i="6"/>
  <c r="W2859" i="6"/>
  <c r="W3791" i="6"/>
  <c r="W6416" i="6"/>
  <c r="W5501" i="6"/>
  <c r="W614" i="6"/>
  <c r="W6603" i="6"/>
  <c r="W3035" i="6"/>
  <c r="W6821" i="6"/>
  <c r="W4738" i="6"/>
  <c r="W1678" i="6"/>
  <c r="W2297" i="6"/>
  <c r="W1680" i="6"/>
  <c r="W4695" i="6"/>
  <c r="W1118" i="6"/>
  <c r="W6215" i="6"/>
  <c r="W3211" i="6"/>
  <c r="W6857" i="6"/>
  <c r="W3382" i="6"/>
  <c r="W2969" i="6"/>
  <c r="W6149" i="6"/>
  <c r="W4504" i="6"/>
  <c r="W5173" i="6"/>
  <c r="W2299" i="6"/>
  <c r="W6612" i="6"/>
  <c r="W3767" i="6"/>
  <c r="W1097" i="6"/>
  <c r="W5898" i="6"/>
  <c r="W2170" i="6"/>
  <c r="W230" i="6"/>
  <c r="W5290" i="6"/>
  <c r="W871" i="6"/>
  <c r="W1208" i="6"/>
  <c r="W5587" i="6"/>
  <c r="W5893" i="6"/>
  <c r="W2955" i="6"/>
  <c r="W2517" i="6"/>
  <c r="W973" i="6"/>
  <c r="W1707" i="6"/>
  <c r="W847" i="6"/>
  <c r="W2542" i="6"/>
  <c r="W6574" i="6"/>
  <c r="W105" i="6"/>
  <c r="W1556" i="6"/>
  <c r="W498" i="6"/>
  <c r="W6070" i="6"/>
  <c r="W2550" i="6"/>
  <c r="W2621" i="6"/>
  <c r="W921" i="6"/>
  <c r="W3369" i="6"/>
  <c r="W5892" i="6"/>
  <c r="W6928" i="6"/>
  <c r="W3836" i="6"/>
  <c r="W790" i="6"/>
  <c r="W4872" i="6"/>
  <c r="W5282" i="6"/>
  <c r="W4349" i="6"/>
  <c r="W382" i="6"/>
  <c r="W1393" i="6"/>
  <c r="W50" i="6"/>
  <c r="W4088" i="6"/>
  <c r="W6862" i="6"/>
  <c r="W5984" i="6"/>
  <c r="W2206" i="6"/>
  <c r="W570" i="6"/>
  <c r="W1090" i="6"/>
  <c r="W144" i="6"/>
  <c r="W4441" i="6"/>
  <c r="W6112" i="6"/>
  <c r="W6919" i="6"/>
  <c r="W6370" i="6"/>
  <c r="W567" i="6"/>
  <c r="W3094" i="6"/>
  <c r="W735" i="6"/>
  <c r="W4871" i="6"/>
  <c r="W2118" i="6"/>
  <c r="W4007" i="6"/>
  <c r="W2320" i="6"/>
  <c r="W2046" i="6"/>
  <c r="W6553" i="6"/>
  <c r="W1216" i="6"/>
  <c r="W2557" i="6"/>
  <c r="W3910" i="6"/>
  <c r="W4131" i="6"/>
  <c r="W6231" i="6"/>
  <c r="W6803" i="6"/>
  <c r="W3616" i="6"/>
  <c r="W780" i="6"/>
  <c r="W4604" i="6"/>
  <c r="W4128" i="6"/>
  <c r="W6637" i="6"/>
  <c r="W2416" i="6"/>
  <c r="W3397" i="6"/>
  <c r="W682" i="6"/>
  <c r="W3499" i="6"/>
  <c r="W3402" i="6"/>
  <c r="W5795" i="6"/>
  <c r="W2303" i="6"/>
  <c r="W471" i="6"/>
  <c r="W3310" i="6"/>
  <c r="W1001" i="6"/>
  <c r="W6589" i="6"/>
  <c r="W3683" i="6"/>
  <c r="W5143" i="6"/>
  <c r="W1679" i="6"/>
  <c r="W4440" i="6"/>
  <c r="W1106" i="6"/>
  <c r="W2992" i="6"/>
  <c r="W6939" i="6"/>
  <c r="W2389" i="6"/>
  <c r="W4095" i="6"/>
  <c r="W1374" i="6"/>
  <c r="W1483" i="6"/>
  <c r="W4418" i="6"/>
  <c r="W767" i="6"/>
  <c r="W4694" i="6"/>
  <c r="W2505" i="6"/>
  <c r="W6117" i="6"/>
  <c r="W1643" i="6"/>
  <c r="W3220" i="6"/>
  <c r="W6712" i="6"/>
  <c r="W1136" i="6"/>
  <c r="W6958" i="6"/>
  <c r="W5729" i="6"/>
  <c r="W5061" i="6"/>
  <c r="W607" i="6"/>
  <c r="W3864" i="6"/>
  <c r="W6558" i="6"/>
  <c r="W4135" i="6"/>
  <c r="W5963" i="6"/>
  <c r="W4036" i="6"/>
  <c r="W1565" i="6"/>
  <c r="W5666" i="6"/>
  <c r="W6209" i="6"/>
  <c r="W1779" i="6"/>
  <c r="W378" i="6"/>
  <c r="W3460" i="6"/>
  <c r="W2425" i="6"/>
  <c r="W4518" i="6"/>
  <c r="W6460" i="6"/>
  <c r="W4878" i="6"/>
  <c r="W1743" i="6"/>
  <c r="W6415" i="6"/>
  <c r="W6779" i="6"/>
  <c r="W5066" i="6"/>
  <c r="W1207" i="6"/>
  <c r="W3890" i="6"/>
  <c r="W4969" i="6"/>
  <c r="W1070" i="6"/>
  <c r="W1733" i="6"/>
  <c r="W1104" i="6"/>
  <c r="W2575" i="6"/>
  <c r="W5588" i="6"/>
  <c r="W2509" i="6"/>
  <c r="W509" i="6"/>
  <c r="W1503" i="6"/>
  <c r="W6706" i="6"/>
  <c r="W2246" i="6"/>
  <c r="W417" i="6"/>
  <c r="W6541" i="6"/>
  <c r="W1683" i="6"/>
  <c r="W2498" i="6"/>
  <c r="W22" i="6"/>
  <c r="W3100" i="6"/>
  <c r="W1357" i="6"/>
  <c r="W3744" i="6"/>
  <c r="W2315" i="6"/>
  <c r="W270" i="6"/>
  <c r="W3681" i="6"/>
  <c r="W5760" i="6"/>
  <c r="W4008" i="6"/>
  <c r="W2319" i="6"/>
  <c r="W5419" i="6"/>
  <c r="W5351" i="6"/>
  <c r="W5597" i="6"/>
  <c r="W757" i="6"/>
  <c r="W1957" i="6"/>
  <c r="W3107" i="6"/>
  <c r="W5036" i="6"/>
  <c r="W86" i="6"/>
  <c r="W3828" i="6"/>
  <c r="W3520" i="6"/>
  <c r="W479" i="6"/>
  <c r="W412" i="6"/>
  <c r="W6892" i="6"/>
  <c r="W5867" i="6"/>
  <c r="W6313" i="6"/>
  <c r="W2352" i="6"/>
  <c r="W17" i="6"/>
  <c r="W4433" i="6"/>
  <c r="W6756" i="6"/>
  <c r="W3500" i="6"/>
  <c r="W4183" i="6"/>
  <c r="W2203" i="6"/>
  <c r="W4693" i="6"/>
  <c r="W6297" i="6"/>
  <c r="W1127" i="6"/>
  <c r="W2595" i="6"/>
  <c r="W6834" i="6"/>
  <c r="W3392" i="6"/>
  <c r="W6995" i="6"/>
  <c r="W6218" i="6"/>
  <c r="W3089" i="6"/>
  <c r="W5964" i="6"/>
  <c r="W6651" i="6"/>
  <c r="W5553" i="6"/>
  <c r="W1729" i="6"/>
  <c r="W5702" i="6"/>
  <c r="W2239" i="6"/>
  <c r="W4623" i="6"/>
  <c r="W881" i="6"/>
  <c r="W6051" i="6"/>
  <c r="W3803" i="6"/>
  <c r="W5440" i="6"/>
  <c r="W3615" i="6"/>
  <c r="W5754" i="6"/>
  <c r="W2240" i="6"/>
  <c r="W439" i="6"/>
  <c r="W6406" i="6"/>
  <c r="W109" i="6"/>
  <c r="W5400" i="6"/>
  <c r="W4262" i="6"/>
  <c r="W6726" i="6"/>
  <c r="W3833" i="6"/>
  <c r="W2803" i="6"/>
  <c r="W4909" i="6"/>
  <c r="W6333" i="6"/>
  <c r="W6055" i="6"/>
  <c r="W5273" i="6"/>
  <c r="W2075" i="6"/>
  <c r="W4034" i="6"/>
  <c r="W5679" i="6"/>
  <c r="W895" i="6"/>
  <c r="W1949" i="6"/>
  <c r="W6916" i="6"/>
  <c r="W4100" i="6"/>
  <c r="W3321" i="6"/>
  <c r="W565" i="6"/>
  <c r="W4591" i="6"/>
  <c r="W2675" i="6"/>
  <c r="W2794" i="6"/>
  <c r="W2895" i="6"/>
  <c r="W6442" i="6"/>
  <c r="W2987" i="6"/>
  <c r="W5577" i="6"/>
  <c r="W4058" i="6"/>
  <c r="W3888" i="6"/>
  <c r="W4165" i="6"/>
  <c r="W3989" i="6"/>
  <c r="W2027" i="6"/>
  <c r="W4098" i="6"/>
  <c r="W6971" i="6"/>
  <c r="W2443" i="6"/>
  <c r="W1551" i="6"/>
  <c r="W5007" i="6"/>
  <c r="W7109" i="6"/>
  <c r="W2594" i="6"/>
  <c r="W3105" i="6"/>
  <c r="W6717" i="6"/>
  <c r="W6318" i="6"/>
  <c r="W7040" i="6"/>
  <c r="W2815" i="6"/>
  <c r="W1156" i="6"/>
  <c r="W4134" i="6"/>
  <c r="W3619" i="6"/>
  <c r="W4453" i="6"/>
  <c r="W6966" i="6"/>
  <c r="W7000" i="6"/>
  <c r="W355" i="6"/>
  <c r="W4594" i="6"/>
  <c r="W2174" i="6"/>
  <c r="W1860" i="6"/>
  <c r="W2742" i="6"/>
  <c r="W1606" i="6"/>
  <c r="W5083" i="6"/>
  <c r="W3223" i="6"/>
  <c r="W45" i="6"/>
  <c r="W3590" i="6"/>
  <c r="W1840" i="6"/>
  <c r="W913" i="6"/>
  <c r="W2562" i="6"/>
  <c r="W311" i="6"/>
  <c r="W4672" i="6"/>
  <c r="W2281" i="6"/>
  <c r="W2581" i="6"/>
  <c r="W312" i="6"/>
  <c r="W6011" i="6"/>
  <c r="W7057" i="6"/>
  <c r="W202" i="6"/>
  <c r="W3077" i="6"/>
  <c r="W1231" i="6"/>
  <c r="W5164" i="6"/>
  <c r="W3996" i="6"/>
  <c r="W1669" i="6"/>
  <c r="W3045" i="6"/>
  <c r="W7079" i="6"/>
  <c r="W2447" i="6"/>
  <c r="W2031" i="6"/>
  <c r="W6413" i="6"/>
  <c r="W585" i="6"/>
  <c r="W3016" i="6"/>
  <c r="W5149" i="6"/>
  <c r="W4543" i="6"/>
  <c r="W4056" i="6"/>
  <c r="W5302" i="6"/>
  <c r="W6616" i="6"/>
  <c r="W6033" i="6"/>
  <c r="W5260" i="6"/>
  <c r="W2578" i="6"/>
  <c r="W3113" i="6"/>
  <c r="W3005" i="6"/>
  <c r="W5687" i="6"/>
  <c r="W2718" i="6"/>
  <c r="W3026" i="6"/>
  <c r="W2370" i="6"/>
  <c r="W5937" i="6"/>
  <c r="W2655" i="6"/>
  <c r="W2210" i="6"/>
  <c r="W2661" i="6"/>
  <c r="W3722" i="6"/>
  <c r="W5076" i="6"/>
  <c r="W5608" i="6"/>
  <c r="W1086" i="6"/>
  <c r="W1655" i="6"/>
  <c r="W5170" i="6"/>
  <c r="W2030" i="6"/>
  <c r="W4202" i="6"/>
  <c r="W3547" i="6"/>
  <c r="W3626" i="6"/>
  <c r="W1923" i="6"/>
  <c r="W2782" i="6"/>
  <c r="W5301" i="6"/>
  <c r="W1085" i="6"/>
  <c r="W5324" i="6"/>
  <c r="W3403" i="6"/>
  <c r="W4554" i="6"/>
  <c r="W7047" i="6"/>
  <c r="W5910" i="6"/>
  <c r="W6783" i="6"/>
  <c r="W6709" i="6"/>
  <c r="W4900" i="6"/>
  <c r="W5554" i="6"/>
  <c r="W2954" i="6"/>
  <c r="W2461" i="6"/>
  <c r="W2566" i="6"/>
  <c r="W4562" i="6"/>
  <c r="W2874" i="6"/>
  <c r="W1011" i="6"/>
  <c r="W2336" i="6"/>
  <c r="W2986" i="6"/>
  <c r="W3373" i="6"/>
  <c r="W572" i="6"/>
  <c r="W5888" i="6"/>
  <c r="W5094" i="6"/>
  <c r="W6656" i="6"/>
  <c r="W3461" i="6"/>
  <c r="W2454" i="6"/>
  <c r="W6176" i="6"/>
  <c r="W3462" i="6"/>
  <c r="W1802" i="6"/>
  <c r="W2343" i="6"/>
  <c r="W686" i="6"/>
  <c r="W3175" i="6"/>
  <c r="W2152" i="6"/>
  <c r="W4055" i="6"/>
  <c r="W733" i="6"/>
  <c r="W1415" i="6"/>
  <c r="W2465" i="6"/>
  <c r="W5951" i="6"/>
  <c r="W1184" i="6"/>
  <c r="W2553" i="6"/>
  <c r="W4434" i="6"/>
  <c r="W728" i="6"/>
  <c r="W900" i="6"/>
  <c r="W199" i="6"/>
  <c r="W1948" i="6"/>
  <c r="W818" i="6"/>
  <c r="W4003" i="6"/>
  <c r="W6755" i="6"/>
  <c r="W6715" i="6"/>
  <c r="W2681" i="6"/>
  <c r="W1293" i="6"/>
  <c r="W5971" i="6"/>
  <c r="W6272" i="6"/>
  <c r="W610" i="6"/>
  <c r="W5507" i="6"/>
  <c r="W4727" i="6"/>
  <c r="W4971" i="6"/>
  <c r="W4458" i="6"/>
  <c r="W845" i="6"/>
  <c r="W125" i="6"/>
  <c r="W2506" i="6"/>
  <c r="W3690" i="6"/>
  <c r="W2309" i="6"/>
  <c r="W3726" i="6"/>
  <c r="W3078" i="6"/>
  <c r="W4450" i="6"/>
  <c r="W6807" i="6"/>
  <c r="W1889" i="6"/>
  <c r="W3439" i="6"/>
  <c r="W6619" i="6"/>
  <c r="W4870" i="6"/>
  <c r="W1813" i="6"/>
  <c r="W481" i="6"/>
  <c r="W5085" i="6"/>
  <c r="W5060" i="6"/>
  <c r="W4584" i="6"/>
  <c r="W4225" i="6"/>
  <c r="W6256" i="6"/>
  <c r="W2552" i="6"/>
  <c r="W2764" i="6"/>
  <c r="W3879" i="6"/>
  <c r="W5086" i="6"/>
  <c r="W5839" i="6"/>
  <c r="W4209" i="6"/>
  <c r="W142" i="6"/>
  <c r="W2137" i="6"/>
  <c r="W3410" i="6"/>
  <c r="W6138" i="6"/>
  <c r="W6159" i="6"/>
  <c r="W6871" i="6"/>
  <c r="W6571" i="6"/>
  <c r="W1870" i="6"/>
  <c r="W4855" i="6"/>
  <c r="W3133" i="6"/>
  <c r="W3355" i="6"/>
  <c r="W2009" i="6"/>
  <c r="W4712" i="6"/>
  <c r="W4745" i="6"/>
  <c r="W396" i="6"/>
  <c r="W3156" i="6"/>
  <c r="W2508" i="6"/>
  <c r="W4990" i="6"/>
  <c r="W5609" i="6"/>
  <c r="W6293" i="6"/>
  <c r="W47" i="6"/>
  <c r="W6925" i="6"/>
  <c r="W3637" i="6"/>
  <c r="W4455" i="6"/>
  <c r="W6844" i="6"/>
  <c r="W5344" i="6"/>
  <c r="W3391" i="6"/>
  <c r="W6345" i="6"/>
  <c r="W5249" i="6"/>
  <c r="W2005" i="6"/>
  <c r="W6465" i="6"/>
  <c r="W6114" i="6"/>
  <c r="W1441" i="6"/>
  <c r="W2307" i="6"/>
  <c r="W508" i="6"/>
  <c r="W4094" i="6"/>
  <c r="W2949" i="6"/>
  <c r="W3244" i="6"/>
  <c r="W5914" i="6"/>
  <c r="W2853" i="6"/>
  <c r="W5112" i="6"/>
  <c r="W6949" i="6"/>
  <c r="W3576" i="6"/>
  <c r="W1639" i="6"/>
  <c r="W6507" i="6"/>
  <c r="W4357" i="6"/>
  <c r="W2099" i="6"/>
  <c r="W6635" i="6"/>
  <c r="W4351" i="6"/>
  <c r="W1550" i="6"/>
  <c r="W4251" i="6"/>
  <c r="W2737" i="6"/>
  <c r="W5488" i="6"/>
  <c r="W3927" i="6"/>
  <c r="W6884" i="6"/>
  <c r="W7053" i="6"/>
  <c r="W844" i="6"/>
  <c r="W6897" i="6"/>
  <c r="W3497" i="6"/>
  <c r="W6543" i="6"/>
  <c r="W2156" i="6"/>
  <c r="W267" i="6"/>
  <c r="W6128" i="6"/>
  <c r="W5013" i="6"/>
  <c r="W1489" i="6"/>
  <c r="W1480" i="6"/>
  <c r="W3475" i="6"/>
  <c r="W1652" i="6"/>
  <c r="W4390" i="6"/>
  <c r="W6185" i="6"/>
  <c r="W6151" i="6"/>
  <c r="W6323" i="6"/>
  <c r="W3670" i="6"/>
  <c r="W4832" i="6"/>
  <c r="W5999" i="6"/>
  <c r="W6428" i="6"/>
  <c r="W3329" i="6"/>
  <c r="W5" i="6"/>
  <c r="W2296" i="6"/>
  <c r="W3586" i="6"/>
  <c r="W1603" i="6"/>
  <c r="W4236" i="6"/>
  <c r="W1111" i="6"/>
  <c r="W6414" i="6"/>
  <c r="W4784" i="6"/>
  <c r="W3946" i="6"/>
  <c r="W4762" i="6"/>
  <c r="W182" i="6"/>
  <c r="W2364" i="6"/>
  <c r="W3042" i="6"/>
  <c r="W5717" i="6"/>
  <c r="W5503" i="6"/>
  <c r="W4073" i="6"/>
  <c r="W3743" i="6"/>
  <c r="W3967" i="6"/>
  <c r="W6488" i="6"/>
  <c r="W4143" i="6"/>
  <c r="W1851" i="6"/>
  <c r="W4087" i="6"/>
  <c r="W2754" i="6"/>
  <c r="W3546" i="6"/>
  <c r="W6007" i="6"/>
  <c r="W1059" i="6"/>
  <c r="W5691" i="6"/>
  <c r="W450" i="6"/>
  <c r="W3366" i="6"/>
  <c r="W1315" i="6"/>
  <c r="W2127" i="6"/>
  <c r="W5995" i="6"/>
  <c r="W5708" i="6"/>
  <c r="W3881" i="6"/>
  <c r="W1903" i="6"/>
  <c r="W1892" i="6"/>
  <c r="W6905" i="6"/>
  <c r="W4108" i="6"/>
  <c r="W3144" i="6"/>
  <c r="W6178" i="6"/>
  <c r="W5021" i="6"/>
  <c r="W310" i="6"/>
  <c r="W2798" i="6"/>
  <c r="W369" i="6"/>
  <c r="W1186" i="6"/>
  <c r="W424" i="6"/>
  <c r="W95" i="6"/>
  <c r="W2925" i="6"/>
  <c r="W5284" i="6"/>
  <c r="W2350" i="6"/>
  <c r="W2468" i="6"/>
  <c r="W5465" i="6"/>
  <c r="W1362" i="6"/>
  <c r="W3111" i="6"/>
  <c r="W1425" i="6"/>
  <c r="W929" i="6"/>
  <c r="W5244" i="6"/>
  <c r="W4910" i="6"/>
  <c r="W3432" i="6"/>
  <c r="W5437" i="6"/>
  <c r="W2921" i="6"/>
  <c r="W6201" i="6"/>
  <c r="W2570" i="6"/>
  <c r="W2521" i="6"/>
  <c r="W6208" i="6"/>
  <c r="W3800" i="6"/>
  <c r="W30" i="6"/>
  <c r="W894" i="6"/>
  <c r="W1291" i="6"/>
  <c r="W5642" i="6"/>
  <c r="W1283" i="6"/>
  <c r="W638" i="6"/>
  <c r="W1937" i="6"/>
  <c r="W1915" i="6"/>
  <c r="W4197" i="6"/>
  <c r="W6778" i="6"/>
  <c r="W1082" i="6"/>
  <c r="W1882" i="6"/>
  <c r="W1064" i="6"/>
  <c r="W6335" i="6"/>
  <c r="W3589" i="6"/>
  <c r="W2469" i="6"/>
  <c r="W1717" i="6"/>
  <c r="W2860" i="6"/>
  <c r="W3697" i="6"/>
  <c r="W6601" i="6"/>
  <c r="W5469" i="6"/>
  <c r="W1933" i="6"/>
  <c r="W4628" i="6"/>
  <c r="W5557" i="6"/>
  <c r="W5135" i="6"/>
  <c r="W6161" i="6"/>
  <c r="W5563" i="6"/>
  <c r="W1667" i="6"/>
  <c r="W6290" i="6"/>
  <c r="W3969" i="6"/>
  <c r="W3908" i="6"/>
  <c r="W6347" i="6"/>
  <c r="W2914" i="6"/>
  <c r="W4032" i="6"/>
  <c r="W4084" i="6"/>
  <c r="W2066" i="6"/>
  <c r="W4857" i="6"/>
  <c r="W4267" i="6"/>
  <c r="W5153" i="6"/>
  <c r="W6043" i="6"/>
  <c r="W6111" i="6"/>
  <c r="W350" i="6"/>
  <c r="W1379" i="6"/>
  <c r="W1944" i="6"/>
  <c r="W6470" i="6"/>
  <c r="W3004" i="6"/>
  <c r="W5374" i="6"/>
  <c r="W927" i="6"/>
  <c r="W645" i="6"/>
  <c r="W4800" i="6"/>
  <c r="W3970" i="6"/>
  <c r="W2342" i="6"/>
  <c r="W633" i="6"/>
  <c r="W2359" i="6"/>
  <c r="W605" i="6"/>
  <c r="W784" i="6"/>
  <c r="W5377" i="6"/>
  <c r="W6580" i="6"/>
  <c r="W1634" i="6"/>
  <c r="W1845" i="6"/>
  <c r="W1375" i="6"/>
  <c r="W5463" i="6"/>
  <c r="W2021" i="6"/>
  <c r="W6349" i="6"/>
  <c r="W5254" i="6"/>
  <c r="W3701" i="6"/>
  <c r="W7073" i="6"/>
  <c r="W4981" i="6"/>
  <c r="W2122" i="6"/>
  <c r="W755" i="6"/>
  <c r="W6040" i="6"/>
  <c r="W2368" i="6"/>
  <c r="W3381" i="6"/>
  <c r="W5240" i="6"/>
  <c r="W765" i="6"/>
  <c r="W2419" i="6"/>
  <c r="W1334" i="6"/>
  <c r="W2710" i="6"/>
  <c r="W4195" i="6"/>
  <c r="W5391" i="6"/>
  <c r="W634" i="6"/>
  <c r="W5281" i="6"/>
  <c r="W3854" i="6"/>
  <c r="W2372" i="6"/>
  <c r="W7089" i="6"/>
  <c r="W6225" i="6"/>
  <c r="W2330" i="6"/>
  <c r="W6339" i="6"/>
  <c r="W2635" i="6"/>
  <c r="W608" i="6"/>
  <c r="W1894" i="6"/>
  <c r="W6926" i="6"/>
  <c r="W3135" i="6"/>
  <c r="W2791" i="6"/>
  <c r="W2247" i="6"/>
  <c r="W2947" i="6"/>
  <c r="W3311" i="6"/>
  <c r="W5154" i="6"/>
  <c r="W6957" i="6"/>
  <c r="W4671" i="6"/>
  <c r="W1196" i="6"/>
  <c r="W636" i="6"/>
  <c r="W2025" i="6"/>
  <c r="W4408" i="6"/>
  <c r="W6577" i="6"/>
  <c r="W4415" i="6"/>
  <c r="W3290" i="6"/>
  <c r="W1189" i="6"/>
  <c r="W6065" i="6"/>
  <c r="W670" i="6"/>
  <c r="W4692" i="6"/>
  <c r="W1364" i="6"/>
  <c r="W5858" i="6"/>
  <c r="W6035" i="6"/>
  <c r="W6407" i="6"/>
  <c r="W3907" i="6"/>
  <c r="W2691" i="6"/>
  <c r="W5429" i="6"/>
  <c r="W187" i="6"/>
  <c r="W3483" i="6"/>
  <c r="W2376" i="6"/>
  <c r="W737" i="6"/>
  <c r="W5763" i="6"/>
  <c r="W3221" i="6"/>
  <c r="W3954" i="6"/>
  <c r="W1440" i="6"/>
  <c r="W4708" i="6"/>
  <c r="W5616" i="6"/>
  <c r="W3447" i="6"/>
  <c r="W5966" i="6"/>
  <c r="W81" i="6"/>
  <c r="W6720" i="6"/>
  <c r="W3883" i="6"/>
  <c r="W3613" i="6"/>
  <c r="W1091" i="6"/>
  <c r="W3991" i="6"/>
  <c r="W5336" i="6"/>
  <c r="W1269" i="6"/>
  <c r="W925" i="6"/>
  <c r="W7094" i="6"/>
  <c r="W249" i="6"/>
  <c r="W2284" i="6"/>
  <c r="W499" i="6"/>
  <c r="W1902" i="6"/>
  <c r="W2732" i="6"/>
  <c r="W1772" i="6"/>
  <c r="W3018" i="6"/>
  <c r="W1622" i="6"/>
  <c r="W2131" i="6"/>
  <c r="W4403" i="6"/>
  <c r="W2544" i="6"/>
  <c r="W1178" i="6"/>
  <c r="W6184" i="6"/>
  <c r="W183" i="6"/>
  <c r="W3093" i="6"/>
  <c r="W2930" i="6"/>
  <c r="W5641" i="6"/>
  <c r="W2438" i="6"/>
  <c r="W3287" i="6"/>
  <c r="W292" i="6"/>
  <c r="W4556" i="6"/>
  <c r="W6984" i="6"/>
  <c r="W103" i="6"/>
  <c r="W734" i="6"/>
  <c r="W5529" i="6"/>
  <c r="W6169" i="6"/>
  <c r="W2063" i="6"/>
  <c r="W6943" i="6"/>
  <c r="W4030" i="6"/>
  <c r="W3587" i="6"/>
  <c r="W6738" i="6"/>
  <c r="W6569" i="6"/>
  <c r="W3943" i="6"/>
  <c r="W2796" i="6"/>
  <c r="W5383" i="6"/>
  <c r="W982" i="6"/>
  <c r="W5873" i="6"/>
  <c r="W2221" i="6"/>
  <c r="W1792" i="6"/>
  <c r="W1507" i="6"/>
  <c r="W3054" i="6"/>
  <c r="W490" i="6"/>
  <c r="W6518" i="6"/>
  <c r="W2285" i="6"/>
  <c r="W4001" i="6"/>
  <c r="W655" i="6"/>
  <c r="W1128" i="6"/>
  <c r="W423" i="6"/>
  <c r="W80" i="6"/>
  <c r="W712" i="6"/>
  <c r="W3180" i="6"/>
  <c r="W5626" i="6"/>
  <c r="W3255" i="6"/>
  <c r="W3797" i="6"/>
  <c r="W2640" i="6"/>
  <c r="W1952" i="6"/>
  <c r="W7051" i="6"/>
  <c r="W6063" i="6"/>
  <c r="W6881" i="6"/>
  <c r="W4768" i="6"/>
  <c r="W92" i="6"/>
  <c r="W2526" i="6"/>
  <c r="W1774" i="6"/>
  <c r="W821" i="6"/>
  <c r="W1674" i="6"/>
  <c r="W1607" i="6"/>
  <c r="W1525" i="6"/>
  <c r="W259" i="6"/>
  <c r="W6032" i="6"/>
  <c r="W3817" i="6"/>
  <c r="W1324" i="6"/>
  <c r="W6405" i="6"/>
  <c r="W2287" i="6"/>
  <c r="W593" i="6"/>
  <c r="W5778" i="6"/>
  <c r="W1427" i="6"/>
  <c r="W5217" i="6"/>
  <c r="W590" i="6"/>
  <c r="W5073" i="6"/>
  <c r="W7012" i="6"/>
  <c r="W5012" i="6"/>
  <c r="W3898" i="6"/>
  <c r="W1983" i="6"/>
  <c r="W4356" i="6"/>
  <c r="W702" i="6"/>
  <c r="W139" i="6"/>
  <c r="W96" i="6"/>
  <c r="W699" i="6"/>
  <c r="W3490" i="6"/>
  <c r="W322" i="6"/>
  <c r="W1849" i="6"/>
  <c r="W3269" i="6"/>
  <c r="W3662" i="6"/>
  <c r="W1340" i="6"/>
  <c r="W2601" i="6"/>
  <c r="W3859" i="6"/>
  <c r="W4476" i="6"/>
  <c r="W4730" i="6"/>
  <c r="W5868" i="6"/>
  <c r="W5029" i="6"/>
  <c r="W853" i="6"/>
  <c r="W3277" i="6"/>
  <c r="W3509" i="6"/>
  <c r="W3880" i="6"/>
  <c r="W5761" i="6"/>
  <c r="W5200" i="6"/>
  <c r="W999" i="6"/>
  <c r="W3826" i="6"/>
  <c r="W766" i="6"/>
  <c r="W840" i="6"/>
  <c r="W4729" i="6"/>
  <c r="W779" i="6"/>
  <c r="W5814" i="6"/>
  <c r="W5492" i="6"/>
  <c r="W3643" i="6"/>
  <c r="W6193" i="6"/>
  <c r="W519" i="6"/>
  <c r="W4863" i="6"/>
  <c r="W228" i="6"/>
  <c r="W3166" i="6"/>
  <c r="W6235" i="6"/>
  <c r="W137" i="6"/>
  <c r="W198" i="6"/>
  <c r="W6597" i="6"/>
  <c r="W908" i="6"/>
  <c r="W4182" i="6"/>
  <c r="W6991" i="6"/>
  <c r="W4398" i="6"/>
  <c r="W3815" i="6"/>
  <c r="W6188" i="6"/>
  <c r="W1108" i="6"/>
  <c r="W2588" i="6"/>
  <c r="W2657" i="6"/>
  <c r="W7067" i="6"/>
  <c r="W974" i="6"/>
  <c r="W474" i="6"/>
  <c r="W6963" i="6"/>
  <c r="W6917" i="6"/>
  <c r="W4316" i="6"/>
  <c r="W2055" i="6"/>
  <c r="W5877" i="6"/>
  <c r="W5531" i="6"/>
  <c r="W4906" i="6"/>
  <c r="W5865" i="6"/>
  <c r="W4468" i="6"/>
  <c r="W482" i="6"/>
  <c r="W5166" i="6"/>
  <c r="W3303" i="6"/>
  <c r="W6358" i="6"/>
  <c r="W3537" i="6"/>
  <c r="W6652" i="6"/>
  <c r="W1577" i="6"/>
  <c r="W6422" i="6"/>
  <c r="W2569" i="6"/>
  <c r="W3056" i="6"/>
  <c r="W4676" i="6"/>
  <c r="W5532" i="6"/>
  <c r="W3196" i="6"/>
  <c r="W2907" i="6"/>
  <c r="W3979" i="6"/>
  <c r="W6639" i="6"/>
  <c r="W2864" i="6"/>
  <c r="W6593" i="6"/>
  <c r="W4045" i="6"/>
  <c r="W3283" i="6"/>
  <c r="W1935" i="6"/>
  <c r="W3240" i="6"/>
  <c r="W1072" i="6"/>
  <c r="W6555" i="6"/>
  <c r="W6648" i="6"/>
  <c r="W6978" i="6"/>
  <c r="W2191" i="6"/>
  <c r="W1831" i="6"/>
  <c r="W418" i="6"/>
  <c r="W1096" i="6"/>
  <c r="W709" i="6"/>
  <c r="W5248" i="6"/>
  <c r="W3362" i="6"/>
  <c r="W899" i="6"/>
  <c r="W3515" i="6"/>
  <c r="W5855" i="6"/>
  <c r="W336" i="6"/>
  <c r="W1636" i="6"/>
  <c r="W6585" i="6"/>
  <c r="W264" i="6"/>
  <c r="W4332" i="6"/>
  <c r="W5551" i="6"/>
  <c r="W6622" i="6"/>
  <c r="W3242" i="6"/>
  <c r="W4619" i="6"/>
  <c r="W2395" i="6"/>
  <c r="W3386" i="6"/>
  <c r="W4464" i="6"/>
  <c r="W4339" i="6"/>
  <c r="W3413" i="6"/>
  <c r="W432" i="6"/>
  <c r="W6981" i="6"/>
  <c r="W5212" i="6"/>
  <c r="W108" i="6"/>
  <c r="W1702" i="6"/>
  <c r="W3941" i="6"/>
  <c r="W1545" i="6"/>
  <c r="W1147" i="6"/>
  <c r="W5638" i="6"/>
  <c r="W4684" i="6"/>
  <c r="W3656" i="6"/>
  <c r="W246" i="6"/>
  <c r="W641" i="6"/>
  <c r="W2591" i="6"/>
  <c r="W1233" i="6"/>
  <c r="W18" i="6"/>
  <c r="W1204" i="6"/>
  <c r="W6900" i="6"/>
  <c r="W6784" i="6"/>
  <c r="W1330" i="6"/>
  <c r="W1615" i="6"/>
  <c r="W2409" i="6"/>
  <c r="W5940" i="6"/>
  <c r="W1045" i="6"/>
  <c r="W637" i="6"/>
  <c r="W5847" i="6"/>
  <c r="W4553" i="6"/>
  <c r="W3673" i="6"/>
  <c r="W1040" i="6"/>
  <c r="W3528" i="6"/>
  <c r="W2564" i="6"/>
  <c r="W5292" i="6"/>
  <c r="W4242" i="6"/>
  <c r="W950" i="6"/>
  <c r="W6052" i="6"/>
  <c r="W4905" i="6"/>
  <c r="W98" i="6"/>
  <c r="W5594" i="6"/>
  <c r="W2928" i="6"/>
  <c r="W6251" i="6"/>
  <c r="W3306" i="6"/>
  <c r="W4505" i="6"/>
  <c r="W1224" i="6"/>
  <c r="W1806" i="6"/>
  <c r="W3557" i="6"/>
  <c r="W4822" i="6"/>
  <c r="W2685" i="6"/>
  <c r="W6986" i="6"/>
  <c r="W3556" i="6"/>
  <c r="W380" i="6"/>
  <c r="W5887" i="6"/>
  <c r="W4728" i="6"/>
  <c r="W3645" i="6"/>
  <c r="W2723" i="6"/>
  <c r="W2007" i="6"/>
  <c r="W116" i="6"/>
  <c r="W2037" i="6"/>
  <c r="W5385" i="6"/>
  <c r="W5123" i="6"/>
  <c r="W1205" i="6"/>
  <c r="W1239" i="6"/>
  <c r="W4050" i="6"/>
  <c r="W4173" i="6"/>
  <c r="W3086" i="6"/>
  <c r="W2776" i="6"/>
  <c r="W4353" i="6"/>
  <c r="W4636" i="6"/>
  <c r="W5548" i="6"/>
  <c r="W1514" i="6"/>
  <c r="W3738" i="6"/>
  <c r="W3796" i="6"/>
  <c r="W4791" i="6"/>
  <c r="W275" i="6"/>
  <c r="W1731" i="6"/>
  <c r="W6049" i="6"/>
  <c r="W222" i="6"/>
  <c r="W6179" i="6"/>
  <c r="W1022" i="6"/>
  <c r="W1212" i="6"/>
  <c r="W5962" i="6"/>
  <c r="W1855" i="6"/>
  <c r="W1479" i="6"/>
  <c r="W3129" i="6"/>
  <c r="W4921" i="6"/>
  <c r="W1911" i="6"/>
  <c r="W1786" i="6"/>
  <c r="W3641" i="6"/>
  <c r="W5810" i="6"/>
  <c r="W3640" i="6"/>
  <c r="W3099" i="6"/>
  <c r="W2232" i="6"/>
  <c r="W4951" i="6"/>
  <c r="W4315" i="6"/>
  <c r="W3602" i="6"/>
  <c r="W5822" i="6"/>
  <c r="W5540" i="6"/>
  <c r="W4033" i="6"/>
  <c r="W6573" i="6"/>
  <c r="W5901" i="6"/>
  <c r="W3449" i="6"/>
  <c r="W2802" i="6"/>
  <c r="W3912" i="6"/>
  <c r="W4273" i="6"/>
  <c r="W157" i="6"/>
  <c r="W6804" i="6"/>
  <c r="W1281" i="6"/>
  <c r="W5456" i="6"/>
  <c r="W2924" i="6"/>
  <c r="W333" i="6"/>
  <c r="W988" i="6"/>
  <c r="W1356" i="6"/>
  <c r="W4838" i="6"/>
  <c r="W6131" i="6"/>
  <c r="W522" i="6"/>
  <c r="W3632" i="6"/>
  <c r="W1034" i="6"/>
  <c r="W442" i="6"/>
  <c r="W3686" i="6"/>
  <c r="W6329" i="6"/>
  <c r="W2931" i="6"/>
  <c r="W2897" i="6"/>
  <c r="W6595" i="6"/>
  <c r="W2214" i="6"/>
  <c r="W6143" i="6"/>
  <c r="W874" i="6"/>
  <c r="W993" i="6"/>
  <c r="W2666" i="6"/>
  <c r="W1240" i="6"/>
  <c r="W2195" i="6"/>
  <c r="W6737" i="6"/>
  <c r="W122" i="6"/>
  <c r="W2850" i="6"/>
  <c r="W3742" i="6"/>
  <c r="W6962" i="6"/>
  <c r="W1007" i="6"/>
  <c r="W2458" i="6"/>
  <c r="W3121" i="6"/>
  <c r="W58" i="6"/>
  <c r="W2604" i="6"/>
  <c r="W1276" i="6"/>
  <c r="Q732" i="6" a="1"/>
  <c r="Q732" i="6" s="1"/>
  <c r="Q2605" i="6" a="1"/>
  <c r="Q2605" i="6" s="1"/>
  <c r="R2605" i="6" s="1"/>
  <c r="W2605" i="6" s="1"/>
  <c r="W940" i="6"/>
  <c r="W155" i="6"/>
  <c r="W178" i="6"/>
  <c r="W4764" i="6"/>
  <c r="W4992" i="6"/>
  <c r="W3396" i="6"/>
  <c r="W4105" i="6"/>
  <c r="W2965" i="6"/>
  <c r="W387" i="6"/>
  <c r="W6103" i="6"/>
  <c r="W205" i="6"/>
  <c r="W4642" i="6"/>
  <c r="W4886" i="6"/>
  <c r="W6463" i="6"/>
  <c r="W799" i="6"/>
  <c r="W1927" i="6"/>
  <c r="W6421" i="6"/>
  <c r="W6425" i="6"/>
  <c r="W2012" i="6"/>
  <c r="W2259" i="6"/>
  <c r="W687" i="6"/>
  <c r="W4074" i="6"/>
  <c r="W2487" i="6"/>
  <c r="W4793" i="6"/>
  <c r="W3230" i="6"/>
  <c r="W6814" i="6"/>
  <c r="W6295" i="6"/>
  <c r="W5683" i="6"/>
  <c r="W3623" i="6"/>
  <c r="W2266" i="6"/>
  <c r="W739" i="6"/>
  <c r="W695" i="6"/>
  <c r="W4446" i="6"/>
  <c r="W2738" i="6"/>
  <c r="W4713" i="6"/>
  <c r="W679" i="6"/>
  <c r="W3900" i="6"/>
  <c r="W759" i="6"/>
  <c r="W1913" i="6"/>
  <c r="W2201" i="6"/>
  <c r="W7088" i="6"/>
  <c r="W1445" i="6"/>
  <c r="W6180" i="6"/>
  <c r="W2892" i="6"/>
  <c r="W5050" i="6"/>
  <c r="W1928" i="6"/>
  <c r="W4483" i="6"/>
  <c r="W4264" i="6"/>
  <c r="W4318" i="6"/>
  <c r="W6679" i="6"/>
  <c r="W3195" i="6"/>
  <c r="W268" i="6"/>
  <c r="W1497" i="6"/>
  <c r="W6937" i="6"/>
  <c r="W3855" i="6"/>
  <c r="W6787" i="6"/>
  <c r="W2129" i="6"/>
  <c r="W4388" i="6"/>
  <c r="W7091" i="6"/>
  <c r="W3267" i="6"/>
  <c r="W5345" i="6"/>
  <c r="W3749" i="6"/>
  <c r="W1157" i="6"/>
  <c r="W492" i="6"/>
  <c r="W1071" i="6"/>
  <c r="W1987" i="6"/>
  <c r="W1854" i="6"/>
  <c r="W6449" i="6"/>
  <c r="W4271" i="6"/>
  <c r="W245" i="6"/>
  <c r="W6920" i="6"/>
  <c r="W134" i="6"/>
  <c r="W4769" i="6"/>
  <c r="W2733" i="6"/>
  <c r="W4557" i="6"/>
  <c r="W1234" i="6"/>
  <c r="W1501" i="6"/>
  <c r="W6284" i="6"/>
  <c r="W6378" i="6"/>
  <c r="W6477" i="6"/>
  <c r="W3993" i="6"/>
  <c r="W886" i="6"/>
  <c r="W2349" i="6"/>
  <c r="W718" i="6"/>
  <c r="W1648" i="6"/>
  <c r="W4473" i="6"/>
  <c r="W903" i="6"/>
  <c r="W210" i="6"/>
  <c r="W3763" i="6"/>
  <c r="W4229" i="6"/>
  <c r="W3007" i="6"/>
  <c r="W394" i="6"/>
  <c r="W2478" i="6"/>
  <c r="W5182" i="6"/>
  <c r="W4445" i="6"/>
  <c r="W327" i="6"/>
  <c r="W3443" i="6"/>
  <c r="W502" i="6"/>
  <c r="W4912" i="6"/>
  <c r="W6315" i="6"/>
  <c r="W4508" i="6"/>
  <c r="W1990" i="6"/>
  <c r="W4254" i="6"/>
  <c r="W1528" i="6"/>
  <c r="W1289" i="6"/>
  <c r="W1486" i="6"/>
  <c r="W4000" i="6"/>
  <c r="W4945" i="6"/>
  <c r="W7039" i="6"/>
  <c r="W5195" i="6"/>
  <c r="W1697" i="6"/>
  <c r="W6502" i="6"/>
  <c r="W4436" i="6"/>
  <c r="W5451" i="6"/>
  <c r="W4539" i="6"/>
  <c r="W1399" i="6"/>
  <c r="W5162" i="6"/>
  <c r="W3420" i="6"/>
  <c r="W3194" i="6"/>
  <c r="W3378" i="6"/>
  <c r="W5526" i="6"/>
  <c r="W4777" i="6"/>
  <c r="W6381" i="6"/>
  <c r="W225" i="6"/>
  <c r="W6214" i="6"/>
  <c r="W1570" i="6"/>
  <c r="W2598" i="6"/>
  <c r="W4563" i="6"/>
  <c r="W4918" i="6"/>
  <c r="W4637" i="6"/>
  <c r="W5390" i="6"/>
  <c r="W3371" i="6"/>
  <c r="W5614" i="6"/>
  <c r="W1256" i="6"/>
  <c r="W2064" i="6"/>
  <c r="W6365" i="6"/>
  <c r="W5063" i="6"/>
  <c r="W5740" i="6"/>
  <c r="W4947" i="6"/>
  <c r="W5539" i="6"/>
  <c r="W5072" i="6"/>
  <c r="W6675" i="6"/>
  <c r="W984" i="6"/>
  <c r="W3848" i="6"/>
  <c r="W1275" i="6"/>
  <c r="W2673" i="6"/>
  <c r="W4901" i="6"/>
  <c r="W5365" i="6"/>
  <c r="W4118" i="6"/>
  <c r="W3446" i="6"/>
  <c r="W1126" i="6"/>
  <c r="W6197" i="6"/>
  <c r="W2023" i="6"/>
  <c r="W4835" i="6"/>
  <c r="W1109" i="6"/>
  <c r="W3174" i="6"/>
  <c r="W2799" i="6"/>
  <c r="W6835" i="6"/>
  <c r="W850" i="6"/>
  <c r="W591" i="6"/>
  <c r="W6192" i="6"/>
  <c r="W1861" i="6"/>
  <c r="W3871" i="6"/>
  <c r="W2244" i="6"/>
  <c r="W4383" i="6"/>
  <c r="W6843" i="6"/>
  <c r="W2736" i="6"/>
  <c r="W6261" i="6"/>
  <c r="W4876" i="6"/>
  <c r="W2096" i="6"/>
  <c r="W170" i="6"/>
  <c r="W2301" i="6"/>
  <c r="W1506" i="6"/>
  <c r="W3519" i="6"/>
  <c r="W2827" i="6"/>
  <c r="W7014" i="6"/>
  <c r="W2529" i="6"/>
  <c r="W1578" i="6"/>
  <c r="W4287" i="6"/>
  <c r="W3344" i="6"/>
  <c r="W7009" i="6"/>
  <c r="W4688" i="6"/>
  <c r="W5454" i="6"/>
  <c r="W5570" i="6"/>
  <c r="W5759" i="6"/>
  <c r="W2431" i="6"/>
  <c r="W5643" i="6"/>
  <c r="W4397" i="6"/>
  <c r="W657" i="6"/>
  <c r="W5994" i="6"/>
  <c r="W2518" i="6"/>
  <c r="W1609" i="6"/>
  <c r="W6724" i="6"/>
  <c r="W4376" i="6"/>
  <c r="W4244" i="6"/>
  <c r="W429" i="6"/>
  <c r="W1088" i="6"/>
  <c r="W5929" i="6"/>
  <c r="W3818" i="6"/>
  <c r="W4675" i="6"/>
  <c r="W6106" i="6"/>
  <c r="W2047" i="6"/>
  <c r="W2322" i="6"/>
  <c r="W4665" i="6"/>
  <c r="W250" i="6"/>
  <c r="W4368" i="6"/>
  <c r="W1692" i="6"/>
  <c r="W2766" i="6"/>
  <c r="W1456" i="6"/>
  <c r="W4206" i="6"/>
  <c r="W6968" i="6"/>
  <c r="W872" i="6"/>
  <c r="W5648" i="6"/>
  <c r="W778" i="6"/>
  <c r="W7021" i="6"/>
  <c r="W676" i="6"/>
  <c r="W4843" i="6"/>
  <c r="W4888" i="6"/>
  <c r="W4570" i="6"/>
  <c r="W5446" i="6"/>
  <c r="W6751" i="6"/>
  <c r="W3695" i="6"/>
  <c r="W1676" i="6"/>
  <c r="W4378" i="6"/>
  <c r="W1879" i="6"/>
  <c r="W4040" i="6"/>
  <c r="W6152" i="6"/>
  <c r="W4975" i="6"/>
  <c r="W4126" i="6"/>
  <c r="W516" i="6"/>
  <c r="W4203" i="6"/>
  <c r="W3131" i="6"/>
  <c r="W1008" i="6"/>
  <c r="W3823" i="6"/>
  <c r="W3526" i="6"/>
  <c r="W4538" i="6"/>
  <c r="W2637" i="6"/>
  <c r="W5525" i="6"/>
  <c r="W4472" i="6"/>
  <c r="W2810" i="6"/>
  <c r="W2995" i="6"/>
  <c r="W4928" i="6"/>
  <c r="W1271" i="6"/>
  <c r="W158" i="6"/>
  <c r="W4323" i="6"/>
  <c r="W3494" i="6"/>
  <c r="W2680" i="6"/>
  <c r="W6671" i="6"/>
  <c r="W5155" i="6"/>
  <c r="W5681" i="6"/>
  <c r="W1588" i="6"/>
  <c r="W4948" i="6"/>
  <c r="W4743" i="6"/>
  <c r="W5618" i="6"/>
  <c r="W3922" i="6"/>
  <c r="W1494" i="6"/>
  <c r="W5651" i="6"/>
  <c r="W4026" i="6"/>
  <c r="W3668" i="6"/>
  <c r="W5817" i="6"/>
  <c r="W1877" i="6"/>
  <c r="W49" i="6"/>
  <c r="W5274" i="6"/>
  <c r="W4028" i="6"/>
  <c r="W4841" i="6"/>
  <c r="W600" i="6"/>
  <c r="W7049" i="6"/>
  <c r="W102" i="6"/>
  <c r="W5646" i="6"/>
  <c r="W1767" i="6"/>
  <c r="W3862" i="6"/>
  <c r="W3003" i="6"/>
  <c r="W4560" i="6"/>
  <c r="W1532" i="6"/>
  <c r="W4002" i="6"/>
  <c r="W2107" i="6"/>
  <c r="W5973" i="6"/>
  <c r="W6640" i="6"/>
  <c r="W4021" i="6"/>
  <c r="W5647" i="6"/>
  <c r="W505" i="6"/>
  <c r="W2228" i="6"/>
  <c r="W4373" i="6"/>
  <c r="W115" i="6"/>
  <c r="W3109" i="6"/>
  <c r="W867" i="6"/>
  <c r="W5329" i="6"/>
  <c r="W4980" i="6"/>
  <c r="W6630" i="6"/>
  <c r="W5894" i="6"/>
  <c r="W6309" i="6"/>
  <c r="W5068" i="6"/>
  <c r="W3112" i="6"/>
  <c r="W1297" i="6"/>
  <c r="W6195" i="6"/>
  <c r="W1345" i="6"/>
  <c r="W6497" i="6"/>
  <c r="W4371" i="6"/>
  <c r="W4179" i="6"/>
  <c r="W5862" i="6"/>
  <c r="W5797" i="6"/>
  <c r="W2917" i="6"/>
  <c r="W4524" i="6"/>
  <c r="W7010" i="6"/>
  <c r="W825" i="6"/>
  <c r="W5773" i="6"/>
  <c r="W5629" i="6"/>
  <c r="W2612" i="6"/>
  <c r="W1151" i="6"/>
  <c r="W2760" i="6"/>
  <c r="W1887" i="6"/>
  <c r="W6908" i="6"/>
  <c r="W2185" i="6"/>
  <c r="W5856" i="6"/>
  <c r="W3809" i="6"/>
  <c r="W2868" i="6"/>
  <c r="W1113" i="6"/>
  <c r="W6880" i="6"/>
  <c r="W6861" i="6"/>
  <c r="W573" i="6"/>
  <c r="W6234" i="6"/>
  <c r="W5895" i="6"/>
  <c r="W3324" i="6"/>
  <c r="W2109" i="6"/>
  <c r="W1373" i="6"/>
  <c r="W2899" i="6"/>
  <c r="W4141" i="6"/>
  <c r="W4752" i="6"/>
  <c r="W2175" i="6"/>
  <c r="W3470" i="6"/>
  <c r="W1781" i="6"/>
  <c r="W5965" i="6"/>
  <c r="W1604" i="6"/>
  <c r="W5875" i="6"/>
  <c r="W1623" i="6"/>
  <c r="W6274" i="6"/>
  <c r="W1544" i="6"/>
  <c r="W5927" i="6"/>
  <c r="W6392" i="6"/>
  <c r="W280" i="6"/>
  <c r="W6400" i="6"/>
  <c r="W6469" i="6"/>
  <c r="W1836" i="6"/>
  <c r="W1470" i="6"/>
  <c r="W1905" i="6"/>
  <c r="W6768" i="6"/>
  <c r="W5502" i="6"/>
  <c r="W173" i="6"/>
  <c r="W5441" i="6"/>
  <c r="W4996" i="6"/>
  <c r="W3968" i="6"/>
  <c r="W4272" i="6"/>
  <c r="W4598" i="6"/>
  <c r="W4824" i="6"/>
  <c r="W5991" i="6"/>
  <c r="W4288" i="6"/>
  <c r="W2426" i="6"/>
  <c r="W6100" i="6"/>
  <c r="W6710" i="6"/>
  <c r="W5134" i="6"/>
  <c r="W4839" i="6"/>
  <c r="W3799" i="6"/>
  <c r="W5312" i="6"/>
  <c r="W2068" i="6"/>
  <c r="W2300" i="6"/>
  <c r="W3204" i="6"/>
  <c r="W2213" i="6"/>
  <c r="W5827" i="6"/>
  <c r="W5448" i="6"/>
  <c r="W1706" i="6"/>
  <c r="W2294" i="6"/>
  <c r="W4190" i="6"/>
  <c r="W1322" i="6"/>
  <c r="W5590" i="6"/>
  <c r="W2659" i="6"/>
  <c r="W3788" i="6"/>
  <c r="W4704" i="6"/>
  <c r="W1073" i="6"/>
  <c r="W4515" i="6"/>
  <c r="W3201" i="6"/>
  <c r="W4805" i="6"/>
  <c r="W1300" i="6"/>
  <c r="W2115" i="6"/>
  <c r="W6493" i="6"/>
  <c r="W7034" i="6"/>
  <c r="W3956" i="6"/>
  <c r="W6771" i="6"/>
  <c r="W4561" i="6"/>
  <c r="W185" i="6"/>
  <c r="W6921" i="6"/>
  <c r="W5905" i="6"/>
  <c r="W6084" i="6"/>
  <c r="W1745" i="6"/>
  <c r="W6205" i="6"/>
  <c r="W6003" i="6"/>
  <c r="W5291" i="6"/>
  <c r="W1312" i="6"/>
  <c r="W6280" i="6"/>
  <c r="W456" i="6"/>
  <c r="W7020" i="6"/>
  <c r="W7087" i="6"/>
  <c r="W5267" i="6"/>
  <c r="W4486" i="6"/>
  <c r="W2929" i="6"/>
  <c r="W4943" i="6"/>
  <c r="W4989" i="6"/>
  <c r="W488" i="6"/>
  <c r="W6067" i="6"/>
  <c r="W3806" i="6"/>
  <c r="W2686" i="6"/>
  <c r="W5680" i="6"/>
  <c r="W3430" i="6"/>
  <c r="W5694" i="6"/>
  <c r="W1922" i="6"/>
  <c r="W5634" i="6"/>
  <c r="W3794" i="6"/>
  <c r="W7090" i="6"/>
  <c r="W1351" i="6"/>
  <c r="W4953" i="6"/>
  <c r="W3829" i="6"/>
  <c r="W2337" i="6"/>
  <c r="W1526" i="6"/>
  <c r="W2302" i="6"/>
  <c r="W1783" i="6"/>
  <c r="W1844" i="6"/>
  <c r="W5743" i="6"/>
  <c r="W1223" i="6"/>
  <c r="W1338" i="6"/>
  <c r="W1757" i="6"/>
  <c r="W1906" i="6"/>
  <c r="W4924" i="6"/>
  <c r="W3740" i="6"/>
  <c r="W6985" i="6"/>
  <c r="W5069" i="6"/>
  <c r="W2103" i="6"/>
  <c r="W6869" i="6"/>
  <c r="W6484" i="6"/>
  <c r="W2967" i="6"/>
  <c r="W5152" i="6"/>
  <c r="W2789" i="6"/>
  <c r="W2932" i="6"/>
  <c r="W6041" i="6"/>
  <c r="W774" i="6"/>
  <c r="W4944" i="6"/>
  <c r="W3092" i="6"/>
  <c r="W1611" i="6"/>
  <c r="W4123" i="6"/>
  <c r="W5987" i="6"/>
  <c r="W4110" i="6"/>
  <c r="W6113" i="6"/>
  <c r="W6440" i="6"/>
  <c r="W1999" i="6"/>
  <c r="W3868" i="6"/>
  <c r="W6649" i="6"/>
  <c r="W4307" i="6"/>
  <c r="W6366" i="6"/>
  <c r="W6797" i="6"/>
  <c r="W3101" i="6"/>
  <c r="W5129" i="6"/>
  <c r="W5257" i="6"/>
  <c r="W5461" i="6"/>
  <c r="W446" i="6"/>
  <c r="W955" i="6"/>
  <c r="W1278" i="6"/>
  <c r="W5606" i="6"/>
  <c r="W1426" i="6"/>
  <c r="W5315" i="6"/>
  <c r="W3264" i="6"/>
  <c r="W2197" i="6"/>
  <c r="W4150" i="6"/>
  <c r="W4430" i="6"/>
  <c r="W3404" i="6"/>
  <c r="W6069" i="6"/>
  <c r="W3423" i="6"/>
  <c r="W7102" i="6"/>
  <c r="W4281" i="6"/>
  <c r="W5498" i="6"/>
  <c r="W666" i="6"/>
  <c r="W3657" i="6"/>
  <c r="W186" i="6"/>
  <c r="W4278" i="6"/>
  <c r="W34" i="6"/>
  <c r="W5223" i="6"/>
  <c r="W253" i="6"/>
  <c r="W6887" i="6"/>
  <c r="W2713" i="6"/>
  <c r="W4648" i="6"/>
  <c r="W6602" i="6"/>
  <c r="W3297" i="6"/>
  <c r="W1975" i="6"/>
  <c r="W3252" i="6"/>
  <c r="W6650" i="6"/>
  <c r="W3795" i="6"/>
  <c r="W1672" i="6"/>
  <c r="W3660" i="6"/>
  <c r="W3448" i="6"/>
  <c r="W2634" i="6"/>
  <c r="W2411" i="6"/>
  <c r="W4077" i="6"/>
  <c r="W1939" i="6"/>
  <c r="W5481" i="6"/>
  <c r="W1197" i="6"/>
  <c r="W4995" i="6"/>
  <c r="W2102" i="6"/>
  <c r="W7013" i="6"/>
  <c r="W6104" i="6"/>
  <c r="W7045" i="6"/>
  <c r="W6146" i="6"/>
  <c r="W7028" i="6"/>
  <c r="W4668" i="6"/>
  <c r="W5506" i="6"/>
  <c r="W4500" i="6"/>
  <c r="W6575" i="6"/>
  <c r="W1758" i="6"/>
  <c r="W3" i="6"/>
  <c r="W54" i="6"/>
  <c r="W6523" i="6"/>
  <c r="W743" i="6"/>
  <c r="W3356" i="6"/>
  <c r="W465" i="6"/>
  <c r="W483" i="6"/>
  <c r="W1920" i="6"/>
  <c r="W738" i="6"/>
  <c r="W6446" i="6"/>
  <c r="W4957" i="6"/>
  <c r="W3157" i="6"/>
  <c r="W7060" i="6"/>
  <c r="W4103" i="6"/>
  <c r="W1169" i="6"/>
  <c r="W7003" i="6"/>
  <c r="W6453" i="6"/>
  <c r="W3600" i="6"/>
  <c r="W3661" i="6"/>
  <c r="W6764" i="6"/>
  <c r="W986" i="6"/>
  <c r="W1119" i="6"/>
  <c r="W5913" i="6"/>
  <c r="W5141" i="6"/>
  <c r="W4588" i="6"/>
  <c r="W2962" i="6"/>
  <c r="W4899" i="6"/>
  <c r="W4006" i="6"/>
  <c r="W3708" i="6"/>
  <c r="W4478" i="6"/>
  <c r="W5515" i="6"/>
  <c r="W4157" i="6"/>
  <c r="W6490" i="6"/>
  <c r="W4923" i="6"/>
  <c r="W3819" i="6"/>
  <c r="W4806" i="6"/>
  <c r="W1925" i="6"/>
  <c r="W6008" i="6"/>
  <c r="W4940" i="6"/>
  <c r="W4340" i="6"/>
  <c r="W3654" i="6"/>
  <c r="W6641" i="6"/>
  <c r="W4409" i="6"/>
  <c r="W4221" i="6"/>
  <c r="W4038" i="6"/>
  <c r="W936" i="6"/>
  <c r="W3452" i="6"/>
  <c r="W2679" i="6"/>
  <c r="W5769" i="6"/>
  <c r="W4097" i="6"/>
  <c r="W6351" i="6"/>
  <c r="W2138" i="6"/>
  <c r="W273" i="6"/>
  <c r="W6044" i="6"/>
  <c r="W3272" i="6"/>
  <c r="W5025" i="6"/>
  <c r="Q5418" i="6" a="1"/>
  <c r="Q5418" i="6" s="1"/>
  <c r="Q1469" i="6" a="1"/>
  <c r="Q1469" i="6" s="1"/>
  <c r="R1469" i="6" s="1"/>
  <c r="W1469" i="6" s="1"/>
  <c r="Q3678" i="6" a="1"/>
  <c r="Q3678" i="6" s="1"/>
  <c r="R3678" i="6" s="1"/>
  <c r="W3678" i="6" s="1"/>
  <c r="Q2097" i="6" a="1"/>
  <c r="Q2097" i="6" s="1"/>
  <c r="R2097" i="6" s="1"/>
  <c r="W2097" i="6" s="1"/>
  <c r="W4188" i="6"/>
  <c r="W1354" i="6"/>
  <c r="W6134" i="6"/>
  <c r="W6018" i="6"/>
  <c r="W2884" i="6"/>
  <c r="W5403" i="6"/>
  <c r="W5854" i="6"/>
  <c r="W3545" i="6"/>
  <c r="W6930" i="6"/>
  <c r="W106" i="6"/>
  <c r="W1272" i="6"/>
  <c r="W4261" i="6"/>
  <c r="W6772" i="6"/>
  <c r="W5028" i="6"/>
  <c r="W60" i="6"/>
  <c r="W6015" i="6"/>
  <c r="W4788" i="6"/>
  <c r="W3680" i="6"/>
  <c r="W37" i="6"/>
  <c r="W1209" i="6"/>
  <c r="W1738" i="6"/>
  <c r="W6888" i="6"/>
  <c r="W1620" i="6"/>
  <c r="W1026" i="6"/>
  <c r="W6271" i="6"/>
  <c r="W1363" i="6"/>
  <c r="W1018" i="6"/>
  <c r="W4491" i="6"/>
  <c r="W558" i="6"/>
  <c r="W152" i="6"/>
  <c r="W2748" i="6"/>
  <c r="W3856" i="6"/>
  <c r="W3064" i="6"/>
  <c r="W4610" i="6"/>
  <c r="W194" i="6"/>
  <c r="W3532" i="6"/>
  <c r="W1875" i="6"/>
  <c r="W721" i="6"/>
  <c r="W4306" i="6"/>
  <c r="W6360" i="6"/>
  <c r="W4993" i="6"/>
  <c r="W4092" i="6"/>
  <c r="W6777" i="6"/>
  <c r="W3905" i="6"/>
  <c r="W3198" i="6"/>
  <c r="W449" i="6"/>
  <c r="W5477" i="6"/>
  <c r="W2453" i="6"/>
  <c r="W546" i="6"/>
  <c r="W131" i="6"/>
  <c r="W6455" i="6"/>
  <c r="W6458" i="6"/>
  <c r="W1273" i="6"/>
  <c r="W3540" i="6"/>
  <c r="W55" i="6"/>
  <c r="W5788" i="6"/>
  <c r="W7098" i="6"/>
  <c r="W855" i="6"/>
  <c r="W3765" i="6"/>
  <c r="W4269" i="6"/>
  <c r="W317" i="6"/>
  <c r="W548" i="6"/>
  <c r="W3247" i="6"/>
  <c r="W3307" i="6"/>
  <c r="W1039" i="6"/>
  <c r="W3850" i="6"/>
  <c r="W5816" i="6"/>
  <c r="W1878" i="6"/>
  <c r="W5466" i="6"/>
  <c r="W3168" i="6"/>
  <c r="W2160" i="6"/>
  <c r="W7093" i="6"/>
  <c r="W854" i="6"/>
  <c r="W118" i="6"/>
  <c r="W7084" i="6"/>
  <c r="W6749" i="6"/>
  <c r="W4568" i="6"/>
  <c r="W3236" i="6"/>
  <c r="W5449" i="6"/>
  <c r="W1834" i="6"/>
  <c r="W2264" i="6"/>
  <c r="W4919" i="6"/>
  <c r="W6552" i="6"/>
  <c r="W3990" i="6"/>
  <c r="W4528" i="6"/>
  <c r="W1688" i="6"/>
  <c r="W3493" i="6"/>
  <c r="W3222" i="6"/>
  <c r="W1638" i="6"/>
  <c r="W5227" i="6"/>
  <c r="W2516" i="6"/>
  <c r="W1832" i="6"/>
  <c r="W4424" i="6"/>
  <c r="W5947" i="6"/>
  <c r="W1267" i="6"/>
  <c r="W2198" i="6"/>
  <c r="W3849" i="6"/>
  <c r="W870" i="6"/>
  <c r="W1309" i="6"/>
  <c r="W3644" i="6"/>
  <c r="W3757" i="6"/>
  <c r="W2941" i="6"/>
  <c r="W4417" i="6"/>
  <c r="W6037" i="6"/>
  <c r="W4633" i="6"/>
  <c r="W1932" i="6"/>
  <c r="W5836" i="6"/>
  <c r="W4427" i="6"/>
  <c r="W5354" i="6"/>
  <c r="W2325" i="6"/>
  <c r="W1359" i="6"/>
  <c r="W3867" i="6"/>
  <c r="W4670" i="6"/>
  <c r="W5742" i="6"/>
  <c r="W5184" i="6"/>
  <c r="W63" i="6"/>
  <c r="W1131" i="6"/>
  <c r="W3607" i="6"/>
  <c r="W2757" i="6"/>
  <c r="W5196" i="6"/>
  <c r="W3718" i="6"/>
  <c r="W405" i="6"/>
  <c r="W6813" i="6"/>
  <c r="W1409" i="6"/>
  <c r="W4020" i="6"/>
  <c r="W6655" i="6"/>
  <c r="W535" i="6"/>
  <c r="W6812" i="6"/>
  <c r="W1661" i="6"/>
  <c r="W5870" i="6"/>
  <c r="W5989" i="6"/>
  <c r="W2163" i="6"/>
  <c r="W2341" i="6"/>
  <c r="W700" i="6"/>
  <c r="W4618" i="6"/>
  <c r="W1176" i="6"/>
  <c r="W6874" i="6"/>
  <c r="W357" i="6"/>
  <c r="W5709" i="6"/>
  <c r="W5289" i="6"/>
  <c r="W4907" i="6"/>
  <c r="W5020" i="6"/>
  <c r="W1884" i="6"/>
  <c r="W4904" i="6"/>
  <c r="W4048" i="6"/>
  <c r="W5676" i="6"/>
  <c r="W658" i="6"/>
  <c r="W6452" i="6"/>
  <c r="W6714" i="6"/>
  <c r="W5627" i="6"/>
  <c r="W2711" i="6"/>
  <c r="W6855" i="6"/>
  <c r="W400" i="6"/>
  <c r="W4576" i="6"/>
  <c r="W1202" i="6"/>
  <c r="W7064" i="6"/>
  <c r="W2499" i="6"/>
  <c r="W794" i="6"/>
  <c r="W2008" i="6"/>
  <c r="W5959" i="6"/>
  <c r="W1141" i="6"/>
  <c r="W2807" i="6"/>
  <c r="W2430" i="6"/>
  <c r="W1821" i="6"/>
  <c r="W5677" i="6"/>
  <c r="W576" i="6"/>
  <c r="W4911" i="6"/>
  <c r="W5770" i="6"/>
  <c r="W2861" i="6"/>
  <c r="W1713" i="6"/>
  <c r="W6952" i="6"/>
  <c r="W3756" i="6"/>
  <c r="W2194" i="6"/>
  <c r="W5630" i="6"/>
  <c r="W6534" i="6"/>
  <c r="W1775" i="6"/>
  <c r="W3858" i="6"/>
  <c r="W6491" i="6"/>
  <c r="W1799" i="6"/>
  <c r="W1238" i="6"/>
  <c r="W2331" i="6"/>
  <c r="W4366" i="6"/>
  <c r="W5389" i="6"/>
  <c r="W5860" i="6"/>
  <c r="W2245" i="6"/>
  <c r="W4463" i="6"/>
  <c r="W701" i="6"/>
  <c r="W1320" i="6"/>
  <c r="W1632" i="6"/>
  <c r="W1173" i="6"/>
  <c r="W4866" i="6"/>
  <c r="W2205" i="6"/>
  <c r="W6322" i="6"/>
  <c r="W4401" i="6"/>
  <c r="W4506" i="6"/>
  <c r="W4602" i="6"/>
  <c r="W1708" i="6"/>
  <c r="W4772" i="6"/>
  <c r="W4465" i="6"/>
  <c r="W4324" i="6"/>
  <c r="W5799" i="6"/>
  <c r="W5978" i="6"/>
  <c r="W3561" i="6"/>
  <c r="W4516" i="6"/>
  <c r="W3710" i="6"/>
  <c r="W3628" i="6"/>
  <c r="W4364" i="6"/>
  <c r="W5264" i="6"/>
  <c r="W3944" i="6"/>
  <c r="W4552" i="6"/>
  <c r="W4310" i="6"/>
  <c r="W5379" i="6"/>
  <c r="W3510" i="6"/>
  <c r="W868" i="6"/>
  <c r="W5933" i="6"/>
  <c r="W3870" i="6"/>
  <c r="W6947" i="6"/>
  <c r="W1401" i="6"/>
  <c r="W2514" i="6"/>
  <c r="W5242" i="6"/>
  <c r="W4774" i="6"/>
  <c r="W1722" i="6"/>
  <c r="W107" i="6"/>
  <c r="W6808" i="6"/>
  <c r="W6496" i="6"/>
  <c r="W6879" i="6"/>
  <c r="W3388" i="6"/>
  <c r="W3334" i="6"/>
  <c r="W4292" i="6"/>
  <c r="W4690" i="6"/>
  <c r="W6976" i="6"/>
  <c r="W3070" i="6"/>
  <c r="W4223" i="6"/>
  <c r="W1800" i="6"/>
  <c r="W2944" i="6"/>
  <c r="W3876" i="6"/>
  <c r="W3147" i="6"/>
  <c r="W1581" i="6"/>
  <c r="W1080" i="6"/>
  <c r="W2144" i="6"/>
  <c r="W6915" i="6"/>
  <c r="W282" i="6"/>
  <c r="W6300" i="6"/>
  <c r="W2554" i="6"/>
  <c r="W2422" i="6"/>
  <c r="W111" i="6"/>
  <c r="W6028" i="6"/>
  <c r="W604" i="6"/>
  <c r="W3567" i="6"/>
  <c r="W2567" i="6"/>
  <c r="W1130" i="6"/>
  <c r="W3605" i="6"/>
  <c r="W212" i="6"/>
  <c r="W4881" i="6"/>
  <c r="W5684" i="6"/>
  <c r="W4334" i="6"/>
  <c r="W2701" i="6"/>
  <c r="W6474" i="6"/>
  <c r="W564" i="6"/>
  <c r="W5713" i="6"/>
  <c r="W5793" i="6"/>
  <c r="W4595" i="6"/>
  <c r="W5522" i="6"/>
  <c r="W2842" i="6"/>
  <c r="W221" i="6"/>
  <c r="W4257" i="6"/>
  <c r="W6721" i="6"/>
  <c r="W5863" i="6"/>
  <c r="W1075" i="6"/>
  <c r="W7059" i="6"/>
  <c r="W4253" i="6"/>
  <c r="W4035" i="6"/>
  <c r="W904" i="6"/>
  <c r="W6462" i="6"/>
  <c r="W4299" i="6"/>
  <c r="W35" i="6"/>
  <c r="W2415" i="6"/>
  <c r="W5474" i="6"/>
  <c r="W833" i="6"/>
  <c r="W1866" i="6"/>
  <c r="W2187" i="6"/>
  <c r="W2831" i="6"/>
  <c r="W6363" i="6"/>
  <c r="W3104" i="6"/>
  <c r="W5607" i="6"/>
  <c r="W4903" i="6"/>
  <c r="W1936" i="6"/>
  <c r="W3965" i="6"/>
  <c r="W771" i="6"/>
  <c r="W5779" i="6"/>
  <c r="W6135" i="6"/>
  <c r="W4119" i="6"/>
  <c r="W3367" i="6"/>
  <c r="W6210" i="6"/>
  <c r="W1955" i="6"/>
  <c r="W1801" i="6"/>
  <c r="W946" i="6"/>
  <c r="W789" i="6"/>
  <c r="W3199" i="6"/>
  <c r="W4314" i="6"/>
  <c r="W1699" i="6"/>
  <c r="W2741" i="6"/>
  <c r="W5049" i="6"/>
  <c r="W4542" i="6"/>
  <c r="W2039" i="6"/>
  <c r="W4970" i="6"/>
  <c r="W5348" i="6"/>
  <c r="W6353" i="6"/>
  <c r="W189" i="6"/>
  <c r="W3925" i="6"/>
  <c r="W4138" i="6"/>
  <c r="W2491" i="6"/>
  <c r="W569" i="6"/>
  <c r="W3647" i="6"/>
  <c r="W2182" i="6"/>
  <c r="W4394" i="6"/>
  <c r="W4583" i="6"/>
  <c r="W3385" i="6"/>
  <c r="W133" i="6"/>
  <c r="W5172" i="6"/>
  <c r="W2125" i="6"/>
  <c r="W6780" i="6"/>
  <c r="W258" i="6"/>
  <c r="W3805" i="6"/>
  <c r="W2042" i="6"/>
  <c r="W4355" i="6"/>
  <c r="W5495" i="6"/>
  <c r="W162" i="6"/>
  <c r="W4544" i="6"/>
  <c r="W243" i="6"/>
  <c r="W293" i="6"/>
  <c r="W822" i="6"/>
  <c r="W1549" i="6"/>
  <c r="W376" i="6"/>
  <c r="W5002" i="6"/>
  <c r="W5549" i="6"/>
  <c r="W4158" i="6"/>
  <c r="W2358" i="6"/>
  <c r="W1006" i="6"/>
  <c r="W521" i="6"/>
  <c r="W1521" i="6"/>
  <c r="W1705" i="6"/>
  <c r="W455" i="6"/>
  <c r="W3000" i="6"/>
  <c r="W2891" i="6"/>
  <c r="W2387" i="6"/>
  <c r="W2617" i="6"/>
  <c r="W2289" i="6"/>
  <c r="W1175" i="6"/>
  <c r="W589" i="6"/>
  <c r="W3212" i="6"/>
  <c r="W6902" i="6"/>
  <c r="W1185" i="6"/>
  <c r="W1010" i="6"/>
  <c r="W2985" i="6"/>
  <c r="W1810" i="6"/>
  <c r="W3061" i="6"/>
  <c r="W3934" i="6"/>
  <c r="W851" i="6"/>
  <c r="W496" i="6"/>
  <c r="W2975" i="6"/>
  <c r="W6006" i="6"/>
  <c r="W619" i="6"/>
  <c r="W1416" i="6"/>
  <c r="W2773" i="6"/>
  <c r="W24" i="6"/>
  <c r="W25" i="6"/>
  <c r="W3617" i="6"/>
  <c r="W785" i="6"/>
  <c r="W5768" i="6"/>
  <c r="W6157" i="6"/>
  <c r="W2100" i="6"/>
  <c r="W3612" i="6"/>
  <c r="W3429" i="6"/>
  <c r="W5514" i="6"/>
  <c r="W4082" i="6"/>
  <c r="W3335" i="6"/>
  <c r="W931" i="6"/>
  <c r="W3638" i="6"/>
  <c r="W295" i="6"/>
  <c r="W2727" i="6"/>
  <c r="W6361" i="6"/>
  <c r="W4639" i="6"/>
  <c r="W1132" i="6"/>
  <c r="W1614" i="6"/>
  <c r="W3440" i="6"/>
  <c r="W3816" i="6"/>
  <c r="W584" i="6"/>
  <c r="W834" i="6"/>
  <c r="W5689" i="6"/>
  <c r="W6997" i="6"/>
  <c r="W6001" i="6"/>
  <c r="W5928" i="6"/>
  <c r="W4124" i="6"/>
  <c r="W4144" i="6"/>
  <c r="W7055" i="6"/>
  <c r="W3390" i="6"/>
  <c r="W4507" i="6"/>
  <c r="W2705" i="6"/>
  <c r="W6782" i="6"/>
  <c r="W6047" i="6"/>
  <c r="W5787" i="6"/>
  <c r="W1449" i="6"/>
  <c r="W6160" i="6"/>
  <c r="W6508" i="6"/>
  <c r="W4879" i="6"/>
  <c r="W6893" i="6"/>
  <c r="W2918" i="6"/>
  <c r="W4803" i="6"/>
  <c r="W6609" i="6"/>
  <c r="W1727" i="6"/>
  <c r="W3618" i="6"/>
  <c r="W5343" i="6"/>
  <c r="W2369" i="6"/>
  <c r="W4938" i="6"/>
  <c r="W260" i="6"/>
  <c r="W2311" i="6"/>
  <c r="W500" i="6"/>
  <c r="W6385" i="6"/>
  <c r="W5699" i="6"/>
  <c r="W6688" i="6"/>
  <c r="W3785" i="6"/>
  <c r="W918" i="6"/>
  <c r="W5183" i="6"/>
  <c r="W3812" i="6"/>
  <c r="W4882" i="6"/>
  <c r="W5603" i="6"/>
  <c r="W4104" i="6"/>
  <c r="W4402" i="6"/>
  <c r="W5005" i="6"/>
  <c r="W3145" i="6"/>
  <c r="W1047" i="6"/>
  <c r="W3350" i="6"/>
  <c r="W23" i="6"/>
  <c r="W1307" i="6"/>
  <c r="W3713" i="6"/>
  <c r="W1447" i="6"/>
  <c r="W5726" i="6"/>
  <c r="W2403" i="6"/>
  <c r="W3357" i="6"/>
  <c r="W6564" i="6"/>
  <c r="W3059" i="6"/>
  <c r="W2513" i="6"/>
  <c r="W3459" i="6"/>
  <c r="W5476" i="6"/>
  <c r="W2808" i="6"/>
  <c r="W5723" i="6"/>
  <c r="W4683" i="6"/>
  <c r="W3102" i="6"/>
  <c r="W2150" i="6"/>
  <c r="W4136" i="6"/>
  <c r="W6066" i="6"/>
  <c r="W5187" i="6"/>
  <c r="W6794" i="6"/>
  <c r="W4200" i="6"/>
  <c r="W4210" i="6"/>
  <c r="W5407" i="6"/>
  <c r="W708" i="6"/>
  <c r="W7106" i="6"/>
  <c r="W94" i="6"/>
  <c r="W2442" i="6"/>
  <c r="W6859" i="6"/>
  <c r="W2923" i="6"/>
  <c r="W534" i="6"/>
  <c r="W5605" i="6"/>
  <c r="W5908" i="6"/>
  <c r="W433" i="6"/>
  <c r="W1213" i="6"/>
  <c r="W4159" i="6"/>
  <c r="W7069" i="6"/>
  <c r="W5719" i="6"/>
  <c r="W2990" i="6"/>
  <c r="W5993" i="6"/>
  <c r="W807" i="6"/>
  <c r="W5781" i="6"/>
  <c r="W4148" i="6"/>
  <c r="W4177" i="6"/>
  <c r="W5199" i="6"/>
  <c r="W803" i="6"/>
  <c r="W4555" i="6"/>
  <c r="W6257" i="6"/>
  <c r="W5246" i="6"/>
  <c r="W6629" i="6"/>
  <c r="W6998" i="6"/>
  <c r="W406" i="6"/>
  <c r="W1268" i="6"/>
  <c r="W2935" i="6"/>
  <c r="W4489" i="6"/>
  <c r="W1953" i="6"/>
  <c r="W6551" i="6"/>
  <c r="W1965" i="6"/>
  <c r="W90" i="6"/>
  <c r="W923" i="6"/>
  <c r="W6027" i="6"/>
  <c r="W3299" i="6"/>
  <c r="W1406" i="6"/>
  <c r="W1943" i="6"/>
  <c r="W1871" i="6"/>
  <c r="W4151" i="6"/>
  <c r="W3707" i="6"/>
  <c r="W5412" i="6"/>
  <c r="W5402" i="6"/>
  <c r="W2473" i="6"/>
  <c r="W1687" i="6"/>
  <c r="W4741" i="6"/>
  <c r="W4369" i="6"/>
  <c r="W6483" i="6"/>
  <c r="W2412" i="6"/>
  <c r="W2787" i="6"/>
  <c r="W3118" i="6"/>
  <c r="W987" i="6"/>
  <c r="W1244" i="6"/>
  <c r="W3650" i="6"/>
  <c r="W3625" i="6"/>
  <c r="W2436" i="6"/>
  <c r="Q72" i="6" a="1"/>
  <c r="Q72" i="6" s="1"/>
  <c r="R72" i="6" s="1"/>
  <c r="S2719" i="6" a="1"/>
  <c r="S2719" i="6" s="1"/>
  <c r="Q2719" i="6" a="1"/>
  <c r="Q2719" i="6" s="1"/>
  <c r="S284" i="6" a="1"/>
  <c r="S284" i="6" s="1"/>
  <c r="Q284" i="6" a="1"/>
  <c r="Q284" i="6" s="1"/>
  <c r="Q1294" i="6" a="1"/>
  <c r="Q1294" i="6" s="1"/>
  <c r="S960" i="6" a="1"/>
  <c r="S960" i="6" s="1"/>
  <c r="S1538" i="6" a="1"/>
  <c r="S1538" i="6" s="1"/>
  <c r="S5181" i="6" a="1"/>
  <c r="S5181" i="6" s="1"/>
  <c r="S1299" i="6" a="1"/>
  <c r="S1299" i="6" s="1"/>
  <c r="S6211" i="6" a="1"/>
  <c r="S6211" i="6" s="1"/>
  <c r="S4413" i="6" a="1"/>
  <c r="S4413" i="6" s="1"/>
  <c r="S2976" i="6" a="1"/>
  <c r="S2976" i="6" s="1"/>
  <c r="S2220" i="6" a="1"/>
  <c r="S2220" i="6" s="1"/>
  <c r="S2609" i="6" a="1"/>
  <c r="S2609" i="6" s="1"/>
  <c r="Q1496" i="6" a="1"/>
  <c r="Q1496" i="6" s="1"/>
  <c r="S2902" i="6" a="1"/>
  <c r="S2902" i="6" s="1"/>
  <c r="S751" i="6" a="1"/>
  <c r="S751" i="6" s="1"/>
  <c r="S5737" i="6" a="1"/>
  <c r="S5737" i="6" s="1"/>
  <c r="S4827" i="6" a="1"/>
  <c r="S4827" i="6" s="1"/>
  <c r="S6703" i="6" a="1"/>
  <c r="S6703" i="6" s="1"/>
  <c r="S1940" i="6" a="1"/>
  <c r="S1940" i="6" s="1"/>
  <c r="S5427" i="6" a="1"/>
  <c r="S5427" i="6" s="1"/>
  <c r="Q1940" i="6" a="1"/>
  <c r="Q1940" i="6" s="1"/>
  <c r="S2356" i="6" a="1"/>
  <c r="S2356" i="6" s="1"/>
  <c r="S4758" i="6" a="1"/>
  <c r="S4758" i="6" s="1"/>
  <c r="Q3071" i="6" a="1"/>
  <c r="Q3071" i="6" s="1"/>
  <c r="S4471" i="6" a="1"/>
  <c r="S4471" i="6" s="1"/>
  <c r="S3995" i="6" a="1"/>
  <c r="S3995" i="6" s="1"/>
  <c r="S4319" i="6" a="1"/>
  <c r="S4319" i="6" s="1"/>
  <c r="S1914" i="6" a="1"/>
  <c r="S1914" i="6" s="1"/>
  <c r="S285" i="6" a="1"/>
  <c r="S285" i="6" s="1"/>
  <c r="S2268" i="6" a="1"/>
  <c r="S2268" i="6" s="1"/>
  <c r="Q1171" i="6" a="1"/>
  <c r="Q1171" i="6" s="1"/>
  <c r="S181" i="6" a="1"/>
  <c r="S181" i="6" s="1"/>
  <c r="S1698" i="6" a="1"/>
  <c r="S1698" i="6" s="1"/>
  <c r="S2073" i="6" a="1"/>
  <c r="S2073" i="6" s="1"/>
  <c r="S4873" i="6" a="1"/>
  <c r="S4873" i="6" s="1"/>
  <c r="S4285" i="6" a="1"/>
  <c r="S4285" i="6" s="1"/>
  <c r="S3752" i="6" a="1"/>
  <c r="S3752" i="6" s="1"/>
  <c r="S6626" i="6" a="1"/>
  <c r="S6626" i="6" s="1"/>
  <c r="Q651" i="6" a="1"/>
  <c r="Q651" i="6" s="1"/>
  <c r="S1924" i="6" a="1"/>
  <c r="S1924" i="6" s="1"/>
  <c r="S2373" i="6" a="1"/>
  <c r="S2373" i="6" s="1"/>
  <c r="S5106" i="6" a="1"/>
  <c r="S5106" i="6" s="1"/>
  <c r="S651" i="6" a="1"/>
  <c r="S651" i="6" s="1"/>
  <c r="S234" i="6" a="1"/>
  <c r="S234" i="6" s="1"/>
  <c r="S2340" i="6" a="1"/>
  <c r="S2340" i="6" s="1"/>
  <c r="S6647" i="6" a="1"/>
  <c r="S6647" i="6" s="1"/>
  <c r="S6109" i="6" a="1"/>
  <c r="S6109" i="6" s="1"/>
  <c r="Q6109" i="6" a="1"/>
  <c r="Q6109" i="6" s="1"/>
  <c r="S2249" i="6" a="1"/>
  <c r="S2249" i="6" s="1"/>
  <c r="S1129" i="6" a="1"/>
  <c r="S1129" i="6" s="1"/>
  <c r="S1435" i="6" a="1"/>
  <c r="S1435" i="6" s="1"/>
  <c r="S511" i="6" a="1"/>
  <c r="S511" i="6" s="1"/>
  <c r="S7070" i="6" a="1"/>
  <c r="S7070" i="6" s="1"/>
  <c r="Q1763" i="6" a="1"/>
  <c r="Q1763" i="6" s="1"/>
  <c r="S1985" i="6" a="1"/>
  <c r="S1985" i="6" s="1"/>
  <c r="S468" i="6" a="1"/>
  <c r="S468" i="6" s="1"/>
  <c r="S2648" i="6" a="1"/>
  <c r="S2648" i="6" s="1"/>
  <c r="S4304" i="6" a="1"/>
  <c r="S4304" i="6" s="1"/>
  <c r="S223" i="6" a="1"/>
  <c r="S223" i="6" s="1"/>
  <c r="S4121" i="6" a="1"/>
  <c r="S4121" i="6" s="1"/>
  <c r="Q5090" i="6" a="1"/>
  <c r="Q5090" i="6" s="1"/>
  <c r="S6956" i="6" a="1"/>
  <c r="S6956" i="6" s="1"/>
  <c r="S291" i="6" a="1"/>
  <c r="S291" i="6" s="1"/>
  <c r="S6513" i="6" a="1"/>
  <c r="S6513" i="6" s="1"/>
  <c r="S20" i="6" a="1"/>
  <c r="S20" i="6" s="1"/>
  <c r="S3882" i="6" a="1"/>
  <c r="S3882" i="6" s="1"/>
  <c r="S4661" i="6" a="1"/>
  <c r="S4661" i="6" s="1"/>
  <c r="S4573" i="6" a="1"/>
  <c r="S4573" i="6" s="1"/>
  <c r="S1732" i="6" a="1"/>
  <c r="S1732" i="6" s="1"/>
  <c r="S985" i="6" a="1"/>
  <c r="S985" i="6" s="1"/>
  <c r="S2599" i="6" a="1"/>
  <c r="S2599" i="6" s="1"/>
  <c r="Q1434" i="6" a="1"/>
  <c r="Q1434" i="6" s="1"/>
  <c r="S3330" i="6" a="1"/>
  <c r="S3330" i="6" s="1"/>
  <c r="S4795" i="6" a="1"/>
  <c r="S4795" i="6" s="1"/>
  <c r="S1673" i="6" a="1"/>
  <c r="S1673" i="6" s="1"/>
  <c r="S4964" i="6" a="1"/>
  <c r="S4964" i="6" s="1"/>
  <c r="Q3754" i="6" a="1"/>
  <c r="Q3754" i="6" s="1"/>
  <c r="S4808" i="6" a="1"/>
  <c r="S4808" i="6" s="1"/>
  <c r="S2279" i="6" a="1"/>
  <c r="S2279" i="6" s="1"/>
  <c r="S1891" i="6" a="1"/>
  <c r="S1891" i="6" s="1"/>
  <c r="S3754" i="6" a="1"/>
  <c r="S3754" i="6" s="1"/>
  <c r="S5032" i="6" a="1"/>
  <c r="S5032" i="6" s="1"/>
  <c r="S4405" i="6" a="1"/>
  <c r="S4405" i="6" s="1"/>
  <c r="S830" i="6" a="1"/>
  <c r="S830" i="6" s="1"/>
  <c r="S3257" i="6" a="1"/>
  <c r="S3257" i="6" s="1"/>
  <c r="S2056" i="6" a="1"/>
  <c r="S2056" i="6" s="1"/>
  <c r="S5054" i="6" a="1"/>
  <c r="S5054" i="6" s="1"/>
  <c r="S5450" i="6" a="1"/>
  <c r="S5450" i="6" s="1"/>
  <c r="Q2078" i="6" a="1"/>
  <c r="Q2078" i="6" s="1"/>
  <c r="S2078" i="6" a="1"/>
  <c r="S2078" i="6" s="1"/>
  <c r="S5328" i="6" a="1"/>
  <c r="S5328" i="6" s="1"/>
  <c r="S3896" i="6" a="1"/>
  <c r="S3896" i="6" s="1"/>
  <c r="Q6960" i="6" a="1"/>
  <c r="Q6960" i="6" s="1"/>
  <c r="S5027" i="6" a="1"/>
  <c r="S5027" i="6" s="1"/>
  <c r="S664" i="6" a="1"/>
  <c r="S664" i="6" s="1"/>
  <c r="S4395" i="6" a="1"/>
  <c r="S4395" i="6" s="1"/>
  <c r="S4250" i="6" a="1"/>
  <c r="S4250" i="6" s="1"/>
  <c r="S6077" i="6" a="1"/>
  <c r="S6077" i="6" s="1"/>
  <c r="Q4420" i="6" a="1"/>
  <c r="Q4420" i="6" s="1"/>
  <c r="S4840" i="6" a="1"/>
  <c r="S4840" i="6" s="1"/>
  <c r="S3345" i="6" a="1"/>
  <c r="S3345" i="6" s="1"/>
  <c r="S6187" i="6" a="1"/>
  <c r="S6187" i="6" s="1"/>
  <c r="S3315" i="6" a="1"/>
  <c r="S3315" i="6" s="1"/>
  <c r="S1318" i="6" a="1"/>
  <c r="S1318" i="6" s="1"/>
  <c r="S3233" i="6" a="1"/>
  <c r="S3233" i="6" s="1"/>
  <c r="S5373" i="6" a="1"/>
  <c r="S5373" i="6" s="1"/>
  <c r="Q5373" i="6" a="1"/>
  <c r="Q5373" i="6" s="1"/>
  <c r="S1164" i="6" a="1"/>
  <c r="S1164" i="6" s="1"/>
  <c r="S640" i="6" a="1"/>
  <c r="S640" i="6" s="1"/>
  <c r="S5319" i="6" a="1"/>
  <c r="S5319" i="6" s="1"/>
  <c r="S1443" i="6" a="1"/>
  <c r="S1443" i="6" s="1"/>
  <c r="S716" i="6" a="1"/>
  <c r="S716" i="6" s="1"/>
  <c r="S1387" i="6" a="1"/>
  <c r="S1387" i="6" s="1"/>
  <c r="S4536" i="6" a="1"/>
  <c r="S4536" i="6" s="1"/>
  <c r="S3232" i="6" a="1"/>
  <c r="S3232" i="6" s="1"/>
  <c r="S3706" i="6" a="1"/>
  <c r="S3706" i="6" s="1"/>
  <c r="S5081" i="6" a="1"/>
  <c r="S5081" i="6" s="1"/>
  <c r="Q5484" i="6" a="1"/>
  <c r="Q5484" i="6" s="1"/>
  <c r="Q7065" i="6" a="1"/>
  <c r="Q7065" i="6" s="1"/>
  <c r="R7065" i="6" s="1"/>
  <c r="W7065" i="6" s="1"/>
  <c r="S6691" i="6" a="1"/>
  <c r="S6691" i="6" s="1"/>
  <c r="S324" i="6" a="1"/>
  <c r="S324" i="6" s="1"/>
  <c r="S6632" i="6" a="1"/>
  <c r="S6632" i="6" s="1"/>
  <c r="S1694" i="6" a="1"/>
  <c r="S1694" i="6" s="1"/>
  <c r="Q2959" i="6" a="1"/>
  <c r="Q2959" i="6" s="1"/>
  <c r="Q1694" i="6" a="1"/>
  <c r="Q1694" i="6" s="1"/>
  <c r="S2136" i="6" a="1"/>
  <c r="S2136" i="6" s="1"/>
  <c r="S1728" i="6" a="1"/>
  <c r="S1728" i="6" s="1"/>
  <c r="S1982" i="6" a="1"/>
  <c r="S1982" i="6" s="1"/>
  <c r="Q1103" i="6" a="1"/>
  <c r="Q1103" i="6" s="1"/>
  <c r="S5317" i="6" a="1"/>
  <c r="S5317" i="6" s="1"/>
  <c r="S6219" i="6" a="1"/>
  <c r="S6219" i="6" s="1"/>
  <c r="S2614" i="6" a="1"/>
  <c r="S2614" i="6" s="1"/>
  <c r="S2862" i="6" a="1"/>
  <c r="S2862" i="6" s="1"/>
  <c r="S1009" i="6" a="1"/>
  <c r="S1009" i="6" s="1"/>
  <c r="S71" i="6" a="1"/>
  <c r="S71" i="6" s="1"/>
  <c r="S725" i="6" a="1"/>
  <c r="S725" i="6" s="1"/>
  <c r="S124" i="6" a="1"/>
  <c r="S124" i="6" s="1"/>
  <c r="S4047" i="6" a="1"/>
  <c r="S4047" i="6" s="1"/>
  <c r="S3169" i="6" a="1"/>
  <c r="S3169" i="6" s="1"/>
  <c r="S7033" i="6" a="1"/>
  <c r="S7033" i="6" s="1"/>
  <c r="Q2492" i="6" a="1"/>
  <c r="Q2492" i="6" s="1"/>
  <c r="R2492" i="6" s="1"/>
  <c r="W2492" i="6" s="1"/>
  <c r="S2223" i="6" a="1"/>
  <c r="S2223" i="6" s="1"/>
  <c r="S4286" i="6" a="1"/>
  <c r="S4286" i="6" s="1"/>
  <c r="S876" i="6" a="1"/>
  <c r="S876" i="6" s="1"/>
  <c r="S1032" i="6" a="1"/>
  <c r="S1032" i="6" s="1"/>
  <c r="S5504" i="6" a="1"/>
  <c r="S5504" i="6" s="1"/>
  <c r="S224" i="6" a="1"/>
  <c r="S224" i="6" s="1"/>
  <c r="S3920" i="6" a="1"/>
  <c r="S3920" i="6" s="1"/>
  <c r="S6767" i="6" a="1"/>
  <c r="S6767" i="6" s="1"/>
  <c r="S5998" i="6" a="1"/>
  <c r="S5998" i="6" s="1"/>
  <c r="S6987" i="6" a="1"/>
  <c r="S6987" i="6" s="1"/>
  <c r="S3380" i="6" a="1"/>
  <c r="S3380" i="6" s="1"/>
  <c r="Q6849" i="6" a="1"/>
  <c r="Q6849" i="6" s="1"/>
  <c r="S6849" i="6" a="1"/>
  <c r="S6849" i="6" s="1"/>
  <c r="S6854" i="6" a="1"/>
  <c r="S6854" i="6" s="1"/>
  <c r="S2571" i="6" a="1"/>
  <c r="S2571" i="6" s="1"/>
  <c r="S6858" i="6" a="1"/>
  <c r="S6858" i="6" s="1"/>
  <c r="S935" i="6" a="1"/>
  <c r="S935" i="6" s="1"/>
  <c r="S2997" i="6" a="1"/>
  <c r="S2997" i="6" s="1"/>
  <c r="S2077" i="6" a="1"/>
  <c r="S2077" i="6" s="1"/>
  <c r="S3117" i="6" a="1"/>
  <c r="S3117" i="6" s="1"/>
  <c r="S242" i="6" a="1"/>
  <c r="S242" i="6" s="1"/>
  <c r="Q5442" i="6" a="1"/>
  <c r="Q5442" i="6" s="1"/>
  <c r="R5442" i="6" s="1"/>
  <c r="W5442" i="6" s="1"/>
  <c r="S956" i="6" a="1"/>
  <c r="S956" i="6" s="1"/>
  <c r="S7077" i="6" a="1"/>
  <c r="S7077" i="6" s="1"/>
  <c r="Q5468" i="6" a="1"/>
  <c r="Q5468" i="6" s="1"/>
  <c r="R5468" i="6" s="1"/>
  <c r="W5468" i="6" s="1"/>
  <c r="S6147" i="6" a="1"/>
  <c r="S6147" i="6" s="1"/>
  <c r="Q5823" i="6" a="1"/>
  <c r="Q5823" i="6" s="1"/>
  <c r="S6242" i="6" a="1"/>
  <c r="S6242" i="6" s="1"/>
  <c r="S7023" i="6" a="1"/>
  <c r="S7023" i="6" s="1"/>
  <c r="S4540" i="6" a="1"/>
  <c r="S4540" i="6" s="1"/>
  <c r="S3291" i="6" a="1"/>
  <c r="S3291" i="6" s="1"/>
  <c r="Q5685" i="6" a="1"/>
  <c r="Q5685" i="6" s="1"/>
  <c r="S2783" i="6" a="1"/>
  <c r="S2783" i="6" s="1"/>
  <c r="S2457" i="6" a="1"/>
  <c r="S2457" i="6" s="1"/>
  <c r="S6299" i="6" a="1"/>
  <c r="S6299" i="6" s="1"/>
  <c r="S1711" i="6" a="1"/>
  <c r="S1711" i="6" s="1"/>
  <c r="S410" i="6" a="1"/>
  <c r="S410" i="6" s="1"/>
  <c r="S4716" i="6" a="1"/>
  <c r="S4716" i="6" s="1"/>
  <c r="Q5245" i="6" a="1"/>
  <c r="Q5245" i="6" s="1"/>
  <c r="R5245" i="6" s="1"/>
  <c r="W5245" i="6" s="1"/>
  <c r="S5311" i="6" a="1"/>
  <c r="S5311" i="6" s="1"/>
  <c r="S2948" i="6" a="1"/>
  <c r="S2948" i="6" s="1"/>
  <c r="S806" i="6" a="1"/>
  <c r="S806" i="6" s="1"/>
  <c r="S2630" i="6" a="1"/>
  <c r="S2630" i="6" s="1"/>
  <c r="Q5328" i="6" a="1"/>
  <c r="Q5328" i="6" s="1"/>
  <c r="S2545" i="6" a="1"/>
  <c r="S2545" i="6" s="1"/>
  <c r="S5087" i="6" a="1"/>
  <c r="S5087" i="6" s="1"/>
  <c r="Q4763" i="6" a="1"/>
  <c r="Q4763" i="6" s="1"/>
  <c r="Q5087" i="6" a="1"/>
  <c r="Q5087" i="6" s="1"/>
  <c r="W5662" i="6"/>
  <c r="W6343" i="6"/>
  <c r="W4519" i="6"/>
  <c r="W981" i="6"/>
  <c r="W599" i="6"/>
  <c r="W6334" i="6"/>
  <c r="W6253" i="6"/>
  <c r="W841" i="6"/>
  <c r="W1099" i="6"/>
  <c r="W5378" i="6"/>
  <c r="W6942" i="6"/>
  <c r="W1031" i="6"/>
  <c r="W6020" i="6"/>
  <c r="W6150" i="6"/>
  <c r="W1179" i="6"/>
  <c r="W392" i="6"/>
  <c r="W3260" i="6"/>
  <c r="W6665" i="6"/>
  <c r="W741" i="6"/>
  <c r="W4258" i="6"/>
  <c r="W7052" i="6"/>
  <c r="W1266" i="6"/>
  <c r="W6436" i="6"/>
  <c r="W5985" i="6"/>
  <c r="W4279" i="6"/>
  <c r="W4062" i="6"/>
  <c r="W494" i="6"/>
  <c r="W4290" i="6"/>
  <c r="W3294" i="6"/>
  <c r="W5445" i="6"/>
  <c r="W568" i="6"/>
  <c r="W6072" i="6"/>
  <c r="W469" i="6"/>
  <c r="W5167" i="6"/>
  <c r="W2439" i="6"/>
  <c r="W4263" i="6"/>
  <c r="W5734" i="6"/>
  <c r="W5082" i="6"/>
  <c r="W2065" i="6"/>
  <c r="W5982" i="6"/>
  <c r="W5398" i="6"/>
  <c r="W62" i="6"/>
  <c r="W3531" i="6"/>
  <c r="W6526" i="6"/>
  <c r="W2851" i="6"/>
  <c r="W4790" i="6"/>
  <c r="W2502" i="6"/>
  <c r="W7017" i="6"/>
  <c r="W2583" i="6"/>
  <c r="W1901" i="6"/>
  <c r="W339" i="6"/>
  <c r="W3091" i="6"/>
  <c r="W66" i="6"/>
  <c r="W749" i="6"/>
  <c r="W5102" i="6"/>
  <c r="W6364" i="6"/>
  <c r="W817" i="6"/>
  <c r="W6955" i="6"/>
  <c r="W4689" i="6"/>
  <c r="W4773" i="6"/>
  <c r="W5410" i="6"/>
  <c r="W1327" i="6"/>
  <c r="W2937" i="6"/>
  <c r="W4311" i="6"/>
  <c r="W2045" i="6"/>
  <c r="W6818" i="6"/>
  <c r="W2580" i="6"/>
  <c r="W5655" i="6"/>
  <c r="W309" i="6"/>
  <c r="W3994" i="6"/>
  <c r="W882" i="6"/>
  <c r="W2882" i="6"/>
  <c r="W4178" i="6"/>
  <c r="W5670" i="6"/>
  <c r="W2049" i="6"/>
  <c r="W1482" i="6"/>
  <c r="W6058" i="6"/>
  <c r="W2734" i="6"/>
  <c r="W1885" i="6"/>
  <c r="W6098" i="6"/>
  <c r="W6536" i="6"/>
  <c r="W5593" i="6"/>
  <c r="W4586" i="6"/>
  <c r="W2725" i="6"/>
  <c r="W2793" i="6"/>
  <c r="W970" i="6"/>
  <c r="W1973" i="6"/>
  <c r="W4624" i="6"/>
  <c r="W5079" i="6"/>
  <c r="W6267" i="6"/>
  <c r="W326" i="6"/>
  <c r="W1366" i="6"/>
  <c r="W4796" i="6"/>
  <c r="W6022" i="6"/>
  <c r="W2013" i="6"/>
  <c r="W6340" i="6"/>
  <c r="W1759" i="6"/>
  <c r="W1812" i="6"/>
  <c r="W5485" i="6"/>
  <c r="W5917" i="6"/>
  <c r="W5035" i="6"/>
  <c r="W2260" i="6"/>
  <c r="W3865" i="6"/>
  <c r="W4817" i="6"/>
  <c r="W5535" i="6"/>
  <c r="W2633" i="6"/>
  <c r="W6307" i="6"/>
  <c r="W6913" i="6"/>
  <c r="W3759" i="6"/>
  <c r="W3270" i="6"/>
  <c r="W5088" i="6"/>
  <c r="W6255" i="6"/>
  <c r="W5585" i="6"/>
  <c r="W4101" i="6"/>
  <c r="W4474" i="6"/>
  <c r="W6521" i="6"/>
  <c r="W5635" i="6"/>
  <c r="W5056" i="6"/>
  <c r="W5393" i="6"/>
  <c r="W3655" i="6"/>
  <c r="W6125" i="6"/>
  <c r="W4809" i="6"/>
  <c r="W5297" i="6"/>
  <c r="W4644" i="6"/>
  <c r="W3176" i="6"/>
  <c r="W3663" i="6"/>
  <c r="W791" i="6"/>
  <c r="W809" i="6"/>
  <c r="W3872" i="6"/>
  <c r="W4005" i="6"/>
  <c r="W1067" i="6"/>
  <c r="W5216" i="6"/>
  <c r="W3975" i="6"/>
  <c r="W2652" i="6"/>
  <c r="W5436" i="6"/>
  <c r="W1804" i="6"/>
  <c r="W1958" i="6"/>
  <c r="W169" i="6"/>
  <c r="W6233" i="6"/>
  <c r="W1230" i="6"/>
  <c r="W869" i="6"/>
  <c r="W2237" i="6"/>
  <c r="W6698" i="6"/>
  <c r="W3724" i="6"/>
  <c r="W5820" i="6"/>
  <c r="W4321" i="6"/>
  <c r="W2816" i="6"/>
  <c r="W3336" i="6"/>
  <c r="W3672" i="6"/>
  <c r="W7042" i="6"/>
  <c r="W1003" i="6"/>
  <c r="W3649" i="6"/>
  <c r="W3814" i="6"/>
  <c r="W6953" i="6"/>
  <c r="W3958" i="6"/>
  <c r="W3899" i="6"/>
  <c r="W3400" i="6"/>
  <c r="W3080" i="6"/>
  <c r="W3895" i="6"/>
  <c r="W4828" i="6"/>
  <c r="W4548" i="6"/>
  <c r="W3474" i="6"/>
  <c r="W3079" i="6"/>
  <c r="W5431" i="6"/>
  <c r="W2643" i="6"/>
  <c r="W4437" i="6"/>
  <c r="W3976" i="6"/>
  <c r="W2751" i="6"/>
  <c r="W3874" i="6"/>
  <c r="W1055" i="6"/>
  <c r="W5294" i="6"/>
  <c r="W6931" i="6"/>
  <c r="W3151" i="6"/>
  <c r="W314" i="6"/>
  <c r="W4887" i="6"/>
  <c r="W3253" i="6"/>
  <c r="W2653" i="6"/>
  <c r="W1929" i="6"/>
  <c r="W5907" i="6"/>
  <c r="W4169" i="6"/>
  <c r="W1019" i="6"/>
  <c r="W2933" i="6"/>
  <c r="W6904" i="6"/>
  <c r="W6226" i="6"/>
  <c r="W2961" i="6"/>
  <c r="W6588" i="6"/>
  <c r="W4046" i="6"/>
  <c r="W4770" i="6"/>
  <c r="W5774" i="6"/>
  <c r="W3571" i="6"/>
  <c r="W4856" i="6"/>
  <c r="W101" i="6"/>
  <c r="W626" i="6"/>
  <c r="W6899" i="6"/>
  <c r="W3207" i="6"/>
  <c r="W3363" i="6"/>
  <c r="W3624" i="6"/>
  <c r="W6200" i="6"/>
  <c r="W4613" i="6"/>
  <c r="W6633" i="6"/>
  <c r="W1625" i="6"/>
  <c r="W2772" i="6"/>
  <c r="W2943" i="6"/>
  <c r="W4230" i="6"/>
  <c r="W1541" i="6"/>
  <c r="W4778" i="6"/>
  <c r="W6089" i="6"/>
  <c r="W3939" i="6"/>
  <c r="W5423" i="6"/>
  <c r="W5725" i="6"/>
  <c r="W3689" i="6"/>
  <c r="W78" i="6"/>
  <c r="W1041" i="6"/>
  <c r="W6644" i="6"/>
  <c r="W5953" i="6"/>
  <c r="W4389" i="6"/>
  <c r="W1682" i="6"/>
  <c r="W3275" i="6"/>
  <c r="W5226" i="6"/>
  <c r="W6126" i="6"/>
  <c r="W2062" i="6"/>
  <c r="W6846" i="6"/>
  <c r="W4081" i="6"/>
  <c r="W1481" i="6"/>
  <c r="W3407" i="6"/>
  <c r="W2392" i="6"/>
  <c r="W3246" i="6"/>
  <c r="W3486" i="6"/>
  <c r="W298" i="6"/>
  <c r="W3340" i="6"/>
  <c r="W4330" i="6"/>
  <c r="W3491" i="6"/>
  <c r="W3374" i="6"/>
  <c r="W1228" i="6"/>
  <c r="W5852" i="6"/>
  <c r="W6105" i="6"/>
  <c r="W4070" i="6"/>
  <c r="W1839" i="6"/>
  <c r="W5497" i="6"/>
  <c r="W3771" i="6"/>
  <c r="W3506" i="6"/>
  <c r="W5510" i="6"/>
  <c r="W4497" i="6"/>
  <c r="W2561" i="6"/>
  <c r="W1504" i="6"/>
  <c r="W639" i="6"/>
  <c r="W3316" i="6"/>
  <c r="W3134" i="6"/>
  <c r="W4152" i="6"/>
  <c r="W829" i="6"/>
  <c r="W4755" i="6"/>
  <c r="W1460" i="6"/>
  <c r="W4699" i="6"/>
  <c r="W3518" i="6"/>
  <c r="W2166" i="6"/>
  <c r="W5235" i="6"/>
  <c r="W617" i="6"/>
  <c r="W4247" i="6"/>
  <c r="W5757" i="6"/>
  <c r="W153" i="6"/>
  <c r="W244" i="6"/>
  <c r="W288" i="6"/>
  <c r="W3083" i="6"/>
  <c r="W329" i="6"/>
  <c r="W4017" i="6"/>
  <c r="W2190" i="6"/>
  <c r="W2824" i="6"/>
  <c r="W3634" i="6"/>
  <c r="W3127" i="6"/>
  <c r="W5464" i="6"/>
  <c r="W3341" i="6"/>
  <c r="W3141" i="6"/>
  <c r="W2052" i="6"/>
  <c r="W5915" i="6"/>
  <c r="W665" i="6"/>
  <c r="W338" i="6"/>
  <c r="W2607" i="6"/>
  <c r="W1747" i="6"/>
  <c r="W1516" i="6"/>
  <c r="W5460" i="6"/>
  <c r="W1591" i="6"/>
  <c r="W6249" i="6"/>
  <c r="W7001" i="6"/>
  <c r="W5247" i="6"/>
  <c r="W4171" i="6"/>
  <c r="W5193" i="6"/>
  <c r="W4645" i="6"/>
  <c r="W5062" i="6"/>
  <c r="W1122" i="6"/>
  <c r="W3095" i="6"/>
  <c r="W1926" i="6"/>
  <c r="W6148" i="6"/>
  <c r="W1893" i="6"/>
  <c r="W537" i="6"/>
  <c r="W5731" i="6"/>
  <c r="W7107" i="6"/>
  <c r="W2462" i="6"/>
  <c r="W5851" i="6"/>
  <c r="W3375" i="6"/>
  <c r="W7085" i="6"/>
  <c r="W1473" i="6"/>
  <c r="W4597" i="6"/>
  <c r="W4211" i="6"/>
  <c r="W4663" i="6"/>
  <c r="W203" i="6"/>
  <c r="W4697" i="6"/>
  <c r="W5992" i="6"/>
  <c r="W6304" i="6"/>
  <c r="W4545" i="6"/>
  <c r="W5558" i="6"/>
  <c r="W4767" i="6"/>
  <c r="W6019" i="6"/>
  <c r="W1015" i="6"/>
  <c r="W3206" i="6"/>
  <c r="W6248" i="6"/>
  <c r="W1192" i="6"/>
  <c r="W4461" i="6"/>
  <c r="W1795" i="6"/>
  <c r="W5678" i="6"/>
  <c r="W1527" i="6"/>
  <c r="W3248" i="6"/>
  <c r="W5213" i="6"/>
  <c r="W4669" i="6"/>
  <c r="W4732" i="6"/>
  <c r="W917" i="6"/>
  <c r="W6750" i="6"/>
  <c r="W6673" i="6"/>
  <c r="W4326" i="6"/>
  <c r="W6967" i="6"/>
  <c r="W4575" i="6"/>
  <c r="W560" i="6"/>
  <c r="W2629" i="6"/>
  <c r="W4647" i="6"/>
  <c r="W5043" i="6"/>
  <c r="W788" i="6"/>
  <c r="W5496" i="6"/>
  <c r="W906" i="6"/>
  <c r="W4298" i="6"/>
  <c r="W2080" i="6"/>
  <c r="W953" i="6"/>
  <c r="W6384" i="6"/>
  <c r="W1077" i="6"/>
  <c r="W1487" i="6"/>
  <c r="W4133" i="6"/>
  <c r="W1608" i="6"/>
  <c r="W1665" i="6"/>
  <c r="W6727" i="6"/>
  <c r="W2549" i="6"/>
  <c r="W6448" i="6"/>
  <c r="W5252" i="6"/>
  <c r="W1337" i="6"/>
  <c r="W5364" i="6"/>
  <c r="W1188" i="6"/>
  <c r="W3768" i="6"/>
  <c r="W6550" i="6"/>
  <c r="W6390" i="6"/>
  <c r="W3266" i="6"/>
  <c r="W196" i="6"/>
  <c r="W6270" i="6"/>
  <c r="W2670" i="6"/>
  <c r="W6882" i="6"/>
  <c r="W4837" i="6"/>
  <c r="W6039" i="6"/>
  <c r="W5316" i="6"/>
  <c r="W5417" i="6"/>
  <c r="W6228" i="6"/>
  <c r="W6482" i="6"/>
  <c r="W6946" i="6"/>
  <c r="W612" i="6"/>
  <c r="W5871" i="6"/>
  <c r="W965" i="6"/>
  <c r="W2158" i="6"/>
  <c r="W5956" i="6"/>
  <c r="W1610" i="6"/>
  <c r="W5067" i="6"/>
  <c r="W6048" i="6"/>
  <c r="W6522" i="6"/>
  <c r="W472" i="6"/>
  <c r="W4627" i="6"/>
  <c r="W2812" i="6"/>
  <c r="W5158" i="6"/>
  <c r="W4076" i="6"/>
  <c r="W997" i="6"/>
  <c r="W3942" i="6"/>
  <c r="W274" i="6"/>
  <c r="W6445" i="6"/>
  <c r="W810" i="6"/>
  <c r="W3289" i="6"/>
  <c r="W5661" i="6"/>
  <c r="W5220" i="6"/>
  <c r="W1864" i="6"/>
  <c r="W6429" i="6"/>
  <c r="W4443" i="6"/>
  <c r="W2536" i="6"/>
  <c r="W3513" i="6"/>
  <c r="W1751" i="6"/>
  <c r="W6895" i="6"/>
  <c r="W5038" i="6"/>
  <c r="W711" i="6"/>
  <c r="W816" i="6"/>
  <c r="W5527" i="6"/>
  <c r="W3431" i="6"/>
  <c r="W3170" i="6"/>
  <c r="W4717" i="6"/>
  <c r="W6094" i="6"/>
  <c r="W6232" i="6"/>
  <c r="W4893" i="6"/>
  <c r="W6476" i="6"/>
  <c r="W4029" i="6"/>
  <c r="W3234" i="6"/>
  <c r="W761" i="6"/>
  <c r="W542" i="6"/>
  <c r="W2956" i="6"/>
  <c r="W5369" i="6"/>
  <c r="W4051" i="6"/>
  <c r="W5986" i="6"/>
  <c r="W1016" i="6"/>
  <c r="W3766" i="6"/>
  <c r="W1621" i="6"/>
  <c r="W5697" i="6"/>
  <c r="W3006" i="6"/>
  <c r="W628" i="6"/>
  <c r="W2866" i="6"/>
  <c r="W1880" i="6"/>
  <c r="W1326" i="6"/>
  <c r="W1246" i="6"/>
  <c r="W4260" i="6"/>
  <c r="W916" i="6"/>
  <c r="W6153" i="6"/>
  <c r="W4331" i="6"/>
  <c r="W4372" i="6"/>
  <c r="W2305" i="6"/>
  <c r="W1428" i="6"/>
  <c r="W2148" i="6"/>
  <c r="W6948" i="6"/>
  <c r="W188" i="6"/>
  <c r="W7096" i="6"/>
  <c r="W2888" i="6"/>
  <c r="W3011" i="6"/>
  <c r="W6584" i="6"/>
  <c r="W538" i="6"/>
  <c r="W352" i="6"/>
  <c r="W1599" i="6"/>
  <c r="W2111" i="6"/>
  <c r="W5171" i="6"/>
  <c r="W4149" i="6"/>
  <c r="W6512" i="6"/>
  <c r="W3620" i="6"/>
  <c r="W5505" i="6"/>
  <c r="W6471" i="6"/>
  <c r="W2004" i="6"/>
  <c r="W4789" i="6"/>
  <c r="W4621" i="6"/>
  <c r="W5215" i="6"/>
  <c r="W6560" i="6"/>
  <c r="W7056" i="6"/>
  <c r="W5812" i="6"/>
  <c r="W5349" i="6"/>
  <c r="W390" i="6"/>
  <c r="W5668" i="6"/>
  <c r="W1564" i="6"/>
  <c r="W2480" i="6"/>
  <c r="W1568" i="6"/>
  <c r="W6432" i="6"/>
  <c r="W6075" i="6"/>
  <c r="W4742" i="6"/>
  <c r="W1306" i="6"/>
  <c r="W6464" i="6"/>
  <c r="W5253" i="6"/>
  <c r="W4725" i="6"/>
  <c r="W1410" i="6"/>
  <c r="W4804" i="6"/>
  <c r="W629" i="6"/>
  <c r="W6017" i="6"/>
  <c r="W2674" i="6"/>
  <c r="W3359" i="6"/>
  <c r="W5109" i="6"/>
  <c r="W5864" i="6"/>
  <c r="W2729" i="6"/>
  <c r="W1477" i="6"/>
  <c r="W2418" i="6"/>
  <c r="W4897" i="6"/>
  <c r="W2938" i="6"/>
  <c r="W59" i="6"/>
  <c r="W4114" i="6"/>
  <c r="W3466" i="6"/>
  <c r="W5751" i="6"/>
  <c r="W5813" i="6"/>
  <c r="W3917" i="6"/>
  <c r="W441" i="6"/>
  <c r="W823" i="6"/>
  <c r="W4533" i="6"/>
  <c r="W5704" i="6"/>
  <c r="W6499" i="6"/>
  <c r="W5482" i="6"/>
  <c r="W4991" i="6"/>
  <c r="W4422" i="6"/>
  <c r="W5974" i="6"/>
  <c r="W4930" i="6"/>
  <c r="W4115" i="6"/>
  <c r="W2386" i="6"/>
  <c r="W3472" i="6"/>
  <c r="W332" i="6"/>
  <c r="W5783" i="6"/>
  <c r="W6447" i="6"/>
  <c r="W6423" i="6"/>
  <c r="W2936" i="6"/>
  <c r="W2809" i="6"/>
  <c r="W342" i="6"/>
  <c r="W3808" i="6"/>
  <c r="W436" i="6"/>
  <c r="W5654" i="6"/>
  <c r="W7081" i="6"/>
  <c r="W6356" i="6"/>
  <c r="W2192" i="6"/>
  <c r="W5589" i="6"/>
  <c r="W5674" i="6"/>
  <c r="W4674" i="6"/>
  <c r="W6199" i="6"/>
  <c r="W1308" i="6"/>
  <c r="W2973" i="6"/>
  <c r="W3027" i="6"/>
  <c r="W2274" i="6"/>
  <c r="W6736" i="6"/>
  <c r="W5347" i="6"/>
  <c r="W1054" i="6"/>
  <c r="W1989" i="6"/>
  <c r="W294" i="6"/>
  <c r="W2423" i="6"/>
  <c r="W1083" i="6"/>
  <c r="W5490" i="6"/>
  <c r="W5652" i="6"/>
  <c r="W552" i="6"/>
  <c r="W6395" i="6"/>
  <c r="W540" i="6"/>
  <c r="W497" i="6"/>
  <c r="W2854" i="6"/>
  <c r="W4480" i="6"/>
  <c r="W373" i="6"/>
  <c r="W3320" i="6"/>
  <c r="W5058" i="6"/>
  <c r="W1739" i="6"/>
  <c r="W4635" i="6"/>
  <c r="W2328" i="6"/>
  <c r="W303" i="6"/>
  <c r="W5230" i="6"/>
  <c r="W3471" i="6"/>
  <c r="W1586" i="6"/>
  <c r="W2689" i="6"/>
  <c r="W4435" i="6"/>
  <c r="W972" i="6"/>
  <c r="W4018" i="6"/>
  <c r="W6376" i="6"/>
  <c r="W5533" i="6"/>
  <c r="W1457" i="6"/>
  <c r="W6578" i="6"/>
  <c r="W4620" i="6"/>
  <c r="W5358" i="6"/>
  <c r="W688" i="6"/>
  <c r="W1951" i="6"/>
  <c r="W289" i="6"/>
  <c r="W5785" i="6"/>
  <c r="W3179" i="6"/>
  <c r="W6056" i="6"/>
  <c r="W3478" i="6"/>
  <c r="W2171" i="6"/>
  <c r="W4360" i="6"/>
  <c r="W5185" i="6"/>
  <c r="W4654" i="6"/>
  <c r="W3250" i="6"/>
  <c r="W2493" i="6"/>
  <c r="W7011" i="6"/>
  <c r="W5534" i="6"/>
  <c r="W6670" i="6"/>
  <c r="W5872" i="6"/>
  <c r="W2295" i="6"/>
  <c r="W5138" i="6"/>
  <c r="W6530" i="6"/>
  <c r="W5749" i="6"/>
  <c r="W5612" i="6"/>
  <c r="W1780" i="6"/>
  <c r="W3445" i="6"/>
  <c r="W2510" i="6"/>
  <c r="W4721" i="6"/>
  <c r="W2269" i="6"/>
  <c r="W3370" i="6"/>
  <c r="W1492" i="6"/>
  <c r="W6437" i="6"/>
  <c r="W5443" i="6"/>
  <c r="W1761" i="6"/>
  <c r="W2611" i="6"/>
  <c r="W2128" i="6"/>
  <c r="W3002" i="6"/>
  <c r="W1512" i="6"/>
  <c r="W2632" i="6"/>
  <c r="W4979" i="6"/>
  <c r="W5688" i="6"/>
  <c r="W437" i="6"/>
  <c r="W4775" i="6"/>
  <c r="W2329" i="6"/>
  <c r="W2179" i="6"/>
  <c r="W866" i="6"/>
  <c r="W5569" i="6"/>
  <c r="W4643" i="6"/>
  <c r="W6119" i="6"/>
  <c r="W2450" i="6"/>
  <c r="W3014" i="6"/>
  <c r="W1472" i="6"/>
  <c r="W1117" i="6"/>
  <c r="W6321" i="6"/>
  <c r="W4494" i="6"/>
  <c r="W6331" i="6"/>
  <c r="W4065" i="6"/>
  <c r="W5753" i="6"/>
  <c r="W5884" i="6"/>
  <c r="W893" i="6"/>
  <c r="W4746" i="6"/>
  <c r="W6174" i="6"/>
  <c r="W4529" i="6"/>
  <c r="W5271" i="6"/>
  <c r="W1116" i="6"/>
  <c r="W3893" i="6"/>
  <c r="W1005" i="6"/>
  <c r="W1420" i="6"/>
  <c r="W2624" i="6"/>
  <c r="W2488" i="6"/>
  <c r="W3209" i="6"/>
  <c r="W4066" i="6"/>
  <c r="W6346" i="6"/>
  <c r="W6832" i="6"/>
  <c r="W4531" i="6"/>
  <c r="W323" i="6"/>
  <c r="W2672" i="6"/>
  <c r="W1303" i="6"/>
  <c r="W3318" i="6"/>
  <c r="W4282" i="6"/>
  <c r="W3860" i="6"/>
  <c r="W1017" i="6"/>
  <c r="W2565" i="6"/>
  <c r="W891" i="6"/>
  <c r="W3067" i="6"/>
  <c r="W1388" i="6"/>
  <c r="W1945" i="6"/>
  <c r="W257" i="6"/>
  <c r="W4078" i="6"/>
  <c r="W3569" i="6"/>
  <c r="W4004" i="6"/>
  <c r="W3792" i="6"/>
  <c r="W4814" i="6"/>
  <c r="W3406" i="6"/>
  <c r="W6316" i="6"/>
  <c r="W6459" i="6"/>
  <c r="W2876" i="6"/>
  <c r="W613" i="6"/>
  <c r="W2534" i="6"/>
  <c r="W7099" i="6"/>
  <c r="W671" i="6"/>
  <c r="W3747" i="6"/>
  <c r="W1183" i="6"/>
  <c r="W5692" i="6"/>
  <c r="W5537" i="6"/>
  <c r="W2818" i="6"/>
  <c r="W5900" i="6"/>
  <c r="W905" i="6"/>
  <c r="W4085" i="6"/>
  <c r="W371" i="6"/>
  <c r="W1277" i="6"/>
  <c r="W969" i="6"/>
  <c r="W354" i="6"/>
  <c r="W2538" i="6"/>
  <c r="W261" i="6"/>
  <c r="W5059" i="6"/>
  <c r="W587" i="6"/>
  <c r="W384" i="6"/>
  <c r="W3909" i="6"/>
  <c r="W4054" i="6"/>
  <c r="W4572" i="6"/>
  <c r="W4495" i="6"/>
  <c r="W56" i="6"/>
  <c r="W5360" i="6"/>
  <c r="W5238" i="6"/>
  <c r="W486" i="6"/>
  <c r="V1559" i="6"/>
  <c r="U1559" i="6" s="1"/>
  <c r="V5789" i="6"/>
  <c r="U5789" i="6" s="1"/>
  <c r="V5228" i="6"/>
  <c r="U5228" i="6" s="1"/>
  <c r="V3635" i="6"/>
  <c r="U3635" i="6" s="1"/>
  <c r="V3286" i="6"/>
  <c r="U3286" i="6" s="1"/>
  <c r="V5835" i="6"/>
  <c r="U5835" i="6" s="1"/>
  <c r="V4756" i="6"/>
  <c r="U4756" i="6" s="1"/>
  <c r="V3786" i="6"/>
  <c r="U3786" i="6" s="1"/>
  <c r="V2390" i="6"/>
  <c r="U2390" i="6" s="1"/>
  <c r="V2753" i="6"/>
  <c r="U2753" i="6" s="1"/>
  <c r="V2589" i="6"/>
  <c r="U2589" i="6" s="1"/>
  <c r="V6372" i="6"/>
  <c r="U6372" i="6" s="1"/>
  <c r="V206" i="6"/>
  <c r="U206" i="6" s="1"/>
  <c r="V113" i="6"/>
  <c r="U113" i="6" s="1"/>
  <c r="V5690" i="6"/>
  <c r="U5690" i="6" s="1"/>
  <c r="V3352" i="6"/>
  <c r="U3352" i="6" s="1"/>
  <c r="V6419" i="6"/>
  <c r="U6419" i="6" s="1"/>
  <c r="V2489" i="6"/>
  <c r="U2489" i="6" s="1"/>
  <c r="V1626" i="6"/>
  <c r="U1626" i="6" s="1"/>
  <c r="V84" i="6"/>
  <c r="U84" i="6" s="1"/>
  <c r="V6562" i="6"/>
  <c r="U6562" i="6" s="1"/>
  <c r="V2639" i="6"/>
  <c r="U2639" i="6" s="1"/>
  <c r="V4391" i="6"/>
  <c r="U4391" i="6" s="1"/>
  <c r="V5707" i="6"/>
  <c r="U5707" i="6" s="1"/>
  <c r="W4501" i="6"/>
  <c r="W618" i="6"/>
  <c r="W1259" i="6"/>
  <c r="W3130" i="6"/>
  <c r="W6636" i="6"/>
  <c r="W5275" i="6"/>
  <c r="W4657" i="6"/>
  <c r="W179" i="6"/>
  <c r="W7044" i="6"/>
  <c r="W2451" i="6"/>
  <c r="W777" i="6"/>
  <c r="W5720" i="6"/>
  <c r="W6076" i="6"/>
  <c r="W2945" i="6"/>
  <c r="W4599" i="6"/>
  <c r="W3278" i="6"/>
  <c r="W2627" i="6"/>
  <c r="W2139" i="6"/>
  <c r="W3043" i="6"/>
  <c r="W909" i="6"/>
  <c r="W3394" i="6"/>
  <c r="W5657" i="6"/>
  <c r="W2940" i="6"/>
  <c r="W6795" i="6"/>
  <c r="V1046" i="6"/>
  <c r="U1046" i="6" s="1"/>
  <c r="V2999" i="6"/>
  <c r="U2999" i="6" s="1"/>
  <c r="V2424" i="6"/>
  <c r="U2424" i="6" s="1"/>
  <c r="V6396" i="6"/>
  <c r="U6396" i="6" s="1"/>
  <c r="V6165" i="6"/>
  <c r="U6165" i="6" s="1"/>
  <c r="V983" i="6"/>
  <c r="U983" i="6" s="1"/>
  <c r="V466" i="6"/>
  <c r="U466" i="6" s="1"/>
  <c r="V427" i="6"/>
  <c r="U427" i="6" s="1"/>
  <c r="V3652" i="6"/>
  <c r="U3652" i="6" s="1"/>
  <c r="V4709" i="6"/>
  <c r="U4709" i="6" s="1"/>
  <c r="V16" i="6"/>
  <c r="U16" i="6" s="1"/>
  <c r="V6279" i="6"/>
  <c r="U6279" i="6" s="1"/>
  <c r="V6516" i="6"/>
  <c r="U6516" i="6" s="1"/>
  <c r="V4922" i="6"/>
  <c r="U4922" i="6" s="1"/>
  <c r="V3120" i="6"/>
  <c r="U3120" i="6" s="1"/>
  <c r="V5665" i="6"/>
  <c r="U5665" i="6" s="1"/>
  <c r="V7074" i="6"/>
  <c r="U7074" i="6" s="1"/>
  <c r="V3171" i="6"/>
  <c r="U3171" i="6" s="1"/>
  <c r="V3633" i="6"/>
  <c r="U3633" i="6" s="1"/>
  <c r="V1347" i="6"/>
  <c r="U1347" i="6" s="1"/>
  <c r="V5003" i="6"/>
  <c r="U5003" i="6" s="1"/>
  <c r="V6164" i="6"/>
  <c r="U6164" i="6" s="1"/>
  <c r="V878" i="6"/>
  <c r="U878" i="6" s="1"/>
  <c r="V5771" i="6"/>
  <c r="U5771" i="6" s="1"/>
  <c r="V3138" i="6"/>
  <c r="U3138" i="6" s="1"/>
  <c r="V4089" i="6"/>
  <c r="U4089" i="6" s="1"/>
  <c r="W430" i="6"/>
  <c r="W1726" i="6"/>
  <c r="W4653" i="6"/>
  <c r="W2763" i="6"/>
  <c r="W334" i="6"/>
  <c r="W3487" i="6"/>
  <c r="W5693" i="6"/>
  <c r="W13" i="6"/>
  <c r="W1448" i="6"/>
  <c r="W4137" i="6"/>
  <c r="W594" i="6"/>
  <c r="W5096" i="6"/>
  <c r="W4638" i="6"/>
  <c r="W1004" i="6"/>
  <c r="W5791" i="6"/>
  <c r="W7095" i="6"/>
  <c r="W1100" i="6"/>
  <c r="W419" i="6"/>
  <c r="W5897" i="6"/>
  <c r="W4129" i="6"/>
  <c r="W1214" i="6"/>
  <c r="W3463" i="6"/>
  <c r="W4614" i="6"/>
  <c r="W5237" i="6"/>
  <c r="W4844" i="6"/>
  <c r="W1444" i="6"/>
  <c r="V3972" i="6"/>
  <c r="U3972" i="6" s="1"/>
  <c r="V5447" i="6"/>
  <c r="U5447" i="6" s="1"/>
  <c r="V2211" i="6"/>
  <c r="U2211" i="6" s="1"/>
  <c r="V2885" i="6"/>
  <c r="U2885" i="6" s="1"/>
  <c r="V2730" i="6"/>
  <c r="U2730" i="6" s="1"/>
  <c r="V2117" i="6"/>
  <c r="U2117" i="6" s="1"/>
  <c r="V2258" i="6"/>
  <c r="U2258" i="6" s="1"/>
  <c r="V6245" i="6"/>
  <c r="U6245" i="6" s="1"/>
  <c r="V849" i="6"/>
  <c r="U849" i="6" s="1"/>
  <c r="V5160" i="6"/>
  <c r="U5160" i="6" s="1"/>
  <c r="V4336" i="6"/>
  <c r="U4336" i="6" s="1"/>
  <c r="V4130" i="6"/>
  <c r="U4130" i="6" s="1"/>
  <c r="V877" i="6"/>
  <c r="U877" i="6" s="1"/>
  <c r="V3476" i="6"/>
  <c r="U3476" i="6" s="1"/>
  <c r="V971" i="6"/>
  <c r="U971" i="6" s="1"/>
  <c r="V129" i="6"/>
  <c r="U129" i="6" s="1"/>
  <c r="V2584" i="6"/>
  <c r="U2584" i="6" s="1"/>
  <c r="V3036" i="6"/>
  <c r="U3036" i="6" s="1"/>
  <c r="V3988" i="6"/>
  <c r="U3988" i="6" s="1"/>
  <c r="V5552" i="6"/>
  <c r="U5552" i="6" s="1"/>
  <c r="V6658" i="6"/>
  <c r="U6658" i="6" s="1"/>
  <c r="V2202" i="6"/>
  <c r="U2202" i="6" s="1"/>
  <c r="V2002" i="6"/>
  <c r="U2002" i="6" s="1"/>
  <c r="V6723" i="6"/>
  <c r="U6723" i="6" s="1"/>
  <c r="V2980" i="6"/>
  <c r="U2980" i="6" s="1"/>
  <c r="W1898" i="6"/>
  <c r="W4959" i="6"/>
  <c r="W2811" i="6"/>
  <c r="W6241" i="6"/>
  <c r="W6975" i="6"/>
  <c r="W1796" i="6"/>
  <c r="W4419" i="6"/>
  <c r="W1691" i="6"/>
  <c r="W3455" i="6"/>
  <c r="W5276" i="6"/>
  <c r="W3666" i="6"/>
  <c r="W3629" i="6"/>
  <c r="W1210" i="6"/>
  <c r="W5084" i="6"/>
  <c r="W6992" i="6"/>
  <c r="W3136" i="6"/>
  <c r="W4342" i="6"/>
  <c r="W2982" i="6"/>
  <c r="W4256" i="6"/>
  <c r="W2293" i="6"/>
  <c r="W6554" i="6"/>
  <c r="W5819" i="6"/>
  <c r="W4997" i="6"/>
  <c r="W1819" i="6"/>
  <c r="W4235" i="6"/>
  <c r="V3524" i="6"/>
  <c r="U3524" i="6" s="1"/>
  <c r="V5874" i="6"/>
  <c r="U5874" i="6" s="1"/>
  <c r="V3977" i="6"/>
  <c r="U3977" i="6" s="1"/>
  <c r="V1498" i="6"/>
  <c r="U1498" i="6" s="1"/>
  <c r="V2820" i="6"/>
  <c r="U2820" i="6" s="1"/>
  <c r="V5159" i="6"/>
  <c r="U5159" i="6" s="1"/>
  <c r="V1154" i="6"/>
  <c r="U1154" i="6" s="1"/>
  <c r="V3049" i="6"/>
  <c r="U3049" i="6" s="1"/>
  <c r="V1635" i="6"/>
  <c r="U1635" i="6" s="1"/>
  <c r="V3914" i="6"/>
  <c r="U3914" i="6" s="1"/>
  <c r="V864" i="6"/>
  <c r="U864" i="6" s="1"/>
  <c r="V4846" i="6"/>
  <c r="U4846" i="6" s="1"/>
  <c r="V3124" i="6"/>
  <c r="U3124" i="6" s="1"/>
  <c r="V3123" i="6"/>
  <c r="U3123" i="6" s="1"/>
  <c r="V4517" i="6"/>
  <c r="U4517" i="6" s="1"/>
  <c r="V661" i="6"/>
  <c r="U661" i="6" s="1"/>
  <c r="V4042" i="6"/>
  <c r="U4042" i="6" s="1"/>
  <c r="V5528" i="6"/>
  <c r="U5528" i="6" s="1"/>
  <c r="V3029" i="6"/>
  <c r="U3029" i="6" s="1"/>
  <c r="V635" i="6"/>
  <c r="U635" i="6" s="1"/>
  <c r="V2830" i="6"/>
  <c r="U2830" i="6" s="1"/>
  <c r="V5433" i="6"/>
  <c r="U5433" i="6" s="1"/>
  <c r="V5636" i="6"/>
  <c r="U5636" i="6" s="1"/>
  <c r="V1709" i="6"/>
  <c r="U1709" i="6" s="1"/>
  <c r="W3229" i="6"/>
  <c r="W947" i="6"/>
  <c r="W622" i="6"/>
  <c r="W4454" i="6"/>
  <c r="W6350" i="6"/>
  <c r="W5487" i="6"/>
  <c r="W6705" i="6"/>
  <c r="W6481" i="6"/>
  <c r="W2873" i="6"/>
  <c r="W775" i="6"/>
  <c r="W5204" i="6"/>
  <c r="W7016" i="6"/>
  <c r="W2852" i="6"/>
  <c r="W3840" i="6"/>
  <c r="W1262" i="6"/>
  <c r="W3468" i="6"/>
  <c r="W2989" i="6"/>
  <c r="W5931" i="6"/>
  <c r="W457" i="6"/>
  <c r="W6944" i="6"/>
  <c r="W3750" i="6"/>
  <c r="W3271" i="6"/>
  <c r="W838" i="6"/>
  <c r="W4842" i="6"/>
  <c r="W6687" i="6"/>
  <c r="W5168" i="6"/>
  <c r="W3227" i="6"/>
  <c r="V4958" i="6"/>
  <c r="U4958" i="6" s="1"/>
  <c r="V2355" i="6"/>
  <c r="U2355" i="6" s="1"/>
  <c r="V3031" i="6"/>
  <c r="U3031" i="6" s="1"/>
  <c r="V319" i="6"/>
  <c r="U319" i="6" s="1"/>
  <c r="V4520" i="6"/>
  <c r="U4520" i="6" s="1"/>
  <c r="V6071" i="6"/>
  <c r="U6071" i="6" s="1"/>
  <c r="V4265" i="6"/>
  <c r="U4265" i="6" s="1"/>
  <c r="V3326" i="6"/>
  <c r="U3326" i="6" s="1"/>
  <c r="V3361" i="6"/>
  <c r="U3361" i="6" s="1"/>
  <c r="V1095" i="6"/>
  <c r="U1095" i="6" s="1"/>
  <c r="V5341" i="6"/>
  <c r="U5341" i="6" s="1"/>
  <c r="V3377" i="6"/>
  <c r="U3377" i="6" s="1"/>
  <c r="V5161" i="6"/>
  <c r="U5161" i="6" s="1"/>
  <c r="V4162" i="6"/>
  <c r="U4162" i="6" s="1"/>
  <c r="V5509" i="6"/>
  <c r="U5509" i="6" s="1"/>
  <c r="V3481" i="6"/>
  <c r="U3481" i="6" s="1"/>
  <c r="V2916" i="6"/>
  <c r="U2916" i="6" s="1"/>
  <c r="V646" i="6"/>
  <c r="U646" i="6" s="1"/>
  <c r="V4509" i="6"/>
  <c r="U4509" i="6" s="1"/>
  <c r="V4234" i="6"/>
  <c r="U4234" i="6" s="1"/>
  <c r="V3961" i="6"/>
  <c r="U3961" i="6" s="1"/>
  <c r="V5849" i="6"/>
  <c r="U5849" i="6" s="1"/>
  <c r="V2603" i="6"/>
  <c r="U2603" i="6" s="1"/>
  <c r="V5949" i="6"/>
  <c r="U5949" i="6" s="1"/>
  <c r="W2504" i="6"/>
  <c r="W820" i="6"/>
  <c r="W4365" i="6"/>
  <c r="W4467" i="6"/>
  <c r="W880" i="6"/>
  <c r="W980" i="6"/>
  <c r="W5439" i="6"/>
  <c r="W6718" i="6"/>
  <c r="W3473" i="6"/>
  <c r="W4459" i="6"/>
  <c r="W6666" i="6"/>
  <c r="W2058" i="6"/>
  <c r="W6223" i="6"/>
  <c r="W190" i="6"/>
  <c r="W6537" i="6"/>
  <c r="W5322" i="6"/>
  <c r="W5919" i="6"/>
  <c r="W2494" i="6"/>
  <c r="W4854" i="6"/>
  <c r="W3365" i="6"/>
  <c r="W4289" i="6"/>
  <c r="W5582" i="6"/>
  <c r="W389" i="6"/>
  <c r="W447" i="6"/>
  <c r="W5331" i="6"/>
  <c r="W2906" i="6"/>
  <c r="W6258" i="6"/>
  <c r="W5189" i="6"/>
  <c r="W517" i="6"/>
  <c r="V269" i="6"/>
  <c r="U269" i="6" s="1"/>
  <c r="V6244" i="6"/>
  <c r="U6244" i="6" s="1"/>
  <c r="V1170" i="6"/>
  <c r="U1170" i="6" s="1"/>
  <c r="V281" i="6"/>
  <c r="U281" i="6" s="1"/>
  <c r="V6563" i="6"/>
  <c r="U6563" i="6" s="1"/>
  <c r="V697" i="6"/>
  <c r="U697" i="6" s="1"/>
  <c r="V6230" i="6"/>
  <c r="U6230" i="6" s="1"/>
  <c r="V6583" i="6"/>
  <c r="U6583" i="6" s="1"/>
  <c r="V4379" i="6"/>
  <c r="U4379" i="6" s="1"/>
  <c r="V2014" i="6"/>
  <c r="U2014" i="6" s="1"/>
  <c r="V1602" i="6"/>
  <c r="U1602" i="6" s="1"/>
  <c r="V4204" i="6"/>
  <c r="U4204" i="6" s="1"/>
  <c r="V4848" i="6"/>
  <c r="U4848" i="6" s="1"/>
  <c r="V2821" i="6"/>
  <c r="U2821" i="6" s="1"/>
  <c r="V4345" i="6"/>
  <c r="U4345" i="6" s="1"/>
  <c r="V1249" i="6"/>
  <c r="U1249" i="6" s="1"/>
  <c r="V4607" i="6"/>
  <c r="U4607" i="6" s="1"/>
  <c r="V3458" i="6"/>
  <c r="U3458" i="6" s="1"/>
  <c r="V1710" i="6"/>
  <c r="U1710" i="6" s="1"/>
  <c r="V5538" i="6"/>
  <c r="U5538" i="6" s="1"/>
  <c r="V7078" i="6"/>
  <c r="U7078" i="6" s="1"/>
  <c r="V3364" i="6"/>
  <c r="U3364" i="6" s="1"/>
  <c r="V3902" i="6"/>
  <c r="U3902" i="6" s="1"/>
  <c r="V2413" i="6"/>
  <c r="U2413" i="6" s="1"/>
  <c r="W1557" i="6"/>
  <c r="W689" i="6"/>
  <c r="W4246" i="6"/>
  <c r="W4592" i="6"/>
  <c r="W961" i="6"/>
  <c r="W4180" i="6"/>
  <c r="W3553" i="6"/>
  <c r="W7041" i="6"/>
  <c r="W3648" i="6"/>
  <c r="W5415" i="6"/>
  <c r="W5961" i="6"/>
  <c r="W2371" i="6"/>
  <c r="W5421" i="6"/>
  <c r="W2360" i="6"/>
  <c r="W685" i="6"/>
  <c r="W873" i="6"/>
  <c r="W6380" i="6"/>
  <c r="W2282" i="6"/>
  <c r="W6217" i="6"/>
  <c r="W6528" i="6"/>
  <c r="W495" i="6"/>
  <c r="W6972" i="6"/>
  <c r="W4241" i="6"/>
  <c r="W160" i="6"/>
  <c r="W2482" i="6"/>
  <c r="W6354" i="6"/>
  <c r="W3563" i="6"/>
  <c r="W4139" i="6"/>
  <c r="W1613" i="6"/>
  <c r="W3715" i="6"/>
  <c r="W6716" i="6"/>
  <c r="V3273" i="6"/>
  <c r="U3273" i="6" s="1"/>
  <c r="V1133" i="6"/>
  <c r="U1133" i="6" s="1"/>
  <c r="V1439" i="6"/>
  <c r="U1439" i="6" s="1"/>
  <c r="V536" i="6"/>
  <c r="U536" i="6" s="1"/>
  <c r="V1380" i="6"/>
  <c r="U1380" i="6" s="1"/>
  <c r="V2142" i="6"/>
  <c r="U2142" i="6" s="1"/>
  <c r="V255" i="6"/>
  <c r="U255" i="6" s="1"/>
  <c r="V4718" i="6"/>
  <c r="U4718" i="6" s="1"/>
  <c r="V6898" i="6"/>
  <c r="U6898" i="6" s="1"/>
  <c r="V2116" i="6"/>
  <c r="U2116" i="6" s="1"/>
  <c r="V5304" i="6"/>
  <c r="U5304" i="6" s="1"/>
  <c r="V4847" i="6"/>
  <c r="U4847" i="6" s="1"/>
  <c r="V2257" i="6"/>
  <c r="U2257" i="6" s="1"/>
  <c r="V5296" i="6"/>
  <c r="U5296" i="6" s="1"/>
  <c r="V2863" i="6"/>
  <c r="U2863" i="6" s="1"/>
  <c r="V2731" i="6"/>
  <c r="U2731" i="6" s="1"/>
  <c r="V3217" i="6"/>
  <c r="U3217" i="6" s="1"/>
  <c r="V2088" i="6"/>
  <c r="U2088" i="6" s="1"/>
  <c r="V1495" i="6"/>
  <c r="U1495" i="6" s="1"/>
  <c r="V1535" i="6"/>
  <c r="U1535" i="6" s="1"/>
  <c r="V2105" i="6"/>
  <c r="U2105" i="6" s="1"/>
  <c r="V1284" i="6"/>
  <c r="U1284" i="6" s="1"/>
  <c r="V5821" i="6"/>
  <c r="U5821" i="6" s="1"/>
  <c r="V6247" i="6"/>
  <c r="U6247" i="6" s="1"/>
  <c r="V4754" i="6"/>
  <c r="U4754" i="6" s="1"/>
  <c r="W4656" i="6"/>
  <c r="W533" i="6"/>
  <c r="W2577" i="6"/>
  <c r="W2721" i="6"/>
  <c r="W507" i="6"/>
  <c r="W6610" i="6"/>
  <c r="W4801" i="6"/>
  <c r="W3268" i="6"/>
  <c r="W4836" i="6"/>
  <c r="W2385" i="6"/>
  <c r="W2715" i="6"/>
  <c r="W2154" i="6"/>
  <c r="W1881" i="6"/>
  <c r="W1474" i="6"/>
  <c r="W208" i="6"/>
  <c r="W2870" i="6"/>
  <c r="W942" i="6"/>
  <c r="W879" i="6"/>
  <c r="W4155" i="6"/>
  <c r="W5121" i="6"/>
  <c r="W164" i="6"/>
  <c r="W5258" i="6"/>
  <c r="W4411" i="6"/>
  <c r="W1649" i="6"/>
  <c r="W3699" i="6"/>
  <c r="W1730" i="6"/>
  <c r="W3332" i="6"/>
  <c r="V1253" i="6"/>
  <c r="U1253" i="6" s="1"/>
  <c r="V6467" i="6"/>
  <c r="U6467" i="6" s="1"/>
  <c r="V1225" i="6"/>
  <c r="U1225" i="6" s="1"/>
  <c r="V3581" i="6"/>
  <c r="U3581" i="6" s="1"/>
  <c r="V1899" i="6"/>
  <c r="U1899" i="6" s="1"/>
  <c r="V2410" i="6"/>
  <c r="U2410" i="6" s="1"/>
  <c r="V5037" i="6"/>
  <c r="U5037" i="6" s="1"/>
  <c r="V4939" i="6"/>
  <c r="U4939" i="6" s="1"/>
  <c r="V837" i="6"/>
  <c r="U837" i="6" s="1"/>
  <c r="V6277" i="6"/>
  <c r="U6277" i="6" s="1"/>
  <c r="V2556" i="6"/>
  <c r="U2556" i="6" s="1"/>
  <c r="V1970" i="6"/>
  <c r="U1970" i="6" s="1"/>
  <c r="V559" i="6"/>
  <c r="U559" i="6" s="1"/>
  <c r="V3387" i="6"/>
  <c r="U3387" i="6" s="1"/>
  <c r="V5834" i="6"/>
  <c r="U5834" i="6" s="1"/>
  <c r="V4678" i="6"/>
  <c r="U4678" i="6" s="1"/>
  <c r="V5767" i="6"/>
  <c r="U5767" i="6" s="1"/>
  <c r="V3191" i="6"/>
  <c r="U3191" i="6" s="1"/>
  <c r="V5009" i="6"/>
  <c r="U5009" i="6" s="1"/>
  <c r="V5115" i="6"/>
  <c r="U5115" i="6" s="1"/>
  <c r="V5889" i="6"/>
  <c r="U5889" i="6" s="1"/>
  <c r="V1723" i="6"/>
  <c r="U1723" i="6" s="1"/>
  <c r="V1646" i="6"/>
  <c r="U1646" i="6" s="1"/>
  <c r="W4963" i="6"/>
  <c r="S5543" i="6" a="1"/>
  <c r="S5543" i="6" s="1"/>
  <c r="S6559" i="6" a="1"/>
  <c r="S6559" i="6" s="1"/>
  <c r="S4852" i="6" a="1"/>
  <c r="S4852" i="6" s="1"/>
  <c r="S3533" i="6" a="1"/>
  <c r="S3533" i="6" s="1"/>
  <c r="S4009" i="6" a="1"/>
  <c r="S4009" i="6" s="1"/>
  <c r="S2511" i="6" a="1"/>
  <c r="S2511" i="6" s="1"/>
  <c r="S1805" i="6" a="1"/>
  <c r="S1805" i="6" s="1"/>
  <c r="S5225" i="6" a="1"/>
  <c r="S5225" i="6" s="1"/>
  <c r="S6792" i="6" a="1"/>
  <c r="S6792" i="6" s="1"/>
  <c r="S2365" i="6" a="1"/>
  <c r="S2365" i="6" s="1"/>
  <c r="S1342" i="6" a="1"/>
  <c r="S1342" i="6" s="1"/>
  <c r="S6371" i="6" a="1"/>
  <c r="S6371" i="6" s="1"/>
  <c r="S6287" i="6" a="1"/>
  <c r="S6287" i="6" s="1"/>
  <c r="S5519" i="6" a="1"/>
  <c r="S5519" i="6" s="1"/>
  <c r="S2541" i="6" a="1"/>
  <c r="S2541" i="6" s="1"/>
  <c r="S3906" i="6" a="1"/>
  <c r="S3906" i="6" s="1"/>
  <c r="S4994" i="6" a="1"/>
  <c r="S4994" i="6" s="1"/>
  <c r="S2151" i="6" a="1"/>
  <c r="S2151" i="6" s="1"/>
  <c r="S3847" i="6" a="1"/>
  <c r="S3847" i="6" s="1"/>
  <c r="S5052" i="6" a="1"/>
  <c r="S5052" i="6" s="1"/>
  <c r="S1294" i="6" a="1"/>
  <c r="S1294" i="6" s="1"/>
  <c r="S2984" i="6" a="1"/>
  <c r="S2984" i="6" s="1"/>
  <c r="S1361" i="6" a="1"/>
  <c r="S1361" i="6" s="1"/>
  <c r="S4344" i="6" a="1"/>
  <c r="S4344" i="6" s="1"/>
  <c r="S551" i="6" a="1"/>
  <c r="S551" i="6" s="1"/>
  <c r="S1288" i="6" a="1"/>
  <c r="S1288" i="6" s="1"/>
  <c r="S5381" i="6" a="1"/>
  <c r="S5381" i="6" s="1"/>
  <c r="S3774" i="6" a="1"/>
  <c r="S3774" i="6" s="1"/>
  <c r="S5179" i="6" a="1"/>
  <c r="S5179" i="6" s="1"/>
  <c r="S6057" i="6" a="1"/>
  <c r="S6057" i="6" s="1"/>
  <c r="S5499" i="6" a="1"/>
  <c r="S5499" i="6" s="1"/>
  <c r="S278" i="6" a="1"/>
  <c r="S278" i="6" s="1"/>
  <c r="S6576" i="6" a="1"/>
  <c r="S6576" i="6" s="1"/>
  <c r="S1370" i="6" a="1"/>
  <c r="S1370" i="6" s="1"/>
  <c r="S5715" i="6" a="1"/>
  <c r="S5715" i="6" s="1"/>
  <c r="S3636" i="6" a="1"/>
  <c r="S3636" i="6" s="1"/>
  <c r="S5798" i="6" a="1"/>
  <c r="S5798" i="6" s="1"/>
  <c r="S372" i="6" a="1"/>
  <c r="S372" i="6" s="1"/>
  <c r="S2703" i="6" a="1"/>
  <c r="S2703" i="6" s="1"/>
  <c r="S6704" i="6" a="1"/>
  <c r="S6704" i="6" s="1"/>
  <c r="S5592" i="6" a="1"/>
  <c r="S5592" i="6" s="1"/>
  <c r="S6485" i="6" a="1"/>
  <c r="S6485" i="6" s="1"/>
  <c r="S5041" i="6" a="1"/>
  <c r="S5041" i="6" s="1"/>
  <c r="S2391" i="6" a="1"/>
  <c r="S2391" i="6" s="1"/>
  <c r="S4237" i="6" a="1"/>
  <c r="S4237" i="6" s="1"/>
  <c r="S3399" i="6" a="1"/>
  <c r="S3399" i="6" s="1"/>
  <c r="S2433" i="6" a="1"/>
  <c r="S2433" i="6" s="1"/>
  <c r="S1030" i="6" a="1"/>
  <c r="S1030" i="6" s="1"/>
  <c r="S5896" i="6" a="1"/>
  <c r="S5896" i="6" s="1"/>
  <c r="S3834" i="6" a="1"/>
  <c r="S3834" i="6" s="1"/>
  <c r="S5382" i="6" a="1"/>
  <c r="S5382" i="6" s="1"/>
  <c r="S1756" i="6" a="1"/>
  <c r="S1756" i="6" s="1"/>
  <c r="S1841" i="6" a="1"/>
  <c r="S1841" i="6" s="1"/>
  <c r="S681" i="6" a="1"/>
  <c r="S681" i="6" s="1"/>
  <c r="S3953" i="6" a="1"/>
  <c r="S3953" i="6" s="1"/>
  <c r="S4498" i="6" a="1"/>
  <c r="S4498" i="6" s="1"/>
  <c r="S5232" i="6" a="1"/>
  <c r="S5232" i="6" s="1"/>
  <c r="S831" i="6" a="1"/>
  <c r="S831" i="6" s="1"/>
  <c r="S2464" i="6" a="1"/>
  <c r="S2464" i="6" s="1"/>
  <c r="S4935" i="6" a="1"/>
  <c r="S4935" i="6" s="1"/>
  <c r="S104" i="6" a="1"/>
  <c r="S104" i="6" s="1"/>
  <c r="S5308" i="6" a="1"/>
  <c r="S5308" i="6" s="1"/>
  <c r="S544" i="6" a="1"/>
  <c r="S544" i="6" s="1"/>
  <c r="S2963" i="6" a="1"/>
  <c r="S2963" i="6" s="1"/>
  <c r="S3776" i="6" a="1"/>
  <c r="S3776" i="6" s="1"/>
  <c r="S4962" i="6" a="1"/>
  <c r="S4962" i="6" s="1"/>
  <c r="S416" i="6" a="1"/>
  <c r="S416" i="6" s="1"/>
  <c r="S2314" i="6" a="1"/>
  <c r="S2314" i="6" s="1"/>
  <c r="S5387" i="6" a="1"/>
  <c r="S5387" i="6" s="1"/>
  <c r="S6627" i="6" a="1"/>
  <c r="S6627" i="6" s="1"/>
  <c r="S2749" i="6" a="1"/>
  <c r="S2749" i="6" s="1"/>
  <c r="S2695" i="6" a="1"/>
  <c r="S2695" i="6" s="1"/>
  <c r="S3415" i="6" a="1"/>
  <c r="S3415" i="6" s="1"/>
  <c r="S1020" i="6" a="1"/>
  <c r="S1020" i="6" s="1"/>
  <c r="S4914" i="6" a="1"/>
  <c r="S4914" i="6" s="1"/>
  <c r="S4920" i="6" a="1"/>
  <c r="S4920" i="6" s="1"/>
  <c r="S5434" i="6" a="1"/>
  <c r="S5434" i="6" s="1"/>
  <c r="S3082" i="6" a="1"/>
  <c r="S3082" i="6" s="1"/>
  <c r="S768" i="6" a="1"/>
  <c r="S768" i="6" s="1"/>
  <c r="S5078" i="6" a="1"/>
  <c r="S5078" i="6" s="1"/>
  <c r="S2339" i="6" a="1"/>
  <c r="S2339" i="6" s="1"/>
  <c r="S6876" i="6" a="1"/>
  <c r="S6876" i="6" s="1"/>
  <c r="S4936" i="6" a="1"/>
  <c r="S4936" i="6" s="1"/>
  <c r="S1736" i="6" a="1"/>
  <c r="S1736" i="6" s="1"/>
  <c r="S5261" i="6" a="1"/>
  <c r="S5261" i="6" s="1"/>
  <c r="S7108" i="6" a="1"/>
  <c r="S7108" i="6" s="1"/>
  <c r="S808" i="6" a="1"/>
  <c r="S808" i="6" s="1"/>
  <c r="S3343" i="6" a="1"/>
  <c r="S3343" i="6" s="1"/>
  <c r="S1135" i="6" a="1"/>
  <c r="S1135" i="6" s="1"/>
  <c r="S1657" i="6" a="1"/>
  <c r="S1657" i="6" s="1"/>
  <c r="S3886" i="6" a="1"/>
  <c r="S3886" i="6" s="1"/>
  <c r="S1750" i="6" a="1"/>
  <c r="S1750" i="6" s="1"/>
  <c r="S2857" i="6" a="1"/>
  <c r="S2857" i="6" s="1"/>
  <c r="S1703" i="6" a="1"/>
  <c r="S1703" i="6" s="1"/>
  <c r="S5307" i="6" a="1"/>
  <c r="S5307" i="6" s="1"/>
  <c r="S6731" i="6" a="1"/>
  <c r="S6731" i="6" s="1"/>
  <c r="S1714" i="6" a="1"/>
  <c r="S1714" i="6" s="1"/>
  <c r="S2384" i="6" a="1"/>
  <c r="S2384" i="6" s="1"/>
  <c r="S4245" i="6" a="1"/>
  <c r="S4245" i="6" s="1"/>
  <c r="S3631" i="6" a="1"/>
  <c r="S3631" i="6" s="1"/>
  <c r="S40" i="6" a="1"/>
  <c r="S40" i="6" s="1"/>
  <c r="S2378" i="6" a="1"/>
  <c r="S2378" i="6" s="1"/>
  <c r="S2619" i="6" a="1"/>
  <c r="S2619" i="6" s="1"/>
  <c r="S6923" i="6" a="1"/>
  <c r="S6923" i="6" s="1"/>
  <c r="S964" i="6" a="1"/>
  <c r="S964" i="6" s="1"/>
  <c r="S2083" i="6" a="1"/>
  <c r="S2083" i="6" s="1"/>
  <c r="S714" i="6" a="1"/>
  <c r="S714" i="6" s="1"/>
  <c r="S88" i="6" a="1"/>
  <c r="S88" i="6" s="1"/>
  <c r="S4385" i="6" a="1"/>
  <c r="S4385" i="6" s="1"/>
  <c r="S1595" i="6" a="1"/>
  <c r="S1595" i="6" s="1"/>
  <c r="S6763" i="6" a="1"/>
  <c r="S6763" i="6" s="1"/>
  <c r="S7061" i="6" a="1"/>
  <c r="S7061" i="6" s="1"/>
  <c r="S4682" i="6" a="1"/>
  <c r="S4682" i="6" s="1"/>
  <c r="S3923" i="6" a="1"/>
  <c r="S3923" i="6" s="1"/>
  <c r="S1024" i="6" a="1"/>
  <c r="S1024" i="6" s="1"/>
  <c r="S462" i="6" a="1"/>
  <c r="S462" i="6" s="1"/>
  <c r="S5479" i="6" a="1"/>
  <c r="S5479" i="6" s="1"/>
  <c r="S2095" i="6" a="1"/>
  <c r="S2095" i="6" s="1"/>
  <c r="S1641" i="6" a="1"/>
  <c r="S1641" i="6" s="1"/>
  <c r="S6308" i="6" a="1"/>
  <c r="S6308" i="6" s="1"/>
  <c r="S4820" i="6" a="1"/>
  <c r="S4820" i="6" s="1"/>
  <c r="S4534" i="6" a="1"/>
  <c r="S4534" i="6" s="1"/>
  <c r="S1430" i="6" a="1"/>
  <c r="S1430" i="6" s="1"/>
  <c r="S3243" i="6" a="1"/>
  <c r="S3243" i="6" s="1"/>
  <c r="S2399" i="6" a="1"/>
  <c r="S2399" i="6" s="1"/>
  <c r="S6659" i="6" a="1"/>
  <c r="S6659" i="6" s="1"/>
  <c r="S7104" i="6" a="1"/>
  <c r="S7104" i="6" s="1"/>
  <c r="S458" i="6" a="1"/>
  <c r="S458" i="6" s="1"/>
  <c r="S4780" i="6" a="1"/>
  <c r="S4780" i="6" s="1"/>
  <c r="S3960" i="6" a="1"/>
  <c r="S3960" i="6" s="1"/>
  <c r="S6391" i="6" a="1"/>
  <c r="S6391" i="6" s="1"/>
  <c r="S3421" i="6" a="1"/>
  <c r="S3421" i="6" s="1"/>
  <c r="S236" i="6" a="1"/>
  <c r="S236" i="6" s="1"/>
  <c r="S2784" i="6" a="1"/>
  <c r="S2784" i="6" s="1"/>
  <c r="S5800" i="6" a="1"/>
  <c r="S5800" i="6" s="1"/>
  <c r="S3601" i="6" a="1"/>
  <c r="S3601" i="6" s="1"/>
  <c r="S2094" i="6" a="1"/>
  <c r="S2094" i="6" s="1"/>
  <c r="S362" i="6" a="1"/>
  <c r="S362" i="6" s="1"/>
  <c r="S7" i="6" a="1"/>
  <c r="S7" i="6" s="1"/>
  <c r="S5180" i="6" a="1"/>
  <c r="S5180" i="6" s="1"/>
  <c r="S1193" i="6" a="1"/>
  <c r="S1193" i="6" s="1"/>
  <c r="S4438" i="6" a="1"/>
  <c r="S4438" i="6" s="1"/>
  <c r="S678" i="6" a="1"/>
  <c r="S678" i="6" s="1"/>
  <c r="S1670" i="6" a="1"/>
  <c r="S1670" i="6" s="1"/>
  <c r="S5890" i="6" a="1"/>
  <c r="S5890" i="6" s="1"/>
  <c r="S3987" i="6" a="1"/>
  <c r="S3987" i="6" s="1"/>
  <c r="S6013" i="6" a="1"/>
  <c r="S6013" i="6" s="1"/>
  <c r="S653" i="6" a="1"/>
  <c r="S653" i="6" s="1"/>
  <c r="S2444" i="6" a="1"/>
  <c r="S2444" i="6" s="1"/>
  <c r="S4219" i="6" a="1"/>
  <c r="S4219" i="6" s="1"/>
  <c r="S5202" i="6" a="1"/>
  <c r="S5202" i="6" s="1"/>
  <c r="S6914" i="6" a="1"/>
  <c r="S6914" i="6" s="1"/>
  <c r="S3947" i="6" a="1"/>
  <c r="S3947" i="6" s="1"/>
  <c r="S1140" i="6" a="1"/>
  <c r="S1140" i="6" s="1"/>
  <c r="S1491" i="6" a="1"/>
  <c r="S1491" i="6" s="1"/>
  <c r="S3322" i="6" a="1"/>
  <c r="S3322" i="6" s="1"/>
  <c r="S857" i="6" a="1"/>
  <c r="S857" i="6" s="1"/>
  <c r="S5744" i="6" a="1"/>
  <c r="S5744" i="6" s="1"/>
  <c r="S3301" i="6" a="1"/>
  <c r="S3301" i="6" s="1"/>
  <c r="S5844" i="6" a="1"/>
  <c r="S5844" i="6" s="1"/>
  <c r="S1724" i="6" a="1"/>
  <c r="S1724" i="6" s="1"/>
  <c r="S5579" i="6" a="1"/>
  <c r="S5579" i="6" s="1"/>
  <c r="S1594" i="6" a="1"/>
  <c r="S1594" i="6" s="1"/>
  <c r="S463" i="6" a="1"/>
  <c r="S463" i="6" s="1"/>
  <c r="S3781" i="6" a="1"/>
  <c r="S3781" i="6" s="1"/>
  <c r="S4525" i="6" a="1"/>
  <c r="S4525" i="6" s="1"/>
  <c r="S6136" i="6" a="1"/>
  <c r="S6136" i="6" s="1"/>
  <c r="S5353" i="6" a="1"/>
  <c r="S5353" i="6" s="1"/>
  <c r="S6204" i="6" a="1"/>
  <c r="S6204" i="6" s="1"/>
  <c r="S5130" i="6" a="1"/>
  <c r="S5130" i="6" s="1"/>
  <c r="S1529" i="6" a="1"/>
  <c r="S1529" i="6" s="1"/>
  <c r="S556" i="6" a="1"/>
  <c r="S556" i="6" s="1"/>
  <c r="S887" i="6" a="1"/>
  <c r="S887" i="6" s="1"/>
  <c r="S6278" i="6" a="1"/>
  <c r="S6278" i="6" s="1"/>
  <c r="S5388" i="6" a="1"/>
  <c r="S5388" i="6" s="1"/>
  <c r="S1876" i="6" a="1"/>
  <c r="S1876" i="6" s="1"/>
  <c r="S4024" i="6" a="1"/>
  <c r="S4024" i="6" s="1"/>
  <c r="S6906" i="6" a="1"/>
  <c r="S6906" i="6" s="1"/>
  <c r="S1502" i="6" a="1"/>
  <c r="S1502" i="6" s="1"/>
  <c r="S1763" i="6" a="1"/>
  <c r="S1763" i="6" s="1"/>
  <c r="S6547" i="6" a="1"/>
  <c r="S6547" i="6" s="1"/>
  <c r="S1263" i="6" a="1"/>
  <c r="S1263" i="6" s="1"/>
  <c r="S6175" i="6" a="1"/>
  <c r="S6175" i="6" s="1"/>
  <c r="S2070" i="6" a="1"/>
  <c r="S2070" i="6" s="1"/>
  <c r="S4449" i="6" a="1"/>
  <c r="S4449" i="6" s="1"/>
  <c r="S3285" i="6" a="1"/>
  <c r="S3285" i="6" s="1"/>
  <c r="S3425" i="6" a="1"/>
  <c r="S3425" i="6" s="1"/>
  <c r="S3414" i="6" a="1"/>
  <c r="S3414" i="6" s="1"/>
  <c r="S7004" i="6" a="1"/>
  <c r="S7004" i="6" s="1"/>
  <c r="S6127" i="6" a="1"/>
  <c r="S6127" i="6" s="1"/>
  <c r="S1647" i="6" a="1"/>
  <c r="S1647" i="6" s="1"/>
  <c r="S4396" i="6" a="1"/>
  <c r="S4396" i="6" s="1"/>
  <c r="S4363" i="6" a="1"/>
  <c r="S4363" i="6" s="1"/>
  <c r="S4302" i="6" a="1"/>
  <c r="S4302" i="6" s="1"/>
  <c r="S3139" i="6" a="1"/>
  <c r="S3139" i="6" s="1"/>
  <c r="S4634" i="6" a="1"/>
  <c r="S4634" i="6" s="1"/>
  <c r="S6183" i="6" a="1"/>
  <c r="S6183" i="6" s="1"/>
  <c r="S4492" i="6" a="1"/>
  <c r="S4492" i="6" s="1"/>
  <c r="S484" i="6" a="1"/>
  <c r="S484" i="6" s="1"/>
  <c r="S2951" i="6" a="1"/>
  <c r="S2951" i="6" s="1"/>
  <c r="S514" i="6" a="1"/>
  <c r="S514" i="6" s="1"/>
  <c r="S630" i="6" a="1"/>
  <c r="S630" i="6" s="1"/>
  <c r="S3521" i="6" a="1"/>
  <c r="S3521" i="6" s="1"/>
  <c r="S5808" i="6" a="1"/>
  <c r="S5808" i="6" s="1"/>
  <c r="S6341" i="6" a="1"/>
  <c r="S6341" i="6" s="1"/>
  <c r="S2525" i="6" a="1"/>
  <c r="S2525" i="6" s="1"/>
  <c r="S5794" i="6" a="1"/>
  <c r="S5794" i="6" s="1"/>
  <c r="S5945" i="6" a="1"/>
  <c r="S5945" i="6" s="1"/>
  <c r="S414" i="6" a="1"/>
  <c r="S414" i="6" s="1"/>
  <c r="S800" i="6" a="1"/>
  <c r="S800" i="6" s="1"/>
  <c r="S6929" i="6" a="1"/>
  <c r="S6929" i="6" s="1"/>
  <c r="S2716" i="6" a="1"/>
  <c r="S2716" i="6" s="1"/>
  <c r="S3885" i="6" a="1"/>
  <c r="S3885" i="6" s="1"/>
  <c r="S3516" i="6" a="1"/>
  <c r="S3516" i="6" s="1"/>
  <c r="S6548" i="6" a="1"/>
  <c r="S6548" i="6" s="1"/>
  <c r="S2662" i="6" a="1"/>
  <c r="S2662" i="6" s="1"/>
  <c r="S6355" i="6" a="1"/>
  <c r="S6355" i="6" s="1"/>
  <c r="S3544" i="6" a="1"/>
  <c r="S3544" i="6" s="1"/>
  <c r="S1434" i="6" a="1"/>
  <c r="S1434" i="6" s="1"/>
  <c r="S5623" i="6" a="1"/>
  <c r="S5623" i="6" s="1"/>
  <c r="S1381" i="6" a="1"/>
  <c r="S1381" i="6" s="1"/>
  <c r="S6816" i="6" a="1"/>
  <c r="S6816" i="6" s="1"/>
  <c r="S578" i="6" a="1"/>
  <c r="S578" i="6" s="1"/>
  <c r="S744" i="6" a="1"/>
  <c r="S744" i="6" s="1"/>
  <c r="S1908" i="6" a="1"/>
  <c r="S1908" i="6" s="1"/>
  <c r="S3200" i="6" a="1"/>
  <c r="S3200" i="6" s="1"/>
  <c r="S2780" i="6" a="1"/>
  <c r="S2780" i="6" s="1"/>
  <c r="S3338" i="6" a="1"/>
  <c r="S3338" i="6" s="1"/>
  <c r="S5942" i="6" a="1"/>
  <c r="S5942" i="6" s="1"/>
  <c r="S411" i="6" a="1"/>
  <c r="S411" i="6" s="1"/>
  <c r="S2668" i="6" a="1"/>
  <c r="S2668" i="6" s="1"/>
  <c r="S1890" i="6" a="1"/>
  <c r="S1890" i="6" s="1"/>
  <c r="S1663" i="6" a="1"/>
  <c r="S1663" i="6" s="1"/>
  <c r="S3535" i="6" a="1"/>
  <c r="S3535" i="6" s="1"/>
  <c r="S627" i="6" a="1"/>
  <c r="S627" i="6" s="1"/>
  <c r="S2572" i="6" a="1"/>
  <c r="S2572" i="6" s="1"/>
  <c r="S2878" i="6" a="1"/>
  <c r="S2878" i="6" s="1"/>
  <c r="S7072" i="6" a="1"/>
  <c r="S7072" i="6" s="1"/>
  <c r="S1261" i="6" a="1"/>
  <c r="S1261" i="6" s="1"/>
  <c r="S4747" i="6" a="1"/>
  <c r="S4747" i="6" s="1"/>
  <c r="S6519" i="6" a="1"/>
  <c r="S6519" i="6" s="1"/>
  <c r="S3288" i="6" a="1"/>
  <c r="S3288" i="6" s="1"/>
  <c r="S3935" i="6" a="1"/>
  <c r="S3935" i="6" s="1"/>
  <c r="S438" i="6" a="1"/>
  <c r="S438" i="6" s="1"/>
  <c r="S4736" i="6" a="1"/>
  <c r="S4736" i="6" s="1"/>
  <c r="S2871" i="6" a="1"/>
  <c r="S2871" i="6" s="1"/>
  <c r="S4868" i="6" a="1"/>
  <c r="S4868" i="6" s="1"/>
  <c r="S1413" i="6" a="1"/>
  <c r="S1413" i="6" s="1"/>
  <c r="S3012" i="6" a="1"/>
  <c r="S3012" i="6" s="1"/>
  <c r="S3918" i="6" a="1"/>
  <c r="S3918" i="6" s="1"/>
  <c r="S5682" i="6" a="1"/>
  <c r="S5682" i="6" s="1"/>
  <c r="S3235" i="6" a="1"/>
  <c r="S3235" i="6" s="1"/>
  <c r="S306" i="6" a="1"/>
  <c r="S306" i="6" s="1"/>
  <c r="S6852" i="6" a="1"/>
  <c r="S6852" i="6" s="1"/>
  <c r="S1868" i="6" a="1"/>
  <c r="S1868" i="6" s="1"/>
  <c r="S2085" i="6" a="1"/>
  <c r="S2085" i="6" s="1"/>
  <c r="S1941" i="6" a="1"/>
  <c r="S1941" i="6" s="1"/>
  <c r="S3693" i="6" a="1"/>
  <c r="S3693" i="6" s="1"/>
  <c r="S4439" i="6" a="1"/>
  <c r="S4439" i="6" s="1"/>
  <c r="S4724" i="6" a="1"/>
  <c r="S4724" i="6" s="1"/>
  <c r="S3063" i="6" a="1"/>
  <c r="S3063" i="6" s="1"/>
  <c r="S2286" i="6" a="1"/>
  <c r="S2286" i="6" s="1"/>
  <c r="S731" i="6" a="1"/>
  <c r="S731" i="6" s="1"/>
  <c r="S2344" i="6" a="1"/>
  <c r="S2344" i="6" s="1"/>
  <c r="S2072" i="6" a="1"/>
  <c r="S2072" i="6" s="1"/>
  <c r="S53" i="6" a="1"/>
  <c r="S53" i="6" s="1"/>
  <c r="S3152" i="6" a="1"/>
  <c r="S3152" i="6" s="1"/>
  <c r="S4925" i="6" a="1"/>
  <c r="S4925" i="6" s="1"/>
  <c r="S2040" i="6" a="1"/>
  <c r="S2040" i="6" s="1"/>
  <c r="S6398" i="6" a="1"/>
  <c r="S6398" i="6" s="1"/>
  <c r="S1575" i="6" a="1"/>
  <c r="S1575" i="6" s="1"/>
  <c r="S4748" i="6" a="1"/>
  <c r="S4748" i="6" s="1"/>
  <c r="S4679" i="6" a="1"/>
  <c r="S4679" i="6" s="1"/>
  <c r="S5018" i="6" a="1"/>
  <c r="S5018" i="6" s="1"/>
  <c r="S4231" i="6" a="1"/>
  <c r="S4231" i="6" s="1"/>
  <c r="S6283" i="6" a="1"/>
  <c r="S6283" i="6" s="1"/>
  <c r="S11" i="6" a="1"/>
  <c r="S11" i="6" s="1"/>
  <c r="S5943" i="6" a="1"/>
  <c r="S5943" i="6" s="1"/>
  <c r="S5930" i="6" a="1"/>
  <c r="S5930" i="6" s="1"/>
  <c r="S3190" i="6" a="1"/>
  <c r="S3190" i="6" s="1"/>
  <c r="S3959" i="6" a="1"/>
  <c r="S3959" i="6" s="1"/>
  <c r="S5370" i="6" a="1"/>
  <c r="S5370" i="6" s="1"/>
  <c r="S5030" i="6" a="1"/>
  <c r="S5030" i="6" s="1"/>
  <c r="S2404" i="6" a="1"/>
  <c r="S2404" i="6" s="1"/>
  <c r="S422" i="6" a="1"/>
  <c r="S422" i="6" s="1"/>
  <c r="S674" i="6" a="1"/>
  <c r="S674" i="6" s="1"/>
  <c r="S5632" i="6" a="1"/>
  <c r="S5632" i="6" s="1"/>
  <c r="S1596" i="6" a="1"/>
  <c r="S1596" i="6" s="1"/>
  <c r="S6121" i="6" a="1"/>
  <c r="S6121" i="6" s="1"/>
  <c r="S4523" i="6" a="1"/>
  <c r="S4523" i="6" s="1"/>
  <c r="S1746" i="6" a="1"/>
  <c r="S1746" i="6" s="1"/>
  <c r="S693" i="6" a="1"/>
  <c r="S693" i="6" s="1"/>
  <c r="S2402" i="6" a="1"/>
  <c r="S2402" i="6" s="1"/>
  <c r="S1177" i="6" a="1"/>
  <c r="S1177" i="6" s="1"/>
  <c r="S6788" i="6" a="1"/>
  <c r="S6788" i="6" s="1"/>
  <c r="S5591" i="6" a="1"/>
  <c r="S5591" i="6" s="1"/>
  <c r="S754" i="6" a="1"/>
  <c r="S754" i="6" s="1"/>
  <c r="S752" i="6" a="1"/>
  <c r="S752" i="6" s="1"/>
  <c r="S1316" i="6" a="1"/>
  <c r="S1316" i="6" s="1"/>
  <c r="S408" i="6" a="1"/>
  <c r="S408" i="6" s="1"/>
  <c r="S631" i="6" a="1"/>
  <c r="S631" i="6" s="1"/>
  <c r="S1369" i="6" a="1"/>
  <c r="S1369" i="6" s="1"/>
  <c r="S1803" i="6" a="1"/>
  <c r="S1803" i="6" s="1"/>
  <c r="S87" i="6" a="1"/>
  <c r="S87" i="6" s="1"/>
  <c r="S787" i="6" a="1"/>
  <c r="S787" i="6" s="1"/>
  <c r="S4451" i="6" a="1"/>
  <c r="S4451" i="6" s="1"/>
  <c r="S3231" i="6" a="1"/>
  <c r="S3231" i="6" s="1"/>
  <c r="S2699" i="6" a="1"/>
  <c r="S2699" i="6" s="1"/>
  <c r="S6586" i="6" a="1"/>
  <c r="S6586" i="6" s="1"/>
  <c r="S2865" i="6" a="1"/>
  <c r="S2865" i="6" s="1"/>
  <c r="S2663" i="6" a="1"/>
  <c r="S2663" i="6" s="1"/>
  <c r="S401" i="6" a="1"/>
  <c r="S401" i="6" s="1"/>
  <c r="S2692" i="6" a="1"/>
  <c r="S2692" i="6" s="1"/>
  <c r="S7097" i="6" a="1"/>
  <c r="S7097" i="6" s="1"/>
  <c r="S4819" i="6" a="1"/>
  <c r="S4819" i="6" s="1"/>
  <c r="S4243" i="6" a="1"/>
  <c r="S4243" i="6" s="1"/>
  <c r="S6775" i="6" a="1"/>
  <c r="S6775" i="6" s="1"/>
  <c r="S3219" i="6" a="1"/>
  <c r="S3219" i="6" s="1"/>
  <c r="S1014" i="6" a="1"/>
  <c r="S1014" i="6" s="1"/>
  <c r="S1404" i="6" a="1"/>
  <c r="S1404" i="6" s="1"/>
  <c r="S1402" i="6" a="1"/>
  <c r="S1402" i="6" s="1"/>
  <c r="S318" i="6" a="1"/>
  <c r="S318" i="6" s="1"/>
  <c r="S4999" i="6" a="1"/>
  <c r="S4999" i="6" s="1"/>
  <c r="S2053" i="6" a="1"/>
  <c r="S2053" i="6" s="1"/>
  <c r="S2089" i="6" a="1"/>
  <c r="S2089" i="6" s="1"/>
  <c r="S2574" i="6" a="1"/>
  <c r="S2574" i="6" s="1"/>
  <c r="S1496" i="6" a="1"/>
  <c r="S1496" i="6" s="1"/>
  <c r="S6243" i="6" a="1"/>
  <c r="S6243" i="6" s="1"/>
  <c r="S4763" i="6" a="1"/>
  <c r="S4763" i="6" s="1"/>
  <c r="S6082" i="6" a="1"/>
  <c r="S6082" i="6" s="1"/>
  <c r="S1807" i="6" a="1"/>
  <c r="S1807" i="6" s="1"/>
  <c r="S4347" i="6" a="1"/>
  <c r="S4347" i="6" s="1"/>
  <c r="S2241" i="6" a="1"/>
  <c r="S2241" i="6" s="1"/>
  <c r="S5686" i="6" a="1"/>
  <c r="S5686" i="6" s="1"/>
  <c r="S5583" i="6" a="1"/>
  <c r="S5583" i="6" s="1"/>
  <c r="S6352" i="6" a="1"/>
  <c r="S6352" i="6" s="1"/>
  <c r="S3550" i="6" a="1"/>
  <c r="S3550" i="6" s="1"/>
  <c r="S328" i="6" a="1"/>
  <c r="S328" i="6" s="1"/>
  <c r="S5350" i="6" a="1"/>
  <c r="S5350" i="6" s="1"/>
  <c r="S1827" i="6" a="1"/>
  <c r="S1827" i="6" s="1"/>
  <c r="S4312" i="6" a="1"/>
  <c r="S4312" i="6" s="1"/>
  <c r="S444" i="6" a="1"/>
  <c r="S444" i="6" s="1"/>
  <c r="S5201" i="6" a="1"/>
  <c r="S5201" i="6" s="1"/>
  <c r="S863" i="6" a="1"/>
  <c r="S863" i="6" s="1"/>
  <c r="S4191" i="6" a="1"/>
  <c r="S4191" i="6" s="1"/>
  <c r="S1098" i="6" a="1"/>
  <c r="S1098" i="6" s="1"/>
  <c r="S595" i="6" a="1"/>
  <c r="S595" i="6" s="1"/>
  <c r="S6960" i="6" a="1"/>
  <c r="S6960" i="6" s="1"/>
  <c r="S2304" i="6" a="1"/>
  <c r="S2304" i="6" s="1"/>
  <c r="S3333" i="6" a="1"/>
  <c r="S3333" i="6" s="1"/>
  <c r="S6107" i="6" a="1"/>
  <c r="S6107" i="6" s="1"/>
  <c r="S5192" i="6" a="1"/>
  <c r="S5192" i="6" s="1"/>
  <c r="S5948" i="6" a="1"/>
  <c r="S5948" i="6" s="1"/>
  <c r="S1850" i="6" a="1"/>
  <c r="S1850" i="6" s="1"/>
  <c r="S1919" i="6" a="1"/>
  <c r="S1919" i="6" s="1"/>
  <c r="S1076" i="6" a="1"/>
  <c r="S1076" i="6" s="1"/>
  <c r="S5530" i="6" a="1"/>
  <c r="S5530" i="6" s="1"/>
  <c r="S6950" i="6" a="1"/>
  <c r="S6950" i="6" s="1"/>
  <c r="S2483" i="6" a="1"/>
  <c r="S2483" i="6" s="1"/>
  <c r="S4420" i="6" a="1"/>
  <c r="S4420" i="6" s="1"/>
  <c r="S1794" i="6" a="1"/>
  <c r="S1794" i="6" s="1"/>
  <c r="S1896" i="6" a="1"/>
  <c r="S1896" i="6" s="1"/>
  <c r="S2886" i="6" a="1"/>
  <c r="S2886" i="6" s="1"/>
  <c r="S6120" i="6" a="1"/>
  <c r="S6120" i="6" s="1"/>
  <c r="S6" i="6" a="1"/>
  <c r="S6" i="6" s="1"/>
  <c r="S4792" i="6" a="1"/>
  <c r="S4792" i="6" s="1"/>
  <c r="S2959" i="6" a="1"/>
  <c r="S2959" i="6" s="1"/>
  <c r="S6141" i="6" a="1"/>
  <c r="S6141" i="6" s="1"/>
  <c r="S5975" i="6" a="1"/>
  <c r="S5975" i="6" s="1"/>
  <c r="S3986" i="6" a="1"/>
  <c r="S3986" i="6" s="1"/>
  <c r="S3256" i="6" a="1"/>
  <c r="S3256" i="6" s="1"/>
  <c r="S402" i="6" a="1"/>
  <c r="S402" i="6" s="1"/>
  <c r="S4425" i="6" a="1"/>
  <c r="S4425" i="6" s="1"/>
  <c r="S6221" i="6" a="1"/>
  <c r="S6221" i="6" s="1"/>
  <c r="S4429" i="6" a="1"/>
  <c r="S4429" i="6" s="1"/>
  <c r="S2388" i="6" a="1"/>
  <c r="S2388" i="6" s="1"/>
  <c r="S1350" i="6" a="1"/>
  <c r="S1350" i="6" s="1"/>
  <c r="S3148" i="6" a="1"/>
  <c r="S3148" i="6" s="1"/>
  <c r="S2942" i="6" a="1"/>
  <c r="S2942" i="6" s="1"/>
  <c r="S4337" i="6" a="1"/>
  <c r="S4337" i="6" s="1"/>
  <c r="S5625" i="6" a="1"/>
  <c r="S5625" i="6" s="1"/>
  <c r="S2445" i="6" a="1"/>
  <c r="S2445" i="6" s="1"/>
  <c r="S1971" i="6" a="1"/>
  <c r="S1971" i="6" s="1"/>
  <c r="S2540" i="6" a="1"/>
  <c r="S2540" i="6" s="1"/>
  <c r="S6305" i="6" a="1"/>
  <c r="S6305" i="6" s="1"/>
  <c r="S6495" i="6" a="1"/>
  <c r="S6495" i="6" s="1"/>
  <c r="S4327" i="6" a="1"/>
  <c r="S4327" i="6" s="1"/>
  <c r="S532" i="6" a="1"/>
  <c r="S532" i="6" s="1"/>
  <c r="S344" i="6" a="1"/>
  <c r="S344" i="6" s="1"/>
  <c r="S6246" i="6" a="1"/>
  <c r="S6246" i="6" s="1"/>
  <c r="S448" i="6" a="1"/>
  <c r="S448" i="6" s="1"/>
  <c r="S1558" i="6" a="1"/>
  <c r="S1558" i="6" s="1"/>
  <c r="S4691" i="6" a="1"/>
  <c r="S4691" i="6" s="1"/>
  <c r="S232" i="6" a="1"/>
  <c r="S232" i="6" s="1"/>
  <c r="S1629" i="6" a="1"/>
  <c r="S1629" i="6" s="1"/>
  <c r="S1235" i="6" a="1"/>
  <c r="S1235" i="6" s="1"/>
  <c r="S4213" i="6" a="1"/>
  <c r="S4213" i="6" s="1"/>
  <c r="S5944" i="6" a="1"/>
  <c r="S5944" i="6" s="1"/>
  <c r="S4913" i="6" a="1"/>
  <c r="S4913" i="6" s="1"/>
  <c r="S3426" i="6" a="1"/>
  <c r="S3426" i="6" s="1"/>
  <c r="S3033" i="6" a="1"/>
  <c r="S3033" i="6" s="1"/>
  <c r="S5384" i="6" a="1"/>
  <c r="S5384" i="6" s="1"/>
  <c r="S1996" i="6" a="1"/>
  <c r="S1996" i="6" s="1"/>
  <c r="S6669" i="6" a="1"/>
  <c r="S6669" i="6" s="1"/>
  <c r="S586" i="6" a="1"/>
  <c r="S586" i="6" s="1"/>
  <c r="S6068" i="6" a="1"/>
  <c r="S6068" i="6" s="1"/>
  <c r="S1828" i="6" a="1"/>
  <c r="S1828" i="6" s="1"/>
  <c r="S4510" i="6" a="1"/>
  <c r="S4510" i="6" s="1"/>
  <c r="S2215" i="6" a="1"/>
  <c r="S2215" i="6" s="1"/>
  <c r="S3691" i="6" a="1"/>
  <c r="S3691" i="6" s="1"/>
  <c r="S2606" i="6" a="1"/>
  <c r="S2606" i="6" s="1"/>
  <c r="S4720" i="6" a="1"/>
  <c r="S4720" i="6" s="1"/>
  <c r="S5368" i="6" a="1"/>
  <c r="S5368" i="6" s="1"/>
  <c r="S4025" i="6" a="1"/>
  <c r="S4025" i="6" s="1"/>
  <c r="S553" i="6" a="1"/>
  <c r="S553" i="6" s="1"/>
  <c r="S529" i="6" a="1"/>
  <c r="S529" i="6" s="1"/>
  <c r="S915" i="6" a="1"/>
  <c r="S915" i="6" s="1"/>
  <c r="S2904" i="6" a="1"/>
  <c r="S2904" i="6" s="1"/>
  <c r="S1873" i="6" a="1"/>
  <c r="S1873" i="6" s="1"/>
  <c r="S6479" i="6" a="1"/>
  <c r="S6479" i="6" s="1"/>
  <c r="S5484" i="6" a="1"/>
  <c r="S5484" i="6" s="1"/>
  <c r="S4608" i="6" a="1"/>
  <c r="S4608" i="6" s="1"/>
  <c r="S5418" i="6" a="1"/>
  <c r="S5418" i="6" s="1"/>
  <c r="S4309" i="6" a="1"/>
  <c r="S4309" i="6" s="1"/>
  <c r="S1508" i="6" a="1"/>
  <c r="S1508" i="6" s="1"/>
  <c r="S3114" i="6" a="1"/>
  <c r="S3114" i="6" s="1"/>
  <c r="S5564" i="6" a="1"/>
  <c r="S5564" i="6" s="1"/>
  <c r="S1966" i="6" a="1"/>
  <c r="S1966" i="6" s="1"/>
  <c r="S2242" i="6" a="1"/>
  <c r="S2242" i="6" s="1"/>
  <c r="S3313" i="6" a="1"/>
  <c r="S3313" i="6" s="1"/>
  <c r="S1660" i="6" a="1"/>
  <c r="S1660" i="6" s="1"/>
  <c r="S3853" i="6" a="1"/>
  <c r="S3853" i="6" s="1"/>
  <c r="S2397" i="6" a="1"/>
  <c r="S2397" i="6" s="1"/>
  <c r="S5219" i="6" a="1"/>
  <c r="S5219" i="6" s="1"/>
  <c r="S3552" i="6" a="1"/>
  <c r="S3552" i="6" s="1"/>
  <c r="S6024" i="6" a="1"/>
  <c r="S6024" i="6" s="1"/>
  <c r="S7103" i="6" a="1"/>
  <c r="S7103" i="6" s="1"/>
  <c r="S2647" i="6" a="1"/>
  <c r="S2647" i="6" s="1"/>
  <c r="S3498" i="6" a="1"/>
  <c r="S3498" i="6" s="1"/>
  <c r="S6799" i="6" a="1"/>
  <c r="S6799" i="6" s="1"/>
  <c r="S949" i="6" a="1"/>
  <c r="S949" i="6" s="1"/>
  <c r="S214" i="6" a="1"/>
  <c r="S214" i="6" s="1"/>
  <c r="S2101" i="6" a="1"/>
  <c r="S2101" i="6" s="1"/>
  <c r="S1789" i="6" a="1"/>
  <c r="S1789" i="6" s="1"/>
  <c r="S2354" i="6" a="1"/>
  <c r="S2354" i="6" s="1"/>
  <c r="S4861" i="6" a="1"/>
  <c r="S4861" i="6" s="1"/>
  <c r="S1811" i="6" a="1"/>
  <c r="S1811" i="6" s="1"/>
  <c r="S4069" i="6" a="1"/>
  <c r="S4069" i="6" s="1"/>
  <c r="S811" i="6" a="1"/>
  <c r="S811" i="6" s="1"/>
  <c r="S1931" i="6" a="1"/>
  <c r="S1931" i="6" s="1"/>
  <c r="S836" i="6" a="1"/>
  <c r="S836" i="6" s="1"/>
  <c r="S4719" i="6" a="1"/>
  <c r="S4719" i="6" s="1"/>
  <c r="S2252" i="6" a="1"/>
  <c r="S2252" i="6" s="1"/>
  <c r="S3705" i="6" a="1"/>
  <c r="S3705" i="6" s="1"/>
  <c r="S4998" i="6" a="1"/>
  <c r="S4998" i="6" s="1"/>
  <c r="S2893" i="6" a="1"/>
  <c r="S2893" i="6" s="1"/>
  <c r="S7027" i="6" a="1"/>
  <c r="S7027" i="6" s="1"/>
  <c r="S6310" i="6" a="1"/>
  <c r="S6310" i="6" s="1"/>
  <c r="S4532" i="6" a="1"/>
  <c r="S4532" i="6" s="1"/>
  <c r="S2421" i="6" a="1"/>
  <c r="S2421" i="6" s="1"/>
  <c r="S6746" i="6" a="1"/>
  <c r="S6746" i="6" s="1"/>
  <c r="S2828" i="6" a="1"/>
  <c r="S2828" i="6" s="1"/>
  <c r="S2024" i="6" a="1"/>
  <c r="S2024" i="6" s="1"/>
  <c r="S2836" i="6" a="1"/>
  <c r="S2836" i="6" s="1"/>
  <c r="S3071" i="6" a="1"/>
  <c r="S3071" i="6" s="1"/>
  <c r="S6394" i="6" a="1"/>
  <c r="S6394" i="6" s="1"/>
  <c r="S3454" i="6" a="1"/>
  <c r="S3454" i="6" s="1"/>
  <c r="S2592" i="6" a="1"/>
  <c r="S2592" i="6" s="1"/>
  <c r="S2113" i="6" a="1"/>
  <c r="S2113" i="6" s="1"/>
  <c r="S503" i="6" a="1"/>
  <c r="S503" i="6" s="1"/>
  <c r="S4452" i="6" a="1"/>
  <c r="S4452" i="6" s="1"/>
  <c r="S2960" i="6" a="1"/>
  <c r="S2960" i="6" s="1"/>
  <c r="S1062" i="6" a="1"/>
  <c r="S1062" i="6" s="1"/>
  <c r="S3530" i="6" a="1"/>
  <c r="S3530" i="6" s="1"/>
  <c r="S6766" i="6" a="1"/>
  <c r="S6766" i="6" s="1"/>
  <c r="S5136" i="6" a="1"/>
  <c r="S5136" i="6" s="1"/>
  <c r="S2759" i="6" a="1"/>
  <c r="S2759" i="6" s="1"/>
  <c r="S5565" i="6" a="1"/>
  <c r="S5565" i="6" s="1"/>
  <c r="S5332" i="6" a="1"/>
  <c r="S5332" i="6" s="1"/>
  <c r="S5361" i="6" a="1"/>
  <c r="S5361" i="6" s="1"/>
  <c r="S1450" i="6" a="1"/>
  <c r="S1450" i="6" s="1"/>
  <c r="S5571" i="6" a="1"/>
  <c r="S5571" i="6" s="1"/>
  <c r="S2523" i="6" a="1"/>
  <c r="S2523" i="6" s="1"/>
  <c r="S1918" i="6" a="1"/>
  <c r="S1918" i="6" s="1"/>
  <c r="S6427" i="6" a="1"/>
  <c r="S6427" i="6" s="1"/>
  <c r="S4012" i="6" a="1"/>
  <c r="S4012" i="6" s="1"/>
  <c r="S1285" i="6" a="1"/>
  <c r="S1285" i="6" s="1"/>
  <c r="S4864" i="6" a="1"/>
  <c r="S4864" i="6" s="1"/>
  <c r="S5372" i="6" a="1"/>
  <c r="S5372" i="6" s="1"/>
  <c r="S5452" i="6" a="1"/>
  <c r="S5452" i="6" s="1"/>
  <c r="S3566" i="6" a="1"/>
  <c r="S3566" i="6" s="1"/>
  <c r="S1686" i="6" a="1"/>
  <c r="S1686" i="6" s="1"/>
  <c r="S480" i="6" a="1"/>
  <c r="S480" i="6" s="1"/>
  <c r="S4354" i="6" a="1"/>
  <c r="S4354" i="6" s="1"/>
  <c r="S5239" i="6" a="1"/>
  <c r="S5239" i="6" s="1"/>
  <c r="S57" i="6" a="1"/>
  <c r="S57" i="6" s="1"/>
  <c r="S2060" i="6" a="1"/>
  <c r="S2060" i="6" s="1"/>
  <c r="S377" i="6" a="1"/>
  <c r="S377" i="6" s="1"/>
  <c r="S5846" i="6" a="1"/>
  <c r="S5846" i="6" s="1"/>
  <c r="S4549" i="6" a="1"/>
  <c r="S4549" i="6" s="1"/>
  <c r="S4487" i="6" a="1"/>
  <c r="S4487" i="6" s="1"/>
  <c r="S3543" i="6" a="1"/>
  <c r="S3543" i="6" s="1"/>
  <c r="S1397" i="6" a="1"/>
  <c r="S1397" i="6" s="1"/>
  <c r="S3218" i="6" a="1"/>
  <c r="S3218" i="6" s="1"/>
  <c r="S5045" i="6" a="1"/>
  <c r="S5045" i="6" s="1"/>
  <c r="S1720" i="6" a="1"/>
  <c r="S1720" i="6" s="1"/>
  <c r="S5500" i="6" a="1"/>
  <c r="S5500" i="6" s="1"/>
  <c r="S650" i="6" a="1"/>
  <c r="S650" i="6" s="1"/>
  <c r="S6988" i="6" a="1"/>
  <c r="S6988" i="6" s="1"/>
  <c r="S2262" i="6" a="1"/>
  <c r="S2262" i="6" s="1"/>
  <c r="S3053" i="6" a="1"/>
  <c r="S3053" i="6" s="1"/>
  <c r="S3393" i="6" a="1"/>
  <c r="S3393" i="6" s="1"/>
  <c r="S732" i="6" a="1"/>
  <c r="S732" i="6" s="1"/>
  <c r="S2475" i="6" a="1"/>
  <c r="S2475" i="6" s="1"/>
  <c r="S583" i="6" a="1"/>
  <c r="S583" i="6" s="1"/>
  <c r="S218" i="6" a="1"/>
  <c r="S218" i="6" s="1"/>
  <c r="S2946" i="6" a="1"/>
  <c r="S2946" i="6" s="1"/>
  <c r="S1785" i="6" a="1"/>
  <c r="S1785" i="6" s="1"/>
  <c r="S2032" i="6" a="1"/>
  <c r="S2032" i="6" s="1"/>
  <c r="S690" i="6" a="1"/>
  <c r="S690" i="6" s="1"/>
  <c r="S4617" i="6" a="1"/>
  <c r="S4617" i="6" s="1"/>
  <c r="S3603" i="6" a="1"/>
  <c r="S3603" i="6" s="1"/>
  <c r="S1976" i="6" a="1"/>
  <c r="S1976" i="6" s="1"/>
  <c r="S911" i="6" a="1"/>
  <c r="S911" i="6" s="1"/>
  <c r="S926" i="6" a="1"/>
  <c r="S926" i="6" s="1"/>
  <c r="S3154" i="6" a="1"/>
  <c r="S3154" i="6" s="1"/>
  <c r="S1954" i="6" a="1"/>
  <c r="S1954" i="6" s="1"/>
  <c r="S6935" i="6" a="1"/>
  <c r="S6935" i="6" s="1"/>
  <c r="S1383" i="6" a="1"/>
  <c r="S1383" i="6" s="1"/>
  <c r="S1853" i="6" a="1"/>
  <c r="S1853" i="6" s="1"/>
  <c r="S207" i="6" a="1"/>
  <c r="S207" i="6" s="1"/>
  <c r="S5610" i="6" a="1"/>
  <c r="S5610" i="6" s="1"/>
  <c r="S1748" i="6" a="1"/>
  <c r="S1748" i="6" s="1"/>
  <c r="S7101" i="6" a="1"/>
  <c r="S7101" i="6" s="1"/>
  <c r="S3106" i="6" a="1"/>
  <c r="S3106" i="6" s="1"/>
  <c r="S902" i="6" a="1"/>
  <c r="S902" i="6" s="1"/>
  <c r="S1305" i="6" a="1"/>
  <c r="S1305" i="6" s="1"/>
  <c r="S6873" i="6" a="1"/>
  <c r="S6873" i="6" s="1"/>
  <c r="S5866" i="6" a="1"/>
  <c r="S5866" i="6" s="1"/>
  <c r="S1771" i="6" a="1"/>
  <c r="S1771" i="6" s="1"/>
  <c r="S6661" i="6" a="1"/>
  <c r="S6661" i="6" s="1"/>
  <c r="S6438" i="6" a="1"/>
  <c r="S6438" i="6" s="1"/>
  <c r="S265" i="6" a="1"/>
  <c r="S265" i="6" s="1"/>
  <c r="S3630" i="6" a="1"/>
  <c r="S3630" i="6" s="1"/>
  <c r="S2048" i="6" a="1"/>
  <c r="S2048" i="6" s="1"/>
  <c r="S359" i="6" a="1"/>
  <c r="S359" i="6" s="1"/>
  <c r="S3597" i="6" a="1"/>
  <c r="S3597" i="6" s="1"/>
  <c r="S1773" i="6" a="1"/>
  <c r="S1773" i="6" s="1"/>
  <c r="S6140" i="6" a="1"/>
  <c r="S6140" i="6" s="1"/>
  <c r="S1741" i="6" a="1"/>
  <c r="S1741" i="6" s="1"/>
  <c r="S239" i="6" a="1"/>
  <c r="S239" i="6" s="1"/>
  <c r="S247" i="6" a="1"/>
  <c r="S247" i="6" s="1"/>
  <c r="S2363" i="6" a="1"/>
  <c r="S2363" i="6" s="1"/>
  <c r="S6605" i="6" a="1"/>
  <c r="S6605" i="6" s="1"/>
  <c r="S5823" i="6" a="1"/>
  <c r="S5823" i="6" s="1"/>
  <c r="S1543" i="6" a="1"/>
  <c r="S1543" i="6" s="1"/>
  <c r="S2922" i="6" a="1"/>
  <c r="S2922" i="6" s="1"/>
  <c r="S812" i="6" a="1"/>
  <c r="S812" i="6" s="1"/>
  <c r="S3783" i="6" a="1"/>
  <c r="S3783" i="6" s="1"/>
  <c r="S4308" i="6" a="1"/>
  <c r="S4308" i="6" s="1"/>
  <c r="S2610" i="6" a="1"/>
  <c r="S2610" i="6" s="1"/>
  <c r="S5222" i="6" a="1"/>
  <c r="S5222" i="6" s="1"/>
  <c r="S6186" i="6" a="1"/>
  <c r="S6186" i="6" s="1"/>
  <c r="S2440" i="6" a="1"/>
  <c r="S2440" i="6" s="1"/>
  <c r="S1960" i="6" a="1"/>
  <c r="S1960" i="6" s="1"/>
  <c r="S4641" i="6" a="1"/>
  <c r="S4641" i="6" s="1"/>
  <c r="S4535" i="6" a="1"/>
  <c r="S4535" i="6" s="1"/>
  <c r="S4407" i="6" a="1"/>
  <c r="S4407" i="6" s="1"/>
  <c r="S3734" i="6" a="1"/>
  <c r="S3734" i="6" s="1"/>
  <c r="S6418" i="6" a="1"/>
  <c r="S6418" i="6" s="1"/>
  <c r="S5685" i="6" a="1"/>
  <c r="S5685" i="6" s="1"/>
  <c r="S2001" i="6" a="1"/>
  <c r="S2001" i="6" s="1"/>
  <c r="S6989" i="6" a="1"/>
  <c r="S6989" i="6" s="1"/>
  <c r="S2877" i="6" a="1"/>
  <c r="S2877" i="6" s="1"/>
  <c r="S6850" i="6" a="1"/>
  <c r="S6850" i="6" s="1"/>
  <c r="S3782" i="6" a="1"/>
  <c r="S3782" i="6" s="1"/>
  <c r="S3416" i="6" a="1"/>
  <c r="S3416" i="6" s="1"/>
  <c r="S2317" i="6" a="1"/>
  <c r="S2317" i="6" s="1"/>
  <c r="S6681" i="6" a="1"/>
  <c r="S6681" i="6" s="1"/>
  <c r="S1467" i="6" a="1"/>
  <c r="S1467" i="6" s="1"/>
  <c r="S1822" i="6" a="1"/>
  <c r="S1822" i="6" s="1"/>
  <c r="S4601" i="6" a="1"/>
  <c r="S4601" i="6" s="1"/>
  <c r="S1279" i="6" a="1"/>
  <c r="S1279" i="6" s="1"/>
  <c r="S7054" i="6" a="1"/>
  <c r="S7054" i="6" s="1"/>
  <c r="S781" i="6" a="1"/>
  <c r="S781" i="6" s="1"/>
  <c r="S5475" i="6" a="1"/>
  <c r="S5475" i="6" s="1"/>
  <c r="S710" i="6" a="1"/>
  <c r="S710" i="6" s="1"/>
  <c r="S5976" i="6" a="1"/>
  <c r="S5976" i="6" s="1"/>
  <c r="S2919" i="6" a="1"/>
  <c r="S2919" i="6" s="1"/>
  <c r="S1394" i="6" a="1"/>
  <c r="S1394" i="6" s="1"/>
  <c r="S5298" i="6" a="1"/>
  <c r="S5298" i="6" s="1"/>
  <c r="S4761" i="6" a="1"/>
  <c r="S4761" i="6" s="1"/>
  <c r="S130" i="6" a="1"/>
  <c r="S130" i="6" s="1"/>
  <c r="S3746" i="6" a="1"/>
  <c r="S3746" i="6" s="1"/>
  <c r="S1554" i="6" a="1"/>
  <c r="S1554" i="6" s="1"/>
  <c r="S353" i="6" a="1"/>
  <c r="S353" i="6" s="1"/>
  <c r="S2347" i="6" a="1"/>
  <c r="S2347" i="6" s="1"/>
  <c r="S5120" i="6" a="1"/>
  <c r="S5120" i="6" s="1"/>
  <c r="S4041" i="6" a="1"/>
  <c r="S4041" i="6" s="1"/>
  <c r="S4705" i="6" a="1"/>
  <c r="S4705" i="6" s="1"/>
  <c r="S4031" i="6" a="1"/>
  <c r="S4031" i="6" s="1"/>
  <c r="S5600" i="6" a="1"/>
  <c r="S5600" i="6" s="1"/>
  <c r="S1092" i="6" a="1"/>
  <c r="S1092" i="6" s="1"/>
  <c r="S2700" i="6" a="1"/>
  <c r="S2700" i="6" s="1"/>
  <c r="S3048" i="6" a="1"/>
  <c r="S3048" i="6" s="1"/>
  <c r="S5957" i="6" a="1"/>
  <c r="S5957" i="6" s="1"/>
  <c r="S2658" i="6" a="1"/>
  <c r="S2658" i="6" s="1"/>
  <c r="S5355" i="6" a="1"/>
  <c r="S5355" i="6" s="1"/>
  <c r="S1716" i="6" a="1"/>
  <c r="S1716" i="6" s="1"/>
  <c r="S6154" i="6" a="1"/>
  <c r="S6154" i="6" s="1"/>
  <c r="S3068" i="6" a="1"/>
  <c r="S3068" i="6" s="1"/>
  <c r="S3444" i="6" a="1"/>
  <c r="S3444" i="6" s="1"/>
  <c r="S1124" i="6" a="1"/>
  <c r="S1124" i="6" s="1"/>
  <c r="S3409" i="6" a="1"/>
  <c r="S3409" i="6" s="1"/>
  <c r="S2551" i="6" a="1"/>
  <c r="S2551" i="6" s="1"/>
  <c r="S6951" i="6" a="1"/>
  <c r="S6951" i="6" s="1"/>
  <c r="S6250" i="6" a="1"/>
  <c r="S6250" i="6" s="1"/>
  <c r="S7029" i="6" a="1"/>
  <c r="S7029" i="6" s="1"/>
  <c r="S3755" i="6" a="1"/>
  <c r="S3755" i="6" s="1"/>
  <c r="V5784" i="6"/>
  <c r="U5784" i="6" s="1"/>
  <c r="W3622" i="6"/>
  <c r="S2119" i="6" a="1"/>
  <c r="S2119" i="6" s="1"/>
  <c r="T2119" i="6" s="1"/>
  <c r="V2119" i="6" s="1"/>
  <c r="U2119" i="6" s="1"/>
  <c r="S3591" i="6" a="1"/>
  <c r="S3591" i="6" s="1"/>
  <c r="T3591" i="6" s="1"/>
  <c r="W3591" i="6" s="1"/>
  <c r="S6434" i="6" a="1"/>
  <c r="S6434" i="6" s="1"/>
  <c r="T6434" i="6" s="1"/>
  <c r="V6434" i="6" s="1"/>
  <c r="U6434" i="6" s="1"/>
  <c r="Q1201" i="6" a="1"/>
  <c r="Q1201" i="6" s="1"/>
  <c r="R1201" i="6" s="1"/>
  <c r="S504" i="6" a="1"/>
  <c r="S504" i="6" s="1"/>
  <c r="T504" i="6" s="1"/>
  <c r="V504" i="6" s="1"/>
  <c r="U504" i="6" s="1"/>
  <c r="W3542" i="6"/>
  <c r="S4749" i="6" a="1"/>
  <c r="S4749" i="6" s="1"/>
  <c r="T4749" i="6" s="1"/>
  <c r="W4749" i="6" s="1"/>
  <c r="R218" i="6"/>
  <c r="Q2038" i="6" a="1"/>
  <c r="Q2038" i="6" s="1"/>
  <c r="R2038" i="6" s="1"/>
  <c r="Q6685" i="6" a="1"/>
  <c r="Q6685" i="6" s="1"/>
  <c r="R6685" i="6" s="1"/>
  <c r="W3559" i="6"/>
  <c r="Q2034" i="6" a="1"/>
  <c r="Q2034" i="6" s="1"/>
  <c r="R2034" i="6" s="1"/>
  <c r="S4711" i="6" a="1"/>
  <c r="S4711" i="6" s="1"/>
  <c r="T4711" i="6" s="1"/>
  <c r="W4711" i="6" s="1"/>
  <c r="Q114" i="6" a="1"/>
  <c r="Q114" i="6" s="1"/>
  <c r="R114" i="6" s="1"/>
  <c r="W72" i="6"/>
  <c r="V72" i="6"/>
  <c r="U72" i="6" s="1"/>
  <c r="Q3831" i="6" a="1"/>
  <c r="Q3831" i="6" s="1"/>
  <c r="R3831" i="6" s="1"/>
  <c r="Q271" i="6" a="1"/>
  <c r="Q271" i="6" s="1"/>
  <c r="R271" i="6" s="1"/>
  <c r="Q1215" i="6" a="1"/>
  <c r="Q1215" i="6" s="1"/>
  <c r="R1215" i="6" s="1"/>
  <c r="S3831" i="6" a="1"/>
  <c r="S3831" i="6" s="1"/>
  <c r="T3831" i="6" s="1"/>
  <c r="S1215" i="6" a="1"/>
  <c r="S1215" i="6" s="1"/>
  <c r="T1215" i="6" s="1"/>
  <c r="S1137" i="6" a="1"/>
  <c r="S1137" i="6" s="1"/>
  <c r="T1137" i="6" s="1"/>
  <c r="W1137" i="6" s="1"/>
  <c r="Q5151" i="6" a="1"/>
  <c r="Q5151" i="6" s="1"/>
  <c r="R5151" i="6" s="1"/>
  <c r="Q6196" i="6" a="1"/>
  <c r="Q6196" i="6" s="1"/>
  <c r="R6196" i="6" s="1"/>
  <c r="Q4546" i="6" a="1"/>
  <c r="Q4546" i="6" s="1"/>
  <c r="R4546" i="6" s="1"/>
  <c r="S6614" i="6" a="1"/>
  <c r="S6614" i="6" s="1"/>
  <c r="T6614" i="6" s="1"/>
  <c r="R5353" i="6"/>
  <c r="R193" i="6"/>
  <c r="Q211" i="6" a="1"/>
  <c r="Q211" i="6" s="1"/>
  <c r="R211" i="6" s="1"/>
  <c r="Q2707" i="6" a="1"/>
  <c r="Q2707" i="6" s="1"/>
  <c r="R2707" i="6" s="1"/>
  <c r="S2654" i="6" a="1"/>
  <c r="S2654" i="6" s="1"/>
  <c r="T2654" i="6" s="1"/>
  <c r="V3559" i="6"/>
  <c r="U3559" i="6" s="1"/>
  <c r="V3542" i="6"/>
  <c r="U3542" i="6" s="1"/>
  <c r="V3591" i="6"/>
  <c r="U3591" i="6" s="1"/>
  <c r="W5906" i="6"/>
  <c r="V5906" i="6"/>
  <c r="U5906" i="6" s="1"/>
  <c r="Q2313" i="6" a="1"/>
  <c r="Q2313" i="6" s="1"/>
  <c r="R2313" i="6" s="1"/>
  <c r="Q6388" i="6" a="1"/>
  <c r="Q6388" i="6" s="1"/>
  <c r="R6388" i="6" s="1"/>
  <c r="Q5075" i="6" a="1"/>
  <c r="Q5075" i="6" s="1"/>
  <c r="R5075" i="6" s="1"/>
  <c r="Q6743" i="6" a="1"/>
  <c r="Q6743" i="6" s="1"/>
  <c r="R6743" i="6" s="1"/>
  <c r="Q6761" i="6" a="1"/>
  <c r="Q6761" i="6" s="1"/>
  <c r="R6761" i="6" s="1"/>
  <c r="Q1843" i="6" a="1"/>
  <c r="Q1843" i="6" s="1"/>
  <c r="R1843" i="6" s="1"/>
  <c r="S7046" i="6" a="1"/>
  <c r="S7046" i="6" s="1"/>
  <c r="T7046" i="6" s="1"/>
  <c r="Q6260" i="6" a="1"/>
  <c r="Q6260" i="6" s="1"/>
  <c r="R6260" i="6" s="1"/>
  <c r="S4270" i="6" a="1"/>
  <c r="S4270" i="6" s="1"/>
  <c r="T4270" i="6" s="1"/>
  <c r="Q2988" i="6" a="1"/>
  <c r="Q2988" i="6" s="1"/>
  <c r="R2988" i="6" s="1"/>
  <c r="Q4270" i="6" a="1"/>
  <c r="Q4270" i="6" s="1"/>
  <c r="R4270" i="6" s="1"/>
  <c r="Q6667" i="6" a="1"/>
  <c r="Q6667" i="6" s="1"/>
  <c r="R6667" i="6" s="1"/>
  <c r="S3010" i="6" a="1"/>
  <c r="S3010" i="6" s="1"/>
  <c r="T3010" i="6" s="1"/>
  <c r="Q7086" i="6" a="1"/>
  <c r="Q7086" i="6" s="1"/>
  <c r="R7086" i="6" s="1"/>
  <c r="Q5728" i="6" a="1"/>
  <c r="Q5728" i="6" s="1"/>
  <c r="R5728" i="6" s="1"/>
  <c r="Q1980" i="6" a="1"/>
  <c r="Q1980" i="6" s="1"/>
  <c r="R1980" i="6" s="1"/>
  <c r="R2433" i="6"/>
  <c r="Q5764" i="6" a="1"/>
  <c r="Q5764" i="6" s="1"/>
  <c r="R5764" i="6" s="1"/>
  <c r="S4630" i="6" a="1"/>
  <c r="S4630" i="6" s="1"/>
  <c r="T4630" i="6" s="1"/>
  <c r="Q2466" i="6" a="1"/>
  <c r="Q2466" i="6" s="1"/>
  <c r="R2466" i="6" s="1"/>
  <c r="R4186" i="6"/>
  <c r="Q6239" i="6" a="1"/>
  <c r="Q6239" i="6" s="1"/>
  <c r="R6239" i="6" s="1"/>
  <c r="Q3999" i="6" a="1"/>
  <c r="Q3999" i="6" s="1"/>
  <c r="R3999" i="6" s="1"/>
  <c r="S3496" i="6" a="1"/>
  <c r="S3496" i="6" s="1"/>
  <c r="T3496" i="6" s="1"/>
  <c r="Q3456" i="6" a="1"/>
  <c r="Q3456" i="6" s="1"/>
  <c r="R3456" i="6" s="1"/>
  <c r="S1921" i="6" a="1"/>
  <c r="S1921" i="6" s="1"/>
  <c r="T1921" i="6" s="1"/>
  <c r="S1226" i="6" a="1"/>
  <c r="S1226" i="6" s="1"/>
  <c r="T1226" i="6" s="1"/>
  <c r="S5667" i="6" a="1"/>
  <c r="S5667" i="6" s="1"/>
  <c r="T5667" i="6" s="1"/>
  <c r="S3254" i="6" a="1"/>
  <c r="S3254" i="6" s="1"/>
  <c r="T3254" i="6" s="1"/>
  <c r="Q2855" i="6" a="1"/>
  <c r="Q2855" i="6" s="1"/>
  <c r="R2855" i="6" s="1"/>
  <c r="Q4023" i="6" a="1"/>
  <c r="Q4023" i="6" s="1"/>
  <c r="R4023" i="6" s="1"/>
  <c r="Q3653" i="6" a="1"/>
  <c r="Q3653" i="6" s="1"/>
  <c r="R3653" i="6" s="1"/>
  <c r="Q801" i="6" a="1"/>
  <c r="Q801" i="6" s="1"/>
  <c r="R801" i="6" s="1"/>
  <c r="Q2616" i="6" a="1"/>
  <c r="Q2616" i="6" s="1"/>
  <c r="R2616" i="6" s="1"/>
  <c r="Q843" i="6" a="1"/>
  <c r="Q843" i="6" s="1"/>
  <c r="R843" i="6" s="1"/>
  <c r="Q6344" i="6" a="1"/>
  <c r="Q6344" i="6" s="1"/>
  <c r="R6344" i="6" s="1"/>
  <c r="Q3019" i="6" a="1"/>
  <c r="Q3019" i="6" s="1"/>
  <c r="R3019" i="6" s="1"/>
  <c r="Q5714" i="6" a="1"/>
  <c r="Q5714" i="6" s="1"/>
  <c r="R5714" i="6" s="1"/>
  <c r="W5714" i="6" s="1"/>
  <c r="R2801" i="6"/>
  <c r="Q1644" i="6" a="1"/>
  <c r="Q1644" i="6" s="1"/>
  <c r="R1644" i="6" s="1"/>
  <c r="Q2927" i="6" a="1"/>
  <c r="Q2927" i="6" s="1"/>
  <c r="R2927" i="6" s="1"/>
  <c r="S2889" i="6" a="1"/>
  <c r="S2889" i="6" s="1"/>
  <c r="T2889" i="6" s="1"/>
  <c r="S3999" i="6" a="1"/>
  <c r="S3999" i="6" s="1"/>
  <c r="T3999" i="6" s="1"/>
  <c r="R2457" i="6"/>
  <c r="S445" i="6" a="1"/>
  <c r="S445" i="6" s="1"/>
  <c r="T445" i="6" s="1"/>
  <c r="Q7038" i="6" a="1"/>
  <c r="Q7038" i="6" s="1"/>
  <c r="R7038" i="6" s="1"/>
  <c r="Q2235" i="6" a="1"/>
  <c r="Q2235" i="6" s="1"/>
  <c r="R2235" i="6" s="1"/>
  <c r="Q2167" i="6" a="1"/>
  <c r="Q2167" i="6" s="1"/>
  <c r="R2167" i="6" s="1"/>
  <c r="Q3210" i="6" a="1"/>
  <c r="Q3210" i="6" s="1"/>
  <c r="R3210" i="6" s="1"/>
  <c r="Q3360" i="6" a="1"/>
  <c r="Q3360" i="6" s="1"/>
  <c r="R3360" i="6" s="1"/>
  <c r="Q1167" i="6" a="1"/>
  <c r="Q1167" i="6" s="1"/>
  <c r="R1167" i="6" s="1"/>
  <c r="Q6614" i="6" a="1"/>
  <c r="Q6614" i="6" s="1"/>
  <c r="R6614" i="6" s="1"/>
  <c r="Q68" i="6" a="1"/>
  <c r="Q68" i="6" s="1"/>
  <c r="R68" i="6" s="1"/>
  <c r="Q6411" i="6" a="1"/>
  <c r="Q6411" i="6" s="1"/>
  <c r="R6411" i="6" s="1"/>
  <c r="R1110" i="6"/>
  <c r="Q760" i="6" a="1"/>
  <c r="Q760" i="6" s="1"/>
  <c r="R760" i="6" s="1"/>
  <c r="Q6604" i="6" a="1"/>
  <c r="Q6604" i="6" s="1"/>
  <c r="R6604" i="6" s="1"/>
  <c r="S6685" i="6" a="1"/>
  <c r="S6685" i="6" s="1"/>
  <c r="T6685" i="6" s="1"/>
  <c r="W6685" i="6" s="1"/>
  <c r="S2507" i="6" a="1"/>
  <c r="S2507" i="6" s="1"/>
  <c r="T2507" i="6" s="1"/>
  <c r="Q2016" i="6" a="1"/>
  <c r="Q2016" i="6" s="1"/>
  <c r="R2016" i="6" s="1"/>
  <c r="Q4514" i="6" a="1"/>
  <c r="Q4514" i="6" s="1"/>
  <c r="R4514" i="6" s="1"/>
  <c r="T2136" i="6"/>
  <c r="Q4469" i="6" a="1"/>
  <c r="Q4469" i="6" s="1"/>
  <c r="R4469" i="6" s="1"/>
  <c r="Q5287" i="6" a="1"/>
  <c r="Q5287" i="6" s="1"/>
  <c r="R5287" i="6" s="1"/>
  <c r="Q5756" i="6" a="1"/>
  <c r="Q5756" i="6" s="1"/>
  <c r="R5756" i="6" s="1"/>
  <c r="Q4896" i="6" a="1"/>
  <c r="Q4896" i="6" s="1"/>
  <c r="R4896" i="6" s="1"/>
  <c r="S4896" i="6" a="1"/>
  <c r="S4896" i="6" s="1"/>
  <c r="T4896" i="6" s="1"/>
  <c r="R4763" i="6"/>
  <c r="S6062" i="6" a="1"/>
  <c r="S6062" i="6" s="1"/>
  <c r="T6062" i="6" s="1"/>
  <c r="S726" i="6" a="1"/>
  <c r="S726" i="6" s="1"/>
  <c r="T726" i="6" s="1"/>
  <c r="S2671" i="6" a="1"/>
  <c r="S2671" i="6" s="1"/>
  <c r="T2671" i="6" s="1"/>
  <c r="Q6676" i="6" a="1"/>
  <c r="Q6676" i="6" s="1"/>
  <c r="Q5156" i="6" a="1"/>
  <c r="Q5156" i="6" s="1"/>
  <c r="R5156" i="6" s="1"/>
  <c r="Q425" i="6" a="1"/>
  <c r="Q425" i="6" s="1"/>
  <c r="R425" i="6" s="1"/>
  <c r="Q3554" i="6" a="1"/>
  <c r="Q3554" i="6" s="1"/>
  <c r="R3554" i="6" s="1"/>
  <c r="Q6660" i="6" a="1"/>
  <c r="Q6660" i="6" s="1"/>
  <c r="R6660" i="6" s="1"/>
  <c r="S2155" i="6" a="1"/>
  <c r="S2155" i="6" s="1"/>
  <c r="T2155" i="6" s="1"/>
  <c r="S2033" i="6" a="1"/>
  <c r="S2033" i="6" s="1"/>
  <c r="T2033" i="6" s="1"/>
  <c r="Q3957" i="6" a="1"/>
  <c r="Q3957" i="6" s="1"/>
  <c r="R3957" i="6" s="1"/>
  <c r="Q175" i="6" a="1"/>
  <c r="Q175" i="6" s="1"/>
  <c r="R175" i="6" s="1"/>
  <c r="Q1433" i="6" a="1"/>
  <c r="Q1433" i="6" s="1"/>
  <c r="R1433" i="6" s="1"/>
  <c r="Q2429" i="6" a="1"/>
  <c r="Q2429" i="6" s="1"/>
  <c r="R2429" i="6" s="1"/>
  <c r="S3653" i="6" a="1"/>
  <c r="S3653" i="6" s="1"/>
  <c r="T3653" i="6" s="1"/>
  <c r="R3416" i="6"/>
  <c r="R5976" i="6"/>
  <c r="R2582" i="6"/>
  <c r="S1788" i="6" a="1"/>
  <c r="S1788" i="6" s="1"/>
  <c r="T1788" i="6" s="1"/>
  <c r="Q5340" i="6" a="1"/>
  <c r="Q5340" i="6" s="1"/>
  <c r="R5340" i="6" s="1"/>
  <c r="T285" i="6"/>
  <c r="Q1583" i="6" a="1"/>
  <c r="Q1583" i="6" s="1"/>
  <c r="R1583" i="6" s="1"/>
  <c r="S1459" i="6" a="1"/>
  <c r="S1459" i="6" s="1"/>
  <c r="T1459" i="6" s="1"/>
  <c r="R2070" i="6"/>
  <c r="Q4194" i="6" a="1"/>
  <c r="Q4194" i="6" s="1"/>
  <c r="R4194" i="6" s="1"/>
  <c r="S3687" i="6" a="1"/>
  <c r="S3687" i="6" s="1"/>
  <c r="T3687" i="6" s="1"/>
  <c r="Q5103" i="6" a="1"/>
  <c r="Q5103" i="6" s="1"/>
  <c r="R5103" i="6" s="1"/>
  <c r="Q3237" i="6" a="1"/>
  <c r="Q3237" i="6" s="1"/>
  <c r="R3237" i="6" s="1"/>
  <c r="T6837" i="6"/>
  <c r="Q6525" i="6" a="1"/>
  <c r="Q6525" i="6" s="1"/>
  <c r="R6525" i="6" s="1"/>
  <c r="Q1219" i="6" a="1"/>
  <c r="Q1219" i="6" s="1"/>
  <c r="R1219" i="6" s="1"/>
  <c r="Q6776" i="6" a="1"/>
  <c r="Q6776" i="6" s="1"/>
  <c r="R6776" i="6" s="1"/>
  <c r="Q5621" i="6" a="1"/>
  <c r="Q5621" i="6" s="1"/>
  <c r="R5621" i="6" s="1"/>
  <c r="Q6545" i="6" a="1"/>
  <c r="Q6545" i="6" s="1"/>
  <c r="R6545" i="6" s="1"/>
  <c r="S5954" i="6" a="1"/>
  <c r="S5954" i="6" s="1"/>
  <c r="T5954" i="6" s="1"/>
  <c r="S2038" i="6" a="1"/>
  <c r="S2038" i="6" s="1"/>
  <c r="T2038" i="6" s="1"/>
  <c r="Q3479" i="6" a="1"/>
  <c r="Q3479" i="6" s="1"/>
  <c r="R3479" i="6" s="1"/>
  <c r="Q992" i="6" a="1"/>
  <c r="Q992" i="6" s="1"/>
  <c r="R992" i="6" s="1"/>
  <c r="Q2050" i="6" a="1"/>
  <c r="Q2050" i="6" s="1"/>
  <c r="R2050" i="6" s="1"/>
  <c r="Q1737" i="6" a="1"/>
  <c r="Q1737" i="6" s="1"/>
  <c r="R1737" i="6" s="1"/>
  <c r="Q2321" i="6" a="1"/>
  <c r="Q2321" i="6" s="1"/>
  <c r="R2321" i="6" s="1"/>
  <c r="S5932" i="6" a="1"/>
  <c r="S5932" i="6" s="1"/>
  <c r="T5932" i="6" s="1"/>
  <c r="Q7062" i="6" a="1"/>
  <c r="Q7062" i="6" s="1"/>
  <c r="R7062" i="6" s="1"/>
  <c r="Q1493" i="6" a="1"/>
  <c r="Q1493" i="6" s="1"/>
  <c r="R1493" i="6" s="1"/>
  <c r="S4214" i="6" a="1"/>
  <c r="S4214" i="6" s="1"/>
  <c r="T4214" i="6" s="1"/>
  <c r="Q2785" i="6" a="1"/>
  <c r="Q2785" i="6" s="1"/>
  <c r="R2785" i="6" s="1"/>
  <c r="Q2805" i="6" a="1"/>
  <c r="Q2805" i="6" s="1"/>
  <c r="R2805" i="6" s="1"/>
  <c r="S2693" i="6" a="1"/>
  <c r="S2693" i="6" s="1"/>
  <c r="T2693" i="6" s="1"/>
  <c r="S2321" i="6" a="1"/>
  <c r="S2321" i="6" s="1"/>
  <c r="T2321" i="6" s="1"/>
  <c r="Q1166" i="6" a="1"/>
  <c r="Q1166" i="6" s="1"/>
  <c r="R1166" i="6" s="1"/>
  <c r="Q4375" i="6" a="1"/>
  <c r="Q4375" i="6" s="1"/>
  <c r="R4375" i="6" s="1"/>
  <c r="R4682" i="6"/>
  <c r="Q6016" i="6" a="1"/>
  <c r="Q6016" i="6" s="1"/>
  <c r="R6016" i="6" s="1"/>
  <c r="Q431" i="6" a="1"/>
  <c r="Q431" i="6" s="1"/>
  <c r="R431" i="6" s="1"/>
  <c r="T1686" i="6"/>
  <c r="Q6529" i="6" a="1"/>
  <c r="Q6529" i="6" s="1"/>
  <c r="R6529" i="6" s="1"/>
  <c r="S1515" i="6" a="1"/>
  <c r="S1515" i="6" s="1"/>
  <c r="T1515" i="6" s="1"/>
  <c r="S3764" i="6" a="1"/>
  <c r="S3764" i="6" s="1"/>
  <c r="T3764" i="6" s="1"/>
  <c r="Q4629" i="6" a="1"/>
  <c r="Q4629" i="6" s="1"/>
  <c r="R4629" i="6" s="1"/>
  <c r="Q2428" i="6" a="1"/>
  <c r="Q2428" i="6" s="1"/>
  <c r="R2428" i="6" s="1"/>
  <c r="Q4578" i="6" a="1"/>
  <c r="Q4578" i="6" s="1"/>
  <c r="R4578" i="6" s="1"/>
  <c r="S6868" i="6" a="1"/>
  <c r="S6868" i="6" s="1"/>
  <c r="T6868" i="6" s="1"/>
  <c r="Q1654" i="6" a="1"/>
  <c r="Q1654" i="6" s="1"/>
  <c r="R1654" i="6" s="1"/>
  <c r="R3636" i="6"/>
  <c r="Q4192" i="6" a="1"/>
  <c r="Q4192" i="6" s="1"/>
  <c r="R4192" i="6" s="1"/>
  <c r="R3159" i="6"/>
  <c r="S5516" i="6" a="1"/>
  <c r="S5516" i="6" s="1"/>
  <c r="T5516" i="6" s="1"/>
  <c r="Q6868" i="6" a="1"/>
  <c r="Q6868" i="6" s="1"/>
  <c r="R6868" i="6" s="1"/>
  <c r="Q6979" i="6" a="1"/>
  <c r="Q6979" i="6" s="1"/>
  <c r="R6979" i="6" s="1"/>
  <c r="Q1377" i="6" a="1"/>
  <c r="Q1377" i="6" s="1"/>
  <c r="R1377" i="6" s="1"/>
  <c r="R4344" i="6"/>
  <c r="Q413" i="6" a="1"/>
  <c r="Q413" i="6" s="1"/>
  <c r="R413" i="6" s="1"/>
  <c r="Q2173" i="6" a="1"/>
  <c r="Q2173" i="6" s="1"/>
  <c r="R2173" i="6" s="1"/>
  <c r="Q2500" i="6" a="1"/>
  <c r="Q2500" i="6" s="1"/>
  <c r="R2500" i="6" s="1"/>
  <c r="R4724" i="6"/>
  <c r="S3606" i="6" a="1"/>
  <c r="S3606" i="6" s="1"/>
  <c r="T3606" i="6" s="1"/>
  <c r="Q3599" i="6" a="1"/>
  <c r="Q3599" i="6" s="1"/>
  <c r="R3599" i="6" s="1"/>
  <c r="Q330" i="6" a="1"/>
  <c r="Q330" i="6" s="1"/>
  <c r="R330" i="6" s="1"/>
  <c r="S176" i="6" a="1"/>
  <c r="S176" i="6" s="1"/>
  <c r="T176" i="6" s="1"/>
  <c r="R3834" i="6"/>
  <c r="R2828" i="6"/>
  <c r="Q6163" i="6" a="1"/>
  <c r="Q6163" i="6" s="1"/>
  <c r="R6163" i="6" s="1"/>
  <c r="T1960" i="6"/>
  <c r="Q1339" i="6" a="1"/>
  <c r="Q1339" i="6" s="1"/>
  <c r="R1339" i="6" s="1"/>
  <c r="Q1858" i="6" a="1"/>
  <c r="Q1858" i="6" s="1"/>
  <c r="R1858" i="6" s="1"/>
  <c r="Q5772" i="6" a="1"/>
  <c r="Q5772" i="6" s="1"/>
  <c r="R5772" i="6" s="1"/>
  <c r="S2785" i="6" a="1"/>
  <c r="S2785" i="6" s="1"/>
  <c r="T2785" i="6" s="1"/>
  <c r="Q7006" i="6" a="1"/>
  <c r="Q7006" i="6" s="1"/>
  <c r="R7006" i="6" s="1"/>
  <c r="Q5826" i="6" a="1"/>
  <c r="Q5826" i="6" s="1"/>
  <c r="R5826" i="6" s="1"/>
  <c r="R3132" i="6"/>
  <c r="Q5926" i="6" a="1"/>
  <c r="Q5926" i="6" s="1"/>
  <c r="R5926" i="6" s="1"/>
  <c r="S6388" i="6" a="1"/>
  <c r="S6388" i="6" s="1"/>
  <c r="T6388" i="6" s="1"/>
  <c r="Q4526" i="6" a="1"/>
  <c r="Q4526" i="6" s="1"/>
  <c r="R4526" i="6" s="1"/>
  <c r="Q4889" i="6" a="1"/>
  <c r="Q4889" i="6" s="1"/>
  <c r="R4889" i="6" s="1"/>
  <c r="Q6494" i="6" a="1"/>
  <c r="Q6494" i="6" s="1"/>
  <c r="R6494" i="6" s="1"/>
  <c r="Q7035" i="6" a="1"/>
  <c r="Q7035" i="6" s="1"/>
  <c r="R7035" i="6" s="1"/>
  <c r="Q2033" i="6" a="1"/>
  <c r="Q2033" i="6" s="1"/>
  <c r="R2033" i="6" s="1"/>
  <c r="Q4140" i="6" a="1"/>
  <c r="Q4140" i="6" s="1"/>
  <c r="R4140" i="6" s="1"/>
  <c r="R1437" i="6"/>
  <c r="R15" i="6"/>
  <c r="Q5706" i="6" a="1"/>
  <c r="Q5706" i="6" s="1"/>
  <c r="R5706" i="6" s="1"/>
  <c r="S6357" i="6" a="1"/>
  <c r="S6357" i="6" s="1"/>
  <c r="T6357" i="6" s="1"/>
  <c r="Q1762" i="6" a="1"/>
  <c r="Q1762" i="6" s="1"/>
  <c r="R1762" i="6" s="1"/>
  <c r="Q1403" i="6" a="1"/>
  <c r="Q1403" i="6" s="1"/>
  <c r="R1403" i="6" s="1"/>
  <c r="S6604" i="6" a="1"/>
  <c r="S6604" i="6" s="1"/>
  <c r="T6604" i="6" s="1"/>
  <c r="S4984" i="6" a="1"/>
  <c r="S4984" i="6" s="1"/>
  <c r="T4984" i="6" s="1"/>
  <c r="Q3838" i="6" a="1"/>
  <c r="Q3838" i="6" s="1"/>
  <c r="R3838" i="6" s="1"/>
  <c r="R4914" i="6"/>
  <c r="S6674" i="6" a="1"/>
  <c r="S6674" i="6" s="1"/>
  <c r="T6674" i="6" s="1"/>
  <c r="S5074" i="6" a="1"/>
  <c r="S5074" i="6" s="1"/>
  <c r="T5074" i="6" s="1"/>
  <c r="S149" i="6" a="1"/>
  <c r="S149" i="6" s="1"/>
  <c r="T149" i="6" s="1"/>
  <c r="Q2143" i="6" a="1"/>
  <c r="Q2143" i="6" s="1"/>
  <c r="R2143" i="6" s="1"/>
  <c r="Q2353" i="6" a="1"/>
  <c r="Q2353" i="6" s="1"/>
  <c r="R2353" i="6" s="1"/>
  <c r="Q5074" i="6" a="1"/>
  <c r="Q5074" i="6" s="1"/>
  <c r="R5074" i="6" s="1"/>
  <c r="Q5790" i="6" a="1"/>
  <c r="Q5790" i="6" s="1"/>
  <c r="R5790" i="6" s="1"/>
  <c r="S89" i="6" a="1"/>
  <c r="S89" i="6" s="1"/>
  <c r="T89" i="6" s="1"/>
  <c r="Q2169" i="6" a="1"/>
  <c r="Q2169" i="6" s="1"/>
  <c r="R2169" i="6" s="1"/>
  <c r="Q5142" i="6" a="1"/>
  <c r="Q5142" i="6" s="1"/>
  <c r="R5142" i="6" s="1"/>
  <c r="R551" i="6"/>
  <c r="R2668" i="6"/>
  <c r="S3992" i="6" a="1"/>
  <c r="S3992" i="6" s="1"/>
  <c r="T3992" i="6" s="1"/>
  <c r="Q6264" i="6" a="1"/>
  <c r="Q6264" i="6" s="1"/>
  <c r="R6264" i="6" s="1"/>
  <c r="S1423" i="6" a="1"/>
  <c r="S1423" i="6" s="1"/>
  <c r="T1423" i="6" s="1"/>
  <c r="Q547" i="6" a="1"/>
  <c r="Q547" i="6" s="1"/>
  <c r="R547" i="6" s="1"/>
  <c r="S6264" i="6" a="1"/>
  <c r="S6264" i="6" s="1"/>
  <c r="T6264" i="6" s="1"/>
  <c r="Q1325" i="6" a="1"/>
  <c r="Q1325" i="6" s="1"/>
  <c r="R1325" i="6" s="1"/>
  <c r="Q4527" i="6" a="1"/>
  <c r="Q4527" i="6" s="1"/>
  <c r="R4527" i="6" s="1"/>
  <c r="Q998" i="6" a="1"/>
  <c r="Q998" i="6" s="1"/>
  <c r="R998" i="6" s="1"/>
  <c r="R5016" i="6"/>
  <c r="R1543" i="6"/>
  <c r="S1835" i="6" a="1"/>
  <c r="S1835" i="6" s="1"/>
  <c r="T1835" i="6" s="1"/>
  <c r="S1390" i="6" a="1"/>
  <c r="S1390" i="6" s="1"/>
  <c r="T1390" i="6" s="1"/>
  <c r="Q2706" i="6" a="1"/>
  <c r="Q2706" i="6" s="1"/>
  <c r="R2706" i="6" s="1"/>
  <c r="Q4381" i="6" a="1"/>
  <c r="Q4381" i="6" s="1"/>
  <c r="R4381" i="6" s="1"/>
  <c r="S1585" i="6" a="1"/>
  <c r="S1585" i="6" s="1"/>
  <c r="T1585" i="6" s="1"/>
  <c r="R5342" i="6"/>
  <c r="Q5125" i="6" a="1"/>
  <c r="Q5125" i="6" s="1"/>
  <c r="R5125" i="6" s="1"/>
  <c r="Q2722" i="6" a="1"/>
  <c r="Q2722" i="6" s="1"/>
  <c r="R2722" i="6" s="1"/>
  <c r="S2235" i="6" a="1"/>
  <c r="S2235" i="6" s="1"/>
  <c r="T2235" i="6" s="1"/>
  <c r="Q5782" i="6" a="1"/>
  <c r="Q5782" i="6" s="1"/>
  <c r="R5782" i="6" s="1"/>
  <c r="Q4296" i="6" a="1"/>
  <c r="Q4296" i="6" s="1"/>
  <c r="R4296" i="6" s="1"/>
  <c r="Q3017" i="6" a="1"/>
  <c r="Q3017" i="6" s="1"/>
  <c r="R3017" i="6" s="1"/>
  <c r="Q454" i="6" a="1"/>
  <c r="Q454" i="6" s="1"/>
  <c r="R454" i="6" s="1"/>
  <c r="Q3496" i="6" a="1"/>
  <c r="Q3496" i="6" s="1"/>
  <c r="R3496" i="6" s="1"/>
  <c r="Q99" i="6" a="1"/>
  <c r="Q99" i="6" s="1"/>
  <c r="R99" i="6" s="1"/>
  <c r="S4960" i="6" a="1"/>
  <c r="S4960" i="6" s="1"/>
  <c r="T4960" i="6" s="1"/>
  <c r="Q2290" i="6" a="1"/>
  <c r="Q2290" i="6" s="1"/>
  <c r="R2290" i="6" s="1"/>
  <c r="R2716" i="6"/>
  <c r="Q3582" i="6" a="1"/>
  <c r="Q3582" i="6" s="1"/>
  <c r="R3582" i="6" s="1"/>
  <c r="S5621" i="6" a="1"/>
  <c r="S5621" i="6" s="1"/>
  <c r="T5621" i="6" s="1"/>
  <c r="Q3193" i="6" a="1"/>
  <c r="Q3193" i="6" s="1"/>
  <c r="R3193" i="6" s="1"/>
  <c r="S6677" i="6" a="1"/>
  <c r="S6677" i="6" s="1"/>
  <c r="T6677" i="6" s="1"/>
  <c r="Q6990" i="6" a="1"/>
  <c r="Q6990" i="6" s="1"/>
  <c r="R6990" i="6" s="1"/>
  <c r="Q4305" i="6" a="1"/>
  <c r="Q4305" i="6" s="1"/>
  <c r="R4305" i="6" s="1"/>
  <c r="Q6878" i="6" a="1"/>
  <c r="Q6878" i="6" s="1"/>
  <c r="R6878" i="6" s="1"/>
  <c r="S860" i="6" a="1"/>
  <c r="S860" i="6" s="1"/>
  <c r="T860" i="6" s="1"/>
  <c r="S2953" i="6" a="1"/>
  <c r="S2953" i="6" s="1"/>
  <c r="T2953" i="6" s="1"/>
  <c r="S5128" i="6" a="1"/>
  <c r="S5128" i="6" s="1"/>
  <c r="T5128" i="6" s="1"/>
  <c r="S1241" i="6" a="1"/>
  <c r="S1241" i="6" s="1"/>
  <c r="T1241" i="6" s="1"/>
  <c r="Q1585" i="6" a="1"/>
  <c r="Q1585" i="6" s="1"/>
  <c r="R1585" i="6" s="1"/>
  <c r="S5555" i="6" a="1"/>
  <c r="S5555" i="6" s="1"/>
  <c r="T5555" i="6" s="1"/>
  <c r="S5023" i="6" a="1"/>
  <c r="S5023" i="6" s="1"/>
  <c r="T5023" i="6" s="1"/>
  <c r="S1752" i="6" a="1"/>
  <c r="S1752" i="6" s="1"/>
  <c r="T1752" i="6" s="1"/>
  <c r="S5755" i="6" a="1"/>
  <c r="S5755" i="6" s="1"/>
  <c r="T5755" i="6" s="1"/>
  <c r="Q4960" i="6" a="1"/>
  <c r="Q4960" i="6" s="1"/>
  <c r="R4960" i="6" s="1"/>
  <c r="R3241" i="6"/>
  <c r="S381" i="6" a="1"/>
  <c r="S381" i="6" s="1"/>
  <c r="T381" i="6" s="1"/>
  <c r="S4117" i="6" a="1"/>
  <c r="S4117" i="6" s="1"/>
  <c r="T4117" i="6" s="1"/>
  <c r="Q5326" i="6" a="1"/>
  <c r="Q5326" i="6" s="1"/>
  <c r="R5326" i="6" s="1"/>
  <c r="T2339" i="6"/>
  <c r="Q6504" i="6" a="1"/>
  <c r="Q6504" i="6" s="1"/>
  <c r="R6504" i="6" s="1"/>
  <c r="Q722" i="6" a="1"/>
  <c r="Q722" i="6" s="1"/>
  <c r="R722" i="6" s="1"/>
  <c r="Q445" i="6" a="1"/>
  <c r="Q445" i="6" s="1"/>
  <c r="R445" i="6" s="1"/>
  <c r="S2212" i="6" a="1"/>
  <c r="S2212" i="6" s="1"/>
  <c r="T2212" i="6" s="1"/>
  <c r="Q3675" i="6" a="1"/>
  <c r="Q3675" i="6" s="1"/>
  <c r="R3675" i="6" s="1"/>
  <c r="Q932" i="6" a="1"/>
  <c r="Q932" i="6" s="1"/>
  <c r="R932" i="6" s="1"/>
  <c r="Q2671" i="6" a="1"/>
  <c r="Q2671" i="6" s="1"/>
  <c r="R2671" i="6" s="1"/>
  <c r="Q3032" i="6" a="1"/>
  <c r="Q3032" i="6" s="1"/>
  <c r="R3032" i="6" s="1"/>
  <c r="Q1573" i="6" a="1"/>
  <c r="Q1573" i="6" s="1"/>
  <c r="R1573" i="6" s="1"/>
  <c r="S6903" i="6" a="1"/>
  <c r="S6903" i="6" s="1"/>
  <c r="T6903" i="6" s="1"/>
  <c r="S4238" i="6" a="1"/>
  <c r="S4238" i="6" s="1"/>
  <c r="T4238" i="6" s="1"/>
  <c r="Q2596" i="6" a="1"/>
  <c r="Q2596" i="6" s="1"/>
  <c r="R2596" i="6" s="1"/>
  <c r="T7092" i="6"/>
  <c r="S978" i="6" a="1"/>
  <c r="S978" i="6" s="1"/>
  <c r="T978" i="6" s="1"/>
  <c r="S4751" i="6" a="1"/>
  <c r="S4751" i="6" s="1"/>
  <c r="T4751" i="6" s="1"/>
  <c r="Q476" i="6" a="1"/>
  <c r="Q476" i="6" s="1"/>
  <c r="R476" i="6" s="1"/>
  <c r="T6183" i="6"/>
  <c r="S2275" i="6" a="1"/>
  <c r="S2275" i="6" s="1"/>
  <c r="T2275" i="6" s="1"/>
  <c r="S3276" i="6" a="1"/>
  <c r="S3276" i="6" s="1"/>
  <c r="T3276" i="6" s="1"/>
  <c r="S5145" i="6" a="1"/>
  <c r="S5145" i="6" s="1"/>
  <c r="T5145" i="6" s="1"/>
  <c r="R4999" i="6"/>
  <c r="Q948" i="6" a="1"/>
  <c r="Q948" i="6" s="1"/>
  <c r="R948" i="6" s="1"/>
  <c r="S174" i="6" a="1"/>
  <c r="S174" i="6" s="1"/>
  <c r="T174" i="6" s="1"/>
  <c r="T2399" i="6"/>
  <c r="S4680" i="6" a="1"/>
  <c r="S4680" i="6" s="1"/>
  <c r="T4680" i="6" s="1"/>
  <c r="Q1553" i="6" a="1"/>
  <c r="Q1553" i="6" s="1"/>
  <c r="R1553" i="6" s="1"/>
  <c r="R5673" i="6"/>
  <c r="S3142" i="6" a="1"/>
  <c r="S3142" i="6" s="1"/>
  <c r="T3142" i="6" s="1"/>
  <c r="S5055" i="6" a="1"/>
  <c r="S5055" i="6" s="1"/>
  <c r="T5055" i="6" s="1"/>
  <c r="S5706" i="6" a="1"/>
  <c r="S5706" i="6" s="1"/>
  <c r="T5706" i="6" s="1"/>
  <c r="S547" i="6" a="1"/>
  <c r="S547" i="6" s="1"/>
  <c r="T547" i="6" s="1"/>
  <c r="S2429" i="6" a="1"/>
  <c r="S2429" i="6" s="1"/>
  <c r="T2429" i="6" s="1"/>
  <c r="S3675" i="6" a="1"/>
  <c r="S3675" i="6" s="1"/>
  <c r="T3675" i="6" s="1"/>
  <c r="Q3464" i="6" a="1"/>
  <c r="Q3464" i="6" s="1"/>
  <c r="R3464" i="6" s="1"/>
  <c r="Q2682" i="6" a="1"/>
  <c r="Q2682" i="6" s="1"/>
  <c r="R2682" i="6" s="1"/>
  <c r="Q5615" i="6" a="1"/>
  <c r="Q5615" i="6" s="1"/>
  <c r="R5615" i="6" s="1"/>
  <c r="Q4974" i="6" a="1"/>
  <c r="Q4974" i="6" s="1"/>
  <c r="R4974" i="6" s="1"/>
  <c r="S3751" i="6" a="1"/>
  <c r="S3751" i="6" s="1"/>
  <c r="T3751" i="6" s="1"/>
  <c r="T1703" i="6"/>
  <c r="Q6645" i="6" a="1"/>
  <c r="Q6645" i="6" s="1"/>
  <c r="R6645" i="6" s="1"/>
  <c r="Q2104" i="6" a="1"/>
  <c r="Q2104" i="6" s="1"/>
  <c r="R2104" i="6" s="1"/>
  <c r="Q3787" i="6" a="1"/>
  <c r="Q3787" i="6" s="1"/>
  <c r="R3787" i="6" s="1"/>
  <c r="Q4521" i="6" a="1"/>
  <c r="Q4521" i="6" s="1"/>
  <c r="R4521" i="6" s="1"/>
  <c r="Q4393" i="6" a="1"/>
  <c r="Q4393" i="6" s="1"/>
  <c r="R4393" i="6" s="1"/>
  <c r="T2528" i="6"/>
  <c r="T4720" i="6"/>
  <c r="Q6769" i="6" a="1"/>
  <c r="Q6769" i="6" s="1"/>
  <c r="R6769" i="6" s="1"/>
  <c r="Q523" i="6" a="1"/>
  <c r="Q523" i="6" s="1"/>
  <c r="R523" i="6" s="1"/>
  <c r="Q67" i="6" a="1"/>
  <c r="Q67" i="6" s="1"/>
  <c r="R67" i="6" s="1"/>
  <c r="Q3186" i="6" a="1"/>
  <c r="Q3186" i="6" s="1"/>
  <c r="R3186" i="6" s="1"/>
  <c r="Q623" i="6" a="1"/>
  <c r="Q623" i="6" s="1"/>
  <c r="R623" i="6" s="1"/>
  <c r="S1484" i="6" a="1"/>
  <c r="S1484" i="6" s="1"/>
  <c r="T1484" i="6" s="1"/>
  <c r="Q5293" i="6" a="1"/>
  <c r="Q5293" i="6" s="1"/>
  <c r="R5293" i="6" s="1"/>
  <c r="Q3522" i="6" a="1"/>
  <c r="Q3522" i="6" s="1"/>
  <c r="R3522" i="6" s="1"/>
  <c r="Q2414" i="6" a="1"/>
  <c r="Q2414" i="6" s="1"/>
  <c r="R2414" i="6" s="1"/>
  <c r="Q2912" i="6" a="1"/>
  <c r="Q2912" i="6" s="1"/>
  <c r="R2912" i="6" s="1"/>
  <c r="Q2092" i="6" a="1"/>
  <c r="Q2092" i="6" s="1"/>
  <c r="R2092" i="6" s="1"/>
  <c r="S760" i="6" a="1"/>
  <c r="S760" i="6" s="1"/>
  <c r="T760" i="6" s="1"/>
  <c r="V760" i="6" s="1"/>
  <c r="U760" i="6" s="1"/>
  <c r="Q1191" i="6" a="1"/>
  <c r="Q1191" i="6" s="1"/>
  <c r="R1191" i="6" s="1"/>
  <c r="Q3901" i="6" a="1"/>
  <c r="Q3901" i="6" s="1"/>
  <c r="R3901" i="6" s="1"/>
  <c r="S4428" i="6" a="1"/>
  <c r="S4428" i="6" s="1"/>
  <c r="T4428" i="6" s="1"/>
  <c r="Q6556" i="6" a="1"/>
  <c r="Q6556" i="6" s="1"/>
  <c r="R6556" i="6" s="1"/>
  <c r="Q3305" i="6" a="1"/>
  <c r="Q3305" i="6" s="1"/>
  <c r="R3305" i="6" s="1"/>
  <c r="S2164" i="6" a="1"/>
  <c r="S2164" i="6" s="1"/>
  <c r="T2164" i="6" s="1"/>
  <c r="S2548" i="6" a="1"/>
  <c r="S2548" i="6" s="1"/>
  <c r="T2548" i="6" s="1"/>
  <c r="S6426" i="6" a="1"/>
  <c r="S6426" i="6" s="1"/>
  <c r="T6426" i="6" s="1"/>
  <c r="Q4707" i="6" a="1"/>
  <c r="Q4707" i="6" s="1"/>
  <c r="R4707" i="6" s="1"/>
  <c r="Q6435" i="6" a="1"/>
  <c r="Q6435" i="6" s="1"/>
  <c r="R6435" i="6" s="1"/>
  <c r="Q5645" i="6" a="1"/>
  <c r="Q5645" i="6" s="1"/>
  <c r="R5645" i="6" s="1"/>
  <c r="Q3642" i="6" a="1"/>
  <c r="Q3642" i="6" s="1"/>
  <c r="R3642" i="6" s="1"/>
  <c r="T714" i="6"/>
  <c r="S5658" i="6" a="1"/>
  <c r="S5658" i="6" s="1"/>
  <c r="T5658" i="6" s="1"/>
  <c r="S5320" i="6" a="1"/>
  <c r="S5320" i="6" s="1"/>
  <c r="T5320" i="6" s="1"/>
  <c r="S3522" i="6" a="1"/>
  <c r="S3522" i="6" s="1"/>
  <c r="T3522" i="6" s="1"/>
  <c r="R408" i="6"/>
  <c r="S4521" i="6" a="1"/>
  <c r="S4521" i="6" s="1"/>
  <c r="T4521" i="6" s="1"/>
  <c r="S4666" i="6" a="1"/>
  <c r="S4666" i="6" s="1"/>
  <c r="T4666" i="6" s="1"/>
  <c r="S6190" i="6" a="1"/>
  <c r="S6190" i="6" s="1"/>
  <c r="T6190" i="6" s="1"/>
  <c r="Q2693" i="6" a="1"/>
  <c r="Q2693" i="6" s="1"/>
  <c r="R2693" i="6" s="1"/>
  <c r="Q5758" i="6" a="1"/>
  <c r="Q5758" i="6" s="1"/>
  <c r="R5758" i="6" s="1"/>
  <c r="R7019" i="6"/>
  <c r="Q6615" i="6" a="1"/>
  <c r="Q6615" i="6" s="1"/>
  <c r="R6615" i="6" s="1"/>
  <c r="Q3074" i="6" a="1"/>
  <c r="Q3074" i="6" s="1"/>
  <c r="R3074" i="6" s="1"/>
  <c r="R787" i="6"/>
  <c r="S2452" i="6" a="1"/>
  <c r="S2452" i="6" s="1"/>
  <c r="T2452" i="6" s="1"/>
  <c r="S2000" i="6" a="1"/>
  <c r="S2000" i="6" s="1"/>
  <c r="T2000" i="6" s="1"/>
  <c r="S2651" i="6" a="1"/>
  <c r="S2651" i="6" s="1"/>
  <c r="T2651" i="6" s="1"/>
  <c r="S4194" i="6" a="1"/>
  <c r="S4194" i="6" s="1"/>
  <c r="T4194" i="6" s="1"/>
  <c r="S2856" i="6" a="1"/>
  <c r="S2856" i="6" s="1"/>
  <c r="T2856" i="6" s="1"/>
  <c r="S1187" i="6" a="1"/>
  <c r="S1187" i="6" s="1"/>
  <c r="T1187" i="6" s="1"/>
  <c r="Q3009" i="6" a="1"/>
  <c r="Q3009" i="6" s="1"/>
  <c r="R3009" i="6" s="1"/>
  <c r="R4634" i="6"/>
  <c r="S343" i="6" a="1"/>
  <c r="S343" i="6" s="1"/>
  <c r="T343" i="6" s="1"/>
  <c r="S3964" i="6" a="1"/>
  <c r="S3964" i="6" s="1"/>
  <c r="T3964" i="6" s="1"/>
  <c r="S6638" i="6" a="1"/>
  <c r="S6638" i="6" s="1"/>
  <c r="T6638" i="6" s="1"/>
  <c r="Q1153" i="6" a="1"/>
  <c r="Q1153" i="6" s="1"/>
  <c r="R1153" i="6" s="1"/>
  <c r="S6402" i="6" a="1"/>
  <c r="S6402" i="6" s="1"/>
  <c r="T6402" i="6" s="1"/>
  <c r="S1035" i="6" a="1"/>
  <c r="S1035" i="6" s="1"/>
  <c r="T1035" i="6" s="1"/>
  <c r="Q3075" i="6" a="1"/>
  <c r="Q3075" i="6" s="1"/>
  <c r="R3075" i="6" s="1"/>
  <c r="Q675" i="6" a="1"/>
  <c r="Q675" i="6" s="1"/>
  <c r="R675" i="6" s="1"/>
  <c r="Q5832" i="6" a="1"/>
  <c r="Q5832" i="6" s="1"/>
  <c r="R5832" i="6" s="1"/>
  <c r="Q2153" i="6" a="1"/>
  <c r="Q2153" i="6" s="1"/>
  <c r="R2153" i="6" s="1"/>
  <c r="Q3964" i="6" a="1"/>
  <c r="Q3964" i="6" s="1"/>
  <c r="R3964" i="6" s="1"/>
  <c r="S2143" i="6" a="1"/>
  <c r="S2143" i="6" s="1"/>
  <c r="T2143" i="6" s="1"/>
  <c r="Q2019" i="6" a="1"/>
  <c r="Q2019" i="6" s="1"/>
  <c r="R2019" i="6" s="1"/>
  <c r="Q2881" i="6" a="1"/>
  <c r="Q2881" i="6" s="1"/>
  <c r="R2881" i="6" s="1"/>
  <c r="S7076" i="6" a="1"/>
  <c r="S7076" i="6" s="1"/>
  <c r="T7076" i="6" s="1"/>
  <c r="R1172" i="6"/>
  <c r="Q4571" i="6" a="1"/>
  <c r="Q4571" i="6" s="1"/>
  <c r="R4571" i="6" s="1"/>
  <c r="S1967" i="6" a="1"/>
  <c r="S1967" i="6" s="1"/>
  <c r="T1967" i="6" s="1"/>
  <c r="S2660" i="6" a="1"/>
  <c r="S2660" i="6" s="1"/>
  <c r="T2660" i="6" s="1"/>
  <c r="S6061" i="6" a="1"/>
  <c r="S6061" i="6" s="1"/>
  <c r="T6061" i="6" s="1"/>
  <c r="S782" i="6" a="1"/>
  <c r="S782" i="6" s="1"/>
  <c r="T782" i="6" s="1"/>
  <c r="S2558" i="6" a="1"/>
  <c r="S2558" i="6" s="1"/>
  <c r="T2558" i="6" s="1"/>
  <c r="Q4735" i="6" a="1"/>
  <c r="Q4735" i="6" s="1"/>
  <c r="R4735" i="6" s="1"/>
  <c r="S720" i="6" a="1"/>
  <c r="S720" i="6" s="1"/>
  <c r="T720" i="6" s="1"/>
  <c r="Q26" i="6" a="1"/>
  <c r="Q26" i="6" s="1"/>
  <c r="R26" i="6" s="1"/>
  <c r="S99" i="6" a="1"/>
  <c r="S99" i="6" s="1"/>
  <c r="T99" i="6" s="1"/>
  <c r="S1997" i="6" a="1"/>
  <c r="S1997" i="6" s="1"/>
  <c r="T1997" i="6" s="1"/>
  <c r="T3416" i="6"/>
  <c r="R1463" i="6"/>
  <c r="Q5095" i="6" a="1"/>
  <c r="Q5095" i="6" s="1"/>
  <c r="R5095" i="6" s="1"/>
  <c r="S3517" i="6" a="1"/>
  <c r="S3517" i="6" s="1"/>
  <c r="T3517" i="6" s="1"/>
  <c r="Q4739" i="6" a="1"/>
  <c r="Q4739" i="6" s="1"/>
  <c r="R4739" i="6" s="1"/>
  <c r="R214" i="6"/>
  <c r="S5732" i="6" a="1"/>
  <c r="S5732" i="6" s="1"/>
  <c r="T5732" i="6" s="1"/>
  <c r="S6430" i="6" a="1"/>
  <c r="S6430" i="6" s="1"/>
  <c r="T6430" i="6" s="1"/>
  <c r="Q543" i="6" a="1"/>
  <c r="Q543" i="6" s="1"/>
  <c r="R543" i="6" s="1"/>
  <c r="Q888" i="6" a="1"/>
  <c r="Q888" i="6" s="1"/>
  <c r="R888" i="6" s="1"/>
  <c r="Q5186" i="6" a="1"/>
  <c r="Q5186" i="6" s="1"/>
  <c r="R5186" i="6" s="1"/>
  <c r="Q720" i="6" a="1"/>
  <c r="Q720" i="6" s="1"/>
  <c r="R720" i="6" s="1"/>
  <c r="R4601" i="6"/>
  <c r="R2399" i="6"/>
  <c r="R1619" i="6"/>
  <c r="S3971" i="6" a="1"/>
  <c r="S3971" i="6" s="1"/>
  <c r="T3971" i="6" s="1"/>
  <c r="V3971" i="6" s="1"/>
  <c r="U3971" i="6" s="1"/>
  <c r="Q6974" i="6" a="1"/>
  <c r="Q6974" i="6" s="1"/>
  <c r="R6974" i="6" s="1"/>
  <c r="Q912" i="6" a="1"/>
  <c r="Q912" i="6" s="1"/>
  <c r="R912" i="6" s="1"/>
  <c r="T4523" i="6"/>
  <c r="Q1531" i="6" a="1"/>
  <c r="Q1531" i="6" s="1"/>
  <c r="R1531" i="6" s="1"/>
  <c r="R783" i="6"/>
  <c r="R5452" i="6"/>
  <c r="R1329" i="6"/>
  <c r="Q3261" i="6" a="1"/>
  <c r="Q3261" i="6" s="1"/>
  <c r="R3261" i="6" s="1"/>
  <c r="Q2650" i="6" a="1"/>
  <c r="Q2650" i="6" s="1"/>
  <c r="R2650" i="6" s="1"/>
  <c r="S5644" i="6" a="1"/>
  <c r="S5644" i="6" s="1"/>
  <c r="T5644" i="6" s="1"/>
  <c r="Q79" i="6" a="1"/>
  <c r="Q79" i="6" s="1"/>
  <c r="R79" i="6" s="1"/>
  <c r="Q4640" i="6" a="1"/>
  <c r="Q4640" i="6" s="1"/>
  <c r="R4640" i="6" s="1"/>
  <c r="V1585" i="6"/>
  <c r="U1585" i="6" s="1"/>
  <c r="S21" i="6" a="1"/>
  <c r="S21" i="6" s="1"/>
  <c r="T21" i="6" s="1"/>
  <c r="R3418" i="6"/>
  <c r="S1650" i="6" a="1"/>
  <c r="S1650" i="6" s="1"/>
  <c r="T1650" i="6" s="1"/>
  <c r="Q1934" i="6" a="1"/>
  <c r="Q1934" i="6" s="1"/>
  <c r="R1934" i="6" s="1"/>
  <c r="S6773" i="6" a="1"/>
  <c r="S6773" i="6" s="1"/>
  <c r="T6773" i="6" s="1"/>
  <c r="S2283" i="6" a="1"/>
  <c r="S2283" i="6" s="1"/>
  <c r="T2283" i="6" s="1"/>
  <c r="S7062" i="6" a="1"/>
  <c r="S7062" i="6" s="1"/>
  <c r="T7062" i="6" s="1"/>
  <c r="S1319" i="6" a="1"/>
  <c r="S1319" i="6" s="1"/>
  <c r="T1319" i="6" s="1"/>
  <c r="Q3161" i="6" a="1"/>
  <c r="Q3161" i="6" s="1"/>
  <c r="R3161" i="6" s="1"/>
  <c r="Q5803" i="6" a="1"/>
  <c r="Q5803" i="6" s="1"/>
  <c r="R5803" i="6" s="1"/>
  <c r="Q4146" i="6" a="1"/>
  <c r="Q4146" i="6" s="1"/>
  <c r="R4146" i="6" s="1"/>
  <c r="S842" i="6" a="1"/>
  <c r="S842" i="6" s="1"/>
  <c r="T842" i="6" s="1"/>
  <c r="Q4117" i="6" a="1"/>
  <c r="Q4117" i="6" s="1"/>
  <c r="R4117" i="6" s="1"/>
  <c r="R5632" i="6"/>
  <c r="S5478" i="6" a="1"/>
  <c r="S5478" i="6" s="1"/>
  <c r="T5478" i="6" s="1"/>
  <c r="Q2022" i="6" a="1"/>
  <c r="Q2022" i="6" s="1"/>
  <c r="R2022" i="6" s="1"/>
  <c r="Q2654" i="6" a="1"/>
  <c r="Q2654" i="6" s="1"/>
  <c r="R2654" i="6" s="1"/>
  <c r="R5988" i="6"/>
  <c r="S2394" i="6" a="1"/>
  <c r="S2394" i="6" s="1"/>
  <c r="T2394" i="6" s="1"/>
  <c r="S4184" i="6" a="1"/>
  <c r="S4184" i="6" s="1"/>
  <c r="T4184" i="6" s="1"/>
  <c r="S2466" i="6" a="1"/>
  <c r="S2466" i="6" s="1"/>
  <c r="T2466" i="6" s="1"/>
  <c r="T5980" i="6"/>
  <c r="S5545" i="6" a="1"/>
  <c r="S5545" i="6" s="1"/>
  <c r="T5545" i="6" s="1"/>
  <c r="R5321" i="6"/>
  <c r="Q1825" i="6" a="1"/>
  <c r="Q1825" i="6" s="1"/>
  <c r="R1825" i="6" s="1"/>
  <c r="R678" i="6"/>
  <c r="S6645" i="6" a="1"/>
  <c r="S6645" i="6" s="1"/>
  <c r="T6645" i="6" s="1"/>
  <c r="Q1226" i="6" a="1"/>
  <c r="Q1226" i="6" s="1"/>
  <c r="R1226" i="6" s="1"/>
  <c r="Q3577" i="6" a="1"/>
  <c r="Q3577" i="6" s="1"/>
  <c r="R3577" i="6" s="1"/>
  <c r="S1408" i="6" a="1"/>
  <c r="S1408" i="6" s="1"/>
  <c r="T1408" i="6" s="1"/>
  <c r="Q3160" i="6" a="1"/>
  <c r="Q3160" i="6" s="1"/>
  <c r="R3160" i="6" s="1"/>
  <c r="T3224" i="6"/>
  <c r="S6785" i="6" a="1"/>
  <c r="S6785" i="6" s="1"/>
  <c r="T6785" i="6" s="1"/>
  <c r="S6594" i="6" a="1"/>
  <c r="S6594" i="6" s="1"/>
  <c r="T6594" i="6" s="1"/>
  <c r="T1135" i="6"/>
  <c r="S4140" i="6" a="1"/>
  <c r="S4140" i="6" s="1"/>
  <c r="T4140" i="6" s="1"/>
  <c r="Q21" i="6" a="1"/>
  <c r="Q21" i="6" s="1"/>
  <c r="R21" i="6" s="1"/>
  <c r="S1165" i="6" a="1"/>
  <c r="S1165" i="6" s="1"/>
  <c r="T1165" i="6" s="1"/>
  <c r="S3599" i="6" a="1"/>
  <c r="S3599" i="6" s="1"/>
  <c r="T3599" i="6" s="1"/>
  <c r="S2650" i="6" a="1"/>
  <c r="S2650" i="6" s="1"/>
  <c r="T2650" i="6" s="1"/>
  <c r="Q1788" i="6" a="1"/>
  <c r="Q1788" i="6" s="1"/>
  <c r="R1788" i="6" s="1"/>
  <c r="S1219" i="6" a="1"/>
  <c r="S1219" i="6" s="1"/>
  <c r="T1219" i="6" s="1"/>
  <c r="S5550" i="6" a="1"/>
  <c r="S5550" i="6" s="1"/>
  <c r="T5550" i="6" s="1"/>
  <c r="S68" i="6" a="1"/>
  <c r="S68" i="6" s="1"/>
  <c r="T68" i="6" s="1"/>
  <c r="S286" i="6" a="1"/>
  <c r="S286" i="6" s="1"/>
  <c r="T286" i="6" s="1"/>
  <c r="Q5177" i="6" a="1"/>
  <c r="Q5177" i="6" s="1"/>
  <c r="R5177" i="6" s="1"/>
  <c r="S1287" i="6" a="1"/>
  <c r="S1287" i="6" s="1"/>
  <c r="T1287" i="6" s="1"/>
  <c r="Q3504" i="6" a="1"/>
  <c r="Q3504" i="6" s="1"/>
  <c r="R3504" i="6" s="1"/>
  <c r="R2592" i="6"/>
  <c r="Q4574" i="6" a="1"/>
  <c r="Q4574" i="6" s="1"/>
  <c r="R4574" i="6" s="1"/>
  <c r="S5270" i="6" a="1"/>
  <c r="S5270" i="6" s="1"/>
  <c r="T5270" i="6" s="1"/>
  <c r="S3262" i="6" a="1"/>
  <c r="S3262" i="6" s="1"/>
  <c r="T3262" i="6" s="1"/>
  <c r="Q3296" i="6" a="1"/>
  <c r="Q3296" i="6" s="1"/>
  <c r="R3296" i="6" s="1"/>
  <c r="Q1500" i="6" a="1"/>
  <c r="Q1500" i="6" s="1"/>
  <c r="R1500" i="6" s="1"/>
  <c r="R2373" i="6"/>
  <c r="S1155" i="6" a="1"/>
  <c r="S1155" i="6" s="1"/>
  <c r="T1155" i="6" s="1"/>
  <c r="S4794" i="6" a="1"/>
  <c r="S4794" i="6" s="1"/>
  <c r="T4794" i="6" s="1"/>
  <c r="S1693" i="6" a="1"/>
  <c r="S1693" i="6" s="1"/>
  <c r="T1693" i="6" s="1"/>
  <c r="S4412" i="6" a="1"/>
  <c r="S4412" i="6" s="1"/>
  <c r="T4412" i="6" s="1"/>
  <c r="S5251" i="6" a="1"/>
  <c r="S5251" i="6" s="1"/>
  <c r="T5251" i="6" s="1"/>
  <c r="S3351" i="6" a="1"/>
  <c r="S3351" i="6" s="1"/>
  <c r="T3351" i="6" s="1"/>
  <c r="S996" i="6" a="1"/>
  <c r="S996" i="6" s="1"/>
  <c r="T996" i="6" s="1"/>
  <c r="Q5320" i="6" a="1"/>
  <c r="Q5320" i="6" s="1"/>
  <c r="R5320" i="6" s="1"/>
  <c r="R265" i="6"/>
  <c r="Q5305" i="6" a="1"/>
  <c r="Q5305" i="6" s="1"/>
  <c r="R5305" i="6" s="1"/>
  <c r="S4164" i="6" a="1"/>
  <c r="S4164" i="6" s="1"/>
  <c r="T4164" i="6" s="1"/>
  <c r="Q996" i="6" a="1"/>
  <c r="Q996" i="6" s="1"/>
  <c r="R996" i="6" s="1"/>
  <c r="S6683" i="6" a="1"/>
  <c r="S6683" i="6" s="1"/>
  <c r="T6683" i="6" s="1"/>
  <c r="S2682" i="6" a="1"/>
  <c r="S2682" i="6" s="1"/>
  <c r="T2682" i="6" s="1"/>
  <c r="V5621" i="6"/>
  <c r="U5621" i="6" s="1"/>
  <c r="S4916" i="6" a="1"/>
  <c r="S4916" i="6" s="1"/>
  <c r="T4916" i="6" s="1"/>
  <c r="S3669" i="6" a="1"/>
  <c r="S3669" i="6" s="1"/>
  <c r="T3669" i="6" s="1"/>
  <c r="S6511" i="6" a="1"/>
  <c r="S6511" i="6" s="1"/>
  <c r="T6511" i="6" s="1"/>
  <c r="S3596" i="6" a="1"/>
  <c r="S3596" i="6" s="1"/>
  <c r="T3596" i="6" s="1"/>
  <c r="S2019" i="6" a="1"/>
  <c r="S2019" i="6" s="1"/>
  <c r="T2019" i="6" s="1"/>
  <c r="Q6831" i="6" a="1"/>
  <c r="Q6831" i="6" s="1"/>
  <c r="R6831" i="6" s="1"/>
  <c r="S2017" i="6" a="1"/>
  <c r="S2017" i="6" s="1"/>
  <c r="T2017" i="6" s="1"/>
  <c r="S4574" i="6" a="1"/>
  <c r="S4574" i="6" s="1"/>
  <c r="T4574" i="6" s="1"/>
  <c r="Q5574" i="6" a="1"/>
  <c r="Q5574" i="6" s="1"/>
  <c r="R5574" i="6" s="1"/>
  <c r="Q5671" i="6" a="1"/>
  <c r="Q5671" i="6" s="1"/>
  <c r="R5671" i="6" s="1"/>
  <c r="S6014" i="6" a="1"/>
  <c r="S6014" i="6" s="1"/>
  <c r="T6014" i="6" s="1"/>
  <c r="Q782" i="6" a="1"/>
  <c r="Q782" i="6" s="1"/>
  <c r="R782" i="6" s="1"/>
  <c r="Q729" i="6" a="1"/>
  <c r="Q729" i="6" s="1"/>
  <c r="R729" i="6" s="1"/>
  <c r="R2997" i="6"/>
  <c r="Q3751" i="6" a="1"/>
  <c r="Q3751" i="6" s="1"/>
  <c r="R3751" i="6" s="1"/>
  <c r="S4174" i="6" a="1"/>
  <c r="S4174" i="6" s="1"/>
  <c r="T4174" i="6" s="1"/>
  <c r="S1900" i="6" a="1"/>
  <c r="S1900" i="6" s="1"/>
  <c r="T1900" i="6" s="1"/>
  <c r="S32" i="6" a="1"/>
  <c r="S32" i="6" s="1"/>
  <c r="T32" i="6" s="1"/>
  <c r="S2560" i="6" a="1"/>
  <c r="S2560" i="6" s="1"/>
  <c r="T2560" i="6" s="1"/>
  <c r="S6838" i="6" a="1"/>
  <c r="S6838" i="6" s="1"/>
  <c r="T6838" i="6" s="1"/>
  <c r="Q1301" i="6" a="1"/>
  <c r="Q1301" i="6" s="1"/>
  <c r="R1301" i="6" s="1"/>
  <c r="Q1921" i="6" a="1"/>
  <c r="Q1921" i="6" s="1"/>
  <c r="R1921" i="6" s="1"/>
  <c r="R3022" i="6"/>
  <c r="S175" i="6" a="1"/>
  <c r="S175" i="6" s="1"/>
  <c r="T175" i="6" s="1"/>
  <c r="V175" i="6" s="1"/>
  <c r="U175" i="6" s="1"/>
  <c r="R3039" i="6"/>
  <c r="S123" i="6" a="1"/>
  <c r="S123" i="6" s="1"/>
  <c r="T123" i="6" s="1"/>
  <c r="S4952" i="6" a="1"/>
  <c r="S4952" i="6" s="1"/>
  <c r="T4952" i="6" s="1"/>
  <c r="Q6838" i="6" a="1"/>
  <c r="Q6838" i="6" s="1"/>
  <c r="R6838" i="6" s="1"/>
  <c r="Q6739" i="6" a="1"/>
  <c r="Q6739" i="6" s="1"/>
  <c r="R6739" i="6" s="1"/>
  <c r="Q4295" i="6" a="1"/>
  <c r="Q4295" i="6" s="1"/>
  <c r="R4295" i="6" s="1"/>
  <c r="Q367" i="6" a="1"/>
  <c r="Q367" i="6" s="1"/>
  <c r="R367" i="6" s="1"/>
  <c r="Q4053" i="6" a="1"/>
  <c r="Q4053" i="6" s="1"/>
  <c r="R4053" i="6" s="1"/>
  <c r="R3257" i="6"/>
  <c r="S2353" i="6" a="1"/>
  <c r="S2353" i="6" s="1"/>
  <c r="T2353" i="6" s="1"/>
  <c r="S2251" i="6" a="1"/>
  <c r="S2251" i="6" s="1"/>
  <c r="T2251" i="6" s="1"/>
  <c r="S409" i="6" a="1"/>
  <c r="S409" i="6" s="1"/>
  <c r="T409" i="6" s="1"/>
  <c r="S1590" i="6" a="1"/>
  <c r="S1590" i="6" s="1"/>
  <c r="T1590" i="6" s="1"/>
  <c r="Q6091" i="6" a="1"/>
  <c r="Q6091" i="6" s="1"/>
  <c r="R6091" i="6" s="1"/>
  <c r="Q795" i="6" a="1"/>
  <c r="Q795" i="6" s="1"/>
  <c r="R795" i="6" s="1"/>
  <c r="R2976" i="6"/>
  <c r="T5332" i="6"/>
  <c r="S4658" i="6" a="1"/>
  <c r="S4658" i="6" s="1"/>
  <c r="T4658" i="6" s="1"/>
  <c r="S3950" i="6" a="1"/>
  <c r="S3950" i="6" s="1"/>
  <c r="T3950" i="6" s="1"/>
  <c r="Q4090" i="6" a="1"/>
  <c r="Q4090" i="6" s="1"/>
  <c r="R4090" i="6" s="1"/>
  <c r="S4541" i="6" a="1"/>
  <c r="S4541" i="6" s="1"/>
  <c r="T4541" i="6" s="1"/>
  <c r="S3308" i="6" a="1"/>
  <c r="S3308" i="6" s="1"/>
  <c r="T3308" i="6" s="1"/>
  <c r="S2823" i="6" a="1"/>
  <c r="S2823" i="6" s="1"/>
  <c r="T2823" i="6" s="1"/>
  <c r="S4605" i="6" a="1"/>
  <c r="S4605" i="6" s="1"/>
  <c r="T4605" i="6" s="1"/>
  <c r="Q1187" i="6" a="1"/>
  <c r="Q1187" i="6" s="1"/>
  <c r="R1187" i="6" s="1"/>
  <c r="Q176" i="6" a="1"/>
  <c r="Q176" i="6" s="1"/>
  <c r="R176" i="6" s="1"/>
  <c r="V176" i="6" s="1"/>
  <c r="U176" i="6" s="1"/>
  <c r="S2698" i="6" a="1"/>
  <c r="S2698" i="6" s="1"/>
  <c r="T2698" i="6" s="1"/>
  <c r="Q6336" i="6" a="1"/>
  <c r="Q6336" i="6" s="1"/>
  <c r="R6336" i="6" s="1"/>
  <c r="Q6402" i="6" a="1"/>
  <c r="Q6402" i="6" s="1"/>
  <c r="R6402" i="6" s="1"/>
  <c r="S5268" i="6" a="1"/>
  <c r="S5268" i="6" s="1"/>
  <c r="T5268" i="6" s="1"/>
  <c r="S5177" i="6" a="1"/>
  <c r="S5177" i="6" s="1"/>
  <c r="T5177" i="6" s="1"/>
  <c r="S1325" i="6" a="1"/>
  <c r="S1325" i="6" s="1"/>
  <c r="T1325" i="6" s="1"/>
  <c r="S2288" i="6" a="1"/>
  <c r="S2288" i="6" s="1"/>
  <c r="T2288" i="6" s="1"/>
  <c r="S3074" i="6" a="1"/>
  <c r="S3074" i="6" s="1"/>
  <c r="T3074" i="6" s="1"/>
  <c r="Q723" i="6" a="1"/>
  <c r="Q723" i="6" s="1"/>
  <c r="R723" i="6" s="1"/>
  <c r="S4753" i="6" a="1"/>
  <c r="S4753" i="6" s="1"/>
  <c r="T4753" i="6" s="1"/>
  <c r="S5137" i="6" a="1"/>
  <c r="S5137" i="6" s="1"/>
  <c r="T5137" i="6" s="1"/>
  <c r="S3682" i="6" a="1"/>
  <c r="S3682" i="6" s="1"/>
  <c r="T3682" i="6" s="1"/>
  <c r="S1946" i="6" a="1"/>
  <c r="S1946" i="6" s="1"/>
  <c r="T1946" i="6" s="1"/>
  <c r="S6504" i="6" a="1"/>
  <c r="S6504" i="6" s="1"/>
  <c r="T6504" i="6" s="1"/>
  <c r="Q1830" i="6" a="1"/>
  <c r="Q1830" i="6" s="1"/>
  <c r="R1830" i="6" s="1"/>
  <c r="Q2497" i="6" a="1"/>
  <c r="Q2497" i="6" s="1"/>
  <c r="R2497" i="6" s="1"/>
  <c r="Q6800" i="6" a="1"/>
  <c r="Q6800" i="6" s="1"/>
  <c r="R6800" i="6" s="1"/>
  <c r="R3959" i="6"/>
  <c r="Q3281" i="6" a="1"/>
  <c r="Q3281" i="6" s="1"/>
  <c r="R3281" i="6" s="1"/>
  <c r="S3737" i="6" a="1"/>
  <c r="S3737" i="6" s="1"/>
  <c r="T3737" i="6" s="1"/>
  <c r="S2298" i="6" a="1"/>
  <c r="S2298" i="6" s="1"/>
  <c r="T2298" i="6" s="1"/>
  <c r="S2036" i="6" a="1"/>
  <c r="S2036" i="6" s="1"/>
  <c r="T2036" i="6" s="1"/>
  <c r="Q6515" i="6" a="1"/>
  <c r="Q6515" i="6" s="1"/>
  <c r="R6515" i="6" s="1"/>
  <c r="Q5724" i="6" a="1"/>
  <c r="Q5724" i="6" s="1"/>
  <c r="R5724" i="6" s="1"/>
  <c r="T359" i="6"/>
  <c r="R2939" i="6"/>
  <c r="W6604" i="6"/>
  <c r="S1712" i="6" a="1"/>
  <c r="S1712" i="6" s="1"/>
  <c r="T1712" i="6" s="1"/>
  <c r="S1536" i="6" a="1"/>
  <c r="S1536" i="6" s="1"/>
  <c r="T1536" i="6" s="1"/>
  <c r="S2041" i="6" a="1"/>
  <c r="S2041" i="6" s="1"/>
  <c r="T2041" i="6" s="1"/>
  <c r="S5568" i="6" a="1"/>
  <c r="S5568" i="6" s="1"/>
  <c r="T5568" i="6" s="1"/>
  <c r="Q3254" i="6" a="1"/>
  <c r="Q3254" i="6" s="1"/>
  <c r="R3254" i="6" s="1"/>
  <c r="S2104" i="6" a="1"/>
  <c r="S2104" i="6" s="1"/>
  <c r="T2104" i="6" s="1"/>
  <c r="S65" i="6" a="1"/>
  <c r="S65" i="6" s="1"/>
  <c r="T65" i="6" s="1"/>
  <c r="Q4917" i="6" a="1"/>
  <c r="Q4917" i="6" s="1"/>
  <c r="R4917" i="6" s="1"/>
  <c r="S6439" i="6" a="1"/>
  <c r="S6439" i="6" s="1"/>
  <c r="T6439" i="6" s="1"/>
  <c r="R1822" i="6"/>
  <c r="S6719" i="6" a="1"/>
  <c r="S6719" i="6" s="1"/>
  <c r="T6719" i="6" s="1"/>
  <c r="Q4915" i="6" a="1"/>
  <c r="Q4915" i="6" s="1"/>
  <c r="R4915" i="6" s="1"/>
  <c r="S5340" i="6" a="1"/>
  <c r="S5340" i="6" s="1"/>
  <c r="T5340" i="6" s="1"/>
  <c r="S4581" i="6" a="1"/>
  <c r="S4581" i="6" s="1"/>
  <c r="T4581" i="6" s="1"/>
  <c r="S346" i="6" a="1"/>
  <c r="S346" i="6" s="1"/>
  <c r="T346" i="6" s="1"/>
  <c r="S694" i="6" a="1"/>
  <c r="S694" i="6" s="1"/>
  <c r="T694" i="6" s="1"/>
  <c r="Q5128" i="6" a="1"/>
  <c r="Q5128" i="6" s="1"/>
  <c r="R5128" i="6" s="1"/>
  <c r="S2034" i="6" a="1"/>
  <c r="S2034" i="6" s="1"/>
  <c r="T2034" i="6" s="1"/>
  <c r="S1888" i="6" a="1"/>
  <c r="S1888" i="6" s="1"/>
  <c r="T1888" i="6" s="1"/>
  <c r="Q3314" i="6" a="1"/>
  <c r="Q3314" i="6" s="1"/>
  <c r="R3314" i="6" s="1"/>
  <c r="Q957" i="6" a="1"/>
  <c r="Q957" i="6" s="1"/>
  <c r="R957" i="6" s="1"/>
  <c r="Q2377" i="6" a="1"/>
  <c r="Q2377" i="6" s="1"/>
  <c r="R2377" i="6" s="1"/>
  <c r="S5728" i="6" a="1"/>
  <c r="S5728" i="6" s="1"/>
  <c r="T5728" i="6" s="1"/>
  <c r="S321" i="6" a="1"/>
  <c r="S321" i="6" s="1"/>
  <c r="T321" i="6" s="1"/>
  <c r="S4812" i="6" a="1"/>
  <c r="S4812" i="6" s="1"/>
  <c r="T4812" i="6" s="1"/>
  <c r="S2829" i="6" a="1"/>
  <c r="S2829" i="6" s="1"/>
  <c r="T2829" i="6" s="1"/>
  <c r="S3479" i="6" a="1"/>
  <c r="S3479" i="6" s="1"/>
  <c r="T3479" i="6" s="1"/>
  <c r="W3479" i="6" s="1"/>
  <c r="S4596" i="6" a="1"/>
  <c r="S4596" i="6" s="1"/>
  <c r="T4596" i="6" s="1"/>
  <c r="Q6478" i="6" a="1"/>
  <c r="Q6478" i="6" s="1"/>
  <c r="R6478" i="6" s="1"/>
  <c r="Q5711" i="6" a="1"/>
  <c r="Q5711" i="6" s="1"/>
  <c r="R5711" i="6" s="1"/>
  <c r="Q6682" i="6" a="1"/>
  <c r="Q6682" i="6" s="1"/>
  <c r="R6682" i="6" s="1"/>
  <c r="Q6811" i="6" a="1"/>
  <c r="Q6811" i="6" s="1"/>
  <c r="R6811" i="6" s="1"/>
  <c r="Q848" i="6" a="1"/>
  <c r="Q848" i="6" s="1"/>
  <c r="R848" i="6" s="1"/>
  <c r="Q3517" i="6" a="1"/>
  <c r="Q3517" i="6" s="1"/>
  <c r="R3517" i="6" s="1"/>
  <c r="S1553" i="6" a="1"/>
  <c r="S1553" i="6" s="1"/>
  <c r="T1553" i="6" s="1"/>
  <c r="W1553" i="6" s="1"/>
  <c r="S6969" i="6" a="1"/>
  <c r="S6969" i="6" s="1"/>
  <c r="T6969" i="6" s="1"/>
  <c r="S3873" i="6" a="1"/>
  <c r="S3873" i="6" s="1"/>
  <c r="T3873" i="6" s="1"/>
  <c r="S3182" i="6" a="1"/>
  <c r="S3182" i="6" s="1"/>
  <c r="T3182" i="6" s="1"/>
  <c r="Q5053" i="6" a="1"/>
  <c r="Q5053" i="6" s="1"/>
  <c r="R5053" i="6" s="1"/>
  <c r="Q2401" i="6" a="1"/>
  <c r="Q2401" i="6" s="1"/>
  <c r="R2401" i="6" s="1"/>
  <c r="Q89" i="6" a="1"/>
  <c r="Q89" i="6" s="1"/>
  <c r="R89" i="6" s="1"/>
  <c r="W89" i="6" s="1"/>
  <c r="Q4751" i="6" a="1"/>
  <c r="Q4751" i="6" s="1"/>
  <c r="R4751" i="6" s="1"/>
  <c r="V4751" i="6" s="1"/>
  <c r="U4751" i="6" s="1"/>
  <c r="Q2275" i="6" a="1"/>
  <c r="Q2275" i="6" s="1"/>
  <c r="R2275" i="6" s="1"/>
  <c r="S6853" i="6" a="1"/>
  <c r="S6853" i="6" s="1"/>
  <c r="T6853" i="6" s="1"/>
  <c r="S859" i="6" a="1"/>
  <c r="S859" i="6" s="1"/>
  <c r="T859" i="6" s="1"/>
  <c r="Q3066" i="6" a="1"/>
  <c r="Q3066" i="6" s="1"/>
  <c r="R3066" i="6" s="1"/>
  <c r="Q5163" i="6" a="1"/>
  <c r="Q5163" i="6" s="1"/>
  <c r="R5163" i="6" s="1"/>
  <c r="S148" i="6" a="1"/>
  <c r="S148" i="6" s="1"/>
  <c r="T148" i="6" s="1"/>
  <c r="T3146" i="6"/>
  <c r="R2905" i="6"/>
  <c r="S952" i="6" a="1"/>
  <c r="S952" i="6" s="1"/>
  <c r="T952" i="6" s="1"/>
  <c r="S5392" i="6" a="1"/>
  <c r="S5392" i="6" s="1"/>
  <c r="T5392" i="6" s="1"/>
  <c r="S2677" i="6" a="1"/>
  <c r="S2677" i="6" s="1"/>
  <c r="T2677" i="6" s="1"/>
  <c r="Q6090" i="6" a="1"/>
  <c r="Q6090" i="6" s="1"/>
  <c r="R6090" i="6" s="1"/>
  <c r="Q5015" i="6" a="1"/>
  <c r="Q5015" i="6" s="1"/>
  <c r="R5015" i="6" s="1"/>
  <c r="S1980" i="6" a="1"/>
  <c r="S1980" i="6" s="1"/>
  <c r="T1980" i="6" s="1"/>
  <c r="Q1572" i="6" a="1"/>
  <c r="Q1572" i="6" s="1"/>
  <c r="R1572" i="6" s="1"/>
  <c r="Q1115" i="6" a="1"/>
  <c r="Q1115" i="6" s="1"/>
  <c r="R1115" i="6" s="1"/>
  <c r="S3160" i="6" a="1"/>
  <c r="S3160" i="6" s="1"/>
  <c r="T3160" i="6" s="1"/>
  <c r="W3160" i="6" s="1"/>
  <c r="R4522" i="6"/>
  <c r="R2223" i="6"/>
  <c r="Q1408" i="6" a="1"/>
  <c r="Q1408" i="6" s="1"/>
  <c r="R1408" i="6" s="1"/>
  <c r="V1408" i="6" s="1"/>
  <c r="U1408" i="6" s="1"/>
  <c r="S2278" i="6" a="1"/>
  <c r="S2278" i="6" s="1"/>
  <c r="T2278" i="6" s="1"/>
  <c r="S3773" i="6" a="1"/>
  <c r="S3773" i="6" s="1"/>
  <c r="T3773" i="6" s="1"/>
  <c r="S6567" i="6" a="1"/>
  <c r="S6567" i="6" s="1"/>
  <c r="T6567" i="6" s="1"/>
  <c r="S4629" i="6" a="1"/>
  <c r="S4629" i="6" s="1"/>
  <c r="T4629" i="6" s="1"/>
  <c r="S6412" i="6" a="1"/>
  <c r="S6412" i="6" s="1"/>
  <c r="T6412" i="6" s="1"/>
  <c r="S957" i="6" a="1"/>
  <c r="S957" i="6" s="1"/>
  <c r="T957" i="6" s="1"/>
  <c r="S588" i="6" a="1"/>
  <c r="S588" i="6" s="1"/>
  <c r="T588" i="6" s="1"/>
  <c r="Q6970" i="6" a="1"/>
  <c r="Q6970" i="6" s="1"/>
  <c r="R6970" i="6" s="1"/>
  <c r="Q4109" i="6" a="1"/>
  <c r="Q4109" i="6" s="1"/>
  <c r="R4109" i="6" s="1"/>
  <c r="S4974" i="6" a="1"/>
  <c r="S4974" i="6" s="1"/>
  <c r="T4974" i="6" s="1"/>
  <c r="V4974" i="6" s="1"/>
  <c r="U4974" i="6" s="1"/>
  <c r="S5899" i="6" a="1"/>
  <c r="S5899" i="6" s="1"/>
  <c r="T5899" i="6" s="1"/>
  <c r="Q3606" i="6" a="1"/>
  <c r="Q3606" i="6" s="1"/>
  <c r="R3606" i="6" s="1"/>
  <c r="Q4294" i="6" a="1"/>
  <c r="Q4294" i="6" s="1"/>
  <c r="R4294" i="6" s="1"/>
  <c r="T4191" i="6"/>
  <c r="T484" i="6"/>
  <c r="R1637" i="6"/>
  <c r="Q842" i="6" a="1"/>
  <c r="Q842" i="6" s="1"/>
  <c r="R842" i="6" s="1"/>
  <c r="V842" i="6" s="1"/>
  <c r="U842" i="6" s="1"/>
  <c r="Q5550" i="6" a="1"/>
  <c r="Q5550" i="6" s="1"/>
  <c r="R5550" i="6" s="1"/>
  <c r="V5550" i="6" s="1"/>
  <c r="U5550" i="6" s="1"/>
  <c r="R3847" i="6"/>
  <c r="S211" i="6" a="1"/>
  <c r="S211" i="6" s="1"/>
  <c r="T211" i="6" s="1"/>
  <c r="S1654" i="6" a="1"/>
  <c r="S1654" i="6" s="1"/>
  <c r="T1654" i="6" s="1"/>
  <c r="S3046" i="6" a="1"/>
  <c r="S3046" i="6" s="1"/>
  <c r="T3046" i="6" s="1"/>
  <c r="S3716" i="6" a="1"/>
  <c r="S3716" i="6" s="1"/>
  <c r="T3716" i="6" s="1"/>
  <c r="S6982" i="6" a="1"/>
  <c r="S6982" i="6" s="1"/>
  <c r="T6982" i="6" s="1"/>
  <c r="S8" i="6" a="1"/>
  <c r="S8" i="6" s="1"/>
  <c r="T8" i="6" s="1"/>
  <c r="Q5899" i="6" a="1"/>
  <c r="Q5899" i="6" s="1"/>
  <c r="R5899" i="6" s="1"/>
  <c r="V1921" i="6"/>
  <c r="U1921" i="6" s="1"/>
  <c r="W21" i="6"/>
  <c r="S6327" i="6" a="1"/>
  <c r="S6327" i="6" s="1"/>
  <c r="T6327" i="6" s="1"/>
  <c r="W5320" i="6"/>
  <c r="V3522" i="6"/>
  <c r="U3522" i="6" s="1"/>
  <c r="W6388" i="6"/>
  <c r="V2466" i="6"/>
  <c r="U2466" i="6" s="1"/>
  <c r="W6264" i="6"/>
  <c r="W175" i="6"/>
  <c r="V4140" i="6"/>
  <c r="U4140" i="6" s="1"/>
  <c r="W3751" i="6"/>
  <c r="V2353" i="6"/>
  <c r="U2353" i="6" s="1"/>
  <c r="V21" i="6"/>
  <c r="U21" i="6" s="1"/>
  <c r="W4140" i="6"/>
  <c r="W176" i="6"/>
  <c r="S6682" i="6" a="1"/>
  <c r="S6682" i="6" s="1"/>
  <c r="T6682" i="6" s="1"/>
  <c r="W1921" i="6"/>
  <c r="V6388" i="6"/>
  <c r="U6388" i="6" s="1"/>
  <c r="W2353" i="6"/>
  <c r="R1841" i="6"/>
  <c r="Q4567" i="6" a="1"/>
  <c r="Q4567" i="6" s="1"/>
  <c r="R4567" i="6" s="1"/>
  <c r="S912" i="6" a="1"/>
  <c r="S912" i="6" s="1"/>
  <c r="T912" i="6" s="1"/>
  <c r="Q5458" i="6" a="1"/>
  <c r="Q5458" i="6" s="1"/>
  <c r="R5458" i="6" s="1"/>
  <c r="S4874" i="6" a="1"/>
  <c r="S4874" i="6" s="1"/>
  <c r="T4874" i="6" s="1"/>
  <c r="Q4698" i="6" a="1"/>
  <c r="Q4698" i="6" s="1"/>
  <c r="R4698" i="6" s="1"/>
  <c r="V3751" i="6"/>
  <c r="U3751" i="6" s="1"/>
  <c r="W3522" i="6"/>
  <c r="S5293" i="6" a="1"/>
  <c r="S5293" i="6" s="1"/>
  <c r="T5293" i="6" s="1"/>
  <c r="S3456" i="6" a="1"/>
  <c r="S3456" i="6" s="1"/>
  <c r="T3456" i="6" s="1"/>
  <c r="V3456" i="6" s="1"/>
  <c r="U3456" i="6" s="1"/>
  <c r="S6761" i="6" a="1"/>
  <c r="S6761" i="6" s="1"/>
  <c r="T6761" i="6" s="1"/>
  <c r="V6604" i="6"/>
  <c r="U6604" i="6" s="1"/>
  <c r="Q5145" i="6" a="1"/>
  <c r="Q5145" i="6" s="1"/>
  <c r="R5145" i="6" s="1"/>
  <c r="W5145" i="6" s="1"/>
  <c r="W1585" i="6"/>
  <c r="S5287" i="6" a="1"/>
  <c r="S5287" i="6" s="1"/>
  <c r="T5287" i="6" s="1"/>
  <c r="V5287" i="6" s="1"/>
  <c r="U5287" i="6" s="1"/>
  <c r="T3243" i="6"/>
  <c r="S5828" i="6" a="1"/>
  <c r="S5828" i="6" s="1"/>
  <c r="T5828" i="6" s="1"/>
  <c r="V5320" i="6"/>
  <c r="U5320" i="6" s="1"/>
  <c r="T2905" i="6"/>
  <c r="Q4933" i="6" a="1"/>
  <c r="Q4933" i="6" s="1"/>
  <c r="R4933" i="6" s="1"/>
  <c r="S5772" i="6" a="1"/>
  <c r="S5772" i="6" s="1"/>
  <c r="T5772" i="6" s="1"/>
  <c r="S403" i="6" a="1"/>
  <c r="S403" i="6" s="1"/>
  <c r="T403" i="6" s="1"/>
  <c r="S2" i="6" a="1"/>
  <c r="S2" i="6" s="1"/>
  <c r="T2" i="6" s="1"/>
  <c r="S6867" i="6" a="1"/>
  <c r="S6867" i="6" s="1"/>
  <c r="T6867" i="6" s="1"/>
  <c r="Q6961" i="6" a="1"/>
  <c r="Q6961" i="6" s="1"/>
  <c r="R6961" i="6" s="1"/>
  <c r="Q6118" i="6" a="1"/>
  <c r="Q6118" i="6" s="1"/>
  <c r="R6118" i="6" s="1"/>
  <c r="S26" i="6" a="1"/>
  <c r="S26" i="6" s="1"/>
  <c r="T26" i="6" s="1"/>
  <c r="Q3716" i="6" a="1"/>
  <c r="Q3716" i="6" s="1"/>
  <c r="R3716" i="6" s="1"/>
  <c r="S2334" i="6" a="1"/>
  <c r="S2334" i="6" s="1"/>
  <c r="T2334" i="6" s="1"/>
  <c r="S5116" i="6" a="1"/>
  <c r="S5116" i="6" s="1"/>
  <c r="T5116" i="6" s="1"/>
  <c r="S703" i="6" a="1"/>
  <c r="S703" i="6" s="1"/>
  <c r="T703" i="6" s="1"/>
  <c r="R2857" i="6"/>
  <c r="T3947" i="6"/>
  <c r="S4393" i="6" a="1"/>
  <c r="S4393" i="6" s="1"/>
  <c r="T4393" i="6" s="1"/>
  <c r="S4375" i="6" a="1"/>
  <c r="S4375" i="6" s="1"/>
  <c r="T4375" i="6" s="1"/>
  <c r="Q3669" i="6" a="1"/>
  <c r="Q3669" i="6" s="1"/>
  <c r="R3669" i="6" s="1"/>
  <c r="S4567" i="6" a="1"/>
  <c r="S4567" i="6" s="1"/>
  <c r="T4567" i="6" s="1"/>
  <c r="S1842" i="6" a="1"/>
  <c r="S1842" i="6" s="1"/>
  <c r="T1842" i="6" s="1"/>
  <c r="Q403" i="6" a="1"/>
  <c r="Q403" i="6" s="1"/>
  <c r="R403" i="6" s="1"/>
  <c r="S3238" i="6" a="1"/>
  <c r="S3238" i="6" s="1"/>
  <c r="T3238" i="6" s="1"/>
  <c r="Q3038" i="6" a="1"/>
  <c r="Q3038" i="6" s="1"/>
  <c r="R3038" i="6" s="1"/>
  <c r="Q147" i="6" a="1"/>
  <c r="Q147" i="6" s="1"/>
  <c r="R147" i="6" s="1"/>
  <c r="S6793" i="6" a="1"/>
  <c r="S6793" i="6" s="1"/>
  <c r="T6793" i="6" s="1"/>
  <c r="Q4596" i="6" a="1"/>
  <c r="Q4596" i="6" s="1"/>
  <c r="R4596" i="6" s="1"/>
  <c r="R2662" i="6"/>
  <c r="R1382" i="6"/>
  <c r="R2959" i="6"/>
  <c r="R5434" i="6"/>
  <c r="Q3727" i="6" a="1"/>
  <c r="Q3727" i="6" s="1"/>
  <c r="R3727" i="6" s="1"/>
  <c r="S7086" i="6" a="1"/>
  <c r="S7086" i="6" s="1"/>
  <c r="T7086" i="6" s="1"/>
  <c r="S2707" i="6" a="1"/>
  <c r="S2707" i="6" s="1"/>
  <c r="T2707" i="6" s="1"/>
  <c r="V2707" i="6" s="1"/>
  <c r="U2707" i="6" s="1"/>
  <c r="Q1270" i="6" a="1"/>
  <c r="Q1270" i="6" s="1"/>
  <c r="R1270" i="6" s="1"/>
  <c r="R220" i="6"/>
  <c r="R4782" i="6"/>
  <c r="T1746" i="6"/>
  <c r="Q4813" i="6" a="1"/>
  <c r="Q4813" i="6" s="1"/>
  <c r="R4813" i="6" s="1"/>
  <c r="S1143" i="6" a="1"/>
  <c r="S1143" i="6" s="1"/>
  <c r="T1143" i="6" s="1"/>
  <c r="S6811" i="6" a="1"/>
  <c r="S6811" i="6" s="1"/>
  <c r="T6811" i="6" s="1"/>
  <c r="S1969" i="6" a="1"/>
  <c r="S1969" i="6" s="1"/>
  <c r="T1969" i="6" s="1"/>
  <c r="S4469" i="6" a="1"/>
  <c r="S4469" i="6" s="1"/>
  <c r="T4469" i="6" s="1"/>
  <c r="S3210" i="6" a="1"/>
  <c r="S3210" i="6" s="1"/>
  <c r="T3210" i="6" s="1"/>
  <c r="S6196" i="6" a="1"/>
  <c r="S6196" i="6" s="1"/>
  <c r="T6196" i="6" s="1"/>
  <c r="S649" i="6" a="1"/>
  <c r="S649" i="6" s="1"/>
  <c r="T649" i="6" s="1"/>
  <c r="Q5473" i="6" a="1"/>
  <c r="Q5473" i="6" s="1"/>
  <c r="R5473" i="6" s="1"/>
  <c r="Q5188" i="6" a="1"/>
  <c r="Q5188" i="6" s="1"/>
  <c r="R5188" i="6" s="1"/>
  <c r="Q3249" i="6" a="1"/>
  <c r="Q3249" i="6" s="1"/>
  <c r="R3249" i="6" s="1"/>
  <c r="Q2823" i="6" a="1"/>
  <c r="Q2823" i="6" s="1"/>
  <c r="R2823" i="6" s="1"/>
  <c r="R6301" i="6"/>
  <c r="S1618" i="6" a="1"/>
  <c r="S1618" i="6" s="1"/>
  <c r="T1618" i="6" s="1"/>
  <c r="S5376" i="6" a="1"/>
  <c r="S5376" i="6" s="1"/>
  <c r="T5376" i="6" s="1"/>
  <c r="S6993" i="6" a="1"/>
  <c r="S6993" i="6" s="1"/>
  <c r="T6993" i="6" s="1"/>
  <c r="S6529" i="6" a="1"/>
  <c r="S6529" i="6" s="1"/>
  <c r="T6529" i="6" s="1"/>
  <c r="V6529" i="6" s="1"/>
  <c r="U6529" i="6" s="1"/>
  <c r="S112" i="6" a="1"/>
  <c r="S112" i="6" s="1"/>
  <c r="T112" i="6" s="1"/>
  <c r="S2576" i="6" a="1"/>
  <c r="S2576" i="6" s="1"/>
  <c r="T2576" i="6" s="1"/>
  <c r="Q3181" i="6" a="1"/>
  <c r="Q3181" i="6" s="1"/>
  <c r="R3181" i="6" s="1"/>
  <c r="S6338" i="6" a="1"/>
  <c r="S6338" i="6" s="1"/>
  <c r="T6338" i="6" s="1"/>
  <c r="S623" i="6" a="1"/>
  <c r="S623" i="6" s="1"/>
  <c r="T623" i="6" s="1"/>
  <c r="V623" i="6" s="1"/>
  <c r="U623" i="6" s="1"/>
  <c r="S6387" i="6" a="1"/>
  <c r="S6387" i="6" s="1"/>
  <c r="T6387" i="6" s="1"/>
  <c r="Q2441" i="6" a="1"/>
  <c r="Q2441" i="6" s="1"/>
  <c r="R2441" i="6" s="1"/>
  <c r="Q4145" i="6" a="1"/>
  <c r="Q4145" i="6" s="1"/>
  <c r="R4145" i="6" s="1"/>
  <c r="S3729" i="6" a="1"/>
  <c r="S3729" i="6" s="1"/>
  <c r="T3729" i="6" s="1"/>
  <c r="S6494" i="6" a="1"/>
  <c r="S6494" i="6" s="1"/>
  <c r="T6494" i="6" s="1"/>
  <c r="V6494" i="6" s="1"/>
  <c r="U6494" i="6" s="1"/>
  <c r="S4060" i="6" a="1"/>
  <c r="S4060" i="6" s="1"/>
  <c r="T4060" i="6" s="1"/>
  <c r="V782" i="6"/>
  <c r="U782" i="6" s="1"/>
  <c r="S1028" i="6" a="1"/>
  <c r="S1028" i="6" s="1"/>
  <c r="T1028" i="6" s="1"/>
  <c r="S1199" i="6" a="1"/>
  <c r="S1199" i="6" s="1"/>
  <c r="T1199" i="6" s="1"/>
  <c r="S3665" i="6" a="1"/>
  <c r="S3665" i="6" s="1"/>
  <c r="T3665" i="6" s="1"/>
  <c r="S271" i="6" a="1"/>
  <c r="S271" i="6" s="1"/>
  <c r="T271" i="6" s="1"/>
  <c r="V271" i="6" s="1"/>
  <c r="U271" i="6" s="1"/>
  <c r="S6596" i="6" a="1"/>
  <c r="S6596" i="6" s="1"/>
  <c r="T6596" i="6" s="1"/>
  <c r="S6667" i="6" a="1"/>
  <c r="S6667" i="6" s="1"/>
  <c r="T6667" i="6" s="1"/>
  <c r="Q2587" i="6" a="1"/>
  <c r="Q2587" i="6" s="1"/>
  <c r="R2587" i="6" s="1"/>
  <c r="Q1846" i="6" a="1"/>
  <c r="Q1846" i="6" s="1"/>
  <c r="R1846" i="6" s="1"/>
  <c r="R2106" i="6"/>
  <c r="Q6412" i="6" a="1"/>
  <c r="Q6412" i="6" s="1"/>
  <c r="R6412" i="6" s="1"/>
  <c r="S898" i="6" a="1"/>
  <c r="S898" i="6" s="1"/>
  <c r="T898" i="6" s="1"/>
  <c r="S801" i="6" a="1"/>
  <c r="S801" i="6" s="1"/>
  <c r="T801" i="6" s="1"/>
  <c r="W801" i="6" s="1"/>
  <c r="Q3238" i="6" a="1"/>
  <c r="Q3238" i="6" s="1"/>
  <c r="R3238" i="6" s="1"/>
  <c r="Q4215" i="6" a="1"/>
  <c r="Q4215" i="6" s="1"/>
  <c r="R4215" i="6" s="1"/>
  <c r="Q6285" i="6" a="1"/>
  <c r="Q6285" i="6" s="1"/>
  <c r="R6285" i="6" s="1"/>
  <c r="T422" i="6"/>
  <c r="S3193" i="6" a="1"/>
  <c r="S3193" i="6" s="1"/>
  <c r="T3193" i="6" s="1"/>
  <c r="S5660" i="6" a="1"/>
  <c r="S5660" i="6" s="1"/>
  <c r="T5660" i="6" s="1"/>
  <c r="S5022" i="6" a="1"/>
  <c r="S5022" i="6" s="1"/>
  <c r="T5022" i="6" s="1"/>
  <c r="Q2091" i="6" a="1"/>
  <c r="Q2091" i="6" s="1"/>
  <c r="R2091" i="6" s="1"/>
  <c r="Q5954" i="6" a="1"/>
  <c r="Q5954" i="6" s="1"/>
  <c r="R5954" i="6" s="1"/>
  <c r="R6989" i="6"/>
  <c r="R4827" i="6"/>
  <c r="S114" i="6" a="1"/>
  <c r="S114" i="6" s="1"/>
  <c r="T114" i="6" s="1"/>
  <c r="S6525" i="6" a="1"/>
  <c r="S6525" i="6" s="1"/>
  <c r="T6525" i="6" s="1"/>
  <c r="S300" i="6" a="1"/>
  <c r="S300" i="6" s="1"/>
  <c r="T300" i="6" s="1"/>
  <c r="S5095" i="6" a="1"/>
  <c r="S5095" i="6" s="1"/>
  <c r="T5095" i="6" s="1"/>
  <c r="V5095" i="6" s="1"/>
  <c r="U5095" i="6" s="1"/>
  <c r="S4698" i="6" a="1"/>
  <c r="S4698" i="6" s="1"/>
  <c r="T4698" i="6" s="1"/>
  <c r="S2114" i="6" a="1"/>
  <c r="S2114" i="6" s="1"/>
  <c r="T2114" i="6" s="1"/>
  <c r="S6776" i="6" a="1"/>
  <c r="S6776" i="6" s="1"/>
  <c r="T6776" i="6" s="1"/>
  <c r="S5326" i="6" a="1"/>
  <c r="S5326" i="6" s="1"/>
  <c r="T5326" i="6" s="1"/>
  <c r="V5326" i="6" s="1"/>
  <c r="U5326" i="6" s="1"/>
  <c r="Q3142" i="6" a="1"/>
  <c r="Q3142" i="6" s="1"/>
  <c r="R3142" i="6" s="1"/>
  <c r="S6080" i="6" a="1"/>
  <c r="S6080" i="6" s="1"/>
  <c r="T6080" i="6" s="1"/>
  <c r="S1265" i="6" a="1"/>
  <c r="S1265" i="6" s="1"/>
  <c r="T1265" i="6" s="1"/>
  <c r="S5926" i="6" a="1"/>
  <c r="S5926" i="6" s="1"/>
  <c r="T5926" i="6" s="1"/>
  <c r="S426" i="6" a="1"/>
  <c r="S426" i="6" s="1"/>
  <c r="T426" i="6" s="1"/>
  <c r="S2988" i="6" a="1"/>
  <c r="S2988" i="6" s="1"/>
  <c r="T2988" i="6" s="1"/>
  <c r="S1395" i="6" a="1"/>
  <c r="S1395" i="6" s="1"/>
  <c r="T1395" i="6" s="1"/>
  <c r="S6556" i="6" a="1"/>
  <c r="S6556" i="6" s="1"/>
  <c r="T6556" i="6" s="1"/>
  <c r="W6556" i="6" s="1"/>
  <c r="S5575" i="6" a="1"/>
  <c r="S5575" i="6" s="1"/>
  <c r="T5575" i="6" s="1"/>
  <c r="S5142" i="6" a="1"/>
  <c r="S5142" i="6" s="1"/>
  <c r="T5142" i="6" s="1"/>
  <c r="Q4565" i="6" a="1"/>
  <c r="Q4565" i="6" s="1"/>
  <c r="R4565" i="6" s="1"/>
  <c r="S523" i="6" a="1"/>
  <c r="S523" i="6" s="1"/>
  <c r="T523" i="6" s="1"/>
  <c r="Q2576" i="6" a="1"/>
  <c r="Q2576" i="6" s="1"/>
  <c r="R2576" i="6" s="1"/>
  <c r="Q6289" i="6" a="1"/>
  <c r="Q6289" i="6" s="1"/>
  <c r="R6289" i="6" s="1"/>
  <c r="Q3985" i="6" a="1"/>
  <c r="Q3985" i="6" s="1"/>
  <c r="R3985" i="6" s="1"/>
  <c r="R3543" i="6"/>
  <c r="T4309" i="6"/>
  <c r="T828" i="6"/>
  <c r="S2805" i="6" a="1"/>
  <c r="S2805" i="6" s="1"/>
  <c r="T2805" i="6" s="1"/>
  <c r="S3075" i="6" a="1"/>
  <c r="S3075" i="6" s="1"/>
  <c r="T3075" i="6" s="1"/>
  <c r="V3075" i="6" s="1"/>
  <c r="U3075" i="6" s="1"/>
  <c r="S914" i="6" a="1"/>
  <c r="S914" i="6" s="1"/>
  <c r="T914" i="6" s="1"/>
  <c r="S6399" i="6" a="1"/>
  <c r="S6399" i="6" s="1"/>
  <c r="T6399" i="6" s="1"/>
  <c r="S3595" i="6" a="1"/>
  <c r="S3595" i="6" s="1"/>
  <c r="T3595" i="6" s="1"/>
  <c r="Q1265" i="6" a="1"/>
  <c r="Q1265" i="6" s="1"/>
  <c r="R1265" i="6" s="1"/>
  <c r="S5053" i="6" a="1"/>
  <c r="S5053" i="6" s="1"/>
  <c r="T5053" i="6" s="1"/>
  <c r="V5053" i="6" s="1"/>
  <c r="U5053" i="6" s="1"/>
  <c r="S3727" i="6" a="1"/>
  <c r="S3727" i="6" s="1"/>
  <c r="T3727" i="6" s="1"/>
  <c r="S6118" i="6" a="1"/>
  <c r="S6118" i="6" s="1"/>
  <c r="T6118" i="6" s="1"/>
  <c r="Q1390" i="6" a="1"/>
  <c r="Q1390" i="6" s="1"/>
  <c r="R1390" i="6" s="1"/>
  <c r="S5602" i="6" a="1"/>
  <c r="S5602" i="6" s="1"/>
  <c r="T5602" i="6" s="1"/>
  <c r="S1254" i="6" a="1"/>
  <c r="S1254" i="6" s="1"/>
  <c r="T1254" i="6" s="1"/>
  <c r="Q5470" i="6" a="1"/>
  <c r="Q5470" i="6" s="1"/>
  <c r="R5470" i="6" s="1"/>
  <c r="Q2216" i="6" a="1"/>
  <c r="Q2216" i="6" s="1"/>
  <c r="R2216" i="6" s="1"/>
  <c r="R985" i="6"/>
  <c r="Q6511" i="6" a="1"/>
  <c r="Q6511" i="6" s="1"/>
  <c r="R6511" i="6" s="1"/>
  <c r="Q3919" i="6" a="1"/>
  <c r="Q3919" i="6" s="1"/>
  <c r="R3919" i="6" s="1"/>
  <c r="S6743" i="6" a="1"/>
  <c r="S6743" i="6" s="1"/>
  <c r="T6743" i="6" s="1"/>
  <c r="V6743" i="6" s="1"/>
  <c r="U6743" i="6" s="1"/>
  <c r="S1644" i="6" a="1"/>
  <c r="S1644" i="6" s="1"/>
  <c r="T1644" i="6" s="1"/>
  <c r="S6831" i="6" a="1"/>
  <c r="S6831" i="6" s="1"/>
  <c r="T6831" i="6" s="1"/>
  <c r="S3150" i="6" a="1"/>
  <c r="S3150" i="6" s="1"/>
  <c r="T3150" i="6" s="1"/>
  <c r="Q5397" i="6" a="1"/>
  <c r="Q5397" i="6" s="1"/>
  <c r="R5397" i="6" s="1"/>
  <c r="Q2079" i="6" a="1"/>
  <c r="Q2079" i="6" s="1"/>
  <c r="R2079" i="6" s="1"/>
  <c r="S4096" i="6" a="1"/>
  <c r="S4096" i="6" s="1"/>
  <c r="T4096" i="6" s="1"/>
  <c r="Q347" i="6" a="1"/>
  <c r="Q347" i="6" s="1"/>
  <c r="R347" i="6" s="1"/>
  <c r="S3985" i="6" a="1"/>
  <c r="S3985" i="6" s="1"/>
  <c r="T3985" i="6" s="1"/>
  <c r="S4023" i="6" a="1"/>
  <c r="S4023" i="6" s="1"/>
  <c r="T4023" i="6" s="1"/>
  <c r="S454" i="6" a="1"/>
  <c r="S454" i="6" s="1"/>
  <c r="T454" i="6" s="1"/>
  <c r="S121" i="6" a="1"/>
  <c r="S121" i="6" s="1"/>
  <c r="T121" i="6" s="1"/>
  <c r="S3115" i="6" a="1"/>
  <c r="S3115" i="6" s="1"/>
  <c r="T3115" i="6" s="1"/>
  <c r="Q5611" i="6" a="1"/>
  <c r="Q5611" i="6" s="1"/>
  <c r="R5611" i="6" s="1"/>
  <c r="Q6439" i="6" a="1"/>
  <c r="Q6439" i="6" s="1"/>
  <c r="R6439" i="6" s="1"/>
  <c r="Q2212" i="6" a="1"/>
  <c r="Q2212" i="6" s="1"/>
  <c r="R2212" i="6" s="1"/>
  <c r="V2212" i="6" s="1"/>
  <c r="U2212" i="6" s="1"/>
  <c r="Q3773" i="6" a="1"/>
  <c r="Q3773" i="6" s="1"/>
  <c r="R3773" i="6" s="1"/>
  <c r="R6328" i="6"/>
  <c r="S307" i="6" a="1"/>
  <c r="S307" i="6" s="1"/>
  <c r="T307" i="6" s="1"/>
  <c r="S1735" i="6" a="1"/>
  <c r="S1735" i="6" s="1"/>
  <c r="T1735" i="6" s="1"/>
  <c r="Q286" i="6" a="1"/>
  <c r="Q286" i="6" s="1"/>
  <c r="R286" i="6" s="1"/>
  <c r="Q3150" i="6" a="1"/>
  <c r="Q3150" i="6" s="1"/>
  <c r="R3150" i="6" s="1"/>
  <c r="Q209" i="6" a="1"/>
  <c r="Q209" i="6" s="1"/>
  <c r="R209" i="6" s="1"/>
  <c r="S2173" i="6" a="1"/>
  <c r="S2173" i="6" s="1"/>
  <c r="T2173" i="6" s="1"/>
  <c r="V2173" i="6" s="1"/>
  <c r="U2173" i="6" s="1"/>
  <c r="S3485" i="6" a="1"/>
  <c r="S3485" i="6" s="1"/>
  <c r="T3485" i="6" s="1"/>
  <c r="Q2590" i="6" a="1"/>
  <c r="Q2590" i="6" s="1"/>
  <c r="R2590" i="6" s="1"/>
  <c r="Q1290" i="6" a="1"/>
  <c r="Q1290" i="6" s="1"/>
  <c r="R1290" i="6" s="1"/>
  <c r="S6739" i="6" a="1"/>
  <c r="S6739" i="6" s="1"/>
  <c r="T6739" i="6" s="1"/>
  <c r="S2196" i="6" a="1"/>
  <c r="S2196" i="6" s="1"/>
  <c r="T2196" i="6" s="1"/>
  <c r="S2834" i="6" a="1"/>
  <c r="S2834" i="6" s="1"/>
  <c r="T2834" i="6" s="1"/>
  <c r="S5826" i="6" a="1"/>
  <c r="S5826" i="6" s="1"/>
  <c r="T5826" i="6" s="1"/>
  <c r="S919" i="6" a="1"/>
  <c r="S919" i="6" s="1"/>
  <c r="T919" i="6" s="1"/>
  <c r="Q6475" i="6" a="1"/>
  <c r="Q6475" i="6" s="1"/>
  <c r="R6475" i="6" s="1"/>
  <c r="Q1353" i="6" a="1"/>
  <c r="Q1353" i="6" s="1"/>
  <c r="R1353" i="6" s="1"/>
  <c r="Q5453" i="6" a="1"/>
  <c r="Q5453" i="6" s="1"/>
  <c r="R5453" i="6" s="1"/>
  <c r="S7105" i="6" a="1"/>
  <c r="S7105" i="6" s="1"/>
  <c r="T7105" i="6" s="1"/>
  <c r="R4163" i="6"/>
  <c r="R2610" i="6"/>
  <c r="R362" i="6"/>
  <c r="T664" i="6"/>
  <c r="T4245" i="6"/>
  <c r="Q4799" i="6" a="1"/>
  <c r="Q4799" i="6" s="1"/>
  <c r="R4799" i="6" s="1"/>
  <c r="S1567" i="6" a="1"/>
  <c r="S1567" i="6" s="1"/>
  <c r="T1567" i="6" s="1"/>
  <c r="Q5335" i="6" a="1"/>
  <c r="Q5335" i="6" s="1"/>
  <c r="R5335" i="6" s="1"/>
  <c r="S2568" i="6" a="1"/>
  <c r="S2568" i="6" s="1"/>
  <c r="T2568" i="6" s="1"/>
  <c r="S2243" i="6" a="1"/>
  <c r="S2243" i="6" s="1"/>
  <c r="T2243" i="6" s="1"/>
  <c r="S1153" i="6" a="1"/>
  <c r="S1153" i="6" s="1"/>
  <c r="T1153" i="6" s="1"/>
  <c r="Q4941" i="6" a="1"/>
  <c r="Q4941" i="6" s="1"/>
  <c r="R4941" i="6" s="1"/>
  <c r="S5711" i="6" a="1"/>
  <c r="S5711" i="6" s="1"/>
  <c r="T5711" i="6" s="1"/>
  <c r="S3017" i="6" a="1"/>
  <c r="S3017" i="6" s="1"/>
  <c r="T3017" i="6" s="1"/>
  <c r="S2500" i="6" a="1"/>
  <c r="S2500" i="6" s="1"/>
  <c r="T2500" i="6" s="1"/>
  <c r="S4526" i="6" a="1"/>
  <c r="S4526" i="6" s="1"/>
  <c r="T4526" i="6" s="1"/>
  <c r="S723" i="6" a="1"/>
  <c r="S723" i="6" s="1"/>
  <c r="T723" i="6" s="1"/>
  <c r="S663" i="6" a="1"/>
  <c r="S663" i="6" s="1"/>
  <c r="T663" i="6" s="1"/>
  <c r="Q919" i="6" a="1"/>
  <c r="Q919" i="6" s="1"/>
  <c r="R919" i="6" s="1"/>
  <c r="Q6677" i="6" a="1"/>
  <c r="Q6677" i="6" s="1"/>
  <c r="R6677" i="6" s="1"/>
  <c r="Q4862" i="6" a="1"/>
  <c r="Q4862" i="6" s="1"/>
  <c r="R4862" i="6" s="1"/>
  <c r="Q2000" i="6" a="1"/>
  <c r="Q2000" i="6" s="1"/>
  <c r="R2000" i="6" s="1"/>
  <c r="R6691" i="6"/>
  <c r="R491" i="6"/>
  <c r="T5308" i="6"/>
  <c r="T278" i="6"/>
  <c r="Q1255" i="6" a="1"/>
  <c r="Q1255" i="6" s="1"/>
  <c r="R1255" i="6" s="1"/>
  <c r="S3296" i="6" a="1"/>
  <c r="S3296" i="6" s="1"/>
  <c r="T3296" i="6" s="1"/>
  <c r="S843" i="6" a="1"/>
  <c r="S843" i="6" s="1"/>
  <c r="T843" i="6" s="1"/>
  <c r="S3450" i="6" a="1"/>
  <c r="S3450" i="6" s="1"/>
  <c r="T3450" i="6" s="1"/>
  <c r="S1645" i="6" a="1"/>
  <c r="S1645" i="6" s="1"/>
  <c r="T1645" i="6" s="1"/>
  <c r="S5574" i="6" a="1"/>
  <c r="S5574" i="6" s="1"/>
  <c r="T5574" i="6" s="1"/>
  <c r="S4090" i="6" a="1"/>
  <c r="S4090" i="6" s="1"/>
  <c r="T4090" i="6" s="1"/>
  <c r="S6324" i="6" a="1"/>
  <c r="S6324" i="6" s="1"/>
  <c r="T6324" i="6" s="1"/>
  <c r="Q3730" i="6" a="1"/>
  <c r="Q3730" i="6" s="1"/>
  <c r="R3730" i="6" s="1"/>
  <c r="S4175" i="6" a="1"/>
  <c r="S4175" i="6" s="1"/>
  <c r="T4175" i="6" s="1"/>
  <c r="S5990" i="6" a="1"/>
  <c r="S5990" i="6" s="1"/>
  <c r="T5990" i="6" s="1"/>
  <c r="Q740" i="6" a="1"/>
  <c r="Q740" i="6" s="1"/>
  <c r="R740" i="6" s="1"/>
  <c r="Q2889" i="6" a="1"/>
  <c r="Q2889" i="6" s="1"/>
  <c r="R2889" i="6" s="1"/>
  <c r="Q4160" i="6" a="1"/>
  <c r="Q4160" i="6" s="1"/>
  <c r="R4160" i="6" s="1"/>
  <c r="Q5640" i="6" a="1"/>
  <c r="Q5640" i="6" s="1"/>
  <c r="R5640" i="6" s="1"/>
  <c r="R1490" i="6"/>
  <c r="R4127" i="6"/>
  <c r="R5600" i="6"/>
  <c r="R2060" i="6"/>
  <c r="T798" i="6"/>
  <c r="T6398" i="6"/>
  <c r="S1232" i="6" a="1"/>
  <c r="S1232" i="6" s="1"/>
  <c r="T1232" i="6" s="1"/>
  <c r="Q1241" i="6" a="1"/>
  <c r="Q1241" i="6" s="1"/>
  <c r="R1241" i="6" s="1"/>
  <c r="W1241" i="6" s="1"/>
  <c r="Q3762" i="6" a="1"/>
  <c r="Q3762" i="6" s="1"/>
  <c r="R3762" i="6" s="1"/>
  <c r="S2697" i="6" a="1"/>
  <c r="S2697" i="6" s="1"/>
  <c r="T2697" i="6" s="1"/>
  <c r="S4710" i="6" a="1"/>
  <c r="S4710" i="6" s="1"/>
  <c r="T4710" i="6" s="1"/>
  <c r="S1640" i="6" a="1"/>
  <c r="S1640" i="6" s="1"/>
  <c r="T1640" i="6" s="1"/>
  <c r="S6403" i="6" a="1"/>
  <c r="S6403" i="6" s="1"/>
  <c r="T6403" i="6" s="1"/>
  <c r="S6487" i="6" a="1"/>
  <c r="S6487" i="6" s="1"/>
  <c r="T6487" i="6" s="1"/>
  <c r="S5710" i="6" a="1"/>
  <c r="S5710" i="6" s="1"/>
  <c r="T5710" i="6" s="1"/>
  <c r="Q5146" i="6" a="1"/>
  <c r="Q5146" i="6" s="1"/>
  <c r="R5146" i="6" s="1"/>
  <c r="S4295" i="6" a="1"/>
  <c r="S4295" i="6" s="1"/>
  <c r="T4295" i="6" s="1"/>
  <c r="Q694" i="6" a="1"/>
  <c r="Q694" i="6" s="1"/>
  <c r="R694" i="6" s="1"/>
  <c r="Q3010" i="6" a="1"/>
  <c r="Q3010" i="6" s="1"/>
  <c r="R3010" i="6" s="1"/>
  <c r="S813" i="6" a="1"/>
  <c r="S813" i="6" s="1"/>
  <c r="T813" i="6" s="1"/>
  <c r="S413" i="6" a="1"/>
  <c r="S413" i="6" s="1"/>
  <c r="T413" i="6" s="1"/>
  <c r="S1255" i="6" a="1"/>
  <c r="S1255" i="6" s="1"/>
  <c r="T1255" i="6" s="1"/>
  <c r="S6791" i="6" a="1"/>
  <c r="S6791" i="6" s="1"/>
  <c r="T6791" i="6" s="1"/>
  <c r="S2616" i="6" a="1"/>
  <c r="S2616" i="6" s="1"/>
  <c r="T2616" i="6" s="1"/>
  <c r="V2616" i="6" s="1"/>
  <c r="U2616" i="6" s="1"/>
  <c r="S4985" i="6" a="1"/>
  <c r="S4985" i="6" s="1"/>
  <c r="T4985" i="6" s="1"/>
  <c r="S5335" i="6" a="1"/>
  <c r="S5335" i="6" s="1"/>
  <c r="T5335" i="6" s="1"/>
  <c r="Q3926" i="6" a="1"/>
  <c r="Q3926" i="6" s="1"/>
  <c r="R3926" i="6" s="1"/>
  <c r="S4406" i="6" a="1"/>
  <c r="S4406" i="6" s="1"/>
  <c r="T4406" i="6" s="1"/>
  <c r="S4862" i="6" a="1"/>
  <c r="S4862" i="6" s="1"/>
  <c r="T4862" i="6" s="1"/>
  <c r="S6546" i="6" a="1"/>
  <c r="S6546" i="6" s="1"/>
  <c r="T6546" i="6" s="1"/>
  <c r="Q6527" i="6" a="1"/>
  <c r="Q6527" i="6" s="1"/>
  <c r="R6527" i="6" s="1"/>
  <c r="S425" i="6" a="1"/>
  <c r="S425" i="6" s="1"/>
  <c r="T425" i="6" s="1"/>
  <c r="V425" i="6" s="1"/>
  <c r="U425" i="6" s="1"/>
  <c r="S1102" i="6" a="1"/>
  <c r="S1102" i="6" s="1"/>
  <c r="T1102" i="6" s="1"/>
  <c r="S6822" i="6" a="1"/>
  <c r="S6822" i="6" s="1"/>
  <c r="T6822" i="6" s="1"/>
  <c r="S2420" i="6" a="1"/>
  <c r="S2420" i="6" s="1"/>
  <c r="T2420" i="6" s="1"/>
  <c r="S2971" i="6" a="1"/>
  <c r="S2971" i="6" s="1"/>
  <c r="T2971" i="6" s="1"/>
  <c r="Q93" i="6" a="1"/>
  <c r="Q93" i="6" s="1"/>
  <c r="R93" i="6" s="1"/>
  <c r="Q1523" i="6" a="1"/>
  <c r="Q1523" i="6" s="1"/>
  <c r="R1523" i="6" s="1"/>
  <c r="Q5241" i="6" a="1"/>
  <c r="Q5241" i="6" s="1"/>
  <c r="R5241" i="6" s="1"/>
  <c r="R3983" i="6"/>
  <c r="R1789" i="6"/>
  <c r="T4396" i="6"/>
  <c r="R1387" i="6"/>
  <c r="T1222" i="6"/>
  <c r="V6402" i="6"/>
  <c r="U6402" i="6" s="1"/>
  <c r="V4375" i="6"/>
  <c r="U4375" i="6" s="1"/>
  <c r="Q4666" i="6" a="1"/>
  <c r="Q4666" i="6" s="1"/>
  <c r="R4666" i="6" s="1"/>
  <c r="S431" i="6" a="1"/>
  <c r="S431" i="6" s="1"/>
  <c r="T431" i="6" s="1"/>
  <c r="S5305" i="6" a="1"/>
  <c r="S5305" i="6" s="1"/>
  <c r="T5305" i="6" s="1"/>
  <c r="T2752" i="6"/>
  <c r="R830" i="6"/>
  <c r="R2551" i="6"/>
  <c r="S3736" i="6" a="1"/>
  <c r="S3736" i="6" s="1"/>
  <c r="T3736" i="6" s="1"/>
  <c r="Q6080" i="6" a="1"/>
  <c r="Q6080" i="6" s="1"/>
  <c r="R6080" i="6" s="1"/>
  <c r="S4706" i="6" a="1"/>
  <c r="S4706" i="6" s="1"/>
  <c r="T4706" i="6" s="1"/>
  <c r="S5960" i="6" a="1"/>
  <c r="S5960" i="6" s="1"/>
  <c r="T5960" i="6" s="1"/>
  <c r="S6883" i="6" a="1"/>
  <c r="S6883" i="6" s="1"/>
  <c r="T6883" i="6" s="1"/>
  <c r="S2530" i="6" a="1"/>
  <c r="S2530" i="6" s="1"/>
  <c r="T2530" i="6" s="1"/>
  <c r="S5286" i="6" a="1"/>
  <c r="S5286" i="6" s="1"/>
  <c r="T5286" i="6" s="1"/>
  <c r="S2722" i="6" a="1"/>
  <c r="S2722" i="6" s="1"/>
  <c r="T2722" i="6" s="1"/>
  <c r="S3457" i="6" a="1"/>
  <c r="S3457" i="6" s="1"/>
  <c r="T3457" i="6" s="1"/>
  <c r="S6702" i="6" a="1"/>
  <c r="S6702" i="6" s="1"/>
  <c r="T6702" i="6" s="1"/>
  <c r="S6034" i="6" a="1"/>
  <c r="S6034" i="6" s="1"/>
  <c r="T6034" i="6" s="1"/>
  <c r="Q4091" i="6" a="1"/>
  <c r="Q4091" i="6" s="1"/>
  <c r="R4091" i="6" s="1"/>
  <c r="Q6450" i="6" a="1"/>
  <c r="Q6450" i="6" s="1"/>
  <c r="R6450" i="6" s="1"/>
  <c r="Q2283" i="6" a="1"/>
  <c r="Q2283" i="6" s="1"/>
  <c r="R2283" i="6" s="1"/>
  <c r="V2283" i="6" s="1"/>
  <c r="U2283" i="6" s="1"/>
  <c r="Q1475" i="6" a="1"/>
  <c r="Q1475" i="6" s="1"/>
  <c r="R1475" i="6" s="1"/>
  <c r="R2397" i="6"/>
  <c r="T1986" i="6"/>
  <c r="T6681" i="6"/>
  <c r="T1647" i="6"/>
  <c r="T1918" i="6"/>
  <c r="R2991" i="6"/>
  <c r="S5631" i="6" a="1"/>
  <c r="S5631" i="6" s="1"/>
  <c r="T5631" i="6" s="1"/>
  <c r="S2091" i="6" a="1"/>
  <c r="S2091" i="6" s="1"/>
  <c r="T2091" i="6" s="1"/>
  <c r="V2091" i="6" s="1"/>
  <c r="U2091" i="6" s="1"/>
  <c r="S5103" i="6" a="1"/>
  <c r="S5103" i="6" s="1"/>
  <c r="T5103" i="6" s="1"/>
  <c r="V5103" i="6" s="1"/>
  <c r="U5103" i="6" s="1"/>
  <c r="Q5876" i="6" a="1"/>
  <c r="Q5876" i="6" s="1"/>
  <c r="R5876" i="6" s="1"/>
  <c r="S6979" i="6" a="1"/>
  <c r="S6979" i="6" s="1"/>
  <c r="T6979" i="6" s="1"/>
  <c r="V6979" i="6" s="1"/>
  <c r="U6979" i="6" s="1"/>
  <c r="S3032" i="6" a="1"/>
  <c r="S3032" i="6" s="1"/>
  <c r="T3032" i="6" s="1"/>
  <c r="S1414" i="6" a="1"/>
  <c r="S1414" i="6" s="1"/>
  <c r="T1414" i="6" s="1"/>
  <c r="Q4902" i="6" a="1"/>
  <c r="Q4902" i="6" s="1"/>
  <c r="R4902" i="6" s="1"/>
  <c r="S2476" i="6" a="1"/>
  <c r="S2476" i="6" s="1"/>
  <c r="T2476" i="6" s="1"/>
  <c r="S3319" i="6" a="1"/>
  <c r="S3319" i="6" s="1"/>
  <c r="T3319" i="6" s="1"/>
  <c r="Q4416" i="6" a="1"/>
  <c r="Q4416" i="6" s="1"/>
  <c r="R4416" i="6" s="1"/>
  <c r="S3841" i="6" a="1"/>
  <c r="S3841" i="6" s="1"/>
  <c r="T3841" i="6" s="1"/>
  <c r="S5188" i="6" a="1"/>
  <c r="S5188" i="6" s="1"/>
  <c r="T5188" i="6" s="1"/>
  <c r="Q2613" i="6" a="1"/>
  <c r="Q2613" i="6" s="1"/>
  <c r="R2613" i="6" s="1"/>
  <c r="Q5236" i="6" a="1"/>
  <c r="Q5236" i="6" s="1"/>
  <c r="R5236" i="6" s="1"/>
  <c r="Q6567" i="6" a="1"/>
  <c r="Q6567" i="6" s="1"/>
  <c r="R6567" i="6" s="1"/>
  <c r="Q2660" i="6" a="1"/>
  <c r="Q2660" i="6" s="1"/>
  <c r="R2660" i="6" s="1"/>
  <c r="V2660" i="6" s="1"/>
  <c r="U2660" i="6" s="1"/>
  <c r="R529" i="6"/>
  <c r="R3585" i="6"/>
  <c r="R3597" i="6"/>
  <c r="R1152" i="6"/>
  <c r="R2032" i="6"/>
  <c r="R4821" i="6"/>
  <c r="T4439" i="6"/>
  <c r="T3983" i="6"/>
  <c r="R3535" i="6"/>
  <c r="R6733" i="6"/>
  <c r="S4482" i="6" a="1"/>
  <c r="S4482" i="6" s="1"/>
  <c r="T4482" i="6" s="1"/>
  <c r="S5015" i="6" a="1"/>
  <c r="S5015" i="6" s="1"/>
  <c r="T5015" i="6" s="1"/>
  <c r="S4687" i="6" a="1"/>
  <c r="S4687" i="6" s="1"/>
  <c r="T4687" i="6" s="1"/>
  <c r="S5649" i="6" a="1"/>
  <c r="S5649" i="6" s="1"/>
  <c r="T5649" i="6" s="1"/>
  <c r="Q6702" i="6" a="1"/>
  <c r="Q6702" i="6" s="1"/>
  <c r="R6702" i="6" s="1"/>
  <c r="S5411" i="6" a="1"/>
  <c r="S5411" i="6" s="1"/>
  <c r="T5411" i="6" s="1"/>
  <c r="S3919" i="6" a="1"/>
  <c r="S3919" i="6" s="1"/>
  <c r="T3919" i="6" s="1"/>
  <c r="S254" i="6" a="1"/>
  <c r="S254" i="6" s="1"/>
  <c r="T254" i="6" s="1"/>
  <c r="S6660" i="6" a="1"/>
  <c r="S6660" i="6" s="1"/>
  <c r="T6660" i="6" s="1"/>
  <c r="Q5055" i="6" a="1"/>
  <c r="Q5055" i="6" s="1"/>
  <c r="R5055" i="6" s="1"/>
  <c r="S4744" i="6" a="1"/>
  <c r="S4744" i="6" s="1"/>
  <c r="T4744" i="6" s="1"/>
  <c r="S5615" i="6" a="1"/>
  <c r="S5615" i="6" s="1"/>
  <c r="T5615" i="6" s="1"/>
  <c r="S3038" i="6" a="1"/>
  <c r="S3038" i="6" s="1"/>
  <c r="T3038" i="6" s="1"/>
  <c r="Q5575" i="6" a="1"/>
  <c r="Q5575" i="6" s="1"/>
  <c r="R5575" i="6" s="1"/>
  <c r="S6285" i="6" a="1"/>
  <c r="S6285" i="6" s="1"/>
  <c r="T6285" i="6" s="1"/>
  <c r="S5671" i="6" a="1"/>
  <c r="S5671" i="6" s="1"/>
  <c r="T5671" i="6" s="1"/>
  <c r="Q3578" i="6" a="1"/>
  <c r="Q3578" i="6" s="1"/>
  <c r="R3578" i="6" s="1"/>
  <c r="S5470" i="6" a="1"/>
  <c r="S5470" i="6" s="1"/>
  <c r="T5470" i="6" s="1"/>
  <c r="S3580" i="6" a="1"/>
  <c r="S3580" i="6" s="1"/>
  <c r="T3580" i="6" s="1"/>
  <c r="S5333" i="6" a="1"/>
  <c r="S5333" i="6" s="1"/>
  <c r="T5333" i="6" s="1"/>
  <c r="S5837" i="6" a="1"/>
  <c r="S5837" i="6" s="1"/>
  <c r="T5837" i="6" s="1"/>
  <c r="S1101" i="6" a="1"/>
  <c r="S1101" i="6" s="1"/>
  <c r="T1101" i="6" s="1"/>
  <c r="S93" i="6" a="1"/>
  <c r="S93" i="6" s="1"/>
  <c r="T93" i="6" s="1"/>
  <c r="S1523" i="6" a="1"/>
  <c r="S1523" i="6" s="1"/>
  <c r="T1523" i="6" s="1"/>
  <c r="S6561" i="6" a="1"/>
  <c r="S6561" i="6" s="1"/>
  <c r="T6561" i="6" s="1"/>
  <c r="Q2251" i="6" a="1"/>
  <c r="Q2251" i="6" s="1"/>
  <c r="R2251" i="6" s="1"/>
  <c r="V2251" i="6" s="1"/>
  <c r="U2251" i="6" s="1"/>
  <c r="Q2035" i="6" a="1"/>
  <c r="Q2035" i="6" s="1"/>
  <c r="R2035" i="6" s="1"/>
  <c r="Q2646" i="6" a="1"/>
  <c r="Q2646" i="6" s="1"/>
  <c r="R2646" i="6" s="1"/>
  <c r="Q2161" i="6" a="1"/>
  <c r="Q2161" i="6" s="1"/>
  <c r="R2161" i="6" s="1"/>
  <c r="Q6034" i="6" a="1"/>
  <c r="Q6034" i="6" s="1"/>
  <c r="R6034" i="6" s="1"/>
  <c r="Q3824" i="6" a="1"/>
  <c r="Q3824" i="6" s="1"/>
  <c r="R3824" i="6" s="1"/>
  <c r="Q3736" i="6" a="1"/>
  <c r="Q3736" i="6" s="1"/>
  <c r="R3736" i="6" s="1"/>
  <c r="Q3737" i="6" a="1"/>
  <c r="Q3737" i="6" s="1"/>
  <c r="R3737" i="6" s="1"/>
  <c r="V3737" i="6" s="1"/>
  <c r="U3737" i="6" s="1"/>
  <c r="R6531" i="6"/>
  <c r="S4565" i="6" a="1"/>
  <c r="S4565" i="6" s="1"/>
  <c r="T4565" i="6" s="1"/>
  <c r="S6122" i="6" a="1"/>
  <c r="S6122" i="6" s="1"/>
  <c r="T6122" i="6" s="1"/>
  <c r="S3041" i="6" a="1"/>
  <c r="S3041" i="6" s="1"/>
  <c r="T3041" i="6" s="1"/>
  <c r="S2071" i="6" a="1"/>
  <c r="S2071" i="6" s="1"/>
  <c r="T2071" i="6" s="1"/>
  <c r="V4567" i="6"/>
  <c r="U4567" i="6" s="1"/>
  <c r="S948" i="6" a="1"/>
  <c r="S948" i="6" s="1"/>
  <c r="T948" i="6" s="1"/>
  <c r="S5395" i="6" a="1"/>
  <c r="S5395" i="6" s="1"/>
  <c r="T5395" i="6" s="1"/>
  <c r="S3639" i="6" a="1"/>
  <c r="S3639" i="6" s="1"/>
  <c r="T3639" i="6" s="1"/>
  <c r="S3464" i="6" a="1"/>
  <c r="S3464" i="6" s="1"/>
  <c r="T3464" i="6" s="1"/>
  <c r="Q2394" i="6" a="1"/>
  <c r="Q2394" i="6" s="1"/>
  <c r="R2394" i="6" s="1"/>
  <c r="Q5806" i="6" a="1"/>
  <c r="Q5806" i="6" s="1"/>
  <c r="R5806" i="6" s="1"/>
  <c r="S5303" i="6" a="1"/>
  <c r="S5303" i="6" s="1"/>
  <c r="T5303" i="6" s="1"/>
  <c r="S6330" i="6" a="1"/>
  <c r="S6330" i="6" s="1"/>
  <c r="T6330" i="6" s="1"/>
  <c r="S3733" i="6" a="1"/>
  <c r="S3733" i="6" s="1"/>
  <c r="T3733" i="6" s="1"/>
  <c r="S2230" i="6" a="1"/>
  <c r="S2230" i="6" s="1"/>
  <c r="T2230" i="6" s="1"/>
  <c r="S3103" i="6" a="1"/>
  <c r="S3103" i="6" s="1"/>
  <c r="T3103" i="6" s="1"/>
  <c r="Q3450" i="6" a="1"/>
  <c r="Q3450" i="6" s="1"/>
  <c r="R3450" i="6" s="1"/>
  <c r="S4432" i="6" a="1"/>
  <c r="S4432" i="6" s="1"/>
  <c r="T4432" i="6" s="1"/>
  <c r="S4902" i="6" a="1"/>
  <c r="S4902" i="6" s="1"/>
  <c r="T4902" i="6" s="1"/>
  <c r="S4423" i="6" a="1"/>
  <c r="S4423" i="6" s="1"/>
  <c r="T4423" i="6" s="1"/>
  <c r="S1493" i="6" a="1"/>
  <c r="S1493" i="6" s="1"/>
  <c r="T1493" i="6" s="1"/>
  <c r="W1493" i="6" s="1"/>
  <c r="S6740" i="6" a="1"/>
  <c r="S6740" i="6" s="1"/>
  <c r="T6740" i="6" s="1"/>
  <c r="S6676" i="6" a="1"/>
  <c r="S6676" i="6" s="1"/>
  <c r="T6676" i="6" s="1"/>
  <c r="S1270" i="6" a="1"/>
  <c r="S1270" i="6" s="1"/>
  <c r="T1270" i="6" s="1"/>
  <c r="S1053" i="6" a="1"/>
  <c r="S1053" i="6" s="1"/>
  <c r="T1053" i="6" s="1"/>
  <c r="S1087" i="6" a="1"/>
  <c r="S1087" i="6" s="1"/>
  <c r="T1087" i="6" s="1"/>
  <c r="S5756" i="6" a="1"/>
  <c r="S5756" i="6" s="1"/>
  <c r="T5756" i="6" s="1"/>
  <c r="S5472" i="6" a="1"/>
  <c r="S5472" i="6" s="1"/>
  <c r="T5472" i="6" s="1"/>
  <c r="S4646" i="6" a="1"/>
  <c r="S4646" i="6" s="1"/>
  <c r="T4646" i="6" s="1"/>
  <c r="S3897" i="6" a="1"/>
  <c r="S3897" i="6" s="1"/>
  <c r="T3897" i="6" s="1"/>
  <c r="S5803" i="6" a="1"/>
  <c r="S5803" i="6" s="1"/>
  <c r="T5803" i="6" s="1"/>
  <c r="Q2795" i="6" a="1"/>
  <c r="Q2795" i="6" s="1"/>
  <c r="R2795" i="6" s="1"/>
  <c r="Q1790" i="6" a="1"/>
  <c r="Q1790" i="6" s="1"/>
  <c r="R1790" i="6" s="1"/>
  <c r="Q304" i="6" a="1"/>
  <c r="Q304" i="6" s="1"/>
  <c r="R304" i="6" s="1"/>
  <c r="Q7030" i="6" a="1"/>
  <c r="Q7030" i="6" s="1"/>
  <c r="R7030" i="6" s="1"/>
  <c r="Q2777" i="6" a="1"/>
  <c r="Q2777" i="6" s="1"/>
  <c r="R2777" i="6" s="1"/>
  <c r="Q2829" i="6" a="1"/>
  <c r="Q2829" i="6" s="1"/>
  <c r="R2829" i="6" s="1"/>
  <c r="V2576" i="6"/>
  <c r="U2576" i="6" s="1"/>
  <c r="V4596" i="6"/>
  <c r="U4596" i="6" s="1"/>
  <c r="S1304" i="6" a="1"/>
  <c r="S1304" i="6" s="1"/>
  <c r="T1304" i="6" s="1"/>
  <c r="S1365" i="6" a="1"/>
  <c r="S1365" i="6" s="1"/>
  <c r="T1365" i="6" s="1"/>
  <c r="S2587" i="6" a="1"/>
  <c r="S2587" i="6" s="1"/>
  <c r="T2587" i="6" s="1"/>
  <c r="Q2696" i="6" a="1"/>
  <c r="Q2696" i="6" s="1"/>
  <c r="R2696" i="6" s="1"/>
  <c r="S3951" i="6" a="1"/>
  <c r="S3951" i="6" s="1"/>
  <c r="T3951" i="6" s="1"/>
  <c r="S6450" i="6" a="1"/>
  <c r="S6450" i="6" s="1"/>
  <c r="T6450" i="6" s="1"/>
  <c r="S5209" i="6" a="1"/>
  <c r="S5209" i="6" s="1"/>
  <c r="T5209" i="6" s="1"/>
  <c r="S3677" i="6" a="1"/>
  <c r="S3677" i="6" s="1"/>
  <c r="T3677" i="6" s="1"/>
  <c r="S675" i="6" a="1"/>
  <c r="S675" i="6" s="1"/>
  <c r="T675" i="6" s="1"/>
  <c r="V675" i="6" s="1"/>
  <c r="U675" i="6" s="1"/>
  <c r="S7080" i="6" a="1"/>
  <c r="S7080" i="6" s="1"/>
  <c r="T7080" i="6" s="1"/>
  <c r="S5758" i="6" a="1"/>
  <c r="S5758" i="6" s="1"/>
  <c r="T5758" i="6" s="1"/>
  <c r="S4381" i="6" a="1"/>
  <c r="S4381" i="6" s="1"/>
  <c r="T4381" i="6" s="1"/>
  <c r="Q750" i="6" a="1"/>
  <c r="Q750" i="6" s="1"/>
  <c r="R750" i="6" s="1"/>
  <c r="S1367" i="6" a="1"/>
  <c r="S1367" i="6" s="1"/>
  <c r="T1367" i="6" s="1"/>
  <c r="S6009" i="6" a="1"/>
  <c r="S6009" i="6" s="1"/>
  <c r="T6009" i="6" s="1"/>
  <c r="Q1107" i="6" a="1"/>
  <c r="Q1107" i="6" s="1"/>
  <c r="R1107" i="6" s="1"/>
  <c r="S5218" i="6" a="1"/>
  <c r="S5218" i="6" s="1"/>
  <c r="T5218" i="6" s="1"/>
  <c r="S928" i="6" a="1"/>
  <c r="S928" i="6" s="1"/>
  <c r="T928" i="6" s="1"/>
  <c r="S4735" i="6" a="1"/>
  <c r="S4735" i="6" s="1"/>
  <c r="T4735" i="6" s="1"/>
  <c r="S1583" i="6" a="1"/>
  <c r="S1583" i="6" s="1"/>
  <c r="T1583" i="6" s="1"/>
  <c r="Q5097" i="6" a="1"/>
  <c r="Q5097" i="6" s="1"/>
  <c r="R5097" i="6" s="1"/>
  <c r="S5125" i="6" a="1"/>
  <c r="S5125" i="6" s="1"/>
  <c r="T5125" i="6" s="1"/>
  <c r="V5125" i="6" s="1"/>
  <c r="U5125" i="6" s="1"/>
  <c r="S5716" i="6" a="1"/>
  <c r="S5716" i="6" s="1"/>
  <c r="T5716" i="6" s="1"/>
  <c r="S356" i="6" a="1"/>
  <c r="S356" i="6" s="1"/>
  <c r="T356" i="6" s="1"/>
  <c r="S4640" i="6" a="1"/>
  <c r="S4640" i="6" s="1"/>
  <c r="T4640" i="6" s="1"/>
  <c r="V4640" i="6" s="1"/>
  <c r="U4640" i="6" s="1"/>
  <c r="Q1770" i="6" a="1"/>
  <c r="Q1770" i="6" s="1"/>
  <c r="R1770" i="6" s="1"/>
  <c r="S2140" i="6" a="1"/>
  <c r="S2140" i="6" s="1"/>
  <c r="T2140" i="6" s="1"/>
  <c r="Q3897" i="6" a="1"/>
  <c r="Q3897" i="6" s="1"/>
  <c r="R3897" i="6" s="1"/>
  <c r="S5397" i="6" a="1"/>
  <c r="S5397" i="6" s="1"/>
  <c r="T5397" i="6" s="1"/>
  <c r="S4813" i="6" a="1"/>
  <c r="S4813" i="6" s="1"/>
  <c r="T4813" i="6" s="1"/>
  <c r="S476" i="6" a="1"/>
  <c r="S476" i="6" s="1"/>
  <c r="T476" i="6" s="1"/>
  <c r="T2113" i="6"/>
  <c r="Q3319" i="6" a="1"/>
  <c r="Q3319" i="6" s="1"/>
  <c r="R3319" i="6" s="1"/>
  <c r="S6275" i="6" a="1"/>
  <c r="S6275" i="6" s="1"/>
  <c r="T6275" i="6" s="1"/>
  <c r="S2903" i="6" a="1"/>
  <c r="S2903" i="6" s="1"/>
  <c r="T2903" i="6" s="1"/>
  <c r="S5523" i="6" a="1"/>
  <c r="S5523" i="6" s="1"/>
  <c r="T5523" i="6" s="1"/>
  <c r="S5869" i="6" a="1"/>
  <c r="S5869" i="6" s="1"/>
  <c r="T5869" i="6" s="1"/>
  <c r="Q680" i="6" a="1"/>
  <c r="Q680" i="6" s="1"/>
  <c r="R680" i="6" s="1"/>
  <c r="S3372" i="6" a="1"/>
  <c r="S3372" i="6" s="1"/>
  <c r="T3372" i="6" s="1"/>
  <c r="S3249" i="6" a="1"/>
  <c r="S3249" i="6" s="1"/>
  <c r="T3249" i="6" s="1"/>
  <c r="S2747" i="6" a="1"/>
  <c r="S2747" i="6" s="1"/>
  <c r="T2747" i="6" s="1"/>
  <c r="V2235" i="6"/>
  <c r="U2235" i="6" s="1"/>
  <c r="S6713" i="6" a="1"/>
  <c r="S6713" i="6" s="1"/>
  <c r="T6713" i="6" s="1"/>
  <c r="S6875" i="6" a="1"/>
  <c r="S6875" i="6" s="1"/>
  <c r="T6875" i="6" s="1"/>
  <c r="S1301" i="6" a="1"/>
  <c r="S1301" i="6" s="1"/>
  <c r="T1301" i="6" s="1"/>
  <c r="S2872" i="6" a="1"/>
  <c r="S2872" i="6" s="1"/>
  <c r="T2872" i="6" s="1"/>
  <c r="S2016" i="6" a="1"/>
  <c r="S2016" i="6" s="1"/>
  <c r="T2016" i="6" s="1"/>
  <c r="S5782" i="6" a="1"/>
  <c r="S5782" i="6" s="1"/>
  <c r="T5782" i="6" s="1"/>
  <c r="S5806" i="6" a="1"/>
  <c r="S5806" i="6" s="1"/>
  <c r="T5806" i="6" s="1"/>
  <c r="S4685" i="6" a="1"/>
  <c r="S4685" i="6" s="1"/>
  <c r="T4685" i="6" s="1"/>
  <c r="S2590" i="6" a="1"/>
  <c r="S2590" i="6" s="1"/>
  <c r="T2590" i="6" s="1"/>
  <c r="V2590" i="6" s="1"/>
  <c r="U2590" i="6" s="1"/>
  <c r="S6800" i="6" a="1"/>
  <c r="S6800" i="6" s="1"/>
  <c r="T6800" i="6" s="1"/>
  <c r="V6800" i="6" s="1"/>
  <c r="U6800" i="6" s="1"/>
  <c r="S4707" i="6" a="1"/>
  <c r="S4707" i="6" s="1"/>
  <c r="T4707" i="6" s="1"/>
  <c r="S4192" i="6" a="1"/>
  <c r="S4192" i="6" s="1"/>
  <c r="T4192" i="6" s="1"/>
  <c r="V4192" i="6" s="1"/>
  <c r="U4192" i="6" s="1"/>
  <c r="S2881" i="6" a="1"/>
  <c r="S2881" i="6" s="1"/>
  <c r="T2881" i="6" s="1"/>
  <c r="S1229" i="6" a="1"/>
  <c r="S1229" i="6" s="1"/>
  <c r="T1229" i="6" s="1"/>
  <c r="Q321" i="6" a="1"/>
  <c r="Q321" i="6" s="1"/>
  <c r="R321" i="6" s="1"/>
  <c r="V413" i="6"/>
  <c r="U413" i="6" s="1"/>
  <c r="V5772" i="6"/>
  <c r="U5772" i="6" s="1"/>
  <c r="S2218" i="6" a="1"/>
  <c r="S2218" i="6" s="1"/>
  <c r="T2218" i="6" s="1"/>
  <c r="S2167" i="6" a="1"/>
  <c r="S2167" i="6" s="1"/>
  <c r="T2167" i="6" s="1"/>
  <c r="Q4060" i="6" a="1"/>
  <c r="Q4060" i="6" s="1"/>
  <c r="R4060" i="6" s="1"/>
  <c r="Q6430" i="6" a="1"/>
  <c r="Q6430" i="6" s="1"/>
  <c r="R6430" i="6" s="1"/>
  <c r="S5620" i="6" a="1"/>
  <c r="S5620" i="6" s="1"/>
  <c r="T5620" i="6" s="1"/>
  <c r="S5014" i="6" a="1"/>
  <c r="S5014" i="6" s="1"/>
  <c r="T5014" i="6" s="1"/>
  <c r="S6031" i="6" a="1"/>
  <c r="S6031" i="6" s="1"/>
  <c r="T6031" i="6" s="1"/>
  <c r="S4933" i="6" a="1"/>
  <c r="S4933" i="6" s="1"/>
  <c r="T4933" i="6" s="1"/>
  <c r="S367" i="6" a="1"/>
  <c r="S367" i="6" s="1"/>
  <c r="T367" i="6" s="1"/>
  <c r="T4795" i="6"/>
  <c r="R4047" i="6"/>
  <c r="T3173" i="6"/>
  <c r="Q7005" i="6" a="1"/>
  <c r="Q7005" i="6" s="1"/>
  <c r="R7005" i="6" s="1"/>
  <c r="S3161" i="6" a="1"/>
  <c r="S3161" i="6" s="1"/>
  <c r="T3161" i="6" s="1"/>
  <c r="S3477" i="6" a="1"/>
  <c r="S3477" i="6" s="1"/>
  <c r="T3477" i="6" s="1"/>
  <c r="S1500" i="6" a="1"/>
  <c r="S1500" i="6" s="1"/>
  <c r="T1500" i="6" s="1"/>
  <c r="R2222" i="6"/>
  <c r="R4421" i="6"/>
  <c r="R1896" i="6"/>
  <c r="R53" i="6"/>
  <c r="R4386" i="6"/>
  <c r="Q128" i="6" a="1"/>
  <c r="Q128" i="6" s="1"/>
  <c r="R128" i="6" s="1"/>
  <c r="Q3745" i="6" a="1"/>
  <c r="Q3745" i="6" s="1"/>
  <c r="R3745" i="6" s="1"/>
  <c r="Q1900" i="6" a="1"/>
  <c r="Q1900" i="6" s="1"/>
  <c r="R1900" i="6" s="1"/>
  <c r="R1200" i="6"/>
  <c r="Q2813" i="6" a="1"/>
  <c r="Q2813" i="6" s="1"/>
  <c r="R2813" i="6" s="1"/>
  <c r="Q4650" i="6" a="1"/>
  <c r="Q4650" i="6" s="1"/>
  <c r="R4650" i="6" s="1"/>
  <c r="R4736" i="6"/>
  <c r="R6929" i="6"/>
  <c r="Q5544" i="6" a="1"/>
  <c r="Q5544" i="6" s="1"/>
  <c r="R5544" i="6" s="1"/>
  <c r="Q4744" i="6" a="1"/>
  <c r="Q4744" i="6" s="1"/>
  <c r="R4744" i="6" s="1"/>
  <c r="Q5545" i="6" a="1"/>
  <c r="Q5545" i="6" s="1"/>
  <c r="R5545" i="6" s="1"/>
  <c r="Q3103" i="6" a="1"/>
  <c r="Q3103" i="6" s="1"/>
  <c r="R3103" i="6" s="1"/>
  <c r="Q6693" i="6" a="1"/>
  <c r="Q6693" i="6" s="1"/>
  <c r="R6693" i="6" s="1"/>
  <c r="Q5224" i="6" a="1"/>
  <c r="Q5224" i="6" s="1"/>
  <c r="R5224" i="6" s="1"/>
  <c r="Q229" i="6" a="1"/>
  <c r="Q229" i="6" s="1"/>
  <c r="R229" i="6" s="1"/>
  <c r="Q4214" i="6" a="1"/>
  <c r="Q4214" i="6" s="1"/>
  <c r="R4214" i="6" s="1"/>
  <c r="Q6403" i="6" a="1"/>
  <c r="Q6403" i="6" s="1"/>
  <c r="R6403" i="6" s="1"/>
  <c r="Q2560" i="6" a="1"/>
  <c r="Q2560" i="6" s="1"/>
  <c r="R2560" i="6" s="1"/>
  <c r="R1756" i="6"/>
  <c r="Q1414" i="6" a="1"/>
  <c r="Q1414" i="6" s="1"/>
  <c r="R1414" i="6" s="1"/>
  <c r="Q3405" i="6" a="1"/>
  <c r="Q3405" i="6" s="1"/>
  <c r="R3405" i="6" s="1"/>
  <c r="R1868" i="6"/>
  <c r="R3521" i="6"/>
  <c r="Q3924" i="6" a="1"/>
  <c r="Q3924" i="6" s="1"/>
  <c r="R3924" i="6" s="1"/>
  <c r="Q5019" i="6" a="1"/>
  <c r="Q5019" i="6" s="1"/>
  <c r="R5019" i="6" s="1"/>
  <c r="Q6903" i="6" a="1"/>
  <c r="Q6903" i="6" s="1"/>
  <c r="R6903" i="6" s="1"/>
  <c r="Q4658" i="6" a="1"/>
  <c r="Q4658" i="6" s="1"/>
  <c r="R4658" i="6" s="1"/>
  <c r="R4452" i="6"/>
  <c r="Q1997" i="6" a="1"/>
  <c r="Q1997" i="6" s="1"/>
  <c r="R1997" i="6" s="1"/>
  <c r="Q2507" i="6" a="1"/>
  <c r="Q2507" i="6" s="1"/>
  <c r="R2507" i="6" s="1"/>
  <c r="Q3596" i="6" a="1"/>
  <c r="Q3596" i="6" s="1"/>
  <c r="R3596" i="6" s="1"/>
  <c r="Q7046" i="6" a="1"/>
  <c r="Q7046" i="6" s="1"/>
  <c r="R7046" i="6" s="1"/>
  <c r="Q4581" i="6" a="1"/>
  <c r="Q4581" i="6" s="1"/>
  <c r="R4581" i="6" s="1"/>
  <c r="T4696" i="6"/>
  <c r="R4407" i="6"/>
  <c r="R4011" i="6"/>
  <c r="Q696" i="6" a="1"/>
  <c r="Q696" i="6" s="1"/>
  <c r="R696" i="6" s="1"/>
  <c r="Q6773" i="6" a="1"/>
  <c r="Q6773" i="6" s="1"/>
  <c r="R6773" i="6" s="1"/>
  <c r="Q5631" i="6" a="1"/>
  <c r="Q5631" i="6" s="1"/>
  <c r="R5631" i="6" s="1"/>
  <c r="Q2243" i="6" a="1"/>
  <c r="Q2243" i="6" s="1"/>
  <c r="R2243" i="6" s="1"/>
  <c r="Q4646" i="6" a="1"/>
  <c r="Q4646" i="6" s="1"/>
  <c r="R4646" i="6" s="1"/>
  <c r="Q2530" i="6" a="1"/>
  <c r="Q2530" i="6" s="1"/>
  <c r="R2530" i="6" s="1"/>
  <c r="R3034" i="6"/>
  <c r="R2483" i="6"/>
  <c r="Q6426" i="6" a="1"/>
  <c r="Q6426" i="6" s="1"/>
  <c r="R6426" i="6" s="1"/>
  <c r="Q6638" i="6" a="1"/>
  <c r="Q6638" i="6" s="1"/>
  <c r="R6638" i="6" s="1"/>
  <c r="Q6236" i="6" a="1"/>
  <c r="Q6236" i="6" s="1"/>
  <c r="R6236" i="6" s="1"/>
  <c r="Q451" i="6" a="1"/>
  <c r="Q451" i="6" s="1"/>
  <c r="R451" i="6" s="1"/>
  <c r="Q6424" i="6" a="1"/>
  <c r="Q6424" i="6" s="1"/>
  <c r="R6424" i="6" s="1"/>
  <c r="Q4834" i="6" a="1"/>
  <c r="Q4834" i="6" s="1"/>
  <c r="R4834" i="6" s="1"/>
  <c r="Q5559" i="6" a="1"/>
  <c r="Q5559" i="6" s="1"/>
  <c r="R5559" i="6" s="1"/>
  <c r="Q3187" i="6" a="1"/>
  <c r="Q3187" i="6" s="1"/>
  <c r="R3187" i="6" s="1"/>
  <c r="R3679" i="6"/>
  <c r="Q3992" i="6" a="1"/>
  <c r="Q3992" i="6" s="1"/>
  <c r="R3992" i="6" s="1"/>
  <c r="V3992" i="6" s="1"/>
  <c r="U3992" i="6" s="1"/>
  <c r="S4757" i="6" a="1"/>
  <c r="S4757" i="6" s="1"/>
  <c r="T4757" i="6" s="1"/>
  <c r="S991" i="6" a="1"/>
  <c r="S991" i="6" s="1"/>
  <c r="T991" i="6" s="1"/>
  <c r="S6171" i="6" a="1"/>
  <c r="S6171" i="6" s="1"/>
  <c r="T6171" i="6" s="1"/>
  <c r="Q300" i="6" a="1"/>
  <c r="Q300" i="6" s="1"/>
  <c r="R300" i="6" s="1"/>
  <c r="Q726" i="6" a="1"/>
  <c r="Q726" i="6" s="1"/>
  <c r="R726" i="6" s="1"/>
  <c r="S5611" i="6" a="1"/>
  <c r="S5611" i="6" s="1"/>
  <c r="T5611" i="6" s="1"/>
  <c r="S2313" i="6" a="1"/>
  <c r="S2313" i="6" s="1"/>
  <c r="T2313" i="6" s="1"/>
  <c r="Q914" i="6" a="1"/>
  <c r="Q914" i="6" s="1"/>
  <c r="R914" i="6" s="1"/>
  <c r="S4955" i="6" a="1"/>
  <c r="S4955" i="6" s="1"/>
  <c r="T4955" i="6" s="1"/>
  <c r="S2377" i="6" a="1"/>
  <c r="S2377" i="6" s="1"/>
  <c r="T2377" i="6" s="1"/>
  <c r="T2790" i="6"/>
  <c r="S4681" i="6" a="1"/>
  <c r="S4681" i="6" s="1"/>
  <c r="T4681" i="6" s="1"/>
  <c r="T3330" i="6"/>
  <c r="S5186" i="6" a="1"/>
  <c r="S5186" i="6" s="1"/>
  <c r="T5186" i="6" s="1"/>
  <c r="T3987" i="6"/>
  <c r="R3484" i="6"/>
  <c r="Q6982" i="6" a="1"/>
  <c r="Q6982" i="6" s="1"/>
  <c r="R6982" i="6" s="1"/>
  <c r="Q6387" i="6" a="1"/>
  <c r="Q6387" i="6" s="1"/>
  <c r="R6387" i="6" s="1"/>
  <c r="S1433" i="6" a="1"/>
  <c r="S1433" i="6" s="1"/>
  <c r="T1433" i="6" s="1"/>
  <c r="S2250" i="6" a="1"/>
  <c r="S2250" i="6" s="1"/>
  <c r="T2250" i="6" s="1"/>
  <c r="Q3262" i="6" a="1"/>
  <c r="Q3262" i="6" s="1"/>
  <c r="R3262" i="6" s="1"/>
  <c r="Q266" i="6" a="1"/>
  <c r="Q266" i="6" s="1"/>
  <c r="R266" i="6" s="1"/>
  <c r="Q1459" i="6" a="1"/>
  <c r="Q1459" i="6" s="1"/>
  <c r="R1459" i="6" s="1"/>
  <c r="S3554" i="6" a="1"/>
  <c r="S3554" i="6" s="1"/>
  <c r="T3554" i="6" s="1"/>
  <c r="Q5568" i="6" a="1"/>
  <c r="Q5568" i="6" s="1"/>
  <c r="R5568" i="6" s="1"/>
  <c r="T4719" i="6"/>
  <c r="Q6115" i="6" a="1"/>
  <c r="Q6115" i="6" s="1"/>
  <c r="R6115" i="6" s="1"/>
  <c r="Q1488" i="6" a="1"/>
  <c r="Q1488" i="6" s="1"/>
  <c r="R1488" i="6" s="1"/>
  <c r="Q2334" i="6" a="1"/>
  <c r="Q2334" i="6" s="1"/>
  <c r="R2334" i="6" s="1"/>
  <c r="T3232" i="6"/>
  <c r="R4920" i="6"/>
  <c r="R4536" i="6"/>
  <c r="S4546" i="6" a="1"/>
  <c r="S4546" i="6" s="1"/>
  <c r="T4546" i="6" s="1"/>
  <c r="V4546" i="6" s="1"/>
  <c r="U4546" i="6" s="1"/>
  <c r="T3022" i="6"/>
  <c r="R3399" i="6"/>
  <c r="S1331" i="6" a="1"/>
  <c r="S1331" i="6" s="1"/>
  <c r="T1331" i="6" s="1"/>
  <c r="S5790" i="6" a="1"/>
  <c r="S5790" i="6" s="1"/>
  <c r="T5790" i="6" s="1"/>
  <c r="S6311" i="6" a="1"/>
  <c r="S6311" i="6" s="1"/>
  <c r="T6311" i="6" s="1"/>
  <c r="S932" i="6" a="1"/>
  <c r="S932" i="6" s="1"/>
  <c r="T932" i="6" s="1"/>
  <c r="S415" i="6" a="1"/>
  <c r="S415" i="6" s="1"/>
  <c r="T415" i="6" s="1"/>
  <c r="S4731" i="6" a="1"/>
  <c r="S4731" i="6" s="1"/>
  <c r="T4731" i="6" s="1"/>
  <c r="S1290" i="6" a="1"/>
  <c r="S1290" i="6" s="1"/>
  <c r="T1290" i="6" s="1"/>
  <c r="S1217" i="6" a="1"/>
  <c r="S1217" i="6" s="1"/>
  <c r="T1217" i="6" s="1"/>
  <c r="S4109" i="6" a="1"/>
  <c r="S4109" i="6" s="1"/>
  <c r="T4109" i="6" s="1"/>
  <c r="S4305" i="6" a="1"/>
  <c r="S4305" i="6" s="1"/>
  <c r="T4305" i="6" s="1"/>
  <c r="S3081" i="6" a="1"/>
  <c r="S3081" i="6" s="1"/>
  <c r="T3081" i="6" s="1"/>
  <c r="S6701" i="6" a="1"/>
  <c r="S6701" i="6" s="1"/>
  <c r="T6701" i="6" s="1"/>
  <c r="S4215" i="6" a="1"/>
  <c r="S4215" i="6" s="1"/>
  <c r="T4215" i="6" s="1"/>
  <c r="V4215" i="6" s="1"/>
  <c r="U4215" i="6" s="1"/>
  <c r="T1002" i="6"/>
  <c r="S3730" i="6" a="1"/>
  <c r="S3730" i="6" s="1"/>
  <c r="T3730" i="6" s="1"/>
  <c r="V3730" i="6" s="1"/>
  <c r="U3730" i="6" s="1"/>
  <c r="S730" i="6" a="1"/>
  <c r="S730" i="6" s="1"/>
  <c r="T730" i="6" s="1"/>
  <c r="S7006" i="6" a="1"/>
  <c r="S7006" i="6" s="1"/>
  <c r="T7006" i="6" s="1"/>
  <c r="V7006" i="6" s="1"/>
  <c r="U7006" i="6" s="1"/>
  <c r="S5396" i="6" a="1"/>
  <c r="S5396" i="6" s="1"/>
  <c r="T5396" i="6" s="1"/>
  <c r="S6475" i="6" a="1"/>
  <c r="S6475" i="6" s="1"/>
  <c r="T6475" i="6" s="1"/>
  <c r="V6475" i="6" s="1"/>
  <c r="U6475" i="6" s="1"/>
  <c r="S435" i="6" a="1"/>
  <c r="S435" i="6" s="1"/>
  <c r="T435" i="6" s="1"/>
  <c r="S5517" i="6" a="1"/>
  <c r="S5517" i="6" s="1"/>
  <c r="T5517" i="6" s="1"/>
  <c r="S1744" i="6" a="1"/>
  <c r="S1744" i="6" s="1"/>
  <c r="T1744" i="6" s="1"/>
  <c r="S4346" i="6" a="1"/>
  <c r="S4346" i="6" s="1"/>
  <c r="T4346" i="6" s="1"/>
  <c r="S1084" i="6" a="1"/>
  <c r="S1084" i="6" s="1"/>
  <c r="T1084" i="6" s="1"/>
  <c r="S2267" i="6" a="1"/>
  <c r="S2267" i="6" s="1"/>
  <c r="T2267" i="6" s="1"/>
  <c r="S3360" i="6" a="1"/>
  <c r="S3360" i="6" s="1"/>
  <c r="T3360" i="6" s="1"/>
  <c r="S571" i="6" a="1"/>
  <c r="S571" i="6" s="1"/>
  <c r="T571" i="6" s="1"/>
  <c r="S5724" i="6" a="1"/>
  <c r="S5724" i="6" s="1"/>
  <c r="T5724" i="6" s="1"/>
  <c r="S2702" i="6" a="1"/>
  <c r="S2702" i="6" s="1"/>
  <c r="T2702" i="6" s="1"/>
  <c r="Q3081" i="6" a="1"/>
  <c r="Q3081" i="6" s="1"/>
  <c r="R3081" i="6" s="1"/>
  <c r="T4765" i="6"/>
  <c r="S5146" i="6" a="1"/>
  <c r="S5146" i="6" s="1"/>
  <c r="T5146" i="6" s="1"/>
  <c r="T5355" i="6"/>
  <c r="S3789" i="6" a="1"/>
  <c r="S3789" i="6" s="1"/>
  <c r="T3789" i="6" s="1"/>
  <c r="S1760" i="6" a="1"/>
  <c r="S1760" i="6" s="1"/>
  <c r="T1760" i="6" s="1"/>
  <c r="Q6740" i="6" a="1"/>
  <c r="Q6740" i="6" s="1"/>
  <c r="R6740" i="6" s="1"/>
  <c r="Q1245" i="6" a="1"/>
  <c r="Q1245" i="6" s="1"/>
  <c r="R1245" i="6" s="1"/>
  <c r="S910" i="6" a="1"/>
  <c r="S910" i="6" s="1"/>
  <c r="T910" i="6" s="1"/>
  <c r="S998" i="6" a="1"/>
  <c r="S998" i="6" s="1"/>
  <c r="T998" i="6" s="1"/>
  <c r="V998" i="6" s="1"/>
  <c r="U998" i="6" s="1"/>
  <c r="S5097" i="6" a="1"/>
  <c r="S5097" i="6" s="1"/>
  <c r="T5097" i="6" s="1"/>
  <c r="S5640" i="6" a="1"/>
  <c r="S5640" i="6" s="1"/>
  <c r="T5640" i="6" s="1"/>
  <c r="T1996" i="6"/>
  <c r="S4475" i="6" a="1"/>
  <c r="S4475" i="6" s="1"/>
  <c r="T4475" i="6" s="1"/>
  <c r="R3550" i="6"/>
  <c r="Q3308" i="6" a="1"/>
  <c r="Q3308" i="6" s="1"/>
  <c r="R3308" i="6" s="1"/>
  <c r="V321" i="6"/>
  <c r="U321" i="6" s="1"/>
  <c r="S4739" i="6" a="1"/>
  <c r="S4739" i="6" s="1"/>
  <c r="T4739" i="6" s="1"/>
  <c r="V4739" i="6" s="1"/>
  <c r="U4739" i="6" s="1"/>
  <c r="S3957" i="6" a="1"/>
  <c r="S3957" i="6" s="1"/>
  <c r="T3957" i="6" s="1"/>
  <c r="V3957" i="6" s="1"/>
  <c r="U3957" i="6" s="1"/>
  <c r="S2022" i="6" a="1"/>
  <c r="S2022" i="6" s="1"/>
  <c r="T2022" i="6" s="1"/>
  <c r="V2022" i="6" s="1"/>
  <c r="U2022" i="6" s="1"/>
  <c r="S263" i="6" a="1"/>
  <c r="S263" i="6" s="1"/>
  <c r="T263" i="6" s="1"/>
  <c r="Q5376" i="6" a="1"/>
  <c r="Q5376" i="6" s="1"/>
  <c r="R5376" i="6" s="1"/>
  <c r="S621" i="6" a="1"/>
  <c r="S621" i="6" s="1"/>
  <c r="T621" i="6" s="1"/>
  <c r="S5151" i="6" a="1"/>
  <c r="S5151" i="6" s="1"/>
  <c r="T5151" i="6" s="1"/>
  <c r="V3010" i="6"/>
  <c r="U3010" i="6" s="1"/>
  <c r="S2396" i="6" a="1"/>
  <c r="S2396" i="6" s="1"/>
  <c r="T2396" i="6" s="1"/>
  <c r="Q6393" i="6" a="1"/>
  <c r="Q6393" i="6" s="1"/>
  <c r="R6393" i="6" s="1"/>
  <c r="S1762" i="6" a="1"/>
  <c r="S1762" i="6" s="1"/>
  <c r="T1762" i="6" s="1"/>
  <c r="S7058" i="6" a="1"/>
  <c r="S7058" i="6" s="1"/>
  <c r="T7058" i="6" s="1"/>
  <c r="S1548" i="6" a="1"/>
  <c r="S1548" i="6" s="1"/>
  <c r="T1548" i="6" s="1"/>
  <c r="Q6624" i="6" a="1"/>
  <c r="Q6624" i="6" s="1"/>
  <c r="R6624" i="6" s="1"/>
  <c r="S2149" i="6" a="1"/>
  <c r="S2149" i="6" s="1"/>
  <c r="T2149" i="6" s="1"/>
  <c r="S1587" i="6" a="1"/>
  <c r="S1587" i="6" s="1"/>
  <c r="T1587" i="6" s="1"/>
  <c r="T6265" i="6"/>
  <c r="R4929" i="6"/>
  <c r="Q3852" i="6" a="1"/>
  <c r="Q3852" i="6" s="1"/>
  <c r="R3852" i="6" s="1"/>
  <c r="S4650" i="6" a="1"/>
  <c r="S4650" i="6" s="1"/>
  <c r="T4650" i="6" s="1"/>
  <c r="S6527" i="6" a="1"/>
  <c r="S6527" i="6" s="1"/>
  <c r="T6527" i="6" s="1"/>
  <c r="S6918" i="6" a="1"/>
  <c r="S6918" i="6" s="1"/>
  <c r="T6918" i="6" s="1"/>
  <c r="Q2108" i="6" a="1"/>
  <c r="Q2108" i="6" s="1"/>
  <c r="R2108" i="6" s="1"/>
  <c r="R1938" i="6"/>
  <c r="Q4605" i="6" a="1"/>
  <c r="Q4605" i="6" s="1"/>
  <c r="R4605" i="6" s="1"/>
  <c r="T6788" i="6"/>
  <c r="S6016" i="6" a="1"/>
  <c r="S6016" i="6" s="1"/>
  <c r="T6016" i="6" s="1"/>
  <c r="S5536" i="6" a="1"/>
  <c r="S5536" i="6" s="1"/>
  <c r="T5536" i="6" s="1"/>
  <c r="S6163" i="6" a="1"/>
  <c r="S6163" i="6" s="1"/>
  <c r="T6163" i="6" s="1"/>
  <c r="T5632" i="6"/>
  <c r="S6411" i="6" a="1"/>
  <c r="S6411" i="6" s="1"/>
  <c r="T6411" i="6" s="1"/>
  <c r="S7005" i="6" a="1"/>
  <c r="S7005" i="6" s="1"/>
  <c r="T7005" i="6" s="1"/>
  <c r="S3051" i="6" a="1"/>
  <c r="S3051" i="6" s="1"/>
  <c r="T3051" i="6" s="1"/>
  <c r="S6059" i="6" a="1"/>
  <c r="S6059" i="6" s="1"/>
  <c r="T6059" i="6" s="1"/>
  <c r="S2597" i="6" a="1"/>
  <c r="S2597" i="6" s="1"/>
  <c r="T2597" i="6" s="1"/>
  <c r="S1377" i="6" a="1"/>
  <c r="S1377" i="6" s="1"/>
  <c r="T1377" i="6" s="1"/>
  <c r="V1377" i="6" s="1"/>
  <c r="U1377" i="6" s="1"/>
  <c r="Q4710" i="6" a="1"/>
  <c r="Q4710" i="6" s="1"/>
  <c r="R4710" i="6" s="1"/>
  <c r="R6391" i="6"/>
  <c r="Q1968" i="6" a="1"/>
  <c r="Q1968" i="6" s="1"/>
  <c r="R1968" i="6" s="1"/>
  <c r="S3926" i="6" a="1"/>
  <c r="S3926" i="6" s="1"/>
  <c r="T3926" i="6" s="1"/>
  <c r="S1346" i="6" a="1"/>
  <c r="S1346" i="6" s="1"/>
  <c r="T1346" i="6" s="1"/>
  <c r="S729" i="6" a="1"/>
  <c r="S729" i="6" s="1"/>
  <c r="T729" i="6" s="1"/>
  <c r="V729" i="6" s="1"/>
  <c r="U729" i="6" s="1"/>
  <c r="S6166" i="6" a="1"/>
  <c r="S6166" i="6" s="1"/>
  <c r="T6166" i="6" s="1"/>
  <c r="S6515" i="6" a="1"/>
  <c r="S6515" i="6" s="1"/>
  <c r="T6515" i="6" s="1"/>
  <c r="V6515" i="6" s="1"/>
  <c r="U6515" i="6" s="1"/>
  <c r="S3511" i="6" a="1"/>
  <c r="S3511" i="6" s="1"/>
  <c r="T3511" i="6" s="1"/>
  <c r="S2855" i="6" a="1"/>
  <c r="S2855" i="6" s="1"/>
  <c r="T2855" i="6" s="1"/>
  <c r="S5832" i="6" a="1"/>
  <c r="S5832" i="6" s="1"/>
  <c r="T5832" i="6" s="1"/>
  <c r="S2162" i="6" a="1"/>
  <c r="S2162" i="6" s="1"/>
  <c r="T2162" i="6" s="1"/>
  <c r="S5458" i="6" a="1"/>
  <c r="S5458" i="6" s="1"/>
  <c r="T5458" i="6" s="1"/>
  <c r="Q1946" i="6" a="1"/>
  <c r="Q1946" i="6" s="1"/>
  <c r="R1946" i="6" s="1"/>
  <c r="S1968" i="6" a="1"/>
  <c r="S1968" i="6" s="1"/>
  <c r="T1968" i="6" s="1"/>
  <c r="Q3276" i="6" a="1"/>
  <c r="Q3276" i="6" s="1"/>
  <c r="R3276" i="6" s="1"/>
  <c r="T5592" i="6"/>
  <c r="S3821" i="6" a="1"/>
  <c r="S3821" i="6" s="1"/>
  <c r="T3821" i="6" s="1"/>
  <c r="Q307" i="6" a="1"/>
  <c r="Q307" i="6" s="1"/>
  <c r="R307" i="6" s="1"/>
  <c r="S2079" i="6" a="1"/>
  <c r="S2079" i="6" s="1"/>
  <c r="T2079" i="6" s="1"/>
  <c r="S5777" i="6" a="1"/>
  <c r="S5777" i="6" s="1"/>
  <c r="T5777" i="6" s="1"/>
  <c r="S6386" i="6" a="1"/>
  <c r="S6386" i="6" s="1"/>
  <c r="T6386" i="6" s="1"/>
  <c r="S2233" i="6" a="1"/>
  <c r="S2233" i="6" s="1"/>
  <c r="T2233" i="6" s="1"/>
  <c r="Q7076" i="6" a="1"/>
  <c r="Q7076" i="6" s="1"/>
  <c r="R7076" i="6" s="1"/>
  <c r="S3598" i="6" a="1"/>
  <c r="S3598" i="6" s="1"/>
  <c r="T3598" i="6" s="1"/>
  <c r="R4439" i="6"/>
  <c r="Q5406" i="6" a="1"/>
  <c r="Q5406" i="6" s="1"/>
  <c r="R5406" i="6" s="1"/>
  <c r="T2220" i="6"/>
  <c r="S7068" i="6" a="1"/>
  <c r="S7068" i="6" s="1"/>
  <c r="T7068" i="6" s="1"/>
  <c r="S5645" i="6" a="1"/>
  <c r="S5645" i="6" s="1"/>
  <c r="T5645" i="6" s="1"/>
  <c r="S2613" i="6" a="1"/>
  <c r="S2613" i="6" s="1"/>
  <c r="T2613" i="6" s="1"/>
  <c r="S543" i="6" a="1"/>
  <c r="S543" i="6" s="1"/>
  <c r="T543" i="6" s="1"/>
  <c r="S6417" i="6" a="1"/>
  <c r="S6417" i="6" s="1"/>
  <c r="T6417" i="6" s="1"/>
  <c r="T324" i="6"/>
  <c r="S6369" i="6" a="1"/>
  <c r="S6369" i="6" s="1"/>
  <c r="T6369" i="6" s="1"/>
  <c r="S1107" i="6" a="1"/>
  <c r="S1107" i="6" s="1"/>
  <c r="T1107" i="6" s="1"/>
  <c r="S3181" i="6" a="1"/>
  <c r="S3181" i="6" s="1"/>
  <c r="T3181" i="6" s="1"/>
  <c r="S3305" i="6" a="1"/>
  <c r="S3305" i="6" s="1"/>
  <c r="T3305" i="6" s="1"/>
  <c r="S6620" i="6" a="1"/>
  <c r="S6620" i="6" s="1"/>
  <c r="T6620" i="6" s="1"/>
  <c r="S6828" i="6" a="1"/>
  <c r="S6828" i="6" s="1"/>
  <c r="T6828" i="6" s="1"/>
  <c r="S740" i="6" a="1"/>
  <c r="S740" i="6" s="1"/>
  <c r="T740" i="6" s="1"/>
  <c r="V740" i="6" s="1"/>
  <c r="U740" i="6" s="1"/>
  <c r="S2777" i="6" a="1"/>
  <c r="S2777" i="6" s="1"/>
  <c r="T2777" i="6" s="1"/>
  <c r="V2777" i="6" s="1"/>
  <c r="U2777" i="6" s="1"/>
  <c r="S4941" i="6" a="1"/>
  <c r="S4941" i="6" s="1"/>
  <c r="T4941" i="6" s="1"/>
  <c r="S91" i="6" a="1"/>
  <c r="S91" i="6" s="1"/>
  <c r="T91" i="6" s="1"/>
  <c r="S3694" i="6" a="1"/>
  <c r="S3694" i="6" s="1"/>
  <c r="T3694" i="6" s="1"/>
  <c r="S2216" i="6" a="1"/>
  <c r="S2216" i="6" s="1"/>
  <c r="T2216" i="6" s="1"/>
  <c r="S596" i="6" a="1"/>
  <c r="S596" i="6" s="1"/>
  <c r="T596" i="6" s="1"/>
  <c r="S5916" i="6" a="1"/>
  <c r="S5916" i="6" s="1"/>
  <c r="T5916" i="6" s="1"/>
  <c r="T529" i="6"/>
  <c r="S4294" i="6" a="1"/>
  <c r="S4294" i="6" s="1"/>
  <c r="T4294" i="6" s="1"/>
  <c r="Q4175" i="6" a="1"/>
  <c r="Q4175" i="6" s="1"/>
  <c r="R4175" i="6" s="1"/>
  <c r="S5508" i="6" a="1"/>
  <c r="S5508" i="6" s="1"/>
  <c r="T5508" i="6" s="1"/>
  <c r="S2153" i="6" a="1"/>
  <c r="S2153" i="6" s="1"/>
  <c r="T2153" i="6" s="1"/>
  <c r="S1134" i="6" a="1"/>
  <c r="S1134" i="6" s="1"/>
  <c r="T1134" i="6" s="1"/>
  <c r="S5363" i="6" a="1"/>
  <c r="S5363" i="6" s="1"/>
  <c r="T5363" i="6" s="1"/>
  <c r="T283" i="6"/>
  <c r="S680" i="6" a="1"/>
  <c r="S680" i="6" s="1"/>
  <c r="T680" i="6" s="1"/>
  <c r="Q1078" i="6" a="1"/>
  <c r="Q1078" i="6" s="1"/>
  <c r="R1078" i="6" s="1"/>
  <c r="T48" i="6"/>
  <c r="S3671" i="6" a="1"/>
  <c r="S3671" i="6" s="1"/>
  <c r="T3671" i="6" s="1"/>
  <c r="Q3627" i="6" a="1"/>
  <c r="Q3627" i="6" s="1"/>
  <c r="R3627" i="6" s="1"/>
  <c r="S3009" i="6" a="1"/>
  <c r="S3009" i="6" s="1"/>
  <c r="T3009" i="6" s="1"/>
  <c r="S1166" i="6" a="1"/>
  <c r="S1166" i="6" s="1"/>
  <c r="T1166" i="6" s="1"/>
  <c r="S5075" i="6" a="1"/>
  <c r="S5075" i="6" s="1"/>
  <c r="T5075" i="6" s="1"/>
  <c r="V5075" i="6" s="1"/>
  <c r="U5075" i="6" s="1"/>
  <c r="S2428" i="6" a="1"/>
  <c r="S2428" i="6" s="1"/>
  <c r="T2428" i="6" s="1"/>
  <c r="S1737" i="6" a="1"/>
  <c r="S1737" i="6" s="1"/>
  <c r="T1737" i="6" s="1"/>
  <c r="S3978" i="6" a="1"/>
  <c r="S3978" i="6" s="1"/>
  <c r="T3978" i="6" s="1"/>
  <c r="S4259" i="6" a="1"/>
  <c r="S4259" i="6" s="1"/>
  <c r="T4259" i="6" s="1"/>
  <c r="Q5366" i="6" a="1"/>
  <c r="Q5366" i="6" s="1"/>
  <c r="R5366" i="6" s="1"/>
  <c r="S4917" i="6" a="1"/>
  <c r="S4917" i="6" s="1"/>
  <c r="T4917" i="6" s="1"/>
  <c r="S5703" i="6" a="1"/>
  <c r="S5703" i="6" s="1"/>
  <c r="T5703" i="6" s="1"/>
  <c r="S6480" i="6" a="1"/>
  <c r="S6480" i="6" s="1"/>
  <c r="T6480" i="6" s="1"/>
  <c r="T2991" i="6"/>
  <c r="S696" i="6" a="1"/>
  <c r="S696" i="6" s="1"/>
  <c r="T696" i="6" s="1"/>
  <c r="S1617" i="6" a="1"/>
  <c r="S1617" i="6" s="1"/>
  <c r="T1617" i="6" s="1"/>
  <c r="S6623" i="6" a="1"/>
  <c r="S6623" i="6" s="1"/>
  <c r="T6623" i="6" s="1"/>
  <c r="Q174" i="6" a="1"/>
  <c r="Q174" i="6" s="1"/>
  <c r="R174" i="6" s="1"/>
  <c r="Q2717" i="6" a="1"/>
  <c r="Q2717" i="6" s="1"/>
  <c r="R2717" i="6" s="1"/>
  <c r="Q6338" i="6" a="1"/>
  <c r="Q6338" i="6" s="1"/>
  <c r="R6338" i="6" s="1"/>
  <c r="R6956" i="6"/>
  <c r="S42" i="6" a="1"/>
  <c r="S42" i="6" s="1"/>
  <c r="T42" i="6" s="1"/>
  <c r="S1405" i="6" a="1"/>
  <c r="S1405" i="6" s="1"/>
  <c r="T1405" i="6" s="1"/>
  <c r="S1573" i="6" a="1"/>
  <c r="S1573" i="6" s="1"/>
  <c r="T1573" i="6" s="1"/>
  <c r="V1573" i="6" s="1"/>
  <c r="U1573" i="6" s="1"/>
  <c r="Q1835" i="6" a="1"/>
  <c r="Q1835" i="6" s="1"/>
  <c r="R1835" i="6" s="1"/>
  <c r="S1218" i="6" a="1"/>
  <c r="S1218" i="6" s="1"/>
  <c r="T1218" i="6" s="1"/>
  <c r="S3237" i="6" a="1"/>
  <c r="S3237" i="6" s="1"/>
  <c r="T3237" i="6" s="1"/>
  <c r="S4313" i="6" a="1"/>
  <c r="S4313" i="6" s="1"/>
  <c r="T4313" i="6" s="1"/>
  <c r="Q4680" i="6" a="1"/>
  <c r="Q4680" i="6" s="1"/>
  <c r="R4680" i="6" s="1"/>
  <c r="T5353" i="6"/>
  <c r="Q38" i="6" a="1"/>
  <c r="Q38" i="6" s="1"/>
  <c r="R38" i="6" s="1"/>
  <c r="S620" i="6" a="1"/>
  <c r="S620" i="6" s="1"/>
  <c r="T620" i="6" s="1"/>
  <c r="S4276" i="6" a="1"/>
  <c r="S4276" i="6" s="1"/>
  <c r="T4276" i="6" s="1"/>
  <c r="S2779" i="6" a="1"/>
  <c r="S2779" i="6" s="1"/>
  <c r="T2779" i="6" s="1"/>
  <c r="S6789" i="6" a="1"/>
  <c r="S6789" i="6" s="1"/>
  <c r="T6789" i="6" s="1"/>
  <c r="T4849" i="6"/>
  <c r="Q3780" i="6" a="1"/>
  <c r="Q3780" i="6" s="1"/>
  <c r="R3780" i="6" s="1"/>
  <c r="R1361" i="6"/>
  <c r="Q571" i="6" a="1"/>
  <c r="Q571" i="6" s="1"/>
  <c r="R571" i="6" s="1"/>
  <c r="Q6734" i="6" a="1"/>
  <c r="Q6734" i="6" s="1"/>
  <c r="R6734" i="6" s="1"/>
  <c r="S3314" i="6" a="1"/>
  <c r="S3314" i="6" s="1"/>
  <c r="T3314" i="6" s="1"/>
  <c r="V3314" i="6" s="1"/>
  <c r="U3314" i="6" s="1"/>
  <c r="R3015" i="6"/>
  <c r="S2706" i="6" a="1"/>
  <c r="S2706" i="6" s="1"/>
  <c r="T2706" i="6" s="1"/>
  <c r="S2717" i="6" a="1"/>
  <c r="S2717" i="6" s="1"/>
  <c r="T2717" i="6" s="1"/>
  <c r="S200" i="6" a="1"/>
  <c r="S200" i="6" s="1"/>
  <c r="T200" i="6" s="1"/>
  <c r="Q3062" i="6" a="1"/>
  <c r="Q3062" i="6" s="1"/>
  <c r="R3062" i="6" s="1"/>
  <c r="T4093" i="6"/>
  <c r="S5299" i="6" a="1"/>
  <c r="S5299" i="6" s="1"/>
  <c r="T5299" i="6" s="1"/>
  <c r="S6959" i="6" a="1"/>
  <c r="S6959" i="6" s="1"/>
  <c r="T6959" i="6" s="1"/>
  <c r="R4243" i="6"/>
  <c r="Q5837" i="6" a="1"/>
  <c r="Q5837" i="6" s="1"/>
  <c r="R5837" i="6" s="1"/>
  <c r="Q1888" i="6" a="1"/>
  <c r="Q1888" i="6" s="1"/>
  <c r="R1888" i="6" s="1"/>
  <c r="R6204" i="6"/>
  <c r="R2094" i="6"/>
  <c r="R654" i="6"/>
  <c r="S722" i="6" a="1"/>
  <c r="S722" i="6" s="1"/>
  <c r="T722" i="6" s="1"/>
  <c r="V722" i="6" s="1"/>
  <c r="U722" i="6" s="1"/>
  <c r="Q663" i="6" a="1"/>
  <c r="Q663" i="6" s="1"/>
  <c r="R663" i="6" s="1"/>
  <c r="Q5333" i="6" a="1"/>
  <c r="Q5333" i="6" s="1"/>
  <c r="R5333" i="6" s="1"/>
  <c r="S6961" i="6" a="1"/>
  <c r="S6961" i="6" s="1"/>
  <c r="T6961" i="6" s="1"/>
  <c r="T5126" i="6"/>
  <c r="S1843" i="6" a="1"/>
  <c r="S1843" i="6" s="1"/>
  <c r="T1843" i="6" s="1"/>
  <c r="V1843" i="6" s="1"/>
  <c r="U1843" i="6" s="1"/>
  <c r="S672" i="6" a="1"/>
  <c r="S672" i="6" s="1"/>
  <c r="T672" i="6" s="1"/>
  <c r="S6101" i="6" a="1"/>
  <c r="S6101" i="6" s="1"/>
  <c r="T6101" i="6" s="1"/>
  <c r="S4714" i="6" a="1"/>
  <c r="S4714" i="6" s="1"/>
  <c r="T4714" i="6" s="1"/>
  <c r="S4580" i="6" a="1"/>
  <c r="S4580" i="6" s="1"/>
  <c r="T4580" i="6" s="1"/>
  <c r="S2497" i="6" a="1"/>
  <c r="S2497" i="6" s="1"/>
  <c r="T2497" i="6" s="1"/>
  <c r="T4" i="6"/>
  <c r="S4889" i="6" a="1"/>
  <c r="S4889" i="6" s="1"/>
  <c r="T4889" i="6" s="1"/>
  <c r="S3213" i="6" a="1"/>
  <c r="S3213" i="6" s="1"/>
  <c r="T3213" i="6" s="1"/>
  <c r="S1078" i="6" a="1"/>
  <c r="S1078" i="6" s="1"/>
  <c r="T1078" i="6" s="1"/>
  <c r="S3835" i="6" a="1"/>
  <c r="S3835" i="6" s="1"/>
  <c r="T3835" i="6" s="1"/>
  <c r="S266" i="6" a="1"/>
  <c r="S266" i="6" s="1"/>
  <c r="T266" i="6" s="1"/>
  <c r="S3564" i="6" a="1"/>
  <c r="S3564" i="6" s="1"/>
  <c r="T3564" i="6" s="1"/>
  <c r="S5211" i="6" a="1"/>
  <c r="S5211" i="6" s="1"/>
  <c r="T5211" i="6" s="1"/>
  <c r="S3642" i="6" a="1"/>
  <c r="S3642" i="6" s="1"/>
  <c r="T3642" i="6" s="1"/>
  <c r="T6911" i="6"/>
  <c r="Q5777" i="6" a="1"/>
  <c r="Q5777" i="6" s="1"/>
  <c r="R5777" i="6" s="1"/>
  <c r="S290" i="6" a="1"/>
  <c r="S290" i="6" s="1"/>
  <c r="T290" i="6" s="1"/>
  <c r="S1358" i="6" a="1"/>
  <c r="S1358" i="6" s="1"/>
  <c r="T1358" i="6" s="1"/>
  <c r="Q4794" i="6" a="1"/>
  <c r="Q4794" i="6" s="1"/>
  <c r="R4794" i="6" s="1"/>
  <c r="Q5218" i="6" a="1"/>
  <c r="Q5218" i="6" s="1"/>
  <c r="R5218" i="6" s="1"/>
  <c r="V5218" i="6" s="1"/>
  <c r="U5218" i="6" s="1"/>
  <c r="T2970" i="6"/>
  <c r="S5825" i="6" a="1"/>
  <c r="S5825" i="6" s="1"/>
  <c r="T5825" i="6" s="1"/>
  <c r="Q5231" i="6" a="1"/>
  <c r="Q5231" i="6" s="1"/>
  <c r="R5231" i="6" s="1"/>
  <c r="Q1734" i="6" a="1"/>
  <c r="Q1734" i="6" s="1"/>
  <c r="R1734" i="6" s="1"/>
  <c r="S4527" i="6" a="1"/>
  <c r="S4527" i="6" s="1"/>
  <c r="T4527" i="6" s="1"/>
  <c r="S888" i="6" a="1"/>
  <c r="S888" i="6" s="1"/>
  <c r="T888" i="6" s="1"/>
  <c r="T5070" i="6"/>
  <c r="S4068" i="6" a="1"/>
  <c r="S4068" i="6" s="1"/>
  <c r="T4068" i="6" s="1"/>
  <c r="S1858" i="6" a="1"/>
  <c r="S1858" i="6" s="1"/>
  <c r="T1858" i="6" s="1"/>
  <c r="S704" i="6" a="1"/>
  <c r="S704" i="6" s="1"/>
  <c r="T704" i="6" s="1"/>
  <c r="R3292" i="6"/>
  <c r="Q6701" i="6" a="1"/>
  <c r="Q6701" i="6" s="1"/>
  <c r="R6701" i="6" s="1"/>
  <c r="Q2597" i="6" a="1"/>
  <c r="Q2597" i="6" s="1"/>
  <c r="R2597" i="6" s="1"/>
  <c r="S2795" i="6" a="1"/>
  <c r="S2795" i="6" s="1"/>
  <c r="T2795" i="6" s="1"/>
  <c r="R753" i="6"/>
  <c r="Q4387" i="6" a="1"/>
  <c r="Q4387" i="6" s="1"/>
  <c r="R4387" i="6" s="1"/>
  <c r="S1562" i="6" a="1"/>
  <c r="S1562" i="6" s="1"/>
  <c r="T1562" i="6" s="1"/>
  <c r="S4252" i="6" a="1"/>
  <c r="S4252" i="6" s="1"/>
  <c r="T4252" i="6" s="1"/>
  <c r="S4296" i="6" a="1"/>
  <c r="S4296" i="6" s="1"/>
  <c r="T4296" i="6" s="1"/>
  <c r="S1531" i="6" a="1"/>
  <c r="S1531" i="6" s="1"/>
  <c r="T1531" i="6" s="1"/>
  <c r="V1531" i="6" s="1"/>
  <c r="U1531" i="6" s="1"/>
  <c r="S1339" i="6" a="1"/>
  <c r="S1339" i="6" s="1"/>
  <c r="T1339" i="6" s="1"/>
  <c r="V1339" i="6" s="1"/>
  <c r="U1339" i="6" s="1"/>
  <c r="S883" i="6" a="1"/>
  <c r="S883" i="6" s="1"/>
  <c r="T883" i="6" s="1"/>
  <c r="S1475" i="6" a="1"/>
  <c r="S1475" i="6" s="1"/>
  <c r="T1475" i="6" s="1"/>
  <c r="V1475" i="6" s="1"/>
  <c r="U1475" i="6" s="1"/>
  <c r="S2434" i="6" a="1"/>
  <c r="S2434" i="6" s="1"/>
  <c r="T2434" i="6" s="1"/>
  <c r="S6096" i="6" a="1"/>
  <c r="S6096" i="6" s="1"/>
  <c r="T6096" i="6" s="1"/>
  <c r="S3001" i="6" a="1"/>
  <c r="S3001" i="6" s="1"/>
  <c r="T3001" i="6" s="1"/>
  <c r="S1220" i="6" a="1"/>
  <c r="S1220" i="6" s="1"/>
  <c r="T1220" i="6" s="1"/>
  <c r="Q3595" i="6" a="1"/>
  <c r="Q3595" i="6" s="1"/>
  <c r="R3595" i="6" s="1"/>
  <c r="Q3001" i="6" a="1"/>
  <c r="Q3001" i="6" s="1"/>
  <c r="R3001" i="6" s="1"/>
  <c r="S4145" i="6" a="1"/>
  <c r="S4145" i="6" s="1"/>
  <c r="T4145" i="6" s="1"/>
  <c r="Q4812" i="6" a="1"/>
  <c r="Q4812" i="6" s="1"/>
  <c r="R4812" i="6" s="1"/>
  <c r="Q5658" i="6" a="1"/>
  <c r="Q5658" i="6" s="1"/>
  <c r="R5658" i="6" s="1"/>
  <c r="S2169" i="6" a="1"/>
  <c r="S2169" i="6" s="1"/>
  <c r="T2169" i="6" s="1"/>
  <c r="V2169" i="6" s="1"/>
  <c r="U2169" i="6" s="1"/>
  <c r="S3028" i="6" a="1"/>
  <c r="S3028" i="6" s="1"/>
  <c r="T3028" i="6" s="1"/>
  <c r="S6393" i="6" a="1"/>
  <c r="S6393" i="6" s="1"/>
  <c r="T6393" i="6" s="1"/>
  <c r="S2098" i="6" a="1"/>
  <c r="S2098" i="6" s="1"/>
  <c r="T2098" i="6" s="1"/>
  <c r="S38" i="6" a="1"/>
  <c r="S38" i="6" s="1"/>
  <c r="T38" i="6" s="1"/>
  <c r="Q1760" i="6" a="1"/>
  <c r="Q1760" i="6" s="1"/>
  <c r="R1760" i="6" s="1"/>
  <c r="V1760" i="6" s="1"/>
  <c r="U1760" i="6" s="1"/>
  <c r="Q6480" i="6" a="1"/>
  <c r="Q6480" i="6" s="1"/>
  <c r="R6480" i="6" s="1"/>
  <c r="Q3728" i="6" a="1"/>
  <c r="Q3728" i="6" s="1"/>
  <c r="R3728" i="6" s="1"/>
  <c r="Q343" i="6" a="1"/>
  <c r="Q343" i="6" s="1"/>
  <c r="R343" i="6" s="1"/>
  <c r="W343" i="6" s="1"/>
  <c r="S1770" i="6" a="1"/>
  <c r="S1770" i="6" s="1"/>
  <c r="T1770" i="6" s="1"/>
  <c r="W1770" i="6" s="1"/>
  <c r="Q2406" i="6" a="1"/>
  <c r="Q2406" i="6" s="1"/>
  <c r="R2406" i="6" s="1"/>
  <c r="Q5472" i="6" a="1"/>
  <c r="Q5472" i="6" s="1"/>
  <c r="R5472" i="6" s="1"/>
  <c r="S5019" i="6" a="1"/>
  <c r="S5019" i="6" s="1"/>
  <c r="T5019" i="6" s="1"/>
  <c r="V5019" i="6" s="1"/>
  <c r="U5019" i="6" s="1"/>
  <c r="Q5093" i="6" a="1"/>
  <c r="Q5093" i="6" s="1"/>
  <c r="R5093" i="6" s="1"/>
  <c r="Q5807" i="6" a="1"/>
  <c r="Q5807" i="6" s="1"/>
  <c r="R5807" i="6" s="1"/>
  <c r="Q2817" i="6" a="1"/>
  <c r="Q2817" i="6" s="1"/>
  <c r="R2817" i="6" s="1"/>
  <c r="R3692" i="6"/>
  <c r="Q7037" i="6" a="1"/>
  <c r="Q7037" i="6" s="1"/>
  <c r="R7037" i="6" s="1"/>
  <c r="Q4259" i="6" a="1"/>
  <c r="Q4259" i="6" s="1"/>
  <c r="R4259" i="6" s="1"/>
  <c r="S6769" i="6" a="1"/>
  <c r="S6769" i="6" s="1"/>
  <c r="T6769" i="6" s="1"/>
  <c r="S6198" i="6" a="1"/>
  <c r="S6198" i="6" s="1"/>
  <c r="T6198" i="6" s="1"/>
  <c r="Q2233" i="6" a="1"/>
  <c r="Q2233" i="6" s="1"/>
  <c r="R2233" i="6" s="1"/>
  <c r="S6990" i="6" a="1"/>
  <c r="S6990" i="6" s="1"/>
  <c r="T6990" i="6" s="1"/>
  <c r="S2898" i="6" a="1"/>
  <c r="S2898" i="6" s="1"/>
  <c r="T2898" i="6" s="1"/>
  <c r="S1734" i="6" a="1"/>
  <c r="S1734" i="6" s="1"/>
  <c r="T1734" i="6" s="1"/>
  <c r="S5241" i="6" a="1"/>
  <c r="S5241" i="6" s="1"/>
  <c r="T5241" i="6" s="1"/>
  <c r="Q4252" i="6" a="1"/>
  <c r="Q4252" i="6" s="1"/>
  <c r="R4252" i="6" s="1"/>
  <c r="S5039" i="6" a="1"/>
  <c r="S5039" i="6" s="1"/>
  <c r="T5039" i="6" s="1"/>
  <c r="S6692" i="6" a="1"/>
  <c r="S6692" i="6" s="1"/>
  <c r="T6692" i="6" s="1"/>
  <c r="S3353" i="6" a="1"/>
  <c r="S3353" i="6" s="1"/>
  <c r="T3353" i="6" s="1"/>
  <c r="S1993" i="6" a="1"/>
  <c r="S1993" i="6" s="1"/>
  <c r="T1993" i="6" s="1"/>
  <c r="S2535" i="6" a="1"/>
  <c r="S2535" i="6" s="1"/>
  <c r="T2535" i="6" s="1"/>
  <c r="V4581" i="6"/>
  <c r="U4581" i="6" s="1"/>
  <c r="S1815" i="6" a="1"/>
  <c r="S1815" i="6" s="1"/>
  <c r="T1815" i="6" s="1"/>
  <c r="S3062" i="6" a="1"/>
  <c r="S3062" i="6" s="1"/>
  <c r="T3062" i="6" s="1"/>
  <c r="V7076" i="6"/>
  <c r="U7076" i="6" s="1"/>
  <c r="S796" i="6" a="1"/>
  <c r="S796" i="6" s="1"/>
  <c r="T796" i="6" s="1"/>
  <c r="Q44" i="6" a="1"/>
  <c r="Q44" i="6" s="1"/>
  <c r="R44" i="6" s="1"/>
  <c r="S5970" i="6" a="1"/>
  <c r="S5970" i="6" s="1"/>
  <c r="T5970" i="6" s="1"/>
  <c r="T941" i="6"/>
  <c r="S750" i="6" a="1"/>
  <c r="S750" i="6" s="1"/>
  <c r="T750" i="6" s="1"/>
  <c r="V750" i="6" s="1"/>
  <c r="U750" i="6" s="1"/>
  <c r="S992" i="6" a="1"/>
  <c r="S992" i="6" s="1"/>
  <c r="T992" i="6" s="1"/>
  <c r="Q5299" i="6" a="1"/>
  <c r="Q5299" i="6" s="1"/>
  <c r="R5299" i="6" s="1"/>
  <c r="S5191" i="6" a="1"/>
  <c r="S5191" i="6" s="1"/>
  <c r="T5191" i="6" s="1"/>
  <c r="T5798" i="6"/>
  <c r="S4625" i="6" a="1"/>
  <c r="S4625" i="6" s="1"/>
  <c r="T4625" i="6" s="1"/>
  <c r="Q1053" i="6" a="1"/>
  <c r="Q1053" i="6" s="1"/>
  <c r="R1053" i="6" s="1"/>
  <c r="S2382" i="6" a="1"/>
  <c r="S2382" i="6" s="1"/>
  <c r="T2382" i="6" s="1"/>
  <c r="S6590" i="6" a="1"/>
  <c r="S6590" i="6" s="1"/>
  <c r="T6590" i="6" s="1"/>
  <c r="T4186" i="6"/>
  <c r="S7035" i="6" a="1"/>
  <c r="S7035" i="6" s="1"/>
  <c r="T7035" i="6" s="1"/>
  <c r="T5467" i="6"/>
  <c r="S7038" i="6" a="1"/>
  <c r="S7038" i="6" s="1"/>
  <c r="T7038" i="6" s="1"/>
  <c r="R3153" i="6"/>
  <c r="S1353" i="6" a="1"/>
  <c r="S1353" i="6" s="1"/>
  <c r="T1353" i="6" s="1"/>
  <c r="S304" i="6" a="1"/>
  <c r="S304" i="6" s="1"/>
  <c r="T304" i="6" s="1"/>
  <c r="S4416" i="6" a="1"/>
  <c r="S4416" i="6" s="1"/>
  <c r="T4416" i="6" s="1"/>
  <c r="V4416" i="6" s="1"/>
  <c r="U4416" i="6" s="1"/>
  <c r="Q290" i="6" a="1"/>
  <c r="Q290" i="6" s="1"/>
  <c r="R290" i="6" s="1"/>
  <c r="T3777" i="6"/>
  <c r="S1403" i="6" a="1"/>
  <c r="S1403" i="6" s="1"/>
  <c r="T1403" i="6" s="1"/>
  <c r="S3019" i="6" a="1"/>
  <c r="S3019" i="6" s="1"/>
  <c r="T3019" i="6" s="1"/>
  <c r="W3019" i="6" s="1"/>
  <c r="S6841" i="6" a="1"/>
  <c r="S6841" i="6" s="1"/>
  <c r="T6841" i="6" s="1"/>
  <c r="T3906" i="6"/>
  <c r="S2035" i="6" a="1"/>
  <c r="S2035" i="6" s="1"/>
  <c r="T2035" i="6" s="1"/>
  <c r="S3577" i="6" a="1"/>
  <c r="S3577" i="6" s="1"/>
  <c r="T3577" i="6" s="1"/>
  <c r="S2441" i="6" a="1"/>
  <c r="S2441" i="6" s="1"/>
  <c r="T2441" i="6" s="1"/>
  <c r="V2441" i="6" s="1"/>
  <c r="U2441" i="6" s="1"/>
  <c r="S1642" i="6" a="1"/>
  <c r="S1642" i="6" s="1"/>
  <c r="T1642" i="6" s="1"/>
  <c r="S6336" i="6" a="1"/>
  <c r="S6336" i="6" s="1"/>
  <c r="T6336" i="6" s="1"/>
  <c r="W6336" i="6" s="1"/>
  <c r="S3066" i="6" a="1"/>
  <c r="S3066" i="6" s="1"/>
  <c r="T3066" i="6" s="1"/>
  <c r="V3066" i="6" s="1"/>
  <c r="U3066" i="6" s="1"/>
  <c r="S3762" i="6" a="1"/>
  <c r="S3762" i="6" s="1"/>
  <c r="T3762" i="6" s="1"/>
  <c r="S3096" i="6" a="1"/>
  <c r="S3096" i="6" s="1"/>
  <c r="T3096" i="6" s="1"/>
  <c r="S397" i="6" a="1"/>
  <c r="S397" i="6" s="1"/>
  <c r="T397" i="6" s="1"/>
  <c r="S3728" i="6" a="1"/>
  <c r="S3728" i="6" s="1"/>
  <c r="T3728" i="6" s="1"/>
  <c r="T6495" i="6"/>
  <c r="S4387" i="6" a="1"/>
  <c r="S4387" i="6" s="1"/>
  <c r="T4387" i="6" s="1"/>
  <c r="S1182" i="6" a="1"/>
  <c r="S1182" i="6" s="1"/>
  <c r="T1182" i="6" s="1"/>
  <c r="S6404" i="6" a="1"/>
  <c r="S6404" i="6" s="1"/>
  <c r="T6404" i="6" s="1"/>
  <c r="S539" i="6" a="1"/>
  <c r="S539" i="6" s="1"/>
  <c r="T539" i="6" s="1"/>
  <c r="S1074" i="6" a="1"/>
  <c r="S1074" i="6" s="1"/>
  <c r="T1074" i="6" s="1"/>
  <c r="R3345" i="6"/>
  <c r="Q1304" i="6" a="1"/>
  <c r="Q1304" i="6" s="1"/>
  <c r="R1304" i="6" s="1"/>
  <c r="V1304" i="6" s="1"/>
  <c r="U1304" i="6" s="1"/>
  <c r="Q2074" i="6" a="1"/>
  <c r="Q2074" i="6" s="1"/>
  <c r="R2074" i="6" s="1"/>
  <c r="S5876" i="6" a="1"/>
  <c r="S5876" i="6" s="1"/>
  <c r="T5876" i="6" s="1"/>
  <c r="W5876" i="6" s="1"/>
  <c r="S4915" i="6" a="1"/>
  <c r="S4915" i="6" s="1"/>
  <c r="T4915" i="6" s="1"/>
  <c r="V307" i="6"/>
  <c r="U307" i="6" s="1"/>
  <c r="S6091" i="6" a="1"/>
  <c r="S6091" i="6" s="1"/>
  <c r="T6091" i="6" s="1"/>
  <c r="V6091" i="6" s="1"/>
  <c r="U6091" i="6" s="1"/>
  <c r="S177" i="6" a="1"/>
  <c r="S177" i="6" s="1"/>
  <c r="T177" i="6" s="1"/>
  <c r="S4776" i="6" a="1"/>
  <c r="S4776" i="6" s="1"/>
  <c r="T4776" i="6" s="1"/>
  <c r="S301" i="6" a="1"/>
  <c r="S301" i="6" s="1"/>
  <c r="T301" i="6" s="1"/>
  <c r="S3936" i="6" a="1"/>
  <c r="S3936" i="6" s="1"/>
  <c r="T3936" i="6" s="1"/>
  <c r="S2484" i="6" a="1"/>
  <c r="S2484" i="6" s="1"/>
  <c r="T2484" i="6" s="1"/>
  <c r="S3787" i="6" a="1"/>
  <c r="S3787" i="6" s="1"/>
  <c r="T3787" i="6" s="1"/>
  <c r="S2290" i="6" a="1"/>
  <c r="S2290" i="6" s="1"/>
  <c r="T2290" i="6" s="1"/>
  <c r="V2290" i="6" s="1"/>
  <c r="U2290" i="6" s="1"/>
  <c r="S4723" i="6" a="1"/>
  <c r="S4723" i="6" s="1"/>
  <c r="T4723" i="6" s="1"/>
  <c r="Q796" i="6" a="1"/>
  <c r="Q796" i="6" s="1"/>
  <c r="R796" i="6" s="1"/>
  <c r="S4571" i="6" a="1"/>
  <c r="S4571" i="6" s="1"/>
  <c r="T4571" i="6" s="1"/>
  <c r="V4571" i="6" s="1"/>
  <c r="U4571" i="6" s="1"/>
  <c r="S3838" i="6" a="1"/>
  <c r="S3838" i="6" s="1"/>
  <c r="T3838" i="6" s="1"/>
  <c r="Q2017" i="6" a="1"/>
  <c r="Q2017" i="6" s="1"/>
  <c r="R2017" i="6" s="1"/>
  <c r="V3103" i="6"/>
  <c r="U3103" i="6" s="1"/>
  <c r="V2507" i="6"/>
  <c r="U2507" i="6" s="1"/>
  <c r="V7046" i="6"/>
  <c r="U7046" i="6" s="1"/>
  <c r="V6387" i="6"/>
  <c r="U6387" i="6" s="1"/>
  <c r="V5015" i="6"/>
  <c r="U5015" i="6" s="1"/>
  <c r="V6677" i="6"/>
  <c r="U6677" i="6" s="1"/>
  <c r="W4109" i="6"/>
  <c r="W3897" i="6"/>
  <c r="V4381" i="6"/>
  <c r="U4381" i="6" s="1"/>
  <c r="W68" i="6"/>
  <c r="V5954" i="6"/>
  <c r="U5954" i="6" s="1"/>
  <c r="Q5523" i="6" a="1"/>
  <c r="Q5523" i="6" s="1"/>
  <c r="R5523" i="6" s="1"/>
  <c r="V5523" i="6" s="1"/>
  <c r="U5523" i="6" s="1"/>
  <c r="V6430" i="6"/>
  <c r="U6430" i="6" s="1"/>
  <c r="V4917" i="6"/>
  <c r="U4917" i="6" s="1"/>
  <c r="S3187" i="6" a="1"/>
  <c r="S3187" i="6" s="1"/>
  <c r="T3187" i="6" s="1"/>
  <c r="S1627" i="6" a="1"/>
  <c r="S1627" i="6" s="1"/>
  <c r="T1627" i="6" s="1"/>
  <c r="Q4479" i="6" a="1"/>
  <c r="Q4479" i="6" s="1"/>
  <c r="R4479" i="6" s="1"/>
  <c r="S4053" i="6" a="1"/>
  <c r="S4053" i="6" s="1"/>
  <c r="T4053" i="6" s="1"/>
  <c r="V4053" i="6" s="1"/>
  <c r="U4053" i="6" s="1"/>
  <c r="V3249" i="6"/>
  <c r="U3249" i="6" s="1"/>
  <c r="W3142" i="6"/>
  <c r="V5645" i="6"/>
  <c r="U5645" i="6" s="1"/>
  <c r="V6811" i="6"/>
  <c r="U6811" i="6" s="1"/>
  <c r="V7086" i="6"/>
  <c r="U7086" i="6" s="1"/>
  <c r="Q1817" i="6" a="1"/>
  <c r="Q1817" i="6" s="1"/>
  <c r="R1817" i="6" s="1"/>
  <c r="V3161" i="6"/>
  <c r="U3161" i="6" s="1"/>
  <c r="W7062" i="6"/>
  <c r="V1900" i="6"/>
  <c r="U1900" i="6" s="1"/>
  <c r="V454" i="6"/>
  <c r="U454" i="6" s="1"/>
  <c r="S5105" i="6" a="1"/>
  <c r="S5105" i="6" s="1"/>
  <c r="T5105" i="6" s="1"/>
  <c r="S5739" i="6" a="1"/>
  <c r="S5739" i="6" s="1"/>
  <c r="T5739" i="6" s="1"/>
  <c r="S1422" i="6" a="1"/>
  <c r="S1422" i="6" s="1"/>
  <c r="T1422" i="6" s="1"/>
  <c r="W2167" i="6"/>
  <c r="W1187" i="6"/>
  <c r="S3405" i="6" a="1"/>
  <c r="S3405" i="6" s="1"/>
  <c r="T3405" i="6" s="1"/>
  <c r="V3405" i="6" s="1"/>
  <c r="U3405" i="6" s="1"/>
  <c r="T5136" i="6"/>
  <c r="W5706" i="6"/>
  <c r="V3773" i="6"/>
  <c r="U3773" i="6" s="1"/>
  <c r="V1078" i="6"/>
  <c r="U1078" i="6" s="1"/>
  <c r="S5346" i="6" a="1"/>
  <c r="S5346" i="6" s="1"/>
  <c r="T5346" i="6" s="1"/>
  <c r="S5104" i="6" a="1"/>
  <c r="S5104" i="6" s="1"/>
  <c r="T5104" i="6" s="1"/>
  <c r="V4214" i="6"/>
  <c r="U4214" i="6" s="1"/>
  <c r="S4249" i="6" a="1"/>
  <c r="S4249" i="6" s="1"/>
  <c r="T4249" i="6" s="1"/>
  <c r="W6525" i="6"/>
  <c r="S4205" i="6" a="1"/>
  <c r="S4205" i="6" s="1"/>
  <c r="T4205" i="6" s="1"/>
  <c r="S5236" i="6" a="1"/>
  <c r="S5236" i="6" s="1"/>
  <c r="T5236" i="6" s="1"/>
  <c r="V476" i="6"/>
  <c r="U476" i="6" s="1"/>
  <c r="S1452" i="6" a="1"/>
  <c r="S1452" i="6" s="1"/>
  <c r="T1452" i="6" s="1"/>
  <c r="Q859" i="6" a="1"/>
  <c r="Q859" i="6" s="1"/>
  <c r="R859" i="6" s="1"/>
  <c r="V5270" i="6"/>
  <c r="U5270" i="6" s="1"/>
  <c r="S3824" i="6" a="1"/>
  <c r="S3824" i="6" s="1"/>
  <c r="T3824" i="6" s="1"/>
  <c r="Q3704" i="6" a="1"/>
  <c r="Q3704" i="6" s="1"/>
  <c r="R3704" i="6" s="1"/>
  <c r="Q2149" i="6" a="1"/>
  <c r="Q2149" i="6" s="1"/>
  <c r="R2149" i="6" s="1"/>
  <c r="S1790" i="6" a="1"/>
  <c r="S1790" i="6" s="1"/>
  <c r="T1790" i="6" s="1"/>
  <c r="V6034" i="6"/>
  <c r="U6034" i="6" s="1"/>
  <c r="Q4831" i="6" a="1"/>
  <c r="Q4831" i="6" s="1"/>
  <c r="R4831" i="6" s="1"/>
  <c r="Q6692" i="6" a="1"/>
  <c r="Q6692" i="6" s="1"/>
  <c r="R6692" i="6" s="1"/>
  <c r="Q6617" i="6" a="1"/>
  <c r="Q6617" i="6" s="1"/>
  <c r="R6617" i="6" s="1"/>
  <c r="Q3539" i="6" a="1"/>
  <c r="Q3539" i="6" s="1"/>
  <c r="R3539" i="6" s="1"/>
  <c r="Q5555" i="6" a="1"/>
  <c r="Q5555" i="6" s="1"/>
  <c r="R5555" i="6" s="1"/>
  <c r="V5555" i="6" s="1"/>
  <c r="U5555" i="6" s="1"/>
  <c r="Q1287" i="6" a="1"/>
  <c r="Q1287" i="6" s="1"/>
  <c r="R1287" i="6" s="1"/>
  <c r="R5259" i="6"/>
  <c r="R1352" i="6"/>
  <c r="R6911" i="6"/>
  <c r="T2551" i="6"/>
  <c r="R6627" i="6"/>
  <c r="Q4406" i="6" a="1"/>
  <c r="Q4406" i="6" s="1"/>
  <c r="R4406" i="6" s="1"/>
  <c r="W4406" i="6" s="1"/>
  <c r="R768" i="6"/>
  <c r="T5988" i="6"/>
  <c r="S6456" i="6" a="1"/>
  <c r="S6456" i="6" s="1"/>
  <c r="T6456" i="6" s="1"/>
  <c r="W4469" i="6"/>
  <c r="S6754" i="6" a="1"/>
  <c r="S6754" i="6" s="1"/>
  <c r="T6754" i="6" s="1"/>
  <c r="Q5268" i="6" a="1"/>
  <c r="Q5268" i="6" s="1"/>
  <c r="R5268" i="6" s="1"/>
  <c r="Q6190" i="6" a="1"/>
  <c r="Q6190" i="6" s="1"/>
  <c r="R6190" i="6" s="1"/>
  <c r="S4160" i="6" a="1"/>
  <c r="S4160" i="6" s="1"/>
  <c r="T4160" i="6" s="1"/>
  <c r="S2667" i="6" a="1"/>
  <c r="S2667" i="6" s="1"/>
  <c r="T2667" i="6" s="1"/>
  <c r="Q1028" i="6" a="1"/>
  <c r="Q1028" i="6" s="1"/>
  <c r="R1028" i="6" s="1"/>
  <c r="V1028" i="6" s="1"/>
  <c r="U1028" i="6" s="1"/>
  <c r="Q4096" i="6" a="1"/>
  <c r="Q4096" i="6" s="1"/>
  <c r="R4096" i="6" s="1"/>
  <c r="S795" i="6" a="1"/>
  <c r="S795" i="6" s="1"/>
  <c r="T795" i="6" s="1"/>
  <c r="V795" i="6" s="1"/>
  <c r="U795" i="6" s="1"/>
  <c r="S347" i="6" a="1"/>
  <c r="S347" i="6" s="1"/>
  <c r="T347" i="6" s="1"/>
  <c r="Q5755" i="6" a="1"/>
  <c r="Q5755" i="6" s="1"/>
  <c r="R5755" i="6" s="1"/>
  <c r="V5755" i="6" s="1"/>
  <c r="U5755" i="6" s="1"/>
  <c r="Q440" i="6" a="1"/>
  <c r="Q440" i="6" s="1"/>
  <c r="R440" i="6" s="1"/>
  <c r="Q4428" i="6" a="1"/>
  <c r="Q4428" i="6" s="1"/>
  <c r="R4428" i="6" s="1"/>
  <c r="V4428" i="6" s="1"/>
  <c r="U4428" i="6" s="1"/>
  <c r="T1140" i="6"/>
  <c r="T6989" i="6"/>
  <c r="T459" i="6"/>
  <c r="R3820" i="6"/>
  <c r="R6763" i="6"/>
  <c r="R4291" i="6"/>
  <c r="S6600" i="6" a="1"/>
  <c r="S6600" i="6" s="1"/>
  <c r="T6600" i="6" s="1"/>
  <c r="S4176" i="6" a="1"/>
  <c r="S4176" i="6" s="1"/>
  <c r="T4176" i="6" s="1"/>
  <c r="S4362" i="6" a="1"/>
  <c r="S4362" i="6" s="1"/>
  <c r="T4362" i="6" s="1"/>
  <c r="S127" i="6" a="1"/>
  <c r="S127" i="6" s="1"/>
  <c r="T127" i="6" s="1"/>
  <c r="V3596" i="6"/>
  <c r="U3596" i="6" s="1"/>
  <c r="V3464" i="6"/>
  <c r="U3464" i="6" s="1"/>
  <c r="S4779" i="6" a="1"/>
  <c r="S4779" i="6" s="1"/>
  <c r="T4779" i="6" s="1"/>
  <c r="S4099" i="6" a="1"/>
  <c r="S4099" i="6" s="1"/>
  <c r="T4099" i="6" s="1"/>
  <c r="R6676" i="6"/>
  <c r="W6676" i="6" s="1"/>
  <c r="W5640" i="6"/>
  <c r="S6239" i="6" a="1"/>
  <c r="S6239" i="6" s="1"/>
  <c r="T6239" i="6" s="1"/>
  <c r="S5100" i="6" a="1"/>
  <c r="S5100" i="6" s="1"/>
  <c r="T5100" i="6" s="1"/>
  <c r="Q3841" i="6" a="1"/>
  <c r="Q3841" i="6" s="1"/>
  <c r="R3841" i="6" s="1"/>
  <c r="Q5191" i="6" a="1"/>
  <c r="Q5191" i="6" s="1"/>
  <c r="R5191" i="6" s="1"/>
  <c r="Q1037" i="6" a="1"/>
  <c r="Q1037" i="6" s="1"/>
  <c r="R1037" i="6" s="1"/>
  <c r="T6703" i="6"/>
  <c r="T3415" i="6"/>
  <c r="R1986" i="6"/>
  <c r="R6057" i="6"/>
  <c r="R6572" i="6"/>
  <c r="V1255" i="6"/>
  <c r="U1255" i="6" s="1"/>
  <c r="S3342" i="6" a="1"/>
  <c r="S3342" i="6" s="1"/>
  <c r="T3342" i="6" s="1"/>
  <c r="S6587" i="6" a="1"/>
  <c r="S6587" i="6" s="1"/>
  <c r="T6587" i="6" s="1"/>
  <c r="S2093" i="6" a="1"/>
  <c r="S2093" i="6" s="1"/>
  <c r="T2093" i="6" s="1"/>
  <c r="V6080" i="6"/>
  <c r="U6080" i="6" s="1"/>
  <c r="V3360" i="6"/>
  <c r="U3360" i="6" s="1"/>
  <c r="S6260" i="6" a="1"/>
  <c r="S6260" i="6" s="1"/>
  <c r="T6260" i="6" s="1"/>
  <c r="S4502" i="6" a="1"/>
  <c r="S4502" i="6" s="1"/>
  <c r="T4502" i="6" s="1"/>
  <c r="S3582" i="6" a="1"/>
  <c r="S3582" i="6" s="1"/>
  <c r="T3582" i="6" s="1"/>
  <c r="S1191" i="6" a="1"/>
  <c r="S1191" i="6" s="1"/>
  <c r="T1191" i="6" s="1"/>
  <c r="S52" i="6" a="1"/>
  <c r="S52" i="6" s="1"/>
  <c r="T52" i="6" s="1"/>
  <c r="Q3115" i="6" a="1"/>
  <c r="Q3115" i="6" s="1"/>
  <c r="R3115" i="6" s="1"/>
  <c r="S1825" i="6" a="1"/>
  <c r="S1825" i="6" s="1"/>
  <c r="T1825" i="6" s="1"/>
  <c r="V1825" i="6" s="1"/>
  <c r="U1825" i="6" s="1"/>
  <c r="S2207" i="6" a="1"/>
  <c r="S2207" i="6" s="1"/>
  <c r="T2207" i="6" s="1"/>
  <c r="S747" i="6" a="1"/>
  <c r="S747" i="6" s="1"/>
  <c r="T747" i="6" s="1"/>
  <c r="Q6324" i="6" a="1"/>
  <c r="Q6324" i="6" s="1"/>
  <c r="R6324" i="6" s="1"/>
  <c r="Q1211" i="6" a="1"/>
  <c r="Q1211" i="6" s="1"/>
  <c r="R1211" i="6" s="1"/>
  <c r="Q1465" i="6" a="1"/>
  <c r="Q1465" i="6" s="1"/>
  <c r="R1465" i="6" s="1"/>
  <c r="Q6203" i="6" a="1"/>
  <c r="Q6203" i="6" s="1"/>
  <c r="R6203" i="6" s="1"/>
  <c r="R285" i="6"/>
  <c r="T6891" i="6"/>
  <c r="T4724" i="6"/>
  <c r="S6790" i="6" a="1"/>
  <c r="S6790" i="6" s="1"/>
  <c r="T6790" i="6" s="1"/>
  <c r="S2927" i="6" a="1"/>
  <c r="S2927" i="6" s="1"/>
  <c r="T2927" i="6" s="1"/>
  <c r="V2927" i="6" s="1"/>
  <c r="U2927" i="6" s="1"/>
  <c r="V3926" i="6"/>
  <c r="U3926" i="6" s="1"/>
  <c r="Q4580" i="6" a="1"/>
  <c r="Q4580" i="6" s="1"/>
  <c r="R4580" i="6" s="1"/>
  <c r="S3411" i="6" a="1"/>
  <c r="S3411" i="6" s="1"/>
  <c r="T3411" i="6" s="1"/>
  <c r="Q3835" i="6" a="1"/>
  <c r="Q3835" i="6" s="1"/>
  <c r="R3835" i="6" s="1"/>
  <c r="S5111" i="6" a="1"/>
  <c r="S5111" i="6" s="1"/>
  <c r="T5111" i="6" s="1"/>
  <c r="V1459" i="6"/>
  <c r="U1459" i="6" s="1"/>
  <c r="S1248" i="6" a="1"/>
  <c r="S1248" i="6" s="1"/>
  <c r="T1248" i="6" s="1"/>
  <c r="Q415" i="6" a="1"/>
  <c r="Q415" i="6" s="1"/>
  <c r="R415" i="6" s="1"/>
  <c r="S2261" i="6" a="1"/>
  <c r="S2261" i="6" s="1"/>
  <c r="T2261" i="6" s="1"/>
  <c r="S6424" i="6" a="1"/>
  <c r="S6424" i="6" s="1"/>
  <c r="T6424" i="6" s="1"/>
  <c r="V6424" i="6" s="1"/>
  <c r="U6424" i="6" s="1"/>
  <c r="S4514" i="6" a="1"/>
  <c r="S4514" i="6" s="1"/>
  <c r="T4514" i="6" s="1"/>
  <c r="W4514" i="6" s="1"/>
  <c r="S6115" i="6" a="1"/>
  <c r="S6115" i="6" s="1"/>
  <c r="T6115" i="6" s="1"/>
  <c r="V4605" i="6"/>
  <c r="U4605" i="6" s="1"/>
  <c r="Q6594" i="6" a="1"/>
  <c r="Q6594" i="6" s="1"/>
  <c r="R6594" i="6" s="1"/>
  <c r="V6594" i="6" s="1"/>
  <c r="U6594" i="6" s="1"/>
  <c r="Q6587" i="6" a="1"/>
  <c r="Q6587" i="6" s="1"/>
  <c r="R6587" i="6" s="1"/>
  <c r="Q5960" i="6" a="1"/>
  <c r="Q5960" i="6" s="1"/>
  <c r="R5960" i="6" s="1"/>
  <c r="V5960" i="6" s="1"/>
  <c r="U5960" i="6" s="1"/>
  <c r="Q3549" i="6" a="1"/>
  <c r="Q3549" i="6" s="1"/>
  <c r="R3549" i="6" s="1"/>
  <c r="Q6959" i="6" a="1"/>
  <c r="Q6959" i="6" s="1"/>
  <c r="R6959" i="6" s="1"/>
  <c r="V6959" i="6" s="1"/>
  <c r="U6959" i="6" s="1"/>
  <c r="T386" i="6"/>
  <c r="R2444" i="6"/>
  <c r="T2483" i="6"/>
  <c r="T2979" i="6"/>
  <c r="T4736" i="6"/>
  <c r="S3704" i="6" a="1"/>
  <c r="S3704" i="6" s="1"/>
  <c r="T3704" i="6" s="1"/>
  <c r="V726" i="6"/>
  <c r="U726" i="6" s="1"/>
  <c r="S3331" i="6" a="1"/>
  <c r="S3331" i="6" s="1"/>
  <c r="T3331" i="6" s="1"/>
  <c r="S6617" i="6" a="1"/>
  <c r="S6617" i="6" s="1"/>
  <c r="T6617" i="6" s="1"/>
  <c r="S6314" i="6" a="1"/>
  <c r="S6314" i="6" s="1"/>
  <c r="T6314" i="6" s="1"/>
  <c r="S1817" i="6" a="1"/>
  <c r="S1817" i="6" s="1"/>
  <c r="T1817" i="6" s="1"/>
  <c r="Q3511" i="6" a="1"/>
  <c r="Q3511" i="6" s="1"/>
  <c r="R3511" i="6" s="1"/>
  <c r="W3511" i="6" s="1"/>
  <c r="S3186" i="6" a="1"/>
  <c r="S3186" i="6" s="1"/>
  <c r="T3186" i="6" s="1"/>
  <c r="S4380" i="6" a="1"/>
  <c r="S4380" i="6" s="1"/>
  <c r="T4380" i="6" s="1"/>
  <c r="Q1642" i="6" a="1"/>
  <c r="Q1642" i="6" s="1"/>
  <c r="R1642" i="6" s="1"/>
  <c r="W1642" i="6" s="1"/>
  <c r="S6266" i="6" a="1"/>
  <c r="S6266" i="6" s="1"/>
  <c r="T6266" i="6" s="1"/>
  <c r="S527" i="6" a="1"/>
  <c r="S527" i="6" s="1"/>
  <c r="T527" i="6" s="1"/>
  <c r="Q1101" i="6" a="1"/>
  <c r="Q1101" i="6" s="1"/>
  <c r="R1101" i="6" s="1"/>
  <c r="V1101" i="6" s="1"/>
  <c r="U1101" i="6" s="1"/>
  <c r="Q1419" i="6" a="1"/>
  <c r="Q1419" i="6" s="1"/>
  <c r="R1419" i="6" s="1"/>
  <c r="Q3351" i="6" a="1"/>
  <c r="Q3351" i="6" s="1"/>
  <c r="R3351" i="6" s="1"/>
  <c r="V3351" i="6" s="1"/>
  <c r="U3351" i="6" s="1"/>
  <c r="Q2747" i="6" a="1"/>
  <c r="Q2747" i="6" s="1"/>
  <c r="R2747" i="6" s="1"/>
  <c r="T7070" i="6"/>
  <c r="T1030" i="6"/>
  <c r="R2252" i="6"/>
  <c r="R2752" i="6"/>
  <c r="T1261" i="6"/>
  <c r="S229" i="6" a="1"/>
  <c r="S229" i="6" s="1"/>
  <c r="T229" i="6" s="1"/>
  <c r="V229" i="6" s="1"/>
  <c r="U229" i="6" s="1"/>
  <c r="S2161" i="6" a="1"/>
  <c r="S2161" i="6" s="1"/>
  <c r="T2161" i="6" s="1"/>
  <c r="V2161" i="6" s="1"/>
  <c r="U2161" i="6" s="1"/>
  <c r="W3001" i="6"/>
  <c r="V4060" i="6"/>
  <c r="U4060" i="6" s="1"/>
  <c r="V6773" i="6"/>
  <c r="U6773" i="6" s="1"/>
  <c r="S1407" i="6" a="1"/>
  <c r="S1407" i="6" s="1"/>
  <c r="T1407" i="6" s="1"/>
  <c r="S6885" i="6" a="1"/>
  <c r="S6885" i="6" s="1"/>
  <c r="T6885" i="6" s="1"/>
  <c r="S6624" i="6" a="1"/>
  <c r="S6624" i="6" s="1"/>
  <c r="T6624" i="6" s="1"/>
  <c r="V6624" i="6" s="1"/>
  <c r="U6624" i="6" s="1"/>
  <c r="Q4164" i="6" a="1"/>
  <c r="Q4164" i="6" s="1"/>
  <c r="R4164" i="6" s="1"/>
  <c r="S4079" i="6" a="1"/>
  <c r="S4079" i="6" s="1"/>
  <c r="T4079" i="6" s="1"/>
  <c r="S5559" i="6" a="1"/>
  <c r="S5559" i="6" s="1"/>
  <c r="T5559" i="6" s="1"/>
  <c r="W5559" i="6" s="1"/>
  <c r="S6344" i="6" a="1"/>
  <c r="S6344" i="6" s="1"/>
  <c r="T6344" i="6" s="1"/>
  <c r="W6344" i="6" s="1"/>
  <c r="Q1159" i="6" a="1"/>
  <c r="Q1159" i="6" s="1"/>
  <c r="R1159" i="6" s="1"/>
  <c r="W1219" i="6"/>
  <c r="S6457" i="6" a="1"/>
  <c r="S6457" i="6" s="1"/>
  <c r="T6457" i="6" s="1"/>
  <c r="Q2230" i="6" a="1"/>
  <c r="Q2230" i="6" s="1"/>
  <c r="R2230" i="6" s="1"/>
  <c r="V2230" i="6" s="1"/>
  <c r="U2230" i="6" s="1"/>
  <c r="S2126" i="6" a="1"/>
  <c r="S2126" i="6" s="1"/>
  <c r="T2126" i="6" s="1"/>
  <c r="S29" i="6" a="1"/>
  <c r="S29" i="6" s="1"/>
  <c r="T29" i="6" s="1"/>
  <c r="Q3488" i="6" a="1"/>
  <c r="Q3488" i="6" s="1"/>
  <c r="R3488" i="6" s="1"/>
  <c r="S7037" i="6" a="1"/>
  <c r="S7037" i="6" s="1"/>
  <c r="T7037" i="6" s="1"/>
  <c r="W7037" i="6" s="1"/>
  <c r="Q2041" i="6" a="1"/>
  <c r="Q2041" i="6" s="1"/>
  <c r="R2041" i="6" s="1"/>
  <c r="V2041" i="6" s="1"/>
  <c r="U2041" i="6" s="1"/>
  <c r="Q6266" i="6" a="1"/>
  <c r="Q6266" i="6" s="1"/>
  <c r="R6266" i="6" s="1"/>
  <c r="Q1248" i="6" a="1"/>
  <c r="Q1248" i="6" s="1"/>
  <c r="R1248" i="6" s="1"/>
  <c r="T3082" i="6"/>
  <c r="R6337" i="6"/>
  <c r="R6219" i="6"/>
  <c r="R1919" i="6"/>
  <c r="R5232" i="6"/>
  <c r="S2406" i="6" a="1"/>
  <c r="S2406" i="6" s="1"/>
  <c r="T2406" i="6" s="1"/>
  <c r="Q6314" i="6" a="1"/>
  <c r="Q6314" i="6" s="1"/>
  <c r="R6314" i="6" s="1"/>
  <c r="S5544" i="6" a="1"/>
  <c r="S5544" i="6" s="1"/>
  <c r="T5544" i="6" s="1"/>
  <c r="V5544" i="6" s="1"/>
  <c r="U5544" i="6" s="1"/>
  <c r="S5457" i="6" a="1"/>
  <c r="S5457" i="6" s="1"/>
  <c r="T5457" i="6" s="1"/>
  <c r="S2401" i="6" a="1"/>
  <c r="S2401" i="6" s="1"/>
  <c r="T2401" i="6" s="1"/>
  <c r="S885" i="6" a="1"/>
  <c r="S885" i="6" s="1"/>
  <c r="T885" i="6" s="1"/>
  <c r="S2006" i="6" a="1"/>
  <c r="S2006" i="6" s="1"/>
  <c r="T2006" i="6" s="1"/>
  <c r="S1863" i="6" a="1"/>
  <c r="S1863" i="6" s="1"/>
  <c r="T1863" i="6" s="1"/>
  <c r="S6878" i="6" a="1"/>
  <c r="S6878" i="6" s="1"/>
  <c r="T6878" i="6" s="1"/>
  <c r="Q2779" i="6" a="1"/>
  <c r="Q2779" i="6" s="1"/>
  <c r="R2779" i="6" s="1"/>
  <c r="T949" i="6"/>
  <c r="R6250" i="6"/>
  <c r="R2858" i="6"/>
  <c r="S6759" i="6" a="1"/>
  <c r="S6759" i="6" s="1"/>
  <c r="T6759" i="6" s="1"/>
  <c r="R5998" i="6"/>
  <c r="Q5620" i="6" a="1"/>
  <c r="Q5620" i="6" s="1"/>
  <c r="R5620" i="6" s="1"/>
  <c r="V5620" i="6" s="1"/>
  <c r="U5620" i="6" s="1"/>
  <c r="S5764" i="6" a="1"/>
  <c r="S5764" i="6" s="1"/>
  <c r="T5764" i="6" s="1"/>
  <c r="Q1396" i="6" a="1"/>
  <c r="Q1396" i="6" s="1"/>
  <c r="R1396" i="6" s="1"/>
  <c r="S138" i="6" a="1"/>
  <c r="S138" i="6" s="1"/>
  <c r="T138" i="6" s="1"/>
  <c r="Q3936" i="6" a="1"/>
  <c r="Q3936" i="6" s="1"/>
  <c r="R3936" i="6" s="1"/>
  <c r="S4352" i="6" a="1"/>
  <c r="S4352" i="6" s="1"/>
  <c r="T4352" i="6" s="1"/>
  <c r="R3995" i="6"/>
  <c r="R3875" i="6"/>
  <c r="R4025" i="6"/>
  <c r="Q1842" i="6" a="1"/>
  <c r="Q1842" i="6" s="1"/>
  <c r="R1842" i="6" s="1"/>
  <c r="T6559" i="6"/>
  <c r="S1251" i="6" a="1"/>
  <c r="S1251" i="6" s="1"/>
  <c r="T1251" i="6" s="1"/>
  <c r="S4807" i="6" a="1"/>
  <c r="S4807" i="6" s="1"/>
  <c r="T4807" i="6" s="1"/>
  <c r="S2108" i="6" a="1"/>
  <c r="S2108" i="6" s="1"/>
  <c r="T2108" i="6" s="1"/>
  <c r="V2108" i="6" s="1"/>
  <c r="U2108" i="6" s="1"/>
  <c r="S2134" i="6" a="1"/>
  <c r="S2134" i="6" s="1"/>
  <c r="T2134" i="6" s="1"/>
  <c r="S1572" i="6" a="1"/>
  <c r="S1572" i="6" s="1"/>
  <c r="T1572" i="6" s="1"/>
  <c r="V1572" i="6" s="1"/>
  <c r="U1572" i="6" s="1"/>
  <c r="V6016" i="6"/>
  <c r="U6016" i="6" s="1"/>
  <c r="S209" i="6" a="1"/>
  <c r="S209" i="6" s="1"/>
  <c r="T209" i="6" s="1"/>
  <c r="V209" i="6" s="1"/>
  <c r="U209" i="6" s="1"/>
  <c r="S434" i="6" a="1"/>
  <c r="S434" i="6" s="1"/>
  <c r="T434" i="6" s="1"/>
  <c r="S2273" i="6" a="1"/>
  <c r="S2273" i="6" s="1"/>
  <c r="T2273" i="6" s="1"/>
  <c r="S5176" i="6" a="1"/>
  <c r="S5176" i="6" s="1"/>
  <c r="T5176" i="6" s="1"/>
  <c r="S3469" i="6" a="1"/>
  <c r="S3469" i="6" s="1"/>
  <c r="T3469" i="6" s="1"/>
  <c r="S6401" i="6" a="1"/>
  <c r="S6401" i="6" s="1"/>
  <c r="T6401" i="6" s="1"/>
  <c r="T5052" i="6"/>
  <c r="S1376" i="6" a="1"/>
  <c r="S1376" i="6" s="1"/>
  <c r="T1376" i="6" s="1"/>
  <c r="S1666" i="6" a="1"/>
  <c r="S1666" i="6" s="1"/>
  <c r="T1666" i="6" s="1"/>
  <c r="Q1668" i="6" a="1"/>
  <c r="Q1668" i="6" s="1"/>
  <c r="R1668" i="6" s="1"/>
  <c r="S513" i="6" a="1"/>
  <c r="S513" i="6" s="1"/>
  <c r="T513" i="6" s="1"/>
  <c r="S330" i="6" a="1"/>
  <c r="S330" i="6" s="1"/>
  <c r="T330" i="6" s="1"/>
  <c r="V330" i="6" s="1"/>
  <c r="U330" i="6" s="1"/>
  <c r="Q2953" i="6" a="1"/>
  <c r="Q2953" i="6" s="1"/>
  <c r="R2953" i="6" s="1"/>
  <c r="Q2133" i="6" a="1"/>
  <c r="Q2133" i="6" s="1"/>
  <c r="R2133" i="6" s="1"/>
  <c r="S2579" i="6" a="1"/>
  <c r="S2579" i="6" s="1"/>
  <c r="T2579" i="6" s="1"/>
  <c r="T2183" i="6"/>
  <c r="S6212" i="6" a="1"/>
  <c r="S6212" i="6" s="1"/>
  <c r="T6212" i="6" s="1"/>
  <c r="S3745" i="6" a="1"/>
  <c r="S3745" i="6" s="1"/>
  <c r="T3745" i="6" s="1"/>
  <c r="V3745" i="6" s="1"/>
  <c r="U3745" i="6" s="1"/>
  <c r="R1703" i="6"/>
  <c r="S3780" i="6" a="1"/>
  <c r="S3780" i="6" s="1"/>
  <c r="T3780" i="6" s="1"/>
  <c r="S1830" i="6" a="1"/>
  <c r="S1830" i="6" s="1"/>
  <c r="T1830" i="6" s="1"/>
  <c r="V1830" i="6" s="1"/>
  <c r="U1830" i="6" s="1"/>
  <c r="T6901" i="6"/>
  <c r="T3904" i="6"/>
  <c r="T4931" i="6"/>
  <c r="S2050" i="6" a="1"/>
  <c r="S2050" i="6" s="1"/>
  <c r="T2050" i="6" s="1"/>
  <c r="V2050" i="6" s="1"/>
  <c r="U2050" i="6" s="1"/>
  <c r="T6690" i="6"/>
  <c r="T1152" i="6"/>
  <c r="S128" i="6" a="1"/>
  <c r="S128" i="6" s="1"/>
  <c r="T128" i="6" s="1"/>
  <c r="W128" i="6" s="1"/>
  <c r="S67" i="6" a="1"/>
  <c r="S67" i="6" s="1"/>
  <c r="T67" i="6" s="1"/>
  <c r="W67" i="6" s="1"/>
  <c r="T5480" i="6"/>
  <c r="S1419" i="6" a="1"/>
  <c r="S1419" i="6" s="1"/>
  <c r="T1419" i="6" s="1"/>
  <c r="V4305" i="6"/>
  <c r="U4305" i="6" s="1"/>
  <c r="S1211" i="6" a="1"/>
  <c r="S1211" i="6" s="1"/>
  <c r="T1211" i="6" s="1"/>
  <c r="W1790" i="6"/>
  <c r="Q6062" i="6" a="1"/>
  <c r="Q6062" i="6" s="1"/>
  <c r="R6062" i="6" s="1"/>
  <c r="W6062" i="6" s="1"/>
  <c r="S5664" i="6" a="1"/>
  <c r="S5664" i="6" s="1"/>
  <c r="T5664" i="6" s="1"/>
  <c r="S4895" i="6" a="1"/>
  <c r="S4895" i="6" s="1"/>
  <c r="T4895" i="6" s="1"/>
  <c r="W6163" i="6"/>
  <c r="S6443" i="6" a="1"/>
  <c r="S6443" i="6" s="1"/>
  <c r="T6443" i="6" s="1"/>
  <c r="S6478" i="6" a="1"/>
  <c r="S6478" i="6" s="1"/>
  <c r="T6478" i="6" s="1"/>
  <c r="V6478" i="6" s="1"/>
  <c r="U6478" i="6" s="1"/>
  <c r="V2855" i="6"/>
  <c r="U2855" i="6" s="1"/>
  <c r="V2829" i="6"/>
  <c r="U2829" i="6" s="1"/>
  <c r="S1227" i="6" a="1"/>
  <c r="S1227" i="6" s="1"/>
  <c r="T1227" i="6" s="1"/>
  <c r="S213" i="6" a="1"/>
  <c r="S213" i="6" s="1"/>
  <c r="T213" i="6" s="1"/>
  <c r="S4479" i="6" a="1"/>
  <c r="S4479" i="6" s="1"/>
  <c r="T4479" i="6" s="1"/>
  <c r="V4479" i="6" s="1"/>
  <c r="U4479" i="6" s="1"/>
  <c r="S1260" i="6" a="1"/>
  <c r="S1260" i="6" s="1"/>
  <c r="T1260" i="6" s="1"/>
  <c r="S4146" i="6" a="1"/>
  <c r="S4146" i="6" s="1"/>
  <c r="T4146" i="6" s="1"/>
  <c r="V4146" i="6" s="1"/>
  <c r="U4146" i="6" s="1"/>
  <c r="S6545" i="6" a="1"/>
  <c r="S6545" i="6" s="1"/>
  <c r="T6545" i="6" s="1"/>
  <c r="W6545" i="6" s="1"/>
  <c r="V4658" i="6"/>
  <c r="U4658" i="6" s="1"/>
  <c r="V2243" i="6"/>
  <c r="U2243" i="6" s="1"/>
  <c r="S5156" i="6" a="1"/>
  <c r="S5156" i="6" s="1"/>
  <c r="T5156" i="6" s="1"/>
  <c r="W5156" i="6" s="1"/>
  <c r="Q3485" i="6" a="1"/>
  <c r="Q3485" i="6" s="1"/>
  <c r="R3485" i="6" s="1"/>
  <c r="V3485" i="6" s="1"/>
  <c r="U3485" i="6" s="1"/>
  <c r="Q1452" i="6" a="1"/>
  <c r="Q1452" i="6" s="1"/>
  <c r="R1452" i="6" s="1"/>
  <c r="V1452" i="6" s="1"/>
  <c r="U1452" i="6" s="1"/>
  <c r="T7036" i="6"/>
  <c r="R1120" i="6"/>
  <c r="S4578" i="6" a="1"/>
  <c r="S4578" i="6" s="1"/>
  <c r="T4578" i="6" s="1"/>
  <c r="V4578" i="6" s="1"/>
  <c r="U4578" i="6" s="1"/>
  <c r="S2817" i="6" a="1"/>
  <c r="S2817" i="6" s="1"/>
  <c r="T2817" i="6" s="1"/>
  <c r="V2817" i="6" s="1"/>
  <c r="U2817" i="6" s="1"/>
  <c r="T5181" i="6"/>
  <c r="S5746" i="6" a="1"/>
  <c r="S5746" i="6" s="1"/>
  <c r="T5746" i="6" s="1"/>
  <c r="Q2677" i="6" a="1"/>
  <c r="Q2677" i="6" s="1"/>
  <c r="R2677" i="6" s="1"/>
  <c r="W2677" i="6" s="1"/>
  <c r="S2596" i="6" a="1"/>
  <c r="S2596" i="6" s="1"/>
  <c r="T2596" i="6" s="1"/>
  <c r="V2596" i="6" s="1"/>
  <c r="U2596" i="6" s="1"/>
  <c r="S6742" i="6" a="1"/>
  <c r="S6742" i="6" s="1"/>
  <c r="T6742" i="6" s="1"/>
  <c r="W3787" i="6"/>
  <c r="W1583" i="6"/>
  <c r="S3312" i="6" a="1"/>
  <c r="S3312" i="6" s="1"/>
  <c r="T3312" i="6" s="1"/>
  <c r="S5366" i="6" a="1"/>
  <c r="S5366" i="6" s="1"/>
  <c r="T5366" i="6" s="1"/>
  <c r="V5366" i="6" s="1"/>
  <c r="U5366" i="6" s="1"/>
  <c r="S6203" i="6" a="1"/>
  <c r="S6203" i="6" s="1"/>
  <c r="T6203" i="6" s="1"/>
  <c r="S5807" i="6" a="1"/>
  <c r="S5807" i="6" s="1"/>
  <c r="T5807" i="6" s="1"/>
  <c r="V5807" i="6" s="1"/>
  <c r="U5807" i="6" s="1"/>
  <c r="Q6853" i="6" a="1"/>
  <c r="Q6853" i="6" s="1"/>
  <c r="R6853" i="6" s="1"/>
  <c r="V6853" i="6" s="1"/>
  <c r="U6853" i="6" s="1"/>
  <c r="S5231" i="6" a="1"/>
  <c r="S5231" i="6" s="1"/>
  <c r="T5231" i="6" s="1"/>
  <c r="V5231" i="6" s="1"/>
  <c r="U5231" i="6" s="1"/>
  <c r="S4037" i="6" a="1"/>
  <c r="S4037" i="6" s="1"/>
  <c r="T4037" i="6" s="1"/>
  <c r="S3952" i="6" a="1"/>
  <c r="S3952" i="6" s="1"/>
  <c r="T3952" i="6" s="1"/>
  <c r="S5473" i="6" a="1"/>
  <c r="S5473" i="6" s="1"/>
  <c r="T5473" i="6" s="1"/>
  <c r="V5473" i="6" s="1"/>
  <c r="U5473" i="6" s="1"/>
  <c r="R1247" i="6"/>
  <c r="R2527" i="6"/>
  <c r="S5255" i="6" a="1"/>
  <c r="S5255" i="6" s="1"/>
  <c r="T5255" i="6" s="1"/>
  <c r="S3088" i="6" a="1"/>
  <c r="S3088" i="6" s="1"/>
  <c r="T3088" i="6" s="1"/>
  <c r="S3810" i="6" a="1"/>
  <c r="S3810" i="6" s="1"/>
  <c r="T3810" i="6" s="1"/>
  <c r="S3924" i="6" a="1"/>
  <c r="S3924" i="6" s="1"/>
  <c r="T3924" i="6" s="1"/>
  <c r="W3924" i="6" s="1"/>
  <c r="R3931" i="6"/>
  <c r="Q2434" i="6" a="1"/>
  <c r="Q2434" i="6" s="1"/>
  <c r="R2434" i="6" s="1"/>
  <c r="V2434" i="6" s="1"/>
  <c r="U2434" i="6" s="1"/>
  <c r="Q4015" i="6" a="1"/>
  <c r="Q4015" i="6" s="1"/>
  <c r="R4015" i="6" s="1"/>
  <c r="Q6108" i="6" a="1"/>
  <c r="Q6108" i="6" s="1"/>
  <c r="R6108" i="6" s="1"/>
  <c r="Q3282" i="6" a="1"/>
  <c r="Q3282" i="6" s="1"/>
  <c r="R3282" i="6" s="1"/>
  <c r="Q747" i="6" a="1"/>
  <c r="Q747" i="6" s="1"/>
  <c r="R747" i="6" s="1"/>
  <c r="Q513" i="6" a="1"/>
  <c r="Q513" i="6" s="1"/>
  <c r="R513" i="6" s="1"/>
  <c r="S2133" i="6" a="1"/>
  <c r="S2133" i="6" s="1"/>
  <c r="T2133" i="6" s="1"/>
  <c r="S1037" i="6" a="1"/>
  <c r="S1037" i="6" s="1"/>
  <c r="T1037" i="6" s="1"/>
  <c r="S4834" i="6" a="1"/>
  <c r="S4834" i="6" s="1"/>
  <c r="T4834" i="6" s="1"/>
  <c r="V4834" i="6" s="1"/>
  <c r="U4834" i="6" s="1"/>
  <c r="S3282" i="6" a="1"/>
  <c r="S3282" i="6" s="1"/>
  <c r="T3282" i="6" s="1"/>
  <c r="S1628" i="6" a="1"/>
  <c r="S1628" i="6" s="1"/>
  <c r="T1628" i="6" s="1"/>
  <c r="S147" i="6" a="1"/>
  <c r="S147" i="6" s="1"/>
  <c r="T147" i="6" s="1"/>
  <c r="V147" i="6" s="1"/>
  <c r="U147" i="6" s="1"/>
  <c r="S3281" i="6" a="1"/>
  <c r="S3281" i="6" s="1"/>
  <c r="T3281" i="6" s="1"/>
  <c r="V3281" i="6" s="1"/>
  <c r="U3281" i="6" s="1"/>
  <c r="S1846" i="6" a="1"/>
  <c r="S1846" i="6" s="1"/>
  <c r="T1846" i="6" s="1"/>
  <c r="V1846" i="6" s="1"/>
  <c r="U1846" i="6" s="1"/>
  <c r="S2696" i="6" a="1"/>
  <c r="S2696" i="6" s="1"/>
  <c r="T2696" i="6" s="1"/>
  <c r="V2696" i="6" s="1"/>
  <c r="U2696" i="6" s="1"/>
  <c r="Q2568" i="6" a="1"/>
  <c r="Q2568" i="6" s="1"/>
  <c r="R2568" i="6" s="1"/>
  <c r="W2568" i="6" s="1"/>
  <c r="S3667" i="6" a="1"/>
  <c r="S3667" i="6" s="1"/>
  <c r="T3667" i="6" s="1"/>
  <c r="S4799" i="6" a="1"/>
  <c r="S4799" i="6" s="1"/>
  <c r="T4799" i="6" s="1"/>
  <c r="V4799" i="6" s="1"/>
  <c r="U4799" i="6" s="1"/>
  <c r="S6970" i="6" a="1"/>
  <c r="S6970" i="6" s="1"/>
  <c r="T6970" i="6" s="1"/>
  <c r="V6970" i="6" s="1"/>
  <c r="U6970" i="6" s="1"/>
  <c r="S6085" i="6" a="1"/>
  <c r="S6085" i="6" s="1"/>
  <c r="T6085" i="6" s="1"/>
  <c r="S848" i="6" a="1"/>
  <c r="S848" i="6" s="1"/>
  <c r="T848" i="6" s="1"/>
  <c r="V848" i="6" s="1"/>
  <c r="U848" i="6" s="1"/>
  <c r="S3549" i="6" a="1"/>
  <c r="S3549" i="6" s="1"/>
  <c r="T3549" i="6" s="1"/>
  <c r="W4941" i="6"/>
  <c r="R1895" i="6"/>
  <c r="T5350" i="6"/>
  <c r="S6240" i="6" a="1"/>
  <c r="S6240" i="6" s="1"/>
  <c r="T6240" i="6" s="1"/>
  <c r="S6486" i="6" a="1"/>
  <c r="S6486" i="6" s="1"/>
  <c r="T6486" i="6" s="1"/>
  <c r="R3020" i="6"/>
  <c r="Q1617" i="6" a="1"/>
  <c r="Q1617" i="6" s="1"/>
  <c r="R1617" i="6" s="1"/>
  <c r="W1617" i="6" s="1"/>
  <c r="S3578" i="6" a="1"/>
  <c r="S3578" i="6" s="1"/>
  <c r="T3578" i="6" s="1"/>
  <c r="V3578" i="6" s="1"/>
  <c r="U3578" i="6" s="1"/>
  <c r="S6734" i="6" a="1"/>
  <c r="S6734" i="6" s="1"/>
  <c r="T6734" i="6" s="1"/>
  <c r="W6734" i="6" s="1"/>
  <c r="T5300" i="6"/>
  <c r="S5453" i="6" a="1"/>
  <c r="S5453" i="6" s="1"/>
  <c r="T5453" i="6" s="1"/>
  <c r="V5453" i="6" s="1"/>
  <c r="U5453" i="6" s="1"/>
  <c r="T1371" i="6"/>
  <c r="S44" i="6" a="1"/>
  <c r="S44" i="6" s="1"/>
  <c r="T44" i="6" s="1"/>
  <c r="W44" i="6" s="1"/>
  <c r="S1396" i="6" a="1"/>
  <c r="S1396" i="6" s="1"/>
  <c r="T1396" i="6" s="1"/>
  <c r="T5370" i="6"/>
  <c r="S383" i="6" a="1"/>
  <c r="S383" i="6" s="1"/>
  <c r="T383" i="6" s="1"/>
  <c r="T5576" i="6"/>
  <c r="R1971" i="6"/>
  <c r="Q1628" i="6" a="1"/>
  <c r="Q1628" i="6" s="1"/>
  <c r="R1628" i="6" s="1"/>
  <c r="S5163" i="6" a="1"/>
  <c r="S5163" i="6" s="1"/>
  <c r="T5163" i="6" s="1"/>
  <c r="V5163" i="6" s="1"/>
  <c r="U5163" i="6" s="1"/>
  <c r="S3539" i="6" a="1"/>
  <c r="S3539" i="6" s="1"/>
  <c r="T3539" i="6" s="1"/>
  <c r="V3539" i="6" s="1"/>
  <c r="U3539" i="6" s="1"/>
  <c r="S6747" i="6" a="1"/>
  <c r="S6747" i="6" s="1"/>
  <c r="T6747" i="6" s="1"/>
  <c r="S1333" i="6" a="1"/>
  <c r="S1333" i="6" s="1"/>
  <c r="T1333" i="6" s="1"/>
  <c r="S368" i="6" a="1"/>
  <c r="S368" i="6" s="1"/>
  <c r="T368" i="6" s="1"/>
  <c r="Q3177" i="6" a="1"/>
  <c r="Q3177" i="6" s="1"/>
  <c r="R3177" i="6" s="1"/>
  <c r="Q409" i="6" a="1"/>
  <c r="Q409" i="6" s="1"/>
  <c r="R409" i="6" s="1"/>
  <c r="V409" i="6" s="1"/>
  <c r="U409" i="6" s="1"/>
  <c r="Q2651" i="6" a="1"/>
  <c r="Q2651" i="6" s="1"/>
  <c r="R2651" i="6" s="1"/>
  <c r="V2651" i="6" s="1"/>
  <c r="U2651" i="6" s="1"/>
  <c r="R386" i="6"/>
  <c r="T4231" i="6"/>
  <c r="S4587" i="6" a="1"/>
  <c r="S4587" i="6" s="1"/>
  <c r="T4587" i="6" s="1"/>
  <c r="S2769" i="6" a="1"/>
  <c r="S2769" i="6" s="1"/>
  <c r="T2769" i="6" s="1"/>
  <c r="S5309" i="6" a="1"/>
  <c r="S5309" i="6" s="1"/>
  <c r="T5309" i="6" s="1"/>
  <c r="S5573" i="6" a="1"/>
  <c r="S5573" i="6" s="1"/>
  <c r="T5573" i="6" s="1"/>
  <c r="T1318" i="6"/>
  <c r="S6144" i="6" a="1"/>
  <c r="S6144" i="6" s="1"/>
  <c r="T6144" i="6" s="1"/>
  <c r="T4761" i="6"/>
  <c r="Q6747" i="6" a="1"/>
  <c r="Q6747" i="6" s="1"/>
  <c r="R6747" i="6" s="1"/>
  <c r="Q3331" i="6" a="1"/>
  <c r="Q3331" i="6" s="1"/>
  <c r="R3331" i="6" s="1"/>
  <c r="W3331" i="6" s="1"/>
  <c r="S4284" i="6" a="1"/>
  <c r="S4284" i="6" s="1"/>
  <c r="T4284" i="6" s="1"/>
  <c r="S6664" i="6" a="1"/>
  <c r="S6664" i="6" s="1"/>
  <c r="T6664" i="6" s="1"/>
  <c r="Q4511" i="6" a="1"/>
  <c r="Q4511" i="6" s="1"/>
  <c r="R4511" i="6" s="1"/>
  <c r="S3627" i="6" a="1"/>
  <c r="S3627" i="6" s="1"/>
  <c r="T3627" i="6" s="1"/>
  <c r="V3627" i="6" s="1"/>
  <c r="U3627" i="6" s="1"/>
  <c r="S2092" i="6" a="1"/>
  <c r="S2092" i="6" s="1"/>
  <c r="T2092" i="6" s="1"/>
  <c r="W2092" i="6" s="1"/>
  <c r="T731" i="6"/>
  <c r="S3143" i="6" a="1"/>
  <c r="S3143" i="6" s="1"/>
  <c r="T3143" i="6" s="1"/>
  <c r="S2110" i="6" a="1"/>
  <c r="S2110" i="6" s="1"/>
  <c r="T2110" i="6" s="1"/>
  <c r="S3177" i="6" a="1"/>
  <c r="S3177" i="6" s="1"/>
  <c r="T3177" i="6" s="1"/>
  <c r="Q6240" i="6" a="1"/>
  <c r="Q6240" i="6" s="1"/>
  <c r="R6240" i="6" s="1"/>
  <c r="Q4432" i="6" a="1"/>
  <c r="Q4432" i="6" s="1"/>
  <c r="R4432" i="6" s="1"/>
  <c r="V4432" i="6" s="1"/>
  <c r="U4432" i="6" s="1"/>
  <c r="Q6909" i="6" a="1"/>
  <c r="Q6909" i="6" s="1"/>
  <c r="R6909" i="6" s="1"/>
  <c r="Q6357" i="6" a="1"/>
  <c r="Q6357" i="6" s="1"/>
  <c r="R6357" i="6" s="1"/>
  <c r="W6357" i="6" s="1"/>
  <c r="Q5104" i="6" a="1"/>
  <c r="Q5104" i="6" s="1"/>
  <c r="R5104" i="6" s="1"/>
  <c r="V5104" i="6" s="1"/>
  <c r="U5104" i="6" s="1"/>
  <c r="Q1515" i="6" a="1"/>
  <c r="Q1515" i="6" s="1"/>
  <c r="R1515" i="6" s="1"/>
  <c r="V1515" i="6" s="1"/>
  <c r="U1515" i="6" s="1"/>
  <c r="Q4952" i="6" a="1"/>
  <c r="Q4952" i="6" s="1"/>
  <c r="R4952" i="6" s="1"/>
  <c r="V4952" i="6" s="1"/>
  <c r="U4952" i="6" s="1"/>
  <c r="T1811" i="6"/>
  <c r="S3504" i="6" a="1"/>
  <c r="S3504" i="6" s="1"/>
  <c r="T3504" i="6" s="1"/>
  <c r="W3504" i="6" s="1"/>
  <c r="S1159" i="6" a="1"/>
  <c r="S1159" i="6" s="1"/>
  <c r="T1159" i="6" s="1"/>
  <c r="T2060" i="6"/>
  <c r="S2324" i="6" a="1"/>
  <c r="S2324" i="6" s="1"/>
  <c r="T2324" i="6" s="1"/>
  <c r="Q2856" i="6" a="1"/>
  <c r="Q2856" i="6" s="1"/>
  <c r="R2856" i="6" s="1"/>
  <c r="V2856" i="6" s="1"/>
  <c r="U2856" i="6" s="1"/>
  <c r="S6909" i="6" a="1"/>
  <c r="S6909" i="6" s="1"/>
  <c r="T6909" i="6" s="1"/>
  <c r="T4421" i="6"/>
  <c r="S3488" i="6" a="1"/>
  <c r="S3488" i="6" s="1"/>
  <c r="T3488" i="6" s="1"/>
  <c r="S6090" i="6" a="1"/>
  <c r="S6090" i="6" s="1"/>
  <c r="T6090" i="6" s="1"/>
  <c r="V6090" i="6" s="1"/>
  <c r="U6090" i="6" s="1"/>
  <c r="S6615" i="6" a="1"/>
  <c r="S6615" i="6" s="1"/>
  <c r="T6615" i="6" s="1"/>
  <c r="W6615" i="6" s="1"/>
  <c r="S951" i="6" a="1"/>
  <c r="S951" i="6" s="1"/>
  <c r="T951" i="6" s="1"/>
  <c r="T5943" i="6"/>
  <c r="S6974" i="6" a="1"/>
  <c r="S6974" i="6" s="1"/>
  <c r="T6974" i="6" s="1"/>
  <c r="W6974" i="6" s="1"/>
  <c r="S3215" i="6" a="1"/>
  <c r="S3215" i="6" s="1"/>
  <c r="T3215" i="6" s="1"/>
  <c r="R2593" i="6"/>
  <c r="Q6828" i="6" a="1"/>
  <c r="Q6828" i="6" s="1"/>
  <c r="R6828" i="6" s="1"/>
  <c r="V6828" i="6" s="1"/>
  <c r="U6828" i="6" s="1"/>
  <c r="T3853" i="6"/>
  <c r="R5727" i="6"/>
  <c r="R2780" i="6"/>
  <c r="S6886" i="6" a="1"/>
  <c r="S6886" i="6" s="1"/>
  <c r="T6886" i="6" s="1"/>
  <c r="T2222" i="6"/>
  <c r="S518" i="6" a="1"/>
  <c r="S518" i="6" s="1"/>
  <c r="T518" i="6" s="1"/>
  <c r="S2912" i="6" a="1"/>
  <c r="S2912" i="6" s="1"/>
  <c r="T2912" i="6" s="1"/>
  <c r="W2912" i="6" s="1"/>
  <c r="R5565" i="6"/>
  <c r="R1435" i="6"/>
  <c r="R5450" i="6"/>
  <c r="R514" i="6"/>
  <c r="Q335" i="6" a="1"/>
  <c r="Q335" i="6" s="1"/>
  <c r="R335" i="6" s="1"/>
  <c r="R6394" i="6"/>
  <c r="V5728" i="6"/>
  <c r="U5728" i="6" s="1"/>
  <c r="S440" i="6" a="1"/>
  <c r="S440" i="6" s="1"/>
  <c r="T440" i="6" s="1"/>
  <c r="W440" i="6" s="1"/>
  <c r="Q527" i="6" a="1"/>
  <c r="Q527" i="6" s="1"/>
  <c r="R527" i="6" s="1"/>
  <c r="Q3733" i="6" a="1"/>
  <c r="Q3733" i="6" s="1"/>
  <c r="R3733" i="6" s="1"/>
  <c r="V3733" i="6" s="1"/>
  <c r="U3733" i="6" s="1"/>
  <c r="R941" i="6"/>
  <c r="T1663" i="6"/>
  <c r="S550" i="6" a="1"/>
  <c r="S550" i="6" s="1"/>
  <c r="T550" i="6" s="1"/>
  <c r="T3755" i="6"/>
  <c r="S3368" i="6" a="1"/>
  <c r="S3368" i="6" s="1"/>
  <c r="T3368" i="6" s="1"/>
  <c r="S3901" i="6" a="1"/>
  <c r="S3901" i="6" s="1"/>
  <c r="T3901" i="6" s="1"/>
  <c r="V3901" i="6" s="1"/>
  <c r="U3901" i="6" s="1"/>
  <c r="Q4984" i="6" a="1"/>
  <c r="Q4984" i="6" s="1"/>
  <c r="R4984" i="6" s="1"/>
  <c r="V4984" i="6" s="1"/>
  <c r="U4984" i="6" s="1"/>
  <c r="S5796" i="6" a="1"/>
  <c r="S5796" i="6" s="1"/>
  <c r="T5796" i="6" s="1"/>
  <c r="S742" i="6" a="1"/>
  <c r="S742" i="6" s="1"/>
  <c r="T742" i="6" s="1"/>
  <c r="T6283" i="6"/>
  <c r="R664" i="6"/>
  <c r="Q5346" i="6" a="1"/>
  <c r="Q5346" i="6" s="1"/>
  <c r="R5346" i="6" s="1"/>
  <c r="V5346" i="6" s="1"/>
  <c r="U5346" i="6" s="1"/>
  <c r="S4015" i="6" a="1"/>
  <c r="S4015" i="6" s="1"/>
  <c r="T4015" i="6" s="1"/>
  <c r="S1668" i="6" a="1"/>
  <c r="S1668" i="6" s="1"/>
  <c r="T1668" i="6" s="1"/>
  <c r="S2186" i="6" a="1"/>
  <c r="S2186" i="6" s="1"/>
  <c r="T2186" i="6" s="1"/>
  <c r="Q1407" i="6" a="1"/>
  <c r="Q1407" i="6" s="1"/>
  <c r="R1407" i="6" s="1"/>
  <c r="T5479" i="6"/>
  <c r="S70" i="6" a="1"/>
  <c r="S70" i="6" s="1"/>
  <c r="T70" i="6" s="1"/>
  <c r="T461" i="6"/>
  <c r="S2414" i="6" a="1"/>
  <c r="S2414" i="6" s="1"/>
  <c r="T2414" i="6" s="1"/>
  <c r="V2414" i="6" s="1"/>
  <c r="U2414" i="6" s="1"/>
  <c r="S3825" i="6" a="1"/>
  <c r="S3825" i="6" s="1"/>
  <c r="T3825" i="6" s="1"/>
  <c r="S2998" i="6" a="1"/>
  <c r="S2998" i="6" s="1"/>
  <c r="T2998" i="6" s="1"/>
  <c r="S1755" i="6" a="1"/>
  <c r="S1755" i="6" s="1"/>
  <c r="T1755" i="6" s="1"/>
  <c r="S6289" i="6" a="1"/>
  <c r="S6289" i="6" s="1"/>
  <c r="T6289" i="6" s="1"/>
  <c r="W6289" i="6" s="1"/>
  <c r="S79" i="6" a="1"/>
  <c r="S79" i="6" s="1"/>
  <c r="T79" i="6" s="1"/>
  <c r="W79" i="6" s="1"/>
  <c r="V4707" i="6"/>
  <c r="U4707" i="6" s="1"/>
  <c r="S1934" i="6" a="1"/>
  <c r="S1934" i="6" s="1"/>
  <c r="T1934" i="6" s="1"/>
  <c r="V1934" i="6" s="1"/>
  <c r="U1934" i="6" s="1"/>
  <c r="V2033" i="6"/>
  <c r="U2033" i="6" s="1"/>
  <c r="W5826" i="6"/>
  <c r="V3237" i="6"/>
  <c r="U3237" i="6" s="1"/>
  <c r="S1163" i="6" a="1"/>
  <c r="S1163" i="6" s="1"/>
  <c r="T1163" i="6" s="1"/>
  <c r="S5406" i="6" a="1"/>
  <c r="S5406" i="6" s="1"/>
  <c r="T5406" i="6" s="1"/>
  <c r="V5406" i="6" s="1"/>
  <c r="U5406" i="6" s="1"/>
  <c r="S1201" i="6" a="1"/>
  <c r="S1201" i="6" s="1"/>
  <c r="T1201" i="6" s="1"/>
  <c r="V1201" i="6" s="1"/>
  <c r="U1201" i="6" s="1"/>
  <c r="V1842" i="6"/>
  <c r="U1842" i="6" s="1"/>
  <c r="S1115" i="6" a="1"/>
  <c r="S1115" i="6" s="1"/>
  <c r="T1115" i="6" s="1"/>
  <c r="V1115" i="6" s="1"/>
  <c r="U1115" i="6" s="1"/>
  <c r="S7032" i="6" a="1"/>
  <c r="S7032" i="6" s="1"/>
  <c r="T7032" i="6" s="1"/>
  <c r="R236" i="6"/>
  <c r="S4091" i="6" a="1"/>
  <c r="S4091" i="6" s="1"/>
  <c r="T4091" i="6" s="1"/>
  <c r="V4091" i="6" s="1"/>
  <c r="U4091" i="6" s="1"/>
  <c r="S6954" i="6" a="1"/>
  <c r="S6954" i="6" s="1"/>
  <c r="T6954" i="6" s="1"/>
  <c r="Q4346" i="6" a="1"/>
  <c r="Q4346" i="6" s="1"/>
  <c r="R4346" i="6" s="1"/>
  <c r="V4346" i="6" s="1"/>
  <c r="U4346" i="6" s="1"/>
  <c r="R5261" i="6"/>
  <c r="Q5970" i="6" a="1"/>
  <c r="Q5970" i="6" s="1"/>
  <c r="R5970" i="6" s="1"/>
  <c r="V5970" i="6" s="1"/>
  <c r="U5970" i="6" s="1"/>
  <c r="S4932" i="6" a="1"/>
  <c r="S4932" i="6" s="1"/>
  <c r="T4932" i="6" s="1"/>
  <c r="R2323" i="6"/>
  <c r="S4325" i="6" a="1"/>
  <c r="S4325" i="6" s="1"/>
  <c r="T4325" i="6" s="1"/>
  <c r="S2074" i="6" a="1"/>
  <c r="S2074" i="6" s="1"/>
  <c r="T2074" i="6" s="1"/>
  <c r="W2074" i="6" s="1"/>
  <c r="S451" i="6" a="1"/>
  <c r="S451" i="6" s="1"/>
  <c r="T451" i="6" s="1"/>
  <c r="W451" i="6" s="1"/>
  <c r="S1411" i="6" a="1"/>
  <c r="S1411" i="6" s="1"/>
  <c r="T1411" i="6" s="1"/>
  <c r="T2199" i="6"/>
  <c r="S3664" i="6" a="1"/>
  <c r="S3664" i="6" s="1"/>
  <c r="T3664" i="6" s="1"/>
  <c r="S2539" i="6" a="1"/>
  <c r="S2539" i="6" s="1"/>
  <c r="T2539" i="6" s="1"/>
  <c r="S1245" i="6" a="1"/>
  <c r="S1245" i="6" s="1"/>
  <c r="T1245" i="6" s="1"/>
  <c r="V1245" i="6" s="1"/>
  <c r="U1245" i="6" s="1"/>
  <c r="S6435" i="6" a="1"/>
  <c r="S6435" i="6" s="1"/>
  <c r="T6435" i="6" s="1"/>
  <c r="V6435" i="6" s="1"/>
  <c r="U6435" i="6" s="1"/>
  <c r="R4438" i="6"/>
  <c r="Q6841" i="6" a="1"/>
  <c r="Q6841" i="6" s="1"/>
  <c r="R6841" i="6" s="1"/>
  <c r="W6841" i="6" s="1"/>
  <c r="S1465" i="6" a="1"/>
  <c r="S1465" i="6" s="1"/>
  <c r="T1465" i="6" s="1"/>
  <c r="W1465" i="6" s="1"/>
  <c r="S299" i="6" a="1"/>
  <c r="S299" i="6" s="1"/>
  <c r="T299" i="6" s="1"/>
  <c r="S6342" i="6" a="1"/>
  <c r="S6342" i="6" s="1"/>
  <c r="T6342" i="6" s="1"/>
  <c r="S2533" i="6" a="1"/>
  <c r="S2533" i="6" s="1"/>
  <c r="T2533" i="6" s="1"/>
  <c r="S7030" i="6" a="1"/>
  <c r="S7030" i="6" s="1"/>
  <c r="T7030" i="6" s="1"/>
  <c r="V7030" i="6" s="1"/>
  <c r="U7030" i="6" s="1"/>
  <c r="T2106" i="6"/>
  <c r="Q52" i="6" a="1"/>
  <c r="Q52" i="6" s="1"/>
  <c r="R52" i="6" s="1"/>
  <c r="W52" i="6" s="1"/>
  <c r="S335" i="6" a="1"/>
  <c r="S335" i="6" s="1"/>
  <c r="T335" i="6" s="1"/>
  <c r="S5224" i="6" a="1"/>
  <c r="S5224" i="6" s="1"/>
  <c r="T5224" i="6" s="1"/>
  <c r="V5224" i="6" s="1"/>
  <c r="U5224" i="6" s="1"/>
  <c r="Q3694" i="6" a="1"/>
  <c r="Q3694" i="6" s="1"/>
  <c r="R3694" i="6" s="1"/>
  <c r="V3694" i="6" s="1"/>
  <c r="U3694" i="6" s="1"/>
  <c r="Q5478" i="6" a="1"/>
  <c r="Q5478" i="6" s="1"/>
  <c r="R5478" i="6" s="1"/>
  <c r="V5478" i="6" s="1"/>
  <c r="U5478" i="6" s="1"/>
  <c r="Q4325" i="6" a="1"/>
  <c r="Q4325" i="6" s="1"/>
  <c r="R4325" i="6" s="1"/>
  <c r="Q2484" i="6" a="1"/>
  <c r="Q2484" i="6" s="1"/>
  <c r="R2484" i="6" s="1"/>
  <c r="W2484" i="6" s="1"/>
  <c r="S4511" i="6" a="1"/>
  <c r="S4511" i="6" s="1"/>
  <c r="T4511" i="6" s="1"/>
  <c r="S3225" i="6" a="1"/>
  <c r="S3225" i="6" s="1"/>
  <c r="T3225" i="6" s="1"/>
  <c r="S3852" i="6" a="1"/>
  <c r="S3852" i="6" s="1"/>
  <c r="T3852" i="6" s="1"/>
  <c r="V3852" i="6" s="1"/>
  <c r="U3852" i="6" s="1"/>
  <c r="Q3671" i="6" a="1"/>
  <c r="Q3671" i="6" s="1"/>
  <c r="R3671" i="6" s="1"/>
  <c r="V3671" i="6" s="1"/>
  <c r="U3671" i="6" s="1"/>
  <c r="S2813" i="6" a="1"/>
  <c r="S2813" i="6" s="1"/>
  <c r="T2813" i="6" s="1"/>
  <c r="W2813" i="6" s="1"/>
  <c r="S6108" i="6" a="1"/>
  <c r="S6108" i="6" s="1"/>
  <c r="T6108" i="6" s="1"/>
  <c r="V6108" i="6" s="1"/>
  <c r="U6108" i="6" s="1"/>
  <c r="V3577" i="6"/>
  <c r="U3577" i="6" s="1"/>
  <c r="S5428" i="6" a="1"/>
  <c r="S5428" i="6" s="1"/>
  <c r="T5428" i="6" s="1"/>
  <c r="S3261" i="6" a="1"/>
  <c r="S3261" i="6" s="1"/>
  <c r="T3261" i="6" s="1"/>
  <c r="V3261" i="6" s="1"/>
  <c r="U3261" i="6" s="1"/>
  <c r="V6285" i="6"/>
  <c r="U6285" i="6" s="1"/>
  <c r="S6276" i="6" a="1"/>
  <c r="S6276" i="6" s="1"/>
  <c r="T6276" i="6" s="1"/>
  <c r="W3675" i="6"/>
  <c r="V948" i="6"/>
  <c r="U948" i="6" s="1"/>
  <c r="S6236" i="6" a="1"/>
  <c r="S6236" i="6" s="1"/>
  <c r="T6236" i="6" s="1"/>
  <c r="V6236" i="6" s="1"/>
  <c r="U6236" i="6" s="1"/>
  <c r="S374" i="6" a="1"/>
  <c r="S374" i="6" s="1"/>
  <c r="T374" i="6" s="1"/>
  <c r="V6266" i="6"/>
  <c r="U6266" i="6" s="1"/>
  <c r="S1167" i="6" a="1"/>
  <c r="S1167" i="6" s="1"/>
  <c r="T1167" i="6" s="1"/>
  <c r="V1167" i="6" s="1"/>
  <c r="U1167" i="6" s="1"/>
  <c r="W2654" i="6"/>
  <c r="S6693" i="6" a="1"/>
  <c r="S6693" i="6" s="1"/>
  <c r="T6693" i="6" s="1"/>
  <c r="V6693" i="6" s="1"/>
  <c r="U6693" i="6" s="1"/>
  <c r="V6769" i="6"/>
  <c r="U6769" i="6" s="1"/>
  <c r="V1270" i="6"/>
  <c r="U1270" i="6" s="1"/>
  <c r="V4526" i="6"/>
  <c r="U4526" i="6" s="1"/>
  <c r="V1980" i="6"/>
  <c r="U1980" i="6" s="1"/>
  <c r="V2377" i="6"/>
  <c r="U2377" i="6" s="1"/>
  <c r="V4194" i="6"/>
  <c r="U4194" i="6" s="1"/>
  <c r="V5241" i="6"/>
  <c r="U5241" i="6" s="1"/>
  <c r="V2953" i="6"/>
  <c r="U2953" i="6" s="1"/>
  <c r="V5333" i="6"/>
  <c r="U5333" i="6" s="1"/>
  <c r="V3009" i="6"/>
  <c r="U3009" i="6" s="1"/>
  <c r="W6527" i="6"/>
  <c r="V5470" i="6"/>
  <c r="U5470" i="6" s="1"/>
  <c r="V5472" i="6"/>
  <c r="U5472" i="6" s="1"/>
  <c r="V3728" i="6"/>
  <c r="U3728" i="6" s="1"/>
  <c r="V300" i="6"/>
  <c r="U300" i="6" s="1"/>
  <c r="V6504" i="6"/>
  <c r="U6504" i="6" s="1"/>
  <c r="V6411" i="6"/>
  <c r="U6411" i="6" s="1"/>
  <c r="W5803" i="6"/>
  <c r="V992" i="6"/>
  <c r="U992" i="6" s="1"/>
  <c r="W4023" i="6"/>
  <c r="W2988" i="6"/>
  <c r="W2779" i="6"/>
  <c r="W5191" i="6"/>
  <c r="V5631" i="6"/>
  <c r="U5631" i="6" s="1"/>
  <c r="V3193" i="6"/>
  <c r="U3193" i="6" s="1"/>
  <c r="V5758" i="6"/>
  <c r="U5758" i="6" s="1"/>
  <c r="W3606" i="6"/>
  <c r="V266" i="6"/>
  <c r="U266" i="6" s="1"/>
  <c r="W2016" i="6"/>
  <c r="W4252" i="6"/>
  <c r="W3835" i="6"/>
  <c r="V6545" i="6"/>
  <c r="U6545" i="6" s="1"/>
  <c r="V2805" i="6"/>
  <c r="U2805" i="6" s="1"/>
  <c r="V4698" i="6"/>
  <c r="U4698" i="6" s="1"/>
  <c r="V367" i="6"/>
  <c r="U367" i="6" s="1"/>
  <c r="W6982" i="6"/>
  <c r="V5340" i="6"/>
  <c r="U5340" i="6" s="1"/>
  <c r="V720" i="6"/>
  <c r="U720" i="6" s="1"/>
  <c r="W2401" i="6"/>
  <c r="W6314" i="6"/>
  <c r="V5074" i="6"/>
  <c r="U5074" i="6" s="1"/>
  <c r="V403" i="6"/>
  <c r="U403" i="6" s="1"/>
  <c r="V1166" i="6"/>
  <c r="U1166" i="6" s="1"/>
  <c r="W2017" i="6"/>
  <c r="W6412" i="6"/>
  <c r="V1500" i="6"/>
  <c r="U1500" i="6" s="1"/>
  <c r="V3181" i="6"/>
  <c r="U3181" i="6" s="1"/>
  <c r="W3254" i="6"/>
  <c r="V2313" i="6"/>
  <c r="U2313" i="6" s="1"/>
  <c r="W4960" i="6"/>
  <c r="W5574" i="6"/>
  <c r="V5142" i="6"/>
  <c r="U5142" i="6" s="1"/>
  <c r="W1968" i="6"/>
  <c r="W1734" i="6"/>
  <c r="W3841" i="6"/>
  <c r="V2823" i="6"/>
  <c r="U2823" i="6" s="1"/>
  <c r="V4565" i="6"/>
  <c r="U4565" i="6" s="1"/>
  <c r="V3919" i="6"/>
  <c r="U3919" i="6" s="1"/>
  <c r="V4160" i="6"/>
  <c r="U4160" i="6" s="1"/>
  <c r="V5151" i="6"/>
  <c r="U5151" i="6" s="1"/>
  <c r="V4735" i="6"/>
  <c r="U4735" i="6" s="1"/>
  <c r="V3296" i="6"/>
  <c r="U3296" i="6" s="1"/>
  <c r="V2530" i="6"/>
  <c r="U2530" i="6" s="1"/>
  <c r="V2035" i="6"/>
  <c r="U2035" i="6" s="1"/>
  <c r="V4521" i="6"/>
  <c r="U4521" i="6" s="1"/>
  <c r="W4527" i="6"/>
  <c r="V3074" i="6"/>
  <c r="U3074" i="6" s="1"/>
  <c r="W3262" i="6"/>
  <c r="W6196" i="6"/>
  <c r="W6324" i="6"/>
  <c r="V6682" i="6"/>
  <c r="U6682" i="6" s="1"/>
  <c r="V6660" i="6"/>
  <c r="U6660" i="6" s="1"/>
  <c r="V5156" i="6"/>
  <c r="U5156" i="6" s="1"/>
  <c r="W229" i="6"/>
  <c r="W5790" i="6"/>
  <c r="W5268" i="6"/>
  <c r="V6701" i="6"/>
  <c r="U6701" i="6" s="1"/>
  <c r="W859" i="6"/>
  <c r="W2104" i="6"/>
  <c r="W543" i="6"/>
  <c r="V6739" i="6"/>
  <c r="U6739" i="6" s="1"/>
  <c r="W2334" i="6"/>
  <c r="V5671" i="6"/>
  <c r="U5671" i="6" s="1"/>
  <c r="V5899" i="6"/>
  <c r="U5899" i="6" s="1"/>
  <c r="W5299" i="6"/>
  <c r="W1433" i="6"/>
  <c r="V5146" i="6"/>
  <c r="U5146" i="6" s="1"/>
  <c r="W2143" i="6"/>
  <c r="V6439" i="6"/>
  <c r="U6439" i="6" s="1"/>
  <c r="W6667" i="6"/>
  <c r="W99" i="6"/>
  <c r="V5376" i="6"/>
  <c r="U5376" i="6" s="1"/>
  <c r="V3936" i="6"/>
  <c r="U3936" i="6" s="1"/>
  <c r="V6776" i="6"/>
  <c r="U6776" i="6" s="1"/>
  <c r="W1226" i="6"/>
  <c r="V1301" i="6"/>
  <c r="U1301" i="6" s="1"/>
  <c r="W1390" i="6"/>
  <c r="V5711" i="6"/>
  <c r="U5711" i="6" s="1"/>
  <c r="W1107" i="6"/>
  <c r="V1762" i="6"/>
  <c r="U1762" i="6" s="1"/>
  <c r="V3838" i="6"/>
  <c r="U3838" i="6" s="1"/>
  <c r="V2560" i="6"/>
  <c r="U2560" i="6" s="1"/>
  <c r="V957" i="6"/>
  <c r="U957" i="6" s="1"/>
  <c r="V1325" i="6"/>
  <c r="U1325" i="6" s="1"/>
  <c r="W4574" i="6"/>
  <c r="V1788" i="6"/>
  <c r="U1788" i="6" s="1"/>
  <c r="V2216" i="6"/>
  <c r="U2216" i="6" s="1"/>
  <c r="V6115" i="6"/>
  <c r="U6115" i="6" s="1"/>
  <c r="W2747" i="6"/>
  <c r="V2497" i="6"/>
  <c r="U2497" i="6" s="1"/>
  <c r="V2406" i="6"/>
  <c r="U2406" i="6" s="1"/>
  <c r="V1265" i="6"/>
  <c r="U1265" i="6" s="1"/>
  <c r="V6426" i="6"/>
  <c r="U6426" i="6" s="1"/>
  <c r="V5236" i="6"/>
  <c r="U5236" i="6" s="1"/>
  <c r="V3727" i="6"/>
  <c r="U3727" i="6" s="1"/>
  <c r="W2321" i="6"/>
  <c r="V680" i="6"/>
  <c r="U680" i="6" s="1"/>
  <c r="V3308" i="6"/>
  <c r="U3308" i="6" s="1"/>
  <c r="V3081" i="6"/>
  <c r="U3081" i="6" s="1"/>
  <c r="W4813" i="6"/>
  <c r="W6702" i="6"/>
  <c r="W723" i="6"/>
  <c r="V3062" i="6"/>
  <c r="U3062" i="6" s="1"/>
  <c r="W3595" i="6"/>
  <c r="W1644" i="6"/>
  <c r="W1817" i="6"/>
  <c r="W4680" i="6"/>
  <c r="W5832" i="6"/>
  <c r="W1191" i="6"/>
  <c r="V6511" i="6"/>
  <c r="U6511" i="6" s="1"/>
  <c r="V2275" i="6"/>
  <c r="U2275" i="6" s="1"/>
  <c r="V4406" i="6"/>
  <c r="U4406" i="6" s="1"/>
  <c r="V5826" i="6"/>
  <c r="U5826" i="6" s="1"/>
  <c r="W3237" i="6"/>
  <c r="V4145" i="6"/>
  <c r="U4145" i="6" s="1"/>
  <c r="W6617" i="6"/>
  <c r="W3249" i="6"/>
  <c r="W6831" i="6"/>
  <c r="V3032" i="6"/>
  <c r="U3032" i="6" s="1"/>
  <c r="W571" i="6"/>
  <c r="W3017" i="6"/>
  <c r="V5293" i="6"/>
  <c r="U5293" i="6" s="1"/>
  <c r="W415" i="6"/>
  <c r="W3716" i="6"/>
  <c r="W2079" i="6"/>
  <c r="W2795" i="6"/>
  <c r="V5756" i="6"/>
  <c r="U5756" i="6" s="1"/>
  <c r="W2587" i="6"/>
  <c r="V2881" i="6"/>
  <c r="U2881" i="6" s="1"/>
  <c r="V4580" i="6"/>
  <c r="U4580" i="6" s="1"/>
  <c r="V6567" i="6"/>
  <c r="U6567" i="6" s="1"/>
  <c r="V2167" i="6"/>
  <c r="U2167" i="6" s="1"/>
  <c r="V1187" i="6"/>
  <c r="U1187" i="6" s="1"/>
  <c r="V1790" i="6"/>
  <c r="U1790" i="6" s="1"/>
  <c r="V1226" i="6"/>
  <c r="U1226" i="6" s="1"/>
  <c r="V1153" i="6"/>
  <c r="U1153" i="6" s="1"/>
  <c r="V914" i="6"/>
  <c r="U914" i="6" s="1"/>
  <c r="V5658" i="6"/>
  <c r="U5658" i="6" s="1"/>
  <c r="V174" i="6"/>
  <c r="U174" i="6" s="1"/>
  <c r="W5806" i="6"/>
  <c r="V4680" i="6"/>
  <c r="U4680" i="6" s="1"/>
  <c r="V3653" i="6"/>
  <c r="U3653" i="6" s="1"/>
  <c r="V6190" i="6"/>
  <c r="U6190" i="6" s="1"/>
  <c r="V5615" i="6"/>
  <c r="U5615" i="6" s="1"/>
  <c r="V2597" i="6"/>
  <c r="U2597" i="6" s="1"/>
  <c r="V4933" i="6"/>
  <c r="U4933" i="6" s="1"/>
  <c r="W3669" i="6"/>
  <c r="V211" i="6"/>
  <c r="U211" i="6" s="1"/>
  <c r="V99" i="6"/>
  <c r="U99" i="6" s="1"/>
  <c r="V3835" i="6"/>
  <c r="U3835" i="6" s="1"/>
  <c r="W266" i="6"/>
  <c r="W5555" i="6"/>
  <c r="W3936" i="6"/>
  <c r="W5151" i="6"/>
  <c r="W5055" i="6"/>
  <c r="W6903" i="6"/>
  <c r="W3780" i="6"/>
  <c r="V696" i="6"/>
  <c r="U696" i="6" s="1"/>
  <c r="W4393" i="6"/>
  <c r="V3824" i="6"/>
  <c r="U3824" i="6" s="1"/>
  <c r="W5305" i="6"/>
  <c r="W3554" i="6"/>
  <c r="V3606" i="6"/>
  <c r="U3606" i="6" s="1"/>
  <c r="W6285" i="6"/>
  <c r="W4658" i="6"/>
  <c r="W5523" i="6"/>
  <c r="W1301" i="6"/>
  <c r="W720" i="6"/>
  <c r="W4794" i="6"/>
  <c r="W5837" i="6"/>
  <c r="W5074" i="6"/>
  <c r="W6393" i="6"/>
  <c r="W4812" i="6"/>
  <c r="W1265" i="6"/>
  <c r="V4650" i="6"/>
  <c r="U4650" i="6" s="1"/>
  <c r="V843" i="6"/>
  <c r="U843" i="6" s="1"/>
  <c r="W6838" i="6"/>
  <c r="V445" i="6"/>
  <c r="U445" i="6" s="1"/>
  <c r="V932" i="6"/>
  <c r="U932" i="6" s="1"/>
  <c r="W1053" i="6"/>
  <c r="V2104" i="6"/>
  <c r="U2104" i="6" s="1"/>
  <c r="V2149" i="6"/>
  <c r="U2149" i="6" s="1"/>
  <c r="V6868" i="6"/>
  <c r="U6868" i="6" s="1"/>
  <c r="V2334" i="6"/>
  <c r="U2334" i="6" s="1"/>
  <c r="V4915" i="6"/>
  <c r="U4915" i="6" s="1"/>
  <c r="V4296" i="6"/>
  <c r="U4296" i="6" s="1"/>
  <c r="V6638" i="6"/>
  <c r="U6638" i="6" s="1"/>
  <c r="W3193" i="6"/>
  <c r="V2429" i="6"/>
  <c r="U2429" i="6" s="1"/>
  <c r="W726" i="6"/>
  <c r="W2243" i="6"/>
  <c r="V2747" i="6"/>
  <c r="U2747" i="6" s="1"/>
  <c r="W2829" i="6"/>
  <c r="W948" i="6"/>
  <c r="W3210" i="6"/>
  <c r="W796" i="6"/>
  <c r="V4629" i="6"/>
  <c r="U4629" i="6" s="1"/>
  <c r="V3985" i="6"/>
  <c r="U3985" i="6" s="1"/>
  <c r="W2428" i="6"/>
  <c r="V2706" i="6"/>
  <c r="U2706" i="6" s="1"/>
  <c r="W4096" i="6"/>
  <c r="V5097" i="6"/>
  <c r="U5097" i="6" s="1"/>
  <c r="V3517" i="6"/>
  <c r="U3517" i="6" s="1"/>
  <c r="W6450" i="6"/>
  <c r="W1155" i="6"/>
  <c r="W2497" i="6"/>
  <c r="V1390" i="6"/>
  <c r="U1390" i="6" s="1"/>
  <c r="V3142" i="6"/>
  <c r="U3142" i="6" s="1"/>
  <c r="V3599" i="6"/>
  <c r="U3599" i="6" s="1"/>
  <c r="W3762" i="6"/>
  <c r="W3276" i="6"/>
  <c r="W4164" i="6"/>
  <c r="W5926" i="6"/>
  <c r="W6990" i="6"/>
  <c r="W4259" i="6"/>
  <c r="W431" i="6"/>
  <c r="W694" i="6"/>
  <c r="W7035" i="6"/>
  <c r="V4744" i="6"/>
  <c r="U4744" i="6" s="1"/>
  <c r="V547" i="6"/>
  <c r="U547" i="6" s="1"/>
  <c r="V6196" i="6"/>
  <c r="U6196" i="6" s="1"/>
  <c r="W5671" i="6"/>
  <c r="W6740" i="6"/>
  <c r="W1353" i="6"/>
  <c r="W5186" i="6"/>
  <c r="V5724" i="6"/>
  <c r="U5724" i="6" s="1"/>
  <c r="W3582" i="6"/>
  <c r="W5015" i="6"/>
  <c r="V2016" i="6"/>
  <c r="U2016" i="6" s="1"/>
  <c r="V723" i="6"/>
  <c r="U723" i="6" s="1"/>
  <c r="V6324" i="6"/>
  <c r="U6324" i="6" s="1"/>
  <c r="W6682" i="6"/>
  <c r="W6660" i="6"/>
  <c r="W5772" i="6"/>
  <c r="V2394" i="6"/>
  <c r="U2394" i="6" s="1"/>
  <c r="V2785" i="6"/>
  <c r="U2785" i="6" s="1"/>
  <c r="V2019" i="6"/>
  <c r="U2019" i="6" s="1"/>
  <c r="W3186" i="6"/>
  <c r="W6480" i="6"/>
  <c r="W403" i="6"/>
  <c r="W4862" i="6"/>
  <c r="V6338" i="6"/>
  <c r="U6338" i="6" s="1"/>
  <c r="W4889" i="6"/>
  <c r="V6239" i="6"/>
  <c r="U6239" i="6" s="1"/>
  <c r="V2000" i="6"/>
  <c r="U2000" i="6" s="1"/>
  <c r="W3187" i="6"/>
  <c r="W6773" i="6"/>
  <c r="W2033" i="6"/>
  <c r="W6959" i="6"/>
  <c r="V1835" i="6"/>
  <c r="U1835" i="6" s="1"/>
  <c r="W4160" i="6"/>
  <c r="W6776" i="6"/>
  <c r="V3787" i="6"/>
  <c r="U3787" i="6" s="1"/>
  <c r="V3595" i="6"/>
  <c r="U3595" i="6" s="1"/>
  <c r="W4735" i="6"/>
  <c r="W5568" i="6"/>
  <c r="W4294" i="6"/>
  <c r="W286" i="6"/>
  <c r="W5231" i="6"/>
  <c r="W3150" i="6"/>
  <c r="V5397" i="6"/>
  <c r="U5397" i="6" s="1"/>
  <c r="W3238" i="6"/>
  <c r="V114" i="6"/>
  <c r="U114" i="6" s="1"/>
  <c r="W3038" i="6"/>
  <c r="V1654" i="6"/>
  <c r="U1654" i="6" s="1"/>
  <c r="V1968" i="6"/>
  <c r="U1968" i="6" s="1"/>
  <c r="V2722" i="6"/>
  <c r="U2722" i="6" s="1"/>
  <c r="V3964" i="6"/>
  <c r="U3964" i="6" s="1"/>
  <c r="W888" i="6"/>
  <c r="W4666" i="6"/>
  <c r="V5128" i="6"/>
  <c r="U5128" i="6" s="1"/>
  <c r="V6260" i="6"/>
  <c r="U6260" i="6" s="1"/>
  <c r="W2613" i="6"/>
  <c r="W3642" i="6"/>
  <c r="V4117" i="6"/>
  <c r="U4117" i="6" s="1"/>
  <c r="W2034" i="6"/>
  <c r="W5177" i="6"/>
  <c r="W2216" i="6"/>
  <c r="V1734" i="6"/>
  <c r="U1734" i="6" s="1"/>
  <c r="W750" i="6"/>
  <c r="W6411" i="6"/>
  <c r="W4526" i="6"/>
  <c r="W5470" i="6"/>
  <c r="W3081" i="6"/>
  <c r="V912" i="6"/>
  <c r="U912" i="6" s="1"/>
  <c r="V5764" i="6"/>
  <c r="U5764" i="6" s="1"/>
  <c r="V5777" i="6"/>
  <c r="U5777" i="6" s="1"/>
  <c r="W4295" i="6"/>
  <c r="V5611" i="6"/>
  <c r="U5611" i="6" s="1"/>
  <c r="W7005" i="6"/>
  <c r="V5575" i="6"/>
  <c r="U5575" i="6" s="1"/>
  <c r="V6403" i="6"/>
  <c r="U6403" i="6" s="1"/>
  <c r="V4646" i="6"/>
  <c r="U4646" i="6" s="1"/>
  <c r="V4902" i="6"/>
  <c r="U4902" i="6" s="1"/>
  <c r="W1946" i="6"/>
  <c r="W2650" i="6"/>
  <c r="W4090" i="6"/>
  <c r="W6739" i="6"/>
  <c r="W4605" i="6"/>
  <c r="W523" i="6"/>
  <c r="V2500" i="6"/>
  <c r="U2500" i="6" s="1"/>
  <c r="V6961" i="6"/>
  <c r="U6961" i="6" s="1"/>
  <c r="V5545" i="6"/>
  <c r="U5545" i="6" s="1"/>
  <c r="V128" i="6"/>
  <c r="U128" i="6" s="1"/>
  <c r="W1414" i="6"/>
  <c r="W3450" i="6"/>
  <c r="W6118" i="6"/>
  <c r="V1858" i="6"/>
  <c r="U1858" i="6" s="1"/>
  <c r="V1219" i="6"/>
  <c r="U1219" i="6" s="1"/>
  <c r="V1642" i="6"/>
  <c r="U1642" i="6" s="1"/>
  <c r="V6878" i="6"/>
  <c r="U6878" i="6" s="1"/>
  <c r="V304" i="6"/>
  <c r="U304" i="6" s="1"/>
  <c r="V4387" i="6"/>
  <c r="U4387" i="6" s="1"/>
  <c r="V2682" i="6"/>
  <c r="U2682" i="6" s="1"/>
  <c r="W93" i="6"/>
  <c r="V7038" i="6"/>
  <c r="U7038" i="6" s="1"/>
  <c r="V2671" i="6"/>
  <c r="U2671" i="6" s="1"/>
  <c r="W663" i="6"/>
  <c r="V919" i="6"/>
  <c r="U919" i="6" s="1"/>
  <c r="W1290" i="6"/>
  <c r="W6645" i="6"/>
  <c r="V1737" i="6"/>
  <c r="U1737" i="6" s="1"/>
  <c r="V5458" i="6"/>
  <c r="U5458" i="6" s="1"/>
  <c r="V2143" i="6"/>
  <c r="U2143" i="6" s="1"/>
  <c r="W1997" i="6"/>
  <c r="W4565" i="6"/>
  <c r="V2233" i="6"/>
  <c r="U2233" i="6" s="1"/>
  <c r="V6667" i="6"/>
  <c r="U6667" i="6" s="1"/>
  <c r="W6761" i="6"/>
  <c r="V1523" i="6"/>
  <c r="U1523" i="6" s="1"/>
  <c r="V5803" i="6"/>
  <c r="U5803" i="6" s="1"/>
  <c r="W2038" i="6"/>
  <c r="W996" i="6"/>
  <c r="W1403" i="6"/>
  <c r="W4710" i="6"/>
  <c r="W1270" i="6"/>
  <c r="W2889" i="6"/>
  <c r="V2153" i="6"/>
  <c r="U2153" i="6" s="1"/>
  <c r="W5472" i="6"/>
  <c r="W1980" i="6"/>
  <c r="V4175" i="6"/>
  <c r="U4175" i="6" s="1"/>
  <c r="W347" i="6"/>
  <c r="V5299" i="6"/>
  <c r="U5299" i="6" s="1"/>
  <c r="W454" i="6"/>
  <c r="V3115" i="6"/>
  <c r="U3115" i="6" s="1"/>
  <c r="V1287" i="6"/>
  <c r="U1287" i="6" s="1"/>
  <c r="V3305" i="6"/>
  <c r="U3305" i="6" s="1"/>
  <c r="V5782" i="6"/>
  <c r="U5782" i="6" s="1"/>
  <c r="V3496" i="6"/>
  <c r="U3496" i="6" s="1"/>
  <c r="V2717" i="6"/>
  <c r="U2717" i="6" s="1"/>
  <c r="W26" i="6"/>
  <c r="V4527" i="6"/>
  <c r="U4527" i="6" s="1"/>
  <c r="V3262" i="6"/>
  <c r="U3262" i="6" s="1"/>
  <c r="V1888" i="6"/>
  <c r="U1888" i="6" s="1"/>
  <c r="W425" i="6"/>
  <c r="V3677" i="6"/>
  <c r="U3677" i="6" s="1"/>
  <c r="W6594" i="6"/>
  <c r="V2693" i="6"/>
  <c r="U2693" i="6" s="1"/>
  <c r="V5188" i="6"/>
  <c r="U5188" i="6" s="1"/>
  <c r="W4698" i="6"/>
  <c r="W6511" i="6"/>
  <c r="W2275" i="6"/>
  <c r="W1255" i="6"/>
  <c r="W3577" i="6"/>
  <c r="V6740" i="6"/>
  <c r="U6740" i="6" s="1"/>
  <c r="W5758" i="6"/>
  <c r="V4393" i="6"/>
  <c r="U4393" i="6" s="1"/>
  <c r="V6450" i="6"/>
  <c r="U6450" i="6" s="1"/>
  <c r="V67" i="6"/>
  <c r="U67" i="6" s="1"/>
  <c r="V1419" i="6"/>
  <c r="U1419" i="6" s="1"/>
  <c r="V4889" i="6"/>
  <c r="U4889" i="6" s="1"/>
  <c r="V4252" i="6"/>
  <c r="U4252" i="6" s="1"/>
  <c r="W4915" i="6"/>
  <c r="W413" i="6"/>
  <c r="W3161" i="6"/>
  <c r="V2779" i="6"/>
  <c r="U2779" i="6" s="1"/>
  <c r="V1037" i="6"/>
  <c r="U1037" i="6" s="1"/>
  <c r="V2587" i="6"/>
  <c r="U2587" i="6" s="1"/>
  <c r="W4296" i="6"/>
  <c r="W5728" i="6"/>
  <c r="V1353" i="6"/>
  <c r="U1353" i="6" s="1"/>
  <c r="W3824" i="6"/>
  <c r="W2881" i="6"/>
  <c r="V5191" i="6"/>
  <c r="U5191" i="6" s="1"/>
  <c r="V3554" i="6"/>
  <c r="U3554" i="6" s="1"/>
  <c r="W5019" i="6"/>
  <c r="W2022" i="6"/>
  <c r="V3675" i="6"/>
  <c r="U3675" i="6" s="1"/>
  <c r="W5631" i="6"/>
  <c r="W3773" i="6"/>
  <c r="V5706" i="6"/>
  <c r="U5706" i="6" s="1"/>
  <c r="V3582" i="6"/>
  <c r="U3582" i="6" s="1"/>
  <c r="W4580" i="6"/>
  <c r="W795" i="6"/>
  <c r="V3669" i="6"/>
  <c r="U3669" i="6" s="1"/>
  <c r="W1078" i="6"/>
  <c r="W1842" i="6"/>
  <c r="W367" i="6"/>
  <c r="V6982" i="6"/>
  <c r="U6982" i="6" s="1"/>
  <c r="W211" i="6"/>
  <c r="W3596" i="6"/>
  <c r="V1583" i="6"/>
  <c r="U1583" i="6" s="1"/>
  <c r="W1339" i="6"/>
  <c r="W5103" i="6"/>
  <c r="W321" i="6"/>
  <c r="V5186" i="6"/>
  <c r="U5186" i="6" s="1"/>
  <c r="W5724" i="6"/>
  <c r="W4707" i="6"/>
  <c r="W6239" i="6"/>
  <c r="V3001" i="6"/>
  <c r="U3001" i="6" s="1"/>
  <c r="V6344" i="6"/>
  <c r="U6344" i="6" s="1"/>
  <c r="W4053" i="6"/>
  <c r="W3062" i="6"/>
  <c r="W4933" i="6"/>
  <c r="V1155" i="6"/>
  <c r="U1155" i="6" s="1"/>
  <c r="V6702" i="6"/>
  <c r="U6702" i="6" s="1"/>
  <c r="W5376" i="6"/>
  <c r="W3919" i="6"/>
  <c r="W7006" i="6"/>
  <c r="W4640" i="6"/>
  <c r="W5287" i="6"/>
  <c r="W2616" i="6"/>
  <c r="W3957" i="6"/>
  <c r="W6638" i="6"/>
  <c r="V5305" i="6"/>
  <c r="U5305" i="6" s="1"/>
  <c r="W4305" i="6"/>
  <c r="W4428" i="6"/>
  <c r="W6567" i="6"/>
  <c r="W5218" i="6"/>
  <c r="W2429" i="6"/>
  <c r="W4214" i="6"/>
  <c r="W2805" i="6"/>
  <c r="V5335" i="6"/>
  <c r="U5335" i="6" s="1"/>
  <c r="V4514" i="6"/>
  <c r="U4514" i="6" s="1"/>
  <c r="W4145" i="6"/>
  <c r="W5340" i="6"/>
  <c r="W2000" i="6"/>
  <c r="W3351" i="6"/>
  <c r="V3187" i="6"/>
  <c r="U3187" i="6" s="1"/>
  <c r="W1835" i="6"/>
  <c r="V3019" i="6"/>
  <c r="U3019" i="6" s="1"/>
  <c r="W3737" i="6"/>
  <c r="W2406" i="6"/>
  <c r="V2401" i="6"/>
  <c r="U2401" i="6" s="1"/>
  <c r="W914" i="6"/>
  <c r="W1304" i="6"/>
  <c r="V6525" i="6"/>
  <c r="U6525" i="6" s="1"/>
  <c r="W3926" i="6"/>
  <c r="V5055" i="6"/>
  <c r="U5055" i="6" s="1"/>
  <c r="V1644" i="6"/>
  <c r="U1644" i="6" s="1"/>
  <c r="V7062" i="6"/>
  <c r="U7062" i="6" s="1"/>
  <c r="W3464" i="6"/>
  <c r="V5837" i="6"/>
  <c r="U5837" i="6" s="1"/>
  <c r="V1817" i="6"/>
  <c r="U1817" i="6" s="1"/>
  <c r="W2019" i="6"/>
  <c r="V3186" i="6"/>
  <c r="U3186" i="6" s="1"/>
  <c r="W3360" i="6"/>
  <c r="W2041" i="6"/>
  <c r="W307" i="6"/>
  <c r="W2706" i="6"/>
  <c r="W5125" i="6"/>
  <c r="V3479" i="6"/>
  <c r="U3479" i="6" s="1"/>
  <c r="W2590" i="6"/>
  <c r="V4813" i="6"/>
  <c r="U4813" i="6" s="1"/>
  <c r="W6080" i="6"/>
  <c r="W5658" i="6"/>
  <c r="V4164" i="6"/>
  <c r="U4164" i="6" s="1"/>
  <c r="W1572" i="6"/>
  <c r="W6426" i="6"/>
  <c r="V4469" i="6"/>
  <c r="U4469" i="6" s="1"/>
  <c r="V5926" i="6"/>
  <c r="U5926" i="6" s="1"/>
  <c r="W5645" i="6"/>
  <c r="W6190" i="6"/>
  <c r="V2017" i="6"/>
  <c r="U2017" i="6" s="1"/>
  <c r="W3010" i="6"/>
  <c r="W2235" i="6"/>
  <c r="W3599" i="6"/>
  <c r="W5711" i="6"/>
  <c r="W2785" i="6"/>
  <c r="V6163" i="6"/>
  <c r="U6163" i="6" s="1"/>
  <c r="W4375" i="6"/>
  <c r="W174" i="6"/>
  <c r="W1762" i="6"/>
  <c r="W2169" i="6"/>
  <c r="V3150" i="6"/>
  <c r="U3150" i="6" s="1"/>
  <c r="V6838" i="6"/>
  <c r="U6838" i="6" s="1"/>
  <c r="V6393" i="6"/>
  <c r="U6393" i="6" s="1"/>
  <c r="V5568" i="6"/>
  <c r="U5568" i="6" s="1"/>
  <c r="W6494" i="6"/>
  <c r="V5806" i="6"/>
  <c r="U5806" i="6" s="1"/>
  <c r="W2091" i="6"/>
  <c r="V6990" i="6"/>
  <c r="U6990" i="6" s="1"/>
  <c r="V801" i="6"/>
  <c r="U801" i="6" s="1"/>
  <c r="W1843" i="6"/>
  <c r="V6831" i="6"/>
  <c r="U6831" i="6" s="1"/>
  <c r="W2394" i="6"/>
  <c r="W6016" i="6"/>
  <c r="W1153" i="6"/>
  <c r="V4812" i="6"/>
  <c r="U4812" i="6" s="1"/>
  <c r="W4060" i="6"/>
  <c r="W5960" i="6"/>
  <c r="W2855" i="6"/>
  <c r="V286" i="6"/>
  <c r="U286" i="6" s="1"/>
  <c r="W4629" i="6"/>
  <c r="V4941" i="6"/>
  <c r="U4941" i="6" s="1"/>
  <c r="W3838" i="6"/>
  <c r="W3653" i="6"/>
  <c r="W992" i="6"/>
  <c r="V6412" i="6"/>
  <c r="U6412" i="6" s="1"/>
  <c r="W4650" i="6"/>
  <c r="W843" i="6"/>
  <c r="W6961" i="6"/>
  <c r="W6266" i="6"/>
  <c r="V4794" i="6"/>
  <c r="U4794" i="6" s="1"/>
  <c r="V3276" i="6"/>
  <c r="U3276" i="6" s="1"/>
  <c r="W3985" i="6"/>
  <c r="W3032" i="6"/>
  <c r="W1459" i="6"/>
  <c r="W6478" i="6"/>
  <c r="V3210" i="6"/>
  <c r="U3210" i="6" s="1"/>
  <c r="V3762" i="6"/>
  <c r="U3762" i="6" s="1"/>
  <c r="W6800" i="6"/>
  <c r="V6480" i="6"/>
  <c r="U6480" i="6" s="1"/>
  <c r="V4294" i="6"/>
  <c r="U4294" i="6" s="1"/>
  <c r="V2654" i="6"/>
  <c r="U2654" i="6" s="1"/>
  <c r="V2428" i="6"/>
  <c r="U2428" i="6" s="1"/>
  <c r="V5832" i="6"/>
  <c r="U5832" i="6" s="1"/>
  <c r="V5559" i="6"/>
  <c r="U5559" i="6" s="1"/>
  <c r="V4096" i="6"/>
  <c r="U4096" i="6" s="1"/>
  <c r="W1166" i="6"/>
  <c r="V4862" i="6"/>
  <c r="U4862" i="6" s="1"/>
  <c r="W3517" i="6"/>
  <c r="V3716" i="6"/>
  <c r="U3716" i="6" s="1"/>
  <c r="W4744" i="6"/>
  <c r="W114" i="6"/>
  <c r="W2722" i="6"/>
  <c r="W5545" i="6"/>
  <c r="W6811" i="6"/>
  <c r="W5333" i="6"/>
  <c r="W3727" i="6"/>
  <c r="W2717" i="6"/>
  <c r="W2530" i="6"/>
  <c r="W729" i="6"/>
  <c r="W2212" i="6"/>
  <c r="W4521" i="6"/>
  <c r="W4581" i="6"/>
  <c r="W6692" i="6"/>
  <c r="W957" i="6"/>
  <c r="V1290" i="6"/>
  <c r="U1290" i="6" s="1"/>
  <c r="V1053" i="6"/>
  <c r="U1053" i="6" s="1"/>
  <c r="V6118" i="6"/>
  <c r="U6118" i="6" s="1"/>
  <c r="W4546" i="6"/>
  <c r="V4259" i="6"/>
  <c r="U4259" i="6" s="1"/>
  <c r="W5293" i="6"/>
  <c r="V5790" i="6"/>
  <c r="U5790" i="6" s="1"/>
  <c r="V7035" i="6"/>
  <c r="U7035" i="6" s="1"/>
  <c r="V3238" i="6"/>
  <c r="U3238" i="6" s="1"/>
  <c r="W2035" i="6"/>
  <c r="V3038" i="6"/>
  <c r="U3038" i="6" s="1"/>
  <c r="W3181" i="6"/>
  <c r="V5268" i="6"/>
  <c r="U5268" i="6" s="1"/>
  <c r="W6701" i="6"/>
  <c r="V3450" i="6"/>
  <c r="U3450" i="6" s="1"/>
  <c r="W3496" i="6"/>
  <c r="W6091" i="6"/>
  <c r="W2108" i="6"/>
  <c r="V1107" i="6"/>
  <c r="U1107" i="6" s="1"/>
  <c r="W2500" i="6"/>
  <c r="W3964" i="6"/>
  <c r="V6336" i="6"/>
  <c r="U6336" i="6" s="1"/>
  <c r="V2988" i="6"/>
  <c r="U2988" i="6" s="1"/>
  <c r="V1191" i="6"/>
  <c r="U1191" i="6" s="1"/>
  <c r="W5575" i="6"/>
  <c r="W2251" i="6"/>
  <c r="V3017" i="6"/>
  <c r="U3017" i="6" s="1"/>
  <c r="V2795" i="6"/>
  <c r="U2795" i="6" s="1"/>
  <c r="W6338" i="6"/>
  <c r="W1325" i="6"/>
  <c r="V2038" i="6"/>
  <c r="U2038" i="6" s="1"/>
  <c r="V1414" i="6"/>
  <c r="U1414" i="6" s="1"/>
  <c r="V996" i="6"/>
  <c r="U996" i="6" s="1"/>
  <c r="W4596" i="6"/>
  <c r="V5640" i="6"/>
  <c r="U5640" i="6" s="1"/>
  <c r="W3066" i="6"/>
  <c r="V5876" i="6"/>
  <c r="U5876" i="6" s="1"/>
  <c r="W2377" i="6"/>
  <c r="W5236" i="6"/>
  <c r="W5097" i="6"/>
  <c r="W5397" i="6"/>
  <c r="W7086" i="6"/>
  <c r="V68" i="6"/>
  <c r="U68" i="6" s="1"/>
  <c r="W5615" i="6"/>
  <c r="W445" i="6"/>
  <c r="W547" i="6"/>
  <c r="W5782" i="6"/>
  <c r="V4574" i="6"/>
  <c r="U4574" i="6" s="1"/>
  <c r="W6769" i="6"/>
  <c r="V1770" i="6"/>
  <c r="U1770" i="6" s="1"/>
  <c r="V6264" i="6"/>
  <c r="U6264" i="6" s="1"/>
  <c r="W5053" i="6"/>
  <c r="V571" i="6"/>
  <c r="U571" i="6" s="1"/>
  <c r="W476" i="6"/>
  <c r="W4571" i="6"/>
  <c r="V2079" i="6"/>
  <c r="U2079" i="6" s="1"/>
  <c r="W696" i="6"/>
  <c r="V1403" i="6"/>
  <c r="U1403" i="6" s="1"/>
  <c r="V888" i="6"/>
  <c r="U888" i="6" s="1"/>
  <c r="W1654" i="6"/>
  <c r="V6645" i="6"/>
  <c r="U6645" i="6" s="1"/>
  <c r="V4666" i="6"/>
  <c r="U4666" i="6" s="1"/>
  <c r="W1900" i="6"/>
  <c r="V6903" i="6"/>
  <c r="U6903" i="6" s="1"/>
  <c r="V431" i="6"/>
  <c r="U431" i="6" s="1"/>
  <c r="V694" i="6"/>
  <c r="U694" i="6" s="1"/>
  <c r="V3780" i="6"/>
  <c r="U3780" i="6" s="1"/>
  <c r="V415" i="6"/>
  <c r="U415" i="6" s="1"/>
  <c r="W1377" i="6"/>
  <c r="W3730" i="6"/>
  <c r="W5756" i="6"/>
  <c r="W1500" i="6"/>
  <c r="W3075" i="6"/>
  <c r="W932" i="6"/>
  <c r="V3254" i="6"/>
  <c r="U3254" i="6" s="1"/>
  <c r="V4710" i="6"/>
  <c r="U4710" i="6" s="1"/>
  <c r="V6556" i="6"/>
  <c r="U6556" i="6" s="1"/>
  <c r="V290" i="6"/>
  <c r="U290" i="6" s="1"/>
  <c r="W2283" i="6"/>
  <c r="W5142" i="6"/>
  <c r="W1475" i="6"/>
  <c r="W3103" i="6"/>
  <c r="W2927" i="6"/>
  <c r="V1433" i="6"/>
  <c r="U1433" i="6" s="1"/>
  <c r="W1888" i="6"/>
  <c r="W5128" i="6"/>
  <c r="W4902" i="6"/>
  <c r="W2313" i="6"/>
  <c r="V3319" i="6"/>
  <c r="U3319" i="6" s="1"/>
  <c r="W3009" i="6"/>
  <c r="V4023" i="6"/>
  <c r="U4023" i="6" s="1"/>
  <c r="W6430" i="6"/>
  <c r="W5620" i="6"/>
  <c r="W1858" i="6"/>
  <c r="V4960" i="6"/>
  <c r="U4960" i="6" s="1"/>
  <c r="V38" i="6"/>
  <c r="U38" i="6" s="1"/>
  <c r="W1531" i="6"/>
  <c r="V1946" i="6"/>
  <c r="U1946" i="6" s="1"/>
  <c r="V2034" i="6"/>
  <c r="U2034" i="6" s="1"/>
  <c r="W2149" i="6"/>
  <c r="W2173" i="6"/>
  <c r="W6743" i="6"/>
  <c r="W3405" i="6"/>
  <c r="W2597" i="6"/>
  <c r="W680" i="6"/>
  <c r="W2576" i="6"/>
  <c r="W6402" i="6"/>
  <c r="V5574" i="6"/>
  <c r="U5574" i="6" s="1"/>
  <c r="V2650" i="6"/>
  <c r="U2650" i="6" s="1"/>
  <c r="W4117" i="6"/>
  <c r="W300" i="6"/>
  <c r="V1493" i="6"/>
  <c r="U1493" i="6" s="1"/>
  <c r="W5326" i="6"/>
  <c r="W5899" i="6"/>
  <c r="W6475" i="6"/>
  <c r="W740" i="6"/>
  <c r="W675" i="6"/>
  <c r="W6260" i="6"/>
  <c r="W6677" i="6"/>
  <c r="V26" i="6"/>
  <c r="U26" i="6" s="1"/>
  <c r="W4917" i="6"/>
  <c r="V5177" i="6"/>
  <c r="U5177" i="6" s="1"/>
  <c r="W3992" i="6"/>
  <c r="W2230" i="6"/>
  <c r="V2613" i="6"/>
  <c r="U2613" i="6" s="1"/>
  <c r="W6624" i="6"/>
  <c r="W3456" i="6"/>
  <c r="W6529" i="6"/>
  <c r="V4090" i="6"/>
  <c r="U4090" i="6" s="1"/>
  <c r="W1101" i="6"/>
  <c r="V4109" i="6"/>
  <c r="U4109" i="6" s="1"/>
  <c r="V859" i="6"/>
  <c r="U859" i="6" s="1"/>
  <c r="W6403" i="6"/>
  <c r="W6868" i="6"/>
  <c r="W4416" i="6"/>
  <c r="W1028" i="6"/>
  <c r="W3314" i="6"/>
  <c r="W4974" i="6"/>
  <c r="W2466" i="6"/>
  <c r="W722" i="6"/>
  <c r="W782" i="6"/>
  <c r="V3642" i="6"/>
  <c r="U3642" i="6" s="1"/>
  <c r="V2321" i="6"/>
  <c r="U2321" i="6" s="1"/>
  <c r="W5270" i="6"/>
  <c r="W1788" i="6"/>
  <c r="W3704" i="6"/>
  <c r="W1573" i="6"/>
  <c r="W6424" i="6"/>
  <c r="V543" i="6"/>
  <c r="U543" i="6" s="1"/>
  <c r="W6504" i="6"/>
  <c r="W1737" i="6"/>
  <c r="V6527" i="6"/>
  <c r="U6527" i="6" s="1"/>
  <c r="V6676" i="6"/>
  <c r="U6676" i="6" s="1"/>
  <c r="V1241" i="6"/>
  <c r="U1241" i="6" s="1"/>
  <c r="W7046" i="6"/>
  <c r="Q1650" i="6" a="1"/>
  <c r="Q1650" i="6" s="1"/>
  <c r="R1650" i="6" s="1"/>
  <c r="W1650" i="6" s="1"/>
  <c r="Q3028" i="6" a="1"/>
  <c r="Q3028" i="6" s="1"/>
  <c r="R3028" i="6" s="1"/>
  <c r="W3028" i="6" s="1"/>
  <c r="Q4723" i="6" a="1"/>
  <c r="Q4723" i="6" s="1"/>
  <c r="R4723" i="6" s="1"/>
  <c r="W4723" i="6" s="1"/>
  <c r="Q6386" i="6" a="1"/>
  <c r="Q6386" i="6" s="1"/>
  <c r="R6386" i="6" s="1"/>
  <c r="W6386" i="6" s="1"/>
  <c r="Q5176" i="6" a="1"/>
  <c r="Q5176" i="6" s="1"/>
  <c r="R5176" i="6" s="1"/>
  <c r="W5176" i="6" s="1"/>
  <c r="Q1163" i="6" a="1"/>
  <c r="Q1163" i="6" s="1"/>
  <c r="R1163" i="6" s="1"/>
  <c r="Q4714" i="6" a="1"/>
  <c r="Q4714" i="6" s="1"/>
  <c r="R4714" i="6" s="1"/>
  <c r="W4714" i="6" s="1"/>
  <c r="Q1755" i="6" a="1"/>
  <c r="Q1755" i="6" s="1"/>
  <c r="R1755" i="6" s="1"/>
  <c r="Q42" i="6" a="1"/>
  <c r="Q42" i="6" s="1"/>
  <c r="R42" i="6" s="1"/>
  <c r="W42" i="6" s="1"/>
  <c r="Q952" i="6" a="1"/>
  <c r="Q952" i="6" s="1"/>
  <c r="R952" i="6" s="1"/>
  <c r="W952" i="6" s="1"/>
  <c r="Q2207" i="6" a="1"/>
  <c r="Q2207" i="6" s="1"/>
  <c r="R2207" i="6" s="1"/>
  <c r="W2207" i="6" s="1"/>
  <c r="Q381" i="6" a="1"/>
  <c r="Q381" i="6" s="1"/>
  <c r="R381" i="6" s="1"/>
  <c r="W381" i="6" s="1"/>
  <c r="Q383" i="6" a="1"/>
  <c r="Q383" i="6" s="1"/>
  <c r="R383" i="6" s="1"/>
  <c r="Q4681" i="6" a="1"/>
  <c r="Q4681" i="6" s="1"/>
  <c r="R4681" i="6" s="1"/>
  <c r="W4681" i="6" s="1"/>
  <c r="Q883" i="6" a="1"/>
  <c r="Q883" i="6" s="1"/>
  <c r="R883" i="6" s="1"/>
  <c r="W883" i="6" s="1"/>
  <c r="Q1165" i="6" a="1"/>
  <c r="Q1165" i="6" s="1"/>
  <c r="R1165" i="6" s="1"/>
  <c r="W1165" i="6" s="1"/>
  <c r="Q2971" i="6" a="1"/>
  <c r="Q2971" i="6" s="1"/>
  <c r="R2971" i="6" s="1"/>
  <c r="W2971" i="6" s="1"/>
  <c r="Q6719" i="6" a="1"/>
  <c r="Q6719" i="6" s="1"/>
  <c r="R6719" i="6" s="1"/>
  <c r="W6719" i="6" s="1"/>
  <c r="Q6969" i="6" a="1"/>
  <c r="Q6969" i="6" s="1"/>
  <c r="R6969" i="6" s="1"/>
  <c r="W6969" i="6" s="1"/>
  <c r="Q5716" i="6" a="1"/>
  <c r="Q5716" i="6" s="1"/>
  <c r="R5716" i="6" s="1"/>
  <c r="W5716" i="6" s="1"/>
  <c r="Q1693" i="6" a="1"/>
  <c r="Q1693" i="6" s="1"/>
  <c r="R1693" i="6" s="1"/>
  <c r="W1693" i="6" s="1"/>
  <c r="Q1815" i="6" a="1"/>
  <c r="Q1815" i="6" s="1"/>
  <c r="R1815" i="6" s="1"/>
  <c r="W1815" i="6" s="1"/>
  <c r="Q6399" i="6" a="1"/>
  <c r="Q6399" i="6" s="1"/>
  <c r="R6399" i="6" s="1"/>
  <c r="W6399" i="6" s="1"/>
  <c r="Q6342" i="6" a="1"/>
  <c r="Q6342" i="6" s="1"/>
  <c r="R6342" i="6" s="1"/>
  <c r="Q6061" i="6" a="1"/>
  <c r="Q6061" i="6" s="1"/>
  <c r="R6061" i="6" s="1"/>
  <c r="W6061" i="6" s="1"/>
  <c r="Q6212" i="6" a="1"/>
  <c r="Q6212" i="6" s="1"/>
  <c r="R6212" i="6" s="1"/>
  <c r="Q1346" i="6" a="1"/>
  <c r="Q1346" i="6" s="1"/>
  <c r="R1346" i="6" s="1"/>
  <c r="W1346" i="6" s="1"/>
  <c r="Q5105" i="6" a="1"/>
  <c r="Q5105" i="6" s="1"/>
  <c r="R5105" i="6" s="1"/>
  <c r="W5105" i="6" s="1"/>
  <c r="Q2903" i="6" a="1"/>
  <c r="Q2903" i="6" s="1"/>
  <c r="R2903" i="6" s="1"/>
  <c r="W2903" i="6" s="1"/>
  <c r="Q5255" i="6" a="1"/>
  <c r="Q5255" i="6" s="1"/>
  <c r="R5255" i="6" s="1"/>
  <c r="Q5573" i="6" a="1"/>
  <c r="Q5573" i="6" s="1"/>
  <c r="R5573" i="6" s="1"/>
  <c r="Q3213" i="6" a="1"/>
  <c r="Q3213" i="6" s="1"/>
  <c r="R3213" i="6" s="1"/>
  <c r="W3213" i="6" s="1"/>
  <c r="Q1395" i="6" a="1"/>
  <c r="Q1395" i="6" s="1"/>
  <c r="R1395" i="6" s="1"/>
  <c r="W1395" i="6" s="1"/>
  <c r="Q6144" i="6" a="1"/>
  <c r="Q6144" i="6" s="1"/>
  <c r="R6144" i="6" s="1"/>
  <c r="Q3088" i="6" a="1"/>
  <c r="Q3088" i="6" s="1"/>
  <c r="R3088" i="6" s="1"/>
  <c r="W3088" i="6" s="1"/>
  <c r="Q1254" i="6" a="1"/>
  <c r="Q1254" i="6" s="1"/>
  <c r="R1254" i="6" s="1"/>
  <c r="W1254" i="6" s="1"/>
  <c r="Q65" i="6" a="1"/>
  <c r="Q65" i="6" s="1"/>
  <c r="R65" i="6" s="1"/>
  <c r="W65" i="6" s="1"/>
  <c r="Q2533" i="6" a="1"/>
  <c r="Q2533" i="6" s="1"/>
  <c r="R2533" i="6" s="1"/>
  <c r="Q5039" i="6" a="1"/>
  <c r="Q5039" i="6" s="1"/>
  <c r="R5039" i="6" s="1"/>
  <c r="W5039" i="6" s="1"/>
  <c r="Q2667" i="6" a="1"/>
  <c r="Q2667" i="6" s="1"/>
  <c r="R2667" i="6" s="1"/>
  <c r="W2667" i="6" s="1"/>
  <c r="Q3764" i="6" a="1"/>
  <c r="Q3764" i="6" s="1"/>
  <c r="R3764" i="6" s="1"/>
  <c r="W3764" i="6" s="1"/>
  <c r="Q4757" i="6" a="1"/>
  <c r="Q4757" i="6" s="1"/>
  <c r="R4757" i="6" s="1"/>
  <c r="W4757" i="6" s="1"/>
  <c r="Q5990" i="6" a="1"/>
  <c r="Q5990" i="6" s="1"/>
  <c r="R5990" i="6" s="1"/>
  <c r="W5990" i="6" s="1"/>
  <c r="Q4380" i="6" a="1"/>
  <c r="Q4380" i="6" s="1"/>
  <c r="R4380" i="6" s="1"/>
  <c r="W4380" i="6" s="1"/>
  <c r="Q2579" i="6" a="1"/>
  <c r="Q2579" i="6" s="1"/>
  <c r="R2579" i="6" s="1"/>
  <c r="W2579" i="6" s="1"/>
  <c r="Q1548" i="6" a="1"/>
  <c r="Q1548" i="6" s="1"/>
  <c r="R1548" i="6" s="1"/>
  <c r="W1548" i="6" s="1"/>
  <c r="Q4687" i="6" a="1"/>
  <c r="Q4687" i="6" s="1"/>
  <c r="R4687" i="6" s="1"/>
  <c r="W4687" i="6" s="1"/>
  <c r="Q5703" i="6" a="1"/>
  <c r="Q5703" i="6" s="1"/>
  <c r="R5703" i="6" s="1"/>
  <c r="W5703" i="6" s="1"/>
  <c r="S1742" i="6" a="1"/>
  <c r="S1742" i="6" s="1"/>
  <c r="T1742" i="6" s="1"/>
  <c r="S4831" i="6" a="1"/>
  <c r="S4831" i="6" s="1"/>
  <c r="T4831" i="6" s="1"/>
  <c r="V4831" i="6" s="1"/>
  <c r="U4831" i="6" s="1"/>
  <c r="S3126" i="6" a="1"/>
  <c r="S3126" i="6" s="1"/>
  <c r="T3126" i="6" s="1"/>
  <c r="S2646" i="6" a="1"/>
  <c r="S2646" i="6" s="1"/>
  <c r="T2646" i="6" s="1"/>
  <c r="V2646" i="6" s="1"/>
  <c r="U2646" i="6" s="1"/>
  <c r="S2684" i="6" a="1"/>
  <c r="S2684" i="6" s="1"/>
  <c r="T2684" i="6" s="1"/>
  <c r="S5093" i="6" a="1"/>
  <c r="S5093" i="6" s="1"/>
  <c r="T5093" i="6" s="1"/>
  <c r="V5093" i="6" s="1"/>
  <c r="U5093" i="6" s="1"/>
  <c r="S1488" i="6" a="1"/>
  <c r="S1488" i="6" s="1"/>
  <c r="T1488" i="6" s="1"/>
  <c r="V1488" i="6" s="1"/>
  <c r="U1488" i="6" s="1"/>
  <c r="S46" i="6" a="1"/>
  <c r="S46" i="6" s="1"/>
  <c r="T46" i="6" s="1"/>
  <c r="Q6886" i="6" a="1"/>
  <c r="Q6886" i="6" s="1"/>
  <c r="R6886" i="6" s="1"/>
  <c r="Q4037" i="6" a="1"/>
  <c r="Q4037" i="6" s="1"/>
  <c r="R4037" i="6" s="1"/>
  <c r="W4037" i="6" s="1"/>
  <c r="Q3411" i="6" a="1"/>
  <c r="Q3411" i="6" s="1"/>
  <c r="R3411" i="6" s="1"/>
  <c r="W3411" i="6" s="1"/>
  <c r="Q4625" i="6" a="1"/>
  <c r="Q4625" i="6" s="1"/>
  <c r="R4625" i="6" s="1"/>
  <c r="W4625" i="6" s="1"/>
  <c r="Q1744" i="6" a="1"/>
  <c r="Q1744" i="6" s="1"/>
  <c r="R1744" i="6" s="1"/>
  <c r="W1744" i="6" s="1"/>
  <c r="Q991" i="6" a="1"/>
  <c r="Q991" i="6" s="1"/>
  <c r="R991" i="6" s="1"/>
  <c r="W991" i="6" s="1"/>
  <c r="Q1232" i="6" a="1"/>
  <c r="Q1232" i="6" s="1"/>
  <c r="R1232" i="6" s="1"/>
  <c r="W1232" i="6" s="1"/>
  <c r="Q7058" i="6" a="1"/>
  <c r="Q7058" i="6" s="1"/>
  <c r="R7058" i="6" s="1"/>
  <c r="W7058" i="6" s="1"/>
  <c r="Q1218" i="6" a="1"/>
  <c r="Q1218" i="6" s="1"/>
  <c r="R1218" i="6" s="1"/>
  <c r="W1218" i="6" s="1"/>
  <c r="Q4176" i="6" a="1"/>
  <c r="Q4176" i="6" s="1"/>
  <c r="R4176" i="6" s="1"/>
  <c r="W4176" i="6" s="1"/>
  <c r="Q4685" i="6" a="1"/>
  <c r="Q4685" i="6" s="1"/>
  <c r="R4685" i="6" s="1"/>
  <c r="W4685" i="6" s="1"/>
  <c r="Q928" i="6" a="1"/>
  <c r="Q928" i="6" s="1"/>
  <c r="R928" i="6" s="1"/>
  <c r="W928" i="6" s="1"/>
  <c r="Q1087" i="6" a="1"/>
  <c r="Q1087" i="6" s="1"/>
  <c r="R1087" i="6" s="1"/>
  <c r="W1087" i="6" s="1"/>
  <c r="Q6401" i="6" a="1"/>
  <c r="Q6401" i="6" s="1"/>
  <c r="R6401" i="6" s="1"/>
  <c r="W6401" i="6" s="1"/>
  <c r="Q1484" i="6" a="1"/>
  <c r="Q1484" i="6" s="1"/>
  <c r="R1484" i="6" s="1"/>
  <c r="W1484" i="6" s="1"/>
  <c r="Q3598" i="6" a="1"/>
  <c r="Q3598" i="6" s="1"/>
  <c r="R3598" i="6" s="1"/>
  <c r="W3598" i="6" s="1"/>
  <c r="Q2558" i="6" a="1"/>
  <c r="Q2558" i="6" s="1"/>
  <c r="R2558" i="6" s="1"/>
  <c r="W2558" i="6" s="1"/>
  <c r="Q2134" i="6" a="1"/>
  <c r="Q2134" i="6" s="1"/>
  <c r="R2134" i="6" s="1"/>
  <c r="W2134" i="6" s="1"/>
  <c r="Q3469" i="6" a="1"/>
  <c r="Q3469" i="6" s="1"/>
  <c r="R3469" i="6" s="1"/>
  <c r="W3469" i="6" s="1"/>
  <c r="Q6275" i="6" a="1"/>
  <c r="Q6275" i="6" s="1"/>
  <c r="R6275" i="6" s="1"/>
  <c r="W6275" i="6" s="1"/>
  <c r="Q3821" i="6" a="1"/>
  <c r="Q3821" i="6" s="1"/>
  <c r="R3821" i="6" s="1"/>
  <c r="W3821" i="6" s="1"/>
  <c r="Q3368" i="6" a="1"/>
  <c r="Q3368" i="6" s="1"/>
  <c r="R3368" i="6" s="1"/>
  <c r="Q1102" i="6" a="1"/>
  <c r="Q1102" i="6" s="1"/>
  <c r="R1102" i="6" s="1"/>
  <c r="W1102" i="6" s="1"/>
  <c r="Q2698" i="6" a="1"/>
  <c r="Q2698" i="6" s="1"/>
  <c r="R2698" i="6" s="1"/>
  <c r="W2698" i="6" s="1"/>
  <c r="Q4932" i="6" a="1"/>
  <c r="Q4932" i="6" s="1"/>
  <c r="R4932" i="6" s="1"/>
  <c r="Q7068" i="6" a="1"/>
  <c r="Q7068" i="6" s="1"/>
  <c r="R7068" i="6" s="1"/>
  <c r="W7068" i="6" s="1"/>
  <c r="Q3477" i="6" a="1"/>
  <c r="Q3477" i="6" s="1"/>
  <c r="R3477" i="6" s="1"/>
  <c r="W3477" i="6" s="1"/>
  <c r="Q5644" i="6" a="1"/>
  <c r="Q5644" i="6" s="1"/>
  <c r="R5644" i="6" s="1"/>
  <c r="W5644" i="6" s="1"/>
  <c r="Q1217" i="6" a="1"/>
  <c r="Q1217" i="6" s="1"/>
  <c r="R1217" i="6" s="1"/>
  <c r="W1217" i="6" s="1"/>
  <c r="Q5211" i="6" a="1"/>
  <c r="Q5211" i="6" s="1"/>
  <c r="R5211" i="6" s="1"/>
  <c r="W5211" i="6" s="1"/>
  <c r="Q3312" i="6" a="1"/>
  <c r="Q3312" i="6" s="1"/>
  <c r="R3312" i="6" s="1"/>
  <c r="W3312" i="6" s="1"/>
  <c r="Q3353" i="6" a="1"/>
  <c r="Q3353" i="6" s="1"/>
  <c r="R3353" i="6" s="1"/>
  <c r="W3353" i="6" s="1"/>
  <c r="Q5508" i="6" a="1"/>
  <c r="Q5508" i="6" s="1"/>
  <c r="R5508" i="6" s="1"/>
  <c r="W5508" i="6" s="1"/>
  <c r="Q6664" i="6" a="1"/>
  <c r="Q6664" i="6" s="1"/>
  <c r="R6664" i="6" s="1"/>
  <c r="Q6014" i="6" a="1"/>
  <c r="Q6014" i="6" s="1"/>
  <c r="R6014" i="6" s="1"/>
  <c r="W6014" i="6" s="1"/>
  <c r="Q3664" i="6" a="1"/>
  <c r="Q3664" i="6" s="1"/>
  <c r="R3664" i="6" s="1"/>
  <c r="Q6276" i="6" a="1"/>
  <c r="Q6276" i="6" s="1"/>
  <c r="R6276" i="6" s="1"/>
  <c r="Q4916" i="6" a="1"/>
  <c r="Q4916" i="6" s="1"/>
  <c r="R4916" i="6" s="1"/>
  <c r="W4916" i="6" s="1"/>
  <c r="Q1411" i="6" a="1"/>
  <c r="Q1411" i="6" s="1"/>
  <c r="R1411" i="6" s="1"/>
  <c r="Q2" i="6" a="1"/>
  <c r="Q2" i="6" s="1"/>
  <c r="R2" i="6" s="1"/>
  <c r="W2" i="6" s="1"/>
  <c r="Q5664" i="6" a="1"/>
  <c r="Q5664" i="6" s="1"/>
  <c r="R5664" i="6" s="1"/>
  <c r="W5664" i="6" s="1"/>
  <c r="Q704" i="6" a="1"/>
  <c r="Q704" i="6" s="1"/>
  <c r="R704" i="6" s="1"/>
  <c r="W704" i="6" s="1"/>
  <c r="Q2267" i="6" a="1"/>
  <c r="Q2267" i="6" s="1"/>
  <c r="R2267" i="6" s="1"/>
  <c r="W2267" i="6" s="1"/>
  <c r="Q1735" i="6" a="1"/>
  <c r="Q1735" i="6" s="1"/>
  <c r="R1735" i="6" s="1"/>
  <c r="W1735" i="6" s="1"/>
  <c r="Q1331" i="6" a="1"/>
  <c r="Q1331" i="6" s="1"/>
  <c r="R1331" i="6" s="1"/>
  <c r="W1331" i="6" s="1"/>
  <c r="Q4412" i="6" a="1"/>
  <c r="Q4412" i="6" s="1"/>
  <c r="R4412" i="6" s="1"/>
  <c r="W4412" i="6" s="1"/>
  <c r="Q3789" i="6" a="1"/>
  <c r="Q3789" i="6" s="1"/>
  <c r="R3789" i="6" s="1"/>
  <c r="W3789" i="6" s="1"/>
  <c r="Q6590" i="6" a="1"/>
  <c r="Q6590" i="6" s="1"/>
  <c r="R6590" i="6" s="1"/>
  <c r="W6590" i="6" s="1"/>
  <c r="Q672" i="6" a="1"/>
  <c r="Q672" i="6" s="1"/>
  <c r="R672" i="6" s="1"/>
  <c r="W672" i="6" s="1"/>
  <c r="Q213" i="6" a="1"/>
  <c r="Q213" i="6" s="1"/>
  <c r="R213" i="6" s="1"/>
  <c r="W213" i="6" s="1"/>
  <c r="Q5137" i="6" a="1"/>
  <c r="Q5137" i="6" s="1"/>
  <c r="R5137" i="6" s="1"/>
  <c r="W5137" i="6" s="1"/>
  <c r="Q6789" i="6" a="1"/>
  <c r="Q6789" i="6" s="1"/>
  <c r="R6789" i="6" s="1"/>
  <c r="W6789" i="6" s="1"/>
  <c r="Q2155" i="6" a="1"/>
  <c r="Q2155" i="6" s="1"/>
  <c r="R2155" i="6" s="1"/>
  <c r="W2155" i="6" s="1"/>
  <c r="Q1319" i="6" a="1"/>
  <c r="Q1319" i="6" s="1"/>
  <c r="R1319" i="6" s="1"/>
  <c r="W1319" i="6" s="1"/>
  <c r="Q1084" i="6" a="1"/>
  <c r="Q1084" i="6" s="1"/>
  <c r="R1084" i="6" s="1"/>
  <c r="W1084" i="6" s="1"/>
  <c r="Q885" i="6" a="1"/>
  <c r="Q885" i="6" s="1"/>
  <c r="R885" i="6" s="1"/>
  <c r="W885" i="6" s="1"/>
  <c r="Q112" i="6" a="1"/>
  <c r="Q112" i="6" s="1"/>
  <c r="R112" i="6" s="1"/>
  <c r="W112" i="6" s="1"/>
  <c r="Q3682" i="6" a="1"/>
  <c r="Q3682" i="6" s="1"/>
  <c r="R3682" i="6" s="1"/>
  <c r="W3682" i="6" s="1"/>
  <c r="Q3372" i="6" a="1"/>
  <c r="Q3372" i="6" s="1"/>
  <c r="R3372" i="6" s="1"/>
  <c r="W3372" i="6" s="1"/>
  <c r="Q4706" i="6" a="1"/>
  <c r="Q4706" i="6" s="1"/>
  <c r="R4706" i="6" s="1"/>
  <c r="W4706" i="6" s="1"/>
  <c r="Q2476" i="6" a="1"/>
  <c r="Q2476" i="6" s="1"/>
  <c r="R2476" i="6" s="1"/>
  <c r="W2476" i="6" s="1"/>
  <c r="Q2218" i="6" a="1"/>
  <c r="Q2218" i="6" s="1"/>
  <c r="R2218" i="6" s="1"/>
  <c r="W2218" i="6" s="1"/>
  <c r="Q1967" i="6" a="1"/>
  <c r="Q1967" i="6" s="1"/>
  <c r="R1967" i="6" s="1"/>
  <c r="W1967" i="6" s="1"/>
  <c r="Q1143" i="6" a="1"/>
  <c r="Q1143" i="6" s="1"/>
  <c r="R1143" i="6" s="1"/>
  <c r="W1143" i="6" s="1"/>
  <c r="Q1640" i="6" a="1"/>
  <c r="Q1640" i="6" s="1"/>
  <c r="R1640" i="6" s="1"/>
  <c r="W1640" i="6" s="1"/>
  <c r="Q4985" i="6" a="1"/>
  <c r="Q4985" i="6" s="1"/>
  <c r="R4985" i="6" s="1"/>
  <c r="W4985" i="6" s="1"/>
  <c r="Q397" i="6" a="1"/>
  <c r="Q397" i="6" s="1"/>
  <c r="R397" i="6" s="1"/>
  <c r="W397" i="6" s="1"/>
  <c r="Q649" i="6" a="1"/>
  <c r="Q649" i="6" s="1"/>
  <c r="R649" i="6" s="1"/>
  <c r="W649" i="6" s="1"/>
  <c r="Q3126" i="6" a="1"/>
  <c r="Q3126" i="6" s="1"/>
  <c r="R3126" i="6" s="1"/>
  <c r="Q1251" i="6" a="1"/>
  <c r="Q1251" i="6" s="1"/>
  <c r="R1251" i="6" s="1"/>
  <c r="W1251" i="6" s="1"/>
  <c r="Q1182" i="6" a="1"/>
  <c r="Q1182" i="6" s="1"/>
  <c r="R1182" i="6" s="1"/>
  <c r="W1182" i="6" s="1"/>
  <c r="Q368" i="6" a="1"/>
  <c r="Q368" i="6" s="1"/>
  <c r="R368" i="6" s="1"/>
  <c r="W368" i="6" s="1"/>
  <c r="Q138" i="6" a="1"/>
  <c r="Q138" i="6" s="1"/>
  <c r="R138" i="6" s="1"/>
  <c r="W138" i="6" s="1"/>
  <c r="Q4238" i="6" a="1"/>
  <c r="Q4238" i="6" s="1"/>
  <c r="R4238" i="6" s="1"/>
  <c r="W4238" i="6" s="1"/>
  <c r="Q1567" i="6" a="1"/>
  <c r="Q1567" i="6" s="1"/>
  <c r="R1567" i="6" s="1"/>
  <c r="W1567" i="6" s="1"/>
  <c r="Q4284" i="6" a="1"/>
  <c r="Q4284" i="6" s="1"/>
  <c r="R4284" i="6" s="1"/>
  <c r="W4284" i="6" s="1"/>
  <c r="Q1035" i="6" a="1"/>
  <c r="Q1035" i="6" s="1"/>
  <c r="R1035" i="6" s="1"/>
  <c r="W1035" i="6" s="1"/>
  <c r="Q2382" i="6" a="1"/>
  <c r="Q2382" i="6" s="1"/>
  <c r="R2382" i="6" s="1"/>
  <c r="W2382" i="6" s="1"/>
  <c r="Q1536" i="6" a="1"/>
  <c r="Q1536" i="6" s="1"/>
  <c r="R1536" i="6" s="1"/>
  <c r="W1536" i="6" s="1"/>
  <c r="Q6456" i="6" a="1"/>
  <c r="Q6456" i="6" s="1"/>
  <c r="R6456" i="6" s="1"/>
  <c r="W6456" i="6" s="1"/>
  <c r="Q2273" i="6" a="1"/>
  <c r="Q2273" i="6" s="1"/>
  <c r="R2273" i="6" s="1"/>
  <c r="W2273" i="6" s="1"/>
  <c r="Q5649" i="6" a="1"/>
  <c r="Q5649" i="6" s="1"/>
  <c r="R5649" i="6" s="1"/>
  <c r="W5649" i="6" s="1"/>
  <c r="Q4482" i="6" a="1"/>
  <c r="Q4482" i="6" s="1"/>
  <c r="R4482" i="6" s="1"/>
  <c r="W4482" i="6" s="1"/>
  <c r="Q6954" i="6" a="1"/>
  <c r="Q6954" i="6" s="1"/>
  <c r="R6954" i="6" s="1"/>
  <c r="Q5023" i="6" a="1"/>
  <c r="Q5023" i="6" s="1"/>
  <c r="R5023" i="6" s="1"/>
  <c r="W5023" i="6" s="1"/>
  <c r="Q1227" i="6" a="1"/>
  <c r="Q1227" i="6" s="1"/>
  <c r="R1227" i="6" s="1"/>
  <c r="W1227" i="6" s="1"/>
  <c r="Q4352" i="6" a="1"/>
  <c r="Q4352" i="6" s="1"/>
  <c r="R4352" i="6" s="1"/>
  <c r="W4352" i="6" s="1"/>
  <c r="Q742" i="6" a="1"/>
  <c r="Q742" i="6" s="1"/>
  <c r="R742" i="6" s="1"/>
  <c r="W742" i="6" s="1"/>
  <c r="Q3457" i="6" a="1"/>
  <c r="Q3457" i="6" s="1"/>
  <c r="R3457" i="6" s="1"/>
  <c r="W3457" i="6" s="1"/>
  <c r="Q5111" i="6" a="1"/>
  <c r="Q5111" i="6" s="1"/>
  <c r="R5111" i="6" s="1"/>
  <c r="W5111" i="6" s="1"/>
  <c r="Q3580" i="6" a="1"/>
  <c r="Q3580" i="6" s="1"/>
  <c r="R3580" i="6" s="1"/>
  <c r="W3580" i="6" s="1"/>
  <c r="Q813" i="6" a="1"/>
  <c r="Q813" i="6" s="1"/>
  <c r="R813" i="6" s="1"/>
  <c r="W813" i="6" s="1"/>
  <c r="Q2396" i="6" a="1"/>
  <c r="Q2396" i="6" s="1"/>
  <c r="R2396" i="6" s="1"/>
  <c r="W2396" i="6" s="1"/>
  <c r="Q860" i="6" a="1"/>
  <c r="Q860" i="6" s="1"/>
  <c r="R860" i="6" s="1"/>
  <c r="W860" i="6" s="1"/>
  <c r="Q5710" i="6" a="1"/>
  <c r="Q5710" i="6" s="1"/>
  <c r="R5710" i="6" s="1"/>
  <c r="W5710" i="6" s="1"/>
  <c r="Q200" i="6" a="1"/>
  <c r="Q200" i="6" s="1"/>
  <c r="R200" i="6" s="1"/>
  <c r="W200" i="6" s="1"/>
  <c r="Q2071" i="6" a="1"/>
  <c r="Q2071" i="6" s="1"/>
  <c r="R2071" i="6" s="1"/>
  <c r="W2071" i="6" s="1"/>
  <c r="Q6785" i="6" a="1"/>
  <c r="Q6785" i="6" s="1"/>
  <c r="R6785" i="6" s="1"/>
  <c r="W6785" i="6" s="1"/>
  <c r="Q4423" i="6" a="1"/>
  <c r="Q4423" i="6" s="1"/>
  <c r="R4423" i="6" s="1"/>
  <c r="W4423" i="6" s="1"/>
  <c r="Q127" i="6" a="1"/>
  <c r="Q127" i="6" s="1"/>
  <c r="R127" i="6" s="1"/>
  <c r="W127" i="6" s="1"/>
  <c r="Q6059" i="6" a="1"/>
  <c r="Q6059" i="6" s="1"/>
  <c r="R6059" i="6" s="1"/>
  <c r="W6059" i="6" s="1"/>
  <c r="Q5286" i="6" a="1"/>
  <c r="Q5286" i="6" s="1"/>
  <c r="R5286" i="6" s="1"/>
  <c r="W5286" i="6" s="1"/>
  <c r="Q1229" i="6" a="1"/>
  <c r="Q1229" i="6" s="1"/>
  <c r="R1229" i="6" s="1"/>
  <c r="W1229" i="6" s="1"/>
  <c r="Q4955" i="6" a="1"/>
  <c r="Q4955" i="6" s="1"/>
  <c r="R4955" i="6" s="1"/>
  <c r="W4955" i="6" s="1"/>
  <c r="Q6620" i="6" a="1"/>
  <c r="Q6620" i="6" s="1"/>
  <c r="R6620" i="6" s="1"/>
  <c r="W6620" i="6" s="1"/>
  <c r="Q1422" i="6" a="1"/>
  <c r="Q1422" i="6" s="1"/>
  <c r="R1422" i="6" s="1"/>
  <c r="W1422" i="6" s="1"/>
  <c r="Q5660" i="6" a="1"/>
  <c r="Q5660" i="6" s="1"/>
  <c r="R5660" i="6" s="1"/>
  <c r="W5660" i="6" s="1"/>
  <c r="Q5536" i="6" a="1"/>
  <c r="Q5536" i="6" s="1"/>
  <c r="R5536" i="6" s="1"/>
  <c r="W5536" i="6" s="1"/>
  <c r="Q5392" i="6" a="1"/>
  <c r="Q5392" i="6" s="1"/>
  <c r="R5392" i="6" s="1"/>
  <c r="W5392" i="6" s="1"/>
  <c r="Q2769" i="6" a="1"/>
  <c r="Q2769" i="6" s="1"/>
  <c r="R2769" i="6" s="1"/>
  <c r="W2769" i="6" s="1"/>
  <c r="Q6417" i="6" a="1"/>
  <c r="Q6417" i="6" s="1"/>
  <c r="R6417" i="6" s="1"/>
  <c r="W6417" i="6" s="1"/>
  <c r="Q5916" i="6" a="1"/>
  <c r="Q5916" i="6" s="1"/>
  <c r="R5916" i="6" s="1"/>
  <c r="W5916" i="6" s="1"/>
  <c r="Q6101" i="6" a="1"/>
  <c r="Q6101" i="6" s="1"/>
  <c r="R6101" i="6" s="1"/>
  <c r="W6101" i="6" s="1"/>
  <c r="Q2697" i="6" a="1"/>
  <c r="Q2697" i="6" s="1"/>
  <c r="R2697" i="6" s="1"/>
  <c r="W2697" i="6" s="1"/>
  <c r="Q6867" i="6" a="1"/>
  <c r="Q6867" i="6" s="1"/>
  <c r="R6867" i="6" s="1"/>
  <c r="W6867" i="6" s="1"/>
  <c r="Q1666" i="6" a="1"/>
  <c r="Q1666" i="6" s="1"/>
  <c r="R1666" i="6" s="1"/>
  <c r="W1666" i="6" s="1"/>
  <c r="Q6674" i="6" a="1"/>
  <c r="Q6674" i="6" s="1"/>
  <c r="R6674" i="6" s="1"/>
  <c r="W6674" i="6" s="1"/>
  <c r="Q5309" i="6" a="1"/>
  <c r="Q5309" i="6" s="1"/>
  <c r="R5309" i="6" s="1"/>
  <c r="W5309" i="6" s="1"/>
  <c r="Q6600" i="6" a="1"/>
  <c r="Q6600" i="6" s="1"/>
  <c r="R6600" i="6" s="1"/>
  <c r="W6600" i="6" s="1"/>
  <c r="Q5014" i="6" a="1"/>
  <c r="Q5014" i="6" s="1"/>
  <c r="R5014" i="6" s="1"/>
  <c r="W5014" i="6" s="1"/>
  <c r="Q4174" i="6" a="1"/>
  <c r="Q4174" i="6" s="1"/>
  <c r="R4174" i="6" s="1"/>
  <c r="W4174" i="6" s="1"/>
  <c r="Q91" i="6" a="1"/>
  <c r="Q91" i="6" s="1"/>
  <c r="R91" i="6" s="1"/>
  <c r="W91" i="6" s="1"/>
  <c r="Q5395" i="6" a="1"/>
  <c r="Q5395" i="6" s="1"/>
  <c r="R5395" i="6" s="1"/>
  <c r="W5395" i="6" s="1"/>
  <c r="Q4895" i="6" a="1"/>
  <c r="Q4895" i="6" s="1"/>
  <c r="R4895" i="6" s="1"/>
  <c r="W4895" i="6" s="1"/>
  <c r="Q4313" i="6" a="1"/>
  <c r="Q4313" i="6" s="1"/>
  <c r="R4313" i="6" s="1"/>
  <c r="W4313" i="6" s="1"/>
  <c r="Q910" i="6" a="1"/>
  <c r="Q910" i="6" s="1"/>
  <c r="R910" i="6" s="1"/>
  <c r="W910" i="6" s="1"/>
  <c r="Q2114" i="6" a="1"/>
  <c r="Q2114" i="6" s="1"/>
  <c r="R2114" i="6" s="1"/>
  <c r="W2114" i="6" s="1"/>
  <c r="Q6171" i="6" a="1"/>
  <c r="Q6171" i="6" s="1"/>
  <c r="R6171" i="6" s="1"/>
  <c r="W6171" i="6" s="1"/>
  <c r="Q1199" i="6" a="1"/>
  <c r="Q1199" i="6" s="1"/>
  <c r="R1199" i="6" s="1"/>
  <c r="W1199" i="6" s="1"/>
  <c r="Q4587" i="6" a="1"/>
  <c r="Q4587" i="6" s="1"/>
  <c r="R4587" i="6" s="1"/>
  <c r="W4587" i="6" s="1"/>
  <c r="Q254" i="6" a="1"/>
  <c r="Q254" i="6" s="1"/>
  <c r="R254" i="6" s="1"/>
  <c r="W254" i="6" s="1"/>
  <c r="Q1260" i="6" a="1"/>
  <c r="Q1260" i="6" s="1"/>
  <c r="R1260" i="6" s="1"/>
  <c r="W1260" i="6" s="1"/>
  <c r="Q177" i="6" a="1"/>
  <c r="Q177" i="6" s="1"/>
  <c r="R177" i="6" s="1"/>
  <c r="W177" i="6" s="1"/>
  <c r="Q5667" i="6" a="1"/>
  <c r="Q5667" i="6" s="1"/>
  <c r="R5667" i="6" s="1"/>
  <c r="W5667" i="6" s="1"/>
  <c r="Q5828" i="6" a="1"/>
  <c r="Q5828" i="6" s="1"/>
  <c r="R5828" i="6" s="1"/>
  <c r="W5828" i="6" s="1"/>
  <c r="Q2196" i="6" a="1"/>
  <c r="Q2196" i="6" s="1"/>
  <c r="R2196" i="6" s="1"/>
  <c r="W2196" i="6" s="1"/>
  <c r="Q6596" i="6" a="1"/>
  <c r="Q6596" i="6" s="1"/>
  <c r="R6596" i="6" s="1"/>
  <c r="W6596" i="6" s="1"/>
  <c r="Q2535" i="6" a="1"/>
  <c r="Q2535" i="6" s="1"/>
  <c r="R2535" i="6" s="1"/>
  <c r="W2535" i="6" s="1"/>
  <c r="Q4753" i="6" a="1"/>
  <c r="Q4753" i="6" s="1"/>
  <c r="R4753" i="6" s="1"/>
  <c r="W4753" i="6" s="1"/>
  <c r="Q7032" i="6" a="1"/>
  <c r="Q7032" i="6" s="1"/>
  <c r="R7032" i="6" s="1"/>
  <c r="W7032" i="6" s="1"/>
  <c r="Q356" i="6" a="1"/>
  <c r="Q356" i="6" s="1"/>
  <c r="R356" i="6" s="1"/>
  <c r="W356" i="6" s="1"/>
  <c r="Q4475" i="6" a="1"/>
  <c r="Q4475" i="6" s="1"/>
  <c r="R4475" i="6" s="1"/>
  <c r="W4475" i="6" s="1"/>
  <c r="Q7080" i="6" a="1"/>
  <c r="Q7080" i="6" s="1"/>
  <c r="R7080" i="6" s="1"/>
  <c r="W7080" i="6" s="1"/>
  <c r="Q2098" i="6" a="1"/>
  <c r="Q2098" i="6" s="1"/>
  <c r="R2098" i="6" s="1"/>
  <c r="W2098" i="6" s="1"/>
  <c r="Q3051" i="6" a="1"/>
  <c r="Q3051" i="6" s="1"/>
  <c r="R3051" i="6" s="1"/>
  <c r="W3051" i="6" s="1"/>
  <c r="Q29" i="6" a="1"/>
  <c r="Q29" i="6" s="1"/>
  <c r="R29" i="6" s="1"/>
  <c r="W29" i="6" s="1"/>
  <c r="Q898" i="6" a="1"/>
  <c r="Q898" i="6" s="1"/>
  <c r="R898" i="6" s="1"/>
  <c r="W898" i="6" s="1"/>
  <c r="Q3046" i="6" a="1"/>
  <c r="Q3046" i="6" s="1"/>
  <c r="R3046" i="6" s="1"/>
  <c r="W3046" i="6" s="1"/>
  <c r="Q6742" i="6" a="1"/>
  <c r="Q6742" i="6" s="1"/>
  <c r="R6742" i="6" s="1"/>
  <c r="W6742" i="6" s="1"/>
  <c r="Q2288" i="6" a="1"/>
  <c r="Q2288" i="6" s="1"/>
  <c r="R2288" i="6" s="1"/>
  <c r="W2288" i="6" s="1"/>
  <c r="Q2834" i="6" a="1"/>
  <c r="Q2834" i="6" s="1"/>
  <c r="R2834" i="6" s="1"/>
  <c r="W2834" i="6" s="1"/>
  <c r="Q3687" i="6" a="1"/>
  <c r="Q3687" i="6" s="1"/>
  <c r="R3687" i="6" s="1"/>
  <c r="W3687" i="6" s="1"/>
  <c r="Q3564" i="6" a="1"/>
  <c r="Q3564" i="6" s="1"/>
  <c r="R3564" i="6" s="1"/>
  <c r="W3564" i="6" s="1"/>
  <c r="Q6885" i="6" a="1"/>
  <c r="Q6885" i="6" s="1"/>
  <c r="R6885" i="6" s="1"/>
  <c r="W6885" i="6" s="1"/>
  <c r="Q6096" i="6" a="1"/>
  <c r="Q6096" i="6" s="1"/>
  <c r="R6096" i="6" s="1"/>
  <c r="W6096" i="6" s="1"/>
  <c r="Q301" i="6" a="1"/>
  <c r="Q301" i="6" s="1"/>
  <c r="R301" i="6" s="1"/>
  <c r="W301" i="6" s="1"/>
  <c r="Q4276" i="6" a="1"/>
  <c r="Q4276" i="6" s="1"/>
  <c r="R4276" i="6" s="1"/>
  <c r="W4276" i="6" s="1"/>
  <c r="Q4502" i="6" a="1"/>
  <c r="Q4502" i="6" s="1"/>
  <c r="R4502" i="6" s="1"/>
  <c r="W4502" i="6" s="1"/>
  <c r="Q1333" i="6" a="1"/>
  <c r="Q1333" i="6" s="1"/>
  <c r="R1333" i="6" s="1"/>
  <c r="W1333" i="6" s="1"/>
  <c r="Q46" i="6" a="1"/>
  <c r="Q46" i="6" s="1"/>
  <c r="R46" i="6" s="1"/>
  <c r="Q5396" i="6" a="1"/>
  <c r="Q5396" i="6" s="1"/>
  <c r="R5396" i="6" s="1"/>
  <c r="W5396" i="6" s="1"/>
  <c r="Q4731" i="6" a="1"/>
  <c r="Q4731" i="6" s="1"/>
  <c r="R4731" i="6" s="1"/>
  <c r="W4731" i="6" s="1"/>
  <c r="Q703" i="6" a="1"/>
  <c r="Q703" i="6" s="1"/>
  <c r="R703" i="6" s="1"/>
  <c r="W703" i="6" s="1"/>
  <c r="Q6822" i="6" a="1"/>
  <c r="Q6822" i="6" s="1"/>
  <c r="R6822" i="6" s="1"/>
  <c r="W6822" i="6" s="1"/>
  <c r="Q2110" i="6" a="1"/>
  <c r="Q2110" i="6" s="1"/>
  <c r="R2110" i="6" s="1"/>
  <c r="W2110" i="6" s="1"/>
  <c r="Q426" i="6" a="1"/>
  <c r="Q426" i="6" s="1"/>
  <c r="R426" i="6" s="1"/>
  <c r="W426" i="6" s="1"/>
  <c r="Q6369" i="6" a="1"/>
  <c r="Q6369" i="6" s="1"/>
  <c r="R6369" i="6" s="1"/>
  <c r="W6369" i="6" s="1"/>
  <c r="Q121" i="6" a="1"/>
  <c r="Q121" i="6" s="1"/>
  <c r="R121" i="6" s="1"/>
  <c r="W121" i="6" s="1"/>
  <c r="Q4249" i="6" a="1"/>
  <c r="Q4249" i="6" s="1"/>
  <c r="R4249" i="6" s="1"/>
  <c r="W4249" i="6" s="1"/>
  <c r="Q6031" i="6" a="1"/>
  <c r="Q6031" i="6" s="1"/>
  <c r="R6031" i="6" s="1"/>
  <c r="W6031" i="6" s="1"/>
  <c r="Q2093" i="6" a="1"/>
  <c r="Q2093" i="6" s="1"/>
  <c r="R2093" i="6" s="1"/>
  <c r="W2093" i="6" s="1"/>
  <c r="Q539" i="6" a="1"/>
  <c r="Q539" i="6" s="1"/>
  <c r="R539" i="6" s="1"/>
  <c r="W539" i="6" s="1"/>
  <c r="Q1712" i="6" a="1"/>
  <c r="Q1712" i="6" s="1"/>
  <c r="R1712" i="6" s="1"/>
  <c r="W1712" i="6" s="1"/>
  <c r="Q4205" i="6" a="1"/>
  <c r="Q4205" i="6" s="1"/>
  <c r="R4205" i="6" s="1"/>
  <c r="W4205" i="6" s="1"/>
  <c r="Q5732" i="6" a="1"/>
  <c r="Q5732" i="6" s="1"/>
  <c r="R5732" i="6" s="1"/>
  <c r="W5732" i="6" s="1"/>
  <c r="Q951" i="6" a="1"/>
  <c r="Q951" i="6" s="1"/>
  <c r="R951" i="6" s="1"/>
  <c r="W951" i="6" s="1"/>
  <c r="Q5739" i="6" a="1"/>
  <c r="Q5739" i="6" s="1"/>
  <c r="R5739" i="6" s="1"/>
  <c r="W5739" i="6" s="1"/>
  <c r="Q374" i="6" a="1"/>
  <c r="Q374" i="6" s="1"/>
  <c r="R374" i="6" s="1"/>
  <c r="W374" i="6" s="1"/>
  <c r="Q1365" i="6" a="1"/>
  <c r="Q1365" i="6" s="1"/>
  <c r="R1365" i="6" s="1"/>
  <c r="W1365" i="6" s="1"/>
  <c r="Q2324" i="6" a="1"/>
  <c r="Q2324" i="6" s="1"/>
  <c r="R2324" i="6" s="1"/>
  <c r="W2324" i="6" s="1"/>
  <c r="Q1134" i="6" a="1"/>
  <c r="Q1134" i="6" s="1"/>
  <c r="R1134" i="6" s="1"/>
  <c r="W1134" i="6" s="1"/>
  <c r="Q6918" i="6" a="1"/>
  <c r="Q6918" i="6" s="1"/>
  <c r="R6918" i="6" s="1"/>
  <c r="W6918" i="6" s="1"/>
  <c r="Q5825" i="6" a="1"/>
  <c r="Q5825" i="6" s="1"/>
  <c r="R5825" i="6" s="1"/>
  <c r="W5825" i="6" s="1"/>
  <c r="Q6311" i="6" a="1"/>
  <c r="Q6311" i="6" s="1"/>
  <c r="R6311" i="6" s="1"/>
  <c r="W6311" i="6" s="1"/>
  <c r="Q6085" i="6" a="1"/>
  <c r="Q6085" i="6" s="1"/>
  <c r="R6085" i="6" s="1"/>
  <c r="W6085" i="6" s="1"/>
  <c r="Q4776" i="6" a="1"/>
  <c r="Q4776" i="6" s="1"/>
  <c r="R4776" i="6" s="1"/>
  <c r="W4776" i="6" s="1"/>
  <c r="Q5303" i="6" a="1"/>
  <c r="Q5303" i="6" s="1"/>
  <c r="R5303" i="6" s="1"/>
  <c r="W5303" i="6" s="1"/>
  <c r="Q6327" i="6" a="1"/>
  <c r="Q6327" i="6" s="1"/>
  <c r="R6327" i="6" s="1"/>
  <c r="W6327" i="6" s="1"/>
  <c r="Q6122" i="6" a="1"/>
  <c r="Q6122" i="6" s="1"/>
  <c r="R6122" i="6" s="1"/>
  <c r="W6122" i="6" s="1"/>
  <c r="Q8" i="6" a="1"/>
  <c r="Q8" i="6" s="1"/>
  <c r="R8" i="6" s="1"/>
  <c r="W8" i="6" s="1"/>
  <c r="W3308" i="6"/>
  <c r="W6587" i="6"/>
  <c r="W6878" i="6"/>
  <c r="W1287" i="6"/>
  <c r="W5807" i="6"/>
  <c r="W4387" i="6"/>
  <c r="W1846" i="6"/>
  <c r="W1760" i="6"/>
  <c r="W5473" i="6"/>
  <c r="W760" i="6"/>
  <c r="W2671" i="6"/>
  <c r="W2441" i="6"/>
  <c r="V2533" i="6"/>
  <c r="U2533" i="6" s="1"/>
  <c r="V4295" i="6"/>
  <c r="U4295" i="6" s="1"/>
  <c r="W6979" i="6"/>
  <c r="W6387" i="6"/>
  <c r="W2823" i="6"/>
  <c r="W6034" i="6"/>
  <c r="W3115" i="6"/>
  <c r="V6974" i="6"/>
  <c r="U6974" i="6" s="1"/>
  <c r="V343" i="6"/>
  <c r="U343" i="6" s="1"/>
  <c r="W2707" i="6"/>
  <c r="W2777" i="6"/>
  <c r="V523" i="6"/>
  <c r="U523" i="6" s="1"/>
  <c r="W7076" i="6"/>
  <c r="V6909" i="6"/>
  <c r="U6909" i="6" s="1"/>
  <c r="V6761" i="6"/>
  <c r="U6761" i="6" s="1"/>
  <c r="W6515" i="6"/>
  <c r="W271" i="6"/>
  <c r="W4511" i="6"/>
  <c r="W2153" i="6"/>
  <c r="W4381" i="6"/>
  <c r="W2560" i="6"/>
  <c r="V347" i="6"/>
  <c r="U347" i="6" s="1"/>
  <c r="W4739" i="6"/>
  <c r="W2693" i="6"/>
  <c r="W4646" i="6"/>
  <c r="W2856" i="6"/>
  <c r="V6289" i="6"/>
  <c r="U6289" i="6" s="1"/>
  <c r="W2161" i="6"/>
  <c r="V2813" i="6"/>
  <c r="U2813" i="6" s="1"/>
  <c r="W5241" i="6"/>
  <c r="W6115" i="6"/>
  <c r="W2682" i="6"/>
  <c r="W1825" i="6"/>
  <c r="W5075" i="6"/>
  <c r="W5366" i="6"/>
  <c r="V2889" i="6"/>
  <c r="U2889" i="6" s="1"/>
  <c r="W3671" i="6"/>
  <c r="W304" i="6"/>
  <c r="W5764" i="6"/>
  <c r="V2133" i="6"/>
  <c r="U2133" i="6" s="1"/>
  <c r="W6439" i="6"/>
  <c r="W623" i="6"/>
  <c r="W3074" i="6"/>
  <c r="W6693" i="6"/>
  <c r="V1650" i="6"/>
  <c r="U1650" i="6" s="1"/>
  <c r="W1211" i="6"/>
  <c r="W5406" i="6"/>
  <c r="V3897" i="6"/>
  <c r="U3897" i="6" s="1"/>
  <c r="W5146" i="6"/>
  <c r="W5544" i="6"/>
  <c r="W5954" i="6"/>
  <c r="W998" i="6"/>
  <c r="W4215" i="6"/>
  <c r="V6841" i="6"/>
  <c r="U6841" i="6" s="1"/>
  <c r="W747" i="6"/>
  <c r="W3305" i="6"/>
  <c r="W3177" i="6"/>
  <c r="W5755" i="6"/>
  <c r="W3971" i="6"/>
  <c r="W1523" i="6"/>
  <c r="W3677" i="6"/>
  <c r="W912" i="6"/>
  <c r="W5095" i="6"/>
  <c r="W4194" i="6"/>
  <c r="W5458" i="6"/>
  <c r="W2507" i="6"/>
  <c r="W3736" i="6"/>
  <c r="V3841" i="6"/>
  <c r="U3841" i="6" s="1"/>
  <c r="W2434" i="6"/>
  <c r="W1248" i="6"/>
  <c r="W5621" i="6"/>
  <c r="W6108" i="6"/>
  <c r="V4325" i="6"/>
  <c r="U4325" i="6" s="1"/>
  <c r="V1997" i="6"/>
  <c r="U1997" i="6" s="1"/>
  <c r="V93" i="6"/>
  <c r="U93" i="6" s="1"/>
  <c r="W3485" i="6"/>
  <c r="W4175" i="6"/>
  <c r="W7038" i="6"/>
  <c r="W2233" i="6"/>
  <c r="W4192" i="6"/>
  <c r="V7037" i="6"/>
  <c r="U7037" i="6" s="1"/>
  <c r="W4567" i="6"/>
  <c r="V7005" i="6"/>
  <c r="U7005" i="6" s="1"/>
  <c r="W3627" i="6"/>
  <c r="W2290" i="6"/>
  <c r="W2660" i="6"/>
  <c r="W5188" i="6"/>
  <c r="V2912" i="6"/>
  <c r="U2912" i="6" s="1"/>
  <c r="W330" i="6"/>
  <c r="W3539" i="6"/>
  <c r="W2953" i="6"/>
  <c r="W5777" i="6"/>
  <c r="V6615" i="6"/>
  <c r="U6615" i="6" s="1"/>
  <c r="W3296" i="6"/>
  <c r="V663" i="6"/>
  <c r="U663" i="6" s="1"/>
  <c r="W5611" i="6"/>
  <c r="W3728" i="6"/>
  <c r="W919" i="6"/>
  <c r="T7019" i="6"/>
  <c r="V7019" i="6" s="1"/>
  <c r="U7019" i="6" s="1"/>
  <c r="Q730" i="6" a="1"/>
  <c r="Q730" i="6" s="1"/>
  <c r="R730" i="6" s="1"/>
  <c r="W730" i="6" s="1"/>
  <c r="R2520" i="6"/>
  <c r="Q3665" i="6" a="1"/>
  <c r="Q3665" i="6" s="1"/>
  <c r="R3665" i="6" s="1"/>
  <c r="W3665" i="6" s="1"/>
  <c r="Q2702" i="6" a="1"/>
  <c r="Q2702" i="6" s="1"/>
  <c r="R2702" i="6" s="1"/>
  <c r="W2702" i="6" s="1"/>
  <c r="R11" i="6"/>
  <c r="Q2898" i="6" a="1"/>
  <c r="Q2898" i="6" s="1"/>
  <c r="R2898" i="6" s="1"/>
  <c r="W2898" i="6" s="1"/>
  <c r="Q5602" i="6" a="1"/>
  <c r="Q5602" i="6" s="1"/>
  <c r="R5602" i="6" s="1"/>
  <c r="W5602" i="6" s="1"/>
  <c r="Q149" i="6" a="1"/>
  <c r="Q149" i="6" s="1"/>
  <c r="R149" i="6" s="1"/>
  <c r="W149" i="6" s="1"/>
  <c r="Q6404" i="6" a="1"/>
  <c r="Q6404" i="6" s="1"/>
  <c r="R6404" i="6" s="1"/>
  <c r="W6404" i="6" s="1"/>
  <c r="Q5251" i="6" a="1"/>
  <c r="Q5251" i="6" s="1"/>
  <c r="R5251" i="6" s="1"/>
  <c r="W5251" i="6" s="1"/>
  <c r="R2894" i="6"/>
  <c r="T4873" i="6"/>
  <c r="R3235" i="6"/>
  <c r="Q5411" i="6" a="1"/>
  <c r="Q5411" i="6" s="1"/>
  <c r="R5411" i="6" s="1"/>
  <c r="W5411" i="6" s="1"/>
  <c r="Q3182" i="6" a="1"/>
  <c r="Q3182" i="6" s="1"/>
  <c r="R3182" i="6" s="1"/>
  <c r="W3182" i="6" s="1"/>
  <c r="Q32" i="6" a="1"/>
  <c r="Q32" i="6" s="1"/>
  <c r="R32" i="6" s="1"/>
  <c r="W32" i="6" s="1"/>
  <c r="R5882" i="6"/>
  <c r="R2790" i="6"/>
  <c r="W2790" i="6" s="1"/>
  <c r="R5975" i="6"/>
  <c r="R6876" i="6"/>
  <c r="Q1587" i="6" a="1"/>
  <c r="Q1587" i="6" s="1"/>
  <c r="R1587" i="6" s="1"/>
  <c r="W1587" i="6" s="1"/>
  <c r="T1381" i="6"/>
  <c r="R6988" i="6"/>
  <c r="Q3729" i="6" a="1"/>
  <c r="Q3729" i="6" s="1"/>
  <c r="R3729" i="6" s="1"/>
  <c r="W3729" i="6" s="1"/>
  <c r="T5418" i="6"/>
  <c r="T1736" i="6"/>
  <c r="R1908" i="6"/>
  <c r="R6310" i="6"/>
  <c r="T3426" i="6"/>
  <c r="R1694" i="6"/>
  <c r="T1443" i="6"/>
  <c r="R3566" i="6"/>
  <c r="R5669" i="6"/>
  <c r="R3920" i="6"/>
  <c r="R4405" i="6"/>
  <c r="R3380" i="6"/>
  <c r="Q5517" i="6" a="1"/>
  <c r="Q5517" i="6" s="1"/>
  <c r="R5517" i="6" s="1"/>
  <c r="W5517" i="6" s="1"/>
  <c r="T7025" i="6"/>
  <c r="T5610" i="6"/>
  <c r="T4679" i="6"/>
  <c r="T5090" i="6"/>
  <c r="T377" i="6"/>
  <c r="T242" i="6"/>
  <c r="R242" i="6"/>
  <c r="R6207" i="6"/>
  <c r="R7101" i="6"/>
  <c r="R1558" i="6"/>
  <c r="R693" i="6"/>
  <c r="R6661" i="6"/>
  <c r="R935" i="6"/>
  <c r="R3033" i="6"/>
  <c r="R6858" i="6"/>
  <c r="Q1863" i="6" a="1"/>
  <c r="Q1863" i="6" s="1"/>
  <c r="R1863" i="6" s="1"/>
  <c r="W1863" i="6" s="1"/>
  <c r="T6438" i="6"/>
  <c r="R6438" i="6"/>
  <c r="R3117" i="6"/>
  <c r="T3117" i="6"/>
  <c r="R3986" i="6"/>
  <c r="R3896" i="6"/>
  <c r="R1555" i="6"/>
  <c r="R6068" i="6"/>
  <c r="R5319" i="6"/>
  <c r="R5387" i="6"/>
  <c r="R6120" i="6"/>
  <c r="R1044" i="6"/>
  <c r="R6906" i="6"/>
  <c r="R1438" i="6"/>
  <c r="R6246" i="6"/>
  <c r="R5546" i="6"/>
  <c r="R2708" i="6"/>
  <c r="R4931" i="6"/>
  <c r="R3053" i="6"/>
  <c r="R2656" i="6"/>
  <c r="R5054" i="6"/>
  <c r="T830" i="6"/>
  <c r="T732" i="6"/>
  <c r="R7077" i="6"/>
  <c r="R4962" i="6"/>
  <c r="R6870" i="6"/>
  <c r="Q4079" i="6" a="1"/>
  <c r="Q4079" i="6" s="1"/>
  <c r="R4079" i="6" s="1"/>
  <c r="W4079" i="6" s="1"/>
  <c r="Q2140" i="6" a="1"/>
  <c r="Q2140" i="6" s="1"/>
  <c r="R2140" i="6" s="1"/>
  <c r="W2140" i="6" s="1"/>
  <c r="Q6875" i="6" a="1"/>
  <c r="Q6875" i="6" s="1"/>
  <c r="R6875" i="6" s="1"/>
  <c r="Q2872" i="6" a="1"/>
  <c r="Q2872" i="6" s="1"/>
  <c r="R2872" i="6" s="1"/>
  <c r="W2872" i="6" s="1"/>
  <c r="Q6330" i="6" a="1"/>
  <c r="Q6330" i="6" s="1"/>
  <c r="R6330" i="6" s="1"/>
  <c r="Q6486" i="6" a="1"/>
  <c r="Q6486" i="6" s="1"/>
  <c r="R6486" i="6" s="1"/>
  <c r="Q588" i="6" a="1"/>
  <c r="Q588" i="6" s="1"/>
  <c r="R588" i="6" s="1"/>
  <c r="W588" i="6" s="1"/>
  <c r="Q1618" i="6" a="1"/>
  <c r="Q1618" i="6" s="1"/>
  <c r="R1618" i="6" s="1"/>
  <c r="W1618" i="6" s="1"/>
  <c r="Q2186" i="6" a="1"/>
  <c r="Q2186" i="6" s="1"/>
  <c r="R2186" i="6" s="1"/>
  <c r="Q596" i="6" a="1"/>
  <c r="Q596" i="6" s="1"/>
  <c r="R596" i="6" s="1"/>
  <c r="W596" i="6" s="1"/>
  <c r="Q70" i="6" a="1"/>
  <c r="Q70" i="6" s="1"/>
  <c r="R70" i="6" s="1"/>
  <c r="W70" i="6" s="1"/>
  <c r="Q2164" i="6" a="1"/>
  <c r="Q2164" i="6" s="1"/>
  <c r="R2164" i="6" s="1"/>
  <c r="W2164" i="6" s="1"/>
  <c r="Q5022" i="6" a="1"/>
  <c r="Q5022" i="6" s="1"/>
  <c r="R5022" i="6" s="1"/>
  <c r="W5022" i="6" s="1"/>
  <c r="Q1367" i="6" a="1"/>
  <c r="Q1367" i="6" s="1"/>
  <c r="R1367" i="6" s="1"/>
  <c r="R731" i="6"/>
  <c r="V731" i="6" s="1"/>
  <c r="U731" i="6" s="1"/>
  <c r="Q435" i="6" a="1"/>
  <c r="Q435" i="6" s="1"/>
  <c r="R435" i="6" s="1"/>
  <c r="W435" i="6" s="1"/>
  <c r="Q1969" i="6" a="1"/>
  <c r="Q1969" i="6" s="1"/>
  <c r="R1969" i="6" s="1"/>
  <c r="Q6754" i="6" a="1"/>
  <c r="Q6754" i="6" s="1"/>
  <c r="R6754" i="6" s="1"/>
  <c r="W6754" i="6" s="1"/>
  <c r="Q2998" i="6" a="1"/>
  <c r="Q2998" i="6" s="1"/>
  <c r="R2998" i="6" s="1"/>
  <c r="W2998" i="6" s="1"/>
  <c r="Q5796" i="6" a="1"/>
  <c r="Q5796" i="6" s="1"/>
  <c r="R5796" i="6" s="1"/>
  <c r="Q3825" i="6" a="1"/>
  <c r="Q3825" i="6" s="1"/>
  <c r="R3825" i="6" s="1"/>
  <c r="Q6883" i="6" a="1"/>
  <c r="Q6883" i="6" s="1"/>
  <c r="R6883" i="6" s="1"/>
  <c r="Q6198" i="6" a="1"/>
  <c r="Q6198" i="6" s="1"/>
  <c r="R6198" i="6" s="1"/>
  <c r="Q263" i="6" a="1"/>
  <c r="Q263" i="6" s="1"/>
  <c r="R263" i="6" s="1"/>
  <c r="W263" i="6" s="1"/>
  <c r="Q4068" i="6" a="1"/>
  <c r="Q4068" i="6" s="1"/>
  <c r="R4068" i="6" s="1"/>
  <c r="Q3225" i="6" a="1"/>
  <c r="Q3225" i="6" s="1"/>
  <c r="R3225" i="6" s="1"/>
  <c r="Q346" i="6" a="1"/>
  <c r="Q346" i="6" s="1"/>
  <c r="R346" i="6" s="1"/>
  <c r="Q5363" i="6" a="1"/>
  <c r="Q5363" i="6" s="1"/>
  <c r="R5363" i="6" s="1"/>
  <c r="Q3143" i="6" a="1"/>
  <c r="Q3143" i="6" s="1"/>
  <c r="R3143" i="6" s="1"/>
  <c r="Q6713" i="6" a="1"/>
  <c r="Q6713" i="6" s="1"/>
  <c r="R6713" i="6" s="1"/>
  <c r="R798" i="6"/>
  <c r="V798" i="6" s="1"/>
  <c r="U798" i="6" s="1"/>
  <c r="Q620" i="6" a="1"/>
  <c r="Q620" i="6" s="1"/>
  <c r="R620" i="6" s="1"/>
  <c r="W620" i="6" s="1"/>
  <c r="Q6487" i="6" a="1"/>
  <c r="Q6487" i="6" s="1"/>
  <c r="R6487" i="6" s="1"/>
  <c r="Q3950" i="6" a="1"/>
  <c r="Q3950" i="6" s="1"/>
  <c r="R3950" i="6" s="1"/>
  <c r="Q550" i="6" a="1"/>
  <c r="Q550" i="6" s="1"/>
  <c r="R550" i="6" s="1"/>
  <c r="Q7105" i="6" a="1"/>
  <c r="Q7105" i="6" s="1"/>
  <c r="R7105" i="6" s="1"/>
  <c r="W7105" i="6" s="1"/>
  <c r="Q2684" i="6" a="1"/>
  <c r="Q2684" i="6" s="1"/>
  <c r="R2684" i="6" s="1"/>
  <c r="W2684" i="6" s="1"/>
  <c r="Q2006" i="6" a="1"/>
  <c r="Q2006" i="6" s="1"/>
  <c r="R2006" i="6" s="1"/>
  <c r="Q1376" i="6" a="1"/>
  <c r="Q1376" i="6" s="1"/>
  <c r="R1376" i="6" s="1"/>
  <c r="Q2539" i="6" a="1"/>
  <c r="Q2539" i="6" s="1"/>
  <c r="R2539" i="6" s="1"/>
  <c r="Q2126" i="6" a="1"/>
  <c r="Q2126" i="6" s="1"/>
  <c r="R2126" i="6" s="1"/>
  <c r="Q978" i="6" a="1"/>
  <c r="Q978" i="6" s="1"/>
  <c r="R978" i="6" s="1"/>
  <c r="Q123" i="6" a="1"/>
  <c r="Q123" i="6" s="1"/>
  <c r="R123" i="6" s="1"/>
  <c r="Q6623" i="6" a="1"/>
  <c r="Q6623" i="6" s="1"/>
  <c r="R6623" i="6" s="1"/>
  <c r="W6623" i="6" s="1"/>
  <c r="Q6793" i="6" a="1"/>
  <c r="Q6793" i="6" s="1"/>
  <c r="R6793" i="6" s="1"/>
  <c r="Q4630" i="6" a="1"/>
  <c r="Q4630" i="6" s="1"/>
  <c r="R4630" i="6" s="1"/>
  <c r="Q621" i="6" a="1"/>
  <c r="Q621" i="6" s="1"/>
  <c r="R621" i="6" s="1"/>
  <c r="W621" i="6" s="1"/>
  <c r="Q3978" i="6" a="1"/>
  <c r="Q3978" i="6" s="1"/>
  <c r="R3978" i="6" s="1"/>
  <c r="Q3667" i="6" a="1"/>
  <c r="Q3667" i="6" s="1"/>
  <c r="R3667" i="6" s="1"/>
  <c r="Q1358" i="6" a="1"/>
  <c r="Q1358" i="6" s="1"/>
  <c r="R1358" i="6" s="1"/>
  <c r="Q3041" i="6" a="1"/>
  <c r="Q3041" i="6" s="1"/>
  <c r="R3041" i="6" s="1"/>
  <c r="Q5516" i="6" a="1"/>
  <c r="Q5516" i="6" s="1"/>
  <c r="R5516" i="6" s="1"/>
  <c r="Q4541" i="6" a="1"/>
  <c r="Q4541" i="6" s="1"/>
  <c r="R4541" i="6" s="1"/>
  <c r="Q6546" i="6" a="1"/>
  <c r="Q6546" i="6" s="1"/>
  <c r="R6546" i="6" s="1"/>
  <c r="Q2261" i="6" a="1"/>
  <c r="Q2261" i="6" s="1"/>
  <c r="R2261" i="6" s="1"/>
  <c r="W2261" i="6" s="1"/>
  <c r="Q4779" i="6" a="1"/>
  <c r="Q4779" i="6" s="1"/>
  <c r="R4779" i="6" s="1"/>
  <c r="Q3810" i="6" a="1"/>
  <c r="Q3810" i="6" s="1"/>
  <c r="R3810" i="6" s="1"/>
  <c r="Q6443" i="6" a="1"/>
  <c r="Q6443" i="6" s="1"/>
  <c r="R6443" i="6" s="1"/>
  <c r="Q518" i="6" a="1"/>
  <c r="Q518" i="6" s="1"/>
  <c r="R518" i="6" s="1"/>
  <c r="Q6457" i="6" a="1"/>
  <c r="Q6457" i="6" s="1"/>
  <c r="R6457" i="6" s="1"/>
  <c r="Q5457" i="6" a="1"/>
  <c r="Q5457" i="6" s="1"/>
  <c r="R5457" i="6" s="1"/>
  <c r="Q5209" i="6" a="1"/>
  <c r="Q5209" i="6" s="1"/>
  <c r="R5209" i="6" s="1"/>
  <c r="W5209" i="6" s="1"/>
  <c r="Q6759" i="6" a="1"/>
  <c r="Q6759" i="6" s="1"/>
  <c r="R6759" i="6" s="1"/>
  <c r="Q148" i="6" a="1"/>
  <c r="Q148" i="6" s="1"/>
  <c r="R148" i="6" s="1"/>
  <c r="Q1742" i="6" a="1"/>
  <c r="Q1742" i="6" s="1"/>
  <c r="R1742" i="6" s="1"/>
  <c r="W1742" i="6" s="1"/>
  <c r="Q5746" i="6" a="1"/>
  <c r="Q5746" i="6" s="1"/>
  <c r="R5746" i="6" s="1"/>
  <c r="Q3951" i="6" a="1"/>
  <c r="Q3951" i="6" s="1"/>
  <c r="R3951" i="6" s="1"/>
  <c r="Q6166" i="6" a="1"/>
  <c r="Q6166" i="6" s="1"/>
  <c r="R6166" i="6" s="1"/>
  <c r="Q1590" i="6" a="1"/>
  <c r="Q1590" i="6" s="1"/>
  <c r="R1590" i="6" s="1"/>
  <c r="Q6993" i="6" a="1"/>
  <c r="Q6993" i="6" s="1"/>
  <c r="R6993" i="6" s="1"/>
  <c r="Q5869" i="6" a="1"/>
  <c r="Q5869" i="6" s="1"/>
  <c r="R5869" i="6" s="1"/>
  <c r="Q3342" i="6" a="1"/>
  <c r="Q3342" i="6" s="1"/>
  <c r="R3342" i="6" s="1"/>
  <c r="Q6009" i="6" a="1"/>
  <c r="Q6009" i="6" s="1"/>
  <c r="R6009" i="6" s="1"/>
  <c r="Q4099" i="6" a="1"/>
  <c r="Q4099" i="6" s="1"/>
  <c r="R4099" i="6" s="1"/>
  <c r="Q5116" i="6" a="1"/>
  <c r="Q5116" i="6" s="1"/>
  <c r="R5116" i="6" s="1"/>
  <c r="W5116" i="6" s="1"/>
  <c r="Q2452" i="6" a="1"/>
  <c r="Q2452" i="6" s="1"/>
  <c r="R2452" i="6" s="1"/>
  <c r="Q4184" i="6" a="1"/>
  <c r="Q4184" i="6" s="1"/>
  <c r="R4184" i="6" s="1"/>
  <c r="Q1627" i="6" a="1"/>
  <c r="Q1627" i="6" s="1"/>
  <c r="R1627" i="6" s="1"/>
  <c r="Q2298" i="6" a="1"/>
  <c r="Q2298" i="6" s="1"/>
  <c r="R2298" i="6" s="1"/>
  <c r="Q3215" i="6" a="1"/>
  <c r="Q3215" i="6" s="1"/>
  <c r="R3215" i="6" s="1"/>
  <c r="Q1220" i="6" a="1"/>
  <c r="Q1220" i="6" s="1"/>
  <c r="R1220" i="6" s="1"/>
  <c r="Q6790" i="6" a="1"/>
  <c r="Q6790" i="6" s="1"/>
  <c r="R6790" i="6" s="1"/>
  <c r="Q4874" i="6" a="1"/>
  <c r="Q4874" i="6" s="1"/>
  <c r="R4874" i="6" s="1"/>
  <c r="W4874" i="6" s="1"/>
  <c r="Q434" i="6" a="1"/>
  <c r="Q434" i="6" s="1"/>
  <c r="R434" i="6" s="1"/>
  <c r="Q1074" i="6" a="1"/>
  <c r="Q1074" i="6" s="1"/>
  <c r="R1074" i="6" s="1"/>
  <c r="Q4362" i="6" a="1"/>
  <c r="Q4362" i="6" s="1"/>
  <c r="R4362" i="6" s="1"/>
  <c r="Q1562" i="6" a="1"/>
  <c r="Q1562" i="6" s="1"/>
  <c r="R1562" i="6" s="1"/>
  <c r="Q3952" i="6" a="1"/>
  <c r="Q3952" i="6" s="1"/>
  <c r="R3952" i="6" s="1"/>
  <c r="Q1993" i="6" a="1"/>
  <c r="Q1993" i="6" s="1"/>
  <c r="R1993" i="6" s="1"/>
  <c r="Q3639" i="6" a="1"/>
  <c r="Q3639" i="6" s="1"/>
  <c r="R3639" i="6" s="1"/>
  <c r="Q4807" i="6" a="1"/>
  <c r="Q4807" i="6" s="1"/>
  <c r="R4807" i="6" s="1"/>
  <c r="Q6791" i="6" a="1"/>
  <c r="Q6791" i="6" s="1"/>
  <c r="R6791" i="6" s="1"/>
  <c r="Q2548" i="6" a="1"/>
  <c r="Q2548" i="6" s="1"/>
  <c r="R2548" i="6" s="1"/>
  <c r="Q2250" i="6" a="1"/>
  <c r="Q2250" i="6" s="1"/>
  <c r="R2250" i="6" s="1"/>
  <c r="Q3096" i="6" a="1"/>
  <c r="Q3096" i="6" s="1"/>
  <c r="R3096" i="6" s="1"/>
  <c r="Q1405" i="6" a="1"/>
  <c r="Q1405" i="6" s="1"/>
  <c r="R1405" i="6" s="1"/>
  <c r="Q1423" i="6" a="1"/>
  <c r="Q1423" i="6" s="1"/>
  <c r="R1423" i="6" s="1"/>
  <c r="Q5100" i="6" a="1"/>
  <c r="Q5100" i="6" s="1"/>
  <c r="R5100" i="6" s="1"/>
  <c r="Q299" i="6" a="1"/>
  <c r="Q299" i="6" s="1"/>
  <c r="R299" i="6" s="1"/>
  <c r="Q5428" i="6" a="1"/>
  <c r="Q5428" i="6" s="1"/>
  <c r="R5428" i="6" s="1"/>
  <c r="Q3873" i="6" a="1"/>
  <c r="Q3873" i="6" s="1"/>
  <c r="R3873" i="6" s="1"/>
  <c r="Q6683" i="6" a="1"/>
  <c r="Q6683" i="6" s="1"/>
  <c r="R6683" i="6" s="1"/>
  <c r="Q1752" i="6" a="1"/>
  <c r="Q1752" i="6" s="1"/>
  <c r="R1752" i="6" s="1"/>
  <c r="Q2162" i="6" a="1"/>
  <c r="Q2162" i="6" s="1"/>
  <c r="R2162" i="6" s="1"/>
  <c r="Q2278" i="6" a="1"/>
  <c r="Q2278" i="6" s="1"/>
  <c r="R2278" i="6" s="1"/>
  <c r="Q2036" i="6" a="1"/>
  <c r="Q2036" i="6" s="1"/>
  <c r="R2036" i="6" s="1"/>
  <c r="Q1645" i="6" a="1"/>
  <c r="Q1645" i="6" s="1"/>
  <c r="R1645" i="6" s="1"/>
  <c r="Q5932" i="6" a="1"/>
  <c r="Q5932" i="6" s="1"/>
  <c r="R5932" i="6" s="1"/>
  <c r="Q6561" i="6" a="1"/>
  <c r="Q6561" i="6" s="1"/>
  <c r="R6561" i="6" s="1"/>
  <c r="W6561" i="6" s="1"/>
  <c r="Q2420" i="6" a="1"/>
  <c r="Q2420" i="6" s="1"/>
  <c r="R2420" i="6" s="1"/>
  <c r="T468" i="6"/>
  <c r="R6444" i="6"/>
  <c r="R6308" i="6"/>
  <c r="R1020" i="6"/>
  <c r="R2463" i="6"/>
  <c r="R2378" i="6"/>
  <c r="R4245" i="6"/>
  <c r="R4925" i="6"/>
  <c r="R287" i="6"/>
  <c r="T5031" i="6"/>
  <c r="T1282" i="6"/>
  <c r="T5976" i="6"/>
  <c r="T2015" i="6"/>
  <c r="R2024" i="6"/>
  <c r="T5202" i="6"/>
  <c r="T753" i="6"/>
  <c r="W753" i="6" s="1"/>
  <c r="T5882" i="6"/>
  <c r="T7104" i="6"/>
  <c r="R4064" i="6"/>
  <c r="R3013" i="6"/>
  <c r="R2862" i="6"/>
  <c r="T401" i="6"/>
  <c r="T4312" i="6"/>
  <c r="T6078" i="6"/>
  <c r="T6618" i="6"/>
  <c r="T6519" i="6"/>
  <c r="T6733" i="6"/>
  <c r="V6733" i="6" s="1"/>
  <c r="U6733" i="6" s="1"/>
  <c r="T2402" i="6"/>
  <c r="R4787" i="6"/>
  <c r="R4312" i="6"/>
  <c r="R2970" i="6"/>
  <c r="W2970" i="6" s="1"/>
  <c r="R3232" i="6"/>
  <c r="R2919" i="6"/>
  <c r="R1298" i="6"/>
  <c r="R239" i="6"/>
  <c r="R6626" i="6"/>
  <c r="R4189" i="6"/>
  <c r="R3947" i="6"/>
  <c r="W3947" i="6" s="1"/>
  <c r="R1876" i="6"/>
  <c r="R503" i="6"/>
  <c r="R4873" i="6"/>
  <c r="R2326" i="6"/>
  <c r="R135" i="6"/>
  <c r="T3048" i="6"/>
  <c r="T5259" i="6"/>
  <c r="V5259" i="6" s="1"/>
  <c r="U5259" i="6" s="1"/>
  <c r="T1641" i="6"/>
  <c r="T4703" i="6"/>
  <c r="T2890" i="6"/>
  <c r="R2083" i="6"/>
  <c r="R460" i="6"/>
  <c r="R1371" i="6"/>
  <c r="V1371" i="6" s="1"/>
  <c r="U1371" i="6" s="1"/>
  <c r="R3219" i="6"/>
  <c r="R606" i="6"/>
  <c r="R1720" i="6"/>
  <c r="R2942" i="6"/>
  <c r="R6341" i="6"/>
  <c r="R5180" i="6"/>
  <c r="R3200" i="6"/>
  <c r="R5942" i="6"/>
  <c r="T5519" i="6"/>
  <c r="R5081" i="6"/>
  <c r="R283" i="6"/>
  <c r="W283" i="6" s="1"/>
  <c r="R2871" i="6"/>
  <c r="R6053" i="6"/>
  <c r="R934" i="6"/>
  <c r="R4761" i="6"/>
  <c r="W4761" i="6" s="1"/>
  <c r="R2694" i="6"/>
  <c r="R3938" i="6"/>
  <c r="R4964" i="6"/>
  <c r="R6088" i="6"/>
  <c r="R6877" i="6"/>
  <c r="T1020" i="6"/>
  <c r="R690" i="6"/>
  <c r="T3550" i="6"/>
  <c r="W3550" i="6" s="1"/>
  <c r="R7023" i="6"/>
  <c r="R4534" i="6"/>
  <c r="R5136" i="6"/>
  <c r="W5136" i="6" s="1"/>
  <c r="T6956" i="6"/>
  <c r="T2700" i="6"/>
  <c r="T595" i="6"/>
  <c r="R3231" i="6"/>
  <c r="T2771" i="6"/>
  <c r="T836" i="6"/>
  <c r="R3317" i="6"/>
  <c r="T5471" i="6"/>
  <c r="T5591" i="6"/>
  <c r="R4410" i="6"/>
  <c r="R3052" i="6"/>
  <c r="R6850" i="6"/>
  <c r="R674" i="6"/>
  <c r="R252" i="6"/>
  <c r="R7103" i="6"/>
  <c r="R3630" i="6"/>
  <c r="R1171" i="6"/>
  <c r="R5943" i="6"/>
  <c r="V5943" i="6" s="1"/>
  <c r="U5943" i="6" s="1"/>
  <c r="R2979" i="6"/>
  <c r="V2979" i="6" s="1"/>
  <c r="U2979" i="6" s="1"/>
  <c r="T2310" i="6"/>
  <c r="R278" i="6"/>
  <c r="W278" i="6" s="1"/>
  <c r="T1778" i="6"/>
  <c r="T690" i="6"/>
  <c r="T5715" i="6"/>
  <c r="T5432" i="6"/>
  <c r="T2223" i="6"/>
  <c r="V2223" i="6" s="1"/>
  <c r="U2223" i="6" s="1"/>
  <c r="T5475" i="6"/>
  <c r="R1140" i="6"/>
  <c r="W1140" i="6" s="1"/>
  <c r="T460" i="6"/>
  <c r="T3154" i="6"/>
  <c r="T6187" i="6"/>
  <c r="T3327" i="6"/>
  <c r="T6088" i="6"/>
  <c r="T5675" i="6"/>
  <c r="T1966" i="6"/>
  <c r="T5452" i="6"/>
  <c r="V5452" i="6" s="1"/>
  <c r="U5452" i="6" s="1"/>
  <c r="R4852" i="6"/>
  <c r="R650" i="6"/>
  <c r="R1641" i="6"/>
  <c r="R468" i="6"/>
  <c r="R1014" i="6"/>
  <c r="R1520" i="6"/>
  <c r="R3421" i="6"/>
  <c r="R5846" i="6"/>
  <c r="R2363" i="6"/>
  <c r="R2120" i="6"/>
  <c r="R2984" i="6"/>
  <c r="R5222" i="6"/>
  <c r="R88" i="6"/>
  <c r="R5090" i="6"/>
  <c r="R227" i="6"/>
  <c r="R1389" i="6"/>
  <c r="R4487" i="6"/>
  <c r="R1397" i="6"/>
  <c r="R7024" i="6"/>
  <c r="R6519" i="6"/>
  <c r="R4818" i="6"/>
  <c r="T5367" i="6"/>
  <c r="R5070" i="6"/>
  <c r="W5070" i="6" s="1"/>
  <c r="R7029" i="6"/>
  <c r="T1956" i="6"/>
  <c r="T4535" i="6"/>
  <c r="R3256" i="6"/>
  <c r="R4535" i="6"/>
  <c r="R4293" i="6"/>
  <c r="R2193" i="6"/>
  <c r="R1282" i="6"/>
  <c r="R4608" i="6"/>
  <c r="R19" i="6"/>
  <c r="R1827" i="6"/>
  <c r="R458" i="6"/>
  <c r="R27" i="6"/>
  <c r="T4425" i="6"/>
  <c r="T3584" i="6"/>
  <c r="W4421" i="6"/>
  <c r="T1868" i="6"/>
  <c r="R1941" i="6"/>
  <c r="R6269" i="6"/>
  <c r="T1435" i="6"/>
  <c r="V1435" i="6" s="1"/>
  <c r="U1435" i="6" s="1"/>
  <c r="R3139" i="6"/>
  <c r="R1350" i="6"/>
  <c r="T506" i="6"/>
  <c r="T773" i="6"/>
  <c r="T3110" i="6"/>
  <c r="T4189" i="6"/>
  <c r="T3953" i="6"/>
  <c r="T5673" i="6"/>
  <c r="W5673" i="6" s="1"/>
  <c r="R4720" i="6"/>
  <c r="V4720" i="6" s="1"/>
  <c r="U4720" i="6" s="1"/>
  <c r="T861" i="6"/>
  <c r="T287" i="6"/>
  <c r="R4703" i="6"/>
  <c r="R3012" i="6"/>
  <c r="T5232" i="6"/>
  <c r="W5232" i="6" s="1"/>
  <c r="T224" i="6"/>
  <c r="T3875" i="6"/>
  <c r="W3875" i="6" s="1"/>
  <c r="R5239" i="6"/>
  <c r="R630" i="6"/>
  <c r="T2858" i="6"/>
  <c r="W2858" i="6" s="1"/>
  <c r="T5081" i="6"/>
  <c r="T1822" i="6"/>
  <c r="V1822" i="6" s="1"/>
  <c r="U1822" i="6" s="1"/>
  <c r="T2463" i="6"/>
  <c r="T4498" i="6"/>
  <c r="T4705" i="6"/>
  <c r="T1404" i="6"/>
  <c r="R2345" i="6"/>
  <c r="T4492" i="6"/>
  <c r="T4818" i="6"/>
  <c r="T3285" i="6"/>
  <c r="R2317" i="6"/>
  <c r="R5844" i="6"/>
  <c r="R2563" i="6"/>
  <c r="R4549" i="6"/>
  <c r="R3705" i="6"/>
  <c r="R4012" i="6"/>
  <c r="R3853" i="6"/>
  <c r="V3853" i="6" s="1"/>
  <c r="U3853" i="6" s="1"/>
  <c r="R4530" i="6"/>
  <c r="T5319" i="6"/>
  <c r="T4825" i="6"/>
  <c r="T1555" i="6"/>
  <c r="R6183" i="6"/>
  <c r="W6183" i="6" s="1"/>
  <c r="R5957" i="6"/>
  <c r="R318" i="6"/>
  <c r="T4167" i="6"/>
  <c r="T7097" i="6"/>
  <c r="R506" i="6"/>
  <c r="R2836" i="6"/>
  <c r="T783" i="6"/>
  <c r="T2783" i="6"/>
  <c r="T2963" i="6"/>
  <c r="T344" i="6"/>
  <c r="R857" i="6"/>
  <c r="T5805" i="6"/>
  <c r="T787" i="6"/>
  <c r="W787" i="6" s="1"/>
  <c r="T2304" i="6"/>
  <c r="T1044" i="6"/>
  <c r="R3735" i="6"/>
  <c r="R2865" i="6"/>
  <c r="R6181" i="6"/>
  <c r="R3935" i="6"/>
  <c r="R6299" i="6"/>
  <c r="R5018" i="6"/>
  <c r="R4" i="6"/>
  <c r="R6078" i="6"/>
  <c r="R6852" i="6"/>
  <c r="T7027" i="6"/>
  <c r="T5108" i="6"/>
  <c r="T2279" i="6"/>
  <c r="T2801" i="6"/>
  <c r="W2801" i="6" s="1"/>
  <c r="T7063" i="6"/>
  <c r="R1394" i="6"/>
  <c r="R365" i="6"/>
  <c r="R2279" i="6"/>
  <c r="R1741" i="6"/>
  <c r="T583" i="6"/>
  <c r="R4766" i="6"/>
  <c r="R5604" i="6"/>
  <c r="R653" i="6"/>
  <c r="R1956" i="6"/>
  <c r="R5800" i="6"/>
  <c r="R3746" i="6"/>
  <c r="R6265" i="6"/>
  <c r="W6265" i="6" s="1"/>
  <c r="R4067" i="6"/>
  <c r="T1350" i="6"/>
  <c r="R4093" i="6"/>
  <c r="V4093" i="6" s="1"/>
  <c r="U4093" i="6" s="1"/>
  <c r="R7" i="6"/>
  <c r="R6036" i="6"/>
  <c r="R5233" i="6"/>
  <c r="R4998" i="6"/>
  <c r="R2826" i="6"/>
  <c r="R3154" i="6"/>
  <c r="R2445" i="6"/>
  <c r="R1724" i="6"/>
  <c r="R61" i="6"/>
  <c r="R4363" i="6"/>
  <c r="T4449" i="6"/>
  <c r="R2658" i="6"/>
  <c r="T2242" i="6"/>
  <c r="T1690" i="6"/>
  <c r="T5866" i="6"/>
  <c r="R5499" i="6"/>
  <c r="R2113" i="6"/>
  <c r="W2113" i="6" s="1"/>
  <c r="R2407" i="6"/>
  <c r="T5945" i="6"/>
  <c r="T3973" i="6"/>
  <c r="T717" i="6"/>
  <c r="R4069" i="6"/>
  <c r="R6375" i="6"/>
  <c r="R4705" i="6"/>
  <c r="R6213" i="6"/>
  <c r="R1778" i="6"/>
  <c r="T3820" i="6"/>
  <c r="W3820" i="6" s="1"/>
  <c r="T1715" i="6"/>
  <c r="T3894" i="6"/>
  <c r="T1764" i="6"/>
  <c r="T4819" i="6"/>
  <c r="T3886" i="6"/>
  <c r="T3541" i="6"/>
  <c r="T6766" i="6"/>
  <c r="T6238" i="6"/>
  <c r="T444" i="6"/>
  <c r="T1908" i="6"/>
  <c r="T5057" i="6"/>
  <c r="T126" i="6"/>
  <c r="T1574" i="6"/>
  <c r="T3183" i="6"/>
  <c r="R2340" i="6"/>
  <c r="T1051" i="6"/>
  <c r="R5225" i="6"/>
  <c r="T797" i="6"/>
  <c r="R7092" i="6"/>
  <c r="W7092" i="6" s="1"/>
  <c r="R2141" i="6"/>
  <c r="R2053" i="6"/>
  <c r="R5459" i="6"/>
  <c r="R6082" i="6"/>
  <c r="R2314" i="6"/>
  <c r="R995" i="6"/>
  <c r="R6202" i="6"/>
  <c r="R2048" i="6"/>
  <c r="T411" i="6"/>
  <c r="T1698" i="6"/>
  <c r="T2072" i="6"/>
  <c r="T4616" i="6"/>
  <c r="R6021" i="6"/>
  <c r="R1198" i="6"/>
  <c r="R438" i="6"/>
  <c r="R964" i="6"/>
  <c r="R5715" i="6"/>
  <c r="R233" i="6"/>
  <c r="R2893" i="6"/>
  <c r="R808" i="6"/>
  <c r="R1787" i="6"/>
  <c r="R4327" i="6"/>
  <c r="T1771" i="6"/>
  <c r="T1467" i="6"/>
  <c r="T5386" i="6"/>
  <c r="T3566" i="6"/>
  <c r="T1463" i="6"/>
  <c r="W1463" i="6" s="1"/>
  <c r="R852" i="6"/>
  <c r="R2618" i="6"/>
  <c r="T2647" i="6"/>
  <c r="T768" i="6"/>
  <c r="W768" i="6" s="1"/>
  <c r="T5800" i="6"/>
  <c r="R989" i="6"/>
  <c r="T3322" i="6"/>
  <c r="R4300" i="6"/>
  <c r="T19" i="6"/>
  <c r="T2314" i="6"/>
  <c r="T306" i="6"/>
  <c r="R1402" i="6"/>
  <c r="R3047" i="6"/>
  <c r="T5682" i="6"/>
  <c r="R2877" i="6"/>
  <c r="T5027" i="6"/>
  <c r="T3069" i="6"/>
  <c r="R2771" i="6"/>
  <c r="R3584" i="6"/>
  <c r="T5359" i="6"/>
  <c r="R2699" i="6"/>
  <c r="R3781" i="6"/>
  <c r="T2048" i="6"/>
  <c r="T2308" i="6"/>
  <c r="R4973" i="6"/>
  <c r="R3428" i="6"/>
  <c r="R2572" i="6"/>
  <c r="R4661" i="6"/>
  <c r="R1502" i="6"/>
  <c r="T6082" i="6"/>
  <c r="T6572" i="6"/>
  <c r="W6572" i="6" s="1"/>
  <c r="R5972" i="6"/>
  <c r="R5948" i="6"/>
  <c r="R1508" i="6"/>
  <c r="R2215" i="6"/>
  <c r="R3426" i="6"/>
  <c r="R2135" i="6"/>
  <c r="R5033" i="6"/>
  <c r="R308" i="6"/>
  <c r="T4763" i="6"/>
  <c r="W4763" i="6" s="1"/>
  <c r="T3348" i="6"/>
  <c r="T1024" i="6"/>
  <c r="T4452" i="6"/>
  <c r="W4452" i="6" s="1"/>
  <c r="T2440" i="6"/>
  <c r="R5386" i="6"/>
  <c r="R2619" i="6"/>
  <c r="R4319" i="6"/>
  <c r="R1960" i="6"/>
  <c r="W1960" i="6" s="1"/>
  <c r="R3523" i="6"/>
  <c r="R6951" i="6"/>
  <c r="R6767" i="6"/>
  <c r="T3711" i="6"/>
  <c r="T6130" i="6"/>
  <c r="T1062" i="6"/>
  <c r="T2457" i="6"/>
  <c r="T4536" i="6"/>
  <c r="T2354" i="6"/>
  <c r="T236" i="6"/>
  <c r="W236" i="6" s="1"/>
  <c r="T5225" i="6"/>
  <c r="T1437" i="6"/>
  <c r="W1437" i="6" s="1"/>
  <c r="T2084" i="6"/>
  <c r="R6745" i="6"/>
  <c r="T5180" i="6"/>
  <c r="R2475" i="6"/>
  <c r="T2694" i="6"/>
  <c r="R1994" i="6"/>
  <c r="R2181" i="6"/>
  <c r="T5623" i="6"/>
  <c r="T135" i="6"/>
  <c r="T3702" i="6"/>
  <c r="T857" i="6"/>
  <c r="T3543" i="6"/>
  <c r="W3543" i="6" s="1"/>
  <c r="T6691" i="6"/>
  <c r="W6691" i="6" s="1"/>
  <c r="R6305" i="6"/>
  <c r="R4425" i="6"/>
  <c r="T2716" i="6"/>
  <c r="W2716" i="6" s="1"/>
  <c r="T6627" i="6"/>
  <c r="W6627" i="6" s="1"/>
  <c r="R4734" i="6"/>
  <c r="R306" i="6"/>
  <c r="T1298" i="6"/>
  <c r="R2077" i="6"/>
  <c r="R2788" i="6"/>
  <c r="T6375" i="6"/>
  <c r="T2788" i="6"/>
  <c r="T4998" i="6"/>
  <c r="T6107" i="6"/>
  <c r="T802" i="6"/>
  <c r="T6951" i="6"/>
  <c r="T1756" i="6"/>
  <c r="R130" i="6"/>
  <c r="T3451" i="6"/>
  <c r="R1698" i="6"/>
  <c r="R3343" i="6"/>
  <c r="T4868" i="6"/>
  <c r="T4213" i="6"/>
  <c r="T2869" i="6"/>
  <c r="T408" i="6"/>
  <c r="V408" i="6" s="1"/>
  <c r="U408" i="6" s="1"/>
  <c r="R5879" i="6"/>
  <c r="R462" i="6"/>
  <c r="T4185" i="6"/>
  <c r="T1720" i="6"/>
  <c r="T4691" i="6"/>
  <c r="T4127" i="6"/>
  <c r="W4127" i="6" s="1"/>
  <c r="T1850" i="6"/>
  <c r="R4414" i="6"/>
  <c r="R1575" i="6"/>
  <c r="T1657" i="6"/>
  <c r="T1438" i="6"/>
  <c r="T4243" i="6"/>
  <c r="W4243" i="6" s="1"/>
  <c r="R4808" i="6"/>
  <c r="T1673" i="6"/>
  <c r="T4853" i="6"/>
  <c r="T5659" i="6"/>
  <c r="T678" i="6"/>
  <c r="V678" i="6" s="1"/>
  <c r="U678" i="6" s="1"/>
  <c r="T214" i="6"/>
  <c r="W214" i="6" s="1"/>
  <c r="R5896" i="6"/>
  <c r="R6099" i="6"/>
  <c r="R2541" i="6"/>
  <c r="T934" i="6"/>
  <c r="T3585" i="6"/>
  <c r="W3585" i="6" s="1"/>
  <c r="R5032" i="6"/>
  <c r="T1748" i="6"/>
  <c r="T2573" i="6"/>
  <c r="R5030" i="6"/>
  <c r="R1771" i="6"/>
  <c r="R4849" i="6"/>
  <c r="R3987" i="6"/>
  <c r="V3987" i="6" s="1"/>
  <c r="U3987" i="6" s="1"/>
  <c r="R5617" i="6"/>
  <c r="R3885" i="6"/>
  <c r="R4868" i="6"/>
  <c r="R3298" i="6"/>
  <c r="R6095" i="6"/>
  <c r="T793" i="6"/>
  <c r="T3778" i="6"/>
  <c r="T4734" i="6"/>
  <c r="T227" i="6"/>
  <c r="T4291" i="6"/>
  <c r="W4291" i="6" s="1"/>
  <c r="T1807" i="6"/>
  <c r="T1750" i="6"/>
  <c r="R2663" i="6"/>
  <c r="R4218" i="6"/>
  <c r="R7004" i="6"/>
  <c r="T193" i="6"/>
  <c r="W193" i="6" s="1"/>
  <c r="T4462" i="6"/>
  <c r="R4935" i="6"/>
  <c r="T2262" i="6"/>
  <c r="R1370" i="6"/>
  <c r="R2347" i="6"/>
  <c r="T2089" i="6"/>
  <c r="R553" i="6"/>
  <c r="R3755" i="6"/>
  <c r="W3755" i="6" s="1"/>
  <c r="R422" i="6"/>
  <c r="W422" i="6" s="1"/>
  <c r="R1124" i="6"/>
  <c r="R976" i="6"/>
  <c r="R6352" i="6"/>
  <c r="R2029" i="6"/>
  <c r="R5513" i="6"/>
  <c r="R831" i="6"/>
  <c r="T7103" i="6"/>
  <c r="T654" i="6"/>
  <c r="T6433" i="6"/>
  <c r="T4327" i="6"/>
  <c r="R359" i="6"/>
  <c r="W359" i="6" s="1"/>
  <c r="T1198" i="6"/>
  <c r="R2547" i="6"/>
  <c r="R2559" i="6"/>
  <c r="R2573" i="6"/>
  <c r="T6371" i="6"/>
  <c r="R444" i="6"/>
  <c r="T1954" i="6"/>
  <c r="T5808" i="6"/>
  <c r="T5219" i="6"/>
  <c r="T1110" i="6"/>
  <c r="V1110" i="6" s="1"/>
  <c r="U1110" i="6" s="1"/>
  <c r="T6221" i="6"/>
  <c r="R4612" i="6"/>
  <c r="R3980" i="6"/>
  <c r="T4929" i="6"/>
  <c r="R4354" i="6"/>
  <c r="R1467" i="6"/>
  <c r="T1386" i="6"/>
  <c r="T2865" i="6"/>
  <c r="T631" i="6"/>
  <c r="R6013" i="6"/>
  <c r="T6154" i="6"/>
  <c r="R154" i="6"/>
  <c r="T2073" i="6"/>
  <c r="T5233" i="6"/>
  <c r="T1177" i="6"/>
  <c r="T1520" i="6"/>
  <c r="R3106" i="6"/>
  <c r="R4934" i="6"/>
  <c r="T5388" i="6"/>
  <c r="T4525" i="6"/>
  <c r="T40" i="6"/>
  <c r="T4302" i="6"/>
  <c r="T5617" i="6"/>
  <c r="T3444" i="6"/>
  <c r="T3693" i="6"/>
  <c r="T2433" i="6"/>
  <c r="W2433" i="6" s="1"/>
  <c r="T4530" i="6"/>
  <c r="T4451" i="6"/>
  <c r="T1976" i="6"/>
  <c r="R1785" i="6"/>
  <c r="T2942" i="6"/>
  <c r="T2740" i="6"/>
  <c r="T5033" i="6"/>
  <c r="R828" i="6"/>
  <c r="V828" i="6" s="1"/>
  <c r="U828" i="6" s="1"/>
  <c r="T1389" i="6"/>
  <c r="T5030" i="6"/>
  <c r="T4608" i="6"/>
  <c r="T551" i="6"/>
  <c r="R4207" i="6"/>
  <c r="R4926" i="6"/>
  <c r="T6301" i="6"/>
  <c r="W6301" i="6" s="1"/>
  <c r="T5323" i="6"/>
  <c r="T3034" i="6"/>
  <c r="W3034" i="6" s="1"/>
  <c r="T2780" i="6"/>
  <c r="W2780" i="6" s="1"/>
  <c r="R2749" i="6"/>
  <c r="T5737" i="6"/>
  <c r="T1361" i="6"/>
  <c r="V1361" i="6" s="1"/>
  <c r="U1361" i="6" s="1"/>
  <c r="T4466" i="6"/>
  <c r="R5300" i="6"/>
  <c r="R3960" i="6"/>
  <c r="R4523" i="6"/>
  <c r="V4523" i="6" s="1"/>
  <c r="U4523" i="6" s="1"/>
  <c r="R6774" i="6"/>
  <c r="R4219" i="6"/>
  <c r="T606" i="6"/>
  <c r="R3348" i="6"/>
  <c r="T2445" i="6"/>
  <c r="T3015" i="6"/>
  <c r="V3015" i="6" s="1"/>
  <c r="U3015" i="6" s="1"/>
  <c r="R949" i="6"/>
  <c r="V949" i="6" s="1"/>
  <c r="U949" i="6" s="1"/>
  <c r="T3484" i="6"/>
  <c r="W3484" i="6" s="1"/>
  <c r="R40" i="6"/>
  <c r="T3013" i="6"/>
  <c r="T2151" i="6"/>
  <c r="R6221" i="6"/>
  <c r="T2878" i="6"/>
  <c r="T3231" i="6"/>
  <c r="R781" i="6"/>
  <c r="R5179" i="6"/>
  <c r="R6766" i="6"/>
  <c r="R4193" i="6"/>
  <c r="R922" i="6"/>
  <c r="T2939" i="6"/>
  <c r="W2939" i="6" s="1"/>
  <c r="T3521" i="6"/>
  <c r="V3521" i="6" s="1"/>
  <c r="U3521" i="6" s="1"/>
  <c r="R3774" i="6"/>
  <c r="T4293" i="6"/>
  <c r="R6805" i="6"/>
  <c r="R814" i="6"/>
  <c r="T4354" i="6"/>
  <c r="R1686" i="6"/>
  <c r="W1686" i="6" s="1"/>
  <c r="T5513" i="6"/>
  <c r="T1876" i="6"/>
  <c r="R2073" i="6"/>
  <c r="R297" i="6"/>
  <c r="R6559" i="6"/>
  <c r="W6559" i="6" s="1"/>
  <c r="T6906" i="6"/>
  <c r="T223" i="6"/>
  <c r="T1105" i="6"/>
  <c r="T1543" i="6"/>
  <c r="W1543" i="6" s="1"/>
  <c r="R1089" i="6"/>
  <c r="T5071" i="6"/>
  <c r="R120" i="6"/>
  <c r="R2922" i="6"/>
  <c r="T5744" i="6"/>
  <c r="R4395" i="6"/>
  <c r="T751" i="6"/>
  <c r="R3702" i="6"/>
  <c r="R4679" i="6"/>
  <c r="R6935" i="6"/>
  <c r="T1235" i="6"/>
  <c r="R6950" i="6"/>
  <c r="R5576" i="6"/>
  <c r="T3535" i="6"/>
  <c r="W3535" i="6" s="1"/>
  <c r="T3052" i="6"/>
  <c r="T1171" i="6"/>
  <c r="T5604" i="6"/>
  <c r="R2026" i="6"/>
  <c r="R461" i="6"/>
  <c r="W461" i="6" s="1"/>
  <c r="R6127" i="6"/>
  <c r="R2388" i="6"/>
  <c r="T4532" i="6"/>
  <c r="T4067" i="6"/>
  <c r="R977" i="6"/>
  <c r="T3636" i="6"/>
  <c r="V3636" i="6" s="1"/>
  <c r="U3636" i="6" s="1"/>
  <c r="R6433" i="6"/>
  <c r="R5850" i="6"/>
  <c r="R4716" i="6"/>
  <c r="T4120" i="6"/>
  <c r="T3200" i="6"/>
  <c r="R2869" i="6"/>
  <c r="T5896" i="6"/>
  <c r="T6219" i="6"/>
  <c r="V6219" i="6" s="1"/>
  <c r="U6219" i="6" s="1"/>
  <c r="R3777" i="6"/>
  <c r="W3777" i="6" s="1"/>
  <c r="R2199" i="6"/>
  <c r="T6355" i="6"/>
  <c r="R2692" i="6"/>
  <c r="T1941" i="6"/>
  <c r="T1841" i="6"/>
  <c r="R4449" i="6"/>
  <c r="T2826" i="6"/>
  <c r="T770" i="6"/>
  <c r="T5387" i="6"/>
  <c r="R4009" i="6"/>
  <c r="T4413" i="6"/>
  <c r="R223" i="6"/>
  <c r="R2440" i="6"/>
  <c r="T6213" i="6"/>
  <c r="R5511" i="6"/>
  <c r="T5669" i="6"/>
  <c r="T1332" i="6"/>
  <c r="T5018" i="6"/>
  <c r="T6250" i="6"/>
  <c r="W6250" i="6" s="1"/>
  <c r="T3918" i="6"/>
  <c r="T4386" i="6"/>
  <c r="V4386" i="6" s="1"/>
  <c r="U4386" i="6" s="1"/>
  <c r="T3132" i="6"/>
  <c r="W3132" i="6" s="1"/>
  <c r="R3243" i="6"/>
  <c r="W3243" i="6" s="1"/>
  <c r="R2915" i="6"/>
  <c r="R1538" i="6"/>
  <c r="T2029" i="6"/>
  <c r="T5890" i="6"/>
  <c r="T3021" i="6"/>
  <c r="T6801" i="6"/>
  <c r="R7063" i="6"/>
  <c r="T2592" i="6"/>
  <c r="W2592" i="6" s="1"/>
  <c r="T5032" i="6"/>
  <c r="R1430" i="6"/>
  <c r="T3085" i="6"/>
  <c r="T3916" i="6"/>
  <c r="T3218" i="6"/>
  <c r="T3892" i="6"/>
  <c r="T6036" i="6"/>
  <c r="T4363" i="6"/>
  <c r="T4219" i="6"/>
  <c r="T1352" i="6"/>
  <c r="W1352" i="6" s="1"/>
  <c r="R811" i="6"/>
  <c r="T2656" i="6"/>
  <c r="T762" i="6"/>
  <c r="T1994" i="6"/>
  <c r="T1732" i="6"/>
  <c r="R7070" i="6"/>
  <c r="W7070" i="6" s="1"/>
  <c r="R2606" i="6"/>
  <c r="R3048" i="6"/>
  <c r="R5367" i="6"/>
  <c r="R401" i="6"/>
  <c r="R1890" i="6"/>
  <c r="T402" i="6"/>
  <c r="T2070" i="6"/>
  <c r="W2070" i="6" s="1"/>
  <c r="R3693" i="6"/>
  <c r="T6029" i="6"/>
  <c r="R3451" i="6"/>
  <c r="T1092" i="6"/>
  <c r="R5467" i="6"/>
  <c r="W5467" i="6" s="1"/>
  <c r="T2862" i="6"/>
  <c r="T1797" i="6"/>
  <c r="R2183" i="6"/>
  <c r="T180" i="6"/>
  <c r="T5530" i="6"/>
  <c r="R1979" i="6"/>
  <c r="R827" i="6"/>
  <c r="T6933" i="6"/>
  <c r="R1164" i="6"/>
  <c r="R5382" i="6"/>
  <c r="R3393" i="6"/>
  <c r="R5566" i="6"/>
  <c r="T2523" i="6"/>
  <c r="T6854" i="6"/>
  <c r="T2053" i="6"/>
  <c r="T2265" i="6"/>
  <c r="R2001" i="6"/>
  <c r="R5682" i="6"/>
  <c r="T5727" i="6"/>
  <c r="V5727" i="6" s="1"/>
  <c r="U5727" i="6" s="1"/>
  <c r="T5564" i="6"/>
  <c r="T3572" i="6"/>
  <c r="R762" i="6"/>
  <c r="T2922" i="6"/>
  <c r="R4462" i="6"/>
  <c r="R5841" i="6"/>
  <c r="R6077" i="6"/>
  <c r="T4218" i="6"/>
  <c r="T744" i="6"/>
  <c r="R4072" i="6"/>
  <c r="T5450" i="6"/>
  <c r="V5450" i="6" s="1"/>
  <c r="U5450" i="6" s="1"/>
  <c r="T4782" i="6"/>
  <c r="W4782" i="6" s="1"/>
  <c r="R1496" i="6"/>
  <c r="T2003" i="6"/>
  <c r="T2574" i="6"/>
  <c r="T3333" i="6"/>
  <c r="R1598" i="6"/>
  <c r="T960" i="6"/>
  <c r="R7026" i="6"/>
  <c r="T5427" i="6"/>
  <c r="T2347" i="6"/>
  <c r="R2189" i="6"/>
  <c r="R3916" i="6"/>
  <c r="T20" i="6"/>
  <c r="R1135" i="6"/>
  <c r="W1135" i="6" s="1"/>
  <c r="T4193" i="6"/>
  <c r="T27" i="6"/>
  <c r="T7026" i="6"/>
  <c r="T3159" i="6"/>
  <c r="V3159" i="6" s="1"/>
  <c r="U3159" i="6" s="1"/>
  <c r="T4747" i="6"/>
  <c r="T1013" i="6"/>
  <c r="T2475" i="6"/>
  <c r="R2806" i="6"/>
  <c r="T6308" i="6"/>
  <c r="T1430" i="6"/>
  <c r="T2563" i="6"/>
  <c r="R5579" i="6"/>
  <c r="R4825" i="6"/>
  <c r="T4914" i="6"/>
  <c r="V4914" i="6" s="1"/>
  <c r="U4914" i="6" s="1"/>
  <c r="T3343" i="6"/>
  <c r="R4147" i="6"/>
  <c r="R6547" i="6"/>
  <c r="T3148" i="6"/>
  <c r="T4994" i="6"/>
  <c r="R2878" i="6"/>
  <c r="T4024" i="6"/>
  <c r="T5133" i="6"/>
  <c r="R716" i="6"/>
  <c r="T3527" i="6"/>
  <c r="T6310" i="6"/>
  <c r="R1647" i="6"/>
  <c r="W1647" i="6" s="1"/>
  <c r="T61" i="6"/>
  <c r="R402" i="6"/>
  <c r="T1873" i="6"/>
  <c r="R4191" i="6"/>
  <c r="W4191" i="6" s="1"/>
  <c r="T404" i="6"/>
  <c r="T2663" i="6"/>
  <c r="T956" i="6"/>
  <c r="T2819" i="6"/>
  <c r="T5054" i="6"/>
  <c r="R247" i="6"/>
  <c r="T1103" i="6"/>
  <c r="T2077" i="6"/>
  <c r="R1794" i="6"/>
  <c r="T2081" i="6"/>
  <c r="T463" i="6"/>
  <c r="R5064" i="6"/>
  <c r="R2783" i="6"/>
  <c r="R284" i="6"/>
  <c r="R2948" i="6"/>
  <c r="R7108" i="6"/>
  <c r="R1342" i="6"/>
  <c r="R234" i="6"/>
  <c r="R4499" i="6"/>
  <c r="R1931" i="6"/>
  <c r="R4027" i="6"/>
  <c r="R2056" i="6"/>
  <c r="R7027" i="6"/>
  <c r="T674" i="6"/>
  <c r="T4920" i="6"/>
  <c r="R5650" i="6"/>
  <c r="R6586" i="6"/>
  <c r="R578" i="6"/>
  <c r="R541" i="6"/>
  <c r="T1916" i="6"/>
  <c r="T4820" i="6"/>
  <c r="R6294" i="6"/>
  <c r="R5278" i="6"/>
  <c r="R4532" i="6"/>
  <c r="T3995" i="6"/>
  <c r="V3995" i="6" s="1"/>
  <c r="U3995" i="6" s="1"/>
  <c r="T2668" i="6"/>
  <c r="T2708" i="6"/>
  <c r="T366" i="6"/>
  <c r="T2026" i="6"/>
  <c r="R2086" i="6"/>
  <c r="T1741" i="6"/>
  <c r="T5307" i="6"/>
  <c r="R4413" i="6"/>
  <c r="R4795" i="6"/>
  <c r="V4795" i="6" s="1"/>
  <c r="U4795" i="6" s="1"/>
  <c r="T922" i="6"/>
  <c r="T2344" i="6"/>
  <c r="T87" i="6"/>
  <c r="T5317" i="6"/>
  <c r="T5948" i="6"/>
  <c r="R681" i="6"/>
  <c r="T4913" i="6"/>
  <c r="T4540" i="6"/>
  <c r="T1502" i="6"/>
  <c r="T2345" i="6"/>
  <c r="T6935" i="6"/>
  <c r="R7054" i="6"/>
  <c r="R6154" i="6"/>
  <c r="T1370" i="6"/>
  <c r="T3418" i="6"/>
  <c r="W3418" i="6" s="1"/>
  <c r="T1789" i="6"/>
  <c r="W1789" i="6" s="1"/>
  <c r="R5370" i="6"/>
  <c r="W5370" i="6" s="1"/>
  <c r="R6618" i="6"/>
  <c r="R2308" i="6"/>
  <c r="T2699" i="6"/>
  <c r="T4716" i="6"/>
  <c r="T5413" i="6"/>
  <c r="T6286" i="6"/>
  <c r="T3980" i="6"/>
  <c r="T241" i="6"/>
  <c r="T57" i="6"/>
  <c r="R372" i="6"/>
  <c r="T1827" i="6"/>
  <c r="T372" i="6"/>
  <c r="T3116" i="6"/>
  <c r="T6341" i="6"/>
  <c r="T3315" i="6"/>
  <c r="R2151" i="6"/>
  <c r="T2836" i="6"/>
  <c r="T6181" i="6"/>
  <c r="R1505" i="6"/>
  <c r="R5427" i="6"/>
  <c r="T6678" i="6"/>
  <c r="R320" i="6"/>
  <c r="T514" i="6"/>
  <c r="V514" i="6" s="1"/>
  <c r="U514" i="6" s="1"/>
  <c r="T2141" i="6"/>
  <c r="R631" i="6"/>
  <c r="R960" i="6"/>
  <c r="R3285" i="6"/>
  <c r="T4634" i="6"/>
  <c r="W4634" i="6" s="1"/>
  <c r="T4283" i="6"/>
  <c r="T119" i="6"/>
  <c r="T4999" i="6"/>
  <c r="W4999" i="6" s="1"/>
  <c r="T120" i="6"/>
  <c r="T6923" i="6"/>
  <c r="T6731" i="6"/>
  <c r="T1508" i="6"/>
  <c r="T1305" i="6"/>
  <c r="T1402" i="6"/>
  <c r="T5285" i="6"/>
  <c r="T5243" i="6"/>
  <c r="T6305" i="6"/>
  <c r="T1595" i="6"/>
  <c r="T1867" i="6"/>
  <c r="T2388" i="6"/>
  <c r="R6923" i="6"/>
  <c r="T247" i="6"/>
  <c r="T5203" i="6"/>
  <c r="T5998" i="6"/>
  <c r="W5998" i="6" s="1"/>
  <c r="T5957" i="6"/>
  <c r="T1896" i="6"/>
  <c r="W1896" i="6" s="1"/>
  <c r="T1554" i="6"/>
  <c r="T6394" i="6"/>
  <c r="T6548" i="6"/>
  <c r="T1816" i="6"/>
  <c r="T4208" i="6"/>
  <c r="T2648" i="6"/>
  <c r="R207" i="6"/>
  <c r="T6337" i="6"/>
  <c r="V6337" i="6" s="1"/>
  <c r="U6337" i="6" s="1"/>
  <c r="T4925" i="6"/>
  <c r="R1554" i="6"/>
  <c r="R1454" i="6"/>
  <c r="R3146" i="6"/>
  <c r="W3146" i="6" s="1"/>
  <c r="R3906" i="6"/>
  <c r="R110" i="6"/>
  <c r="T1971" i="6"/>
  <c r="T6099" i="6"/>
  <c r="R556" i="6"/>
  <c r="R915" i="6"/>
  <c r="R3163" i="6"/>
  <c r="T673" i="6"/>
  <c r="R4956" i="6"/>
  <c r="T3705" i="6"/>
  <c r="T3114" i="6"/>
  <c r="T220" i="6"/>
  <c r="W220" i="6" s="1"/>
  <c r="R2600" i="6"/>
  <c r="R180" i="6"/>
  <c r="R1009" i="6"/>
  <c r="T5239" i="6"/>
  <c r="R532" i="6"/>
  <c r="R863" i="6"/>
  <c r="T5222" i="6"/>
  <c r="T715" i="6"/>
  <c r="R887" i="6"/>
  <c r="T6136" i="6"/>
  <c r="T3399" i="6"/>
  <c r="W3399" i="6" s="1"/>
  <c r="T2340" i="6"/>
  <c r="T4069" i="6"/>
  <c r="R512" i="6"/>
  <c r="R2739" i="6"/>
  <c r="T5972" i="6"/>
  <c r="T2520" i="6"/>
  <c r="T462" i="6"/>
  <c r="T11" i="6"/>
  <c r="T827" i="6"/>
  <c r="R48" i="6"/>
  <c r="V48" i="6" s="1"/>
  <c r="U48" i="6" s="1"/>
  <c r="T154" i="6"/>
  <c r="T4207" i="6"/>
  <c r="R5078" i="6"/>
  <c r="R4208" i="6"/>
  <c r="T5328" i="6"/>
  <c r="T3552" i="6"/>
  <c r="R1867" i="6"/>
  <c r="T3345" i="6"/>
  <c r="V3345" i="6" s="1"/>
  <c r="U3345" i="6" s="1"/>
  <c r="T2001" i="6"/>
  <c r="R6746" i="6"/>
  <c r="T1124" i="6"/>
  <c r="T503" i="6"/>
  <c r="T3219" i="6"/>
  <c r="T976" i="6"/>
  <c r="T6894" i="6"/>
  <c r="T1931" i="6"/>
  <c r="R1318" i="6"/>
  <c r="R484" i="6"/>
  <c r="V484" i="6" s="1"/>
  <c r="U484" i="6" s="1"/>
  <c r="T2959" i="6"/>
  <c r="V2959" i="6" s="1"/>
  <c r="U2959" i="6" s="1"/>
  <c r="T2894" i="6"/>
  <c r="R3110" i="6"/>
  <c r="T6586" i="6"/>
  <c r="R5368" i="6"/>
  <c r="T2317" i="6"/>
  <c r="T4962" i="6"/>
  <c r="R6024" i="6"/>
  <c r="R4820" i="6"/>
  <c r="R3783" i="6"/>
  <c r="T632" i="6"/>
  <c r="T6140" i="6"/>
  <c r="R5202" i="6"/>
  <c r="T2610" i="6"/>
  <c r="T887" i="6"/>
  <c r="T4072" i="6"/>
  <c r="T532" i="6"/>
  <c r="T2559" i="6"/>
  <c r="T754" i="6"/>
  <c r="T5261" i="6"/>
  <c r="W5261" i="6" s="1"/>
  <c r="T3783" i="6"/>
  <c r="T2997" i="6"/>
  <c r="W2997" i="6" s="1"/>
  <c r="R241" i="6"/>
  <c r="T2397" i="6"/>
  <c r="W2397" i="6" s="1"/>
  <c r="T88" i="6"/>
  <c r="T6745" i="6"/>
  <c r="T362" i="6"/>
  <c r="W362" i="6" s="1"/>
  <c r="T5952" i="6"/>
  <c r="T5192" i="6"/>
  <c r="T6873" i="6"/>
  <c r="T4611" i="6"/>
  <c r="T6024" i="6"/>
  <c r="T2082" i="6"/>
  <c r="T6243" i="6"/>
  <c r="T218" i="6"/>
  <c r="V218" i="6" s="1"/>
  <c r="U218" i="6" s="1"/>
  <c r="T4861" i="6"/>
  <c r="R6000" i="6"/>
  <c r="T2189" i="6"/>
  <c r="T4973" i="6"/>
  <c r="T3844" i="6"/>
  <c r="T5804" i="6"/>
  <c r="R2344" i="6"/>
  <c r="R20" i="6"/>
  <c r="R4564" i="6"/>
  <c r="R2574" i="6"/>
  <c r="T5064" i="6"/>
  <c r="T6929" i="6"/>
  <c r="W6929" i="6" s="1"/>
  <c r="T4956" i="6"/>
  <c r="T3039" i="6"/>
  <c r="V3039" i="6" s="1"/>
  <c r="U3039" i="6" s="1"/>
  <c r="R3085" i="6"/>
  <c r="R2089" i="6"/>
  <c r="R3218" i="6"/>
  <c r="T4880" i="6"/>
  <c r="T5600" i="6"/>
  <c r="W5600" i="6" s="1"/>
  <c r="T4783" i="6"/>
  <c r="T1120" i="6"/>
  <c r="R6690" i="6"/>
  <c r="T1200" i="6"/>
  <c r="V1200" i="6" s="1"/>
  <c r="U1200" i="6" s="1"/>
  <c r="T3746" i="6"/>
  <c r="R119" i="6"/>
  <c r="T1288" i="6"/>
  <c r="T165" i="6"/>
  <c r="T824" i="6"/>
  <c r="T3603" i="6"/>
  <c r="R5805" i="6"/>
  <c r="T5650" i="6"/>
  <c r="T5368" i="6"/>
  <c r="T1490" i="6"/>
  <c r="W1490" i="6" s="1"/>
  <c r="T4410" i="6"/>
  <c r="T3929" i="6"/>
  <c r="R1805" i="6"/>
  <c r="R2136" i="6"/>
  <c r="V2136" i="6" s="1"/>
  <c r="U2136" i="6" s="1"/>
  <c r="R2963" i="6"/>
  <c r="T4163" i="6"/>
  <c r="W4163" i="6" s="1"/>
  <c r="T1505" i="6"/>
  <c r="R1105" i="6"/>
  <c r="T5040" i="6"/>
  <c r="T2384" i="6"/>
  <c r="T5556" i="6"/>
  <c r="R7104" i="6"/>
  <c r="R4185" i="6"/>
  <c r="R410" i="6"/>
  <c r="R2072" i="6"/>
  <c r="R6565" i="6"/>
  <c r="R6130" i="6"/>
  <c r="R2946" i="6"/>
  <c r="R6140" i="6"/>
  <c r="R3114" i="6"/>
  <c r="R1222" i="6"/>
  <c r="R5592" i="6"/>
  <c r="W5592" i="6" s="1"/>
  <c r="R1736" i="6"/>
  <c r="R1051" i="6"/>
  <c r="R5243" i="6"/>
  <c r="R2960" i="6"/>
  <c r="R6" i="6"/>
  <c r="T5078" i="6"/>
  <c r="T3834" i="6"/>
  <c r="T308" i="6"/>
  <c r="T831" i="6"/>
  <c r="T2593" i="6"/>
  <c r="W2593" i="6" s="1"/>
  <c r="T5382" i="6"/>
  <c r="T2946" i="6"/>
  <c r="T1538" i="6"/>
  <c r="T6207" i="6"/>
  <c r="T6746" i="6"/>
  <c r="T6625" i="6"/>
  <c r="T1247" i="6"/>
  <c r="T6127" i="6"/>
  <c r="T2391" i="6"/>
  <c r="T5546" i="6"/>
  <c r="T4682" i="6"/>
  <c r="W4682" i="6" s="1"/>
  <c r="T2960" i="6"/>
  <c r="T6565" i="6"/>
  <c r="T5944" i="6"/>
  <c r="T4319" i="6"/>
  <c r="T2252" i="6"/>
  <c r="W2252" i="6" s="1"/>
  <c r="T5879" i="6"/>
  <c r="T2326" i="6"/>
  <c r="T4429" i="6"/>
  <c r="T6204" i="6"/>
  <c r="W6204" i="6" s="1"/>
  <c r="T4852" i="6"/>
  <c r="T541" i="6"/>
  <c r="T7061" i="6"/>
  <c r="R4283" i="6"/>
  <c r="R2391" i="6"/>
  <c r="V2391" i="6" s="1"/>
  <c r="U2391" i="6" s="1"/>
  <c r="T5045" i="6"/>
  <c r="T1805" i="6"/>
  <c r="T630" i="6"/>
  <c r="T1785" i="6"/>
  <c r="R4747" i="6"/>
  <c r="R5361" i="6"/>
  <c r="T902" i="6"/>
  <c r="R5328" i="6"/>
  <c r="R3425" i="6"/>
  <c r="T2951" i="6"/>
  <c r="T2024" i="6"/>
  <c r="T3544" i="6"/>
  <c r="T2323" i="6"/>
  <c r="T3409" i="6"/>
  <c r="T6202" i="6"/>
  <c r="R2523" i="6"/>
  <c r="T480" i="6"/>
  <c r="R773" i="6"/>
  <c r="R1321" i="6"/>
  <c r="R4167" i="6"/>
  <c r="R2242" i="6"/>
  <c r="R5192" i="6"/>
  <c r="R87" i="6"/>
  <c r="R5737" i="6"/>
  <c r="R1595" i="6"/>
  <c r="T7029" i="6"/>
  <c r="R6933" i="6"/>
  <c r="T2837" i="6"/>
  <c r="T15" i="6"/>
  <c r="V15" i="6" s="1"/>
  <c r="U15" i="6" s="1"/>
  <c r="T764" i="6"/>
  <c r="T1048" i="6"/>
  <c r="R4783" i="6"/>
  <c r="T3938" i="6"/>
  <c r="T491" i="6"/>
  <c r="W491" i="6" s="1"/>
  <c r="T1496" i="6"/>
  <c r="T5583" i="6"/>
  <c r="T1895" i="6"/>
  <c r="W1895" i="6" s="1"/>
  <c r="T5738" i="6"/>
  <c r="T5841" i="6"/>
  <c r="R2384" i="6"/>
  <c r="T4737" i="6"/>
  <c r="T5356" i="6"/>
  <c r="T4012" i="6"/>
  <c r="T1397" i="6"/>
  <c r="T53" i="6"/>
  <c r="V53" i="6" s="1"/>
  <c r="U53" i="6" s="1"/>
  <c r="T6068" i="6"/>
  <c r="T6767" i="6"/>
  <c r="T2630" i="6"/>
  <c r="T4047" i="6"/>
  <c r="R1381" i="6"/>
  <c r="T3065" i="6"/>
  <c r="T4534" i="6"/>
  <c r="T4641" i="6"/>
  <c r="T6013" i="6"/>
  <c r="R6625" i="6"/>
  <c r="T110" i="6"/>
  <c r="T5120" i="6"/>
  <c r="T6987" i="6"/>
  <c r="T5850" i="6"/>
  <c r="T4337" i="6"/>
  <c r="T3776" i="6"/>
  <c r="R2286" i="6"/>
  <c r="R341" i="6"/>
  <c r="R1803" i="6"/>
  <c r="R480" i="6"/>
  <c r="R2837" i="6"/>
  <c r="R3918" i="6"/>
  <c r="R3465" i="6"/>
  <c r="W1986" i="6"/>
  <c r="W3983" i="6"/>
  <c r="R6513" i="6"/>
  <c r="T5942" i="6"/>
  <c r="T1144" i="6"/>
  <c r="T1491" i="6"/>
  <c r="R1991" i="6"/>
  <c r="T2094" i="6"/>
  <c r="V2094" i="6" s="1"/>
  <c r="U2094" i="6" s="1"/>
  <c r="T340" i="6"/>
  <c r="T5016" i="6"/>
  <c r="T5500" i="6"/>
  <c r="T2446" i="6"/>
  <c r="T4358" i="6"/>
  <c r="T6328" i="6"/>
  <c r="W6328" i="6" s="1"/>
  <c r="T5318" i="6"/>
  <c r="T3931" i="6"/>
  <c r="T4661" i="6"/>
  <c r="T2606" i="6"/>
  <c r="T5780" i="6"/>
  <c r="R5945" i="6"/>
  <c r="R4304" i="6"/>
  <c r="R6960" i="6"/>
  <c r="T3782" i="6"/>
  <c r="R1914" i="6"/>
  <c r="T5599" i="6"/>
  <c r="T341" i="6"/>
  <c r="R6731" i="6"/>
  <c r="R4780" i="6"/>
  <c r="T2976" i="6"/>
  <c r="T2477" i="6"/>
  <c r="T1979" i="6"/>
  <c r="R3409" i="6"/>
  <c r="T4407" i="6"/>
  <c r="W4407" i="6" s="1"/>
  <c r="T1629" i="6"/>
  <c r="T5686" i="6"/>
  <c r="T6774" i="6"/>
  <c r="T6646" i="6"/>
  <c r="T4438" i="6"/>
  <c r="W4438" i="6" s="1"/>
  <c r="T318" i="6"/>
  <c r="T458" i="6"/>
  <c r="R6107" i="6"/>
  <c r="T2582" i="6"/>
  <c r="W2582" i="6" s="1"/>
  <c r="T1285" i="6"/>
  <c r="T207" i="6"/>
  <c r="R2540" i="6"/>
  <c r="T3781" i="6"/>
  <c r="T4147" i="6"/>
  <c r="T4964" i="6"/>
  <c r="T6299" i="6"/>
  <c r="T3425" i="6"/>
  <c r="T1164" i="6"/>
  <c r="T6246" i="6"/>
  <c r="T2572" i="6"/>
  <c r="R5471" i="6"/>
  <c r="T2286" i="6"/>
  <c r="T2692" i="6"/>
  <c r="T1387" i="6"/>
  <c r="T985" i="6"/>
  <c r="W985" i="6" s="1"/>
  <c r="T811" i="6"/>
  <c r="T4601" i="6"/>
  <c r="W4601" i="6" s="1"/>
  <c r="T233" i="6"/>
  <c r="R5610" i="6"/>
  <c r="T2984" i="6"/>
  <c r="R5355" i="6"/>
  <c r="V5355" i="6" s="1"/>
  <c r="U5355" i="6" s="1"/>
  <c r="T3923" i="6"/>
  <c r="T7023" i="6"/>
  <c r="T1670" i="6"/>
  <c r="T586" i="6"/>
  <c r="R1918" i="6"/>
  <c r="V1918" i="6" s="1"/>
  <c r="U1918" i="6" s="1"/>
  <c r="R2719" i="6"/>
  <c r="T6288" i="6"/>
  <c r="T1594" i="6"/>
  <c r="R5106" i="6"/>
  <c r="T3631" i="6"/>
  <c r="T2268" i="6"/>
  <c r="T4926" i="6"/>
  <c r="T2531" i="6"/>
  <c r="T4385" i="6"/>
  <c r="T3163" i="6"/>
  <c r="T7" i="6"/>
  <c r="T2085" i="6"/>
  <c r="T239" i="6"/>
  <c r="T6053" i="6"/>
  <c r="T3935" i="6"/>
  <c r="T800" i="6"/>
  <c r="T3053" i="6"/>
  <c r="T4934" i="6"/>
  <c r="R1763" i="6"/>
  <c r="R6775" i="6"/>
  <c r="R4880" i="6"/>
  <c r="T3106" i="6"/>
  <c r="T964" i="6"/>
  <c r="T5342" i="6"/>
  <c r="W5342" i="6" s="1"/>
  <c r="T1575" i="6"/>
  <c r="T6950" i="6"/>
  <c r="T3178" i="6"/>
  <c r="T814" i="6"/>
  <c r="T2547" i="6"/>
  <c r="T1193" i="6"/>
  <c r="T2444" i="6"/>
  <c r="W2444" i="6" s="1"/>
  <c r="T3428" i="6"/>
  <c r="T615" i="6"/>
  <c r="T4827" i="6"/>
  <c r="T1596" i="6"/>
  <c r="T2193" i="6"/>
  <c r="T4025" i="6"/>
  <c r="V4025" i="6" s="1"/>
  <c r="U4025" i="6" s="1"/>
  <c r="T1681" i="6"/>
  <c r="T1991" i="6"/>
  <c r="T2662" i="6"/>
  <c r="V2662" i="6" s="1"/>
  <c r="U2662" i="6" s="1"/>
  <c r="R2474" i="6"/>
  <c r="T1719" i="6"/>
  <c r="T1803" i="6"/>
  <c r="R1098" i="6"/>
  <c r="R5272" i="6"/>
  <c r="T4935" i="6"/>
  <c r="R5980" i="6"/>
  <c r="T438" i="6"/>
  <c r="W2752" i="6"/>
  <c r="W285" i="6"/>
  <c r="R448" i="6"/>
  <c r="T7071" i="6"/>
  <c r="T1382" i="6"/>
  <c r="V1382" i="6" s="1"/>
  <c r="U1382" i="6" s="1"/>
  <c r="T2645" i="6"/>
  <c r="T3241" i="6"/>
  <c r="V3241" i="6" s="1"/>
  <c r="U3241" i="6" s="1"/>
  <c r="T4041" i="6"/>
  <c r="T124" i="6"/>
  <c r="T512" i="6"/>
  <c r="T926" i="6"/>
  <c r="T2600" i="6"/>
  <c r="T2806" i="6"/>
  <c r="R5625" i="6"/>
  <c r="T2527" i="6"/>
  <c r="W2527" i="6" s="1"/>
  <c r="R1294" i="6"/>
  <c r="T3235" i="6"/>
  <c r="T6999" i="6"/>
  <c r="R1714" i="6"/>
  <c r="T4787" i="6"/>
  <c r="R3949" i="6"/>
  <c r="T6816" i="6"/>
  <c r="R6243" i="6"/>
  <c r="R3572" i="6"/>
  <c r="T5127" i="6"/>
  <c r="T4564" i="6"/>
  <c r="T2229" i="6"/>
  <c r="R4737" i="6"/>
  <c r="T6120" i="6"/>
  <c r="T2112" i="6"/>
  <c r="T553" i="6"/>
  <c r="R1316" i="6"/>
  <c r="T995" i="6"/>
  <c r="T1098" i="6"/>
  <c r="T2619" i="6"/>
  <c r="R6605" i="6"/>
  <c r="T1172" i="6"/>
  <c r="W1172" i="6" s="1"/>
  <c r="T3393" i="6"/>
  <c r="T1890" i="6"/>
  <c r="T3139" i="6"/>
  <c r="T353" i="6"/>
  <c r="T3152" i="6"/>
  <c r="R6495" i="6"/>
  <c r="W6495" i="6" s="1"/>
  <c r="T2919" i="6"/>
  <c r="T5321" i="6"/>
  <c r="V5321" i="6" s="1"/>
  <c r="U5321" i="6" s="1"/>
  <c r="T3959" i="6"/>
  <c r="W3959" i="6" s="1"/>
  <c r="T5566" i="6"/>
  <c r="R5052" i="6"/>
  <c r="V5052" i="6" s="1"/>
  <c r="U5052" i="6" s="1"/>
  <c r="T6517" i="6"/>
  <c r="T2181" i="6"/>
  <c r="T852" i="6"/>
  <c r="T4027" i="6"/>
  <c r="R744" i="6"/>
  <c r="T3454" i="6"/>
  <c r="T4300" i="6"/>
  <c r="R3322" i="6"/>
  <c r="R2082" i="6"/>
  <c r="T2373" i="6"/>
  <c r="V2373" i="6" s="1"/>
  <c r="U2373" i="6" s="1"/>
  <c r="T5361" i="6"/>
  <c r="T5426" i="6"/>
  <c r="R1263" i="6"/>
  <c r="T1321" i="6"/>
  <c r="T6269" i="6"/>
  <c r="T1598" i="6"/>
  <c r="T3949" i="6"/>
  <c r="T556" i="6"/>
  <c r="T2407" i="6"/>
  <c r="T2032" i="6"/>
  <c r="R2241" i="6"/>
  <c r="R2886" i="6"/>
  <c r="T6850" i="6"/>
  <c r="T2739" i="6"/>
  <c r="T6531" i="6"/>
  <c r="V6531" i="6" s="1"/>
  <c r="U6531" i="6" s="1"/>
  <c r="R3224" i="6"/>
  <c r="V3224" i="6" s="1"/>
  <c r="U3224" i="6" s="1"/>
  <c r="T1985" i="6"/>
  <c r="T2915" i="6"/>
  <c r="T3153" i="6"/>
  <c r="W3153" i="6" s="1"/>
  <c r="T856" i="6"/>
  <c r="T4802" i="6"/>
  <c r="R5484" i="6"/>
  <c r="T6175" i="6"/>
  <c r="R544" i="6"/>
  <c r="R5317" i="6"/>
  <c r="T977" i="6"/>
  <c r="R1996" i="6"/>
  <c r="W1996" i="6" s="1"/>
  <c r="T3063" i="6"/>
  <c r="T320" i="6"/>
  <c r="T5000" i="6"/>
  <c r="R2310" i="6"/>
  <c r="R6703" i="6"/>
  <c r="W6703" i="6" s="1"/>
  <c r="T5565" i="6"/>
  <c r="T3298" i="6"/>
  <c r="T4766" i="6"/>
  <c r="R71" i="6"/>
  <c r="R3315" i="6"/>
  <c r="T1530" i="6"/>
  <c r="T4297" i="6"/>
  <c r="R3886" i="6"/>
  <c r="R3148" i="6"/>
  <c r="T6626" i="6"/>
  <c r="T7054" i="6"/>
  <c r="R6987" i="6"/>
  <c r="T2421" i="6"/>
  <c r="T2541" i="6"/>
  <c r="T4821" i="6"/>
  <c r="T1619" i="6"/>
  <c r="V1619" i="6" s="1"/>
  <c r="U1619" i="6" s="1"/>
  <c r="T6352" i="6"/>
  <c r="T2374" i="6"/>
  <c r="T3421" i="6"/>
  <c r="R824" i="6"/>
  <c r="T1787" i="6"/>
  <c r="T2900" i="6"/>
  <c r="T5106" i="6"/>
  <c r="T2363" i="6"/>
  <c r="T6704" i="6"/>
  <c r="T6391" i="6"/>
  <c r="W6391" i="6" s="1"/>
  <c r="T6977" i="6"/>
  <c r="T3630" i="6"/>
  <c r="T1660" i="6"/>
  <c r="R6669" i="6"/>
  <c r="T3257" i="6"/>
  <c r="W3257" i="6" s="1"/>
  <c r="T3583" i="6"/>
  <c r="T3317" i="6"/>
  <c r="T6479" i="6"/>
  <c r="T578" i="6"/>
  <c r="T5561" i="6"/>
  <c r="T693" i="6"/>
  <c r="T2871" i="6"/>
  <c r="R1261" i="6"/>
  <c r="W1261" i="6" s="1"/>
  <c r="R4758" i="6"/>
  <c r="T6877" i="6"/>
  <c r="T2474" i="6"/>
  <c r="T4233" i="6"/>
  <c r="T4044" i="6"/>
  <c r="T7004" i="6"/>
  <c r="T4617" i="6"/>
  <c r="T915" i="6"/>
  <c r="T3012" i="6"/>
  <c r="T5459" i="6"/>
  <c r="T808" i="6"/>
  <c r="T3692" i="6"/>
  <c r="T3601" i="6"/>
  <c r="R1443" i="6"/>
  <c r="R627" i="6"/>
  <c r="T1369" i="6"/>
  <c r="R2015" i="6"/>
  <c r="R411" i="6"/>
  <c r="R3050" i="6"/>
  <c r="R5418" i="6"/>
  <c r="T3047" i="6"/>
  <c r="T7033" i="6"/>
  <c r="T3774" i="6"/>
  <c r="T297" i="6"/>
  <c r="T3292" i="6"/>
  <c r="T736" i="6"/>
  <c r="T7024" i="6"/>
  <c r="T365" i="6"/>
  <c r="R291" i="6"/>
  <c r="R2645" i="6"/>
  <c r="T3435" i="6"/>
  <c r="R3603" i="6"/>
  <c r="R2229" i="6"/>
  <c r="T2135" i="6"/>
  <c r="T2215" i="6"/>
  <c r="T4011" i="6"/>
  <c r="T2120" i="6"/>
  <c r="T3516" i="6"/>
  <c r="T2838" i="6"/>
  <c r="R1450" i="6"/>
  <c r="T6095" i="6"/>
  <c r="T265" i="6"/>
  <c r="W265" i="6" s="1"/>
  <c r="T1454" i="6"/>
  <c r="T3068" i="6"/>
  <c r="T252" i="6"/>
  <c r="T5130" i="6"/>
  <c r="T7077" i="6"/>
  <c r="T3986" i="6"/>
  <c r="R4308" i="6"/>
  <c r="R2630" i="6"/>
  <c r="T2545" i="6"/>
  <c r="T3427" i="6"/>
  <c r="T582" i="6"/>
  <c r="T6418" i="6"/>
  <c r="T5844" i="6"/>
  <c r="R1062" i="6"/>
  <c r="T5511" i="6"/>
  <c r="R1103" i="6"/>
  <c r="R2703" i="6"/>
  <c r="T2877" i="6"/>
  <c r="T6444" i="6"/>
  <c r="R651" i="6"/>
  <c r="T2083" i="6"/>
  <c r="T4022" i="6"/>
  <c r="T6" i="6"/>
  <c r="T5794" i="6"/>
  <c r="T4322" i="6"/>
  <c r="T2464" i="6"/>
  <c r="T4522" i="6"/>
  <c r="T4487" i="6"/>
  <c r="T6876" i="6"/>
  <c r="T1714" i="6"/>
  <c r="T5504" i="6"/>
  <c r="T6763" i="6"/>
  <c r="V6763" i="6" s="1"/>
  <c r="U6763" i="6" s="1"/>
  <c r="T4344" i="6"/>
  <c r="W4344" i="6" s="1"/>
  <c r="T1794" i="6"/>
  <c r="R3178" i="6"/>
  <c r="T4009" i="6"/>
  <c r="R5048" i="6"/>
  <c r="T2658" i="6"/>
  <c r="T4590" i="6"/>
  <c r="R1030" i="6"/>
  <c r="R2112" i="6"/>
  <c r="T6605" i="6"/>
  <c r="T544" i="6"/>
  <c r="T3735" i="6"/>
  <c r="R4510" i="6"/>
  <c r="T6988" i="6"/>
  <c r="T6377" i="6"/>
  <c r="T781" i="6"/>
  <c r="T6294" i="6"/>
  <c r="T5179" i="6"/>
  <c r="T4395" i="6"/>
  <c r="T1529" i="6"/>
  <c r="T2749" i="6"/>
  <c r="T1014" i="6"/>
  <c r="T3503" i="6"/>
  <c r="T653" i="6"/>
  <c r="T1329" i="6"/>
  <c r="V1329" i="6" s="1"/>
  <c r="U1329" i="6" s="1"/>
  <c r="T4792" i="6"/>
  <c r="R1985" i="6"/>
  <c r="T2040" i="6"/>
  <c r="T6287" i="6"/>
  <c r="R5388" i="6"/>
  <c r="T812" i="6"/>
  <c r="T6852" i="6"/>
  <c r="R5659" i="6"/>
  <c r="R4748" i="6"/>
  <c r="R3544" i="6"/>
  <c r="T4950" i="6"/>
  <c r="T1299" i="6"/>
  <c r="R6849" i="6"/>
  <c r="R4237" i="6"/>
  <c r="R861" i="6"/>
  <c r="R1092" i="6"/>
  <c r="T3691" i="6"/>
  <c r="T3256" i="6"/>
  <c r="T681" i="6"/>
  <c r="T1963" i="6"/>
  <c r="T5311" i="6"/>
  <c r="T6805" i="6"/>
  <c r="T2904" i="6"/>
  <c r="R2904" i="6"/>
  <c r="T1773" i="6"/>
  <c r="R583" i="6"/>
  <c r="T4652" i="6"/>
  <c r="T5174" i="6"/>
  <c r="T2051" i="6"/>
  <c r="T6669" i="6"/>
  <c r="T863" i="6"/>
  <c r="T1383" i="6"/>
  <c r="T5298" i="6"/>
  <c r="R1279" i="6"/>
  <c r="R4231" i="6"/>
  <c r="W4231" i="6" s="1"/>
  <c r="R5686" i="6"/>
  <c r="R3782" i="6"/>
  <c r="T6632" i="6"/>
  <c r="T3847" i="6"/>
  <c r="V3847" i="6" s="1"/>
  <c r="U3847" i="6" s="1"/>
  <c r="T4031" i="6"/>
  <c r="R4031" i="6"/>
  <c r="T3955" i="6"/>
  <c r="R416" i="6"/>
  <c r="W2483" i="6"/>
  <c r="W2991" i="6"/>
  <c r="W5353" i="6"/>
  <c r="W6989" i="6"/>
  <c r="W4186" i="6"/>
  <c r="T1429" i="6"/>
  <c r="T650" i="6"/>
  <c r="T3885" i="6"/>
  <c r="R3583" i="6"/>
  <c r="R2446" i="6"/>
  <c r="R3552" i="6"/>
  <c r="R3929" i="6"/>
  <c r="R1681" i="6"/>
  <c r="R2081" i="6"/>
  <c r="R582" i="6"/>
  <c r="R1963" i="6"/>
  <c r="R5359" i="6"/>
  <c r="R1750" i="6"/>
  <c r="R4696" i="6"/>
  <c r="R1129" i="6"/>
  <c r="R4302" i="6"/>
  <c r="R2700" i="6"/>
  <c r="R2838" i="6"/>
  <c r="R2784" i="6"/>
  <c r="R1434" i="6"/>
  <c r="R4286" i="6"/>
  <c r="T710" i="6"/>
  <c r="R4611" i="6"/>
  <c r="R3516" i="6"/>
  <c r="R926" i="6"/>
  <c r="R836" i="6"/>
  <c r="R4024" i="6"/>
  <c r="R1529" i="6"/>
  <c r="R1285" i="6"/>
  <c r="R797" i="6"/>
  <c r="R3063" i="6"/>
  <c r="R1386" i="6"/>
  <c r="R3021" i="6"/>
  <c r="R5307" i="6"/>
  <c r="R5504" i="6"/>
  <c r="R3894" i="6"/>
  <c r="R902" i="6"/>
  <c r="R6901" i="6"/>
  <c r="R404" i="6"/>
  <c r="R3454" i="6"/>
  <c r="R6479" i="6"/>
  <c r="R2085" i="6"/>
  <c r="R2819" i="6"/>
  <c r="R4213" i="6"/>
  <c r="R3333" i="6"/>
  <c r="R5332" i="6"/>
  <c r="W5332" i="6" s="1"/>
  <c r="R2648" i="6"/>
  <c r="R1177" i="6"/>
  <c r="R2528" i="6"/>
  <c r="R6377" i="6"/>
  <c r="R126" i="6"/>
  <c r="R6704" i="6"/>
  <c r="R1764" i="6"/>
  <c r="R4765" i="6"/>
  <c r="W4765" i="6" s="1"/>
  <c r="R5130" i="6"/>
  <c r="R632" i="6"/>
  <c r="R2374" i="6"/>
  <c r="R51" i="6"/>
  <c r="R5561" i="6"/>
  <c r="R5071" i="6"/>
  <c r="R793" i="6"/>
  <c r="R459" i="6"/>
  <c r="V459" i="6" s="1"/>
  <c r="U459" i="6" s="1"/>
  <c r="R4802" i="6"/>
  <c r="R3892" i="6"/>
  <c r="R4044" i="6"/>
  <c r="R1002" i="6"/>
  <c r="W1002" i="6" s="1"/>
  <c r="R615" i="6"/>
  <c r="R7097" i="6"/>
  <c r="R3444" i="6"/>
  <c r="R1288" i="6"/>
  <c r="R3904" i="6"/>
  <c r="V3904" i="6" s="1"/>
  <c r="U3904" i="6" s="1"/>
  <c r="R3338" i="6"/>
  <c r="R5040" i="6"/>
  <c r="R3415" i="6"/>
  <c r="W3415" i="6" s="1"/>
  <c r="R4396" i="6"/>
  <c r="W4396" i="6" s="1"/>
  <c r="R4297" i="6"/>
  <c r="R770" i="6"/>
  <c r="R344" i="6"/>
  <c r="T5499" i="6"/>
  <c r="T911" i="6"/>
  <c r="R463" i="6"/>
  <c r="R3327" i="6"/>
  <c r="R3691" i="6"/>
  <c r="R1748" i="6"/>
  <c r="R1816" i="6"/>
  <c r="R3527" i="6"/>
  <c r="R5890" i="6"/>
  <c r="R3173" i="6"/>
  <c r="V3173" i="6" s="1"/>
  <c r="U3173" i="6" s="1"/>
  <c r="R3330" i="6"/>
  <c r="W3330" i="6" s="1"/>
  <c r="R2084" i="6"/>
  <c r="R2304" i="6"/>
  <c r="R1404" i="6"/>
  <c r="R4049" i="6"/>
  <c r="R4691" i="6"/>
  <c r="R595" i="6"/>
  <c r="R5298" i="6"/>
  <c r="R1670" i="6"/>
  <c r="R4358" i="6"/>
  <c r="R5057" i="6"/>
  <c r="R5432" i="6"/>
  <c r="R2951" i="6"/>
  <c r="R4492" i="6"/>
  <c r="R4861" i="6"/>
  <c r="R4819" i="6"/>
  <c r="R124" i="6"/>
  <c r="R4041" i="6"/>
  <c r="R6891" i="6"/>
  <c r="W6891" i="6" s="1"/>
  <c r="R1594" i="6"/>
  <c r="T2857" i="6"/>
  <c r="R3169" i="6"/>
  <c r="R5356" i="6"/>
  <c r="R4616" i="6"/>
  <c r="R3152" i="6"/>
  <c r="R5311" i="6"/>
  <c r="R5780" i="6"/>
  <c r="R6977" i="6"/>
  <c r="R5866" i="6"/>
  <c r="R7071" i="6"/>
  <c r="R5744" i="6"/>
  <c r="R2365" i="6"/>
  <c r="R1850" i="6"/>
  <c r="R4641" i="6"/>
  <c r="T511" i="6"/>
  <c r="T4250" i="6"/>
  <c r="T935" i="6"/>
  <c r="R6278" i="6"/>
  <c r="T5685" i="6"/>
  <c r="T5087" i="6"/>
  <c r="T2378" i="6"/>
  <c r="T5384" i="6"/>
  <c r="T5571" i="6"/>
  <c r="T4308" i="6"/>
  <c r="T2249" i="6"/>
  <c r="T6661" i="6"/>
  <c r="T2540" i="6"/>
  <c r="R6576" i="6"/>
  <c r="T7101" i="6"/>
  <c r="T6021" i="6"/>
  <c r="T1938" i="6"/>
  <c r="W1938" i="6" s="1"/>
  <c r="T4064" i="6"/>
  <c r="T1637" i="6"/>
  <c r="W1637" i="6" s="1"/>
  <c r="T3960" i="6"/>
  <c r="T3380" i="6"/>
  <c r="T6186" i="6"/>
  <c r="T4414" i="6"/>
  <c r="T1711" i="6"/>
  <c r="T3020" i="6"/>
  <c r="T284" i="6"/>
  <c r="R1924" i="6"/>
  <c r="T410" i="6"/>
  <c r="T3233" i="6"/>
  <c r="T3530" i="6"/>
  <c r="T6858" i="6"/>
  <c r="T705" i="6"/>
  <c r="T1763" i="6"/>
  <c r="T5048" i="6"/>
  <c r="T6077" i="6"/>
  <c r="T3338" i="6"/>
  <c r="T6870" i="6"/>
  <c r="T5975" i="6"/>
  <c r="T3734" i="6"/>
  <c r="T3169" i="6"/>
  <c r="T5846" i="6"/>
  <c r="R732" i="6"/>
  <c r="T6211" i="6"/>
  <c r="R2695" i="6"/>
  <c r="T1394" i="6"/>
  <c r="R725" i="6"/>
  <c r="T1316" i="6"/>
  <c r="T130" i="6"/>
  <c r="T5625" i="6"/>
  <c r="R2571" i="6"/>
  <c r="R1891" i="6"/>
  <c r="R956" i="6"/>
  <c r="T1828" i="6"/>
  <c r="T4864" i="6"/>
  <c r="T1914" i="6"/>
  <c r="R3973" i="6"/>
  <c r="R1873" i="6"/>
  <c r="R2890" i="6"/>
  <c r="R366" i="6"/>
  <c r="R6371" i="6"/>
  <c r="R2647" i="6"/>
  <c r="R6999" i="6"/>
  <c r="R1429" i="6"/>
  <c r="R1144" i="6"/>
  <c r="R714" i="6"/>
  <c r="W714" i="6" s="1"/>
  <c r="R5944" i="6"/>
  <c r="R4347" i="6"/>
  <c r="R4233" i="6"/>
  <c r="R2220" i="6"/>
  <c r="W2220" i="6" s="1"/>
  <c r="R5373" i="6"/>
  <c r="R377" i="6"/>
  <c r="R5738" i="6"/>
  <c r="R5583" i="6"/>
  <c r="R6894" i="6"/>
  <c r="R5133" i="6"/>
  <c r="R5599" i="6"/>
  <c r="R4913" i="6"/>
  <c r="R2421" i="6"/>
  <c r="R6788" i="6"/>
  <c r="W6788" i="6" s="1"/>
  <c r="R1711" i="6"/>
  <c r="R6801" i="6"/>
  <c r="R3435" i="6"/>
  <c r="T6849" i="6"/>
  <c r="T5543" i="6"/>
  <c r="R1660" i="6"/>
  <c r="R6485" i="6"/>
  <c r="R1728" i="6"/>
  <c r="R911" i="6"/>
  <c r="R5530" i="6"/>
  <c r="R1305" i="6"/>
  <c r="R2531" i="6"/>
  <c r="R5384" i="6"/>
  <c r="R5285" i="6"/>
  <c r="R6681" i="6"/>
  <c r="W6681" i="6" s="1"/>
  <c r="R4322" i="6"/>
  <c r="R3955" i="6"/>
  <c r="R1715" i="6"/>
  <c r="R3427" i="6"/>
  <c r="R5794" i="6"/>
  <c r="R6873" i="6"/>
  <c r="R3778" i="6"/>
  <c r="R5623" i="6"/>
  <c r="R3065" i="6"/>
  <c r="R4652" i="6"/>
  <c r="R3183" i="6"/>
  <c r="R6548" i="6"/>
  <c r="R6517" i="6"/>
  <c r="R1732" i="6"/>
  <c r="R353" i="6"/>
  <c r="R5087" i="6"/>
  <c r="R1663" i="6"/>
  <c r="V1663" i="6" s="1"/>
  <c r="U1663" i="6" s="1"/>
  <c r="R4525" i="6"/>
  <c r="R3844" i="6"/>
  <c r="R5031" i="6"/>
  <c r="R3068" i="6"/>
  <c r="R5126" i="6"/>
  <c r="V5126" i="6" s="1"/>
  <c r="U5126" i="6" s="1"/>
  <c r="R2339" i="6"/>
  <c r="W2339" i="6" s="1"/>
  <c r="R7061" i="6"/>
  <c r="R5500" i="6"/>
  <c r="R5930" i="6"/>
  <c r="R5426" i="6"/>
  <c r="R1048" i="6"/>
  <c r="R57" i="6"/>
  <c r="T6427" i="6"/>
  <c r="T6752" i="6"/>
  <c r="T806" i="6"/>
  <c r="T2356" i="6"/>
  <c r="R1716" i="6"/>
  <c r="R6418" i="6"/>
  <c r="R3752" i="6"/>
  <c r="R232" i="6"/>
  <c r="R3069" i="6"/>
  <c r="R4337" i="6"/>
  <c r="R2464" i="6"/>
  <c r="R6799" i="6"/>
  <c r="R3300" i="6"/>
  <c r="R2101" i="6"/>
  <c r="T2101" i="6"/>
  <c r="R2477" i="6"/>
  <c r="R4385" i="6"/>
  <c r="R2040" i="6"/>
  <c r="R800" i="6"/>
  <c r="R6287" i="6"/>
  <c r="T627" i="6"/>
  <c r="R340" i="6"/>
  <c r="R5045" i="6"/>
  <c r="R673" i="6"/>
  <c r="R3414" i="6"/>
  <c r="T563" i="6"/>
  <c r="R3288" i="6"/>
  <c r="R4420" i="6"/>
  <c r="R2268" i="6"/>
  <c r="R4250" i="6"/>
  <c r="R2262" i="6"/>
  <c r="R5685" i="6"/>
  <c r="R5808" i="6"/>
  <c r="R4719" i="6"/>
  <c r="W4719" i="6" s="1"/>
  <c r="R1954" i="6"/>
  <c r="R1596" i="6"/>
  <c r="R1629" i="6"/>
  <c r="R710" i="6"/>
  <c r="T651" i="6"/>
  <c r="T3597" i="6"/>
  <c r="W3597" i="6" s="1"/>
  <c r="T5272" i="6"/>
  <c r="R5912" i="6"/>
  <c r="R7033" i="6"/>
  <c r="R736" i="6"/>
  <c r="R4120" i="6"/>
  <c r="R5174" i="6"/>
  <c r="R2249" i="6"/>
  <c r="R2402" i="6"/>
  <c r="R5181" i="6"/>
  <c r="W5181" i="6" s="1"/>
  <c r="R2404" i="6"/>
  <c r="R3601" i="6"/>
  <c r="R6752" i="6"/>
  <c r="R5350" i="6"/>
  <c r="V5350" i="6" s="1"/>
  <c r="U5350" i="6" s="1"/>
  <c r="R1797" i="6"/>
  <c r="R6242" i="6"/>
  <c r="R6659" i="6"/>
  <c r="T3301" i="6"/>
  <c r="R3233" i="6"/>
  <c r="R812" i="6"/>
  <c r="R3631" i="6"/>
  <c r="R4540" i="6"/>
  <c r="R2051" i="6"/>
  <c r="R5804" i="6"/>
  <c r="R5798" i="6"/>
  <c r="R1746" i="6"/>
  <c r="W1746" i="6" s="1"/>
  <c r="R1807" i="6"/>
  <c r="R6398" i="6"/>
  <c r="W6398" i="6" s="1"/>
  <c r="R6288" i="6"/>
  <c r="R2740" i="6"/>
  <c r="R7036" i="6"/>
  <c r="R5108" i="6"/>
  <c r="T3920" i="6"/>
  <c r="T6547" i="6"/>
  <c r="T3050" i="6"/>
  <c r="T6513" i="6"/>
  <c r="V386" i="6"/>
  <c r="U386" i="6" s="1"/>
  <c r="W6911" i="6"/>
  <c r="T6914" i="6"/>
  <c r="V3416" i="6"/>
  <c r="U3416" i="6" s="1"/>
  <c r="T3523" i="6"/>
  <c r="T1434" i="6"/>
  <c r="T2695" i="6"/>
  <c r="T1342" i="6"/>
  <c r="R6792" i="6"/>
  <c r="R6837" i="6"/>
  <c r="V6837" i="6" s="1"/>
  <c r="U6837" i="6" s="1"/>
  <c r="R764" i="6"/>
  <c r="R802" i="6"/>
  <c r="R2609" i="6"/>
  <c r="R5120" i="6"/>
  <c r="R6816" i="6"/>
  <c r="R3953" i="6"/>
  <c r="R2095" i="6"/>
  <c r="R3711" i="6"/>
  <c r="R2356" i="6"/>
  <c r="R1413" i="6"/>
  <c r="R181" i="6"/>
  <c r="R5475" i="6"/>
  <c r="R6286" i="6"/>
  <c r="R4451" i="6"/>
  <c r="R1332" i="6"/>
  <c r="R5480" i="6"/>
  <c r="V5480" i="6" s="1"/>
  <c r="U5480" i="6" s="1"/>
  <c r="R5381" i="6"/>
  <c r="R1455" i="6"/>
  <c r="R5201" i="6"/>
  <c r="R1982" i="6"/>
  <c r="R5203" i="6"/>
  <c r="R5308" i="6"/>
  <c r="W5308" i="6" s="1"/>
  <c r="R754" i="6"/>
  <c r="R5027" i="6"/>
  <c r="R5952" i="6"/>
  <c r="R1491" i="6"/>
  <c r="T2241" i="6"/>
  <c r="T4420" i="6"/>
  <c r="T6000" i="6"/>
  <c r="R6211" i="6"/>
  <c r="T6659" i="6"/>
  <c r="R1576" i="6"/>
  <c r="T1940" i="6"/>
  <c r="R1940" i="6"/>
  <c r="T6647" i="6"/>
  <c r="R6647" i="6"/>
  <c r="R6029" i="6"/>
  <c r="T1853" i="6"/>
  <c r="R1853" i="6"/>
  <c r="T4573" i="6"/>
  <c r="R4573" i="6"/>
  <c r="T2599" i="6"/>
  <c r="R2599" i="6"/>
  <c r="T6147" i="6"/>
  <c r="R6147" i="6"/>
  <c r="R5046" i="6"/>
  <c r="T2078" i="6"/>
  <c r="R3754" i="6"/>
  <c r="T6057" i="6"/>
  <c r="R2354" i="6"/>
  <c r="R6854" i="6"/>
  <c r="R5041" i="6"/>
  <c r="T5909" i="6"/>
  <c r="R5909" i="6"/>
  <c r="R511" i="6"/>
  <c r="R6175" i="6"/>
  <c r="R1574" i="6"/>
  <c r="R4936" i="6"/>
  <c r="R2003" i="6"/>
  <c r="R2078" i="6"/>
  <c r="R1719" i="6"/>
  <c r="R1976" i="6"/>
  <c r="R5372" i="6"/>
  <c r="R3503" i="6"/>
  <c r="R1024" i="6"/>
  <c r="R4864" i="6"/>
  <c r="R1966" i="6"/>
  <c r="R1916" i="6"/>
  <c r="R4022" i="6"/>
  <c r="T4612" i="6"/>
  <c r="R414" i="6"/>
  <c r="R1828" i="6"/>
  <c r="T1724" i="6"/>
  <c r="R6427" i="6"/>
  <c r="R3291" i="6"/>
  <c r="R5219" i="6"/>
  <c r="R224" i="6"/>
  <c r="T5912" i="6"/>
  <c r="R3533" i="6"/>
  <c r="R715" i="6"/>
  <c r="R6914" i="6"/>
  <c r="R3734" i="6"/>
  <c r="R1076" i="6"/>
  <c r="R4498" i="6"/>
  <c r="R328" i="6"/>
  <c r="T7108" i="6"/>
  <c r="R324" i="6"/>
  <c r="R2614" i="6"/>
  <c r="R3313" i="6"/>
  <c r="R3706" i="6"/>
  <c r="T2056" i="6"/>
  <c r="T4274" i="6"/>
  <c r="R4274" i="6"/>
  <c r="T2828" i="6"/>
  <c r="V2828" i="6" s="1"/>
  <c r="U2828" i="6" s="1"/>
  <c r="R6141" i="6"/>
  <c r="T2525" i="6"/>
  <c r="R2525" i="6"/>
  <c r="R5571" i="6"/>
  <c r="R3082" i="6"/>
  <c r="W3082" i="6" s="1"/>
  <c r="R5000" i="6"/>
  <c r="T640" i="6"/>
  <c r="R640" i="6"/>
  <c r="R705" i="6"/>
  <c r="R1530" i="6"/>
  <c r="R4840" i="6"/>
  <c r="R751" i="6"/>
  <c r="R4466" i="6"/>
  <c r="R5591" i="6"/>
  <c r="R4853" i="6"/>
  <c r="R1383" i="6"/>
  <c r="R104" i="6"/>
  <c r="T4121" i="6"/>
  <c r="T1032" i="6"/>
  <c r="R1032" i="6"/>
  <c r="T7072" i="6"/>
  <c r="R7072" i="6"/>
  <c r="R5519" i="6"/>
  <c r="R4429" i="6"/>
  <c r="R5127" i="6"/>
  <c r="R1673" i="6"/>
  <c r="R2545" i="6"/>
  <c r="T1716" i="6"/>
  <c r="R5543" i="6"/>
  <c r="R6136" i="6"/>
  <c r="R2902" i="6"/>
  <c r="R1657" i="6"/>
  <c r="R3776" i="6"/>
  <c r="R1193" i="6"/>
  <c r="R4471" i="6"/>
  <c r="R4285" i="6"/>
  <c r="R717" i="6"/>
  <c r="R6678" i="6"/>
  <c r="R4994" i="6"/>
  <c r="R3301" i="6"/>
  <c r="R4309" i="6"/>
  <c r="W4309" i="6" s="1"/>
  <c r="R4121" i="6"/>
  <c r="R4590" i="6"/>
  <c r="R6646" i="6"/>
  <c r="R752" i="6"/>
  <c r="R7025" i="6"/>
  <c r="R2511" i="6"/>
  <c r="T2893" i="6"/>
  <c r="T5201" i="6"/>
  <c r="T3414" i="6"/>
  <c r="T2719" i="6"/>
  <c r="R1689" i="6"/>
  <c r="R6238" i="6"/>
  <c r="R6355" i="6"/>
  <c r="R3498" i="6"/>
  <c r="R3882" i="6"/>
  <c r="R3190" i="6"/>
  <c r="R563" i="6"/>
  <c r="R6086" i="6"/>
  <c r="R4792" i="6"/>
  <c r="T2948" i="6"/>
  <c r="R3541" i="6"/>
  <c r="R3530" i="6"/>
  <c r="R6187" i="6"/>
  <c r="R1773" i="6"/>
  <c r="R6830" i="6"/>
  <c r="R2900" i="6"/>
  <c r="T3679" i="6"/>
  <c r="W3679" i="6" s="1"/>
  <c r="T3291" i="6"/>
  <c r="T3706" i="6"/>
  <c r="T5278" i="6"/>
  <c r="T104" i="6"/>
  <c r="T4285" i="6"/>
  <c r="T3288" i="6"/>
  <c r="T752" i="6"/>
  <c r="T5579" i="6"/>
  <c r="T1129" i="6"/>
  <c r="T4758" i="6"/>
  <c r="R6632" i="6"/>
  <c r="R856" i="6"/>
  <c r="R5323" i="6"/>
  <c r="T4237" i="6"/>
  <c r="T3024" i="6"/>
  <c r="R3024" i="6"/>
  <c r="T6109" i="6"/>
  <c r="R6109" i="6"/>
  <c r="T5295" i="6"/>
  <c r="R5295" i="6"/>
  <c r="T6121" i="6"/>
  <c r="R6121" i="6"/>
  <c r="R4950" i="6"/>
  <c r="R1811" i="6"/>
  <c r="R5556" i="6"/>
  <c r="R3116" i="6"/>
  <c r="R3071" i="6"/>
  <c r="T2759" i="6"/>
  <c r="R2759" i="6"/>
  <c r="R5564" i="6"/>
  <c r="R1369" i="6"/>
  <c r="R5823" i="6"/>
  <c r="R4617" i="6"/>
  <c r="R876" i="6"/>
  <c r="R1013" i="6"/>
  <c r="R6186" i="6"/>
  <c r="R806" i="6"/>
  <c r="R1235" i="6"/>
  <c r="R6283" i="6"/>
  <c r="W6283" i="6" s="1"/>
  <c r="R1299" i="6"/>
  <c r="R5413" i="6"/>
  <c r="R586" i="6"/>
  <c r="R1690" i="6"/>
  <c r="R3923" i="6"/>
  <c r="R165" i="6"/>
  <c r="R5318" i="6"/>
  <c r="T234" i="6"/>
  <c r="V2222" i="6"/>
  <c r="U2222" i="6" s="1"/>
  <c r="T2609" i="6"/>
  <c r="T6485" i="6"/>
  <c r="T6141" i="6"/>
  <c r="T291" i="6"/>
  <c r="T1450" i="6"/>
  <c r="T4304" i="6"/>
  <c r="W2060" i="6"/>
  <c r="V2399" i="6"/>
  <c r="U2399" i="6" s="1"/>
  <c r="T4780" i="6"/>
  <c r="T2618" i="6"/>
  <c r="T2902" i="6"/>
  <c r="T876" i="6"/>
  <c r="T6799" i="6"/>
  <c r="T1076" i="6"/>
  <c r="T4808" i="6"/>
  <c r="T5823" i="6"/>
  <c r="T4840" i="6"/>
  <c r="T2511" i="6"/>
  <c r="T1689" i="6"/>
  <c r="T5434" i="6"/>
  <c r="W5434" i="6" s="1"/>
  <c r="T4748" i="6"/>
  <c r="T5930" i="6"/>
  <c r="T2095" i="6"/>
  <c r="T3190" i="6"/>
  <c r="T3300" i="6"/>
  <c r="T181" i="6"/>
  <c r="T5381" i="6"/>
  <c r="T2886" i="6"/>
  <c r="T1728" i="6"/>
  <c r="T3896" i="6"/>
  <c r="T1279" i="6"/>
  <c r="T4286" i="6"/>
  <c r="T2365" i="6"/>
  <c r="T1919" i="6"/>
  <c r="T1089" i="6"/>
  <c r="T989" i="6"/>
  <c r="T3533" i="6"/>
  <c r="T2404" i="6"/>
  <c r="T4471" i="6"/>
  <c r="T4510" i="6"/>
  <c r="T4499" i="6"/>
  <c r="T5372" i="6"/>
  <c r="T1294" i="6"/>
  <c r="T3071" i="6"/>
  <c r="T2703" i="6"/>
  <c r="T4049" i="6"/>
  <c r="T51" i="6"/>
  <c r="T4936" i="6"/>
  <c r="T328" i="6"/>
  <c r="T6960" i="6"/>
  <c r="T6086" i="6"/>
  <c r="T2784" i="6"/>
  <c r="T725" i="6"/>
  <c r="T3752" i="6"/>
  <c r="T1009" i="6"/>
  <c r="T716" i="6"/>
  <c r="T1455" i="6"/>
  <c r="T6775" i="6"/>
  <c r="T6830" i="6"/>
  <c r="T6576" i="6"/>
  <c r="T4549" i="6"/>
  <c r="T3882" i="6"/>
  <c r="T3465" i="6"/>
  <c r="T1982" i="6"/>
  <c r="T3754" i="6"/>
  <c r="T1413" i="6"/>
  <c r="T1924" i="6"/>
  <c r="T1576" i="6"/>
  <c r="T71" i="6"/>
  <c r="T4347" i="6"/>
  <c r="T1558" i="6"/>
  <c r="T448" i="6"/>
  <c r="T2086" i="6"/>
  <c r="T6278" i="6"/>
  <c r="T5041" i="6"/>
  <c r="T4405" i="6"/>
  <c r="T232" i="6"/>
  <c r="T6792" i="6"/>
  <c r="T2614" i="6"/>
  <c r="T3033" i="6"/>
  <c r="T3498" i="6"/>
  <c r="T1263" i="6"/>
  <c r="T416" i="6"/>
  <c r="T5484" i="6"/>
  <c r="T2571" i="6"/>
  <c r="T3313" i="6"/>
  <c r="T5046" i="6"/>
  <c r="T6242" i="6"/>
  <c r="T1891" i="6"/>
  <c r="T1694" i="6"/>
  <c r="T5373" i="6"/>
  <c r="T414" i="6"/>
  <c r="R2265" i="6"/>
  <c r="V664" i="6"/>
  <c r="U664" i="6" s="1"/>
  <c r="W5632" i="6"/>
  <c r="V4439" i="6"/>
  <c r="U4439" i="6" s="1"/>
  <c r="W5988" i="6"/>
  <c r="W529" i="6"/>
  <c r="W3022" i="6"/>
  <c r="V1152" i="6"/>
  <c r="U1152" i="6" s="1"/>
  <c r="W1703" i="6"/>
  <c r="W4724" i="6"/>
  <c r="V5479" i="6"/>
  <c r="U5479" i="6" s="1"/>
  <c r="V2106" i="6"/>
  <c r="U2106" i="6" s="1"/>
  <c r="V2551" i="6"/>
  <c r="U2551" i="6" s="1"/>
  <c r="W4736" i="6"/>
  <c r="W941" i="6"/>
  <c r="V1703" i="6"/>
  <c r="U1703" i="6" s="1"/>
  <c r="V5632" i="6"/>
  <c r="U5632" i="6" s="1"/>
  <c r="W1152" i="6"/>
  <c r="W664" i="6"/>
  <c r="V3022" i="6"/>
  <c r="U3022" i="6" s="1"/>
  <c r="V5988" i="6"/>
  <c r="U5988" i="6" s="1"/>
  <c r="W2106" i="6"/>
  <c r="V529" i="6"/>
  <c r="U529" i="6" s="1"/>
  <c r="W386" i="6"/>
  <c r="V4724" i="6"/>
  <c r="U4724" i="6" s="1"/>
  <c r="W2222" i="6"/>
  <c r="W2399" i="6"/>
  <c r="V4421" i="6"/>
  <c r="U4421" i="6" s="1"/>
  <c r="V2991" i="6"/>
  <c r="U2991" i="6" s="1"/>
  <c r="V5353" i="6"/>
  <c r="U5353" i="6" s="1"/>
  <c r="V2483" i="6"/>
  <c r="U2483" i="6" s="1"/>
  <c r="V4186" i="6"/>
  <c r="U4186" i="6" s="1"/>
  <c r="V6989" i="6"/>
  <c r="U6989" i="6" s="1"/>
  <c r="W3416" i="6"/>
  <c r="V2060" i="6"/>
  <c r="U2060" i="6" s="1"/>
  <c r="V2752" i="6"/>
  <c r="U2752" i="6" s="1"/>
  <c r="W4439" i="6"/>
  <c r="W2551" i="6"/>
  <c r="V941" i="6"/>
  <c r="U941" i="6" s="1"/>
  <c r="V4736" i="6"/>
  <c r="U4736" i="6" s="1"/>
  <c r="W5479" i="6"/>
  <c r="V1986" i="6"/>
  <c r="U1986" i="6" s="1"/>
  <c r="V285" i="6"/>
  <c r="U285" i="6" s="1"/>
  <c r="V6911" i="6"/>
  <c r="U6911" i="6" s="1"/>
  <c r="V3983" i="6"/>
  <c r="U3983" i="6" s="1"/>
  <c r="W3878" i="6" l="1"/>
  <c r="W1311" i="6"/>
  <c r="W5255" i="6"/>
  <c r="W1056" i="6"/>
  <c r="W2664" i="6"/>
  <c r="V4017" i="6"/>
  <c r="U4017" i="6" s="1"/>
  <c r="V6881" i="6"/>
  <c r="U6881" i="6" s="1"/>
  <c r="W407" i="6"/>
  <c r="V4270" i="6"/>
  <c r="U4270" i="6" s="1"/>
  <c r="W745" i="6"/>
  <c r="V3089" i="6"/>
  <c r="U3089" i="6" s="1"/>
  <c r="V4262" i="6"/>
  <c r="U4262" i="6" s="1"/>
  <c r="V4128" i="6"/>
  <c r="U4128" i="6" s="1"/>
  <c r="V3137" i="6"/>
  <c r="U3137" i="6" s="1"/>
  <c r="V4018" i="6"/>
  <c r="U4018" i="6" s="1"/>
  <c r="V4357" i="6"/>
  <c r="U4357" i="6" s="1"/>
  <c r="V3145" i="6"/>
  <c r="U3145" i="6" s="1"/>
  <c r="V1451" i="6"/>
  <c r="U1451" i="6" s="1"/>
  <c r="V757" i="6"/>
  <c r="U757" i="6" s="1"/>
  <c r="V5491" i="6"/>
  <c r="U5491" i="6" s="1"/>
  <c r="V701" i="6"/>
  <c r="U701" i="6" s="1"/>
  <c r="V3324" i="6"/>
  <c r="U3324" i="6" s="1"/>
  <c r="V3370" i="6"/>
  <c r="U3370" i="6" s="1"/>
  <c r="V230" i="6"/>
  <c r="U230" i="6" s="1"/>
  <c r="V1722" i="6"/>
  <c r="U1722" i="6" s="1"/>
  <c r="W6954" i="6"/>
  <c r="V1617" i="6"/>
  <c r="U1617" i="6" s="1"/>
  <c r="V3061" i="6"/>
  <c r="U3061" i="6" s="1"/>
  <c r="V1036" i="6"/>
  <c r="U1036" i="6" s="1"/>
  <c r="V1302" i="6"/>
  <c r="U1302" i="6" s="1"/>
  <c r="V1029" i="6"/>
  <c r="U1029" i="6" s="1"/>
  <c r="V424" i="6"/>
  <c r="U424" i="6" s="1"/>
  <c r="V3105" i="6"/>
  <c r="U3105" i="6" s="1"/>
  <c r="V437" i="6"/>
  <c r="U437" i="6" s="1"/>
  <c r="V157" i="6"/>
  <c r="U157" i="6" s="1"/>
  <c r="W4600" i="6"/>
  <c r="V1926" i="6"/>
  <c r="U1926" i="6" s="1"/>
  <c r="V3094" i="6"/>
  <c r="U3094" i="6" s="1"/>
  <c r="V1855" i="6"/>
  <c r="U1855" i="6" s="1"/>
  <c r="V1854" i="6"/>
  <c r="U1854" i="6" s="1"/>
  <c r="V4003" i="6"/>
  <c r="U4003" i="6" s="1"/>
  <c r="W6741" i="6"/>
  <c r="W360" i="6"/>
  <c r="W642" i="6"/>
  <c r="V6489" i="6"/>
  <c r="U6489" i="6" s="1"/>
  <c r="W1995" i="6"/>
  <c r="V3255" i="6"/>
  <c r="U3255" i="6" s="1"/>
  <c r="V2195" i="6"/>
  <c r="U2195" i="6" s="1"/>
  <c r="V2686" i="6"/>
  <c r="U2686" i="6" s="1"/>
  <c r="V1085" i="6"/>
  <c r="U1085" i="6" s="1"/>
  <c r="V1230" i="6"/>
  <c r="U1230" i="6" s="1"/>
  <c r="V6314" i="6"/>
  <c r="U6314" i="6" s="1"/>
  <c r="V1628" i="6"/>
  <c r="U1628" i="6" s="1"/>
  <c r="W5885" i="6"/>
  <c r="V5193" i="6"/>
  <c r="U5193" i="6" s="1"/>
  <c r="W5491" i="6"/>
  <c r="V4388" i="6"/>
  <c r="U4388" i="6" s="1"/>
  <c r="V2516" i="6"/>
  <c r="U2516" i="6" s="1"/>
  <c r="V2635" i="6"/>
  <c r="U2635" i="6" s="1"/>
  <c r="V4711" i="6"/>
  <c r="U4711" i="6" s="1"/>
  <c r="V6614" i="6"/>
  <c r="U6614" i="6" s="1"/>
  <c r="V3999" i="6"/>
  <c r="U3999" i="6" s="1"/>
  <c r="V89" i="6"/>
  <c r="U89" i="6" s="1"/>
  <c r="W527" i="6"/>
  <c r="W513" i="6"/>
  <c r="V4749" i="6"/>
  <c r="U4749" i="6" s="1"/>
  <c r="W504" i="6"/>
  <c r="W6434" i="6"/>
  <c r="W6614" i="6"/>
  <c r="V3831" i="6"/>
  <c r="U3831" i="6" s="1"/>
  <c r="W2119" i="6"/>
  <c r="W3999" i="6"/>
  <c r="V6685" i="6"/>
  <c r="U6685" i="6" s="1"/>
  <c r="W3568" i="6"/>
  <c r="W1947" i="6"/>
  <c r="W6582" i="6"/>
  <c r="V4896" i="6"/>
  <c r="U4896" i="6" s="1"/>
  <c r="V1215" i="6"/>
  <c r="U1215" i="6" s="1"/>
  <c r="V2605" i="6"/>
  <c r="U2605" i="6" s="1"/>
  <c r="W5776" i="6"/>
  <c r="V2097" i="6"/>
  <c r="U2097" i="6" s="1"/>
  <c r="V2678" i="6"/>
  <c r="U2678" i="6" s="1"/>
  <c r="V2492" i="6"/>
  <c r="U2492" i="6" s="1"/>
  <c r="V1257" i="6"/>
  <c r="U1257" i="6" s="1"/>
  <c r="V7065" i="6"/>
  <c r="U7065" i="6" s="1"/>
  <c r="V5442" i="6"/>
  <c r="U5442" i="6" s="1"/>
  <c r="W3745" i="6"/>
  <c r="W1436" i="6"/>
  <c r="V3678" i="6"/>
  <c r="U3678" i="6" s="1"/>
  <c r="V5468" i="6"/>
  <c r="U5468" i="6" s="1"/>
  <c r="V1469" i="6"/>
  <c r="U1469" i="6" s="1"/>
  <c r="W75" i="6"/>
  <c r="W3861" i="6"/>
  <c r="V5714" i="6"/>
  <c r="U5714" i="6" s="1"/>
  <c r="W1384" i="6"/>
  <c r="V171" i="6"/>
  <c r="U171" i="6" s="1"/>
  <c r="V5245" i="6"/>
  <c r="U5245" i="6" s="1"/>
  <c r="V1668" i="6"/>
  <c r="U1668" i="6" s="1"/>
  <c r="V1137" i="6"/>
  <c r="U1137" i="6" s="1"/>
  <c r="W3831" i="6"/>
  <c r="W1215" i="6"/>
  <c r="W4270" i="6"/>
  <c r="V1087" i="6"/>
  <c r="U1087" i="6" s="1"/>
  <c r="W848" i="6"/>
  <c r="V513" i="6"/>
  <c r="U513" i="6" s="1"/>
  <c r="W4799" i="6"/>
  <c r="W1515" i="6"/>
  <c r="V3549" i="6"/>
  <c r="U3549" i="6" s="1"/>
  <c r="W3281" i="6"/>
  <c r="W4896" i="6"/>
  <c r="W5976" i="6"/>
  <c r="V3160" i="6"/>
  <c r="U3160" i="6" s="1"/>
  <c r="V44" i="6"/>
  <c r="U44" i="6" s="1"/>
  <c r="W6853" i="6"/>
  <c r="W6970" i="6"/>
  <c r="W4146" i="6"/>
  <c r="V2092" i="6"/>
  <c r="U2092" i="6" s="1"/>
  <c r="V1159" i="6"/>
  <c r="U1159" i="6" s="1"/>
  <c r="W4479" i="6"/>
  <c r="V3566" i="6"/>
  <c r="U3566" i="6" s="1"/>
  <c r="W46" i="6"/>
  <c r="W3664" i="6"/>
  <c r="V2677" i="6"/>
  <c r="U2677" i="6" s="1"/>
  <c r="W4751" i="6"/>
  <c r="V3704" i="6"/>
  <c r="U3704" i="6" s="1"/>
  <c r="W1408" i="6"/>
  <c r="V1553" i="6"/>
  <c r="U1553" i="6" s="1"/>
  <c r="W5550" i="6"/>
  <c r="W842" i="6"/>
  <c r="W4325" i="6"/>
  <c r="V2790" i="6"/>
  <c r="U2790" i="6" s="1"/>
  <c r="W1411" i="6"/>
  <c r="W2596" i="6"/>
  <c r="V52" i="6"/>
  <c r="U52" i="6" s="1"/>
  <c r="W1830" i="6"/>
  <c r="V3511" i="6"/>
  <c r="U3511" i="6" s="1"/>
  <c r="V1396" i="6"/>
  <c r="U1396" i="6" s="1"/>
  <c r="V6692" i="6"/>
  <c r="U6692" i="6" s="1"/>
  <c r="V3331" i="6"/>
  <c r="U3331" i="6" s="1"/>
  <c r="W209" i="6"/>
  <c r="W4578" i="6"/>
  <c r="W3578" i="6"/>
  <c r="W5453" i="6"/>
  <c r="W1419" i="6"/>
  <c r="W147" i="6"/>
  <c r="W6240" i="6"/>
  <c r="W1908" i="6"/>
  <c r="W4932" i="6"/>
  <c r="W6886" i="6"/>
  <c r="V6062" i="6"/>
  <c r="U6062" i="6" s="1"/>
  <c r="V1407" i="6"/>
  <c r="U1407" i="6" s="1"/>
  <c r="W1037" i="6"/>
  <c r="V3924" i="6"/>
  <c r="U3924" i="6" s="1"/>
  <c r="V3488" i="6"/>
  <c r="U3488" i="6" s="1"/>
  <c r="V747" i="6"/>
  <c r="U747" i="6" s="1"/>
  <c r="V11" i="6"/>
  <c r="U11" i="6" s="1"/>
  <c r="W2696" i="6"/>
  <c r="W2651" i="6"/>
  <c r="W1934" i="6"/>
  <c r="W1628" i="6"/>
  <c r="W4873" i="6"/>
  <c r="V649" i="6"/>
  <c r="U649" i="6" s="1"/>
  <c r="W5573" i="6"/>
  <c r="W1755" i="6"/>
  <c r="W4834" i="6"/>
  <c r="W1159" i="6"/>
  <c r="V2568" i="6"/>
  <c r="U2568" i="6" s="1"/>
  <c r="W5335" i="6"/>
  <c r="W731" i="6"/>
  <c r="V1211" i="6"/>
  <c r="U1211" i="6" s="1"/>
  <c r="W1396" i="6"/>
  <c r="W693" i="6"/>
  <c r="V335" i="6"/>
  <c r="U335" i="6" s="1"/>
  <c r="V6357" i="6"/>
  <c r="U6357" i="6" s="1"/>
  <c r="W2905" i="6"/>
  <c r="V2905" i="6"/>
  <c r="U2905" i="6" s="1"/>
  <c r="W1841" i="6"/>
  <c r="W6664" i="6"/>
  <c r="W6090" i="6"/>
  <c r="W5163" i="6"/>
  <c r="V79" i="6"/>
  <c r="U79" i="6" s="1"/>
  <c r="V4511" i="6"/>
  <c r="U4511" i="6" s="1"/>
  <c r="V6203" i="6"/>
  <c r="U6203" i="6" s="1"/>
  <c r="V5145" i="6"/>
  <c r="U5145" i="6" s="1"/>
  <c r="W5104" i="6"/>
  <c r="W6747" i="6"/>
  <c r="V6734" i="6"/>
  <c r="U6734" i="6" s="1"/>
  <c r="V672" i="6"/>
  <c r="U672" i="6" s="1"/>
  <c r="W2817" i="6"/>
  <c r="W1452" i="6"/>
  <c r="V6617" i="6"/>
  <c r="U6617" i="6" s="1"/>
  <c r="W4952" i="6"/>
  <c r="W3488" i="6"/>
  <c r="W6909" i="6"/>
  <c r="W6828" i="6"/>
  <c r="W4432" i="6"/>
  <c r="W409" i="6"/>
  <c r="W1222" i="6"/>
  <c r="V5090" i="6"/>
  <c r="U5090" i="6" s="1"/>
  <c r="W3368" i="6"/>
  <c r="V3504" i="6"/>
  <c r="U3504" i="6" s="1"/>
  <c r="W290" i="6"/>
  <c r="W3319" i="6"/>
  <c r="W1387" i="6"/>
  <c r="V527" i="6"/>
  <c r="U527" i="6" s="1"/>
  <c r="W5564" i="6"/>
  <c r="W1467" i="6"/>
  <c r="W3282" i="6"/>
  <c r="V5682" i="6"/>
  <c r="U5682" i="6" s="1"/>
  <c r="V2826" i="6"/>
  <c r="U2826" i="6" s="1"/>
  <c r="W1778" i="6"/>
  <c r="W3235" i="6"/>
  <c r="W7019" i="6"/>
  <c r="V1411" i="6"/>
  <c r="U1411" i="6" s="1"/>
  <c r="W2050" i="6"/>
  <c r="W3733" i="6"/>
  <c r="W3549" i="6"/>
  <c r="W6144" i="6"/>
  <c r="W6212" i="6"/>
  <c r="W6203" i="6"/>
  <c r="V6240" i="6"/>
  <c r="U6240" i="6" s="1"/>
  <c r="W4984" i="6"/>
  <c r="V1164" i="6"/>
  <c r="U1164" i="6" s="1"/>
  <c r="W6775" i="6"/>
  <c r="V440" i="6"/>
  <c r="U440" i="6" s="1"/>
  <c r="W798" i="6"/>
  <c r="V2382" i="6"/>
  <c r="U2382" i="6" s="1"/>
  <c r="W6342" i="6"/>
  <c r="W4346" i="6"/>
  <c r="W4091" i="6"/>
  <c r="W5346" i="6"/>
  <c r="W1668" i="6"/>
  <c r="V6444" i="6"/>
  <c r="U6444" i="6" s="1"/>
  <c r="V1381" i="6"/>
  <c r="U1381" i="6" s="1"/>
  <c r="W2894" i="6"/>
  <c r="W1163" i="6"/>
  <c r="W3901" i="6"/>
  <c r="W2414" i="6"/>
  <c r="W287" i="6"/>
  <c r="V3736" i="6"/>
  <c r="U3736" i="6" s="1"/>
  <c r="V6328" i="6"/>
  <c r="U6328" i="6" s="1"/>
  <c r="V2074" i="6"/>
  <c r="U2074" i="6" s="1"/>
  <c r="V3177" i="6"/>
  <c r="U3177" i="6" s="1"/>
  <c r="V3484" i="6"/>
  <c r="U3484" i="6" s="1"/>
  <c r="V1465" i="6"/>
  <c r="U1465" i="6" s="1"/>
  <c r="W1785" i="6"/>
  <c r="V4219" i="6"/>
  <c r="U4219" i="6" s="1"/>
  <c r="W5970" i="6"/>
  <c r="V796" i="6"/>
  <c r="U796" i="6" s="1"/>
  <c r="V2026" i="6"/>
  <c r="U2026" i="6" s="1"/>
  <c r="V1171" i="6"/>
  <c r="U1171" i="6" s="1"/>
  <c r="W3702" i="6"/>
  <c r="V4530" i="6"/>
  <c r="U4530" i="6" s="1"/>
  <c r="W1282" i="6"/>
  <c r="V3687" i="6"/>
  <c r="U3687" i="6" s="1"/>
  <c r="W383" i="6"/>
  <c r="W1115" i="6"/>
  <c r="V3282" i="6"/>
  <c r="U3282" i="6" s="1"/>
  <c r="V4015" i="6"/>
  <c r="U4015" i="6" s="1"/>
  <c r="W6219" i="6"/>
  <c r="W3636" i="6"/>
  <c r="V2317" i="6"/>
  <c r="U2317" i="6" s="1"/>
  <c r="V5427" i="6"/>
  <c r="U5427" i="6" s="1"/>
  <c r="V4067" i="6"/>
  <c r="U4067" i="6" s="1"/>
  <c r="W6221" i="6"/>
  <c r="V4218" i="6"/>
  <c r="U4218" i="6" s="1"/>
  <c r="V3426" i="6"/>
  <c r="U3426" i="6" s="1"/>
  <c r="V5018" i="6"/>
  <c r="U5018" i="6" s="1"/>
  <c r="V4412" i="6"/>
  <c r="U4412" i="6" s="1"/>
  <c r="W3852" i="6"/>
  <c r="V3231" i="6"/>
  <c r="U3231" i="6" s="1"/>
  <c r="V451" i="6"/>
  <c r="U451" i="6" s="1"/>
  <c r="W7103" i="6"/>
  <c r="W6435" i="6"/>
  <c r="W1407" i="6"/>
  <c r="V3053" i="6"/>
  <c r="U3053" i="6" s="1"/>
  <c r="V4127" i="6"/>
  <c r="U4127" i="6" s="1"/>
  <c r="V27" i="6"/>
  <c r="U27" i="6" s="1"/>
  <c r="V6951" i="6"/>
  <c r="U6951" i="6" s="1"/>
  <c r="W6276" i="6"/>
  <c r="W3348" i="6"/>
  <c r="V1771" i="6"/>
  <c r="U1771" i="6" s="1"/>
  <c r="V7063" i="6"/>
  <c r="U7063" i="6" s="1"/>
  <c r="W5224" i="6"/>
  <c r="V422" i="6"/>
  <c r="U422" i="6" s="1"/>
  <c r="V5309" i="6"/>
  <c r="U5309" i="6" s="1"/>
  <c r="W38" i="6"/>
  <c r="V2970" i="6"/>
  <c r="U2970" i="6" s="1"/>
  <c r="V4782" i="6"/>
  <c r="U4782" i="6" s="1"/>
  <c r="V3916" i="6"/>
  <c r="U3916" i="6" s="1"/>
  <c r="V5030" i="6"/>
  <c r="U5030" i="6" s="1"/>
  <c r="V2048" i="6"/>
  <c r="U2048" i="6" s="1"/>
  <c r="V6181" i="6"/>
  <c r="U6181" i="6" s="1"/>
  <c r="W5452" i="6"/>
  <c r="V7070" i="6"/>
  <c r="U7070" i="6" s="1"/>
  <c r="V3178" i="6"/>
  <c r="U3178" i="6" s="1"/>
  <c r="V6213" i="6"/>
  <c r="U6213" i="6" s="1"/>
  <c r="W6605" i="6"/>
  <c r="W247" i="6"/>
  <c r="V4462" i="6"/>
  <c r="U4462" i="6" s="1"/>
  <c r="W4734" i="6"/>
  <c r="V1841" i="6"/>
  <c r="U1841" i="6" s="1"/>
  <c r="V5233" i="6"/>
  <c r="U5233" i="6" s="1"/>
  <c r="V2865" i="6"/>
  <c r="U2865" i="6" s="1"/>
  <c r="W444" i="6"/>
  <c r="W7030" i="6"/>
  <c r="W4525" i="6"/>
  <c r="W6082" i="6"/>
  <c r="W6207" i="6"/>
  <c r="V3085" i="6"/>
  <c r="U3085" i="6" s="1"/>
  <c r="W2440" i="6"/>
  <c r="W2656" i="6"/>
  <c r="W4523" i="6"/>
  <c r="V2433" i="6"/>
  <c r="U2433" i="6" s="1"/>
  <c r="V207" i="6"/>
  <c r="U207" i="6" s="1"/>
  <c r="V4705" i="6"/>
  <c r="U4705" i="6" s="1"/>
  <c r="V4452" i="6"/>
  <c r="U4452" i="6" s="1"/>
  <c r="V3132" i="6"/>
  <c r="U3132" i="6" s="1"/>
  <c r="V1172" i="6"/>
  <c r="U1172" i="6" s="1"/>
  <c r="V3550" i="6"/>
  <c r="U3550" i="6" s="1"/>
  <c r="W408" i="6"/>
  <c r="V3063" i="6"/>
  <c r="U3063" i="6" s="1"/>
  <c r="V1741" i="6"/>
  <c r="U1741" i="6" s="1"/>
  <c r="V61" i="6"/>
  <c r="U61" i="6" s="1"/>
  <c r="V960" i="6"/>
  <c r="U960" i="6" s="1"/>
  <c r="V2053" i="6"/>
  <c r="U2053" i="6" s="1"/>
  <c r="V5669" i="6"/>
  <c r="U5669" i="6" s="1"/>
  <c r="V438" i="6"/>
  <c r="U438" i="6" s="1"/>
  <c r="V6202" i="6"/>
  <c r="U6202" i="6" s="1"/>
  <c r="V2113" i="6"/>
  <c r="U2113" i="6" s="1"/>
  <c r="W27" i="6"/>
  <c r="W3241" i="6"/>
  <c r="W5478" i="6"/>
  <c r="V6587" i="6"/>
  <c r="U6587" i="6" s="1"/>
  <c r="W6876" i="6"/>
  <c r="W2053" i="6"/>
  <c r="V193" i="6"/>
  <c r="U193" i="6" s="1"/>
  <c r="V4072" i="6"/>
  <c r="U4072" i="6" s="1"/>
  <c r="W2048" i="6"/>
  <c r="W2136" i="6"/>
  <c r="W3126" i="6"/>
  <c r="W3261" i="6"/>
  <c r="W3995" i="6"/>
  <c r="V3947" i="6"/>
  <c r="U3947" i="6" s="1"/>
  <c r="V2593" i="6"/>
  <c r="U2593" i="6" s="1"/>
  <c r="V1908" i="6"/>
  <c r="U1908" i="6" s="1"/>
  <c r="W5450" i="6"/>
  <c r="V4766" i="6"/>
  <c r="U4766" i="6" s="1"/>
  <c r="W5259" i="6"/>
  <c r="V3425" i="6"/>
  <c r="U3425" i="6" s="1"/>
  <c r="V1430" i="6"/>
  <c r="U1430" i="6" s="1"/>
  <c r="W7026" i="6"/>
  <c r="W2533" i="6"/>
  <c r="V1941" i="6"/>
  <c r="U1941" i="6" s="1"/>
  <c r="W852" i="6"/>
  <c r="V3154" i="6"/>
  <c r="U3154" i="6" s="1"/>
  <c r="W3693" i="6"/>
  <c r="V7092" i="6"/>
  <c r="U7092" i="6" s="1"/>
  <c r="V3243" i="6"/>
  <c r="U3243" i="6" s="1"/>
  <c r="W1594" i="6"/>
  <c r="V5064" i="6"/>
  <c r="U5064" i="6" s="1"/>
  <c r="W6154" i="6"/>
  <c r="W5511" i="6"/>
  <c r="V606" i="6"/>
  <c r="U606" i="6" s="1"/>
  <c r="W2663" i="6"/>
  <c r="W934" i="6"/>
  <c r="V1698" i="6"/>
  <c r="U1698" i="6" s="1"/>
  <c r="V4438" i="6"/>
  <c r="U4438" i="6" s="1"/>
  <c r="W15" i="6"/>
  <c r="V5232" i="6"/>
  <c r="U5232" i="6" s="1"/>
  <c r="V5467" i="6"/>
  <c r="U5467" i="6" s="1"/>
  <c r="W3960" i="6"/>
  <c r="V6933" i="6"/>
  <c r="U6933" i="6" s="1"/>
  <c r="W2072" i="6"/>
  <c r="V5368" i="6"/>
  <c r="U5368" i="6" s="1"/>
  <c r="W468" i="6"/>
  <c r="W135" i="6"/>
  <c r="W3013" i="6"/>
  <c r="V1248" i="6"/>
  <c r="U1248" i="6" s="1"/>
  <c r="V2070" i="6"/>
  <c r="U2070" i="6" s="1"/>
  <c r="V2780" i="6"/>
  <c r="U2780" i="6" s="1"/>
  <c r="V444" i="6"/>
  <c r="U444" i="6" s="1"/>
  <c r="W4386" i="6"/>
  <c r="V7077" i="6"/>
  <c r="U7077" i="6" s="1"/>
  <c r="V1803" i="6"/>
  <c r="U1803" i="6" s="1"/>
  <c r="V110" i="6"/>
  <c r="U110" i="6" s="1"/>
  <c r="W5382" i="6"/>
  <c r="V631" i="6"/>
  <c r="U631" i="6" s="1"/>
  <c r="V5033" i="6"/>
  <c r="U5033" i="6" s="1"/>
  <c r="V5617" i="6"/>
  <c r="U5617" i="6" s="1"/>
  <c r="V227" i="6"/>
  <c r="U227" i="6" s="1"/>
  <c r="V5471" i="6"/>
  <c r="U5471" i="6" s="1"/>
  <c r="W6088" i="6"/>
  <c r="V4703" i="6"/>
  <c r="U4703" i="6" s="1"/>
  <c r="W3566" i="6"/>
  <c r="V3959" i="6"/>
  <c r="U3959" i="6" s="1"/>
  <c r="W2003" i="6"/>
  <c r="W4852" i="6"/>
  <c r="W1629" i="6"/>
  <c r="W1764" i="6"/>
  <c r="W2135" i="6"/>
  <c r="V7029" i="6"/>
  <c r="U7029" i="6" s="1"/>
  <c r="W5368" i="6"/>
  <c r="W6923" i="6"/>
  <c r="W6766" i="6"/>
  <c r="V2942" i="6"/>
  <c r="U2942" i="6" s="1"/>
  <c r="W3980" i="6"/>
  <c r="V2077" i="6"/>
  <c r="U2077" i="6" s="1"/>
  <c r="V5386" i="6"/>
  <c r="U5386" i="6" s="1"/>
  <c r="W2865" i="6"/>
  <c r="V4425" i="6"/>
  <c r="U4425" i="6" s="1"/>
  <c r="V6703" i="6"/>
  <c r="U6703" i="6" s="1"/>
  <c r="V283" i="6"/>
  <c r="U283" i="6" s="1"/>
  <c r="W4093" i="6"/>
  <c r="V814" i="6"/>
  <c r="U814" i="6" s="1"/>
  <c r="V6767" i="6"/>
  <c r="U6767" i="6" s="1"/>
  <c r="W5805" i="6"/>
  <c r="W154" i="6"/>
  <c r="W5427" i="6"/>
  <c r="W1502" i="6"/>
  <c r="V2344" i="6"/>
  <c r="U2344" i="6" s="1"/>
  <c r="W4193" i="6"/>
  <c r="W2606" i="6"/>
  <c r="V3918" i="6"/>
  <c r="U3918" i="6" s="1"/>
  <c r="W4219" i="6"/>
  <c r="W6013" i="6"/>
  <c r="W6078" i="6"/>
  <c r="V4818" i="6"/>
  <c r="U4818" i="6" s="1"/>
  <c r="W1520" i="6"/>
  <c r="V7026" i="6"/>
  <c r="U7026" i="6" s="1"/>
  <c r="V4719" i="6"/>
  <c r="U4719" i="6" s="1"/>
  <c r="V3875" i="6"/>
  <c r="U3875" i="6" s="1"/>
  <c r="V362" i="6"/>
  <c r="U362" i="6" s="1"/>
  <c r="V2181" i="6"/>
  <c r="U2181" i="6" s="1"/>
  <c r="W3521" i="6"/>
  <c r="V6068" i="6"/>
  <c r="U6068" i="6" s="1"/>
  <c r="W5078" i="6"/>
  <c r="W2869" i="6"/>
  <c r="V5604" i="6"/>
  <c r="U5604" i="6" s="1"/>
  <c r="V781" i="6"/>
  <c r="U781" i="6" s="1"/>
  <c r="W2573" i="6"/>
  <c r="V1555" i="6"/>
  <c r="U1555" i="6" s="1"/>
  <c r="V5081" i="6"/>
  <c r="U5081" i="6" s="1"/>
  <c r="V4189" i="6"/>
  <c r="U4189" i="6" s="1"/>
  <c r="W6519" i="6"/>
  <c r="V2771" i="6"/>
  <c r="U2771" i="6" s="1"/>
  <c r="W2694" i="6"/>
  <c r="V3048" i="6"/>
  <c r="U3048" i="6" s="1"/>
  <c r="V5667" i="6"/>
  <c r="U5667" i="6" s="1"/>
  <c r="W3694" i="6"/>
  <c r="W1245" i="6"/>
  <c r="V6747" i="6"/>
  <c r="U6747" i="6" s="1"/>
  <c r="V5976" i="6"/>
  <c r="U5976" i="6" s="1"/>
  <c r="V3693" i="6"/>
  <c r="U3693" i="6" s="1"/>
  <c r="V236" i="6"/>
  <c r="U236" i="6" s="1"/>
  <c r="V4291" i="6"/>
  <c r="U4291" i="6" s="1"/>
  <c r="V2939" i="6"/>
  <c r="U2939" i="6" s="1"/>
  <c r="W5738" i="6"/>
  <c r="W6444" i="6"/>
  <c r="V3322" i="6"/>
  <c r="U3322" i="6" s="1"/>
  <c r="W438" i="6"/>
  <c r="W6906" i="6"/>
  <c r="W6127" i="6"/>
  <c r="W120" i="6"/>
  <c r="V578" i="6"/>
  <c r="U578" i="6" s="1"/>
  <c r="W4218" i="6"/>
  <c r="V5032" i="6"/>
  <c r="U5032" i="6" s="1"/>
  <c r="V2878" i="6"/>
  <c r="U2878" i="6" s="1"/>
  <c r="V1389" i="6"/>
  <c r="U1389" i="6" s="1"/>
  <c r="V630" i="6"/>
  <c r="U630" i="6" s="1"/>
  <c r="W1641" i="6"/>
  <c r="V690" i="6"/>
  <c r="U690" i="6" s="1"/>
  <c r="W6236" i="6"/>
  <c r="V3200" i="6"/>
  <c r="U3200" i="6" s="1"/>
  <c r="V4191" i="6"/>
  <c r="U4191" i="6" s="1"/>
  <c r="V4763" i="6"/>
  <c r="U4763" i="6" s="1"/>
  <c r="V265" i="6"/>
  <c r="U265" i="6" s="1"/>
  <c r="W3159" i="6"/>
  <c r="W770" i="6"/>
  <c r="V2871" i="6"/>
  <c r="U2871" i="6" s="1"/>
  <c r="V404" i="6"/>
  <c r="U404" i="6" s="1"/>
  <c r="W3451" i="6"/>
  <c r="W5225" i="6"/>
  <c r="W2242" i="6"/>
  <c r="V2279" i="6"/>
  <c r="U2279" i="6" s="1"/>
  <c r="V1020" i="6"/>
  <c r="U1020" i="6" s="1"/>
  <c r="V1134" i="6"/>
  <c r="U1134" i="6" s="1"/>
  <c r="W1167" i="6"/>
  <c r="W335" i="6"/>
  <c r="W2133" i="6"/>
  <c r="V2445" i="6"/>
  <c r="U2445" i="6" s="1"/>
  <c r="V2527" i="6"/>
  <c r="U2527" i="6" s="1"/>
  <c r="W5133" i="6"/>
  <c r="V4354" i="6"/>
  <c r="U4354" i="6" s="1"/>
  <c r="W6181" i="6"/>
  <c r="W4015" i="6"/>
  <c r="W3987" i="6"/>
  <c r="V2484" i="6"/>
  <c r="U2484" i="6" s="1"/>
  <c r="W5727" i="6"/>
  <c r="V6265" i="6"/>
  <c r="U6265" i="6" s="1"/>
  <c r="W6854" i="6"/>
  <c r="W1332" i="6"/>
  <c r="W1201" i="6"/>
  <c r="W5033" i="6"/>
  <c r="V6988" i="6"/>
  <c r="U6988" i="6" s="1"/>
  <c r="W6988" i="6"/>
  <c r="W3918" i="6"/>
  <c r="W5675" i="6"/>
  <c r="V5675" i="6"/>
  <c r="U5675" i="6" s="1"/>
  <c r="W4067" i="6"/>
  <c r="V6559" i="6"/>
  <c r="U6559" i="6" s="1"/>
  <c r="V1647" i="6"/>
  <c r="U1647" i="6" s="1"/>
  <c r="V3153" i="6"/>
  <c r="U3153" i="6" s="1"/>
  <c r="V1520" i="6"/>
  <c r="U1520" i="6" s="1"/>
  <c r="V1235" i="6"/>
  <c r="U1235" i="6" s="1"/>
  <c r="W3444" i="6"/>
  <c r="W3894" i="6"/>
  <c r="W1435" i="6"/>
  <c r="W3219" i="6"/>
  <c r="V6305" i="6"/>
  <c r="U6305" i="6" s="1"/>
  <c r="V5317" i="6"/>
  <c r="U5317" i="6" s="1"/>
  <c r="W4825" i="6"/>
  <c r="V4825" i="6"/>
  <c r="U4825" i="6" s="1"/>
  <c r="V1994" i="6"/>
  <c r="U1994" i="6" s="1"/>
  <c r="V5576" i="6"/>
  <c r="U5576" i="6" s="1"/>
  <c r="W5576" i="6"/>
  <c r="V4679" i="6"/>
  <c r="U4679" i="6" s="1"/>
  <c r="W4207" i="6"/>
  <c r="W4354" i="6"/>
  <c r="V4327" i="6"/>
  <c r="U4327" i="6" s="1"/>
  <c r="V7103" i="6"/>
  <c r="U7103" i="6" s="1"/>
  <c r="V3886" i="6"/>
  <c r="U3886" i="6" s="1"/>
  <c r="W2223" i="6"/>
  <c r="V4761" i="6"/>
  <c r="U4761" i="6" s="1"/>
  <c r="V544" i="6"/>
  <c r="U544" i="6" s="1"/>
  <c r="V3774" i="6"/>
  <c r="U3774" i="6" s="1"/>
  <c r="W3426" i="6"/>
  <c r="W2032" i="6"/>
  <c r="V2032" i="6"/>
  <c r="U2032" i="6" s="1"/>
  <c r="V5850" i="6"/>
  <c r="U5850" i="6" s="1"/>
  <c r="V1979" i="6"/>
  <c r="U1979" i="6" s="1"/>
  <c r="W1430" i="6"/>
  <c r="W5030" i="6"/>
  <c r="V934" i="6"/>
  <c r="U934" i="6" s="1"/>
  <c r="V1538" i="6"/>
  <c r="U1538" i="6" s="1"/>
  <c r="W3834" i="6"/>
  <c r="V3834" i="6"/>
  <c r="U3834" i="6" s="1"/>
  <c r="W5882" i="6"/>
  <c r="V5882" i="6"/>
  <c r="U5882" i="6" s="1"/>
  <c r="V787" i="6"/>
  <c r="U787" i="6" s="1"/>
  <c r="W690" i="6"/>
  <c r="V5136" i="6"/>
  <c r="U5136" i="6" s="1"/>
  <c r="V461" i="6"/>
  <c r="U461" i="6" s="1"/>
  <c r="V3034" i="6"/>
  <c r="U3034" i="6" s="1"/>
  <c r="V6495" i="6"/>
  <c r="U6495" i="6" s="1"/>
  <c r="V278" i="6"/>
  <c r="U278" i="6" s="1"/>
  <c r="V135" i="6"/>
  <c r="U135" i="6" s="1"/>
  <c r="V2997" i="6"/>
  <c r="U2997" i="6" s="1"/>
  <c r="W224" i="6"/>
  <c r="W5896" i="6"/>
  <c r="V2694" i="6"/>
  <c r="U2694" i="6" s="1"/>
  <c r="W2215" i="6"/>
  <c r="W5233" i="6"/>
  <c r="W783" i="6"/>
  <c r="V783" i="6"/>
  <c r="U783" i="6" s="1"/>
  <c r="W2199" i="6"/>
  <c r="V2199" i="6"/>
  <c r="U2199" i="6" s="1"/>
  <c r="W2922" i="6"/>
  <c r="V2922" i="6"/>
  <c r="U2922" i="6" s="1"/>
  <c r="V4245" i="6"/>
  <c r="U4245" i="6" s="1"/>
  <c r="W4245" i="6"/>
  <c r="W3218" i="6"/>
  <c r="V1543" i="6"/>
  <c r="U1543" i="6" s="1"/>
  <c r="V2618" i="6"/>
  <c r="U2618" i="6" s="1"/>
  <c r="W6238" i="6"/>
  <c r="W1673" i="6"/>
  <c r="V5519" i="6"/>
  <c r="U5519" i="6" s="1"/>
  <c r="V3503" i="6"/>
  <c r="U3503" i="6" s="1"/>
  <c r="W7033" i="6"/>
  <c r="W2183" i="6"/>
  <c r="V2183" i="6"/>
  <c r="U2183" i="6" s="1"/>
  <c r="W4929" i="6"/>
  <c r="V4929" i="6"/>
  <c r="U4929" i="6" s="1"/>
  <c r="V4734" i="6"/>
  <c r="U4734" i="6" s="1"/>
  <c r="V4849" i="6"/>
  <c r="U4849" i="6" s="1"/>
  <c r="W4849" i="6"/>
  <c r="V2869" i="6"/>
  <c r="U2869" i="6" s="1"/>
  <c r="V1756" i="6"/>
  <c r="U1756" i="6" s="1"/>
  <c r="W1756" i="6"/>
  <c r="V19" i="6"/>
  <c r="U19" i="6" s="1"/>
  <c r="W61" i="6"/>
  <c r="V1350" i="6"/>
  <c r="U1350" i="6" s="1"/>
  <c r="W1044" i="6"/>
  <c r="V1044" i="6"/>
  <c r="U1044" i="6" s="1"/>
  <c r="V3755" i="6"/>
  <c r="U3755" i="6" s="1"/>
  <c r="V2592" i="6"/>
  <c r="U2592" i="6" s="1"/>
  <c r="V6250" i="6"/>
  <c r="U6250" i="6" s="1"/>
  <c r="W3085" i="6"/>
  <c r="V3535" i="6"/>
  <c r="U3535" i="6" s="1"/>
  <c r="W5943" i="6"/>
  <c r="W3853" i="6"/>
  <c r="W5591" i="6"/>
  <c r="V1896" i="6"/>
  <c r="U1896" i="6" s="1"/>
  <c r="V4492" i="6"/>
  <c r="U4492" i="6" s="1"/>
  <c r="W781" i="6"/>
  <c r="V1794" i="6"/>
  <c r="U1794" i="6" s="1"/>
  <c r="W297" i="6"/>
  <c r="W964" i="6"/>
  <c r="W4956" i="6"/>
  <c r="V4120" i="6"/>
  <c r="U4120" i="6" s="1"/>
  <c r="V797" i="6"/>
  <c r="U797" i="6" s="1"/>
  <c r="W977" i="6"/>
  <c r="W5942" i="6"/>
  <c r="W3783" i="6"/>
  <c r="V3114" i="6"/>
  <c r="U3114" i="6" s="1"/>
  <c r="V4998" i="6"/>
  <c r="U4998" i="6" s="1"/>
  <c r="V6082" i="6"/>
  <c r="U6082" i="6" s="1"/>
  <c r="W233" i="6"/>
  <c r="W2563" i="6"/>
  <c r="V5975" i="6"/>
  <c r="U5975" i="6" s="1"/>
  <c r="W2378" i="6"/>
  <c r="V6013" i="6"/>
  <c r="U6013" i="6" s="1"/>
  <c r="V2960" i="6"/>
  <c r="U2960" i="6" s="1"/>
  <c r="V5530" i="6"/>
  <c r="U5530" i="6" s="1"/>
  <c r="W1062" i="6"/>
  <c r="V2015" i="6"/>
  <c r="U2015" i="6" s="1"/>
  <c r="V3781" i="6"/>
  <c r="U3781" i="6" s="1"/>
  <c r="V6625" i="6"/>
  <c r="U6625" i="6" s="1"/>
  <c r="W7104" i="6"/>
  <c r="V3110" i="6"/>
  <c r="U3110" i="6" s="1"/>
  <c r="W2073" i="6"/>
  <c r="W2771" i="6"/>
  <c r="W2265" i="6"/>
  <c r="V411" i="6"/>
  <c r="U411" i="6" s="1"/>
  <c r="W5604" i="6"/>
  <c r="V4167" i="6"/>
  <c r="U4167" i="6" s="1"/>
  <c r="W4853" i="6"/>
  <c r="W1966" i="6"/>
  <c r="W5272" i="6"/>
  <c r="W4319" i="6"/>
  <c r="W4072" i="6"/>
  <c r="V3013" i="6"/>
  <c r="U3013" i="6" s="1"/>
  <c r="V1198" i="6"/>
  <c r="U1198" i="6" s="1"/>
  <c r="W3343" i="6"/>
  <c r="W3154" i="6"/>
  <c r="W7029" i="6"/>
  <c r="W3052" i="6"/>
  <c r="V6519" i="6"/>
  <c r="U6519" i="6" s="1"/>
  <c r="V287" i="6"/>
  <c r="U287" i="6" s="1"/>
  <c r="V1960" i="6"/>
  <c r="U1960" i="6" s="1"/>
  <c r="V2440" i="6"/>
  <c r="U2440" i="6" s="1"/>
  <c r="V214" i="6"/>
  <c r="U214" i="6" s="1"/>
  <c r="W1619" i="6"/>
  <c r="V5592" i="6"/>
  <c r="U5592" i="6" s="1"/>
  <c r="W3033" i="6"/>
  <c r="W4549" i="6"/>
  <c r="W1198" i="6"/>
  <c r="W5127" i="6"/>
  <c r="W6371" i="6"/>
  <c r="W5890" i="6"/>
  <c r="V463" i="6"/>
  <c r="U463" i="6" s="1"/>
  <c r="W5179" i="6"/>
  <c r="V4009" i="6"/>
  <c r="U4009" i="6" s="1"/>
  <c r="V5459" i="6"/>
  <c r="U5459" i="6" s="1"/>
  <c r="V852" i="6"/>
  <c r="U852" i="6" s="1"/>
  <c r="V3428" i="6"/>
  <c r="U3428" i="6" s="1"/>
  <c r="W5945" i="6"/>
  <c r="V4608" i="6"/>
  <c r="U4608" i="6" s="1"/>
  <c r="W5032" i="6"/>
  <c r="W2314" i="6"/>
  <c r="W1771" i="6"/>
  <c r="W4327" i="6"/>
  <c r="V3705" i="6"/>
  <c r="U3705" i="6" s="1"/>
  <c r="V6956" i="6"/>
  <c r="U6956" i="6" s="1"/>
  <c r="W6956" i="6"/>
  <c r="W3048" i="6"/>
  <c r="V3820" i="6"/>
  <c r="U3820" i="6" s="1"/>
  <c r="V5225" i="6"/>
  <c r="U5225" i="6" s="1"/>
  <c r="V1352" i="6"/>
  <c r="U1352" i="6" s="1"/>
  <c r="W1822" i="6"/>
  <c r="W630" i="6"/>
  <c r="V6627" i="6"/>
  <c r="U6627" i="6" s="1"/>
  <c r="W4720" i="6"/>
  <c r="V2072" i="6"/>
  <c r="U2072" i="6" s="1"/>
  <c r="V6766" i="6"/>
  <c r="U6766" i="6" s="1"/>
  <c r="W4363" i="6"/>
  <c r="W19" i="6"/>
  <c r="W3200" i="6"/>
  <c r="V1024" i="6"/>
  <c r="U1024" i="6" s="1"/>
  <c r="W3778" i="6"/>
  <c r="W1715" i="6"/>
  <c r="W7024" i="6"/>
  <c r="W2806" i="6"/>
  <c r="W4914" i="6"/>
  <c r="V831" i="6"/>
  <c r="U831" i="6" s="1"/>
  <c r="W6130" i="6"/>
  <c r="V1105" i="6"/>
  <c r="U1105" i="6" s="1"/>
  <c r="V6433" i="6"/>
  <c r="U6433" i="6" s="1"/>
  <c r="W5513" i="6"/>
  <c r="V5800" i="6"/>
  <c r="U5800" i="6" s="1"/>
  <c r="W5669" i="6"/>
  <c r="V3735" i="6"/>
  <c r="U3735" i="6" s="1"/>
  <c r="W4535" i="6"/>
  <c r="W5180" i="6"/>
  <c r="V1641" i="6"/>
  <c r="U1641" i="6" s="1"/>
  <c r="V401" i="6"/>
  <c r="U401" i="6" s="1"/>
  <c r="V1282" i="6"/>
  <c r="U1282" i="6" s="1"/>
  <c r="W1020" i="6"/>
  <c r="V4808" i="6"/>
  <c r="U4808" i="6" s="1"/>
  <c r="W1574" i="6"/>
  <c r="W130" i="6"/>
  <c r="V1787" i="6"/>
  <c r="U1787" i="6" s="1"/>
  <c r="W6950" i="6"/>
  <c r="W5471" i="6"/>
  <c r="W6774" i="6"/>
  <c r="V5361" i="6"/>
  <c r="U5361" i="6" s="1"/>
  <c r="V887" i="6"/>
  <c r="U887" i="6" s="1"/>
  <c r="W3916" i="6"/>
  <c r="V2073" i="6"/>
  <c r="U2073" i="6" s="1"/>
  <c r="V6221" i="6"/>
  <c r="U6221" i="6" s="1"/>
  <c r="V1720" i="6"/>
  <c r="U1720" i="6" s="1"/>
  <c r="W857" i="6"/>
  <c r="W3584" i="6"/>
  <c r="W4300" i="6"/>
  <c r="W7" i="6"/>
  <c r="W1555" i="6"/>
  <c r="W5367" i="6"/>
  <c r="V6088" i="6"/>
  <c r="U6088" i="6" s="1"/>
  <c r="V5715" i="6"/>
  <c r="U5715" i="6" s="1"/>
  <c r="W3231" i="6"/>
  <c r="W2862" i="6"/>
  <c r="V1686" i="6"/>
  <c r="U1686" i="6" s="1"/>
  <c r="V5070" i="6"/>
  <c r="U5070" i="6" s="1"/>
  <c r="V6691" i="6"/>
  <c r="U6691" i="6" s="1"/>
  <c r="W1979" i="6"/>
  <c r="V4193" i="6"/>
  <c r="U4193" i="6" s="1"/>
  <c r="W3069" i="6"/>
  <c r="V4641" i="6"/>
  <c r="U4641" i="6" s="1"/>
  <c r="V7097" i="6"/>
  <c r="U7097" i="6" s="1"/>
  <c r="W1371" i="6"/>
  <c r="W1890" i="6"/>
  <c r="W2384" i="6"/>
  <c r="V87" i="6"/>
  <c r="U87" i="6" s="1"/>
  <c r="V4747" i="6"/>
  <c r="U4747" i="6" s="1"/>
  <c r="W2326" i="6"/>
  <c r="V1736" i="6"/>
  <c r="U1736" i="6" s="1"/>
  <c r="W2574" i="6"/>
  <c r="V88" i="6"/>
  <c r="U88" i="6" s="1"/>
  <c r="W6099" i="6"/>
  <c r="V3702" i="6"/>
  <c r="U3702" i="6" s="1"/>
  <c r="V4319" i="6"/>
  <c r="U4319" i="6" s="1"/>
  <c r="W308" i="6"/>
  <c r="W6213" i="6"/>
  <c r="W5018" i="6"/>
  <c r="W4703" i="6"/>
  <c r="W773" i="6"/>
  <c r="W1941" i="6"/>
  <c r="W4293" i="6"/>
  <c r="W1956" i="6"/>
  <c r="V3585" i="6"/>
  <c r="U3585" i="6" s="1"/>
  <c r="W3711" i="6"/>
  <c r="W949" i="6"/>
  <c r="V2663" i="6"/>
  <c r="U2663" i="6" s="1"/>
  <c r="W4425" i="6"/>
  <c r="W2181" i="6"/>
  <c r="W5386" i="6"/>
  <c r="W4705" i="6"/>
  <c r="V468" i="6"/>
  <c r="U468" i="6" s="1"/>
  <c r="V714" i="6"/>
  <c r="U714" i="6" s="1"/>
  <c r="V1890" i="6"/>
  <c r="U1890" i="6" s="1"/>
  <c r="W218" i="6"/>
  <c r="V1135" i="6"/>
  <c r="U1135" i="6" s="1"/>
  <c r="V1956" i="6"/>
  <c r="U1956" i="6" s="1"/>
  <c r="V1778" i="6"/>
  <c r="U1778" i="6" s="1"/>
  <c r="V3777" i="6"/>
  <c r="U3777" i="6" s="1"/>
  <c r="W1089" i="6"/>
  <c r="W1976" i="6"/>
  <c r="V1807" i="6"/>
  <c r="U1807" i="6" s="1"/>
  <c r="W5500" i="6"/>
  <c r="W2421" i="6"/>
  <c r="W808" i="6"/>
  <c r="W4679" i="6"/>
  <c r="W1321" i="6"/>
  <c r="V5566" i="6"/>
  <c r="U5566" i="6" s="1"/>
  <c r="W2645" i="6"/>
  <c r="W3106" i="6"/>
  <c r="V341" i="6"/>
  <c r="U341" i="6" s="1"/>
  <c r="V4534" i="6"/>
  <c r="U4534" i="6" s="1"/>
  <c r="W5650" i="6"/>
  <c r="W1595" i="6"/>
  <c r="V1827" i="6"/>
  <c r="U1827" i="6" s="1"/>
  <c r="V3980" i="6"/>
  <c r="U3980" i="6" s="1"/>
  <c r="W2783" i="6"/>
  <c r="W7063" i="6"/>
  <c r="W5744" i="6"/>
  <c r="W595" i="6"/>
  <c r="V6095" i="6"/>
  <c r="U6095" i="6" s="1"/>
  <c r="V2215" i="6"/>
  <c r="U2215" i="6" s="1"/>
  <c r="V3047" i="6"/>
  <c r="U3047" i="6" s="1"/>
  <c r="W3393" i="6"/>
  <c r="W1575" i="6"/>
  <c r="W811" i="6"/>
  <c r="V2606" i="6"/>
  <c r="U2606" i="6" s="1"/>
  <c r="V4207" i="6"/>
  <c r="U4207" i="6" s="1"/>
  <c r="V4069" i="6"/>
  <c r="U4069" i="6" s="1"/>
  <c r="V180" i="6"/>
  <c r="U180" i="6" s="1"/>
  <c r="W915" i="6"/>
  <c r="W402" i="6"/>
  <c r="W4462" i="6"/>
  <c r="W762" i="6"/>
  <c r="W2523" i="6"/>
  <c r="V3451" i="6"/>
  <c r="U3451" i="6" s="1"/>
  <c r="W6036" i="6"/>
  <c r="W223" i="6"/>
  <c r="W4449" i="6"/>
  <c r="V5896" i="6"/>
  <c r="U5896" i="6" s="1"/>
  <c r="V1876" i="6"/>
  <c r="U1876" i="6" s="1"/>
  <c r="W40" i="6"/>
  <c r="V2029" i="6"/>
  <c r="U2029" i="6" s="1"/>
  <c r="W227" i="6"/>
  <c r="W1698" i="6"/>
  <c r="W306" i="6"/>
  <c r="V3348" i="6"/>
  <c r="U3348" i="6" s="1"/>
  <c r="W5682" i="6"/>
  <c r="V1467" i="6"/>
  <c r="U1467" i="6" s="1"/>
  <c r="W6202" i="6"/>
  <c r="V6375" i="6"/>
  <c r="U6375" i="6" s="1"/>
  <c r="W2826" i="6"/>
  <c r="V4012" i="6"/>
  <c r="U4012" i="6" s="1"/>
  <c r="W5387" i="6"/>
  <c r="V506" i="6"/>
  <c r="U506" i="6" s="1"/>
  <c r="V458" i="6"/>
  <c r="U458" i="6" s="1"/>
  <c r="W5090" i="6"/>
  <c r="V4964" i="6"/>
  <c r="U4964" i="6" s="1"/>
  <c r="W606" i="6"/>
  <c r="W1627" i="6"/>
  <c r="V1627" i="6"/>
  <c r="U1627" i="6" s="1"/>
  <c r="V6036" i="6"/>
  <c r="U6036" i="6" s="1"/>
  <c r="W180" i="6"/>
  <c r="V2858" i="6"/>
  <c r="U2858" i="6" s="1"/>
  <c r="V5513" i="6"/>
  <c r="U5513" i="6" s="1"/>
  <c r="V4535" i="6"/>
  <c r="U4535" i="6" s="1"/>
  <c r="V359" i="6"/>
  <c r="U359" i="6" s="1"/>
  <c r="V4449" i="6"/>
  <c r="U4449" i="6" s="1"/>
  <c r="V3584" i="6"/>
  <c r="U3584" i="6" s="1"/>
  <c r="V4873" i="6"/>
  <c r="U4873" i="6" s="1"/>
  <c r="V2862" i="6"/>
  <c r="U2862" i="6" s="1"/>
  <c r="V1013" i="6"/>
  <c r="U1013" i="6" s="1"/>
  <c r="W2402" i="6"/>
  <c r="W5623" i="6"/>
  <c r="W5800" i="6"/>
  <c r="W2083" i="6"/>
  <c r="W3986" i="6"/>
  <c r="V915" i="6"/>
  <c r="U915" i="6" s="1"/>
  <c r="W2077" i="6"/>
  <c r="W3639" i="6"/>
  <c r="V3639" i="6"/>
  <c r="U3639" i="6" s="1"/>
  <c r="W6790" i="6"/>
  <c r="V6790" i="6"/>
  <c r="U6790" i="6" s="1"/>
  <c r="W4099" i="6"/>
  <c r="V4099" i="6"/>
  <c r="U4099" i="6" s="1"/>
  <c r="W6166" i="6"/>
  <c r="V6166" i="6"/>
  <c r="U6166" i="6" s="1"/>
  <c r="W5457" i="6"/>
  <c r="V5457" i="6"/>
  <c r="U5457" i="6" s="1"/>
  <c r="W6546" i="6"/>
  <c r="V6546" i="6"/>
  <c r="U6546" i="6" s="1"/>
  <c r="W123" i="6"/>
  <c r="V123" i="6"/>
  <c r="U123" i="6" s="1"/>
  <c r="W550" i="6"/>
  <c r="V550" i="6"/>
  <c r="U550" i="6" s="1"/>
  <c r="V2573" i="6"/>
  <c r="U2573" i="6" s="1"/>
  <c r="W1350" i="6"/>
  <c r="W6683" i="6"/>
  <c r="V6683" i="6"/>
  <c r="U6683" i="6" s="1"/>
  <c r="W3951" i="6"/>
  <c r="V3951" i="6"/>
  <c r="U3951" i="6" s="1"/>
  <c r="W4541" i="6"/>
  <c r="V4541" i="6"/>
  <c r="U4541" i="6" s="1"/>
  <c r="W3143" i="6"/>
  <c r="V3143" i="6"/>
  <c r="U3143" i="6" s="1"/>
  <c r="W6883" i="6"/>
  <c r="V6883" i="6"/>
  <c r="U6883" i="6" s="1"/>
  <c r="W1969" i="6"/>
  <c r="V1969" i="6"/>
  <c r="U1969" i="6" s="1"/>
  <c r="V2347" i="6"/>
  <c r="U2347" i="6" s="1"/>
  <c r="W2347" i="6"/>
  <c r="W1220" i="6"/>
  <c r="V1220" i="6"/>
  <c r="U1220" i="6" s="1"/>
  <c r="W6009" i="6"/>
  <c r="V6009" i="6"/>
  <c r="U6009" i="6" s="1"/>
  <c r="W6457" i="6"/>
  <c r="V6457" i="6"/>
  <c r="U6457" i="6" s="1"/>
  <c r="W978" i="6"/>
  <c r="V978" i="6"/>
  <c r="U978" i="6" s="1"/>
  <c r="V4300" i="6"/>
  <c r="U4300" i="6" s="1"/>
  <c r="V6183" i="6"/>
  <c r="U6183" i="6" s="1"/>
  <c r="V762" i="6"/>
  <c r="U762" i="6" s="1"/>
  <c r="W6375" i="6"/>
  <c r="V223" i="6"/>
  <c r="U223" i="6" s="1"/>
  <c r="W654" i="6"/>
  <c r="V654" i="6"/>
  <c r="U654" i="6" s="1"/>
  <c r="W1993" i="6"/>
  <c r="V1993" i="6"/>
  <c r="U1993" i="6" s="1"/>
  <c r="V40" i="6"/>
  <c r="U40" i="6" s="1"/>
  <c r="W3015" i="6"/>
  <c r="V753" i="6"/>
  <c r="U753" i="6" s="1"/>
  <c r="V5673" i="6"/>
  <c r="U5673" i="6" s="1"/>
  <c r="V6572" i="6"/>
  <c r="U6572" i="6" s="1"/>
  <c r="V5219" i="6"/>
  <c r="U5219" i="6" s="1"/>
  <c r="W4612" i="6"/>
  <c r="W506" i="6"/>
  <c r="W1298" i="6"/>
  <c r="V1298" i="6"/>
  <c r="U1298" i="6" s="1"/>
  <c r="W2457" i="6"/>
  <c r="V2457" i="6"/>
  <c r="U2457" i="6" s="1"/>
  <c r="V306" i="6"/>
  <c r="U306" i="6" s="1"/>
  <c r="W2279" i="6"/>
  <c r="W4530" i="6"/>
  <c r="V768" i="6"/>
  <c r="U768" i="6" s="1"/>
  <c r="V857" i="6"/>
  <c r="U857" i="6" s="1"/>
  <c r="W828" i="6"/>
  <c r="V2242" i="6"/>
  <c r="U2242" i="6" s="1"/>
  <c r="W678" i="6"/>
  <c r="V4414" i="6"/>
  <c r="U4414" i="6" s="1"/>
  <c r="W126" i="6"/>
  <c r="V2619" i="6"/>
  <c r="U2619" i="6" s="1"/>
  <c r="V1991" i="6"/>
  <c r="U1991" i="6" s="1"/>
  <c r="V6301" i="6"/>
  <c r="U6301" i="6" s="1"/>
  <c r="W631" i="6"/>
  <c r="W1741" i="6"/>
  <c r="W4920" i="6"/>
  <c r="V4920" i="6"/>
  <c r="U4920" i="6" s="1"/>
  <c r="W2475" i="6"/>
  <c r="V2475" i="6"/>
  <c r="U2475" i="6" s="1"/>
  <c r="W5617" i="6"/>
  <c r="V2788" i="6"/>
  <c r="U2788" i="6" s="1"/>
  <c r="W2788" i="6"/>
  <c r="W1868" i="6"/>
  <c r="V1868" i="6"/>
  <c r="U1868" i="6" s="1"/>
  <c r="W1171" i="6"/>
  <c r="W1720" i="6"/>
  <c r="V4312" i="6"/>
  <c r="U4312" i="6" s="1"/>
  <c r="W4312" i="6"/>
  <c r="W2036" i="6"/>
  <c r="V2036" i="6"/>
  <c r="U2036" i="6" s="1"/>
  <c r="W1405" i="6"/>
  <c r="V1405" i="6"/>
  <c r="U1405" i="6" s="1"/>
  <c r="V4243" i="6"/>
  <c r="U4243" i="6" s="1"/>
  <c r="V2716" i="6"/>
  <c r="U2716" i="6" s="1"/>
  <c r="W6433" i="6"/>
  <c r="W1110" i="6"/>
  <c r="W3973" i="6"/>
  <c r="V2563" i="6"/>
  <c r="U2563" i="6" s="1"/>
  <c r="V650" i="6"/>
  <c r="U650" i="6" s="1"/>
  <c r="W6269" i="6"/>
  <c r="V6269" i="6"/>
  <c r="U6269" i="6" s="1"/>
  <c r="V4827" i="6"/>
  <c r="U4827" i="6" s="1"/>
  <c r="W4827" i="6"/>
  <c r="W6053" i="6"/>
  <c r="V6053" i="6"/>
  <c r="U6053" i="6" s="1"/>
  <c r="W976" i="6"/>
  <c r="V976" i="6"/>
  <c r="U976" i="6" s="1"/>
  <c r="W5972" i="6"/>
  <c r="V5972" i="6"/>
  <c r="U5972" i="6" s="1"/>
  <c r="W6341" i="6"/>
  <c r="W2345" i="6"/>
  <c r="V2345" i="6"/>
  <c r="U2345" i="6" s="1"/>
  <c r="W674" i="6"/>
  <c r="V551" i="6"/>
  <c r="U551" i="6" s="1"/>
  <c r="W551" i="6"/>
  <c r="W6951" i="6"/>
  <c r="W6299" i="6"/>
  <c r="V6299" i="6"/>
  <c r="U6299" i="6" s="1"/>
  <c r="W5081" i="6"/>
  <c r="W4189" i="6"/>
  <c r="W299" i="6"/>
  <c r="V299" i="6"/>
  <c r="U299" i="6" s="1"/>
  <c r="W6993" i="6"/>
  <c r="V6993" i="6"/>
  <c r="U6993" i="6" s="1"/>
  <c r="W1358" i="6"/>
  <c r="V1358" i="6"/>
  <c r="U1358" i="6" s="1"/>
  <c r="W6875" i="6"/>
  <c r="V6875" i="6"/>
  <c r="U6875" i="6" s="1"/>
  <c r="V2893" i="6"/>
  <c r="U2893" i="6" s="1"/>
  <c r="W717" i="6"/>
  <c r="W4498" i="6"/>
  <c r="W1397" i="6"/>
  <c r="W5300" i="6"/>
  <c r="V5300" i="6"/>
  <c r="U5300" i="6" s="1"/>
  <c r="W4868" i="6"/>
  <c r="V4868" i="6"/>
  <c r="U4868" i="6" s="1"/>
  <c r="W4536" i="6"/>
  <c r="V4536" i="6"/>
  <c r="U4536" i="6" s="1"/>
  <c r="V4" i="6"/>
  <c r="U4" i="6" s="1"/>
  <c r="W4" i="6"/>
  <c r="V2463" i="6"/>
  <c r="U2463" i="6" s="1"/>
  <c r="W2463" i="6"/>
  <c r="W460" i="6"/>
  <c r="V460" i="6"/>
  <c r="U460" i="6" s="1"/>
  <c r="V3232" i="6"/>
  <c r="U3232" i="6" s="1"/>
  <c r="W3232" i="6"/>
  <c r="W2548" i="6"/>
  <c r="V2548" i="6"/>
  <c r="U2548" i="6" s="1"/>
  <c r="W148" i="6"/>
  <c r="V148" i="6"/>
  <c r="U148" i="6" s="1"/>
  <c r="W3225" i="6"/>
  <c r="V3225" i="6"/>
  <c r="U3225" i="6" s="1"/>
  <c r="W1367" i="6"/>
  <c r="V1367" i="6"/>
  <c r="U1367" i="6" s="1"/>
  <c r="V1463" i="6"/>
  <c r="U1463" i="6" s="1"/>
  <c r="V3543" i="6"/>
  <c r="U3543" i="6" s="1"/>
  <c r="V2523" i="6"/>
  <c r="U2523" i="6" s="1"/>
  <c r="W2029" i="6"/>
  <c r="W2084" i="6"/>
  <c r="V2286" i="6"/>
  <c r="U2286" i="6" s="1"/>
  <c r="W4012" i="6"/>
  <c r="W2323" i="6"/>
  <c r="V2323" i="6"/>
  <c r="U2323" i="6" s="1"/>
  <c r="V6207" i="6"/>
  <c r="U6207" i="6" s="1"/>
  <c r="W3746" i="6"/>
  <c r="V2308" i="6"/>
  <c r="U2308" i="6" s="1"/>
  <c r="W830" i="6"/>
  <c r="V830" i="6"/>
  <c r="U830" i="6" s="1"/>
  <c r="W4818" i="6"/>
  <c r="W5932" i="6"/>
  <c r="V5932" i="6"/>
  <c r="U5932" i="6" s="1"/>
  <c r="V5180" i="6"/>
  <c r="U5180" i="6" s="1"/>
  <c r="W2979" i="6"/>
  <c r="W2278" i="6"/>
  <c r="V2278" i="6"/>
  <c r="U2278" i="6" s="1"/>
  <c r="W4362" i="6"/>
  <c r="V4362" i="6"/>
  <c r="U4362" i="6" s="1"/>
  <c r="W3810" i="6"/>
  <c r="V3810" i="6"/>
  <c r="U3810" i="6" s="1"/>
  <c r="W1376" i="6"/>
  <c r="V1376" i="6"/>
  <c r="U1376" i="6" s="1"/>
  <c r="W2186" i="6"/>
  <c r="V2186" i="6"/>
  <c r="U2186" i="6" s="1"/>
  <c r="V1140" i="6"/>
  <c r="U1140" i="6" s="1"/>
  <c r="W6733" i="6"/>
  <c r="V6391" i="6"/>
  <c r="U6391" i="6" s="1"/>
  <c r="V5367" i="6"/>
  <c r="U5367" i="6" s="1"/>
  <c r="V2801" i="6"/>
  <c r="U2801" i="6" s="1"/>
  <c r="V2083" i="6"/>
  <c r="U2083" i="6" s="1"/>
  <c r="V402" i="6"/>
  <c r="U402" i="6" s="1"/>
  <c r="W751" i="6"/>
  <c r="V1724" i="6"/>
  <c r="U1724" i="6" s="1"/>
  <c r="W5475" i="6"/>
  <c r="W3953" i="6"/>
  <c r="V4213" i="6"/>
  <c r="U4213" i="6" s="1"/>
  <c r="W4302" i="6"/>
  <c r="W1361" i="6"/>
  <c r="W7027" i="6"/>
  <c r="V3052" i="6"/>
  <c r="U3052" i="6" s="1"/>
  <c r="W6095" i="6"/>
  <c r="W1994" i="6"/>
  <c r="W4998" i="6"/>
  <c r="V6078" i="6"/>
  <c r="U6078" i="6" s="1"/>
  <c r="V5511" i="6"/>
  <c r="U5511" i="6" s="1"/>
  <c r="W5321" i="6"/>
  <c r="V1437" i="6"/>
  <c r="U1437" i="6" s="1"/>
  <c r="W4608" i="6"/>
  <c r="V2314" i="6"/>
  <c r="U2314" i="6" s="1"/>
  <c r="V2262" i="6"/>
  <c r="U2262" i="6" s="1"/>
  <c r="V3183" i="6"/>
  <c r="U3183" i="6" s="1"/>
  <c r="V1394" i="6"/>
  <c r="U1394" i="6" s="1"/>
  <c r="W2112" i="6"/>
  <c r="V7" i="6"/>
  <c r="U7" i="6" s="1"/>
  <c r="V7023" i="6"/>
  <c r="U7023" i="6" s="1"/>
  <c r="W2984" i="6"/>
  <c r="W2572" i="6"/>
  <c r="W2024" i="6"/>
  <c r="W4283" i="6"/>
  <c r="V308" i="6"/>
  <c r="U308" i="6" s="1"/>
  <c r="W1051" i="6"/>
  <c r="V6745" i="6"/>
  <c r="U6745" i="6" s="1"/>
  <c r="W6713" i="6"/>
  <c r="V6713" i="6"/>
  <c r="U6713" i="6" s="1"/>
  <c r="W6330" i="6"/>
  <c r="V6330" i="6"/>
  <c r="U6330" i="6" s="1"/>
  <c r="W5715" i="6"/>
  <c r="W2445" i="6"/>
  <c r="W1389" i="6"/>
  <c r="W2942" i="6"/>
  <c r="W1876" i="6"/>
  <c r="W1645" i="6"/>
  <c r="V1645" i="6"/>
  <c r="U1645" i="6" s="1"/>
  <c r="W3873" i="6"/>
  <c r="V3873" i="6"/>
  <c r="U3873" i="6" s="1"/>
  <c r="W3096" i="6"/>
  <c r="V3096" i="6"/>
  <c r="U3096" i="6" s="1"/>
  <c r="W5428" i="6"/>
  <c r="V5428" i="6"/>
  <c r="U5428" i="6" s="1"/>
  <c r="W2250" i="6"/>
  <c r="V2250" i="6"/>
  <c r="U2250" i="6" s="1"/>
  <c r="W1562" i="6"/>
  <c r="V1562" i="6"/>
  <c r="U1562" i="6" s="1"/>
  <c r="V6801" i="6"/>
  <c r="U6801" i="6" s="1"/>
  <c r="V5846" i="6"/>
  <c r="U5846" i="6" s="1"/>
  <c r="W1816" i="6"/>
  <c r="V5071" i="6"/>
  <c r="U5071" i="6" s="1"/>
  <c r="W3603" i="6"/>
  <c r="W2162" i="6"/>
  <c r="V2162" i="6"/>
  <c r="U2162" i="6" s="1"/>
  <c r="W6791" i="6"/>
  <c r="V6791" i="6"/>
  <c r="U6791" i="6" s="1"/>
  <c r="W1074" i="6"/>
  <c r="V1074" i="6"/>
  <c r="U1074" i="6" s="1"/>
  <c r="W4184" i="6"/>
  <c r="V4184" i="6"/>
  <c r="U4184" i="6" s="1"/>
  <c r="W3892" i="6"/>
  <c r="W1386" i="6"/>
  <c r="V653" i="6"/>
  <c r="U653" i="6" s="1"/>
  <c r="W3053" i="6"/>
  <c r="W5328" i="6"/>
  <c r="W4185" i="6"/>
  <c r="W2420" i="6"/>
  <c r="V2420" i="6"/>
  <c r="U2420" i="6" s="1"/>
  <c r="W5100" i="6"/>
  <c r="V5100" i="6"/>
  <c r="U5100" i="6" s="1"/>
  <c r="V5342" i="6"/>
  <c r="U5342" i="6" s="1"/>
  <c r="V4293" i="6"/>
  <c r="U4293" i="6" s="1"/>
  <c r="V6204" i="6"/>
  <c r="U6204" i="6" s="1"/>
  <c r="V2740" i="6"/>
  <c r="U2740" i="6" s="1"/>
  <c r="W1797" i="6"/>
  <c r="V4064" i="6"/>
  <c r="U4064" i="6" s="1"/>
  <c r="V5780" i="6"/>
  <c r="U5780" i="6" s="1"/>
  <c r="W4819" i="6"/>
  <c r="W1748" i="6"/>
  <c r="W344" i="6"/>
  <c r="V3256" i="6"/>
  <c r="U3256" i="6" s="1"/>
  <c r="W5388" i="6"/>
  <c r="W2749" i="6"/>
  <c r="V2658" i="6"/>
  <c r="U2658" i="6" s="1"/>
  <c r="V6877" i="6"/>
  <c r="U6877" i="6" s="1"/>
  <c r="W2871" i="6"/>
  <c r="W3317" i="6"/>
  <c r="V3317" i="6"/>
  <c r="U3317" i="6" s="1"/>
  <c r="W3886" i="6"/>
  <c r="W1598" i="6"/>
  <c r="V1598" i="6"/>
  <c r="U1598" i="6" s="1"/>
  <c r="W744" i="6"/>
  <c r="W3139" i="6"/>
  <c r="V2085" i="6"/>
  <c r="U2085" i="6" s="1"/>
  <c r="W4926" i="6"/>
  <c r="W458" i="6"/>
  <c r="V773" i="6"/>
  <c r="U773" i="6" s="1"/>
  <c r="W4410" i="6"/>
  <c r="W827" i="6"/>
  <c r="V4925" i="6"/>
  <c r="U4925" i="6" s="1"/>
  <c r="W4413" i="6"/>
  <c r="W401" i="6"/>
  <c r="V6130" i="6"/>
  <c r="U6130" i="6" s="1"/>
  <c r="W4069" i="6"/>
  <c r="W4807" i="6"/>
  <c r="V4807" i="6"/>
  <c r="U4807" i="6" s="1"/>
  <c r="V4363" i="6"/>
  <c r="U4363" i="6" s="1"/>
  <c r="V989" i="6"/>
  <c r="U989" i="6" s="1"/>
  <c r="V5108" i="6"/>
  <c r="U5108" i="6" s="1"/>
  <c r="V1438" i="6"/>
  <c r="U1438" i="6" s="1"/>
  <c r="W5432" i="6"/>
  <c r="W1404" i="6"/>
  <c r="W793" i="6"/>
  <c r="W3735" i="6"/>
  <c r="W365" i="6"/>
  <c r="W824" i="6"/>
  <c r="W3298" i="6"/>
  <c r="W814" i="6"/>
  <c r="W3935" i="6"/>
  <c r="V233" i="6"/>
  <c r="U233" i="6" s="1"/>
  <c r="W4964" i="6"/>
  <c r="V4973" i="6"/>
  <c r="U4973" i="6" s="1"/>
  <c r="V2559" i="6"/>
  <c r="U2559" i="6" s="1"/>
  <c r="W2317" i="6"/>
  <c r="W960" i="6"/>
  <c r="V2699" i="6"/>
  <c r="U2699" i="6" s="1"/>
  <c r="V4027" i="6"/>
  <c r="U4027" i="6" s="1"/>
  <c r="V3343" i="6"/>
  <c r="U3343" i="6" s="1"/>
  <c r="V5387" i="6"/>
  <c r="U5387" i="6" s="1"/>
  <c r="W6198" i="6"/>
  <c r="V6198" i="6"/>
  <c r="U6198" i="6" s="1"/>
  <c r="W6486" i="6"/>
  <c r="V6486" i="6"/>
  <c r="U6486" i="6" s="1"/>
  <c r="W3952" i="6"/>
  <c r="V3952" i="6"/>
  <c r="U3952" i="6" s="1"/>
  <c r="W3215" i="6"/>
  <c r="V3215" i="6"/>
  <c r="U3215" i="6" s="1"/>
  <c r="W3342" i="6"/>
  <c r="V3342" i="6"/>
  <c r="U3342" i="6" s="1"/>
  <c r="W5746" i="6"/>
  <c r="V5746" i="6"/>
  <c r="U5746" i="6" s="1"/>
  <c r="W518" i="6"/>
  <c r="V518" i="6"/>
  <c r="U518" i="6" s="1"/>
  <c r="W5516" i="6"/>
  <c r="V5516" i="6"/>
  <c r="U5516" i="6" s="1"/>
  <c r="W2126" i="6"/>
  <c r="V2126" i="6"/>
  <c r="U2126" i="6" s="1"/>
  <c r="W3950" i="6"/>
  <c r="V3950" i="6"/>
  <c r="U3950" i="6" s="1"/>
  <c r="W5363" i="6"/>
  <c r="V5363" i="6"/>
  <c r="U5363" i="6" s="1"/>
  <c r="W3825" i="6"/>
  <c r="V3825" i="6"/>
  <c r="U3825" i="6" s="1"/>
  <c r="W2298" i="6"/>
  <c r="V2298" i="6"/>
  <c r="U2298" i="6" s="1"/>
  <c r="W5869" i="6"/>
  <c r="V5869" i="6"/>
  <c r="U5869" i="6" s="1"/>
  <c r="W6443" i="6"/>
  <c r="V6443" i="6"/>
  <c r="U6443" i="6" s="1"/>
  <c r="W3041" i="6"/>
  <c r="V3041" i="6"/>
  <c r="U3041" i="6" s="1"/>
  <c r="W4630" i="6"/>
  <c r="V4630" i="6"/>
  <c r="U4630" i="6" s="1"/>
  <c r="W2539" i="6"/>
  <c r="V2539" i="6"/>
  <c r="U2539" i="6" s="1"/>
  <c r="W346" i="6"/>
  <c r="V346" i="6"/>
  <c r="U346" i="6" s="1"/>
  <c r="W5796" i="6"/>
  <c r="V5796" i="6"/>
  <c r="U5796" i="6" s="1"/>
  <c r="W1590" i="6"/>
  <c r="V1590" i="6"/>
  <c r="U1590" i="6" s="1"/>
  <c r="W3667" i="6"/>
  <c r="V3667" i="6"/>
  <c r="U3667" i="6" s="1"/>
  <c r="W2006" i="6"/>
  <c r="V2006" i="6"/>
  <c r="U2006" i="6" s="1"/>
  <c r="W6487" i="6"/>
  <c r="V6487" i="6"/>
  <c r="U6487" i="6" s="1"/>
  <c r="W4068" i="6"/>
  <c r="V4068" i="6"/>
  <c r="U4068" i="6" s="1"/>
  <c r="W4451" i="6"/>
  <c r="W1850" i="6"/>
  <c r="W836" i="6"/>
  <c r="V5844" i="6"/>
  <c r="U5844" i="6" s="1"/>
  <c r="V3012" i="6"/>
  <c r="U3012" i="6" s="1"/>
  <c r="W3630" i="6"/>
  <c r="V6626" i="6"/>
  <c r="U6626" i="6" s="1"/>
  <c r="W3322" i="6"/>
  <c r="V2193" i="6"/>
  <c r="U2193" i="6" s="1"/>
  <c r="W2547" i="6"/>
  <c r="W5841" i="6"/>
  <c r="V1785" i="6"/>
  <c r="U1785" i="6" s="1"/>
  <c r="V5546" i="6"/>
  <c r="U5546" i="6" s="1"/>
  <c r="W2963" i="6"/>
  <c r="V1124" i="6"/>
  <c r="U1124" i="6" s="1"/>
  <c r="W5239" i="6"/>
  <c r="V2388" i="6"/>
  <c r="U2388" i="6" s="1"/>
  <c r="V3285" i="6"/>
  <c r="U3285" i="6" s="1"/>
  <c r="V4716" i="6"/>
  <c r="U4716" i="6" s="1"/>
  <c r="V6154" i="6"/>
  <c r="U6154" i="6" s="1"/>
  <c r="W2878" i="6"/>
  <c r="W6308" i="6"/>
  <c r="W1752" i="6"/>
  <c r="V1752" i="6"/>
  <c r="U1752" i="6" s="1"/>
  <c r="W1423" i="6"/>
  <c r="V1423" i="6"/>
  <c r="U1423" i="6" s="1"/>
  <c r="W434" i="6"/>
  <c r="V434" i="6"/>
  <c r="U434" i="6" s="1"/>
  <c r="W2452" i="6"/>
  <c r="V2452" i="6"/>
  <c r="U2452" i="6" s="1"/>
  <c r="W6759" i="6"/>
  <c r="V6759" i="6"/>
  <c r="U6759" i="6" s="1"/>
  <c r="W4779" i="6"/>
  <c r="V4779" i="6"/>
  <c r="U4779" i="6" s="1"/>
  <c r="W3978" i="6"/>
  <c r="V3978" i="6"/>
  <c r="U3978" i="6" s="1"/>
  <c r="W6793" i="6"/>
  <c r="V6793" i="6"/>
  <c r="U6793" i="6" s="1"/>
  <c r="W6187" i="6"/>
  <c r="V7025" i="6"/>
  <c r="U7025" i="6" s="1"/>
  <c r="W802" i="6"/>
  <c r="W4540" i="6"/>
  <c r="W5912" i="6"/>
  <c r="W5057" i="6"/>
  <c r="V1764" i="6"/>
  <c r="U1764" i="6" s="1"/>
  <c r="W3021" i="6"/>
  <c r="W1285" i="6"/>
  <c r="W583" i="6"/>
  <c r="V4395" i="6"/>
  <c r="U4395" i="6" s="1"/>
  <c r="W411" i="6"/>
  <c r="V6352" i="6"/>
  <c r="U6352" i="6" s="1"/>
  <c r="W4766" i="6"/>
  <c r="W2310" i="6"/>
  <c r="V556" i="6"/>
  <c r="U556" i="6" s="1"/>
  <c r="V995" i="6"/>
  <c r="U995" i="6" s="1"/>
  <c r="V553" i="6"/>
  <c r="U553" i="6" s="1"/>
  <c r="V4934" i="6"/>
  <c r="U4934" i="6" s="1"/>
  <c r="W239" i="6"/>
  <c r="W1164" i="6"/>
  <c r="W4147" i="6"/>
  <c r="W4661" i="6"/>
  <c r="W5850" i="6"/>
  <c r="W3938" i="6"/>
  <c r="W4167" i="6"/>
  <c r="V5879" i="6"/>
  <c r="U5879" i="6" s="1"/>
  <c r="W20" i="6"/>
  <c r="V5192" i="6"/>
  <c r="U5192" i="6" s="1"/>
  <c r="W532" i="6"/>
  <c r="W5202" i="6"/>
  <c r="V2001" i="6"/>
  <c r="U2001" i="6" s="1"/>
  <c r="W1867" i="6"/>
  <c r="W3705" i="6"/>
  <c r="V6099" i="6"/>
  <c r="U6099" i="6" s="1"/>
  <c r="W5957" i="6"/>
  <c r="W922" i="6"/>
  <c r="W1794" i="6"/>
  <c r="V4714" i="6"/>
  <c r="U4714" i="6" s="1"/>
  <c r="V6404" i="6"/>
  <c r="U6404" i="6" s="1"/>
  <c r="V1967" i="6"/>
  <c r="U1967" i="6" s="1"/>
  <c r="V3088" i="6"/>
  <c r="U3088" i="6" s="1"/>
  <c r="V4284" i="6"/>
  <c r="U4284" i="6" s="1"/>
  <c r="V6822" i="6"/>
  <c r="U6822" i="6" s="1"/>
  <c r="V5990" i="6"/>
  <c r="U5990" i="6" s="1"/>
  <c r="V3580" i="6"/>
  <c r="U3580" i="6" s="1"/>
  <c r="V6386" i="6"/>
  <c r="U6386" i="6" s="1"/>
  <c r="V6886" i="6"/>
  <c r="U6886" i="6" s="1"/>
  <c r="V2261" i="6"/>
  <c r="U2261" i="6" s="1"/>
  <c r="V5508" i="6"/>
  <c r="U5508" i="6" s="1"/>
  <c r="V1217" i="6"/>
  <c r="U1217" i="6" s="1"/>
  <c r="V6954" i="6"/>
  <c r="U6954" i="6" s="1"/>
  <c r="V7032" i="6"/>
  <c r="U7032" i="6" s="1"/>
  <c r="V1165" i="6"/>
  <c r="U1165" i="6" s="1"/>
  <c r="V5573" i="6"/>
  <c r="U5573" i="6" s="1"/>
  <c r="V200" i="6"/>
  <c r="U200" i="6" s="1"/>
  <c r="V1143" i="6"/>
  <c r="U1143" i="6" s="1"/>
  <c r="V2834" i="6"/>
  <c r="U2834" i="6" s="1"/>
  <c r="V1548" i="6"/>
  <c r="U1548" i="6" s="1"/>
  <c r="V7058" i="6"/>
  <c r="U7058" i="6" s="1"/>
  <c r="V6399" i="6"/>
  <c r="U6399" i="6" s="1"/>
  <c r="V1218" i="6"/>
  <c r="U1218" i="6" s="1"/>
  <c r="V5660" i="6"/>
  <c r="U5660" i="6" s="1"/>
  <c r="V5649" i="6"/>
  <c r="U5649" i="6" s="1"/>
  <c r="V883" i="6"/>
  <c r="U883" i="6" s="1"/>
  <c r="V5644" i="6"/>
  <c r="U5644" i="6" s="1"/>
  <c r="V898" i="6"/>
  <c r="U898" i="6" s="1"/>
  <c r="V4249" i="6"/>
  <c r="U4249" i="6" s="1"/>
  <c r="V4475" i="6"/>
  <c r="U4475" i="6" s="1"/>
  <c r="V127" i="6"/>
  <c r="U127" i="6" s="1"/>
  <c r="V3372" i="6"/>
  <c r="U3372" i="6" s="1"/>
  <c r="V301" i="6"/>
  <c r="U301" i="6" s="1"/>
  <c r="V3821" i="6"/>
  <c r="U3821" i="6" s="1"/>
  <c r="V4238" i="6"/>
  <c r="U4238" i="6" s="1"/>
  <c r="V6969" i="6"/>
  <c r="U6969" i="6" s="1"/>
  <c r="V177" i="6"/>
  <c r="U177" i="6" s="1"/>
  <c r="V1422" i="6"/>
  <c r="U1422" i="6" s="1"/>
  <c r="V6719" i="6"/>
  <c r="U6719" i="6" s="1"/>
  <c r="V7080" i="6"/>
  <c r="U7080" i="6" s="1"/>
  <c r="V2207" i="6"/>
  <c r="U2207" i="6" s="1"/>
  <c r="V6596" i="6"/>
  <c r="U6596" i="6" s="1"/>
  <c r="V5536" i="6"/>
  <c r="U5536" i="6" s="1"/>
  <c r="V6061" i="6"/>
  <c r="U6061" i="6" s="1"/>
  <c r="V91" i="6"/>
  <c r="U91" i="6" s="1"/>
  <c r="V2476" i="6"/>
  <c r="U2476" i="6" s="1"/>
  <c r="V5703" i="6"/>
  <c r="U5703" i="6" s="1"/>
  <c r="V2396" i="6"/>
  <c r="U2396" i="6" s="1"/>
  <c r="V1227" i="6"/>
  <c r="U1227" i="6" s="1"/>
  <c r="V4079" i="6"/>
  <c r="U4079" i="6" s="1"/>
  <c r="V3213" i="6"/>
  <c r="U3213" i="6" s="1"/>
  <c r="V2267" i="6"/>
  <c r="U2267" i="6" s="1"/>
  <c r="V1618" i="6"/>
  <c r="U1618" i="6" s="1"/>
  <c r="V7068" i="6"/>
  <c r="U7068" i="6" s="1"/>
  <c r="V2196" i="6"/>
  <c r="U2196" i="6" s="1"/>
  <c r="V368" i="6"/>
  <c r="U368" i="6" s="1"/>
  <c r="V5411" i="6"/>
  <c r="U5411" i="6" s="1"/>
  <c r="V6918" i="6"/>
  <c r="U6918" i="6" s="1"/>
  <c r="V356" i="6"/>
  <c r="U356" i="6" s="1"/>
  <c r="V621" i="6"/>
  <c r="U621" i="6" s="1"/>
  <c r="V6674" i="6"/>
  <c r="U6674" i="6" s="1"/>
  <c r="V2164" i="6"/>
  <c r="U2164" i="6" s="1"/>
  <c r="V112" i="6"/>
  <c r="U112" i="6" s="1"/>
  <c r="V5916" i="6"/>
  <c r="U5916" i="6" s="1"/>
  <c r="V1163" i="6"/>
  <c r="U1163" i="6" s="1"/>
  <c r="V2898" i="6"/>
  <c r="U2898" i="6" s="1"/>
  <c r="V1251" i="6"/>
  <c r="U1251" i="6" s="1"/>
  <c r="V4685" i="6"/>
  <c r="U4685" i="6" s="1"/>
  <c r="V5716" i="6"/>
  <c r="U5716" i="6" s="1"/>
  <c r="V1254" i="6"/>
  <c r="U1254" i="6" s="1"/>
  <c r="V4731" i="6"/>
  <c r="U4731" i="6" s="1"/>
  <c r="V910" i="6"/>
  <c r="U910" i="6" s="1"/>
  <c r="V138" i="6"/>
  <c r="U138" i="6" s="1"/>
  <c r="V860" i="6"/>
  <c r="U860" i="6" s="1"/>
  <c r="V928" i="6"/>
  <c r="U928" i="6" s="1"/>
  <c r="V885" i="6"/>
  <c r="U885" i="6" s="1"/>
  <c r="V3789" i="6"/>
  <c r="U3789" i="6" s="1"/>
  <c r="V1102" i="6"/>
  <c r="U1102" i="6" s="1"/>
  <c r="V4276" i="6"/>
  <c r="U4276" i="6" s="1"/>
  <c r="V29" i="6"/>
  <c r="U29" i="6" s="1"/>
  <c r="V2579" i="6"/>
  <c r="U2579" i="6" s="1"/>
  <c r="V3046" i="6"/>
  <c r="U3046" i="6" s="1"/>
  <c r="V3051" i="6"/>
  <c r="U3051" i="6" s="1"/>
  <c r="V6754" i="6"/>
  <c r="U6754" i="6" s="1"/>
  <c r="V539" i="6"/>
  <c r="U539" i="6" s="1"/>
  <c r="V1035" i="6"/>
  <c r="U1035" i="6" s="1"/>
  <c r="V4502" i="6"/>
  <c r="U4502" i="6" s="1"/>
  <c r="V2702" i="6"/>
  <c r="U2702" i="6" s="1"/>
  <c r="V426" i="6"/>
  <c r="U426" i="6" s="1"/>
  <c r="V742" i="6"/>
  <c r="U742" i="6" s="1"/>
  <c r="V6311" i="6"/>
  <c r="U6311" i="6" s="1"/>
  <c r="V1346" i="6"/>
  <c r="U1346" i="6" s="1"/>
  <c r="V6085" i="6"/>
  <c r="U6085" i="6" s="1"/>
  <c r="V4352" i="6"/>
  <c r="U4352" i="6" s="1"/>
  <c r="V5396" i="6"/>
  <c r="U5396" i="6" s="1"/>
  <c r="W2646" i="6"/>
  <c r="V4776" i="6"/>
  <c r="U4776" i="6" s="1"/>
  <c r="V2134" i="6"/>
  <c r="U2134" i="6" s="1"/>
  <c r="W1488" i="6"/>
  <c r="W5093" i="6"/>
  <c r="V2110" i="6"/>
  <c r="U2110" i="6" s="1"/>
  <c r="V3126" i="6"/>
  <c r="U3126" i="6" s="1"/>
  <c r="V1693" i="6"/>
  <c r="U1693" i="6" s="1"/>
  <c r="V3682" i="6"/>
  <c r="U3682" i="6" s="1"/>
  <c r="W4831" i="6"/>
  <c r="V6789" i="6"/>
  <c r="U6789" i="6" s="1"/>
  <c r="V1319" i="6"/>
  <c r="U1319" i="6" s="1"/>
  <c r="V588" i="6"/>
  <c r="U588" i="6" s="1"/>
  <c r="V4380" i="6"/>
  <c r="U4380" i="6" s="1"/>
  <c r="V951" i="6"/>
  <c r="U951" i="6" s="1"/>
  <c r="V3182" i="6"/>
  <c r="U3182" i="6" s="1"/>
  <c r="V5137" i="6"/>
  <c r="U5137" i="6" s="1"/>
  <c r="V1084" i="6"/>
  <c r="U1084" i="6" s="1"/>
  <c r="V70" i="6"/>
  <c r="U70" i="6" s="1"/>
  <c r="V2697" i="6"/>
  <c r="U2697" i="6" s="1"/>
  <c r="V620" i="6"/>
  <c r="U620" i="6" s="1"/>
  <c r="V6275" i="6"/>
  <c r="U6275" i="6" s="1"/>
  <c r="V1815" i="6"/>
  <c r="U1815" i="6" s="1"/>
  <c r="V4176" i="6"/>
  <c r="U4176" i="6" s="1"/>
  <c r="V2667" i="6"/>
  <c r="U2667" i="6" s="1"/>
  <c r="V4753" i="6"/>
  <c r="U4753" i="6" s="1"/>
  <c r="V6096" i="6"/>
  <c r="U6096" i="6" s="1"/>
  <c r="V5739" i="6"/>
  <c r="U5739" i="6" s="1"/>
  <c r="V6059" i="6"/>
  <c r="U6059" i="6" s="1"/>
  <c r="V5105" i="6"/>
  <c r="U5105" i="6" s="1"/>
  <c r="V5392" i="6"/>
  <c r="U5392" i="6" s="1"/>
  <c r="V5023" i="6"/>
  <c r="U5023" i="6" s="1"/>
  <c r="V2872" i="6"/>
  <c r="U2872" i="6" s="1"/>
  <c r="V5828" i="6"/>
  <c r="U5828" i="6" s="1"/>
  <c r="V1182" i="6"/>
  <c r="U1182" i="6" s="1"/>
  <c r="V4482" i="6"/>
  <c r="U4482" i="6" s="1"/>
  <c r="V1712" i="6"/>
  <c r="U1712" i="6" s="1"/>
  <c r="V46" i="6"/>
  <c r="U46" i="6" s="1"/>
  <c r="V2684" i="6"/>
  <c r="U2684" i="6" s="1"/>
  <c r="V6561" i="6"/>
  <c r="U6561" i="6" s="1"/>
  <c r="V4757" i="6"/>
  <c r="U4757" i="6" s="1"/>
  <c r="V2903" i="6"/>
  <c r="U2903" i="6" s="1"/>
  <c r="V6785" i="6"/>
  <c r="U6785" i="6" s="1"/>
  <c r="V2971" i="6"/>
  <c r="U2971" i="6" s="1"/>
  <c r="V8" i="6"/>
  <c r="U8" i="6" s="1"/>
  <c r="V65" i="6"/>
  <c r="U65" i="6" s="1"/>
  <c r="V2769" i="6"/>
  <c r="U2769" i="6" s="1"/>
  <c r="V3664" i="6"/>
  <c r="U3664" i="6" s="1"/>
  <c r="V1199" i="6"/>
  <c r="U1199" i="6" s="1"/>
  <c r="V6620" i="6"/>
  <c r="U6620" i="6" s="1"/>
  <c r="V1755" i="6"/>
  <c r="U1755" i="6" s="1"/>
  <c r="V1863" i="6"/>
  <c r="U1863" i="6" s="1"/>
  <c r="V6342" i="6"/>
  <c r="U6342" i="6" s="1"/>
  <c r="V2155" i="6"/>
  <c r="U2155" i="6" s="1"/>
  <c r="V6212" i="6"/>
  <c r="U6212" i="6" s="1"/>
  <c r="V4423" i="6"/>
  <c r="U4423" i="6" s="1"/>
  <c r="V213" i="6"/>
  <c r="U213" i="6" s="1"/>
  <c r="V2998" i="6"/>
  <c r="U2998" i="6" s="1"/>
  <c r="V6171" i="6"/>
  <c r="U6171" i="6" s="1"/>
  <c r="V5211" i="6"/>
  <c r="U5211" i="6" s="1"/>
  <c r="V4955" i="6"/>
  <c r="U4955" i="6" s="1"/>
  <c r="V1484" i="6"/>
  <c r="U1484" i="6" s="1"/>
  <c r="V2071" i="6"/>
  <c r="U2071" i="6" s="1"/>
  <c r="V4205" i="6"/>
  <c r="U4205" i="6" s="1"/>
  <c r="V3353" i="6"/>
  <c r="U3353" i="6" s="1"/>
  <c r="V5176" i="6"/>
  <c r="U5176" i="6" s="1"/>
  <c r="V2698" i="6"/>
  <c r="U2698" i="6" s="1"/>
  <c r="V2218" i="6"/>
  <c r="U2218" i="6" s="1"/>
  <c r="V5111" i="6"/>
  <c r="U5111" i="6" s="1"/>
  <c r="V6101" i="6"/>
  <c r="U6101" i="6" s="1"/>
  <c r="V5014" i="6"/>
  <c r="U5014" i="6" s="1"/>
  <c r="V1365" i="6"/>
  <c r="U1365" i="6" s="1"/>
  <c r="V1567" i="6"/>
  <c r="U1567" i="6" s="1"/>
  <c r="V730" i="6"/>
  <c r="U730" i="6" s="1"/>
  <c r="V263" i="6"/>
  <c r="U263" i="6" s="1"/>
  <c r="V6122" i="6"/>
  <c r="U6122" i="6" s="1"/>
  <c r="V5602" i="6"/>
  <c r="U5602" i="6" s="1"/>
  <c r="V5710" i="6"/>
  <c r="U5710" i="6" s="1"/>
  <c r="V5825" i="6"/>
  <c r="U5825" i="6" s="1"/>
  <c r="V5255" i="6"/>
  <c r="U5255" i="6" s="1"/>
  <c r="V1640" i="6"/>
  <c r="U1640" i="6" s="1"/>
  <c r="V3368" i="6"/>
  <c r="U3368" i="6" s="1"/>
  <c r="V383" i="6"/>
  <c r="U383" i="6" s="1"/>
  <c r="V4874" i="6"/>
  <c r="U4874" i="6" s="1"/>
  <c r="V596" i="6"/>
  <c r="U596" i="6" s="1"/>
  <c r="V3477" i="6"/>
  <c r="U3477" i="6" s="1"/>
  <c r="V3564" i="6"/>
  <c r="U3564" i="6" s="1"/>
  <c r="V4706" i="6"/>
  <c r="U4706" i="6" s="1"/>
  <c r="V381" i="6"/>
  <c r="U381" i="6" s="1"/>
  <c r="V4313" i="6"/>
  <c r="U4313" i="6" s="1"/>
  <c r="V4174" i="6"/>
  <c r="U4174" i="6" s="1"/>
  <c r="V6885" i="6"/>
  <c r="U6885" i="6" s="1"/>
  <c r="V4985" i="6"/>
  <c r="U4985" i="6" s="1"/>
  <c r="V6742" i="6"/>
  <c r="U6742" i="6" s="1"/>
  <c r="V1333" i="6"/>
  <c r="U1333" i="6" s="1"/>
  <c r="V5251" i="6"/>
  <c r="U5251" i="6" s="1"/>
  <c r="V6623" i="6"/>
  <c r="U6623" i="6" s="1"/>
  <c r="V3411" i="6"/>
  <c r="U3411" i="6" s="1"/>
  <c r="V1735" i="6"/>
  <c r="U1735" i="6" s="1"/>
  <c r="V1744" i="6"/>
  <c r="U1744" i="6" s="1"/>
  <c r="V42" i="6"/>
  <c r="U42" i="6" s="1"/>
  <c r="V4723" i="6"/>
  <c r="U4723" i="6" s="1"/>
  <c r="V435" i="6"/>
  <c r="U435" i="6" s="1"/>
  <c r="V2093" i="6"/>
  <c r="U2093" i="6" s="1"/>
  <c r="V4895" i="6"/>
  <c r="U4895" i="6" s="1"/>
  <c r="V2273" i="6"/>
  <c r="U2273" i="6" s="1"/>
  <c r="V374" i="6"/>
  <c r="U374" i="6" s="1"/>
  <c r="V1395" i="6"/>
  <c r="U1395" i="6" s="1"/>
  <c r="V5039" i="6"/>
  <c r="U5039" i="6" s="1"/>
  <c r="V6031" i="6"/>
  <c r="U6031" i="6" s="1"/>
  <c r="V6327" i="6"/>
  <c r="U6327" i="6" s="1"/>
  <c r="V1742" i="6"/>
  <c r="U1742" i="6" s="1"/>
  <c r="V5022" i="6"/>
  <c r="U5022" i="6" s="1"/>
  <c r="V1229" i="6"/>
  <c r="U1229" i="6" s="1"/>
  <c r="V6014" i="6"/>
  <c r="U6014" i="6" s="1"/>
  <c r="V397" i="6"/>
  <c r="U397" i="6" s="1"/>
  <c r="V6417" i="6"/>
  <c r="U6417" i="6" s="1"/>
  <c r="V6144" i="6"/>
  <c r="U6144" i="6" s="1"/>
  <c r="V3469" i="6"/>
  <c r="U3469" i="6" s="1"/>
  <c r="V3457" i="6"/>
  <c r="U3457" i="6" s="1"/>
  <c r="V3764" i="6"/>
  <c r="U3764" i="6" s="1"/>
  <c r="V5209" i="6"/>
  <c r="U5209" i="6" s="1"/>
  <c r="V2098" i="6"/>
  <c r="U2098" i="6" s="1"/>
  <c r="V149" i="6"/>
  <c r="U149" i="6" s="1"/>
  <c r="V813" i="6"/>
  <c r="U813" i="6" s="1"/>
  <c r="V2288" i="6"/>
  <c r="U2288" i="6" s="1"/>
  <c r="V4681" i="6"/>
  <c r="U4681" i="6" s="1"/>
  <c r="V32" i="6"/>
  <c r="U32" i="6" s="1"/>
  <c r="V5395" i="6"/>
  <c r="U5395" i="6" s="1"/>
  <c r="V5303" i="6"/>
  <c r="U5303" i="6" s="1"/>
  <c r="V1232" i="6"/>
  <c r="U1232" i="6" s="1"/>
  <c r="V5732" i="6"/>
  <c r="U5732" i="6" s="1"/>
  <c r="V2324" i="6"/>
  <c r="U2324" i="6" s="1"/>
  <c r="V3312" i="6"/>
  <c r="U3312" i="6" s="1"/>
  <c r="V2558" i="6"/>
  <c r="U2558" i="6" s="1"/>
  <c r="V6276" i="6"/>
  <c r="U6276" i="6" s="1"/>
  <c r="V4916" i="6"/>
  <c r="U4916" i="6" s="1"/>
  <c r="V5517" i="6"/>
  <c r="U5517" i="6" s="1"/>
  <c r="V5664" i="6"/>
  <c r="U5664" i="6" s="1"/>
  <c r="V3729" i="6"/>
  <c r="U3729" i="6" s="1"/>
  <c r="V254" i="6"/>
  <c r="U254" i="6" s="1"/>
  <c r="V1260" i="6"/>
  <c r="U1260" i="6" s="1"/>
  <c r="V3598" i="6"/>
  <c r="U3598" i="6" s="1"/>
  <c r="V5116" i="6"/>
  <c r="U5116" i="6" s="1"/>
  <c r="V6590" i="6"/>
  <c r="U6590" i="6" s="1"/>
  <c r="V6664" i="6"/>
  <c r="U6664" i="6" s="1"/>
  <c r="V121" i="6"/>
  <c r="U121" i="6" s="1"/>
  <c r="V2140" i="6"/>
  <c r="U2140" i="6" s="1"/>
  <c r="V4037" i="6"/>
  <c r="U4037" i="6" s="1"/>
  <c r="V4625" i="6"/>
  <c r="U4625" i="6" s="1"/>
  <c r="V4932" i="6"/>
  <c r="U4932" i="6" s="1"/>
  <c r="V1331" i="6"/>
  <c r="U1331" i="6" s="1"/>
  <c r="V6369" i="6"/>
  <c r="U6369" i="6" s="1"/>
  <c r="V991" i="6"/>
  <c r="U991" i="6" s="1"/>
  <c r="V3665" i="6"/>
  <c r="U3665" i="6" s="1"/>
  <c r="V6867" i="6"/>
  <c r="U6867" i="6" s="1"/>
  <c r="V2" i="6"/>
  <c r="U2" i="6" s="1"/>
  <c r="V6456" i="6"/>
  <c r="U6456" i="6" s="1"/>
  <c r="V704" i="6"/>
  <c r="U704" i="6" s="1"/>
  <c r="V1666" i="6"/>
  <c r="U1666" i="6" s="1"/>
  <c r="V5286" i="6"/>
  <c r="U5286" i="6" s="1"/>
  <c r="V2535" i="6"/>
  <c r="U2535" i="6" s="1"/>
  <c r="V1536" i="6"/>
  <c r="U1536" i="6" s="1"/>
  <c r="V6401" i="6"/>
  <c r="U6401" i="6" s="1"/>
  <c r="V3028" i="6"/>
  <c r="U3028" i="6" s="1"/>
  <c r="V4587" i="6"/>
  <c r="U4587" i="6" s="1"/>
  <c r="V4687" i="6"/>
  <c r="U4687" i="6" s="1"/>
  <c r="V6600" i="6"/>
  <c r="U6600" i="6" s="1"/>
  <c r="V1587" i="6"/>
  <c r="U1587" i="6" s="1"/>
  <c r="V703" i="6"/>
  <c r="U703" i="6" s="1"/>
  <c r="V2114" i="6"/>
  <c r="U2114" i="6" s="1"/>
  <c r="V7105" i="6"/>
  <c r="U7105" i="6" s="1"/>
  <c r="V952" i="6"/>
  <c r="U952" i="6" s="1"/>
  <c r="V5370" i="6"/>
  <c r="U5370" i="6" s="1"/>
  <c r="W5546" i="6"/>
  <c r="V1397" i="6"/>
  <c r="U1397" i="6" s="1"/>
  <c r="W3039" i="6"/>
  <c r="V491" i="6"/>
  <c r="U491" i="6" s="1"/>
  <c r="V2963" i="6"/>
  <c r="U2963" i="6" s="1"/>
  <c r="V5998" i="6"/>
  <c r="U5998" i="6" s="1"/>
  <c r="W1124" i="6"/>
  <c r="V2984" i="6"/>
  <c r="U2984" i="6" s="1"/>
  <c r="V3393" i="6"/>
  <c r="U3393" i="6" s="1"/>
  <c r="V5239" i="6"/>
  <c r="U5239" i="6" s="1"/>
  <c r="V5841" i="6"/>
  <c r="U5841" i="6" s="1"/>
  <c r="W5879" i="6"/>
  <c r="V2252" i="6"/>
  <c r="U2252" i="6" s="1"/>
  <c r="W2388" i="6"/>
  <c r="W1827" i="6"/>
  <c r="V2326" i="6"/>
  <c r="U2326" i="6" s="1"/>
  <c r="W1660" i="6"/>
  <c r="W1014" i="6"/>
  <c r="V1014" i="6"/>
  <c r="U1014" i="6" s="1"/>
  <c r="W320" i="6"/>
  <c r="W5106" i="6"/>
  <c r="W6625" i="6"/>
  <c r="V1595" i="6"/>
  <c r="U1595" i="6" s="1"/>
  <c r="V6565" i="6"/>
  <c r="U6565" i="6" s="1"/>
  <c r="V5078" i="6"/>
  <c r="U5078" i="6" s="1"/>
  <c r="W2340" i="6"/>
  <c r="V2340" i="6"/>
  <c r="U2340" i="6" s="1"/>
  <c r="W5222" i="6"/>
  <c r="V5222" i="6"/>
  <c r="U5222" i="6" s="1"/>
  <c r="W541" i="6"/>
  <c r="W1931" i="6"/>
  <c r="W5355" i="6"/>
  <c r="V4634" i="6"/>
  <c r="U4634" i="6" s="1"/>
  <c r="W3781" i="6"/>
  <c r="W6960" i="6"/>
  <c r="V480" i="6"/>
  <c r="U480" i="6" s="1"/>
  <c r="V1505" i="6"/>
  <c r="U1505" i="6" s="1"/>
  <c r="V6618" i="6"/>
  <c r="U6618" i="6" s="1"/>
  <c r="W6618" i="6"/>
  <c r="W87" i="6"/>
  <c r="W3047" i="6"/>
  <c r="V1996" i="6"/>
  <c r="U1996" i="6" s="1"/>
  <c r="V247" i="6"/>
  <c r="U247" i="6" s="1"/>
  <c r="V1490" i="6"/>
  <c r="U1490" i="6" s="1"/>
  <c r="V4661" i="6"/>
  <c r="U4661" i="6" s="1"/>
  <c r="V3844" i="6"/>
  <c r="U3844" i="6" s="1"/>
  <c r="V3427" i="6"/>
  <c r="U3427" i="6" s="1"/>
  <c r="V2739" i="6"/>
  <c r="U2739" i="6" s="1"/>
  <c r="W6107" i="6"/>
  <c r="V6107" i="6"/>
  <c r="U6107" i="6" s="1"/>
  <c r="W4747" i="6"/>
  <c r="W6690" i="6"/>
  <c r="V6690" i="6"/>
  <c r="U6690" i="6" s="1"/>
  <c r="V1554" i="6"/>
  <c r="U1554" i="6" s="1"/>
  <c r="V5600" i="6"/>
  <c r="U5600" i="6" s="1"/>
  <c r="W2001" i="6"/>
  <c r="W2026" i="6"/>
  <c r="V3399" i="6"/>
  <c r="U3399" i="6" s="1"/>
  <c r="V2112" i="6"/>
  <c r="U2112" i="6" s="1"/>
  <c r="V2582" i="6"/>
  <c r="U2582" i="6" s="1"/>
  <c r="W5052" i="6"/>
  <c r="V4163" i="6"/>
  <c r="U4163" i="6" s="1"/>
  <c r="V4926" i="6"/>
  <c r="U4926" i="6" s="1"/>
  <c r="W5459" i="6"/>
  <c r="W4925" i="6"/>
  <c r="W831" i="6"/>
  <c r="W1200" i="6"/>
  <c r="V5332" i="6"/>
  <c r="U5332" i="6" s="1"/>
  <c r="W3774" i="6"/>
  <c r="W6877" i="6"/>
  <c r="W3882" i="6"/>
  <c r="W6352" i="6"/>
  <c r="W6704" i="6"/>
  <c r="V1103" i="6"/>
  <c r="U1103" i="6" s="1"/>
  <c r="W1103" i="6"/>
  <c r="W7004" i="6"/>
  <c r="V7004" i="6"/>
  <c r="U7004" i="6" s="1"/>
  <c r="W2407" i="6"/>
  <c r="V2407" i="6"/>
  <c r="U2407" i="6" s="1"/>
  <c r="W3572" i="6"/>
  <c r="V3572" i="6"/>
  <c r="U3572" i="6" s="1"/>
  <c r="V3931" i="6"/>
  <c r="U3931" i="6" s="1"/>
  <c r="W3931" i="6"/>
  <c r="W119" i="6"/>
  <c r="W3692" i="6"/>
  <c r="V3692" i="6"/>
  <c r="U3692" i="6" s="1"/>
  <c r="W2877" i="6"/>
  <c r="V2877" i="6"/>
  <c r="U2877" i="6" s="1"/>
  <c r="W4787" i="6"/>
  <c r="V4787" i="6"/>
  <c r="U4787" i="6" s="1"/>
  <c r="V4682" i="6"/>
  <c r="U4682" i="6" s="1"/>
  <c r="V744" i="6"/>
  <c r="U744" i="6" s="1"/>
  <c r="V1051" i="6"/>
  <c r="U1051" i="6" s="1"/>
  <c r="V3986" i="6"/>
  <c r="U3986" i="6" s="1"/>
  <c r="V3938" i="6"/>
  <c r="U3938" i="6" s="1"/>
  <c r="V4601" i="6"/>
  <c r="U4601" i="6" s="1"/>
  <c r="W2619" i="6"/>
  <c r="V6605" i="6"/>
  <c r="U6605" i="6" s="1"/>
  <c r="W4395" i="6"/>
  <c r="W4795" i="6"/>
  <c r="W3583" i="6"/>
  <c r="W1985" i="6"/>
  <c r="V2363" i="6"/>
  <c r="U2363" i="6" s="1"/>
  <c r="W2363" i="6"/>
  <c r="W3163" i="6"/>
  <c r="V827" i="6"/>
  <c r="U827" i="6" s="1"/>
  <c r="V5942" i="6"/>
  <c r="U5942" i="6" s="1"/>
  <c r="V4999" i="6"/>
  <c r="U4999" i="6" s="1"/>
  <c r="V5382" i="6"/>
  <c r="U5382" i="6" s="1"/>
  <c r="V1895" i="6"/>
  <c r="U1895" i="6" s="1"/>
  <c r="V4147" i="6"/>
  <c r="U4147" i="6" s="1"/>
  <c r="V7024" i="6"/>
  <c r="U7024" i="6" s="1"/>
  <c r="V7104" i="6"/>
  <c r="U7104" i="6" s="1"/>
  <c r="V4413" i="6"/>
  <c r="U4413" i="6" s="1"/>
  <c r="W6999" i="6"/>
  <c r="W6377" i="6"/>
  <c r="W2946" i="6"/>
  <c r="V6586" i="6"/>
  <c r="U6586" i="6" s="1"/>
  <c r="W1402" i="6"/>
  <c r="V1402" i="6"/>
  <c r="U1402" i="6" s="1"/>
  <c r="W2056" i="6"/>
  <c r="W2464" i="6"/>
  <c r="W353" i="6"/>
  <c r="V5944" i="6"/>
  <c r="U5944" i="6" s="1"/>
  <c r="V6" i="6"/>
  <c r="U6" i="6" s="1"/>
  <c r="V2630" i="6"/>
  <c r="U2630" i="6" s="1"/>
  <c r="W3114" i="6"/>
  <c r="V4564" i="6"/>
  <c r="U4564" i="6" s="1"/>
  <c r="W6243" i="6"/>
  <c r="W241" i="6"/>
  <c r="W6746" i="6"/>
  <c r="V512" i="6"/>
  <c r="U512" i="6" s="1"/>
  <c r="V1867" i="6"/>
  <c r="U1867" i="6" s="1"/>
  <c r="V372" i="6"/>
  <c r="U372" i="6" s="1"/>
  <c r="V7054" i="6"/>
  <c r="U7054" i="6" s="1"/>
  <c r="V5957" i="6"/>
  <c r="U5957" i="6" s="1"/>
  <c r="V5016" i="6"/>
  <c r="U5016" i="6" s="1"/>
  <c r="W5016" i="6"/>
  <c r="V752" i="6"/>
  <c r="U752" i="6" s="1"/>
  <c r="V6355" i="6"/>
  <c r="U6355" i="6" s="1"/>
  <c r="W6355" i="6"/>
  <c r="V3906" i="6"/>
  <c r="U3906" i="6" s="1"/>
  <c r="W3906" i="6"/>
  <c r="V1508" i="6"/>
  <c r="U1508" i="6" s="1"/>
  <c r="W1508" i="6"/>
  <c r="V2836" i="6"/>
  <c r="U2836" i="6" s="1"/>
  <c r="W2836" i="6"/>
  <c r="W6935" i="6"/>
  <c r="V6935" i="6"/>
  <c r="U6935" i="6" s="1"/>
  <c r="V4487" i="6"/>
  <c r="U4487" i="6" s="1"/>
  <c r="W4487" i="6"/>
  <c r="W2120" i="6"/>
  <c r="V2120" i="6"/>
  <c r="U2120" i="6" s="1"/>
  <c r="W3421" i="6"/>
  <c r="V3421" i="6"/>
  <c r="U3421" i="6" s="1"/>
  <c r="W2541" i="6"/>
  <c r="V2541" i="6"/>
  <c r="U2541" i="6" s="1"/>
  <c r="W5565" i="6"/>
  <c r="V5565" i="6"/>
  <c r="U5565" i="6" s="1"/>
  <c r="W2915" i="6"/>
  <c r="V2915" i="6"/>
  <c r="U2915" i="6" s="1"/>
  <c r="W2189" i="6"/>
  <c r="V2189" i="6"/>
  <c r="U2189" i="6" s="1"/>
  <c r="V6140" i="6"/>
  <c r="U6140" i="6" s="1"/>
  <c r="W6140" i="6"/>
  <c r="W2520" i="6"/>
  <c r="V2520" i="6"/>
  <c r="U2520" i="6" s="1"/>
  <c r="V1971" i="6"/>
  <c r="U1971" i="6" s="1"/>
  <c r="W1971" i="6"/>
  <c r="V2837" i="6"/>
  <c r="U2837" i="6" s="1"/>
  <c r="W2837" i="6"/>
  <c r="W4047" i="6"/>
  <c r="V4047" i="6"/>
  <c r="U4047" i="6" s="1"/>
  <c r="W1496" i="6"/>
  <c r="V1496" i="6"/>
  <c r="U1496" i="6" s="1"/>
  <c r="W5737" i="6"/>
  <c r="V5737" i="6"/>
  <c r="U5737" i="6" s="1"/>
  <c r="W2089" i="6"/>
  <c r="V2089" i="6"/>
  <c r="U2089" i="6" s="1"/>
  <c r="W6246" i="6"/>
  <c r="W4532" i="6"/>
  <c r="V4532" i="6"/>
  <c r="U4532" i="6" s="1"/>
  <c r="W3285" i="6"/>
  <c r="V3068" i="6"/>
  <c r="U3068" i="6" s="1"/>
  <c r="V2474" i="6"/>
  <c r="U2474" i="6" s="1"/>
  <c r="W2739" i="6"/>
  <c r="W1554" i="6"/>
  <c r="V2151" i="6"/>
  <c r="U2151" i="6" s="1"/>
  <c r="W2151" i="6"/>
  <c r="V1985" i="6"/>
  <c r="U1985" i="6" s="1"/>
  <c r="V1062" i="6"/>
  <c r="U1062" i="6" s="1"/>
  <c r="W2193" i="6"/>
  <c r="V2547" i="6"/>
  <c r="U2547" i="6" s="1"/>
  <c r="W4308" i="6"/>
  <c r="V863" i="6"/>
  <c r="U863" i="6" s="1"/>
  <c r="W4935" i="6"/>
  <c r="V4935" i="6"/>
  <c r="U4935" i="6" s="1"/>
  <c r="W2976" i="6"/>
  <c r="V2976" i="6"/>
  <c r="U2976" i="6" s="1"/>
  <c r="V6024" i="6"/>
  <c r="U6024" i="6" s="1"/>
  <c r="V6876" i="6"/>
  <c r="U6876" i="6" s="1"/>
  <c r="V2310" i="6"/>
  <c r="U2310" i="6" s="1"/>
  <c r="V3935" i="6"/>
  <c r="U3935" i="6" s="1"/>
  <c r="V1261" i="6"/>
  <c r="U1261" i="6" s="1"/>
  <c r="V3603" i="6"/>
  <c r="U3603" i="6" s="1"/>
  <c r="V4344" i="6"/>
  <c r="U4344" i="6" s="1"/>
  <c r="V808" i="6"/>
  <c r="U808" i="6" s="1"/>
  <c r="V3235" i="6"/>
  <c r="U3235" i="6" s="1"/>
  <c r="W48" i="6"/>
  <c r="V977" i="6"/>
  <c r="U977" i="6" s="1"/>
  <c r="V7027" i="6"/>
  <c r="U7027" i="6" s="1"/>
  <c r="V3465" i="6"/>
  <c r="U3465" i="6" s="1"/>
  <c r="W2078" i="6"/>
  <c r="V5599" i="6"/>
  <c r="U5599" i="6" s="1"/>
  <c r="W578" i="6"/>
  <c r="W7054" i="6"/>
  <c r="V3949" i="6"/>
  <c r="U3949" i="6" s="1"/>
  <c r="V6987" i="6"/>
  <c r="U6987" i="6" s="1"/>
  <c r="V4737" i="6"/>
  <c r="U4737" i="6" s="1"/>
  <c r="V1321" i="6"/>
  <c r="U1321" i="6" s="1"/>
  <c r="V1805" i="6"/>
  <c r="U1805" i="6" s="1"/>
  <c r="V3163" i="6"/>
  <c r="U3163" i="6" s="1"/>
  <c r="V4956" i="6"/>
  <c r="U4956" i="6" s="1"/>
  <c r="V1318" i="6"/>
  <c r="U1318" i="6" s="1"/>
  <c r="W1318" i="6"/>
  <c r="W110" i="6"/>
  <c r="W2708" i="6"/>
  <c r="V2708" i="6"/>
  <c r="U2708" i="6" s="1"/>
  <c r="V4231" i="6"/>
  <c r="U4231" i="6" s="1"/>
  <c r="W2630" i="6"/>
  <c r="W4564" i="6"/>
  <c r="W4534" i="6"/>
  <c r="W4405" i="6"/>
  <c r="V715" i="6"/>
  <c r="U715" i="6" s="1"/>
  <c r="W4297" i="6"/>
  <c r="W252" i="6"/>
  <c r="V252" i="6"/>
  <c r="U252" i="6" s="1"/>
  <c r="W2919" i="6"/>
  <c r="V2919" i="6"/>
  <c r="U2919" i="6" s="1"/>
  <c r="W5243" i="6"/>
  <c r="V5040" i="6"/>
  <c r="U5040" i="6" s="1"/>
  <c r="W6024" i="6"/>
  <c r="V2749" i="6"/>
  <c r="U2749" i="6" s="1"/>
  <c r="W1381" i="6"/>
  <c r="W514" i="6"/>
  <c r="V5945" i="6"/>
  <c r="U5945" i="6" s="1"/>
  <c r="W4385" i="6"/>
  <c r="W4337" i="6"/>
  <c r="W3427" i="6"/>
  <c r="W3435" i="6"/>
  <c r="V1222" i="6"/>
  <c r="U1222" i="6" s="1"/>
  <c r="W2373" i="6"/>
  <c r="V2572" i="6"/>
  <c r="U2572" i="6" s="1"/>
  <c r="V3139" i="6"/>
  <c r="U3139" i="6" s="1"/>
  <c r="V2946" i="6"/>
  <c r="U2946" i="6" s="1"/>
  <c r="W2658" i="6"/>
  <c r="V120" i="6"/>
  <c r="U120" i="6" s="1"/>
  <c r="V6243" i="6"/>
  <c r="U6243" i="6" s="1"/>
  <c r="V5179" i="6"/>
  <c r="U5179" i="6" s="1"/>
  <c r="W3428" i="6"/>
  <c r="V3298" i="6"/>
  <c r="U3298" i="6" s="1"/>
  <c r="W2699" i="6"/>
  <c r="W4716" i="6"/>
  <c r="W2692" i="6"/>
  <c r="V2692" i="6"/>
  <c r="U2692" i="6" s="1"/>
  <c r="V5041" i="6"/>
  <c r="U5041" i="6" s="1"/>
  <c r="V1299" i="6"/>
  <c r="U1299" i="6" s="1"/>
  <c r="W4617" i="6"/>
  <c r="W1719" i="6"/>
  <c r="V5909" i="6"/>
  <c r="U5909" i="6" s="1"/>
  <c r="V6000" i="6"/>
  <c r="U6000" i="6" s="1"/>
  <c r="W3631" i="6"/>
  <c r="W2477" i="6"/>
  <c r="W6517" i="6"/>
  <c r="W5285" i="6"/>
  <c r="W1305" i="6"/>
  <c r="V2645" i="6"/>
  <c r="U2645" i="6" s="1"/>
  <c r="V3315" i="6"/>
  <c r="U3315" i="6" s="1"/>
  <c r="W2082" i="6"/>
  <c r="W7023" i="6"/>
  <c r="V5328" i="6"/>
  <c r="U5328" i="6" s="1"/>
  <c r="V2600" i="6"/>
  <c r="U2600" i="6" s="1"/>
  <c r="W556" i="6"/>
  <c r="V4283" i="6"/>
  <c r="U4283" i="6" s="1"/>
  <c r="W372" i="6"/>
  <c r="V4820" i="6"/>
  <c r="U4820" i="6" s="1"/>
  <c r="W5064" i="6"/>
  <c r="W2886" i="6"/>
  <c r="W2545" i="6"/>
  <c r="W4022" i="6"/>
  <c r="W5356" i="6"/>
  <c r="W5130" i="6"/>
  <c r="V5504" i="6"/>
  <c r="U5504" i="6" s="1"/>
  <c r="W3552" i="6"/>
  <c r="V5686" i="6"/>
  <c r="U5686" i="6" s="1"/>
  <c r="V812" i="6"/>
  <c r="U812" i="6" s="1"/>
  <c r="W6294" i="6"/>
  <c r="W3178" i="6"/>
  <c r="V1454" i="6"/>
  <c r="U1454" i="6" s="1"/>
  <c r="W1991" i="6"/>
  <c r="V2384" i="6"/>
  <c r="U2384" i="6" s="1"/>
  <c r="W4208" i="6"/>
  <c r="V6923" i="6"/>
  <c r="U6923" i="6" s="1"/>
  <c r="W2344" i="6"/>
  <c r="W6586" i="6"/>
  <c r="V6127" i="6"/>
  <c r="U6127" i="6" s="1"/>
  <c r="V1502" i="6"/>
  <c r="U1502" i="6" s="1"/>
  <c r="W6767" i="6"/>
  <c r="V1789" i="6"/>
  <c r="U1789" i="6" s="1"/>
  <c r="V3746" i="6"/>
  <c r="U3746" i="6" s="1"/>
  <c r="V2894" i="6"/>
  <c r="U2894" i="6" s="1"/>
  <c r="V2806" i="6"/>
  <c r="U2806" i="6" s="1"/>
  <c r="V693" i="6"/>
  <c r="U693" i="6" s="1"/>
  <c r="V5650" i="6"/>
  <c r="U5650" i="6" s="1"/>
  <c r="W1382" i="6"/>
  <c r="V541" i="6"/>
  <c r="U541" i="6" s="1"/>
  <c r="V220" i="6"/>
  <c r="U220" i="6" s="1"/>
  <c r="V532" i="6"/>
  <c r="U532" i="6" s="1"/>
  <c r="W1918" i="6"/>
  <c r="W6068" i="6"/>
  <c r="V6547" i="6"/>
  <c r="U6547" i="6" s="1"/>
  <c r="W651" i="6"/>
  <c r="V7071" i="6"/>
  <c r="U7071" i="6" s="1"/>
  <c r="W3110" i="6"/>
  <c r="W4783" i="6"/>
  <c r="V4783" i="6"/>
  <c r="U4783" i="6" s="1"/>
  <c r="V6394" i="6"/>
  <c r="U6394" i="6" s="1"/>
  <c r="W6394" i="6"/>
  <c r="V5948" i="6"/>
  <c r="U5948" i="6" s="1"/>
  <c r="W5948" i="6"/>
  <c r="V3415" i="6"/>
  <c r="U3415" i="6" s="1"/>
  <c r="V6341" i="6"/>
  <c r="U6341" i="6" s="1"/>
  <c r="W5780" i="6"/>
  <c r="V5261" i="6"/>
  <c r="U5261" i="6" s="1"/>
  <c r="W3345" i="6"/>
  <c r="W2559" i="6"/>
  <c r="V674" i="6"/>
  <c r="U674" i="6" s="1"/>
  <c r="V5413" i="6"/>
  <c r="U5413" i="6" s="1"/>
  <c r="W5556" i="6"/>
  <c r="V366" i="6"/>
  <c r="U366" i="6" s="1"/>
  <c r="W5625" i="6"/>
  <c r="W6763" i="6"/>
  <c r="W4025" i="6"/>
  <c r="W4011" i="6"/>
  <c r="V4011" i="6"/>
  <c r="U4011" i="6" s="1"/>
  <c r="W4821" i="6"/>
  <c r="V4821" i="6"/>
  <c r="U4821" i="6" s="1"/>
  <c r="V6850" i="6"/>
  <c r="U6850" i="6" s="1"/>
  <c r="W6850" i="6"/>
  <c r="V6294" i="6"/>
  <c r="U6294" i="6" s="1"/>
  <c r="V2397" i="6"/>
  <c r="U2397" i="6" s="1"/>
  <c r="V154" i="6"/>
  <c r="U154" i="6" s="1"/>
  <c r="V5591" i="6"/>
  <c r="U5591" i="6" s="1"/>
  <c r="W6933" i="6"/>
  <c r="V6950" i="6"/>
  <c r="U6950" i="6" s="1"/>
  <c r="V3219" i="6"/>
  <c r="U3219" i="6" s="1"/>
  <c r="W5566" i="6"/>
  <c r="V20" i="6"/>
  <c r="U20" i="6" s="1"/>
  <c r="W6337" i="6"/>
  <c r="V2135" i="6"/>
  <c r="U2135" i="6" s="1"/>
  <c r="V4410" i="6"/>
  <c r="U4410" i="6" s="1"/>
  <c r="V1387" i="6"/>
  <c r="U1387" i="6" s="1"/>
  <c r="W2308" i="6"/>
  <c r="W1105" i="6"/>
  <c r="W553" i="6"/>
  <c r="W1805" i="6"/>
  <c r="W6136" i="6"/>
  <c r="V754" i="6"/>
  <c r="U754" i="6" s="1"/>
  <c r="V410" i="6"/>
  <c r="U410" i="6" s="1"/>
  <c r="V4522" i="6"/>
  <c r="U4522" i="6" s="1"/>
  <c r="W4522" i="6"/>
  <c r="W2600" i="6"/>
  <c r="V119" i="6"/>
  <c r="U119" i="6" s="1"/>
  <c r="W2015" i="6"/>
  <c r="W5045" i="6"/>
  <c r="W4691" i="6"/>
  <c r="V4691" i="6"/>
  <c r="U4691" i="6" s="1"/>
  <c r="W1120" i="6"/>
  <c r="V1120" i="6"/>
  <c r="U1120" i="6" s="1"/>
  <c r="W4820" i="6"/>
  <c r="V2610" i="6"/>
  <c r="U2610" i="6" s="1"/>
  <c r="W2610" i="6"/>
  <c r="W1454" i="6"/>
  <c r="V2141" i="6"/>
  <c r="U2141" i="6" s="1"/>
  <c r="W2141" i="6"/>
  <c r="V6308" i="6"/>
  <c r="U6308" i="6" s="1"/>
  <c r="W5844" i="6"/>
  <c r="V3146" i="6"/>
  <c r="U3146" i="6" s="1"/>
  <c r="W1048" i="6"/>
  <c r="W3065" i="6"/>
  <c r="V902" i="6"/>
  <c r="U902" i="6" s="1"/>
  <c r="W653" i="6"/>
  <c r="W341" i="6"/>
  <c r="W4962" i="6"/>
  <c r="V4962" i="6"/>
  <c r="U4962" i="6" s="1"/>
  <c r="V1370" i="6"/>
  <c r="U1370" i="6" s="1"/>
  <c r="W1370" i="6"/>
  <c r="V6906" i="6"/>
  <c r="U6906" i="6" s="1"/>
  <c r="W3224" i="6"/>
  <c r="W3152" i="6"/>
  <c r="W3292" i="6"/>
  <c r="V3292" i="6"/>
  <c r="U3292" i="6" s="1"/>
  <c r="W6305" i="6"/>
  <c r="W2094" i="6"/>
  <c r="W318" i="6"/>
  <c r="V318" i="6"/>
  <c r="U318" i="6" s="1"/>
  <c r="V365" i="6"/>
  <c r="U365" i="6" s="1"/>
  <c r="W1538" i="6"/>
  <c r="W4009" i="6"/>
  <c r="V3783" i="6"/>
  <c r="U3783" i="6" s="1"/>
  <c r="W88" i="6"/>
  <c r="V5418" i="6"/>
  <c r="U5418" i="6" s="1"/>
  <c r="W5561" i="6"/>
  <c r="W4737" i="6"/>
  <c r="W2286" i="6"/>
  <c r="W5361" i="6"/>
  <c r="W1247" i="6"/>
  <c r="V1247" i="6"/>
  <c r="U1247" i="6" s="1"/>
  <c r="W5980" i="6"/>
  <c r="V5980" i="6"/>
  <c r="U5980" i="6" s="1"/>
  <c r="W1329" i="6"/>
  <c r="V4407" i="6"/>
  <c r="U4407" i="6" s="1"/>
  <c r="W4641" i="6"/>
  <c r="W3148" i="6"/>
  <c r="W2229" i="6"/>
  <c r="V2229" i="6"/>
  <c r="U2229" i="6" s="1"/>
  <c r="V2574" i="6"/>
  <c r="U2574" i="6" s="1"/>
  <c r="V3106" i="6"/>
  <c r="U3106" i="6" s="1"/>
  <c r="V241" i="6"/>
  <c r="U241" i="6" s="1"/>
  <c r="V5243" i="6"/>
  <c r="U5243" i="6" s="1"/>
  <c r="W4973" i="6"/>
  <c r="W53" i="6"/>
  <c r="W856" i="6"/>
  <c r="W615" i="6"/>
  <c r="V2082" i="6"/>
  <c r="U2082" i="6" s="1"/>
  <c r="W2959" i="6"/>
  <c r="W462" i="6"/>
  <c r="V462" i="6"/>
  <c r="U462" i="6" s="1"/>
  <c r="W887" i="6"/>
  <c r="V2656" i="6"/>
  <c r="U2656" i="6" s="1"/>
  <c r="V297" i="6"/>
  <c r="U297" i="6" s="1"/>
  <c r="W6745" i="6"/>
  <c r="V3418" i="6"/>
  <c r="U3418" i="6" s="1"/>
  <c r="V5202" i="6"/>
  <c r="U5202" i="6" s="1"/>
  <c r="V6746" i="6"/>
  <c r="U6746" i="6" s="1"/>
  <c r="V4852" i="6"/>
  <c r="U4852" i="6" s="1"/>
  <c r="V5805" i="6"/>
  <c r="U5805" i="6" s="1"/>
  <c r="V3257" i="6"/>
  <c r="U3257" i="6" s="1"/>
  <c r="V1575" i="6"/>
  <c r="U1575" i="6" s="1"/>
  <c r="V4185" i="6"/>
  <c r="U4185" i="6" s="1"/>
  <c r="V1931" i="6"/>
  <c r="U1931" i="6" s="1"/>
  <c r="V811" i="6"/>
  <c r="U811" i="6" s="1"/>
  <c r="W7077" i="6"/>
  <c r="W995" i="6"/>
  <c r="W11" i="6"/>
  <c r="V6929" i="6"/>
  <c r="U6929" i="6" s="1"/>
  <c r="V3218" i="6"/>
  <c r="U3218" i="6" s="1"/>
  <c r="V5804" i="6"/>
  <c r="U5804" i="6" s="1"/>
  <c r="W5583" i="6"/>
  <c r="W5192" i="6"/>
  <c r="V2819" i="6"/>
  <c r="U2819" i="6" s="1"/>
  <c r="W3063" i="6"/>
  <c r="W2081" i="6"/>
  <c r="W484" i="6"/>
  <c r="W1803" i="6"/>
  <c r="W1032" i="6"/>
  <c r="W1530" i="6"/>
  <c r="W5203" i="6"/>
  <c r="W57" i="6"/>
  <c r="V5794" i="6"/>
  <c r="U5794" i="6" s="1"/>
  <c r="W3949" i="6"/>
  <c r="V824" i="6"/>
  <c r="U824" i="6" s="1"/>
  <c r="V4208" i="6"/>
  <c r="U4208" i="6" s="1"/>
  <c r="W1263" i="6"/>
  <c r="W71" i="6"/>
  <c r="V1009" i="6"/>
  <c r="U1009" i="6" s="1"/>
  <c r="V2703" i="6"/>
  <c r="U2703" i="6" s="1"/>
  <c r="V4748" i="6"/>
  <c r="U4748" i="6" s="1"/>
  <c r="W4304" i="6"/>
  <c r="W3116" i="6"/>
  <c r="W6646" i="6"/>
  <c r="W6678" i="6"/>
  <c r="W2525" i="6"/>
  <c r="V1076" i="6"/>
  <c r="U1076" i="6" s="1"/>
  <c r="V4573" i="6"/>
  <c r="U4573" i="6" s="1"/>
  <c r="W800" i="6"/>
  <c r="V6873" i="6"/>
  <c r="U6873" i="6" s="1"/>
  <c r="W5040" i="6"/>
  <c r="V2904" i="6"/>
  <c r="U2904" i="6" s="1"/>
  <c r="W3544" i="6"/>
  <c r="W1098" i="6"/>
  <c r="W3409" i="6"/>
  <c r="W6731" i="6"/>
  <c r="W3425" i="6"/>
  <c r="W6" i="6"/>
  <c r="W6565" i="6"/>
  <c r="W207" i="6"/>
  <c r="V5318" i="6"/>
  <c r="U5318" i="6" s="1"/>
  <c r="W1491" i="6"/>
  <c r="W764" i="6"/>
  <c r="W673" i="6"/>
  <c r="W6548" i="6"/>
  <c r="V1144" i="6"/>
  <c r="U1144" i="6" s="1"/>
  <c r="W4861" i="6"/>
  <c r="W2391" i="6"/>
  <c r="W4934" i="6"/>
  <c r="W6000" i="6"/>
  <c r="W1443" i="6"/>
  <c r="V964" i="6"/>
  <c r="U964" i="6" s="1"/>
  <c r="W5372" i="6"/>
  <c r="W5317" i="6"/>
  <c r="W503" i="6"/>
  <c r="V503" i="6"/>
  <c r="U503" i="6" s="1"/>
  <c r="V320" i="6"/>
  <c r="U320" i="6" s="1"/>
  <c r="V2668" i="6"/>
  <c r="U2668" i="6" s="1"/>
  <c r="W2668" i="6"/>
  <c r="W2662" i="6"/>
  <c r="W340" i="6"/>
  <c r="W6531" i="6"/>
  <c r="V985" i="6"/>
  <c r="U985" i="6" s="1"/>
  <c r="V239" i="6"/>
  <c r="U239" i="6" s="1"/>
  <c r="W1787" i="6"/>
  <c r="W3315" i="6"/>
  <c r="W6626" i="6"/>
  <c r="V6774" i="6"/>
  <c r="U6774" i="6" s="1"/>
  <c r="V6731" i="6"/>
  <c r="U6731" i="6" s="1"/>
  <c r="V3630" i="6"/>
  <c r="U3630" i="6" s="1"/>
  <c r="V2086" i="6"/>
  <c r="U2086" i="6" s="1"/>
  <c r="V6830" i="6"/>
  <c r="U6830" i="6" s="1"/>
  <c r="V2444" i="6"/>
  <c r="U2444" i="6" s="1"/>
  <c r="V922" i="6"/>
  <c r="U922" i="6" s="1"/>
  <c r="W4027" i="6"/>
  <c r="W3012" i="6"/>
  <c r="V2024" i="6"/>
  <c r="U2024" i="6" s="1"/>
  <c r="V3409" i="6"/>
  <c r="U3409" i="6" s="1"/>
  <c r="V1694" i="6"/>
  <c r="U1694" i="6" s="1"/>
  <c r="W1736" i="6"/>
  <c r="W2085" i="6"/>
  <c r="W404" i="6"/>
  <c r="W4611" i="6"/>
  <c r="W6987" i="6"/>
  <c r="W2960" i="6"/>
  <c r="V1294" i="6"/>
  <c r="U1294" i="6" s="1"/>
  <c r="V2719" i="6"/>
  <c r="U2719" i="6" s="1"/>
  <c r="V4429" i="6"/>
  <c r="U4429" i="6" s="1"/>
  <c r="W6647" i="6"/>
  <c r="V3601" i="6"/>
  <c r="U3601" i="6" s="1"/>
  <c r="V1816" i="6"/>
  <c r="U1816" i="6" s="1"/>
  <c r="V1288" i="6"/>
  <c r="U1288" i="6" s="1"/>
  <c r="V6377" i="6"/>
  <c r="U6377" i="6" s="1"/>
  <c r="W6479" i="6"/>
  <c r="V5106" i="6"/>
  <c r="U5106" i="6" s="1"/>
  <c r="W5484" i="6"/>
  <c r="V5295" i="6"/>
  <c r="U5295" i="6" s="1"/>
  <c r="V3414" i="6"/>
  <c r="U3414" i="6" s="1"/>
  <c r="V4022" i="6"/>
  <c r="U4022" i="6" s="1"/>
  <c r="V5426" i="6"/>
  <c r="U5426" i="6" s="1"/>
  <c r="W1670" i="6"/>
  <c r="W4024" i="6"/>
  <c r="V582" i="6"/>
  <c r="U582" i="6" s="1"/>
  <c r="W3782" i="6"/>
  <c r="W2614" i="6"/>
  <c r="W1369" i="6"/>
  <c r="V4758" i="6"/>
  <c r="U4758" i="6" s="1"/>
  <c r="W3776" i="6"/>
  <c r="W5000" i="6"/>
  <c r="W6175" i="6"/>
  <c r="W6286" i="6"/>
  <c r="W6288" i="6"/>
  <c r="W1596" i="6"/>
  <c r="V4233" i="6"/>
  <c r="U4233" i="6" s="1"/>
  <c r="V5048" i="6"/>
  <c r="U5048" i="6" s="1"/>
  <c r="W926" i="6"/>
  <c r="V1098" i="6"/>
  <c r="U1098" i="6" s="1"/>
  <c r="W1505" i="6"/>
  <c r="V2571" i="6"/>
  <c r="U2571" i="6" s="1"/>
  <c r="V5610" i="6"/>
  <c r="U5610" i="6" s="1"/>
  <c r="W586" i="6"/>
  <c r="W5278" i="6"/>
  <c r="V6120" i="6"/>
  <c r="U6120" i="6" s="1"/>
  <c r="W6513" i="6"/>
  <c r="W736" i="6"/>
  <c r="V627" i="6"/>
  <c r="U627" i="6" s="1"/>
  <c r="W4322" i="6"/>
  <c r="V5543" i="6"/>
  <c r="U5543" i="6" s="1"/>
  <c r="V1711" i="6"/>
  <c r="U1711" i="6" s="1"/>
  <c r="W956" i="6"/>
  <c r="W6977" i="6"/>
  <c r="V124" i="6"/>
  <c r="U124" i="6" s="1"/>
  <c r="W2951" i="6"/>
  <c r="W4044" i="6"/>
  <c r="W512" i="6"/>
  <c r="W480" i="6"/>
  <c r="V1030" i="6"/>
  <c r="U1030" i="6" s="1"/>
  <c r="W1030" i="6"/>
  <c r="V4652" i="6"/>
  <c r="U4652" i="6" s="1"/>
  <c r="W5519" i="6"/>
  <c r="W5048" i="6"/>
  <c r="V1982" i="6"/>
  <c r="U1982" i="6" s="1"/>
  <c r="V3233" i="6"/>
  <c r="U3233" i="6" s="1"/>
  <c r="V3169" i="6"/>
  <c r="U3169" i="6" s="1"/>
  <c r="V583" i="6"/>
  <c r="U583" i="6" s="1"/>
  <c r="V5046" i="6"/>
  <c r="U5046" i="6" s="1"/>
  <c r="W6792" i="6"/>
  <c r="W6287" i="6"/>
  <c r="V1316" i="6"/>
  <c r="U1316" i="6" s="1"/>
  <c r="W4758" i="6"/>
  <c r="W410" i="6"/>
  <c r="W1394" i="6"/>
  <c r="V4861" i="6"/>
  <c r="U4861" i="6" s="1"/>
  <c r="W3050" i="6"/>
  <c r="V3752" i="6"/>
  <c r="U3752" i="6" s="1"/>
  <c r="V911" i="6"/>
  <c r="U911" i="6" s="1"/>
  <c r="W1316" i="6"/>
  <c r="V800" i="6"/>
  <c r="U800" i="6" s="1"/>
  <c r="V736" i="6"/>
  <c r="U736" i="6" s="1"/>
  <c r="W3465" i="6"/>
  <c r="V3033" i="6"/>
  <c r="U3033" i="6" s="1"/>
  <c r="V6479" i="6"/>
  <c r="U6479" i="6" s="1"/>
  <c r="V1443" i="6"/>
  <c r="U1443" i="6" s="1"/>
  <c r="W725" i="6"/>
  <c r="V1129" i="6"/>
  <c r="U1129" i="6" s="1"/>
  <c r="W6427" i="6"/>
  <c r="W1940" i="6"/>
  <c r="V5087" i="6"/>
  <c r="U5087" i="6" s="1"/>
  <c r="V4549" i="6"/>
  <c r="U4549" i="6" s="1"/>
  <c r="V3882" i="6"/>
  <c r="U3882" i="6" s="1"/>
  <c r="V2784" i="6"/>
  <c r="U2784" i="6" s="1"/>
  <c r="W2040" i="6"/>
  <c r="V6704" i="6"/>
  <c r="U6704" i="6" s="1"/>
  <c r="W2893" i="6"/>
  <c r="V6816" i="6"/>
  <c r="U6816" i="6" s="1"/>
  <c r="W582" i="6"/>
  <c r="W627" i="6"/>
  <c r="V836" i="6"/>
  <c r="U836" i="6" s="1"/>
  <c r="V1637" i="6"/>
  <c r="U1637" i="6" s="1"/>
  <c r="V6286" i="6"/>
  <c r="U6286" i="6" s="1"/>
  <c r="V4471" i="6"/>
  <c r="U4471" i="6" s="1"/>
  <c r="V6799" i="6"/>
  <c r="U6799" i="6" s="1"/>
  <c r="V6647" i="6"/>
  <c r="U6647" i="6" s="1"/>
  <c r="W2262" i="6"/>
  <c r="V1714" i="6"/>
  <c r="U1714" i="6" s="1"/>
  <c r="W1714" i="6"/>
  <c r="V861" i="6"/>
  <c r="U861" i="6" s="1"/>
  <c r="W861" i="6"/>
  <c r="V4880" i="6"/>
  <c r="U4880" i="6" s="1"/>
  <c r="W4880" i="6"/>
  <c r="V876" i="6"/>
  <c r="U876" i="6" s="1"/>
  <c r="W104" i="6"/>
  <c r="V6870" i="6"/>
  <c r="U6870" i="6" s="1"/>
  <c r="V5133" i="6"/>
  <c r="U5133" i="6" s="1"/>
  <c r="W5846" i="6"/>
  <c r="V3116" i="6"/>
  <c r="U3116" i="6" s="1"/>
  <c r="V1719" i="6"/>
  <c r="U1719" i="6" s="1"/>
  <c r="W5686" i="6"/>
  <c r="V6288" i="6"/>
  <c r="U6288" i="6" s="1"/>
  <c r="V1660" i="6"/>
  <c r="U1660" i="6" s="1"/>
  <c r="W2828" i="6"/>
  <c r="W6830" i="6"/>
  <c r="W4950" i="6"/>
  <c r="W3024" i="6"/>
  <c r="W5174" i="6"/>
  <c r="W3414" i="6"/>
  <c r="V6681" i="6"/>
  <c r="U6681" i="6" s="1"/>
  <c r="W4573" i="6"/>
  <c r="W5579" i="6"/>
  <c r="W6816" i="6"/>
  <c r="W7025" i="6"/>
  <c r="V2378" i="6"/>
  <c r="U2378" i="6" s="1"/>
  <c r="V3953" i="6"/>
  <c r="U3953" i="6" s="1"/>
  <c r="W3256" i="6"/>
  <c r="V1850" i="6"/>
  <c r="U1850" i="6" s="1"/>
  <c r="W1288" i="6"/>
  <c r="V6775" i="6"/>
  <c r="U6775" i="6" s="1"/>
  <c r="V4385" i="6"/>
  <c r="U4385" i="6" s="1"/>
  <c r="V6858" i="6"/>
  <c r="U6858" i="6" s="1"/>
  <c r="V6371" i="6"/>
  <c r="U6371" i="6" s="1"/>
  <c r="V1976" i="6"/>
  <c r="U1976" i="6" s="1"/>
  <c r="V1002" i="6"/>
  <c r="U1002" i="6" s="1"/>
  <c r="V1574" i="6"/>
  <c r="U1574" i="6" s="1"/>
  <c r="V5045" i="6"/>
  <c r="U5045" i="6" s="1"/>
  <c r="V2948" i="6"/>
  <c r="U2948" i="6" s="1"/>
  <c r="W3904" i="6"/>
  <c r="V6960" i="6"/>
  <c r="U6960" i="6" s="1"/>
  <c r="V1386" i="6"/>
  <c r="U1386" i="6" s="1"/>
  <c r="W5426" i="6"/>
  <c r="W989" i="6"/>
  <c r="V4765" i="6"/>
  <c r="U4765" i="6" s="1"/>
  <c r="V5278" i="6"/>
  <c r="U5278" i="6" s="1"/>
  <c r="W5373" i="6"/>
  <c r="W3754" i="6"/>
  <c r="W3752" i="6"/>
  <c r="V51" i="6"/>
  <c r="U51" i="6" s="1"/>
  <c r="W2249" i="6"/>
  <c r="V732" i="6"/>
  <c r="U732" i="6" s="1"/>
  <c r="V4617" i="6"/>
  <c r="U4617" i="6" s="1"/>
  <c r="V5744" i="6"/>
  <c r="U5744" i="6" s="1"/>
  <c r="W2784" i="6"/>
  <c r="V3778" i="6"/>
  <c r="U3778" i="6" s="1"/>
  <c r="W5046" i="6"/>
  <c r="V4024" i="6"/>
  <c r="U4024" i="6" s="1"/>
  <c r="V586" i="6"/>
  <c r="U586" i="6" s="1"/>
  <c r="V6283" i="6"/>
  <c r="U6283" i="6" s="1"/>
  <c r="V2614" i="6"/>
  <c r="U2614" i="6" s="1"/>
  <c r="W3117" i="6"/>
  <c r="W3300" i="6"/>
  <c r="V416" i="6"/>
  <c r="U416" i="6" s="1"/>
  <c r="V5272" i="6"/>
  <c r="U5272" i="6" s="1"/>
  <c r="V5000" i="6"/>
  <c r="U5000" i="6" s="1"/>
  <c r="V6678" i="6"/>
  <c r="U6678" i="6" s="1"/>
  <c r="W5794" i="6"/>
  <c r="V5285" i="6"/>
  <c r="U5285" i="6" s="1"/>
  <c r="V1305" i="6"/>
  <c r="U1305" i="6" s="1"/>
  <c r="W2819" i="6"/>
  <c r="V2084" i="6"/>
  <c r="U2084" i="6" s="1"/>
  <c r="V126" i="6"/>
  <c r="U126" i="6" s="1"/>
  <c r="W1299" i="6"/>
  <c r="V3082" i="6"/>
  <c r="U3082" i="6" s="1"/>
  <c r="W5504" i="6"/>
  <c r="V2609" i="6"/>
  <c r="U2609" i="6" s="1"/>
  <c r="V1434" i="6"/>
  <c r="U1434" i="6" s="1"/>
  <c r="W5599" i="6"/>
  <c r="V511" i="6"/>
  <c r="U511" i="6" s="1"/>
  <c r="V2759" i="6"/>
  <c r="U2759" i="6" s="1"/>
  <c r="W563" i="6"/>
  <c r="W2356" i="6"/>
  <c r="W2740" i="6"/>
  <c r="W5804" i="6"/>
  <c r="W6870" i="6"/>
  <c r="W806" i="6"/>
  <c r="W3338" i="6"/>
  <c r="V5127" i="6"/>
  <c r="U5127" i="6" s="1"/>
  <c r="W5318" i="6"/>
  <c r="W1235" i="6"/>
  <c r="V104" i="6"/>
  <c r="U104" i="6" s="1"/>
  <c r="W3844" i="6"/>
  <c r="V2081" i="6"/>
  <c r="U2081" i="6" s="1"/>
  <c r="V1673" i="6"/>
  <c r="U1673" i="6" s="1"/>
  <c r="V2464" i="6"/>
  <c r="U2464" i="6" s="1"/>
  <c r="W4064" i="6"/>
  <c r="V5823" i="6"/>
  <c r="U5823" i="6" s="1"/>
  <c r="W4429" i="6"/>
  <c r="V2525" i="6"/>
  <c r="U2525" i="6" s="1"/>
  <c r="V1938" i="6"/>
  <c r="U1938" i="6" s="1"/>
  <c r="V956" i="6"/>
  <c r="U956" i="6" s="1"/>
  <c r="V3530" i="6"/>
  <c r="U3530" i="6" s="1"/>
  <c r="V6278" i="6"/>
  <c r="U6278" i="6" s="1"/>
  <c r="W6120" i="6"/>
  <c r="W6873" i="6"/>
  <c r="W3601" i="6"/>
  <c r="V5484" i="6"/>
  <c r="U5484" i="6" s="1"/>
  <c r="V344" i="6"/>
  <c r="U344" i="6" s="1"/>
  <c r="V6517" i="6"/>
  <c r="U6517" i="6" s="1"/>
  <c r="V6513" i="6"/>
  <c r="U6513" i="6" s="1"/>
  <c r="V751" i="6"/>
  <c r="U751" i="6" s="1"/>
  <c r="W5530" i="6"/>
  <c r="V6646" i="6"/>
  <c r="U6646" i="6" s="1"/>
  <c r="V4819" i="6"/>
  <c r="U4819" i="6" s="1"/>
  <c r="V340" i="6"/>
  <c r="U340" i="6" s="1"/>
  <c r="V6999" i="6"/>
  <c r="U6999" i="6" s="1"/>
  <c r="V3631" i="6"/>
  <c r="U3631" i="6" s="1"/>
  <c r="V4525" i="6"/>
  <c r="U4525" i="6" s="1"/>
  <c r="W124" i="6"/>
  <c r="V5130" i="6"/>
  <c r="U5130" i="6" s="1"/>
  <c r="W4347" i="6"/>
  <c r="V1728" i="6"/>
  <c r="U1728" i="6" s="1"/>
  <c r="W3288" i="6"/>
  <c r="W6086" i="6"/>
  <c r="V4840" i="6"/>
  <c r="U4840" i="6" s="1"/>
  <c r="W1828" i="6"/>
  <c r="V4031" i="6"/>
  <c r="U4031" i="6" s="1"/>
  <c r="W5930" i="6"/>
  <c r="W2599" i="6"/>
  <c r="W5298" i="6"/>
  <c r="V710" i="6"/>
  <c r="U710" i="6" s="1"/>
  <c r="V764" i="6"/>
  <c r="U764" i="6" s="1"/>
  <c r="W640" i="6"/>
  <c r="V6438" i="6"/>
  <c r="U6438" i="6" s="1"/>
  <c r="V4250" i="6"/>
  <c r="U4250" i="6" s="1"/>
  <c r="V4286" i="6"/>
  <c r="U4286" i="6" s="1"/>
  <c r="W754" i="6"/>
  <c r="V725" i="6"/>
  <c r="U725" i="6" s="1"/>
  <c r="W6801" i="6"/>
  <c r="V6427" i="6"/>
  <c r="U6427" i="6" s="1"/>
  <c r="V3973" i="6"/>
  <c r="U3973" i="6" s="1"/>
  <c r="V6398" i="6"/>
  <c r="U6398" i="6" s="1"/>
  <c r="V2056" i="6"/>
  <c r="U2056" i="6" s="1"/>
  <c r="V3444" i="6"/>
  <c r="U3444" i="6" s="1"/>
  <c r="V926" i="6"/>
  <c r="U926" i="6" s="1"/>
  <c r="V4950" i="6"/>
  <c r="U4950" i="6" s="1"/>
  <c r="V7033" i="6"/>
  <c r="U7033" i="6" s="1"/>
  <c r="V802" i="6"/>
  <c r="U802" i="6" s="1"/>
  <c r="V2477" i="6"/>
  <c r="U2477" i="6" s="1"/>
  <c r="V6187" i="6"/>
  <c r="U6187" i="6" s="1"/>
  <c r="W5610" i="6"/>
  <c r="W1438" i="6"/>
  <c r="V2003" i="6"/>
  <c r="U2003" i="6" s="1"/>
  <c r="V3711" i="6"/>
  <c r="U3711" i="6" s="1"/>
  <c r="V5623" i="6"/>
  <c r="U5623" i="6" s="1"/>
  <c r="V856" i="6"/>
  <c r="U856" i="6" s="1"/>
  <c r="V3065" i="6"/>
  <c r="U3065" i="6" s="1"/>
  <c r="V1491" i="6"/>
  <c r="U1491" i="6" s="1"/>
  <c r="W7097" i="6"/>
  <c r="W3173" i="6"/>
  <c r="V6854" i="6"/>
  <c r="U6854" i="6" s="1"/>
  <c r="V4337" i="6"/>
  <c r="U4337" i="6" s="1"/>
  <c r="V1748" i="6"/>
  <c r="U1748" i="6" s="1"/>
  <c r="V2421" i="6"/>
  <c r="U2421" i="6" s="1"/>
  <c r="V3435" i="6"/>
  <c r="U3435" i="6" s="1"/>
  <c r="V1797" i="6"/>
  <c r="U1797" i="6" s="1"/>
  <c r="V3892" i="6"/>
  <c r="U3892" i="6" s="1"/>
  <c r="V6136" i="6"/>
  <c r="U6136" i="6" s="1"/>
  <c r="V2951" i="6"/>
  <c r="U2951" i="6" s="1"/>
  <c r="W5201" i="6"/>
  <c r="V2695" i="6"/>
  <c r="U2695" i="6" s="1"/>
  <c r="W911" i="6"/>
  <c r="V6576" i="6"/>
  <c r="U6576" i="6" s="1"/>
  <c r="V5054" i="6"/>
  <c r="U5054" i="6" s="1"/>
  <c r="V353" i="6"/>
  <c r="U353" i="6" s="1"/>
  <c r="W3847" i="6"/>
  <c r="V6246" i="6"/>
  <c r="U6246" i="6" s="1"/>
  <c r="W5909" i="6"/>
  <c r="W1807" i="6"/>
  <c r="V4540" i="6"/>
  <c r="U4540" i="6" s="1"/>
  <c r="V4044" i="6"/>
  <c r="U4044" i="6" s="1"/>
  <c r="V4612" i="6"/>
  <c r="U4612" i="6" s="1"/>
  <c r="V5475" i="6"/>
  <c r="U5475" i="6" s="1"/>
  <c r="W5975" i="6"/>
  <c r="W4414" i="6"/>
  <c r="V2339" i="6"/>
  <c r="U2339" i="6" s="1"/>
  <c r="W1024" i="6"/>
  <c r="W4120" i="6"/>
  <c r="W5041" i="6"/>
  <c r="V1455" i="6"/>
  <c r="U1455" i="6" s="1"/>
  <c r="W3071" i="6"/>
  <c r="V4237" i="6"/>
  <c r="U4237" i="6" s="1"/>
  <c r="W752" i="6"/>
  <c r="V1558" i="6"/>
  <c r="U1558" i="6" s="1"/>
  <c r="V1413" i="6"/>
  <c r="U1413" i="6" s="1"/>
  <c r="V4510" i="6"/>
  <c r="U4510" i="6" s="1"/>
  <c r="W4510" i="6"/>
  <c r="W1294" i="6"/>
  <c r="V5201" i="6"/>
  <c r="U5201" i="6" s="1"/>
  <c r="W3929" i="6"/>
  <c r="V3929" i="6"/>
  <c r="U3929" i="6" s="1"/>
  <c r="W1429" i="6"/>
  <c r="V5930" i="6"/>
  <c r="U5930" i="6" s="1"/>
  <c r="V1715" i="6"/>
  <c r="U1715" i="6" s="1"/>
  <c r="V770" i="6"/>
  <c r="U770" i="6" s="1"/>
  <c r="V6548" i="6"/>
  <c r="U6548" i="6" s="1"/>
  <c r="V1596" i="6"/>
  <c r="U1596" i="6" s="1"/>
  <c r="W232" i="6"/>
  <c r="W242" i="6"/>
  <c r="W5866" i="6"/>
  <c r="V5866" i="6"/>
  <c r="U5866" i="6" s="1"/>
  <c r="W2719" i="6"/>
  <c r="V3069" i="6"/>
  <c r="U3069" i="6" s="1"/>
  <c r="V4405" i="6"/>
  <c r="U4405" i="6" s="1"/>
  <c r="W2703" i="6"/>
  <c r="V3050" i="6"/>
  <c r="U3050" i="6" s="1"/>
  <c r="W5480" i="6"/>
  <c r="V3776" i="6"/>
  <c r="U3776" i="6" s="1"/>
  <c r="V1629" i="6"/>
  <c r="U1629" i="6" s="1"/>
  <c r="V4302" i="6"/>
  <c r="U4302" i="6" s="1"/>
  <c r="V4309" i="6"/>
  <c r="U4309" i="6" s="1"/>
  <c r="W1663" i="6"/>
  <c r="V2249" i="6"/>
  <c r="U2249" i="6" s="1"/>
  <c r="V806" i="6"/>
  <c r="U806" i="6" s="1"/>
  <c r="V3960" i="6"/>
  <c r="U3960" i="6" s="1"/>
  <c r="V1773" i="6"/>
  <c r="U1773" i="6" s="1"/>
  <c r="V4274" i="6"/>
  <c r="U4274" i="6" s="1"/>
  <c r="V7108" i="6"/>
  <c r="U7108" i="6" s="1"/>
  <c r="W511" i="6"/>
  <c r="V6659" i="6"/>
  <c r="U6659" i="6" s="1"/>
  <c r="V4420" i="6"/>
  <c r="U4420" i="6" s="1"/>
  <c r="V1746" i="6"/>
  <c r="U1746" i="6" s="1"/>
  <c r="V5298" i="6"/>
  <c r="U5298" i="6" s="1"/>
  <c r="V3148" i="6"/>
  <c r="U3148" i="6" s="1"/>
  <c r="V6287" i="6"/>
  <c r="U6287" i="6" s="1"/>
  <c r="V4347" i="6"/>
  <c r="U4347" i="6" s="1"/>
  <c r="V1940" i="6"/>
  <c r="U1940" i="6" s="1"/>
  <c r="W1009" i="6"/>
  <c r="V1369" i="6"/>
  <c r="U1369" i="6" s="1"/>
  <c r="V71" i="6"/>
  <c r="U71" i="6" s="1"/>
  <c r="V1285" i="6"/>
  <c r="U1285" i="6" s="1"/>
  <c r="V4498" i="6"/>
  <c r="U4498" i="6" s="1"/>
  <c r="W5126" i="6"/>
  <c r="V1404" i="6"/>
  <c r="U1404" i="6" s="1"/>
  <c r="W6837" i="6"/>
  <c r="V1670" i="6"/>
  <c r="U1670" i="6" s="1"/>
  <c r="W6438" i="6"/>
  <c r="W6109" i="6"/>
  <c r="V4285" i="6"/>
  <c r="U4285" i="6" s="1"/>
  <c r="V4121" i="6"/>
  <c r="U4121" i="6" s="1"/>
  <c r="V4466" i="6"/>
  <c r="U4466" i="6" s="1"/>
  <c r="W4466" i="6"/>
  <c r="V328" i="6"/>
  <c r="U328" i="6" s="1"/>
  <c r="V2241" i="6"/>
  <c r="U2241" i="6" s="1"/>
  <c r="W2241" i="6"/>
  <c r="V1594" i="6"/>
  <c r="U1594" i="6" s="1"/>
  <c r="V3894" i="6"/>
  <c r="U3894" i="6" s="1"/>
  <c r="V1263" i="6"/>
  <c r="U1263" i="6" s="1"/>
  <c r="W2900" i="6"/>
  <c r="V2900" i="6"/>
  <c r="U2900" i="6" s="1"/>
  <c r="W6029" i="6"/>
  <c r="V6029" i="6"/>
  <c r="U6029" i="6" s="1"/>
  <c r="V6669" i="6"/>
  <c r="U6669" i="6" s="1"/>
  <c r="W6669" i="6"/>
  <c r="V3327" i="6"/>
  <c r="U3327" i="6" s="1"/>
  <c r="W3327" i="6"/>
  <c r="W5108" i="6"/>
  <c r="V673" i="6"/>
  <c r="U673" i="6" s="1"/>
  <c r="V5388" i="6"/>
  <c r="U5388" i="6" s="1"/>
  <c r="V3190" i="6"/>
  <c r="U3190" i="6" s="1"/>
  <c r="V1089" i="6"/>
  <c r="U1089" i="6" s="1"/>
  <c r="W1728" i="6"/>
  <c r="V4308" i="6"/>
  <c r="U4308" i="6" s="1"/>
  <c r="V5561" i="6"/>
  <c r="U5561" i="6" s="1"/>
  <c r="V793" i="6"/>
  <c r="U793" i="6" s="1"/>
  <c r="V5583" i="6"/>
  <c r="U5583" i="6" s="1"/>
  <c r="V2886" i="6"/>
  <c r="U2886" i="6" s="1"/>
  <c r="V3896" i="6"/>
  <c r="U3896" i="6" s="1"/>
  <c r="W2051" i="6"/>
  <c r="V2051" i="6"/>
  <c r="U2051" i="6" s="1"/>
  <c r="W2531" i="6"/>
  <c r="V2531" i="6"/>
  <c r="U2531" i="6" s="1"/>
  <c r="V5571" i="6"/>
  <c r="U5571" i="6" s="1"/>
  <c r="W3333" i="6"/>
  <c r="V3333" i="6"/>
  <c r="U3333" i="6" s="1"/>
  <c r="W416" i="6"/>
  <c r="W4250" i="6"/>
  <c r="V615" i="6"/>
  <c r="U615" i="6" s="1"/>
  <c r="V3117" i="6"/>
  <c r="U3117" i="6" s="1"/>
  <c r="V224" i="6"/>
  <c r="U224" i="6" s="1"/>
  <c r="W3020" i="6"/>
  <c r="V3020" i="6"/>
  <c r="U3020" i="6" s="1"/>
  <c r="W4802" i="6"/>
  <c r="V4802" i="6"/>
  <c r="U4802" i="6" s="1"/>
  <c r="W2838" i="6"/>
  <c r="V2838" i="6"/>
  <c r="U2838" i="6" s="1"/>
  <c r="W5418" i="6"/>
  <c r="V3920" i="6"/>
  <c r="U3920" i="6" s="1"/>
  <c r="W710" i="6"/>
  <c r="W1716" i="6"/>
  <c r="V5625" i="6"/>
  <c r="U5625" i="6" s="1"/>
  <c r="W1763" i="6"/>
  <c r="W1279" i="6"/>
  <c r="W544" i="6"/>
  <c r="W2474" i="6"/>
  <c r="W3530" i="6"/>
  <c r="W3301" i="6"/>
  <c r="W1383" i="6"/>
  <c r="V2599" i="6"/>
  <c r="U2599" i="6" s="1"/>
  <c r="V6914" i="6"/>
  <c r="U6914" i="6" s="1"/>
  <c r="V3071" i="6"/>
  <c r="U3071" i="6" s="1"/>
  <c r="W1129" i="6"/>
  <c r="W1193" i="6"/>
  <c r="W705" i="6"/>
  <c r="V3291" i="6"/>
  <c r="U3291" i="6" s="1"/>
  <c r="W4652" i="6"/>
  <c r="W291" i="6"/>
  <c r="V291" i="6"/>
  <c r="U291" i="6" s="1"/>
  <c r="W2095" i="6"/>
  <c r="W7036" i="6"/>
  <c r="V7036" i="6"/>
  <c r="U7036" i="6" s="1"/>
  <c r="W1450" i="6"/>
  <c r="V1450" i="6"/>
  <c r="U1450" i="6" s="1"/>
  <c r="V5307" i="6"/>
  <c r="U5307" i="6" s="1"/>
  <c r="W5307" i="6"/>
  <c r="W1750" i="6"/>
  <c r="V1750" i="6"/>
  <c r="U1750" i="6" s="1"/>
  <c r="V2446" i="6"/>
  <c r="U2446" i="6" s="1"/>
  <c r="W2446" i="6"/>
  <c r="W1919" i="6"/>
  <c r="V1919" i="6"/>
  <c r="U1919" i="6" s="1"/>
  <c r="W4780" i="6"/>
  <c r="V4780" i="6"/>
  <c r="U4780" i="6" s="1"/>
  <c r="W2857" i="6"/>
  <c r="V2857" i="6"/>
  <c r="U2857" i="6" s="1"/>
  <c r="W3885" i="6"/>
  <c r="V3885" i="6"/>
  <c r="U3885" i="6" s="1"/>
  <c r="V3330" i="6"/>
  <c r="U3330" i="6" s="1"/>
  <c r="V5432" i="6"/>
  <c r="U5432" i="6" s="1"/>
  <c r="W5323" i="6"/>
  <c r="V5323" i="6"/>
  <c r="U5323" i="6" s="1"/>
  <c r="W6057" i="6"/>
  <c r="V6057" i="6"/>
  <c r="U6057" i="6" s="1"/>
  <c r="W4616" i="6"/>
  <c r="V4616" i="6"/>
  <c r="U4616" i="6" s="1"/>
  <c r="W4358" i="6"/>
  <c r="V4358" i="6"/>
  <c r="U4358" i="6" s="1"/>
  <c r="W3691" i="6"/>
  <c r="V3691" i="6"/>
  <c r="U3691" i="6" s="1"/>
  <c r="W2528" i="6"/>
  <c r="V2528" i="6"/>
  <c r="U2528" i="6" s="1"/>
  <c r="W6077" i="6"/>
  <c r="V6077" i="6"/>
  <c r="U6077" i="6" s="1"/>
  <c r="V3152" i="6"/>
  <c r="U3152" i="6" s="1"/>
  <c r="W1954" i="6"/>
  <c r="V1954" i="6"/>
  <c r="U1954" i="6" s="1"/>
  <c r="W1914" i="6"/>
  <c r="V1914" i="6"/>
  <c r="U1914" i="6" s="1"/>
  <c r="V3024" i="6"/>
  <c r="U3024" i="6" s="1"/>
  <c r="V3706" i="6"/>
  <c r="U3706" i="6" s="1"/>
  <c r="W3380" i="6"/>
  <c r="V1032" i="6"/>
  <c r="U1032" i="6" s="1"/>
  <c r="V6186" i="6"/>
  <c r="U6186" i="6" s="1"/>
  <c r="V1383" i="6"/>
  <c r="U1383" i="6" s="1"/>
  <c r="W2086" i="6"/>
  <c r="V3301" i="6"/>
  <c r="U3301" i="6" s="1"/>
  <c r="V4853" i="6"/>
  <c r="U4853" i="6" s="1"/>
  <c r="V6788" i="6"/>
  <c r="U6788" i="6" s="1"/>
  <c r="W366" i="6"/>
  <c r="W3291" i="6"/>
  <c r="W328" i="6"/>
  <c r="W414" i="6"/>
  <c r="V6792" i="6"/>
  <c r="U6792" i="6" s="1"/>
  <c r="W4286" i="6"/>
  <c r="W1732" i="6"/>
  <c r="V1732" i="6"/>
  <c r="U1732" i="6" s="1"/>
  <c r="W4913" i="6"/>
  <c r="V4913" i="6"/>
  <c r="U4913" i="6" s="1"/>
  <c r="V57" i="6"/>
  <c r="U57" i="6" s="1"/>
  <c r="W5219" i="6"/>
  <c r="W6485" i="6"/>
  <c r="W4994" i="6"/>
  <c r="V4994" i="6"/>
  <c r="U4994" i="6" s="1"/>
  <c r="V5912" i="6"/>
  <c r="U5912" i="6" s="1"/>
  <c r="V3338" i="6"/>
  <c r="U3338" i="6" s="1"/>
  <c r="W284" i="6"/>
  <c r="V284" i="6"/>
  <c r="U284" i="6" s="1"/>
  <c r="W2902" i="6"/>
  <c r="W5027" i="6"/>
  <c r="V5027" i="6"/>
  <c r="U5027" i="6" s="1"/>
  <c r="V4864" i="6"/>
  <c r="U4864" i="6" s="1"/>
  <c r="V6121" i="6"/>
  <c r="U6121" i="6" s="1"/>
  <c r="W935" i="6"/>
  <c r="W5571" i="6"/>
  <c r="W3183" i="6"/>
  <c r="V651" i="6"/>
  <c r="U651" i="6" s="1"/>
  <c r="V5564" i="6"/>
  <c r="U5564" i="6" s="1"/>
  <c r="W6278" i="6"/>
  <c r="V4451" i="6"/>
  <c r="U4451" i="6" s="1"/>
  <c r="V1530" i="6"/>
  <c r="U1530" i="6" s="1"/>
  <c r="V1716" i="6"/>
  <c r="U1716" i="6" s="1"/>
  <c r="V5372" i="6"/>
  <c r="U5372" i="6" s="1"/>
  <c r="V6109" i="6"/>
  <c r="U6109" i="6" s="1"/>
  <c r="V1689" i="6"/>
  <c r="U1689" i="6" s="1"/>
  <c r="V2511" i="6"/>
  <c r="U2511" i="6" s="1"/>
  <c r="W6914" i="6"/>
  <c r="W4936" i="6"/>
  <c r="W2404" i="6"/>
  <c r="V5738" i="6"/>
  <c r="U5738" i="6" s="1"/>
  <c r="W6799" i="6"/>
  <c r="W5031" i="6"/>
  <c r="V5031" i="6"/>
  <c r="U5031" i="6" s="1"/>
  <c r="W5087" i="6"/>
  <c r="V5685" i="6"/>
  <c r="U5685" i="6" s="1"/>
  <c r="V2365" i="6"/>
  <c r="U2365" i="6" s="1"/>
  <c r="W1076" i="6"/>
  <c r="V3313" i="6"/>
  <c r="U3313" i="6" s="1"/>
  <c r="V3498" i="6"/>
  <c r="U3498" i="6" s="1"/>
  <c r="W2948" i="6"/>
  <c r="W4274" i="6"/>
  <c r="W7108" i="6"/>
  <c r="V6147" i="6"/>
  <c r="U6147" i="6" s="1"/>
  <c r="V1576" i="6"/>
  <c r="U1576" i="6" s="1"/>
  <c r="V2101" i="6"/>
  <c r="U2101" i="6" s="1"/>
  <c r="V6752" i="6"/>
  <c r="U6752" i="6" s="1"/>
  <c r="V1429" i="6"/>
  <c r="U1429" i="6" s="1"/>
  <c r="V1873" i="6"/>
  <c r="U1873" i="6" s="1"/>
  <c r="V1963" i="6"/>
  <c r="U1963" i="6" s="1"/>
  <c r="V5311" i="6"/>
  <c r="U5311" i="6" s="1"/>
  <c r="V5174" i="6"/>
  <c r="U5174" i="6" s="1"/>
  <c r="W812" i="6"/>
  <c r="V232" i="6"/>
  <c r="U232" i="6" s="1"/>
  <c r="W6576" i="6"/>
  <c r="V6086" i="6"/>
  <c r="U6086" i="6" s="1"/>
  <c r="V4499" i="6"/>
  <c r="U4499" i="6" s="1"/>
  <c r="V3533" i="6"/>
  <c r="U3533" i="6" s="1"/>
  <c r="W876" i="6"/>
  <c r="W2609" i="6"/>
  <c r="W2759" i="6"/>
  <c r="V377" i="6"/>
  <c r="U377" i="6" s="1"/>
  <c r="W6211" i="6"/>
  <c r="V6661" i="6"/>
  <c r="U6661" i="6" s="1"/>
  <c r="V5384" i="6"/>
  <c r="U5384" i="6" s="1"/>
  <c r="W4031" i="6"/>
  <c r="V6849" i="6"/>
  <c r="U6849" i="6" s="1"/>
  <c r="W6849" i="6"/>
  <c r="V2304" i="6"/>
  <c r="U2304" i="6" s="1"/>
  <c r="W2304" i="6"/>
  <c r="V4396" i="6"/>
  <c r="U4396" i="6" s="1"/>
  <c r="W3068" i="6"/>
  <c r="V3544" i="6"/>
  <c r="U3544" i="6" s="1"/>
  <c r="V2220" i="6"/>
  <c r="U2220" i="6" s="1"/>
  <c r="V1966" i="6"/>
  <c r="U1966" i="6" s="1"/>
  <c r="V3754" i="6"/>
  <c r="U3754" i="6" s="1"/>
  <c r="W463" i="6"/>
  <c r="V4611" i="6"/>
  <c r="U4611" i="6" s="1"/>
  <c r="W3190" i="6"/>
  <c r="W4808" i="6"/>
  <c r="V2404" i="6"/>
  <c r="U2404" i="6" s="1"/>
  <c r="W1773" i="6"/>
  <c r="W4213" i="6"/>
  <c r="W4233" i="6"/>
  <c r="V5556" i="6"/>
  <c r="U5556" i="6" s="1"/>
  <c r="W4492" i="6"/>
  <c r="W6661" i="6"/>
  <c r="W1724" i="6"/>
  <c r="V716" i="6"/>
  <c r="U716" i="6" s="1"/>
  <c r="W716" i="6"/>
  <c r="W4792" i="6"/>
  <c r="V4792" i="6"/>
  <c r="U4792" i="6" s="1"/>
  <c r="V2078" i="6"/>
  <c r="U2078" i="6" s="1"/>
  <c r="V2354" i="6"/>
  <c r="U2354" i="6" s="1"/>
  <c r="W2354" i="6"/>
  <c r="V2783" i="6"/>
  <c r="U2783" i="6" s="1"/>
  <c r="W5685" i="6"/>
  <c r="W2268" i="6"/>
  <c r="V2268" i="6"/>
  <c r="U2268" i="6" s="1"/>
  <c r="V705" i="6"/>
  <c r="U705" i="6" s="1"/>
  <c r="W6021" i="6"/>
  <c r="V6021" i="6"/>
  <c r="U6021" i="6" s="1"/>
  <c r="W3527" i="6"/>
  <c r="V3527" i="6"/>
  <c r="U3527" i="6" s="1"/>
  <c r="W5499" i="6"/>
  <c r="V5499" i="6"/>
  <c r="U5499" i="6" s="1"/>
  <c r="W51" i="6"/>
  <c r="W1177" i="6"/>
  <c r="V1177" i="6"/>
  <c r="U1177" i="6" s="1"/>
  <c r="W1092" i="6"/>
  <c r="V1092" i="6"/>
  <c r="U1092" i="6" s="1"/>
  <c r="W1963" i="6"/>
  <c r="W4590" i="6"/>
  <c r="V4590" i="6"/>
  <c r="U4590" i="6" s="1"/>
  <c r="V2540" i="6"/>
  <c r="U2540" i="6" s="1"/>
  <c r="W2540" i="6"/>
  <c r="V4297" i="6"/>
  <c r="U4297" i="6" s="1"/>
  <c r="W1413" i="6"/>
  <c r="V935" i="6"/>
  <c r="U935" i="6" s="1"/>
  <c r="W863" i="6"/>
  <c r="V4304" i="6"/>
  <c r="U4304" i="6" s="1"/>
  <c r="W1434" i="6"/>
  <c r="W2618" i="6"/>
  <c r="W5413" i="6"/>
  <c r="W3541" i="6"/>
  <c r="V3541" i="6"/>
  <c r="U3541" i="6" s="1"/>
  <c r="W3498" i="6"/>
  <c r="W5798" i="6"/>
  <c r="V5798" i="6"/>
  <c r="U5798" i="6" s="1"/>
  <c r="V563" i="6"/>
  <c r="U563" i="6" s="1"/>
  <c r="V3380" i="6"/>
  <c r="U3380" i="6" s="1"/>
  <c r="W7101" i="6"/>
  <c r="V7101" i="6"/>
  <c r="U7101" i="6" s="1"/>
  <c r="W5311" i="6"/>
  <c r="V632" i="6"/>
  <c r="U632" i="6" s="1"/>
  <c r="W632" i="6"/>
  <c r="V1529" i="6"/>
  <c r="U1529" i="6" s="1"/>
  <c r="W1529" i="6"/>
  <c r="W2700" i="6"/>
  <c r="V2700" i="6"/>
  <c r="U2700" i="6" s="1"/>
  <c r="W5944" i="6"/>
  <c r="V3679" i="6"/>
  <c r="U3679" i="6" s="1"/>
  <c r="V6238" i="6"/>
  <c r="U6238" i="6" s="1"/>
  <c r="V3782" i="6"/>
  <c r="U3782" i="6" s="1"/>
  <c r="W4420" i="6"/>
  <c r="V595" i="6"/>
  <c r="U595" i="6" s="1"/>
  <c r="W6310" i="6"/>
  <c r="W2904" i="6"/>
  <c r="V5500" i="6"/>
  <c r="U5500" i="6" s="1"/>
  <c r="V5181" i="6"/>
  <c r="U5181" i="6" s="1"/>
  <c r="V5890" i="6"/>
  <c r="U5890" i="6" s="1"/>
  <c r="V1193" i="6"/>
  <c r="U1193" i="6" s="1"/>
  <c r="V5057" i="6"/>
  <c r="U5057" i="6" s="1"/>
  <c r="V3552" i="6"/>
  <c r="U3552" i="6" s="1"/>
  <c r="W5350" i="6"/>
  <c r="V717" i="6"/>
  <c r="U717" i="6" s="1"/>
  <c r="W6121" i="6"/>
  <c r="V5434" i="6"/>
  <c r="U5434" i="6" s="1"/>
  <c r="V6211" i="6"/>
  <c r="U6211" i="6" s="1"/>
  <c r="W650" i="6"/>
  <c r="W5823" i="6"/>
  <c r="V3300" i="6"/>
  <c r="U3300" i="6" s="1"/>
  <c r="V6891" i="6"/>
  <c r="U6891" i="6" s="1"/>
  <c r="W6659" i="6"/>
  <c r="W6418" i="6"/>
  <c r="V6418" i="6"/>
  <c r="U6418" i="6" s="1"/>
  <c r="W7061" i="6"/>
  <c r="V7061" i="6"/>
  <c r="U7061" i="6" s="1"/>
  <c r="W2647" i="6"/>
  <c r="V2647" i="6"/>
  <c r="U2647" i="6" s="1"/>
  <c r="W2890" i="6"/>
  <c r="V2890" i="6"/>
  <c r="U2890" i="6" s="1"/>
  <c r="W1657" i="6"/>
  <c r="V1657" i="6"/>
  <c r="U1657" i="6" s="1"/>
  <c r="W1916" i="6"/>
  <c r="V1916" i="6"/>
  <c r="U1916" i="6" s="1"/>
  <c r="W3955" i="6"/>
  <c r="V3955" i="6"/>
  <c r="U3955" i="6" s="1"/>
  <c r="W6894" i="6"/>
  <c r="V6894" i="6"/>
  <c r="U6894" i="6" s="1"/>
  <c r="V5359" i="6"/>
  <c r="U5359" i="6" s="1"/>
  <c r="W5359" i="6"/>
  <c r="V1681" i="6"/>
  <c r="U1681" i="6" s="1"/>
  <c r="W1681" i="6"/>
  <c r="W681" i="6"/>
  <c r="V681" i="6"/>
  <c r="U681" i="6" s="1"/>
  <c r="W1013" i="6"/>
  <c r="V3597" i="6"/>
  <c r="U3597" i="6" s="1"/>
  <c r="W797" i="6"/>
  <c r="W7071" i="6"/>
  <c r="V6485" i="6"/>
  <c r="U6485" i="6" s="1"/>
  <c r="W2101" i="6"/>
  <c r="V4322" i="6"/>
  <c r="U4322" i="6" s="1"/>
  <c r="V3021" i="6"/>
  <c r="U3021" i="6" s="1"/>
  <c r="V3583" i="6"/>
  <c r="U3583" i="6" s="1"/>
  <c r="W459" i="6"/>
  <c r="W3503" i="6"/>
  <c r="V130" i="6"/>
  <c r="U130" i="6" s="1"/>
  <c r="W902" i="6"/>
  <c r="W1924" i="6"/>
  <c r="V1924" i="6"/>
  <c r="U1924" i="6" s="1"/>
  <c r="V1279" i="6"/>
  <c r="U1279" i="6" s="1"/>
  <c r="V1342" i="6"/>
  <c r="U1342" i="6" s="1"/>
  <c r="W1342" i="6"/>
  <c r="W5319" i="6"/>
  <c r="V5319" i="6"/>
  <c r="U5319" i="6" s="1"/>
  <c r="W3516" i="6"/>
  <c r="V3516" i="6"/>
  <c r="U3516" i="6" s="1"/>
  <c r="W1873" i="6"/>
  <c r="V1332" i="6"/>
  <c r="U1332" i="6" s="1"/>
  <c r="V6977" i="6"/>
  <c r="U6977" i="6" s="1"/>
  <c r="V5308" i="6"/>
  <c r="U5308" i="6" s="1"/>
  <c r="V5203" i="6"/>
  <c r="U5203" i="6" s="1"/>
  <c r="W715" i="6"/>
  <c r="V448" i="6"/>
  <c r="U448" i="6" s="1"/>
  <c r="W448" i="6"/>
  <c r="W1144" i="6"/>
  <c r="V7072" i="6"/>
  <c r="U7072" i="6" s="1"/>
  <c r="W7072" i="6"/>
  <c r="W324" i="6"/>
  <c r="V324" i="6"/>
  <c r="U324" i="6" s="1"/>
  <c r="W6147" i="6"/>
  <c r="W2374" i="6"/>
  <c r="V2374" i="6"/>
  <c r="U2374" i="6" s="1"/>
  <c r="V4696" i="6"/>
  <c r="U4696" i="6" s="1"/>
  <c r="W4696" i="6"/>
  <c r="W5659" i="6"/>
  <c r="V5659" i="6"/>
  <c r="U5659" i="6" s="1"/>
  <c r="V2545" i="6"/>
  <c r="U2545" i="6" s="1"/>
  <c r="V3288" i="6"/>
  <c r="U3288" i="6" s="1"/>
  <c r="W1576" i="6"/>
  <c r="W5071" i="6"/>
  <c r="V165" i="6"/>
  <c r="U165" i="6" s="1"/>
  <c r="W165" i="6"/>
  <c r="W6186" i="6"/>
  <c r="W3734" i="6"/>
  <c r="V3734" i="6"/>
  <c r="U3734" i="6" s="1"/>
  <c r="W1853" i="6"/>
  <c r="V1853" i="6"/>
  <c r="U1853" i="6" s="1"/>
  <c r="V5952" i="6"/>
  <c r="U5952" i="6" s="1"/>
  <c r="W5952" i="6"/>
  <c r="W5120" i="6"/>
  <c r="V5120" i="6"/>
  <c r="U5120" i="6" s="1"/>
  <c r="W4041" i="6"/>
  <c r="V4041" i="6"/>
  <c r="U4041" i="6" s="1"/>
  <c r="W3454" i="6"/>
  <c r="V3454" i="6"/>
  <c r="U3454" i="6" s="1"/>
  <c r="W6901" i="6"/>
  <c r="V6901" i="6"/>
  <c r="U6901" i="6" s="1"/>
  <c r="W6852" i="6"/>
  <c r="V6852" i="6"/>
  <c r="U6852" i="6" s="1"/>
  <c r="V1763" i="6"/>
  <c r="U1763" i="6" s="1"/>
  <c r="V5356" i="6"/>
  <c r="U5356" i="6" s="1"/>
  <c r="V6175" i="6"/>
  <c r="U6175" i="6" s="1"/>
  <c r="W181" i="6"/>
  <c r="V181" i="6"/>
  <c r="U181" i="6" s="1"/>
  <c r="W234" i="6"/>
  <c r="V234" i="6"/>
  <c r="U234" i="6" s="1"/>
  <c r="W3923" i="6"/>
  <c r="V3923" i="6"/>
  <c r="U3923" i="6" s="1"/>
  <c r="W3523" i="6"/>
  <c r="V3523" i="6"/>
  <c r="U3523" i="6" s="1"/>
  <c r="W4931" i="6"/>
  <c r="V4931" i="6"/>
  <c r="U4931" i="6" s="1"/>
  <c r="W5808" i="6"/>
  <c r="V5808" i="6"/>
  <c r="U5808" i="6" s="1"/>
  <c r="W4471" i="6"/>
  <c r="W4237" i="6"/>
  <c r="W2365" i="6"/>
  <c r="W2648" i="6"/>
  <c r="V2648" i="6"/>
  <c r="U2648" i="6" s="1"/>
  <c r="V2402" i="6"/>
  <c r="U2402" i="6" s="1"/>
  <c r="W4049" i="6"/>
  <c r="V4049" i="6"/>
  <c r="U4049" i="6" s="1"/>
  <c r="W5381" i="6"/>
  <c r="V5381" i="6"/>
  <c r="U5381" i="6" s="1"/>
  <c r="W4840" i="6"/>
  <c r="V2902" i="6"/>
  <c r="U2902" i="6" s="1"/>
  <c r="V1048" i="6"/>
  <c r="U1048" i="6" s="1"/>
  <c r="W6141" i="6"/>
  <c r="V6141" i="6"/>
  <c r="U6141" i="6" s="1"/>
  <c r="W1690" i="6"/>
  <c r="V1690" i="6"/>
  <c r="U1690" i="6" s="1"/>
  <c r="W1811" i="6"/>
  <c r="V1811" i="6"/>
  <c r="U1811" i="6" s="1"/>
  <c r="W6805" i="6"/>
  <c r="V6805" i="6"/>
  <c r="U6805" i="6" s="1"/>
  <c r="V6242" i="6"/>
  <c r="U6242" i="6" s="1"/>
  <c r="V2040" i="6"/>
  <c r="U2040" i="6" s="1"/>
  <c r="V2095" i="6"/>
  <c r="U2095" i="6" s="1"/>
  <c r="V242" i="6"/>
  <c r="U242" i="6" s="1"/>
  <c r="W4864" i="6"/>
  <c r="W2571" i="6"/>
  <c r="W1891" i="6"/>
  <c r="W1558" i="6"/>
  <c r="W1689" i="6"/>
  <c r="W5543" i="6"/>
  <c r="W6547" i="6"/>
  <c r="V640" i="6"/>
  <c r="U640" i="6" s="1"/>
  <c r="V2356" i="6"/>
  <c r="U2356" i="6" s="1"/>
  <c r="W3169" i="6"/>
  <c r="V4936" i="6"/>
  <c r="U4936" i="6" s="1"/>
  <c r="W3896" i="6"/>
  <c r="W2511" i="6"/>
  <c r="W5295" i="6"/>
  <c r="W4121" i="6"/>
  <c r="W5384" i="6"/>
  <c r="W1455" i="6"/>
  <c r="V6310" i="6"/>
  <c r="U6310" i="6" s="1"/>
  <c r="W4499" i="6"/>
  <c r="W3233" i="6"/>
  <c r="W6858" i="6"/>
  <c r="V5579" i="6"/>
  <c r="U5579" i="6" s="1"/>
  <c r="V1828" i="6"/>
  <c r="U1828" i="6" s="1"/>
  <c r="W2695" i="6"/>
  <c r="W1711" i="6"/>
  <c r="W1982" i="6"/>
  <c r="W3533" i="6"/>
  <c r="W4748" i="6"/>
  <c r="W3920" i="6"/>
  <c r="W6752" i="6"/>
  <c r="W732" i="6"/>
  <c r="W5054" i="6"/>
  <c r="W377" i="6"/>
  <c r="W6632" i="6"/>
  <c r="V6632" i="6"/>
  <c r="U6632" i="6" s="1"/>
  <c r="W4285" i="6"/>
  <c r="W3706" i="6"/>
  <c r="W3313" i="6"/>
  <c r="W6242" i="6"/>
  <c r="V1891" i="6"/>
  <c r="U1891" i="6" s="1"/>
  <c r="W1694" i="6"/>
  <c r="V2265" i="6"/>
  <c r="U2265" i="6" s="1"/>
  <c r="V5373" i="6"/>
  <c r="U5373" i="6" s="1"/>
  <c r="V414" i="6"/>
  <c r="U414" i="6" s="1"/>
  <c r="W7114" i="6" l="1"/>
  <c r="W7113" i="6"/>
  <c r="W7115" i="6"/>
  <c r="W7116" i="6" l="1"/>
  <c r="X7115" i="6" s="1"/>
  <c r="X7114" i="6" l="1"/>
  <c r="X7113" i="6"/>
  <c r="X7116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tc={73EBC1FB-47A1-AB49-9F19-78296FF45BBC}</author>
  </authors>
  <commentList>
    <comment ref="G1" authorId="0" shapeId="0" xr:uid="{73EBC1FB-47A1-AB49-9F19-78296FF45BBC}">
      <text>
        <t>[Threaded comment]
Your version of Excel allows you to read this threaded comment; however, any edits to it will get removed if the file is opened in a newer version of Excel. Learn more: https://go.microsoft.com/fwlink/?linkid=870924
Comment:
    +r option was used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<sst xmlns="http://schemas.openxmlformats.org/spreadsheetml/2006/main" count="7149" uniqueCount="7144">
  <si>
    <t>sound</t>
    <phoneticPr fontId="1"/>
  </si>
  <si>
    <t>spell</t>
    <phoneticPr fontId="1"/>
  </si>
  <si>
    <t>Note</t>
    <phoneticPr fontId="1"/>
  </si>
  <si>
    <t>freq.ratio</t>
    <phoneticPr fontId="1"/>
  </si>
  <si>
    <t>ɹ-intial</t>
    <phoneticPr fontId="1"/>
  </si>
  <si>
    <t>m-intial</t>
    <phoneticPr fontId="1"/>
  </si>
  <si>
    <t>n-initial</t>
    <phoneticPr fontId="1"/>
  </si>
  <si>
    <t>i:ea</t>
  </si>
  <si>
    <t>sound-spell.pair</t>
    <phoneticPr fontId="1"/>
  </si>
  <si>
    <t>sound0</t>
    <phoneticPr fontId="1"/>
  </si>
  <si>
    <t>spell0</t>
    <phoneticPr fontId="1"/>
  </si>
  <si>
    <t>spell.reliability</t>
  </si>
  <si>
    <t>sum.soundwise</t>
  </si>
  <si>
    <t>sum.spellwise</t>
  </si>
  <si>
    <t>sound.reliability</t>
  </si>
  <si>
    <t>pair.reliability</t>
  </si>
  <si>
    <t>sound.size</t>
  </si>
  <si>
    <t>size.min</t>
  </si>
  <si>
    <t>pair.freq</t>
  </si>
  <si>
    <t>log(spell.rel/sound.rel)</t>
  </si>
  <si>
    <t>F(spell.rel;sound.rel)</t>
  </si>
  <si>
    <t>spell-sound.pair</t>
  </si>
  <si>
    <t>count</t>
  </si>
  <si>
    <t>ratio</t>
  </si>
  <si>
    <t>log(p/q)&lt;0</t>
  </si>
  <si>
    <t>log(p/q)=0</t>
  </si>
  <si>
    <t>log(p/q)&gt;0</t>
  </si>
  <si>
    <t>i:e</t>
  </si>
  <si>
    <t>i:ee</t>
  </si>
  <si>
    <t>i:ei</t>
  </si>
  <si>
    <t>aɪ:eye</t>
  </si>
  <si>
    <t>aɪ:i</t>
  </si>
  <si>
    <t>aɪ:ie</t>
  </si>
  <si>
    <t>aɪ:igh</t>
  </si>
  <si>
    <t>aɪ:ir</t>
  </si>
  <si>
    <t>aʊ:ou</t>
  </si>
  <si>
    <t>aʊ:ough</t>
  </si>
  <si>
    <t>eɪ:ai</t>
  </si>
  <si>
    <t>eɪ:eigh</t>
  </si>
  <si>
    <t>oʊ:o</t>
  </si>
  <si>
    <t>oʊ:ow</t>
  </si>
  <si>
    <t>oʊ:owe</t>
  </si>
  <si>
    <t>ɑ:a</t>
  </si>
  <si>
    <t>ə:a</t>
  </si>
  <si>
    <t>ɛ:a</t>
  </si>
  <si>
    <t>ɔ:augh</t>
  </si>
  <si>
    <t>ɑ:aw</t>
  </si>
  <si>
    <t>ɔ:aw</t>
  </si>
  <si>
    <t>ə:e</t>
  </si>
  <si>
    <t>ɛ:e</t>
  </si>
  <si>
    <t>ɪ:e</t>
  </si>
  <si>
    <t>ɪ:e'r</t>
  </si>
  <si>
    <t>ɪ:ee</t>
  </si>
  <si>
    <t>ɛ:err</t>
  </si>
  <si>
    <t>ɪ:i</t>
  </si>
  <si>
    <t>ɪ:ie</t>
  </si>
  <si>
    <t>ɔ:ogh</t>
  </si>
  <si>
    <t>ə:r</t>
  </si>
  <si>
    <t>ə:re</t>
  </si>
  <si>
    <t>ʊ:u</t>
  </si>
  <si>
    <t>ʊ:ure</t>
  </si>
  <si>
    <t>əʊ:o</t>
  </si>
  <si>
    <t>əʊ:ow</t>
  </si>
  <si>
    <t>oʊ:oh</t>
  </si>
  <si>
    <t>ɛ:ai</t>
  </si>
  <si>
    <t>sum</t>
  </si>
  <si>
    <t>average</t>
  </si>
  <si>
    <t>median</t>
  </si>
  <si>
    <t>max</t>
  </si>
  <si>
    <t>min</t>
  </si>
  <si>
    <t>stdev</t>
  </si>
  <si>
    <t>log(pair.freq)</t>
  </si>
  <si>
    <t>gap</t>
  </si>
  <si>
    <t>ɛ:ar</t>
  </si>
  <si>
    <t>ʊ:ur</t>
  </si>
  <si>
    <t>valid paired unit in "requirement"</t>
  </si>
  <si>
    <t>spell.size</t>
  </si>
  <si>
    <t>eɪ:ah</t>
  </si>
  <si>
    <t>æ:ah</t>
  </si>
  <si>
    <t>æ:auh</t>
  </si>
  <si>
    <t>aɪ:ei</t>
  </si>
  <si>
    <t>aɪ:eie</t>
  </si>
  <si>
    <t>aɪ:eigh</t>
  </si>
  <si>
    <t>aɪ:eir</t>
  </si>
  <si>
    <t>aɪ:eyee</t>
  </si>
  <si>
    <t>aɪ:eyegh</t>
  </si>
  <si>
    <t>aɪ:eyer</t>
  </si>
  <si>
    <t>aʊ:hou</t>
  </si>
  <si>
    <t>aʊ:hough</t>
  </si>
  <si>
    <t>aʊ:houw</t>
  </si>
  <si>
    <t>aʊ:ouw</t>
  </si>
  <si>
    <t>bæ:bah</t>
  </si>
  <si>
    <t>baɪ:bei</t>
  </si>
  <si>
    <t>baɪ:beie</t>
  </si>
  <si>
    <t>baɪ:beigh</t>
  </si>
  <si>
    <t>baɪ:beir</t>
  </si>
  <si>
    <t>baɪ:bi</t>
  </si>
  <si>
    <t>baɪ:bie</t>
  </si>
  <si>
    <t>baɪ:bigh</t>
  </si>
  <si>
    <t>baɪ:bir</t>
  </si>
  <si>
    <t>baʊ:bou</t>
  </si>
  <si>
    <t>baʊ:bough</t>
  </si>
  <si>
    <t>baʊ:bouw</t>
  </si>
  <si>
    <t>baʊ:bow</t>
  </si>
  <si>
    <t>baʊ:bowgh</t>
  </si>
  <si>
    <t>baɪ:buy</t>
  </si>
  <si>
    <t>baɪ:buye</t>
  </si>
  <si>
    <t>baɪ:buygh</t>
  </si>
  <si>
    <t>baɪ:buyr</t>
  </si>
  <si>
    <t>baɪ:by</t>
  </si>
  <si>
    <t>baɪ:bye</t>
  </si>
  <si>
    <t>baɪ:byee</t>
  </si>
  <si>
    <t>baɪ:byegh</t>
  </si>
  <si>
    <t>baɪ:byer</t>
  </si>
  <si>
    <t>baɪ:bygh</t>
  </si>
  <si>
    <t>baɪ:byr</t>
  </si>
  <si>
    <t>bdʒɛ:bje</t>
  </si>
  <si>
    <t>bdʒɛ:bjer</t>
  </si>
  <si>
    <t>bdʒɛ:bjerr</t>
  </si>
  <si>
    <t>beɪ:ba</t>
  </si>
  <si>
    <t>beɪ:bagh</t>
  </si>
  <si>
    <t>beɪ:bah</t>
  </si>
  <si>
    <t>beɪ:bay</t>
  </si>
  <si>
    <t>beɪ:baygh</t>
  </si>
  <si>
    <t>beɪ:bayh</t>
  </si>
  <si>
    <t>beɪ:be</t>
  </si>
  <si>
    <t>beɪ:begh</t>
  </si>
  <si>
    <t>beɪ:beh</t>
  </si>
  <si>
    <t>beɪ:bei</t>
  </si>
  <si>
    <t>beɪ:beigh</t>
  </si>
  <si>
    <t>beɪ:beih</t>
  </si>
  <si>
    <t>beɪ:bey</t>
  </si>
  <si>
    <t>beɪ:beygh</t>
  </si>
  <si>
    <t>beɪ:beyh</t>
  </si>
  <si>
    <t>bi:be</t>
  </si>
  <si>
    <t>bi:bea</t>
  </si>
  <si>
    <t>bi:bee</t>
  </si>
  <si>
    <t>bi:bi</t>
  </si>
  <si>
    <t>bju:beau</t>
  </si>
  <si>
    <t>bju:beaugh</t>
  </si>
  <si>
    <t>bju:beauw</t>
  </si>
  <si>
    <t>bju:bu</t>
  </si>
  <si>
    <t>bju:bugh</t>
  </si>
  <si>
    <t>bju:buw</t>
  </si>
  <si>
    <t>bjə:bru</t>
  </si>
  <si>
    <t>bjə:brur</t>
  </si>
  <si>
    <t>bjə:brure</t>
  </si>
  <si>
    <t>bjə:brux</t>
  </si>
  <si>
    <t>blæ:blah</t>
  </si>
  <si>
    <t>blaɪ:bli</t>
  </si>
  <si>
    <t>blaɪ:blie</t>
  </si>
  <si>
    <t>blaɪ:bligh</t>
  </si>
  <si>
    <t>blaɪ:blir</t>
  </si>
  <si>
    <t>bleɪ:bla</t>
  </si>
  <si>
    <t>bleɪ:blagh</t>
  </si>
  <si>
    <t>bleɪ:blah</t>
  </si>
  <si>
    <t>bli:blea</t>
  </si>
  <si>
    <t>bli:blee</t>
  </si>
  <si>
    <t>bli:bly</t>
  </si>
  <si>
    <t>bloʊ:blow</t>
  </si>
  <si>
    <t>bloʊ:blowgh</t>
  </si>
  <si>
    <t>blu:blu</t>
  </si>
  <si>
    <t>blu:blue</t>
  </si>
  <si>
    <t>blu:bluegh</t>
  </si>
  <si>
    <t>blu:bluew</t>
  </si>
  <si>
    <t>blu:blugh</t>
  </si>
  <si>
    <t>blu:bluw</t>
  </si>
  <si>
    <t>blə:ble</t>
  </si>
  <si>
    <t>blɛ:ble</t>
  </si>
  <si>
    <t>blə:bler</t>
  </si>
  <si>
    <t>blɛ:bler</t>
  </si>
  <si>
    <t>blə:blere</t>
  </si>
  <si>
    <t>blɛ:blerr</t>
  </si>
  <si>
    <t>blə:blex</t>
  </si>
  <si>
    <t>blə:bli</t>
  </si>
  <si>
    <t>blɪ:bli</t>
  </si>
  <si>
    <t>blɪ:bli'r</t>
  </si>
  <si>
    <t>blɪ:blie</t>
  </si>
  <si>
    <t>blɪ:bligh</t>
  </si>
  <si>
    <t>blɪ:blih</t>
  </si>
  <si>
    <t>blə:blir</t>
  </si>
  <si>
    <t>blɪ:blir</t>
  </si>
  <si>
    <t>blə:blire</t>
  </si>
  <si>
    <t>blɪ:bliry</t>
  </si>
  <si>
    <t>blə:blix</t>
  </si>
  <si>
    <t>blɑ:blo</t>
  </si>
  <si>
    <t>blɑ:blow</t>
  </si>
  <si>
    <t>blɪ:bly</t>
  </si>
  <si>
    <t>blɪ:bly'r</t>
  </si>
  <si>
    <t>blɪ:blye</t>
  </si>
  <si>
    <t>blɪ:blygh</t>
  </si>
  <si>
    <t>blɪ:blyh</t>
  </si>
  <si>
    <t>blɪ:blyr</t>
  </si>
  <si>
    <t>blɪ:blyry</t>
  </si>
  <si>
    <t>blɔɪ:bloy</t>
  </si>
  <si>
    <t>bnə:bne</t>
  </si>
  <si>
    <t>bnə:bner</t>
  </si>
  <si>
    <t>bnə:bnere</t>
  </si>
  <si>
    <t>bnə:bnex</t>
  </si>
  <si>
    <t>boʊ:bo</t>
  </si>
  <si>
    <t>boʊ:boa</t>
  </si>
  <si>
    <t>boʊ:boagh</t>
  </si>
  <si>
    <t>boʊ:boaw</t>
  </si>
  <si>
    <t>boʊ:boawe</t>
  </si>
  <si>
    <t>boʊ:bogh</t>
  </si>
  <si>
    <t>boʊ:bow</t>
  </si>
  <si>
    <t>boʊ:bowe</t>
  </si>
  <si>
    <t>boʊ:bowgh</t>
  </si>
  <si>
    <t>bsaɪ:bsi</t>
  </si>
  <si>
    <t>bsaɪ:bsie</t>
  </si>
  <si>
    <t>bsaɪ:bsigh</t>
  </si>
  <si>
    <t>bsaɪ:bsir</t>
  </si>
  <si>
    <t>bsə:bse</t>
  </si>
  <si>
    <t>bsə:bser</t>
  </si>
  <si>
    <t>bsə:bsere</t>
  </si>
  <si>
    <t>bsə:bsex</t>
  </si>
  <si>
    <t>bsə:bso</t>
  </si>
  <si>
    <t>bsə:bsor</t>
  </si>
  <si>
    <t>bsə:bsore</t>
  </si>
  <si>
    <t>bsə:bsox</t>
  </si>
  <si>
    <t>bteɪ:btai</t>
  </si>
  <si>
    <t>bteɪ:btaigh</t>
  </si>
  <si>
    <t>bteɪ:btaih</t>
  </si>
  <si>
    <t>bu:boo</t>
  </si>
  <si>
    <t>bu:boogh</t>
  </si>
  <si>
    <t>bu:boow</t>
  </si>
  <si>
    <t>bvɪ:bvi</t>
  </si>
  <si>
    <t>bvɪ:bvi'r</t>
  </si>
  <si>
    <t>bvɪ:bvie</t>
  </si>
  <si>
    <t>bvɪ:bvigh</t>
  </si>
  <si>
    <t>bvɪ:bvih</t>
  </si>
  <si>
    <t>bvɪ:bvir</t>
  </si>
  <si>
    <t>bvɪ:bviry</t>
  </si>
  <si>
    <t>bɑ:ba</t>
  </si>
  <si>
    <t>bə:ba</t>
  </si>
  <si>
    <t>bɛ:ba</t>
  </si>
  <si>
    <t>bɔ:bagh</t>
  </si>
  <si>
    <t>bə:bar</t>
  </si>
  <si>
    <t>bɛ:bar</t>
  </si>
  <si>
    <t>bə:bare</t>
  </si>
  <si>
    <t>bɛ:barr</t>
  </si>
  <si>
    <t>bɑ:baw</t>
  </si>
  <si>
    <t>bɔ:baw</t>
  </si>
  <si>
    <t>bə:bax</t>
  </si>
  <si>
    <t>bə:bbe</t>
  </si>
  <si>
    <t>bə:bber</t>
  </si>
  <si>
    <t>bə:bbere</t>
  </si>
  <si>
    <t>bə:bbex</t>
  </si>
  <si>
    <t>bə:bbi</t>
  </si>
  <si>
    <t>bɪ:bbi</t>
  </si>
  <si>
    <t>bɪ:bbi'r</t>
  </si>
  <si>
    <t>bɪ:bbie</t>
  </si>
  <si>
    <t>bɪ:bbigh</t>
  </si>
  <si>
    <t>bɪ:bbih</t>
  </si>
  <si>
    <t>bə:bbir</t>
  </si>
  <si>
    <t>bɪ:bbir</t>
  </si>
  <si>
    <t>bə:bbire</t>
  </si>
  <si>
    <t>bɪ:bbiry</t>
  </si>
  <si>
    <t>bə:bbix</t>
  </si>
  <si>
    <t>bə:bbo</t>
  </si>
  <si>
    <t>bə:bbor</t>
  </si>
  <si>
    <t>bə:bbore</t>
  </si>
  <si>
    <t>bə:bbox</t>
  </si>
  <si>
    <t>bə:be</t>
  </si>
  <si>
    <t>bɛ:be</t>
  </si>
  <si>
    <t>bɪ:be</t>
  </si>
  <si>
    <t>bɪ:be'r</t>
  </si>
  <si>
    <t>bɛ:bea</t>
  </si>
  <si>
    <t>bɪ:bea</t>
  </si>
  <si>
    <t>bɪ:bea'r</t>
  </si>
  <si>
    <t>bɪ:beae</t>
  </si>
  <si>
    <t>bɪ:beagh</t>
  </si>
  <si>
    <t>bɪ:beah</t>
  </si>
  <si>
    <t>bɛ:bear</t>
  </si>
  <si>
    <t>bɪ:bear</t>
  </si>
  <si>
    <t>bɛ:bearr</t>
  </si>
  <si>
    <t>bɪ:beary</t>
  </si>
  <si>
    <t>bɪ:bee</t>
  </si>
  <si>
    <t>bɪ:bee'r</t>
  </si>
  <si>
    <t>bɪ:beee</t>
  </si>
  <si>
    <t>bɪ:beegh</t>
  </si>
  <si>
    <t>bɪ:beeh</t>
  </si>
  <si>
    <t>bɪ:beer</t>
  </si>
  <si>
    <t>bɪ:beery</t>
  </si>
  <si>
    <t>bɪ:begh</t>
  </si>
  <si>
    <t>bɪ:beh</t>
  </si>
  <si>
    <t>bə:ber</t>
  </si>
  <si>
    <t>bɛ:ber</t>
  </si>
  <si>
    <t>bɪ:ber</t>
  </si>
  <si>
    <t>bə:bere</t>
  </si>
  <si>
    <t>bɛ:berr</t>
  </si>
  <si>
    <t>bɪ:bery</t>
  </si>
  <si>
    <t>bə:bex</t>
  </si>
  <si>
    <t>bə:bi</t>
  </si>
  <si>
    <t>bɪ:bi</t>
  </si>
  <si>
    <t>bɪ:bi'r</t>
  </si>
  <si>
    <t>bɪ:bie</t>
  </si>
  <si>
    <t>bɪ:bigh</t>
  </si>
  <si>
    <t>bɪ:bih</t>
  </si>
  <si>
    <t>bə:bir</t>
  </si>
  <si>
    <t>bɪ:bir</t>
  </si>
  <si>
    <t>bə:bire</t>
  </si>
  <si>
    <t>bɪ:biry</t>
  </si>
  <si>
    <t>bə:bix</t>
  </si>
  <si>
    <t>bɑ:bo</t>
  </si>
  <si>
    <t>bə:bo</t>
  </si>
  <si>
    <t>bɔ:boagh</t>
  </si>
  <si>
    <t>bɔ:boaw</t>
  </si>
  <si>
    <t>bɔ:bogh</t>
  </si>
  <si>
    <t>bʊ:boo</t>
  </si>
  <si>
    <t>bʊ:boogh</t>
  </si>
  <si>
    <t>bʊ:boor</t>
  </si>
  <si>
    <t>bʊ:boore</t>
  </si>
  <si>
    <t>bʊ:boow</t>
  </si>
  <si>
    <t>bʊ:boowe</t>
  </si>
  <si>
    <t>bə:bor</t>
  </si>
  <si>
    <t>bə:bore</t>
  </si>
  <si>
    <t>bɑ:bow</t>
  </si>
  <si>
    <t>bɔ:bow</t>
  </si>
  <si>
    <t>bə:box</t>
  </si>
  <si>
    <t>bə:bu</t>
  </si>
  <si>
    <t>bɛ:bu</t>
  </si>
  <si>
    <t>bɪ:bu</t>
  </si>
  <si>
    <t>bʊ:bu</t>
  </si>
  <si>
    <t>bɪ:bu'r</t>
  </si>
  <si>
    <t>bɪ:bue</t>
  </si>
  <si>
    <t>bɪ:bugh</t>
  </si>
  <si>
    <t>bʊ:bugh</t>
  </si>
  <si>
    <t>bɪ:buh</t>
  </si>
  <si>
    <t>bɪ:bui</t>
  </si>
  <si>
    <t>bɪ:bui'r</t>
  </si>
  <si>
    <t>bɪ:buie</t>
  </si>
  <si>
    <t>bɪ:buigh</t>
  </si>
  <si>
    <t>bɪ:buih</t>
  </si>
  <si>
    <t>bɪ:buir</t>
  </si>
  <si>
    <t>bɪ:buiry</t>
  </si>
  <si>
    <t>bə:bur</t>
  </si>
  <si>
    <t>bɛ:bur</t>
  </si>
  <si>
    <t>bɪ:bur</t>
  </si>
  <si>
    <t>bʊ:bur</t>
  </si>
  <si>
    <t>bə:bure</t>
  </si>
  <si>
    <t>bʊ:bure</t>
  </si>
  <si>
    <t>bɛ:burr</t>
  </si>
  <si>
    <t>bɪ:bury</t>
  </si>
  <si>
    <t>bʊ:buw</t>
  </si>
  <si>
    <t>bʊ:buwe</t>
  </si>
  <si>
    <t>bə:bux</t>
  </si>
  <si>
    <t>bɪ:by</t>
  </si>
  <si>
    <t>bɪ:by'r</t>
  </si>
  <si>
    <t>bɪ:bye</t>
  </si>
  <si>
    <t>bɪ:bygh</t>
  </si>
  <si>
    <t>bɪ:byh</t>
  </si>
  <si>
    <t>bɪ:byr</t>
  </si>
  <si>
    <t>bɪ:byry</t>
  </si>
  <si>
    <t>bə:ghbo</t>
  </si>
  <si>
    <t>bə:ghbor</t>
  </si>
  <si>
    <t>bə:ghbore</t>
  </si>
  <si>
    <t>bə:ghbox</t>
  </si>
  <si>
    <t>bə:pboa</t>
  </si>
  <si>
    <t>bə:pboar</t>
  </si>
  <si>
    <t>bə:pboare</t>
  </si>
  <si>
    <t>bə:pboax</t>
  </si>
  <si>
    <t>bɹæ:brah</t>
  </si>
  <si>
    <t>bɹaɪ:brei</t>
  </si>
  <si>
    <t>bɹaɪ:breie</t>
  </si>
  <si>
    <t>bɹaɪ:breigh</t>
  </si>
  <si>
    <t>bɹaɪ:breir</t>
  </si>
  <si>
    <t>bɹaɪ:bri</t>
  </si>
  <si>
    <t>bɹaɪ:brie</t>
  </si>
  <si>
    <t>bɹaɪ:brigh</t>
  </si>
  <si>
    <t>bɹaɪ:brir</t>
  </si>
  <si>
    <t>bɹaʊ:brow</t>
  </si>
  <si>
    <t>bɹaʊ:browgh</t>
  </si>
  <si>
    <t>bɹeɪ:bra</t>
  </si>
  <si>
    <t>bɹeɪ:bragh</t>
  </si>
  <si>
    <t>bɹeɪ:brah</t>
  </si>
  <si>
    <t>bɹeɪ:brai</t>
  </si>
  <si>
    <t>bɹeɪ:braigh</t>
  </si>
  <si>
    <t>bɹeɪ:braih</t>
  </si>
  <si>
    <t>bɹeɪ:brea</t>
  </si>
  <si>
    <t>bɹeɪ:breagh</t>
  </si>
  <si>
    <t>bɹeɪ:breah</t>
  </si>
  <si>
    <t>bɹi:brea</t>
  </si>
  <si>
    <t>bɹi:bree</t>
  </si>
  <si>
    <t>bɹu:bru</t>
  </si>
  <si>
    <t>bɹu:brugh</t>
  </si>
  <si>
    <t>bɹu:bruw</t>
  </si>
  <si>
    <t>bəɪ:be</t>
  </si>
  <si>
    <t>bəʊ:bo</t>
  </si>
  <si>
    <t>bəʊ:bogh</t>
  </si>
  <si>
    <t>bɔɪ:boi</t>
  </si>
  <si>
    <t>bəʊ:bow</t>
  </si>
  <si>
    <t>bɔɪ:boy</t>
  </si>
  <si>
    <t>bɹɛ:bra</t>
  </si>
  <si>
    <t>bɹɛ:brar</t>
  </si>
  <si>
    <t>bɹɛ:brarr</t>
  </si>
  <si>
    <t>bɹɔ:brawgh</t>
  </si>
  <si>
    <t>bɹɛ:bre</t>
  </si>
  <si>
    <t>bɹɪ:bre</t>
  </si>
  <si>
    <t>bɹɪ:bre'r</t>
  </si>
  <si>
    <t>bɹɛ:brea</t>
  </si>
  <si>
    <t>bɹɛ:brear</t>
  </si>
  <si>
    <t>bɹɛ:brearr</t>
  </si>
  <si>
    <t>bɹɪ:bree</t>
  </si>
  <si>
    <t>bɹɪ:bregh</t>
  </si>
  <si>
    <t>bɹɪ:breh</t>
  </si>
  <si>
    <t>bɹɛ:brer</t>
  </si>
  <si>
    <t>bɹɪ:brer</t>
  </si>
  <si>
    <t>bɹɛ:brerr</t>
  </si>
  <si>
    <t>bɹɪ:brery</t>
  </si>
  <si>
    <t>bɹɪ:bri</t>
  </si>
  <si>
    <t>bɹɪ:bri'r</t>
  </si>
  <si>
    <t>bɹɪ:brie</t>
  </si>
  <si>
    <t>bɹɪ:brigh</t>
  </si>
  <si>
    <t>bɹɪ:brih</t>
  </si>
  <si>
    <t>bɹɪ:brir</t>
  </si>
  <si>
    <t>bɹɪ:briry</t>
  </si>
  <si>
    <t>bɹɔ:broagh</t>
  </si>
  <si>
    <t>bɹɔ:broaw</t>
  </si>
  <si>
    <t>bɹɔ:brough</t>
  </si>
  <si>
    <t>bɹɔ:brouw</t>
  </si>
  <si>
    <t>bɹɔɪ:broy</t>
  </si>
  <si>
    <t>dæ:dah</t>
  </si>
  <si>
    <t>daɪ:di</t>
  </si>
  <si>
    <t>daɪ:dia</t>
  </si>
  <si>
    <t>daɪ:diae</t>
  </si>
  <si>
    <t>daɪ:diagh</t>
  </si>
  <si>
    <t>daɪ:diar</t>
  </si>
  <si>
    <t>daɪ:die</t>
  </si>
  <si>
    <t>daɪ:diee</t>
  </si>
  <si>
    <t>daɪ:diegh</t>
  </si>
  <si>
    <t>daɪ:dier</t>
  </si>
  <si>
    <t>daɪ:digh</t>
  </si>
  <si>
    <t>daɪ:dir</t>
  </si>
  <si>
    <t>daʊ:dou</t>
  </si>
  <si>
    <t>daʊ:dough</t>
  </si>
  <si>
    <t>daʊ:douw</t>
  </si>
  <si>
    <t>daʊ:dow</t>
  </si>
  <si>
    <t>daʊ:dowgh</t>
  </si>
  <si>
    <t>daɪ:dy</t>
  </si>
  <si>
    <t>daɪ:dye</t>
  </si>
  <si>
    <t>daɪ:dygh</t>
  </si>
  <si>
    <t>daɪ:dyr</t>
  </si>
  <si>
    <t>deɪ:da</t>
  </si>
  <si>
    <t>deɪ:dagh</t>
  </si>
  <si>
    <t>deɪ:dah</t>
  </si>
  <si>
    <t>deɪ:dai</t>
  </si>
  <si>
    <t>deɪ:daigh</t>
  </si>
  <si>
    <t>deɪ:daih</t>
  </si>
  <si>
    <t>deɪ:day</t>
  </si>
  <si>
    <t>deɪ:daygh</t>
  </si>
  <si>
    <t>deɪ:dayh</t>
  </si>
  <si>
    <t>deɪ:de</t>
  </si>
  <si>
    <t>deɪ:degh</t>
  </si>
  <si>
    <t>deɪ:deh</t>
  </si>
  <si>
    <t>di:de</t>
  </si>
  <si>
    <t>di:dea</t>
  </si>
  <si>
    <t>di:dee</t>
  </si>
  <si>
    <t>di:di</t>
  </si>
  <si>
    <t>di:dy</t>
  </si>
  <si>
    <t>dloʊ:dlow</t>
  </si>
  <si>
    <t>dloʊ:dlowgh</t>
  </si>
  <si>
    <t>dlɑ:dlo</t>
  </si>
  <si>
    <t>dlɑ:dlow</t>
  </si>
  <si>
    <t>dlɪ:dly</t>
  </si>
  <si>
    <t>dlɪ:dly'r</t>
  </si>
  <si>
    <t>dlɪ:dlye</t>
  </si>
  <si>
    <t>dlɪ:dlygh</t>
  </si>
  <si>
    <t>dlɪ:dlyh</t>
  </si>
  <si>
    <t>dlɪ:dlyr</t>
  </si>
  <si>
    <t>dlɪ:dlyry</t>
  </si>
  <si>
    <t>dmaɪ:dmi</t>
  </si>
  <si>
    <t>dmaɪ:dmie</t>
  </si>
  <si>
    <t>dmaɪ:dmigh</t>
  </si>
  <si>
    <t>dmaɪ:dmir</t>
  </si>
  <si>
    <t>dmə:dema</t>
  </si>
  <si>
    <t>dmə:demar</t>
  </si>
  <si>
    <t>dmə:demare</t>
  </si>
  <si>
    <t>dmə:demax</t>
  </si>
  <si>
    <t>dmə:dmi</t>
  </si>
  <si>
    <t>dmɪ:dmi</t>
  </si>
  <si>
    <t>dmɪ:dmi'r</t>
  </si>
  <si>
    <t>dmɪ:dmie</t>
  </si>
  <si>
    <t>dmɪ:dmigh</t>
  </si>
  <si>
    <t>dmɪ:dmih</t>
  </si>
  <si>
    <t>dmə:dmir</t>
  </si>
  <si>
    <t>dmɪ:dmir</t>
  </si>
  <si>
    <t>dmə:dmire</t>
  </si>
  <si>
    <t>dmɪ:dmiry</t>
  </si>
  <si>
    <t>dmə:dmix</t>
  </si>
  <si>
    <t>doʊ:do</t>
  </si>
  <si>
    <t>doʊ:dogh</t>
  </si>
  <si>
    <t>doʊ:dow</t>
  </si>
  <si>
    <t>doʊ:dowe</t>
  </si>
  <si>
    <t>doʊ:dowgh</t>
  </si>
  <si>
    <t>du:do</t>
  </si>
  <si>
    <t>du:dogh</t>
  </si>
  <si>
    <t>du:doo</t>
  </si>
  <si>
    <t>du:doogh</t>
  </si>
  <si>
    <t>du:doow</t>
  </si>
  <si>
    <t>du:dou</t>
  </si>
  <si>
    <t>du:dough</t>
  </si>
  <si>
    <t>du:douw</t>
  </si>
  <si>
    <t>du:dow</t>
  </si>
  <si>
    <t>du:du</t>
  </si>
  <si>
    <t>du:due</t>
  </si>
  <si>
    <t>du:duegh</t>
  </si>
  <si>
    <t>du:duew</t>
  </si>
  <si>
    <t>du:dugh</t>
  </si>
  <si>
    <t>du:duw</t>
  </si>
  <si>
    <t>dvæ:dvah</t>
  </si>
  <si>
    <t>dvaɪ:dvi</t>
  </si>
  <si>
    <t>dvaɪ:dvie</t>
  </si>
  <si>
    <t>dvaɪ:dvigh</t>
  </si>
  <si>
    <t>dvaɪ:dvir</t>
  </si>
  <si>
    <t>dvə:dve</t>
  </si>
  <si>
    <t>dvɛ:dve</t>
  </si>
  <si>
    <t>dvə:dver</t>
  </si>
  <si>
    <t>dvɛ:dver</t>
  </si>
  <si>
    <t>dvə:dvere</t>
  </si>
  <si>
    <t>dvɛ:dverr</t>
  </si>
  <si>
    <t>dvə:dvex</t>
  </si>
  <si>
    <t>dwɛ:dwe</t>
  </si>
  <si>
    <t>dwɛ:dwer</t>
  </si>
  <si>
    <t>dwɛ:dwerr</t>
  </si>
  <si>
    <t>dɑ:da</t>
  </si>
  <si>
    <t>də:da</t>
  </si>
  <si>
    <t>dɛ:da</t>
  </si>
  <si>
    <t>dɪ:da</t>
  </si>
  <si>
    <t>dɪ:da'r</t>
  </si>
  <si>
    <t>dɪ:dae</t>
  </si>
  <si>
    <t>dɪ:dagh</t>
  </si>
  <si>
    <t>dɪ:dah</t>
  </si>
  <si>
    <t>də:dar</t>
  </si>
  <si>
    <t>dɛ:dar</t>
  </si>
  <si>
    <t>dɪ:dar</t>
  </si>
  <si>
    <t>də:dare</t>
  </si>
  <si>
    <t>dɛ:darr</t>
  </si>
  <si>
    <t>dɪ:dary</t>
  </si>
  <si>
    <t>dɔ:daugh</t>
  </si>
  <si>
    <t>dɔ:dauw</t>
  </si>
  <si>
    <t>dɑ:daw</t>
  </si>
  <si>
    <t>də:dax</t>
  </si>
  <si>
    <t>də:dd</t>
  </si>
  <si>
    <t>də:dde</t>
  </si>
  <si>
    <t>dɛ:dde</t>
  </si>
  <si>
    <t>dɪ:dde</t>
  </si>
  <si>
    <t>dɪ:dde'r</t>
  </si>
  <si>
    <t>dɪ:ddee</t>
  </si>
  <si>
    <t>dɪ:ddegh</t>
  </si>
  <si>
    <t>dɪ:ddeh</t>
  </si>
  <si>
    <t>də:dder</t>
  </si>
  <si>
    <t>dɛ:dder</t>
  </si>
  <si>
    <t>dɪ:dder</t>
  </si>
  <si>
    <t>də:ddere</t>
  </si>
  <si>
    <t>dɛ:dderr</t>
  </si>
  <si>
    <t>dɪ:ddery</t>
  </si>
  <si>
    <t>də:ddex</t>
  </si>
  <si>
    <t>dɪ:ddi</t>
  </si>
  <si>
    <t>dɪ:ddi'r</t>
  </si>
  <si>
    <t>dɪ:ddie</t>
  </si>
  <si>
    <t>dɪ:ddigh</t>
  </si>
  <si>
    <t>dɪ:ddih</t>
  </si>
  <si>
    <t>dɪ:ddir</t>
  </si>
  <si>
    <t>dɪ:ddiry</t>
  </si>
  <si>
    <t>də:ddr</t>
  </si>
  <si>
    <t>də:ddre</t>
  </si>
  <si>
    <t>də:ddx</t>
  </si>
  <si>
    <t>də:de</t>
  </si>
  <si>
    <t>dɛ:de</t>
  </si>
  <si>
    <t>dɪ:de</t>
  </si>
  <si>
    <t>dɪ:de'r</t>
  </si>
  <si>
    <t>dɛ:dea</t>
  </si>
  <si>
    <t>dɪ:dea</t>
  </si>
  <si>
    <t>dɪ:dea'r</t>
  </si>
  <si>
    <t>dɪ:deae</t>
  </si>
  <si>
    <t>dɪ:deagh</t>
  </si>
  <si>
    <t>dɪ:deah</t>
  </si>
  <si>
    <t>dɛ:dear</t>
  </si>
  <si>
    <t>dɪ:dear</t>
  </si>
  <si>
    <t>dɛ:dearr</t>
  </si>
  <si>
    <t>dɪ:deary</t>
  </si>
  <si>
    <t>dɪ:dee</t>
  </si>
  <si>
    <t>dɪ:dee'r</t>
  </si>
  <si>
    <t>dɪ:deee</t>
  </si>
  <si>
    <t>dɪ:deegh</t>
  </si>
  <si>
    <t>dɪ:deeh</t>
  </si>
  <si>
    <t>dɪ:deer</t>
  </si>
  <si>
    <t>dɪ:deery</t>
  </si>
  <si>
    <t>dɪ:degh</t>
  </si>
  <si>
    <t>dɪ:deh</t>
  </si>
  <si>
    <t>də:der</t>
  </si>
  <si>
    <t>dɛ:der</t>
  </si>
  <si>
    <t>dɪ:der</t>
  </si>
  <si>
    <t>də:dere</t>
  </si>
  <si>
    <t>dɛ:derr</t>
  </si>
  <si>
    <t>dɪ:dery</t>
  </si>
  <si>
    <t>də:dex</t>
  </si>
  <si>
    <t>dɪ:dey</t>
  </si>
  <si>
    <t>dɪ:dey'r</t>
  </si>
  <si>
    <t>dɪ:deye</t>
  </si>
  <si>
    <t>dɪ:deygh</t>
  </si>
  <si>
    <t>dɪ:deyh</t>
  </si>
  <si>
    <t>dɪ:deyr</t>
  </si>
  <si>
    <t>dɪ:deyry</t>
  </si>
  <si>
    <t>də:di</t>
  </si>
  <si>
    <t>dɪ:di</t>
  </si>
  <si>
    <t>dɪ:di'r</t>
  </si>
  <si>
    <t>dɪ:die</t>
  </si>
  <si>
    <t>dɪ:die'r</t>
  </si>
  <si>
    <t>dɪ:diee</t>
  </si>
  <si>
    <t>dɪ:diegh</t>
  </si>
  <si>
    <t>dɪ:dieh</t>
  </si>
  <si>
    <t>dɪ:dier</t>
  </si>
  <si>
    <t>dɪ:diery</t>
  </si>
  <si>
    <t>dɪ:digh</t>
  </si>
  <si>
    <t>dɪ:dih</t>
  </si>
  <si>
    <t>də:dir</t>
  </si>
  <si>
    <t>dɪ:dir</t>
  </si>
  <si>
    <t>də:dire</t>
  </si>
  <si>
    <t>dɪ:diry</t>
  </si>
  <si>
    <t>də:dix</t>
  </si>
  <si>
    <t>dɑ:do</t>
  </si>
  <si>
    <t>də:do</t>
  </si>
  <si>
    <t>dɔ:dogh</t>
  </si>
  <si>
    <t>dɔ:doogh</t>
  </si>
  <si>
    <t>dɔ:doow</t>
  </si>
  <si>
    <t>də:dor</t>
  </si>
  <si>
    <t>də:dore</t>
  </si>
  <si>
    <t>dɑ:dow</t>
  </si>
  <si>
    <t>dɔ:dow</t>
  </si>
  <si>
    <t>də:dox</t>
  </si>
  <si>
    <t>də:du</t>
  </si>
  <si>
    <t>dʊ:du</t>
  </si>
  <si>
    <t>dʊ:dugh</t>
  </si>
  <si>
    <t>də:dur</t>
  </si>
  <si>
    <t>dʊ:dur</t>
  </si>
  <si>
    <t>də:dure</t>
  </si>
  <si>
    <t>dʊ:dure</t>
  </si>
  <si>
    <t>dʊ:duw</t>
  </si>
  <si>
    <t>dʊ:duwe</t>
  </si>
  <si>
    <t>də:dux</t>
  </si>
  <si>
    <t>dɪ:dy</t>
  </si>
  <si>
    <t>dɪ:dy'r</t>
  </si>
  <si>
    <t>dɪ:dye</t>
  </si>
  <si>
    <t>dɪ:dygh</t>
  </si>
  <si>
    <t>dɪ:dyh</t>
  </si>
  <si>
    <t>dɪ:dyr</t>
  </si>
  <si>
    <t>dɪ:dyry</t>
  </si>
  <si>
    <t>dɹæ:drah</t>
  </si>
  <si>
    <t>dʒæ:jah</t>
  </si>
  <si>
    <t>dɹaɪ:dri</t>
  </si>
  <si>
    <t>dɹaɪ:drie</t>
  </si>
  <si>
    <t>dɹaɪ:drigh</t>
  </si>
  <si>
    <t>dɹaɪ:drir</t>
  </si>
  <si>
    <t>dɹaʊ:drow</t>
  </si>
  <si>
    <t>dɹaʊ:drowgh</t>
  </si>
  <si>
    <t>dɹaɪ:dry</t>
  </si>
  <si>
    <t>dɹaɪ:drye</t>
  </si>
  <si>
    <t>dɹaɪ:drygh</t>
  </si>
  <si>
    <t>dɹaɪ:dryr</t>
  </si>
  <si>
    <t>dʒeɪ:ja</t>
  </si>
  <si>
    <t>dʒeɪ:jagh</t>
  </si>
  <si>
    <t>dʒeɪ:jah</t>
  </si>
  <si>
    <t>dɹi:drea</t>
  </si>
  <si>
    <t>dʒi:ge</t>
  </si>
  <si>
    <t>dʒi:gi</t>
  </si>
  <si>
    <t>dʒi:gy</t>
  </si>
  <si>
    <t>dʒi:je</t>
  </si>
  <si>
    <t>dʒi:jee</t>
  </si>
  <si>
    <t>dʒmə:geme</t>
  </si>
  <si>
    <t>dʒmə:gemer</t>
  </si>
  <si>
    <t>dʒmə:gemere</t>
  </si>
  <si>
    <t>dʒmə:gemex</t>
  </si>
  <si>
    <t>dʒoʊ:jo</t>
  </si>
  <si>
    <t>dʒoʊ:jogh</t>
  </si>
  <si>
    <t>dʒoʊ:jow</t>
  </si>
  <si>
    <t>dʒoʊ:jowe</t>
  </si>
  <si>
    <t>dʒtə:geta</t>
  </si>
  <si>
    <t>dʒtə:getar</t>
  </si>
  <si>
    <t>dʒtə:getare</t>
  </si>
  <si>
    <t>dʒtə:getax</t>
  </si>
  <si>
    <t>dʒu:du</t>
  </si>
  <si>
    <t>dʒu:dugh</t>
  </si>
  <si>
    <t>dʒu:duw</t>
  </si>
  <si>
    <t>dʒu:giu</t>
  </si>
  <si>
    <t>dʒu:giugh</t>
  </si>
  <si>
    <t>dʒu:giuw</t>
  </si>
  <si>
    <t>dʒu:jew</t>
  </si>
  <si>
    <t>dʒu:jewgh</t>
  </si>
  <si>
    <t>dʒu:ju</t>
  </si>
  <si>
    <t>dʒu:jugh</t>
  </si>
  <si>
    <t>dʒu:jui</t>
  </si>
  <si>
    <t>dʒu:juigh</t>
  </si>
  <si>
    <t>dʒu:juiw</t>
  </si>
  <si>
    <t>dʒu:juw</t>
  </si>
  <si>
    <t>dəʊ:ddo</t>
  </si>
  <si>
    <t>dəʊ:ddogh</t>
  </si>
  <si>
    <t>dəʊ:ddow</t>
  </si>
  <si>
    <t>dɹɛ:ddre</t>
  </si>
  <si>
    <t>dɹɛ:ddrer</t>
  </si>
  <si>
    <t>dɹɛ:ddrerr</t>
  </si>
  <si>
    <t>dɹə:dera</t>
  </si>
  <si>
    <t>dɹə:derar</t>
  </si>
  <si>
    <t>dɹə:derare</t>
  </si>
  <si>
    <t>dɹə:derax</t>
  </si>
  <si>
    <t>dʒɪ:dge</t>
  </si>
  <si>
    <t>dʒɪ:dge'r</t>
  </si>
  <si>
    <t>dʒɪ:dgee</t>
  </si>
  <si>
    <t>dʒɪ:dgegh</t>
  </si>
  <si>
    <t>dʒɪ:dgeh</t>
  </si>
  <si>
    <t>dʒɪ:dger</t>
  </si>
  <si>
    <t>dʒɪ:dgery</t>
  </si>
  <si>
    <t>dʒɪ:dgi</t>
  </si>
  <si>
    <t>dʒɪ:dgi'r</t>
  </si>
  <si>
    <t>dʒɪ:dgie</t>
  </si>
  <si>
    <t>dʒɪ:dgigh</t>
  </si>
  <si>
    <t>dʒɪ:dgih</t>
  </si>
  <si>
    <t>dʒɪ:dgir</t>
  </si>
  <si>
    <t>dʒɪ:dgiry</t>
  </si>
  <si>
    <t>dʒɪ:dje</t>
  </si>
  <si>
    <t>dʒɪ:dje'r</t>
  </si>
  <si>
    <t>dʒɪ:djee</t>
  </si>
  <si>
    <t>dʒɪ:djegh</t>
  </si>
  <si>
    <t>dʒɪ:djeh</t>
  </si>
  <si>
    <t>dʒɪ:djer</t>
  </si>
  <si>
    <t>dʒɪ:djery</t>
  </si>
  <si>
    <t>dəʊ:dow</t>
  </si>
  <si>
    <t>dəʊ:dowgh</t>
  </si>
  <si>
    <t>dɹə:dra</t>
  </si>
  <si>
    <t>dɹə:drar</t>
  </si>
  <si>
    <t>dɹə:drare</t>
  </si>
  <si>
    <t>dɹɔ:drawgh</t>
  </si>
  <si>
    <t>dɹə:drax</t>
  </si>
  <si>
    <t>dɹɛ:dre</t>
  </si>
  <si>
    <t>dɹɛ:drer</t>
  </si>
  <si>
    <t>dɹɛ:drerr</t>
  </si>
  <si>
    <t>dɹɪ:dri</t>
  </si>
  <si>
    <t>dɹɪ:dri'r</t>
  </si>
  <si>
    <t>dɹɪ:drie</t>
  </si>
  <si>
    <t>dɹɪ:drigh</t>
  </si>
  <si>
    <t>dɹɪ:drih</t>
  </si>
  <si>
    <t>dɹɪ:drir</t>
  </si>
  <si>
    <t>dɹɪ:driry</t>
  </si>
  <si>
    <t>dɹɑ:dro</t>
  </si>
  <si>
    <t>dɹɑ:drow</t>
  </si>
  <si>
    <t>dʒə:du</t>
  </si>
  <si>
    <t>dʒʊ:du</t>
  </si>
  <si>
    <t>dʒʊ:dugh</t>
  </si>
  <si>
    <t>dʒə:dur</t>
  </si>
  <si>
    <t>dʒʊ:dur</t>
  </si>
  <si>
    <t>dʒə:dure</t>
  </si>
  <si>
    <t>dʒʊ:dure</t>
  </si>
  <si>
    <t>dʒʊ:duw</t>
  </si>
  <si>
    <t>dʒʊ:duwe</t>
  </si>
  <si>
    <t>dʒə:dux</t>
  </si>
  <si>
    <t>dʒə:ge</t>
  </si>
  <si>
    <t>dʒɛ:ge</t>
  </si>
  <si>
    <t>dʒɪ:ge</t>
  </si>
  <si>
    <t>dʒɪ:ge'r</t>
  </si>
  <si>
    <t>dʒɪ:gee</t>
  </si>
  <si>
    <t>dʒɪ:gegh</t>
  </si>
  <si>
    <t>dʒɪ:geh</t>
  </si>
  <si>
    <t>dʒə:geo</t>
  </si>
  <si>
    <t>dʒɛ:geo</t>
  </si>
  <si>
    <t>dʒɔ:geogh</t>
  </si>
  <si>
    <t>dʒə:geor</t>
  </si>
  <si>
    <t>dʒɛ:geor</t>
  </si>
  <si>
    <t>dʒə:geore</t>
  </si>
  <si>
    <t>dʒɛ:georr</t>
  </si>
  <si>
    <t>dʒə:geou</t>
  </si>
  <si>
    <t>dʒə:geour</t>
  </si>
  <si>
    <t>dʒə:geoure</t>
  </si>
  <si>
    <t>dʒə:geoux</t>
  </si>
  <si>
    <t>dʒɔ:geow</t>
  </si>
  <si>
    <t>dʒə:geox</t>
  </si>
  <si>
    <t>dʒə:ger</t>
  </si>
  <si>
    <t>dʒɛ:ger</t>
  </si>
  <si>
    <t>dʒɪ:ger</t>
  </si>
  <si>
    <t>dʒə:gere</t>
  </si>
  <si>
    <t>dʒɛ:gerr</t>
  </si>
  <si>
    <t>dʒɪ:gery</t>
  </si>
  <si>
    <t>dʒə:gex</t>
  </si>
  <si>
    <t>dʒɛ:gge</t>
  </si>
  <si>
    <t>dʒɛ:gger</t>
  </si>
  <si>
    <t>dʒɛ:ggerr</t>
  </si>
  <si>
    <t>dʒə:gi</t>
  </si>
  <si>
    <t>dʒɪ:gi</t>
  </si>
  <si>
    <t>dʒɪ:gi'r</t>
  </si>
  <si>
    <t>dʒɪ:gie</t>
  </si>
  <si>
    <t>dʒɪ:gie'r</t>
  </si>
  <si>
    <t>dʒɪ:giee</t>
  </si>
  <si>
    <t>dʒɪ:giegh</t>
  </si>
  <si>
    <t>dʒɪ:gieh</t>
  </si>
  <si>
    <t>dʒɪ:gier</t>
  </si>
  <si>
    <t>dʒɪ:giery</t>
  </si>
  <si>
    <t>dʒɪ:gigh</t>
  </si>
  <si>
    <t>dʒɪ:gih</t>
  </si>
  <si>
    <t>dʒə:gio</t>
  </si>
  <si>
    <t>dʒə:gior</t>
  </si>
  <si>
    <t>dʒə:giore</t>
  </si>
  <si>
    <t>dʒə:giou</t>
  </si>
  <si>
    <t>dʒə:giour</t>
  </si>
  <si>
    <t>dʒə:gioure</t>
  </si>
  <si>
    <t>dʒə:gioux</t>
  </si>
  <si>
    <t>dʒə:giox</t>
  </si>
  <si>
    <t>dʒə:gir</t>
  </si>
  <si>
    <t>dʒɪ:gir</t>
  </si>
  <si>
    <t>dʒə:gire</t>
  </si>
  <si>
    <t>dʒɪ:giry</t>
  </si>
  <si>
    <t>dʒə:gix</t>
  </si>
  <si>
    <t>dʒɪ:gy</t>
  </si>
  <si>
    <t>dʒɪ:gy'r</t>
  </si>
  <si>
    <t>dʒɪ:gye</t>
  </si>
  <si>
    <t>dʒɪ:gygh</t>
  </si>
  <si>
    <t>dʒɪ:gyh</t>
  </si>
  <si>
    <t>dʒɪ:gyr</t>
  </si>
  <si>
    <t>dʒɪ:gyry</t>
  </si>
  <si>
    <t>dʒə:ja</t>
  </si>
  <si>
    <t>dʒə:jar</t>
  </si>
  <si>
    <t>dʒə:jare</t>
  </si>
  <si>
    <t>dʒɔ:jawgh</t>
  </si>
  <si>
    <t>dʒə:jax</t>
  </si>
  <si>
    <t>dʒɛ:je</t>
  </si>
  <si>
    <t>dʒɛ:jea</t>
  </si>
  <si>
    <t>dʒɛ:jear</t>
  </si>
  <si>
    <t>dʒɛ:jearr</t>
  </si>
  <si>
    <t>dʒɛ:jer</t>
  </si>
  <si>
    <t>dʒɛ:jerr</t>
  </si>
  <si>
    <t>dʒɑ:jo</t>
  </si>
  <si>
    <t>dʒə:jo</t>
  </si>
  <si>
    <t>dʒɔ:jogh</t>
  </si>
  <si>
    <t>dʒɑ:joh</t>
  </si>
  <si>
    <t>dʒɑ:johw</t>
  </si>
  <si>
    <t>dʒə:jor</t>
  </si>
  <si>
    <t>dʒə:jore</t>
  </si>
  <si>
    <t>dʒɑ:jow</t>
  </si>
  <si>
    <t>dʒɔ:jow</t>
  </si>
  <si>
    <t>dʒə:jox</t>
  </si>
  <si>
    <t>dʒʊ:ju</t>
  </si>
  <si>
    <t>dʒʊ:jugh</t>
  </si>
  <si>
    <t>dʒʊ:jur</t>
  </si>
  <si>
    <t>dʒʊ:jure</t>
  </si>
  <si>
    <t>dʒʊ:juw</t>
  </si>
  <si>
    <t>dʒʊ:juwe</t>
  </si>
  <si>
    <t>dɹəɪ:dra</t>
  </si>
  <si>
    <t>dʒɔɪ:joi</t>
  </si>
  <si>
    <t>dʒɔɪ:joy</t>
  </si>
  <si>
    <t>eɪ:a</t>
  </si>
  <si>
    <t>eɪ:agh</t>
  </si>
  <si>
    <t>eɪ:aigh</t>
  </si>
  <si>
    <t>eɪ:aih</t>
  </si>
  <si>
    <t>eɪ:ei</t>
  </si>
  <si>
    <t>eɪ:eih</t>
  </si>
  <si>
    <t>fæ:fah</t>
  </si>
  <si>
    <t>fæ:fahh</t>
  </si>
  <si>
    <t>faɪ:fi</t>
  </si>
  <si>
    <t>faɪ:fie</t>
  </si>
  <si>
    <t>faɪ:fiee</t>
  </si>
  <si>
    <t>faɪ:fiegh</t>
  </si>
  <si>
    <t>faɪ:fier</t>
  </si>
  <si>
    <t>faɪ:figh</t>
  </si>
  <si>
    <t>faɪ:fir</t>
  </si>
  <si>
    <t>faʊ:fou</t>
  </si>
  <si>
    <t>faʊ:fough</t>
  </si>
  <si>
    <t>faʊ:fouw</t>
  </si>
  <si>
    <t>faɪ:fy</t>
  </si>
  <si>
    <t>faɪ:fye</t>
  </si>
  <si>
    <t>faɪ:fyee</t>
  </si>
  <si>
    <t>faɪ:fyegh</t>
  </si>
  <si>
    <t>faɪ:fyer</t>
  </si>
  <si>
    <t>faɪ:fygh</t>
  </si>
  <si>
    <t>faɪ:fyr</t>
  </si>
  <si>
    <t>faɪ:phi</t>
  </si>
  <si>
    <t>faɪ:phie</t>
  </si>
  <si>
    <t>faɪ:phigh</t>
  </si>
  <si>
    <t>faɪ:phir</t>
  </si>
  <si>
    <t>feɪ:fa</t>
  </si>
  <si>
    <t>feɪ:fagh</t>
  </si>
  <si>
    <t>feɪ:fah</t>
  </si>
  <si>
    <t>feɪ:fai</t>
  </si>
  <si>
    <t>feɪ:faigh</t>
  </si>
  <si>
    <t>feɪ:faih</t>
  </si>
  <si>
    <t>fi:fe</t>
  </si>
  <si>
    <t>fi:fea</t>
  </si>
  <si>
    <t>fi:fee</t>
  </si>
  <si>
    <t>fi:fie</t>
  </si>
  <si>
    <t>fju:few</t>
  </si>
  <si>
    <t>fju:fewgh</t>
  </si>
  <si>
    <t>fju:fu</t>
  </si>
  <si>
    <t>fju:fugh</t>
  </si>
  <si>
    <t>fju:fuw</t>
  </si>
  <si>
    <t>fju:phew</t>
  </si>
  <si>
    <t>fju:phewgh</t>
  </si>
  <si>
    <t>flæ:flah</t>
  </si>
  <si>
    <t>flaɪ:fli</t>
  </si>
  <si>
    <t>flaɪ:flie</t>
  </si>
  <si>
    <t>flaɪ:fligh</t>
  </si>
  <si>
    <t>flaɪ:flir</t>
  </si>
  <si>
    <t>flaʊ:flou</t>
  </si>
  <si>
    <t>flaʊ:flough</t>
  </si>
  <si>
    <t>flaʊ:flouw</t>
  </si>
  <si>
    <t>flaɪ:fly</t>
  </si>
  <si>
    <t>flaɪ:flye</t>
  </si>
  <si>
    <t>flaɪ:flygh</t>
  </si>
  <si>
    <t>flaɪ:flyr</t>
  </si>
  <si>
    <t>fleɪ:fla</t>
  </si>
  <si>
    <t>fleɪ:flagh</t>
  </si>
  <si>
    <t>fleɪ:flah</t>
  </si>
  <si>
    <t>floʊ:floa</t>
  </si>
  <si>
    <t>floʊ:floagh</t>
  </si>
  <si>
    <t>floʊ:floaw</t>
  </si>
  <si>
    <t>floʊ:floawe</t>
  </si>
  <si>
    <t>floʊ:flow</t>
  </si>
  <si>
    <t>floʊ:flowgh</t>
  </si>
  <si>
    <t>flə:fla</t>
  </si>
  <si>
    <t>flə:flar</t>
  </si>
  <si>
    <t>flə:flare</t>
  </si>
  <si>
    <t>flɔ:flawegh</t>
  </si>
  <si>
    <t>flɔ:flawew</t>
  </si>
  <si>
    <t>flə:flax</t>
  </si>
  <si>
    <t>flə:fle</t>
  </si>
  <si>
    <t>flɛ:fle</t>
  </si>
  <si>
    <t>flə:fler</t>
  </si>
  <si>
    <t>flɛ:fler</t>
  </si>
  <si>
    <t>flə:flere</t>
  </si>
  <si>
    <t>flɛ:flerr</t>
  </si>
  <si>
    <t>flə:flex</t>
  </si>
  <si>
    <t>flɔ:floogh</t>
  </si>
  <si>
    <t>flɔ:floow</t>
  </si>
  <si>
    <t>flɔɪ:floy</t>
  </si>
  <si>
    <t>foʊ:fo</t>
  </si>
  <si>
    <t>foʊ:fogh</t>
  </si>
  <si>
    <t>foʊ:fow</t>
  </si>
  <si>
    <t>foʊ:fowe</t>
  </si>
  <si>
    <t>foʊ:pho</t>
  </si>
  <si>
    <t>foʊ:phogh</t>
  </si>
  <si>
    <t>foʊ:phow</t>
  </si>
  <si>
    <t>foʊ:phowe</t>
  </si>
  <si>
    <t>fti:ftee</t>
  </si>
  <si>
    <t>ftɪ:fety</t>
  </si>
  <si>
    <t>ftɪ:fety'r</t>
  </si>
  <si>
    <t>ftɪ:fetye</t>
  </si>
  <si>
    <t>ftɪ:fetygh</t>
  </si>
  <si>
    <t>ftɪ:fetyh</t>
  </si>
  <si>
    <t>ftɪ:fetyr</t>
  </si>
  <si>
    <t>ftɪ:fetyry</t>
  </si>
  <si>
    <t>ftə:fte</t>
  </si>
  <si>
    <t>ftə:fter</t>
  </si>
  <si>
    <t>ftə:ftere</t>
  </si>
  <si>
    <t>ftə:ftex</t>
  </si>
  <si>
    <t>ftɪ:fty</t>
  </si>
  <si>
    <t>ftɪ:fty'r</t>
  </si>
  <si>
    <t>ftɪ:ftye</t>
  </si>
  <si>
    <t>ftɪ:ftygh</t>
  </si>
  <si>
    <t>ftɪ:ftyh</t>
  </si>
  <si>
    <t>ftɪ:ftyr</t>
  </si>
  <si>
    <t>ftɪ:ftyry</t>
  </si>
  <si>
    <t>ftə:ghte</t>
  </si>
  <si>
    <t>ftə:ghter</t>
  </si>
  <si>
    <t>ftə:ghtere</t>
  </si>
  <si>
    <t>ftə:ghtex</t>
  </si>
  <si>
    <t>fu:foo</t>
  </si>
  <si>
    <t>fu:foogh</t>
  </si>
  <si>
    <t>fu:foow</t>
  </si>
  <si>
    <t>fɑ:fa</t>
  </si>
  <si>
    <t>fə:fa</t>
  </si>
  <si>
    <t>fɔ:fagh</t>
  </si>
  <si>
    <t>fɛ:fai</t>
  </si>
  <si>
    <t>fɛ:fair</t>
  </si>
  <si>
    <t>fɛ:fairr</t>
  </si>
  <si>
    <t>fə:far</t>
  </si>
  <si>
    <t>fə:fare</t>
  </si>
  <si>
    <t>fɔ:faugh</t>
  </si>
  <si>
    <t>fɔ:fauw</t>
  </si>
  <si>
    <t>fɑ:faw</t>
  </si>
  <si>
    <t>fɔ:faw</t>
  </si>
  <si>
    <t>fə:fax</t>
  </si>
  <si>
    <t>fə:fe</t>
  </si>
  <si>
    <t>fɛ:fe</t>
  </si>
  <si>
    <t>fɛ:fea</t>
  </si>
  <si>
    <t>fɪ:fea</t>
  </si>
  <si>
    <t>fɪ:fea'r</t>
  </si>
  <si>
    <t>fɪ:feae</t>
  </si>
  <si>
    <t>fɪ:feagh</t>
  </si>
  <si>
    <t>fɪ:feah</t>
  </si>
  <si>
    <t>fɛ:fear</t>
  </si>
  <si>
    <t>fɪ:fear</t>
  </si>
  <si>
    <t>fɛ:fearr</t>
  </si>
  <si>
    <t>fɪ:feary</t>
  </si>
  <si>
    <t>fɪ:fei</t>
  </si>
  <si>
    <t>fɪ:fei'r</t>
  </si>
  <si>
    <t>fɪ:feie</t>
  </si>
  <si>
    <t>fɪ:feigh</t>
  </si>
  <si>
    <t>fɪ:feih</t>
  </si>
  <si>
    <t>fɪ:feir</t>
  </si>
  <si>
    <t>fɪ:feiry</t>
  </si>
  <si>
    <t>fə:fer</t>
  </si>
  <si>
    <t>fɛ:fer</t>
  </si>
  <si>
    <t>fə:fere</t>
  </si>
  <si>
    <t>fɛ:ferr</t>
  </si>
  <si>
    <t>fə:fex</t>
  </si>
  <si>
    <t>fə:ff</t>
  </si>
  <si>
    <t>fɛ:ffai</t>
  </si>
  <si>
    <t>fɛ:ffair</t>
  </si>
  <si>
    <t>fɛ:ffairr</t>
  </si>
  <si>
    <t>fə:ffe</t>
  </si>
  <si>
    <t>fɛ:ffe</t>
  </si>
  <si>
    <t>fɪ:ffee</t>
  </si>
  <si>
    <t>fɪ:ffee'r</t>
  </si>
  <si>
    <t>fɪ:ffeee</t>
  </si>
  <si>
    <t>fɪ:ffeegh</t>
  </si>
  <si>
    <t>fɪ:ffeeh</t>
  </si>
  <si>
    <t>fɪ:ffeer</t>
  </si>
  <si>
    <t>fɪ:ffeery</t>
  </si>
  <si>
    <t>fə:ffei</t>
  </si>
  <si>
    <t>fə:ffeir</t>
  </si>
  <si>
    <t>fə:ffeire</t>
  </si>
  <si>
    <t>fə:ffeix</t>
  </si>
  <si>
    <t>fə:ffer</t>
  </si>
  <si>
    <t>fɛ:ffer</t>
  </si>
  <si>
    <t>fə:ffere</t>
  </si>
  <si>
    <t>fɛ:fferr</t>
  </si>
  <si>
    <t>fə:ffex</t>
  </si>
  <si>
    <t>fə:ffi</t>
  </si>
  <si>
    <t>fɪ:ffi</t>
  </si>
  <si>
    <t>fɪ:ffi'r</t>
  </si>
  <si>
    <t>fɪ:ffie</t>
  </si>
  <si>
    <t>fɪ:ffigh</t>
  </si>
  <si>
    <t>fɪ:ffih</t>
  </si>
  <si>
    <t>fə:ffir</t>
  </si>
  <si>
    <t>fɪ:ffir</t>
  </si>
  <si>
    <t>fə:ffire</t>
  </si>
  <si>
    <t>fɪ:ffiry</t>
  </si>
  <si>
    <t>fə:ffix</t>
  </si>
  <si>
    <t>fə:ffo</t>
  </si>
  <si>
    <t>fɔ:ffogh</t>
  </si>
  <si>
    <t>fə:ffor</t>
  </si>
  <si>
    <t>fə:ffore</t>
  </si>
  <si>
    <t>fɔ:ffow</t>
  </si>
  <si>
    <t>fə:ffox</t>
  </si>
  <si>
    <t>fə:ffr</t>
  </si>
  <si>
    <t>fə:ffre</t>
  </si>
  <si>
    <t>fə:ffx</t>
  </si>
  <si>
    <t>fɪ:ffy</t>
  </si>
  <si>
    <t>fɪ:ffy'r</t>
  </si>
  <si>
    <t>fɪ:ffye</t>
  </si>
  <si>
    <t>fɪ:ffygh</t>
  </si>
  <si>
    <t>fɪ:ffyh</t>
  </si>
  <si>
    <t>fɪ:ffyr</t>
  </si>
  <si>
    <t>fɪ:ffyry</t>
  </si>
  <si>
    <t>fə:fi</t>
  </si>
  <si>
    <t>fɪ:fi</t>
  </si>
  <si>
    <t>fɪ:fi'r</t>
  </si>
  <si>
    <t>fɪ:fie</t>
  </si>
  <si>
    <t>fɪ:figh</t>
  </si>
  <si>
    <t>fɪ:fih</t>
  </si>
  <si>
    <t>fə:fir</t>
  </si>
  <si>
    <t>fɪ:fir</t>
  </si>
  <si>
    <t>fə:fire</t>
  </si>
  <si>
    <t>fɪ:firy</t>
  </si>
  <si>
    <t>fə:fix</t>
  </si>
  <si>
    <t>fɑ:fo</t>
  </si>
  <si>
    <t>fə:fo</t>
  </si>
  <si>
    <t>fɔ:fogh</t>
  </si>
  <si>
    <t>fʊ:foo</t>
  </si>
  <si>
    <t>fʊ:foogh</t>
  </si>
  <si>
    <t>fʊ:foor</t>
  </si>
  <si>
    <t>fʊ:foore</t>
  </si>
  <si>
    <t>fʊ:foow</t>
  </si>
  <si>
    <t>fʊ:foowe</t>
  </si>
  <si>
    <t>fə:for</t>
  </si>
  <si>
    <t>fə:fore</t>
  </si>
  <si>
    <t>fɔ:fough</t>
  </si>
  <si>
    <t>fɔ:fouw</t>
  </si>
  <si>
    <t>fɑ:fow</t>
  </si>
  <si>
    <t>fɔ:fow</t>
  </si>
  <si>
    <t>fə:fox</t>
  </si>
  <si>
    <t>fə:fu</t>
  </si>
  <si>
    <t>fʊ:fu</t>
  </si>
  <si>
    <t>fʊ:fugh</t>
  </si>
  <si>
    <t>fə:fur</t>
  </si>
  <si>
    <t>fʊ:fur</t>
  </si>
  <si>
    <t>fə:fure</t>
  </si>
  <si>
    <t>fʊ:fure</t>
  </si>
  <si>
    <t>fʊ:fuw</t>
  </si>
  <si>
    <t>fʊ:fuwe</t>
  </si>
  <si>
    <t>fə:fux</t>
  </si>
  <si>
    <t>fə:pha</t>
  </si>
  <si>
    <t>fə:phar</t>
  </si>
  <si>
    <t>fə:phare</t>
  </si>
  <si>
    <t>fə:phax</t>
  </si>
  <si>
    <t>fɛ:phea</t>
  </si>
  <si>
    <t>fɛ:phear</t>
  </si>
  <si>
    <t>fɛ:phearr</t>
  </si>
  <si>
    <t>fɪ:phi</t>
  </si>
  <si>
    <t>fɪ:phi'r</t>
  </si>
  <si>
    <t>fɪ:phie</t>
  </si>
  <si>
    <t>fɪ:phigh</t>
  </si>
  <si>
    <t>fɪ:phih</t>
  </si>
  <si>
    <t>fɪ:phir</t>
  </si>
  <si>
    <t>fɪ:phiry</t>
  </si>
  <si>
    <t>fə:pho</t>
  </si>
  <si>
    <t>fə:phor</t>
  </si>
  <si>
    <t>fə:phore</t>
  </si>
  <si>
    <t>fə:phox</t>
  </si>
  <si>
    <t>fɪ:phy</t>
  </si>
  <si>
    <t>fɪ:phy'r</t>
  </si>
  <si>
    <t>fɪ:phye</t>
  </si>
  <si>
    <t>fɪ:phygh</t>
  </si>
  <si>
    <t>fɪ:phyh</t>
  </si>
  <si>
    <t>fɪ:phyr</t>
  </si>
  <si>
    <t>fɪ:phyry</t>
  </si>
  <si>
    <t>fɹæ:frah</t>
  </si>
  <si>
    <t>fɹaɪ:fri</t>
  </si>
  <si>
    <t>fɹaɪ:frie</t>
  </si>
  <si>
    <t>fɹaɪ:frigh</t>
  </si>
  <si>
    <t>fɹaɪ:frir</t>
  </si>
  <si>
    <t>fɹaɪ:fry</t>
  </si>
  <si>
    <t>fɹaɪ:frye</t>
  </si>
  <si>
    <t>fɹaɪ:frygh</t>
  </si>
  <si>
    <t>fɹaɪ:fryr</t>
  </si>
  <si>
    <t>fɹeɪ:fra</t>
  </si>
  <si>
    <t>fɹeɪ:fragh</t>
  </si>
  <si>
    <t>fɹeɪ:frah</t>
  </si>
  <si>
    <t>fɹeɪ:frai</t>
  </si>
  <si>
    <t>fɹeɪ:fraigh</t>
  </si>
  <si>
    <t>fɹeɪ:fraih</t>
  </si>
  <si>
    <t>fɹeɪ:phra</t>
  </si>
  <si>
    <t>fɹeɪ:phragh</t>
  </si>
  <si>
    <t>fɹeɪ:phrah</t>
  </si>
  <si>
    <t>fɹi:fre</t>
  </si>
  <si>
    <t>fɹi:free</t>
  </si>
  <si>
    <t>fɹi:frei</t>
  </si>
  <si>
    <t>fɹu:frui</t>
  </si>
  <si>
    <t>fɹu:fruigh</t>
  </si>
  <si>
    <t>fɹu:fruiw</t>
  </si>
  <si>
    <t>fɹɪ:ffrey</t>
  </si>
  <si>
    <t>fɹɪ:ffrey'r</t>
  </si>
  <si>
    <t>fɹɪ:ffreye</t>
  </si>
  <si>
    <t>fɹɪ:ffreygh</t>
  </si>
  <si>
    <t>fɹɪ:ffreyh</t>
  </si>
  <si>
    <t>fɹɪ:ffreyr</t>
  </si>
  <si>
    <t>fɹɪ:ffreyry</t>
  </si>
  <si>
    <t>fɹɪ:ffri</t>
  </si>
  <si>
    <t>fɹɪ:ffri'r</t>
  </si>
  <si>
    <t>fɹɪ:ffrie</t>
  </si>
  <si>
    <t>fɹɪ:ffrigh</t>
  </si>
  <si>
    <t>fɹɪ:ffrih</t>
  </si>
  <si>
    <t>fɹɪ:ffrir</t>
  </si>
  <si>
    <t>fɹɪ:ffriry</t>
  </si>
  <si>
    <t>fɹɛ:fre</t>
  </si>
  <si>
    <t>fɹɛ:frer</t>
  </si>
  <si>
    <t>fɹɛ:frerr</t>
  </si>
  <si>
    <t>fɹɪ:fri</t>
  </si>
  <si>
    <t>fɹɪ:fri'r</t>
  </si>
  <si>
    <t>fɹɛ:frie</t>
  </si>
  <si>
    <t>fɹɪ:frie</t>
  </si>
  <si>
    <t>fɹɛ:frier</t>
  </si>
  <si>
    <t>fɹɛ:frierr</t>
  </si>
  <si>
    <t>fɹɪ:frigh</t>
  </si>
  <si>
    <t>fɹɪ:frih</t>
  </si>
  <si>
    <t>fɹɪ:frir</t>
  </si>
  <si>
    <t>fɹɪ:friry</t>
  </si>
  <si>
    <t>fɹɛ:phre</t>
  </si>
  <si>
    <t>fɹɛ:phrer</t>
  </si>
  <si>
    <t>fɹɛ:phrerr</t>
  </si>
  <si>
    <t>gaɪ:gai</t>
  </si>
  <si>
    <t>gaɪ:gaie</t>
  </si>
  <si>
    <t>gaɪ:gaigh</t>
  </si>
  <si>
    <t>gaɪ:gair</t>
  </si>
  <si>
    <t>gɑ:ga</t>
  </si>
  <si>
    <t>gɑ:gaw</t>
  </si>
  <si>
    <t>gɔ:gogh</t>
  </si>
  <si>
    <t>gɔ:gow</t>
  </si>
  <si>
    <t>hæ:hah</t>
  </si>
  <si>
    <t>haɪ:hai</t>
  </si>
  <si>
    <t>haɪ:haie</t>
  </si>
  <si>
    <t>haɪ:haigh</t>
  </si>
  <si>
    <t>haɪ:hair</t>
  </si>
  <si>
    <t>haɪ:hei</t>
  </si>
  <si>
    <t>haɪ:heie</t>
  </si>
  <si>
    <t>haɪ:heigh</t>
  </si>
  <si>
    <t>haɪ:heir</t>
  </si>
  <si>
    <t>haɪ:hi</t>
  </si>
  <si>
    <t>haɪ:hie</t>
  </si>
  <si>
    <t>haɪ:high</t>
  </si>
  <si>
    <t>haɪ:hir</t>
  </si>
  <si>
    <t>haʊ:hou</t>
  </si>
  <si>
    <t>haʊ:hough</t>
  </si>
  <si>
    <t>haʊ:houw</t>
  </si>
  <si>
    <t>haʊ:how</t>
  </si>
  <si>
    <t>haʊ:howgh</t>
  </si>
  <si>
    <t>haɪ:hy</t>
  </si>
  <si>
    <t>haɪ:hye</t>
  </si>
  <si>
    <t>haɪ:hygh</t>
  </si>
  <si>
    <t>haɪ:hyr</t>
  </si>
  <si>
    <t>heɪ:ha</t>
  </si>
  <si>
    <t>heɪ:hagh</t>
  </si>
  <si>
    <t>heɪ:hah</t>
  </si>
  <si>
    <t>heɪ:hay</t>
  </si>
  <si>
    <t>heɪ:haygh</t>
  </si>
  <si>
    <t>heɪ:hayh</t>
  </si>
  <si>
    <t>hi:he</t>
  </si>
  <si>
    <t>hi:hea</t>
  </si>
  <si>
    <t>hi:hee</t>
  </si>
  <si>
    <t>hi:hi</t>
  </si>
  <si>
    <t>hju:hu</t>
  </si>
  <si>
    <t>hju:hugh</t>
  </si>
  <si>
    <t>hju:huw</t>
  </si>
  <si>
    <t>hoʊ:ho</t>
  </si>
  <si>
    <t>hoʊ:hogh</t>
  </si>
  <si>
    <t>hoʊ:how</t>
  </si>
  <si>
    <t>hoʊ:howe</t>
  </si>
  <si>
    <t>hoʊ:who</t>
  </si>
  <si>
    <t>hoʊ:whogh</t>
  </si>
  <si>
    <t>hoʊ:whow</t>
  </si>
  <si>
    <t>hoʊ:whowe</t>
  </si>
  <si>
    <t>hu:hu</t>
  </si>
  <si>
    <t>hu:hugh</t>
  </si>
  <si>
    <t>hu:huw</t>
  </si>
  <si>
    <t>hu:who</t>
  </si>
  <si>
    <t>hu:whogh</t>
  </si>
  <si>
    <t>hu:whow</t>
  </si>
  <si>
    <t>hwaɪ:whi</t>
  </si>
  <si>
    <t>hwaɪ:whie</t>
  </si>
  <si>
    <t>hwaɪ:whigh</t>
  </si>
  <si>
    <t>hwaɪ:whir</t>
  </si>
  <si>
    <t>hwaɪ:why</t>
  </si>
  <si>
    <t>hwaɪ:whye</t>
  </si>
  <si>
    <t>hwaɪ:whygh</t>
  </si>
  <si>
    <t>hwaɪ:whyr</t>
  </si>
  <si>
    <t>hwɛ:whe</t>
  </si>
  <si>
    <t>hwɛ:wher</t>
  </si>
  <si>
    <t>hwɛ:wherr</t>
  </si>
  <si>
    <t>hwɪ:whi</t>
  </si>
  <si>
    <t>hwɪ:whi'r</t>
  </si>
  <si>
    <t>hwɪ:whie</t>
  </si>
  <si>
    <t>hwɪ:whigh</t>
  </si>
  <si>
    <t>hwɪ:whih</t>
  </si>
  <si>
    <t>hwɪ:whir</t>
  </si>
  <si>
    <t>hwɪ:whiry</t>
  </si>
  <si>
    <t>hɑ:ha</t>
  </si>
  <si>
    <t>hə:ha</t>
  </si>
  <si>
    <t>hɛ:ha</t>
  </si>
  <si>
    <t>hɔ:hagh</t>
  </si>
  <si>
    <t>hɛ:hai</t>
  </si>
  <si>
    <t>hɛ:hair</t>
  </si>
  <si>
    <t>hɛ:hairr</t>
  </si>
  <si>
    <t>hə:har</t>
  </si>
  <si>
    <t>hɛ:har</t>
  </si>
  <si>
    <t>hə:hare</t>
  </si>
  <si>
    <t>hɛ:harr</t>
  </si>
  <si>
    <t>hɑ:haw</t>
  </si>
  <si>
    <t>hɔ:haw</t>
  </si>
  <si>
    <t>hə:hax</t>
  </si>
  <si>
    <t>hə:he</t>
  </si>
  <si>
    <t>hɛ:he</t>
  </si>
  <si>
    <t>hɑ:hea</t>
  </si>
  <si>
    <t>hɛ:hea</t>
  </si>
  <si>
    <t>hɛ:hear</t>
  </si>
  <si>
    <t>hɛ:hearr</t>
  </si>
  <si>
    <t>hɑ:heaw</t>
  </si>
  <si>
    <t>hə:her</t>
  </si>
  <si>
    <t>hɛ:her</t>
  </si>
  <si>
    <t>hə:here</t>
  </si>
  <si>
    <t>hɛ:herr</t>
  </si>
  <si>
    <t>hə:hex</t>
  </si>
  <si>
    <t>hɪ:hi</t>
  </si>
  <si>
    <t>hɪ:hi'r</t>
  </si>
  <si>
    <t>hɪ:hie</t>
  </si>
  <si>
    <t>hɪ:high</t>
  </si>
  <si>
    <t>hɪ:hih</t>
  </si>
  <si>
    <t>hɪ:hir</t>
  </si>
  <si>
    <t>hɪ:hiry</t>
  </si>
  <si>
    <t>hɑ:ho</t>
  </si>
  <si>
    <t>hɔ:hogh</t>
  </si>
  <si>
    <t>hʊ:hoo</t>
  </si>
  <si>
    <t>hʊ:hoogh</t>
  </si>
  <si>
    <t>hʊ:hoor</t>
  </si>
  <si>
    <t>hʊ:hoore</t>
  </si>
  <si>
    <t>hʊ:hoow</t>
  </si>
  <si>
    <t>hʊ:hoowe</t>
  </si>
  <si>
    <t>hɑ:how</t>
  </si>
  <si>
    <t>hɔ:how</t>
  </si>
  <si>
    <t>hʊ:hu</t>
  </si>
  <si>
    <t>hʊ:hugh</t>
  </si>
  <si>
    <t>hʊ:hur</t>
  </si>
  <si>
    <t>hʊ:hure</t>
  </si>
  <si>
    <t>hʊ:huw</t>
  </si>
  <si>
    <t>hʊ:huwe</t>
  </si>
  <si>
    <t>həʊ:ho</t>
  </si>
  <si>
    <t>həʊ:hogh</t>
  </si>
  <si>
    <t>həʊ:how</t>
  </si>
  <si>
    <t>jæ:yeahh</t>
  </si>
  <si>
    <t>ji:yie</t>
  </si>
  <si>
    <t>joʊ:yo</t>
  </si>
  <si>
    <t>joʊ:yogh</t>
  </si>
  <si>
    <t>joʊ:you</t>
  </si>
  <si>
    <t>joʊ:yough</t>
  </si>
  <si>
    <t>joʊ:youw</t>
  </si>
  <si>
    <t>joʊ:youwe</t>
  </si>
  <si>
    <t>joʊ:yow</t>
  </si>
  <si>
    <t>joʊ:yowe</t>
  </si>
  <si>
    <t>ju:ew</t>
  </si>
  <si>
    <t>ju:ewgh</t>
  </si>
  <si>
    <t>ju:u</t>
  </si>
  <si>
    <t>ju:ugh</t>
  </si>
  <si>
    <t>ju:uw</t>
  </si>
  <si>
    <t>ju:you</t>
  </si>
  <si>
    <t>ju:yough</t>
  </si>
  <si>
    <t>ju:youw</t>
  </si>
  <si>
    <t>jə:a</t>
  </si>
  <si>
    <t>jə:ar</t>
  </si>
  <si>
    <t>jə:are</t>
  </si>
  <si>
    <t>jə:ax</t>
  </si>
  <si>
    <t>jə:e</t>
  </si>
  <si>
    <t>jə:er</t>
  </si>
  <si>
    <t>jə:ere</t>
  </si>
  <si>
    <t>jʊ:eu</t>
  </si>
  <si>
    <t>jʊ:eugh</t>
  </si>
  <si>
    <t>jʊ:eur</t>
  </si>
  <si>
    <t>jʊ:eure</t>
  </si>
  <si>
    <t>jʊ:euw</t>
  </si>
  <si>
    <t>jʊ:euwe</t>
  </si>
  <si>
    <t>jə:ex</t>
  </si>
  <si>
    <t>jʊ:y'</t>
  </si>
  <si>
    <t>jʊ:y'gh</t>
  </si>
  <si>
    <t>jʊ:y'r</t>
  </si>
  <si>
    <t>jʊ:y're</t>
  </si>
  <si>
    <t>jʊ:y'w</t>
  </si>
  <si>
    <t>jʊ:y'we</t>
  </si>
  <si>
    <t>jɑ:ya</t>
  </si>
  <si>
    <t>jɑ:yaw</t>
  </si>
  <si>
    <t>jə:ye</t>
  </si>
  <si>
    <t>jɛ:ye</t>
  </si>
  <si>
    <t>jɪ:ye</t>
  </si>
  <si>
    <t>jɪ:ye'r</t>
  </si>
  <si>
    <t>jɪ:yea</t>
  </si>
  <si>
    <t>jɪ:yea'r</t>
  </si>
  <si>
    <t>jɪ:yeae</t>
  </si>
  <si>
    <t>jɪ:yeagh</t>
  </si>
  <si>
    <t>jɪ:yeah</t>
  </si>
  <si>
    <t>jɪ:year</t>
  </si>
  <si>
    <t>jɪ:yeary</t>
  </si>
  <si>
    <t>jɪ:yee</t>
  </si>
  <si>
    <t>jɪ:yegh</t>
  </si>
  <si>
    <t>jɪ:yeh</t>
  </si>
  <si>
    <t>jə:yer</t>
  </si>
  <si>
    <t>jɛ:yer</t>
  </si>
  <si>
    <t>jɪ:yer</t>
  </si>
  <si>
    <t>jə:yere</t>
  </si>
  <si>
    <t>jɛ:yerr</t>
  </si>
  <si>
    <t>jɪ:yery</t>
  </si>
  <si>
    <t>jə:yex</t>
  </si>
  <si>
    <t>jɑ:yo</t>
  </si>
  <si>
    <t>jɔ:yogh</t>
  </si>
  <si>
    <t>jʊ:you</t>
  </si>
  <si>
    <t>jʊ:yough</t>
  </si>
  <si>
    <t>jʊ:your</t>
  </si>
  <si>
    <t>jʊ:youre</t>
  </si>
  <si>
    <t>jʊ:youw</t>
  </si>
  <si>
    <t>jʊ:youwe</t>
  </si>
  <si>
    <t>jɑ:yow</t>
  </si>
  <si>
    <t>jɔ:yow</t>
  </si>
  <si>
    <t>kæ:cah</t>
  </si>
  <si>
    <t>kæ:chah</t>
  </si>
  <si>
    <t>kæ:kah</t>
  </si>
  <si>
    <t>kaʊ:ccou</t>
  </si>
  <si>
    <t>kaʊ:ccough</t>
  </si>
  <si>
    <t>kaʊ:ccouw</t>
  </si>
  <si>
    <t>kaʊ:ccow</t>
  </si>
  <si>
    <t>kaʊ:ccowgh</t>
  </si>
  <si>
    <t>kaɪ:chi</t>
  </si>
  <si>
    <t>kaɪ:chie</t>
  </si>
  <si>
    <t>kaɪ:chigh</t>
  </si>
  <si>
    <t>kaɪ:chir</t>
  </si>
  <si>
    <t>kaʊ:cou</t>
  </si>
  <si>
    <t>kaʊ:cough</t>
  </si>
  <si>
    <t>kaʊ:couw</t>
  </si>
  <si>
    <t>kaʊ:cow</t>
  </si>
  <si>
    <t>kaʊ:cowgh</t>
  </si>
  <si>
    <t>kaɪ:ki</t>
  </si>
  <si>
    <t>kaɪ:kie</t>
  </si>
  <si>
    <t>kaɪ:kigh</t>
  </si>
  <si>
    <t>kaɪ:kir</t>
  </si>
  <si>
    <t>keɪ:ca</t>
  </si>
  <si>
    <t>keɪ:cagh</t>
  </si>
  <si>
    <t>keɪ:cah</t>
  </si>
  <si>
    <t>keɪ:cay</t>
  </si>
  <si>
    <t>keɪ:caygh</t>
  </si>
  <si>
    <t>keɪ:cayh</t>
  </si>
  <si>
    <t>keɪ:cca</t>
  </si>
  <si>
    <t>keɪ:ccagh</t>
  </si>
  <si>
    <t>keɪ:ccah</t>
  </si>
  <si>
    <t>keɪ:kay</t>
  </si>
  <si>
    <t>keɪ:kaygh</t>
  </si>
  <si>
    <t>keɪ:kayh</t>
  </si>
  <si>
    <t>keɪ:key</t>
  </si>
  <si>
    <t>keɪ:keygh</t>
  </si>
  <si>
    <t>keɪ:keyh</t>
  </si>
  <si>
    <t>keɪ:quai</t>
  </si>
  <si>
    <t>keɪ:quaigh</t>
  </si>
  <si>
    <t>keɪ:quaih</t>
  </si>
  <si>
    <t>kfi:cfee</t>
  </si>
  <si>
    <t>kfə:kfa</t>
  </si>
  <si>
    <t>kfə:kfar</t>
  </si>
  <si>
    <t>kfə:kfare</t>
  </si>
  <si>
    <t>kfə:kfax</t>
  </si>
  <si>
    <t>khə:ckha</t>
  </si>
  <si>
    <t>khə:ckhar</t>
  </si>
  <si>
    <t>khə:ckhare</t>
  </si>
  <si>
    <t>khə:ckhax</t>
  </si>
  <si>
    <t>ki:chi</t>
  </si>
  <si>
    <t>ki:ckey</t>
  </si>
  <si>
    <t>ki:cky</t>
  </si>
  <si>
    <t>ki:kee</t>
  </si>
  <si>
    <t>ki:key</t>
  </si>
  <si>
    <t>kju:ccu</t>
  </si>
  <si>
    <t>kju:ccugh</t>
  </si>
  <si>
    <t>kju:ccuw</t>
  </si>
  <si>
    <t>kju:cu</t>
  </si>
  <si>
    <t>kju:cugh</t>
  </si>
  <si>
    <t>kju:cuu</t>
  </si>
  <si>
    <t>kju:cuugh</t>
  </si>
  <si>
    <t>kju:cuuw</t>
  </si>
  <si>
    <t>kju:cuw</t>
  </si>
  <si>
    <t>kjə:ccu</t>
  </si>
  <si>
    <t>kjə:ccur</t>
  </si>
  <si>
    <t>kjə:ccure</t>
  </si>
  <si>
    <t>kjə:ccux</t>
  </si>
  <si>
    <t>kjə:cu</t>
  </si>
  <si>
    <t>kjʊ:cu</t>
  </si>
  <si>
    <t>kjʊ:cugh</t>
  </si>
  <si>
    <t>kjə:cur</t>
  </si>
  <si>
    <t>kjʊ:cur</t>
  </si>
  <si>
    <t>kjə:cure</t>
  </si>
  <si>
    <t>kjʊ:cure</t>
  </si>
  <si>
    <t>kjʊ:cuw</t>
  </si>
  <si>
    <t>kjʊ:cuwe</t>
  </si>
  <si>
    <t>kjə:cux</t>
  </si>
  <si>
    <t>klæ:clah</t>
  </si>
  <si>
    <t>klaɪ:cli</t>
  </si>
  <si>
    <t>klaɪ:clie</t>
  </si>
  <si>
    <t>klaɪ:cligh</t>
  </si>
  <si>
    <t>klaɪ:clir</t>
  </si>
  <si>
    <t>klaʊ:clou</t>
  </si>
  <si>
    <t>klaʊ:clough</t>
  </si>
  <si>
    <t>klaʊ:clouw</t>
  </si>
  <si>
    <t>kleɪ:clai</t>
  </si>
  <si>
    <t>kleɪ:claigh</t>
  </si>
  <si>
    <t>kleɪ:claih</t>
  </si>
  <si>
    <t>kleɪ:clay</t>
  </si>
  <si>
    <t>kleɪ:claygh</t>
  </si>
  <si>
    <t>kleɪ:clayh</t>
  </si>
  <si>
    <t>kli:clea</t>
  </si>
  <si>
    <t>kli:cli</t>
  </si>
  <si>
    <t>kloʊ:clo</t>
  </si>
  <si>
    <t>kloʊ:clogh</t>
  </si>
  <si>
    <t>kloʊ:clow</t>
  </si>
  <si>
    <t>kloʊ:clowe</t>
  </si>
  <si>
    <t>klɑ:'clo</t>
  </si>
  <si>
    <t>klɑ:'clow</t>
  </si>
  <si>
    <t>klə:cla</t>
  </si>
  <si>
    <t>klɛ:cla</t>
  </si>
  <si>
    <t>klə:clar</t>
  </si>
  <si>
    <t>klɛ:clar</t>
  </si>
  <si>
    <t>klə:clare</t>
  </si>
  <si>
    <t>klɛ:clarr</t>
  </si>
  <si>
    <t>klə:clax</t>
  </si>
  <si>
    <t>klɛ:cle</t>
  </si>
  <si>
    <t>klɪ:clea</t>
  </si>
  <si>
    <t>klɪ:clea'r</t>
  </si>
  <si>
    <t>klɪ:cleae</t>
  </si>
  <si>
    <t>klɪ:cleagh</t>
  </si>
  <si>
    <t>klɪ:cleah</t>
  </si>
  <si>
    <t>klɪ:clear</t>
  </si>
  <si>
    <t>klɪ:cleary</t>
  </si>
  <si>
    <t>klɛ:cler</t>
  </si>
  <si>
    <t>klɛ:clerr</t>
  </si>
  <si>
    <t>klɪ:cli</t>
  </si>
  <si>
    <t>klɪ:cli'r</t>
  </si>
  <si>
    <t>klɪ:clie</t>
  </si>
  <si>
    <t>klɪ:cligh</t>
  </si>
  <si>
    <t>klɪ:clih</t>
  </si>
  <si>
    <t>klɪ:clir</t>
  </si>
  <si>
    <t>klɪ:cliry</t>
  </si>
  <si>
    <t>klɑ:clo</t>
  </si>
  <si>
    <t>klɔ:clogh</t>
  </si>
  <si>
    <t>klɑ:clow</t>
  </si>
  <si>
    <t>klɔ:clow</t>
  </si>
  <si>
    <t>klə:cola</t>
  </si>
  <si>
    <t>klɛ:cola</t>
  </si>
  <si>
    <t>klə:colar</t>
  </si>
  <si>
    <t>klɛ:colar</t>
  </si>
  <si>
    <t>klə:colare</t>
  </si>
  <si>
    <t>klɛ:colarr</t>
  </si>
  <si>
    <t>klə:colax</t>
  </si>
  <si>
    <t>klɪ:kely</t>
  </si>
  <si>
    <t>klɪ:kely'r</t>
  </si>
  <si>
    <t>klɪ:kelye</t>
  </si>
  <si>
    <t>klɪ:kelygh</t>
  </si>
  <si>
    <t>klɪ:kelyh</t>
  </si>
  <si>
    <t>klɪ:kelyr</t>
  </si>
  <si>
    <t>klɪ:kelyry</t>
  </si>
  <si>
    <t>kni:cnei</t>
  </si>
  <si>
    <t>knɑ:chno</t>
  </si>
  <si>
    <t>knɑ:chnow</t>
  </si>
  <si>
    <t>koʊ:cco</t>
  </si>
  <si>
    <t>koʊ:ccogh</t>
  </si>
  <si>
    <t>koʊ:ccow</t>
  </si>
  <si>
    <t>koʊ:ccowe</t>
  </si>
  <si>
    <t>koʊ:co</t>
  </si>
  <si>
    <t>koʊ:coa</t>
  </si>
  <si>
    <t>koʊ:coagh</t>
  </si>
  <si>
    <t>koʊ:coaw</t>
  </si>
  <si>
    <t>koʊ:coawe</t>
  </si>
  <si>
    <t>koʊ:cogh</t>
  </si>
  <si>
    <t>koʊ:coh</t>
  </si>
  <si>
    <t>koʊ:cohgh</t>
  </si>
  <si>
    <t>koʊ:cohw</t>
  </si>
  <si>
    <t>koʊ:cohwe</t>
  </si>
  <si>
    <t>koʊ:cow</t>
  </si>
  <si>
    <t>koʊ:cowe</t>
  </si>
  <si>
    <t>koʊ:koh</t>
  </si>
  <si>
    <t>koʊ:kohgh</t>
  </si>
  <si>
    <t>koʊ:kohw</t>
  </si>
  <si>
    <t>koʊ:kohwe</t>
  </si>
  <si>
    <t>ksaɪ:xci</t>
  </si>
  <si>
    <t>ksaɪ:xcie</t>
  </si>
  <si>
    <t>ksaɪ:xcigh</t>
  </si>
  <si>
    <t>ksaɪ:xcir</t>
  </si>
  <si>
    <t>ksi:ccee</t>
  </si>
  <si>
    <t>kskju:xcu</t>
  </si>
  <si>
    <t>kskju:xcugh</t>
  </si>
  <si>
    <t>kskju:xcuw</t>
  </si>
  <si>
    <t>ksklu:xclu</t>
  </si>
  <si>
    <t>ksklu:xclugh</t>
  </si>
  <si>
    <t>ksklu:xcluw</t>
  </si>
  <si>
    <t>kspleɪ:xplai</t>
  </si>
  <si>
    <t>kspleɪ:xplaigh</t>
  </si>
  <si>
    <t>kspleɪ:xplaih</t>
  </si>
  <si>
    <t>ksplə:xpla</t>
  </si>
  <si>
    <t>ksplə:xplar</t>
  </si>
  <si>
    <t>ksplə:xplare</t>
  </si>
  <si>
    <t>ksplə:xplax</t>
  </si>
  <si>
    <t>ksplɔ:xplogh</t>
  </si>
  <si>
    <t>ksplɔ:xplow</t>
  </si>
  <si>
    <t>kspɛ:xpe</t>
  </si>
  <si>
    <t>kspɪ:xpe</t>
  </si>
  <si>
    <t>kspɪ:xpe'r</t>
  </si>
  <si>
    <t>kspɪ:xpee</t>
  </si>
  <si>
    <t>kspɪ:xpegh</t>
  </si>
  <si>
    <t>kspɪ:xpeh</t>
  </si>
  <si>
    <t>kspɛ:xper</t>
  </si>
  <si>
    <t>kspɪ:xper</t>
  </si>
  <si>
    <t>kspɛ:xperr</t>
  </si>
  <si>
    <t>kspɪ:xpery</t>
  </si>
  <si>
    <t>kspɹɛ:xpre</t>
  </si>
  <si>
    <t>kspɹɛ:xprer</t>
  </si>
  <si>
    <t>kspɹɛ:xprerr</t>
  </si>
  <si>
    <t>ksti:xtee</t>
  </si>
  <si>
    <t>kstoʊ:lksto</t>
  </si>
  <si>
    <t>kstoʊ:lkstogh</t>
  </si>
  <si>
    <t>kstoʊ:lkstow</t>
  </si>
  <si>
    <t>kstoʊ:lkstowe</t>
  </si>
  <si>
    <t>kstɛ:xte</t>
  </si>
  <si>
    <t>kstɛ:xter</t>
  </si>
  <si>
    <t>kstɛ:xterr</t>
  </si>
  <si>
    <t>kstɪ:xti</t>
  </si>
  <si>
    <t>kstɪ:xti'r</t>
  </si>
  <si>
    <t>kstɪ:xtie</t>
  </si>
  <si>
    <t>kstɪ:xtie'r</t>
  </si>
  <si>
    <t>kstɪ:xtiee</t>
  </si>
  <si>
    <t>kstɪ:xtiegh</t>
  </si>
  <si>
    <t>kstɪ:xtieh</t>
  </si>
  <si>
    <t>kstɪ:xtier</t>
  </si>
  <si>
    <t>kstɪ:xtiery</t>
  </si>
  <si>
    <t>kstɪ:xtigh</t>
  </si>
  <si>
    <t>kstɪ:xtih</t>
  </si>
  <si>
    <t>kstɪ:xtir</t>
  </si>
  <si>
    <t>kstɪ:xtiry</t>
  </si>
  <si>
    <t>kstʃeɪ:xcha</t>
  </si>
  <si>
    <t>kstʃeɪ:xchagh</t>
  </si>
  <si>
    <t>kstʃeɪ:xchah</t>
  </si>
  <si>
    <t>kstɹi:xtre</t>
  </si>
  <si>
    <t>kstɹə:xtra</t>
  </si>
  <si>
    <t>kstɹə:xtrar</t>
  </si>
  <si>
    <t>kstɹə:xtrare</t>
  </si>
  <si>
    <t>kstɹə:xtrax</t>
  </si>
  <si>
    <t>kstʃə:xtu</t>
  </si>
  <si>
    <t>kstʃə:xtur</t>
  </si>
  <si>
    <t>kstʃə:xture</t>
  </si>
  <si>
    <t>kstʃə:xtux</t>
  </si>
  <si>
    <t>ksɛ:cce</t>
  </si>
  <si>
    <t>ksɛ:ccer</t>
  </si>
  <si>
    <t>ksɛ:ccerr</t>
  </si>
  <si>
    <t>ksə:cci</t>
  </si>
  <si>
    <t>ksə:ccir</t>
  </si>
  <si>
    <t>ksə:ccire</t>
  </si>
  <si>
    <t>ksə:ccix</t>
  </si>
  <si>
    <t>ksə:xa</t>
  </si>
  <si>
    <t>ksə:xar</t>
  </si>
  <si>
    <t>ksə:xare</t>
  </si>
  <si>
    <t>ksə:xax</t>
  </si>
  <si>
    <t>ksə:xce</t>
  </si>
  <si>
    <t>ksɛ:xce</t>
  </si>
  <si>
    <t>ksə:xcer</t>
  </si>
  <si>
    <t>ksɛ:xcer</t>
  </si>
  <si>
    <t>ksə:xcere</t>
  </si>
  <si>
    <t>ksɛ:xcerr</t>
  </si>
  <si>
    <t>ksə:xcex</t>
  </si>
  <si>
    <t>ksə:xe</t>
  </si>
  <si>
    <t>ksə:xer</t>
  </si>
  <si>
    <t>ksə:xere</t>
  </si>
  <si>
    <t>ksə:xex</t>
  </si>
  <si>
    <t>ksə:xi</t>
  </si>
  <si>
    <t>ksɪ:xi</t>
  </si>
  <si>
    <t>ksɪ:xi'r</t>
  </si>
  <si>
    <t>ksɪ:xie</t>
  </si>
  <si>
    <t>ksɪ:xigh</t>
  </si>
  <si>
    <t>ksɪ:xih</t>
  </si>
  <si>
    <t>ksə:xir</t>
  </si>
  <si>
    <t>ksɪ:xir</t>
  </si>
  <si>
    <t>ksə:xire</t>
  </si>
  <si>
    <t>ksɪ:xiry</t>
  </si>
  <si>
    <t>ksə:xix</t>
  </si>
  <si>
    <t>ksə:xy</t>
  </si>
  <si>
    <t>ksə:xyr</t>
  </si>
  <si>
    <t>ksə:xyre</t>
  </si>
  <si>
    <t>ksə:xyx</t>
  </si>
  <si>
    <t>kti:cte</t>
  </si>
  <si>
    <t>ktlɪ:ctly</t>
  </si>
  <si>
    <t>ktlɪ:ctly'r</t>
  </si>
  <si>
    <t>ktlɪ:ctlye</t>
  </si>
  <si>
    <t>ktlɪ:ctlygh</t>
  </si>
  <si>
    <t>ktlɪ:ctlyh</t>
  </si>
  <si>
    <t>ktlɪ:ctlyr</t>
  </si>
  <si>
    <t>ktlɪ:ctlyry</t>
  </si>
  <si>
    <t>ktoʊ:cto</t>
  </si>
  <si>
    <t>ktoʊ:ctogh</t>
  </si>
  <si>
    <t>ktoʊ:ctow</t>
  </si>
  <si>
    <t>ktoʊ:ctowe</t>
  </si>
  <si>
    <t>ktə:cte</t>
  </si>
  <si>
    <t>ktɪ:cte</t>
  </si>
  <si>
    <t>ktɪ:cte'r</t>
  </si>
  <si>
    <t>ktɪ:ctee</t>
  </si>
  <si>
    <t>ktɪ:ctegh</t>
  </si>
  <si>
    <t>ktɪ:cteh</t>
  </si>
  <si>
    <t>ktə:cter</t>
  </si>
  <si>
    <t>ktɪ:cter</t>
  </si>
  <si>
    <t>ktə:ctere</t>
  </si>
  <si>
    <t>ktɪ:ctery</t>
  </si>
  <si>
    <t>ktə:ctex</t>
  </si>
  <si>
    <t>ktɪ:cti</t>
  </si>
  <si>
    <t>ktɪ:cti'r</t>
  </si>
  <si>
    <t>ktɪ:ctie</t>
  </si>
  <si>
    <t>ktɪ:ctigh</t>
  </si>
  <si>
    <t>ktɪ:ctih</t>
  </si>
  <si>
    <t>ktɪ:ctir</t>
  </si>
  <si>
    <t>ktɪ:ctiry</t>
  </si>
  <si>
    <t>ktə:cto</t>
  </si>
  <si>
    <t>ktə:ctor</t>
  </si>
  <si>
    <t>ktə:ctore</t>
  </si>
  <si>
    <t>ktə:ctox</t>
  </si>
  <si>
    <t>ktʃu:ctu</t>
  </si>
  <si>
    <t>ktʃu:ctugh</t>
  </si>
  <si>
    <t>ktʃu:ctuw</t>
  </si>
  <si>
    <t>ktɹɪ:ctory</t>
  </si>
  <si>
    <t>ktɹɪ:ctory'r</t>
  </si>
  <si>
    <t>ktɹɪ:ctorye</t>
  </si>
  <si>
    <t>ktɹɪ:ctorygh</t>
  </si>
  <si>
    <t>ktɹɪ:ctoryh</t>
  </si>
  <si>
    <t>ktɹɪ:ctoryr</t>
  </si>
  <si>
    <t>ktɹɪ:ctoryry</t>
  </si>
  <si>
    <t>ktɹə:ctre</t>
  </si>
  <si>
    <t>ktɹə:ctrer</t>
  </si>
  <si>
    <t>ktɹə:ctrere</t>
  </si>
  <si>
    <t>ktɹə:ctrex</t>
  </si>
  <si>
    <t>ktɹɪ:ctri</t>
  </si>
  <si>
    <t>ktɹɪ:ctri'r</t>
  </si>
  <si>
    <t>ktɹɪ:ctrie</t>
  </si>
  <si>
    <t>ktɹɪ:ctrigh</t>
  </si>
  <si>
    <t>ktɹɪ:ctrih</t>
  </si>
  <si>
    <t>ktɹɪ:ctrir</t>
  </si>
  <si>
    <t>ktɹɪ:ctriry</t>
  </si>
  <si>
    <t>ktɹə:ctru</t>
  </si>
  <si>
    <t>ktɹə:ctrur</t>
  </si>
  <si>
    <t>ktɹə:ctrure</t>
  </si>
  <si>
    <t>ktɹə:ctrux</t>
  </si>
  <si>
    <t>ktʃə:ctu</t>
  </si>
  <si>
    <t>ktʃʊ:ctu</t>
  </si>
  <si>
    <t>ktʃʊ:ctugh</t>
  </si>
  <si>
    <t>ktʃə:ctur</t>
  </si>
  <si>
    <t>ktʃʊ:ctur</t>
  </si>
  <si>
    <t>ktʃə:cture</t>
  </si>
  <si>
    <t>ktʃʊ:cture</t>
  </si>
  <si>
    <t>ktʃʊ:ctuw</t>
  </si>
  <si>
    <t>ktʃʊ:ctuwe</t>
  </si>
  <si>
    <t>ktʃə:ctux</t>
  </si>
  <si>
    <t>ku:coo</t>
  </si>
  <si>
    <t>ku:coogh</t>
  </si>
  <si>
    <t>ku:coow</t>
  </si>
  <si>
    <t>kwaɪ:qui</t>
  </si>
  <si>
    <t>kwaɪ:quie</t>
  </si>
  <si>
    <t>kwaɪ:quigh</t>
  </si>
  <si>
    <t>kwaɪ:quir</t>
  </si>
  <si>
    <t>kweɪ:qua</t>
  </si>
  <si>
    <t>kweɪ:quagh</t>
  </si>
  <si>
    <t>kweɪ:quah</t>
  </si>
  <si>
    <t>kwi:quee</t>
  </si>
  <si>
    <t>kwɑ:kua</t>
  </si>
  <si>
    <t>kwɑ:kuaw</t>
  </si>
  <si>
    <t>kwə:kwa</t>
  </si>
  <si>
    <t>kwə:kwar</t>
  </si>
  <si>
    <t>kwə:kware</t>
  </si>
  <si>
    <t>kwə:kwax</t>
  </si>
  <si>
    <t>kwɑ:qua</t>
  </si>
  <si>
    <t>kwɔ:quagh</t>
  </si>
  <si>
    <t>kwɑ:quaw</t>
  </si>
  <si>
    <t>kwɔ:quaw</t>
  </si>
  <si>
    <t>kwə:que</t>
  </si>
  <si>
    <t>kwɛ:que</t>
  </si>
  <si>
    <t>kwə:quer</t>
  </si>
  <si>
    <t>kwɛ:quer</t>
  </si>
  <si>
    <t>kwə:quere</t>
  </si>
  <si>
    <t>kwɛ:querr</t>
  </si>
  <si>
    <t>kwə:quex</t>
  </si>
  <si>
    <t>kwɪ:qui</t>
  </si>
  <si>
    <t>kwɪ:qui'r</t>
  </si>
  <si>
    <t>kwɪ:quie</t>
  </si>
  <si>
    <t>kwɪ:quigh</t>
  </si>
  <si>
    <t>kwɪ:quih</t>
  </si>
  <si>
    <t>kwɪ:quir</t>
  </si>
  <si>
    <t>kwɪ:quiry</t>
  </si>
  <si>
    <t>kə:c</t>
  </si>
  <si>
    <t>kɑ:ca</t>
  </si>
  <si>
    <t>kə:ca</t>
  </si>
  <si>
    <t>kɛ:ca</t>
  </si>
  <si>
    <t>kɔ:cagh</t>
  </si>
  <si>
    <t>kə:car</t>
  </si>
  <si>
    <t>kɛ:car</t>
  </si>
  <si>
    <t>kə:care</t>
  </si>
  <si>
    <t>kɛ:carr</t>
  </si>
  <si>
    <t>kɑ:cau</t>
  </si>
  <si>
    <t>kɔ:caugh</t>
  </si>
  <si>
    <t>kɑ:cauw</t>
  </si>
  <si>
    <t>kɔ:cauw</t>
  </si>
  <si>
    <t>kɑ:caw</t>
  </si>
  <si>
    <t>kɔ:caw</t>
  </si>
  <si>
    <t>kə:cax</t>
  </si>
  <si>
    <t>kɑ:cco</t>
  </si>
  <si>
    <t>kɔ:ccogh</t>
  </si>
  <si>
    <t>kɑ:ccow</t>
  </si>
  <si>
    <t>kɔ:ccow</t>
  </si>
  <si>
    <t>kə:cha</t>
  </si>
  <si>
    <t>kɛ:cha</t>
  </si>
  <si>
    <t>kə:char</t>
  </si>
  <si>
    <t>kɛ:char</t>
  </si>
  <si>
    <t>kə:chare</t>
  </si>
  <si>
    <t>kɛ:charr</t>
  </si>
  <si>
    <t>kə:chax</t>
  </si>
  <si>
    <t>kɛ:che</t>
  </si>
  <si>
    <t>kɛ:cher</t>
  </si>
  <si>
    <t>kɛ:cherr</t>
  </si>
  <si>
    <t>kɪ:chi</t>
  </si>
  <si>
    <t>kɪ:chi'r</t>
  </si>
  <si>
    <t>kɪ:chie</t>
  </si>
  <si>
    <t>kɪ:chigh</t>
  </si>
  <si>
    <t>kɪ:chih</t>
  </si>
  <si>
    <t>kɪ:chir</t>
  </si>
  <si>
    <t>kɪ:chiry</t>
  </si>
  <si>
    <t>kɔ:chogh</t>
  </si>
  <si>
    <t>kɔ:chow</t>
  </si>
  <si>
    <t>kə:cka</t>
  </si>
  <si>
    <t>kə:ckar</t>
  </si>
  <si>
    <t>kə:ckare</t>
  </si>
  <si>
    <t>kə:ckax</t>
  </si>
  <si>
    <t>kə:cke</t>
  </si>
  <si>
    <t>kɛ:cke</t>
  </si>
  <si>
    <t>kɪ:cke</t>
  </si>
  <si>
    <t>kɪ:cke'r</t>
  </si>
  <si>
    <t>kɪ:ckee</t>
  </si>
  <si>
    <t>kɪ:ckegh</t>
  </si>
  <si>
    <t>kɪ:ckeh</t>
  </si>
  <si>
    <t>kə:cker</t>
  </si>
  <si>
    <t>kɛ:cker</t>
  </si>
  <si>
    <t>kɪ:cker</t>
  </si>
  <si>
    <t>kə:ckere</t>
  </si>
  <si>
    <t>kɛ:ckerr</t>
  </si>
  <si>
    <t>kɪ:ckery</t>
  </si>
  <si>
    <t>kə:ckex</t>
  </si>
  <si>
    <t>kɪ:cki</t>
  </si>
  <si>
    <t>kɪ:cki'r</t>
  </si>
  <si>
    <t>kɪ:ckie</t>
  </si>
  <si>
    <t>kɪ:ckigh</t>
  </si>
  <si>
    <t>kɪ:ckih</t>
  </si>
  <si>
    <t>kɪ:ckir</t>
  </si>
  <si>
    <t>kɪ:ckiry</t>
  </si>
  <si>
    <t>kɪ:cky</t>
  </si>
  <si>
    <t>kɪ:cky'r</t>
  </si>
  <si>
    <t>kɪ:ckye</t>
  </si>
  <si>
    <t>kɪ:ckygh</t>
  </si>
  <si>
    <t>kɪ:ckyh</t>
  </si>
  <si>
    <t>kɪ:ckyr</t>
  </si>
  <si>
    <t>kɪ:ckyry</t>
  </si>
  <si>
    <t>kɑ:co</t>
  </si>
  <si>
    <t>kə:co</t>
  </si>
  <si>
    <t>kɔ:coagh</t>
  </si>
  <si>
    <t>kɔ:coaw</t>
  </si>
  <si>
    <t>kɔ:cogh</t>
  </si>
  <si>
    <t>kʊ:coo</t>
  </si>
  <si>
    <t>kʊ:coogh</t>
  </si>
  <si>
    <t>kʊ:coor</t>
  </si>
  <si>
    <t>kʊ:coore</t>
  </si>
  <si>
    <t>kʊ:coow</t>
  </si>
  <si>
    <t>kʊ:coowe</t>
  </si>
  <si>
    <t>kə:cor</t>
  </si>
  <si>
    <t>kə:core</t>
  </si>
  <si>
    <t>kɑ:cou</t>
  </si>
  <si>
    <t>kʊ:cou</t>
  </si>
  <si>
    <t>kɔ:cough</t>
  </si>
  <si>
    <t>kʊ:cough</t>
  </si>
  <si>
    <t>kʊ:cour</t>
  </si>
  <si>
    <t>kʊ:coure</t>
  </si>
  <si>
    <t>kɑ:couw</t>
  </si>
  <si>
    <t>kɔ:couw</t>
  </si>
  <si>
    <t>kʊ:couw</t>
  </si>
  <si>
    <t>kʊ:couwe</t>
  </si>
  <si>
    <t>kɑ:cow</t>
  </si>
  <si>
    <t>kɔ:cow</t>
  </si>
  <si>
    <t>kə:cox</t>
  </si>
  <si>
    <t>kə:cr</t>
  </si>
  <si>
    <t>kə:cre</t>
  </si>
  <si>
    <t>kə:cu</t>
  </si>
  <si>
    <t>kʊ:cu</t>
  </si>
  <si>
    <t>kʊ:cugh</t>
  </si>
  <si>
    <t>kə:cur</t>
  </si>
  <si>
    <t>kʊ:cur</t>
  </si>
  <si>
    <t>kə:cure</t>
  </si>
  <si>
    <t>kʊ:cure</t>
  </si>
  <si>
    <t>kʊ:cuw</t>
  </si>
  <si>
    <t>kʊ:cuwe</t>
  </si>
  <si>
    <t>kə:cux</t>
  </si>
  <si>
    <t>kə:cx</t>
  </si>
  <si>
    <t>kə:ke</t>
  </si>
  <si>
    <t>kɛ:ke</t>
  </si>
  <si>
    <t>kə:ker</t>
  </si>
  <si>
    <t>kɛ:ker</t>
  </si>
  <si>
    <t>kə:kere</t>
  </si>
  <si>
    <t>kɛ:kerr</t>
  </si>
  <si>
    <t>kə:kex</t>
  </si>
  <si>
    <t>kɪ:key</t>
  </si>
  <si>
    <t>kɪ:key'r</t>
  </si>
  <si>
    <t>kɪ:keye</t>
  </si>
  <si>
    <t>kɪ:keygh</t>
  </si>
  <si>
    <t>kɪ:keyh</t>
  </si>
  <si>
    <t>kɪ:keyr</t>
  </si>
  <si>
    <t>kɪ:keyry</t>
  </si>
  <si>
    <t>kə:ki</t>
  </si>
  <si>
    <t>kɪ:ki</t>
  </si>
  <si>
    <t>kɪ:ki'r</t>
  </si>
  <si>
    <t>kɪ:kie</t>
  </si>
  <si>
    <t>kɪ:kigh</t>
  </si>
  <si>
    <t>kɪ:kih</t>
  </si>
  <si>
    <t>kə:kir</t>
  </si>
  <si>
    <t>kɪ:kir</t>
  </si>
  <si>
    <t>kə:kire</t>
  </si>
  <si>
    <t>kɪ:kiry</t>
  </si>
  <si>
    <t>kə:kix</t>
  </si>
  <si>
    <t>kɪ:kki</t>
  </si>
  <si>
    <t>kɪ:kki'r</t>
  </si>
  <si>
    <t>kɪ:kkie</t>
  </si>
  <si>
    <t>kɪ:kkigh</t>
  </si>
  <si>
    <t>kɪ:kkih</t>
  </si>
  <si>
    <t>kɪ:kkir</t>
  </si>
  <si>
    <t>kɪ:kkiry</t>
  </si>
  <si>
    <t>kɪ:ky</t>
  </si>
  <si>
    <t>kɪ:ky'r</t>
  </si>
  <si>
    <t>kɪ:kye</t>
  </si>
  <si>
    <t>kɪ:kygh</t>
  </si>
  <si>
    <t>kɪ:kyh</t>
  </si>
  <si>
    <t>kɪ:kyr</t>
  </si>
  <si>
    <t>kɪ:kyry</t>
  </si>
  <si>
    <t>kɪ:lki</t>
  </si>
  <si>
    <t>kɪ:lki'r</t>
  </si>
  <si>
    <t>kɪ:lkie</t>
  </si>
  <si>
    <t>kɪ:lkigh</t>
  </si>
  <si>
    <t>kɪ:lkih</t>
  </si>
  <si>
    <t>kɪ:lkir</t>
  </si>
  <si>
    <t>kɪ:lkiry</t>
  </si>
  <si>
    <t>kɛ:que</t>
  </si>
  <si>
    <t>kɛ:quer</t>
  </si>
  <si>
    <t>kɛ:querr</t>
  </si>
  <si>
    <t>kɹæ:crah</t>
  </si>
  <si>
    <t>kɹaɪ:chri</t>
  </si>
  <si>
    <t>kɹaɪ:chrie</t>
  </si>
  <si>
    <t>kɹaɪ:chrigh</t>
  </si>
  <si>
    <t>kɹaɪ:chrir</t>
  </si>
  <si>
    <t>kɹaɪ:cri</t>
  </si>
  <si>
    <t>kɹaɪ:crie</t>
  </si>
  <si>
    <t>kɹaɪ:crigh</t>
  </si>
  <si>
    <t>kɹaɪ:crir</t>
  </si>
  <si>
    <t>kɹaʊ:crow</t>
  </si>
  <si>
    <t>kɹaʊ:crowgh</t>
  </si>
  <si>
    <t>kɹaɪ:cry</t>
  </si>
  <si>
    <t>kɹaɪ:crye</t>
  </si>
  <si>
    <t>kɹaɪ:crygh</t>
  </si>
  <si>
    <t>kɹaɪ:cryr</t>
  </si>
  <si>
    <t>kɹeɪ:cra</t>
  </si>
  <si>
    <t>kɹeɪ:cragh</t>
  </si>
  <si>
    <t>kɹeɪ:crah</t>
  </si>
  <si>
    <t>kɹi:crea</t>
  </si>
  <si>
    <t>kɹi:cree</t>
  </si>
  <si>
    <t>kɹi:kri</t>
  </si>
  <si>
    <t>kɹoʊ:cro</t>
  </si>
  <si>
    <t>kɹoʊ:crogh</t>
  </si>
  <si>
    <t>kɹoʊ:crow</t>
  </si>
  <si>
    <t>kɹoʊ:crowe</t>
  </si>
  <si>
    <t>kɹoʊ:crowgh</t>
  </si>
  <si>
    <t>kɹu:cru</t>
  </si>
  <si>
    <t>kɹu:crugh</t>
  </si>
  <si>
    <t>kɹu:cruw</t>
  </si>
  <si>
    <t>kʃu:xu</t>
  </si>
  <si>
    <t>kʃu:xugh</t>
  </si>
  <si>
    <t>kʃu:xuw</t>
  </si>
  <si>
    <t>kɹɪ:chri</t>
  </si>
  <si>
    <t>kɹɪ:chri'r</t>
  </si>
  <si>
    <t>kɹɪ:chrie</t>
  </si>
  <si>
    <t>kɹɪ:chrigh</t>
  </si>
  <si>
    <t>kɹɪ:chrih</t>
  </si>
  <si>
    <t>kɹɪ:chrir</t>
  </si>
  <si>
    <t>kɹɪ:chriry</t>
  </si>
  <si>
    <t>kəʊ:co</t>
  </si>
  <si>
    <t>kəʊ:cogh</t>
  </si>
  <si>
    <t>kɔɪ:coi</t>
  </si>
  <si>
    <t>kəʊ:cow</t>
  </si>
  <si>
    <t>kɹə:cra</t>
  </si>
  <si>
    <t>kɹɔ:cragh</t>
  </si>
  <si>
    <t>kɹə:crar</t>
  </si>
  <si>
    <t>kɹə:crare</t>
  </si>
  <si>
    <t>kɹɔ:craw</t>
  </si>
  <si>
    <t>kɹə:crax</t>
  </si>
  <si>
    <t>kɹə:cre</t>
  </si>
  <si>
    <t>kɹɛ:cre</t>
  </si>
  <si>
    <t>kɹɪ:cre</t>
  </si>
  <si>
    <t>kɹɪ:cre'r</t>
  </si>
  <si>
    <t>kɹɪ:cree</t>
  </si>
  <si>
    <t>kɹɪ:cregh</t>
  </si>
  <si>
    <t>kɹɪ:creh</t>
  </si>
  <si>
    <t>kɹə:crer</t>
  </si>
  <si>
    <t>kɹɛ:crer</t>
  </si>
  <si>
    <t>kɹɪ:crer</t>
  </si>
  <si>
    <t>kɹə:crere</t>
  </si>
  <si>
    <t>kɹɛ:crerr</t>
  </si>
  <si>
    <t>kɹɪ:crery</t>
  </si>
  <si>
    <t>kɹə:crex</t>
  </si>
  <si>
    <t>kɹə:cri</t>
  </si>
  <si>
    <t>kɹɪ:cri</t>
  </si>
  <si>
    <t>kɹɪ:cri'r</t>
  </si>
  <si>
    <t>kɹɪ:crie</t>
  </si>
  <si>
    <t>kɹɪ:crigh</t>
  </si>
  <si>
    <t>kɹɪ:crih</t>
  </si>
  <si>
    <t>kɹə:crir</t>
  </si>
  <si>
    <t>kɹɪ:crir</t>
  </si>
  <si>
    <t>kɹə:crire</t>
  </si>
  <si>
    <t>kɹɪ:criry</t>
  </si>
  <si>
    <t>kɹə:crix</t>
  </si>
  <si>
    <t>kɹɑ:cro</t>
  </si>
  <si>
    <t>kɹə:cro</t>
  </si>
  <si>
    <t>kɹɔ:crogh</t>
  </si>
  <si>
    <t>kɹə:cror</t>
  </si>
  <si>
    <t>kɹə:crore</t>
  </si>
  <si>
    <t>kɹɑ:crow</t>
  </si>
  <si>
    <t>kɹɔ:crow</t>
  </si>
  <si>
    <t>kɹə:crox</t>
  </si>
  <si>
    <t>kʃə:ctio</t>
  </si>
  <si>
    <t>kʃə:ctior</t>
  </si>
  <si>
    <t>kʃə:ctiore</t>
  </si>
  <si>
    <t>kʃə:ctiou</t>
  </si>
  <si>
    <t>kʃə:ctiour</t>
  </si>
  <si>
    <t>kʃə:ctioure</t>
  </si>
  <si>
    <t>kʃə:ctioux</t>
  </si>
  <si>
    <t>kʃə:ctiox</t>
  </si>
  <si>
    <t>kəʊ:ko</t>
  </si>
  <si>
    <t>kəʊ:kogh</t>
  </si>
  <si>
    <t>kəʊ:kow</t>
  </si>
  <si>
    <t>kɹɛ:kre</t>
  </si>
  <si>
    <t>kɹɛ:krer</t>
  </si>
  <si>
    <t>kɹɛ:krerr</t>
  </si>
  <si>
    <t>kʃʊ:xu</t>
  </si>
  <si>
    <t>kʃʊ:xugh</t>
  </si>
  <si>
    <t>kʃʊ:xur</t>
  </si>
  <si>
    <t>kʃʊ:xure</t>
  </si>
  <si>
    <t>kʃʊ:xuw</t>
  </si>
  <si>
    <t>kʃʊ:xuwe</t>
  </si>
  <si>
    <t>kɹəʊ:cro</t>
  </si>
  <si>
    <t>kɹəʊ:crogh</t>
  </si>
  <si>
    <t>kɹəʊ:crow</t>
  </si>
  <si>
    <t>læ:lah</t>
  </si>
  <si>
    <t>laʊ:law</t>
  </si>
  <si>
    <t>laʊ:lawgh</t>
  </si>
  <si>
    <t>laɪ:lei</t>
  </si>
  <si>
    <t>laɪ:leie</t>
  </si>
  <si>
    <t>laɪ:leigh</t>
  </si>
  <si>
    <t>laɪ:leir</t>
  </si>
  <si>
    <t>laɪ:li</t>
  </si>
  <si>
    <t>laɪ:lie</t>
  </si>
  <si>
    <t>laɪ:liee</t>
  </si>
  <si>
    <t>laɪ:liegh</t>
  </si>
  <si>
    <t>laɪ:lier</t>
  </si>
  <si>
    <t>laɪ:ligh</t>
  </si>
  <si>
    <t>laɪ:lir</t>
  </si>
  <si>
    <t>laʊ:llow</t>
  </si>
  <si>
    <t>laʊ:llowgh</t>
  </si>
  <si>
    <t>laʊ:lou</t>
  </si>
  <si>
    <t>laʊ:lough</t>
  </si>
  <si>
    <t>laʊ:louw</t>
  </si>
  <si>
    <t>laɪ:ly</t>
  </si>
  <si>
    <t>laɪ:lye</t>
  </si>
  <si>
    <t>laɪ:lygh</t>
  </si>
  <si>
    <t>laɪ:lyr</t>
  </si>
  <si>
    <t>lboʊ:lbow</t>
  </si>
  <si>
    <t>lboʊ:lbowgh</t>
  </si>
  <si>
    <t>lbə:lbe</t>
  </si>
  <si>
    <t>lbə:lber</t>
  </si>
  <si>
    <t>lbə:lbere</t>
  </si>
  <si>
    <t>lbə:lbex</t>
  </si>
  <si>
    <t>lbə:lbu</t>
  </si>
  <si>
    <t>lbə:lbur</t>
  </si>
  <si>
    <t>lbə:lbure</t>
  </si>
  <si>
    <t>lbə:lbux</t>
  </si>
  <si>
    <t>ldfæ:ld-fah</t>
  </si>
  <si>
    <t>ldfɑ:ldfa</t>
  </si>
  <si>
    <t>ldfɑ:ldfaw</t>
  </si>
  <si>
    <t>ldoʊ:lldo</t>
  </si>
  <si>
    <t>ldoʊ:lldogh</t>
  </si>
  <si>
    <t>ldoʊ:lldow</t>
  </si>
  <si>
    <t>ldoʊ:lldowe</t>
  </si>
  <si>
    <t>ldə:lde</t>
  </si>
  <si>
    <t>ldə:lder</t>
  </si>
  <si>
    <t>ldə:ldere</t>
  </si>
  <si>
    <t>ldə:ldex</t>
  </si>
  <si>
    <t>ldɪ:ldi</t>
  </si>
  <si>
    <t>ldɪ:ldi'r</t>
  </si>
  <si>
    <t>ldɪ:ldie</t>
  </si>
  <si>
    <t>ldɪ:ldigh</t>
  </si>
  <si>
    <t>ldɪ:ldih</t>
  </si>
  <si>
    <t>ldɪ:ldir</t>
  </si>
  <si>
    <t>ldɪ:ldiry</t>
  </si>
  <si>
    <t>ldə:ldo</t>
  </si>
  <si>
    <t>ldə:ldor</t>
  </si>
  <si>
    <t>ldə:ldore</t>
  </si>
  <si>
    <t>ldə:ldox</t>
  </si>
  <si>
    <t>ldʒə:ldie</t>
  </si>
  <si>
    <t>ldʒə:ldier</t>
  </si>
  <si>
    <t>ldʒə:ldiere</t>
  </si>
  <si>
    <t>ldʒə:ldiex</t>
  </si>
  <si>
    <t>ldɹɛ:ldre</t>
  </si>
  <si>
    <t>ldɹɛ:ldrer</t>
  </si>
  <si>
    <t>ldɹɛ:ldrerr</t>
  </si>
  <si>
    <t>leɪ:la</t>
  </si>
  <si>
    <t>leɪ:lagh</t>
  </si>
  <si>
    <t>leɪ:lah</t>
  </si>
  <si>
    <t>leɪ:lai</t>
  </si>
  <si>
    <t>leɪ:laigh</t>
  </si>
  <si>
    <t>leɪ:laih</t>
  </si>
  <si>
    <t>leɪ:lay</t>
  </si>
  <si>
    <t>leɪ:laygh</t>
  </si>
  <si>
    <t>leɪ:layh</t>
  </si>
  <si>
    <t>lfɪ:lfi</t>
  </si>
  <si>
    <t>lfɪ:lfi'r</t>
  </si>
  <si>
    <t>lfɪ:lfie</t>
  </si>
  <si>
    <t>lfɪ:lfigh</t>
  </si>
  <si>
    <t>lfɪ:lfih</t>
  </si>
  <si>
    <t>lfɪ:lfir</t>
  </si>
  <si>
    <t>lfɪ:lfiry</t>
  </si>
  <si>
    <t>lfə:lpha</t>
  </si>
  <si>
    <t>lfə:lphar</t>
  </si>
  <si>
    <t>lfə:lphare</t>
  </si>
  <si>
    <t>lfə:lphax</t>
  </si>
  <si>
    <t>li:le</t>
  </si>
  <si>
    <t>li:lea</t>
  </si>
  <si>
    <t>li:lee</t>
  </si>
  <si>
    <t>li:li</t>
  </si>
  <si>
    <t>li:lie</t>
  </si>
  <si>
    <t>li:ly</t>
  </si>
  <si>
    <t>lju:lu</t>
  </si>
  <si>
    <t>lju:lue</t>
  </si>
  <si>
    <t>lju:luegh</t>
  </si>
  <si>
    <t>lju:luew</t>
  </si>
  <si>
    <t>lju:lugh</t>
  </si>
  <si>
    <t>lju:luw</t>
  </si>
  <si>
    <t>ljə:lia</t>
  </si>
  <si>
    <t>ljə:liar</t>
  </si>
  <si>
    <t>ljə:liare</t>
  </si>
  <si>
    <t>ljə:liax</t>
  </si>
  <si>
    <t>ljɪ:liou</t>
  </si>
  <si>
    <t>ljɪ:liou'r</t>
  </si>
  <si>
    <t>ljɪ:lioue</t>
  </si>
  <si>
    <t>ljɪ:liough</t>
  </si>
  <si>
    <t>ljɪ:liouh</t>
  </si>
  <si>
    <t>ljɪ:liour</t>
  </si>
  <si>
    <t>ljɪ:lioury</t>
  </si>
  <si>
    <t>ljɪ:lli</t>
  </si>
  <si>
    <t>ljɪ:lli'r</t>
  </si>
  <si>
    <t>ljɪ:llie</t>
  </si>
  <si>
    <t>ljɪ:lligh</t>
  </si>
  <si>
    <t>ljɪ:llih</t>
  </si>
  <si>
    <t>ljə:llio</t>
  </si>
  <si>
    <t>ljə:llior</t>
  </si>
  <si>
    <t>ljə:lliore</t>
  </si>
  <si>
    <t>ljə:lliox</t>
  </si>
  <si>
    <t>ljɪ:llir</t>
  </si>
  <si>
    <t>ljɪ:lliry</t>
  </si>
  <si>
    <t>ljə:lu</t>
  </si>
  <si>
    <t>ljə:lua</t>
  </si>
  <si>
    <t>ljə:luar</t>
  </si>
  <si>
    <t>ljə:luare</t>
  </si>
  <si>
    <t>ljə:luax</t>
  </si>
  <si>
    <t>ljə:lur</t>
  </si>
  <si>
    <t>ljə:lure</t>
  </si>
  <si>
    <t>ljə:lux</t>
  </si>
  <si>
    <t>lkjə:lcu</t>
  </si>
  <si>
    <t>lkjʊ:lcu</t>
  </si>
  <si>
    <t>lkjʊ:lcugh</t>
  </si>
  <si>
    <t>lkjə:lcur</t>
  </si>
  <si>
    <t>lkjʊ:lcur</t>
  </si>
  <si>
    <t>lkjə:lcure</t>
  </si>
  <si>
    <t>lkjʊ:lcure</t>
  </si>
  <si>
    <t>lkjʊ:lcuw</t>
  </si>
  <si>
    <t>lkjʊ:lcuwe</t>
  </si>
  <si>
    <t>lkjə:lcux</t>
  </si>
  <si>
    <t>lkə:lco</t>
  </si>
  <si>
    <t>lkə:lcor</t>
  </si>
  <si>
    <t>lkə:lcore</t>
  </si>
  <si>
    <t>lkə:lcox</t>
  </si>
  <si>
    <t>lkɪ:lke</t>
  </si>
  <si>
    <t>lkɪ:lke'r</t>
  </si>
  <si>
    <t>lkɪ:lkee</t>
  </si>
  <si>
    <t>lkɪ:lkegh</t>
  </si>
  <si>
    <t>lkɪ:lkeh</t>
  </si>
  <si>
    <t>lkɪ:lker</t>
  </si>
  <si>
    <t>lkɪ:lkery</t>
  </si>
  <si>
    <t>lmoʊ:lmo</t>
  </si>
  <si>
    <t>lmoʊ:lmogh</t>
  </si>
  <si>
    <t>lmoʊ:lmow</t>
  </si>
  <si>
    <t>lmoʊ:lmowe</t>
  </si>
  <si>
    <t>lmə:lme</t>
  </si>
  <si>
    <t>lmə:lmer</t>
  </si>
  <si>
    <t>lmə:lmere</t>
  </si>
  <si>
    <t>lmə:lmex</t>
  </si>
  <si>
    <t>lməɪ:lme</t>
  </si>
  <si>
    <t>loʊ:llo</t>
  </si>
  <si>
    <t>loʊ:llogh</t>
  </si>
  <si>
    <t>loʊ:llow</t>
  </si>
  <si>
    <t>loʊ:llowe</t>
  </si>
  <si>
    <t>loʊ:lo</t>
  </si>
  <si>
    <t>loʊ:loa</t>
  </si>
  <si>
    <t>loʊ:loagh</t>
  </si>
  <si>
    <t>loʊ:loaw</t>
  </si>
  <si>
    <t>loʊ:loawe</t>
  </si>
  <si>
    <t>loʊ:logh</t>
  </si>
  <si>
    <t>loʊ:low</t>
  </si>
  <si>
    <t>loʊ:lowe</t>
  </si>
  <si>
    <t>loʊ:lowgh</t>
  </si>
  <si>
    <t>lpfə:lpfu</t>
  </si>
  <si>
    <t>lpfə:lpfur</t>
  </si>
  <si>
    <t>lpfə:lpfure</t>
  </si>
  <si>
    <t>lpfə:lpfux</t>
  </si>
  <si>
    <t>lptʃə:lptu</t>
  </si>
  <si>
    <t>lptʃə:lptur</t>
  </si>
  <si>
    <t>lptʃə:lpture</t>
  </si>
  <si>
    <t>lptʃə:lptux</t>
  </si>
  <si>
    <t>lpə:lper</t>
  </si>
  <si>
    <t>lpə:lperr</t>
  </si>
  <si>
    <t>lpə:lperre</t>
  </si>
  <si>
    <t>lpə:lperx</t>
  </si>
  <si>
    <t>lsə:lso</t>
  </si>
  <si>
    <t>lsə:lsor</t>
  </si>
  <si>
    <t>lsə:lsore</t>
  </si>
  <si>
    <t>lsə:lsox</t>
  </si>
  <si>
    <t>lsəʊ:lso</t>
  </si>
  <si>
    <t>lsəʊ:lsogh</t>
  </si>
  <si>
    <t>lsəʊ:lsow</t>
  </si>
  <si>
    <t>ltaɪ:lti</t>
  </si>
  <si>
    <t>ltaɪ:ltie</t>
  </si>
  <si>
    <t>ltaɪ:ltigh</t>
  </si>
  <si>
    <t>ltaɪ:ltir</t>
  </si>
  <si>
    <t>lteɪ:lta</t>
  </si>
  <si>
    <t>lteɪ:ltagh</t>
  </si>
  <si>
    <t>lteɪ:ltah</t>
  </si>
  <si>
    <t>ltə:lte</t>
  </si>
  <si>
    <t>ltə:lter</t>
  </si>
  <si>
    <t>ltə:ltere</t>
  </si>
  <si>
    <t>ltə:ltex</t>
  </si>
  <si>
    <t>ltə:lti</t>
  </si>
  <si>
    <t>ltɪ:lti</t>
  </si>
  <si>
    <t>ltɪ:lti'r</t>
  </si>
  <si>
    <t>ltɪ:ltie</t>
  </si>
  <si>
    <t>ltɪ:ltie'r</t>
  </si>
  <si>
    <t>ltɪ:ltiee</t>
  </si>
  <si>
    <t>ltɪ:ltiegh</t>
  </si>
  <si>
    <t>ltɪ:ltieh</t>
  </si>
  <si>
    <t>ltɪ:ltier</t>
  </si>
  <si>
    <t>ltɪ:ltiery</t>
  </si>
  <si>
    <t>ltɪ:ltigh</t>
  </si>
  <si>
    <t>ltɪ:ltih</t>
  </si>
  <si>
    <t>ltə:ltir</t>
  </si>
  <si>
    <t>ltɪ:ltir</t>
  </si>
  <si>
    <t>ltə:ltire</t>
  </si>
  <si>
    <t>ltɪ:ltiry</t>
  </si>
  <si>
    <t>ltə:ltix</t>
  </si>
  <si>
    <t>ltɪ:lty</t>
  </si>
  <si>
    <t>ltɪ:lty'r</t>
  </si>
  <si>
    <t>ltɪ:ltye</t>
  </si>
  <si>
    <t>ltɪ:ltygh</t>
  </si>
  <si>
    <t>ltɪ:ltyh</t>
  </si>
  <si>
    <t>ltɪ:ltyr</t>
  </si>
  <si>
    <t>ltɪ:ltyry</t>
  </si>
  <si>
    <t>ltʃə:ltu</t>
  </si>
  <si>
    <t>ltʃə:ltur</t>
  </si>
  <si>
    <t>ltʃə:lture</t>
  </si>
  <si>
    <t>ltʃə:ltux</t>
  </si>
  <si>
    <t>lu:llu</t>
  </si>
  <si>
    <t>lu:llugh</t>
  </si>
  <si>
    <t>lu:lluw</t>
  </si>
  <si>
    <t>lu:lo</t>
  </si>
  <si>
    <t>lu:logh</t>
  </si>
  <si>
    <t>lu:loo</t>
  </si>
  <si>
    <t>lu:loogh</t>
  </si>
  <si>
    <t>lu:loow</t>
  </si>
  <si>
    <t>lu:low</t>
  </si>
  <si>
    <t>lu:lu</t>
  </si>
  <si>
    <t>lu:lugh</t>
  </si>
  <si>
    <t>lu:luw</t>
  </si>
  <si>
    <t>lvə:lva</t>
  </si>
  <si>
    <t>lvə:lvar</t>
  </si>
  <si>
    <t>lvə:lvare</t>
  </si>
  <si>
    <t>lvə:lvax</t>
  </si>
  <si>
    <t>lvə:lve</t>
  </si>
  <si>
    <t>lvə:lver</t>
  </si>
  <si>
    <t>lvə:lvere</t>
  </si>
  <si>
    <t>lvə:lvex</t>
  </si>
  <si>
    <t>lweɪ:lway</t>
  </si>
  <si>
    <t>lweɪ:lwaygh</t>
  </si>
  <si>
    <t>lweɪ:lwayh</t>
  </si>
  <si>
    <t>lzmə:lesma</t>
  </si>
  <si>
    <t>lzmə:lesmar</t>
  </si>
  <si>
    <t>lzmə:lesmare</t>
  </si>
  <si>
    <t>lzmə:lesmax</t>
  </si>
  <si>
    <t>lɪ:'lea</t>
  </si>
  <si>
    <t>lɪ:'lea'r</t>
  </si>
  <si>
    <t>lɪ:'leae</t>
  </si>
  <si>
    <t>lɪ:'leagh</t>
  </si>
  <si>
    <t>lɪ:'leah</t>
  </si>
  <si>
    <t>lɪ:'lear</t>
  </si>
  <si>
    <t>lɪ:'leary</t>
  </si>
  <si>
    <t>lɪ:ghly</t>
  </si>
  <si>
    <t>lɪ:ghly'r</t>
  </si>
  <si>
    <t>lɪ:ghlye</t>
  </si>
  <si>
    <t>lɪ:ghlygh</t>
  </si>
  <si>
    <t>lɪ:ghlyh</t>
  </si>
  <si>
    <t>lɪ:ghlyr</t>
  </si>
  <si>
    <t>lɪ:ghlyry</t>
  </si>
  <si>
    <t>lɑ:la</t>
  </si>
  <si>
    <t>lə:la</t>
  </si>
  <si>
    <t>lə:lar</t>
  </si>
  <si>
    <t>lə:lare</t>
  </si>
  <si>
    <t>lɔ:laugh</t>
  </si>
  <si>
    <t>lɔ:lauw</t>
  </si>
  <si>
    <t>lɑ:law</t>
  </si>
  <si>
    <t>lɔ:lawgh</t>
  </si>
  <si>
    <t>lə:lax</t>
  </si>
  <si>
    <t>lə:le</t>
  </si>
  <si>
    <t>lɛ:le</t>
  </si>
  <si>
    <t>lɪ:le</t>
  </si>
  <si>
    <t>lɪ:le'r</t>
  </si>
  <si>
    <t>lɛ:lea</t>
  </si>
  <si>
    <t>lɛ:lear</t>
  </si>
  <si>
    <t>lɛ:learr</t>
  </si>
  <si>
    <t>lɪ:lee</t>
  </si>
  <si>
    <t>lɪ:legh</t>
  </si>
  <si>
    <t>lɪ:leh</t>
  </si>
  <si>
    <t>lə:ler</t>
  </si>
  <si>
    <t>lɛ:ler</t>
  </si>
  <si>
    <t>lɪ:ler</t>
  </si>
  <si>
    <t>lə:lere</t>
  </si>
  <si>
    <t>lɛ:lerr</t>
  </si>
  <si>
    <t>lɪ:lery</t>
  </si>
  <si>
    <t>lə:lex</t>
  </si>
  <si>
    <t>lɪ:ley</t>
  </si>
  <si>
    <t>lɪ:ley'r</t>
  </si>
  <si>
    <t>lɪ:leye</t>
  </si>
  <si>
    <t>lɪ:leygh</t>
  </si>
  <si>
    <t>lɪ:leyh</t>
  </si>
  <si>
    <t>lɪ:leyr</t>
  </si>
  <si>
    <t>lɪ:leyry</t>
  </si>
  <si>
    <t>lə:li</t>
  </si>
  <si>
    <t>lɪ:li</t>
  </si>
  <si>
    <t>lɪ:li'r</t>
  </si>
  <si>
    <t>lɪ:lie</t>
  </si>
  <si>
    <t>lɪ:lie'r</t>
  </si>
  <si>
    <t>lɪ:liee</t>
  </si>
  <si>
    <t>lɪ:liegh</t>
  </si>
  <si>
    <t>lɪ:lieh</t>
  </si>
  <si>
    <t>lɪ:lier</t>
  </si>
  <si>
    <t>lɪ:liery</t>
  </si>
  <si>
    <t>lɪ:ligh</t>
  </si>
  <si>
    <t>lɪ:lih</t>
  </si>
  <si>
    <t>lə:lir</t>
  </si>
  <si>
    <t>lɪ:lir</t>
  </si>
  <si>
    <t>lə:lire</t>
  </si>
  <si>
    <t>lɪ:liry</t>
  </si>
  <si>
    <t>lə:lix</t>
  </si>
  <si>
    <t>lə:lla</t>
  </si>
  <si>
    <t>lə:llar</t>
  </si>
  <si>
    <t>lə:llare</t>
  </si>
  <si>
    <t>lə:llax</t>
  </si>
  <si>
    <t>lə:lle</t>
  </si>
  <si>
    <t>lɛ:lle</t>
  </si>
  <si>
    <t>lɪ:lle</t>
  </si>
  <si>
    <t>lɪ:lle'r</t>
  </si>
  <si>
    <t>lɪ:llea</t>
  </si>
  <si>
    <t>lɪ:llea'r</t>
  </si>
  <si>
    <t>lɪ:lleae</t>
  </si>
  <si>
    <t>lɪ:lleagh</t>
  </si>
  <si>
    <t>lɪ:lleah</t>
  </si>
  <si>
    <t>lɪ:llear</t>
  </si>
  <si>
    <t>lɪ:lleary</t>
  </si>
  <si>
    <t>lɪ:llee</t>
  </si>
  <si>
    <t>lɪ:llegh</t>
  </si>
  <si>
    <t>lɪ:lleh</t>
  </si>
  <si>
    <t>lə:ller</t>
  </si>
  <si>
    <t>lɛ:ller</t>
  </si>
  <si>
    <t>lɪ:ller</t>
  </si>
  <si>
    <t>lə:llere</t>
  </si>
  <si>
    <t>lɛ:llerr</t>
  </si>
  <si>
    <t>lɪ:llery</t>
  </si>
  <si>
    <t>lə:llex</t>
  </si>
  <si>
    <t>lɪ:lley</t>
  </si>
  <si>
    <t>lɪ:lley'r</t>
  </si>
  <si>
    <t>lɪ:lleye</t>
  </si>
  <si>
    <t>lɪ:lleygh</t>
  </si>
  <si>
    <t>lɪ:lleyh</t>
  </si>
  <si>
    <t>lɪ:lleyr</t>
  </si>
  <si>
    <t>lɪ:lleyry</t>
  </si>
  <si>
    <t>lɪ:lli</t>
  </si>
  <si>
    <t>lɪ:lli'r</t>
  </si>
  <si>
    <t>lɪ:llie</t>
  </si>
  <si>
    <t>lɪ:lligh</t>
  </si>
  <si>
    <t>lɪ:llih</t>
  </si>
  <si>
    <t>lɪ:llir</t>
  </si>
  <si>
    <t>lɪ:lliry</t>
  </si>
  <si>
    <t>lə:llo</t>
  </si>
  <si>
    <t>lə:llor</t>
  </si>
  <si>
    <t>lə:llore</t>
  </si>
  <si>
    <t>lə:llox</t>
  </si>
  <si>
    <t>lɪ:lly</t>
  </si>
  <si>
    <t>lɪ:lly'r</t>
  </si>
  <si>
    <t>lɪ:llye</t>
  </si>
  <si>
    <t>lɪ:llygh</t>
  </si>
  <si>
    <t>lɪ:llyh</t>
  </si>
  <si>
    <t>lɪ:llyr</t>
  </si>
  <si>
    <t>lɪ:llyry</t>
  </si>
  <si>
    <t>lɑ:lo</t>
  </si>
  <si>
    <t>lə:lo</t>
  </si>
  <si>
    <t>lɔ:logh</t>
  </si>
  <si>
    <t>lʊ:loo</t>
  </si>
  <si>
    <t>lʊ:loogh</t>
  </si>
  <si>
    <t>lʊ:loor</t>
  </si>
  <si>
    <t>lʊ:loore</t>
  </si>
  <si>
    <t>lʊ:loow</t>
  </si>
  <si>
    <t>lʊ:loowe</t>
  </si>
  <si>
    <t>lə:lor</t>
  </si>
  <si>
    <t>lə:lore</t>
  </si>
  <si>
    <t>lə:lou</t>
  </si>
  <si>
    <t>lə:lour</t>
  </si>
  <si>
    <t>lə:loure</t>
  </si>
  <si>
    <t>lə:loux</t>
  </si>
  <si>
    <t>lɑ:low</t>
  </si>
  <si>
    <t>lɔ:low</t>
  </si>
  <si>
    <t>lɔ:lowgh</t>
  </si>
  <si>
    <t>lə:lox</t>
  </si>
  <si>
    <t>lɑ:lu</t>
  </si>
  <si>
    <t>lə:lu</t>
  </si>
  <si>
    <t>lə:lur</t>
  </si>
  <si>
    <t>lə:lure</t>
  </si>
  <si>
    <t>lɑ:luw</t>
  </si>
  <si>
    <t>lə:lux</t>
  </si>
  <si>
    <t>lɪ:ly</t>
  </si>
  <si>
    <t>lɪ:ly'r</t>
  </si>
  <si>
    <t>lɪ:lye</t>
  </si>
  <si>
    <t>lɪ:lygh</t>
  </si>
  <si>
    <t>lɪ:lyh</t>
  </si>
  <si>
    <t>lɪ:lyr</t>
  </si>
  <si>
    <t>lɪ:lyry</t>
  </si>
  <si>
    <t>lə:sla</t>
  </si>
  <si>
    <t>lə:slar</t>
  </si>
  <si>
    <t>lə:slare</t>
  </si>
  <si>
    <t>lə:slax</t>
  </si>
  <si>
    <t>lɪ:sle</t>
  </si>
  <si>
    <t>lɪ:sle'r</t>
  </si>
  <si>
    <t>lɪ:slee</t>
  </si>
  <si>
    <t>lɪ:slegh</t>
  </si>
  <si>
    <t>lɪ:sleh</t>
  </si>
  <si>
    <t>lɪ:sler</t>
  </si>
  <si>
    <t>lɪ:slery</t>
  </si>
  <si>
    <t>lɡoʊ:lgo</t>
  </si>
  <si>
    <t>lɡoʊ:lgogh</t>
  </si>
  <si>
    <t>lɡoʊ:lgow</t>
  </si>
  <si>
    <t>lɡoʊ:lgowe</t>
  </si>
  <si>
    <t>lɹoʊ:lroa</t>
  </si>
  <si>
    <t>lɹoʊ:lroagh</t>
  </si>
  <si>
    <t>lɹoʊ:lroaw</t>
  </si>
  <si>
    <t>lɹoʊ:lroawe</t>
  </si>
  <si>
    <t>ləʊ:llow</t>
  </si>
  <si>
    <t>ləʊ:llowgh</t>
  </si>
  <si>
    <t>ləʊ:lo</t>
  </si>
  <si>
    <t>ləʊ:logh</t>
  </si>
  <si>
    <t>ləʊ:low</t>
  </si>
  <si>
    <t>lɔɪ:loy</t>
  </si>
  <si>
    <t>lɹɛ:lrea</t>
  </si>
  <si>
    <t>lɹɛ:lrear</t>
  </si>
  <si>
    <t>lɹɛ:lrearr</t>
  </si>
  <si>
    <t>lɹɪ:lry</t>
  </si>
  <si>
    <t>lɹɪ:lry'r</t>
  </si>
  <si>
    <t>lɹɪ:lrye</t>
  </si>
  <si>
    <t>lɹɪ:lrygh</t>
  </si>
  <si>
    <t>lɹɪ:lryh</t>
  </si>
  <si>
    <t>lɹɪ:lryr</t>
  </si>
  <si>
    <t>lɹɪ:lryry</t>
  </si>
  <si>
    <t>lθɪ:lthy</t>
  </si>
  <si>
    <t>lθɪ:lthy'r</t>
  </si>
  <si>
    <t>lθɪ:lthye</t>
  </si>
  <si>
    <t>lθɪ:lthygh</t>
  </si>
  <si>
    <t>lθɪ:lthyh</t>
  </si>
  <si>
    <t>lθɪ:lthyr</t>
  </si>
  <si>
    <t>lθɪ:lthyry</t>
  </si>
  <si>
    <t>mæ:mah</t>
  </si>
  <si>
    <t>mæ:mmah</t>
  </si>
  <si>
    <t>maɪ:may</t>
  </si>
  <si>
    <t>maɪ:maye</t>
  </si>
  <si>
    <t>maɪ:maygh</t>
  </si>
  <si>
    <t>maɪ:mayr</t>
  </si>
  <si>
    <t>maɪ:mi</t>
  </si>
  <si>
    <t>maɪ:mie</t>
  </si>
  <si>
    <t>maɪ:migh</t>
  </si>
  <si>
    <t>maɪ:mir</t>
  </si>
  <si>
    <t>maʊ:mou</t>
  </si>
  <si>
    <t>maʊ:mough</t>
  </si>
  <si>
    <t>maʊ:mouw</t>
  </si>
  <si>
    <t>maɪ:my</t>
  </si>
  <si>
    <t>maɪ:mye</t>
  </si>
  <si>
    <t>maɪ:mygh</t>
  </si>
  <si>
    <t>maɪ:myr</t>
  </si>
  <si>
    <t>mbæ:mbah</t>
  </si>
  <si>
    <t>mbaɪ:mbi</t>
  </si>
  <si>
    <t>mbaɪ:mbie</t>
  </si>
  <si>
    <t>mbaɪ:mbigh</t>
  </si>
  <si>
    <t>mbaɪ:mbir</t>
  </si>
  <si>
    <t>mblɪ:mbli</t>
  </si>
  <si>
    <t>mblɪ:mbli'r</t>
  </si>
  <si>
    <t>mblɪ:mblie</t>
  </si>
  <si>
    <t>mblɪ:mbligh</t>
  </si>
  <si>
    <t>mblɪ:mblih</t>
  </si>
  <si>
    <t>mblɪ:mblir</t>
  </si>
  <si>
    <t>mblɪ:mbliry</t>
  </si>
  <si>
    <t>mblɪ:mbly</t>
  </si>
  <si>
    <t>mblɪ:mbly'r</t>
  </si>
  <si>
    <t>mblɪ:mblye</t>
  </si>
  <si>
    <t>mblɪ:mblygh</t>
  </si>
  <si>
    <t>mblɪ:mblyh</t>
  </si>
  <si>
    <t>mblɪ:mblyr</t>
  </si>
  <si>
    <t>mblɪ:mblyry</t>
  </si>
  <si>
    <t>mbə:mb</t>
  </si>
  <si>
    <t>mbɔ:mbaugh</t>
  </si>
  <si>
    <t>mbɔ:mbauw</t>
  </si>
  <si>
    <t>mbə:mbe</t>
  </si>
  <si>
    <t>mbə:mber</t>
  </si>
  <si>
    <t>mbə:mbere</t>
  </si>
  <si>
    <t>mbə:mbex</t>
  </si>
  <si>
    <t>mbə:mbi</t>
  </si>
  <si>
    <t>mbɪ:mbi</t>
  </si>
  <si>
    <t>mbɪ:mbi'r</t>
  </si>
  <si>
    <t>mbɪ:mbie</t>
  </si>
  <si>
    <t>mbɪ:mbigh</t>
  </si>
  <si>
    <t>mbɪ:mbih</t>
  </si>
  <si>
    <t>mbə:mbir</t>
  </si>
  <si>
    <t>mbɪ:mbir</t>
  </si>
  <si>
    <t>mbə:mbire</t>
  </si>
  <si>
    <t>mbɪ:mbiry</t>
  </si>
  <si>
    <t>mbə:mbix</t>
  </si>
  <si>
    <t>mbə:mbr</t>
  </si>
  <si>
    <t>mbə:mbre</t>
  </si>
  <si>
    <t>mbə:mbx</t>
  </si>
  <si>
    <t>mbɛ:mpbe</t>
  </si>
  <si>
    <t>mbɛ:mpber</t>
  </si>
  <si>
    <t>mbɛ:mpberr</t>
  </si>
  <si>
    <t>mbɹeɪ:mbra</t>
  </si>
  <si>
    <t>mbɹeɪ:mbragh</t>
  </si>
  <si>
    <t>mbɹeɪ:mbrah</t>
  </si>
  <si>
    <t>mbɔɪ:mboy</t>
  </si>
  <si>
    <t>mbɹɛ:mbre</t>
  </si>
  <si>
    <t>mbɹɛ:mbrer</t>
  </si>
  <si>
    <t>mbɹɛ:mbrerr</t>
  </si>
  <si>
    <t>mdə:mbda</t>
  </si>
  <si>
    <t>mdə:mbdar</t>
  </si>
  <si>
    <t>mdə:mbdare</t>
  </si>
  <si>
    <t>mdə:mbdax</t>
  </si>
  <si>
    <t>mdə:mda</t>
  </si>
  <si>
    <t>mdə:mdar</t>
  </si>
  <si>
    <t>mdə:mdare</t>
  </si>
  <si>
    <t>mdə:mdax</t>
  </si>
  <si>
    <t>meɪ:ma</t>
  </si>
  <si>
    <t>meɪ:magh</t>
  </si>
  <si>
    <t>meɪ:mah</t>
  </si>
  <si>
    <t>meɪ:mai</t>
  </si>
  <si>
    <t>meɪ:maigh</t>
  </si>
  <si>
    <t>meɪ:maih</t>
  </si>
  <si>
    <t>meɪ:may</t>
  </si>
  <si>
    <t>meɪ:maygh</t>
  </si>
  <si>
    <t>meɪ:mayh</t>
  </si>
  <si>
    <t>meɪ:me</t>
  </si>
  <si>
    <t>meɪ:megh</t>
  </si>
  <si>
    <t>meɪ:meh</t>
  </si>
  <si>
    <t>mfə:mfo</t>
  </si>
  <si>
    <t>mfə:mfor</t>
  </si>
  <si>
    <t>mfə:mfore</t>
  </si>
  <si>
    <t>mfə:mfox</t>
  </si>
  <si>
    <t>mfɪ:mfy</t>
  </si>
  <si>
    <t>mfɪ:mfy'r</t>
  </si>
  <si>
    <t>mfɪ:mfye</t>
  </si>
  <si>
    <t>mfɪ:mfygh</t>
  </si>
  <si>
    <t>mfɪ:mfyh</t>
  </si>
  <si>
    <t>mfɪ:mfyr</t>
  </si>
  <si>
    <t>mfɪ:mfyry</t>
  </si>
  <si>
    <t>mfɹɪ:mfrey</t>
  </si>
  <si>
    <t>mfɹɪ:mfrey'r</t>
  </si>
  <si>
    <t>mfɹɪ:mfreye</t>
  </si>
  <si>
    <t>mfɹɪ:mfreygh</t>
  </si>
  <si>
    <t>mfɹɪ:mfreyh</t>
  </si>
  <si>
    <t>mfɹɪ:mfreyr</t>
  </si>
  <si>
    <t>mfɹɪ:mfreyry</t>
  </si>
  <si>
    <t>mi:me</t>
  </si>
  <si>
    <t>mi:mea</t>
  </si>
  <si>
    <t>mi:mee</t>
  </si>
  <si>
    <t>mi:mi</t>
  </si>
  <si>
    <t>mi:mie</t>
  </si>
  <si>
    <t>mi:mme</t>
  </si>
  <si>
    <t>mju:mmu</t>
  </si>
  <si>
    <t>mju:mmugh</t>
  </si>
  <si>
    <t>mju:mmuw</t>
  </si>
  <si>
    <t>mju:mu</t>
  </si>
  <si>
    <t>mju:mugh</t>
  </si>
  <si>
    <t>mju:muw</t>
  </si>
  <si>
    <t>mlɪ:mely</t>
  </si>
  <si>
    <t>mlɪ:mely'r</t>
  </si>
  <si>
    <t>mlɪ:melye</t>
  </si>
  <si>
    <t>mlɪ:melygh</t>
  </si>
  <si>
    <t>mlɪ:melyh</t>
  </si>
  <si>
    <t>mlɪ:melyr</t>
  </si>
  <si>
    <t>mlɪ:melyry</t>
  </si>
  <si>
    <t>mnɪ:mney</t>
  </si>
  <si>
    <t>mnɪ:mney'r</t>
  </si>
  <si>
    <t>mnɪ:mneye</t>
  </si>
  <si>
    <t>mnɪ:mneygh</t>
  </si>
  <si>
    <t>mnɪ:mneyh</t>
  </si>
  <si>
    <t>mnɪ:mneyr</t>
  </si>
  <si>
    <t>mnɪ:mneyry</t>
  </si>
  <si>
    <t>moʊ:mo</t>
  </si>
  <si>
    <t>moʊ:moa</t>
  </si>
  <si>
    <t>moʊ:moagh</t>
  </si>
  <si>
    <t>moʊ:moaw</t>
  </si>
  <si>
    <t>moʊ:moawe</t>
  </si>
  <si>
    <t>moʊ:mogh</t>
  </si>
  <si>
    <t>moʊ:mow</t>
  </si>
  <si>
    <t>moʊ:mowe</t>
  </si>
  <si>
    <t>mpæ:mpah</t>
  </si>
  <si>
    <t>mpaɪ:mpi</t>
  </si>
  <si>
    <t>mpaɪ:mpie</t>
  </si>
  <si>
    <t>mpaɪ:mpigh</t>
  </si>
  <si>
    <t>mpaɪ:mpir</t>
  </si>
  <si>
    <t>mpaʊ:mpou</t>
  </si>
  <si>
    <t>mpaʊ:mpough</t>
  </si>
  <si>
    <t>mpaʊ:mpouw</t>
  </si>
  <si>
    <t>mpeɪ:mpai</t>
  </si>
  <si>
    <t>mpeɪ:mpaigh</t>
  </si>
  <si>
    <t>mpeɪ:mpaih</t>
  </si>
  <si>
    <t>mpi:mpe</t>
  </si>
  <si>
    <t>mpju:mpu</t>
  </si>
  <si>
    <t>mpju:mpugh</t>
  </si>
  <si>
    <t>mpju:mpuw</t>
  </si>
  <si>
    <t>mpleɪ:mplai</t>
  </si>
  <si>
    <t>mpleɪ:mplaigh</t>
  </si>
  <si>
    <t>mpleɪ:mplaih</t>
  </si>
  <si>
    <t>mpli:mple</t>
  </si>
  <si>
    <t>mplɛ:mple</t>
  </si>
  <si>
    <t>mplɛ:mpler</t>
  </si>
  <si>
    <t>mplɛ:mplerr</t>
  </si>
  <si>
    <t>mplə:mpli</t>
  </si>
  <si>
    <t>mplɪ:mpli</t>
  </si>
  <si>
    <t>mplɪ:mpli'r</t>
  </si>
  <si>
    <t>mplɪ:mplie</t>
  </si>
  <si>
    <t>mplɪ:mpligh</t>
  </si>
  <si>
    <t>mplɪ:mplih</t>
  </si>
  <si>
    <t>mplə:mplir</t>
  </si>
  <si>
    <t>mplɪ:mplir</t>
  </si>
  <si>
    <t>mplə:mplire</t>
  </si>
  <si>
    <t>mplɪ:mpliry</t>
  </si>
  <si>
    <t>mplə:mplix</t>
  </si>
  <si>
    <t>mplɪ:mply</t>
  </si>
  <si>
    <t>mplɪ:mply'r</t>
  </si>
  <si>
    <t>mplɪ:mplye</t>
  </si>
  <si>
    <t>mplɪ:mplygh</t>
  </si>
  <si>
    <t>mplɪ:mplyh</t>
  </si>
  <si>
    <t>mplɪ:mplyr</t>
  </si>
  <si>
    <t>mplɪ:mplyry</t>
  </si>
  <si>
    <t>mplɔɪ:mplo</t>
  </si>
  <si>
    <t>mplɔɪ:mploy</t>
  </si>
  <si>
    <t>mpoʊ:mpo</t>
  </si>
  <si>
    <t>mpoʊ:mpogh</t>
  </si>
  <si>
    <t>mpoʊ:mpow</t>
  </si>
  <si>
    <t>mpoʊ:mpowe</t>
  </si>
  <si>
    <t>mptɪ:mpty</t>
  </si>
  <si>
    <t>mptɪ:mpty'r</t>
  </si>
  <si>
    <t>mptɪ:mptye</t>
  </si>
  <si>
    <t>mptɪ:mptygh</t>
  </si>
  <si>
    <t>mptɪ:mptyh</t>
  </si>
  <si>
    <t>mptɪ:mptyr</t>
  </si>
  <si>
    <t>mptɪ:mptyry</t>
  </si>
  <si>
    <t>mpə:mpa</t>
  </si>
  <si>
    <t>mpɛ:mpa</t>
  </si>
  <si>
    <t>mpə:mpar</t>
  </si>
  <si>
    <t>mpɛ:mpar</t>
  </si>
  <si>
    <t>mpə:mpare</t>
  </si>
  <si>
    <t>mpɛ:mparr</t>
  </si>
  <si>
    <t>mpə:mpax</t>
  </si>
  <si>
    <t>mpə:mpe</t>
  </si>
  <si>
    <t>mpɛ:mpe</t>
  </si>
  <si>
    <t>mpə:mper</t>
  </si>
  <si>
    <t>mpɛ:mper</t>
  </si>
  <si>
    <t>mpə:mpere</t>
  </si>
  <si>
    <t>mpɛ:mperr</t>
  </si>
  <si>
    <t>mpə:mpex</t>
  </si>
  <si>
    <t>mpɑ:mpo</t>
  </si>
  <si>
    <t>mpə:mpo</t>
  </si>
  <si>
    <t>mpɔ:mpogh</t>
  </si>
  <si>
    <t>mpə:mpor</t>
  </si>
  <si>
    <t>mpə:mpore</t>
  </si>
  <si>
    <t>mpɑ:mpow</t>
  </si>
  <si>
    <t>mpɔ:mpow</t>
  </si>
  <si>
    <t>mpə:mpox</t>
  </si>
  <si>
    <t>mpɹu:mpro</t>
  </si>
  <si>
    <t>mpɹu:mprogh</t>
  </si>
  <si>
    <t>mpɹu:mprow</t>
  </si>
  <si>
    <t>mpɹə:mpera</t>
  </si>
  <si>
    <t>mpɹə:mperar</t>
  </si>
  <si>
    <t>mpɹə:mperare</t>
  </si>
  <si>
    <t>mpɹə:mperax</t>
  </si>
  <si>
    <t>mpɹɛ:mpre</t>
  </si>
  <si>
    <t>mpɹɪ:mpre</t>
  </si>
  <si>
    <t>mpɹɪ:mpre'r</t>
  </si>
  <si>
    <t>mpɹɪ:mpree</t>
  </si>
  <si>
    <t>mpɹɪ:mpregh</t>
  </si>
  <si>
    <t>mpɹɪ:mpreh</t>
  </si>
  <si>
    <t>mpɹɛ:mprer</t>
  </si>
  <si>
    <t>mpɹɪ:mprer</t>
  </si>
  <si>
    <t>mpɹɛ:mprerr</t>
  </si>
  <si>
    <t>mpɹɪ:mprery</t>
  </si>
  <si>
    <t>msɛ:mse</t>
  </si>
  <si>
    <t>msɛ:mser</t>
  </si>
  <si>
    <t>msɛ:mserr</t>
  </si>
  <si>
    <t>mtaɪ:meti</t>
  </si>
  <si>
    <t>mtaɪ:metie</t>
  </si>
  <si>
    <t>mtaɪ:metigh</t>
  </si>
  <si>
    <t>mtaɪ:metir</t>
  </si>
  <si>
    <t>mtɪ:mpty</t>
  </si>
  <si>
    <t>mtɪ:mpty'r</t>
  </si>
  <si>
    <t>mtɪ:mptye</t>
  </si>
  <si>
    <t>mtɪ:mptygh</t>
  </si>
  <si>
    <t>mtɪ:mptyh</t>
  </si>
  <si>
    <t>mtɪ:mptyr</t>
  </si>
  <si>
    <t>mtɪ:mptyry</t>
  </si>
  <si>
    <t>mu:mo</t>
  </si>
  <si>
    <t>mu:mogh</t>
  </si>
  <si>
    <t>mu:moo</t>
  </si>
  <si>
    <t>mu:moogh</t>
  </si>
  <si>
    <t>mu:moow</t>
  </si>
  <si>
    <t>mu:mow</t>
  </si>
  <si>
    <t>mu:mu</t>
  </si>
  <si>
    <t>mu:mugh</t>
  </si>
  <si>
    <t>mu:muw</t>
  </si>
  <si>
    <t>mə:amo</t>
  </si>
  <si>
    <t>mə:amor</t>
  </si>
  <si>
    <t>mə:amore</t>
  </si>
  <si>
    <t>mə:amox</t>
  </si>
  <si>
    <t>mə:m</t>
  </si>
  <si>
    <t>mɑ:ma</t>
  </si>
  <si>
    <t>mə:ma</t>
  </si>
  <si>
    <t>mɛ:ma</t>
  </si>
  <si>
    <t>mə:mar</t>
  </si>
  <si>
    <t>mɛ:mar</t>
  </si>
  <si>
    <t>mə:mare</t>
  </si>
  <si>
    <t>mɛ:marr</t>
  </si>
  <si>
    <t>mɔ:maugh</t>
  </si>
  <si>
    <t>mɔ:mauw</t>
  </si>
  <si>
    <t>mɑ:maw</t>
  </si>
  <si>
    <t>mə:max</t>
  </si>
  <si>
    <t>mə:me</t>
  </si>
  <si>
    <t>mɛ:me</t>
  </si>
  <si>
    <t>mɪ:me</t>
  </si>
  <si>
    <t>mɪ:me'r</t>
  </si>
  <si>
    <t>mɛ:mea</t>
  </si>
  <si>
    <t>mɛ:mear</t>
  </si>
  <si>
    <t>mɛ:mearr</t>
  </si>
  <si>
    <t>mɪ:mee</t>
  </si>
  <si>
    <t>mɪ:megh</t>
  </si>
  <si>
    <t>mɪ:meh</t>
  </si>
  <si>
    <t>mə:mer</t>
  </si>
  <si>
    <t>mɛ:mer</t>
  </si>
  <si>
    <t>mɪ:mer</t>
  </si>
  <si>
    <t>mə:mere</t>
  </si>
  <si>
    <t>mɛ:merr</t>
  </si>
  <si>
    <t>mɪ:mery</t>
  </si>
  <si>
    <t>mə:mex</t>
  </si>
  <si>
    <t>mə:mi</t>
  </si>
  <si>
    <t>mɪ:mi</t>
  </si>
  <si>
    <t>mɪ:mi'r</t>
  </si>
  <si>
    <t>mɪ:mie</t>
  </si>
  <si>
    <t>mɪ:migh</t>
  </si>
  <si>
    <t>mɪ:mih</t>
  </si>
  <si>
    <t>mə:mir</t>
  </si>
  <si>
    <t>mɪ:mir</t>
  </si>
  <si>
    <t>mə:mire</t>
  </si>
  <si>
    <t>mɪ:miry</t>
  </si>
  <si>
    <t>mə:mix</t>
  </si>
  <si>
    <t>mə:mma</t>
  </si>
  <si>
    <t>mə:mmar</t>
  </si>
  <si>
    <t>mə:mmare</t>
  </si>
  <si>
    <t>mə:mmax</t>
  </si>
  <si>
    <t>mə:mme</t>
  </si>
  <si>
    <t>mɛ:mme</t>
  </si>
  <si>
    <t>mɪ:mmee</t>
  </si>
  <si>
    <t>mɪ:mmee'r</t>
  </si>
  <si>
    <t>mɪ:mmeee</t>
  </si>
  <si>
    <t>mɪ:mmeegh</t>
  </si>
  <si>
    <t>mɪ:mmeeh</t>
  </si>
  <si>
    <t>mɪ:mmeer</t>
  </si>
  <si>
    <t>mɪ:mmeery</t>
  </si>
  <si>
    <t>mə:mmer</t>
  </si>
  <si>
    <t>mɛ:mmer</t>
  </si>
  <si>
    <t>mə:mmere</t>
  </si>
  <si>
    <t>mɛ:mmerr</t>
  </si>
  <si>
    <t>mə:mmex</t>
  </si>
  <si>
    <t>mɪ:mmi</t>
  </si>
  <si>
    <t>mɪ:mmi'r</t>
  </si>
  <si>
    <t>mɪ:mmie</t>
  </si>
  <si>
    <t>mɪ:mmie'r</t>
  </si>
  <si>
    <t>mɪ:mmiee</t>
  </si>
  <si>
    <t>mɪ:mmiegh</t>
  </si>
  <si>
    <t>mɪ:mmieh</t>
  </si>
  <si>
    <t>mɪ:mmier</t>
  </si>
  <si>
    <t>mɪ:mmiery</t>
  </si>
  <si>
    <t>mɪ:mmigh</t>
  </si>
  <si>
    <t>mɪ:mmih</t>
  </si>
  <si>
    <t>mɪ:mmir</t>
  </si>
  <si>
    <t>mɪ:mmiry</t>
  </si>
  <si>
    <t>mə:mmo</t>
  </si>
  <si>
    <t>mə:mmor</t>
  </si>
  <si>
    <t>mə:mmore</t>
  </si>
  <si>
    <t>mə:mmox</t>
  </si>
  <si>
    <t>mɑ:mo</t>
  </si>
  <si>
    <t>mə:mo</t>
  </si>
  <si>
    <t>mɔ:mogh</t>
  </si>
  <si>
    <t>mə:mor</t>
  </si>
  <si>
    <t>mə:more</t>
  </si>
  <si>
    <t>mə:mou</t>
  </si>
  <si>
    <t>mɔ:mough</t>
  </si>
  <si>
    <t>mə:mour</t>
  </si>
  <si>
    <t>mə:moure</t>
  </si>
  <si>
    <t>mɔ:mouw</t>
  </si>
  <si>
    <t>mə:moux</t>
  </si>
  <si>
    <t>mɑ:mow</t>
  </si>
  <si>
    <t>mɔ:mow</t>
  </si>
  <si>
    <t>mə:mox</t>
  </si>
  <si>
    <t>mə:mr</t>
  </si>
  <si>
    <t>mə:mre</t>
  </si>
  <si>
    <t>mʊ:mu</t>
  </si>
  <si>
    <t>mʊ:mugh</t>
  </si>
  <si>
    <t>mʊ:mur</t>
  </si>
  <si>
    <t>mʊ:mure</t>
  </si>
  <si>
    <t>mʊ:muw</t>
  </si>
  <si>
    <t>mʊ:muwe</t>
  </si>
  <si>
    <t>mə:mx</t>
  </si>
  <si>
    <t>mɪ:my</t>
  </si>
  <si>
    <t>mɪ:my'r</t>
  </si>
  <si>
    <t>mɪ:mye</t>
  </si>
  <si>
    <t>mɪ:mygh</t>
  </si>
  <si>
    <t>mɪ:myh</t>
  </si>
  <si>
    <t>mɪ:myr</t>
  </si>
  <si>
    <t>mɪ:myry</t>
  </si>
  <si>
    <t>mə:rnme</t>
  </si>
  <si>
    <t>mə:rnmer</t>
  </si>
  <si>
    <t>mə:rnmere</t>
  </si>
  <si>
    <t>mə:rnmex</t>
  </si>
  <si>
    <t>məɪ:mai</t>
  </si>
  <si>
    <t>məʊ:mmo</t>
  </si>
  <si>
    <t>məʊ:mmogh</t>
  </si>
  <si>
    <t>məʊ:mmow</t>
  </si>
  <si>
    <t>məʊ:mo</t>
  </si>
  <si>
    <t>məʊ:mogh</t>
  </si>
  <si>
    <t>məʊ:mow</t>
  </si>
  <si>
    <t>mɹə:mre</t>
  </si>
  <si>
    <t>mɹə:mrer</t>
  </si>
  <si>
    <t>mɹə:mrere</t>
  </si>
  <si>
    <t>mɹə:mrex</t>
  </si>
  <si>
    <t>mɹɑ:mro</t>
  </si>
  <si>
    <t>mɹɑ:mrow</t>
  </si>
  <si>
    <t>næ:nah</t>
  </si>
  <si>
    <t>naɪ:kni</t>
  </si>
  <si>
    <t>naɪ:knie</t>
  </si>
  <si>
    <t>naɪ:knigh</t>
  </si>
  <si>
    <t>naɪ:knir</t>
  </si>
  <si>
    <t>naɪ:ni</t>
  </si>
  <si>
    <t>naɪ:nie</t>
  </si>
  <si>
    <t>naɪ:nigh</t>
  </si>
  <si>
    <t>naɪ:nir</t>
  </si>
  <si>
    <t>naɪ:nni</t>
  </si>
  <si>
    <t>naɪ:nnie</t>
  </si>
  <si>
    <t>naɪ:nnigh</t>
  </si>
  <si>
    <t>naɪ:nnir</t>
  </si>
  <si>
    <t>naʊ:nnou</t>
  </si>
  <si>
    <t>naʊ:nnough</t>
  </si>
  <si>
    <t>naʊ:nnouw</t>
  </si>
  <si>
    <t>naʊ:nou</t>
  </si>
  <si>
    <t>naʊ:nough</t>
  </si>
  <si>
    <t>naʊ:nouw</t>
  </si>
  <si>
    <t>naʊ:now</t>
  </si>
  <si>
    <t>naʊ:nowgh</t>
  </si>
  <si>
    <t>naɪ:ny</t>
  </si>
  <si>
    <t>naɪ:nye</t>
  </si>
  <si>
    <t>naɪ:nygh</t>
  </si>
  <si>
    <t>naɪ:nyr</t>
  </si>
  <si>
    <t>nbə:nbe</t>
  </si>
  <si>
    <t>nbə:nber</t>
  </si>
  <si>
    <t>nbə:nbere</t>
  </si>
  <si>
    <t>nbə:nbex</t>
  </si>
  <si>
    <t>ndeɪ:nda</t>
  </si>
  <si>
    <t>ndeɪ:ndagh</t>
  </si>
  <si>
    <t>ndeɪ:ndah</t>
  </si>
  <si>
    <t>ndi:ndee</t>
  </si>
  <si>
    <t>ndlɪ:ndly</t>
  </si>
  <si>
    <t>ndlɪ:ndly'r</t>
  </si>
  <si>
    <t>ndlɪ:ndlye</t>
  </si>
  <si>
    <t>ndlɪ:ndlygh</t>
  </si>
  <si>
    <t>ndlɪ:ndlyh</t>
  </si>
  <si>
    <t>ndlɪ:ndlyr</t>
  </si>
  <si>
    <t>ndlɪ:ndlyry</t>
  </si>
  <si>
    <t>ndə:nda</t>
  </si>
  <si>
    <t>ndɛ:ndai</t>
  </si>
  <si>
    <t>ndɛ:ndair</t>
  </si>
  <si>
    <t>ndɛ:ndairr</t>
  </si>
  <si>
    <t>ndə:ndar</t>
  </si>
  <si>
    <t>ndə:ndare</t>
  </si>
  <si>
    <t>ndə:ndax</t>
  </si>
  <si>
    <t>ndə:nde</t>
  </si>
  <si>
    <t>ndə:nder</t>
  </si>
  <si>
    <t>ndə:ndere</t>
  </si>
  <si>
    <t>ndə:ndex</t>
  </si>
  <si>
    <t>ndə:ndi</t>
  </si>
  <si>
    <t>ndɪ:ndi</t>
  </si>
  <si>
    <t>ndɪ:ndi'r</t>
  </si>
  <si>
    <t>ndɪ:ndie</t>
  </si>
  <si>
    <t>ndɪ:ndigh</t>
  </si>
  <si>
    <t>ndɪ:ndih</t>
  </si>
  <si>
    <t>ndə:ndir</t>
  </si>
  <si>
    <t>ndɪ:ndir</t>
  </si>
  <si>
    <t>ndə:ndire</t>
  </si>
  <si>
    <t>ndɪ:ndiry</t>
  </si>
  <si>
    <t>ndə:ndix</t>
  </si>
  <si>
    <t>ndə:ndo</t>
  </si>
  <si>
    <t>ndə:ndor</t>
  </si>
  <si>
    <t>ndə:ndore</t>
  </si>
  <si>
    <t>ndə:ndox</t>
  </si>
  <si>
    <t>ndə:ndu</t>
  </si>
  <si>
    <t>ndə:ndur</t>
  </si>
  <si>
    <t>ndə:ndure</t>
  </si>
  <si>
    <t>ndə:ndux</t>
  </si>
  <si>
    <t>ndəʊ:ndow</t>
  </si>
  <si>
    <t>ndəʊ:ndowgh</t>
  </si>
  <si>
    <t>ndɹə:ndra</t>
  </si>
  <si>
    <t>ndɹə:ndrar</t>
  </si>
  <si>
    <t>ndɹə:ndrare</t>
  </si>
  <si>
    <t>ndɹə:ndrax</t>
  </si>
  <si>
    <t>ndɹɛ:ndre</t>
  </si>
  <si>
    <t>ndɹɛ:ndrer</t>
  </si>
  <si>
    <t>ndɹɛ:ndrerr</t>
  </si>
  <si>
    <t>ndʃɪ:ndshi</t>
  </si>
  <si>
    <t>ndʃɪ:ndshi'r</t>
  </si>
  <si>
    <t>ndʃɪ:ndshie</t>
  </si>
  <si>
    <t>ndʃɪ:ndshigh</t>
  </si>
  <si>
    <t>ndʃɪ:ndshih</t>
  </si>
  <si>
    <t>ndʃɪ:ndshir</t>
  </si>
  <si>
    <t>ndʃɪ:ndshiry</t>
  </si>
  <si>
    <t>ndʒə:nge</t>
  </si>
  <si>
    <t>ndʒɪ:nge</t>
  </si>
  <si>
    <t>ndʒɪ:nge'r</t>
  </si>
  <si>
    <t>ndʒɪ:ngee</t>
  </si>
  <si>
    <t>ndʒɪ:ngegh</t>
  </si>
  <si>
    <t>ndʒɪ:ngeh</t>
  </si>
  <si>
    <t>ndʒə:nger</t>
  </si>
  <si>
    <t>ndʒɪ:nger</t>
  </si>
  <si>
    <t>ndʒə:ngere</t>
  </si>
  <si>
    <t>ndʒɪ:ngery</t>
  </si>
  <si>
    <t>ndʒə:ngex</t>
  </si>
  <si>
    <t>ndʒə:ngi</t>
  </si>
  <si>
    <t>ndʒɪ:ngi</t>
  </si>
  <si>
    <t>ndʒɪ:ngi'r</t>
  </si>
  <si>
    <t>ndʒɪ:ngie</t>
  </si>
  <si>
    <t>ndʒɪ:ngigh</t>
  </si>
  <si>
    <t>ndʒɪ:ngih</t>
  </si>
  <si>
    <t>ndʒə:ngir</t>
  </si>
  <si>
    <t>ndʒɪ:ngir</t>
  </si>
  <si>
    <t>ndʒə:ngire</t>
  </si>
  <si>
    <t>ndʒɪ:ngiry</t>
  </si>
  <si>
    <t>ndʒə:ngix</t>
  </si>
  <si>
    <t>ndʒə:nju</t>
  </si>
  <si>
    <t>ndʒə:njur</t>
  </si>
  <si>
    <t>ndʒə:njure</t>
  </si>
  <si>
    <t>ndʒə:njux</t>
  </si>
  <si>
    <t>ndʒɔɪ:njoy</t>
  </si>
  <si>
    <t>neɪ:na</t>
  </si>
  <si>
    <t>neɪ:nagh</t>
  </si>
  <si>
    <t>neɪ:nah</t>
  </si>
  <si>
    <t>neɪ:nai</t>
  </si>
  <si>
    <t>neɪ:naigh</t>
  </si>
  <si>
    <t>neɪ:naih</t>
  </si>
  <si>
    <t>neɪ:nei</t>
  </si>
  <si>
    <t>neɪ:neigh</t>
  </si>
  <si>
    <t>neɪ:neih</t>
  </si>
  <si>
    <t>nfju:nfu</t>
  </si>
  <si>
    <t>nfju:nfugh</t>
  </si>
  <si>
    <t>nfju:nfuw</t>
  </si>
  <si>
    <t>nflu:nflu</t>
  </si>
  <si>
    <t>nflu:nflugh</t>
  </si>
  <si>
    <t>nflu:nfluw</t>
  </si>
  <si>
    <t>nflɪ:nfli</t>
  </si>
  <si>
    <t>nflɪ:nfli'r</t>
  </si>
  <si>
    <t>nflɪ:nflie</t>
  </si>
  <si>
    <t>nflɪ:nfligh</t>
  </si>
  <si>
    <t>nflɪ:nflih</t>
  </si>
  <si>
    <t>nflɪ:nflir</t>
  </si>
  <si>
    <t>nflɪ:nfliry</t>
  </si>
  <si>
    <t>nfə:nfe</t>
  </si>
  <si>
    <t>nfɛ:nfe</t>
  </si>
  <si>
    <t>nfə:nfer</t>
  </si>
  <si>
    <t>nfɛ:nfer</t>
  </si>
  <si>
    <t>nfə:nfere</t>
  </si>
  <si>
    <t>nfɛ:nferr</t>
  </si>
  <si>
    <t>nfə:nfex</t>
  </si>
  <si>
    <t>nfə:nfi</t>
  </si>
  <si>
    <t>nfə:nfir</t>
  </si>
  <si>
    <t>nfə:nfire</t>
  </si>
  <si>
    <t>nfə:nfix</t>
  </si>
  <si>
    <t>nfə:nfo</t>
  </si>
  <si>
    <t>nfɔ:nfogh</t>
  </si>
  <si>
    <t>nfə:nfor</t>
  </si>
  <si>
    <t>nfə:nfore</t>
  </si>
  <si>
    <t>nfɔ:nfow</t>
  </si>
  <si>
    <t>nfə:nfox</t>
  </si>
  <si>
    <t>ni:knee</t>
  </si>
  <si>
    <t>ni:ne</t>
  </si>
  <si>
    <t>ni:nea</t>
  </si>
  <si>
    <t>ni:nee</t>
  </si>
  <si>
    <t>ni:nei</t>
  </si>
  <si>
    <t>ni:ni</t>
  </si>
  <si>
    <t>ni:nie</t>
  </si>
  <si>
    <t>ni:ny</t>
  </si>
  <si>
    <t>nju:nnu</t>
  </si>
  <si>
    <t>nju:nnugh</t>
  </si>
  <si>
    <t>nju:nnuw</t>
  </si>
  <si>
    <t>nju:nu</t>
  </si>
  <si>
    <t>nju:nue</t>
  </si>
  <si>
    <t>nju:nuegh</t>
  </si>
  <si>
    <t>nju:nuew</t>
  </si>
  <si>
    <t>nju:nugh</t>
  </si>
  <si>
    <t>nju:nuw</t>
  </si>
  <si>
    <t>njə:nio</t>
  </si>
  <si>
    <t>njə:nior</t>
  </si>
  <si>
    <t>njə:niore</t>
  </si>
  <si>
    <t>njə:niox</t>
  </si>
  <si>
    <t>njə:nnu</t>
  </si>
  <si>
    <t>njə:nnur</t>
  </si>
  <si>
    <t>njə:nnure</t>
  </si>
  <si>
    <t>njə:nnux</t>
  </si>
  <si>
    <t>njə:nu</t>
  </si>
  <si>
    <t>njə:nur</t>
  </si>
  <si>
    <t>njə:nure</t>
  </si>
  <si>
    <t>njə:nux</t>
  </si>
  <si>
    <t>nkloʊ:nclo</t>
  </si>
  <si>
    <t>nkloʊ:nclogh</t>
  </si>
  <si>
    <t>nkloʊ:nclow</t>
  </si>
  <si>
    <t>nkloʊ:nclowe</t>
  </si>
  <si>
    <t>nklu:nclu</t>
  </si>
  <si>
    <t>nklu:nclugh</t>
  </si>
  <si>
    <t>nklu:ncluw</t>
  </si>
  <si>
    <t>nklɛ:nclai</t>
  </si>
  <si>
    <t>nklɛ:nclair</t>
  </si>
  <si>
    <t>nklɛ:nclairr</t>
  </si>
  <si>
    <t>nkwaɪ:nqui</t>
  </si>
  <si>
    <t>nkwaɪ:nquie</t>
  </si>
  <si>
    <t>nkwaɪ:nquigh</t>
  </si>
  <si>
    <t>nkwaɪ:nquir</t>
  </si>
  <si>
    <t>nkɑ:nco</t>
  </si>
  <si>
    <t>nkɑ:ncow</t>
  </si>
  <si>
    <t>nkɹi:ncrea</t>
  </si>
  <si>
    <t>nkɹɛ:ncre</t>
  </si>
  <si>
    <t>nkɹɛ:ncrer</t>
  </si>
  <si>
    <t>nkɹɛ:ncrerr</t>
  </si>
  <si>
    <t>nlaɪ:nli</t>
  </si>
  <si>
    <t>nlaɪ:nlie</t>
  </si>
  <si>
    <t>nlaɪ:nligh</t>
  </si>
  <si>
    <t>nlaɪ:nlir</t>
  </si>
  <si>
    <t>nlɛ:nle</t>
  </si>
  <si>
    <t>nlɛ:nler</t>
  </si>
  <si>
    <t>nlɛ:nlerr</t>
  </si>
  <si>
    <t>nlɪ:nly</t>
  </si>
  <si>
    <t>nlɪ:nly'r</t>
  </si>
  <si>
    <t>nlɪ:nlye</t>
  </si>
  <si>
    <t>nlɪ:nlygh</t>
  </si>
  <si>
    <t>nlɪ:nlyh</t>
  </si>
  <si>
    <t>nlɪ:nlyr</t>
  </si>
  <si>
    <t>nlɪ:nlyry</t>
  </si>
  <si>
    <t>nmə:nme</t>
  </si>
  <si>
    <t>nmɛ:nme</t>
  </si>
  <si>
    <t>nmə:nmer</t>
  </si>
  <si>
    <t>nmɛ:nmer</t>
  </si>
  <si>
    <t>nmə:nmere</t>
  </si>
  <si>
    <t>nmɛ:nmerr</t>
  </si>
  <si>
    <t>nmə:nmex</t>
  </si>
  <si>
    <t>noʊ:know</t>
  </si>
  <si>
    <t>noʊ:knowgh</t>
  </si>
  <si>
    <t>noʊ:no</t>
  </si>
  <si>
    <t>noʊ:nogh</t>
  </si>
  <si>
    <t>noʊ:now</t>
  </si>
  <si>
    <t>noʊ:nowe</t>
  </si>
  <si>
    <t>nsaɪ:nsi</t>
  </si>
  <si>
    <t>nsaɪ:nsie</t>
  </si>
  <si>
    <t>nsaɪ:nsigh</t>
  </si>
  <si>
    <t>nsaɪ:nsir</t>
  </si>
  <si>
    <t>nseɪ:nsa</t>
  </si>
  <si>
    <t>nseɪ:nsagh</t>
  </si>
  <si>
    <t>nseɪ:nsah</t>
  </si>
  <si>
    <t>nskɹaɪ:nscri</t>
  </si>
  <si>
    <t>nskɹaɪ:nscrie</t>
  </si>
  <si>
    <t>nskɹaɪ:nscrigh</t>
  </si>
  <si>
    <t>nskɹaɪ:nscrir</t>
  </si>
  <si>
    <t>nskɹɪ:nscri</t>
  </si>
  <si>
    <t>nskɹɪ:nscri'r</t>
  </si>
  <si>
    <t>nskɹɪ:nscrie</t>
  </si>
  <si>
    <t>nskɹɪ:nscrigh</t>
  </si>
  <si>
    <t>nskɹɪ:nscrih</t>
  </si>
  <si>
    <t>nskɹɪ:nscrir</t>
  </si>
  <si>
    <t>nskɹɪ:nscriry</t>
  </si>
  <si>
    <t>nsleɪ:nsla</t>
  </si>
  <si>
    <t>nsleɪ:nslagh</t>
  </si>
  <si>
    <t>nsleɪ:nslah</t>
  </si>
  <si>
    <t>nspɛ:nspa</t>
  </si>
  <si>
    <t>nspɛ:nspar</t>
  </si>
  <si>
    <t>nspɛ:nsparr</t>
  </si>
  <si>
    <t>nstæ:nstah</t>
  </si>
  <si>
    <t>nstɑ:nsta</t>
  </si>
  <si>
    <t>nstə:nsta</t>
  </si>
  <si>
    <t>nstə:nstar</t>
  </si>
  <si>
    <t>nstə:nstare</t>
  </si>
  <si>
    <t>nstɑ:nstaw</t>
  </si>
  <si>
    <t>nstə:nstax</t>
  </si>
  <si>
    <t>nstɛ:nstea</t>
  </si>
  <si>
    <t>nstɛ:nstear</t>
  </si>
  <si>
    <t>nstɛ:nstearr</t>
  </si>
  <si>
    <t>nstɹʊ:nstru</t>
  </si>
  <si>
    <t>nstɹʊ:nstrugh</t>
  </si>
  <si>
    <t>nstɹʊ:nstrur</t>
  </si>
  <si>
    <t>nstɹʊ:nstrure</t>
  </si>
  <si>
    <t>nstɹʊ:nstruw</t>
  </si>
  <si>
    <t>nstɹʊ:nstruwe</t>
  </si>
  <si>
    <t>nsə:nce</t>
  </si>
  <si>
    <t>nsɛ:nce</t>
  </si>
  <si>
    <t>nsɪ:nce</t>
  </si>
  <si>
    <t>nsɪ:nce'r</t>
  </si>
  <si>
    <t>nsɪ:ncee</t>
  </si>
  <si>
    <t>nsɪ:ncegh</t>
  </si>
  <si>
    <t>nsɪ:nceh</t>
  </si>
  <si>
    <t>nsə:ncer</t>
  </si>
  <si>
    <t>nsɛ:ncer</t>
  </si>
  <si>
    <t>nsɪ:ncer</t>
  </si>
  <si>
    <t>nsə:ncere</t>
  </si>
  <si>
    <t>nsɛ:ncerr</t>
  </si>
  <si>
    <t>nsɪ:ncery</t>
  </si>
  <si>
    <t>nsə:ncex</t>
  </si>
  <si>
    <t>nsə:nci</t>
  </si>
  <si>
    <t>nsɪ:nci</t>
  </si>
  <si>
    <t>nsɪ:nci'r</t>
  </si>
  <si>
    <t>nsɪ:ncie</t>
  </si>
  <si>
    <t>nsɪ:ncigh</t>
  </si>
  <si>
    <t>nsɪ:ncih</t>
  </si>
  <si>
    <t>nsə:ncir</t>
  </si>
  <si>
    <t>nsɪ:ncir</t>
  </si>
  <si>
    <t>nsə:ncire</t>
  </si>
  <si>
    <t>nsɪ:nciry</t>
  </si>
  <si>
    <t>nsə:ncix</t>
  </si>
  <si>
    <t>nsɪ:ncy</t>
  </si>
  <si>
    <t>nsɪ:ncy'r</t>
  </si>
  <si>
    <t>nsɪ:ncye</t>
  </si>
  <si>
    <t>nsɪ:ncygh</t>
  </si>
  <si>
    <t>nsɪ:ncyh</t>
  </si>
  <si>
    <t>nsɪ:ncyr</t>
  </si>
  <si>
    <t>nsɪ:ncyry</t>
  </si>
  <si>
    <t>nsɛ:nsce</t>
  </si>
  <si>
    <t>nsɛ:nscer</t>
  </si>
  <si>
    <t>nsɛ:nscerr</t>
  </si>
  <si>
    <t>nsə:nse</t>
  </si>
  <si>
    <t>nsɛ:nse</t>
  </si>
  <si>
    <t>nsə:nser</t>
  </si>
  <si>
    <t>nsɛ:nser</t>
  </si>
  <si>
    <t>nsə:nsere</t>
  </si>
  <si>
    <t>nsɛ:nserr</t>
  </si>
  <si>
    <t>nsə:nsex</t>
  </si>
  <si>
    <t>nsə:nsi</t>
  </si>
  <si>
    <t>nsɪ:nsi</t>
  </si>
  <si>
    <t>nsɪ:nsi'r</t>
  </si>
  <si>
    <t>nsɪ:nsie</t>
  </si>
  <si>
    <t>nsɪ:nsigh</t>
  </si>
  <si>
    <t>nsɪ:nsih</t>
  </si>
  <si>
    <t>nsə:nsir</t>
  </si>
  <si>
    <t>nsɪ:nsir</t>
  </si>
  <si>
    <t>nsə:nsire</t>
  </si>
  <si>
    <t>nsɪ:nsiry</t>
  </si>
  <si>
    <t>nsə:nsix</t>
  </si>
  <si>
    <t>nsə:nso</t>
  </si>
  <si>
    <t>nsə:nsor</t>
  </si>
  <si>
    <t>nsə:nsore</t>
  </si>
  <si>
    <t>nsə:nsox</t>
  </si>
  <si>
    <t>nsə:nsu</t>
  </si>
  <si>
    <t>nsə:nsur</t>
  </si>
  <si>
    <t>nsə:nsure</t>
  </si>
  <si>
    <t>nsə:nsux</t>
  </si>
  <si>
    <t>nsə:nswe</t>
  </si>
  <si>
    <t>nsə:nswer</t>
  </si>
  <si>
    <t>nsə:nswere</t>
  </si>
  <si>
    <t>nsə:nswex</t>
  </si>
  <si>
    <t>nsə:onsi</t>
  </si>
  <si>
    <t>nsə:onsir</t>
  </si>
  <si>
    <t>nsə:onsire</t>
  </si>
  <si>
    <t>nsə:onsix</t>
  </si>
  <si>
    <t>ntæ:ntah</t>
  </si>
  <si>
    <t>ntaɪ:nti</t>
  </si>
  <si>
    <t>ntaɪ:ntie</t>
  </si>
  <si>
    <t>ntaɪ:ntigh</t>
  </si>
  <si>
    <t>ntaɪ:ntir</t>
  </si>
  <si>
    <t>nteɪ:ntai</t>
  </si>
  <si>
    <t>nteɪ:ntaigh</t>
  </si>
  <si>
    <t>nteɪ:ntaih</t>
  </si>
  <si>
    <t>nti:netie</t>
  </si>
  <si>
    <t>nti:nety</t>
  </si>
  <si>
    <t>nti:nti</t>
  </si>
  <si>
    <t>ntlɪ:ntly</t>
  </si>
  <si>
    <t>ntlɪ:ntly'r</t>
  </si>
  <si>
    <t>ntlɪ:ntlye</t>
  </si>
  <si>
    <t>ntlɪ:ntlygh</t>
  </si>
  <si>
    <t>ntlɪ:ntlyh</t>
  </si>
  <si>
    <t>ntlɪ:ntlyr</t>
  </si>
  <si>
    <t>ntlɪ:ntlyry</t>
  </si>
  <si>
    <t>ntu:nto</t>
  </si>
  <si>
    <t>ntu:ntogh</t>
  </si>
  <si>
    <t>ntu:ntow</t>
  </si>
  <si>
    <t>ntə:nta</t>
  </si>
  <si>
    <t>ntɛ:nta</t>
  </si>
  <si>
    <t>ntɪ:nta</t>
  </si>
  <si>
    <t>ntɪ:nta'r</t>
  </si>
  <si>
    <t>ntɪ:ntae</t>
  </si>
  <si>
    <t>ntɪ:ntagh</t>
  </si>
  <si>
    <t>ntɪ:ntah</t>
  </si>
  <si>
    <t>ntɛ:ntai</t>
  </si>
  <si>
    <t>ntɛ:ntair</t>
  </si>
  <si>
    <t>ntɛ:ntairr</t>
  </si>
  <si>
    <t>ntə:ntar</t>
  </si>
  <si>
    <t>ntɛ:ntar</t>
  </si>
  <si>
    <t>ntɪ:ntar</t>
  </si>
  <si>
    <t>ntə:ntare</t>
  </si>
  <si>
    <t>ntɛ:ntarr</t>
  </si>
  <si>
    <t>ntɪ:ntary</t>
  </si>
  <si>
    <t>ntə:ntax</t>
  </si>
  <si>
    <t>ntə:nte</t>
  </si>
  <si>
    <t>ntɛ:nte</t>
  </si>
  <si>
    <t>ntɪ:nte</t>
  </si>
  <si>
    <t>ntɪ:nte'r</t>
  </si>
  <si>
    <t>ntɪ:ntee</t>
  </si>
  <si>
    <t>ntɪ:ntegh</t>
  </si>
  <si>
    <t>ntɪ:nteh</t>
  </si>
  <si>
    <t>ntə:nter</t>
  </si>
  <si>
    <t>ntɛ:nter</t>
  </si>
  <si>
    <t>ntɪ:nter</t>
  </si>
  <si>
    <t>ntə:ntere</t>
  </si>
  <si>
    <t>ntɛ:nterr</t>
  </si>
  <si>
    <t>ntɪ:ntery</t>
  </si>
  <si>
    <t>ntə:ntex</t>
  </si>
  <si>
    <t>ntə:nti</t>
  </si>
  <si>
    <t>ntɪ:nti</t>
  </si>
  <si>
    <t>ntɪ:nti'r</t>
  </si>
  <si>
    <t>ntɪ:ntie</t>
  </si>
  <si>
    <t>ntɪ:ntigh</t>
  </si>
  <si>
    <t>ntɪ:ntih</t>
  </si>
  <si>
    <t>ntə:ntir</t>
  </si>
  <si>
    <t>ntɪ:ntir</t>
  </si>
  <si>
    <t>ntə:ntire</t>
  </si>
  <si>
    <t>ntɪ:ntiry</t>
  </si>
  <si>
    <t>ntə:ntix</t>
  </si>
  <si>
    <t>ntɑ:nto</t>
  </si>
  <si>
    <t>ntə:nto</t>
  </si>
  <si>
    <t>ntə:ntor</t>
  </si>
  <si>
    <t>ntə:ntore</t>
  </si>
  <si>
    <t>ntɑ:ntow</t>
  </si>
  <si>
    <t>ntə:ntox</t>
  </si>
  <si>
    <t>ntə:ntre</t>
  </si>
  <si>
    <t>ntə:ntrer</t>
  </si>
  <si>
    <t>ntə:ntrere</t>
  </si>
  <si>
    <t>ntə:ntrex</t>
  </si>
  <si>
    <t>ntɪ:nty</t>
  </si>
  <si>
    <t>ntɪ:nty'r</t>
  </si>
  <si>
    <t>ntɪ:ntye</t>
  </si>
  <si>
    <t>ntɪ:ntygh</t>
  </si>
  <si>
    <t>ntɪ:ntyh</t>
  </si>
  <si>
    <t>ntɪ:ntyr</t>
  </si>
  <si>
    <t>ntɪ:ntyry</t>
  </si>
  <si>
    <t>ntɹæ:ntrah</t>
  </si>
  <si>
    <t>ntɹoʊ:ntro</t>
  </si>
  <si>
    <t>ntɹoʊ:ntrogh</t>
  </si>
  <si>
    <t>ntɹoʊ:ntrow</t>
  </si>
  <si>
    <t>ntɹoʊ:ntrowe</t>
  </si>
  <si>
    <t>ntʃə:ncie</t>
  </si>
  <si>
    <t>ntʃə:ncier</t>
  </si>
  <si>
    <t>ntʃə:nciere</t>
  </si>
  <si>
    <t>ntʃə:nciex</t>
  </si>
  <si>
    <t>ntəɪ:nte</t>
  </si>
  <si>
    <t>ntʃə:ntio</t>
  </si>
  <si>
    <t>ntʃə:ntior</t>
  </si>
  <si>
    <t>ntʃə:ntiore</t>
  </si>
  <si>
    <t>ntʃə:ntiox</t>
  </si>
  <si>
    <t>ntɹə:ntra</t>
  </si>
  <si>
    <t>ntɹə:ntrar</t>
  </si>
  <si>
    <t>ntɹə:ntrare</t>
  </si>
  <si>
    <t>ntɹə:ntrax</t>
  </si>
  <si>
    <t>ntɹɪ:ntrie</t>
  </si>
  <si>
    <t>ntɹɪ:ntrie'r</t>
  </si>
  <si>
    <t>ntɹɪ:ntriee</t>
  </si>
  <si>
    <t>ntɹɪ:ntriegh</t>
  </si>
  <si>
    <t>ntɹɪ:ntrieh</t>
  </si>
  <si>
    <t>ntɹɪ:ntrier</t>
  </si>
  <si>
    <t>ntɹɪ:ntriery</t>
  </si>
  <si>
    <t>ntɹə:ntro</t>
  </si>
  <si>
    <t>ntɹə:ntror</t>
  </si>
  <si>
    <t>ntɹə:ntrore</t>
  </si>
  <si>
    <t>ntɹə:ntrox</t>
  </si>
  <si>
    <t>ntɹɪ:ntry</t>
  </si>
  <si>
    <t>ntɹɪ:ntry'r</t>
  </si>
  <si>
    <t>ntɹɪ:ntrye</t>
  </si>
  <si>
    <t>ntɹɪ:ntrygh</t>
  </si>
  <si>
    <t>ntɹɪ:ntryh</t>
  </si>
  <si>
    <t>ntɹɪ:ntryr</t>
  </si>
  <si>
    <t>ntɹɪ:ntryry</t>
  </si>
  <si>
    <t>ntʃə:ntu</t>
  </si>
  <si>
    <t>ntʃə:ntur</t>
  </si>
  <si>
    <t>ntʃə:nture</t>
  </si>
  <si>
    <t>ntʃə:ntux</t>
  </si>
  <si>
    <t>ntʃəʊ:ncho</t>
  </si>
  <si>
    <t>ntʃəʊ:nchogh</t>
  </si>
  <si>
    <t>ntʃəʊ:nchow</t>
  </si>
  <si>
    <t>ntɹəʊ:ntro</t>
  </si>
  <si>
    <t>ntɹəʊ:ntrogh</t>
  </si>
  <si>
    <t>ntɹəʊ:ntrow</t>
  </si>
  <si>
    <t>nu:knew</t>
  </si>
  <si>
    <t>nu:knewgh</t>
  </si>
  <si>
    <t>nu:neu</t>
  </si>
  <si>
    <t>nu:neugh</t>
  </si>
  <si>
    <t>nu:neuw</t>
  </si>
  <si>
    <t>nu:new</t>
  </si>
  <si>
    <t>nu:newgh</t>
  </si>
  <si>
    <t>nu:noo</t>
  </si>
  <si>
    <t>nu:noogh</t>
  </si>
  <si>
    <t>nu:noow</t>
  </si>
  <si>
    <t>nu:nu</t>
  </si>
  <si>
    <t>nu:nue</t>
  </si>
  <si>
    <t>nu:nuegh</t>
  </si>
  <si>
    <t>nu:nuew</t>
  </si>
  <si>
    <t>nu:nugh</t>
  </si>
  <si>
    <t>nu:nui</t>
  </si>
  <si>
    <t>nu:nuigh</t>
  </si>
  <si>
    <t>nu:nuiw</t>
  </si>
  <si>
    <t>nu:nuw</t>
  </si>
  <si>
    <t>nvaɪ:nvi</t>
  </si>
  <si>
    <t>nvaɪ:nvie</t>
  </si>
  <si>
    <t>nvaɪ:nvigh</t>
  </si>
  <si>
    <t>nvaɪ:nvir</t>
  </si>
  <si>
    <t>nvi:nve</t>
  </si>
  <si>
    <t>nvə:nve</t>
  </si>
  <si>
    <t>nvɛ:nve</t>
  </si>
  <si>
    <t>nvə:nver</t>
  </si>
  <si>
    <t>nvɛ:nver</t>
  </si>
  <si>
    <t>nvə:nvere</t>
  </si>
  <si>
    <t>nvɛ:nverr</t>
  </si>
  <si>
    <t>nvə:nvex</t>
  </si>
  <si>
    <t>nvɪ:nvi</t>
  </si>
  <si>
    <t>nvɪ:nvi'r</t>
  </si>
  <si>
    <t>nvɪ:nvie</t>
  </si>
  <si>
    <t>nvɪ:nvigh</t>
  </si>
  <si>
    <t>nvɪ:nvih</t>
  </si>
  <si>
    <t>nvɪ:nvir</t>
  </si>
  <si>
    <t>nvɪ:nviry</t>
  </si>
  <si>
    <t>nvɑ:nvo</t>
  </si>
  <si>
    <t>nvɑ:nvow</t>
  </si>
  <si>
    <t>nvɪ:nvy</t>
  </si>
  <si>
    <t>nvɪ:nvy'r</t>
  </si>
  <si>
    <t>nvɪ:nvye</t>
  </si>
  <si>
    <t>nvɪ:nvygh</t>
  </si>
  <si>
    <t>nvɪ:nvyh</t>
  </si>
  <si>
    <t>nvɪ:nvyr</t>
  </si>
  <si>
    <t>nvɪ:nvyry</t>
  </si>
  <si>
    <t>nwə:nwa</t>
  </si>
  <si>
    <t>nwə:nwar</t>
  </si>
  <si>
    <t>nwə:nware</t>
  </si>
  <si>
    <t>nwə:nwax</t>
  </si>
  <si>
    <t>nzleɪ:nsla</t>
  </si>
  <si>
    <t>nzleɪ:nslagh</t>
  </si>
  <si>
    <t>nzleɪ:nslah</t>
  </si>
  <si>
    <t>nzəʊ:nzo</t>
  </si>
  <si>
    <t>nzəʊ:nzogh</t>
  </si>
  <si>
    <t>nzəʊ:nzow</t>
  </si>
  <si>
    <t>nə:gne</t>
  </si>
  <si>
    <t>nə:gner</t>
  </si>
  <si>
    <t>nə:gnere</t>
  </si>
  <si>
    <t>nə:gnex</t>
  </si>
  <si>
    <t>nɛ:kne</t>
  </si>
  <si>
    <t>nɛ:kner</t>
  </si>
  <si>
    <t>nɛ:knerr</t>
  </si>
  <si>
    <t>nɑ:kno</t>
  </si>
  <si>
    <t>nɑ:know</t>
  </si>
  <si>
    <t>nɑ:na</t>
  </si>
  <si>
    <t>nə:na</t>
  </si>
  <si>
    <t>nɛ:na</t>
  </si>
  <si>
    <t>nə:nar</t>
  </si>
  <si>
    <t>nɛ:nar</t>
  </si>
  <si>
    <t>nə:nare</t>
  </si>
  <si>
    <t>nɛ:narr</t>
  </si>
  <si>
    <t>nɑ:naw</t>
  </si>
  <si>
    <t>nə:nax</t>
  </si>
  <si>
    <t>nə:ne</t>
  </si>
  <si>
    <t>nɛ:ne</t>
  </si>
  <si>
    <t>nɪ:ne</t>
  </si>
  <si>
    <t>nɪ:ne'r</t>
  </si>
  <si>
    <t>nɪ:nea</t>
  </si>
  <si>
    <t>nɪ:nea'r</t>
  </si>
  <si>
    <t>nɪ:neae</t>
  </si>
  <si>
    <t>nɪ:neagh</t>
  </si>
  <si>
    <t>nɪ:neah</t>
  </si>
  <si>
    <t>nɪ:near</t>
  </si>
  <si>
    <t>nɪ:neary</t>
  </si>
  <si>
    <t>nɪ:nee</t>
  </si>
  <si>
    <t>nɪ:nee'r</t>
  </si>
  <si>
    <t>nɪ:neee</t>
  </si>
  <si>
    <t>nɪ:neegh</t>
  </si>
  <si>
    <t>nɪ:neeh</t>
  </si>
  <si>
    <t>nɪ:neer</t>
  </si>
  <si>
    <t>nɪ:neery</t>
  </si>
  <si>
    <t>nɪ:negh</t>
  </si>
  <si>
    <t>nɪ:neh</t>
  </si>
  <si>
    <t>nə:ner</t>
  </si>
  <si>
    <t>nɛ:ner</t>
  </si>
  <si>
    <t>nɪ:ner</t>
  </si>
  <si>
    <t>nə:nere</t>
  </si>
  <si>
    <t>nɛ:nerr</t>
  </si>
  <si>
    <t>nɪ:nery</t>
  </si>
  <si>
    <t>nʊ:neu</t>
  </si>
  <si>
    <t>nʊ:neugh</t>
  </si>
  <si>
    <t>nʊ:neur</t>
  </si>
  <si>
    <t>nʊ:neure</t>
  </si>
  <si>
    <t>nʊ:neuw</t>
  </si>
  <si>
    <t>nʊ:neuwe</t>
  </si>
  <si>
    <t>nə:nex</t>
  </si>
  <si>
    <t>nɪ:ney</t>
  </si>
  <si>
    <t>nɪ:ney'r</t>
  </si>
  <si>
    <t>nɪ:neye</t>
  </si>
  <si>
    <t>nɪ:neygh</t>
  </si>
  <si>
    <t>nɪ:neyh</t>
  </si>
  <si>
    <t>nɪ:neyr</t>
  </si>
  <si>
    <t>nɪ:neyry</t>
  </si>
  <si>
    <t>nə:ni</t>
  </si>
  <si>
    <t>nɪ:ni</t>
  </si>
  <si>
    <t>nɪ:ni'r</t>
  </si>
  <si>
    <t>nɪ:nie</t>
  </si>
  <si>
    <t>nɪ:nigh</t>
  </si>
  <si>
    <t>nɪ:nih</t>
  </si>
  <si>
    <t>nə:nir</t>
  </si>
  <si>
    <t>nɪ:nir</t>
  </si>
  <si>
    <t>nə:nire</t>
  </si>
  <si>
    <t>nɪ:niry</t>
  </si>
  <si>
    <t>nə:nix</t>
  </si>
  <si>
    <t>nɑ:nna</t>
  </si>
  <si>
    <t>nɑ:nnaw</t>
  </si>
  <si>
    <t>nə:nne</t>
  </si>
  <si>
    <t>nɛ:nne</t>
  </si>
  <si>
    <t>nə:nner</t>
  </si>
  <si>
    <t>nɛ:nner</t>
  </si>
  <si>
    <t>nə:nnere</t>
  </si>
  <si>
    <t>nɛ:nnerr</t>
  </si>
  <si>
    <t>nə:nnex</t>
  </si>
  <si>
    <t>nə:nni</t>
  </si>
  <si>
    <t>nɪ:nni</t>
  </si>
  <si>
    <t>nɪ:nni'r</t>
  </si>
  <si>
    <t>nɪ:nnie</t>
  </si>
  <si>
    <t>nɪ:nnigh</t>
  </si>
  <si>
    <t>nɪ:nnih</t>
  </si>
  <si>
    <t>nə:nnir</t>
  </si>
  <si>
    <t>nɪ:nnir</t>
  </si>
  <si>
    <t>nə:nnire</t>
  </si>
  <si>
    <t>nɪ:nniry</t>
  </si>
  <si>
    <t>nə:nnix</t>
  </si>
  <si>
    <t>nə:nno</t>
  </si>
  <si>
    <t>nə:nnor</t>
  </si>
  <si>
    <t>nə:nnore</t>
  </si>
  <si>
    <t>nə:nnox</t>
  </si>
  <si>
    <t>nɪ:nny</t>
  </si>
  <si>
    <t>nɪ:nny'r</t>
  </si>
  <si>
    <t>nɪ:nnye</t>
  </si>
  <si>
    <t>nɪ:nnygh</t>
  </si>
  <si>
    <t>nɪ:nnyh</t>
  </si>
  <si>
    <t>nɪ:nnyr</t>
  </si>
  <si>
    <t>nɪ:nnyry</t>
  </si>
  <si>
    <t>nɑ:no</t>
  </si>
  <si>
    <t>nə:no</t>
  </si>
  <si>
    <t>nɔ:nogh</t>
  </si>
  <si>
    <t>nə:nor</t>
  </si>
  <si>
    <t>nə:nore</t>
  </si>
  <si>
    <t>nə:nou</t>
  </si>
  <si>
    <t>nə:nour</t>
  </si>
  <si>
    <t>nə:noure</t>
  </si>
  <si>
    <t>nə:noux</t>
  </si>
  <si>
    <t>nɑ:now</t>
  </si>
  <si>
    <t>nɔ:now</t>
  </si>
  <si>
    <t>nə:nox</t>
  </si>
  <si>
    <t>nə:nte</t>
  </si>
  <si>
    <t>nə:nter</t>
  </si>
  <si>
    <t>nə:ntere</t>
  </si>
  <si>
    <t>nə:ntex</t>
  </si>
  <si>
    <t>nɪ:nti</t>
  </si>
  <si>
    <t>nɪ:nti'r</t>
  </si>
  <si>
    <t>nɪ:ntie</t>
  </si>
  <si>
    <t>nɪ:ntigh</t>
  </si>
  <si>
    <t>nɪ:ntih</t>
  </si>
  <si>
    <t>nɪ:ntir</t>
  </si>
  <si>
    <t>nɪ:ntiry</t>
  </si>
  <si>
    <t>nə:nu</t>
  </si>
  <si>
    <t>nə:nur</t>
  </si>
  <si>
    <t>nə:nure</t>
  </si>
  <si>
    <t>nə:nux</t>
  </si>
  <si>
    <t>nɪ:nwi</t>
  </si>
  <si>
    <t>nɪ:nwi'r</t>
  </si>
  <si>
    <t>nɪ:nwie</t>
  </si>
  <si>
    <t>nɪ:nwigh</t>
  </si>
  <si>
    <t>nɪ:nwih</t>
  </si>
  <si>
    <t>nɪ:nwir</t>
  </si>
  <si>
    <t>nɪ:nwiry</t>
  </si>
  <si>
    <t>nɪ:ny</t>
  </si>
  <si>
    <t>nɪ:ny'r</t>
  </si>
  <si>
    <t>nɪ:nye</t>
  </si>
  <si>
    <t>nɪ:nygh</t>
  </si>
  <si>
    <t>nɪ:nyh</t>
  </si>
  <si>
    <t>nɪ:nyr</t>
  </si>
  <si>
    <t>nɪ:nyry</t>
  </si>
  <si>
    <t>nʃə:ncia</t>
  </si>
  <si>
    <t>nʃə:nciar</t>
  </si>
  <si>
    <t>nʃə:nciare</t>
  </si>
  <si>
    <t>nʃə:nciax</t>
  </si>
  <si>
    <t>nɔɪ:nnoy</t>
  </si>
  <si>
    <t>nəʊ:no</t>
  </si>
  <si>
    <t>nəʊ:nogh</t>
  </si>
  <si>
    <t>nɔɪ:noi</t>
  </si>
  <si>
    <t>nəʊ:now</t>
  </si>
  <si>
    <t>nʃə:nscie</t>
  </si>
  <si>
    <t>nʃə:nscier</t>
  </si>
  <si>
    <t>nʃə:nsciere</t>
  </si>
  <si>
    <t>nʃə:nsciex</t>
  </si>
  <si>
    <t>nʃə:nsciou</t>
  </si>
  <si>
    <t>nʃə:nsciour</t>
  </si>
  <si>
    <t>nʃə:nscioure</t>
  </si>
  <si>
    <t>nʃə:nscioux</t>
  </si>
  <si>
    <t>nʃɪ:nshi</t>
  </si>
  <si>
    <t>nʃɪ:nshi'r</t>
  </si>
  <si>
    <t>nʃɪ:nshie</t>
  </si>
  <si>
    <t>nʃɪ:nshigh</t>
  </si>
  <si>
    <t>nʃɪ:nshih</t>
  </si>
  <si>
    <t>nʃɪ:nshir</t>
  </si>
  <si>
    <t>nʃɪ:nshiry</t>
  </si>
  <si>
    <t>nʃə:nsio</t>
  </si>
  <si>
    <t>nʃə:nsior</t>
  </si>
  <si>
    <t>nʃə:nsiore</t>
  </si>
  <si>
    <t>nʃə:nsiox</t>
  </si>
  <si>
    <t>nʃʊ:nsu</t>
  </si>
  <si>
    <t>nʃʊ:nsugh</t>
  </si>
  <si>
    <t>nʃʊ:nsur</t>
  </si>
  <si>
    <t>nʃʊ:nsure</t>
  </si>
  <si>
    <t>nʃʊ:nsuw</t>
  </si>
  <si>
    <t>nʃʊ:nsuwe</t>
  </si>
  <si>
    <t>nθə:nthe</t>
  </si>
  <si>
    <t>nθə:nther</t>
  </si>
  <si>
    <t>nθə:nthere</t>
  </si>
  <si>
    <t>nθə:nthex</t>
  </si>
  <si>
    <t>nʃə:ntia</t>
  </si>
  <si>
    <t>nʃə:ntiar</t>
  </si>
  <si>
    <t>nʃə:ntiare</t>
  </si>
  <si>
    <t>nʃə:ntiax</t>
  </si>
  <si>
    <t>nʃə:ntio</t>
  </si>
  <si>
    <t>nʃə:ntior</t>
  </si>
  <si>
    <t>nʃə:ntiore</t>
  </si>
  <si>
    <t>nʃə:ntiox</t>
  </si>
  <si>
    <t>nɡɹæ:ngrah</t>
  </si>
  <si>
    <t>oʊ:oa</t>
  </si>
  <si>
    <t>oʊ:oagh</t>
  </si>
  <si>
    <t>oʊ:oaw</t>
  </si>
  <si>
    <t>oʊ:oawe</t>
  </si>
  <si>
    <t>oʊ:ogh</t>
  </si>
  <si>
    <t>oʊ:ohgh</t>
  </si>
  <si>
    <t>oʊ:ohw</t>
  </si>
  <si>
    <t>oʊ:ohwe</t>
  </si>
  <si>
    <t>oʊ:owegh</t>
  </si>
  <si>
    <t>oʊ:owew</t>
  </si>
  <si>
    <t>oʊ:owewe</t>
  </si>
  <si>
    <t>oʊ:owgh</t>
  </si>
  <si>
    <t>pæ:pah</t>
  </si>
  <si>
    <t>paɪ:pi</t>
  </si>
  <si>
    <t>paɪ:pie</t>
  </si>
  <si>
    <t>paɪ:piee</t>
  </si>
  <si>
    <t>paɪ:piegh</t>
  </si>
  <si>
    <t>paɪ:pier</t>
  </si>
  <si>
    <t>paɪ:pigh</t>
  </si>
  <si>
    <t>paɪ:pir</t>
  </si>
  <si>
    <t>paʊ:pou</t>
  </si>
  <si>
    <t>paʊ:pough</t>
  </si>
  <si>
    <t>paʊ:pouw</t>
  </si>
  <si>
    <t>paʊ:pow</t>
  </si>
  <si>
    <t>paʊ:powgh</t>
  </si>
  <si>
    <t>pdeɪ:pda</t>
  </si>
  <si>
    <t>pdeɪ:pdagh</t>
  </si>
  <si>
    <t>pdeɪ:pdah</t>
  </si>
  <si>
    <t>peɪ:pa</t>
  </si>
  <si>
    <t>peɪ:pagh</t>
  </si>
  <si>
    <t>peɪ:pah</t>
  </si>
  <si>
    <t>peɪ:pai</t>
  </si>
  <si>
    <t>peɪ:paigh</t>
  </si>
  <si>
    <t>peɪ:paih</t>
  </si>
  <si>
    <t>peɪ:pay</t>
  </si>
  <si>
    <t>peɪ:paygh</t>
  </si>
  <si>
    <t>peɪ:payh</t>
  </si>
  <si>
    <t>pfə:pefu</t>
  </si>
  <si>
    <t>pfə:pefur</t>
  </si>
  <si>
    <t>pfə:pefure</t>
  </si>
  <si>
    <t>pfə:pefux</t>
  </si>
  <si>
    <t>phæ:phah</t>
  </si>
  <si>
    <t>pi:pe</t>
  </si>
  <si>
    <t>pi:pea</t>
  </si>
  <si>
    <t>pi:peo</t>
  </si>
  <si>
    <t>pi:pie</t>
  </si>
  <si>
    <t>pju:pu</t>
  </si>
  <si>
    <t>pju:pugh</t>
  </si>
  <si>
    <t>pju:puw</t>
  </si>
  <si>
    <t>pjə:pu</t>
  </si>
  <si>
    <t>pjʊ:pu</t>
  </si>
  <si>
    <t>pjʊ:pugh</t>
  </si>
  <si>
    <t>pjə:pur</t>
  </si>
  <si>
    <t>pjʊ:pur</t>
  </si>
  <si>
    <t>pjə:pure</t>
  </si>
  <si>
    <t>pjʊ:pure</t>
  </si>
  <si>
    <t>pjʊ:puw</t>
  </si>
  <si>
    <t>pjʊ:puwe</t>
  </si>
  <si>
    <t>pjə:pux</t>
  </si>
  <si>
    <t>plæ:plah</t>
  </si>
  <si>
    <t>plaʊ:plou</t>
  </si>
  <si>
    <t>plaʊ:plough</t>
  </si>
  <si>
    <t>plaʊ:plouw</t>
  </si>
  <si>
    <t>plaʊ:plow</t>
  </si>
  <si>
    <t>plaʊ:plowgh</t>
  </si>
  <si>
    <t>plaɪ:ply</t>
  </si>
  <si>
    <t>plaɪ:plye</t>
  </si>
  <si>
    <t>plaɪ:plygh</t>
  </si>
  <si>
    <t>plaɪ:plyr</t>
  </si>
  <si>
    <t>plaɪ:pply</t>
  </si>
  <si>
    <t>plaɪ:pplye</t>
  </si>
  <si>
    <t>plaɪ:pplygh</t>
  </si>
  <si>
    <t>plaɪ:pplyr</t>
  </si>
  <si>
    <t>pleɪ:pla</t>
  </si>
  <si>
    <t>pleɪ:plagh</t>
  </si>
  <si>
    <t>pleɪ:plah</t>
  </si>
  <si>
    <t>pleɪ:plai</t>
  </si>
  <si>
    <t>pleɪ:plaigh</t>
  </si>
  <si>
    <t>pleɪ:plaih</t>
  </si>
  <si>
    <t>pleɪ:play</t>
  </si>
  <si>
    <t>pleɪ:playgh</t>
  </si>
  <si>
    <t>pleɪ:playh</t>
  </si>
  <si>
    <t>pli:plea</t>
  </si>
  <si>
    <t>ploʊ:plo</t>
  </si>
  <si>
    <t>ploʊ:plogh</t>
  </si>
  <si>
    <t>ploʊ:plow</t>
  </si>
  <si>
    <t>ploʊ:plowe</t>
  </si>
  <si>
    <t>plə:pele</t>
  </si>
  <si>
    <t>plə:peler</t>
  </si>
  <si>
    <t>plə:pelere</t>
  </si>
  <si>
    <t>plə:pelex</t>
  </si>
  <si>
    <t>plɛ:ple</t>
  </si>
  <si>
    <t>plɛ:plea</t>
  </si>
  <si>
    <t>plɛ:plear</t>
  </si>
  <si>
    <t>plɛ:plearr</t>
  </si>
  <si>
    <t>plɛ:pler</t>
  </si>
  <si>
    <t>plɛ:plerr</t>
  </si>
  <si>
    <t>plə:pli</t>
  </si>
  <si>
    <t>plɪ:pli</t>
  </si>
  <si>
    <t>plɪ:pli'r</t>
  </si>
  <si>
    <t>plɪ:plie</t>
  </si>
  <si>
    <t>plɪ:pligh</t>
  </si>
  <si>
    <t>plɪ:plih</t>
  </si>
  <si>
    <t>plə:plir</t>
  </si>
  <si>
    <t>plɪ:plir</t>
  </si>
  <si>
    <t>plə:plire</t>
  </si>
  <si>
    <t>plɪ:pliry</t>
  </si>
  <si>
    <t>plə:plix</t>
  </si>
  <si>
    <t>plʊ:plu</t>
  </si>
  <si>
    <t>plʊ:plugh</t>
  </si>
  <si>
    <t>plʊ:plur</t>
  </si>
  <si>
    <t>plʊ:plure</t>
  </si>
  <si>
    <t>plʊ:pluw</t>
  </si>
  <si>
    <t>plʊ:pluwe</t>
  </si>
  <si>
    <t>plɔ:pplaugh</t>
  </si>
  <si>
    <t>plɔ:pplauw</t>
  </si>
  <si>
    <t>plə:ppli</t>
  </si>
  <si>
    <t>plɪ:ppli</t>
  </si>
  <si>
    <t>plɪ:ppli'r</t>
  </si>
  <si>
    <t>plɪ:pplie</t>
  </si>
  <si>
    <t>plɪ:ppligh</t>
  </si>
  <si>
    <t>plɪ:pplih</t>
  </si>
  <si>
    <t>plə:pplir</t>
  </si>
  <si>
    <t>plɪ:pplir</t>
  </si>
  <si>
    <t>plə:pplire</t>
  </si>
  <si>
    <t>plɪ:ppliry</t>
  </si>
  <si>
    <t>plə:pplix</t>
  </si>
  <si>
    <t>pmə:pme</t>
  </si>
  <si>
    <t>pmə:pmer</t>
  </si>
  <si>
    <t>pmə:pmere</t>
  </si>
  <si>
    <t>pmə:pmex</t>
  </si>
  <si>
    <t>poʊ:po</t>
  </si>
  <si>
    <t>poʊ:pogh</t>
  </si>
  <si>
    <t>poʊ:pow</t>
  </si>
  <si>
    <t>poʊ:powe</t>
  </si>
  <si>
    <t>poʊ:ppo</t>
  </si>
  <si>
    <t>poʊ:ppogh</t>
  </si>
  <si>
    <t>poʊ:ppow</t>
  </si>
  <si>
    <t>poʊ:ppowe</t>
  </si>
  <si>
    <t>psɪ:pci</t>
  </si>
  <si>
    <t>psɪ:pci'r</t>
  </si>
  <si>
    <t>psɪ:pcie</t>
  </si>
  <si>
    <t>psɪ:pcigh</t>
  </si>
  <si>
    <t>psɪ:pcih</t>
  </si>
  <si>
    <t>psɪ:pcir</t>
  </si>
  <si>
    <t>psɪ:pciry</t>
  </si>
  <si>
    <t>psə:psu</t>
  </si>
  <si>
    <t>psə:psur</t>
  </si>
  <si>
    <t>psə:psure</t>
  </si>
  <si>
    <t>psə:psux</t>
  </si>
  <si>
    <t>ptə:pta</t>
  </si>
  <si>
    <t>ptɛ:ptai</t>
  </si>
  <si>
    <t>ptɛ:ptair</t>
  </si>
  <si>
    <t>ptɛ:ptairr</t>
  </si>
  <si>
    <t>ptə:ptar</t>
  </si>
  <si>
    <t>ptə:ptare</t>
  </si>
  <si>
    <t>ptə:ptax</t>
  </si>
  <si>
    <t>ptɛ:pte</t>
  </si>
  <si>
    <t>ptɛ:pter</t>
  </si>
  <si>
    <t>ptɛ:pterr</t>
  </si>
  <si>
    <t>ptɪ:pti</t>
  </si>
  <si>
    <t>ptɪ:pti'r</t>
  </si>
  <si>
    <t>ptɪ:ptie</t>
  </si>
  <si>
    <t>ptɪ:ptigh</t>
  </si>
  <si>
    <t>ptɪ:ptih</t>
  </si>
  <si>
    <t>ptɪ:ptir</t>
  </si>
  <si>
    <t>ptɪ:ptiry</t>
  </si>
  <si>
    <t>ptʃə:ptu</t>
  </si>
  <si>
    <t>ptʃə:ptur</t>
  </si>
  <si>
    <t>ptʃə:pture</t>
  </si>
  <si>
    <t>ptʃə:ptux</t>
  </si>
  <si>
    <t>pu:poo</t>
  </si>
  <si>
    <t>pu:poogh</t>
  </si>
  <si>
    <t>pu:poow</t>
  </si>
  <si>
    <t>pu:pou</t>
  </si>
  <si>
    <t>pu:pough</t>
  </si>
  <si>
    <t>pu:pouw</t>
  </si>
  <si>
    <t>pu:pu</t>
  </si>
  <si>
    <t>pu:pugh</t>
  </si>
  <si>
    <t>pu:puw</t>
  </si>
  <si>
    <t>pɑ:pa</t>
  </si>
  <si>
    <t>pə:pa</t>
  </si>
  <si>
    <t>pɛ:pa</t>
  </si>
  <si>
    <t>pɛ:pai</t>
  </si>
  <si>
    <t>pɛ:pair</t>
  </si>
  <si>
    <t>pɛ:pairr</t>
  </si>
  <si>
    <t>pə:par</t>
  </si>
  <si>
    <t>pɛ:par</t>
  </si>
  <si>
    <t>pə:pare</t>
  </si>
  <si>
    <t>pɛ:parr</t>
  </si>
  <si>
    <t>pɔ:paugh</t>
  </si>
  <si>
    <t>pɔ:pauw</t>
  </si>
  <si>
    <t>pɑ:paw</t>
  </si>
  <si>
    <t>pɔ:pawgh</t>
  </si>
  <si>
    <t>pə:pax</t>
  </si>
  <si>
    <t>pə:pe</t>
  </si>
  <si>
    <t>pɛ:pe</t>
  </si>
  <si>
    <t>pɪ:pe</t>
  </si>
  <si>
    <t>pɪ:pe'r</t>
  </si>
  <si>
    <t>pɪ:pee</t>
  </si>
  <si>
    <t>pɪ:pegh</t>
  </si>
  <si>
    <t>pɪ:peh</t>
  </si>
  <si>
    <t>pə:per</t>
  </si>
  <si>
    <t>pɛ:per</t>
  </si>
  <si>
    <t>pɪ:per</t>
  </si>
  <si>
    <t>pə:pere</t>
  </si>
  <si>
    <t>pɛ:perr</t>
  </si>
  <si>
    <t>pɪ:pery</t>
  </si>
  <si>
    <t>pə:pex</t>
  </si>
  <si>
    <t>pə:pi</t>
  </si>
  <si>
    <t>pɪ:pi</t>
  </si>
  <si>
    <t>pɪ:pi'r</t>
  </si>
  <si>
    <t>pɪ:pie</t>
  </si>
  <si>
    <t>pɪ:pigh</t>
  </si>
  <si>
    <t>pɪ:pih</t>
  </si>
  <si>
    <t>pə:pir</t>
  </si>
  <si>
    <t>pɪ:pir</t>
  </si>
  <si>
    <t>pə:pire</t>
  </si>
  <si>
    <t>pɪ:piry</t>
  </si>
  <si>
    <t>pə:pix</t>
  </si>
  <si>
    <t>pɑ:po</t>
  </si>
  <si>
    <t>pə:po</t>
  </si>
  <si>
    <t>pɔ:pogh</t>
  </si>
  <si>
    <t>pə:por</t>
  </si>
  <si>
    <t>pə:pore</t>
  </si>
  <si>
    <t>pɔ:pough</t>
  </si>
  <si>
    <t>pɔ:pouw</t>
  </si>
  <si>
    <t>pɑ:pow</t>
  </si>
  <si>
    <t>pɔ:pow</t>
  </si>
  <si>
    <t>pə:pox</t>
  </si>
  <si>
    <t>pə:ppa</t>
  </si>
  <si>
    <t>pə:ppar</t>
  </si>
  <si>
    <t>pə:ppare</t>
  </si>
  <si>
    <t>pə:ppax</t>
  </si>
  <si>
    <t>pə:ppe</t>
  </si>
  <si>
    <t>pɪ:ppe</t>
  </si>
  <si>
    <t>pɪ:ppe'r</t>
  </si>
  <si>
    <t>pɪ:ppea</t>
  </si>
  <si>
    <t>pɪ:ppea'r</t>
  </si>
  <si>
    <t>pɪ:ppeae</t>
  </si>
  <si>
    <t>pɪ:ppeagh</t>
  </si>
  <si>
    <t>pɪ:ppeah</t>
  </si>
  <si>
    <t>pɪ:ppear</t>
  </si>
  <si>
    <t>pɪ:ppeary</t>
  </si>
  <si>
    <t>pɪ:ppee</t>
  </si>
  <si>
    <t>pɪ:ppegh</t>
  </si>
  <si>
    <t>pɪ:ppeh</t>
  </si>
  <si>
    <t>pə:pper</t>
  </si>
  <si>
    <t>pɪ:pper</t>
  </si>
  <si>
    <t>pə:ppere</t>
  </si>
  <si>
    <t>pɪ:ppery</t>
  </si>
  <si>
    <t>pə:ppex</t>
  </si>
  <si>
    <t>pɪ:ppi</t>
  </si>
  <si>
    <t>pɪ:ppi'r</t>
  </si>
  <si>
    <t>pɪ:ppie</t>
  </si>
  <si>
    <t>pɪ:ppigh</t>
  </si>
  <si>
    <t>pɪ:ppih</t>
  </si>
  <si>
    <t>pɪ:ppir</t>
  </si>
  <si>
    <t>pɪ:ppiry</t>
  </si>
  <si>
    <t>pə:ppo</t>
  </si>
  <si>
    <t>pɔ:ppogh</t>
  </si>
  <si>
    <t>pə:ppor</t>
  </si>
  <si>
    <t>pə:ppore</t>
  </si>
  <si>
    <t>pɔ:ppow</t>
  </si>
  <si>
    <t>pə:ppox</t>
  </si>
  <si>
    <t>pɪ:ppy</t>
  </si>
  <si>
    <t>pɪ:ppy'r</t>
  </si>
  <si>
    <t>pɪ:ppye</t>
  </si>
  <si>
    <t>pɪ:ppygh</t>
  </si>
  <si>
    <t>pɪ:ppyh</t>
  </si>
  <si>
    <t>pɪ:ppyr</t>
  </si>
  <si>
    <t>pɪ:ppyry</t>
  </si>
  <si>
    <t>pʊ:pu</t>
  </si>
  <si>
    <t>pʊ:pugh</t>
  </si>
  <si>
    <t>pʊ:pur</t>
  </si>
  <si>
    <t>pʊ:pure</t>
  </si>
  <si>
    <t>pʊ:puw</t>
  </si>
  <si>
    <t>pʊ:puwe</t>
  </si>
  <si>
    <t>pɪ:py</t>
  </si>
  <si>
    <t>pɪ:py'r</t>
  </si>
  <si>
    <t>pɪ:pye</t>
  </si>
  <si>
    <t>pɪ:pygh</t>
  </si>
  <si>
    <t>pɪ:pyh</t>
  </si>
  <si>
    <t>pɪ:pyr</t>
  </si>
  <si>
    <t>pɪ:pyry</t>
  </si>
  <si>
    <t>pɹæ:prah</t>
  </si>
  <si>
    <t>pɹaɪ:pri</t>
  </si>
  <si>
    <t>pɹaɪ:prie</t>
  </si>
  <si>
    <t>pɹaɪ:prigh</t>
  </si>
  <si>
    <t>pɹaɪ:prir</t>
  </si>
  <si>
    <t>pɹaʊ:prou</t>
  </si>
  <si>
    <t>pɹaʊ:prough</t>
  </si>
  <si>
    <t>pɹaʊ:prouw</t>
  </si>
  <si>
    <t>pɹaɪ:pry</t>
  </si>
  <si>
    <t>pɹaɪ:prye</t>
  </si>
  <si>
    <t>pɹaɪ:prygh</t>
  </si>
  <si>
    <t>pɹaɪ:pryr</t>
  </si>
  <si>
    <t>pɹeɪ:prai</t>
  </si>
  <si>
    <t>pɹeɪ:praigh</t>
  </si>
  <si>
    <t>pɹeɪ:praih</t>
  </si>
  <si>
    <t>pɹeɪ:pray</t>
  </si>
  <si>
    <t>pɹeɪ:praygh</t>
  </si>
  <si>
    <t>pɹeɪ:prayh</t>
  </si>
  <si>
    <t>pɹi:pre</t>
  </si>
  <si>
    <t>pɹi:prea</t>
  </si>
  <si>
    <t>pɹi:prie</t>
  </si>
  <si>
    <t>pɹoʊ:pproa</t>
  </si>
  <si>
    <t>pɹoʊ:pproagh</t>
  </si>
  <si>
    <t>pɹoʊ:pproaw</t>
  </si>
  <si>
    <t>pɹoʊ:pproawe</t>
  </si>
  <si>
    <t>pɹoʊ:pro</t>
  </si>
  <si>
    <t>pɹoʊ:progh</t>
  </si>
  <si>
    <t>pɹoʊ:prow</t>
  </si>
  <si>
    <t>pɹoʊ:prowe</t>
  </si>
  <si>
    <t>pɹu:ppro</t>
  </si>
  <si>
    <t>pɹu:pprogh</t>
  </si>
  <si>
    <t>pɹu:pprow</t>
  </si>
  <si>
    <t>pɹu:pro</t>
  </si>
  <si>
    <t>pɹu:progh</t>
  </si>
  <si>
    <t>pɹu:proo</t>
  </si>
  <si>
    <t>pɹu:proogh</t>
  </si>
  <si>
    <t>pɹu:proow</t>
  </si>
  <si>
    <t>pɹu:prow</t>
  </si>
  <si>
    <t>pɹu:pru</t>
  </si>
  <si>
    <t>pɹu:prugh</t>
  </si>
  <si>
    <t>pɹu:pruw</t>
  </si>
  <si>
    <t>pəʊ:po</t>
  </si>
  <si>
    <t>pəʊ:pogh</t>
  </si>
  <si>
    <t>pɔɪ:poi</t>
  </si>
  <si>
    <t>pəʊ:pow</t>
  </si>
  <si>
    <t>pɔɪ:ppoi</t>
  </si>
  <si>
    <t>pɹɑ:pra</t>
  </si>
  <si>
    <t>pɹɔ:praugh</t>
  </si>
  <si>
    <t>pɹɔ:prauw</t>
  </si>
  <si>
    <t>pɹɑ:praw</t>
  </si>
  <si>
    <t>pɹɛ:pray</t>
  </si>
  <si>
    <t>pɹɛ:prayr</t>
  </si>
  <si>
    <t>pɹɛ:prayrr</t>
  </si>
  <si>
    <t>pɹə:pre</t>
  </si>
  <si>
    <t>pɹɛ:pre</t>
  </si>
  <si>
    <t>pɹɪ:pre</t>
  </si>
  <si>
    <t>pɹɪ:pre'r</t>
  </si>
  <si>
    <t>pɹɪ:pree</t>
  </si>
  <si>
    <t>pɹɪ:pregh</t>
  </si>
  <si>
    <t>pɹɪ:preh</t>
  </si>
  <si>
    <t>pɹə:prer</t>
  </si>
  <si>
    <t>pɹɛ:prer</t>
  </si>
  <si>
    <t>pɹɪ:prer</t>
  </si>
  <si>
    <t>pɹə:prere</t>
  </si>
  <si>
    <t>pɹɛ:prerr</t>
  </si>
  <si>
    <t>pɹɪ:prery</t>
  </si>
  <si>
    <t>pɹə:prex</t>
  </si>
  <si>
    <t>pɹə:pri</t>
  </si>
  <si>
    <t>pɹɪ:pri</t>
  </si>
  <si>
    <t>pɹɪ:pri'r</t>
  </si>
  <si>
    <t>pɹɪ:prie</t>
  </si>
  <si>
    <t>pɹɪ:prigh</t>
  </si>
  <si>
    <t>pɹɪ:prih</t>
  </si>
  <si>
    <t>pɹə:prir</t>
  </si>
  <si>
    <t>pɹɪ:prir</t>
  </si>
  <si>
    <t>pɹə:prire</t>
  </si>
  <si>
    <t>pɹɪ:priry</t>
  </si>
  <si>
    <t>pɹə:prix</t>
  </si>
  <si>
    <t>pɹɑ:pro</t>
  </si>
  <si>
    <t>pɹə:pro</t>
  </si>
  <si>
    <t>pɹə:pror</t>
  </si>
  <si>
    <t>pɹə:prore</t>
  </si>
  <si>
    <t>pɹɑ:prow</t>
  </si>
  <si>
    <t>pɹə:prox</t>
  </si>
  <si>
    <t>pʃə:ptio</t>
  </si>
  <si>
    <t>pʃə:ptior</t>
  </si>
  <si>
    <t>pʃə:ptiore</t>
  </si>
  <si>
    <t>pʃə:ptiox</t>
  </si>
  <si>
    <t>pɹəʊ:pro</t>
  </si>
  <si>
    <t>pɹəʊ:progh</t>
  </si>
  <si>
    <t>pɹəʊ:prow</t>
  </si>
  <si>
    <t>sæ:sah</t>
  </si>
  <si>
    <t>sæ:ssah</t>
  </si>
  <si>
    <t>saɪ:ci</t>
  </si>
  <si>
    <t>saɪ:cie</t>
  </si>
  <si>
    <t>saɪ:cigh</t>
  </si>
  <si>
    <t>saɪ:cir</t>
  </si>
  <si>
    <t>saɪ:cy</t>
  </si>
  <si>
    <t>saɪ:cye</t>
  </si>
  <si>
    <t>saɪ:cygh</t>
  </si>
  <si>
    <t>saɪ:cyr</t>
  </si>
  <si>
    <t>saɪ:psy</t>
  </si>
  <si>
    <t>saɪ:psye</t>
  </si>
  <si>
    <t>saɪ:psygh</t>
  </si>
  <si>
    <t>saɪ:psyr</t>
  </si>
  <si>
    <t>saɪ:sci</t>
  </si>
  <si>
    <t>saɪ:scie</t>
  </si>
  <si>
    <t>saɪ:scigh</t>
  </si>
  <si>
    <t>saɪ:scir</t>
  </si>
  <si>
    <t>saɪ:si</t>
  </si>
  <si>
    <t>saɪ:sie</t>
  </si>
  <si>
    <t>saɪ:sigh</t>
  </si>
  <si>
    <t>saɪ:sir</t>
  </si>
  <si>
    <t>saʊ:sou</t>
  </si>
  <si>
    <t>saʊ:sough</t>
  </si>
  <si>
    <t>saʊ:souw</t>
  </si>
  <si>
    <t>saʊ:sow</t>
  </si>
  <si>
    <t>saʊ:sowgh</t>
  </si>
  <si>
    <t>saɪ:sy</t>
  </si>
  <si>
    <t>saɪ:sye</t>
  </si>
  <si>
    <t>saɪ:sygh</t>
  </si>
  <si>
    <t>saɪ:syr</t>
  </si>
  <si>
    <t>seɪ:sa</t>
  </si>
  <si>
    <t>seɪ:sagh</t>
  </si>
  <si>
    <t>seɪ:sah</t>
  </si>
  <si>
    <t>seɪ:sai</t>
  </si>
  <si>
    <t>seɪ:saigh</t>
  </si>
  <si>
    <t>seɪ:saih</t>
  </si>
  <si>
    <t>seɪ:say</t>
  </si>
  <si>
    <t>seɪ:saygh</t>
  </si>
  <si>
    <t>seɪ:sayh</t>
  </si>
  <si>
    <t>sfæ:sfah</t>
  </si>
  <si>
    <t>sfaɪ:sfy</t>
  </si>
  <si>
    <t>sfaɪ:sfye</t>
  </si>
  <si>
    <t>sfaɪ:sfygh</t>
  </si>
  <si>
    <t>sfaɪ:sfyr</t>
  </si>
  <si>
    <t>sfɪ:sphe</t>
  </si>
  <si>
    <t>sfɪ:sphe'r</t>
  </si>
  <si>
    <t>sfɪ:sphee</t>
  </si>
  <si>
    <t>sfɪ:sphegh</t>
  </si>
  <si>
    <t>sfɪ:spheh</t>
  </si>
  <si>
    <t>sfɪ:spher</t>
  </si>
  <si>
    <t>sfɪ:sphery</t>
  </si>
  <si>
    <t>sfə:ssfu</t>
  </si>
  <si>
    <t>sfə:ssfur</t>
  </si>
  <si>
    <t>sfə:ssfure</t>
  </si>
  <si>
    <t>sfə:ssfux</t>
  </si>
  <si>
    <t>si:ce</t>
  </si>
  <si>
    <t>si:cee</t>
  </si>
  <si>
    <t>si:cei</t>
  </si>
  <si>
    <t>si:coe</t>
  </si>
  <si>
    <t>si:sce</t>
  </si>
  <si>
    <t>si:se</t>
  </si>
  <si>
    <t>si:sea</t>
  </si>
  <si>
    <t>si:see</t>
  </si>
  <si>
    <t>si:sei</t>
  </si>
  <si>
    <t>skæ:scah</t>
  </si>
  <si>
    <t>skaɪ:sky</t>
  </si>
  <si>
    <t>skaɪ:skye</t>
  </si>
  <si>
    <t>skaɪ:skygh</t>
  </si>
  <si>
    <t>skaɪ:skyr</t>
  </si>
  <si>
    <t>skeɪ:sca</t>
  </si>
  <si>
    <t>skeɪ:scagh</t>
  </si>
  <si>
    <t>skeɪ:scah</t>
  </si>
  <si>
    <t>skju:scue</t>
  </si>
  <si>
    <t>skju:scuegh</t>
  </si>
  <si>
    <t>skju:scuew</t>
  </si>
  <si>
    <t>sklɪ:scle</t>
  </si>
  <si>
    <t>sklɪ:scle'r</t>
  </si>
  <si>
    <t>sklɪ:sclee</t>
  </si>
  <si>
    <t>sklɪ:sclegh</t>
  </si>
  <si>
    <t>sklɪ:scleh</t>
  </si>
  <si>
    <t>sklɪ:scler</t>
  </si>
  <si>
    <t>sklɪ:sclery</t>
  </si>
  <si>
    <t>skoʊ:sco</t>
  </si>
  <si>
    <t>skoʊ:scogh</t>
  </si>
  <si>
    <t>skoʊ:scow</t>
  </si>
  <si>
    <t>skoʊ:scowe</t>
  </si>
  <si>
    <t>sku:schoo</t>
  </si>
  <si>
    <t>sku:schoogh</t>
  </si>
  <si>
    <t>sku:schoow</t>
  </si>
  <si>
    <t>skwɑ:squa</t>
  </si>
  <si>
    <t>skwɛ:squa</t>
  </si>
  <si>
    <t>skwɔ:squagh</t>
  </si>
  <si>
    <t>skwɛ:squar</t>
  </si>
  <si>
    <t>skwɛ:squarr</t>
  </si>
  <si>
    <t>skwɑ:squaw</t>
  </si>
  <si>
    <t>skwɔ:squaw</t>
  </si>
  <si>
    <t>skə:sca</t>
  </si>
  <si>
    <t>skɛ:sca</t>
  </si>
  <si>
    <t>skə:scar</t>
  </si>
  <si>
    <t>skɛ:scar</t>
  </si>
  <si>
    <t>skə:scare</t>
  </si>
  <si>
    <t>skɛ:scarr</t>
  </si>
  <si>
    <t>skə:scax</t>
  </si>
  <si>
    <t>skɛ:sche</t>
  </si>
  <si>
    <t>skɛ:scher</t>
  </si>
  <si>
    <t>skɛ:scherr</t>
  </si>
  <si>
    <t>skə:sco</t>
  </si>
  <si>
    <t>skɔ:scogh</t>
  </si>
  <si>
    <t>skə:scor</t>
  </si>
  <si>
    <t>skə:score</t>
  </si>
  <si>
    <t>skɔ:scow</t>
  </si>
  <si>
    <t>skə:scox</t>
  </si>
  <si>
    <t>skɛ:ske</t>
  </si>
  <si>
    <t>skɛ:sker</t>
  </si>
  <si>
    <t>skɛ:skerr</t>
  </si>
  <si>
    <t>skɪ:ski</t>
  </si>
  <si>
    <t>skɪ:ski'r</t>
  </si>
  <si>
    <t>skɪ:skie</t>
  </si>
  <si>
    <t>skɪ:skigh</t>
  </si>
  <si>
    <t>skɪ:skih</t>
  </si>
  <si>
    <t>skɪ:skir</t>
  </si>
  <si>
    <t>skɪ:skiry</t>
  </si>
  <si>
    <t>skɹæ:scrah</t>
  </si>
  <si>
    <t>skɹaɪ:scri</t>
  </si>
  <si>
    <t>skɹaɪ:scrie</t>
  </si>
  <si>
    <t>skɹaɪ:scrigh</t>
  </si>
  <si>
    <t>skɹaɪ:scrir</t>
  </si>
  <si>
    <t>skɹeɪ:scra</t>
  </si>
  <si>
    <t>skɹeɪ:scragh</t>
  </si>
  <si>
    <t>skɹeɪ:scrah</t>
  </si>
  <si>
    <t>skɹi:scree</t>
  </si>
  <si>
    <t>skɹu:screw</t>
  </si>
  <si>
    <t>skɹu:screwgh</t>
  </si>
  <si>
    <t>skəʊ:sco</t>
  </si>
  <si>
    <t>skəʊ:scogh</t>
  </si>
  <si>
    <t>skəʊ:scow</t>
  </si>
  <si>
    <t>skɹɪ:scri</t>
  </si>
  <si>
    <t>skɹɪ:scri'r</t>
  </si>
  <si>
    <t>skɹɪ:scrie</t>
  </si>
  <si>
    <t>skɹɪ:scrigh</t>
  </si>
  <si>
    <t>skɹɪ:scrih</t>
  </si>
  <si>
    <t>skɹɪ:scrir</t>
  </si>
  <si>
    <t>skɹɪ:scriry</t>
  </si>
  <si>
    <t>slæ:slah</t>
  </si>
  <si>
    <t>slaɪ:sli</t>
  </si>
  <si>
    <t>slaɪ:slie</t>
  </si>
  <si>
    <t>slaɪ:sligh</t>
  </si>
  <si>
    <t>slaɪ:slir</t>
  </si>
  <si>
    <t>sleɪ:sla</t>
  </si>
  <si>
    <t>sleɪ:slagh</t>
  </si>
  <si>
    <t>sleɪ:slah</t>
  </si>
  <si>
    <t>sli:slee</t>
  </si>
  <si>
    <t>sloʊ:slo</t>
  </si>
  <si>
    <t>sloʊ:slogh</t>
  </si>
  <si>
    <t>sloʊ:slow</t>
  </si>
  <si>
    <t>sloʊ:slowe</t>
  </si>
  <si>
    <t>sloʊ:slowgh</t>
  </si>
  <si>
    <t>slu:sleu</t>
  </si>
  <si>
    <t>slu:sleugh</t>
  </si>
  <si>
    <t>slu:sleuw</t>
  </si>
  <si>
    <t>slɑ:sla</t>
  </si>
  <si>
    <t>slə:sla</t>
  </si>
  <si>
    <t>slə:slar</t>
  </si>
  <si>
    <t>slə:slare</t>
  </si>
  <si>
    <t>slɑ:slaw</t>
  </si>
  <si>
    <t>slə:slax</t>
  </si>
  <si>
    <t>slə:sle</t>
  </si>
  <si>
    <t>slə:sler</t>
  </si>
  <si>
    <t>slə:slere</t>
  </si>
  <si>
    <t>slə:slex</t>
  </si>
  <si>
    <t>slɪ:sli</t>
  </si>
  <si>
    <t>slɪ:sli'r</t>
  </si>
  <si>
    <t>slɪ:slie</t>
  </si>
  <si>
    <t>slɪ:sligh</t>
  </si>
  <si>
    <t>slɪ:slih</t>
  </si>
  <si>
    <t>slɪ:slir</t>
  </si>
  <si>
    <t>slɪ:sliry</t>
  </si>
  <si>
    <t>slɑ:slo</t>
  </si>
  <si>
    <t>slɑ:slow</t>
  </si>
  <si>
    <t>slɪ:sly</t>
  </si>
  <si>
    <t>slɪ:sly'r</t>
  </si>
  <si>
    <t>slɪ:slye</t>
  </si>
  <si>
    <t>slɪ:slygh</t>
  </si>
  <si>
    <t>slɪ:slyh</t>
  </si>
  <si>
    <t>slɪ:slyr</t>
  </si>
  <si>
    <t>slɪ:slyry</t>
  </si>
  <si>
    <t>sləʊ:slow</t>
  </si>
  <si>
    <t>sləʊ:slowgh</t>
  </si>
  <si>
    <t>smaɪ:smi</t>
  </si>
  <si>
    <t>smaɪ:smie</t>
  </si>
  <si>
    <t>smaɪ:smigh</t>
  </si>
  <si>
    <t>smaɪ:smir</t>
  </si>
  <si>
    <t>smoʊ:smo</t>
  </si>
  <si>
    <t>smoʊ:smogh</t>
  </si>
  <si>
    <t>smoʊ:smow</t>
  </si>
  <si>
    <t>smoʊ:smowe</t>
  </si>
  <si>
    <t>smu:smoo</t>
  </si>
  <si>
    <t>smu:smoogh</t>
  </si>
  <si>
    <t>smu:smoow</t>
  </si>
  <si>
    <t>smɑ:sma</t>
  </si>
  <si>
    <t>smɔ:smagh</t>
  </si>
  <si>
    <t>smɑ:smaw</t>
  </si>
  <si>
    <t>smɔ:smaw</t>
  </si>
  <si>
    <t>smɛ:sme</t>
  </si>
  <si>
    <t>smɪ:smea</t>
  </si>
  <si>
    <t>smɪ:smea'r</t>
  </si>
  <si>
    <t>smɪ:smeae</t>
  </si>
  <si>
    <t>smɪ:smeagh</t>
  </si>
  <si>
    <t>smɪ:smeah</t>
  </si>
  <si>
    <t>smɪ:smear</t>
  </si>
  <si>
    <t>smɪ:smeary</t>
  </si>
  <si>
    <t>smɛ:smer</t>
  </si>
  <si>
    <t>smɛ:smerr</t>
  </si>
  <si>
    <t>smɪ:smi</t>
  </si>
  <si>
    <t>smɪ:smi'r</t>
  </si>
  <si>
    <t>smɪ:smie</t>
  </si>
  <si>
    <t>smɪ:smigh</t>
  </si>
  <si>
    <t>smɪ:smih</t>
  </si>
  <si>
    <t>smɪ:smir</t>
  </si>
  <si>
    <t>smɪ:smiry</t>
  </si>
  <si>
    <t>smə:stma</t>
  </si>
  <si>
    <t>smə:stmar</t>
  </si>
  <si>
    <t>smə:stmare</t>
  </si>
  <si>
    <t>smə:stmax</t>
  </si>
  <si>
    <t>snaɪ:sni</t>
  </si>
  <si>
    <t>snaɪ:snie</t>
  </si>
  <si>
    <t>snaɪ:snigh</t>
  </si>
  <si>
    <t>snaɪ:snir</t>
  </si>
  <si>
    <t>sneɪ:sna</t>
  </si>
  <si>
    <t>sneɪ:snagh</t>
  </si>
  <si>
    <t>sneɪ:snah</t>
  </si>
  <si>
    <t>snoʊ:snow</t>
  </si>
  <si>
    <t>snoʊ:snowgh</t>
  </si>
  <si>
    <t>snɑ:sna</t>
  </si>
  <si>
    <t>snɑ:snaw</t>
  </si>
  <si>
    <t>snɪ:sni</t>
  </si>
  <si>
    <t>snɪ:sni'r</t>
  </si>
  <si>
    <t>snɪ:snie</t>
  </si>
  <si>
    <t>snɪ:snigh</t>
  </si>
  <si>
    <t>snɪ:snih</t>
  </si>
  <si>
    <t>snɪ:snir</t>
  </si>
  <si>
    <t>snɪ:sniry</t>
  </si>
  <si>
    <t>soʊ:sew</t>
  </si>
  <si>
    <t>soʊ:sewgh</t>
  </si>
  <si>
    <t>soʊ:so</t>
  </si>
  <si>
    <t>soʊ:soa</t>
  </si>
  <si>
    <t>soʊ:soagh</t>
  </si>
  <si>
    <t>soʊ:soaw</t>
  </si>
  <si>
    <t>soʊ:soawe</t>
  </si>
  <si>
    <t>soʊ:sogh</t>
  </si>
  <si>
    <t>soʊ:sou</t>
  </si>
  <si>
    <t>soʊ:sough</t>
  </si>
  <si>
    <t>soʊ:souw</t>
  </si>
  <si>
    <t>soʊ:souwe</t>
  </si>
  <si>
    <t>soʊ:sow</t>
  </si>
  <si>
    <t>soʊ:sowe</t>
  </si>
  <si>
    <t>soʊ:sso</t>
  </si>
  <si>
    <t>soʊ:ssogh</t>
  </si>
  <si>
    <t>soʊ:ssow</t>
  </si>
  <si>
    <t>soʊ:ssowe</t>
  </si>
  <si>
    <t>spæ:spah</t>
  </si>
  <si>
    <t>spaɪ:spi</t>
  </si>
  <si>
    <t>spaɪ:spie</t>
  </si>
  <si>
    <t>spaɪ:spigh</t>
  </si>
  <si>
    <t>spaɪ:spir</t>
  </si>
  <si>
    <t>speɪ:spa</t>
  </si>
  <si>
    <t>speɪ:spagh</t>
  </si>
  <si>
    <t>speɪ:spah</t>
  </si>
  <si>
    <t>spi:spe</t>
  </si>
  <si>
    <t>spi:spea</t>
  </si>
  <si>
    <t>spi:spee</t>
  </si>
  <si>
    <t>spju:spu</t>
  </si>
  <si>
    <t>spju:spugh</t>
  </si>
  <si>
    <t>spju:spuw</t>
  </si>
  <si>
    <t>spleɪ:splay</t>
  </si>
  <si>
    <t>spleɪ:splaygh</t>
  </si>
  <si>
    <t>spleɪ:splayh</t>
  </si>
  <si>
    <t>splɛ:sple</t>
  </si>
  <si>
    <t>splɛ:spler</t>
  </si>
  <si>
    <t>splɛ:splerr</t>
  </si>
  <si>
    <t>splɪ:spli</t>
  </si>
  <si>
    <t>splɪ:spli'r</t>
  </si>
  <si>
    <t>splɪ:splie</t>
  </si>
  <si>
    <t>splɪ:spligh</t>
  </si>
  <si>
    <t>splɪ:splih</t>
  </si>
  <si>
    <t>splɪ:splir</t>
  </si>
  <si>
    <t>splɪ:spliry</t>
  </si>
  <si>
    <t>spu:spoo</t>
  </si>
  <si>
    <t>spu:spoogh</t>
  </si>
  <si>
    <t>spu:spoow</t>
  </si>
  <si>
    <t>spɑ:sp</t>
  </si>
  <si>
    <t>spɑ:spa</t>
  </si>
  <si>
    <t>spɛ:spa</t>
  </si>
  <si>
    <t>spɛ:spai</t>
  </si>
  <si>
    <t>spɛ:spair</t>
  </si>
  <si>
    <t>spɛ:spairr</t>
  </si>
  <si>
    <t>spɛ:spar</t>
  </si>
  <si>
    <t>spɛ:sparr</t>
  </si>
  <si>
    <t>spɔ:spaugh</t>
  </si>
  <si>
    <t>spɔ:spauw</t>
  </si>
  <si>
    <t>spɑ:spaw</t>
  </si>
  <si>
    <t>spə:spe</t>
  </si>
  <si>
    <t>spɛ:spe</t>
  </si>
  <si>
    <t>spɪ:spea</t>
  </si>
  <si>
    <t>spɪ:spea'r</t>
  </si>
  <si>
    <t>spɪ:speae</t>
  </si>
  <si>
    <t>spɪ:speagh</t>
  </si>
  <si>
    <t>spɪ:speah</t>
  </si>
  <si>
    <t>spɪ:spear</t>
  </si>
  <si>
    <t>spɪ:speary</t>
  </si>
  <si>
    <t>spə:sper</t>
  </si>
  <si>
    <t>spɛ:sper</t>
  </si>
  <si>
    <t>spə:spere</t>
  </si>
  <si>
    <t>spɛ:sperr</t>
  </si>
  <si>
    <t>spə:spex</t>
  </si>
  <si>
    <t>spɪ:spi</t>
  </si>
  <si>
    <t>spɪ:spi'r</t>
  </si>
  <si>
    <t>spɪ:spie</t>
  </si>
  <si>
    <t>spɪ:spigh</t>
  </si>
  <si>
    <t>spɪ:spih</t>
  </si>
  <si>
    <t>spɪ:spir</t>
  </si>
  <si>
    <t>spɪ:spiry</t>
  </si>
  <si>
    <t>spɑ:spo</t>
  </si>
  <si>
    <t>spɔ:spogh</t>
  </si>
  <si>
    <t>spɑ:spow</t>
  </si>
  <si>
    <t>spɔ:spow</t>
  </si>
  <si>
    <t>spɑ:spw</t>
  </si>
  <si>
    <t>spɔɪ:spoi</t>
  </si>
  <si>
    <t>spɹɛ:sprea</t>
  </si>
  <si>
    <t>spɹɛ:sprear</t>
  </si>
  <si>
    <t>spɹɛ:sprearr</t>
  </si>
  <si>
    <t>spɹɪ:sprey</t>
  </si>
  <si>
    <t>spɹɪ:sprey'r</t>
  </si>
  <si>
    <t>spɹɪ:spreye</t>
  </si>
  <si>
    <t>spɹɪ:spreygh</t>
  </si>
  <si>
    <t>spɹɪ:spreyh</t>
  </si>
  <si>
    <t>spɹɪ:spreyr</t>
  </si>
  <si>
    <t>spɹɪ:spreyry</t>
  </si>
  <si>
    <t>spɹɪ:spri</t>
  </si>
  <si>
    <t>spɹɪ:spri'r</t>
  </si>
  <si>
    <t>spɹɪ:sprie</t>
  </si>
  <si>
    <t>spɹɪ:sprigh</t>
  </si>
  <si>
    <t>spɹɪ:sprih</t>
  </si>
  <si>
    <t>spɹɪ:sprir</t>
  </si>
  <si>
    <t>spɹɪ:spriry</t>
  </si>
  <si>
    <t>stæ:stah</t>
  </si>
  <si>
    <t>staɪ:sty</t>
  </si>
  <si>
    <t>staɪ:stye</t>
  </si>
  <si>
    <t>staɪ:stygh</t>
  </si>
  <si>
    <t>staɪ:styr</t>
  </si>
  <si>
    <t>steɪ:sta</t>
  </si>
  <si>
    <t>steɪ:stagh</t>
  </si>
  <si>
    <t>steɪ:stah</t>
  </si>
  <si>
    <t>steɪ:stai</t>
  </si>
  <si>
    <t>steɪ:staigh</t>
  </si>
  <si>
    <t>steɪ:staih</t>
  </si>
  <si>
    <t>steɪ:stay</t>
  </si>
  <si>
    <t>steɪ:staygh</t>
  </si>
  <si>
    <t>steɪ:stayh</t>
  </si>
  <si>
    <t>sti:ste</t>
  </si>
  <si>
    <t>sti:stea</t>
  </si>
  <si>
    <t>sti:stee</t>
  </si>
  <si>
    <t>stmə:stme</t>
  </si>
  <si>
    <t>stmə:stmer</t>
  </si>
  <si>
    <t>stmə:stmere</t>
  </si>
  <si>
    <t>stmə:stmex</t>
  </si>
  <si>
    <t>stoʊ:sto</t>
  </si>
  <si>
    <t>stoʊ:stogh</t>
  </si>
  <si>
    <t>stoʊ:stow</t>
  </si>
  <si>
    <t>stoʊ:stowe</t>
  </si>
  <si>
    <t>stu:stew</t>
  </si>
  <si>
    <t>stu:stewgh</t>
  </si>
  <si>
    <t>stu:stu</t>
  </si>
  <si>
    <t>stu:stugh</t>
  </si>
  <si>
    <t>stu:stuw</t>
  </si>
  <si>
    <t>stɑ:sta</t>
  </si>
  <si>
    <t>stə:sta</t>
  </si>
  <si>
    <t>stɛ:stai</t>
  </si>
  <si>
    <t>stɛ:stair</t>
  </si>
  <si>
    <t>stɛ:stairr</t>
  </si>
  <si>
    <t>stə:star</t>
  </si>
  <si>
    <t>stə:stare</t>
  </si>
  <si>
    <t>stə:stau</t>
  </si>
  <si>
    <t>stə:staur</t>
  </si>
  <si>
    <t>stə:staure</t>
  </si>
  <si>
    <t>stə:staux</t>
  </si>
  <si>
    <t>stɑ:staw</t>
  </si>
  <si>
    <t>stə:stax</t>
  </si>
  <si>
    <t>stə:ste</t>
  </si>
  <si>
    <t>stɛ:ste</t>
  </si>
  <si>
    <t>stɪ:ste</t>
  </si>
  <si>
    <t>stɪ:ste'r</t>
  </si>
  <si>
    <t>stɛ:stea</t>
  </si>
  <si>
    <t>stɛ:stear</t>
  </si>
  <si>
    <t>stɛ:stearr</t>
  </si>
  <si>
    <t>stɪ:stee</t>
  </si>
  <si>
    <t>stɪ:stee'r</t>
  </si>
  <si>
    <t>stɪ:steee</t>
  </si>
  <si>
    <t>stɪ:steegh</t>
  </si>
  <si>
    <t>stɪ:steeh</t>
  </si>
  <si>
    <t>stɪ:steer</t>
  </si>
  <si>
    <t>stɪ:steery</t>
  </si>
  <si>
    <t>stɪ:stegh</t>
  </si>
  <si>
    <t>stɪ:steh</t>
  </si>
  <si>
    <t>stə:ster</t>
  </si>
  <si>
    <t>stɛ:ster</t>
  </si>
  <si>
    <t>stɪ:ster</t>
  </si>
  <si>
    <t>stə:stere</t>
  </si>
  <si>
    <t>stɛ:sterr</t>
  </si>
  <si>
    <t>stɪ:stery</t>
  </si>
  <si>
    <t>stə:stex</t>
  </si>
  <si>
    <t>stə:sti</t>
  </si>
  <si>
    <t>stɪ:sti</t>
  </si>
  <si>
    <t>stɪ:sti'r</t>
  </si>
  <si>
    <t>stɪ:stie</t>
  </si>
  <si>
    <t>stɪ:stigh</t>
  </si>
  <si>
    <t>stɪ:stih</t>
  </si>
  <si>
    <t>stə:stir</t>
  </si>
  <si>
    <t>stɪ:stir</t>
  </si>
  <si>
    <t>stə:stire</t>
  </si>
  <si>
    <t>stɪ:stiry</t>
  </si>
  <si>
    <t>stə:stix</t>
  </si>
  <si>
    <t>stɑ:sto</t>
  </si>
  <si>
    <t>stə:sto</t>
  </si>
  <si>
    <t>stɔ:stogh</t>
  </si>
  <si>
    <t>stə:stor</t>
  </si>
  <si>
    <t>stə:store</t>
  </si>
  <si>
    <t>stɑ:stow</t>
  </si>
  <si>
    <t>stɔ:stow</t>
  </si>
  <si>
    <t>stə:stox</t>
  </si>
  <si>
    <t>stɪ:sty</t>
  </si>
  <si>
    <t>stɪ:sty'r</t>
  </si>
  <si>
    <t>stɪ:stye</t>
  </si>
  <si>
    <t>stɪ:stygh</t>
  </si>
  <si>
    <t>stɪ:styh</t>
  </si>
  <si>
    <t>stɪ:styr</t>
  </si>
  <si>
    <t>stɪ:styry</t>
  </si>
  <si>
    <t>stɹæ:strah</t>
  </si>
  <si>
    <t>stɹaɪ:stri</t>
  </si>
  <si>
    <t>stɹaɪ:strie</t>
  </si>
  <si>
    <t>stɹaɪ:strigh</t>
  </si>
  <si>
    <t>stɹaɪ:strir</t>
  </si>
  <si>
    <t>stɹeɪ:stra</t>
  </si>
  <si>
    <t>stɹeɪ:stragh</t>
  </si>
  <si>
    <t>stɹeɪ:strah</t>
  </si>
  <si>
    <t>stɹeɪ:strai</t>
  </si>
  <si>
    <t>stɹeɪ:straigh</t>
  </si>
  <si>
    <t>stɹeɪ:straih</t>
  </si>
  <si>
    <t>stɹi:strea</t>
  </si>
  <si>
    <t>stɹi:stree</t>
  </si>
  <si>
    <t>stɹoʊ:stro</t>
  </si>
  <si>
    <t>stɹoʊ:strogh</t>
  </si>
  <si>
    <t>stɹoʊ:strow</t>
  </si>
  <si>
    <t>stɹoʊ:strowe</t>
  </si>
  <si>
    <t>stʃə:stia</t>
  </si>
  <si>
    <t>stʃə:stiar</t>
  </si>
  <si>
    <t>stʃə:stiare</t>
  </si>
  <si>
    <t>stʃə:stiax</t>
  </si>
  <si>
    <t>stʃə:stio</t>
  </si>
  <si>
    <t>stʃə:stior</t>
  </si>
  <si>
    <t>stʃə:stiore</t>
  </si>
  <si>
    <t>stʃə:stiox</t>
  </si>
  <si>
    <t>stɹɔ:strawgh</t>
  </si>
  <si>
    <t>stɹɛ:stre</t>
  </si>
  <si>
    <t>stɹɛ:strer</t>
  </si>
  <si>
    <t>stɹɛ:strerr</t>
  </si>
  <si>
    <t>stɹɪ:stri</t>
  </si>
  <si>
    <t>stɹɪ:stri'r</t>
  </si>
  <si>
    <t>stɹɪ:strie</t>
  </si>
  <si>
    <t>stɹɪ:strigh</t>
  </si>
  <si>
    <t>stɹɪ:strih</t>
  </si>
  <si>
    <t>stɹɪ:strir</t>
  </si>
  <si>
    <t>stɹɪ:striry</t>
  </si>
  <si>
    <t>stɹɔ:strogh</t>
  </si>
  <si>
    <t>stɹɔ:strow</t>
  </si>
  <si>
    <t>stɹɪ:stry</t>
  </si>
  <si>
    <t>stɹɪ:stry'r</t>
  </si>
  <si>
    <t>stɹɪ:strye</t>
  </si>
  <si>
    <t>stɹɪ:strygh</t>
  </si>
  <si>
    <t>stɹɪ:stryh</t>
  </si>
  <si>
    <t>stɹɪ:stryr</t>
  </si>
  <si>
    <t>stɹɪ:stryry</t>
  </si>
  <si>
    <t>stɹɔɪ:stroy</t>
  </si>
  <si>
    <t>su:soo</t>
  </si>
  <si>
    <t>su:soogh</t>
  </si>
  <si>
    <t>su:soow</t>
  </si>
  <si>
    <t>su:sou</t>
  </si>
  <si>
    <t>su:sough</t>
  </si>
  <si>
    <t>su:souw</t>
  </si>
  <si>
    <t>su:su</t>
  </si>
  <si>
    <t>su:sugh</t>
  </si>
  <si>
    <t>su:sui</t>
  </si>
  <si>
    <t>su:suigh</t>
  </si>
  <si>
    <t>su:suiw</t>
  </si>
  <si>
    <t>su:suw</t>
  </si>
  <si>
    <t>swi:swee</t>
  </si>
  <si>
    <t>swɑ:swa</t>
  </si>
  <si>
    <t>swɔ:swagh</t>
  </si>
  <si>
    <t>swɑ:swaw</t>
  </si>
  <si>
    <t>swɔ:swaw</t>
  </si>
  <si>
    <t>swɛ:swe</t>
  </si>
  <si>
    <t>swɛ:swea</t>
  </si>
  <si>
    <t>swɛ:swear</t>
  </si>
  <si>
    <t>swɛ:swearr</t>
  </si>
  <si>
    <t>swɛ:swer</t>
  </si>
  <si>
    <t>swɛ:swerr</t>
  </si>
  <si>
    <t>swɪ:swi</t>
  </si>
  <si>
    <t>swɪ:swi'r</t>
  </si>
  <si>
    <t>swɪ:swie</t>
  </si>
  <si>
    <t>swɪ:swigh</t>
  </si>
  <si>
    <t>swɪ:swih</t>
  </si>
  <si>
    <t>swɪ:swir</t>
  </si>
  <si>
    <t>swɪ:swiry</t>
  </si>
  <si>
    <t>sə:ce</t>
  </si>
  <si>
    <t>sɛ:ce</t>
  </si>
  <si>
    <t>sɪ:ce</t>
  </si>
  <si>
    <t>sɪ:ce'r</t>
  </si>
  <si>
    <t>sə:cea</t>
  </si>
  <si>
    <t>sə:cear</t>
  </si>
  <si>
    <t>sə:ceare</t>
  </si>
  <si>
    <t>sə:ceax</t>
  </si>
  <si>
    <t>sɪ:cee</t>
  </si>
  <si>
    <t>sɪ:cegh</t>
  </si>
  <si>
    <t>sɪ:ceh</t>
  </si>
  <si>
    <t>sə:cer</t>
  </si>
  <si>
    <t>sɛ:cer</t>
  </si>
  <si>
    <t>sɪ:cer</t>
  </si>
  <si>
    <t>sə:cere</t>
  </si>
  <si>
    <t>sɛ:cerr</t>
  </si>
  <si>
    <t>sɪ:cery</t>
  </si>
  <si>
    <t>sə:cex</t>
  </si>
  <si>
    <t>sə:ci</t>
  </si>
  <si>
    <t>sɪ:ci</t>
  </si>
  <si>
    <t>sɪ:ci'r</t>
  </si>
  <si>
    <t>sɪ:cie</t>
  </si>
  <si>
    <t>sɪ:cigh</t>
  </si>
  <si>
    <t>sɪ:cih</t>
  </si>
  <si>
    <t>sə:cir</t>
  </si>
  <si>
    <t>sɪ:cir</t>
  </si>
  <si>
    <t>sə:cire</t>
  </si>
  <si>
    <t>sɪ:ciry</t>
  </si>
  <si>
    <t>sə:cix</t>
  </si>
  <si>
    <t>sɪ:cy</t>
  </si>
  <si>
    <t>sɪ:cy'r</t>
  </si>
  <si>
    <t>sɪ:cye</t>
  </si>
  <si>
    <t>sɪ:cygh</t>
  </si>
  <si>
    <t>sɪ:cyh</t>
  </si>
  <si>
    <t>sɪ:cyr</t>
  </si>
  <si>
    <t>sɪ:cyry</t>
  </si>
  <si>
    <t>sɑ:sa</t>
  </si>
  <si>
    <t>sə:sa</t>
  </si>
  <si>
    <t>sɑ:saa</t>
  </si>
  <si>
    <t>sɑ:saaw</t>
  </si>
  <si>
    <t>sɔ:sagh</t>
  </si>
  <si>
    <t>sɛ:sai</t>
  </si>
  <si>
    <t>sɛ:sair</t>
  </si>
  <si>
    <t>sɛ:sairr</t>
  </si>
  <si>
    <t>sə:sar</t>
  </si>
  <si>
    <t>sə:sare</t>
  </si>
  <si>
    <t>sɔ:saugh</t>
  </si>
  <si>
    <t>sɔ:sauw</t>
  </si>
  <si>
    <t>sɑ:saw</t>
  </si>
  <si>
    <t>sɔ:saw</t>
  </si>
  <si>
    <t>sɔ:sawgh</t>
  </si>
  <si>
    <t>sə:sax</t>
  </si>
  <si>
    <t>sɛ:say</t>
  </si>
  <si>
    <t>sɛ:sayr</t>
  </si>
  <si>
    <t>sɛ:sayrr</t>
  </si>
  <si>
    <t>sə:sc</t>
  </si>
  <si>
    <t>sɛ:sce</t>
  </si>
  <si>
    <t>sɪ:sce</t>
  </si>
  <si>
    <t>sɪ:sce'r</t>
  </si>
  <si>
    <t>sɪ:scee</t>
  </si>
  <si>
    <t>sɪ:scegh</t>
  </si>
  <si>
    <t>sɪ:sceh</t>
  </si>
  <si>
    <t>sɛ:scer</t>
  </si>
  <si>
    <t>sɪ:scer</t>
  </si>
  <si>
    <t>sɛ:scerr</t>
  </si>
  <si>
    <t>sɪ:scery</t>
  </si>
  <si>
    <t>sə:sci</t>
  </si>
  <si>
    <t>sɪ:sci</t>
  </si>
  <si>
    <t>sɪ:sci'r</t>
  </si>
  <si>
    <t>sɪ:scie</t>
  </si>
  <si>
    <t>sɪ:scigh</t>
  </si>
  <si>
    <t>sɪ:scih</t>
  </si>
  <si>
    <t>sə:scir</t>
  </si>
  <si>
    <t>sɪ:scir</t>
  </si>
  <si>
    <t>sə:scire</t>
  </si>
  <si>
    <t>sɪ:sciry</t>
  </si>
  <si>
    <t>sə:scix</t>
  </si>
  <si>
    <t>sə:scr</t>
  </si>
  <si>
    <t>sə:scre</t>
  </si>
  <si>
    <t>sə:scx</t>
  </si>
  <si>
    <t>sə:se</t>
  </si>
  <si>
    <t>sɛ:se</t>
  </si>
  <si>
    <t>sɪ:se</t>
  </si>
  <si>
    <t>sɪ:se'r</t>
  </si>
  <si>
    <t>sɪ:see</t>
  </si>
  <si>
    <t>sɪ:segh</t>
  </si>
  <si>
    <t>sɪ:seh</t>
  </si>
  <si>
    <t>sə:ser</t>
  </si>
  <si>
    <t>sɛ:ser</t>
  </si>
  <si>
    <t>sɪ:ser</t>
  </si>
  <si>
    <t>sə:sere</t>
  </si>
  <si>
    <t>sɛ:serr</t>
  </si>
  <si>
    <t>sɪ:sery</t>
  </si>
  <si>
    <t>sə:sex</t>
  </si>
  <si>
    <t>sə:si</t>
  </si>
  <si>
    <t>sɪ:si</t>
  </si>
  <si>
    <t>sɪ:si'r</t>
  </si>
  <si>
    <t>sɪ:sie</t>
  </si>
  <si>
    <t>sɪ:sigh</t>
  </si>
  <si>
    <t>sɪ:sih</t>
  </si>
  <si>
    <t>sə:sir</t>
  </si>
  <si>
    <t>sɪ:sir</t>
  </si>
  <si>
    <t>sə:sire</t>
  </si>
  <si>
    <t>sɪ:siry</t>
  </si>
  <si>
    <t>sə:six</t>
  </si>
  <si>
    <t>sɑ:so</t>
  </si>
  <si>
    <t>sə:so</t>
  </si>
  <si>
    <t>sɔ:sogh</t>
  </si>
  <si>
    <t>sə:sor</t>
  </si>
  <si>
    <t>sə:sore</t>
  </si>
  <si>
    <t>sɔ:sough</t>
  </si>
  <si>
    <t>sɔ:souw</t>
  </si>
  <si>
    <t>sɑ:sow</t>
  </si>
  <si>
    <t>sɔ:sow</t>
  </si>
  <si>
    <t>sə:sox</t>
  </si>
  <si>
    <t>sə:ssa</t>
  </si>
  <si>
    <t>sɛ:ssa</t>
  </si>
  <si>
    <t>sɪ:ssa</t>
  </si>
  <si>
    <t>sɪ:ssa'r</t>
  </si>
  <si>
    <t>sɪ:ssae</t>
  </si>
  <si>
    <t>sɪ:ssagh</t>
  </si>
  <si>
    <t>sɪ:ssah</t>
  </si>
  <si>
    <t>sə:ssar</t>
  </si>
  <si>
    <t>sɛ:ssar</t>
  </si>
  <si>
    <t>sɪ:ssar</t>
  </si>
  <si>
    <t>sə:ssare</t>
  </si>
  <si>
    <t>sɛ:ssarr</t>
  </si>
  <si>
    <t>sɪ:ssary</t>
  </si>
  <si>
    <t>sə:ssax</t>
  </si>
  <si>
    <t>sə:sse</t>
  </si>
  <si>
    <t>sɛ:sse</t>
  </si>
  <si>
    <t>sɪ:sse</t>
  </si>
  <si>
    <t>sɪ:sse'r</t>
  </si>
  <si>
    <t>sɪ:ssee</t>
  </si>
  <si>
    <t>sɪ:ssegh</t>
  </si>
  <si>
    <t>sɪ:sseh</t>
  </si>
  <si>
    <t>sə:sser</t>
  </si>
  <si>
    <t>sɛ:sser</t>
  </si>
  <si>
    <t>sɪ:sser</t>
  </si>
  <si>
    <t>sə:ssere</t>
  </si>
  <si>
    <t>sɛ:sserr</t>
  </si>
  <si>
    <t>sɪ:ssery</t>
  </si>
  <si>
    <t>sə:ssex</t>
  </si>
  <si>
    <t>sə:ssi</t>
  </si>
  <si>
    <t>sɪ:ssi</t>
  </si>
  <si>
    <t>sɪ:ssi'r</t>
  </si>
  <si>
    <t>sɪ:ssie</t>
  </si>
  <si>
    <t>sɪ:ssigh</t>
  </si>
  <si>
    <t>sɪ:ssih</t>
  </si>
  <si>
    <t>sə:ssir</t>
  </si>
  <si>
    <t>sɪ:ssir</t>
  </si>
  <si>
    <t>sə:ssire</t>
  </si>
  <si>
    <t>sɪ:ssiry</t>
  </si>
  <si>
    <t>sə:ssix</t>
  </si>
  <si>
    <t>sə:sso</t>
  </si>
  <si>
    <t>sə:ssor</t>
  </si>
  <si>
    <t>sə:ssore</t>
  </si>
  <si>
    <t>sə:ssox</t>
  </si>
  <si>
    <t>sə:ssu</t>
  </si>
  <si>
    <t>sə:ssur</t>
  </si>
  <si>
    <t>sə:ssure</t>
  </si>
  <si>
    <t>sə:ssux</t>
  </si>
  <si>
    <t>sɪ:ssy</t>
  </si>
  <si>
    <t>sɪ:ssy'r</t>
  </si>
  <si>
    <t>sɪ:ssye</t>
  </si>
  <si>
    <t>sɪ:ssygh</t>
  </si>
  <si>
    <t>sɪ:ssyh</t>
  </si>
  <si>
    <t>sɪ:ssyr</t>
  </si>
  <si>
    <t>sɪ:ssyry</t>
  </si>
  <si>
    <t>sə:ste</t>
  </si>
  <si>
    <t>sə:ster</t>
  </si>
  <si>
    <t>sə:stere</t>
  </si>
  <si>
    <t>sə:stex</t>
  </si>
  <si>
    <t>sə:su</t>
  </si>
  <si>
    <t>sə:sur</t>
  </si>
  <si>
    <t>sə:sure</t>
  </si>
  <si>
    <t>sə:sux</t>
  </si>
  <si>
    <t>sɔ:swogh</t>
  </si>
  <si>
    <t>sɔ:swow</t>
  </si>
  <si>
    <t>sɪ:sy</t>
  </si>
  <si>
    <t>sɪ:sy'r</t>
  </si>
  <si>
    <t>sɪ:sye</t>
  </si>
  <si>
    <t>sɪ:sygh</t>
  </si>
  <si>
    <t>sɪ:syh</t>
  </si>
  <si>
    <t>sɪ:syr</t>
  </si>
  <si>
    <t>sɪ:syry</t>
  </si>
  <si>
    <t>səʊ:so</t>
  </si>
  <si>
    <t>səʊ:sogh</t>
  </si>
  <si>
    <t>sɔɪ:soi</t>
  </si>
  <si>
    <t>səʊ:sow</t>
  </si>
  <si>
    <t>tæ:tah</t>
  </si>
  <si>
    <t>tæ:ttah</t>
  </si>
  <si>
    <t>taɪ:ti</t>
  </si>
  <si>
    <t>taɪ:tie</t>
  </si>
  <si>
    <t>taɪ:tiee</t>
  </si>
  <si>
    <t>taɪ:tiegh</t>
  </si>
  <si>
    <t>taɪ:tier</t>
  </si>
  <si>
    <t>taɪ:tigh</t>
  </si>
  <si>
    <t>taɪ:tir</t>
  </si>
  <si>
    <t>taʊ:to</t>
  </si>
  <si>
    <t>taʊ:togh</t>
  </si>
  <si>
    <t>taʊ:tow</t>
  </si>
  <si>
    <t>taʊ:towgh</t>
  </si>
  <si>
    <t>taɪ:ty</t>
  </si>
  <si>
    <t>taɪ:tye</t>
  </si>
  <si>
    <t>taɪ:tyee</t>
  </si>
  <si>
    <t>taɪ:tyegh</t>
  </si>
  <si>
    <t>taɪ:tyer</t>
  </si>
  <si>
    <t>taɪ:tygh</t>
  </si>
  <si>
    <t>taɪ:tyr</t>
  </si>
  <si>
    <t>teɪ:sta</t>
  </si>
  <si>
    <t>teɪ:stagh</t>
  </si>
  <si>
    <t>teɪ:stah</t>
  </si>
  <si>
    <t>teɪ:ta</t>
  </si>
  <si>
    <t>teɪ:tagh</t>
  </si>
  <si>
    <t>teɪ:tah</t>
  </si>
  <si>
    <t>teɪ:tai</t>
  </si>
  <si>
    <t>teɪ:taigh</t>
  </si>
  <si>
    <t>teɪ:taih</t>
  </si>
  <si>
    <t>thɔ:thogh</t>
  </si>
  <si>
    <t>thɔ:thow</t>
  </si>
  <si>
    <t>ti:tea</t>
  </si>
  <si>
    <t>ti:thi</t>
  </si>
  <si>
    <t>ti:tti</t>
  </si>
  <si>
    <t>ti:ty</t>
  </si>
  <si>
    <t>tlaɪ:tli</t>
  </si>
  <si>
    <t>tlaɪ:tlie</t>
  </si>
  <si>
    <t>tlaɪ:tligh</t>
  </si>
  <si>
    <t>tlaɪ:tlir</t>
  </si>
  <si>
    <t>tlɪ:tely</t>
  </si>
  <si>
    <t>tlɪ:tely'r</t>
  </si>
  <si>
    <t>tlɪ:telye</t>
  </si>
  <si>
    <t>tlɪ:telygh</t>
  </si>
  <si>
    <t>tlɪ:telyh</t>
  </si>
  <si>
    <t>tlɪ:telyr</t>
  </si>
  <si>
    <t>tlɪ:telyry</t>
  </si>
  <si>
    <t>tlə:tle</t>
  </si>
  <si>
    <t>tlə:tler</t>
  </si>
  <si>
    <t>tlə:tlere</t>
  </si>
  <si>
    <t>tlə:tlex</t>
  </si>
  <si>
    <t>tlɪ:tly</t>
  </si>
  <si>
    <t>tlɪ:tly'r</t>
  </si>
  <si>
    <t>tlɪ:tlye</t>
  </si>
  <si>
    <t>tlɪ:tlygh</t>
  </si>
  <si>
    <t>tlɪ:tlyh</t>
  </si>
  <si>
    <t>tlɪ:tlyr</t>
  </si>
  <si>
    <t>tlɪ:tlyry</t>
  </si>
  <si>
    <t>tmə:teme</t>
  </si>
  <si>
    <t>tmə:temer</t>
  </si>
  <si>
    <t>tmə:temere</t>
  </si>
  <si>
    <t>tmə:temex</t>
  </si>
  <si>
    <t>tmə:tme</t>
  </si>
  <si>
    <t>tmə:tmer</t>
  </si>
  <si>
    <t>tmə:tmere</t>
  </si>
  <si>
    <t>tmə:tmex</t>
  </si>
  <si>
    <t>tnɪ:ghtni</t>
  </si>
  <si>
    <t>tnɪ:ghtni'r</t>
  </si>
  <si>
    <t>tnɪ:ghtnie</t>
  </si>
  <si>
    <t>tnɪ:ghtnigh</t>
  </si>
  <si>
    <t>tnɪ:ghtnih</t>
  </si>
  <si>
    <t>tnɪ:ghtnir</t>
  </si>
  <si>
    <t>tnɪ:ghtniry</t>
  </si>
  <si>
    <t>tnə:tne</t>
  </si>
  <si>
    <t>tnə:tner</t>
  </si>
  <si>
    <t>tnə:tnere</t>
  </si>
  <si>
    <t>tnə:tnex</t>
  </si>
  <si>
    <t>toʊ:to</t>
  </si>
  <si>
    <t>toʊ:toe</t>
  </si>
  <si>
    <t>toʊ:toegh</t>
  </si>
  <si>
    <t>toʊ:toew</t>
  </si>
  <si>
    <t>toʊ:toewe</t>
  </si>
  <si>
    <t>toʊ:togh</t>
  </si>
  <si>
    <t>toʊ:tow</t>
  </si>
  <si>
    <t>toʊ:towe</t>
  </si>
  <si>
    <t>ttʃæ:tczah</t>
  </si>
  <si>
    <t>tu:to</t>
  </si>
  <si>
    <t>tu:togh</t>
  </si>
  <si>
    <t>tu:too</t>
  </si>
  <si>
    <t>tu:toogh</t>
  </si>
  <si>
    <t>tu:toow</t>
  </si>
  <si>
    <t>tu:tow</t>
  </si>
  <si>
    <t>tu:tu</t>
  </si>
  <si>
    <t>tu:tugh</t>
  </si>
  <si>
    <t>tu:tuw</t>
  </si>
  <si>
    <t>tu:two</t>
  </si>
  <si>
    <t>tu:twogh</t>
  </si>
  <si>
    <t>tu:twow</t>
  </si>
  <si>
    <t>twaɪ:twi</t>
  </si>
  <si>
    <t>twaɪ:twie</t>
  </si>
  <si>
    <t>twaɪ:twigh</t>
  </si>
  <si>
    <t>twaɪ:twir</t>
  </si>
  <si>
    <t>twi:twea</t>
  </si>
  <si>
    <t>twi:twee</t>
  </si>
  <si>
    <t>twɛ:twe</t>
  </si>
  <si>
    <t>twɛ:twer</t>
  </si>
  <si>
    <t>twɛ:twerr</t>
  </si>
  <si>
    <t>twɪ:twi</t>
  </si>
  <si>
    <t>twɪ:twi'r</t>
  </si>
  <si>
    <t>twɪ:twie</t>
  </si>
  <si>
    <t>twɪ:twigh</t>
  </si>
  <si>
    <t>twɪ:twih</t>
  </si>
  <si>
    <t>twɪ:twir</t>
  </si>
  <si>
    <t>twɪ:twiry</t>
  </si>
  <si>
    <t>tɪ:bte</t>
  </si>
  <si>
    <t>tɪ:bte'r</t>
  </si>
  <si>
    <t>tɪ:btee</t>
  </si>
  <si>
    <t>tɪ:btegh</t>
  </si>
  <si>
    <t>tɪ:bteh</t>
  </si>
  <si>
    <t>tɪ:bter</t>
  </si>
  <si>
    <t>tɪ:btery</t>
  </si>
  <si>
    <t>tɪ:chti</t>
  </si>
  <si>
    <t>tɪ:chti'r</t>
  </si>
  <si>
    <t>tɪ:chtie</t>
  </si>
  <si>
    <t>tɪ:chtigh</t>
  </si>
  <si>
    <t>tɪ:chtih</t>
  </si>
  <si>
    <t>tɪ:chtir</t>
  </si>
  <si>
    <t>tɪ:chtiry</t>
  </si>
  <si>
    <t>tə:ghte</t>
  </si>
  <si>
    <t>tɪ:ghte</t>
  </si>
  <si>
    <t>tɪ:ghte'r</t>
  </si>
  <si>
    <t>tɪ:ghtee</t>
  </si>
  <si>
    <t>tɪ:ghtegh</t>
  </si>
  <si>
    <t>tɪ:ghteh</t>
  </si>
  <si>
    <t>tə:ghter</t>
  </si>
  <si>
    <t>tɪ:ghter</t>
  </si>
  <si>
    <t>tə:ghtere</t>
  </si>
  <si>
    <t>tɪ:ghtery</t>
  </si>
  <si>
    <t>tə:ghtex</t>
  </si>
  <si>
    <t>tə:t</t>
  </si>
  <si>
    <t>tɑ:ta</t>
  </si>
  <si>
    <t>tə:ta</t>
  </si>
  <si>
    <t>tɛ:ta</t>
  </si>
  <si>
    <t>tɪ:ta</t>
  </si>
  <si>
    <t>tɪ:ta'r</t>
  </si>
  <si>
    <t>tɪ:tae</t>
  </si>
  <si>
    <t>tɔ:tagh</t>
  </si>
  <si>
    <t>tɪ:tagh</t>
  </si>
  <si>
    <t>tɪ:tah</t>
  </si>
  <si>
    <t>tə:tar</t>
  </si>
  <si>
    <t>tɛ:tar</t>
  </si>
  <si>
    <t>tɪ:tar</t>
  </si>
  <si>
    <t>tə:tare</t>
  </si>
  <si>
    <t>tɛ:tarr</t>
  </si>
  <si>
    <t>tɪ:tary</t>
  </si>
  <si>
    <t>tɑ:taw</t>
  </si>
  <si>
    <t>tɔ:taw</t>
  </si>
  <si>
    <t>tɔ:tawgh</t>
  </si>
  <si>
    <t>tə:tax</t>
  </si>
  <si>
    <t>tə:te</t>
  </si>
  <si>
    <t>tɛ:te</t>
  </si>
  <si>
    <t>tɪ:te</t>
  </si>
  <si>
    <t>tɪ:te'r</t>
  </si>
  <si>
    <t>tə:tea</t>
  </si>
  <si>
    <t>tɛ:tea</t>
  </si>
  <si>
    <t>tə:tear</t>
  </si>
  <si>
    <t>tɛ:tear</t>
  </si>
  <si>
    <t>tə:teare</t>
  </si>
  <si>
    <t>tɛ:tearr</t>
  </si>
  <si>
    <t>tə:teax</t>
  </si>
  <si>
    <t>tɪ:tee</t>
  </si>
  <si>
    <t>tɪ:tee'r</t>
  </si>
  <si>
    <t>tɪ:teee</t>
  </si>
  <si>
    <t>tɪ:teegh</t>
  </si>
  <si>
    <t>tɪ:teeh</t>
  </si>
  <si>
    <t>tɪ:teer</t>
  </si>
  <si>
    <t>tɪ:teery</t>
  </si>
  <si>
    <t>tɪ:tegh</t>
  </si>
  <si>
    <t>tɪ:teh</t>
  </si>
  <si>
    <t>tə:ter</t>
  </si>
  <si>
    <t>tɛ:ter</t>
  </si>
  <si>
    <t>tɪ:ter</t>
  </si>
  <si>
    <t>tə:tere</t>
  </si>
  <si>
    <t>tə:terr</t>
  </si>
  <si>
    <t>tɛ:terr</t>
  </si>
  <si>
    <t>tə:terre</t>
  </si>
  <si>
    <t>tə:terx</t>
  </si>
  <si>
    <t>tɪ:tery</t>
  </si>
  <si>
    <t>tə:tex</t>
  </si>
  <si>
    <t>tɔ:thogh</t>
  </si>
  <si>
    <t>tɔ:thow</t>
  </si>
  <si>
    <t>tə:ti</t>
  </si>
  <si>
    <t>tɪ:ti</t>
  </si>
  <si>
    <t>tɪ:ti'r</t>
  </si>
  <si>
    <t>tɪ:tie</t>
  </si>
  <si>
    <t>tɪ:tie'r</t>
  </si>
  <si>
    <t>tɪ:tiee</t>
  </si>
  <si>
    <t>tɪ:tiegh</t>
  </si>
  <si>
    <t>tɪ:tieh</t>
  </si>
  <si>
    <t>tɪ:tier</t>
  </si>
  <si>
    <t>tɪ:tiery</t>
  </si>
  <si>
    <t>tɪ:tigh</t>
  </si>
  <si>
    <t>tɪ:tih</t>
  </si>
  <si>
    <t>tə:tir</t>
  </si>
  <si>
    <t>tɪ:tir</t>
  </si>
  <si>
    <t>tə:tire</t>
  </si>
  <si>
    <t>tɪ:tiry</t>
  </si>
  <si>
    <t>tə:tix</t>
  </si>
  <si>
    <t>tɑ:to</t>
  </si>
  <si>
    <t>tə:to</t>
  </si>
  <si>
    <t>tɔ:togh</t>
  </si>
  <si>
    <t>tʊ:too</t>
  </si>
  <si>
    <t>tʊ:toogh</t>
  </si>
  <si>
    <t>tʊ:toor</t>
  </si>
  <si>
    <t>tʊ:toore</t>
  </si>
  <si>
    <t>tʊ:toow</t>
  </si>
  <si>
    <t>tʊ:toowe</t>
  </si>
  <si>
    <t>tə:tor</t>
  </si>
  <si>
    <t>tə:tore</t>
  </si>
  <si>
    <t>tə:tou</t>
  </si>
  <si>
    <t>tʊ:tou</t>
  </si>
  <si>
    <t>tʊ:tough</t>
  </si>
  <si>
    <t>tə:tour</t>
  </si>
  <si>
    <t>tʊ:tour</t>
  </si>
  <si>
    <t>tə:toure</t>
  </si>
  <si>
    <t>tʊ:toure</t>
  </si>
  <si>
    <t>tʊ:touw</t>
  </si>
  <si>
    <t>tʊ:touwe</t>
  </si>
  <si>
    <t>tə:toux</t>
  </si>
  <si>
    <t>tɑ:tow</t>
  </si>
  <si>
    <t>tɔ:tow</t>
  </si>
  <si>
    <t>tə:tox</t>
  </si>
  <si>
    <t>tə:tr</t>
  </si>
  <si>
    <t>tə:tre</t>
  </si>
  <si>
    <t>tə:tt</t>
  </si>
  <si>
    <t>tə:tta</t>
  </si>
  <si>
    <t>tɪ:tta</t>
  </si>
  <si>
    <t>tɪ:tta'r</t>
  </si>
  <si>
    <t>tɪ:ttae</t>
  </si>
  <si>
    <t>tɪ:ttagh</t>
  </si>
  <si>
    <t>tɪ:ttah</t>
  </si>
  <si>
    <t>tə:ttar</t>
  </si>
  <si>
    <t>tɪ:ttar</t>
  </si>
  <si>
    <t>tə:ttare</t>
  </si>
  <si>
    <t>tɪ:ttary</t>
  </si>
  <si>
    <t>tə:ttax</t>
  </si>
  <si>
    <t>tə:tte</t>
  </si>
  <si>
    <t>tɛ:tte</t>
  </si>
  <si>
    <t>tɪ:tte</t>
  </si>
  <si>
    <t>tɪ:tte'r</t>
  </si>
  <si>
    <t>tɪ:ttee</t>
  </si>
  <si>
    <t>tɪ:ttee'r</t>
  </si>
  <si>
    <t>tɪ:tteee</t>
  </si>
  <si>
    <t>tɪ:tteegh</t>
  </si>
  <si>
    <t>tɪ:tteeh</t>
  </si>
  <si>
    <t>tɪ:tteer</t>
  </si>
  <si>
    <t>tɪ:tteery</t>
  </si>
  <si>
    <t>tɪ:ttegh</t>
  </si>
  <si>
    <t>tɪ:tteh</t>
  </si>
  <si>
    <t>tə:tter</t>
  </si>
  <si>
    <t>tɛ:tter</t>
  </si>
  <si>
    <t>tɪ:tter</t>
  </si>
  <si>
    <t>tə:ttere</t>
  </si>
  <si>
    <t>tɛ:tterr</t>
  </si>
  <si>
    <t>tɪ:ttery</t>
  </si>
  <si>
    <t>tə:ttex</t>
  </si>
  <si>
    <t>tɪ:tti</t>
  </si>
  <si>
    <t>tɪ:tti'r</t>
  </si>
  <si>
    <t>tɪ:ttie</t>
  </si>
  <si>
    <t>tɪ:ttigh</t>
  </si>
  <si>
    <t>tɪ:ttih</t>
  </si>
  <si>
    <t>tɪ:ttir</t>
  </si>
  <si>
    <t>tɪ:ttiry</t>
  </si>
  <si>
    <t>tə:tto</t>
  </si>
  <si>
    <t>tə:ttor</t>
  </si>
  <si>
    <t>tə:ttore</t>
  </si>
  <si>
    <t>tə:ttox</t>
  </si>
  <si>
    <t>tə:ttr</t>
  </si>
  <si>
    <t>tə:ttre</t>
  </si>
  <si>
    <t>tə:ttx</t>
  </si>
  <si>
    <t>tɪ:tty</t>
  </si>
  <si>
    <t>tɪ:tty'r</t>
  </si>
  <si>
    <t>tɪ:ttye</t>
  </si>
  <si>
    <t>tɪ:ttygh</t>
  </si>
  <si>
    <t>tɪ:ttyh</t>
  </si>
  <si>
    <t>tɪ:ttyr</t>
  </si>
  <si>
    <t>tɪ:ttyry</t>
  </si>
  <si>
    <t>tə:tu</t>
  </si>
  <si>
    <t>tə:tur</t>
  </si>
  <si>
    <t>tə:ture</t>
  </si>
  <si>
    <t>tə:tux</t>
  </si>
  <si>
    <t>tə:tx</t>
  </si>
  <si>
    <t>tɪ:ty</t>
  </si>
  <si>
    <t>tɪ:ty'r</t>
  </si>
  <si>
    <t>tɪ:tye</t>
  </si>
  <si>
    <t>tɪ:tygh</t>
  </si>
  <si>
    <t>tɪ:tyh</t>
  </si>
  <si>
    <t>tɪ:tyr</t>
  </si>
  <si>
    <t>tɪ:tyry</t>
  </si>
  <si>
    <t>tʃæ:chah</t>
  </si>
  <si>
    <t>tɹæ:trah</t>
  </si>
  <si>
    <t>tɹæ:ttrah</t>
  </si>
  <si>
    <t>tʃaɪ:chi</t>
  </si>
  <si>
    <t>tʃaɪ:chie</t>
  </si>
  <si>
    <t>tʃaɪ:chigh</t>
  </si>
  <si>
    <t>tʃaɪ:chir</t>
  </si>
  <si>
    <t>tɹaɪ:tri</t>
  </si>
  <si>
    <t>tɹaɪ:trie</t>
  </si>
  <si>
    <t>tɹaɪ:trigh</t>
  </si>
  <si>
    <t>tɹaɪ:trir</t>
  </si>
  <si>
    <t>tɹaʊ:trou</t>
  </si>
  <si>
    <t>tɹaʊ:trough</t>
  </si>
  <si>
    <t>tɹaʊ:trouw</t>
  </si>
  <si>
    <t>tɹaɪ:try</t>
  </si>
  <si>
    <t>tɹaɪ:trye</t>
  </si>
  <si>
    <t>tɹaɪ:trygh</t>
  </si>
  <si>
    <t>tɹaɪ:tryr</t>
  </si>
  <si>
    <t>tʃeɪ:cha</t>
  </si>
  <si>
    <t>tʃeɪ:chagh</t>
  </si>
  <si>
    <t>tʃeɪ:chah</t>
  </si>
  <si>
    <t>tʃeɪ:chai</t>
  </si>
  <si>
    <t>tʃeɪ:chaigh</t>
  </si>
  <si>
    <t>tʃeɪ:chaih</t>
  </si>
  <si>
    <t>tɹeɪ:tra</t>
  </si>
  <si>
    <t>tɹeɪ:tragh</t>
  </si>
  <si>
    <t>tɹeɪ:trah</t>
  </si>
  <si>
    <t>tɹeɪ:trai</t>
  </si>
  <si>
    <t>tɹeɪ:traigh</t>
  </si>
  <si>
    <t>tɹeɪ:traih</t>
  </si>
  <si>
    <t>tɹeɪ:tray</t>
  </si>
  <si>
    <t>tɹeɪ:traygh</t>
  </si>
  <si>
    <t>tɹeɪ:trayh</t>
  </si>
  <si>
    <t>tʃi:chea</t>
  </si>
  <si>
    <t>tʃi:chee</t>
  </si>
  <si>
    <t>tʃi:chie</t>
  </si>
  <si>
    <t>tɹi:trea</t>
  </si>
  <si>
    <t>tɹi:tree</t>
  </si>
  <si>
    <t>tɹi:trie</t>
  </si>
  <si>
    <t>tʃkə:czka</t>
  </si>
  <si>
    <t>tʃkə:czkar</t>
  </si>
  <si>
    <t>tʃkə:czkare</t>
  </si>
  <si>
    <t>tʃkə:czkax</t>
  </si>
  <si>
    <t>tʃu:choo</t>
  </si>
  <si>
    <t>tʃu:choogh</t>
  </si>
  <si>
    <t>tʃu:choow</t>
  </si>
  <si>
    <t>tɹu:tru</t>
  </si>
  <si>
    <t>tɹu:true</t>
  </si>
  <si>
    <t>tɹu:truegh</t>
  </si>
  <si>
    <t>tɹu:truew</t>
  </si>
  <si>
    <t>tɹu:trugh</t>
  </si>
  <si>
    <t>tɹu:truw</t>
  </si>
  <si>
    <t>tʃu:tu</t>
  </si>
  <si>
    <t>tʃu:tue</t>
  </si>
  <si>
    <t>tʃu:tuegh</t>
  </si>
  <si>
    <t>tʃu:tuew</t>
  </si>
  <si>
    <t>tʃu:tugh</t>
  </si>
  <si>
    <t>tʃu:tuw</t>
  </si>
  <si>
    <t>tʃɑ:cha</t>
  </si>
  <si>
    <t>tʃɛ:chai</t>
  </si>
  <si>
    <t>tʃɛ:chair</t>
  </si>
  <si>
    <t>tʃɛ:chairr</t>
  </si>
  <si>
    <t>tʃɑ:chaw</t>
  </si>
  <si>
    <t>tʃə:che</t>
  </si>
  <si>
    <t>tʃɛ:che</t>
  </si>
  <si>
    <t>tʃɪ:che</t>
  </si>
  <si>
    <t>tʃɪ:che'r</t>
  </si>
  <si>
    <t>tʃɪ:chee</t>
  </si>
  <si>
    <t>tʃɪ:chee'r</t>
  </si>
  <si>
    <t>tʃɪ:cheee</t>
  </si>
  <si>
    <t>tʃɪ:cheegh</t>
  </si>
  <si>
    <t>tʃɪ:cheeh</t>
  </si>
  <si>
    <t>tʃɪ:cheer</t>
  </si>
  <si>
    <t>tʃɪ:cheery</t>
  </si>
  <si>
    <t>tʃɪ:chegh</t>
  </si>
  <si>
    <t>tʃɪ:cheh</t>
  </si>
  <si>
    <t>tʃə:cher</t>
  </si>
  <si>
    <t>tʃɛ:cher</t>
  </si>
  <si>
    <t>tʃɪ:cher</t>
  </si>
  <si>
    <t>tʃə:chere</t>
  </si>
  <si>
    <t>tʃɛ:cherr</t>
  </si>
  <si>
    <t>tʃɪ:chery</t>
  </si>
  <si>
    <t>tʃə:chex</t>
  </si>
  <si>
    <t>tʃɪ:chi</t>
  </si>
  <si>
    <t>tʃɪ:chi'r</t>
  </si>
  <si>
    <t>tʃɪ:chie</t>
  </si>
  <si>
    <t>tʃɪ:chigh</t>
  </si>
  <si>
    <t>tʃɪ:chih</t>
  </si>
  <si>
    <t>tʃɪ:chir</t>
  </si>
  <si>
    <t>tʃɪ:chiry</t>
  </si>
  <si>
    <t>tʃɔ:chogh</t>
  </si>
  <si>
    <t>tʃɔ:chow</t>
  </si>
  <si>
    <t>tʃə:tche</t>
  </si>
  <si>
    <t>tʃə:tcher</t>
  </si>
  <si>
    <t>tʃə:tchere</t>
  </si>
  <si>
    <t>tʃə:tchex</t>
  </si>
  <si>
    <t>tʃɪ:tchi</t>
  </si>
  <si>
    <t>tʃɪ:tchi'r</t>
  </si>
  <si>
    <t>tʃɪ:tchie</t>
  </si>
  <si>
    <t>tʃɪ:tchigh</t>
  </si>
  <si>
    <t>tʃɪ:tchih</t>
  </si>
  <si>
    <t>tʃɪ:tchir</t>
  </si>
  <si>
    <t>tʃɪ:tchiry</t>
  </si>
  <si>
    <t>tʃɪ:tchy</t>
  </si>
  <si>
    <t>tʃɪ:tchy'r</t>
  </si>
  <si>
    <t>tʃɪ:tchye</t>
  </si>
  <si>
    <t>tʃɪ:tchygh</t>
  </si>
  <si>
    <t>tʃɪ:tchyh</t>
  </si>
  <si>
    <t>tʃɪ:tchyr</t>
  </si>
  <si>
    <t>tʃɪ:tchyry</t>
  </si>
  <si>
    <t>təʊ:to</t>
  </si>
  <si>
    <t>təʊ:togh</t>
  </si>
  <si>
    <t>təʊ:tow</t>
  </si>
  <si>
    <t>tɔɪ:toy</t>
  </si>
  <si>
    <t>tɹə:tra</t>
  </si>
  <si>
    <t>tɹə:trai</t>
  </si>
  <si>
    <t>tɹə:trair</t>
  </si>
  <si>
    <t>tɹə:traire</t>
  </si>
  <si>
    <t>tɹə:traix</t>
  </si>
  <si>
    <t>tɹə:trar</t>
  </si>
  <si>
    <t>tɹə:trare</t>
  </si>
  <si>
    <t>tɹə:trax</t>
  </si>
  <si>
    <t>tɹɛ:tre</t>
  </si>
  <si>
    <t>tɹɪ:tre</t>
  </si>
  <si>
    <t>tɹɪ:tre'r</t>
  </si>
  <si>
    <t>tɹɛ:trea</t>
  </si>
  <si>
    <t>tɹɛ:trear</t>
  </si>
  <si>
    <t>tɹɛ:trearr</t>
  </si>
  <si>
    <t>tɹɪ:tree</t>
  </si>
  <si>
    <t>tɹɪ:tregh</t>
  </si>
  <si>
    <t>tɹɪ:treh</t>
  </si>
  <si>
    <t>tɹɛ:trer</t>
  </si>
  <si>
    <t>tɹɪ:trer</t>
  </si>
  <si>
    <t>tɹɛ:trerr</t>
  </si>
  <si>
    <t>tɹɪ:trery</t>
  </si>
  <si>
    <t>tɹɪ:tri</t>
  </si>
  <si>
    <t>tɹɪ:tri'r</t>
  </si>
  <si>
    <t>tɹɪ:trie</t>
  </si>
  <si>
    <t>tɹɪ:trigh</t>
  </si>
  <si>
    <t>tɹɪ:trih</t>
  </si>
  <si>
    <t>tɹɪ:trir</t>
  </si>
  <si>
    <t>tɹɪ:triry</t>
  </si>
  <si>
    <t>tɹɑ:tro</t>
  </si>
  <si>
    <t>tɹɑ:trow</t>
  </si>
  <si>
    <t>tɹɪ:try</t>
  </si>
  <si>
    <t>tɹɪ:try'r</t>
  </si>
  <si>
    <t>tɹɪ:trye</t>
  </si>
  <si>
    <t>tɹɪ:trygh</t>
  </si>
  <si>
    <t>tɹɪ:tryh</t>
  </si>
  <si>
    <t>tɹɪ:tryr</t>
  </si>
  <si>
    <t>tɹɪ:tryry</t>
  </si>
  <si>
    <t>tɹɪ:ttri</t>
  </si>
  <si>
    <t>tɹɪ:ttri'r</t>
  </si>
  <si>
    <t>tɹɪ:ttrie</t>
  </si>
  <si>
    <t>tɹɪ:ttrigh</t>
  </si>
  <si>
    <t>tɹɪ:ttrih</t>
  </si>
  <si>
    <t>tɹɪ:ttrir</t>
  </si>
  <si>
    <t>tɹɪ:ttriry</t>
  </si>
  <si>
    <t>tʃə:tu</t>
  </si>
  <si>
    <t>tʃʊ:tu</t>
  </si>
  <si>
    <t>tʃʊ:tugh</t>
  </si>
  <si>
    <t>tʃə:tur</t>
  </si>
  <si>
    <t>tʃʊ:tur</t>
  </si>
  <si>
    <t>tʃə:ture</t>
  </si>
  <si>
    <t>tʃʊ:ture</t>
  </si>
  <si>
    <t>tʃʊ:tuw</t>
  </si>
  <si>
    <t>tʃʊ:tuwe</t>
  </si>
  <si>
    <t>tʃə:tux</t>
  </si>
  <si>
    <t>tʃɔɪ:choi</t>
  </si>
  <si>
    <t>tɹəʊ:tro</t>
  </si>
  <si>
    <t>tɹəʊ:trogh</t>
  </si>
  <si>
    <t>tɹəʊ:trow</t>
  </si>
  <si>
    <t>væ:vah</t>
  </si>
  <si>
    <t>vaɪ:vi</t>
  </si>
  <si>
    <t>vaɪ:vie</t>
  </si>
  <si>
    <t>vaɪ:vigh</t>
  </si>
  <si>
    <t>vaɪ:vir</t>
  </si>
  <si>
    <t>vaʊ:vow</t>
  </si>
  <si>
    <t>vaʊ:vowgh</t>
  </si>
  <si>
    <t>veɪ:va</t>
  </si>
  <si>
    <t>veɪ:vagh</t>
  </si>
  <si>
    <t>veɪ:vah</t>
  </si>
  <si>
    <t>veɪ:vai</t>
  </si>
  <si>
    <t>veɪ:vaigh</t>
  </si>
  <si>
    <t>veɪ:vaih</t>
  </si>
  <si>
    <t>veɪ:vei</t>
  </si>
  <si>
    <t>veɪ:veigh</t>
  </si>
  <si>
    <t>veɪ:veih</t>
  </si>
  <si>
    <t>vi:ve</t>
  </si>
  <si>
    <t>vi:vi</t>
  </si>
  <si>
    <t>vju:view</t>
  </si>
  <si>
    <t>vju:viewgh</t>
  </si>
  <si>
    <t>vjə:vio</t>
  </si>
  <si>
    <t>vjə:vior</t>
  </si>
  <si>
    <t>vjə:viore</t>
  </si>
  <si>
    <t>vjə:viox</t>
  </si>
  <si>
    <t>vjə:vu</t>
  </si>
  <si>
    <t>vjə:vur</t>
  </si>
  <si>
    <t>vjə:vure</t>
  </si>
  <si>
    <t>vjə:vux</t>
  </si>
  <si>
    <t>vlɪ:vely</t>
  </si>
  <si>
    <t>vlɪ:vely'r</t>
  </si>
  <si>
    <t>vlɪ:velye</t>
  </si>
  <si>
    <t>vlɪ:velygh</t>
  </si>
  <si>
    <t>vlɪ:velyh</t>
  </si>
  <si>
    <t>vlɪ:velyr</t>
  </si>
  <si>
    <t>vlɪ:velyry</t>
  </si>
  <si>
    <t>vmə:veme</t>
  </si>
  <si>
    <t>vmə:vemer</t>
  </si>
  <si>
    <t>vmə:vemere</t>
  </si>
  <si>
    <t>vmə:vemex</t>
  </si>
  <si>
    <t>vnɪ:veni</t>
  </si>
  <si>
    <t>vnɪ:veni'r</t>
  </si>
  <si>
    <t>vnɪ:venie</t>
  </si>
  <si>
    <t>vnɪ:venigh</t>
  </si>
  <si>
    <t>vnɪ:venih</t>
  </si>
  <si>
    <t>vnɪ:venir</t>
  </si>
  <si>
    <t>vnɪ:veniry</t>
  </si>
  <si>
    <t>voʊ:vo</t>
  </si>
  <si>
    <t>voʊ:vogh</t>
  </si>
  <si>
    <t>voʊ:vow</t>
  </si>
  <si>
    <t>voʊ:vowe</t>
  </si>
  <si>
    <t>vwə:voi</t>
  </si>
  <si>
    <t>vwə:voir</t>
  </si>
  <si>
    <t>vwə:voire</t>
  </si>
  <si>
    <t>vwə:voix</t>
  </si>
  <si>
    <t>vɑ:va</t>
  </si>
  <si>
    <t>və:va</t>
  </si>
  <si>
    <t>vɛ:va</t>
  </si>
  <si>
    <t>və:var</t>
  </si>
  <si>
    <t>vɛ:var</t>
  </si>
  <si>
    <t>və:vare</t>
  </si>
  <si>
    <t>vɛ:varr</t>
  </si>
  <si>
    <t>vɑ:vaw</t>
  </si>
  <si>
    <t>və:vax</t>
  </si>
  <si>
    <t>və:ve</t>
  </si>
  <si>
    <t>vɛ:ve</t>
  </si>
  <si>
    <t>vɪ:ve</t>
  </si>
  <si>
    <t>vɪ:ve'r</t>
  </si>
  <si>
    <t>vɪ:vee</t>
  </si>
  <si>
    <t>vɪ:vegh</t>
  </si>
  <si>
    <t>vɪ:veh</t>
  </si>
  <si>
    <t>və:ver</t>
  </si>
  <si>
    <t>vɛ:ver</t>
  </si>
  <si>
    <t>vɪ:ver</t>
  </si>
  <si>
    <t>və:vere</t>
  </si>
  <si>
    <t>vɛ:verr</t>
  </si>
  <si>
    <t>vɪ:very</t>
  </si>
  <si>
    <t>və:vex</t>
  </si>
  <si>
    <t>və:vi</t>
  </si>
  <si>
    <t>vɪ:vi</t>
  </si>
  <si>
    <t>vɪ:vi'r</t>
  </si>
  <si>
    <t>vɪ:vie</t>
  </si>
  <si>
    <t>vɪ:vie'r</t>
  </si>
  <si>
    <t>vɪ:viee</t>
  </si>
  <si>
    <t>vɪ:viegh</t>
  </si>
  <si>
    <t>vɪ:vieh</t>
  </si>
  <si>
    <t>vɪ:vier</t>
  </si>
  <si>
    <t>vɪ:viery</t>
  </si>
  <si>
    <t>vɪ:vigh</t>
  </si>
  <si>
    <t>vɪ:vih</t>
  </si>
  <si>
    <t>və:vir</t>
  </si>
  <si>
    <t>vɪ:vir</t>
  </si>
  <si>
    <t>və:vire</t>
  </si>
  <si>
    <t>vɪ:viry</t>
  </si>
  <si>
    <t>və:vix</t>
  </si>
  <si>
    <t>vɑ:vo</t>
  </si>
  <si>
    <t>və:vo</t>
  </si>
  <si>
    <t>və:vor</t>
  </si>
  <si>
    <t>və:vore</t>
  </si>
  <si>
    <t>vɑ:vow</t>
  </si>
  <si>
    <t>və:vox</t>
  </si>
  <si>
    <t>vɪ:vy</t>
  </si>
  <si>
    <t>vɪ:vy'r</t>
  </si>
  <si>
    <t>vɪ:vye</t>
  </si>
  <si>
    <t>vɪ:vygh</t>
  </si>
  <si>
    <t>vɪ:vyh</t>
  </si>
  <si>
    <t>vɪ:vyr</t>
  </si>
  <si>
    <t>vɪ:vyry</t>
  </si>
  <si>
    <t>vɪ:wi</t>
  </si>
  <si>
    <t>vɪ:wi'r</t>
  </si>
  <si>
    <t>vɪ:wie</t>
  </si>
  <si>
    <t>vɪ:wigh</t>
  </si>
  <si>
    <t>vɪ:wih</t>
  </si>
  <si>
    <t>vɪ:wir</t>
  </si>
  <si>
    <t>vɪ:wiry</t>
  </si>
  <si>
    <t>vɹə:vera</t>
  </si>
  <si>
    <t>vɹə:verar</t>
  </si>
  <si>
    <t>vɹə:verare</t>
  </si>
  <si>
    <t>vɹə:verax</t>
  </si>
  <si>
    <t>vɹɪ:very</t>
  </si>
  <si>
    <t>vɹɪ:very'r</t>
  </si>
  <si>
    <t>vɹɪ:verye</t>
  </si>
  <si>
    <t>vɹɪ:verygh</t>
  </si>
  <si>
    <t>vɹɪ:veryh</t>
  </si>
  <si>
    <t>vɹɪ:veryr</t>
  </si>
  <si>
    <t>vɹɪ:veryry</t>
  </si>
  <si>
    <t>vɔɪ:voi</t>
  </si>
  <si>
    <t>vɔɪ:voy</t>
  </si>
  <si>
    <t>wæ:wah</t>
  </si>
  <si>
    <t>waɪ:whi</t>
  </si>
  <si>
    <t>waɪ:whie</t>
  </si>
  <si>
    <t>waɪ:whigh</t>
  </si>
  <si>
    <t>waɪ:whir</t>
  </si>
  <si>
    <t>waɪ:why</t>
  </si>
  <si>
    <t>waɪ:whye</t>
  </si>
  <si>
    <t>waɪ:whygh</t>
  </si>
  <si>
    <t>waɪ:whyr</t>
  </si>
  <si>
    <t>waɪ:wi</t>
  </si>
  <si>
    <t>waɪ:wie</t>
  </si>
  <si>
    <t>waɪ:wigh</t>
  </si>
  <si>
    <t>waɪ:wir</t>
  </si>
  <si>
    <t>waʊ:wou</t>
  </si>
  <si>
    <t>waʊ:wough</t>
  </si>
  <si>
    <t>waʊ:wouw</t>
  </si>
  <si>
    <t>weɪ:ghway</t>
  </si>
  <si>
    <t>weɪ:ghwaygh</t>
  </si>
  <si>
    <t>weɪ:ghwayh</t>
  </si>
  <si>
    <t>weɪ:wa</t>
  </si>
  <si>
    <t>weɪ:wagh</t>
  </si>
  <si>
    <t>weɪ:wah</t>
  </si>
  <si>
    <t>weɪ:wai</t>
  </si>
  <si>
    <t>weɪ:waigh</t>
  </si>
  <si>
    <t>weɪ:waih</t>
  </si>
  <si>
    <t>weɪ:way</t>
  </si>
  <si>
    <t>weɪ:waygh</t>
  </si>
  <si>
    <t>weɪ:wayh</t>
  </si>
  <si>
    <t>weɪ:wei</t>
  </si>
  <si>
    <t>weɪ:weigh</t>
  </si>
  <si>
    <t>weɪ:weih</t>
  </si>
  <si>
    <t>wi:we</t>
  </si>
  <si>
    <t>wi:wea</t>
  </si>
  <si>
    <t>wi:wee</t>
  </si>
  <si>
    <t>wi:whea</t>
  </si>
  <si>
    <t>wi:whee</t>
  </si>
  <si>
    <t>woʊ:woeh</t>
  </si>
  <si>
    <t>woʊ:woehgh</t>
  </si>
  <si>
    <t>woʊ:woehw</t>
  </si>
  <si>
    <t>woʊ:woehwe</t>
  </si>
  <si>
    <t>wə:a</t>
  </si>
  <si>
    <t>wɛ:a</t>
  </si>
  <si>
    <t>wə:ar</t>
  </si>
  <si>
    <t>wɛ:ar</t>
  </si>
  <si>
    <t>wə:are</t>
  </si>
  <si>
    <t>wɛ:arr</t>
  </si>
  <si>
    <t>wə:ax</t>
  </si>
  <si>
    <t>wə:e</t>
  </si>
  <si>
    <t>wɛ:e</t>
  </si>
  <si>
    <t>wə:er</t>
  </si>
  <si>
    <t>wɛ:er</t>
  </si>
  <si>
    <t>wə:ere</t>
  </si>
  <si>
    <t>wɛ:err</t>
  </si>
  <si>
    <t>wə:ex</t>
  </si>
  <si>
    <t>wɑ:i</t>
  </si>
  <si>
    <t>wɑ:iw</t>
  </si>
  <si>
    <t>wə:r</t>
  </si>
  <si>
    <t>wə:rr</t>
  </si>
  <si>
    <t>wə:rre</t>
  </si>
  <si>
    <t>wə:rx</t>
  </si>
  <si>
    <t>wə:u</t>
  </si>
  <si>
    <t>wə:ur</t>
  </si>
  <si>
    <t>wə:ure</t>
  </si>
  <si>
    <t>wə:ux</t>
  </si>
  <si>
    <t>wɑ:wa</t>
  </si>
  <si>
    <t>wə:wa</t>
  </si>
  <si>
    <t>wɛ:wa</t>
  </si>
  <si>
    <t>wɔ:wagh</t>
  </si>
  <si>
    <t>wə:war</t>
  </si>
  <si>
    <t>wɛ:war</t>
  </si>
  <si>
    <t>wə:ware</t>
  </si>
  <si>
    <t>wɛ:warr</t>
  </si>
  <si>
    <t>wɑ:waw</t>
  </si>
  <si>
    <t>wɔ:waw</t>
  </si>
  <si>
    <t>wə:wax</t>
  </si>
  <si>
    <t>wə:we</t>
  </si>
  <si>
    <t>wɛ:we</t>
  </si>
  <si>
    <t>wɪ:we</t>
  </si>
  <si>
    <t>wɪ:we'r</t>
  </si>
  <si>
    <t>wɛ:wea</t>
  </si>
  <si>
    <t>wɛ:wear</t>
  </si>
  <si>
    <t>wɛ:wearr</t>
  </si>
  <si>
    <t>wɪ:wee</t>
  </si>
  <si>
    <t>wɪ:wegh</t>
  </si>
  <si>
    <t>wɛ:weh</t>
  </si>
  <si>
    <t>wɪ:weh</t>
  </si>
  <si>
    <t>wɛ:wehr</t>
  </si>
  <si>
    <t>wɛ:wehrr</t>
  </si>
  <si>
    <t>wɪ:wei</t>
  </si>
  <si>
    <t>wɪ:wei'r</t>
  </si>
  <si>
    <t>wɪ:weie</t>
  </si>
  <si>
    <t>wɪ:weigh</t>
  </si>
  <si>
    <t>wɪ:weih</t>
  </si>
  <si>
    <t>wɪ:weir</t>
  </si>
  <si>
    <t>wɪ:weiry</t>
  </si>
  <si>
    <t>wə:wer</t>
  </si>
  <si>
    <t>wɛ:wer</t>
  </si>
  <si>
    <t>wɪ:wer</t>
  </si>
  <si>
    <t>wə:were</t>
  </si>
  <si>
    <t>wɛ:werr</t>
  </si>
  <si>
    <t>wɪ:wery</t>
  </si>
  <si>
    <t>wə:wex</t>
  </si>
  <si>
    <t>wɛ:whe</t>
  </si>
  <si>
    <t>wɛ:wher</t>
  </si>
  <si>
    <t>wɛ:wherr</t>
  </si>
  <si>
    <t>wɪ:whi</t>
  </si>
  <si>
    <t>wɪ:whi'r</t>
  </si>
  <si>
    <t>wɪ:whie</t>
  </si>
  <si>
    <t>wɪ:whigh</t>
  </si>
  <si>
    <t>wɪ:whih</t>
  </si>
  <si>
    <t>wɪ:whir</t>
  </si>
  <si>
    <t>wɪ:whiry</t>
  </si>
  <si>
    <t>wɪ:wi</t>
  </si>
  <si>
    <t>wɪ:wi'r</t>
  </si>
  <si>
    <t>wɪ:wie</t>
  </si>
  <si>
    <t>wɪ:wigh</t>
  </si>
  <si>
    <t>wɪ:wih</t>
  </si>
  <si>
    <t>wɪ:wir</t>
  </si>
  <si>
    <t>wɪ:wiry</t>
  </si>
  <si>
    <t>wɑ:wo</t>
  </si>
  <si>
    <t>wɪ:wo</t>
  </si>
  <si>
    <t>wʊ:wo</t>
  </si>
  <si>
    <t>wɪ:wo'r</t>
  </si>
  <si>
    <t>wɪ:woe</t>
  </si>
  <si>
    <t>wɔ:wogh</t>
  </si>
  <si>
    <t>wɪ:wogh</t>
  </si>
  <si>
    <t>wʊ:wogh</t>
  </si>
  <si>
    <t>wɪ:woh</t>
  </si>
  <si>
    <t>wʊ:woo</t>
  </si>
  <si>
    <t>wʊ:woogh</t>
  </si>
  <si>
    <t>wʊ:woor</t>
  </si>
  <si>
    <t>wʊ:woore</t>
  </si>
  <si>
    <t>wʊ:woow</t>
  </si>
  <si>
    <t>wʊ:woowe</t>
  </si>
  <si>
    <t>wɪ:wor</t>
  </si>
  <si>
    <t>wʊ:wor</t>
  </si>
  <si>
    <t>wʊ:wore</t>
  </si>
  <si>
    <t>wɪ:wory</t>
  </si>
  <si>
    <t>wʊ:wou</t>
  </si>
  <si>
    <t>wʊ:wough</t>
  </si>
  <si>
    <t>wʊ:wour</t>
  </si>
  <si>
    <t>wʊ:woure</t>
  </si>
  <si>
    <t>wʊ:wouw</t>
  </si>
  <si>
    <t>wʊ:wouwe</t>
  </si>
  <si>
    <t>wɑ:wow</t>
  </si>
  <si>
    <t>wɔ:wow</t>
  </si>
  <si>
    <t>wʊ:wow</t>
  </si>
  <si>
    <t>wʊ:wowe</t>
  </si>
  <si>
    <t>zæ:zah</t>
  </si>
  <si>
    <t>zaɪ:si</t>
  </si>
  <si>
    <t>zaɪ:sie</t>
  </si>
  <si>
    <t>zaɪ:sigh</t>
  </si>
  <si>
    <t>zaɪ:sir</t>
  </si>
  <si>
    <t>zaɪ:zy</t>
  </si>
  <si>
    <t>zaɪ:zye</t>
  </si>
  <si>
    <t>zaɪ:zygh</t>
  </si>
  <si>
    <t>zaɪ:zyr</t>
  </si>
  <si>
    <t>zbə:sba</t>
  </si>
  <si>
    <t>zbə:sbar</t>
  </si>
  <si>
    <t>zbə:sbare</t>
  </si>
  <si>
    <t>zbə:sbax</t>
  </si>
  <si>
    <t>zdə:sdo</t>
  </si>
  <si>
    <t>zdə:sdor</t>
  </si>
  <si>
    <t>zdə:sdore</t>
  </si>
  <si>
    <t>zdə:sdox</t>
  </si>
  <si>
    <t>zeɪ:za</t>
  </si>
  <si>
    <t>zeɪ:zagh</t>
  </si>
  <si>
    <t>zeɪ:zah</t>
  </si>
  <si>
    <t>zi:sea</t>
  </si>
  <si>
    <t>zi:ze</t>
  </si>
  <si>
    <t>zi:zi</t>
  </si>
  <si>
    <t>zlɪ:sley</t>
  </si>
  <si>
    <t>zlɪ:sley'r</t>
  </si>
  <si>
    <t>zlɪ:sleye</t>
  </si>
  <si>
    <t>zlɪ:sleygh</t>
  </si>
  <si>
    <t>zlɪ:sleyh</t>
  </si>
  <si>
    <t>zlɪ:sleyr</t>
  </si>
  <si>
    <t>zlɪ:sleyry</t>
  </si>
  <si>
    <t>zmə:seme</t>
  </si>
  <si>
    <t>zmə:semer</t>
  </si>
  <si>
    <t>zmə:semere</t>
  </si>
  <si>
    <t>zmə:semex</t>
  </si>
  <si>
    <t>znə:sine</t>
  </si>
  <si>
    <t>znɪ:sine</t>
  </si>
  <si>
    <t>znɪ:sine'r</t>
  </si>
  <si>
    <t>znɪ:sinee</t>
  </si>
  <si>
    <t>znɪ:sinegh</t>
  </si>
  <si>
    <t>znɪ:sineh</t>
  </si>
  <si>
    <t>znə:siner</t>
  </si>
  <si>
    <t>znɪ:siner</t>
  </si>
  <si>
    <t>znə:sinere</t>
  </si>
  <si>
    <t>znɪ:sinery</t>
  </si>
  <si>
    <t>znə:sinex</t>
  </si>
  <si>
    <t>zə:s</t>
  </si>
  <si>
    <t>zə:sa</t>
  </si>
  <si>
    <t>zə:sar</t>
  </si>
  <si>
    <t>zə:sare</t>
  </si>
  <si>
    <t>zə:sax</t>
  </si>
  <si>
    <t>zə:se</t>
  </si>
  <si>
    <t>zɛ:se</t>
  </si>
  <si>
    <t>zɪ:se</t>
  </si>
  <si>
    <t>zɪ:se'r</t>
  </si>
  <si>
    <t>zɪ:see</t>
  </si>
  <si>
    <t>zɪ:segh</t>
  </si>
  <si>
    <t>zɪ:seh</t>
  </si>
  <si>
    <t>zə:ser</t>
  </si>
  <si>
    <t>zɛ:ser</t>
  </si>
  <si>
    <t>zɪ:ser</t>
  </si>
  <si>
    <t>zə:sere</t>
  </si>
  <si>
    <t>zɛ:serr</t>
  </si>
  <si>
    <t>zɪ:sery</t>
  </si>
  <si>
    <t>zə:sex</t>
  </si>
  <si>
    <t>zə:si</t>
  </si>
  <si>
    <t>zɪ:si</t>
  </si>
  <si>
    <t>zɪ:si'r</t>
  </si>
  <si>
    <t>zɪ:sie</t>
  </si>
  <si>
    <t>zɪ:sigh</t>
  </si>
  <si>
    <t>zɪ:sih</t>
  </si>
  <si>
    <t>zə:sir</t>
  </si>
  <si>
    <t>zɪ:sir</t>
  </si>
  <si>
    <t>zə:sire</t>
  </si>
  <si>
    <t>zɪ:siry</t>
  </si>
  <si>
    <t>zə:six</t>
  </si>
  <si>
    <t>zə:so</t>
  </si>
  <si>
    <t>zə:sor</t>
  </si>
  <si>
    <t>zə:sore</t>
  </si>
  <si>
    <t>zə:sox</t>
  </si>
  <si>
    <t>zə:sr</t>
  </si>
  <si>
    <t>zə:sre</t>
  </si>
  <si>
    <t>zɛ:sse</t>
  </si>
  <si>
    <t>zɛ:sser</t>
  </si>
  <si>
    <t>zɛ:sserr</t>
  </si>
  <si>
    <t>zə:sso</t>
  </si>
  <si>
    <t>zə:ssor</t>
  </si>
  <si>
    <t>zə:ssore</t>
  </si>
  <si>
    <t>zə:ssox</t>
  </si>
  <si>
    <t>zə:sx</t>
  </si>
  <si>
    <t>zɪ:sy</t>
  </si>
  <si>
    <t>zɪ:sy'r</t>
  </si>
  <si>
    <t>zɪ:sye</t>
  </si>
  <si>
    <t>zɪ:sygh</t>
  </si>
  <si>
    <t>zɪ:syh</t>
  </si>
  <si>
    <t>zɪ:syr</t>
  </si>
  <si>
    <t>zɪ:syry</t>
  </si>
  <si>
    <t>zɑ:za</t>
  </si>
  <si>
    <t>zə:za</t>
  </si>
  <si>
    <t>zə:zar</t>
  </si>
  <si>
    <t>zə:zare</t>
  </si>
  <si>
    <t>zɑ:zaw</t>
  </si>
  <si>
    <t>zə:zax</t>
  </si>
  <si>
    <t>zə:ze</t>
  </si>
  <si>
    <t>zɪ:ze</t>
  </si>
  <si>
    <t>zɪ:ze'r</t>
  </si>
  <si>
    <t>zɪ:zee</t>
  </si>
  <si>
    <t>zɪ:zegh</t>
  </si>
  <si>
    <t>zɪ:zeh</t>
  </si>
  <si>
    <t>zə:zer</t>
  </si>
  <si>
    <t>zɪ:zer</t>
  </si>
  <si>
    <t>zə:zere</t>
  </si>
  <si>
    <t>zɪ:zery</t>
  </si>
  <si>
    <t>zə:zex</t>
  </si>
  <si>
    <t>zɪ:zi</t>
  </si>
  <si>
    <t>zɪ:zi'r</t>
  </si>
  <si>
    <t>zɪ:zie</t>
  </si>
  <si>
    <t>zɪ:zigh</t>
  </si>
  <si>
    <t>zɪ:zih</t>
  </si>
  <si>
    <t>zɪ:zir</t>
  </si>
  <si>
    <t>zɪ:ziry</t>
  </si>
  <si>
    <t>zɑ:zo</t>
  </si>
  <si>
    <t>zə:zo</t>
  </si>
  <si>
    <t>zə:zor</t>
  </si>
  <si>
    <t>zə:zore</t>
  </si>
  <si>
    <t>zɑ:zow</t>
  </si>
  <si>
    <t>zə:zox</t>
  </si>
  <si>
    <t>zɪ:zy</t>
  </si>
  <si>
    <t>zɪ:zy'r</t>
  </si>
  <si>
    <t>zɪ:zye</t>
  </si>
  <si>
    <t>zɪ:zygh</t>
  </si>
  <si>
    <t>zɪ:zyh</t>
  </si>
  <si>
    <t>zɪ:zyr</t>
  </si>
  <si>
    <t>zɪ:zyry</t>
  </si>
  <si>
    <t>zə:zza</t>
  </si>
  <si>
    <t>zə:zzar</t>
  </si>
  <si>
    <t>zə:zzare</t>
  </si>
  <si>
    <t>zə:zzax</t>
  </si>
  <si>
    <t>zəʊ:so</t>
  </si>
  <si>
    <t>zəʊ:sogh</t>
  </si>
  <si>
    <t>zəʊ:sow</t>
  </si>
  <si>
    <t>zəʊ:zo</t>
  </si>
  <si>
    <t>zəʊ:zogh</t>
  </si>
  <si>
    <t>zəʊ:zow</t>
  </si>
  <si>
    <t>ðæ:thah</t>
  </si>
  <si>
    <t>ðeɪ:they</t>
  </si>
  <si>
    <t>ðeɪ:theygh</t>
  </si>
  <si>
    <t>ðeɪ:theyh</t>
  </si>
  <si>
    <t>ði:the</t>
  </si>
  <si>
    <t>ðoʊ:tho</t>
  </si>
  <si>
    <t>ðoʊ:thogh</t>
  </si>
  <si>
    <t>ðoʊ:thou</t>
  </si>
  <si>
    <t>ðoʊ:though</t>
  </si>
  <si>
    <t>ðoʊ:thouw</t>
  </si>
  <si>
    <t>ðoʊ:thouwe</t>
  </si>
  <si>
    <t>ðoʊ:thow</t>
  </si>
  <si>
    <t>ðoʊ:thowe</t>
  </si>
  <si>
    <t>ðə:the</t>
  </si>
  <si>
    <t>ðɛ:the</t>
  </si>
  <si>
    <t>ðɛ:thei</t>
  </si>
  <si>
    <t>ðɛ:their</t>
  </si>
  <si>
    <t>ðɛ:theirr</t>
  </si>
  <si>
    <t>ðə:ther</t>
  </si>
  <si>
    <t>ðɛ:ther</t>
  </si>
  <si>
    <t>ðə:there</t>
  </si>
  <si>
    <t>ðɛ:therr</t>
  </si>
  <si>
    <t>ðə:thex</t>
  </si>
  <si>
    <t>ðɪ:thi</t>
  </si>
  <si>
    <t>ðɪ:thi'r</t>
  </si>
  <si>
    <t>ðɪ:thie</t>
  </si>
  <si>
    <t>ðɪ:thigh</t>
  </si>
  <si>
    <t>ðɪ:thih</t>
  </si>
  <si>
    <t>ðɪ:thir</t>
  </si>
  <si>
    <t>ðɪ:thiry</t>
  </si>
  <si>
    <t>ə:</t>
  </si>
  <si>
    <t>ə:'re</t>
  </si>
  <si>
    <t>ə:'rer</t>
  </si>
  <si>
    <t>ə:'rere</t>
  </si>
  <si>
    <t>ə:'rex</t>
  </si>
  <si>
    <t>ɔ:agh</t>
  </si>
  <si>
    <t>ɛ:air</t>
  </si>
  <si>
    <t>ɛ:airr</t>
  </si>
  <si>
    <t>ə:ar</t>
  </si>
  <si>
    <t>ə:are</t>
  </si>
  <si>
    <t>ə:arr</t>
  </si>
  <si>
    <t>ɛ:arr</t>
  </si>
  <si>
    <t>ə:arre</t>
  </si>
  <si>
    <t>ə:arx</t>
  </si>
  <si>
    <t>ɑ:au</t>
  </si>
  <si>
    <t>ə:au</t>
  </si>
  <si>
    <t>ə:aur</t>
  </si>
  <si>
    <t>ə:aure</t>
  </si>
  <si>
    <t>ɑ:auw</t>
  </si>
  <si>
    <t>ɔ:auw</t>
  </si>
  <si>
    <t>ə:aux</t>
  </si>
  <si>
    <t>ɔ:awgh</t>
  </si>
  <si>
    <t>ə:ax</t>
  </si>
  <si>
    <t>ɪ:egh</t>
  </si>
  <si>
    <t>ɪ:eh</t>
  </si>
  <si>
    <t>ə:er</t>
  </si>
  <si>
    <t>ɛ:er</t>
  </si>
  <si>
    <t>ɪ:er</t>
  </si>
  <si>
    <t>ə:ere</t>
  </si>
  <si>
    <t>ə:err</t>
  </si>
  <si>
    <t>ə:erre</t>
  </si>
  <si>
    <t>ə:erx</t>
  </si>
  <si>
    <t>ɪ:ery</t>
  </si>
  <si>
    <t>ə:ex</t>
  </si>
  <si>
    <t>ə:gha</t>
  </si>
  <si>
    <t>ə:ghar</t>
  </si>
  <si>
    <t>ə:ghare</t>
  </si>
  <si>
    <t>ə:ghax</t>
  </si>
  <si>
    <t>ə:ghe</t>
  </si>
  <si>
    <t>ə:gher</t>
  </si>
  <si>
    <t>ə:ghere</t>
  </si>
  <si>
    <t>ə:ghex</t>
  </si>
  <si>
    <t>ɪ:ghey</t>
  </si>
  <si>
    <t>ɪ:ghey'r</t>
  </si>
  <si>
    <t>ɪ:gheye</t>
  </si>
  <si>
    <t>ɪ:gheygh</t>
  </si>
  <si>
    <t>ɪ:gheyh</t>
  </si>
  <si>
    <t>ɪ:gheyr</t>
  </si>
  <si>
    <t>ɪ:gheyry</t>
  </si>
  <si>
    <t>ə:ha</t>
  </si>
  <si>
    <t>ə:har</t>
  </si>
  <si>
    <t>ə:hare</t>
  </si>
  <si>
    <t>ə:hax</t>
  </si>
  <si>
    <t>ɑ:ho</t>
  </si>
  <si>
    <t>ɑ:how</t>
  </si>
  <si>
    <t>ə:i</t>
  </si>
  <si>
    <t>ɪ:i'r</t>
  </si>
  <si>
    <t>ɪ:igh</t>
  </si>
  <si>
    <t>ɪ:ih</t>
  </si>
  <si>
    <t>ə:ir</t>
  </si>
  <si>
    <t>ɪ:ir</t>
  </si>
  <si>
    <t>ə:ire</t>
  </si>
  <si>
    <t>ɪ:iry</t>
  </si>
  <si>
    <t>ə:ix</t>
  </si>
  <si>
    <t>ɑ:o</t>
  </si>
  <si>
    <t>ə:o</t>
  </si>
  <si>
    <t>ɔ:oagh</t>
  </si>
  <si>
    <t>ɔ:oaw</t>
  </si>
  <si>
    <t>ə:or</t>
  </si>
  <si>
    <t>ə:ore</t>
  </si>
  <si>
    <t>ə:ou</t>
  </si>
  <si>
    <t>ɔ:ough</t>
  </si>
  <si>
    <t>ə:our</t>
  </si>
  <si>
    <t>ə:oure</t>
  </si>
  <si>
    <t>ɔ:ouw</t>
  </si>
  <si>
    <t>ə:oux</t>
  </si>
  <si>
    <t>ɑ:ow</t>
  </si>
  <si>
    <t>ɔ:ow</t>
  </si>
  <si>
    <t>ə:ox</t>
  </si>
  <si>
    <t>ə:rer</t>
  </si>
  <si>
    <t>ə:rere</t>
  </si>
  <si>
    <t>ə:rex</t>
  </si>
  <si>
    <t>ə:ro</t>
  </si>
  <si>
    <t>ə:ror</t>
  </si>
  <si>
    <t>ə:rore</t>
  </si>
  <si>
    <t>ə:rox</t>
  </si>
  <si>
    <t>ə:rr</t>
  </si>
  <si>
    <t>ə:rre</t>
  </si>
  <si>
    <t>ə:rrer</t>
  </si>
  <si>
    <t>ə:rrere</t>
  </si>
  <si>
    <t>ə:rrex</t>
  </si>
  <si>
    <t>ə:rx</t>
  </si>
  <si>
    <t>ə:u</t>
  </si>
  <si>
    <t>ʊ:ugh</t>
  </si>
  <si>
    <t>ə:ur</t>
  </si>
  <si>
    <t>ə:ure</t>
  </si>
  <si>
    <t>ʊ:uw</t>
  </si>
  <si>
    <t>ʊ:uwe</t>
  </si>
  <si>
    <t>ə:ux</t>
  </si>
  <si>
    <t>ə:we</t>
  </si>
  <si>
    <t>ə:wer</t>
  </si>
  <si>
    <t>ə:were</t>
  </si>
  <si>
    <t>ə:wex</t>
  </si>
  <si>
    <t>ə:x</t>
  </si>
  <si>
    <t>ɪ:yee</t>
  </si>
  <si>
    <t>ɪ:yee'r</t>
  </si>
  <si>
    <t>ɪ:yeee</t>
  </si>
  <si>
    <t>ɪ:yeegh</t>
  </si>
  <si>
    <t>ɪ:yeeh</t>
  </si>
  <si>
    <t>ɪ:yeer</t>
  </si>
  <si>
    <t>ɪ:yeery</t>
  </si>
  <si>
    <t>ə:yo</t>
  </si>
  <si>
    <t>ə:yor</t>
  </si>
  <si>
    <t>ə:yore</t>
  </si>
  <si>
    <t>ə:yox</t>
  </si>
  <si>
    <t>ɡæ:gah</t>
  </si>
  <si>
    <t>ɡæ:geh</t>
  </si>
  <si>
    <t>ɹæ:rah</t>
  </si>
  <si>
    <t>ʃæ:shah</t>
  </si>
  <si>
    <t>θæ:thah</t>
  </si>
  <si>
    <t>ɹæ:wrah</t>
  </si>
  <si>
    <t>ɡaʊ:gow</t>
  </si>
  <si>
    <t>ɡaʊ:gowgh</t>
  </si>
  <si>
    <t>ɡaɪ:gui</t>
  </si>
  <si>
    <t>ɡaɪ:guie</t>
  </si>
  <si>
    <t>ɡaɪ:guigh</t>
  </si>
  <si>
    <t>ɡaɪ:guir</t>
  </si>
  <si>
    <t>ɡaɪ:guy</t>
  </si>
  <si>
    <t>ɡaɪ:guye</t>
  </si>
  <si>
    <t>ɡaɪ:guygh</t>
  </si>
  <si>
    <t>ɡaɪ:guyr</t>
  </si>
  <si>
    <t>ɹaɪ:ri</t>
  </si>
  <si>
    <t>ɹaɪ:rie</t>
  </si>
  <si>
    <t>ɹaɪ:righ</t>
  </si>
  <si>
    <t>ɹaɪ:rir</t>
  </si>
  <si>
    <t>ɹaʊ:rou</t>
  </si>
  <si>
    <t>ɹaʊ:rough</t>
  </si>
  <si>
    <t>ɹaʊ:rouw</t>
  </si>
  <si>
    <t>ɹaɪ:rri</t>
  </si>
  <si>
    <t>ɹaɪ:rrie</t>
  </si>
  <si>
    <t>ɹaɪ:rrigh</t>
  </si>
  <si>
    <t>ɹaɪ:rrir</t>
  </si>
  <si>
    <t>ɹaʊ:rrou</t>
  </si>
  <si>
    <t>ɹaʊ:rrough</t>
  </si>
  <si>
    <t>ɹaʊ:rrouw</t>
  </si>
  <si>
    <t>ʃaɪ:shi</t>
  </si>
  <si>
    <t>ʃaɪ:shie</t>
  </si>
  <si>
    <t>ʃaɪ:shigh</t>
  </si>
  <si>
    <t>ʃaɪ:shir</t>
  </si>
  <si>
    <t>ʃaʊ:shou</t>
  </si>
  <si>
    <t>ʃaʊ:shough</t>
  </si>
  <si>
    <t>ʃaʊ:shouw</t>
  </si>
  <si>
    <t>θaʊ:thou</t>
  </si>
  <si>
    <t>θaʊ:though</t>
  </si>
  <si>
    <t>θaʊ:thouw</t>
  </si>
  <si>
    <t>ɹaɪ:wri</t>
  </si>
  <si>
    <t>ɹaɪ:wrie</t>
  </si>
  <si>
    <t>ɹaɪ:wrigh</t>
  </si>
  <si>
    <t>ɹaɪ:wrir</t>
  </si>
  <si>
    <t>ɹbæ:rbah</t>
  </si>
  <si>
    <t>ɹbeɪ:rba</t>
  </si>
  <si>
    <t>ɹbeɪ:rbagh</t>
  </si>
  <si>
    <t>ɹbeɪ:rbah</t>
  </si>
  <si>
    <t>ɹbə:rbe</t>
  </si>
  <si>
    <t>ɹbə:rber</t>
  </si>
  <si>
    <t>ɹbə:rbere</t>
  </si>
  <si>
    <t>ɹbə:rbex</t>
  </si>
  <si>
    <t>ɹbɪ:rbi</t>
  </si>
  <si>
    <t>ɹbɪ:rbi'r</t>
  </si>
  <si>
    <t>ɹbɪ:rbie</t>
  </si>
  <si>
    <t>ɹbɪ:rbigh</t>
  </si>
  <si>
    <t>ɹbɪ:rbih</t>
  </si>
  <si>
    <t>ɹbɪ:rbir</t>
  </si>
  <si>
    <t>ɹbɪ:rbiry</t>
  </si>
  <si>
    <t>ɹbə:rbo</t>
  </si>
  <si>
    <t>ɹbə:rbor</t>
  </si>
  <si>
    <t>ɹbə:rbore</t>
  </si>
  <si>
    <t>ɹbə:rbox</t>
  </si>
  <si>
    <t>ɹbəʊ:rbo</t>
  </si>
  <si>
    <t>ɹbəʊ:rbogh</t>
  </si>
  <si>
    <t>ɹbəʊ:rbow</t>
  </si>
  <si>
    <t>ɹdbɔ:rdboagh</t>
  </si>
  <si>
    <t>ɹdbɔ:rdboaw</t>
  </si>
  <si>
    <t>ɹdi:rdi</t>
  </si>
  <si>
    <t>ɹdlə:rdle</t>
  </si>
  <si>
    <t>ɹdlə:rdler</t>
  </si>
  <si>
    <t>ɹdlə:rdlere</t>
  </si>
  <si>
    <t>ɹdlə:rdlex</t>
  </si>
  <si>
    <t>ɹdlɪ:rdly</t>
  </si>
  <si>
    <t>ɹdlɪ:rdly'r</t>
  </si>
  <si>
    <t>ɹdlɪ:rdlye</t>
  </si>
  <si>
    <t>ɹdlɪ:rdlygh</t>
  </si>
  <si>
    <t>ɹdlɪ:rdlyh</t>
  </si>
  <si>
    <t>ɹdlɪ:rdlyr</t>
  </si>
  <si>
    <t>ɹdlɪ:rdlyry</t>
  </si>
  <si>
    <t>ɹdnə:rdne</t>
  </si>
  <si>
    <t>ɹdnə:rdner</t>
  </si>
  <si>
    <t>ɹdnə:rdnere</t>
  </si>
  <si>
    <t>ɹdnə:rdnex</t>
  </si>
  <si>
    <t>ŋdə:ngdo</t>
  </si>
  <si>
    <t>ŋdə:ngdor</t>
  </si>
  <si>
    <t>ŋdə:ngdore</t>
  </si>
  <si>
    <t>ŋdə:ngdox</t>
  </si>
  <si>
    <t>ɹdə:rda</t>
  </si>
  <si>
    <t>ɹdə:rdar</t>
  </si>
  <si>
    <t>ɹdə:rdare</t>
  </si>
  <si>
    <t>ɹdə:rdax</t>
  </si>
  <si>
    <t>ɹdə:rde</t>
  </si>
  <si>
    <t>ɹdɪ:rde</t>
  </si>
  <si>
    <t>ɹdɪ:rde'r</t>
  </si>
  <si>
    <t>ɹdɪ:rdee</t>
  </si>
  <si>
    <t>ɹdɪ:rdegh</t>
  </si>
  <si>
    <t>ɹdɪ:rdeh</t>
  </si>
  <si>
    <t>ɹdə:rder</t>
  </si>
  <si>
    <t>ɹdɪ:rder</t>
  </si>
  <si>
    <t>ɹdə:rdere</t>
  </si>
  <si>
    <t>ɹdɪ:rdery</t>
  </si>
  <si>
    <t>ɹdə:rdex</t>
  </si>
  <si>
    <t>ɹdə:rdi</t>
  </si>
  <si>
    <t>ɹdɪ:rdi</t>
  </si>
  <si>
    <t>ɹdɪ:rdi'r</t>
  </si>
  <si>
    <t>ɹdɪ:rdie</t>
  </si>
  <si>
    <t>ɹdɪ:rdigh</t>
  </si>
  <si>
    <t>ɹdɪ:rdih</t>
  </si>
  <si>
    <t>ɹdə:rdir</t>
  </si>
  <si>
    <t>ɹdɪ:rdir</t>
  </si>
  <si>
    <t>ɹdə:rdire</t>
  </si>
  <si>
    <t>ɹdɪ:rdiry</t>
  </si>
  <si>
    <t>ɹdə:rdix</t>
  </si>
  <si>
    <t>ɹdə:rdo</t>
  </si>
  <si>
    <t>ɹdə:rdor</t>
  </si>
  <si>
    <t>ɹdə:rdore</t>
  </si>
  <si>
    <t>ɹdə:rdox</t>
  </si>
  <si>
    <t>ɹdɪ:rdy</t>
  </si>
  <si>
    <t>ɹdɪ:rdy'r</t>
  </si>
  <si>
    <t>ɹdɪ:rdye</t>
  </si>
  <si>
    <t>ɹdɪ:rdygh</t>
  </si>
  <si>
    <t>ɹdɪ:rdyh</t>
  </si>
  <si>
    <t>ɹdɪ:rdyr</t>
  </si>
  <si>
    <t>ɹdɪ:rdyry</t>
  </si>
  <si>
    <t>ɹdʒə:rge</t>
  </si>
  <si>
    <t>ɹdʒɪ:rge</t>
  </si>
  <si>
    <t>ɹdʒɪ:rge'r</t>
  </si>
  <si>
    <t>ɹdʒɪ:rgee</t>
  </si>
  <si>
    <t>ɹdʒɪ:rgegh</t>
  </si>
  <si>
    <t>ɹdʒɪ:rgeh</t>
  </si>
  <si>
    <t>ɹdʒə:rger</t>
  </si>
  <si>
    <t>ɹdʒɪ:rger</t>
  </si>
  <si>
    <t>ɹdʒə:rgere</t>
  </si>
  <si>
    <t>ɹdʒɪ:rgery</t>
  </si>
  <si>
    <t>ɹdʒə:rgex</t>
  </si>
  <si>
    <t>ɹdʒə:rgi</t>
  </si>
  <si>
    <t>ɹdʒə:rgir</t>
  </si>
  <si>
    <t>ɹdʒə:rgire</t>
  </si>
  <si>
    <t>ɹdʒə:rgix</t>
  </si>
  <si>
    <t>ɹdʒɪ:rgy</t>
  </si>
  <si>
    <t>ɹdʒɪ:rgy'r</t>
  </si>
  <si>
    <t>ɹdʒɪ:rgye</t>
  </si>
  <si>
    <t>ɹdʒɪ:rgygh</t>
  </si>
  <si>
    <t>ɹdʒɪ:rgyh</t>
  </si>
  <si>
    <t>ɹdʒɪ:rgyr</t>
  </si>
  <si>
    <t>ɹdʒɪ:rgyry</t>
  </si>
  <si>
    <t>ʃeɪ:che</t>
  </si>
  <si>
    <t>ʃeɪ:chegh</t>
  </si>
  <si>
    <t>ʃeɪ:cheh</t>
  </si>
  <si>
    <t>ɡeɪ:ga</t>
  </si>
  <si>
    <t>ɡeɪ:gagh</t>
  </si>
  <si>
    <t>ɡeɪ:gah</t>
  </si>
  <si>
    <t>ɡeɪ:gai</t>
  </si>
  <si>
    <t>ɡeɪ:gaigh</t>
  </si>
  <si>
    <t>ɡeɪ:gaih</t>
  </si>
  <si>
    <t>ɡeɪ:gay</t>
  </si>
  <si>
    <t>ɡeɪ:gaygh</t>
  </si>
  <si>
    <t>ɡeɪ:gayh</t>
  </si>
  <si>
    <t>ɹeɪ:ra</t>
  </si>
  <si>
    <t>ɹeɪ:ragh</t>
  </si>
  <si>
    <t>ɹeɪ:rah</t>
  </si>
  <si>
    <t>ɹeɪ:rai</t>
  </si>
  <si>
    <t>ɹeɪ:raigh</t>
  </si>
  <si>
    <t>ɹeɪ:raih</t>
  </si>
  <si>
    <t>ɹeɪ:ray</t>
  </si>
  <si>
    <t>ɹeɪ:raygh</t>
  </si>
  <si>
    <t>ɹeɪ:rayh</t>
  </si>
  <si>
    <t>ɹeɪ:rra</t>
  </si>
  <si>
    <t>ɹeɪ:rragh</t>
  </si>
  <si>
    <t>ɹeɪ:rrah</t>
  </si>
  <si>
    <t>ʃeɪ:sha</t>
  </si>
  <si>
    <t>ʃeɪ:shagh</t>
  </si>
  <si>
    <t>ʃeɪ:shah</t>
  </si>
  <si>
    <t>θeɪ:tha</t>
  </si>
  <si>
    <t>θeɪ:thagh</t>
  </si>
  <si>
    <t>θeɪ:thah</t>
  </si>
  <si>
    <t>ɹfɔ:refogh</t>
  </si>
  <si>
    <t>ɹfɔ:refow</t>
  </si>
  <si>
    <t>ɹfə:rf</t>
  </si>
  <si>
    <t>ɹfə:rfa</t>
  </si>
  <si>
    <t>ɹfə:rfar</t>
  </si>
  <si>
    <t>ɹfə:rfare</t>
  </si>
  <si>
    <t>ɹfə:rfax</t>
  </si>
  <si>
    <t>ɹfɛ:rfe</t>
  </si>
  <si>
    <t>ɹfɪ:rfe</t>
  </si>
  <si>
    <t>ɹfɪ:rfe'r</t>
  </si>
  <si>
    <t>ɹfɪ:rfee</t>
  </si>
  <si>
    <t>ɹfɪ:rfegh</t>
  </si>
  <si>
    <t>ɹfɪ:rfeh</t>
  </si>
  <si>
    <t>ɹfɛ:rfer</t>
  </si>
  <si>
    <t>ɹfɪ:rfer</t>
  </si>
  <si>
    <t>ɹfɛ:rferr</t>
  </si>
  <si>
    <t>ɹfɪ:rfery</t>
  </si>
  <si>
    <t>ɹfɔ:rfogh</t>
  </si>
  <si>
    <t>ɹfɔ:rfow</t>
  </si>
  <si>
    <t>ɹfə:rfr</t>
  </si>
  <si>
    <t>ɹfə:rfre</t>
  </si>
  <si>
    <t>ɹfə:rfu</t>
  </si>
  <si>
    <t>ɹfə:rfur</t>
  </si>
  <si>
    <t>ɹfə:rfure</t>
  </si>
  <si>
    <t>ɹfə:rfux</t>
  </si>
  <si>
    <t>ɹfə:rfx</t>
  </si>
  <si>
    <t>ɹhæ:rhah</t>
  </si>
  <si>
    <t>ɹhʊ:rhoo</t>
  </si>
  <si>
    <t>ɹhʊ:rhoogh</t>
  </si>
  <si>
    <t>ɹhʊ:rhoor</t>
  </si>
  <si>
    <t>ɹhʊ:rhoore</t>
  </si>
  <si>
    <t>ɹhʊ:rhoow</t>
  </si>
  <si>
    <t>ɹhʊ:rhoowe</t>
  </si>
  <si>
    <t>ʃi:chi</t>
  </si>
  <si>
    <t>ɹi:re</t>
  </si>
  <si>
    <t>ɹi:rea</t>
  </si>
  <si>
    <t>ɹi:ri</t>
  </si>
  <si>
    <t>ɹi:ry</t>
  </si>
  <si>
    <t>ʃi:she</t>
  </si>
  <si>
    <t>ʃi:shee</t>
  </si>
  <si>
    <t>ʃi:shie</t>
  </si>
  <si>
    <t>θi:the</t>
  </si>
  <si>
    <t>θi:thie</t>
  </si>
  <si>
    <t>ɹi:tree</t>
  </si>
  <si>
    <t>ɡju:gu</t>
  </si>
  <si>
    <t>ɡju:gugh</t>
  </si>
  <si>
    <t>ɡju:guw</t>
  </si>
  <si>
    <t>ɡjə:gu</t>
  </si>
  <si>
    <t>ɡjʊ:gu</t>
  </si>
  <si>
    <t>ɡjʊ:gugh</t>
  </si>
  <si>
    <t>ɡjə:gur</t>
  </si>
  <si>
    <t>ɡjʊ:gur</t>
  </si>
  <si>
    <t>ɡjə:gure</t>
  </si>
  <si>
    <t>ɡjʊ:gure</t>
  </si>
  <si>
    <t>ɡjʊ:guw</t>
  </si>
  <si>
    <t>ɡjʊ:guwe</t>
  </si>
  <si>
    <t>ɡjə:gux</t>
  </si>
  <si>
    <t>ɹkjʊ:rcu</t>
  </si>
  <si>
    <t>ɹkjʊ:rcugh</t>
  </si>
  <si>
    <t>ɹkjʊ:rcur</t>
  </si>
  <si>
    <t>ɹkjʊ:rcure</t>
  </si>
  <si>
    <t>ɹkjʊ:rcuw</t>
  </si>
  <si>
    <t>ɹkjʊ:rcuwe</t>
  </si>
  <si>
    <t>ŋklɪ:nckli</t>
  </si>
  <si>
    <t>ŋklɪ:nckli'r</t>
  </si>
  <si>
    <t>ŋklɪ:ncklie</t>
  </si>
  <si>
    <t>ŋklɪ:nckligh</t>
  </si>
  <si>
    <t>ŋklɪ:ncklih</t>
  </si>
  <si>
    <t>ŋklɪ:ncklir</t>
  </si>
  <si>
    <t>ŋklɪ:nckliry</t>
  </si>
  <si>
    <t>ŋkoʊ:ngko</t>
  </si>
  <si>
    <t>ŋkoʊ:ngkogh</t>
  </si>
  <si>
    <t>ŋkoʊ:ngkow</t>
  </si>
  <si>
    <t>ŋkoʊ:ngkowe</t>
  </si>
  <si>
    <t>ŋktʃu:nctu</t>
  </si>
  <si>
    <t>ŋktʃu:nctugh</t>
  </si>
  <si>
    <t>ŋktʃu:nctuw</t>
  </si>
  <si>
    <t>ŋkwə:nque</t>
  </si>
  <si>
    <t>ŋkwɛ:nque</t>
  </si>
  <si>
    <t>ŋkwə:nquer</t>
  </si>
  <si>
    <t>ŋkwɛ:nquer</t>
  </si>
  <si>
    <t>ŋkwə:nquere</t>
  </si>
  <si>
    <t>ŋkwɛ:nquerr</t>
  </si>
  <si>
    <t>ŋkwə:nquex</t>
  </si>
  <si>
    <t>ŋkə:nc</t>
  </si>
  <si>
    <t>ŋkə:nco</t>
  </si>
  <si>
    <t>ŋkə:ncor</t>
  </si>
  <si>
    <t>ŋkə:ncore</t>
  </si>
  <si>
    <t>ŋkə:ncox</t>
  </si>
  <si>
    <t>ŋkə:ncr</t>
  </si>
  <si>
    <t>ŋkə:ncre</t>
  </si>
  <si>
    <t>ŋkə:ncx</t>
  </si>
  <si>
    <t>ŋkə:ndke</t>
  </si>
  <si>
    <t>ŋkə:ndker</t>
  </si>
  <si>
    <t>ŋkə:ndkere</t>
  </si>
  <si>
    <t>ŋkə:ndkex</t>
  </si>
  <si>
    <t>ŋkə:nke</t>
  </si>
  <si>
    <t>ŋkə:nker</t>
  </si>
  <si>
    <t>ŋkə:nkere</t>
  </si>
  <si>
    <t>ŋkə:nkex</t>
  </si>
  <si>
    <t>ŋkɪ:nkey</t>
  </si>
  <si>
    <t>ŋkɪ:nkey'r</t>
  </si>
  <si>
    <t>ŋkɪ:nkeye</t>
  </si>
  <si>
    <t>ŋkɪ:nkeygh</t>
  </si>
  <si>
    <t>ŋkɪ:nkeyh</t>
  </si>
  <si>
    <t>ŋkɪ:nkeyr</t>
  </si>
  <si>
    <t>ŋkɪ:nkeyry</t>
  </si>
  <si>
    <t>ŋkɪ:nki</t>
  </si>
  <si>
    <t>ŋkɪ:nki'r</t>
  </si>
  <si>
    <t>ŋkɪ:nkie</t>
  </si>
  <si>
    <t>ŋkɪ:nkigh</t>
  </si>
  <si>
    <t>ŋkɪ:nkih</t>
  </si>
  <si>
    <t>ŋkɪ:nkir</t>
  </si>
  <si>
    <t>ŋkɪ:nkiry</t>
  </si>
  <si>
    <t>ŋkə:nque</t>
  </si>
  <si>
    <t>ŋkə:nquer</t>
  </si>
  <si>
    <t>ŋkə:nquere</t>
  </si>
  <si>
    <t>ŋkə:nquex</t>
  </si>
  <si>
    <t>ɹkə:rc</t>
  </si>
  <si>
    <t>ɹkə:rcr</t>
  </si>
  <si>
    <t>ɹkə:rcre</t>
  </si>
  <si>
    <t>ɹkə:rcx</t>
  </si>
  <si>
    <t>ɹkə:rke</t>
  </si>
  <si>
    <t>ɹkɛ:rke</t>
  </si>
  <si>
    <t>ɹkə:rker</t>
  </si>
  <si>
    <t>ɹkɛ:rker</t>
  </si>
  <si>
    <t>ɹkə:rkere</t>
  </si>
  <si>
    <t>ɹkɛ:rkerr</t>
  </si>
  <si>
    <t>ɹkə:rkex</t>
  </si>
  <si>
    <t>ɹkɪ:rki</t>
  </si>
  <si>
    <t>ɹkɪ:rki'r</t>
  </si>
  <si>
    <t>ɹkɪ:rkie</t>
  </si>
  <si>
    <t>ɹkɪ:rkigh</t>
  </si>
  <si>
    <t>ɹkɪ:rkih</t>
  </si>
  <si>
    <t>ɹkɪ:rkir</t>
  </si>
  <si>
    <t>ɹkɪ:rkiry</t>
  </si>
  <si>
    <t>ŋkʃə:nctio</t>
  </si>
  <si>
    <t>ŋkʃə:nctior</t>
  </si>
  <si>
    <t>ŋkʃə:nctiore</t>
  </si>
  <si>
    <t>ŋkʃə:nctiox</t>
  </si>
  <si>
    <t>ŋkʃə:nxiou</t>
  </si>
  <si>
    <t>ŋkʃə:nxiour</t>
  </si>
  <si>
    <t>ŋkʃə:nxioure</t>
  </si>
  <si>
    <t>ŋkʃə:nxioux</t>
  </si>
  <si>
    <t>ɹkəʊ:rco</t>
  </si>
  <si>
    <t>ɹkəʊ:rcogh</t>
  </si>
  <si>
    <t>ɹkəʊ:rcow</t>
  </si>
  <si>
    <t>ɡlæ:glah</t>
  </si>
  <si>
    <t>ɹlæ:rlah</t>
  </si>
  <si>
    <t>ʃlaɪ:schlei</t>
  </si>
  <si>
    <t>ʃlaɪ:schleie</t>
  </si>
  <si>
    <t>ʃlaɪ:schleigh</t>
  </si>
  <si>
    <t>ʃlaɪ:schleir</t>
  </si>
  <si>
    <t>ʃlaɪ:shli</t>
  </si>
  <si>
    <t>ʃlaɪ:shlie</t>
  </si>
  <si>
    <t>ʃlaɪ:shligh</t>
  </si>
  <si>
    <t>ʃlaɪ:shlir</t>
  </si>
  <si>
    <t>ɡloʊ:glo</t>
  </si>
  <si>
    <t>ɡloʊ:glogh</t>
  </si>
  <si>
    <t>ɡloʊ:glow</t>
  </si>
  <si>
    <t>ɡloʊ:glowe</t>
  </si>
  <si>
    <t>ɡlu:glu</t>
  </si>
  <si>
    <t>ɡlu:glue</t>
  </si>
  <si>
    <t>ɡlu:gluegh</t>
  </si>
  <si>
    <t>ɡlu:gluew</t>
  </si>
  <si>
    <t>ɡlu:glugh</t>
  </si>
  <si>
    <t>ɡlu:gluw</t>
  </si>
  <si>
    <t>ɡlɛ:gle</t>
  </si>
  <si>
    <t>ɡlɛ:gler</t>
  </si>
  <si>
    <t>ɡlɛ:glerr</t>
  </si>
  <si>
    <t>ɡlɔ:glogh</t>
  </si>
  <si>
    <t>ɡlɔ:glow</t>
  </si>
  <si>
    <t>ɡlɪ:gly</t>
  </si>
  <si>
    <t>ɡlɪ:gly'r</t>
  </si>
  <si>
    <t>ɡlɪ:glye</t>
  </si>
  <si>
    <t>ɡlɪ:glygh</t>
  </si>
  <si>
    <t>ɡlɪ:glyh</t>
  </si>
  <si>
    <t>ɡlɪ:glyr</t>
  </si>
  <si>
    <t>ɡlɪ:glyry</t>
  </si>
  <si>
    <t>ɹlə:rle</t>
  </si>
  <si>
    <t>ɹlə:rler</t>
  </si>
  <si>
    <t>ɹlə:rlere</t>
  </si>
  <si>
    <t>ɹlə:rlex</t>
  </si>
  <si>
    <t>ɹlɪ:rli</t>
  </si>
  <si>
    <t>ɹlɪ:rli'r</t>
  </si>
  <si>
    <t>ɹlə:rlia</t>
  </si>
  <si>
    <t>ɹlə:rliar</t>
  </si>
  <si>
    <t>ɹlə:rliare</t>
  </si>
  <si>
    <t>ɹlə:rliax</t>
  </si>
  <si>
    <t>ɹlɪ:rlie</t>
  </si>
  <si>
    <t>ɹlɪ:rligh</t>
  </si>
  <si>
    <t>ɹlɪ:rlih</t>
  </si>
  <si>
    <t>ɹlɪ:rlir</t>
  </si>
  <si>
    <t>ɹlɪ:rliry</t>
  </si>
  <si>
    <t>ɹlə:rlo</t>
  </si>
  <si>
    <t>ɹlə:rlor</t>
  </si>
  <si>
    <t>ɹlə:rlore</t>
  </si>
  <si>
    <t>ɹlə:rlox</t>
  </si>
  <si>
    <t>ɹlɪ:rly</t>
  </si>
  <si>
    <t>ɹlɪ:rly'r</t>
  </si>
  <si>
    <t>ɹlɪ:rlye</t>
  </si>
  <si>
    <t>ɹlɪ:rlygh</t>
  </si>
  <si>
    <t>ɹlɪ:rlyh</t>
  </si>
  <si>
    <t>ɹlɪ:rlyr</t>
  </si>
  <si>
    <t>ɹlɪ:rlyry</t>
  </si>
  <si>
    <t>ɹmeɪ:rma</t>
  </si>
  <si>
    <t>ɹmeɪ:rmagh</t>
  </si>
  <si>
    <t>ɹmeɪ:rmah</t>
  </si>
  <si>
    <t>ɹmfə:rmfu</t>
  </si>
  <si>
    <t>ɹmfə:rmfur</t>
  </si>
  <si>
    <t>ɹmfə:rmfure</t>
  </si>
  <si>
    <t>ɹmfə:rmfux</t>
  </si>
  <si>
    <t>ɹmlə:rmle</t>
  </si>
  <si>
    <t>ɹmlə:rmler</t>
  </si>
  <si>
    <t>ɹmlə:rmlere</t>
  </si>
  <si>
    <t>ɹmlə:rmlex</t>
  </si>
  <si>
    <t>ɹmə:rma</t>
  </si>
  <si>
    <t>ɹmə:rmar</t>
  </si>
  <si>
    <t>ɹmə:rmare</t>
  </si>
  <si>
    <t>ɹmə:rmax</t>
  </si>
  <si>
    <t>ɹmə:rme</t>
  </si>
  <si>
    <t>ɹmə:rmer</t>
  </si>
  <si>
    <t>ɹmə:rmere</t>
  </si>
  <si>
    <t>ɹmə:rmex</t>
  </si>
  <si>
    <t>ɹmə:rmi</t>
  </si>
  <si>
    <t>ɹmɪ:rmi</t>
  </si>
  <si>
    <t>ɹmɪ:rmi'r</t>
  </si>
  <si>
    <t>ɹmɪ:rmie</t>
  </si>
  <si>
    <t>ɹmɪ:rmigh</t>
  </si>
  <si>
    <t>ɹmɪ:rmih</t>
  </si>
  <si>
    <t>ɹmə:rmir</t>
  </si>
  <si>
    <t>ɹmɪ:rmir</t>
  </si>
  <si>
    <t>ɹmə:rmire</t>
  </si>
  <si>
    <t>ɹmɪ:rmiry</t>
  </si>
  <si>
    <t>ɹmə:rmix</t>
  </si>
  <si>
    <t>ɹmə:rmo</t>
  </si>
  <si>
    <t>ɹmə:rmor</t>
  </si>
  <si>
    <t>ɹmə:rmore</t>
  </si>
  <si>
    <t>ɹmə:rmox</t>
  </si>
  <si>
    <t>ɹmɪ:rmy</t>
  </si>
  <si>
    <t>ɹmɪ:rmy'r</t>
  </si>
  <si>
    <t>ɹmɪ:rmye</t>
  </si>
  <si>
    <t>ɹmɪ:rmygh</t>
  </si>
  <si>
    <t>ɹmɪ:rmyh</t>
  </si>
  <si>
    <t>ɹmɪ:rmyr</t>
  </si>
  <si>
    <t>ɹmɪ:rmyry</t>
  </si>
  <si>
    <t>ʃmə:shme</t>
  </si>
  <si>
    <t>ʃmə:shmer</t>
  </si>
  <si>
    <t>ʃmə:shmere</t>
  </si>
  <si>
    <t>ʃmə:shmex</t>
  </si>
  <si>
    <t>ɹnæ:rnah</t>
  </si>
  <si>
    <t>ɡnaɪ:gni</t>
  </si>
  <si>
    <t>ɡnaɪ:gnie</t>
  </si>
  <si>
    <t>ɡnaɪ:gnigh</t>
  </si>
  <si>
    <t>ɡnaɪ:gnir</t>
  </si>
  <si>
    <t>ɡni:gnee</t>
  </si>
  <si>
    <t>ɹni:rne</t>
  </si>
  <si>
    <t>ɹnmɛ:rnme</t>
  </si>
  <si>
    <t>ɹnmɛ:rnmer</t>
  </si>
  <si>
    <t>ɹnmɛ:rnmerr</t>
  </si>
  <si>
    <t>ɡnoʊ:gno</t>
  </si>
  <si>
    <t>ɡnoʊ:gnogh</t>
  </si>
  <si>
    <t>ɡnoʊ:gnow</t>
  </si>
  <si>
    <t>ɡnoʊ:gnowe</t>
  </si>
  <si>
    <t>ɡnə:gna</t>
  </si>
  <si>
    <t>ɡnə:gnar</t>
  </si>
  <si>
    <t>ɡnə:gnare</t>
  </si>
  <si>
    <t>ɡnə:gnax</t>
  </si>
  <si>
    <t>ɡnɪ:gni</t>
  </si>
  <si>
    <t>ɡnɪ:gni'r</t>
  </si>
  <si>
    <t>ɡnɪ:gnie</t>
  </si>
  <si>
    <t>ɡnɪ:gnigh</t>
  </si>
  <si>
    <t>ɡnɪ:gnih</t>
  </si>
  <si>
    <t>ɡnɪ:gnir</t>
  </si>
  <si>
    <t>ɡnɪ:gniry</t>
  </si>
  <si>
    <t>ɡnə:gnu</t>
  </si>
  <si>
    <t>ɡnə:gnur</t>
  </si>
  <si>
    <t>ɡnə:gnure</t>
  </si>
  <si>
    <t>ɡnə:gnux</t>
  </si>
  <si>
    <t>ɹnə:rna</t>
  </si>
  <si>
    <t>ɹnə:rnar</t>
  </si>
  <si>
    <t>ɹnə:rnare</t>
  </si>
  <si>
    <t>ɹnə:rnax</t>
  </si>
  <si>
    <t>ɹnə:rne</t>
  </si>
  <si>
    <t>ɹnɛ:rne</t>
  </si>
  <si>
    <t>ɹnɪ:rne</t>
  </si>
  <si>
    <t>ɹnɪ:rne'r</t>
  </si>
  <si>
    <t>ɹnɪ:rnee</t>
  </si>
  <si>
    <t>ɹnɪ:rnegh</t>
  </si>
  <si>
    <t>ɹnɪ:rneh</t>
  </si>
  <si>
    <t>ɹnə:rner</t>
  </si>
  <si>
    <t>ɹnɛ:rner</t>
  </si>
  <si>
    <t>ɹnɪ:rner</t>
  </si>
  <si>
    <t>ɹnə:rnere</t>
  </si>
  <si>
    <t>ɹnɛ:rnerr</t>
  </si>
  <si>
    <t>ɹnɪ:rnery</t>
  </si>
  <si>
    <t>ɹnə:rnex</t>
  </si>
  <si>
    <t>ɹnɪ:rney</t>
  </si>
  <si>
    <t>ɹnɪ:rney'r</t>
  </si>
  <si>
    <t>ɹnɪ:rneye</t>
  </si>
  <si>
    <t>ɹnɪ:rneygh</t>
  </si>
  <si>
    <t>ɹnɪ:rneyh</t>
  </si>
  <si>
    <t>ɹnɪ:rneyr</t>
  </si>
  <si>
    <t>ɹnɪ:rneyry</t>
  </si>
  <si>
    <t>ɹnɪ:rni</t>
  </si>
  <si>
    <t>ɹnɪ:rni'r</t>
  </si>
  <si>
    <t>ɹnɪ:rnie</t>
  </si>
  <si>
    <t>ɹnɪ:rnigh</t>
  </si>
  <si>
    <t>ɹnɪ:rnih</t>
  </si>
  <si>
    <t>ɹnɪ:rnir</t>
  </si>
  <si>
    <t>ɹnɪ:rniry</t>
  </si>
  <si>
    <t>ɹnə:rno</t>
  </si>
  <si>
    <t>ɹnə:rnor</t>
  </si>
  <si>
    <t>ɹnə:rnore</t>
  </si>
  <si>
    <t>ɹnə:rnox</t>
  </si>
  <si>
    <t>ʃnə:shna</t>
  </si>
  <si>
    <t>ʃnə:shnar</t>
  </si>
  <si>
    <t>ʃnə:shnare</t>
  </si>
  <si>
    <t>ʃnə:shnax</t>
  </si>
  <si>
    <t>ʃnə:tiona</t>
  </si>
  <si>
    <t>ʃnə:tionar</t>
  </si>
  <si>
    <t>ʃnə:tionare</t>
  </si>
  <si>
    <t>ʃnə:tionax</t>
  </si>
  <si>
    <t>ɡoʊ:go</t>
  </si>
  <si>
    <t>ɡoʊ:goa</t>
  </si>
  <si>
    <t>ɡoʊ:goagh</t>
  </si>
  <si>
    <t>ɡoʊ:goaw</t>
  </si>
  <si>
    <t>ɡoʊ:goawe</t>
  </si>
  <si>
    <t>ɡoʊ:goe</t>
  </si>
  <si>
    <t>ɡoʊ:goegh</t>
  </si>
  <si>
    <t>ɡoʊ:goew</t>
  </si>
  <si>
    <t>ɡoʊ:goewe</t>
  </si>
  <si>
    <t>ɡoʊ:gogh</t>
  </si>
  <si>
    <t>ɡoʊ:gow</t>
  </si>
  <si>
    <t>ɡoʊ:gowe</t>
  </si>
  <si>
    <t>ɹoʊ:reo</t>
  </si>
  <si>
    <t>ɹoʊ:reogh</t>
  </si>
  <si>
    <t>ɹoʊ:reow</t>
  </si>
  <si>
    <t>ɹoʊ:reowe</t>
  </si>
  <si>
    <t>ɹoʊ:rho</t>
  </si>
  <si>
    <t>ɹoʊ:rhogh</t>
  </si>
  <si>
    <t>ɹoʊ:rhow</t>
  </si>
  <si>
    <t>ɹoʊ:rhowe</t>
  </si>
  <si>
    <t>ɹoʊ:ro</t>
  </si>
  <si>
    <t>ɹoʊ:roa</t>
  </si>
  <si>
    <t>ɹoʊ:roagh</t>
  </si>
  <si>
    <t>ɹoʊ:roaw</t>
  </si>
  <si>
    <t>ɹoʊ:roawe</t>
  </si>
  <si>
    <t>ɹoʊ:rogh</t>
  </si>
  <si>
    <t>ɹoʊ:row</t>
  </si>
  <si>
    <t>ɹoʊ:rowe</t>
  </si>
  <si>
    <t>ɹoʊ:rowgh</t>
  </si>
  <si>
    <t>ɹoʊ:rrow</t>
  </si>
  <si>
    <t>ɹoʊ:rrowgh</t>
  </si>
  <si>
    <t>ʃoʊ:shou</t>
  </si>
  <si>
    <t>ʃoʊ:shough</t>
  </si>
  <si>
    <t>ʃoʊ:shouw</t>
  </si>
  <si>
    <t>ʃoʊ:shouwe</t>
  </si>
  <si>
    <t>ʃoʊ:show</t>
  </si>
  <si>
    <t>ʃoʊ:showgh</t>
  </si>
  <si>
    <t>ɹoʊ:wro</t>
  </si>
  <si>
    <t>ɹoʊ:wrogh</t>
  </si>
  <si>
    <t>ɹoʊ:wrow</t>
  </si>
  <si>
    <t>ɹoʊ:wrowe</t>
  </si>
  <si>
    <t>ɹpleɪ:pla</t>
  </si>
  <si>
    <t>ɹpleɪ:plagh</t>
  </si>
  <si>
    <t>ɹpleɪ:plah</t>
  </si>
  <si>
    <t>ɹpsə:rpse</t>
  </si>
  <si>
    <t>ɹpsə:rpser</t>
  </si>
  <si>
    <t>ɹpsə:rpsere</t>
  </si>
  <si>
    <t>ɹpsə:rpsex</t>
  </si>
  <si>
    <t>ɹpə:rpe</t>
  </si>
  <si>
    <t>ɹpə:rper</t>
  </si>
  <si>
    <t>ɹpə:rpere</t>
  </si>
  <si>
    <t>ɹpə:rpex</t>
  </si>
  <si>
    <t>ɹpə:rpo</t>
  </si>
  <si>
    <t>ɹpə:rpor</t>
  </si>
  <si>
    <t>ɹpə:rpore</t>
  </si>
  <si>
    <t>ɹpə:rpox</t>
  </si>
  <si>
    <t>ɹpɹaɪ:rpri</t>
  </si>
  <si>
    <t>ɹpɹaɪ:rprie</t>
  </si>
  <si>
    <t>ɹpɹaɪ:rprigh</t>
  </si>
  <si>
    <t>ɹpɹaɪ:rprir</t>
  </si>
  <si>
    <t>ɹsaɪ:rci</t>
  </si>
  <si>
    <t>ɹsaɪ:rcie</t>
  </si>
  <si>
    <t>ɹsaɪ:rcigh</t>
  </si>
  <si>
    <t>ɹsaɪ:rcir</t>
  </si>
  <si>
    <t>ɹseɪ:rsa</t>
  </si>
  <si>
    <t>ɹseɪ:rsagh</t>
  </si>
  <si>
    <t>ɹseɪ:rsah</t>
  </si>
  <si>
    <t>ɹsi:rsee</t>
  </si>
  <si>
    <t>ɡskɪ:gski</t>
  </si>
  <si>
    <t>ɡskɪ:gski'r</t>
  </si>
  <si>
    <t>ɡskɪ:gskie</t>
  </si>
  <si>
    <t>ɡskɪ:gskigh</t>
  </si>
  <si>
    <t>ɡskɪ:gskih</t>
  </si>
  <si>
    <t>ɡskɪ:gskir</t>
  </si>
  <si>
    <t>ɡskɪ:gskiry</t>
  </si>
  <si>
    <t>ɹskɪ:rski</t>
  </si>
  <si>
    <t>ɹskɪ:rski'r</t>
  </si>
  <si>
    <t>ɹskɪ:rskie</t>
  </si>
  <si>
    <t>ɹskɪ:rskigh</t>
  </si>
  <si>
    <t>ɹskɪ:rskih</t>
  </si>
  <si>
    <t>ɹskɪ:rskir</t>
  </si>
  <si>
    <t>ɹskɪ:rskiry</t>
  </si>
  <si>
    <t>ɹstæ:rstah</t>
  </si>
  <si>
    <t>ɹstɪ:rsty</t>
  </si>
  <si>
    <t>ɹstɪ:rsty'r</t>
  </si>
  <si>
    <t>ɹstɪ:rstye</t>
  </si>
  <si>
    <t>ɹstɪ:rstygh</t>
  </si>
  <si>
    <t>ɹstɪ:rstyh</t>
  </si>
  <si>
    <t>ɹstɪ:rstyr</t>
  </si>
  <si>
    <t>ɹstɪ:rstyry</t>
  </si>
  <si>
    <t>ɹstɹɑ:rstro</t>
  </si>
  <si>
    <t>ɹstɹɑ:rstrow</t>
  </si>
  <si>
    <t>ɹsweɪ:rsua</t>
  </si>
  <si>
    <t>ɹsweɪ:rsuagh</t>
  </si>
  <si>
    <t>ɹsweɪ:rsuah</t>
  </si>
  <si>
    <t>ɹsə:rce</t>
  </si>
  <si>
    <t>ɹsɛ:rce</t>
  </si>
  <si>
    <t>ɹsɪ:rce</t>
  </si>
  <si>
    <t>ɹsɪ:rce'r</t>
  </si>
  <si>
    <t>ɹsə:rcea</t>
  </si>
  <si>
    <t>ɹsə:rcear</t>
  </si>
  <si>
    <t>ɹsə:rceare</t>
  </si>
  <si>
    <t>ɹsə:rceax</t>
  </si>
  <si>
    <t>ɹsɪ:rcee</t>
  </si>
  <si>
    <t>ɹsɪ:rcegh</t>
  </si>
  <si>
    <t>ɹsɪ:rceh</t>
  </si>
  <si>
    <t>ɹsə:rcer</t>
  </si>
  <si>
    <t>ɹsɛ:rcer</t>
  </si>
  <si>
    <t>ɹsɪ:rcer</t>
  </si>
  <si>
    <t>ɹsə:rcere</t>
  </si>
  <si>
    <t>ɹsɛ:rcerr</t>
  </si>
  <si>
    <t>ɹsɪ:rcery</t>
  </si>
  <si>
    <t>ɹsə:rcex</t>
  </si>
  <si>
    <t>ɹsɪ:rci</t>
  </si>
  <si>
    <t>ɹsɪ:rci'r</t>
  </si>
  <si>
    <t>ɹsɪ:rcie</t>
  </si>
  <si>
    <t>ɹsɪ:rcigh</t>
  </si>
  <si>
    <t>ɹsɪ:rcih</t>
  </si>
  <si>
    <t>ɹsɪ:rcir</t>
  </si>
  <si>
    <t>ɹsɪ:rciry</t>
  </si>
  <si>
    <t>ɹsɪ:rcy</t>
  </si>
  <si>
    <t>ɹsɪ:rcy'r</t>
  </si>
  <si>
    <t>ɹsɪ:rcye</t>
  </si>
  <si>
    <t>ɹsɪ:rcygh</t>
  </si>
  <si>
    <t>ɹsɪ:rcyh</t>
  </si>
  <si>
    <t>ɹsɪ:rcyr</t>
  </si>
  <si>
    <t>ɹsɪ:rcyry</t>
  </si>
  <si>
    <t>ɹsə:rsa</t>
  </si>
  <si>
    <t>ɹsɛ:rsa</t>
  </si>
  <si>
    <t>ɹsə:rsar</t>
  </si>
  <si>
    <t>ɹsɛ:rsar</t>
  </si>
  <si>
    <t>ɹsə:rsare</t>
  </si>
  <si>
    <t>ɹsɛ:rsarr</t>
  </si>
  <si>
    <t>ɹsə:rsax</t>
  </si>
  <si>
    <t>ɹsə:rse</t>
  </si>
  <si>
    <t>ɹsɛ:rse</t>
  </si>
  <si>
    <t>ɹsɪ:rse</t>
  </si>
  <si>
    <t>ɹsɪ:rse'r</t>
  </si>
  <si>
    <t>ɹsɪ:rsee</t>
  </si>
  <si>
    <t>ɹsɪ:rsegh</t>
  </si>
  <si>
    <t>ɹsɪ:rseh</t>
  </si>
  <si>
    <t>ɹsə:rser</t>
  </si>
  <si>
    <t>ɹsɛ:rser</t>
  </si>
  <si>
    <t>ɹsɪ:rser</t>
  </si>
  <si>
    <t>ɹsə:rsere</t>
  </si>
  <si>
    <t>ɹsɛ:rserr</t>
  </si>
  <si>
    <t>ɹsɪ:rsery</t>
  </si>
  <si>
    <t>ɹsə:rsex</t>
  </si>
  <si>
    <t>ɹsə:rsi</t>
  </si>
  <si>
    <t>ɹsə:rsir</t>
  </si>
  <si>
    <t>ɹsə:rsire</t>
  </si>
  <si>
    <t>ɹsə:rsix</t>
  </si>
  <si>
    <t>ɹsə:rso</t>
  </si>
  <si>
    <t>ɹsɪ:rso</t>
  </si>
  <si>
    <t>ɹsɪ:rso'r</t>
  </si>
  <si>
    <t>ɹsɪ:rsoe</t>
  </si>
  <si>
    <t>ɹsɪ:rsogh</t>
  </si>
  <si>
    <t>ɹsɪ:rsoh</t>
  </si>
  <si>
    <t>ɹsə:rsor</t>
  </si>
  <si>
    <t>ɹsɪ:rsor</t>
  </si>
  <si>
    <t>ɹsə:rsore</t>
  </si>
  <si>
    <t>ɹsɪ:rsory</t>
  </si>
  <si>
    <t>ɹsə:rsox</t>
  </si>
  <si>
    <t>ɹtaɪ:rti</t>
  </si>
  <si>
    <t>ɹtaɪ:rtie</t>
  </si>
  <si>
    <t>ɹtaɪ:rtigh</t>
  </si>
  <si>
    <t>ɹtaɪ:rtir</t>
  </si>
  <si>
    <t>ɹteɪ:rtai</t>
  </si>
  <si>
    <t>ɹteɪ:rtaigh</t>
  </si>
  <si>
    <t>ɹteɪ:rtaih</t>
  </si>
  <si>
    <t>ɹti:rty</t>
  </si>
  <si>
    <t>ɹtlɪ:rtli</t>
  </si>
  <si>
    <t>ɹtlɪ:rtli'r</t>
  </si>
  <si>
    <t>ɹtlɪ:rtlie</t>
  </si>
  <si>
    <t>ɹtlɪ:rtligh</t>
  </si>
  <si>
    <t>ɹtlɪ:rtlih</t>
  </si>
  <si>
    <t>ɹtlɪ:rtlir</t>
  </si>
  <si>
    <t>ɹtlɪ:rtliry</t>
  </si>
  <si>
    <t>ɹtmə:rtme</t>
  </si>
  <si>
    <t>ɹtmə:rtmer</t>
  </si>
  <si>
    <t>ɹtmə:rtmere</t>
  </si>
  <si>
    <t>ɹtmə:rtmex</t>
  </si>
  <si>
    <t>ɹtnə:rtne</t>
  </si>
  <si>
    <t>ɹtnə:rtner</t>
  </si>
  <si>
    <t>ɹtnə:rtnere</t>
  </si>
  <si>
    <t>ɹtnə:rtnex</t>
  </si>
  <si>
    <t>ɹtsɑ:za</t>
  </si>
  <si>
    <t>ɹtsɑ:zaw</t>
  </si>
  <si>
    <t>ɹtu:rtu</t>
  </si>
  <si>
    <t>ɹtu:rtugh</t>
  </si>
  <si>
    <t>ɹtu:rtuw</t>
  </si>
  <si>
    <t>ŋtə:ngto</t>
  </si>
  <si>
    <t>ŋtə:ngtor</t>
  </si>
  <si>
    <t>ŋtə:ngtore</t>
  </si>
  <si>
    <t>ŋtə:ngtox</t>
  </si>
  <si>
    <t>ɹtə:rta</t>
  </si>
  <si>
    <t>ɹtə:rtai</t>
  </si>
  <si>
    <t>ɹtɛ:rtai</t>
  </si>
  <si>
    <t>ɹtə:rtair</t>
  </si>
  <si>
    <t>ɹtɛ:rtair</t>
  </si>
  <si>
    <t>ɹtə:rtaire</t>
  </si>
  <si>
    <t>ɹtɛ:rtairr</t>
  </si>
  <si>
    <t>ɹtə:rtaix</t>
  </si>
  <si>
    <t>ɹtə:rtar</t>
  </si>
  <si>
    <t>ɹtə:rtare</t>
  </si>
  <si>
    <t>ɹtə:rtax</t>
  </si>
  <si>
    <t>ɹtə:rte</t>
  </si>
  <si>
    <t>ɹtə:rter</t>
  </si>
  <si>
    <t>ɹtə:rtere</t>
  </si>
  <si>
    <t>ɹtə:rtex</t>
  </si>
  <si>
    <t>ɹtə:rti</t>
  </si>
  <si>
    <t>ɹtɪ:rti</t>
  </si>
  <si>
    <t>ɹtɪ:rti'r</t>
  </si>
  <si>
    <t>ɹtɪ:rtie</t>
  </si>
  <si>
    <t>ɹtɪ:rtigh</t>
  </si>
  <si>
    <t>ɹtɪ:rtih</t>
  </si>
  <si>
    <t>ɹtə:rtir</t>
  </si>
  <si>
    <t>ɹtɪ:rtir</t>
  </si>
  <si>
    <t>ɹtə:rtire</t>
  </si>
  <si>
    <t>ɹtɪ:rtiry</t>
  </si>
  <si>
    <t>ɹtə:rtix</t>
  </si>
  <si>
    <t>ɹtɔ:rtogh</t>
  </si>
  <si>
    <t>ɹtɔ:rtow</t>
  </si>
  <si>
    <t>ɹtɪ:rty</t>
  </si>
  <si>
    <t>ɹtɪ:rty'r</t>
  </si>
  <si>
    <t>ɹtɪ:rtye</t>
  </si>
  <si>
    <t>ɹtɪ:rtygh</t>
  </si>
  <si>
    <t>ɹtɪ:rtyh</t>
  </si>
  <si>
    <t>ɹtɪ:rtyr</t>
  </si>
  <si>
    <t>ɹtɪ:rtyry</t>
  </si>
  <si>
    <t>ɹtʃu:rtu</t>
  </si>
  <si>
    <t>ɹtʃu:rtue</t>
  </si>
  <si>
    <t>ɹtʃu:rtuegh</t>
  </si>
  <si>
    <t>ɹtʃu:rtuew</t>
  </si>
  <si>
    <t>ɹtʃu:rtugh</t>
  </si>
  <si>
    <t>ɹtʃu:rtuw</t>
  </si>
  <si>
    <t>ɹtʃə:rcha</t>
  </si>
  <si>
    <t>ɹtʃə:rchar</t>
  </si>
  <si>
    <t>ɹtʃə:rchare</t>
  </si>
  <si>
    <t>ɹtʃə:rchax</t>
  </si>
  <si>
    <t>ɹtʃɪ:rchie</t>
  </si>
  <si>
    <t>ɹtʃɪ:rchie'r</t>
  </si>
  <si>
    <t>ɹtʃɪ:rchiee</t>
  </si>
  <si>
    <t>ɹtʃɪ:rchiegh</t>
  </si>
  <si>
    <t>ɹtʃɪ:rchieh</t>
  </si>
  <si>
    <t>ɹtʃɪ:rchier</t>
  </si>
  <si>
    <t>ɹtʃɪ:rchiery</t>
  </si>
  <si>
    <t>ɹtɹə:rtra</t>
  </si>
  <si>
    <t>ɹtɹə:rtrar</t>
  </si>
  <si>
    <t>ɹtɹə:rtrare</t>
  </si>
  <si>
    <t>ɹtɹə:rtrax</t>
  </si>
  <si>
    <t>ɹtʃə:rtu</t>
  </si>
  <si>
    <t>ɹtʃʊ:rtu</t>
  </si>
  <si>
    <t>ɹtʃʊ:rtugh</t>
  </si>
  <si>
    <t>ɹtʃə:rtur</t>
  </si>
  <si>
    <t>ɹtʃʊ:rtur</t>
  </si>
  <si>
    <t>ɹtʃə:rture</t>
  </si>
  <si>
    <t>ɹtʃʊ:rture</t>
  </si>
  <si>
    <t>ɹtʃʊ:rtuw</t>
  </si>
  <si>
    <t>ɹtʃʊ:rtuwe</t>
  </si>
  <si>
    <t>ɹtʃə:rtux</t>
  </si>
  <si>
    <t>ɡu:goo</t>
  </si>
  <si>
    <t>ɡu:googh</t>
  </si>
  <si>
    <t>ɡu:goow</t>
  </si>
  <si>
    <t>ɹu:roo</t>
  </si>
  <si>
    <t>ɹu:roogh</t>
  </si>
  <si>
    <t>ɹu:roow</t>
  </si>
  <si>
    <t>ɹu:rou</t>
  </si>
  <si>
    <t>ɹu:rough</t>
  </si>
  <si>
    <t>ɹu:rouw</t>
  </si>
  <si>
    <t>ɹu:ru</t>
  </si>
  <si>
    <t>ɹu:rugh</t>
  </si>
  <si>
    <t>ɹu:ruw</t>
  </si>
  <si>
    <t>ʃu:shoe</t>
  </si>
  <si>
    <t>ʃu:shoegh</t>
  </si>
  <si>
    <t>ʃu:shoew</t>
  </si>
  <si>
    <t>ʃu:shoo</t>
  </si>
  <si>
    <t>ʃu:shoogh</t>
  </si>
  <si>
    <t>ʃu:shoow</t>
  </si>
  <si>
    <t>ʃu:ssue</t>
  </si>
  <si>
    <t>ʃu:ssuegh</t>
  </si>
  <si>
    <t>ʃu:ssuew</t>
  </si>
  <si>
    <t>ʒu:su</t>
  </si>
  <si>
    <t>ʒu:sugh</t>
  </si>
  <si>
    <t>ʒu:suw</t>
  </si>
  <si>
    <t>ɹveɪ:rve</t>
  </si>
  <si>
    <t>ɹveɪ:rvegh</t>
  </si>
  <si>
    <t>ɹveɪ:rveh</t>
  </si>
  <si>
    <t>ɹvju:rview</t>
  </si>
  <si>
    <t>ɹvju:rviewgh</t>
  </si>
  <si>
    <t>ɹvɑ:rva</t>
  </si>
  <si>
    <t>ɹvə:rva</t>
  </si>
  <si>
    <t>ɹvə:rvar</t>
  </si>
  <si>
    <t>ɹvə:rvare</t>
  </si>
  <si>
    <t>ɹvɑ:rvaw</t>
  </si>
  <si>
    <t>ɹvə:rvax</t>
  </si>
  <si>
    <t>ɹvə:rve</t>
  </si>
  <si>
    <t>ɹvə:rver</t>
  </si>
  <si>
    <t>ɹvə:rvere</t>
  </si>
  <si>
    <t>ɹvə:rvex</t>
  </si>
  <si>
    <t>ɹvə:rvi</t>
  </si>
  <si>
    <t>ɹvə:rvir</t>
  </si>
  <si>
    <t>ɹvə:rvire</t>
  </si>
  <si>
    <t>ɹvə:rvix</t>
  </si>
  <si>
    <t>ɹvə:rvou</t>
  </si>
  <si>
    <t>ɹvə:rvour</t>
  </si>
  <si>
    <t>ɹvə:rvoure</t>
  </si>
  <si>
    <t>ɹvə:rvoux</t>
  </si>
  <si>
    <t>ʃvɛ:szwe</t>
  </si>
  <si>
    <t>ʃvɛ:szwer</t>
  </si>
  <si>
    <t>ʃvɛ:szwerr</t>
  </si>
  <si>
    <t>ɡwə:gua</t>
  </si>
  <si>
    <t>ɡwə:guar</t>
  </si>
  <si>
    <t>ɡwə:guare</t>
  </si>
  <si>
    <t>ɡwə:guax</t>
  </si>
  <si>
    <t>ɹwə:rwa</t>
  </si>
  <si>
    <t>ɹwə:rwar</t>
  </si>
  <si>
    <t>ɹwə:rware</t>
  </si>
  <si>
    <t>ɹwə:rwax</t>
  </si>
  <si>
    <t>ɡzæ:xah</t>
  </si>
  <si>
    <t>ŋzaɪ:nxi</t>
  </si>
  <si>
    <t>ŋzaɪ:nxie</t>
  </si>
  <si>
    <t>ŋzaɪ:nxigh</t>
  </si>
  <si>
    <t>ŋzaɪ:nxir</t>
  </si>
  <si>
    <t>ɡzɪ:xi</t>
  </si>
  <si>
    <t>ɡzɪ:xi'r</t>
  </si>
  <si>
    <t>ɡzɪ:xie</t>
  </si>
  <si>
    <t>ɡzɪ:xigh</t>
  </si>
  <si>
    <t>ɡzɪ:xih</t>
  </si>
  <si>
    <t>ɡzɪ:xir</t>
  </si>
  <si>
    <t>ɡzɪ:xiry</t>
  </si>
  <si>
    <t>ɹðə:rthe</t>
  </si>
  <si>
    <t>ɹðə:rther</t>
  </si>
  <si>
    <t>ɹðə:rthere</t>
  </si>
  <si>
    <t>ɹðə:rthex</t>
  </si>
  <si>
    <t>ɹðɪ:rthy</t>
  </si>
  <si>
    <t>ɹðɪ:rthy'r</t>
  </si>
  <si>
    <t>ɹðɪ:rthye</t>
  </si>
  <si>
    <t>ɹðɪ:rthygh</t>
  </si>
  <si>
    <t>ɹðɪ:rthyh</t>
  </si>
  <si>
    <t>ɹðɪ:rthyr</t>
  </si>
  <si>
    <t>ɹðɪ:rthyry</t>
  </si>
  <si>
    <t>ɹðə:the</t>
  </si>
  <si>
    <t>ɹðə:ther</t>
  </si>
  <si>
    <t>ɹðə:there</t>
  </si>
  <si>
    <t>ɹðə:thex</t>
  </si>
  <si>
    <t>əɪ:a</t>
  </si>
  <si>
    <t>ʃə:cea</t>
  </si>
  <si>
    <t>ʃə:cear</t>
  </si>
  <si>
    <t>ʃə:ceare</t>
  </si>
  <si>
    <t>ʃə:ceax</t>
  </si>
  <si>
    <t>ʃɑ:cha</t>
  </si>
  <si>
    <t>ʃɑ:chaw</t>
  </si>
  <si>
    <t>ʃɪ:ci</t>
  </si>
  <si>
    <t>ʃɪ:ci'r</t>
  </si>
  <si>
    <t>ʃə:cia</t>
  </si>
  <si>
    <t>ʃə:ciar</t>
  </si>
  <si>
    <t>ʃə:ciare</t>
  </si>
  <si>
    <t>ʃə:ciax</t>
  </si>
  <si>
    <t>ʃə:cie</t>
  </si>
  <si>
    <t>ʃɪ:cie</t>
  </si>
  <si>
    <t>ʃɪ:cie'r</t>
  </si>
  <si>
    <t>ʃɪ:ciee</t>
  </si>
  <si>
    <t>ʃɪ:ciegh</t>
  </si>
  <si>
    <t>ʃɪ:cieh</t>
  </si>
  <si>
    <t>ʃə:cier</t>
  </si>
  <si>
    <t>ʃɪ:cier</t>
  </si>
  <si>
    <t>ʃə:ciere</t>
  </si>
  <si>
    <t>ʃɪ:ciery</t>
  </si>
  <si>
    <t>ʃə:ciex</t>
  </si>
  <si>
    <t>ʃɪ:cigh</t>
  </si>
  <si>
    <t>ʃɪ:cih</t>
  </si>
  <si>
    <t>ʃə:cio</t>
  </si>
  <si>
    <t>ʃə:cior</t>
  </si>
  <si>
    <t>ʃə:ciore</t>
  </si>
  <si>
    <t>ʃə:ciou</t>
  </si>
  <si>
    <t>ʃə:ciour</t>
  </si>
  <si>
    <t>ʃə:cioure</t>
  </si>
  <si>
    <t>ʃə:cioux</t>
  </si>
  <si>
    <t>ʃə:ciox</t>
  </si>
  <si>
    <t>ʃɪ:cir</t>
  </si>
  <si>
    <t>ʃɪ:ciry</t>
  </si>
  <si>
    <t>ɡɑ:ga</t>
  </si>
  <si>
    <t>ɡə:ga</t>
  </si>
  <si>
    <t>ɡɛ:gai</t>
  </si>
  <si>
    <t>ɡɛ:gair</t>
  </si>
  <si>
    <t>ɡɛ:gairr</t>
  </si>
  <si>
    <t>ɡə:gar</t>
  </si>
  <si>
    <t>ɡə:gare</t>
  </si>
  <si>
    <t>ɡɑ:gaw</t>
  </si>
  <si>
    <t>ɡɔ:gawgh</t>
  </si>
  <si>
    <t>ɡə:gax</t>
  </si>
  <si>
    <t>ɡə:ge</t>
  </si>
  <si>
    <t>ɡɛ:ge</t>
  </si>
  <si>
    <t>ɡə:ger</t>
  </si>
  <si>
    <t>ɡɛ:ger</t>
  </si>
  <si>
    <t>ɡə:gere</t>
  </si>
  <si>
    <t>ɡɛ:gerr</t>
  </si>
  <si>
    <t>ɡə:gex</t>
  </si>
  <si>
    <t>ɡɪ:gga</t>
  </si>
  <si>
    <t>ɡɪ:gga'r</t>
  </si>
  <si>
    <t>ɡɪ:ggae</t>
  </si>
  <si>
    <t>ɡɪ:ggagh</t>
  </si>
  <si>
    <t>ɡɪ:ggah</t>
  </si>
  <si>
    <t>ɡɪ:ggar</t>
  </si>
  <si>
    <t>ɡɪ:ggary</t>
  </si>
  <si>
    <t>ɡə:gge</t>
  </si>
  <si>
    <t>ɡɛ:gge</t>
  </si>
  <si>
    <t>ɡə:gger</t>
  </si>
  <si>
    <t>ɡɛ:gger</t>
  </si>
  <si>
    <t>ɡə:ggere</t>
  </si>
  <si>
    <t>ɡɛ:ggerr</t>
  </si>
  <si>
    <t>ɡə:ggex</t>
  </si>
  <si>
    <t>ɡɪ:ggi</t>
  </si>
  <si>
    <t>ɡɪ:ggi'r</t>
  </si>
  <si>
    <t>ɡɪ:ggie</t>
  </si>
  <si>
    <t>ɡɪ:ggigh</t>
  </si>
  <si>
    <t>ɡɪ:ggih</t>
  </si>
  <si>
    <t>ɡɪ:ggir</t>
  </si>
  <si>
    <t>ɡɪ:ggiry</t>
  </si>
  <si>
    <t>ɡə:ghe</t>
  </si>
  <si>
    <t>ɡə:gher</t>
  </si>
  <si>
    <t>ɡə:ghere</t>
  </si>
  <si>
    <t>ɡə:ghex</t>
  </si>
  <si>
    <t>ɡɪ:ghey</t>
  </si>
  <si>
    <t>ɡɪ:ghey'r</t>
  </si>
  <si>
    <t>ɡɪ:gheye</t>
  </si>
  <si>
    <t>ɡɪ:gheygh</t>
  </si>
  <si>
    <t>ɡɪ:gheyh</t>
  </si>
  <si>
    <t>ɡɪ:gheyr</t>
  </si>
  <si>
    <t>ɡɪ:gheyry</t>
  </si>
  <si>
    <t>ɡɪ:gi</t>
  </si>
  <si>
    <t>ɡɪ:gi'r</t>
  </si>
  <si>
    <t>ɡɪ:gie</t>
  </si>
  <si>
    <t>ɡɪ:gigh</t>
  </si>
  <si>
    <t>ɡɪ:gih</t>
  </si>
  <si>
    <t>ɡɪ:gir</t>
  </si>
  <si>
    <t>ɡɪ:giry</t>
  </si>
  <si>
    <t>ɡɑ:go</t>
  </si>
  <si>
    <t>ɡə:go</t>
  </si>
  <si>
    <t>ɡɔ:goagh</t>
  </si>
  <si>
    <t>ɡɔ:goaw</t>
  </si>
  <si>
    <t>ɡɔ:gogh</t>
  </si>
  <si>
    <t>ɡɑ:goh</t>
  </si>
  <si>
    <t>ɡɔ:gohgh</t>
  </si>
  <si>
    <t>ɡɑ:gohw</t>
  </si>
  <si>
    <t>ɡɔ:gohw</t>
  </si>
  <si>
    <t>ɡʊ:goo</t>
  </si>
  <si>
    <t>ɡʊ:googh</t>
  </si>
  <si>
    <t>ɡʊ:goor</t>
  </si>
  <si>
    <t>ɡʊ:goore</t>
  </si>
  <si>
    <t>ɡʊ:goow</t>
  </si>
  <si>
    <t>ɡʊ:goowe</t>
  </si>
  <si>
    <t>ɡə:gor</t>
  </si>
  <si>
    <t>ɡə:gore</t>
  </si>
  <si>
    <t>ɡɑ:gow</t>
  </si>
  <si>
    <t>ɡɔ:gow</t>
  </si>
  <si>
    <t>ɡə:gox</t>
  </si>
  <si>
    <t>ɡə:gu</t>
  </si>
  <si>
    <t>ɡɑ:gua</t>
  </si>
  <si>
    <t>ɡɑ:guaw</t>
  </si>
  <si>
    <t>ɡɛ:gue</t>
  </si>
  <si>
    <t>ɡɛ:guer</t>
  </si>
  <si>
    <t>ɡɛ:guerr</t>
  </si>
  <si>
    <t>ɡɪ:gui</t>
  </si>
  <si>
    <t>ɡɪ:gui'r</t>
  </si>
  <si>
    <t>ɡɪ:guie</t>
  </si>
  <si>
    <t>ɡɪ:guigh</t>
  </si>
  <si>
    <t>ɡɪ:guih</t>
  </si>
  <si>
    <t>ɡɪ:guir</t>
  </si>
  <si>
    <t>ɡɪ:guiry</t>
  </si>
  <si>
    <t>ɡə:gur</t>
  </si>
  <si>
    <t>ɡə:gure</t>
  </si>
  <si>
    <t>ɡə:gux</t>
  </si>
  <si>
    <t>ŋə:nge</t>
  </si>
  <si>
    <t>ŋə:nger</t>
  </si>
  <si>
    <t>ŋə:ngere</t>
  </si>
  <si>
    <t>ŋə:ngex</t>
  </si>
  <si>
    <t>əʊ:ogh</t>
  </si>
  <si>
    <t>ɔɪ:oi</t>
  </si>
  <si>
    <t>ɹɑ:ra</t>
  </si>
  <si>
    <t>ɹə:ra</t>
  </si>
  <si>
    <t>ɹɛ:ra</t>
  </si>
  <si>
    <t>ɹɪ:ra</t>
  </si>
  <si>
    <t>ɹɪ:ra'r</t>
  </si>
  <si>
    <t>ɹɪ:rae</t>
  </si>
  <si>
    <t>ɹɪ:ragh</t>
  </si>
  <si>
    <t>ɹə:rah</t>
  </si>
  <si>
    <t>ɹɪ:rah</t>
  </si>
  <si>
    <t>ɹə:rahr</t>
  </si>
  <si>
    <t>ɹə:rahre</t>
  </si>
  <si>
    <t>ɹə:rahx</t>
  </si>
  <si>
    <t>ɹə:rar</t>
  </si>
  <si>
    <t>ɹɛ:rar</t>
  </si>
  <si>
    <t>ɹɪ:rar</t>
  </si>
  <si>
    <t>ɹə:rare</t>
  </si>
  <si>
    <t>ɹɛ:rarr</t>
  </si>
  <si>
    <t>ɹɪ:rary</t>
  </si>
  <si>
    <t>ɹɑ:raw</t>
  </si>
  <si>
    <t>ɹə:rax</t>
  </si>
  <si>
    <t>ɹə:re</t>
  </si>
  <si>
    <t>ɹɛ:re</t>
  </si>
  <si>
    <t>ɹɪ:re</t>
  </si>
  <si>
    <t>ɹɪ:re'r</t>
  </si>
  <si>
    <t>ɹɛ:rea</t>
  </si>
  <si>
    <t>ɹɛ:rear</t>
  </si>
  <si>
    <t>ɹɛ:rearr</t>
  </si>
  <si>
    <t>ɹɪ:ree</t>
  </si>
  <si>
    <t>ɹɪ:ree'r</t>
  </si>
  <si>
    <t>ɹɪ:reee</t>
  </si>
  <si>
    <t>ɹɪ:reegh</t>
  </si>
  <si>
    <t>ɹɪ:reeh</t>
  </si>
  <si>
    <t>ɹɪ:reer</t>
  </si>
  <si>
    <t>ɹɪ:reery</t>
  </si>
  <si>
    <t>ɹɪ:regh</t>
  </si>
  <si>
    <t>ɹɪ:reh</t>
  </si>
  <si>
    <t>ɹɪ:rehea</t>
  </si>
  <si>
    <t>ɹɪ:rehea'r</t>
  </si>
  <si>
    <t>ɹɪ:reheae</t>
  </si>
  <si>
    <t>ɹɪ:reheagh</t>
  </si>
  <si>
    <t>ɹɪ:reheah</t>
  </si>
  <si>
    <t>ɹɪ:rehear</t>
  </si>
  <si>
    <t>ɹɪ:reheary</t>
  </si>
  <si>
    <t>ɹə:rei</t>
  </si>
  <si>
    <t>ɹɪ:rei</t>
  </si>
  <si>
    <t>ɹɪ:rei'r</t>
  </si>
  <si>
    <t>ɹɪ:reie</t>
  </si>
  <si>
    <t>ɹɪ:reigh</t>
  </si>
  <si>
    <t>ɹɪ:reih</t>
  </si>
  <si>
    <t>ɹə:reir</t>
  </si>
  <si>
    <t>ɹɪ:reir</t>
  </si>
  <si>
    <t>ɹə:reire</t>
  </si>
  <si>
    <t>ɹɪ:reiry</t>
  </si>
  <si>
    <t>ɹə:reix</t>
  </si>
  <si>
    <t>ɹə:rer</t>
  </si>
  <si>
    <t>ɹɛ:rer</t>
  </si>
  <si>
    <t>ɹɪ:rer</t>
  </si>
  <si>
    <t>ɹə:rere</t>
  </si>
  <si>
    <t>ɹɛ:rerr</t>
  </si>
  <si>
    <t>ɹɪ:rery</t>
  </si>
  <si>
    <t>ɹə:rex</t>
  </si>
  <si>
    <t>ɹə:ri</t>
  </si>
  <si>
    <t>ɹɪ:ri</t>
  </si>
  <si>
    <t>ɹɪ:ri'r</t>
  </si>
  <si>
    <t>ɹɪ:rie</t>
  </si>
  <si>
    <t>ɹɪ:rie'r</t>
  </si>
  <si>
    <t>ɹɪ:riee</t>
  </si>
  <si>
    <t>ɹɪ:riegh</t>
  </si>
  <si>
    <t>ɹɪ:rieh</t>
  </si>
  <si>
    <t>ɹɪ:rier</t>
  </si>
  <si>
    <t>ɹɪ:riery</t>
  </si>
  <si>
    <t>ɹɪ:righ</t>
  </si>
  <si>
    <t>ɹɪ:rih</t>
  </si>
  <si>
    <t>ɹə:rir</t>
  </si>
  <si>
    <t>ɹɪ:rir</t>
  </si>
  <si>
    <t>ɹə:rire</t>
  </si>
  <si>
    <t>ɹɪ:riry</t>
  </si>
  <si>
    <t>ɹə:rix</t>
  </si>
  <si>
    <t>ɹɑ:ro</t>
  </si>
  <si>
    <t>ɹə:ro</t>
  </si>
  <si>
    <t>ɹɔ:roagh</t>
  </si>
  <si>
    <t>ɹɔ:roaw</t>
  </si>
  <si>
    <t>ɹɔ:rogh</t>
  </si>
  <si>
    <t>ɹə:ror</t>
  </si>
  <si>
    <t>ɹə:rore</t>
  </si>
  <si>
    <t>ɹə:rou</t>
  </si>
  <si>
    <t>ɹə:rour</t>
  </si>
  <si>
    <t>ɹə:roure</t>
  </si>
  <si>
    <t>ɹə:roux</t>
  </si>
  <si>
    <t>ɹɑ:row</t>
  </si>
  <si>
    <t>ɹɔ:row</t>
  </si>
  <si>
    <t>ɹə:rox</t>
  </si>
  <si>
    <t>ɹə:rra</t>
  </si>
  <si>
    <t>ɹɑ:rrah</t>
  </si>
  <si>
    <t>ɹɑ:rrahw</t>
  </si>
  <si>
    <t>ɹə:rrar</t>
  </si>
  <si>
    <t>ɹə:rrare</t>
  </si>
  <si>
    <t>ɹə:rrax</t>
  </si>
  <si>
    <t>ɹə:rre</t>
  </si>
  <si>
    <t>ɹɛ:rre</t>
  </si>
  <si>
    <t>ɹɪ:rre</t>
  </si>
  <si>
    <t>ɹɪ:rre'r</t>
  </si>
  <si>
    <t>ɹɪ:rree</t>
  </si>
  <si>
    <t>ɹɪ:rregh</t>
  </si>
  <si>
    <t>ɹɪ:rreh</t>
  </si>
  <si>
    <t>ɹə:rrer</t>
  </si>
  <si>
    <t>ɹɛ:rrer</t>
  </si>
  <si>
    <t>ɹɪ:rrer</t>
  </si>
  <si>
    <t>ɹə:rrere</t>
  </si>
  <si>
    <t>ɹɛ:rrerr</t>
  </si>
  <si>
    <t>ɹɪ:rrery</t>
  </si>
  <si>
    <t>ɹə:rrex</t>
  </si>
  <si>
    <t>ɹɪ:rrey</t>
  </si>
  <si>
    <t>ɹɪ:rrey'r</t>
  </si>
  <si>
    <t>ɹɪ:rreye</t>
  </si>
  <si>
    <t>ɹɪ:rreygh</t>
  </si>
  <si>
    <t>ɹɪ:rreyh</t>
  </si>
  <si>
    <t>ɹɪ:rreyr</t>
  </si>
  <si>
    <t>ɹɪ:rreyry</t>
  </si>
  <si>
    <t>ɹə:rri</t>
  </si>
  <si>
    <t>ɹɪ:rri</t>
  </si>
  <si>
    <t>ɹɪ:rri'r</t>
  </si>
  <si>
    <t>ɹə:rria</t>
  </si>
  <si>
    <t>ɹɪ:rria</t>
  </si>
  <si>
    <t>ɹɪ:rria'r</t>
  </si>
  <si>
    <t>ɹɪ:rriae</t>
  </si>
  <si>
    <t>ɹɪ:rriagh</t>
  </si>
  <si>
    <t>ɹɪ:rriah</t>
  </si>
  <si>
    <t>ɹə:rriar</t>
  </si>
  <si>
    <t>ɹɪ:rriar</t>
  </si>
  <si>
    <t>ɹə:rriare</t>
  </si>
  <si>
    <t>ɹɪ:rriary</t>
  </si>
  <si>
    <t>ɹə:rriax</t>
  </si>
  <si>
    <t>ɹɪ:rrie</t>
  </si>
  <si>
    <t>ɹɪ:rrigh</t>
  </si>
  <si>
    <t>ɹɪ:rrih</t>
  </si>
  <si>
    <t>ɹə:rrir</t>
  </si>
  <si>
    <t>ɹɪ:rrir</t>
  </si>
  <si>
    <t>ɹə:rrire</t>
  </si>
  <si>
    <t>ɹɪ:rriry</t>
  </si>
  <si>
    <t>ɹə:rrix</t>
  </si>
  <si>
    <t>ɹə:rro</t>
  </si>
  <si>
    <t>ɹə:rror</t>
  </si>
  <si>
    <t>ɹə:rrore</t>
  </si>
  <si>
    <t>ɹə:rrox</t>
  </si>
  <si>
    <t>ɹɪ:rry</t>
  </si>
  <si>
    <t>ɹɪ:rry'r</t>
  </si>
  <si>
    <t>ɹɪ:rrye</t>
  </si>
  <si>
    <t>ɹɪ:rrygh</t>
  </si>
  <si>
    <t>ɹɪ:rryh</t>
  </si>
  <si>
    <t>ɹɪ:rryr</t>
  </si>
  <si>
    <t>ɹɪ:rryry</t>
  </si>
  <si>
    <t>ɹə:ru</t>
  </si>
  <si>
    <t>ɹə:rur</t>
  </si>
  <si>
    <t>ɹə:rure</t>
  </si>
  <si>
    <t>ɹə:rux</t>
  </si>
  <si>
    <t>ɹɪ:ry</t>
  </si>
  <si>
    <t>ɹɪ:ry'r</t>
  </si>
  <si>
    <t>ɹɪ:rye</t>
  </si>
  <si>
    <t>ɹɪ:rygh</t>
  </si>
  <si>
    <t>ɹɪ:ryh</t>
  </si>
  <si>
    <t>ɹɪ:ryr</t>
  </si>
  <si>
    <t>ɹɪ:ryry</t>
  </si>
  <si>
    <t>ʃɪ:schi</t>
  </si>
  <si>
    <t>ʃɪ:schi'r</t>
  </si>
  <si>
    <t>ʃɪ:schie</t>
  </si>
  <si>
    <t>ʃɪ:schigh</t>
  </si>
  <si>
    <t>ʃɪ:schih</t>
  </si>
  <si>
    <t>ʃɪ:schir</t>
  </si>
  <si>
    <t>ʃɪ:schiry</t>
  </si>
  <si>
    <t>ʃɑ:sha</t>
  </si>
  <si>
    <t>ʃɛ:sha</t>
  </si>
  <si>
    <t>ʃɛ:shar</t>
  </si>
  <si>
    <t>ʃɛ:sharr</t>
  </si>
  <si>
    <t>ʃɑ:shaw</t>
  </si>
  <si>
    <t>ʃɔ:shawgh</t>
  </si>
  <si>
    <t>ʃə:she</t>
  </si>
  <si>
    <t>ʃɛ:she</t>
  </si>
  <si>
    <t>ʃə:sher</t>
  </si>
  <si>
    <t>ʃɛ:sher</t>
  </si>
  <si>
    <t>ʃə:shere</t>
  </si>
  <si>
    <t>ʃɛ:sherr</t>
  </si>
  <si>
    <t>ʃə:shex</t>
  </si>
  <si>
    <t>ʃɪ:shi</t>
  </si>
  <si>
    <t>ʃɪ:shi'r</t>
  </si>
  <si>
    <t>ʃɪ:shie</t>
  </si>
  <si>
    <t>ʃɪ:shigh</t>
  </si>
  <si>
    <t>ʃɪ:shih</t>
  </si>
  <si>
    <t>ʃə:shio</t>
  </si>
  <si>
    <t>ʃə:shior</t>
  </si>
  <si>
    <t>ʃə:shiore</t>
  </si>
  <si>
    <t>ʃə:shiox</t>
  </si>
  <si>
    <t>ʃɪ:shir</t>
  </si>
  <si>
    <t>ʃɪ:shiry</t>
  </si>
  <si>
    <t>ʃɑ:sho</t>
  </si>
  <si>
    <t>ʃɔ:shogh</t>
  </si>
  <si>
    <t>ʃʊ:shou</t>
  </si>
  <si>
    <t>ʃʊ:shough</t>
  </si>
  <si>
    <t>ʃʊ:shour</t>
  </si>
  <si>
    <t>ʃʊ:shoure</t>
  </si>
  <si>
    <t>ʃʊ:shouw</t>
  </si>
  <si>
    <t>ʃʊ:shouwe</t>
  </si>
  <si>
    <t>ʃɑ:show</t>
  </si>
  <si>
    <t>ʃɔ:show</t>
  </si>
  <si>
    <t>ʃʊ:shu</t>
  </si>
  <si>
    <t>ʃʊ:shugh</t>
  </si>
  <si>
    <t>ʃʊ:shur</t>
  </si>
  <si>
    <t>ʃʊ:shure</t>
  </si>
  <si>
    <t>ʃʊ:shuw</t>
  </si>
  <si>
    <t>ʃʊ:shuwe</t>
  </si>
  <si>
    <t>ʒə:sio</t>
  </si>
  <si>
    <t>ʒə:sior</t>
  </si>
  <si>
    <t>ʒə:siore</t>
  </si>
  <si>
    <t>ʒə:siox</t>
  </si>
  <si>
    <t>ʃə:ssio</t>
  </si>
  <si>
    <t>ʃə:ssior</t>
  </si>
  <si>
    <t>ʃə:ssiore</t>
  </si>
  <si>
    <t>ʃə:ssiox</t>
  </si>
  <si>
    <t>ʃə:ssu</t>
  </si>
  <si>
    <t>ʃə:ssur</t>
  </si>
  <si>
    <t>ʃə:ssure</t>
  </si>
  <si>
    <t>ʃə:ssux</t>
  </si>
  <si>
    <t>ʃʊ:su</t>
  </si>
  <si>
    <t>ʒə:su</t>
  </si>
  <si>
    <t>ʃʊ:sugh</t>
  </si>
  <si>
    <t>ʃʊ:sur</t>
  </si>
  <si>
    <t>ʒə:sur</t>
  </si>
  <si>
    <t>ʃʊ:sure</t>
  </si>
  <si>
    <t>ʒə:sure</t>
  </si>
  <si>
    <t>ʃʊ:suw</t>
  </si>
  <si>
    <t>ʃʊ:suwe</t>
  </si>
  <si>
    <t>ʒə:sux</t>
  </si>
  <si>
    <t>θə:tha</t>
  </si>
  <si>
    <t>θɔ:thagh</t>
  </si>
  <si>
    <t>θə:thar</t>
  </si>
  <si>
    <t>θə:thare</t>
  </si>
  <si>
    <t>θɔ:thaw</t>
  </si>
  <si>
    <t>θə:thax</t>
  </si>
  <si>
    <t>θɛ:the</t>
  </si>
  <si>
    <t>θɪ:the</t>
  </si>
  <si>
    <t>θɪ:the'r</t>
  </si>
  <si>
    <t>θɪ:thee</t>
  </si>
  <si>
    <t>θɪ:thegh</t>
  </si>
  <si>
    <t>θɪ:theh</t>
  </si>
  <si>
    <t>θɛ:ther</t>
  </si>
  <si>
    <t>θɪ:ther</t>
  </si>
  <si>
    <t>θɛ:therr</t>
  </si>
  <si>
    <t>θɪ:thery</t>
  </si>
  <si>
    <t>θɪ:thi</t>
  </si>
  <si>
    <t>θɪ:thi'r</t>
  </si>
  <si>
    <t>θɪ:thie</t>
  </si>
  <si>
    <t>θɪ:thigh</t>
  </si>
  <si>
    <t>θɪ:thih</t>
  </si>
  <si>
    <t>θɪ:thir</t>
  </si>
  <si>
    <t>θɪ:thiry</t>
  </si>
  <si>
    <t>θə:tho</t>
  </si>
  <si>
    <t>θɔ:thogh</t>
  </si>
  <si>
    <t>θə:thor</t>
  </si>
  <si>
    <t>θə:thore</t>
  </si>
  <si>
    <t>θɔ:though</t>
  </si>
  <si>
    <t>θɔ:thouw</t>
  </si>
  <si>
    <t>θɔ:thow</t>
  </si>
  <si>
    <t>θə:thox</t>
  </si>
  <si>
    <t>θɪ:thy</t>
  </si>
  <si>
    <t>θɪ:thy'r</t>
  </si>
  <si>
    <t>θɪ:thye</t>
  </si>
  <si>
    <t>θɪ:thygh</t>
  </si>
  <si>
    <t>θɪ:thyh</t>
  </si>
  <si>
    <t>θɪ:thyr</t>
  </si>
  <si>
    <t>θɪ:thyry</t>
  </si>
  <si>
    <t>ʃɪ:ti</t>
  </si>
  <si>
    <t>ʃɪ:ti'r</t>
  </si>
  <si>
    <t>ʃə:tie</t>
  </si>
  <si>
    <t>ʃɪ:tie</t>
  </si>
  <si>
    <t>ʃə:tier</t>
  </si>
  <si>
    <t>ʃə:tiere</t>
  </si>
  <si>
    <t>ʃə:tiex</t>
  </si>
  <si>
    <t>ʃɪ:tigh</t>
  </si>
  <si>
    <t>ʃɪ:tih</t>
  </si>
  <si>
    <t>ʃə:tio</t>
  </si>
  <si>
    <t>ʃə:tior</t>
  </si>
  <si>
    <t>ʃə:tiore</t>
  </si>
  <si>
    <t>ʃə:tiou</t>
  </si>
  <si>
    <t>ʃə:tiour</t>
  </si>
  <si>
    <t>ʃə:tioure</t>
  </si>
  <si>
    <t>ʃə:tioux</t>
  </si>
  <si>
    <t>ʃə:tiox</t>
  </si>
  <si>
    <t>ʃɪ:tir</t>
  </si>
  <si>
    <t>ʃɪ:tiry</t>
  </si>
  <si>
    <t>ɹɛ:wre</t>
  </si>
  <si>
    <t>ɹɛ:wrer</t>
  </si>
  <si>
    <t>ɹɛ:wrerr</t>
  </si>
  <si>
    <t>ɹɪ:wri</t>
  </si>
  <si>
    <t>ɹɪ:wri'r</t>
  </si>
  <si>
    <t>ɹɪ:wrie</t>
  </si>
  <si>
    <t>ɹɪ:wrigh</t>
  </si>
  <si>
    <t>ɹɪ:wrih</t>
  </si>
  <si>
    <t>ɹɪ:wrir</t>
  </si>
  <si>
    <t>ɹɪ:wriry</t>
  </si>
  <si>
    <t>ɹɔ:wrogh</t>
  </si>
  <si>
    <t>ɹɔ:wrow</t>
  </si>
  <si>
    <t>ɡɹæ:grah</t>
  </si>
  <si>
    <t>ɹɡæ:rgah</t>
  </si>
  <si>
    <t>ɡɹaɪ:gri</t>
  </si>
  <si>
    <t>ɡɹaɪ:grie</t>
  </si>
  <si>
    <t>ɡɹaɪ:grigh</t>
  </si>
  <si>
    <t>ɡɹaɪ:grir</t>
  </si>
  <si>
    <t>ɡɹaʊ:grou</t>
  </si>
  <si>
    <t>ɡɹaʊ:grough</t>
  </si>
  <si>
    <t>ɡɹaʊ:grouw</t>
  </si>
  <si>
    <t>ɹθaʊ:rthou</t>
  </si>
  <si>
    <t>ɹθaʊ:rthough</t>
  </si>
  <si>
    <t>ɹθaʊ:rthouw</t>
  </si>
  <si>
    <t>ɡɹeɪ:gra</t>
  </si>
  <si>
    <t>ɡɹeɪ:gragh</t>
  </si>
  <si>
    <t>ɡɹeɪ:grah</t>
  </si>
  <si>
    <t>ɡɹeɪ:grai</t>
  </si>
  <si>
    <t>ɡɹeɪ:graigh</t>
  </si>
  <si>
    <t>ɡɹeɪ:graih</t>
  </si>
  <si>
    <t>ɡɹeɪ:gray</t>
  </si>
  <si>
    <t>ɡɹeɪ:graygh</t>
  </si>
  <si>
    <t>ɡɹeɪ:grayh</t>
  </si>
  <si>
    <t>ɡɹeɪ:grea</t>
  </si>
  <si>
    <t>ɡɹeɪ:greagh</t>
  </si>
  <si>
    <t>ɡɹeɪ:greah</t>
  </si>
  <si>
    <t>ɡɹi:grea</t>
  </si>
  <si>
    <t>ɡɹi:gree</t>
  </si>
  <si>
    <t>ɡɹi:grie</t>
  </si>
  <si>
    <t>θɹi:three</t>
  </si>
  <si>
    <t>ŋɡju:ngu</t>
  </si>
  <si>
    <t>ŋɡju:ngugh</t>
  </si>
  <si>
    <t>ŋɡju:nguw</t>
  </si>
  <si>
    <t>ɹɡju:rgue</t>
  </si>
  <si>
    <t>ɹɡju:rguegh</t>
  </si>
  <si>
    <t>ɹɡju:rguew</t>
  </si>
  <si>
    <t>ɹɡjə:rgu</t>
  </si>
  <si>
    <t>ɹɡjə:rgur</t>
  </si>
  <si>
    <t>ɹɡjə:rgure</t>
  </si>
  <si>
    <t>ɹɡjə:rgux</t>
  </si>
  <si>
    <t>ɹɡlæ:glah</t>
  </si>
  <si>
    <t>ŋɡlɪ:ngley</t>
  </si>
  <si>
    <t>ŋɡlɪ:ngley'r</t>
  </si>
  <si>
    <t>ŋɡlɪ:ngleye</t>
  </si>
  <si>
    <t>ŋɡlɪ:ngleygh</t>
  </si>
  <si>
    <t>ŋɡlɪ:ngleyh</t>
  </si>
  <si>
    <t>ŋɡlɪ:ngleyr</t>
  </si>
  <si>
    <t>ŋɡlɪ:ngleyry</t>
  </si>
  <si>
    <t>ŋɡlɪ:ngli</t>
  </si>
  <si>
    <t>ŋɡlɪ:ngli'r</t>
  </si>
  <si>
    <t>ŋɡlɪ:nglie</t>
  </si>
  <si>
    <t>ŋɡlɪ:ngligh</t>
  </si>
  <si>
    <t>ŋɡlɪ:nglih</t>
  </si>
  <si>
    <t>ŋɡlɪ:nglir</t>
  </si>
  <si>
    <t>ŋɡlɪ:ngliry</t>
  </si>
  <si>
    <t>ɹɡlə:rgla</t>
  </si>
  <si>
    <t>ɹɡlə:rglar</t>
  </si>
  <si>
    <t>ɹɡlə:rglare</t>
  </si>
  <si>
    <t>ɹɡlə:rglax</t>
  </si>
  <si>
    <t>ɡɹoʊ:groe</t>
  </si>
  <si>
    <t>ɡɹoʊ:groegh</t>
  </si>
  <si>
    <t>ɡɹoʊ:groew</t>
  </si>
  <si>
    <t>ɡɹoʊ:groewe</t>
  </si>
  <si>
    <t>ɡɹoʊ:grow</t>
  </si>
  <si>
    <t>ɡɹoʊ:growgh</t>
  </si>
  <si>
    <t>θɹoʊ:throa</t>
  </si>
  <si>
    <t>θɹoʊ:throagh</t>
  </si>
  <si>
    <t>θɹoʊ:throaw</t>
  </si>
  <si>
    <t>θɹoʊ:throawe</t>
  </si>
  <si>
    <t>θɹoʊ:throw</t>
  </si>
  <si>
    <t>θɹoʊ:throwgh</t>
  </si>
  <si>
    <t>ɡɹu:grew</t>
  </si>
  <si>
    <t>ɡɹu:grewgh</t>
  </si>
  <si>
    <t>ɡɹu:grou</t>
  </si>
  <si>
    <t>ɡɹu:grough</t>
  </si>
  <si>
    <t>ɡɹu:grouw</t>
  </si>
  <si>
    <t>ɡɹu:grue</t>
  </si>
  <si>
    <t>ɡɹu:gruegh</t>
  </si>
  <si>
    <t>ɡɹu:gruew</t>
  </si>
  <si>
    <t>θɹu:throo</t>
  </si>
  <si>
    <t>θɹu:throogh</t>
  </si>
  <si>
    <t>θɹu:throow</t>
  </si>
  <si>
    <t>θɹu:throu</t>
  </si>
  <si>
    <t>θɹu:through</t>
  </si>
  <si>
    <t>θɹu:throuw</t>
  </si>
  <si>
    <t>ŋɡwə:ngua</t>
  </si>
  <si>
    <t>ŋɡwə:nguar</t>
  </si>
  <si>
    <t>ŋɡwə:nguare</t>
  </si>
  <si>
    <t>ŋɡwə:nguax</t>
  </si>
  <si>
    <t>ŋɡwɪ:ngui</t>
  </si>
  <si>
    <t>ŋɡwɪ:ngui'r</t>
  </si>
  <si>
    <t>ŋɡwɪ:nguie</t>
  </si>
  <si>
    <t>ŋɡwɪ:nguigh</t>
  </si>
  <si>
    <t>ŋɡwɪ:nguih</t>
  </si>
  <si>
    <t>ŋɡwɪ:nguir</t>
  </si>
  <si>
    <t>ŋɡwɪ:nguiry</t>
  </si>
  <si>
    <t>ɡɹə:gra</t>
  </si>
  <si>
    <t>ɡɹə:grar</t>
  </si>
  <si>
    <t>ɡɹə:grare</t>
  </si>
  <si>
    <t>ɡɹə:grax</t>
  </si>
  <si>
    <t>ɡɹɛ:gre</t>
  </si>
  <si>
    <t>ɡɹɛ:gree</t>
  </si>
  <si>
    <t>ɡɹɛ:greer</t>
  </si>
  <si>
    <t>ɡɹɛ:greerr</t>
  </si>
  <si>
    <t>ɡɹɛ:grer</t>
  </si>
  <si>
    <t>ɡɹɛ:grerr</t>
  </si>
  <si>
    <t>ɡɹɪ:gri</t>
  </si>
  <si>
    <t>ɡɹɪ:gri'r</t>
  </si>
  <si>
    <t>ɡɹɪ:grie</t>
  </si>
  <si>
    <t>ɡɹɪ:grigh</t>
  </si>
  <si>
    <t>ɡɹɪ:grih</t>
  </si>
  <si>
    <t>ɡɹɪ:grir</t>
  </si>
  <si>
    <t>ɡɹɪ:griry</t>
  </si>
  <si>
    <t>ŋɡə:nga</t>
  </si>
  <si>
    <t>ŋɡə:ngar</t>
  </si>
  <si>
    <t>ŋɡə:ngare</t>
  </si>
  <si>
    <t>ŋɡə:ngax</t>
  </si>
  <si>
    <t>ŋɡə:nge</t>
  </si>
  <si>
    <t>ŋɡə:nger</t>
  </si>
  <si>
    <t>ŋɡə:ngere</t>
  </si>
  <si>
    <t>ŋɡə:ngex</t>
  </si>
  <si>
    <t>ŋɡɪ:ngi</t>
  </si>
  <si>
    <t>ŋɡɪ:ngi'r</t>
  </si>
  <si>
    <t>ŋɡɪ:ngie</t>
  </si>
  <si>
    <t>ŋɡɪ:ngigh</t>
  </si>
  <si>
    <t>ŋɡɪ:ngih</t>
  </si>
  <si>
    <t>ŋɡɪ:ngir</t>
  </si>
  <si>
    <t>ŋɡɪ:ngiry</t>
  </si>
  <si>
    <t>ŋθə:ngthe</t>
  </si>
  <si>
    <t>ŋθə:ngther</t>
  </si>
  <si>
    <t>ŋθə:ngthere</t>
  </si>
  <si>
    <t>ŋθə:ngthex</t>
  </si>
  <si>
    <t>ɹʃə:rcia</t>
  </si>
  <si>
    <t>ɹʃə:rciar</t>
  </si>
  <si>
    <t>ɹʃə:rciare</t>
  </si>
  <si>
    <t>ɹʃə:rciax</t>
  </si>
  <si>
    <t>ɹɡɑ:rga</t>
  </si>
  <si>
    <t>ɹɡə:rga</t>
  </si>
  <si>
    <t>ɹɡɛ:rgai</t>
  </si>
  <si>
    <t>ɹɡɛ:rgair</t>
  </si>
  <si>
    <t>ɹɡɛ:rgairr</t>
  </si>
  <si>
    <t>ɹɡə:rgar</t>
  </si>
  <si>
    <t>ɹɡə:rgare</t>
  </si>
  <si>
    <t>ɹɡɑ:rgaw</t>
  </si>
  <si>
    <t>ɹɡə:rgax</t>
  </si>
  <si>
    <t>ɹɡə:rge</t>
  </si>
  <si>
    <t>ɹɡɛ:rge</t>
  </si>
  <si>
    <t>ɹɡə:rger</t>
  </si>
  <si>
    <t>ɹɡɛ:rger</t>
  </si>
  <si>
    <t>ɹɡə:rgere</t>
  </si>
  <si>
    <t>ɹɡɛ:rgerr</t>
  </si>
  <si>
    <t>ɹɡə:rgex</t>
  </si>
  <si>
    <t>ɹɡɪ:rgi</t>
  </si>
  <si>
    <t>ɹɡɪ:rgi'r</t>
  </si>
  <si>
    <t>ɹɡɪ:rgie</t>
  </si>
  <si>
    <t>ɹɡɪ:rgigh</t>
  </si>
  <si>
    <t>ɹɡɪ:rgih</t>
  </si>
  <si>
    <t>ɹɡɪ:rgir</t>
  </si>
  <si>
    <t>ɹɡɪ:rgiry</t>
  </si>
  <si>
    <t>ɹəʊ:ro</t>
  </si>
  <si>
    <t>ɹəʊ:rogh</t>
  </si>
  <si>
    <t>ɹɔɪ:roi</t>
  </si>
  <si>
    <t>ɹəʊ:rou</t>
  </si>
  <si>
    <t>ɹəʊ:rough</t>
  </si>
  <si>
    <t>ɹəʊ:rouw</t>
  </si>
  <si>
    <t>ɹəʊ:row</t>
  </si>
  <si>
    <t>ɹɔɪ:roy</t>
  </si>
  <si>
    <t>ɹəʊ:rrow</t>
  </si>
  <si>
    <t>ɹəʊ:rrowgh</t>
  </si>
  <si>
    <t>ɹʃə:rshi</t>
  </si>
  <si>
    <t>ɹʃɪ:rshi</t>
  </si>
  <si>
    <t>ɹʃɪ:rshi'r</t>
  </si>
  <si>
    <t>ɹʃɪ:rshie</t>
  </si>
  <si>
    <t>ɹʃɪ:rshigh</t>
  </si>
  <si>
    <t>ɹʃɪ:rshih</t>
  </si>
  <si>
    <t>ɹʃə:rshir</t>
  </si>
  <si>
    <t>ɹʃɪ:rshir</t>
  </si>
  <si>
    <t>ɹʃə:rshire</t>
  </si>
  <si>
    <t>ɹʃɪ:rshiry</t>
  </si>
  <si>
    <t>ɹʃə:rshix</t>
  </si>
  <si>
    <t>ɹʒə:rsio</t>
  </si>
  <si>
    <t>ɹʒə:rsior</t>
  </si>
  <si>
    <t>ɹʒə:rsiore</t>
  </si>
  <si>
    <t>ɹʒə:rsiox</t>
  </si>
  <si>
    <t>ɹθɑ:rtho</t>
  </si>
  <si>
    <t>ɹθɑ:rthow</t>
  </si>
  <si>
    <t>θɹɛ:threa</t>
  </si>
  <si>
    <t>θɹɛ:threar</t>
  </si>
  <si>
    <t>θɹɛ:threarr</t>
  </si>
  <si>
    <t>ɹθɹoʊ:rthrow</t>
  </si>
  <si>
    <t>ɹθɹoʊ:rthrowgh</t>
  </si>
  <si>
    <t>ŋɡəʊ:ngo</t>
  </si>
  <si>
    <t>ŋɡəʊ:ngogh</t>
  </si>
  <si>
    <t>ŋɡəʊ:ngow</t>
  </si>
  <si>
    <t>ŋɡɹə:ngra</t>
  </si>
  <si>
    <t>ŋɡɹə:ngrar</t>
  </si>
  <si>
    <t>ŋɡɹə:ngrare</t>
  </si>
  <si>
    <t>ŋɡɹə:ngrax</t>
  </si>
  <si>
    <t>ŋɡɹɪ:ngry</t>
  </si>
  <si>
    <t>ŋɡɹɪ:ngry'r</t>
  </si>
  <si>
    <t>ŋɡɹɪ:ngrye</t>
  </si>
  <si>
    <t>ŋɡɹɪ:ngrygh</t>
  </si>
  <si>
    <t>ŋɡɹɪ:ngryh</t>
  </si>
  <si>
    <t>ŋɡɹɪ:ngryr</t>
  </si>
  <si>
    <t>ŋɡɹɪ:ngryry</t>
  </si>
  <si>
    <t>bloʊ:blowe</t>
  </si>
  <si>
    <t>bɹɔ:braw</t>
  </si>
  <si>
    <t>dloʊ:dlowe</t>
  </si>
  <si>
    <t>dɹɔ:draw</t>
  </si>
  <si>
    <t>dʒɔ:jaw</t>
  </si>
  <si>
    <t>floʊ:flowe</t>
  </si>
  <si>
    <t>lboʊ:lbowe</t>
  </si>
  <si>
    <t>lɔ:law</t>
  </si>
  <si>
    <t>noʊ:knowe</t>
  </si>
  <si>
    <t>pɔ:paw</t>
  </si>
  <si>
    <t>snoʊ:snowe</t>
  </si>
  <si>
    <t>soʊ:sewe</t>
  </si>
  <si>
    <t>stɹɔ:straw</t>
  </si>
  <si>
    <t>ʃoʊ:showe</t>
  </si>
  <si>
    <t>ɡɔ:gaw</t>
  </si>
  <si>
    <t>ʃɔ:shaw</t>
  </si>
  <si>
    <t>ɡɹoʊ:growe</t>
  </si>
  <si>
    <t>θɹoʊ:throwe</t>
  </si>
  <si>
    <t>ɹoʊ:rrowe</t>
  </si>
  <si>
    <t>ɹθɹoʊ:rthrowe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</si>
</sst>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_ "/>
    <numFmt numFmtId="165" formatCode="0.0000_);[Red]\(0.0000\)"/>
    <numFmt numFmtId="166" formatCode="0_ "/>
    <numFmt numFmtId="167" formatCode="0.0000"/>
    <numFmt numFmtId="168" formatCode="0.000"/>
  </numFmts>
  <fonts count="3">
    <font>
      <sz val="14"/>
      <color theme="1"/>
      <name val="LucidaSansUnicode"/>
      <family val="2"/>
      <charset val="128"/>
    </font>
    <font>
      <sz val="7"/>
      <name val="LucidaSansUnicode"/>
      <family val="2"/>
      <charset val="128"/>
    </font>
    <font>
      <sz val="14"/>
      <color theme="1"/>
      <name val="Lucida Sans Unicod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164" fontId="2" fillId="0" borderId="0" xfId="0" applyNumberFormat="1" applyFont="1">
      <alignment vertical="center"/>
    </xf>
    <xf numFmtId="164" fontId="2" fillId="0" borderId="0" xfId="0" applyNumberFormat="1" applyFont="1" applyAlignment="1">
      <alignment horizontal="center" vertical="center"/>
    </xf>
    <xf numFmtId="49" fontId="2" fillId="0" borderId="0" xfId="0" applyNumberFormat="1" applyFont="1">
      <alignment vertical="center"/>
    </xf>
    <xf numFmtId="165" fontId="2" fillId="0" borderId="0" xfId="0" applyNumberFormat="1" applyFont="1">
      <alignment vertical="center"/>
    </xf>
    <xf numFmtId="166" fontId="2" fillId="0" borderId="0" xfId="0" applyNumberFormat="1" applyFont="1">
      <alignment vertical="center"/>
    </xf>
    <xf numFmtId="166" fontId="0" fillId="0" borderId="0" xfId="0" applyNumberFormat="1">
      <alignment vertical="center"/>
    </xf>
    <xf numFmtId="4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/>
    <xf numFmtId="168" fontId="2" fillId="0" borderId="0" xfId="0" applyNumberFormat="1" applyFont="1" applyAlignment="1"/>
    <xf numFmtId="0" fontId="0" fillId="0" borderId="0" xfId="0" applyAlignment="1"/>
    <xf numFmtId="167" fontId="2" fillId="0" borderId="0" xfId="0" applyNumberFormat="1" applyFont="1">
      <alignment vertical="center"/>
    </xf>
  </cellXfs>
  <cellStyles count="1">
    <cellStyle name="Normal" xfId="0" builtinId="0"/>
  </cellStyles>
  <dxfs count="27"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Plot of log(spell.reliabilty/sound.reliability) of spell-sound ONC 1-grams for English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U1</c:v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ONC.1gram!$A$2:$A$7109</c:f>
              <c:strCache>
                <c:ptCount val="7108"/>
                <c:pt idx="0">
                  <c:v>~~ : [ə]</c:v>
                </c:pt>
                <c:pt idx="1">
                  <c:v>~a~ : [əɪ]</c:v>
                </c:pt>
                <c:pt idx="2">
                  <c:v>~i~ : [wɑ]</c:v>
                </c:pt>
                <c:pt idx="3">
                  <c:v>~e~ : [jə]</c:v>
                </c:pt>
                <c:pt idx="4">
                  <c:v>~a~ : [ɑ]</c:v>
                </c:pt>
                <c:pt idx="5">
                  <c:v>~o~ : [əʊ]</c:v>
                </c:pt>
                <c:pt idx="6">
                  <c:v>~e~ : [ɛ]</c:v>
                </c:pt>
                <c:pt idx="7">
                  <c:v>~e~ : [i]</c:v>
                </c:pt>
                <c:pt idx="8">
                  <c:v>~e~ : [wə]</c:v>
                </c:pt>
                <c:pt idx="9">
                  <c:v>~a~ : [jə]</c:v>
                </c:pt>
                <c:pt idx="10">
                  <c:v>~a~ : [eɪ]</c:v>
                </c:pt>
                <c:pt idx="11">
                  <c:v>~u~ : [ʊ]</c:v>
                </c:pt>
                <c:pt idx="12">
                  <c:v>~i~ : [aɪ]</c:v>
                </c:pt>
                <c:pt idx="13">
                  <c:v>~a~ : [ɛ]</c:v>
                </c:pt>
                <c:pt idx="14">
                  <c:v>~e~ : [wɛ]</c:v>
                </c:pt>
                <c:pt idx="15">
                  <c:v>~o~ : [ɑ]</c:v>
                </c:pt>
                <c:pt idx="16">
                  <c:v>~a~ : [wə]</c:v>
                </c:pt>
                <c:pt idx="17">
                  <c:v>~u~ : [ju]</c:v>
                </c:pt>
                <c:pt idx="18">
                  <c:v>~u~ : [wə]</c:v>
                </c:pt>
                <c:pt idx="19">
                  <c:v>~e~ : [ə]</c:v>
                </c:pt>
                <c:pt idx="20">
                  <c:v>~a~ : [wɛ]</c:v>
                </c:pt>
                <c:pt idx="21">
                  <c:v>~e~ : [ɪ]</c:v>
                </c:pt>
                <c:pt idx="22">
                  <c:v>~i~ : [ə]</c:v>
                </c:pt>
                <c:pt idx="23">
                  <c:v>~i~ : [ɪ]</c:v>
                </c:pt>
                <c:pt idx="24">
                  <c:v>~a~ : [ə]</c:v>
                </c:pt>
                <c:pt idx="25">
                  <c:v>~o~ : [oʊ]</c:v>
                </c:pt>
                <c:pt idx="26">
                  <c:v>~u~ : [ə]</c:v>
                </c:pt>
                <c:pt idx="27">
                  <c:v>~r~ : [wə]</c:v>
                </c:pt>
                <c:pt idx="28">
                  <c:v>~o~ : [ə]</c:v>
                </c:pt>
                <c:pt idx="29">
                  <c:v>~r~ : [ə]</c:v>
                </c:pt>
                <c:pt idx="30">
                  <c:v>~c~ : [kə]</c:v>
                </c:pt>
                <c:pt idx="31">
                  <c:v>~s~ : [zə]</c:v>
                </c:pt>
                <c:pt idx="32">
                  <c:v>~m~ : [mə]</c:v>
                </c:pt>
                <c:pt idx="33">
                  <c:v>~t~ : [tə]</c:v>
                </c:pt>
                <c:pt idx="34">
                  <c:v>~x~ : [ə]</c:v>
                </c:pt>
                <c:pt idx="35">
                  <c:v>~be~ : [bəɪ]</c:v>
                </c:pt>
                <c:pt idx="36">
                  <c:v>~da~ : [dɑ]</c:v>
                </c:pt>
                <c:pt idx="37">
                  <c:v>~ta~ : [tɑ]</c:v>
                </c:pt>
                <c:pt idx="38">
                  <c:v>~pu~ : [pjə]</c:v>
                </c:pt>
                <c:pt idx="39">
                  <c:v>~wo~ : [wɑ]</c:v>
                </c:pt>
                <c:pt idx="40">
                  <c:v>~to~ : [təʊ]</c:v>
                </c:pt>
                <c:pt idx="41">
                  <c:v>~ra~ : [ɹɑ]</c:v>
                </c:pt>
                <c:pt idx="42">
                  <c:v>~se~ : [zɛ]</c:v>
                </c:pt>
                <c:pt idx="43">
                  <c:v>~ga~ : [gɑ]</c:v>
                </c:pt>
                <c:pt idx="44">
                  <c:v>~za~ : [ɹtsɑ]</c:v>
                </c:pt>
                <c:pt idx="45">
                  <c:v>~ye~ : [jɛ]</c:v>
                </c:pt>
                <c:pt idx="46">
                  <c:v>~to~ : [tɑ]</c:v>
                </c:pt>
                <c:pt idx="47">
                  <c:v>~vi~ : [vaɪ]</c:v>
                </c:pt>
                <c:pt idx="48">
                  <c:v>~gu~ : [ɡjə]</c:v>
                </c:pt>
                <c:pt idx="49">
                  <c:v>~mo~ : [mɑ]</c:v>
                </c:pt>
                <c:pt idx="50">
                  <c:v>~lu~ : [lɑ]</c:v>
                </c:pt>
                <c:pt idx="51">
                  <c:v>~pu~ : [pju]</c:v>
                </c:pt>
                <c:pt idx="52">
                  <c:v>~do~ : [dɑ]</c:v>
                </c:pt>
                <c:pt idx="53">
                  <c:v>~va~ : [vɑ]</c:v>
                </c:pt>
                <c:pt idx="54">
                  <c:v>~ba~ : [bɑ]</c:v>
                </c:pt>
                <c:pt idx="55">
                  <c:v>~ma~ : [mɑ]</c:v>
                </c:pt>
                <c:pt idx="56">
                  <c:v>~pa~ : [pɑ]</c:v>
                </c:pt>
                <c:pt idx="57">
                  <c:v>~ow~ : [əʊ]</c:v>
                </c:pt>
                <c:pt idx="58">
                  <c:v>~so~ : [səʊ]</c:v>
                </c:pt>
                <c:pt idx="59">
                  <c:v>~si~ : [zaɪ]</c:v>
                </c:pt>
                <c:pt idx="60">
                  <c:v>~vi~ : [vi]</c:v>
                </c:pt>
                <c:pt idx="61">
                  <c:v>~su~ : [ʒu]</c:v>
                </c:pt>
                <c:pt idx="62">
                  <c:v>~ve~ : [vi]</c:v>
                </c:pt>
                <c:pt idx="63">
                  <c:v>~su~ : [ʒə]</c:v>
                </c:pt>
                <c:pt idx="64">
                  <c:v>~to~ : [taʊ]</c:v>
                </c:pt>
                <c:pt idx="65">
                  <c:v>~bu~ : [bju]</c:v>
                </c:pt>
                <c:pt idx="66">
                  <c:v>~ha~ : [hɑ]</c:v>
                </c:pt>
                <c:pt idx="67">
                  <c:v>~cu~ : [kjə]</c:v>
                </c:pt>
                <c:pt idx="68">
                  <c:v>~ve~ : [vɛ]</c:v>
                </c:pt>
                <c:pt idx="69">
                  <c:v>~hu~ : [hju]</c:v>
                </c:pt>
                <c:pt idx="70">
                  <c:v>~lo~ : [lɑ]</c:v>
                </c:pt>
                <c:pt idx="71">
                  <c:v>~lo~ : [ləʊ]</c:v>
                </c:pt>
                <c:pt idx="72">
                  <c:v>~mo~ : [məʊ]</c:v>
                </c:pt>
                <c:pt idx="73">
                  <c:v>~za~ : [zɑ]</c:v>
                </c:pt>
                <c:pt idx="74">
                  <c:v>~bo~ : [bəʊ]</c:v>
                </c:pt>
                <c:pt idx="75">
                  <c:v>~no~ : [nəʊ]</c:v>
                </c:pt>
                <c:pt idx="76">
                  <c:v>~po~ : [pəʊ]</c:v>
                </c:pt>
                <c:pt idx="77">
                  <c:v>~wa~ : [wɑ]</c:v>
                </c:pt>
                <c:pt idx="78">
                  <c:v>~ye~ : [jə]</c:v>
                </c:pt>
                <c:pt idx="79">
                  <c:v>~vi~ : [və]</c:v>
                </c:pt>
                <c:pt idx="80">
                  <c:v>~gu~ : [ɡju]</c:v>
                </c:pt>
                <c:pt idx="81">
                  <c:v>~ve~ : [və]</c:v>
                </c:pt>
                <c:pt idx="82">
                  <c:v>~du~ : [dʊ]</c:v>
                </c:pt>
                <c:pt idx="83">
                  <c:v>~fa~ : [fɑ]</c:v>
                </c:pt>
                <c:pt idx="84">
                  <c:v>~ho~ : [həʊ]</c:v>
                </c:pt>
                <c:pt idx="85">
                  <c:v>~pu~ : [pʊ]</c:v>
                </c:pt>
                <c:pt idx="86">
                  <c:v>~pu~ : [pjʊ]</c:v>
                </c:pt>
                <c:pt idx="87">
                  <c:v>~ta~ : [teɪ]</c:v>
                </c:pt>
                <c:pt idx="88">
                  <c:v>~tu~ : [tʃə]</c:v>
                </c:pt>
                <c:pt idx="89">
                  <c:v>~wi~ : [waɪ]</c:v>
                </c:pt>
                <c:pt idx="90">
                  <c:v>~xi~ : [ksə]</c:v>
                </c:pt>
                <c:pt idx="91">
                  <c:v>~gi~ : [dʒi]</c:v>
                </c:pt>
                <c:pt idx="92">
                  <c:v>~le~ : [lɛ]</c:v>
                </c:pt>
                <c:pt idx="93">
                  <c:v>~pe~ : [pɛ]</c:v>
                </c:pt>
                <c:pt idx="94">
                  <c:v>~bo~ : [bɑ]</c:v>
                </c:pt>
                <c:pt idx="95">
                  <c:v>~po~ : [pɑ]</c:v>
                </c:pt>
                <c:pt idx="96">
                  <c:v>~ah~ : [æ]</c:v>
                </c:pt>
                <c:pt idx="97">
                  <c:v>~sa~ : [sɑ]</c:v>
                </c:pt>
                <c:pt idx="98">
                  <c:v>~so~ : [sɑ]</c:v>
                </c:pt>
                <c:pt idx="99">
                  <c:v>~so~ : [zəʊ]</c:v>
                </c:pt>
                <c:pt idx="100">
                  <c:v>~ze~ : [zi]</c:v>
                </c:pt>
                <c:pt idx="101">
                  <c:v>~be~ : [bi]</c:v>
                </c:pt>
                <c:pt idx="102">
                  <c:v>~xu~ : [kʃu]</c:v>
                </c:pt>
                <c:pt idx="103">
                  <c:v>~xi~ : [ksɪ]</c:v>
                </c:pt>
                <c:pt idx="104">
                  <c:v>~xi~ : [ɡzɪ]</c:v>
                </c:pt>
                <c:pt idx="105">
                  <c:v>~ge~ : [ɡə]</c:v>
                </c:pt>
                <c:pt idx="106">
                  <c:v>~de~ : [deɪ]</c:v>
                </c:pt>
                <c:pt idx="107">
                  <c:v>~me~ : [meɪ]</c:v>
                </c:pt>
                <c:pt idx="108">
                  <c:v>~tu~ : [tʃʊ]</c:v>
                </c:pt>
                <c:pt idx="109">
                  <c:v>~ki~ : [kaɪ]</c:v>
                </c:pt>
                <c:pt idx="110">
                  <c:v>~pi~ : [paɪ]</c:v>
                </c:pt>
                <c:pt idx="111">
                  <c:v>~he~ : [hə]</c:v>
                </c:pt>
                <c:pt idx="112">
                  <c:v>~ha~ : [hə]</c:v>
                </c:pt>
                <c:pt idx="113">
                  <c:v>~zi~ : [zi]</c:v>
                </c:pt>
                <c:pt idx="114">
                  <c:v>~bi~ : [bi]</c:v>
                </c:pt>
                <c:pt idx="115">
                  <c:v>~cu~ : [kjʊ]</c:v>
                </c:pt>
                <c:pt idx="116">
                  <c:v>~ge~ : [ɡɛ]</c:v>
                </c:pt>
                <c:pt idx="117">
                  <c:v>~zy~ : [zaɪ]</c:v>
                </c:pt>
                <c:pt idx="118">
                  <c:v>~bu~ : [bɛ]</c:v>
                </c:pt>
                <c:pt idx="119">
                  <c:v>~se~ : [zə]</c:v>
                </c:pt>
                <c:pt idx="120">
                  <c:v>~hi~ : [hi]</c:v>
                </c:pt>
                <c:pt idx="121">
                  <c:v>~pe~ : [pi]</c:v>
                </c:pt>
                <c:pt idx="122">
                  <c:v>~ty~ : [ti]</c:v>
                </c:pt>
                <c:pt idx="123">
                  <c:v>~be~ : [bɛ]</c:v>
                </c:pt>
                <c:pt idx="124">
                  <c:v>~we~ : [wə]</c:v>
                </c:pt>
                <c:pt idx="125">
                  <c:v>~de~ : [dɛ]</c:v>
                </c:pt>
                <c:pt idx="126">
                  <c:v>~me~ : [mɛ]</c:v>
                </c:pt>
                <c:pt idx="127">
                  <c:v>~vo~ : [vɑ]</c:v>
                </c:pt>
                <c:pt idx="128">
                  <c:v>~fo~ : [fɑ]</c:v>
                </c:pt>
                <c:pt idx="129">
                  <c:v>~yo~ : [jɑ]</c:v>
                </c:pt>
                <c:pt idx="130">
                  <c:v>~jo~ : [dʒɑ]</c:v>
                </c:pt>
                <c:pt idx="131">
                  <c:v>~si~ : [zə]</c:v>
                </c:pt>
                <c:pt idx="132">
                  <c:v>~bu~ : [bʊ]</c:v>
                </c:pt>
                <c:pt idx="133">
                  <c:v>~ge~ : [dʒi]</c:v>
                </c:pt>
                <c:pt idx="134">
                  <c:v>~ra~ : [ɹeɪ]</c:v>
                </c:pt>
                <c:pt idx="135">
                  <c:v>~da~ : [deɪ]</c:v>
                </c:pt>
                <c:pt idx="136">
                  <c:v>~ti~ : [taɪ]</c:v>
                </c:pt>
                <c:pt idx="137">
                  <c:v>~ca~ : [kɑ]</c:v>
                </c:pt>
                <c:pt idx="138">
                  <c:v>~na~ : [nɑ]</c:v>
                </c:pt>
                <c:pt idx="139">
                  <c:v>~nu~ : [njə]</c:v>
                </c:pt>
                <c:pt idx="140">
                  <c:v>~gi~ : [dʒə]</c:v>
                </c:pt>
                <c:pt idx="141">
                  <c:v>~mu~ : [mʊ]</c:v>
                </c:pt>
                <c:pt idx="142">
                  <c:v>~be~ : [beɪ]</c:v>
                </c:pt>
                <c:pt idx="143">
                  <c:v>~la~ : [lɑ]</c:v>
                </c:pt>
                <c:pt idx="144">
                  <c:v>~to~ : [toʊ]</c:v>
                </c:pt>
                <c:pt idx="145">
                  <c:v>~se~ : [sɛ]</c:v>
                </c:pt>
                <c:pt idx="146">
                  <c:v>~mi~ : [maɪ]</c:v>
                </c:pt>
                <c:pt idx="147">
                  <c:v>~ri~ : [ɹaɪ]</c:v>
                </c:pt>
                <c:pt idx="148">
                  <c:v>~de~ : [də]</c:v>
                </c:pt>
                <c:pt idx="149">
                  <c:v>~de~ : [di]</c:v>
                </c:pt>
                <c:pt idx="150">
                  <c:v>~za~ : [zeɪ]</c:v>
                </c:pt>
                <c:pt idx="151">
                  <c:v>~ne~ : [nɛ]</c:v>
                </c:pt>
                <c:pt idx="152">
                  <c:v>~hi~ : [hɪ]</c:v>
                </c:pt>
                <c:pt idx="153">
                  <c:v>~ow~ : [ɑ]</c:v>
                </c:pt>
                <c:pt idx="154">
                  <c:v>~re~ : [ɹi]</c:v>
                </c:pt>
                <c:pt idx="155">
                  <c:v>~hu~ : [hu]</c:v>
                </c:pt>
                <c:pt idx="156">
                  <c:v>~mu~ : [mju]</c:v>
                </c:pt>
                <c:pt idx="157">
                  <c:v>~di~ : [də]</c:v>
                </c:pt>
                <c:pt idx="158">
                  <c:v>~we~ : [wi]</c:v>
                </c:pt>
                <c:pt idx="159">
                  <c:v>~di~ : [di]</c:v>
                </c:pt>
                <c:pt idx="160">
                  <c:v>~ri~ : [ɹi]</c:v>
                </c:pt>
                <c:pt idx="161">
                  <c:v>~mo~ : [moʊ]</c:v>
                </c:pt>
                <c:pt idx="162">
                  <c:v>~ge~ : [dʒɛ]</c:v>
                </c:pt>
                <c:pt idx="163">
                  <c:v>~da~ : [dɛ]</c:v>
                </c:pt>
                <c:pt idx="164">
                  <c:v>~ta~ : [tɛ]</c:v>
                </c:pt>
                <c:pt idx="165">
                  <c:v>~lu~ : [lju]</c:v>
                </c:pt>
                <c:pt idx="166">
                  <c:v>~pu~ : [pu]</c:v>
                </c:pt>
                <c:pt idx="167">
                  <c:v>~se~ : [si]</c:v>
                </c:pt>
                <c:pt idx="168">
                  <c:v>~pe~ : [pə]</c:v>
                </c:pt>
                <c:pt idx="169">
                  <c:v>~dy~ : [di]</c:v>
                </c:pt>
                <c:pt idx="170">
                  <c:v>~ga~ : [ɡɑ]</c:v>
                </c:pt>
                <c:pt idx="171">
                  <c:v>~ro~ : [ɹɑ]</c:v>
                </c:pt>
                <c:pt idx="172">
                  <c:v>~co~ : [kəʊ]</c:v>
                </c:pt>
                <c:pt idx="173">
                  <c:v>~do~ : [doʊ]</c:v>
                </c:pt>
                <c:pt idx="174">
                  <c:v>~zo~ : [zɑ]</c:v>
                </c:pt>
                <c:pt idx="175">
                  <c:v>~oi~ : [ɔɪ]</c:v>
                </c:pt>
                <c:pt idx="176">
                  <c:v>~gu~ : [ɡjʊ]</c:v>
                </c:pt>
                <c:pt idx="177">
                  <c:v>~ha~ : [heɪ]</c:v>
                </c:pt>
                <c:pt idx="178">
                  <c:v>~re~ : [ɹɛ]</c:v>
                </c:pt>
                <c:pt idx="179">
                  <c:v>~da~ : [də]</c:v>
                </c:pt>
                <c:pt idx="180">
                  <c:v>~ge~ : [dʒə]</c:v>
                </c:pt>
                <c:pt idx="181">
                  <c:v>~me~ : [mi]</c:v>
                </c:pt>
                <c:pt idx="182">
                  <c:v>~lu~ : [ljə]</c:v>
                </c:pt>
                <c:pt idx="183">
                  <c:v>~si~ : [saɪ]</c:v>
                </c:pt>
                <c:pt idx="184">
                  <c:v>~te~ : [tɛ]</c:v>
                </c:pt>
                <c:pt idx="185">
                  <c:v>~li~ : [li]</c:v>
                </c:pt>
                <c:pt idx="186">
                  <c:v>~mi~ : [mi]</c:v>
                </c:pt>
                <c:pt idx="187">
                  <c:v>~tu~ : [tʃu]</c:v>
                </c:pt>
                <c:pt idx="188">
                  <c:v>~ro~ : [ɹəʊ]</c:v>
                </c:pt>
                <c:pt idx="189">
                  <c:v>~pi~ : [pə]</c:v>
                </c:pt>
                <c:pt idx="190">
                  <c:v>~du~ : [dʒʊ]</c:v>
                </c:pt>
                <c:pt idx="191">
                  <c:v>~my~ : [maɪ]</c:v>
                </c:pt>
                <c:pt idx="192">
                  <c:v>~di~ : [daɪ]</c:v>
                </c:pt>
                <c:pt idx="193">
                  <c:v>~li~ : [laɪ]</c:v>
                </c:pt>
                <c:pt idx="194">
                  <c:v>~ni~ : [naɪ]</c:v>
                </c:pt>
                <c:pt idx="195">
                  <c:v>~du~ : [də]</c:v>
                </c:pt>
                <c:pt idx="196">
                  <c:v>~le~ : [li]</c:v>
                </c:pt>
                <c:pt idx="197">
                  <c:v>~ly~ : [li]</c:v>
                </c:pt>
                <c:pt idx="198">
                  <c:v>~ei~ : [eɪ]</c:v>
                </c:pt>
                <c:pt idx="199">
                  <c:v>~ja~ : [dʒeɪ]</c:v>
                </c:pt>
                <c:pt idx="200">
                  <c:v>~cu~ : [kju]</c:v>
                </c:pt>
                <c:pt idx="201">
                  <c:v>~ra~ : [ɹɛ]</c:v>
                </c:pt>
                <c:pt idx="202">
                  <c:v>~bu~ : [bə]</c:v>
                </c:pt>
                <c:pt idx="203">
                  <c:v>~ho~ : [hɑ]</c:v>
                </c:pt>
                <c:pt idx="204">
                  <c:v>~vo~ : [voʊ]</c:v>
                </c:pt>
                <c:pt idx="205">
                  <c:v>~jo~ : [dʒoʊ]</c:v>
                </c:pt>
                <c:pt idx="206">
                  <c:v>~ry~ : [ɹi]</c:v>
                </c:pt>
                <c:pt idx="207">
                  <c:v>~gy~ : [dʒi]</c:v>
                </c:pt>
                <c:pt idx="208">
                  <c:v>~be~ : [bə]</c:v>
                </c:pt>
                <c:pt idx="209">
                  <c:v>~dy~ : [daɪ]</c:v>
                </c:pt>
                <c:pt idx="210">
                  <c:v>~hi~ : [haɪ]</c:v>
                </c:pt>
                <c:pt idx="211">
                  <c:v>~ly~ : [laɪ]</c:v>
                </c:pt>
                <c:pt idx="212">
                  <c:v>~ny~ : [naɪ]</c:v>
                </c:pt>
                <c:pt idx="213">
                  <c:v>~ty~ : [taɪ]</c:v>
                </c:pt>
                <c:pt idx="214">
                  <c:v>~se~ : [sə]</c:v>
                </c:pt>
                <c:pt idx="215">
                  <c:v>~ci~ : [saɪ]</c:v>
                </c:pt>
                <c:pt idx="216">
                  <c:v>~er~ : [jə]</c:v>
                </c:pt>
                <c:pt idx="217">
                  <c:v>~si~ : [sə]</c:v>
                </c:pt>
                <c:pt idx="218">
                  <c:v>~sy~ : [saɪ]</c:v>
                </c:pt>
                <c:pt idx="219">
                  <c:v>~xu~ : [kʃʊ]</c:v>
                </c:pt>
                <c:pt idx="220">
                  <c:v>~bi~ : [bə]</c:v>
                </c:pt>
                <c:pt idx="221">
                  <c:v>~li~ : [lə]</c:v>
                </c:pt>
                <c:pt idx="222">
                  <c:v>~ti~ : [tə]</c:v>
                </c:pt>
                <c:pt idx="223">
                  <c:v>~va~ : [vɛ]</c:v>
                </c:pt>
                <c:pt idx="224">
                  <c:v>~mu~ : [mu]</c:v>
                </c:pt>
                <c:pt idx="225">
                  <c:v>~me~ : [mə]</c:v>
                </c:pt>
                <c:pt idx="226">
                  <c:v>~le~ : [lə]</c:v>
                </c:pt>
                <c:pt idx="227">
                  <c:v>~mi~ : [mə]</c:v>
                </c:pt>
                <c:pt idx="228">
                  <c:v>~ni~ : [nə]</c:v>
                </c:pt>
                <c:pt idx="229">
                  <c:v>~bi~ : [baɪ]</c:v>
                </c:pt>
                <c:pt idx="230">
                  <c:v>~ki~ : [kə]</c:v>
                </c:pt>
                <c:pt idx="231">
                  <c:v>~we~ : [wɛ]</c:v>
                </c:pt>
                <c:pt idx="232">
                  <c:v>~ni~ : [ni]</c:v>
                </c:pt>
                <c:pt idx="233">
                  <c:v>~du~ : [du]</c:v>
                </c:pt>
                <c:pt idx="234">
                  <c:v>~du~ : [dʒu]</c:v>
                </c:pt>
                <c:pt idx="235">
                  <c:v>~su~ : [su]</c:v>
                </c:pt>
                <c:pt idx="236">
                  <c:v>~tu~ : [tu]</c:v>
                </c:pt>
                <c:pt idx="237">
                  <c:v>~nu~ : [nju]</c:v>
                </c:pt>
                <c:pt idx="238">
                  <c:v>~du~ : [dʒə]</c:v>
                </c:pt>
                <c:pt idx="239">
                  <c:v>~zo~ : [zəʊ]</c:v>
                </c:pt>
                <c:pt idx="240">
                  <c:v>~ci~ : [sə]</c:v>
                </c:pt>
                <c:pt idx="241">
                  <c:v>~ne~ : [nə]</c:v>
                </c:pt>
                <c:pt idx="242">
                  <c:v>~ce~ : [sɛ]</c:v>
                </c:pt>
                <c:pt idx="243">
                  <c:v>~ne~ : [ni]</c:v>
                </c:pt>
                <c:pt idx="244">
                  <c:v>~ny~ : [ni]</c:v>
                </c:pt>
                <c:pt idx="245">
                  <c:v>~ei~ : [i]</c:v>
                </c:pt>
                <c:pt idx="246">
                  <c:v>~ho~ : [ɑ]</c:v>
                </c:pt>
                <c:pt idx="247">
                  <c:v>~go~ : [ɡɑ]</c:v>
                </c:pt>
                <c:pt idx="248">
                  <c:v>~ze~ : [zə]</c:v>
                </c:pt>
                <c:pt idx="249">
                  <c:v>~re~ : [ɹə]</c:v>
                </c:pt>
                <c:pt idx="250">
                  <c:v>~co~ : [kɑ]</c:v>
                </c:pt>
                <c:pt idx="251">
                  <c:v>~no~ : [nɑ]</c:v>
                </c:pt>
                <c:pt idx="252">
                  <c:v>~ar~ : [jə]</c:v>
                </c:pt>
                <c:pt idx="253">
                  <c:v>~va~ : [və]</c:v>
                </c:pt>
                <c:pt idx="254">
                  <c:v>~hu~ : [hʊ]</c:v>
                </c:pt>
                <c:pt idx="255">
                  <c:v>~ri~ : [ɹə]</c:v>
                </c:pt>
                <c:pt idx="256">
                  <c:v>~va~ : [veɪ]</c:v>
                </c:pt>
                <c:pt idx="257">
                  <c:v>~ce~ : [si]</c:v>
                </c:pt>
                <c:pt idx="258">
                  <c:v>~na~ : [neɪ]</c:v>
                </c:pt>
                <c:pt idx="259">
                  <c:v>~pa~ : [peɪ]</c:v>
                </c:pt>
                <c:pt idx="260">
                  <c:v>~wo~ : [wʊ]</c:v>
                </c:pt>
                <c:pt idx="261">
                  <c:v>~gu~ : [ɡə]</c:v>
                </c:pt>
                <c:pt idx="262">
                  <c:v>~fi~ : [faɪ]</c:v>
                </c:pt>
                <c:pt idx="263">
                  <c:v>~fu~ : [fju]</c:v>
                </c:pt>
                <c:pt idx="264">
                  <c:v>~ei~ : [aɪ]</c:v>
                </c:pt>
                <c:pt idx="265">
                  <c:v>~lo~ : [loʊ]</c:v>
                </c:pt>
                <c:pt idx="266">
                  <c:v>~lu~ : [lu]</c:v>
                </c:pt>
                <c:pt idx="267">
                  <c:v>~by~ : [baɪ]</c:v>
                </c:pt>
                <c:pt idx="268">
                  <c:v>~ra~ : [ɹə]</c:v>
                </c:pt>
                <c:pt idx="269">
                  <c:v>~fi~ : [fə]</c:v>
                </c:pt>
                <c:pt idx="270">
                  <c:v>~cu~ : [kə]</c:v>
                </c:pt>
                <c:pt idx="271">
                  <c:v>~er~ : [ɛ]</c:v>
                </c:pt>
                <c:pt idx="272">
                  <c:v>~ow~ : [ɔ]</c:v>
                </c:pt>
                <c:pt idx="273">
                  <c:v>~ou~ : [aʊ]</c:v>
                </c:pt>
                <c:pt idx="274">
                  <c:v>~pa~ : [pɛ]</c:v>
                </c:pt>
                <c:pt idx="275">
                  <c:v>~fe~ : [fi]</c:v>
                </c:pt>
                <c:pt idx="276">
                  <c:v>~he~ : [hi]</c:v>
                </c:pt>
                <c:pt idx="277">
                  <c:v>~no~ : [noʊ]</c:v>
                </c:pt>
                <c:pt idx="278">
                  <c:v>~po~ : [poʊ]</c:v>
                </c:pt>
                <c:pt idx="279">
                  <c:v>~fa~ : [feɪ]</c:v>
                </c:pt>
                <c:pt idx="280">
                  <c:v>~ta~ : [tə]</c:v>
                </c:pt>
                <c:pt idx="281">
                  <c:v>~mo~ : [mu]</c:v>
                </c:pt>
                <c:pt idx="282">
                  <c:v>~su~ : [ʃʊ]</c:v>
                </c:pt>
                <c:pt idx="283">
                  <c:v>~ye~ : [jɪ]</c:v>
                </c:pt>
                <c:pt idx="284">
                  <c:v>~cu~ : [kʊ]</c:v>
                </c:pt>
                <c:pt idx="285">
                  <c:v>~ce~ : [sə]</c:v>
                </c:pt>
                <c:pt idx="286">
                  <c:v>~fu~ : [fʊ]</c:v>
                </c:pt>
                <c:pt idx="287">
                  <c:v>~cy~ : [saɪ]</c:v>
                </c:pt>
                <c:pt idx="288">
                  <c:v>~he~ : [hɛ]</c:v>
                </c:pt>
                <c:pt idx="289">
                  <c:v>~ha~ : [hɛ]</c:v>
                </c:pt>
                <c:pt idx="290">
                  <c:v>~ai~ : [eɪ]</c:v>
                </c:pt>
                <c:pt idx="291">
                  <c:v>~sa~ : [seɪ]</c:v>
                </c:pt>
                <c:pt idx="292">
                  <c:v>~ma~ : [meɪ]</c:v>
                </c:pt>
                <c:pt idx="293">
                  <c:v>~fo~ : [foʊ]</c:v>
                </c:pt>
                <c:pt idx="294">
                  <c:v>~ho~ : [hoʊ]</c:v>
                </c:pt>
                <c:pt idx="295">
                  <c:v>~yo~ : [joʊ]</c:v>
                </c:pt>
                <c:pt idx="296">
                  <c:v>~te~ : [tə]</c:v>
                </c:pt>
                <c:pt idx="297">
                  <c:v>~er~ : [wə]</c:v>
                </c:pt>
                <c:pt idx="298">
                  <c:v>~wa~ : [wə]</c:v>
                </c:pt>
                <c:pt idx="299">
                  <c:v>~re~ : [ə]</c:v>
                </c:pt>
                <c:pt idx="300">
                  <c:v>~to~ : [tu]</c:v>
                </c:pt>
                <c:pt idx="301">
                  <c:v>~ju~ : [dʒʊ]</c:v>
                </c:pt>
                <c:pt idx="302">
                  <c:v>~ga~ : [ɡeɪ]</c:v>
                </c:pt>
                <c:pt idx="303">
                  <c:v>~we~ : [ə]</c:v>
                </c:pt>
                <c:pt idx="304">
                  <c:v>~lu~ : [lə]</c:v>
                </c:pt>
                <c:pt idx="305">
                  <c:v>~ai~ : [ɛ]</c:v>
                </c:pt>
                <c:pt idx="306">
                  <c:v>~ar~ : [ɛ]</c:v>
                </c:pt>
                <c:pt idx="307">
                  <c:v>~au~ : [ɑ]</c:v>
                </c:pt>
                <c:pt idx="308">
                  <c:v>~aw~ : [ɑ]</c:v>
                </c:pt>
                <c:pt idx="309">
                  <c:v>~ma~ : [mɛ]</c:v>
                </c:pt>
                <c:pt idx="310">
                  <c:v>~na~ : [nɛ]</c:v>
                </c:pt>
                <c:pt idx="311">
                  <c:v>~ba~ : [bɛ]</c:v>
                </c:pt>
                <c:pt idx="312">
                  <c:v>~lo~ : [lu]</c:v>
                </c:pt>
                <c:pt idx="313">
                  <c:v>~tu~ : [tə]</c:v>
                </c:pt>
                <c:pt idx="314">
                  <c:v>~do~ : [də]</c:v>
                </c:pt>
                <c:pt idx="315">
                  <c:v>~pa~ : [pə]</c:v>
                </c:pt>
                <c:pt idx="316">
                  <c:v>~je~ : [dʒi]</c:v>
                </c:pt>
                <c:pt idx="317">
                  <c:v>~ba~ : [beɪ]</c:v>
                </c:pt>
                <c:pt idx="318">
                  <c:v>~wa~ : [weɪ]</c:v>
                </c:pt>
                <c:pt idx="319">
                  <c:v>~se~ : [zɪ]</c:v>
                </c:pt>
                <c:pt idx="320">
                  <c:v>~ru~ : [ɹu]</c:v>
                </c:pt>
                <c:pt idx="321">
                  <c:v>~la~ : [leɪ]</c:v>
                </c:pt>
                <c:pt idx="322">
                  <c:v>~bo~ : [boʊ]</c:v>
                </c:pt>
                <c:pt idx="323">
                  <c:v>~ci~ : [ʃɪ]</c:v>
                </c:pt>
                <c:pt idx="324">
                  <c:v>~gi~ : [ɡɪ]</c:v>
                </c:pt>
                <c:pt idx="325">
                  <c:v>~ti~ : [ʃɪ]</c:v>
                </c:pt>
                <c:pt idx="326">
                  <c:v>~nu~ : [nə]</c:v>
                </c:pt>
                <c:pt idx="327">
                  <c:v>~si~ : [zɪ]</c:v>
                </c:pt>
                <c:pt idx="328">
                  <c:v>~wi~ : [vɪ]</c:v>
                </c:pt>
                <c:pt idx="329">
                  <c:v>~wi~ : [wɪ]</c:v>
                </c:pt>
                <c:pt idx="330">
                  <c:v>~su~ : [sə]</c:v>
                </c:pt>
                <c:pt idx="331">
                  <c:v>~ar~ : [wə]</c:v>
                </c:pt>
                <c:pt idx="332">
                  <c:v>~so~ : [soʊ]</c:v>
                </c:pt>
                <c:pt idx="333">
                  <c:v>~ow~ : [oʊ]</c:v>
                </c:pt>
                <c:pt idx="334">
                  <c:v>~je~ : [dʒɛ]</c:v>
                </c:pt>
                <c:pt idx="335">
                  <c:v>~ew~ : [ju]</c:v>
                </c:pt>
                <c:pt idx="336">
                  <c:v>~uw~ : [ʊ]</c:v>
                </c:pt>
                <c:pt idx="337">
                  <c:v>~fe~ : [fɛ]</c:v>
                </c:pt>
                <c:pt idx="338">
                  <c:v>~ju~ : [dʒu]</c:v>
                </c:pt>
                <c:pt idx="339">
                  <c:v>~nu~ : [nu]</c:v>
                </c:pt>
                <c:pt idx="340">
                  <c:v>~ca~ : [keɪ]</c:v>
                </c:pt>
                <c:pt idx="341">
                  <c:v>~ee~ : [i]</c:v>
                </c:pt>
                <c:pt idx="342">
                  <c:v>~go~ : [ɡoʊ]</c:v>
                </c:pt>
                <c:pt idx="343">
                  <c:v>~ca~ : [kə]</c:v>
                </c:pt>
                <c:pt idx="344">
                  <c:v>~ga~ : [ɡə]</c:v>
                </c:pt>
                <c:pt idx="345">
                  <c:v>~do~ : [du]</c:v>
                </c:pt>
                <c:pt idx="346">
                  <c:v>~sy~ : [zɪ]</c:v>
                </c:pt>
                <c:pt idx="347">
                  <c:v>~lo~ : [lə]</c:v>
                </c:pt>
                <c:pt idx="348">
                  <c:v>~fu~ : [fə]</c:v>
                </c:pt>
                <c:pt idx="349">
                  <c:v>~ca~ : [kɛ]</c:v>
                </c:pt>
                <c:pt idx="350">
                  <c:v>~ya~ : [jɑ]</c:v>
                </c:pt>
                <c:pt idx="351">
                  <c:v>~ea~ : [i]</c:v>
                </c:pt>
                <c:pt idx="352">
                  <c:v>~vo~ : [və]</c:v>
                </c:pt>
                <c:pt idx="353">
                  <c:v>~ba~ : [bə]</c:v>
                </c:pt>
                <c:pt idx="354">
                  <c:v>~we~ : [wɪ]</c:v>
                </c:pt>
                <c:pt idx="355">
                  <c:v>~vi~ : [vɪ]</c:v>
                </c:pt>
                <c:pt idx="356">
                  <c:v>~gi~ : [dʒɪ]</c:v>
                </c:pt>
                <c:pt idx="357">
                  <c:v>~mo~ : [mə]</c:v>
                </c:pt>
                <c:pt idx="358">
                  <c:v>~ur~ : [ʊ]</c:v>
                </c:pt>
                <c:pt idx="359">
                  <c:v>~fe~ : [fə]</c:v>
                </c:pt>
                <c:pt idx="360">
                  <c:v>~ve~ : [vɪ]</c:v>
                </c:pt>
                <c:pt idx="361">
                  <c:v>~ma~ : [mə]</c:v>
                </c:pt>
                <c:pt idx="362">
                  <c:v>~na~ : [nə]</c:v>
                </c:pt>
                <c:pt idx="363">
                  <c:v>~er~ : [wɛ]</c:v>
                </c:pt>
                <c:pt idx="364">
                  <c:v>~wa~ : [wɛ]</c:v>
                </c:pt>
                <c:pt idx="365">
                  <c:v>~me~ : [mɪ]</c:v>
                </c:pt>
                <c:pt idx="366">
                  <c:v>~to~ : [tə]</c:v>
                </c:pt>
                <c:pt idx="367">
                  <c:v>~co~ : [koʊ]</c:v>
                </c:pt>
                <c:pt idx="368">
                  <c:v>~vu~ : [vjə]</c:v>
                </c:pt>
                <c:pt idx="369">
                  <c:v>~rc~ : [ɹkə]</c:v>
                </c:pt>
                <c:pt idx="370">
                  <c:v>~ax~ : [jə]</c:v>
                </c:pt>
                <c:pt idx="371">
                  <c:v>~ex~ : [jə]</c:v>
                </c:pt>
                <c:pt idx="372">
                  <c:v>~mi~ : [mɪ]</c:v>
                </c:pt>
                <c:pt idx="373">
                  <c:v>~ge~ : [dʒɪ]</c:v>
                </c:pt>
                <c:pt idx="374">
                  <c:v>~ro~ : [ɹoʊ]</c:v>
                </c:pt>
                <c:pt idx="375">
                  <c:v>~uw~ : [ju]</c:v>
                </c:pt>
                <c:pt idx="376">
                  <c:v>~ir~ : [aɪ]</c:v>
                </c:pt>
                <c:pt idx="377">
                  <c:v>~wo~ : [wɪ]</c:v>
                </c:pt>
                <c:pt idx="378">
                  <c:v>~sa~ : [zə]</c:v>
                </c:pt>
                <c:pt idx="379">
                  <c:v>~so~ : [zə]</c:v>
                </c:pt>
                <c:pt idx="380">
                  <c:v>~po~ : [pə]</c:v>
                </c:pt>
                <c:pt idx="381">
                  <c:v>~se~ : [sɪ]</c:v>
                </c:pt>
                <c:pt idx="382">
                  <c:v>~go~ : [ɡə]</c:v>
                </c:pt>
                <c:pt idx="383">
                  <c:v>~aw~ : [ɔ]</c:v>
                </c:pt>
                <c:pt idx="384">
                  <c:v>~iw~ : [wɑ]</c:v>
                </c:pt>
                <c:pt idx="385">
                  <c:v>~ko~ : [kəʊ]</c:v>
                </c:pt>
                <c:pt idx="386">
                  <c:v>~sp~ : [spɑ]</c:v>
                </c:pt>
                <c:pt idx="387">
                  <c:v>~bu~ : [bɪ]</c:v>
                </c:pt>
                <c:pt idx="388">
                  <c:v>~ze~ : [zɪ]</c:v>
                </c:pt>
                <c:pt idx="389">
                  <c:v>~si~ : [sɪ]</c:v>
                </c:pt>
                <c:pt idx="390">
                  <c:v>~ar~ : [wɛ]</c:v>
                </c:pt>
                <c:pt idx="391">
                  <c:v>~pe~ : [pɪ]</c:v>
                </c:pt>
                <c:pt idx="392">
                  <c:v>~be~ : [bɪ]</c:v>
                </c:pt>
                <c:pt idx="393">
                  <c:v>~za~ : [zə]</c:v>
                </c:pt>
                <c:pt idx="394">
                  <c:v>~hy~ : [haɪ]</c:v>
                </c:pt>
                <c:pt idx="395">
                  <c:v>~ke~ : [kə]</c:v>
                </c:pt>
                <c:pt idx="396">
                  <c:v>~my~ : [mɪ]</c:v>
                </c:pt>
                <c:pt idx="397">
                  <c:v>~zi~ : [zɪ]</c:v>
                </c:pt>
                <c:pt idx="398">
                  <c:v>~zy~ : [zɪ]</c:v>
                </c:pt>
                <c:pt idx="399">
                  <c:v>~bi~ : [bɪ]</c:v>
                </c:pt>
                <c:pt idx="400">
                  <c:v>~ke~ : [kɛ]</c:v>
                </c:pt>
                <c:pt idx="401">
                  <c:v>~ah~ : [eɪ]</c:v>
                </c:pt>
                <c:pt idx="402">
                  <c:v>~ha~ : [ə]</c:v>
                </c:pt>
                <c:pt idx="403">
                  <c:v>~la~ : [lə]</c:v>
                </c:pt>
                <c:pt idx="404">
                  <c:v>~ru~ : [ɹə]</c:v>
                </c:pt>
                <c:pt idx="405">
                  <c:v>~pi~ : [pɪ]</c:v>
                </c:pt>
                <c:pt idx="406">
                  <c:v>~ci~ : [sɪ]</c:v>
                </c:pt>
                <c:pt idx="407">
                  <c:v>~vy~ : [vɪ]</c:v>
                </c:pt>
                <c:pt idx="408">
                  <c:v>~co~ : [kə]</c:v>
                </c:pt>
                <c:pt idx="409">
                  <c:v>~ur~ : [wə]</c:v>
                </c:pt>
                <c:pt idx="410">
                  <c:v>~ja~ : [dʒə]</c:v>
                </c:pt>
                <c:pt idx="411">
                  <c:v>~mb~ : [mbə]</c:v>
                </c:pt>
                <c:pt idx="412">
                  <c:v>~rf~ : [ɹfə]</c:v>
                </c:pt>
                <c:pt idx="413">
                  <c:v>~sy~ : [sɪ]</c:v>
                </c:pt>
                <c:pt idx="414">
                  <c:v>~gy~ : [dʒɪ]</c:v>
                </c:pt>
                <c:pt idx="415">
                  <c:v>~fy~ : [faɪ]</c:v>
                </c:pt>
                <c:pt idx="416">
                  <c:v>~de~ : [dɪ]</c:v>
                </c:pt>
                <c:pt idx="417">
                  <c:v>~ro~ : [ɹə]</c:v>
                </c:pt>
                <c:pt idx="418">
                  <c:v>~fi~ : [fɪ]</c:v>
                </c:pt>
                <c:pt idx="419">
                  <c:v>~er~ : [ə]</c:v>
                </c:pt>
                <c:pt idx="420">
                  <c:v>~bo~ : [bə]</c:v>
                </c:pt>
                <c:pt idx="421">
                  <c:v>~di~ : [dɪ]</c:v>
                </c:pt>
                <c:pt idx="422">
                  <c:v>~ni~ : [nɪ]</c:v>
                </c:pt>
                <c:pt idx="423">
                  <c:v>~ti~ : [tɪ]</c:v>
                </c:pt>
                <c:pt idx="424">
                  <c:v>~y'~ : [jʊ]</c:v>
                </c:pt>
                <c:pt idx="425">
                  <c:v>~eu~ : [jʊ]</c:v>
                </c:pt>
                <c:pt idx="426">
                  <c:v>~fa~ : [fə]</c:v>
                </c:pt>
                <c:pt idx="427">
                  <c:v>~by~ : [bɪ]</c:v>
                </c:pt>
                <c:pt idx="428">
                  <c:v>~sa~ : [sə]</c:v>
                </c:pt>
                <c:pt idx="429">
                  <c:v>~so~ : [sə]</c:v>
                </c:pt>
                <c:pt idx="430">
                  <c:v>~dy~ : [dɪ]</c:v>
                </c:pt>
                <c:pt idx="431">
                  <c:v>~ne~ : [nɪ]</c:v>
                </c:pt>
                <c:pt idx="432">
                  <c:v>~ny~ : [nɪ]</c:v>
                </c:pt>
                <c:pt idx="433">
                  <c:v>~jo~ : [dʒə]</c:v>
                </c:pt>
                <c:pt idx="434">
                  <c:v>~no~ : [nə]</c:v>
                </c:pt>
                <c:pt idx="435">
                  <c:v>~ki~ : [kɪ]</c:v>
                </c:pt>
                <c:pt idx="436">
                  <c:v>~da~ : [dɪ]</c:v>
                </c:pt>
                <c:pt idx="437">
                  <c:v>~ax~ : [wə]</c:v>
                </c:pt>
                <c:pt idx="438">
                  <c:v>~ex~ : [wə]</c:v>
                </c:pt>
                <c:pt idx="439">
                  <c:v>~py~ : [pɪ]</c:v>
                </c:pt>
                <c:pt idx="440">
                  <c:v>~er~ : [ɪ]</c:v>
                </c:pt>
                <c:pt idx="441">
                  <c:v>~ce~ : [sɪ]</c:v>
                </c:pt>
                <c:pt idx="442">
                  <c:v>~li~ : [lɪ]</c:v>
                </c:pt>
                <c:pt idx="443">
                  <c:v>~ar~ : [ə]</c:v>
                </c:pt>
                <c:pt idx="444">
                  <c:v>~re~ : [ɹɪ]</c:v>
                </c:pt>
                <c:pt idx="445">
                  <c:v>~le~ : [lɪ]</c:v>
                </c:pt>
                <c:pt idx="446">
                  <c:v>~ly~ : [lɪ]</c:v>
                </c:pt>
                <c:pt idx="447">
                  <c:v>~ri~ : [ɹɪ]</c:v>
                </c:pt>
                <c:pt idx="448">
                  <c:v>~fo~ : [fə]</c:v>
                </c:pt>
                <c:pt idx="449">
                  <c:v>~ty~ : [tɪ]</c:v>
                </c:pt>
                <c:pt idx="450">
                  <c:v>~ro~ : [ə]</c:v>
                </c:pt>
                <c:pt idx="451">
                  <c:v>~zo~ : [zə]</c:v>
                </c:pt>
                <c:pt idx="452">
                  <c:v>~nc~ : [ŋkə]</c:v>
                </c:pt>
                <c:pt idx="453">
                  <c:v>~ky~ : [kɪ]</c:v>
                </c:pt>
                <c:pt idx="454">
                  <c:v>~ra~ : [ɹɪ]</c:v>
                </c:pt>
                <c:pt idx="455">
                  <c:v>~ta~ : [tɪ]</c:v>
                </c:pt>
                <c:pt idx="456">
                  <c:v>~cy~ : [sɪ]</c:v>
                </c:pt>
                <c:pt idx="457">
                  <c:v>~rr~ : [wə]</c:v>
                </c:pt>
                <c:pt idx="458">
                  <c:v>~rx~ : [wə]</c:v>
                </c:pt>
                <c:pt idx="459">
                  <c:v>~ux~ : [wə]</c:v>
                </c:pt>
                <c:pt idx="460">
                  <c:v>~oa~ : [oʊ]</c:v>
                </c:pt>
                <c:pt idx="461">
                  <c:v>~oh~ : [oʊ]</c:v>
                </c:pt>
                <c:pt idx="462">
                  <c:v>~xe~ : [ksə]</c:v>
                </c:pt>
                <c:pt idx="463">
                  <c:v>~xy~ : [ksə]</c:v>
                </c:pt>
                <c:pt idx="464">
                  <c:v>~xa~ : [ksə]</c:v>
                </c:pt>
                <c:pt idx="465">
                  <c:v>~te~ : [tɪ]</c:v>
                </c:pt>
                <c:pt idx="466">
                  <c:v>~ry~ : [ɹɪ]</c:v>
                </c:pt>
                <c:pt idx="467">
                  <c:v>~ee~ : [ɪ]</c:v>
                </c:pt>
                <c:pt idx="468">
                  <c:v>~ie~ : [aɪ]</c:v>
                </c:pt>
                <c:pt idx="469">
                  <c:v>~ir~ : [ə]</c:v>
                </c:pt>
                <c:pt idx="470">
                  <c:v>~dd~ : [də]</c:v>
                </c:pt>
                <c:pt idx="471">
                  <c:v>~yo~ : [ə]</c:v>
                </c:pt>
                <c:pt idx="472">
                  <c:v>~ir~ : [ɪ]</c:v>
                </c:pt>
                <c:pt idx="473">
                  <c:v>~ur~ : [ə]</c:v>
                </c:pt>
                <c:pt idx="474">
                  <c:v>~ff~ : [fə]</c:v>
                </c:pt>
                <c:pt idx="475">
                  <c:v>~ax~ : [ə]</c:v>
                </c:pt>
                <c:pt idx="476">
                  <c:v>~ex~ : [ə]</c:v>
                </c:pt>
                <c:pt idx="477">
                  <c:v>~au~ : [ə]</c:v>
                </c:pt>
                <c:pt idx="478">
                  <c:v>~ou~ : [ə]</c:v>
                </c:pt>
                <c:pt idx="479">
                  <c:v>~tt~ : [tə]</c:v>
                </c:pt>
                <c:pt idx="480">
                  <c:v>~sc~ : [sə]</c:v>
                </c:pt>
                <c:pt idx="481">
                  <c:v>~cr~ : [kə]</c:v>
                </c:pt>
                <c:pt idx="482">
                  <c:v>~cx~ : [kə]</c:v>
                </c:pt>
                <c:pt idx="483">
                  <c:v>~rr~ : [ə]</c:v>
                </c:pt>
                <c:pt idx="484">
                  <c:v>~rx~ : [ə]</c:v>
                </c:pt>
                <c:pt idx="485">
                  <c:v>~ux~ : [ə]</c:v>
                </c:pt>
                <c:pt idx="486">
                  <c:v>~sr~ : [zə]</c:v>
                </c:pt>
                <c:pt idx="487">
                  <c:v>~sx~ : [zə]</c:v>
                </c:pt>
                <c:pt idx="488">
                  <c:v>~mr~ : [mə]</c:v>
                </c:pt>
                <c:pt idx="489">
                  <c:v>~mx~ : [mə]</c:v>
                </c:pt>
                <c:pt idx="490">
                  <c:v>~ie~ : [ɪ]</c:v>
                </c:pt>
                <c:pt idx="491">
                  <c:v>~eh~ : [ɪ]</c:v>
                </c:pt>
                <c:pt idx="492">
                  <c:v>~ih~ : [ɪ]</c:v>
                </c:pt>
                <c:pt idx="493">
                  <c:v>~tr~ : [tə]</c:v>
                </c:pt>
                <c:pt idx="494">
                  <c:v>~tx~ : [tə]</c:v>
                </c:pt>
                <c:pt idx="495">
                  <c:v>~ix~ : [ə]</c:v>
                </c:pt>
                <c:pt idx="496">
                  <c:v>~or~ : [ə]</c:v>
                </c:pt>
                <c:pt idx="497">
                  <c:v>~ox~ : [ə]</c:v>
                </c:pt>
                <c:pt idx="498">
                  <c:v>~nte~ : [ntəɪ]</c:v>
                </c:pt>
                <c:pt idx="499">
                  <c:v>~the~ : [ðə]</c:v>
                </c:pt>
                <c:pt idx="500">
                  <c:v>~the~ : [ði]</c:v>
                </c:pt>
                <c:pt idx="501">
                  <c:v>~chi~ : [tʃaɪ]</c:v>
                </c:pt>
                <c:pt idx="502">
                  <c:v>~cha~ : [tʃɑ]</c:v>
                </c:pt>
                <c:pt idx="503">
                  <c:v>~the~ : [θɛ]</c:v>
                </c:pt>
                <c:pt idx="504">
                  <c:v>~nge~ : [ŋə]</c:v>
                </c:pt>
                <c:pt idx="505">
                  <c:v>~nti~ : [ntaɪ]</c:v>
                </c:pt>
                <c:pt idx="506">
                  <c:v>~rne~ : [ɹni]</c:v>
                </c:pt>
                <c:pt idx="507">
                  <c:v>~nto~ : [ntɑ]</c:v>
                </c:pt>
                <c:pt idx="508">
                  <c:v>~dah~ : [dæ]</c:v>
                </c:pt>
                <c:pt idx="509">
                  <c:v>~mai~ : [məɪ]</c:v>
                </c:pt>
                <c:pt idx="510">
                  <c:v>~the~ : [ɹðə]</c:v>
                </c:pt>
                <c:pt idx="511">
                  <c:v>~rne~ : [ɹnɛ]</c:v>
                </c:pt>
                <c:pt idx="512">
                  <c:v>~cte~ : [kti]</c:v>
                </c:pt>
                <c:pt idx="513">
                  <c:v>~rdi~ : [ɹdi]</c:v>
                </c:pt>
                <c:pt idx="514">
                  <c:v>~pro~ : [pɹəʊ]</c:v>
                </c:pt>
                <c:pt idx="515">
                  <c:v>~rty~ : [ɹti]</c:v>
                </c:pt>
                <c:pt idx="516">
                  <c:v>~bow~ : [bəʊ]</c:v>
                </c:pt>
                <c:pt idx="517">
                  <c:v>~the~ : [θi]</c:v>
                </c:pt>
                <c:pt idx="518">
                  <c:v>~rah~ : [ɹæ]</c:v>
                </c:pt>
                <c:pt idx="519">
                  <c:v>~rfe~ : [ɹfɛ]</c:v>
                </c:pt>
                <c:pt idx="520">
                  <c:v>~xpe~ : [kspɛ]</c:v>
                </c:pt>
                <c:pt idx="521">
                  <c:v>~chi~ : [kaɪ]</c:v>
                </c:pt>
                <c:pt idx="522">
                  <c:v>~cli~ : [klaɪ]</c:v>
                </c:pt>
                <c:pt idx="523">
                  <c:v>~dow~ : [dɑ]</c:v>
                </c:pt>
                <c:pt idx="524">
                  <c:v>~pro~ : [pɹɑ]</c:v>
                </c:pt>
                <c:pt idx="525">
                  <c:v>~the~ : [ðɛ]</c:v>
                </c:pt>
                <c:pt idx="526">
                  <c:v>~rge~ : [ɹɡə]</c:v>
                </c:pt>
                <c:pt idx="527">
                  <c:v>~rge~ : [ɹdʒə]</c:v>
                </c:pt>
                <c:pt idx="528">
                  <c:v>~bli~ : [blə]</c:v>
                </c:pt>
                <c:pt idx="529">
                  <c:v>~dmi~ : [dmə]</c:v>
                </c:pt>
                <c:pt idx="530">
                  <c:v>~cte~ : [ktə]</c:v>
                </c:pt>
                <c:pt idx="531">
                  <c:v>~lti~ : [ltə]</c:v>
                </c:pt>
                <c:pt idx="532">
                  <c:v>~ngi~ : [ndʒə]</c:v>
                </c:pt>
                <c:pt idx="533">
                  <c:v>~cro~ : [kɹɑ]</c:v>
                </c:pt>
                <c:pt idx="534">
                  <c:v>~bah~ : [bæ]</c:v>
                </c:pt>
                <c:pt idx="535">
                  <c:v>~jah~ : [dʒæ]</c:v>
                </c:pt>
                <c:pt idx="536">
                  <c:v>~hah~ : [hæ]</c:v>
                </c:pt>
                <c:pt idx="537">
                  <c:v>~lah~ : [læ]</c:v>
                </c:pt>
                <c:pt idx="538">
                  <c:v>~nah~ : [næ]</c:v>
                </c:pt>
                <c:pt idx="539">
                  <c:v>~pah~ : [pæ]</c:v>
                </c:pt>
                <c:pt idx="540">
                  <c:v>~vah~ : [væ]</c:v>
                </c:pt>
                <c:pt idx="541">
                  <c:v>~wah~ : [wæ]</c:v>
                </c:pt>
                <c:pt idx="542">
                  <c:v>~zah~ : [zæ]</c:v>
                </c:pt>
                <c:pt idx="543">
                  <c:v>~dra~ : [dɹəɪ]</c:v>
                </c:pt>
                <c:pt idx="544">
                  <c:v>~lme~ : [lməɪ]</c:v>
                </c:pt>
                <c:pt idx="545">
                  <c:v>~tow~ : [təʊ]</c:v>
                </c:pt>
                <c:pt idx="546">
                  <c:v>~ctu~ : [ktʃə]</c:v>
                </c:pt>
                <c:pt idx="547">
                  <c:v>~nti~ : [nti]</c:v>
                </c:pt>
                <c:pt idx="548">
                  <c:v>~bli~ : [blaɪ]</c:v>
                </c:pt>
                <c:pt idx="549">
                  <c:v>~dmi~ : [dmaɪ]</c:v>
                </c:pt>
                <c:pt idx="550">
                  <c:v>~lti~ : [ltaɪ]</c:v>
                </c:pt>
                <c:pt idx="551">
                  <c:v>~mbi~ : [mbaɪ]</c:v>
                </c:pt>
                <c:pt idx="552">
                  <c:v>~nsi~ : [nsaɪ]</c:v>
                </c:pt>
                <c:pt idx="553">
                  <c:v>~rti~ : [ɹtaɪ]</c:v>
                </c:pt>
                <c:pt idx="554">
                  <c:v>~nge~ : [ŋɡə]</c:v>
                </c:pt>
                <c:pt idx="555">
                  <c:v>~nve~ : [nvə]</c:v>
                </c:pt>
                <c:pt idx="556">
                  <c:v>~spe~ : [spə]</c:v>
                </c:pt>
                <c:pt idx="557">
                  <c:v>~bow~ : [bɑ]</c:v>
                </c:pt>
                <c:pt idx="558">
                  <c:v>~sta~ : [stɑ]</c:v>
                </c:pt>
                <c:pt idx="559">
                  <c:v>~che~ : [ʃeɪ]</c:v>
                </c:pt>
                <c:pt idx="560">
                  <c:v>~how~ : [həʊ]</c:v>
                </c:pt>
                <c:pt idx="561">
                  <c:v>~sow~ : [səʊ]</c:v>
                </c:pt>
                <c:pt idx="562">
                  <c:v>~whi~ : [hwaɪ]</c:v>
                </c:pt>
                <c:pt idx="563">
                  <c:v>~shi~ : [ʃaɪ]</c:v>
                </c:pt>
                <c:pt idx="564">
                  <c:v>~qui~ : [kwaɪ]</c:v>
                </c:pt>
                <c:pt idx="565">
                  <c:v>~nvi~ : [nvaɪ]</c:v>
                </c:pt>
                <c:pt idx="566">
                  <c:v>~sli~ : [slaɪ]</c:v>
                </c:pt>
                <c:pt idx="567">
                  <c:v>~smi~ : [smaɪ]</c:v>
                </c:pt>
                <c:pt idx="568">
                  <c:v>~sni~ : [snaɪ]</c:v>
                </c:pt>
                <c:pt idx="569">
                  <c:v>~spi~ : [spaɪ]</c:v>
                </c:pt>
                <c:pt idx="570">
                  <c:v>~sty~ : [staɪ]</c:v>
                </c:pt>
                <c:pt idx="571">
                  <c:v>~twi~ : [twaɪ]</c:v>
                </c:pt>
                <c:pt idx="572">
                  <c:v>~gni~ : [ɡnaɪ]</c:v>
                </c:pt>
                <c:pt idx="573">
                  <c:v>~rci~ : [ɹsaɪ]</c:v>
                </c:pt>
                <c:pt idx="574">
                  <c:v>~gri~ : [ɡɹaɪ]</c:v>
                </c:pt>
                <c:pt idx="575">
                  <c:v>~chi~ : [ʃi]</c:v>
                </c:pt>
                <c:pt idx="576">
                  <c:v>~cli~ : [kli]</c:v>
                </c:pt>
                <c:pt idx="577">
                  <c:v>~che~ : [tʃə]</c:v>
                </c:pt>
                <c:pt idx="578">
                  <c:v>~mpo~ : [mpɑ]</c:v>
                </c:pt>
                <c:pt idx="579">
                  <c:v>~sna~ : [snɑ]</c:v>
                </c:pt>
                <c:pt idx="580">
                  <c:v>~tah~ : [tæ]</c:v>
                </c:pt>
                <c:pt idx="581">
                  <c:v>~rtu~ : [ɹtu]</c:v>
                </c:pt>
                <c:pt idx="582">
                  <c:v>~nti~ : [ntə]</c:v>
                </c:pt>
                <c:pt idx="583">
                  <c:v>~sle~ : [slə]</c:v>
                </c:pt>
                <c:pt idx="584">
                  <c:v>~rgi~ : [ɹdʒə]</c:v>
                </c:pt>
                <c:pt idx="585">
                  <c:v>~pre~ : [pɹə]</c:v>
                </c:pt>
                <c:pt idx="586">
                  <c:v>~rne~ : [ɹnə]</c:v>
                </c:pt>
                <c:pt idx="587">
                  <c:v>~che~ : [tʃɛ]</c:v>
                </c:pt>
                <c:pt idx="588">
                  <c:v>~gow~ : [gɔ]</c:v>
                </c:pt>
                <c:pt idx="589">
                  <c:v>~now~ : [nɔ]</c:v>
                </c:pt>
                <c:pt idx="590">
                  <c:v>~now~ : [nəʊ]</c:v>
                </c:pt>
                <c:pt idx="591">
                  <c:v>~pow~ : [pəʊ]</c:v>
                </c:pt>
                <c:pt idx="592">
                  <c:v>~wou~ : [waʊ]</c:v>
                </c:pt>
                <c:pt idx="593">
                  <c:v>~gow~ : [ɡaʊ]</c:v>
                </c:pt>
                <c:pt idx="594">
                  <c:v>~sla~ : [slɑ]</c:v>
                </c:pt>
                <c:pt idx="595">
                  <c:v>~tow~ : [tɑ]</c:v>
                </c:pt>
                <c:pt idx="596">
                  <c:v>~pre~ : [pɹɛ]</c:v>
                </c:pt>
                <c:pt idx="597">
                  <c:v>~rtu~ : [ɹtʃə]</c:v>
                </c:pt>
                <c:pt idx="598">
                  <c:v>~vie~ : [vaɪ]</c:v>
                </c:pt>
                <c:pt idx="599">
                  <c:v>~cha~ : [ʃɑ]</c:v>
                </c:pt>
                <c:pt idx="600">
                  <c:v>~dow~ : [daʊ]</c:v>
                </c:pt>
                <c:pt idx="601">
                  <c:v>~dow~ : [dəʊ]</c:v>
                </c:pt>
                <c:pt idx="602">
                  <c:v>~hea~ : [hɑ]</c:v>
                </c:pt>
                <c:pt idx="603">
                  <c:v>~sse~ : [zɛ]</c:v>
                </c:pt>
                <c:pt idx="604">
                  <c:v>~mbi~ : [mbə]</c:v>
                </c:pt>
                <c:pt idx="605">
                  <c:v>~pri~ : [pɹə]</c:v>
                </c:pt>
                <c:pt idx="606">
                  <c:v>~chi~ : [ki]</c:v>
                </c:pt>
                <c:pt idx="607">
                  <c:v>~cro~ : [kɹəʊ]</c:v>
                </c:pt>
                <c:pt idx="608">
                  <c:v>~mpe~ : [mpi]</c:v>
                </c:pt>
                <c:pt idx="609">
                  <c:v>~nve~ : [nvi]</c:v>
                </c:pt>
                <c:pt idx="610">
                  <c:v>~rge~ : [ɹɡɛ]</c:v>
                </c:pt>
                <c:pt idx="611">
                  <c:v>~cre~ : [kɹɛ]</c:v>
                </c:pt>
                <c:pt idx="612">
                  <c:v>~nge~ : [ndʒə]</c:v>
                </c:pt>
                <c:pt idx="613">
                  <c:v>~low~ : [lɑ]</c:v>
                </c:pt>
                <c:pt idx="614">
                  <c:v>~low~ : [ləʊ]</c:v>
                </c:pt>
                <c:pt idx="615">
                  <c:v>~rou~ : [ɹaʊ]</c:v>
                </c:pt>
                <c:pt idx="616">
                  <c:v>~bow~ : [baʊ]</c:v>
                </c:pt>
                <c:pt idx="617">
                  <c:v>~thi~ : [ti]</c:v>
                </c:pt>
                <c:pt idx="618">
                  <c:v>~whi~ : [hwɪ]</c:v>
                </c:pt>
                <c:pt idx="619">
                  <c:v>~ste~ : [sti]</c:v>
                </c:pt>
                <c:pt idx="620">
                  <c:v>~bru~ : [bjə]</c:v>
                </c:pt>
                <c:pt idx="621">
                  <c:v>~whi~ : [waɪ]</c:v>
                </c:pt>
                <c:pt idx="622">
                  <c:v>~pow~ : [pɑ]</c:v>
                </c:pt>
                <c:pt idx="623">
                  <c:v>~nve~ : [nvɛ]</c:v>
                </c:pt>
                <c:pt idx="624">
                  <c:v>~tre~ : [tɹɛ]</c:v>
                </c:pt>
                <c:pt idx="625">
                  <c:v>~pre~ : [pɹi]</c:v>
                </c:pt>
                <c:pt idx="626">
                  <c:v>~sou~ : [saʊ]</c:v>
                </c:pt>
                <c:pt idx="627">
                  <c:v>~spa~ : [spɑ]</c:v>
                </c:pt>
                <c:pt idx="628">
                  <c:v>~sha~ : [ʃɑ]</c:v>
                </c:pt>
                <c:pt idx="629">
                  <c:v>~sco~ : [skəʊ]</c:v>
                </c:pt>
                <c:pt idx="630">
                  <c:v>~vow~ : [vaʊ]</c:v>
                </c:pt>
                <c:pt idx="631">
                  <c:v>~ctu~ : [ktʃu]</c:v>
                </c:pt>
                <c:pt idx="632">
                  <c:v>~lcu~ : [lkjə]</c:v>
                </c:pt>
                <c:pt idx="633">
                  <c:v>~pli~ : [plə]</c:v>
                </c:pt>
                <c:pt idx="634">
                  <c:v>~thi~ : [ðɪ]</c:v>
                </c:pt>
                <c:pt idx="635">
                  <c:v>~ste~ : [stɛ]</c:v>
                </c:pt>
                <c:pt idx="636">
                  <c:v>~sca~ : [skeɪ]</c:v>
                </c:pt>
                <c:pt idx="637">
                  <c:v>~rsa~ : [ɹseɪ]</c:v>
                </c:pt>
                <c:pt idx="638">
                  <c:v>~cri~ : [kɹə]</c:v>
                </c:pt>
                <c:pt idx="639">
                  <c:v>~rdi~ : [ɹdə]</c:v>
                </c:pt>
                <c:pt idx="640">
                  <c:v>~rti~ : [ɹtə]</c:v>
                </c:pt>
                <c:pt idx="641">
                  <c:v>~ste~ : [stə]</c:v>
                </c:pt>
                <c:pt idx="642">
                  <c:v>~mow~ : [mɑ]</c:v>
                </c:pt>
                <c:pt idx="643">
                  <c:v>~fah~ : [fæ]</c:v>
                </c:pt>
                <c:pt idx="644">
                  <c:v>~gaw~ : [gɑ]</c:v>
                </c:pt>
                <c:pt idx="645">
                  <c:v>~mah~ : [mæ]</c:v>
                </c:pt>
                <c:pt idx="646">
                  <c:v>~nco~ : [nkɑ]</c:v>
                </c:pt>
                <c:pt idx="647">
                  <c:v>~sah~ : [sæ]</c:v>
                </c:pt>
                <c:pt idx="648">
                  <c:v>~voi~ : [vɔɪ]</c:v>
                </c:pt>
                <c:pt idx="649">
                  <c:v>~gah~ : [ɡæ]</c:v>
                </c:pt>
                <c:pt idx="650">
                  <c:v>~geh~ : [ɡæ]</c:v>
                </c:pt>
                <c:pt idx="651">
                  <c:v>~rva~ : [ɹvɑ]</c:v>
                </c:pt>
                <c:pt idx="652">
                  <c:v>~rga~ : [ɹɡɑ]</c:v>
                </c:pt>
                <c:pt idx="653">
                  <c:v>~tow~ : [taʊ]</c:v>
                </c:pt>
                <c:pt idx="654">
                  <c:v>~que~ : [kwɛ]</c:v>
                </c:pt>
                <c:pt idx="655">
                  <c:v>~cre~ : [kɹə]</c:v>
                </c:pt>
                <c:pt idx="656">
                  <c:v>~gai~ : [gaɪ]</c:v>
                </c:pt>
                <c:pt idx="657">
                  <c:v>~dow~ : [dɔ]</c:v>
                </c:pt>
                <c:pt idx="658">
                  <c:v>~boo~ : [bu]</c:v>
                </c:pt>
                <c:pt idx="659">
                  <c:v>~foo~ : [fu]</c:v>
                </c:pt>
                <c:pt idx="660">
                  <c:v>~coo~ : [ku]</c:v>
                </c:pt>
                <c:pt idx="661">
                  <c:v>~goo~ : [ɡu]</c:v>
                </c:pt>
                <c:pt idx="662">
                  <c:v>~ngi~ : [ŋɡɪ]</c:v>
                </c:pt>
                <c:pt idx="663">
                  <c:v>~spa~ : [speɪ]</c:v>
                </c:pt>
                <c:pt idx="664">
                  <c:v>~pri~ : [pɹaɪ]</c:v>
                </c:pt>
                <c:pt idx="665">
                  <c:v>~dve~ : [dvə]</c:v>
                </c:pt>
                <c:pt idx="666">
                  <c:v>~nme~ : [nmə]</c:v>
                </c:pt>
                <c:pt idx="667">
                  <c:v>~bly~ : [bli]</c:v>
                </c:pt>
                <c:pt idx="668">
                  <c:v>~nte~ : [ntɛ]</c:v>
                </c:pt>
                <c:pt idx="669">
                  <c:v>~dou~ : [daʊ]</c:v>
                </c:pt>
                <c:pt idx="670">
                  <c:v>~how~ : [hɑ]</c:v>
                </c:pt>
                <c:pt idx="671">
                  <c:v>~how~ : [hɔ]</c:v>
                </c:pt>
                <c:pt idx="672">
                  <c:v>~pou~ : [paʊ]</c:v>
                </c:pt>
                <c:pt idx="673">
                  <c:v>~sow~ : [sɑ]</c:v>
                </c:pt>
                <c:pt idx="674">
                  <c:v>~sow~ : [zəʊ]</c:v>
                </c:pt>
                <c:pt idx="675">
                  <c:v>~yow~ : [jɔ]</c:v>
                </c:pt>
                <c:pt idx="676">
                  <c:v>~ogh~ : [əʊ]</c:v>
                </c:pt>
                <c:pt idx="677">
                  <c:v>~how~ : [haʊ]</c:v>
                </c:pt>
                <c:pt idx="678">
                  <c:v>~sow~ : [saʊ]</c:v>
                </c:pt>
                <c:pt idx="679">
                  <c:v>~gui~ : [ɡaɪ]</c:v>
                </c:pt>
                <c:pt idx="680">
                  <c:v>~bri~ : [bɹaɪ]</c:v>
                </c:pt>
                <c:pt idx="681">
                  <c:v>~dri~ : [dɹaɪ]</c:v>
                </c:pt>
                <c:pt idx="682">
                  <c:v>~fri~ : [fɹaɪ]</c:v>
                </c:pt>
                <c:pt idx="683">
                  <c:v>~tri~ : [tɹaɪ]</c:v>
                </c:pt>
                <c:pt idx="684">
                  <c:v>~try~ : [tɹaɪ]</c:v>
                </c:pt>
                <c:pt idx="685">
                  <c:v>~rtu~ : [ɹtʃʊ]</c:v>
                </c:pt>
                <c:pt idx="686">
                  <c:v>~sla~ : [sleɪ]</c:v>
                </c:pt>
                <c:pt idx="687">
                  <c:v>~nte~ : [ntə]</c:v>
                </c:pt>
                <c:pt idx="688">
                  <c:v>~qua~ : [kwɑ]</c:v>
                </c:pt>
                <c:pt idx="689">
                  <c:v>~sto~ : [stɑ]</c:v>
                </c:pt>
                <c:pt idx="690">
                  <c:v>~vow~ : [vɑ]</c:v>
                </c:pt>
                <c:pt idx="691">
                  <c:v>~whe~ : [hwɛ]</c:v>
                </c:pt>
                <c:pt idx="692">
                  <c:v>~you~ : [joʊ]</c:v>
                </c:pt>
                <c:pt idx="693">
                  <c:v>~bow~ : [bɔ]</c:v>
                </c:pt>
                <c:pt idx="694">
                  <c:v>~rou~ : [ɹəʊ]</c:v>
                </c:pt>
                <c:pt idx="695">
                  <c:v>~rtu~ : [ɹtʃu]</c:v>
                </c:pt>
                <c:pt idx="696">
                  <c:v>~bea~ : [bi]</c:v>
                </c:pt>
                <c:pt idx="697">
                  <c:v>~fea~ : [fi]</c:v>
                </c:pt>
                <c:pt idx="698">
                  <c:v>~lle~ : [lɛ]</c:v>
                </c:pt>
                <c:pt idx="699">
                  <c:v>~nce~ : [nsɛ]</c:v>
                </c:pt>
                <c:pt idx="700">
                  <c:v>~nta~ : [ntɛ]</c:v>
                </c:pt>
                <c:pt idx="701">
                  <c:v>~rce~ : [ɹsɛ]</c:v>
                </c:pt>
                <c:pt idx="702">
                  <c:v>~rse~ : [ɹsɛ]</c:v>
                </c:pt>
                <c:pt idx="703">
                  <c:v>~gra~ : [ɡɹə]</c:v>
                </c:pt>
                <c:pt idx="704">
                  <c:v>~que~ : [kwə]</c:v>
                </c:pt>
                <c:pt idx="705">
                  <c:v>~rde~ : [ɹdə]</c:v>
                </c:pt>
                <c:pt idx="706">
                  <c:v>~rmi~ : [ɹmə]</c:v>
                </c:pt>
                <c:pt idx="707">
                  <c:v>~cow~ : [kəʊ]</c:v>
                </c:pt>
                <c:pt idx="708">
                  <c:v>~pow~ : [paʊ]</c:v>
                </c:pt>
                <c:pt idx="709">
                  <c:v>~nta~ : [ntə]</c:v>
                </c:pt>
                <c:pt idx="710">
                  <c:v>~pla~ : [ɹpleɪ]</c:v>
                </c:pt>
                <c:pt idx="711">
                  <c:v>~bre~ : [bɹɛ]</c:v>
                </c:pt>
                <c:pt idx="712">
                  <c:v>~row~ : [ɹɑ]</c:v>
                </c:pt>
                <c:pt idx="713">
                  <c:v>~puw~ : [pju]</c:v>
                </c:pt>
                <c:pt idx="714">
                  <c:v>~nto~ : [ntu]</c:v>
                </c:pt>
                <c:pt idx="715">
                  <c:v>~rre~ : [wə]</c:v>
                </c:pt>
                <c:pt idx="716">
                  <c:v>~sca~ : [skə]</c:v>
                </c:pt>
                <c:pt idx="717">
                  <c:v>~dow~ : [doʊ]</c:v>
                </c:pt>
                <c:pt idx="718">
                  <c:v>~pro~ : [pɹoʊ]</c:v>
                </c:pt>
                <c:pt idx="719">
                  <c:v>~bee~ : [bi]</c:v>
                </c:pt>
                <c:pt idx="720">
                  <c:v>~dea~ : [dɛ]</c:v>
                </c:pt>
                <c:pt idx="721">
                  <c:v>~bea~ : [bɛ]</c:v>
                </c:pt>
                <c:pt idx="722">
                  <c:v>~tti~ : [ti]</c:v>
                </c:pt>
                <c:pt idx="723">
                  <c:v>~row~ : [ɹɔ]</c:v>
                </c:pt>
                <c:pt idx="724">
                  <c:v>~row~ : [ɹəʊ]</c:v>
                </c:pt>
                <c:pt idx="725">
                  <c:v>~how~ : [ɑ]</c:v>
                </c:pt>
                <c:pt idx="726">
                  <c:v>~mow~ : [məʊ]</c:v>
                </c:pt>
                <c:pt idx="727">
                  <c:v>~wow~ : [wɑ]</c:v>
                </c:pt>
                <c:pt idx="728">
                  <c:v>~wow~ : [wɔ]</c:v>
                </c:pt>
                <c:pt idx="729">
                  <c:v>~pur~ : [pjə]</c:v>
                </c:pt>
                <c:pt idx="730">
                  <c:v>~jow~ : [dʒɑ]</c:v>
                </c:pt>
                <c:pt idx="731">
                  <c:v>~fow~ : [fɑ]</c:v>
                </c:pt>
                <c:pt idx="732">
                  <c:v>~yow~ : [jɑ]</c:v>
                </c:pt>
                <c:pt idx="733">
                  <c:v>~cah~ : [kæ]</c:v>
                </c:pt>
                <c:pt idx="734">
                  <c:v>~mou~ : [maʊ]</c:v>
                </c:pt>
                <c:pt idx="735">
                  <c:v>~lso~ : [lsəʊ]</c:v>
                </c:pt>
                <c:pt idx="736">
                  <c:v>~rbo~ : [ɹbəʊ]</c:v>
                </c:pt>
                <c:pt idx="737">
                  <c:v>~tro~ : [tɹɑ]</c:v>
                </c:pt>
                <c:pt idx="738">
                  <c:v>~zaw~ : [ɹtsɑ]</c:v>
                </c:pt>
                <c:pt idx="739">
                  <c:v>~bru~ : [bɹu]</c:v>
                </c:pt>
                <c:pt idx="740">
                  <c:v>~coi~ : [kɔɪ]</c:v>
                </c:pt>
                <c:pt idx="741">
                  <c:v>~loy~ : [lɔɪ]</c:v>
                </c:pt>
                <c:pt idx="742">
                  <c:v>~soi~ : [sɔɪ]</c:v>
                </c:pt>
                <c:pt idx="743">
                  <c:v>~toy~ : [tɔɪ]</c:v>
                </c:pt>
                <c:pt idx="744">
                  <c:v>~xah~ : [ɡzæ]</c:v>
                </c:pt>
                <c:pt idx="745">
                  <c:v>~yie~ : [ji]</c:v>
                </c:pt>
                <c:pt idx="746">
                  <c:v>~dea~ : [di]</c:v>
                </c:pt>
                <c:pt idx="747">
                  <c:v>~dmi~ : [dmɪ]</c:v>
                </c:pt>
                <c:pt idx="748">
                  <c:v>~mbi~ : [mbɪ]</c:v>
                </c:pt>
                <c:pt idx="749">
                  <c:v>~rce~ : [ɹsə]</c:v>
                </c:pt>
                <c:pt idx="750">
                  <c:v>~rse~ : [ɹsə]</c:v>
                </c:pt>
                <c:pt idx="751">
                  <c:v>~sti~ : [stə]</c:v>
                </c:pt>
                <c:pt idx="752">
                  <c:v>~ndi~ : [ndə]</c:v>
                </c:pt>
                <c:pt idx="753">
                  <c:v>~key~ : [ki]</c:v>
                </c:pt>
                <c:pt idx="754">
                  <c:v>~rri~ : [ɹaɪ]</c:v>
                </c:pt>
                <c:pt idx="755">
                  <c:v>~cri~ : [kɹaɪ]</c:v>
                </c:pt>
                <c:pt idx="756">
                  <c:v>~mpe~ : [mpə]</c:v>
                </c:pt>
                <c:pt idx="757">
                  <c:v>~cha~ : [tʃeɪ]</c:v>
                </c:pt>
                <c:pt idx="758">
                  <c:v>~low~ : [lɔ]</c:v>
                </c:pt>
                <c:pt idx="759">
                  <c:v>~dde~ : [dɛ]</c:v>
                </c:pt>
                <c:pt idx="760">
                  <c:v>~tte~ : [tɛ]</c:v>
                </c:pt>
                <c:pt idx="761">
                  <c:v>~dri~ : [dɹɪ]</c:v>
                </c:pt>
                <c:pt idx="762">
                  <c:v>~qui~ : [kwɪ]</c:v>
                </c:pt>
                <c:pt idx="763">
                  <c:v>~sni~ : [snɪ]</c:v>
                </c:pt>
                <c:pt idx="764">
                  <c:v>~twi~ : [twɪ]</c:v>
                </c:pt>
                <c:pt idx="765">
                  <c:v>~gni~ : [ɡnɪ]</c:v>
                </c:pt>
                <c:pt idx="766">
                  <c:v>~gri~ : [ɡɹɪ]</c:v>
                </c:pt>
                <c:pt idx="767">
                  <c:v>~lie~ : [li]</c:v>
                </c:pt>
                <c:pt idx="768">
                  <c:v>~ccu~ : [kjə]</c:v>
                </c:pt>
                <c:pt idx="769">
                  <c:v>~sla~ : [slə]</c:v>
                </c:pt>
                <c:pt idx="770">
                  <c:v>~ctu~ : [ktʃʊ]</c:v>
                </c:pt>
                <c:pt idx="771">
                  <c:v>~wri~ : [ɹaɪ]</c:v>
                </c:pt>
                <c:pt idx="772">
                  <c:v>~gow~ : [ɡɑ]</c:v>
                </c:pt>
                <c:pt idx="773">
                  <c:v>~ble~ : [blɛ]</c:v>
                </c:pt>
                <c:pt idx="774">
                  <c:v>~dve~ : [dvɛ]</c:v>
                </c:pt>
                <c:pt idx="775">
                  <c:v>~fle~ : [flɛ]</c:v>
                </c:pt>
                <c:pt idx="776">
                  <c:v>~nfe~ : [nfɛ]</c:v>
                </c:pt>
                <c:pt idx="777">
                  <c:v>~nme~ : [nmɛ]</c:v>
                </c:pt>
                <c:pt idx="778">
                  <c:v>~rke~ : [ɹkɛ]</c:v>
                </c:pt>
                <c:pt idx="779">
                  <c:v>~mpe~ : [mpɛ]</c:v>
                </c:pt>
                <c:pt idx="780">
                  <c:v>~she~ : [ʃɛ]</c:v>
                </c:pt>
                <c:pt idx="781">
                  <c:v>~pro~ : [pɹə]</c:v>
                </c:pt>
                <c:pt idx="782">
                  <c:v>~lie~ : [laɪ]</c:v>
                </c:pt>
                <c:pt idx="783">
                  <c:v>~dee~ : [di]</c:v>
                </c:pt>
                <c:pt idx="784">
                  <c:v>~tha~ : [θeɪ]</c:v>
                </c:pt>
                <c:pt idx="785">
                  <c:v>~fla~ : [fleɪ]</c:v>
                </c:pt>
                <c:pt idx="786">
                  <c:v>~cra~ : [kɹeɪ]</c:v>
                </c:pt>
                <c:pt idx="787">
                  <c:v>~nda~ : [ndeɪ]</c:v>
                </c:pt>
                <c:pt idx="788">
                  <c:v>~rma~ : [ɹmeɪ]</c:v>
                </c:pt>
                <c:pt idx="789">
                  <c:v>~rve~ : [ɹveɪ]</c:v>
                </c:pt>
                <c:pt idx="790">
                  <c:v>~rfe~ : [ɹfɪ]</c:v>
                </c:pt>
                <c:pt idx="791">
                  <c:v>~xpe~ : [kspɪ]</c:v>
                </c:pt>
                <c:pt idx="792">
                  <c:v>~vow~ : [voʊ]</c:v>
                </c:pt>
                <c:pt idx="793">
                  <c:v>~mpo~ : [mpoʊ]</c:v>
                </c:pt>
                <c:pt idx="794">
                  <c:v>~sco~ : [skoʊ]</c:v>
                </c:pt>
                <c:pt idx="795">
                  <c:v>~sto~ : [stoʊ]</c:v>
                </c:pt>
                <c:pt idx="796">
                  <c:v>~dde~ : [də]</c:v>
                </c:pt>
                <c:pt idx="797">
                  <c:v>~cky~ : [ki]</c:v>
                </c:pt>
                <c:pt idx="798">
                  <c:v>~rre~ : [ɹɛ]</c:v>
                </c:pt>
                <c:pt idx="799">
                  <c:v>~rso~ : [ɹsə]</c:v>
                </c:pt>
                <c:pt idx="800">
                  <c:v>~cou~ : [kɑ]</c:v>
                </c:pt>
                <c:pt idx="801">
                  <c:v>~gur~ : [ɡjə]</c:v>
                </c:pt>
                <c:pt idx="802">
                  <c:v>~che~ : [kɛ]</c:v>
                </c:pt>
                <c:pt idx="803">
                  <c:v>~key~ : [keɪ]</c:v>
                </c:pt>
                <c:pt idx="804">
                  <c:v>~now~ : [naʊ]</c:v>
                </c:pt>
                <c:pt idx="805">
                  <c:v>~cru~ : [kɹu]</c:v>
                </c:pt>
                <c:pt idx="806">
                  <c:v>~mpu~ : [mpju]</c:v>
                </c:pt>
                <c:pt idx="807">
                  <c:v>~nfu~ : [nfju]</c:v>
                </c:pt>
                <c:pt idx="808">
                  <c:v>~spu~ : [spju]</c:v>
                </c:pt>
                <c:pt idx="809">
                  <c:v>~ngu~ : [ŋɡju]</c:v>
                </c:pt>
                <c:pt idx="810">
                  <c:v>~xcu~ : [kskju]</c:v>
                </c:pt>
                <c:pt idx="811">
                  <c:v>~nsi~ : [nsə]</c:v>
                </c:pt>
                <c:pt idx="812">
                  <c:v>~tie~ : [taɪ]</c:v>
                </c:pt>
                <c:pt idx="813">
                  <c:v>~loo~ : [lʊ]</c:v>
                </c:pt>
                <c:pt idx="814">
                  <c:v>~neu~ : [nʊ]</c:v>
                </c:pt>
                <c:pt idx="815">
                  <c:v>~goo~ : [ɡʊ]</c:v>
                </c:pt>
                <c:pt idx="816">
                  <c:v>~gai~ : [ɡeɪ]</c:v>
                </c:pt>
                <c:pt idx="817">
                  <c:v>~yer~ : [jɛ]</c:v>
                </c:pt>
                <c:pt idx="818">
                  <c:v>~ser~ : [zɛ]</c:v>
                </c:pt>
                <c:pt idx="819">
                  <c:v>~clo~ : [klɑ]</c:v>
                </c:pt>
                <c:pt idx="820">
                  <c:v>~slo~ : [slɑ]</c:v>
                </c:pt>
                <c:pt idx="821">
                  <c:v>~taw~ : [tɑ]</c:v>
                </c:pt>
                <c:pt idx="822">
                  <c:v>~ndi~ : [ndɪ]</c:v>
                </c:pt>
                <c:pt idx="823">
                  <c:v>~rgi~ : [ɹɡɪ]</c:v>
                </c:pt>
                <c:pt idx="824">
                  <c:v>~tow~ : [tɔ]</c:v>
                </c:pt>
                <c:pt idx="825">
                  <c:v>~who~ : [hoʊ]</c:v>
                </c:pt>
                <c:pt idx="826">
                  <c:v>~tow~ : [toʊ]</c:v>
                </c:pt>
                <c:pt idx="827">
                  <c:v>~wei~ : [weɪ]</c:v>
                </c:pt>
                <c:pt idx="828">
                  <c:v>~pie~ : [paɪ]</c:v>
                </c:pt>
                <c:pt idx="829">
                  <c:v>~rie~ : [ɹaɪ]</c:v>
                </c:pt>
                <c:pt idx="830">
                  <c:v>~nce~ : [nsə]</c:v>
                </c:pt>
                <c:pt idx="831">
                  <c:v>~ngi~ : [ndʒɪ]</c:v>
                </c:pt>
                <c:pt idx="832">
                  <c:v>~qua~ : [kweɪ]</c:v>
                </c:pt>
                <c:pt idx="833">
                  <c:v>~sna~ : [sneɪ]</c:v>
                </c:pt>
                <c:pt idx="834">
                  <c:v>~sha~ : [ʃeɪ]</c:v>
                </c:pt>
                <c:pt idx="835">
                  <c:v>~fea~ : [fɛ]</c:v>
                </c:pt>
                <c:pt idx="836">
                  <c:v>~nni~ : [naɪ]</c:v>
                </c:pt>
                <c:pt idx="837">
                  <c:v>~die~ : [daɪ]</c:v>
                </c:pt>
                <c:pt idx="838">
                  <c:v>~cow~ : [kɑ]</c:v>
                </c:pt>
                <c:pt idx="839">
                  <c:v>~now~ : [nɑ]</c:v>
                </c:pt>
                <c:pt idx="840">
                  <c:v>~ble~ : [blə]</c:v>
                </c:pt>
                <c:pt idx="841">
                  <c:v>~fle~ : [flə]</c:v>
                </c:pt>
                <c:pt idx="842">
                  <c:v>~cla~ : [klə]</c:v>
                </c:pt>
                <c:pt idx="843">
                  <c:v>~rke~ : [ɹkə]</c:v>
                </c:pt>
                <c:pt idx="844">
                  <c:v>~lli~ : [ljɪ]</c:v>
                </c:pt>
                <c:pt idx="845">
                  <c:v>~bvi~ : [bvɪ]</c:v>
                </c:pt>
                <c:pt idx="846">
                  <c:v>~dly~ : [dlɪ]</c:v>
                </c:pt>
                <c:pt idx="847">
                  <c:v>~mfy~ : [mfɪ]</c:v>
                </c:pt>
                <c:pt idx="848">
                  <c:v>~ldi~ : [ldɪ]</c:v>
                </c:pt>
                <c:pt idx="849">
                  <c:v>~lfi~ : [lfɪ]</c:v>
                </c:pt>
                <c:pt idx="850">
                  <c:v>~lke~ : [lkɪ]</c:v>
                </c:pt>
                <c:pt idx="851">
                  <c:v>~lry~ : [lɹɪ]</c:v>
                </c:pt>
                <c:pt idx="852">
                  <c:v>~nly~ : [nlɪ]</c:v>
                </c:pt>
                <c:pt idx="853">
                  <c:v>~pci~ : [psɪ]</c:v>
                </c:pt>
                <c:pt idx="854">
                  <c:v>~pti~ : [ptɪ]</c:v>
                </c:pt>
                <c:pt idx="855">
                  <c:v>~ski~ : [skɪ]</c:v>
                </c:pt>
                <c:pt idx="856">
                  <c:v>~swi~ : [swɪ]</c:v>
                </c:pt>
                <c:pt idx="857">
                  <c:v>~rbi~ : [ɹbɪ]</c:v>
                </c:pt>
                <c:pt idx="858">
                  <c:v>~rki~ : [ɹkɪ]</c:v>
                </c:pt>
                <c:pt idx="859">
                  <c:v>~gly~ : [ɡlɪ]</c:v>
                </c:pt>
                <c:pt idx="860">
                  <c:v>~ppe~ : [pə]</c:v>
                </c:pt>
                <c:pt idx="861">
                  <c:v>~cre~ : [kə]</c:v>
                </c:pt>
                <c:pt idx="862">
                  <c:v>~mow~ : [mɔ]</c:v>
                </c:pt>
                <c:pt idx="863">
                  <c:v>~huw~ : [hju]</c:v>
                </c:pt>
                <c:pt idx="864">
                  <c:v>~suw~ : [ʒu]</c:v>
                </c:pt>
                <c:pt idx="865">
                  <c:v>~law~ : [lɑ]</c:v>
                </c:pt>
                <c:pt idx="866">
                  <c:v>~tro~ : [tɹəʊ]</c:v>
                </c:pt>
                <c:pt idx="867">
                  <c:v>~jow~ : [dʒoʊ]</c:v>
                </c:pt>
                <c:pt idx="868">
                  <c:v>~cto~ : [ktoʊ]</c:v>
                </c:pt>
                <c:pt idx="869">
                  <c:v>~spe~ : [spi]</c:v>
                </c:pt>
                <c:pt idx="870">
                  <c:v>~sea~ : [zi]</c:v>
                </c:pt>
                <c:pt idx="871">
                  <c:v>~cou~ : [kaʊ]</c:v>
                </c:pt>
                <c:pt idx="872">
                  <c:v>~how~ : [hoʊ]</c:v>
                </c:pt>
                <c:pt idx="873">
                  <c:v>~cke~ : [kə]</c:v>
                </c:pt>
                <c:pt idx="874">
                  <c:v>~fai~ : [feɪ]</c:v>
                </c:pt>
                <c:pt idx="875">
                  <c:v>~why~ : [hwaɪ]</c:v>
                </c:pt>
                <c:pt idx="876">
                  <c:v>~bsi~ : [bsaɪ]</c:v>
                </c:pt>
                <c:pt idx="877">
                  <c:v>~dvi~ : [dvaɪ]</c:v>
                </c:pt>
                <c:pt idx="878">
                  <c:v>~xci~ : [ksaɪ]</c:v>
                </c:pt>
                <c:pt idx="879">
                  <c:v>~mpi~ : [mpaɪ]</c:v>
                </c:pt>
                <c:pt idx="880">
                  <c:v>~nli~ : [nlaɪ]</c:v>
                </c:pt>
                <c:pt idx="881">
                  <c:v>~sfy~ : [sfaɪ]</c:v>
                </c:pt>
                <c:pt idx="882">
                  <c:v>~sky~ : [skaɪ]</c:v>
                </c:pt>
                <c:pt idx="883">
                  <c:v>~tli~ : [tlaɪ]</c:v>
                </c:pt>
                <c:pt idx="884">
                  <c:v>~nxi~ : [ŋzaɪ]</c:v>
                </c:pt>
                <c:pt idx="885">
                  <c:v>~sha~ : [ʃɛ]</c:v>
                </c:pt>
                <c:pt idx="886">
                  <c:v>~dwe~ : [dwɛ]</c:v>
                </c:pt>
                <c:pt idx="887">
                  <c:v>~mse~ : [msɛ]</c:v>
                </c:pt>
                <c:pt idx="888">
                  <c:v>~nle~ : [nlɛ]</c:v>
                </c:pt>
                <c:pt idx="889">
                  <c:v>~sme~ : [smɛ]</c:v>
                </c:pt>
                <c:pt idx="890">
                  <c:v>~twe~ : [twɛ]</c:v>
                </c:pt>
                <c:pt idx="891">
                  <c:v>~gle~ : [ɡlɛ]</c:v>
                </c:pt>
                <c:pt idx="892">
                  <c:v>~bje~ : [bdʒɛ]</c:v>
                </c:pt>
                <c:pt idx="893">
                  <c:v>~xte~ : [kstɛ]</c:v>
                </c:pt>
                <c:pt idx="894">
                  <c:v>~bow~ : [boʊ]</c:v>
                </c:pt>
                <c:pt idx="895">
                  <c:v>~sce~ : [sɛ]</c:v>
                </c:pt>
                <c:pt idx="896">
                  <c:v>~sse~ : [sɛ]</c:v>
                </c:pt>
                <c:pt idx="897">
                  <c:v>~cke~ : [kɛ]</c:v>
                </c:pt>
                <c:pt idx="898">
                  <c:v>~nci~ : [nsə]</c:v>
                </c:pt>
                <c:pt idx="899">
                  <c:v>~cur~ : [kjə]</c:v>
                </c:pt>
                <c:pt idx="900">
                  <c:v>~fla~ : [flə]</c:v>
                </c:pt>
                <c:pt idx="901">
                  <c:v>~tra~ : [tɹə]</c:v>
                </c:pt>
                <c:pt idx="902">
                  <c:v>~tha~ : [θə]</c:v>
                </c:pt>
                <c:pt idx="903">
                  <c:v>~lme~ : [lmə]</c:v>
                </c:pt>
                <c:pt idx="904">
                  <c:v>~lso~ : [lsə]</c:v>
                </c:pt>
                <c:pt idx="905">
                  <c:v>~mre~ : [mɹə]</c:v>
                </c:pt>
                <c:pt idx="906">
                  <c:v>~voi~ : [vwə]</c:v>
                </c:pt>
                <c:pt idx="907">
                  <c:v>~gua~ : [ɡwə]</c:v>
                </c:pt>
                <c:pt idx="908">
                  <c:v>~nnu~ : [njə]</c:v>
                </c:pt>
                <c:pt idx="909">
                  <c:v>~duw~ : [dʊ]</c:v>
                </c:pt>
                <c:pt idx="910">
                  <c:v>~puw~ : [pjʊ]</c:v>
                </c:pt>
                <c:pt idx="911">
                  <c:v>~puw~ : [pʊ]</c:v>
                </c:pt>
                <c:pt idx="912">
                  <c:v>~spe~ : [spɛ]</c:v>
                </c:pt>
                <c:pt idx="913">
                  <c:v>~gow~ : [ɡɔ]</c:v>
                </c:pt>
                <c:pt idx="914">
                  <c:v>~cow~ : [kaʊ]</c:v>
                </c:pt>
                <c:pt idx="915">
                  <c:v>~now~ : [noʊ]</c:v>
                </c:pt>
                <c:pt idx="916">
                  <c:v>~pow~ : [poʊ]</c:v>
                </c:pt>
                <c:pt idx="917">
                  <c:v>~nte~ : [nə]</c:v>
                </c:pt>
                <c:pt idx="918">
                  <c:v>~lle~ : [lə]</c:v>
                </c:pt>
                <c:pt idx="919">
                  <c:v>~fie~ : [fi]</c:v>
                </c:pt>
                <c:pt idx="920">
                  <c:v>~pie~ : [pi]</c:v>
                </c:pt>
                <c:pt idx="921">
                  <c:v>~bla~ : [bleɪ]</c:v>
                </c:pt>
                <c:pt idx="922">
                  <c:v>~lta~ : [lteɪ]</c:v>
                </c:pt>
                <c:pt idx="923">
                  <c:v>~nsa~ : [nseɪ]</c:v>
                </c:pt>
                <c:pt idx="924">
                  <c:v>~pda~ : [pdeɪ]</c:v>
                </c:pt>
                <c:pt idx="925">
                  <c:v>~rba~ : [ɹbeɪ]</c:v>
                </c:pt>
                <c:pt idx="926">
                  <c:v>~fre~ : [fɹi]</c:v>
                </c:pt>
                <c:pt idx="927">
                  <c:v>~tie~ : [ʃə]</c:v>
                </c:pt>
                <c:pt idx="928">
                  <c:v>~nni~ : [nə]</c:v>
                </c:pt>
                <c:pt idx="929">
                  <c:v>~pre~ : [pɹɪ]</c:v>
                </c:pt>
                <c:pt idx="930">
                  <c:v>~xuw~ : [kʃu]</c:v>
                </c:pt>
                <c:pt idx="931">
                  <c:v>~guw~ : [ɡju]</c:v>
                </c:pt>
                <c:pt idx="932">
                  <c:v>~you~ : [ju]</c:v>
                </c:pt>
                <c:pt idx="933">
                  <c:v>~sir~ : [zaɪ]</c:v>
                </c:pt>
                <c:pt idx="934">
                  <c:v>~vir~ : [vaɪ]</c:v>
                </c:pt>
                <c:pt idx="935">
                  <c:v>~sce~ : [si]</c:v>
                </c:pt>
                <c:pt idx="936">
                  <c:v>~nee~ : [ni]</c:v>
                </c:pt>
                <c:pt idx="937">
                  <c:v>~thi~ : [θɪ]</c:v>
                </c:pt>
                <c:pt idx="938">
                  <c:v>~cuw~ : [kjʊ]</c:v>
                </c:pt>
                <c:pt idx="939">
                  <c:v>~phi~ : [faɪ]</c:v>
                </c:pt>
                <c:pt idx="940">
                  <c:v>~nei~ : [neɪ]</c:v>
                </c:pt>
                <c:pt idx="941">
                  <c:v>~sta~ : [teɪ]</c:v>
                </c:pt>
                <c:pt idx="942">
                  <c:v>~sta~ : [steɪ]</c:v>
                </c:pt>
                <c:pt idx="943">
                  <c:v>~the~ : [θɪ]</c:v>
                </c:pt>
                <c:pt idx="944">
                  <c:v>~nue~ : [nju]</c:v>
                </c:pt>
                <c:pt idx="945">
                  <c:v>~ssa~ : [sɛ]</c:v>
                </c:pt>
                <c:pt idx="946">
                  <c:v>~nea~ : [ni]</c:v>
                </c:pt>
                <c:pt idx="947">
                  <c:v>~rre~ : [ɹə]</c:v>
                </c:pt>
                <c:pt idx="948">
                  <c:v>~lea~ : [lɛ]</c:v>
                </c:pt>
                <c:pt idx="949">
                  <c:v>~gai~ : [ɡɛ]</c:v>
                </c:pt>
                <c:pt idx="950">
                  <c:v>~luw~ : [lɑ]</c:v>
                </c:pt>
                <c:pt idx="951">
                  <c:v>~mmo~ : [məʊ]</c:v>
                </c:pt>
                <c:pt idx="952">
                  <c:v>~saw~ : [sɑ]</c:v>
                </c:pt>
                <c:pt idx="953">
                  <c:v>~cro~ : [kɹoʊ]</c:v>
                </c:pt>
                <c:pt idx="954">
                  <c:v>~sco~ : [skə]</c:v>
                </c:pt>
                <c:pt idx="955">
                  <c:v>~fre~ : [fɹɛ]</c:v>
                </c:pt>
                <c:pt idx="956">
                  <c:v>~baw~ : [bɑ]</c:v>
                </c:pt>
                <c:pt idx="957">
                  <c:v>~faw~ : [fɑ]</c:v>
                </c:pt>
                <c:pt idx="958">
                  <c:v>~paw~ : [pɑ]</c:v>
                </c:pt>
                <c:pt idx="959">
                  <c:v>~zaw~ : [zɑ]</c:v>
                </c:pt>
                <c:pt idx="960">
                  <c:v>~zow~ : [zɑ]</c:v>
                </c:pt>
                <c:pt idx="961">
                  <c:v>~she~ : [ʃi]</c:v>
                </c:pt>
                <c:pt idx="962">
                  <c:v>~clo~ : [kloʊ]</c:v>
                </c:pt>
                <c:pt idx="963">
                  <c:v>~auh~ : [æ]</c:v>
                </c:pt>
                <c:pt idx="964">
                  <c:v>~blo~ : [blɑ]</c:v>
                </c:pt>
                <c:pt idx="965">
                  <c:v>~boi~ : [bɔɪ]</c:v>
                </c:pt>
                <c:pt idx="966">
                  <c:v>~boy~ : [bɔɪ]</c:v>
                </c:pt>
                <c:pt idx="967">
                  <c:v>~dlo~ : [dlɑ]</c:v>
                </c:pt>
                <c:pt idx="968">
                  <c:v>~dro~ : [dɹɑ]</c:v>
                </c:pt>
                <c:pt idx="969">
                  <c:v>~sma~ : [smɑ]</c:v>
                </c:pt>
                <c:pt idx="970">
                  <c:v>~mro~ : [mɹɑ]</c:v>
                </c:pt>
                <c:pt idx="971">
                  <c:v>~nvo~ : [nvɑ]</c:v>
                </c:pt>
                <c:pt idx="972">
                  <c:v>~noi~ : [nɔɪ]</c:v>
                </c:pt>
                <c:pt idx="973">
                  <c:v>~poi~ : [pɔɪ]</c:v>
                </c:pt>
                <c:pt idx="974">
                  <c:v>~swa~ : [swɑ]</c:v>
                </c:pt>
                <c:pt idx="975">
                  <c:v>~voy~ : [vɔɪ]</c:v>
                </c:pt>
                <c:pt idx="976">
                  <c:v>~roi~ : [ɹɔɪ]</c:v>
                </c:pt>
                <c:pt idx="977">
                  <c:v>~roy~ : [ɹɔɪ]</c:v>
                </c:pt>
                <c:pt idx="978">
                  <c:v>~joi~ : [dʒɔɪ]</c:v>
                </c:pt>
                <c:pt idx="979">
                  <c:v>~joy~ : [dʒɔɪ]</c:v>
                </c:pt>
                <c:pt idx="980">
                  <c:v>~mow~ : [moʊ]</c:v>
                </c:pt>
                <c:pt idx="981">
                  <c:v>~tea~ : [ti]</c:v>
                </c:pt>
                <c:pt idx="982">
                  <c:v>~who~ : [hu]</c:v>
                </c:pt>
                <c:pt idx="983">
                  <c:v>~rge~ : [ɹdʒɪ]</c:v>
                </c:pt>
                <c:pt idx="984">
                  <c:v>~bli~ : [blɪ]</c:v>
                </c:pt>
                <c:pt idx="985">
                  <c:v>~cte~ : [ktɪ]</c:v>
                </c:pt>
                <c:pt idx="986">
                  <c:v>~pri~ : [pɹɪ]</c:v>
                </c:pt>
                <c:pt idx="987">
                  <c:v>~rti~ : [ɹtɪ]</c:v>
                </c:pt>
                <c:pt idx="988">
                  <c:v>~bbi~ : [bə]</c:v>
                </c:pt>
                <c:pt idx="989">
                  <c:v>~rri~ : [ɹə]</c:v>
                </c:pt>
                <c:pt idx="990">
                  <c:v>~ste~ : [sə]</c:v>
                </c:pt>
                <c:pt idx="991">
                  <c:v>~nsu~ : [nʃʊ]</c:v>
                </c:pt>
                <c:pt idx="992">
                  <c:v>~lcu~ : [lkjʊ]</c:v>
                </c:pt>
                <c:pt idx="993">
                  <c:v>~sci~ : [saɪ]</c:v>
                </c:pt>
                <c:pt idx="994">
                  <c:v>~nti~ : [ntɪ]</c:v>
                </c:pt>
                <c:pt idx="995">
                  <c:v>~pow~ : [pɔ]</c:v>
                </c:pt>
                <c:pt idx="996">
                  <c:v>~mpa~ : [mpə]</c:v>
                </c:pt>
                <c:pt idx="997">
                  <c:v>~nfe~ : [nfə]</c:v>
                </c:pt>
                <c:pt idx="998">
                  <c:v>~hea~ : [hi]</c:v>
                </c:pt>
                <c:pt idx="999">
                  <c:v>~sca~ : [skɛ]</c:v>
                </c:pt>
                <c:pt idx="1000">
                  <c:v>~rsa~ : [ɹsɛ]</c:v>
                </c:pt>
                <c:pt idx="1001">
                  <c:v>~low~ : [loʊ]</c:v>
                </c:pt>
                <c:pt idx="1002">
                  <c:v>~bly~ : [blɪ]</c:v>
                </c:pt>
                <c:pt idx="1003">
                  <c:v>~bri~ : [bɹɪ]</c:v>
                </c:pt>
                <c:pt idx="1004">
                  <c:v>~nvi~ : [nvɪ]</c:v>
                </c:pt>
                <c:pt idx="1005">
                  <c:v>~sli~ : [slɪ]</c:v>
                </c:pt>
                <c:pt idx="1006">
                  <c:v>~spi~ : [spɪ]</c:v>
                </c:pt>
                <c:pt idx="1007">
                  <c:v>~rty~ : [ɹtɪ]</c:v>
                </c:pt>
                <c:pt idx="1008">
                  <c:v>~smi~ : [smɪ]</c:v>
                </c:pt>
                <c:pt idx="1009">
                  <c:v>~cie~ : [ʃə]</c:v>
                </c:pt>
                <c:pt idx="1010">
                  <c:v>~chi~ : [tʃɪ]</c:v>
                </c:pt>
                <c:pt idx="1011">
                  <c:v>~sow~ : [sɔ]</c:v>
                </c:pt>
                <c:pt idx="1012">
                  <c:v>~jow~ : [dʒɔ]</c:v>
                </c:pt>
                <c:pt idx="1013">
                  <c:v>~law~ : [laʊ]</c:v>
                </c:pt>
                <c:pt idx="1014">
                  <c:v>~sta~ : [stə]</c:v>
                </c:pt>
                <c:pt idx="1015">
                  <c:v>~nge~ : [ndʒɪ]</c:v>
                </c:pt>
                <c:pt idx="1016">
                  <c:v>~mme~ : [mɛ]</c:v>
                </c:pt>
                <c:pt idx="1017">
                  <c:v>~tea~ : [tɛ]</c:v>
                </c:pt>
                <c:pt idx="1018">
                  <c:v>~xce~ : [ksɛ]</c:v>
                </c:pt>
                <c:pt idx="1019">
                  <c:v>~mpa~ : [mpɛ]</c:v>
                </c:pt>
                <c:pt idx="1020">
                  <c:v>~pai~ : [peɪ]</c:v>
                </c:pt>
                <c:pt idx="1021">
                  <c:v>~sai~ : [seɪ]</c:v>
                </c:pt>
                <c:pt idx="1022">
                  <c:v>~say~ : [seɪ]</c:v>
                </c:pt>
                <c:pt idx="1023">
                  <c:v>~bra~ : [bɹeɪ]</c:v>
                </c:pt>
                <c:pt idx="1024">
                  <c:v>~zah~ : [zeɪ]</c:v>
                </c:pt>
                <c:pt idx="1025">
                  <c:v>~jah~ : [dʒeɪ]</c:v>
                </c:pt>
                <c:pt idx="1026">
                  <c:v>~sse~ : [sə]</c:v>
                </c:pt>
                <c:pt idx="1027">
                  <c:v>~why~ : [waɪ]</c:v>
                </c:pt>
                <c:pt idx="1028">
                  <c:v>~bre~ : [bɹɪ]</c:v>
                </c:pt>
                <c:pt idx="1029">
                  <c:v>~spa~ : [spɛ]</c:v>
                </c:pt>
                <c:pt idx="1030">
                  <c:v>~tte~ : [tə]</c:v>
                </c:pt>
                <c:pt idx="1031">
                  <c:v>~cie~ : [saɪ]</c:v>
                </c:pt>
                <c:pt idx="1032">
                  <c:v>~rou~ : [ɹu]</c:v>
                </c:pt>
                <c:pt idx="1033">
                  <c:v>~hea~ : [hɛ]</c:v>
                </c:pt>
                <c:pt idx="1034">
                  <c:v>~tre~ : [tə]</c:v>
                </c:pt>
                <c:pt idx="1035">
                  <c:v>~ffi~ : [fə]</c:v>
                </c:pt>
                <c:pt idx="1036">
                  <c:v>~nto~ : [ntə]</c:v>
                </c:pt>
                <c:pt idx="1037">
                  <c:v>~gge~ : [ɡə]</c:v>
                </c:pt>
                <c:pt idx="1038">
                  <c:v>~har~ : [hə]</c:v>
                </c:pt>
                <c:pt idx="1039">
                  <c:v>~sur~ : [ʒə]</c:v>
                </c:pt>
                <c:pt idx="1040">
                  <c:v>~gux~ : [ɡjə]</c:v>
                </c:pt>
                <c:pt idx="1041">
                  <c:v>~cto~ : [ktə]</c:v>
                </c:pt>
                <c:pt idx="1042">
                  <c:v>~tho~ : [θə]</c:v>
                </c:pt>
                <c:pt idx="1043">
                  <c:v>~kfa~ : [kfə]</c:v>
                </c:pt>
                <c:pt idx="1044">
                  <c:v>~bne~ : [bnə]</c:v>
                </c:pt>
                <c:pt idx="1045">
                  <c:v>~lco~ : [lkə]</c:v>
                </c:pt>
                <c:pt idx="1046">
                  <c:v>~mfo~ : [mfə]</c:v>
                </c:pt>
                <c:pt idx="1047">
                  <c:v>~nbe~ : [nbə]</c:v>
                </c:pt>
                <c:pt idx="1048">
                  <c:v>~nwa~ : [nwə]</c:v>
                </c:pt>
                <c:pt idx="1049">
                  <c:v>~pme~ : [pmə]</c:v>
                </c:pt>
                <c:pt idx="1050">
                  <c:v>~psu~ : [psə]</c:v>
                </c:pt>
                <c:pt idx="1051">
                  <c:v>~pta~ : [ptə]</c:v>
                </c:pt>
                <c:pt idx="1052">
                  <c:v>~tle~ : [tlə]</c:v>
                </c:pt>
                <c:pt idx="1053">
                  <c:v>~tne~ : [tnə]</c:v>
                </c:pt>
                <c:pt idx="1054">
                  <c:v>~sba~ : [zbə]</c:v>
                </c:pt>
                <c:pt idx="1055">
                  <c:v>~sdo~ : [zdə]</c:v>
                </c:pt>
                <c:pt idx="1056">
                  <c:v>~rwa~ : [ɹwə]</c:v>
                </c:pt>
                <c:pt idx="1057">
                  <c:v>~ltu~ : [ltʃə]</c:v>
                </c:pt>
                <c:pt idx="1058">
                  <c:v>~ptu~ : [ptʃə]</c:v>
                </c:pt>
                <c:pt idx="1059">
                  <c:v>~rgu~ : [ɹɡjə]</c:v>
                </c:pt>
                <c:pt idx="1060">
                  <c:v>~xtu~ : [kstʃə]</c:v>
                </c:pt>
                <c:pt idx="1061">
                  <c:v>~yer~ : [jə]</c:v>
                </c:pt>
                <c:pt idx="1062">
                  <c:v>~may~ : [meɪ]</c:v>
                </c:pt>
                <c:pt idx="1063">
                  <c:v>~stu~ : [stu]</c:v>
                </c:pt>
                <c:pt idx="1064">
                  <c:v>~tru~ : [tɹu]</c:v>
                </c:pt>
                <c:pt idx="1065">
                  <c:v>~gow~ : [ɡoʊ]</c:v>
                </c:pt>
                <c:pt idx="1066">
                  <c:v>~blu~ : [blu]</c:v>
                </c:pt>
                <c:pt idx="1067">
                  <c:v>~lue~ : [lju]</c:v>
                </c:pt>
                <c:pt idx="1068">
                  <c:v>~mmu~ : [mju]</c:v>
                </c:pt>
                <c:pt idx="1069">
                  <c:v>~glu~ : [ɡlu]</c:v>
                </c:pt>
                <c:pt idx="1070">
                  <c:v>~sci~ : [sə]</c:v>
                </c:pt>
                <c:pt idx="1071">
                  <c:v>~boo~ : [bʊ]</c:v>
                </c:pt>
                <c:pt idx="1072">
                  <c:v>~foo~ : [fʊ]</c:v>
                </c:pt>
                <c:pt idx="1073">
                  <c:v>~too~ : [tʊ]</c:v>
                </c:pt>
                <c:pt idx="1074">
                  <c:v>~pla~ : [pleɪ]</c:v>
                </c:pt>
                <c:pt idx="1075">
                  <c:v>~cli~ : [klɪ]</c:v>
                </c:pt>
                <c:pt idx="1076">
                  <c:v>~rne~ : [ɹnɪ]</c:v>
                </c:pt>
                <c:pt idx="1077">
                  <c:v>~rmi~ : [ɹmɪ]</c:v>
                </c:pt>
                <c:pt idx="1078">
                  <c:v>~bra~ : [bɹɛ]</c:v>
                </c:pt>
                <c:pt idx="1079">
                  <c:v>~pai~ : [pɛ]</c:v>
                </c:pt>
                <c:pt idx="1080">
                  <c:v>~pli~ : [plɪ]</c:v>
                </c:pt>
                <c:pt idx="1081">
                  <c:v>~gaw~ : [ɡɑ]</c:v>
                </c:pt>
                <c:pt idx="1082">
                  <c:v>~gua~ : [ɡɑ]</c:v>
                </c:pt>
                <c:pt idx="1083">
                  <c:v>~ver~ : [vɛ]</c:v>
                </c:pt>
                <c:pt idx="1084">
                  <c:v>~raw~ : [ɹɑ]</c:v>
                </c:pt>
                <c:pt idx="1085">
                  <c:v>~mea~ : [mɛ]</c:v>
                </c:pt>
                <c:pt idx="1086">
                  <c:v>~gge~ : [ɡɛ]</c:v>
                </c:pt>
                <c:pt idx="1087">
                  <c:v>~hai~ : [hɛ]</c:v>
                </c:pt>
                <c:pt idx="1088">
                  <c:v>~puw~ : [pu]</c:v>
                </c:pt>
                <c:pt idx="1089">
                  <c:v>~rei~ : [ɹə]</c:v>
                </c:pt>
                <c:pt idx="1090">
                  <c:v>~rsa~ : [ɹsə]</c:v>
                </c:pt>
                <c:pt idx="1091">
                  <c:v>~ssa~ : [sə]</c:v>
                </c:pt>
                <c:pt idx="1092">
                  <c:v>~whi~ : [wɪ]</c:v>
                </c:pt>
                <c:pt idx="1093">
                  <c:v>~loo~ : [lu]</c:v>
                </c:pt>
                <c:pt idx="1094">
                  <c:v>~pro~ : [pɹu]</c:v>
                </c:pt>
                <c:pt idx="1095">
                  <c:v>~too~ : [tu]</c:v>
                </c:pt>
                <c:pt idx="1096">
                  <c:v>~yee~ : [jɪ]</c:v>
                </c:pt>
                <c:pt idx="1097">
                  <c:v>~dur~ : [dʊ]</c:v>
                </c:pt>
                <c:pt idx="1098">
                  <c:v>~cur~ : [kjʊ]</c:v>
                </c:pt>
                <c:pt idx="1099">
                  <c:v>~muw~ : [mʊ]</c:v>
                </c:pt>
                <c:pt idx="1100">
                  <c:v>~tuw~ : [tʃʊ]</c:v>
                </c:pt>
                <c:pt idx="1101">
                  <c:v>~plu~ : [plʊ]</c:v>
                </c:pt>
                <c:pt idx="1102">
                  <c:v>~rcu~ : [ɹkjʊ]</c:v>
                </c:pt>
                <c:pt idx="1103">
                  <c:v>~fty~ : [ftɪ]</c:v>
                </c:pt>
                <c:pt idx="1104">
                  <c:v>~yea~ : [jɪ]</c:v>
                </c:pt>
                <c:pt idx="1105">
                  <c:v>~cti~ : [ktɪ]</c:v>
                </c:pt>
                <c:pt idx="1106">
                  <c:v>~nvy~ : [nvɪ]</c:v>
                </c:pt>
                <c:pt idx="1107">
                  <c:v>~sly~ : [slɪ]</c:v>
                </c:pt>
                <c:pt idx="1108">
                  <c:v>~tly~ : [tlɪ]</c:v>
                </c:pt>
                <c:pt idx="1109">
                  <c:v>~nki~ : [ŋkɪ]</c:v>
                </c:pt>
                <c:pt idx="1110">
                  <c:v>~rli~ : [ɹlɪ]</c:v>
                </c:pt>
                <c:pt idx="1111">
                  <c:v>~rmy~ : [ɹmɪ]</c:v>
                </c:pt>
                <c:pt idx="1112">
                  <c:v>~rly~ : [ɹlɪ]</c:v>
                </c:pt>
                <c:pt idx="1113">
                  <c:v>~rgy~ : [ɹdʒɪ]</c:v>
                </c:pt>
                <c:pt idx="1114">
                  <c:v>~xti~ : [kstɪ]</c:v>
                </c:pt>
                <c:pt idx="1115">
                  <c:v>~tta~ : [tə]</c:v>
                </c:pt>
                <c:pt idx="1116">
                  <c:v>~wea~ : [wi]</c:v>
                </c:pt>
                <c:pt idx="1117">
                  <c:v>~rea~ : [ɹi]</c:v>
                </c:pt>
                <c:pt idx="1118">
                  <c:v>~cuw~ : [kju]</c:v>
                </c:pt>
                <c:pt idx="1119">
                  <c:v>~sou~ : [soʊ]</c:v>
                </c:pt>
                <c:pt idx="1120">
                  <c:v>~ccu~ : [kju]</c:v>
                </c:pt>
                <c:pt idx="1121">
                  <c:v>~nnu~ : [nju]</c:v>
                </c:pt>
                <c:pt idx="1122">
                  <c:v>~lou~ : [laʊ]</c:v>
                </c:pt>
                <c:pt idx="1123">
                  <c:v>~nou~ : [naʊ]</c:v>
                </c:pt>
                <c:pt idx="1124">
                  <c:v>~cow~ : [kɔ]</c:v>
                </c:pt>
                <c:pt idx="1125">
                  <c:v>~huw~ : [hu]</c:v>
                </c:pt>
                <c:pt idx="1126">
                  <c:v>~law~ : [lɔ]</c:v>
                </c:pt>
                <c:pt idx="1127">
                  <c:v>~ouw~ : [aʊ]</c:v>
                </c:pt>
                <c:pt idx="1128">
                  <c:v>~hou~ : [haʊ]</c:v>
                </c:pt>
                <c:pt idx="1129">
                  <c:v>~haw~ : [hɑ]</c:v>
                </c:pt>
                <c:pt idx="1130">
                  <c:v>~haw~ : [hɔ]</c:v>
                </c:pt>
                <c:pt idx="1131">
                  <c:v>~hou~ : [aʊ]</c:v>
                </c:pt>
                <c:pt idx="1132">
                  <c:v>~waw~ : [wɑ]</c:v>
                </c:pt>
                <c:pt idx="1133">
                  <c:v>~waw~ : [wɔ]</c:v>
                </c:pt>
                <c:pt idx="1134">
                  <c:v>~zow~ : [zəʊ]</c:v>
                </c:pt>
                <c:pt idx="1135">
                  <c:v>~may~ : [maɪ]</c:v>
                </c:pt>
                <c:pt idx="1136">
                  <c:v>~fou~ : [faʊ]</c:v>
                </c:pt>
                <c:pt idx="1137">
                  <c:v>~kah~ : [kæ]</c:v>
                </c:pt>
                <c:pt idx="1138">
                  <c:v>~nzo~ : [nzəʊ]</c:v>
                </c:pt>
                <c:pt idx="1139">
                  <c:v>~rco~ : [ɹkəʊ]</c:v>
                </c:pt>
                <c:pt idx="1140">
                  <c:v>~ngo~ : [ŋɡəʊ]</c:v>
                </c:pt>
                <c:pt idx="1141">
                  <c:v>~lmo~ : [lmoʊ]</c:v>
                </c:pt>
                <c:pt idx="1142">
                  <c:v>~lgo~ : [lɡoʊ]</c:v>
                </c:pt>
                <c:pt idx="1143">
                  <c:v>~plo~ : [ploʊ]</c:v>
                </c:pt>
                <c:pt idx="1144">
                  <c:v>~smo~ : [smoʊ]</c:v>
                </c:pt>
                <c:pt idx="1145">
                  <c:v>~glo~ : [ɡloʊ]</c:v>
                </c:pt>
                <c:pt idx="1146">
                  <c:v>~gno~ : [ɡnoʊ]</c:v>
                </c:pt>
                <c:pt idx="1147">
                  <c:v>~kri~ : [kɹi]</c:v>
                </c:pt>
                <c:pt idx="1148">
                  <c:v>~muw~ : [mju]</c:v>
                </c:pt>
                <c:pt idx="1149">
                  <c:v>~mpo~ : [mpə]</c:v>
                </c:pt>
                <c:pt idx="1150">
                  <c:v>~fow~ : [foʊ]</c:v>
                </c:pt>
                <c:pt idx="1151">
                  <c:v>~pho~ : [foʊ]</c:v>
                </c:pt>
                <c:pt idx="1152">
                  <c:v>~yow~ : [joʊ]</c:v>
                </c:pt>
                <c:pt idx="1153">
                  <c:v>~ppo~ : [poʊ]</c:v>
                </c:pt>
                <c:pt idx="1154">
                  <c:v>~tho~ : [ðoʊ]</c:v>
                </c:pt>
                <c:pt idx="1155">
                  <c:v>~mme~ : [mi]</c:v>
                </c:pt>
                <c:pt idx="1156">
                  <c:v>~rre~ : [ə]</c:v>
                </c:pt>
                <c:pt idx="1157">
                  <c:v>~cri~ : [kɹɪ]</c:v>
                </c:pt>
                <c:pt idx="1158">
                  <c:v>~lti~ : [ltɪ]</c:v>
                </c:pt>
                <c:pt idx="1159">
                  <c:v>~rdi~ : [ɹdɪ]</c:v>
                </c:pt>
                <c:pt idx="1160">
                  <c:v>~guy~ : [ɡaɪ]</c:v>
                </c:pt>
                <c:pt idx="1161">
                  <c:v>~dry~ : [dɹaɪ]</c:v>
                </c:pt>
                <c:pt idx="1162">
                  <c:v>~fli~ : [flaɪ]</c:v>
                </c:pt>
                <c:pt idx="1163">
                  <c:v>~fly~ : [flaɪ]</c:v>
                </c:pt>
                <c:pt idx="1164">
                  <c:v>~fry~ : [fɹaɪ]</c:v>
                </c:pt>
                <c:pt idx="1165">
                  <c:v>~pry~ : [pɹaɪ]</c:v>
                </c:pt>
                <c:pt idx="1166">
                  <c:v>~ply~ : [plaɪ]</c:v>
                </c:pt>
                <c:pt idx="1167">
                  <c:v>~bei~ : [beɪ]</c:v>
                </c:pt>
                <c:pt idx="1168">
                  <c:v>~cre~ : [kɹɪ]</c:v>
                </c:pt>
                <c:pt idx="1169">
                  <c:v>~dre~ : [dɹɛ]</c:v>
                </c:pt>
                <c:pt idx="1170">
                  <c:v>~cce~ : [ksɛ]</c:v>
                </c:pt>
                <c:pt idx="1171">
                  <c:v>~kre~ : [kɹɛ]</c:v>
                </c:pt>
                <c:pt idx="1172">
                  <c:v>~ple~ : [plɛ]</c:v>
                </c:pt>
                <c:pt idx="1173">
                  <c:v>~pte~ : [ptɛ]</c:v>
                </c:pt>
                <c:pt idx="1174">
                  <c:v>~swe~ : [swɛ]</c:v>
                </c:pt>
                <c:pt idx="1175">
                  <c:v>~gre~ : [ɡɹɛ]</c:v>
                </c:pt>
                <c:pt idx="1176">
                  <c:v>~low~ : [lu]</c:v>
                </c:pt>
                <c:pt idx="1177">
                  <c:v>~fri~ : [fɹɪ]</c:v>
                </c:pt>
                <c:pt idx="1178">
                  <c:v>~ssi~ : [sə]</c:v>
                </c:pt>
                <c:pt idx="1179">
                  <c:v>~ger~ : [ɡə]</c:v>
                </c:pt>
                <c:pt idx="1180">
                  <c:v>~her~ : [hə]</c:v>
                </c:pt>
                <c:pt idx="1181">
                  <c:v>~cco~ : [kɑ]</c:v>
                </c:pt>
                <c:pt idx="1182">
                  <c:v>~rea~ : [ɹɛ]</c:v>
                </c:pt>
                <c:pt idx="1183">
                  <c:v>~dra~ : [dɹə]</c:v>
                </c:pt>
                <c:pt idx="1184">
                  <c:v>~rbo~ : [ɹbə]</c:v>
                </c:pt>
                <c:pt idx="1185">
                  <c:v>~rga~ : [ɹɡə]</c:v>
                </c:pt>
                <c:pt idx="1186">
                  <c:v>~ver~ : [və]</c:v>
                </c:pt>
                <c:pt idx="1187">
                  <c:v>~vir~ : [və]</c:v>
                </c:pt>
                <c:pt idx="1188">
                  <c:v>~cra~ : [kɹə]</c:v>
                </c:pt>
                <c:pt idx="1189">
                  <c:v>~cro~ : [kɹə]</c:v>
                </c:pt>
                <c:pt idx="1190">
                  <c:v>~rma~ : [ɹmə]</c:v>
                </c:pt>
                <c:pt idx="1191">
                  <c:v>~rve~ : [ɹvə]</c:v>
                </c:pt>
                <c:pt idx="1192">
                  <c:v>~gge~ : [dʒɛ]</c:v>
                </c:pt>
                <c:pt idx="1193">
                  <c:v>~ste~ : [stɪ]</c:v>
                </c:pt>
                <c:pt idx="1194">
                  <c:v>~pou~ : [pu]</c:v>
                </c:pt>
                <c:pt idx="1195">
                  <c:v>~few~ : [fju]</c:v>
                </c:pt>
                <c:pt idx="1196">
                  <c:v>~duw~ : [dʒʊ]</c:v>
                </c:pt>
                <c:pt idx="1197">
                  <c:v>~pur~ : [pjʊ]</c:v>
                </c:pt>
                <c:pt idx="1198">
                  <c:v>~pur~ : [pʊ]</c:v>
                </c:pt>
                <c:pt idx="1199">
                  <c:v>~you~ : [jʊ]</c:v>
                </c:pt>
                <c:pt idx="1200">
                  <c:v>~xuw~ : [kʃʊ]</c:v>
                </c:pt>
                <c:pt idx="1201">
                  <c:v>~guw~ : [ɡjʊ]</c:v>
                </c:pt>
                <c:pt idx="1202">
                  <c:v>~cla~ : [klɛ]</c:v>
                </c:pt>
                <c:pt idx="1203">
                  <c:v>~nse~ : [nsɛ]</c:v>
                </c:pt>
                <c:pt idx="1204">
                  <c:v>~fie~ : [faɪ]</c:v>
                </c:pt>
                <c:pt idx="1205">
                  <c:v>~cha~ : [kə]</c:v>
                </c:pt>
                <c:pt idx="1206">
                  <c:v>~dow~ : [du]</c:v>
                </c:pt>
                <c:pt idx="1207">
                  <c:v>~lea~ : [li]</c:v>
                </c:pt>
                <c:pt idx="1208">
                  <c:v>~mea~ : [mi]</c:v>
                </c:pt>
                <c:pt idx="1209">
                  <c:v>~tra~ : [tɹeɪ]</c:v>
                </c:pt>
                <c:pt idx="1210">
                  <c:v>~hay~ : [heɪ]</c:v>
                </c:pt>
                <c:pt idx="1211">
                  <c:v>~ger~ : [ɡɛ]</c:v>
                </c:pt>
                <c:pt idx="1212">
                  <c:v>~sou~ : [su]</c:v>
                </c:pt>
                <c:pt idx="1213">
                  <c:v>~buw~ : [bju]</c:v>
                </c:pt>
                <c:pt idx="1214">
                  <c:v>~kir~ : [kaɪ]</c:v>
                </c:pt>
                <c:pt idx="1215">
                  <c:v>~pir~ : [paɪ]</c:v>
                </c:pt>
                <c:pt idx="1216">
                  <c:v>~mie~ : [maɪ]</c:v>
                </c:pt>
                <c:pt idx="1217">
                  <c:v>~hai~ : [haɪ]</c:v>
                </c:pt>
                <c:pt idx="1218">
                  <c:v>~cha~ : [kɛ]</c:v>
                </c:pt>
                <c:pt idx="1219">
                  <c:v>~sow~ : [soʊ]</c:v>
                </c:pt>
                <c:pt idx="1220">
                  <c:v>~fow~ : [fɔ]</c:v>
                </c:pt>
                <c:pt idx="1221">
                  <c:v>~tur~ : [tʃə]</c:v>
                </c:pt>
                <c:pt idx="1222">
                  <c:v>~cuu~ : [kju]</c:v>
                </c:pt>
                <c:pt idx="1223">
                  <c:v>~poo~ : [pu]</c:v>
                </c:pt>
                <c:pt idx="1224">
                  <c:v>~moo~ : [mu]</c:v>
                </c:pt>
                <c:pt idx="1225">
                  <c:v>~tue~ : [tʃu]</c:v>
                </c:pt>
                <c:pt idx="1226">
                  <c:v>~roo~ : [ɹu]</c:v>
                </c:pt>
                <c:pt idx="1227">
                  <c:v>~coo~ : [kʊ]</c:v>
                </c:pt>
                <c:pt idx="1228">
                  <c:v>~mme~ : [mə]</c:v>
                </c:pt>
                <c:pt idx="1229">
                  <c:v>~tow~ : [tu]</c:v>
                </c:pt>
                <c:pt idx="1230">
                  <c:v>~ter~ : [tɛ]</c:v>
                </c:pt>
                <c:pt idx="1231">
                  <c:v>~chi~ : [kɪ]</c:v>
                </c:pt>
                <c:pt idx="1232">
                  <c:v>~per~ : [pɛ]</c:v>
                </c:pt>
                <c:pt idx="1233">
                  <c:v>~ler~ : [lɛ]</c:v>
                </c:pt>
                <c:pt idx="1234">
                  <c:v>~nte~ : [ntɪ]</c:v>
                </c:pt>
                <c:pt idx="1235">
                  <c:v>~rde~ : [ɹdɪ]</c:v>
                </c:pt>
                <c:pt idx="1236">
                  <c:v>~bur~ : [bɛ]</c:v>
                </c:pt>
                <c:pt idx="1237">
                  <c:v>~rah~ : [ɹeɪ]</c:v>
                </c:pt>
                <c:pt idx="1238">
                  <c:v>~gaw~ : [ɡɔ]</c:v>
                </c:pt>
                <c:pt idx="1239">
                  <c:v>~que~ : [kɛ]</c:v>
                </c:pt>
                <c:pt idx="1240">
                  <c:v>~auw~ : [ɑ]</c:v>
                </c:pt>
                <c:pt idx="1241">
                  <c:v>~taw~ : [tɔ]</c:v>
                </c:pt>
                <c:pt idx="1242">
                  <c:v>~slo~ : [sloʊ]</c:v>
                </c:pt>
                <c:pt idx="1243">
                  <c:v>~daw~ : [dɑ]</c:v>
                </c:pt>
                <c:pt idx="1244">
                  <c:v>~joh~ : [dʒɑ]</c:v>
                </c:pt>
                <c:pt idx="1245">
                  <c:v>~yaw~ : [jɑ]</c:v>
                </c:pt>
                <c:pt idx="1246">
                  <c:v>~kua~ : [kwɑ]</c:v>
                </c:pt>
                <c:pt idx="1247">
                  <c:v>~vaw~ : [vɑ]</c:v>
                </c:pt>
                <c:pt idx="1248">
                  <c:v>~maw~ : [mɑ]</c:v>
                </c:pt>
                <c:pt idx="1249">
                  <c:v>~pra~ : [pɹɑ]</c:v>
                </c:pt>
                <c:pt idx="1250">
                  <c:v>~fee~ : [fi]</c:v>
                </c:pt>
                <c:pt idx="1251">
                  <c:v>~hee~ : [hi]</c:v>
                </c:pt>
                <c:pt idx="1252">
                  <c:v>~pea~ : [pi]</c:v>
                </c:pt>
                <c:pt idx="1253">
                  <c:v>~peo~ : [pi]</c:v>
                </c:pt>
                <c:pt idx="1254">
                  <c:v>~wir~ : [waɪ]</c:v>
                </c:pt>
                <c:pt idx="1255">
                  <c:v>~nsi~ : [nsɪ]</c:v>
                </c:pt>
                <c:pt idx="1256">
                  <c:v>~ser~ : [zə]</c:v>
                </c:pt>
                <c:pt idx="1257">
                  <c:v>~sir~ : [zə]</c:v>
                </c:pt>
                <c:pt idx="1258">
                  <c:v>~nda~ : [ndə]</c:v>
                </c:pt>
                <c:pt idx="1259">
                  <c:v>~tah~ : [teɪ]</c:v>
                </c:pt>
                <c:pt idx="1260">
                  <c:v>~che~ : [tʃɪ]</c:v>
                </c:pt>
                <c:pt idx="1261">
                  <c:v>~bur~ : [bʊ]</c:v>
                </c:pt>
                <c:pt idx="1262">
                  <c:v>~ugh~ : [ʊ]</c:v>
                </c:pt>
                <c:pt idx="1263">
                  <c:v>~tou~ : [tʊ]</c:v>
                </c:pt>
                <c:pt idx="1264">
                  <c:v>~tur~ : [tʃʊ]</c:v>
                </c:pt>
                <c:pt idx="1265">
                  <c:v>~gur~ : [ɡjʊ]</c:v>
                </c:pt>
                <c:pt idx="1266">
                  <c:v>~xir~ : [ksə]</c:v>
                </c:pt>
                <c:pt idx="1267">
                  <c:v>~wer~ : [wə]</c:v>
                </c:pt>
                <c:pt idx="1268">
                  <c:v>~she~ : [ʃə]</c:v>
                </c:pt>
                <c:pt idx="1269">
                  <c:v>~cow~ : [koʊ]</c:v>
                </c:pt>
                <c:pt idx="1270">
                  <c:v>~xce~ : [ksə]</c:v>
                </c:pt>
                <c:pt idx="1271">
                  <c:v>~lty~ : [ltɪ]</c:v>
                </c:pt>
                <c:pt idx="1272">
                  <c:v>~rdy~ : [ɹdɪ]</c:v>
                </c:pt>
                <c:pt idx="1273">
                  <c:v>~rni~ : [ɹnɪ]</c:v>
                </c:pt>
                <c:pt idx="1274">
                  <c:v>~thy~ : [θɪ]</c:v>
                </c:pt>
                <c:pt idx="1275">
                  <c:v>~wee~ : [wi]</c:v>
                </c:pt>
                <c:pt idx="1276">
                  <c:v>~zyr~ : [zaɪ]</c:v>
                </c:pt>
                <c:pt idx="1277">
                  <c:v>~nce~ : [nsɪ]</c:v>
                </c:pt>
                <c:pt idx="1278">
                  <c:v>~nta~ : [ntɪ]</c:v>
                </c:pt>
                <c:pt idx="1279">
                  <c:v>~sty~ : [stɪ]</c:v>
                </c:pt>
                <c:pt idx="1280">
                  <c:v>~tri~ : [tɹɪ]</c:v>
                </c:pt>
                <c:pt idx="1281">
                  <c:v>~try~ : [tɹɪ]</c:v>
                </c:pt>
                <c:pt idx="1282">
                  <c:v>~ger~ : [dʒɛ]</c:v>
                </c:pt>
                <c:pt idx="1283">
                  <c:v>~mow~ : [mu]</c:v>
                </c:pt>
                <c:pt idx="1284">
                  <c:v>~muw~ : [mu]</c:v>
                </c:pt>
                <c:pt idx="1285">
                  <c:v>~tuw~ : [tʃu]</c:v>
                </c:pt>
                <c:pt idx="1286">
                  <c:v>~nue~ : [nu]</c:v>
                </c:pt>
                <c:pt idx="1287">
                  <c:v>~duw~ : [du]</c:v>
                </c:pt>
                <c:pt idx="1288">
                  <c:v>~duw~ : [dʒu]</c:v>
                </c:pt>
                <c:pt idx="1289">
                  <c:v>~sea~ : [si]</c:v>
                </c:pt>
                <c:pt idx="1290">
                  <c:v>~baw~ : [bɔ]</c:v>
                </c:pt>
                <c:pt idx="1291">
                  <c:v>~ogh~ : [ɔ]</c:v>
                </c:pt>
                <c:pt idx="1292">
                  <c:v>~tre~ : [tɹɪ]</c:v>
                </c:pt>
                <c:pt idx="1293">
                  <c:v>~nne~ : [nɛ]</c:v>
                </c:pt>
                <c:pt idx="1294">
                  <c:v>~xir~ : [ksɪ]</c:v>
                </c:pt>
                <c:pt idx="1295">
                  <c:v>~xir~ : [ɡzɪ]</c:v>
                </c:pt>
                <c:pt idx="1296">
                  <c:v>~ser~ : [sɛ]</c:v>
                </c:pt>
                <c:pt idx="1297">
                  <c:v>~wea~ : [wɛ]</c:v>
                </c:pt>
                <c:pt idx="1298">
                  <c:v>~rra~ : [ɹeɪ]</c:v>
                </c:pt>
                <c:pt idx="1299">
                  <c:v>~gra~ : [ɡɹeɪ]</c:v>
                </c:pt>
                <c:pt idx="1300">
                  <c:v>~row~ : [ɹoʊ]</c:v>
                </c:pt>
                <c:pt idx="1301">
                  <c:v>~mie~ : [mi]</c:v>
                </c:pt>
                <c:pt idx="1302">
                  <c:v>~fah~ : [feɪ]</c:v>
                </c:pt>
                <c:pt idx="1303">
                  <c:v>~hah~ : [heɪ]</c:v>
                </c:pt>
                <c:pt idx="1304">
                  <c:v>~tie~ : [ʃɪ]</c:v>
                </c:pt>
                <c:pt idx="1305">
                  <c:v>~eye~ : [aɪ]</c:v>
                </c:pt>
                <c:pt idx="1306">
                  <c:v>~cry~ : [kɹaɪ]</c:v>
                </c:pt>
                <c:pt idx="1307">
                  <c:v>~cle~ : [klɛ]</c:v>
                </c:pt>
                <c:pt idx="1308">
                  <c:v>~ske~ : [skɛ]</c:v>
                </c:pt>
                <c:pt idx="1309">
                  <c:v>~neu~ : [nu]</c:v>
                </c:pt>
                <c:pt idx="1310">
                  <c:v>~nie~ : [naɪ]</c:v>
                </c:pt>
                <c:pt idx="1311">
                  <c:v>~tir~ : [taɪ]</c:v>
                </c:pt>
                <c:pt idx="1312">
                  <c:v>~tye~ : [taɪ]</c:v>
                </c:pt>
                <c:pt idx="1313">
                  <c:v>~tea~ : [tə]</c:v>
                </c:pt>
                <c:pt idx="1314">
                  <c:v>~bei~ : [baɪ]</c:v>
                </c:pt>
                <c:pt idx="1315">
                  <c:v>~ger~ : [dʒə]</c:v>
                </c:pt>
                <c:pt idx="1316">
                  <c:v>~nsu~ : [nsə]</c:v>
                </c:pt>
                <c:pt idx="1317">
                  <c:v>~sso~ : [soʊ]</c:v>
                </c:pt>
                <c:pt idx="1318">
                  <c:v>~sto~ : [stə]</c:v>
                </c:pt>
                <c:pt idx="1319">
                  <c:v>~hax~ : [hə]</c:v>
                </c:pt>
                <c:pt idx="1320">
                  <c:v>~cux~ : [kjə]</c:v>
                </c:pt>
                <c:pt idx="1321">
                  <c:v>~caw~ : [kɑ]</c:v>
                </c:pt>
                <c:pt idx="1322">
                  <c:v>~sux~ : [ʒə]</c:v>
                </c:pt>
                <c:pt idx="1323">
                  <c:v>~pux~ : [pjə]</c:v>
                </c:pt>
                <c:pt idx="1324">
                  <c:v>~bse~ : [bsə]</c:v>
                </c:pt>
                <c:pt idx="1325">
                  <c:v>~bso~ : [bsə]</c:v>
                </c:pt>
                <c:pt idx="1326">
                  <c:v>~fte~ : [ftə]</c:v>
                </c:pt>
                <c:pt idx="1327">
                  <c:v>~kwa~ : [kwə]</c:v>
                </c:pt>
                <c:pt idx="1328">
                  <c:v>~lbe~ : [lbə]</c:v>
                </c:pt>
                <c:pt idx="1329">
                  <c:v>~lbu~ : [lbə]</c:v>
                </c:pt>
                <c:pt idx="1330">
                  <c:v>~lde~ : [ldə]</c:v>
                </c:pt>
                <c:pt idx="1331">
                  <c:v>~ldo~ : [ldə]</c:v>
                </c:pt>
                <c:pt idx="1332">
                  <c:v>~lte~ : [ltə]</c:v>
                </c:pt>
                <c:pt idx="1333">
                  <c:v>~lva~ : [lvə]</c:v>
                </c:pt>
                <c:pt idx="1334">
                  <c:v>~lve~ : [lvə]</c:v>
                </c:pt>
                <c:pt idx="1335">
                  <c:v>~mda~ : [mdə]</c:v>
                </c:pt>
                <c:pt idx="1336">
                  <c:v>~tme~ : [tmə]</c:v>
                </c:pt>
                <c:pt idx="1337">
                  <c:v>~vio~ : [vjə]</c:v>
                </c:pt>
                <c:pt idx="1338">
                  <c:v>~rbe~ : [ɹbə]</c:v>
                </c:pt>
                <c:pt idx="1339">
                  <c:v>~gna~ : [ɡnə]</c:v>
                </c:pt>
                <c:pt idx="1340">
                  <c:v>~gnu~ : [ɡnə]</c:v>
                </c:pt>
                <c:pt idx="1341">
                  <c:v>~rpe~ : [ɹpə]</c:v>
                </c:pt>
                <c:pt idx="1342">
                  <c:v>~rpo~ : [ɹpə]</c:v>
                </c:pt>
                <c:pt idx="1343">
                  <c:v>~sio~ : [ʒə]</c:v>
                </c:pt>
                <c:pt idx="1344">
                  <c:v>~nga~ : [ŋɡə]</c:v>
                </c:pt>
                <c:pt idx="1345">
                  <c:v>~jee~ : [dʒi]</c:v>
                </c:pt>
                <c:pt idx="1346">
                  <c:v>~kee~ : [ki]</c:v>
                </c:pt>
                <c:pt idx="1347">
                  <c:v>~are~ : [jə]</c:v>
                </c:pt>
                <c:pt idx="1348">
                  <c:v>~ere~ : [jə]</c:v>
                </c:pt>
                <c:pt idx="1349">
                  <c:v>~nei~ : [ni]</c:v>
                </c:pt>
                <c:pt idx="1350">
                  <c:v>~llu~ : [lu]</c:v>
                </c:pt>
                <c:pt idx="1351">
                  <c:v>~pru~ : [pɹu]</c:v>
                </c:pt>
                <c:pt idx="1352">
                  <c:v>~soo~ : [su]</c:v>
                </c:pt>
                <c:pt idx="1353">
                  <c:v>~sui~ : [su]</c:v>
                </c:pt>
                <c:pt idx="1354">
                  <c:v>~two~ : [tu]</c:v>
                </c:pt>
                <c:pt idx="1355">
                  <c:v>~lee~ : [li]</c:v>
                </c:pt>
                <c:pt idx="1356">
                  <c:v>~mee~ : [mi]</c:v>
                </c:pt>
                <c:pt idx="1357">
                  <c:v>~lai~ : [leɪ]</c:v>
                </c:pt>
                <c:pt idx="1358">
                  <c:v>~lay~ : [leɪ]</c:v>
                </c:pt>
                <c:pt idx="1359">
                  <c:v>~nai~ : [neɪ]</c:v>
                </c:pt>
                <c:pt idx="1360">
                  <c:v>~pay~ : [peɪ]</c:v>
                </c:pt>
                <c:pt idx="1361">
                  <c:v>~tai~ : [teɪ]</c:v>
                </c:pt>
                <c:pt idx="1362">
                  <c:v>~vai~ : [veɪ]</c:v>
                </c:pt>
                <c:pt idx="1363">
                  <c:v>~vei~ : [veɪ]</c:v>
                </c:pt>
                <c:pt idx="1364">
                  <c:v>~gay~ : [ɡeɪ]</c:v>
                </c:pt>
                <c:pt idx="1365">
                  <c:v>~fra~ : [fɹeɪ]</c:v>
                </c:pt>
                <c:pt idx="1366">
                  <c:v>~nci~ : [nsɪ]</c:v>
                </c:pt>
                <c:pt idx="1367">
                  <c:v>~sti~ : [stɪ]</c:v>
                </c:pt>
                <c:pt idx="1368">
                  <c:v>~ber~ : [bɛ]</c:v>
                </c:pt>
                <c:pt idx="1369">
                  <c:v>~dar~ : [dɛ]</c:v>
                </c:pt>
                <c:pt idx="1370">
                  <c:v>~der~ : [dɛ]</c:v>
                </c:pt>
                <c:pt idx="1371">
                  <c:v>~mer~ : [mɛ]</c:v>
                </c:pt>
                <c:pt idx="1372">
                  <c:v>~ner~ : [nɛ]</c:v>
                </c:pt>
                <c:pt idx="1373">
                  <c:v>~tar~ : [tɛ]</c:v>
                </c:pt>
                <c:pt idx="1374">
                  <c:v>~nti~ : [nɪ]</c:v>
                </c:pt>
                <c:pt idx="1375">
                  <c:v>~fai~ : [fɛ]</c:v>
                </c:pt>
                <c:pt idx="1376">
                  <c:v>~var~ : [vɛ]</c:v>
                </c:pt>
                <c:pt idx="1377">
                  <c:v>~fuw~ : [fju]</c:v>
                </c:pt>
                <c:pt idx="1378">
                  <c:v>~sir~ : [saɪ]</c:v>
                </c:pt>
                <c:pt idx="1379">
                  <c:v>~mir~ : [maɪ]</c:v>
                </c:pt>
                <c:pt idx="1380">
                  <c:v>~rir~ : [ɹaɪ]</c:v>
                </c:pt>
                <c:pt idx="1381">
                  <c:v>~sie~ : [zaɪ]</c:v>
                </c:pt>
                <c:pt idx="1382">
                  <c:v>~rce~ : [ɹsɪ]</c:v>
                </c:pt>
                <c:pt idx="1383">
                  <c:v>~rci~ : [ɹsɪ]</c:v>
                </c:pt>
                <c:pt idx="1384">
                  <c:v>~rse~ : [ɹsɪ]</c:v>
                </c:pt>
                <c:pt idx="1385">
                  <c:v>~gui~ : [ɡɪ]</c:v>
                </c:pt>
                <c:pt idx="1386">
                  <c:v>~shi~ : [ʃɪ]</c:v>
                </c:pt>
                <c:pt idx="1387">
                  <c:v>~sla~ : [lə]</c:v>
                </c:pt>
                <c:pt idx="1388">
                  <c:v>~yee~ : [ɪ]</c:v>
                </c:pt>
                <c:pt idx="1389">
                  <c:v>~dah~ : [deɪ]</c:v>
                </c:pt>
                <c:pt idx="1390">
                  <c:v>~whe~ : [wɛ]</c:v>
                </c:pt>
                <c:pt idx="1391">
                  <c:v>~mai~ : [meɪ]</c:v>
                </c:pt>
                <c:pt idx="1392">
                  <c:v>~dou~ : [du]</c:v>
                </c:pt>
                <c:pt idx="1393">
                  <c:v>~jew~ : [dʒu]</c:v>
                </c:pt>
                <c:pt idx="1394">
                  <c:v>~dur~ : [dʒʊ]</c:v>
                </c:pt>
                <c:pt idx="1395">
                  <c:v>~cuw~ : [kʊ]</c:v>
                </c:pt>
                <c:pt idx="1396">
                  <c:v>~huw~ : [hʊ]</c:v>
                </c:pt>
                <c:pt idx="1397">
                  <c:v>~hoo~ : [hʊ]</c:v>
                </c:pt>
                <c:pt idx="1398">
                  <c:v>~ure~ : [ʊ]</c:v>
                </c:pt>
                <c:pt idx="1399">
                  <c:v>~rer~ : [ɹɛ]</c:v>
                </c:pt>
                <c:pt idx="1400">
                  <c:v>~nse~ : [nsə]</c:v>
                </c:pt>
                <c:pt idx="1401">
                  <c:v>~geo~ : [dʒɛ]</c:v>
                </c:pt>
                <c:pt idx="1402">
                  <c:v>~ncy~ : [nsɪ]</c:v>
                </c:pt>
                <c:pt idx="1403">
                  <c:v>~nty~ : [ntɪ]</c:v>
                </c:pt>
                <c:pt idx="1404">
                  <c:v>~dar~ : [də]</c:v>
                </c:pt>
                <c:pt idx="1405">
                  <c:v>~der~ : [də]</c:v>
                </c:pt>
                <c:pt idx="1406">
                  <c:v>~dir~ : [də]</c:v>
                </c:pt>
                <c:pt idx="1407">
                  <c:v>~dur~ : [də]</c:v>
                </c:pt>
                <c:pt idx="1408">
                  <c:v>~per~ : [pə]</c:v>
                </c:pt>
                <c:pt idx="1409">
                  <c:v>~pir~ : [pə]</c:v>
                </c:pt>
                <c:pt idx="1410">
                  <c:v>~rou~ : [ɹə]</c:v>
                </c:pt>
                <c:pt idx="1411">
                  <c:v>~cie~ : [ʃɪ]</c:v>
                </c:pt>
                <c:pt idx="1412">
                  <c:v>~suw~ : [su]</c:v>
                </c:pt>
                <c:pt idx="1413">
                  <c:v>~tuw~ : [tu]</c:v>
                </c:pt>
                <c:pt idx="1414">
                  <c:v>~oaw~ : [ɔ]</c:v>
                </c:pt>
                <c:pt idx="1415">
                  <c:v>~llo~ : [loʊ]</c:v>
                </c:pt>
                <c:pt idx="1416">
                  <c:v>~saw~ : [sɔ]</c:v>
                </c:pt>
                <c:pt idx="1417">
                  <c:v>~agh~ : [ɔ]</c:v>
                </c:pt>
                <c:pt idx="1418">
                  <c:v>~bou~ : [baʊ]</c:v>
                </c:pt>
                <c:pt idx="1419">
                  <c:v>~ddo~ : [dəʊ]</c:v>
                </c:pt>
                <c:pt idx="1420">
                  <c:v>~kow~ : [kəʊ]</c:v>
                </c:pt>
                <c:pt idx="1421">
                  <c:v>~spw~ : [spɑ]</c:v>
                </c:pt>
                <c:pt idx="1422">
                  <c:v>~spo~ : [spɑ]</c:v>
                </c:pt>
                <c:pt idx="1423">
                  <c:v>~saa~ : [sɑ]</c:v>
                </c:pt>
                <c:pt idx="1424">
                  <c:v>~sho~ : [ʃɑ]</c:v>
                </c:pt>
                <c:pt idx="1425">
                  <c:v>~luw~ : [lju]</c:v>
                </c:pt>
                <c:pt idx="1426">
                  <c:v>~moa~ : [moʊ]</c:v>
                </c:pt>
                <c:pt idx="1427">
                  <c:v>~toe~ : [toʊ]</c:v>
                </c:pt>
                <c:pt idx="1428">
                  <c:v>~bye~ : [baɪ]</c:v>
                </c:pt>
                <c:pt idx="1429">
                  <c:v>~wei~ : [wɪ]</c:v>
                </c:pt>
                <c:pt idx="1430">
                  <c:v>~sai~ : [sɛ]</c:v>
                </c:pt>
                <c:pt idx="1431">
                  <c:v>~say~ : [sɛ]</c:v>
                </c:pt>
                <c:pt idx="1432">
                  <c:v>~nie~ : [ni]</c:v>
                </c:pt>
                <c:pt idx="1433">
                  <c:v>~bur~ : [bə]</c:v>
                </c:pt>
                <c:pt idx="1434">
                  <c:v>~hei~ : [haɪ]</c:v>
                </c:pt>
                <c:pt idx="1435">
                  <c:v>~lei~ : [laɪ]</c:v>
                </c:pt>
                <c:pt idx="1436">
                  <c:v>~kni~ : [naɪ]</c:v>
                </c:pt>
                <c:pt idx="1437">
                  <c:v>~dia~ : [daɪ]</c:v>
                </c:pt>
                <c:pt idx="1438">
                  <c:v>~cou~ : [kʊ]</c:v>
                </c:pt>
                <c:pt idx="1439">
                  <c:v>~hir~ : [hɪ]</c:v>
                </c:pt>
                <c:pt idx="1440">
                  <c:v>~kne~ : [nɛ]</c:v>
                </c:pt>
                <c:pt idx="1441">
                  <c:v>~gue~ : [ɡɛ]</c:v>
                </c:pt>
                <c:pt idx="1442">
                  <c:v>~gir~ : [dʒə]</c:v>
                </c:pt>
                <c:pt idx="1443">
                  <c:v>~doo~ : [du]</c:v>
                </c:pt>
                <c:pt idx="1444">
                  <c:v>~due~ : [du]</c:v>
                </c:pt>
                <c:pt idx="1445">
                  <c:v>~giu~ : [dʒu]</c:v>
                </c:pt>
                <c:pt idx="1446">
                  <c:v>~jui~ : [dʒu]</c:v>
                </c:pt>
                <c:pt idx="1447">
                  <c:v>~geo~ : [dʒə]</c:v>
                </c:pt>
                <c:pt idx="1448">
                  <c:v>~myr~ : [maɪ]</c:v>
                </c:pt>
                <c:pt idx="1449">
                  <c:v>~ser~ : [sə]</c:v>
                </c:pt>
                <c:pt idx="1450">
                  <c:v>~sir~ : [sə]</c:v>
                </c:pt>
                <c:pt idx="1451">
                  <c:v>~gie~ : [ɡɪ]</c:v>
                </c:pt>
                <c:pt idx="1452">
                  <c:v>~rar~ : [ɹɛ]</c:v>
                </c:pt>
                <c:pt idx="1453">
                  <c:v>~rso~ : [ɹsɪ]</c:v>
                </c:pt>
                <c:pt idx="1454">
                  <c:v>~vie~ : [vɪ]</c:v>
                </c:pt>
                <c:pt idx="1455">
                  <c:v>~rva~ : [ɹvə]</c:v>
                </c:pt>
                <c:pt idx="1456">
                  <c:v>~var~ : [və]</c:v>
                </c:pt>
                <c:pt idx="1457">
                  <c:v>~ugh~ : [ju]</c:v>
                </c:pt>
                <c:pt idx="1458">
                  <c:v>~buw~ : [bʊ]</c:v>
                </c:pt>
                <c:pt idx="1459">
                  <c:v>~juw~ : [dʒʊ]</c:v>
                </c:pt>
                <c:pt idx="1460">
                  <c:v>~fuw~ : [fʊ]</c:v>
                </c:pt>
                <c:pt idx="1461">
                  <c:v>~ffe~ : [fɛ]</c:v>
                </c:pt>
                <c:pt idx="1462">
                  <c:v>~fye~ : [faɪ]</c:v>
                </c:pt>
                <c:pt idx="1463">
                  <c:v>~agh~ : [eɪ]</c:v>
                </c:pt>
                <c:pt idx="1464">
                  <c:v>~deh~ : [deɪ]</c:v>
                </c:pt>
                <c:pt idx="1465">
                  <c:v>~meh~ : [meɪ]</c:v>
                </c:pt>
                <c:pt idx="1466">
                  <c:v>~lah~ : [leɪ]</c:v>
                </c:pt>
                <c:pt idx="1467">
                  <c:v>~nah~ : [neɪ]</c:v>
                </c:pt>
                <c:pt idx="1468">
                  <c:v>~pah~ : [peɪ]</c:v>
                </c:pt>
                <c:pt idx="1469">
                  <c:v>~sah~ : [seɪ]</c:v>
                </c:pt>
                <c:pt idx="1470">
                  <c:v>~vah~ : [veɪ]</c:v>
                </c:pt>
                <c:pt idx="1471">
                  <c:v>~gah~ : [ɡeɪ]</c:v>
                </c:pt>
                <c:pt idx="1472">
                  <c:v>~dai~ : [deɪ]</c:v>
                </c:pt>
                <c:pt idx="1473">
                  <c:v>~day~ : [deɪ]</c:v>
                </c:pt>
                <c:pt idx="1474">
                  <c:v>~rai~ : [ɹeɪ]</c:v>
                </c:pt>
                <c:pt idx="1475">
                  <c:v>~ray~ : [ɹeɪ]</c:v>
                </c:pt>
                <c:pt idx="1476">
                  <c:v>~see~ : [si]</c:v>
                </c:pt>
                <c:pt idx="1477">
                  <c:v>~rcy~ : [ɹsɪ]</c:v>
                </c:pt>
                <c:pt idx="1478">
                  <c:v>~ggi~ : [ɡɪ]</c:v>
                </c:pt>
                <c:pt idx="1479">
                  <c:v>~gga~ : [ɡɪ]</c:v>
                </c:pt>
                <c:pt idx="1480">
                  <c:v>~wou~ : [wʊ]</c:v>
                </c:pt>
                <c:pt idx="1481">
                  <c:v>~cir~ : [saɪ]</c:v>
                </c:pt>
                <c:pt idx="1482">
                  <c:v>~dir~ : [daɪ]</c:v>
                </c:pt>
                <c:pt idx="1483">
                  <c:v>~lir~ : [laɪ]</c:v>
                </c:pt>
                <c:pt idx="1484">
                  <c:v>~nir~ : [naɪ]</c:v>
                </c:pt>
                <c:pt idx="1485">
                  <c:v>~cur~ : [kə]</c:v>
                </c:pt>
                <c:pt idx="1486">
                  <c:v>~kir~ : [kə]</c:v>
                </c:pt>
                <c:pt idx="1487">
                  <c:v>~dur~ : [dʒə]</c:v>
                </c:pt>
                <c:pt idx="1488">
                  <c:v>~ogh~ : [oʊ]</c:v>
                </c:pt>
                <c:pt idx="1489">
                  <c:v>~gur~ : [ɡə]</c:v>
                </c:pt>
                <c:pt idx="1490">
                  <c:v>~ghe~ : [ɡə]</c:v>
                </c:pt>
                <c:pt idx="1491">
                  <c:v>~owe~ : [oʊ]</c:v>
                </c:pt>
                <c:pt idx="1492">
                  <c:v>~sew~ : [soʊ]</c:v>
                </c:pt>
                <c:pt idx="1493">
                  <c:v>~faw~ : [fɔ]</c:v>
                </c:pt>
                <c:pt idx="1494">
                  <c:v>~paw~ : [pɔ]</c:v>
                </c:pt>
                <c:pt idx="1495">
                  <c:v>~nux~ : [njə]</c:v>
                </c:pt>
                <c:pt idx="1496">
                  <c:v>~nur~ : [njə]</c:v>
                </c:pt>
                <c:pt idx="1497">
                  <c:v>~tux~ : [tʃə]</c:v>
                </c:pt>
                <c:pt idx="1498">
                  <c:v>~mbe~ : [mbə]</c:v>
                </c:pt>
                <c:pt idx="1499">
                  <c:v>~nfi~ : [nfə]</c:v>
                </c:pt>
                <c:pt idx="1500">
                  <c:v>~nfo~ : [nfə]</c:v>
                </c:pt>
                <c:pt idx="1501">
                  <c:v>~nio~ : [njə]</c:v>
                </c:pt>
                <c:pt idx="1502">
                  <c:v>~rfa~ : [ɹfə]</c:v>
                </c:pt>
                <c:pt idx="1503">
                  <c:v>~rfu~ : [ɹfə]</c:v>
                </c:pt>
                <c:pt idx="1504">
                  <c:v>~rle~ : [ɹlə]</c:v>
                </c:pt>
                <c:pt idx="1505">
                  <c:v>~rlo~ : [ɹlə]</c:v>
                </c:pt>
                <c:pt idx="1506">
                  <c:v>~rna~ : [ɹnə]</c:v>
                </c:pt>
                <c:pt idx="1507">
                  <c:v>~rno~ : [ɹnə]</c:v>
                </c:pt>
                <c:pt idx="1508">
                  <c:v>~nju~ : [ndʒə]</c:v>
                </c:pt>
                <c:pt idx="1509">
                  <c:v>~ntu~ : [ntʃə]</c:v>
                </c:pt>
                <c:pt idx="1510">
                  <c:v>~bea~ : [bɪ]</c:v>
                </c:pt>
                <c:pt idx="1511">
                  <c:v>~fea~ : [fɪ]</c:v>
                </c:pt>
                <c:pt idx="1512">
                  <c:v>~tir~ : [tə]</c:v>
                </c:pt>
                <c:pt idx="1513">
                  <c:v>~buy~ : [baɪ]</c:v>
                </c:pt>
                <c:pt idx="1514">
                  <c:v>~nne~ : [nə]</c:v>
                </c:pt>
                <c:pt idx="1515">
                  <c:v>~new~ : [nu]</c:v>
                </c:pt>
                <c:pt idx="1516">
                  <c:v>~cee~ : [si]</c:v>
                </c:pt>
                <c:pt idx="1517">
                  <c:v>~wer~ : [wɛ]</c:v>
                </c:pt>
                <c:pt idx="1518">
                  <c:v>~arr~ : [ɛ]</c:v>
                </c:pt>
                <c:pt idx="1519">
                  <c:v>~err~ : [ɛ]</c:v>
                </c:pt>
                <c:pt idx="1520">
                  <c:v>~har~ : [hɛ]</c:v>
                </c:pt>
                <c:pt idx="1521">
                  <c:v>~xih~ : [ksɪ]</c:v>
                </c:pt>
                <c:pt idx="1522">
                  <c:v>~xih~ : [ɡzɪ]</c:v>
                </c:pt>
                <c:pt idx="1523">
                  <c:v>~par~ : [pɛ]</c:v>
                </c:pt>
                <c:pt idx="1524">
                  <c:v>~weh~ : [wɛ]</c:v>
                </c:pt>
                <c:pt idx="1525">
                  <c:v>~goh~ : [ɡɑ]</c:v>
                </c:pt>
                <c:pt idx="1526">
                  <c:v>~wre~ : [ɹɛ]</c:v>
                </c:pt>
                <c:pt idx="1527">
                  <c:v>~jea~ : [dʒɛ]</c:v>
                </c:pt>
                <c:pt idx="1528">
                  <c:v>~syr~ : [saɪ]</c:v>
                </c:pt>
                <c:pt idx="1529">
                  <c:v>~ber~ : [bə]</c:v>
                </c:pt>
                <c:pt idx="1530">
                  <c:v>~bir~ : [bə]</c:v>
                </c:pt>
                <c:pt idx="1531">
                  <c:v>~sso~ : [zə]</c:v>
                </c:pt>
                <c:pt idx="1532">
                  <c:v>~ler~ : [lə]</c:v>
                </c:pt>
                <c:pt idx="1533">
                  <c:v>~lir~ : [lə]</c:v>
                </c:pt>
                <c:pt idx="1534">
                  <c:v>~nco~ : [ŋkə]</c:v>
                </c:pt>
                <c:pt idx="1535">
                  <c:v>~cur~ : [kʊ]</c:v>
                </c:pt>
                <c:pt idx="1536">
                  <c:v>~wow~ : [wʊ]</c:v>
                </c:pt>
                <c:pt idx="1537">
                  <c:v>~suw~ : [ʃʊ]</c:v>
                </c:pt>
                <c:pt idx="1538">
                  <c:v>~woo~ : [wʊ]</c:v>
                </c:pt>
                <c:pt idx="1539">
                  <c:v>~shu~ : [ʃʊ]</c:v>
                </c:pt>
                <c:pt idx="1540">
                  <c:v>~xur~ : [kʃʊ]</c:v>
                </c:pt>
                <c:pt idx="1541">
                  <c:v>~mur~ : [mʊ]</c:v>
                </c:pt>
                <c:pt idx="1542">
                  <c:v>~bee~ : [bɪ]</c:v>
                </c:pt>
                <c:pt idx="1543">
                  <c:v>~ffe~ : [fə]</c:v>
                </c:pt>
                <c:pt idx="1544">
                  <c:v>~key~ : [kɪ]</c:v>
                </c:pt>
                <c:pt idx="1545">
                  <c:v>~mmi~ : [mɪ]</c:v>
                </c:pt>
                <c:pt idx="1546">
                  <c:v>~ter~ : [tə]</c:v>
                </c:pt>
                <c:pt idx="1547">
                  <c:v>~tou~ : [tə]</c:v>
                </c:pt>
                <c:pt idx="1548">
                  <c:v>~ppo~ : [pə]</c:v>
                </c:pt>
                <c:pt idx="1549">
                  <c:v>~beh~ : [beɪ]</c:v>
                </c:pt>
                <c:pt idx="1550">
                  <c:v>~bay~ : [beɪ]</c:v>
                </c:pt>
                <c:pt idx="1551">
                  <c:v>~bey~ : [beɪ]</c:v>
                </c:pt>
                <c:pt idx="1552">
                  <c:v>~wai~ : [weɪ]</c:v>
                </c:pt>
                <c:pt idx="1553">
                  <c:v>~way~ : [weɪ]</c:v>
                </c:pt>
                <c:pt idx="1554">
                  <c:v>~hir~ : [haɪ]</c:v>
                </c:pt>
                <c:pt idx="1555">
                  <c:v>~lyr~ : [laɪ]</c:v>
                </c:pt>
                <c:pt idx="1556">
                  <c:v>~nyr~ : [naɪ]</c:v>
                </c:pt>
                <c:pt idx="1557">
                  <c:v>~dyr~ : [daɪ]</c:v>
                </c:pt>
                <c:pt idx="1558">
                  <c:v>~tyr~ : [taɪ]</c:v>
                </c:pt>
                <c:pt idx="1559">
                  <c:v>~phi~ : [fɪ]</c:v>
                </c:pt>
                <c:pt idx="1560">
                  <c:v>~cir~ : [sə]</c:v>
                </c:pt>
                <c:pt idx="1561">
                  <c:v>~nui~ : [nu]</c:v>
                </c:pt>
                <c:pt idx="1562">
                  <c:v>~noo~ : [nu]</c:v>
                </c:pt>
                <c:pt idx="1563">
                  <c:v>~juw~ : [dʒu]</c:v>
                </c:pt>
                <c:pt idx="1564">
                  <c:v>~auw~ : [ɔ]</c:v>
                </c:pt>
                <c:pt idx="1565">
                  <c:v>~ouw~ : [ɔ]</c:v>
                </c:pt>
                <c:pt idx="1566">
                  <c:v>~cei~ : [si]</c:v>
                </c:pt>
                <c:pt idx="1567">
                  <c:v>~coe~ : [si]</c:v>
                </c:pt>
                <c:pt idx="1568">
                  <c:v>~sei~ : [si]</c:v>
                </c:pt>
                <c:pt idx="1569">
                  <c:v>~jaw~ : [dʒɔ]</c:v>
                </c:pt>
                <c:pt idx="1570">
                  <c:v>~boa~ : [boʊ]</c:v>
                </c:pt>
                <c:pt idx="1571">
                  <c:v>~goa~ : [ɡoʊ]</c:v>
                </c:pt>
                <c:pt idx="1572">
                  <c:v>~goe~ : [ɡoʊ]</c:v>
                </c:pt>
                <c:pt idx="1573">
                  <c:v>~mer~ : [mə]</c:v>
                </c:pt>
                <c:pt idx="1574">
                  <c:v>~mir~ : [mə]</c:v>
                </c:pt>
                <c:pt idx="1575">
                  <c:v>~ner~ : [nə]</c:v>
                </c:pt>
                <c:pt idx="1576">
                  <c:v>~nir~ : [nə]</c:v>
                </c:pt>
                <c:pt idx="1577">
                  <c:v>~bir~ : [baɪ]</c:v>
                </c:pt>
                <c:pt idx="1578">
                  <c:v>~fir~ : [faɪ]</c:v>
                </c:pt>
                <c:pt idx="1579">
                  <c:v>~rer~ : [ɹə]</c:v>
                </c:pt>
                <c:pt idx="1580">
                  <c:v>~rah~ : [ɹə]</c:v>
                </c:pt>
                <c:pt idx="1581">
                  <c:v>~cer~ : [sɛ]</c:v>
                </c:pt>
                <c:pt idx="1582">
                  <c:v>~ppe~ : [pɪ]</c:v>
                </c:pt>
                <c:pt idx="1583">
                  <c:v>~gie~ : [dʒɪ]</c:v>
                </c:pt>
                <c:pt idx="1584">
                  <c:v>~mah~ : [meɪ]</c:v>
                </c:pt>
                <c:pt idx="1585">
                  <c:v>~dea~ : [dɪ]</c:v>
                </c:pt>
                <c:pt idx="1586">
                  <c:v>~psy~ : [saɪ]</c:v>
                </c:pt>
                <c:pt idx="1587">
                  <c:v>~lli~ : [lɪ]</c:v>
                </c:pt>
                <c:pt idx="1588">
                  <c:v>~cke~ : [kɪ]</c:v>
                </c:pt>
                <c:pt idx="1589">
                  <c:v>~cky~ : [kɪ]</c:v>
                </c:pt>
                <c:pt idx="1590">
                  <c:v>~fir~ : [fə]</c:v>
                </c:pt>
                <c:pt idx="1591">
                  <c:v>~are~ : [wə]</c:v>
                </c:pt>
                <c:pt idx="1592">
                  <c:v>~ere~ : [wə]</c:v>
                </c:pt>
                <c:pt idx="1593">
                  <c:v>~ure~ : [wə]</c:v>
                </c:pt>
                <c:pt idx="1594">
                  <c:v>~war~ : [wə]</c:v>
                </c:pt>
                <c:pt idx="1595">
                  <c:v>~cco~ : [koʊ]</c:v>
                </c:pt>
                <c:pt idx="1596">
                  <c:v>~oaw~ : [oʊ]</c:v>
                </c:pt>
                <c:pt idx="1597">
                  <c:v>~hex~ : [hə]</c:v>
                </c:pt>
                <c:pt idx="1598">
                  <c:v>~cau~ : [kɑ]</c:v>
                </c:pt>
                <c:pt idx="1599">
                  <c:v>~naw~ : [nɑ]</c:v>
                </c:pt>
                <c:pt idx="1600">
                  <c:v>~kno~ : [nɑ]</c:v>
                </c:pt>
                <c:pt idx="1601">
                  <c:v>~nna~ : [nɑ]</c:v>
                </c:pt>
                <c:pt idx="1602">
                  <c:v>~vur~ : [vjə]</c:v>
                </c:pt>
                <c:pt idx="1603">
                  <c:v>~vux~ : [vjə]</c:v>
                </c:pt>
                <c:pt idx="1604">
                  <c:v>~rcr~ : [ɹkə]</c:v>
                </c:pt>
                <c:pt idx="1605">
                  <c:v>~rcx~ : [ɹkə]</c:v>
                </c:pt>
                <c:pt idx="1606">
                  <c:v>~lur~ : [ljə]</c:v>
                </c:pt>
                <c:pt idx="1607">
                  <c:v>~lux~ : [ljə]</c:v>
                </c:pt>
                <c:pt idx="1608">
                  <c:v>~rda~ : [ɹdə]</c:v>
                </c:pt>
                <c:pt idx="1609">
                  <c:v>~rdo~ : [ɹdə]</c:v>
                </c:pt>
                <c:pt idx="1610">
                  <c:v>~rme~ : [ɹmə]</c:v>
                </c:pt>
                <c:pt idx="1611">
                  <c:v>~rmo~ : [ɹmə]</c:v>
                </c:pt>
                <c:pt idx="1612">
                  <c:v>~rta~ : [ɹtə]</c:v>
                </c:pt>
                <c:pt idx="1613">
                  <c:v>~rte~ : [ɹtə]</c:v>
                </c:pt>
                <c:pt idx="1614">
                  <c:v>~lia~ : [ljə]</c:v>
                </c:pt>
                <c:pt idx="1615">
                  <c:v>~lua~ : [ljə]</c:v>
                </c:pt>
                <c:pt idx="1616">
                  <c:v>~rvi~ : [ɹvə]</c:v>
                </c:pt>
                <c:pt idx="1617">
                  <c:v>~dge~ : [dʒɪ]</c:v>
                </c:pt>
                <c:pt idx="1618">
                  <c:v>~dgi~ : [dʒɪ]</c:v>
                </c:pt>
                <c:pt idx="1619">
                  <c:v>~dje~ : [dʒɪ]</c:v>
                </c:pt>
                <c:pt idx="1620">
                  <c:v>~ppi~ : [pɪ]</c:v>
                </c:pt>
                <c:pt idx="1621">
                  <c:v>~ppy~ : [pɪ]</c:v>
                </c:pt>
                <c:pt idx="1622">
                  <c:v>~wor~ : [wʊ]</c:v>
                </c:pt>
                <c:pt idx="1623">
                  <c:v>~nni~ : [nɪ]</c:v>
                </c:pt>
                <c:pt idx="1624">
                  <c:v>~die~ : [dɪ]</c:v>
                </c:pt>
                <c:pt idx="1625">
                  <c:v>~caw~ : [kɔ]</c:v>
                </c:pt>
                <c:pt idx="1626">
                  <c:v>~aih~ : [eɪ]</c:v>
                </c:pt>
                <c:pt idx="1627">
                  <c:v>~eih~ : [eɪ]</c:v>
                </c:pt>
                <c:pt idx="1628">
                  <c:v>~cay~ : [keɪ]</c:v>
                </c:pt>
                <c:pt idx="1629">
                  <c:v>~cca~ : [keɪ]</c:v>
                </c:pt>
                <c:pt idx="1630">
                  <c:v>~kay~ : [keɪ]</c:v>
                </c:pt>
                <c:pt idx="1631">
                  <c:v>~yer~ : [jɪ]</c:v>
                </c:pt>
                <c:pt idx="1632">
                  <c:v>~bar~ : [bɛ]</c:v>
                </c:pt>
                <c:pt idx="1633">
                  <c:v>~her~ : [hɛ]</c:v>
                </c:pt>
                <c:pt idx="1634">
                  <c:v>~mar~ : [mɛ]</c:v>
                </c:pt>
                <c:pt idx="1635">
                  <c:v>~nar~ : [nɛ]</c:v>
                </c:pt>
                <c:pt idx="1636">
                  <c:v>~dee~ : [dɪ]</c:v>
                </c:pt>
                <c:pt idx="1637">
                  <c:v>~nee~ : [nɪ]</c:v>
                </c:pt>
                <c:pt idx="1638">
                  <c:v>~bbi~ : [bɪ]</c:v>
                </c:pt>
                <c:pt idx="1639">
                  <c:v>~ffi~ : [fɪ]</c:v>
                </c:pt>
                <c:pt idx="1640">
                  <c:v>~rar~ : [ɹə]</c:v>
                </c:pt>
                <c:pt idx="1641">
                  <c:v>~rir~ : [ɹə]</c:v>
                </c:pt>
                <c:pt idx="1642">
                  <c:v>~rra~ : [ɹə]</c:v>
                </c:pt>
                <c:pt idx="1643">
                  <c:v>~lie~ : [lɪ]</c:v>
                </c:pt>
                <c:pt idx="1644">
                  <c:v>~igh~ : [aɪ]</c:v>
                </c:pt>
                <c:pt idx="1645">
                  <c:v>~wie~ : [waɪ]</c:v>
                </c:pt>
                <c:pt idx="1646">
                  <c:v>~byr~ : [baɪ]</c:v>
                </c:pt>
                <c:pt idx="1647">
                  <c:v>~kie~ : [kaɪ]</c:v>
                </c:pt>
                <c:pt idx="1648">
                  <c:v>~zye~ : [zaɪ]</c:v>
                </c:pt>
                <c:pt idx="1649">
                  <c:v>~dde~ : [dɪ]</c:v>
                </c:pt>
                <c:pt idx="1650">
                  <c:v>~nea~ : [nɪ]</c:v>
                </c:pt>
                <c:pt idx="1651">
                  <c:v>~sce~ : [sɪ]</c:v>
                </c:pt>
                <c:pt idx="1652">
                  <c:v>~sse~ : [sɪ]</c:v>
                </c:pt>
                <c:pt idx="1653">
                  <c:v>~fur~ : [fʊ]</c:v>
                </c:pt>
                <c:pt idx="1654">
                  <c:v>~bui~ : [bɪ]</c:v>
                </c:pt>
                <c:pt idx="1655">
                  <c:v>~fei~ : [fɪ]</c:v>
                </c:pt>
                <c:pt idx="1656">
                  <c:v>~ffy~ : [fɪ]</c:v>
                </c:pt>
                <c:pt idx="1657">
                  <c:v>~phy~ : [fɪ]</c:v>
                </c:pt>
                <c:pt idx="1658">
                  <c:v>~tar~ : [tə]</c:v>
                </c:pt>
                <c:pt idx="1659">
                  <c:v>~par~ : [pə]</c:v>
                </c:pt>
                <c:pt idx="1660">
                  <c:v>~bah~ : [beɪ]</c:v>
                </c:pt>
                <c:pt idx="1661">
                  <c:v>~wah~ : [weɪ]</c:v>
                </c:pt>
                <c:pt idx="1662">
                  <c:v>~luw~ : [lu]</c:v>
                </c:pt>
                <c:pt idx="1663">
                  <c:v>~loa~ : [loʊ]</c:v>
                </c:pt>
                <c:pt idx="1664">
                  <c:v>~air~ : [ɛ]</c:v>
                </c:pt>
                <c:pt idx="1665">
                  <c:v>~sci~ : [sɪ]</c:v>
                </c:pt>
                <c:pt idx="1666">
                  <c:v>~zer~ : [zə]</c:v>
                </c:pt>
                <c:pt idx="1667">
                  <c:v>~llo~ : [lə]</c:v>
                </c:pt>
                <c:pt idx="1668">
                  <c:v>~nde~ : [ndə]</c:v>
                </c:pt>
                <c:pt idx="1669">
                  <c:v>~ndo~ : [ndə]</c:v>
                </c:pt>
                <c:pt idx="1670">
                  <c:v>~ndu~ : [ndə]</c:v>
                </c:pt>
                <c:pt idx="1671">
                  <c:v>~nke~ : [ŋkə]</c:v>
                </c:pt>
                <c:pt idx="1672">
                  <c:v>~sur~ : [ʃʊ]</c:v>
                </c:pt>
                <c:pt idx="1673">
                  <c:v>~euw~ : [jʊ]</c:v>
                </c:pt>
                <c:pt idx="1674">
                  <c:v>~y'w~ : [jʊ]</c:v>
                </c:pt>
                <c:pt idx="1675">
                  <c:v>~cki~ : [kɪ]</c:v>
                </c:pt>
                <c:pt idx="1676">
                  <c:v>~kki~ : [kɪ]</c:v>
                </c:pt>
                <c:pt idx="1677">
                  <c:v>~lki~ : [kɪ]</c:v>
                </c:pt>
                <c:pt idx="1678">
                  <c:v>~tie~ : [tɪ]</c:v>
                </c:pt>
                <c:pt idx="1679">
                  <c:v>~cyr~ : [saɪ]</c:v>
                </c:pt>
                <c:pt idx="1680">
                  <c:v>~ssa~ : [sɪ]</c:v>
                </c:pt>
                <c:pt idx="1681">
                  <c:v>~cer~ : [sə]</c:v>
                </c:pt>
                <c:pt idx="1682">
                  <c:v>~sso~ : [sə]</c:v>
                </c:pt>
                <c:pt idx="1683">
                  <c:v>~nuw~ : [nju]</c:v>
                </c:pt>
                <c:pt idx="1684">
                  <c:v>~rre~ : [ɹɪ]</c:v>
                </c:pt>
                <c:pt idx="1685">
                  <c:v>~pie~ : [pɪ]</c:v>
                </c:pt>
                <c:pt idx="1686">
                  <c:v>~cah~ : [keɪ]</c:v>
                </c:pt>
                <c:pt idx="1687">
                  <c:v>~cie~ : [sɪ]</c:v>
                </c:pt>
                <c:pt idx="1688">
                  <c:v>~rer~ : [ə]</c:v>
                </c:pt>
                <c:pt idx="1689">
                  <c:v>~wer~ : [ə]</c:v>
                </c:pt>
                <c:pt idx="1690">
                  <c:v>~lle~ : [lɪ]</c:v>
                </c:pt>
                <c:pt idx="1691">
                  <c:v>~rri~ : [ɹɪ]</c:v>
                </c:pt>
                <c:pt idx="1692">
                  <c:v>~ddi~ : [dɪ]</c:v>
                </c:pt>
                <c:pt idx="1693">
                  <c:v>~dey~ : [dɪ]</c:v>
                </c:pt>
                <c:pt idx="1694">
                  <c:v>~ney~ : [nɪ]</c:v>
                </c:pt>
                <c:pt idx="1695">
                  <c:v>~nny~ : [nɪ]</c:v>
                </c:pt>
                <c:pt idx="1696">
                  <c:v>~nwi~ : [nɪ]</c:v>
                </c:pt>
                <c:pt idx="1697">
                  <c:v>~car~ : [kə]</c:v>
                </c:pt>
                <c:pt idx="1698">
                  <c:v>~ker~ : [kə]</c:v>
                </c:pt>
                <c:pt idx="1699">
                  <c:v>~wex~ : [wə]</c:v>
                </c:pt>
                <c:pt idx="1700">
                  <c:v>~gex~ : [ɡə]</c:v>
                </c:pt>
                <c:pt idx="1701">
                  <c:v>~gux~ : [ɡə]</c:v>
                </c:pt>
                <c:pt idx="1702">
                  <c:v>~pho~ : [fə]</c:v>
                </c:pt>
                <c:pt idx="1703">
                  <c:v>~cea~ : [ʃə]</c:v>
                </c:pt>
                <c:pt idx="1704">
                  <c:v>~ssu~ : [ʃə]</c:v>
                </c:pt>
                <c:pt idx="1705">
                  <c:v>~coa~ : [koʊ]</c:v>
                </c:pt>
                <c:pt idx="1706">
                  <c:v>~coh~ : [koʊ]</c:v>
                </c:pt>
                <c:pt idx="1707">
                  <c:v>~koh~ : [koʊ]</c:v>
                </c:pt>
                <c:pt idx="1708">
                  <c:v>~cci~ : [ksə]</c:v>
                </c:pt>
                <c:pt idx="1709">
                  <c:v>~ohw~ : [oʊ]</c:v>
                </c:pt>
                <c:pt idx="1710">
                  <c:v>~soa~ : [soʊ]</c:v>
                </c:pt>
                <c:pt idx="1711">
                  <c:v>~rsi~ : [ɹsə]</c:v>
                </c:pt>
                <c:pt idx="1712">
                  <c:v>~yex~ : [jə]</c:v>
                </c:pt>
                <c:pt idx="1713">
                  <c:v>~mbr~ : [mbə]</c:v>
                </c:pt>
                <c:pt idx="1714">
                  <c:v>~mbx~ : [mbə]</c:v>
                </c:pt>
                <c:pt idx="1715">
                  <c:v>~rfr~ : [ɹfə]</c:v>
                </c:pt>
                <c:pt idx="1716">
                  <c:v>~rfx~ : [ɹfə]</c:v>
                </c:pt>
                <c:pt idx="1717">
                  <c:v>~tte~ : [tɪ]</c:v>
                </c:pt>
                <c:pt idx="1718">
                  <c:v>~tti~ : [tɪ]</c:v>
                </c:pt>
                <c:pt idx="1719">
                  <c:v>~wri~ : [ɹɪ]</c:v>
                </c:pt>
                <c:pt idx="1720">
                  <c:v>~ser~ : [zɪ]</c:v>
                </c:pt>
                <c:pt idx="1721">
                  <c:v>~sir~ : [zɪ]</c:v>
                </c:pt>
                <c:pt idx="1722">
                  <c:v>~car~ : [kɛ]</c:v>
                </c:pt>
                <c:pt idx="1723">
                  <c:v>~ker~ : [kɛ]</c:v>
                </c:pt>
                <c:pt idx="1724">
                  <c:v>~fie~ : [fɪ]</c:v>
                </c:pt>
                <c:pt idx="1725">
                  <c:v>~hie~ : [hɪ]</c:v>
                </c:pt>
                <c:pt idx="1726">
                  <c:v>~xie~ : [ksɪ]</c:v>
                </c:pt>
                <c:pt idx="1727">
                  <c:v>~xie~ : [ɡzɪ]</c:v>
                </c:pt>
                <c:pt idx="1728">
                  <c:v>~fer~ : [fɛ]</c:v>
                </c:pt>
                <c:pt idx="1729">
                  <c:v>~ssi~ : [sɪ]</c:v>
                </c:pt>
                <c:pt idx="1730">
                  <c:v>~hih~ : [hɪ]</c:v>
                </c:pt>
                <c:pt idx="1731">
                  <c:v>~sie~ : [saɪ]</c:v>
                </c:pt>
                <c:pt idx="1732">
                  <c:v>~mye~ : [maɪ]</c:v>
                </c:pt>
                <c:pt idx="1733">
                  <c:v>~eir~ : [aɪ]</c:v>
                </c:pt>
                <c:pt idx="1734">
                  <c:v>~bar~ : [bə]</c:v>
                </c:pt>
                <c:pt idx="1735">
                  <c:v>~lou~ : [lə]</c:v>
                </c:pt>
                <c:pt idx="1736">
                  <c:v>~jur~ : [dʒʊ]</c:v>
                </c:pt>
                <c:pt idx="1737">
                  <c:v>~hur~ : [hʊ]</c:v>
                </c:pt>
                <c:pt idx="1738">
                  <c:v>~uwe~ : [ʊ]</c:v>
                </c:pt>
                <c:pt idx="1739">
                  <c:v>~sle~ : [lɪ]</c:v>
                </c:pt>
                <c:pt idx="1740">
                  <c:v>~ssy~ : [sɪ]</c:v>
                </c:pt>
                <c:pt idx="1741">
                  <c:v>~tur~ : [tə]</c:v>
                </c:pt>
                <c:pt idx="1742">
                  <c:v>~dux~ : [də]</c:v>
                </c:pt>
                <c:pt idx="1743">
                  <c:v>~ppa~ : [pə]</c:v>
                </c:pt>
                <c:pt idx="1744">
                  <c:v>~cir~ : [ʃɪ]</c:v>
                </c:pt>
                <c:pt idx="1745">
                  <c:v>~tir~ : [ʃɪ]</c:v>
                </c:pt>
                <c:pt idx="1746">
                  <c:v>~mar~ : [mə]</c:v>
                </c:pt>
                <c:pt idx="1747">
                  <c:v>~mre~ : [mə]</c:v>
                </c:pt>
                <c:pt idx="1748">
                  <c:v>~nar~ : [nə]</c:v>
                </c:pt>
                <c:pt idx="1749">
                  <c:v>~mou~ : [mə]</c:v>
                </c:pt>
                <c:pt idx="1750">
                  <c:v>~mmo~ : [mə]</c:v>
                </c:pt>
                <c:pt idx="1751">
                  <c:v>~nou~ : [nə]</c:v>
                </c:pt>
                <c:pt idx="1752">
                  <c:v>~arr~ : [wɛ]</c:v>
                </c:pt>
                <c:pt idx="1753">
                  <c:v>~err~ : [wɛ]</c:v>
                </c:pt>
                <c:pt idx="1754">
                  <c:v>~war~ : [wɛ]</c:v>
                </c:pt>
                <c:pt idx="1755">
                  <c:v>~tta~ : [tɪ]</c:v>
                </c:pt>
                <c:pt idx="1756">
                  <c:v>~rei~ : [ɹɪ]</c:v>
                </c:pt>
                <c:pt idx="1757">
                  <c:v>~rie~ : [ɹɪ]</c:v>
                </c:pt>
                <c:pt idx="1758">
                  <c:v>~ley~ : [lɪ]</c:v>
                </c:pt>
                <c:pt idx="1759">
                  <c:v>~lly~ : [lɪ]</c:v>
                </c:pt>
                <c:pt idx="1760">
                  <c:v>~tee~ : [tɪ]</c:v>
                </c:pt>
                <c:pt idx="1761">
                  <c:v>~ree~ : [ɹɪ]</c:v>
                </c:pt>
                <c:pt idx="1762">
                  <c:v>~wee~ : [wɪ]</c:v>
                </c:pt>
                <c:pt idx="1763">
                  <c:v>~sur~ : [sə]</c:v>
                </c:pt>
                <c:pt idx="1764">
                  <c:v>~fer~ : [fə]</c:v>
                </c:pt>
                <c:pt idx="1765">
                  <c:v>~fur~ : [fə]</c:v>
                </c:pt>
                <c:pt idx="1766">
                  <c:v>~wir~ : [vɪ]</c:v>
                </c:pt>
                <c:pt idx="1767">
                  <c:v>~wir~ : [wɪ]</c:v>
                </c:pt>
                <c:pt idx="1768">
                  <c:v>~cea~ : [sə]</c:v>
                </c:pt>
                <c:pt idx="1769">
                  <c:v>~ssu~ : [sə]</c:v>
                </c:pt>
                <c:pt idx="1770">
                  <c:v>~nso~ : [nsə]</c:v>
                </c:pt>
                <c:pt idx="1771">
                  <c:v>~jer~ : [dʒɛ]</c:v>
                </c:pt>
                <c:pt idx="1772">
                  <c:v>~vex~ : [və]</c:v>
                </c:pt>
                <c:pt idx="1773">
                  <c:v>~vax~ : [və]</c:v>
                </c:pt>
                <c:pt idx="1774">
                  <c:v>~vix~ : [və]</c:v>
                </c:pt>
                <c:pt idx="1775">
                  <c:v>~vor~ : [və]</c:v>
                </c:pt>
                <c:pt idx="1776">
                  <c:v>~vox~ : [və]</c:v>
                </c:pt>
                <c:pt idx="1777">
                  <c:v>~bte~ : [tɪ]</c:v>
                </c:pt>
                <c:pt idx="1778">
                  <c:v>~tty~ : [tɪ]</c:v>
                </c:pt>
                <c:pt idx="1779">
                  <c:v>~rry~ : [ɹɪ]</c:v>
                </c:pt>
                <c:pt idx="1780">
                  <c:v>~reo~ : [ɹoʊ]</c:v>
                </c:pt>
                <c:pt idx="1781">
                  <c:v>~rho~ : [ɹoʊ]</c:v>
                </c:pt>
                <c:pt idx="1782">
                  <c:v>~roa~ : [ɹoʊ]</c:v>
                </c:pt>
                <c:pt idx="1783">
                  <c:v>~wro~ : [ɹoʊ]</c:v>
                </c:pt>
                <c:pt idx="1784">
                  <c:v>~mie~ : [mɪ]</c:v>
                </c:pt>
                <c:pt idx="1785">
                  <c:v>~see~ : [zɪ]</c:v>
                </c:pt>
                <c:pt idx="1786">
                  <c:v>~sye~ : [saɪ]</c:v>
                </c:pt>
                <c:pt idx="1787">
                  <c:v>~dye~ : [daɪ]</c:v>
                </c:pt>
                <c:pt idx="1788">
                  <c:v>~hie~ : [haɪ]</c:v>
                </c:pt>
                <c:pt idx="1789">
                  <c:v>~lye~ : [laɪ]</c:v>
                </c:pt>
                <c:pt idx="1790">
                  <c:v>~nye~ : [naɪ]</c:v>
                </c:pt>
                <c:pt idx="1791">
                  <c:v>~hyr~ : [haɪ]</c:v>
                </c:pt>
                <c:pt idx="1792">
                  <c:v>~cux~ : [kə]</c:v>
                </c:pt>
                <c:pt idx="1793">
                  <c:v>~cka~ : [kə]</c:v>
                </c:pt>
                <c:pt idx="1794">
                  <c:v>~dux~ : [dʒə]</c:v>
                </c:pt>
                <c:pt idx="1795">
                  <c:v>~gex~ : [dʒə]</c:v>
                </c:pt>
                <c:pt idx="1796">
                  <c:v>~gio~ : [dʒə]</c:v>
                </c:pt>
                <c:pt idx="1797">
                  <c:v>~weh~ : [wɪ]</c:v>
                </c:pt>
                <c:pt idx="1798">
                  <c:v>~wer~ : [wɪ]</c:v>
                </c:pt>
                <c:pt idx="1799">
                  <c:v>~gir~ : [ɡɪ]</c:v>
                </c:pt>
                <c:pt idx="1800">
                  <c:v>~syr~ : [zɪ]</c:v>
                </c:pt>
                <c:pt idx="1801">
                  <c:v>~mee~ : [mɪ]</c:v>
                </c:pt>
                <c:pt idx="1802">
                  <c:v>~ger~ : [dʒɪ]</c:v>
                </c:pt>
                <c:pt idx="1803">
                  <c:v>~har~ : [ə]</c:v>
                </c:pt>
                <c:pt idx="1804">
                  <c:v>~sar~ : [zə]</c:v>
                </c:pt>
                <c:pt idx="1805">
                  <c:v>~sax~ : [zə]</c:v>
                </c:pt>
                <c:pt idx="1806">
                  <c:v>~sex~ : [zə]</c:v>
                </c:pt>
                <c:pt idx="1807">
                  <c:v>~six~ : [zə]</c:v>
                </c:pt>
                <c:pt idx="1808">
                  <c:v>~sor~ : [zə]</c:v>
                </c:pt>
                <c:pt idx="1809">
                  <c:v>~sox~ : [zə]</c:v>
                </c:pt>
                <c:pt idx="1810">
                  <c:v>~ghe~ : [ə]</c:v>
                </c:pt>
                <c:pt idx="1811">
                  <c:v>~bbe~ : [bə]</c:v>
                </c:pt>
                <c:pt idx="1812">
                  <c:v>~bbo~ : [bə]</c:v>
                </c:pt>
                <c:pt idx="1813">
                  <c:v>~zza~ : [zə]</c:v>
                </c:pt>
                <c:pt idx="1814">
                  <c:v>~lur~ : [lə]</c:v>
                </c:pt>
                <c:pt idx="1815">
                  <c:v>~lux~ : [lə]</c:v>
                </c:pt>
                <c:pt idx="1816">
                  <c:v>~lla~ : [lə]</c:v>
                </c:pt>
                <c:pt idx="1817">
                  <c:v>~ncr~ : [ŋkə]</c:v>
                </c:pt>
                <c:pt idx="1818">
                  <c:v>~ncx~ : [ŋkə]</c:v>
                </c:pt>
                <c:pt idx="1819">
                  <c:v>~eur~ : [jʊ]</c:v>
                </c:pt>
                <c:pt idx="1820">
                  <c:v>~y'r~ : [jʊ]</c:v>
                </c:pt>
                <c:pt idx="1821">
                  <c:v>~ver~ : [vɪ]</c:v>
                </c:pt>
                <c:pt idx="1822">
                  <c:v>~vir~ : [vɪ]</c:v>
                </c:pt>
                <c:pt idx="1823">
                  <c:v>~ruw~ : [ɹu]</c:v>
                </c:pt>
                <c:pt idx="1824">
                  <c:v>~bie~ : [baɪ]</c:v>
                </c:pt>
                <c:pt idx="1825">
                  <c:v>~nur~ : [nə]</c:v>
                </c:pt>
                <c:pt idx="1826">
                  <c:v>~nux~ : [nə]</c:v>
                </c:pt>
                <c:pt idx="1827">
                  <c:v>~fyr~ : [faɪ]</c:v>
                </c:pt>
                <c:pt idx="1828">
                  <c:v>~amo~ : [mə]</c:v>
                </c:pt>
                <c:pt idx="1829">
                  <c:v>~mma~ : [mə]</c:v>
                </c:pt>
                <c:pt idx="1830">
                  <c:v>~gne~ : [nə]</c:v>
                </c:pt>
                <c:pt idx="1831">
                  <c:v>~nno~ : [nə]</c:v>
                </c:pt>
                <c:pt idx="1832">
                  <c:v>~bye~ : [bɪ]</c:v>
                </c:pt>
                <c:pt idx="1833">
                  <c:v>~xar~ : [ksə]</c:v>
                </c:pt>
                <c:pt idx="1834">
                  <c:v>~xax~ : [ksə]</c:v>
                </c:pt>
                <c:pt idx="1835">
                  <c:v>~xer~ : [ksə]</c:v>
                </c:pt>
                <c:pt idx="1836">
                  <c:v>~xyr~ : [ksə]</c:v>
                </c:pt>
                <c:pt idx="1837">
                  <c:v>~xex~ : [ksə]</c:v>
                </c:pt>
                <c:pt idx="1838">
                  <c:v>~xix~ : [ksə]</c:v>
                </c:pt>
                <c:pt idx="1839">
                  <c:v>~xyx~ : [ksə]</c:v>
                </c:pt>
                <c:pt idx="1840">
                  <c:v>~wax~ : [wə]</c:v>
                </c:pt>
                <c:pt idx="1841">
                  <c:v>~gor~ : [ɡə]</c:v>
                </c:pt>
                <c:pt idx="1842">
                  <c:v>~gar~ : [ɡə]</c:v>
                </c:pt>
                <c:pt idx="1843">
                  <c:v>~gax~ : [ɡə]</c:v>
                </c:pt>
                <c:pt idx="1844">
                  <c:v>~gox~ : [ɡə]</c:v>
                </c:pt>
                <c:pt idx="1845">
                  <c:v>~ffo~ : [fə]</c:v>
                </c:pt>
                <c:pt idx="1846">
                  <c:v>~pha~ : [fə]</c:v>
                </c:pt>
                <c:pt idx="1847">
                  <c:v>~cia~ : [ʃə]</c:v>
                </c:pt>
                <c:pt idx="1848">
                  <c:v>~cio~ : [ʃə]</c:v>
                </c:pt>
                <c:pt idx="1849">
                  <c:v>~tio~ : [ʃə]</c:v>
                </c:pt>
                <c:pt idx="1850">
                  <c:v>~nuw~ : [nu]</c:v>
                </c:pt>
                <c:pt idx="1851">
                  <c:v>~ser~ : [sɪ]</c:v>
                </c:pt>
                <c:pt idx="1852">
                  <c:v>~sir~ : [sɪ]</c:v>
                </c:pt>
                <c:pt idx="1853">
                  <c:v>~bur~ : [bɪ]</c:v>
                </c:pt>
                <c:pt idx="1854">
                  <c:v>~gir~ : [dʒɪ]</c:v>
                </c:pt>
                <c:pt idx="1855">
                  <c:v>~mer~ : [mɪ]</c:v>
                </c:pt>
                <c:pt idx="1856">
                  <c:v>~mir~ : [mɪ]</c:v>
                </c:pt>
                <c:pt idx="1857">
                  <c:v>~wor~ : [wɪ]</c:v>
                </c:pt>
                <c:pt idx="1858">
                  <c:v>~yeh~ : [jɪ]</c:v>
                </c:pt>
                <c:pt idx="1859">
                  <c:v>~rex~ : [ɹə]</c:v>
                </c:pt>
                <c:pt idx="1860">
                  <c:v>~ror~ : [ɹə]</c:v>
                </c:pt>
                <c:pt idx="1861">
                  <c:v>~rox~ : [ɹə]</c:v>
                </c:pt>
                <c:pt idx="1862">
                  <c:v>~rro~ : [ɹə]</c:v>
                </c:pt>
                <c:pt idx="1863">
                  <c:v>~cye~ : [saɪ]</c:v>
                </c:pt>
                <c:pt idx="1864">
                  <c:v>~eie~ : [aɪ]</c:v>
                </c:pt>
                <c:pt idx="1865">
                  <c:v>~are~ : [ə]</c:v>
                </c:pt>
                <c:pt idx="1866">
                  <c:v>~arr~ : [ə]</c:v>
                </c:pt>
                <c:pt idx="1867">
                  <c:v>~ere~ : [ə]</c:v>
                </c:pt>
                <c:pt idx="1868">
                  <c:v>~err~ : [ə]</c:v>
                </c:pt>
                <c:pt idx="1869">
                  <c:v>~ure~ : [ə]</c:v>
                </c:pt>
                <c:pt idx="1870">
                  <c:v>~tux~ : [tə]</c:v>
                </c:pt>
                <c:pt idx="1871">
                  <c:v>~pax~ : [pə]</c:v>
                </c:pt>
                <c:pt idx="1872">
                  <c:v>~pex~ : [pə]</c:v>
                </c:pt>
                <c:pt idx="1873">
                  <c:v>~pix~ : [pə]</c:v>
                </c:pt>
                <c:pt idx="1874">
                  <c:v>~por~ : [pə]</c:v>
                </c:pt>
                <c:pt idx="1875">
                  <c:v>~pox~ : [pə]</c:v>
                </c:pt>
                <c:pt idx="1876">
                  <c:v>~tto~ : [tə]</c:v>
                </c:pt>
                <c:pt idx="1877">
                  <c:v>~dax~ : [də]</c:v>
                </c:pt>
                <c:pt idx="1878">
                  <c:v>~ddr~ : [də]</c:v>
                </c:pt>
                <c:pt idx="1879">
                  <c:v>~ddx~ : [də]</c:v>
                </c:pt>
                <c:pt idx="1880">
                  <c:v>~dex~ : [də]</c:v>
                </c:pt>
                <c:pt idx="1881">
                  <c:v>~dix~ : [də]</c:v>
                </c:pt>
                <c:pt idx="1882">
                  <c:v>~dor~ : [də]</c:v>
                </c:pt>
                <c:pt idx="1883">
                  <c:v>~dox~ : [də]</c:v>
                </c:pt>
                <c:pt idx="1884">
                  <c:v>~nie~ : [nɪ]</c:v>
                </c:pt>
                <c:pt idx="1885">
                  <c:v>~per~ : [pɪ]</c:v>
                </c:pt>
                <c:pt idx="1886">
                  <c:v>~pir~ : [pɪ]</c:v>
                </c:pt>
                <c:pt idx="1887">
                  <c:v>~myr~ : [mɪ]</c:v>
                </c:pt>
                <c:pt idx="1888">
                  <c:v>~zyr~ : [zɪ]</c:v>
                </c:pt>
                <c:pt idx="1889">
                  <c:v>~sar~ : [sə]</c:v>
                </c:pt>
                <c:pt idx="1890">
                  <c:v>~sax~ : [sə]</c:v>
                </c:pt>
                <c:pt idx="1891">
                  <c:v>~sex~ : [sə]</c:v>
                </c:pt>
                <c:pt idx="1892">
                  <c:v>~six~ : [sə]</c:v>
                </c:pt>
                <c:pt idx="1893">
                  <c:v>~sor~ : [sə]</c:v>
                </c:pt>
                <c:pt idx="1894">
                  <c:v>~sox~ : [sə]</c:v>
                </c:pt>
                <c:pt idx="1895">
                  <c:v>~sux~ : [sə]</c:v>
                </c:pt>
                <c:pt idx="1896">
                  <c:v>~wih~ : [vɪ]</c:v>
                </c:pt>
                <c:pt idx="1897">
                  <c:v>~wih~ : [wɪ]</c:v>
                </c:pt>
                <c:pt idx="1898">
                  <c:v>~cih~ : [ʃɪ]</c:v>
                </c:pt>
                <c:pt idx="1899">
                  <c:v>~gih~ : [ɡɪ]</c:v>
                </c:pt>
                <c:pt idx="1900">
                  <c:v>~tih~ : [ʃɪ]</c:v>
                </c:pt>
                <c:pt idx="1901">
                  <c:v>~ber~ : [bɪ]</c:v>
                </c:pt>
                <c:pt idx="1902">
                  <c:v>~bir~ : [bɪ]</c:v>
                </c:pt>
                <c:pt idx="1903">
                  <c:v>~fir~ : [fɪ]</c:v>
                </c:pt>
                <c:pt idx="1904">
                  <c:v>~igh~ : [ɪ]</c:v>
                </c:pt>
                <c:pt idx="1905">
                  <c:v>~see~ : [sɪ]</c:v>
                </c:pt>
                <c:pt idx="1906">
                  <c:v>~cir~ : [sɪ]</c:v>
                </c:pt>
                <c:pt idx="1907">
                  <c:v>~hye~ : [haɪ]</c:v>
                </c:pt>
                <c:pt idx="1908">
                  <c:v>~gix~ : [dʒə]</c:v>
                </c:pt>
                <c:pt idx="1909">
                  <c:v>~jar~ : [dʒə]</c:v>
                </c:pt>
                <c:pt idx="1910">
                  <c:v>~jax~ : [dʒə]</c:v>
                </c:pt>
                <c:pt idx="1911">
                  <c:v>~jor~ : [dʒə]</c:v>
                </c:pt>
                <c:pt idx="1912">
                  <c:v>~jox~ : [dʒə]</c:v>
                </c:pt>
                <c:pt idx="1913">
                  <c:v>~cax~ : [kə]</c:v>
                </c:pt>
                <c:pt idx="1914">
                  <c:v>~cor~ : [kə]</c:v>
                </c:pt>
                <c:pt idx="1915">
                  <c:v>~cox~ : [kə]</c:v>
                </c:pt>
                <c:pt idx="1916">
                  <c:v>~kex~ : [kə]</c:v>
                </c:pt>
                <c:pt idx="1917">
                  <c:v>~kix~ : [kə]</c:v>
                </c:pt>
                <c:pt idx="1918">
                  <c:v>~zer~ : [zɪ]</c:v>
                </c:pt>
                <c:pt idx="1919">
                  <c:v>~cee~ : [sɪ]</c:v>
                </c:pt>
                <c:pt idx="1920">
                  <c:v>~sie~ : [zɪ]</c:v>
                </c:pt>
                <c:pt idx="1921">
                  <c:v>~syr~ : [sɪ]</c:v>
                </c:pt>
                <c:pt idx="1922">
                  <c:v>~meh~ : [mɪ]</c:v>
                </c:pt>
                <c:pt idx="1923">
                  <c:v>~seh~ : [zɪ]</c:v>
                </c:pt>
                <c:pt idx="1924">
                  <c:v>~sih~ : [zɪ]</c:v>
                </c:pt>
                <c:pt idx="1925">
                  <c:v>~syh~ : [zɪ]</c:v>
                </c:pt>
                <c:pt idx="1926">
                  <c:v>~kir~ : [kɪ]</c:v>
                </c:pt>
                <c:pt idx="1927">
                  <c:v>~tye~ : [tɪ]</c:v>
                </c:pt>
                <c:pt idx="1928">
                  <c:v>~tir~ : [tɪ]</c:v>
                </c:pt>
                <c:pt idx="1929">
                  <c:v>~hax~ : [ə]</c:v>
                </c:pt>
                <c:pt idx="1930">
                  <c:v>~rex~ : [ə]</c:v>
                </c:pt>
                <c:pt idx="1931">
                  <c:v>~ror~ : [ə]</c:v>
                </c:pt>
                <c:pt idx="1932">
                  <c:v>~wex~ : [ə]</c:v>
                </c:pt>
                <c:pt idx="1933">
                  <c:v>~rox~ : [ə]</c:v>
                </c:pt>
                <c:pt idx="1934">
                  <c:v>~lar~ : [lə]</c:v>
                </c:pt>
                <c:pt idx="1935">
                  <c:v>~lax~ : [lə]</c:v>
                </c:pt>
                <c:pt idx="1936">
                  <c:v>~lex~ : [lə]</c:v>
                </c:pt>
                <c:pt idx="1937">
                  <c:v>~lix~ : [lə]</c:v>
                </c:pt>
                <c:pt idx="1938">
                  <c:v>~lor~ : [lə]</c:v>
                </c:pt>
                <c:pt idx="1939">
                  <c:v>~lox~ : [lə]</c:v>
                </c:pt>
                <c:pt idx="1940">
                  <c:v>~bax~ : [bə]</c:v>
                </c:pt>
                <c:pt idx="1941">
                  <c:v>~bex~ : [bə]</c:v>
                </c:pt>
                <c:pt idx="1942">
                  <c:v>~bix~ : [bə]</c:v>
                </c:pt>
                <c:pt idx="1943">
                  <c:v>~bor~ : [bə]</c:v>
                </c:pt>
                <c:pt idx="1944">
                  <c:v>~box~ : [bə]</c:v>
                </c:pt>
                <c:pt idx="1945">
                  <c:v>~bux~ : [bə]</c:v>
                </c:pt>
                <c:pt idx="1946">
                  <c:v>~sre~ : [zə]</c:v>
                </c:pt>
                <c:pt idx="1947">
                  <c:v>~zax~ : [zə]</c:v>
                </c:pt>
                <c:pt idx="1948">
                  <c:v>~zar~ : [zə]</c:v>
                </c:pt>
                <c:pt idx="1949">
                  <c:v>~zex~ : [zə]</c:v>
                </c:pt>
                <c:pt idx="1950">
                  <c:v>~zor~ : [zə]</c:v>
                </c:pt>
                <c:pt idx="1951">
                  <c:v>~zox~ : [zə]</c:v>
                </c:pt>
                <c:pt idx="1952">
                  <c:v>~'re~ : [ə]</c:v>
                </c:pt>
                <c:pt idx="1953">
                  <c:v>~gha~ : [ə]</c:v>
                </c:pt>
                <c:pt idx="1954">
                  <c:v>~byr~ : [bɪ]</c:v>
                </c:pt>
                <c:pt idx="1955">
                  <c:v>~lee~ : [lɪ]</c:v>
                </c:pt>
                <c:pt idx="1956">
                  <c:v>~wie~ : [vɪ]</c:v>
                </c:pt>
                <c:pt idx="1957">
                  <c:v>~wie~ : [wɪ]</c:v>
                </c:pt>
                <c:pt idx="1958">
                  <c:v>~vyr~ : [vɪ]</c:v>
                </c:pt>
                <c:pt idx="1959">
                  <c:v>~dar~ : [dɪ]</c:v>
                </c:pt>
                <c:pt idx="1960">
                  <c:v>~der~ : [dɪ]</c:v>
                </c:pt>
                <c:pt idx="1961">
                  <c:v>~dir~ : [dɪ]</c:v>
                </c:pt>
                <c:pt idx="1962">
                  <c:v>~ner~ : [nɪ]</c:v>
                </c:pt>
                <c:pt idx="1963">
                  <c:v>~nir~ : [nɪ]</c:v>
                </c:pt>
                <c:pt idx="1964">
                  <c:v>~max~ : [mə]</c:v>
                </c:pt>
                <c:pt idx="1965">
                  <c:v>~mex~ : [mə]</c:v>
                </c:pt>
                <c:pt idx="1966">
                  <c:v>~mix~ : [mə]</c:v>
                </c:pt>
                <c:pt idx="1967">
                  <c:v>~mor~ : [mə]</c:v>
                </c:pt>
                <c:pt idx="1968">
                  <c:v>~mox~ : [mə]</c:v>
                </c:pt>
                <c:pt idx="1969">
                  <c:v>~nax~ : [nə]</c:v>
                </c:pt>
                <c:pt idx="1970">
                  <c:v>~nex~ : [nə]</c:v>
                </c:pt>
                <c:pt idx="1971">
                  <c:v>~nix~ : [nə]</c:v>
                </c:pt>
                <c:pt idx="1972">
                  <c:v>~nor~ : [nə]</c:v>
                </c:pt>
                <c:pt idx="1973">
                  <c:v>~nox~ : [nə]</c:v>
                </c:pt>
                <c:pt idx="1974">
                  <c:v>~ter~ : [tɪ]</c:v>
                </c:pt>
                <c:pt idx="1975">
                  <c:v>~gih~ : [dʒɪ]</c:v>
                </c:pt>
                <c:pt idx="1976">
                  <c:v>~far~ : [fə]</c:v>
                </c:pt>
                <c:pt idx="1977">
                  <c:v>~fax~ : [fə]</c:v>
                </c:pt>
                <c:pt idx="1978">
                  <c:v>~fex~ : [fə]</c:v>
                </c:pt>
                <c:pt idx="1979">
                  <c:v>~ffr~ : [fə]</c:v>
                </c:pt>
                <c:pt idx="1980">
                  <c:v>~ffx~ : [fə]</c:v>
                </c:pt>
                <c:pt idx="1981">
                  <c:v>~fix~ : [fə]</c:v>
                </c:pt>
                <c:pt idx="1982">
                  <c:v>~for~ : [fə]</c:v>
                </c:pt>
                <c:pt idx="1983">
                  <c:v>~fox~ : [fə]</c:v>
                </c:pt>
                <c:pt idx="1984">
                  <c:v>~fux~ : [fə]</c:v>
                </c:pt>
                <c:pt idx="1985">
                  <c:v>~rah~ : [ɹɪ]</c:v>
                </c:pt>
                <c:pt idx="1986">
                  <c:v>~sye~ : [zɪ]</c:v>
                </c:pt>
                <c:pt idx="1987">
                  <c:v>~dah~ : [dɪ]</c:v>
                </c:pt>
                <c:pt idx="1988">
                  <c:v>~rer~ : [ɹɪ]</c:v>
                </c:pt>
                <c:pt idx="1989">
                  <c:v>~beh~ : [bɪ]</c:v>
                </c:pt>
                <c:pt idx="1990">
                  <c:v>~cer~ : [sɪ]</c:v>
                </c:pt>
                <c:pt idx="1991">
                  <c:v>~dyr~ : [dɪ]</c:v>
                </c:pt>
                <c:pt idx="1992">
                  <c:v>~nyr~ : [nɪ]</c:v>
                </c:pt>
                <c:pt idx="1993">
                  <c:v>~egh~ : [ɪ]</c:v>
                </c:pt>
                <c:pt idx="1994">
                  <c:v>~zir~ : [zɪ]</c:v>
                </c:pt>
                <c:pt idx="1995">
                  <c:v>~rax~ : [ɹə]</c:v>
                </c:pt>
                <c:pt idx="1996">
                  <c:v>~rix~ : [ɹə]</c:v>
                </c:pt>
                <c:pt idx="1997">
                  <c:v>~rur~ : [ɹə]</c:v>
                </c:pt>
                <c:pt idx="1998">
                  <c:v>~rux~ : [ɹə]</c:v>
                </c:pt>
                <c:pt idx="1999">
                  <c:v>~ler~ : [lɪ]</c:v>
                </c:pt>
                <c:pt idx="2000">
                  <c:v>~lir~ : [lɪ]</c:v>
                </c:pt>
                <c:pt idx="2001">
                  <c:v>~tax~ : [tə]</c:v>
                </c:pt>
                <c:pt idx="2002">
                  <c:v>~tex~ : [tə]</c:v>
                </c:pt>
                <c:pt idx="2003">
                  <c:v>~tix~ : [tə]</c:v>
                </c:pt>
                <c:pt idx="2004">
                  <c:v>~tor~ : [tə]</c:v>
                </c:pt>
                <c:pt idx="2005">
                  <c:v>~tox~ : [tə]</c:v>
                </c:pt>
                <c:pt idx="2006">
                  <c:v>~ttr~ : [tə]</c:v>
                </c:pt>
                <c:pt idx="2007">
                  <c:v>~ttx~ : [tə]</c:v>
                </c:pt>
                <c:pt idx="2008">
                  <c:v>~tar~ : [tɪ]</c:v>
                </c:pt>
                <c:pt idx="2009">
                  <c:v>~rar~ : [ɹɪ]</c:v>
                </c:pt>
                <c:pt idx="2010">
                  <c:v>~rir~ : [ɹɪ]</c:v>
                </c:pt>
                <c:pt idx="2011">
                  <c:v>~geh~ : [dʒɪ]</c:v>
                </c:pt>
                <c:pt idx="2012">
                  <c:v>~gyr~ : [dʒɪ]</c:v>
                </c:pt>
                <c:pt idx="2013">
                  <c:v>~pyr~ : [pɪ]</c:v>
                </c:pt>
                <c:pt idx="2014">
                  <c:v>~cyr~ : [sɪ]</c:v>
                </c:pt>
                <c:pt idx="2015">
                  <c:v>~cex~ : [sə]</c:v>
                </c:pt>
                <c:pt idx="2016">
                  <c:v>~cix~ : [sə]</c:v>
                </c:pt>
                <c:pt idx="2017">
                  <c:v>~scr~ : [sə]</c:v>
                </c:pt>
                <c:pt idx="2018">
                  <c:v>~scx~ : [sə]</c:v>
                </c:pt>
                <c:pt idx="2019">
                  <c:v>~deh~ : [dɪ]</c:v>
                </c:pt>
                <c:pt idx="2020">
                  <c:v>~veh~ : [vɪ]</c:v>
                </c:pt>
                <c:pt idx="2021">
                  <c:v>~vih~ : [vɪ]</c:v>
                </c:pt>
                <c:pt idx="2022">
                  <c:v>~vyh~ : [vɪ]</c:v>
                </c:pt>
                <c:pt idx="2023">
                  <c:v>~woh~ : [wɪ]</c:v>
                </c:pt>
                <c:pt idx="2024">
                  <c:v>~lyr~ : [lɪ]</c:v>
                </c:pt>
                <c:pt idx="2025">
                  <c:v>~tah~ : [tɪ]</c:v>
                </c:pt>
                <c:pt idx="2026">
                  <c:v>~tyr~ : [tɪ]</c:v>
                </c:pt>
                <c:pt idx="2027">
                  <c:v>~mye~ : [mɪ]</c:v>
                </c:pt>
                <c:pt idx="2028">
                  <c:v>~zye~ : [zɪ]</c:v>
                </c:pt>
                <c:pt idx="2029">
                  <c:v>~mih~ : [mɪ]</c:v>
                </c:pt>
                <c:pt idx="2030">
                  <c:v>~myh~ : [mɪ]</c:v>
                </c:pt>
                <c:pt idx="2031">
                  <c:v>~zeh~ : [zɪ]</c:v>
                </c:pt>
                <c:pt idx="2032">
                  <c:v>~zih~ : [zɪ]</c:v>
                </c:pt>
                <c:pt idx="2033">
                  <c:v>~zyh~ : [zɪ]</c:v>
                </c:pt>
                <c:pt idx="2034">
                  <c:v>~kyr~ : [kɪ]</c:v>
                </c:pt>
                <c:pt idx="2035">
                  <c:v>~sie~ : [sɪ]</c:v>
                </c:pt>
                <c:pt idx="2036">
                  <c:v>~cih~ : [sɪ]</c:v>
                </c:pt>
                <c:pt idx="2037">
                  <c:v>~seh~ : [sɪ]</c:v>
                </c:pt>
                <c:pt idx="2038">
                  <c:v>~sih~ : [sɪ]</c:v>
                </c:pt>
                <c:pt idx="2039">
                  <c:v>~syh~ : [sɪ]</c:v>
                </c:pt>
                <c:pt idx="2040">
                  <c:v>~arx~ : [ə]</c:v>
                </c:pt>
                <c:pt idx="2041">
                  <c:v>~aur~ : [ə]</c:v>
                </c:pt>
                <c:pt idx="2042">
                  <c:v>~aux~ : [ə]</c:v>
                </c:pt>
                <c:pt idx="2043">
                  <c:v>~erx~ : [ə]</c:v>
                </c:pt>
                <c:pt idx="2044">
                  <c:v>~ire~ : [ə]</c:v>
                </c:pt>
                <c:pt idx="2045">
                  <c:v>~ore~ : [ə]</c:v>
                </c:pt>
                <c:pt idx="2046">
                  <c:v>~our~ : [ə]</c:v>
                </c:pt>
                <c:pt idx="2047">
                  <c:v>~oux~ : [ə]</c:v>
                </c:pt>
                <c:pt idx="2048">
                  <c:v>~yor~ : [ə]</c:v>
                </c:pt>
                <c:pt idx="2049">
                  <c:v>~yox~ : [ə]</c:v>
                </c:pt>
                <c:pt idx="2050">
                  <c:v>~tih~ : [tɪ]</c:v>
                </c:pt>
                <c:pt idx="2051">
                  <c:v>~gyh~ : [dʒɪ]</c:v>
                </c:pt>
                <c:pt idx="2052">
                  <c:v>~peh~ : [pɪ]</c:v>
                </c:pt>
                <c:pt idx="2053">
                  <c:v>~pih~ : [pɪ]</c:v>
                </c:pt>
                <c:pt idx="2054">
                  <c:v>~pyh~ : [pɪ]</c:v>
                </c:pt>
                <c:pt idx="2055">
                  <c:v>~sye~ : [sɪ]</c:v>
                </c:pt>
                <c:pt idx="2056">
                  <c:v>~bie~ : [bɪ]</c:v>
                </c:pt>
                <c:pt idx="2057">
                  <c:v>~bih~ : [bɪ]</c:v>
                </c:pt>
                <c:pt idx="2058">
                  <c:v>~buh~ : [bɪ]</c:v>
                </c:pt>
                <c:pt idx="2059">
                  <c:v>~byh~ : [bɪ]</c:v>
                </c:pt>
                <c:pt idx="2060">
                  <c:v>~fih~ : [fɪ]</c:v>
                </c:pt>
                <c:pt idx="2061">
                  <c:v>~e'r~ : [ɪ]</c:v>
                </c:pt>
                <c:pt idx="2062">
                  <c:v>~ery~ : [ɪ]</c:v>
                </c:pt>
                <c:pt idx="2063">
                  <c:v>~i'r~ : [ɪ]</c:v>
                </c:pt>
                <c:pt idx="2064">
                  <c:v>~iry~ : [ɪ]</c:v>
                </c:pt>
                <c:pt idx="2065">
                  <c:v>~kie~ : [kɪ]</c:v>
                </c:pt>
                <c:pt idx="2066">
                  <c:v>~kih~ : [kɪ]</c:v>
                </c:pt>
                <c:pt idx="2067">
                  <c:v>~kyh~ : [kɪ]</c:v>
                </c:pt>
                <c:pt idx="2068">
                  <c:v>~ryr~ : [ɹɪ]</c:v>
                </c:pt>
                <c:pt idx="2069">
                  <c:v>~dye~ : [dɪ]</c:v>
                </c:pt>
                <c:pt idx="2070">
                  <c:v>~nye~ : [nɪ]</c:v>
                </c:pt>
                <c:pt idx="2071">
                  <c:v>~dih~ : [dɪ]</c:v>
                </c:pt>
                <c:pt idx="2072">
                  <c:v>~dyh~ : [dɪ]</c:v>
                </c:pt>
                <c:pt idx="2073">
                  <c:v>~neh~ : [nɪ]</c:v>
                </c:pt>
                <c:pt idx="2074">
                  <c:v>~nih~ : [nɪ]</c:v>
                </c:pt>
                <c:pt idx="2075">
                  <c:v>~nyh~ : [nɪ]</c:v>
                </c:pt>
                <c:pt idx="2076">
                  <c:v>~vee~ : [vɪ]</c:v>
                </c:pt>
                <c:pt idx="2077">
                  <c:v>~vye~ : [vɪ]</c:v>
                </c:pt>
                <c:pt idx="2078">
                  <c:v>~woe~ : [wɪ]</c:v>
                </c:pt>
                <c:pt idx="2079">
                  <c:v>~cye~ : [sɪ]</c:v>
                </c:pt>
                <c:pt idx="2080">
                  <c:v>~ceh~ : [sɪ]</c:v>
                </c:pt>
                <c:pt idx="2081">
                  <c:v>~cyh~ : [sɪ]</c:v>
                </c:pt>
                <c:pt idx="2082">
                  <c:v>~zee~ : [zɪ]</c:v>
                </c:pt>
                <c:pt idx="2083">
                  <c:v>~zie~ : [zɪ]</c:v>
                </c:pt>
                <c:pt idx="2084">
                  <c:v>~lye~ : [lɪ]</c:v>
                </c:pt>
                <c:pt idx="2085">
                  <c:v>~leh~ : [lɪ]</c:v>
                </c:pt>
                <c:pt idx="2086">
                  <c:v>~lih~ : [lɪ]</c:v>
                </c:pt>
                <c:pt idx="2087">
                  <c:v>~lyh~ : [lɪ]</c:v>
                </c:pt>
                <c:pt idx="2088">
                  <c:v>~gee~ : [dʒɪ]</c:v>
                </c:pt>
                <c:pt idx="2089">
                  <c:v>~gye~ : [dʒɪ]</c:v>
                </c:pt>
                <c:pt idx="2090">
                  <c:v>~pee~ : [pɪ]</c:v>
                </c:pt>
                <c:pt idx="2091">
                  <c:v>~pye~ : [pɪ]</c:v>
                </c:pt>
                <c:pt idx="2092">
                  <c:v>~teh~ : [tɪ]</c:v>
                </c:pt>
                <c:pt idx="2093">
                  <c:v>~tyh~ : [tɪ]</c:v>
                </c:pt>
                <c:pt idx="2094">
                  <c:v>~rih~ : [ɹɪ]</c:v>
                </c:pt>
                <c:pt idx="2095">
                  <c:v>~reh~ : [ɹɪ]</c:v>
                </c:pt>
                <c:pt idx="2096">
                  <c:v>~ryh~ : [ɹɪ]</c:v>
                </c:pt>
                <c:pt idx="2097">
                  <c:v>~bue~ : [bɪ]</c:v>
                </c:pt>
                <c:pt idx="2098">
                  <c:v>~kye~ : [kɪ]</c:v>
                </c:pt>
                <c:pt idx="2099">
                  <c:v>~dae~ : [dɪ]</c:v>
                </c:pt>
                <c:pt idx="2100">
                  <c:v>~tae~ : [tɪ]</c:v>
                </c:pt>
                <c:pt idx="2101">
                  <c:v>~rae~ : [ɹɪ]</c:v>
                </c:pt>
                <c:pt idx="2102">
                  <c:v>~rye~ : [ɹɪ]</c:v>
                </c:pt>
                <c:pt idx="2103">
                  <c:v>~crow~ : [kɹɑ]</c:v>
                </c:pt>
                <c:pt idx="2104">
                  <c:v>~plah~ : [plæ]</c:v>
                </c:pt>
                <c:pt idx="2105">
                  <c:v>~stah~ : [stæ]</c:v>
                </c:pt>
                <c:pt idx="2106">
                  <c:v>~mpli~ : [mplə]</c:v>
                </c:pt>
                <c:pt idx="2107">
                  <c:v>~sine~ : [znə]</c:v>
                </c:pt>
                <c:pt idx="2108">
                  <c:v>~chah~ : [tʃæ]</c:v>
                </c:pt>
                <c:pt idx="2109">
                  <c:v>~thah~ : [ðæ]</c:v>
                </c:pt>
                <c:pt idx="2110">
                  <c:v>~thah~ : [θæ]</c:v>
                </c:pt>
                <c:pt idx="2111">
                  <c:v>~crow~ : [kɹəʊ]</c:v>
                </c:pt>
                <c:pt idx="2112">
                  <c:v>~crow~ : [kɹaʊ]</c:v>
                </c:pt>
                <c:pt idx="2113">
                  <c:v>~mpre~ : [mpɹɛ]</c:v>
                </c:pt>
                <c:pt idx="2114">
                  <c:v>~rbah~ : [ɹbæ]</c:v>
                </c:pt>
                <c:pt idx="2115">
                  <c:v>~spah~ : [spæ]</c:v>
                </c:pt>
                <c:pt idx="2116">
                  <c:v>~blah~ : [blæ]</c:v>
                </c:pt>
                <c:pt idx="2117">
                  <c:v>~brah~ : [bɹæ]</c:v>
                </c:pt>
                <c:pt idx="2118">
                  <c:v>~flah~ : [flæ]</c:v>
                </c:pt>
                <c:pt idx="2119">
                  <c:v>~frah~ : [fɹæ]</c:v>
                </c:pt>
                <c:pt idx="2120">
                  <c:v>~crah~ : [kɹæ]</c:v>
                </c:pt>
                <c:pt idx="2121">
                  <c:v>~ntah~ : [ntæ]</c:v>
                </c:pt>
                <c:pt idx="2122">
                  <c:v>~scah~ : [skæ]</c:v>
                </c:pt>
                <c:pt idx="2123">
                  <c:v>~slah~ : [slæ]</c:v>
                </c:pt>
                <c:pt idx="2124">
                  <c:v>~shah~ : [ʃæ]</c:v>
                </c:pt>
                <c:pt idx="2125">
                  <c:v>~grah~ : [ɡɹæ]</c:v>
                </c:pt>
                <c:pt idx="2126">
                  <c:v>~shou~ : [ʃaʊ]</c:v>
                </c:pt>
                <c:pt idx="2127">
                  <c:v>~squa~ : [skwɑ]</c:v>
                </c:pt>
                <c:pt idx="2128">
                  <c:v>~slow~ : [sləʊ]</c:v>
                </c:pt>
                <c:pt idx="2129">
                  <c:v>~grou~ : [ɡɹaʊ]</c:v>
                </c:pt>
                <c:pt idx="2130">
                  <c:v>~scri~ : [skɹaɪ]</c:v>
                </c:pt>
                <c:pt idx="2131">
                  <c:v>~stri~ : [stɹaɪ]</c:v>
                </c:pt>
                <c:pt idx="2132">
                  <c:v>~ghte~ : [ftə]</c:v>
                </c:pt>
                <c:pt idx="2133">
                  <c:v>~blow~ : [blɑ]</c:v>
                </c:pt>
                <c:pt idx="2134">
                  <c:v>~dlow~ : [dlɑ]</c:v>
                </c:pt>
                <c:pt idx="2135">
                  <c:v>~rshi~ : [ɹʃə]</c:v>
                </c:pt>
                <c:pt idx="2136">
                  <c:v>~slow~ : [slɑ]</c:v>
                </c:pt>
                <c:pt idx="2137">
                  <c:v>~ltie~ : [ltaɪ]</c:v>
                </c:pt>
                <c:pt idx="2138">
                  <c:v>~clea~ : [kli]</c:v>
                </c:pt>
                <c:pt idx="2139">
                  <c:v>~togh~ : [təʊ]</c:v>
                </c:pt>
                <c:pt idx="2140">
                  <c:v>~mpow~ : [mpɑ]</c:v>
                </c:pt>
                <c:pt idx="2141">
                  <c:v>~glah~ : [ɡlæ]</c:v>
                </c:pt>
                <c:pt idx="2142">
                  <c:v>~glah~ : [ɹɡlæ]</c:v>
                </c:pt>
                <c:pt idx="2143">
                  <c:v>~crow~ : [kɹɔ]</c:v>
                </c:pt>
                <c:pt idx="2144">
                  <c:v>~ther~ : [ðə]</c:v>
                </c:pt>
                <c:pt idx="2145">
                  <c:v>~nque~ : [ŋkwə]</c:v>
                </c:pt>
                <c:pt idx="2146">
                  <c:v>~mple~ : [mpli]</c:v>
                </c:pt>
                <c:pt idx="2147">
                  <c:v>~plea~ : [pli]</c:v>
                </c:pt>
                <c:pt idx="2148">
                  <c:v>~prow~ : [pɹəʊ]</c:v>
                </c:pt>
                <c:pt idx="2149">
                  <c:v>~sogh~ : [səʊ]</c:v>
                </c:pt>
                <c:pt idx="2150">
                  <c:v>~thow~ : [thɔ]</c:v>
                </c:pt>
                <c:pt idx="2151">
                  <c:v>~wouw~ : [waʊ]</c:v>
                </c:pt>
                <c:pt idx="2152">
                  <c:v>~ntro~ : [ntɹəʊ]</c:v>
                </c:pt>
                <c:pt idx="2153">
                  <c:v>~gogh~ : [gɔ]</c:v>
                </c:pt>
                <c:pt idx="2154">
                  <c:v>~ppli~ : [plə]</c:v>
                </c:pt>
                <c:pt idx="2155">
                  <c:v>~rtai~ : [ɹteɪ]</c:v>
                </c:pt>
                <c:pt idx="2156">
                  <c:v>~drow~ : [dɹɑ]</c:v>
                </c:pt>
                <c:pt idx="2157">
                  <c:v>~nsta~ : [nstɑ]</c:v>
                </c:pt>
                <c:pt idx="2158">
                  <c:v>~ssah~ : [sæ]</c:v>
                </c:pt>
                <c:pt idx="2159">
                  <c:v>~ttah~ : [tæ]</c:v>
                </c:pt>
                <c:pt idx="2160">
                  <c:v>~trah~ : [tɹæ]</c:v>
                </c:pt>
                <c:pt idx="2161">
                  <c:v>~mple~ : [mplɛ]</c:v>
                </c:pt>
                <c:pt idx="2162">
                  <c:v>~stee~ : [sti]</c:v>
                </c:pt>
                <c:pt idx="2163">
                  <c:v>~chee~ : [tʃi]</c:v>
                </c:pt>
                <c:pt idx="2164">
                  <c:v>~spea~ : [spi]</c:v>
                </c:pt>
                <c:pt idx="2165">
                  <c:v>~rtai~ : [ɹtɛ]</c:v>
                </c:pt>
                <c:pt idx="2166">
                  <c:v>~mpty~ : [mptɪ]</c:v>
                </c:pt>
                <c:pt idx="2167">
                  <c:v>~mpty~ : [mtɪ]</c:v>
                </c:pt>
                <c:pt idx="2168">
                  <c:v>~bogh~ : [bəʊ]</c:v>
                </c:pt>
                <c:pt idx="2169">
                  <c:v>~hogh~ : [həʊ]</c:v>
                </c:pt>
                <c:pt idx="2170">
                  <c:v>~chah~ : [kæ]</c:v>
                </c:pt>
                <c:pt idx="2171">
                  <c:v>~clow~ : [klɔ]</c:v>
                </c:pt>
                <c:pt idx="2172">
                  <c:v>~mpow~ : [mpɔ]</c:v>
                </c:pt>
                <c:pt idx="2173">
                  <c:v>~nogh~ : [nəʊ]</c:v>
                </c:pt>
                <c:pt idx="2174">
                  <c:v>~pogh~ : [pəʊ]</c:v>
                </c:pt>
                <c:pt idx="2175">
                  <c:v>~scow~ : [skɔ]</c:v>
                </c:pt>
                <c:pt idx="2176">
                  <c:v>~scow~ : [skəʊ]</c:v>
                </c:pt>
                <c:pt idx="2177">
                  <c:v>~stow~ : [stɔ]</c:v>
                </c:pt>
                <c:pt idx="2178">
                  <c:v>~nogh~ : [nɔ]</c:v>
                </c:pt>
                <c:pt idx="2179">
                  <c:v>~ntai~ : [nteɪ]</c:v>
                </c:pt>
                <c:pt idx="2180">
                  <c:v>~prow~ : [pɹɑ]</c:v>
                </c:pt>
                <c:pt idx="2181">
                  <c:v>~nger~ : [ŋə]</c:v>
                </c:pt>
                <c:pt idx="2182">
                  <c:v>~wogh~ : [wɔ]</c:v>
                </c:pt>
                <c:pt idx="2183">
                  <c:v>~nsla~ : [nsleɪ]</c:v>
                </c:pt>
                <c:pt idx="2184">
                  <c:v>~nsla~ : [nzleɪ]</c:v>
                </c:pt>
                <c:pt idx="2185">
                  <c:v>~slee~ : [sli]</c:v>
                </c:pt>
                <c:pt idx="2186">
                  <c:v>~rsee~ : [ɹsi]</c:v>
                </c:pt>
                <c:pt idx="2187">
                  <c:v>~brea~ : [bɹi]</c:v>
                </c:pt>
                <c:pt idx="2188">
                  <c:v>~ther~ : [θɛ]</c:v>
                </c:pt>
                <c:pt idx="2189">
                  <c:v>~nque~ : [ŋkwɛ]</c:v>
                </c:pt>
                <c:pt idx="2190">
                  <c:v>~chie~ : [tʃaɪ]</c:v>
                </c:pt>
                <c:pt idx="2191">
                  <c:v>~togh~ : [taʊ]</c:v>
                </c:pt>
                <c:pt idx="2192">
                  <c:v>~show~ : [ʃɑ]</c:v>
                </c:pt>
                <c:pt idx="2193">
                  <c:v>~show~ : [ʃɔ]</c:v>
                </c:pt>
                <c:pt idx="2194">
                  <c:v>~clow~ : [klɑ]</c:v>
                </c:pt>
                <c:pt idx="2195">
                  <c:v>~stow~ : [stɑ]</c:v>
                </c:pt>
                <c:pt idx="2196">
                  <c:v>~thou~ : [θaʊ]</c:v>
                </c:pt>
                <c:pt idx="2197">
                  <c:v>~glow~ : [ɡlɔ]</c:v>
                </c:pt>
                <c:pt idx="2198">
                  <c:v>~llow~ : [ləʊ]</c:v>
                </c:pt>
                <c:pt idx="2199">
                  <c:v>~ntow~ : [ntɑ]</c:v>
                </c:pt>
                <c:pt idx="2200">
                  <c:v>~smaw~ : [smɑ]</c:v>
                </c:pt>
                <c:pt idx="2201">
                  <c:v>~swaw~ : [swɑ]</c:v>
                </c:pt>
                <c:pt idx="2202">
                  <c:v>~chaw~ : [tʃɑ]</c:v>
                </c:pt>
                <c:pt idx="2203">
                  <c:v>~trow~ : [tɹɑ]</c:v>
                </c:pt>
                <c:pt idx="2204">
                  <c:v>~drow~ : [dɹaʊ]</c:v>
                </c:pt>
                <c:pt idx="2205">
                  <c:v>~yogh~ : [jɔ]</c:v>
                </c:pt>
                <c:pt idx="2206">
                  <c:v>~bloy~ : [blɔɪ]</c:v>
                </c:pt>
                <c:pt idx="2207">
                  <c:v>~broy~ : [bɹɔɪ]</c:v>
                </c:pt>
                <c:pt idx="2208">
                  <c:v>~dvah~ : [dvæ]</c:v>
                </c:pt>
                <c:pt idx="2209">
                  <c:v>~spoi~ : [spɔɪ]</c:v>
                </c:pt>
                <c:pt idx="2210">
                  <c:v>~drah~ : [dɹæ]</c:v>
                </c:pt>
                <c:pt idx="2211">
                  <c:v>~floy~ : [flɔɪ]</c:v>
                </c:pt>
                <c:pt idx="2212">
                  <c:v>~clah~ : [klæ]</c:v>
                </c:pt>
                <c:pt idx="2213">
                  <c:v>~mbah~ : [mbæ]</c:v>
                </c:pt>
                <c:pt idx="2214">
                  <c:v>~mboy~ : [mbɔɪ]</c:v>
                </c:pt>
                <c:pt idx="2215">
                  <c:v>~mpah~ : [mpæ]</c:v>
                </c:pt>
                <c:pt idx="2216">
                  <c:v>~phah~ : [phæ]</c:v>
                </c:pt>
                <c:pt idx="2217">
                  <c:v>~prah~ : [pɹæ]</c:v>
                </c:pt>
                <c:pt idx="2218">
                  <c:v>~sfah~ : [sfæ]</c:v>
                </c:pt>
                <c:pt idx="2219">
                  <c:v>~choi~ : [tʃɔɪ]</c:v>
                </c:pt>
                <c:pt idx="2220">
                  <c:v>~rhah~ : [ɹhæ]</c:v>
                </c:pt>
                <c:pt idx="2221">
                  <c:v>~rlah~ : [ɹlæ]</c:v>
                </c:pt>
                <c:pt idx="2222">
                  <c:v>~rnah~ : [ɹnæ]</c:v>
                </c:pt>
                <c:pt idx="2223">
                  <c:v>~rgah~ : [ɹɡæ]</c:v>
                </c:pt>
                <c:pt idx="2224">
                  <c:v>~njoy~ : [ndʒɔɪ]</c:v>
                </c:pt>
                <c:pt idx="2225">
                  <c:v>~drea~ : [dɹi]</c:v>
                </c:pt>
                <c:pt idx="2226">
                  <c:v>~ftee~ : [fti]</c:v>
                </c:pt>
                <c:pt idx="2227">
                  <c:v>~cfee~ : [kfi]</c:v>
                </c:pt>
                <c:pt idx="2228">
                  <c:v>~cnei~ : [kni]</c:v>
                </c:pt>
                <c:pt idx="2229">
                  <c:v>~ccee~ : [ksi]</c:v>
                </c:pt>
                <c:pt idx="2230">
                  <c:v>~xtee~ : [ksti]</c:v>
                </c:pt>
                <c:pt idx="2231">
                  <c:v>~quee~ : [kwi]</c:v>
                </c:pt>
                <c:pt idx="2232">
                  <c:v>~ndee~ : [ndi]</c:v>
                </c:pt>
                <c:pt idx="2233">
                  <c:v>~swee~ : [swi]</c:v>
                </c:pt>
                <c:pt idx="2234">
                  <c:v>~gnee~ : [ɡni]</c:v>
                </c:pt>
                <c:pt idx="2235">
                  <c:v>~xtre~ : [kstɹi]</c:v>
                </c:pt>
                <c:pt idx="2236">
                  <c:v>~crow~ : [kɹoʊ]</c:v>
                </c:pt>
                <c:pt idx="2237">
                  <c:v>~chir~ : [tʃaɪ]</c:v>
                </c:pt>
                <c:pt idx="2238">
                  <c:v>~scri~ : [skɹɪ]</c:v>
                </c:pt>
                <c:pt idx="2239">
                  <c:v>~ther~ : [ɹðə]</c:v>
                </c:pt>
                <c:pt idx="2240">
                  <c:v>~pugh~ : [pju]</c:v>
                </c:pt>
                <c:pt idx="2241">
                  <c:v>~view~ : [vju]</c:v>
                </c:pt>
                <c:pt idx="2242">
                  <c:v>~chri~ : [kɹaɪ]</c:v>
                </c:pt>
                <c:pt idx="2243">
                  <c:v>~rnme~ : [ɹnmɛ]</c:v>
                </c:pt>
                <c:pt idx="2244">
                  <c:v>~mpre~ : [mpɹɪ]</c:v>
                </c:pt>
                <c:pt idx="2245">
                  <c:v>~logh~ : [ləʊ]</c:v>
                </c:pt>
                <c:pt idx="2246">
                  <c:v>~mogh~ : [məʊ]</c:v>
                </c:pt>
                <c:pt idx="2247">
                  <c:v>~souw~ : [saʊ]</c:v>
                </c:pt>
                <c:pt idx="2248">
                  <c:v>~sogh~ : [zəʊ]</c:v>
                </c:pt>
                <c:pt idx="2249">
                  <c:v>~ntro~ : [ntɹoʊ]</c:v>
                </c:pt>
                <c:pt idx="2250">
                  <c:v>~blow~ : [bloʊ]</c:v>
                </c:pt>
                <c:pt idx="2251">
                  <c:v>~dlow~ : [dloʊ]</c:v>
                </c:pt>
                <c:pt idx="2252">
                  <c:v>~shie~ : [ʃaɪ]</c:v>
                </c:pt>
                <c:pt idx="2253">
                  <c:v>~grie~ : [ɡɹaɪ]</c:v>
                </c:pt>
                <c:pt idx="2254">
                  <c:v>~ntir~ : [ntaɪ]</c:v>
                </c:pt>
                <c:pt idx="2255">
                  <c:v>~sleu~ : [slu]</c:v>
                </c:pt>
                <c:pt idx="2256">
                  <c:v>~nflu~ : [nflu]</c:v>
                </c:pt>
                <c:pt idx="2257">
                  <c:v>~frui~ : [fɹu]</c:v>
                </c:pt>
                <c:pt idx="2258">
                  <c:v>~mpro~ : [mpɹu]</c:v>
                </c:pt>
                <c:pt idx="2259">
                  <c:v>~nclu~ : [nklu]</c:v>
                </c:pt>
                <c:pt idx="2260">
                  <c:v>~scue~ : [skju]</c:v>
                </c:pt>
                <c:pt idx="2261">
                  <c:v>~smoo~ : [smu]</c:v>
                </c:pt>
                <c:pt idx="2262">
                  <c:v>~spoo~ : [spu]</c:v>
                </c:pt>
                <c:pt idx="2263">
                  <c:v>~rgue~ : [ɹɡju]</c:v>
                </c:pt>
                <c:pt idx="2264">
                  <c:v>~xclu~ : [ksklu]</c:v>
                </c:pt>
                <c:pt idx="2265">
                  <c:v>~nctu~ : [ŋktʃu]</c:v>
                </c:pt>
                <c:pt idx="2266">
                  <c:v>~brea~ : [bɹeɪ]</c:v>
                </c:pt>
                <c:pt idx="2267">
                  <c:v>~rner~ : [ɹnɛ]</c:v>
                </c:pt>
                <c:pt idx="2268">
                  <c:v>~sine~ : [znɪ]</c:v>
                </c:pt>
                <c:pt idx="2269">
                  <c:v>~rshi~ : [ɹʃɪ]</c:v>
                </c:pt>
                <c:pt idx="2270">
                  <c:v>~slow~ : [sloʊ]</c:v>
                </c:pt>
                <c:pt idx="2271">
                  <c:v>~mbre~ : [mbɹɛ]</c:v>
                </c:pt>
                <c:pt idx="2272">
                  <c:v>~ncre~ : [nkɹɛ]</c:v>
                </c:pt>
                <c:pt idx="2273">
                  <c:v>~squa~ : [skwɛ]</c:v>
                </c:pt>
                <c:pt idx="2274">
                  <c:v>~shou~ : [ʃoʊ]</c:v>
                </c:pt>
                <c:pt idx="2275">
                  <c:v>~plea~ : [plɛ]</c:v>
                </c:pt>
                <c:pt idx="2276">
                  <c:v>~trea~ : [tɹɛ]</c:v>
                </c:pt>
                <c:pt idx="2277">
                  <c:v>~gree~ : [ɡɹɛ]</c:v>
                </c:pt>
                <c:pt idx="2278">
                  <c:v>~very~ : [vɹɪ]</c:v>
                </c:pt>
                <c:pt idx="2279">
                  <c:v>~plah~ : [ɹpleɪ]</c:v>
                </c:pt>
                <c:pt idx="2280">
                  <c:v>~tree~ : [tɹi]</c:v>
                </c:pt>
                <c:pt idx="2281">
                  <c:v>~couw~ : [kɑ]</c:v>
                </c:pt>
                <c:pt idx="2282">
                  <c:v>~rger~ : [ɹdʒə]</c:v>
                </c:pt>
                <c:pt idx="2283">
                  <c:v>~rger~ : [ɹɡə]</c:v>
                </c:pt>
                <c:pt idx="2284">
                  <c:v>~cola~ : [klə]</c:v>
                </c:pt>
                <c:pt idx="2285">
                  <c:v>~know~ : [nɑ]</c:v>
                </c:pt>
                <c:pt idx="2286">
                  <c:v>~ctly~ : [ktlɪ]</c:v>
                </c:pt>
                <c:pt idx="2287">
                  <c:v>~lthy~ : [lθɪ]</c:v>
                </c:pt>
                <c:pt idx="2288">
                  <c:v>~mely~ : [mlɪ]</c:v>
                </c:pt>
                <c:pt idx="2289">
                  <c:v>~mney~ : [mnɪ]</c:v>
                </c:pt>
                <c:pt idx="2290">
                  <c:v>~ndly~ : [ndlɪ]</c:v>
                </c:pt>
                <c:pt idx="2291">
                  <c:v>~nfli~ : [nflɪ]</c:v>
                </c:pt>
                <c:pt idx="2292">
                  <c:v>~ntly~ : [ntlɪ]</c:v>
                </c:pt>
                <c:pt idx="2293">
                  <c:v>~nshi~ : [nʃɪ]</c:v>
                </c:pt>
                <c:pt idx="2294">
                  <c:v>~sphe~ : [sfɪ]</c:v>
                </c:pt>
                <c:pt idx="2295">
                  <c:v>~scle~ : [sklɪ]</c:v>
                </c:pt>
                <c:pt idx="2296">
                  <c:v>~spli~ : [splɪ]</c:v>
                </c:pt>
                <c:pt idx="2297">
                  <c:v>~vely~ : [vlɪ]</c:v>
                </c:pt>
                <c:pt idx="2298">
                  <c:v>~veni~ : [vnɪ]</c:v>
                </c:pt>
                <c:pt idx="2299">
                  <c:v>~sley~ : [zlɪ]</c:v>
                </c:pt>
                <c:pt idx="2300">
                  <c:v>~rdly~ : [ɹdlɪ]</c:v>
                </c:pt>
                <c:pt idx="2301">
                  <c:v>~gski~ : [ɡskɪ]</c:v>
                </c:pt>
                <c:pt idx="2302">
                  <c:v>~rski~ : [ɹskɪ]</c:v>
                </c:pt>
                <c:pt idx="2303">
                  <c:v>~rsty~ : [ɹstɪ]</c:v>
                </c:pt>
                <c:pt idx="2304">
                  <c:v>~rtli~ : [ɹtlɪ]</c:v>
                </c:pt>
                <c:pt idx="2305">
                  <c:v>~rthy~ : [ɹðɪ]</c:v>
                </c:pt>
                <c:pt idx="2306">
                  <c:v>~ngui~ : [ŋɡwɪ]</c:v>
                </c:pt>
                <c:pt idx="2307">
                  <c:v>~ngry~ : [ŋɡɹɪ]</c:v>
                </c:pt>
                <c:pt idx="2308">
                  <c:v>~rtuw~ : [ɹtu]</c:v>
                </c:pt>
                <c:pt idx="2309">
                  <c:v>~llow~ : [laʊ]</c:v>
                </c:pt>
                <c:pt idx="2310">
                  <c:v>~rrow~ : [ɹəʊ]</c:v>
                </c:pt>
                <c:pt idx="2311">
                  <c:v>~cogh~ : [kəʊ]</c:v>
                </c:pt>
                <c:pt idx="2312">
                  <c:v>~brea~ : [bɹɛ]</c:v>
                </c:pt>
                <c:pt idx="2313">
                  <c:v>~fouw~ : [faʊ]</c:v>
                </c:pt>
                <c:pt idx="2314">
                  <c:v>~quaw~ : [kwɔ]</c:v>
                </c:pt>
                <c:pt idx="2315">
                  <c:v>~mouw~ : [maʊ]</c:v>
                </c:pt>
                <c:pt idx="2316">
                  <c:v>~smaw~ : [smɔ]</c:v>
                </c:pt>
                <c:pt idx="2317">
                  <c:v>~swaw~ : [swɔ]</c:v>
                </c:pt>
                <c:pt idx="2318">
                  <c:v>~chow~ : [tʃɔ]</c:v>
                </c:pt>
                <c:pt idx="2319">
                  <c:v>~trow~ : [tɹəʊ]</c:v>
                </c:pt>
                <c:pt idx="2320">
                  <c:v>~hogh~ : [hɔ]</c:v>
                </c:pt>
                <c:pt idx="2321">
                  <c:v>~clow~ : [kloʊ]</c:v>
                </c:pt>
                <c:pt idx="2322">
                  <c:v>~mpow~ : [mpoʊ]</c:v>
                </c:pt>
                <c:pt idx="2323">
                  <c:v>~plow~ : [plaʊ]</c:v>
                </c:pt>
                <c:pt idx="2324">
                  <c:v>~plow~ : [ploʊ]</c:v>
                </c:pt>
                <c:pt idx="2325">
                  <c:v>~scow~ : [skoʊ]</c:v>
                </c:pt>
                <c:pt idx="2326">
                  <c:v>~stow~ : [stoʊ]</c:v>
                </c:pt>
                <c:pt idx="2327">
                  <c:v>~brow~ : [bɹaʊ]</c:v>
                </c:pt>
                <c:pt idx="2328">
                  <c:v>~ndow~ : [ndəʊ]</c:v>
                </c:pt>
                <c:pt idx="2329">
                  <c:v>~lbow~ : [lboʊ]</c:v>
                </c:pt>
                <c:pt idx="2330">
                  <c:v>~snow~ : [snoʊ]</c:v>
                </c:pt>
                <c:pt idx="2331">
                  <c:v>~thie~ : [θi]</c:v>
                </c:pt>
                <c:pt idx="2332">
                  <c:v>~pray~ : [pɹeɪ]</c:v>
                </c:pt>
                <c:pt idx="2333">
                  <c:v>~chai~ : [tʃeɪ]</c:v>
                </c:pt>
                <c:pt idx="2334">
                  <c:v>~meti~ : [mtaɪ]</c:v>
                </c:pt>
                <c:pt idx="2335">
                  <c:v>~nqui~ : [nkwaɪ]</c:v>
                </c:pt>
                <c:pt idx="2336">
                  <c:v>~rpri~ : [ɹpɹaɪ]</c:v>
                </c:pt>
                <c:pt idx="2337">
                  <c:v>~xper~ : [kspɛ]</c:v>
                </c:pt>
                <c:pt idx="2338">
                  <c:v>~quer~ : [kwɛ]</c:v>
                </c:pt>
                <c:pt idx="2339">
                  <c:v>~rfer~ : [ɹfɛ]</c:v>
                </c:pt>
                <c:pt idx="2340">
                  <c:v>~ldre~ : [ldɹɛ]</c:v>
                </c:pt>
                <c:pt idx="2341">
                  <c:v>~lrea~ : [lɹɛ]</c:v>
                </c:pt>
                <c:pt idx="2342">
                  <c:v>~mpbe~ : [mbɛ]</c:v>
                </c:pt>
                <c:pt idx="2343">
                  <c:v>~ndai~ : [ndɛ]</c:v>
                </c:pt>
                <c:pt idx="2344">
                  <c:v>~ndre~ : [ndɹɛ]</c:v>
                </c:pt>
                <c:pt idx="2345">
                  <c:v>~nspa~ : [nspɛ]</c:v>
                </c:pt>
                <c:pt idx="2346">
                  <c:v>~sple~ : [splɛ]</c:v>
                </c:pt>
                <c:pt idx="2347">
                  <c:v>~stre~ : [stɹɛ]</c:v>
                </c:pt>
                <c:pt idx="2348">
                  <c:v>~szwe~ : [ʃvɛ]</c:v>
                </c:pt>
                <c:pt idx="2349">
                  <c:v>~xpre~ : [kspɹɛ]</c:v>
                </c:pt>
                <c:pt idx="2350">
                  <c:v>~blir~ : [blə]</c:v>
                </c:pt>
                <c:pt idx="2351">
                  <c:v>~dmir~ : [dmə]</c:v>
                </c:pt>
                <c:pt idx="2352">
                  <c:v>~ccow~ : [kɑ]</c:v>
                </c:pt>
                <c:pt idx="2353">
                  <c:v>~ltir~ : [ltə]</c:v>
                </c:pt>
                <c:pt idx="2354">
                  <c:v>~nger~ : [ŋɡə]</c:v>
                </c:pt>
                <c:pt idx="2355">
                  <c:v>~dver~ : [dvə]</c:v>
                </c:pt>
                <c:pt idx="2356">
                  <c:v>~ctur~ : [ktʃə]</c:v>
                </c:pt>
                <c:pt idx="2357">
                  <c:v>~lcur~ : [lkjə]</c:v>
                </c:pt>
                <c:pt idx="2358">
                  <c:v>~nmer~ : [nmə]</c:v>
                </c:pt>
                <c:pt idx="2359">
                  <c:v>~nver~ : [nvə]</c:v>
                </c:pt>
                <c:pt idx="2360">
                  <c:v>~pure~ : [pjə]</c:v>
                </c:pt>
                <c:pt idx="2361">
                  <c:v>~sper~ : [spə]</c:v>
                </c:pt>
                <c:pt idx="2362">
                  <c:v>~gure~ : [ɡjə]</c:v>
                </c:pt>
                <c:pt idx="2363">
                  <c:v>~ngex~ : [ŋə]</c:v>
                </c:pt>
                <c:pt idx="2364">
                  <c:v>~trai~ : [tɹə]</c:v>
                </c:pt>
                <c:pt idx="2365">
                  <c:v>~ldie~ : [ldʒə]</c:v>
                </c:pt>
                <c:pt idx="2366">
                  <c:v>~nsta~ : [nstə]</c:v>
                </c:pt>
                <c:pt idx="2367">
                  <c:v>~couw~ : [kaʊ]</c:v>
                </c:pt>
                <c:pt idx="2368">
                  <c:v>~youw~ : [joʊ]</c:v>
                </c:pt>
                <c:pt idx="2369">
                  <c:v>~know~ : [noʊ]</c:v>
                </c:pt>
                <c:pt idx="2370">
                  <c:v>~thah~ : [θeɪ]</c:v>
                </c:pt>
                <c:pt idx="2371">
                  <c:v>~bree~ : [bɹi]</c:v>
                </c:pt>
                <c:pt idx="2372">
                  <c:v>~btai~ : [bteɪ]</c:v>
                </c:pt>
                <c:pt idx="2373">
                  <c:v>~lway~ : [lweɪ]</c:v>
                </c:pt>
                <c:pt idx="2374">
                  <c:v>~mpai~ : [mpeɪ]</c:v>
                </c:pt>
                <c:pt idx="2375">
                  <c:v>~they~ : [ðeɪ]</c:v>
                </c:pt>
                <c:pt idx="2376">
                  <c:v>~mbra~ : [mbɹeɪ]</c:v>
                </c:pt>
                <c:pt idx="2377">
                  <c:v>~scra~ : [skɹeɪ]</c:v>
                </c:pt>
                <c:pt idx="2378">
                  <c:v>~rsua~ : [ɹsweɪ]</c:v>
                </c:pt>
                <c:pt idx="2379">
                  <c:v>~xcha~ : [kstʃeɪ]</c:v>
                </c:pt>
                <c:pt idx="2380">
                  <c:v>~stea~ : [sti]</c:v>
                </c:pt>
                <c:pt idx="2381">
                  <c:v>~trea~ : [tɹi]</c:v>
                </c:pt>
                <c:pt idx="2382">
                  <c:v>~gree~ : [ɡɹi]</c:v>
                </c:pt>
                <c:pt idx="2383">
                  <c:v>~ther~ : [ðɛ]</c:v>
                </c:pt>
                <c:pt idx="2384">
                  <c:v>~pray~ : [pɹɛ]</c:v>
                </c:pt>
                <c:pt idx="2385">
                  <c:v>~chai~ : [tʃɛ]</c:v>
                </c:pt>
                <c:pt idx="2386">
                  <c:v>~boow~ : [bu]</c:v>
                </c:pt>
                <c:pt idx="2387">
                  <c:v>~foow~ : [fu]</c:v>
                </c:pt>
                <c:pt idx="2388">
                  <c:v>~thow~ : [θɔ]</c:v>
                </c:pt>
                <c:pt idx="2389">
                  <c:v>~hugh~ : [hju]</c:v>
                </c:pt>
                <c:pt idx="2390">
                  <c:v>~ctuw~ : [ktʃu]</c:v>
                </c:pt>
                <c:pt idx="2391">
                  <c:v>~coow~ : [ku]</c:v>
                </c:pt>
                <c:pt idx="2392">
                  <c:v>~goow~ : [ɡu]</c:v>
                </c:pt>
                <c:pt idx="2393">
                  <c:v>~sugh~ : [ʒu]</c:v>
                </c:pt>
                <c:pt idx="2394">
                  <c:v>~mogh~ : [mɔ]</c:v>
                </c:pt>
                <c:pt idx="2395">
                  <c:v>~rtai~ : [ɹtə]</c:v>
                </c:pt>
                <c:pt idx="2396">
                  <c:v>~blir~ : [blaɪ]</c:v>
                </c:pt>
                <c:pt idx="2397">
                  <c:v>~dmir~ : [dmaɪ]</c:v>
                </c:pt>
                <c:pt idx="2398">
                  <c:v>~ltir~ : [ltaɪ]</c:v>
                </c:pt>
                <c:pt idx="2399">
                  <c:v>~mbir~ : [mbaɪ]</c:v>
                </c:pt>
                <c:pt idx="2400">
                  <c:v>~nsir~ : [nsaɪ]</c:v>
                </c:pt>
                <c:pt idx="2401">
                  <c:v>~rtir~ : [ɹtaɪ]</c:v>
                </c:pt>
                <c:pt idx="2402">
                  <c:v>~cher~ : [tʃə]</c:v>
                </c:pt>
                <c:pt idx="2403">
                  <c:v>~chie~ : [tʃi]</c:v>
                </c:pt>
                <c:pt idx="2404">
                  <c:v>~grea~ : [ɡɹi]</c:v>
                </c:pt>
                <c:pt idx="2405">
                  <c:v>~wher~ : [hwɛ]</c:v>
                </c:pt>
                <c:pt idx="2406">
                  <c:v>~chie~ : [kaɪ]</c:v>
                </c:pt>
                <c:pt idx="2407">
                  <c:v>~cher~ : [tʃɛ]</c:v>
                </c:pt>
                <c:pt idx="2408">
                  <c:v>~quer~ : [kwə]</c:v>
                </c:pt>
                <c:pt idx="2409">
                  <c:v>~sser~ : [zɛ]</c:v>
                </c:pt>
                <c:pt idx="2410">
                  <c:v>~ough~ : [aʊ]</c:v>
                </c:pt>
                <c:pt idx="2411">
                  <c:v>~jogh~ : [dʒoʊ]</c:v>
                </c:pt>
                <c:pt idx="2412">
                  <c:v>~pouw~ : [paʊ]</c:v>
                </c:pt>
                <c:pt idx="2413">
                  <c:v>~rouw~ : [ɹaʊ]</c:v>
                </c:pt>
                <c:pt idx="2414">
                  <c:v>~togh~ : [tɔ]</c:v>
                </c:pt>
                <c:pt idx="2415">
                  <c:v>~ntro~ : [ntɹə]</c:v>
                </c:pt>
                <c:pt idx="2416">
                  <c:v>~stea~ : [stɛ]</c:v>
                </c:pt>
                <c:pt idx="2417">
                  <c:v>~quaw~ : [kwɑ]</c:v>
                </c:pt>
                <c:pt idx="2418">
                  <c:v>~hagh~ : [hɔ]</c:v>
                </c:pt>
                <c:pt idx="2419">
                  <c:v>~wagh~ : [wɔ]</c:v>
                </c:pt>
                <c:pt idx="2420">
                  <c:v>~glow~ : [ɡloʊ]</c:v>
                </c:pt>
                <c:pt idx="2421">
                  <c:v>~fahh~ : [fæ]</c:v>
                </c:pt>
                <c:pt idx="2422">
                  <c:v>~ppoi~ : [pɔɪ]</c:v>
                </c:pt>
                <c:pt idx="2423">
                  <c:v>~chno~ : [knɑ]</c:v>
                </c:pt>
                <c:pt idx="2424">
                  <c:v>~ldfa~ : [ldfɑ]</c:v>
                </c:pt>
                <c:pt idx="2425">
                  <c:v>~mmah~ : [mæ]</c:v>
                </c:pt>
                <c:pt idx="2426">
                  <c:v>~mrow~ : [mɹɑ]</c:v>
                </c:pt>
                <c:pt idx="2427">
                  <c:v>~ncow~ : [nkɑ]</c:v>
                </c:pt>
                <c:pt idx="2428">
                  <c:v>~nvow~ : [nvɑ]</c:v>
                </c:pt>
                <c:pt idx="2429">
                  <c:v>~nnoy~ : [nɔɪ]</c:v>
                </c:pt>
                <c:pt idx="2430">
                  <c:v>~snaw~ : [snɑ]</c:v>
                </c:pt>
                <c:pt idx="2431">
                  <c:v>~wrah~ : [ɹæ]</c:v>
                </c:pt>
                <c:pt idx="2432">
                  <c:v>~rvaw~ : [ɹvɑ]</c:v>
                </c:pt>
                <c:pt idx="2433">
                  <c:v>~rgaw~ : [ɹɡɑ]</c:v>
                </c:pt>
                <c:pt idx="2434">
                  <c:v>~rtho~ : [ɹθɑ]</c:v>
                </c:pt>
                <c:pt idx="2435">
                  <c:v>~mplo~ : [mplɔɪ]</c:v>
                </c:pt>
                <c:pt idx="2436">
                  <c:v>~twea~ : [twi]</c:v>
                </c:pt>
                <c:pt idx="2437">
                  <c:v>~twee~ : [twi]</c:v>
                </c:pt>
                <c:pt idx="2438">
                  <c:v>~togh~ : [toʊ]</c:v>
                </c:pt>
                <c:pt idx="2439">
                  <c:v>~ccow~ : [kaʊ]</c:v>
                </c:pt>
                <c:pt idx="2440">
                  <c:v>~show~ : [ʃoʊ]</c:v>
                </c:pt>
                <c:pt idx="2441">
                  <c:v>~dugh~ : [dʊ]</c:v>
                </c:pt>
                <c:pt idx="2442">
                  <c:v>~pugh~ : [pjʊ]</c:v>
                </c:pt>
                <c:pt idx="2443">
                  <c:v>~pugh~ : [pʊ]</c:v>
                </c:pt>
                <c:pt idx="2444">
                  <c:v>~ngir~ : [ndʒə]</c:v>
                </c:pt>
                <c:pt idx="2445">
                  <c:v>~whir~ : [hwaɪ]</c:v>
                </c:pt>
                <c:pt idx="2446">
                  <c:v>~chir~ : [kaɪ]</c:v>
                </c:pt>
                <c:pt idx="2447">
                  <c:v>~clir~ : [klaɪ]</c:v>
                </c:pt>
                <c:pt idx="2448">
                  <c:v>~quir~ : [kwaɪ]</c:v>
                </c:pt>
                <c:pt idx="2449">
                  <c:v>~nvir~ : [nvaɪ]</c:v>
                </c:pt>
                <c:pt idx="2450">
                  <c:v>~slir~ : [slaɪ]</c:v>
                </c:pt>
                <c:pt idx="2451">
                  <c:v>~smir~ : [smaɪ]</c:v>
                </c:pt>
                <c:pt idx="2452">
                  <c:v>~snir~ : [snaɪ]</c:v>
                </c:pt>
                <c:pt idx="2453">
                  <c:v>~spir~ : [spaɪ]</c:v>
                </c:pt>
                <c:pt idx="2454">
                  <c:v>~styr~ : [staɪ]</c:v>
                </c:pt>
                <c:pt idx="2455">
                  <c:v>~twir~ : [twaɪ]</c:v>
                </c:pt>
                <c:pt idx="2456">
                  <c:v>~shir~ : [ʃaɪ]</c:v>
                </c:pt>
                <c:pt idx="2457">
                  <c:v>~gnir~ : [ɡnaɪ]</c:v>
                </c:pt>
                <c:pt idx="2458">
                  <c:v>~rcir~ : [ɹsaɪ]</c:v>
                </c:pt>
                <c:pt idx="2459">
                  <c:v>~grir~ : [ɡɹaɪ]</c:v>
                </c:pt>
                <c:pt idx="2460">
                  <c:v>~spea~ : [spɪ]</c:v>
                </c:pt>
                <c:pt idx="2461">
                  <c:v>~stri~ : [stɹɪ]</c:v>
                </c:pt>
                <c:pt idx="2462">
                  <c:v>~xugh~ : [kʃu]</c:v>
                </c:pt>
                <c:pt idx="2463">
                  <c:v>~gugh~ : [ɡju]</c:v>
                </c:pt>
                <c:pt idx="2464">
                  <c:v>~rogh~ : [ɹəʊ]</c:v>
                </c:pt>
                <c:pt idx="2465">
                  <c:v>~bogh~ : [bɔ]</c:v>
                </c:pt>
                <c:pt idx="2466">
                  <c:v>~dogh~ : [dɔ]</c:v>
                </c:pt>
                <c:pt idx="2467">
                  <c:v>~rogh~ : [ɹɔ]</c:v>
                </c:pt>
                <c:pt idx="2468">
                  <c:v>~stew~ : [stu]</c:v>
                </c:pt>
                <c:pt idx="2469">
                  <c:v>~rger~ : [ɹɡɛ]</c:v>
                </c:pt>
                <c:pt idx="2470">
                  <c:v>~stai~ : [steɪ]</c:v>
                </c:pt>
                <c:pt idx="2471">
                  <c:v>~tree~ : [ɹi]</c:v>
                </c:pt>
                <c:pt idx="2472">
                  <c:v>~blah~ : [bleɪ]</c:v>
                </c:pt>
                <c:pt idx="2473">
                  <c:v>~flah~ : [fleɪ]</c:v>
                </c:pt>
                <c:pt idx="2474">
                  <c:v>~crah~ : [kɹeɪ]</c:v>
                </c:pt>
                <c:pt idx="2475">
                  <c:v>~scah~ : [skeɪ]</c:v>
                </c:pt>
                <c:pt idx="2476">
                  <c:v>~slah~ : [sleɪ]</c:v>
                </c:pt>
                <c:pt idx="2477">
                  <c:v>~spah~ : [speɪ]</c:v>
                </c:pt>
                <c:pt idx="2478">
                  <c:v>~rbah~ : [ɹbeɪ]</c:v>
                </c:pt>
                <c:pt idx="2479">
                  <c:v>~prie~ : [pɹi]</c:v>
                </c:pt>
                <c:pt idx="2480">
                  <c:v>~trie~ : [tɹi]</c:v>
                </c:pt>
                <c:pt idx="2481">
                  <c:v>~grie~ : [ɡɹi]</c:v>
                </c:pt>
                <c:pt idx="2482">
                  <c:v>~thow~ : [tɔ]</c:v>
                </c:pt>
                <c:pt idx="2483">
                  <c:v>~logh~ : [lɔ]</c:v>
                </c:pt>
                <c:pt idx="2484">
                  <c:v>~tagh~ : [tɔ]</c:v>
                </c:pt>
                <c:pt idx="2485">
                  <c:v>~gogh~ : [ɡɔ]</c:v>
                </c:pt>
                <c:pt idx="2486">
                  <c:v>~mogh~ : [moʊ]</c:v>
                </c:pt>
                <c:pt idx="2487">
                  <c:v>~prow~ : [pɹoʊ]</c:v>
                </c:pt>
                <c:pt idx="2488">
                  <c:v>~thow~ : [ðoʊ]</c:v>
                </c:pt>
                <c:pt idx="2489">
                  <c:v>~cugh~ : [kjʊ]</c:v>
                </c:pt>
                <c:pt idx="2490">
                  <c:v>~prie~ : [pɹaɪ]</c:v>
                </c:pt>
                <c:pt idx="2491">
                  <c:v>~trie~ : [tɹaɪ]</c:v>
                </c:pt>
                <c:pt idx="2492">
                  <c:v>~cure~ : [kjə]</c:v>
                </c:pt>
                <c:pt idx="2493">
                  <c:v>~cter~ : [ktə]</c:v>
                </c:pt>
                <c:pt idx="2494">
                  <c:v>~sler~ : [slə]</c:v>
                </c:pt>
                <c:pt idx="2495">
                  <c:v>~rgir~ : [ɹdʒə]</c:v>
                </c:pt>
                <c:pt idx="2496">
                  <c:v>~thex~ : [ðə]</c:v>
                </c:pt>
                <c:pt idx="2497">
                  <c:v>~geme~ : [dʒmə]</c:v>
                </c:pt>
                <c:pt idx="2498">
                  <c:v>~geta~ : [dʒtə]</c:v>
                </c:pt>
                <c:pt idx="2499">
                  <c:v>~ckha~ : [khə]</c:v>
                </c:pt>
                <c:pt idx="2500">
                  <c:v>~lpha~ : [lfə]</c:v>
                </c:pt>
                <c:pt idx="2501">
                  <c:v>~lpfu~ : [lpfə]</c:v>
                </c:pt>
                <c:pt idx="2502">
                  <c:v>~lper~ : [lpə]</c:v>
                </c:pt>
                <c:pt idx="2503">
                  <c:v>~ndra~ : [ndɹə]</c:v>
                </c:pt>
                <c:pt idx="2504">
                  <c:v>~nthe~ : [nθə]</c:v>
                </c:pt>
                <c:pt idx="2505">
                  <c:v>~pefu~ : [pfə]</c:v>
                </c:pt>
                <c:pt idx="2506">
                  <c:v>~ptio~ : [pʃə]</c:v>
                </c:pt>
                <c:pt idx="2507">
                  <c:v>~ssfu~ : [sfə]</c:v>
                </c:pt>
                <c:pt idx="2508">
                  <c:v>~stma~ : [smə]</c:v>
                </c:pt>
                <c:pt idx="2509">
                  <c:v>~stme~ : [stmə]</c:v>
                </c:pt>
                <c:pt idx="2510">
                  <c:v>~czka~ : [tʃkə]</c:v>
                </c:pt>
                <c:pt idx="2511">
                  <c:v>~veme~ : [vmə]</c:v>
                </c:pt>
                <c:pt idx="2512">
                  <c:v>~vera~ : [vɹə]</c:v>
                </c:pt>
                <c:pt idx="2513">
                  <c:v>~seme~ : [zmə]</c:v>
                </c:pt>
                <c:pt idx="2514">
                  <c:v>~rdle~ : [ɹdlə]</c:v>
                </c:pt>
                <c:pt idx="2515">
                  <c:v>~rdne~ : [ɹdnə]</c:v>
                </c:pt>
                <c:pt idx="2516">
                  <c:v>~ngdo~ : [ŋdə]</c:v>
                </c:pt>
                <c:pt idx="2517">
                  <c:v>~rmfu~ : [ɹmfə]</c:v>
                </c:pt>
                <c:pt idx="2518">
                  <c:v>~rmle~ : [ɹmlə]</c:v>
                </c:pt>
                <c:pt idx="2519">
                  <c:v>~shme~ : [ʃmə]</c:v>
                </c:pt>
                <c:pt idx="2520">
                  <c:v>~rpse~ : [ɹpsə]</c:v>
                </c:pt>
                <c:pt idx="2521">
                  <c:v>~rtme~ : [ɹtmə]</c:v>
                </c:pt>
                <c:pt idx="2522">
                  <c:v>~rtne~ : [ɹtnə]</c:v>
                </c:pt>
                <c:pt idx="2523">
                  <c:v>~ngto~ : [ŋtə]</c:v>
                </c:pt>
                <c:pt idx="2524">
                  <c:v>~rtra~ : [ɹtɹə]</c:v>
                </c:pt>
                <c:pt idx="2525">
                  <c:v>~rgla~ : [ɹɡlə]</c:v>
                </c:pt>
                <c:pt idx="2526">
                  <c:v>~ngua~ : [ŋɡwə]</c:v>
                </c:pt>
                <c:pt idx="2527">
                  <c:v>~rsio~ : [ɹʒə]</c:v>
                </c:pt>
                <c:pt idx="2528">
                  <c:v>~ngra~ : [ŋɡɹə]</c:v>
                </c:pt>
                <c:pt idx="2529">
                  <c:v>~xpla~ : [ksplə]</c:v>
                </c:pt>
                <c:pt idx="2530">
                  <c:v>~xtra~ : [kstɹə]</c:v>
                </c:pt>
                <c:pt idx="2531">
                  <c:v>~lptu~ : [lptʃə]</c:v>
                </c:pt>
                <c:pt idx="2532">
                  <c:v>~mbir~ : [mbə]</c:v>
                </c:pt>
                <c:pt idx="2533">
                  <c:v>~nger~ : [ndʒə]</c:v>
                </c:pt>
                <c:pt idx="2534">
                  <c:v>~prer~ : [pɹə]</c:v>
                </c:pt>
                <c:pt idx="2535">
                  <c:v>~prir~ : [pɹə]</c:v>
                </c:pt>
                <c:pt idx="2536">
                  <c:v>~rner~ : [ɹnə]</c:v>
                </c:pt>
                <c:pt idx="2537">
                  <c:v>~mbre~ : [mbə]</c:v>
                </c:pt>
                <c:pt idx="2538">
                  <c:v>~grea~ : [ɡɹeɪ]</c:v>
                </c:pt>
                <c:pt idx="2539">
                  <c:v>~beau~ : [bju]</c:v>
                </c:pt>
                <c:pt idx="2540">
                  <c:v>~true~ : [tɹu]</c:v>
                </c:pt>
                <c:pt idx="2541">
                  <c:v>~blue~ : [blu]</c:v>
                </c:pt>
                <c:pt idx="2542">
                  <c:v>~glue~ : [ɡlu]</c:v>
                </c:pt>
                <c:pt idx="2543">
                  <c:v>~rtue~ : [ɹtʃu]</c:v>
                </c:pt>
                <c:pt idx="2544">
                  <c:v>~cree~ : [kɹi]</c:v>
                </c:pt>
                <c:pt idx="2545">
                  <c:v>~mpli~ : [mplɪ]</c:v>
                </c:pt>
                <c:pt idx="2546">
                  <c:v>~ntai~ : [ntɛ]</c:v>
                </c:pt>
                <c:pt idx="2547">
                  <c:v>~stai~ : [stɛ]</c:v>
                </c:pt>
                <c:pt idx="2548">
                  <c:v>~bler~ : [blɛ]</c:v>
                </c:pt>
                <c:pt idx="2549">
                  <c:v>~dver~ : [dvɛ]</c:v>
                </c:pt>
                <c:pt idx="2550">
                  <c:v>~fler~ : [flɛ]</c:v>
                </c:pt>
                <c:pt idx="2551">
                  <c:v>~nfer~ : [nfɛ]</c:v>
                </c:pt>
                <c:pt idx="2552">
                  <c:v>~nmer~ : [nmɛ]</c:v>
                </c:pt>
                <c:pt idx="2553">
                  <c:v>~nver~ : [nvɛ]</c:v>
                </c:pt>
                <c:pt idx="2554">
                  <c:v>~rker~ : [ɹkɛ]</c:v>
                </c:pt>
                <c:pt idx="2555">
                  <c:v>~ppli~ : [plɪ]</c:v>
                </c:pt>
                <c:pt idx="2556">
                  <c:v>~rrah~ : [ɹɑ]</c:v>
                </c:pt>
                <c:pt idx="2557">
                  <c:v>~crer~ : [kɹɛ]</c:v>
                </c:pt>
                <c:pt idx="2558">
                  <c:v>~prer~ : [pɹɛ]</c:v>
                </c:pt>
                <c:pt idx="2559">
                  <c:v>~ddre~ : [dɹɛ]</c:v>
                </c:pt>
                <c:pt idx="2560">
                  <c:v>~ghte~ : [tə]</c:v>
                </c:pt>
                <c:pt idx="2561">
                  <c:v>~rria~ : [ɹə]</c:v>
                </c:pt>
                <c:pt idx="2562">
                  <c:v>~gair~ : [gaɪ]</c:v>
                </c:pt>
                <c:pt idx="2563">
                  <c:v>~ntir~ : [ntə]</c:v>
                </c:pt>
                <c:pt idx="2564">
                  <c:v>~nque~ : [ŋkə]</c:v>
                </c:pt>
                <c:pt idx="2565">
                  <c:v>~xtie~ : [kstɪ]</c:v>
                </c:pt>
                <c:pt idx="2566">
                  <c:v>~rtuw~ : [ɹtʃʊ]</c:v>
                </c:pt>
                <c:pt idx="2567">
                  <c:v>~rhoo~ : [ɹhʊ]</c:v>
                </c:pt>
                <c:pt idx="2568">
                  <c:v>~ghey~ : [ɪ]</c:v>
                </c:pt>
                <c:pt idx="2569">
                  <c:v>~fety~ : [ftɪ]</c:v>
                </c:pt>
                <c:pt idx="2570">
                  <c:v>~ctri~ : [ktɹɪ]</c:v>
                </c:pt>
                <c:pt idx="2571">
                  <c:v>~liou~ : [ljɪ]</c:v>
                </c:pt>
                <c:pt idx="2572">
                  <c:v>~mbli~ : [mblɪ]</c:v>
                </c:pt>
                <c:pt idx="2573">
                  <c:v>~mbly~ : [mblɪ]</c:v>
                </c:pt>
                <c:pt idx="2574">
                  <c:v>~mply~ : [mplɪ]</c:v>
                </c:pt>
                <c:pt idx="2575">
                  <c:v>~ntry~ : [ntɹɪ]</c:v>
                </c:pt>
                <c:pt idx="2576">
                  <c:v>~spri~ : [spɹɪ]</c:v>
                </c:pt>
                <c:pt idx="2577">
                  <c:v>~stry~ : [stɹɪ]</c:v>
                </c:pt>
                <c:pt idx="2578">
                  <c:v>~tely~ : [tlɪ]</c:v>
                </c:pt>
                <c:pt idx="2579">
                  <c:v>~nkey~ : [ŋkɪ]</c:v>
                </c:pt>
                <c:pt idx="2580">
                  <c:v>~ngli~ : [ŋɡlɪ]</c:v>
                </c:pt>
                <c:pt idx="2581">
                  <c:v>~smea~ : [smɪ]</c:v>
                </c:pt>
                <c:pt idx="2582">
                  <c:v>~boaw~ : [bɔ]</c:v>
                </c:pt>
                <c:pt idx="2583">
                  <c:v>~roaw~ : [ɹɔ]</c:v>
                </c:pt>
                <c:pt idx="2584">
                  <c:v>~wrow~ : [ɹɔ]</c:v>
                </c:pt>
                <c:pt idx="2585">
                  <c:v>~rouw~ : [ɹəʊ]</c:v>
                </c:pt>
                <c:pt idx="2586">
                  <c:v>~bagh~ : [bɔ]</c:v>
                </c:pt>
                <c:pt idx="2587">
                  <c:v>~jogh~ : [dʒɔ]</c:v>
                </c:pt>
                <c:pt idx="2588">
                  <c:v>~couw~ : [kɔ]</c:v>
                </c:pt>
                <c:pt idx="2589">
                  <c:v>~bugh~ : [bju]</c:v>
                </c:pt>
                <c:pt idx="2590">
                  <c:v>~dogh~ : [doʊ]</c:v>
                </c:pt>
                <c:pt idx="2591">
                  <c:v>~houw~ : [aʊ]</c:v>
                </c:pt>
                <c:pt idx="2592">
                  <c:v>~douw~ : [daʊ]</c:v>
                </c:pt>
                <c:pt idx="2593">
                  <c:v>~houw~ : [haʊ]</c:v>
                </c:pt>
                <c:pt idx="2594">
                  <c:v>~spow~ : [spɑ]</c:v>
                </c:pt>
                <c:pt idx="2595">
                  <c:v>~spow~ : [spɔ]</c:v>
                </c:pt>
                <c:pt idx="2596">
                  <c:v>~chaw~ : [ʃɑ]</c:v>
                </c:pt>
                <c:pt idx="2597">
                  <c:v>~shaw~ : [ʃɑ]</c:v>
                </c:pt>
                <c:pt idx="2598">
                  <c:v>~shaw~ : [ʃɔ]</c:v>
                </c:pt>
                <c:pt idx="2599">
                  <c:v>~draw~ : [dɹɔ]</c:v>
                </c:pt>
                <c:pt idx="2600">
                  <c:v>~flou~ : [flaʊ]</c:v>
                </c:pt>
                <c:pt idx="2601">
                  <c:v>~clou~ : [klaʊ]</c:v>
                </c:pt>
                <c:pt idx="2602">
                  <c:v>~lsow~ : [lsəʊ]</c:v>
                </c:pt>
                <c:pt idx="2603">
                  <c:v>~mpou~ : [mpaʊ]</c:v>
                </c:pt>
                <c:pt idx="2604">
                  <c:v>~nfow~ : [nfɔ]</c:v>
                </c:pt>
                <c:pt idx="2605">
                  <c:v>~nzow~ : [nzəʊ]</c:v>
                </c:pt>
                <c:pt idx="2606">
                  <c:v>~prou~ : [pɹaʊ]</c:v>
                </c:pt>
                <c:pt idx="2607">
                  <c:v>~trou~ : [tɹaʊ]</c:v>
                </c:pt>
                <c:pt idx="2608">
                  <c:v>~rbow~ : [ɹbəʊ]</c:v>
                </c:pt>
                <c:pt idx="2609">
                  <c:v>~rcow~ : [ɹkəʊ]</c:v>
                </c:pt>
                <c:pt idx="2610">
                  <c:v>~rtow~ : [ɹtɔ]</c:v>
                </c:pt>
                <c:pt idx="2611">
                  <c:v>~ngow~ : [ŋɡəʊ]</c:v>
                </c:pt>
                <c:pt idx="2612">
                  <c:v>~ncho~ : [ntʃəʊ]</c:v>
                </c:pt>
                <c:pt idx="2613">
                  <c:v>~ctow~ : [ktoʊ]</c:v>
                </c:pt>
                <c:pt idx="2614">
                  <c:v>~lldo~ : [ldoʊ]</c:v>
                </c:pt>
                <c:pt idx="2615">
                  <c:v>~lmow~ : [lmoʊ]</c:v>
                </c:pt>
                <c:pt idx="2616">
                  <c:v>~lgow~ : [lɡoʊ]</c:v>
                </c:pt>
                <c:pt idx="2617">
                  <c:v>~lroa~ : [lɹoʊ]</c:v>
                </c:pt>
                <c:pt idx="2618">
                  <c:v>~smow~ : [smoʊ]</c:v>
                </c:pt>
                <c:pt idx="2619">
                  <c:v>~woeh~ : [woʊ]</c:v>
                </c:pt>
                <c:pt idx="2620">
                  <c:v>~ngko~ : [ŋkoʊ]</c:v>
                </c:pt>
                <c:pt idx="2621">
                  <c:v>~gnow~ : [ɡnoʊ]</c:v>
                </c:pt>
                <c:pt idx="2622">
                  <c:v>~nclo~ : [nkloʊ]</c:v>
                </c:pt>
                <c:pt idx="2623">
                  <c:v>~stro~ : [stɹoʊ]</c:v>
                </c:pt>
                <c:pt idx="2624">
                  <c:v>~blee~ : [bli]</c:v>
                </c:pt>
                <c:pt idx="2625">
                  <c:v>~blea~ : [bli]</c:v>
                </c:pt>
                <c:pt idx="2626">
                  <c:v>~free~ : [fɹi]</c:v>
                </c:pt>
                <c:pt idx="2627">
                  <c:v>~frei~ : [fɹi]</c:v>
                </c:pt>
                <c:pt idx="2628">
                  <c:v>~crea~ : [kɹi]</c:v>
                </c:pt>
                <c:pt idx="2629">
                  <c:v>~nety~ : [nti]</c:v>
                </c:pt>
                <c:pt idx="2630">
                  <c:v>~prea~ : [pɹi]</c:v>
                </c:pt>
                <c:pt idx="2631">
                  <c:v>~spee~ : [spi]</c:v>
                </c:pt>
                <c:pt idx="2632">
                  <c:v>~chea~ : [tʃi]</c:v>
                </c:pt>
                <c:pt idx="2633">
                  <c:v>~rtuw~ : [ɹtʃu]</c:v>
                </c:pt>
                <c:pt idx="2634">
                  <c:v>~hogh~ : [hoʊ]</c:v>
                </c:pt>
                <c:pt idx="2635">
                  <c:v>~nogh~ : [noʊ]</c:v>
                </c:pt>
                <c:pt idx="2636">
                  <c:v>~pogh~ : [poʊ]</c:v>
                </c:pt>
                <c:pt idx="2637">
                  <c:v>~flow~ : [floʊ]</c:v>
                </c:pt>
                <c:pt idx="2638">
                  <c:v>~grow~ : [ɡɹoʊ]</c:v>
                </c:pt>
                <c:pt idx="2639">
                  <c:v>~shie~ : [ʃi]</c:v>
                </c:pt>
                <c:pt idx="2640">
                  <c:v>~brei~ : [bɹaɪ]</c:v>
                </c:pt>
                <c:pt idx="2641">
                  <c:v>~shli~ : [ʃlaɪ]</c:v>
                </c:pt>
                <c:pt idx="2642">
                  <c:v>~frie~ : [fɹaɪ]</c:v>
                </c:pt>
                <c:pt idx="2643">
                  <c:v>~pply~ : [plaɪ]</c:v>
                </c:pt>
                <c:pt idx="2644">
                  <c:v>~whir~ : [hwɪ]</c:v>
                </c:pt>
                <c:pt idx="2645">
                  <c:v>~trer~ : [tɹɛ]</c:v>
                </c:pt>
                <c:pt idx="2646">
                  <c:v>~ptai~ : [ptɛ]</c:v>
                </c:pt>
                <c:pt idx="2647">
                  <c:v>~swea~ : [swɛ]</c:v>
                </c:pt>
                <c:pt idx="2648">
                  <c:v>~thei~ : [ðɛ]</c:v>
                </c:pt>
                <c:pt idx="2649">
                  <c:v>~rgai~ : [ɹɡɛ]</c:v>
                </c:pt>
                <c:pt idx="2650">
                  <c:v>~whir~ : [waɪ]</c:v>
                </c:pt>
                <c:pt idx="2651">
                  <c:v>~clea~ : [klɪ]</c:v>
                </c:pt>
                <c:pt idx="2652">
                  <c:v>~chri~ : [kɹɪ]</c:v>
                </c:pt>
                <c:pt idx="2653">
                  <c:v>~bler~ : [blə]</c:v>
                </c:pt>
                <c:pt idx="2654">
                  <c:v>~fler~ : [flə]</c:v>
                </c:pt>
                <c:pt idx="2655">
                  <c:v>~clar~ : [klə]</c:v>
                </c:pt>
                <c:pt idx="2656">
                  <c:v>~scar~ : [skə]</c:v>
                </c:pt>
                <c:pt idx="2657">
                  <c:v>~rker~ : [ɹkə]</c:v>
                </c:pt>
                <c:pt idx="2658">
                  <c:v>~rtur~ : [ɹtʃə]</c:v>
                </c:pt>
                <c:pt idx="2659">
                  <c:v>~sure~ : [ʒə]</c:v>
                </c:pt>
                <c:pt idx="2660">
                  <c:v>~ngex~ : [ŋɡə]</c:v>
                </c:pt>
                <c:pt idx="2661">
                  <c:v>~crer~ : [kɹə]</c:v>
                </c:pt>
                <c:pt idx="2662">
                  <c:v>~crir~ : [kɹə]</c:v>
                </c:pt>
                <c:pt idx="2663">
                  <c:v>~rtir~ : [ɹtə]</c:v>
                </c:pt>
                <c:pt idx="2664">
                  <c:v>~pugh~ : [pu]</c:v>
                </c:pt>
                <c:pt idx="2665">
                  <c:v>~grou~ : [ɡɹu]</c:v>
                </c:pt>
                <c:pt idx="2666">
                  <c:v>~grew~ : [ɡɹu]</c:v>
                </c:pt>
                <c:pt idx="2667">
                  <c:v>~phew~ : [fju]</c:v>
                </c:pt>
                <c:pt idx="2668">
                  <c:v>~mugh~ : [mʊ]</c:v>
                </c:pt>
                <c:pt idx="2669">
                  <c:v>~tugh~ : [tʃʊ]</c:v>
                </c:pt>
                <c:pt idx="2670">
                  <c:v>~ctuw~ : [ktʃʊ]</c:v>
                </c:pt>
                <c:pt idx="2671">
                  <c:v>~loow~ : [lʊ]</c:v>
                </c:pt>
                <c:pt idx="2672">
                  <c:v>~neuw~ : [nʊ]</c:v>
                </c:pt>
                <c:pt idx="2673">
                  <c:v>~goow~ : [ɡʊ]</c:v>
                </c:pt>
                <c:pt idx="2674">
                  <c:v>~nter~ : [ntɛ]</c:v>
                </c:pt>
                <c:pt idx="2675">
                  <c:v>~ster~ : [stɛ]</c:v>
                </c:pt>
                <c:pt idx="2676">
                  <c:v>~frie~ : [fɹɛ]</c:v>
                </c:pt>
                <c:pt idx="2677">
                  <c:v>~cola~ : [klɛ]</c:v>
                </c:pt>
                <c:pt idx="2678">
                  <c:v>~ccow~ : [kɔ]</c:v>
                </c:pt>
                <c:pt idx="2679">
                  <c:v>~trai~ : [tɹeɪ]</c:v>
                </c:pt>
                <c:pt idx="2680">
                  <c:v>~quah~ : [kweɪ]</c:v>
                </c:pt>
                <c:pt idx="2681">
                  <c:v>~ltah~ : [lteɪ]</c:v>
                </c:pt>
                <c:pt idx="2682">
                  <c:v>~ndah~ : [ndeɪ]</c:v>
                </c:pt>
                <c:pt idx="2683">
                  <c:v>~nsah~ : [nseɪ]</c:v>
                </c:pt>
                <c:pt idx="2684">
                  <c:v>~pdah~ : [pdeɪ]</c:v>
                </c:pt>
                <c:pt idx="2685">
                  <c:v>~snah~ : [sneɪ]</c:v>
                </c:pt>
                <c:pt idx="2686">
                  <c:v>~rmah~ : [ɹmeɪ]</c:v>
                </c:pt>
                <c:pt idx="2687">
                  <c:v>~rsah~ : [ɹseɪ]</c:v>
                </c:pt>
                <c:pt idx="2688">
                  <c:v>~rveh~ : [ɹveɪ]</c:v>
                </c:pt>
                <c:pt idx="2689">
                  <c:v>~chah~ : [tʃeɪ]</c:v>
                </c:pt>
                <c:pt idx="2690">
                  <c:v>~cheh~ : [ʃeɪ]</c:v>
                </c:pt>
                <c:pt idx="2691">
                  <c:v>~clai~ : [kleɪ]</c:v>
                </c:pt>
                <c:pt idx="2692">
                  <c:v>~clay~ : [kleɪ]</c:v>
                </c:pt>
                <c:pt idx="2693">
                  <c:v>~prai~ : [pɹeɪ]</c:v>
                </c:pt>
                <c:pt idx="2694">
                  <c:v>~stra~ : [stɹeɪ]</c:v>
                </c:pt>
                <c:pt idx="2695">
                  <c:v>~thie~ : [ðɪ]</c:v>
                </c:pt>
                <c:pt idx="2696">
                  <c:v>~grie~ : [ɡɹɪ]</c:v>
                </c:pt>
                <c:pt idx="2697">
                  <c:v>~nter~ : [ntə]</c:v>
                </c:pt>
                <c:pt idx="2698">
                  <c:v>~ster~ : [stə]</c:v>
                </c:pt>
                <c:pt idx="2699">
                  <c:v>~hugh~ : [hu]</c:v>
                </c:pt>
                <c:pt idx="2700">
                  <c:v>~souw~ : [sɔ]</c:v>
                </c:pt>
                <c:pt idx="2701">
                  <c:v>~sogh~ : [sɔ]</c:v>
                </c:pt>
                <c:pt idx="2702">
                  <c:v>~gogh~ : [ɡoʊ]</c:v>
                </c:pt>
                <c:pt idx="2703">
                  <c:v>~mugh~ : [mju]</c:v>
                </c:pt>
                <c:pt idx="2704">
                  <c:v>~ghey~ : [ɡɪ]</c:v>
                </c:pt>
                <c:pt idx="2705">
                  <c:v>~sigh~ : [zaɪ]</c:v>
                </c:pt>
                <c:pt idx="2706">
                  <c:v>~prir~ : [pɹaɪ]</c:v>
                </c:pt>
                <c:pt idx="2707">
                  <c:v>~ntie~ : [ntaɪ]</c:v>
                </c:pt>
                <c:pt idx="2708">
                  <c:v>~vigh~ : [vaɪ]</c:v>
                </c:pt>
                <c:pt idx="2709">
                  <c:v>~pogh~ : [pɔ]</c:v>
                </c:pt>
                <c:pt idx="2710">
                  <c:v>~plir~ : [plə]</c:v>
                </c:pt>
                <c:pt idx="2711">
                  <c:v>~ntio~ : [ntʃə]</c:v>
                </c:pt>
                <c:pt idx="2712">
                  <c:v>~cugh~ : [kju]</c:v>
                </c:pt>
                <c:pt idx="2713">
                  <c:v>~choo~ : [tʃu]</c:v>
                </c:pt>
                <c:pt idx="2714">
                  <c:v>~shoe~ : [ʃu]</c:v>
                </c:pt>
                <c:pt idx="2715">
                  <c:v>~shoo~ : [ʃu]</c:v>
                </c:pt>
                <c:pt idx="2716">
                  <c:v>~ssue~ : [ʃu]</c:v>
                </c:pt>
                <c:pt idx="2717">
                  <c:v>~grue~ : [ɡɹu]</c:v>
                </c:pt>
                <c:pt idx="2718">
                  <c:v>~youw~ : [ju]</c:v>
                </c:pt>
                <c:pt idx="2719">
                  <c:v>~llow~ : [loʊ]</c:v>
                </c:pt>
                <c:pt idx="2720">
                  <c:v>~ncer~ : [nsɛ]</c:v>
                </c:pt>
                <c:pt idx="2721">
                  <c:v>~ntar~ : [ntɛ]</c:v>
                </c:pt>
                <c:pt idx="2722">
                  <c:v>~rcer~ : [ɹsɛ]</c:v>
                </c:pt>
                <c:pt idx="2723">
                  <c:v>~rser~ : [ɹsɛ]</c:v>
                </c:pt>
                <c:pt idx="2724">
                  <c:v>~ller~ : [lɛ]</c:v>
                </c:pt>
                <c:pt idx="2725">
                  <c:v>~ltie~ : [ltɪ]</c:v>
                </c:pt>
                <c:pt idx="2726">
                  <c:v>~dwer~ : [dwɛ]</c:v>
                </c:pt>
                <c:pt idx="2727">
                  <c:v>~xter~ : [kstɛ]</c:v>
                </c:pt>
                <c:pt idx="2728">
                  <c:v>~twer~ : [twɛ]</c:v>
                </c:pt>
                <c:pt idx="2729">
                  <c:v>~bjer~ : [bdʒɛ]</c:v>
                </c:pt>
                <c:pt idx="2730">
                  <c:v>~mser~ : [msɛ]</c:v>
                </c:pt>
                <c:pt idx="2731">
                  <c:v>~nler~ : [nlɛ]</c:v>
                </c:pt>
                <c:pt idx="2732">
                  <c:v>~smer~ : [smɛ]</c:v>
                </c:pt>
                <c:pt idx="2733">
                  <c:v>~gler~ : [ɡlɛ]</c:v>
                </c:pt>
                <c:pt idx="2734">
                  <c:v>~goaw~ : [ɡɔ]</c:v>
                </c:pt>
                <c:pt idx="2735">
                  <c:v>~gohw~ : [ɡɑ]</c:v>
                </c:pt>
                <c:pt idx="2736">
                  <c:v>~johw~ : [dʒɑ]</c:v>
                </c:pt>
                <c:pt idx="2737">
                  <c:v>~'clo~ : [klɑ]</c:v>
                </c:pt>
                <c:pt idx="2738">
                  <c:v>~kuaw~ : [kwɑ]</c:v>
                </c:pt>
                <c:pt idx="2739">
                  <c:v>~praw~ : [pɹɑ]</c:v>
                </c:pt>
                <c:pt idx="2740">
                  <c:v>~slaw~ : [slɑ]</c:v>
                </c:pt>
                <c:pt idx="2741">
                  <c:v>~staw~ : [stɑ]</c:v>
                </c:pt>
                <c:pt idx="2742">
                  <c:v>~shee~ : [ʃi]</c:v>
                </c:pt>
                <c:pt idx="2743">
                  <c:v>~fogh~ : [foʊ]</c:v>
                </c:pt>
                <c:pt idx="2744">
                  <c:v>~yogh~ : [joʊ]</c:v>
                </c:pt>
                <c:pt idx="2745">
                  <c:v>~whow~ : [hoʊ]</c:v>
                </c:pt>
                <c:pt idx="2746">
                  <c:v>~ppow~ : [poʊ]</c:v>
                </c:pt>
                <c:pt idx="2747">
                  <c:v>~thou~ : [ðoʊ]</c:v>
                </c:pt>
                <c:pt idx="2748">
                  <c:v>~ntar~ : [ntə]</c:v>
                </c:pt>
                <c:pt idx="2749">
                  <c:v>~ncre~ : [ŋkə]</c:v>
                </c:pt>
                <c:pt idx="2750">
                  <c:v>~tagh~ : [teɪ]</c:v>
                </c:pt>
                <c:pt idx="2751">
                  <c:v>~stah~ : [steɪ]</c:v>
                </c:pt>
                <c:pt idx="2752">
                  <c:v>~plah~ : [pleɪ]</c:v>
                </c:pt>
                <c:pt idx="2753">
                  <c:v>~stah~ : [teɪ]</c:v>
                </c:pt>
                <c:pt idx="2754">
                  <c:v>~dugh~ : [dʒʊ]</c:v>
                </c:pt>
                <c:pt idx="2755">
                  <c:v>~xugh~ : [kʃʊ]</c:v>
                </c:pt>
                <c:pt idx="2756">
                  <c:v>~gugh~ : [ɡjʊ]</c:v>
                </c:pt>
                <c:pt idx="2757">
                  <c:v>~dure~ : [dʊ]</c:v>
                </c:pt>
                <c:pt idx="2758">
                  <c:v>~cure~ : [kjʊ]</c:v>
                </c:pt>
                <c:pt idx="2759">
                  <c:v>~lcuw~ : [lkjʊ]</c:v>
                </c:pt>
                <c:pt idx="2760">
                  <c:v>~nsuw~ : [nʃʊ]</c:v>
                </c:pt>
                <c:pt idx="2761">
                  <c:v>~pluw~ : [plʊ]</c:v>
                </c:pt>
                <c:pt idx="2762">
                  <c:v>~rcuw~ : [ɹkjʊ]</c:v>
                </c:pt>
                <c:pt idx="2763">
                  <c:v>~stee~ : [stɪ]</c:v>
                </c:pt>
                <c:pt idx="2764">
                  <c:v>~ffri~ : [fɹɪ]</c:v>
                </c:pt>
                <c:pt idx="2765">
                  <c:v>~kely~ : [klɪ]</c:v>
                </c:pt>
                <c:pt idx="2766">
                  <c:v>~rney~ : [ɹnɪ]</c:v>
                </c:pt>
                <c:pt idx="2767">
                  <c:v>~brir~ : [bɹaɪ]</c:v>
                </c:pt>
                <c:pt idx="2768">
                  <c:v>~drir~ : [dɹaɪ]</c:v>
                </c:pt>
                <c:pt idx="2769">
                  <c:v>~frir~ : [fɹaɪ]</c:v>
                </c:pt>
                <c:pt idx="2770">
                  <c:v>~trir~ : [tɹaɪ]</c:v>
                </c:pt>
                <c:pt idx="2771">
                  <c:v>~tryr~ : [tɹaɪ]</c:v>
                </c:pt>
                <c:pt idx="2772">
                  <c:v>~guir~ : [ɡaɪ]</c:v>
                </c:pt>
                <c:pt idx="2773">
                  <c:v>~bogh~ : [boʊ]</c:v>
                </c:pt>
                <c:pt idx="2774">
                  <c:v>~doow~ : [dɔ]</c:v>
                </c:pt>
                <c:pt idx="2775">
                  <c:v>~mouw~ : [mɔ]</c:v>
                </c:pt>
                <c:pt idx="2776">
                  <c:v>~ntow~ : [ntu]</c:v>
                </c:pt>
                <c:pt idx="2777">
                  <c:v>~ngir~ : [ŋɡɪ]</c:v>
                </c:pt>
                <c:pt idx="2778">
                  <c:v>~fagh~ : [feɪ]</c:v>
                </c:pt>
                <c:pt idx="2779">
                  <c:v>~hagh~ : [heɪ]</c:v>
                </c:pt>
                <c:pt idx="2780">
                  <c:v>~shah~ : [ʃeɪ]</c:v>
                </c:pt>
                <c:pt idx="2781">
                  <c:v>~logh~ : [loʊ]</c:v>
                </c:pt>
                <c:pt idx="2782">
                  <c:v>~brer~ : [bɹɛ]</c:v>
                </c:pt>
                <c:pt idx="2783">
                  <c:v>~phre~ : [fɹɛ]</c:v>
                </c:pt>
                <c:pt idx="2784">
                  <c:v>~nsce~ : [nsɛ]</c:v>
                </c:pt>
                <c:pt idx="2785">
                  <c:v>~sche~ : [skɛ]</c:v>
                </c:pt>
                <c:pt idx="2786">
                  <c:v>~spai~ : [spɛ]</c:v>
                </c:pt>
                <c:pt idx="2787">
                  <c:v>~rcer~ : [ɹsə]</c:v>
                </c:pt>
                <c:pt idx="2788">
                  <c:v>~rser~ : [ɹsə]</c:v>
                </c:pt>
                <c:pt idx="2789">
                  <c:v>~ccow~ : [koʊ]</c:v>
                </c:pt>
                <c:pt idx="2790">
                  <c:v>~pouw~ : [pɔ]</c:v>
                </c:pt>
                <c:pt idx="2791">
                  <c:v>~ppow~ : [pɔ]</c:v>
                </c:pt>
                <c:pt idx="2792">
                  <c:v>~hare~ : [hə]</c:v>
                </c:pt>
                <c:pt idx="2793">
                  <c:v>~cauw~ : [kɑ]</c:v>
                </c:pt>
                <c:pt idx="2794">
                  <c:v>~slar~ : [slə]</c:v>
                </c:pt>
                <c:pt idx="2795">
                  <c:v>~slax~ : [slə]</c:v>
                </c:pt>
                <c:pt idx="2796">
                  <c:v>~rgex~ : [ɹdʒə]</c:v>
                </c:pt>
                <c:pt idx="2797">
                  <c:v>~thex~ : [ɹðə]</c:v>
                </c:pt>
                <c:pt idx="2798">
                  <c:v>~rgex~ : [ɹɡə]</c:v>
                </c:pt>
                <c:pt idx="2799">
                  <c:v>~fagh~ : [fɔ]</c:v>
                </c:pt>
                <c:pt idx="2800">
                  <c:v>~fogh~ : [fɔ]</c:v>
                </c:pt>
                <c:pt idx="2801">
                  <c:v>~brur~ : [bjə]</c:v>
                </c:pt>
                <c:pt idx="2802">
                  <c:v>~brux~ : [bjə]</c:v>
                </c:pt>
                <c:pt idx="2803">
                  <c:v>~bner~ : [bnə]</c:v>
                </c:pt>
                <c:pt idx="2804">
                  <c:v>~bnex~ : [bnə]</c:v>
                </c:pt>
                <c:pt idx="2805">
                  <c:v>~dvex~ : [dvə]</c:v>
                </c:pt>
                <c:pt idx="2806">
                  <c:v>~kfar~ : [kfə]</c:v>
                </c:pt>
                <c:pt idx="2807">
                  <c:v>~kfax~ : [kfə]</c:v>
                </c:pt>
                <c:pt idx="2808">
                  <c:v>~ctux~ : [ktʃə]</c:v>
                </c:pt>
                <c:pt idx="2809">
                  <c:v>~lcux~ : [lkjə]</c:v>
                </c:pt>
                <c:pt idx="2810">
                  <c:v>~lcor~ : [lkə]</c:v>
                </c:pt>
                <c:pt idx="2811">
                  <c:v>~lcox~ : [lkə]</c:v>
                </c:pt>
                <c:pt idx="2812">
                  <c:v>~lmer~ : [lmə]</c:v>
                </c:pt>
                <c:pt idx="2813">
                  <c:v>~lmex~ : [lmə]</c:v>
                </c:pt>
                <c:pt idx="2814">
                  <c:v>~lsor~ : [lsə]</c:v>
                </c:pt>
                <c:pt idx="2815">
                  <c:v>~lsox~ : [lsə]</c:v>
                </c:pt>
                <c:pt idx="2816">
                  <c:v>~ltur~ : [ltʃə]</c:v>
                </c:pt>
                <c:pt idx="2817">
                  <c:v>~ltux~ : [ltʃə]</c:v>
                </c:pt>
                <c:pt idx="2818">
                  <c:v>~ptur~ : [ptʃə]</c:v>
                </c:pt>
                <c:pt idx="2819">
                  <c:v>~mrex~ : [mɹə]</c:v>
                </c:pt>
                <c:pt idx="2820">
                  <c:v>~mfox~ : [mfə]</c:v>
                </c:pt>
                <c:pt idx="2821">
                  <c:v>~mfor~ : [mfə]</c:v>
                </c:pt>
                <c:pt idx="2822">
                  <c:v>~mrer~ : [mɹə]</c:v>
                </c:pt>
                <c:pt idx="2823">
                  <c:v>~nber~ : [nbə]</c:v>
                </c:pt>
                <c:pt idx="2824">
                  <c:v>~nbex~ : [nbə]</c:v>
                </c:pt>
                <c:pt idx="2825">
                  <c:v>~nmex~ : [nmə]</c:v>
                </c:pt>
                <c:pt idx="2826">
                  <c:v>~nvex~ : [nvə]</c:v>
                </c:pt>
                <c:pt idx="2827">
                  <c:v>~nwar~ : [nwə]</c:v>
                </c:pt>
                <c:pt idx="2828">
                  <c:v>~nwax~ : [nwə]</c:v>
                </c:pt>
                <c:pt idx="2829">
                  <c:v>~pmer~ : [pmə]</c:v>
                </c:pt>
                <c:pt idx="2830">
                  <c:v>~pmex~ : [pmə]</c:v>
                </c:pt>
                <c:pt idx="2831">
                  <c:v>~psur~ : [psə]</c:v>
                </c:pt>
                <c:pt idx="2832">
                  <c:v>~psux~ : [psə]</c:v>
                </c:pt>
                <c:pt idx="2833">
                  <c:v>~ptar~ : [ptə]</c:v>
                </c:pt>
                <c:pt idx="2834">
                  <c:v>~ptux~ : [ptʃə]</c:v>
                </c:pt>
                <c:pt idx="2835">
                  <c:v>~ptax~ : [ptə]</c:v>
                </c:pt>
                <c:pt idx="2836">
                  <c:v>~spex~ : [spə]</c:v>
                </c:pt>
                <c:pt idx="2837">
                  <c:v>~tler~ : [tlə]</c:v>
                </c:pt>
                <c:pt idx="2838">
                  <c:v>~tlex~ : [tlə]</c:v>
                </c:pt>
                <c:pt idx="2839">
                  <c:v>~tner~ : [tnə]</c:v>
                </c:pt>
                <c:pt idx="2840">
                  <c:v>~tnex~ : [tnə]</c:v>
                </c:pt>
                <c:pt idx="2841">
                  <c:v>~voix~ : [vwə]</c:v>
                </c:pt>
                <c:pt idx="2842">
                  <c:v>~voir~ : [vwə]</c:v>
                </c:pt>
                <c:pt idx="2843">
                  <c:v>~sbar~ : [zbə]</c:v>
                </c:pt>
                <c:pt idx="2844">
                  <c:v>~sbax~ : [zbə]</c:v>
                </c:pt>
                <c:pt idx="2845">
                  <c:v>~sdor~ : [zdə]</c:v>
                </c:pt>
                <c:pt idx="2846">
                  <c:v>~sdox~ : [zdə]</c:v>
                </c:pt>
                <c:pt idx="2847">
                  <c:v>~guar~ : [ɡwə]</c:v>
                </c:pt>
                <c:pt idx="2848">
                  <c:v>~guax~ : [ɡwə]</c:v>
                </c:pt>
                <c:pt idx="2849">
                  <c:v>~rwar~ : [ɹwə]</c:v>
                </c:pt>
                <c:pt idx="2850">
                  <c:v>~rwax~ : [ɹwə]</c:v>
                </c:pt>
                <c:pt idx="2851">
                  <c:v>~rgur~ : [ɹɡjə]</c:v>
                </c:pt>
                <c:pt idx="2852">
                  <c:v>~rgux~ : [ɹɡjə]</c:v>
                </c:pt>
                <c:pt idx="2853">
                  <c:v>~grar~ : [ɡɹə]</c:v>
                </c:pt>
                <c:pt idx="2854">
                  <c:v>~grax~ : [ɡɹə]</c:v>
                </c:pt>
                <c:pt idx="2855">
                  <c:v>~xtur~ : [kstʃə]</c:v>
                </c:pt>
                <c:pt idx="2856">
                  <c:v>~xtux~ : [kstʃə]</c:v>
                </c:pt>
                <c:pt idx="2857">
                  <c:v>~dema~ : [dmə]</c:v>
                </c:pt>
                <c:pt idx="2858">
                  <c:v>~ctre~ : [ktɹə]</c:v>
                </c:pt>
                <c:pt idx="2859">
                  <c:v>~ctru~ : [ktɹə]</c:v>
                </c:pt>
                <c:pt idx="2860">
                  <c:v>~ctio~ : [kʃə]</c:v>
                </c:pt>
                <c:pt idx="2861">
                  <c:v>~dera~ : [dɹə]</c:v>
                </c:pt>
                <c:pt idx="2862">
                  <c:v>~mbda~ : [mdə]</c:v>
                </c:pt>
                <c:pt idx="2863">
                  <c:v>~ntra~ : [ntɹə]</c:v>
                </c:pt>
                <c:pt idx="2864">
                  <c:v>~stia~ : [stʃə]</c:v>
                </c:pt>
                <c:pt idx="2865">
                  <c:v>~stio~ : [stʃə]</c:v>
                </c:pt>
                <c:pt idx="2866">
                  <c:v>~teme~ : [tmə]</c:v>
                </c:pt>
                <c:pt idx="2867">
                  <c:v>~shna~ : [ʃnə]</c:v>
                </c:pt>
                <c:pt idx="2868">
                  <c:v>~rcha~ : [ɹtʃə]</c:v>
                </c:pt>
                <c:pt idx="2869">
                  <c:v>~rthe~ : [ɹðə]</c:v>
                </c:pt>
                <c:pt idx="2870">
                  <c:v>~rcia~ : [ɹʃə]</c:v>
                </c:pt>
                <c:pt idx="2871">
                  <c:v>~ckey~ : [ki]</c:v>
                </c:pt>
                <c:pt idx="2872">
                  <c:v>~whea~ : [wi]</c:v>
                </c:pt>
                <c:pt idx="2873">
                  <c:v>~whee~ : [wi]</c:v>
                </c:pt>
                <c:pt idx="2874">
                  <c:v>~mpar~ : [mpə]</c:v>
                </c:pt>
                <c:pt idx="2875">
                  <c:v>~mper~ : [mpə]</c:v>
                </c:pt>
                <c:pt idx="2876">
                  <c:v>~ngex~ : [ndʒə]</c:v>
                </c:pt>
                <c:pt idx="2877">
                  <c:v>~nfer~ : [nfə]</c:v>
                </c:pt>
                <c:pt idx="2878">
                  <c:v>~ture~ : [tʃə]</c:v>
                </c:pt>
                <c:pt idx="2879">
                  <c:v>~ncie~ : [ntʃə]</c:v>
                </c:pt>
                <c:pt idx="2880">
                  <c:v>~rder~ : [ɹdə]</c:v>
                </c:pt>
                <c:pt idx="2881">
                  <c:v>~rdir~ : [ɹdə]</c:v>
                </c:pt>
                <c:pt idx="2882">
                  <c:v>~rmir~ : [ɹmə]</c:v>
                </c:pt>
                <c:pt idx="2883">
                  <c:v>~ppro~ : [pɹu]</c:v>
                </c:pt>
                <c:pt idx="2884">
                  <c:v>~proo~ : [pɹu]</c:v>
                </c:pt>
                <c:pt idx="2885">
                  <c:v>~cogh~ : [kɔ]</c:v>
                </c:pt>
                <c:pt idx="2886">
                  <c:v>~brai~ : [bɹeɪ]</c:v>
                </c:pt>
                <c:pt idx="2887">
                  <c:v>~frai~ : [fɹeɪ]</c:v>
                </c:pt>
                <c:pt idx="2888">
                  <c:v>~phra~ : [fɹeɪ]</c:v>
                </c:pt>
                <c:pt idx="2889">
                  <c:v>~plai~ : [pleɪ]</c:v>
                </c:pt>
                <c:pt idx="2890">
                  <c:v>~play~ : [pleɪ]</c:v>
                </c:pt>
                <c:pt idx="2891">
                  <c:v>~stay~ : [steɪ]</c:v>
                </c:pt>
                <c:pt idx="2892">
                  <c:v>~tray~ : [tɹeɪ]</c:v>
                </c:pt>
                <c:pt idx="2893">
                  <c:v>~chee~ : [tʃɪ]</c:v>
                </c:pt>
                <c:pt idx="2894">
                  <c:v>~dder~ : [dɛ]</c:v>
                </c:pt>
                <c:pt idx="2895">
                  <c:v>~tter~ : [tɛ]</c:v>
                </c:pt>
                <c:pt idx="2896">
                  <c:v>~dmir~ : [dmɪ]</c:v>
                </c:pt>
                <c:pt idx="2897">
                  <c:v>~mbir~ : [mbɪ]</c:v>
                </c:pt>
                <c:pt idx="2898">
                  <c:v>~thir~ : [ðɪ]</c:v>
                </c:pt>
                <c:pt idx="2899">
                  <c:v>~xcer~ : [ksɛ]</c:v>
                </c:pt>
                <c:pt idx="2900">
                  <c:v>~mpar~ : [mpɛ]</c:v>
                </c:pt>
                <c:pt idx="2901">
                  <c:v>~mper~ : [mpɛ]</c:v>
                </c:pt>
                <c:pt idx="2902">
                  <c:v>~sher~ : [ʃɛ]</c:v>
                </c:pt>
                <c:pt idx="2903">
                  <c:v>~mogh~ : [mu]</c:v>
                </c:pt>
                <c:pt idx="2904">
                  <c:v>~mugh~ : [mu]</c:v>
                </c:pt>
                <c:pt idx="2905">
                  <c:v>~tugh~ : [tʃu]</c:v>
                </c:pt>
                <c:pt idx="2906">
                  <c:v>~crir~ : [kɹaɪ]</c:v>
                </c:pt>
                <c:pt idx="2907">
                  <c:v>~rrir~ : [ɹaɪ]</c:v>
                </c:pt>
                <c:pt idx="2908">
                  <c:v>~whie~ : [hwaɪ]</c:v>
                </c:pt>
                <c:pt idx="2909">
                  <c:v>~blie~ : [blaɪ]</c:v>
                </c:pt>
                <c:pt idx="2910">
                  <c:v>~dmie~ : [dmaɪ]</c:v>
                </c:pt>
                <c:pt idx="2911">
                  <c:v>~clie~ : [klaɪ]</c:v>
                </c:pt>
                <c:pt idx="2912">
                  <c:v>~quie~ : [kwaɪ]</c:v>
                </c:pt>
                <c:pt idx="2913">
                  <c:v>~mbie~ : [mbaɪ]</c:v>
                </c:pt>
                <c:pt idx="2914">
                  <c:v>~twie~ : [twaɪ]</c:v>
                </c:pt>
                <c:pt idx="2915">
                  <c:v>~nsie~ : [nsaɪ]</c:v>
                </c:pt>
                <c:pt idx="2916">
                  <c:v>~nvie~ : [nvaɪ]</c:v>
                </c:pt>
                <c:pt idx="2917">
                  <c:v>~slie~ : [slaɪ]</c:v>
                </c:pt>
                <c:pt idx="2918">
                  <c:v>~smie~ : [smaɪ]</c:v>
                </c:pt>
                <c:pt idx="2919">
                  <c:v>~snie~ : [snaɪ]</c:v>
                </c:pt>
                <c:pt idx="2920">
                  <c:v>~spie~ : [spaɪ]</c:v>
                </c:pt>
                <c:pt idx="2921">
                  <c:v>~stye~ : [staɪ]</c:v>
                </c:pt>
                <c:pt idx="2922">
                  <c:v>~gnie~ : [ɡnaɪ]</c:v>
                </c:pt>
                <c:pt idx="2923">
                  <c:v>~rcie~ : [ɹsaɪ]</c:v>
                </c:pt>
                <c:pt idx="2924">
                  <c:v>~rtie~ : [ɹtaɪ]</c:v>
                </c:pt>
                <c:pt idx="2925">
                  <c:v>~whyr~ : [hwaɪ]</c:v>
                </c:pt>
                <c:pt idx="2926">
                  <c:v>~bsir~ : [bsaɪ]</c:v>
                </c:pt>
                <c:pt idx="2927">
                  <c:v>~dvir~ : [dvaɪ]</c:v>
                </c:pt>
                <c:pt idx="2928">
                  <c:v>~xcir~ : [ksaɪ]</c:v>
                </c:pt>
                <c:pt idx="2929">
                  <c:v>~mpir~ : [mpaɪ]</c:v>
                </c:pt>
                <c:pt idx="2930">
                  <c:v>~nlir~ : [nlaɪ]</c:v>
                </c:pt>
                <c:pt idx="2931">
                  <c:v>~sfyr~ : [sfaɪ]</c:v>
                </c:pt>
                <c:pt idx="2932">
                  <c:v>~skyr~ : [skaɪ]</c:v>
                </c:pt>
                <c:pt idx="2933">
                  <c:v>~tlir~ : [tlaɪ]</c:v>
                </c:pt>
                <c:pt idx="2934">
                  <c:v>~nxir~ : [ŋzaɪ]</c:v>
                </c:pt>
                <c:pt idx="2935">
                  <c:v>~dugh~ : [du]</c:v>
                </c:pt>
                <c:pt idx="2936">
                  <c:v>~dugh~ : [dʒu]</c:v>
                </c:pt>
                <c:pt idx="2937">
                  <c:v>~bugh~ : [bʊ]</c:v>
                </c:pt>
                <c:pt idx="2938">
                  <c:v>~shou~ : [ʃʊ]</c:v>
                </c:pt>
                <c:pt idx="2939">
                  <c:v>~pure~ : [pjʊ]</c:v>
                </c:pt>
                <c:pt idx="2940">
                  <c:v>~pure~ : [pʊ]</c:v>
                </c:pt>
                <c:pt idx="2941">
                  <c:v>~ture~ : [tʃʊ]</c:v>
                </c:pt>
                <c:pt idx="2942">
                  <c:v>~gure~ : [ɡjʊ]</c:v>
                </c:pt>
                <c:pt idx="2943">
                  <c:v>~ctur~ : [ktʃʊ]</c:v>
                </c:pt>
                <c:pt idx="2944">
                  <c:v>~lcur~ : [lkjʊ]</c:v>
                </c:pt>
                <c:pt idx="2945">
                  <c:v>~nsur~ : [nʃʊ]</c:v>
                </c:pt>
                <c:pt idx="2946">
                  <c:v>~rtur~ : [ɹtʃʊ]</c:v>
                </c:pt>
                <c:pt idx="2947">
                  <c:v>~rrer~ : [ɹɛ]</c:v>
                </c:pt>
                <c:pt idx="2948">
                  <c:v>~ttri~ : [tɹɪ]</c:v>
                </c:pt>
                <c:pt idx="2949">
                  <c:v>~dder~ : [də]</c:v>
                </c:pt>
                <c:pt idx="2950">
                  <c:v>~ddre~ : [də]</c:v>
                </c:pt>
                <c:pt idx="2951">
                  <c:v>~togh~ : [tu]</c:v>
                </c:pt>
                <c:pt idx="2952">
                  <c:v>~cher~ : [kɛ]</c:v>
                </c:pt>
                <c:pt idx="2953">
                  <c:v>~sogh~ : [soʊ]</c:v>
                </c:pt>
                <c:pt idx="2954">
                  <c:v>~gger~ : [ɡə]</c:v>
                </c:pt>
                <c:pt idx="2955">
                  <c:v>~souw~ : [soʊ]</c:v>
                </c:pt>
                <c:pt idx="2956">
                  <c:v>~sagh~ : [sɔ]</c:v>
                </c:pt>
                <c:pt idx="2957">
                  <c:v>~oagh~ : [ɔ]</c:v>
                </c:pt>
                <c:pt idx="2958">
                  <c:v>~ough~ : [ɔ]</c:v>
                </c:pt>
                <c:pt idx="2959">
                  <c:v>~whow~ : [hu]</c:v>
                </c:pt>
                <c:pt idx="2960">
                  <c:v>~gohw~ : [ɡɔ]</c:v>
                </c:pt>
                <c:pt idx="2961">
                  <c:v>~bouw~ : [baʊ]</c:v>
                </c:pt>
                <c:pt idx="2962">
                  <c:v>~jowe~ : [dʒoʊ]</c:v>
                </c:pt>
                <c:pt idx="2963">
                  <c:v>~ddow~ : [dəʊ]</c:v>
                </c:pt>
                <c:pt idx="2964">
                  <c:v>~heaw~ : [hɑ]</c:v>
                </c:pt>
                <c:pt idx="2965">
                  <c:v>~craw~ : [kɹɔ]</c:v>
                </c:pt>
                <c:pt idx="2966">
                  <c:v>~kogh~ : [kəʊ]</c:v>
                </c:pt>
                <c:pt idx="2967">
                  <c:v>~mmow~ : [məʊ]</c:v>
                </c:pt>
                <c:pt idx="2968">
                  <c:v>~plou~ : [plaʊ]</c:v>
                </c:pt>
                <c:pt idx="2969">
                  <c:v>~spaw~ : [spɑ]</c:v>
                </c:pt>
                <c:pt idx="2970">
                  <c:v>~saaw~ : [sɑ]</c:v>
                </c:pt>
                <c:pt idx="2971">
                  <c:v>~vogh~ : [voʊ]</c:v>
                </c:pt>
                <c:pt idx="2972">
                  <c:v>~vowe~ : [voʊ]</c:v>
                </c:pt>
                <c:pt idx="2973">
                  <c:v>~zogh~ : [zəʊ]</c:v>
                </c:pt>
                <c:pt idx="2974">
                  <c:v>~rrou~ : [ɹaʊ]</c:v>
                </c:pt>
                <c:pt idx="2975">
                  <c:v>~rfow~ : [ɹfɔ]</c:v>
                </c:pt>
                <c:pt idx="2976">
                  <c:v>~dowe~ : [doʊ]</c:v>
                </c:pt>
                <c:pt idx="2977">
                  <c:v>~goaw~ : [ɡoʊ]</c:v>
                </c:pt>
                <c:pt idx="2978">
                  <c:v>~boaw~ : [boʊ]</c:v>
                </c:pt>
                <c:pt idx="2979">
                  <c:v>~phow~ : [foʊ]</c:v>
                </c:pt>
                <c:pt idx="2980">
                  <c:v>~moaw~ : [moʊ]</c:v>
                </c:pt>
                <c:pt idx="2981">
                  <c:v>~floa~ : [floʊ]</c:v>
                </c:pt>
                <c:pt idx="2982">
                  <c:v>~toew~ : [toʊ]</c:v>
                </c:pt>
                <c:pt idx="2983">
                  <c:v>~groe~ : [ɡɹoʊ]</c:v>
                </c:pt>
                <c:pt idx="2984">
                  <c:v>~stir~ : [stə]</c:v>
                </c:pt>
                <c:pt idx="2985">
                  <c:v>~ndir~ : [ndə]</c:v>
                </c:pt>
                <c:pt idx="2986">
                  <c:v>~dear~ : [dɛ]</c:v>
                </c:pt>
                <c:pt idx="2987">
                  <c:v>~gger~ : [ɡɛ]</c:v>
                </c:pt>
                <c:pt idx="2988">
                  <c:v>~bear~ : [bɛ]</c:v>
                </c:pt>
                <c:pt idx="2989">
                  <c:v>~drir~ : [dɹɪ]</c:v>
                </c:pt>
                <c:pt idx="2990">
                  <c:v>~xper~ : [kspɪ]</c:v>
                </c:pt>
                <c:pt idx="2991">
                  <c:v>~quir~ : [kwɪ]</c:v>
                </c:pt>
                <c:pt idx="2992">
                  <c:v>~snir~ : [snɪ]</c:v>
                </c:pt>
                <c:pt idx="2993">
                  <c:v>~twir~ : [twɪ]</c:v>
                </c:pt>
                <c:pt idx="2994">
                  <c:v>~rfer~ : [ɹfɪ]</c:v>
                </c:pt>
                <c:pt idx="2995">
                  <c:v>~gnir~ : [ɡnɪ]</c:v>
                </c:pt>
                <c:pt idx="2996">
                  <c:v>~grir~ : [ɡɹɪ]</c:v>
                </c:pt>
                <c:pt idx="2997">
                  <c:v>~wigh~ : [waɪ]</c:v>
                </c:pt>
                <c:pt idx="2998">
                  <c:v>~wrir~ : [ɹaɪ]</c:v>
                </c:pt>
                <c:pt idx="2999">
                  <c:v>~ncer~ : [nsə]</c:v>
                </c:pt>
                <c:pt idx="3000">
                  <c:v>~nsir~ : [nsə]</c:v>
                </c:pt>
                <c:pt idx="3001">
                  <c:v>~fugh~ : [fju]</c:v>
                </c:pt>
                <c:pt idx="3002">
                  <c:v>~hugh~ : [hʊ]</c:v>
                </c:pt>
                <c:pt idx="3003">
                  <c:v>~boow~ : [bʊ]</c:v>
                </c:pt>
                <c:pt idx="3004">
                  <c:v>~foow~ : [fʊ]</c:v>
                </c:pt>
                <c:pt idx="3005">
                  <c:v>~toow~ : [tʊ]</c:v>
                </c:pt>
                <c:pt idx="3006">
                  <c:v>~very~ : [vɪ]</c:v>
                </c:pt>
                <c:pt idx="3007">
                  <c:v>~sser~ : [sɛ]</c:v>
                </c:pt>
                <c:pt idx="3008">
                  <c:v>~rrow~ : [ɹoʊ]</c:v>
                </c:pt>
                <c:pt idx="3009">
                  <c:v>~coaw~ : [kɔ]</c:v>
                </c:pt>
                <c:pt idx="3010">
                  <c:v>~sagh~ : [seɪ]</c:v>
                </c:pt>
                <c:pt idx="3011">
                  <c:v>~brah~ : [bɹeɪ]</c:v>
                </c:pt>
                <c:pt idx="3012">
                  <c:v>~frah~ : [fɹeɪ]</c:v>
                </c:pt>
                <c:pt idx="3013">
                  <c:v>~cagh~ : [kɔ]</c:v>
                </c:pt>
                <c:pt idx="3014">
                  <c:v>~trah~ : [tɹeɪ]</c:v>
                </c:pt>
                <c:pt idx="3015">
                  <c:v>~jagh~ : [dʒeɪ]</c:v>
                </c:pt>
                <c:pt idx="3016">
                  <c:v>~zagh~ : [zeɪ]</c:v>
                </c:pt>
                <c:pt idx="3017">
                  <c:v>~grai~ : [ɡɹeɪ]</c:v>
                </c:pt>
                <c:pt idx="3018">
                  <c:v>~gray~ : [ɡɹeɪ]</c:v>
                </c:pt>
                <c:pt idx="3019">
                  <c:v>~faih~ : [feɪ]</c:v>
                </c:pt>
                <c:pt idx="3020">
                  <c:v>~hayh~ : [heɪ]</c:v>
                </c:pt>
                <c:pt idx="3021">
                  <c:v>~prie~ : [pɹɪ]</c:v>
                </c:pt>
                <c:pt idx="3022">
                  <c:v>~logh~ : [lu]</c:v>
                </c:pt>
                <c:pt idx="3023">
                  <c:v>~loow~ : [lu]</c:v>
                </c:pt>
                <c:pt idx="3024">
                  <c:v>~prow~ : [pɹu]</c:v>
                </c:pt>
                <c:pt idx="3025">
                  <c:v>~sugh~ : [su]</c:v>
                </c:pt>
                <c:pt idx="3026">
                  <c:v>~souw~ : [su]</c:v>
                </c:pt>
                <c:pt idx="3027">
                  <c:v>~toow~ : [tu]</c:v>
                </c:pt>
                <c:pt idx="3028">
                  <c:v>~tugh~ : [tu]</c:v>
                </c:pt>
                <c:pt idx="3029">
                  <c:v>~tchi~ : [tʃɪ]</c:v>
                </c:pt>
                <c:pt idx="3030">
                  <c:v>~tchy~ : [tʃɪ]</c:v>
                </c:pt>
                <c:pt idx="3031">
                  <c:v>~schi~ : [ʃɪ]</c:v>
                </c:pt>
                <c:pt idx="3032">
                  <c:v>~cugh~ : [kʊ]</c:v>
                </c:pt>
                <c:pt idx="3033">
                  <c:v>~wogh~ : [wʊ]</c:v>
                </c:pt>
                <c:pt idx="3034">
                  <c:v>~couw~ : [kʊ]</c:v>
                </c:pt>
                <c:pt idx="3035">
                  <c:v>~youw~ : [jʊ]</c:v>
                </c:pt>
                <c:pt idx="3036">
                  <c:v>~kigh~ : [kaɪ]</c:v>
                </c:pt>
                <c:pt idx="3037">
                  <c:v>~pigh~ : [paɪ]</c:v>
                </c:pt>
                <c:pt idx="3038">
                  <c:v>~zygh~ : [zaɪ]</c:v>
                </c:pt>
                <c:pt idx="3039">
                  <c:v>~nnir~ : [naɪ]</c:v>
                </c:pt>
                <c:pt idx="3040">
                  <c:v>~tier~ : [taɪ]</c:v>
                </c:pt>
                <c:pt idx="3041">
                  <c:v>~cker~ : [kə]</c:v>
                </c:pt>
                <c:pt idx="3042">
                  <c:v>~cogh~ : [koʊ]</c:v>
                </c:pt>
                <c:pt idx="3043">
                  <c:v>~rsor~ : [ɹsə]</c:v>
                </c:pt>
                <c:pt idx="3044">
                  <c:v>~fouw~ : [fɔ]</c:v>
                </c:pt>
                <c:pt idx="3045">
                  <c:v>~ntio~ : [nʃə]</c:v>
                </c:pt>
                <c:pt idx="3046">
                  <c:v>~nure~ : [njə]</c:v>
                </c:pt>
                <c:pt idx="3047">
                  <c:v>~pele~ : [plə]</c:v>
                </c:pt>
                <c:pt idx="3048">
                  <c:v>~tche~ : [tʃə]</c:v>
                </c:pt>
                <c:pt idx="3049">
                  <c:v>~rlia~ : [ɹlə]</c:v>
                </c:pt>
                <c:pt idx="3050">
                  <c:v>~nter~ : [nə]</c:v>
                </c:pt>
                <c:pt idx="3051">
                  <c:v>~rnme~ : [mə]</c:v>
                </c:pt>
                <c:pt idx="3052">
                  <c:v>~knew~ : [nu]</c:v>
                </c:pt>
                <c:pt idx="3053">
                  <c:v>~bree~ : [bɹɪ]</c:v>
                </c:pt>
                <c:pt idx="3054">
                  <c:v>~cker~ : [kɛ]</c:v>
                </c:pt>
                <c:pt idx="3055">
                  <c:v>~whie~ : [hwɪ]</c:v>
                </c:pt>
                <c:pt idx="3056">
                  <c:v>~gger~ : [dʒɛ]</c:v>
                </c:pt>
                <c:pt idx="3057">
                  <c:v>~serr~ : [zɛ]</c:v>
                </c:pt>
                <c:pt idx="3058">
                  <c:v>~whih~ : [hwɪ]</c:v>
                </c:pt>
                <c:pt idx="3059">
                  <c:v>~hair~ : [hɛ]</c:v>
                </c:pt>
                <c:pt idx="3060">
                  <c:v>~xigh~ : [ksɪ]</c:v>
                </c:pt>
                <c:pt idx="3061">
                  <c:v>~thih~ : [ðɪ]</c:v>
                </c:pt>
                <c:pt idx="3062">
                  <c:v>~xigh~ : [ɡzɪ]</c:v>
                </c:pt>
                <c:pt idx="3063">
                  <c:v>~ngih~ : [ŋɡɪ]</c:v>
                </c:pt>
                <c:pt idx="3064">
                  <c:v>~gair~ : [ɡɛ]</c:v>
                </c:pt>
                <c:pt idx="3065">
                  <c:v>~clar~ : [klɛ]</c:v>
                </c:pt>
                <c:pt idx="3066">
                  <c:v>~nser~ : [nsɛ]</c:v>
                </c:pt>
                <c:pt idx="3067">
                  <c:v>~scar~ : [skɛ]</c:v>
                </c:pt>
                <c:pt idx="3068">
                  <c:v>~sper~ : [spɛ]</c:v>
                </c:pt>
                <c:pt idx="3069">
                  <c:v>~rsar~ : [ɹsɛ]</c:v>
                </c:pt>
                <c:pt idx="3070">
                  <c:v>~ndir~ : [ndɪ]</c:v>
                </c:pt>
                <c:pt idx="3071">
                  <c:v>~rgir~ : [ɹɡɪ]</c:v>
                </c:pt>
                <c:pt idx="3072">
                  <c:v>~guaw~ : [ɡɑ]</c:v>
                </c:pt>
                <c:pt idx="3073">
                  <c:v>~drer~ : [dɹɛ]</c:v>
                </c:pt>
                <c:pt idx="3074">
                  <c:v>~ccer~ : [ksɛ]</c:v>
                </c:pt>
                <c:pt idx="3075">
                  <c:v>~krer~ : [kɹɛ]</c:v>
                </c:pt>
                <c:pt idx="3076">
                  <c:v>~pler~ : [plɛ]</c:v>
                </c:pt>
                <c:pt idx="3077">
                  <c:v>~pter~ : [ptɛ]</c:v>
                </c:pt>
                <c:pt idx="3078">
                  <c:v>~swer~ : [swɛ]</c:v>
                </c:pt>
                <c:pt idx="3079">
                  <c:v>~shar~ : [ʃɛ]</c:v>
                </c:pt>
                <c:pt idx="3080">
                  <c:v>~grer~ : [ɡɹɛ]</c:v>
                </c:pt>
                <c:pt idx="3081">
                  <c:v>~knee~ : [ni]</c:v>
                </c:pt>
                <c:pt idx="3082">
                  <c:v>~yerr~ : [jɛ]</c:v>
                </c:pt>
                <c:pt idx="3083">
                  <c:v>~whie~ : [waɪ]</c:v>
                </c:pt>
                <c:pt idx="3084">
                  <c:v>~whyr~ : [waɪ]</c:v>
                </c:pt>
                <c:pt idx="3085">
                  <c:v>~ller~ : [lə]</c:v>
                </c:pt>
                <c:pt idx="3086">
                  <c:v>~mmie~ : [mɪ]</c:v>
                </c:pt>
                <c:pt idx="3087">
                  <c:v>~dure~ : [dʒʊ]</c:v>
                </c:pt>
                <c:pt idx="3088">
                  <c:v>~jugh~ : [dʒʊ]</c:v>
                </c:pt>
                <c:pt idx="3089">
                  <c:v>~fugh~ : [fʊ]</c:v>
                </c:pt>
                <c:pt idx="3090">
                  <c:v>~hoow~ : [hʊ]</c:v>
                </c:pt>
                <c:pt idx="3091">
                  <c:v>~touw~ : [tʊ]</c:v>
                </c:pt>
                <c:pt idx="3092">
                  <c:v>~duwe~ : [dʊ]</c:v>
                </c:pt>
                <c:pt idx="3093">
                  <c:v>~cuwe~ : [kjʊ]</c:v>
                </c:pt>
                <c:pt idx="3094">
                  <c:v>~puwe~ : [pjʊ]</c:v>
                </c:pt>
                <c:pt idx="3095">
                  <c:v>~puwe~ : [pʊ]</c:v>
                </c:pt>
                <c:pt idx="3096">
                  <c:v>~loor~ : [lʊ]</c:v>
                </c:pt>
                <c:pt idx="3097">
                  <c:v>~neur~ : [nʊ]</c:v>
                </c:pt>
                <c:pt idx="3098">
                  <c:v>~plur~ : [plʊ]</c:v>
                </c:pt>
                <c:pt idx="3099">
                  <c:v>~rcur~ : [ɹkjʊ]</c:v>
                </c:pt>
                <c:pt idx="3100">
                  <c:v>~goor~ : [ɡʊ]</c:v>
                </c:pt>
                <c:pt idx="3101">
                  <c:v>~tree~ : [tɹɪ]</c:v>
                </c:pt>
                <c:pt idx="3102">
                  <c:v>~mmee~ : [mɪ]</c:v>
                </c:pt>
                <c:pt idx="3103">
                  <c:v>~dure~ : [də]</c:v>
                </c:pt>
                <c:pt idx="3104">
                  <c:v>~pper~ : [pə]</c:v>
                </c:pt>
                <c:pt idx="3105">
                  <c:v>~weih~ : [weɪ]</c:v>
                </c:pt>
                <c:pt idx="3106">
                  <c:v>~tigh~ : [taɪ]</c:v>
                </c:pt>
                <c:pt idx="3107">
                  <c:v>~dier~ : [daɪ]</c:v>
                </c:pt>
                <c:pt idx="3108">
                  <c:v>~lier~ : [laɪ]</c:v>
                </c:pt>
                <c:pt idx="3109">
                  <c:v>~pouw~ : [pu]</c:v>
                </c:pt>
                <c:pt idx="3110">
                  <c:v>~rouw~ : [ɹu]</c:v>
                </c:pt>
                <c:pt idx="3111">
                  <c:v>~bruw~ : [bɹu]</c:v>
                </c:pt>
                <c:pt idx="3112">
                  <c:v>~braw~ : [bɹɔ]</c:v>
                </c:pt>
                <c:pt idx="3113">
                  <c:v>~dauw~ : [dɔ]</c:v>
                </c:pt>
                <c:pt idx="3114">
                  <c:v>~geow~ : [dʒɔ]</c:v>
                </c:pt>
                <c:pt idx="3115">
                  <c:v>~louw~ : [laʊ]</c:v>
                </c:pt>
                <c:pt idx="3116">
                  <c:v>~mpuw~ : [mpju]</c:v>
                </c:pt>
                <c:pt idx="3117">
                  <c:v>~mauw~ : [mɔ]</c:v>
                </c:pt>
                <c:pt idx="3118">
                  <c:v>~nnou~ : [naʊ]</c:v>
                </c:pt>
                <c:pt idx="3119">
                  <c:v>~nouw~ : [naʊ]</c:v>
                </c:pt>
                <c:pt idx="3120">
                  <c:v>~nfuw~ : [nfju]</c:v>
                </c:pt>
                <c:pt idx="3121">
                  <c:v>~spuw~ : [spju]</c:v>
                </c:pt>
                <c:pt idx="3122">
                  <c:v>~cruw~ : [kɹu]</c:v>
                </c:pt>
                <c:pt idx="3123">
                  <c:v>~thaw~ : [θɔ]</c:v>
                </c:pt>
                <c:pt idx="3124">
                  <c:v>~nguw~ : [ŋɡju]</c:v>
                </c:pt>
                <c:pt idx="3125">
                  <c:v>~xcuw~ : [kskju]</c:v>
                </c:pt>
                <c:pt idx="3126">
                  <c:v>~augh~ : [ɔ]</c:v>
                </c:pt>
                <c:pt idx="3127">
                  <c:v>~awgh~ : [ɔ]</c:v>
                </c:pt>
                <c:pt idx="3128">
                  <c:v>~lugh~ : [lju]</c:v>
                </c:pt>
                <c:pt idx="3129">
                  <c:v>~bowe~ : [boʊ]</c:v>
                </c:pt>
                <c:pt idx="3130">
                  <c:v>~goew~ : [ɡoʊ]</c:v>
                </c:pt>
                <c:pt idx="3131">
                  <c:v>~ngir~ : [ndʒɪ]</c:v>
                </c:pt>
                <c:pt idx="3132">
                  <c:v>~rger~ : [ɹdʒɪ]</c:v>
                </c:pt>
                <c:pt idx="3133">
                  <c:v>~nnir~ : [nə]</c:v>
                </c:pt>
                <c:pt idx="3134">
                  <c:v>~rrer~ : [ɹə]</c:v>
                </c:pt>
                <c:pt idx="3135">
                  <c:v>~ssar~ : [sɛ]</c:v>
                </c:pt>
                <c:pt idx="3136">
                  <c:v>~dagh~ : [deɪ]</c:v>
                </c:pt>
                <c:pt idx="3137">
                  <c:v>~degh~ : [deɪ]</c:v>
                </c:pt>
                <c:pt idx="3138">
                  <c:v>~megh~ : [meɪ]</c:v>
                </c:pt>
                <c:pt idx="3139">
                  <c:v>~ragh~ : [ɹeɪ]</c:v>
                </c:pt>
                <c:pt idx="3140">
                  <c:v>~rrah~ : [ɹeɪ]</c:v>
                </c:pt>
                <c:pt idx="3141">
                  <c:v>~grah~ : [ɡɹeɪ]</c:v>
                </c:pt>
                <c:pt idx="3142">
                  <c:v>~quer~ : [kɛ]</c:v>
                </c:pt>
                <c:pt idx="3143">
                  <c:v>~fear~ : [fɛ]</c:v>
                </c:pt>
                <c:pt idx="3144">
                  <c:v>~ffai~ : [fɛ]</c:v>
                </c:pt>
                <c:pt idx="3145">
                  <c:v>~phea~ : [fɛ]</c:v>
                </c:pt>
                <c:pt idx="3146">
                  <c:v>~sser~ : [sə]</c:v>
                </c:pt>
                <c:pt idx="3147">
                  <c:v>~tier~ : [ʃə]</c:v>
                </c:pt>
                <c:pt idx="3148">
                  <c:v>~ncir~ : [nsə]</c:v>
                </c:pt>
                <c:pt idx="3149">
                  <c:v>~xcer~ : [ksə]</c:v>
                </c:pt>
                <c:pt idx="3150">
                  <c:v>~oagh~ : [oʊ]</c:v>
                </c:pt>
                <c:pt idx="3151">
                  <c:v>~rsar~ : [ɹsə]</c:v>
                </c:pt>
                <c:pt idx="3152">
                  <c:v>~gure~ : [ɡə]</c:v>
                </c:pt>
                <c:pt idx="3153">
                  <c:v>~coaw~ : [koʊ]</c:v>
                </c:pt>
                <c:pt idx="3154">
                  <c:v>~blex~ : [blə]</c:v>
                </c:pt>
                <c:pt idx="3155">
                  <c:v>~blix~ : [blə]</c:v>
                </c:pt>
                <c:pt idx="3156">
                  <c:v>~bser~ : [bsə]</c:v>
                </c:pt>
                <c:pt idx="3157">
                  <c:v>~bsex~ : [bsə]</c:v>
                </c:pt>
                <c:pt idx="3158">
                  <c:v>~bsor~ : [bsə]</c:v>
                </c:pt>
                <c:pt idx="3159">
                  <c:v>~bsox~ : [bsə]</c:v>
                </c:pt>
                <c:pt idx="3160">
                  <c:v>~dmix~ : [dmə]</c:v>
                </c:pt>
                <c:pt idx="3161">
                  <c:v>~drar~ : [dɹə]</c:v>
                </c:pt>
                <c:pt idx="3162">
                  <c:v>~drax~ : [dɹə]</c:v>
                </c:pt>
                <c:pt idx="3163">
                  <c:v>~flar~ : [flə]</c:v>
                </c:pt>
                <c:pt idx="3164">
                  <c:v>~flax~ : [flə]</c:v>
                </c:pt>
                <c:pt idx="3165">
                  <c:v>~flex~ : [flə]</c:v>
                </c:pt>
                <c:pt idx="3166">
                  <c:v>~fter~ : [ftə]</c:v>
                </c:pt>
                <c:pt idx="3167">
                  <c:v>~ftex~ : [ftə]</c:v>
                </c:pt>
                <c:pt idx="3168">
                  <c:v>~here~ : [hə]</c:v>
                </c:pt>
                <c:pt idx="3169">
                  <c:v>~ccur~ : [kjə]</c:v>
                </c:pt>
                <c:pt idx="3170">
                  <c:v>~ccux~ : [kjə]</c:v>
                </c:pt>
                <c:pt idx="3171">
                  <c:v>~clax~ : [klə]</c:v>
                </c:pt>
                <c:pt idx="3172">
                  <c:v>~ctex~ : [ktə]</c:v>
                </c:pt>
                <c:pt idx="3173">
                  <c:v>~ctor~ : [ktə]</c:v>
                </c:pt>
                <c:pt idx="3174">
                  <c:v>~ctox~ : [ktə]</c:v>
                </c:pt>
                <c:pt idx="3175">
                  <c:v>~kwar~ : [kwə]</c:v>
                </c:pt>
                <c:pt idx="3176">
                  <c:v>~kwax~ : [kwə]</c:v>
                </c:pt>
                <c:pt idx="3177">
                  <c:v>~quex~ : [kwə]</c:v>
                </c:pt>
                <c:pt idx="3178">
                  <c:v>~lber~ : [lbə]</c:v>
                </c:pt>
                <c:pt idx="3179">
                  <c:v>~lbex~ : [lbə]</c:v>
                </c:pt>
                <c:pt idx="3180">
                  <c:v>~lbur~ : [lbə]</c:v>
                </c:pt>
                <c:pt idx="3181">
                  <c:v>~lbux~ : [lbə]</c:v>
                </c:pt>
                <c:pt idx="3182">
                  <c:v>~lder~ : [ldə]</c:v>
                </c:pt>
                <c:pt idx="3183">
                  <c:v>~ldor~ : [ldə]</c:v>
                </c:pt>
                <c:pt idx="3184">
                  <c:v>~ldex~ : [ldə]</c:v>
                </c:pt>
                <c:pt idx="3185">
                  <c:v>~ldox~ : [ldə]</c:v>
                </c:pt>
                <c:pt idx="3186">
                  <c:v>~lter~ : [ltə]</c:v>
                </c:pt>
                <c:pt idx="3187">
                  <c:v>~ltex~ : [ltə]</c:v>
                </c:pt>
                <c:pt idx="3188">
                  <c:v>~ltix~ : [ltə]</c:v>
                </c:pt>
                <c:pt idx="3189">
                  <c:v>~lvar~ : [lvə]</c:v>
                </c:pt>
                <c:pt idx="3190">
                  <c:v>~lvax~ : [lvə]</c:v>
                </c:pt>
                <c:pt idx="3191">
                  <c:v>~lver~ : [lvə]</c:v>
                </c:pt>
                <c:pt idx="3192">
                  <c:v>~lvex~ : [lvə]</c:v>
                </c:pt>
                <c:pt idx="3193">
                  <c:v>~mdar~ : [mdə]</c:v>
                </c:pt>
                <c:pt idx="3194">
                  <c:v>~mdax~ : [mdə]</c:v>
                </c:pt>
                <c:pt idx="3195">
                  <c:v>~nnaw~ : [nɑ]</c:v>
                </c:pt>
                <c:pt idx="3196">
                  <c:v>~scax~ : [skə]</c:v>
                </c:pt>
                <c:pt idx="3197">
                  <c:v>~scor~ : [skə]</c:v>
                </c:pt>
                <c:pt idx="3198">
                  <c:v>~scox~ : [skə]</c:v>
                </c:pt>
                <c:pt idx="3199">
                  <c:v>~slex~ : [slə]</c:v>
                </c:pt>
                <c:pt idx="3200">
                  <c:v>~tmer~ : [tmə]</c:v>
                </c:pt>
                <c:pt idx="3201">
                  <c:v>~tmex~ : [tmə]</c:v>
                </c:pt>
                <c:pt idx="3202">
                  <c:v>~trar~ : [tɹə]</c:v>
                </c:pt>
                <c:pt idx="3203">
                  <c:v>~trax~ : [tɹə]</c:v>
                </c:pt>
                <c:pt idx="3204">
                  <c:v>~vior~ : [vjə]</c:v>
                </c:pt>
                <c:pt idx="3205">
                  <c:v>~viox~ : [vjə]</c:v>
                </c:pt>
                <c:pt idx="3206">
                  <c:v>~vure~ : [vjə]</c:v>
                </c:pt>
                <c:pt idx="3207">
                  <c:v>~rber~ : [ɹbə]</c:v>
                </c:pt>
                <c:pt idx="3208">
                  <c:v>~rbex~ : [ɹbə]</c:v>
                </c:pt>
                <c:pt idx="3209">
                  <c:v>~rbox~ : [ɹbə]</c:v>
                </c:pt>
                <c:pt idx="3210">
                  <c:v>~rbor~ : [ɹbə]</c:v>
                </c:pt>
                <c:pt idx="3211">
                  <c:v>~rgix~ : [ɹdʒə]</c:v>
                </c:pt>
                <c:pt idx="3212">
                  <c:v>~rcre~ : [ɹkə]</c:v>
                </c:pt>
                <c:pt idx="3213">
                  <c:v>~rkex~ : [ɹkə]</c:v>
                </c:pt>
                <c:pt idx="3214">
                  <c:v>~gnar~ : [ɡnə]</c:v>
                </c:pt>
                <c:pt idx="3215">
                  <c:v>~gnax~ : [ɡnə]</c:v>
                </c:pt>
                <c:pt idx="3216">
                  <c:v>~gnur~ : [ɡnə]</c:v>
                </c:pt>
                <c:pt idx="3217">
                  <c:v>~gnux~ : [ɡnə]</c:v>
                </c:pt>
                <c:pt idx="3218">
                  <c:v>~rper~ : [ɹpə]</c:v>
                </c:pt>
                <c:pt idx="3219">
                  <c:v>~rpex~ : [ɹpə]</c:v>
                </c:pt>
                <c:pt idx="3220">
                  <c:v>~rpor~ : [ɹpə]</c:v>
                </c:pt>
                <c:pt idx="3221">
                  <c:v>~rpox~ : [ɹpə]</c:v>
                </c:pt>
                <c:pt idx="3222">
                  <c:v>~rtux~ : [ɹtʃə]</c:v>
                </c:pt>
                <c:pt idx="3223">
                  <c:v>~thar~ : [θə]</c:v>
                </c:pt>
                <c:pt idx="3224">
                  <c:v>~thax~ : [θə]</c:v>
                </c:pt>
                <c:pt idx="3225">
                  <c:v>~thor~ : [θə]</c:v>
                </c:pt>
                <c:pt idx="3226">
                  <c:v>~sior~ : [ʒə]</c:v>
                </c:pt>
                <c:pt idx="3227">
                  <c:v>~siox~ : [ʒə]</c:v>
                </c:pt>
                <c:pt idx="3228">
                  <c:v>~thox~ : [θə]</c:v>
                </c:pt>
                <c:pt idx="3229">
                  <c:v>~ngar~ : [ŋɡə]</c:v>
                </c:pt>
                <c:pt idx="3230">
                  <c:v>~ngax~ : [ŋɡə]</c:v>
                </c:pt>
                <c:pt idx="3231">
                  <c:v>~rgar~ : [ɹɡə]</c:v>
                </c:pt>
                <c:pt idx="3232">
                  <c:v>~rgax~ : [ɹɡə]</c:v>
                </c:pt>
                <c:pt idx="3233">
                  <c:v>~lure~ : [ljə]</c:v>
                </c:pt>
                <c:pt idx="3234">
                  <c:v>~llio~ : [ljə]</c:v>
                </c:pt>
                <c:pt idx="3235">
                  <c:v>~rvou~ : [ɹvə]</c:v>
                </c:pt>
                <c:pt idx="3236">
                  <c:v>~ppea~ : [pɪ]</c:v>
                </c:pt>
                <c:pt idx="3237">
                  <c:v>~sugh~ : [ʃʊ]</c:v>
                </c:pt>
                <c:pt idx="3238">
                  <c:v>~coow~ : [kʊ]</c:v>
                </c:pt>
                <c:pt idx="3239">
                  <c:v>~wouw~ : [wʊ]</c:v>
                </c:pt>
                <c:pt idx="3240">
                  <c:v>~rogh~ : [ɹoʊ]</c:v>
                </c:pt>
                <c:pt idx="3241">
                  <c:v>~eigh~ : [eɪ]</c:v>
                </c:pt>
                <c:pt idx="3242">
                  <c:v>~cauw~ : [kɔ]</c:v>
                </c:pt>
                <c:pt idx="3243">
                  <c:v>~chow~ : [kɔ]</c:v>
                </c:pt>
                <c:pt idx="3244">
                  <c:v>~keyh~ : [keɪ]</c:v>
                </c:pt>
                <c:pt idx="3245">
                  <c:v>~layh~ : [leɪ]</c:v>
                </c:pt>
                <c:pt idx="3246">
                  <c:v>~laih~ : [leɪ]</c:v>
                </c:pt>
                <c:pt idx="3247">
                  <c:v>~naih~ : [neɪ]</c:v>
                </c:pt>
                <c:pt idx="3248">
                  <c:v>~neih~ : [neɪ]</c:v>
                </c:pt>
                <c:pt idx="3249">
                  <c:v>~payh~ : [peɪ]</c:v>
                </c:pt>
                <c:pt idx="3250">
                  <c:v>~paih~ : [peɪ]</c:v>
                </c:pt>
                <c:pt idx="3251">
                  <c:v>~saih~ : [seɪ]</c:v>
                </c:pt>
                <c:pt idx="3252">
                  <c:v>~sayh~ : [seɪ]</c:v>
                </c:pt>
                <c:pt idx="3253">
                  <c:v>~taih~ : [teɪ]</c:v>
                </c:pt>
                <c:pt idx="3254">
                  <c:v>~vaih~ : [veɪ]</c:v>
                </c:pt>
                <c:pt idx="3255">
                  <c:v>~veih~ : [veɪ]</c:v>
                </c:pt>
                <c:pt idx="3256">
                  <c:v>~gaih~ : [ɡeɪ]</c:v>
                </c:pt>
                <c:pt idx="3257">
                  <c:v>~gayh~ : [ɡeɪ]</c:v>
                </c:pt>
                <c:pt idx="3258">
                  <c:v>~quai~ : [keɪ]</c:v>
                </c:pt>
                <c:pt idx="3259">
                  <c:v>~thie~ : [θɪ]</c:v>
                </c:pt>
                <c:pt idx="3260">
                  <c:v>~ldie~ : [ldɪ]</c:v>
                </c:pt>
                <c:pt idx="3261">
                  <c:v>~ther~ : [θɪ]</c:v>
                </c:pt>
                <c:pt idx="3262">
                  <c:v>~blir~ : [blɪ]</c:v>
                </c:pt>
                <c:pt idx="3263">
                  <c:v>~llir~ : [ljɪ]</c:v>
                </c:pt>
                <c:pt idx="3264">
                  <c:v>~nger~ : [ndʒɪ]</c:v>
                </c:pt>
                <c:pt idx="3265">
                  <c:v>~prir~ : [pɹɪ]</c:v>
                </c:pt>
                <c:pt idx="3266">
                  <c:v>~prer~ : [pɹɪ]</c:v>
                </c:pt>
                <c:pt idx="3267">
                  <c:v>~rtir~ : [ɹtɪ]</c:v>
                </c:pt>
                <c:pt idx="3268">
                  <c:v>~high~ : [hɪ]</c:v>
                </c:pt>
                <c:pt idx="3269">
                  <c:v>~mmer~ : [mɛ]</c:v>
                </c:pt>
                <c:pt idx="3270">
                  <c:v>~nner~ : [nɛ]</c:v>
                </c:pt>
                <c:pt idx="3271">
                  <c:v>~tear~ : [tɛ]</c:v>
                </c:pt>
                <c:pt idx="3272">
                  <c:v>~bvir~ : [bvɪ]</c:v>
                </c:pt>
                <c:pt idx="3273">
                  <c:v>~dlyr~ : [dlɪ]</c:v>
                </c:pt>
                <c:pt idx="3274">
                  <c:v>~ldir~ : [ldɪ]</c:v>
                </c:pt>
                <c:pt idx="3275">
                  <c:v>~lfir~ : [lfɪ]</c:v>
                </c:pt>
                <c:pt idx="3276">
                  <c:v>~lker~ : [lkɪ]</c:v>
                </c:pt>
                <c:pt idx="3277">
                  <c:v>~lryr~ : [lɹɪ]</c:v>
                </c:pt>
                <c:pt idx="3278">
                  <c:v>~mfyr~ : [mfɪ]</c:v>
                </c:pt>
                <c:pt idx="3279">
                  <c:v>~nlyr~ : [nlɪ]</c:v>
                </c:pt>
                <c:pt idx="3280">
                  <c:v>~pcir~ : [psɪ]</c:v>
                </c:pt>
                <c:pt idx="3281">
                  <c:v>~ptir~ : [ptɪ]</c:v>
                </c:pt>
                <c:pt idx="3282">
                  <c:v>~skir~ : [skɪ]</c:v>
                </c:pt>
                <c:pt idx="3283">
                  <c:v>~swir~ : [swɪ]</c:v>
                </c:pt>
                <c:pt idx="3284">
                  <c:v>~rbir~ : [ɹbɪ]</c:v>
                </c:pt>
                <c:pt idx="3285">
                  <c:v>~rkir~ : [ɹkɪ]</c:v>
                </c:pt>
                <c:pt idx="3286">
                  <c:v>~glyr~ : [ɡlɪ]</c:v>
                </c:pt>
                <c:pt idx="3287">
                  <c:v>~rrir~ : [ɹə]</c:v>
                </c:pt>
                <c:pt idx="3288">
                  <c:v>~sigh~ : [saɪ]</c:v>
                </c:pt>
                <c:pt idx="3289">
                  <c:v>~migh~ : [maɪ]</c:v>
                </c:pt>
                <c:pt idx="3290">
                  <c:v>~mygh~ : [maɪ]</c:v>
                </c:pt>
                <c:pt idx="3291">
                  <c:v>~righ~ : [ɹaɪ]</c:v>
                </c:pt>
                <c:pt idx="3292">
                  <c:v>~scir~ : [saɪ]</c:v>
                </c:pt>
                <c:pt idx="3293">
                  <c:v>~phir~ : [faɪ]</c:v>
                </c:pt>
                <c:pt idx="3294">
                  <c:v>~brie~ : [bɹaɪ]</c:v>
                </c:pt>
                <c:pt idx="3295">
                  <c:v>~drie~ : [dɹaɪ]</c:v>
                </c:pt>
                <c:pt idx="3296">
                  <c:v>~whye~ : [hwaɪ]</c:v>
                </c:pt>
                <c:pt idx="3297">
                  <c:v>~trye~ : [tɹaɪ]</c:v>
                </c:pt>
                <c:pt idx="3298">
                  <c:v>~guie~ : [ɡaɪ]</c:v>
                </c:pt>
                <c:pt idx="3299">
                  <c:v>~hair~ : [haɪ]</c:v>
                </c:pt>
                <c:pt idx="3300">
                  <c:v>~bsie~ : [bsaɪ]</c:v>
                </c:pt>
                <c:pt idx="3301">
                  <c:v>~dvie~ : [dvaɪ]</c:v>
                </c:pt>
                <c:pt idx="3302">
                  <c:v>~gaie~ : [gaɪ]</c:v>
                </c:pt>
                <c:pt idx="3303">
                  <c:v>~xcie~ : [ksaɪ]</c:v>
                </c:pt>
                <c:pt idx="3304">
                  <c:v>~mpie~ : [mpaɪ]</c:v>
                </c:pt>
                <c:pt idx="3305">
                  <c:v>~nlie~ : [nlaɪ]</c:v>
                </c:pt>
                <c:pt idx="3306">
                  <c:v>~sfye~ : [sfaɪ]</c:v>
                </c:pt>
                <c:pt idx="3307">
                  <c:v>~skye~ : [skaɪ]</c:v>
                </c:pt>
                <c:pt idx="3308">
                  <c:v>~tlie~ : [tlaɪ]</c:v>
                </c:pt>
                <c:pt idx="3309">
                  <c:v>~nxie~ : [ŋzaɪ]</c:v>
                </c:pt>
                <c:pt idx="3310">
                  <c:v>~plyr~ : [plaɪ]</c:v>
                </c:pt>
                <c:pt idx="3311">
                  <c:v>~dryr~ : [dɹaɪ]</c:v>
                </c:pt>
                <c:pt idx="3312">
                  <c:v>~flir~ : [flaɪ]</c:v>
                </c:pt>
                <c:pt idx="3313">
                  <c:v>~flyr~ : [flaɪ]</c:v>
                </c:pt>
                <c:pt idx="3314">
                  <c:v>~fryr~ : [fɹaɪ]</c:v>
                </c:pt>
                <c:pt idx="3315">
                  <c:v>~pier~ : [paɪ]</c:v>
                </c:pt>
                <c:pt idx="3316">
                  <c:v>~pryr~ : [pɹaɪ]</c:v>
                </c:pt>
                <c:pt idx="3317">
                  <c:v>~guyr~ : [ɡaɪ]</c:v>
                </c:pt>
                <c:pt idx="3318">
                  <c:v>~scer~ : [sɛ]</c:v>
                </c:pt>
                <c:pt idx="3319">
                  <c:v>~cure~ : [kə]</c:v>
                </c:pt>
                <c:pt idx="3320">
                  <c:v>~dogh~ : [du]</c:v>
                </c:pt>
                <c:pt idx="3321">
                  <c:v>~jugh~ : [dʒu]</c:v>
                </c:pt>
                <c:pt idx="3322">
                  <c:v>~dure~ : [dʒə]</c:v>
                </c:pt>
                <c:pt idx="3323">
                  <c:v>~tour~ : [tʊ]</c:v>
                </c:pt>
                <c:pt idx="3324">
                  <c:v>~ster~ : [sə]</c:v>
                </c:pt>
                <c:pt idx="3325">
                  <c:v>~ffee~ : [fɪ]</c:v>
                </c:pt>
                <c:pt idx="3326">
                  <c:v>~tter~ : [tə]</c:v>
                </c:pt>
                <c:pt idx="3327">
                  <c:v>~bagh~ : [beɪ]</c:v>
                </c:pt>
                <c:pt idx="3328">
                  <c:v>~begh~ : [beɪ]</c:v>
                </c:pt>
                <c:pt idx="3329">
                  <c:v>~wagh~ : [weɪ]</c:v>
                </c:pt>
                <c:pt idx="3330">
                  <c:v>~cree~ : [kɹɪ]</c:v>
                </c:pt>
                <c:pt idx="3331">
                  <c:v>~brar~ : [bɹɛ]</c:v>
                </c:pt>
                <c:pt idx="3332">
                  <c:v>~frer~ : [fɹɛ]</c:v>
                </c:pt>
                <c:pt idx="3333">
                  <c:v>~cler~ : [klɛ]</c:v>
                </c:pt>
                <c:pt idx="3334">
                  <c:v>~loaw~ : [loʊ]</c:v>
                </c:pt>
                <c:pt idx="3335">
                  <c:v>~lowe~ : [loʊ]</c:v>
                </c:pt>
                <c:pt idx="3336">
                  <c:v>~pair~ : [pɛ]</c:v>
                </c:pt>
                <c:pt idx="3337">
                  <c:v>~sker~ : [skɛ]</c:v>
                </c:pt>
                <c:pt idx="3338">
                  <c:v>~spar~ : [spɛ]</c:v>
                </c:pt>
                <c:pt idx="3339">
                  <c:v>~lear~ : [lɛ]</c:v>
                </c:pt>
                <c:pt idx="3340">
                  <c:v>~fowe~ : [foʊ]</c:v>
                </c:pt>
                <c:pt idx="3341">
                  <c:v>~howe~ : [hoʊ]</c:v>
                </c:pt>
                <c:pt idx="3342">
                  <c:v>~yowe~ : [joʊ]</c:v>
                </c:pt>
                <c:pt idx="3343">
                  <c:v>~ccou~ : [kaʊ]</c:v>
                </c:pt>
                <c:pt idx="3344">
                  <c:v>~mowe~ : [moʊ]</c:v>
                </c:pt>
                <c:pt idx="3345">
                  <c:v>~nowe~ : [noʊ]</c:v>
                </c:pt>
                <c:pt idx="3346">
                  <c:v>~powe~ : [poʊ]</c:v>
                </c:pt>
                <c:pt idx="3347">
                  <c:v>~towe~ : [toʊ]</c:v>
                </c:pt>
                <c:pt idx="3348">
                  <c:v>~lauw~ : [lɔ]</c:v>
                </c:pt>
                <c:pt idx="3349">
                  <c:v>~bbir~ : [bə]</c:v>
                </c:pt>
                <c:pt idx="3350">
                  <c:v>~ntex~ : [ntə]</c:v>
                </c:pt>
                <c:pt idx="3351">
                  <c:v>~stex~ : [stə]</c:v>
                </c:pt>
                <c:pt idx="3352">
                  <c:v>~ntre~ : [ntə]</c:v>
                </c:pt>
                <c:pt idx="3353">
                  <c:v>~stau~ : [stə]</c:v>
                </c:pt>
                <c:pt idx="3354">
                  <c:v>~ndke~ : [ŋkə]</c:v>
                </c:pt>
                <c:pt idx="3355">
                  <c:v>~neuw~ : [nu]</c:v>
                </c:pt>
                <c:pt idx="3356">
                  <c:v>~cure~ : [kʊ]</c:v>
                </c:pt>
                <c:pt idx="3357">
                  <c:v>~woow~ : [wʊ]</c:v>
                </c:pt>
                <c:pt idx="3358">
                  <c:v>~shuw~ : [ʃʊ]</c:v>
                </c:pt>
                <c:pt idx="3359">
                  <c:v>~smir~ : [smɪ]</c:v>
                </c:pt>
                <c:pt idx="3360">
                  <c:v>~brir~ : [bɹɪ]</c:v>
                </c:pt>
                <c:pt idx="3361">
                  <c:v>~brer~ : [bɹɪ]</c:v>
                </c:pt>
                <c:pt idx="3362">
                  <c:v>~nvir~ : [nvɪ]</c:v>
                </c:pt>
                <c:pt idx="3363">
                  <c:v>~slir~ : [slɪ]</c:v>
                </c:pt>
                <c:pt idx="3364">
                  <c:v>~spir~ : [spɪ]</c:v>
                </c:pt>
                <c:pt idx="3365">
                  <c:v>~cigh~ : [saɪ]</c:v>
                </c:pt>
                <c:pt idx="3366">
                  <c:v>~sygh~ : [saɪ]</c:v>
                </c:pt>
                <c:pt idx="3367">
                  <c:v>~scir~ : [sə]</c:v>
                </c:pt>
                <c:pt idx="3368">
                  <c:v>~ssar~ : [sə]</c:v>
                </c:pt>
                <c:pt idx="3369">
                  <c:v>~nser~ : [nsə]</c:v>
                </c:pt>
                <c:pt idx="3370">
                  <c:v>~nsur~ : [nsə]</c:v>
                </c:pt>
                <c:pt idx="3371">
                  <c:v>~geor~ : [dʒɛ]</c:v>
                </c:pt>
                <c:pt idx="3372">
                  <c:v>~nuew~ : [nju]</c:v>
                </c:pt>
                <c:pt idx="3373">
                  <c:v>~nugh~ : [nju]</c:v>
                </c:pt>
                <c:pt idx="3374">
                  <c:v>~frie~ : [fɹɪ]</c:v>
                </c:pt>
                <c:pt idx="3375">
                  <c:v>~cagh~ : [keɪ]</c:v>
                </c:pt>
                <c:pt idx="3376">
                  <c:v>~wher~ : [wɛ]</c:v>
                </c:pt>
                <c:pt idx="3377">
                  <c:v>~roaw~ : [ɹoʊ]</c:v>
                </c:pt>
                <c:pt idx="3378">
                  <c:v>~wrow~ : [ɹoʊ]</c:v>
                </c:pt>
                <c:pt idx="3379">
                  <c:v>~dayh~ : [deɪ]</c:v>
                </c:pt>
                <c:pt idx="3380">
                  <c:v>~daih~ : [deɪ]</c:v>
                </c:pt>
                <c:pt idx="3381">
                  <c:v>~maih~ : [meɪ]</c:v>
                </c:pt>
                <c:pt idx="3382">
                  <c:v>~mayh~ : [meɪ]</c:v>
                </c:pt>
                <c:pt idx="3383">
                  <c:v>~raih~ : [ɹeɪ]</c:v>
                </c:pt>
                <c:pt idx="3384">
                  <c:v>~rayh~ : [ɹeɪ]</c:v>
                </c:pt>
                <c:pt idx="3385">
                  <c:v>~trie~ : [tɹɪ]</c:v>
                </c:pt>
                <c:pt idx="3386">
                  <c:v>~ntir~ : [ntɪ]</c:v>
                </c:pt>
                <c:pt idx="3387">
                  <c:v>~rrer~ : [ə]</c:v>
                </c:pt>
                <c:pt idx="3388">
                  <c:v>~chie~ : [tʃɪ]</c:v>
                </c:pt>
                <c:pt idx="3389">
                  <c:v>~digh~ : [daɪ]</c:v>
                </c:pt>
                <c:pt idx="3390">
                  <c:v>~dygh~ : [daɪ]</c:v>
                </c:pt>
                <c:pt idx="3391">
                  <c:v>~high~ : [haɪ]</c:v>
                </c:pt>
                <c:pt idx="3392">
                  <c:v>~ligh~ : [laɪ]</c:v>
                </c:pt>
                <c:pt idx="3393">
                  <c:v>~lygh~ : [laɪ]</c:v>
                </c:pt>
                <c:pt idx="3394">
                  <c:v>~nigh~ : [naɪ]</c:v>
                </c:pt>
                <c:pt idx="3395">
                  <c:v>~nygh~ : [naɪ]</c:v>
                </c:pt>
                <c:pt idx="3396">
                  <c:v>~tygh~ : [taɪ]</c:v>
                </c:pt>
                <c:pt idx="3397">
                  <c:v>~char~ : [kə]</c:v>
                </c:pt>
                <c:pt idx="3398">
                  <c:v>~ffir~ : [fə]</c:v>
                </c:pt>
                <c:pt idx="3399">
                  <c:v>~cier~ : [ʃə]</c:v>
                </c:pt>
                <c:pt idx="3400">
                  <c:v>~geor~ : [dʒə]</c:v>
                </c:pt>
                <c:pt idx="3401">
                  <c:v>~were~ : [wə]</c:v>
                </c:pt>
                <c:pt idx="3402">
                  <c:v>~gher~ : [ɡə]</c:v>
                </c:pt>
                <c:pt idx="3403">
                  <c:v>~ghex~ : [ɡə]</c:v>
                </c:pt>
                <c:pt idx="3404">
                  <c:v>~gere~ : [ɡə]</c:v>
                </c:pt>
                <c:pt idx="3405">
                  <c:v>~cohw~ : [koʊ]</c:v>
                </c:pt>
                <c:pt idx="3406">
                  <c:v>~kohw~ : [koʊ]</c:v>
                </c:pt>
                <c:pt idx="3407">
                  <c:v>~owew~ : [oʊ]</c:v>
                </c:pt>
                <c:pt idx="3408">
                  <c:v>~soaw~ : [soʊ]</c:v>
                </c:pt>
                <c:pt idx="3409">
                  <c:v>~ssow~ : [soʊ]</c:v>
                </c:pt>
                <c:pt idx="3410">
                  <c:v>~rcea~ : [ɹsə]</c:v>
                </c:pt>
                <c:pt idx="3411">
                  <c:v>~yere~ : [jə]</c:v>
                </c:pt>
                <c:pt idx="3412">
                  <c:v>~mber~ : [mbə]</c:v>
                </c:pt>
                <c:pt idx="3413">
                  <c:v>~mbex~ : [mbə]</c:v>
                </c:pt>
                <c:pt idx="3414">
                  <c:v>~mbix~ : [mbə]</c:v>
                </c:pt>
                <c:pt idx="3415">
                  <c:v>~mpax~ : [mpə]</c:v>
                </c:pt>
                <c:pt idx="3416">
                  <c:v>~mpex~ : [mpə]</c:v>
                </c:pt>
                <c:pt idx="3417">
                  <c:v>~mpor~ : [mpə]</c:v>
                </c:pt>
                <c:pt idx="3418">
                  <c:v>~mpox~ : [mpə]</c:v>
                </c:pt>
                <c:pt idx="3419">
                  <c:v>~ngix~ : [ndʒə]</c:v>
                </c:pt>
                <c:pt idx="3420">
                  <c:v>~njur~ : [ndʒə]</c:v>
                </c:pt>
                <c:pt idx="3421">
                  <c:v>~njux~ : [ndʒə]</c:v>
                </c:pt>
                <c:pt idx="3422">
                  <c:v>~nfex~ : [nfə]</c:v>
                </c:pt>
                <c:pt idx="3423">
                  <c:v>~nfir~ : [nfə]</c:v>
                </c:pt>
                <c:pt idx="3424">
                  <c:v>~nfix~ : [nfə]</c:v>
                </c:pt>
                <c:pt idx="3425">
                  <c:v>~nfor~ : [nfə]</c:v>
                </c:pt>
                <c:pt idx="3426">
                  <c:v>~nfox~ : [nfə]</c:v>
                </c:pt>
                <c:pt idx="3427">
                  <c:v>~niox~ : [njə]</c:v>
                </c:pt>
                <c:pt idx="3428">
                  <c:v>~nnur~ : [njə]</c:v>
                </c:pt>
                <c:pt idx="3429">
                  <c:v>~nnux~ : [njə]</c:v>
                </c:pt>
                <c:pt idx="3430">
                  <c:v>~nior~ : [njə]</c:v>
                </c:pt>
                <c:pt idx="3431">
                  <c:v>~ntux~ : [ntʃə]</c:v>
                </c:pt>
                <c:pt idx="3432">
                  <c:v>~ntur~ : [ntʃə]</c:v>
                </c:pt>
                <c:pt idx="3433">
                  <c:v>~plix~ : [plə]</c:v>
                </c:pt>
                <c:pt idx="3434">
                  <c:v>~pror~ : [pɹə]</c:v>
                </c:pt>
                <c:pt idx="3435">
                  <c:v>~prex~ : [pɹə]</c:v>
                </c:pt>
                <c:pt idx="3436">
                  <c:v>~prix~ : [pɹə]</c:v>
                </c:pt>
                <c:pt idx="3437">
                  <c:v>~prox~ : [pɹə]</c:v>
                </c:pt>
                <c:pt idx="3438">
                  <c:v>~chex~ : [tʃə]</c:v>
                </c:pt>
                <c:pt idx="3439">
                  <c:v>~rfar~ : [ɹfə]</c:v>
                </c:pt>
                <c:pt idx="3440">
                  <c:v>~rfax~ : [ɹfə]</c:v>
                </c:pt>
                <c:pt idx="3441">
                  <c:v>~rfre~ : [ɹfə]</c:v>
                </c:pt>
                <c:pt idx="3442">
                  <c:v>~rfur~ : [ɹfə]</c:v>
                </c:pt>
                <c:pt idx="3443">
                  <c:v>~rfux~ : [ɹfə]</c:v>
                </c:pt>
                <c:pt idx="3444">
                  <c:v>~rler~ : [ɹlə]</c:v>
                </c:pt>
                <c:pt idx="3445">
                  <c:v>~rlex~ : [ɹlə]</c:v>
                </c:pt>
                <c:pt idx="3446">
                  <c:v>~rlor~ : [ɹlə]</c:v>
                </c:pt>
                <c:pt idx="3447">
                  <c:v>~rlox~ : [ɹlə]</c:v>
                </c:pt>
                <c:pt idx="3448">
                  <c:v>~rnar~ : [ɹnə]</c:v>
                </c:pt>
                <c:pt idx="3449">
                  <c:v>~rnax~ : [ɹnə]</c:v>
                </c:pt>
                <c:pt idx="3450">
                  <c:v>~rnex~ : [ɹnə]</c:v>
                </c:pt>
                <c:pt idx="3451">
                  <c:v>~rnor~ : [ɹnə]</c:v>
                </c:pt>
                <c:pt idx="3452">
                  <c:v>~rnox~ : [ɹnə]</c:v>
                </c:pt>
                <c:pt idx="3453">
                  <c:v>~fauw~ : [fɔ]</c:v>
                </c:pt>
                <c:pt idx="3454">
                  <c:v>~ffow~ : [fɔ]</c:v>
                </c:pt>
                <c:pt idx="3455">
                  <c:v>~pauw~ : [pɔ]</c:v>
                </c:pt>
                <c:pt idx="3456">
                  <c:v>~ncia~ : [nʃə]</c:v>
                </c:pt>
                <c:pt idx="3457">
                  <c:v>~nsio~ : [nʃə]</c:v>
                </c:pt>
                <c:pt idx="3458">
                  <c:v>~ntia~ : [nʃə]</c:v>
                </c:pt>
                <c:pt idx="3459">
                  <c:v>~chir~ : [tʃɪ]</c:v>
                </c:pt>
                <c:pt idx="3460">
                  <c:v>~whir~ : [wɪ]</c:v>
                </c:pt>
                <c:pt idx="3461">
                  <c:v>~llih~ : [ljɪ]</c:v>
                </c:pt>
                <c:pt idx="3462">
                  <c:v>~ngih~ : [ndʒɪ]</c:v>
                </c:pt>
                <c:pt idx="3463">
                  <c:v>~crer~ : [kɹɪ]</c:v>
                </c:pt>
                <c:pt idx="3464">
                  <c:v>~crir~ : [kɹɪ]</c:v>
                </c:pt>
                <c:pt idx="3465">
                  <c:v>~ltir~ : [ltɪ]</c:v>
                </c:pt>
                <c:pt idx="3466">
                  <c:v>~rner~ : [ɹnɪ]</c:v>
                </c:pt>
                <c:pt idx="3467">
                  <c:v>~thir~ : [θɪ]</c:v>
                </c:pt>
                <c:pt idx="3468">
                  <c:v>~char~ : [kɛ]</c:v>
                </c:pt>
                <c:pt idx="3469">
                  <c:v>~plir~ : [plɪ]</c:v>
                </c:pt>
                <c:pt idx="3470">
                  <c:v>~cter~ : [ktɪ]</c:v>
                </c:pt>
                <c:pt idx="3471">
                  <c:v>~rmir~ : [ɹmɪ]</c:v>
                </c:pt>
                <c:pt idx="3472">
                  <c:v>~dmie~ : [dmɪ]</c:v>
                </c:pt>
                <c:pt idx="3473">
                  <c:v>~drie~ : [dɹɪ]</c:v>
                </c:pt>
                <c:pt idx="3474">
                  <c:v>~xi'r~ : [ksɪ]</c:v>
                </c:pt>
                <c:pt idx="3475">
                  <c:v>~xiry~ : [ksɪ]</c:v>
                </c:pt>
                <c:pt idx="3476">
                  <c:v>~quie~ : [kwɪ]</c:v>
                </c:pt>
                <c:pt idx="3477">
                  <c:v>~mbie~ : [mbɪ]</c:v>
                </c:pt>
                <c:pt idx="3478">
                  <c:v>~snie~ : [snɪ]</c:v>
                </c:pt>
                <c:pt idx="3479">
                  <c:v>~twie~ : [twɪ]</c:v>
                </c:pt>
                <c:pt idx="3480">
                  <c:v>~gnie~ : [ɡnɪ]</c:v>
                </c:pt>
                <c:pt idx="3481">
                  <c:v>~xi'r~ : [ɡzɪ]</c:v>
                </c:pt>
                <c:pt idx="3482">
                  <c:v>~xiry~ : [ɡzɪ]</c:v>
                </c:pt>
                <c:pt idx="3483">
                  <c:v>~ngie~ : [ŋɡɪ]</c:v>
                </c:pt>
                <c:pt idx="3484">
                  <c:v>~terr~ : [tɛ]</c:v>
                </c:pt>
                <c:pt idx="3485">
                  <c:v>~gerr~ : [ɡɛ]</c:v>
                </c:pt>
                <c:pt idx="3486">
                  <c:v>~ffer~ : [fɛ]</c:v>
                </c:pt>
                <c:pt idx="3487">
                  <c:v>~varr~ : [vɛ]</c:v>
                </c:pt>
                <c:pt idx="3488">
                  <c:v>~verr~ : [vɛ]</c:v>
                </c:pt>
                <c:pt idx="3489">
                  <c:v>~bvih~ : [bvɪ]</c:v>
                </c:pt>
                <c:pt idx="3490">
                  <c:v>~dlyh~ : [dlɪ]</c:v>
                </c:pt>
                <c:pt idx="3491">
                  <c:v>~dmih~ : [dmɪ]</c:v>
                </c:pt>
                <c:pt idx="3492">
                  <c:v>~drih~ : [dɹɪ]</c:v>
                </c:pt>
                <c:pt idx="3493">
                  <c:v>~hear~ : [hɛ]</c:v>
                </c:pt>
                <c:pt idx="3494">
                  <c:v>~xpeh~ : [kspɪ]</c:v>
                </c:pt>
                <c:pt idx="3495">
                  <c:v>~quih~ : [kwɪ]</c:v>
                </c:pt>
                <c:pt idx="3496">
                  <c:v>~ldih~ : [ldɪ]</c:v>
                </c:pt>
                <c:pt idx="3497">
                  <c:v>~lfih~ : [lfɪ]</c:v>
                </c:pt>
                <c:pt idx="3498">
                  <c:v>~lkeh~ : [lkɪ]</c:v>
                </c:pt>
                <c:pt idx="3499">
                  <c:v>~lryh~ : [lɹɪ]</c:v>
                </c:pt>
                <c:pt idx="3500">
                  <c:v>~mbih~ : [mbɪ]</c:v>
                </c:pt>
                <c:pt idx="3501">
                  <c:v>~mfyh~ : [mfɪ]</c:v>
                </c:pt>
                <c:pt idx="3502">
                  <c:v>~ndih~ : [ndɪ]</c:v>
                </c:pt>
                <c:pt idx="3503">
                  <c:v>~nlyh~ : [nlɪ]</c:v>
                </c:pt>
                <c:pt idx="3504">
                  <c:v>~pcih~ : [psɪ]</c:v>
                </c:pt>
                <c:pt idx="3505">
                  <c:v>~ptih~ : [ptɪ]</c:v>
                </c:pt>
                <c:pt idx="3506">
                  <c:v>~skih~ : [skɪ]</c:v>
                </c:pt>
                <c:pt idx="3507">
                  <c:v>~snih~ : [snɪ]</c:v>
                </c:pt>
                <c:pt idx="3508">
                  <c:v>~swih~ : [swɪ]</c:v>
                </c:pt>
                <c:pt idx="3509">
                  <c:v>~twih~ : [twɪ]</c:v>
                </c:pt>
                <c:pt idx="3510">
                  <c:v>~rbih~ : [ɹbɪ]</c:v>
                </c:pt>
                <c:pt idx="3511">
                  <c:v>~rfeh~ : [ɹfɪ]</c:v>
                </c:pt>
                <c:pt idx="3512">
                  <c:v>~rkih~ : [ɹkɪ]</c:v>
                </c:pt>
                <c:pt idx="3513">
                  <c:v>~glyh~ : [ɡlɪ]</c:v>
                </c:pt>
                <c:pt idx="3514">
                  <c:v>~gnih~ : [ɡnɪ]</c:v>
                </c:pt>
                <c:pt idx="3515">
                  <c:v>~grih~ : [ɡɹɪ]</c:v>
                </c:pt>
                <c:pt idx="3516">
                  <c:v>~rgih~ : [ɹɡɪ]</c:v>
                </c:pt>
                <c:pt idx="3517">
                  <c:v>~mear~ : [mɛ]</c:v>
                </c:pt>
                <c:pt idx="3518">
                  <c:v>~kner~ : [nɛ]</c:v>
                </c:pt>
                <c:pt idx="3519">
                  <c:v>~guer~ : [ɡɛ]</c:v>
                </c:pt>
                <c:pt idx="3520">
                  <c:v>~reir~ : [ɹə]</c:v>
                </c:pt>
                <c:pt idx="3521">
                  <c:v>~eigh~ : [aɪ]</c:v>
                </c:pt>
                <c:pt idx="3522">
                  <c:v>~crie~ : [kɹaɪ]</c:v>
                </c:pt>
                <c:pt idx="3523">
                  <c:v>~whye~ : [waɪ]</c:v>
                </c:pt>
                <c:pt idx="3524">
                  <c:v>~rrie~ : [ɹaɪ]</c:v>
                </c:pt>
                <c:pt idx="3525">
                  <c:v>~wrie~ : [ɹaɪ]</c:v>
                </c:pt>
                <c:pt idx="3526">
                  <c:v>~eyer~ : [aɪ]</c:v>
                </c:pt>
                <c:pt idx="3527">
                  <c:v>~cryr~ : [kɹaɪ]</c:v>
                </c:pt>
                <c:pt idx="3528">
                  <c:v>~mayr~ : [maɪ]</c:v>
                </c:pt>
                <c:pt idx="3529">
                  <c:v>~sure~ : [ʃʊ]</c:v>
                </c:pt>
                <c:pt idx="3530">
                  <c:v>~bure~ : [bʊ]</c:v>
                </c:pt>
                <c:pt idx="3531">
                  <c:v>~duwe~ : [dʒʊ]</c:v>
                </c:pt>
                <c:pt idx="3532">
                  <c:v>~fure~ : [fʊ]</c:v>
                </c:pt>
                <c:pt idx="3533">
                  <c:v>~boor~ : [bʊ]</c:v>
                </c:pt>
                <c:pt idx="3534">
                  <c:v>~foor~ : [fʊ]</c:v>
                </c:pt>
                <c:pt idx="3535">
                  <c:v>~hoor~ : [hʊ]</c:v>
                </c:pt>
                <c:pt idx="3536">
                  <c:v>~toor~ : [tʊ]</c:v>
                </c:pt>
                <c:pt idx="3537">
                  <c:v>~eugh~ : [jʊ]</c:v>
                </c:pt>
                <c:pt idx="3538">
                  <c:v>~y'gh~ : [jʊ]</c:v>
                </c:pt>
                <c:pt idx="3539">
                  <c:v>~xure~ : [kʃʊ]</c:v>
                </c:pt>
                <c:pt idx="3540">
                  <c:v>~xuwe~ : [kʃʊ]</c:v>
                </c:pt>
                <c:pt idx="3541">
                  <c:v>~mure~ : [mʊ]</c:v>
                </c:pt>
                <c:pt idx="3542">
                  <c:v>~muwe~ : [mʊ]</c:v>
                </c:pt>
                <c:pt idx="3543">
                  <c:v>~tuwe~ : [tʃʊ]</c:v>
                </c:pt>
                <c:pt idx="3544">
                  <c:v>~guwe~ : [ɡjʊ]</c:v>
                </c:pt>
                <c:pt idx="3545">
                  <c:v>~ghte~ : [tɪ]</c:v>
                </c:pt>
                <c:pt idx="3546">
                  <c:v>~ttar~ : [tə]</c:v>
                </c:pt>
                <c:pt idx="3547">
                  <c:v>~bayh~ : [beɪ]</c:v>
                </c:pt>
                <c:pt idx="3548">
                  <c:v>~beih~ : [beɪ]</c:v>
                </c:pt>
                <c:pt idx="3549">
                  <c:v>~beyh~ : [beɪ]</c:v>
                </c:pt>
                <c:pt idx="3550">
                  <c:v>~waih~ : [weɪ]</c:v>
                </c:pt>
                <c:pt idx="3551">
                  <c:v>~wayh~ : [weɪ]</c:v>
                </c:pt>
                <c:pt idx="3552">
                  <c:v>~shie~ : [ʃɪ]</c:v>
                </c:pt>
                <c:pt idx="3553">
                  <c:v>~lugh~ : [lu]</c:v>
                </c:pt>
                <c:pt idx="3554">
                  <c:v>~stuw~ : [stu]</c:v>
                </c:pt>
                <c:pt idx="3555">
                  <c:v>~truw~ : [tɹu]</c:v>
                </c:pt>
                <c:pt idx="3556">
                  <c:v>~sauw~ : [sɔ]</c:v>
                </c:pt>
                <c:pt idx="3557">
                  <c:v>~swow~ : [sɔ]</c:v>
                </c:pt>
                <c:pt idx="3558">
                  <c:v>~gowe~ : [ɡoʊ]</c:v>
                </c:pt>
                <c:pt idx="3559">
                  <c:v>~bluw~ : [blu]</c:v>
                </c:pt>
                <c:pt idx="3560">
                  <c:v>~luew~ : [lju]</c:v>
                </c:pt>
                <c:pt idx="3561">
                  <c:v>~mmuw~ : [mju]</c:v>
                </c:pt>
                <c:pt idx="3562">
                  <c:v>~gluw~ : [ɡlu]</c:v>
                </c:pt>
                <c:pt idx="3563">
                  <c:v>~nter~ : [ntɪ]</c:v>
                </c:pt>
                <c:pt idx="3564">
                  <c:v>~ster~ : [stɪ]</c:v>
                </c:pt>
                <c:pt idx="3565">
                  <c:v>~bigh~ : [baɪ]</c:v>
                </c:pt>
                <c:pt idx="3566">
                  <c:v>~bygh~ : [baɪ]</c:v>
                </c:pt>
                <c:pt idx="3567">
                  <c:v>~figh~ : [faɪ]</c:v>
                </c:pt>
                <c:pt idx="3568">
                  <c:v>~mmer~ : [mə]</c:v>
                </c:pt>
                <c:pt idx="3569">
                  <c:v>~nner~ : [nə]</c:v>
                </c:pt>
                <c:pt idx="3570">
                  <c:v>~rria~ : [ɹɪ]</c:v>
                </c:pt>
                <c:pt idx="3571">
                  <c:v>~ghly~ : [lɪ]</c:v>
                </c:pt>
                <c:pt idx="3572">
                  <c:v>~'lea~ : [lɪ]</c:v>
                </c:pt>
                <c:pt idx="3573">
                  <c:v>~llea~ : [lɪ]</c:v>
                </c:pt>
                <c:pt idx="3574">
                  <c:v>~lley~ : [lɪ]</c:v>
                </c:pt>
                <c:pt idx="3575">
                  <c:v>~frir~ : [fɹɪ]</c:v>
                </c:pt>
                <c:pt idx="3576">
                  <c:v>~clir~ : [klɪ]</c:v>
                </c:pt>
                <c:pt idx="3577">
                  <c:v>~ttee~ : [tɪ]</c:v>
                </c:pt>
                <c:pt idx="3578">
                  <c:v>~rsee~ : [ɹsɪ]</c:v>
                </c:pt>
                <c:pt idx="3579">
                  <c:v>~ssir~ : [sə]</c:v>
                </c:pt>
                <c:pt idx="3580">
                  <c:v>~ffer~ : [fə]</c:v>
                </c:pt>
                <c:pt idx="3581">
                  <c:v>~sher~ : [ʃə]</c:v>
                </c:pt>
                <c:pt idx="3582">
                  <c:v>~cher~ : [tʃɪ]</c:v>
                </c:pt>
                <c:pt idx="3583">
                  <c:v>~nswe~ : [nsə]</c:v>
                </c:pt>
                <c:pt idx="3584">
                  <c:v>~onsi~ : [nsə]</c:v>
                </c:pt>
                <c:pt idx="3585">
                  <c:v>~rear~ : [ɹɛ]</c:v>
                </c:pt>
                <c:pt idx="3586">
                  <c:v>~wrer~ : [ɹɛ]</c:v>
                </c:pt>
                <c:pt idx="3587">
                  <c:v>~gerr~ : [dʒɛ]</c:v>
                </c:pt>
                <c:pt idx="3588">
                  <c:v>~liar~ : [ljə]</c:v>
                </c:pt>
                <c:pt idx="3589">
                  <c:v>~liax~ : [ljə]</c:v>
                </c:pt>
                <c:pt idx="3590">
                  <c:v>~luar~ : [ljə]</c:v>
                </c:pt>
                <c:pt idx="3591">
                  <c:v>~luax~ : [ljə]</c:v>
                </c:pt>
                <c:pt idx="3592">
                  <c:v>~rvar~ : [ɹvə]</c:v>
                </c:pt>
                <c:pt idx="3593">
                  <c:v>~rvax~ : [ɹvə]</c:v>
                </c:pt>
                <c:pt idx="3594">
                  <c:v>~rver~ : [ɹvə]</c:v>
                </c:pt>
                <c:pt idx="3595">
                  <c:v>~rvex~ : [ɹvə]</c:v>
                </c:pt>
                <c:pt idx="3596">
                  <c:v>~rvir~ : [ɹvə]</c:v>
                </c:pt>
                <c:pt idx="3597">
                  <c:v>~rvix~ : [ɹvə]</c:v>
                </c:pt>
                <c:pt idx="3598">
                  <c:v>~jear~ : [dʒɛ]</c:v>
                </c:pt>
                <c:pt idx="3599">
                  <c:v>~crar~ : [kɹə]</c:v>
                </c:pt>
                <c:pt idx="3600">
                  <c:v>~crax~ : [kɹə]</c:v>
                </c:pt>
                <c:pt idx="3601">
                  <c:v>~crex~ : [kɹə]</c:v>
                </c:pt>
                <c:pt idx="3602">
                  <c:v>~crix~ : [kɹə]</c:v>
                </c:pt>
                <c:pt idx="3603">
                  <c:v>~cror~ : [kɹə]</c:v>
                </c:pt>
                <c:pt idx="3604">
                  <c:v>~crox~ : [kɹə]</c:v>
                </c:pt>
                <c:pt idx="3605">
                  <c:v>~vere~ : [və]</c:v>
                </c:pt>
                <c:pt idx="3606">
                  <c:v>~vare~ : [və]</c:v>
                </c:pt>
                <c:pt idx="3607">
                  <c:v>~vire~ : [və]</c:v>
                </c:pt>
                <c:pt idx="3608">
                  <c:v>~vore~ : [və]</c:v>
                </c:pt>
                <c:pt idx="3609">
                  <c:v>~rdar~ : [ɹdə]</c:v>
                </c:pt>
                <c:pt idx="3610">
                  <c:v>~rdax~ : [ɹdə]</c:v>
                </c:pt>
                <c:pt idx="3611">
                  <c:v>~rdox~ : [ɹdə]</c:v>
                </c:pt>
                <c:pt idx="3612">
                  <c:v>~rdex~ : [ɹdə]</c:v>
                </c:pt>
                <c:pt idx="3613">
                  <c:v>~rdix~ : [ɹdə]</c:v>
                </c:pt>
                <c:pt idx="3614">
                  <c:v>~rdor~ : [ɹdə]</c:v>
                </c:pt>
                <c:pt idx="3615">
                  <c:v>~rmar~ : [ɹmə]</c:v>
                </c:pt>
                <c:pt idx="3616">
                  <c:v>~rmax~ : [ɹmə]</c:v>
                </c:pt>
                <c:pt idx="3617">
                  <c:v>~rmer~ : [ɹmə]</c:v>
                </c:pt>
                <c:pt idx="3618">
                  <c:v>~rmex~ : [ɹmə]</c:v>
                </c:pt>
                <c:pt idx="3619">
                  <c:v>~rmix~ : [ɹmə]</c:v>
                </c:pt>
                <c:pt idx="3620">
                  <c:v>~rmor~ : [ɹmə]</c:v>
                </c:pt>
                <c:pt idx="3621">
                  <c:v>~rmox~ : [ɹmə]</c:v>
                </c:pt>
                <c:pt idx="3622">
                  <c:v>~rtar~ : [ɹtə]</c:v>
                </c:pt>
                <c:pt idx="3623">
                  <c:v>~rtax~ : [ɹtə]</c:v>
                </c:pt>
                <c:pt idx="3624">
                  <c:v>~rter~ : [ɹtə]</c:v>
                </c:pt>
                <c:pt idx="3625">
                  <c:v>~rtex~ : [ɹtə]</c:v>
                </c:pt>
                <c:pt idx="3626">
                  <c:v>~rtix~ : [ɹtə]</c:v>
                </c:pt>
                <c:pt idx="3627">
                  <c:v>~chti~ : [tɪ]</c:v>
                </c:pt>
                <c:pt idx="3628">
                  <c:v>~rrey~ : [ɹɪ]</c:v>
                </c:pt>
                <c:pt idx="3629">
                  <c:v>~aigh~ : [eɪ]</c:v>
                </c:pt>
                <c:pt idx="3630">
                  <c:v>~lagh~ : [leɪ]</c:v>
                </c:pt>
                <c:pt idx="3631">
                  <c:v>~nagh~ : [neɪ]</c:v>
                </c:pt>
                <c:pt idx="3632">
                  <c:v>~pagh~ : [peɪ]</c:v>
                </c:pt>
                <c:pt idx="3633">
                  <c:v>~vagh~ : [veɪ]</c:v>
                </c:pt>
                <c:pt idx="3634">
                  <c:v>~gagh~ : [ɡeɪ]</c:v>
                </c:pt>
                <c:pt idx="3635">
                  <c:v>~cayh~ : [keɪ]</c:v>
                </c:pt>
                <c:pt idx="3636">
                  <c:v>~ccah~ : [keɪ]</c:v>
                </c:pt>
                <c:pt idx="3637">
                  <c:v>~kayh~ : [keɪ]</c:v>
                </c:pt>
                <c:pt idx="3638">
                  <c:v>~reow~ : [ɹoʊ]</c:v>
                </c:pt>
                <c:pt idx="3639">
                  <c:v>~rhow~ : [ɹoʊ]</c:v>
                </c:pt>
                <c:pt idx="3640">
                  <c:v>~rowe~ : [ɹoʊ]</c:v>
                </c:pt>
                <c:pt idx="3641">
                  <c:v>~nsir~ : [nsɪ]</c:v>
                </c:pt>
                <c:pt idx="3642">
                  <c:v>~ncer~ : [nsɪ]</c:v>
                </c:pt>
                <c:pt idx="3643">
                  <c:v>~ntar~ : [ntɪ]</c:v>
                </c:pt>
                <c:pt idx="3644">
                  <c:v>~ftyr~ : [ftɪ]</c:v>
                </c:pt>
                <c:pt idx="3645">
                  <c:v>~year~ : [jɪ]</c:v>
                </c:pt>
                <c:pt idx="3646">
                  <c:v>~ctir~ : [ktɪ]</c:v>
                </c:pt>
                <c:pt idx="3647">
                  <c:v>~nvyr~ : [nvɪ]</c:v>
                </c:pt>
                <c:pt idx="3648">
                  <c:v>~slyr~ : [slɪ]</c:v>
                </c:pt>
                <c:pt idx="3649">
                  <c:v>~tlyr~ : [tlɪ]</c:v>
                </c:pt>
                <c:pt idx="3650">
                  <c:v>~blyr~ : [blɪ]</c:v>
                </c:pt>
                <c:pt idx="3651">
                  <c:v>~rgyr~ : [ɹdʒɪ]</c:v>
                </c:pt>
                <c:pt idx="3652">
                  <c:v>~nkir~ : [ŋkɪ]</c:v>
                </c:pt>
                <c:pt idx="3653">
                  <c:v>~rlir~ : [ɹlɪ]</c:v>
                </c:pt>
                <c:pt idx="3654">
                  <c:v>~rlyr~ : [ɹlɪ]</c:v>
                </c:pt>
                <c:pt idx="3655">
                  <c:v>~rmyr~ : [ɹmɪ]</c:v>
                </c:pt>
                <c:pt idx="3656">
                  <c:v>~rtyr~ : [ɹtɪ]</c:v>
                </c:pt>
                <c:pt idx="3657">
                  <c:v>~xtir~ : [kstɪ]</c:v>
                </c:pt>
                <c:pt idx="3658">
                  <c:v>~cygh~ : [saɪ]</c:v>
                </c:pt>
                <c:pt idx="3659">
                  <c:v>~diee~ : [daɪ]</c:v>
                </c:pt>
                <c:pt idx="3660">
                  <c:v>~liee~ : [laɪ]</c:v>
                </c:pt>
                <c:pt idx="3661">
                  <c:v>~nnie~ : [naɪ]</c:v>
                </c:pt>
                <c:pt idx="3662">
                  <c:v>~tiee~ : [taɪ]</c:v>
                </c:pt>
                <c:pt idx="3663">
                  <c:v>~drye~ : [dɹaɪ]</c:v>
                </c:pt>
                <c:pt idx="3664">
                  <c:v>~flie~ : [flaɪ]</c:v>
                </c:pt>
                <c:pt idx="3665">
                  <c:v>~flye~ : [flaɪ]</c:v>
                </c:pt>
                <c:pt idx="3666">
                  <c:v>~frye~ : [fɹaɪ]</c:v>
                </c:pt>
                <c:pt idx="3667">
                  <c:v>~piee~ : [paɪ]</c:v>
                </c:pt>
                <c:pt idx="3668">
                  <c:v>~prye~ : [pɹaɪ]</c:v>
                </c:pt>
                <c:pt idx="3669">
                  <c:v>~guye~ : [ɡaɪ]</c:v>
                </c:pt>
                <c:pt idx="3670">
                  <c:v>~diar~ : [daɪ]</c:v>
                </c:pt>
                <c:pt idx="3671">
                  <c:v>~heir~ : [haɪ]</c:v>
                </c:pt>
                <c:pt idx="3672">
                  <c:v>~leir~ : [laɪ]</c:v>
                </c:pt>
                <c:pt idx="3673">
                  <c:v>~knir~ : [naɪ]</c:v>
                </c:pt>
                <c:pt idx="3674">
                  <c:v>~tyer~ : [taɪ]</c:v>
                </c:pt>
                <c:pt idx="3675">
                  <c:v>~plye~ : [plaɪ]</c:v>
                </c:pt>
                <c:pt idx="3676">
                  <c:v>~doow~ : [du]</c:v>
                </c:pt>
                <c:pt idx="3677">
                  <c:v>~douw~ : [du]</c:v>
                </c:pt>
                <c:pt idx="3678">
                  <c:v>~gere~ : [dʒə]</c:v>
                </c:pt>
                <c:pt idx="3679">
                  <c:v>~geou~ : [dʒə]</c:v>
                </c:pt>
                <c:pt idx="3680">
                  <c:v>~giou~ : [dʒə]</c:v>
                </c:pt>
                <c:pt idx="3681">
                  <c:v>~wogh~ : [wɪ]</c:v>
                </c:pt>
                <c:pt idx="3682">
                  <c:v>~tear~ : [tə]</c:v>
                </c:pt>
                <c:pt idx="3683">
                  <c:v>~tour~ : [tə]</c:v>
                </c:pt>
                <c:pt idx="3684">
                  <c:v>~ture~ : [tə]</c:v>
                </c:pt>
                <c:pt idx="3685">
                  <c:v>~thih~ : [θɪ]</c:v>
                </c:pt>
                <c:pt idx="3686">
                  <c:v>~rder~ : [ɹdɪ]</c:v>
                </c:pt>
                <c:pt idx="3687">
                  <c:v>~rdir~ : [ɹdɪ]</c:v>
                </c:pt>
                <c:pt idx="3688">
                  <c:v>~parr~ : [pɛ]</c:v>
                </c:pt>
                <c:pt idx="3689">
                  <c:v>~perr~ : [pɛ]</c:v>
                </c:pt>
                <c:pt idx="3690">
                  <c:v>~airr~ : [ɛ]</c:v>
                </c:pt>
                <c:pt idx="3691">
                  <c:v>~fair~ : [fɛ]</c:v>
                </c:pt>
                <c:pt idx="3692">
                  <c:v>~lerr~ : [lɛ]</c:v>
                </c:pt>
                <c:pt idx="3693">
                  <c:v>~bure~ : [bə]</c:v>
                </c:pt>
                <c:pt idx="3694">
                  <c:v>~sare~ : [zə]</c:v>
                </c:pt>
                <c:pt idx="3695">
                  <c:v>~sere~ : [zə]</c:v>
                </c:pt>
                <c:pt idx="3696">
                  <c:v>~sire~ : [zə]</c:v>
                </c:pt>
                <c:pt idx="3697">
                  <c:v>~sore~ : [zə]</c:v>
                </c:pt>
                <c:pt idx="3698">
                  <c:v>~ssor~ : [zə]</c:v>
                </c:pt>
                <c:pt idx="3699">
                  <c:v>~ssox~ : [zə]</c:v>
                </c:pt>
                <c:pt idx="3700">
                  <c:v>~ghbo~ : [bə]</c:v>
                </c:pt>
                <c:pt idx="3701">
                  <c:v>~pboa~ : [bə]</c:v>
                </c:pt>
                <c:pt idx="3702">
                  <c:v>~lure~ : [lə]</c:v>
                </c:pt>
                <c:pt idx="3703">
                  <c:v>~slar~ : [lə]</c:v>
                </c:pt>
                <c:pt idx="3704">
                  <c:v>~slax~ : [lə]</c:v>
                </c:pt>
                <c:pt idx="3705">
                  <c:v>~ndar~ : [ndə]</c:v>
                </c:pt>
                <c:pt idx="3706">
                  <c:v>~ndax~ : [ndə]</c:v>
                </c:pt>
                <c:pt idx="3707">
                  <c:v>~nder~ : [ndə]</c:v>
                </c:pt>
                <c:pt idx="3708">
                  <c:v>~ndex~ : [ndə]</c:v>
                </c:pt>
                <c:pt idx="3709">
                  <c:v>~ndix~ : [ndə]</c:v>
                </c:pt>
                <c:pt idx="3710">
                  <c:v>~ndor~ : [ndə]</c:v>
                </c:pt>
                <c:pt idx="3711">
                  <c:v>~ndox~ : [ndə]</c:v>
                </c:pt>
                <c:pt idx="3712">
                  <c:v>~ndur~ : [ndə]</c:v>
                </c:pt>
                <c:pt idx="3713">
                  <c:v>~ndux~ : [ndə]</c:v>
                </c:pt>
                <c:pt idx="3714">
                  <c:v>~ntax~ : [ntə]</c:v>
                </c:pt>
                <c:pt idx="3715">
                  <c:v>~ntix~ : [ntə]</c:v>
                </c:pt>
                <c:pt idx="3716">
                  <c:v>~ntor~ : [ntə]</c:v>
                </c:pt>
                <c:pt idx="3717">
                  <c:v>~ntox~ : [ntə]</c:v>
                </c:pt>
                <c:pt idx="3718">
                  <c:v>~star~ : [stə]</c:v>
                </c:pt>
                <c:pt idx="3719">
                  <c:v>~stax~ : [stə]</c:v>
                </c:pt>
                <c:pt idx="3720">
                  <c:v>~stix~ : [stə]</c:v>
                </c:pt>
                <c:pt idx="3721">
                  <c:v>~stor~ : [stə]</c:v>
                </c:pt>
                <c:pt idx="3722">
                  <c:v>~stox~ : [stə]</c:v>
                </c:pt>
                <c:pt idx="3723">
                  <c:v>~ncor~ : [ŋkə]</c:v>
                </c:pt>
                <c:pt idx="3724">
                  <c:v>~ncox~ : [ŋkə]</c:v>
                </c:pt>
                <c:pt idx="3725">
                  <c:v>~nker~ : [ŋkə]</c:v>
                </c:pt>
                <c:pt idx="3726">
                  <c:v>~nkex~ : [ŋkə]</c:v>
                </c:pt>
                <c:pt idx="3727">
                  <c:v>~cuwe~ : [kʊ]</c:v>
                </c:pt>
                <c:pt idx="3728">
                  <c:v>~coor~ : [kʊ]</c:v>
                </c:pt>
                <c:pt idx="3729">
                  <c:v>~cour~ : [kʊ]</c:v>
                </c:pt>
                <c:pt idx="3730">
                  <c:v>~woor~ : [wʊ]</c:v>
                </c:pt>
                <c:pt idx="3731">
                  <c:v>~wour~ : [wʊ]</c:v>
                </c:pt>
                <c:pt idx="3732">
                  <c:v>~shur~ : [ʃʊ]</c:v>
                </c:pt>
                <c:pt idx="3733">
                  <c:v>~your~ : [jʊ]</c:v>
                </c:pt>
                <c:pt idx="3734">
                  <c:v>~styr~ : [stɪ]</c:v>
                </c:pt>
                <c:pt idx="3735">
                  <c:v>~trer~ : [tɹɪ]</c:v>
                </c:pt>
                <c:pt idx="3736">
                  <c:v>~trir~ : [tɹɪ]</c:v>
                </c:pt>
                <c:pt idx="3737">
                  <c:v>~tryr~ : [tɹɪ]</c:v>
                </c:pt>
                <c:pt idx="3738">
                  <c:v>~chie~ : [kɪ]</c:v>
                </c:pt>
                <c:pt idx="3739">
                  <c:v>~sure~ : [sə]</c:v>
                </c:pt>
                <c:pt idx="3740">
                  <c:v>~rcer~ : [ɹsɪ]</c:v>
                </c:pt>
                <c:pt idx="3741">
                  <c:v>~rser~ : [ɹsɪ]</c:v>
                </c:pt>
                <c:pt idx="3742">
                  <c:v>~ccuw~ : [kju]</c:v>
                </c:pt>
                <c:pt idx="3743">
                  <c:v>~cuuw~ : [kju]</c:v>
                </c:pt>
                <c:pt idx="3744">
                  <c:v>~moow~ : [mu]</c:v>
                </c:pt>
                <c:pt idx="3745">
                  <c:v>~nnuw~ : [nju]</c:v>
                </c:pt>
                <c:pt idx="3746">
                  <c:v>~poow~ : [pu]</c:v>
                </c:pt>
                <c:pt idx="3747">
                  <c:v>~tuew~ : [tʃu]</c:v>
                </c:pt>
                <c:pt idx="3748">
                  <c:v>~roow~ : [ɹu]</c:v>
                </c:pt>
                <c:pt idx="3749">
                  <c:v>~rugh~ : [ɹu]</c:v>
                </c:pt>
                <c:pt idx="3750">
                  <c:v>~ewgh~ : [ju]</c:v>
                </c:pt>
                <c:pt idx="3751">
                  <c:v>~phie~ : [faɪ]</c:v>
                </c:pt>
                <c:pt idx="3752">
                  <c:v>~ntex~ : [nə]</c:v>
                </c:pt>
                <c:pt idx="3753">
                  <c:v>~nure~ : [nə]</c:v>
                </c:pt>
                <c:pt idx="3754">
                  <c:v>~beir~ : [baɪ]</c:v>
                </c:pt>
                <c:pt idx="3755">
                  <c:v>~buyr~ : [baɪ]</c:v>
                </c:pt>
                <c:pt idx="3756">
                  <c:v>~byer~ : [baɪ]</c:v>
                </c:pt>
                <c:pt idx="3757">
                  <c:v>~fier~ : [faɪ]</c:v>
                </c:pt>
                <c:pt idx="3758">
                  <c:v>~fyer~ : [faɪ]</c:v>
                </c:pt>
                <c:pt idx="3759">
                  <c:v>~serr~ : [sɛ]</c:v>
                </c:pt>
                <c:pt idx="3760">
                  <c:v>~wear~ : [wɛ]</c:v>
                </c:pt>
                <c:pt idx="3761">
                  <c:v>~wehr~ : [wɛ]</c:v>
                </c:pt>
                <c:pt idx="3762">
                  <c:v>~sair~ : [sɛ]</c:v>
                </c:pt>
                <c:pt idx="3763">
                  <c:v>~sayr~ : [sɛ]</c:v>
                </c:pt>
                <c:pt idx="3764">
                  <c:v>~magh~ : [meɪ]</c:v>
                </c:pt>
                <c:pt idx="3765">
                  <c:v>~chir~ : [kɪ]</c:v>
                </c:pt>
                <c:pt idx="3766">
                  <c:v>~fure~ : [fə]</c:v>
                </c:pt>
                <c:pt idx="3767">
                  <c:v>~cear~ : [ʃə]</c:v>
                </c:pt>
                <c:pt idx="3768">
                  <c:v>~ceax~ : [ʃə]</c:v>
                </c:pt>
                <c:pt idx="3769">
                  <c:v>~ssux~ : [ʃə]</c:v>
                </c:pt>
                <c:pt idx="3770">
                  <c:v>~ssur~ : [ʃə]</c:v>
                </c:pt>
                <c:pt idx="3771">
                  <c:v>~cowe~ : [koʊ]</c:v>
                </c:pt>
                <c:pt idx="3772">
                  <c:v>~ccir~ : [ksə]</c:v>
                </c:pt>
                <c:pt idx="3773">
                  <c:v>~ccix~ : [ksə]</c:v>
                </c:pt>
                <c:pt idx="3774">
                  <c:v>~xare~ : [ksə]</c:v>
                </c:pt>
                <c:pt idx="3775">
                  <c:v>~xcex~ : [ksə]</c:v>
                </c:pt>
                <c:pt idx="3776">
                  <c:v>~xere~ : [ksə]</c:v>
                </c:pt>
                <c:pt idx="3777">
                  <c:v>~xire~ : [ksə]</c:v>
                </c:pt>
                <c:pt idx="3778">
                  <c:v>~oawe~ : [oʊ]</c:v>
                </c:pt>
                <c:pt idx="3779">
                  <c:v>~ohgh~ : [oʊ]</c:v>
                </c:pt>
                <c:pt idx="3780">
                  <c:v>~ohwe~ : [oʊ]</c:v>
                </c:pt>
                <c:pt idx="3781">
                  <c:v>~owgh~ : [oʊ]</c:v>
                </c:pt>
                <c:pt idx="3782">
                  <c:v>~sewe~ : [soʊ]</c:v>
                </c:pt>
                <c:pt idx="3783">
                  <c:v>~sowe~ : [soʊ]</c:v>
                </c:pt>
                <c:pt idx="3784">
                  <c:v>~xyre~ : [ksə]</c:v>
                </c:pt>
                <c:pt idx="3785">
                  <c:v>~ware~ : [wə]</c:v>
                </c:pt>
                <c:pt idx="3786">
                  <c:v>~rcex~ : [ɹsə]</c:v>
                </c:pt>
                <c:pt idx="3787">
                  <c:v>~rsax~ : [ɹsə]</c:v>
                </c:pt>
                <c:pt idx="3788">
                  <c:v>~rsir~ : [ɹsə]</c:v>
                </c:pt>
                <c:pt idx="3789">
                  <c:v>~rsix~ : [ɹsə]</c:v>
                </c:pt>
                <c:pt idx="3790">
                  <c:v>~rsex~ : [ɹsə]</c:v>
                </c:pt>
                <c:pt idx="3791">
                  <c:v>~rsox~ : [ɹsə]</c:v>
                </c:pt>
                <c:pt idx="3792">
                  <c:v>~ggex~ : [ɡə]</c:v>
                </c:pt>
                <c:pt idx="3793">
                  <c:v>~gore~ : [ɡə]</c:v>
                </c:pt>
                <c:pt idx="3794">
                  <c:v>~gare~ : [ɡə]</c:v>
                </c:pt>
                <c:pt idx="3795">
                  <c:v>~ffei~ : [fə]</c:v>
                </c:pt>
                <c:pt idx="3796">
                  <c:v>~ciou~ : [ʃə]</c:v>
                </c:pt>
                <c:pt idx="3797">
                  <c:v>~shio~ : [ʃə]</c:v>
                </c:pt>
                <c:pt idx="3798">
                  <c:v>~ssio~ : [ʃə]</c:v>
                </c:pt>
                <c:pt idx="3799">
                  <c:v>~tiou~ : [ʃə]</c:v>
                </c:pt>
                <c:pt idx="3800">
                  <c:v>~nuew~ : [nu]</c:v>
                </c:pt>
                <c:pt idx="3801">
                  <c:v>~nugh~ : [nu]</c:v>
                </c:pt>
                <c:pt idx="3802">
                  <c:v>~sigh~ : [zɪ]</c:v>
                </c:pt>
                <c:pt idx="3803">
                  <c:v>~wigh~ : [vɪ]</c:v>
                </c:pt>
                <c:pt idx="3804">
                  <c:v>~wigh~ : [wɪ]</c:v>
                </c:pt>
                <c:pt idx="3805">
                  <c:v>~cigh~ : [ʃɪ]</c:v>
                </c:pt>
                <c:pt idx="3806">
                  <c:v>~tigh~ : [ʃɪ]</c:v>
                </c:pt>
                <c:pt idx="3807">
                  <c:v>~smie~ : [smɪ]</c:v>
                </c:pt>
                <c:pt idx="3808">
                  <c:v>~blie~ : [blɪ]</c:v>
                </c:pt>
                <c:pt idx="3809">
                  <c:v>~brie~ : [bɹɪ]</c:v>
                </c:pt>
                <c:pt idx="3810">
                  <c:v>~llie~ : [ljɪ]</c:v>
                </c:pt>
                <c:pt idx="3811">
                  <c:v>~ngie~ : [ndʒɪ]</c:v>
                </c:pt>
                <c:pt idx="3812">
                  <c:v>~nvie~ : [nvɪ]</c:v>
                </c:pt>
                <c:pt idx="3813">
                  <c:v>~slie~ : [slɪ]</c:v>
                </c:pt>
                <c:pt idx="3814">
                  <c:v>~spie~ : [spɪ]</c:v>
                </c:pt>
                <c:pt idx="3815">
                  <c:v>~rtie~ : [ɹtɪ]</c:v>
                </c:pt>
                <c:pt idx="3816">
                  <c:v>~ntih~ : [ntɪ]</c:v>
                </c:pt>
                <c:pt idx="3817">
                  <c:v>~rcir~ : [ɹsɪ]</c:v>
                </c:pt>
                <c:pt idx="3818">
                  <c:v>~guir~ : [ɡɪ]</c:v>
                </c:pt>
                <c:pt idx="3819">
                  <c:v>~shir~ : [ʃɪ]</c:v>
                </c:pt>
                <c:pt idx="3820">
                  <c:v>~ncir~ : [nsɪ]</c:v>
                </c:pt>
                <c:pt idx="3821">
                  <c:v>~stir~ : [stɪ]</c:v>
                </c:pt>
                <c:pt idx="3822">
                  <c:v>~darr~ : [dɛ]</c:v>
                </c:pt>
                <c:pt idx="3823">
                  <c:v>~derr~ : [dɛ]</c:v>
                </c:pt>
                <c:pt idx="3824">
                  <c:v>~merr~ : [mɛ]</c:v>
                </c:pt>
                <c:pt idx="3825">
                  <c:v>~marr~ : [mɛ]</c:v>
                </c:pt>
                <c:pt idx="3826">
                  <c:v>~narr~ : [nɛ]</c:v>
                </c:pt>
                <c:pt idx="3827">
                  <c:v>~nerr~ : [nɛ]</c:v>
                </c:pt>
                <c:pt idx="3828">
                  <c:v>~tarr~ : [tɛ]</c:v>
                </c:pt>
                <c:pt idx="3829">
                  <c:v>~xtih~ : [kstɪ]</c:v>
                </c:pt>
                <c:pt idx="3830">
                  <c:v>~plih~ : [plɪ]</c:v>
                </c:pt>
                <c:pt idx="3831">
                  <c:v>~smih~ : [smɪ]</c:v>
                </c:pt>
                <c:pt idx="3832">
                  <c:v>~blih~ : [blɪ]</c:v>
                </c:pt>
                <c:pt idx="3833">
                  <c:v>~blyh~ : [blɪ]</c:v>
                </c:pt>
                <c:pt idx="3834">
                  <c:v>~breh~ : [bɹɪ]</c:v>
                </c:pt>
                <c:pt idx="3835">
                  <c:v>~brih~ : [bɹɪ]</c:v>
                </c:pt>
                <c:pt idx="3836">
                  <c:v>~ftyh~ : [ftɪ]</c:v>
                </c:pt>
                <c:pt idx="3837">
                  <c:v>~yeah~ : [jɪ]</c:v>
                </c:pt>
                <c:pt idx="3838">
                  <c:v>~yegh~ : [jɪ]</c:v>
                </c:pt>
                <c:pt idx="3839">
                  <c:v>~cteh~ : [ktɪ]</c:v>
                </c:pt>
                <c:pt idx="3840">
                  <c:v>~ctih~ : [ktɪ]</c:v>
                </c:pt>
                <c:pt idx="3841">
                  <c:v>~ngeh~ : [ndʒɪ]</c:v>
                </c:pt>
                <c:pt idx="3842">
                  <c:v>~nvih~ : [nvɪ]</c:v>
                </c:pt>
                <c:pt idx="3843">
                  <c:v>~nvyh~ : [nvɪ]</c:v>
                </c:pt>
                <c:pt idx="3844">
                  <c:v>~preh~ : [pɹɪ]</c:v>
                </c:pt>
                <c:pt idx="3845">
                  <c:v>~prih~ : [pɹɪ]</c:v>
                </c:pt>
                <c:pt idx="3846">
                  <c:v>~slyh~ : [slɪ]</c:v>
                </c:pt>
                <c:pt idx="3847">
                  <c:v>~slih~ : [slɪ]</c:v>
                </c:pt>
                <c:pt idx="3848">
                  <c:v>~spih~ : [spɪ]</c:v>
                </c:pt>
                <c:pt idx="3849">
                  <c:v>~tlyh~ : [tlɪ]</c:v>
                </c:pt>
                <c:pt idx="3850">
                  <c:v>~rgeh~ : [ɹdʒɪ]</c:v>
                </c:pt>
                <c:pt idx="3851">
                  <c:v>~rgyh~ : [ɹdʒɪ]</c:v>
                </c:pt>
                <c:pt idx="3852">
                  <c:v>~nkih~ : [ŋkɪ]</c:v>
                </c:pt>
                <c:pt idx="3853">
                  <c:v>~rmih~ : [ɹmɪ]</c:v>
                </c:pt>
                <c:pt idx="3854">
                  <c:v>~rmyh~ : [ɹmɪ]</c:v>
                </c:pt>
                <c:pt idx="3855">
                  <c:v>~rlih~ : [ɹlɪ]</c:v>
                </c:pt>
                <c:pt idx="3856">
                  <c:v>~rlyh~ : [ɹlɪ]</c:v>
                </c:pt>
                <c:pt idx="3857">
                  <c:v>~rtih~ : [ɹtɪ]</c:v>
                </c:pt>
                <c:pt idx="3858">
                  <c:v>~rtyh~ : [ɹtɪ]</c:v>
                </c:pt>
                <c:pt idx="3859">
                  <c:v>~ltyr~ : [ltɪ]</c:v>
                </c:pt>
                <c:pt idx="3860">
                  <c:v>~rdyr~ : [ɹdɪ]</c:v>
                </c:pt>
                <c:pt idx="3861">
                  <c:v>~rnir~ : [ɹnɪ]</c:v>
                </c:pt>
                <c:pt idx="3862">
                  <c:v>~thyr~ : [θɪ]</c:v>
                </c:pt>
                <c:pt idx="3863">
                  <c:v>~bvie~ : [bvɪ]</c:v>
                </c:pt>
                <c:pt idx="3864">
                  <c:v>~barr~ : [bɛ]</c:v>
                </c:pt>
                <c:pt idx="3865">
                  <c:v>~berr~ : [bɛ]</c:v>
                </c:pt>
                <c:pt idx="3866">
                  <c:v>~burr~ : [bɛ]</c:v>
                </c:pt>
                <c:pt idx="3867">
                  <c:v>~dlye~ : [dlɪ]</c:v>
                </c:pt>
                <c:pt idx="3868">
                  <c:v>~harr~ : [hɛ]</c:v>
                </c:pt>
                <c:pt idx="3869">
                  <c:v>~herr~ : [hɛ]</c:v>
                </c:pt>
                <c:pt idx="3870">
                  <c:v>~hi'r~ : [hɪ]</c:v>
                </c:pt>
                <c:pt idx="3871">
                  <c:v>~hiry~ : [hɪ]</c:v>
                </c:pt>
                <c:pt idx="3872">
                  <c:v>~xpee~ : [kspɪ]</c:v>
                </c:pt>
                <c:pt idx="3873">
                  <c:v>~lfie~ : [lfɪ]</c:v>
                </c:pt>
                <c:pt idx="3874">
                  <c:v>~lkee~ : [lkɪ]</c:v>
                </c:pt>
                <c:pt idx="3875">
                  <c:v>~lrye~ : [lɹɪ]</c:v>
                </c:pt>
                <c:pt idx="3876">
                  <c:v>~mfye~ : [mfɪ]</c:v>
                </c:pt>
                <c:pt idx="3877">
                  <c:v>~ndie~ : [ndɪ]</c:v>
                </c:pt>
                <c:pt idx="3878">
                  <c:v>~nlye~ : [nlɪ]</c:v>
                </c:pt>
                <c:pt idx="3879">
                  <c:v>~pcie~ : [psɪ]</c:v>
                </c:pt>
                <c:pt idx="3880">
                  <c:v>~ptie~ : [ptɪ]</c:v>
                </c:pt>
                <c:pt idx="3881">
                  <c:v>~skie~ : [skɪ]</c:v>
                </c:pt>
                <c:pt idx="3882">
                  <c:v>~swie~ : [swɪ]</c:v>
                </c:pt>
                <c:pt idx="3883">
                  <c:v>~rbie~ : [ɹbɪ]</c:v>
                </c:pt>
                <c:pt idx="3884">
                  <c:v>~rfee~ : [ɹfɪ]</c:v>
                </c:pt>
                <c:pt idx="3885">
                  <c:v>~rkie~ : [ɹkɪ]</c:v>
                </c:pt>
                <c:pt idx="3886">
                  <c:v>~glye~ : [ɡlɪ]</c:v>
                </c:pt>
                <c:pt idx="3887">
                  <c:v>~rgie~ : [ɹɡɪ]</c:v>
                </c:pt>
                <c:pt idx="3888">
                  <c:v>~rere~ : [ɹə]</c:v>
                </c:pt>
                <c:pt idx="3889">
                  <c:v>~rore~ : [ɹə]</c:v>
                </c:pt>
                <c:pt idx="3890">
                  <c:v>~rrex~ : [ɹə]</c:v>
                </c:pt>
                <c:pt idx="3891">
                  <c:v>~scie~ : [saɪ]</c:v>
                </c:pt>
                <c:pt idx="3892">
                  <c:v>~psyr~ : [saɪ]</c:v>
                </c:pt>
                <c:pt idx="3893">
                  <c:v>~eyee~ : [aɪ]</c:v>
                </c:pt>
                <c:pt idx="3894">
                  <c:v>~crye~ : [kɹaɪ]</c:v>
                </c:pt>
                <c:pt idx="3895">
                  <c:v>~maye~ : [maɪ]</c:v>
                </c:pt>
                <c:pt idx="3896">
                  <c:v>~buwe~ : [bʊ]</c:v>
                </c:pt>
                <c:pt idx="3897">
                  <c:v>~jure~ : [dʒʊ]</c:v>
                </c:pt>
                <c:pt idx="3898">
                  <c:v>~juwe~ : [dʒʊ]</c:v>
                </c:pt>
                <c:pt idx="3899">
                  <c:v>~fuwe~ : [fʊ]</c:v>
                </c:pt>
                <c:pt idx="3900">
                  <c:v>~hure~ : [hʊ]</c:v>
                </c:pt>
                <c:pt idx="3901">
                  <c:v>~huwe~ : [hʊ]</c:v>
                </c:pt>
                <c:pt idx="3902">
                  <c:v>~terr~ : [tə]</c:v>
                </c:pt>
                <c:pt idx="3903">
                  <c:v>~pare~ : [pə]</c:v>
                </c:pt>
                <c:pt idx="3904">
                  <c:v>~pere~ : [pə]</c:v>
                </c:pt>
                <c:pt idx="3905">
                  <c:v>~pire~ : [pə]</c:v>
                </c:pt>
                <c:pt idx="3906">
                  <c:v>~ppar~ : [pə]</c:v>
                </c:pt>
                <c:pt idx="3907">
                  <c:v>~pore~ : [pə]</c:v>
                </c:pt>
                <c:pt idx="3908">
                  <c:v>~ppax~ : [pə]</c:v>
                </c:pt>
                <c:pt idx="3909">
                  <c:v>~ppex~ : [pə]</c:v>
                </c:pt>
                <c:pt idx="3910">
                  <c:v>~ppor~ : [pə]</c:v>
                </c:pt>
                <c:pt idx="3911">
                  <c:v>~ppox~ : [pə]</c:v>
                </c:pt>
                <c:pt idx="3912">
                  <c:v>~dare~ : [də]</c:v>
                </c:pt>
                <c:pt idx="3913">
                  <c:v>~ddex~ : [də]</c:v>
                </c:pt>
                <c:pt idx="3914">
                  <c:v>~dere~ : [də]</c:v>
                </c:pt>
                <c:pt idx="3915">
                  <c:v>~dire~ : [də]</c:v>
                </c:pt>
                <c:pt idx="3916">
                  <c:v>~dore~ : [də]</c:v>
                </c:pt>
                <c:pt idx="3917">
                  <c:v>~ntir~ : [nɪ]</c:v>
                </c:pt>
                <c:pt idx="3918">
                  <c:v>~lluw~ : [lu]</c:v>
                </c:pt>
                <c:pt idx="3919">
                  <c:v>~pruw~ : [pɹu]</c:v>
                </c:pt>
                <c:pt idx="3920">
                  <c:v>~soow~ : [su]</c:v>
                </c:pt>
                <c:pt idx="3921">
                  <c:v>~suiw~ : [su]</c:v>
                </c:pt>
                <c:pt idx="3922">
                  <c:v>~twow~ : [tu]</c:v>
                </c:pt>
                <c:pt idx="3923">
                  <c:v>~sygh~ : [zɪ]</c:v>
                </c:pt>
                <c:pt idx="3924">
                  <c:v>~cear~ : [sə]</c:v>
                </c:pt>
                <c:pt idx="3925">
                  <c:v>~ceax~ : [sə]</c:v>
                </c:pt>
                <c:pt idx="3926">
                  <c:v>~sare~ : [sə]</c:v>
                </c:pt>
                <c:pt idx="3927">
                  <c:v>~sere~ : [sə]</c:v>
                </c:pt>
                <c:pt idx="3928">
                  <c:v>~sire~ : [sə]</c:v>
                </c:pt>
                <c:pt idx="3929">
                  <c:v>~sore~ : [sə]</c:v>
                </c:pt>
                <c:pt idx="3930">
                  <c:v>~ssor~ : [sə]</c:v>
                </c:pt>
                <c:pt idx="3931">
                  <c:v>~ssox~ : [sə]</c:v>
                </c:pt>
                <c:pt idx="3932">
                  <c:v>~stex~ : [sə]</c:v>
                </c:pt>
                <c:pt idx="3933">
                  <c:v>~ssur~ : [sə]</c:v>
                </c:pt>
                <c:pt idx="3934">
                  <c:v>~ssux~ : [sə]</c:v>
                </c:pt>
                <c:pt idx="3935">
                  <c:v>~whie~ : [wɪ]</c:v>
                </c:pt>
                <c:pt idx="3936">
                  <c:v>~cheh~ : [tʃɪ]</c:v>
                </c:pt>
                <c:pt idx="3937">
                  <c:v>~chih~ : [tʃɪ]</c:v>
                </c:pt>
                <c:pt idx="3938">
                  <c:v>~weih~ : [wɪ]</c:v>
                </c:pt>
                <c:pt idx="3939">
                  <c:v>~whih~ : [wɪ]</c:v>
                </c:pt>
                <c:pt idx="3940">
                  <c:v>~gigh~ : [ɡɪ]</c:v>
                </c:pt>
                <c:pt idx="3941">
                  <c:v>~rsor~ : [ɹsɪ]</c:v>
                </c:pt>
                <c:pt idx="3942">
                  <c:v>~cier~ : [ʃɪ]</c:v>
                </c:pt>
                <c:pt idx="3943">
                  <c:v>~jerr~ : [dʒɛ]</c:v>
                </c:pt>
                <c:pt idx="3944">
                  <c:v>~nsix~ : [nsə]</c:v>
                </c:pt>
                <c:pt idx="3945">
                  <c:v>~nsex~ : [nsə]</c:v>
                </c:pt>
                <c:pt idx="3946">
                  <c:v>~nsor~ : [nsə]</c:v>
                </c:pt>
                <c:pt idx="3947">
                  <c:v>~nsox~ : [nsə]</c:v>
                </c:pt>
                <c:pt idx="3948">
                  <c:v>~nsux~ : [nsə]</c:v>
                </c:pt>
                <c:pt idx="3949">
                  <c:v>~ncix~ : [nsə]</c:v>
                </c:pt>
                <c:pt idx="3950">
                  <c:v>~ncex~ : [nsə]</c:v>
                </c:pt>
                <c:pt idx="3951">
                  <c:v>~rarr~ : [ɹɛ]</c:v>
                </c:pt>
                <c:pt idx="3952">
                  <c:v>~rerr~ : [ɹɛ]</c:v>
                </c:pt>
                <c:pt idx="3953">
                  <c:v>~bugh~ : [bɪ]</c:v>
                </c:pt>
                <c:pt idx="3954">
                  <c:v>~ncie~ : [nsɪ]</c:v>
                </c:pt>
                <c:pt idx="3955">
                  <c:v>~ntie~ : [ntɪ]</c:v>
                </c:pt>
                <c:pt idx="3956">
                  <c:v>~ntah~ : [ntɪ]</c:v>
                </c:pt>
                <c:pt idx="3957">
                  <c:v>~ncyr~ : [nsɪ]</c:v>
                </c:pt>
                <c:pt idx="3958">
                  <c:v>~ntyr~ : [ntɪ]</c:v>
                </c:pt>
                <c:pt idx="3959">
                  <c:v>~yeer~ : [ɪ]</c:v>
                </c:pt>
                <c:pt idx="3960">
                  <c:v>~diae~ : [daɪ]</c:v>
                </c:pt>
                <c:pt idx="3961">
                  <c:v>~haie~ : [haɪ]</c:v>
                </c:pt>
                <c:pt idx="3962">
                  <c:v>~heie~ : [haɪ]</c:v>
                </c:pt>
                <c:pt idx="3963">
                  <c:v>~hygh~ : [haɪ]</c:v>
                </c:pt>
                <c:pt idx="3964">
                  <c:v>~leie~ : [laɪ]</c:v>
                </c:pt>
                <c:pt idx="3965">
                  <c:v>~knie~ : [naɪ]</c:v>
                </c:pt>
                <c:pt idx="3966">
                  <c:v>~tyee~ : [taɪ]</c:v>
                </c:pt>
                <c:pt idx="3967">
                  <c:v>~duew~ : [du]</c:v>
                </c:pt>
                <c:pt idx="3968">
                  <c:v>~juiw~ : [dʒu]</c:v>
                </c:pt>
                <c:pt idx="3969">
                  <c:v>~geox~ : [dʒə]</c:v>
                </c:pt>
                <c:pt idx="3970">
                  <c:v>~gior~ : [dʒə]</c:v>
                </c:pt>
                <c:pt idx="3971">
                  <c:v>~giox~ : [dʒə]</c:v>
                </c:pt>
                <c:pt idx="3972">
                  <c:v>~gire~ : [dʒə]</c:v>
                </c:pt>
                <c:pt idx="3973">
                  <c:v>~jare~ : [dʒə]</c:v>
                </c:pt>
                <c:pt idx="3974">
                  <c:v>~jore~ : [dʒə]</c:v>
                </c:pt>
                <c:pt idx="3975">
                  <c:v>~giuw~ : [dʒu]</c:v>
                </c:pt>
                <c:pt idx="3976">
                  <c:v>~care~ : [kə]</c:v>
                </c:pt>
                <c:pt idx="3977">
                  <c:v>~chax~ : [kə]</c:v>
                </c:pt>
                <c:pt idx="3978">
                  <c:v>~ckar~ : [kə]</c:v>
                </c:pt>
                <c:pt idx="3979">
                  <c:v>~ckax~ : [kə]</c:v>
                </c:pt>
                <c:pt idx="3980">
                  <c:v>~ckex~ : [kə]</c:v>
                </c:pt>
                <c:pt idx="3981">
                  <c:v>~core~ : [kə]</c:v>
                </c:pt>
                <c:pt idx="3982">
                  <c:v>~kere~ : [kə]</c:v>
                </c:pt>
                <c:pt idx="3983">
                  <c:v>~kire~ : [kə]</c:v>
                </c:pt>
                <c:pt idx="3984">
                  <c:v>~sser~ : [sɪ]</c:v>
                </c:pt>
                <c:pt idx="3985">
                  <c:v>~clie~ : [klɪ]</c:v>
                </c:pt>
                <c:pt idx="3986">
                  <c:v>~crie~ : [kɹɪ]</c:v>
                </c:pt>
                <c:pt idx="3987">
                  <c:v>~segh~ : [zɪ]</c:v>
                </c:pt>
                <c:pt idx="3988">
                  <c:v>~cker~ : [kɪ]</c:v>
                </c:pt>
                <c:pt idx="3989">
                  <c:v>~ferr~ : [fɛ]</c:v>
                </c:pt>
                <c:pt idx="3990">
                  <c:v>~carr~ : [kɛ]</c:v>
                </c:pt>
                <c:pt idx="3991">
                  <c:v>~kerr~ : [kɛ]</c:v>
                </c:pt>
                <c:pt idx="3992">
                  <c:v>~frih~ : [fɹɪ]</c:v>
                </c:pt>
                <c:pt idx="3993">
                  <c:v>~clih~ : [klɪ]</c:v>
                </c:pt>
                <c:pt idx="3994">
                  <c:v>~creh~ : [kɹɪ]</c:v>
                </c:pt>
                <c:pt idx="3995">
                  <c:v>~crih~ : [kɹɪ]</c:v>
                </c:pt>
                <c:pt idx="3996">
                  <c:v>~ltih~ : [ltɪ]</c:v>
                </c:pt>
                <c:pt idx="3997">
                  <c:v>~ltyh~ : [ltɪ]</c:v>
                </c:pt>
                <c:pt idx="3998">
                  <c:v>~rdeh~ : [ɹdɪ]</c:v>
                </c:pt>
                <c:pt idx="3999">
                  <c:v>~rdyh~ : [ɹdɪ]</c:v>
                </c:pt>
                <c:pt idx="4000">
                  <c:v>~rdih~ : [ɹdɪ]</c:v>
                </c:pt>
                <c:pt idx="4001">
                  <c:v>~rneh~ : [ɹnɪ]</c:v>
                </c:pt>
                <c:pt idx="4002">
                  <c:v>~rnih~ : [ɹnɪ]</c:v>
                </c:pt>
                <c:pt idx="4003">
                  <c:v>~theh~ : [θɪ]</c:v>
                </c:pt>
                <c:pt idx="4004">
                  <c:v>~thyh~ : [θɪ]</c:v>
                </c:pt>
                <c:pt idx="4005">
                  <c:v>~gher~ : [ə]</c:v>
                </c:pt>
                <c:pt idx="4006">
                  <c:v>~ghex~ : [ə]</c:v>
                </c:pt>
                <c:pt idx="4007">
                  <c:v>~hare~ : [ə]</c:v>
                </c:pt>
                <c:pt idx="4008">
                  <c:v>~rere~ : [ə]</c:v>
                </c:pt>
                <c:pt idx="4009">
                  <c:v>~rore~ : [ə]</c:v>
                </c:pt>
                <c:pt idx="4010">
                  <c:v>~were~ : [ə]</c:v>
                </c:pt>
                <c:pt idx="4011">
                  <c:v>~rrex~ : [ə]</c:v>
                </c:pt>
                <c:pt idx="4012">
                  <c:v>~lare~ : [lə]</c:v>
                </c:pt>
                <c:pt idx="4013">
                  <c:v>~lere~ : [lə]</c:v>
                </c:pt>
                <c:pt idx="4014">
                  <c:v>~lire~ : [lə]</c:v>
                </c:pt>
                <c:pt idx="4015">
                  <c:v>~llar~ : [lə]</c:v>
                </c:pt>
                <c:pt idx="4016">
                  <c:v>~llax~ : [lə]</c:v>
                </c:pt>
                <c:pt idx="4017">
                  <c:v>~llex~ : [lə]</c:v>
                </c:pt>
                <c:pt idx="4018">
                  <c:v>~llor~ : [lə]</c:v>
                </c:pt>
                <c:pt idx="4019">
                  <c:v>~llox~ : [lə]</c:v>
                </c:pt>
                <c:pt idx="4020">
                  <c:v>~lore~ : [lə]</c:v>
                </c:pt>
                <c:pt idx="4021">
                  <c:v>~lour~ : [lə]</c:v>
                </c:pt>
                <c:pt idx="4022">
                  <c:v>~loux~ : [lə]</c:v>
                </c:pt>
                <c:pt idx="4023">
                  <c:v>~bare~ : [bə]</c:v>
                </c:pt>
                <c:pt idx="4024">
                  <c:v>~bber~ : [bə]</c:v>
                </c:pt>
                <c:pt idx="4025">
                  <c:v>~bbex~ : [bə]</c:v>
                </c:pt>
                <c:pt idx="4026">
                  <c:v>~bbix~ : [bə]</c:v>
                </c:pt>
                <c:pt idx="4027">
                  <c:v>~bbor~ : [bə]</c:v>
                </c:pt>
                <c:pt idx="4028">
                  <c:v>~bbox~ : [bə]</c:v>
                </c:pt>
                <c:pt idx="4029">
                  <c:v>~bere~ : [bə]</c:v>
                </c:pt>
                <c:pt idx="4030">
                  <c:v>~bire~ : [bə]</c:v>
                </c:pt>
                <c:pt idx="4031">
                  <c:v>~bore~ : [bə]</c:v>
                </c:pt>
                <c:pt idx="4032">
                  <c:v>~zare~ : [zə]</c:v>
                </c:pt>
                <c:pt idx="4033">
                  <c:v>~zere~ : [zə]</c:v>
                </c:pt>
                <c:pt idx="4034">
                  <c:v>~zzax~ : [zə]</c:v>
                </c:pt>
                <c:pt idx="4035">
                  <c:v>~zzar~ : [zə]</c:v>
                </c:pt>
                <c:pt idx="4036">
                  <c:v>~zore~ : [zə]</c:v>
                </c:pt>
                <c:pt idx="4037">
                  <c:v>~eure~ : [jʊ]</c:v>
                </c:pt>
                <c:pt idx="4038">
                  <c:v>~y're~ : [jʊ]</c:v>
                </c:pt>
                <c:pt idx="4039">
                  <c:v>~y'we~ : [jʊ]</c:v>
                </c:pt>
                <c:pt idx="4040">
                  <c:v>~euwe~ : [jʊ]</c:v>
                </c:pt>
                <c:pt idx="4041">
                  <c:v>~wore~ : [wʊ]</c:v>
                </c:pt>
                <c:pt idx="4042">
                  <c:v>~wowe~ : [wʊ]</c:v>
                </c:pt>
                <c:pt idx="4043">
                  <c:v>~suwe~ : [ʃʊ]</c:v>
                </c:pt>
                <c:pt idx="4044">
                  <c:v>~bear~ : [bɪ]</c:v>
                </c:pt>
                <c:pt idx="4045">
                  <c:v>~fear~ : [fɪ]</c:v>
                </c:pt>
                <c:pt idx="4046">
                  <c:v>~phir~ : [fɪ]</c:v>
                </c:pt>
                <c:pt idx="4047">
                  <c:v>~slee~ : [lɪ]</c:v>
                </c:pt>
                <c:pt idx="4048">
                  <c:v>~vigh~ : [vɪ]</c:v>
                </c:pt>
                <c:pt idx="4049">
                  <c:v>~vier~ : [vɪ]</c:v>
                </c:pt>
                <c:pt idx="4050">
                  <c:v>~weir~ : [wɪ]</c:v>
                </c:pt>
                <c:pt idx="4051">
                  <c:v>~rcyr~ : [ɹsɪ]</c:v>
                </c:pt>
                <c:pt idx="4052">
                  <c:v>~ggir~ : [ɡɪ]</c:v>
                </c:pt>
                <c:pt idx="4053">
                  <c:v>~ggar~ : [ɡɪ]</c:v>
                </c:pt>
                <c:pt idx="4054">
                  <c:v>~dder~ : [dɪ]</c:v>
                </c:pt>
                <c:pt idx="4055">
                  <c:v>~nnir~ : [nɪ]</c:v>
                </c:pt>
                <c:pt idx="4056">
                  <c:v>~beie~ : [baɪ]</c:v>
                </c:pt>
                <c:pt idx="4057">
                  <c:v>~buye~ : [baɪ]</c:v>
                </c:pt>
                <c:pt idx="4058">
                  <c:v>~byee~ : [baɪ]</c:v>
                </c:pt>
                <c:pt idx="4059">
                  <c:v>~fiee~ : [faɪ]</c:v>
                </c:pt>
                <c:pt idx="4060">
                  <c:v>~fyee~ : [faɪ]</c:v>
                </c:pt>
                <c:pt idx="4061">
                  <c:v>~fygh~ : [faɪ]</c:v>
                </c:pt>
                <c:pt idx="4062">
                  <c:v>~amor~ : [mə]</c:v>
                </c:pt>
                <c:pt idx="4063">
                  <c:v>~amox~ : [mə]</c:v>
                </c:pt>
                <c:pt idx="4064">
                  <c:v>~mere~ : [mə]</c:v>
                </c:pt>
                <c:pt idx="4065">
                  <c:v>~mare~ : [mə]</c:v>
                </c:pt>
                <c:pt idx="4066">
                  <c:v>~mire~ : [mə]</c:v>
                </c:pt>
                <c:pt idx="4067">
                  <c:v>~mmar~ : [mə]</c:v>
                </c:pt>
                <c:pt idx="4068">
                  <c:v>~mmax~ : [mə]</c:v>
                </c:pt>
                <c:pt idx="4069">
                  <c:v>~mmex~ : [mə]</c:v>
                </c:pt>
                <c:pt idx="4070">
                  <c:v>~mmor~ : [mə]</c:v>
                </c:pt>
                <c:pt idx="4071">
                  <c:v>~mmox~ : [mə]</c:v>
                </c:pt>
                <c:pt idx="4072">
                  <c:v>~more~ : [mə]</c:v>
                </c:pt>
                <c:pt idx="4073">
                  <c:v>~mour~ : [mə]</c:v>
                </c:pt>
                <c:pt idx="4074">
                  <c:v>~moux~ : [mə]</c:v>
                </c:pt>
                <c:pt idx="4075">
                  <c:v>~gner~ : [nə]</c:v>
                </c:pt>
                <c:pt idx="4076">
                  <c:v>~gnex~ : [nə]</c:v>
                </c:pt>
                <c:pt idx="4077">
                  <c:v>~nare~ : [nə]</c:v>
                </c:pt>
                <c:pt idx="4078">
                  <c:v>~nere~ : [nə]</c:v>
                </c:pt>
                <c:pt idx="4079">
                  <c:v>~nire~ : [nə]</c:v>
                </c:pt>
                <c:pt idx="4080">
                  <c:v>~nnex~ : [nə]</c:v>
                </c:pt>
                <c:pt idx="4081">
                  <c:v>~nnix~ : [nə]</c:v>
                </c:pt>
                <c:pt idx="4082">
                  <c:v>~nnor~ : [nə]</c:v>
                </c:pt>
                <c:pt idx="4083">
                  <c:v>~nnox~ : [nə]</c:v>
                </c:pt>
                <c:pt idx="4084">
                  <c:v>~nore~ : [nə]</c:v>
                </c:pt>
                <c:pt idx="4085">
                  <c:v>~nour~ : [nə]</c:v>
                </c:pt>
                <c:pt idx="4086">
                  <c:v>~noux~ : [nə]</c:v>
                </c:pt>
                <c:pt idx="4087">
                  <c:v>~gigh~ : [dʒɪ]</c:v>
                </c:pt>
                <c:pt idx="4088">
                  <c:v>~pper~ : [pɪ]</c:v>
                </c:pt>
                <c:pt idx="4089">
                  <c:v>~warr~ : [wɛ]</c:v>
                </c:pt>
                <c:pt idx="4090">
                  <c:v>~werr~ : [wɛ]</c:v>
                </c:pt>
                <c:pt idx="4091">
                  <c:v>~cerr~ : [sɛ]</c:v>
                </c:pt>
                <c:pt idx="4092">
                  <c:v>~fare~ : [fə]</c:v>
                </c:pt>
                <c:pt idx="4093">
                  <c:v>~fere~ : [fə]</c:v>
                </c:pt>
                <c:pt idx="4094">
                  <c:v>~ffex~ : [fə]</c:v>
                </c:pt>
                <c:pt idx="4095">
                  <c:v>~ffix~ : [fə]</c:v>
                </c:pt>
                <c:pt idx="4096">
                  <c:v>~ffor~ : [fə]</c:v>
                </c:pt>
                <c:pt idx="4097">
                  <c:v>~ffox~ : [fə]</c:v>
                </c:pt>
                <c:pt idx="4098">
                  <c:v>~ffre~ : [fə]</c:v>
                </c:pt>
                <c:pt idx="4099">
                  <c:v>~fire~ : [fə]</c:v>
                </c:pt>
                <c:pt idx="4100">
                  <c:v>~fore~ : [fə]</c:v>
                </c:pt>
                <c:pt idx="4101">
                  <c:v>~phar~ : [fə]</c:v>
                </c:pt>
                <c:pt idx="4102">
                  <c:v>~phax~ : [fə]</c:v>
                </c:pt>
                <c:pt idx="4103">
                  <c:v>~phor~ : [fə]</c:v>
                </c:pt>
                <c:pt idx="4104">
                  <c:v>~phox~ : [fə]</c:v>
                </c:pt>
                <c:pt idx="4105">
                  <c:v>~ciar~ : [ʃə]</c:v>
                </c:pt>
                <c:pt idx="4106">
                  <c:v>~ciex~ : [ʃə]</c:v>
                </c:pt>
                <c:pt idx="4107">
                  <c:v>~cior~ : [ʃə]</c:v>
                </c:pt>
                <c:pt idx="4108">
                  <c:v>~ciax~ : [ʃə]</c:v>
                </c:pt>
                <c:pt idx="4109">
                  <c:v>~ciox~ : [ʃə]</c:v>
                </c:pt>
                <c:pt idx="4110">
                  <c:v>~shex~ : [ʃə]</c:v>
                </c:pt>
                <c:pt idx="4111">
                  <c:v>~tiex~ : [ʃə]</c:v>
                </c:pt>
                <c:pt idx="4112">
                  <c:v>~tior~ : [ʃə]</c:v>
                </c:pt>
                <c:pt idx="4113">
                  <c:v>~tiox~ : [ʃə]</c:v>
                </c:pt>
                <c:pt idx="4114">
                  <c:v>~nuiw~ : [nu]</c:v>
                </c:pt>
                <c:pt idx="4115">
                  <c:v>~noow~ : [nu]</c:v>
                </c:pt>
                <c:pt idx="4116">
                  <c:v>~sigh~ : [sɪ]</c:v>
                </c:pt>
                <c:pt idx="4117">
                  <c:v>~rrer~ : [ɹɪ]</c:v>
                </c:pt>
                <c:pt idx="4118">
                  <c:v>~scir~ : [sɪ]</c:v>
                </c:pt>
                <c:pt idx="4119">
                  <c:v>~ssar~ : [sɪ]</c:v>
                </c:pt>
                <c:pt idx="4120">
                  <c:v>~nsie~ : [nsɪ]</c:v>
                </c:pt>
                <c:pt idx="4121">
                  <c:v>~stye~ : [stɪ]</c:v>
                </c:pt>
                <c:pt idx="4122">
                  <c:v>~trye~ : [tɹɪ]</c:v>
                </c:pt>
                <c:pt idx="4123">
                  <c:v>~dear~ : [dɪ]</c:v>
                </c:pt>
                <c:pt idx="4124">
                  <c:v>~dier~ : [dɪ]</c:v>
                </c:pt>
                <c:pt idx="4125">
                  <c:v>~megh~ : [mɪ]</c:v>
                </c:pt>
                <c:pt idx="4126">
                  <c:v>~migh~ : [mɪ]</c:v>
                </c:pt>
                <c:pt idx="4127">
                  <c:v>~mygh~ : [mɪ]</c:v>
                </c:pt>
                <c:pt idx="4128">
                  <c:v>~zygh~ : [zɪ]</c:v>
                </c:pt>
                <c:pt idx="4129">
                  <c:v>~bbir~ : [bɪ]</c:v>
                </c:pt>
                <c:pt idx="4130">
                  <c:v>~ffir~ : [fɪ]</c:v>
                </c:pt>
                <c:pt idx="4131">
                  <c:v>~plie~ : [plɪ]</c:v>
                </c:pt>
                <c:pt idx="4132">
                  <c:v>~blye~ : [blɪ]</c:v>
                </c:pt>
                <c:pt idx="4133">
                  <c:v>~ftye~ : [ftɪ]</c:v>
                </c:pt>
                <c:pt idx="4134">
                  <c:v>~ye'r~ : [jɪ]</c:v>
                </c:pt>
                <c:pt idx="4135">
                  <c:v>~yeae~ : [jɪ]</c:v>
                </c:pt>
                <c:pt idx="4136">
                  <c:v>~yery~ : [jɪ]</c:v>
                </c:pt>
                <c:pt idx="4137">
                  <c:v>~ctee~ : [ktɪ]</c:v>
                </c:pt>
                <c:pt idx="4138">
                  <c:v>~ctie~ : [ktɪ]</c:v>
                </c:pt>
                <c:pt idx="4139">
                  <c:v>~ngee~ : [ndʒɪ]</c:v>
                </c:pt>
                <c:pt idx="4140">
                  <c:v>~nvye~ : [nvɪ]</c:v>
                </c:pt>
                <c:pt idx="4141">
                  <c:v>~pree~ : [pɹɪ]</c:v>
                </c:pt>
                <c:pt idx="4142">
                  <c:v>~slye~ : [slɪ]</c:v>
                </c:pt>
                <c:pt idx="4143">
                  <c:v>~tlye~ : [tlɪ]</c:v>
                </c:pt>
                <c:pt idx="4144">
                  <c:v>~rgee~ : [ɹdʒɪ]</c:v>
                </c:pt>
                <c:pt idx="4145">
                  <c:v>~rgye~ : [ɹdʒɪ]</c:v>
                </c:pt>
                <c:pt idx="4146">
                  <c:v>~nkie~ : [ŋkɪ]</c:v>
                </c:pt>
                <c:pt idx="4147">
                  <c:v>~rmie~ : [ɹmɪ]</c:v>
                </c:pt>
                <c:pt idx="4148">
                  <c:v>~rlye~ : [ɹlɪ]</c:v>
                </c:pt>
                <c:pt idx="4149">
                  <c:v>~rlie~ : [ɹlɪ]</c:v>
                </c:pt>
                <c:pt idx="4150">
                  <c:v>~rmye~ : [ɹmɪ]</c:v>
                </c:pt>
                <c:pt idx="4151">
                  <c:v>~rtye~ : [ɹtɪ]</c:v>
                </c:pt>
                <c:pt idx="4152">
                  <c:v>~nceh~ : [nsɪ]</c:v>
                </c:pt>
                <c:pt idx="4153">
                  <c:v>~nsih~ : [nsɪ]</c:v>
                </c:pt>
                <c:pt idx="4154">
                  <c:v>~ncih~ : [nsɪ]</c:v>
                </c:pt>
                <c:pt idx="4155">
                  <c:v>~ncyh~ : [nsɪ]</c:v>
                </c:pt>
                <c:pt idx="4156">
                  <c:v>~nteh~ : [ntɪ]</c:v>
                </c:pt>
                <c:pt idx="4157">
                  <c:v>~ntyh~ : [ntɪ]</c:v>
                </c:pt>
                <c:pt idx="4158">
                  <c:v>~steh~ : [stɪ]</c:v>
                </c:pt>
                <c:pt idx="4159">
                  <c:v>~stih~ : [stɪ]</c:v>
                </c:pt>
                <c:pt idx="4160">
                  <c:v>~styh~ : [stɪ]</c:v>
                </c:pt>
                <c:pt idx="4161">
                  <c:v>~treh~ : [tɹɪ]</c:v>
                </c:pt>
                <c:pt idx="4162">
                  <c:v>~trih~ : [tɹɪ]</c:v>
                </c:pt>
                <c:pt idx="4163">
                  <c:v>~tryh~ : [tɹɪ]</c:v>
                </c:pt>
                <c:pt idx="4164">
                  <c:v>~yeeh~ : [ɪ]</c:v>
                </c:pt>
                <c:pt idx="4165">
                  <c:v>~mmir~ : [mɪ]</c:v>
                </c:pt>
                <c:pt idx="4166">
                  <c:v>~rahr~ : [ɹə]</c:v>
                </c:pt>
                <c:pt idx="4167">
                  <c:v>~rahx~ : [ɹə]</c:v>
                </c:pt>
                <c:pt idx="4168">
                  <c:v>~rare~ : [ɹə]</c:v>
                </c:pt>
                <c:pt idx="4169">
                  <c:v>~reix~ : [ɹə]</c:v>
                </c:pt>
                <c:pt idx="4170">
                  <c:v>~rire~ : [ɹə]</c:v>
                </c:pt>
                <c:pt idx="4171">
                  <c:v>~rour~ : [ɹə]</c:v>
                </c:pt>
                <c:pt idx="4172">
                  <c:v>~roux~ : [ɹə]</c:v>
                </c:pt>
                <c:pt idx="4173">
                  <c:v>~rrar~ : [ɹə]</c:v>
                </c:pt>
                <c:pt idx="4174">
                  <c:v>~rrax~ : [ɹə]</c:v>
                </c:pt>
                <c:pt idx="4175">
                  <c:v>~rrix~ : [ɹə]</c:v>
                </c:pt>
                <c:pt idx="4176">
                  <c:v>~rror~ : [ɹə]</c:v>
                </c:pt>
                <c:pt idx="4177">
                  <c:v>~rrox~ : [ɹə]</c:v>
                </c:pt>
                <c:pt idx="4178">
                  <c:v>~rure~ : [ɹə]</c:v>
                </c:pt>
                <c:pt idx="4179">
                  <c:v>~psye~ : [saɪ]</c:v>
                </c:pt>
                <c:pt idx="4180">
                  <c:v>~ller~ : [lɪ]</c:v>
                </c:pt>
                <c:pt idx="4181">
                  <c:v>~llir~ : [lɪ]</c:v>
                </c:pt>
                <c:pt idx="4182">
                  <c:v>~tare~ : [tə]</c:v>
                </c:pt>
                <c:pt idx="4183">
                  <c:v>~teax~ : [tə]</c:v>
                </c:pt>
                <c:pt idx="4184">
                  <c:v>~tere~ : [tə]</c:v>
                </c:pt>
                <c:pt idx="4185">
                  <c:v>~terx~ : [tə]</c:v>
                </c:pt>
                <c:pt idx="4186">
                  <c:v>~tire~ : [tə]</c:v>
                </c:pt>
                <c:pt idx="4187">
                  <c:v>~tore~ : [tə]</c:v>
                </c:pt>
                <c:pt idx="4188">
                  <c:v>~toux~ : [tə]</c:v>
                </c:pt>
                <c:pt idx="4189">
                  <c:v>~ttax~ : [tə]</c:v>
                </c:pt>
                <c:pt idx="4190">
                  <c:v>~ttex~ : [tə]</c:v>
                </c:pt>
                <c:pt idx="4191">
                  <c:v>~ttor~ : [tə]</c:v>
                </c:pt>
                <c:pt idx="4192">
                  <c:v>~ttox~ : [tə]</c:v>
                </c:pt>
                <c:pt idx="4193">
                  <c:v>~ttre~ : [tə]</c:v>
                </c:pt>
                <c:pt idx="4194">
                  <c:v>~chih~ : [kɪ]</c:v>
                </c:pt>
                <c:pt idx="4195">
                  <c:v>~keyh~ : [kɪ]</c:v>
                </c:pt>
                <c:pt idx="4196">
                  <c:v>~tier~ : [tɪ]</c:v>
                </c:pt>
                <c:pt idx="4197">
                  <c:v>~tter~ : [tɪ]</c:v>
                </c:pt>
                <c:pt idx="4198">
                  <c:v>~rrir~ : [ɹɪ]</c:v>
                </c:pt>
                <c:pt idx="4199">
                  <c:v>~pigh~ : [pɪ]</c:v>
                </c:pt>
                <c:pt idx="4200">
                  <c:v>~dger~ : [dʒɪ]</c:v>
                </c:pt>
                <c:pt idx="4201">
                  <c:v>~dgir~ : [dʒɪ]</c:v>
                </c:pt>
                <c:pt idx="4202">
                  <c:v>~djer~ : [dʒɪ]</c:v>
                </c:pt>
                <c:pt idx="4203">
                  <c:v>~gier~ : [dʒɪ]</c:v>
                </c:pt>
                <c:pt idx="4204">
                  <c:v>~ppir~ : [pɪ]</c:v>
                </c:pt>
                <c:pt idx="4205">
                  <c:v>~ppyr~ : [pɪ]</c:v>
                </c:pt>
                <c:pt idx="4206">
                  <c:v>~cigh~ : [sɪ]</c:v>
                </c:pt>
                <c:pt idx="4207">
                  <c:v>~sygh~ : [sɪ]</c:v>
                </c:pt>
                <c:pt idx="4208">
                  <c:v>~scer~ : [sɪ]</c:v>
                </c:pt>
                <c:pt idx="4209">
                  <c:v>~cere~ : [sə]</c:v>
                </c:pt>
                <c:pt idx="4210">
                  <c:v>~cire~ : [sə]</c:v>
                </c:pt>
                <c:pt idx="4211">
                  <c:v>~scix~ : [sə]</c:v>
                </c:pt>
                <c:pt idx="4212">
                  <c:v>~scre~ : [sə]</c:v>
                </c:pt>
                <c:pt idx="4213">
                  <c:v>~ssax~ : [sə]</c:v>
                </c:pt>
                <c:pt idx="4214">
                  <c:v>~ssex~ : [sə]</c:v>
                </c:pt>
                <c:pt idx="4215">
                  <c:v>~ssix~ : [sə]</c:v>
                </c:pt>
                <c:pt idx="4216">
                  <c:v>~ntih~ : [nɪ]</c:v>
                </c:pt>
                <c:pt idx="4217">
                  <c:v>~wi'r~ : [vɪ]</c:v>
                </c:pt>
                <c:pt idx="4218">
                  <c:v>~wiry~ : [vɪ]</c:v>
                </c:pt>
                <c:pt idx="4219">
                  <c:v>~wi'r~ : [wɪ]</c:v>
                </c:pt>
                <c:pt idx="4220">
                  <c:v>~wiry~ : [wɪ]</c:v>
                </c:pt>
                <c:pt idx="4221">
                  <c:v>~rcie~ : [ɹsɪ]</c:v>
                </c:pt>
                <c:pt idx="4222">
                  <c:v>~ci'r~ : [ʃɪ]</c:v>
                </c:pt>
                <c:pt idx="4223">
                  <c:v>~ciry~ : [ʃɪ]</c:v>
                </c:pt>
                <c:pt idx="4224">
                  <c:v>~gi'r~ : [ɡɪ]</c:v>
                </c:pt>
                <c:pt idx="4225">
                  <c:v>~giry~ : [ɡɪ]</c:v>
                </c:pt>
                <c:pt idx="4226">
                  <c:v>~guie~ : [ɡɪ]</c:v>
                </c:pt>
                <c:pt idx="4227">
                  <c:v>~ti'r~ : [ʃɪ]</c:v>
                </c:pt>
                <c:pt idx="4228">
                  <c:v>~tiry~ : [ʃɪ]</c:v>
                </c:pt>
                <c:pt idx="4229">
                  <c:v>~vegh~ : [vɪ]</c:v>
                </c:pt>
                <c:pt idx="4230">
                  <c:v>~vieh~ : [vɪ]</c:v>
                </c:pt>
                <c:pt idx="4231">
                  <c:v>~vygh~ : [vɪ]</c:v>
                </c:pt>
                <c:pt idx="4232">
                  <c:v>~wegh~ : [wɪ]</c:v>
                </c:pt>
                <c:pt idx="4233">
                  <c:v>~rceh~ : [ɹsɪ]</c:v>
                </c:pt>
                <c:pt idx="4234">
                  <c:v>~rcih~ : [ɹsɪ]</c:v>
                </c:pt>
                <c:pt idx="4235">
                  <c:v>~rcyh~ : [ɹsɪ]</c:v>
                </c:pt>
                <c:pt idx="4236">
                  <c:v>~rseh~ : [ɹsɪ]</c:v>
                </c:pt>
                <c:pt idx="4237">
                  <c:v>~rsoh~ : [ɹsɪ]</c:v>
                </c:pt>
                <c:pt idx="4238">
                  <c:v>~cieh~ : [ʃɪ]</c:v>
                </c:pt>
                <c:pt idx="4239">
                  <c:v>~ggih~ : [ɡɪ]</c:v>
                </c:pt>
                <c:pt idx="4240">
                  <c:v>~ggah~ : [ɡɪ]</c:v>
                </c:pt>
                <c:pt idx="4241">
                  <c:v>~guih~ : [ɡɪ]</c:v>
                </c:pt>
                <c:pt idx="4242">
                  <c:v>~shih~ : [ʃɪ]</c:v>
                </c:pt>
                <c:pt idx="4243">
                  <c:v>~lier~ : [lɪ]</c:v>
                </c:pt>
                <c:pt idx="4244">
                  <c:v>~begh~ : [bɪ]</c:v>
                </c:pt>
                <c:pt idx="4245">
                  <c:v>~bigh~ : [bɪ]</c:v>
                </c:pt>
                <c:pt idx="4246">
                  <c:v>~bygh~ : [bɪ]</c:v>
                </c:pt>
                <c:pt idx="4247">
                  <c:v>~figh~ : [fɪ]</c:v>
                </c:pt>
                <c:pt idx="4248">
                  <c:v>~beer~ : [bɪ]</c:v>
                </c:pt>
                <c:pt idx="4249">
                  <c:v>~buir~ : [bɪ]</c:v>
                </c:pt>
                <c:pt idx="4250">
                  <c:v>~feir~ : [fɪ]</c:v>
                </c:pt>
                <c:pt idx="4251">
                  <c:v>~ffyr~ : [fɪ]</c:v>
                </c:pt>
                <c:pt idx="4252">
                  <c:v>~phyr~ : [fɪ]</c:v>
                </c:pt>
                <c:pt idx="4253">
                  <c:v>~tagh~ : [tɪ]</c:v>
                </c:pt>
                <c:pt idx="4254">
                  <c:v>~tigh~ : [tɪ]</c:v>
                </c:pt>
                <c:pt idx="4255">
                  <c:v>~wrir~ : [ɹɪ]</c:v>
                </c:pt>
                <c:pt idx="4256">
                  <c:v>~sery~ : [zɪ]</c:v>
                </c:pt>
                <c:pt idx="4257">
                  <c:v>~se'r~ : [zɪ]</c:v>
                </c:pt>
                <c:pt idx="4258">
                  <c:v>~si'r~ : [zɪ]</c:v>
                </c:pt>
                <c:pt idx="4259">
                  <c:v>~siry~ : [zɪ]</c:v>
                </c:pt>
                <c:pt idx="4260">
                  <c:v>~sy'r~ : [zɪ]</c:v>
                </c:pt>
                <c:pt idx="4261">
                  <c:v>~syry~ : [zɪ]</c:v>
                </c:pt>
                <c:pt idx="4262">
                  <c:v>~kigh~ : [kɪ]</c:v>
                </c:pt>
                <c:pt idx="4263">
                  <c:v>~ssir~ : [sɪ]</c:v>
                </c:pt>
                <c:pt idx="4264">
                  <c:v>~ltye~ : [ltɪ]</c:v>
                </c:pt>
                <c:pt idx="4265">
                  <c:v>~rdee~ : [ɹdɪ]</c:v>
                </c:pt>
                <c:pt idx="4266">
                  <c:v>~rdye~ : [ɹdɪ]</c:v>
                </c:pt>
                <c:pt idx="4267">
                  <c:v>~rdie~ : [ɹdɪ]</c:v>
                </c:pt>
                <c:pt idx="4268">
                  <c:v>~rnee~ : [ɹnɪ]</c:v>
                </c:pt>
                <c:pt idx="4269">
                  <c:v>~rnie~ : [ɹnɪ]</c:v>
                </c:pt>
                <c:pt idx="4270">
                  <c:v>~thee~ : [θɪ]</c:v>
                </c:pt>
                <c:pt idx="4271">
                  <c:v>~thye~ : [θɪ]</c:v>
                </c:pt>
                <c:pt idx="4272">
                  <c:v>~mmih~ : [mɪ]</c:v>
                </c:pt>
                <c:pt idx="4273">
                  <c:v>~zegh~ : [zɪ]</c:v>
                </c:pt>
                <c:pt idx="4274">
                  <c:v>~zigh~ : [zɪ]</c:v>
                </c:pt>
                <c:pt idx="4275">
                  <c:v>~ckir~ : [kɪ]</c:v>
                </c:pt>
                <c:pt idx="4276">
                  <c:v>~ckyr~ : [kɪ]</c:v>
                </c:pt>
                <c:pt idx="4277">
                  <c:v>~keyr~ : [kɪ]</c:v>
                </c:pt>
                <c:pt idx="4278">
                  <c:v>~kkir~ : [kɪ]</c:v>
                </c:pt>
                <c:pt idx="4279">
                  <c:v>~lkir~ : [kɪ]</c:v>
                </c:pt>
                <c:pt idx="4280">
                  <c:v>~segh~ : [sɪ]</c:v>
                </c:pt>
                <c:pt idx="4281">
                  <c:v>~'rer~ : [ə]</c:v>
                </c:pt>
                <c:pt idx="4282">
                  <c:v>~'rex~ : [ə]</c:v>
                </c:pt>
                <c:pt idx="4283">
                  <c:v>~arre~ : [ə]</c:v>
                </c:pt>
                <c:pt idx="4284">
                  <c:v>~aure~ : [ə]</c:v>
                </c:pt>
                <c:pt idx="4285">
                  <c:v>~erre~ : [ə]</c:v>
                </c:pt>
                <c:pt idx="4286">
                  <c:v>~ghar~ : [ə]</c:v>
                </c:pt>
                <c:pt idx="4287">
                  <c:v>~ghax~ : [ə]</c:v>
                </c:pt>
                <c:pt idx="4288">
                  <c:v>~oure~ : [ə]</c:v>
                </c:pt>
                <c:pt idx="4289">
                  <c:v>~yore~ : [ə]</c:v>
                </c:pt>
                <c:pt idx="4290">
                  <c:v>~llih~ : [lɪ]</c:v>
                </c:pt>
                <c:pt idx="4291">
                  <c:v>~sler~ : [lɪ]</c:v>
                </c:pt>
                <c:pt idx="4292">
                  <c:v>~ntie~ : [nɪ]</c:v>
                </c:pt>
                <c:pt idx="4293">
                  <c:v>~dagh~ : [dɪ]</c:v>
                </c:pt>
                <c:pt idx="4294">
                  <c:v>~degh~ : [dɪ]</c:v>
                </c:pt>
                <c:pt idx="4295">
                  <c:v>~digh~ : [dɪ]</c:v>
                </c:pt>
                <c:pt idx="4296">
                  <c:v>~dygh~ : [dɪ]</c:v>
                </c:pt>
                <c:pt idx="4297">
                  <c:v>~nigh~ : [nɪ]</c:v>
                </c:pt>
                <c:pt idx="4298">
                  <c:v>~nygh~ : [nɪ]</c:v>
                </c:pt>
                <c:pt idx="4299">
                  <c:v>~ddir~ : [dɪ]</c:v>
                </c:pt>
                <c:pt idx="4300">
                  <c:v>~deer~ : [dɪ]</c:v>
                </c:pt>
                <c:pt idx="4301">
                  <c:v>~deyr~ : [dɪ]</c:v>
                </c:pt>
                <c:pt idx="4302">
                  <c:v>~near~ : [nɪ]</c:v>
                </c:pt>
                <c:pt idx="4303">
                  <c:v>~neer~ : [nɪ]</c:v>
                </c:pt>
                <c:pt idx="4304">
                  <c:v>~neyr~ : [nɪ]</c:v>
                </c:pt>
                <c:pt idx="4305">
                  <c:v>~nnyr~ : [nɪ]</c:v>
                </c:pt>
                <c:pt idx="4306">
                  <c:v>~nwir~ : [nɪ]</c:v>
                </c:pt>
                <c:pt idx="4307">
                  <c:v>~gi'r~ : [dʒɪ]</c:v>
                </c:pt>
                <c:pt idx="4308">
                  <c:v>~giry~ : [dʒɪ]</c:v>
                </c:pt>
                <c:pt idx="4309">
                  <c:v>~ttar~ : [tɪ]</c:v>
                </c:pt>
                <c:pt idx="4310">
                  <c:v>~reir~ : [ɹɪ]</c:v>
                </c:pt>
                <c:pt idx="4311">
                  <c:v>~dgeh~ : [dʒɪ]</c:v>
                </c:pt>
                <c:pt idx="4312">
                  <c:v>~dgih~ : [dʒɪ]</c:v>
                </c:pt>
                <c:pt idx="4313">
                  <c:v>~djeh~ : [dʒɪ]</c:v>
                </c:pt>
                <c:pt idx="4314">
                  <c:v>~gegh~ : [dʒɪ]</c:v>
                </c:pt>
                <c:pt idx="4315">
                  <c:v>~gieh~ : [dʒɪ]</c:v>
                </c:pt>
                <c:pt idx="4316">
                  <c:v>~gygh~ : [dʒɪ]</c:v>
                </c:pt>
                <c:pt idx="4317">
                  <c:v>~pegh~ : [pɪ]</c:v>
                </c:pt>
                <c:pt idx="4318">
                  <c:v>~ppeh~ : [pɪ]</c:v>
                </c:pt>
                <c:pt idx="4319">
                  <c:v>~ppih~ : [pɪ]</c:v>
                </c:pt>
                <c:pt idx="4320">
                  <c:v>~ppyh~ : [pɪ]</c:v>
                </c:pt>
                <c:pt idx="4321">
                  <c:v>~pygh~ : [pɪ]</c:v>
                </c:pt>
                <c:pt idx="4322">
                  <c:v>~phie~ : [fɪ]</c:v>
                </c:pt>
                <c:pt idx="4323">
                  <c:v>~cygh~ : [sɪ]</c:v>
                </c:pt>
                <c:pt idx="4324">
                  <c:v>~ssah~ : [sɪ]</c:v>
                </c:pt>
                <c:pt idx="4325">
                  <c:v>~bbih~ : [bɪ]</c:v>
                </c:pt>
                <c:pt idx="4326">
                  <c:v>~beah~ : [bɪ]</c:v>
                </c:pt>
                <c:pt idx="4327">
                  <c:v>~beeh~ : [bɪ]</c:v>
                </c:pt>
                <c:pt idx="4328">
                  <c:v>~buih~ : [bɪ]</c:v>
                </c:pt>
                <c:pt idx="4329">
                  <c:v>~feah~ : [fɪ]</c:v>
                </c:pt>
                <c:pt idx="4330">
                  <c:v>~feih~ : [fɪ]</c:v>
                </c:pt>
                <c:pt idx="4331">
                  <c:v>~ffih~ : [fɪ]</c:v>
                </c:pt>
                <c:pt idx="4332">
                  <c:v>~ffyh~ : [fɪ]</c:v>
                </c:pt>
                <c:pt idx="4333">
                  <c:v>~phih~ : [fɪ]</c:v>
                </c:pt>
                <c:pt idx="4334">
                  <c:v>~phyh~ : [fɪ]</c:v>
                </c:pt>
                <c:pt idx="4335">
                  <c:v>~ssyr~ : [sɪ]</c:v>
                </c:pt>
                <c:pt idx="4336">
                  <c:v>~ncee~ : [nsɪ]</c:v>
                </c:pt>
                <c:pt idx="4337">
                  <c:v>~ncye~ : [nsɪ]</c:v>
                </c:pt>
                <c:pt idx="4338">
                  <c:v>~ntae~ : [ntɪ]</c:v>
                </c:pt>
                <c:pt idx="4339">
                  <c:v>~ntee~ : [ntɪ]</c:v>
                </c:pt>
                <c:pt idx="4340">
                  <c:v>~ntye~ : [ntɪ]</c:v>
                </c:pt>
                <c:pt idx="4341">
                  <c:v>~stie~ : [stɪ]</c:v>
                </c:pt>
                <c:pt idx="4342">
                  <c:v>~yeee~ : [ɪ]</c:v>
                </c:pt>
                <c:pt idx="4343">
                  <c:v>~ligh~ : [lɪ]</c:v>
                </c:pt>
                <c:pt idx="4344">
                  <c:v>~lygh~ : [lɪ]</c:v>
                </c:pt>
                <c:pt idx="4345">
                  <c:v>~leyr~ : [lɪ]</c:v>
                </c:pt>
                <c:pt idx="4346">
                  <c:v>~llyr~ : [lɪ]</c:v>
                </c:pt>
                <c:pt idx="4347">
                  <c:v>~ckeh~ : [kɪ]</c:v>
                </c:pt>
                <c:pt idx="4348">
                  <c:v>~ckih~ : [kɪ]</c:v>
                </c:pt>
                <c:pt idx="4349">
                  <c:v>~ckyh~ : [kɪ]</c:v>
                </c:pt>
                <c:pt idx="4350">
                  <c:v>~kkih~ : [kɪ]</c:v>
                </c:pt>
                <c:pt idx="4351">
                  <c:v>~kygh~ : [kɪ]</c:v>
                </c:pt>
                <c:pt idx="4352">
                  <c:v>~lkih~ : [kɪ]</c:v>
                </c:pt>
                <c:pt idx="4353">
                  <c:v>~ttah~ : [tɪ]</c:v>
                </c:pt>
                <c:pt idx="4354">
                  <c:v>~tygh~ : [tɪ]</c:v>
                </c:pt>
                <c:pt idx="4355">
                  <c:v>~ragh~ : [ɹɪ]</c:v>
                </c:pt>
                <c:pt idx="4356">
                  <c:v>~righ~ : [ɹɪ]</c:v>
                </c:pt>
                <c:pt idx="4357">
                  <c:v>~bter~ : [tɪ]</c:v>
                </c:pt>
                <c:pt idx="4358">
                  <c:v>~teer~ : [tɪ]</c:v>
                </c:pt>
                <c:pt idx="4359">
                  <c:v>~ttir~ : [tɪ]</c:v>
                </c:pt>
                <c:pt idx="4360">
                  <c:v>~ttyr~ : [tɪ]</c:v>
                </c:pt>
                <c:pt idx="4361">
                  <c:v>~rier~ : [ɹɪ]</c:v>
                </c:pt>
                <c:pt idx="4362">
                  <c:v>~reer~ : [ɹɪ]</c:v>
                </c:pt>
                <c:pt idx="4363">
                  <c:v>~rryr~ : [ɹɪ]</c:v>
                </c:pt>
                <c:pt idx="4364">
                  <c:v>~diee~ : [dɪ]</c:v>
                </c:pt>
                <c:pt idx="4365">
                  <c:v>~nnie~ : [nɪ]</c:v>
                </c:pt>
                <c:pt idx="4366">
                  <c:v>~ddeh~ : [dɪ]</c:v>
                </c:pt>
                <c:pt idx="4367">
                  <c:v>~ddih~ : [dɪ]</c:v>
                </c:pt>
                <c:pt idx="4368">
                  <c:v>~deah~ : [dɪ]</c:v>
                </c:pt>
                <c:pt idx="4369">
                  <c:v>~deeh~ : [dɪ]</c:v>
                </c:pt>
                <c:pt idx="4370">
                  <c:v>~deyh~ : [dɪ]</c:v>
                </c:pt>
                <c:pt idx="4371">
                  <c:v>~dieh~ : [dɪ]</c:v>
                </c:pt>
                <c:pt idx="4372">
                  <c:v>~neah~ : [nɪ]</c:v>
                </c:pt>
                <c:pt idx="4373">
                  <c:v>~neeh~ : [nɪ]</c:v>
                </c:pt>
                <c:pt idx="4374">
                  <c:v>~negh~ : [nɪ]</c:v>
                </c:pt>
                <c:pt idx="4375">
                  <c:v>~neyh~ : [nɪ]</c:v>
                </c:pt>
                <c:pt idx="4376">
                  <c:v>~nnih~ : [nɪ]</c:v>
                </c:pt>
                <c:pt idx="4377">
                  <c:v>~nnyh~ : [nɪ]</c:v>
                </c:pt>
                <c:pt idx="4378">
                  <c:v>~nwih~ : [nɪ]</c:v>
                </c:pt>
                <c:pt idx="4379">
                  <c:v>~ve'r~ : [vɪ]</c:v>
                </c:pt>
                <c:pt idx="4380">
                  <c:v>~vi'r~ : [vɪ]</c:v>
                </c:pt>
                <c:pt idx="4381">
                  <c:v>~viee~ : [vɪ]</c:v>
                </c:pt>
                <c:pt idx="4382">
                  <c:v>~viry~ : [vɪ]</c:v>
                </c:pt>
                <c:pt idx="4383">
                  <c:v>~vy'r~ : [vɪ]</c:v>
                </c:pt>
                <c:pt idx="4384">
                  <c:v>~vyry~ : [vɪ]</c:v>
                </c:pt>
                <c:pt idx="4385">
                  <c:v>~we'r~ : [wɪ]</c:v>
                </c:pt>
                <c:pt idx="4386">
                  <c:v>~weie~ : [wɪ]</c:v>
                </c:pt>
                <c:pt idx="4387">
                  <c:v>~wery~ : [wɪ]</c:v>
                </c:pt>
                <c:pt idx="4388">
                  <c:v>~wo'r~ : [wɪ]</c:v>
                </c:pt>
                <c:pt idx="4389">
                  <c:v>~wory~ : [wɪ]</c:v>
                </c:pt>
                <c:pt idx="4390">
                  <c:v>~rcee~ : [ɹsɪ]</c:v>
                </c:pt>
                <c:pt idx="4391">
                  <c:v>~rcye~ : [ɹsɪ]</c:v>
                </c:pt>
                <c:pt idx="4392">
                  <c:v>~rsoe~ : [ɹsɪ]</c:v>
                </c:pt>
                <c:pt idx="4393">
                  <c:v>~ciee~ : [ʃɪ]</c:v>
                </c:pt>
                <c:pt idx="4394">
                  <c:v>~ggie~ : [ɡɪ]</c:v>
                </c:pt>
                <c:pt idx="4395">
                  <c:v>~ggae~ : [ɡɪ]</c:v>
                </c:pt>
                <c:pt idx="4396">
                  <c:v>~ci'r~ : [sɪ]</c:v>
                </c:pt>
                <c:pt idx="4397">
                  <c:v>~ciry~ : [sɪ]</c:v>
                </c:pt>
                <c:pt idx="4398">
                  <c:v>~scie~ : [sɪ]</c:v>
                </c:pt>
                <c:pt idx="4399">
                  <c:v>~se'r~ : [sɪ]</c:v>
                </c:pt>
                <c:pt idx="4400">
                  <c:v>~sery~ : [sɪ]</c:v>
                </c:pt>
                <c:pt idx="4401">
                  <c:v>~si'r~ : [sɪ]</c:v>
                </c:pt>
                <c:pt idx="4402">
                  <c:v>~siry~ : [sɪ]</c:v>
                </c:pt>
                <c:pt idx="4403">
                  <c:v>~sy'r~ : [sɪ]</c:v>
                </c:pt>
                <c:pt idx="4404">
                  <c:v>~syry~ : [sɪ]</c:v>
                </c:pt>
                <c:pt idx="4405">
                  <c:v>~cegh~ : [sɪ]</c:v>
                </c:pt>
                <c:pt idx="4406">
                  <c:v>~sceh~ : [sɪ]</c:v>
                </c:pt>
                <c:pt idx="4407">
                  <c:v>~scih~ : [sɪ]</c:v>
                </c:pt>
                <c:pt idx="4408">
                  <c:v>~sseh~ : [sɪ]</c:v>
                </c:pt>
                <c:pt idx="4409">
                  <c:v>~ssih~ : [sɪ]</c:v>
                </c:pt>
                <c:pt idx="4410">
                  <c:v>~ssyh~ : [sɪ]</c:v>
                </c:pt>
                <c:pt idx="4411">
                  <c:v>~me'r~ : [mɪ]</c:v>
                </c:pt>
                <c:pt idx="4412">
                  <c:v>~mery~ : [mɪ]</c:v>
                </c:pt>
                <c:pt idx="4413">
                  <c:v>~mi'r~ : [mɪ]</c:v>
                </c:pt>
                <c:pt idx="4414">
                  <c:v>~miry~ : [mɪ]</c:v>
                </c:pt>
                <c:pt idx="4415">
                  <c:v>~my'r~ : [mɪ]</c:v>
                </c:pt>
                <c:pt idx="4416">
                  <c:v>~myry~ : [mɪ]</c:v>
                </c:pt>
                <c:pt idx="4417">
                  <c:v>~ze'r~ : [zɪ]</c:v>
                </c:pt>
                <c:pt idx="4418">
                  <c:v>~zi'r~ : [zɪ]</c:v>
                </c:pt>
                <c:pt idx="4419">
                  <c:v>~ziry~ : [zɪ]</c:v>
                </c:pt>
                <c:pt idx="4420">
                  <c:v>~zery~ : [zɪ]</c:v>
                </c:pt>
                <c:pt idx="4421">
                  <c:v>~zyry~ : [zɪ]</c:v>
                </c:pt>
                <c:pt idx="4422">
                  <c:v>~zy'r~ : [zɪ]</c:v>
                </c:pt>
                <c:pt idx="4423">
                  <c:v>~liee~ : [lɪ]</c:v>
                </c:pt>
                <c:pt idx="4424">
                  <c:v>~llie~ : [lɪ]</c:v>
                </c:pt>
                <c:pt idx="4425">
                  <c:v>~legh~ : [lɪ]</c:v>
                </c:pt>
                <c:pt idx="4426">
                  <c:v>~leyh~ : [lɪ]</c:v>
                </c:pt>
                <c:pt idx="4427">
                  <c:v>~lieh~ : [lɪ]</c:v>
                </c:pt>
                <c:pt idx="4428">
                  <c:v>~lleh~ : [lɪ]</c:v>
                </c:pt>
                <c:pt idx="4429">
                  <c:v>~llyh~ : [lɪ]</c:v>
                </c:pt>
                <c:pt idx="4430">
                  <c:v>~sleh~ : [lɪ]</c:v>
                </c:pt>
                <c:pt idx="4431">
                  <c:v>~tiee~ : [tɪ]</c:v>
                </c:pt>
                <c:pt idx="4432">
                  <c:v>~ti'r~ : [tɪ]</c:v>
                </c:pt>
                <c:pt idx="4433">
                  <c:v>~tiry~ : [tɪ]</c:v>
                </c:pt>
                <c:pt idx="4434">
                  <c:v>~rrie~ : [ɹɪ]</c:v>
                </c:pt>
                <c:pt idx="4435">
                  <c:v>~wrie~ : [ɹɪ]</c:v>
                </c:pt>
                <c:pt idx="4436">
                  <c:v>~dgee~ : [dʒɪ]</c:v>
                </c:pt>
                <c:pt idx="4437">
                  <c:v>~dgie~ : [dʒɪ]</c:v>
                </c:pt>
                <c:pt idx="4438">
                  <c:v>~djee~ : [dʒɪ]</c:v>
                </c:pt>
                <c:pt idx="4439">
                  <c:v>~ge'r~ : [dʒɪ]</c:v>
                </c:pt>
                <c:pt idx="4440">
                  <c:v>~gery~ : [dʒɪ]</c:v>
                </c:pt>
                <c:pt idx="4441">
                  <c:v>~giee~ : [dʒɪ]</c:v>
                </c:pt>
                <c:pt idx="4442">
                  <c:v>~gy'r~ : [dʒɪ]</c:v>
                </c:pt>
                <c:pt idx="4443">
                  <c:v>~gyry~ : [dʒɪ]</c:v>
                </c:pt>
                <c:pt idx="4444">
                  <c:v>~pe'r~ : [pɪ]</c:v>
                </c:pt>
                <c:pt idx="4445">
                  <c:v>~pery~ : [pɪ]</c:v>
                </c:pt>
                <c:pt idx="4446">
                  <c:v>~pi'r~ : [pɪ]</c:v>
                </c:pt>
                <c:pt idx="4447">
                  <c:v>~piry~ : [pɪ]</c:v>
                </c:pt>
                <c:pt idx="4448">
                  <c:v>~ppee~ : [pɪ]</c:v>
                </c:pt>
                <c:pt idx="4449">
                  <c:v>~ppie~ : [pɪ]</c:v>
                </c:pt>
                <c:pt idx="4450">
                  <c:v>~ppye~ : [pɪ]</c:v>
                </c:pt>
                <c:pt idx="4451">
                  <c:v>~py'r~ : [pɪ]</c:v>
                </c:pt>
                <c:pt idx="4452">
                  <c:v>~pyry~ : [pɪ]</c:v>
                </c:pt>
                <c:pt idx="4453">
                  <c:v>~bteh~ : [tɪ]</c:v>
                </c:pt>
                <c:pt idx="4454">
                  <c:v>~teeh~ : [tɪ]</c:v>
                </c:pt>
                <c:pt idx="4455">
                  <c:v>~tegh~ : [tɪ]</c:v>
                </c:pt>
                <c:pt idx="4456">
                  <c:v>~tieh~ : [tɪ]</c:v>
                </c:pt>
                <c:pt idx="4457">
                  <c:v>~tteh~ : [tɪ]</c:v>
                </c:pt>
                <c:pt idx="4458">
                  <c:v>~ttih~ : [tɪ]</c:v>
                </c:pt>
                <c:pt idx="4459">
                  <c:v>~ttyh~ : [tɪ]</c:v>
                </c:pt>
                <c:pt idx="4460">
                  <c:v>~rieh~ : [ɹɪ]</c:v>
                </c:pt>
                <c:pt idx="4461">
                  <c:v>~rreh~ : [ɹɪ]</c:v>
                </c:pt>
                <c:pt idx="4462">
                  <c:v>~reeh~ : [ɹɪ]</c:v>
                </c:pt>
                <c:pt idx="4463">
                  <c:v>~regh~ : [ɹɪ]</c:v>
                </c:pt>
                <c:pt idx="4464">
                  <c:v>~reih~ : [ɹɪ]</c:v>
                </c:pt>
                <c:pt idx="4465">
                  <c:v>~rrih~ : [ɹɪ]</c:v>
                </c:pt>
                <c:pt idx="4466">
                  <c:v>~rryh~ : [ɹɪ]</c:v>
                </c:pt>
                <c:pt idx="4467">
                  <c:v>~rygh~ : [ɹɪ]</c:v>
                </c:pt>
                <c:pt idx="4468">
                  <c:v>~wrih~ : [ɹɪ]</c:v>
                </c:pt>
                <c:pt idx="4469">
                  <c:v>~bbie~ : [bɪ]</c:v>
                </c:pt>
                <c:pt idx="4470">
                  <c:v>~be'r~ : [bɪ]</c:v>
                </c:pt>
                <c:pt idx="4471">
                  <c:v>~beae~ : [bɪ]</c:v>
                </c:pt>
                <c:pt idx="4472">
                  <c:v>~beee~ : [bɪ]</c:v>
                </c:pt>
                <c:pt idx="4473">
                  <c:v>~bery~ : [bɪ]</c:v>
                </c:pt>
                <c:pt idx="4474">
                  <c:v>~bi'r~ : [bɪ]</c:v>
                </c:pt>
                <c:pt idx="4475">
                  <c:v>~biry~ : [bɪ]</c:v>
                </c:pt>
                <c:pt idx="4476">
                  <c:v>~bu'r~ : [bɪ]</c:v>
                </c:pt>
                <c:pt idx="4477">
                  <c:v>~buie~ : [bɪ]</c:v>
                </c:pt>
                <c:pt idx="4478">
                  <c:v>~bury~ : [bɪ]</c:v>
                </c:pt>
                <c:pt idx="4479">
                  <c:v>~by'r~ : [bɪ]</c:v>
                </c:pt>
                <c:pt idx="4480">
                  <c:v>~byry~ : [bɪ]</c:v>
                </c:pt>
                <c:pt idx="4481">
                  <c:v>~feae~ : [fɪ]</c:v>
                </c:pt>
                <c:pt idx="4482">
                  <c:v>~feie~ : [fɪ]</c:v>
                </c:pt>
                <c:pt idx="4483">
                  <c:v>~ffie~ : [fɪ]</c:v>
                </c:pt>
                <c:pt idx="4484">
                  <c:v>~ffye~ : [fɪ]</c:v>
                </c:pt>
                <c:pt idx="4485">
                  <c:v>~fi'r~ : [fɪ]</c:v>
                </c:pt>
                <c:pt idx="4486">
                  <c:v>~firy~ : [fɪ]</c:v>
                </c:pt>
                <c:pt idx="4487">
                  <c:v>~phye~ : [fɪ]</c:v>
                </c:pt>
                <c:pt idx="4488">
                  <c:v>~ckee~ : [kɪ]</c:v>
                </c:pt>
                <c:pt idx="4489">
                  <c:v>~ckie~ : [kɪ]</c:v>
                </c:pt>
                <c:pt idx="4490">
                  <c:v>~ckye~ : [kɪ]</c:v>
                </c:pt>
                <c:pt idx="4491">
                  <c:v>~keye~ : [kɪ]</c:v>
                </c:pt>
                <c:pt idx="4492">
                  <c:v>~ki'r~ : [kɪ]</c:v>
                </c:pt>
                <c:pt idx="4493">
                  <c:v>~kiry~ : [kɪ]</c:v>
                </c:pt>
                <c:pt idx="4494">
                  <c:v>~kkie~ : [kɪ]</c:v>
                </c:pt>
                <c:pt idx="4495">
                  <c:v>~ky'r~ : [kɪ]</c:v>
                </c:pt>
                <c:pt idx="4496">
                  <c:v>~kyry~ : [kɪ]</c:v>
                </c:pt>
                <c:pt idx="4497">
                  <c:v>~lkie~ : [kɪ]</c:v>
                </c:pt>
                <c:pt idx="4498">
                  <c:v>~da'r~ : [dɪ]</c:v>
                </c:pt>
                <c:pt idx="4499">
                  <c:v>~dary~ : [dɪ]</c:v>
                </c:pt>
                <c:pt idx="4500">
                  <c:v>~ddee~ : [dɪ]</c:v>
                </c:pt>
                <c:pt idx="4501">
                  <c:v>~ddie~ : [dɪ]</c:v>
                </c:pt>
                <c:pt idx="4502">
                  <c:v>~de'r~ : [dɪ]</c:v>
                </c:pt>
                <c:pt idx="4503">
                  <c:v>~deae~ : [dɪ]</c:v>
                </c:pt>
                <c:pt idx="4504">
                  <c:v>~dery~ : [dɪ]</c:v>
                </c:pt>
                <c:pt idx="4505">
                  <c:v>~deye~ : [dɪ]</c:v>
                </c:pt>
                <c:pt idx="4506">
                  <c:v>~di'r~ : [dɪ]</c:v>
                </c:pt>
                <c:pt idx="4507">
                  <c:v>~deee~ : [dɪ]</c:v>
                </c:pt>
                <c:pt idx="4508">
                  <c:v>~diry~ : [dɪ]</c:v>
                </c:pt>
                <c:pt idx="4509">
                  <c:v>~dy'r~ : [dɪ]</c:v>
                </c:pt>
                <c:pt idx="4510">
                  <c:v>~dyry~ : [dɪ]</c:v>
                </c:pt>
                <c:pt idx="4511">
                  <c:v>~ne'r~ : [nɪ]</c:v>
                </c:pt>
                <c:pt idx="4512">
                  <c:v>~neae~ : [nɪ]</c:v>
                </c:pt>
                <c:pt idx="4513">
                  <c:v>~neee~ : [nɪ]</c:v>
                </c:pt>
                <c:pt idx="4514">
                  <c:v>~nery~ : [nɪ]</c:v>
                </c:pt>
                <c:pt idx="4515">
                  <c:v>~neye~ : [nɪ]</c:v>
                </c:pt>
                <c:pt idx="4516">
                  <c:v>~ni'r~ : [nɪ]</c:v>
                </c:pt>
                <c:pt idx="4517">
                  <c:v>~niry~ : [nɪ]</c:v>
                </c:pt>
                <c:pt idx="4518">
                  <c:v>~nnye~ : [nɪ]</c:v>
                </c:pt>
                <c:pt idx="4519">
                  <c:v>~nwie~ : [nɪ]</c:v>
                </c:pt>
                <c:pt idx="4520">
                  <c:v>~ny'r~ : [nɪ]</c:v>
                </c:pt>
                <c:pt idx="4521">
                  <c:v>~nyry~ : [nɪ]</c:v>
                </c:pt>
                <c:pt idx="4522">
                  <c:v>~ce'r~ : [sɪ]</c:v>
                </c:pt>
                <c:pt idx="4523">
                  <c:v>~cery~ : [sɪ]</c:v>
                </c:pt>
                <c:pt idx="4524">
                  <c:v>~cy'r~ : [sɪ]</c:v>
                </c:pt>
                <c:pt idx="4525">
                  <c:v>~cyry~ : [sɪ]</c:v>
                </c:pt>
                <c:pt idx="4526">
                  <c:v>~scee~ : [sɪ]</c:v>
                </c:pt>
                <c:pt idx="4527">
                  <c:v>~ssae~ : [sɪ]</c:v>
                </c:pt>
                <c:pt idx="4528">
                  <c:v>~ssee~ : [sɪ]</c:v>
                </c:pt>
                <c:pt idx="4529">
                  <c:v>~ssie~ : [sɪ]</c:v>
                </c:pt>
                <c:pt idx="4530">
                  <c:v>~ssye~ : [sɪ]</c:v>
                </c:pt>
                <c:pt idx="4531">
                  <c:v>~le'r~ : [lɪ]</c:v>
                </c:pt>
                <c:pt idx="4532">
                  <c:v>~lery~ : [lɪ]</c:v>
                </c:pt>
                <c:pt idx="4533">
                  <c:v>~leye~ : [lɪ]</c:v>
                </c:pt>
                <c:pt idx="4534">
                  <c:v>~li'r~ : [lɪ]</c:v>
                </c:pt>
                <c:pt idx="4535">
                  <c:v>~liry~ : [lɪ]</c:v>
                </c:pt>
                <c:pt idx="4536">
                  <c:v>~llee~ : [lɪ]</c:v>
                </c:pt>
                <c:pt idx="4537">
                  <c:v>~llye~ : [lɪ]</c:v>
                </c:pt>
                <c:pt idx="4538">
                  <c:v>~ly'r~ : [lɪ]</c:v>
                </c:pt>
                <c:pt idx="4539">
                  <c:v>~lyry~ : [lɪ]</c:v>
                </c:pt>
                <c:pt idx="4540">
                  <c:v>~btee~ : [tɪ]</c:v>
                </c:pt>
                <c:pt idx="4541">
                  <c:v>~ta'r~ : [tɪ]</c:v>
                </c:pt>
                <c:pt idx="4542">
                  <c:v>~tary~ : [tɪ]</c:v>
                </c:pt>
                <c:pt idx="4543">
                  <c:v>~te'r~ : [tɪ]</c:v>
                </c:pt>
                <c:pt idx="4544">
                  <c:v>~teee~ : [tɪ]</c:v>
                </c:pt>
                <c:pt idx="4545">
                  <c:v>~tery~ : [tɪ]</c:v>
                </c:pt>
                <c:pt idx="4546">
                  <c:v>~ttae~ : [tɪ]</c:v>
                </c:pt>
                <c:pt idx="4547">
                  <c:v>~ttie~ : [tɪ]</c:v>
                </c:pt>
                <c:pt idx="4548">
                  <c:v>~ttye~ : [tɪ]</c:v>
                </c:pt>
                <c:pt idx="4549">
                  <c:v>~ty'r~ : [tɪ]</c:v>
                </c:pt>
                <c:pt idx="4550">
                  <c:v>~tyry~ : [tɪ]</c:v>
                </c:pt>
                <c:pt idx="4551">
                  <c:v>~ra'r~ : [ɹɪ]</c:v>
                </c:pt>
                <c:pt idx="4552">
                  <c:v>~rary~ : [ɹɪ]</c:v>
                </c:pt>
                <c:pt idx="4553">
                  <c:v>~re'r~ : [ɹɪ]</c:v>
                </c:pt>
                <c:pt idx="4554">
                  <c:v>~rery~ : [ɹɪ]</c:v>
                </c:pt>
                <c:pt idx="4555">
                  <c:v>~ri'r~ : [ɹɪ]</c:v>
                </c:pt>
                <c:pt idx="4556">
                  <c:v>~riee~ : [ɹɪ]</c:v>
                </c:pt>
                <c:pt idx="4557">
                  <c:v>~riry~ : [ɹɪ]</c:v>
                </c:pt>
                <c:pt idx="4558">
                  <c:v>~rree~ : [ɹɪ]</c:v>
                </c:pt>
                <c:pt idx="4559">
                  <c:v>~reee~ : [ɹɪ]</c:v>
                </c:pt>
                <c:pt idx="4560">
                  <c:v>~reie~ : [ɹɪ]</c:v>
                </c:pt>
                <c:pt idx="4561">
                  <c:v>~rrye~ : [ɹɪ]</c:v>
                </c:pt>
                <c:pt idx="4562">
                  <c:v>~ry'r~ : [ɹɪ]</c:v>
                </c:pt>
                <c:pt idx="4563">
                  <c:v>~ryry~ : [ɹɪ]</c:v>
                </c:pt>
                <c:pt idx="4564">
                  <c:v>~scrah~ : [skɹæ]</c:v>
                </c:pt>
                <c:pt idx="4565">
                  <c:v>~strah~ : [stɹæ]</c:v>
                </c:pt>
                <c:pt idx="4566">
                  <c:v>~nscri~ : [nskɹaɪ]</c:v>
                </c:pt>
                <c:pt idx="4567">
                  <c:v>~shouw~ : [ʃaʊ]</c:v>
                </c:pt>
                <c:pt idx="4568">
                  <c:v>~thogh~ : [thɔ]</c:v>
                </c:pt>
                <c:pt idx="4569">
                  <c:v>~crogh~ : [kɹəʊ]</c:v>
                </c:pt>
                <c:pt idx="4570">
                  <c:v>~scogh~ : [skəʊ]</c:v>
                </c:pt>
                <c:pt idx="4571">
                  <c:v>~wough~ : [waʊ]</c:v>
                </c:pt>
                <c:pt idx="4572">
                  <c:v>~thouw~ : [θaʊ]</c:v>
                </c:pt>
                <c:pt idx="4573">
                  <c:v>~scogh~ : [skɔ]</c:v>
                </c:pt>
                <c:pt idx="4574">
                  <c:v>~chogh~ : [tʃɔ]</c:v>
                </c:pt>
                <c:pt idx="4575">
                  <c:v>~fough~ : [faʊ]</c:v>
                </c:pt>
                <c:pt idx="4576">
                  <c:v>~mough~ : [maʊ]</c:v>
                </c:pt>
                <c:pt idx="4577">
                  <c:v>~ntrow~ : [ntɹəʊ]</c:v>
                </c:pt>
                <c:pt idx="4578">
                  <c:v>~progh~ : [pɹəʊ]</c:v>
                </c:pt>
                <c:pt idx="4579">
                  <c:v>~squaw~ : [skwɑ]</c:v>
                </c:pt>
                <c:pt idx="4580">
                  <c:v>~clogh~ : [klɔ]</c:v>
                </c:pt>
                <c:pt idx="4581">
                  <c:v>~quagh~ : [kwɔ]</c:v>
                </c:pt>
                <c:pt idx="4582">
                  <c:v>~mpogh~ : [mpɔ]</c:v>
                </c:pt>
                <c:pt idx="4583">
                  <c:v>~stogh~ : [stɔ]</c:v>
                </c:pt>
                <c:pt idx="4584">
                  <c:v>~glogh~ : [ɡlɔ]</c:v>
                </c:pt>
                <c:pt idx="4585">
                  <c:v>~yeahh~ : [jæ]</c:v>
                </c:pt>
                <c:pt idx="4586">
                  <c:v>~nstah~ : [nstæ]</c:v>
                </c:pt>
                <c:pt idx="4587">
                  <c:v>~ntrah~ : [ntɹæ]</c:v>
                </c:pt>
                <c:pt idx="4588">
                  <c:v>~ngrah~ : [nɡɹæ]</c:v>
                </c:pt>
                <c:pt idx="4589">
                  <c:v>~stroy~ : [stɹɔɪ]</c:v>
                </c:pt>
                <c:pt idx="4590">
                  <c:v>~tczah~ : [ttʃæ]</c:v>
                </c:pt>
                <c:pt idx="4591">
                  <c:v>~rstah~ : [ɹstæ]</c:v>
                </c:pt>
                <c:pt idx="4592">
                  <c:v>~ncrea~ : [nkɹi]</c:v>
                </c:pt>
                <c:pt idx="4593">
                  <c:v>~scree~ : [skɹi]</c:v>
                </c:pt>
                <c:pt idx="4594">
                  <c:v>~three~ : [θɹi]</c:v>
                </c:pt>
                <c:pt idx="4595">
                  <c:v>~nscri~ : [nskɹɪ]</c:v>
                </c:pt>
                <c:pt idx="4596">
                  <c:v>~screw~ : [skɹu]</c:v>
                </c:pt>
                <c:pt idx="4597">
                  <c:v>~rview~ : [ɹvju]</c:v>
                </c:pt>
                <c:pt idx="4598">
                  <c:v>~sough~ : [saʊ]</c:v>
                </c:pt>
                <c:pt idx="4599">
                  <c:v>~mplir~ : [mplə]</c:v>
                </c:pt>
                <c:pt idx="4600">
                  <c:v>~siner~ : [znə]</c:v>
                </c:pt>
                <c:pt idx="4601">
                  <c:v>~nquer~ : [ŋkwə]</c:v>
                </c:pt>
                <c:pt idx="4602">
                  <c:v>~thogh~ : [θɔ]</c:v>
                </c:pt>
                <c:pt idx="4603">
                  <c:v>~schoo~ : [sku]</c:v>
                </c:pt>
                <c:pt idx="4604">
                  <c:v>~mfrey~ : [mfɹɪ]</c:v>
                </c:pt>
                <c:pt idx="4605">
                  <c:v>~ndshi~ : [ndʃɪ]</c:v>
                </c:pt>
                <c:pt idx="4606">
                  <c:v>~ghtni~ : [tnɪ]</c:v>
                </c:pt>
                <c:pt idx="4607">
                  <c:v>~nckli~ : [ŋklɪ]</c:v>
                </c:pt>
                <c:pt idx="4608">
                  <c:v>~rchie~ : [ɹtʃɪ]</c:v>
                </c:pt>
                <c:pt idx="4609">
                  <c:v>~pough~ : [paʊ]</c:v>
                </c:pt>
                <c:pt idx="4610">
                  <c:v>~scogh~ : [skoʊ]</c:v>
                </c:pt>
                <c:pt idx="4611">
                  <c:v>~squaw~ : [skwɔ]</c:v>
                </c:pt>
                <c:pt idx="4612">
                  <c:v>~grouw~ : [ɡɹaʊ]</c:v>
                </c:pt>
                <c:pt idx="4613">
                  <c:v>~crogh~ : [kɹɔ]</c:v>
                </c:pt>
                <c:pt idx="4614">
                  <c:v>~nfogh~ : [nfɔ]</c:v>
                </c:pt>
                <c:pt idx="4615">
                  <c:v>~smagh~ : [smɔ]</c:v>
                </c:pt>
                <c:pt idx="4616">
                  <c:v>~swagh~ : [swɔ]</c:v>
                </c:pt>
                <c:pt idx="4617">
                  <c:v>~rtogh~ : [ɹtɔ]</c:v>
                </c:pt>
                <c:pt idx="4618">
                  <c:v>~mprer~ : [mpɹɛ]</c:v>
                </c:pt>
                <c:pt idx="4619">
                  <c:v>~nclai~ : [nklɛ]</c:v>
                </c:pt>
                <c:pt idx="4620">
                  <c:v>~nstea~ : [nstɛ]</c:v>
                </c:pt>
                <c:pt idx="4621">
                  <c:v>~sprea~ : [spɹɛ]</c:v>
                </c:pt>
                <c:pt idx="4622">
                  <c:v>~threa~ : [θɹɛ]</c:v>
                </c:pt>
                <c:pt idx="4623">
                  <c:v>~ngere~ : [ŋə]</c:v>
                </c:pt>
                <c:pt idx="4624">
                  <c:v>~thogh~ : [tɔ]</c:v>
                </c:pt>
                <c:pt idx="4625">
                  <c:v>~thogh~ : [ðoʊ]</c:v>
                </c:pt>
                <c:pt idx="4626">
                  <c:v>~shouw~ : [ʃoʊ]</c:v>
                </c:pt>
                <c:pt idx="4627">
                  <c:v>~nslah~ : [nsleɪ]</c:v>
                </c:pt>
                <c:pt idx="4628">
                  <c:v>~nslah~ : [nzleɪ]</c:v>
                </c:pt>
                <c:pt idx="4629">
                  <c:v>~mplai~ : [mpleɪ]</c:v>
                </c:pt>
                <c:pt idx="4630">
                  <c:v>~splay~ : [spleɪ]</c:v>
                </c:pt>
                <c:pt idx="4631">
                  <c:v>~xplai~ : [kspleɪ]</c:v>
                </c:pt>
                <c:pt idx="4632">
                  <c:v>~rtugh~ : [ɹtu]</c:v>
                </c:pt>
                <c:pt idx="4633">
                  <c:v>~chigh~ : [tʃaɪ]</c:v>
                </c:pt>
                <c:pt idx="4634">
                  <c:v>~nquer~ : [ŋkwɛ]</c:v>
                </c:pt>
                <c:pt idx="4635">
                  <c:v>~ghter~ : [ftə]</c:v>
                </c:pt>
                <c:pt idx="4636">
                  <c:v>~dowgh~ : [daʊ]</c:v>
                </c:pt>
                <c:pt idx="4637">
                  <c:v>~dowgh~ : [dəʊ]</c:v>
                </c:pt>
                <c:pt idx="4638">
                  <c:v>~clogh~ : [kloʊ]</c:v>
                </c:pt>
                <c:pt idx="4639">
                  <c:v>~mpogh~ : [mpoʊ]</c:v>
                </c:pt>
                <c:pt idx="4640">
                  <c:v>~stogh~ : [stoʊ]</c:v>
                </c:pt>
                <c:pt idx="4641">
                  <c:v>~strow~ : [stɹɔ]</c:v>
                </c:pt>
                <c:pt idx="4642">
                  <c:v>~rough~ : [ɹaʊ]</c:v>
                </c:pt>
                <c:pt idx="4643">
                  <c:v>~glogh~ : [ɡloʊ]</c:v>
                </c:pt>
                <c:pt idx="4644">
                  <c:v>~cragh~ : [kɹɔ]</c:v>
                </c:pt>
                <c:pt idx="4645">
                  <c:v>~ntrow~ : [ntɹoʊ]</c:v>
                </c:pt>
                <c:pt idx="4646">
                  <c:v>~strow~ : [stɹoʊ]</c:v>
                </c:pt>
                <c:pt idx="4647">
                  <c:v>~chnow~ : [knɑ]</c:v>
                </c:pt>
                <c:pt idx="4648">
                  <c:v>~ldfaw~ : [ldfɑ]</c:v>
                </c:pt>
                <c:pt idx="4649">
                  <c:v>~mploy~ : [mplɔɪ]</c:v>
                </c:pt>
                <c:pt idx="4650">
                  <c:v>~nstaw~ : [nstɑ]</c:v>
                </c:pt>
                <c:pt idx="4651">
                  <c:v>~ttrah~ : [tɹæ]</c:v>
                </c:pt>
                <c:pt idx="4652">
                  <c:v>~rstro~ : [ɹstɹɑ]</c:v>
                </c:pt>
                <c:pt idx="4653">
                  <c:v>~rthow~ : [ɹθɑ]</c:v>
                </c:pt>
                <c:pt idx="4654">
                  <c:v>~strea~ : [stɹi]</c:v>
                </c:pt>
                <c:pt idx="4655">
                  <c:v>~stree~ : [stɹi]</c:v>
                </c:pt>
                <c:pt idx="4656">
                  <c:v>~cough~ : [kaʊ]</c:v>
                </c:pt>
                <c:pt idx="4657">
                  <c:v>~ntigh~ : [ntaɪ]</c:v>
                </c:pt>
                <c:pt idx="4658">
                  <c:v>~scrir~ : [skɹaɪ]</c:v>
                </c:pt>
                <c:pt idx="4659">
                  <c:v>~strir~ : [stɹaɪ]</c:v>
                </c:pt>
                <c:pt idx="4660">
                  <c:v>~boogh~ : [bu]</c:v>
                </c:pt>
                <c:pt idx="4661">
                  <c:v>~foogh~ : [fu]</c:v>
                </c:pt>
                <c:pt idx="4662">
                  <c:v>~ctugh~ : [ktʃu]</c:v>
                </c:pt>
                <c:pt idx="4663">
                  <c:v>~coogh~ : [ku]</c:v>
                </c:pt>
                <c:pt idx="4664">
                  <c:v>~googh~ : [ɡu]</c:v>
                </c:pt>
                <c:pt idx="4665">
                  <c:v>~thouw~ : [θɔ]</c:v>
                </c:pt>
                <c:pt idx="4666">
                  <c:v>~quagh~ : [kweɪ]</c:v>
                </c:pt>
                <c:pt idx="4667">
                  <c:v>~cragh~ : [kɹeɪ]</c:v>
                </c:pt>
                <c:pt idx="4668">
                  <c:v>~thagh~ : [θeɪ]</c:v>
                </c:pt>
                <c:pt idx="4669">
                  <c:v>~scrah~ : [skɹeɪ]</c:v>
                </c:pt>
                <c:pt idx="4670">
                  <c:v>~yough~ : [joʊ]</c:v>
                </c:pt>
                <c:pt idx="4671">
                  <c:v>~rshir~ : [ɹʃə]</c:v>
                </c:pt>
                <c:pt idx="4672">
                  <c:v>~cture~ : [ktʃə]</c:v>
                </c:pt>
                <c:pt idx="4673">
                  <c:v>~lcure~ : [lkjə]</c:v>
                </c:pt>
                <c:pt idx="4674">
                  <c:v>~there~ : [ðə]</c:v>
                </c:pt>
                <c:pt idx="4675">
                  <c:v>~nquex~ : [ŋkwə]</c:v>
                </c:pt>
                <c:pt idx="4676">
                  <c:v>~mpera~ : [mpɹə]</c:v>
                </c:pt>
                <c:pt idx="4677">
                  <c:v>~lesma~ : [lzmə]</c:v>
                </c:pt>
                <c:pt idx="4678">
                  <c:v>~ngthe~ : [ŋθə]</c:v>
                </c:pt>
                <c:pt idx="4679">
                  <c:v>~throo~ : [θɹu]</c:v>
                </c:pt>
                <c:pt idx="4680">
                  <c:v>~throu~ : [θɹu]</c:v>
                </c:pt>
                <c:pt idx="4681">
                  <c:v>~rnmer~ : [ɹnmɛ]</c:v>
                </c:pt>
                <c:pt idx="4682">
                  <c:v>~rtair~ : [ɹtɛ]</c:v>
                </c:pt>
                <c:pt idx="4683">
                  <c:v>~nstru~ : [nstɹʊ]</c:v>
                </c:pt>
                <c:pt idx="4684">
                  <c:v>~ctory~ : [ktɹɪ]</c:v>
                </c:pt>
                <c:pt idx="4685">
                  <c:v>~ntrie~ : [ntɹɪ]</c:v>
                </c:pt>
                <c:pt idx="4686">
                  <c:v>~sprey~ : [spɹɪ]</c:v>
                </c:pt>
                <c:pt idx="4687">
                  <c:v>~ngley~ : [ŋɡlɪ]</c:v>
                </c:pt>
                <c:pt idx="4688">
                  <c:v>~lawgh~ : [laʊ]</c:v>
                </c:pt>
                <c:pt idx="4689">
                  <c:v>~rough~ : [ɹəʊ]</c:v>
                </c:pt>
                <c:pt idx="4690">
                  <c:v>~boagh~ : [bɔ]</c:v>
                </c:pt>
                <c:pt idx="4691">
                  <c:v>~doogh~ : [dɔ]</c:v>
                </c:pt>
                <c:pt idx="4692">
                  <c:v>~mough~ : [mɔ]</c:v>
                </c:pt>
                <c:pt idx="4693">
                  <c:v>~roagh~ : [ɹɔ]</c:v>
                </c:pt>
                <c:pt idx="4694">
                  <c:v>~thagh~ : [θɔ]</c:v>
                </c:pt>
                <c:pt idx="4695">
                  <c:v>~wrogh~ : [ɹɔ]</c:v>
                </c:pt>
                <c:pt idx="4696">
                  <c:v>~crogh~ : [kɹoʊ]</c:v>
                </c:pt>
                <c:pt idx="4697">
                  <c:v>~hough~ : [aʊ]</c:v>
                </c:pt>
                <c:pt idx="4698">
                  <c:v>~bowgh~ : [baʊ]</c:v>
                </c:pt>
                <c:pt idx="4699">
                  <c:v>~dough~ : [daʊ]</c:v>
                </c:pt>
                <c:pt idx="4700">
                  <c:v>~hough~ : [haʊ]</c:v>
                </c:pt>
                <c:pt idx="4701">
                  <c:v>~flouw~ : [flaʊ]</c:v>
                </c:pt>
                <c:pt idx="4702">
                  <c:v>~clouw~ : [klaʊ]</c:v>
                </c:pt>
                <c:pt idx="4703">
                  <c:v>~xplow~ : [ksplɔ]</c:v>
                </c:pt>
                <c:pt idx="4704">
                  <c:v>~lsogh~ : [lsəʊ]</c:v>
                </c:pt>
                <c:pt idx="4705">
                  <c:v>~mbauw~ : [mbɔ]</c:v>
                </c:pt>
                <c:pt idx="4706">
                  <c:v>~mpouw~ : [mpaʊ]</c:v>
                </c:pt>
                <c:pt idx="4707">
                  <c:v>~nchow~ : [ntʃəʊ]</c:v>
                </c:pt>
                <c:pt idx="4708">
                  <c:v>~nzogh~ : [nzəʊ]</c:v>
                </c:pt>
                <c:pt idx="4709">
                  <c:v>~prouw~ : [pɹaʊ]</c:v>
                </c:pt>
                <c:pt idx="4710">
                  <c:v>~prauw~ : [pɹɔ]</c:v>
                </c:pt>
                <c:pt idx="4711">
                  <c:v>~trouw~ : [tɹaʊ]</c:v>
                </c:pt>
                <c:pt idx="4712">
                  <c:v>~trogh~ : [tɹəʊ]</c:v>
                </c:pt>
                <c:pt idx="4713">
                  <c:v>~vowgh~ : [vaʊ]</c:v>
                </c:pt>
                <c:pt idx="4714">
                  <c:v>~gowgh~ : [ɡaʊ]</c:v>
                </c:pt>
                <c:pt idx="4715">
                  <c:v>~rbogh~ : [ɹbəʊ]</c:v>
                </c:pt>
                <c:pt idx="4716">
                  <c:v>~rcogh~ : [ɹkəʊ]</c:v>
                </c:pt>
                <c:pt idx="4717">
                  <c:v>~rthou~ : [ɹθaʊ]</c:v>
                </c:pt>
                <c:pt idx="4718">
                  <c:v>~ngogh~ : [ŋɡəʊ]</c:v>
                </c:pt>
                <c:pt idx="4719">
                  <c:v>~lksto~ : [kstoʊ]</c:v>
                </c:pt>
                <c:pt idx="4720">
                  <c:v>~lldow~ : [ldoʊ]</c:v>
                </c:pt>
                <c:pt idx="4721">
                  <c:v>~lroaw~ : [lɹoʊ]</c:v>
                </c:pt>
                <c:pt idx="4722">
                  <c:v>~nclow~ : [nkloʊ]</c:v>
                </c:pt>
                <c:pt idx="4723">
                  <c:v>~spogh~ : [spɔ]</c:v>
                </c:pt>
                <c:pt idx="4724">
                  <c:v>~woehw~ : [woʊ]</c:v>
                </c:pt>
                <c:pt idx="4725">
                  <c:v>~rfogh~ : [ɹfɔ]</c:v>
                </c:pt>
                <c:pt idx="4726">
                  <c:v>~ngkow~ : [ŋkoʊ]</c:v>
                </c:pt>
                <c:pt idx="4727">
                  <c:v>~shogh~ : [ʃɔ]</c:v>
                </c:pt>
                <c:pt idx="4728">
                  <c:v>~netie~ : [nti]</c:v>
                </c:pt>
                <c:pt idx="4729">
                  <c:v>~thouw~ : [ðoʊ]</c:v>
                </c:pt>
                <c:pt idx="4730">
                  <c:v>~throw~ : [θɹoʊ]</c:v>
                </c:pt>
                <c:pt idx="4731">
                  <c:v>~colar~ : [klə]</c:v>
                </c:pt>
                <c:pt idx="4732">
                  <c:v>~ngere~ : [ŋɡə]</c:v>
                </c:pt>
                <c:pt idx="4733">
                  <c:v>~rtugh~ : [ɹtʃʊ]</c:v>
                </c:pt>
                <c:pt idx="4734">
                  <c:v>~cough~ : [kɔ]</c:v>
                </c:pt>
                <c:pt idx="4735">
                  <c:v>~plagh~ : [ɹpleɪ]</c:v>
                </c:pt>
                <c:pt idx="4736">
                  <c:v>~btaih~ : [bteɪ]</c:v>
                </c:pt>
                <c:pt idx="4737">
                  <c:v>~lwayh~ : [lweɪ]</c:v>
                </c:pt>
                <c:pt idx="4738">
                  <c:v>~mbrah~ : [mbɹeɪ]</c:v>
                </c:pt>
                <c:pt idx="4739">
                  <c:v>~mpaih~ : [mpeɪ]</c:v>
                </c:pt>
                <c:pt idx="4740">
                  <c:v>~ntaih~ : [nteɪ]</c:v>
                </c:pt>
                <c:pt idx="4741">
                  <c:v>~theyh~ : [ðeɪ]</c:v>
                </c:pt>
                <c:pt idx="4742">
                  <c:v>~rsuah~ : [ɹsweɪ]</c:v>
                </c:pt>
                <c:pt idx="4743">
                  <c:v>~rtaih~ : [ɹteɪ]</c:v>
                </c:pt>
                <c:pt idx="4744">
                  <c:v>~xchah~ : [kstʃeɪ]</c:v>
                </c:pt>
                <c:pt idx="4745">
                  <c:v>~strai~ : [stɹeɪ]</c:v>
                </c:pt>
                <c:pt idx="4746">
                  <c:v>~sough~ : [sɔ]</c:v>
                </c:pt>
                <c:pt idx="4747">
                  <c:v>~rtugh~ : [ɹtʃu]</c:v>
                </c:pt>
                <c:pt idx="4748">
                  <c:v>~whigh~ : [hwaɪ]</c:v>
                </c:pt>
                <c:pt idx="4749">
                  <c:v>~chigh~ : [kaɪ]</c:v>
                </c:pt>
                <c:pt idx="4750">
                  <c:v>~bligh~ : [blaɪ]</c:v>
                </c:pt>
                <c:pt idx="4751">
                  <c:v>~dmigh~ : [dmaɪ]</c:v>
                </c:pt>
                <c:pt idx="4752">
                  <c:v>~cligh~ : [klaɪ]</c:v>
                </c:pt>
                <c:pt idx="4753">
                  <c:v>~quigh~ : [kwaɪ]</c:v>
                </c:pt>
                <c:pt idx="4754">
                  <c:v>~smigh~ : [smaɪ]</c:v>
                </c:pt>
                <c:pt idx="4755">
                  <c:v>~ltigh~ : [ltaɪ]</c:v>
                </c:pt>
                <c:pt idx="4756">
                  <c:v>~mbigh~ : [mbaɪ]</c:v>
                </c:pt>
                <c:pt idx="4757">
                  <c:v>~nsigh~ : [nsaɪ]</c:v>
                </c:pt>
                <c:pt idx="4758">
                  <c:v>~nvigh~ : [nvaɪ]</c:v>
                </c:pt>
                <c:pt idx="4759">
                  <c:v>~sligh~ : [slaɪ]</c:v>
                </c:pt>
                <c:pt idx="4760">
                  <c:v>~snigh~ : [snaɪ]</c:v>
                </c:pt>
                <c:pt idx="4761">
                  <c:v>~spigh~ : [spaɪ]</c:v>
                </c:pt>
                <c:pt idx="4762">
                  <c:v>~stygh~ : [staɪ]</c:v>
                </c:pt>
                <c:pt idx="4763">
                  <c:v>~twigh~ : [twaɪ]</c:v>
                </c:pt>
                <c:pt idx="4764">
                  <c:v>~shigh~ : [ʃaɪ]</c:v>
                </c:pt>
                <c:pt idx="4765">
                  <c:v>~gnigh~ : [ɡnaɪ]</c:v>
                </c:pt>
                <c:pt idx="4766">
                  <c:v>~rcigh~ : [ɹsaɪ]</c:v>
                </c:pt>
                <c:pt idx="4767">
                  <c:v>~rtigh~ : [ɹtaɪ]</c:v>
                </c:pt>
                <c:pt idx="4768">
                  <c:v>~grigh~ : [ɡɹaɪ]</c:v>
                </c:pt>
                <c:pt idx="4769">
                  <c:v>~pough~ : [pɔ]</c:v>
                </c:pt>
                <c:pt idx="4770">
                  <c:v>~pplir~ : [plə]</c:v>
                </c:pt>
                <c:pt idx="4771">
                  <c:v>~wherr~ : [hwɛ]</c:v>
                </c:pt>
                <c:pt idx="4772">
                  <c:v>~querr~ : [kwɛ]</c:v>
                </c:pt>
                <c:pt idx="4773">
                  <c:v>~therr~ : [θɛ]</c:v>
                </c:pt>
                <c:pt idx="4774">
                  <c:v>~xprer~ : [kspɹɛ]</c:v>
                </c:pt>
                <c:pt idx="4775">
                  <c:v>~ldrer~ : [ldɹɛ]</c:v>
                </c:pt>
                <c:pt idx="4776">
                  <c:v>~lrear~ : [lɹɛ]</c:v>
                </c:pt>
                <c:pt idx="4777">
                  <c:v>~mpber~ : [mbɛ]</c:v>
                </c:pt>
                <c:pt idx="4778">
                  <c:v>~mbrer~ : [mbɹɛ]</c:v>
                </c:pt>
                <c:pt idx="4779">
                  <c:v>~mpler~ : [mplɛ]</c:v>
                </c:pt>
                <c:pt idx="4780">
                  <c:v>~ndair~ : [ndɛ]</c:v>
                </c:pt>
                <c:pt idx="4781">
                  <c:v>~ndrer~ : [ndɹɛ]</c:v>
                </c:pt>
                <c:pt idx="4782">
                  <c:v>~ncrer~ : [nkɹɛ]</c:v>
                </c:pt>
                <c:pt idx="4783">
                  <c:v>~nspar~ : [nspɛ]</c:v>
                </c:pt>
                <c:pt idx="4784">
                  <c:v>~squar~ : [skwɛ]</c:v>
                </c:pt>
                <c:pt idx="4785">
                  <c:v>~spler~ : [splɛ]</c:v>
                </c:pt>
                <c:pt idx="4786">
                  <c:v>~strer~ : [stɹɛ]</c:v>
                </c:pt>
                <c:pt idx="4787">
                  <c:v>~szwer~ : [ʃvɛ]</c:v>
                </c:pt>
                <c:pt idx="4788">
                  <c:v>~dowgh~ : [doʊ]</c:v>
                </c:pt>
                <c:pt idx="4789">
                  <c:v>~lawgh~ : [lɔ]</c:v>
                </c:pt>
                <c:pt idx="4790">
                  <c:v>~lowgh~ : [lɔ]</c:v>
                </c:pt>
                <c:pt idx="4791">
                  <c:v>~goagh~ : [ɡɔ]</c:v>
                </c:pt>
                <c:pt idx="4792">
                  <c:v>~'clow~ : [klɑ]</c:v>
                </c:pt>
                <c:pt idx="4793">
                  <c:v>~ppogh~ : [poʊ]</c:v>
                </c:pt>
                <c:pt idx="4794">
                  <c:v>~progh~ : [pɹoʊ]</c:v>
                </c:pt>
                <c:pt idx="4795">
                  <c:v>~ctugh~ : [ktʃʊ]</c:v>
                </c:pt>
                <c:pt idx="4796">
                  <c:v>~loogh~ : [lʊ]</c:v>
                </c:pt>
                <c:pt idx="4797">
                  <c:v>~neugh~ : [nʊ]</c:v>
                </c:pt>
                <c:pt idx="4798">
                  <c:v>~googh~ : [ɡʊ]</c:v>
                </c:pt>
                <c:pt idx="4799">
                  <c:v>~rhoow~ : [ɹhʊ]</c:v>
                </c:pt>
                <c:pt idx="4800">
                  <c:v>~ffrey~ : [fɹɪ]</c:v>
                </c:pt>
                <c:pt idx="4801">
                  <c:v>~daugh~ : [dɔ]</c:v>
                </c:pt>
                <c:pt idx="4802">
                  <c:v>~geogh~ : [dʒɔ]</c:v>
                </c:pt>
                <c:pt idx="4803">
                  <c:v>~jawgh~ : [dʒɔ]</c:v>
                </c:pt>
                <c:pt idx="4804">
                  <c:v>~maugh~ : [mɔ]</c:v>
                </c:pt>
                <c:pt idx="4805">
                  <c:v>~chegh~ : [ʃeɪ]</c:v>
                </c:pt>
                <c:pt idx="4806">
                  <c:v>~strah~ : [stɹeɪ]</c:v>
                </c:pt>
                <c:pt idx="4807">
                  <c:v>~ghtex~ : [ftə]</c:v>
                </c:pt>
                <c:pt idx="4808">
                  <c:v>~slare~ : [slə]</c:v>
                </c:pt>
                <c:pt idx="4809">
                  <c:v>~rgere~ : [ɹdʒə]</c:v>
                </c:pt>
                <c:pt idx="4810">
                  <c:v>~rture~ : [ɹtʃə]</c:v>
                </c:pt>
                <c:pt idx="4811">
                  <c:v>~there~ : [ɹðə]</c:v>
                </c:pt>
                <c:pt idx="4812">
                  <c:v>~rgere~ : [ɹɡə]</c:v>
                </c:pt>
                <c:pt idx="4813">
                  <c:v>~fough~ : [fɔ]</c:v>
                </c:pt>
                <c:pt idx="4814">
                  <c:v>~ppogh~ : [pɔ]</c:v>
                </c:pt>
                <c:pt idx="4815">
                  <c:v>~brure~ : [bjə]</c:v>
                </c:pt>
                <c:pt idx="4816">
                  <c:v>~bnere~ : [bnə]</c:v>
                </c:pt>
                <c:pt idx="4817">
                  <c:v>~dvere~ : [dvə]</c:v>
                </c:pt>
                <c:pt idx="4818">
                  <c:v>~gemer~ : [dʒmə]</c:v>
                </c:pt>
                <c:pt idx="4819">
                  <c:v>~gemex~ : [dʒmə]</c:v>
                </c:pt>
                <c:pt idx="4820">
                  <c:v>~getar~ : [dʒtə]</c:v>
                </c:pt>
                <c:pt idx="4821">
                  <c:v>~getax~ : [dʒtə]</c:v>
                </c:pt>
                <c:pt idx="4822">
                  <c:v>~kfare~ : [kfə]</c:v>
                </c:pt>
                <c:pt idx="4823">
                  <c:v>~ckhar~ : [khə]</c:v>
                </c:pt>
                <c:pt idx="4824">
                  <c:v>~ckhax~ : [khə]</c:v>
                </c:pt>
                <c:pt idx="4825">
                  <c:v>~xplar~ : [ksplə]</c:v>
                </c:pt>
                <c:pt idx="4826">
                  <c:v>~xplax~ : [ksplə]</c:v>
                </c:pt>
                <c:pt idx="4827">
                  <c:v>~xtrar~ : [kstɹə]</c:v>
                </c:pt>
                <c:pt idx="4828">
                  <c:v>~xtrax~ : [kstɹə]</c:v>
                </c:pt>
                <c:pt idx="4829">
                  <c:v>~xture~ : [kstʃə]</c:v>
                </c:pt>
                <c:pt idx="4830">
                  <c:v>~lphar~ : [lfə]</c:v>
                </c:pt>
                <c:pt idx="4831">
                  <c:v>~ldier~ : [ldʒə]</c:v>
                </c:pt>
                <c:pt idx="4832">
                  <c:v>~ldiex~ : [ldʒə]</c:v>
                </c:pt>
                <c:pt idx="4833">
                  <c:v>~lphax~ : [lfə]</c:v>
                </c:pt>
                <c:pt idx="4834">
                  <c:v>~lcore~ : [lkə]</c:v>
                </c:pt>
                <c:pt idx="4835">
                  <c:v>~lmere~ : [lmə]</c:v>
                </c:pt>
                <c:pt idx="4836">
                  <c:v>~lpfur~ : [lpfə]</c:v>
                </c:pt>
                <c:pt idx="4837">
                  <c:v>~lpfux~ : [lpfə]</c:v>
                </c:pt>
                <c:pt idx="4838">
                  <c:v>~lptur~ : [lptʃə]</c:v>
                </c:pt>
                <c:pt idx="4839">
                  <c:v>~lperx~ : [lpə]</c:v>
                </c:pt>
                <c:pt idx="4840">
                  <c:v>~lptux~ : [lptʃə]</c:v>
                </c:pt>
                <c:pt idx="4841">
                  <c:v>~lperr~ : [lpə]</c:v>
                </c:pt>
                <c:pt idx="4842">
                  <c:v>~lsore~ : [lsə]</c:v>
                </c:pt>
                <c:pt idx="4843">
                  <c:v>~lture~ : [ltʃə]</c:v>
                </c:pt>
                <c:pt idx="4844">
                  <c:v>~voire~ : [vwə]</c:v>
                </c:pt>
                <c:pt idx="4845">
                  <c:v>~tlere~ : [tlə]</c:v>
                </c:pt>
                <c:pt idx="4846">
                  <c:v>~nther~ : [nθə]</c:v>
                </c:pt>
                <c:pt idx="4847">
                  <c:v>~mfore~ : [mfə]</c:v>
                </c:pt>
                <c:pt idx="4848">
                  <c:v>~mplix~ : [mplə]</c:v>
                </c:pt>
                <c:pt idx="4849">
                  <c:v>~mrere~ : [mɹə]</c:v>
                </c:pt>
                <c:pt idx="4850">
                  <c:v>~nbere~ : [nbə]</c:v>
                </c:pt>
                <c:pt idx="4851">
                  <c:v>~ndrar~ : [ndɹə]</c:v>
                </c:pt>
                <c:pt idx="4852">
                  <c:v>~ndrax~ : [ndɹə]</c:v>
                </c:pt>
                <c:pt idx="4853">
                  <c:v>~nmere~ : [nmə]</c:v>
                </c:pt>
                <c:pt idx="4854">
                  <c:v>~nstar~ : [nstə]</c:v>
                </c:pt>
                <c:pt idx="4855">
                  <c:v>~nstax~ : [nstə]</c:v>
                </c:pt>
                <c:pt idx="4856">
                  <c:v>~nvere~ : [nvə]</c:v>
                </c:pt>
                <c:pt idx="4857">
                  <c:v>~nware~ : [nwə]</c:v>
                </c:pt>
                <c:pt idx="4858">
                  <c:v>~nthex~ : [nθə]</c:v>
                </c:pt>
                <c:pt idx="4859">
                  <c:v>~pefur~ : [pfə]</c:v>
                </c:pt>
                <c:pt idx="4860">
                  <c:v>~pefux~ : [pfə]</c:v>
                </c:pt>
                <c:pt idx="4861">
                  <c:v>~pmere~ : [pmə]</c:v>
                </c:pt>
                <c:pt idx="4862">
                  <c:v>~psure~ : [psə]</c:v>
                </c:pt>
                <c:pt idx="4863">
                  <c:v>~pture~ : [ptʃə]</c:v>
                </c:pt>
                <c:pt idx="4864">
                  <c:v>~ptare~ : [ptə]</c:v>
                </c:pt>
                <c:pt idx="4865">
                  <c:v>~ptior~ : [pʃə]</c:v>
                </c:pt>
                <c:pt idx="4866">
                  <c:v>~ptiox~ : [pʃə]</c:v>
                </c:pt>
                <c:pt idx="4867">
                  <c:v>~ssfur~ : [sfə]</c:v>
                </c:pt>
                <c:pt idx="4868">
                  <c:v>~ssfux~ : [sfə]</c:v>
                </c:pt>
                <c:pt idx="4869">
                  <c:v>~stmax~ : [smə]</c:v>
                </c:pt>
                <c:pt idx="4870">
                  <c:v>~stmar~ : [smə]</c:v>
                </c:pt>
                <c:pt idx="4871">
                  <c:v>~stmer~ : [stmə]</c:v>
                </c:pt>
                <c:pt idx="4872">
                  <c:v>~stmex~ : [stmə]</c:v>
                </c:pt>
                <c:pt idx="4873">
                  <c:v>~spere~ : [spə]</c:v>
                </c:pt>
                <c:pt idx="4874">
                  <c:v>~tnere~ : [tnə]</c:v>
                </c:pt>
                <c:pt idx="4875">
                  <c:v>~czkar~ : [tʃkə]</c:v>
                </c:pt>
                <c:pt idx="4876">
                  <c:v>~czkax~ : [tʃkə]</c:v>
                </c:pt>
                <c:pt idx="4877">
                  <c:v>~vemex~ : [vmə]</c:v>
                </c:pt>
                <c:pt idx="4878">
                  <c:v>~vemer~ : [vmə]</c:v>
                </c:pt>
                <c:pt idx="4879">
                  <c:v>~verax~ : [vɹə]</c:v>
                </c:pt>
                <c:pt idx="4880">
                  <c:v>~verar~ : [vɹə]</c:v>
                </c:pt>
                <c:pt idx="4881">
                  <c:v>~sbare~ : [zbə]</c:v>
                </c:pt>
                <c:pt idx="4882">
                  <c:v>~sdore~ : [zdə]</c:v>
                </c:pt>
                <c:pt idx="4883">
                  <c:v>~semer~ : [zmə]</c:v>
                </c:pt>
                <c:pt idx="4884">
                  <c:v>~semex~ : [zmə]</c:v>
                </c:pt>
                <c:pt idx="4885">
                  <c:v>~sinex~ : [znə]</c:v>
                </c:pt>
                <c:pt idx="4886">
                  <c:v>~rdler~ : [ɹdlə]</c:v>
                </c:pt>
                <c:pt idx="4887">
                  <c:v>~rdlex~ : [ɹdlə]</c:v>
                </c:pt>
                <c:pt idx="4888">
                  <c:v>~rdner~ : [ɹdnə]</c:v>
                </c:pt>
                <c:pt idx="4889">
                  <c:v>~rdnex~ : [ɹdnə]</c:v>
                </c:pt>
                <c:pt idx="4890">
                  <c:v>~ngdor~ : [ŋdə]</c:v>
                </c:pt>
                <c:pt idx="4891">
                  <c:v>~ngdox~ : [ŋdə]</c:v>
                </c:pt>
                <c:pt idx="4892">
                  <c:v>~rmfur~ : [ɹmfə]</c:v>
                </c:pt>
                <c:pt idx="4893">
                  <c:v>~rmfux~ : [ɹmfə]</c:v>
                </c:pt>
                <c:pt idx="4894">
                  <c:v>~rmler~ : [ɹmlə]</c:v>
                </c:pt>
                <c:pt idx="4895">
                  <c:v>~rmlex~ : [ɹmlə]</c:v>
                </c:pt>
                <c:pt idx="4896">
                  <c:v>~shmer~ : [ʃmə]</c:v>
                </c:pt>
                <c:pt idx="4897">
                  <c:v>~rpser~ : [ɹpsə]</c:v>
                </c:pt>
                <c:pt idx="4898">
                  <c:v>~shmex~ : [ʃmə]</c:v>
                </c:pt>
                <c:pt idx="4899">
                  <c:v>~rpsex~ : [ɹpsə]</c:v>
                </c:pt>
                <c:pt idx="4900">
                  <c:v>~rtmer~ : [ɹtmə]</c:v>
                </c:pt>
                <c:pt idx="4901">
                  <c:v>~rtmex~ : [ɹtmə]</c:v>
                </c:pt>
                <c:pt idx="4902">
                  <c:v>~rtner~ : [ɹtnə]</c:v>
                </c:pt>
                <c:pt idx="4903">
                  <c:v>~rtnex~ : [ɹtnə]</c:v>
                </c:pt>
                <c:pt idx="4904">
                  <c:v>~ngtor~ : [ŋtə]</c:v>
                </c:pt>
                <c:pt idx="4905">
                  <c:v>~ngtox~ : [ŋtə]</c:v>
                </c:pt>
                <c:pt idx="4906">
                  <c:v>~rtrax~ : [ɹtɹə]</c:v>
                </c:pt>
                <c:pt idx="4907">
                  <c:v>~rtrar~ : [ɹtɹə]</c:v>
                </c:pt>
                <c:pt idx="4908">
                  <c:v>~guare~ : [ɡwə]</c:v>
                </c:pt>
                <c:pt idx="4909">
                  <c:v>~rware~ : [ɹwə]</c:v>
                </c:pt>
                <c:pt idx="4910">
                  <c:v>~rgure~ : [ɹɡjə]</c:v>
                </c:pt>
                <c:pt idx="4911">
                  <c:v>~rglar~ : [ɹɡlə]</c:v>
                </c:pt>
                <c:pt idx="4912">
                  <c:v>~rglax~ : [ɹɡlə]</c:v>
                </c:pt>
                <c:pt idx="4913">
                  <c:v>~nguar~ : [ŋɡwə]</c:v>
                </c:pt>
                <c:pt idx="4914">
                  <c:v>~nguax~ : [ŋɡwə]</c:v>
                </c:pt>
                <c:pt idx="4915">
                  <c:v>~grare~ : [ɡɹə]</c:v>
                </c:pt>
                <c:pt idx="4916">
                  <c:v>~rsior~ : [ɹʒə]</c:v>
                </c:pt>
                <c:pt idx="4917">
                  <c:v>~rsiox~ : [ɹʒə]</c:v>
                </c:pt>
                <c:pt idx="4918">
                  <c:v>~ngrar~ : [ŋɡɹə]</c:v>
                </c:pt>
                <c:pt idx="4919">
                  <c:v>~ngrax~ : [ŋɡɹə]</c:v>
                </c:pt>
                <c:pt idx="4920">
                  <c:v>~ctiou~ : [kʃə]</c:v>
                </c:pt>
                <c:pt idx="4921">
                  <c:v>~nctio~ : [ŋkʃə]</c:v>
                </c:pt>
                <c:pt idx="4922">
                  <c:v>~nxiou~ : [ŋkʃə]</c:v>
                </c:pt>
                <c:pt idx="4923">
                  <c:v>~tiona~ : [ʃnə]</c:v>
                </c:pt>
                <c:pt idx="4924">
                  <c:v>~ngere~ : [ndʒə]</c:v>
                </c:pt>
                <c:pt idx="4925">
                  <c:v>~chogh~ : [kɔ]</c:v>
                </c:pt>
                <c:pt idx="4926">
                  <c:v>~whigh~ : [hwɪ]</c:v>
                </c:pt>
                <c:pt idx="4927">
                  <c:v>~mptyr~ : [mptɪ]</c:v>
                </c:pt>
                <c:pt idx="4928">
                  <c:v>~mptyr~ : [mtɪ]</c:v>
                </c:pt>
                <c:pt idx="4929">
                  <c:v>~yough~ : [ju]</c:v>
                </c:pt>
                <c:pt idx="4930">
                  <c:v>~whigh~ : [waɪ]</c:v>
                </c:pt>
                <c:pt idx="4931">
                  <c:v>~gaigh~ : [gaɪ]</c:v>
                </c:pt>
                <c:pt idx="4932">
                  <c:v>~scrie~ : [skɹaɪ]</c:v>
                </c:pt>
                <c:pt idx="4933">
                  <c:v>~strie~ : [stɹaɪ]</c:v>
                </c:pt>
                <c:pt idx="4934">
                  <c:v>~metir~ : [mtaɪ]</c:v>
                </c:pt>
                <c:pt idx="4935">
                  <c:v>~nquir~ : [nkwaɪ]</c:v>
                </c:pt>
                <c:pt idx="4936">
                  <c:v>~rprir~ : [ɹpɹaɪ]</c:v>
                </c:pt>
                <c:pt idx="4937">
                  <c:v>~lcugh~ : [lkjʊ]</c:v>
                </c:pt>
                <c:pt idx="4938">
                  <c:v>~nsugh~ : [nʃʊ]</c:v>
                </c:pt>
                <c:pt idx="4939">
                  <c:v>~plugh~ : [plʊ]</c:v>
                </c:pt>
                <c:pt idx="4940">
                  <c:v>~rcugh~ : [ɹkjʊ]</c:v>
                </c:pt>
                <c:pt idx="4941">
                  <c:v>~sough~ : [soʊ]</c:v>
                </c:pt>
                <c:pt idx="4942">
                  <c:v>~bough~ : [baʊ]</c:v>
                </c:pt>
                <c:pt idx="4943">
                  <c:v>~blowe~ : [bloʊ]</c:v>
                </c:pt>
                <c:pt idx="4944">
                  <c:v>~dlowe~ : [dloʊ]</c:v>
                </c:pt>
                <c:pt idx="4945">
                  <c:v>~ddogh~ : [dəʊ]</c:v>
                </c:pt>
                <c:pt idx="4946">
                  <c:v>~floow~ : [flɔ]</c:v>
                </c:pt>
                <c:pt idx="4947">
                  <c:v>~howgh~ : [haʊ]</c:v>
                </c:pt>
                <c:pt idx="4948">
                  <c:v>~clowe~ : [kloʊ]</c:v>
                </c:pt>
                <c:pt idx="4949">
                  <c:v>~ctogh~ : [ktoʊ]</c:v>
                </c:pt>
                <c:pt idx="4950">
                  <c:v>~ctowe~ : [ktoʊ]</c:v>
                </c:pt>
                <c:pt idx="4951">
                  <c:v>~lbowe~ : [lboʊ]</c:v>
                </c:pt>
                <c:pt idx="4952">
                  <c:v>~lmowe~ : [lmoʊ]</c:v>
                </c:pt>
                <c:pt idx="4953">
                  <c:v>~lgogh~ : [lɡoʊ]</c:v>
                </c:pt>
                <c:pt idx="4954">
                  <c:v>~lgowe~ : [lɡoʊ]</c:v>
                </c:pt>
                <c:pt idx="4955">
                  <c:v>~mpowe~ : [mpoʊ]</c:v>
                </c:pt>
                <c:pt idx="4956">
                  <c:v>~lmogh~ : [lmoʊ]</c:v>
                </c:pt>
                <c:pt idx="4957">
                  <c:v>~mmogh~ : [məʊ]</c:v>
                </c:pt>
                <c:pt idx="4958">
                  <c:v>~powgh~ : [paʊ]</c:v>
                </c:pt>
                <c:pt idx="4959">
                  <c:v>~plouw~ : [plaʊ]</c:v>
                </c:pt>
                <c:pt idx="4960">
                  <c:v>~plogh~ : [ploʊ]</c:v>
                </c:pt>
                <c:pt idx="4961">
                  <c:v>~plowe~ : [ploʊ]</c:v>
                </c:pt>
                <c:pt idx="4962">
                  <c:v>~sowgh~ : [saʊ]</c:v>
                </c:pt>
                <c:pt idx="4963">
                  <c:v>~scowe~ : [skoʊ]</c:v>
                </c:pt>
                <c:pt idx="4964">
                  <c:v>~smogh~ : [smoʊ]</c:v>
                </c:pt>
                <c:pt idx="4965">
                  <c:v>~smowe~ : [smoʊ]</c:v>
                </c:pt>
                <c:pt idx="4966">
                  <c:v>~snowe~ : [snoʊ]</c:v>
                </c:pt>
                <c:pt idx="4967">
                  <c:v>~spauw~ : [spɔ]</c:v>
                </c:pt>
                <c:pt idx="4968">
                  <c:v>~stowe~ : [stoʊ]</c:v>
                </c:pt>
                <c:pt idx="4969">
                  <c:v>~straw~ : [stɹɔ]</c:v>
                </c:pt>
                <c:pt idx="4970">
                  <c:v>~towgh~ : [taʊ]</c:v>
                </c:pt>
                <c:pt idx="4971">
                  <c:v>~rrouw~ : [ɹaʊ]</c:v>
                </c:pt>
                <c:pt idx="4972">
                  <c:v>~refow~ : [ɹfɔ]</c:v>
                </c:pt>
                <c:pt idx="4973">
                  <c:v>~glowe~ : [ɡloʊ]</c:v>
                </c:pt>
                <c:pt idx="4974">
                  <c:v>~gnogh~ : [ɡnoʊ]</c:v>
                </c:pt>
                <c:pt idx="4975">
                  <c:v>~gnowe~ : [ɡnoʊ]</c:v>
                </c:pt>
                <c:pt idx="4976">
                  <c:v>~crowe~ : [kɹoʊ]</c:v>
                </c:pt>
                <c:pt idx="4977">
                  <c:v>~laugh~ : [lɔ]</c:v>
                </c:pt>
                <c:pt idx="4978">
                  <c:v>~slowe~ : [sloʊ]</c:v>
                </c:pt>
                <c:pt idx="4979">
                  <c:v>~tawgh~ : [tɔ]</c:v>
                </c:pt>
                <c:pt idx="4980">
                  <c:v>~gohgh~ : [ɡɔ]</c:v>
                </c:pt>
                <c:pt idx="4981">
                  <c:v>~gawgh~ : [ɡɔ]</c:v>
                </c:pt>
                <c:pt idx="4982">
                  <c:v>~goagh~ : [ɡoʊ]</c:v>
                </c:pt>
                <c:pt idx="4983">
                  <c:v>~boagh~ : [boʊ]</c:v>
                </c:pt>
                <c:pt idx="4984">
                  <c:v>~whogh~ : [hoʊ]</c:v>
                </c:pt>
                <c:pt idx="4985">
                  <c:v>~youwe~ : [joʊ]</c:v>
                </c:pt>
                <c:pt idx="4986">
                  <c:v>~floaw~ : [floʊ]</c:v>
                </c:pt>
                <c:pt idx="4987">
                  <c:v>~pproa~ : [pɹoʊ]</c:v>
                </c:pt>
                <c:pt idx="4988">
                  <c:v>~groew~ : [ɡɹoʊ]</c:v>
                </c:pt>
                <c:pt idx="4989">
                  <c:v>~throa~ : [θɹoʊ]</c:v>
                </c:pt>
                <c:pt idx="4990">
                  <c:v>~nquer~ : [ŋkə]</c:v>
                </c:pt>
                <c:pt idx="4991">
                  <c:v>~mprer~ : [mpɹɪ]</c:v>
                </c:pt>
                <c:pt idx="4992">
                  <c:v>~scrir~ : [skɹɪ]</c:v>
                </c:pt>
                <c:pt idx="4993">
                  <c:v>~chrir~ : [kɹaɪ]</c:v>
                </c:pt>
                <c:pt idx="4994">
                  <c:v>~rtair~ : [ɹtə]</c:v>
                </c:pt>
                <c:pt idx="4995">
                  <c:v>~pough~ : [pu]</c:v>
                </c:pt>
                <c:pt idx="4996">
                  <c:v>~ccogh~ : [kɔ]</c:v>
                </c:pt>
                <c:pt idx="4997">
                  <c:v>~coagh~ : [kɔ]</c:v>
                </c:pt>
                <c:pt idx="4998">
                  <c:v>~blagh~ : [bleɪ]</c:v>
                </c:pt>
                <c:pt idx="4999">
                  <c:v>~flagh~ : [fleɪ]</c:v>
                </c:pt>
                <c:pt idx="5000">
                  <c:v>~ltagh~ : [lteɪ]</c:v>
                </c:pt>
                <c:pt idx="5001">
                  <c:v>~ndagh~ : [ndeɪ]</c:v>
                </c:pt>
                <c:pt idx="5002">
                  <c:v>~nsagh~ : [nseɪ]</c:v>
                </c:pt>
                <c:pt idx="5003">
                  <c:v>~pdagh~ : [pdeɪ]</c:v>
                </c:pt>
                <c:pt idx="5004">
                  <c:v>~scagh~ : [skeɪ]</c:v>
                </c:pt>
                <c:pt idx="5005">
                  <c:v>~slagh~ : [sleɪ]</c:v>
                </c:pt>
                <c:pt idx="5006">
                  <c:v>~snagh~ : [sneɪ]</c:v>
                </c:pt>
                <c:pt idx="5007">
                  <c:v>~spagh~ : [speɪ]</c:v>
                </c:pt>
                <c:pt idx="5008">
                  <c:v>~rbagh~ : [ɹbeɪ]</c:v>
                </c:pt>
                <c:pt idx="5009">
                  <c:v>~rmagh~ : [ɹmeɪ]</c:v>
                </c:pt>
                <c:pt idx="5010">
                  <c:v>~rsagh~ : [ɹseɪ]</c:v>
                </c:pt>
                <c:pt idx="5011">
                  <c:v>~rvegh~ : [ɹveɪ]</c:v>
                </c:pt>
                <c:pt idx="5012">
                  <c:v>~claih~ : [kleɪ]</c:v>
                </c:pt>
                <c:pt idx="5013">
                  <c:v>~clayh~ : [kleɪ]</c:v>
                </c:pt>
                <c:pt idx="5014">
                  <c:v>~praih~ : [pɹeɪ]</c:v>
                </c:pt>
                <c:pt idx="5015">
                  <c:v>~prayh~ : [pɹeɪ]</c:v>
                </c:pt>
                <c:pt idx="5016">
                  <c:v>~chaih~ : [tʃeɪ]</c:v>
                </c:pt>
                <c:pt idx="5017">
                  <c:v>~sough~ : [su]</c:v>
                </c:pt>
                <c:pt idx="5018">
                  <c:v>~shouw~ : [ʃʊ]</c:v>
                </c:pt>
                <c:pt idx="5019">
                  <c:v>~brigh~ : [bɹaɪ]</c:v>
                </c:pt>
                <c:pt idx="5020">
                  <c:v>~drigh~ : [dɹaɪ]</c:v>
                </c:pt>
                <c:pt idx="5021">
                  <c:v>~frigh~ : [fɹaɪ]</c:v>
                </c:pt>
                <c:pt idx="5022">
                  <c:v>~prigh~ : [pɹaɪ]</c:v>
                </c:pt>
                <c:pt idx="5023">
                  <c:v>~trigh~ : [tɹaɪ]</c:v>
                </c:pt>
                <c:pt idx="5024">
                  <c:v>~trygh~ : [tɹaɪ]</c:v>
                </c:pt>
                <c:pt idx="5025">
                  <c:v>~guigh~ : [ɡaɪ]</c:v>
                </c:pt>
                <c:pt idx="5026">
                  <c:v>~faugh~ : [fɔ]</c:v>
                </c:pt>
                <c:pt idx="5027">
                  <c:v>~ffogh~ : [fɔ]</c:v>
                </c:pt>
                <c:pt idx="5028">
                  <c:v>~paugh~ : [pɔ]</c:v>
                </c:pt>
                <c:pt idx="5029">
                  <c:v>~pawgh~ : [pɔ]</c:v>
                </c:pt>
                <c:pt idx="5030">
                  <c:v>~ntior~ : [ntʃə]</c:v>
                </c:pt>
                <c:pt idx="5031">
                  <c:v>~ntiox~ : [ntʃə]</c:v>
                </c:pt>
                <c:pt idx="5032">
                  <c:v>~lowgh~ : [loʊ]</c:v>
                </c:pt>
                <c:pt idx="5033">
                  <c:v>~cherr~ : [tʃɛ]</c:v>
                </c:pt>
                <c:pt idx="5034">
                  <c:v>~sserr~ : [zɛ]</c:v>
                </c:pt>
                <c:pt idx="5035">
                  <c:v>~therr~ : [ðɛ]</c:v>
                </c:pt>
                <c:pt idx="5036">
                  <c:v>~mptyh~ : [mptɪ]</c:v>
                </c:pt>
                <c:pt idx="5037">
                  <c:v>~mptyh~ : [mtɪ]</c:v>
                </c:pt>
                <c:pt idx="5038">
                  <c:v>~thigh~ : [ðɪ]</c:v>
                </c:pt>
                <c:pt idx="5039">
                  <c:v>~ngigh~ : [ŋɡɪ]</c:v>
                </c:pt>
                <c:pt idx="5040">
                  <c:v>~colar~ : [klɛ]</c:v>
                </c:pt>
                <c:pt idx="5041">
                  <c:v>~siner~ : [znɪ]</c:v>
                </c:pt>
                <c:pt idx="5042">
                  <c:v>~rshir~ : [ɹʃɪ]</c:v>
                </c:pt>
                <c:pt idx="5043">
                  <c:v>~rrahw~ : [ɹɑ]</c:v>
                </c:pt>
                <c:pt idx="5044">
                  <c:v>~ddrer~ : [dɹɛ]</c:v>
                </c:pt>
                <c:pt idx="5045">
                  <c:v>~plear~ : [plɛ]</c:v>
                </c:pt>
                <c:pt idx="5046">
                  <c:v>~ptair~ : [ptɛ]</c:v>
                </c:pt>
                <c:pt idx="5047">
                  <c:v>~prayr~ : [pɹɛ]</c:v>
                </c:pt>
                <c:pt idx="5048">
                  <c:v>~swear~ : [swɛ]</c:v>
                </c:pt>
                <c:pt idx="5049">
                  <c:v>~chair~ : [tʃɛ]</c:v>
                </c:pt>
                <c:pt idx="5050">
                  <c:v>~trear~ : [tɹɛ]</c:v>
                </c:pt>
                <c:pt idx="5051">
                  <c:v>~their~ : [ðɛ]</c:v>
                </c:pt>
                <c:pt idx="5052">
                  <c:v>~greer~ : [ɡɹɛ]</c:v>
                </c:pt>
                <c:pt idx="5053">
                  <c:v>~rgair~ : [ɹɡɛ]</c:v>
                </c:pt>
                <c:pt idx="5054">
                  <c:v>~bjerr~ : [bdʒɛ]</c:v>
                </c:pt>
                <c:pt idx="5055">
                  <c:v>~blerr~ : [blɛ]</c:v>
                </c:pt>
                <c:pt idx="5056">
                  <c:v>~dverr~ : [dvɛ]</c:v>
                </c:pt>
                <c:pt idx="5057">
                  <c:v>~dwerr~ : [dwɛ]</c:v>
                </c:pt>
                <c:pt idx="5058">
                  <c:v>~flerr~ : [flɛ]</c:v>
                </c:pt>
                <c:pt idx="5059">
                  <c:v>~xperr~ : [kspɛ]</c:v>
                </c:pt>
                <c:pt idx="5060">
                  <c:v>~xterr~ : [kstɛ]</c:v>
                </c:pt>
                <c:pt idx="5061">
                  <c:v>~mserr~ : [msɛ]</c:v>
                </c:pt>
                <c:pt idx="5062">
                  <c:v>~nferr~ : [nfɛ]</c:v>
                </c:pt>
                <c:pt idx="5063">
                  <c:v>~nlerr~ : [nlɛ]</c:v>
                </c:pt>
                <c:pt idx="5064">
                  <c:v>~nmerr~ : [nmɛ]</c:v>
                </c:pt>
                <c:pt idx="5065">
                  <c:v>~nverr~ : [nvɛ]</c:v>
                </c:pt>
                <c:pt idx="5066">
                  <c:v>~smerr~ : [smɛ]</c:v>
                </c:pt>
                <c:pt idx="5067">
                  <c:v>~twerr~ : [twɛ]</c:v>
                </c:pt>
                <c:pt idx="5068">
                  <c:v>~rferr~ : [ɹfɛ]</c:v>
                </c:pt>
                <c:pt idx="5069">
                  <c:v>~rkerr~ : [ɹkɛ]</c:v>
                </c:pt>
                <c:pt idx="5070">
                  <c:v>~glerr~ : [ɡlɛ]</c:v>
                </c:pt>
                <c:pt idx="5071">
                  <c:v>~rnerr~ : [ɹnɛ]</c:v>
                </c:pt>
                <c:pt idx="5072">
                  <c:v>~cough~ : [kʊ]</c:v>
                </c:pt>
                <c:pt idx="5073">
                  <c:v>~boogh~ : [bʊ]</c:v>
                </c:pt>
                <c:pt idx="5074">
                  <c:v>~foogh~ : [fʊ]</c:v>
                </c:pt>
                <c:pt idx="5075">
                  <c:v>~toogh~ : [tʊ]</c:v>
                </c:pt>
                <c:pt idx="5076">
                  <c:v>~cture~ : [ktʃʊ]</c:v>
                </c:pt>
                <c:pt idx="5077">
                  <c:v>~lcure~ : [lkjʊ]</c:v>
                </c:pt>
                <c:pt idx="5078">
                  <c:v>~nsure~ : [nʃʊ]</c:v>
                </c:pt>
                <c:pt idx="5079">
                  <c:v>~rture~ : [ɹtʃʊ]</c:v>
                </c:pt>
                <c:pt idx="5080">
                  <c:v>~rhoor~ : [ɹhʊ]</c:v>
                </c:pt>
                <c:pt idx="5081">
                  <c:v>~ghway~ : [weɪ]</c:v>
                </c:pt>
                <c:pt idx="5082">
                  <c:v>~loogh~ : [lu]</c:v>
                </c:pt>
                <c:pt idx="5083">
                  <c:v>~toogh~ : [tu]</c:v>
                </c:pt>
                <c:pt idx="5084">
                  <c:v>~rough~ : [ɹu]</c:v>
                </c:pt>
                <c:pt idx="5085">
                  <c:v>~whogh~ : [hu]</c:v>
                </c:pt>
                <c:pt idx="5086">
                  <c:v>~brugh~ : [bɹu]</c:v>
                </c:pt>
                <c:pt idx="5087">
                  <c:v>~broaw~ : [bɹɔ]</c:v>
                </c:pt>
                <c:pt idx="5088">
                  <c:v>~brouw~ : [bɹɔ]</c:v>
                </c:pt>
                <c:pt idx="5089">
                  <c:v>~fruiw~ : [fɹu]</c:v>
                </c:pt>
                <c:pt idx="5090">
                  <c:v>~xcugh~ : [kskju]</c:v>
                </c:pt>
                <c:pt idx="5091">
                  <c:v>~xcluw~ : [ksklu]</c:v>
                </c:pt>
                <c:pt idx="5092">
                  <c:v>~crugh~ : [kɹu]</c:v>
                </c:pt>
                <c:pt idx="5093">
                  <c:v>~lough~ : [laʊ]</c:v>
                </c:pt>
                <c:pt idx="5094">
                  <c:v>~mpugh~ : [mpju]</c:v>
                </c:pt>
                <c:pt idx="5095">
                  <c:v>~mprow~ : [mpɹu]</c:v>
                </c:pt>
                <c:pt idx="5096">
                  <c:v>~nnouw~ : [naʊ]</c:v>
                </c:pt>
                <c:pt idx="5097">
                  <c:v>~nough~ : [naʊ]</c:v>
                </c:pt>
                <c:pt idx="5098">
                  <c:v>~nowgh~ : [naʊ]</c:v>
                </c:pt>
                <c:pt idx="5099">
                  <c:v>~nfugh~ : [nfju]</c:v>
                </c:pt>
                <c:pt idx="5100">
                  <c:v>~nfluw~ : [nflu]</c:v>
                </c:pt>
                <c:pt idx="5101">
                  <c:v>~ncluw~ : [nklu]</c:v>
                </c:pt>
                <c:pt idx="5102">
                  <c:v>~ntogh~ : [ntu]</c:v>
                </c:pt>
                <c:pt idx="5103">
                  <c:v>~scuew~ : [skju]</c:v>
                </c:pt>
                <c:pt idx="5104">
                  <c:v>~sleuw~ : [slu]</c:v>
                </c:pt>
                <c:pt idx="5105">
                  <c:v>~smoow~ : [smu]</c:v>
                </c:pt>
                <c:pt idx="5106">
                  <c:v>~spugh~ : [spju]</c:v>
                </c:pt>
                <c:pt idx="5107">
                  <c:v>~spoow~ : [spu]</c:v>
                </c:pt>
                <c:pt idx="5108">
                  <c:v>~nctuw~ : [ŋktʃu]</c:v>
                </c:pt>
                <c:pt idx="5109">
                  <c:v>~ngugh~ : [ŋɡju]</c:v>
                </c:pt>
                <c:pt idx="5110">
                  <c:v>~rguew~ : [ɹɡju]</c:v>
                </c:pt>
                <c:pt idx="5111">
                  <c:v>~saugh~ : [sɔ]</c:v>
                </c:pt>
                <c:pt idx="5112">
                  <c:v>~sawgh~ : [sɔ]</c:v>
                </c:pt>
                <c:pt idx="5113">
                  <c:v>~swogh~ : [sɔ]</c:v>
                </c:pt>
                <c:pt idx="5114">
                  <c:v>~bowgh~ : [boʊ]</c:v>
                </c:pt>
                <c:pt idx="5115">
                  <c:v>~ccogh~ : [koʊ]</c:v>
                </c:pt>
                <c:pt idx="5116">
                  <c:v>~coagh~ : [koʊ]</c:v>
                </c:pt>
                <c:pt idx="5117">
                  <c:v>~blere~ : [blə]</c:v>
                </c:pt>
                <c:pt idx="5118">
                  <c:v>~blire~ : [blə]</c:v>
                </c:pt>
                <c:pt idx="5119">
                  <c:v>~bsere~ : [bsə]</c:v>
                </c:pt>
                <c:pt idx="5120">
                  <c:v>~bsore~ : [bsə]</c:v>
                </c:pt>
                <c:pt idx="5121">
                  <c:v>~demar~ : [dmə]</c:v>
                </c:pt>
                <c:pt idx="5122">
                  <c:v>~demax~ : [dmə]</c:v>
                </c:pt>
                <c:pt idx="5123">
                  <c:v>~dmire~ : [dmə]</c:v>
                </c:pt>
                <c:pt idx="5124">
                  <c:v>~derar~ : [dɹə]</c:v>
                </c:pt>
                <c:pt idx="5125">
                  <c:v>~derax~ : [dɹə]</c:v>
                </c:pt>
                <c:pt idx="5126">
                  <c:v>~drare~ : [dɹə]</c:v>
                </c:pt>
                <c:pt idx="5127">
                  <c:v>~flare~ : [flə]</c:v>
                </c:pt>
                <c:pt idx="5128">
                  <c:v>~flere~ : [flə]</c:v>
                </c:pt>
                <c:pt idx="5129">
                  <c:v>~ftere~ : [ftə]</c:v>
                </c:pt>
                <c:pt idx="5130">
                  <c:v>~ccure~ : [kjə]</c:v>
                </c:pt>
                <c:pt idx="5131">
                  <c:v>~clare~ : [klə]</c:v>
                </c:pt>
                <c:pt idx="5132">
                  <c:v>~colax~ : [klə]</c:v>
                </c:pt>
                <c:pt idx="5133">
                  <c:v>~kware~ : [kwə]</c:v>
                </c:pt>
                <c:pt idx="5134">
                  <c:v>~ctere~ : [ktə]</c:v>
                </c:pt>
                <c:pt idx="5135">
                  <c:v>~ctore~ : [ktə]</c:v>
                </c:pt>
                <c:pt idx="5136">
                  <c:v>~ctrer~ : [ktɹə]</c:v>
                </c:pt>
                <c:pt idx="5137">
                  <c:v>~ctrex~ : [ktɹə]</c:v>
                </c:pt>
                <c:pt idx="5138">
                  <c:v>~ctrur~ : [ktɹə]</c:v>
                </c:pt>
                <c:pt idx="5139">
                  <c:v>~ctrux~ : [ktɹə]</c:v>
                </c:pt>
                <c:pt idx="5140">
                  <c:v>~quere~ : [kwə]</c:v>
                </c:pt>
                <c:pt idx="5141">
                  <c:v>~ctior~ : [kʃə]</c:v>
                </c:pt>
                <c:pt idx="5142">
                  <c:v>~lbere~ : [lbə]</c:v>
                </c:pt>
                <c:pt idx="5143">
                  <c:v>~lbure~ : [lbə]</c:v>
                </c:pt>
                <c:pt idx="5144">
                  <c:v>~ldere~ : [ldə]</c:v>
                </c:pt>
                <c:pt idx="5145">
                  <c:v>~ldore~ : [ldə]</c:v>
                </c:pt>
                <c:pt idx="5146">
                  <c:v>~ltere~ : [ltə]</c:v>
                </c:pt>
                <c:pt idx="5147">
                  <c:v>~ltire~ : [ltə]</c:v>
                </c:pt>
                <c:pt idx="5148">
                  <c:v>~lvare~ : [lvə]</c:v>
                </c:pt>
                <c:pt idx="5149">
                  <c:v>~lvere~ : [lvə]</c:v>
                </c:pt>
                <c:pt idx="5150">
                  <c:v>~mbdar~ : [mdə]</c:v>
                </c:pt>
                <c:pt idx="5151">
                  <c:v>~mbdax~ : [mdə]</c:v>
                </c:pt>
                <c:pt idx="5152">
                  <c:v>~mdare~ : [mdə]</c:v>
                </c:pt>
                <c:pt idx="5153">
                  <c:v>~ntrar~ : [ntɹə]</c:v>
                </c:pt>
                <c:pt idx="5154">
                  <c:v>~ntrax~ : [ntɹə]</c:v>
                </c:pt>
                <c:pt idx="5155">
                  <c:v>~ntror~ : [ntɹə]</c:v>
                </c:pt>
                <c:pt idx="5156">
                  <c:v>~ntrox~ : [ntɹə]</c:v>
                </c:pt>
                <c:pt idx="5157">
                  <c:v>~trair~ : [tɹə]</c:v>
                </c:pt>
                <c:pt idx="5158">
                  <c:v>~ctiox~ : [kʃə]</c:v>
                </c:pt>
                <c:pt idx="5159">
                  <c:v>~temer~ : [tmə]</c:v>
                </c:pt>
                <c:pt idx="5160">
                  <c:v>~scare~ : [skə]</c:v>
                </c:pt>
                <c:pt idx="5161">
                  <c:v>~score~ : [skə]</c:v>
                </c:pt>
                <c:pt idx="5162">
                  <c:v>~slere~ : [slə]</c:v>
                </c:pt>
                <c:pt idx="5163">
                  <c:v>~stiar~ : [stʃə]</c:v>
                </c:pt>
                <c:pt idx="5164">
                  <c:v>~stior~ : [stʃə]</c:v>
                </c:pt>
                <c:pt idx="5165">
                  <c:v>~stiax~ : [stʃə]</c:v>
                </c:pt>
                <c:pt idx="5166">
                  <c:v>~stiox~ : [stʃə]</c:v>
                </c:pt>
                <c:pt idx="5167">
                  <c:v>~tmere~ : [tmə]</c:v>
                </c:pt>
                <c:pt idx="5168">
                  <c:v>~temex~ : [tmə]</c:v>
                </c:pt>
                <c:pt idx="5169">
                  <c:v>~trare~ : [tɹə]</c:v>
                </c:pt>
                <c:pt idx="5170">
                  <c:v>~traix~ : [tɹə]</c:v>
                </c:pt>
                <c:pt idx="5171">
                  <c:v>~viore~ : [vjə]</c:v>
                </c:pt>
                <c:pt idx="5172">
                  <c:v>~rbere~ : [ɹbə]</c:v>
                </c:pt>
                <c:pt idx="5173">
                  <c:v>~rbore~ : [ɹbə]</c:v>
                </c:pt>
                <c:pt idx="5174">
                  <c:v>~rgire~ : [ɹdʒə]</c:v>
                </c:pt>
                <c:pt idx="5175">
                  <c:v>~rkere~ : [ɹkə]</c:v>
                </c:pt>
                <c:pt idx="5176">
                  <c:v>~gnare~ : [ɡnə]</c:v>
                </c:pt>
                <c:pt idx="5177">
                  <c:v>~gnure~ : [ɡnə]</c:v>
                </c:pt>
                <c:pt idx="5178">
                  <c:v>~shnar~ : [ʃnə]</c:v>
                </c:pt>
                <c:pt idx="5179">
                  <c:v>~shnax~ : [ʃnə]</c:v>
                </c:pt>
                <c:pt idx="5180">
                  <c:v>~rpere~ : [ɹpə]</c:v>
                </c:pt>
                <c:pt idx="5181">
                  <c:v>~rpore~ : [ɹpə]</c:v>
                </c:pt>
                <c:pt idx="5182">
                  <c:v>~rchar~ : [ɹtʃə]</c:v>
                </c:pt>
                <c:pt idx="5183">
                  <c:v>~rchax~ : [ɹtʃə]</c:v>
                </c:pt>
                <c:pt idx="5184">
                  <c:v>~rther~ : [ɹðə]</c:v>
                </c:pt>
                <c:pt idx="5185">
                  <c:v>~rthex~ : [ɹðə]</c:v>
                </c:pt>
                <c:pt idx="5186">
                  <c:v>~thare~ : [θə]</c:v>
                </c:pt>
                <c:pt idx="5187">
                  <c:v>~siore~ : [ʒə]</c:v>
                </c:pt>
                <c:pt idx="5188">
                  <c:v>~thore~ : [θə]</c:v>
                </c:pt>
                <c:pt idx="5189">
                  <c:v>~ngare~ : [ŋɡə]</c:v>
                </c:pt>
                <c:pt idx="5190">
                  <c:v>~rciar~ : [ɹʃə]</c:v>
                </c:pt>
                <c:pt idx="5191">
                  <c:v>~rciax~ : [ɹʃə]</c:v>
                </c:pt>
                <c:pt idx="5192">
                  <c:v>~rgare~ : [ɹɡə]</c:v>
                </c:pt>
                <c:pt idx="5193">
                  <c:v>~rshix~ : [ɹʃə]</c:v>
                </c:pt>
                <c:pt idx="5194">
                  <c:v>~yough~ : [jʊ]</c:v>
                </c:pt>
                <c:pt idx="5195">
                  <c:v>~plagh~ : [pleɪ]</c:v>
                </c:pt>
                <c:pt idx="5196">
                  <c:v>~stagh~ : [steɪ]</c:v>
                </c:pt>
                <c:pt idx="5197">
                  <c:v>~stagh~ : [teɪ]</c:v>
                </c:pt>
                <c:pt idx="5198">
                  <c:v>~gaigh~ : [ɡeɪ]</c:v>
                </c:pt>
                <c:pt idx="5199">
                  <c:v>~braih~ : [bɹeɪ]</c:v>
                </c:pt>
                <c:pt idx="5200">
                  <c:v>~breah~ : [bɹeɪ]</c:v>
                </c:pt>
                <c:pt idx="5201">
                  <c:v>~fraih~ : [fɹeɪ]</c:v>
                </c:pt>
                <c:pt idx="5202">
                  <c:v>~phrah~ : [fɹeɪ]</c:v>
                </c:pt>
                <c:pt idx="5203">
                  <c:v>~caugh~ : [kɔ]</c:v>
                </c:pt>
                <c:pt idx="5204">
                  <c:v>~plaih~ : [pleɪ]</c:v>
                </c:pt>
                <c:pt idx="5205">
                  <c:v>~playh~ : [pleɪ]</c:v>
                </c:pt>
                <c:pt idx="5206">
                  <c:v>~staih~ : [steɪ]</c:v>
                </c:pt>
                <c:pt idx="5207">
                  <c:v>~stayh~ : [steɪ]</c:v>
                </c:pt>
                <c:pt idx="5208">
                  <c:v>~traih~ : [tɹeɪ]</c:v>
                </c:pt>
                <c:pt idx="5209">
                  <c:v>~trayh~ : [tɹeɪ]</c:v>
                </c:pt>
                <c:pt idx="5210">
                  <c:v>~dmigh~ : [dmɪ]</c:v>
                </c:pt>
                <c:pt idx="5211">
                  <c:v>~drigh~ : [dɹɪ]</c:v>
                </c:pt>
                <c:pt idx="5212">
                  <c:v>~quigh~ : [kwɪ]</c:v>
                </c:pt>
                <c:pt idx="5213">
                  <c:v>~mbigh~ : [mbɪ]</c:v>
                </c:pt>
                <c:pt idx="5214">
                  <c:v>~snigh~ : [snɪ]</c:v>
                </c:pt>
                <c:pt idx="5215">
                  <c:v>~twigh~ : [twɪ]</c:v>
                </c:pt>
                <c:pt idx="5216">
                  <c:v>~gnigh~ : [ɡnɪ]</c:v>
                </c:pt>
                <c:pt idx="5217">
                  <c:v>~grigh~ : [ɡɹɪ]</c:v>
                </c:pt>
                <c:pt idx="5218">
                  <c:v>~ctlyr~ : [ktlɪ]</c:v>
                </c:pt>
                <c:pt idx="5219">
                  <c:v>~lthyr~ : [lθɪ]</c:v>
                </c:pt>
                <c:pt idx="5220">
                  <c:v>~melyr~ : [mlɪ]</c:v>
                </c:pt>
                <c:pt idx="5221">
                  <c:v>~mneyr~ : [mnɪ]</c:v>
                </c:pt>
                <c:pt idx="5222">
                  <c:v>~ndlyr~ : [ndlɪ]</c:v>
                </c:pt>
                <c:pt idx="5223">
                  <c:v>~nflir~ : [nflɪ]</c:v>
                </c:pt>
                <c:pt idx="5224">
                  <c:v>~ntlyr~ : [ntlɪ]</c:v>
                </c:pt>
                <c:pt idx="5225">
                  <c:v>~nshir~ : [nʃɪ]</c:v>
                </c:pt>
                <c:pt idx="5226">
                  <c:v>~venir~ : [vnɪ]</c:v>
                </c:pt>
                <c:pt idx="5227">
                  <c:v>~spher~ : [sfɪ]</c:v>
                </c:pt>
                <c:pt idx="5228">
                  <c:v>~scler~ : [sklɪ]</c:v>
                </c:pt>
                <c:pt idx="5229">
                  <c:v>~splir~ : [splɪ]</c:v>
                </c:pt>
                <c:pt idx="5230">
                  <c:v>~velyr~ : [vlɪ]</c:v>
                </c:pt>
                <c:pt idx="5231">
                  <c:v>~veryr~ : [vɹɪ]</c:v>
                </c:pt>
                <c:pt idx="5232">
                  <c:v>~sleyr~ : [zlɪ]</c:v>
                </c:pt>
                <c:pt idx="5233">
                  <c:v>~rdlyr~ : [ɹdlɪ]</c:v>
                </c:pt>
                <c:pt idx="5234">
                  <c:v>~gskir~ : [ɡskɪ]</c:v>
                </c:pt>
                <c:pt idx="5235">
                  <c:v>~rskir~ : [ɹskɪ]</c:v>
                </c:pt>
                <c:pt idx="5236">
                  <c:v>~rstyr~ : [ɹstɪ]</c:v>
                </c:pt>
                <c:pt idx="5237">
                  <c:v>~rtlir~ : [ɹtlɪ]</c:v>
                </c:pt>
                <c:pt idx="5238">
                  <c:v>~rthyr~ : [ɹðɪ]</c:v>
                </c:pt>
                <c:pt idx="5239">
                  <c:v>~nguir~ : [ŋɡwɪ]</c:v>
                </c:pt>
                <c:pt idx="5240">
                  <c:v>~ngryr~ : [ŋɡɹɪ]</c:v>
                </c:pt>
                <c:pt idx="5241">
                  <c:v>~crigh~ : [kɹaɪ]</c:v>
                </c:pt>
                <c:pt idx="5242">
                  <c:v>~rrigh~ : [ɹaɪ]</c:v>
                </c:pt>
                <c:pt idx="5243">
                  <c:v>~wrigh~ : [ɹaɪ]</c:v>
                </c:pt>
                <c:pt idx="5244">
                  <c:v>~whygh~ : [hwaɪ]</c:v>
                </c:pt>
                <c:pt idx="5245">
                  <c:v>~bsigh~ : [bsaɪ]</c:v>
                </c:pt>
                <c:pt idx="5246">
                  <c:v>~dvigh~ : [dvaɪ]</c:v>
                </c:pt>
                <c:pt idx="5247">
                  <c:v>~xcigh~ : [ksaɪ]</c:v>
                </c:pt>
                <c:pt idx="5248">
                  <c:v>~mpigh~ : [mpaɪ]</c:v>
                </c:pt>
                <c:pt idx="5249">
                  <c:v>~metie~ : [mtaɪ]</c:v>
                </c:pt>
                <c:pt idx="5250">
                  <c:v>~nquie~ : [nkwaɪ]</c:v>
                </c:pt>
                <c:pt idx="5251">
                  <c:v>~nligh~ : [nlaɪ]</c:v>
                </c:pt>
                <c:pt idx="5252">
                  <c:v>~sfygh~ : [sfaɪ]</c:v>
                </c:pt>
                <c:pt idx="5253">
                  <c:v>~skygh~ : [skaɪ]</c:v>
                </c:pt>
                <c:pt idx="5254">
                  <c:v>~tligh~ : [tlaɪ]</c:v>
                </c:pt>
                <c:pt idx="5255">
                  <c:v>~rprie~ : [ɹpɹaɪ]</c:v>
                </c:pt>
                <c:pt idx="5256">
                  <c:v>~nxigh~ : [ŋzaɪ]</c:v>
                </c:pt>
                <c:pt idx="5257">
                  <c:v>~pplyr~ : [plaɪ]</c:v>
                </c:pt>
                <c:pt idx="5258">
                  <c:v>~breir~ : [bɹaɪ]</c:v>
                </c:pt>
                <c:pt idx="5259">
                  <c:v>~shlir~ : [ʃlaɪ]</c:v>
                </c:pt>
                <c:pt idx="5260">
                  <c:v>~hoogh~ : [hʊ]</c:v>
                </c:pt>
                <c:pt idx="5261">
                  <c:v>~tough~ : [tʊ]</c:v>
                </c:pt>
                <c:pt idx="5262">
                  <c:v>~weigh~ : [weɪ]</c:v>
                </c:pt>
                <c:pt idx="5263">
                  <c:v>~progh~ : [pɹu]</c:v>
                </c:pt>
                <c:pt idx="5264">
                  <c:v>~brear~ : [bɹɛ]</c:v>
                </c:pt>
                <c:pt idx="5265">
                  <c:v>~frier~ : [fɹɛ]</c:v>
                </c:pt>
                <c:pt idx="5266">
                  <c:v>~phrer~ : [fɹɛ]</c:v>
                </c:pt>
                <c:pt idx="5267">
                  <c:v>~nscer~ : [nsɛ]</c:v>
                </c:pt>
                <c:pt idx="5268">
                  <c:v>~ntair~ : [ntɛ]</c:v>
                </c:pt>
                <c:pt idx="5269">
                  <c:v>~scher~ : [skɛ]</c:v>
                </c:pt>
                <c:pt idx="5270">
                  <c:v>~spair~ : [spɛ]</c:v>
                </c:pt>
                <c:pt idx="5271">
                  <c:v>~stair~ : [stɛ]</c:v>
                </c:pt>
                <c:pt idx="5272">
                  <c:v>~stear~ : [stɛ]</c:v>
                </c:pt>
                <c:pt idx="5273">
                  <c:v>~flowe~ : [floʊ]</c:v>
                </c:pt>
                <c:pt idx="5274">
                  <c:v>~phogh~ : [foʊ]</c:v>
                </c:pt>
                <c:pt idx="5275">
                  <c:v>~phowe~ : [foʊ]</c:v>
                </c:pt>
                <c:pt idx="5276">
                  <c:v>~whowe~ : [hoʊ]</c:v>
                </c:pt>
                <c:pt idx="5277">
                  <c:v>~ccouw~ : [kaʊ]</c:v>
                </c:pt>
                <c:pt idx="5278">
                  <c:v>~cowgh~ : [kaʊ]</c:v>
                </c:pt>
                <c:pt idx="5279">
                  <c:v>~moawe~ : [moʊ]</c:v>
                </c:pt>
                <c:pt idx="5280">
                  <c:v>~moagh~ : [moʊ]</c:v>
                </c:pt>
                <c:pt idx="5281">
                  <c:v>~knowe~ : [noʊ]</c:v>
                </c:pt>
                <c:pt idx="5282">
                  <c:v>~ppowe~ : [poʊ]</c:v>
                </c:pt>
                <c:pt idx="5283">
                  <c:v>~prowe~ : [pɹoʊ]</c:v>
                </c:pt>
                <c:pt idx="5284">
                  <c:v>~toegh~ : [toʊ]</c:v>
                </c:pt>
                <c:pt idx="5285">
                  <c:v>~toewe~ : [toʊ]</c:v>
                </c:pt>
                <c:pt idx="5286">
                  <c:v>~thowe~ : [ðoʊ]</c:v>
                </c:pt>
                <c:pt idx="5287">
                  <c:v>~showe~ : [ʃoʊ]</c:v>
                </c:pt>
                <c:pt idx="5288">
                  <c:v>~growe~ : [ɡɹoʊ]</c:v>
                </c:pt>
                <c:pt idx="5289">
                  <c:v>~slogh~ : [sloʊ]</c:v>
                </c:pt>
                <c:pt idx="5290">
                  <c:v>~ntere~ : [ntə]</c:v>
                </c:pt>
                <c:pt idx="5291">
                  <c:v>~stere~ : [stə]</c:v>
                </c:pt>
                <c:pt idx="5292">
                  <c:v>~nquex~ : [ŋkə]</c:v>
                </c:pt>
                <c:pt idx="5293">
                  <c:v>~coogh~ : [kʊ]</c:v>
                </c:pt>
                <c:pt idx="5294">
                  <c:v>~wough~ : [wʊ]</c:v>
                </c:pt>
                <c:pt idx="5295">
                  <c:v>~strir~ : [stɹɪ]</c:v>
                </c:pt>
                <c:pt idx="5296">
                  <c:v>~nuegh~ : [nju]</c:v>
                </c:pt>
                <c:pt idx="5297">
                  <c:v>~grouw~ : [ɡɹu]</c:v>
                </c:pt>
                <c:pt idx="5298">
                  <c:v>~ghter~ : [tə]</c:v>
                </c:pt>
                <c:pt idx="5299">
                  <c:v>~keygh~ : [keɪ]</c:v>
                </c:pt>
                <c:pt idx="5300">
                  <c:v>~roagh~ : [ɹoʊ]</c:v>
                </c:pt>
                <c:pt idx="5301">
                  <c:v>~wrogh~ : [ɹoʊ]</c:v>
                </c:pt>
                <c:pt idx="5302">
                  <c:v>~maygh~ : [meɪ]</c:v>
                </c:pt>
                <c:pt idx="5303">
                  <c:v>~graih~ : [ɡɹeɪ]</c:v>
                </c:pt>
                <c:pt idx="5304">
                  <c:v>~grayh~ : [ɡɹeɪ]</c:v>
                </c:pt>
                <c:pt idx="5305">
                  <c:v>~greah~ : [ɡɹeɪ]</c:v>
                </c:pt>
                <c:pt idx="5306">
                  <c:v>~faigh~ : [feɪ]</c:v>
                </c:pt>
                <c:pt idx="5307">
                  <c:v>~haygh~ : [heɪ]</c:v>
                </c:pt>
                <c:pt idx="5308">
                  <c:v>~chagh~ : [tʃeɪ]</c:v>
                </c:pt>
                <c:pt idx="5309">
                  <c:v>~shagh~ : [ʃeɪ]</c:v>
                </c:pt>
                <c:pt idx="5310">
                  <c:v>~diegh~ : [daɪ]</c:v>
                </c:pt>
                <c:pt idx="5311">
                  <c:v>~liegh~ : [laɪ]</c:v>
                </c:pt>
                <c:pt idx="5312">
                  <c:v>~nnigh~ : [naɪ]</c:v>
                </c:pt>
                <c:pt idx="5313">
                  <c:v>~tiegh~ : [taɪ]</c:v>
                </c:pt>
                <c:pt idx="5314">
                  <c:v>~doogh~ : [du]</c:v>
                </c:pt>
                <c:pt idx="5315">
                  <c:v>~ghere~ : [ɡə]</c:v>
                </c:pt>
                <c:pt idx="5316">
                  <c:v>~ntior~ : [nʃə]</c:v>
                </c:pt>
                <c:pt idx="5317">
                  <c:v>~ntiox~ : [nʃə]</c:v>
                </c:pt>
                <c:pt idx="5318">
                  <c:v>~mbere~ : [mbə]</c:v>
                </c:pt>
                <c:pt idx="5319">
                  <c:v>~mbire~ : [mbə]</c:v>
                </c:pt>
                <c:pt idx="5320">
                  <c:v>~mpare~ : [mpə]</c:v>
                </c:pt>
                <c:pt idx="5321">
                  <c:v>~mpere~ : [mpə]</c:v>
                </c:pt>
                <c:pt idx="5322">
                  <c:v>~mpore~ : [mpə]</c:v>
                </c:pt>
                <c:pt idx="5323">
                  <c:v>~ngire~ : [ndʒə]</c:v>
                </c:pt>
                <c:pt idx="5324">
                  <c:v>~njure~ : [ndʒə]</c:v>
                </c:pt>
                <c:pt idx="5325">
                  <c:v>~nfere~ : [nfə]</c:v>
                </c:pt>
                <c:pt idx="5326">
                  <c:v>~nfore~ : [nfə]</c:v>
                </c:pt>
                <c:pt idx="5327">
                  <c:v>~nfire~ : [nfə]</c:v>
                </c:pt>
                <c:pt idx="5328">
                  <c:v>~niore~ : [njə]</c:v>
                </c:pt>
                <c:pt idx="5329">
                  <c:v>~nnure~ : [njə]</c:v>
                </c:pt>
                <c:pt idx="5330">
                  <c:v>~ncier~ : [ntʃə]</c:v>
                </c:pt>
                <c:pt idx="5331">
                  <c:v>~nciex~ : [ntʃə]</c:v>
                </c:pt>
                <c:pt idx="5332">
                  <c:v>~nture~ : [ntʃə]</c:v>
                </c:pt>
                <c:pt idx="5333">
                  <c:v>~pelex~ : [plə]</c:v>
                </c:pt>
                <c:pt idx="5334">
                  <c:v>~peler~ : [plə]</c:v>
                </c:pt>
                <c:pt idx="5335">
                  <c:v>~plire~ : [plə]</c:v>
                </c:pt>
                <c:pt idx="5336">
                  <c:v>~pplix~ : [plə]</c:v>
                </c:pt>
                <c:pt idx="5337">
                  <c:v>~prere~ : [pɹə]</c:v>
                </c:pt>
                <c:pt idx="5338">
                  <c:v>~prore~ : [pɹə]</c:v>
                </c:pt>
                <c:pt idx="5339">
                  <c:v>~prire~ : [pɹə]</c:v>
                </c:pt>
                <c:pt idx="5340">
                  <c:v>~tcher~ : [tʃə]</c:v>
                </c:pt>
                <c:pt idx="5341">
                  <c:v>~tchex~ : [tʃə]</c:v>
                </c:pt>
                <c:pt idx="5342">
                  <c:v>~chere~ : [tʃə]</c:v>
                </c:pt>
                <c:pt idx="5343">
                  <c:v>~rfare~ : [ɹfə]</c:v>
                </c:pt>
                <c:pt idx="5344">
                  <c:v>~rfure~ : [ɹfə]</c:v>
                </c:pt>
                <c:pt idx="5345">
                  <c:v>~rlere~ : [ɹlə]</c:v>
                </c:pt>
                <c:pt idx="5346">
                  <c:v>~rlore~ : [ɹlə]</c:v>
                </c:pt>
                <c:pt idx="5347">
                  <c:v>~rliax~ : [ɹlə]</c:v>
                </c:pt>
                <c:pt idx="5348">
                  <c:v>~rnare~ : [ɹnə]</c:v>
                </c:pt>
                <c:pt idx="5349">
                  <c:v>~rnere~ : [ɹnə]</c:v>
                </c:pt>
                <c:pt idx="5350">
                  <c:v>~rnore~ : [ɹnə]</c:v>
                </c:pt>
                <c:pt idx="5351">
                  <c:v>~rliar~ : [ɹlə]</c:v>
                </c:pt>
                <c:pt idx="5352">
                  <c:v>~nscie~ : [nʃə]</c:v>
                </c:pt>
                <c:pt idx="5353">
                  <c:v>~neugh~ : [nu]</c:v>
                </c:pt>
                <c:pt idx="5354">
                  <c:v>~lligh~ : [ljɪ]</c:v>
                </c:pt>
                <c:pt idx="5355">
                  <c:v>~ngigh~ : [ndʒɪ]</c:v>
                </c:pt>
                <c:pt idx="5356">
                  <c:v>~pplir~ : [plɪ]</c:v>
                </c:pt>
                <c:pt idx="5357">
                  <c:v>~mplir~ : [mplɪ]</c:v>
                </c:pt>
                <c:pt idx="5358">
                  <c:v>~whi'r~ : [hwɪ]</c:v>
                </c:pt>
                <c:pt idx="5359">
                  <c:v>~whiry~ : [hwɪ]</c:v>
                </c:pt>
                <c:pt idx="5360">
                  <c:v>~mptye~ : [mptɪ]</c:v>
                </c:pt>
                <c:pt idx="5361">
                  <c:v>~mptye~ : [mtɪ]</c:v>
                </c:pt>
                <c:pt idx="5362">
                  <c:v>~scrie~ : [skɹɪ]</c:v>
                </c:pt>
                <c:pt idx="5363">
                  <c:v>~thi'r~ : [ðɪ]</c:v>
                </c:pt>
                <c:pt idx="5364">
                  <c:v>~thiry~ : [ðɪ]</c:v>
                </c:pt>
                <c:pt idx="5365">
                  <c:v>~ngi'r~ : [ŋɡɪ]</c:v>
                </c:pt>
                <c:pt idx="5366">
                  <c:v>~ngiry~ : [ŋɡɪ]</c:v>
                </c:pt>
                <c:pt idx="5367">
                  <c:v>~ggerr~ : [ɡɛ]</c:v>
                </c:pt>
                <c:pt idx="5368">
                  <c:v>~drerr~ : [dɹɛ]</c:v>
                </c:pt>
                <c:pt idx="5369">
                  <c:v>~ccerr~ : [ksɛ]</c:v>
                </c:pt>
                <c:pt idx="5370">
                  <c:v>~xcerr~ : [ksɛ]</c:v>
                </c:pt>
                <c:pt idx="5371">
                  <c:v>~crerr~ : [kɹɛ]</c:v>
                </c:pt>
                <c:pt idx="5372">
                  <c:v>~krerr~ : [kɹɛ]</c:v>
                </c:pt>
                <c:pt idx="5373">
                  <c:v>~mparr~ : [mpɛ]</c:v>
                </c:pt>
                <c:pt idx="5374">
                  <c:v>~mperr~ : [mpɛ]</c:v>
                </c:pt>
                <c:pt idx="5375">
                  <c:v>~plerr~ : [plɛ]</c:v>
                </c:pt>
                <c:pt idx="5376">
                  <c:v>~pterr~ : [ptɛ]</c:v>
                </c:pt>
                <c:pt idx="5377">
                  <c:v>~prerr~ : [pɹɛ]</c:v>
                </c:pt>
                <c:pt idx="5378">
                  <c:v>~swerr~ : [swɛ]</c:v>
                </c:pt>
                <c:pt idx="5379">
                  <c:v>~trerr~ : [tɹɛ]</c:v>
                </c:pt>
                <c:pt idx="5380">
                  <c:v>~sharr~ : [ʃɛ]</c:v>
                </c:pt>
                <c:pt idx="5381">
                  <c:v>~sherr~ : [ʃɛ]</c:v>
                </c:pt>
                <c:pt idx="5382">
                  <c:v>~grerr~ : [ɡɹɛ]</c:v>
                </c:pt>
                <c:pt idx="5383">
                  <c:v>~rgerr~ : [ɹɡɛ]</c:v>
                </c:pt>
                <c:pt idx="5384">
                  <c:v>~bvigh~ : [bvɪ]</c:v>
                </c:pt>
                <c:pt idx="5385">
                  <c:v>~dlygh~ : [dlɪ]</c:v>
                </c:pt>
                <c:pt idx="5386">
                  <c:v>~xpegh~ : [kspɪ]</c:v>
                </c:pt>
                <c:pt idx="5387">
                  <c:v>~ctlyh~ : [ktlɪ]</c:v>
                </c:pt>
                <c:pt idx="5388">
                  <c:v>~ldigh~ : [ldɪ]</c:v>
                </c:pt>
                <c:pt idx="5389">
                  <c:v>~lfigh~ : [lfɪ]</c:v>
                </c:pt>
                <c:pt idx="5390">
                  <c:v>~lkegh~ : [lkɪ]</c:v>
                </c:pt>
                <c:pt idx="5391">
                  <c:v>~lrygh~ : [lɹɪ]</c:v>
                </c:pt>
                <c:pt idx="5392">
                  <c:v>~lthyh~ : [lθɪ]</c:v>
                </c:pt>
                <c:pt idx="5393">
                  <c:v>~mfygh~ : [mfɪ]</c:v>
                </c:pt>
                <c:pt idx="5394">
                  <c:v>~melyh~ : [mlɪ]</c:v>
                </c:pt>
                <c:pt idx="5395">
                  <c:v>~mneyh~ : [mnɪ]</c:v>
                </c:pt>
                <c:pt idx="5396">
                  <c:v>~mpreh~ : [mpɹɪ]</c:v>
                </c:pt>
                <c:pt idx="5397">
                  <c:v>~ndlyh~ : [ndlɪ]</c:v>
                </c:pt>
                <c:pt idx="5398">
                  <c:v>~ndigh~ : [ndɪ]</c:v>
                </c:pt>
                <c:pt idx="5399">
                  <c:v>~nflih~ : [nflɪ]</c:v>
                </c:pt>
                <c:pt idx="5400">
                  <c:v>~nlygh~ : [nlɪ]</c:v>
                </c:pt>
                <c:pt idx="5401">
                  <c:v>~ntlyh~ : [ntlɪ]</c:v>
                </c:pt>
                <c:pt idx="5402">
                  <c:v>~nshih~ : [nʃɪ]</c:v>
                </c:pt>
                <c:pt idx="5403">
                  <c:v>~pcigh~ : [psɪ]</c:v>
                </c:pt>
                <c:pt idx="5404">
                  <c:v>~ptigh~ : [ptɪ]</c:v>
                </c:pt>
                <c:pt idx="5405">
                  <c:v>~spheh~ : [sfɪ]</c:v>
                </c:pt>
                <c:pt idx="5406">
                  <c:v>~scleh~ : [sklɪ]</c:v>
                </c:pt>
                <c:pt idx="5407">
                  <c:v>~skigh~ : [skɪ]</c:v>
                </c:pt>
                <c:pt idx="5408">
                  <c:v>~scrih~ : [skɹɪ]</c:v>
                </c:pt>
                <c:pt idx="5409">
                  <c:v>~splih~ : [splɪ]</c:v>
                </c:pt>
                <c:pt idx="5410">
                  <c:v>~swigh~ : [swɪ]</c:v>
                </c:pt>
                <c:pt idx="5411">
                  <c:v>~velyh~ : [vlɪ]</c:v>
                </c:pt>
                <c:pt idx="5412">
                  <c:v>~veryh~ : [vɹɪ]</c:v>
                </c:pt>
                <c:pt idx="5413">
                  <c:v>~venih~ : [vnɪ]</c:v>
                </c:pt>
                <c:pt idx="5414">
                  <c:v>~sleyh~ : [zlɪ]</c:v>
                </c:pt>
                <c:pt idx="5415">
                  <c:v>~sineh~ : [znɪ]</c:v>
                </c:pt>
                <c:pt idx="5416">
                  <c:v>~rbigh~ : [ɹbɪ]</c:v>
                </c:pt>
                <c:pt idx="5417">
                  <c:v>~rdlyh~ : [ɹdlɪ]</c:v>
                </c:pt>
                <c:pt idx="5418">
                  <c:v>~rfegh~ : [ɹfɪ]</c:v>
                </c:pt>
                <c:pt idx="5419">
                  <c:v>~rkigh~ : [ɹkɪ]</c:v>
                </c:pt>
                <c:pt idx="5420">
                  <c:v>~glygh~ : [ɡlɪ]</c:v>
                </c:pt>
                <c:pt idx="5421">
                  <c:v>~gskih~ : [ɡskɪ]</c:v>
                </c:pt>
                <c:pt idx="5422">
                  <c:v>~rskih~ : [ɹskɪ]</c:v>
                </c:pt>
                <c:pt idx="5423">
                  <c:v>~rstyh~ : [ɹstɪ]</c:v>
                </c:pt>
                <c:pt idx="5424">
                  <c:v>~rtlih~ : [ɹtlɪ]</c:v>
                </c:pt>
                <c:pt idx="5425">
                  <c:v>~rthyh~ : [ɹðɪ]</c:v>
                </c:pt>
                <c:pt idx="5426">
                  <c:v>~nguih~ : [ŋɡwɪ]</c:v>
                </c:pt>
                <c:pt idx="5427">
                  <c:v>~rgigh~ : [ɹɡɪ]</c:v>
                </c:pt>
                <c:pt idx="5428">
                  <c:v>~rshih~ : [ɹʃɪ]</c:v>
                </c:pt>
                <c:pt idx="5429">
                  <c:v>~ngryh~ : [ŋɡɹɪ]</c:v>
                </c:pt>
                <c:pt idx="5430">
                  <c:v>~rriar~ : [ɹə]</c:v>
                </c:pt>
                <c:pt idx="5431">
                  <c:v>~chrie~ : [kɹaɪ]</c:v>
                </c:pt>
                <c:pt idx="5432">
                  <c:v>~maygh~ : [maɪ]</c:v>
                </c:pt>
                <c:pt idx="5433">
                  <c:v>~whygh~ : [waɪ]</c:v>
                </c:pt>
                <c:pt idx="5434">
                  <c:v>~toure~ : [tʊ]</c:v>
                </c:pt>
                <c:pt idx="5435">
                  <c:v>~woogh~ : [wʊ]</c:v>
                </c:pt>
                <c:pt idx="5436">
                  <c:v>~shugh~ : [ʃʊ]</c:v>
                </c:pt>
                <c:pt idx="5437">
                  <c:v>~ctuwe~ : [ktʃʊ]</c:v>
                </c:pt>
                <c:pt idx="5438">
                  <c:v>~lcuwe~ : [lkjʊ]</c:v>
                </c:pt>
                <c:pt idx="5439">
                  <c:v>~loore~ : [lʊ]</c:v>
                </c:pt>
                <c:pt idx="5440">
                  <c:v>~loowe~ : [lʊ]</c:v>
                </c:pt>
                <c:pt idx="5441">
                  <c:v>~neure~ : [nʊ]</c:v>
                </c:pt>
                <c:pt idx="5442">
                  <c:v>~nsuwe~ : [nʃʊ]</c:v>
                </c:pt>
                <c:pt idx="5443">
                  <c:v>~plure~ : [plʊ]</c:v>
                </c:pt>
                <c:pt idx="5444">
                  <c:v>~pluwe~ : [plʊ]</c:v>
                </c:pt>
                <c:pt idx="5445">
                  <c:v>~neuwe~ : [nʊ]</c:v>
                </c:pt>
                <c:pt idx="5446">
                  <c:v>~rcure~ : [ɹkjʊ]</c:v>
                </c:pt>
                <c:pt idx="5447">
                  <c:v>~rcuwe~ : [ɹkjʊ]</c:v>
                </c:pt>
                <c:pt idx="5448">
                  <c:v>~rtuwe~ : [ɹtʃʊ]</c:v>
                </c:pt>
                <c:pt idx="5449">
                  <c:v>~goore~ : [ɡʊ]</c:v>
                </c:pt>
                <c:pt idx="5450">
                  <c:v>~goowe~ : [ɡʊ]</c:v>
                </c:pt>
                <c:pt idx="5451">
                  <c:v>~beigh~ : [beɪ]</c:v>
                </c:pt>
                <c:pt idx="5452">
                  <c:v>~beauw~ : [bju]</c:v>
                </c:pt>
                <c:pt idx="5453">
                  <c:v>~stugh~ : [stu]</c:v>
                </c:pt>
                <c:pt idx="5454">
                  <c:v>~trugh~ : [tɹu]</c:v>
                </c:pt>
                <c:pt idx="5455">
                  <c:v>~truew~ : [tɹu]</c:v>
                </c:pt>
                <c:pt idx="5456">
                  <c:v>~goawe~ : [ɡoʊ]</c:v>
                </c:pt>
                <c:pt idx="5457">
                  <c:v>~goegh~ : [ɡoʊ]</c:v>
                </c:pt>
                <c:pt idx="5458">
                  <c:v>~goewe~ : [ɡoʊ]</c:v>
                </c:pt>
                <c:pt idx="5459">
                  <c:v>~bluew~ : [blu]</c:v>
                </c:pt>
                <c:pt idx="5460">
                  <c:v>~blugh~ : [blu]</c:v>
                </c:pt>
                <c:pt idx="5461">
                  <c:v>~boawe~ : [boʊ]</c:v>
                </c:pt>
                <c:pt idx="5462">
                  <c:v>~luegh~ : [lju]</c:v>
                </c:pt>
                <c:pt idx="5463">
                  <c:v>~mmugh~ : [mju]</c:v>
                </c:pt>
                <c:pt idx="5464">
                  <c:v>~glugh~ : [ɡlu]</c:v>
                </c:pt>
                <c:pt idx="5465">
                  <c:v>~gluew~ : [ɡlu]</c:v>
                </c:pt>
                <c:pt idx="5466">
                  <c:v>~rtuew~ : [ɹtʃu]</c:v>
                </c:pt>
                <c:pt idx="5467">
                  <c:v>~phigh~ : [faɪ]</c:v>
                </c:pt>
                <c:pt idx="5468">
                  <c:v>~rnmer~ : [mə]</c:v>
                </c:pt>
                <c:pt idx="5469">
                  <c:v>~chrir~ : [kɹɪ]</c:v>
                </c:pt>
                <c:pt idx="5470">
                  <c:v>~nsure~ : [nsə]</c:v>
                </c:pt>
                <c:pt idx="5471">
                  <c:v>~ggerr~ : [dʒɛ]</c:v>
                </c:pt>
                <c:pt idx="5472">
                  <c:v>~liare~ : [ljə]</c:v>
                </c:pt>
                <c:pt idx="5473">
                  <c:v>~llior~ : [ljə]</c:v>
                </c:pt>
                <c:pt idx="5474">
                  <c:v>~lliox~ : [ljə]</c:v>
                </c:pt>
                <c:pt idx="5475">
                  <c:v>~luare~ : [ljə]</c:v>
                </c:pt>
                <c:pt idx="5476">
                  <c:v>~rvare~ : [ɹvə]</c:v>
                </c:pt>
                <c:pt idx="5477">
                  <c:v>~rvere~ : [ɹvə]</c:v>
                </c:pt>
                <c:pt idx="5478">
                  <c:v>~rvire~ : [ɹvə]</c:v>
                </c:pt>
                <c:pt idx="5479">
                  <c:v>~rvour~ : [ɹvə]</c:v>
                </c:pt>
                <c:pt idx="5480">
                  <c:v>~rvoux~ : [ɹvə]</c:v>
                </c:pt>
                <c:pt idx="5481">
                  <c:v>~crare~ : [kɹə]</c:v>
                </c:pt>
                <c:pt idx="5482">
                  <c:v>~crere~ : [kɹə]</c:v>
                </c:pt>
                <c:pt idx="5483">
                  <c:v>~crire~ : [kɹə]</c:v>
                </c:pt>
                <c:pt idx="5484">
                  <c:v>~crore~ : [kɹə]</c:v>
                </c:pt>
                <c:pt idx="5485">
                  <c:v>~rdare~ : [ɹdə]</c:v>
                </c:pt>
                <c:pt idx="5486">
                  <c:v>~rdere~ : [ɹdə]</c:v>
                </c:pt>
                <c:pt idx="5487">
                  <c:v>~rdire~ : [ɹdə]</c:v>
                </c:pt>
                <c:pt idx="5488">
                  <c:v>~rdore~ : [ɹdə]</c:v>
                </c:pt>
                <c:pt idx="5489">
                  <c:v>~rmare~ : [ɹmə]</c:v>
                </c:pt>
                <c:pt idx="5490">
                  <c:v>~rmere~ : [ɹmə]</c:v>
                </c:pt>
                <c:pt idx="5491">
                  <c:v>~rmore~ : [ɹmə]</c:v>
                </c:pt>
                <c:pt idx="5492">
                  <c:v>~rmire~ : [ɹmə]</c:v>
                </c:pt>
                <c:pt idx="5493">
                  <c:v>~rtaix~ : [ɹtə]</c:v>
                </c:pt>
                <c:pt idx="5494">
                  <c:v>~rtare~ : [ɹtə]</c:v>
                </c:pt>
                <c:pt idx="5495">
                  <c:v>~rtere~ : [ɹtə]</c:v>
                </c:pt>
                <c:pt idx="5496">
                  <c:v>~rtire~ : [ɹtə]</c:v>
                </c:pt>
                <c:pt idx="5497">
                  <c:v>~rehea~ : [ɹɪ]</c:v>
                </c:pt>
                <c:pt idx="5498">
                  <c:v>~bragh~ : [bɹeɪ]</c:v>
                </c:pt>
                <c:pt idx="5499">
                  <c:v>~fragh~ : [fɹeɪ]</c:v>
                </c:pt>
                <c:pt idx="5500">
                  <c:v>~laigh~ : [leɪ]</c:v>
                </c:pt>
                <c:pt idx="5501">
                  <c:v>~laygh~ : [leɪ]</c:v>
                </c:pt>
                <c:pt idx="5502">
                  <c:v>~naigh~ : [neɪ]</c:v>
                </c:pt>
                <c:pt idx="5503">
                  <c:v>~neigh~ : [neɪ]</c:v>
                </c:pt>
                <c:pt idx="5504">
                  <c:v>~paigh~ : [peɪ]</c:v>
                </c:pt>
                <c:pt idx="5505">
                  <c:v>~paygh~ : [peɪ]</c:v>
                </c:pt>
                <c:pt idx="5506">
                  <c:v>~saygh~ : [seɪ]</c:v>
                </c:pt>
                <c:pt idx="5507">
                  <c:v>~saigh~ : [seɪ]</c:v>
                </c:pt>
                <c:pt idx="5508">
                  <c:v>~taigh~ : [teɪ]</c:v>
                </c:pt>
                <c:pt idx="5509">
                  <c:v>~tragh~ : [tɹeɪ]</c:v>
                </c:pt>
                <c:pt idx="5510">
                  <c:v>~vaigh~ : [veɪ]</c:v>
                </c:pt>
                <c:pt idx="5511">
                  <c:v>~veigh~ : [veɪ]</c:v>
                </c:pt>
                <c:pt idx="5512">
                  <c:v>~gaygh~ : [ɡeɪ]</c:v>
                </c:pt>
                <c:pt idx="5513">
                  <c:v>~quaih~ : [keɪ]</c:v>
                </c:pt>
                <c:pt idx="5514">
                  <c:v>~gheyr~ : [ɪ]</c:v>
                </c:pt>
                <c:pt idx="5515">
                  <c:v>~bligh~ : [blɪ]</c:v>
                </c:pt>
                <c:pt idx="5516">
                  <c:v>~brigh~ : [bɹɪ]</c:v>
                </c:pt>
                <c:pt idx="5517">
                  <c:v>~nvigh~ : [nvɪ]</c:v>
                </c:pt>
                <c:pt idx="5518">
                  <c:v>~prigh~ : [pɹɪ]</c:v>
                </c:pt>
                <c:pt idx="5519">
                  <c:v>~sligh~ : [slɪ]</c:v>
                </c:pt>
                <c:pt idx="5520">
                  <c:v>~spigh~ : [spɪ]</c:v>
                </c:pt>
                <c:pt idx="5521">
                  <c:v>~rtigh~ : [ɹtɪ]</c:v>
                </c:pt>
                <c:pt idx="5522">
                  <c:v>~fetyr~ : [ftɪ]</c:v>
                </c:pt>
                <c:pt idx="5523">
                  <c:v>~ctrir~ : [ktɹɪ]</c:v>
                </c:pt>
                <c:pt idx="5524">
                  <c:v>~liour~ : [ljɪ]</c:v>
                </c:pt>
                <c:pt idx="5525">
                  <c:v>~mblir~ : [mblɪ]</c:v>
                </c:pt>
                <c:pt idx="5526">
                  <c:v>~mblyr~ : [mblɪ]</c:v>
                </c:pt>
                <c:pt idx="5527">
                  <c:v>~mplyr~ : [mplɪ]</c:v>
                </c:pt>
                <c:pt idx="5528">
                  <c:v>~ntryr~ : [ntɹɪ]</c:v>
                </c:pt>
                <c:pt idx="5529">
                  <c:v>~spear~ : [spɪ]</c:v>
                </c:pt>
                <c:pt idx="5530">
                  <c:v>~sprir~ : [spɹɪ]</c:v>
                </c:pt>
                <c:pt idx="5531">
                  <c:v>~stryr~ : [stɹɪ]</c:v>
                </c:pt>
                <c:pt idx="5532">
                  <c:v>~telyr~ : [tlɪ]</c:v>
                </c:pt>
                <c:pt idx="5533">
                  <c:v>~nkeyr~ : [ŋkɪ]</c:v>
                </c:pt>
                <c:pt idx="5534">
                  <c:v>~nglir~ : [ŋɡlɪ]</c:v>
                </c:pt>
                <c:pt idx="5535">
                  <c:v>~smigh~ : [smɪ]</c:v>
                </c:pt>
                <c:pt idx="5536">
                  <c:v>~xtier~ : [kstɪ]</c:v>
                </c:pt>
                <c:pt idx="5537">
                  <c:v>~smear~ : [smɪ]</c:v>
                </c:pt>
                <c:pt idx="5538">
                  <c:v>~scigh~ : [saɪ]</c:v>
                </c:pt>
                <c:pt idx="5539">
                  <c:v>~breie~ : [bɹaɪ]</c:v>
                </c:pt>
                <c:pt idx="5540">
                  <c:v>~drygh~ : [dɹaɪ]</c:v>
                </c:pt>
                <c:pt idx="5541">
                  <c:v>~fligh~ : [flaɪ]</c:v>
                </c:pt>
                <c:pt idx="5542">
                  <c:v>~flygh~ : [flaɪ]</c:v>
                </c:pt>
                <c:pt idx="5543">
                  <c:v>~frygh~ : [fɹaɪ]</c:v>
                </c:pt>
                <c:pt idx="5544">
                  <c:v>~piegh~ : [paɪ]</c:v>
                </c:pt>
                <c:pt idx="5545">
                  <c:v>~prygh~ : [pɹaɪ]</c:v>
                </c:pt>
                <c:pt idx="5546">
                  <c:v>~guygh~ : [ɡaɪ]</c:v>
                </c:pt>
                <c:pt idx="5547">
                  <c:v>~shlie~ : [ʃlaɪ]</c:v>
                </c:pt>
                <c:pt idx="5548">
                  <c:v>~plygh~ : [plaɪ]</c:v>
                </c:pt>
                <c:pt idx="5549">
                  <c:v>~pplye~ : [plaɪ]</c:v>
                </c:pt>
                <c:pt idx="5550">
                  <c:v>~dough~ : [du]</c:v>
                </c:pt>
                <c:pt idx="5551">
                  <c:v>~cherr~ : [kɛ]</c:v>
                </c:pt>
                <c:pt idx="5552">
                  <c:v>~querr~ : [kɛ]</c:v>
                </c:pt>
                <c:pt idx="5553">
                  <c:v>~thigh~ : [θɪ]</c:v>
                </c:pt>
                <c:pt idx="5554">
                  <c:v>~brarr~ : [bɹɛ]</c:v>
                </c:pt>
                <c:pt idx="5555">
                  <c:v>~brerr~ : [bɹɛ]</c:v>
                </c:pt>
                <c:pt idx="5556">
                  <c:v>~frerr~ : [fɹɛ]</c:v>
                </c:pt>
                <c:pt idx="5557">
                  <c:v>~clarr~ : [klɛ]</c:v>
                </c:pt>
                <c:pt idx="5558">
                  <c:v>~clerr~ : [klɛ]</c:v>
                </c:pt>
                <c:pt idx="5559">
                  <c:v>~llogh~ : [loʊ]</c:v>
                </c:pt>
                <c:pt idx="5560">
                  <c:v>~llowe~ : [loʊ]</c:v>
                </c:pt>
                <c:pt idx="5561">
                  <c:v>~loagh~ : [loʊ]</c:v>
                </c:pt>
                <c:pt idx="5562">
                  <c:v>~loawe~ : [loʊ]</c:v>
                </c:pt>
                <c:pt idx="5563">
                  <c:v>~nserr~ : [nsɛ]</c:v>
                </c:pt>
                <c:pt idx="5564">
                  <c:v>~ncerr~ : [nsɛ]</c:v>
                </c:pt>
                <c:pt idx="5565">
                  <c:v>~ntarr~ : [ntɛ]</c:v>
                </c:pt>
                <c:pt idx="5566">
                  <c:v>~nterr~ : [ntɛ]</c:v>
                </c:pt>
                <c:pt idx="5567">
                  <c:v>~pairr~ : [pɛ]</c:v>
                </c:pt>
                <c:pt idx="5568">
                  <c:v>~scarr~ : [skɛ]</c:v>
                </c:pt>
                <c:pt idx="5569">
                  <c:v>~skerr~ : [skɛ]</c:v>
                </c:pt>
                <c:pt idx="5570">
                  <c:v>~sparr~ : [spɛ]</c:v>
                </c:pt>
                <c:pt idx="5571">
                  <c:v>~sperr~ : [spɛ]</c:v>
                </c:pt>
                <c:pt idx="5572">
                  <c:v>~sterr~ : [stɛ]</c:v>
                </c:pt>
                <c:pt idx="5573">
                  <c:v>~rcerr~ : [ɹsɛ]</c:v>
                </c:pt>
                <c:pt idx="5574">
                  <c:v>~rsarr~ : [ɹsɛ]</c:v>
                </c:pt>
                <c:pt idx="5575">
                  <c:v>~rserr~ : [ɹsɛ]</c:v>
                </c:pt>
                <c:pt idx="5576">
                  <c:v>~ffair~ : [fɛ]</c:v>
                </c:pt>
                <c:pt idx="5577">
                  <c:v>~phear~ : [fɛ]</c:v>
                </c:pt>
                <c:pt idx="5578">
                  <c:v>~llerr~ : [lɛ]</c:v>
                </c:pt>
                <c:pt idx="5579">
                  <c:v>~learr~ : [lɛ]</c:v>
                </c:pt>
                <c:pt idx="5580">
                  <c:v>~ssore~ : [zə]</c:v>
                </c:pt>
                <c:pt idx="5581">
                  <c:v>~slare~ : [lə]</c:v>
                </c:pt>
                <c:pt idx="5582">
                  <c:v>~ndare~ : [ndə]</c:v>
                </c:pt>
                <c:pt idx="5583">
                  <c:v>~ndere~ : [ndə]</c:v>
                </c:pt>
                <c:pt idx="5584">
                  <c:v>~ndire~ : [ndə]</c:v>
                </c:pt>
                <c:pt idx="5585">
                  <c:v>~ndore~ : [ndə]</c:v>
                </c:pt>
                <c:pt idx="5586">
                  <c:v>~ndure~ : [ndə]</c:v>
                </c:pt>
                <c:pt idx="5587">
                  <c:v>~ntare~ : [ntə]</c:v>
                </c:pt>
                <c:pt idx="5588">
                  <c:v>~ntire~ : [ntə]</c:v>
                </c:pt>
                <c:pt idx="5589">
                  <c:v>~ntore~ : [ntə]</c:v>
                </c:pt>
                <c:pt idx="5590">
                  <c:v>~ntrer~ : [ntə]</c:v>
                </c:pt>
                <c:pt idx="5591">
                  <c:v>~ntrex~ : [ntə]</c:v>
                </c:pt>
                <c:pt idx="5592">
                  <c:v>~staur~ : [stə]</c:v>
                </c:pt>
                <c:pt idx="5593">
                  <c:v>~stare~ : [stə]</c:v>
                </c:pt>
                <c:pt idx="5594">
                  <c:v>~staux~ : [stə]</c:v>
                </c:pt>
                <c:pt idx="5595">
                  <c:v>~stire~ : [stə]</c:v>
                </c:pt>
                <c:pt idx="5596">
                  <c:v>~store~ : [stə]</c:v>
                </c:pt>
                <c:pt idx="5597">
                  <c:v>~ncore~ : [ŋkə]</c:v>
                </c:pt>
                <c:pt idx="5598">
                  <c:v>~ndkex~ : [ŋkə]</c:v>
                </c:pt>
                <c:pt idx="5599">
                  <c:v>~ndker~ : [ŋkə]</c:v>
                </c:pt>
                <c:pt idx="5600">
                  <c:v>~nkere~ : [ŋkə]</c:v>
                </c:pt>
                <c:pt idx="5601">
                  <c:v>~shour~ : [ʃʊ]</c:v>
                </c:pt>
                <c:pt idx="5602">
                  <c:v>~youwe~ : [jʊ]</c:v>
                </c:pt>
                <c:pt idx="5603">
                  <c:v>~ntigh~ : [ntɪ]</c:v>
                </c:pt>
                <c:pt idx="5604">
                  <c:v>~chigh~ : [tʃɪ]</c:v>
                </c:pt>
                <c:pt idx="5605">
                  <c:v>~whigh~ : [wɪ]</c:v>
                </c:pt>
                <c:pt idx="5606">
                  <c:v>~gheyr~ : [ɡɪ]</c:v>
                </c:pt>
                <c:pt idx="5607">
                  <c:v>~ccugh~ : [kju]</c:v>
                </c:pt>
                <c:pt idx="5608">
                  <c:v>~cuugh~ : [kju]</c:v>
                </c:pt>
                <c:pt idx="5609">
                  <c:v>~moogh~ : [mu]</c:v>
                </c:pt>
                <c:pt idx="5610">
                  <c:v>~nnugh~ : [nju]</c:v>
                </c:pt>
                <c:pt idx="5611">
                  <c:v>~poogh~ : [pu]</c:v>
                </c:pt>
                <c:pt idx="5612">
                  <c:v>~choow~ : [tʃu]</c:v>
                </c:pt>
                <c:pt idx="5613">
                  <c:v>~tuegh~ : [tʃu]</c:v>
                </c:pt>
                <c:pt idx="5614">
                  <c:v>~roogh~ : [ɹu]</c:v>
                </c:pt>
                <c:pt idx="5615">
                  <c:v>~shoew~ : [ʃu]</c:v>
                </c:pt>
                <c:pt idx="5616">
                  <c:v>~shoow~ : [ʃu]</c:v>
                </c:pt>
                <c:pt idx="5617">
                  <c:v>~ssuew~ : [ʃu]</c:v>
                </c:pt>
                <c:pt idx="5618">
                  <c:v>~gruew~ : [ɡɹu]</c:v>
                </c:pt>
                <c:pt idx="5619">
                  <c:v>~fewgh~ : [fju]</c:v>
                </c:pt>
                <c:pt idx="5620">
                  <c:v>~beigh~ : [baɪ]</c:v>
                </c:pt>
                <c:pt idx="5621">
                  <c:v>~ntere~ : [nə]</c:v>
                </c:pt>
                <c:pt idx="5622">
                  <c:v>~wherr~ : [wɛ]</c:v>
                </c:pt>
                <c:pt idx="5623">
                  <c:v>~sserr~ : [sɛ]</c:v>
                </c:pt>
                <c:pt idx="5624">
                  <c:v>~daigh~ : [deɪ]</c:v>
                </c:pt>
                <c:pt idx="5625">
                  <c:v>~daygh~ : [deɪ]</c:v>
                </c:pt>
                <c:pt idx="5626">
                  <c:v>~maigh~ : [meɪ]</c:v>
                </c:pt>
                <c:pt idx="5627">
                  <c:v>~raigh~ : [ɹeɪ]</c:v>
                </c:pt>
                <c:pt idx="5628">
                  <c:v>~raygh~ : [ɹeɪ]</c:v>
                </c:pt>
                <c:pt idx="5629">
                  <c:v>~rragh~ : [ɹeɪ]</c:v>
                </c:pt>
                <c:pt idx="5630">
                  <c:v>~gragh~ : [ɡɹeɪ]</c:v>
                </c:pt>
                <c:pt idx="5631">
                  <c:v>~ceare~ : [ʃə]</c:v>
                </c:pt>
                <c:pt idx="5632">
                  <c:v>~ssure~ : [ʃə]</c:v>
                </c:pt>
                <c:pt idx="5633">
                  <c:v>~ntiar~ : [nʃə]</c:v>
                </c:pt>
                <c:pt idx="5634">
                  <c:v>~nciar~ : [nʃə]</c:v>
                </c:pt>
                <c:pt idx="5635">
                  <c:v>~nciax~ : [nʃə]</c:v>
                </c:pt>
                <c:pt idx="5636">
                  <c:v>~nsior~ : [nʃə]</c:v>
                </c:pt>
                <c:pt idx="5637">
                  <c:v>~nsiox~ : [nʃə]</c:v>
                </c:pt>
                <c:pt idx="5638">
                  <c:v>~ntiax~ : [nʃə]</c:v>
                </c:pt>
                <c:pt idx="5639">
                  <c:v>~ccowe~ : [koʊ]</c:v>
                </c:pt>
                <c:pt idx="5640">
                  <c:v>~cohwe~ : [koʊ]</c:v>
                </c:pt>
                <c:pt idx="5641">
                  <c:v>~cohgh~ : [koʊ]</c:v>
                </c:pt>
                <c:pt idx="5642">
                  <c:v>~kohgh~ : [koʊ]</c:v>
                </c:pt>
                <c:pt idx="5643">
                  <c:v>~coawe~ : [koʊ]</c:v>
                </c:pt>
                <c:pt idx="5644">
                  <c:v>~kohwe~ : [koʊ]</c:v>
                </c:pt>
                <c:pt idx="5645">
                  <c:v>~ccire~ : [ksə]</c:v>
                </c:pt>
                <c:pt idx="5646">
                  <c:v>~xcere~ : [ksə]</c:v>
                </c:pt>
                <c:pt idx="5647">
                  <c:v>~owegh~ : [oʊ]</c:v>
                </c:pt>
                <c:pt idx="5648">
                  <c:v>~owewe~ : [oʊ]</c:v>
                </c:pt>
                <c:pt idx="5649">
                  <c:v>~sewgh~ : [soʊ]</c:v>
                </c:pt>
                <c:pt idx="5650">
                  <c:v>~soawe~ : [soʊ]</c:v>
                </c:pt>
                <c:pt idx="5651">
                  <c:v>~soagh~ : [soʊ]</c:v>
                </c:pt>
                <c:pt idx="5652">
                  <c:v>~souwe~ : [soʊ]</c:v>
                </c:pt>
                <c:pt idx="5653">
                  <c:v>~ssogh~ : [soʊ]</c:v>
                </c:pt>
                <c:pt idx="5654">
                  <c:v>~ssowe~ : [soʊ]</c:v>
                </c:pt>
                <c:pt idx="5655">
                  <c:v>~rcear~ : [ɹsə]</c:v>
                </c:pt>
                <c:pt idx="5656">
                  <c:v>~rceax~ : [ɹsə]</c:v>
                </c:pt>
                <c:pt idx="5657">
                  <c:v>~rcere~ : [ɹsə]</c:v>
                </c:pt>
                <c:pt idx="5658">
                  <c:v>~rsare~ : [ɹsə]</c:v>
                </c:pt>
                <c:pt idx="5659">
                  <c:v>~rsere~ : [ɹsə]</c:v>
                </c:pt>
                <c:pt idx="5660">
                  <c:v>~rsire~ : [ɹsə]</c:v>
                </c:pt>
                <c:pt idx="5661">
                  <c:v>~rsore~ : [ɹsə]</c:v>
                </c:pt>
                <c:pt idx="5662">
                  <c:v>~ggere~ : [ɡə]</c:v>
                </c:pt>
                <c:pt idx="5663">
                  <c:v>~nuegh~ : [nu]</c:v>
                </c:pt>
                <c:pt idx="5664">
                  <c:v>~lli'r~ : [ljɪ]</c:v>
                </c:pt>
                <c:pt idx="5665">
                  <c:v>~lliry~ : [ljɪ]</c:v>
                </c:pt>
                <c:pt idx="5666">
                  <c:v>~ngi'r~ : [ndʒɪ]</c:v>
                </c:pt>
                <c:pt idx="5667">
                  <c:v>~ngiry~ : [ndʒɪ]</c:v>
                </c:pt>
                <c:pt idx="5668">
                  <c:v>~strie~ : [stɹɪ]</c:v>
                </c:pt>
                <c:pt idx="5669">
                  <c:v>~gheyh~ : [ɪ]</c:v>
                </c:pt>
                <c:pt idx="5670">
                  <c:v>~frigh~ : [fɹɪ]</c:v>
                </c:pt>
                <c:pt idx="5671">
                  <c:v>~cligh~ : [klɪ]</c:v>
                </c:pt>
                <c:pt idx="5672">
                  <c:v>~crigh~ : [kɹɪ]</c:v>
                </c:pt>
                <c:pt idx="5673">
                  <c:v>~ltigh~ : [ltɪ]</c:v>
                </c:pt>
                <c:pt idx="5674">
                  <c:v>~dearr~ : [dɛ]</c:v>
                </c:pt>
                <c:pt idx="5675">
                  <c:v>~dderr~ : [dɛ]</c:v>
                </c:pt>
                <c:pt idx="5676">
                  <c:v>~mearr~ : [mɛ]</c:v>
                </c:pt>
                <c:pt idx="5677">
                  <c:v>~mmerr~ : [mɛ]</c:v>
                </c:pt>
                <c:pt idx="5678">
                  <c:v>~knerr~ : [nɛ]</c:v>
                </c:pt>
                <c:pt idx="5679">
                  <c:v>~nnerr~ : [nɛ]</c:v>
                </c:pt>
                <c:pt idx="5680">
                  <c:v>~tearr~ : [tɛ]</c:v>
                </c:pt>
                <c:pt idx="5681">
                  <c:v>~tterr~ : [tɛ]</c:v>
                </c:pt>
                <c:pt idx="5682">
                  <c:v>~gairr~ : [ɡɛ]</c:v>
                </c:pt>
                <c:pt idx="5683">
                  <c:v>~guerr~ : [ɡɛ]</c:v>
                </c:pt>
                <c:pt idx="5684">
                  <c:v>~xtigh~ : [kstɪ]</c:v>
                </c:pt>
                <c:pt idx="5685">
                  <c:v>~pligh~ : [plɪ]</c:v>
                </c:pt>
                <c:pt idx="5686">
                  <c:v>~pplih~ : [plɪ]</c:v>
                </c:pt>
                <c:pt idx="5687">
                  <c:v>~smeah~ : [smɪ]</c:v>
                </c:pt>
                <c:pt idx="5688">
                  <c:v>~xtieh~ : [kstɪ]</c:v>
                </c:pt>
                <c:pt idx="5689">
                  <c:v>~blygh~ : [blɪ]</c:v>
                </c:pt>
                <c:pt idx="5690">
                  <c:v>~bregh~ : [bɹɪ]</c:v>
                </c:pt>
                <c:pt idx="5691">
                  <c:v>~fetyh~ : [ftɪ]</c:v>
                </c:pt>
                <c:pt idx="5692">
                  <c:v>~ftygh~ : [ftɪ]</c:v>
                </c:pt>
                <c:pt idx="5693">
                  <c:v>~yeagh~ : [jɪ]</c:v>
                </c:pt>
                <c:pt idx="5694">
                  <c:v>~ctegh~ : [ktɪ]</c:v>
                </c:pt>
                <c:pt idx="5695">
                  <c:v>~ctrih~ : [ktɹɪ]</c:v>
                </c:pt>
                <c:pt idx="5696">
                  <c:v>~ctigh~ : [ktɪ]</c:v>
                </c:pt>
                <c:pt idx="5697">
                  <c:v>~liouh~ : [ljɪ]</c:v>
                </c:pt>
                <c:pt idx="5698">
                  <c:v>~mblih~ : [mblɪ]</c:v>
                </c:pt>
                <c:pt idx="5699">
                  <c:v>~mblyh~ : [mblɪ]</c:v>
                </c:pt>
                <c:pt idx="5700">
                  <c:v>~mplyh~ : [mplɪ]</c:v>
                </c:pt>
                <c:pt idx="5701">
                  <c:v>~mplih~ : [mplɪ]</c:v>
                </c:pt>
                <c:pt idx="5702">
                  <c:v>~ngegh~ : [ndʒɪ]</c:v>
                </c:pt>
                <c:pt idx="5703">
                  <c:v>~nvygh~ : [nvɪ]</c:v>
                </c:pt>
                <c:pt idx="5704">
                  <c:v>~ntryh~ : [ntɹɪ]</c:v>
                </c:pt>
                <c:pt idx="5705">
                  <c:v>~pregh~ : [pɹɪ]</c:v>
                </c:pt>
                <c:pt idx="5706">
                  <c:v>~slygh~ : [slɪ]</c:v>
                </c:pt>
                <c:pt idx="5707">
                  <c:v>~sprih~ : [spɹɪ]</c:v>
                </c:pt>
                <c:pt idx="5708">
                  <c:v>~speah~ : [spɪ]</c:v>
                </c:pt>
                <c:pt idx="5709">
                  <c:v>~strih~ : [stɹɪ]</c:v>
                </c:pt>
                <c:pt idx="5710">
                  <c:v>~stryh~ : [stɹɪ]</c:v>
                </c:pt>
                <c:pt idx="5711">
                  <c:v>~telyh~ : [tlɪ]</c:v>
                </c:pt>
                <c:pt idx="5712">
                  <c:v>~tlygh~ : [tlɪ]</c:v>
                </c:pt>
                <c:pt idx="5713">
                  <c:v>~rgegh~ : [ɹdʒɪ]</c:v>
                </c:pt>
                <c:pt idx="5714">
                  <c:v>~rgygh~ : [ɹdʒɪ]</c:v>
                </c:pt>
                <c:pt idx="5715">
                  <c:v>~nkeyh~ : [ŋkɪ]</c:v>
                </c:pt>
                <c:pt idx="5716">
                  <c:v>~nkigh~ : [ŋkɪ]</c:v>
                </c:pt>
                <c:pt idx="5717">
                  <c:v>~rlygh~ : [ɹlɪ]</c:v>
                </c:pt>
                <c:pt idx="5718">
                  <c:v>~rligh~ : [ɹlɪ]</c:v>
                </c:pt>
                <c:pt idx="5719">
                  <c:v>~rmigh~ : [ɹmɪ]</c:v>
                </c:pt>
                <c:pt idx="5720">
                  <c:v>~rmygh~ : [ɹmɪ]</c:v>
                </c:pt>
                <c:pt idx="5721">
                  <c:v>~rtygh~ : [ɹtɪ]</c:v>
                </c:pt>
                <c:pt idx="5722">
                  <c:v>~nglih~ : [ŋɡlɪ]</c:v>
                </c:pt>
                <c:pt idx="5723">
                  <c:v>~ffrir~ : [fɹɪ]</c:v>
                </c:pt>
                <c:pt idx="5724">
                  <c:v>~clear~ : [klɪ]</c:v>
                </c:pt>
                <c:pt idx="5725">
                  <c:v>~kelyr~ : [klɪ]</c:v>
                </c:pt>
                <c:pt idx="5726">
                  <c:v>~ltier~ : [ltɪ]</c:v>
                </c:pt>
                <c:pt idx="5727">
                  <c:v>~rneyr~ : [ɹnɪ]</c:v>
                </c:pt>
                <c:pt idx="5728">
                  <c:v>~bvi'r~ : [bvɪ]</c:v>
                </c:pt>
                <c:pt idx="5729">
                  <c:v>~bviry~ : [bvɪ]</c:v>
                </c:pt>
                <c:pt idx="5730">
                  <c:v>~bearr~ : [bɛ]</c:v>
                </c:pt>
                <c:pt idx="5731">
                  <c:v>~dly'r~ : [dlɪ]</c:v>
                </c:pt>
                <c:pt idx="5732">
                  <c:v>~dlyry~ : [dlɪ]</c:v>
                </c:pt>
                <c:pt idx="5733">
                  <c:v>~dmi'r~ : [dmɪ]</c:v>
                </c:pt>
                <c:pt idx="5734">
                  <c:v>~dmiry~ : [dmɪ]</c:v>
                </c:pt>
                <c:pt idx="5735">
                  <c:v>~dri'r~ : [dɹɪ]</c:v>
                </c:pt>
                <c:pt idx="5736">
                  <c:v>~driry~ : [dɹɪ]</c:v>
                </c:pt>
                <c:pt idx="5737">
                  <c:v>~hairr~ : [hɛ]</c:v>
                </c:pt>
                <c:pt idx="5738">
                  <c:v>~hearr~ : [hɛ]</c:v>
                </c:pt>
                <c:pt idx="5739">
                  <c:v>~xpe'r~ : [kspɪ]</c:v>
                </c:pt>
                <c:pt idx="5740">
                  <c:v>~xpery~ : [kspɪ]</c:v>
                </c:pt>
                <c:pt idx="5741">
                  <c:v>~ctlye~ : [ktlɪ]</c:v>
                </c:pt>
                <c:pt idx="5742">
                  <c:v>~qui'r~ : [kwɪ]</c:v>
                </c:pt>
                <c:pt idx="5743">
                  <c:v>~quiry~ : [kwɪ]</c:v>
                </c:pt>
                <c:pt idx="5744">
                  <c:v>~ldi'r~ : [ldɪ]</c:v>
                </c:pt>
                <c:pt idx="5745">
                  <c:v>~ldiry~ : [ldɪ]</c:v>
                </c:pt>
                <c:pt idx="5746">
                  <c:v>~lfi'r~ : [lfɪ]</c:v>
                </c:pt>
                <c:pt idx="5747">
                  <c:v>~lfiry~ : [lfɪ]</c:v>
                </c:pt>
                <c:pt idx="5748">
                  <c:v>~lke'r~ : [lkɪ]</c:v>
                </c:pt>
                <c:pt idx="5749">
                  <c:v>~lkery~ : [lkɪ]</c:v>
                </c:pt>
                <c:pt idx="5750">
                  <c:v>~lry'r~ : [lɹɪ]</c:v>
                </c:pt>
                <c:pt idx="5751">
                  <c:v>~lryry~ : [lɹɪ]</c:v>
                </c:pt>
                <c:pt idx="5752">
                  <c:v>~lthye~ : [lθɪ]</c:v>
                </c:pt>
                <c:pt idx="5753">
                  <c:v>~mbi'r~ : [mbɪ]</c:v>
                </c:pt>
                <c:pt idx="5754">
                  <c:v>~mbiry~ : [mbɪ]</c:v>
                </c:pt>
                <c:pt idx="5755">
                  <c:v>~mfy'r~ : [mfɪ]</c:v>
                </c:pt>
                <c:pt idx="5756">
                  <c:v>~mfyry~ : [mfɪ]</c:v>
                </c:pt>
                <c:pt idx="5757">
                  <c:v>~melye~ : [mlɪ]</c:v>
                </c:pt>
                <c:pt idx="5758">
                  <c:v>~mneye~ : [mnɪ]</c:v>
                </c:pt>
                <c:pt idx="5759">
                  <c:v>~mpree~ : [mpɹɪ]</c:v>
                </c:pt>
                <c:pt idx="5760">
                  <c:v>~ndlye~ : [ndlɪ]</c:v>
                </c:pt>
                <c:pt idx="5761">
                  <c:v>~ndi'r~ : [ndɪ]</c:v>
                </c:pt>
                <c:pt idx="5762">
                  <c:v>~ndiry~ : [ndɪ]</c:v>
                </c:pt>
                <c:pt idx="5763">
                  <c:v>~nflie~ : [nflɪ]</c:v>
                </c:pt>
                <c:pt idx="5764">
                  <c:v>~nly'r~ : [nlɪ]</c:v>
                </c:pt>
                <c:pt idx="5765">
                  <c:v>~nlyry~ : [nlɪ]</c:v>
                </c:pt>
                <c:pt idx="5766">
                  <c:v>~ntlye~ : [ntlɪ]</c:v>
                </c:pt>
                <c:pt idx="5767">
                  <c:v>~nshie~ : [nʃɪ]</c:v>
                </c:pt>
                <c:pt idx="5768">
                  <c:v>~pci'r~ : [psɪ]</c:v>
                </c:pt>
                <c:pt idx="5769">
                  <c:v>~pciry~ : [psɪ]</c:v>
                </c:pt>
                <c:pt idx="5770">
                  <c:v>~pti'r~ : [ptɪ]</c:v>
                </c:pt>
                <c:pt idx="5771">
                  <c:v>~ptiry~ : [ptɪ]</c:v>
                </c:pt>
                <c:pt idx="5772">
                  <c:v>~sphee~ : [sfɪ]</c:v>
                </c:pt>
                <c:pt idx="5773">
                  <c:v>~sclee~ : [sklɪ]</c:v>
                </c:pt>
                <c:pt idx="5774">
                  <c:v>~ski'r~ : [skɪ]</c:v>
                </c:pt>
                <c:pt idx="5775">
                  <c:v>~skiry~ : [skɪ]</c:v>
                </c:pt>
                <c:pt idx="5776">
                  <c:v>~sni'r~ : [snɪ]</c:v>
                </c:pt>
                <c:pt idx="5777">
                  <c:v>~sniry~ : [snɪ]</c:v>
                </c:pt>
                <c:pt idx="5778">
                  <c:v>~splie~ : [splɪ]</c:v>
                </c:pt>
                <c:pt idx="5779">
                  <c:v>~swi'r~ : [swɪ]</c:v>
                </c:pt>
                <c:pt idx="5780">
                  <c:v>~swiry~ : [swɪ]</c:v>
                </c:pt>
                <c:pt idx="5781">
                  <c:v>~twiry~ : [twɪ]</c:v>
                </c:pt>
                <c:pt idx="5782">
                  <c:v>~velye~ : [vlɪ]</c:v>
                </c:pt>
                <c:pt idx="5783">
                  <c:v>~venie~ : [vnɪ]</c:v>
                </c:pt>
                <c:pt idx="5784">
                  <c:v>~verye~ : [vɹɪ]</c:v>
                </c:pt>
                <c:pt idx="5785">
                  <c:v>~sleye~ : [zlɪ]</c:v>
                </c:pt>
                <c:pt idx="5786">
                  <c:v>~sinee~ : [znɪ]</c:v>
                </c:pt>
                <c:pt idx="5787">
                  <c:v>~twi'r~ : [twɪ]</c:v>
                </c:pt>
                <c:pt idx="5788">
                  <c:v>~rbi'r~ : [ɹbɪ]</c:v>
                </c:pt>
                <c:pt idx="5789">
                  <c:v>~rbiry~ : [ɹbɪ]</c:v>
                </c:pt>
                <c:pt idx="5790">
                  <c:v>~rdlye~ : [ɹdlɪ]</c:v>
                </c:pt>
                <c:pt idx="5791">
                  <c:v>~rfe'r~ : [ɹfɪ]</c:v>
                </c:pt>
                <c:pt idx="5792">
                  <c:v>~rfery~ : [ɹfɪ]</c:v>
                </c:pt>
                <c:pt idx="5793">
                  <c:v>~rkiry~ : [ɹkɪ]</c:v>
                </c:pt>
                <c:pt idx="5794">
                  <c:v>~rki'r~ : [ɹkɪ]</c:v>
                </c:pt>
                <c:pt idx="5795">
                  <c:v>~glyry~ : [ɡlɪ]</c:v>
                </c:pt>
                <c:pt idx="5796">
                  <c:v>~gly'r~ : [ɡlɪ]</c:v>
                </c:pt>
                <c:pt idx="5797">
                  <c:v>~gni'r~ : [ɡnɪ]</c:v>
                </c:pt>
                <c:pt idx="5798">
                  <c:v>~gniry~ : [ɡnɪ]</c:v>
                </c:pt>
                <c:pt idx="5799">
                  <c:v>~gskie~ : [ɡskɪ]</c:v>
                </c:pt>
                <c:pt idx="5800">
                  <c:v>~rskie~ : [ɹskɪ]</c:v>
                </c:pt>
                <c:pt idx="5801">
                  <c:v>~rstye~ : [ɹstɪ]</c:v>
                </c:pt>
                <c:pt idx="5802">
                  <c:v>~rtlie~ : [ɹtlɪ]</c:v>
                </c:pt>
                <c:pt idx="5803">
                  <c:v>~rthye~ : [ɹðɪ]</c:v>
                </c:pt>
                <c:pt idx="5804">
                  <c:v>~nguie~ : [ŋɡwɪ]</c:v>
                </c:pt>
                <c:pt idx="5805">
                  <c:v>~gri'r~ : [ɡɹɪ]</c:v>
                </c:pt>
                <c:pt idx="5806">
                  <c:v>~griry~ : [ɡɹɪ]</c:v>
                </c:pt>
                <c:pt idx="5807">
                  <c:v>~rgi'r~ : [ɹɡɪ]</c:v>
                </c:pt>
                <c:pt idx="5808">
                  <c:v>~rgiry~ : [ɹɡɪ]</c:v>
                </c:pt>
                <c:pt idx="5809">
                  <c:v>~rshie~ : [ɹʃɪ]</c:v>
                </c:pt>
                <c:pt idx="5810">
                  <c:v>~ngrye~ : [ŋɡɹɪ]</c:v>
                </c:pt>
                <c:pt idx="5811">
                  <c:v>~rrere~ : [ɹə]</c:v>
                </c:pt>
                <c:pt idx="5812">
                  <c:v>~eyegh~ : [aɪ]</c:v>
                </c:pt>
                <c:pt idx="5813">
                  <c:v>~crygh~ : [kɹaɪ]</c:v>
                </c:pt>
                <c:pt idx="5814">
                  <c:v>~boore~ : [bʊ]</c:v>
                </c:pt>
                <c:pt idx="5815">
                  <c:v>~boowe~ : [bʊ]</c:v>
                </c:pt>
                <c:pt idx="5816">
                  <c:v>~foowe~ : [fʊ]</c:v>
                </c:pt>
                <c:pt idx="5817">
                  <c:v>~foore~ : [fʊ]</c:v>
                </c:pt>
                <c:pt idx="5818">
                  <c:v>~hoore~ : [hʊ]</c:v>
                </c:pt>
                <c:pt idx="5819">
                  <c:v>~hoowe~ : [hʊ]</c:v>
                </c:pt>
                <c:pt idx="5820">
                  <c:v>~toore~ : [tʊ]</c:v>
                </c:pt>
                <c:pt idx="5821">
                  <c:v>~toowe~ : [tʊ]</c:v>
                </c:pt>
                <c:pt idx="5822">
                  <c:v>~touwe~ : [tʊ]</c:v>
                </c:pt>
                <c:pt idx="5823">
                  <c:v>~ghtex~ : [tə]</c:v>
                </c:pt>
                <c:pt idx="5824">
                  <c:v>~toure~ : [tə]</c:v>
                </c:pt>
                <c:pt idx="5825">
                  <c:v>~ppare~ : [pə]</c:v>
                </c:pt>
                <c:pt idx="5826">
                  <c:v>~ppere~ : [pə]</c:v>
                </c:pt>
                <c:pt idx="5827">
                  <c:v>~ppore~ : [pə]</c:v>
                </c:pt>
                <c:pt idx="5828">
                  <c:v>~ddere~ : [də]</c:v>
                </c:pt>
                <c:pt idx="5829">
                  <c:v>~baygh~ : [beɪ]</c:v>
                </c:pt>
                <c:pt idx="5830">
                  <c:v>~waigh~ : [weɪ]</c:v>
                </c:pt>
                <c:pt idx="5831">
                  <c:v>~waygh~ : [weɪ]</c:v>
                </c:pt>
                <c:pt idx="5832">
                  <c:v>~beygh~ : [beɪ]</c:v>
                </c:pt>
                <c:pt idx="5833">
                  <c:v>~llugh~ : [lu]</c:v>
                </c:pt>
                <c:pt idx="5834">
                  <c:v>~pprow~ : [pɹu]</c:v>
                </c:pt>
                <c:pt idx="5835">
                  <c:v>~proow~ : [pɹu]</c:v>
                </c:pt>
                <c:pt idx="5836">
                  <c:v>~prugh~ : [pɹu]</c:v>
                </c:pt>
                <c:pt idx="5837">
                  <c:v>~soogh~ : [su]</c:v>
                </c:pt>
                <c:pt idx="5838">
                  <c:v>~suigh~ : [su]</c:v>
                </c:pt>
                <c:pt idx="5839">
                  <c:v>~twogh~ : [tu]</c:v>
                </c:pt>
                <c:pt idx="5840">
                  <c:v>~ceare~ : [sə]</c:v>
                </c:pt>
                <c:pt idx="5841">
                  <c:v>~ssore~ : [sə]</c:v>
                </c:pt>
                <c:pt idx="5842">
                  <c:v>~ssure~ : [sə]</c:v>
                </c:pt>
                <c:pt idx="5843">
                  <c:v>~stere~ : [sə]</c:v>
                </c:pt>
                <c:pt idx="5844">
                  <c:v>~gheyh~ : [ɡɪ]</c:v>
                </c:pt>
                <c:pt idx="5845">
                  <c:v>~georr~ : [dʒɛ]</c:v>
                </c:pt>
                <c:pt idx="5846">
                  <c:v>~jearr~ : [dʒɛ]</c:v>
                </c:pt>
                <c:pt idx="5847">
                  <c:v>~nsore~ : [nsə]</c:v>
                </c:pt>
                <c:pt idx="5848">
                  <c:v>~nsere~ : [nsə]</c:v>
                </c:pt>
                <c:pt idx="5849">
                  <c:v>~nsire~ : [nsə]</c:v>
                </c:pt>
                <c:pt idx="5850">
                  <c:v>~nswer~ : [nsə]</c:v>
                </c:pt>
                <c:pt idx="5851">
                  <c:v>~nswex~ : [nsə]</c:v>
                </c:pt>
                <c:pt idx="5852">
                  <c:v>~onsir~ : [nsə]</c:v>
                </c:pt>
                <c:pt idx="5853">
                  <c:v>~onsix~ : [nsə]</c:v>
                </c:pt>
                <c:pt idx="5854">
                  <c:v>~ncire~ : [nsə]</c:v>
                </c:pt>
                <c:pt idx="5855">
                  <c:v>~ncere~ : [nsə]</c:v>
                </c:pt>
                <c:pt idx="5856">
                  <c:v>~rrerr~ : [ɹɛ]</c:v>
                </c:pt>
                <c:pt idx="5857">
                  <c:v>~rearr~ : [ɹɛ]</c:v>
                </c:pt>
                <c:pt idx="5858">
                  <c:v>~wrerr~ : [ɹɛ]</c:v>
                </c:pt>
                <c:pt idx="5859">
                  <c:v>~reogh~ : [ɹoʊ]</c:v>
                </c:pt>
                <c:pt idx="5860">
                  <c:v>~reowe~ : [ɹoʊ]</c:v>
                </c:pt>
                <c:pt idx="5861">
                  <c:v>~rhogh~ : [ɹoʊ]</c:v>
                </c:pt>
                <c:pt idx="5862">
                  <c:v>~rhowe~ : [ɹoʊ]</c:v>
                </c:pt>
                <c:pt idx="5863">
                  <c:v>~roawe~ : [ɹoʊ]</c:v>
                </c:pt>
                <c:pt idx="5864">
                  <c:v>~rowgh~ : [ɹoʊ]</c:v>
                </c:pt>
                <c:pt idx="5865">
                  <c:v>~rrowe~ : [ɹoʊ]</c:v>
                </c:pt>
                <c:pt idx="5866">
                  <c:v>~wrowe~ : [ɹoʊ]</c:v>
                </c:pt>
                <c:pt idx="5867">
                  <c:v>~caygh~ : [keɪ]</c:v>
                </c:pt>
                <c:pt idx="5868">
                  <c:v>~ccagh~ : [keɪ]</c:v>
                </c:pt>
                <c:pt idx="5869">
                  <c:v>~kaygh~ : [keɪ]</c:v>
                </c:pt>
                <c:pt idx="5870">
                  <c:v>~nsigh~ : [nsɪ]</c:v>
                </c:pt>
                <c:pt idx="5871">
                  <c:v>~stygh~ : [stɪ]</c:v>
                </c:pt>
                <c:pt idx="5872">
                  <c:v>~trigh~ : [tɹɪ]</c:v>
                </c:pt>
                <c:pt idx="5873">
                  <c:v>~trygh~ : [tɹɪ]</c:v>
                </c:pt>
                <c:pt idx="5874">
                  <c:v>~steer~ : [stɪ]</c:v>
                </c:pt>
                <c:pt idx="5875">
                  <c:v>~ttrir~ : [tɹɪ]</c:v>
                </c:pt>
                <c:pt idx="5876">
                  <c:v>~diagh~ : [daɪ]</c:v>
                </c:pt>
                <c:pt idx="5877">
                  <c:v>~haigh~ : [haɪ]</c:v>
                </c:pt>
                <c:pt idx="5878">
                  <c:v>~heigh~ : [haɪ]</c:v>
                </c:pt>
                <c:pt idx="5879">
                  <c:v>~leigh~ : [laɪ]</c:v>
                </c:pt>
                <c:pt idx="5880">
                  <c:v>~knigh~ : [naɪ]</c:v>
                </c:pt>
                <c:pt idx="5881">
                  <c:v>~tyegh~ : [taɪ]</c:v>
                </c:pt>
                <c:pt idx="5882">
                  <c:v>~duegh~ : [du]</c:v>
                </c:pt>
                <c:pt idx="5883">
                  <c:v>~giugh~ : [dʒu]</c:v>
                </c:pt>
                <c:pt idx="5884">
                  <c:v>~jewgh~ : [dʒu]</c:v>
                </c:pt>
                <c:pt idx="5885">
                  <c:v>~juigh~ : [dʒu]</c:v>
                </c:pt>
                <c:pt idx="5886">
                  <c:v>~geore~ : [dʒə]</c:v>
                </c:pt>
                <c:pt idx="5887">
                  <c:v>~geour~ : [dʒə]</c:v>
                </c:pt>
                <c:pt idx="5888">
                  <c:v>~geoux~ : [dʒə]</c:v>
                </c:pt>
                <c:pt idx="5889">
                  <c:v>~giore~ : [dʒə]</c:v>
                </c:pt>
                <c:pt idx="5890">
                  <c:v>~giour~ : [dʒə]</c:v>
                </c:pt>
                <c:pt idx="5891">
                  <c:v>~gioux~ : [dʒə]</c:v>
                </c:pt>
                <c:pt idx="5892">
                  <c:v>~chare~ : [kə]</c:v>
                </c:pt>
                <c:pt idx="5893">
                  <c:v>~ckare~ : [kə]</c:v>
                </c:pt>
                <c:pt idx="5894">
                  <c:v>~ckere~ : [kə]</c:v>
                </c:pt>
                <c:pt idx="5895">
                  <c:v>~chigh~ : [kɪ]</c:v>
                </c:pt>
                <c:pt idx="5896">
                  <c:v>~chrie~ : [kɹɪ]</c:v>
                </c:pt>
                <c:pt idx="5897">
                  <c:v>~thiry~ : [θɪ]</c:v>
                </c:pt>
                <c:pt idx="5898">
                  <c:v>~thi'r~ : [θɪ]</c:v>
                </c:pt>
                <c:pt idx="5899">
                  <c:v>~fairr~ : [fɛ]</c:v>
                </c:pt>
                <c:pt idx="5900">
                  <c:v>~fearr~ : [fɛ]</c:v>
                </c:pt>
                <c:pt idx="5901">
                  <c:v>~fferr~ : [fɛ]</c:v>
                </c:pt>
                <c:pt idx="5902">
                  <c:v>~charr~ : [kɛ]</c:v>
                </c:pt>
                <c:pt idx="5903">
                  <c:v>~ckerr~ : [kɛ]</c:v>
                </c:pt>
                <c:pt idx="5904">
                  <c:v>~ffrih~ : [fɹɪ]</c:v>
                </c:pt>
                <c:pt idx="5905">
                  <c:v>~cleah~ : [klɪ]</c:v>
                </c:pt>
                <c:pt idx="5906">
                  <c:v>~kelyh~ : [klɪ]</c:v>
                </c:pt>
                <c:pt idx="5907">
                  <c:v>~chrih~ : [kɹɪ]</c:v>
                </c:pt>
                <c:pt idx="5908">
                  <c:v>~cregh~ : [kɹɪ]</c:v>
                </c:pt>
                <c:pt idx="5909">
                  <c:v>~ltieh~ : [ltɪ]</c:v>
                </c:pt>
                <c:pt idx="5910">
                  <c:v>~ltygh~ : [ltɪ]</c:v>
                </c:pt>
                <c:pt idx="5911">
                  <c:v>~rdegh~ : [ɹdɪ]</c:v>
                </c:pt>
                <c:pt idx="5912">
                  <c:v>~rdygh~ : [ɹdɪ]</c:v>
                </c:pt>
                <c:pt idx="5913">
                  <c:v>~rdigh~ : [ɹdɪ]</c:v>
                </c:pt>
                <c:pt idx="5914">
                  <c:v>~rnegh~ : [ɹnɪ]</c:v>
                </c:pt>
                <c:pt idx="5915">
                  <c:v>~rnigh~ : [ɹnɪ]</c:v>
                </c:pt>
                <c:pt idx="5916">
                  <c:v>~rneyh~ : [ɹnɪ]</c:v>
                </c:pt>
                <c:pt idx="5917">
                  <c:v>~thegh~ : [θɪ]</c:v>
                </c:pt>
                <c:pt idx="5918">
                  <c:v>~thygh~ : [θɪ]</c:v>
                </c:pt>
                <c:pt idx="5919">
                  <c:v>~ghere~ : [ə]</c:v>
                </c:pt>
                <c:pt idx="5920">
                  <c:v>~rrere~ : [ə]</c:v>
                </c:pt>
                <c:pt idx="5921">
                  <c:v>~llare~ : [lə]</c:v>
                </c:pt>
                <c:pt idx="5922">
                  <c:v>~llere~ : [lə]</c:v>
                </c:pt>
                <c:pt idx="5923">
                  <c:v>~llore~ : [lə]</c:v>
                </c:pt>
                <c:pt idx="5924">
                  <c:v>~loure~ : [lə]</c:v>
                </c:pt>
                <c:pt idx="5925">
                  <c:v>~bbere~ : [bə]</c:v>
                </c:pt>
                <c:pt idx="5926">
                  <c:v>~bbire~ : [bə]</c:v>
                </c:pt>
                <c:pt idx="5927">
                  <c:v>~bbore~ : [bə]</c:v>
                </c:pt>
                <c:pt idx="5928">
                  <c:v>~ghbox~ : [bə]</c:v>
                </c:pt>
                <c:pt idx="5929">
                  <c:v>~ghbor~ : [bə]</c:v>
                </c:pt>
                <c:pt idx="5930">
                  <c:v>~pboar~ : [bə]</c:v>
                </c:pt>
                <c:pt idx="5931">
                  <c:v>~pboax~ : [bə]</c:v>
                </c:pt>
                <c:pt idx="5932">
                  <c:v>~zzare~ : [zə]</c:v>
                </c:pt>
                <c:pt idx="5933">
                  <c:v>~youre~ : [jʊ]</c:v>
                </c:pt>
                <c:pt idx="5934">
                  <c:v>~coore~ : [kʊ]</c:v>
                </c:pt>
                <c:pt idx="5935">
                  <c:v>~coowe~ : [kʊ]</c:v>
                </c:pt>
                <c:pt idx="5936">
                  <c:v>~coure~ : [kʊ]</c:v>
                </c:pt>
                <c:pt idx="5937">
                  <c:v>~couwe~ : [kʊ]</c:v>
                </c:pt>
                <c:pt idx="5938">
                  <c:v>~woore~ : [wʊ]</c:v>
                </c:pt>
                <c:pt idx="5939">
                  <c:v>~woowe~ : [wʊ]</c:v>
                </c:pt>
                <c:pt idx="5940">
                  <c:v>~woure~ : [wʊ]</c:v>
                </c:pt>
                <c:pt idx="5941">
                  <c:v>~wouwe~ : [wʊ]</c:v>
                </c:pt>
                <c:pt idx="5942">
                  <c:v>~shure~ : [ʃʊ]</c:v>
                </c:pt>
                <c:pt idx="5943">
                  <c:v>~shuwe~ : [ʃʊ]</c:v>
                </c:pt>
                <c:pt idx="5944">
                  <c:v>~chegh~ : [tʃɪ]</c:v>
                </c:pt>
                <c:pt idx="5945">
                  <c:v>~weigh~ : [wɪ]</c:v>
                </c:pt>
                <c:pt idx="5946">
                  <c:v>~rcigh~ : [ɹsɪ]</c:v>
                </c:pt>
                <c:pt idx="5947">
                  <c:v>~guigh~ : [ɡɪ]</c:v>
                </c:pt>
                <c:pt idx="5948">
                  <c:v>~shigh~ : [ʃɪ]</c:v>
                </c:pt>
                <c:pt idx="5949">
                  <c:v>~cheer~ : [tʃɪ]</c:v>
                </c:pt>
                <c:pt idx="5950">
                  <c:v>~tchyr~ : [tʃɪ]</c:v>
                </c:pt>
                <c:pt idx="5951">
                  <c:v>~tchir~ : [tʃɪ]</c:v>
                </c:pt>
                <c:pt idx="5952">
                  <c:v>~schir~ : [ʃɪ]</c:v>
                </c:pt>
                <c:pt idx="5953">
                  <c:v>~buygh~ : [baɪ]</c:v>
                </c:pt>
                <c:pt idx="5954">
                  <c:v>~byegh~ : [baɪ]</c:v>
                </c:pt>
                <c:pt idx="5955">
                  <c:v>~fiegh~ : [faɪ]</c:v>
                </c:pt>
                <c:pt idx="5956">
                  <c:v>~fyegh~ : [faɪ]</c:v>
                </c:pt>
                <c:pt idx="5957">
                  <c:v>~amore~ : [mə]</c:v>
                </c:pt>
                <c:pt idx="5958">
                  <c:v>~mmare~ : [mə]</c:v>
                </c:pt>
                <c:pt idx="5959">
                  <c:v>~mmere~ : [mə]</c:v>
                </c:pt>
                <c:pt idx="5960">
                  <c:v>~mmore~ : [mə]</c:v>
                </c:pt>
                <c:pt idx="5961">
                  <c:v>~moure~ : [mə]</c:v>
                </c:pt>
                <c:pt idx="5962">
                  <c:v>~rnmex~ : [mə]</c:v>
                </c:pt>
                <c:pt idx="5963">
                  <c:v>~gnere~ : [nə]</c:v>
                </c:pt>
                <c:pt idx="5964">
                  <c:v>~nnere~ : [nə]</c:v>
                </c:pt>
                <c:pt idx="5965">
                  <c:v>~nnire~ : [nə]</c:v>
                </c:pt>
                <c:pt idx="5966">
                  <c:v>~nnore~ : [nə]</c:v>
                </c:pt>
                <c:pt idx="5967">
                  <c:v>~noure~ : [nə]</c:v>
                </c:pt>
                <c:pt idx="5968">
                  <c:v>~wearr~ : [wɛ]</c:v>
                </c:pt>
                <c:pt idx="5969">
                  <c:v>~wehrr~ : [wɛ]</c:v>
                </c:pt>
                <c:pt idx="5970">
                  <c:v>~sairr~ : [sɛ]</c:v>
                </c:pt>
                <c:pt idx="5971">
                  <c:v>~sayrr~ : [sɛ]</c:v>
                </c:pt>
                <c:pt idx="5972">
                  <c:v>~scerr~ : [sɛ]</c:v>
                </c:pt>
                <c:pt idx="5973">
                  <c:v>~ssarr~ : [sɛ]</c:v>
                </c:pt>
                <c:pt idx="5974">
                  <c:v>~ffeir~ : [fə]</c:v>
                </c:pt>
                <c:pt idx="5975">
                  <c:v>~ffeix~ : [fə]</c:v>
                </c:pt>
                <c:pt idx="5976">
                  <c:v>~ffere~ : [fə]</c:v>
                </c:pt>
                <c:pt idx="5977">
                  <c:v>~ffire~ : [fə]</c:v>
                </c:pt>
                <c:pt idx="5978">
                  <c:v>~ffore~ : [fə]</c:v>
                </c:pt>
                <c:pt idx="5979">
                  <c:v>~phare~ : [fə]</c:v>
                </c:pt>
                <c:pt idx="5980">
                  <c:v>~phore~ : [fə]</c:v>
                </c:pt>
                <c:pt idx="5981">
                  <c:v>~ciore~ : [ʃə]</c:v>
                </c:pt>
                <c:pt idx="5982">
                  <c:v>~cioux~ : [ʃə]</c:v>
                </c:pt>
                <c:pt idx="5983">
                  <c:v>~ciare~ : [ʃə]</c:v>
                </c:pt>
                <c:pt idx="5984">
                  <c:v>~ciere~ : [ʃə]</c:v>
                </c:pt>
                <c:pt idx="5985">
                  <c:v>~ciour~ : [ʃə]</c:v>
                </c:pt>
                <c:pt idx="5986">
                  <c:v>~shere~ : [ʃə]</c:v>
                </c:pt>
                <c:pt idx="5987">
                  <c:v>~shior~ : [ʃə]</c:v>
                </c:pt>
                <c:pt idx="5988">
                  <c:v>~shiox~ : [ʃə]</c:v>
                </c:pt>
                <c:pt idx="5989">
                  <c:v>~ssior~ : [ʃə]</c:v>
                </c:pt>
                <c:pt idx="5990">
                  <c:v>~ssiox~ : [ʃə]</c:v>
                </c:pt>
                <c:pt idx="5991">
                  <c:v>~tiere~ : [ʃə]</c:v>
                </c:pt>
                <c:pt idx="5992">
                  <c:v>~tiore~ : [ʃə]</c:v>
                </c:pt>
                <c:pt idx="5993">
                  <c:v>~tiour~ : [ʃə]</c:v>
                </c:pt>
                <c:pt idx="5994">
                  <c:v>~tioux~ : [ʃə]</c:v>
                </c:pt>
                <c:pt idx="5995">
                  <c:v>~newgh~ : [nu]</c:v>
                </c:pt>
                <c:pt idx="5996">
                  <c:v>~noogh~ : [nu]</c:v>
                </c:pt>
                <c:pt idx="5997">
                  <c:v>~nuigh~ : [nu]</c:v>
                </c:pt>
                <c:pt idx="5998">
                  <c:v>~ntigh~ : [nɪ]</c:v>
                </c:pt>
                <c:pt idx="5999">
                  <c:v>~nti'r~ : [ntɪ]</c:v>
                </c:pt>
                <c:pt idx="6000">
                  <c:v>~ntiry~ : [ntɪ]</c:v>
                </c:pt>
                <c:pt idx="6001">
                  <c:v>~gheye~ : [ɪ]</c:v>
                </c:pt>
                <c:pt idx="6002">
                  <c:v>~xti'r~ : [kstɪ]</c:v>
                </c:pt>
                <c:pt idx="6003">
                  <c:v>~xtiee~ : [kstɪ]</c:v>
                </c:pt>
                <c:pt idx="6004">
                  <c:v>~xtiry~ : [kstɪ]</c:v>
                </c:pt>
                <c:pt idx="6005">
                  <c:v>~pli'r~ : [plɪ]</c:v>
                </c:pt>
                <c:pt idx="6006">
                  <c:v>~pliry~ : [plɪ]</c:v>
                </c:pt>
                <c:pt idx="6007">
                  <c:v>~pplie~ : [plɪ]</c:v>
                </c:pt>
                <c:pt idx="6008">
                  <c:v>~smeae~ : [smɪ]</c:v>
                </c:pt>
                <c:pt idx="6009">
                  <c:v>~smi'r~ : [smɪ]</c:v>
                </c:pt>
                <c:pt idx="6010">
                  <c:v>~smiry~ : [smɪ]</c:v>
                </c:pt>
                <c:pt idx="6011">
                  <c:v>~bli'r~ : [blɪ]</c:v>
                </c:pt>
                <c:pt idx="6012">
                  <c:v>~bliry~ : [blɪ]</c:v>
                </c:pt>
                <c:pt idx="6013">
                  <c:v>~bly'r~ : [blɪ]</c:v>
                </c:pt>
                <c:pt idx="6014">
                  <c:v>~blyry~ : [blɪ]</c:v>
                </c:pt>
                <c:pt idx="6015">
                  <c:v>~bre'r~ : [bɹɪ]</c:v>
                </c:pt>
                <c:pt idx="6016">
                  <c:v>~briry~ : [bɹɪ]</c:v>
                </c:pt>
                <c:pt idx="6017">
                  <c:v>~brery~ : [bɹɪ]</c:v>
                </c:pt>
                <c:pt idx="6018">
                  <c:v>~bri'r~ : [bɹɪ]</c:v>
                </c:pt>
                <c:pt idx="6019">
                  <c:v>~fetye~ : [ftɪ]</c:v>
                </c:pt>
                <c:pt idx="6020">
                  <c:v>~fty'r~ : [ftɪ]</c:v>
                </c:pt>
                <c:pt idx="6021">
                  <c:v>~ftyry~ : [ftɪ]</c:v>
                </c:pt>
                <c:pt idx="6022">
                  <c:v>~yea'r~ : [jɪ]</c:v>
                </c:pt>
                <c:pt idx="6023">
                  <c:v>~yeary~ : [jɪ]</c:v>
                </c:pt>
                <c:pt idx="6024">
                  <c:v>~ctery~ : [ktɪ]</c:v>
                </c:pt>
                <c:pt idx="6025">
                  <c:v>~cte'r~ : [ktɪ]</c:v>
                </c:pt>
                <c:pt idx="6026">
                  <c:v>~cti'r~ : [ktɪ]</c:v>
                </c:pt>
                <c:pt idx="6027">
                  <c:v>~ctiry~ : [ktɪ]</c:v>
                </c:pt>
                <c:pt idx="6028">
                  <c:v>~ctrie~ : [ktɹɪ]</c:v>
                </c:pt>
                <c:pt idx="6029">
                  <c:v>~lioue~ : [ljɪ]</c:v>
                </c:pt>
                <c:pt idx="6030">
                  <c:v>~mblye~ : [mblɪ]</c:v>
                </c:pt>
                <c:pt idx="6031">
                  <c:v>~mblie~ : [mblɪ]</c:v>
                </c:pt>
                <c:pt idx="6032">
                  <c:v>~mplie~ : [mplɪ]</c:v>
                </c:pt>
                <c:pt idx="6033">
                  <c:v>~mplye~ : [mplɪ]</c:v>
                </c:pt>
                <c:pt idx="6034">
                  <c:v>~nge'r~ : [ndʒɪ]</c:v>
                </c:pt>
                <c:pt idx="6035">
                  <c:v>~ngery~ : [ndʒɪ]</c:v>
                </c:pt>
                <c:pt idx="6036">
                  <c:v>~nvi'r~ : [nvɪ]</c:v>
                </c:pt>
                <c:pt idx="6037">
                  <c:v>~nviry~ : [nvɪ]</c:v>
                </c:pt>
                <c:pt idx="6038">
                  <c:v>~nvy'r~ : [nvɪ]</c:v>
                </c:pt>
                <c:pt idx="6039">
                  <c:v>~nvyry~ : [nvɪ]</c:v>
                </c:pt>
                <c:pt idx="6040">
                  <c:v>~ntrye~ : [ntɹɪ]</c:v>
                </c:pt>
                <c:pt idx="6041">
                  <c:v>~pre'r~ : [pɹɪ]</c:v>
                </c:pt>
                <c:pt idx="6042">
                  <c:v>~prery~ : [pɹɪ]</c:v>
                </c:pt>
                <c:pt idx="6043">
                  <c:v>~pri'r~ : [pɹɪ]</c:v>
                </c:pt>
                <c:pt idx="6044">
                  <c:v>~priry~ : [pɹɪ]</c:v>
                </c:pt>
                <c:pt idx="6045">
                  <c:v>~sli'r~ : [slɪ]</c:v>
                </c:pt>
                <c:pt idx="6046">
                  <c:v>~sliry~ : [slɪ]</c:v>
                </c:pt>
                <c:pt idx="6047">
                  <c:v>~sly'r~ : [slɪ]</c:v>
                </c:pt>
                <c:pt idx="6048">
                  <c:v>~slyry~ : [slɪ]</c:v>
                </c:pt>
                <c:pt idx="6049">
                  <c:v>~speae~ : [spɪ]</c:v>
                </c:pt>
                <c:pt idx="6050">
                  <c:v>~spi'r~ : [spɪ]</c:v>
                </c:pt>
                <c:pt idx="6051">
                  <c:v>~spiry~ : [spɪ]</c:v>
                </c:pt>
                <c:pt idx="6052">
                  <c:v>~sprie~ : [spɹɪ]</c:v>
                </c:pt>
                <c:pt idx="6053">
                  <c:v>~strye~ : [stɹɪ]</c:v>
                </c:pt>
                <c:pt idx="6054">
                  <c:v>~telye~ : [tlɪ]</c:v>
                </c:pt>
                <c:pt idx="6055">
                  <c:v>~tly'r~ : [tlɪ]</c:v>
                </c:pt>
                <c:pt idx="6056">
                  <c:v>~tlyry~ : [tlɪ]</c:v>
                </c:pt>
                <c:pt idx="6057">
                  <c:v>~rge'r~ : [ɹdʒɪ]</c:v>
                </c:pt>
                <c:pt idx="6058">
                  <c:v>~rgery~ : [ɹdʒɪ]</c:v>
                </c:pt>
                <c:pt idx="6059">
                  <c:v>~rgy'r~ : [ɹdʒɪ]</c:v>
                </c:pt>
                <c:pt idx="6060">
                  <c:v>~rgyry~ : [ɹdʒɪ]</c:v>
                </c:pt>
                <c:pt idx="6061">
                  <c:v>~nkeye~ : [ŋkɪ]</c:v>
                </c:pt>
                <c:pt idx="6062">
                  <c:v>~nki'r~ : [ŋkɪ]</c:v>
                </c:pt>
                <c:pt idx="6063">
                  <c:v>~nkiry~ : [ŋkɪ]</c:v>
                </c:pt>
                <c:pt idx="6064">
                  <c:v>~rliry~ : [ɹlɪ]</c:v>
                </c:pt>
                <c:pt idx="6065">
                  <c:v>~rlyry~ : [ɹlɪ]</c:v>
                </c:pt>
                <c:pt idx="6066">
                  <c:v>~rli'r~ : [ɹlɪ]</c:v>
                </c:pt>
                <c:pt idx="6067">
                  <c:v>~rly'r~ : [ɹlɪ]</c:v>
                </c:pt>
                <c:pt idx="6068">
                  <c:v>~rmi'r~ : [ɹmɪ]</c:v>
                </c:pt>
                <c:pt idx="6069">
                  <c:v>~rmyry~ : [ɹmɪ]</c:v>
                </c:pt>
                <c:pt idx="6070">
                  <c:v>~rmiry~ : [ɹmɪ]</c:v>
                </c:pt>
                <c:pt idx="6071">
                  <c:v>~rmy'r~ : [ɹmɪ]</c:v>
                </c:pt>
                <c:pt idx="6072">
                  <c:v>~rti'r~ : [ɹtɪ]</c:v>
                </c:pt>
                <c:pt idx="6073">
                  <c:v>~rtiry~ : [ɹtɪ]</c:v>
                </c:pt>
                <c:pt idx="6074">
                  <c:v>~rtyry~ : [ɹtɪ]</c:v>
                </c:pt>
                <c:pt idx="6075">
                  <c:v>~rty'r~ : [ɹtɪ]</c:v>
                </c:pt>
                <c:pt idx="6076">
                  <c:v>~nglie~ : [ŋɡlɪ]</c:v>
                </c:pt>
                <c:pt idx="6077">
                  <c:v>~ncegh~ : [nsɪ]</c:v>
                </c:pt>
                <c:pt idx="6078">
                  <c:v>~ncigh~ : [nsɪ]</c:v>
                </c:pt>
                <c:pt idx="6079">
                  <c:v>~ncygh~ : [nsɪ]</c:v>
                </c:pt>
                <c:pt idx="6080">
                  <c:v>~ntagh~ : [ntɪ]</c:v>
                </c:pt>
                <c:pt idx="6081">
                  <c:v>~ntegh~ : [ntɪ]</c:v>
                </c:pt>
                <c:pt idx="6082">
                  <c:v>~ntygh~ : [ntɪ]</c:v>
                </c:pt>
                <c:pt idx="6083">
                  <c:v>~steeh~ : [stɪ]</c:v>
                </c:pt>
                <c:pt idx="6084">
                  <c:v>~stegh~ : [stɪ]</c:v>
                </c:pt>
                <c:pt idx="6085">
                  <c:v>~stigh~ : [stɪ]</c:v>
                </c:pt>
                <c:pt idx="6086">
                  <c:v>~tregh~ : [tɹɪ]</c:v>
                </c:pt>
                <c:pt idx="6087">
                  <c:v>~ttrih~ : [tɹɪ]</c:v>
                </c:pt>
                <c:pt idx="6088">
                  <c:v>~yeegh~ : [ɪ]</c:v>
                </c:pt>
                <c:pt idx="6089">
                  <c:v>~mmeer~ : [mɪ]</c:v>
                </c:pt>
                <c:pt idx="6090">
                  <c:v>~mmier~ : [mɪ]</c:v>
                </c:pt>
                <c:pt idx="6091">
                  <c:v>~rahre~ : [ɹə]</c:v>
                </c:pt>
                <c:pt idx="6092">
                  <c:v>~roure~ : [ɹə]</c:v>
                </c:pt>
                <c:pt idx="6093">
                  <c:v>~rrare~ : [ɹə]</c:v>
                </c:pt>
                <c:pt idx="6094">
                  <c:v>~reire~ : [ɹə]</c:v>
                </c:pt>
                <c:pt idx="6095">
                  <c:v>~rrire~ : [ɹə]</c:v>
                </c:pt>
                <c:pt idx="6096">
                  <c:v>~rrore~ : [ɹə]</c:v>
                </c:pt>
                <c:pt idx="6097">
                  <c:v>~rriax~ : [ɹə]</c:v>
                </c:pt>
                <c:pt idx="6098">
                  <c:v>~psygh~ : [saɪ]</c:v>
                </c:pt>
                <c:pt idx="6099">
                  <c:v>~teare~ : [tə]</c:v>
                </c:pt>
                <c:pt idx="6100">
                  <c:v>~terre~ : [tə]</c:v>
                </c:pt>
                <c:pt idx="6101">
                  <c:v>~ttare~ : [tə]</c:v>
                </c:pt>
                <c:pt idx="6102">
                  <c:v>~ttere~ : [tə]</c:v>
                </c:pt>
                <c:pt idx="6103">
                  <c:v>~ttore~ : [tə]</c:v>
                </c:pt>
                <c:pt idx="6104">
                  <c:v>~ppear~ : [pɪ]</c:v>
                </c:pt>
                <c:pt idx="6105">
                  <c:v>~scire~ : [sə]</c:v>
                </c:pt>
                <c:pt idx="6106">
                  <c:v>~ssare~ : [sə]</c:v>
                </c:pt>
                <c:pt idx="6107">
                  <c:v>~ssere~ : [sə]</c:v>
                </c:pt>
                <c:pt idx="6108">
                  <c:v>~ssire~ : [sə]</c:v>
                </c:pt>
                <c:pt idx="6109">
                  <c:v>~chiry~ : [tʃɪ]</c:v>
                </c:pt>
                <c:pt idx="6110">
                  <c:v>~chi'r~ : [tʃɪ]</c:v>
                </c:pt>
                <c:pt idx="6111">
                  <c:v>~whi'r~ : [wɪ]</c:v>
                </c:pt>
                <c:pt idx="6112">
                  <c:v>~whiry~ : [wɪ]</c:v>
                </c:pt>
                <c:pt idx="6113">
                  <c:v>~gheye~ : [ɡɪ]</c:v>
                </c:pt>
                <c:pt idx="6114">
                  <c:v>~cheeh~ : [tʃɪ]</c:v>
                </c:pt>
                <c:pt idx="6115">
                  <c:v>~tchih~ : [tʃɪ]</c:v>
                </c:pt>
                <c:pt idx="6116">
                  <c:v>~tchyh~ : [tʃɪ]</c:v>
                </c:pt>
                <c:pt idx="6117">
                  <c:v>~viegh~ : [vɪ]</c:v>
                </c:pt>
                <c:pt idx="6118">
                  <c:v>~rcegh~ : [ɹsɪ]</c:v>
                </c:pt>
                <c:pt idx="6119">
                  <c:v>~rcygh~ : [ɹsɪ]</c:v>
                </c:pt>
                <c:pt idx="6120">
                  <c:v>~rsegh~ : [ɹsɪ]</c:v>
                </c:pt>
                <c:pt idx="6121">
                  <c:v>~rsogh~ : [ɹsɪ]</c:v>
                </c:pt>
                <c:pt idx="6122">
                  <c:v>~ciegh~ : [ʃɪ]</c:v>
                </c:pt>
                <c:pt idx="6123">
                  <c:v>~ggigh~ : [ɡɪ]</c:v>
                </c:pt>
                <c:pt idx="6124">
                  <c:v>~ggagh~ : [ɡɪ]</c:v>
                </c:pt>
                <c:pt idx="6125">
                  <c:v>~schih~ : [ʃɪ]</c:v>
                </c:pt>
                <c:pt idx="6126">
                  <c:v>~phigh~ : [fɪ]</c:v>
                </c:pt>
                <c:pt idx="6127">
                  <c:v>~ffeer~ : [fɪ]</c:v>
                </c:pt>
                <c:pt idx="6128">
                  <c:v>~ghter~ : [tɪ]</c:v>
                </c:pt>
                <c:pt idx="6129">
                  <c:v>~keygh~ : [kɪ]</c:v>
                </c:pt>
                <c:pt idx="6130">
                  <c:v>~ffrie~ : [fɹɪ]</c:v>
                </c:pt>
                <c:pt idx="6131">
                  <c:v>~fri'r~ : [fɹɪ]</c:v>
                </c:pt>
                <c:pt idx="6132">
                  <c:v>~friry~ : [fɹɪ]</c:v>
                </c:pt>
                <c:pt idx="6133">
                  <c:v>~cleae~ : [klɪ]</c:v>
                </c:pt>
                <c:pt idx="6134">
                  <c:v>~cli'r~ : [klɪ]</c:v>
                </c:pt>
                <c:pt idx="6135">
                  <c:v>~cliry~ : [klɪ]</c:v>
                </c:pt>
                <c:pt idx="6136">
                  <c:v>~kelye~ : [klɪ]</c:v>
                </c:pt>
                <c:pt idx="6137">
                  <c:v>~cre'r~ : [kɹɪ]</c:v>
                </c:pt>
                <c:pt idx="6138">
                  <c:v>~crery~ : [kɹɪ]</c:v>
                </c:pt>
                <c:pt idx="6139">
                  <c:v>~cri'r~ : [kɹɪ]</c:v>
                </c:pt>
                <c:pt idx="6140">
                  <c:v>~criry~ : [kɹɪ]</c:v>
                </c:pt>
                <c:pt idx="6141">
                  <c:v>~lti'r~ : [ltɪ]</c:v>
                </c:pt>
                <c:pt idx="6142">
                  <c:v>~ltiee~ : [ltɪ]</c:v>
                </c:pt>
                <c:pt idx="6143">
                  <c:v>~ltiry~ : [ltɪ]</c:v>
                </c:pt>
                <c:pt idx="6144">
                  <c:v>~lty'r~ : [ltɪ]</c:v>
                </c:pt>
                <c:pt idx="6145">
                  <c:v>~ltyry~ : [ltɪ]</c:v>
                </c:pt>
                <c:pt idx="6146">
                  <c:v>~rde'r~ : [ɹdɪ]</c:v>
                </c:pt>
                <c:pt idx="6147">
                  <c:v>~rdy'r~ : [ɹdɪ]</c:v>
                </c:pt>
                <c:pt idx="6148">
                  <c:v>~rdyry~ : [ɹdɪ]</c:v>
                </c:pt>
                <c:pt idx="6149">
                  <c:v>~rdery~ : [ɹdɪ]</c:v>
                </c:pt>
                <c:pt idx="6150">
                  <c:v>~rdi'r~ : [ɹdɪ]</c:v>
                </c:pt>
                <c:pt idx="6151">
                  <c:v>~rdiry~ : [ɹdɪ]</c:v>
                </c:pt>
                <c:pt idx="6152">
                  <c:v>~rne'r~ : [ɹnɪ]</c:v>
                </c:pt>
                <c:pt idx="6153">
                  <c:v>~rnery~ : [ɹnɪ]</c:v>
                </c:pt>
                <c:pt idx="6154">
                  <c:v>~rneye~ : [ɹnɪ]</c:v>
                </c:pt>
                <c:pt idx="6155">
                  <c:v>~rni'r~ : [ɹnɪ]</c:v>
                </c:pt>
                <c:pt idx="6156">
                  <c:v>~rniry~ : [ɹnɪ]</c:v>
                </c:pt>
                <c:pt idx="6157">
                  <c:v>~the'r~ : [θɪ]</c:v>
                </c:pt>
                <c:pt idx="6158">
                  <c:v>~thery~ : [θɪ]</c:v>
                </c:pt>
                <c:pt idx="6159">
                  <c:v>~thy'r~ : [θɪ]</c:v>
                </c:pt>
                <c:pt idx="6160">
                  <c:v>~thyry~ : [θɪ]</c:v>
                </c:pt>
                <c:pt idx="6161">
                  <c:v>~mmeeh~ : [mɪ]</c:v>
                </c:pt>
                <c:pt idx="6162">
                  <c:v>~mmieh~ : [mɪ]</c:v>
                </c:pt>
                <c:pt idx="6163">
                  <c:v>~mmigh~ : [mɪ]</c:v>
                </c:pt>
                <c:pt idx="6164">
                  <c:v>~'rere~ : [ə]</c:v>
                </c:pt>
                <c:pt idx="6165">
                  <c:v>~ghare~ : [ə]</c:v>
                </c:pt>
                <c:pt idx="6166">
                  <c:v>~lligh~ : [lɪ]</c:v>
                </c:pt>
                <c:pt idx="6167">
                  <c:v>~diegh~ : [dɪ]</c:v>
                </c:pt>
                <c:pt idx="6168">
                  <c:v>~nnigh~ : [nɪ]</c:v>
                </c:pt>
                <c:pt idx="6169">
                  <c:v>~rriar~ : [ɹɪ]</c:v>
                </c:pt>
                <c:pt idx="6170">
                  <c:v>~dgegh~ : [dʒɪ]</c:v>
                </c:pt>
                <c:pt idx="6171">
                  <c:v>~dgigh~ : [dʒɪ]</c:v>
                </c:pt>
                <c:pt idx="6172">
                  <c:v>~djegh~ : [dʒɪ]</c:v>
                </c:pt>
                <c:pt idx="6173">
                  <c:v>~giegh~ : [dʒɪ]</c:v>
                </c:pt>
                <c:pt idx="6174">
                  <c:v>~ppeah~ : [pɪ]</c:v>
                </c:pt>
                <c:pt idx="6175">
                  <c:v>~ppegh~ : [pɪ]</c:v>
                </c:pt>
                <c:pt idx="6176">
                  <c:v>~ppigh~ : [pɪ]</c:v>
                </c:pt>
                <c:pt idx="6177">
                  <c:v>~ppygh~ : [pɪ]</c:v>
                </c:pt>
                <c:pt idx="6178">
                  <c:v>~scigh~ : [sɪ]</c:v>
                </c:pt>
                <c:pt idx="6179">
                  <c:v>~bbigh~ : [bɪ]</c:v>
                </c:pt>
                <c:pt idx="6180">
                  <c:v>~beagh~ : [bɪ]</c:v>
                </c:pt>
                <c:pt idx="6181">
                  <c:v>~beegh~ : [bɪ]</c:v>
                </c:pt>
                <c:pt idx="6182">
                  <c:v>~buigh~ : [bɪ]</c:v>
                </c:pt>
                <c:pt idx="6183">
                  <c:v>~feagh~ : [fɪ]</c:v>
                </c:pt>
                <c:pt idx="6184">
                  <c:v>~feigh~ : [fɪ]</c:v>
                </c:pt>
                <c:pt idx="6185">
                  <c:v>~ffeeh~ : [fɪ]</c:v>
                </c:pt>
                <c:pt idx="6186">
                  <c:v>~ffigh~ : [fɪ]</c:v>
                </c:pt>
                <c:pt idx="6187">
                  <c:v>~ffygh~ : [fɪ]</c:v>
                </c:pt>
                <c:pt idx="6188">
                  <c:v>~phygh~ : [fɪ]</c:v>
                </c:pt>
                <c:pt idx="6189">
                  <c:v>~nci'r~ : [nsɪ]</c:v>
                </c:pt>
                <c:pt idx="6190">
                  <c:v>~nsi'r~ : [nsɪ]</c:v>
                </c:pt>
                <c:pt idx="6191">
                  <c:v>~nsiry~ : [nsɪ]</c:v>
                </c:pt>
                <c:pt idx="6192">
                  <c:v>~ncery~ : [nsɪ]</c:v>
                </c:pt>
                <c:pt idx="6193">
                  <c:v>~nciry~ : [nsɪ]</c:v>
                </c:pt>
                <c:pt idx="6194">
                  <c:v>~ncy'r~ : [nsɪ]</c:v>
                </c:pt>
                <c:pt idx="6195">
                  <c:v>~ncyry~ : [nsɪ]</c:v>
                </c:pt>
                <c:pt idx="6196">
                  <c:v>~nce'r~ : [nsɪ]</c:v>
                </c:pt>
                <c:pt idx="6197">
                  <c:v>~nta'r~ : [ntɪ]</c:v>
                </c:pt>
                <c:pt idx="6198">
                  <c:v>~ntary~ : [ntɪ]</c:v>
                </c:pt>
                <c:pt idx="6199">
                  <c:v>~nte'r~ : [ntɪ]</c:v>
                </c:pt>
                <c:pt idx="6200">
                  <c:v>~ntery~ : [ntɪ]</c:v>
                </c:pt>
                <c:pt idx="6201">
                  <c:v>~nty'r~ : [ntɪ]</c:v>
                </c:pt>
                <c:pt idx="6202">
                  <c:v>~ntyry~ : [ntɪ]</c:v>
                </c:pt>
                <c:pt idx="6203">
                  <c:v>~ste'r~ : [stɪ]</c:v>
                </c:pt>
                <c:pt idx="6204">
                  <c:v>~steee~ : [stɪ]</c:v>
                </c:pt>
                <c:pt idx="6205">
                  <c:v>~stery~ : [stɪ]</c:v>
                </c:pt>
                <c:pt idx="6206">
                  <c:v>~sti'r~ : [stɪ]</c:v>
                </c:pt>
                <c:pt idx="6207">
                  <c:v>~stiry~ : [stɪ]</c:v>
                </c:pt>
                <c:pt idx="6208">
                  <c:v>~sty'r~ : [stɪ]</c:v>
                </c:pt>
                <c:pt idx="6209">
                  <c:v>~styry~ : [stɪ]</c:v>
                </c:pt>
                <c:pt idx="6210">
                  <c:v>~tre'r~ : [tɹɪ]</c:v>
                </c:pt>
                <c:pt idx="6211">
                  <c:v>~trery~ : [tɹɪ]</c:v>
                </c:pt>
                <c:pt idx="6212">
                  <c:v>~tri'r~ : [tɹɪ]</c:v>
                </c:pt>
                <c:pt idx="6213">
                  <c:v>~triry~ : [tɹɪ]</c:v>
                </c:pt>
                <c:pt idx="6214">
                  <c:v>~try'r~ : [tɹɪ]</c:v>
                </c:pt>
                <c:pt idx="6215">
                  <c:v>~tryry~ : [tɹɪ]</c:v>
                </c:pt>
                <c:pt idx="6216">
                  <c:v>~ttrie~ : [tɹɪ]</c:v>
                </c:pt>
                <c:pt idx="6217">
                  <c:v>~yee'r~ : [ɪ]</c:v>
                </c:pt>
                <c:pt idx="6218">
                  <c:v>~yeery~ : [ɪ]</c:v>
                </c:pt>
                <c:pt idx="6219">
                  <c:v>~liegh~ : [lɪ]</c:v>
                </c:pt>
                <c:pt idx="6220">
                  <c:v>~'lear~ : [lɪ]</c:v>
                </c:pt>
                <c:pt idx="6221">
                  <c:v>~ghlyr~ : [lɪ]</c:v>
                </c:pt>
                <c:pt idx="6222">
                  <c:v>~llear~ : [lɪ]</c:v>
                </c:pt>
                <c:pt idx="6223">
                  <c:v>~lleyr~ : [lɪ]</c:v>
                </c:pt>
                <c:pt idx="6224">
                  <c:v>~chi'r~ : [kɪ]</c:v>
                </c:pt>
                <c:pt idx="6225">
                  <c:v>~chiry~ : [kɪ]</c:v>
                </c:pt>
                <c:pt idx="6226">
                  <c:v>~ckegh~ : [kɪ]</c:v>
                </c:pt>
                <c:pt idx="6227">
                  <c:v>~ckigh~ : [kɪ]</c:v>
                </c:pt>
                <c:pt idx="6228">
                  <c:v>~ckygh~ : [kɪ]</c:v>
                </c:pt>
                <c:pt idx="6229">
                  <c:v>~kkigh~ : [kɪ]</c:v>
                </c:pt>
                <c:pt idx="6230">
                  <c:v>~lkigh~ : [kɪ]</c:v>
                </c:pt>
                <c:pt idx="6231">
                  <c:v>~tiegh~ : [tɪ]</c:v>
                </c:pt>
                <c:pt idx="6232">
                  <c:v>~rrigh~ : [ɹɪ]</c:v>
                </c:pt>
                <c:pt idx="6233">
                  <c:v>~wrigh~ : [ɹɪ]</c:v>
                </c:pt>
                <c:pt idx="6234">
                  <c:v>~chtir~ : [tɪ]</c:v>
                </c:pt>
                <c:pt idx="6235">
                  <c:v>~tteer~ : [tɪ]</c:v>
                </c:pt>
                <c:pt idx="6236">
                  <c:v>~rreyr~ : [ɹɪ]</c:v>
                </c:pt>
                <c:pt idx="6237">
                  <c:v>~nti'r~ : [nɪ]</c:v>
                </c:pt>
                <c:pt idx="6238">
                  <c:v>~ntiry~ : [nɪ]</c:v>
                </c:pt>
                <c:pt idx="6239">
                  <c:v>~ddegh~ : [dɪ]</c:v>
                </c:pt>
                <c:pt idx="6240">
                  <c:v>~ddigh~ : [dɪ]</c:v>
                </c:pt>
                <c:pt idx="6241">
                  <c:v>~deagh~ : [dɪ]</c:v>
                </c:pt>
                <c:pt idx="6242">
                  <c:v>~deygh~ : [dɪ]</c:v>
                </c:pt>
                <c:pt idx="6243">
                  <c:v>~deegh~ : [dɪ]</c:v>
                </c:pt>
                <c:pt idx="6244">
                  <c:v>~neagh~ : [nɪ]</c:v>
                </c:pt>
                <c:pt idx="6245">
                  <c:v>~neegh~ : [nɪ]</c:v>
                </c:pt>
                <c:pt idx="6246">
                  <c:v>~neygh~ : [nɪ]</c:v>
                </c:pt>
                <c:pt idx="6247">
                  <c:v>~nnygh~ : [nɪ]</c:v>
                </c:pt>
                <c:pt idx="6248">
                  <c:v>~nwigh~ : [nɪ]</c:v>
                </c:pt>
                <c:pt idx="6249">
                  <c:v>~cheee~ : [tʃɪ]</c:v>
                </c:pt>
                <c:pt idx="6250">
                  <c:v>~che'r~ : [tʃɪ]</c:v>
                </c:pt>
                <c:pt idx="6251">
                  <c:v>~chery~ : [tʃɪ]</c:v>
                </c:pt>
                <c:pt idx="6252">
                  <c:v>~tchye~ : [tʃɪ]</c:v>
                </c:pt>
                <c:pt idx="6253">
                  <c:v>~vie'r~ : [vɪ]</c:v>
                </c:pt>
                <c:pt idx="6254">
                  <c:v>~viery~ : [vɪ]</c:v>
                </c:pt>
                <c:pt idx="6255">
                  <c:v>~wei'r~ : [wɪ]</c:v>
                </c:pt>
                <c:pt idx="6256">
                  <c:v>~weiry~ : [wɪ]</c:v>
                </c:pt>
                <c:pt idx="6257">
                  <c:v>~rce'r~ : [ɹsɪ]</c:v>
                </c:pt>
                <c:pt idx="6258">
                  <c:v>~rcery~ : [ɹsɪ]</c:v>
                </c:pt>
                <c:pt idx="6259">
                  <c:v>~rci'r~ : [ɹsɪ]</c:v>
                </c:pt>
                <c:pt idx="6260">
                  <c:v>~rciry~ : [ɹsɪ]</c:v>
                </c:pt>
                <c:pt idx="6261">
                  <c:v>~rcy'r~ : [ɹsɪ]</c:v>
                </c:pt>
                <c:pt idx="6262">
                  <c:v>~rcyry~ : [ɹsɪ]</c:v>
                </c:pt>
                <c:pt idx="6263">
                  <c:v>~rse'r~ : [ɹsɪ]</c:v>
                </c:pt>
                <c:pt idx="6264">
                  <c:v>~rso'r~ : [ɹsɪ]</c:v>
                </c:pt>
                <c:pt idx="6265">
                  <c:v>~rsery~ : [ɹsɪ]</c:v>
                </c:pt>
                <c:pt idx="6266">
                  <c:v>~rsory~ : [ɹsɪ]</c:v>
                </c:pt>
                <c:pt idx="6267">
                  <c:v>~cie'r~ : [ʃɪ]</c:v>
                </c:pt>
                <c:pt idx="6268">
                  <c:v>~ciery~ : [ʃɪ]</c:v>
                </c:pt>
                <c:pt idx="6269">
                  <c:v>~ggi'r~ : [ɡɪ]</c:v>
                </c:pt>
                <c:pt idx="6270">
                  <c:v>~ggiry~ : [ɡɪ]</c:v>
                </c:pt>
                <c:pt idx="6271">
                  <c:v>~gga'r~ : [ɡɪ]</c:v>
                </c:pt>
                <c:pt idx="6272">
                  <c:v>~ggary~ : [ɡɪ]</c:v>
                </c:pt>
                <c:pt idx="6273">
                  <c:v>~gui'r~ : [ɡɪ]</c:v>
                </c:pt>
                <c:pt idx="6274">
                  <c:v>~guiry~ : [ɡɪ]</c:v>
                </c:pt>
                <c:pt idx="6275">
                  <c:v>~tchie~ : [tʃɪ]</c:v>
                </c:pt>
                <c:pt idx="6276">
                  <c:v>~schie~ : [ʃɪ]</c:v>
                </c:pt>
                <c:pt idx="6277">
                  <c:v>~shi'r~ : [ʃɪ]</c:v>
                </c:pt>
                <c:pt idx="6278">
                  <c:v>~shiry~ : [ʃɪ]</c:v>
                </c:pt>
                <c:pt idx="6279">
                  <c:v>~scegh~ : [sɪ]</c:v>
                </c:pt>
                <c:pt idx="6280">
                  <c:v>~ssagh~ : [sɪ]</c:v>
                </c:pt>
                <c:pt idx="6281">
                  <c:v>~ssegh~ : [sɪ]</c:v>
                </c:pt>
                <c:pt idx="6282">
                  <c:v>~ssigh~ : [sɪ]</c:v>
                </c:pt>
                <c:pt idx="6283">
                  <c:v>~ssygh~ : [sɪ]</c:v>
                </c:pt>
                <c:pt idx="6284">
                  <c:v>~mmeee~ : [mɪ]</c:v>
                </c:pt>
                <c:pt idx="6285">
                  <c:v>~mmi'r~ : [mɪ]</c:v>
                </c:pt>
                <c:pt idx="6286">
                  <c:v>~mmiee~ : [mɪ]</c:v>
                </c:pt>
                <c:pt idx="6287">
                  <c:v>~mmiry~ : [mɪ]</c:v>
                </c:pt>
                <c:pt idx="6288">
                  <c:v>~lli'r~ : [lɪ]</c:v>
                </c:pt>
                <c:pt idx="6289">
                  <c:v>~lliry~ : [lɪ]</c:v>
                </c:pt>
                <c:pt idx="6290">
                  <c:v>~'leah~ : [lɪ]</c:v>
                </c:pt>
                <c:pt idx="6291">
                  <c:v>~ghlyh~ : [lɪ]</c:v>
                </c:pt>
                <c:pt idx="6292">
                  <c:v>~leygh~ : [lɪ]</c:v>
                </c:pt>
                <c:pt idx="6293">
                  <c:v>~lleah~ : [lɪ]</c:v>
                </c:pt>
                <c:pt idx="6294">
                  <c:v>~llegh~ : [lɪ]</c:v>
                </c:pt>
                <c:pt idx="6295">
                  <c:v>~lleyh~ : [lɪ]</c:v>
                </c:pt>
                <c:pt idx="6296">
                  <c:v>~llygh~ : [lɪ]</c:v>
                </c:pt>
                <c:pt idx="6297">
                  <c:v>~slegh~ : [lɪ]</c:v>
                </c:pt>
                <c:pt idx="6298">
                  <c:v>~dge'r~ : [dʒɪ]</c:v>
                </c:pt>
                <c:pt idx="6299">
                  <c:v>~dgery~ : [dʒɪ]</c:v>
                </c:pt>
                <c:pt idx="6300">
                  <c:v>~dgi'r~ : [dʒɪ]</c:v>
                </c:pt>
                <c:pt idx="6301">
                  <c:v>~dgiry~ : [dʒɪ]</c:v>
                </c:pt>
                <c:pt idx="6302">
                  <c:v>~dje'r~ : [dʒɪ]</c:v>
                </c:pt>
                <c:pt idx="6303">
                  <c:v>~djery~ : [dʒɪ]</c:v>
                </c:pt>
                <c:pt idx="6304">
                  <c:v>~gie'r~ : [dʒɪ]</c:v>
                </c:pt>
                <c:pt idx="6305">
                  <c:v>~giery~ : [dʒɪ]</c:v>
                </c:pt>
                <c:pt idx="6306">
                  <c:v>~ppe'r~ : [pɪ]</c:v>
                </c:pt>
                <c:pt idx="6307">
                  <c:v>~ppeae~ : [pɪ]</c:v>
                </c:pt>
                <c:pt idx="6308">
                  <c:v>~ppery~ : [pɪ]</c:v>
                </c:pt>
                <c:pt idx="6309">
                  <c:v>~ppi'r~ : [pɪ]</c:v>
                </c:pt>
                <c:pt idx="6310">
                  <c:v>~ppiry~ : [pɪ]</c:v>
                </c:pt>
                <c:pt idx="6311">
                  <c:v>~ppy'r~ : [pɪ]</c:v>
                </c:pt>
                <c:pt idx="6312">
                  <c:v>~ppyry~ : [pɪ]</c:v>
                </c:pt>
                <c:pt idx="6313">
                  <c:v>~btegh~ : [tɪ]</c:v>
                </c:pt>
                <c:pt idx="6314">
                  <c:v>~chtih~ : [tɪ]</c:v>
                </c:pt>
                <c:pt idx="6315">
                  <c:v>~ghteh~ : [tɪ]</c:v>
                </c:pt>
                <c:pt idx="6316">
                  <c:v>~teegh~ : [tɪ]</c:v>
                </c:pt>
                <c:pt idx="6317">
                  <c:v>~ttagh~ : [tɪ]</c:v>
                </c:pt>
                <c:pt idx="6318">
                  <c:v>~tteeh~ : [tɪ]</c:v>
                </c:pt>
                <c:pt idx="6319">
                  <c:v>~ttegh~ : [tɪ]</c:v>
                </c:pt>
                <c:pt idx="6320">
                  <c:v>~ttigh~ : [tɪ]</c:v>
                </c:pt>
                <c:pt idx="6321">
                  <c:v>~ttygh~ : [tɪ]</c:v>
                </c:pt>
                <c:pt idx="6322">
                  <c:v>~riegh~ : [ɹɪ]</c:v>
                </c:pt>
                <c:pt idx="6323">
                  <c:v>~rregh~ : [ɹɪ]</c:v>
                </c:pt>
                <c:pt idx="6324">
                  <c:v>~reegh~ : [ɹɪ]</c:v>
                </c:pt>
                <c:pt idx="6325">
                  <c:v>~reigh~ : [ɹɪ]</c:v>
                </c:pt>
                <c:pt idx="6326">
                  <c:v>~rreyh~ : [ɹɪ]</c:v>
                </c:pt>
                <c:pt idx="6327">
                  <c:v>~rrygh~ : [ɹɪ]</c:v>
                </c:pt>
                <c:pt idx="6328">
                  <c:v>~rriah~ : [ɹɪ]</c:v>
                </c:pt>
                <c:pt idx="6329">
                  <c:v>~bbi'r~ : [bɪ]</c:v>
                </c:pt>
                <c:pt idx="6330">
                  <c:v>~bbiry~ : [bɪ]</c:v>
                </c:pt>
                <c:pt idx="6331">
                  <c:v>~bea'r~ : [bɪ]</c:v>
                </c:pt>
                <c:pt idx="6332">
                  <c:v>~beary~ : [bɪ]</c:v>
                </c:pt>
                <c:pt idx="6333">
                  <c:v>~bee'r~ : [bɪ]</c:v>
                </c:pt>
                <c:pt idx="6334">
                  <c:v>~beery~ : [bɪ]</c:v>
                </c:pt>
                <c:pt idx="6335">
                  <c:v>~bui'r~ : [bɪ]</c:v>
                </c:pt>
                <c:pt idx="6336">
                  <c:v>~buiry~ : [bɪ]</c:v>
                </c:pt>
                <c:pt idx="6337">
                  <c:v>~fea'r~ : [fɪ]</c:v>
                </c:pt>
                <c:pt idx="6338">
                  <c:v>~feary~ : [fɪ]</c:v>
                </c:pt>
                <c:pt idx="6339">
                  <c:v>~fei'r~ : [fɪ]</c:v>
                </c:pt>
                <c:pt idx="6340">
                  <c:v>~feiry~ : [fɪ]</c:v>
                </c:pt>
                <c:pt idx="6341">
                  <c:v>~ffeee~ : [fɪ]</c:v>
                </c:pt>
                <c:pt idx="6342">
                  <c:v>~ffi'r~ : [fɪ]</c:v>
                </c:pt>
                <c:pt idx="6343">
                  <c:v>~ffiry~ : [fɪ]</c:v>
                </c:pt>
                <c:pt idx="6344">
                  <c:v>~ffy'r~ : [fɪ]</c:v>
                </c:pt>
                <c:pt idx="6345">
                  <c:v>~ffyry~ : [fɪ]</c:v>
                </c:pt>
                <c:pt idx="6346">
                  <c:v>~phi'r~ : [fɪ]</c:v>
                </c:pt>
                <c:pt idx="6347">
                  <c:v>~phiry~ : [fɪ]</c:v>
                </c:pt>
                <c:pt idx="6348">
                  <c:v>~phy'r~ : [fɪ]</c:v>
                </c:pt>
                <c:pt idx="6349">
                  <c:v>~phyry~ : [fɪ]</c:v>
                </c:pt>
                <c:pt idx="6350">
                  <c:v>~cke'r~ : [kɪ]</c:v>
                </c:pt>
                <c:pt idx="6351">
                  <c:v>~ckery~ : [kɪ]</c:v>
                </c:pt>
                <c:pt idx="6352">
                  <c:v>~cki'r~ : [kɪ]</c:v>
                </c:pt>
                <c:pt idx="6353">
                  <c:v>~ckiry~ : [kɪ]</c:v>
                </c:pt>
                <c:pt idx="6354">
                  <c:v>~cky'r~ : [kɪ]</c:v>
                </c:pt>
                <c:pt idx="6355">
                  <c:v>~ckyry~ : [kɪ]</c:v>
                </c:pt>
                <c:pt idx="6356">
                  <c:v>~key'r~ : [kɪ]</c:v>
                </c:pt>
                <c:pt idx="6357">
                  <c:v>~keyry~ : [kɪ]</c:v>
                </c:pt>
                <c:pt idx="6358">
                  <c:v>~kki'r~ : [kɪ]</c:v>
                </c:pt>
                <c:pt idx="6359">
                  <c:v>~kkiry~ : [kɪ]</c:v>
                </c:pt>
                <c:pt idx="6360">
                  <c:v>~lki'r~ : [kɪ]</c:v>
                </c:pt>
                <c:pt idx="6361">
                  <c:v>~lkiry~ : [kɪ]</c:v>
                </c:pt>
                <c:pt idx="6362">
                  <c:v>~dde'r~ : [dɪ]</c:v>
                </c:pt>
                <c:pt idx="6363">
                  <c:v>~ddery~ : [dɪ]</c:v>
                </c:pt>
                <c:pt idx="6364">
                  <c:v>~ddi'r~ : [dɪ]</c:v>
                </c:pt>
                <c:pt idx="6365">
                  <c:v>~ddiry~ : [dɪ]</c:v>
                </c:pt>
                <c:pt idx="6366">
                  <c:v>~dea'r~ : [dɪ]</c:v>
                </c:pt>
                <c:pt idx="6367">
                  <c:v>~deery~ : [dɪ]</c:v>
                </c:pt>
                <c:pt idx="6368">
                  <c:v>~dey'r~ : [dɪ]</c:v>
                </c:pt>
                <c:pt idx="6369">
                  <c:v>~deyry~ : [dɪ]</c:v>
                </c:pt>
                <c:pt idx="6370">
                  <c:v>~die'r~ : [dɪ]</c:v>
                </c:pt>
                <c:pt idx="6371">
                  <c:v>~diery~ : [dɪ]</c:v>
                </c:pt>
                <c:pt idx="6372">
                  <c:v>~deary~ : [dɪ]</c:v>
                </c:pt>
                <c:pt idx="6373">
                  <c:v>~dee'r~ : [dɪ]</c:v>
                </c:pt>
                <c:pt idx="6374">
                  <c:v>~nea'r~ : [nɪ]</c:v>
                </c:pt>
                <c:pt idx="6375">
                  <c:v>~neary~ : [nɪ]</c:v>
                </c:pt>
                <c:pt idx="6376">
                  <c:v>~nee'r~ : [nɪ]</c:v>
                </c:pt>
                <c:pt idx="6377">
                  <c:v>~neery~ : [nɪ]</c:v>
                </c:pt>
                <c:pt idx="6378">
                  <c:v>~neyry~ : [nɪ]</c:v>
                </c:pt>
                <c:pt idx="6379">
                  <c:v>~ney'r~ : [nɪ]</c:v>
                </c:pt>
                <c:pt idx="6380">
                  <c:v>~nni'r~ : [nɪ]</c:v>
                </c:pt>
                <c:pt idx="6381">
                  <c:v>~nniry~ : [nɪ]</c:v>
                </c:pt>
                <c:pt idx="6382">
                  <c:v>~nny'r~ : [nɪ]</c:v>
                </c:pt>
                <c:pt idx="6383">
                  <c:v>~nnyry~ : [nɪ]</c:v>
                </c:pt>
                <c:pt idx="6384">
                  <c:v>~nwi'r~ : [nɪ]</c:v>
                </c:pt>
                <c:pt idx="6385">
                  <c:v>~nwiry~ : [nɪ]</c:v>
                </c:pt>
                <c:pt idx="6386">
                  <c:v>~sce'r~ : [sɪ]</c:v>
                </c:pt>
                <c:pt idx="6387">
                  <c:v>~scery~ : [sɪ]</c:v>
                </c:pt>
                <c:pt idx="6388">
                  <c:v>~sci'r~ : [sɪ]</c:v>
                </c:pt>
                <c:pt idx="6389">
                  <c:v>~sciry~ : [sɪ]</c:v>
                </c:pt>
                <c:pt idx="6390">
                  <c:v>~ssa'r~ : [sɪ]</c:v>
                </c:pt>
                <c:pt idx="6391">
                  <c:v>~ssary~ : [sɪ]</c:v>
                </c:pt>
                <c:pt idx="6392">
                  <c:v>~sse'r~ : [sɪ]</c:v>
                </c:pt>
                <c:pt idx="6393">
                  <c:v>~ssery~ : [sɪ]</c:v>
                </c:pt>
                <c:pt idx="6394">
                  <c:v>~ssi'r~ : [sɪ]</c:v>
                </c:pt>
                <c:pt idx="6395">
                  <c:v>~ssiry~ : [sɪ]</c:v>
                </c:pt>
                <c:pt idx="6396">
                  <c:v>~ssy'r~ : [sɪ]</c:v>
                </c:pt>
                <c:pt idx="6397">
                  <c:v>~ssyry~ : [sɪ]</c:v>
                </c:pt>
                <c:pt idx="6398">
                  <c:v>~ghlye~ : [lɪ]</c:v>
                </c:pt>
                <c:pt idx="6399">
                  <c:v>~ley'r~ : [lɪ]</c:v>
                </c:pt>
                <c:pt idx="6400">
                  <c:v>~leyry~ : [lɪ]</c:v>
                </c:pt>
                <c:pt idx="6401">
                  <c:v>~lie'r~ : [lɪ]</c:v>
                </c:pt>
                <c:pt idx="6402">
                  <c:v>~liery~ : [lɪ]</c:v>
                </c:pt>
                <c:pt idx="6403">
                  <c:v>~lle'r~ : [lɪ]</c:v>
                </c:pt>
                <c:pt idx="6404">
                  <c:v>~lleae~ : [lɪ]</c:v>
                </c:pt>
                <c:pt idx="6405">
                  <c:v>~llery~ : [lɪ]</c:v>
                </c:pt>
                <c:pt idx="6406">
                  <c:v>~lleye~ : [lɪ]</c:v>
                </c:pt>
                <c:pt idx="6407">
                  <c:v>~lly'r~ : [lɪ]</c:v>
                </c:pt>
                <c:pt idx="6408">
                  <c:v>~llyry~ : [lɪ]</c:v>
                </c:pt>
                <c:pt idx="6409">
                  <c:v>~sle'r~ : [lɪ]</c:v>
                </c:pt>
                <c:pt idx="6410">
                  <c:v>~slery~ : [lɪ]</c:v>
                </c:pt>
                <c:pt idx="6411">
                  <c:v>~'leae~ : [lɪ]</c:v>
                </c:pt>
                <c:pt idx="6412">
                  <c:v>~bte'r~ : [tɪ]</c:v>
                </c:pt>
                <c:pt idx="6413">
                  <c:v>~btery~ : [tɪ]</c:v>
                </c:pt>
                <c:pt idx="6414">
                  <c:v>~chtie~ : [tɪ]</c:v>
                </c:pt>
                <c:pt idx="6415">
                  <c:v>~ghtee~ : [tɪ]</c:v>
                </c:pt>
                <c:pt idx="6416">
                  <c:v>~tee'r~ : [tɪ]</c:v>
                </c:pt>
                <c:pt idx="6417">
                  <c:v>~teery~ : [tɪ]</c:v>
                </c:pt>
                <c:pt idx="6418">
                  <c:v>~tie'r~ : [tɪ]</c:v>
                </c:pt>
                <c:pt idx="6419">
                  <c:v>~tiery~ : [tɪ]</c:v>
                </c:pt>
                <c:pt idx="6420">
                  <c:v>~tta'r~ : [tɪ]</c:v>
                </c:pt>
                <c:pt idx="6421">
                  <c:v>~ttary~ : [tɪ]</c:v>
                </c:pt>
                <c:pt idx="6422">
                  <c:v>~tte'r~ : [tɪ]</c:v>
                </c:pt>
                <c:pt idx="6423">
                  <c:v>~tteee~ : [tɪ]</c:v>
                </c:pt>
                <c:pt idx="6424">
                  <c:v>~ttery~ : [tɪ]</c:v>
                </c:pt>
                <c:pt idx="6425">
                  <c:v>~tti'r~ : [tɪ]</c:v>
                </c:pt>
                <c:pt idx="6426">
                  <c:v>~ttiry~ : [tɪ]</c:v>
                </c:pt>
                <c:pt idx="6427">
                  <c:v>~tty'r~ : [tɪ]</c:v>
                </c:pt>
                <c:pt idx="6428">
                  <c:v>~ttyry~ : [tɪ]</c:v>
                </c:pt>
                <c:pt idx="6429">
                  <c:v>~reiry~ : [ɹɪ]</c:v>
                </c:pt>
                <c:pt idx="6430">
                  <c:v>~rie'r~ : [ɹɪ]</c:v>
                </c:pt>
                <c:pt idx="6431">
                  <c:v>~riery~ : [ɹɪ]</c:v>
                </c:pt>
                <c:pt idx="6432">
                  <c:v>~rre'r~ : [ɹɪ]</c:v>
                </c:pt>
                <c:pt idx="6433">
                  <c:v>~ree'r~ : [ɹɪ]</c:v>
                </c:pt>
                <c:pt idx="6434">
                  <c:v>~reery~ : [ɹɪ]</c:v>
                </c:pt>
                <c:pt idx="6435">
                  <c:v>~rei'r~ : [ɹɪ]</c:v>
                </c:pt>
                <c:pt idx="6436">
                  <c:v>~rrery~ : [ɹɪ]</c:v>
                </c:pt>
                <c:pt idx="6437">
                  <c:v>~rreye~ : [ɹɪ]</c:v>
                </c:pt>
                <c:pt idx="6438">
                  <c:v>~rriry~ : [ɹɪ]</c:v>
                </c:pt>
                <c:pt idx="6439">
                  <c:v>~rry'r~ : [ɹɪ]</c:v>
                </c:pt>
                <c:pt idx="6440">
                  <c:v>~rryry~ : [ɹɪ]</c:v>
                </c:pt>
                <c:pt idx="6441">
                  <c:v>~rri'r~ : [ɹɪ]</c:v>
                </c:pt>
                <c:pt idx="6442">
                  <c:v>~rriae~ : [ɹɪ]</c:v>
                </c:pt>
                <c:pt idx="6443">
                  <c:v>~wri'r~ : [ɹɪ]</c:v>
                </c:pt>
                <c:pt idx="6444">
                  <c:v>~wriry~ : [ɹɪ]</c:v>
                </c:pt>
                <c:pt idx="6445">
                  <c:v>~shough~ : [ʃaʊ]</c:v>
                </c:pt>
                <c:pt idx="6446">
                  <c:v>~though~ : [θaʊ]</c:v>
                </c:pt>
                <c:pt idx="6447">
                  <c:v>~ld-fah~ : [ldfæ]</c:v>
                </c:pt>
                <c:pt idx="6448">
                  <c:v>~crowgh~ : [kɹaʊ]</c:v>
                </c:pt>
                <c:pt idx="6449">
                  <c:v>~ntrogh~ : [ntɹəʊ]</c:v>
                </c:pt>
                <c:pt idx="6450">
                  <c:v>~slowgh~ : [sləʊ]</c:v>
                </c:pt>
                <c:pt idx="6451">
                  <c:v>~grough~ : [ɡɹaʊ]</c:v>
                </c:pt>
                <c:pt idx="6452">
                  <c:v>~drawgh~ : [dɹɔ]</c:v>
                </c:pt>
                <c:pt idx="6453">
                  <c:v>~xplogh~ : [ksplɔ]</c:v>
                </c:pt>
                <c:pt idx="6454">
                  <c:v>~mbaugh~ : [mbɔ]</c:v>
                </c:pt>
                <c:pt idx="6455">
                  <c:v>~praugh~ : [pɹɔ]</c:v>
                </c:pt>
                <c:pt idx="6456">
                  <c:v>~squagh~ : [skwɔ]</c:v>
                </c:pt>
                <c:pt idx="6457">
                  <c:v>~rthrow~ : [ɹθɹoʊ]</c:v>
                </c:pt>
                <c:pt idx="6458">
                  <c:v>~strogh~ : [stɹoʊ]</c:v>
                </c:pt>
                <c:pt idx="6459">
                  <c:v>~strogh~ : [stɹɔ]</c:v>
                </c:pt>
                <c:pt idx="6460">
                  <c:v>~rstrow~ : [ɹstɹɑ]</c:v>
                </c:pt>
                <c:pt idx="6461">
                  <c:v>~nscrir~ : [nskɹaɪ]</c:v>
                </c:pt>
                <c:pt idx="6462">
                  <c:v>~though~ : [θɔ]</c:v>
                </c:pt>
                <c:pt idx="6463">
                  <c:v>~shough~ : [ʃoʊ]</c:v>
                </c:pt>
                <c:pt idx="6464">
                  <c:v>~nquere~ : [ŋkwə]</c:v>
                </c:pt>
                <c:pt idx="6465">
                  <c:v>~llowgh~ : [ləʊ]</c:v>
                </c:pt>
                <c:pt idx="6466">
                  <c:v>~ntrogh~ : [ntɹoʊ]</c:v>
                </c:pt>
                <c:pt idx="6467">
                  <c:v>~browgh~ : [bɹaʊ]</c:v>
                </c:pt>
                <c:pt idx="6468">
                  <c:v>~drowgh~ : [dɹaʊ]</c:v>
                </c:pt>
                <c:pt idx="6469">
                  <c:v>~flough~ : [flaʊ]</c:v>
                </c:pt>
                <c:pt idx="6470">
                  <c:v>~clough~ : [klaʊ]</c:v>
                </c:pt>
                <c:pt idx="6471">
                  <c:v>~mpough~ : [mpaʊ]</c:v>
                </c:pt>
                <c:pt idx="6472">
                  <c:v>~ndowgh~ : [ndəʊ]</c:v>
                </c:pt>
                <c:pt idx="6473">
                  <c:v>~nchogh~ : [ntʃəʊ]</c:v>
                </c:pt>
                <c:pt idx="6474">
                  <c:v>~pplauw~ : [plɔ]</c:v>
                </c:pt>
                <c:pt idx="6475">
                  <c:v>~prough~ : [pɹaʊ]</c:v>
                </c:pt>
                <c:pt idx="6476">
                  <c:v>~trough~ : [tɹaʊ]</c:v>
                </c:pt>
                <c:pt idx="6477">
                  <c:v>~rdboaw~ : [ɹdbɔ]</c:v>
                </c:pt>
                <c:pt idx="6478">
                  <c:v>~rthouw~ : [ɹθaʊ]</c:v>
                </c:pt>
                <c:pt idx="6479">
                  <c:v>~floogh~ : [flɔ]</c:v>
                </c:pt>
                <c:pt idx="6480">
                  <c:v>~lkstow~ : [kstoʊ]</c:v>
                </c:pt>
                <c:pt idx="6481">
                  <c:v>~spaugh~ : [spɔ]</c:v>
                </c:pt>
                <c:pt idx="6482">
                  <c:v>~refogh~ : [ɹfɔ]</c:v>
                </c:pt>
                <c:pt idx="6483">
                  <c:v>~shawgh~ : [ʃɔ]</c:v>
                </c:pt>
                <c:pt idx="6484">
                  <c:v>~though~ : [ðoʊ]</c:v>
                </c:pt>
                <c:pt idx="6485">
                  <c:v>~schlei~ : [ʃlaɪ]</c:v>
                </c:pt>
                <c:pt idx="6486">
                  <c:v>~nslagh~ : [nsleɪ]</c:v>
                </c:pt>
                <c:pt idx="6487">
                  <c:v>~nslagh~ : [nzleɪ]</c:v>
                </c:pt>
                <c:pt idx="6488">
                  <c:v>~xplaih~ : [kspleɪ]</c:v>
                </c:pt>
                <c:pt idx="6489">
                  <c:v>~mplaih~ : [mpleɪ]</c:v>
                </c:pt>
                <c:pt idx="6490">
                  <c:v>~splayh~ : [spleɪ]</c:v>
                </c:pt>
                <c:pt idx="6491">
                  <c:v>~scrigh~ : [skɹaɪ]</c:v>
                </c:pt>
                <c:pt idx="6492">
                  <c:v>~strigh~ : [stɹaɪ]</c:v>
                </c:pt>
                <c:pt idx="6493">
                  <c:v>~nclair~ : [nklɛ]</c:v>
                </c:pt>
                <c:pt idx="6494">
                  <c:v>~nstear~ : [nstɛ]</c:v>
                </c:pt>
                <c:pt idx="6495">
                  <c:v>~sprear~ : [spɹɛ]</c:v>
                </c:pt>
                <c:pt idx="6496">
                  <c:v>~threar~ : [θɹɛ]</c:v>
                </c:pt>
                <c:pt idx="6497">
                  <c:v>~nstruw~ : [nstɹʊ]</c:v>
                </c:pt>
                <c:pt idx="6498">
                  <c:v>~llowgh~ : [laʊ]</c:v>
                </c:pt>
                <c:pt idx="6499">
                  <c:v>~rrowgh~ : [ɹəʊ]</c:v>
                </c:pt>
                <c:pt idx="6500">
                  <c:v>~brawgh~ : [bɹɔ]</c:v>
                </c:pt>
                <c:pt idx="6501">
                  <c:v>~broagh~ : [bɹɔ]</c:v>
                </c:pt>
                <c:pt idx="6502">
                  <c:v>~brough~ : [bɹɔ]</c:v>
                </c:pt>
                <c:pt idx="6503">
                  <c:v>~ghtere~ : [ftə]</c:v>
                </c:pt>
                <c:pt idx="6504">
                  <c:v>~gemere~ : [dʒmə]</c:v>
                </c:pt>
                <c:pt idx="6505">
                  <c:v>~getare~ : [dʒtə]</c:v>
                </c:pt>
                <c:pt idx="6506">
                  <c:v>~ckhare~ : [khə]</c:v>
                </c:pt>
                <c:pt idx="6507">
                  <c:v>~xplare~ : [ksplə]</c:v>
                </c:pt>
                <c:pt idx="6508">
                  <c:v>~xtrare~ : [kstɹə]</c:v>
                </c:pt>
                <c:pt idx="6509">
                  <c:v>~ldiere~ : [ldʒə]</c:v>
                </c:pt>
                <c:pt idx="6510">
                  <c:v>~lphare~ : [lfə]</c:v>
                </c:pt>
                <c:pt idx="6511">
                  <c:v>~lpfure~ : [lpfə]</c:v>
                </c:pt>
                <c:pt idx="6512">
                  <c:v>~lperre~ : [lpə]</c:v>
                </c:pt>
                <c:pt idx="6513">
                  <c:v>~lpture~ : [lptʃə]</c:v>
                </c:pt>
                <c:pt idx="6514">
                  <c:v>~rmlere~ : [ɹmlə]</c:v>
                </c:pt>
                <c:pt idx="6515">
                  <c:v>~lesmar~ : [lzmə]</c:v>
                </c:pt>
                <c:pt idx="6516">
                  <c:v>~lesmax~ : [lzmə]</c:v>
                </c:pt>
                <c:pt idx="6517">
                  <c:v>~mplire~ : [mplə]</c:v>
                </c:pt>
                <c:pt idx="6518">
                  <c:v>~mperar~ : [mpɹə]</c:v>
                </c:pt>
                <c:pt idx="6519">
                  <c:v>~mperax~ : [mpɹə]</c:v>
                </c:pt>
                <c:pt idx="6520">
                  <c:v>~ndrare~ : [ndɹə]</c:v>
                </c:pt>
                <c:pt idx="6521">
                  <c:v>~nstare~ : [nstə]</c:v>
                </c:pt>
                <c:pt idx="6522">
                  <c:v>~nthere~ : [nθə]</c:v>
                </c:pt>
                <c:pt idx="6523">
                  <c:v>~pefure~ : [pfə]</c:v>
                </c:pt>
                <c:pt idx="6524">
                  <c:v>~ptiore~ : [pʃə]</c:v>
                </c:pt>
                <c:pt idx="6525">
                  <c:v>~ssfure~ : [sfə]</c:v>
                </c:pt>
                <c:pt idx="6526">
                  <c:v>~stmare~ : [smə]</c:v>
                </c:pt>
                <c:pt idx="6527">
                  <c:v>~stmere~ : [stmə]</c:v>
                </c:pt>
                <c:pt idx="6528">
                  <c:v>~czkare~ : [tʃkə]</c:v>
                </c:pt>
                <c:pt idx="6529">
                  <c:v>~vemere~ : [vmə]</c:v>
                </c:pt>
                <c:pt idx="6530">
                  <c:v>~verare~ : [vɹə]</c:v>
                </c:pt>
                <c:pt idx="6531">
                  <c:v>~semere~ : [zmə]</c:v>
                </c:pt>
                <c:pt idx="6532">
                  <c:v>~sinere~ : [znə]</c:v>
                </c:pt>
                <c:pt idx="6533">
                  <c:v>~rdlere~ : [ɹdlə]</c:v>
                </c:pt>
                <c:pt idx="6534">
                  <c:v>~rdnere~ : [ɹdnə]</c:v>
                </c:pt>
                <c:pt idx="6535">
                  <c:v>~ngdore~ : [ŋdə]</c:v>
                </c:pt>
                <c:pt idx="6536">
                  <c:v>~rmfure~ : [ɹmfə]</c:v>
                </c:pt>
                <c:pt idx="6537">
                  <c:v>~shmere~ : [ʃmə]</c:v>
                </c:pt>
                <c:pt idx="6538">
                  <c:v>~rpsere~ : [ɹpsə]</c:v>
                </c:pt>
                <c:pt idx="6539">
                  <c:v>~rtmere~ : [ɹtmə]</c:v>
                </c:pt>
                <c:pt idx="6540">
                  <c:v>~rtnere~ : [ɹtnə]</c:v>
                </c:pt>
                <c:pt idx="6541">
                  <c:v>~ngtore~ : [ŋtə]</c:v>
                </c:pt>
                <c:pt idx="6542">
                  <c:v>~rtrare~ : [ɹtɹə]</c:v>
                </c:pt>
                <c:pt idx="6543">
                  <c:v>~rglare~ : [ɹɡlə]</c:v>
                </c:pt>
                <c:pt idx="6544">
                  <c:v>~nguare~ : [ŋɡwə]</c:v>
                </c:pt>
                <c:pt idx="6545">
                  <c:v>~ngther~ : [ŋθə]</c:v>
                </c:pt>
                <c:pt idx="6546">
                  <c:v>~ngthex~ : [ŋθə]</c:v>
                </c:pt>
                <c:pt idx="6547">
                  <c:v>~rsiore~ : [ɹʒə]</c:v>
                </c:pt>
                <c:pt idx="6548">
                  <c:v>~ngrare~ : [ŋɡɹə]</c:v>
                </c:pt>
                <c:pt idx="6549">
                  <c:v>~nscrie~ : [nskɹaɪ]</c:v>
                </c:pt>
                <c:pt idx="6550">
                  <c:v>~rhoogh~ : [ɹhʊ]</c:v>
                </c:pt>
                <c:pt idx="6551">
                  <c:v>~crowgh~ : [kɹoʊ]</c:v>
                </c:pt>
                <c:pt idx="6552">
                  <c:v>~slowgh~ : [sloʊ]</c:v>
                </c:pt>
                <c:pt idx="6553">
                  <c:v>~blowgh~ : [bloʊ]</c:v>
                </c:pt>
                <c:pt idx="6554">
                  <c:v>~dlowgh~ : [dloʊ]</c:v>
                </c:pt>
                <c:pt idx="6555">
                  <c:v>~flawew~ : [flɔ]</c:v>
                </c:pt>
                <c:pt idx="6556">
                  <c:v>~lbowgh~ : [lboʊ]</c:v>
                </c:pt>
                <c:pt idx="6557">
                  <c:v>~lldogh~ : [ldoʊ]</c:v>
                </c:pt>
                <c:pt idx="6558">
                  <c:v>~lldowe~ : [ldoʊ]</c:v>
                </c:pt>
                <c:pt idx="6559">
                  <c:v>~lroagh~ : [lɹoʊ]</c:v>
                </c:pt>
                <c:pt idx="6560">
                  <c:v>~lroawe~ : [lɹoʊ]</c:v>
                </c:pt>
                <c:pt idx="6561">
                  <c:v>~snowgh~ : [snoʊ]</c:v>
                </c:pt>
                <c:pt idx="6562">
                  <c:v>~nclogh~ : [nkloʊ]</c:v>
                </c:pt>
                <c:pt idx="6563">
                  <c:v>~nclowe~ : [nkloʊ]</c:v>
                </c:pt>
                <c:pt idx="6564">
                  <c:v>~ntrowe~ : [ntɹoʊ]</c:v>
                </c:pt>
                <c:pt idx="6565">
                  <c:v>~plough~ : [plaʊ]</c:v>
                </c:pt>
                <c:pt idx="6566">
                  <c:v>~plowgh~ : [plaʊ]</c:v>
                </c:pt>
                <c:pt idx="6567">
                  <c:v>~strowe~ : [stɹoʊ]</c:v>
                </c:pt>
                <c:pt idx="6568">
                  <c:v>~woehgh~ : [woʊ]</c:v>
                </c:pt>
                <c:pt idx="6569">
                  <c:v>~woehwe~ : [woʊ]</c:v>
                </c:pt>
                <c:pt idx="6570">
                  <c:v>~rrough~ : [ɹaʊ]</c:v>
                </c:pt>
                <c:pt idx="6571">
                  <c:v>~ngkogh~ : [ŋkoʊ]</c:v>
                </c:pt>
                <c:pt idx="6572">
                  <c:v>~ngkowe~ : [ŋkoʊ]</c:v>
                </c:pt>
                <c:pt idx="6573">
                  <c:v>~shouwe~ : [ʃoʊ]</c:v>
                </c:pt>
                <c:pt idx="6574">
                  <c:v>~pproaw~ : [pɹoʊ]</c:v>
                </c:pt>
                <c:pt idx="6575">
                  <c:v>~throaw~ : [θɹoʊ]</c:v>
                </c:pt>
                <c:pt idx="6576">
                  <c:v>~nscrir~ : [nskɹɪ]</c:v>
                </c:pt>
                <c:pt idx="6577">
                  <c:v>~btaigh~ : [bteɪ]</c:v>
                </c:pt>
                <c:pt idx="6578">
                  <c:v>~xchagh~ : [kstʃeɪ]</c:v>
                </c:pt>
                <c:pt idx="6579">
                  <c:v>~mbragh~ : [mbɹeɪ]</c:v>
                </c:pt>
                <c:pt idx="6580">
                  <c:v>~mpaigh~ : [mpeɪ]</c:v>
                </c:pt>
                <c:pt idx="6581">
                  <c:v>~lwaygh~ : [lweɪ]</c:v>
                </c:pt>
                <c:pt idx="6582">
                  <c:v>~ntaigh~ : [nteɪ]</c:v>
                </c:pt>
                <c:pt idx="6583">
                  <c:v>~scragh~ : [skɹeɪ]</c:v>
                </c:pt>
                <c:pt idx="6584">
                  <c:v>~theygh~ : [ðeɪ]</c:v>
                </c:pt>
                <c:pt idx="6585">
                  <c:v>~rsuagh~ : [ɹsweɪ]</c:v>
                </c:pt>
                <c:pt idx="6586">
                  <c:v>~rtaigh~ : [ɹteɪ]</c:v>
                </c:pt>
                <c:pt idx="6587">
                  <c:v>~straih~ : [stɹeɪ]</c:v>
                </c:pt>
                <c:pt idx="6588">
                  <c:v>~ntiore~ : [ntʃə]</c:v>
                </c:pt>
                <c:pt idx="6589">
                  <c:v>~mptygh~ : [mptɪ]</c:v>
                </c:pt>
                <c:pt idx="6590">
                  <c:v>~mptygh~ : [mtɪ]</c:v>
                </c:pt>
                <c:pt idx="6591">
                  <c:v>~xprerr~ : [kspɹɛ]</c:v>
                </c:pt>
                <c:pt idx="6592">
                  <c:v>~ldrerr~ : [ldɹɛ]</c:v>
                </c:pt>
                <c:pt idx="6593">
                  <c:v>~lrearr~ : [lɹɛ]</c:v>
                </c:pt>
                <c:pt idx="6594">
                  <c:v>~mpberr~ : [mbɛ]</c:v>
                </c:pt>
                <c:pt idx="6595">
                  <c:v>~mbrerr~ : [mbɹɛ]</c:v>
                </c:pt>
                <c:pt idx="6596">
                  <c:v>~mplerr~ : [mplɛ]</c:v>
                </c:pt>
                <c:pt idx="6597">
                  <c:v>~mprerr~ : [mpɹɛ]</c:v>
                </c:pt>
                <c:pt idx="6598">
                  <c:v>~ndairr~ : [ndɛ]</c:v>
                </c:pt>
                <c:pt idx="6599">
                  <c:v>~ndrerr~ : [ndɹɛ]</c:v>
                </c:pt>
                <c:pt idx="6600">
                  <c:v>~ncrerr~ : [nkɹɛ]</c:v>
                </c:pt>
                <c:pt idx="6601">
                  <c:v>~nsparr~ : [nspɛ]</c:v>
                </c:pt>
                <c:pt idx="6602">
                  <c:v>~squarr~ : [skwɛ]</c:v>
                </c:pt>
                <c:pt idx="6603">
                  <c:v>~splerr~ : [splɛ]</c:v>
                </c:pt>
                <c:pt idx="6604">
                  <c:v>~strerr~ : [stɹɛ]</c:v>
                </c:pt>
                <c:pt idx="6605">
                  <c:v>~nquerr~ : [ŋkwɛ]</c:v>
                </c:pt>
                <c:pt idx="6606">
                  <c:v>~rnmerr~ : [ɹnmɛ]</c:v>
                </c:pt>
                <c:pt idx="6607">
                  <c:v>~rtairr~ : [ɹtɛ]</c:v>
                </c:pt>
                <c:pt idx="6608">
                  <c:v>~szwerr~ : [ʃvɛ]</c:v>
                </c:pt>
                <c:pt idx="6609">
                  <c:v>~nstrur~ : [nstɹʊ]</c:v>
                </c:pt>
                <c:pt idx="6610">
                  <c:v>~fruigh~ : [fɹu]</c:v>
                </c:pt>
                <c:pt idx="6611">
                  <c:v>~xclugh~ : [ksklu]</c:v>
                </c:pt>
                <c:pt idx="6612">
                  <c:v>~mprogh~ : [mpɹu]</c:v>
                </c:pt>
                <c:pt idx="6613">
                  <c:v>~nnough~ : [naʊ]</c:v>
                </c:pt>
                <c:pt idx="6614">
                  <c:v>~nflugh~ : [nflu]</c:v>
                </c:pt>
                <c:pt idx="6615">
                  <c:v>~nclugh~ : [nklu]</c:v>
                </c:pt>
                <c:pt idx="6616">
                  <c:v>~scuegh~ : [skju]</c:v>
                </c:pt>
                <c:pt idx="6617">
                  <c:v>~schoow~ : [sku]</c:v>
                </c:pt>
                <c:pt idx="6618">
                  <c:v>~sleugh~ : [slu]</c:v>
                </c:pt>
                <c:pt idx="6619">
                  <c:v>~smoogh~ : [smu]</c:v>
                </c:pt>
                <c:pt idx="6620">
                  <c:v>~spoogh~ : [spu]</c:v>
                </c:pt>
                <c:pt idx="6621">
                  <c:v>~viewgh~ : [vju]</c:v>
                </c:pt>
                <c:pt idx="6622">
                  <c:v>~nctugh~ : [ŋktʃu]</c:v>
                </c:pt>
                <c:pt idx="6623">
                  <c:v>~rguegh~ : [ɹɡju]</c:v>
                </c:pt>
                <c:pt idx="6624">
                  <c:v>~demare~ : [dmə]</c:v>
                </c:pt>
                <c:pt idx="6625">
                  <c:v>~derare~ : [dɹə]</c:v>
                </c:pt>
                <c:pt idx="6626">
                  <c:v>~colare~ : [klə]</c:v>
                </c:pt>
                <c:pt idx="6627">
                  <c:v>~ctrere~ : [ktɹə]</c:v>
                </c:pt>
                <c:pt idx="6628">
                  <c:v>~ctrure~ : [ktɹə]</c:v>
                </c:pt>
                <c:pt idx="6629">
                  <c:v>~ctiore~ : [kʃə]</c:v>
                </c:pt>
                <c:pt idx="6630">
                  <c:v>~ctiour~ : [kʃə]</c:v>
                </c:pt>
                <c:pt idx="6631">
                  <c:v>~ctioux~ : [kʃə]</c:v>
                </c:pt>
                <c:pt idx="6632">
                  <c:v>~mbdare~ : [mdə]</c:v>
                </c:pt>
                <c:pt idx="6633">
                  <c:v>~ntrare~ : [ntɹə]</c:v>
                </c:pt>
                <c:pt idx="6634">
                  <c:v>~ntrore~ : [ntɹə]</c:v>
                </c:pt>
                <c:pt idx="6635">
                  <c:v>~stiare~ : [stʃə]</c:v>
                </c:pt>
                <c:pt idx="6636">
                  <c:v>~stiore~ : [stʃə]</c:v>
                </c:pt>
                <c:pt idx="6637">
                  <c:v>~temere~ : [tmə]</c:v>
                </c:pt>
                <c:pt idx="6638">
                  <c:v>~traire~ : [tɹə]</c:v>
                </c:pt>
                <c:pt idx="6639">
                  <c:v>~nctior~ : [ŋkʃə]</c:v>
                </c:pt>
                <c:pt idx="6640">
                  <c:v>~nctiox~ : [ŋkʃə]</c:v>
                </c:pt>
                <c:pt idx="6641">
                  <c:v>~nxiour~ : [ŋkʃə]</c:v>
                </c:pt>
                <c:pt idx="6642">
                  <c:v>~nxioux~ : [ŋkʃə]</c:v>
                </c:pt>
                <c:pt idx="6643">
                  <c:v>~shnare~ : [ʃnə]</c:v>
                </c:pt>
                <c:pt idx="6644">
                  <c:v>~tionar~ : [ʃnə]</c:v>
                </c:pt>
                <c:pt idx="6645">
                  <c:v>~tionax~ : [ʃnə]</c:v>
                </c:pt>
                <c:pt idx="6646">
                  <c:v>~rchare~ : [ɹtʃə]</c:v>
                </c:pt>
                <c:pt idx="6647">
                  <c:v>~rthere~ : [ɹðə]</c:v>
                </c:pt>
                <c:pt idx="6648">
                  <c:v>~rciare~ : [ɹʃə]</c:v>
                </c:pt>
                <c:pt idx="6649">
                  <c:v>~rshire~ : [ɹʃə]</c:v>
                </c:pt>
                <c:pt idx="6650">
                  <c:v>~shough~ : [ʃʊ]</c:v>
                </c:pt>
                <c:pt idx="6651">
                  <c:v>~scrigh~ : [skɹɪ]</c:v>
                </c:pt>
                <c:pt idx="6652">
                  <c:v>~mfreyr~ : [mfɹɪ]</c:v>
                </c:pt>
                <c:pt idx="6653">
                  <c:v>~ndshir~ : [ndʃɪ]</c:v>
                </c:pt>
                <c:pt idx="6654">
                  <c:v>~ghtnir~ : [tnɪ]</c:v>
                </c:pt>
                <c:pt idx="6655">
                  <c:v>~ncklir~ : [ŋklɪ]</c:v>
                </c:pt>
                <c:pt idx="6656">
                  <c:v>~rchier~ : [ɹtʃɪ]</c:v>
                </c:pt>
                <c:pt idx="6657">
                  <c:v>~chrigh~ : [kɹaɪ]</c:v>
                </c:pt>
                <c:pt idx="6658">
                  <c:v>~metigh~ : [mtaɪ]</c:v>
                </c:pt>
                <c:pt idx="6659">
                  <c:v>~nquigh~ : [nkwaɪ]</c:v>
                </c:pt>
                <c:pt idx="6660">
                  <c:v>~rprigh~ : [ɹpɹaɪ]</c:v>
                </c:pt>
                <c:pt idx="6661">
                  <c:v>~floagh~ : [floʊ]</c:v>
                </c:pt>
                <c:pt idx="6662">
                  <c:v>~flowgh~ : [floʊ]</c:v>
                </c:pt>
                <c:pt idx="6663">
                  <c:v>~floawe~ : [floʊ]</c:v>
                </c:pt>
                <c:pt idx="6664">
                  <c:v>~ccough~ : [kaʊ]</c:v>
                </c:pt>
                <c:pt idx="6665">
                  <c:v>~ccowgh~ : [kaʊ]</c:v>
                </c:pt>
                <c:pt idx="6666">
                  <c:v>~knowgh~ : [noʊ]</c:v>
                </c:pt>
                <c:pt idx="6667">
                  <c:v>~thouwe~ : [ðoʊ]</c:v>
                </c:pt>
                <c:pt idx="6668">
                  <c:v>~showgh~ : [ʃoʊ]</c:v>
                </c:pt>
                <c:pt idx="6669">
                  <c:v>~groegh~ : [ɡɹoʊ]</c:v>
                </c:pt>
                <c:pt idx="6670">
                  <c:v>~groewe~ : [ɡɹoʊ]</c:v>
                </c:pt>
                <c:pt idx="6671">
                  <c:v>~growgh~ : [ɡɹoʊ]</c:v>
                </c:pt>
                <c:pt idx="6672">
                  <c:v>~throwe~ : [θɹoʊ]</c:v>
                </c:pt>
                <c:pt idx="6673">
                  <c:v>~nquere~ : [ŋkə]</c:v>
                </c:pt>
                <c:pt idx="6674">
                  <c:v>~grough~ : [ɡɹu]</c:v>
                </c:pt>
                <c:pt idx="6675">
                  <c:v>~claigh~ : [kleɪ]</c:v>
                </c:pt>
                <c:pt idx="6676">
                  <c:v>~claygh~ : [kleɪ]</c:v>
                </c:pt>
                <c:pt idx="6677">
                  <c:v>~praigh~ : [pɹeɪ]</c:v>
                </c:pt>
                <c:pt idx="6678">
                  <c:v>~praygh~ : [pɹeɪ]</c:v>
                </c:pt>
                <c:pt idx="6679">
                  <c:v>~stragh~ : [stɹeɪ]</c:v>
                </c:pt>
                <c:pt idx="6680">
                  <c:v>~chaigh~ : [tʃeɪ]</c:v>
                </c:pt>
                <c:pt idx="6681">
                  <c:v>~ntiore~ : [nʃə]</c:v>
                </c:pt>
                <c:pt idx="6682">
                  <c:v>~nciere~ : [ntʃə]</c:v>
                </c:pt>
                <c:pt idx="6683">
                  <c:v>~pelere~ : [plə]</c:v>
                </c:pt>
                <c:pt idx="6684">
                  <c:v>~pplire~ : [plə]</c:v>
                </c:pt>
                <c:pt idx="6685">
                  <c:v>~tchere~ : [tʃə]</c:v>
                </c:pt>
                <c:pt idx="6686">
                  <c:v>~rliare~ : [ɹlə]</c:v>
                </c:pt>
                <c:pt idx="6687">
                  <c:v>~nsciou~ : [nʃə]</c:v>
                </c:pt>
                <c:pt idx="6688">
                  <c:v>~mpty'r~ : [mptɪ]</c:v>
                </c:pt>
                <c:pt idx="6689">
                  <c:v>~mptyry~ : [mptɪ]</c:v>
                </c:pt>
                <c:pt idx="6690">
                  <c:v>~mpty'r~ : [mtɪ]</c:v>
                </c:pt>
                <c:pt idx="6691">
                  <c:v>~mptyry~ : [mtɪ]</c:v>
                </c:pt>
                <c:pt idx="6692">
                  <c:v>~nscrie~ : [nskɹɪ]</c:v>
                </c:pt>
                <c:pt idx="6693">
                  <c:v>~ddrerr~ : [dɹɛ]</c:v>
                </c:pt>
                <c:pt idx="6694">
                  <c:v>~plearr~ : [plɛ]</c:v>
                </c:pt>
                <c:pt idx="6695">
                  <c:v>~ptairr~ : [ptɛ]</c:v>
                </c:pt>
                <c:pt idx="6696">
                  <c:v>~prayrr~ : [pɹɛ]</c:v>
                </c:pt>
                <c:pt idx="6697">
                  <c:v>~swearr~ : [swɛ]</c:v>
                </c:pt>
                <c:pt idx="6698">
                  <c:v>~chairr~ : [tʃɛ]</c:v>
                </c:pt>
                <c:pt idx="6699">
                  <c:v>~trearr~ : [tɹɛ]</c:v>
                </c:pt>
                <c:pt idx="6700">
                  <c:v>~theirr~ : [ðɛ]</c:v>
                </c:pt>
                <c:pt idx="6701">
                  <c:v>~greerr~ : [ɡɹɛ]</c:v>
                </c:pt>
                <c:pt idx="6702">
                  <c:v>~rgairr~ : [ɹɡɛ]</c:v>
                </c:pt>
                <c:pt idx="6703">
                  <c:v>~ctlygh~ : [ktlɪ]</c:v>
                </c:pt>
                <c:pt idx="6704">
                  <c:v>~lthygh~ : [lθɪ]</c:v>
                </c:pt>
                <c:pt idx="6705">
                  <c:v>~mfreyh~ : [mfɹɪ]</c:v>
                </c:pt>
                <c:pt idx="6706">
                  <c:v>~melygh~ : [mlɪ]</c:v>
                </c:pt>
                <c:pt idx="6707">
                  <c:v>~mneygh~ : [mnɪ]</c:v>
                </c:pt>
                <c:pt idx="6708">
                  <c:v>~mpregh~ : [mpɹɪ]</c:v>
                </c:pt>
                <c:pt idx="6709">
                  <c:v>~ndlygh~ : [ndlɪ]</c:v>
                </c:pt>
                <c:pt idx="6710">
                  <c:v>~ndshih~ : [ndʃɪ]</c:v>
                </c:pt>
                <c:pt idx="6711">
                  <c:v>~nfligh~ : [nflɪ]</c:v>
                </c:pt>
                <c:pt idx="6712">
                  <c:v>~nscrih~ : [nskɹɪ]</c:v>
                </c:pt>
                <c:pt idx="6713">
                  <c:v>~ntlygh~ : [ntlɪ]</c:v>
                </c:pt>
                <c:pt idx="6714">
                  <c:v>~nshigh~ : [nʃɪ]</c:v>
                </c:pt>
                <c:pt idx="6715">
                  <c:v>~sphegh~ : [sfɪ]</c:v>
                </c:pt>
                <c:pt idx="6716">
                  <c:v>~sclegh~ : [sklɪ]</c:v>
                </c:pt>
                <c:pt idx="6717">
                  <c:v>~spligh~ : [splɪ]</c:v>
                </c:pt>
                <c:pt idx="6718">
                  <c:v>~ghtnih~ : [tnɪ]</c:v>
                </c:pt>
                <c:pt idx="6719">
                  <c:v>~velygh~ : [vlɪ]</c:v>
                </c:pt>
                <c:pt idx="6720">
                  <c:v>~venigh~ : [vnɪ]</c:v>
                </c:pt>
                <c:pt idx="6721">
                  <c:v>~verygh~ : [vɹɪ]</c:v>
                </c:pt>
                <c:pt idx="6722">
                  <c:v>~sleygh~ : [zlɪ]</c:v>
                </c:pt>
                <c:pt idx="6723">
                  <c:v>~sinegh~ : [znɪ]</c:v>
                </c:pt>
                <c:pt idx="6724">
                  <c:v>~rdlygh~ : [ɹdlɪ]</c:v>
                </c:pt>
                <c:pt idx="6725">
                  <c:v>~ncklih~ : [ŋklɪ]</c:v>
                </c:pt>
                <c:pt idx="6726">
                  <c:v>~gskigh~ : [ɡskɪ]</c:v>
                </c:pt>
                <c:pt idx="6727">
                  <c:v>~rskigh~ : [ɹskɪ]</c:v>
                </c:pt>
                <c:pt idx="6728">
                  <c:v>~rstygh~ : [ɹstɪ]</c:v>
                </c:pt>
                <c:pt idx="6729">
                  <c:v>~rtligh~ : [ɹtlɪ]</c:v>
                </c:pt>
                <c:pt idx="6730">
                  <c:v>~rchieh~ : [ɹtʃɪ]</c:v>
                </c:pt>
                <c:pt idx="6731">
                  <c:v>~rthygh~ : [ɹðɪ]</c:v>
                </c:pt>
                <c:pt idx="6732">
                  <c:v>~nguigh~ : [ŋɡwɪ]</c:v>
                </c:pt>
                <c:pt idx="6733">
                  <c:v>~rshigh~ : [ɹʃɪ]</c:v>
                </c:pt>
                <c:pt idx="6734">
                  <c:v>~ngrygh~ : [ŋɡɹɪ]</c:v>
                </c:pt>
                <c:pt idx="6735">
                  <c:v>~rhoore~ : [ɹhʊ]</c:v>
                </c:pt>
                <c:pt idx="6736">
                  <c:v>~rhoowe~ : [ɹhʊ]</c:v>
                </c:pt>
                <c:pt idx="6737">
                  <c:v>~ghwayh~ : [weɪ]</c:v>
                </c:pt>
                <c:pt idx="6738">
                  <c:v>~beaugh~ : [bju]</c:v>
                </c:pt>
                <c:pt idx="6739">
                  <c:v>~stewgh~ : [stu]</c:v>
                </c:pt>
                <c:pt idx="6740">
                  <c:v>~truegh~ : [tɹu]</c:v>
                </c:pt>
                <c:pt idx="6741">
                  <c:v>~bluegh~ : [blu]</c:v>
                </c:pt>
                <c:pt idx="6742">
                  <c:v>~gluegh~ : [ɡlu]</c:v>
                </c:pt>
                <c:pt idx="6743">
                  <c:v>~rtuegh~ : [ɹtʃu]</c:v>
                </c:pt>
                <c:pt idx="6744">
                  <c:v>~throow~ : [θɹu]</c:v>
                </c:pt>
                <c:pt idx="6745">
                  <c:v>~throuw~ : [θɹu]</c:v>
                </c:pt>
                <c:pt idx="6746">
                  <c:v>~lliore~ : [ljə]</c:v>
                </c:pt>
                <c:pt idx="6747">
                  <c:v>~rvoure~ : [ɹvə]</c:v>
                </c:pt>
                <c:pt idx="6748">
                  <c:v>~rtaire~ : [ɹtə]</c:v>
                </c:pt>
                <c:pt idx="6749">
                  <c:v>~rrowgh~ : [ɹoʊ]</c:v>
                </c:pt>
                <c:pt idx="6750">
                  <c:v>~braigh~ : [bɹeɪ]</c:v>
                </c:pt>
                <c:pt idx="6751">
                  <c:v>~breagh~ : [bɹeɪ]</c:v>
                </c:pt>
                <c:pt idx="6752">
                  <c:v>~fraigh~ : [fɹeɪ]</c:v>
                </c:pt>
                <c:pt idx="6753">
                  <c:v>~phragh~ : [fɹeɪ]</c:v>
                </c:pt>
                <c:pt idx="6754">
                  <c:v>~plaigh~ : [pleɪ]</c:v>
                </c:pt>
                <c:pt idx="6755">
                  <c:v>~playgh~ : [pleɪ]</c:v>
                </c:pt>
                <c:pt idx="6756">
                  <c:v>~staigh~ : [steɪ]</c:v>
                </c:pt>
                <c:pt idx="6757">
                  <c:v>~staygh~ : [steɪ]</c:v>
                </c:pt>
                <c:pt idx="6758">
                  <c:v>~traigh~ : [tɹeɪ]</c:v>
                </c:pt>
                <c:pt idx="6759">
                  <c:v>~traygh~ : [tɹeɪ]</c:v>
                </c:pt>
                <c:pt idx="6760">
                  <c:v>~strigh~ : [stɹɪ]</c:v>
                </c:pt>
                <c:pt idx="6761">
                  <c:v>~ctoryr~ : [ktɹɪ]</c:v>
                </c:pt>
                <c:pt idx="6762">
                  <c:v>~ntrier~ : [ntɹɪ]</c:v>
                </c:pt>
                <c:pt idx="6763">
                  <c:v>~spreyr~ : [spɹɪ]</c:v>
                </c:pt>
                <c:pt idx="6764">
                  <c:v>~ngleyr~ : [ŋɡlɪ]</c:v>
                </c:pt>
                <c:pt idx="6765">
                  <c:v>~breigh~ : [bɹaɪ]</c:v>
                </c:pt>
                <c:pt idx="6766">
                  <c:v>~shligh~ : [ʃlaɪ]</c:v>
                </c:pt>
                <c:pt idx="6767">
                  <c:v>~pplygh~ : [plaɪ]</c:v>
                </c:pt>
                <c:pt idx="6768">
                  <c:v>~brearr~ : [bɹɛ]</c:v>
                </c:pt>
                <c:pt idx="6769">
                  <c:v>~frierr~ : [fɹɛ]</c:v>
                </c:pt>
                <c:pt idx="6770">
                  <c:v>~phrerr~ : [fɹɛ]</c:v>
                </c:pt>
                <c:pt idx="6771">
                  <c:v>~colarr~ : [klɛ]</c:v>
                </c:pt>
                <c:pt idx="6772">
                  <c:v>~nscerr~ : [nsɛ]</c:v>
                </c:pt>
                <c:pt idx="6773">
                  <c:v>~ntairr~ : [ntɛ]</c:v>
                </c:pt>
                <c:pt idx="6774">
                  <c:v>~scherr~ : [skɛ]</c:v>
                </c:pt>
                <c:pt idx="6775">
                  <c:v>~spairr~ : [spɛ]</c:v>
                </c:pt>
                <c:pt idx="6776">
                  <c:v>~stairr~ : [stɛ]</c:v>
                </c:pt>
                <c:pt idx="6777">
                  <c:v>~stearr~ : [stɛ]</c:v>
                </c:pt>
                <c:pt idx="6778">
                  <c:v>~ntrere~ : [ntə]</c:v>
                </c:pt>
                <c:pt idx="6779">
                  <c:v>~staure~ : [stə]</c:v>
                </c:pt>
                <c:pt idx="6780">
                  <c:v>~ndkere~ : [ŋkə]</c:v>
                </c:pt>
                <c:pt idx="6781">
                  <c:v>~shouwe~ : [ʃʊ]</c:v>
                </c:pt>
                <c:pt idx="6782">
                  <c:v>~choogh~ : [tʃu]</c:v>
                </c:pt>
                <c:pt idx="6783">
                  <c:v>~shoegh~ : [ʃu]</c:v>
                </c:pt>
                <c:pt idx="6784">
                  <c:v>~shoogh~ : [ʃu]</c:v>
                </c:pt>
                <c:pt idx="6785">
                  <c:v>~ssuegh~ : [ʃu]</c:v>
                </c:pt>
                <c:pt idx="6786">
                  <c:v>~grewgh~ : [ɡɹu]</c:v>
                </c:pt>
                <c:pt idx="6787">
                  <c:v>~gruegh~ : [ɡɹu]</c:v>
                </c:pt>
                <c:pt idx="6788">
                  <c:v>~phewgh~ : [fju]</c:v>
                </c:pt>
                <c:pt idx="6789">
                  <c:v>~graigh~ : [ɡɹeɪ]</c:v>
                </c:pt>
                <c:pt idx="6790">
                  <c:v>~graygh~ : [ɡɹeɪ]</c:v>
                </c:pt>
                <c:pt idx="6791">
                  <c:v>~greagh~ : [ɡɹeɪ]</c:v>
                </c:pt>
                <c:pt idx="6792">
                  <c:v>~ntiare~ : [nʃə]</c:v>
                </c:pt>
                <c:pt idx="6793">
                  <c:v>~nciare~ : [nʃə]</c:v>
                </c:pt>
                <c:pt idx="6794">
                  <c:v>~nscier~ : [nʃə]</c:v>
                </c:pt>
                <c:pt idx="6795">
                  <c:v>~nsciex~ : [nʃə]</c:v>
                </c:pt>
                <c:pt idx="6796">
                  <c:v>~nsiore~ : [nʃə]</c:v>
                </c:pt>
                <c:pt idx="6797">
                  <c:v>~rceare~ : [ɹsə]</c:v>
                </c:pt>
                <c:pt idx="6798">
                  <c:v>~gheygh~ : [ɪ]</c:v>
                </c:pt>
                <c:pt idx="6799">
                  <c:v>~chrigh~ : [kɹɪ]</c:v>
                </c:pt>
                <c:pt idx="6800">
                  <c:v>~xtiegh~ : [kstɪ]</c:v>
                </c:pt>
                <c:pt idx="6801">
                  <c:v>~ppligh~ : [plɪ]</c:v>
                </c:pt>
                <c:pt idx="6802">
                  <c:v>~smeagh~ : [smɪ]</c:v>
                </c:pt>
                <c:pt idx="6803">
                  <c:v>~fetygh~ : [ftɪ]</c:v>
                </c:pt>
                <c:pt idx="6804">
                  <c:v>~ctoryh~ : [ktɹɪ]</c:v>
                </c:pt>
                <c:pt idx="6805">
                  <c:v>~ctrigh~ : [ktɹɪ]</c:v>
                </c:pt>
                <c:pt idx="6806">
                  <c:v>~liough~ : [ljɪ]</c:v>
                </c:pt>
                <c:pt idx="6807">
                  <c:v>~mblygh~ : [mblɪ]</c:v>
                </c:pt>
                <c:pt idx="6808">
                  <c:v>~mbligh~ : [mblɪ]</c:v>
                </c:pt>
                <c:pt idx="6809">
                  <c:v>~mpligh~ : [mplɪ]</c:v>
                </c:pt>
                <c:pt idx="6810">
                  <c:v>~mplygh~ : [mplɪ]</c:v>
                </c:pt>
                <c:pt idx="6811">
                  <c:v>~ntrieh~ : [ntɹɪ]</c:v>
                </c:pt>
                <c:pt idx="6812">
                  <c:v>~ntrygh~ : [ntɹɪ]</c:v>
                </c:pt>
                <c:pt idx="6813">
                  <c:v>~speagh~ : [spɪ]</c:v>
                </c:pt>
                <c:pt idx="6814">
                  <c:v>~spreyh~ : [spɹɪ]</c:v>
                </c:pt>
                <c:pt idx="6815">
                  <c:v>~sprigh~ : [spɹɪ]</c:v>
                </c:pt>
                <c:pt idx="6816">
                  <c:v>~strygh~ : [stɹɪ]</c:v>
                </c:pt>
                <c:pt idx="6817">
                  <c:v>~telygh~ : [tlɪ]</c:v>
                </c:pt>
                <c:pt idx="6818">
                  <c:v>~nkeygh~ : [ŋkɪ]</c:v>
                </c:pt>
                <c:pt idx="6819">
                  <c:v>~ngleyh~ : [ŋɡlɪ]</c:v>
                </c:pt>
                <c:pt idx="6820">
                  <c:v>~ngligh~ : [ŋɡlɪ]</c:v>
                </c:pt>
                <c:pt idx="6821">
                  <c:v>~ffreyr~ : [fɹɪ]</c:v>
                </c:pt>
                <c:pt idx="6822">
                  <c:v>~ctlyry~ : [ktlɪ]</c:v>
                </c:pt>
                <c:pt idx="6823">
                  <c:v>~ctly'r~ : [ktlɪ]</c:v>
                </c:pt>
                <c:pt idx="6824">
                  <c:v>~lthy'r~ : [lθɪ]</c:v>
                </c:pt>
                <c:pt idx="6825">
                  <c:v>~lthyry~ : [lθɪ]</c:v>
                </c:pt>
                <c:pt idx="6826">
                  <c:v>~mfreye~ : [mfɹɪ]</c:v>
                </c:pt>
                <c:pt idx="6827">
                  <c:v>~mely'r~ : [mlɪ]</c:v>
                </c:pt>
                <c:pt idx="6828">
                  <c:v>~melyry~ : [mlɪ]</c:v>
                </c:pt>
                <c:pt idx="6829">
                  <c:v>~mney'r~ : [mnɪ]</c:v>
                </c:pt>
                <c:pt idx="6830">
                  <c:v>~mneyry~ : [mnɪ]</c:v>
                </c:pt>
                <c:pt idx="6831">
                  <c:v>~mpre'r~ : [mpɹɪ]</c:v>
                </c:pt>
                <c:pt idx="6832">
                  <c:v>~mprery~ : [mpɹɪ]</c:v>
                </c:pt>
                <c:pt idx="6833">
                  <c:v>~ndly'r~ : [ndlɪ]</c:v>
                </c:pt>
                <c:pt idx="6834">
                  <c:v>~ndlyry~ : [ndlɪ]</c:v>
                </c:pt>
                <c:pt idx="6835">
                  <c:v>~ndshie~ : [ndʃɪ]</c:v>
                </c:pt>
                <c:pt idx="6836">
                  <c:v>~nfli'r~ : [nflɪ]</c:v>
                </c:pt>
                <c:pt idx="6837">
                  <c:v>~nfliry~ : [nflɪ]</c:v>
                </c:pt>
                <c:pt idx="6838">
                  <c:v>~ntly'r~ : [ntlɪ]</c:v>
                </c:pt>
                <c:pt idx="6839">
                  <c:v>~ntlyry~ : [ntlɪ]</c:v>
                </c:pt>
                <c:pt idx="6840">
                  <c:v>~nshi'r~ : [nʃɪ]</c:v>
                </c:pt>
                <c:pt idx="6841">
                  <c:v>~nshiry~ : [nʃɪ]</c:v>
                </c:pt>
                <c:pt idx="6842">
                  <c:v>~sphe'r~ : [sfɪ]</c:v>
                </c:pt>
                <c:pt idx="6843">
                  <c:v>~sphery~ : [sfɪ]</c:v>
                </c:pt>
                <c:pt idx="6844">
                  <c:v>~scle'r~ : [sklɪ]</c:v>
                </c:pt>
                <c:pt idx="6845">
                  <c:v>~sclery~ : [sklɪ]</c:v>
                </c:pt>
                <c:pt idx="6846">
                  <c:v>~scri'r~ : [skɹɪ]</c:v>
                </c:pt>
                <c:pt idx="6847">
                  <c:v>~scriry~ : [skɹɪ]</c:v>
                </c:pt>
                <c:pt idx="6848">
                  <c:v>~spli'r~ : [splɪ]</c:v>
                </c:pt>
                <c:pt idx="6849">
                  <c:v>~spliry~ : [splɪ]</c:v>
                </c:pt>
                <c:pt idx="6850">
                  <c:v>~ghtnie~ : [tnɪ]</c:v>
                </c:pt>
                <c:pt idx="6851">
                  <c:v>~vely'r~ : [vlɪ]</c:v>
                </c:pt>
                <c:pt idx="6852">
                  <c:v>~velyry~ : [vlɪ]</c:v>
                </c:pt>
                <c:pt idx="6853">
                  <c:v>~veni'r~ : [vnɪ]</c:v>
                </c:pt>
                <c:pt idx="6854">
                  <c:v>~veniry~ : [vnɪ]</c:v>
                </c:pt>
                <c:pt idx="6855">
                  <c:v>~very'r~ : [vɹɪ]</c:v>
                </c:pt>
                <c:pt idx="6856">
                  <c:v>~veryry~ : [vɹɪ]</c:v>
                </c:pt>
                <c:pt idx="6857">
                  <c:v>~sley'r~ : [zlɪ]</c:v>
                </c:pt>
                <c:pt idx="6858">
                  <c:v>~sleyry~ : [zlɪ]</c:v>
                </c:pt>
                <c:pt idx="6859">
                  <c:v>~sine'r~ : [znɪ]</c:v>
                </c:pt>
                <c:pt idx="6860">
                  <c:v>~sinery~ : [znɪ]</c:v>
                </c:pt>
                <c:pt idx="6861">
                  <c:v>~rdly'r~ : [ɹdlɪ]</c:v>
                </c:pt>
                <c:pt idx="6862">
                  <c:v>~rdlyry~ : [ɹdlɪ]</c:v>
                </c:pt>
                <c:pt idx="6863">
                  <c:v>~ncklie~ : [ŋklɪ]</c:v>
                </c:pt>
                <c:pt idx="6864">
                  <c:v>~gski'r~ : [ɡskɪ]</c:v>
                </c:pt>
                <c:pt idx="6865">
                  <c:v>~gskiry~ : [ɡskɪ]</c:v>
                </c:pt>
                <c:pt idx="6866">
                  <c:v>~rski'r~ : [ɹskɪ]</c:v>
                </c:pt>
                <c:pt idx="6867">
                  <c:v>~rskiry~ : [ɹskɪ]</c:v>
                </c:pt>
                <c:pt idx="6868">
                  <c:v>~rsty'r~ : [ɹstɪ]</c:v>
                </c:pt>
                <c:pt idx="6869">
                  <c:v>~rstyry~ : [ɹstɪ]</c:v>
                </c:pt>
                <c:pt idx="6870">
                  <c:v>~rtli'r~ : [ɹtlɪ]</c:v>
                </c:pt>
                <c:pt idx="6871">
                  <c:v>~rtliry~ : [ɹtlɪ]</c:v>
                </c:pt>
                <c:pt idx="6872">
                  <c:v>~rchiee~ : [ɹtʃɪ]</c:v>
                </c:pt>
                <c:pt idx="6873">
                  <c:v>~rthy'r~ : [ɹðɪ]</c:v>
                </c:pt>
                <c:pt idx="6874">
                  <c:v>~rthyry~ : [ɹðɪ]</c:v>
                </c:pt>
                <c:pt idx="6875">
                  <c:v>~ngui'r~ : [ŋɡwɪ]</c:v>
                </c:pt>
                <c:pt idx="6876">
                  <c:v>~nguiry~ : [ŋɡwɪ]</c:v>
                </c:pt>
                <c:pt idx="6877">
                  <c:v>~rshi'r~ : [ɹʃɪ]</c:v>
                </c:pt>
                <c:pt idx="6878">
                  <c:v>~rshiry~ : [ɹʃɪ]</c:v>
                </c:pt>
                <c:pt idx="6879">
                  <c:v>~ngry'r~ : [ŋɡɹɪ]</c:v>
                </c:pt>
                <c:pt idx="6880">
                  <c:v>~ngryry~ : [ŋɡɹɪ]</c:v>
                </c:pt>
                <c:pt idx="6881">
                  <c:v>~ghtere~ : [tə]</c:v>
                </c:pt>
                <c:pt idx="6882">
                  <c:v>~pprogh~ : [pɹu]</c:v>
                </c:pt>
                <c:pt idx="6883">
                  <c:v>~proogh~ : [pɹu]</c:v>
                </c:pt>
                <c:pt idx="6884">
                  <c:v>~gheygh~ : [ɡɪ]</c:v>
                </c:pt>
                <c:pt idx="6885">
                  <c:v>~nswere~ : [nsə]</c:v>
                </c:pt>
                <c:pt idx="6886">
                  <c:v>~onsire~ : [nsə]</c:v>
                </c:pt>
                <c:pt idx="6887">
                  <c:v>~quaigh~ : [keɪ]</c:v>
                </c:pt>
                <c:pt idx="6888">
                  <c:v>~geoure~ : [dʒə]</c:v>
                </c:pt>
                <c:pt idx="6889">
                  <c:v>~gioure~ : [dʒə]</c:v>
                </c:pt>
                <c:pt idx="6890">
                  <c:v>~ffairr~ : [fɛ]</c:v>
                </c:pt>
                <c:pt idx="6891">
                  <c:v>~phearr~ : [fɛ]</c:v>
                </c:pt>
                <c:pt idx="6892">
                  <c:v>~ffreyh~ : [fɹɪ]</c:v>
                </c:pt>
                <c:pt idx="6893">
                  <c:v>~ffrigh~ : [fɹɪ]</c:v>
                </c:pt>
                <c:pt idx="6894">
                  <c:v>~cleagh~ : [klɪ]</c:v>
                </c:pt>
                <c:pt idx="6895">
                  <c:v>~kelygh~ : [klɪ]</c:v>
                </c:pt>
                <c:pt idx="6896">
                  <c:v>~ltiegh~ : [ltɪ]</c:v>
                </c:pt>
                <c:pt idx="6897">
                  <c:v>~rneygh~ : [ɹnɪ]</c:v>
                </c:pt>
                <c:pt idx="6898">
                  <c:v>~ghbore~ : [bə]</c:v>
                </c:pt>
                <c:pt idx="6899">
                  <c:v>~pboare~ : [bə]</c:v>
                </c:pt>
                <c:pt idx="6900">
                  <c:v>~shoure~ : [ʃʊ]</c:v>
                </c:pt>
                <c:pt idx="6901">
                  <c:v>~rnmere~ : [mə]</c:v>
                </c:pt>
                <c:pt idx="6902">
                  <c:v>~ffeire~ : [fə]</c:v>
                </c:pt>
                <c:pt idx="6903">
                  <c:v>~cioure~ : [ʃə]</c:v>
                </c:pt>
                <c:pt idx="6904">
                  <c:v>~shiore~ : [ʃə]</c:v>
                </c:pt>
                <c:pt idx="6905">
                  <c:v>~ssiore~ : [ʃə]</c:v>
                </c:pt>
                <c:pt idx="6906">
                  <c:v>~tioure~ : [ʃə]</c:v>
                </c:pt>
                <c:pt idx="6907">
                  <c:v>~knewgh~ : [nu]</c:v>
                </c:pt>
                <c:pt idx="6908">
                  <c:v>~ghey'r~ : [ɪ]</c:v>
                </c:pt>
                <c:pt idx="6909">
                  <c:v>~gheyry~ : [ɪ]</c:v>
                </c:pt>
                <c:pt idx="6910">
                  <c:v>~xtie'r~ : [kstɪ]</c:v>
                </c:pt>
                <c:pt idx="6911">
                  <c:v>~xtiery~ : [kstɪ]</c:v>
                </c:pt>
                <c:pt idx="6912">
                  <c:v>~ppli'r~ : [plɪ]</c:v>
                </c:pt>
                <c:pt idx="6913">
                  <c:v>~ppliry~ : [plɪ]</c:v>
                </c:pt>
                <c:pt idx="6914">
                  <c:v>~smea'r~ : [smɪ]</c:v>
                </c:pt>
                <c:pt idx="6915">
                  <c:v>~smeary~ : [smɪ]</c:v>
                </c:pt>
                <c:pt idx="6916">
                  <c:v>~fety'r~ : [ftɪ]</c:v>
                </c:pt>
                <c:pt idx="6917">
                  <c:v>~fetyry~ : [ftɪ]</c:v>
                </c:pt>
                <c:pt idx="6918">
                  <c:v>~ctriry~ : [ktɹɪ]</c:v>
                </c:pt>
                <c:pt idx="6919">
                  <c:v>~ctorye~ : [ktɹɪ]</c:v>
                </c:pt>
                <c:pt idx="6920">
                  <c:v>~ctri'r~ : [ktɹɪ]</c:v>
                </c:pt>
                <c:pt idx="6921">
                  <c:v>~liou'r~ : [ljɪ]</c:v>
                </c:pt>
                <c:pt idx="6922">
                  <c:v>~lioury~ : [ljɪ]</c:v>
                </c:pt>
                <c:pt idx="6923">
                  <c:v>~mbli'r~ : [mblɪ]</c:v>
                </c:pt>
                <c:pt idx="6924">
                  <c:v>~mbliry~ : [mblɪ]</c:v>
                </c:pt>
                <c:pt idx="6925">
                  <c:v>~mbly'r~ : [mblɪ]</c:v>
                </c:pt>
                <c:pt idx="6926">
                  <c:v>~mblyry~ : [mblɪ]</c:v>
                </c:pt>
                <c:pt idx="6927">
                  <c:v>~mpli'r~ : [mplɪ]</c:v>
                </c:pt>
                <c:pt idx="6928">
                  <c:v>~mpliry~ : [mplɪ]</c:v>
                </c:pt>
                <c:pt idx="6929">
                  <c:v>~mply'r~ : [mplɪ]</c:v>
                </c:pt>
                <c:pt idx="6930">
                  <c:v>~mplyry~ : [mplɪ]</c:v>
                </c:pt>
                <c:pt idx="6931">
                  <c:v>~ntriee~ : [ntɹɪ]</c:v>
                </c:pt>
                <c:pt idx="6932">
                  <c:v>~ntry'r~ : [ntɹɪ]</c:v>
                </c:pt>
                <c:pt idx="6933">
                  <c:v>~ntryry~ : [ntɹɪ]</c:v>
                </c:pt>
                <c:pt idx="6934">
                  <c:v>~spea'r~ : [spɪ]</c:v>
                </c:pt>
                <c:pt idx="6935">
                  <c:v>~speary~ : [spɪ]</c:v>
                </c:pt>
                <c:pt idx="6936">
                  <c:v>~spreye~ : [spɹɪ]</c:v>
                </c:pt>
                <c:pt idx="6937">
                  <c:v>~spri'r~ : [spɹɪ]</c:v>
                </c:pt>
                <c:pt idx="6938">
                  <c:v>~spriry~ : [spɹɪ]</c:v>
                </c:pt>
                <c:pt idx="6939">
                  <c:v>~stri'r~ : [stɹɪ]</c:v>
                </c:pt>
                <c:pt idx="6940">
                  <c:v>~striry~ : [stɹɪ]</c:v>
                </c:pt>
                <c:pt idx="6941">
                  <c:v>~stry'r~ : [stɹɪ]</c:v>
                </c:pt>
                <c:pt idx="6942">
                  <c:v>~stryry~ : [stɹɪ]</c:v>
                </c:pt>
                <c:pt idx="6943">
                  <c:v>~tely'r~ : [tlɪ]</c:v>
                </c:pt>
                <c:pt idx="6944">
                  <c:v>~telyry~ : [tlɪ]</c:v>
                </c:pt>
                <c:pt idx="6945">
                  <c:v>~nkey'r~ : [ŋkɪ]</c:v>
                </c:pt>
                <c:pt idx="6946">
                  <c:v>~nkeyry~ : [ŋkɪ]</c:v>
                </c:pt>
                <c:pt idx="6947">
                  <c:v>~ngleye~ : [ŋɡlɪ]</c:v>
                </c:pt>
                <c:pt idx="6948">
                  <c:v>~ngli'r~ : [ŋɡlɪ]</c:v>
                </c:pt>
                <c:pt idx="6949">
                  <c:v>~ngliry~ : [ŋɡlɪ]</c:v>
                </c:pt>
                <c:pt idx="6950">
                  <c:v>~steegh~ : [stɪ]</c:v>
                </c:pt>
                <c:pt idx="6951">
                  <c:v>~ttrigh~ : [tɹɪ]</c:v>
                </c:pt>
                <c:pt idx="6952">
                  <c:v>~rriare~ : [ɹə]</c:v>
                </c:pt>
                <c:pt idx="6953">
                  <c:v>~gheyry~ : [ɡɪ]</c:v>
                </c:pt>
                <c:pt idx="6954">
                  <c:v>~ghey'r~ : [ɡɪ]</c:v>
                </c:pt>
                <c:pt idx="6955">
                  <c:v>~cheegh~ : [tʃɪ]</c:v>
                </c:pt>
                <c:pt idx="6956">
                  <c:v>~tchigh~ : [tʃɪ]</c:v>
                </c:pt>
                <c:pt idx="6957">
                  <c:v>~tchygh~ : [tʃɪ]</c:v>
                </c:pt>
                <c:pt idx="6958">
                  <c:v>~schigh~ : [ʃɪ]</c:v>
                </c:pt>
                <c:pt idx="6959">
                  <c:v>~ffreye~ : [fɹɪ]</c:v>
                </c:pt>
                <c:pt idx="6960">
                  <c:v>~ffri'r~ : [fɹɪ]</c:v>
                </c:pt>
                <c:pt idx="6961">
                  <c:v>~ffriry~ : [fɹɪ]</c:v>
                </c:pt>
                <c:pt idx="6962">
                  <c:v>~clea'r~ : [klɪ]</c:v>
                </c:pt>
                <c:pt idx="6963">
                  <c:v>~cleary~ : [klɪ]</c:v>
                </c:pt>
                <c:pt idx="6964">
                  <c:v>~kely'r~ : [klɪ]</c:v>
                </c:pt>
                <c:pt idx="6965">
                  <c:v>~kelyry~ : [klɪ]</c:v>
                </c:pt>
                <c:pt idx="6966">
                  <c:v>~chri'r~ : [kɹɪ]</c:v>
                </c:pt>
                <c:pt idx="6967">
                  <c:v>~chriry~ : [kɹɪ]</c:v>
                </c:pt>
                <c:pt idx="6968">
                  <c:v>~ltie'r~ : [ltɪ]</c:v>
                </c:pt>
                <c:pt idx="6969">
                  <c:v>~ltiery~ : [ltɪ]</c:v>
                </c:pt>
                <c:pt idx="6970">
                  <c:v>~rney'r~ : [ɹnɪ]</c:v>
                </c:pt>
                <c:pt idx="6971">
                  <c:v>~rneyry~ : [ɹnɪ]</c:v>
                </c:pt>
                <c:pt idx="6972">
                  <c:v>~mmeegh~ : [mɪ]</c:v>
                </c:pt>
                <c:pt idx="6973">
                  <c:v>~mmiegh~ : [mɪ]</c:v>
                </c:pt>
                <c:pt idx="6974">
                  <c:v>~ppeagh~ : [pɪ]</c:v>
                </c:pt>
                <c:pt idx="6975">
                  <c:v>~ffeegh~ : [fɪ]</c:v>
                </c:pt>
                <c:pt idx="6976">
                  <c:v>~stee'r~ : [stɪ]</c:v>
                </c:pt>
                <c:pt idx="6977">
                  <c:v>~steery~ : [stɪ]</c:v>
                </c:pt>
                <c:pt idx="6978">
                  <c:v>~ttri'r~ : [tɹɪ]</c:v>
                </c:pt>
                <c:pt idx="6979">
                  <c:v>~ttriry~ : [tɹɪ]</c:v>
                </c:pt>
                <c:pt idx="6980">
                  <c:v>~rehear~ : [ɹɪ]</c:v>
                </c:pt>
                <c:pt idx="6981">
                  <c:v>~chee'r~ : [tʃɪ]</c:v>
                </c:pt>
                <c:pt idx="6982">
                  <c:v>~tchi'r~ : [tʃɪ]</c:v>
                </c:pt>
                <c:pt idx="6983">
                  <c:v>~cheery~ : [tʃɪ]</c:v>
                </c:pt>
                <c:pt idx="6984">
                  <c:v>~tchiry~ : [tʃɪ]</c:v>
                </c:pt>
                <c:pt idx="6985">
                  <c:v>~tchy'r~ : [tʃɪ]</c:v>
                </c:pt>
                <c:pt idx="6986">
                  <c:v>~tchyry~ : [tʃɪ]</c:v>
                </c:pt>
                <c:pt idx="6987">
                  <c:v>~schi'r~ : [ʃɪ]</c:v>
                </c:pt>
                <c:pt idx="6988">
                  <c:v>~schiry~ : [ʃɪ]</c:v>
                </c:pt>
                <c:pt idx="6989">
                  <c:v>~mmee'r~ : [mɪ]</c:v>
                </c:pt>
                <c:pt idx="6990">
                  <c:v>~mmeery~ : [mɪ]</c:v>
                </c:pt>
                <c:pt idx="6991">
                  <c:v>~mmie'r~ : [mɪ]</c:v>
                </c:pt>
                <c:pt idx="6992">
                  <c:v>~mmiery~ : [mɪ]</c:v>
                </c:pt>
                <c:pt idx="6993">
                  <c:v>~'leagh~ : [lɪ]</c:v>
                </c:pt>
                <c:pt idx="6994">
                  <c:v>~ghlygh~ : [lɪ]</c:v>
                </c:pt>
                <c:pt idx="6995">
                  <c:v>~lleagh~ : [lɪ]</c:v>
                </c:pt>
                <c:pt idx="6996">
                  <c:v>~lleygh~ : [lɪ]</c:v>
                </c:pt>
                <c:pt idx="6997">
                  <c:v>~ppea'r~ : [pɪ]</c:v>
                </c:pt>
                <c:pt idx="6998">
                  <c:v>~ppeary~ : [pɪ]</c:v>
                </c:pt>
                <c:pt idx="6999">
                  <c:v>~chtigh~ : [tɪ]</c:v>
                </c:pt>
                <c:pt idx="7000">
                  <c:v>~ghtegh~ : [tɪ]</c:v>
                </c:pt>
                <c:pt idx="7001">
                  <c:v>~tteegh~ : [tɪ]</c:v>
                </c:pt>
                <c:pt idx="7002">
                  <c:v>~reheah~ : [ɹɪ]</c:v>
                </c:pt>
                <c:pt idx="7003">
                  <c:v>~rreygh~ : [ɹɪ]</c:v>
                </c:pt>
                <c:pt idx="7004">
                  <c:v>~rriagh~ : [ɹɪ]</c:v>
                </c:pt>
                <c:pt idx="7005">
                  <c:v>~ffee'r~ : [fɪ]</c:v>
                </c:pt>
                <c:pt idx="7006">
                  <c:v>~ffeery~ : [fɪ]</c:v>
                </c:pt>
                <c:pt idx="7007">
                  <c:v>~'leary~ : [lɪ]</c:v>
                </c:pt>
                <c:pt idx="7008">
                  <c:v>~ghly'r~ : [lɪ]</c:v>
                </c:pt>
                <c:pt idx="7009">
                  <c:v>~ghlyry~ : [lɪ]</c:v>
                </c:pt>
                <c:pt idx="7010">
                  <c:v>~llea'r~ : [lɪ]</c:v>
                </c:pt>
                <c:pt idx="7011">
                  <c:v>~lleary~ : [lɪ]</c:v>
                </c:pt>
                <c:pt idx="7012">
                  <c:v>~lley'r~ : [lɪ]</c:v>
                </c:pt>
                <c:pt idx="7013">
                  <c:v>~lleyry~ : [lɪ]</c:v>
                </c:pt>
                <c:pt idx="7014">
                  <c:v>~'lea'r~ : [lɪ]</c:v>
                </c:pt>
                <c:pt idx="7015">
                  <c:v>~chti'r~ : [tɪ]</c:v>
                </c:pt>
                <c:pt idx="7016">
                  <c:v>~chtiry~ : [tɪ]</c:v>
                </c:pt>
                <c:pt idx="7017">
                  <c:v>~ghte'r~ : [tɪ]</c:v>
                </c:pt>
                <c:pt idx="7018">
                  <c:v>~ghtery~ : [tɪ]</c:v>
                </c:pt>
                <c:pt idx="7019">
                  <c:v>~ttee'r~ : [tɪ]</c:v>
                </c:pt>
                <c:pt idx="7020">
                  <c:v>~tteery~ : [tɪ]</c:v>
                </c:pt>
                <c:pt idx="7021">
                  <c:v>~reheae~ : [ɹɪ]</c:v>
                </c:pt>
                <c:pt idx="7022">
                  <c:v>~rrey'r~ : [ɹɪ]</c:v>
                </c:pt>
                <c:pt idx="7023">
                  <c:v>~rreyry~ : [ɹɪ]</c:v>
                </c:pt>
                <c:pt idx="7024">
                  <c:v>~rria'r~ : [ɹɪ]</c:v>
                </c:pt>
                <c:pt idx="7025">
                  <c:v>~rriary~ : [ɹɪ]</c:v>
                </c:pt>
                <c:pt idx="7026">
                  <c:v>~pplaugh~ : [plɔ]</c:v>
                </c:pt>
                <c:pt idx="7027">
                  <c:v>~rdboagh~ : [ɹdbɔ]</c:v>
                </c:pt>
                <c:pt idx="7028">
                  <c:v>~rthough~ : [ɹθaʊ]</c:v>
                </c:pt>
                <c:pt idx="7029">
                  <c:v>~flawegh~ : [flɔ]</c:v>
                </c:pt>
                <c:pt idx="7030">
                  <c:v>~strawgh~ : [stɹɔ]</c:v>
                </c:pt>
                <c:pt idx="7031">
                  <c:v>~nscrigh~ : [nskɹaɪ]</c:v>
                </c:pt>
                <c:pt idx="7032">
                  <c:v>~lesmare~ : [lzmə]</c:v>
                </c:pt>
                <c:pt idx="7033">
                  <c:v>~mperare~ : [mpɹə]</c:v>
                </c:pt>
                <c:pt idx="7034">
                  <c:v>~ngthere~ : [ŋθə]</c:v>
                </c:pt>
                <c:pt idx="7035">
                  <c:v>~nstrugh~ : [nstɹʊ]</c:v>
                </c:pt>
                <c:pt idx="7036">
                  <c:v>~lkstogh~ : [kstoʊ]</c:v>
                </c:pt>
                <c:pt idx="7037">
                  <c:v>~lkstowe~ : [kstoʊ]</c:v>
                </c:pt>
                <c:pt idx="7038">
                  <c:v>~rthrowe~ : [ɹθɹoʊ]</c:v>
                </c:pt>
                <c:pt idx="7039">
                  <c:v>~xplaigh~ : [kspleɪ]</c:v>
                </c:pt>
                <c:pt idx="7040">
                  <c:v>~mplaigh~ : [mpleɪ]</c:v>
                </c:pt>
                <c:pt idx="7041">
                  <c:v>~splaygh~ : [spleɪ]</c:v>
                </c:pt>
                <c:pt idx="7042">
                  <c:v>~nclairr~ : [nklɛ]</c:v>
                </c:pt>
                <c:pt idx="7043">
                  <c:v>~nstearr~ : [nstɛ]</c:v>
                </c:pt>
                <c:pt idx="7044">
                  <c:v>~sprearr~ : [spɹɛ]</c:v>
                </c:pt>
                <c:pt idx="7045">
                  <c:v>~threarr~ : [θɹɛ]</c:v>
                </c:pt>
                <c:pt idx="7046">
                  <c:v>~schoogh~ : [sku]</c:v>
                </c:pt>
                <c:pt idx="7047">
                  <c:v>~screwgh~ : [skɹu]</c:v>
                </c:pt>
                <c:pt idx="7048">
                  <c:v>~rviewgh~ : [ɹvju]</c:v>
                </c:pt>
                <c:pt idx="7049">
                  <c:v>~ctioure~ : [kʃə]</c:v>
                </c:pt>
                <c:pt idx="7050">
                  <c:v>~nctiore~ : [ŋkʃə]</c:v>
                </c:pt>
                <c:pt idx="7051">
                  <c:v>~nxioure~ : [ŋkʃə]</c:v>
                </c:pt>
                <c:pt idx="7052">
                  <c:v>~tionare~ : [ʃnə]</c:v>
                </c:pt>
                <c:pt idx="7053">
                  <c:v>~nscrigh~ : [nskɹɪ]</c:v>
                </c:pt>
                <c:pt idx="7054">
                  <c:v>~schleir~ : [ʃlaɪ]</c:v>
                </c:pt>
                <c:pt idx="7055">
                  <c:v>~pproagh~ : [pɹoʊ]</c:v>
                </c:pt>
                <c:pt idx="7056">
                  <c:v>~pproawe~ : [pɹoʊ]</c:v>
                </c:pt>
                <c:pt idx="7057">
                  <c:v>~throagh~ : [θɹoʊ]</c:v>
                </c:pt>
                <c:pt idx="7058">
                  <c:v>~throawe~ : [θɹoʊ]</c:v>
                </c:pt>
                <c:pt idx="7059">
                  <c:v>~throwgh~ : [θɹoʊ]</c:v>
                </c:pt>
                <c:pt idx="7060">
                  <c:v>~straigh~ : [stɹeɪ]</c:v>
                </c:pt>
                <c:pt idx="7061">
                  <c:v>~mfreygh~ : [mfɹɪ]</c:v>
                </c:pt>
                <c:pt idx="7062">
                  <c:v>~ndshigh~ : [ndʃɪ]</c:v>
                </c:pt>
                <c:pt idx="7063">
                  <c:v>~ghtnigh~ : [tnɪ]</c:v>
                </c:pt>
                <c:pt idx="7064">
                  <c:v>~nckligh~ : [ŋklɪ]</c:v>
                </c:pt>
                <c:pt idx="7065">
                  <c:v>~rchiegh~ : [ɹtʃɪ]</c:v>
                </c:pt>
                <c:pt idx="7066">
                  <c:v>~nstruwe~ : [nstɹʊ]</c:v>
                </c:pt>
                <c:pt idx="7067">
                  <c:v>~nstrure~ : [nstɹʊ]</c:v>
                </c:pt>
                <c:pt idx="7068">
                  <c:v>~throogh~ : [θɹu]</c:v>
                </c:pt>
                <c:pt idx="7069">
                  <c:v>~through~ : [θɹu]</c:v>
                </c:pt>
                <c:pt idx="7070">
                  <c:v>~schleie~ : [ʃlaɪ]</c:v>
                </c:pt>
                <c:pt idx="7071">
                  <c:v>~nsciere~ : [nʃə]</c:v>
                </c:pt>
                <c:pt idx="7072">
                  <c:v>~nsciour~ : [nʃə]</c:v>
                </c:pt>
                <c:pt idx="7073">
                  <c:v>~nscioux~ : [nʃə]</c:v>
                </c:pt>
                <c:pt idx="7074">
                  <c:v>~ntriegh~ : [ntɹɪ]</c:v>
                </c:pt>
                <c:pt idx="7075">
                  <c:v>~spreygh~ : [spɹɪ]</c:v>
                </c:pt>
                <c:pt idx="7076">
                  <c:v>~ctorygh~ : [ktɹɪ]</c:v>
                </c:pt>
                <c:pt idx="7077">
                  <c:v>~ngleygh~ : [ŋɡlɪ]</c:v>
                </c:pt>
                <c:pt idx="7078">
                  <c:v>~mfrey'r~ : [mfɹɪ]</c:v>
                </c:pt>
                <c:pt idx="7079">
                  <c:v>~mfreyry~ : [mfɹɪ]</c:v>
                </c:pt>
                <c:pt idx="7080">
                  <c:v>~ndshi'r~ : [ndʃɪ]</c:v>
                </c:pt>
                <c:pt idx="7081">
                  <c:v>~ndshiry~ : [ndʃɪ]</c:v>
                </c:pt>
                <c:pt idx="7082">
                  <c:v>~nscri'r~ : [nskɹɪ]</c:v>
                </c:pt>
                <c:pt idx="7083">
                  <c:v>~nscriry~ : [nskɹɪ]</c:v>
                </c:pt>
                <c:pt idx="7084">
                  <c:v>~ghtni'r~ : [tnɪ]</c:v>
                </c:pt>
                <c:pt idx="7085">
                  <c:v>~ghtniry~ : [tnɪ]</c:v>
                </c:pt>
                <c:pt idx="7086">
                  <c:v>~nckli'r~ : [ŋklɪ]</c:v>
                </c:pt>
                <c:pt idx="7087">
                  <c:v>~nckliry~ : [ŋklɪ]</c:v>
                </c:pt>
                <c:pt idx="7088">
                  <c:v>~rchie'r~ : [ɹtʃɪ]</c:v>
                </c:pt>
                <c:pt idx="7089">
                  <c:v>~rchiery~ : [ɹtʃɪ]</c:v>
                </c:pt>
                <c:pt idx="7090">
                  <c:v>~ghwaygh~ : [weɪ]</c:v>
                </c:pt>
                <c:pt idx="7091">
                  <c:v>~ffreygh~ : [fɹɪ]</c:v>
                </c:pt>
                <c:pt idx="7092">
                  <c:v>~ctory'r~ : [ktɹɪ]</c:v>
                </c:pt>
                <c:pt idx="7093">
                  <c:v>~ctoryry~ : [ktɹɪ]</c:v>
                </c:pt>
                <c:pt idx="7094">
                  <c:v>~ntrie'r~ : [ntɹɪ]</c:v>
                </c:pt>
                <c:pt idx="7095">
                  <c:v>~ntriery~ : [ntɹɪ]</c:v>
                </c:pt>
                <c:pt idx="7096">
                  <c:v>~sprey'r~ : [spɹɪ]</c:v>
                </c:pt>
                <c:pt idx="7097">
                  <c:v>~spreyry~ : [spɹɪ]</c:v>
                </c:pt>
                <c:pt idx="7098">
                  <c:v>~ngley'r~ : [ŋɡlɪ]</c:v>
                </c:pt>
                <c:pt idx="7099">
                  <c:v>~ngleyry~ : [ŋɡlɪ]</c:v>
                </c:pt>
                <c:pt idx="7100">
                  <c:v>~ffrey'r~ : [fɹɪ]</c:v>
                </c:pt>
                <c:pt idx="7101">
                  <c:v>~ffreyry~ : [fɹɪ]</c:v>
                </c:pt>
                <c:pt idx="7102">
                  <c:v>~reheagh~ : [ɹɪ]</c:v>
                </c:pt>
                <c:pt idx="7103">
                  <c:v>~rehea'r~ : [ɹɪ]</c:v>
                </c:pt>
                <c:pt idx="7104">
                  <c:v>~reheary~ : [ɹɪ]</c:v>
                </c:pt>
                <c:pt idx="7105">
                  <c:v>~rthrowgh~ : [ɹθɹoʊ]</c:v>
                </c:pt>
                <c:pt idx="7106">
                  <c:v>~schleigh~ : [ʃlaɪ]</c:v>
                </c:pt>
                <c:pt idx="7107">
                  <c:v>~nscioure~ : [nʃə]</c:v>
                </c:pt>
              </c:strCache>
            </c:strRef>
          </c:cat>
          <c:val>
            <c:numRef>
              <c:f>ONC.1gram!$W$2:$W$7109</c:f>
              <c:numCache>
                <c:formatCode>0.0000</c:formatCode>
                <c:ptCount val="7108"/>
                <c:pt idx="0">
                  <c:v>1.6989700043360185</c:v>
                </c:pt>
                <c:pt idx="1">
                  <c:v>-1.3424226808222062</c:v>
                </c:pt>
                <c:pt idx="2">
                  <c:v>-0.7269987279362623</c:v>
                </c:pt>
                <c:pt idx="3">
                  <c:v>-0.47712125471966227</c:v>
                </c:pt>
                <c:pt idx="4">
                  <c:v>-0.43933269383026263</c:v>
                </c:pt>
                <c:pt idx="5">
                  <c:v>-0.3010299956639812</c:v>
                </c:pt>
                <c:pt idx="6">
                  <c:v>-0.27300127206373764</c:v>
                </c:pt>
                <c:pt idx="7">
                  <c:v>-0.20605448243312446</c:v>
                </c:pt>
                <c:pt idx="8">
                  <c:v>-0.17609125905568135</c:v>
                </c:pt>
                <c:pt idx="9">
                  <c:v>-0.16633142176652482</c:v>
                </c:pt>
                <c:pt idx="10">
                  <c:v>-2.0203386088286951E-2</c:v>
                </c:pt>
                <c:pt idx="11">
                  <c:v>9.6432746655328696E-17</c:v>
                </c:pt>
                <c:pt idx="12">
                  <c:v>1.3363961557981502E-2</c:v>
                </c:pt>
                <c:pt idx="13">
                  <c:v>3.7788560889399664E-2</c:v>
                </c:pt>
                <c:pt idx="14">
                  <c:v>9.4975513230856665E-2</c:v>
                </c:pt>
                <c:pt idx="15">
                  <c:v>0.12493873660829993</c:v>
                </c:pt>
                <c:pt idx="16">
                  <c:v>0.1346985738974561</c:v>
                </c:pt>
                <c:pt idx="17">
                  <c:v>0.20091484278071317</c:v>
                </c:pt>
                <c:pt idx="18">
                  <c:v>0.24667233334138844</c:v>
                </c:pt>
                <c:pt idx="19">
                  <c:v>0.34678748622465611</c:v>
                </c:pt>
                <c:pt idx="20">
                  <c:v>0.40576534618399401</c:v>
                </c:pt>
                <c:pt idx="21">
                  <c:v>0.45399745587252455</c:v>
                </c:pt>
                <c:pt idx="22">
                  <c:v>0.49485002168009379</c:v>
                </c:pt>
                <c:pt idx="23">
                  <c:v>0.60205999132796229</c:v>
                </c:pt>
                <c:pt idx="24">
                  <c:v>0.6575773191777935</c:v>
                </c:pt>
                <c:pt idx="25">
                  <c:v>0.69897000433601875</c:v>
                </c:pt>
                <c:pt idx="26">
                  <c:v>0.76955107862172589</c:v>
                </c:pt>
                <c:pt idx="27">
                  <c:v>0.77815125038364352</c:v>
                </c:pt>
                <c:pt idx="28">
                  <c:v>1.2218487496163561</c:v>
                </c:pt>
                <c:pt idx="29">
                  <c:v>1.301029995663981</c:v>
                </c:pt>
                <c:pt idx="30">
                  <c:v>1.3521825181113623</c:v>
                </c:pt>
                <c:pt idx="31">
                  <c:v>1.3979400086720373</c:v>
                </c:pt>
                <c:pt idx="32">
                  <c:v>1.4393326938302624</c:v>
                </c:pt>
                <c:pt idx="33">
                  <c:v>1.5440680443502754</c:v>
                </c:pt>
                <c:pt idx="34">
                  <c:v>1.9999999999999998</c:v>
                </c:pt>
                <c:pt idx="35">
                  <c:v>-1.6127838567197355</c:v>
                </c:pt>
                <c:pt idx="36">
                  <c:v>-0.92941892571429274</c:v>
                </c:pt>
                <c:pt idx="37">
                  <c:v>-0.92941892571429274</c:v>
                </c:pt>
                <c:pt idx="38">
                  <c:v>-0.74818802700620035</c:v>
                </c:pt>
                <c:pt idx="39">
                  <c:v>-0.68424674751531245</c:v>
                </c:pt>
                <c:pt idx="40">
                  <c:v>-0.66900678095857558</c:v>
                </c:pt>
                <c:pt idx="41">
                  <c:v>-0.62838893005031149</c:v>
                </c:pt>
                <c:pt idx="42">
                  <c:v>-0.60879337398693079</c:v>
                </c:pt>
                <c:pt idx="43">
                  <c:v>-0.6020599913279624</c:v>
                </c:pt>
                <c:pt idx="44">
                  <c:v>-0.6020599913279624</c:v>
                </c:pt>
                <c:pt idx="45">
                  <c:v>-0.55930801090701254</c:v>
                </c:pt>
                <c:pt idx="46">
                  <c:v>-0.54406804435027567</c:v>
                </c:pt>
                <c:pt idx="47">
                  <c:v>-0.53839091145858498</c:v>
                </c:pt>
                <c:pt idx="48">
                  <c:v>-0.53147891704225503</c:v>
                </c:pt>
                <c:pt idx="49">
                  <c:v>-0.51188336097887432</c:v>
                </c:pt>
                <c:pt idx="50">
                  <c:v>-0.50060235056918534</c:v>
                </c:pt>
                <c:pt idx="51">
                  <c:v>-0.49291552190289439</c:v>
                </c:pt>
                <c:pt idx="52">
                  <c:v>-0.47712125471966244</c:v>
                </c:pt>
                <c:pt idx="53">
                  <c:v>-0.47712125471966238</c:v>
                </c:pt>
                <c:pt idx="54">
                  <c:v>-0.47712125471966238</c:v>
                </c:pt>
                <c:pt idx="55">
                  <c:v>-0.47712125471966244</c:v>
                </c:pt>
                <c:pt idx="56">
                  <c:v>-0.47712125471966244</c:v>
                </c:pt>
                <c:pt idx="57">
                  <c:v>-0.47712125471966238</c:v>
                </c:pt>
                <c:pt idx="58">
                  <c:v>-0.47712125471966238</c:v>
                </c:pt>
                <c:pt idx="59">
                  <c:v>-0.44996900867604761</c:v>
                </c:pt>
                <c:pt idx="60">
                  <c:v>-0.4336555609385721</c:v>
                </c:pt>
                <c:pt idx="61">
                  <c:v>-0.42596873227228116</c:v>
                </c:pt>
                <c:pt idx="62">
                  <c:v>-0.41017446508904926</c:v>
                </c:pt>
                <c:pt idx="63">
                  <c:v>-0.38021124171160603</c:v>
                </c:pt>
                <c:pt idx="64">
                  <c:v>-0.36797678529459443</c:v>
                </c:pt>
                <c:pt idx="65">
                  <c:v>-0.36797678529459438</c:v>
                </c:pt>
                <c:pt idx="66">
                  <c:v>-0.36797678529459432</c:v>
                </c:pt>
                <c:pt idx="67">
                  <c:v>-0.36172783601759279</c:v>
                </c:pt>
                <c:pt idx="68">
                  <c:v>-0.35218251811136247</c:v>
                </c:pt>
                <c:pt idx="69">
                  <c:v>-0.34678748622465638</c:v>
                </c:pt>
                <c:pt idx="70">
                  <c:v>-0.33579210192319309</c:v>
                </c:pt>
                <c:pt idx="71">
                  <c:v>-0.33579210192319309</c:v>
                </c:pt>
                <c:pt idx="72">
                  <c:v>-0.33579210192319309</c:v>
                </c:pt>
                <c:pt idx="73">
                  <c:v>-0.3010299956639812</c:v>
                </c:pt>
                <c:pt idx="74">
                  <c:v>-0.3010299956639812</c:v>
                </c:pt>
                <c:pt idx="75">
                  <c:v>-0.3010299956639812</c:v>
                </c:pt>
                <c:pt idx="76">
                  <c:v>-0.3010299956639812</c:v>
                </c:pt>
                <c:pt idx="77">
                  <c:v>-0.30102999566398109</c:v>
                </c:pt>
                <c:pt idx="78">
                  <c:v>-0.28630673884327462</c:v>
                </c:pt>
                <c:pt idx="79">
                  <c:v>-0.2787536009528287</c:v>
                </c:pt>
                <c:pt idx="80">
                  <c:v>-0.27620641193894907</c:v>
                </c:pt>
                <c:pt idx="81">
                  <c:v>-0.25527250510330579</c:v>
                </c:pt>
                <c:pt idx="82">
                  <c:v>-0.24667233334138852</c:v>
                </c:pt>
                <c:pt idx="83">
                  <c:v>-0.24303804868629447</c:v>
                </c:pt>
                <c:pt idx="84">
                  <c:v>-0.22184874961635639</c:v>
                </c:pt>
                <c:pt idx="85">
                  <c:v>-0.21670910996394524</c:v>
                </c:pt>
                <c:pt idx="86">
                  <c:v>-0.21670910996394524</c:v>
                </c:pt>
                <c:pt idx="87">
                  <c:v>-0.20925962230833584</c:v>
                </c:pt>
                <c:pt idx="88">
                  <c:v>-0.20411998265592463</c:v>
                </c:pt>
                <c:pt idx="89">
                  <c:v>-0.18905623622004886</c:v>
                </c:pt>
                <c:pt idx="90">
                  <c:v>-0.18563657696191163</c:v>
                </c:pt>
                <c:pt idx="91">
                  <c:v>-0.18020782525051335</c:v>
                </c:pt>
                <c:pt idx="92">
                  <c:v>-0.17609125905568135</c:v>
                </c:pt>
                <c:pt idx="93">
                  <c:v>-0.17609125905568135</c:v>
                </c:pt>
                <c:pt idx="94">
                  <c:v>-0.17609125905568127</c:v>
                </c:pt>
                <c:pt idx="95">
                  <c:v>-0.17609125905568127</c:v>
                </c:pt>
                <c:pt idx="96">
                  <c:v>-0.17609125905568127</c:v>
                </c:pt>
                <c:pt idx="97">
                  <c:v>-0.17609125905568118</c:v>
                </c:pt>
                <c:pt idx="98">
                  <c:v>-0.17609125905568118</c:v>
                </c:pt>
                <c:pt idx="99">
                  <c:v>-0.17609125905568118</c:v>
                </c:pt>
                <c:pt idx="100">
                  <c:v>-0.16914239910035336</c:v>
                </c:pt>
                <c:pt idx="101">
                  <c:v>-0.1656258253775163</c:v>
                </c:pt>
                <c:pt idx="102">
                  <c:v>-0.15970084286751191</c:v>
                </c:pt>
                <c:pt idx="103">
                  <c:v>-0.1576078533616681</c:v>
                </c:pt>
                <c:pt idx="104">
                  <c:v>-0.1576078533616681</c:v>
                </c:pt>
                <c:pt idx="105">
                  <c:v>-0.15634720085992415</c:v>
                </c:pt>
                <c:pt idx="106">
                  <c:v>-0.15490195998574319</c:v>
                </c:pt>
                <c:pt idx="107">
                  <c:v>-0.15490195998574319</c:v>
                </c:pt>
                <c:pt idx="108">
                  <c:v>-0.14976232033333206</c:v>
                </c:pt>
                <c:pt idx="109">
                  <c:v>-0.14893901301206641</c:v>
                </c:pt>
                <c:pt idx="110">
                  <c:v>-0.14893901301206641</c:v>
                </c:pt>
                <c:pt idx="111">
                  <c:v>-0.14612803567823801</c:v>
                </c:pt>
                <c:pt idx="112">
                  <c:v>-0.14612803567823796</c:v>
                </c:pt>
                <c:pt idx="113">
                  <c:v>-0.14017870316503675</c:v>
                </c:pt>
                <c:pt idx="114">
                  <c:v>-0.13262556527459091</c:v>
                </c:pt>
                <c:pt idx="115">
                  <c:v>-0.13127891463931884</c:v>
                </c:pt>
                <c:pt idx="116">
                  <c:v>-0.12831847725968057</c:v>
                </c:pt>
                <c:pt idx="117">
                  <c:v>-0.11997531707674981</c:v>
                </c:pt>
                <c:pt idx="118">
                  <c:v>-0.11809931207799451</c:v>
                </c:pt>
                <c:pt idx="119">
                  <c:v>-0.113943352306837</c:v>
                </c:pt>
                <c:pt idx="120">
                  <c:v>-0.10914446942506803</c:v>
                </c:pt>
                <c:pt idx="121">
                  <c:v>-0.10914446942506803</c:v>
                </c:pt>
                <c:pt idx="122">
                  <c:v>-0.10914446942506803</c:v>
                </c:pt>
                <c:pt idx="123">
                  <c:v>-0.10763387839982951</c:v>
                </c:pt>
                <c:pt idx="124">
                  <c:v>-0.10266234189714778</c:v>
                </c:pt>
                <c:pt idx="125">
                  <c:v>-9.6910013008056448E-2</c:v>
                </c:pt>
                <c:pt idx="126">
                  <c:v>-9.6910013008056448E-2</c:v>
                </c:pt>
                <c:pt idx="127">
                  <c:v>-9.6910013008056448E-2</c:v>
                </c:pt>
                <c:pt idx="128">
                  <c:v>-9.6910013008056448E-2</c:v>
                </c:pt>
                <c:pt idx="129">
                  <c:v>-9.6910013008056448E-2</c:v>
                </c:pt>
                <c:pt idx="130">
                  <c:v>-9.6910013008056448E-2</c:v>
                </c:pt>
                <c:pt idx="131">
                  <c:v>-9.3421685162235341E-2</c:v>
                </c:pt>
                <c:pt idx="132">
                  <c:v>-9.177037335564539E-2</c:v>
                </c:pt>
                <c:pt idx="133">
                  <c:v>-8.9400411229310889E-2</c:v>
                </c:pt>
                <c:pt idx="134">
                  <c:v>-8.4320885700035861E-2</c:v>
                </c:pt>
                <c:pt idx="135">
                  <c:v>-8.4320885700035861E-2</c:v>
                </c:pt>
                <c:pt idx="136">
                  <c:v>-8.0823193114601538E-2</c:v>
                </c:pt>
                <c:pt idx="137">
                  <c:v>-7.9181246047624748E-2</c:v>
                </c:pt>
                <c:pt idx="138">
                  <c:v>-7.9181246047624804E-2</c:v>
                </c:pt>
                <c:pt idx="139">
                  <c:v>-7.9181246047624637E-2</c:v>
                </c:pt>
                <c:pt idx="140">
                  <c:v>-7.1063355825445401E-2</c:v>
                </c:pt>
                <c:pt idx="141">
                  <c:v>-7.0581074285707215E-2</c:v>
                </c:pt>
                <c:pt idx="142">
                  <c:v>-6.8715812369459867E-2</c:v>
                </c:pt>
                <c:pt idx="143">
                  <c:v>-6.6946789630613221E-2</c:v>
                </c:pt>
                <c:pt idx="144">
                  <c:v>-6.694678963061311E-2</c:v>
                </c:pt>
                <c:pt idx="145">
                  <c:v>-6.4725329636655352E-2</c:v>
                </c:pt>
                <c:pt idx="146">
                  <c:v>-6.1269656738922658E-2</c:v>
                </c:pt>
                <c:pt idx="147">
                  <c:v>-6.1269656738922658E-2</c:v>
                </c:pt>
                <c:pt idx="148">
                  <c:v>-5.799194697768692E-2</c:v>
                </c:pt>
                <c:pt idx="149">
                  <c:v>-5.7991946977686809E-2</c:v>
                </c:pt>
                <c:pt idx="150">
                  <c:v>-5.7991946977686754E-2</c:v>
                </c:pt>
                <c:pt idx="151">
                  <c:v>-5.1152522447381256E-2</c:v>
                </c:pt>
                <c:pt idx="152">
                  <c:v>-5.1152522447381311E-2</c:v>
                </c:pt>
                <c:pt idx="153">
                  <c:v>-5.1152522447381256E-2</c:v>
                </c:pt>
                <c:pt idx="154">
                  <c:v>-4.6996562676223499E-2</c:v>
                </c:pt>
                <c:pt idx="155">
                  <c:v>-4.575749056067506E-2</c:v>
                </c:pt>
                <c:pt idx="156">
                  <c:v>-4.575749056067506E-2</c:v>
                </c:pt>
                <c:pt idx="157">
                  <c:v>-3.5715552266534639E-2</c:v>
                </c:pt>
                <c:pt idx="158">
                  <c:v>-3.571555226653448E-2</c:v>
                </c:pt>
                <c:pt idx="159">
                  <c:v>-3.571555226653448E-2</c:v>
                </c:pt>
                <c:pt idx="160">
                  <c:v>-3.571555226653448E-2</c:v>
                </c:pt>
                <c:pt idx="161">
                  <c:v>-3.4762106259211813E-2</c:v>
                </c:pt>
                <c:pt idx="162">
                  <c:v>-3.1408464251624094E-2</c:v>
                </c:pt>
                <c:pt idx="163">
                  <c:v>-2.6328938722349152E-2</c:v>
                </c:pt>
                <c:pt idx="164">
                  <c:v>-2.6328938722349152E-2</c:v>
                </c:pt>
                <c:pt idx="165">
                  <c:v>-2.3481095849522814E-2</c:v>
                </c:pt>
                <c:pt idx="166">
                  <c:v>-1.5794267183232052E-2</c:v>
                </c:pt>
                <c:pt idx="167">
                  <c:v>-1.357280718927382E-2</c:v>
                </c:pt>
                <c:pt idx="168">
                  <c:v>-1.2234456417011734E-2</c:v>
                </c:pt>
                <c:pt idx="169">
                  <c:v>-1.2234456417011635E-2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9.6432746655328696E-17</c:v>
                </c:pt>
                <c:pt idx="177">
                  <c:v>1.9286549331065737E-16</c:v>
                </c:pt>
                <c:pt idx="178">
                  <c:v>1.099538430146324E-2</c:v>
                </c:pt>
                <c:pt idx="179">
                  <c:v>1.2589127308020373E-2</c:v>
                </c:pt>
                <c:pt idx="180">
                  <c:v>1.9744058195757096E-2</c:v>
                </c:pt>
                <c:pt idx="181">
                  <c:v>2.1189299069938092E-2</c:v>
                </c:pt>
                <c:pt idx="182">
                  <c:v>2.2276394711152392E-2</c:v>
                </c:pt>
                <c:pt idx="183">
                  <c:v>2.7152246043614683E-2</c:v>
                </c:pt>
                <c:pt idx="184">
                  <c:v>4.2751980420949881E-2</c:v>
                </c:pt>
                <c:pt idx="185">
                  <c:v>4.3465693781090345E-2</c:v>
                </c:pt>
                <c:pt idx="186">
                  <c:v>4.3465693781090345E-2</c:v>
                </c:pt>
                <c:pt idx="187">
                  <c:v>5.1152522447381117E-2</c:v>
                </c:pt>
                <c:pt idx="188">
                  <c:v>5.1152522447381291E-2</c:v>
                </c:pt>
                <c:pt idx="189">
                  <c:v>5.2706350516002913E-2</c:v>
                </c:pt>
                <c:pt idx="190">
                  <c:v>5.4357662322592593E-2</c:v>
                </c:pt>
                <c:pt idx="191">
                  <c:v>5.6115941978931411E-2</c:v>
                </c:pt>
                <c:pt idx="192">
                  <c:v>6.3669079869377296E-2</c:v>
                </c:pt>
                <c:pt idx="193">
                  <c:v>6.3669079869377296E-2</c:v>
                </c:pt>
                <c:pt idx="194">
                  <c:v>6.3669079869377296E-2</c:v>
                </c:pt>
                <c:pt idx="195">
                  <c:v>6.6946789630613054E-2</c:v>
                </c:pt>
                <c:pt idx="196">
                  <c:v>6.6946789630613221E-2</c:v>
                </c:pt>
                <c:pt idx="197">
                  <c:v>6.6946789630613221E-2</c:v>
                </c:pt>
                <c:pt idx="198">
                  <c:v>6.6946789630613221E-2</c:v>
                </c:pt>
                <c:pt idx="199">
                  <c:v>6.6946789630613221E-2</c:v>
                </c:pt>
                <c:pt idx="200">
                  <c:v>6.9635928141394313E-2</c:v>
                </c:pt>
                <c:pt idx="201">
                  <c:v>7.0581074285707285E-2</c:v>
                </c:pt>
                <c:pt idx="202">
                  <c:v>7.5720713938118175E-2</c:v>
                </c:pt>
                <c:pt idx="203">
                  <c:v>7.9181246047624818E-2</c:v>
                </c:pt>
                <c:pt idx="204">
                  <c:v>7.9181246047624818E-2</c:v>
                </c:pt>
                <c:pt idx="205">
                  <c:v>7.9181246047624818E-2</c:v>
                </c:pt>
                <c:pt idx="206">
                  <c:v>8.1670046451319533E-2</c:v>
                </c:pt>
                <c:pt idx="207">
                  <c:v>8.1670046451319533E-2</c:v>
                </c:pt>
                <c:pt idx="208">
                  <c:v>8.618614761628314E-2</c:v>
                </c:pt>
                <c:pt idx="209">
                  <c:v>8.71501757189002E-2</c:v>
                </c:pt>
                <c:pt idx="210">
                  <c:v>8.71501757189002E-2</c:v>
                </c:pt>
                <c:pt idx="211">
                  <c:v>8.71501757189002E-2</c:v>
                </c:pt>
                <c:pt idx="212">
                  <c:v>8.71501757189002E-2</c:v>
                </c:pt>
                <c:pt idx="213">
                  <c:v>8.71501757189002E-2</c:v>
                </c:pt>
                <c:pt idx="214">
                  <c:v>9.0176630349087794E-2</c:v>
                </c:pt>
                <c:pt idx="215">
                  <c:v>9.5268065941079602E-2</c:v>
                </c:pt>
                <c:pt idx="216">
                  <c:v>9.6910013008056572E-2</c:v>
                </c:pt>
                <c:pt idx="217">
                  <c:v>0.1106982974936894</c:v>
                </c:pt>
                <c:pt idx="218">
                  <c:v>0.11197375944393226</c:v>
                </c:pt>
                <c:pt idx="219">
                  <c:v>0.11650556907143717</c:v>
                </c:pt>
                <c:pt idx="220">
                  <c:v>0.11918640771920853</c:v>
                </c:pt>
                <c:pt idx="221">
                  <c:v>0.11918640771920846</c:v>
                </c:pt>
                <c:pt idx="222">
                  <c:v>0.12082217041346761</c:v>
                </c:pt>
                <c:pt idx="223">
                  <c:v>0.12493873660830007</c:v>
                </c:pt>
                <c:pt idx="224">
                  <c:v>0.13033376849500594</c:v>
                </c:pt>
                <c:pt idx="225">
                  <c:v>0.13830269816628124</c:v>
                </c:pt>
                <c:pt idx="226">
                  <c:v>0.14266750356873131</c:v>
                </c:pt>
                <c:pt idx="227">
                  <c:v>0.16057909287743358</c:v>
                </c:pt>
                <c:pt idx="228">
                  <c:v>0.16057909287743349</c:v>
                </c:pt>
                <c:pt idx="229">
                  <c:v>0.16057909287743358</c:v>
                </c:pt>
                <c:pt idx="230">
                  <c:v>0.16185081994107087</c:v>
                </c:pt>
                <c:pt idx="231">
                  <c:v>0.16840443038939018</c:v>
                </c:pt>
                <c:pt idx="232">
                  <c:v>0.16840443038939029</c:v>
                </c:pt>
                <c:pt idx="233">
                  <c:v>0.17609125905568118</c:v>
                </c:pt>
                <c:pt idx="234">
                  <c:v>0.17609125905568118</c:v>
                </c:pt>
                <c:pt idx="235">
                  <c:v>0.17609125905568113</c:v>
                </c:pt>
                <c:pt idx="236">
                  <c:v>0.17609125905568113</c:v>
                </c:pt>
                <c:pt idx="237">
                  <c:v>0.17609125905568113</c:v>
                </c:pt>
                <c:pt idx="238">
                  <c:v>0.17609125905568118</c:v>
                </c:pt>
                <c:pt idx="239">
                  <c:v>0.17609125905568124</c:v>
                </c:pt>
                <c:pt idx="240">
                  <c:v>0.17881411739115433</c:v>
                </c:pt>
                <c:pt idx="241">
                  <c:v>0.18406018872695637</c:v>
                </c:pt>
                <c:pt idx="242">
                  <c:v>0.19188552623891292</c:v>
                </c:pt>
                <c:pt idx="243">
                  <c:v>0.19188552623891317</c:v>
                </c:pt>
                <c:pt idx="244">
                  <c:v>0.19188552623891317</c:v>
                </c:pt>
                <c:pt idx="245">
                  <c:v>0.19188552623891317</c:v>
                </c:pt>
                <c:pt idx="246">
                  <c:v>0.20411998265592474</c:v>
                </c:pt>
                <c:pt idx="247">
                  <c:v>0.20411998265592474</c:v>
                </c:pt>
                <c:pt idx="248">
                  <c:v>0.20760831050174597</c:v>
                </c:pt>
                <c:pt idx="249">
                  <c:v>0.2218487496163562</c:v>
                </c:pt>
                <c:pt idx="250">
                  <c:v>0.22184874961635639</c:v>
                </c:pt>
                <c:pt idx="251">
                  <c:v>0.22184874961635639</c:v>
                </c:pt>
                <c:pt idx="252">
                  <c:v>0.22184874961635656</c:v>
                </c:pt>
                <c:pt idx="253">
                  <c:v>0.22184874961635662</c:v>
                </c:pt>
                <c:pt idx="254">
                  <c:v>0.23044892137827386</c:v>
                </c:pt>
                <c:pt idx="255">
                  <c:v>0.23312976002604524</c:v>
                </c:pt>
                <c:pt idx="256">
                  <c:v>0.2430380486862945</c:v>
                </c:pt>
                <c:pt idx="257">
                  <c:v>0.2430380486862945</c:v>
                </c:pt>
                <c:pt idx="258">
                  <c:v>0.24303804868629444</c:v>
                </c:pt>
                <c:pt idx="259">
                  <c:v>0.24303804868629444</c:v>
                </c:pt>
                <c:pt idx="260">
                  <c:v>0.24517217819898021</c:v>
                </c:pt>
                <c:pt idx="261">
                  <c:v>0.24667233334138849</c:v>
                </c:pt>
                <c:pt idx="262">
                  <c:v>0.24900099565997105</c:v>
                </c:pt>
                <c:pt idx="263">
                  <c:v>0.25527250510330596</c:v>
                </c:pt>
                <c:pt idx="264">
                  <c:v>0.2632414347745814</c:v>
                </c:pt>
                <c:pt idx="265">
                  <c:v>0.2662678894047692</c:v>
                </c:pt>
                <c:pt idx="266">
                  <c:v>0.27754889981445813</c:v>
                </c:pt>
                <c:pt idx="267">
                  <c:v>0.27796469159528758</c:v>
                </c:pt>
                <c:pt idx="268">
                  <c:v>0.28143443960060022</c:v>
                </c:pt>
                <c:pt idx="269">
                  <c:v>0.28678955654937088</c:v>
                </c:pt>
                <c:pt idx="270">
                  <c:v>0.29148467775775067</c:v>
                </c:pt>
                <c:pt idx="271">
                  <c:v>0.30102999566398109</c:v>
                </c:pt>
                <c:pt idx="272">
                  <c:v>0.3010299956639812</c:v>
                </c:pt>
                <c:pt idx="273">
                  <c:v>0.3010299956639812</c:v>
                </c:pt>
                <c:pt idx="274">
                  <c:v>0.30102999566398109</c:v>
                </c:pt>
                <c:pt idx="275">
                  <c:v>0.30102999566398131</c:v>
                </c:pt>
                <c:pt idx="276">
                  <c:v>0.3010299956639812</c:v>
                </c:pt>
                <c:pt idx="277">
                  <c:v>0.30102999566398131</c:v>
                </c:pt>
                <c:pt idx="278">
                  <c:v>0.30102999566398131</c:v>
                </c:pt>
                <c:pt idx="279">
                  <c:v>0.30102999566398131</c:v>
                </c:pt>
                <c:pt idx="280">
                  <c:v>0.31361912297200145</c:v>
                </c:pt>
                <c:pt idx="281">
                  <c:v>0.31742041185215047</c:v>
                </c:pt>
                <c:pt idx="282">
                  <c:v>0.32735893438633024</c:v>
                </c:pt>
                <c:pt idx="283">
                  <c:v>0.34378197608493088</c:v>
                </c:pt>
                <c:pt idx="284">
                  <c:v>0.34584234008034348</c:v>
                </c:pt>
                <c:pt idx="285">
                  <c:v>0.34678748622465611</c:v>
                </c:pt>
                <c:pt idx="286">
                  <c:v>0.35538765798657379</c:v>
                </c:pt>
                <c:pt idx="287">
                  <c:v>0.35714593764291241</c:v>
                </c:pt>
                <c:pt idx="288">
                  <c:v>0.35902194264166803</c:v>
                </c:pt>
                <c:pt idx="289">
                  <c:v>0.35902194264166803</c:v>
                </c:pt>
                <c:pt idx="290">
                  <c:v>0.36797678529459443</c:v>
                </c:pt>
                <c:pt idx="291">
                  <c:v>0.36797678529459443</c:v>
                </c:pt>
                <c:pt idx="292">
                  <c:v>0.36797678529459443</c:v>
                </c:pt>
                <c:pt idx="293">
                  <c:v>0.38021124171160608</c:v>
                </c:pt>
                <c:pt idx="294">
                  <c:v>0.38021124171160608</c:v>
                </c:pt>
                <c:pt idx="295">
                  <c:v>0.38021124171160608</c:v>
                </c:pt>
                <c:pt idx="296">
                  <c:v>0.38270004211530056</c:v>
                </c:pt>
                <c:pt idx="297">
                  <c:v>0.39794000867203755</c:v>
                </c:pt>
                <c:pt idx="298">
                  <c:v>0.3979400086720376</c:v>
                </c:pt>
                <c:pt idx="299">
                  <c:v>0.40893539297350068</c:v>
                </c:pt>
                <c:pt idx="300">
                  <c:v>0.41017446508904915</c:v>
                </c:pt>
                <c:pt idx="301">
                  <c:v>0.41753556473541831</c:v>
                </c:pt>
                <c:pt idx="302">
                  <c:v>0.41912930774197571</c:v>
                </c:pt>
                <c:pt idx="303">
                  <c:v>0.42021640338318966</c:v>
                </c:pt>
                <c:pt idx="304">
                  <c:v>0.42021640338318961</c:v>
                </c:pt>
                <c:pt idx="305">
                  <c:v>0.42596873227228105</c:v>
                </c:pt>
                <c:pt idx="306">
                  <c:v>0.4259687322722811</c:v>
                </c:pt>
                <c:pt idx="307">
                  <c:v>0.4259687322722811</c:v>
                </c:pt>
                <c:pt idx="308">
                  <c:v>0.4259687322722811</c:v>
                </c:pt>
                <c:pt idx="309">
                  <c:v>0.4259687322722811</c:v>
                </c:pt>
                <c:pt idx="310">
                  <c:v>0.4259687322722811</c:v>
                </c:pt>
                <c:pt idx="311">
                  <c:v>0.42596873227228127</c:v>
                </c:pt>
                <c:pt idx="312">
                  <c:v>0.44235914846045044</c:v>
                </c:pt>
                <c:pt idx="313">
                  <c:v>0.46488679830265056</c:v>
                </c:pt>
                <c:pt idx="314">
                  <c:v>0.46488679830265067</c:v>
                </c:pt>
                <c:pt idx="315">
                  <c:v>0.46488679830265067</c:v>
                </c:pt>
                <c:pt idx="316">
                  <c:v>0.46488679830265078</c:v>
                </c:pt>
                <c:pt idx="317">
                  <c:v>0.46488679830265084</c:v>
                </c:pt>
                <c:pt idx="318">
                  <c:v>0.46488679830265084</c:v>
                </c:pt>
                <c:pt idx="319">
                  <c:v>0.47038787206069393</c:v>
                </c:pt>
                <c:pt idx="320">
                  <c:v>0.47712125471966232</c:v>
                </c:pt>
                <c:pt idx="321">
                  <c:v>0.47712125471966244</c:v>
                </c:pt>
                <c:pt idx="322">
                  <c:v>0.47712125471966249</c:v>
                </c:pt>
                <c:pt idx="323">
                  <c:v>0.47984411305513563</c:v>
                </c:pt>
                <c:pt idx="324">
                  <c:v>0.47984411305513563</c:v>
                </c:pt>
                <c:pt idx="325">
                  <c:v>0.47984411305513563</c:v>
                </c:pt>
                <c:pt idx="326">
                  <c:v>0.48509018439093754</c:v>
                </c:pt>
                <c:pt idx="327">
                  <c:v>0.49090953920529551</c:v>
                </c:pt>
                <c:pt idx="328">
                  <c:v>0.4965498065579883</c:v>
                </c:pt>
                <c:pt idx="329">
                  <c:v>0.4965498065579883</c:v>
                </c:pt>
                <c:pt idx="330">
                  <c:v>0.52287874528033729</c:v>
                </c:pt>
                <c:pt idx="331">
                  <c:v>0.52287874528033751</c:v>
                </c:pt>
                <c:pt idx="332">
                  <c:v>0.5228787452803374</c:v>
                </c:pt>
                <c:pt idx="333">
                  <c:v>0.52287874528033751</c:v>
                </c:pt>
                <c:pt idx="334">
                  <c:v>0.52287874528033773</c:v>
                </c:pt>
                <c:pt idx="335">
                  <c:v>0.5282737771670436</c:v>
                </c:pt>
                <c:pt idx="336">
                  <c:v>0.53147891704225514</c:v>
                </c:pt>
                <c:pt idx="337">
                  <c:v>0.53511320169734922</c:v>
                </c:pt>
                <c:pt idx="338">
                  <c:v>0.5392691614685069</c:v>
                </c:pt>
                <c:pt idx="339">
                  <c:v>0.54406804435027556</c:v>
                </c:pt>
                <c:pt idx="340">
                  <c:v>0.54406804435027578</c:v>
                </c:pt>
                <c:pt idx="341">
                  <c:v>0.54406804435027567</c:v>
                </c:pt>
                <c:pt idx="342">
                  <c:v>0.55630250076728738</c:v>
                </c:pt>
                <c:pt idx="343">
                  <c:v>0.57403126772771873</c:v>
                </c:pt>
                <c:pt idx="344">
                  <c:v>0.57403126772771873</c:v>
                </c:pt>
                <c:pt idx="345">
                  <c:v>0.57403126772771884</c:v>
                </c:pt>
                <c:pt idx="346">
                  <c:v>0.57573105260561308</c:v>
                </c:pt>
                <c:pt idx="347">
                  <c:v>0.5850266520291818</c:v>
                </c:pt>
                <c:pt idx="348">
                  <c:v>0.60205999132796217</c:v>
                </c:pt>
                <c:pt idx="349">
                  <c:v>0.6020599913279624</c:v>
                </c:pt>
                <c:pt idx="350">
                  <c:v>0.6020599913279624</c:v>
                </c:pt>
                <c:pt idx="351">
                  <c:v>0.6020599913279624</c:v>
                </c:pt>
                <c:pt idx="352">
                  <c:v>0.60205999132796262</c:v>
                </c:pt>
                <c:pt idx="353">
                  <c:v>0.61978875828839386</c:v>
                </c:pt>
                <c:pt idx="354">
                  <c:v>0.62433638603911445</c:v>
                </c:pt>
                <c:pt idx="355">
                  <c:v>0.62433638603911445</c:v>
                </c:pt>
                <c:pt idx="356">
                  <c:v>0.6259721487333737</c:v>
                </c:pt>
                <c:pt idx="357">
                  <c:v>0.62641933718740694</c:v>
                </c:pt>
                <c:pt idx="358">
                  <c:v>0.6283889300503116</c:v>
                </c:pt>
                <c:pt idx="359">
                  <c:v>0.63202321470540546</c:v>
                </c:pt>
                <c:pt idx="360">
                  <c:v>0.64781748188863741</c:v>
                </c:pt>
                <c:pt idx="361">
                  <c:v>0.66118144344661878</c:v>
                </c:pt>
                <c:pt idx="362">
                  <c:v>0.66118144344661878</c:v>
                </c:pt>
                <c:pt idx="363">
                  <c:v>0.66900678095857546</c:v>
                </c:pt>
                <c:pt idx="364">
                  <c:v>0.66900678095857558</c:v>
                </c:pt>
                <c:pt idx="365">
                  <c:v>0.68124123737558706</c:v>
                </c:pt>
                <c:pt idx="366">
                  <c:v>0.69897000433601852</c:v>
                </c:pt>
                <c:pt idx="367">
                  <c:v>0.69897000433601852</c:v>
                </c:pt>
                <c:pt idx="368">
                  <c:v>0.69897000433601886</c:v>
                </c:pt>
                <c:pt idx="369">
                  <c:v>0.69897000433601886</c:v>
                </c:pt>
                <c:pt idx="370">
                  <c:v>0.69897000433601897</c:v>
                </c:pt>
                <c:pt idx="371">
                  <c:v>0.69897000433601897</c:v>
                </c:pt>
                <c:pt idx="372">
                  <c:v>0.70351763208673934</c:v>
                </c:pt>
                <c:pt idx="373">
                  <c:v>0.71677956275457622</c:v>
                </c:pt>
                <c:pt idx="374">
                  <c:v>0.72015930340595691</c:v>
                </c:pt>
                <c:pt idx="375">
                  <c:v>0.73239375982296828</c:v>
                </c:pt>
                <c:pt idx="376">
                  <c:v>0.74036268949424378</c:v>
                </c:pt>
                <c:pt idx="377">
                  <c:v>0.7417219847569686</c:v>
                </c:pt>
                <c:pt idx="378">
                  <c:v>0.74472749489669365</c:v>
                </c:pt>
                <c:pt idx="379">
                  <c:v>0.74472749489669365</c:v>
                </c:pt>
                <c:pt idx="380">
                  <c:v>0.76591679396663181</c:v>
                </c:pt>
                <c:pt idx="381">
                  <c:v>0.77141786772467524</c:v>
                </c:pt>
                <c:pt idx="382">
                  <c:v>0.77815125038364352</c:v>
                </c:pt>
                <c:pt idx="383">
                  <c:v>0.77815125038364352</c:v>
                </c:pt>
                <c:pt idx="384">
                  <c:v>0.77815125038364363</c:v>
                </c:pt>
                <c:pt idx="385">
                  <c:v>0.77815125038364363</c:v>
                </c:pt>
                <c:pt idx="386">
                  <c:v>0.77815125038364363</c:v>
                </c:pt>
                <c:pt idx="387">
                  <c:v>0.78499067491394892</c:v>
                </c:pt>
                <c:pt idx="388">
                  <c:v>0.79193953486927682</c:v>
                </c:pt>
                <c:pt idx="389">
                  <c:v>0.79193953486927682</c:v>
                </c:pt>
                <c:pt idx="390">
                  <c:v>0.79394551756687537</c:v>
                </c:pt>
                <c:pt idx="391">
                  <c:v>0.79394551756687537</c:v>
                </c:pt>
                <c:pt idx="392">
                  <c:v>0.79545610859211391</c:v>
                </c:pt>
                <c:pt idx="393">
                  <c:v>0.79588001734407499</c:v>
                </c:pt>
                <c:pt idx="394">
                  <c:v>0.79835463647193061</c:v>
                </c:pt>
                <c:pt idx="395">
                  <c:v>0.80811447376108669</c:v>
                </c:pt>
                <c:pt idx="396">
                  <c:v>0.82090323080459338</c:v>
                </c:pt>
                <c:pt idx="397">
                  <c:v>0.82090323080459338</c:v>
                </c:pt>
                <c:pt idx="398">
                  <c:v>0.82090323080459338</c:v>
                </c:pt>
                <c:pt idx="399">
                  <c:v>0.82845636869503936</c:v>
                </c:pt>
                <c:pt idx="400">
                  <c:v>0.83614319736133036</c:v>
                </c:pt>
                <c:pt idx="401">
                  <c:v>0.84509804001425681</c:v>
                </c:pt>
                <c:pt idx="402">
                  <c:v>0.85387196432176182</c:v>
                </c:pt>
                <c:pt idx="403">
                  <c:v>0.85387196432176171</c:v>
                </c:pt>
                <c:pt idx="404">
                  <c:v>0.85867084720353049</c:v>
                </c:pt>
                <c:pt idx="405">
                  <c:v>0.85888632449989011</c:v>
                </c:pt>
                <c:pt idx="406">
                  <c:v>0.86005535476674178</c:v>
                </c:pt>
                <c:pt idx="407">
                  <c:v>0.8616973018337184</c:v>
                </c:pt>
                <c:pt idx="408">
                  <c:v>0.87506126339169976</c:v>
                </c:pt>
                <c:pt idx="409">
                  <c:v>0.87506126339169998</c:v>
                </c:pt>
                <c:pt idx="410">
                  <c:v>0.87506126339169998</c:v>
                </c:pt>
                <c:pt idx="411">
                  <c:v>0.87506126339170021</c:v>
                </c:pt>
                <c:pt idx="412">
                  <c:v>0.87506126339170021</c:v>
                </c:pt>
                <c:pt idx="413">
                  <c:v>0.87676104826959445</c:v>
                </c:pt>
                <c:pt idx="414">
                  <c:v>0.88785002043520656</c:v>
                </c:pt>
                <c:pt idx="415">
                  <c:v>0.89526464947998685</c:v>
                </c:pt>
                <c:pt idx="416">
                  <c:v>0.90308998699194354</c:v>
                </c:pt>
                <c:pt idx="417">
                  <c:v>0.90982336965091182</c:v>
                </c:pt>
                <c:pt idx="418">
                  <c:v>0.91687827147757683</c:v>
                </c:pt>
                <c:pt idx="419">
                  <c:v>0.92081875395237489</c:v>
                </c:pt>
                <c:pt idx="420">
                  <c:v>0.920818753952375</c:v>
                </c:pt>
                <c:pt idx="421">
                  <c:v>0.92536638170309582</c:v>
                </c:pt>
                <c:pt idx="422">
                  <c:v>0.92536638170309582</c:v>
                </c:pt>
                <c:pt idx="423">
                  <c:v>0.92700214439735484</c:v>
                </c:pt>
                <c:pt idx="424">
                  <c:v>0.92941892571429263</c:v>
                </c:pt>
                <c:pt idx="425">
                  <c:v>0.92941892571429263</c:v>
                </c:pt>
                <c:pt idx="426">
                  <c:v>0.9330532103693866</c:v>
                </c:pt>
                <c:pt idx="427">
                  <c:v>0.94584196741289339</c:v>
                </c:pt>
                <c:pt idx="428">
                  <c:v>0.94884747755261845</c:v>
                </c:pt>
                <c:pt idx="429">
                  <c:v>0.94884747755261845</c:v>
                </c:pt>
                <c:pt idx="430">
                  <c:v>0.94884747755261867</c:v>
                </c:pt>
                <c:pt idx="431">
                  <c:v>0.94884747755261867</c:v>
                </c:pt>
                <c:pt idx="432">
                  <c:v>0.94884747755261867</c:v>
                </c:pt>
                <c:pt idx="433">
                  <c:v>0.95424250943932476</c:v>
                </c:pt>
                <c:pt idx="434">
                  <c:v>0.96221143911059992</c:v>
                </c:pt>
                <c:pt idx="435">
                  <c:v>0.96803079392495817</c:v>
                </c:pt>
                <c:pt idx="436">
                  <c:v>0.9736710612776508</c:v>
                </c:pt>
                <c:pt idx="437">
                  <c:v>0.99999999999999989</c:v>
                </c:pt>
                <c:pt idx="438">
                  <c:v>0.99999999999999989</c:v>
                </c:pt>
                <c:pt idx="439">
                  <c:v>1.0078253375119566</c:v>
                </c:pt>
                <c:pt idx="440">
                  <c:v>1.0280287236002434</c:v>
                </c:pt>
                <c:pt idx="441">
                  <c:v>1.0280287236002434</c:v>
                </c:pt>
                <c:pt idx="442">
                  <c:v>1.0393097340099324</c:v>
                </c:pt>
                <c:pt idx="443">
                  <c:v>1.045757490560675</c:v>
                </c:pt>
                <c:pt idx="444">
                  <c:v>1.0602134069716447</c:v>
                </c:pt>
                <c:pt idx="445">
                  <c:v>1.0627908298594555</c:v>
                </c:pt>
                <c:pt idx="446">
                  <c:v>1.0627908298594555</c:v>
                </c:pt>
                <c:pt idx="447">
                  <c:v>1.0714944173813337</c:v>
                </c:pt>
                <c:pt idx="448">
                  <c:v>1.0791812460476247</c:v>
                </c:pt>
                <c:pt idx="449">
                  <c:v>1.0949755132308565</c:v>
                </c:pt>
                <c:pt idx="450">
                  <c:v>1.0969100130080562</c:v>
                </c:pt>
                <c:pt idx="451">
                  <c:v>1.0969100130080562</c:v>
                </c:pt>
                <c:pt idx="452">
                  <c:v>1.0969100130080565</c:v>
                </c:pt>
                <c:pt idx="453">
                  <c:v>1.1169698069370246</c:v>
                </c:pt>
                <c:pt idx="454">
                  <c:v>1.1197990969558886</c:v>
                </c:pt>
                <c:pt idx="455">
                  <c:v>1.1197990969558886</c:v>
                </c:pt>
                <c:pt idx="456">
                  <c:v>1.1219332264685746</c:v>
                </c:pt>
                <c:pt idx="457">
                  <c:v>1.1760912590556811</c:v>
                </c:pt>
                <c:pt idx="458">
                  <c:v>1.1760912590556811</c:v>
                </c:pt>
                <c:pt idx="459">
                  <c:v>1.1760912590556811</c:v>
                </c:pt>
                <c:pt idx="460">
                  <c:v>1.1760912590556811</c:v>
                </c:pt>
                <c:pt idx="461">
                  <c:v>1.1760912590556811</c:v>
                </c:pt>
                <c:pt idx="462">
                  <c:v>1.1760912590556811</c:v>
                </c:pt>
                <c:pt idx="463">
                  <c:v>1.1760912590556811</c:v>
                </c:pt>
                <c:pt idx="464">
                  <c:v>1.1760912590556811</c:v>
                </c:pt>
                <c:pt idx="465">
                  <c:v>1.1888800160991877</c:v>
                </c:pt>
                <c:pt idx="466">
                  <c:v>1.1888800160991877</c:v>
                </c:pt>
                <c:pt idx="467">
                  <c:v>1.2041199826559246</c:v>
                </c:pt>
                <c:pt idx="468">
                  <c:v>1.2174839442139063</c:v>
                </c:pt>
                <c:pt idx="469">
                  <c:v>1.2218487496163561</c:v>
                </c:pt>
                <c:pt idx="470">
                  <c:v>1.2430380486862942</c:v>
                </c:pt>
                <c:pt idx="471">
                  <c:v>1.3010299956639808</c:v>
                </c:pt>
                <c:pt idx="472">
                  <c:v>1.3290587192642245</c:v>
                </c:pt>
                <c:pt idx="473">
                  <c:v>1.3979400086720373</c:v>
                </c:pt>
                <c:pt idx="474">
                  <c:v>1.4771212547196624</c:v>
                </c:pt>
                <c:pt idx="475">
                  <c:v>1.5228787452803374</c:v>
                </c:pt>
                <c:pt idx="476">
                  <c:v>1.5228787452803374</c:v>
                </c:pt>
                <c:pt idx="477">
                  <c:v>1.5228787452803374</c:v>
                </c:pt>
                <c:pt idx="478">
                  <c:v>1.5228787452803374</c:v>
                </c:pt>
                <c:pt idx="479">
                  <c:v>1.5440680443502754</c:v>
                </c:pt>
                <c:pt idx="480">
                  <c:v>1.6020599913279621</c:v>
                </c:pt>
                <c:pt idx="481">
                  <c:v>1.6532125137753435</c:v>
                </c:pt>
                <c:pt idx="482">
                  <c:v>1.6532125137753435</c:v>
                </c:pt>
                <c:pt idx="483">
                  <c:v>1.6989700043360185</c:v>
                </c:pt>
                <c:pt idx="484">
                  <c:v>1.6989700043360185</c:v>
                </c:pt>
                <c:pt idx="485">
                  <c:v>1.6989700043360185</c:v>
                </c:pt>
                <c:pt idx="486">
                  <c:v>1.6989700043360185</c:v>
                </c:pt>
                <c:pt idx="487">
                  <c:v>1.6989700043360185</c:v>
                </c:pt>
                <c:pt idx="488">
                  <c:v>1.7403626894942437</c:v>
                </c:pt>
                <c:pt idx="489">
                  <c:v>1.7403626894942437</c:v>
                </c:pt>
                <c:pt idx="490">
                  <c:v>1.8061799739838871</c:v>
                </c:pt>
                <c:pt idx="491">
                  <c:v>1.8061799739838871</c:v>
                </c:pt>
                <c:pt idx="492">
                  <c:v>1.8061799739838871</c:v>
                </c:pt>
                <c:pt idx="493">
                  <c:v>1.8450980400142567</c:v>
                </c:pt>
                <c:pt idx="494">
                  <c:v>1.8450980400142567</c:v>
                </c:pt>
                <c:pt idx="495">
                  <c:v>1.9999999999999998</c:v>
                </c:pt>
                <c:pt idx="496">
                  <c:v>1.9999999999999998</c:v>
                </c:pt>
                <c:pt idx="497">
                  <c:v>1.9999999999999998</c:v>
                </c:pt>
                <c:pt idx="498">
                  <c:v>-1.5051499783199058</c:v>
                </c:pt>
                <c:pt idx="499">
                  <c:v>-0.99999999999999989</c:v>
                </c:pt>
                <c:pt idx="500">
                  <c:v>-0.85387196432176182</c:v>
                </c:pt>
                <c:pt idx="501">
                  <c:v>-0.81593981127304327</c:v>
                </c:pt>
                <c:pt idx="502">
                  <c:v>-0.81291335664285558</c:v>
                </c:pt>
                <c:pt idx="503">
                  <c:v>-0.79588001734407521</c:v>
                </c:pt>
                <c:pt idx="504">
                  <c:v>-0.74818802700620035</c:v>
                </c:pt>
                <c:pt idx="505">
                  <c:v>-0.73675856522541838</c:v>
                </c:pt>
                <c:pt idx="506">
                  <c:v>-0.71120446075303045</c:v>
                </c:pt>
                <c:pt idx="507">
                  <c:v>-0.69897000433601886</c:v>
                </c:pt>
                <c:pt idx="508">
                  <c:v>-0.69897000433601886</c:v>
                </c:pt>
                <c:pt idx="509">
                  <c:v>-0.69897000433601886</c:v>
                </c:pt>
                <c:pt idx="510">
                  <c:v>-0.69897000433601864</c:v>
                </c:pt>
                <c:pt idx="511">
                  <c:v>-0.65321251377534373</c:v>
                </c:pt>
                <c:pt idx="512">
                  <c:v>-0.64626365382001583</c:v>
                </c:pt>
                <c:pt idx="513">
                  <c:v>-0.64626365382001583</c:v>
                </c:pt>
                <c:pt idx="514">
                  <c:v>-0.63682209758717434</c:v>
                </c:pt>
                <c:pt idx="515">
                  <c:v>-0.61729995788469927</c:v>
                </c:pt>
                <c:pt idx="516">
                  <c:v>-0.56427143043856254</c:v>
                </c:pt>
                <c:pt idx="517">
                  <c:v>-0.55284196865778068</c:v>
                </c:pt>
                <c:pt idx="518">
                  <c:v>-0.54406804435027567</c:v>
                </c:pt>
                <c:pt idx="519">
                  <c:v>-0.52827377716704371</c:v>
                </c:pt>
                <c:pt idx="520">
                  <c:v>-0.52827377716704371</c:v>
                </c:pt>
                <c:pt idx="521">
                  <c:v>-0.51490981560906224</c:v>
                </c:pt>
                <c:pt idx="522">
                  <c:v>-0.51490981560906213</c:v>
                </c:pt>
                <c:pt idx="523">
                  <c:v>-0.51188336097887444</c:v>
                </c:pt>
                <c:pt idx="524">
                  <c:v>-0.51188336097887444</c:v>
                </c:pt>
                <c:pt idx="525">
                  <c:v>-0.49485002168009395</c:v>
                </c:pt>
                <c:pt idx="526">
                  <c:v>-0.49136169383427253</c:v>
                </c:pt>
                <c:pt idx="527">
                  <c:v>-0.49136169383427253</c:v>
                </c:pt>
                <c:pt idx="528">
                  <c:v>-0.49136169383427253</c:v>
                </c:pt>
                <c:pt idx="529">
                  <c:v>-0.49136169383427253</c:v>
                </c:pt>
                <c:pt idx="530">
                  <c:v>-0.49136169383427253</c:v>
                </c:pt>
                <c:pt idx="531">
                  <c:v>-0.49136169383427253</c:v>
                </c:pt>
                <c:pt idx="532">
                  <c:v>-0.48666657262589258</c:v>
                </c:pt>
                <c:pt idx="533">
                  <c:v>-0.47712125471966244</c:v>
                </c:pt>
                <c:pt idx="534">
                  <c:v>-0.47712125471966244</c:v>
                </c:pt>
                <c:pt idx="535">
                  <c:v>-0.47712125471966244</c:v>
                </c:pt>
                <c:pt idx="536">
                  <c:v>-0.47712125471966244</c:v>
                </c:pt>
                <c:pt idx="537">
                  <c:v>-0.47712125471966244</c:v>
                </c:pt>
                <c:pt idx="538">
                  <c:v>-0.47712125471966244</c:v>
                </c:pt>
                <c:pt idx="539">
                  <c:v>-0.47712125471966244</c:v>
                </c:pt>
                <c:pt idx="540">
                  <c:v>-0.47712125471966244</c:v>
                </c:pt>
                <c:pt idx="541">
                  <c:v>-0.47712125471966244</c:v>
                </c:pt>
                <c:pt idx="542">
                  <c:v>-0.47712125471966244</c:v>
                </c:pt>
                <c:pt idx="543">
                  <c:v>-0.47712125471966244</c:v>
                </c:pt>
                <c:pt idx="544">
                  <c:v>-0.47712125471966244</c:v>
                </c:pt>
                <c:pt idx="545">
                  <c:v>-0.47712125471966238</c:v>
                </c:pt>
                <c:pt idx="546">
                  <c:v>-0.47712125471966238</c:v>
                </c:pt>
                <c:pt idx="547">
                  <c:v>-0.45593195564972427</c:v>
                </c:pt>
                <c:pt idx="548">
                  <c:v>-0.4499690086760475</c:v>
                </c:pt>
                <c:pt idx="549">
                  <c:v>-0.4499690086760475</c:v>
                </c:pt>
                <c:pt idx="550">
                  <c:v>-0.4499690086760475</c:v>
                </c:pt>
                <c:pt idx="551">
                  <c:v>-0.4499690086760475</c:v>
                </c:pt>
                <c:pt idx="552">
                  <c:v>-0.4499690086760475</c:v>
                </c:pt>
                <c:pt idx="553">
                  <c:v>-0.4499690086760475</c:v>
                </c:pt>
                <c:pt idx="554">
                  <c:v>-0.44715803134221921</c:v>
                </c:pt>
                <c:pt idx="555">
                  <c:v>-0.44715803134221921</c:v>
                </c:pt>
                <c:pt idx="556">
                  <c:v>-0.44715803134221921</c:v>
                </c:pt>
                <c:pt idx="557">
                  <c:v>-0.43933269383026263</c:v>
                </c:pt>
                <c:pt idx="558">
                  <c:v>-0.43933269383026263</c:v>
                </c:pt>
                <c:pt idx="559">
                  <c:v>-0.43365556093857194</c:v>
                </c:pt>
                <c:pt idx="560">
                  <c:v>-0.42596873227228116</c:v>
                </c:pt>
                <c:pt idx="561">
                  <c:v>-0.42596873227228116</c:v>
                </c:pt>
                <c:pt idx="562">
                  <c:v>-0.421005312740731</c:v>
                </c:pt>
                <c:pt idx="563">
                  <c:v>-0.42100531274073094</c:v>
                </c:pt>
                <c:pt idx="564">
                  <c:v>-0.42100531274073094</c:v>
                </c:pt>
                <c:pt idx="565">
                  <c:v>-0.42100531274073094</c:v>
                </c:pt>
                <c:pt idx="566">
                  <c:v>-0.42100531274073094</c:v>
                </c:pt>
                <c:pt idx="567">
                  <c:v>-0.42100531274073094</c:v>
                </c:pt>
                <c:pt idx="568">
                  <c:v>-0.42100531274073094</c:v>
                </c:pt>
                <c:pt idx="569">
                  <c:v>-0.42100531274073094</c:v>
                </c:pt>
                <c:pt idx="570">
                  <c:v>-0.42100531274073094</c:v>
                </c:pt>
                <c:pt idx="571">
                  <c:v>-0.42100531274073094</c:v>
                </c:pt>
                <c:pt idx="572">
                  <c:v>-0.42100531274073094</c:v>
                </c:pt>
                <c:pt idx="573">
                  <c:v>-0.42100531274073094</c:v>
                </c:pt>
                <c:pt idx="574">
                  <c:v>-0.42100531274073094</c:v>
                </c:pt>
                <c:pt idx="575">
                  <c:v>-0.41017446508904926</c:v>
                </c:pt>
                <c:pt idx="576">
                  <c:v>-0.41017446508904926</c:v>
                </c:pt>
                <c:pt idx="577">
                  <c:v>-0.40369233756112871</c:v>
                </c:pt>
                <c:pt idx="578">
                  <c:v>-0.39794000867203766</c:v>
                </c:pt>
                <c:pt idx="579">
                  <c:v>-0.39794000867203766</c:v>
                </c:pt>
                <c:pt idx="580">
                  <c:v>-0.39794000867203766</c:v>
                </c:pt>
                <c:pt idx="581">
                  <c:v>-0.38818017138288141</c:v>
                </c:pt>
                <c:pt idx="582">
                  <c:v>-0.38021124171160608</c:v>
                </c:pt>
                <c:pt idx="583">
                  <c:v>-0.38021124171160603</c:v>
                </c:pt>
                <c:pt idx="584">
                  <c:v>-0.38021124171160603</c:v>
                </c:pt>
                <c:pt idx="585">
                  <c:v>-0.38021124171160581</c:v>
                </c:pt>
                <c:pt idx="586">
                  <c:v>-0.38021124171160581</c:v>
                </c:pt>
                <c:pt idx="587">
                  <c:v>-0.37566361396088532</c:v>
                </c:pt>
                <c:pt idx="588">
                  <c:v>-0.36797678529459443</c:v>
                </c:pt>
                <c:pt idx="589">
                  <c:v>-0.36797678529459443</c:v>
                </c:pt>
                <c:pt idx="590">
                  <c:v>-0.36797678529459443</c:v>
                </c:pt>
                <c:pt idx="591">
                  <c:v>-0.36797678529459443</c:v>
                </c:pt>
                <c:pt idx="592">
                  <c:v>-0.36797678529459443</c:v>
                </c:pt>
                <c:pt idx="593">
                  <c:v>-0.36797678529459443</c:v>
                </c:pt>
                <c:pt idx="594">
                  <c:v>-0.35218251811136247</c:v>
                </c:pt>
                <c:pt idx="595">
                  <c:v>-0.35218251811136247</c:v>
                </c:pt>
                <c:pt idx="596">
                  <c:v>-0.35218251811136247</c:v>
                </c:pt>
                <c:pt idx="597">
                  <c:v>-0.34242268082220617</c:v>
                </c:pt>
                <c:pt idx="598">
                  <c:v>-0.33881855655338089</c:v>
                </c:pt>
                <c:pt idx="599">
                  <c:v>-0.33579210192319309</c:v>
                </c:pt>
                <c:pt idx="600">
                  <c:v>-0.33579210192319314</c:v>
                </c:pt>
                <c:pt idx="601">
                  <c:v>-0.33579210192319314</c:v>
                </c:pt>
                <c:pt idx="602">
                  <c:v>-0.33579210192319309</c:v>
                </c:pt>
                <c:pt idx="603">
                  <c:v>-0.32735893438633035</c:v>
                </c:pt>
                <c:pt idx="604">
                  <c:v>-0.31527043477859118</c:v>
                </c:pt>
                <c:pt idx="605">
                  <c:v>-0.31527043477859118</c:v>
                </c:pt>
                <c:pt idx="606">
                  <c:v>-0.31326445208099285</c:v>
                </c:pt>
                <c:pt idx="607">
                  <c:v>-0.3010299956639812</c:v>
                </c:pt>
                <c:pt idx="608">
                  <c:v>-0.3010299956639812</c:v>
                </c:pt>
                <c:pt idx="609">
                  <c:v>-0.3010299956639812</c:v>
                </c:pt>
                <c:pt idx="610">
                  <c:v>-0.28724171117834779</c:v>
                </c:pt>
                <c:pt idx="611">
                  <c:v>-0.27300127206373759</c:v>
                </c:pt>
                <c:pt idx="612">
                  <c:v>-0.2710667722865378</c:v>
                </c:pt>
                <c:pt idx="613">
                  <c:v>-0.26324143477458145</c:v>
                </c:pt>
                <c:pt idx="614">
                  <c:v>-0.26324143477458145</c:v>
                </c:pt>
                <c:pt idx="615">
                  <c:v>-0.26324143477458134</c:v>
                </c:pt>
                <c:pt idx="616">
                  <c:v>-0.26324143477458134</c:v>
                </c:pt>
                <c:pt idx="617">
                  <c:v>-0.26041214475571711</c:v>
                </c:pt>
                <c:pt idx="618">
                  <c:v>-0.25827801524303129</c:v>
                </c:pt>
                <c:pt idx="619">
                  <c:v>-0.25756430188289087</c:v>
                </c:pt>
                <c:pt idx="620">
                  <c:v>-0.25527250510330596</c:v>
                </c:pt>
                <c:pt idx="621">
                  <c:v>-0.24491405368504979</c:v>
                </c:pt>
                <c:pt idx="622">
                  <c:v>-0.24303804868629447</c:v>
                </c:pt>
                <c:pt idx="623">
                  <c:v>-0.24303804868629447</c:v>
                </c:pt>
                <c:pt idx="624">
                  <c:v>-0.24303804868629439</c:v>
                </c:pt>
                <c:pt idx="625">
                  <c:v>-0.23408320603336796</c:v>
                </c:pt>
                <c:pt idx="626">
                  <c:v>-0.22184874961635639</c:v>
                </c:pt>
                <c:pt idx="627">
                  <c:v>-0.22184874961635639</c:v>
                </c:pt>
                <c:pt idx="628">
                  <c:v>-0.22184874961635639</c:v>
                </c:pt>
                <c:pt idx="629">
                  <c:v>-0.22184874961635639</c:v>
                </c:pt>
                <c:pt idx="630">
                  <c:v>-0.22184874961635639</c:v>
                </c:pt>
                <c:pt idx="631">
                  <c:v>-0.22184874961635631</c:v>
                </c:pt>
                <c:pt idx="632">
                  <c:v>-0.20411998265592479</c:v>
                </c:pt>
                <c:pt idx="633">
                  <c:v>-0.20411998265592463</c:v>
                </c:pt>
                <c:pt idx="634">
                  <c:v>-0.20242019777803039</c:v>
                </c:pt>
                <c:pt idx="635">
                  <c:v>-0.19957235490520417</c:v>
                </c:pt>
                <c:pt idx="636">
                  <c:v>-0.19629464514396813</c:v>
                </c:pt>
                <c:pt idx="637">
                  <c:v>-0.19629464514396813</c:v>
                </c:pt>
                <c:pt idx="638">
                  <c:v>-0.19033169817029119</c:v>
                </c:pt>
                <c:pt idx="639">
                  <c:v>-0.19033169817029119</c:v>
                </c:pt>
                <c:pt idx="640">
                  <c:v>-0.19033169817029119</c:v>
                </c:pt>
                <c:pt idx="641">
                  <c:v>-0.18184358794477251</c:v>
                </c:pt>
                <c:pt idx="642">
                  <c:v>-0.17609125905568127</c:v>
                </c:pt>
                <c:pt idx="643">
                  <c:v>-0.17609125905568127</c:v>
                </c:pt>
                <c:pt idx="644">
                  <c:v>-0.17609125905568127</c:v>
                </c:pt>
                <c:pt idx="645">
                  <c:v>-0.17609125905568127</c:v>
                </c:pt>
                <c:pt idx="646">
                  <c:v>-0.17609125905568127</c:v>
                </c:pt>
                <c:pt idx="647">
                  <c:v>-0.17609125905568127</c:v>
                </c:pt>
                <c:pt idx="648">
                  <c:v>-0.17609125905568127</c:v>
                </c:pt>
                <c:pt idx="649">
                  <c:v>-0.17609125905568127</c:v>
                </c:pt>
                <c:pt idx="650">
                  <c:v>-0.17609125905568127</c:v>
                </c:pt>
                <c:pt idx="651">
                  <c:v>-0.17609125905568127</c:v>
                </c:pt>
                <c:pt idx="652">
                  <c:v>-0.17609125905568127</c:v>
                </c:pt>
                <c:pt idx="653">
                  <c:v>-0.17609125905568118</c:v>
                </c:pt>
                <c:pt idx="654">
                  <c:v>-0.17609125905568118</c:v>
                </c:pt>
                <c:pt idx="655">
                  <c:v>-0.17609125905568104</c:v>
                </c:pt>
                <c:pt idx="656">
                  <c:v>-0.1627272974976996</c:v>
                </c:pt>
                <c:pt idx="657">
                  <c:v>-0.15970084286751199</c:v>
                </c:pt>
                <c:pt idx="658">
                  <c:v>-0.15970084286751191</c:v>
                </c:pt>
                <c:pt idx="659">
                  <c:v>-0.15970084286751191</c:v>
                </c:pt>
                <c:pt idx="660">
                  <c:v>-0.15970084286751191</c:v>
                </c:pt>
                <c:pt idx="661">
                  <c:v>-0.15970084286751191</c:v>
                </c:pt>
                <c:pt idx="662">
                  <c:v>-0.1576078533616681</c:v>
                </c:pt>
                <c:pt idx="663">
                  <c:v>-0.15490195998574319</c:v>
                </c:pt>
                <c:pt idx="664">
                  <c:v>-0.14893901301206641</c:v>
                </c:pt>
                <c:pt idx="665">
                  <c:v>-0.14612803567823796</c:v>
                </c:pt>
                <c:pt idx="666">
                  <c:v>-0.14612803567823796</c:v>
                </c:pt>
                <c:pt idx="667">
                  <c:v>-0.14017870316503675</c:v>
                </c:pt>
                <c:pt idx="668">
                  <c:v>-0.12493873660829995</c:v>
                </c:pt>
                <c:pt idx="669">
                  <c:v>-0.12493873660829995</c:v>
                </c:pt>
                <c:pt idx="670">
                  <c:v>-0.12493873660829995</c:v>
                </c:pt>
                <c:pt idx="671">
                  <c:v>-0.12493873660829995</c:v>
                </c:pt>
                <c:pt idx="672">
                  <c:v>-0.12493873660829995</c:v>
                </c:pt>
                <c:pt idx="673">
                  <c:v>-0.12493873660829995</c:v>
                </c:pt>
                <c:pt idx="674">
                  <c:v>-0.12493873660829995</c:v>
                </c:pt>
                <c:pt idx="675">
                  <c:v>-0.12493873660829995</c:v>
                </c:pt>
                <c:pt idx="676">
                  <c:v>-0.12493873660829995</c:v>
                </c:pt>
                <c:pt idx="677">
                  <c:v>-0.12493873660829995</c:v>
                </c:pt>
                <c:pt idx="678">
                  <c:v>-0.12493873660829995</c:v>
                </c:pt>
                <c:pt idx="679">
                  <c:v>-0.11997531707674981</c:v>
                </c:pt>
                <c:pt idx="680">
                  <c:v>-0.11997531707674981</c:v>
                </c:pt>
                <c:pt idx="681">
                  <c:v>-0.11997531707674981</c:v>
                </c:pt>
                <c:pt idx="682">
                  <c:v>-0.11997531707674981</c:v>
                </c:pt>
                <c:pt idx="683">
                  <c:v>-0.11997531707674981</c:v>
                </c:pt>
                <c:pt idx="684">
                  <c:v>-0.11997531707674981</c:v>
                </c:pt>
                <c:pt idx="685">
                  <c:v>-0.11197375944393219</c:v>
                </c:pt>
                <c:pt idx="686">
                  <c:v>-0.10914446942506797</c:v>
                </c:pt>
                <c:pt idx="687">
                  <c:v>-0.1072099696478683</c:v>
                </c:pt>
                <c:pt idx="688">
                  <c:v>-9.6910013008056448E-2</c:v>
                </c:pt>
                <c:pt idx="689">
                  <c:v>-9.6910013008056448E-2</c:v>
                </c:pt>
                <c:pt idx="690">
                  <c:v>-9.6910013008056448E-2</c:v>
                </c:pt>
                <c:pt idx="691">
                  <c:v>-9.6910013008056392E-2</c:v>
                </c:pt>
                <c:pt idx="692">
                  <c:v>-9.6910013008056337E-2</c:v>
                </c:pt>
                <c:pt idx="693">
                  <c:v>-8.71501757189002E-2</c:v>
                </c:pt>
                <c:pt idx="694">
                  <c:v>-8.71501757189002E-2</c:v>
                </c:pt>
                <c:pt idx="695">
                  <c:v>-8.7150175718900075E-2</c:v>
                </c:pt>
                <c:pt idx="696">
                  <c:v>-8.4320885700035861E-2</c:v>
                </c:pt>
                <c:pt idx="697">
                  <c:v>-8.4320885700035861E-2</c:v>
                </c:pt>
                <c:pt idx="698">
                  <c:v>-8.2186756187350135E-2</c:v>
                </c:pt>
                <c:pt idx="699">
                  <c:v>-8.2186756187350191E-2</c:v>
                </c:pt>
                <c:pt idx="700">
                  <c:v>-8.2186756187350135E-2</c:v>
                </c:pt>
                <c:pt idx="701">
                  <c:v>-8.2186756187350135E-2</c:v>
                </c:pt>
                <c:pt idx="702">
                  <c:v>-8.2186756187350135E-2</c:v>
                </c:pt>
                <c:pt idx="703">
                  <c:v>-7.9181246047624804E-2</c:v>
                </c:pt>
                <c:pt idx="704">
                  <c:v>-7.9181246047624748E-2</c:v>
                </c:pt>
                <c:pt idx="705">
                  <c:v>-7.9181246047624637E-2</c:v>
                </c:pt>
                <c:pt idx="706">
                  <c:v>-7.9181246047624637E-2</c:v>
                </c:pt>
                <c:pt idx="707">
                  <c:v>-6.6946789630613221E-2</c:v>
                </c:pt>
                <c:pt idx="708">
                  <c:v>-6.6946789630613221E-2</c:v>
                </c:pt>
                <c:pt idx="709">
                  <c:v>-6.4457989226918505E-2</c:v>
                </c:pt>
                <c:pt idx="710">
                  <c:v>-5.7991946977686754E-2</c:v>
                </c:pt>
                <c:pt idx="711">
                  <c:v>-5.1152522447381311E-2</c:v>
                </c:pt>
                <c:pt idx="712">
                  <c:v>-5.1152522447381256E-2</c:v>
                </c:pt>
                <c:pt idx="713">
                  <c:v>-4.5757490560675171E-2</c:v>
                </c:pt>
                <c:pt idx="714">
                  <c:v>-4.5757490560675171E-2</c:v>
                </c:pt>
                <c:pt idx="715">
                  <c:v>-4.1392685158225105E-2</c:v>
                </c:pt>
                <c:pt idx="716">
                  <c:v>-4.1392685158225001E-2</c:v>
                </c:pt>
                <c:pt idx="717">
                  <c:v>-3.4762106259211972E-2</c:v>
                </c:pt>
                <c:pt idx="718">
                  <c:v>-3.4762106259211917E-2</c:v>
                </c:pt>
                <c:pt idx="719">
                  <c:v>-2.9963223377443157E-2</c:v>
                </c:pt>
                <c:pt idx="720">
                  <c:v>-2.6328938722349152E-2</c:v>
                </c:pt>
                <c:pt idx="721">
                  <c:v>-2.6328938722349152E-2</c:v>
                </c:pt>
                <c:pt idx="722">
                  <c:v>-1.5239966556736846E-2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1.2589127308020561E-2</c:v>
                </c:pt>
                <c:pt idx="747">
                  <c:v>1.3788284485633285E-2</c:v>
                </c:pt>
                <c:pt idx="748">
                  <c:v>1.3788284485633285E-2</c:v>
                </c:pt>
                <c:pt idx="749">
                  <c:v>1.4723256820706286E-2</c:v>
                </c:pt>
                <c:pt idx="750">
                  <c:v>1.4723256820706286E-2</c:v>
                </c:pt>
                <c:pt idx="751">
                  <c:v>1.7728766960431526E-2</c:v>
                </c:pt>
                <c:pt idx="752">
                  <c:v>1.7728766960431616E-2</c:v>
                </c:pt>
                <c:pt idx="753">
                  <c:v>2.5554104472388137E-2</c:v>
                </c:pt>
                <c:pt idx="754">
                  <c:v>2.7152246043614867E-2</c:v>
                </c:pt>
                <c:pt idx="755">
                  <c:v>2.7152246043614867E-2</c:v>
                </c:pt>
                <c:pt idx="756">
                  <c:v>2.9963223377443383E-2</c:v>
                </c:pt>
                <c:pt idx="757">
                  <c:v>3.2184683371401415E-2</c:v>
                </c:pt>
                <c:pt idx="758">
                  <c:v>3.7788560889399754E-2</c:v>
                </c:pt>
                <c:pt idx="759">
                  <c:v>4.2751980420949881E-2</c:v>
                </c:pt>
                <c:pt idx="760">
                  <c:v>4.2751980420949881E-2</c:v>
                </c:pt>
                <c:pt idx="761">
                  <c:v>4.2751980420949881E-2</c:v>
                </c:pt>
                <c:pt idx="762">
                  <c:v>4.2751980420949881E-2</c:v>
                </c:pt>
                <c:pt idx="763">
                  <c:v>4.2751980420949881E-2</c:v>
                </c:pt>
                <c:pt idx="764">
                  <c:v>4.2751980420949881E-2</c:v>
                </c:pt>
                <c:pt idx="765">
                  <c:v>4.2751980420949881E-2</c:v>
                </c:pt>
                <c:pt idx="766">
                  <c:v>4.2751980420949881E-2</c:v>
                </c:pt>
                <c:pt idx="767">
                  <c:v>4.3465693781090345E-2</c:v>
                </c:pt>
                <c:pt idx="768">
                  <c:v>4.5757490560675233E-2</c:v>
                </c:pt>
                <c:pt idx="769">
                  <c:v>4.5757490560675233E-2</c:v>
                </c:pt>
                <c:pt idx="770">
                  <c:v>5.4357662322592759E-2</c:v>
                </c:pt>
                <c:pt idx="771">
                  <c:v>5.6115941978931411E-2</c:v>
                </c:pt>
                <c:pt idx="772">
                  <c:v>5.7991946977686733E-2</c:v>
                </c:pt>
                <c:pt idx="773">
                  <c:v>5.7991946977686733E-2</c:v>
                </c:pt>
                <c:pt idx="774">
                  <c:v>5.7991946977686733E-2</c:v>
                </c:pt>
                <c:pt idx="775">
                  <c:v>5.7991946977686733E-2</c:v>
                </c:pt>
                <c:pt idx="776">
                  <c:v>5.7991946977686733E-2</c:v>
                </c:pt>
                <c:pt idx="777">
                  <c:v>5.7991946977686733E-2</c:v>
                </c:pt>
                <c:pt idx="778">
                  <c:v>5.7991946977686733E-2</c:v>
                </c:pt>
                <c:pt idx="779">
                  <c:v>5.7991946977686816E-2</c:v>
                </c:pt>
                <c:pt idx="780">
                  <c:v>5.7991946977686816E-2</c:v>
                </c:pt>
                <c:pt idx="781">
                  <c:v>6.21479067488446E-2</c:v>
                </c:pt>
                <c:pt idx="782">
                  <c:v>6.3669079869377296E-2</c:v>
                </c:pt>
                <c:pt idx="783">
                  <c:v>6.6946789630613221E-2</c:v>
                </c:pt>
                <c:pt idx="784">
                  <c:v>6.6946789630613221E-2</c:v>
                </c:pt>
                <c:pt idx="785">
                  <c:v>6.6946789630613221E-2</c:v>
                </c:pt>
                <c:pt idx="786">
                  <c:v>6.6946789630613221E-2</c:v>
                </c:pt>
                <c:pt idx="787">
                  <c:v>6.6946789630613221E-2</c:v>
                </c:pt>
                <c:pt idx="788">
                  <c:v>6.6946789630613221E-2</c:v>
                </c:pt>
                <c:pt idx="789">
                  <c:v>6.6946789630613221E-2</c:v>
                </c:pt>
                <c:pt idx="790">
                  <c:v>7.3786214160918726E-2</c:v>
                </c:pt>
                <c:pt idx="791">
                  <c:v>7.3786214160918726E-2</c:v>
                </c:pt>
                <c:pt idx="792">
                  <c:v>7.9181246047624818E-2</c:v>
                </c:pt>
                <c:pt idx="793">
                  <c:v>7.9181246047624818E-2</c:v>
                </c:pt>
                <c:pt idx="794">
                  <c:v>7.9181246047624818E-2</c:v>
                </c:pt>
                <c:pt idx="795">
                  <c:v>7.9181246047624818E-2</c:v>
                </c:pt>
                <c:pt idx="796">
                  <c:v>8.1670046451319381E-2</c:v>
                </c:pt>
                <c:pt idx="797">
                  <c:v>8.1670046451319533E-2</c:v>
                </c:pt>
                <c:pt idx="798">
                  <c:v>8.3546051450074918E-2</c:v>
                </c:pt>
                <c:pt idx="799">
                  <c:v>9.6910013008056337E-2</c:v>
                </c:pt>
                <c:pt idx="800">
                  <c:v>9.691001300805642E-2</c:v>
                </c:pt>
                <c:pt idx="801">
                  <c:v>9.691001300805642E-2</c:v>
                </c:pt>
                <c:pt idx="802">
                  <c:v>0.10145764075877704</c:v>
                </c:pt>
                <c:pt idx="803">
                  <c:v>0.10473535052001305</c:v>
                </c:pt>
                <c:pt idx="804">
                  <c:v>0.109144469425068</c:v>
                </c:pt>
                <c:pt idx="805">
                  <c:v>0.109144469425068</c:v>
                </c:pt>
                <c:pt idx="806">
                  <c:v>0.109144469425068</c:v>
                </c:pt>
                <c:pt idx="807">
                  <c:v>0.109144469425068</c:v>
                </c:pt>
                <c:pt idx="808">
                  <c:v>0.109144469425068</c:v>
                </c:pt>
                <c:pt idx="809">
                  <c:v>0.109144469425068</c:v>
                </c:pt>
                <c:pt idx="810">
                  <c:v>0.109144469425068</c:v>
                </c:pt>
                <c:pt idx="811">
                  <c:v>0.11069829749368962</c:v>
                </c:pt>
                <c:pt idx="812">
                  <c:v>0.11197375944393226</c:v>
                </c:pt>
                <c:pt idx="813">
                  <c:v>0.11650556907143717</c:v>
                </c:pt>
                <c:pt idx="814">
                  <c:v>0.11650556907143717</c:v>
                </c:pt>
                <c:pt idx="815">
                  <c:v>0.11650556907143717</c:v>
                </c:pt>
                <c:pt idx="816">
                  <c:v>0.11809931207799464</c:v>
                </c:pt>
                <c:pt idx="817">
                  <c:v>0.12493873660829986</c:v>
                </c:pt>
                <c:pt idx="818">
                  <c:v>0.12493873660829993</c:v>
                </c:pt>
                <c:pt idx="819">
                  <c:v>0.12493873660829993</c:v>
                </c:pt>
                <c:pt idx="820">
                  <c:v>0.12493873660829993</c:v>
                </c:pt>
                <c:pt idx="821">
                  <c:v>0.12493873660829993</c:v>
                </c:pt>
                <c:pt idx="822">
                  <c:v>0.12493873660829993</c:v>
                </c:pt>
                <c:pt idx="823">
                  <c:v>0.12493873660829993</c:v>
                </c:pt>
                <c:pt idx="824">
                  <c:v>0.1249387366083</c:v>
                </c:pt>
                <c:pt idx="825">
                  <c:v>0.12493873660830007</c:v>
                </c:pt>
                <c:pt idx="826">
                  <c:v>0.12493873660830007</c:v>
                </c:pt>
                <c:pt idx="827">
                  <c:v>0.1290946963794577</c:v>
                </c:pt>
                <c:pt idx="828">
                  <c:v>0.13830269816628146</c:v>
                </c:pt>
                <c:pt idx="829">
                  <c:v>0.13830269816628152</c:v>
                </c:pt>
                <c:pt idx="830">
                  <c:v>0.13966199342900612</c:v>
                </c:pt>
                <c:pt idx="831">
                  <c:v>0.14342214230231295</c:v>
                </c:pt>
                <c:pt idx="832">
                  <c:v>0.14612803567823801</c:v>
                </c:pt>
                <c:pt idx="833">
                  <c:v>0.14612803567823801</c:v>
                </c:pt>
                <c:pt idx="834">
                  <c:v>0.14612803567823807</c:v>
                </c:pt>
                <c:pt idx="835">
                  <c:v>0.14976232033333198</c:v>
                </c:pt>
                <c:pt idx="836">
                  <c:v>0.15209098265191479</c:v>
                </c:pt>
                <c:pt idx="837">
                  <c:v>0.15209098265191484</c:v>
                </c:pt>
                <c:pt idx="838">
                  <c:v>0.15490195998574319</c:v>
                </c:pt>
                <c:pt idx="839">
                  <c:v>0.15490195998574319</c:v>
                </c:pt>
                <c:pt idx="840">
                  <c:v>0.15490195998574324</c:v>
                </c:pt>
                <c:pt idx="841">
                  <c:v>0.15490195998574324</c:v>
                </c:pt>
                <c:pt idx="842">
                  <c:v>0.15490195998574324</c:v>
                </c:pt>
                <c:pt idx="843">
                  <c:v>0.15490195998574324</c:v>
                </c:pt>
                <c:pt idx="844">
                  <c:v>0.16272729749769962</c:v>
                </c:pt>
                <c:pt idx="845">
                  <c:v>0.16272729749769976</c:v>
                </c:pt>
                <c:pt idx="846">
                  <c:v>0.16272729749769976</c:v>
                </c:pt>
                <c:pt idx="847">
                  <c:v>0.16272729749769976</c:v>
                </c:pt>
                <c:pt idx="848">
                  <c:v>0.16272729749769976</c:v>
                </c:pt>
                <c:pt idx="849">
                  <c:v>0.16272729749769976</c:v>
                </c:pt>
                <c:pt idx="850">
                  <c:v>0.16272729749769976</c:v>
                </c:pt>
                <c:pt idx="851">
                  <c:v>0.16272729749769976</c:v>
                </c:pt>
                <c:pt idx="852">
                  <c:v>0.16272729749769976</c:v>
                </c:pt>
                <c:pt idx="853">
                  <c:v>0.16272729749769976</c:v>
                </c:pt>
                <c:pt idx="854">
                  <c:v>0.16272729749769976</c:v>
                </c:pt>
                <c:pt idx="855">
                  <c:v>0.16272729749769976</c:v>
                </c:pt>
                <c:pt idx="856">
                  <c:v>0.16272729749769976</c:v>
                </c:pt>
                <c:pt idx="857">
                  <c:v>0.16272729749769976</c:v>
                </c:pt>
                <c:pt idx="858">
                  <c:v>0.16272729749769976</c:v>
                </c:pt>
                <c:pt idx="859">
                  <c:v>0.16272729749769976</c:v>
                </c:pt>
                <c:pt idx="860">
                  <c:v>0.16385680263866945</c:v>
                </c:pt>
                <c:pt idx="861">
                  <c:v>0.17609125905568099</c:v>
                </c:pt>
                <c:pt idx="862">
                  <c:v>0.17609125905568118</c:v>
                </c:pt>
                <c:pt idx="863">
                  <c:v>0.17609125905568118</c:v>
                </c:pt>
                <c:pt idx="864">
                  <c:v>0.17609125905568118</c:v>
                </c:pt>
                <c:pt idx="865">
                  <c:v>0.17609125905568124</c:v>
                </c:pt>
                <c:pt idx="866">
                  <c:v>0.17609125905568124</c:v>
                </c:pt>
                <c:pt idx="867">
                  <c:v>0.17609125905568124</c:v>
                </c:pt>
                <c:pt idx="868">
                  <c:v>0.17609125905568124</c:v>
                </c:pt>
                <c:pt idx="869">
                  <c:v>0.17609125905568124</c:v>
                </c:pt>
                <c:pt idx="870">
                  <c:v>0.17609125905568124</c:v>
                </c:pt>
                <c:pt idx="871">
                  <c:v>0.17609125905568138</c:v>
                </c:pt>
                <c:pt idx="872">
                  <c:v>0.17609125905568138</c:v>
                </c:pt>
                <c:pt idx="873">
                  <c:v>0.19081451587638734</c:v>
                </c:pt>
                <c:pt idx="874">
                  <c:v>0.19188552623891328</c:v>
                </c:pt>
                <c:pt idx="875">
                  <c:v>0.19629464514396819</c:v>
                </c:pt>
                <c:pt idx="876">
                  <c:v>0.19629464514396827</c:v>
                </c:pt>
                <c:pt idx="877">
                  <c:v>0.19629464514396827</c:v>
                </c:pt>
                <c:pt idx="878">
                  <c:v>0.19629464514396827</c:v>
                </c:pt>
                <c:pt idx="879">
                  <c:v>0.19629464514396827</c:v>
                </c:pt>
                <c:pt idx="880">
                  <c:v>0.19629464514396827</c:v>
                </c:pt>
                <c:pt idx="881">
                  <c:v>0.19629464514396827</c:v>
                </c:pt>
                <c:pt idx="882">
                  <c:v>0.19629464514396827</c:v>
                </c:pt>
                <c:pt idx="883">
                  <c:v>0.19629464514396827</c:v>
                </c:pt>
                <c:pt idx="884">
                  <c:v>0.19629464514396827</c:v>
                </c:pt>
                <c:pt idx="885">
                  <c:v>0.20411998265592474</c:v>
                </c:pt>
                <c:pt idx="886">
                  <c:v>0.20411998265592479</c:v>
                </c:pt>
                <c:pt idx="887">
                  <c:v>0.20411998265592479</c:v>
                </c:pt>
                <c:pt idx="888">
                  <c:v>0.20411998265592479</c:v>
                </c:pt>
                <c:pt idx="889">
                  <c:v>0.20411998265592479</c:v>
                </c:pt>
                <c:pt idx="890">
                  <c:v>0.20411998265592479</c:v>
                </c:pt>
                <c:pt idx="891">
                  <c:v>0.20411998265592479</c:v>
                </c:pt>
                <c:pt idx="892">
                  <c:v>0.20411998265592479</c:v>
                </c:pt>
                <c:pt idx="893">
                  <c:v>0.20411998265592479</c:v>
                </c:pt>
                <c:pt idx="894">
                  <c:v>0.21387981994508118</c:v>
                </c:pt>
                <c:pt idx="895">
                  <c:v>0.2167091099639451</c:v>
                </c:pt>
                <c:pt idx="896">
                  <c:v>0.2167091099639451</c:v>
                </c:pt>
                <c:pt idx="897">
                  <c:v>0.21884323947663106</c:v>
                </c:pt>
                <c:pt idx="898">
                  <c:v>0.2218487496163562</c:v>
                </c:pt>
                <c:pt idx="899">
                  <c:v>0.22184874961635639</c:v>
                </c:pt>
                <c:pt idx="900">
                  <c:v>0.22184874961635639</c:v>
                </c:pt>
                <c:pt idx="901">
                  <c:v>0.22184874961635639</c:v>
                </c:pt>
                <c:pt idx="902">
                  <c:v>0.22184874961635639</c:v>
                </c:pt>
                <c:pt idx="903">
                  <c:v>0.22184874961635639</c:v>
                </c:pt>
                <c:pt idx="904">
                  <c:v>0.22184874961635639</c:v>
                </c:pt>
                <c:pt idx="905">
                  <c:v>0.22184874961635639</c:v>
                </c:pt>
                <c:pt idx="906">
                  <c:v>0.22184874961635639</c:v>
                </c:pt>
                <c:pt idx="907">
                  <c:v>0.22184874961635639</c:v>
                </c:pt>
                <c:pt idx="908">
                  <c:v>0.22184874961635656</c:v>
                </c:pt>
                <c:pt idx="909">
                  <c:v>0.23044892137827397</c:v>
                </c:pt>
                <c:pt idx="910">
                  <c:v>0.23044892137827397</c:v>
                </c:pt>
                <c:pt idx="911">
                  <c:v>0.23044892137827397</c:v>
                </c:pt>
                <c:pt idx="912">
                  <c:v>0.23408320603336791</c:v>
                </c:pt>
                <c:pt idx="913">
                  <c:v>0.23408320603336796</c:v>
                </c:pt>
                <c:pt idx="914">
                  <c:v>0.23408320603336807</c:v>
                </c:pt>
                <c:pt idx="915">
                  <c:v>0.23408320603336807</c:v>
                </c:pt>
                <c:pt idx="916">
                  <c:v>0.23408320603336807</c:v>
                </c:pt>
                <c:pt idx="917">
                  <c:v>0.23521271117433776</c:v>
                </c:pt>
                <c:pt idx="918">
                  <c:v>0.23657200643706247</c:v>
                </c:pt>
                <c:pt idx="919">
                  <c:v>0.24303804868629444</c:v>
                </c:pt>
                <c:pt idx="920">
                  <c:v>0.24303804868629444</c:v>
                </c:pt>
                <c:pt idx="921">
                  <c:v>0.24303804868629444</c:v>
                </c:pt>
                <c:pt idx="922">
                  <c:v>0.24303804868629444</c:v>
                </c:pt>
                <c:pt idx="923">
                  <c:v>0.24303804868629444</c:v>
                </c:pt>
                <c:pt idx="924">
                  <c:v>0.24303804868629444</c:v>
                </c:pt>
                <c:pt idx="925">
                  <c:v>0.24303804868629444</c:v>
                </c:pt>
                <c:pt idx="926">
                  <c:v>0.2430380486862945</c:v>
                </c:pt>
                <c:pt idx="927">
                  <c:v>0.24667233334138833</c:v>
                </c:pt>
                <c:pt idx="928">
                  <c:v>0.249000995659971</c:v>
                </c:pt>
                <c:pt idx="929">
                  <c:v>0.24987747321659973</c:v>
                </c:pt>
                <c:pt idx="930">
                  <c:v>0.25527250510330601</c:v>
                </c:pt>
                <c:pt idx="931">
                  <c:v>0.25527250510330601</c:v>
                </c:pt>
                <c:pt idx="932">
                  <c:v>0.25527250510330596</c:v>
                </c:pt>
                <c:pt idx="933">
                  <c:v>0.2632414347745814</c:v>
                </c:pt>
                <c:pt idx="934">
                  <c:v>0.26324143477458145</c:v>
                </c:pt>
                <c:pt idx="935">
                  <c:v>0.26786163241132666</c:v>
                </c:pt>
                <c:pt idx="936">
                  <c:v>0.27106677228653803</c:v>
                </c:pt>
                <c:pt idx="937">
                  <c:v>0.27470105694163194</c:v>
                </c:pt>
                <c:pt idx="938">
                  <c:v>0.27620641193894913</c:v>
                </c:pt>
                <c:pt idx="939">
                  <c:v>0.27796469159528758</c:v>
                </c:pt>
                <c:pt idx="940">
                  <c:v>0.28082660957569422</c:v>
                </c:pt>
                <c:pt idx="941">
                  <c:v>0.28082660957569422</c:v>
                </c:pt>
                <c:pt idx="942">
                  <c:v>0.28082660957569422</c:v>
                </c:pt>
                <c:pt idx="943">
                  <c:v>0.28330122870354957</c:v>
                </c:pt>
                <c:pt idx="944">
                  <c:v>0.28523572848074913</c:v>
                </c:pt>
                <c:pt idx="945">
                  <c:v>0.28579002910724416</c:v>
                </c:pt>
                <c:pt idx="946">
                  <c:v>0.28579002910724433</c:v>
                </c:pt>
                <c:pt idx="947">
                  <c:v>0.29439941676496789</c:v>
                </c:pt>
                <c:pt idx="948">
                  <c:v>0.3010299956639812</c:v>
                </c:pt>
                <c:pt idx="949">
                  <c:v>0.30102999566398131</c:v>
                </c:pt>
                <c:pt idx="950">
                  <c:v>0.3010299956639812</c:v>
                </c:pt>
                <c:pt idx="951">
                  <c:v>0.3010299956639812</c:v>
                </c:pt>
                <c:pt idx="952">
                  <c:v>0.3010299956639812</c:v>
                </c:pt>
                <c:pt idx="953">
                  <c:v>0.3010299956639812</c:v>
                </c:pt>
                <c:pt idx="954">
                  <c:v>0.3010299956639812</c:v>
                </c:pt>
                <c:pt idx="955">
                  <c:v>0.3010299956639812</c:v>
                </c:pt>
                <c:pt idx="956">
                  <c:v>0.3010299956639812</c:v>
                </c:pt>
                <c:pt idx="957">
                  <c:v>0.3010299956639812</c:v>
                </c:pt>
                <c:pt idx="958">
                  <c:v>0.3010299956639812</c:v>
                </c:pt>
                <c:pt idx="959">
                  <c:v>0.3010299956639812</c:v>
                </c:pt>
                <c:pt idx="960">
                  <c:v>0.3010299956639812</c:v>
                </c:pt>
                <c:pt idx="961">
                  <c:v>0.30102999566398131</c:v>
                </c:pt>
                <c:pt idx="962">
                  <c:v>0.3010299956639812</c:v>
                </c:pt>
                <c:pt idx="963">
                  <c:v>0.3010299956639812</c:v>
                </c:pt>
                <c:pt idx="964">
                  <c:v>0.3010299956639812</c:v>
                </c:pt>
                <c:pt idx="965">
                  <c:v>0.3010299956639812</c:v>
                </c:pt>
                <c:pt idx="966">
                  <c:v>0.3010299956639812</c:v>
                </c:pt>
                <c:pt idx="967">
                  <c:v>0.3010299956639812</c:v>
                </c:pt>
                <c:pt idx="968">
                  <c:v>0.3010299956639812</c:v>
                </c:pt>
                <c:pt idx="969">
                  <c:v>0.3010299956639812</c:v>
                </c:pt>
                <c:pt idx="970">
                  <c:v>0.3010299956639812</c:v>
                </c:pt>
                <c:pt idx="971">
                  <c:v>0.3010299956639812</c:v>
                </c:pt>
                <c:pt idx="972">
                  <c:v>0.3010299956639812</c:v>
                </c:pt>
                <c:pt idx="973">
                  <c:v>0.3010299956639812</c:v>
                </c:pt>
                <c:pt idx="974">
                  <c:v>0.3010299956639812</c:v>
                </c:pt>
                <c:pt idx="975">
                  <c:v>0.3010299956639812</c:v>
                </c:pt>
                <c:pt idx="976">
                  <c:v>0.3010299956639812</c:v>
                </c:pt>
                <c:pt idx="977">
                  <c:v>0.3010299956639812</c:v>
                </c:pt>
                <c:pt idx="978">
                  <c:v>0.3010299956639812</c:v>
                </c:pt>
                <c:pt idx="979">
                  <c:v>0.3010299956639812</c:v>
                </c:pt>
                <c:pt idx="980">
                  <c:v>0.30102999566398131</c:v>
                </c:pt>
                <c:pt idx="981">
                  <c:v>0.30102999566398131</c:v>
                </c:pt>
                <c:pt idx="982">
                  <c:v>0.30102999566398131</c:v>
                </c:pt>
                <c:pt idx="983">
                  <c:v>0.31481828014961438</c:v>
                </c:pt>
                <c:pt idx="984">
                  <c:v>0.31481828014961438</c:v>
                </c:pt>
                <c:pt idx="985">
                  <c:v>0.31481828014961438</c:v>
                </c:pt>
                <c:pt idx="986">
                  <c:v>0.31481828014961438</c:v>
                </c:pt>
                <c:pt idx="987">
                  <c:v>0.31481828014961438</c:v>
                </c:pt>
                <c:pt idx="988">
                  <c:v>0.31875876262441261</c:v>
                </c:pt>
                <c:pt idx="989">
                  <c:v>0.32155166280858277</c:v>
                </c:pt>
                <c:pt idx="990">
                  <c:v>0.3233063903751332</c:v>
                </c:pt>
                <c:pt idx="991">
                  <c:v>0.32735893438633035</c:v>
                </c:pt>
                <c:pt idx="992">
                  <c:v>0.32735893438633035</c:v>
                </c:pt>
                <c:pt idx="993">
                  <c:v>0.32818224170759586</c:v>
                </c:pt>
                <c:pt idx="994">
                  <c:v>0.32905871926422464</c:v>
                </c:pt>
                <c:pt idx="995">
                  <c:v>0.33099321904142442</c:v>
                </c:pt>
                <c:pt idx="996">
                  <c:v>0.33099321904142465</c:v>
                </c:pt>
                <c:pt idx="997">
                  <c:v>0.33099321904142465</c:v>
                </c:pt>
                <c:pt idx="998">
                  <c:v>0.33321467903538254</c:v>
                </c:pt>
                <c:pt idx="999">
                  <c:v>0.33881855655338083</c:v>
                </c:pt>
                <c:pt idx="1000">
                  <c:v>0.33881855655338083</c:v>
                </c:pt>
                <c:pt idx="1001">
                  <c:v>0.33881855655338083</c:v>
                </c:pt>
                <c:pt idx="1002">
                  <c:v>0.34378197608493088</c:v>
                </c:pt>
                <c:pt idx="1003">
                  <c:v>0.34378197608493088</c:v>
                </c:pt>
                <c:pt idx="1004">
                  <c:v>0.34378197608493088</c:v>
                </c:pt>
                <c:pt idx="1005">
                  <c:v>0.34378197608493088</c:v>
                </c:pt>
                <c:pt idx="1006">
                  <c:v>0.34378197608493088</c:v>
                </c:pt>
                <c:pt idx="1007">
                  <c:v>0.34378197608493088</c:v>
                </c:pt>
                <c:pt idx="1008">
                  <c:v>0.34378197608493088</c:v>
                </c:pt>
                <c:pt idx="1009">
                  <c:v>0.34678748622465616</c:v>
                </c:pt>
                <c:pt idx="1010">
                  <c:v>0.34678748622465616</c:v>
                </c:pt>
                <c:pt idx="1011">
                  <c:v>0.35218251811136247</c:v>
                </c:pt>
                <c:pt idx="1012">
                  <c:v>0.35218251811136247</c:v>
                </c:pt>
                <c:pt idx="1013">
                  <c:v>0.35218251811136247</c:v>
                </c:pt>
                <c:pt idx="1014">
                  <c:v>0.35654732351381263</c:v>
                </c:pt>
                <c:pt idx="1015">
                  <c:v>0.35902194264166787</c:v>
                </c:pt>
                <c:pt idx="1016">
                  <c:v>0.35902194264166803</c:v>
                </c:pt>
                <c:pt idx="1017">
                  <c:v>0.35902194264166803</c:v>
                </c:pt>
                <c:pt idx="1018">
                  <c:v>0.35902194264166803</c:v>
                </c:pt>
                <c:pt idx="1019">
                  <c:v>0.35902194264166803</c:v>
                </c:pt>
                <c:pt idx="1020">
                  <c:v>0.36797678529459443</c:v>
                </c:pt>
                <c:pt idx="1021">
                  <c:v>0.36797678529459443</c:v>
                </c:pt>
                <c:pt idx="1022">
                  <c:v>0.36797678529459443</c:v>
                </c:pt>
                <c:pt idx="1023">
                  <c:v>0.36797678529459443</c:v>
                </c:pt>
                <c:pt idx="1024">
                  <c:v>0.36797678529459443</c:v>
                </c:pt>
                <c:pt idx="1025">
                  <c:v>0.36797678529459443</c:v>
                </c:pt>
                <c:pt idx="1026">
                  <c:v>0.37161106994968823</c:v>
                </c:pt>
                <c:pt idx="1027">
                  <c:v>0.37238590419964945</c:v>
                </c:pt>
                <c:pt idx="1028">
                  <c:v>0.37481620982489977</c:v>
                </c:pt>
                <c:pt idx="1029">
                  <c:v>0.38021124171160592</c:v>
                </c:pt>
                <c:pt idx="1030">
                  <c:v>0.38270004211530056</c:v>
                </c:pt>
                <c:pt idx="1031">
                  <c:v>0.3881801713828813</c:v>
                </c:pt>
                <c:pt idx="1032">
                  <c:v>0.38997107900076211</c:v>
                </c:pt>
                <c:pt idx="1033">
                  <c:v>0.39120662601306921</c:v>
                </c:pt>
                <c:pt idx="1034">
                  <c:v>0.39794000867203738</c:v>
                </c:pt>
                <c:pt idx="1035">
                  <c:v>0.39794000867203738</c:v>
                </c:pt>
                <c:pt idx="1036">
                  <c:v>0.39794000867203755</c:v>
                </c:pt>
                <c:pt idx="1037">
                  <c:v>0.3979400086720376</c:v>
                </c:pt>
                <c:pt idx="1038">
                  <c:v>0.3979400086720376</c:v>
                </c:pt>
                <c:pt idx="1039">
                  <c:v>0.3979400086720376</c:v>
                </c:pt>
                <c:pt idx="1040">
                  <c:v>0.3979400086720376</c:v>
                </c:pt>
                <c:pt idx="1041">
                  <c:v>0.3979400086720376</c:v>
                </c:pt>
                <c:pt idx="1042">
                  <c:v>0.3979400086720376</c:v>
                </c:pt>
                <c:pt idx="1043">
                  <c:v>0.3979400086720376</c:v>
                </c:pt>
                <c:pt idx="1044">
                  <c:v>0.3979400086720376</c:v>
                </c:pt>
                <c:pt idx="1045">
                  <c:v>0.3979400086720376</c:v>
                </c:pt>
                <c:pt idx="1046">
                  <c:v>0.3979400086720376</c:v>
                </c:pt>
                <c:pt idx="1047">
                  <c:v>0.3979400086720376</c:v>
                </c:pt>
                <c:pt idx="1048">
                  <c:v>0.3979400086720376</c:v>
                </c:pt>
                <c:pt idx="1049">
                  <c:v>0.3979400086720376</c:v>
                </c:pt>
                <c:pt idx="1050">
                  <c:v>0.3979400086720376</c:v>
                </c:pt>
                <c:pt idx="1051">
                  <c:v>0.3979400086720376</c:v>
                </c:pt>
                <c:pt idx="1052">
                  <c:v>0.3979400086720376</c:v>
                </c:pt>
                <c:pt idx="1053">
                  <c:v>0.3979400086720376</c:v>
                </c:pt>
                <c:pt idx="1054">
                  <c:v>0.3979400086720376</c:v>
                </c:pt>
                <c:pt idx="1055">
                  <c:v>0.3979400086720376</c:v>
                </c:pt>
                <c:pt idx="1056">
                  <c:v>0.3979400086720376</c:v>
                </c:pt>
                <c:pt idx="1057">
                  <c:v>0.3979400086720376</c:v>
                </c:pt>
                <c:pt idx="1058">
                  <c:v>0.3979400086720376</c:v>
                </c:pt>
                <c:pt idx="1059">
                  <c:v>0.3979400086720376</c:v>
                </c:pt>
                <c:pt idx="1060">
                  <c:v>0.3979400086720376</c:v>
                </c:pt>
                <c:pt idx="1061">
                  <c:v>0.39794000867203777</c:v>
                </c:pt>
                <c:pt idx="1062">
                  <c:v>0.40576534618399424</c:v>
                </c:pt>
                <c:pt idx="1063">
                  <c:v>0.41017446508904926</c:v>
                </c:pt>
                <c:pt idx="1064">
                  <c:v>0.41017446508904937</c:v>
                </c:pt>
                <c:pt idx="1065">
                  <c:v>0.41017446508904926</c:v>
                </c:pt>
                <c:pt idx="1066">
                  <c:v>0.41017446508904937</c:v>
                </c:pt>
                <c:pt idx="1067">
                  <c:v>0.41017446508904937</c:v>
                </c:pt>
                <c:pt idx="1068">
                  <c:v>0.41017446508904937</c:v>
                </c:pt>
                <c:pt idx="1069">
                  <c:v>0.41017446508904937</c:v>
                </c:pt>
                <c:pt idx="1070">
                  <c:v>0.41172829315767073</c:v>
                </c:pt>
                <c:pt idx="1071">
                  <c:v>0.41753556473541831</c:v>
                </c:pt>
                <c:pt idx="1072">
                  <c:v>0.41753556473541831</c:v>
                </c:pt>
                <c:pt idx="1073">
                  <c:v>0.41753556473541831</c:v>
                </c:pt>
                <c:pt idx="1074">
                  <c:v>0.41912930774197571</c:v>
                </c:pt>
                <c:pt idx="1075">
                  <c:v>0.42596873227228099</c:v>
                </c:pt>
                <c:pt idx="1076">
                  <c:v>0.42596873227228099</c:v>
                </c:pt>
                <c:pt idx="1077">
                  <c:v>0.42596873227228099</c:v>
                </c:pt>
                <c:pt idx="1078">
                  <c:v>0.42596873227228105</c:v>
                </c:pt>
                <c:pt idx="1079">
                  <c:v>0.42596873227228105</c:v>
                </c:pt>
                <c:pt idx="1080">
                  <c:v>0.42596873227228099</c:v>
                </c:pt>
                <c:pt idx="1081">
                  <c:v>0.4259687322722811</c:v>
                </c:pt>
                <c:pt idx="1082">
                  <c:v>0.4259687322722811</c:v>
                </c:pt>
                <c:pt idx="1083">
                  <c:v>0.4259687322722811</c:v>
                </c:pt>
                <c:pt idx="1084">
                  <c:v>0.4259687322722811</c:v>
                </c:pt>
                <c:pt idx="1085">
                  <c:v>0.42596873227228127</c:v>
                </c:pt>
                <c:pt idx="1086">
                  <c:v>0.42596873227228127</c:v>
                </c:pt>
                <c:pt idx="1087">
                  <c:v>0.42596873227228127</c:v>
                </c:pt>
                <c:pt idx="1088">
                  <c:v>0.43136376415898714</c:v>
                </c:pt>
                <c:pt idx="1089">
                  <c:v>0.43270211493124927</c:v>
                </c:pt>
                <c:pt idx="1090">
                  <c:v>0.4357285695614373</c:v>
                </c:pt>
                <c:pt idx="1091">
                  <c:v>0.44069198909298724</c:v>
                </c:pt>
                <c:pt idx="1092">
                  <c:v>0.4406919890929874</c:v>
                </c:pt>
                <c:pt idx="1093">
                  <c:v>0.44235914846045032</c:v>
                </c:pt>
                <c:pt idx="1094">
                  <c:v>0.44235914846045032</c:v>
                </c:pt>
                <c:pt idx="1095">
                  <c:v>0.44235914846045032</c:v>
                </c:pt>
                <c:pt idx="1096">
                  <c:v>0.44445213796629413</c:v>
                </c:pt>
                <c:pt idx="1097">
                  <c:v>0.45229767099463031</c:v>
                </c:pt>
                <c:pt idx="1098">
                  <c:v>0.45229767099463031</c:v>
                </c:pt>
                <c:pt idx="1099">
                  <c:v>0.45229767099463031</c:v>
                </c:pt>
                <c:pt idx="1100">
                  <c:v>0.45229767099463031</c:v>
                </c:pt>
                <c:pt idx="1101">
                  <c:v>0.45229767099463031</c:v>
                </c:pt>
                <c:pt idx="1102">
                  <c:v>0.45229767099463031</c:v>
                </c:pt>
                <c:pt idx="1103">
                  <c:v>0.46375729316168079</c:v>
                </c:pt>
                <c:pt idx="1104">
                  <c:v>0.46375729316168079</c:v>
                </c:pt>
                <c:pt idx="1105">
                  <c:v>0.46375729316168079</c:v>
                </c:pt>
                <c:pt idx="1106">
                  <c:v>0.46375729316168079</c:v>
                </c:pt>
                <c:pt idx="1107">
                  <c:v>0.46375729316168079</c:v>
                </c:pt>
                <c:pt idx="1108">
                  <c:v>0.46375729316168079</c:v>
                </c:pt>
                <c:pt idx="1109">
                  <c:v>0.46375729316168079</c:v>
                </c:pt>
                <c:pt idx="1110">
                  <c:v>0.46375729316168079</c:v>
                </c:pt>
                <c:pt idx="1111">
                  <c:v>0.46375729316168079</c:v>
                </c:pt>
                <c:pt idx="1112">
                  <c:v>0.46375729316168079</c:v>
                </c:pt>
                <c:pt idx="1113">
                  <c:v>0.46375729316168079</c:v>
                </c:pt>
                <c:pt idx="1114">
                  <c:v>0.46375729316168079</c:v>
                </c:pt>
                <c:pt idx="1115">
                  <c:v>0.46488679830265056</c:v>
                </c:pt>
                <c:pt idx="1116">
                  <c:v>0.46488679830265078</c:v>
                </c:pt>
                <c:pt idx="1117">
                  <c:v>0.46488679830265078</c:v>
                </c:pt>
                <c:pt idx="1118">
                  <c:v>0.47712125471966232</c:v>
                </c:pt>
                <c:pt idx="1119">
                  <c:v>0.47712125471966227</c:v>
                </c:pt>
                <c:pt idx="1120">
                  <c:v>0.47712125471966232</c:v>
                </c:pt>
                <c:pt idx="1121">
                  <c:v>0.47712125471966232</c:v>
                </c:pt>
                <c:pt idx="1122">
                  <c:v>0.47712125471966238</c:v>
                </c:pt>
                <c:pt idx="1123">
                  <c:v>0.47712125471966238</c:v>
                </c:pt>
                <c:pt idx="1124">
                  <c:v>0.47712125471966244</c:v>
                </c:pt>
                <c:pt idx="1125">
                  <c:v>0.47712125471966249</c:v>
                </c:pt>
                <c:pt idx="1126">
                  <c:v>0.47712125471966244</c:v>
                </c:pt>
                <c:pt idx="1127">
                  <c:v>0.47712125471966244</c:v>
                </c:pt>
                <c:pt idx="1128">
                  <c:v>0.47712125471966244</c:v>
                </c:pt>
                <c:pt idx="1129">
                  <c:v>0.47712125471966244</c:v>
                </c:pt>
                <c:pt idx="1130">
                  <c:v>0.47712125471966244</c:v>
                </c:pt>
                <c:pt idx="1131">
                  <c:v>0.47712125471966244</c:v>
                </c:pt>
                <c:pt idx="1132">
                  <c:v>0.47712125471966244</c:v>
                </c:pt>
                <c:pt idx="1133">
                  <c:v>0.47712125471966244</c:v>
                </c:pt>
                <c:pt idx="1134">
                  <c:v>0.47712125471966244</c:v>
                </c:pt>
                <c:pt idx="1135">
                  <c:v>0.47712125471966244</c:v>
                </c:pt>
                <c:pt idx="1136">
                  <c:v>0.47712125471966244</c:v>
                </c:pt>
                <c:pt idx="1137">
                  <c:v>0.47712125471966244</c:v>
                </c:pt>
                <c:pt idx="1138">
                  <c:v>0.47712125471966244</c:v>
                </c:pt>
                <c:pt idx="1139">
                  <c:v>0.47712125471966244</c:v>
                </c:pt>
                <c:pt idx="1140">
                  <c:v>0.47712125471966244</c:v>
                </c:pt>
                <c:pt idx="1141">
                  <c:v>0.47712125471966244</c:v>
                </c:pt>
                <c:pt idx="1142">
                  <c:v>0.47712125471966244</c:v>
                </c:pt>
                <c:pt idx="1143">
                  <c:v>0.47712125471966244</c:v>
                </c:pt>
                <c:pt idx="1144">
                  <c:v>0.47712125471966244</c:v>
                </c:pt>
                <c:pt idx="1145">
                  <c:v>0.47712125471966244</c:v>
                </c:pt>
                <c:pt idx="1146">
                  <c:v>0.47712125471966244</c:v>
                </c:pt>
                <c:pt idx="1147">
                  <c:v>0.47712125471966244</c:v>
                </c:pt>
                <c:pt idx="1148">
                  <c:v>0.47712125471966249</c:v>
                </c:pt>
                <c:pt idx="1149">
                  <c:v>0.47712125471966255</c:v>
                </c:pt>
                <c:pt idx="1150">
                  <c:v>0.47712125471966255</c:v>
                </c:pt>
                <c:pt idx="1151">
                  <c:v>0.47712125471966255</c:v>
                </c:pt>
                <c:pt idx="1152">
                  <c:v>0.47712125471966255</c:v>
                </c:pt>
                <c:pt idx="1153">
                  <c:v>0.47712125471966255</c:v>
                </c:pt>
                <c:pt idx="1154">
                  <c:v>0.47712125471966255</c:v>
                </c:pt>
                <c:pt idx="1155">
                  <c:v>0.47712125471966255</c:v>
                </c:pt>
                <c:pt idx="1156">
                  <c:v>0.48148606012211231</c:v>
                </c:pt>
                <c:pt idx="1157">
                  <c:v>0.49090953920529562</c:v>
                </c:pt>
                <c:pt idx="1158">
                  <c:v>0.49090953920529562</c:v>
                </c:pt>
                <c:pt idx="1159">
                  <c:v>0.49090953920529562</c:v>
                </c:pt>
                <c:pt idx="1160">
                  <c:v>0.49732464080794941</c:v>
                </c:pt>
                <c:pt idx="1161">
                  <c:v>0.49732464080794941</c:v>
                </c:pt>
                <c:pt idx="1162">
                  <c:v>0.49732464080794941</c:v>
                </c:pt>
                <c:pt idx="1163">
                  <c:v>0.49732464080794941</c:v>
                </c:pt>
                <c:pt idx="1164">
                  <c:v>0.49732464080794941</c:v>
                </c:pt>
                <c:pt idx="1165">
                  <c:v>0.49732464080794941</c:v>
                </c:pt>
                <c:pt idx="1166">
                  <c:v>0.49732464080794941</c:v>
                </c:pt>
                <c:pt idx="1167">
                  <c:v>0.50267535919205064</c:v>
                </c:pt>
                <c:pt idx="1168">
                  <c:v>0.50514997831990593</c:v>
                </c:pt>
                <c:pt idx="1169">
                  <c:v>0.50514997831990605</c:v>
                </c:pt>
                <c:pt idx="1170">
                  <c:v>0.50514997831990605</c:v>
                </c:pt>
                <c:pt idx="1171">
                  <c:v>0.50514997831990605</c:v>
                </c:pt>
                <c:pt idx="1172">
                  <c:v>0.50514997831990605</c:v>
                </c:pt>
                <c:pt idx="1173">
                  <c:v>0.50514997831990605</c:v>
                </c:pt>
                <c:pt idx="1174">
                  <c:v>0.50514997831990605</c:v>
                </c:pt>
                <c:pt idx="1175">
                  <c:v>0.50514997831990605</c:v>
                </c:pt>
                <c:pt idx="1176">
                  <c:v>0.51490981560906202</c:v>
                </c:pt>
                <c:pt idx="1177">
                  <c:v>0.51987323514061212</c:v>
                </c:pt>
                <c:pt idx="1178">
                  <c:v>0.52287874528033729</c:v>
                </c:pt>
                <c:pt idx="1179">
                  <c:v>0.52287874528033751</c:v>
                </c:pt>
                <c:pt idx="1180">
                  <c:v>0.52287874528033762</c:v>
                </c:pt>
                <c:pt idx="1181">
                  <c:v>0.52287874528033762</c:v>
                </c:pt>
                <c:pt idx="1182">
                  <c:v>0.52287874528033773</c:v>
                </c:pt>
                <c:pt idx="1183">
                  <c:v>0.52287874528033762</c:v>
                </c:pt>
                <c:pt idx="1184">
                  <c:v>0.52287874528033762</c:v>
                </c:pt>
                <c:pt idx="1185">
                  <c:v>0.52287874528033762</c:v>
                </c:pt>
                <c:pt idx="1186">
                  <c:v>0.52287874528033773</c:v>
                </c:pt>
                <c:pt idx="1187">
                  <c:v>0.52287874528033773</c:v>
                </c:pt>
                <c:pt idx="1188">
                  <c:v>0.52287874528033773</c:v>
                </c:pt>
                <c:pt idx="1189">
                  <c:v>0.52287874528033773</c:v>
                </c:pt>
                <c:pt idx="1190">
                  <c:v>0.52287874528033773</c:v>
                </c:pt>
                <c:pt idx="1191">
                  <c:v>0.52287874528033773</c:v>
                </c:pt>
                <c:pt idx="1192">
                  <c:v>0.52287874528033773</c:v>
                </c:pt>
                <c:pt idx="1193">
                  <c:v>0.5274263730310581</c:v>
                </c:pt>
                <c:pt idx="1194">
                  <c:v>0.5282737771670436</c:v>
                </c:pt>
                <c:pt idx="1195">
                  <c:v>0.52827377716704371</c:v>
                </c:pt>
                <c:pt idx="1196">
                  <c:v>0.53147891704225503</c:v>
                </c:pt>
                <c:pt idx="1197">
                  <c:v>0.53147891704225514</c:v>
                </c:pt>
                <c:pt idx="1198">
                  <c:v>0.53147891704225514</c:v>
                </c:pt>
                <c:pt idx="1199">
                  <c:v>0.53147891704225503</c:v>
                </c:pt>
                <c:pt idx="1200">
                  <c:v>0.53147891704225514</c:v>
                </c:pt>
                <c:pt idx="1201">
                  <c:v>0.53147891704225514</c:v>
                </c:pt>
                <c:pt idx="1202">
                  <c:v>0.53511320169734922</c:v>
                </c:pt>
                <c:pt idx="1203">
                  <c:v>0.53511320169734911</c:v>
                </c:pt>
                <c:pt idx="1204">
                  <c:v>0.53624270683831887</c:v>
                </c:pt>
                <c:pt idx="1205">
                  <c:v>0.53926916146850667</c:v>
                </c:pt>
                <c:pt idx="1206">
                  <c:v>0.53926916146850679</c:v>
                </c:pt>
                <c:pt idx="1207">
                  <c:v>0.54406804435027567</c:v>
                </c:pt>
                <c:pt idx="1208">
                  <c:v>0.54406804435027567</c:v>
                </c:pt>
                <c:pt idx="1209">
                  <c:v>0.54406804435027567</c:v>
                </c:pt>
                <c:pt idx="1210">
                  <c:v>0.54406804435027578</c:v>
                </c:pt>
                <c:pt idx="1211">
                  <c:v>0.55090746888058117</c:v>
                </c:pt>
                <c:pt idx="1212">
                  <c:v>0.55630250076728716</c:v>
                </c:pt>
                <c:pt idx="1213">
                  <c:v>0.55630250076728727</c:v>
                </c:pt>
                <c:pt idx="1214">
                  <c:v>0.56427143043856254</c:v>
                </c:pt>
                <c:pt idx="1215">
                  <c:v>0.56427143043856254</c:v>
                </c:pt>
                <c:pt idx="1216">
                  <c:v>0.56427143043856265</c:v>
                </c:pt>
                <c:pt idx="1217">
                  <c:v>0.56427143043856265</c:v>
                </c:pt>
                <c:pt idx="1218">
                  <c:v>0.56729788506875034</c:v>
                </c:pt>
                <c:pt idx="1219">
                  <c:v>0.57403126772771873</c:v>
                </c:pt>
                <c:pt idx="1220">
                  <c:v>0.57403126772771884</c:v>
                </c:pt>
                <c:pt idx="1221">
                  <c:v>0.57403126772771906</c:v>
                </c:pt>
                <c:pt idx="1222">
                  <c:v>0.58626572414473033</c:v>
                </c:pt>
                <c:pt idx="1223">
                  <c:v>0.58626572414473033</c:v>
                </c:pt>
                <c:pt idx="1224">
                  <c:v>0.58626572414473033</c:v>
                </c:pt>
                <c:pt idx="1225">
                  <c:v>0.58626572414473033</c:v>
                </c:pt>
                <c:pt idx="1226">
                  <c:v>0.58626572414473033</c:v>
                </c:pt>
                <c:pt idx="1227">
                  <c:v>0.59362682379109943</c:v>
                </c:pt>
                <c:pt idx="1228">
                  <c:v>0.59423465381600571</c:v>
                </c:pt>
                <c:pt idx="1229">
                  <c:v>0.60205999132796229</c:v>
                </c:pt>
                <c:pt idx="1230">
                  <c:v>0.6020599913279624</c:v>
                </c:pt>
                <c:pt idx="1231">
                  <c:v>0.60205999132796229</c:v>
                </c:pt>
                <c:pt idx="1232">
                  <c:v>0.60205999132796229</c:v>
                </c:pt>
                <c:pt idx="1233">
                  <c:v>0.60205999132796229</c:v>
                </c:pt>
                <c:pt idx="1234">
                  <c:v>0.6020599913279624</c:v>
                </c:pt>
                <c:pt idx="1235">
                  <c:v>0.60205999132796229</c:v>
                </c:pt>
                <c:pt idx="1236">
                  <c:v>0.6020599913279624</c:v>
                </c:pt>
                <c:pt idx="1237">
                  <c:v>0.6020599913279624</c:v>
                </c:pt>
                <c:pt idx="1238">
                  <c:v>0.6020599913279624</c:v>
                </c:pt>
                <c:pt idx="1239">
                  <c:v>0.6020599913279624</c:v>
                </c:pt>
                <c:pt idx="1240">
                  <c:v>0.6020599913279624</c:v>
                </c:pt>
                <c:pt idx="1241">
                  <c:v>0.6020599913279624</c:v>
                </c:pt>
                <c:pt idx="1242">
                  <c:v>0.60205999132796251</c:v>
                </c:pt>
                <c:pt idx="1243">
                  <c:v>0.6020599913279624</c:v>
                </c:pt>
                <c:pt idx="1244">
                  <c:v>0.6020599913279624</c:v>
                </c:pt>
                <c:pt idx="1245">
                  <c:v>0.6020599913279624</c:v>
                </c:pt>
                <c:pt idx="1246">
                  <c:v>0.6020599913279624</c:v>
                </c:pt>
                <c:pt idx="1247">
                  <c:v>0.6020599913279624</c:v>
                </c:pt>
                <c:pt idx="1248">
                  <c:v>0.6020599913279624</c:v>
                </c:pt>
                <c:pt idx="1249">
                  <c:v>0.6020599913279624</c:v>
                </c:pt>
                <c:pt idx="1250">
                  <c:v>0.6020599913279624</c:v>
                </c:pt>
                <c:pt idx="1251">
                  <c:v>0.6020599913279624</c:v>
                </c:pt>
                <c:pt idx="1252">
                  <c:v>0.6020599913279624</c:v>
                </c:pt>
                <c:pt idx="1253">
                  <c:v>0.6020599913279624</c:v>
                </c:pt>
                <c:pt idx="1254">
                  <c:v>0.61542395288594376</c:v>
                </c:pt>
                <c:pt idx="1255">
                  <c:v>0.61584827581359558</c:v>
                </c:pt>
                <c:pt idx="1256">
                  <c:v>0.61978875828839375</c:v>
                </c:pt>
                <c:pt idx="1257">
                  <c:v>0.61978875828839375</c:v>
                </c:pt>
                <c:pt idx="1258">
                  <c:v>0.61978875828839397</c:v>
                </c:pt>
                <c:pt idx="1259">
                  <c:v>0.62324929039790045</c:v>
                </c:pt>
                <c:pt idx="1260">
                  <c:v>0.62433638603911445</c:v>
                </c:pt>
                <c:pt idx="1261">
                  <c:v>0.62838893005031149</c:v>
                </c:pt>
                <c:pt idx="1262">
                  <c:v>0.62838893005031149</c:v>
                </c:pt>
                <c:pt idx="1263">
                  <c:v>0.62838893005031149</c:v>
                </c:pt>
                <c:pt idx="1264">
                  <c:v>0.6283889300503116</c:v>
                </c:pt>
                <c:pt idx="1265">
                  <c:v>0.6283889300503116</c:v>
                </c:pt>
                <c:pt idx="1266">
                  <c:v>0.63202321470540546</c:v>
                </c:pt>
                <c:pt idx="1267">
                  <c:v>0.63202321470540546</c:v>
                </c:pt>
                <c:pt idx="1268">
                  <c:v>0.63202321470540546</c:v>
                </c:pt>
                <c:pt idx="1269">
                  <c:v>0.63202321470540546</c:v>
                </c:pt>
                <c:pt idx="1270">
                  <c:v>0.63202321470540557</c:v>
                </c:pt>
                <c:pt idx="1271">
                  <c:v>0.63984855221736203</c:v>
                </c:pt>
                <c:pt idx="1272">
                  <c:v>0.63984855221736203</c:v>
                </c:pt>
                <c:pt idx="1273">
                  <c:v>0.63984855221736203</c:v>
                </c:pt>
                <c:pt idx="1274">
                  <c:v>0.63984855221736203</c:v>
                </c:pt>
                <c:pt idx="1275">
                  <c:v>0.64097805735833202</c:v>
                </c:pt>
                <c:pt idx="1276">
                  <c:v>0.64345267648618742</c:v>
                </c:pt>
                <c:pt idx="1277">
                  <c:v>0.64481197174891214</c:v>
                </c:pt>
                <c:pt idx="1278">
                  <c:v>0.64481197174891214</c:v>
                </c:pt>
                <c:pt idx="1279">
                  <c:v>0.64481197174891214</c:v>
                </c:pt>
                <c:pt idx="1280">
                  <c:v>0.64481197174891214</c:v>
                </c:pt>
                <c:pt idx="1281">
                  <c:v>0.64481197174891214</c:v>
                </c:pt>
                <c:pt idx="1282">
                  <c:v>0.64781748188863764</c:v>
                </c:pt>
                <c:pt idx="1283">
                  <c:v>0.65321251377534351</c:v>
                </c:pt>
                <c:pt idx="1284">
                  <c:v>0.65321251377534351</c:v>
                </c:pt>
                <c:pt idx="1285">
                  <c:v>0.65321251377534351</c:v>
                </c:pt>
                <c:pt idx="1286">
                  <c:v>0.65321251377534351</c:v>
                </c:pt>
                <c:pt idx="1287">
                  <c:v>0.65321251377534362</c:v>
                </c:pt>
                <c:pt idx="1288">
                  <c:v>0.65321251377534362</c:v>
                </c:pt>
                <c:pt idx="1289">
                  <c:v>0.65321251377534373</c:v>
                </c:pt>
                <c:pt idx="1290">
                  <c:v>0.65321251377534373</c:v>
                </c:pt>
                <c:pt idx="1291">
                  <c:v>0.65321251377534373</c:v>
                </c:pt>
                <c:pt idx="1292">
                  <c:v>0.66005193830564901</c:v>
                </c:pt>
                <c:pt idx="1293">
                  <c:v>0.66005193830564923</c:v>
                </c:pt>
                <c:pt idx="1294">
                  <c:v>0.66005193830564923</c:v>
                </c:pt>
                <c:pt idx="1295">
                  <c:v>0.66005193830564923</c:v>
                </c:pt>
                <c:pt idx="1296">
                  <c:v>0.66900678095857535</c:v>
                </c:pt>
                <c:pt idx="1297">
                  <c:v>0.66900678095857558</c:v>
                </c:pt>
                <c:pt idx="1298">
                  <c:v>0.66900678095857558</c:v>
                </c:pt>
                <c:pt idx="1299">
                  <c:v>0.66900678095857558</c:v>
                </c:pt>
                <c:pt idx="1300">
                  <c:v>0.66900678095857569</c:v>
                </c:pt>
                <c:pt idx="1301">
                  <c:v>0.66900678095857558</c:v>
                </c:pt>
                <c:pt idx="1302">
                  <c:v>0.66900678095857569</c:v>
                </c:pt>
                <c:pt idx="1303">
                  <c:v>0.66900678095857569</c:v>
                </c:pt>
                <c:pt idx="1304">
                  <c:v>0.67264106561366954</c:v>
                </c:pt>
                <c:pt idx="1305">
                  <c:v>0.67341589986363071</c:v>
                </c:pt>
                <c:pt idx="1306">
                  <c:v>0.67341589986363071</c:v>
                </c:pt>
                <c:pt idx="1307">
                  <c:v>0.68124123737558717</c:v>
                </c:pt>
                <c:pt idx="1308">
                  <c:v>0.68124123737558717</c:v>
                </c:pt>
                <c:pt idx="1309">
                  <c:v>0.68539719714674474</c:v>
                </c:pt>
                <c:pt idx="1310">
                  <c:v>0.68921016704686255</c:v>
                </c:pt>
                <c:pt idx="1311">
                  <c:v>0.68921016704686255</c:v>
                </c:pt>
                <c:pt idx="1312">
                  <c:v>0.68921016704686255</c:v>
                </c:pt>
                <c:pt idx="1313">
                  <c:v>0.69897000433601864</c:v>
                </c:pt>
                <c:pt idx="1314">
                  <c:v>0.69897000433601864</c:v>
                </c:pt>
                <c:pt idx="1315">
                  <c:v>0.69897000433601875</c:v>
                </c:pt>
                <c:pt idx="1316">
                  <c:v>0.69897000433601864</c:v>
                </c:pt>
                <c:pt idx="1317">
                  <c:v>0.69897000433601852</c:v>
                </c:pt>
                <c:pt idx="1318">
                  <c:v>0.69897000433601875</c:v>
                </c:pt>
                <c:pt idx="1319">
                  <c:v>0.69897000433601886</c:v>
                </c:pt>
                <c:pt idx="1320">
                  <c:v>0.69897000433601886</c:v>
                </c:pt>
                <c:pt idx="1321">
                  <c:v>0.69897000433601886</c:v>
                </c:pt>
                <c:pt idx="1322">
                  <c:v>0.69897000433601886</c:v>
                </c:pt>
                <c:pt idx="1323">
                  <c:v>0.69897000433601886</c:v>
                </c:pt>
                <c:pt idx="1324">
                  <c:v>0.69897000433601886</c:v>
                </c:pt>
                <c:pt idx="1325">
                  <c:v>0.69897000433601886</c:v>
                </c:pt>
                <c:pt idx="1326">
                  <c:v>0.69897000433601886</c:v>
                </c:pt>
                <c:pt idx="1327">
                  <c:v>0.69897000433601886</c:v>
                </c:pt>
                <c:pt idx="1328">
                  <c:v>0.69897000433601886</c:v>
                </c:pt>
                <c:pt idx="1329">
                  <c:v>0.69897000433601886</c:v>
                </c:pt>
                <c:pt idx="1330">
                  <c:v>0.69897000433601886</c:v>
                </c:pt>
                <c:pt idx="1331">
                  <c:v>0.69897000433601886</c:v>
                </c:pt>
                <c:pt idx="1332">
                  <c:v>0.69897000433601886</c:v>
                </c:pt>
                <c:pt idx="1333">
                  <c:v>0.69897000433601886</c:v>
                </c:pt>
                <c:pt idx="1334">
                  <c:v>0.69897000433601886</c:v>
                </c:pt>
                <c:pt idx="1335">
                  <c:v>0.69897000433601886</c:v>
                </c:pt>
                <c:pt idx="1336">
                  <c:v>0.69897000433601886</c:v>
                </c:pt>
                <c:pt idx="1337">
                  <c:v>0.69897000433601886</c:v>
                </c:pt>
                <c:pt idx="1338">
                  <c:v>0.69897000433601886</c:v>
                </c:pt>
                <c:pt idx="1339">
                  <c:v>0.69897000433601886</c:v>
                </c:pt>
                <c:pt idx="1340">
                  <c:v>0.69897000433601886</c:v>
                </c:pt>
                <c:pt idx="1341">
                  <c:v>0.69897000433601886</c:v>
                </c:pt>
                <c:pt idx="1342">
                  <c:v>0.69897000433601886</c:v>
                </c:pt>
                <c:pt idx="1343">
                  <c:v>0.69897000433601886</c:v>
                </c:pt>
                <c:pt idx="1344">
                  <c:v>0.69897000433601886</c:v>
                </c:pt>
                <c:pt idx="1345">
                  <c:v>0.69897000433601886</c:v>
                </c:pt>
                <c:pt idx="1346">
                  <c:v>0.69897000433601886</c:v>
                </c:pt>
                <c:pt idx="1347">
                  <c:v>0.69897000433601897</c:v>
                </c:pt>
                <c:pt idx="1348">
                  <c:v>0.69897000433601897</c:v>
                </c:pt>
                <c:pt idx="1349">
                  <c:v>0.70679534184797532</c:v>
                </c:pt>
                <c:pt idx="1350">
                  <c:v>0.71120446075303034</c:v>
                </c:pt>
                <c:pt idx="1351">
                  <c:v>0.71120446075303034</c:v>
                </c:pt>
                <c:pt idx="1352">
                  <c:v>0.71120446075303034</c:v>
                </c:pt>
                <c:pt idx="1353">
                  <c:v>0.71120446075303034</c:v>
                </c:pt>
                <c:pt idx="1354">
                  <c:v>0.71120446075303034</c:v>
                </c:pt>
                <c:pt idx="1355">
                  <c:v>0.72015930340595691</c:v>
                </c:pt>
                <c:pt idx="1356">
                  <c:v>0.72015930340595691</c:v>
                </c:pt>
                <c:pt idx="1357">
                  <c:v>0.72015930340595691</c:v>
                </c:pt>
                <c:pt idx="1358">
                  <c:v>0.72015930340595691</c:v>
                </c:pt>
                <c:pt idx="1359">
                  <c:v>0.72015930340595691</c:v>
                </c:pt>
                <c:pt idx="1360">
                  <c:v>0.72015930340595691</c:v>
                </c:pt>
                <c:pt idx="1361">
                  <c:v>0.72015930340595691</c:v>
                </c:pt>
                <c:pt idx="1362">
                  <c:v>0.72015930340595691</c:v>
                </c:pt>
                <c:pt idx="1363">
                  <c:v>0.72015930340595691</c:v>
                </c:pt>
                <c:pt idx="1364">
                  <c:v>0.72015930340595691</c:v>
                </c:pt>
                <c:pt idx="1365">
                  <c:v>0.72015930340595691</c:v>
                </c:pt>
                <c:pt idx="1366">
                  <c:v>0.72699872793626219</c:v>
                </c:pt>
                <c:pt idx="1367">
                  <c:v>0.72699872793626219</c:v>
                </c:pt>
                <c:pt idx="1368">
                  <c:v>0.7269987279362623</c:v>
                </c:pt>
                <c:pt idx="1369">
                  <c:v>0.7269987279362623</c:v>
                </c:pt>
                <c:pt idx="1370">
                  <c:v>0.7269987279362623</c:v>
                </c:pt>
                <c:pt idx="1371">
                  <c:v>0.7269987279362623</c:v>
                </c:pt>
                <c:pt idx="1372">
                  <c:v>0.7269987279362623</c:v>
                </c:pt>
                <c:pt idx="1373">
                  <c:v>0.7269987279362623</c:v>
                </c:pt>
                <c:pt idx="1374">
                  <c:v>0.7269987279362623</c:v>
                </c:pt>
                <c:pt idx="1375">
                  <c:v>0.7269987279362623</c:v>
                </c:pt>
                <c:pt idx="1376">
                  <c:v>0.7269987279362623</c:v>
                </c:pt>
                <c:pt idx="1377">
                  <c:v>0.73239375982296839</c:v>
                </c:pt>
                <c:pt idx="1378">
                  <c:v>0.74036268949424366</c:v>
                </c:pt>
                <c:pt idx="1379">
                  <c:v>0.74036268949424378</c:v>
                </c:pt>
                <c:pt idx="1380">
                  <c:v>0.74036268949424378</c:v>
                </c:pt>
                <c:pt idx="1381">
                  <c:v>0.74036268949424389</c:v>
                </c:pt>
                <c:pt idx="1382">
                  <c:v>0.7417219847569686</c:v>
                </c:pt>
                <c:pt idx="1383">
                  <c:v>0.7417219847569686</c:v>
                </c:pt>
                <c:pt idx="1384">
                  <c:v>0.7417219847569686</c:v>
                </c:pt>
                <c:pt idx="1385">
                  <c:v>0.7417219847569686</c:v>
                </c:pt>
                <c:pt idx="1386">
                  <c:v>0.7417219847569686</c:v>
                </c:pt>
                <c:pt idx="1387">
                  <c:v>0.74472749489669365</c:v>
                </c:pt>
                <c:pt idx="1388">
                  <c:v>0.74548213363027538</c:v>
                </c:pt>
                <c:pt idx="1389">
                  <c:v>0.74818802700620035</c:v>
                </c:pt>
                <c:pt idx="1390">
                  <c:v>0.74818802700620035</c:v>
                </c:pt>
                <c:pt idx="1391">
                  <c:v>0.74818802700620035</c:v>
                </c:pt>
                <c:pt idx="1392">
                  <c:v>0.75012252678340008</c:v>
                </c:pt>
                <c:pt idx="1393">
                  <c:v>0.75012252678340008</c:v>
                </c:pt>
                <c:pt idx="1394">
                  <c:v>0.75332766665861139</c:v>
                </c:pt>
                <c:pt idx="1395">
                  <c:v>0.75332766665861139</c:v>
                </c:pt>
                <c:pt idx="1396">
                  <c:v>0.75332766665861139</c:v>
                </c:pt>
                <c:pt idx="1397">
                  <c:v>0.75332766665861139</c:v>
                </c:pt>
                <c:pt idx="1398">
                  <c:v>0.75332766665861151</c:v>
                </c:pt>
                <c:pt idx="1399">
                  <c:v>0.75696195131370558</c:v>
                </c:pt>
                <c:pt idx="1400">
                  <c:v>0.75696195131370547</c:v>
                </c:pt>
                <c:pt idx="1401">
                  <c:v>0.75696195131370558</c:v>
                </c:pt>
                <c:pt idx="1402">
                  <c:v>0.76478728882566205</c:v>
                </c:pt>
                <c:pt idx="1403">
                  <c:v>0.76478728882566205</c:v>
                </c:pt>
                <c:pt idx="1404">
                  <c:v>0.76591679396663181</c:v>
                </c:pt>
                <c:pt idx="1405">
                  <c:v>0.76591679396663181</c:v>
                </c:pt>
                <c:pt idx="1406">
                  <c:v>0.76591679396663181</c:v>
                </c:pt>
                <c:pt idx="1407">
                  <c:v>0.76591679396663181</c:v>
                </c:pt>
                <c:pt idx="1408">
                  <c:v>0.76591679396663181</c:v>
                </c:pt>
                <c:pt idx="1409">
                  <c:v>0.76591679396663181</c:v>
                </c:pt>
                <c:pt idx="1410">
                  <c:v>0.77152067148463033</c:v>
                </c:pt>
                <c:pt idx="1411">
                  <c:v>0.77275621849693732</c:v>
                </c:pt>
                <c:pt idx="1412">
                  <c:v>0.77815125038364341</c:v>
                </c:pt>
                <c:pt idx="1413">
                  <c:v>0.77815125038364341</c:v>
                </c:pt>
                <c:pt idx="1414">
                  <c:v>0.77815125038364352</c:v>
                </c:pt>
                <c:pt idx="1415">
                  <c:v>0.77815125038364352</c:v>
                </c:pt>
                <c:pt idx="1416">
                  <c:v>0.77815125038364352</c:v>
                </c:pt>
                <c:pt idx="1417">
                  <c:v>0.77815125038364352</c:v>
                </c:pt>
                <c:pt idx="1418">
                  <c:v>0.77815125038364363</c:v>
                </c:pt>
                <c:pt idx="1419">
                  <c:v>0.77815125038364363</c:v>
                </c:pt>
                <c:pt idx="1420">
                  <c:v>0.77815125038364363</c:v>
                </c:pt>
                <c:pt idx="1421">
                  <c:v>0.77815125038364363</c:v>
                </c:pt>
                <c:pt idx="1422">
                  <c:v>0.77815125038364363</c:v>
                </c:pt>
                <c:pt idx="1423">
                  <c:v>0.77815125038364363</c:v>
                </c:pt>
                <c:pt idx="1424">
                  <c:v>0.77815125038364363</c:v>
                </c:pt>
                <c:pt idx="1425">
                  <c:v>0.77815125038364374</c:v>
                </c:pt>
                <c:pt idx="1426">
                  <c:v>0.77815125038364374</c:v>
                </c:pt>
                <c:pt idx="1427">
                  <c:v>0.77815125038364374</c:v>
                </c:pt>
                <c:pt idx="1428">
                  <c:v>0.7861201800549189</c:v>
                </c:pt>
                <c:pt idx="1429">
                  <c:v>0.78914663468510671</c:v>
                </c:pt>
                <c:pt idx="1430">
                  <c:v>0.79394551756687526</c:v>
                </c:pt>
                <c:pt idx="1431">
                  <c:v>0.79394551756687526</c:v>
                </c:pt>
                <c:pt idx="1432">
                  <c:v>0.79394551756687559</c:v>
                </c:pt>
                <c:pt idx="1433">
                  <c:v>0.79588001734407499</c:v>
                </c:pt>
                <c:pt idx="1434">
                  <c:v>0.79835463647193061</c:v>
                </c:pt>
                <c:pt idx="1435">
                  <c:v>0.79835463647193061</c:v>
                </c:pt>
                <c:pt idx="1436">
                  <c:v>0.79835463647193061</c:v>
                </c:pt>
                <c:pt idx="1437">
                  <c:v>0.79835463647193061</c:v>
                </c:pt>
                <c:pt idx="1438">
                  <c:v>0.80448018910599262</c:v>
                </c:pt>
                <c:pt idx="1439">
                  <c:v>0.80617997398388719</c:v>
                </c:pt>
                <c:pt idx="1440">
                  <c:v>0.8061799739838873</c:v>
                </c:pt>
                <c:pt idx="1441">
                  <c:v>0.8061799739838873</c:v>
                </c:pt>
                <c:pt idx="1442">
                  <c:v>0.80811447376108669</c:v>
                </c:pt>
                <c:pt idx="1443">
                  <c:v>0.80811447376108692</c:v>
                </c:pt>
                <c:pt idx="1444">
                  <c:v>0.80811447376108692</c:v>
                </c:pt>
                <c:pt idx="1445">
                  <c:v>0.80811447376108692</c:v>
                </c:pt>
                <c:pt idx="1446">
                  <c:v>0.80811447376108692</c:v>
                </c:pt>
                <c:pt idx="1447">
                  <c:v>0.8081144737610868</c:v>
                </c:pt>
                <c:pt idx="1448">
                  <c:v>0.81954393554186866</c:v>
                </c:pt>
                <c:pt idx="1449">
                  <c:v>0.82390874094431854</c:v>
                </c:pt>
                <c:pt idx="1450">
                  <c:v>0.82390874094431854</c:v>
                </c:pt>
                <c:pt idx="1451">
                  <c:v>0.82390874094431865</c:v>
                </c:pt>
                <c:pt idx="1452">
                  <c:v>0.82390874094431876</c:v>
                </c:pt>
                <c:pt idx="1453">
                  <c:v>0.82390874094431865</c:v>
                </c:pt>
                <c:pt idx="1454">
                  <c:v>0.82390874094431865</c:v>
                </c:pt>
                <c:pt idx="1455">
                  <c:v>0.82390874094431898</c:v>
                </c:pt>
                <c:pt idx="1456">
                  <c:v>0.82390874094431898</c:v>
                </c:pt>
                <c:pt idx="1457">
                  <c:v>0.82930377283102485</c:v>
                </c:pt>
                <c:pt idx="1458">
                  <c:v>0.83250891270623628</c:v>
                </c:pt>
                <c:pt idx="1459">
                  <c:v>0.83250891270623628</c:v>
                </c:pt>
                <c:pt idx="1460">
                  <c:v>0.83250891270623628</c:v>
                </c:pt>
                <c:pt idx="1461">
                  <c:v>0.83614319736133036</c:v>
                </c:pt>
                <c:pt idx="1462">
                  <c:v>0.83727270250230013</c:v>
                </c:pt>
                <c:pt idx="1463">
                  <c:v>0.84509804001425681</c:v>
                </c:pt>
                <c:pt idx="1464">
                  <c:v>0.84509804001425681</c:v>
                </c:pt>
                <c:pt idx="1465">
                  <c:v>0.84509804001425681</c:v>
                </c:pt>
                <c:pt idx="1466">
                  <c:v>0.84509804001425681</c:v>
                </c:pt>
                <c:pt idx="1467">
                  <c:v>0.84509804001425681</c:v>
                </c:pt>
                <c:pt idx="1468">
                  <c:v>0.84509804001425681</c:v>
                </c:pt>
                <c:pt idx="1469">
                  <c:v>0.84509804001425681</c:v>
                </c:pt>
                <c:pt idx="1470">
                  <c:v>0.84509804001425681</c:v>
                </c:pt>
                <c:pt idx="1471">
                  <c:v>0.84509804001425681</c:v>
                </c:pt>
                <c:pt idx="1472">
                  <c:v>0.84509804001425681</c:v>
                </c:pt>
                <c:pt idx="1473">
                  <c:v>0.84509804001425681</c:v>
                </c:pt>
                <c:pt idx="1474">
                  <c:v>0.84509804001425681</c:v>
                </c:pt>
                <c:pt idx="1475">
                  <c:v>0.84509804001425681</c:v>
                </c:pt>
                <c:pt idx="1476">
                  <c:v>0.84509804001425692</c:v>
                </c:pt>
                <c:pt idx="1477">
                  <c:v>0.8616973018337184</c:v>
                </c:pt>
                <c:pt idx="1478">
                  <c:v>0.8616973018337184</c:v>
                </c:pt>
                <c:pt idx="1479">
                  <c:v>0.8616973018337184</c:v>
                </c:pt>
                <c:pt idx="1480">
                  <c:v>0.86247213608367945</c:v>
                </c:pt>
                <c:pt idx="1481">
                  <c:v>0.86530142610254368</c:v>
                </c:pt>
                <c:pt idx="1482">
                  <c:v>0.86530142610254379</c:v>
                </c:pt>
                <c:pt idx="1483">
                  <c:v>0.86530142610254379</c:v>
                </c:pt>
                <c:pt idx="1484">
                  <c:v>0.86530142610254379</c:v>
                </c:pt>
                <c:pt idx="1485">
                  <c:v>0.87506126339169976</c:v>
                </c:pt>
                <c:pt idx="1486">
                  <c:v>0.87506126339169976</c:v>
                </c:pt>
                <c:pt idx="1487">
                  <c:v>0.87506126339169998</c:v>
                </c:pt>
                <c:pt idx="1488">
                  <c:v>0.87506126339169998</c:v>
                </c:pt>
                <c:pt idx="1489">
                  <c:v>0.87506126339169998</c:v>
                </c:pt>
                <c:pt idx="1490">
                  <c:v>0.87506126339169998</c:v>
                </c:pt>
                <c:pt idx="1491">
                  <c:v>0.87506126339169998</c:v>
                </c:pt>
                <c:pt idx="1492">
                  <c:v>0.87506126339169987</c:v>
                </c:pt>
                <c:pt idx="1493">
                  <c:v>0.87506126339170009</c:v>
                </c:pt>
                <c:pt idx="1494">
                  <c:v>0.87506126339170009</c:v>
                </c:pt>
                <c:pt idx="1495">
                  <c:v>0.87506126339170021</c:v>
                </c:pt>
                <c:pt idx="1496">
                  <c:v>0.87506126339170021</c:v>
                </c:pt>
                <c:pt idx="1497">
                  <c:v>0.87506126339170021</c:v>
                </c:pt>
                <c:pt idx="1498">
                  <c:v>0.87506126339170021</c:v>
                </c:pt>
                <c:pt idx="1499">
                  <c:v>0.87506126339170021</c:v>
                </c:pt>
                <c:pt idx="1500">
                  <c:v>0.87506126339170021</c:v>
                </c:pt>
                <c:pt idx="1501">
                  <c:v>0.87506126339170021</c:v>
                </c:pt>
                <c:pt idx="1502">
                  <c:v>0.87506126339170021</c:v>
                </c:pt>
                <c:pt idx="1503">
                  <c:v>0.87506126339170021</c:v>
                </c:pt>
                <c:pt idx="1504">
                  <c:v>0.87506126339170021</c:v>
                </c:pt>
                <c:pt idx="1505">
                  <c:v>0.87506126339170021</c:v>
                </c:pt>
                <c:pt idx="1506">
                  <c:v>0.87506126339170021</c:v>
                </c:pt>
                <c:pt idx="1507">
                  <c:v>0.87506126339170021</c:v>
                </c:pt>
                <c:pt idx="1508">
                  <c:v>0.87506126339170021</c:v>
                </c:pt>
                <c:pt idx="1509">
                  <c:v>0.87506126339170021</c:v>
                </c:pt>
                <c:pt idx="1510">
                  <c:v>0.87676104826959433</c:v>
                </c:pt>
                <c:pt idx="1511">
                  <c:v>0.87676104826959433</c:v>
                </c:pt>
                <c:pt idx="1512">
                  <c:v>0.89085553057493183</c:v>
                </c:pt>
                <c:pt idx="1513">
                  <c:v>0.89526464947998685</c:v>
                </c:pt>
                <c:pt idx="1514">
                  <c:v>0.89526464947998685</c:v>
                </c:pt>
                <c:pt idx="1515">
                  <c:v>0.89625056246163803</c:v>
                </c:pt>
                <c:pt idx="1516">
                  <c:v>0.89625056246163814</c:v>
                </c:pt>
                <c:pt idx="1517">
                  <c:v>0.90308998699194343</c:v>
                </c:pt>
                <c:pt idx="1518">
                  <c:v>0.90308998699194354</c:v>
                </c:pt>
                <c:pt idx="1519">
                  <c:v>0.90308998699194354</c:v>
                </c:pt>
                <c:pt idx="1520">
                  <c:v>0.90308998699194354</c:v>
                </c:pt>
                <c:pt idx="1521">
                  <c:v>0.90308998699194354</c:v>
                </c:pt>
                <c:pt idx="1522">
                  <c:v>0.90308998699194354</c:v>
                </c:pt>
                <c:pt idx="1523">
                  <c:v>0.90308998699194354</c:v>
                </c:pt>
                <c:pt idx="1524">
                  <c:v>0.90308998699194354</c:v>
                </c:pt>
                <c:pt idx="1525">
                  <c:v>0.90308998699194354</c:v>
                </c:pt>
                <c:pt idx="1526">
                  <c:v>0.90308998699194365</c:v>
                </c:pt>
                <c:pt idx="1527">
                  <c:v>0.90308998699194365</c:v>
                </c:pt>
                <c:pt idx="1528">
                  <c:v>0.9164539485499249</c:v>
                </c:pt>
                <c:pt idx="1529">
                  <c:v>0.920818753952375</c:v>
                </c:pt>
                <c:pt idx="1530">
                  <c:v>0.920818753952375</c:v>
                </c:pt>
                <c:pt idx="1531">
                  <c:v>0.92081875395237489</c:v>
                </c:pt>
                <c:pt idx="1532">
                  <c:v>0.92081875395237489</c:v>
                </c:pt>
                <c:pt idx="1533">
                  <c:v>0.92081875395237489</c:v>
                </c:pt>
                <c:pt idx="1534">
                  <c:v>0.92081875395237511</c:v>
                </c:pt>
                <c:pt idx="1535">
                  <c:v>0.92941892571429263</c:v>
                </c:pt>
                <c:pt idx="1536">
                  <c:v>0.92941892571429263</c:v>
                </c:pt>
                <c:pt idx="1537">
                  <c:v>0.92941892571429263</c:v>
                </c:pt>
                <c:pt idx="1538">
                  <c:v>0.92941892571429263</c:v>
                </c:pt>
                <c:pt idx="1539">
                  <c:v>0.92941892571429263</c:v>
                </c:pt>
                <c:pt idx="1540">
                  <c:v>0.92941892571429285</c:v>
                </c:pt>
                <c:pt idx="1541">
                  <c:v>0.92941892571429285</c:v>
                </c:pt>
                <c:pt idx="1542">
                  <c:v>0.93111871059218698</c:v>
                </c:pt>
                <c:pt idx="1543">
                  <c:v>0.93305321036938671</c:v>
                </c:pt>
                <c:pt idx="1544">
                  <c:v>0.94087854788134329</c:v>
                </c:pt>
                <c:pt idx="1545">
                  <c:v>0.94087854788134329</c:v>
                </c:pt>
                <c:pt idx="1546">
                  <c:v>0.94200805302231294</c:v>
                </c:pt>
                <c:pt idx="1547">
                  <c:v>0.94200805302231305</c:v>
                </c:pt>
                <c:pt idx="1548">
                  <c:v>0.94200805302231305</c:v>
                </c:pt>
                <c:pt idx="1549">
                  <c:v>0.94200805302231327</c:v>
                </c:pt>
                <c:pt idx="1550">
                  <c:v>0.94200805302231327</c:v>
                </c:pt>
                <c:pt idx="1551">
                  <c:v>0.94200805302231327</c:v>
                </c:pt>
                <c:pt idx="1552">
                  <c:v>0.94200805302231327</c:v>
                </c:pt>
                <c:pt idx="1553">
                  <c:v>0.94200805302231327</c:v>
                </c:pt>
                <c:pt idx="1554">
                  <c:v>0.94448267215016857</c:v>
                </c:pt>
                <c:pt idx="1555">
                  <c:v>0.94448267215016857</c:v>
                </c:pt>
                <c:pt idx="1556">
                  <c:v>0.94448267215016857</c:v>
                </c:pt>
                <c:pt idx="1557">
                  <c:v>0.94448267215016857</c:v>
                </c:pt>
                <c:pt idx="1558">
                  <c:v>0.94448267215016857</c:v>
                </c:pt>
                <c:pt idx="1559">
                  <c:v>0.94584196741289339</c:v>
                </c:pt>
                <c:pt idx="1560">
                  <c:v>0.94884747755261845</c:v>
                </c:pt>
                <c:pt idx="1561">
                  <c:v>0.95424250943932465</c:v>
                </c:pt>
                <c:pt idx="1562">
                  <c:v>0.95424250943932465</c:v>
                </c:pt>
                <c:pt idx="1563">
                  <c:v>0.95424250943932476</c:v>
                </c:pt>
                <c:pt idx="1564">
                  <c:v>0.95424250943932487</c:v>
                </c:pt>
                <c:pt idx="1565">
                  <c:v>0.95424250943932487</c:v>
                </c:pt>
                <c:pt idx="1566">
                  <c:v>0.95424250943932487</c:v>
                </c:pt>
                <c:pt idx="1567">
                  <c:v>0.95424250943932487</c:v>
                </c:pt>
                <c:pt idx="1568">
                  <c:v>0.95424250943932487</c:v>
                </c:pt>
                <c:pt idx="1569">
                  <c:v>0.95424250943932487</c:v>
                </c:pt>
                <c:pt idx="1570">
                  <c:v>0.95424250943932498</c:v>
                </c:pt>
                <c:pt idx="1571">
                  <c:v>0.95424250943932498</c:v>
                </c:pt>
                <c:pt idx="1572">
                  <c:v>0.95424250943932498</c:v>
                </c:pt>
                <c:pt idx="1573">
                  <c:v>0.96221143911060003</c:v>
                </c:pt>
                <c:pt idx="1574">
                  <c:v>0.96221143911060003</c:v>
                </c:pt>
                <c:pt idx="1575">
                  <c:v>0.96221143911059992</c:v>
                </c:pt>
                <c:pt idx="1576">
                  <c:v>0.96221143911059992</c:v>
                </c:pt>
                <c:pt idx="1577">
                  <c:v>0.96221143911060003</c:v>
                </c:pt>
                <c:pt idx="1578">
                  <c:v>0.96221143911060003</c:v>
                </c:pt>
                <c:pt idx="1579">
                  <c:v>0.96781531662859854</c:v>
                </c:pt>
                <c:pt idx="1580">
                  <c:v>0.96781531662859854</c:v>
                </c:pt>
                <c:pt idx="1581">
                  <c:v>0.97003677662255661</c:v>
                </c:pt>
                <c:pt idx="1582">
                  <c:v>0.97003677662255661</c:v>
                </c:pt>
                <c:pt idx="1583">
                  <c:v>0.97003677662255672</c:v>
                </c:pt>
                <c:pt idx="1584">
                  <c:v>0.97003677662255683</c:v>
                </c:pt>
                <c:pt idx="1585">
                  <c:v>0.97367106127765091</c:v>
                </c:pt>
                <c:pt idx="1586">
                  <c:v>0.97444589552761174</c:v>
                </c:pt>
                <c:pt idx="1587">
                  <c:v>0.97564065414055523</c:v>
                </c:pt>
                <c:pt idx="1588">
                  <c:v>0.99699448986027461</c:v>
                </c:pt>
                <c:pt idx="1589">
                  <c:v>0.99699448986027461</c:v>
                </c:pt>
                <c:pt idx="1590">
                  <c:v>0.99999999999999978</c:v>
                </c:pt>
                <c:pt idx="1591">
                  <c:v>0.99999999999999989</c:v>
                </c:pt>
                <c:pt idx="1592">
                  <c:v>0.99999999999999989</c:v>
                </c:pt>
                <c:pt idx="1593">
                  <c:v>0.99999999999999989</c:v>
                </c:pt>
                <c:pt idx="1594">
                  <c:v>0.99999999999999989</c:v>
                </c:pt>
                <c:pt idx="1595">
                  <c:v>0.99999999999999978</c:v>
                </c:pt>
                <c:pt idx="1596">
                  <c:v>0.99999999999999989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1.0000000000000002</c:v>
                </c:pt>
                <c:pt idx="1607">
                  <c:v>1.0000000000000002</c:v>
                </c:pt>
                <c:pt idx="1608">
                  <c:v>1.0000000000000002</c:v>
                </c:pt>
                <c:pt idx="1609">
                  <c:v>1.0000000000000002</c:v>
                </c:pt>
                <c:pt idx="1610">
                  <c:v>1.0000000000000002</c:v>
                </c:pt>
                <c:pt idx="1611">
                  <c:v>1.0000000000000002</c:v>
                </c:pt>
                <c:pt idx="1612">
                  <c:v>1.0000000000000002</c:v>
                </c:pt>
                <c:pt idx="1613">
                  <c:v>1.0000000000000002</c:v>
                </c:pt>
                <c:pt idx="1614">
                  <c:v>1.0000000000000002</c:v>
                </c:pt>
                <c:pt idx="1615">
                  <c:v>1.0000000000000002</c:v>
                </c:pt>
                <c:pt idx="1616">
                  <c:v>1.0000000000000002</c:v>
                </c:pt>
                <c:pt idx="1617">
                  <c:v>1.0078253375119566</c:v>
                </c:pt>
                <c:pt idx="1618">
                  <c:v>1.0078253375119566</c:v>
                </c:pt>
                <c:pt idx="1619">
                  <c:v>1.0078253375119566</c:v>
                </c:pt>
                <c:pt idx="1620">
                  <c:v>1.0078253375119566</c:v>
                </c:pt>
                <c:pt idx="1621">
                  <c:v>1.0078253375119566</c:v>
                </c:pt>
                <c:pt idx="1622">
                  <c:v>1.0086001717619175</c:v>
                </c:pt>
                <c:pt idx="1623">
                  <c:v>1.0137882844856332</c:v>
                </c:pt>
                <c:pt idx="1624">
                  <c:v>1.0137882844856332</c:v>
                </c:pt>
                <c:pt idx="1625">
                  <c:v>1.0211892990699381</c:v>
                </c:pt>
                <c:pt idx="1626">
                  <c:v>1.0211892990699381</c:v>
                </c:pt>
                <c:pt idx="1627">
                  <c:v>1.0211892990699381</c:v>
                </c:pt>
                <c:pt idx="1628">
                  <c:v>1.0211892990699381</c:v>
                </c:pt>
                <c:pt idx="1629">
                  <c:v>1.0211892990699381</c:v>
                </c:pt>
                <c:pt idx="1630">
                  <c:v>1.0211892990699381</c:v>
                </c:pt>
                <c:pt idx="1631">
                  <c:v>1.0280287236002434</c:v>
                </c:pt>
                <c:pt idx="1632">
                  <c:v>1.0280287236002434</c:v>
                </c:pt>
                <c:pt idx="1633">
                  <c:v>1.0280287236002434</c:v>
                </c:pt>
                <c:pt idx="1634">
                  <c:v>1.0280287236002434</c:v>
                </c:pt>
                <c:pt idx="1635">
                  <c:v>1.0280287236002434</c:v>
                </c:pt>
                <c:pt idx="1636">
                  <c:v>1.0280287236002434</c:v>
                </c:pt>
                <c:pt idx="1637">
                  <c:v>1.0280287236002434</c:v>
                </c:pt>
                <c:pt idx="1638">
                  <c:v>1.0280287236002434</c:v>
                </c:pt>
                <c:pt idx="1639">
                  <c:v>1.0280287236002434</c:v>
                </c:pt>
                <c:pt idx="1640">
                  <c:v>1.0347621062592116</c:v>
                </c:pt>
                <c:pt idx="1641">
                  <c:v>1.0347621062592116</c:v>
                </c:pt>
                <c:pt idx="1642">
                  <c:v>1.0347621062592116</c:v>
                </c:pt>
                <c:pt idx="1643">
                  <c:v>1.0393097340099324</c:v>
                </c:pt>
                <c:pt idx="1644">
                  <c:v>1.0413926851582249</c:v>
                </c:pt>
                <c:pt idx="1645">
                  <c:v>1.0413926851582249</c:v>
                </c:pt>
                <c:pt idx="1646">
                  <c:v>1.0413926851582249</c:v>
                </c:pt>
                <c:pt idx="1647">
                  <c:v>1.0413926851582251</c:v>
                </c:pt>
                <c:pt idx="1648">
                  <c:v>1.0413926851582251</c:v>
                </c:pt>
                <c:pt idx="1649">
                  <c:v>1.0427519804209497</c:v>
                </c:pt>
                <c:pt idx="1650">
                  <c:v>1.0427519804209497</c:v>
                </c:pt>
                <c:pt idx="1651">
                  <c:v>1.0528523073252756</c:v>
                </c:pt>
                <c:pt idx="1652">
                  <c:v>1.0528523073252756</c:v>
                </c:pt>
                <c:pt idx="1653">
                  <c:v>1.0543576623225925</c:v>
                </c:pt>
                <c:pt idx="1654">
                  <c:v>1.0658172844896432</c:v>
                </c:pt>
                <c:pt idx="1655">
                  <c:v>1.0658172844896432</c:v>
                </c:pt>
                <c:pt idx="1656">
                  <c:v>1.0658172844896432</c:v>
                </c:pt>
                <c:pt idx="1657">
                  <c:v>1.0658172844896432</c:v>
                </c:pt>
                <c:pt idx="1658">
                  <c:v>1.0669467896306131</c:v>
                </c:pt>
                <c:pt idx="1659">
                  <c:v>1.0669467896306131</c:v>
                </c:pt>
                <c:pt idx="1660">
                  <c:v>1.0669467896306131</c:v>
                </c:pt>
                <c:pt idx="1661">
                  <c:v>1.0669467896306131</c:v>
                </c:pt>
                <c:pt idx="1662">
                  <c:v>1.0791812460476247</c:v>
                </c:pt>
                <c:pt idx="1663">
                  <c:v>1.0791812460476247</c:v>
                </c:pt>
                <c:pt idx="1664">
                  <c:v>1.0791812460476247</c:v>
                </c:pt>
                <c:pt idx="1665">
                  <c:v>1.0929695305332581</c:v>
                </c:pt>
                <c:pt idx="1666">
                  <c:v>1.0969100130080562</c:v>
                </c:pt>
                <c:pt idx="1667">
                  <c:v>1.0969100130080562</c:v>
                </c:pt>
                <c:pt idx="1668">
                  <c:v>1.0969100130080565</c:v>
                </c:pt>
                <c:pt idx="1669">
                  <c:v>1.0969100130080565</c:v>
                </c:pt>
                <c:pt idx="1670">
                  <c:v>1.0969100130080565</c:v>
                </c:pt>
                <c:pt idx="1671">
                  <c:v>1.0969100130080565</c:v>
                </c:pt>
                <c:pt idx="1672">
                  <c:v>1.105510184769974</c:v>
                </c:pt>
                <c:pt idx="1673">
                  <c:v>1.105510184769974</c:v>
                </c:pt>
                <c:pt idx="1674">
                  <c:v>1.105510184769974</c:v>
                </c:pt>
                <c:pt idx="1675">
                  <c:v>1.1169698069370246</c:v>
                </c:pt>
                <c:pt idx="1676">
                  <c:v>1.1169698069370246</c:v>
                </c:pt>
                <c:pt idx="1677">
                  <c:v>1.1169698069370246</c:v>
                </c:pt>
                <c:pt idx="1678">
                  <c:v>1.1197990969558886</c:v>
                </c:pt>
                <c:pt idx="1679">
                  <c:v>1.1205739312058498</c:v>
                </c:pt>
                <c:pt idx="1680">
                  <c:v>1.1219332264685746</c:v>
                </c:pt>
                <c:pt idx="1681">
                  <c:v>1.1249387366082997</c:v>
                </c:pt>
                <c:pt idx="1682">
                  <c:v>1.1249387366082997</c:v>
                </c:pt>
                <c:pt idx="1683">
                  <c:v>1.1303337684950061</c:v>
                </c:pt>
                <c:pt idx="1684">
                  <c:v>1.1327640741202563</c:v>
                </c:pt>
                <c:pt idx="1685">
                  <c:v>1.146128035678238</c:v>
                </c:pt>
                <c:pt idx="1686">
                  <c:v>1.1461280356782382</c:v>
                </c:pt>
                <c:pt idx="1687">
                  <c:v>1.1529674602085436</c:v>
                </c:pt>
                <c:pt idx="1688">
                  <c:v>1.1549019599857429</c:v>
                </c:pt>
                <c:pt idx="1689">
                  <c:v>1.1549019599857429</c:v>
                </c:pt>
                <c:pt idx="1690">
                  <c:v>1.1566953327277865</c:v>
                </c:pt>
                <c:pt idx="1691">
                  <c:v>1.1599163201638714</c:v>
                </c:pt>
                <c:pt idx="1692">
                  <c:v>1.1627272974976997</c:v>
                </c:pt>
                <c:pt idx="1693">
                  <c:v>1.1627272974976997</c:v>
                </c:pt>
                <c:pt idx="1694">
                  <c:v>1.1627272974976997</c:v>
                </c:pt>
                <c:pt idx="1695">
                  <c:v>1.1627272974976997</c:v>
                </c:pt>
                <c:pt idx="1696">
                  <c:v>1.1627272974976997</c:v>
                </c:pt>
                <c:pt idx="1697">
                  <c:v>1.1760912590556809</c:v>
                </c:pt>
                <c:pt idx="1698">
                  <c:v>1.1760912590556809</c:v>
                </c:pt>
                <c:pt idx="1699">
                  <c:v>1.1760912590556811</c:v>
                </c:pt>
                <c:pt idx="1700">
                  <c:v>1.1760912590556811</c:v>
                </c:pt>
                <c:pt idx="1701">
                  <c:v>1.1760912590556811</c:v>
                </c:pt>
                <c:pt idx="1702">
                  <c:v>1.1760912590556811</c:v>
                </c:pt>
                <c:pt idx="1703">
                  <c:v>1.1760912590556811</c:v>
                </c:pt>
                <c:pt idx="1704">
                  <c:v>1.1760912590556811</c:v>
                </c:pt>
                <c:pt idx="1705">
                  <c:v>1.1760912590556811</c:v>
                </c:pt>
                <c:pt idx="1706">
                  <c:v>1.1760912590556811</c:v>
                </c:pt>
                <c:pt idx="1707">
                  <c:v>1.1760912590556811</c:v>
                </c:pt>
                <c:pt idx="1708">
                  <c:v>1.1760912590556811</c:v>
                </c:pt>
                <c:pt idx="1709">
                  <c:v>1.1760912590556811</c:v>
                </c:pt>
                <c:pt idx="1710">
                  <c:v>1.1760912590556811</c:v>
                </c:pt>
                <c:pt idx="1711">
                  <c:v>1.1760912590556811</c:v>
                </c:pt>
                <c:pt idx="1712">
                  <c:v>1.1760912590556813</c:v>
                </c:pt>
                <c:pt idx="1713">
                  <c:v>1.1760912590556813</c:v>
                </c:pt>
                <c:pt idx="1714">
                  <c:v>1.1760912590556813</c:v>
                </c:pt>
                <c:pt idx="1715">
                  <c:v>1.1760912590556813</c:v>
                </c:pt>
                <c:pt idx="1716">
                  <c:v>1.1760912590556813</c:v>
                </c:pt>
                <c:pt idx="1717">
                  <c:v>1.1888800160991877</c:v>
                </c:pt>
                <c:pt idx="1718">
                  <c:v>1.1888800160991877</c:v>
                </c:pt>
                <c:pt idx="1719">
                  <c:v>1.1888800160991877</c:v>
                </c:pt>
                <c:pt idx="1720">
                  <c:v>1.2041199826559246</c:v>
                </c:pt>
                <c:pt idx="1721">
                  <c:v>1.2041199826559246</c:v>
                </c:pt>
                <c:pt idx="1722">
                  <c:v>1.2041199826559248</c:v>
                </c:pt>
                <c:pt idx="1723">
                  <c:v>1.2041199826559248</c:v>
                </c:pt>
                <c:pt idx="1724">
                  <c:v>1.2041199826559248</c:v>
                </c:pt>
                <c:pt idx="1725">
                  <c:v>1.2041199826559248</c:v>
                </c:pt>
                <c:pt idx="1726">
                  <c:v>1.2041199826559248</c:v>
                </c:pt>
                <c:pt idx="1727">
                  <c:v>1.2041199826559248</c:v>
                </c:pt>
                <c:pt idx="1728">
                  <c:v>1.2041199826559248</c:v>
                </c:pt>
                <c:pt idx="1729">
                  <c:v>1.2041199826559248</c:v>
                </c:pt>
                <c:pt idx="1730">
                  <c:v>1.2041199826559248</c:v>
                </c:pt>
                <c:pt idx="1731">
                  <c:v>1.2174839442139063</c:v>
                </c:pt>
                <c:pt idx="1732">
                  <c:v>1.2174839442139063</c:v>
                </c:pt>
                <c:pt idx="1733">
                  <c:v>1.2174839442139063</c:v>
                </c:pt>
                <c:pt idx="1734">
                  <c:v>1.2218487496163561</c:v>
                </c:pt>
                <c:pt idx="1735">
                  <c:v>1.2218487496163561</c:v>
                </c:pt>
                <c:pt idx="1736">
                  <c:v>1.2304489213782739</c:v>
                </c:pt>
                <c:pt idx="1737">
                  <c:v>1.2304489213782739</c:v>
                </c:pt>
                <c:pt idx="1738">
                  <c:v>1.2304489213782741</c:v>
                </c:pt>
                <c:pt idx="1739">
                  <c:v>1.2388820889151366</c:v>
                </c:pt>
                <c:pt idx="1740">
                  <c:v>1.2419085435453245</c:v>
                </c:pt>
                <c:pt idx="1741">
                  <c:v>1.2430380486862942</c:v>
                </c:pt>
                <c:pt idx="1742">
                  <c:v>1.2430380486862942</c:v>
                </c:pt>
                <c:pt idx="1743">
                  <c:v>1.2430380486862942</c:v>
                </c:pt>
                <c:pt idx="1744">
                  <c:v>1.2498774732165998</c:v>
                </c:pt>
                <c:pt idx="1745">
                  <c:v>1.2498774732165998</c:v>
                </c:pt>
                <c:pt idx="1746">
                  <c:v>1.2632414347745813</c:v>
                </c:pt>
                <c:pt idx="1747">
                  <c:v>1.2632414347745813</c:v>
                </c:pt>
                <c:pt idx="1748">
                  <c:v>1.2632414347745811</c:v>
                </c:pt>
                <c:pt idx="1749">
                  <c:v>1.2632414347745813</c:v>
                </c:pt>
                <c:pt idx="1750">
                  <c:v>1.2632414347745813</c:v>
                </c:pt>
                <c:pt idx="1751">
                  <c:v>1.2632414347745811</c:v>
                </c:pt>
                <c:pt idx="1752">
                  <c:v>1.2710667722865379</c:v>
                </c:pt>
                <c:pt idx="1753">
                  <c:v>1.2710667722865379</c:v>
                </c:pt>
                <c:pt idx="1754">
                  <c:v>1.2710667722865379</c:v>
                </c:pt>
                <c:pt idx="1755">
                  <c:v>1.2710667722865379</c:v>
                </c:pt>
                <c:pt idx="1756">
                  <c:v>1.2710667722865379</c:v>
                </c:pt>
                <c:pt idx="1757">
                  <c:v>1.2710667722865379</c:v>
                </c:pt>
                <c:pt idx="1758">
                  <c:v>1.2766706498045364</c:v>
                </c:pt>
                <c:pt idx="1759">
                  <c:v>1.2766706498045364</c:v>
                </c:pt>
                <c:pt idx="1760">
                  <c:v>1.2895501779805509</c:v>
                </c:pt>
                <c:pt idx="1761">
                  <c:v>1.2895501779805509</c:v>
                </c:pt>
                <c:pt idx="1762">
                  <c:v>1.301029995663981</c:v>
                </c:pt>
                <c:pt idx="1763">
                  <c:v>1.301029995663981</c:v>
                </c:pt>
                <c:pt idx="1764">
                  <c:v>1.301029995663981</c:v>
                </c:pt>
                <c:pt idx="1765">
                  <c:v>1.301029995663981</c:v>
                </c:pt>
                <c:pt idx="1766">
                  <c:v>1.301029995663981</c:v>
                </c:pt>
                <c:pt idx="1767">
                  <c:v>1.301029995663981</c:v>
                </c:pt>
                <c:pt idx="1768">
                  <c:v>1.301029995663981</c:v>
                </c:pt>
                <c:pt idx="1769">
                  <c:v>1.301029995663981</c:v>
                </c:pt>
                <c:pt idx="1770">
                  <c:v>1.301029995663981</c:v>
                </c:pt>
                <c:pt idx="1771">
                  <c:v>1.3010299956639813</c:v>
                </c:pt>
                <c:pt idx="1772">
                  <c:v>1.3010299956639815</c:v>
                </c:pt>
                <c:pt idx="1773">
                  <c:v>1.3010299956639815</c:v>
                </c:pt>
                <c:pt idx="1774">
                  <c:v>1.3010299956639815</c:v>
                </c:pt>
                <c:pt idx="1775">
                  <c:v>1.3010299956639815</c:v>
                </c:pt>
                <c:pt idx="1776">
                  <c:v>1.3010299956639815</c:v>
                </c:pt>
                <c:pt idx="1777">
                  <c:v>1.3088553331759376</c:v>
                </c:pt>
                <c:pt idx="1778">
                  <c:v>1.3088553331759376</c:v>
                </c:pt>
                <c:pt idx="1779">
                  <c:v>1.3088553331759376</c:v>
                </c:pt>
                <c:pt idx="1780">
                  <c:v>1.3222192947339193</c:v>
                </c:pt>
                <c:pt idx="1781">
                  <c:v>1.3222192947339193</c:v>
                </c:pt>
                <c:pt idx="1782">
                  <c:v>1.3222192947339193</c:v>
                </c:pt>
                <c:pt idx="1783">
                  <c:v>1.3222192947339193</c:v>
                </c:pt>
                <c:pt idx="1784">
                  <c:v>1.3290587192642247</c:v>
                </c:pt>
                <c:pt idx="1785">
                  <c:v>1.3290587192642247</c:v>
                </c:pt>
                <c:pt idx="1786">
                  <c:v>1.3424226808222062</c:v>
                </c:pt>
                <c:pt idx="1787">
                  <c:v>1.3424226808222062</c:v>
                </c:pt>
                <c:pt idx="1788">
                  <c:v>1.3424226808222062</c:v>
                </c:pt>
                <c:pt idx="1789">
                  <c:v>1.3424226808222062</c:v>
                </c:pt>
                <c:pt idx="1790">
                  <c:v>1.3424226808222062</c:v>
                </c:pt>
                <c:pt idx="1791">
                  <c:v>1.3424226808222062</c:v>
                </c:pt>
                <c:pt idx="1792">
                  <c:v>1.3521825181113623</c:v>
                </c:pt>
                <c:pt idx="1793">
                  <c:v>1.3521825181113623</c:v>
                </c:pt>
                <c:pt idx="1794">
                  <c:v>1.3521825181113625</c:v>
                </c:pt>
                <c:pt idx="1795">
                  <c:v>1.3521825181113625</c:v>
                </c:pt>
                <c:pt idx="1796">
                  <c:v>1.3521825181113625</c:v>
                </c:pt>
                <c:pt idx="1797">
                  <c:v>1.3590219426416679</c:v>
                </c:pt>
                <c:pt idx="1798">
                  <c:v>1.3590219426416679</c:v>
                </c:pt>
                <c:pt idx="1799">
                  <c:v>1.3590219426416679</c:v>
                </c:pt>
                <c:pt idx="1800">
                  <c:v>1.3802112417116057</c:v>
                </c:pt>
                <c:pt idx="1801">
                  <c:v>1.3802112417116059</c:v>
                </c:pt>
                <c:pt idx="1802">
                  <c:v>1.3960055088948378</c:v>
                </c:pt>
                <c:pt idx="1803">
                  <c:v>1.3979400086720373</c:v>
                </c:pt>
                <c:pt idx="1804">
                  <c:v>1.3979400086720373</c:v>
                </c:pt>
                <c:pt idx="1805">
                  <c:v>1.3979400086720373</c:v>
                </c:pt>
                <c:pt idx="1806">
                  <c:v>1.3979400086720373</c:v>
                </c:pt>
                <c:pt idx="1807">
                  <c:v>1.3979400086720373</c:v>
                </c:pt>
                <c:pt idx="1808">
                  <c:v>1.3979400086720373</c:v>
                </c:pt>
                <c:pt idx="1809">
                  <c:v>1.3979400086720373</c:v>
                </c:pt>
                <c:pt idx="1810">
                  <c:v>1.3979400086720373</c:v>
                </c:pt>
                <c:pt idx="1811">
                  <c:v>1.3979400086720375</c:v>
                </c:pt>
                <c:pt idx="1812">
                  <c:v>1.3979400086720375</c:v>
                </c:pt>
                <c:pt idx="1813">
                  <c:v>1.3979400086720373</c:v>
                </c:pt>
                <c:pt idx="1814">
                  <c:v>1.3979400086720373</c:v>
                </c:pt>
                <c:pt idx="1815">
                  <c:v>1.3979400086720373</c:v>
                </c:pt>
                <c:pt idx="1816">
                  <c:v>1.3979400086720373</c:v>
                </c:pt>
                <c:pt idx="1817">
                  <c:v>1.3979400086720377</c:v>
                </c:pt>
                <c:pt idx="1818">
                  <c:v>1.3979400086720377</c:v>
                </c:pt>
                <c:pt idx="1819">
                  <c:v>1.406540180433955</c:v>
                </c:pt>
                <c:pt idx="1820">
                  <c:v>1.406540180433955</c:v>
                </c:pt>
                <c:pt idx="1821">
                  <c:v>1.4259687322722809</c:v>
                </c:pt>
                <c:pt idx="1822">
                  <c:v>1.4259687322722809</c:v>
                </c:pt>
                <c:pt idx="1823">
                  <c:v>1.4313637641589871</c:v>
                </c:pt>
                <c:pt idx="1824">
                  <c:v>1.4393326938302624</c:v>
                </c:pt>
                <c:pt idx="1825">
                  <c:v>1.4393326938302624</c:v>
                </c:pt>
                <c:pt idx="1826">
                  <c:v>1.4393326938302624</c:v>
                </c:pt>
                <c:pt idx="1827">
                  <c:v>1.4393326938302624</c:v>
                </c:pt>
                <c:pt idx="1828">
                  <c:v>1.4393326938302624</c:v>
                </c:pt>
                <c:pt idx="1829">
                  <c:v>1.4393326938302624</c:v>
                </c:pt>
                <c:pt idx="1830">
                  <c:v>1.4393326938302624</c:v>
                </c:pt>
                <c:pt idx="1831">
                  <c:v>1.4393326938302624</c:v>
                </c:pt>
                <c:pt idx="1832">
                  <c:v>1.4539974558725246</c:v>
                </c:pt>
                <c:pt idx="1833">
                  <c:v>1.4771212547196624</c:v>
                </c:pt>
                <c:pt idx="1834">
                  <c:v>1.4771212547196624</c:v>
                </c:pt>
                <c:pt idx="1835">
                  <c:v>1.4771212547196624</c:v>
                </c:pt>
                <c:pt idx="1836">
                  <c:v>1.4771212547196624</c:v>
                </c:pt>
                <c:pt idx="1837">
                  <c:v>1.4771212547196624</c:v>
                </c:pt>
                <c:pt idx="1838">
                  <c:v>1.4771212547196624</c:v>
                </c:pt>
                <c:pt idx="1839">
                  <c:v>1.4771212547196624</c:v>
                </c:pt>
                <c:pt idx="1840">
                  <c:v>1.4771212547196624</c:v>
                </c:pt>
                <c:pt idx="1841">
                  <c:v>1.4771212547196624</c:v>
                </c:pt>
                <c:pt idx="1842">
                  <c:v>1.4771212547196624</c:v>
                </c:pt>
                <c:pt idx="1843">
                  <c:v>1.4771212547196624</c:v>
                </c:pt>
                <c:pt idx="1844">
                  <c:v>1.4771212547196624</c:v>
                </c:pt>
                <c:pt idx="1845">
                  <c:v>1.4771212547196624</c:v>
                </c:pt>
                <c:pt idx="1846">
                  <c:v>1.4771212547196624</c:v>
                </c:pt>
                <c:pt idx="1847">
                  <c:v>1.4771212547196624</c:v>
                </c:pt>
                <c:pt idx="1848">
                  <c:v>1.4771212547196624</c:v>
                </c:pt>
                <c:pt idx="1849">
                  <c:v>1.4771212547196624</c:v>
                </c:pt>
                <c:pt idx="1850">
                  <c:v>1.4983105537896004</c:v>
                </c:pt>
                <c:pt idx="1851">
                  <c:v>1.5051499783199058</c:v>
                </c:pt>
                <c:pt idx="1852">
                  <c:v>1.5051499783199058</c:v>
                </c:pt>
                <c:pt idx="1853">
                  <c:v>1.5051499783199058</c:v>
                </c:pt>
                <c:pt idx="1854">
                  <c:v>1.5051499783199058</c:v>
                </c:pt>
                <c:pt idx="1855">
                  <c:v>1.5051499783199058</c:v>
                </c:pt>
                <c:pt idx="1856">
                  <c:v>1.5051499783199058</c:v>
                </c:pt>
                <c:pt idx="1857">
                  <c:v>1.5051499783199058</c:v>
                </c:pt>
                <c:pt idx="1858">
                  <c:v>1.5051499783199058</c:v>
                </c:pt>
                <c:pt idx="1859">
                  <c:v>1.5118833609788742</c:v>
                </c:pt>
                <c:pt idx="1860">
                  <c:v>1.5118833609788742</c:v>
                </c:pt>
                <c:pt idx="1861">
                  <c:v>1.5118833609788742</c:v>
                </c:pt>
                <c:pt idx="1862">
                  <c:v>1.5118833609788742</c:v>
                </c:pt>
                <c:pt idx="1863">
                  <c:v>1.5185139398778873</c:v>
                </c:pt>
                <c:pt idx="1864">
                  <c:v>1.5185139398778875</c:v>
                </c:pt>
                <c:pt idx="1865">
                  <c:v>1.5228787452803374</c:v>
                </c:pt>
                <c:pt idx="1866">
                  <c:v>1.5228787452803374</c:v>
                </c:pt>
                <c:pt idx="1867">
                  <c:v>1.5228787452803374</c:v>
                </c:pt>
                <c:pt idx="1868">
                  <c:v>1.5228787452803374</c:v>
                </c:pt>
                <c:pt idx="1869">
                  <c:v>1.5228787452803374</c:v>
                </c:pt>
                <c:pt idx="1870">
                  <c:v>1.5440680443502754</c:v>
                </c:pt>
                <c:pt idx="1871">
                  <c:v>1.5440680443502754</c:v>
                </c:pt>
                <c:pt idx="1872">
                  <c:v>1.5440680443502754</c:v>
                </c:pt>
                <c:pt idx="1873">
                  <c:v>1.5440680443502754</c:v>
                </c:pt>
                <c:pt idx="1874">
                  <c:v>1.5440680443502754</c:v>
                </c:pt>
                <c:pt idx="1875">
                  <c:v>1.5440680443502754</c:v>
                </c:pt>
                <c:pt idx="1876">
                  <c:v>1.5440680443502754</c:v>
                </c:pt>
                <c:pt idx="1877">
                  <c:v>1.5440680443502754</c:v>
                </c:pt>
                <c:pt idx="1878">
                  <c:v>1.5440680443502754</c:v>
                </c:pt>
                <c:pt idx="1879">
                  <c:v>1.5440680443502754</c:v>
                </c:pt>
                <c:pt idx="1880">
                  <c:v>1.5440680443502754</c:v>
                </c:pt>
                <c:pt idx="1881">
                  <c:v>1.5440680443502754</c:v>
                </c:pt>
                <c:pt idx="1882">
                  <c:v>1.5440680443502754</c:v>
                </c:pt>
                <c:pt idx="1883">
                  <c:v>1.5440680443502754</c:v>
                </c:pt>
                <c:pt idx="1884">
                  <c:v>1.5509074688805811</c:v>
                </c:pt>
                <c:pt idx="1885">
                  <c:v>1.5720967679505191</c:v>
                </c:pt>
                <c:pt idx="1886">
                  <c:v>1.5720967679505191</c:v>
                </c:pt>
                <c:pt idx="1887">
                  <c:v>1.5843312243675307</c:v>
                </c:pt>
                <c:pt idx="1888">
                  <c:v>1.5843312243675307</c:v>
                </c:pt>
                <c:pt idx="1889">
                  <c:v>1.6020599913279621</c:v>
                </c:pt>
                <c:pt idx="1890">
                  <c:v>1.6020599913279621</c:v>
                </c:pt>
                <c:pt idx="1891">
                  <c:v>1.6020599913279621</c:v>
                </c:pt>
                <c:pt idx="1892">
                  <c:v>1.6020599913279621</c:v>
                </c:pt>
                <c:pt idx="1893">
                  <c:v>1.6020599913279621</c:v>
                </c:pt>
                <c:pt idx="1894">
                  <c:v>1.6020599913279621</c:v>
                </c:pt>
                <c:pt idx="1895">
                  <c:v>1.6020599913279621</c:v>
                </c:pt>
                <c:pt idx="1896">
                  <c:v>1.6020599913279623</c:v>
                </c:pt>
                <c:pt idx="1897">
                  <c:v>1.6020599913279623</c:v>
                </c:pt>
                <c:pt idx="1898">
                  <c:v>1.6020599913279623</c:v>
                </c:pt>
                <c:pt idx="1899">
                  <c:v>1.6020599913279623</c:v>
                </c:pt>
                <c:pt idx="1900">
                  <c:v>1.6020599913279623</c:v>
                </c:pt>
                <c:pt idx="1901">
                  <c:v>1.6300887149282057</c:v>
                </c:pt>
                <c:pt idx="1902">
                  <c:v>1.6300887149282057</c:v>
                </c:pt>
                <c:pt idx="1903">
                  <c:v>1.6300887149282057</c:v>
                </c:pt>
                <c:pt idx="1904">
                  <c:v>1.6300887149282057</c:v>
                </c:pt>
                <c:pt idx="1905">
                  <c:v>1.630088714928206</c:v>
                </c:pt>
                <c:pt idx="1906">
                  <c:v>1.630088714928206</c:v>
                </c:pt>
                <c:pt idx="1907">
                  <c:v>1.6434526764861874</c:v>
                </c:pt>
                <c:pt idx="1908">
                  <c:v>1.6532125137753435</c:v>
                </c:pt>
                <c:pt idx="1909">
                  <c:v>1.6532125137753435</c:v>
                </c:pt>
                <c:pt idx="1910">
                  <c:v>1.6532125137753435</c:v>
                </c:pt>
                <c:pt idx="1911">
                  <c:v>1.6532125137753435</c:v>
                </c:pt>
                <c:pt idx="1912">
                  <c:v>1.6532125137753435</c:v>
                </c:pt>
                <c:pt idx="1913">
                  <c:v>1.6532125137753435</c:v>
                </c:pt>
                <c:pt idx="1914">
                  <c:v>1.6532125137753435</c:v>
                </c:pt>
                <c:pt idx="1915">
                  <c:v>1.6532125137753435</c:v>
                </c:pt>
                <c:pt idx="1916">
                  <c:v>1.6532125137753435</c:v>
                </c:pt>
                <c:pt idx="1917">
                  <c:v>1.6532125137753435</c:v>
                </c:pt>
                <c:pt idx="1918">
                  <c:v>1.6812412373755869</c:v>
                </c:pt>
                <c:pt idx="1919">
                  <c:v>1.6812412373755872</c:v>
                </c:pt>
                <c:pt idx="1920">
                  <c:v>1.6812412373755872</c:v>
                </c:pt>
                <c:pt idx="1921">
                  <c:v>1.6812412373755872</c:v>
                </c:pt>
                <c:pt idx="1922">
                  <c:v>1.6812412373755872</c:v>
                </c:pt>
                <c:pt idx="1923">
                  <c:v>1.6812412373755872</c:v>
                </c:pt>
                <c:pt idx="1924">
                  <c:v>1.6812412373755872</c:v>
                </c:pt>
                <c:pt idx="1925">
                  <c:v>1.6812412373755872</c:v>
                </c:pt>
                <c:pt idx="1926">
                  <c:v>1.6812412373755872</c:v>
                </c:pt>
                <c:pt idx="1927">
                  <c:v>1.697035504558819</c:v>
                </c:pt>
                <c:pt idx="1928">
                  <c:v>1.697035504558819</c:v>
                </c:pt>
                <c:pt idx="1929">
                  <c:v>1.6989700043360185</c:v>
                </c:pt>
                <c:pt idx="1930">
                  <c:v>1.6989700043360185</c:v>
                </c:pt>
                <c:pt idx="1931">
                  <c:v>1.6989700043360185</c:v>
                </c:pt>
                <c:pt idx="1932">
                  <c:v>1.6989700043360185</c:v>
                </c:pt>
                <c:pt idx="1933">
                  <c:v>1.6989700043360185</c:v>
                </c:pt>
                <c:pt idx="1934">
                  <c:v>1.6989700043360185</c:v>
                </c:pt>
                <c:pt idx="1935">
                  <c:v>1.6989700043360185</c:v>
                </c:pt>
                <c:pt idx="1936">
                  <c:v>1.6989700043360185</c:v>
                </c:pt>
                <c:pt idx="1937">
                  <c:v>1.6989700043360185</c:v>
                </c:pt>
                <c:pt idx="1938">
                  <c:v>1.6989700043360185</c:v>
                </c:pt>
                <c:pt idx="1939">
                  <c:v>1.6989700043360185</c:v>
                </c:pt>
                <c:pt idx="1940">
                  <c:v>1.6989700043360185</c:v>
                </c:pt>
                <c:pt idx="1941">
                  <c:v>1.6989700043360185</c:v>
                </c:pt>
                <c:pt idx="1942">
                  <c:v>1.6989700043360185</c:v>
                </c:pt>
                <c:pt idx="1943">
                  <c:v>1.6989700043360185</c:v>
                </c:pt>
                <c:pt idx="1944">
                  <c:v>1.6989700043360185</c:v>
                </c:pt>
                <c:pt idx="1945">
                  <c:v>1.6989700043360185</c:v>
                </c:pt>
                <c:pt idx="1946">
                  <c:v>1.6989700043360185</c:v>
                </c:pt>
                <c:pt idx="1947">
                  <c:v>1.6989700043360185</c:v>
                </c:pt>
                <c:pt idx="1948">
                  <c:v>1.6989700043360185</c:v>
                </c:pt>
                <c:pt idx="1949">
                  <c:v>1.6989700043360185</c:v>
                </c:pt>
                <c:pt idx="1950">
                  <c:v>1.6989700043360185</c:v>
                </c:pt>
                <c:pt idx="1951">
                  <c:v>1.6989700043360185</c:v>
                </c:pt>
                <c:pt idx="1952">
                  <c:v>1.6989700043360185</c:v>
                </c:pt>
                <c:pt idx="1953">
                  <c:v>1.6989700043360185</c:v>
                </c:pt>
                <c:pt idx="1954">
                  <c:v>1.7092699609758306</c:v>
                </c:pt>
                <c:pt idx="1955">
                  <c:v>1.716003343634799</c:v>
                </c:pt>
                <c:pt idx="1956">
                  <c:v>1.7269987279362622</c:v>
                </c:pt>
                <c:pt idx="1957">
                  <c:v>1.7269987279362622</c:v>
                </c:pt>
                <c:pt idx="1958">
                  <c:v>1.7269987279362622</c:v>
                </c:pt>
                <c:pt idx="1959">
                  <c:v>1.7269987279362624</c:v>
                </c:pt>
                <c:pt idx="1960">
                  <c:v>1.7269987279362624</c:v>
                </c:pt>
                <c:pt idx="1961">
                  <c:v>1.7269987279362624</c:v>
                </c:pt>
                <c:pt idx="1962">
                  <c:v>1.7269987279362624</c:v>
                </c:pt>
                <c:pt idx="1963">
                  <c:v>1.7269987279362624</c:v>
                </c:pt>
                <c:pt idx="1964">
                  <c:v>1.7403626894942437</c:v>
                </c:pt>
                <c:pt idx="1965">
                  <c:v>1.7403626894942437</c:v>
                </c:pt>
                <c:pt idx="1966">
                  <c:v>1.7403626894942437</c:v>
                </c:pt>
                <c:pt idx="1967">
                  <c:v>1.7403626894942437</c:v>
                </c:pt>
                <c:pt idx="1968">
                  <c:v>1.7403626894942437</c:v>
                </c:pt>
                <c:pt idx="1969">
                  <c:v>1.7403626894942437</c:v>
                </c:pt>
                <c:pt idx="1970">
                  <c:v>1.7403626894942437</c:v>
                </c:pt>
                <c:pt idx="1971">
                  <c:v>1.7403626894942437</c:v>
                </c:pt>
                <c:pt idx="1972">
                  <c:v>1.7403626894942437</c:v>
                </c:pt>
                <c:pt idx="1973">
                  <c:v>1.7403626894942437</c:v>
                </c:pt>
                <c:pt idx="1974">
                  <c:v>1.7481880270062002</c:v>
                </c:pt>
                <c:pt idx="1975">
                  <c:v>1.7481880270062002</c:v>
                </c:pt>
                <c:pt idx="1976">
                  <c:v>1.7781512503836434</c:v>
                </c:pt>
                <c:pt idx="1977">
                  <c:v>1.7781512503836434</c:v>
                </c:pt>
                <c:pt idx="1978">
                  <c:v>1.7781512503836434</c:v>
                </c:pt>
                <c:pt idx="1979">
                  <c:v>1.7781512503836434</c:v>
                </c:pt>
                <c:pt idx="1980">
                  <c:v>1.7781512503836434</c:v>
                </c:pt>
                <c:pt idx="1981">
                  <c:v>1.7781512503836434</c:v>
                </c:pt>
                <c:pt idx="1982">
                  <c:v>1.7781512503836434</c:v>
                </c:pt>
                <c:pt idx="1983">
                  <c:v>1.7781512503836434</c:v>
                </c:pt>
                <c:pt idx="1984">
                  <c:v>1.7781512503836434</c:v>
                </c:pt>
                <c:pt idx="1985">
                  <c:v>1.8061799739838871</c:v>
                </c:pt>
                <c:pt idx="1986">
                  <c:v>1.8061799739838871</c:v>
                </c:pt>
                <c:pt idx="1987">
                  <c:v>1.8061799739838871</c:v>
                </c:pt>
                <c:pt idx="1988">
                  <c:v>1.8061799739838871</c:v>
                </c:pt>
                <c:pt idx="1989">
                  <c:v>1.8061799739838871</c:v>
                </c:pt>
                <c:pt idx="1990">
                  <c:v>1.8061799739838871</c:v>
                </c:pt>
                <c:pt idx="1991">
                  <c:v>1.8061799739838871</c:v>
                </c:pt>
                <c:pt idx="1992">
                  <c:v>1.8061799739838871</c:v>
                </c:pt>
                <c:pt idx="1993">
                  <c:v>1.8061799739838871</c:v>
                </c:pt>
                <c:pt idx="1994">
                  <c:v>1.8061799739838871</c:v>
                </c:pt>
                <c:pt idx="1995">
                  <c:v>1.8129133566428555</c:v>
                </c:pt>
                <c:pt idx="1996">
                  <c:v>1.8129133566428555</c:v>
                </c:pt>
                <c:pt idx="1997">
                  <c:v>1.8129133566428555</c:v>
                </c:pt>
                <c:pt idx="1998">
                  <c:v>1.8129133566428555</c:v>
                </c:pt>
                <c:pt idx="1999">
                  <c:v>1.8409420802430989</c:v>
                </c:pt>
                <c:pt idx="2000">
                  <c:v>1.8409420802430989</c:v>
                </c:pt>
                <c:pt idx="2001">
                  <c:v>1.8450980400142567</c:v>
                </c:pt>
                <c:pt idx="2002">
                  <c:v>1.8450980400142567</c:v>
                </c:pt>
                <c:pt idx="2003">
                  <c:v>1.8450980400142567</c:v>
                </c:pt>
                <c:pt idx="2004">
                  <c:v>1.8450980400142567</c:v>
                </c:pt>
                <c:pt idx="2005">
                  <c:v>1.8450980400142567</c:v>
                </c:pt>
                <c:pt idx="2006">
                  <c:v>1.8450980400142567</c:v>
                </c:pt>
                <c:pt idx="2007">
                  <c:v>1.8450980400142567</c:v>
                </c:pt>
                <c:pt idx="2008">
                  <c:v>1.8731267636145001</c:v>
                </c:pt>
                <c:pt idx="2009">
                  <c:v>1.8731267636145001</c:v>
                </c:pt>
                <c:pt idx="2010">
                  <c:v>1.8731267636145001</c:v>
                </c:pt>
                <c:pt idx="2011">
                  <c:v>1.8731267636145001</c:v>
                </c:pt>
                <c:pt idx="2012">
                  <c:v>1.8731267636145001</c:v>
                </c:pt>
                <c:pt idx="2013">
                  <c:v>1.8731267636145001</c:v>
                </c:pt>
                <c:pt idx="2014">
                  <c:v>1.885361220031512</c:v>
                </c:pt>
                <c:pt idx="2015">
                  <c:v>1.9030899869919433</c:v>
                </c:pt>
                <c:pt idx="2016">
                  <c:v>1.9030899869919433</c:v>
                </c:pt>
                <c:pt idx="2017">
                  <c:v>1.9030899869919433</c:v>
                </c:pt>
                <c:pt idx="2018">
                  <c:v>1.9030899869919433</c:v>
                </c:pt>
                <c:pt idx="2019">
                  <c:v>1.9030899869919435</c:v>
                </c:pt>
                <c:pt idx="2020">
                  <c:v>1.9030899869919435</c:v>
                </c:pt>
                <c:pt idx="2021">
                  <c:v>1.9030899869919435</c:v>
                </c:pt>
                <c:pt idx="2022">
                  <c:v>1.9030899869919435</c:v>
                </c:pt>
                <c:pt idx="2023">
                  <c:v>1.9030899869919435</c:v>
                </c:pt>
                <c:pt idx="2024">
                  <c:v>1.9201233262907238</c:v>
                </c:pt>
                <c:pt idx="2025">
                  <c:v>1.952308009662125</c:v>
                </c:pt>
                <c:pt idx="2026">
                  <c:v>1.952308009662125</c:v>
                </c:pt>
                <c:pt idx="2027">
                  <c:v>1.9822712330395682</c:v>
                </c:pt>
                <c:pt idx="2028">
                  <c:v>1.9822712330395682</c:v>
                </c:pt>
                <c:pt idx="2029">
                  <c:v>1.9822712330395682</c:v>
                </c:pt>
                <c:pt idx="2030">
                  <c:v>1.9822712330395682</c:v>
                </c:pt>
                <c:pt idx="2031">
                  <c:v>1.9822712330395682</c:v>
                </c:pt>
                <c:pt idx="2032">
                  <c:v>1.9822712330395682</c:v>
                </c:pt>
                <c:pt idx="2033">
                  <c:v>1.9822712330395682</c:v>
                </c:pt>
                <c:pt idx="2034">
                  <c:v>1.9822712330395682</c:v>
                </c:pt>
                <c:pt idx="2035">
                  <c:v>1.9822712330395684</c:v>
                </c:pt>
                <c:pt idx="2036">
                  <c:v>1.9822712330395684</c:v>
                </c:pt>
                <c:pt idx="2037">
                  <c:v>1.9822712330395684</c:v>
                </c:pt>
                <c:pt idx="2038">
                  <c:v>1.9822712330395684</c:v>
                </c:pt>
                <c:pt idx="2039">
                  <c:v>1.9822712330395684</c:v>
                </c:pt>
                <c:pt idx="2040">
                  <c:v>1.9999999999999998</c:v>
                </c:pt>
                <c:pt idx="2041">
                  <c:v>1.9999999999999998</c:v>
                </c:pt>
                <c:pt idx="2042">
                  <c:v>1.9999999999999998</c:v>
                </c:pt>
                <c:pt idx="2043">
                  <c:v>1.9999999999999998</c:v>
                </c:pt>
                <c:pt idx="2044">
                  <c:v>1.9999999999999998</c:v>
                </c:pt>
                <c:pt idx="2045">
                  <c:v>1.9999999999999998</c:v>
                </c:pt>
                <c:pt idx="2046">
                  <c:v>1.9999999999999998</c:v>
                </c:pt>
                <c:pt idx="2047">
                  <c:v>1.9999999999999998</c:v>
                </c:pt>
                <c:pt idx="2048">
                  <c:v>1.9999999999999998</c:v>
                </c:pt>
                <c:pt idx="2049">
                  <c:v>1.9999999999999998</c:v>
                </c:pt>
                <c:pt idx="2050">
                  <c:v>2.0492180226701815</c:v>
                </c:pt>
                <c:pt idx="2051">
                  <c:v>2.0492180226701815</c:v>
                </c:pt>
                <c:pt idx="2052">
                  <c:v>2.0492180226701815</c:v>
                </c:pt>
                <c:pt idx="2053">
                  <c:v>2.0492180226701815</c:v>
                </c:pt>
                <c:pt idx="2054">
                  <c:v>2.0492180226701815</c:v>
                </c:pt>
                <c:pt idx="2055">
                  <c:v>2.1072099696478683</c:v>
                </c:pt>
                <c:pt idx="2056">
                  <c:v>2.1072099696478683</c:v>
                </c:pt>
                <c:pt idx="2057">
                  <c:v>2.1072099696478683</c:v>
                </c:pt>
                <c:pt idx="2058">
                  <c:v>2.1072099696478683</c:v>
                </c:pt>
                <c:pt idx="2059">
                  <c:v>2.1072099696478683</c:v>
                </c:pt>
                <c:pt idx="2060">
                  <c:v>2.1072099696478683</c:v>
                </c:pt>
                <c:pt idx="2061">
                  <c:v>2.1072099696478683</c:v>
                </c:pt>
                <c:pt idx="2062">
                  <c:v>2.1072099696478683</c:v>
                </c:pt>
                <c:pt idx="2063">
                  <c:v>2.1072099696478683</c:v>
                </c:pt>
                <c:pt idx="2064">
                  <c:v>2.1072099696478683</c:v>
                </c:pt>
                <c:pt idx="2065">
                  <c:v>2.1583624920952493</c:v>
                </c:pt>
                <c:pt idx="2066">
                  <c:v>2.1583624920952493</c:v>
                </c:pt>
                <c:pt idx="2067">
                  <c:v>2.1583624920952493</c:v>
                </c:pt>
                <c:pt idx="2068">
                  <c:v>2.1741567592784814</c:v>
                </c:pt>
                <c:pt idx="2069">
                  <c:v>2.2041199826559246</c:v>
                </c:pt>
                <c:pt idx="2070">
                  <c:v>2.2041199826559246</c:v>
                </c:pt>
                <c:pt idx="2071">
                  <c:v>2.2041199826559246</c:v>
                </c:pt>
                <c:pt idx="2072">
                  <c:v>2.2041199826559246</c:v>
                </c:pt>
                <c:pt idx="2073">
                  <c:v>2.2041199826559246</c:v>
                </c:pt>
                <c:pt idx="2074">
                  <c:v>2.2041199826559246</c:v>
                </c:pt>
                <c:pt idx="2075">
                  <c:v>2.2041199826559246</c:v>
                </c:pt>
                <c:pt idx="2076">
                  <c:v>2.2041199826559246</c:v>
                </c:pt>
                <c:pt idx="2077">
                  <c:v>2.2041199826559246</c:v>
                </c:pt>
                <c:pt idx="2078">
                  <c:v>2.2041199826559246</c:v>
                </c:pt>
                <c:pt idx="2079">
                  <c:v>2.2833012287035497</c:v>
                </c:pt>
                <c:pt idx="2080">
                  <c:v>2.2833012287035497</c:v>
                </c:pt>
                <c:pt idx="2081">
                  <c:v>2.2833012287035497</c:v>
                </c:pt>
                <c:pt idx="2082">
                  <c:v>2.2833012287035497</c:v>
                </c:pt>
                <c:pt idx="2083">
                  <c:v>2.2833012287035497</c:v>
                </c:pt>
                <c:pt idx="2084">
                  <c:v>2.3180633349627615</c:v>
                </c:pt>
                <c:pt idx="2085">
                  <c:v>2.3180633349627615</c:v>
                </c:pt>
                <c:pt idx="2086">
                  <c:v>2.3180633349627615</c:v>
                </c:pt>
                <c:pt idx="2087">
                  <c:v>2.3180633349627615</c:v>
                </c:pt>
                <c:pt idx="2088">
                  <c:v>2.3502480183341627</c:v>
                </c:pt>
                <c:pt idx="2089">
                  <c:v>2.3502480183341627</c:v>
                </c:pt>
                <c:pt idx="2090">
                  <c:v>2.3502480183341627</c:v>
                </c:pt>
                <c:pt idx="2091">
                  <c:v>2.3502480183341627</c:v>
                </c:pt>
                <c:pt idx="2092">
                  <c:v>2.3502480183341627</c:v>
                </c:pt>
                <c:pt idx="2093">
                  <c:v>2.3502480183341627</c:v>
                </c:pt>
                <c:pt idx="2094">
                  <c:v>2.3502480183341627</c:v>
                </c:pt>
                <c:pt idx="2095">
                  <c:v>2.3502480183341627</c:v>
                </c:pt>
                <c:pt idx="2096">
                  <c:v>2.3502480183341627</c:v>
                </c:pt>
                <c:pt idx="2097">
                  <c:v>2.4082399653118496</c:v>
                </c:pt>
                <c:pt idx="2098">
                  <c:v>2.4593924877592306</c:v>
                </c:pt>
                <c:pt idx="2099">
                  <c:v>2.5051499783199058</c:v>
                </c:pt>
                <c:pt idx="2100">
                  <c:v>2.651278013998144</c:v>
                </c:pt>
                <c:pt idx="2101">
                  <c:v>2.651278013998144</c:v>
                </c:pt>
                <c:pt idx="2102">
                  <c:v>2.651278013998144</c:v>
                </c:pt>
                <c:pt idx="2103">
                  <c:v>-0.74036268949424389</c:v>
                </c:pt>
                <c:pt idx="2104">
                  <c:v>-0.69897000433601886</c:v>
                </c:pt>
                <c:pt idx="2105">
                  <c:v>-0.69897000433601886</c:v>
                </c:pt>
                <c:pt idx="2106">
                  <c:v>-0.68124123737558717</c:v>
                </c:pt>
                <c:pt idx="2107">
                  <c:v>-0.68124123737558717</c:v>
                </c:pt>
                <c:pt idx="2108">
                  <c:v>-0.6020599913279624</c:v>
                </c:pt>
                <c:pt idx="2109">
                  <c:v>-0.6020599913279624</c:v>
                </c:pt>
                <c:pt idx="2110">
                  <c:v>-0.6020599913279624</c:v>
                </c:pt>
                <c:pt idx="2111">
                  <c:v>-0.56427143043856254</c:v>
                </c:pt>
                <c:pt idx="2112">
                  <c:v>-0.56427143043856254</c:v>
                </c:pt>
                <c:pt idx="2113">
                  <c:v>-0.52827377716704371</c:v>
                </c:pt>
                <c:pt idx="2114">
                  <c:v>-0.47712125471966244</c:v>
                </c:pt>
                <c:pt idx="2115">
                  <c:v>-0.47712125471966244</c:v>
                </c:pt>
                <c:pt idx="2116">
                  <c:v>-0.47712125471966244</c:v>
                </c:pt>
                <c:pt idx="2117">
                  <c:v>-0.47712125471966244</c:v>
                </c:pt>
                <c:pt idx="2118">
                  <c:v>-0.47712125471966244</c:v>
                </c:pt>
                <c:pt idx="2119">
                  <c:v>-0.47712125471966244</c:v>
                </c:pt>
                <c:pt idx="2120">
                  <c:v>-0.47712125471966244</c:v>
                </c:pt>
                <c:pt idx="2121">
                  <c:v>-0.47712125471966244</c:v>
                </c:pt>
                <c:pt idx="2122">
                  <c:v>-0.47712125471966244</c:v>
                </c:pt>
                <c:pt idx="2123">
                  <c:v>-0.47712125471966244</c:v>
                </c:pt>
                <c:pt idx="2124">
                  <c:v>-0.47712125471966244</c:v>
                </c:pt>
                <c:pt idx="2125">
                  <c:v>-0.47712125471966244</c:v>
                </c:pt>
                <c:pt idx="2126">
                  <c:v>-0.47712125471966238</c:v>
                </c:pt>
                <c:pt idx="2127">
                  <c:v>-0.47712125471966238</c:v>
                </c:pt>
                <c:pt idx="2128">
                  <c:v>-0.47712125471966238</c:v>
                </c:pt>
                <c:pt idx="2129">
                  <c:v>-0.42596873227228116</c:v>
                </c:pt>
                <c:pt idx="2130">
                  <c:v>-0.42100531274073094</c:v>
                </c:pt>
                <c:pt idx="2131">
                  <c:v>-0.42100531274073094</c:v>
                </c:pt>
                <c:pt idx="2132">
                  <c:v>-0.41497334797081786</c:v>
                </c:pt>
                <c:pt idx="2133">
                  <c:v>-0.39794000867203766</c:v>
                </c:pt>
                <c:pt idx="2134">
                  <c:v>-0.39794000867203766</c:v>
                </c:pt>
                <c:pt idx="2135">
                  <c:v>-0.38021124171160603</c:v>
                </c:pt>
                <c:pt idx="2136">
                  <c:v>-0.35218251811136247</c:v>
                </c:pt>
                <c:pt idx="2137">
                  <c:v>-0.33881855655338089</c:v>
                </c:pt>
                <c:pt idx="2138">
                  <c:v>-0.31626996222071802</c:v>
                </c:pt>
                <c:pt idx="2139">
                  <c:v>-0.3010299956639812</c:v>
                </c:pt>
                <c:pt idx="2140">
                  <c:v>-0.3010299956639812</c:v>
                </c:pt>
                <c:pt idx="2141">
                  <c:v>-0.3010299956639812</c:v>
                </c:pt>
                <c:pt idx="2142">
                  <c:v>-0.3010299956639812</c:v>
                </c:pt>
                <c:pt idx="2143">
                  <c:v>-0.26324143477458134</c:v>
                </c:pt>
                <c:pt idx="2144">
                  <c:v>-0.25527250510330596</c:v>
                </c:pt>
                <c:pt idx="2145">
                  <c:v>-0.25527250510330596</c:v>
                </c:pt>
                <c:pt idx="2146">
                  <c:v>-0.23408320603336796</c:v>
                </c:pt>
                <c:pt idx="2147">
                  <c:v>-0.23408320603336796</c:v>
                </c:pt>
                <c:pt idx="2148">
                  <c:v>-0.22184874961635639</c:v>
                </c:pt>
                <c:pt idx="2149">
                  <c:v>-0.22184874961635639</c:v>
                </c:pt>
                <c:pt idx="2150">
                  <c:v>-0.22184874961635639</c:v>
                </c:pt>
                <c:pt idx="2151">
                  <c:v>-0.22184874961635639</c:v>
                </c:pt>
                <c:pt idx="2152">
                  <c:v>-0.22184874961635639</c:v>
                </c:pt>
                <c:pt idx="2153">
                  <c:v>-0.22184874961635639</c:v>
                </c:pt>
                <c:pt idx="2154">
                  <c:v>-0.20411998265592463</c:v>
                </c:pt>
                <c:pt idx="2155">
                  <c:v>-0.19629464514396813</c:v>
                </c:pt>
                <c:pt idx="2156">
                  <c:v>-0.17609125905568127</c:v>
                </c:pt>
                <c:pt idx="2157">
                  <c:v>-0.17609125905568127</c:v>
                </c:pt>
                <c:pt idx="2158">
                  <c:v>-0.17609125905568127</c:v>
                </c:pt>
                <c:pt idx="2159">
                  <c:v>-0.17609125905568127</c:v>
                </c:pt>
                <c:pt idx="2160">
                  <c:v>-0.17609125905568127</c:v>
                </c:pt>
                <c:pt idx="2161">
                  <c:v>-0.17609125905568118</c:v>
                </c:pt>
                <c:pt idx="2162">
                  <c:v>-0.15490195998574305</c:v>
                </c:pt>
                <c:pt idx="2163">
                  <c:v>-0.15490195998574305</c:v>
                </c:pt>
                <c:pt idx="2164">
                  <c:v>-0.14017870316503675</c:v>
                </c:pt>
                <c:pt idx="2165">
                  <c:v>-0.13830269816628152</c:v>
                </c:pt>
                <c:pt idx="2166">
                  <c:v>-0.13830269816628143</c:v>
                </c:pt>
                <c:pt idx="2167">
                  <c:v>-0.13830269816628143</c:v>
                </c:pt>
                <c:pt idx="2168">
                  <c:v>-0.12493873660829995</c:v>
                </c:pt>
                <c:pt idx="2169">
                  <c:v>-0.12493873660829995</c:v>
                </c:pt>
                <c:pt idx="2170">
                  <c:v>-0.12493873660829995</c:v>
                </c:pt>
                <c:pt idx="2171">
                  <c:v>-0.12493873660829995</c:v>
                </c:pt>
                <c:pt idx="2172">
                  <c:v>-0.12493873660829995</c:v>
                </c:pt>
                <c:pt idx="2173">
                  <c:v>-0.12493873660829995</c:v>
                </c:pt>
                <c:pt idx="2174">
                  <c:v>-0.12493873660829995</c:v>
                </c:pt>
                <c:pt idx="2175">
                  <c:v>-0.12493873660829995</c:v>
                </c:pt>
                <c:pt idx="2176">
                  <c:v>-0.12493873660829995</c:v>
                </c:pt>
                <c:pt idx="2177">
                  <c:v>-0.12493873660829995</c:v>
                </c:pt>
                <c:pt idx="2178">
                  <c:v>-0.12493873660829995</c:v>
                </c:pt>
                <c:pt idx="2179">
                  <c:v>-0.10914446942506797</c:v>
                </c:pt>
                <c:pt idx="2180">
                  <c:v>-9.6910013008056448E-2</c:v>
                </c:pt>
                <c:pt idx="2181">
                  <c:v>-7.9181246047624804E-2</c:v>
                </c:pt>
                <c:pt idx="2182">
                  <c:v>-6.6946789630613221E-2</c:v>
                </c:pt>
                <c:pt idx="2183">
                  <c:v>-5.7991946977686754E-2</c:v>
                </c:pt>
                <c:pt idx="2184">
                  <c:v>-5.7991946977686754E-2</c:v>
                </c:pt>
                <c:pt idx="2185">
                  <c:v>-5.7991946977686754E-2</c:v>
                </c:pt>
                <c:pt idx="2186">
                  <c:v>-5.7991946977686754E-2</c:v>
                </c:pt>
                <c:pt idx="2187">
                  <c:v>-5.7991946977686698E-2</c:v>
                </c:pt>
                <c:pt idx="2188">
                  <c:v>-5.1152522447381367E-2</c:v>
                </c:pt>
                <c:pt idx="2189">
                  <c:v>-5.1152522447381256E-2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3.7788560889399844E-2</c:v>
                </c:pt>
                <c:pt idx="2237">
                  <c:v>4.1392685158225077E-2</c:v>
                </c:pt>
                <c:pt idx="2238">
                  <c:v>4.2751980420949881E-2</c:v>
                </c:pt>
                <c:pt idx="2239">
                  <c:v>4.5757490560675233E-2</c:v>
                </c:pt>
                <c:pt idx="2240">
                  <c:v>5.1152522447381291E-2</c:v>
                </c:pt>
                <c:pt idx="2241">
                  <c:v>5.1152522447381291E-2</c:v>
                </c:pt>
                <c:pt idx="2242">
                  <c:v>5.6115941978931411E-2</c:v>
                </c:pt>
                <c:pt idx="2243">
                  <c:v>5.7991946977686733E-2</c:v>
                </c:pt>
                <c:pt idx="2244">
                  <c:v>7.3786214160918726E-2</c:v>
                </c:pt>
                <c:pt idx="2245">
                  <c:v>7.9181246047624818E-2</c:v>
                </c:pt>
                <c:pt idx="2246">
                  <c:v>7.9181246047624818E-2</c:v>
                </c:pt>
                <c:pt idx="2247">
                  <c:v>7.9181246047624818E-2</c:v>
                </c:pt>
                <c:pt idx="2248">
                  <c:v>7.9181246047624818E-2</c:v>
                </c:pt>
                <c:pt idx="2249">
                  <c:v>7.9181246047624818E-2</c:v>
                </c:pt>
                <c:pt idx="2250">
                  <c:v>7.9181246047624818E-2</c:v>
                </c:pt>
                <c:pt idx="2251">
                  <c:v>7.9181246047624818E-2</c:v>
                </c:pt>
                <c:pt idx="2252">
                  <c:v>8.7150175718900283E-2</c:v>
                </c:pt>
                <c:pt idx="2253">
                  <c:v>8.7150175718900283E-2</c:v>
                </c:pt>
                <c:pt idx="2254">
                  <c:v>8.7150175718900283E-2</c:v>
                </c:pt>
                <c:pt idx="2255">
                  <c:v>0.109144469425068</c:v>
                </c:pt>
                <c:pt idx="2256">
                  <c:v>0.109144469425068</c:v>
                </c:pt>
                <c:pt idx="2257">
                  <c:v>0.109144469425068</c:v>
                </c:pt>
                <c:pt idx="2258">
                  <c:v>0.109144469425068</c:v>
                </c:pt>
                <c:pt idx="2259">
                  <c:v>0.109144469425068</c:v>
                </c:pt>
                <c:pt idx="2260">
                  <c:v>0.109144469425068</c:v>
                </c:pt>
                <c:pt idx="2261">
                  <c:v>0.109144469425068</c:v>
                </c:pt>
                <c:pt idx="2262">
                  <c:v>0.109144469425068</c:v>
                </c:pt>
                <c:pt idx="2263">
                  <c:v>0.109144469425068</c:v>
                </c:pt>
                <c:pt idx="2264">
                  <c:v>0.109144469425068</c:v>
                </c:pt>
                <c:pt idx="2265">
                  <c:v>0.109144469425068</c:v>
                </c:pt>
                <c:pt idx="2266">
                  <c:v>0.11809931207799464</c:v>
                </c:pt>
                <c:pt idx="2267">
                  <c:v>0.12493873660829986</c:v>
                </c:pt>
                <c:pt idx="2268">
                  <c:v>0.12493873660829993</c:v>
                </c:pt>
                <c:pt idx="2269">
                  <c:v>0.12493873660829993</c:v>
                </c:pt>
                <c:pt idx="2270">
                  <c:v>0.12493873660830007</c:v>
                </c:pt>
                <c:pt idx="2271">
                  <c:v>0.1249387366083</c:v>
                </c:pt>
                <c:pt idx="2272">
                  <c:v>0.1249387366083</c:v>
                </c:pt>
                <c:pt idx="2273">
                  <c:v>0.1249387366083</c:v>
                </c:pt>
                <c:pt idx="2274">
                  <c:v>0.12493873660830007</c:v>
                </c:pt>
                <c:pt idx="2275">
                  <c:v>0.12493873660830007</c:v>
                </c:pt>
                <c:pt idx="2276">
                  <c:v>0.12493873660830007</c:v>
                </c:pt>
                <c:pt idx="2277">
                  <c:v>0.12493873660830007</c:v>
                </c:pt>
                <c:pt idx="2278">
                  <c:v>0.14342214230231309</c:v>
                </c:pt>
                <c:pt idx="2279">
                  <c:v>0.14612803567823801</c:v>
                </c:pt>
                <c:pt idx="2280">
                  <c:v>0.14612803567823801</c:v>
                </c:pt>
                <c:pt idx="2281">
                  <c:v>0.15490195998574319</c:v>
                </c:pt>
                <c:pt idx="2282">
                  <c:v>0.15490195998574319</c:v>
                </c:pt>
                <c:pt idx="2283">
                  <c:v>0.15490195998574319</c:v>
                </c:pt>
                <c:pt idx="2284">
                  <c:v>0.15490195998574324</c:v>
                </c:pt>
                <c:pt idx="2285">
                  <c:v>0.15490195998574324</c:v>
                </c:pt>
                <c:pt idx="2286">
                  <c:v>0.16272729749769976</c:v>
                </c:pt>
                <c:pt idx="2287">
                  <c:v>0.16272729749769976</c:v>
                </c:pt>
                <c:pt idx="2288">
                  <c:v>0.16272729749769976</c:v>
                </c:pt>
                <c:pt idx="2289">
                  <c:v>0.16272729749769976</c:v>
                </c:pt>
                <c:pt idx="2290">
                  <c:v>0.16272729749769976</c:v>
                </c:pt>
                <c:pt idx="2291">
                  <c:v>0.16272729749769976</c:v>
                </c:pt>
                <c:pt idx="2292">
                  <c:v>0.16272729749769976</c:v>
                </c:pt>
                <c:pt idx="2293">
                  <c:v>0.16272729749769976</c:v>
                </c:pt>
                <c:pt idx="2294">
                  <c:v>0.16272729749769976</c:v>
                </c:pt>
                <c:pt idx="2295">
                  <c:v>0.16272729749769976</c:v>
                </c:pt>
                <c:pt idx="2296">
                  <c:v>0.16272729749769976</c:v>
                </c:pt>
                <c:pt idx="2297">
                  <c:v>0.16272729749769976</c:v>
                </c:pt>
                <c:pt idx="2298">
                  <c:v>0.16272729749769976</c:v>
                </c:pt>
                <c:pt idx="2299">
                  <c:v>0.16272729749769976</c:v>
                </c:pt>
                <c:pt idx="2300">
                  <c:v>0.16272729749769976</c:v>
                </c:pt>
                <c:pt idx="2301">
                  <c:v>0.16272729749769976</c:v>
                </c:pt>
                <c:pt idx="2302">
                  <c:v>0.16272729749769976</c:v>
                </c:pt>
                <c:pt idx="2303">
                  <c:v>0.16272729749769976</c:v>
                </c:pt>
                <c:pt idx="2304">
                  <c:v>0.16272729749769976</c:v>
                </c:pt>
                <c:pt idx="2305">
                  <c:v>0.16272729749769976</c:v>
                </c:pt>
                <c:pt idx="2306">
                  <c:v>0.16272729749769976</c:v>
                </c:pt>
                <c:pt idx="2307">
                  <c:v>0.16272729749769976</c:v>
                </c:pt>
                <c:pt idx="2308">
                  <c:v>0.17609125905568118</c:v>
                </c:pt>
                <c:pt idx="2309">
                  <c:v>0.17609125905568118</c:v>
                </c:pt>
                <c:pt idx="2310">
                  <c:v>0.17609125905568118</c:v>
                </c:pt>
                <c:pt idx="2311">
                  <c:v>0.17609125905568124</c:v>
                </c:pt>
                <c:pt idx="2312">
                  <c:v>0.17609125905568124</c:v>
                </c:pt>
                <c:pt idx="2313">
                  <c:v>0.17609125905568124</c:v>
                </c:pt>
                <c:pt idx="2314">
                  <c:v>0.17609125905568124</c:v>
                </c:pt>
                <c:pt idx="2315">
                  <c:v>0.17609125905568124</c:v>
                </c:pt>
                <c:pt idx="2316">
                  <c:v>0.17609125905568124</c:v>
                </c:pt>
                <c:pt idx="2317">
                  <c:v>0.17609125905568124</c:v>
                </c:pt>
                <c:pt idx="2318">
                  <c:v>0.17609125905568124</c:v>
                </c:pt>
                <c:pt idx="2319">
                  <c:v>0.17609125905568124</c:v>
                </c:pt>
                <c:pt idx="2320">
                  <c:v>0.17609125905568124</c:v>
                </c:pt>
                <c:pt idx="2321">
                  <c:v>0.17609125905568124</c:v>
                </c:pt>
                <c:pt idx="2322">
                  <c:v>0.17609125905568124</c:v>
                </c:pt>
                <c:pt idx="2323">
                  <c:v>0.17609125905568124</c:v>
                </c:pt>
                <c:pt idx="2324">
                  <c:v>0.17609125905568124</c:v>
                </c:pt>
                <c:pt idx="2325">
                  <c:v>0.17609125905568124</c:v>
                </c:pt>
                <c:pt idx="2326">
                  <c:v>0.17609125905568124</c:v>
                </c:pt>
                <c:pt idx="2327">
                  <c:v>0.17609125905568124</c:v>
                </c:pt>
                <c:pt idx="2328">
                  <c:v>0.17609125905568124</c:v>
                </c:pt>
                <c:pt idx="2329">
                  <c:v>0.17609125905568124</c:v>
                </c:pt>
                <c:pt idx="2330">
                  <c:v>0.17609125905568124</c:v>
                </c:pt>
                <c:pt idx="2331">
                  <c:v>0.19188552623891317</c:v>
                </c:pt>
                <c:pt idx="2332">
                  <c:v>0.19188552623891328</c:v>
                </c:pt>
                <c:pt idx="2333">
                  <c:v>0.19188552623891328</c:v>
                </c:pt>
                <c:pt idx="2334">
                  <c:v>0.19629464514396827</c:v>
                </c:pt>
                <c:pt idx="2335">
                  <c:v>0.19629464514396827</c:v>
                </c:pt>
                <c:pt idx="2336">
                  <c:v>0.19629464514396827</c:v>
                </c:pt>
                <c:pt idx="2337">
                  <c:v>0.20411998265592463</c:v>
                </c:pt>
                <c:pt idx="2338">
                  <c:v>0.20411998265592463</c:v>
                </c:pt>
                <c:pt idx="2339">
                  <c:v>0.20411998265592463</c:v>
                </c:pt>
                <c:pt idx="2340">
                  <c:v>0.20411998265592479</c:v>
                </c:pt>
                <c:pt idx="2341">
                  <c:v>0.20411998265592479</c:v>
                </c:pt>
                <c:pt idx="2342">
                  <c:v>0.20411998265592479</c:v>
                </c:pt>
                <c:pt idx="2343">
                  <c:v>0.20411998265592479</c:v>
                </c:pt>
                <c:pt idx="2344">
                  <c:v>0.20411998265592479</c:v>
                </c:pt>
                <c:pt idx="2345">
                  <c:v>0.20411998265592479</c:v>
                </c:pt>
                <c:pt idx="2346">
                  <c:v>0.20411998265592479</c:v>
                </c:pt>
                <c:pt idx="2347">
                  <c:v>0.20411998265592479</c:v>
                </c:pt>
                <c:pt idx="2348">
                  <c:v>0.20411998265592479</c:v>
                </c:pt>
                <c:pt idx="2349">
                  <c:v>0.20411998265592479</c:v>
                </c:pt>
                <c:pt idx="2350">
                  <c:v>0.22184874961635639</c:v>
                </c:pt>
                <c:pt idx="2351">
                  <c:v>0.22184874961635639</c:v>
                </c:pt>
                <c:pt idx="2352">
                  <c:v>0.22184874961635639</c:v>
                </c:pt>
                <c:pt idx="2353">
                  <c:v>0.22184874961635639</c:v>
                </c:pt>
                <c:pt idx="2354">
                  <c:v>0.22184874961635639</c:v>
                </c:pt>
                <c:pt idx="2355">
                  <c:v>0.22184874961635639</c:v>
                </c:pt>
                <c:pt idx="2356">
                  <c:v>0.22184874961635639</c:v>
                </c:pt>
                <c:pt idx="2357">
                  <c:v>0.22184874961635639</c:v>
                </c:pt>
                <c:pt idx="2358">
                  <c:v>0.22184874961635639</c:v>
                </c:pt>
                <c:pt idx="2359">
                  <c:v>0.22184874961635639</c:v>
                </c:pt>
                <c:pt idx="2360">
                  <c:v>0.22184874961635639</c:v>
                </c:pt>
                <c:pt idx="2361">
                  <c:v>0.22184874961635639</c:v>
                </c:pt>
                <c:pt idx="2362">
                  <c:v>0.22184874961635639</c:v>
                </c:pt>
                <c:pt idx="2363">
                  <c:v>0.22184874961635639</c:v>
                </c:pt>
                <c:pt idx="2364">
                  <c:v>0.22184874961635639</c:v>
                </c:pt>
                <c:pt idx="2365">
                  <c:v>0.22184874961635639</c:v>
                </c:pt>
                <c:pt idx="2366">
                  <c:v>0.22184874961635639</c:v>
                </c:pt>
                <c:pt idx="2367">
                  <c:v>0.23408320603336807</c:v>
                </c:pt>
                <c:pt idx="2368">
                  <c:v>0.23408320603336807</c:v>
                </c:pt>
                <c:pt idx="2369">
                  <c:v>0.23408320603336807</c:v>
                </c:pt>
                <c:pt idx="2370">
                  <c:v>0.24303804868629444</c:v>
                </c:pt>
                <c:pt idx="2371">
                  <c:v>0.24303804868629444</c:v>
                </c:pt>
                <c:pt idx="2372">
                  <c:v>0.24303804868629444</c:v>
                </c:pt>
                <c:pt idx="2373">
                  <c:v>0.24303804868629444</c:v>
                </c:pt>
                <c:pt idx="2374">
                  <c:v>0.24303804868629444</c:v>
                </c:pt>
                <c:pt idx="2375">
                  <c:v>0.24303804868629444</c:v>
                </c:pt>
                <c:pt idx="2376">
                  <c:v>0.24303804868629444</c:v>
                </c:pt>
                <c:pt idx="2377">
                  <c:v>0.24303804868629444</c:v>
                </c:pt>
                <c:pt idx="2378">
                  <c:v>0.24303804868629444</c:v>
                </c:pt>
                <c:pt idx="2379">
                  <c:v>0.24303804868629444</c:v>
                </c:pt>
                <c:pt idx="2380">
                  <c:v>0.2430380486862945</c:v>
                </c:pt>
                <c:pt idx="2381">
                  <c:v>0.2430380486862945</c:v>
                </c:pt>
                <c:pt idx="2382">
                  <c:v>0.2430380486862945</c:v>
                </c:pt>
                <c:pt idx="2383">
                  <c:v>0.24987747321659995</c:v>
                </c:pt>
                <c:pt idx="2384">
                  <c:v>0.24987747321659995</c:v>
                </c:pt>
                <c:pt idx="2385">
                  <c:v>0.24987747321659995</c:v>
                </c:pt>
                <c:pt idx="2386">
                  <c:v>0.25527250510330601</c:v>
                </c:pt>
                <c:pt idx="2387">
                  <c:v>0.25527250510330601</c:v>
                </c:pt>
                <c:pt idx="2388">
                  <c:v>0.25527250510330601</c:v>
                </c:pt>
                <c:pt idx="2389">
                  <c:v>0.25527250510330601</c:v>
                </c:pt>
                <c:pt idx="2390">
                  <c:v>0.25527250510330601</c:v>
                </c:pt>
                <c:pt idx="2391">
                  <c:v>0.25527250510330601</c:v>
                </c:pt>
                <c:pt idx="2392">
                  <c:v>0.25527250510330601</c:v>
                </c:pt>
                <c:pt idx="2393">
                  <c:v>0.25527250510330601</c:v>
                </c:pt>
                <c:pt idx="2394">
                  <c:v>0.25527250510330601</c:v>
                </c:pt>
                <c:pt idx="2395">
                  <c:v>0.25963731050575639</c:v>
                </c:pt>
                <c:pt idx="2396">
                  <c:v>0.26324143477458145</c:v>
                </c:pt>
                <c:pt idx="2397">
                  <c:v>0.26324143477458145</c:v>
                </c:pt>
                <c:pt idx="2398">
                  <c:v>0.26324143477458145</c:v>
                </c:pt>
                <c:pt idx="2399">
                  <c:v>0.26324143477458145</c:v>
                </c:pt>
                <c:pt idx="2400">
                  <c:v>0.26324143477458145</c:v>
                </c:pt>
                <c:pt idx="2401">
                  <c:v>0.26324143477458145</c:v>
                </c:pt>
                <c:pt idx="2402">
                  <c:v>0.27300127206373781</c:v>
                </c:pt>
                <c:pt idx="2403">
                  <c:v>0.28082660957569416</c:v>
                </c:pt>
                <c:pt idx="2404">
                  <c:v>0.28082660957569422</c:v>
                </c:pt>
                <c:pt idx="2405">
                  <c:v>0.30102999566398109</c:v>
                </c:pt>
                <c:pt idx="2406">
                  <c:v>0.30102999566398114</c:v>
                </c:pt>
                <c:pt idx="2407">
                  <c:v>0.30102999566398114</c:v>
                </c:pt>
                <c:pt idx="2408">
                  <c:v>0.3010299956639812</c:v>
                </c:pt>
                <c:pt idx="2409">
                  <c:v>0.30102999566398114</c:v>
                </c:pt>
                <c:pt idx="2410">
                  <c:v>0.3010299956639812</c:v>
                </c:pt>
                <c:pt idx="2411">
                  <c:v>0.3010299956639812</c:v>
                </c:pt>
                <c:pt idx="2412">
                  <c:v>0.3010299956639812</c:v>
                </c:pt>
                <c:pt idx="2413">
                  <c:v>0.3010299956639812</c:v>
                </c:pt>
                <c:pt idx="2414">
                  <c:v>0.3010299956639812</c:v>
                </c:pt>
                <c:pt idx="2415">
                  <c:v>0.3010299956639812</c:v>
                </c:pt>
                <c:pt idx="2416">
                  <c:v>0.3010299956639812</c:v>
                </c:pt>
                <c:pt idx="2417">
                  <c:v>0.3010299956639812</c:v>
                </c:pt>
                <c:pt idx="2418">
                  <c:v>0.3010299956639812</c:v>
                </c:pt>
                <c:pt idx="2419">
                  <c:v>0.3010299956639812</c:v>
                </c:pt>
                <c:pt idx="2420">
                  <c:v>0.3010299956639812</c:v>
                </c:pt>
                <c:pt idx="2421">
                  <c:v>0.3010299956639812</c:v>
                </c:pt>
                <c:pt idx="2422">
                  <c:v>0.3010299956639812</c:v>
                </c:pt>
                <c:pt idx="2423">
                  <c:v>0.3010299956639812</c:v>
                </c:pt>
                <c:pt idx="2424">
                  <c:v>0.3010299956639812</c:v>
                </c:pt>
                <c:pt idx="2425">
                  <c:v>0.3010299956639812</c:v>
                </c:pt>
                <c:pt idx="2426">
                  <c:v>0.3010299956639812</c:v>
                </c:pt>
                <c:pt idx="2427">
                  <c:v>0.3010299956639812</c:v>
                </c:pt>
                <c:pt idx="2428">
                  <c:v>0.3010299956639812</c:v>
                </c:pt>
                <c:pt idx="2429">
                  <c:v>0.3010299956639812</c:v>
                </c:pt>
                <c:pt idx="2430">
                  <c:v>0.3010299956639812</c:v>
                </c:pt>
                <c:pt idx="2431">
                  <c:v>0.3010299956639812</c:v>
                </c:pt>
                <c:pt idx="2432">
                  <c:v>0.3010299956639812</c:v>
                </c:pt>
                <c:pt idx="2433">
                  <c:v>0.3010299956639812</c:v>
                </c:pt>
                <c:pt idx="2434">
                  <c:v>0.3010299956639812</c:v>
                </c:pt>
                <c:pt idx="2435">
                  <c:v>0.3010299956639812</c:v>
                </c:pt>
                <c:pt idx="2436">
                  <c:v>0.3010299956639812</c:v>
                </c:pt>
                <c:pt idx="2437">
                  <c:v>0.3010299956639812</c:v>
                </c:pt>
                <c:pt idx="2438">
                  <c:v>0.30102999566398131</c:v>
                </c:pt>
                <c:pt idx="2439">
                  <c:v>0.30102999566398131</c:v>
                </c:pt>
                <c:pt idx="2440">
                  <c:v>0.30102999566398131</c:v>
                </c:pt>
                <c:pt idx="2441">
                  <c:v>0.32735893438633035</c:v>
                </c:pt>
                <c:pt idx="2442">
                  <c:v>0.32735893438633035</c:v>
                </c:pt>
                <c:pt idx="2443">
                  <c:v>0.32735893438633035</c:v>
                </c:pt>
                <c:pt idx="2444">
                  <c:v>0.33099321904142459</c:v>
                </c:pt>
                <c:pt idx="2445">
                  <c:v>0.34242268082220617</c:v>
                </c:pt>
                <c:pt idx="2446">
                  <c:v>0.34242268082220617</c:v>
                </c:pt>
                <c:pt idx="2447">
                  <c:v>0.34242268082220628</c:v>
                </c:pt>
                <c:pt idx="2448">
                  <c:v>0.34242268082220628</c:v>
                </c:pt>
                <c:pt idx="2449">
                  <c:v>0.34242268082220628</c:v>
                </c:pt>
                <c:pt idx="2450">
                  <c:v>0.34242268082220628</c:v>
                </c:pt>
                <c:pt idx="2451">
                  <c:v>0.34242268082220628</c:v>
                </c:pt>
                <c:pt idx="2452">
                  <c:v>0.34242268082220628</c:v>
                </c:pt>
                <c:pt idx="2453">
                  <c:v>0.34242268082220628</c:v>
                </c:pt>
                <c:pt idx="2454">
                  <c:v>0.34242268082220628</c:v>
                </c:pt>
                <c:pt idx="2455">
                  <c:v>0.34242268082220628</c:v>
                </c:pt>
                <c:pt idx="2456">
                  <c:v>0.34242268082220628</c:v>
                </c:pt>
                <c:pt idx="2457">
                  <c:v>0.34242268082220628</c:v>
                </c:pt>
                <c:pt idx="2458">
                  <c:v>0.34242268082220628</c:v>
                </c:pt>
                <c:pt idx="2459">
                  <c:v>0.34242268082220628</c:v>
                </c:pt>
                <c:pt idx="2460">
                  <c:v>0.34378197608493088</c:v>
                </c:pt>
                <c:pt idx="2461">
                  <c:v>0.34378197608493088</c:v>
                </c:pt>
                <c:pt idx="2462">
                  <c:v>0.35218251811136247</c:v>
                </c:pt>
                <c:pt idx="2463">
                  <c:v>0.35218251811136247</c:v>
                </c:pt>
                <c:pt idx="2464">
                  <c:v>0.35218251811136247</c:v>
                </c:pt>
                <c:pt idx="2465">
                  <c:v>0.35218251811136247</c:v>
                </c:pt>
                <c:pt idx="2466">
                  <c:v>0.35218251811136247</c:v>
                </c:pt>
                <c:pt idx="2467">
                  <c:v>0.35218251811136247</c:v>
                </c:pt>
                <c:pt idx="2468">
                  <c:v>0.35218251811136247</c:v>
                </c:pt>
                <c:pt idx="2469">
                  <c:v>0.35902194264166792</c:v>
                </c:pt>
                <c:pt idx="2470">
                  <c:v>0.36797678529459443</c:v>
                </c:pt>
                <c:pt idx="2471">
                  <c:v>0.36797678529459432</c:v>
                </c:pt>
                <c:pt idx="2472">
                  <c:v>0.36797678529459443</c:v>
                </c:pt>
                <c:pt idx="2473">
                  <c:v>0.36797678529459443</c:v>
                </c:pt>
                <c:pt idx="2474">
                  <c:v>0.36797678529459443</c:v>
                </c:pt>
                <c:pt idx="2475">
                  <c:v>0.36797678529459443</c:v>
                </c:pt>
                <c:pt idx="2476">
                  <c:v>0.36797678529459443</c:v>
                </c:pt>
                <c:pt idx="2477">
                  <c:v>0.36797678529459443</c:v>
                </c:pt>
                <c:pt idx="2478">
                  <c:v>0.36797678529459443</c:v>
                </c:pt>
                <c:pt idx="2479">
                  <c:v>0.36797678529459443</c:v>
                </c:pt>
                <c:pt idx="2480">
                  <c:v>0.36797678529459443</c:v>
                </c:pt>
                <c:pt idx="2481">
                  <c:v>0.36797678529459443</c:v>
                </c:pt>
                <c:pt idx="2482">
                  <c:v>0.38021124171160603</c:v>
                </c:pt>
                <c:pt idx="2483">
                  <c:v>0.38021124171160603</c:v>
                </c:pt>
                <c:pt idx="2484">
                  <c:v>0.38021124171160603</c:v>
                </c:pt>
                <c:pt idx="2485">
                  <c:v>0.38021124171160603</c:v>
                </c:pt>
                <c:pt idx="2486">
                  <c:v>0.38021124171160608</c:v>
                </c:pt>
                <c:pt idx="2487">
                  <c:v>0.38021124171160608</c:v>
                </c:pt>
                <c:pt idx="2488">
                  <c:v>0.38021124171160608</c:v>
                </c:pt>
                <c:pt idx="2489">
                  <c:v>0.38535088136401713</c:v>
                </c:pt>
                <c:pt idx="2490">
                  <c:v>0.38818017138288141</c:v>
                </c:pt>
                <c:pt idx="2491">
                  <c:v>0.38818017138288141</c:v>
                </c:pt>
                <c:pt idx="2492">
                  <c:v>0.3979400086720376</c:v>
                </c:pt>
                <c:pt idx="2493">
                  <c:v>0.3979400086720376</c:v>
                </c:pt>
                <c:pt idx="2494">
                  <c:v>0.3979400086720376</c:v>
                </c:pt>
                <c:pt idx="2495">
                  <c:v>0.3979400086720376</c:v>
                </c:pt>
                <c:pt idx="2496">
                  <c:v>0.3979400086720376</c:v>
                </c:pt>
                <c:pt idx="2497">
                  <c:v>0.3979400086720376</c:v>
                </c:pt>
                <c:pt idx="2498">
                  <c:v>0.3979400086720376</c:v>
                </c:pt>
                <c:pt idx="2499">
                  <c:v>0.3979400086720376</c:v>
                </c:pt>
                <c:pt idx="2500">
                  <c:v>0.3979400086720376</c:v>
                </c:pt>
                <c:pt idx="2501">
                  <c:v>0.3979400086720376</c:v>
                </c:pt>
                <c:pt idx="2502">
                  <c:v>0.3979400086720376</c:v>
                </c:pt>
                <c:pt idx="2503">
                  <c:v>0.3979400086720376</c:v>
                </c:pt>
                <c:pt idx="2504">
                  <c:v>0.3979400086720376</c:v>
                </c:pt>
                <c:pt idx="2505">
                  <c:v>0.3979400086720376</c:v>
                </c:pt>
                <c:pt idx="2506">
                  <c:v>0.3979400086720376</c:v>
                </c:pt>
                <c:pt idx="2507">
                  <c:v>0.3979400086720376</c:v>
                </c:pt>
                <c:pt idx="2508">
                  <c:v>0.3979400086720376</c:v>
                </c:pt>
                <c:pt idx="2509">
                  <c:v>0.3979400086720376</c:v>
                </c:pt>
                <c:pt idx="2510">
                  <c:v>0.3979400086720376</c:v>
                </c:pt>
                <c:pt idx="2511">
                  <c:v>0.3979400086720376</c:v>
                </c:pt>
                <c:pt idx="2512">
                  <c:v>0.3979400086720376</c:v>
                </c:pt>
                <c:pt idx="2513">
                  <c:v>0.3979400086720376</c:v>
                </c:pt>
                <c:pt idx="2514">
                  <c:v>0.3979400086720376</c:v>
                </c:pt>
                <c:pt idx="2515">
                  <c:v>0.3979400086720376</c:v>
                </c:pt>
                <c:pt idx="2516">
                  <c:v>0.3979400086720376</c:v>
                </c:pt>
                <c:pt idx="2517">
                  <c:v>0.3979400086720376</c:v>
                </c:pt>
                <c:pt idx="2518">
                  <c:v>0.3979400086720376</c:v>
                </c:pt>
                <c:pt idx="2519">
                  <c:v>0.3979400086720376</c:v>
                </c:pt>
                <c:pt idx="2520">
                  <c:v>0.3979400086720376</c:v>
                </c:pt>
                <c:pt idx="2521">
                  <c:v>0.3979400086720376</c:v>
                </c:pt>
                <c:pt idx="2522">
                  <c:v>0.3979400086720376</c:v>
                </c:pt>
                <c:pt idx="2523">
                  <c:v>0.3979400086720376</c:v>
                </c:pt>
                <c:pt idx="2524">
                  <c:v>0.3979400086720376</c:v>
                </c:pt>
                <c:pt idx="2525">
                  <c:v>0.3979400086720376</c:v>
                </c:pt>
                <c:pt idx="2526">
                  <c:v>0.3979400086720376</c:v>
                </c:pt>
                <c:pt idx="2527">
                  <c:v>0.3979400086720376</c:v>
                </c:pt>
                <c:pt idx="2528">
                  <c:v>0.3979400086720376</c:v>
                </c:pt>
                <c:pt idx="2529">
                  <c:v>0.3979400086720376</c:v>
                </c:pt>
                <c:pt idx="2530">
                  <c:v>0.3979400086720376</c:v>
                </c:pt>
                <c:pt idx="2531">
                  <c:v>0.3979400086720376</c:v>
                </c:pt>
                <c:pt idx="2532">
                  <c:v>0.39794000867203777</c:v>
                </c:pt>
                <c:pt idx="2533">
                  <c:v>0.39794000867203777</c:v>
                </c:pt>
                <c:pt idx="2534">
                  <c:v>0.39794000867203777</c:v>
                </c:pt>
                <c:pt idx="2535">
                  <c:v>0.39794000867203777</c:v>
                </c:pt>
                <c:pt idx="2536">
                  <c:v>0.39794000867203777</c:v>
                </c:pt>
                <c:pt idx="2537">
                  <c:v>0.39794000867203783</c:v>
                </c:pt>
                <c:pt idx="2538">
                  <c:v>0.40576534618399424</c:v>
                </c:pt>
                <c:pt idx="2539">
                  <c:v>0.41017446508904926</c:v>
                </c:pt>
                <c:pt idx="2540">
                  <c:v>0.41017446508904937</c:v>
                </c:pt>
                <c:pt idx="2541">
                  <c:v>0.41017446508904937</c:v>
                </c:pt>
                <c:pt idx="2542">
                  <c:v>0.41017446508904937</c:v>
                </c:pt>
                <c:pt idx="2543">
                  <c:v>0.41017446508904937</c:v>
                </c:pt>
                <c:pt idx="2544">
                  <c:v>0.41912930774197571</c:v>
                </c:pt>
                <c:pt idx="2545">
                  <c:v>0.42596873227228099</c:v>
                </c:pt>
                <c:pt idx="2546">
                  <c:v>0.42596873227228105</c:v>
                </c:pt>
                <c:pt idx="2547">
                  <c:v>0.42596873227228105</c:v>
                </c:pt>
                <c:pt idx="2548">
                  <c:v>0.42596873227228105</c:v>
                </c:pt>
                <c:pt idx="2549">
                  <c:v>0.42596873227228105</c:v>
                </c:pt>
                <c:pt idx="2550">
                  <c:v>0.42596873227228105</c:v>
                </c:pt>
                <c:pt idx="2551">
                  <c:v>0.42596873227228105</c:v>
                </c:pt>
                <c:pt idx="2552">
                  <c:v>0.42596873227228105</c:v>
                </c:pt>
                <c:pt idx="2553">
                  <c:v>0.42596873227228105</c:v>
                </c:pt>
                <c:pt idx="2554">
                  <c:v>0.42596873227228105</c:v>
                </c:pt>
                <c:pt idx="2555">
                  <c:v>0.42596873227228099</c:v>
                </c:pt>
                <c:pt idx="2556">
                  <c:v>0.4259687322722811</c:v>
                </c:pt>
                <c:pt idx="2557">
                  <c:v>0.4259687322722811</c:v>
                </c:pt>
                <c:pt idx="2558">
                  <c:v>0.4259687322722811</c:v>
                </c:pt>
                <c:pt idx="2559">
                  <c:v>0.42596873227228127</c:v>
                </c:pt>
                <c:pt idx="2560">
                  <c:v>0.43012469204343867</c:v>
                </c:pt>
                <c:pt idx="2561">
                  <c:v>0.43270211493124927</c:v>
                </c:pt>
                <c:pt idx="2562">
                  <c:v>0.43933269383026274</c:v>
                </c:pt>
                <c:pt idx="2563">
                  <c:v>0.44369749923271279</c:v>
                </c:pt>
                <c:pt idx="2564">
                  <c:v>0.44369749923271279</c:v>
                </c:pt>
                <c:pt idx="2565">
                  <c:v>0.44445213796629413</c:v>
                </c:pt>
                <c:pt idx="2566">
                  <c:v>0.45229767099463031</c:v>
                </c:pt>
                <c:pt idx="2567">
                  <c:v>0.45229767099463031</c:v>
                </c:pt>
                <c:pt idx="2568">
                  <c:v>0.46375729316168079</c:v>
                </c:pt>
                <c:pt idx="2569">
                  <c:v>0.46375729316168079</c:v>
                </c:pt>
                <c:pt idx="2570">
                  <c:v>0.46375729316168079</c:v>
                </c:pt>
                <c:pt idx="2571">
                  <c:v>0.46375729316168079</c:v>
                </c:pt>
                <c:pt idx="2572">
                  <c:v>0.46375729316168079</c:v>
                </c:pt>
                <c:pt idx="2573">
                  <c:v>0.46375729316168079</c:v>
                </c:pt>
                <c:pt idx="2574">
                  <c:v>0.46375729316168079</c:v>
                </c:pt>
                <c:pt idx="2575">
                  <c:v>0.46375729316168079</c:v>
                </c:pt>
                <c:pt idx="2576">
                  <c:v>0.46375729316168079</c:v>
                </c:pt>
                <c:pt idx="2577">
                  <c:v>0.46375729316168079</c:v>
                </c:pt>
                <c:pt idx="2578">
                  <c:v>0.46375729316168079</c:v>
                </c:pt>
                <c:pt idx="2579">
                  <c:v>0.46375729316168079</c:v>
                </c:pt>
                <c:pt idx="2580">
                  <c:v>0.46375729316168079</c:v>
                </c:pt>
                <c:pt idx="2581">
                  <c:v>0.46375729316168079</c:v>
                </c:pt>
                <c:pt idx="2582">
                  <c:v>0.47712125471966238</c:v>
                </c:pt>
                <c:pt idx="2583">
                  <c:v>0.47712125471966238</c:v>
                </c:pt>
                <c:pt idx="2584">
                  <c:v>0.47712125471966238</c:v>
                </c:pt>
                <c:pt idx="2585">
                  <c:v>0.47712125471966238</c:v>
                </c:pt>
                <c:pt idx="2586">
                  <c:v>0.47712125471966238</c:v>
                </c:pt>
                <c:pt idx="2587">
                  <c:v>0.47712125471966238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0.47712125471966249</c:v>
                </c:pt>
                <c:pt idx="2634">
                  <c:v>0.47712125471966255</c:v>
                </c:pt>
                <c:pt idx="2635">
                  <c:v>0.47712125471966255</c:v>
                </c:pt>
                <c:pt idx="2636">
                  <c:v>0.47712125471966255</c:v>
                </c:pt>
                <c:pt idx="2637">
                  <c:v>0.47712125471966255</c:v>
                </c:pt>
                <c:pt idx="2638">
                  <c:v>0.47712125471966255</c:v>
                </c:pt>
                <c:pt idx="2639">
                  <c:v>0.49291552190289434</c:v>
                </c:pt>
                <c:pt idx="2640">
                  <c:v>0.49732464080794941</c:v>
                </c:pt>
                <c:pt idx="2641">
                  <c:v>0.49732464080794941</c:v>
                </c:pt>
                <c:pt idx="2642">
                  <c:v>0.49732464080794947</c:v>
                </c:pt>
                <c:pt idx="2643">
                  <c:v>0.49732464080794941</c:v>
                </c:pt>
                <c:pt idx="2644">
                  <c:v>0.50514997831990593</c:v>
                </c:pt>
                <c:pt idx="2645">
                  <c:v>0.50514997831990593</c:v>
                </c:pt>
                <c:pt idx="2646">
                  <c:v>0.50514997831990605</c:v>
                </c:pt>
                <c:pt idx="2647">
                  <c:v>0.50514997831990605</c:v>
                </c:pt>
                <c:pt idx="2648">
                  <c:v>0.50514997831990605</c:v>
                </c:pt>
                <c:pt idx="2649">
                  <c:v>0.50514997831990605</c:v>
                </c:pt>
                <c:pt idx="2650">
                  <c:v>0.51851393987788741</c:v>
                </c:pt>
                <c:pt idx="2651">
                  <c:v>0.51987323514061212</c:v>
                </c:pt>
                <c:pt idx="2652">
                  <c:v>0.51987323514061212</c:v>
                </c:pt>
                <c:pt idx="2653">
                  <c:v>0.52287874528033762</c:v>
                </c:pt>
                <c:pt idx="2654">
                  <c:v>0.52287874528033762</c:v>
                </c:pt>
                <c:pt idx="2655">
                  <c:v>0.52287874528033762</c:v>
                </c:pt>
                <c:pt idx="2656">
                  <c:v>0.52287874528033762</c:v>
                </c:pt>
                <c:pt idx="2657">
                  <c:v>0.52287874528033762</c:v>
                </c:pt>
                <c:pt idx="2658">
                  <c:v>0.52287874528033762</c:v>
                </c:pt>
                <c:pt idx="2659">
                  <c:v>0.52287874528033762</c:v>
                </c:pt>
                <c:pt idx="2660">
                  <c:v>0.52287874528033762</c:v>
                </c:pt>
                <c:pt idx="2661">
                  <c:v>0.52287874528033773</c:v>
                </c:pt>
                <c:pt idx="2662">
                  <c:v>0.52287874528033773</c:v>
                </c:pt>
                <c:pt idx="2663">
                  <c:v>0.52287874528033773</c:v>
                </c:pt>
                <c:pt idx="2664">
                  <c:v>0.5282737771670436</c:v>
                </c:pt>
                <c:pt idx="2665">
                  <c:v>0.5282737771670436</c:v>
                </c:pt>
                <c:pt idx="2666">
                  <c:v>0.5282737771670436</c:v>
                </c:pt>
                <c:pt idx="2667">
                  <c:v>0.52827377716704371</c:v>
                </c:pt>
                <c:pt idx="2668">
                  <c:v>0.53147891704225514</c:v>
                </c:pt>
                <c:pt idx="2669">
                  <c:v>0.53147891704225514</c:v>
                </c:pt>
                <c:pt idx="2670">
                  <c:v>0.53147891704225514</c:v>
                </c:pt>
                <c:pt idx="2671">
                  <c:v>0.53147891704225514</c:v>
                </c:pt>
                <c:pt idx="2672">
                  <c:v>0.53147891704225514</c:v>
                </c:pt>
                <c:pt idx="2673">
                  <c:v>0.53147891704225514</c:v>
                </c:pt>
                <c:pt idx="2674">
                  <c:v>0.53511320169734911</c:v>
                </c:pt>
                <c:pt idx="2675">
                  <c:v>0.53511320169734911</c:v>
                </c:pt>
                <c:pt idx="2676">
                  <c:v>0.53511320169734922</c:v>
                </c:pt>
                <c:pt idx="2677">
                  <c:v>0.53511320169734922</c:v>
                </c:pt>
                <c:pt idx="2678">
                  <c:v>0.54406804435027567</c:v>
                </c:pt>
                <c:pt idx="2679">
                  <c:v>0.54406804435027567</c:v>
                </c:pt>
                <c:pt idx="2680">
                  <c:v>0.54406804435027567</c:v>
                </c:pt>
                <c:pt idx="2681">
                  <c:v>0.54406804435027567</c:v>
                </c:pt>
                <c:pt idx="2682">
                  <c:v>0.54406804435027567</c:v>
                </c:pt>
                <c:pt idx="2683">
                  <c:v>0.54406804435027567</c:v>
                </c:pt>
                <c:pt idx="2684">
                  <c:v>0.54406804435027567</c:v>
                </c:pt>
                <c:pt idx="2685">
                  <c:v>0.54406804435027567</c:v>
                </c:pt>
                <c:pt idx="2686">
                  <c:v>0.54406804435027567</c:v>
                </c:pt>
                <c:pt idx="2687">
                  <c:v>0.54406804435027567</c:v>
                </c:pt>
                <c:pt idx="2688">
                  <c:v>0.54406804435027567</c:v>
                </c:pt>
                <c:pt idx="2689">
                  <c:v>0.54406804435027578</c:v>
                </c:pt>
                <c:pt idx="2690">
                  <c:v>0.54406804435027578</c:v>
                </c:pt>
                <c:pt idx="2691">
                  <c:v>0.54406804435027578</c:v>
                </c:pt>
                <c:pt idx="2692">
                  <c:v>0.54406804435027578</c:v>
                </c:pt>
                <c:pt idx="2693">
                  <c:v>0.54406804435027578</c:v>
                </c:pt>
                <c:pt idx="2694">
                  <c:v>0.54406804435027578</c:v>
                </c:pt>
                <c:pt idx="2695">
                  <c:v>0.55090746888058117</c:v>
                </c:pt>
                <c:pt idx="2696">
                  <c:v>0.55090746888058117</c:v>
                </c:pt>
                <c:pt idx="2697">
                  <c:v>0.55284196865778079</c:v>
                </c:pt>
                <c:pt idx="2698">
                  <c:v>0.55284196865778079</c:v>
                </c:pt>
                <c:pt idx="2699">
                  <c:v>0.55630250076728738</c:v>
                </c:pt>
                <c:pt idx="2700">
                  <c:v>0.55630250076728727</c:v>
                </c:pt>
                <c:pt idx="2701">
                  <c:v>0.55630250076728727</c:v>
                </c:pt>
                <c:pt idx="2702">
                  <c:v>0.55630250076728738</c:v>
                </c:pt>
                <c:pt idx="2703">
                  <c:v>0.55630250076728738</c:v>
                </c:pt>
                <c:pt idx="2704">
                  <c:v>0.56066730616973726</c:v>
                </c:pt>
                <c:pt idx="2705">
                  <c:v>0.56427143043856254</c:v>
                </c:pt>
                <c:pt idx="2706">
                  <c:v>0.56427143043856254</c:v>
                </c:pt>
                <c:pt idx="2707">
                  <c:v>0.56427143043856265</c:v>
                </c:pt>
                <c:pt idx="2708">
                  <c:v>0.56427143043856265</c:v>
                </c:pt>
                <c:pt idx="2709">
                  <c:v>0.57403126772771884</c:v>
                </c:pt>
                <c:pt idx="2710">
                  <c:v>0.57403126772771906</c:v>
                </c:pt>
                <c:pt idx="2711">
                  <c:v>0.57403126772771906</c:v>
                </c:pt>
                <c:pt idx="2712">
                  <c:v>0.58626572414473033</c:v>
                </c:pt>
                <c:pt idx="2713">
                  <c:v>0.58626572414473033</c:v>
                </c:pt>
                <c:pt idx="2714">
                  <c:v>0.58626572414473033</c:v>
                </c:pt>
                <c:pt idx="2715">
                  <c:v>0.58626572414473033</c:v>
                </c:pt>
                <c:pt idx="2716">
                  <c:v>0.58626572414473033</c:v>
                </c:pt>
                <c:pt idx="2717">
                  <c:v>0.58626572414473033</c:v>
                </c:pt>
                <c:pt idx="2718">
                  <c:v>0.58626572414473033</c:v>
                </c:pt>
                <c:pt idx="2719">
                  <c:v>0.60205999132796229</c:v>
                </c:pt>
                <c:pt idx="2720">
                  <c:v>0.60205999132796229</c:v>
                </c:pt>
                <c:pt idx="2721">
                  <c:v>0.60205999132796229</c:v>
                </c:pt>
                <c:pt idx="2722">
                  <c:v>0.60205999132796229</c:v>
                </c:pt>
                <c:pt idx="2723">
                  <c:v>0.60205999132796229</c:v>
                </c:pt>
                <c:pt idx="2724">
                  <c:v>0.60205999132796229</c:v>
                </c:pt>
                <c:pt idx="2725">
                  <c:v>0.60205999132796229</c:v>
                </c:pt>
                <c:pt idx="2726">
                  <c:v>0.60205999132796229</c:v>
                </c:pt>
                <c:pt idx="2727">
                  <c:v>0.60205999132796229</c:v>
                </c:pt>
                <c:pt idx="2728">
                  <c:v>0.60205999132796229</c:v>
                </c:pt>
                <c:pt idx="2729">
                  <c:v>0.60205999132796229</c:v>
                </c:pt>
                <c:pt idx="2730">
                  <c:v>0.60205999132796229</c:v>
                </c:pt>
                <c:pt idx="2731">
                  <c:v>0.60205999132796229</c:v>
                </c:pt>
                <c:pt idx="2732">
                  <c:v>0.60205999132796229</c:v>
                </c:pt>
                <c:pt idx="2733">
                  <c:v>0.60205999132796229</c:v>
                </c:pt>
                <c:pt idx="2734">
                  <c:v>0.6020599913279624</c:v>
                </c:pt>
                <c:pt idx="2735">
                  <c:v>0.6020599913279624</c:v>
                </c:pt>
                <c:pt idx="2736">
                  <c:v>0.6020599913279624</c:v>
                </c:pt>
                <c:pt idx="2737">
                  <c:v>0.6020599913279624</c:v>
                </c:pt>
                <c:pt idx="2738">
                  <c:v>0.6020599913279624</c:v>
                </c:pt>
                <c:pt idx="2739">
                  <c:v>0.6020599913279624</c:v>
                </c:pt>
                <c:pt idx="2740">
                  <c:v>0.6020599913279624</c:v>
                </c:pt>
                <c:pt idx="2741">
                  <c:v>0.6020599913279624</c:v>
                </c:pt>
                <c:pt idx="2742">
                  <c:v>0.6020599913279624</c:v>
                </c:pt>
                <c:pt idx="2743">
                  <c:v>0.60205999132796251</c:v>
                </c:pt>
                <c:pt idx="2744">
                  <c:v>0.60205999132796251</c:v>
                </c:pt>
                <c:pt idx="2745">
                  <c:v>0.60205999132796251</c:v>
                </c:pt>
                <c:pt idx="2746">
                  <c:v>0.60205999132796251</c:v>
                </c:pt>
                <c:pt idx="2747">
                  <c:v>0.60205999132796251</c:v>
                </c:pt>
                <c:pt idx="2748">
                  <c:v>0.61978875828839397</c:v>
                </c:pt>
                <c:pt idx="2749">
                  <c:v>0.61978875828839397</c:v>
                </c:pt>
                <c:pt idx="2750">
                  <c:v>0.62324929039790045</c:v>
                </c:pt>
                <c:pt idx="2751">
                  <c:v>0.62324929039790045</c:v>
                </c:pt>
                <c:pt idx="2752">
                  <c:v>0.62324929039790045</c:v>
                </c:pt>
                <c:pt idx="2753">
                  <c:v>0.62324929039790045</c:v>
                </c:pt>
                <c:pt idx="2754">
                  <c:v>0.62838893005031149</c:v>
                </c:pt>
                <c:pt idx="2755">
                  <c:v>0.62838893005031149</c:v>
                </c:pt>
                <c:pt idx="2756">
                  <c:v>0.62838893005031149</c:v>
                </c:pt>
                <c:pt idx="2757">
                  <c:v>0.6283889300503116</c:v>
                </c:pt>
                <c:pt idx="2758">
                  <c:v>0.6283889300503116</c:v>
                </c:pt>
                <c:pt idx="2759">
                  <c:v>0.6283889300503116</c:v>
                </c:pt>
                <c:pt idx="2760">
                  <c:v>0.6283889300503116</c:v>
                </c:pt>
                <c:pt idx="2761">
                  <c:v>0.6283889300503116</c:v>
                </c:pt>
                <c:pt idx="2762">
                  <c:v>0.6283889300503116</c:v>
                </c:pt>
                <c:pt idx="2763">
                  <c:v>0.63008871492820573</c:v>
                </c:pt>
                <c:pt idx="2764">
                  <c:v>0.63984855221736203</c:v>
                </c:pt>
                <c:pt idx="2765">
                  <c:v>0.63984855221736203</c:v>
                </c:pt>
                <c:pt idx="2766">
                  <c:v>0.63984855221736203</c:v>
                </c:pt>
                <c:pt idx="2767">
                  <c:v>0.64345267648618742</c:v>
                </c:pt>
                <c:pt idx="2768">
                  <c:v>0.64345267648618742</c:v>
                </c:pt>
                <c:pt idx="2769">
                  <c:v>0.64345267648618742</c:v>
                </c:pt>
                <c:pt idx="2770">
                  <c:v>0.64345267648618742</c:v>
                </c:pt>
                <c:pt idx="2771">
                  <c:v>0.64345267648618742</c:v>
                </c:pt>
                <c:pt idx="2772">
                  <c:v>0.64345267648618742</c:v>
                </c:pt>
                <c:pt idx="2773">
                  <c:v>0.65321251377534373</c:v>
                </c:pt>
                <c:pt idx="2774">
                  <c:v>0.65321251377534373</c:v>
                </c:pt>
                <c:pt idx="2775">
                  <c:v>0.65321251377534373</c:v>
                </c:pt>
                <c:pt idx="2776">
                  <c:v>0.65321251377534373</c:v>
                </c:pt>
                <c:pt idx="2777">
                  <c:v>0.66005193830564923</c:v>
                </c:pt>
                <c:pt idx="2778">
                  <c:v>0.66900678095857569</c:v>
                </c:pt>
                <c:pt idx="2779">
                  <c:v>0.66900678095857569</c:v>
                </c:pt>
                <c:pt idx="2780">
                  <c:v>0.66900678095857569</c:v>
                </c:pt>
                <c:pt idx="2781">
                  <c:v>0.68124123737558717</c:v>
                </c:pt>
                <c:pt idx="2782">
                  <c:v>0.68124123737558717</c:v>
                </c:pt>
                <c:pt idx="2783">
                  <c:v>0.68124123737558717</c:v>
                </c:pt>
                <c:pt idx="2784">
                  <c:v>0.68124123737558717</c:v>
                </c:pt>
                <c:pt idx="2785">
                  <c:v>0.68124123737558717</c:v>
                </c:pt>
                <c:pt idx="2786">
                  <c:v>0.68124123737558717</c:v>
                </c:pt>
                <c:pt idx="2787">
                  <c:v>0.69897000433601875</c:v>
                </c:pt>
                <c:pt idx="2788">
                  <c:v>0.69897000433601875</c:v>
                </c:pt>
                <c:pt idx="2789">
                  <c:v>0.69897000433601852</c:v>
                </c:pt>
                <c:pt idx="2790">
                  <c:v>0.69897000433601886</c:v>
                </c:pt>
                <c:pt idx="2791">
                  <c:v>0.69897000433601886</c:v>
                </c:pt>
                <c:pt idx="2792">
                  <c:v>0.69897000433601886</c:v>
                </c:pt>
                <c:pt idx="2793">
                  <c:v>0.69897000433601886</c:v>
                </c:pt>
                <c:pt idx="2794">
                  <c:v>0.69897000433601886</c:v>
                </c:pt>
                <c:pt idx="2795">
                  <c:v>0.69897000433601886</c:v>
                </c:pt>
                <c:pt idx="2796">
                  <c:v>0.69897000433601886</c:v>
                </c:pt>
                <c:pt idx="2797">
                  <c:v>0.69897000433601886</c:v>
                </c:pt>
                <c:pt idx="2798">
                  <c:v>0.69897000433601886</c:v>
                </c:pt>
                <c:pt idx="2799">
                  <c:v>0.69897000433601886</c:v>
                </c:pt>
                <c:pt idx="2800">
                  <c:v>0.69897000433601886</c:v>
                </c:pt>
                <c:pt idx="2801">
                  <c:v>0.69897000433601886</c:v>
                </c:pt>
                <c:pt idx="2802">
                  <c:v>0.69897000433601886</c:v>
                </c:pt>
                <c:pt idx="2803">
                  <c:v>0.69897000433601886</c:v>
                </c:pt>
                <c:pt idx="2804">
                  <c:v>0.69897000433601886</c:v>
                </c:pt>
                <c:pt idx="2805">
                  <c:v>0.69897000433601886</c:v>
                </c:pt>
                <c:pt idx="2806">
                  <c:v>0.69897000433601886</c:v>
                </c:pt>
                <c:pt idx="2807">
                  <c:v>0.69897000433601886</c:v>
                </c:pt>
                <c:pt idx="2808">
                  <c:v>0.69897000433601886</c:v>
                </c:pt>
                <c:pt idx="2809">
                  <c:v>0.69897000433601886</c:v>
                </c:pt>
                <c:pt idx="2810">
                  <c:v>0.69897000433601886</c:v>
                </c:pt>
                <c:pt idx="2811">
                  <c:v>0.69897000433601886</c:v>
                </c:pt>
                <c:pt idx="2812">
                  <c:v>0.69897000433601886</c:v>
                </c:pt>
                <c:pt idx="2813">
                  <c:v>0.69897000433601886</c:v>
                </c:pt>
                <c:pt idx="2814">
                  <c:v>0.69897000433601886</c:v>
                </c:pt>
                <c:pt idx="2815">
                  <c:v>0.69897000433601886</c:v>
                </c:pt>
                <c:pt idx="2816">
                  <c:v>0.69897000433601886</c:v>
                </c:pt>
                <c:pt idx="2817">
                  <c:v>0.69897000433601886</c:v>
                </c:pt>
                <c:pt idx="2818">
                  <c:v>0.69897000433601886</c:v>
                </c:pt>
                <c:pt idx="2819">
                  <c:v>0.69897000433601886</c:v>
                </c:pt>
                <c:pt idx="2820">
                  <c:v>0.69897000433601886</c:v>
                </c:pt>
                <c:pt idx="2821">
                  <c:v>0.69897000433601886</c:v>
                </c:pt>
                <c:pt idx="2822">
                  <c:v>0.69897000433601886</c:v>
                </c:pt>
                <c:pt idx="2823">
                  <c:v>0.69897000433601886</c:v>
                </c:pt>
                <c:pt idx="2824">
                  <c:v>0.69897000433601886</c:v>
                </c:pt>
                <c:pt idx="2825">
                  <c:v>0.69897000433601886</c:v>
                </c:pt>
                <c:pt idx="2826">
                  <c:v>0.69897000433601886</c:v>
                </c:pt>
                <c:pt idx="2827">
                  <c:v>0.69897000433601886</c:v>
                </c:pt>
                <c:pt idx="2828">
                  <c:v>0.69897000433601886</c:v>
                </c:pt>
                <c:pt idx="2829">
                  <c:v>0.69897000433601886</c:v>
                </c:pt>
                <c:pt idx="2830">
                  <c:v>0.69897000433601886</c:v>
                </c:pt>
                <c:pt idx="2831">
                  <c:v>0.69897000433601886</c:v>
                </c:pt>
                <c:pt idx="2832">
                  <c:v>0.69897000433601886</c:v>
                </c:pt>
                <c:pt idx="2833">
                  <c:v>0.69897000433601886</c:v>
                </c:pt>
                <c:pt idx="2834">
                  <c:v>0.69897000433601886</c:v>
                </c:pt>
                <c:pt idx="2835">
                  <c:v>0.69897000433601886</c:v>
                </c:pt>
                <c:pt idx="2836">
                  <c:v>0.69897000433601886</c:v>
                </c:pt>
                <c:pt idx="2837">
                  <c:v>0.69897000433601886</c:v>
                </c:pt>
                <c:pt idx="2838">
                  <c:v>0.69897000433601886</c:v>
                </c:pt>
                <c:pt idx="2839">
                  <c:v>0.69897000433601886</c:v>
                </c:pt>
                <c:pt idx="2840">
                  <c:v>0.69897000433601886</c:v>
                </c:pt>
                <c:pt idx="2841">
                  <c:v>0.69897000433601886</c:v>
                </c:pt>
                <c:pt idx="2842">
                  <c:v>0.69897000433601886</c:v>
                </c:pt>
                <c:pt idx="2843">
                  <c:v>0.69897000433601886</c:v>
                </c:pt>
                <c:pt idx="2844">
                  <c:v>0.69897000433601886</c:v>
                </c:pt>
                <c:pt idx="2845">
                  <c:v>0.69897000433601886</c:v>
                </c:pt>
                <c:pt idx="2846">
                  <c:v>0.69897000433601886</c:v>
                </c:pt>
                <c:pt idx="2847">
                  <c:v>0.69897000433601886</c:v>
                </c:pt>
                <c:pt idx="2848">
                  <c:v>0.69897000433601886</c:v>
                </c:pt>
                <c:pt idx="2849">
                  <c:v>0.69897000433601886</c:v>
                </c:pt>
                <c:pt idx="2850">
                  <c:v>0.69897000433601886</c:v>
                </c:pt>
                <c:pt idx="2851">
                  <c:v>0.69897000433601886</c:v>
                </c:pt>
                <c:pt idx="2852">
                  <c:v>0.69897000433601886</c:v>
                </c:pt>
                <c:pt idx="2853">
                  <c:v>0.69897000433601886</c:v>
                </c:pt>
                <c:pt idx="2854">
                  <c:v>0.69897000433601886</c:v>
                </c:pt>
                <c:pt idx="2855">
                  <c:v>0.69897000433601886</c:v>
                </c:pt>
                <c:pt idx="2856">
                  <c:v>0.69897000433601886</c:v>
                </c:pt>
                <c:pt idx="2857">
                  <c:v>0.69897000433601886</c:v>
                </c:pt>
                <c:pt idx="2858">
                  <c:v>0.69897000433601886</c:v>
                </c:pt>
                <c:pt idx="2859">
                  <c:v>0.69897000433601886</c:v>
                </c:pt>
                <c:pt idx="2860">
                  <c:v>0.69897000433601886</c:v>
                </c:pt>
                <c:pt idx="2861">
                  <c:v>0.69897000433601886</c:v>
                </c:pt>
                <c:pt idx="2862">
                  <c:v>0.69897000433601886</c:v>
                </c:pt>
                <c:pt idx="2863">
                  <c:v>0.69897000433601886</c:v>
                </c:pt>
                <c:pt idx="2864">
                  <c:v>0.69897000433601886</c:v>
                </c:pt>
                <c:pt idx="2865">
                  <c:v>0.69897000433601886</c:v>
                </c:pt>
                <c:pt idx="2866">
                  <c:v>0.69897000433601886</c:v>
                </c:pt>
                <c:pt idx="2867">
                  <c:v>0.69897000433601886</c:v>
                </c:pt>
                <c:pt idx="2868">
                  <c:v>0.69897000433601886</c:v>
                </c:pt>
                <c:pt idx="2869">
                  <c:v>0.69897000433601886</c:v>
                </c:pt>
                <c:pt idx="2870">
                  <c:v>0.69897000433601886</c:v>
                </c:pt>
                <c:pt idx="2871">
                  <c:v>0.69897000433601886</c:v>
                </c:pt>
                <c:pt idx="2872">
                  <c:v>0.69897000433601886</c:v>
                </c:pt>
                <c:pt idx="2873">
                  <c:v>0.69897000433601886</c:v>
                </c:pt>
                <c:pt idx="2874">
                  <c:v>0.69897000433601897</c:v>
                </c:pt>
                <c:pt idx="2875">
                  <c:v>0.69897000433601897</c:v>
                </c:pt>
                <c:pt idx="2876">
                  <c:v>0.69897000433601897</c:v>
                </c:pt>
                <c:pt idx="2877">
                  <c:v>0.69897000433601897</c:v>
                </c:pt>
                <c:pt idx="2878">
                  <c:v>0.69897000433601897</c:v>
                </c:pt>
                <c:pt idx="2879">
                  <c:v>0.69897000433601897</c:v>
                </c:pt>
                <c:pt idx="2880">
                  <c:v>0.69897000433601908</c:v>
                </c:pt>
                <c:pt idx="2881">
                  <c:v>0.69897000433601908</c:v>
                </c:pt>
                <c:pt idx="2882">
                  <c:v>0.69897000433601908</c:v>
                </c:pt>
                <c:pt idx="2883">
                  <c:v>0.71120446075303034</c:v>
                </c:pt>
                <c:pt idx="2884">
                  <c:v>0.71120446075303034</c:v>
                </c:pt>
                <c:pt idx="2885">
                  <c:v>0.72015930340595691</c:v>
                </c:pt>
                <c:pt idx="2886">
                  <c:v>0.72015930340595691</c:v>
                </c:pt>
                <c:pt idx="2887">
                  <c:v>0.72015930340595691</c:v>
                </c:pt>
                <c:pt idx="2888">
                  <c:v>0.72015930340595691</c:v>
                </c:pt>
                <c:pt idx="2889">
                  <c:v>0.72015930340595691</c:v>
                </c:pt>
                <c:pt idx="2890">
                  <c:v>0.72015930340595691</c:v>
                </c:pt>
                <c:pt idx="2891">
                  <c:v>0.72015930340595691</c:v>
                </c:pt>
                <c:pt idx="2892">
                  <c:v>0.72015930340595691</c:v>
                </c:pt>
                <c:pt idx="2893">
                  <c:v>0.72699872793626219</c:v>
                </c:pt>
                <c:pt idx="2894">
                  <c:v>0.7269987279362623</c:v>
                </c:pt>
                <c:pt idx="2895">
                  <c:v>0.7269987279362623</c:v>
                </c:pt>
                <c:pt idx="2896">
                  <c:v>0.7269987279362623</c:v>
                </c:pt>
                <c:pt idx="2897">
                  <c:v>0.7269987279362623</c:v>
                </c:pt>
                <c:pt idx="2898">
                  <c:v>0.7269987279362623</c:v>
                </c:pt>
                <c:pt idx="2899">
                  <c:v>0.7269987279362623</c:v>
                </c:pt>
                <c:pt idx="2900">
                  <c:v>0.7269987279362623</c:v>
                </c:pt>
                <c:pt idx="2901">
                  <c:v>0.7269987279362623</c:v>
                </c:pt>
                <c:pt idx="2902">
                  <c:v>0.7269987279362623</c:v>
                </c:pt>
                <c:pt idx="2903">
                  <c:v>0.73239375982296828</c:v>
                </c:pt>
                <c:pt idx="2904">
                  <c:v>0.73239375982296828</c:v>
                </c:pt>
                <c:pt idx="2905">
                  <c:v>0.73239375982296828</c:v>
                </c:pt>
                <c:pt idx="2906">
                  <c:v>0.74036268949424378</c:v>
                </c:pt>
                <c:pt idx="2907">
                  <c:v>0.74036268949424378</c:v>
                </c:pt>
                <c:pt idx="2908">
                  <c:v>0.74036268949424389</c:v>
                </c:pt>
                <c:pt idx="2909">
                  <c:v>0.74036268949424389</c:v>
                </c:pt>
                <c:pt idx="2910">
                  <c:v>0.74036268949424389</c:v>
                </c:pt>
                <c:pt idx="2911">
                  <c:v>0.74036268949424389</c:v>
                </c:pt>
                <c:pt idx="2912">
                  <c:v>0.74036268949424389</c:v>
                </c:pt>
                <c:pt idx="2913">
                  <c:v>0.74036268949424389</c:v>
                </c:pt>
                <c:pt idx="2914">
                  <c:v>0.74036268949424389</c:v>
                </c:pt>
                <c:pt idx="2915">
                  <c:v>0.74036268949424389</c:v>
                </c:pt>
                <c:pt idx="2916">
                  <c:v>0.74036268949424389</c:v>
                </c:pt>
                <c:pt idx="2917">
                  <c:v>0.74036268949424389</c:v>
                </c:pt>
                <c:pt idx="2918">
                  <c:v>0.74036268949424389</c:v>
                </c:pt>
                <c:pt idx="2919">
                  <c:v>0.74036268949424389</c:v>
                </c:pt>
                <c:pt idx="2920">
                  <c:v>0.74036268949424389</c:v>
                </c:pt>
                <c:pt idx="2921">
                  <c:v>0.74036268949424389</c:v>
                </c:pt>
                <c:pt idx="2922">
                  <c:v>0.74036268949424389</c:v>
                </c:pt>
                <c:pt idx="2923">
                  <c:v>0.74036268949424389</c:v>
                </c:pt>
                <c:pt idx="2924">
                  <c:v>0.74036268949424389</c:v>
                </c:pt>
                <c:pt idx="2925">
                  <c:v>0.74036268949424389</c:v>
                </c:pt>
                <c:pt idx="2926">
                  <c:v>0.74036268949424389</c:v>
                </c:pt>
                <c:pt idx="2927">
                  <c:v>0.74036268949424389</c:v>
                </c:pt>
                <c:pt idx="2928">
                  <c:v>0.74036268949424389</c:v>
                </c:pt>
                <c:pt idx="2929">
                  <c:v>0.74036268949424389</c:v>
                </c:pt>
                <c:pt idx="2930">
                  <c:v>0.74036268949424389</c:v>
                </c:pt>
                <c:pt idx="2931">
                  <c:v>0.74036268949424389</c:v>
                </c:pt>
                <c:pt idx="2932">
                  <c:v>0.74036268949424389</c:v>
                </c:pt>
                <c:pt idx="2933">
                  <c:v>0.74036268949424389</c:v>
                </c:pt>
                <c:pt idx="2934">
                  <c:v>0.74036268949424389</c:v>
                </c:pt>
                <c:pt idx="2935">
                  <c:v>0.75012252678340008</c:v>
                </c:pt>
                <c:pt idx="2936">
                  <c:v>0.75012252678340008</c:v>
                </c:pt>
                <c:pt idx="2937">
                  <c:v>0.75332766665861139</c:v>
                </c:pt>
                <c:pt idx="2938">
                  <c:v>0.75332766665861139</c:v>
                </c:pt>
                <c:pt idx="2939">
                  <c:v>0.75332766665861151</c:v>
                </c:pt>
                <c:pt idx="2940">
                  <c:v>0.75332766665861151</c:v>
                </c:pt>
                <c:pt idx="2941">
                  <c:v>0.75332766665861151</c:v>
                </c:pt>
                <c:pt idx="2942">
                  <c:v>0.75332766665861151</c:v>
                </c:pt>
                <c:pt idx="2943">
                  <c:v>0.75332766665861151</c:v>
                </c:pt>
                <c:pt idx="2944">
                  <c:v>0.75332766665861151</c:v>
                </c:pt>
                <c:pt idx="2945">
                  <c:v>0.75332766665861151</c:v>
                </c:pt>
                <c:pt idx="2946">
                  <c:v>0.75332766665861151</c:v>
                </c:pt>
                <c:pt idx="2947">
                  <c:v>0.75696195131370558</c:v>
                </c:pt>
                <c:pt idx="2948">
                  <c:v>0.76478728882566205</c:v>
                </c:pt>
                <c:pt idx="2949">
                  <c:v>0.76591679396663181</c:v>
                </c:pt>
                <c:pt idx="2950">
                  <c:v>0.76591679396663193</c:v>
                </c:pt>
                <c:pt idx="2951">
                  <c:v>0.77815125038364341</c:v>
                </c:pt>
                <c:pt idx="2952">
                  <c:v>0.77815125038364352</c:v>
                </c:pt>
                <c:pt idx="2953">
                  <c:v>0.77815125038364341</c:v>
                </c:pt>
                <c:pt idx="2954">
                  <c:v>0.77815125038364352</c:v>
                </c:pt>
                <c:pt idx="2955">
                  <c:v>0.77815125038364341</c:v>
                </c:pt>
                <c:pt idx="2956">
                  <c:v>0.77815125038364352</c:v>
                </c:pt>
                <c:pt idx="2957">
                  <c:v>0.77815125038364352</c:v>
                </c:pt>
                <c:pt idx="2958">
                  <c:v>0.77815125038364352</c:v>
                </c:pt>
                <c:pt idx="2959">
                  <c:v>0.77815125038364374</c:v>
                </c:pt>
                <c:pt idx="2960">
                  <c:v>0.77815125038364363</c:v>
                </c:pt>
                <c:pt idx="2961">
                  <c:v>0.77815125038364363</c:v>
                </c:pt>
                <c:pt idx="2962">
                  <c:v>0.77815125038364363</c:v>
                </c:pt>
                <c:pt idx="2963">
                  <c:v>0.77815125038364363</c:v>
                </c:pt>
                <c:pt idx="2964">
                  <c:v>0.77815125038364363</c:v>
                </c:pt>
                <c:pt idx="2965">
                  <c:v>0.77815125038364363</c:v>
                </c:pt>
                <c:pt idx="2966">
                  <c:v>0.77815125038364363</c:v>
                </c:pt>
                <c:pt idx="2967">
                  <c:v>0.77815125038364363</c:v>
                </c:pt>
                <c:pt idx="2968">
                  <c:v>0.77815125038364363</c:v>
                </c:pt>
                <c:pt idx="2969">
                  <c:v>0.77815125038364363</c:v>
                </c:pt>
                <c:pt idx="2970">
                  <c:v>0.77815125038364363</c:v>
                </c:pt>
                <c:pt idx="2971">
                  <c:v>0.77815125038364363</c:v>
                </c:pt>
                <c:pt idx="2972">
                  <c:v>0.77815125038364363</c:v>
                </c:pt>
                <c:pt idx="2973">
                  <c:v>0.77815125038364363</c:v>
                </c:pt>
                <c:pt idx="2974">
                  <c:v>0.77815125038364363</c:v>
                </c:pt>
                <c:pt idx="2975">
                  <c:v>0.77815125038364363</c:v>
                </c:pt>
                <c:pt idx="2976">
                  <c:v>0.77815125038364363</c:v>
                </c:pt>
                <c:pt idx="2977">
                  <c:v>0.77815125038364374</c:v>
                </c:pt>
                <c:pt idx="2978">
                  <c:v>0.77815125038364374</c:v>
                </c:pt>
                <c:pt idx="2979">
                  <c:v>0.77815125038364374</c:v>
                </c:pt>
                <c:pt idx="2980">
                  <c:v>0.77815125038364374</c:v>
                </c:pt>
                <c:pt idx="2981">
                  <c:v>0.77815125038364374</c:v>
                </c:pt>
                <c:pt idx="2982">
                  <c:v>0.77815125038364374</c:v>
                </c:pt>
                <c:pt idx="2983">
                  <c:v>0.77815125038364374</c:v>
                </c:pt>
                <c:pt idx="2984">
                  <c:v>0.79588001734407521</c:v>
                </c:pt>
                <c:pt idx="2985">
                  <c:v>0.79588001734407532</c:v>
                </c:pt>
                <c:pt idx="2986">
                  <c:v>0.80617997398388719</c:v>
                </c:pt>
                <c:pt idx="2987">
                  <c:v>0.80617997398388719</c:v>
                </c:pt>
                <c:pt idx="2988">
                  <c:v>0.80617997398388719</c:v>
                </c:pt>
                <c:pt idx="2989">
                  <c:v>0.80617997398388719</c:v>
                </c:pt>
                <c:pt idx="2990">
                  <c:v>0.80617997398388719</c:v>
                </c:pt>
                <c:pt idx="2991">
                  <c:v>0.80617997398388719</c:v>
                </c:pt>
                <c:pt idx="2992">
                  <c:v>0.80617997398388719</c:v>
                </c:pt>
                <c:pt idx="2993">
                  <c:v>0.80617997398388719</c:v>
                </c:pt>
                <c:pt idx="2994">
                  <c:v>0.80617997398388719</c:v>
                </c:pt>
                <c:pt idx="2995">
                  <c:v>0.80617997398388719</c:v>
                </c:pt>
                <c:pt idx="2996">
                  <c:v>0.80617997398388719</c:v>
                </c:pt>
                <c:pt idx="2997">
                  <c:v>0.81954393554186866</c:v>
                </c:pt>
                <c:pt idx="2998">
                  <c:v>0.81954393554186866</c:v>
                </c:pt>
                <c:pt idx="2999">
                  <c:v>0.82390874094431865</c:v>
                </c:pt>
                <c:pt idx="3000">
                  <c:v>0.82390874094431865</c:v>
                </c:pt>
                <c:pt idx="3001">
                  <c:v>0.82930377283102485</c:v>
                </c:pt>
                <c:pt idx="3002">
                  <c:v>0.83250891270623628</c:v>
                </c:pt>
                <c:pt idx="3003">
                  <c:v>0.83250891270623628</c:v>
                </c:pt>
                <c:pt idx="3004">
                  <c:v>0.83250891270623628</c:v>
                </c:pt>
                <c:pt idx="3005">
                  <c:v>0.83250891270623628</c:v>
                </c:pt>
                <c:pt idx="3006">
                  <c:v>0.84239214663833184</c:v>
                </c:pt>
                <c:pt idx="3007">
                  <c:v>0.84509804001425659</c:v>
                </c:pt>
                <c:pt idx="3008">
                  <c:v>0.84509804001425681</c:v>
                </c:pt>
                <c:pt idx="3009">
                  <c:v>0.84509804001425681</c:v>
                </c:pt>
                <c:pt idx="3010">
                  <c:v>0.84509804001425681</c:v>
                </c:pt>
                <c:pt idx="3011">
                  <c:v>0.84509804001425681</c:v>
                </c:pt>
                <c:pt idx="3012">
                  <c:v>0.84509804001425681</c:v>
                </c:pt>
                <c:pt idx="3013">
                  <c:v>0.84509804001425681</c:v>
                </c:pt>
                <c:pt idx="3014">
                  <c:v>0.84509804001425681</c:v>
                </c:pt>
                <c:pt idx="3015">
                  <c:v>0.84509804001425681</c:v>
                </c:pt>
                <c:pt idx="3016">
                  <c:v>0.84509804001425681</c:v>
                </c:pt>
                <c:pt idx="3017">
                  <c:v>0.84509804001425681</c:v>
                </c:pt>
                <c:pt idx="3018">
                  <c:v>0.84509804001425681</c:v>
                </c:pt>
                <c:pt idx="3019">
                  <c:v>0.84509804001425692</c:v>
                </c:pt>
                <c:pt idx="3020">
                  <c:v>0.84509804001425692</c:v>
                </c:pt>
                <c:pt idx="3021">
                  <c:v>0.8519374645445621</c:v>
                </c:pt>
                <c:pt idx="3022">
                  <c:v>0.8573324964312683</c:v>
                </c:pt>
                <c:pt idx="3023">
                  <c:v>0.8573324964312683</c:v>
                </c:pt>
                <c:pt idx="3024">
                  <c:v>0.8573324964312683</c:v>
                </c:pt>
                <c:pt idx="3025">
                  <c:v>0.8573324964312683</c:v>
                </c:pt>
                <c:pt idx="3026">
                  <c:v>0.8573324964312683</c:v>
                </c:pt>
                <c:pt idx="3027">
                  <c:v>0.8573324964312683</c:v>
                </c:pt>
                <c:pt idx="3028">
                  <c:v>0.8573324964312683</c:v>
                </c:pt>
                <c:pt idx="3029">
                  <c:v>0.8616973018337184</c:v>
                </c:pt>
                <c:pt idx="3030">
                  <c:v>0.8616973018337184</c:v>
                </c:pt>
                <c:pt idx="3031">
                  <c:v>0.8616973018337184</c:v>
                </c:pt>
                <c:pt idx="3032">
                  <c:v>0.86247213608367945</c:v>
                </c:pt>
                <c:pt idx="3033">
                  <c:v>0.86247213608367945</c:v>
                </c:pt>
                <c:pt idx="3034">
                  <c:v>0.86247213608367945</c:v>
                </c:pt>
                <c:pt idx="3035">
                  <c:v>0.86247213608367945</c:v>
                </c:pt>
                <c:pt idx="3036">
                  <c:v>0.86530142610254379</c:v>
                </c:pt>
                <c:pt idx="3037">
                  <c:v>0.86530142610254379</c:v>
                </c:pt>
                <c:pt idx="3038">
                  <c:v>0.86530142610254379</c:v>
                </c:pt>
                <c:pt idx="3039">
                  <c:v>0.86530142610254379</c:v>
                </c:pt>
                <c:pt idx="3040">
                  <c:v>0.86530142610254379</c:v>
                </c:pt>
                <c:pt idx="3041">
                  <c:v>0.87506126339169976</c:v>
                </c:pt>
                <c:pt idx="3042">
                  <c:v>0.87506126339169987</c:v>
                </c:pt>
                <c:pt idx="3043">
                  <c:v>0.87506126339169998</c:v>
                </c:pt>
                <c:pt idx="3044">
                  <c:v>0.87506126339170009</c:v>
                </c:pt>
                <c:pt idx="3045">
                  <c:v>0.87506126339170009</c:v>
                </c:pt>
                <c:pt idx="3046">
                  <c:v>0.87506126339170021</c:v>
                </c:pt>
                <c:pt idx="3047">
                  <c:v>0.87506126339170021</c:v>
                </c:pt>
                <c:pt idx="3048">
                  <c:v>0.87506126339170021</c:v>
                </c:pt>
                <c:pt idx="3049">
                  <c:v>0.87506126339170021</c:v>
                </c:pt>
                <c:pt idx="3050">
                  <c:v>0.89526464947998674</c:v>
                </c:pt>
                <c:pt idx="3051">
                  <c:v>0.89526464947998696</c:v>
                </c:pt>
                <c:pt idx="3052">
                  <c:v>0.89625056246163803</c:v>
                </c:pt>
                <c:pt idx="3053">
                  <c:v>0.90308998699194343</c:v>
                </c:pt>
                <c:pt idx="3054">
                  <c:v>0.90308998699194354</c:v>
                </c:pt>
                <c:pt idx="3055">
                  <c:v>0.90308998699194354</c:v>
                </c:pt>
                <c:pt idx="3056">
                  <c:v>0.90308998699194354</c:v>
                </c:pt>
                <c:pt idx="3057">
                  <c:v>0.90308998699194354</c:v>
                </c:pt>
                <c:pt idx="3058">
                  <c:v>0.90308998699194354</c:v>
                </c:pt>
                <c:pt idx="3059">
                  <c:v>0.90308998699194354</c:v>
                </c:pt>
                <c:pt idx="3060">
                  <c:v>0.90308998699194354</c:v>
                </c:pt>
                <c:pt idx="3061">
                  <c:v>0.90308998699194354</c:v>
                </c:pt>
                <c:pt idx="3062">
                  <c:v>0.90308998699194354</c:v>
                </c:pt>
                <c:pt idx="3063">
                  <c:v>0.90308998699194354</c:v>
                </c:pt>
                <c:pt idx="3064">
                  <c:v>0.90308998699194354</c:v>
                </c:pt>
                <c:pt idx="3065">
                  <c:v>0.90308998699194354</c:v>
                </c:pt>
                <c:pt idx="3066">
                  <c:v>0.90308998699194343</c:v>
                </c:pt>
                <c:pt idx="3067">
                  <c:v>0.90308998699194354</c:v>
                </c:pt>
                <c:pt idx="3068">
                  <c:v>0.90308998699194354</c:v>
                </c:pt>
                <c:pt idx="3069">
                  <c:v>0.90308998699194354</c:v>
                </c:pt>
                <c:pt idx="3070">
                  <c:v>0.90308998699194354</c:v>
                </c:pt>
                <c:pt idx="3071">
                  <c:v>0.90308998699194354</c:v>
                </c:pt>
                <c:pt idx="3072">
                  <c:v>0.90308998699194354</c:v>
                </c:pt>
                <c:pt idx="3073">
                  <c:v>0.90308998699194354</c:v>
                </c:pt>
                <c:pt idx="3074">
                  <c:v>0.90308998699194354</c:v>
                </c:pt>
                <c:pt idx="3075">
                  <c:v>0.90308998699194354</c:v>
                </c:pt>
                <c:pt idx="3076">
                  <c:v>0.90308998699194354</c:v>
                </c:pt>
                <c:pt idx="3077">
                  <c:v>0.90308998699194354</c:v>
                </c:pt>
                <c:pt idx="3078">
                  <c:v>0.90308998699194354</c:v>
                </c:pt>
                <c:pt idx="3079">
                  <c:v>0.90308998699194354</c:v>
                </c:pt>
                <c:pt idx="3080">
                  <c:v>0.90308998699194354</c:v>
                </c:pt>
                <c:pt idx="3081">
                  <c:v>0.90308998699194354</c:v>
                </c:pt>
                <c:pt idx="3082">
                  <c:v>0.90308998699194354</c:v>
                </c:pt>
                <c:pt idx="3083">
                  <c:v>0.91645394854992512</c:v>
                </c:pt>
                <c:pt idx="3084">
                  <c:v>0.91645394854992512</c:v>
                </c:pt>
                <c:pt idx="3085">
                  <c:v>0.92081875395237489</c:v>
                </c:pt>
                <c:pt idx="3086">
                  <c:v>0.92157339268595662</c:v>
                </c:pt>
                <c:pt idx="3087">
                  <c:v>0.92941892571429274</c:v>
                </c:pt>
                <c:pt idx="3088">
                  <c:v>0.92941892571429274</c:v>
                </c:pt>
                <c:pt idx="3089">
                  <c:v>0.92941892571429274</c:v>
                </c:pt>
                <c:pt idx="3090">
                  <c:v>0.92941892571429274</c:v>
                </c:pt>
                <c:pt idx="3091">
                  <c:v>0.92941892571429274</c:v>
                </c:pt>
                <c:pt idx="3092">
                  <c:v>0.92941892571429285</c:v>
                </c:pt>
                <c:pt idx="3093">
                  <c:v>0.92941892571429285</c:v>
                </c:pt>
                <c:pt idx="3094">
                  <c:v>0.92941892571429285</c:v>
                </c:pt>
                <c:pt idx="3095">
                  <c:v>0.92941892571429285</c:v>
                </c:pt>
                <c:pt idx="3096">
                  <c:v>0.92941892571429285</c:v>
                </c:pt>
                <c:pt idx="3097">
                  <c:v>0.92941892571429285</c:v>
                </c:pt>
                <c:pt idx="3098">
                  <c:v>0.92941892571429285</c:v>
                </c:pt>
                <c:pt idx="3099">
                  <c:v>0.92941892571429285</c:v>
                </c:pt>
                <c:pt idx="3100">
                  <c:v>0.92941892571429285</c:v>
                </c:pt>
                <c:pt idx="3101">
                  <c:v>0.93111871059218698</c:v>
                </c:pt>
                <c:pt idx="3102">
                  <c:v>0.94087854788134329</c:v>
                </c:pt>
                <c:pt idx="3103">
                  <c:v>0.94200805302231305</c:v>
                </c:pt>
                <c:pt idx="3104">
                  <c:v>0.94200805302231305</c:v>
                </c:pt>
                <c:pt idx="3105">
                  <c:v>0.94200805302231327</c:v>
                </c:pt>
                <c:pt idx="3106">
                  <c:v>0.94448267215016857</c:v>
                </c:pt>
                <c:pt idx="3107">
                  <c:v>0.94448267215016857</c:v>
                </c:pt>
                <c:pt idx="3108">
                  <c:v>0.94448267215016857</c:v>
                </c:pt>
                <c:pt idx="3109">
                  <c:v>0.95424250943932465</c:v>
                </c:pt>
                <c:pt idx="3110">
                  <c:v>0.95424250943932465</c:v>
                </c:pt>
                <c:pt idx="3111">
                  <c:v>0.95424250943932487</c:v>
                </c:pt>
                <c:pt idx="3112">
                  <c:v>0.95424250943932487</c:v>
                </c:pt>
                <c:pt idx="3113">
                  <c:v>0.95424250943932487</c:v>
                </c:pt>
                <c:pt idx="3114">
                  <c:v>0.95424250943932487</c:v>
                </c:pt>
                <c:pt idx="3115">
                  <c:v>0.95424250943932487</c:v>
                </c:pt>
                <c:pt idx="3116">
                  <c:v>0.95424250943932487</c:v>
                </c:pt>
                <c:pt idx="3117">
                  <c:v>0.95424250943932487</c:v>
                </c:pt>
                <c:pt idx="3118">
                  <c:v>0.95424250943932487</c:v>
                </c:pt>
                <c:pt idx="3119">
                  <c:v>0.95424250943932487</c:v>
                </c:pt>
                <c:pt idx="3120">
                  <c:v>0.95424250943932487</c:v>
                </c:pt>
                <c:pt idx="3121">
                  <c:v>0.95424250943932487</c:v>
                </c:pt>
                <c:pt idx="3122">
                  <c:v>0.95424250943932487</c:v>
                </c:pt>
                <c:pt idx="3123">
                  <c:v>0.95424250943932487</c:v>
                </c:pt>
                <c:pt idx="3124">
                  <c:v>0.95424250943932487</c:v>
                </c:pt>
                <c:pt idx="3125">
                  <c:v>0.95424250943932487</c:v>
                </c:pt>
                <c:pt idx="3126">
                  <c:v>0.95424250943932487</c:v>
                </c:pt>
                <c:pt idx="3127">
                  <c:v>0.95424250943932487</c:v>
                </c:pt>
                <c:pt idx="3128">
                  <c:v>0.95424250943932498</c:v>
                </c:pt>
                <c:pt idx="3129">
                  <c:v>0.95424250943932498</c:v>
                </c:pt>
                <c:pt idx="3130">
                  <c:v>0.95424250943932498</c:v>
                </c:pt>
                <c:pt idx="3131">
                  <c:v>0.96108193396963015</c:v>
                </c:pt>
                <c:pt idx="3132">
                  <c:v>0.96108193396963015</c:v>
                </c:pt>
                <c:pt idx="3133">
                  <c:v>0.96221143911059992</c:v>
                </c:pt>
                <c:pt idx="3134">
                  <c:v>0.96781531662859854</c:v>
                </c:pt>
                <c:pt idx="3135">
                  <c:v>0.97003677662255661</c:v>
                </c:pt>
                <c:pt idx="3136">
                  <c:v>0.97003677662255683</c:v>
                </c:pt>
                <c:pt idx="3137">
                  <c:v>0.97003677662255683</c:v>
                </c:pt>
                <c:pt idx="3138">
                  <c:v>0.97003677662255683</c:v>
                </c:pt>
                <c:pt idx="3139">
                  <c:v>0.97003677662255683</c:v>
                </c:pt>
                <c:pt idx="3140">
                  <c:v>0.97003677662255683</c:v>
                </c:pt>
                <c:pt idx="3141">
                  <c:v>0.97003677662255683</c:v>
                </c:pt>
                <c:pt idx="3142">
                  <c:v>0.98227123303956831</c:v>
                </c:pt>
                <c:pt idx="3143">
                  <c:v>0.98227123303956831</c:v>
                </c:pt>
                <c:pt idx="3144">
                  <c:v>0.98227123303956843</c:v>
                </c:pt>
                <c:pt idx="3145">
                  <c:v>0.98227123303956843</c:v>
                </c:pt>
                <c:pt idx="3146">
                  <c:v>0.99999999999999967</c:v>
                </c:pt>
                <c:pt idx="3147">
                  <c:v>0.99999999999999978</c:v>
                </c:pt>
                <c:pt idx="3148">
                  <c:v>0.99999999999999989</c:v>
                </c:pt>
                <c:pt idx="3149">
                  <c:v>0.99999999999999989</c:v>
                </c:pt>
                <c:pt idx="3150">
                  <c:v>0.99999999999999989</c:v>
                </c:pt>
                <c:pt idx="3151">
                  <c:v>0.99999999999999989</c:v>
                </c:pt>
                <c:pt idx="3152">
                  <c:v>0.99999999999999989</c:v>
                </c:pt>
                <c:pt idx="3153">
                  <c:v>0.99999999999999978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1.0000000000000002</c:v>
                </c:pt>
                <c:pt idx="3234">
                  <c:v>1.0000000000000002</c:v>
                </c:pt>
                <c:pt idx="3235">
                  <c:v>1.0000000000000002</c:v>
                </c:pt>
                <c:pt idx="3236">
                  <c:v>1.0078253375119566</c:v>
                </c:pt>
                <c:pt idx="3237">
                  <c:v>1.0086001717619175</c:v>
                </c:pt>
                <c:pt idx="3238">
                  <c:v>1.0086001717619175</c:v>
                </c:pt>
                <c:pt idx="3239">
                  <c:v>1.0086001717619175</c:v>
                </c:pt>
                <c:pt idx="3240">
                  <c:v>1.0211892990699381</c:v>
                </c:pt>
                <c:pt idx="3241">
                  <c:v>1.0211892990699381</c:v>
                </c:pt>
                <c:pt idx="3242">
                  <c:v>1.0211892990699381</c:v>
                </c:pt>
                <c:pt idx="3243">
                  <c:v>1.0211892990699381</c:v>
                </c:pt>
                <c:pt idx="3244">
                  <c:v>1.0211892990699381</c:v>
                </c:pt>
                <c:pt idx="3245">
                  <c:v>1.0211892990699381</c:v>
                </c:pt>
                <c:pt idx="3246">
                  <c:v>1.0211892990699381</c:v>
                </c:pt>
                <c:pt idx="3247">
                  <c:v>1.0211892990699381</c:v>
                </c:pt>
                <c:pt idx="3248">
                  <c:v>1.0211892990699381</c:v>
                </c:pt>
                <c:pt idx="3249">
                  <c:v>1.0211892990699381</c:v>
                </c:pt>
                <c:pt idx="3250">
                  <c:v>1.0211892990699381</c:v>
                </c:pt>
                <c:pt idx="3251">
                  <c:v>1.0211892990699381</c:v>
                </c:pt>
                <c:pt idx="3252">
                  <c:v>1.0211892990699381</c:v>
                </c:pt>
                <c:pt idx="3253">
                  <c:v>1.0211892990699381</c:v>
                </c:pt>
                <c:pt idx="3254">
                  <c:v>1.0211892990699381</c:v>
                </c:pt>
                <c:pt idx="3255">
                  <c:v>1.0211892990699381</c:v>
                </c:pt>
                <c:pt idx="3256">
                  <c:v>1.0211892990699381</c:v>
                </c:pt>
                <c:pt idx="3257">
                  <c:v>1.0211892990699381</c:v>
                </c:pt>
                <c:pt idx="3258">
                  <c:v>1.0211892990699381</c:v>
                </c:pt>
                <c:pt idx="3259">
                  <c:v>1.0280287236002434</c:v>
                </c:pt>
                <c:pt idx="3260">
                  <c:v>1.0280287236002434</c:v>
                </c:pt>
                <c:pt idx="3261">
                  <c:v>1.0280287236002434</c:v>
                </c:pt>
                <c:pt idx="3262">
                  <c:v>1.0280287236002434</c:v>
                </c:pt>
                <c:pt idx="3263">
                  <c:v>1.0280287236002434</c:v>
                </c:pt>
                <c:pt idx="3264">
                  <c:v>1.0280287236002434</c:v>
                </c:pt>
                <c:pt idx="3265">
                  <c:v>1.0280287236002434</c:v>
                </c:pt>
                <c:pt idx="3266">
                  <c:v>1.0280287236002434</c:v>
                </c:pt>
                <c:pt idx="3267">
                  <c:v>1.0280287236002434</c:v>
                </c:pt>
                <c:pt idx="3268">
                  <c:v>1.0280287236002434</c:v>
                </c:pt>
                <c:pt idx="3269">
                  <c:v>1.0280287236002434</c:v>
                </c:pt>
                <c:pt idx="3270">
                  <c:v>1.0280287236002434</c:v>
                </c:pt>
                <c:pt idx="3271">
                  <c:v>1.0280287236002434</c:v>
                </c:pt>
                <c:pt idx="3272">
                  <c:v>1.0280287236002434</c:v>
                </c:pt>
                <c:pt idx="3273">
                  <c:v>1.0280287236002434</c:v>
                </c:pt>
                <c:pt idx="3274">
                  <c:v>1.0280287236002434</c:v>
                </c:pt>
                <c:pt idx="3275">
                  <c:v>1.0280287236002434</c:v>
                </c:pt>
                <c:pt idx="3276">
                  <c:v>1.0280287236002434</c:v>
                </c:pt>
                <c:pt idx="3277">
                  <c:v>1.0280287236002434</c:v>
                </c:pt>
                <c:pt idx="3278">
                  <c:v>1.0280287236002434</c:v>
                </c:pt>
                <c:pt idx="3279">
                  <c:v>1.0280287236002434</c:v>
                </c:pt>
                <c:pt idx="3280">
                  <c:v>1.0280287236002434</c:v>
                </c:pt>
                <c:pt idx="3281">
                  <c:v>1.0280287236002434</c:v>
                </c:pt>
                <c:pt idx="3282">
                  <c:v>1.0280287236002434</c:v>
                </c:pt>
                <c:pt idx="3283">
                  <c:v>1.0280287236002434</c:v>
                </c:pt>
                <c:pt idx="3284">
                  <c:v>1.0280287236002434</c:v>
                </c:pt>
                <c:pt idx="3285">
                  <c:v>1.0280287236002434</c:v>
                </c:pt>
                <c:pt idx="3286">
                  <c:v>1.0280287236002434</c:v>
                </c:pt>
                <c:pt idx="3287">
                  <c:v>1.0347621062592116</c:v>
                </c:pt>
                <c:pt idx="3288">
                  <c:v>1.0413926851582249</c:v>
                </c:pt>
                <c:pt idx="3289">
                  <c:v>1.0413926851582249</c:v>
                </c:pt>
                <c:pt idx="3290">
                  <c:v>1.0413926851582249</c:v>
                </c:pt>
                <c:pt idx="3291">
                  <c:v>1.0413926851582249</c:v>
                </c:pt>
                <c:pt idx="3292">
                  <c:v>1.0413926851582249</c:v>
                </c:pt>
                <c:pt idx="3293">
                  <c:v>1.0413926851582249</c:v>
                </c:pt>
                <c:pt idx="3294">
                  <c:v>1.0413926851582251</c:v>
                </c:pt>
                <c:pt idx="3295">
                  <c:v>1.0413926851582251</c:v>
                </c:pt>
                <c:pt idx="3296">
                  <c:v>1.0413926851582251</c:v>
                </c:pt>
                <c:pt idx="3297">
                  <c:v>1.0413926851582251</c:v>
                </c:pt>
                <c:pt idx="3298">
                  <c:v>1.0413926851582251</c:v>
                </c:pt>
                <c:pt idx="3299">
                  <c:v>1.0413926851582251</c:v>
                </c:pt>
                <c:pt idx="3300">
                  <c:v>1.0413926851582251</c:v>
                </c:pt>
                <c:pt idx="3301">
                  <c:v>1.0413926851582251</c:v>
                </c:pt>
                <c:pt idx="3302">
                  <c:v>1.0413926851582251</c:v>
                </c:pt>
                <c:pt idx="3303">
                  <c:v>1.0413926851582251</c:v>
                </c:pt>
                <c:pt idx="3304">
                  <c:v>1.0413926851582251</c:v>
                </c:pt>
                <c:pt idx="3305">
                  <c:v>1.0413926851582251</c:v>
                </c:pt>
                <c:pt idx="3306">
                  <c:v>1.0413926851582251</c:v>
                </c:pt>
                <c:pt idx="3307">
                  <c:v>1.0413926851582251</c:v>
                </c:pt>
                <c:pt idx="3308">
                  <c:v>1.0413926851582251</c:v>
                </c:pt>
                <c:pt idx="3309">
                  <c:v>1.0413926851582251</c:v>
                </c:pt>
                <c:pt idx="3310">
                  <c:v>1.0413926851582251</c:v>
                </c:pt>
                <c:pt idx="3311">
                  <c:v>1.0413926851582251</c:v>
                </c:pt>
                <c:pt idx="3312">
                  <c:v>1.0413926851582251</c:v>
                </c:pt>
                <c:pt idx="3313">
                  <c:v>1.0413926851582251</c:v>
                </c:pt>
                <c:pt idx="3314">
                  <c:v>1.0413926851582251</c:v>
                </c:pt>
                <c:pt idx="3315">
                  <c:v>1.0413926851582251</c:v>
                </c:pt>
                <c:pt idx="3316">
                  <c:v>1.0413926851582251</c:v>
                </c:pt>
                <c:pt idx="3317">
                  <c:v>1.0413926851582251</c:v>
                </c:pt>
                <c:pt idx="3318">
                  <c:v>1.0492180226701813</c:v>
                </c:pt>
                <c:pt idx="3319">
                  <c:v>1.051152522447381</c:v>
                </c:pt>
                <c:pt idx="3320">
                  <c:v>1.0511525224473812</c:v>
                </c:pt>
                <c:pt idx="3321">
                  <c:v>1.0511525224473812</c:v>
                </c:pt>
                <c:pt idx="3322">
                  <c:v>1.0511525224473812</c:v>
                </c:pt>
                <c:pt idx="3323">
                  <c:v>1.0543576623225925</c:v>
                </c:pt>
                <c:pt idx="3324">
                  <c:v>1.0579919469776864</c:v>
                </c:pt>
                <c:pt idx="3325">
                  <c:v>1.0658172844896432</c:v>
                </c:pt>
                <c:pt idx="3326">
                  <c:v>1.0669467896306131</c:v>
                </c:pt>
                <c:pt idx="3327">
                  <c:v>1.0669467896306131</c:v>
                </c:pt>
                <c:pt idx="3328">
                  <c:v>1.0669467896306131</c:v>
                </c:pt>
                <c:pt idx="3329">
                  <c:v>1.0669467896306131</c:v>
                </c:pt>
                <c:pt idx="3330">
                  <c:v>1.0791812460476247</c:v>
                </c:pt>
                <c:pt idx="3331">
                  <c:v>1.0791812460476247</c:v>
                </c:pt>
                <c:pt idx="3332">
                  <c:v>1.0791812460476247</c:v>
                </c:pt>
                <c:pt idx="3333">
                  <c:v>1.0791812460476247</c:v>
                </c:pt>
                <c:pt idx="3334">
                  <c:v>1.0791812460476247</c:v>
                </c:pt>
                <c:pt idx="3335">
                  <c:v>1.0791812460476247</c:v>
                </c:pt>
                <c:pt idx="3336">
                  <c:v>1.0791812460476247</c:v>
                </c:pt>
                <c:pt idx="3337">
                  <c:v>1.0791812460476247</c:v>
                </c:pt>
                <c:pt idx="3338">
                  <c:v>1.0791812460476247</c:v>
                </c:pt>
                <c:pt idx="3339">
                  <c:v>1.0791812460476247</c:v>
                </c:pt>
                <c:pt idx="3340">
                  <c:v>1.0791812460476249</c:v>
                </c:pt>
                <c:pt idx="3341">
                  <c:v>1.0791812460476249</c:v>
                </c:pt>
                <c:pt idx="3342">
                  <c:v>1.0791812460476249</c:v>
                </c:pt>
                <c:pt idx="3343">
                  <c:v>1.0791812460476249</c:v>
                </c:pt>
                <c:pt idx="3344">
                  <c:v>1.0791812460476249</c:v>
                </c:pt>
                <c:pt idx="3345">
                  <c:v>1.0791812460476249</c:v>
                </c:pt>
                <c:pt idx="3346">
                  <c:v>1.0791812460476249</c:v>
                </c:pt>
                <c:pt idx="3347">
                  <c:v>1.0791812460476249</c:v>
                </c:pt>
                <c:pt idx="3348">
                  <c:v>1.0791812460476249</c:v>
                </c:pt>
                <c:pt idx="3349">
                  <c:v>1.0969100130080562</c:v>
                </c:pt>
                <c:pt idx="3350">
                  <c:v>1.0969100130080565</c:v>
                </c:pt>
                <c:pt idx="3351">
                  <c:v>1.0969100130080565</c:v>
                </c:pt>
                <c:pt idx="3352">
                  <c:v>1.0969100130080565</c:v>
                </c:pt>
                <c:pt idx="3353">
                  <c:v>1.0969100130080565</c:v>
                </c:pt>
                <c:pt idx="3354">
                  <c:v>1.0969100130080565</c:v>
                </c:pt>
                <c:pt idx="3355">
                  <c:v>1.1003705451175627</c:v>
                </c:pt>
                <c:pt idx="3356">
                  <c:v>1.105510184769974</c:v>
                </c:pt>
                <c:pt idx="3357">
                  <c:v>1.105510184769974</c:v>
                </c:pt>
                <c:pt idx="3358">
                  <c:v>1.105510184769974</c:v>
                </c:pt>
                <c:pt idx="3359">
                  <c:v>1.1072099696478681</c:v>
                </c:pt>
                <c:pt idx="3360">
                  <c:v>1.1072099696478681</c:v>
                </c:pt>
                <c:pt idx="3361">
                  <c:v>1.1072099696478681</c:v>
                </c:pt>
                <c:pt idx="3362">
                  <c:v>1.1072099696478681</c:v>
                </c:pt>
                <c:pt idx="3363">
                  <c:v>1.1072099696478681</c:v>
                </c:pt>
                <c:pt idx="3364">
                  <c:v>1.1072099696478681</c:v>
                </c:pt>
                <c:pt idx="3365">
                  <c:v>1.1205739312058498</c:v>
                </c:pt>
                <c:pt idx="3366">
                  <c:v>1.1205739312058498</c:v>
                </c:pt>
                <c:pt idx="3367">
                  <c:v>1.1249387366082997</c:v>
                </c:pt>
                <c:pt idx="3368">
                  <c:v>1.1249387366082997</c:v>
                </c:pt>
                <c:pt idx="3369">
                  <c:v>1.1249387366082999</c:v>
                </c:pt>
                <c:pt idx="3370">
                  <c:v>1.1249387366082999</c:v>
                </c:pt>
                <c:pt idx="3371">
                  <c:v>1.1249387366082999</c:v>
                </c:pt>
                <c:pt idx="3372">
                  <c:v>1.1303337684950061</c:v>
                </c:pt>
                <c:pt idx="3373">
                  <c:v>1.1303337684950061</c:v>
                </c:pt>
                <c:pt idx="3374">
                  <c:v>1.1371731930253115</c:v>
                </c:pt>
                <c:pt idx="3375">
                  <c:v>1.1461280356782382</c:v>
                </c:pt>
                <c:pt idx="3376">
                  <c:v>1.146128035678238</c:v>
                </c:pt>
                <c:pt idx="3377">
                  <c:v>1.146128035678238</c:v>
                </c:pt>
                <c:pt idx="3378">
                  <c:v>1.146128035678238</c:v>
                </c:pt>
                <c:pt idx="3379">
                  <c:v>1.146128035678238</c:v>
                </c:pt>
                <c:pt idx="3380">
                  <c:v>1.146128035678238</c:v>
                </c:pt>
                <c:pt idx="3381">
                  <c:v>1.146128035678238</c:v>
                </c:pt>
                <c:pt idx="3382">
                  <c:v>1.146128035678238</c:v>
                </c:pt>
                <c:pt idx="3383">
                  <c:v>1.146128035678238</c:v>
                </c:pt>
                <c:pt idx="3384">
                  <c:v>1.146128035678238</c:v>
                </c:pt>
                <c:pt idx="3385">
                  <c:v>1.1529674602085433</c:v>
                </c:pt>
                <c:pt idx="3386">
                  <c:v>1.1529674602085433</c:v>
                </c:pt>
                <c:pt idx="3387">
                  <c:v>1.1549019599857429</c:v>
                </c:pt>
                <c:pt idx="3388">
                  <c:v>1.1627272974976997</c:v>
                </c:pt>
                <c:pt idx="3389">
                  <c:v>1.166331421766525</c:v>
                </c:pt>
                <c:pt idx="3390">
                  <c:v>1.166331421766525</c:v>
                </c:pt>
                <c:pt idx="3391">
                  <c:v>1.166331421766525</c:v>
                </c:pt>
                <c:pt idx="3392">
                  <c:v>1.166331421766525</c:v>
                </c:pt>
                <c:pt idx="3393">
                  <c:v>1.166331421766525</c:v>
                </c:pt>
                <c:pt idx="3394">
                  <c:v>1.166331421766525</c:v>
                </c:pt>
                <c:pt idx="3395">
                  <c:v>1.166331421766525</c:v>
                </c:pt>
                <c:pt idx="3396">
                  <c:v>1.166331421766525</c:v>
                </c:pt>
                <c:pt idx="3397">
                  <c:v>1.1760912590556809</c:v>
                </c:pt>
                <c:pt idx="3398">
                  <c:v>1.1760912590556811</c:v>
                </c:pt>
                <c:pt idx="3399">
                  <c:v>1.1760912590556811</c:v>
                </c:pt>
                <c:pt idx="3400">
                  <c:v>1.1760912590556811</c:v>
                </c:pt>
                <c:pt idx="3401">
                  <c:v>1.1760912590556811</c:v>
                </c:pt>
                <c:pt idx="3402">
                  <c:v>1.1760912590556811</c:v>
                </c:pt>
                <c:pt idx="3403">
                  <c:v>1.1760912590556811</c:v>
                </c:pt>
                <c:pt idx="3404">
                  <c:v>1.1760912590556811</c:v>
                </c:pt>
                <c:pt idx="3405">
                  <c:v>1.1760912590556811</c:v>
                </c:pt>
                <c:pt idx="3406">
                  <c:v>1.1760912590556811</c:v>
                </c:pt>
                <c:pt idx="3407">
                  <c:v>1.1760912590556811</c:v>
                </c:pt>
                <c:pt idx="3408">
                  <c:v>1.1760912590556811</c:v>
                </c:pt>
                <c:pt idx="3409">
                  <c:v>1.1760912590556811</c:v>
                </c:pt>
                <c:pt idx="3410">
                  <c:v>1.1760912590556811</c:v>
                </c:pt>
                <c:pt idx="3411">
                  <c:v>1.1760912590556813</c:v>
                </c:pt>
                <c:pt idx="3412">
                  <c:v>1.1760912590556813</c:v>
                </c:pt>
                <c:pt idx="3413">
                  <c:v>1.1760912590556813</c:v>
                </c:pt>
                <c:pt idx="3414">
                  <c:v>1.1760912590556813</c:v>
                </c:pt>
                <c:pt idx="3415">
                  <c:v>1.1760912590556813</c:v>
                </c:pt>
                <c:pt idx="3416">
                  <c:v>1.1760912590556813</c:v>
                </c:pt>
                <c:pt idx="3417">
                  <c:v>1.1760912590556813</c:v>
                </c:pt>
                <c:pt idx="3418">
                  <c:v>1.1760912590556813</c:v>
                </c:pt>
                <c:pt idx="3419">
                  <c:v>1.1760912590556813</c:v>
                </c:pt>
                <c:pt idx="3420">
                  <c:v>1.1760912590556813</c:v>
                </c:pt>
                <c:pt idx="3421">
                  <c:v>1.1760912590556813</c:v>
                </c:pt>
                <c:pt idx="3422">
                  <c:v>1.1760912590556813</c:v>
                </c:pt>
                <c:pt idx="3423">
                  <c:v>1.1760912590556813</c:v>
                </c:pt>
                <c:pt idx="3424">
                  <c:v>1.1760912590556813</c:v>
                </c:pt>
                <c:pt idx="3425">
                  <c:v>1.1760912590556813</c:v>
                </c:pt>
                <c:pt idx="3426">
                  <c:v>1.1760912590556813</c:v>
                </c:pt>
                <c:pt idx="3427">
                  <c:v>1.1760912590556813</c:v>
                </c:pt>
                <c:pt idx="3428">
                  <c:v>1.1760912590556813</c:v>
                </c:pt>
                <c:pt idx="3429">
                  <c:v>1.1760912590556813</c:v>
                </c:pt>
                <c:pt idx="3430">
                  <c:v>1.1760912590556813</c:v>
                </c:pt>
                <c:pt idx="3431">
                  <c:v>1.1760912590556813</c:v>
                </c:pt>
                <c:pt idx="3432">
                  <c:v>1.1760912590556813</c:v>
                </c:pt>
                <c:pt idx="3433">
                  <c:v>1.1760912590556813</c:v>
                </c:pt>
                <c:pt idx="3434">
                  <c:v>1.1760912590556813</c:v>
                </c:pt>
                <c:pt idx="3435">
                  <c:v>1.1760912590556813</c:v>
                </c:pt>
                <c:pt idx="3436">
                  <c:v>1.1760912590556813</c:v>
                </c:pt>
                <c:pt idx="3437">
                  <c:v>1.1760912590556813</c:v>
                </c:pt>
                <c:pt idx="3438">
                  <c:v>1.1760912590556813</c:v>
                </c:pt>
                <c:pt idx="3439">
                  <c:v>1.1760912590556813</c:v>
                </c:pt>
                <c:pt idx="3440">
                  <c:v>1.1760912590556813</c:v>
                </c:pt>
                <c:pt idx="3441">
                  <c:v>1.1760912590556813</c:v>
                </c:pt>
                <c:pt idx="3442">
                  <c:v>1.1760912590556813</c:v>
                </c:pt>
                <c:pt idx="3443">
                  <c:v>1.1760912590556813</c:v>
                </c:pt>
                <c:pt idx="3444">
                  <c:v>1.1760912590556813</c:v>
                </c:pt>
                <c:pt idx="3445">
                  <c:v>1.1760912590556813</c:v>
                </c:pt>
                <c:pt idx="3446">
                  <c:v>1.1760912590556813</c:v>
                </c:pt>
                <c:pt idx="3447">
                  <c:v>1.1760912590556813</c:v>
                </c:pt>
                <c:pt idx="3448">
                  <c:v>1.1760912590556813</c:v>
                </c:pt>
                <c:pt idx="3449">
                  <c:v>1.1760912590556813</c:v>
                </c:pt>
                <c:pt idx="3450">
                  <c:v>1.1760912590556813</c:v>
                </c:pt>
                <c:pt idx="3451">
                  <c:v>1.1760912590556813</c:v>
                </c:pt>
                <c:pt idx="3452">
                  <c:v>1.1760912590556813</c:v>
                </c:pt>
                <c:pt idx="3453">
                  <c:v>1.1760912590556813</c:v>
                </c:pt>
                <c:pt idx="3454">
                  <c:v>1.1760912590556813</c:v>
                </c:pt>
                <c:pt idx="3455">
                  <c:v>1.1760912590556813</c:v>
                </c:pt>
                <c:pt idx="3456">
                  <c:v>1.1760912590556813</c:v>
                </c:pt>
                <c:pt idx="3457">
                  <c:v>1.1760912590556813</c:v>
                </c:pt>
                <c:pt idx="3458">
                  <c:v>1.1760912590556813</c:v>
                </c:pt>
                <c:pt idx="3459">
                  <c:v>1.2041199826559246</c:v>
                </c:pt>
                <c:pt idx="3460">
                  <c:v>1.2041199826559246</c:v>
                </c:pt>
                <c:pt idx="3461">
                  <c:v>1.2041199826559246</c:v>
                </c:pt>
                <c:pt idx="3462">
                  <c:v>1.2041199826559246</c:v>
                </c:pt>
                <c:pt idx="3463">
                  <c:v>1.2041199826559246</c:v>
                </c:pt>
                <c:pt idx="3464">
                  <c:v>1.2041199826559246</c:v>
                </c:pt>
                <c:pt idx="3465">
                  <c:v>1.2041199826559246</c:v>
                </c:pt>
                <c:pt idx="3466">
                  <c:v>1.2041199826559246</c:v>
                </c:pt>
                <c:pt idx="3467">
                  <c:v>1.2041199826559246</c:v>
                </c:pt>
                <c:pt idx="3468">
                  <c:v>1.2041199826559248</c:v>
                </c:pt>
                <c:pt idx="3469">
                  <c:v>1.2041199826559246</c:v>
                </c:pt>
                <c:pt idx="3470">
                  <c:v>1.2041199826559246</c:v>
                </c:pt>
                <c:pt idx="3471">
                  <c:v>1.2041199826559246</c:v>
                </c:pt>
                <c:pt idx="3472">
                  <c:v>1.2041199826559248</c:v>
                </c:pt>
                <c:pt idx="3473">
                  <c:v>1.2041199826559248</c:v>
                </c:pt>
                <c:pt idx="3474">
                  <c:v>1.2041199826559248</c:v>
                </c:pt>
                <c:pt idx="3475">
                  <c:v>1.2041199826559248</c:v>
                </c:pt>
                <c:pt idx="3476">
                  <c:v>1.2041199826559248</c:v>
                </c:pt>
                <c:pt idx="3477">
                  <c:v>1.2041199826559248</c:v>
                </c:pt>
                <c:pt idx="3478">
                  <c:v>1.2041199826559248</c:v>
                </c:pt>
                <c:pt idx="3479">
                  <c:v>1.2041199826559248</c:v>
                </c:pt>
                <c:pt idx="3480">
                  <c:v>1.2041199826559248</c:v>
                </c:pt>
                <c:pt idx="3481">
                  <c:v>1.2041199826559248</c:v>
                </c:pt>
                <c:pt idx="3482">
                  <c:v>1.2041199826559248</c:v>
                </c:pt>
                <c:pt idx="3483">
                  <c:v>1.2041199826559248</c:v>
                </c:pt>
                <c:pt idx="3484">
                  <c:v>1.2041199826559248</c:v>
                </c:pt>
                <c:pt idx="3485">
                  <c:v>1.2041199826559248</c:v>
                </c:pt>
                <c:pt idx="3486">
                  <c:v>1.2041199826559248</c:v>
                </c:pt>
                <c:pt idx="3487">
                  <c:v>1.2041199826559248</c:v>
                </c:pt>
                <c:pt idx="3488">
                  <c:v>1.2041199826559248</c:v>
                </c:pt>
                <c:pt idx="3489">
                  <c:v>1.2041199826559248</c:v>
                </c:pt>
                <c:pt idx="3490">
                  <c:v>1.2041199826559248</c:v>
                </c:pt>
                <c:pt idx="3491">
                  <c:v>1.2041199826559248</c:v>
                </c:pt>
                <c:pt idx="3492">
                  <c:v>1.2041199826559248</c:v>
                </c:pt>
                <c:pt idx="3493">
                  <c:v>1.2041199826559248</c:v>
                </c:pt>
                <c:pt idx="3494">
                  <c:v>1.2041199826559248</c:v>
                </c:pt>
                <c:pt idx="3495">
                  <c:v>1.2041199826559248</c:v>
                </c:pt>
                <c:pt idx="3496">
                  <c:v>1.2041199826559248</c:v>
                </c:pt>
                <c:pt idx="3497">
                  <c:v>1.2041199826559248</c:v>
                </c:pt>
                <c:pt idx="3498">
                  <c:v>1.2041199826559248</c:v>
                </c:pt>
                <c:pt idx="3499">
                  <c:v>1.2041199826559248</c:v>
                </c:pt>
                <c:pt idx="3500">
                  <c:v>1.2041199826559248</c:v>
                </c:pt>
                <c:pt idx="3501">
                  <c:v>1.2041199826559248</c:v>
                </c:pt>
                <c:pt idx="3502">
                  <c:v>1.2041199826559248</c:v>
                </c:pt>
                <c:pt idx="3503">
                  <c:v>1.2041199826559248</c:v>
                </c:pt>
                <c:pt idx="3504">
                  <c:v>1.2041199826559248</c:v>
                </c:pt>
                <c:pt idx="3505">
                  <c:v>1.2041199826559248</c:v>
                </c:pt>
                <c:pt idx="3506">
                  <c:v>1.2041199826559248</c:v>
                </c:pt>
                <c:pt idx="3507">
                  <c:v>1.2041199826559248</c:v>
                </c:pt>
                <c:pt idx="3508">
                  <c:v>1.2041199826559248</c:v>
                </c:pt>
                <c:pt idx="3509">
                  <c:v>1.2041199826559248</c:v>
                </c:pt>
                <c:pt idx="3510">
                  <c:v>1.2041199826559248</c:v>
                </c:pt>
                <c:pt idx="3511">
                  <c:v>1.2041199826559248</c:v>
                </c:pt>
                <c:pt idx="3512">
                  <c:v>1.2041199826559248</c:v>
                </c:pt>
                <c:pt idx="3513">
                  <c:v>1.2041199826559248</c:v>
                </c:pt>
                <c:pt idx="3514">
                  <c:v>1.2041199826559248</c:v>
                </c:pt>
                <c:pt idx="3515">
                  <c:v>1.2041199826559248</c:v>
                </c:pt>
                <c:pt idx="3516">
                  <c:v>1.2041199826559248</c:v>
                </c:pt>
                <c:pt idx="3517">
                  <c:v>1.2041199826559248</c:v>
                </c:pt>
                <c:pt idx="3518">
                  <c:v>1.2041199826559248</c:v>
                </c:pt>
                <c:pt idx="3519">
                  <c:v>1.2041199826559248</c:v>
                </c:pt>
                <c:pt idx="3520">
                  <c:v>1.210853365314893</c:v>
                </c:pt>
                <c:pt idx="3521">
                  <c:v>1.2174839442139063</c:v>
                </c:pt>
                <c:pt idx="3522">
                  <c:v>1.2174839442139063</c:v>
                </c:pt>
                <c:pt idx="3523">
                  <c:v>1.2174839442139063</c:v>
                </c:pt>
                <c:pt idx="3524">
                  <c:v>1.2174839442139063</c:v>
                </c:pt>
                <c:pt idx="3525">
                  <c:v>1.2174839442139063</c:v>
                </c:pt>
                <c:pt idx="3526">
                  <c:v>1.2174839442139063</c:v>
                </c:pt>
                <c:pt idx="3527">
                  <c:v>1.2174839442139063</c:v>
                </c:pt>
                <c:pt idx="3528">
                  <c:v>1.2174839442139063</c:v>
                </c:pt>
                <c:pt idx="3529">
                  <c:v>1.2304489213782739</c:v>
                </c:pt>
                <c:pt idx="3530">
                  <c:v>1.2304489213782739</c:v>
                </c:pt>
                <c:pt idx="3531">
                  <c:v>1.2304489213782739</c:v>
                </c:pt>
                <c:pt idx="3532">
                  <c:v>1.2304489213782739</c:v>
                </c:pt>
                <c:pt idx="3533">
                  <c:v>1.2304489213782739</c:v>
                </c:pt>
                <c:pt idx="3534">
                  <c:v>1.2304489213782739</c:v>
                </c:pt>
                <c:pt idx="3535">
                  <c:v>1.2304489213782739</c:v>
                </c:pt>
                <c:pt idx="3536">
                  <c:v>1.2304489213782739</c:v>
                </c:pt>
                <c:pt idx="3537">
                  <c:v>1.2304489213782739</c:v>
                </c:pt>
                <c:pt idx="3538">
                  <c:v>1.2304489213782739</c:v>
                </c:pt>
                <c:pt idx="3539">
                  <c:v>1.2304489213782741</c:v>
                </c:pt>
                <c:pt idx="3540">
                  <c:v>1.2304489213782741</c:v>
                </c:pt>
                <c:pt idx="3541">
                  <c:v>1.2304489213782741</c:v>
                </c:pt>
                <c:pt idx="3542">
                  <c:v>1.2304489213782741</c:v>
                </c:pt>
                <c:pt idx="3543">
                  <c:v>1.2304489213782741</c:v>
                </c:pt>
                <c:pt idx="3544">
                  <c:v>1.2304489213782741</c:v>
                </c:pt>
                <c:pt idx="3545">
                  <c:v>1.236304666027326</c:v>
                </c:pt>
                <c:pt idx="3546">
                  <c:v>1.2430380486862942</c:v>
                </c:pt>
                <c:pt idx="3547">
                  <c:v>1.2430380486862944</c:v>
                </c:pt>
                <c:pt idx="3548">
                  <c:v>1.2430380486862944</c:v>
                </c:pt>
                <c:pt idx="3549">
                  <c:v>1.2430380486862944</c:v>
                </c:pt>
                <c:pt idx="3550">
                  <c:v>1.2430380486862944</c:v>
                </c:pt>
                <c:pt idx="3551">
                  <c:v>1.2430380486862944</c:v>
                </c:pt>
                <c:pt idx="3552">
                  <c:v>1.2498774732165998</c:v>
                </c:pt>
                <c:pt idx="3553">
                  <c:v>1.2552725051033058</c:v>
                </c:pt>
                <c:pt idx="3554">
                  <c:v>1.255272505103306</c:v>
                </c:pt>
                <c:pt idx="3555">
                  <c:v>1.2552725051033062</c:v>
                </c:pt>
                <c:pt idx="3556">
                  <c:v>1.255272505103306</c:v>
                </c:pt>
                <c:pt idx="3557">
                  <c:v>1.255272505103306</c:v>
                </c:pt>
                <c:pt idx="3558">
                  <c:v>1.2552725051033062</c:v>
                </c:pt>
                <c:pt idx="3559">
                  <c:v>1.2552725051033062</c:v>
                </c:pt>
                <c:pt idx="3560">
                  <c:v>1.2552725051033062</c:v>
                </c:pt>
                <c:pt idx="3561">
                  <c:v>1.2552725051033062</c:v>
                </c:pt>
                <c:pt idx="3562">
                  <c:v>1.2552725051033062</c:v>
                </c:pt>
                <c:pt idx="3563">
                  <c:v>1.2621119296336114</c:v>
                </c:pt>
                <c:pt idx="3564">
                  <c:v>1.2621119296336114</c:v>
                </c:pt>
                <c:pt idx="3565">
                  <c:v>1.2632414347745813</c:v>
                </c:pt>
                <c:pt idx="3566">
                  <c:v>1.2632414347745813</c:v>
                </c:pt>
                <c:pt idx="3567">
                  <c:v>1.2632414347745813</c:v>
                </c:pt>
                <c:pt idx="3568">
                  <c:v>1.2632414347745813</c:v>
                </c:pt>
                <c:pt idx="3569">
                  <c:v>1.2632414347745811</c:v>
                </c:pt>
                <c:pt idx="3570">
                  <c:v>1.2710667722865379</c:v>
                </c:pt>
                <c:pt idx="3571">
                  <c:v>1.2766706498045364</c:v>
                </c:pt>
                <c:pt idx="3572">
                  <c:v>1.2766706498045364</c:v>
                </c:pt>
                <c:pt idx="3573">
                  <c:v>1.2766706498045364</c:v>
                </c:pt>
                <c:pt idx="3574">
                  <c:v>1.2766706498045364</c:v>
                </c:pt>
                <c:pt idx="3575">
                  <c:v>1.2833012287035495</c:v>
                </c:pt>
                <c:pt idx="3576">
                  <c:v>1.2833012287035495</c:v>
                </c:pt>
                <c:pt idx="3577">
                  <c:v>1.2895501779805509</c:v>
                </c:pt>
                <c:pt idx="3578">
                  <c:v>1.301029995663981</c:v>
                </c:pt>
                <c:pt idx="3579">
                  <c:v>1.301029995663981</c:v>
                </c:pt>
                <c:pt idx="3580">
                  <c:v>1.301029995663981</c:v>
                </c:pt>
                <c:pt idx="3581">
                  <c:v>1.301029995663981</c:v>
                </c:pt>
                <c:pt idx="3582">
                  <c:v>1.301029995663981</c:v>
                </c:pt>
                <c:pt idx="3583">
                  <c:v>1.301029995663981</c:v>
                </c:pt>
                <c:pt idx="3584">
                  <c:v>1.301029995663981</c:v>
                </c:pt>
                <c:pt idx="3585">
                  <c:v>1.3010299956639813</c:v>
                </c:pt>
                <c:pt idx="3586">
                  <c:v>1.3010299956639813</c:v>
                </c:pt>
                <c:pt idx="3587">
                  <c:v>1.3010299956639813</c:v>
                </c:pt>
                <c:pt idx="3588">
                  <c:v>1.3010299956639813</c:v>
                </c:pt>
                <c:pt idx="3589">
                  <c:v>1.3010299956639813</c:v>
                </c:pt>
                <c:pt idx="3590">
                  <c:v>1.3010299956639813</c:v>
                </c:pt>
                <c:pt idx="3591">
                  <c:v>1.3010299956639813</c:v>
                </c:pt>
                <c:pt idx="3592">
                  <c:v>1.3010299956639815</c:v>
                </c:pt>
                <c:pt idx="3593">
                  <c:v>1.3010299956639815</c:v>
                </c:pt>
                <c:pt idx="3594">
                  <c:v>1.3010299956639815</c:v>
                </c:pt>
                <c:pt idx="3595">
                  <c:v>1.3010299956639815</c:v>
                </c:pt>
                <c:pt idx="3596">
                  <c:v>1.3010299956639815</c:v>
                </c:pt>
                <c:pt idx="3597">
                  <c:v>1.3010299956639815</c:v>
                </c:pt>
                <c:pt idx="3598">
                  <c:v>1.3010299956639813</c:v>
                </c:pt>
                <c:pt idx="3599">
                  <c:v>1.3010299956639815</c:v>
                </c:pt>
                <c:pt idx="3600">
                  <c:v>1.3010299956639815</c:v>
                </c:pt>
                <c:pt idx="3601">
                  <c:v>1.3010299956639815</c:v>
                </c:pt>
                <c:pt idx="3602">
                  <c:v>1.3010299956639815</c:v>
                </c:pt>
                <c:pt idx="3603">
                  <c:v>1.3010299956639815</c:v>
                </c:pt>
                <c:pt idx="3604">
                  <c:v>1.3010299956639815</c:v>
                </c:pt>
                <c:pt idx="3605">
                  <c:v>1.3010299956639815</c:v>
                </c:pt>
                <c:pt idx="3606">
                  <c:v>1.3010299956639815</c:v>
                </c:pt>
                <c:pt idx="3607">
                  <c:v>1.3010299956639815</c:v>
                </c:pt>
                <c:pt idx="3608">
                  <c:v>1.3010299956639815</c:v>
                </c:pt>
                <c:pt idx="3609">
                  <c:v>1.3010299956639815</c:v>
                </c:pt>
                <c:pt idx="3610">
                  <c:v>1.3010299956639815</c:v>
                </c:pt>
                <c:pt idx="3611">
                  <c:v>1.3010299956639815</c:v>
                </c:pt>
                <c:pt idx="3612">
                  <c:v>1.3010299956639815</c:v>
                </c:pt>
                <c:pt idx="3613">
                  <c:v>1.3010299956639815</c:v>
                </c:pt>
                <c:pt idx="3614">
                  <c:v>1.3010299956639815</c:v>
                </c:pt>
                <c:pt idx="3615">
                  <c:v>1.3010299956639815</c:v>
                </c:pt>
                <c:pt idx="3616">
                  <c:v>1.3010299956639815</c:v>
                </c:pt>
                <c:pt idx="3617">
                  <c:v>1.3010299956639815</c:v>
                </c:pt>
                <c:pt idx="3618">
                  <c:v>1.3010299956639815</c:v>
                </c:pt>
                <c:pt idx="3619">
                  <c:v>1.3010299956639815</c:v>
                </c:pt>
                <c:pt idx="3620">
                  <c:v>1.3010299956639815</c:v>
                </c:pt>
                <c:pt idx="3621">
                  <c:v>1.3010299956639815</c:v>
                </c:pt>
                <c:pt idx="3622">
                  <c:v>1.3010299956639815</c:v>
                </c:pt>
                <c:pt idx="3623">
                  <c:v>1.3010299956639815</c:v>
                </c:pt>
                <c:pt idx="3624">
                  <c:v>1.3010299956639815</c:v>
                </c:pt>
                <c:pt idx="3625">
                  <c:v>1.3010299956639815</c:v>
                </c:pt>
                <c:pt idx="3626">
                  <c:v>1.3010299956639815</c:v>
                </c:pt>
                <c:pt idx="3627">
                  <c:v>1.3088553331759376</c:v>
                </c:pt>
                <c:pt idx="3628">
                  <c:v>1.3088553331759376</c:v>
                </c:pt>
                <c:pt idx="3629">
                  <c:v>1.3222192947339193</c:v>
                </c:pt>
                <c:pt idx="3630">
                  <c:v>1.3222192947339193</c:v>
                </c:pt>
                <c:pt idx="3631">
                  <c:v>1.3222192947339193</c:v>
                </c:pt>
                <c:pt idx="3632">
                  <c:v>1.3222192947339193</c:v>
                </c:pt>
                <c:pt idx="3633">
                  <c:v>1.3222192947339193</c:v>
                </c:pt>
                <c:pt idx="3634">
                  <c:v>1.3222192947339193</c:v>
                </c:pt>
                <c:pt idx="3635">
                  <c:v>1.3222192947339193</c:v>
                </c:pt>
                <c:pt idx="3636">
                  <c:v>1.3222192947339193</c:v>
                </c:pt>
                <c:pt idx="3637">
                  <c:v>1.3222192947339193</c:v>
                </c:pt>
                <c:pt idx="3638">
                  <c:v>1.3222192947339193</c:v>
                </c:pt>
                <c:pt idx="3639">
                  <c:v>1.3222192947339193</c:v>
                </c:pt>
                <c:pt idx="3640">
                  <c:v>1.3222192947339193</c:v>
                </c:pt>
                <c:pt idx="3641">
                  <c:v>1.3290587192642245</c:v>
                </c:pt>
                <c:pt idx="3642">
                  <c:v>1.3290587192642245</c:v>
                </c:pt>
                <c:pt idx="3643">
                  <c:v>1.3290587192642245</c:v>
                </c:pt>
                <c:pt idx="3644">
                  <c:v>1.3290587192642245</c:v>
                </c:pt>
                <c:pt idx="3645">
                  <c:v>1.3290587192642245</c:v>
                </c:pt>
                <c:pt idx="3646">
                  <c:v>1.3290587192642245</c:v>
                </c:pt>
                <c:pt idx="3647">
                  <c:v>1.3290587192642245</c:v>
                </c:pt>
                <c:pt idx="3648">
                  <c:v>1.3290587192642245</c:v>
                </c:pt>
                <c:pt idx="3649">
                  <c:v>1.3290587192642245</c:v>
                </c:pt>
                <c:pt idx="3650">
                  <c:v>1.3290587192642245</c:v>
                </c:pt>
                <c:pt idx="3651">
                  <c:v>1.3290587192642245</c:v>
                </c:pt>
                <c:pt idx="3652">
                  <c:v>1.3290587192642245</c:v>
                </c:pt>
                <c:pt idx="3653">
                  <c:v>1.3290587192642245</c:v>
                </c:pt>
                <c:pt idx="3654">
                  <c:v>1.3290587192642245</c:v>
                </c:pt>
                <c:pt idx="3655">
                  <c:v>1.3290587192642245</c:v>
                </c:pt>
                <c:pt idx="3656">
                  <c:v>1.3290587192642245</c:v>
                </c:pt>
                <c:pt idx="3657">
                  <c:v>1.3290587192642245</c:v>
                </c:pt>
                <c:pt idx="3658">
                  <c:v>1.3424226808222062</c:v>
                </c:pt>
                <c:pt idx="3659">
                  <c:v>1.3424226808222062</c:v>
                </c:pt>
                <c:pt idx="3660">
                  <c:v>1.3424226808222062</c:v>
                </c:pt>
                <c:pt idx="3661">
                  <c:v>1.3424226808222062</c:v>
                </c:pt>
                <c:pt idx="3662">
                  <c:v>1.3424226808222062</c:v>
                </c:pt>
                <c:pt idx="3663">
                  <c:v>1.3424226808222062</c:v>
                </c:pt>
                <c:pt idx="3664">
                  <c:v>1.3424226808222062</c:v>
                </c:pt>
                <c:pt idx="3665">
                  <c:v>1.3424226808222062</c:v>
                </c:pt>
                <c:pt idx="3666">
                  <c:v>1.3424226808222062</c:v>
                </c:pt>
                <c:pt idx="3667">
                  <c:v>1.3424226808222062</c:v>
                </c:pt>
                <c:pt idx="3668">
                  <c:v>1.3424226808222062</c:v>
                </c:pt>
                <c:pt idx="3669">
                  <c:v>1.3424226808222062</c:v>
                </c:pt>
                <c:pt idx="3670">
                  <c:v>1.3424226808222062</c:v>
                </c:pt>
                <c:pt idx="3671">
                  <c:v>1.3424226808222062</c:v>
                </c:pt>
                <c:pt idx="3672">
                  <c:v>1.3424226808222062</c:v>
                </c:pt>
                <c:pt idx="3673">
                  <c:v>1.3424226808222062</c:v>
                </c:pt>
                <c:pt idx="3674">
                  <c:v>1.3424226808222062</c:v>
                </c:pt>
                <c:pt idx="3675">
                  <c:v>1.3424226808222062</c:v>
                </c:pt>
                <c:pt idx="3676">
                  <c:v>1.3521825181113625</c:v>
                </c:pt>
                <c:pt idx="3677">
                  <c:v>1.3521825181113625</c:v>
                </c:pt>
                <c:pt idx="3678">
                  <c:v>1.3521825181113625</c:v>
                </c:pt>
                <c:pt idx="3679">
                  <c:v>1.3521825181113625</c:v>
                </c:pt>
                <c:pt idx="3680">
                  <c:v>1.3521825181113625</c:v>
                </c:pt>
                <c:pt idx="3681">
                  <c:v>1.3590219426416676</c:v>
                </c:pt>
                <c:pt idx="3682">
                  <c:v>1.3679767852945941</c:v>
                </c:pt>
                <c:pt idx="3683">
                  <c:v>1.3679767852945941</c:v>
                </c:pt>
                <c:pt idx="3684">
                  <c:v>1.3679767852945941</c:v>
                </c:pt>
                <c:pt idx="3685">
                  <c:v>1.3802112417116059</c:v>
                </c:pt>
                <c:pt idx="3686">
                  <c:v>1.3802112417116059</c:v>
                </c:pt>
                <c:pt idx="3687">
                  <c:v>1.3802112417116059</c:v>
                </c:pt>
                <c:pt idx="3688">
                  <c:v>1.3802112417116059</c:v>
                </c:pt>
                <c:pt idx="3689">
                  <c:v>1.3802112417116059</c:v>
                </c:pt>
                <c:pt idx="3690">
                  <c:v>1.3802112417116059</c:v>
                </c:pt>
                <c:pt idx="3691">
                  <c:v>1.3802112417116059</c:v>
                </c:pt>
                <c:pt idx="3692">
                  <c:v>1.3802112417116059</c:v>
                </c:pt>
                <c:pt idx="3693">
                  <c:v>1.3979400086720375</c:v>
                </c:pt>
                <c:pt idx="3694">
                  <c:v>1.3979400086720373</c:v>
                </c:pt>
                <c:pt idx="3695">
                  <c:v>1.3979400086720373</c:v>
                </c:pt>
                <c:pt idx="3696">
                  <c:v>1.3979400086720373</c:v>
                </c:pt>
                <c:pt idx="3697">
                  <c:v>1.3979400086720373</c:v>
                </c:pt>
                <c:pt idx="3698">
                  <c:v>1.3979400086720373</c:v>
                </c:pt>
                <c:pt idx="3699">
                  <c:v>1.3979400086720373</c:v>
                </c:pt>
                <c:pt idx="3700">
                  <c:v>1.3979400086720375</c:v>
                </c:pt>
                <c:pt idx="3701">
                  <c:v>1.3979400086720375</c:v>
                </c:pt>
                <c:pt idx="3702">
                  <c:v>1.3979400086720373</c:v>
                </c:pt>
                <c:pt idx="3703">
                  <c:v>1.3979400086720373</c:v>
                </c:pt>
                <c:pt idx="3704">
                  <c:v>1.3979400086720373</c:v>
                </c:pt>
                <c:pt idx="3705">
                  <c:v>1.3979400086720377</c:v>
                </c:pt>
                <c:pt idx="3706">
                  <c:v>1.3979400086720377</c:v>
                </c:pt>
                <c:pt idx="3707">
                  <c:v>1.3979400086720377</c:v>
                </c:pt>
                <c:pt idx="3708">
                  <c:v>1.3979400086720377</c:v>
                </c:pt>
                <c:pt idx="3709">
                  <c:v>1.3979400086720377</c:v>
                </c:pt>
                <c:pt idx="3710">
                  <c:v>1.3979400086720377</c:v>
                </c:pt>
                <c:pt idx="3711">
                  <c:v>1.3979400086720377</c:v>
                </c:pt>
                <c:pt idx="3712">
                  <c:v>1.3979400086720377</c:v>
                </c:pt>
                <c:pt idx="3713">
                  <c:v>1.3979400086720377</c:v>
                </c:pt>
                <c:pt idx="3714">
                  <c:v>1.3979400086720377</c:v>
                </c:pt>
                <c:pt idx="3715">
                  <c:v>1.3979400086720377</c:v>
                </c:pt>
                <c:pt idx="3716">
                  <c:v>1.3979400086720377</c:v>
                </c:pt>
                <c:pt idx="3717">
                  <c:v>1.3979400086720377</c:v>
                </c:pt>
                <c:pt idx="3718">
                  <c:v>1.3979400086720377</c:v>
                </c:pt>
                <c:pt idx="3719">
                  <c:v>1.3979400086720377</c:v>
                </c:pt>
                <c:pt idx="3720">
                  <c:v>1.3979400086720377</c:v>
                </c:pt>
                <c:pt idx="3721">
                  <c:v>1.3979400086720377</c:v>
                </c:pt>
                <c:pt idx="3722">
                  <c:v>1.3979400086720377</c:v>
                </c:pt>
                <c:pt idx="3723">
                  <c:v>1.3979400086720377</c:v>
                </c:pt>
                <c:pt idx="3724">
                  <c:v>1.3979400086720377</c:v>
                </c:pt>
                <c:pt idx="3725">
                  <c:v>1.3979400086720377</c:v>
                </c:pt>
                <c:pt idx="3726">
                  <c:v>1.3979400086720377</c:v>
                </c:pt>
                <c:pt idx="3727">
                  <c:v>1.406540180433955</c:v>
                </c:pt>
                <c:pt idx="3728">
                  <c:v>1.406540180433955</c:v>
                </c:pt>
                <c:pt idx="3729">
                  <c:v>1.406540180433955</c:v>
                </c:pt>
                <c:pt idx="3730">
                  <c:v>1.406540180433955</c:v>
                </c:pt>
                <c:pt idx="3731">
                  <c:v>1.406540180433955</c:v>
                </c:pt>
                <c:pt idx="3732">
                  <c:v>1.406540180433955</c:v>
                </c:pt>
                <c:pt idx="3733">
                  <c:v>1.406540180433955</c:v>
                </c:pt>
                <c:pt idx="3734">
                  <c:v>1.4082399653118494</c:v>
                </c:pt>
                <c:pt idx="3735">
                  <c:v>1.4082399653118494</c:v>
                </c:pt>
                <c:pt idx="3736">
                  <c:v>1.4082399653118494</c:v>
                </c:pt>
                <c:pt idx="3737">
                  <c:v>1.4082399653118494</c:v>
                </c:pt>
                <c:pt idx="3738">
                  <c:v>1.4179998026010057</c:v>
                </c:pt>
                <c:pt idx="3739">
                  <c:v>1.4259687322722809</c:v>
                </c:pt>
                <c:pt idx="3740">
                  <c:v>1.4259687322722809</c:v>
                </c:pt>
                <c:pt idx="3741">
                  <c:v>1.4259687322722809</c:v>
                </c:pt>
                <c:pt idx="3742">
                  <c:v>1.4313637641589871</c:v>
                </c:pt>
                <c:pt idx="3743">
                  <c:v>1.4313637641589871</c:v>
                </c:pt>
                <c:pt idx="3744">
                  <c:v>1.4313637641589871</c:v>
                </c:pt>
                <c:pt idx="3745">
                  <c:v>1.4313637641589871</c:v>
                </c:pt>
                <c:pt idx="3746">
                  <c:v>1.4313637641589871</c:v>
                </c:pt>
                <c:pt idx="3747">
                  <c:v>1.4313637641589871</c:v>
                </c:pt>
                <c:pt idx="3748">
                  <c:v>1.4313637641589871</c:v>
                </c:pt>
                <c:pt idx="3749">
                  <c:v>1.4313637641589871</c:v>
                </c:pt>
                <c:pt idx="3750">
                  <c:v>1.4313637641589871</c:v>
                </c:pt>
                <c:pt idx="3751">
                  <c:v>1.4393326938302624</c:v>
                </c:pt>
                <c:pt idx="3752">
                  <c:v>1.4393326938302624</c:v>
                </c:pt>
                <c:pt idx="3753">
                  <c:v>1.4393326938302624</c:v>
                </c:pt>
                <c:pt idx="3754">
                  <c:v>1.4393326938302624</c:v>
                </c:pt>
                <c:pt idx="3755">
                  <c:v>1.4393326938302624</c:v>
                </c:pt>
                <c:pt idx="3756">
                  <c:v>1.4393326938302624</c:v>
                </c:pt>
                <c:pt idx="3757">
                  <c:v>1.4393326938302624</c:v>
                </c:pt>
                <c:pt idx="3758">
                  <c:v>1.4393326938302624</c:v>
                </c:pt>
                <c:pt idx="3759">
                  <c:v>1.447158031342219</c:v>
                </c:pt>
                <c:pt idx="3760">
                  <c:v>1.447158031342219</c:v>
                </c:pt>
                <c:pt idx="3761">
                  <c:v>1.447158031342219</c:v>
                </c:pt>
                <c:pt idx="3762">
                  <c:v>1.447158031342219</c:v>
                </c:pt>
                <c:pt idx="3763">
                  <c:v>1.447158031342219</c:v>
                </c:pt>
                <c:pt idx="3764">
                  <c:v>1.4471580313422192</c:v>
                </c:pt>
                <c:pt idx="3765">
                  <c:v>1.4593924877592308</c:v>
                </c:pt>
                <c:pt idx="3766">
                  <c:v>1.4771212547196624</c:v>
                </c:pt>
                <c:pt idx="3767">
                  <c:v>1.4771212547196624</c:v>
                </c:pt>
                <c:pt idx="3768">
                  <c:v>1.4771212547196624</c:v>
                </c:pt>
                <c:pt idx="3769">
                  <c:v>1.4771212547196624</c:v>
                </c:pt>
                <c:pt idx="3770">
                  <c:v>1.4771212547196624</c:v>
                </c:pt>
                <c:pt idx="3771">
                  <c:v>1.4771212547196624</c:v>
                </c:pt>
                <c:pt idx="3772">
                  <c:v>1.4771212547196624</c:v>
                </c:pt>
                <c:pt idx="3773">
                  <c:v>1.4771212547196624</c:v>
                </c:pt>
                <c:pt idx="3774">
                  <c:v>1.4771212547196624</c:v>
                </c:pt>
                <c:pt idx="3775">
                  <c:v>1.4771212547196624</c:v>
                </c:pt>
                <c:pt idx="3776">
                  <c:v>1.4771212547196624</c:v>
                </c:pt>
                <c:pt idx="3777">
                  <c:v>1.4771212547196624</c:v>
                </c:pt>
                <c:pt idx="3778">
                  <c:v>1.4771212547196624</c:v>
                </c:pt>
                <c:pt idx="3779">
                  <c:v>1.4771212547196624</c:v>
                </c:pt>
                <c:pt idx="3780">
                  <c:v>1.4771212547196624</c:v>
                </c:pt>
                <c:pt idx="3781">
                  <c:v>1.4771212547196624</c:v>
                </c:pt>
                <c:pt idx="3782">
                  <c:v>1.4771212547196624</c:v>
                </c:pt>
                <c:pt idx="3783">
                  <c:v>1.4771212547196624</c:v>
                </c:pt>
                <c:pt idx="3784">
                  <c:v>1.4771212547196624</c:v>
                </c:pt>
                <c:pt idx="3785">
                  <c:v>1.4771212547196624</c:v>
                </c:pt>
                <c:pt idx="3786">
                  <c:v>1.4771212547196624</c:v>
                </c:pt>
                <c:pt idx="3787">
                  <c:v>1.4771212547196624</c:v>
                </c:pt>
                <c:pt idx="3788">
                  <c:v>1.4771212547196624</c:v>
                </c:pt>
                <c:pt idx="3789">
                  <c:v>1.4771212547196624</c:v>
                </c:pt>
                <c:pt idx="3790">
                  <c:v>1.4771212547196624</c:v>
                </c:pt>
                <c:pt idx="3791">
                  <c:v>1.4771212547196624</c:v>
                </c:pt>
                <c:pt idx="3792">
                  <c:v>1.4771212547196624</c:v>
                </c:pt>
                <c:pt idx="3793">
                  <c:v>1.4771212547196624</c:v>
                </c:pt>
                <c:pt idx="3794">
                  <c:v>1.4771212547196624</c:v>
                </c:pt>
                <c:pt idx="3795">
                  <c:v>1.4771212547196624</c:v>
                </c:pt>
                <c:pt idx="3796">
                  <c:v>1.4771212547196624</c:v>
                </c:pt>
                <c:pt idx="3797">
                  <c:v>1.4771212547196624</c:v>
                </c:pt>
                <c:pt idx="3798">
                  <c:v>1.4771212547196624</c:v>
                </c:pt>
                <c:pt idx="3799">
                  <c:v>1.4771212547196624</c:v>
                </c:pt>
                <c:pt idx="3800">
                  <c:v>1.4983105537896004</c:v>
                </c:pt>
                <c:pt idx="3801">
                  <c:v>1.4983105537896004</c:v>
                </c:pt>
                <c:pt idx="3802">
                  <c:v>1.5051499783199058</c:v>
                </c:pt>
                <c:pt idx="3803">
                  <c:v>1.5051499783199058</c:v>
                </c:pt>
                <c:pt idx="3804">
                  <c:v>1.5051499783199058</c:v>
                </c:pt>
                <c:pt idx="3805">
                  <c:v>1.5051499783199058</c:v>
                </c:pt>
                <c:pt idx="3806">
                  <c:v>1.5051499783199058</c:v>
                </c:pt>
                <c:pt idx="3807">
                  <c:v>1.5051499783199058</c:v>
                </c:pt>
                <c:pt idx="3808">
                  <c:v>1.5051499783199058</c:v>
                </c:pt>
                <c:pt idx="3809">
                  <c:v>1.5051499783199058</c:v>
                </c:pt>
                <c:pt idx="3810">
                  <c:v>1.5051499783199058</c:v>
                </c:pt>
                <c:pt idx="3811">
                  <c:v>1.5051499783199058</c:v>
                </c:pt>
                <c:pt idx="3812">
                  <c:v>1.5051499783199058</c:v>
                </c:pt>
                <c:pt idx="3813">
                  <c:v>1.5051499783199058</c:v>
                </c:pt>
                <c:pt idx="3814">
                  <c:v>1.5051499783199058</c:v>
                </c:pt>
                <c:pt idx="3815">
                  <c:v>1.5051499783199058</c:v>
                </c:pt>
                <c:pt idx="3816">
                  <c:v>1.5051499783199058</c:v>
                </c:pt>
                <c:pt idx="3817">
                  <c:v>1.5051499783199058</c:v>
                </c:pt>
                <c:pt idx="3818">
                  <c:v>1.5051499783199058</c:v>
                </c:pt>
                <c:pt idx="3819">
                  <c:v>1.5051499783199058</c:v>
                </c:pt>
                <c:pt idx="3820">
                  <c:v>1.5051499783199058</c:v>
                </c:pt>
                <c:pt idx="3821">
                  <c:v>1.5051499783199058</c:v>
                </c:pt>
                <c:pt idx="3822">
                  <c:v>1.505149978319906</c:v>
                </c:pt>
                <c:pt idx="3823">
                  <c:v>1.505149978319906</c:v>
                </c:pt>
                <c:pt idx="3824">
                  <c:v>1.505149978319906</c:v>
                </c:pt>
                <c:pt idx="3825">
                  <c:v>1.505149978319906</c:v>
                </c:pt>
                <c:pt idx="3826">
                  <c:v>1.505149978319906</c:v>
                </c:pt>
                <c:pt idx="3827">
                  <c:v>1.505149978319906</c:v>
                </c:pt>
                <c:pt idx="3828">
                  <c:v>1.505149978319906</c:v>
                </c:pt>
                <c:pt idx="3829">
                  <c:v>1.5051499783199058</c:v>
                </c:pt>
                <c:pt idx="3830">
                  <c:v>1.5051499783199058</c:v>
                </c:pt>
                <c:pt idx="3831">
                  <c:v>1.5051499783199058</c:v>
                </c:pt>
                <c:pt idx="3832">
                  <c:v>1.5051499783199058</c:v>
                </c:pt>
                <c:pt idx="3833">
                  <c:v>1.5051499783199058</c:v>
                </c:pt>
                <c:pt idx="3834">
                  <c:v>1.5051499783199058</c:v>
                </c:pt>
                <c:pt idx="3835">
                  <c:v>1.5051499783199058</c:v>
                </c:pt>
                <c:pt idx="3836">
                  <c:v>1.5051499783199058</c:v>
                </c:pt>
                <c:pt idx="3837">
                  <c:v>1.5051499783199058</c:v>
                </c:pt>
                <c:pt idx="3838">
                  <c:v>1.5051499783199058</c:v>
                </c:pt>
                <c:pt idx="3839">
                  <c:v>1.5051499783199058</c:v>
                </c:pt>
                <c:pt idx="3840">
                  <c:v>1.5051499783199058</c:v>
                </c:pt>
                <c:pt idx="3841">
                  <c:v>1.5051499783199058</c:v>
                </c:pt>
                <c:pt idx="3842">
                  <c:v>1.5051499783199058</c:v>
                </c:pt>
                <c:pt idx="3843">
                  <c:v>1.5051499783199058</c:v>
                </c:pt>
                <c:pt idx="3844">
                  <c:v>1.5051499783199058</c:v>
                </c:pt>
                <c:pt idx="3845">
                  <c:v>1.5051499783199058</c:v>
                </c:pt>
                <c:pt idx="3846">
                  <c:v>1.5051499783199058</c:v>
                </c:pt>
                <c:pt idx="3847">
                  <c:v>1.5051499783199058</c:v>
                </c:pt>
                <c:pt idx="3848">
                  <c:v>1.5051499783199058</c:v>
                </c:pt>
                <c:pt idx="3849">
                  <c:v>1.5051499783199058</c:v>
                </c:pt>
                <c:pt idx="3850">
                  <c:v>1.5051499783199058</c:v>
                </c:pt>
                <c:pt idx="3851">
                  <c:v>1.5051499783199058</c:v>
                </c:pt>
                <c:pt idx="3852">
                  <c:v>1.5051499783199058</c:v>
                </c:pt>
                <c:pt idx="3853">
                  <c:v>1.5051499783199058</c:v>
                </c:pt>
                <c:pt idx="3854">
                  <c:v>1.5051499783199058</c:v>
                </c:pt>
                <c:pt idx="3855">
                  <c:v>1.5051499783199058</c:v>
                </c:pt>
                <c:pt idx="3856">
                  <c:v>1.5051499783199058</c:v>
                </c:pt>
                <c:pt idx="3857">
                  <c:v>1.5051499783199058</c:v>
                </c:pt>
                <c:pt idx="3858">
                  <c:v>1.5051499783199058</c:v>
                </c:pt>
                <c:pt idx="3859">
                  <c:v>1.5051499783199058</c:v>
                </c:pt>
                <c:pt idx="3860">
                  <c:v>1.5051499783199058</c:v>
                </c:pt>
                <c:pt idx="3861">
                  <c:v>1.5051499783199058</c:v>
                </c:pt>
                <c:pt idx="3862">
                  <c:v>1.5051499783199058</c:v>
                </c:pt>
                <c:pt idx="3863">
                  <c:v>1.505149978319906</c:v>
                </c:pt>
                <c:pt idx="3864">
                  <c:v>1.505149978319906</c:v>
                </c:pt>
                <c:pt idx="3865">
                  <c:v>1.505149978319906</c:v>
                </c:pt>
                <c:pt idx="3866">
                  <c:v>1.505149978319906</c:v>
                </c:pt>
                <c:pt idx="3867">
                  <c:v>1.505149978319906</c:v>
                </c:pt>
                <c:pt idx="3868">
                  <c:v>1.505149978319906</c:v>
                </c:pt>
                <c:pt idx="3869">
                  <c:v>1.505149978319906</c:v>
                </c:pt>
                <c:pt idx="3870">
                  <c:v>1.505149978319906</c:v>
                </c:pt>
                <c:pt idx="3871">
                  <c:v>1.505149978319906</c:v>
                </c:pt>
                <c:pt idx="3872">
                  <c:v>1.505149978319906</c:v>
                </c:pt>
                <c:pt idx="3873">
                  <c:v>1.505149978319906</c:v>
                </c:pt>
                <c:pt idx="3874">
                  <c:v>1.505149978319906</c:v>
                </c:pt>
                <c:pt idx="3875">
                  <c:v>1.505149978319906</c:v>
                </c:pt>
                <c:pt idx="3876">
                  <c:v>1.505149978319906</c:v>
                </c:pt>
                <c:pt idx="3877">
                  <c:v>1.505149978319906</c:v>
                </c:pt>
                <c:pt idx="3878">
                  <c:v>1.505149978319906</c:v>
                </c:pt>
                <c:pt idx="3879">
                  <c:v>1.505149978319906</c:v>
                </c:pt>
                <c:pt idx="3880">
                  <c:v>1.505149978319906</c:v>
                </c:pt>
                <c:pt idx="3881">
                  <c:v>1.505149978319906</c:v>
                </c:pt>
                <c:pt idx="3882">
                  <c:v>1.505149978319906</c:v>
                </c:pt>
                <c:pt idx="3883">
                  <c:v>1.505149978319906</c:v>
                </c:pt>
                <c:pt idx="3884">
                  <c:v>1.505149978319906</c:v>
                </c:pt>
                <c:pt idx="3885">
                  <c:v>1.505149978319906</c:v>
                </c:pt>
                <c:pt idx="3886">
                  <c:v>1.505149978319906</c:v>
                </c:pt>
                <c:pt idx="3887">
                  <c:v>1.505149978319906</c:v>
                </c:pt>
                <c:pt idx="3888">
                  <c:v>1.5118833609788742</c:v>
                </c:pt>
                <c:pt idx="3889">
                  <c:v>1.5118833609788742</c:v>
                </c:pt>
                <c:pt idx="3890">
                  <c:v>1.5118833609788742</c:v>
                </c:pt>
                <c:pt idx="3891">
                  <c:v>1.5185139398778873</c:v>
                </c:pt>
                <c:pt idx="3892">
                  <c:v>1.5185139398778873</c:v>
                </c:pt>
                <c:pt idx="3893">
                  <c:v>1.5185139398778875</c:v>
                </c:pt>
                <c:pt idx="3894">
                  <c:v>1.5185139398778875</c:v>
                </c:pt>
                <c:pt idx="3895">
                  <c:v>1.5185139398778875</c:v>
                </c:pt>
                <c:pt idx="3896">
                  <c:v>1.5314789170422551</c:v>
                </c:pt>
                <c:pt idx="3897">
                  <c:v>1.5314789170422551</c:v>
                </c:pt>
                <c:pt idx="3898">
                  <c:v>1.5314789170422551</c:v>
                </c:pt>
                <c:pt idx="3899">
                  <c:v>1.5314789170422551</c:v>
                </c:pt>
                <c:pt idx="3900">
                  <c:v>1.5314789170422551</c:v>
                </c:pt>
                <c:pt idx="3901">
                  <c:v>1.5314789170422551</c:v>
                </c:pt>
                <c:pt idx="3902">
                  <c:v>1.5440680443502754</c:v>
                </c:pt>
                <c:pt idx="3903">
                  <c:v>1.5440680443502754</c:v>
                </c:pt>
                <c:pt idx="3904">
                  <c:v>1.5440680443502754</c:v>
                </c:pt>
                <c:pt idx="3905">
                  <c:v>1.5440680443502754</c:v>
                </c:pt>
                <c:pt idx="3906">
                  <c:v>1.5440680443502754</c:v>
                </c:pt>
                <c:pt idx="3907">
                  <c:v>1.5440680443502754</c:v>
                </c:pt>
                <c:pt idx="3908">
                  <c:v>1.5440680443502754</c:v>
                </c:pt>
                <c:pt idx="3909">
                  <c:v>1.5440680443502754</c:v>
                </c:pt>
                <c:pt idx="3910">
                  <c:v>1.5440680443502754</c:v>
                </c:pt>
                <c:pt idx="3911">
                  <c:v>1.5440680443502754</c:v>
                </c:pt>
                <c:pt idx="3912">
                  <c:v>1.5440680443502754</c:v>
                </c:pt>
                <c:pt idx="3913">
                  <c:v>1.5440680443502754</c:v>
                </c:pt>
                <c:pt idx="3914">
                  <c:v>1.5440680443502754</c:v>
                </c:pt>
                <c:pt idx="3915">
                  <c:v>1.5440680443502754</c:v>
                </c:pt>
                <c:pt idx="3916">
                  <c:v>1.5440680443502754</c:v>
                </c:pt>
                <c:pt idx="3917">
                  <c:v>1.5509074688805811</c:v>
                </c:pt>
                <c:pt idx="3918">
                  <c:v>1.556302500767287</c:v>
                </c:pt>
                <c:pt idx="3919">
                  <c:v>1.556302500767287</c:v>
                </c:pt>
                <c:pt idx="3920">
                  <c:v>1.556302500767287</c:v>
                </c:pt>
                <c:pt idx="3921">
                  <c:v>1.556302500767287</c:v>
                </c:pt>
                <c:pt idx="3922">
                  <c:v>1.556302500767287</c:v>
                </c:pt>
                <c:pt idx="3923">
                  <c:v>1.5843312243675307</c:v>
                </c:pt>
                <c:pt idx="3924">
                  <c:v>1.6020599913279621</c:v>
                </c:pt>
                <c:pt idx="3925">
                  <c:v>1.6020599913279621</c:v>
                </c:pt>
                <c:pt idx="3926">
                  <c:v>1.6020599913279621</c:v>
                </c:pt>
                <c:pt idx="3927">
                  <c:v>1.6020599913279621</c:v>
                </c:pt>
                <c:pt idx="3928">
                  <c:v>1.6020599913279621</c:v>
                </c:pt>
                <c:pt idx="3929">
                  <c:v>1.6020599913279621</c:v>
                </c:pt>
                <c:pt idx="3930">
                  <c:v>1.6020599913279621</c:v>
                </c:pt>
                <c:pt idx="3931">
                  <c:v>1.6020599913279621</c:v>
                </c:pt>
                <c:pt idx="3932">
                  <c:v>1.6020599913279621</c:v>
                </c:pt>
                <c:pt idx="3933">
                  <c:v>1.6020599913279621</c:v>
                </c:pt>
                <c:pt idx="3934">
                  <c:v>1.6020599913279621</c:v>
                </c:pt>
                <c:pt idx="3935">
                  <c:v>1.6020599913279623</c:v>
                </c:pt>
                <c:pt idx="3936">
                  <c:v>1.6020599913279623</c:v>
                </c:pt>
                <c:pt idx="3937">
                  <c:v>1.6020599913279623</c:v>
                </c:pt>
                <c:pt idx="3938">
                  <c:v>1.6020599913279623</c:v>
                </c:pt>
                <c:pt idx="3939">
                  <c:v>1.6020599913279623</c:v>
                </c:pt>
                <c:pt idx="3940">
                  <c:v>1.6020599913279623</c:v>
                </c:pt>
                <c:pt idx="3941">
                  <c:v>1.6020599913279623</c:v>
                </c:pt>
                <c:pt idx="3942">
                  <c:v>1.6020599913279623</c:v>
                </c:pt>
                <c:pt idx="3943">
                  <c:v>1.6020599913279623</c:v>
                </c:pt>
                <c:pt idx="3944">
                  <c:v>1.6020599913279623</c:v>
                </c:pt>
                <c:pt idx="3945">
                  <c:v>1.6020599913279623</c:v>
                </c:pt>
                <c:pt idx="3946">
                  <c:v>1.6020599913279623</c:v>
                </c:pt>
                <c:pt idx="3947">
                  <c:v>1.6020599913279623</c:v>
                </c:pt>
                <c:pt idx="3948">
                  <c:v>1.6020599913279623</c:v>
                </c:pt>
                <c:pt idx="3949">
                  <c:v>1.6020599913279623</c:v>
                </c:pt>
                <c:pt idx="3950">
                  <c:v>1.6020599913279623</c:v>
                </c:pt>
                <c:pt idx="3951">
                  <c:v>1.6020599913279623</c:v>
                </c:pt>
                <c:pt idx="3952">
                  <c:v>1.6020599913279623</c:v>
                </c:pt>
                <c:pt idx="3953">
                  <c:v>1.6300887149282057</c:v>
                </c:pt>
                <c:pt idx="3954">
                  <c:v>1.6300887149282057</c:v>
                </c:pt>
                <c:pt idx="3955">
                  <c:v>1.6300887149282057</c:v>
                </c:pt>
                <c:pt idx="3956">
                  <c:v>1.6300887149282057</c:v>
                </c:pt>
                <c:pt idx="3957">
                  <c:v>1.6300887149282057</c:v>
                </c:pt>
                <c:pt idx="3958">
                  <c:v>1.6300887149282057</c:v>
                </c:pt>
                <c:pt idx="3959">
                  <c:v>1.6300887149282057</c:v>
                </c:pt>
                <c:pt idx="3960">
                  <c:v>1.6434526764861874</c:v>
                </c:pt>
                <c:pt idx="3961">
                  <c:v>1.6434526764861874</c:v>
                </c:pt>
                <c:pt idx="3962">
                  <c:v>1.6434526764861874</c:v>
                </c:pt>
                <c:pt idx="3963">
                  <c:v>1.6434526764861874</c:v>
                </c:pt>
                <c:pt idx="3964">
                  <c:v>1.6434526764861874</c:v>
                </c:pt>
                <c:pt idx="3965">
                  <c:v>1.6434526764861874</c:v>
                </c:pt>
                <c:pt idx="3966">
                  <c:v>1.6434526764861874</c:v>
                </c:pt>
                <c:pt idx="3967">
                  <c:v>1.6532125137753437</c:v>
                </c:pt>
                <c:pt idx="3968">
                  <c:v>1.6532125137753437</c:v>
                </c:pt>
                <c:pt idx="3969">
                  <c:v>1.6532125137753435</c:v>
                </c:pt>
                <c:pt idx="3970">
                  <c:v>1.6532125137753435</c:v>
                </c:pt>
                <c:pt idx="3971">
                  <c:v>1.6532125137753435</c:v>
                </c:pt>
                <c:pt idx="3972">
                  <c:v>1.6532125137753435</c:v>
                </c:pt>
                <c:pt idx="3973">
                  <c:v>1.6532125137753435</c:v>
                </c:pt>
                <c:pt idx="3974">
                  <c:v>1.6532125137753435</c:v>
                </c:pt>
                <c:pt idx="3975">
                  <c:v>1.6532125137753437</c:v>
                </c:pt>
                <c:pt idx="3976">
                  <c:v>1.6532125137753435</c:v>
                </c:pt>
                <c:pt idx="3977">
                  <c:v>1.6532125137753435</c:v>
                </c:pt>
                <c:pt idx="3978">
                  <c:v>1.6532125137753435</c:v>
                </c:pt>
                <c:pt idx="3979">
                  <c:v>1.6532125137753435</c:v>
                </c:pt>
                <c:pt idx="3980">
                  <c:v>1.6532125137753435</c:v>
                </c:pt>
                <c:pt idx="3981">
                  <c:v>1.6532125137753435</c:v>
                </c:pt>
                <c:pt idx="3982">
                  <c:v>1.6532125137753435</c:v>
                </c:pt>
                <c:pt idx="3983">
                  <c:v>1.6532125137753435</c:v>
                </c:pt>
                <c:pt idx="3984">
                  <c:v>1.6812412373755872</c:v>
                </c:pt>
                <c:pt idx="3985">
                  <c:v>1.6812412373755872</c:v>
                </c:pt>
                <c:pt idx="3986">
                  <c:v>1.6812412373755872</c:v>
                </c:pt>
                <c:pt idx="3987">
                  <c:v>1.6812412373755872</c:v>
                </c:pt>
                <c:pt idx="3988">
                  <c:v>1.6812412373755872</c:v>
                </c:pt>
                <c:pt idx="3989">
                  <c:v>1.6812412373755872</c:v>
                </c:pt>
                <c:pt idx="3990">
                  <c:v>1.6812412373755872</c:v>
                </c:pt>
                <c:pt idx="3991">
                  <c:v>1.6812412373755872</c:v>
                </c:pt>
                <c:pt idx="3992">
                  <c:v>1.6812412373755872</c:v>
                </c:pt>
                <c:pt idx="3993">
                  <c:v>1.6812412373755872</c:v>
                </c:pt>
                <c:pt idx="3994">
                  <c:v>1.6812412373755872</c:v>
                </c:pt>
                <c:pt idx="3995">
                  <c:v>1.6812412373755872</c:v>
                </c:pt>
                <c:pt idx="3996">
                  <c:v>1.6812412373755872</c:v>
                </c:pt>
                <c:pt idx="3997">
                  <c:v>1.6812412373755872</c:v>
                </c:pt>
                <c:pt idx="3998">
                  <c:v>1.6812412373755872</c:v>
                </c:pt>
                <c:pt idx="3999">
                  <c:v>1.6812412373755872</c:v>
                </c:pt>
                <c:pt idx="4000">
                  <c:v>1.6812412373755872</c:v>
                </c:pt>
                <c:pt idx="4001">
                  <c:v>1.6812412373755872</c:v>
                </c:pt>
                <c:pt idx="4002">
                  <c:v>1.6812412373755872</c:v>
                </c:pt>
                <c:pt idx="4003">
                  <c:v>1.6812412373755872</c:v>
                </c:pt>
                <c:pt idx="4004">
                  <c:v>1.6812412373755872</c:v>
                </c:pt>
                <c:pt idx="4005">
                  <c:v>1.6989700043360185</c:v>
                </c:pt>
                <c:pt idx="4006">
                  <c:v>1.6989700043360185</c:v>
                </c:pt>
                <c:pt idx="4007">
                  <c:v>1.6989700043360185</c:v>
                </c:pt>
                <c:pt idx="4008">
                  <c:v>1.6989700043360185</c:v>
                </c:pt>
                <c:pt idx="4009">
                  <c:v>1.6989700043360185</c:v>
                </c:pt>
                <c:pt idx="4010">
                  <c:v>1.6989700043360185</c:v>
                </c:pt>
                <c:pt idx="4011">
                  <c:v>1.6989700043360185</c:v>
                </c:pt>
                <c:pt idx="4012">
                  <c:v>1.6989700043360185</c:v>
                </c:pt>
                <c:pt idx="4013">
                  <c:v>1.6989700043360185</c:v>
                </c:pt>
                <c:pt idx="4014">
                  <c:v>1.6989700043360185</c:v>
                </c:pt>
                <c:pt idx="4015">
                  <c:v>1.6989700043360185</c:v>
                </c:pt>
                <c:pt idx="4016">
                  <c:v>1.6989700043360185</c:v>
                </c:pt>
                <c:pt idx="4017">
                  <c:v>1.6989700043360185</c:v>
                </c:pt>
                <c:pt idx="4018">
                  <c:v>1.6989700043360185</c:v>
                </c:pt>
                <c:pt idx="4019">
                  <c:v>1.6989700043360185</c:v>
                </c:pt>
                <c:pt idx="4020">
                  <c:v>1.6989700043360185</c:v>
                </c:pt>
                <c:pt idx="4021">
                  <c:v>1.6989700043360185</c:v>
                </c:pt>
                <c:pt idx="4022">
                  <c:v>1.6989700043360185</c:v>
                </c:pt>
                <c:pt idx="4023">
                  <c:v>1.6989700043360185</c:v>
                </c:pt>
                <c:pt idx="4024">
                  <c:v>1.6989700043360185</c:v>
                </c:pt>
                <c:pt idx="4025">
                  <c:v>1.6989700043360185</c:v>
                </c:pt>
                <c:pt idx="4026">
                  <c:v>1.6989700043360185</c:v>
                </c:pt>
                <c:pt idx="4027">
                  <c:v>1.6989700043360185</c:v>
                </c:pt>
                <c:pt idx="4028">
                  <c:v>1.6989700043360185</c:v>
                </c:pt>
                <c:pt idx="4029">
                  <c:v>1.6989700043360185</c:v>
                </c:pt>
                <c:pt idx="4030">
                  <c:v>1.6989700043360185</c:v>
                </c:pt>
                <c:pt idx="4031">
                  <c:v>1.6989700043360185</c:v>
                </c:pt>
                <c:pt idx="4032">
                  <c:v>1.6989700043360185</c:v>
                </c:pt>
                <c:pt idx="4033">
                  <c:v>1.6989700043360185</c:v>
                </c:pt>
                <c:pt idx="4034">
                  <c:v>1.6989700043360185</c:v>
                </c:pt>
                <c:pt idx="4035">
                  <c:v>1.6989700043360185</c:v>
                </c:pt>
                <c:pt idx="4036">
                  <c:v>1.6989700043360185</c:v>
                </c:pt>
                <c:pt idx="4037">
                  <c:v>1.7075701760979363</c:v>
                </c:pt>
                <c:pt idx="4038">
                  <c:v>1.7075701760979363</c:v>
                </c:pt>
                <c:pt idx="4039">
                  <c:v>1.7075701760979363</c:v>
                </c:pt>
                <c:pt idx="4040">
                  <c:v>1.7075701760979363</c:v>
                </c:pt>
                <c:pt idx="4041">
                  <c:v>1.7075701760979363</c:v>
                </c:pt>
                <c:pt idx="4042">
                  <c:v>1.7075701760979363</c:v>
                </c:pt>
                <c:pt idx="4043">
                  <c:v>1.7075701760979363</c:v>
                </c:pt>
                <c:pt idx="4044">
                  <c:v>1.7092699609758306</c:v>
                </c:pt>
                <c:pt idx="4045">
                  <c:v>1.7092699609758306</c:v>
                </c:pt>
                <c:pt idx="4046">
                  <c:v>1.7092699609758306</c:v>
                </c:pt>
                <c:pt idx="4047">
                  <c:v>1.716003343634799</c:v>
                </c:pt>
                <c:pt idx="4048">
                  <c:v>1.7269987279362622</c:v>
                </c:pt>
                <c:pt idx="4049">
                  <c:v>1.7269987279362622</c:v>
                </c:pt>
                <c:pt idx="4050">
                  <c:v>1.7269987279362622</c:v>
                </c:pt>
                <c:pt idx="4051">
                  <c:v>1.7269987279362622</c:v>
                </c:pt>
                <c:pt idx="4052">
                  <c:v>1.7269987279362622</c:v>
                </c:pt>
                <c:pt idx="4053">
                  <c:v>1.7269987279362622</c:v>
                </c:pt>
                <c:pt idx="4054">
                  <c:v>1.7269987279362624</c:v>
                </c:pt>
                <c:pt idx="4055">
                  <c:v>1.7269987279362624</c:v>
                </c:pt>
                <c:pt idx="4056">
                  <c:v>1.7403626894942437</c:v>
                </c:pt>
                <c:pt idx="4057">
                  <c:v>1.7403626894942437</c:v>
                </c:pt>
                <c:pt idx="4058">
                  <c:v>1.7403626894942437</c:v>
                </c:pt>
                <c:pt idx="4059">
                  <c:v>1.7403626894942437</c:v>
                </c:pt>
                <c:pt idx="4060">
                  <c:v>1.7403626894942437</c:v>
                </c:pt>
                <c:pt idx="4061">
                  <c:v>1.7403626894942437</c:v>
                </c:pt>
                <c:pt idx="4062">
                  <c:v>1.7403626894942437</c:v>
                </c:pt>
                <c:pt idx="4063">
                  <c:v>1.7403626894942437</c:v>
                </c:pt>
                <c:pt idx="4064">
                  <c:v>1.7403626894942437</c:v>
                </c:pt>
                <c:pt idx="4065">
                  <c:v>1.7403626894942437</c:v>
                </c:pt>
                <c:pt idx="4066">
                  <c:v>1.7403626894942437</c:v>
                </c:pt>
                <c:pt idx="4067">
                  <c:v>1.7403626894942437</c:v>
                </c:pt>
                <c:pt idx="4068">
                  <c:v>1.7403626894942437</c:v>
                </c:pt>
                <c:pt idx="4069">
                  <c:v>1.7403626894942437</c:v>
                </c:pt>
                <c:pt idx="4070">
                  <c:v>1.7403626894942437</c:v>
                </c:pt>
                <c:pt idx="4071">
                  <c:v>1.7403626894942437</c:v>
                </c:pt>
                <c:pt idx="4072">
                  <c:v>1.7403626894942437</c:v>
                </c:pt>
                <c:pt idx="4073">
                  <c:v>1.7403626894942437</c:v>
                </c:pt>
                <c:pt idx="4074">
                  <c:v>1.7403626894942437</c:v>
                </c:pt>
                <c:pt idx="4075">
                  <c:v>1.7403626894942437</c:v>
                </c:pt>
                <c:pt idx="4076">
                  <c:v>1.7403626894942437</c:v>
                </c:pt>
                <c:pt idx="4077">
                  <c:v>1.7403626894942437</c:v>
                </c:pt>
                <c:pt idx="4078">
                  <c:v>1.7403626894942437</c:v>
                </c:pt>
                <c:pt idx="4079">
                  <c:v>1.7403626894942437</c:v>
                </c:pt>
                <c:pt idx="4080">
                  <c:v>1.7403626894942437</c:v>
                </c:pt>
                <c:pt idx="4081">
                  <c:v>1.7403626894942437</c:v>
                </c:pt>
                <c:pt idx="4082">
                  <c:v>1.7403626894942437</c:v>
                </c:pt>
                <c:pt idx="4083">
                  <c:v>1.7403626894942437</c:v>
                </c:pt>
                <c:pt idx="4084">
                  <c:v>1.7403626894942437</c:v>
                </c:pt>
                <c:pt idx="4085">
                  <c:v>1.7403626894942437</c:v>
                </c:pt>
                <c:pt idx="4086">
                  <c:v>1.7403626894942437</c:v>
                </c:pt>
                <c:pt idx="4087">
                  <c:v>1.7481880270062002</c:v>
                </c:pt>
                <c:pt idx="4088">
                  <c:v>1.7481880270062002</c:v>
                </c:pt>
                <c:pt idx="4089">
                  <c:v>1.7481880270062002</c:v>
                </c:pt>
                <c:pt idx="4090">
                  <c:v>1.7481880270062002</c:v>
                </c:pt>
                <c:pt idx="4091">
                  <c:v>1.7481880270062002</c:v>
                </c:pt>
                <c:pt idx="4092">
                  <c:v>1.7781512503836434</c:v>
                </c:pt>
                <c:pt idx="4093">
                  <c:v>1.7781512503836434</c:v>
                </c:pt>
                <c:pt idx="4094">
                  <c:v>1.7781512503836434</c:v>
                </c:pt>
                <c:pt idx="4095">
                  <c:v>1.7781512503836434</c:v>
                </c:pt>
                <c:pt idx="4096">
                  <c:v>1.7781512503836434</c:v>
                </c:pt>
                <c:pt idx="4097">
                  <c:v>1.7781512503836434</c:v>
                </c:pt>
                <c:pt idx="4098">
                  <c:v>1.7781512503836434</c:v>
                </c:pt>
                <c:pt idx="4099">
                  <c:v>1.7781512503836434</c:v>
                </c:pt>
                <c:pt idx="4100">
                  <c:v>1.7781512503836434</c:v>
                </c:pt>
                <c:pt idx="4101">
                  <c:v>1.7781512503836434</c:v>
                </c:pt>
                <c:pt idx="4102">
                  <c:v>1.7781512503836434</c:v>
                </c:pt>
                <c:pt idx="4103">
                  <c:v>1.7781512503836434</c:v>
                </c:pt>
                <c:pt idx="4104">
                  <c:v>1.7781512503836434</c:v>
                </c:pt>
                <c:pt idx="4105">
                  <c:v>1.7781512503836434</c:v>
                </c:pt>
                <c:pt idx="4106">
                  <c:v>1.7781512503836434</c:v>
                </c:pt>
                <c:pt idx="4107">
                  <c:v>1.7781512503836434</c:v>
                </c:pt>
                <c:pt idx="4108">
                  <c:v>1.7781512503836434</c:v>
                </c:pt>
                <c:pt idx="4109">
                  <c:v>1.7781512503836434</c:v>
                </c:pt>
                <c:pt idx="4110">
                  <c:v>1.7781512503836434</c:v>
                </c:pt>
                <c:pt idx="4111">
                  <c:v>1.7781512503836434</c:v>
                </c:pt>
                <c:pt idx="4112">
                  <c:v>1.7781512503836434</c:v>
                </c:pt>
                <c:pt idx="4113">
                  <c:v>1.7781512503836434</c:v>
                </c:pt>
                <c:pt idx="4114">
                  <c:v>1.7993405494535817</c:v>
                </c:pt>
                <c:pt idx="4115">
                  <c:v>1.7993405494535817</c:v>
                </c:pt>
                <c:pt idx="4116">
                  <c:v>1.8061799739838871</c:v>
                </c:pt>
                <c:pt idx="4117">
                  <c:v>1.8061799739838871</c:v>
                </c:pt>
                <c:pt idx="4118">
                  <c:v>1.8061799739838871</c:v>
                </c:pt>
                <c:pt idx="4119">
                  <c:v>1.8061799739838871</c:v>
                </c:pt>
                <c:pt idx="4120">
                  <c:v>1.8061799739838871</c:v>
                </c:pt>
                <c:pt idx="4121">
                  <c:v>1.8061799739838871</c:v>
                </c:pt>
                <c:pt idx="4122">
                  <c:v>1.8061799739838871</c:v>
                </c:pt>
                <c:pt idx="4123">
                  <c:v>1.8061799739838871</c:v>
                </c:pt>
                <c:pt idx="4124">
                  <c:v>1.8061799739838871</c:v>
                </c:pt>
                <c:pt idx="4125">
                  <c:v>1.8061799739838871</c:v>
                </c:pt>
                <c:pt idx="4126">
                  <c:v>1.8061799739838871</c:v>
                </c:pt>
                <c:pt idx="4127">
                  <c:v>1.8061799739838871</c:v>
                </c:pt>
                <c:pt idx="4128">
                  <c:v>1.8061799739838871</c:v>
                </c:pt>
                <c:pt idx="4129">
                  <c:v>1.8061799739838871</c:v>
                </c:pt>
                <c:pt idx="4130">
                  <c:v>1.8061799739838871</c:v>
                </c:pt>
                <c:pt idx="4131">
                  <c:v>1.8061799739838871</c:v>
                </c:pt>
                <c:pt idx="4132">
                  <c:v>1.8061799739838871</c:v>
                </c:pt>
                <c:pt idx="4133">
                  <c:v>1.8061799739838871</c:v>
                </c:pt>
                <c:pt idx="4134">
                  <c:v>1.8061799739838871</c:v>
                </c:pt>
                <c:pt idx="4135">
                  <c:v>1.8061799739838871</c:v>
                </c:pt>
                <c:pt idx="4136">
                  <c:v>1.8061799739838871</c:v>
                </c:pt>
                <c:pt idx="4137">
                  <c:v>1.8061799739838871</c:v>
                </c:pt>
                <c:pt idx="4138">
                  <c:v>1.8061799739838871</c:v>
                </c:pt>
                <c:pt idx="4139">
                  <c:v>1.8061799739838871</c:v>
                </c:pt>
                <c:pt idx="4140">
                  <c:v>1.8061799739838871</c:v>
                </c:pt>
                <c:pt idx="4141">
                  <c:v>1.8061799739838871</c:v>
                </c:pt>
                <c:pt idx="4142">
                  <c:v>1.8061799739838871</c:v>
                </c:pt>
                <c:pt idx="4143">
                  <c:v>1.8061799739838871</c:v>
                </c:pt>
                <c:pt idx="4144">
                  <c:v>1.8061799739838871</c:v>
                </c:pt>
                <c:pt idx="4145">
                  <c:v>1.8061799739838871</c:v>
                </c:pt>
                <c:pt idx="4146">
                  <c:v>1.8061799739838871</c:v>
                </c:pt>
                <c:pt idx="4147">
                  <c:v>1.8061799739838871</c:v>
                </c:pt>
                <c:pt idx="4148">
                  <c:v>1.8061799739838871</c:v>
                </c:pt>
                <c:pt idx="4149">
                  <c:v>1.8061799739838871</c:v>
                </c:pt>
                <c:pt idx="4150">
                  <c:v>1.8061799739838871</c:v>
                </c:pt>
                <c:pt idx="4151">
                  <c:v>1.8061799739838871</c:v>
                </c:pt>
                <c:pt idx="4152">
                  <c:v>1.8061799739838871</c:v>
                </c:pt>
                <c:pt idx="4153">
                  <c:v>1.8061799739838871</c:v>
                </c:pt>
                <c:pt idx="4154">
                  <c:v>1.8061799739838871</c:v>
                </c:pt>
                <c:pt idx="4155">
                  <c:v>1.8061799739838871</c:v>
                </c:pt>
                <c:pt idx="4156">
                  <c:v>1.8061799739838871</c:v>
                </c:pt>
                <c:pt idx="4157">
                  <c:v>1.8061799739838871</c:v>
                </c:pt>
                <c:pt idx="4158">
                  <c:v>1.8061799739838871</c:v>
                </c:pt>
                <c:pt idx="4159">
                  <c:v>1.8061799739838871</c:v>
                </c:pt>
                <c:pt idx="4160">
                  <c:v>1.8061799739838871</c:v>
                </c:pt>
                <c:pt idx="4161">
                  <c:v>1.8061799739838871</c:v>
                </c:pt>
                <c:pt idx="4162">
                  <c:v>1.8061799739838871</c:v>
                </c:pt>
                <c:pt idx="4163">
                  <c:v>1.8061799739838871</c:v>
                </c:pt>
                <c:pt idx="4164">
                  <c:v>1.8061799739838871</c:v>
                </c:pt>
                <c:pt idx="4165">
                  <c:v>1.8061799739838871</c:v>
                </c:pt>
                <c:pt idx="4166">
                  <c:v>1.8129133566428555</c:v>
                </c:pt>
                <c:pt idx="4167">
                  <c:v>1.8129133566428555</c:v>
                </c:pt>
                <c:pt idx="4168">
                  <c:v>1.8129133566428555</c:v>
                </c:pt>
                <c:pt idx="4169">
                  <c:v>1.8129133566428555</c:v>
                </c:pt>
                <c:pt idx="4170">
                  <c:v>1.8129133566428555</c:v>
                </c:pt>
                <c:pt idx="4171">
                  <c:v>1.8129133566428555</c:v>
                </c:pt>
                <c:pt idx="4172">
                  <c:v>1.8129133566428555</c:v>
                </c:pt>
                <c:pt idx="4173">
                  <c:v>1.8129133566428555</c:v>
                </c:pt>
                <c:pt idx="4174">
                  <c:v>1.8129133566428555</c:v>
                </c:pt>
                <c:pt idx="4175">
                  <c:v>1.8129133566428555</c:v>
                </c:pt>
                <c:pt idx="4176">
                  <c:v>1.8129133566428555</c:v>
                </c:pt>
                <c:pt idx="4177">
                  <c:v>1.8129133566428555</c:v>
                </c:pt>
                <c:pt idx="4178">
                  <c:v>1.8129133566428555</c:v>
                </c:pt>
                <c:pt idx="4179">
                  <c:v>1.8195439355418686</c:v>
                </c:pt>
                <c:pt idx="4180">
                  <c:v>1.8409420802430989</c:v>
                </c:pt>
                <c:pt idx="4181">
                  <c:v>1.8409420802430989</c:v>
                </c:pt>
                <c:pt idx="4182">
                  <c:v>1.8450980400142567</c:v>
                </c:pt>
                <c:pt idx="4183">
                  <c:v>1.8450980400142567</c:v>
                </c:pt>
                <c:pt idx="4184">
                  <c:v>1.8450980400142567</c:v>
                </c:pt>
                <c:pt idx="4185">
                  <c:v>1.8450980400142567</c:v>
                </c:pt>
                <c:pt idx="4186">
                  <c:v>1.8450980400142567</c:v>
                </c:pt>
                <c:pt idx="4187">
                  <c:v>1.8450980400142567</c:v>
                </c:pt>
                <c:pt idx="4188">
                  <c:v>1.8450980400142567</c:v>
                </c:pt>
                <c:pt idx="4189">
                  <c:v>1.8450980400142567</c:v>
                </c:pt>
                <c:pt idx="4190">
                  <c:v>1.8450980400142567</c:v>
                </c:pt>
                <c:pt idx="4191">
                  <c:v>1.8450980400142567</c:v>
                </c:pt>
                <c:pt idx="4192">
                  <c:v>1.8450980400142567</c:v>
                </c:pt>
                <c:pt idx="4193">
                  <c:v>1.8450980400142567</c:v>
                </c:pt>
                <c:pt idx="4194">
                  <c:v>1.8573324964312683</c:v>
                </c:pt>
                <c:pt idx="4195">
                  <c:v>1.8573324964312683</c:v>
                </c:pt>
                <c:pt idx="4196">
                  <c:v>1.8731267636145001</c:v>
                </c:pt>
                <c:pt idx="4197">
                  <c:v>1.8731267636145001</c:v>
                </c:pt>
                <c:pt idx="4198">
                  <c:v>1.8731267636145001</c:v>
                </c:pt>
                <c:pt idx="4199">
                  <c:v>1.8731267636145001</c:v>
                </c:pt>
                <c:pt idx="4200">
                  <c:v>1.8731267636145001</c:v>
                </c:pt>
                <c:pt idx="4201">
                  <c:v>1.8731267636145001</c:v>
                </c:pt>
                <c:pt idx="4202">
                  <c:v>1.8731267636145001</c:v>
                </c:pt>
                <c:pt idx="4203">
                  <c:v>1.8731267636145001</c:v>
                </c:pt>
                <c:pt idx="4204">
                  <c:v>1.8731267636145001</c:v>
                </c:pt>
                <c:pt idx="4205">
                  <c:v>1.8731267636145001</c:v>
                </c:pt>
                <c:pt idx="4206">
                  <c:v>1.885361220031512</c:v>
                </c:pt>
                <c:pt idx="4207">
                  <c:v>1.885361220031512</c:v>
                </c:pt>
                <c:pt idx="4208">
                  <c:v>1.885361220031512</c:v>
                </c:pt>
                <c:pt idx="4209">
                  <c:v>1.9030899869919433</c:v>
                </c:pt>
                <c:pt idx="4210">
                  <c:v>1.9030899869919433</c:v>
                </c:pt>
                <c:pt idx="4211">
                  <c:v>1.9030899869919433</c:v>
                </c:pt>
                <c:pt idx="4212">
                  <c:v>1.9030899869919433</c:v>
                </c:pt>
                <c:pt idx="4213">
                  <c:v>1.9030899869919433</c:v>
                </c:pt>
                <c:pt idx="4214">
                  <c:v>1.9030899869919433</c:v>
                </c:pt>
                <c:pt idx="4215">
                  <c:v>1.9030899869919433</c:v>
                </c:pt>
                <c:pt idx="4216">
                  <c:v>1.9030899869919435</c:v>
                </c:pt>
                <c:pt idx="4217">
                  <c:v>1.9030899869919435</c:v>
                </c:pt>
                <c:pt idx="4218">
                  <c:v>1.9030899869919435</c:v>
                </c:pt>
                <c:pt idx="4219">
                  <c:v>1.9030899869919435</c:v>
                </c:pt>
                <c:pt idx="4220">
                  <c:v>1.9030899869919435</c:v>
                </c:pt>
                <c:pt idx="4221">
                  <c:v>1.9030899869919435</c:v>
                </c:pt>
                <c:pt idx="4222">
                  <c:v>1.9030899869919435</c:v>
                </c:pt>
                <c:pt idx="4223">
                  <c:v>1.9030899869919435</c:v>
                </c:pt>
                <c:pt idx="4224">
                  <c:v>1.9030899869919435</c:v>
                </c:pt>
                <c:pt idx="4225">
                  <c:v>1.9030899869919435</c:v>
                </c:pt>
                <c:pt idx="4226">
                  <c:v>1.9030899869919435</c:v>
                </c:pt>
                <c:pt idx="4227">
                  <c:v>1.9030899869919435</c:v>
                </c:pt>
                <c:pt idx="4228">
                  <c:v>1.9030899869919435</c:v>
                </c:pt>
                <c:pt idx="4229">
                  <c:v>1.9030899869919435</c:v>
                </c:pt>
                <c:pt idx="4230">
                  <c:v>1.9030899869919435</c:v>
                </c:pt>
                <c:pt idx="4231">
                  <c:v>1.9030899869919435</c:v>
                </c:pt>
                <c:pt idx="4232">
                  <c:v>1.9030899869919435</c:v>
                </c:pt>
                <c:pt idx="4233">
                  <c:v>1.9030899869919435</c:v>
                </c:pt>
                <c:pt idx="4234">
                  <c:v>1.9030899869919435</c:v>
                </c:pt>
                <c:pt idx="4235">
                  <c:v>1.9030899869919435</c:v>
                </c:pt>
                <c:pt idx="4236">
                  <c:v>1.9030899869919435</c:v>
                </c:pt>
                <c:pt idx="4237">
                  <c:v>1.9030899869919435</c:v>
                </c:pt>
                <c:pt idx="4238">
                  <c:v>1.9030899869919435</c:v>
                </c:pt>
                <c:pt idx="4239">
                  <c:v>1.9030899869919435</c:v>
                </c:pt>
                <c:pt idx="4240">
                  <c:v>1.9030899869919435</c:v>
                </c:pt>
                <c:pt idx="4241">
                  <c:v>1.9030899869919435</c:v>
                </c:pt>
                <c:pt idx="4242">
                  <c:v>1.9030899869919435</c:v>
                </c:pt>
                <c:pt idx="4243">
                  <c:v>1.9201233262907238</c:v>
                </c:pt>
                <c:pt idx="4244">
                  <c:v>1.931118710592187</c:v>
                </c:pt>
                <c:pt idx="4245">
                  <c:v>1.931118710592187</c:v>
                </c:pt>
                <c:pt idx="4246">
                  <c:v>1.931118710592187</c:v>
                </c:pt>
                <c:pt idx="4247">
                  <c:v>1.931118710592187</c:v>
                </c:pt>
                <c:pt idx="4248">
                  <c:v>1.931118710592187</c:v>
                </c:pt>
                <c:pt idx="4249">
                  <c:v>1.931118710592187</c:v>
                </c:pt>
                <c:pt idx="4250">
                  <c:v>1.931118710592187</c:v>
                </c:pt>
                <c:pt idx="4251">
                  <c:v>1.931118710592187</c:v>
                </c:pt>
                <c:pt idx="4252">
                  <c:v>1.931118710592187</c:v>
                </c:pt>
                <c:pt idx="4253">
                  <c:v>1.952308009662125</c:v>
                </c:pt>
                <c:pt idx="4254">
                  <c:v>1.952308009662125</c:v>
                </c:pt>
                <c:pt idx="4255">
                  <c:v>1.952308009662125</c:v>
                </c:pt>
                <c:pt idx="4256">
                  <c:v>1.9822712330395682</c:v>
                </c:pt>
                <c:pt idx="4257">
                  <c:v>1.9822712330395682</c:v>
                </c:pt>
                <c:pt idx="4258">
                  <c:v>1.9822712330395682</c:v>
                </c:pt>
                <c:pt idx="4259">
                  <c:v>1.9822712330395682</c:v>
                </c:pt>
                <c:pt idx="4260">
                  <c:v>1.9822712330395682</c:v>
                </c:pt>
                <c:pt idx="4261">
                  <c:v>1.9822712330395682</c:v>
                </c:pt>
                <c:pt idx="4262">
                  <c:v>1.9822712330395682</c:v>
                </c:pt>
                <c:pt idx="4263">
                  <c:v>1.9822712330395682</c:v>
                </c:pt>
                <c:pt idx="4264">
                  <c:v>1.9822712330395682</c:v>
                </c:pt>
                <c:pt idx="4265">
                  <c:v>1.9822712330395682</c:v>
                </c:pt>
                <c:pt idx="4266">
                  <c:v>1.9822712330395682</c:v>
                </c:pt>
                <c:pt idx="4267">
                  <c:v>1.9822712330395682</c:v>
                </c:pt>
                <c:pt idx="4268">
                  <c:v>1.9822712330395682</c:v>
                </c:pt>
                <c:pt idx="4269">
                  <c:v>1.9822712330395682</c:v>
                </c:pt>
                <c:pt idx="4270">
                  <c:v>1.9822712330395682</c:v>
                </c:pt>
                <c:pt idx="4271">
                  <c:v>1.9822712330395682</c:v>
                </c:pt>
                <c:pt idx="4272">
                  <c:v>1.9822712330395682</c:v>
                </c:pt>
                <c:pt idx="4273">
                  <c:v>1.9822712330395682</c:v>
                </c:pt>
                <c:pt idx="4274">
                  <c:v>1.9822712330395682</c:v>
                </c:pt>
                <c:pt idx="4275">
                  <c:v>1.9822712330395682</c:v>
                </c:pt>
                <c:pt idx="4276">
                  <c:v>1.9822712330395682</c:v>
                </c:pt>
                <c:pt idx="4277">
                  <c:v>1.9822712330395682</c:v>
                </c:pt>
                <c:pt idx="4278">
                  <c:v>1.9822712330395682</c:v>
                </c:pt>
                <c:pt idx="4279">
                  <c:v>1.9822712330395682</c:v>
                </c:pt>
                <c:pt idx="4280">
                  <c:v>1.9822712330395684</c:v>
                </c:pt>
                <c:pt idx="4281">
                  <c:v>1.9999999999999998</c:v>
                </c:pt>
                <c:pt idx="4282">
                  <c:v>1.9999999999999998</c:v>
                </c:pt>
                <c:pt idx="4283">
                  <c:v>1.9999999999999998</c:v>
                </c:pt>
                <c:pt idx="4284">
                  <c:v>1.9999999999999998</c:v>
                </c:pt>
                <c:pt idx="4285">
                  <c:v>1.9999999999999998</c:v>
                </c:pt>
                <c:pt idx="4286">
                  <c:v>1.9999999999999998</c:v>
                </c:pt>
                <c:pt idx="4287">
                  <c:v>1.9999999999999998</c:v>
                </c:pt>
                <c:pt idx="4288">
                  <c:v>1.9999999999999998</c:v>
                </c:pt>
                <c:pt idx="4289">
                  <c:v>1.9999999999999998</c:v>
                </c:pt>
                <c:pt idx="4290">
                  <c:v>2.0170333392987803</c:v>
                </c:pt>
                <c:pt idx="4291">
                  <c:v>2.0170333392987803</c:v>
                </c:pt>
                <c:pt idx="4292">
                  <c:v>2.0280287236002432</c:v>
                </c:pt>
                <c:pt idx="4293">
                  <c:v>2.0280287236002432</c:v>
                </c:pt>
                <c:pt idx="4294">
                  <c:v>2.0280287236002432</c:v>
                </c:pt>
                <c:pt idx="4295">
                  <c:v>2.0280287236002432</c:v>
                </c:pt>
                <c:pt idx="4296">
                  <c:v>2.0280287236002432</c:v>
                </c:pt>
                <c:pt idx="4297">
                  <c:v>2.0280287236002432</c:v>
                </c:pt>
                <c:pt idx="4298">
                  <c:v>2.0280287236002432</c:v>
                </c:pt>
                <c:pt idx="4299">
                  <c:v>2.0280287236002437</c:v>
                </c:pt>
                <c:pt idx="4300">
                  <c:v>2.0280287236002437</c:v>
                </c:pt>
                <c:pt idx="4301">
                  <c:v>2.0280287236002437</c:v>
                </c:pt>
                <c:pt idx="4302">
                  <c:v>2.0280287236002437</c:v>
                </c:pt>
                <c:pt idx="4303">
                  <c:v>2.0280287236002437</c:v>
                </c:pt>
                <c:pt idx="4304">
                  <c:v>2.0280287236002437</c:v>
                </c:pt>
                <c:pt idx="4305">
                  <c:v>2.0280287236002437</c:v>
                </c:pt>
                <c:pt idx="4306">
                  <c:v>2.0280287236002437</c:v>
                </c:pt>
                <c:pt idx="4307">
                  <c:v>2.0492180226701815</c:v>
                </c:pt>
                <c:pt idx="4308">
                  <c:v>2.0492180226701815</c:v>
                </c:pt>
                <c:pt idx="4309">
                  <c:v>2.0492180226701815</c:v>
                </c:pt>
                <c:pt idx="4310">
                  <c:v>2.0492180226701815</c:v>
                </c:pt>
                <c:pt idx="4311">
                  <c:v>2.0492180226701815</c:v>
                </c:pt>
                <c:pt idx="4312">
                  <c:v>2.0492180226701815</c:v>
                </c:pt>
                <c:pt idx="4313">
                  <c:v>2.0492180226701815</c:v>
                </c:pt>
                <c:pt idx="4314">
                  <c:v>2.0492180226701815</c:v>
                </c:pt>
                <c:pt idx="4315">
                  <c:v>2.0492180226701815</c:v>
                </c:pt>
                <c:pt idx="4316">
                  <c:v>2.0492180226701815</c:v>
                </c:pt>
                <c:pt idx="4317">
                  <c:v>2.0492180226701815</c:v>
                </c:pt>
                <c:pt idx="4318">
                  <c:v>2.0492180226701815</c:v>
                </c:pt>
                <c:pt idx="4319">
                  <c:v>2.0492180226701815</c:v>
                </c:pt>
                <c:pt idx="4320">
                  <c:v>2.0492180226701815</c:v>
                </c:pt>
                <c:pt idx="4321">
                  <c:v>2.0492180226701815</c:v>
                </c:pt>
                <c:pt idx="4322">
                  <c:v>2.1072099696478683</c:v>
                </c:pt>
                <c:pt idx="4323">
                  <c:v>2.1072099696478683</c:v>
                </c:pt>
                <c:pt idx="4324">
                  <c:v>2.1072099696478683</c:v>
                </c:pt>
                <c:pt idx="4325">
                  <c:v>2.1072099696478683</c:v>
                </c:pt>
                <c:pt idx="4326">
                  <c:v>2.1072099696478683</c:v>
                </c:pt>
                <c:pt idx="4327">
                  <c:v>2.1072099696478683</c:v>
                </c:pt>
                <c:pt idx="4328">
                  <c:v>2.1072099696478683</c:v>
                </c:pt>
                <c:pt idx="4329">
                  <c:v>2.1072099696478683</c:v>
                </c:pt>
                <c:pt idx="4330">
                  <c:v>2.1072099696478683</c:v>
                </c:pt>
                <c:pt idx="4331">
                  <c:v>2.1072099696478683</c:v>
                </c:pt>
                <c:pt idx="4332">
                  <c:v>2.1072099696478683</c:v>
                </c:pt>
                <c:pt idx="4333">
                  <c:v>2.1072099696478683</c:v>
                </c:pt>
                <c:pt idx="4334">
                  <c:v>2.1072099696478683</c:v>
                </c:pt>
                <c:pt idx="4335">
                  <c:v>2.1072099696478683</c:v>
                </c:pt>
                <c:pt idx="4336">
                  <c:v>2.1072099696478683</c:v>
                </c:pt>
                <c:pt idx="4337">
                  <c:v>2.1072099696478683</c:v>
                </c:pt>
                <c:pt idx="4338">
                  <c:v>2.1072099696478683</c:v>
                </c:pt>
                <c:pt idx="4339">
                  <c:v>2.1072099696478683</c:v>
                </c:pt>
                <c:pt idx="4340">
                  <c:v>2.1072099696478683</c:v>
                </c:pt>
                <c:pt idx="4341">
                  <c:v>2.1072099696478683</c:v>
                </c:pt>
                <c:pt idx="4342">
                  <c:v>2.1072099696478683</c:v>
                </c:pt>
                <c:pt idx="4343">
                  <c:v>2.1419720759070802</c:v>
                </c:pt>
                <c:pt idx="4344">
                  <c:v>2.1419720759070802</c:v>
                </c:pt>
                <c:pt idx="4345">
                  <c:v>2.1419720759070802</c:v>
                </c:pt>
                <c:pt idx="4346">
                  <c:v>2.1419720759070802</c:v>
                </c:pt>
                <c:pt idx="4347">
                  <c:v>2.1583624920952493</c:v>
                </c:pt>
                <c:pt idx="4348">
                  <c:v>2.1583624920952493</c:v>
                </c:pt>
                <c:pt idx="4349">
                  <c:v>2.1583624920952493</c:v>
                </c:pt>
                <c:pt idx="4350">
                  <c:v>2.1583624920952493</c:v>
                </c:pt>
                <c:pt idx="4351">
                  <c:v>2.1583624920952493</c:v>
                </c:pt>
                <c:pt idx="4352">
                  <c:v>2.1583624920952493</c:v>
                </c:pt>
                <c:pt idx="4353">
                  <c:v>2.1741567592784814</c:v>
                </c:pt>
                <c:pt idx="4354">
                  <c:v>2.1741567592784814</c:v>
                </c:pt>
                <c:pt idx="4355">
                  <c:v>2.1741567592784814</c:v>
                </c:pt>
                <c:pt idx="4356">
                  <c:v>2.1741567592784814</c:v>
                </c:pt>
                <c:pt idx="4357">
                  <c:v>2.1741567592784814</c:v>
                </c:pt>
                <c:pt idx="4358">
                  <c:v>2.1741567592784814</c:v>
                </c:pt>
                <c:pt idx="4359">
                  <c:v>2.1741567592784814</c:v>
                </c:pt>
                <c:pt idx="4360">
                  <c:v>2.1741567592784814</c:v>
                </c:pt>
                <c:pt idx="4361">
                  <c:v>2.1741567592784814</c:v>
                </c:pt>
                <c:pt idx="4362">
                  <c:v>2.1741567592784814</c:v>
                </c:pt>
                <c:pt idx="4363">
                  <c:v>2.1741567592784814</c:v>
                </c:pt>
                <c:pt idx="4364">
                  <c:v>2.2041199826559246</c:v>
                </c:pt>
                <c:pt idx="4365">
                  <c:v>2.2041199826559246</c:v>
                </c:pt>
                <c:pt idx="4366">
                  <c:v>2.2041199826559246</c:v>
                </c:pt>
                <c:pt idx="4367">
                  <c:v>2.2041199826559246</c:v>
                </c:pt>
                <c:pt idx="4368">
                  <c:v>2.2041199826559246</c:v>
                </c:pt>
                <c:pt idx="4369">
                  <c:v>2.2041199826559246</c:v>
                </c:pt>
                <c:pt idx="4370">
                  <c:v>2.2041199826559246</c:v>
                </c:pt>
                <c:pt idx="4371">
                  <c:v>2.2041199826559246</c:v>
                </c:pt>
                <c:pt idx="4372">
                  <c:v>2.2041199826559246</c:v>
                </c:pt>
                <c:pt idx="4373">
                  <c:v>2.2041199826559246</c:v>
                </c:pt>
                <c:pt idx="4374">
                  <c:v>2.2041199826559246</c:v>
                </c:pt>
                <c:pt idx="4375">
                  <c:v>2.2041199826559246</c:v>
                </c:pt>
                <c:pt idx="4376">
                  <c:v>2.2041199826559246</c:v>
                </c:pt>
                <c:pt idx="4377">
                  <c:v>2.2041199826559246</c:v>
                </c:pt>
                <c:pt idx="4378">
                  <c:v>2.2041199826559246</c:v>
                </c:pt>
                <c:pt idx="4379">
                  <c:v>2.2041199826559246</c:v>
                </c:pt>
                <c:pt idx="4380">
                  <c:v>2.2041199826559246</c:v>
                </c:pt>
                <c:pt idx="4381">
                  <c:v>2.2041199826559246</c:v>
                </c:pt>
                <c:pt idx="4382">
                  <c:v>2.2041199826559246</c:v>
                </c:pt>
                <c:pt idx="4383">
                  <c:v>2.2041199826559246</c:v>
                </c:pt>
                <c:pt idx="4384">
                  <c:v>2.2041199826559246</c:v>
                </c:pt>
                <c:pt idx="4385">
                  <c:v>2.2041199826559246</c:v>
                </c:pt>
                <c:pt idx="4386">
                  <c:v>2.2041199826559246</c:v>
                </c:pt>
                <c:pt idx="4387">
                  <c:v>2.2041199826559246</c:v>
                </c:pt>
                <c:pt idx="4388">
                  <c:v>2.2041199826559246</c:v>
                </c:pt>
                <c:pt idx="4389">
                  <c:v>2.2041199826559246</c:v>
                </c:pt>
                <c:pt idx="4390">
                  <c:v>2.2041199826559246</c:v>
                </c:pt>
                <c:pt idx="4391">
                  <c:v>2.2041199826559246</c:v>
                </c:pt>
                <c:pt idx="4392">
                  <c:v>2.2041199826559246</c:v>
                </c:pt>
                <c:pt idx="4393">
                  <c:v>2.2041199826559246</c:v>
                </c:pt>
                <c:pt idx="4394">
                  <c:v>2.2041199826559246</c:v>
                </c:pt>
                <c:pt idx="4395">
                  <c:v>2.2041199826559246</c:v>
                </c:pt>
                <c:pt idx="4396">
                  <c:v>2.2833012287035497</c:v>
                </c:pt>
                <c:pt idx="4397">
                  <c:v>2.2833012287035497</c:v>
                </c:pt>
                <c:pt idx="4398">
                  <c:v>2.2833012287035497</c:v>
                </c:pt>
                <c:pt idx="4399">
                  <c:v>2.2833012287035497</c:v>
                </c:pt>
                <c:pt idx="4400">
                  <c:v>2.2833012287035497</c:v>
                </c:pt>
                <c:pt idx="4401">
                  <c:v>2.2833012287035497</c:v>
                </c:pt>
                <c:pt idx="4402">
                  <c:v>2.2833012287035497</c:v>
                </c:pt>
                <c:pt idx="4403">
                  <c:v>2.2833012287035497</c:v>
                </c:pt>
                <c:pt idx="4404">
                  <c:v>2.2833012287035497</c:v>
                </c:pt>
                <c:pt idx="4405">
                  <c:v>2.2833012287035497</c:v>
                </c:pt>
                <c:pt idx="4406">
                  <c:v>2.2833012287035497</c:v>
                </c:pt>
                <c:pt idx="4407">
                  <c:v>2.2833012287035497</c:v>
                </c:pt>
                <c:pt idx="4408">
                  <c:v>2.2833012287035497</c:v>
                </c:pt>
                <c:pt idx="4409">
                  <c:v>2.2833012287035497</c:v>
                </c:pt>
                <c:pt idx="4410">
                  <c:v>2.2833012287035497</c:v>
                </c:pt>
                <c:pt idx="4411">
                  <c:v>2.2833012287035497</c:v>
                </c:pt>
                <c:pt idx="4412">
                  <c:v>2.2833012287035497</c:v>
                </c:pt>
                <c:pt idx="4413">
                  <c:v>2.2833012287035497</c:v>
                </c:pt>
                <c:pt idx="4414">
                  <c:v>2.2833012287035497</c:v>
                </c:pt>
                <c:pt idx="4415">
                  <c:v>2.2833012287035497</c:v>
                </c:pt>
                <c:pt idx="4416">
                  <c:v>2.2833012287035497</c:v>
                </c:pt>
                <c:pt idx="4417">
                  <c:v>2.2833012287035497</c:v>
                </c:pt>
                <c:pt idx="4418">
                  <c:v>2.2833012287035497</c:v>
                </c:pt>
                <c:pt idx="4419">
                  <c:v>2.2833012287035497</c:v>
                </c:pt>
                <c:pt idx="4420">
                  <c:v>2.2833012287035497</c:v>
                </c:pt>
                <c:pt idx="4421">
                  <c:v>2.2833012287035497</c:v>
                </c:pt>
                <c:pt idx="4422">
                  <c:v>2.2833012287035497</c:v>
                </c:pt>
                <c:pt idx="4423">
                  <c:v>2.3180633349627615</c:v>
                </c:pt>
                <c:pt idx="4424">
                  <c:v>2.3180633349627615</c:v>
                </c:pt>
                <c:pt idx="4425">
                  <c:v>2.3180633349627615</c:v>
                </c:pt>
                <c:pt idx="4426">
                  <c:v>2.3180633349627615</c:v>
                </c:pt>
                <c:pt idx="4427">
                  <c:v>2.3180633349627615</c:v>
                </c:pt>
                <c:pt idx="4428">
                  <c:v>2.3180633349627615</c:v>
                </c:pt>
                <c:pt idx="4429">
                  <c:v>2.3180633349627615</c:v>
                </c:pt>
                <c:pt idx="4430">
                  <c:v>2.3180633349627615</c:v>
                </c:pt>
                <c:pt idx="4431">
                  <c:v>2.3502480183341627</c:v>
                </c:pt>
                <c:pt idx="4432">
                  <c:v>2.3502480183341627</c:v>
                </c:pt>
                <c:pt idx="4433">
                  <c:v>2.3502480183341627</c:v>
                </c:pt>
                <c:pt idx="4434">
                  <c:v>2.3502480183341627</c:v>
                </c:pt>
                <c:pt idx="4435">
                  <c:v>2.3502480183341627</c:v>
                </c:pt>
                <c:pt idx="4436">
                  <c:v>2.3502480183341627</c:v>
                </c:pt>
                <c:pt idx="4437">
                  <c:v>2.3502480183341627</c:v>
                </c:pt>
                <c:pt idx="4438">
                  <c:v>2.3502480183341627</c:v>
                </c:pt>
                <c:pt idx="4439">
                  <c:v>2.3502480183341627</c:v>
                </c:pt>
                <c:pt idx="4440">
                  <c:v>2.3502480183341627</c:v>
                </c:pt>
                <c:pt idx="4441">
                  <c:v>2.3502480183341627</c:v>
                </c:pt>
                <c:pt idx="4442">
                  <c:v>2.3502480183341627</c:v>
                </c:pt>
                <c:pt idx="4443">
                  <c:v>2.3502480183341627</c:v>
                </c:pt>
                <c:pt idx="4444">
                  <c:v>2.3502480183341627</c:v>
                </c:pt>
                <c:pt idx="4445">
                  <c:v>2.3502480183341627</c:v>
                </c:pt>
                <c:pt idx="4446">
                  <c:v>2.3502480183341627</c:v>
                </c:pt>
                <c:pt idx="4447">
                  <c:v>2.3502480183341627</c:v>
                </c:pt>
                <c:pt idx="4448">
                  <c:v>2.3502480183341627</c:v>
                </c:pt>
                <c:pt idx="4449">
                  <c:v>2.3502480183341627</c:v>
                </c:pt>
                <c:pt idx="4450">
                  <c:v>2.3502480183341627</c:v>
                </c:pt>
                <c:pt idx="4451">
                  <c:v>2.3502480183341627</c:v>
                </c:pt>
                <c:pt idx="4452">
                  <c:v>2.3502480183341627</c:v>
                </c:pt>
                <c:pt idx="4453">
                  <c:v>2.3502480183341627</c:v>
                </c:pt>
                <c:pt idx="4454">
                  <c:v>2.3502480183341627</c:v>
                </c:pt>
                <c:pt idx="4455">
                  <c:v>2.3502480183341627</c:v>
                </c:pt>
                <c:pt idx="4456">
                  <c:v>2.3502480183341627</c:v>
                </c:pt>
                <c:pt idx="4457">
                  <c:v>2.3502480183341627</c:v>
                </c:pt>
                <c:pt idx="4458">
                  <c:v>2.3502480183341627</c:v>
                </c:pt>
                <c:pt idx="4459">
                  <c:v>2.3502480183341627</c:v>
                </c:pt>
                <c:pt idx="4460">
                  <c:v>2.3502480183341627</c:v>
                </c:pt>
                <c:pt idx="4461">
                  <c:v>2.3502480183341627</c:v>
                </c:pt>
                <c:pt idx="4462">
                  <c:v>2.3502480183341627</c:v>
                </c:pt>
                <c:pt idx="4463">
                  <c:v>2.3502480183341627</c:v>
                </c:pt>
                <c:pt idx="4464">
                  <c:v>2.3502480183341627</c:v>
                </c:pt>
                <c:pt idx="4465">
                  <c:v>2.3502480183341627</c:v>
                </c:pt>
                <c:pt idx="4466">
                  <c:v>2.3502480183341627</c:v>
                </c:pt>
                <c:pt idx="4467">
                  <c:v>2.3502480183341627</c:v>
                </c:pt>
                <c:pt idx="4468">
                  <c:v>2.3502480183341627</c:v>
                </c:pt>
                <c:pt idx="4469">
                  <c:v>2.4082399653118496</c:v>
                </c:pt>
                <c:pt idx="4470">
                  <c:v>2.4082399653118496</c:v>
                </c:pt>
                <c:pt idx="4471">
                  <c:v>2.4082399653118496</c:v>
                </c:pt>
                <c:pt idx="4472">
                  <c:v>2.4082399653118496</c:v>
                </c:pt>
                <c:pt idx="4473">
                  <c:v>2.4082399653118496</c:v>
                </c:pt>
                <c:pt idx="4474">
                  <c:v>2.4082399653118496</c:v>
                </c:pt>
                <c:pt idx="4475">
                  <c:v>2.4082399653118496</c:v>
                </c:pt>
                <c:pt idx="4476">
                  <c:v>2.4082399653118496</c:v>
                </c:pt>
                <c:pt idx="4477">
                  <c:v>2.4082399653118496</c:v>
                </c:pt>
                <c:pt idx="4478">
                  <c:v>2.4082399653118496</c:v>
                </c:pt>
                <c:pt idx="4479">
                  <c:v>2.4082399653118496</c:v>
                </c:pt>
                <c:pt idx="4480">
                  <c:v>2.4082399653118496</c:v>
                </c:pt>
                <c:pt idx="4481">
                  <c:v>2.4082399653118496</c:v>
                </c:pt>
                <c:pt idx="4482">
                  <c:v>2.4082399653118496</c:v>
                </c:pt>
                <c:pt idx="4483">
                  <c:v>2.4082399653118496</c:v>
                </c:pt>
                <c:pt idx="4484">
                  <c:v>2.4082399653118496</c:v>
                </c:pt>
                <c:pt idx="4485">
                  <c:v>2.4082399653118496</c:v>
                </c:pt>
                <c:pt idx="4486">
                  <c:v>2.4082399653118496</c:v>
                </c:pt>
                <c:pt idx="4487">
                  <c:v>2.4082399653118496</c:v>
                </c:pt>
                <c:pt idx="4488">
                  <c:v>2.4593924877592306</c:v>
                </c:pt>
                <c:pt idx="4489">
                  <c:v>2.4593924877592306</c:v>
                </c:pt>
                <c:pt idx="4490">
                  <c:v>2.4593924877592306</c:v>
                </c:pt>
                <c:pt idx="4491">
                  <c:v>2.4593924877592306</c:v>
                </c:pt>
                <c:pt idx="4492">
                  <c:v>2.4593924877592306</c:v>
                </c:pt>
                <c:pt idx="4493">
                  <c:v>2.4593924877592306</c:v>
                </c:pt>
                <c:pt idx="4494">
                  <c:v>2.4593924877592306</c:v>
                </c:pt>
                <c:pt idx="4495">
                  <c:v>2.4593924877592306</c:v>
                </c:pt>
                <c:pt idx="4496">
                  <c:v>2.4593924877592306</c:v>
                </c:pt>
                <c:pt idx="4497">
                  <c:v>2.4593924877592306</c:v>
                </c:pt>
                <c:pt idx="4498">
                  <c:v>2.5051499783199058</c:v>
                </c:pt>
                <c:pt idx="4499">
                  <c:v>2.5051499783199058</c:v>
                </c:pt>
                <c:pt idx="4500">
                  <c:v>2.5051499783199058</c:v>
                </c:pt>
                <c:pt idx="4501">
                  <c:v>2.5051499783199058</c:v>
                </c:pt>
                <c:pt idx="4502">
                  <c:v>2.5051499783199058</c:v>
                </c:pt>
                <c:pt idx="4503">
                  <c:v>2.5051499783199058</c:v>
                </c:pt>
                <c:pt idx="4504">
                  <c:v>2.5051499783199058</c:v>
                </c:pt>
                <c:pt idx="4505">
                  <c:v>2.5051499783199058</c:v>
                </c:pt>
                <c:pt idx="4506">
                  <c:v>2.5051499783199058</c:v>
                </c:pt>
                <c:pt idx="4507">
                  <c:v>2.5051499783199058</c:v>
                </c:pt>
                <c:pt idx="4508">
                  <c:v>2.5051499783199058</c:v>
                </c:pt>
                <c:pt idx="4509">
                  <c:v>2.5051499783199058</c:v>
                </c:pt>
                <c:pt idx="4510">
                  <c:v>2.5051499783199058</c:v>
                </c:pt>
                <c:pt idx="4511">
                  <c:v>2.5051499783199058</c:v>
                </c:pt>
                <c:pt idx="4512">
                  <c:v>2.5051499783199058</c:v>
                </c:pt>
                <c:pt idx="4513">
                  <c:v>2.5051499783199058</c:v>
                </c:pt>
                <c:pt idx="4514">
                  <c:v>2.5051499783199058</c:v>
                </c:pt>
                <c:pt idx="4515">
                  <c:v>2.5051499783199058</c:v>
                </c:pt>
                <c:pt idx="4516">
                  <c:v>2.5051499783199058</c:v>
                </c:pt>
                <c:pt idx="4517">
                  <c:v>2.5051499783199058</c:v>
                </c:pt>
                <c:pt idx="4518">
                  <c:v>2.5051499783199058</c:v>
                </c:pt>
                <c:pt idx="4519">
                  <c:v>2.5051499783199058</c:v>
                </c:pt>
                <c:pt idx="4520">
                  <c:v>2.5051499783199058</c:v>
                </c:pt>
                <c:pt idx="4521">
                  <c:v>2.5051499783199058</c:v>
                </c:pt>
                <c:pt idx="4522">
                  <c:v>2.5843312243675309</c:v>
                </c:pt>
                <c:pt idx="4523">
                  <c:v>2.5843312243675309</c:v>
                </c:pt>
                <c:pt idx="4524">
                  <c:v>2.5843312243675309</c:v>
                </c:pt>
                <c:pt idx="4525">
                  <c:v>2.5843312243675309</c:v>
                </c:pt>
                <c:pt idx="4526">
                  <c:v>2.5843312243675309</c:v>
                </c:pt>
                <c:pt idx="4527">
                  <c:v>2.5843312243675309</c:v>
                </c:pt>
                <c:pt idx="4528">
                  <c:v>2.5843312243675309</c:v>
                </c:pt>
                <c:pt idx="4529">
                  <c:v>2.5843312243675309</c:v>
                </c:pt>
                <c:pt idx="4530">
                  <c:v>2.5843312243675309</c:v>
                </c:pt>
                <c:pt idx="4531">
                  <c:v>2.6190933306267428</c:v>
                </c:pt>
                <c:pt idx="4532">
                  <c:v>2.6190933306267428</c:v>
                </c:pt>
                <c:pt idx="4533">
                  <c:v>2.6190933306267428</c:v>
                </c:pt>
                <c:pt idx="4534">
                  <c:v>2.6190933306267428</c:v>
                </c:pt>
                <c:pt idx="4535">
                  <c:v>2.6190933306267428</c:v>
                </c:pt>
                <c:pt idx="4536">
                  <c:v>2.6190933306267428</c:v>
                </c:pt>
                <c:pt idx="4537">
                  <c:v>2.6190933306267428</c:v>
                </c:pt>
                <c:pt idx="4538">
                  <c:v>2.6190933306267428</c:v>
                </c:pt>
                <c:pt idx="4539">
                  <c:v>2.6190933306267428</c:v>
                </c:pt>
                <c:pt idx="4540">
                  <c:v>2.651278013998144</c:v>
                </c:pt>
                <c:pt idx="4541">
                  <c:v>2.651278013998144</c:v>
                </c:pt>
                <c:pt idx="4542">
                  <c:v>2.651278013998144</c:v>
                </c:pt>
                <c:pt idx="4543">
                  <c:v>2.651278013998144</c:v>
                </c:pt>
                <c:pt idx="4544">
                  <c:v>2.651278013998144</c:v>
                </c:pt>
                <c:pt idx="4545">
                  <c:v>2.651278013998144</c:v>
                </c:pt>
                <c:pt idx="4546">
                  <c:v>2.651278013998144</c:v>
                </c:pt>
                <c:pt idx="4547">
                  <c:v>2.651278013998144</c:v>
                </c:pt>
                <c:pt idx="4548">
                  <c:v>2.651278013998144</c:v>
                </c:pt>
                <c:pt idx="4549">
                  <c:v>2.651278013998144</c:v>
                </c:pt>
                <c:pt idx="4550">
                  <c:v>2.651278013998144</c:v>
                </c:pt>
                <c:pt idx="4551">
                  <c:v>2.651278013998144</c:v>
                </c:pt>
                <c:pt idx="4552">
                  <c:v>2.651278013998144</c:v>
                </c:pt>
                <c:pt idx="4553">
                  <c:v>2.651278013998144</c:v>
                </c:pt>
                <c:pt idx="4554">
                  <c:v>2.651278013998144</c:v>
                </c:pt>
                <c:pt idx="4555">
                  <c:v>2.651278013998144</c:v>
                </c:pt>
                <c:pt idx="4556">
                  <c:v>2.651278013998144</c:v>
                </c:pt>
                <c:pt idx="4557">
                  <c:v>2.651278013998144</c:v>
                </c:pt>
                <c:pt idx="4558">
                  <c:v>2.651278013998144</c:v>
                </c:pt>
                <c:pt idx="4559">
                  <c:v>2.651278013998144</c:v>
                </c:pt>
                <c:pt idx="4560">
                  <c:v>2.651278013998144</c:v>
                </c:pt>
                <c:pt idx="4561">
                  <c:v>2.651278013998144</c:v>
                </c:pt>
                <c:pt idx="4562">
                  <c:v>2.651278013998144</c:v>
                </c:pt>
                <c:pt idx="4563">
                  <c:v>2.651278013998144</c:v>
                </c:pt>
                <c:pt idx="4564">
                  <c:v>-0.47712125471966244</c:v>
                </c:pt>
                <c:pt idx="4565">
                  <c:v>-0.47712125471966244</c:v>
                </c:pt>
                <c:pt idx="4566">
                  <c:v>-0.42100531274073094</c:v>
                </c:pt>
                <c:pt idx="4567">
                  <c:v>-0.36797678529459443</c:v>
                </c:pt>
                <c:pt idx="4568">
                  <c:v>-0.36797678529459443</c:v>
                </c:pt>
                <c:pt idx="4569">
                  <c:v>-0.12493873660829995</c:v>
                </c:pt>
                <c:pt idx="4570">
                  <c:v>-0.12493873660829995</c:v>
                </c:pt>
                <c:pt idx="4571">
                  <c:v>-0.12493873660829995</c:v>
                </c:pt>
                <c:pt idx="4572">
                  <c:v>-0.12493873660829995</c:v>
                </c:pt>
                <c:pt idx="4573">
                  <c:v>-0.12493873660829995</c:v>
                </c:pt>
                <c:pt idx="4574">
                  <c:v>-0.12493873660829995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4.2751980420949881E-2</c:v>
                </c:pt>
                <c:pt idx="4596">
                  <c:v>5.1152522447381291E-2</c:v>
                </c:pt>
                <c:pt idx="4597">
                  <c:v>5.1152522447381291E-2</c:v>
                </c:pt>
                <c:pt idx="4598">
                  <c:v>7.9181246047624818E-2</c:v>
                </c:pt>
                <c:pt idx="4599">
                  <c:v>9.691001300805642E-2</c:v>
                </c:pt>
                <c:pt idx="4600">
                  <c:v>9.691001300805642E-2</c:v>
                </c:pt>
                <c:pt idx="4601">
                  <c:v>9.691001300805642E-2</c:v>
                </c:pt>
                <c:pt idx="4602">
                  <c:v>0.109144469425068</c:v>
                </c:pt>
                <c:pt idx="4603">
                  <c:v>0.109144469425068</c:v>
                </c:pt>
                <c:pt idx="4604">
                  <c:v>0.16272729749769976</c:v>
                </c:pt>
                <c:pt idx="4605">
                  <c:v>0.16272729749769976</c:v>
                </c:pt>
                <c:pt idx="4606">
                  <c:v>0.16272729749769976</c:v>
                </c:pt>
                <c:pt idx="4607">
                  <c:v>0.16272729749769976</c:v>
                </c:pt>
                <c:pt idx="4608">
                  <c:v>0.16272729749769976</c:v>
                </c:pt>
                <c:pt idx="4609">
                  <c:v>0.17609125905568124</c:v>
                </c:pt>
                <c:pt idx="4610">
                  <c:v>0.17609125905568124</c:v>
                </c:pt>
                <c:pt idx="4611">
                  <c:v>0.17609125905568124</c:v>
                </c:pt>
                <c:pt idx="4612">
                  <c:v>0.17609125905568124</c:v>
                </c:pt>
                <c:pt idx="4613">
                  <c:v>0.17609125905568124</c:v>
                </c:pt>
                <c:pt idx="4614">
                  <c:v>0.17609125905568124</c:v>
                </c:pt>
                <c:pt idx="4615">
                  <c:v>0.17609125905568124</c:v>
                </c:pt>
                <c:pt idx="4616">
                  <c:v>0.17609125905568124</c:v>
                </c:pt>
                <c:pt idx="4617">
                  <c:v>0.17609125905568124</c:v>
                </c:pt>
                <c:pt idx="4618">
                  <c:v>0.20411998265592463</c:v>
                </c:pt>
                <c:pt idx="4619">
                  <c:v>0.20411998265592479</c:v>
                </c:pt>
                <c:pt idx="4620">
                  <c:v>0.20411998265592479</c:v>
                </c:pt>
                <c:pt idx="4621">
                  <c:v>0.20411998265592479</c:v>
                </c:pt>
                <c:pt idx="4622">
                  <c:v>0.20411998265592479</c:v>
                </c:pt>
                <c:pt idx="4623">
                  <c:v>0.22184874961635639</c:v>
                </c:pt>
                <c:pt idx="4624">
                  <c:v>0.23408320603336796</c:v>
                </c:pt>
                <c:pt idx="4625">
                  <c:v>0.23408320603336807</c:v>
                </c:pt>
                <c:pt idx="4626">
                  <c:v>0.23408320603336807</c:v>
                </c:pt>
                <c:pt idx="4627">
                  <c:v>0.24303804868629444</c:v>
                </c:pt>
                <c:pt idx="4628">
                  <c:v>0.24303804868629444</c:v>
                </c:pt>
                <c:pt idx="4629">
                  <c:v>0.24303804868629444</c:v>
                </c:pt>
                <c:pt idx="4630">
                  <c:v>0.24303804868629444</c:v>
                </c:pt>
                <c:pt idx="4631">
                  <c:v>0.24303804868629444</c:v>
                </c:pt>
                <c:pt idx="4632">
                  <c:v>0.25527250510330601</c:v>
                </c:pt>
                <c:pt idx="4633">
                  <c:v>0.26324143477458145</c:v>
                </c:pt>
                <c:pt idx="4634">
                  <c:v>0.30102999566398109</c:v>
                </c:pt>
                <c:pt idx="4635">
                  <c:v>0.3010299956639812</c:v>
                </c:pt>
                <c:pt idx="4636">
                  <c:v>0.3010299956639812</c:v>
                </c:pt>
                <c:pt idx="4637">
                  <c:v>0.3010299956639812</c:v>
                </c:pt>
                <c:pt idx="4638">
                  <c:v>0.3010299956639812</c:v>
                </c:pt>
                <c:pt idx="4639">
                  <c:v>0.3010299956639812</c:v>
                </c:pt>
                <c:pt idx="4640">
                  <c:v>0.3010299956639812</c:v>
                </c:pt>
                <c:pt idx="4641">
                  <c:v>0.3010299956639812</c:v>
                </c:pt>
                <c:pt idx="4642">
                  <c:v>0.3010299956639812</c:v>
                </c:pt>
                <c:pt idx="4643">
                  <c:v>0.3010299956639812</c:v>
                </c:pt>
                <c:pt idx="4644">
                  <c:v>0.3010299956639812</c:v>
                </c:pt>
                <c:pt idx="4645">
                  <c:v>0.3010299956639812</c:v>
                </c:pt>
                <c:pt idx="4646">
                  <c:v>0.3010299956639812</c:v>
                </c:pt>
                <c:pt idx="4647">
                  <c:v>0.3010299956639812</c:v>
                </c:pt>
                <c:pt idx="4648">
                  <c:v>0.3010299956639812</c:v>
                </c:pt>
                <c:pt idx="4649">
                  <c:v>0.3010299956639812</c:v>
                </c:pt>
                <c:pt idx="4650">
                  <c:v>0.3010299956639812</c:v>
                </c:pt>
                <c:pt idx="4651">
                  <c:v>0.3010299956639812</c:v>
                </c:pt>
                <c:pt idx="4652">
                  <c:v>0.3010299956639812</c:v>
                </c:pt>
                <c:pt idx="4653">
                  <c:v>0.3010299956639812</c:v>
                </c:pt>
                <c:pt idx="4654">
                  <c:v>0.3010299956639812</c:v>
                </c:pt>
                <c:pt idx="4655">
                  <c:v>0.3010299956639812</c:v>
                </c:pt>
                <c:pt idx="4656">
                  <c:v>0.30102999566398131</c:v>
                </c:pt>
                <c:pt idx="4657">
                  <c:v>0.34242268082220628</c:v>
                </c:pt>
                <c:pt idx="4658">
                  <c:v>0.34242268082220628</c:v>
                </c:pt>
                <c:pt idx="4659">
                  <c:v>0.34242268082220628</c:v>
                </c:pt>
                <c:pt idx="4660">
                  <c:v>0.35218251811136247</c:v>
                </c:pt>
                <c:pt idx="4661">
                  <c:v>0.35218251811136247</c:v>
                </c:pt>
                <c:pt idx="4662">
                  <c:v>0.35218251811136247</c:v>
                </c:pt>
                <c:pt idx="4663">
                  <c:v>0.35218251811136247</c:v>
                </c:pt>
                <c:pt idx="4664">
                  <c:v>0.35218251811136247</c:v>
                </c:pt>
                <c:pt idx="4665">
                  <c:v>0.35218251811136247</c:v>
                </c:pt>
                <c:pt idx="4666">
                  <c:v>0.36797678529459443</c:v>
                </c:pt>
                <c:pt idx="4667">
                  <c:v>0.36797678529459443</c:v>
                </c:pt>
                <c:pt idx="4668">
                  <c:v>0.36797678529459443</c:v>
                </c:pt>
                <c:pt idx="4669">
                  <c:v>0.36797678529459443</c:v>
                </c:pt>
                <c:pt idx="4670">
                  <c:v>0.38021124171160608</c:v>
                </c:pt>
                <c:pt idx="4671">
                  <c:v>0.3979400086720376</c:v>
                </c:pt>
                <c:pt idx="4672">
                  <c:v>0.3979400086720376</c:v>
                </c:pt>
                <c:pt idx="4673">
                  <c:v>0.3979400086720376</c:v>
                </c:pt>
                <c:pt idx="4674">
                  <c:v>0.3979400086720376</c:v>
                </c:pt>
                <c:pt idx="4675">
                  <c:v>0.3979400086720376</c:v>
                </c:pt>
                <c:pt idx="4676">
                  <c:v>0.3979400086720376</c:v>
                </c:pt>
                <c:pt idx="4677">
                  <c:v>0.3979400086720376</c:v>
                </c:pt>
                <c:pt idx="4678">
                  <c:v>0.3979400086720376</c:v>
                </c:pt>
                <c:pt idx="4679">
                  <c:v>0.41017446508904937</c:v>
                </c:pt>
                <c:pt idx="4680">
                  <c:v>0.41017446508904937</c:v>
                </c:pt>
                <c:pt idx="4681">
                  <c:v>0.42596873227228105</c:v>
                </c:pt>
                <c:pt idx="4682">
                  <c:v>0.42596873227228105</c:v>
                </c:pt>
                <c:pt idx="4683">
                  <c:v>0.45229767099463031</c:v>
                </c:pt>
                <c:pt idx="4684">
                  <c:v>0.46375729316168079</c:v>
                </c:pt>
                <c:pt idx="4685">
                  <c:v>0.46375729316168079</c:v>
                </c:pt>
                <c:pt idx="4686">
                  <c:v>0.46375729316168079</c:v>
                </c:pt>
                <c:pt idx="4687">
                  <c:v>0.46375729316168079</c:v>
                </c:pt>
                <c:pt idx="4688">
                  <c:v>0.47712125471966238</c:v>
                </c:pt>
                <c:pt idx="4689">
                  <c:v>0.47712125471966238</c:v>
                </c:pt>
                <c:pt idx="4690">
                  <c:v>0.47712125471966238</c:v>
                </c:pt>
                <c:pt idx="4691">
                  <c:v>0.47712125471966238</c:v>
                </c:pt>
                <c:pt idx="4692">
                  <c:v>0.47712125471966238</c:v>
                </c:pt>
                <c:pt idx="4693">
                  <c:v>0.47712125471966238</c:v>
                </c:pt>
                <c:pt idx="4694">
                  <c:v>0.47712125471966238</c:v>
                </c:pt>
                <c:pt idx="4695">
                  <c:v>0.47712125471966238</c:v>
                </c:pt>
                <c:pt idx="4696">
                  <c:v>0.47712125471966244</c:v>
                </c:pt>
                <c:pt idx="4697">
                  <c:v>0.47712125471966244</c:v>
                </c:pt>
                <c:pt idx="4698">
                  <c:v>0.47712125471966244</c:v>
                </c:pt>
                <c:pt idx="4699">
                  <c:v>0.47712125471966244</c:v>
                </c:pt>
                <c:pt idx="4700">
                  <c:v>0.47712125471966244</c:v>
                </c:pt>
                <c:pt idx="4701">
                  <c:v>0.47712125471966244</c:v>
                </c:pt>
                <c:pt idx="4702">
                  <c:v>0.47712125471966244</c:v>
                </c:pt>
                <c:pt idx="4703">
                  <c:v>0.47712125471966244</c:v>
                </c:pt>
                <c:pt idx="4704">
                  <c:v>0.47712125471966244</c:v>
                </c:pt>
                <c:pt idx="4705">
                  <c:v>0.47712125471966244</c:v>
                </c:pt>
                <c:pt idx="4706">
                  <c:v>0.47712125471966244</c:v>
                </c:pt>
                <c:pt idx="4707">
                  <c:v>0.47712125471966244</c:v>
                </c:pt>
                <c:pt idx="4708">
                  <c:v>0.47712125471966244</c:v>
                </c:pt>
                <c:pt idx="4709">
                  <c:v>0.47712125471966244</c:v>
                </c:pt>
                <c:pt idx="4710">
                  <c:v>0.47712125471966244</c:v>
                </c:pt>
                <c:pt idx="4711">
                  <c:v>0.47712125471966244</c:v>
                </c:pt>
                <c:pt idx="4712">
                  <c:v>0.47712125471966244</c:v>
                </c:pt>
                <c:pt idx="4713">
                  <c:v>0.47712125471966244</c:v>
                </c:pt>
                <c:pt idx="4714">
                  <c:v>0.47712125471966244</c:v>
                </c:pt>
                <c:pt idx="4715">
                  <c:v>0.47712125471966244</c:v>
                </c:pt>
                <c:pt idx="4716">
                  <c:v>0.47712125471966244</c:v>
                </c:pt>
                <c:pt idx="4717">
                  <c:v>0.47712125471966244</c:v>
                </c:pt>
                <c:pt idx="4718">
                  <c:v>0.47712125471966244</c:v>
                </c:pt>
                <c:pt idx="4719">
                  <c:v>0.47712125471966244</c:v>
                </c:pt>
                <c:pt idx="4720">
                  <c:v>0.47712125471966244</c:v>
                </c:pt>
                <c:pt idx="4721">
                  <c:v>0.47712125471966244</c:v>
                </c:pt>
                <c:pt idx="4722">
                  <c:v>0.47712125471966244</c:v>
                </c:pt>
                <c:pt idx="4723">
                  <c:v>0.47712125471966244</c:v>
                </c:pt>
                <c:pt idx="4724">
                  <c:v>0.47712125471966244</c:v>
                </c:pt>
                <c:pt idx="4725">
                  <c:v>0.47712125471966244</c:v>
                </c:pt>
                <c:pt idx="4726">
                  <c:v>0.47712125471966244</c:v>
                </c:pt>
                <c:pt idx="4727">
                  <c:v>0.47712125471966244</c:v>
                </c:pt>
                <c:pt idx="4728">
                  <c:v>0.47712125471966244</c:v>
                </c:pt>
                <c:pt idx="4729">
                  <c:v>0.47712125471966255</c:v>
                </c:pt>
                <c:pt idx="4730">
                  <c:v>0.47712125471966255</c:v>
                </c:pt>
                <c:pt idx="4731">
                  <c:v>0.52287874528033762</c:v>
                </c:pt>
                <c:pt idx="4732">
                  <c:v>0.52287874528033762</c:v>
                </c:pt>
                <c:pt idx="4733">
                  <c:v>0.53147891704225514</c:v>
                </c:pt>
                <c:pt idx="4734">
                  <c:v>0.54406804435027567</c:v>
                </c:pt>
                <c:pt idx="4735">
                  <c:v>0.54406804435027567</c:v>
                </c:pt>
                <c:pt idx="4736">
                  <c:v>0.54406804435027567</c:v>
                </c:pt>
                <c:pt idx="4737">
                  <c:v>0.54406804435027567</c:v>
                </c:pt>
                <c:pt idx="4738">
                  <c:v>0.54406804435027567</c:v>
                </c:pt>
                <c:pt idx="4739">
                  <c:v>0.54406804435027567</c:v>
                </c:pt>
                <c:pt idx="4740">
                  <c:v>0.54406804435027567</c:v>
                </c:pt>
                <c:pt idx="4741">
                  <c:v>0.54406804435027567</c:v>
                </c:pt>
                <c:pt idx="4742">
                  <c:v>0.54406804435027567</c:v>
                </c:pt>
                <c:pt idx="4743">
                  <c:v>0.54406804435027567</c:v>
                </c:pt>
                <c:pt idx="4744">
                  <c:v>0.54406804435027567</c:v>
                </c:pt>
                <c:pt idx="4745">
                  <c:v>0.54406804435027578</c:v>
                </c:pt>
                <c:pt idx="4746">
                  <c:v>0.55630250076728727</c:v>
                </c:pt>
                <c:pt idx="4747">
                  <c:v>0.55630250076728738</c:v>
                </c:pt>
                <c:pt idx="4748">
                  <c:v>0.56427143043856254</c:v>
                </c:pt>
                <c:pt idx="4749">
                  <c:v>0.56427143043856254</c:v>
                </c:pt>
                <c:pt idx="4750">
                  <c:v>0.56427143043856265</c:v>
                </c:pt>
                <c:pt idx="4751">
                  <c:v>0.56427143043856265</c:v>
                </c:pt>
                <c:pt idx="4752">
                  <c:v>0.56427143043856265</c:v>
                </c:pt>
                <c:pt idx="4753">
                  <c:v>0.56427143043856265</c:v>
                </c:pt>
                <c:pt idx="4754">
                  <c:v>0.56427143043856265</c:v>
                </c:pt>
                <c:pt idx="4755">
                  <c:v>0.56427143043856265</c:v>
                </c:pt>
                <c:pt idx="4756">
                  <c:v>0.56427143043856265</c:v>
                </c:pt>
                <c:pt idx="4757">
                  <c:v>0.56427143043856265</c:v>
                </c:pt>
                <c:pt idx="4758">
                  <c:v>0.56427143043856265</c:v>
                </c:pt>
                <c:pt idx="4759">
                  <c:v>0.56427143043856265</c:v>
                </c:pt>
                <c:pt idx="4760">
                  <c:v>0.56427143043856265</c:v>
                </c:pt>
                <c:pt idx="4761">
                  <c:v>0.56427143043856265</c:v>
                </c:pt>
                <c:pt idx="4762">
                  <c:v>0.56427143043856265</c:v>
                </c:pt>
                <c:pt idx="4763">
                  <c:v>0.56427143043856265</c:v>
                </c:pt>
                <c:pt idx="4764">
                  <c:v>0.56427143043856265</c:v>
                </c:pt>
                <c:pt idx="4765">
                  <c:v>0.56427143043856265</c:v>
                </c:pt>
                <c:pt idx="4766">
                  <c:v>0.56427143043856265</c:v>
                </c:pt>
                <c:pt idx="4767">
                  <c:v>0.56427143043856265</c:v>
                </c:pt>
                <c:pt idx="4768">
                  <c:v>0.56427143043856265</c:v>
                </c:pt>
                <c:pt idx="4769">
                  <c:v>0.57403126772771884</c:v>
                </c:pt>
                <c:pt idx="4770">
                  <c:v>0.57403126772771906</c:v>
                </c:pt>
                <c:pt idx="4771">
                  <c:v>0.60205999132796229</c:v>
                </c:pt>
                <c:pt idx="4772">
                  <c:v>0.60205999132796229</c:v>
                </c:pt>
                <c:pt idx="4773">
                  <c:v>0.60205999132796229</c:v>
                </c:pt>
                <c:pt idx="4774">
                  <c:v>0.60205999132796229</c:v>
                </c:pt>
                <c:pt idx="4775">
                  <c:v>0.60205999132796229</c:v>
                </c:pt>
                <c:pt idx="4776">
                  <c:v>0.60205999132796229</c:v>
                </c:pt>
                <c:pt idx="4777">
                  <c:v>0.60205999132796229</c:v>
                </c:pt>
                <c:pt idx="4778">
                  <c:v>0.60205999132796229</c:v>
                </c:pt>
                <c:pt idx="4779">
                  <c:v>0.60205999132796229</c:v>
                </c:pt>
                <c:pt idx="4780">
                  <c:v>0.60205999132796229</c:v>
                </c:pt>
                <c:pt idx="4781">
                  <c:v>0.60205999132796229</c:v>
                </c:pt>
                <c:pt idx="4782">
                  <c:v>0.60205999132796229</c:v>
                </c:pt>
                <c:pt idx="4783">
                  <c:v>0.60205999132796229</c:v>
                </c:pt>
                <c:pt idx="4784">
                  <c:v>0.60205999132796229</c:v>
                </c:pt>
                <c:pt idx="4785">
                  <c:v>0.60205999132796229</c:v>
                </c:pt>
                <c:pt idx="4786">
                  <c:v>0.60205999132796229</c:v>
                </c:pt>
                <c:pt idx="4787">
                  <c:v>0.60205999132796229</c:v>
                </c:pt>
                <c:pt idx="4788">
                  <c:v>0.6020599913279624</c:v>
                </c:pt>
                <c:pt idx="4789">
                  <c:v>0.6020599913279624</c:v>
                </c:pt>
                <c:pt idx="4790">
                  <c:v>0.6020599913279624</c:v>
                </c:pt>
                <c:pt idx="4791">
                  <c:v>0.6020599913279624</c:v>
                </c:pt>
                <c:pt idx="4792">
                  <c:v>0.6020599913279624</c:v>
                </c:pt>
                <c:pt idx="4793">
                  <c:v>0.60205999132796251</c:v>
                </c:pt>
                <c:pt idx="4794">
                  <c:v>0.60205999132796251</c:v>
                </c:pt>
                <c:pt idx="4795">
                  <c:v>0.62838893005031149</c:v>
                </c:pt>
                <c:pt idx="4796">
                  <c:v>0.62838893005031149</c:v>
                </c:pt>
                <c:pt idx="4797">
                  <c:v>0.62838893005031149</c:v>
                </c:pt>
                <c:pt idx="4798">
                  <c:v>0.62838893005031149</c:v>
                </c:pt>
                <c:pt idx="4799">
                  <c:v>0.6283889300503116</c:v>
                </c:pt>
                <c:pt idx="4800">
                  <c:v>0.63984855221736203</c:v>
                </c:pt>
                <c:pt idx="4801">
                  <c:v>0.65321251377534373</c:v>
                </c:pt>
                <c:pt idx="4802">
                  <c:v>0.65321251377534373</c:v>
                </c:pt>
                <c:pt idx="4803">
                  <c:v>0.65321251377534373</c:v>
                </c:pt>
                <c:pt idx="4804">
                  <c:v>0.65321251377534373</c:v>
                </c:pt>
                <c:pt idx="4805">
                  <c:v>0.66900678095857569</c:v>
                </c:pt>
                <c:pt idx="4806">
                  <c:v>0.66900678095857569</c:v>
                </c:pt>
                <c:pt idx="4807">
                  <c:v>0.69897000433601886</c:v>
                </c:pt>
                <c:pt idx="4808">
                  <c:v>0.69897000433601886</c:v>
                </c:pt>
                <c:pt idx="4809">
                  <c:v>0.69897000433601886</c:v>
                </c:pt>
                <c:pt idx="4810">
                  <c:v>0.69897000433601886</c:v>
                </c:pt>
                <c:pt idx="4811">
                  <c:v>0.69897000433601886</c:v>
                </c:pt>
                <c:pt idx="4812">
                  <c:v>0.69897000433601886</c:v>
                </c:pt>
                <c:pt idx="4813">
                  <c:v>0.69897000433601886</c:v>
                </c:pt>
                <c:pt idx="4814">
                  <c:v>0.69897000433601886</c:v>
                </c:pt>
                <c:pt idx="4815">
                  <c:v>0.69897000433601886</c:v>
                </c:pt>
                <c:pt idx="4816">
                  <c:v>0.69897000433601886</c:v>
                </c:pt>
                <c:pt idx="4817">
                  <c:v>0.69897000433601886</c:v>
                </c:pt>
                <c:pt idx="4818">
                  <c:v>0.69897000433601886</c:v>
                </c:pt>
                <c:pt idx="4819">
                  <c:v>0.69897000433601886</c:v>
                </c:pt>
                <c:pt idx="4820">
                  <c:v>0.69897000433601886</c:v>
                </c:pt>
                <c:pt idx="4821">
                  <c:v>0.69897000433601886</c:v>
                </c:pt>
                <c:pt idx="4822">
                  <c:v>0.69897000433601886</c:v>
                </c:pt>
                <c:pt idx="4823">
                  <c:v>0.69897000433601886</c:v>
                </c:pt>
                <c:pt idx="4824">
                  <c:v>0.69897000433601886</c:v>
                </c:pt>
                <c:pt idx="4825">
                  <c:v>0.69897000433601886</c:v>
                </c:pt>
                <c:pt idx="4826">
                  <c:v>0.69897000433601886</c:v>
                </c:pt>
                <c:pt idx="4827">
                  <c:v>0.69897000433601886</c:v>
                </c:pt>
                <c:pt idx="4828">
                  <c:v>0.69897000433601886</c:v>
                </c:pt>
                <c:pt idx="4829">
                  <c:v>0.69897000433601886</c:v>
                </c:pt>
                <c:pt idx="4830">
                  <c:v>0.69897000433601886</c:v>
                </c:pt>
                <c:pt idx="4831">
                  <c:v>0.69897000433601886</c:v>
                </c:pt>
                <c:pt idx="4832">
                  <c:v>0.69897000433601886</c:v>
                </c:pt>
                <c:pt idx="4833">
                  <c:v>0.69897000433601886</c:v>
                </c:pt>
                <c:pt idx="4834">
                  <c:v>0.69897000433601886</c:v>
                </c:pt>
                <c:pt idx="4835">
                  <c:v>0.69897000433601886</c:v>
                </c:pt>
                <c:pt idx="4836">
                  <c:v>0.69897000433601886</c:v>
                </c:pt>
                <c:pt idx="4837">
                  <c:v>0.69897000433601886</c:v>
                </c:pt>
                <c:pt idx="4838">
                  <c:v>0.69897000433601886</c:v>
                </c:pt>
                <c:pt idx="4839">
                  <c:v>0.69897000433601886</c:v>
                </c:pt>
                <c:pt idx="4840">
                  <c:v>0.69897000433601886</c:v>
                </c:pt>
                <c:pt idx="4841">
                  <c:v>0.69897000433601886</c:v>
                </c:pt>
                <c:pt idx="4842">
                  <c:v>0.69897000433601886</c:v>
                </c:pt>
                <c:pt idx="4843">
                  <c:v>0.69897000433601886</c:v>
                </c:pt>
                <c:pt idx="4844">
                  <c:v>0.69897000433601886</c:v>
                </c:pt>
                <c:pt idx="4845">
                  <c:v>0.69897000433601886</c:v>
                </c:pt>
                <c:pt idx="4846">
                  <c:v>0.69897000433601886</c:v>
                </c:pt>
                <c:pt idx="4847">
                  <c:v>0.69897000433601886</c:v>
                </c:pt>
                <c:pt idx="4848">
                  <c:v>0.69897000433601886</c:v>
                </c:pt>
                <c:pt idx="4849">
                  <c:v>0.69897000433601886</c:v>
                </c:pt>
                <c:pt idx="4850">
                  <c:v>0.69897000433601886</c:v>
                </c:pt>
                <c:pt idx="4851">
                  <c:v>0.69897000433601886</c:v>
                </c:pt>
                <c:pt idx="4852">
                  <c:v>0.69897000433601886</c:v>
                </c:pt>
                <c:pt idx="4853">
                  <c:v>0.69897000433601886</c:v>
                </c:pt>
                <c:pt idx="4854">
                  <c:v>0.69897000433601886</c:v>
                </c:pt>
                <c:pt idx="4855">
                  <c:v>0.69897000433601886</c:v>
                </c:pt>
                <c:pt idx="4856">
                  <c:v>0.69897000433601886</c:v>
                </c:pt>
                <c:pt idx="4857">
                  <c:v>0.69897000433601886</c:v>
                </c:pt>
                <c:pt idx="4858">
                  <c:v>0.69897000433601886</c:v>
                </c:pt>
                <c:pt idx="4859">
                  <c:v>0.69897000433601886</c:v>
                </c:pt>
                <c:pt idx="4860">
                  <c:v>0.69897000433601886</c:v>
                </c:pt>
                <c:pt idx="4861">
                  <c:v>0.69897000433601886</c:v>
                </c:pt>
                <c:pt idx="4862">
                  <c:v>0.69897000433601886</c:v>
                </c:pt>
                <c:pt idx="4863">
                  <c:v>0.69897000433601886</c:v>
                </c:pt>
                <c:pt idx="4864">
                  <c:v>0.69897000433601886</c:v>
                </c:pt>
                <c:pt idx="4865">
                  <c:v>0.69897000433601886</c:v>
                </c:pt>
                <c:pt idx="4866">
                  <c:v>0.69897000433601886</c:v>
                </c:pt>
                <c:pt idx="4867">
                  <c:v>0.69897000433601886</c:v>
                </c:pt>
                <c:pt idx="4868">
                  <c:v>0.69897000433601886</c:v>
                </c:pt>
                <c:pt idx="4869">
                  <c:v>0.69897000433601886</c:v>
                </c:pt>
                <c:pt idx="4870">
                  <c:v>0.69897000433601886</c:v>
                </c:pt>
                <c:pt idx="4871">
                  <c:v>0.69897000433601886</c:v>
                </c:pt>
                <c:pt idx="4872">
                  <c:v>0.69897000433601886</c:v>
                </c:pt>
                <c:pt idx="4873">
                  <c:v>0.69897000433601886</c:v>
                </c:pt>
                <c:pt idx="4874">
                  <c:v>0.69897000433601886</c:v>
                </c:pt>
                <c:pt idx="4875">
                  <c:v>0.69897000433601886</c:v>
                </c:pt>
                <c:pt idx="4876">
                  <c:v>0.69897000433601886</c:v>
                </c:pt>
                <c:pt idx="4877">
                  <c:v>0.69897000433601886</c:v>
                </c:pt>
                <c:pt idx="4878">
                  <c:v>0.69897000433601886</c:v>
                </c:pt>
                <c:pt idx="4879">
                  <c:v>0.69897000433601886</c:v>
                </c:pt>
                <c:pt idx="4880">
                  <c:v>0.69897000433601886</c:v>
                </c:pt>
                <c:pt idx="4881">
                  <c:v>0.69897000433601886</c:v>
                </c:pt>
                <c:pt idx="4882">
                  <c:v>0.69897000433601886</c:v>
                </c:pt>
                <c:pt idx="4883">
                  <c:v>0.69897000433601886</c:v>
                </c:pt>
                <c:pt idx="4884">
                  <c:v>0.69897000433601886</c:v>
                </c:pt>
                <c:pt idx="4885">
                  <c:v>0.69897000433601886</c:v>
                </c:pt>
                <c:pt idx="4886">
                  <c:v>0.69897000433601886</c:v>
                </c:pt>
                <c:pt idx="4887">
                  <c:v>0.69897000433601886</c:v>
                </c:pt>
                <c:pt idx="4888">
                  <c:v>0.69897000433601886</c:v>
                </c:pt>
                <c:pt idx="4889">
                  <c:v>0.69897000433601886</c:v>
                </c:pt>
                <c:pt idx="4890">
                  <c:v>0.69897000433601886</c:v>
                </c:pt>
                <c:pt idx="4891">
                  <c:v>0.69897000433601886</c:v>
                </c:pt>
                <c:pt idx="4892">
                  <c:v>0.69897000433601886</c:v>
                </c:pt>
                <c:pt idx="4893">
                  <c:v>0.69897000433601886</c:v>
                </c:pt>
                <c:pt idx="4894">
                  <c:v>0.69897000433601886</c:v>
                </c:pt>
                <c:pt idx="4895">
                  <c:v>0.69897000433601886</c:v>
                </c:pt>
                <c:pt idx="4896">
                  <c:v>0.69897000433601886</c:v>
                </c:pt>
                <c:pt idx="4897">
                  <c:v>0.69897000433601886</c:v>
                </c:pt>
                <c:pt idx="4898">
                  <c:v>0.69897000433601886</c:v>
                </c:pt>
                <c:pt idx="4899">
                  <c:v>0.69897000433601886</c:v>
                </c:pt>
                <c:pt idx="4900">
                  <c:v>0.69897000433601886</c:v>
                </c:pt>
                <c:pt idx="4901">
                  <c:v>0.69897000433601886</c:v>
                </c:pt>
                <c:pt idx="4902">
                  <c:v>0.69897000433601886</c:v>
                </c:pt>
                <c:pt idx="4903">
                  <c:v>0.69897000433601886</c:v>
                </c:pt>
                <c:pt idx="4904">
                  <c:v>0.69897000433601886</c:v>
                </c:pt>
                <c:pt idx="4905">
                  <c:v>0.69897000433601886</c:v>
                </c:pt>
                <c:pt idx="4906">
                  <c:v>0.69897000433601886</c:v>
                </c:pt>
                <c:pt idx="4907">
                  <c:v>0.69897000433601886</c:v>
                </c:pt>
                <c:pt idx="4908">
                  <c:v>0.69897000433601886</c:v>
                </c:pt>
                <c:pt idx="4909">
                  <c:v>0.69897000433601886</c:v>
                </c:pt>
                <c:pt idx="4910">
                  <c:v>0.69897000433601886</c:v>
                </c:pt>
                <c:pt idx="4911">
                  <c:v>0.69897000433601886</c:v>
                </c:pt>
                <c:pt idx="4912">
                  <c:v>0.69897000433601886</c:v>
                </c:pt>
                <c:pt idx="4913">
                  <c:v>0.69897000433601886</c:v>
                </c:pt>
                <c:pt idx="4914">
                  <c:v>0.69897000433601886</c:v>
                </c:pt>
                <c:pt idx="4915">
                  <c:v>0.69897000433601886</c:v>
                </c:pt>
                <c:pt idx="4916">
                  <c:v>0.69897000433601886</c:v>
                </c:pt>
                <c:pt idx="4917">
                  <c:v>0.69897000433601886</c:v>
                </c:pt>
                <c:pt idx="4918">
                  <c:v>0.69897000433601886</c:v>
                </c:pt>
                <c:pt idx="4919">
                  <c:v>0.69897000433601886</c:v>
                </c:pt>
                <c:pt idx="4920">
                  <c:v>0.69897000433601886</c:v>
                </c:pt>
                <c:pt idx="4921">
                  <c:v>0.69897000433601886</c:v>
                </c:pt>
                <c:pt idx="4922">
                  <c:v>0.69897000433601886</c:v>
                </c:pt>
                <c:pt idx="4923">
                  <c:v>0.69897000433601886</c:v>
                </c:pt>
                <c:pt idx="4924">
                  <c:v>0.69897000433601897</c:v>
                </c:pt>
                <c:pt idx="4925">
                  <c:v>0.72015930340595691</c:v>
                </c:pt>
                <c:pt idx="4926">
                  <c:v>0.7269987279362623</c:v>
                </c:pt>
                <c:pt idx="4927">
                  <c:v>0.7269987279362623</c:v>
                </c:pt>
                <c:pt idx="4928">
                  <c:v>0.7269987279362623</c:v>
                </c:pt>
                <c:pt idx="4929">
                  <c:v>0.73239375982296828</c:v>
                </c:pt>
                <c:pt idx="4930">
                  <c:v>0.74036268949424378</c:v>
                </c:pt>
                <c:pt idx="4931">
                  <c:v>0.74036268949424389</c:v>
                </c:pt>
                <c:pt idx="4932">
                  <c:v>0.74036268949424389</c:v>
                </c:pt>
                <c:pt idx="4933">
                  <c:v>0.74036268949424389</c:v>
                </c:pt>
                <c:pt idx="4934">
                  <c:v>0.74036268949424389</c:v>
                </c:pt>
                <c:pt idx="4935">
                  <c:v>0.74036268949424389</c:v>
                </c:pt>
                <c:pt idx="4936">
                  <c:v>0.74036268949424389</c:v>
                </c:pt>
                <c:pt idx="4937">
                  <c:v>0.75332766665861151</c:v>
                </c:pt>
                <c:pt idx="4938">
                  <c:v>0.75332766665861151</c:v>
                </c:pt>
                <c:pt idx="4939">
                  <c:v>0.75332766665861151</c:v>
                </c:pt>
                <c:pt idx="4940">
                  <c:v>0.75332766665861151</c:v>
                </c:pt>
                <c:pt idx="4941">
                  <c:v>0.77815125038364341</c:v>
                </c:pt>
                <c:pt idx="4942">
                  <c:v>0.77815125038364363</c:v>
                </c:pt>
                <c:pt idx="4943">
                  <c:v>0.77815125038364363</c:v>
                </c:pt>
                <c:pt idx="4944">
                  <c:v>0.77815125038364363</c:v>
                </c:pt>
                <c:pt idx="4945">
                  <c:v>0.77815125038364363</c:v>
                </c:pt>
                <c:pt idx="4946">
                  <c:v>0.77815125038364363</c:v>
                </c:pt>
                <c:pt idx="4947">
                  <c:v>0.77815125038364363</c:v>
                </c:pt>
                <c:pt idx="4948">
                  <c:v>0.77815125038364363</c:v>
                </c:pt>
                <c:pt idx="4949">
                  <c:v>0.77815125038364363</c:v>
                </c:pt>
                <c:pt idx="4950">
                  <c:v>0.77815125038364363</c:v>
                </c:pt>
                <c:pt idx="4951">
                  <c:v>0.77815125038364363</c:v>
                </c:pt>
                <c:pt idx="4952">
                  <c:v>0.77815125038364363</c:v>
                </c:pt>
                <c:pt idx="4953">
                  <c:v>0.77815125038364363</c:v>
                </c:pt>
                <c:pt idx="4954">
                  <c:v>0.77815125038364363</c:v>
                </c:pt>
                <c:pt idx="4955">
                  <c:v>0.77815125038364363</c:v>
                </c:pt>
                <c:pt idx="4956">
                  <c:v>0.77815125038364363</c:v>
                </c:pt>
                <c:pt idx="4957">
                  <c:v>0.77815125038364363</c:v>
                </c:pt>
                <c:pt idx="4958">
                  <c:v>0.77815125038364363</c:v>
                </c:pt>
                <c:pt idx="4959">
                  <c:v>0.77815125038364363</c:v>
                </c:pt>
                <c:pt idx="4960">
                  <c:v>0.77815125038364363</c:v>
                </c:pt>
                <c:pt idx="4961">
                  <c:v>0.77815125038364363</c:v>
                </c:pt>
                <c:pt idx="4962">
                  <c:v>0.77815125038364363</c:v>
                </c:pt>
                <c:pt idx="4963">
                  <c:v>0.77815125038364363</c:v>
                </c:pt>
                <c:pt idx="4964">
                  <c:v>0.77815125038364363</c:v>
                </c:pt>
                <c:pt idx="4965">
                  <c:v>0.77815125038364363</c:v>
                </c:pt>
                <c:pt idx="4966">
                  <c:v>0.77815125038364363</c:v>
                </c:pt>
                <c:pt idx="4967">
                  <c:v>0.77815125038364363</c:v>
                </c:pt>
                <c:pt idx="4968">
                  <c:v>0.77815125038364363</c:v>
                </c:pt>
                <c:pt idx="4969">
                  <c:v>0.77815125038364363</c:v>
                </c:pt>
                <c:pt idx="4970">
                  <c:v>0.77815125038364363</c:v>
                </c:pt>
                <c:pt idx="4971">
                  <c:v>0.77815125038364363</c:v>
                </c:pt>
                <c:pt idx="4972">
                  <c:v>0.77815125038364363</c:v>
                </c:pt>
                <c:pt idx="4973">
                  <c:v>0.77815125038364363</c:v>
                </c:pt>
                <c:pt idx="4974">
                  <c:v>0.77815125038364363</c:v>
                </c:pt>
                <c:pt idx="4975">
                  <c:v>0.77815125038364363</c:v>
                </c:pt>
                <c:pt idx="4976">
                  <c:v>0.77815125038364363</c:v>
                </c:pt>
                <c:pt idx="4977">
                  <c:v>0.77815125038364363</c:v>
                </c:pt>
                <c:pt idx="4978">
                  <c:v>0.77815125038364374</c:v>
                </c:pt>
                <c:pt idx="4979">
                  <c:v>0.77815125038364363</c:v>
                </c:pt>
                <c:pt idx="4980">
                  <c:v>0.77815125038364363</c:v>
                </c:pt>
                <c:pt idx="4981">
                  <c:v>0.77815125038364363</c:v>
                </c:pt>
                <c:pt idx="4982">
                  <c:v>0.77815125038364374</c:v>
                </c:pt>
                <c:pt idx="4983">
                  <c:v>0.77815125038364374</c:v>
                </c:pt>
                <c:pt idx="4984">
                  <c:v>0.77815125038364374</c:v>
                </c:pt>
                <c:pt idx="4985">
                  <c:v>0.77815125038364374</c:v>
                </c:pt>
                <c:pt idx="4986">
                  <c:v>0.77815125038364374</c:v>
                </c:pt>
                <c:pt idx="4987">
                  <c:v>0.77815125038364374</c:v>
                </c:pt>
                <c:pt idx="4988">
                  <c:v>0.77815125038364374</c:v>
                </c:pt>
                <c:pt idx="4989">
                  <c:v>0.77815125038364374</c:v>
                </c:pt>
                <c:pt idx="4990">
                  <c:v>0.79588001734407521</c:v>
                </c:pt>
                <c:pt idx="4991">
                  <c:v>0.80617997398388719</c:v>
                </c:pt>
                <c:pt idx="4992">
                  <c:v>0.80617997398388719</c:v>
                </c:pt>
                <c:pt idx="4993">
                  <c:v>0.81954393554186866</c:v>
                </c:pt>
                <c:pt idx="4994">
                  <c:v>0.82390874094431898</c:v>
                </c:pt>
                <c:pt idx="4995">
                  <c:v>0.82930377283102485</c:v>
                </c:pt>
                <c:pt idx="4996">
                  <c:v>0.84509804001425681</c:v>
                </c:pt>
                <c:pt idx="4997">
                  <c:v>0.84509804001425681</c:v>
                </c:pt>
                <c:pt idx="4998">
                  <c:v>0.84509804001425681</c:v>
                </c:pt>
                <c:pt idx="4999">
                  <c:v>0.84509804001425681</c:v>
                </c:pt>
                <c:pt idx="5000">
                  <c:v>0.84509804001425681</c:v>
                </c:pt>
                <c:pt idx="5001">
                  <c:v>0.84509804001425681</c:v>
                </c:pt>
                <c:pt idx="5002">
                  <c:v>0.84509804001425681</c:v>
                </c:pt>
                <c:pt idx="5003">
                  <c:v>0.84509804001425681</c:v>
                </c:pt>
                <c:pt idx="5004">
                  <c:v>0.84509804001425681</c:v>
                </c:pt>
                <c:pt idx="5005">
                  <c:v>0.84509804001425681</c:v>
                </c:pt>
                <c:pt idx="5006">
                  <c:v>0.84509804001425681</c:v>
                </c:pt>
                <c:pt idx="5007">
                  <c:v>0.84509804001425681</c:v>
                </c:pt>
                <c:pt idx="5008">
                  <c:v>0.84509804001425681</c:v>
                </c:pt>
                <c:pt idx="5009">
                  <c:v>0.84509804001425681</c:v>
                </c:pt>
                <c:pt idx="5010">
                  <c:v>0.84509804001425681</c:v>
                </c:pt>
                <c:pt idx="5011">
                  <c:v>0.84509804001425681</c:v>
                </c:pt>
                <c:pt idx="5012">
                  <c:v>0.84509804001425692</c:v>
                </c:pt>
                <c:pt idx="5013">
                  <c:v>0.84509804001425692</c:v>
                </c:pt>
                <c:pt idx="5014">
                  <c:v>0.84509804001425692</c:v>
                </c:pt>
                <c:pt idx="5015">
                  <c:v>0.84509804001425692</c:v>
                </c:pt>
                <c:pt idx="5016">
                  <c:v>0.84509804001425692</c:v>
                </c:pt>
                <c:pt idx="5017">
                  <c:v>0.8573324964312683</c:v>
                </c:pt>
                <c:pt idx="5018">
                  <c:v>0.86247213608367945</c:v>
                </c:pt>
                <c:pt idx="5019">
                  <c:v>0.86530142610254379</c:v>
                </c:pt>
                <c:pt idx="5020">
                  <c:v>0.86530142610254379</c:v>
                </c:pt>
                <c:pt idx="5021">
                  <c:v>0.86530142610254379</c:v>
                </c:pt>
                <c:pt idx="5022">
                  <c:v>0.86530142610254379</c:v>
                </c:pt>
                <c:pt idx="5023">
                  <c:v>0.86530142610254379</c:v>
                </c:pt>
                <c:pt idx="5024">
                  <c:v>0.86530142610254379</c:v>
                </c:pt>
                <c:pt idx="5025">
                  <c:v>0.86530142610254379</c:v>
                </c:pt>
                <c:pt idx="5026">
                  <c:v>0.87506126339170009</c:v>
                </c:pt>
                <c:pt idx="5027">
                  <c:v>0.87506126339170009</c:v>
                </c:pt>
                <c:pt idx="5028">
                  <c:v>0.87506126339170009</c:v>
                </c:pt>
                <c:pt idx="5029">
                  <c:v>0.87506126339170009</c:v>
                </c:pt>
                <c:pt idx="5030">
                  <c:v>0.87506126339170021</c:v>
                </c:pt>
                <c:pt idx="5031">
                  <c:v>0.87506126339170021</c:v>
                </c:pt>
                <c:pt idx="5032">
                  <c:v>0.90308998699194354</c:v>
                </c:pt>
                <c:pt idx="5033">
                  <c:v>0.90308998699194354</c:v>
                </c:pt>
                <c:pt idx="5034">
                  <c:v>0.90308998699194354</c:v>
                </c:pt>
                <c:pt idx="5035">
                  <c:v>0.90308998699194354</c:v>
                </c:pt>
                <c:pt idx="5036">
                  <c:v>0.90308998699194354</c:v>
                </c:pt>
                <c:pt idx="5037">
                  <c:v>0.90308998699194354</c:v>
                </c:pt>
                <c:pt idx="5038">
                  <c:v>0.90308998699194354</c:v>
                </c:pt>
                <c:pt idx="5039">
                  <c:v>0.90308998699194354</c:v>
                </c:pt>
                <c:pt idx="5040">
                  <c:v>0.90308998699194354</c:v>
                </c:pt>
                <c:pt idx="5041">
                  <c:v>0.90308998699194354</c:v>
                </c:pt>
                <c:pt idx="5042">
                  <c:v>0.90308998699194354</c:v>
                </c:pt>
                <c:pt idx="5043">
                  <c:v>0.90308998699194354</c:v>
                </c:pt>
                <c:pt idx="5044">
                  <c:v>0.90308998699194354</c:v>
                </c:pt>
                <c:pt idx="5045">
                  <c:v>0.90308998699194354</c:v>
                </c:pt>
                <c:pt idx="5046">
                  <c:v>0.90308998699194354</c:v>
                </c:pt>
                <c:pt idx="5047">
                  <c:v>0.90308998699194354</c:v>
                </c:pt>
                <c:pt idx="5048">
                  <c:v>0.90308998699194354</c:v>
                </c:pt>
                <c:pt idx="5049">
                  <c:v>0.90308998699194354</c:v>
                </c:pt>
                <c:pt idx="5050">
                  <c:v>0.90308998699194354</c:v>
                </c:pt>
                <c:pt idx="5051">
                  <c:v>0.90308998699194354</c:v>
                </c:pt>
                <c:pt idx="5052">
                  <c:v>0.90308998699194354</c:v>
                </c:pt>
                <c:pt idx="5053">
                  <c:v>0.90308998699194354</c:v>
                </c:pt>
                <c:pt idx="5054">
                  <c:v>0.90308998699194354</c:v>
                </c:pt>
                <c:pt idx="5055">
                  <c:v>0.90308998699194354</c:v>
                </c:pt>
                <c:pt idx="5056">
                  <c:v>0.90308998699194354</c:v>
                </c:pt>
                <c:pt idx="5057">
                  <c:v>0.90308998699194354</c:v>
                </c:pt>
                <c:pt idx="5058">
                  <c:v>0.90308998699194354</c:v>
                </c:pt>
                <c:pt idx="5059">
                  <c:v>0.90308998699194354</c:v>
                </c:pt>
                <c:pt idx="5060">
                  <c:v>0.90308998699194354</c:v>
                </c:pt>
                <c:pt idx="5061">
                  <c:v>0.90308998699194354</c:v>
                </c:pt>
                <c:pt idx="5062">
                  <c:v>0.90308998699194354</c:v>
                </c:pt>
                <c:pt idx="5063">
                  <c:v>0.90308998699194354</c:v>
                </c:pt>
                <c:pt idx="5064">
                  <c:v>0.90308998699194354</c:v>
                </c:pt>
                <c:pt idx="5065">
                  <c:v>0.90308998699194354</c:v>
                </c:pt>
                <c:pt idx="5066">
                  <c:v>0.90308998699194354</c:v>
                </c:pt>
                <c:pt idx="5067">
                  <c:v>0.90308998699194354</c:v>
                </c:pt>
                <c:pt idx="5068">
                  <c:v>0.90308998699194354</c:v>
                </c:pt>
                <c:pt idx="5069">
                  <c:v>0.90308998699194354</c:v>
                </c:pt>
                <c:pt idx="5070">
                  <c:v>0.90308998699194354</c:v>
                </c:pt>
                <c:pt idx="5071">
                  <c:v>0.90308998699194354</c:v>
                </c:pt>
                <c:pt idx="5072">
                  <c:v>0.92941892571429263</c:v>
                </c:pt>
                <c:pt idx="5073">
                  <c:v>0.92941892571429274</c:v>
                </c:pt>
                <c:pt idx="5074">
                  <c:v>0.92941892571429274</c:v>
                </c:pt>
                <c:pt idx="5075">
                  <c:v>0.92941892571429274</c:v>
                </c:pt>
                <c:pt idx="5076">
                  <c:v>0.92941892571429285</c:v>
                </c:pt>
                <c:pt idx="5077">
                  <c:v>0.92941892571429285</c:v>
                </c:pt>
                <c:pt idx="5078">
                  <c:v>0.92941892571429285</c:v>
                </c:pt>
                <c:pt idx="5079">
                  <c:v>0.92941892571429285</c:v>
                </c:pt>
                <c:pt idx="5080">
                  <c:v>0.92941892571429285</c:v>
                </c:pt>
                <c:pt idx="5081">
                  <c:v>0.94200805302231327</c:v>
                </c:pt>
                <c:pt idx="5082">
                  <c:v>0.95424250943932465</c:v>
                </c:pt>
                <c:pt idx="5083">
                  <c:v>0.95424250943932465</c:v>
                </c:pt>
                <c:pt idx="5084">
                  <c:v>0.95424250943932465</c:v>
                </c:pt>
                <c:pt idx="5085">
                  <c:v>0.95424250943932498</c:v>
                </c:pt>
                <c:pt idx="5086">
                  <c:v>0.95424250943932487</c:v>
                </c:pt>
                <c:pt idx="5087">
                  <c:v>0.95424250943932487</c:v>
                </c:pt>
                <c:pt idx="5088">
                  <c:v>0.95424250943932487</c:v>
                </c:pt>
                <c:pt idx="5089">
                  <c:v>0.95424250943932487</c:v>
                </c:pt>
                <c:pt idx="5090">
                  <c:v>0.95424250943932487</c:v>
                </c:pt>
                <c:pt idx="5091">
                  <c:v>0.95424250943932487</c:v>
                </c:pt>
                <c:pt idx="5092">
                  <c:v>0.95424250943932487</c:v>
                </c:pt>
                <c:pt idx="5093">
                  <c:v>0.95424250943932487</c:v>
                </c:pt>
                <c:pt idx="5094">
                  <c:v>0.95424250943932487</c:v>
                </c:pt>
                <c:pt idx="5095">
                  <c:v>0.95424250943932487</c:v>
                </c:pt>
                <c:pt idx="5096">
                  <c:v>0.95424250943932487</c:v>
                </c:pt>
                <c:pt idx="5097">
                  <c:v>0.95424250943932487</c:v>
                </c:pt>
                <c:pt idx="5098">
                  <c:v>0.95424250943932487</c:v>
                </c:pt>
                <c:pt idx="5099">
                  <c:v>0.95424250943932487</c:v>
                </c:pt>
                <c:pt idx="5100">
                  <c:v>0.95424250943932487</c:v>
                </c:pt>
                <c:pt idx="5101">
                  <c:v>0.95424250943932487</c:v>
                </c:pt>
                <c:pt idx="5102">
                  <c:v>0.95424250943932487</c:v>
                </c:pt>
                <c:pt idx="5103">
                  <c:v>0.95424250943932487</c:v>
                </c:pt>
                <c:pt idx="5104">
                  <c:v>0.95424250943932487</c:v>
                </c:pt>
                <c:pt idx="5105">
                  <c:v>0.95424250943932487</c:v>
                </c:pt>
                <c:pt idx="5106">
                  <c:v>0.95424250943932487</c:v>
                </c:pt>
                <c:pt idx="5107">
                  <c:v>0.95424250943932487</c:v>
                </c:pt>
                <c:pt idx="5108">
                  <c:v>0.95424250943932487</c:v>
                </c:pt>
                <c:pt idx="5109">
                  <c:v>0.95424250943932487</c:v>
                </c:pt>
                <c:pt idx="5110">
                  <c:v>0.95424250943932487</c:v>
                </c:pt>
                <c:pt idx="5111">
                  <c:v>0.95424250943932487</c:v>
                </c:pt>
                <c:pt idx="5112">
                  <c:v>0.95424250943932487</c:v>
                </c:pt>
                <c:pt idx="5113">
                  <c:v>0.95424250943932487</c:v>
                </c:pt>
                <c:pt idx="5114">
                  <c:v>0.95424250943932498</c:v>
                </c:pt>
                <c:pt idx="5115">
                  <c:v>0.99999999999999978</c:v>
                </c:pt>
                <c:pt idx="5116">
                  <c:v>0.99999999999999978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1.0086001717619175</c:v>
                </c:pt>
                <c:pt idx="5195">
                  <c:v>1.0211892990699381</c:v>
                </c:pt>
                <c:pt idx="5196">
                  <c:v>1.0211892990699381</c:v>
                </c:pt>
                <c:pt idx="5197">
                  <c:v>1.0211892990699381</c:v>
                </c:pt>
                <c:pt idx="5198">
                  <c:v>1.0211892990699381</c:v>
                </c:pt>
                <c:pt idx="5199">
                  <c:v>1.0211892990699381</c:v>
                </c:pt>
                <c:pt idx="5200">
                  <c:v>1.0211892990699381</c:v>
                </c:pt>
                <c:pt idx="5201">
                  <c:v>1.0211892990699381</c:v>
                </c:pt>
                <c:pt idx="5202">
                  <c:v>1.0211892990699381</c:v>
                </c:pt>
                <c:pt idx="5203">
                  <c:v>1.0211892990699381</c:v>
                </c:pt>
                <c:pt idx="5204">
                  <c:v>1.0211892990699381</c:v>
                </c:pt>
                <c:pt idx="5205">
                  <c:v>1.0211892990699381</c:v>
                </c:pt>
                <c:pt idx="5206">
                  <c:v>1.0211892990699381</c:v>
                </c:pt>
                <c:pt idx="5207">
                  <c:v>1.0211892990699381</c:v>
                </c:pt>
                <c:pt idx="5208">
                  <c:v>1.0211892990699381</c:v>
                </c:pt>
                <c:pt idx="5209">
                  <c:v>1.0211892990699381</c:v>
                </c:pt>
                <c:pt idx="5210">
                  <c:v>1.0280287236002434</c:v>
                </c:pt>
                <c:pt idx="5211">
                  <c:v>1.0280287236002434</c:v>
                </c:pt>
                <c:pt idx="5212">
                  <c:v>1.0280287236002434</c:v>
                </c:pt>
                <c:pt idx="5213">
                  <c:v>1.0280287236002434</c:v>
                </c:pt>
                <c:pt idx="5214">
                  <c:v>1.0280287236002434</c:v>
                </c:pt>
                <c:pt idx="5215">
                  <c:v>1.0280287236002434</c:v>
                </c:pt>
                <c:pt idx="5216">
                  <c:v>1.0280287236002434</c:v>
                </c:pt>
                <c:pt idx="5217">
                  <c:v>1.0280287236002434</c:v>
                </c:pt>
                <c:pt idx="5218">
                  <c:v>1.0280287236002434</c:v>
                </c:pt>
                <c:pt idx="5219">
                  <c:v>1.0280287236002434</c:v>
                </c:pt>
                <c:pt idx="5220">
                  <c:v>1.0280287236002434</c:v>
                </c:pt>
                <c:pt idx="5221">
                  <c:v>1.0280287236002434</c:v>
                </c:pt>
                <c:pt idx="5222">
                  <c:v>1.0280287236002434</c:v>
                </c:pt>
                <c:pt idx="5223">
                  <c:v>1.0280287236002434</c:v>
                </c:pt>
                <c:pt idx="5224">
                  <c:v>1.0280287236002434</c:v>
                </c:pt>
                <c:pt idx="5225">
                  <c:v>1.0280287236002434</c:v>
                </c:pt>
                <c:pt idx="5226">
                  <c:v>1.0280287236002434</c:v>
                </c:pt>
                <c:pt idx="5227">
                  <c:v>1.0280287236002434</c:v>
                </c:pt>
                <c:pt idx="5228">
                  <c:v>1.0280287236002434</c:v>
                </c:pt>
                <c:pt idx="5229">
                  <c:v>1.0280287236002434</c:v>
                </c:pt>
                <c:pt idx="5230">
                  <c:v>1.0280287236002434</c:v>
                </c:pt>
                <c:pt idx="5231">
                  <c:v>1.0280287236002434</c:v>
                </c:pt>
                <c:pt idx="5232">
                  <c:v>1.0280287236002434</c:v>
                </c:pt>
                <c:pt idx="5233">
                  <c:v>1.0280287236002434</c:v>
                </c:pt>
                <c:pt idx="5234">
                  <c:v>1.0280287236002434</c:v>
                </c:pt>
                <c:pt idx="5235">
                  <c:v>1.0280287236002434</c:v>
                </c:pt>
                <c:pt idx="5236">
                  <c:v>1.0280287236002434</c:v>
                </c:pt>
                <c:pt idx="5237">
                  <c:v>1.0280287236002434</c:v>
                </c:pt>
                <c:pt idx="5238">
                  <c:v>1.0280287236002434</c:v>
                </c:pt>
                <c:pt idx="5239">
                  <c:v>1.0280287236002434</c:v>
                </c:pt>
                <c:pt idx="5240">
                  <c:v>1.0280287236002434</c:v>
                </c:pt>
                <c:pt idx="5241">
                  <c:v>1.0413926851582249</c:v>
                </c:pt>
                <c:pt idx="5242">
                  <c:v>1.0413926851582249</c:v>
                </c:pt>
                <c:pt idx="5243">
                  <c:v>1.0413926851582249</c:v>
                </c:pt>
                <c:pt idx="5244">
                  <c:v>1.0413926851582251</c:v>
                </c:pt>
                <c:pt idx="5245">
                  <c:v>1.0413926851582251</c:v>
                </c:pt>
                <c:pt idx="5246">
                  <c:v>1.0413926851582251</c:v>
                </c:pt>
                <c:pt idx="5247">
                  <c:v>1.0413926851582251</c:v>
                </c:pt>
                <c:pt idx="5248">
                  <c:v>1.0413926851582251</c:v>
                </c:pt>
                <c:pt idx="5249">
                  <c:v>1.0413926851582251</c:v>
                </c:pt>
                <c:pt idx="5250">
                  <c:v>1.0413926851582251</c:v>
                </c:pt>
                <c:pt idx="5251">
                  <c:v>1.0413926851582251</c:v>
                </c:pt>
                <c:pt idx="5252">
                  <c:v>1.0413926851582251</c:v>
                </c:pt>
                <c:pt idx="5253">
                  <c:v>1.0413926851582251</c:v>
                </c:pt>
                <c:pt idx="5254">
                  <c:v>1.0413926851582251</c:v>
                </c:pt>
                <c:pt idx="5255">
                  <c:v>1.0413926851582251</c:v>
                </c:pt>
                <c:pt idx="5256">
                  <c:v>1.0413926851582251</c:v>
                </c:pt>
                <c:pt idx="5257">
                  <c:v>1.0413926851582251</c:v>
                </c:pt>
                <c:pt idx="5258">
                  <c:v>1.0413926851582251</c:v>
                </c:pt>
                <c:pt idx="5259">
                  <c:v>1.0413926851582251</c:v>
                </c:pt>
                <c:pt idx="5260">
                  <c:v>1.0543576623225925</c:v>
                </c:pt>
                <c:pt idx="5261">
                  <c:v>1.0543576623225925</c:v>
                </c:pt>
                <c:pt idx="5262">
                  <c:v>1.0669467896306131</c:v>
                </c:pt>
                <c:pt idx="5263">
                  <c:v>1.0791812460476247</c:v>
                </c:pt>
                <c:pt idx="5264">
                  <c:v>1.0791812460476247</c:v>
                </c:pt>
                <c:pt idx="5265">
                  <c:v>1.0791812460476247</c:v>
                </c:pt>
                <c:pt idx="5266">
                  <c:v>1.0791812460476247</c:v>
                </c:pt>
                <c:pt idx="5267">
                  <c:v>1.0791812460476247</c:v>
                </c:pt>
                <c:pt idx="5268">
                  <c:v>1.0791812460476247</c:v>
                </c:pt>
                <c:pt idx="5269">
                  <c:v>1.0791812460476247</c:v>
                </c:pt>
                <c:pt idx="5270">
                  <c:v>1.0791812460476247</c:v>
                </c:pt>
                <c:pt idx="5271">
                  <c:v>1.0791812460476247</c:v>
                </c:pt>
                <c:pt idx="5272">
                  <c:v>1.0791812460476247</c:v>
                </c:pt>
                <c:pt idx="5273">
                  <c:v>1.0791812460476249</c:v>
                </c:pt>
                <c:pt idx="5274">
                  <c:v>1.0791812460476249</c:v>
                </c:pt>
                <c:pt idx="5275">
                  <c:v>1.0791812460476249</c:v>
                </c:pt>
                <c:pt idx="5276">
                  <c:v>1.0791812460476249</c:v>
                </c:pt>
                <c:pt idx="5277">
                  <c:v>1.0791812460476249</c:v>
                </c:pt>
                <c:pt idx="5278">
                  <c:v>1.0791812460476249</c:v>
                </c:pt>
                <c:pt idx="5279">
                  <c:v>1.0791812460476249</c:v>
                </c:pt>
                <c:pt idx="5280">
                  <c:v>1.0791812460476249</c:v>
                </c:pt>
                <c:pt idx="5281">
                  <c:v>1.0791812460476249</c:v>
                </c:pt>
                <c:pt idx="5282">
                  <c:v>1.0791812460476249</c:v>
                </c:pt>
                <c:pt idx="5283">
                  <c:v>1.0791812460476249</c:v>
                </c:pt>
                <c:pt idx="5284">
                  <c:v>1.0791812460476249</c:v>
                </c:pt>
                <c:pt idx="5285">
                  <c:v>1.0791812460476249</c:v>
                </c:pt>
                <c:pt idx="5286">
                  <c:v>1.0791812460476249</c:v>
                </c:pt>
                <c:pt idx="5287">
                  <c:v>1.0791812460476249</c:v>
                </c:pt>
                <c:pt idx="5288">
                  <c:v>1.0791812460476249</c:v>
                </c:pt>
                <c:pt idx="5289">
                  <c:v>1.0791812460476249</c:v>
                </c:pt>
                <c:pt idx="5290">
                  <c:v>1.0969100130080565</c:v>
                </c:pt>
                <c:pt idx="5291">
                  <c:v>1.0969100130080565</c:v>
                </c:pt>
                <c:pt idx="5292">
                  <c:v>1.0969100130080565</c:v>
                </c:pt>
                <c:pt idx="5293">
                  <c:v>1.1055101847699738</c:v>
                </c:pt>
                <c:pt idx="5294">
                  <c:v>1.1055101847699738</c:v>
                </c:pt>
                <c:pt idx="5295">
                  <c:v>1.1072099696478681</c:v>
                </c:pt>
                <c:pt idx="5296">
                  <c:v>1.1303337684950061</c:v>
                </c:pt>
                <c:pt idx="5297">
                  <c:v>1.1303337684950061</c:v>
                </c:pt>
                <c:pt idx="5298">
                  <c:v>1.1461280356782377</c:v>
                </c:pt>
                <c:pt idx="5299">
                  <c:v>1.1461280356782382</c:v>
                </c:pt>
                <c:pt idx="5300">
                  <c:v>1.146128035678238</c:v>
                </c:pt>
                <c:pt idx="5301">
                  <c:v>1.146128035678238</c:v>
                </c:pt>
                <c:pt idx="5302">
                  <c:v>1.146128035678238</c:v>
                </c:pt>
                <c:pt idx="5303">
                  <c:v>1.146128035678238</c:v>
                </c:pt>
                <c:pt idx="5304">
                  <c:v>1.146128035678238</c:v>
                </c:pt>
                <c:pt idx="5305">
                  <c:v>1.146128035678238</c:v>
                </c:pt>
                <c:pt idx="5306">
                  <c:v>1.1461280356782382</c:v>
                </c:pt>
                <c:pt idx="5307">
                  <c:v>1.1461280356782382</c:v>
                </c:pt>
                <c:pt idx="5308">
                  <c:v>1.1461280356782382</c:v>
                </c:pt>
                <c:pt idx="5309">
                  <c:v>1.1461280356782382</c:v>
                </c:pt>
                <c:pt idx="5310">
                  <c:v>1.166331421766525</c:v>
                </c:pt>
                <c:pt idx="5311">
                  <c:v>1.166331421766525</c:v>
                </c:pt>
                <c:pt idx="5312">
                  <c:v>1.166331421766525</c:v>
                </c:pt>
                <c:pt idx="5313">
                  <c:v>1.166331421766525</c:v>
                </c:pt>
                <c:pt idx="5314">
                  <c:v>1.1760912590556811</c:v>
                </c:pt>
                <c:pt idx="5315">
                  <c:v>1.1760912590556811</c:v>
                </c:pt>
                <c:pt idx="5316">
                  <c:v>1.1760912590556813</c:v>
                </c:pt>
                <c:pt idx="5317">
                  <c:v>1.1760912590556813</c:v>
                </c:pt>
                <c:pt idx="5318">
                  <c:v>1.1760912590556813</c:v>
                </c:pt>
                <c:pt idx="5319">
                  <c:v>1.1760912590556813</c:v>
                </c:pt>
                <c:pt idx="5320">
                  <c:v>1.1760912590556813</c:v>
                </c:pt>
                <c:pt idx="5321">
                  <c:v>1.1760912590556813</c:v>
                </c:pt>
                <c:pt idx="5322">
                  <c:v>1.1760912590556813</c:v>
                </c:pt>
                <c:pt idx="5323">
                  <c:v>1.1760912590556813</c:v>
                </c:pt>
                <c:pt idx="5324">
                  <c:v>1.1760912590556813</c:v>
                </c:pt>
                <c:pt idx="5325">
                  <c:v>1.1760912590556813</c:v>
                </c:pt>
                <c:pt idx="5326">
                  <c:v>1.1760912590556813</c:v>
                </c:pt>
                <c:pt idx="5327">
                  <c:v>1.1760912590556813</c:v>
                </c:pt>
                <c:pt idx="5328">
                  <c:v>1.1760912590556813</c:v>
                </c:pt>
                <c:pt idx="5329">
                  <c:v>1.1760912590556813</c:v>
                </c:pt>
                <c:pt idx="5330">
                  <c:v>1.1760912590556813</c:v>
                </c:pt>
                <c:pt idx="5331">
                  <c:v>1.1760912590556813</c:v>
                </c:pt>
                <c:pt idx="5332">
                  <c:v>1.1760912590556813</c:v>
                </c:pt>
                <c:pt idx="5333">
                  <c:v>1.1760912590556813</c:v>
                </c:pt>
                <c:pt idx="5334">
                  <c:v>1.1760912590556813</c:v>
                </c:pt>
                <c:pt idx="5335">
                  <c:v>1.1760912590556813</c:v>
                </c:pt>
                <c:pt idx="5336">
                  <c:v>1.1760912590556813</c:v>
                </c:pt>
                <c:pt idx="5337">
                  <c:v>1.1760912590556813</c:v>
                </c:pt>
                <c:pt idx="5338">
                  <c:v>1.1760912590556813</c:v>
                </c:pt>
                <c:pt idx="5339">
                  <c:v>1.1760912590556813</c:v>
                </c:pt>
                <c:pt idx="5340">
                  <c:v>1.1760912590556813</c:v>
                </c:pt>
                <c:pt idx="5341">
                  <c:v>1.1760912590556813</c:v>
                </c:pt>
                <c:pt idx="5342">
                  <c:v>1.1760912590556813</c:v>
                </c:pt>
                <c:pt idx="5343">
                  <c:v>1.1760912590556813</c:v>
                </c:pt>
                <c:pt idx="5344">
                  <c:v>1.1760912590556813</c:v>
                </c:pt>
                <c:pt idx="5345">
                  <c:v>1.1760912590556813</c:v>
                </c:pt>
                <c:pt idx="5346">
                  <c:v>1.1760912590556813</c:v>
                </c:pt>
                <c:pt idx="5347">
                  <c:v>1.1760912590556813</c:v>
                </c:pt>
                <c:pt idx="5348">
                  <c:v>1.1760912590556813</c:v>
                </c:pt>
                <c:pt idx="5349">
                  <c:v>1.1760912590556813</c:v>
                </c:pt>
                <c:pt idx="5350">
                  <c:v>1.1760912590556813</c:v>
                </c:pt>
                <c:pt idx="5351">
                  <c:v>1.1760912590556813</c:v>
                </c:pt>
                <c:pt idx="5352">
                  <c:v>1.1760912590556813</c:v>
                </c:pt>
                <c:pt idx="5353">
                  <c:v>1.1972805581256192</c:v>
                </c:pt>
                <c:pt idx="5354">
                  <c:v>1.2041199826559246</c:v>
                </c:pt>
                <c:pt idx="5355">
                  <c:v>1.2041199826559246</c:v>
                </c:pt>
                <c:pt idx="5356">
                  <c:v>1.2041199826559246</c:v>
                </c:pt>
                <c:pt idx="5357">
                  <c:v>1.2041199826559246</c:v>
                </c:pt>
                <c:pt idx="5358">
                  <c:v>1.2041199826559248</c:v>
                </c:pt>
                <c:pt idx="5359">
                  <c:v>1.2041199826559248</c:v>
                </c:pt>
                <c:pt idx="5360">
                  <c:v>1.2041199826559248</c:v>
                </c:pt>
                <c:pt idx="5361">
                  <c:v>1.2041199826559248</c:v>
                </c:pt>
                <c:pt idx="5362">
                  <c:v>1.2041199826559248</c:v>
                </c:pt>
                <c:pt idx="5363">
                  <c:v>1.2041199826559248</c:v>
                </c:pt>
                <c:pt idx="5364">
                  <c:v>1.2041199826559248</c:v>
                </c:pt>
                <c:pt idx="5365">
                  <c:v>1.2041199826559248</c:v>
                </c:pt>
                <c:pt idx="5366">
                  <c:v>1.2041199826559248</c:v>
                </c:pt>
                <c:pt idx="5367">
                  <c:v>1.2041199826559248</c:v>
                </c:pt>
                <c:pt idx="5368">
                  <c:v>1.2041199826559248</c:v>
                </c:pt>
                <c:pt idx="5369">
                  <c:v>1.2041199826559248</c:v>
                </c:pt>
                <c:pt idx="5370">
                  <c:v>1.2041199826559248</c:v>
                </c:pt>
                <c:pt idx="5371">
                  <c:v>1.2041199826559248</c:v>
                </c:pt>
                <c:pt idx="5372">
                  <c:v>1.2041199826559248</c:v>
                </c:pt>
                <c:pt idx="5373">
                  <c:v>1.2041199826559248</c:v>
                </c:pt>
                <c:pt idx="5374">
                  <c:v>1.2041199826559248</c:v>
                </c:pt>
                <c:pt idx="5375">
                  <c:v>1.2041199826559248</c:v>
                </c:pt>
                <c:pt idx="5376">
                  <c:v>1.2041199826559248</c:v>
                </c:pt>
                <c:pt idx="5377">
                  <c:v>1.2041199826559248</c:v>
                </c:pt>
                <c:pt idx="5378">
                  <c:v>1.2041199826559248</c:v>
                </c:pt>
                <c:pt idx="5379">
                  <c:v>1.2041199826559248</c:v>
                </c:pt>
                <c:pt idx="5380">
                  <c:v>1.2041199826559248</c:v>
                </c:pt>
                <c:pt idx="5381">
                  <c:v>1.2041199826559248</c:v>
                </c:pt>
                <c:pt idx="5382">
                  <c:v>1.2041199826559248</c:v>
                </c:pt>
                <c:pt idx="5383">
                  <c:v>1.2041199826559248</c:v>
                </c:pt>
                <c:pt idx="5384">
                  <c:v>1.2041199826559248</c:v>
                </c:pt>
                <c:pt idx="5385">
                  <c:v>1.2041199826559248</c:v>
                </c:pt>
                <c:pt idx="5386">
                  <c:v>1.2041199826559248</c:v>
                </c:pt>
                <c:pt idx="5387">
                  <c:v>1.2041199826559248</c:v>
                </c:pt>
                <c:pt idx="5388">
                  <c:v>1.2041199826559248</c:v>
                </c:pt>
                <c:pt idx="5389">
                  <c:v>1.2041199826559248</c:v>
                </c:pt>
                <c:pt idx="5390">
                  <c:v>1.2041199826559248</c:v>
                </c:pt>
                <c:pt idx="5391">
                  <c:v>1.2041199826559248</c:v>
                </c:pt>
                <c:pt idx="5392">
                  <c:v>1.2041199826559248</c:v>
                </c:pt>
                <c:pt idx="5393">
                  <c:v>1.2041199826559248</c:v>
                </c:pt>
                <c:pt idx="5394">
                  <c:v>1.2041199826559248</c:v>
                </c:pt>
                <c:pt idx="5395">
                  <c:v>1.2041199826559248</c:v>
                </c:pt>
                <c:pt idx="5396">
                  <c:v>1.2041199826559248</c:v>
                </c:pt>
                <c:pt idx="5397">
                  <c:v>1.2041199826559248</c:v>
                </c:pt>
                <c:pt idx="5398">
                  <c:v>1.2041199826559248</c:v>
                </c:pt>
                <c:pt idx="5399">
                  <c:v>1.2041199826559248</c:v>
                </c:pt>
                <c:pt idx="5400">
                  <c:v>1.2041199826559248</c:v>
                </c:pt>
                <c:pt idx="5401">
                  <c:v>1.2041199826559248</c:v>
                </c:pt>
                <c:pt idx="5402">
                  <c:v>1.2041199826559248</c:v>
                </c:pt>
                <c:pt idx="5403">
                  <c:v>1.2041199826559248</c:v>
                </c:pt>
                <c:pt idx="5404">
                  <c:v>1.2041199826559248</c:v>
                </c:pt>
                <c:pt idx="5405">
                  <c:v>1.2041199826559248</c:v>
                </c:pt>
                <c:pt idx="5406">
                  <c:v>1.2041199826559248</c:v>
                </c:pt>
                <c:pt idx="5407">
                  <c:v>1.2041199826559248</c:v>
                </c:pt>
                <c:pt idx="5408">
                  <c:v>1.2041199826559248</c:v>
                </c:pt>
                <c:pt idx="5409">
                  <c:v>1.2041199826559248</c:v>
                </c:pt>
                <c:pt idx="5410">
                  <c:v>1.2041199826559248</c:v>
                </c:pt>
                <c:pt idx="5411">
                  <c:v>1.2041199826559248</c:v>
                </c:pt>
                <c:pt idx="5412">
                  <c:v>1.2041199826559248</c:v>
                </c:pt>
                <c:pt idx="5413">
                  <c:v>1.2041199826559248</c:v>
                </c:pt>
                <c:pt idx="5414">
                  <c:v>1.2041199826559248</c:v>
                </c:pt>
                <c:pt idx="5415">
                  <c:v>1.2041199826559248</c:v>
                </c:pt>
                <c:pt idx="5416">
                  <c:v>1.2041199826559248</c:v>
                </c:pt>
                <c:pt idx="5417">
                  <c:v>1.2041199826559248</c:v>
                </c:pt>
                <c:pt idx="5418">
                  <c:v>1.2041199826559248</c:v>
                </c:pt>
                <c:pt idx="5419">
                  <c:v>1.2041199826559248</c:v>
                </c:pt>
                <c:pt idx="5420">
                  <c:v>1.2041199826559248</c:v>
                </c:pt>
                <c:pt idx="5421">
                  <c:v>1.2041199826559248</c:v>
                </c:pt>
                <c:pt idx="5422">
                  <c:v>1.2041199826559248</c:v>
                </c:pt>
                <c:pt idx="5423">
                  <c:v>1.2041199826559248</c:v>
                </c:pt>
                <c:pt idx="5424">
                  <c:v>1.2041199826559248</c:v>
                </c:pt>
                <c:pt idx="5425">
                  <c:v>1.2041199826559248</c:v>
                </c:pt>
                <c:pt idx="5426">
                  <c:v>1.2041199826559248</c:v>
                </c:pt>
                <c:pt idx="5427">
                  <c:v>1.2041199826559248</c:v>
                </c:pt>
                <c:pt idx="5428">
                  <c:v>1.2041199826559248</c:v>
                </c:pt>
                <c:pt idx="5429">
                  <c:v>1.2041199826559248</c:v>
                </c:pt>
                <c:pt idx="5430">
                  <c:v>1.210853365314893</c:v>
                </c:pt>
                <c:pt idx="5431">
                  <c:v>1.2174839442139063</c:v>
                </c:pt>
                <c:pt idx="5432">
                  <c:v>1.2174839442139063</c:v>
                </c:pt>
                <c:pt idx="5433">
                  <c:v>1.2174839442139063</c:v>
                </c:pt>
                <c:pt idx="5434">
                  <c:v>1.2304489213782739</c:v>
                </c:pt>
                <c:pt idx="5435">
                  <c:v>1.2304489213782739</c:v>
                </c:pt>
                <c:pt idx="5436">
                  <c:v>1.2304489213782739</c:v>
                </c:pt>
                <c:pt idx="5437">
                  <c:v>1.2304489213782741</c:v>
                </c:pt>
                <c:pt idx="5438">
                  <c:v>1.2304489213782741</c:v>
                </c:pt>
                <c:pt idx="5439">
                  <c:v>1.2304489213782741</c:v>
                </c:pt>
                <c:pt idx="5440">
                  <c:v>1.2304489213782741</c:v>
                </c:pt>
                <c:pt idx="5441">
                  <c:v>1.2304489213782741</c:v>
                </c:pt>
                <c:pt idx="5442">
                  <c:v>1.2304489213782741</c:v>
                </c:pt>
                <c:pt idx="5443">
                  <c:v>1.2304489213782741</c:v>
                </c:pt>
                <c:pt idx="5444">
                  <c:v>1.2304489213782741</c:v>
                </c:pt>
                <c:pt idx="5445">
                  <c:v>1.2304489213782741</c:v>
                </c:pt>
                <c:pt idx="5446">
                  <c:v>1.2304489213782741</c:v>
                </c:pt>
                <c:pt idx="5447">
                  <c:v>1.2304489213782741</c:v>
                </c:pt>
                <c:pt idx="5448">
                  <c:v>1.2304489213782741</c:v>
                </c:pt>
                <c:pt idx="5449">
                  <c:v>1.2304489213782741</c:v>
                </c:pt>
                <c:pt idx="5450">
                  <c:v>1.2304489213782741</c:v>
                </c:pt>
                <c:pt idx="5451">
                  <c:v>1.2430380486862944</c:v>
                </c:pt>
                <c:pt idx="5452">
                  <c:v>1.255272505103306</c:v>
                </c:pt>
                <c:pt idx="5453">
                  <c:v>1.255272505103306</c:v>
                </c:pt>
                <c:pt idx="5454">
                  <c:v>1.2552725051033062</c:v>
                </c:pt>
                <c:pt idx="5455">
                  <c:v>1.2552725051033062</c:v>
                </c:pt>
                <c:pt idx="5456">
                  <c:v>1.2552725051033062</c:v>
                </c:pt>
                <c:pt idx="5457">
                  <c:v>1.2552725051033062</c:v>
                </c:pt>
                <c:pt idx="5458">
                  <c:v>1.2552725051033062</c:v>
                </c:pt>
                <c:pt idx="5459">
                  <c:v>1.2552725051033062</c:v>
                </c:pt>
                <c:pt idx="5460">
                  <c:v>1.2552725051033062</c:v>
                </c:pt>
                <c:pt idx="5461">
                  <c:v>1.2552725051033062</c:v>
                </c:pt>
                <c:pt idx="5462">
                  <c:v>1.2552725051033062</c:v>
                </c:pt>
                <c:pt idx="5463">
                  <c:v>1.2552725051033062</c:v>
                </c:pt>
                <c:pt idx="5464">
                  <c:v>1.2552725051033062</c:v>
                </c:pt>
                <c:pt idx="5465">
                  <c:v>1.2552725051033062</c:v>
                </c:pt>
                <c:pt idx="5466">
                  <c:v>1.2552725051033062</c:v>
                </c:pt>
                <c:pt idx="5467">
                  <c:v>1.2632414347745813</c:v>
                </c:pt>
                <c:pt idx="5468">
                  <c:v>1.2632414347745813</c:v>
                </c:pt>
                <c:pt idx="5469">
                  <c:v>1.2833012287035495</c:v>
                </c:pt>
                <c:pt idx="5470">
                  <c:v>1.301029995663981</c:v>
                </c:pt>
                <c:pt idx="5471">
                  <c:v>1.3010299956639813</c:v>
                </c:pt>
                <c:pt idx="5472">
                  <c:v>1.3010299956639813</c:v>
                </c:pt>
                <c:pt idx="5473">
                  <c:v>1.3010299956639813</c:v>
                </c:pt>
                <c:pt idx="5474">
                  <c:v>1.3010299956639813</c:v>
                </c:pt>
                <c:pt idx="5475">
                  <c:v>1.3010299956639813</c:v>
                </c:pt>
                <c:pt idx="5476">
                  <c:v>1.3010299956639815</c:v>
                </c:pt>
                <c:pt idx="5477">
                  <c:v>1.3010299956639815</c:v>
                </c:pt>
                <c:pt idx="5478">
                  <c:v>1.3010299956639815</c:v>
                </c:pt>
                <c:pt idx="5479">
                  <c:v>1.3010299956639815</c:v>
                </c:pt>
                <c:pt idx="5480">
                  <c:v>1.3010299956639815</c:v>
                </c:pt>
                <c:pt idx="5481">
                  <c:v>1.3010299956639815</c:v>
                </c:pt>
                <c:pt idx="5482">
                  <c:v>1.3010299956639815</c:v>
                </c:pt>
                <c:pt idx="5483">
                  <c:v>1.3010299956639815</c:v>
                </c:pt>
                <c:pt idx="5484">
                  <c:v>1.3010299956639815</c:v>
                </c:pt>
                <c:pt idx="5485">
                  <c:v>1.3010299956639815</c:v>
                </c:pt>
                <c:pt idx="5486">
                  <c:v>1.3010299956639815</c:v>
                </c:pt>
                <c:pt idx="5487">
                  <c:v>1.3010299956639815</c:v>
                </c:pt>
                <c:pt idx="5488">
                  <c:v>1.3010299956639815</c:v>
                </c:pt>
                <c:pt idx="5489">
                  <c:v>1.3010299956639815</c:v>
                </c:pt>
                <c:pt idx="5490">
                  <c:v>1.3010299956639815</c:v>
                </c:pt>
                <c:pt idx="5491">
                  <c:v>1.3010299956639815</c:v>
                </c:pt>
                <c:pt idx="5492">
                  <c:v>1.3010299956639815</c:v>
                </c:pt>
                <c:pt idx="5493">
                  <c:v>1.3010299956639815</c:v>
                </c:pt>
                <c:pt idx="5494">
                  <c:v>1.3010299956639815</c:v>
                </c:pt>
                <c:pt idx="5495">
                  <c:v>1.3010299956639815</c:v>
                </c:pt>
                <c:pt idx="5496">
                  <c:v>1.3010299956639815</c:v>
                </c:pt>
                <c:pt idx="5497">
                  <c:v>1.3088553331759376</c:v>
                </c:pt>
                <c:pt idx="5498">
                  <c:v>1.3222192947339193</c:v>
                </c:pt>
                <c:pt idx="5499">
                  <c:v>1.3222192947339193</c:v>
                </c:pt>
                <c:pt idx="5500">
                  <c:v>1.3222192947339193</c:v>
                </c:pt>
                <c:pt idx="5501">
                  <c:v>1.3222192947339193</c:v>
                </c:pt>
                <c:pt idx="5502">
                  <c:v>1.3222192947339193</c:v>
                </c:pt>
                <c:pt idx="5503">
                  <c:v>1.3222192947339193</c:v>
                </c:pt>
                <c:pt idx="5504">
                  <c:v>1.3222192947339193</c:v>
                </c:pt>
                <c:pt idx="5505">
                  <c:v>1.3222192947339193</c:v>
                </c:pt>
                <c:pt idx="5506">
                  <c:v>1.3222192947339193</c:v>
                </c:pt>
                <c:pt idx="5507">
                  <c:v>1.3222192947339193</c:v>
                </c:pt>
                <c:pt idx="5508">
                  <c:v>1.3222192947339193</c:v>
                </c:pt>
                <c:pt idx="5509">
                  <c:v>1.3222192947339193</c:v>
                </c:pt>
                <c:pt idx="5510">
                  <c:v>1.3222192947339193</c:v>
                </c:pt>
                <c:pt idx="5511">
                  <c:v>1.3222192947339193</c:v>
                </c:pt>
                <c:pt idx="5512">
                  <c:v>1.3222192947339193</c:v>
                </c:pt>
                <c:pt idx="5513">
                  <c:v>1.3222192947339193</c:v>
                </c:pt>
                <c:pt idx="5514">
                  <c:v>1.3290587192642245</c:v>
                </c:pt>
                <c:pt idx="5515">
                  <c:v>1.3290587192642245</c:v>
                </c:pt>
                <c:pt idx="5516">
                  <c:v>1.3290587192642245</c:v>
                </c:pt>
                <c:pt idx="5517">
                  <c:v>1.3290587192642245</c:v>
                </c:pt>
                <c:pt idx="5518">
                  <c:v>1.3290587192642245</c:v>
                </c:pt>
                <c:pt idx="5519">
                  <c:v>1.3290587192642245</c:v>
                </c:pt>
                <c:pt idx="5520">
                  <c:v>1.3290587192642245</c:v>
                </c:pt>
                <c:pt idx="5521">
                  <c:v>1.3290587192642245</c:v>
                </c:pt>
                <c:pt idx="5522">
                  <c:v>1.3290587192642245</c:v>
                </c:pt>
                <c:pt idx="5523">
                  <c:v>1.3290587192642245</c:v>
                </c:pt>
                <c:pt idx="5524">
                  <c:v>1.3290587192642245</c:v>
                </c:pt>
                <c:pt idx="5525">
                  <c:v>1.3290587192642245</c:v>
                </c:pt>
                <c:pt idx="5526">
                  <c:v>1.3290587192642245</c:v>
                </c:pt>
                <c:pt idx="5527">
                  <c:v>1.3290587192642245</c:v>
                </c:pt>
                <c:pt idx="5528">
                  <c:v>1.3290587192642245</c:v>
                </c:pt>
                <c:pt idx="5529">
                  <c:v>1.3290587192642245</c:v>
                </c:pt>
                <c:pt idx="5530">
                  <c:v>1.3290587192642245</c:v>
                </c:pt>
                <c:pt idx="5531">
                  <c:v>1.3290587192642245</c:v>
                </c:pt>
                <c:pt idx="5532">
                  <c:v>1.3290587192642245</c:v>
                </c:pt>
                <c:pt idx="5533">
                  <c:v>1.3290587192642245</c:v>
                </c:pt>
                <c:pt idx="5534">
                  <c:v>1.3290587192642245</c:v>
                </c:pt>
                <c:pt idx="5535">
                  <c:v>1.3290587192642245</c:v>
                </c:pt>
                <c:pt idx="5536">
                  <c:v>1.3290587192642245</c:v>
                </c:pt>
                <c:pt idx="5537">
                  <c:v>1.3290587192642245</c:v>
                </c:pt>
                <c:pt idx="5538">
                  <c:v>1.3424226808222062</c:v>
                </c:pt>
                <c:pt idx="5539">
                  <c:v>1.3424226808222062</c:v>
                </c:pt>
                <c:pt idx="5540">
                  <c:v>1.3424226808222062</c:v>
                </c:pt>
                <c:pt idx="5541">
                  <c:v>1.3424226808222062</c:v>
                </c:pt>
                <c:pt idx="5542">
                  <c:v>1.3424226808222062</c:v>
                </c:pt>
                <c:pt idx="5543">
                  <c:v>1.3424226808222062</c:v>
                </c:pt>
                <c:pt idx="5544">
                  <c:v>1.3424226808222062</c:v>
                </c:pt>
                <c:pt idx="5545">
                  <c:v>1.3424226808222062</c:v>
                </c:pt>
                <c:pt idx="5546">
                  <c:v>1.3424226808222062</c:v>
                </c:pt>
                <c:pt idx="5547">
                  <c:v>1.3424226808222062</c:v>
                </c:pt>
                <c:pt idx="5548">
                  <c:v>1.3424226808222062</c:v>
                </c:pt>
                <c:pt idx="5549">
                  <c:v>1.3424226808222062</c:v>
                </c:pt>
                <c:pt idx="5550">
                  <c:v>1.3521825181113625</c:v>
                </c:pt>
                <c:pt idx="5551">
                  <c:v>1.3802112417116059</c:v>
                </c:pt>
                <c:pt idx="5552">
                  <c:v>1.3802112417116059</c:v>
                </c:pt>
                <c:pt idx="5553">
                  <c:v>1.3802112417116059</c:v>
                </c:pt>
                <c:pt idx="5554">
                  <c:v>1.3802112417116059</c:v>
                </c:pt>
                <c:pt idx="5555">
                  <c:v>1.3802112417116059</c:v>
                </c:pt>
                <c:pt idx="5556">
                  <c:v>1.3802112417116059</c:v>
                </c:pt>
                <c:pt idx="5557">
                  <c:v>1.3802112417116059</c:v>
                </c:pt>
                <c:pt idx="5558">
                  <c:v>1.3802112417116059</c:v>
                </c:pt>
                <c:pt idx="5559">
                  <c:v>1.3802112417116059</c:v>
                </c:pt>
                <c:pt idx="5560">
                  <c:v>1.3802112417116059</c:v>
                </c:pt>
                <c:pt idx="5561">
                  <c:v>1.3802112417116059</c:v>
                </c:pt>
                <c:pt idx="5562">
                  <c:v>1.3802112417116059</c:v>
                </c:pt>
                <c:pt idx="5563">
                  <c:v>1.3802112417116059</c:v>
                </c:pt>
                <c:pt idx="5564">
                  <c:v>1.3802112417116059</c:v>
                </c:pt>
                <c:pt idx="5565">
                  <c:v>1.3802112417116059</c:v>
                </c:pt>
                <c:pt idx="5566">
                  <c:v>1.3802112417116059</c:v>
                </c:pt>
                <c:pt idx="5567">
                  <c:v>1.3802112417116059</c:v>
                </c:pt>
                <c:pt idx="5568">
                  <c:v>1.3802112417116059</c:v>
                </c:pt>
                <c:pt idx="5569">
                  <c:v>1.3802112417116059</c:v>
                </c:pt>
                <c:pt idx="5570">
                  <c:v>1.3802112417116059</c:v>
                </c:pt>
                <c:pt idx="5571">
                  <c:v>1.3802112417116059</c:v>
                </c:pt>
                <c:pt idx="5572">
                  <c:v>1.3802112417116059</c:v>
                </c:pt>
                <c:pt idx="5573">
                  <c:v>1.3802112417116059</c:v>
                </c:pt>
                <c:pt idx="5574">
                  <c:v>1.3802112417116059</c:v>
                </c:pt>
                <c:pt idx="5575">
                  <c:v>1.3802112417116059</c:v>
                </c:pt>
                <c:pt idx="5576">
                  <c:v>1.3802112417116059</c:v>
                </c:pt>
                <c:pt idx="5577">
                  <c:v>1.3802112417116059</c:v>
                </c:pt>
                <c:pt idx="5578">
                  <c:v>1.3802112417116059</c:v>
                </c:pt>
                <c:pt idx="5579">
                  <c:v>1.3802112417116059</c:v>
                </c:pt>
                <c:pt idx="5580">
                  <c:v>1.3979400086720373</c:v>
                </c:pt>
                <c:pt idx="5581">
                  <c:v>1.3979400086720373</c:v>
                </c:pt>
                <c:pt idx="5582">
                  <c:v>1.3979400086720377</c:v>
                </c:pt>
                <c:pt idx="5583">
                  <c:v>1.3979400086720377</c:v>
                </c:pt>
                <c:pt idx="5584">
                  <c:v>1.3979400086720377</c:v>
                </c:pt>
                <c:pt idx="5585">
                  <c:v>1.3979400086720377</c:v>
                </c:pt>
                <c:pt idx="5586">
                  <c:v>1.3979400086720377</c:v>
                </c:pt>
                <c:pt idx="5587">
                  <c:v>1.3979400086720377</c:v>
                </c:pt>
                <c:pt idx="5588">
                  <c:v>1.3979400086720377</c:v>
                </c:pt>
                <c:pt idx="5589">
                  <c:v>1.3979400086720377</c:v>
                </c:pt>
                <c:pt idx="5590">
                  <c:v>1.3979400086720377</c:v>
                </c:pt>
                <c:pt idx="5591">
                  <c:v>1.3979400086720377</c:v>
                </c:pt>
                <c:pt idx="5592">
                  <c:v>1.3979400086720377</c:v>
                </c:pt>
                <c:pt idx="5593">
                  <c:v>1.3979400086720377</c:v>
                </c:pt>
                <c:pt idx="5594">
                  <c:v>1.3979400086720377</c:v>
                </c:pt>
                <c:pt idx="5595">
                  <c:v>1.3979400086720377</c:v>
                </c:pt>
                <c:pt idx="5596">
                  <c:v>1.3979400086720377</c:v>
                </c:pt>
                <c:pt idx="5597">
                  <c:v>1.3979400086720377</c:v>
                </c:pt>
                <c:pt idx="5598">
                  <c:v>1.3979400086720377</c:v>
                </c:pt>
                <c:pt idx="5599">
                  <c:v>1.3979400086720377</c:v>
                </c:pt>
                <c:pt idx="5600">
                  <c:v>1.3979400086720377</c:v>
                </c:pt>
                <c:pt idx="5601">
                  <c:v>1.406540180433955</c:v>
                </c:pt>
                <c:pt idx="5602">
                  <c:v>1.406540180433955</c:v>
                </c:pt>
                <c:pt idx="5603">
                  <c:v>1.4082399653118494</c:v>
                </c:pt>
                <c:pt idx="5604">
                  <c:v>1.4259687322722809</c:v>
                </c:pt>
                <c:pt idx="5605">
                  <c:v>1.4259687322722809</c:v>
                </c:pt>
                <c:pt idx="5606">
                  <c:v>1.4259687322722809</c:v>
                </c:pt>
                <c:pt idx="5607">
                  <c:v>1.4313637641589871</c:v>
                </c:pt>
                <c:pt idx="5608">
                  <c:v>1.4313637641589871</c:v>
                </c:pt>
                <c:pt idx="5609">
                  <c:v>1.4313637641589871</c:v>
                </c:pt>
                <c:pt idx="5610">
                  <c:v>1.4313637641589871</c:v>
                </c:pt>
                <c:pt idx="5611">
                  <c:v>1.4313637641589871</c:v>
                </c:pt>
                <c:pt idx="5612">
                  <c:v>1.4313637641589871</c:v>
                </c:pt>
                <c:pt idx="5613">
                  <c:v>1.4313637641589871</c:v>
                </c:pt>
                <c:pt idx="5614">
                  <c:v>1.4313637641589871</c:v>
                </c:pt>
                <c:pt idx="5615">
                  <c:v>1.4313637641589871</c:v>
                </c:pt>
                <c:pt idx="5616">
                  <c:v>1.4313637641589871</c:v>
                </c:pt>
                <c:pt idx="5617">
                  <c:v>1.4313637641589871</c:v>
                </c:pt>
                <c:pt idx="5618">
                  <c:v>1.4313637641589871</c:v>
                </c:pt>
                <c:pt idx="5619">
                  <c:v>1.4313637641589874</c:v>
                </c:pt>
                <c:pt idx="5620">
                  <c:v>1.4393326938302624</c:v>
                </c:pt>
                <c:pt idx="5621">
                  <c:v>1.4393326938302624</c:v>
                </c:pt>
                <c:pt idx="5622">
                  <c:v>1.447158031342219</c:v>
                </c:pt>
                <c:pt idx="5623">
                  <c:v>1.447158031342219</c:v>
                </c:pt>
                <c:pt idx="5624">
                  <c:v>1.4471580313422192</c:v>
                </c:pt>
                <c:pt idx="5625">
                  <c:v>1.4471580313422192</c:v>
                </c:pt>
                <c:pt idx="5626">
                  <c:v>1.4471580313422192</c:v>
                </c:pt>
                <c:pt idx="5627">
                  <c:v>1.4471580313422192</c:v>
                </c:pt>
                <c:pt idx="5628">
                  <c:v>1.4471580313422192</c:v>
                </c:pt>
                <c:pt idx="5629">
                  <c:v>1.4471580313422192</c:v>
                </c:pt>
                <c:pt idx="5630">
                  <c:v>1.4471580313422192</c:v>
                </c:pt>
                <c:pt idx="5631">
                  <c:v>1.4771212547196624</c:v>
                </c:pt>
                <c:pt idx="5632">
                  <c:v>1.4771212547196624</c:v>
                </c:pt>
                <c:pt idx="5633">
                  <c:v>1.4771212547196624</c:v>
                </c:pt>
                <c:pt idx="5634">
                  <c:v>1.4771212547196624</c:v>
                </c:pt>
                <c:pt idx="5635">
                  <c:v>1.4771212547196624</c:v>
                </c:pt>
                <c:pt idx="5636">
                  <c:v>1.4771212547196624</c:v>
                </c:pt>
                <c:pt idx="5637">
                  <c:v>1.4771212547196624</c:v>
                </c:pt>
                <c:pt idx="5638">
                  <c:v>1.4771212547196624</c:v>
                </c:pt>
                <c:pt idx="5639">
                  <c:v>1.4771212547196624</c:v>
                </c:pt>
                <c:pt idx="5640">
                  <c:v>1.4771212547196624</c:v>
                </c:pt>
                <c:pt idx="5641">
                  <c:v>1.4771212547196624</c:v>
                </c:pt>
                <c:pt idx="5642">
                  <c:v>1.4771212547196624</c:v>
                </c:pt>
                <c:pt idx="5643">
                  <c:v>1.4771212547196624</c:v>
                </c:pt>
                <c:pt idx="5644">
                  <c:v>1.4771212547196624</c:v>
                </c:pt>
                <c:pt idx="5645">
                  <c:v>1.4771212547196624</c:v>
                </c:pt>
                <c:pt idx="5646">
                  <c:v>1.4771212547196624</c:v>
                </c:pt>
                <c:pt idx="5647">
                  <c:v>1.4771212547196624</c:v>
                </c:pt>
                <c:pt idx="5648">
                  <c:v>1.4771212547196624</c:v>
                </c:pt>
                <c:pt idx="5649">
                  <c:v>1.4771212547196624</c:v>
                </c:pt>
                <c:pt idx="5650">
                  <c:v>1.4771212547196624</c:v>
                </c:pt>
                <c:pt idx="5651">
                  <c:v>1.4771212547196624</c:v>
                </c:pt>
                <c:pt idx="5652">
                  <c:v>1.4771212547196624</c:v>
                </c:pt>
                <c:pt idx="5653">
                  <c:v>1.4771212547196624</c:v>
                </c:pt>
                <c:pt idx="5654">
                  <c:v>1.4771212547196624</c:v>
                </c:pt>
                <c:pt idx="5655">
                  <c:v>1.4771212547196624</c:v>
                </c:pt>
                <c:pt idx="5656">
                  <c:v>1.4771212547196624</c:v>
                </c:pt>
                <c:pt idx="5657">
                  <c:v>1.4771212547196624</c:v>
                </c:pt>
                <c:pt idx="5658">
                  <c:v>1.4771212547196624</c:v>
                </c:pt>
                <c:pt idx="5659">
                  <c:v>1.4771212547196624</c:v>
                </c:pt>
                <c:pt idx="5660">
                  <c:v>1.4771212547196624</c:v>
                </c:pt>
                <c:pt idx="5661">
                  <c:v>1.4771212547196624</c:v>
                </c:pt>
                <c:pt idx="5662">
                  <c:v>1.4771212547196624</c:v>
                </c:pt>
                <c:pt idx="5663">
                  <c:v>1.4983105537896004</c:v>
                </c:pt>
                <c:pt idx="5664">
                  <c:v>1.5051499783199058</c:v>
                </c:pt>
                <c:pt idx="5665">
                  <c:v>1.5051499783199058</c:v>
                </c:pt>
                <c:pt idx="5666">
                  <c:v>1.5051499783199058</c:v>
                </c:pt>
                <c:pt idx="5667">
                  <c:v>1.5051499783199058</c:v>
                </c:pt>
                <c:pt idx="5668">
                  <c:v>1.5051499783199058</c:v>
                </c:pt>
                <c:pt idx="5669">
                  <c:v>1.5051499783199058</c:v>
                </c:pt>
                <c:pt idx="5670">
                  <c:v>1.5051499783199058</c:v>
                </c:pt>
                <c:pt idx="5671">
                  <c:v>1.5051499783199058</c:v>
                </c:pt>
                <c:pt idx="5672">
                  <c:v>1.5051499783199058</c:v>
                </c:pt>
                <c:pt idx="5673">
                  <c:v>1.5051499783199058</c:v>
                </c:pt>
                <c:pt idx="5674">
                  <c:v>1.505149978319906</c:v>
                </c:pt>
                <c:pt idx="5675">
                  <c:v>1.505149978319906</c:v>
                </c:pt>
                <c:pt idx="5676">
                  <c:v>1.505149978319906</c:v>
                </c:pt>
                <c:pt idx="5677">
                  <c:v>1.505149978319906</c:v>
                </c:pt>
                <c:pt idx="5678">
                  <c:v>1.505149978319906</c:v>
                </c:pt>
                <c:pt idx="5679">
                  <c:v>1.505149978319906</c:v>
                </c:pt>
                <c:pt idx="5680">
                  <c:v>1.505149978319906</c:v>
                </c:pt>
                <c:pt idx="5681">
                  <c:v>1.505149978319906</c:v>
                </c:pt>
                <c:pt idx="5682">
                  <c:v>1.505149978319906</c:v>
                </c:pt>
                <c:pt idx="5683">
                  <c:v>1.505149978319906</c:v>
                </c:pt>
                <c:pt idx="5684">
                  <c:v>1.5051499783199058</c:v>
                </c:pt>
                <c:pt idx="5685">
                  <c:v>1.5051499783199058</c:v>
                </c:pt>
                <c:pt idx="5686">
                  <c:v>1.5051499783199058</c:v>
                </c:pt>
                <c:pt idx="5687">
                  <c:v>1.5051499783199058</c:v>
                </c:pt>
                <c:pt idx="5688">
                  <c:v>1.5051499783199058</c:v>
                </c:pt>
                <c:pt idx="5689">
                  <c:v>1.5051499783199058</c:v>
                </c:pt>
                <c:pt idx="5690">
                  <c:v>1.5051499783199058</c:v>
                </c:pt>
                <c:pt idx="5691">
                  <c:v>1.5051499783199058</c:v>
                </c:pt>
                <c:pt idx="5692">
                  <c:v>1.5051499783199058</c:v>
                </c:pt>
                <c:pt idx="5693">
                  <c:v>1.5051499783199058</c:v>
                </c:pt>
                <c:pt idx="5694">
                  <c:v>1.5051499783199058</c:v>
                </c:pt>
                <c:pt idx="5695">
                  <c:v>1.5051499783199058</c:v>
                </c:pt>
                <c:pt idx="5696">
                  <c:v>1.5051499783199058</c:v>
                </c:pt>
                <c:pt idx="5697">
                  <c:v>1.5051499783199058</c:v>
                </c:pt>
                <c:pt idx="5698">
                  <c:v>1.5051499783199058</c:v>
                </c:pt>
                <c:pt idx="5699">
                  <c:v>1.5051499783199058</c:v>
                </c:pt>
                <c:pt idx="5700">
                  <c:v>1.5051499783199058</c:v>
                </c:pt>
                <c:pt idx="5701">
                  <c:v>1.5051499783199058</c:v>
                </c:pt>
                <c:pt idx="5702">
                  <c:v>1.5051499783199058</c:v>
                </c:pt>
                <c:pt idx="5703">
                  <c:v>1.5051499783199058</c:v>
                </c:pt>
                <c:pt idx="5704">
                  <c:v>1.5051499783199058</c:v>
                </c:pt>
                <c:pt idx="5705">
                  <c:v>1.5051499783199058</c:v>
                </c:pt>
                <c:pt idx="5706">
                  <c:v>1.5051499783199058</c:v>
                </c:pt>
                <c:pt idx="5707">
                  <c:v>1.5051499783199058</c:v>
                </c:pt>
                <c:pt idx="5708">
                  <c:v>1.5051499783199058</c:v>
                </c:pt>
                <c:pt idx="5709">
                  <c:v>1.5051499783199058</c:v>
                </c:pt>
                <c:pt idx="5710">
                  <c:v>1.5051499783199058</c:v>
                </c:pt>
                <c:pt idx="5711">
                  <c:v>1.5051499783199058</c:v>
                </c:pt>
                <c:pt idx="5712">
                  <c:v>1.5051499783199058</c:v>
                </c:pt>
                <c:pt idx="5713">
                  <c:v>1.5051499783199058</c:v>
                </c:pt>
                <c:pt idx="5714">
                  <c:v>1.5051499783199058</c:v>
                </c:pt>
                <c:pt idx="5715">
                  <c:v>1.5051499783199058</c:v>
                </c:pt>
                <c:pt idx="5716">
                  <c:v>1.5051499783199058</c:v>
                </c:pt>
                <c:pt idx="5717">
                  <c:v>1.5051499783199058</c:v>
                </c:pt>
                <c:pt idx="5718">
                  <c:v>1.5051499783199058</c:v>
                </c:pt>
                <c:pt idx="5719">
                  <c:v>1.5051499783199058</c:v>
                </c:pt>
                <c:pt idx="5720">
                  <c:v>1.5051499783199058</c:v>
                </c:pt>
                <c:pt idx="5721">
                  <c:v>1.5051499783199058</c:v>
                </c:pt>
                <c:pt idx="5722">
                  <c:v>1.5051499783199058</c:v>
                </c:pt>
                <c:pt idx="5723">
                  <c:v>1.5051499783199058</c:v>
                </c:pt>
                <c:pt idx="5724">
                  <c:v>1.5051499783199058</c:v>
                </c:pt>
                <c:pt idx="5725">
                  <c:v>1.5051499783199058</c:v>
                </c:pt>
                <c:pt idx="5726">
                  <c:v>1.5051499783199058</c:v>
                </c:pt>
                <c:pt idx="5727">
                  <c:v>1.5051499783199058</c:v>
                </c:pt>
                <c:pt idx="5728">
                  <c:v>1.505149978319906</c:v>
                </c:pt>
                <c:pt idx="5729">
                  <c:v>1.505149978319906</c:v>
                </c:pt>
                <c:pt idx="5730">
                  <c:v>1.505149978319906</c:v>
                </c:pt>
                <c:pt idx="5731">
                  <c:v>1.505149978319906</c:v>
                </c:pt>
                <c:pt idx="5732">
                  <c:v>1.505149978319906</c:v>
                </c:pt>
                <c:pt idx="5733">
                  <c:v>1.505149978319906</c:v>
                </c:pt>
                <c:pt idx="5734">
                  <c:v>1.505149978319906</c:v>
                </c:pt>
                <c:pt idx="5735">
                  <c:v>1.505149978319906</c:v>
                </c:pt>
                <c:pt idx="5736">
                  <c:v>1.505149978319906</c:v>
                </c:pt>
                <c:pt idx="5737">
                  <c:v>1.505149978319906</c:v>
                </c:pt>
                <c:pt idx="5738">
                  <c:v>1.505149978319906</c:v>
                </c:pt>
                <c:pt idx="5739">
                  <c:v>1.505149978319906</c:v>
                </c:pt>
                <c:pt idx="5740">
                  <c:v>1.505149978319906</c:v>
                </c:pt>
                <c:pt idx="5741">
                  <c:v>1.505149978319906</c:v>
                </c:pt>
                <c:pt idx="5742">
                  <c:v>1.505149978319906</c:v>
                </c:pt>
                <c:pt idx="5743">
                  <c:v>1.505149978319906</c:v>
                </c:pt>
                <c:pt idx="5744">
                  <c:v>1.505149978319906</c:v>
                </c:pt>
                <c:pt idx="5745">
                  <c:v>1.505149978319906</c:v>
                </c:pt>
                <c:pt idx="5746">
                  <c:v>1.505149978319906</c:v>
                </c:pt>
                <c:pt idx="5747">
                  <c:v>1.505149978319906</c:v>
                </c:pt>
                <c:pt idx="5748">
                  <c:v>1.505149978319906</c:v>
                </c:pt>
                <c:pt idx="5749">
                  <c:v>1.505149978319906</c:v>
                </c:pt>
                <c:pt idx="5750">
                  <c:v>1.505149978319906</c:v>
                </c:pt>
                <c:pt idx="5751">
                  <c:v>1.505149978319906</c:v>
                </c:pt>
                <c:pt idx="5752">
                  <c:v>1.505149978319906</c:v>
                </c:pt>
                <c:pt idx="5753">
                  <c:v>1.505149978319906</c:v>
                </c:pt>
                <c:pt idx="5754">
                  <c:v>1.505149978319906</c:v>
                </c:pt>
                <c:pt idx="5755">
                  <c:v>1.505149978319906</c:v>
                </c:pt>
                <c:pt idx="5756">
                  <c:v>1.505149978319906</c:v>
                </c:pt>
                <c:pt idx="5757">
                  <c:v>1.505149978319906</c:v>
                </c:pt>
                <c:pt idx="5758">
                  <c:v>1.505149978319906</c:v>
                </c:pt>
                <c:pt idx="5759">
                  <c:v>1.505149978319906</c:v>
                </c:pt>
                <c:pt idx="5760">
                  <c:v>1.505149978319906</c:v>
                </c:pt>
                <c:pt idx="5761">
                  <c:v>1.505149978319906</c:v>
                </c:pt>
                <c:pt idx="5762">
                  <c:v>1.505149978319906</c:v>
                </c:pt>
                <c:pt idx="5763">
                  <c:v>1.505149978319906</c:v>
                </c:pt>
                <c:pt idx="5764">
                  <c:v>1.505149978319906</c:v>
                </c:pt>
                <c:pt idx="5765">
                  <c:v>1.505149978319906</c:v>
                </c:pt>
                <c:pt idx="5766">
                  <c:v>1.505149978319906</c:v>
                </c:pt>
                <c:pt idx="5767">
                  <c:v>1.505149978319906</c:v>
                </c:pt>
                <c:pt idx="5768">
                  <c:v>1.505149978319906</c:v>
                </c:pt>
                <c:pt idx="5769">
                  <c:v>1.505149978319906</c:v>
                </c:pt>
                <c:pt idx="5770">
                  <c:v>1.505149978319906</c:v>
                </c:pt>
                <c:pt idx="5771">
                  <c:v>1.505149978319906</c:v>
                </c:pt>
                <c:pt idx="5772">
                  <c:v>1.505149978319906</c:v>
                </c:pt>
                <c:pt idx="5773">
                  <c:v>1.505149978319906</c:v>
                </c:pt>
                <c:pt idx="5774">
                  <c:v>1.505149978319906</c:v>
                </c:pt>
                <c:pt idx="5775">
                  <c:v>1.505149978319906</c:v>
                </c:pt>
                <c:pt idx="5776">
                  <c:v>1.505149978319906</c:v>
                </c:pt>
                <c:pt idx="5777">
                  <c:v>1.505149978319906</c:v>
                </c:pt>
                <c:pt idx="5778">
                  <c:v>1.505149978319906</c:v>
                </c:pt>
                <c:pt idx="5779">
                  <c:v>1.505149978319906</c:v>
                </c:pt>
                <c:pt idx="5780">
                  <c:v>1.505149978319906</c:v>
                </c:pt>
                <c:pt idx="5781">
                  <c:v>1.505149978319906</c:v>
                </c:pt>
                <c:pt idx="5782">
                  <c:v>1.505149978319906</c:v>
                </c:pt>
                <c:pt idx="5783">
                  <c:v>1.505149978319906</c:v>
                </c:pt>
                <c:pt idx="5784">
                  <c:v>1.505149978319906</c:v>
                </c:pt>
                <c:pt idx="5785">
                  <c:v>1.505149978319906</c:v>
                </c:pt>
                <c:pt idx="5786">
                  <c:v>1.505149978319906</c:v>
                </c:pt>
                <c:pt idx="5787">
                  <c:v>1.505149978319906</c:v>
                </c:pt>
                <c:pt idx="5788">
                  <c:v>1.505149978319906</c:v>
                </c:pt>
                <c:pt idx="5789">
                  <c:v>1.505149978319906</c:v>
                </c:pt>
                <c:pt idx="5790">
                  <c:v>1.505149978319906</c:v>
                </c:pt>
                <c:pt idx="5791">
                  <c:v>1.505149978319906</c:v>
                </c:pt>
                <c:pt idx="5792">
                  <c:v>1.505149978319906</c:v>
                </c:pt>
                <c:pt idx="5793">
                  <c:v>1.505149978319906</c:v>
                </c:pt>
                <c:pt idx="5794">
                  <c:v>1.505149978319906</c:v>
                </c:pt>
                <c:pt idx="5795">
                  <c:v>1.505149978319906</c:v>
                </c:pt>
                <c:pt idx="5796">
                  <c:v>1.505149978319906</c:v>
                </c:pt>
                <c:pt idx="5797">
                  <c:v>1.505149978319906</c:v>
                </c:pt>
                <c:pt idx="5798">
                  <c:v>1.505149978319906</c:v>
                </c:pt>
                <c:pt idx="5799">
                  <c:v>1.505149978319906</c:v>
                </c:pt>
                <c:pt idx="5800">
                  <c:v>1.505149978319906</c:v>
                </c:pt>
                <c:pt idx="5801">
                  <c:v>1.505149978319906</c:v>
                </c:pt>
                <c:pt idx="5802">
                  <c:v>1.505149978319906</c:v>
                </c:pt>
                <c:pt idx="5803">
                  <c:v>1.505149978319906</c:v>
                </c:pt>
                <c:pt idx="5804">
                  <c:v>1.505149978319906</c:v>
                </c:pt>
                <c:pt idx="5805">
                  <c:v>1.505149978319906</c:v>
                </c:pt>
                <c:pt idx="5806">
                  <c:v>1.505149978319906</c:v>
                </c:pt>
                <c:pt idx="5807">
                  <c:v>1.505149978319906</c:v>
                </c:pt>
                <c:pt idx="5808">
                  <c:v>1.505149978319906</c:v>
                </c:pt>
                <c:pt idx="5809">
                  <c:v>1.505149978319906</c:v>
                </c:pt>
                <c:pt idx="5810">
                  <c:v>1.505149978319906</c:v>
                </c:pt>
                <c:pt idx="5811">
                  <c:v>1.5118833609788742</c:v>
                </c:pt>
                <c:pt idx="5812">
                  <c:v>1.5185139398778875</c:v>
                </c:pt>
                <c:pt idx="5813">
                  <c:v>1.5185139398778875</c:v>
                </c:pt>
                <c:pt idx="5814">
                  <c:v>1.5314789170422551</c:v>
                </c:pt>
                <c:pt idx="5815">
                  <c:v>1.5314789170422551</c:v>
                </c:pt>
                <c:pt idx="5816">
                  <c:v>1.5314789170422551</c:v>
                </c:pt>
                <c:pt idx="5817">
                  <c:v>1.5314789170422551</c:v>
                </c:pt>
                <c:pt idx="5818">
                  <c:v>1.5314789170422551</c:v>
                </c:pt>
                <c:pt idx="5819">
                  <c:v>1.5314789170422551</c:v>
                </c:pt>
                <c:pt idx="5820">
                  <c:v>1.5314789170422551</c:v>
                </c:pt>
                <c:pt idx="5821">
                  <c:v>1.5314789170422551</c:v>
                </c:pt>
                <c:pt idx="5822">
                  <c:v>1.5314789170422551</c:v>
                </c:pt>
                <c:pt idx="5823">
                  <c:v>1.5440680443502754</c:v>
                </c:pt>
                <c:pt idx="5824">
                  <c:v>1.5440680443502754</c:v>
                </c:pt>
                <c:pt idx="5825">
                  <c:v>1.5440680443502754</c:v>
                </c:pt>
                <c:pt idx="5826">
                  <c:v>1.5440680443502754</c:v>
                </c:pt>
                <c:pt idx="5827">
                  <c:v>1.5440680443502754</c:v>
                </c:pt>
                <c:pt idx="5828">
                  <c:v>1.5440680443502754</c:v>
                </c:pt>
                <c:pt idx="5829">
                  <c:v>1.5440680443502757</c:v>
                </c:pt>
                <c:pt idx="5830">
                  <c:v>1.5440680443502757</c:v>
                </c:pt>
                <c:pt idx="5831">
                  <c:v>1.5440680443502757</c:v>
                </c:pt>
                <c:pt idx="5832">
                  <c:v>1.5440680443502757</c:v>
                </c:pt>
                <c:pt idx="5833">
                  <c:v>1.556302500767287</c:v>
                </c:pt>
                <c:pt idx="5834">
                  <c:v>1.556302500767287</c:v>
                </c:pt>
                <c:pt idx="5835">
                  <c:v>1.556302500767287</c:v>
                </c:pt>
                <c:pt idx="5836">
                  <c:v>1.556302500767287</c:v>
                </c:pt>
                <c:pt idx="5837">
                  <c:v>1.556302500767287</c:v>
                </c:pt>
                <c:pt idx="5838">
                  <c:v>1.556302500767287</c:v>
                </c:pt>
                <c:pt idx="5839">
                  <c:v>1.556302500767287</c:v>
                </c:pt>
                <c:pt idx="5840">
                  <c:v>1.6020599913279621</c:v>
                </c:pt>
                <c:pt idx="5841">
                  <c:v>1.6020599913279621</c:v>
                </c:pt>
                <c:pt idx="5842">
                  <c:v>1.6020599913279621</c:v>
                </c:pt>
                <c:pt idx="5843">
                  <c:v>1.6020599913279621</c:v>
                </c:pt>
                <c:pt idx="5844">
                  <c:v>1.6020599913279623</c:v>
                </c:pt>
                <c:pt idx="5845">
                  <c:v>1.6020599913279623</c:v>
                </c:pt>
                <c:pt idx="5846">
                  <c:v>1.6020599913279623</c:v>
                </c:pt>
                <c:pt idx="5847">
                  <c:v>1.6020599913279623</c:v>
                </c:pt>
                <c:pt idx="5848">
                  <c:v>1.6020599913279623</c:v>
                </c:pt>
                <c:pt idx="5849">
                  <c:v>1.6020599913279623</c:v>
                </c:pt>
                <c:pt idx="5850">
                  <c:v>1.6020599913279623</c:v>
                </c:pt>
                <c:pt idx="5851">
                  <c:v>1.6020599913279623</c:v>
                </c:pt>
                <c:pt idx="5852">
                  <c:v>1.6020599913279623</c:v>
                </c:pt>
                <c:pt idx="5853">
                  <c:v>1.6020599913279623</c:v>
                </c:pt>
                <c:pt idx="5854">
                  <c:v>1.6020599913279623</c:v>
                </c:pt>
                <c:pt idx="5855">
                  <c:v>1.6020599913279623</c:v>
                </c:pt>
                <c:pt idx="5856">
                  <c:v>1.6020599913279623</c:v>
                </c:pt>
                <c:pt idx="5857">
                  <c:v>1.6020599913279623</c:v>
                </c:pt>
                <c:pt idx="5858">
                  <c:v>1.6020599913279623</c:v>
                </c:pt>
                <c:pt idx="5859">
                  <c:v>1.6232492903979006</c:v>
                </c:pt>
                <c:pt idx="5860">
                  <c:v>1.6232492903979006</c:v>
                </c:pt>
                <c:pt idx="5861">
                  <c:v>1.6232492903979006</c:v>
                </c:pt>
                <c:pt idx="5862">
                  <c:v>1.6232492903979006</c:v>
                </c:pt>
                <c:pt idx="5863">
                  <c:v>1.6232492903979006</c:v>
                </c:pt>
                <c:pt idx="5864">
                  <c:v>1.6232492903979006</c:v>
                </c:pt>
                <c:pt idx="5865">
                  <c:v>1.6232492903979006</c:v>
                </c:pt>
                <c:pt idx="5866">
                  <c:v>1.6232492903979006</c:v>
                </c:pt>
                <c:pt idx="5867">
                  <c:v>1.6232492903979006</c:v>
                </c:pt>
                <c:pt idx="5868">
                  <c:v>1.6232492903979006</c:v>
                </c:pt>
                <c:pt idx="5869">
                  <c:v>1.6232492903979006</c:v>
                </c:pt>
                <c:pt idx="5870">
                  <c:v>1.6300887149282057</c:v>
                </c:pt>
                <c:pt idx="5871">
                  <c:v>1.6300887149282057</c:v>
                </c:pt>
                <c:pt idx="5872">
                  <c:v>1.6300887149282057</c:v>
                </c:pt>
                <c:pt idx="5873">
                  <c:v>1.6300887149282057</c:v>
                </c:pt>
                <c:pt idx="5874">
                  <c:v>1.6300887149282057</c:v>
                </c:pt>
                <c:pt idx="5875">
                  <c:v>1.6300887149282057</c:v>
                </c:pt>
                <c:pt idx="5876">
                  <c:v>1.6434526764861874</c:v>
                </c:pt>
                <c:pt idx="5877">
                  <c:v>1.6434526764861874</c:v>
                </c:pt>
                <c:pt idx="5878">
                  <c:v>1.6434526764861874</c:v>
                </c:pt>
                <c:pt idx="5879">
                  <c:v>1.6434526764861874</c:v>
                </c:pt>
                <c:pt idx="5880">
                  <c:v>1.6434526764861874</c:v>
                </c:pt>
                <c:pt idx="5881">
                  <c:v>1.6434526764861874</c:v>
                </c:pt>
                <c:pt idx="5882">
                  <c:v>1.6532125137753437</c:v>
                </c:pt>
                <c:pt idx="5883">
                  <c:v>1.6532125137753437</c:v>
                </c:pt>
                <c:pt idx="5884">
                  <c:v>1.6532125137753437</c:v>
                </c:pt>
                <c:pt idx="5885">
                  <c:v>1.6532125137753437</c:v>
                </c:pt>
                <c:pt idx="5886">
                  <c:v>1.6532125137753435</c:v>
                </c:pt>
                <c:pt idx="5887">
                  <c:v>1.6532125137753435</c:v>
                </c:pt>
                <c:pt idx="5888">
                  <c:v>1.6532125137753435</c:v>
                </c:pt>
                <c:pt idx="5889">
                  <c:v>1.6532125137753435</c:v>
                </c:pt>
                <c:pt idx="5890">
                  <c:v>1.6532125137753435</c:v>
                </c:pt>
                <c:pt idx="5891">
                  <c:v>1.6532125137753435</c:v>
                </c:pt>
                <c:pt idx="5892">
                  <c:v>1.6532125137753435</c:v>
                </c:pt>
                <c:pt idx="5893">
                  <c:v>1.6532125137753435</c:v>
                </c:pt>
                <c:pt idx="5894">
                  <c:v>1.6532125137753435</c:v>
                </c:pt>
                <c:pt idx="5895">
                  <c:v>1.6812412373755869</c:v>
                </c:pt>
                <c:pt idx="5896">
                  <c:v>1.6812412373755872</c:v>
                </c:pt>
                <c:pt idx="5897">
                  <c:v>1.6812412373755872</c:v>
                </c:pt>
                <c:pt idx="5898">
                  <c:v>1.6812412373755872</c:v>
                </c:pt>
                <c:pt idx="5899">
                  <c:v>1.6812412373755872</c:v>
                </c:pt>
                <c:pt idx="5900">
                  <c:v>1.6812412373755872</c:v>
                </c:pt>
                <c:pt idx="5901">
                  <c:v>1.6812412373755872</c:v>
                </c:pt>
                <c:pt idx="5902">
                  <c:v>1.6812412373755872</c:v>
                </c:pt>
                <c:pt idx="5903">
                  <c:v>1.6812412373755872</c:v>
                </c:pt>
                <c:pt idx="5904">
                  <c:v>1.6812412373755872</c:v>
                </c:pt>
                <c:pt idx="5905">
                  <c:v>1.6812412373755872</c:v>
                </c:pt>
                <c:pt idx="5906">
                  <c:v>1.6812412373755872</c:v>
                </c:pt>
                <c:pt idx="5907">
                  <c:v>1.6812412373755872</c:v>
                </c:pt>
                <c:pt idx="5908">
                  <c:v>1.6812412373755872</c:v>
                </c:pt>
                <c:pt idx="5909">
                  <c:v>1.6812412373755872</c:v>
                </c:pt>
                <c:pt idx="5910">
                  <c:v>1.6812412373755872</c:v>
                </c:pt>
                <c:pt idx="5911">
                  <c:v>1.6812412373755872</c:v>
                </c:pt>
                <c:pt idx="5912">
                  <c:v>1.6812412373755872</c:v>
                </c:pt>
                <c:pt idx="5913">
                  <c:v>1.6812412373755872</c:v>
                </c:pt>
                <c:pt idx="5914">
                  <c:v>1.6812412373755872</c:v>
                </c:pt>
                <c:pt idx="5915">
                  <c:v>1.6812412373755872</c:v>
                </c:pt>
                <c:pt idx="5916">
                  <c:v>1.6812412373755872</c:v>
                </c:pt>
                <c:pt idx="5917">
                  <c:v>1.6812412373755872</c:v>
                </c:pt>
                <c:pt idx="5918">
                  <c:v>1.6812412373755872</c:v>
                </c:pt>
                <c:pt idx="5919">
                  <c:v>1.6989700043360185</c:v>
                </c:pt>
                <c:pt idx="5920">
                  <c:v>1.6989700043360185</c:v>
                </c:pt>
                <c:pt idx="5921">
                  <c:v>1.6989700043360185</c:v>
                </c:pt>
                <c:pt idx="5922">
                  <c:v>1.6989700043360185</c:v>
                </c:pt>
                <c:pt idx="5923">
                  <c:v>1.6989700043360185</c:v>
                </c:pt>
                <c:pt idx="5924">
                  <c:v>1.6989700043360185</c:v>
                </c:pt>
                <c:pt idx="5925">
                  <c:v>1.6989700043360185</c:v>
                </c:pt>
                <c:pt idx="5926">
                  <c:v>1.6989700043360185</c:v>
                </c:pt>
                <c:pt idx="5927">
                  <c:v>1.6989700043360185</c:v>
                </c:pt>
                <c:pt idx="5928">
                  <c:v>1.6989700043360185</c:v>
                </c:pt>
                <c:pt idx="5929">
                  <c:v>1.6989700043360185</c:v>
                </c:pt>
                <c:pt idx="5930">
                  <c:v>1.6989700043360185</c:v>
                </c:pt>
                <c:pt idx="5931">
                  <c:v>1.6989700043360185</c:v>
                </c:pt>
                <c:pt idx="5932">
                  <c:v>1.6989700043360185</c:v>
                </c:pt>
                <c:pt idx="5933">
                  <c:v>1.7075701760979363</c:v>
                </c:pt>
                <c:pt idx="5934">
                  <c:v>1.7075701760979363</c:v>
                </c:pt>
                <c:pt idx="5935">
                  <c:v>1.7075701760979363</c:v>
                </c:pt>
                <c:pt idx="5936">
                  <c:v>1.7075701760979363</c:v>
                </c:pt>
                <c:pt idx="5937">
                  <c:v>1.7075701760979363</c:v>
                </c:pt>
                <c:pt idx="5938">
                  <c:v>1.7075701760979363</c:v>
                </c:pt>
                <c:pt idx="5939">
                  <c:v>1.7075701760979363</c:v>
                </c:pt>
                <c:pt idx="5940">
                  <c:v>1.7075701760979363</c:v>
                </c:pt>
                <c:pt idx="5941">
                  <c:v>1.7075701760979363</c:v>
                </c:pt>
                <c:pt idx="5942">
                  <c:v>1.7075701760979363</c:v>
                </c:pt>
                <c:pt idx="5943">
                  <c:v>1.7075701760979363</c:v>
                </c:pt>
                <c:pt idx="5944">
                  <c:v>1.7269987279362622</c:v>
                </c:pt>
                <c:pt idx="5945">
                  <c:v>1.7269987279362622</c:v>
                </c:pt>
                <c:pt idx="5946">
                  <c:v>1.7269987279362622</c:v>
                </c:pt>
                <c:pt idx="5947">
                  <c:v>1.7269987279362622</c:v>
                </c:pt>
                <c:pt idx="5948">
                  <c:v>1.7269987279362622</c:v>
                </c:pt>
                <c:pt idx="5949">
                  <c:v>1.7269987279362622</c:v>
                </c:pt>
                <c:pt idx="5950">
                  <c:v>1.7269987279362622</c:v>
                </c:pt>
                <c:pt idx="5951">
                  <c:v>1.7269987279362622</c:v>
                </c:pt>
                <c:pt idx="5952">
                  <c:v>1.7269987279362622</c:v>
                </c:pt>
                <c:pt idx="5953">
                  <c:v>1.7403626894942437</c:v>
                </c:pt>
                <c:pt idx="5954">
                  <c:v>1.7403626894942437</c:v>
                </c:pt>
                <c:pt idx="5955">
                  <c:v>1.7403626894942437</c:v>
                </c:pt>
                <c:pt idx="5956">
                  <c:v>1.7403626894942437</c:v>
                </c:pt>
                <c:pt idx="5957">
                  <c:v>1.7403626894942437</c:v>
                </c:pt>
                <c:pt idx="5958">
                  <c:v>1.7403626894942437</c:v>
                </c:pt>
                <c:pt idx="5959">
                  <c:v>1.7403626894942437</c:v>
                </c:pt>
                <c:pt idx="5960">
                  <c:v>1.7403626894942437</c:v>
                </c:pt>
                <c:pt idx="5961">
                  <c:v>1.7403626894942437</c:v>
                </c:pt>
                <c:pt idx="5962">
                  <c:v>1.7403626894942437</c:v>
                </c:pt>
                <c:pt idx="5963">
                  <c:v>1.7403626894942437</c:v>
                </c:pt>
                <c:pt idx="5964">
                  <c:v>1.7403626894942437</c:v>
                </c:pt>
                <c:pt idx="5965">
                  <c:v>1.7403626894942437</c:v>
                </c:pt>
                <c:pt idx="5966">
                  <c:v>1.7403626894942437</c:v>
                </c:pt>
                <c:pt idx="5967">
                  <c:v>1.7403626894942437</c:v>
                </c:pt>
                <c:pt idx="5968">
                  <c:v>1.7481880270062002</c:v>
                </c:pt>
                <c:pt idx="5969">
                  <c:v>1.7481880270062002</c:v>
                </c:pt>
                <c:pt idx="5970">
                  <c:v>1.7481880270062002</c:v>
                </c:pt>
                <c:pt idx="5971">
                  <c:v>1.7481880270062002</c:v>
                </c:pt>
                <c:pt idx="5972">
                  <c:v>1.7481880270062002</c:v>
                </c:pt>
                <c:pt idx="5973">
                  <c:v>1.7481880270062002</c:v>
                </c:pt>
                <c:pt idx="5974">
                  <c:v>1.7781512503836434</c:v>
                </c:pt>
                <c:pt idx="5975">
                  <c:v>1.7781512503836434</c:v>
                </c:pt>
                <c:pt idx="5976">
                  <c:v>1.7781512503836434</c:v>
                </c:pt>
                <c:pt idx="5977">
                  <c:v>1.7781512503836434</c:v>
                </c:pt>
                <c:pt idx="5978">
                  <c:v>1.7781512503836434</c:v>
                </c:pt>
                <c:pt idx="5979">
                  <c:v>1.7781512503836434</c:v>
                </c:pt>
                <c:pt idx="5980">
                  <c:v>1.7781512503836434</c:v>
                </c:pt>
                <c:pt idx="5981">
                  <c:v>1.7781512503836434</c:v>
                </c:pt>
                <c:pt idx="5982">
                  <c:v>1.7781512503836434</c:v>
                </c:pt>
                <c:pt idx="5983">
                  <c:v>1.7781512503836434</c:v>
                </c:pt>
                <c:pt idx="5984">
                  <c:v>1.7781512503836434</c:v>
                </c:pt>
                <c:pt idx="5985">
                  <c:v>1.7781512503836434</c:v>
                </c:pt>
                <c:pt idx="5986">
                  <c:v>1.7781512503836434</c:v>
                </c:pt>
                <c:pt idx="5987">
                  <c:v>1.7781512503836434</c:v>
                </c:pt>
                <c:pt idx="5988">
                  <c:v>1.7781512503836434</c:v>
                </c:pt>
                <c:pt idx="5989">
                  <c:v>1.7781512503836434</c:v>
                </c:pt>
                <c:pt idx="5990">
                  <c:v>1.7781512503836434</c:v>
                </c:pt>
                <c:pt idx="5991">
                  <c:v>1.7781512503836434</c:v>
                </c:pt>
                <c:pt idx="5992">
                  <c:v>1.7781512503836434</c:v>
                </c:pt>
                <c:pt idx="5993">
                  <c:v>1.7781512503836434</c:v>
                </c:pt>
                <c:pt idx="5994">
                  <c:v>1.7781512503836434</c:v>
                </c:pt>
                <c:pt idx="5995">
                  <c:v>1.7993405494535817</c:v>
                </c:pt>
                <c:pt idx="5996">
                  <c:v>1.7993405494535817</c:v>
                </c:pt>
                <c:pt idx="5997">
                  <c:v>1.7993405494535817</c:v>
                </c:pt>
                <c:pt idx="5998">
                  <c:v>1.8061799739838871</c:v>
                </c:pt>
                <c:pt idx="5999">
                  <c:v>1.8061799739838871</c:v>
                </c:pt>
                <c:pt idx="6000">
                  <c:v>1.8061799739838871</c:v>
                </c:pt>
                <c:pt idx="6001">
                  <c:v>1.8061799739838871</c:v>
                </c:pt>
                <c:pt idx="6002">
                  <c:v>1.8061799739838871</c:v>
                </c:pt>
                <c:pt idx="6003">
                  <c:v>1.8061799739838871</c:v>
                </c:pt>
                <c:pt idx="6004">
                  <c:v>1.8061799739838871</c:v>
                </c:pt>
                <c:pt idx="6005">
                  <c:v>1.8061799739838871</c:v>
                </c:pt>
                <c:pt idx="6006">
                  <c:v>1.8061799739838871</c:v>
                </c:pt>
                <c:pt idx="6007">
                  <c:v>1.8061799739838871</c:v>
                </c:pt>
                <c:pt idx="6008">
                  <c:v>1.8061799739838871</c:v>
                </c:pt>
                <c:pt idx="6009">
                  <c:v>1.8061799739838871</c:v>
                </c:pt>
                <c:pt idx="6010">
                  <c:v>1.8061799739838871</c:v>
                </c:pt>
                <c:pt idx="6011">
                  <c:v>1.8061799739838871</c:v>
                </c:pt>
                <c:pt idx="6012">
                  <c:v>1.8061799739838871</c:v>
                </c:pt>
                <c:pt idx="6013">
                  <c:v>1.8061799739838871</c:v>
                </c:pt>
                <c:pt idx="6014">
                  <c:v>1.8061799739838871</c:v>
                </c:pt>
                <c:pt idx="6015">
                  <c:v>1.8061799739838871</c:v>
                </c:pt>
                <c:pt idx="6016">
                  <c:v>1.8061799739838871</c:v>
                </c:pt>
                <c:pt idx="6017">
                  <c:v>1.8061799739838871</c:v>
                </c:pt>
                <c:pt idx="6018">
                  <c:v>1.8061799739838871</c:v>
                </c:pt>
                <c:pt idx="6019">
                  <c:v>1.8061799739838871</c:v>
                </c:pt>
                <c:pt idx="6020">
                  <c:v>1.8061799739838871</c:v>
                </c:pt>
                <c:pt idx="6021">
                  <c:v>1.8061799739838871</c:v>
                </c:pt>
                <c:pt idx="6022">
                  <c:v>1.8061799739838871</c:v>
                </c:pt>
                <c:pt idx="6023">
                  <c:v>1.8061799739838871</c:v>
                </c:pt>
                <c:pt idx="6024">
                  <c:v>1.8061799739838871</c:v>
                </c:pt>
                <c:pt idx="6025">
                  <c:v>1.8061799739838871</c:v>
                </c:pt>
                <c:pt idx="6026">
                  <c:v>1.8061799739838871</c:v>
                </c:pt>
                <c:pt idx="6027">
                  <c:v>1.8061799739838871</c:v>
                </c:pt>
                <c:pt idx="6028">
                  <c:v>1.8061799739838871</c:v>
                </c:pt>
                <c:pt idx="6029">
                  <c:v>1.8061799739838871</c:v>
                </c:pt>
                <c:pt idx="6030">
                  <c:v>1.8061799739838871</c:v>
                </c:pt>
                <c:pt idx="6031">
                  <c:v>1.8061799739838871</c:v>
                </c:pt>
                <c:pt idx="6032">
                  <c:v>1.8061799739838871</c:v>
                </c:pt>
                <c:pt idx="6033">
                  <c:v>1.8061799739838871</c:v>
                </c:pt>
                <c:pt idx="6034">
                  <c:v>1.8061799739838871</c:v>
                </c:pt>
                <c:pt idx="6035">
                  <c:v>1.8061799739838871</c:v>
                </c:pt>
                <c:pt idx="6036">
                  <c:v>1.8061799739838871</c:v>
                </c:pt>
                <c:pt idx="6037">
                  <c:v>1.8061799739838871</c:v>
                </c:pt>
                <c:pt idx="6038">
                  <c:v>1.8061799739838871</c:v>
                </c:pt>
                <c:pt idx="6039">
                  <c:v>1.8061799739838871</c:v>
                </c:pt>
                <c:pt idx="6040">
                  <c:v>1.8061799739838871</c:v>
                </c:pt>
                <c:pt idx="6041">
                  <c:v>1.8061799739838871</c:v>
                </c:pt>
                <c:pt idx="6042">
                  <c:v>1.8061799739838871</c:v>
                </c:pt>
                <c:pt idx="6043">
                  <c:v>1.8061799739838871</c:v>
                </c:pt>
                <c:pt idx="6044">
                  <c:v>1.8061799739838871</c:v>
                </c:pt>
                <c:pt idx="6045">
                  <c:v>1.8061799739838871</c:v>
                </c:pt>
                <c:pt idx="6046">
                  <c:v>1.8061799739838871</c:v>
                </c:pt>
                <c:pt idx="6047">
                  <c:v>1.8061799739838871</c:v>
                </c:pt>
                <c:pt idx="6048">
                  <c:v>1.8061799739838871</c:v>
                </c:pt>
                <c:pt idx="6049">
                  <c:v>1.8061799739838871</c:v>
                </c:pt>
                <c:pt idx="6050">
                  <c:v>1.8061799739838871</c:v>
                </c:pt>
                <c:pt idx="6051">
                  <c:v>1.8061799739838871</c:v>
                </c:pt>
                <c:pt idx="6052">
                  <c:v>1.8061799739838871</c:v>
                </c:pt>
                <c:pt idx="6053">
                  <c:v>1.8061799739838871</c:v>
                </c:pt>
                <c:pt idx="6054">
                  <c:v>1.8061799739838871</c:v>
                </c:pt>
                <c:pt idx="6055">
                  <c:v>1.8061799739838871</c:v>
                </c:pt>
                <c:pt idx="6056">
                  <c:v>1.8061799739838871</c:v>
                </c:pt>
                <c:pt idx="6057">
                  <c:v>1.8061799739838871</c:v>
                </c:pt>
                <c:pt idx="6058">
                  <c:v>1.8061799739838871</c:v>
                </c:pt>
                <c:pt idx="6059">
                  <c:v>1.8061799739838871</c:v>
                </c:pt>
                <c:pt idx="6060">
                  <c:v>1.8061799739838871</c:v>
                </c:pt>
                <c:pt idx="6061">
                  <c:v>1.8061799739838871</c:v>
                </c:pt>
                <c:pt idx="6062">
                  <c:v>1.8061799739838871</c:v>
                </c:pt>
                <c:pt idx="6063">
                  <c:v>1.8061799739838871</c:v>
                </c:pt>
                <c:pt idx="6064">
                  <c:v>1.8061799739838871</c:v>
                </c:pt>
                <c:pt idx="6065">
                  <c:v>1.8061799739838871</c:v>
                </c:pt>
                <c:pt idx="6066">
                  <c:v>1.8061799739838871</c:v>
                </c:pt>
                <c:pt idx="6067">
                  <c:v>1.8061799739838871</c:v>
                </c:pt>
                <c:pt idx="6068">
                  <c:v>1.8061799739838871</c:v>
                </c:pt>
                <c:pt idx="6069">
                  <c:v>1.8061799739838871</c:v>
                </c:pt>
                <c:pt idx="6070">
                  <c:v>1.8061799739838871</c:v>
                </c:pt>
                <c:pt idx="6071">
                  <c:v>1.8061799739838871</c:v>
                </c:pt>
                <c:pt idx="6072">
                  <c:v>1.8061799739838871</c:v>
                </c:pt>
                <c:pt idx="6073">
                  <c:v>1.8061799739838871</c:v>
                </c:pt>
                <c:pt idx="6074">
                  <c:v>1.8061799739838871</c:v>
                </c:pt>
                <c:pt idx="6075">
                  <c:v>1.8061799739838871</c:v>
                </c:pt>
                <c:pt idx="6076">
                  <c:v>1.8061799739838871</c:v>
                </c:pt>
                <c:pt idx="6077">
                  <c:v>1.8061799739838871</c:v>
                </c:pt>
                <c:pt idx="6078">
                  <c:v>1.8061799739838871</c:v>
                </c:pt>
                <c:pt idx="6079">
                  <c:v>1.8061799739838871</c:v>
                </c:pt>
                <c:pt idx="6080">
                  <c:v>1.8061799739838871</c:v>
                </c:pt>
                <c:pt idx="6081">
                  <c:v>1.8061799739838871</c:v>
                </c:pt>
                <c:pt idx="6082">
                  <c:v>1.8061799739838871</c:v>
                </c:pt>
                <c:pt idx="6083">
                  <c:v>1.8061799739838871</c:v>
                </c:pt>
                <c:pt idx="6084">
                  <c:v>1.8061799739838871</c:v>
                </c:pt>
                <c:pt idx="6085">
                  <c:v>1.8061799739838871</c:v>
                </c:pt>
                <c:pt idx="6086">
                  <c:v>1.8061799739838871</c:v>
                </c:pt>
                <c:pt idx="6087">
                  <c:v>1.8061799739838871</c:v>
                </c:pt>
                <c:pt idx="6088">
                  <c:v>1.8061799739838871</c:v>
                </c:pt>
                <c:pt idx="6089">
                  <c:v>1.8061799739838871</c:v>
                </c:pt>
                <c:pt idx="6090">
                  <c:v>1.8061799739838871</c:v>
                </c:pt>
                <c:pt idx="6091">
                  <c:v>1.8129133566428555</c:v>
                </c:pt>
                <c:pt idx="6092">
                  <c:v>1.8129133566428555</c:v>
                </c:pt>
                <c:pt idx="6093">
                  <c:v>1.8129133566428555</c:v>
                </c:pt>
                <c:pt idx="6094">
                  <c:v>1.8129133566428555</c:v>
                </c:pt>
                <c:pt idx="6095">
                  <c:v>1.8129133566428555</c:v>
                </c:pt>
                <c:pt idx="6096">
                  <c:v>1.8129133566428555</c:v>
                </c:pt>
                <c:pt idx="6097">
                  <c:v>1.8129133566428555</c:v>
                </c:pt>
                <c:pt idx="6098">
                  <c:v>1.8195439355418686</c:v>
                </c:pt>
                <c:pt idx="6099">
                  <c:v>1.8450980400142567</c:v>
                </c:pt>
                <c:pt idx="6100">
                  <c:v>1.8450980400142567</c:v>
                </c:pt>
                <c:pt idx="6101">
                  <c:v>1.8450980400142567</c:v>
                </c:pt>
                <c:pt idx="6102">
                  <c:v>1.8450980400142567</c:v>
                </c:pt>
                <c:pt idx="6103">
                  <c:v>1.8450980400142567</c:v>
                </c:pt>
                <c:pt idx="6104">
                  <c:v>1.8731267636145001</c:v>
                </c:pt>
                <c:pt idx="6105">
                  <c:v>1.9030899869919433</c:v>
                </c:pt>
                <c:pt idx="6106">
                  <c:v>1.9030899869919433</c:v>
                </c:pt>
                <c:pt idx="6107">
                  <c:v>1.9030899869919433</c:v>
                </c:pt>
                <c:pt idx="6108">
                  <c:v>1.9030899869919433</c:v>
                </c:pt>
                <c:pt idx="6109">
                  <c:v>1.9030899869919435</c:v>
                </c:pt>
                <c:pt idx="6110">
                  <c:v>1.9030899869919435</c:v>
                </c:pt>
                <c:pt idx="6111">
                  <c:v>1.9030899869919435</c:v>
                </c:pt>
                <c:pt idx="6112">
                  <c:v>1.9030899869919435</c:v>
                </c:pt>
                <c:pt idx="6113">
                  <c:v>1.9030899869919435</c:v>
                </c:pt>
                <c:pt idx="6114">
                  <c:v>1.9030899869919435</c:v>
                </c:pt>
                <c:pt idx="6115">
                  <c:v>1.9030899869919435</c:v>
                </c:pt>
                <c:pt idx="6116">
                  <c:v>1.9030899869919435</c:v>
                </c:pt>
                <c:pt idx="6117">
                  <c:v>1.9030899869919435</c:v>
                </c:pt>
                <c:pt idx="6118">
                  <c:v>1.9030899869919435</c:v>
                </c:pt>
                <c:pt idx="6119">
                  <c:v>1.9030899869919435</c:v>
                </c:pt>
                <c:pt idx="6120">
                  <c:v>1.9030899869919435</c:v>
                </c:pt>
                <c:pt idx="6121">
                  <c:v>1.9030899869919435</c:v>
                </c:pt>
                <c:pt idx="6122">
                  <c:v>1.9030899869919435</c:v>
                </c:pt>
                <c:pt idx="6123">
                  <c:v>1.9030899869919435</c:v>
                </c:pt>
                <c:pt idx="6124">
                  <c:v>1.9030899869919435</c:v>
                </c:pt>
                <c:pt idx="6125">
                  <c:v>1.9030899869919435</c:v>
                </c:pt>
                <c:pt idx="6126">
                  <c:v>1.931118710592187</c:v>
                </c:pt>
                <c:pt idx="6127">
                  <c:v>1.931118710592187</c:v>
                </c:pt>
                <c:pt idx="6128">
                  <c:v>1.952308009662125</c:v>
                </c:pt>
                <c:pt idx="6129">
                  <c:v>1.9822712330395682</c:v>
                </c:pt>
                <c:pt idx="6130">
                  <c:v>1.9822712330395682</c:v>
                </c:pt>
                <c:pt idx="6131">
                  <c:v>1.9822712330395682</c:v>
                </c:pt>
                <c:pt idx="6132">
                  <c:v>1.9822712330395682</c:v>
                </c:pt>
                <c:pt idx="6133">
                  <c:v>1.9822712330395682</c:v>
                </c:pt>
                <c:pt idx="6134">
                  <c:v>1.9822712330395682</c:v>
                </c:pt>
                <c:pt idx="6135">
                  <c:v>1.9822712330395682</c:v>
                </c:pt>
                <c:pt idx="6136">
                  <c:v>1.9822712330395682</c:v>
                </c:pt>
                <c:pt idx="6137">
                  <c:v>1.9822712330395682</c:v>
                </c:pt>
                <c:pt idx="6138">
                  <c:v>1.9822712330395682</c:v>
                </c:pt>
                <c:pt idx="6139">
                  <c:v>1.9822712330395682</c:v>
                </c:pt>
                <c:pt idx="6140">
                  <c:v>1.9822712330395682</c:v>
                </c:pt>
                <c:pt idx="6141">
                  <c:v>1.9822712330395682</c:v>
                </c:pt>
                <c:pt idx="6142">
                  <c:v>1.9822712330395682</c:v>
                </c:pt>
                <c:pt idx="6143">
                  <c:v>1.9822712330395682</c:v>
                </c:pt>
                <c:pt idx="6144">
                  <c:v>1.9822712330395682</c:v>
                </c:pt>
                <c:pt idx="6145">
                  <c:v>1.9822712330395682</c:v>
                </c:pt>
                <c:pt idx="6146">
                  <c:v>1.9822712330395682</c:v>
                </c:pt>
                <c:pt idx="6147">
                  <c:v>1.9822712330395682</c:v>
                </c:pt>
                <c:pt idx="6148">
                  <c:v>1.9822712330395682</c:v>
                </c:pt>
                <c:pt idx="6149">
                  <c:v>1.9822712330395682</c:v>
                </c:pt>
                <c:pt idx="6150">
                  <c:v>1.9822712330395682</c:v>
                </c:pt>
                <c:pt idx="6151">
                  <c:v>1.9822712330395682</c:v>
                </c:pt>
                <c:pt idx="6152">
                  <c:v>1.9822712330395682</c:v>
                </c:pt>
                <c:pt idx="6153">
                  <c:v>1.9822712330395682</c:v>
                </c:pt>
                <c:pt idx="6154">
                  <c:v>1.9822712330395682</c:v>
                </c:pt>
                <c:pt idx="6155">
                  <c:v>1.9822712330395682</c:v>
                </c:pt>
                <c:pt idx="6156">
                  <c:v>1.9822712330395682</c:v>
                </c:pt>
                <c:pt idx="6157">
                  <c:v>1.9822712330395682</c:v>
                </c:pt>
                <c:pt idx="6158">
                  <c:v>1.9822712330395682</c:v>
                </c:pt>
                <c:pt idx="6159">
                  <c:v>1.9822712330395682</c:v>
                </c:pt>
                <c:pt idx="6160">
                  <c:v>1.9822712330395682</c:v>
                </c:pt>
                <c:pt idx="6161">
                  <c:v>1.9822712330395682</c:v>
                </c:pt>
                <c:pt idx="6162">
                  <c:v>1.9822712330395682</c:v>
                </c:pt>
                <c:pt idx="6163">
                  <c:v>1.9822712330395682</c:v>
                </c:pt>
                <c:pt idx="6164">
                  <c:v>1.9999999999999998</c:v>
                </c:pt>
                <c:pt idx="6165">
                  <c:v>1.9999999999999998</c:v>
                </c:pt>
                <c:pt idx="6166">
                  <c:v>2.0170333392987803</c:v>
                </c:pt>
                <c:pt idx="6167">
                  <c:v>2.0280287236002432</c:v>
                </c:pt>
                <c:pt idx="6168">
                  <c:v>2.0280287236002432</c:v>
                </c:pt>
                <c:pt idx="6169">
                  <c:v>2.0492180226701815</c:v>
                </c:pt>
                <c:pt idx="6170">
                  <c:v>2.0492180226701815</c:v>
                </c:pt>
                <c:pt idx="6171">
                  <c:v>2.0492180226701815</c:v>
                </c:pt>
                <c:pt idx="6172">
                  <c:v>2.0492180226701815</c:v>
                </c:pt>
                <c:pt idx="6173">
                  <c:v>2.0492180226701815</c:v>
                </c:pt>
                <c:pt idx="6174">
                  <c:v>2.0492180226701815</c:v>
                </c:pt>
                <c:pt idx="6175">
                  <c:v>2.0492180226701815</c:v>
                </c:pt>
                <c:pt idx="6176">
                  <c:v>2.0492180226701815</c:v>
                </c:pt>
                <c:pt idx="6177">
                  <c:v>2.0492180226701815</c:v>
                </c:pt>
                <c:pt idx="6178">
                  <c:v>2.1072099696478683</c:v>
                </c:pt>
                <c:pt idx="6179">
                  <c:v>2.1072099696478683</c:v>
                </c:pt>
                <c:pt idx="6180">
                  <c:v>2.1072099696478683</c:v>
                </c:pt>
                <c:pt idx="6181">
                  <c:v>2.1072099696478683</c:v>
                </c:pt>
                <c:pt idx="6182">
                  <c:v>2.1072099696478683</c:v>
                </c:pt>
                <c:pt idx="6183">
                  <c:v>2.1072099696478683</c:v>
                </c:pt>
                <c:pt idx="6184">
                  <c:v>2.1072099696478683</c:v>
                </c:pt>
                <c:pt idx="6185">
                  <c:v>2.1072099696478683</c:v>
                </c:pt>
                <c:pt idx="6186">
                  <c:v>2.1072099696478683</c:v>
                </c:pt>
                <c:pt idx="6187">
                  <c:v>2.1072099696478683</c:v>
                </c:pt>
                <c:pt idx="6188">
                  <c:v>2.1072099696478683</c:v>
                </c:pt>
                <c:pt idx="6189">
                  <c:v>2.1072099696478683</c:v>
                </c:pt>
                <c:pt idx="6190">
                  <c:v>2.1072099696478683</c:v>
                </c:pt>
                <c:pt idx="6191">
                  <c:v>2.1072099696478683</c:v>
                </c:pt>
                <c:pt idx="6192">
                  <c:v>2.1072099696478683</c:v>
                </c:pt>
                <c:pt idx="6193">
                  <c:v>2.1072099696478683</c:v>
                </c:pt>
                <c:pt idx="6194">
                  <c:v>2.1072099696478683</c:v>
                </c:pt>
                <c:pt idx="6195">
                  <c:v>2.1072099696478683</c:v>
                </c:pt>
                <c:pt idx="6196">
                  <c:v>2.1072099696478683</c:v>
                </c:pt>
                <c:pt idx="6197">
                  <c:v>2.1072099696478683</c:v>
                </c:pt>
                <c:pt idx="6198">
                  <c:v>2.1072099696478683</c:v>
                </c:pt>
                <c:pt idx="6199">
                  <c:v>2.1072099696478683</c:v>
                </c:pt>
                <c:pt idx="6200">
                  <c:v>2.1072099696478683</c:v>
                </c:pt>
                <c:pt idx="6201">
                  <c:v>2.1072099696478683</c:v>
                </c:pt>
                <c:pt idx="6202">
                  <c:v>2.1072099696478683</c:v>
                </c:pt>
                <c:pt idx="6203">
                  <c:v>2.1072099696478683</c:v>
                </c:pt>
                <c:pt idx="6204">
                  <c:v>2.1072099696478683</c:v>
                </c:pt>
                <c:pt idx="6205">
                  <c:v>2.1072099696478683</c:v>
                </c:pt>
                <c:pt idx="6206">
                  <c:v>2.1072099696478683</c:v>
                </c:pt>
                <c:pt idx="6207">
                  <c:v>2.1072099696478683</c:v>
                </c:pt>
                <c:pt idx="6208">
                  <c:v>2.1072099696478683</c:v>
                </c:pt>
                <c:pt idx="6209">
                  <c:v>2.1072099696478683</c:v>
                </c:pt>
                <c:pt idx="6210">
                  <c:v>2.1072099696478683</c:v>
                </c:pt>
                <c:pt idx="6211">
                  <c:v>2.1072099696478683</c:v>
                </c:pt>
                <c:pt idx="6212">
                  <c:v>2.1072099696478683</c:v>
                </c:pt>
                <c:pt idx="6213">
                  <c:v>2.1072099696478683</c:v>
                </c:pt>
                <c:pt idx="6214">
                  <c:v>2.1072099696478683</c:v>
                </c:pt>
                <c:pt idx="6215">
                  <c:v>2.1072099696478683</c:v>
                </c:pt>
                <c:pt idx="6216">
                  <c:v>2.1072099696478683</c:v>
                </c:pt>
                <c:pt idx="6217">
                  <c:v>2.1072099696478683</c:v>
                </c:pt>
                <c:pt idx="6218">
                  <c:v>2.1072099696478683</c:v>
                </c:pt>
                <c:pt idx="6219">
                  <c:v>2.1419720759070802</c:v>
                </c:pt>
                <c:pt idx="6220">
                  <c:v>2.1419720759070802</c:v>
                </c:pt>
                <c:pt idx="6221">
                  <c:v>2.1419720759070802</c:v>
                </c:pt>
                <c:pt idx="6222">
                  <c:v>2.1419720759070802</c:v>
                </c:pt>
                <c:pt idx="6223">
                  <c:v>2.1419720759070802</c:v>
                </c:pt>
                <c:pt idx="6224">
                  <c:v>2.1583624920952493</c:v>
                </c:pt>
                <c:pt idx="6225">
                  <c:v>2.1583624920952493</c:v>
                </c:pt>
                <c:pt idx="6226">
                  <c:v>2.1583624920952493</c:v>
                </c:pt>
                <c:pt idx="6227">
                  <c:v>2.1583624920952493</c:v>
                </c:pt>
                <c:pt idx="6228">
                  <c:v>2.1583624920952493</c:v>
                </c:pt>
                <c:pt idx="6229">
                  <c:v>2.1583624920952493</c:v>
                </c:pt>
                <c:pt idx="6230">
                  <c:v>2.1583624920952493</c:v>
                </c:pt>
                <c:pt idx="6231">
                  <c:v>2.1741567592784814</c:v>
                </c:pt>
                <c:pt idx="6232">
                  <c:v>2.1741567592784814</c:v>
                </c:pt>
                <c:pt idx="6233">
                  <c:v>2.1741567592784814</c:v>
                </c:pt>
                <c:pt idx="6234">
                  <c:v>2.1741567592784814</c:v>
                </c:pt>
                <c:pt idx="6235">
                  <c:v>2.1741567592784814</c:v>
                </c:pt>
                <c:pt idx="6236">
                  <c:v>2.1741567592784814</c:v>
                </c:pt>
                <c:pt idx="6237">
                  <c:v>2.2041199826559246</c:v>
                </c:pt>
                <c:pt idx="6238">
                  <c:v>2.2041199826559246</c:v>
                </c:pt>
                <c:pt idx="6239">
                  <c:v>2.2041199826559246</c:v>
                </c:pt>
                <c:pt idx="6240">
                  <c:v>2.2041199826559246</c:v>
                </c:pt>
                <c:pt idx="6241">
                  <c:v>2.2041199826559246</c:v>
                </c:pt>
                <c:pt idx="6242">
                  <c:v>2.2041199826559246</c:v>
                </c:pt>
                <c:pt idx="6243">
                  <c:v>2.2041199826559246</c:v>
                </c:pt>
                <c:pt idx="6244">
                  <c:v>2.2041199826559246</c:v>
                </c:pt>
                <c:pt idx="6245">
                  <c:v>2.2041199826559246</c:v>
                </c:pt>
                <c:pt idx="6246">
                  <c:v>2.2041199826559246</c:v>
                </c:pt>
                <c:pt idx="6247">
                  <c:v>2.2041199826559246</c:v>
                </c:pt>
                <c:pt idx="6248">
                  <c:v>2.2041199826559246</c:v>
                </c:pt>
                <c:pt idx="6249">
                  <c:v>2.2041199826559246</c:v>
                </c:pt>
                <c:pt idx="6250">
                  <c:v>2.2041199826559246</c:v>
                </c:pt>
                <c:pt idx="6251">
                  <c:v>2.2041199826559246</c:v>
                </c:pt>
                <c:pt idx="6252">
                  <c:v>2.2041199826559246</c:v>
                </c:pt>
                <c:pt idx="6253">
                  <c:v>2.2041199826559246</c:v>
                </c:pt>
                <c:pt idx="6254">
                  <c:v>2.2041199826559246</c:v>
                </c:pt>
                <c:pt idx="6255">
                  <c:v>2.2041199826559246</c:v>
                </c:pt>
                <c:pt idx="6256">
                  <c:v>2.2041199826559246</c:v>
                </c:pt>
                <c:pt idx="6257">
                  <c:v>2.2041199826559246</c:v>
                </c:pt>
                <c:pt idx="6258">
                  <c:v>2.2041199826559246</c:v>
                </c:pt>
                <c:pt idx="6259">
                  <c:v>2.2041199826559246</c:v>
                </c:pt>
                <c:pt idx="6260">
                  <c:v>2.2041199826559246</c:v>
                </c:pt>
                <c:pt idx="6261">
                  <c:v>2.2041199826559246</c:v>
                </c:pt>
                <c:pt idx="6262">
                  <c:v>2.2041199826559246</c:v>
                </c:pt>
                <c:pt idx="6263">
                  <c:v>2.2041199826559246</c:v>
                </c:pt>
                <c:pt idx="6264">
                  <c:v>2.2041199826559246</c:v>
                </c:pt>
                <c:pt idx="6265">
                  <c:v>2.2041199826559246</c:v>
                </c:pt>
                <c:pt idx="6266">
                  <c:v>2.2041199826559246</c:v>
                </c:pt>
                <c:pt idx="6267">
                  <c:v>2.2041199826559246</c:v>
                </c:pt>
                <c:pt idx="6268">
                  <c:v>2.2041199826559246</c:v>
                </c:pt>
                <c:pt idx="6269">
                  <c:v>2.2041199826559246</c:v>
                </c:pt>
                <c:pt idx="6270">
                  <c:v>2.2041199826559246</c:v>
                </c:pt>
                <c:pt idx="6271">
                  <c:v>2.2041199826559246</c:v>
                </c:pt>
                <c:pt idx="6272">
                  <c:v>2.2041199826559246</c:v>
                </c:pt>
                <c:pt idx="6273">
                  <c:v>2.2041199826559246</c:v>
                </c:pt>
                <c:pt idx="6274">
                  <c:v>2.2041199826559246</c:v>
                </c:pt>
                <c:pt idx="6275">
                  <c:v>2.2041199826559246</c:v>
                </c:pt>
                <c:pt idx="6276">
                  <c:v>2.2041199826559246</c:v>
                </c:pt>
                <c:pt idx="6277">
                  <c:v>2.2041199826559246</c:v>
                </c:pt>
                <c:pt idx="6278">
                  <c:v>2.2041199826559246</c:v>
                </c:pt>
                <c:pt idx="6279">
                  <c:v>2.2833012287035497</c:v>
                </c:pt>
                <c:pt idx="6280">
                  <c:v>2.2833012287035497</c:v>
                </c:pt>
                <c:pt idx="6281">
                  <c:v>2.2833012287035497</c:v>
                </c:pt>
                <c:pt idx="6282">
                  <c:v>2.2833012287035497</c:v>
                </c:pt>
                <c:pt idx="6283">
                  <c:v>2.2833012287035497</c:v>
                </c:pt>
                <c:pt idx="6284">
                  <c:v>2.2833012287035497</c:v>
                </c:pt>
                <c:pt idx="6285">
                  <c:v>2.2833012287035497</c:v>
                </c:pt>
                <c:pt idx="6286">
                  <c:v>2.2833012287035497</c:v>
                </c:pt>
                <c:pt idx="6287">
                  <c:v>2.2833012287035497</c:v>
                </c:pt>
                <c:pt idx="6288">
                  <c:v>2.3180633349627615</c:v>
                </c:pt>
                <c:pt idx="6289">
                  <c:v>2.3180633349627615</c:v>
                </c:pt>
                <c:pt idx="6290">
                  <c:v>2.3180633349627615</c:v>
                </c:pt>
                <c:pt idx="6291">
                  <c:v>2.3180633349627615</c:v>
                </c:pt>
                <c:pt idx="6292">
                  <c:v>2.3180633349627615</c:v>
                </c:pt>
                <c:pt idx="6293">
                  <c:v>2.3180633349627615</c:v>
                </c:pt>
                <c:pt idx="6294">
                  <c:v>2.3180633349627615</c:v>
                </c:pt>
                <c:pt idx="6295">
                  <c:v>2.3180633349627615</c:v>
                </c:pt>
                <c:pt idx="6296">
                  <c:v>2.3180633349627615</c:v>
                </c:pt>
                <c:pt idx="6297">
                  <c:v>2.3180633349627615</c:v>
                </c:pt>
                <c:pt idx="6298">
                  <c:v>2.3502480183341627</c:v>
                </c:pt>
                <c:pt idx="6299">
                  <c:v>2.3502480183341627</c:v>
                </c:pt>
                <c:pt idx="6300">
                  <c:v>2.3502480183341627</c:v>
                </c:pt>
                <c:pt idx="6301">
                  <c:v>2.3502480183341627</c:v>
                </c:pt>
                <c:pt idx="6302">
                  <c:v>2.3502480183341627</c:v>
                </c:pt>
                <c:pt idx="6303">
                  <c:v>2.3502480183341627</c:v>
                </c:pt>
                <c:pt idx="6304">
                  <c:v>2.3502480183341627</c:v>
                </c:pt>
                <c:pt idx="6305">
                  <c:v>2.3502480183341627</c:v>
                </c:pt>
                <c:pt idx="6306">
                  <c:v>2.3502480183341627</c:v>
                </c:pt>
                <c:pt idx="6307">
                  <c:v>2.3502480183341627</c:v>
                </c:pt>
                <c:pt idx="6308">
                  <c:v>2.3502480183341627</c:v>
                </c:pt>
                <c:pt idx="6309">
                  <c:v>2.3502480183341627</c:v>
                </c:pt>
                <c:pt idx="6310">
                  <c:v>2.3502480183341627</c:v>
                </c:pt>
                <c:pt idx="6311">
                  <c:v>2.3502480183341627</c:v>
                </c:pt>
                <c:pt idx="6312">
                  <c:v>2.3502480183341627</c:v>
                </c:pt>
                <c:pt idx="6313">
                  <c:v>2.3502480183341627</c:v>
                </c:pt>
                <c:pt idx="6314">
                  <c:v>2.3502480183341627</c:v>
                </c:pt>
                <c:pt idx="6315">
                  <c:v>2.3502480183341627</c:v>
                </c:pt>
                <c:pt idx="6316">
                  <c:v>2.3502480183341627</c:v>
                </c:pt>
                <c:pt idx="6317">
                  <c:v>2.3502480183341627</c:v>
                </c:pt>
                <c:pt idx="6318">
                  <c:v>2.3502480183341627</c:v>
                </c:pt>
                <c:pt idx="6319">
                  <c:v>2.3502480183341627</c:v>
                </c:pt>
                <c:pt idx="6320">
                  <c:v>2.3502480183341627</c:v>
                </c:pt>
                <c:pt idx="6321">
                  <c:v>2.3502480183341627</c:v>
                </c:pt>
                <c:pt idx="6322">
                  <c:v>2.3502480183341627</c:v>
                </c:pt>
                <c:pt idx="6323">
                  <c:v>2.3502480183341627</c:v>
                </c:pt>
                <c:pt idx="6324">
                  <c:v>2.3502480183341627</c:v>
                </c:pt>
                <c:pt idx="6325">
                  <c:v>2.3502480183341627</c:v>
                </c:pt>
                <c:pt idx="6326">
                  <c:v>2.3502480183341627</c:v>
                </c:pt>
                <c:pt idx="6327">
                  <c:v>2.3502480183341627</c:v>
                </c:pt>
                <c:pt idx="6328">
                  <c:v>2.3502480183341627</c:v>
                </c:pt>
                <c:pt idx="6329">
                  <c:v>2.4082399653118496</c:v>
                </c:pt>
                <c:pt idx="6330">
                  <c:v>2.4082399653118496</c:v>
                </c:pt>
                <c:pt idx="6331">
                  <c:v>2.4082399653118496</c:v>
                </c:pt>
                <c:pt idx="6332">
                  <c:v>2.4082399653118496</c:v>
                </c:pt>
                <c:pt idx="6333">
                  <c:v>2.4082399653118496</c:v>
                </c:pt>
                <c:pt idx="6334">
                  <c:v>2.4082399653118496</c:v>
                </c:pt>
                <c:pt idx="6335">
                  <c:v>2.4082399653118496</c:v>
                </c:pt>
                <c:pt idx="6336">
                  <c:v>2.4082399653118496</c:v>
                </c:pt>
                <c:pt idx="6337">
                  <c:v>2.4082399653118496</c:v>
                </c:pt>
                <c:pt idx="6338">
                  <c:v>2.4082399653118496</c:v>
                </c:pt>
                <c:pt idx="6339">
                  <c:v>2.4082399653118496</c:v>
                </c:pt>
                <c:pt idx="6340">
                  <c:v>2.4082399653118496</c:v>
                </c:pt>
                <c:pt idx="6341">
                  <c:v>2.4082399653118496</c:v>
                </c:pt>
                <c:pt idx="6342">
                  <c:v>2.4082399653118496</c:v>
                </c:pt>
                <c:pt idx="6343">
                  <c:v>2.4082399653118496</c:v>
                </c:pt>
                <c:pt idx="6344">
                  <c:v>2.4082399653118496</c:v>
                </c:pt>
                <c:pt idx="6345">
                  <c:v>2.4082399653118496</c:v>
                </c:pt>
                <c:pt idx="6346">
                  <c:v>2.4082399653118496</c:v>
                </c:pt>
                <c:pt idx="6347">
                  <c:v>2.4082399653118496</c:v>
                </c:pt>
                <c:pt idx="6348">
                  <c:v>2.4082399653118496</c:v>
                </c:pt>
                <c:pt idx="6349">
                  <c:v>2.4082399653118496</c:v>
                </c:pt>
                <c:pt idx="6350">
                  <c:v>2.4593924877592306</c:v>
                </c:pt>
                <c:pt idx="6351">
                  <c:v>2.4593924877592306</c:v>
                </c:pt>
                <c:pt idx="6352">
                  <c:v>2.4593924877592306</c:v>
                </c:pt>
                <c:pt idx="6353">
                  <c:v>2.4593924877592306</c:v>
                </c:pt>
                <c:pt idx="6354">
                  <c:v>2.4593924877592306</c:v>
                </c:pt>
                <c:pt idx="6355">
                  <c:v>2.4593924877592306</c:v>
                </c:pt>
                <c:pt idx="6356">
                  <c:v>2.4593924877592306</c:v>
                </c:pt>
                <c:pt idx="6357">
                  <c:v>2.4593924877592306</c:v>
                </c:pt>
                <c:pt idx="6358">
                  <c:v>2.4593924877592306</c:v>
                </c:pt>
                <c:pt idx="6359">
                  <c:v>2.4593924877592306</c:v>
                </c:pt>
                <c:pt idx="6360">
                  <c:v>2.4593924877592306</c:v>
                </c:pt>
                <c:pt idx="6361">
                  <c:v>2.4593924877592306</c:v>
                </c:pt>
                <c:pt idx="6362">
                  <c:v>2.5051499783199058</c:v>
                </c:pt>
                <c:pt idx="6363">
                  <c:v>2.5051499783199058</c:v>
                </c:pt>
                <c:pt idx="6364">
                  <c:v>2.5051499783199058</c:v>
                </c:pt>
                <c:pt idx="6365">
                  <c:v>2.5051499783199058</c:v>
                </c:pt>
                <c:pt idx="6366">
                  <c:v>2.5051499783199058</c:v>
                </c:pt>
                <c:pt idx="6367">
                  <c:v>2.5051499783199058</c:v>
                </c:pt>
                <c:pt idx="6368">
                  <c:v>2.5051499783199058</c:v>
                </c:pt>
                <c:pt idx="6369">
                  <c:v>2.5051499783199058</c:v>
                </c:pt>
                <c:pt idx="6370">
                  <c:v>2.5051499783199058</c:v>
                </c:pt>
                <c:pt idx="6371">
                  <c:v>2.5051499783199058</c:v>
                </c:pt>
                <c:pt idx="6372">
                  <c:v>2.5051499783199058</c:v>
                </c:pt>
                <c:pt idx="6373">
                  <c:v>2.5051499783199058</c:v>
                </c:pt>
                <c:pt idx="6374">
                  <c:v>2.5051499783199058</c:v>
                </c:pt>
                <c:pt idx="6375">
                  <c:v>2.5051499783199058</c:v>
                </c:pt>
                <c:pt idx="6376">
                  <c:v>2.5051499783199058</c:v>
                </c:pt>
                <c:pt idx="6377">
                  <c:v>2.5051499783199058</c:v>
                </c:pt>
                <c:pt idx="6378">
                  <c:v>2.5051499783199058</c:v>
                </c:pt>
                <c:pt idx="6379">
                  <c:v>2.5051499783199058</c:v>
                </c:pt>
                <c:pt idx="6380">
                  <c:v>2.5051499783199058</c:v>
                </c:pt>
                <c:pt idx="6381">
                  <c:v>2.5051499783199058</c:v>
                </c:pt>
                <c:pt idx="6382">
                  <c:v>2.5051499783199058</c:v>
                </c:pt>
                <c:pt idx="6383">
                  <c:v>2.5051499783199058</c:v>
                </c:pt>
                <c:pt idx="6384">
                  <c:v>2.5051499783199058</c:v>
                </c:pt>
                <c:pt idx="6385">
                  <c:v>2.5051499783199058</c:v>
                </c:pt>
                <c:pt idx="6386">
                  <c:v>2.5843312243675309</c:v>
                </c:pt>
                <c:pt idx="6387">
                  <c:v>2.5843312243675309</c:v>
                </c:pt>
                <c:pt idx="6388">
                  <c:v>2.5843312243675309</c:v>
                </c:pt>
                <c:pt idx="6389">
                  <c:v>2.5843312243675309</c:v>
                </c:pt>
                <c:pt idx="6390">
                  <c:v>2.5843312243675309</c:v>
                </c:pt>
                <c:pt idx="6391">
                  <c:v>2.5843312243675309</c:v>
                </c:pt>
                <c:pt idx="6392">
                  <c:v>2.5843312243675309</c:v>
                </c:pt>
                <c:pt idx="6393">
                  <c:v>2.5843312243675309</c:v>
                </c:pt>
                <c:pt idx="6394">
                  <c:v>2.5843312243675309</c:v>
                </c:pt>
                <c:pt idx="6395">
                  <c:v>2.5843312243675309</c:v>
                </c:pt>
                <c:pt idx="6396">
                  <c:v>2.5843312243675309</c:v>
                </c:pt>
                <c:pt idx="6397">
                  <c:v>2.5843312243675309</c:v>
                </c:pt>
                <c:pt idx="6398">
                  <c:v>2.6190933306267428</c:v>
                </c:pt>
                <c:pt idx="6399">
                  <c:v>2.6190933306267428</c:v>
                </c:pt>
                <c:pt idx="6400">
                  <c:v>2.6190933306267428</c:v>
                </c:pt>
                <c:pt idx="6401">
                  <c:v>2.6190933306267428</c:v>
                </c:pt>
                <c:pt idx="6402">
                  <c:v>2.6190933306267428</c:v>
                </c:pt>
                <c:pt idx="6403">
                  <c:v>2.6190933306267428</c:v>
                </c:pt>
                <c:pt idx="6404">
                  <c:v>2.6190933306267428</c:v>
                </c:pt>
                <c:pt idx="6405">
                  <c:v>2.6190933306267428</c:v>
                </c:pt>
                <c:pt idx="6406">
                  <c:v>2.6190933306267428</c:v>
                </c:pt>
                <c:pt idx="6407">
                  <c:v>2.6190933306267428</c:v>
                </c:pt>
                <c:pt idx="6408">
                  <c:v>2.6190933306267428</c:v>
                </c:pt>
                <c:pt idx="6409">
                  <c:v>2.6190933306267428</c:v>
                </c:pt>
                <c:pt idx="6410">
                  <c:v>2.6190933306267428</c:v>
                </c:pt>
                <c:pt idx="6411">
                  <c:v>2.6190933306267428</c:v>
                </c:pt>
                <c:pt idx="6412">
                  <c:v>2.651278013998144</c:v>
                </c:pt>
                <c:pt idx="6413">
                  <c:v>2.651278013998144</c:v>
                </c:pt>
                <c:pt idx="6414">
                  <c:v>2.651278013998144</c:v>
                </c:pt>
                <c:pt idx="6415">
                  <c:v>2.651278013998144</c:v>
                </c:pt>
                <c:pt idx="6416">
                  <c:v>2.651278013998144</c:v>
                </c:pt>
                <c:pt idx="6417">
                  <c:v>2.651278013998144</c:v>
                </c:pt>
                <c:pt idx="6418">
                  <c:v>2.651278013998144</c:v>
                </c:pt>
                <c:pt idx="6419">
                  <c:v>2.651278013998144</c:v>
                </c:pt>
                <c:pt idx="6420">
                  <c:v>2.651278013998144</c:v>
                </c:pt>
                <c:pt idx="6421">
                  <c:v>2.651278013998144</c:v>
                </c:pt>
                <c:pt idx="6422">
                  <c:v>2.651278013998144</c:v>
                </c:pt>
                <c:pt idx="6423">
                  <c:v>2.651278013998144</c:v>
                </c:pt>
                <c:pt idx="6424">
                  <c:v>2.651278013998144</c:v>
                </c:pt>
                <c:pt idx="6425">
                  <c:v>2.651278013998144</c:v>
                </c:pt>
                <c:pt idx="6426">
                  <c:v>2.651278013998144</c:v>
                </c:pt>
                <c:pt idx="6427">
                  <c:v>2.651278013998144</c:v>
                </c:pt>
                <c:pt idx="6428">
                  <c:v>2.651278013998144</c:v>
                </c:pt>
                <c:pt idx="6429">
                  <c:v>2.651278013998144</c:v>
                </c:pt>
                <c:pt idx="6430">
                  <c:v>2.651278013998144</c:v>
                </c:pt>
                <c:pt idx="6431">
                  <c:v>2.651278013998144</c:v>
                </c:pt>
                <c:pt idx="6432">
                  <c:v>2.651278013998144</c:v>
                </c:pt>
                <c:pt idx="6433">
                  <c:v>2.651278013998144</c:v>
                </c:pt>
                <c:pt idx="6434">
                  <c:v>2.651278013998144</c:v>
                </c:pt>
                <c:pt idx="6435">
                  <c:v>2.651278013998144</c:v>
                </c:pt>
                <c:pt idx="6436">
                  <c:v>2.651278013998144</c:v>
                </c:pt>
                <c:pt idx="6437">
                  <c:v>2.651278013998144</c:v>
                </c:pt>
                <c:pt idx="6438">
                  <c:v>2.651278013998144</c:v>
                </c:pt>
                <c:pt idx="6439">
                  <c:v>2.651278013998144</c:v>
                </c:pt>
                <c:pt idx="6440">
                  <c:v>2.651278013998144</c:v>
                </c:pt>
                <c:pt idx="6441">
                  <c:v>2.651278013998144</c:v>
                </c:pt>
                <c:pt idx="6442">
                  <c:v>2.651278013998144</c:v>
                </c:pt>
                <c:pt idx="6443">
                  <c:v>2.651278013998144</c:v>
                </c:pt>
                <c:pt idx="6444">
                  <c:v>2.651278013998144</c:v>
                </c:pt>
                <c:pt idx="6445">
                  <c:v>-0.22184874961635639</c:v>
                </c:pt>
                <c:pt idx="6446">
                  <c:v>-0.12493873660829995</c:v>
                </c:pt>
                <c:pt idx="6447">
                  <c:v>0</c:v>
                </c:pt>
                <c:pt idx="6448">
                  <c:v>0.17609125905568124</c:v>
                </c:pt>
                <c:pt idx="6449">
                  <c:v>0.17609125905568124</c:v>
                </c:pt>
                <c:pt idx="6450">
                  <c:v>0.17609125905568124</c:v>
                </c:pt>
                <c:pt idx="6451">
                  <c:v>0.17609125905568124</c:v>
                </c:pt>
                <c:pt idx="6452">
                  <c:v>0.17609125905568124</c:v>
                </c:pt>
                <c:pt idx="6453">
                  <c:v>0.17609125905568124</c:v>
                </c:pt>
                <c:pt idx="6454">
                  <c:v>0.17609125905568124</c:v>
                </c:pt>
                <c:pt idx="6455">
                  <c:v>0.17609125905568124</c:v>
                </c:pt>
                <c:pt idx="6456">
                  <c:v>0.17609125905568124</c:v>
                </c:pt>
                <c:pt idx="6457">
                  <c:v>0.17609125905568124</c:v>
                </c:pt>
                <c:pt idx="6458">
                  <c:v>0.3010299956639812</c:v>
                </c:pt>
                <c:pt idx="6459">
                  <c:v>0.3010299956639812</c:v>
                </c:pt>
                <c:pt idx="6460">
                  <c:v>0.3010299956639812</c:v>
                </c:pt>
                <c:pt idx="6461">
                  <c:v>0.34242268082220628</c:v>
                </c:pt>
                <c:pt idx="6462">
                  <c:v>0.35218251811136247</c:v>
                </c:pt>
                <c:pt idx="6463">
                  <c:v>0.38021124171160608</c:v>
                </c:pt>
                <c:pt idx="6464">
                  <c:v>0.3979400086720376</c:v>
                </c:pt>
                <c:pt idx="6465">
                  <c:v>0.47712125471966244</c:v>
                </c:pt>
                <c:pt idx="6466">
                  <c:v>0.47712125471966244</c:v>
                </c:pt>
                <c:pt idx="6467">
                  <c:v>0.47712125471966244</c:v>
                </c:pt>
                <c:pt idx="6468">
                  <c:v>0.47712125471966244</c:v>
                </c:pt>
                <c:pt idx="6469">
                  <c:v>0.47712125471966244</c:v>
                </c:pt>
                <c:pt idx="6470">
                  <c:v>0.47712125471966244</c:v>
                </c:pt>
                <c:pt idx="6471">
                  <c:v>0.47712125471966244</c:v>
                </c:pt>
                <c:pt idx="6472">
                  <c:v>0.47712125471966244</c:v>
                </c:pt>
                <c:pt idx="6473">
                  <c:v>0.47712125471966244</c:v>
                </c:pt>
                <c:pt idx="6474">
                  <c:v>0.47712125471966244</c:v>
                </c:pt>
                <c:pt idx="6475">
                  <c:v>0.47712125471966244</c:v>
                </c:pt>
                <c:pt idx="6476">
                  <c:v>0.47712125471966244</c:v>
                </c:pt>
                <c:pt idx="6477">
                  <c:v>0.47712125471966244</c:v>
                </c:pt>
                <c:pt idx="6478">
                  <c:v>0.47712125471966244</c:v>
                </c:pt>
                <c:pt idx="6479">
                  <c:v>0.47712125471966244</c:v>
                </c:pt>
                <c:pt idx="6480">
                  <c:v>0.47712125471966244</c:v>
                </c:pt>
                <c:pt idx="6481">
                  <c:v>0.47712125471966244</c:v>
                </c:pt>
                <c:pt idx="6482">
                  <c:v>0.47712125471966244</c:v>
                </c:pt>
                <c:pt idx="6483">
                  <c:v>0.47712125471966244</c:v>
                </c:pt>
                <c:pt idx="6484">
                  <c:v>0.47712125471966255</c:v>
                </c:pt>
                <c:pt idx="6485">
                  <c:v>0.49732464080794941</c:v>
                </c:pt>
                <c:pt idx="6486">
                  <c:v>0.54406804435027567</c:v>
                </c:pt>
                <c:pt idx="6487">
                  <c:v>0.54406804435027567</c:v>
                </c:pt>
                <c:pt idx="6488">
                  <c:v>0.54406804435027567</c:v>
                </c:pt>
                <c:pt idx="6489">
                  <c:v>0.54406804435027567</c:v>
                </c:pt>
                <c:pt idx="6490">
                  <c:v>0.54406804435027567</c:v>
                </c:pt>
                <c:pt idx="6491">
                  <c:v>0.56427143043856265</c:v>
                </c:pt>
                <c:pt idx="6492">
                  <c:v>0.56427143043856265</c:v>
                </c:pt>
                <c:pt idx="6493">
                  <c:v>0.60205999132796229</c:v>
                </c:pt>
                <c:pt idx="6494">
                  <c:v>0.60205999132796229</c:v>
                </c:pt>
                <c:pt idx="6495">
                  <c:v>0.60205999132796229</c:v>
                </c:pt>
                <c:pt idx="6496">
                  <c:v>0.60205999132796229</c:v>
                </c:pt>
                <c:pt idx="6497">
                  <c:v>0.6283889300503116</c:v>
                </c:pt>
                <c:pt idx="6498">
                  <c:v>0.65321251377534373</c:v>
                </c:pt>
                <c:pt idx="6499">
                  <c:v>0.65321251377534373</c:v>
                </c:pt>
                <c:pt idx="6500">
                  <c:v>0.65321251377534373</c:v>
                </c:pt>
                <c:pt idx="6501">
                  <c:v>0.65321251377534373</c:v>
                </c:pt>
                <c:pt idx="6502">
                  <c:v>0.65321251377534373</c:v>
                </c:pt>
                <c:pt idx="6503">
                  <c:v>0.69897000433601886</c:v>
                </c:pt>
                <c:pt idx="6504">
                  <c:v>0.69897000433601886</c:v>
                </c:pt>
                <c:pt idx="6505">
                  <c:v>0.69897000433601886</c:v>
                </c:pt>
                <c:pt idx="6506">
                  <c:v>0.69897000433601886</c:v>
                </c:pt>
                <c:pt idx="6507">
                  <c:v>0.69897000433601886</c:v>
                </c:pt>
                <c:pt idx="6508">
                  <c:v>0.69897000433601886</c:v>
                </c:pt>
                <c:pt idx="6509">
                  <c:v>0.69897000433601886</c:v>
                </c:pt>
                <c:pt idx="6510">
                  <c:v>0.69897000433601886</c:v>
                </c:pt>
                <c:pt idx="6511">
                  <c:v>0.69897000433601886</c:v>
                </c:pt>
                <c:pt idx="6512">
                  <c:v>0.69897000433601886</c:v>
                </c:pt>
                <c:pt idx="6513">
                  <c:v>0.69897000433601886</c:v>
                </c:pt>
                <c:pt idx="6514">
                  <c:v>0.69897000433601886</c:v>
                </c:pt>
                <c:pt idx="6515">
                  <c:v>0.69897000433601886</c:v>
                </c:pt>
                <c:pt idx="6516">
                  <c:v>0.69897000433601886</c:v>
                </c:pt>
                <c:pt idx="6517">
                  <c:v>0.69897000433601886</c:v>
                </c:pt>
                <c:pt idx="6518">
                  <c:v>0.69897000433601886</c:v>
                </c:pt>
                <c:pt idx="6519">
                  <c:v>0.69897000433601886</c:v>
                </c:pt>
                <c:pt idx="6520">
                  <c:v>0.69897000433601886</c:v>
                </c:pt>
                <c:pt idx="6521">
                  <c:v>0.69897000433601886</c:v>
                </c:pt>
                <c:pt idx="6522">
                  <c:v>0.69897000433601886</c:v>
                </c:pt>
                <c:pt idx="6523">
                  <c:v>0.69897000433601886</c:v>
                </c:pt>
                <c:pt idx="6524">
                  <c:v>0.69897000433601886</c:v>
                </c:pt>
                <c:pt idx="6525">
                  <c:v>0.69897000433601886</c:v>
                </c:pt>
                <c:pt idx="6526">
                  <c:v>0.69897000433601886</c:v>
                </c:pt>
                <c:pt idx="6527">
                  <c:v>0.69897000433601886</c:v>
                </c:pt>
                <c:pt idx="6528">
                  <c:v>0.69897000433601886</c:v>
                </c:pt>
                <c:pt idx="6529">
                  <c:v>0.69897000433601886</c:v>
                </c:pt>
                <c:pt idx="6530">
                  <c:v>0.69897000433601886</c:v>
                </c:pt>
                <c:pt idx="6531">
                  <c:v>0.69897000433601886</c:v>
                </c:pt>
                <c:pt idx="6532">
                  <c:v>0.69897000433601886</c:v>
                </c:pt>
                <c:pt idx="6533">
                  <c:v>0.69897000433601886</c:v>
                </c:pt>
                <c:pt idx="6534">
                  <c:v>0.69897000433601886</c:v>
                </c:pt>
                <c:pt idx="6535">
                  <c:v>0.69897000433601886</c:v>
                </c:pt>
                <c:pt idx="6536">
                  <c:v>0.69897000433601886</c:v>
                </c:pt>
                <c:pt idx="6537">
                  <c:v>0.69897000433601886</c:v>
                </c:pt>
                <c:pt idx="6538">
                  <c:v>0.69897000433601886</c:v>
                </c:pt>
                <c:pt idx="6539">
                  <c:v>0.69897000433601886</c:v>
                </c:pt>
                <c:pt idx="6540">
                  <c:v>0.69897000433601886</c:v>
                </c:pt>
                <c:pt idx="6541">
                  <c:v>0.69897000433601886</c:v>
                </c:pt>
                <c:pt idx="6542">
                  <c:v>0.69897000433601886</c:v>
                </c:pt>
                <c:pt idx="6543">
                  <c:v>0.69897000433601886</c:v>
                </c:pt>
                <c:pt idx="6544">
                  <c:v>0.69897000433601886</c:v>
                </c:pt>
                <c:pt idx="6545">
                  <c:v>0.69897000433601886</c:v>
                </c:pt>
                <c:pt idx="6546">
                  <c:v>0.69897000433601886</c:v>
                </c:pt>
                <c:pt idx="6547">
                  <c:v>0.69897000433601886</c:v>
                </c:pt>
                <c:pt idx="6548">
                  <c:v>0.69897000433601886</c:v>
                </c:pt>
                <c:pt idx="6549">
                  <c:v>0.74036268949424389</c:v>
                </c:pt>
                <c:pt idx="6550">
                  <c:v>0.75332766665861151</c:v>
                </c:pt>
                <c:pt idx="6551">
                  <c:v>0.77815125038364363</c:v>
                </c:pt>
                <c:pt idx="6552">
                  <c:v>0.77815125038364374</c:v>
                </c:pt>
                <c:pt idx="6553">
                  <c:v>0.77815125038364363</c:v>
                </c:pt>
                <c:pt idx="6554">
                  <c:v>0.77815125038364363</c:v>
                </c:pt>
                <c:pt idx="6555">
                  <c:v>0.77815125038364363</c:v>
                </c:pt>
                <c:pt idx="6556">
                  <c:v>0.77815125038364363</c:v>
                </c:pt>
                <c:pt idx="6557">
                  <c:v>0.77815125038364363</c:v>
                </c:pt>
                <c:pt idx="6558">
                  <c:v>0.77815125038364363</c:v>
                </c:pt>
                <c:pt idx="6559">
                  <c:v>0.77815125038364363</c:v>
                </c:pt>
                <c:pt idx="6560">
                  <c:v>0.77815125038364363</c:v>
                </c:pt>
                <c:pt idx="6561">
                  <c:v>0.77815125038364363</c:v>
                </c:pt>
                <c:pt idx="6562">
                  <c:v>0.77815125038364363</c:v>
                </c:pt>
                <c:pt idx="6563">
                  <c:v>0.77815125038364363</c:v>
                </c:pt>
                <c:pt idx="6564">
                  <c:v>0.77815125038364363</c:v>
                </c:pt>
                <c:pt idx="6565">
                  <c:v>0.77815125038364363</c:v>
                </c:pt>
                <c:pt idx="6566">
                  <c:v>0.77815125038364363</c:v>
                </c:pt>
                <c:pt idx="6567">
                  <c:v>0.77815125038364363</c:v>
                </c:pt>
                <c:pt idx="6568">
                  <c:v>0.77815125038364363</c:v>
                </c:pt>
                <c:pt idx="6569">
                  <c:v>0.77815125038364363</c:v>
                </c:pt>
                <c:pt idx="6570">
                  <c:v>0.77815125038364363</c:v>
                </c:pt>
                <c:pt idx="6571">
                  <c:v>0.77815125038364363</c:v>
                </c:pt>
                <c:pt idx="6572">
                  <c:v>0.77815125038364363</c:v>
                </c:pt>
                <c:pt idx="6573">
                  <c:v>0.77815125038364374</c:v>
                </c:pt>
                <c:pt idx="6574">
                  <c:v>0.77815125038364374</c:v>
                </c:pt>
                <c:pt idx="6575">
                  <c:v>0.77815125038364374</c:v>
                </c:pt>
                <c:pt idx="6576">
                  <c:v>0.80617997398388719</c:v>
                </c:pt>
                <c:pt idx="6577">
                  <c:v>0.84509804001425681</c:v>
                </c:pt>
                <c:pt idx="6578">
                  <c:v>0.84509804001425681</c:v>
                </c:pt>
                <c:pt idx="6579">
                  <c:v>0.84509804001425681</c:v>
                </c:pt>
                <c:pt idx="6580">
                  <c:v>0.84509804001425681</c:v>
                </c:pt>
                <c:pt idx="6581">
                  <c:v>0.84509804001425681</c:v>
                </c:pt>
                <c:pt idx="6582">
                  <c:v>0.84509804001425681</c:v>
                </c:pt>
                <c:pt idx="6583">
                  <c:v>0.84509804001425681</c:v>
                </c:pt>
                <c:pt idx="6584">
                  <c:v>0.84509804001425681</c:v>
                </c:pt>
                <c:pt idx="6585">
                  <c:v>0.84509804001425681</c:v>
                </c:pt>
                <c:pt idx="6586">
                  <c:v>0.84509804001425681</c:v>
                </c:pt>
                <c:pt idx="6587">
                  <c:v>0.84509804001425692</c:v>
                </c:pt>
                <c:pt idx="6588">
                  <c:v>0.87506126339170021</c:v>
                </c:pt>
                <c:pt idx="6589">
                  <c:v>0.90308998699194354</c:v>
                </c:pt>
                <c:pt idx="6590">
                  <c:v>0.90308998699194354</c:v>
                </c:pt>
                <c:pt idx="6591">
                  <c:v>0.90308998699194354</c:v>
                </c:pt>
                <c:pt idx="6592">
                  <c:v>0.90308998699194354</c:v>
                </c:pt>
                <c:pt idx="6593">
                  <c:v>0.90308998699194354</c:v>
                </c:pt>
                <c:pt idx="6594">
                  <c:v>0.90308998699194354</c:v>
                </c:pt>
                <c:pt idx="6595">
                  <c:v>0.90308998699194354</c:v>
                </c:pt>
                <c:pt idx="6596">
                  <c:v>0.90308998699194354</c:v>
                </c:pt>
                <c:pt idx="6597">
                  <c:v>0.90308998699194354</c:v>
                </c:pt>
                <c:pt idx="6598">
                  <c:v>0.90308998699194354</c:v>
                </c:pt>
                <c:pt idx="6599">
                  <c:v>0.90308998699194354</c:v>
                </c:pt>
                <c:pt idx="6600">
                  <c:v>0.90308998699194354</c:v>
                </c:pt>
                <c:pt idx="6601">
                  <c:v>0.90308998699194354</c:v>
                </c:pt>
                <c:pt idx="6602">
                  <c:v>0.90308998699194354</c:v>
                </c:pt>
                <c:pt idx="6603">
                  <c:v>0.90308998699194354</c:v>
                </c:pt>
                <c:pt idx="6604">
                  <c:v>0.90308998699194354</c:v>
                </c:pt>
                <c:pt idx="6605">
                  <c:v>0.90308998699194354</c:v>
                </c:pt>
                <c:pt idx="6606">
                  <c:v>0.90308998699194354</c:v>
                </c:pt>
                <c:pt idx="6607">
                  <c:v>0.90308998699194354</c:v>
                </c:pt>
                <c:pt idx="6608">
                  <c:v>0.90308998699194354</c:v>
                </c:pt>
                <c:pt idx="6609">
                  <c:v>0.92941892571429285</c:v>
                </c:pt>
                <c:pt idx="6610">
                  <c:v>0.95424250943932487</c:v>
                </c:pt>
                <c:pt idx="6611">
                  <c:v>0.95424250943932487</c:v>
                </c:pt>
                <c:pt idx="6612">
                  <c:v>0.95424250943932487</c:v>
                </c:pt>
                <c:pt idx="6613">
                  <c:v>0.95424250943932487</c:v>
                </c:pt>
                <c:pt idx="6614">
                  <c:v>0.95424250943932487</c:v>
                </c:pt>
                <c:pt idx="6615">
                  <c:v>0.95424250943932487</c:v>
                </c:pt>
                <c:pt idx="6616">
                  <c:v>0.95424250943932487</c:v>
                </c:pt>
                <c:pt idx="6617">
                  <c:v>0.95424250943932487</c:v>
                </c:pt>
                <c:pt idx="6618">
                  <c:v>0.95424250943932487</c:v>
                </c:pt>
                <c:pt idx="6619">
                  <c:v>0.95424250943932487</c:v>
                </c:pt>
                <c:pt idx="6620">
                  <c:v>0.95424250943932487</c:v>
                </c:pt>
                <c:pt idx="6621">
                  <c:v>0.95424250943932487</c:v>
                </c:pt>
                <c:pt idx="6622">
                  <c:v>0.95424250943932487</c:v>
                </c:pt>
                <c:pt idx="6623">
                  <c:v>0.95424250943932487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1.0086001717619175</c:v>
                </c:pt>
                <c:pt idx="6651">
                  <c:v>1.0280287236002434</c:v>
                </c:pt>
                <c:pt idx="6652">
                  <c:v>1.0280287236002434</c:v>
                </c:pt>
                <c:pt idx="6653">
                  <c:v>1.0280287236002434</c:v>
                </c:pt>
                <c:pt idx="6654">
                  <c:v>1.0280287236002434</c:v>
                </c:pt>
                <c:pt idx="6655">
                  <c:v>1.0280287236002434</c:v>
                </c:pt>
                <c:pt idx="6656">
                  <c:v>1.0280287236002434</c:v>
                </c:pt>
                <c:pt idx="6657">
                  <c:v>1.0413926851582249</c:v>
                </c:pt>
                <c:pt idx="6658">
                  <c:v>1.0413926851582251</c:v>
                </c:pt>
                <c:pt idx="6659">
                  <c:v>1.0413926851582251</c:v>
                </c:pt>
                <c:pt idx="6660">
                  <c:v>1.0413926851582251</c:v>
                </c:pt>
                <c:pt idx="6661">
                  <c:v>1.0791812460476249</c:v>
                </c:pt>
                <c:pt idx="6662">
                  <c:v>1.0791812460476249</c:v>
                </c:pt>
                <c:pt idx="6663">
                  <c:v>1.0791812460476249</c:v>
                </c:pt>
                <c:pt idx="6664">
                  <c:v>1.0791812460476249</c:v>
                </c:pt>
                <c:pt idx="6665">
                  <c:v>1.0791812460476249</c:v>
                </c:pt>
                <c:pt idx="6666">
                  <c:v>1.0791812460476249</c:v>
                </c:pt>
                <c:pt idx="6667">
                  <c:v>1.0791812460476249</c:v>
                </c:pt>
                <c:pt idx="6668">
                  <c:v>1.0791812460476249</c:v>
                </c:pt>
                <c:pt idx="6669">
                  <c:v>1.0791812460476249</c:v>
                </c:pt>
                <c:pt idx="6670">
                  <c:v>1.0791812460476249</c:v>
                </c:pt>
                <c:pt idx="6671">
                  <c:v>1.0791812460476249</c:v>
                </c:pt>
                <c:pt idx="6672">
                  <c:v>1.0791812460476249</c:v>
                </c:pt>
                <c:pt idx="6673">
                  <c:v>1.0969100130080565</c:v>
                </c:pt>
                <c:pt idx="6674">
                  <c:v>1.1303337684950061</c:v>
                </c:pt>
                <c:pt idx="6675">
                  <c:v>1.1461280356782382</c:v>
                </c:pt>
                <c:pt idx="6676">
                  <c:v>1.1461280356782382</c:v>
                </c:pt>
                <c:pt idx="6677">
                  <c:v>1.1461280356782382</c:v>
                </c:pt>
                <c:pt idx="6678">
                  <c:v>1.1461280356782382</c:v>
                </c:pt>
                <c:pt idx="6679">
                  <c:v>1.1461280356782382</c:v>
                </c:pt>
                <c:pt idx="6680">
                  <c:v>1.1461280356782382</c:v>
                </c:pt>
                <c:pt idx="6681">
                  <c:v>1.1760912590556813</c:v>
                </c:pt>
                <c:pt idx="6682">
                  <c:v>1.1760912590556813</c:v>
                </c:pt>
                <c:pt idx="6683">
                  <c:v>1.1760912590556813</c:v>
                </c:pt>
                <c:pt idx="6684">
                  <c:v>1.1760912590556813</c:v>
                </c:pt>
                <c:pt idx="6685">
                  <c:v>1.1760912590556813</c:v>
                </c:pt>
                <c:pt idx="6686">
                  <c:v>1.1760912590556813</c:v>
                </c:pt>
                <c:pt idx="6687">
                  <c:v>1.1760912590556813</c:v>
                </c:pt>
                <c:pt idx="6688">
                  <c:v>1.2041199826559248</c:v>
                </c:pt>
                <c:pt idx="6689">
                  <c:v>1.2041199826559248</c:v>
                </c:pt>
                <c:pt idx="6690">
                  <c:v>1.2041199826559248</c:v>
                </c:pt>
                <c:pt idx="6691">
                  <c:v>1.2041199826559248</c:v>
                </c:pt>
                <c:pt idx="6692">
                  <c:v>1.2041199826559248</c:v>
                </c:pt>
                <c:pt idx="6693">
                  <c:v>1.2041199826559248</c:v>
                </c:pt>
                <c:pt idx="6694">
                  <c:v>1.2041199826559248</c:v>
                </c:pt>
                <c:pt idx="6695">
                  <c:v>1.2041199826559248</c:v>
                </c:pt>
                <c:pt idx="6696">
                  <c:v>1.2041199826559248</c:v>
                </c:pt>
                <c:pt idx="6697">
                  <c:v>1.2041199826559248</c:v>
                </c:pt>
                <c:pt idx="6698">
                  <c:v>1.2041199826559248</c:v>
                </c:pt>
                <c:pt idx="6699">
                  <c:v>1.2041199826559248</c:v>
                </c:pt>
                <c:pt idx="6700">
                  <c:v>1.2041199826559248</c:v>
                </c:pt>
                <c:pt idx="6701">
                  <c:v>1.2041199826559248</c:v>
                </c:pt>
                <c:pt idx="6702">
                  <c:v>1.2041199826559248</c:v>
                </c:pt>
                <c:pt idx="6703">
                  <c:v>1.2041199826559248</c:v>
                </c:pt>
                <c:pt idx="6704">
                  <c:v>1.2041199826559248</c:v>
                </c:pt>
                <c:pt idx="6705">
                  <c:v>1.2041199826559248</c:v>
                </c:pt>
                <c:pt idx="6706">
                  <c:v>1.2041199826559248</c:v>
                </c:pt>
                <c:pt idx="6707">
                  <c:v>1.2041199826559248</c:v>
                </c:pt>
                <c:pt idx="6708">
                  <c:v>1.2041199826559248</c:v>
                </c:pt>
                <c:pt idx="6709">
                  <c:v>1.2041199826559248</c:v>
                </c:pt>
                <c:pt idx="6710">
                  <c:v>1.2041199826559248</c:v>
                </c:pt>
                <c:pt idx="6711">
                  <c:v>1.2041199826559248</c:v>
                </c:pt>
                <c:pt idx="6712">
                  <c:v>1.2041199826559248</c:v>
                </c:pt>
                <c:pt idx="6713">
                  <c:v>1.2041199826559248</c:v>
                </c:pt>
                <c:pt idx="6714">
                  <c:v>1.2041199826559248</c:v>
                </c:pt>
                <c:pt idx="6715">
                  <c:v>1.2041199826559248</c:v>
                </c:pt>
                <c:pt idx="6716">
                  <c:v>1.2041199826559248</c:v>
                </c:pt>
                <c:pt idx="6717">
                  <c:v>1.2041199826559248</c:v>
                </c:pt>
                <c:pt idx="6718">
                  <c:v>1.2041199826559248</c:v>
                </c:pt>
                <c:pt idx="6719">
                  <c:v>1.2041199826559248</c:v>
                </c:pt>
                <c:pt idx="6720">
                  <c:v>1.2041199826559248</c:v>
                </c:pt>
                <c:pt idx="6721">
                  <c:v>1.2041199826559248</c:v>
                </c:pt>
                <c:pt idx="6722">
                  <c:v>1.2041199826559248</c:v>
                </c:pt>
                <c:pt idx="6723">
                  <c:v>1.2041199826559248</c:v>
                </c:pt>
                <c:pt idx="6724">
                  <c:v>1.2041199826559248</c:v>
                </c:pt>
                <c:pt idx="6725">
                  <c:v>1.2041199826559248</c:v>
                </c:pt>
                <c:pt idx="6726">
                  <c:v>1.2041199826559248</c:v>
                </c:pt>
                <c:pt idx="6727">
                  <c:v>1.2041199826559248</c:v>
                </c:pt>
                <c:pt idx="6728">
                  <c:v>1.2041199826559248</c:v>
                </c:pt>
                <c:pt idx="6729">
                  <c:v>1.2041199826559248</c:v>
                </c:pt>
                <c:pt idx="6730">
                  <c:v>1.2041199826559248</c:v>
                </c:pt>
                <c:pt idx="6731">
                  <c:v>1.2041199826559248</c:v>
                </c:pt>
                <c:pt idx="6732">
                  <c:v>1.2041199826559248</c:v>
                </c:pt>
                <c:pt idx="6733">
                  <c:v>1.2041199826559248</c:v>
                </c:pt>
                <c:pt idx="6734">
                  <c:v>1.2041199826559248</c:v>
                </c:pt>
                <c:pt idx="6735">
                  <c:v>1.2304489213782741</c:v>
                </c:pt>
                <c:pt idx="6736">
                  <c:v>1.2304489213782741</c:v>
                </c:pt>
                <c:pt idx="6737">
                  <c:v>1.2430380486862944</c:v>
                </c:pt>
                <c:pt idx="6738">
                  <c:v>1.255272505103306</c:v>
                </c:pt>
                <c:pt idx="6739">
                  <c:v>1.255272505103306</c:v>
                </c:pt>
                <c:pt idx="6740">
                  <c:v>1.2552725051033062</c:v>
                </c:pt>
                <c:pt idx="6741">
                  <c:v>1.2552725051033062</c:v>
                </c:pt>
                <c:pt idx="6742">
                  <c:v>1.2552725051033062</c:v>
                </c:pt>
                <c:pt idx="6743">
                  <c:v>1.2552725051033062</c:v>
                </c:pt>
                <c:pt idx="6744">
                  <c:v>1.2552725051033062</c:v>
                </c:pt>
                <c:pt idx="6745">
                  <c:v>1.2552725051033062</c:v>
                </c:pt>
                <c:pt idx="6746">
                  <c:v>1.3010299956639813</c:v>
                </c:pt>
                <c:pt idx="6747">
                  <c:v>1.3010299956639815</c:v>
                </c:pt>
                <c:pt idx="6748">
                  <c:v>1.3010299956639815</c:v>
                </c:pt>
                <c:pt idx="6749">
                  <c:v>1.3222192947339193</c:v>
                </c:pt>
                <c:pt idx="6750">
                  <c:v>1.3222192947339193</c:v>
                </c:pt>
                <c:pt idx="6751">
                  <c:v>1.3222192947339193</c:v>
                </c:pt>
                <c:pt idx="6752">
                  <c:v>1.3222192947339193</c:v>
                </c:pt>
                <c:pt idx="6753">
                  <c:v>1.3222192947339193</c:v>
                </c:pt>
                <c:pt idx="6754">
                  <c:v>1.3222192947339193</c:v>
                </c:pt>
                <c:pt idx="6755">
                  <c:v>1.3222192947339193</c:v>
                </c:pt>
                <c:pt idx="6756">
                  <c:v>1.3222192947339193</c:v>
                </c:pt>
                <c:pt idx="6757">
                  <c:v>1.3222192947339193</c:v>
                </c:pt>
                <c:pt idx="6758">
                  <c:v>1.3222192947339193</c:v>
                </c:pt>
                <c:pt idx="6759">
                  <c:v>1.3222192947339193</c:v>
                </c:pt>
                <c:pt idx="6760">
                  <c:v>1.3290587192642245</c:v>
                </c:pt>
                <c:pt idx="6761">
                  <c:v>1.3290587192642245</c:v>
                </c:pt>
                <c:pt idx="6762">
                  <c:v>1.3290587192642245</c:v>
                </c:pt>
                <c:pt idx="6763">
                  <c:v>1.3290587192642245</c:v>
                </c:pt>
                <c:pt idx="6764">
                  <c:v>1.3290587192642245</c:v>
                </c:pt>
                <c:pt idx="6765">
                  <c:v>1.3424226808222062</c:v>
                </c:pt>
                <c:pt idx="6766">
                  <c:v>1.3424226808222062</c:v>
                </c:pt>
                <c:pt idx="6767">
                  <c:v>1.3424226808222062</c:v>
                </c:pt>
                <c:pt idx="6768">
                  <c:v>1.3802112417116059</c:v>
                </c:pt>
                <c:pt idx="6769">
                  <c:v>1.3802112417116059</c:v>
                </c:pt>
                <c:pt idx="6770">
                  <c:v>1.3802112417116059</c:v>
                </c:pt>
                <c:pt idx="6771">
                  <c:v>1.3802112417116059</c:v>
                </c:pt>
                <c:pt idx="6772">
                  <c:v>1.3802112417116059</c:v>
                </c:pt>
                <c:pt idx="6773">
                  <c:v>1.3802112417116059</c:v>
                </c:pt>
                <c:pt idx="6774">
                  <c:v>1.3802112417116059</c:v>
                </c:pt>
                <c:pt idx="6775">
                  <c:v>1.3802112417116059</c:v>
                </c:pt>
                <c:pt idx="6776">
                  <c:v>1.3802112417116059</c:v>
                </c:pt>
                <c:pt idx="6777">
                  <c:v>1.3802112417116059</c:v>
                </c:pt>
                <c:pt idx="6778">
                  <c:v>1.3979400086720377</c:v>
                </c:pt>
                <c:pt idx="6779">
                  <c:v>1.3979400086720377</c:v>
                </c:pt>
                <c:pt idx="6780">
                  <c:v>1.3979400086720377</c:v>
                </c:pt>
                <c:pt idx="6781">
                  <c:v>1.406540180433955</c:v>
                </c:pt>
                <c:pt idx="6782">
                  <c:v>1.4313637641589871</c:v>
                </c:pt>
                <c:pt idx="6783">
                  <c:v>1.4313637641589871</c:v>
                </c:pt>
                <c:pt idx="6784">
                  <c:v>1.4313637641589871</c:v>
                </c:pt>
                <c:pt idx="6785">
                  <c:v>1.4313637641589871</c:v>
                </c:pt>
                <c:pt idx="6786">
                  <c:v>1.4313637641589871</c:v>
                </c:pt>
                <c:pt idx="6787">
                  <c:v>1.4313637641589871</c:v>
                </c:pt>
                <c:pt idx="6788">
                  <c:v>1.4313637641589874</c:v>
                </c:pt>
                <c:pt idx="6789">
                  <c:v>1.4471580313422192</c:v>
                </c:pt>
                <c:pt idx="6790">
                  <c:v>1.4471580313422192</c:v>
                </c:pt>
                <c:pt idx="6791">
                  <c:v>1.4471580313422192</c:v>
                </c:pt>
                <c:pt idx="6792">
                  <c:v>1.4771212547196624</c:v>
                </c:pt>
                <c:pt idx="6793">
                  <c:v>1.4771212547196624</c:v>
                </c:pt>
                <c:pt idx="6794">
                  <c:v>1.4771212547196624</c:v>
                </c:pt>
                <c:pt idx="6795">
                  <c:v>1.4771212547196624</c:v>
                </c:pt>
                <c:pt idx="6796">
                  <c:v>1.4771212547196624</c:v>
                </c:pt>
                <c:pt idx="6797">
                  <c:v>1.4771212547196624</c:v>
                </c:pt>
                <c:pt idx="6798">
                  <c:v>1.5051499783199058</c:v>
                </c:pt>
                <c:pt idx="6799">
                  <c:v>1.5051499783199058</c:v>
                </c:pt>
                <c:pt idx="6800">
                  <c:v>1.5051499783199058</c:v>
                </c:pt>
                <c:pt idx="6801">
                  <c:v>1.5051499783199058</c:v>
                </c:pt>
                <c:pt idx="6802">
                  <c:v>1.5051499783199058</c:v>
                </c:pt>
                <c:pt idx="6803">
                  <c:v>1.5051499783199058</c:v>
                </c:pt>
                <c:pt idx="6804">
                  <c:v>1.5051499783199058</c:v>
                </c:pt>
                <c:pt idx="6805">
                  <c:v>1.5051499783199058</c:v>
                </c:pt>
                <c:pt idx="6806">
                  <c:v>1.5051499783199058</c:v>
                </c:pt>
                <c:pt idx="6807">
                  <c:v>1.5051499783199058</c:v>
                </c:pt>
                <c:pt idx="6808">
                  <c:v>1.5051499783199058</c:v>
                </c:pt>
                <c:pt idx="6809">
                  <c:v>1.5051499783199058</c:v>
                </c:pt>
                <c:pt idx="6810">
                  <c:v>1.5051499783199058</c:v>
                </c:pt>
                <c:pt idx="6811">
                  <c:v>1.5051499783199058</c:v>
                </c:pt>
                <c:pt idx="6812">
                  <c:v>1.5051499783199058</c:v>
                </c:pt>
                <c:pt idx="6813">
                  <c:v>1.5051499783199058</c:v>
                </c:pt>
                <c:pt idx="6814">
                  <c:v>1.5051499783199058</c:v>
                </c:pt>
                <c:pt idx="6815">
                  <c:v>1.5051499783199058</c:v>
                </c:pt>
                <c:pt idx="6816">
                  <c:v>1.5051499783199058</c:v>
                </c:pt>
                <c:pt idx="6817">
                  <c:v>1.5051499783199058</c:v>
                </c:pt>
                <c:pt idx="6818">
                  <c:v>1.5051499783199058</c:v>
                </c:pt>
                <c:pt idx="6819">
                  <c:v>1.5051499783199058</c:v>
                </c:pt>
                <c:pt idx="6820">
                  <c:v>1.5051499783199058</c:v>
                </c:pt>
                <c:pt idx="6821">
                  <c:v>1.5051499783199058</c:v>
                </c:pt>
                <c:pt idx="6822">
                  <c:v>1.505149978319906</c:v>
                </c:pt>
                <c:pt idx="6823">
                  <c:v>1.505149978319906</c:v>
                </c:pt>
                <c:pt idx="6824">
                  <c:v>1.505149978319906</c:v>
                </c:pt>
                <c:pt idx="6825">
                  <c:v>1.505149978319906</c:v>
                </c:pt>
                <c:pt idx="6826">
                  <c:v>1.505149978319906</c:v>
                </c:pt>
                <c:pt idx="6827">
                  <c:v>1.505149978319906</c:v>
                </c:pt>
                <c:pt idx="6828">
                  <c:v>1.505149978319906</c:v>
                </c:pt>
                <c:pt idx="6829">
                  <c:v>1.505149978319906</c:v>
                </c:pt>
                <c:pt idx="6830">
                  <c:v>1.505149978319906</c:v>
                </c:pt>
                <c:pt idx="6831">
                  <c:v>1.505149978319906</c:v>
                </c:pt>
                <c:pt idx="6832">
                  <c:v>1.505149978319906</c:v>
                </c:pt>
                <c:pt idx="6833">
                  <c:v>1.505149978319906</c:v>
                </c:pt>
                <c:pt idx="6834">
                  <c:v>1.505149978319906</c:v>
                </c:pt>
                <c:pt idx="6835">
                  <c:v>1.505149978319906</c:v>
                </c:pt>
                <c:pt idx="6836">
                  <c:v>1.505149978319906</c:v>
                </c:pt>
                <c:pt idx="6837">
                  <c:v>1.505149978319906</c:v>
                </c:pt>
                <c:pt idx="6838">
                  <c:v>1.505149978319906</c:v>
                </c:pt>
                <c:pt idx="6839">
                  <c:v>1.505149978319906</c:v>
                </c:pt>
                <c:pt idx="6840">
                  <c:v>1.505149978319906</c:v>
                </c:pt>
                <c:pt idx="6841">
                  <c:v>1.505149978319906</c:v>
                </c:pt>
                <c:pt idx="6842">
                  <c:v>1.505149978319906</c:v>
                </c:pt>
                <c:pt idx="6843">
                  <c:v>1.505149978319906</c:v>
                </c:pt>
                <c:pt idx="6844">
                  <c:v>1.505149978319906</c:v>
                </c:pt>
                <c:pt idx="6845">
                  <c:v>1.505149978319906</c:v>
                </c:pt>
                <c:pt idx="6846">
                  <c:v>1.505149978319906</c:v>
                </c:pt>
                <c:pt idx="6847">
                  <c:v>1.505149978319906</c:v>
                </c:pt>
                <c:pt idx="6848">
                  <c:v>1.505149978319906</c:v>
                </c:pt>
                <c:pt idx="6849">
                  <c:v>1.505149978319906</c:v>
                </c:pt>
                <c:pt idx="6850">
                  <c:v>1.505149978319906</c:v>
                </c:pt>
                <c:pt idx="6851">
                  <c:v>1.505149978319906</c:v>
                </c:pt>
                <c:pt idx="6852">
                  <c:v>1.505149978319906</c:v>
                </c:pt>
                <c:pt idx="6853">
                  <c:v>1.505149978319906</c:v>
                </c:pt>
                <c:pt idx="6854">
                  <c:v>1.505149978319906</c:v>
                </c:pt>
                <c:pt idx="6855">
                  <c:v>1.505149978319906</c:v>
                </c:pt>
                <c:pt idx="6856">
                  <c:v>1.505149978319906</c:v>
                </c:pt>
                <c:pt idx="6857">
                  <c:v>1.505149978319906</c:v>
                </c:pt>
                <c:pt idx="6858">
                  <c:v>1.505149978319906</c:v>
                </c:pt>
                <c:pt idx="6859">
                  <c:v>1.505149978319906</c:v>
                </c:pt>
                <c:pt idx="6860">
                  <c:v>1.505149978319906</c:v>
                </c:pt>
                <c:pt idx="6861">
                  <c:v>1.505149978319906</c:v>
                </c:pt>
                <c:pt idx="6862">
                  <c:v>1.505149978319906</c:v>
                </c:pt>
                <c:pt idx="6863">
                  <c:v>1.505149978319906</c:v>
                </c:pt>
                <c:pt idx="6864">
                  <c:v>1.505149978319906</c:v>
                </c:pt>
                <c:pt idx="6865">
                  <c:v>1.505149978319906</c:v>
                </c:pt>
                <c:pt idx="6866">
                  <c:v>1.505149978319906</c:v>
                </c:pt>
                <c:pt idx="6867">
                  <c:v>1.505149978319906</c:v>
                </c:pt>
                <c:pt idx="6868">
                  <c:v>1.505149978319906</c:v>
                </c:pt>
                <c:pt idx="6869">
                  <c:v>1.505149978319906</c:v>
                </c:pt>
                <c:pt idx="6870">
                  <c:v>1.505149978319906</c:v>
                </c:pt>
                <c:pt idx="6871">
                  <c:v>1.505149978319906</c:v>
                </c:pt>
                <c:pt idx="6872">
                  <c:v>1.505149978319906</c:v>
                </c:pt>
                <c:pt idx="6873">
                  <c:v>1.505149978319906</c:v>
                </c:pt>
                <c:pt idx="6874">
                  <c:v>1.505149978319906</c:v>
                </c:pt>
                <c:pt idx="6875">
                  <c:v>1.505149978319906</c:v>
                </c:pt>
                <c:pt idx="6876">
                  <c:v>1.505149978319906</c:v>
                </c:pt>
                <c:pt idx="6877">
                  <c:v>1.505149978319906</c:v>
                </c:pt>
                <c:pt idx="6878">
                  <c:v>1.505149978319906</c:v>
                </c:pt>
                <c:pt idx="6879">
                  <c:v>1.505149978319906</c:v>
                </c:pt>
                <c:pt idx="6880">
                  <c:v>1.505149978319906</c:v>
                </c:pt>
                <c:pt idx="6881">
                  <c:v>1.5440680443502754</c:v>
                </c:pt>
                <c:pt idx="6882">
                  <c:v>1.556302500767287</c:v>
                </c:pt>
                <c:pt idx="6883">
                  <c:v>1.556302500767287</c:v>
                </c:pt>
                <c:pt idx="6884">
                  <c:v>1.6020599913279623</c:v>
                </c:pt>
                <c:pt idx="6885">
                  <c:v>1.6020599913279623</c:v>
                </c:pt>
                <c:pt idx="6886">
                  <c:v>1.6020599913279623</c:v>
                </c:pt>
                <c:pt idx="6887">
                  <c:v>1.6232492903979006</c:v>
                </c:pt>
                <c:pt idx="6888">
                  <c:v>1.6532125137753435</c:v>
                </c:pt>
                <c:pt idx="6889">
                  <c:v>1.6532125137753435</c:v>
                </c:pt>
                <c:pt idx="6890">
                  <c:v>1.6812412373755872</c:v>
                </c:pt>
                <c:pt idx="6891">
                  <c:v>1.6812412373755872</c:v>
                </c:pt>
                <c:pt idx="6892">
                  <c:v>1.6812412373755872</c:v>
                </c:pt>
                <c:pt idx="6893">
                  <c:v>1.6812412373755872</c:v>
                </c:pt>
                <c:pt idx="6894">
                  <c:v>1.6812412373755872</c:v>
                </c:pt>
                <c:pt idx="6895">
                  <c:v>1.6812412373755872</c:v>
                </c:pt>
                <c:pt idx="6896">
                  <c:v>1.6812412373755872</c:v>
                </c:pt>
                <c:pt idx="6897">
                  <c:v>1.6812412373755872</c:v>
                </c:pt>
                <c:pt idx="6898">
                  <c:v>1.6989700043360185</c:v>
                </c:pt>
                <c:pt idx="6899">
                  <c:v>1.6989700043360185</c:v>
                </c:pt>
                <c:pt idx="6900">
                  <c:v>1.7075701760979363</c:v>
                </c:pt>
                <c:pt idx="6901">
                  <c:v>1.7403626894942437</c:v>
                </c:pt>
                <c:pt idx="6902">
                  <c:v>1.7781512503836434</c:v>
                </c:pt>
                <c:pt idx="6903">
                  <c:v>1.7781512503836434</c:v>
                </c:pt>
                <c:pt idx="6904">
                  <c:v>1.7781512503836434</c:v>
                </c:pt>
                <c:pt idx="6905">
                  <c:v>1.7781512503836434</c:v>
                </c:pt>
                <c:pt idx="6906">
                  <c:v>1.7781512503836434</c:v>
                </c:pt>
                <c:pt idx="6907">
                  <c:v>1.7993405494535817</c:v>
                </c:pt>
                <c:pt idx="6908">
                  <c:v>1.8061799739838871</c:v>
                </c:pt>
                <c:pt idx="6909">
                  <c:v>1.8061799739838871</c:v>
                </c:pt>
                <c:pt idx="6910">
                  <c:v>1.8061799739838871</c:v>
                </c:pt>
                <c:pt idx="6911">
                  <c:v>1.8061799739838871</c:v>
                </c:pt>
                <c:pt idx="6912">
                  <c:v>1.8061799739838871</c:v>
                </c:pt>
                <c:pt idx="6913">
                  <c:v>1.8061799739838871</c:v>
                </c:pt>
                <c:pt idx="6914">
                  <c:v>1.8061799739838871</c:v>
                </c:pt>
                <c:pt idx="6915">
                  <c:v>1.8061799739838871</c:v>
                </c:pt>
                <c:pt idx="6916">
                  <c:v>1.8061799739838871</c:v>
                </c:pt>
                <c:pt idx="6917">
                  <c:v>1.8061799739838871</c:v>
                </c:pt>
                <c:pt idx="6918">
                  <c:v>1.8061799739838871</c:v>
                </c:pt>
                <c:pt idx="6919">
                  <c:v>1.8061799739838871</c:v>
                </c:pt>
                <c:pt idx="6920">
                  <c:v>1.8061799739838871</c:v>
                </c:pt>
                <c:pt idx="6921">
                  <c:v>1.8061799739838871</c:v>
                </c:pt>
                <c:pt idx="6922">
                  <c:v>1.8061799739838871</c:v>
                </c:pt>
                <c:pt idx="6923">
                  <c:v>1.8061799739838871</c:v>
                </c:pt>
                <c:pt idx="6924">
                  <c:v>1.8061799739838871</c:v>
                </c:pt>
                <c:pt idx="6925">
                  <c:v>1.8061799739838871</c:v>
                </c:pt>
                <c:pt idx="6926">
                  <c:v>1.8061799739838871</c:v>
                </c:pt>
                <c:pt idx="6927">
                  <c:v>1.8061799739838871</c:v>
                </c:pt>
                <c:pt idx="6928">
                  <c:v>1.8061799739838871</c:v>
                </c:pt>
                <c:pt idx="6929">
                  <c:v>1.8061799739838871</c:v>
                </c:pt>
                <c:pt idx="6930">
                  <c:v>1.8061799739838871</c:v>
                </c:pt>
                <c:pt idx="6931">
                  <c:v>1.8061799739838871</c:v>
                </c:pt>
                <c:pt idx="6932">
                  <c:v>1.8061799739838871</c:v>
                </c:pt>
                <c:pt idx="6933">
                  <c:v>1.8061799739838871</c:v>
                </c:pt>
                <c:pt idx="6934">
                  <c:v>1.8061799739838871</c:v>
                </c:pt>
                <c:pt idx="6935">
                  <c:v>1.8061799739838871</c:v>
                </c:pt>
                <c:pt idx="6936">
                  <c:v>1.8061799739838871</c:v>
                </c:pt>
                <c:pt idx="6937">
                  <c:v>1.8061799739838871</c:v>
                </c:pt>
                <c:pt idx="6938">
                  <c:v>1.8061799739838871</c:v>
                </c:pt>
                <c:pt idx="6939">
                  <c:v>1.8061799739838871</c:v>
                </c:pt>
                <c:pt idx="6940">
                  <c:v>1.8061799739838871</c:v>
                </c:pt>
                <c:pt idx="6941">
                  <c:v>1.8061799739838871</c:v>
                </c:pt>
                <c:pt idx="6942">
                  <c:v>1.8061799739838871</c:v>
                </c:pt>
                <c:pt idx="6943">
                  <c:v>1.8061799739838871</c:v>
                </c:pt>
                <c:pt idx="6944">
                  <c:v>1.8061799739838871</c:v>
                </c:pt>
                <c:pt idx="6945">
                  <c:v>1.8061799739838871</c:v>
                </c:pt>
                <c:pt idx="6946">
                  <c:v>1.8061799739838871</c:v>
                </c:pt>
                <c:pt idx="6947">
                  <c:v>1.8061799739838871</c:v>
                </c:pt>
                <c:pt idx="6948">
                  <c:v>1.8061799739838871</c:v>
                </c:pt>
                <c:pt idx="6949">
                  <c:v>1.8061799739838871</c:v>
                </c:pt>
                <c:pt idx="6950">
                  <c:v>1.8061799739838871</c:v>
                </c:pt>
                <c:pt idx="6951">
                  <c:v>1.8061799739838871</c:v>
                </c:pt>
                <c:pt idx="6952">
                  <c:v>1.8129133566428555</c:v>
                </c:pt>
                <c:pt idx="6953">
                  <c:v>1.9030899869919435</c:v>
                </c:pt>
                <c:pt idx="6954">
                  <c:v>1.9030899869919435</c:v>
                </c:pt>
                <c:pt idx="6955">
                  <c:v>1.9030899869919435</c:v>
                </c:pt>
                <c:pt idx="6956">
                  <c:v>1.9030899869919435</c:v>
                </c:pt>
                <c:pt idx="6957">
                  <c:v>1.9030899869919435</c:v>
                </c:pt>
                <c:pt idx="6958">
                  <c:v>1.9030899869919435</c:v>
                </c:pt>
                <c:pt idx="6959">
                  <c:v>1.9822712330395682</c:v>
                </c:pt>
                <c:pt idx="6960">
                  <c:v>1.9822712330395682</c:v>
                </c:pt>
                <c:pt idx="6961">
                  <c:v>1.9822712330395682</c:v>
                </c:pt>
                <c:pt idx="6962">
                  <c:v>1.9822712330395682</c:v>
                </c:pt>
                <c:pt idx="6963">
                  <c:v>1.9822712330395682</c:v>
                </c:pt>
                <c:pt idx="6964">
                  <c:v>1.9822712330395682</c:v>
                </c:pt>
                <c:pt idx="6965">
                  <c:v>1.9822712330395682</c:v>
                </c:pt>
                <c:pt idx="6966">
                  <c:v>1.9822712330395682</c:v>
                </c:pt>
                <c:pt idx="6967">
                  <c:v>1.9822712330395682</c:v>
                </c:pt>
                <c:pt idx="6968">
                  <c:v>1.9822712330395682</c:v>
                </c:pt>
                <c:pt idx="6969">
                  <c:v>1.9822712330395682</c:v>
                </c:pt>
                <c:pt idx="6970">
                  <c:v>1.9822712330395682</c:v>
                </c:pt>
                <c:pt idx="6971">
                  <c:v>1.9822712330395682</c:v>
                </c:pt>
                <c:pt idx="6972">
                  <c:v>1.9822712330395682</c:v>
                </c:pt>
                <c:pt idx="6973">
                  <c:v>1.9822712330395682</c:v>
                </c:pt>
                <c:pt idx="6974">
                  <c:v>2.0492180226701815</c:v>
                </c:pt>
                <c:pt idx="6975">
                  <c:v>2.1072099696478683</c:v>
                </c:pt>
                <c:pt idx="6976">
                  <c:v>2.1072099696478683</c:v>
                </c:pt>
                <c:pt idx="6977">
                  <c:v>2.1072099696478683</c:v>
                </c:pt>
                <c:pt idx="6978">
                  <c:v>2.1072099696478683</c:v>
                </c:pt>
                <c:pt idx="6979">
                  <c:v>2.1072099696478683</c:v>
                </c:pt>
                <c:pt idx="6980">
                  <c:v>2.1741567592784814</c:v>
                </c:pt>
                <c:pt idx="6981">
                  <c:v>2.2041199826559246</c:v>
                </c:pt>
                <c:pt idx="6982">
                  <c:v>2.2041199826559246</c:v>
                </c:pt>
                <c:pt idx="6983">
                  <c:v>2.2041199826559246</c:v>
                </c:pt>
                <c:pt idx="6984">
                  <c:v>2.2041199826559246</c:v>
                </c:pt>
                <c:pt idx="6985">
                  <c:v>2.2041199826559246</c:v>
                </c:pt>
                <c:pt idx="6986">
                  <c:v>2.2041199826559246</c:v>
                </c:pt>
                <c:pt idx="6987">
                  <c:v>2.2041199826559246</c:v>
                </c:pt>
                <c:pt idx="6988">
                  <c:v>2.2041199826559246</c:v>
                </c:pt>
                <c:pt idx="6989">
                  <c:v>2.2833012287035497</c:v>
                </c:pt>
                <c:pt idx="6990">
                  <c:v>2.2833012287035497</c:v>
                </c:pt>
                <c:pt idx="6991">
                  <c:v>2.2833012287035497</c:v>
                </c:pt>
                <c:pt idx="6992">
                  <c:v>2.2833012287035497</c:v>
                </c:pt>
                <c:pt idx="6993">
                  <c:v>2.3180633349627615</c:v>
                </c:pt>
                <c:pt idx="6994">
                  <c:v>2.3180633349627615</c:v>
                </c:pt>
                <c:pt idx="6995">
                  <c:v>2.3180633349627615</c:v>
                </c:pt>
                <c:pt idx="6996">
                  <c:v>2.3180633349627615</c:v>
                </c:pt>
                <c:pt idx="6997">
                  <c:v>2.3502480183341627</c:v>
                </c:pt>
                <c:pt idx="6998">
                  <c:v>2.3502480183341627</c:v>
                </c:pt>
                <c:pt idx="6999">
                  <c:v>2.3502480183341627</c:v>
                </c:pt>
                <c:pt idx="7000">
                  <c:v>2.3502480183341627</c:v>
                </c:pt>
                <c:pt idx="7001">
                  <c:v>2.3502480183341627</c:v>
                </c:pt>
                <c:pt idx="7002">
                  <c:v>2.3502480183341627</c:v>
                </c:pt>
                <c:pt idx="7003">
                  <c:v>2.3502480183341627</c:v>
                </c:pt>
                <c:pt idx="7004">
                  <c:v>2.3502480183341627</c:v>
                </c:pt>
                <c:pt idx="7005">
                  <c:v>2.4082399653118496</c:v>
                </c:pt>
                <c:pt idx="7006">
                  <c:v>2.4082399653118496</c:v>
                </c:pt>
                <c:pt idx="7007">
                  <c:v>2.6190933306267428</c:v>
                </c:pt>
                <c:pt idx="7008">
                  <c:v>2.6190933306267428</c:v>
                </c:pt>
                <c:pt idx="7009">
                  <c:v>2.6190933306267428</c:v>
                </c:pt>
                <c:pt idx="7010">
                  <c:v>2.6190933306267428</c:v>
                </c:pt>
                <c:pt idx="7011">
                  <c:v>2.6190933306267428</c:v>
                </c:pt>
                <c:pt idx="7012">
                  <c:v>2.6190933306267428</c:v>
                </c:pt>
                <c:pt idx="7013">
                  <c:v>2.6190933306267428</c:v>
                </c:pt>
                <c:pt idx="7014">
                  <c:v>2.6190933306267428</c:v>
                </c:pt>
                <c:pt idx="7015">
                  <c:v>2.651278013998144</c:v>
                </c:pt>
                <c:pt idx="7016">
                  <c:v>2.651278013998144</c:v>
                </c:pt>
                <c:pt idx="7017">
                  <c:v>2.651278013998144</c:v>
                </c:pt>
                <c:pt idx="7018">
                  <c:v>2.651278013998144</c:v>
                </c:pt>
                <c:pt idx="7019">
                  <c:v>2.651278013998144</c:v>
                </c:pt>
                <c:pt idx="7020">
                  <c:v>2.651278013998144</c:v>
                </c:pt>
                <c:pt idx="7021">
                  <c:v>2.651278013998144</c:v>
                </c:pt>
                <c:pt idx="7022">
                  <c:v>2.651278013998144</c:v>
                </c:pt>
                <c:pt idx="7023">
                  <c:v>2.651278013998144</c:v>
                </c:pt>
                <c:pt idx="7024">
                  <c:v>2.651278013998144</c:v>
                </c:pt>
                <c:pt idx="7025">
                  <c:v>2.651278013998144</c:v>
                </c:pt>
                <c:pt idx="7026">
                  <c:v>0.17609125905568124</c:v>
                </c:pt>
                <c:pt idx="7027">
                  <c:v>0.17609125905568124</c:v>
                </c:pt>
                <c:pt idx="7028">
                  <c:v>0.47712125471966244</c:v>
                </c:pt>
                <c:pt idx="7029">
                  <c:v>0.47712125471966244</c:v>
                </c:pt>
                <c:pt idx="7030">
                  <c:v>0.47712125471966244</c:v>
                </c:pt>
                <c:pt idx="7031">
                  <c:v>0.56427143043856265</c:v>
                </c:pt>
                <c:pt idx="7032">
                  <c:v>0.69897000433601886</c:v>
                </c:pt>
                <c:pt idx="7033">
                  <c:v>0.69897000433601886</c:v>
                </c:pt>
                <c:pt idx="7034">
                  <c:v>0.69897000433601886</c:v>
                </c:pt>
                <c:pt idx="7035">
                  <c:v>0.75332766665861151</c:v>
                </c:pt>
                <c:pt idx="7036">
                  <c:v>0.77815125038364363</c:v>
                </c:pt>
                <c:pt idx="7037">
                  <c:v>0.77815125038364363</c:v>
                </c:pt>
                <c:pt idx="7038">
                  <c:v>0.77815125038364363</c:v>
                </c:pt>
                <c:pt idx="7039">
                  <c:v>0.84509804001425681</c:v>
                </c:pt>
                <c:pt idx="7040">
                  <c:v>0.84509804001425681</c:v>
                </c:pt>
                <c:pt idx="7041">
                  <c:v>0.84509804001425681</c:v>
                </c:pt>
                <c:pt idx="7042">
                  <c:v>0.90308998699194354</c:v>
                </c:pt>
                <c:pt idx="7043">
                  <c:v>0.90308998699194354</c:v>
                </c:pt>
                <c:pt idx="7044">
                  <c:v>0.90308998699194354</c:v>
                </c:pt>
                <c:pt idx="7045">
                  <c:v>0.90308998699194354</c:v>
                </c:pt>
                <c:pt idx="7046">
                  <c:v>0.95424250943932487</c:v>
                </c:pt>
                <c:pt idx="7047">
                  <c:v>0.95424250943932487</c:v>
                </c:pt>
                <c:pt idx="7048">
                  <c:v>0.95424250943932487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1.0280287236002434</c:v>
                </c:pt>
                <c:pt idx="7054">
                  <c:v>1.0413926851582251</c:v>
                </c:pt>
                <c:pt idx="7055">
                  <c:v>1.0791812460476249</c:v>
                </c:pt>
                <c:pt idx="7056">
                  <c:v>1.0791812460476249</c:v>
                </c:pt>
                <c:pt idx="7057">
                  <c:v>1.0791812460476249</c:v>
                </c:pt>
                <c:pt idx="7058">
                  <c:v>1.0791812460476249</c:v>
                </c:pt>
                <c:pt idx="7059">
                  <c:v>1.0791812460476249</c:v>
                </c:pt>
                <c:pt idx="7060">
                  <c:v>1.1461280356782382</c:v>
                </c:pt>
                <c:pt idx="7061">
                  <c:v>1.2041199826559248</c:v>
                </c:pt>
                <c:pt idx="7062">
                  <c:v>1.2041199826559248</c:v>
                </c:pt>
                <c:pt idx="7063">
                  <c:v>1.2041199826559248</c:v>
                </c:pt>
                <c:pt idx="7064">
                  <c:v>1.2041199826559248</c:v>
                </c:pt>
                <c:pt idx="7065">
                  <c:v>1.2041199826559248</c:v>
                </c:pt>
                <c:pt idx="7066">
                  <c:v>1.2304489213782741</c:v>
                </c:pt>
                <c:pt idx="7067">
                  <c:v>1.2304489213782741</c:v>
                </c:pt>
                <c:pt idx="7068">
                  <c:v>1.2552725051033062</c:v>
                </c:pt>
                <c:pt idx="7069">
                  <c:v>1.2552725051033062</c:v>
                </c:pt>
                <c:pt idx="7070">
                  <c:v>1.3424226808222062</c:v>
                </c:pt>
                <c:pt idx="7071">
                  <c:v>1.4771212547196624</c:v>
                </c:pt>
                <c:pt idx="7072">
                  <c:v>1.4771212547196624</c:v>
                </c:pt>
                <c:pt idx="7073">
                  <c:v>1.4771212547196624</c:v>
                </c:pt>
                <c:pt idx="7074">
                  <c:v>1.5051499783199058</c:v>
                </c:pt>
                <c:pt idx="7075">
                  <c:v>1.5051499783199058</c:v>
                </c:pt>
                <c:pt idx="7076">
                  <c:v>1.5051499783199058</c:v>
                </c:pt>
                <c:pt idx="7077">
                  <c:v>1.5051499783199058</c:v>
                </c:pt>
                <c:pt idx="7078">
                  <c:v>1.505149978319906</c:v>
                </c:pt>
                <c:pt idx="7079">
                  <c:v>1.505149978319906</c:v>
                </c:pt>
                <c:pt idx="7080">
                  <c:v>1.505149978319906</c:v>
                </c:pt>
                <c:pt idx="7081">
                  <c:v>1.505149978319906</c:v>
                </c:pt>
                <c:pt idx="7082">
                  <c:v>1.505149978319906</c:v>
                </c:pt>
                <c:pt idx="7083">
                  <c:v>1.505149978319906</c:v>
                </c:pt>
                <c:pt idx="7084">
                  <c:v>1.505149978319906</c:v>
                </c:pt>
                <c:pt idx="7085">
                  <c:v>1.505149978319906</c:v>
                </c:pt>
                <c:pt idx="7086">
                  <c:v>1.505149978319906</c:v>
                </c:pt>
                <c:pt idx="7087">
                  <c:v>1.505149978319906</c:v>
                </c:pt>
                <c:pt idx="7088">
                  <c:v>1.505149978319906</c:v>
                </c:pt>
                <c:pt idx="7089">
                  <c:v>1.505149978319906</c:v>
                </c:pt>
                <c:pt idx="7090">
                  <c:v>1.5440680443502757</c:v>
                </c:pt>
                <c:pt idx="7091">
                  <c:v>1.6812412373755872</c:v>
                </c:pt>
                <c:pt idx="7092">
                  <c:v>1.8061799739838871</c:v>
                </c:pt>
                <c:pt idx="7093">
                  <c:v>1.8061799739838871</c:v>
                </c:pt>
                <c:pt idx="7094">
                  <c:v>1.8061799739838871</c:v>
                </c:pt>
                <c:pt idx="7095">
                  <c:v>1.8061799739838871</c:v>
                </c:pt>
                <c:pt idx="7096">
                  <c:v>1.8061799739838871</c:v>
                </c:pt>
                <c:pt idx="7097">
                  <c:v>1.8061799739838871</c:v>
                </c:pt>
                <c:pt idx="7098">
                  <c:v>1.8061799739838871</c:v>
                </c:pt>
                <c:pt idx="7099">
                  <c:v>1.8061799739838871</c:v>
                </c:pt>
                <c:pt idx="7100">
                  <c:v>1.9822712330395682</c:v>
                </c:pt>
                <c:pt idx="7101">
                  <c:v>1.9822712330395682</c:v>
                </c:pt>
                <c:pt idx="7102">
                  <c:v>2.3502480183341627</c:v>
                </c:pt>
                <c:pt idx="7103">
                  <c:v>2.651278013998144</c:v>
                </c:pt>
                <c:pt idx="7104">
                  <c:v>2.651278013998144</c:v>
                </c:pt>
                <c:pt idx="7105">
                  <c:v>0.77815125038364363</c:v>
                </c:pt>
                <c:pt idx="7106">
                  <c:v>1.3424226808222062</c:v>
                </c:pt>
                <c:pt idx="7107">
                  <c:v>1.4771212547196624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D-A347-A83C-AC6F964E3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ONC.1gram!$E$7120</c:f>
              <c:strCache>
                <c:ptCount val="1"/>
                <c:pt idx="0">
                  <c:v>Distribution of log(pair.freq)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ONC.1gram!$D$7121:$D$7147</c:f>
              <c:numCache>
                <c:formatCode>General</c:formatCode>
                <c:ptCount val="27"/>
                <c:pt idx="0">
                  <c:v>2.6</c:v>
                </c:pt>
                <c:pt idx="1">
                  <c:v>2.5</c:v>
                </c:pt>
                <c:pt idx="2">
                  <c:v>2.4</c:v>
                </c:pt>
                <c:pt idx="3">
                  <c:v>2.2999999999999998</c:v>
                </c:pt>
                <c:pt idx="4">
                  <c:v>2.2000000000000002</c:v>
                </c:pt>
                <c:pt idx="5">
                  <c:v>2.1</c:v>
                </c:pt>
                <c:pt idx="6">
                  <c:v>2</c:v>
                </c:pt>
                <c:pt idx="7">
                  <c:v>1.9</c:v>
                </c:pt>
                <c:pt idx="8">
                  <c:v>1.8</c:v>
                </c:pt>
                <c:pt idx="9">
                  <c:v>1.7</c:v>
                </c:pt>
                <c:pt idx="10">
                  <c:v>1.6</c:v>
                </c:pt>
                <c:pt idx="11">
                  <c:v>1.5</c:v>
                </c:pt>
                <c:pt idx="12">
                  <c:v>1.4</c:v>
                </c:pt>
                <c:pt idx="13">
                  <c:v>1.3</c:v>
                </c:pt>
                <c:pt idx="14">
                  <c:v>1.2</c:v>
                </c:pt>
                <c:pt idx="15">
                  <c:v>1.1000000000000001</c:v>
                </c:pt>
                <c:pt idx="16">
                  <c:v>1</c:v>
                </c:pt>
                <c:pt idx="17">
                  <c:v>0.9</c:v>
                </c:pt>
                <c:pt idx="18">
                  <c:v>0.8</c:v>
                </c:pt>
                <c:pt idx="19">
                  <c:v>0.7</c:v>
                </c:pt>
                <c:pt idx="20">
                  <c:v>0.6</c:v>
                </c:pt>
                <c:pt idx="21">
                  <c:v>0.5</c:v>
                </c:pt>
                <c:pt idx="22">
                  <c:v>0.4</c:v>
                </c:pt>
                <c:pt idx="23">
                  <c:v>0.3</c:v>
                </c:pt>
                <c:pt idx="24">
                  <c:v>0.2</c:v>
                </c:pt>
                <c:pt idx="25">
                  <c:v>0.1</c:v>
                </c:pt>
                <c:pt idx="26">
                  <c:v>0</c:v>
                </c:pt>
              </c:numCache>
            </c:numRef>
          </c:cat>
          <c:val>
            <c:numRef>
              <c:f>ONC.1gram!$E$7121:$E$7147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385</c:v>
                </c:pt>
                <c:pt idx="17">
                  <c:v>49</c:v>
                </c:pt>
                <c:pt idx="18">
                  <c:v>176</c:v>
                </c:pt>
                <c:pt idx="19">
                  <c:v>543</c:v>
                </c:pt>
                <c:pt idx="20">
                  <c:v>0</c:v>
                </c:pt>
                <c:pt idx="21">
                  <c:v>1798</c:v>
                </c:pt>
                <c:pt idx="22">
                  <c:v>3840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A0-6545-9135-938161D99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9098015"/>
        <c:axId val="896947119"/>
      </c:barChart>
      <c:catAx>
        <c:axId val="659098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896947119"/>
        <c:crosses val="autoZero"/>
        <c:auto val="1"/>
        <c:lblAlgn val="ctr"/>
        <c:lblOffset val="100"/>
        <c:noMultiLvlLbl val="0"/>
      </c:catAx>
      <c:valAx>
        <c:axId val="896947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59098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641368</xdr:colOff>
      <xdr:row>7111</xdr:row>
      <xdr:rowOff>203203</xdr:rowOff>
    </xdr:from>
    <xdr:to>
      <xdr:col>19</xdr:col>
      <xdr:colOff>313668</xdr:colOff>
      <xdr:row>7160</xdr:row>
      <xdr:rowOff>290303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B2946-6890-C740-9C55-AF2C59C19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685800</xdr:colOff>
      <xdr:row>7121</xdr:row>
      <xdr:rowOff>247647</xdr:rowOff>
    </xdr:from>
    <xdr:to>
      <xdr:col>10</xdr:col>
      <xdr:colOff>116300</xdr:colOff>
      <xdr:row>7140</xdr:row>
      <xdr:rowOff>97747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FBD58C-D62F-553E-6AF8-9A1C5F11C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Kow Kuroda" id="{DAEA3CD0-957C-704D-9227-4E81C5F3E6EF}" userId="eac4b58a98249ea7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69E94A-2916-AD4C-971F-7CB2181FE89A}" name="Table134232" displayName="Table134232" ref="A1:X7109" totalsRowShown="0" headerRowDxfId="26" dataDxfId="25">
  <autoFilter ref="A1:X7109" xr:uid="{6B59FD81-D952-564C-9DCF-6A90B471533E}"/>
  <sortState xmlns:xlrd2="http://schemas.microsoft.com/office/spreadsheetml/2017/richdata2" ref="A2:X7109">
    <sortCondition ref="L1:L7109"/>
  </sortState>
  <tableColumns count="24">
    <tableColumn id="1" xr3:uid="{21FB08D1-C0E6-0D45-89D7-313F39DFB8B5}" name="spell-sound.pair" dataDxfId="24">
      <calculatedColumnFormula>_xlfn.LET(_xlpm.sep," : ",CONCATENATE(O2,_xlpm.sep,P2))</calculatedColumnFormula>
    </tableColumn>
    <tableColumn id="11" xr3:uid="{A5E30578-2B02-8446-91D8-E6D7293C0B55}" name="ɹ-intial" dataDxfId="23">
      <calculatedColumnFormula>_xlfn.LET(_xlpm.d,$G2,_xlpm.k,_xlfn.CONCAT(LEFT(TRIM(B$1),1),"*"),COUNTIF(_xlpm.d,_xlpm.k))</calculatedColumnFormula>
    </tableColumn>
    <tableColumn id="12" xr3:uid="{8B311BE2-FA8B-CF4D-803F-81C9F302FE09}" name="m-intial" dataDxfId="22">
      <calculatedColumnFormula>_xlfn.LET(_xlpm.d,$G2,_xlpm.k,_xlfn.CONCAT(LEFT(TRIM(C$1),1),"*"),COUNTIF(_xlpm.d,_xlpm.k))</calculatedColumnFormula>
    </tableColumn>
    <tableColumn id="13" xr3:uid="{B86380C1-4099-7C43-AF12-6B77CE5F1057}" name="n-initial" dataDxfId="21">
      <calculatedColumnFormula>_xlfn.LET(_xlpm.d,$G2,_xlpm.k,_xlfn.CONCAT(LEFT(TRIM(D$1),1),"*"),COUNTIF(_xlpm.d,_xlpm.k))</calculatedColumnFormula>
    </tableColumn>
    <tableColumn id="23" xr3:uid="{13551B49-B0E2-1E49-A2EF-DC6639B07541}" name="log(pair.freq)" dataDxfId="20">
      <calculatedColumnFormula>LOG(F2+1,10)</calculatedColumnFormula>
    </tableColumn>
    <tableColumn id="2" xr3:uid="{54783465-5980-A644-80EB-97D1A06F9E73}" name="pair.freq" dataDxfId="19"/>
    <tableColumn id="14" xr3:uid="{00962FD8-A25E-A24C-86AB-DB22276C6277}" name="sound-spell.pair" dataDxfId="18"/>
    <tableColumn id="6" xr3:uid="{24730B10-AD83-724B-B8A2-70EC1C375957}" name="freq.ratio" dataDxfId="17">
      <calculatedColumnFormula>F2/freq.sum.r6e</calculatedColumnFormula>
    </tableColumn>
    <tableColumn id="19" xr3:uid="{35F09356-17BE-6840-8D90-7F272C41D060}" name="sound0" dataDxfId="16">
      <calculatedColumnFormula>_xlfn.LET(_xlpm.sep,":",_xlpm.w,$G2,LEFT(_xlpm.w,FIND(_xlpm.sep,_xlpm.w)-1))</calculatedColumnFormula>
    </tableColumn>
    <tableColumn id="20" xr3:uid="{BC917591-9986-2040-9A44-0076A06BBFFA}" name="spell0" dataDxfId="15">
      <calculatedColumnFormula>_xlfn.LET(_xlpm.sep,":",_xlpm.w,$G2,RIGHT(_xlpm.w,LEN(_xlpm.w)-FIND(_xlpm.sep,_xlpm.w)))</calculatedColumnFormula>
    </tableColumn>
    <tableColumn id="18" xr3:uid="{82982F9C-2D0D-7E40-B2EC-98CE0D9243E5}" name="sound.size" dataDxfId="14">
      <calculatedColumnFormula>_xlfn.LET(_xlpm.w,I2,LEN(_xlpm.w))</calculatedColumnFormula>
    </tableColumn>
    <tableColumn id="15" xr3:uid="{E9DEF27E-6DD1-2045-9C89-3BF2FED73CA2}" name="spell.size" dataDxfId="13">
      <calculatedColumnFormula>_xlfn.LET(_xlpm.w,J2,LEN(_xlpm.w))</calculatedColumnFormula>
    </tableColumn>
    <tableColumn id="21" xr3:uid="{6FDE0676-58FA-534D-A400-5D1D78DD148F}" name="size.min" dataDxfId="12">
      <calculatedColumnFormula>_xlfn.LET(_xlpm.a,K2,_xlpm.b,L2,MAX(_xlpm.a,_xlpm.b))</calculatedColumnFormula>
    </tableColumn>
    <tableColumn id="24" xr3:uid="{C2784FA8-54DB-1946-9EBA-C1C794A4E454}" name="gap" dataDxfId="11">
      <calculatedColumnFormula>_xlfn.LET(_xlpm.d,(K2,L2),MAX(_xlpm.d)-MIN(_xlpm.d))</calculatedColumnFormula>
    </tableColumn>
    <tableColumn id="4" xr3:uid="{4C7B8D24-DA92-D749-850D-254567CACD05}" name="spell" dataDxfId="10">
      <calculatedColumnFormula>_xlfn.LET(_xlpm.sep,":",_xlpm.w,$G2,_xlfn.CONCAT("~",RIGHT(_xlpm.w,LEN(_xlpm.w)-FIND(_xlpm.sep,_xlpm.w)),"~"))</calculatedColumnFormula>
    </tableColumn>
    <tableColumn id="5" xr3:uid="{82F501BF-B9D2-F349-9D5A-64D8B4B16FA6}" name="sound" dataDxfId="9">
      <calculatedColumnFormula>_xlfn.LET(_xlpm.sep,":",_xlpm.w,$G2,_xlfn.CONCAT("[",LEFT(_xlpm.w,FIND(_xlpm.sep,_xlpm.w)-1),"]"))</calculatedColumnFormula>
    </tableColumn>
    <tableColumn id="7" xr3:uid="{5B7D1093-445D-A848-9267-3D3C98FE87EE}" name="sum.spellwise" dataDxfId="8">
      <calculatedColumnFormula array="1">SUM(_xlfn._xlws.FILTER($H$2:$H$7117,_xlfn.MAP($O$2:$O$7117,_xlfn.LAMBDA(_xlpm.x,_xlpm.x=$O2))))</calculatedColumnFormula>
    </tableColumn>
    <tableColumn id="10" xr3:uid="{FF691E1B-2409-6348-9FF8-269BD4070655}" name="spell.reliability" dataDxfId="7">
      <calculatedColumnFormula>$H2/Q2</calculatedColumnFormula>
    </tableColumn>
    <tableColumn id="8" xr3:uid="{9A9CBFEB-6C2A-D244-B0B7-BFF832F8985B}" name="sum.soundwise" dataDxfId="6">
      <calculatedColumnFormula array="1">SUM(_xlfn._xlws.FILTER($H$2:$H$7117,_xlfn.MAP($P$2:$P$7117,_xlfn.LAMBDA(_xlpm.x,_xlpm.x=$P2))))</calculatedColumnFormula>
    </tableColumn>
    <tableColumn id="9" xr3:uid="{E6EE1521-9E95-8E4D-8DA6-DD9E49659B67}" name="sound.reliability" dataDxfId="5">
      <calculatedColumnFormula>$H2/S2</calculatedColumnFormula>
    </tableColumn>
    <tableColumn id="16" xr3:uid="{3BF4F89C-7585-9247-9BA5-C35F125CEBDE}" name="pair.reliability" dataDxfId="4">
      <calculatedColumnFormula>_xlfn.LET(_xlpm.freq,F2,_xlpm.size,M2+1,_xlpm.F,V2,LOG(1+_xlpm.freq)*LOG(1+_xlpm.size)*_xlpm.F)</calculatedColumnFormula>
    </tableColumn>
    <tableColumn id="17" xr3:uid="{CE22DEF7-2928-D743-B100-B78F733BE53C}" name="F(spell.rel;sound.rel)" dataDxfId="3">
      <calculatedColumnFormula>_xlfn.LET(_xlpm.a,T2,_xlpm.b,R2,2*_xlpm.a*_xlpm.b/(_xlpm.a+_xlpm.b))</calculatedColumnFormula>
    </tableColumn>
    <tableColumn id="22" xr3:uid="{F0C73914-316D-384D-A7CA-9FDEE2D184A0}" name="log(spell.rel/sound.rel)" dataDxfId="2">
      <calculatedColumnFormula>_xlfn.LET(_xlpm.p,R2,_xlpm.q,T2,LOG(_xlpm.p/_xlpm.q))</calculatedColumnFormula>
    </tableColumn>
    <tableColumn id="3" xr3:uid="{90EC1DDE-F332-E646-A390-33392294D42B}" name="Not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" dT="2023-08-24T05:31:27.35" personId="{DAEA3CD0-957C-704D-9227-4E81C5F3E6EF}" id="{73EBC1FB-47A1-AB49-9F19-78296FF45BBC}">
    <text>+r option was used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542E-A839-0549-9EE5-A9726880AB27}">
  <dimension ref="A1:AI7147"/>
  <sheetViews>
    <sheetView tabSelected="1" topLeftCell="F1" workbookViewId="0">
      <pane xSplit="13300" ySplit="4140" topLeftCell="K7137" activePane="bottomRight"/>
      <selection activeCell="F2" sqref="F2:G7109"/>
      <selection pane="topRight" activeCell="R3" sqref="R3"/>
      <selection pane="bottomLeft" activeCell="H7117" sqref="H7117"/>
      <selection pane="bottomRight" activeCell="U7118" sqref="U7118"/>
    </sheetView>
  </sheetViews>
  <sheetFormatPr baseColWidth="10" defaultRowHeight="23"/>
  <cols>
    <col min="1" max="1" width="21.77734375" style="2" customWidth="1"/>
    <col min="2" max="2" width="5.6640625" style="2" customWidth="1"/>
    <col min="3" max="3" width="5" style="2" customWidth="1"/>
    <col min="4" max="4" width="5.33203125" style="2" customWidth="1"/>
    <col min="5" max="5" width="7.6640625" style="2" customWidth="1"/>
    <col min="6" max="6" width="7.109375" style="2" customWidth="1"/>
    <col min="7" max="7" width="17" style="2" customWidth="1"/>
    <col min="8" max="8" width="9" style="2" customWidth="1"/>
    <col min="9" max="9" width="9.33203125" style="2" customWidth="1"/>
    <col min="10" max="10" width="10.21875" style="2" customWidth="1"/>
    <col min="11" max="11" width="6.33203125" style="2" customWidth="1"/>
    <col min="12" max="12" width="7.44140625" style="2" customWidth="1"/>
    <col min="13" max="14" width="5.44140625" style="2" customWidth="1"/>
    <col min="15" max="15" width="10.109375" customWidth="1"/>
    <col min="16" max="16" width="10.21875" style="2" customWidth="1"/>
    <col min="17" max="17" width="9.5546875" customWidth="1"/>
    <col min="18" max="18" width="10.33203125" customWidth="1"/>
    <col min="19" max="19" width="9.88671875" customWidth="1"/>
    <col min="20" max="20" width="10" customWidth="1"/>
    <col min="21" max="21" width="9" customWidth="1"/>
    <col min="22" max="23" width="9.33203125" style="2" customWidth="1"/>
    <col min="24" max="24" width="15.33203125" customWidth="1"/>
    <col min="25" max="25" width="9.5546875" style="2" customWidth="1"/>
    <col min="26" max="26" width="9" style="2" customWidth="1"/>
    <col min="27" max="27" width="10.44140625" style="2" customWidth="1"/>
    <col min="28" max="28" width="9.88671875" style="2" customWidth="1"/>
    <col min="29" max="29" width="9.33203125" customWidth="1"/>
    <col min="30" max="31" width="10.77734375" style="2"/>
    <col min="32" max="32" width="9.77734375" style="2" customWidth="1"/>
    <col min="33" max="33" width="10.77734375" style="2"/>
    <col min="36" max="16384" width="10.77734375" style="2"/>
  </cols>
  <sheetData>
    <row r="1" spans="1:35">
      <c r="A1" s="2" t="s">
        <v>21</v>
      </c>
      <c r="B1" s="2" t="s">
        <v>4</v>
      </c>
      <c r="C1" s="2" t="s">
        <v>5</v>
      </c>
      <c r="D1" s="2" t="s">
        <v>6</v>
      </c>
      <c r="E1" s="2" t="s">
        <v>71</v>
      </c>
      <c r="F1" s="2" t="s">
        <v>18</v>
      </c>
      <c r="G1" s="2" t="s">
        <v>8</v>
      </c>
      <c r="H1" s="2" t="s">
        <v>3</v>
      </c>
      <c r="I1" s="2" t="s">
        <v>9</v>
      </c>
      <c r="J1" s="2" t="s">
        <v>10</v>
      </c>
      <c r="K1" s="2" t="s">
        <v>16</v>
      </c>
      <c r="L1" s="2" t="s">
        <v>76</v>
      </c>
      <c r="M1" s="2" t="s">
        <v>17</v>
      </c>
      <c r="N1" s="2" t="s">
        <v>72</v>
      </c>
      <c r="O1" s="2" t="s">
        <v>1</v>
      </c>
      <c r="P1" s="2" t="s">
        <v>0</v>
      </c>
      <c r="Q1" s="2" t="s">
        <v>13</v>
      </c>
      <c r="R1" s="2" t="s">
        <v>11</v>
      </c>
      <c r="S1" s="2" t="s">
        <v>12</v>
      </c>
      <c r="T1" s="2" t="s">
        <v>14</v>
      </c>
      <c r="U1" s="2" t="s">
        <v>15</v>
      </c>
      <c r="V1" s="2" t="s">
        <v>20</v>
      </c>
      <c r="W1" s="2" t="s">
        <v>19</v>
      </c>
      <c r="X1" s="2" t="s">
        <v>2</v>
      </c>
      <c r="AC1" s="2"/>
      <c r="AH1" s="2"/>
      <c r="AI1" s="2"/>
    </row>
    <row r="2" spans="1:35">
      <c r="A2" s="1" t="str">
        <f>_xlfn.LET(_xlpm.sep," : ",CONCATENATE(O2,_xlpm.sep,P2))</f>
        <v>~~ : [ə]</v>
      </c>
      <c r="B2" s="1">
        <f>_xlfn.LET(_xlpm.d,$G2,_xlpm.k,_xlfn.CONCAT(LEFT(TRIM(B$1),1),"*"),COUNTIF(_xlpm.d,_xlpm.k))</f>
        <v>0</v>
      </c>
      <c r="C2" s="1">
        <f>_xlfn.LET(_xlpm.d,$G2,_xlpm.k,_xlfn.CONCAT(LEFT(TRIM(C$1),1),"*"),COUNTIF(_xlpm.d,_xlpm.k))</f>
        <v>0</v>
      </c>
      <c r="D2" s="1">
        <f>_xlfn.LET(_xlpm.d,$G2,_xlpm.k,_xlfn.CONCAT(LEFT(TRIM(D$1),1),"*"),COUNTIF(_xlpm.d,_xlpm.k))</f>
        <v>0</v>
      </c>
      <c r="E2" s="1">
        <f>LOG(F2+1,10)</f>
        <v>0.47712125471966244</v>
      </c>
      <c r="F2" s="7">
        <v>2</v>
      </c>
      <c r="G2" s="9" t="s">
        <v>5525</v>
      </c>
      <c r="H2" s="4">
        <f>F2/freq.sum.r6e</f>
        <v>9.9403578528827041E-5</v>
      </c>
      <c r="I2" s="1" t="str">
        <f>_xlfn.LET(_xlpm.sep,":",_xlpm.w,$G2,LEFT(_xlpm.w,FIND(_xlpm.sep,_xlpm.w)-1))</f>
        <v>ə</v>
      </c>
      <c r="J2" s="1" t="str">
        <f>_xlfn.LET(_xlpm.sep,":",_xlpm.w,$G2,RIGHT(_xlpm.w,LEN(_xlpm.w)-FIND(_xlpm.sep,_xlpm.w)))</f>
        <v/>
      </c>
      <c r="K2" s="10">
        <f>_xlfn.LET(_xlpm.w,I2,LEN(_xlpm.w))</f>
        <v>1</v>
      </c>
      <c r="L2" s="10">
        <f>_xlfn.LET(_xlpm.w,J2,LEN(_xlpm.w))</f>
        <v>0</v>
      </c>
      <c r="M2" s="10">
        <f>_xlfn.LET(_xlpm.a,K2,_xlpm.b,L2,MAX(_xlpm.a,_xlpm.b))</f>
        <v>1</v>
      </c>
      <c r="N2" s="10">
        <f>_xlfn.LET(_xlpm.d,(K2,L2),MAX(_xlpm.d)-MIN(_xlpm.d))</f>
        <v>1</v>
      </c>
      <c r="O2" s="1" t="str">
        <f>_xlfn.LET(_xlpm.sep,":",_xlpm.w,$G2,_xlfn.CONCAT("~",RIGHT(_xlpm.w,LEN(_xlpm.w)-FIND(_xlpm.sep,_xlpm.w)),"~"))</f>
        <v>~~</v>
      </c>
      <c r="P2" s="1" t="str">
        <f>_xlfn.LET(_xlpm.sep,":",_xlpm.w,$G2,_xlfn.CONCAT("[",LEFT(_xlpm.w,FIND(_xlpm.sep,_xlpm.w)-1),"]"))</f>
        <v>[ə]</v>
      </c>
      <c r="Q2" s="14" cm="1">
        <f t="array" ref="Q2">SUM(_xlfn._xlws.FILTER($H$2:$H$7111,_xlfn.MAP($O$2:$O$7111,_xlfn.LAMBDA(_xlpm.x,_xlpm.x=$O2))))</f>
        <v>9.9403578528827041E-5</v>
      </c>
      <c r="R2" s="14">
        <f>$H2/Q2</f>
        <v>1</v>
      </c>
      <c r="S2" s="14" cm="1">
        <f t="array" ref="S2">SUM(_xlfn._xlws.FILTER($H$2:$H$7111,_xlfn.MAP($P$2:$P$7111,_xlfn.LAMBDA(_xlpm.x,_xlpm.x=$P2))))</f>
        <v>4.9701789264413494E-3</v>
      </c>
      <c r="T2" s="14">
        <f>$H2/S2</f>
        <v>2.0000000000000011E-2</v>
      </c>
      <c r="U2" s="14">
        <f>_xlfn.LET(_xlpm.freq,F2,_xlpm.size,M2+1,_xlpm.F,V2,LOG(1+_xlpm.freq)*LOG(1+_xlpm.size)*_xlpm.F)</f>
        <v>8.9272428119711814E-3</v>
      </c>
      <c r="V2" s="14">
        <f>_xlfn.LET(_xlpm.a,T2,_xlpm.b,R2,2*_xlpm.a*_xlpm.b/(_xlpm.a+_xlpm.b))</f>
        <v>3.9215686274509824E-2</v>
      </c>
      <c r="W2" s="14">
        <f>_xlfn.LET(_xlpm.p,R2,_xlpm.q,T2,LOG(_xlpm.p/_xlpm.q))</f>
        <v>1.6989700043360185</v>
      </c>
      <c r="X2" s="2"/>
      <c r="AC2" s="2"/>
      <c r="AH2" s="2"/>
      <c r="AI2" s="2"/>
    </row>
    <row r="3" spans="1:35">
      <c r="A3" s="1" t="str">
        <f>_xlfn.LET(_xlpm.sep," : ",CONCATENATE(O3,_xlpm.sep,P3))</f>
        <v>~a~ : [əɪ]</v>
      </c>
      <c r="B3" s="1">
        <f>_xlfn.LET(_xlpm.d,$G3,_xlpm.k,_xlfn.CONCAT(LEFT(TRIM(B$1),1),"*"),COUNTIF(_xlpm.d,_xlpm.k))</f>
        <v>0</v>
      </c>
      <c r="C3" s="1">
        <f>_xlfn.LET(_xlpm.d,$G3,_xlpm.k,_xlfn.CONCAT(LEFT(TRIM(C$1),1),"*"),COUNTIF(_xlpm.d,_xlpm.k))</f>
        <v>0</v>
      </c>
      <c r="D3" s="1">
        <f>_xlfn.LET(_xlpm.d,$G3,_xlpm.k,_xlfn.CONCAT(LEFT(TRIM(D$1),1),"*"),COUNTIF(_xlpm.d,_xlpm.k))</f>
        <v>0</v>
      </c>
      <c r="E3" s="1">
        <f>LOG(F3+1,10)</f>
        <v>0.30102999566398114</v>
      </c>
      <c r="F3" s="7">
        <v>1</v>
      </c>
      <c r="G3" s="9" t="s">
        <v>6486</v>
      </c>
      <c r="H3" s="4">
        <f>F3/freq.sum.r6e</f>
        <v>4.9701789264413521E-5</v>
      </c>
      <c r="I3" s="1" t="str">
        <f>_xlfn.LET(_xlpm.sep,":",_xlpm.w,$G3,LEFT(_xlpm.w,FIND(_xlpm.sep,_xlpm.w)-1))</f>
        <v>əɪ</v>
      </c>
      <c r="J3" s="1" t="str">
        <f>_xlfn.LET(_xlpm.sep,":",_xlpm.w,$G3,RIGHT(_xlpm.w,LEN(_xlpm.w)-FIND(_xlpm.sep,_xlpm.w)))</f>
        <v>a</v>
      </c>
      <c r="K3" s="10">
        <f>_xlfn.LET(_xlpm.w,I3,LEN(_xlpm.w))</f>
        <v>2</v>
      </c>
      <c r="L3" s="10">
        <f>_xlfn.LET(_xlpm.w,J3,LEN(_xlpm.w))</f>
        <v>1</v>
      </c>
      <c r="M3" s="10">
        <f>_xlfn.LET(_xlpm.a,K3,_xlpm.b,L3,MAX(_xlpm.a,_xlpm.b))</f>
        <v>2</v>
      </c>
      <c r="N3" s="10">
        <f>_xlfn.LET(_xlpm.d,(K3,L3),MAX(_xlpm.d)-MIN(_xlpm.d))</f>
        <v>1</v>
      </c>
      <c r="O3" s="1" t="str">
        <f>_xlfn.LET(_xlpm.sep,":",_xlpm.w,$G3,_xlfn.CONCAT("~",RIGHT(_xlpm.w,LEN(_xlpm.w)-FIND(_xlpm.sep,_xlpm.w)),"~"))</f>
        <v>~a~</v>
      </c>
      <c r="P3" s="1" t="str">
        <f>_xlfn.LET(_xlpm.sep,":",_xlpm.w,$G3,_xlfn.CONCAT("[",LEFT(_xlpm.w,FIND(_xlpm.sep,_xlpm.w)-1),"]"))</f>
        <v>[əɪ]</v>
      </c>
      <c r="Q3" s="14" cm="1">
        <f t="array" ref="Q3">SUM(_xlfn._xlws.FILTER($H$2:$H$7117,_xlfn.MAP($O$2:$O$7117,_xlfn.LAMBDA(_xlpm.x,_xlpm.x=$O3))))</f>
        <v>1.0934393638170974E-3</v>
      </c>
      <c r="R3" s="14">
        <f>$H3/Q3</f>
        <v>4.5454545454545456E-2</v>
      </c>
      <c r="S3" s="14" cm="1">
        <f t="array" ref="S3">SUM(_xlfn._xlws.FILTER($H$2:$H$7117,_xlfn.MAP($P$2:$P$7117,_xlfn.LAMBDA(_xlpm.x,_xlpm.x=$P3))))</f>
        <v>4.9701789264413521E-5</v>
      </c>
      <c r="T3" s="14">
        <f>$H3/S3</f>
        <v>1</v>
      </c>
      <c r="U3" s="14">
        <f>_xlfn.LET(_xlpm.freq,F3,_xlpm.size,M3+1,_xlpm.F,V3,LOG(1+_xlpm.freq)*LOG(1+_xlpm.size)*_xlpm.F)</f>
        <v>1.5759836224253313E-2</v>
      </c>
      <c r="V3" s="14">
        <f>_xlfn.LET(_xlpm.a,T3,_xlpm.b,R3,2*_xlpm.a*_xlpm.b/(_xlpm.a+_xlpm.b))</f>
        <v>8.6956521739130446E-2</v>
      </c>
      <c r="W3" s="14">
        <f>_xlfn.LET(_xlpm.p,R3,_xlpm.q,T3,LOG(_xlpm.p/_xlpm.q))</f>
        <v>-1.3424226808222062</v>
      </c>
      <c r="X3" s="2"/>
      <c r="AC3" s="2"/>
      <c r="AH3" s="2"/>
      <c r="AI3" s="2"/>
    </row>
    <row r="4" spans="1:35">
      <c r="A4" s="1" t="str">
        <f>_xlfn.LET(_xlpm.sep," : ",CONCATENATE(O4,_xlpm.sep,P4))</f>
        <v>~i~ : [wɑ]</v>
      </c>
      <c r="B4" s="1">
        <f>_xlfn.LET(_xlpm.d,$G4,_xlpm.k,_xlfn.CONCAT(LEFT(TRIM(B$1),1),"*"),COUNTIF(_xlpm.d,_xlpm.k))</f>
        <v>0</v>
      </c>
      <c r="C4" s="1">
        <f>_xlfn.LET(_xlpm.d,$G4,_xlpm.k,_xlfn.CONCAT(LEFT(TRIM(C$1),1),"*"),COUNTIF(_xlpm.d,_xlpm.k))</f>
        <v>0</v>
      </c>
      <c r="D4" s="1">
        <f>_xlfn.LET(_xlpm.d,$G4,_xlpm.k,_xlfn.CONCAT(LEFT(TRIM(D$1),1),"*"),COUNTIF(_xlpm.d,_xlpm.k))</f>
        <v>0</v>
      </c>
      <c r="E4" s="1">
        <f>LOG(F4+1,10)</f>
        <v>0.30102999566398114</v>
      </c>
      <c r="F4" s="7">
        <v>1</v>
      </c>
      <c r="G4" s="9" t="s">
        <v>5258</v>
      </c>
      <c r="H4" s="4">
        <f>F4/freq.sum.r6e</f>
        <v>4.9701789264413521E-5</v>
      </c>
      <c r="I4" s="4" t="str">
        <f>_xlfn.LET(_xlpm.sep,":",_xlpm.w,$G4,LEFT(_xlpm.w,FIND(_xlpm.sep,_xlpm.w)-1))</f>
        <v>wɑ</v>
      </c>
      <c r="J4" s="4" t="str">
        <f>_xlfn.LET(_xlpm.sep,":",_xlpm.w,$G4,RIGHT(_xlpm.w,LEN(_xlpm.w)-FIND(_xlpm.sep,_xlpm.w)))</f>
        <v>i</v>
      </c>
      <c r="K4" s="10">
        <f>_xlfn.LET(_xlpm.w,I4,LEN(_xlpm.w))</f>
        <v>2</v>
      </c>
      <c r="L4" s="10">
        <f>_xlfn.LET(_xlpm.w,J4,LEN(_xlpm.w))</f>
        <v>1</v>
      </c>
      <c r="M4" s="10">
        <f>_xlfn.LET(_xlpm.a,K4,_xlpm.b,L4,MAX(_xlpm.a,_xlpm.b))</f>
        <v>2</v>
      </c>
      <c r="N4" s="10">
        <f>_xlfn.LET(_xlpm.d,(K4,L4),MAX(_xlpm.d)-MIN(_xlpm.d))</f>
        <v>1</v>
      </c>
      <c r="O4" s="1" t="str">
        <f>_xlfn.LET(_xlpm.sep,":",_xlpm.w,$G4,_xlfn.CONCAT("~",RIGHT(_xlpm.w,LEN(_xlpm.w)-FIND(_xlpm.sep,_xlpm.w)),"~"))</f>
        <v>~i~</v>
      </c>
      <c r="P4" s="1" t="str">
        <f>_xlfn.LET(_xlpm.sep,":",_xlpm.w,$G4,_xlfn.CONCAT("[",LEFT(_xlpm.w,FIND(_xlpm.sep,_xlpm.w)-1),"]"))</f>
        <v>[wɑ]</v>
      </c>
      <c r="Q4" s="14" cm="1">
        <f t="array" ref="Q4">SUM(_xlfn._xlws.FILTER($H$2:$H$7109,_xlfn.MAP($O$2:$O$7109,_xlfn.LAMBDA(_xlpm.x,_xlpm.x=$O4))))</f>
        <v>1.5904572564612327E-3</v>
      </c>
      <c r="R4" s="14">
        <f>$H4/Q4</f>
        <v>3.125E-2</v>
      </c>
      <c r="S4" s="14" cm="1">
        <f t="array" ref="S4">SUM(_xlfn._xlws.FILTER($H$2:$H$7109,_xlfn.MAP($P$2:$P$7109,_xlfn.LAMBDA(_xlpm.x,_xlpm.x=$P4))))</f>
        <v>2.9821073558648114E-4</v>
      </c>
      <c r="T4" s="14">
        <f>$H4/S4</f>
        <v>0.16666666666666666</v>
      </c>
      <c r="U4" s="14">
        <f>_xlfn.LET(_xlpm.freq,F4,_xlpm.size,M4+1,_xlpm.F,V4,LOG(1+_xlpm.freq)*LOG(1+_xlpm.size)*_xlpm.F)</f>
        <v>9.5388482409954258E-3</v>
      </c>
      <c r="V4" s="14">
        <f>_xlfn.LET(_xlpm.a,T4,_xlpm.b,R4,2*_xlpm.a*_xlpm.b/(_xlpm.a+_xlpm.b))</f>
        <v>5.2631578947368418E-2</v>
      </c>
      <c r="W4" s="14">
        <f>_xlfn.LET(_xlpm.p,R4,_xlpm.q,T4,LOG(_xlpm.p/_xlpm.q))</f>
        <v>-0.7269987279362623</v>
      </c>
      <c r="X4" s="2"/>
      <c r="AC4" s="2"/>
      <c r="AH4" s="2"/>
      <c r="AI4" s="2"/>
    </row>
    <row r="5" spans="1:35">
      <c r="A5" s="1" t="str">
        <f>_xlfn.LET(_xlpm.sep," : ",CONCATENATE(O5,_xlpm.sep,P5))</f>
        <v>~e~ : [jə]</v>
      </c>
      <c r="B5" s="1">
        <f>_xlfn.LET(_xlpm.d,$G5,_xlpm.k,_xlfn.CONCAT(LEFT(TRIM(B$1),1),"*"),COUNTIF(_xlpm.d,_xlpm.k))</f>
        <v>0</v>
      </c>
      <c r="C5" s="1">
        <f>_xlfn.LET(_xlpm.d,$G5,_xlpm.k,_xlfn.CONCAT(LEFT(TRIM(C$1),1),"*"),COUNTIF(_xlpm.d,_xlpm.k))</f>
        <v>0</v>
      </c>
      <c r="D5" s="1">
        <f>_xlfn.LET(_xlpm.d,$G5,_xlpm.k,_xlfn.CONCAT(LEFT(TRIM(D$1),1),"*"),COUNTIF(_xlpm.d,_xlpm.k))</f>
        <v>0</v>
      </c>
      <c r="E5" s="1">
        <f>LOG(F5+1,10)</f>
        <v>0.47712125471966244</v>
      </c>
      <c r="F5" s="7">
        <v>2</v>
      </c>
      <c r="G5" s="9" t="s">
        <v>1316</v>
      </c>
      <c r="H5" s="4">
        <f>F5/freq.sum.r6e</f>
        <v>9.9403578528827041E-5</v>
      </c>
      <c r="I5" s="1" t="str">
        <f>_xlfn.LET(_xlpm.sep,":",_xlpm.w,$G5,LEFT(_xlpm.w,FIND(_xlpm.sep,_xlpm.w)-1))</f>
        <v>jə</v>
      </c>
      <c r="J5" s="1" t="str">
        <f>_xlfn.LET(_xlpm.sep,":",_xlpm.w,$G5,RIGHT(_xlpm.w,LEN(_xlpm.w)-FIND(_xlpm.sep,_xlpm.w)))</f>
        <v>e</v>
      </c>
      <c r="K5" s="10">
        <f>_xlfn.LET(_xlpm.w,I5,LEN(_xlpm.w))</f>
        <v>2</v>
      </c>
      <c r="L5" s="10">
        <f>_xlfn.LET(_xlpm.w,J5,LEN(_xlpm.w))</f>
        <v>1</v>
      </c>
      <c r="M5" s="10">
        <f>_xlfn.LET(_xlpm.a,K5,_xlpm.b,L5,MAX(_xlpm.a,_xlpm.b))</f>
        <v>2</v>
      </c>
      <c r="N5" s="10">
        <f>_xlfn.LET(_xlpm.d,(K5,L5),MAX(_xlpm.d)-MIN(_xlpm.d))</f>
        <v>1</v>
      </c>
      <c r="O5" s="1" t="str">
        <f>_xlfn.LET(_xlpm.sep,":",_xlpm.w,$G5,_xlfn.CONCAT("~",RIGHT(_xlpm.w,LEN(_xlpm.w)-FIND(_xlpm.sep,_xlpm.w)),"~"))</f>
        <v>~e~</v>
      </c>
      <c r="P5" s="1" t="str">
        <f>_xlfn.LET(_xlpm.sep,":",_xlpm.w,$G5,_xlfn.CONCAT("[",LEFT(_xlpm.w,FIND(_xlpm.sep,_xlpm.w)-1),"]"))</f>
        <v>[jə]</v>
      </c>
      <c r="Q5" s="14" cm="1">
        <f t="array" ref="Q5">SUM(_xlfn._xlws.FILTER($H$2:$H$7117,_xlfn.MAP($O$2:$O$7117,_xlfn.LAMBDA(_xlpm.x,_xlpm.x=$O5))))</f>
        <v>2.2365805168986083E-3</v>
      </c>
      <c r="R5" s="14">
        <f>$H5/Q5</f>
        <v>4.4444444444444446E-2</v>
      </c>
      <c r="S5" s="14" cm="1">
        <f t="array" ref="S5">SUM(_xlfn._xlws.FILTER($H$2:$H$7117,_xlfn.MAP($P$2:$P$7117,_xlfn.LAMBDA(_xlpm.x,_xlpm.x=$P5))))</f>
        <v>7.4552683896620309E-4</v>
      </c>
      <c r="T5" s="14">
        <f>$H5/S5</f>
        <v>0.13333333333333328</v>
      </c>
      <c r="U5" s="14">
        <f>_xlfn.LET(_xlpm.freq,F5,_xlpm.size,M5+1,_xlpm.F,V5,LOG(1+_xlpm.freq)*LOG(1+_xlpm.size)*_xlpm.F)</f>
        <v>1.9150374565260433E-2</v>
      </c>
      <c r="V5" s="14">
        <f>_xlfn.LET(_xlpm.a,T5,_xlpm.b,R5,2*_xlpm.a*_xlpm.b/(_xlpm.a+_xlpm.b))</f>
        <v>6.6666666666666666E-2</v>
      </c>
      <c r="W5" s="14">
        <f>_xlfn.LET(_xlpm.p,R5,_xlpm.q,T5,LOG(_xlpm.p/_xlpm.q))</f>
        <v>-0.47712125471966227</v>
      </c>
      <c r="X5" s="2"/>
      <c r="AC5" s="2"/>
      <c r="AH5" s="2"/>
      <c r="AI5" s="2"/>
    </row>
    <row r="6" spans="1:35">
      <c r="A6" s="1" t="str">
        <f>_xlfn.LET(_xlpm.sep," : ",CONCATENATE(O6,_xlpm.sep,P6))</f>
        <v>~a~ : [ɑ]</v>
      </c>
      <c r="B6" s="1">
        <f>_xlfn.LET(_xlpm.d,$G6,_xlpm.k,_xlfn.CONCAT(LEFT(TRIM(B$1),1),"*"),COUNTIF(_xlpm.d,_xlpm.k))</f>
        <v>0</v>
      </c>
      <c r="C6" s="1">
        <f>_xlfn.LET(_xlpm.d,$G6,_xlpm.k,_xlfn.CONCAT(LEFT(TRIM(C$1),1),"*"),COUNTIF(_xlpm.d,_xlpm.k))</f>
        <v>0</v>
      </c>
      <c r="D6" s="1">
        <f>_xlfn.LET(_xlpm.d,$G6,_xlpm.k,_xlfn.CONCAT(LEFT(TRIM(D$1),1),"*"),COUNTIF(_xlpm.d,_xlpm.k))</f>
        <v>0</v>
      </c>
      <c r="E6" s="1">
        <f>LOG(F6+1,10)</f>
        <v>0.30102999566398114</v>
      </c>
      <c r="F6" s="7">
        <v>1</v>
      </c>
      <c r="G6" s="9" t="s">
        <v>42</v>
      </c>
      <c r="H6" s="4">
        <f>F6/freq.sum.r6e</f>
        <v>4.9701789264413521E-5</v>
      </c>
      <c r="I6" s="4" t="str">
        <f>_xlfn.LET(_xlpm.sep,":",_xlpm.w,$G6,LEFT(_xlpm.w,FIND(_xlpm.sep,_xlpm.w)-1))</f>
        <v>ɑ</v>
      </c>
      <c r="J6" s="4" t="str">
        <f>_xlfn.LET(_xlpm.sep,":",_xlpm.w,$G6,RIGHT(_xlpm.w,LEN(_xlpm.w)-FIND(_xlpm.sep,_xlpm.w)))</f>
        <v>a</v>
      </c>
      <c r="K6" s="10">
        <f>_xlfn.LET(_xlpm.w,I6,LEN(_xlpm.w))</f>
        <v>1</v>
      </c>
      <c r="L6" s="10">
        <f>_xlfn.LET(_xlpm.w,J6,LEN(_xlpm.w))</f>
        <v>1</v>
      </c>
      <c r="M6" s="10">
        <f>_xlfn.LET(_xlpm.a,K6,_xlpm.b,L6,MAX(_xlpm.a,_xlpm.b))</f>
        <v>1</v>
      </c>
      <c r="N6" s="10">
        <f>_xlfn.LET(_xlpm.d,(K6,L6),MAX(_xlpm.d)-MIN(_xlpm.d))</f>
        <v>0</v>
      </c>
      <c r="O6" s="1" t="str">
        <f>_xlfn.LET(_xlpm.sep,":",_xlpm.w,$G6,_xlfn.CONCAT("~",RIGHT(_xlpm.w,LEN(_xlpm.w)-FIND(_xlpm.sep,_xlpm.w)),"~"))</f>
        <v>~a~</v>
      </c>
      <c r="P6" s="1" t="str">
        <f>_xlfn.LET(_xlpm.sep,":",_xlpm.w,$G6,_xlfn.CONCAT("[",LEFT(_xlpm.w,FIND(_xlpm.sep,_xlpm.w)-1),"]"))</f>
        <v>[ɑ]</v>
      </c>
      <c r="Q6" s="14" cm="1">
        <f t="array" ref="Q6">SUM(_xlfn._xlws.FILTER($H$2:$H$7109,_xlfn.MAP($O$2:$O$7109,_xlfn.LAMBDA(_xlpm.x,_xlpm.x=$O6))))</f>
        <v>1.0934393638170974E-3</v>
      </c>
      <c r="R6" s="14">
        <f>$H6/Q6</f>
        <v>4.5454545454545456E-2</v>
      </c>
      <c r="S6" s="14" cm="1">
        <f t="array" ref="S6">SUM(_xlfn._xlws.FILTER($H$2:$H$7109,_xlfn.MAP($P$2:$P$7109,_xlfn.LAMBDA(_xlpm.x,_xlpm.x=$P6))))</f>
        <v>3.9761431411530816E-4</v>
      </c>
      <c r="T6" s="14">
        <f>$H6/S6</f>
        <v>0.125</v>
      </c>
      <c r="U6" s="14">
        <f>_xlfn.LET(_xlpm.freq,F6,_xlpm.size,M6+1,_xlpm.F,V6,LOG(1+_xlpm.freq)*LOG(1+_xlpm.size)*_xlpm.F)</f>
        <v>9.5751872826302167E-3</v>
      </c>
      <c r="V6" s="14">
        <f>_xlfn.LET(_xlpm.a,T6,_xlpm.b,R6,2*_xlpm.a*_xlpm.b/(_xlpm.a+_xlpm.b))</f>
        <v>6.6666666666666666E-2</v>
      </c>
      <c r="W6" s="14">
        <f>_xlfn.LET(_xlpm.p,R6,_xlpm.q,T6,LOG(_xlpm.p/_xlpm.q))</f>
        <v>-0.43933269383026263</v>
      </c>
      <c r="X6" s="2"/>
      <c r="AC6" s="2"/>
      <c r="AH6" s="2"/>
      <c r="AI6" s="2"/>
    </row>
    <row r="7" spans="1:35">
      <c r="A7" s="1" t="str">
        <f>_xlfn.LET(_xlpm.sep," : ",CONCATENATE(O7,_xlpm.sep,P7))</f>
        <v>~o~ : [əʊ]</v>
      </c>
      <c r="B7" s="1">
        <f>_xlfn.LET(_xlpm.d,$G7,_xlpm.k,_xlfn.CONCAT(LEFT(TRIM(B$1),1),"*"),COUNTIF(_xlpm.d,_xlpm.k))</f>
        <v>0</v>
      </c>
      <c r="C7" s="1">
        <f>_xlfn.LET(_xlpm.d,$G7,_xlpm.k,_xlfn.CONCAT(LEFT(TRIM(C$1),1),"*"),COUNTIF(_xlpm.d,_xlpm.k))</f>
        <v>0</v>
      </c>
      <c r="D7" s="1">
        <f>_xlfn.LET(_xlpm.d,$G7,_xlpm.k,_xlfn.CONCAT(LEFT(TRIM(D$1),1),"*"),COUNTIF(_xlpm.d,_xlpm.k))</f>
        <v>0</v>
      </c>
      <c r="E7" s="1">
        <f>LOG(F7+1,10)</f>
        <v>0.30102999566398114</v>
      </c>
      <c r="F7" s="7">
        <v>1</v>
      </c>
      <c r="G7" s="9" t="s">
        <v>61</v>
      </c>
      <c r="H7" s="4">
        <f>F7/freq.sum.r6e</f>
        <v>4.9701789264413521E-5</v>
      </c>
      <c r="I7" s="4" t="str">
        <f>_xlfn.LET(_xlpm.sep,":",_xlpm.w,$G7,LEFT(_xlpm.w,FIND(_xlpm.sep,_xlpm.w)-1))</f>
        <v>əʊ</v>
      </c>
      <c r="J7" s="4" t="str">
        <f>_xlfn.LET(_xlpm.sep,":",_xlpm.w,$G7,RIGHT(_xlpm.w,LEN(_xlpm.w)-FIND(_xlpm.sep,_xlpm.w)))</f>
        <v>o</v>
      </c>
      <c r="K7" s="10">
        <f>_xlfn.LET(_xlpm.w,I7,LEN(_xlpm.w))</f>
        <v>2</v>
      </c>
      <c r="L7" s="10">
        <f>_xlfn.LET(_xlpm.w,J7,LEN(_xlpm.w))</f>
        <v>1</v>
      </c>
      <c r="M7" s="10">
        <f>_xlfn.LET(_xlpm.a,K7,_xlpm.b,L7,MAX(_xlpm.a,_xlpm.b))</f>
        <v>2</v>
      </c>
      <c r="N7" s="10">
        <f>_xlfn.LET(_xlpm.d,(K7,L7),MAX(_xlpm.d)-MIN(_xlpm.d))</f>
        <v>1</v>
      </c>
      <c r="O7" s="1" t="str">
        <f>_xlfn.LET(_xlpm.sep,":",_xlpm.w,$G7,_xlfn.CONCAT("~",RIGHT(_xlpm.w,LEN(_xlpm.w)-FIND(_xlpm.sep,_xlpm.w)),"~"))</f>
        <v>~o~</v>
      </c>
      <c r="P7" s="1" t="str">
        <f>_xlfn.LET(_xlpm.sep,":",_xlpm.w,$G7,_xlfn.CONCAT("[",LEFT(_xlpm.w,FIND(_xlpm.sep,_xlpm.w)-1),"]"))</f>
        <v>[əʊ]</v>
      </c>
      <c r="Q7" s="14" cm="1">
        <f t="array" ref="Q7">SUM(_xlfn._xlws.FILTER($H$2:$H$7109,_xlfn.MAP($O$2:$O$7109,_xlfn.LAMBDA(_xlpm.x,_xlpm.x=$O7))))</f>
        <v>2.9821073558648114E-4</v>
      </c>
      <c r="R7" s="14">
        <f>$H7/Q7</f>
        <v>0.16666666666666666</v>
      </c>
      <c r="S7" s="14" cm="1">
        <f t="array" ref="S7">SUM(_xlfn._xlws.FILTER($H$2:$H$7109,_xlfn.MAP($P$2:$P$7109,_xlfn.LAMBDA(_xlpm.x,_xlpm.x=$P7))))</f>
        <v>1.4910536779324057E-4</v>
      </c>
      <c r="T7" s="14">
        <f>$H7/S7</f>
        <v>0.33333333333333331</v>
      </c>
      <c r="U7" s="14">
        <f>_xlfn.LET(_xlpm.freq,F7,_xlpm.size,M7+1,_xlpm.F,V7,LOG(1+_xlpm.freq)*LOG(1+_xlpm.size)*_xlpm.F)</f>
        <v>4.0275137017536239E-2</v>
      </c>
      <c r="V7" s="14">
        <f>_xlfn.LET(_xlpm.a,T7,_xlpm.b,R7,2*_xlpm.a*_xlpm.b/(_xlpm.a+_xlpm.b))</f>
        <v>0.22222222222222221</v>
      </c>
      <c r="W7" s="14">
        <f>_xlfn.LET(_xlpm.p,R7,_xlpm.q,T7,LOG(_xlpm.p/_xlpm.q))</f>
        <v>-0.3010299956639812</v>
      </c>
      <c r="X7" s="2"/>
      <c r="AC7" s="2"/>
      <c r="AH7" s="2"/>
      <c r="AI7" s="2"/>
    </row>
    <row r="8" spans="1:35">
      <c r="A8" s="1" t="str">
        <f>_xlfn.LET(_xlpm.sep," : ",CONCATENATE(O8,_xlpm.sep,P8))</f>
        <v>~e~ : [ɛ]</v>
      </c>
      <c r="B8" s="1">
        <f>_xlfn.LET(_xlpm.d,$G8,_xlpm.k,_xlfn.CONCAT(LEFT(TRIM(B$1),1),"*"),COUNTIF(_xlpm.d,_xlpm.k))</f>
        <v>0</v>
      </c>
      <c r="C8" s="1">
        <f>_xlfn.LET(_xlpm.d,$G8,_xlpm.k,_xlfn.CONCAT(LEFT(TRIM(C$1),1),"*"),COUNTIF(_xlpm.d,_xlpm.k))</f>
        <v>0</v>
      </c>
      <c r="D8" s="1">
        <f>_xlfn.LET(_xlpm.d,$G8,_xlpm.k,_xlfn.CONCAT(LEFT(TRIM(D$1),1),"*"),COUNTIF(_xlpm.d,_xlpm.k))</f>
        <v>0</v>
      </c>
      <c r="E8" s="1">
        <f>LOG(F8+1,10)</f>
        <v>0.77815125038364352</v>
      </c>
      <c r="F8" s="7">
        <v>5</v>
      </c>
      <c r="G8" s="9" t="s">
        <v>49</v>
      </c>
      <c r="H8" s="4">
        <f>F8/freq.sum.r6e</f>
        <v>2.4850894632206757E-4</v>
      </c>
      <c r="I8" s="1" t="str">
        <f>_xlfn.LET(_xlpm.sep,":",_xlpm.w,$G8,LEFT(_xlpm.w,FIND(_xlpm.sep,_xlpm.w)-1))</f>
        <v>ɛ</v>
      </c>
      <c r="J8" s="1" t="str">
        <f>_xlfn.LET(_xlpm.sep,":",_xlpm.w,$G8,RIGHT(_xlpm.w,LEN(_xlpm.w)-FIND(_xlpm.sep,_xlpm.w)))</f>
        <v>e</v>
      </c>
      <c r="K8" s="10">
        <f>_xlfn.LET(_xlpm.w,I8,LEN(_xlpm.w))</f>
        <v>1</v>
      </c>
      <c r="L8" s="10">
        <f>_xlfn.LET(_xlpm.w,J8,LEN(_xlpm.w))</f>
        <v>1</v>
      </c>
      <c r="M8" s="10">
        <f>_xlfn.LET(_xlpm.a,K8,_xlpm.b,L8,MAX(_xlpm.a,_xlpm.b))</f>
        <v>1</v>
      </c>
      <c r="N8" s="10">
        <f>_xlfn.LET(_xlpm.d,(K8,L8),MAX(_xlpm.d)-MIN(_xlpm.d))</f>
        <v>0</v>
      </c>
      <c r="O8" s="1" t="str">
        <f>_xlfn.LET(_xlpm.sep,":",_xlpm.w,$G8,_xlfn.CONCAT("~",RIGHT(_xlpm.w,LEN(_xlpm.w)-FIND(_xlpm.sep,_xlpm.w)),"~"))</f>
        <v>~e~</v>
      </c>
      <c r="P8" s="1" t="str">
        <f>_xlfn.LET(_xlpm.sep,":",_xlpm.w,$G8,_xlfn.CONCAT("[",LEFT(_xlpm.w,FIND(_xlpm.sep,_xlpm.w)-1),"]"))</f>
        <v>[ɛ]</v>
      </c>
      <c r="Q8" s="14" cm="1">
        <f t="array" ref="Q8">SUM(_xlfn._xlws.FILTER($H$2:$H$7111,_xlfn.MAP($O$2:$O$7111,_xlfn.LAMBDA(_xlpm.x,_xlpm.x=$O8))))</f>
        <v>2.2365805168986083E-3</v>
      </c>
      <c r="R8" s="14">
        <f>$H8/Q8</f>
        <v>0.1111111111111111</v>
      </c>
      <c r="S8" s="14" cm="1">
        <f t="array" ref="S8">SUM(_xlfn._xlws.FILTER($H$2:$H$7111,_xlfn.MAP($P$2:$P$7111,_xlfn.LAMBDA(_xlpm.x,_xlpm.x=$P8))))</f>
        <v>1.1928429423459243E-3</v>
      </c>
      <c r="T8" s="14">
        <f>$H8/S8</f>
        <v>0.20833333333333334</v>
      </c>
      <c r="U8" s="14">
        <f>_xlfn.LET(_xlpm.freq,F8,_xlpm.size,M8+1,_xlpm.F,V8,LOG(1+_xlpm.freq)*LOG(1+_xlpm.size)*_xlpm.F)</f>
        <v>5.3807608832567862E-2</v>
      </c>
      <c r="V8" s="14">
        <f>_xlfn.LET(_xlpm.a,T8,_xlpm.b,R8,2*_xlpm.a*_xlpm.b/(_xlpm.a+_xlpm.b))</f>
        <v>0.14492753623188406</v>
      </c>
      <c r="W8" s="14">
        <f>_xlfn.LET(_xlpm.p,R8,_xlpm.q,T8,LOG(_xlpm.p/_xlpm.q))</f>
        <v>-0.27300127206373764</v>
      </c>
      <c r="X8" s="2"/>
      <c r="AC8" s="2"/>
      <c r="AH8" s="2"/>
      <c r="AI8" s="2"/>
    </row>
    <row r="9" spans="1:35">
      <c r="A9" s="1" t="str">
        <f>_xlfn.LET(_xlpm.sep," : ",CONCATENATE(O9,_xlpm.sep,P9))</f>
        <v>~e~ : [i]</v>
      </c>
      <c r="B9" s="1">
        <f>_xlfn.LET(_xlpm.d,$G9,_xlpm.k,_xlfn.CONCAT(LEFT(TRIM(B$1),1),"*"),COUNTIF(_xlpm.d,_xlpm.k))</f>
        <v>0</v>
      </c>
      <c r="C9" s="1">
        <f>_xlfn.LET(_xlpm.d,$G9,_xlpm.k,_xlfn.CONCAT(LEFT(TRIM(C$1),1),"*"),COUNTIF(_xlpm.d,_xlpm.k))</f>
        <v>0</v>
      </c>
      <c r="D9" s="1">
        <f>_xlfn.LET(_xlpm.d,$G9,_xlpm.k,_xlfn.CONCAT(LEFT(TRIM(D$1),1),"*"),COUNTIF(_xlpm.d,_xlpm.k))</f>
        <v>0</v>
      </c>
      <c r="E9" s="1">
        <f>LOG(F9+1,10)</f>
        <v>0.90308998699194343</v>
      </c>
      <c r="F9" s="7">
        <v>7</v>
      </c>
      <c r="G9" s="9" t="s">
        <v>27</v>
      </c>
      <c r="H9" s="4">
        <f>F9/freq.sum.r6e</f>
        <v>3.4791252485089465E-4</v>
      </c>
      <c r="I9" s="1" t="str">
        <f>_xlfn.LET(_xlpm.sep,":",_xlpm.w,$G9,LEFT(_xlpm.w,FIND(_xlpm.sep,_xlpm.w)-1))</f>
        <v>i</v>
      </c>
      <c r="J9" s="1" t="str">
        <f>_xlfn.LET(_xlpm.sep,":",_xlpm.w,$G9,RIGHT(_xlpm.w,LEN(_xlpm.w)-FIND(_xlpm.sep,_xlpm.w)))</f>
        <v>e</v>
      </c>
      <c r="K9" s="10">
        <f>_xlfn.LET(_xlpm.w,I9,LEN(_xlpm.w))</f>
        <v>1</v>
      </c>
      <c r="L9" s="10">
        <f>_xlfn.LET(_xlpm.w,J9,LEN(_xlpm.w))</f>
        <v>1</v>
      </c>
      <c r="M9" s="10">
        <f>_xlfn.LET(_xlpm.a,K9,_xlpm.b,L9,MAX(_xlpm.a,_xlpm.b))</f>
        <v>1</v>
      </c>
      <c r="N9" s="10">
        <f>_xlfn.LET(_xlpm.d,(K9,L9),MAX(_xlpm.d)-MIN(_xlpm.d))</f>
        <v>0</v>
      </c>
      <c r="O9" s="1" t="str">
        <f>_xlfn.LET(_xlpm.sep,":",_xlpm.w,$G9,_xlfn.CONCAT("~",RIGHT(_xlpm.w,LEN(_xlpm.w)-FIND(_xlpm.sep,_xlpm.w)),"~"))</f>
        <v>~e~</v>
      </c>
      <c r="P9" s="1" t="str">
        <f>_xlfn.LET(_xlpm.sep,":",_xlpm.w,$G9,_xlfn.CONCAT("[",LEFT(_xlpm.w,FIND(_xlpm.sep,_xlpm.w)-1),"]"))</f>
        <v>[i]</v>
      </c>
      <c r="Q9" s="14" cm="1">
        <f t="array" ref="Q9">SUM(_xlfn._xlws.FILTER($H$2:$H$7117,_xlfn.MAP($O$2:$O$7117,_xlfn.LAMBDA(_xlpm.x,_xlpm.x=$O9))))</f>
        <v>2.2365805168986083E-3</v>
      </c>
      <c r="R9" s="14">
        <f>$H9/Q9</f>
        <v>0.15555555555555556</v>
      </c>
      <c r="S9" s="14" cm="1">
        <f t="array" ref="S9">SUM(_xlfn._xlws.FILTER($H$2:$H$7117,_xlfn.MAP($P$2:$P$7117,_xlfn.LAMBDA(_xlpm.x,_xlpm.x=$P9))))</f>
        <v>1.3916500994035786E-3</v>
      </c>
      <c r="T9" s="14">
        <f>$H9/S9</f>
        <v>0.25</v>
      </c>
      <c r="U9" s="14">
        <f>_xlfn.LET(_xlpm.freq,F9,_xlpm.size,M9+1,_xlpm.F,V9,LOG(1+_xlpm.freq)*LOG(1+_xlpm.size)*_xlpm.F)</f>
        <v>8.2635177918589542E-2</v>
      </c>
      <c r="V9" s="14">
        <f>_xlfn.LET(_xlpm.a,T9,_xlpm.b,R9,2*_xlpm.a*_xlpm.b/(_xlpm.a+_xlpm.b))</f>
        <v>0.19178082191780821</v>
      </c>
      <c r="W9" s="14">
        <f>_xlfn.LET(_xlpm.p,R9,_xlpm.q,T9,LOG(_xlpm.p/_xlpm.q))</f>
        <v>-0.20605448243312446</v>
      </c>
      <c r="X9" s="2"/>
      <c r="AC9" s="2"/>
      <c r="AH9" s="2"/>
      <c r="AI9" s="2"/>
    </row>
    <row r="10" spans="1:35">
      <c r="A10" s="1" t="str">
        <f>_xlfn.LET(_xlpm.sep," : ",CONCATENATE(O10,_xlpm.sep,P10))</f>
        <v>~e~ : [wə]</v>
      </c>
      <c r="B10" s="1">
        <f>_xlfn.LET(_xlpm.d,$G10,_xlpm.k,_xlfn.CONCAT(LEFT(TRIM(B$1),1),"*"),COUNTIF(_xlpm.d,_xlpm.k))</f>
        <v>0</v>
      </c>
      <c r="C10" s="1">
        <f>_xlfn.LET(_xlpm.d,$G10,_xlpm.k,_xlfn.CONCAT(LEFT(TRIM(C$1),1),"*"),COUNTIF(_xlpm.d,_xlpm.k))</f>
        <v>0</v>
      </c>
      <c r="D10" s="1">
        <f>_xlfn.LET(_xlpm.d,$G10,_xlpm.k,_xlfn.CONCAT(LEFT(TRIM(D$1),1),"*"),COUNTIF(_xlpm.d,_xlpm.k))</f>
        <v>0</v>
      </c>
      <c r="E10" s="1">
        <f>LOG(F10+1,10)</f>
        <v>0.47712125471966244</v>
      </c>
      <c r="F10" s="7">
        <v>2</v>
      </c>
      <c r="G10" s="9" t="s">
        <v>5251</v>
      </c>
      <c r="H10" s="4">
        <f>F10/freq.sum.r6e</f>
        <v>9.9403578528827041E-5</v>
      </c>
      <c r="I10" s="1" t="str">
        <f>_xlfn.LET(_xlpm.sep,":",_xlpm.w,$G10,LEFT(_xlpm.w,FIND(_xlpm.sep,_xlpm.w)-1))</f>
        <v>wə</v>
      </c>
      <c r="J10" s="1" t="str">
        <f>_xlfn.LET(_xlpm.sep,":",_xlpm.w,$G10,RIGHT(_xlpm.w,LEN(_xlpm.w)-FIND(_xlpm.sep,_xlpm.w)))</f>
        <v>e</v>
      </c>
      <c r="K10" s="10">
        <f>_xlfn.LET(_xlpm.w,I10,LEN(_xlpm.w))</f>
        <v>2</v>
      </c>
      <c r="L10" s="10">
        <f>_xlfn.LET(_xlpm.w,J10,LEN(_xlpm.w))</f>
        <v>1</v>
      </c>
      <c r="M10" s="10">
        <f>_xlfn.LET(_xlpm.a,K10,_xlpm.b,L10,MAX(_xlpm.a,_xlpm.b))</f>
        <v>2</v>
      </c>
      <c r="N10" s="10">
        <f>_xlfn.LET(_xlpm.d,(K10,L10),MAX(_xlpm.d)-MIN(_xlpm.d))</f>
        <v>1</v>
      </c>
      <c r="O10" s="1" t="str">
        <f>_xlfn.LET(_xlpm.sep,":",_xlpm.w,$G10,_xlfn.CONCAT("~",RIGHT(_xlpm.w,LEN(_xlpm.w)-FIND(_xlpm.sep,_xlpm.w)),"~"))</f>
        <v>~e~</v>
      </c>
      <c r="P10" s="1" t="str">
        <f>_xlfn.LET(_xlpm.sep,":",_xlpm.w,$G10,_xlfn.CONCAT("[",LEFT(_xlpm.w,FIND(_xlpm.sep,_xlpm.w)-1),"]"))</f>
        <v>[wə]</v>
      </c>
      <c r="Q10" s="14" cm="1">
        <f t="array" ref="Q10">SUM(_xlfn._xlws.FILTER($H$2:$H$7117,_xlfn.MAP($O$2:$O$7117,_xlfn.LAMBDA(_xlpm.x,_xlpm.x=$O10))))</f>
        <v>2.2365805168986083E-3</v>
      </c>
      <c r="R10" s="14">
        <f>$H10/Q10</f>
        <v>4.4444444444444446E-2</v>
      </c>
      <c r="S10" s="14" cm="1">
        <f t="array" ref="S10">SUM(_xlfn._xlws.FILTER($H$2:$H$7117,_xlfn.MAP($P$2:$P$7117,_xlfn.LAMBDA(_xlpm.x,_xlpm.x=$P10))))</f>
        <v>1.4910536779324053E-3</v>
      </c>
      <c r="T10" s="14">
        <f>$H10/S10</f>
        <v>6.666666666666668E-2</v>
      </c>
      <c r="U10" s="14">
        <f>_xlfn.LET(_xlpm.freq,F10,_xlpm.size,M10+1,_xlpm.F,V10,LOG(1+_xlpm.freq)*LOG(1+_xlpm.size)*_xlpm.F)</f>
        <v>1.5320299652208349E-2</v>
      </c>
      <c r="V10" s="14">
        <f>_xlfn.LET(_xlpm.a,T10,_xlpm.b,R10,2*_xlpm.a*_xlpm.b/(_xlpm.a+_xlpm.b))</f>
        <v>5.3333333333333337E-2</v>
      </c>
      <c r="W10" s="14">
        <f>_xlfn.LET(_xlpm.p,R10,_xlpm.q,T10,LOG(_xlpm.p/_xlpm.q))</f>
        <v>-0.17609125905568135</v>
      </c>
      <c r="X10" s="2"/>
      <c r="AC10" s="2"/>
      <c r="AH10" s="2"/>
      <c r="AI10" s="2"/>
    </row>
    <row r="11" spans="1:35">
      <c r="A11" s="1" t="str">
        <f>_xlfn.LET(_xlpm.sep," : ",CONCATENATE(O11,_xlpm.sep,P11))</f>
        <v>~a~ : [jə]</v>
      </c>
      <c r="B11" s="1">
        <f>_xlfn.LET(_xlpm.d,$G11,_xlpm.k,_xlfn.CONCAT(LEFT(TRIM(B$1),1),"*"),COUNTIF(_xlpm.d,_xlpm.k))</f>
        <v>0</v>
      </c>
      <c r="C11" s="1">
        <f>_xlfn.LET(_xlpm.d,$G11,_xlpm.k,_xlfn.CONCAT(LEFT(TRIM(C$1),1),"*"),COUNTIF(_xlpm.d,_xlpm.k))</f>
        <v>0</v>
      </c>
      <c r="D11" s="1">
        <f>_xlfn.LET(_xlpm.d,$G11,_xlpm.k,_xlfn.CONCAT(LEFT(TRIM(D$1),1),"*"),COUNTIF(_xlpm.d,_xlpm.k))</f>
        <v>0</v>
      </c>
      <c r="E11" s="1">
        <f>LOG(F11+1,10)</f>
        <v>0.47712125471966244</v>
      </c>
      <c r="F11" s="7">
        <v>2</v>
      </c>
      <c r="G11" s="9" t="s">
        <v>1312</v>
      </c>
      <c r="H11" s="4">
        <f>F11/freq.sum.r6e</f>
        <v>9.9403578528827041E-5</v>
      </c>
      <c r="I11" s="4" t="str">
        <f>_xlfn.LET(_xlpm.sep,":",_xlpm.w,$G11,LEFT(_xlpm.w,FIND(_xlpm.sep,_xlpm.w)-1))</f>
        <v>jə</v>
      </c>
      <c r="J11" s="4" t="str">
        <f>_xlfn.LET(_xlpm.sep,":",_xlpm.w,$G11,RIGHT(_xlpm.w,LEN(_xlpm.w)-FIND(_xlpm.sep,_xlpm.w)))</f>
        <v>a</v>
      </c>
      <c r="K11" s="10">
        <f>_xlfn.LET(_xlpm.w,I11,LEN(_xlpm.w))</f>
        <v>2</v>
      </c>
      <c r="L11" s="10">
        <f>_xlfn.LET(_xlpm.w,J11,LEN(_xlpm.w))</f>
        <v>1</v>
      </c>
      <c r="M11" s="10">
        <f>_xlfn.LET(_xlpm.a,K11,_xlpm.b,L11,MAX(_xlpm.a,_xlpm.b))</f>
        <v>2</v>
      </c>
      <c r="N11" s="10">
        <f>_xlfn.LET(_xlpm.d,(K11,L11),MAX(_xlpm.d)-MIN(_xlpm.d))</f>
        <v>1</v>
      </c>
      <c r="O11" s="1" t="str">
        <f>_xlfn.LET(_xlpm.sep,":",_xlpm.w,$G11,_xlfn.CONCAT("~",RIGHT(_xlpm.w,LEN(_xlpm.w)-FIND(_xlpm.sep,_xlpm.w)),"~"))</f>
        <v>~a~</v>
      </c>
      <c r="P11" s="1" t="str">
        <f>_xlfn.LET(_xlpm.sep,":",_xlpm.w,$G11,_xlfn.CONCAT("[",LEFT(_xlpm.w,FIND(_xlpm.sep,_xlpm.w)-1),"]"))</f>
        <v>[jə]</v>
      </c>
      <c r="Q11" s="14" cm="1">
        <f t="array" ref="Q11">SUM(_xlfn._xlws.FILTER($H$2:$H$7109,_xlfn.MAP($O$2:$O$7109,_xlfn.LAMBDA(_xlpm.x,_xlpm.x=$O11))))</f>
        <v>1.0934393638170974E-3</v>
      </c>
      <c r="R11" s="14">
        <f>$H11/Q11</f>
        <v>9.0909090909090912E-2</v>
      </c>
      <c r="S11" s="14" cm="1">
        <f t="array" ref="S11">SUM(_xlfn._xlws.FILTER($H$2:$H$7109,_xlfn.MAP($P$2:$P$7109,_xlfn.LAMBDA(_xlpm.x,_xlpm.x=$P11))))</f>
        <v>7.4552683896620309E-4</v>
      </c>
      <c r="T11" s="14">
        <f>$H11/S11</f>
        <v>0.13333333333333328</v>
      </c>
      <c r="U11" s="14">
        <f>_xlfn.LET(_xlpm.freq,F11,_xlpm.size,M11+1,_xlpm.F,V11,LOG(1+_xlpm.freq)*LOG(1+_xlpm.size)*_xlpm.F)</f>
        <v>3.1054661457179077E-2</v>
      </c>
      <c r="V11" s="14">
        <f>_xlfn.LET(_xlpm.a,T11,_xlpm.b,R11,2*_xlpm.a*_xlpm.b/(_xlpm.a+_xlpm.b))</f>
        <v>0.10810810810810809</v>
      </c>
      <c r="W11" s="14">
        <f>_xlfn.LET(_xlpm.p,R11,_xlpm.q,T11,LOG(_xlpm.p/_xlpm.q))</f>
        <v>-0.16633142176652482</v>
      </c>
      <c r="X11" s="2"/>
      <c r="AC11" s="2"/>
      <c r="AH11" s="2"/>
      <c r="AI11" s="2"/>
    </row>
    <row r="12" spans="1:35">
      <c r="A12" s="1" t="str">
        <f>_xlfn.LET(_xlpm.sep," : ",CONCATENATE(O12,_xlpm.sep,P12))</f>
        <v>~a~ : [eɪ]</v>
      </c>
      <c r="B12" s="1">
        <f>_xlfn.LET(_xlpm.d,$G12,_xlpm.k,_xlfn.CONCAT(LEFT(TRIM(B$1),1),"*"),COUNTIF(_xlpm.d,_xlpm.k))</f>
        <v>0</v>
      </c>
      <c r="C12" s="1">
        <f>_xlfn.LET(_xlpm.d,$G12,_xlpm.k,_xlfn.CONCAT(LEFT(TRIM(C$1),1),"*"),COUNTIF(_xlpm.d,_xlpm.k))</f>
        <v>0</v>
      </c>
      <c r="D12" s="1">
        <f>_xlfn.LET(_xlpm.d,$G12,_xlpm.k,_xlfn.CONCAT(LEFT(TRIM(D$1),1),"*"),COUNTIF(_xlpm.d,_xlpm.k))</f>
        <v>0</v>
      </c>
      <c r="E12" s="1">
        <f>LOG(F12+1,10)</f>
        <v>0.69897000433601875</v>
      </c>
      <c r="F12" s="7">
        <v>4</v>
      </c>
      <c r="G12" s="9" t="s">
        <v>848</v>
      </c>
      <c r="H12" s="4">
        <f>F12/freq.sum.r6e</f>
        <v>1.9880715705765408E-4</v>
      </c>
      <c r="I12" s="1" t="str">
        <f>_xlfn.LET(_xlpm.sep,":",_xlpm.w,$G12,LEFT(_xlpm.w,FIND(_xlpm.sep,_xlpm.w)-1))</f>
        <v>eɪ</v>
      </c>
      <c r="J12" s="1" t="str">
        <f>_xlfn.LET(_xlpm.sep,":",_xlpm.w,$G12,RIGHT(_xlpm.w,LEN(_xlpm.w)-FIND(_xlpm.sep,_xlpm.w)))</f>
        <v>a</v>
      </c>
      <c r="K12" s="10">
        <f>_xlfn.LET(_xlpm.w,I12,LEN(_xlpm.w))</f>
        <v>2</v>
      </c>
      <c r="L12" s="10">
        <f>_xlfn.LET(_xlpm.w,J12,LEN(_xlpm.w))</f>
        <v>1</v>
      </c>
      <c r="M12" s="10">
        <f>_xlfn.LET(_xlpm.a,K12,_xlpm.b,L12,MAX(_xlpm.a,_xlpm.b))</f>
        <v>2</v>
      </c>
      <c r="N12" s="10">
        <f>_xlfn.LET(_xlpm.d,(K12,L12),MAX(_xlpm.d)-MIN(_xlpm.d))</f>
        <v>1</v>
      </c>
      <c r="O12" s="1" t="str">
        <f>_xlfn.LET(_xlpm.sep,":",_xlpm.w,$G12,_xlfn.CONCAT("~",RIGHT(_xlpm.w,LEN(_xlpm.w)-FIND(_xlpm.sep,_xlpm.w)),"~"))</f>
        <v>~a~</v>
      </c>
      <c r="P12" s="1" t="str">
        <f>_xlfn.LET(_xlpm.sep,":",_xlpm.w,$G12,_xlfn.CONCAT("[",LEFT(_xlpm.w,FIND(_xlpm.sep,_xlpm.w)-1),"]"))</f>
        <v>[eɪ]</v>
      </c>
      <c r="Q12" s="14" cm="1">
        <f t="array" ref="Q12">SUM(_xlfn._xlws.FILTER($H$2:$H$7117,_xlfn.MAP($O$2:$O$7117,_xlfn.LAMBDA(_xlpm.x,_xlpm.x=$O12))))</f>
        <v>1.0934393638170974E-3</v>
      </c>
      <c r="R12" s="14">
        <f>$H12/Q12</f>
        <v>0.18181818181818182</v>
      </c>
      <c r="S12" s="14" cm="1">
        <f t="array" ref="S12">SUM(_xlfn._xlws.FILTER($H$2:$H$7117,_xlfn.MAP($P$2:$P$7117,_xlfn.LAMBDA(_xlpm.x,_xlpm.x=$P12))))</f>
        <v>1.043737574552684E-3</v>
      </c>
      <c r="T12" s="14">
        <f>$H12/S12</f>
        <v>0.19047619047619047</v>
      </c>
      <c r="U12" s="14">
        <f>_xlfn.LET(_xlpm.freq,F12,_xlpm.size,M12+1,_xlpm.F,V12,LOG(1+_xlpm.freq)*LOG(1+_xlpm.size)*_xlpm.F)</f>
        <v>7.829244181377662E-2</v>
      </c>
      <c r="V12" s="14">
        <f>_xlfn.LET(_xlpm.a,T12,_xlpm.b,R12,2*_xlpm.a*_xlpm.b/(_xlpm.a+_xlpm.b))</f>
        <v>0.18604651162790697</v>
      </c>
      <c r="W12" s="14">
        <f>_xlfn.LET(_xlpm.p,R12,_xlpm.q,T12,LOG(_xlpm.p/_xlpm.q))</f>
        <v>-2.0203386088286951E-2</v>
      </c>
      <c r="X12" s="2"/>
      <c r="AC12" s="2"/>
      <c r="AH12" s="2"/>
      <c r="AI12" s="2"/>
    </row>
    <row r="13" spans="1:35">
      <c r="A13" s="1" t="str">
        <f>_xlfn.LET(_xlpm.sep," : ",CONCATENATE(O13,_xlpm.sep,P13))</f>
        <v>~u~ : [ʊ]</v>
      </c>
      <c r="B13" s="1">
        <f>_xlfn.LET(_xlpm.d,$G13,_xlpm.k,_xlfn.CONCAT(LEFT(TRIM(B$1),1),"*"),COUNTIF(_xlpm.d,_xlpm.k))</f>
        <v>0</v>
      </c>
      <c r="C13" s="1">
        <f>_xlfn.LET(_xlpm.d,$G13,_xlpm.k,_xlfn.CONCAT(LEFT(TRIM(C$1),1),"*"),COUNTIF(_xlpm.d,_xlpm.k))</f>
        <v>0</v>
      </c>
      <c r="D13" s="1">
        <f>_xlfn.LET(_xlpm.d,$G13,_xlpm.k,_xlfn.CONCAT(LEFT(TRIM(D$1),1),"*"),COUNTIF(_xlpm.d,_xlpm.k))</f>
        <v>0</v>
      </c>
      <c r="E13" s="1">
        <f>LOG(F13+1,10)</f>
        <v>0.8450980400142567</v>
      </c>
      <c r="F13" s="7">
        <v>6</v>
      </c>
      <c r="G13" s="9" t="s">
        <v>59</v>
      </c>
      <c r="H13" s="4">
        <f>F13/freq.sum.r6e</f>
        <v>2.9821073558648114E-4</v>
      </c>
      <c r="I13" s="1" t="str">
        <f>_xlfn.LET(_xlpm.sep,":",_xlpm.w,$G13,LEFT(_xlpm.w,FIND(_xlpm.sep,_xlpm.w)-1))</f>
        <v>ʊ</v>
      </c>
      <c r="J13" s="1" t="str">
        <f>_xlfn.LET(_xlpm.sep,":",_xlpm.w,$G13,RIGHT(_xlpm.w,LEN(_xlpm.w)-FIND(_xlpm.sep,_xlpm.w)))</f>
        <v>u</v>
      </c>
      <c r="K13" s="10">
        <f>_xlfn.LET(_xlpm.w,I13,LEN(_xlpm.w))</f>
        <v>1</v>
      </c>
      <c r="L13" s="10">
        <f>_xlfn.LET(_xlpm.w,J13,LEN(_xlpm.w))</f>
        <v>1</v>
      </c>
      <c r="M13" s="10">
        <f>_xlfn.LET(_xlpm.a,K13,_xlpm.b,L13,MAX(_xlpm.a,_xlpm.b))</f>
        <v>1</v>
      </c>
      <c r="N13" s="10">
        <f>_xlfn.LET(_xlpm.d,(K13,L13),MAX(_xlpm.d)-MIN(_xlpm.d))</f>
        <v>0</v>
      </c>
      <c r="O13" s="1" t="str">
        <f>_xlfn.LET(_xlpm.sep,":",_xlpm.w,$G13,_xlfn.CONCAT("~",RIGHT(_xlpm.w,LEN(_xlpm.w)-FIND(_xlpm.sep,_xlpm.w)),"~"))</f>
        <v>~u~</v>
      </c>
      <c r="P13" s="1" t="str">
        <f>_xlfn.LET(_xlpm.sep,":",_xlpm.w,$G13,_xlfn.CONCAT("[",LEFT(_xlpm.w,FIND(_xlpm.sep,_xlpm.w)-1),"]"))</f>
        <v>[ʊ]</v>
      </c>
      <c r="Q13" s="14" cm="1">
        <f t="array" ref="Q13">SUM(_xlfn._xlws.FILTER($H$2:$H$7117,_xlfn.MAP($O$2:$O$7117,_xlfn.LAMBDA(_xlpm.x,_xlpm.x=$O13))))</f>
        <v>8.449304174950299E-4</v>
      </c>
      <c r="R13" s="14">
        <f>$H13/Q13</f>
        <v>0.35294117647058826</v>
      </c>
      <c r="S13" s="14" cm="1">
        <f t="array" ref="S13">SUM(_xlfn._xlws.FILTER($H$2:$H$7117,_xlfn.MAP($P$2:$P$7117,_xlfn.LAMBDA(_xlpm.x,_xlpm.x=$P13))))</f>
        <v>8.4493041749503001E-4</v>
      </c>
      <c r="T13" s="14">
        <f>$H13/S13</f>
        <v>0.3529411764705882</v>
      </c>
      <c r="U13" s="14">
        <f>_xlfn.LET(_xlpm.freq,F13,_xlpm.size,M13+1,_xlpm.F,V13,LOG(1+_xlpm.freq)*LOG(1+_xlpm.size)*_xlpm.F)</f>
        <v>0.14231090725155165</v>
      </c>
      <c r="V13" s="14">
        <f>_xlfn.LET(_xlpm.a,T13,_xlpm.b,R13,2*_xlpm.a*_xlpm.b/(_xlpm.a+_xlpm.b))</f>
        <v>0.35294117647058826</v>
      </c>
      <c r="W13" s="14">
        <f>_xlfn.LET(_xlpm.p,R13,_xlpm.q,T13,LOG(_xlpm.p/_xlpm.q))</f>
        <v>9.6432746655328696E-17</v>
      </c>
      <c r="X13" s="2"/>
      <c r="AC13" s="2"/>
      <c r="AH13" s="2"/>
      <c r="AI13" s="2"/>
    </row>
    <row r="14" spans="1:35">
      <c r="A14" s="1" t="str">
        <f>_xlfn.LET(_xlpm.sep," : ",CONCATENATE(O14,_xlpm.sep,P14))</f>
        <v>~i~ : [aɪ]</v>
      </c>
      <c r="B14" s="1">
        <f>_xlfn.LET(_xlpm.d,$G14,_xlpm.k,_xlfn.CONCAT(LEFT(TRIM(B$1),1),"*"),COUNTIF(_xlpm.d,_xlpm.k))</f>
        <v>0</v>
      </c>
      <c r="C14" s="1">
        <f>_xlfn.LET(_xlpm.d,$G14,_xlpm.k,_xlfn.CONCAT(LEFT(TRIM(C$1),1),"*"),COUNTIF(_xlpm.d,_xlpm.k))</f>
        <v>0</v>
      </c>
      <c r="D14" s="1">
        <f>_xlfn.LET(_xlpm.d,$G14,_xlpm.k,_xlfn.CONCAT(LEFT(TRIM(D$1),1),"*"),COUNTIF(_xlpm.d,_xlpm.k))</f>
        <v>0</v>
      </c>
      <c r="E14" s="1">
        <f>LOG(F14+1,10)</f>
        <v>0.90308998699194343</v>
      </c>
      <c r="F14" s="7">
        <v>7</v>
      </c>
      <c r="G14" s="9" t="s">
        <v>31</v>
      </c>
      <c r="H14" s="4">
        <f>F14/freq.sum.r6e</f>
        <v>3.4791252485089465E-4</v>
      </c>
      <c r="I14" s="1" t="str">
        <f>_xlfn.LET(_xlpm.sep,":",_xlpm.w,$G14,LEFT(_xlpm.w,FIND(_xlpm.sep,_xlpm.w)-1))</f>
        <v>aɪ</v>
      </c>
      <c r="J14" s="1" t="str">
        <f>_xlfn.LET(_xlpm.sep,":",_xlpm.w,$G14,RIGHT(_xlpm.w,LEN(_xlpm.w)-FIND(_xlpm.sep,_xlpm.w)))</f>
        <v>i</v>
      </c>
      <c r="K14" s="10">
        <f>_xlfn.LET(_xlpm.w,I14,LEN(_xlpm.w))</f>
        <v>2</v>
      </c>
      <c r="L14" s="10">
        <f>_xlfn.LET(_xlpm.w,J14,LEN(_xlpm.w))</f>
        <v>1</v>
      </c>
      <c r="M14" s="10">
        <f>_xlfn.LET(_xlpm.a,K14,_xlpm.b,L14,MAX(_xlpm.a,_xlpm.b))</f>
        <v>2</v>
      </c>
      <c r="N14" s="10">
        <f>_xlfn.LET(_xlpm.d,(K14,L14),MAX(_xlpm.d)-MIN(_xlpm.d))</f>
        <v>1</v>
      </c>
      <c r="O14" s="1" t="str">
        <f>_xlfn.LET(_xlpm.sep,":",_xlpm.w,$G14,_xlfn.CONCAT("~",RIGHT(_xlpm.w,LEN(_xlpm.w)-FIND(_xlpm.sep,_xlpm.w)),"~"))</f>
        <v>~i~</v>
      </c>
      <c r="P14" s="1" t="str">
        <f>_xlfn.LET(_xlpm.sep,":",_xlpm.w,$G14,_xlfn.CONCAT("[",LEFT(_xlpm.w,FIND(_xlpm.sep,_xlpm.w)-1),"]"))</f>
        <v>[aɪ]</v>
      </c>
      <c r="Q14" s="14" cm="1">
        <f t="array" ref="Q14">SUM(_xlfn._xlws.FILTER($H$2:$H$7117,_xlfn.MAP($O$2:$O$7117,_xlfn.LAMBDA(_xlpm.x,_xlpm.x=$O14))))</f>
        <v>1.5904572564612327E-3</v>
      </c>
      <c r="R14" s="14">
        <f>$H14/Q14</f>
        <v>0.21875</v>
      </c>
      <c r="S14" s="14" cm="1">
        <f t="array" ref="S14">SUM(_xlfn._xlws.FILTER($H$2:$H$7117,_xlfn.MAP($P$2:$P$7117,_xlfn.LAMBDA(_xlpm.x,_xlpm.x=$P14))))</f>
        <v>1.6401590457256461E-3</v>
      </c>
      <c r="T14" s="14">
        <f>$H14/S14</f>
        <v>0.21212121212121213</v>
      </c>
      <c r="U14" s="14">
        <f>_xlfn.LET(_xlpm.freq,F14,_xlpm.size,M14+1,_xlpm.F,V14,LOG(1+_xlpm.freq)*LOG(1+_xlpm.size)*_xlpm.F)</f>
        <v>0.11710770609714381</v>
      </c>
      <c r="V14" s="14">
        <f>_xlfn.LET(_xlpm.a,T14,_xlpm.b,R14,2*_xlpm.a*_xlpm.b/(_xlpm.a+_xlpm.b))</f>
        <v>0.21538461538461537</v>
      </c>
      <c r="W14" s="14">
        <f>_xlfn.LET(_xlpm.p,R14,_xlpm.q,T14,LOG(_xlpm.p/_xlpm.q))</f>
        <v>1.3363961557981502E-2</v>
      </c>
      <c r="X14" s="2"/>
      <c r="AC14" s="2"/>
      <c r="AH14" s="2"/>
      <c r="AI14" s="2"/>
    </row>
    <row r="15" spans="1:35">
      <c r="A15" s="1" t="str">
        <f>_xlfn.LET(_xlpm.sep," : ",CONCATENATE(O15,_xlpm.sep,P15))</f>
        <v>~a~ : [ɛ]</v>
      </c>
      <c r="B15" s="1">
        <f>_xlfn.LET(_xlpm.d,$G15,_xlpm.k,_xlfn.CONCAT(LEFT(TRIM(B$1),1),"*"),COUNTIF(_xlpm.d,_xlpm.k))</f>
        <v>0</v>
      </c>
      <c r="C15" s="1">
        <f>_xlfn.LET(_xlpm.d,$G15,_xlpm.k,_xlfn.CONCAT(LEFT(TRIM(C$1),1),"*"),COUNTIF(_xlpm.d,_xlpm.k))</f>
        <v>0</v>
      </c>
      <c r="D15" s="1">
        <f>_xlfn.LET(_xlpm.d,$G15,_xlpm.k,_xlfn.CONCAT(LEFT(TRIM(D$1),1),"*"),COUNTIF(_xlpm.d,_xlpm.k))</f>
        <v>0</v>
      </c>
      <c r="E15" s="1">
        <f>LOG(F15+1,10)</f>
        <v>0.77815125038364352</v>
      </c>
      <c r="F15" s="7">
        <v>5</v>
      </c>
      <c r="G15" s="9" t="s">
        <v>44</v>
      </c>
      <c r="H15" s="4">
        <f>F15/freq.sum.r6e</f>
        <v>2.4850894632206757E-4</v>
      </c>
      <c r="I15" s="4" t="str">
        <f>_xlfn.LET(_xlpm.sep,":",_xlpm.w,$G15,LEFT(_xlpm.w,FIND(_xlpm.sep,_xlpm.w)-1))</f>
        <v>ɛ</v>
      </c>
      <c r="J15" s="4" t="str">
        <f>_xlfn.LET(_xlpm.sep,":",_xlpm.w,$G15,RIGHT(_xlpm.w,LEN(_xlpm.w)-FIND(_xlpm.sep,_xlpm.w)))</f>
        <v>a</v>
      </c>
      <c r="K15" s="10">
        <f>_xlfn.LET(_xlpm.w,I15,LEN(_xlpm.w))</f>
        <v>1</v>
      </c>
      <c r="L15" s="10">
        <f>_xlfn.LET(_xlpm.w,J15,LEN(_xlpm.w))</f>
        <v>1</v>
      </c>
      <c r="M15" s="10">
        <f>_xlfn.LET(_xlpm.a,K15,_xlpm.b,L15,MAX(_xlpm.a,_xlpm.b))</f>
        <v>1</v>
      </c>
      <c r="N15" s="10">
        <f>_xlfn.LET(_xlpm.d,(K15,L15),MAX(_xlpm.d)-MIN(_xlpm.d))</f>
        <v>0</v>
      </c>
      <c r="O15" s="1" t="str">
        <f>_xlfn.LET(_xlpm.sep,":",_xlpm.w,$G15,_xlfn.CONCAT("~",RIGHT(_xlpm.w,LEN(_xlpm.w)-FIND(_xlpm.sep,_xlpm.w)),"~"))</f>
        <v>~a~</v>
      </c>
      <c r="P15" s="1" t="str">
        <f>_xlfn.LET(_xlpm.sep,":",_xlpm.w,$G15,_xlfn.CONCAT("[",LEFT(_xlpm.w,FIND(_xlpm.sep,_xlpm.w)-1),"]"))</f>
        <v>[ɛ]</v>
      </c>
      <c r="Q15" s="14" cm="1">
        <f t="array" ref="Q15">SUM(_xlfn._xlws.FILTER($H$2:$H$7109,_xlfn.MAP($O$2:$O$7109,_xlfn.LAMBDA(_xlpm.x,_xlpm.x=$O15))))</f>
        <v>1.0934393638170974E-3</v>
      </c>
      <c r="R15" s="14">
        <f>$H15/Q15</f>
        <v>0.22727272727272724</v>
      </c>
      <c r="S15" s="14" cm="1">
        <f t="array" ref="S15">SUM(_xlfn._xlws.FILTER($H$2:$H$7109,_xlfn.MAP($P$2:$P$7109,_xlfn.LAMBDA(_xlpm.x,_xlpm.x=$P15))))</f>
        <v>1.1928429423459243E-3</v>
      </c>
      <c r="T15" s="14">
        <f>$H15/S15</f>
        <v>0.20833333333333334</v>
      </c>
      <c r="U15" s="14">
        <f>_xlfn.LET(_xlpm.freq,F15,_xlpm.size,M15+1,_xlpm.F,V15,LOG(1+_xlpm.freq)*LOG(1+_xlpm.size)*_xlpm.F)</f>
        <v>8.0711413248851796E-2</v>
      </c>
      <c r="V15" s="14">
        <f>_xlfn.LET(_xlpm.a,T15,_xlpm.b,R15,2*_xlpm.a*_xlpm.b/(_xlpm.a+_xlpm.b))</f>
        <v>0.21739130434782608</v>
      </c>
      <c r="W15" s="14">
        <f>_xlfn.LET(_xlpm.p,R15,_xlpm.q,T15,LOG(_xlpm.p/_xlpm.q))</f>
        <v>3.7788560889399664E-2</v>
      </c>
      <c r="X15" s="2"/>
      <c r="AC15" s="2"/>
      <c r="AH15" s="2"/>
      <c r="AI15" s="2"/>
    </row>
    <row r="16" spans="1:35">
      <c r="A16" s="1" t="str">
        <f>_xlfn.LET(_xlpm.sep," : ",CONCATENATE(O16,_xlpm.sep,P16))</f>
        <v>~e~ : [wɛ]</v>
      </c>
      <c r="B16" s="1">
        <f>_xlfn.LET(_xlpm.d,$G16,_xlpm.k,_xlfn.CONCAT(LEFT(TRIM(B$1),1),"*"),COUNTIF(_xlpm.d,_xlpm.k))</f>
        <v>0</v>
      </c>
      <c r="C16" s="1">
        <f>_xlfn.LET(_xlpm.d,$G16,_xlpm.k,_xlfn.CONCAT(LEFT(TRIM(C$1),1),"*"),COUNTIF(_xlpm.d,_xlpm.k))</f>
        <v>0</v>
      </c>
      <c r="D16" s="1">
        <f>_xlfn.LET(_xlpm.d,$G16,_xlpm.k,_xlfn.CONCAT(LEFT(TRIM(D$1),1),"*"),COUNTIF(_xlpm.d,_xlpm.k))</f>
        <v>0</v>
      </c>
      <c r="E16" s="1">
        <f>LOG(F16+1,10)</f>
        <v>0.77815125038364352</v>
      </c>
      <c r="F16" s="7">
        <v>5</v>
      </c>
      <c r="G16" s="9" t="s">
        <v>5252</v>
      </c>
      <c r="H16" s="4">
        <f>F16/freq.sum.r6e</f>
        <v>2.4850894632206757E-4</v>
      </c>
      <c r="I16" s="1" t="str">
        <f>_xlfn.LET(_xlpm.sep,":",_xlpm.w,$G16,LEFT(_xlpm.w,FIND(_xlpm.sep,_xlpm.w)-1))</f>
        <v>wɛ</v>
      </c>
      <c r="J16" s="1" t="str">
        <f>_xlfn.LET(_xlpm.sep,":",_xlpm.w,$G16,RIGHT(_xlpm.w,LEN(_xlpm.w)-FIND(_xlpm.sep,_xlpm.w)))</f>
        <v>e</v>
      </c>
      <c r="K16" s="10">
        <f>_xlfn.LET(_xlpm.w,I16,LEN(_xlpm.w))</f>
        <v>2</v>
      </c>
      <c r="L16" s="10">
        <f>_xlfn.LET(_xlpm.w,J16,LEN(_xlpm.w))</f>
        <v>1</v>
      </c>
      <c r="M16" s="10">
        <f>_xlfn.LET(_xlpm.a,K16,_xlpm.b,L16,MAX(_xlpm.a,_xlpm.b))</f>
        <v>2</v>
      </c>
      <c r="N16" s="10">
        <f>_xlfn.LET(_xlpm.d,(K16,L16),MAX(_xlpm.d)-MIN(_xlpm.d))</f>
        <v>1</v>
      </c>
      <c r="O16" s="1" t="str">
        <f>_xlfn.LET(_xlpm.sep,":",_xlpm.w,$G16,_xlfn.CONCAT("~",RIGHT(_xlpm.w,LEN(_xlpm.w)-FIND(_xlpm.sep,_xlpm.w)),"~"))</f>
        <v>~e~</v>
      </c>
      <c r="P16" s="1" t="str">
        <f>_xlfn.LET(_xlpm.sep,":",_xlpm.w,$G16,_xlfn.CONCAT("[",LEFT(_xlpm.w,FIND(_xlpm.sep,_xlpm.w)-1),"]"))</f>
        <v>[wɛ]</v>
      </c>
      <c r="Q16" s="14" cm="1">
        <f t="array" ref="Q16">SUM(_xlfn._xlws.FILTER($H$2:$H$7117,_xlfn.MAP($O$2:$O$7117,_xlfn.LAMBDA(_xlpm.x,_xlpm.x=$O16))))</f>
        <v>2.2365805168986083E-3</v>
      </c>
      <c r="R16" s="14">
        <f>$H16/Q16</f>
        <v>0.1111111111111111</v>
      </c>
      <c r="S16" s="14" cm="1">
        <f t="array" ref="S16">SUM(_xlfn._xlws.FILTER($H$2:$H$7117,_xlfn.MAP($P$2:$P$7117,_xlfn.LAMBDA(_xlpm.x,_xlpm.x=$P16))))</f>
        <v>2.7833001988071563E-3</v>
      </c>
      <c r="T16" s="14">
        <f>$H16/S16</f>
        <v>8.9285714285714302E-2</v>
      </c>
      <c r="U16" s="14">
        <f>_xlfn.LET(_xlpm.freq,F16,_xlpm.size,M16+1,_xlpm.F,V16,LOG(1+_xlpm.freq)*LOG(1+_xlpm.size)*_xlpm.F)</f>
        <v>4.6385518322556399E-2</v>
      </c>
      <c r="V16" s="14">
        <f>_xlfn.LET(_xlpm.a,T16,_xlpm.b,R16,2*_xlpm.a*_xlpm.b/(_xlpm.a+_xlpm.b))</f>
        <v>9.9009900990099015E-2</v>
      </c>
      <c r="W16" s="14">
        <f>_xlfn.LET(_xlpm.p,R16,_xlpm.q,T16,LOG(_xlpm.p/_xlpm.q))</f>
        <v>9.4975513230856665E-2</v>
      </c>
      <c r="X16" s="2"/>
      <c r="AC16" s="2"/>
      <c r="AH16" s="2"/>
      <c r="AI16" s="2"/>
    </row>
    <row r="17" spans="1:35">
      <c r="A17" s="1" t="str">
        <f>_xlfn.LET(_xlpm.sep," : ",CONCATENATE(O17,_xlpm.sep,P17))</f>
        <v>~o~ : [ɑ]</v>
      </c>
      <c r="B17" s="1">
        <f>_xlfn.LET(_xlpm.d,$G17,_xlpm.k,_xlfn.CONCAT(LEFT(TRIM(B$1),1),"*"),COUNTIF(_xlpm.d,_xlpm.k))</f>
        <v>0</v>
      </c>
      <c r="C17" s="1">
        <f>_xlfn.LET(_xlpm.d,$G17,_xlpm.k,_xlfn.CONCAT(LEFT(TRIM(C$1),1),"*"),COUNTIF(_xlpm.d,_xlpm.k))</f>
        <v>0</v>
      </c>
      <c r="D17" s="1">
        <f>_xlfn.LET(_xlpm.d,$G17,_xlpm.k,_xlfn.CONCAT(LEFT(TRIM(D$1),1),"*"),COUNTIF(_xlpm.d,_xlpm.k))</f>
        <v>0</v>
      </c>
      <c r="E17" s="1">
        <f>LOG(F17+1,10)</f>
        <v>0.30102999566398114</v>
      </c>
      <c r="F17" s="7">
        <v>1</v>
      </c>
      <c r="G17" s="9" t="s">
        <v>5589</v>
      </c>
      <c r="H17" s="4">
        <f>F17/freq.sum.r6e</f>
        <v>4.9701789264413521E-5</v>
      </c>
      <c r="I17" s="1" t="str">
        <f>_xlfn.LET(_xlpm.sep,":",_xlpm.w,$G17,LEFT(_xlpm.w,FIND(_xlpm.sep,_xlpm.w)-1))</f>
        <v>ɑ</v>
      </c>
      <c r="J17" s="1" t="str">
        <f>_xlfn.LET(_xlpm.sep,":",_xlpm.w,$G17,RIGHT(_xlpm.w,LEN(_xlpm.w)-FIND(_xlpm.sep,_xlpm.w)))</f>
        <v>o</v>
      </c>
      <c r="K17" s="10">
        <f>_xlfn.LET(_xlpm.w,I17,LEN(_xlpm.w))</f>
        <v>1</v>
      </c>
      <c r="L17" s="10">
        <f>_xlfn.LET(_xlpm.w,J17,LEN(_xlpm.w))</f>
        <v>1</v>
      </c>
      <c r="M17" s="10">
        <f>_xlfn.LET(_xlpm.a,K17,_xlpm.b,L17,MAX(_xlpm.a,_xlpm.b))</f>
        <v>1</v>
      </c>
      <c r="N17" s="10">
        <f>_xlfn.LET(_xlpm.d,(K17,L17),MAX(_xlpm.d)-MIN(_xlpm.d))</f>
        <v>0</v>
      </c>
      <c r="O17" s="1" t="str">
        <f>_xlfn.LET(_xlpm.sep,":",_xlpm.w,$G17,_xlfn.CONCAT("~",RIGHT(_xlpm.w,LEN(_xlpm.w)-FIND(_xlpm.sep,_xlpm.w)),"~"))</f>
        <v>~o~</v>
      </c>
      <c r="P17" s="1" t="str">
        <f>_xlfn.LET(_xlpm.sep,":",_xlpm.w,$G17,_xlfn.CONCAT("[",LEFT(_xlpm.w,FIND(_xlpm.sep,_xlpm.w)-1),"]"))</f>
        <v>[ɑ]</v>
      </c>
      <c r="Q17" s="14" cm="1">
        <f t="array" ref="Q17">SUM(_xlfn._xlws.FILTER($H$2:$H$7117,_xlfn.MAP($O$2:$O$7117,_xlfn.LAMBDA(_xlpm.x,_xlpm.x=$O17))))</f>
        <v>2.9821073558648114E-4</v>
      </c>
      <c r="R17" s="14">
        <f>$H17/Q17</f>
        <v>0.16666666666666666</v>
      </c>
      <c r="S17" s="14" cm="1">
        <f t="array" ref="S17">SUM(_xlfn._xlws.FILTER($H$2:$H$7117,_xlfn.MAP($P$2:$P$7117,_xlfn.LAMBDA(_xlpm.x,_xlpm.x=$P17))))</f>
        <v>3.9761431411530816E-4</v>
      </c>
      <c r="T17" s="14">
        <f>$H17/S17</f>
        <v>0.125</v>
      </c>
      <c r="U17" s="14">
        <f>_xlfn.LET(_xlpm.freq,F17,_xlpm.size,M17+1,_xlpm.F,V17,LOG(1+_xlpm.freq)*LOG(1+_xlpm.size)*_xlpm.F)</f>
        <v>2.0518258462779038E-2</v>
      </c>
      <c r="V17" s="14">
        <f>_xlfn.LET(_xlpm.a,T17,_xlpm.b,R17,2*_xlpm.a*_xlpm.b/(_xlpm.a+_xlpm.b))</f>
        <v>0.14285714285714288</v>
      </c>
      <c r="W17" s="14">
        <f>_xlfn.LET(_xlpm.p,R17,_xlpm.q,T17,LOG(_xlpm.p/_xlpm.q))</f>
        <v>0.12493873660829993</v>
      </c>
      <c r="X17" s="2"/>
      <c r="AC17" s="2"/>
      <c r="AH17" s="2"/>
      <c r="AI17" s="2"/>
    </row>
    <row r="18" spans="1:35">
      <c r="A18" s="1" t="str">
        <f>_xlfn.LET(_xlpm.sep," : ",CONCATENATE(O18,_xlpm.sep,P18))</f>
        <v>~a~ : [wə]</v>
      </c>
      <c r="B18" s="1">
        <f>_xlfn.LET(_xlpm.d,$G18,_xlpm.k,_xlfn.CONCAT(LEFT(TRIM(B$1),1),"*"),COUNTIF(_xlpm.d,_xlpm.k))</f>
        <v>0</v>
      </c>
      <c r="C18" s="1">
        <f>_xlfn.LET(_xlpm.d,$G18,_xlpm.k,_xlfn.CONCAT(LEFT(TRIM(C$1),1),"*"),COUNTIF(_xlpm.d,_xlpm.k))</f>
        <v>0</v>
      </c>
      <c r="D18" s="1">
        <f>_xlfn.LET(_xlpm.d,$G18,_xlpm.k,_xlfn.CONCAT(LEFT(TRIM(D$1),1),"*"),COUNTIF(_xlpm.d,_xlpm.k))</f>
        <v>0</v>
      </c>
      <c r="E18" s="1">
        <f>LOG(F18+1,10)</f>
        <v>0.47712125471966244</v>
      </c>
      <c r="F18" s="7">
        <v>2</v>
      </c>
      <c r="G18" s="9" t="s">
        <v>5244</v>
      </c>
      <c r="H18" s="4">
        <f>F18/freq.sum.r6e</f>
        <v>9.9403578528827041E-5</v>
      </c>
      <c r="I18" s="1" t="str">
        <f>_xlfn.LET(_xlpm.sep,":",_xlpm.w,$G18,LEFT(_xlpm.w,FIND(_xlpm.sep,_xlpm.w)-1))</f>
        <v>wə</v>
      </c>
      <c r="J18" s="1" t="str">
        <f>_xlfn.LET(_xlpm.sep,":",_xlpm.w,$G18,RIGHT(_xlpm.w,LEN(_xlpm.w)-FIND(_xlpm.sep,_xlpm.w)))</f>
        <v>a</v>
      </c>
      <c r="K18" s="10">
        <f>_xlfn.LET(_xlpm.w,I18,LEN(_xlpm.w))</f>
        <v>2</v>
      </c>
      <c r="L18" s="10">
        <f>_xlfn.LET(_xlpm.w,J18,LEN(_xlpm.w))</f>
        <v>1</v>
      </c>
      <c r="M18" s="10">
        <f>_xlfn.LET(_xlpm.a,K18,_xlpm.b,L18,MAX(_xlpm.a,_xlpm.b))</f>
        <v>2</v>
      </c>
      <c r="N18" s="10">
        <f>_xlfn.LET(_xlpm.d,(K18,L18),MAX(_xlpm.d)-MIN(_xlpm.d))</f>
        <v>1</v>
      </c>
      <c r="O18" s="1" t="str">
        <f>_xlfn.LET(_xlpm.sep,":",_xlpm.w,$G18,_xlfn.CONCAT("~",RIGHT(_xlpm.w,LEN(_xlpm.w)-FIND(_xlpm.sep,_xlpm.w)),"~"))</f>
        <v>~a~</v>
      </c>
      <c r="P18" s="1" t="str">
        <f>_xlfn.LET(_xlpm.sep,":",_xlpm.w,$G18,_xlfn.CONCAT("[",LEFT(_xlpm.w,FIND(_xlpm.sep,_xlpm.w)-1),"]"))</f>
        <v>[wə]</v>
      </c>
      <c r="Q18" s="14" cm="1">
        <f t="array" ref="Q18">SUM(_xlfn._xlws.FILTER($H$2:$H$7117,_xlfn.MAP($O$2:$O$7117,_xlfn.LAMBDA(_xlpm.x,_xlpm.x=$O18))))</f>
        <v>1.0934393638170974E-3</v>
      </c>
      <c r="R18" s="14">
        <f>$H18/Q18</f>
        <v>9.0909090909090912E-2</v>
      </c>
      <c r="S18" s="14" cm="1">
        <f t="array" ref="S18">SUM(_xlfn._xlws.FILTER($H$2:$H$7117,_xlfn.MAP($P$2:$P$7117,_xlfn.LAMBDA(_xlpm.x,_xlpm.x=$P18))))</f>
        <v>1.4910536779324053E-3</v>
      </c>
      <c r="T18" s="14">
        <f>$H18/S18</f>
        <v>6.666666666666668E-2</v>
      </c>
      <c r="U18" s="14">
        <f>_xlfn.LET(_xlpm.freq,F18,_xlpm.size,M18+1,_xlpm.F,V18,LOG(1+_xlpm.freq)*LOG(1+_xlpm.size)*_xlpm.F)</f>
        <v>2.2096586036838967E-2</v>
      </c>
      <c r="V18" s="14">
        <f>_xlfn.LET(_xlpm.a,T18,_xlpm.b,R18,2*_xlpm.a*_xlpm.b/(_xlpm.a+_xlpm.b))</f>
        <v>7.6923076923076941E-2</v>
      </c>
      <c r="W18" s="14">
        <f>_xlfn.LET(_xlpm.p,R18,_xlpm.q,T18,LOG(_xlpm.p/_xlpm.q))</f>
        <v>0.1346985738974561</v>
      </c>
      <c r="X18" s="2"/>
      <c r="AC18" s="2"/>
      <c r="AH18" s="2"/>
      <c r="AI18" s="2"/>
    </row>
    <row r="19" spans="1:35">
      <c r="A19" s="1" t="str">
        <f>_xlfn.LET(_xlpm.sep," : ",CONCATENATE(O19,_xlpm.sep,P19))</f>
        <v>~u~ : [ju]</v>
      </c>
      <c r="B19" s="1">
        <f>_xlfn.LET(_xlpm.d,$G19,_xlpm.k,_xlfn.CONCAT(LEFT(TRIM(B$1),1),"*"),COUNTIF(_xlpm.d,_xlpm.k))</f>
        <v>0</v>
      </c>
      <c r="C19" s="1">
        <f>_xlfn.LET(_xlpm.d,$G19,_xlpm.k,_xlfn.CONCAT(LEFT(TRIM(C$1),1),"*"),COUNTIF(_xlpm.d,_xlpm.k))</f>
        <v>0</v>
      </c>
      <c r="D19" s="1">
        <f>_xlfn.LET(_xlpm.d,$G19,_xlpm.k,_xlfn.CONCAT(LEFT(TRIM(D$1),1),"*"),COUNTIF(_xlpm.d,_xlpm.k))</f>
        <v>0</v>
      </c>
      <c r="E19" s="1">
        <f>LOG(F19+1,10)</f>
        <v>0.90308998699194343</v>
      </c>
      <c r="F19" s="7">
        <v>7</v>
      </c>
      <c r="G19" s="9" t="s">
        <v>1306</v>
      </c>
      <c r="H19" s="4">
        <f>F19/freq.sum.r6e</f>
        <v>3.4791252485089465E-4</v>
      </c>
      <c r="I19" s="4" t="str">
        <f>_xlfn.LET(_xlpm.sep,":",_xlpm.w,$G19,LEFT(_xlpm.w,FIND(_xlpm.sep,_xlpm.w)-1))</f>
        <v>ju</v>
      </c>
      <c r="J19" s="4" t="str">
        <f>_xlfn.LET(_xlpm.sep,":",_xlpm.w,$G19,RIGHT(_xlpm.w,LEN(_xlpm.w)-FIND(_xlpm.sep,_xlpm.w)))</f>
        <v>u</v>
      </c>
      <c r="K19" s="10">
        <f>_xlfn.LET(_xlpm.w,I19,LEN(_xlpm.w))</f>
        <v>2</v>
      </c>
      <c r="L19" s="10">
        <f>_xlfn.LET(_xlpm.w,J19,LEN(_xlpm.w))</f>
        <v>1</v>
      </c>
      <c r="M19" s="10">
        <f>_xlfn.LET(_xlpm.a,K19,_xlpm.b,L19,MAX(_xlpm.a,_xlpm.b))</f>
        <v>2</v>
      </c>
      <c r="N19" s="10">
        <f>_xlfn.LET(_xlpm.d,(K19,L19),MAX(_xlpm.d)-MIN(_xlpm.d))</f>
        <v>1</v>
      </c>
      <c r="O19" s="1" t="str">
        <f>_xlfn.LET(_xlpm.sep,":",_xlpm.w,$G19,_xlfn.CONCAT("~",RIGHT(_xlpm.w,LEN(_xlpm.w)-FIND(_xlpm.sep,_xlpm.w)),"~"))</f>
        <v>~u~</v>
      </c>
      <c r="P19" s="1" t="str">
        <f>_xlfn.LET(_xlpm.sep,":",_xlpm.w,$G19,_xlfn.CONCAT("[",LEFT(_xlpm.w,FIND(_xlpm.sep,_xlpm.w)-1),"]"))</f>
        <v>[ju]</v>
      </c>
      <c r="Q19" s="14" cm="1">
        <f t="array" ref="Q19">SUM(_xlfn._xlws.FILTER($H$2:$H$7109,_xlfn.MAP($O$2:$O$7109,_xlfn.LAMBDA(_xlpm.x,_xlpm.x=$O19))))</f>
        <v>8.449304174950299E-4</v>
      </c>
      <c r="R19" s="14">
        <f>$H19/Q19</f>
        <v>0.41176470588235292</v>
      </c>
      <c r="S19" s="14" cm="1">
        <f t="array" ref="S19">SUM(_xlfn._xlws.FILTER($H$2:$H$7109,_xlfn.MAP($P$2:$P$7109,_xlfn.LAMBDA(_xlpm.x,_xlpm.x=$P19))))</f>
        <v>1.3419483101391647E-3</v>
      </c>
      <c r="T19" s="14">
        <f>$H19/S19</f>
        <v>0.25925925925925936</v>
      </c>
      <c r="U19" s="14">
        <f>_xlfn.LET(_xlpm.freq,F19,_xlpm.size,M19+1,_xlpm.F,V19,LOG(1+_xlpm.freq)*LOG(1+_xlpm.size)*_xlpm.F)</f>
        <v>0.17300002037078066</v>
      </c>
      <c r="V19" s="14">
        <f>_xlfn.LET(_xlpm.a,T19,_xlpm.b,R19,2*_xlpm.a*_xlpm.b/(_xlpm.a+_xlpm.b))</f>
        <v>0.31818181818181823</v>
      </c>
      <c r="W19" s="14">
        <f>_xlfn.LET(_xlpm.p,R19,_xlpm.q,T19,LOG(_xlpm.p/_xlpm.q))</f>
        <v>0.20091484278071317</v>
      </c>
      <c r="X19" s="2"/>
      <c r="AC19" s="2"/>
      <c r="AH19" s="2"/>
      <c r="AI19" s="2"/>
    </row>
    <row r="20" spans="1:35">
      <c r="A20" s="1" t="str">
        <f>_xlfn.LET(_xlpm.sep," : ",CONCATENATE(O20,_xlpm.sep,P20))</f>
        <v>~u~ : [wə]</v>
      </c>
      <c r="B20" s="1">
        <f>_xlfn.LET(_xlpm.d,$G20,_xlpm.k,_xlfn.CONCAT(LEFT(TRIM(B$1),1),"*"),COUNTIF(_xlpm.d,_xlpm.k))</f>
        <v>0</v>
      </c>
      <c r="C20" s="1">
        <f>_xlfn.LET(_xlpm.d,$G20,_xlpm.k,_xlfn.CONCAT(LEFT(TRIM(C$1),1),"*"),COUNTIF(_xlpm.d,_xlpm.k))</f>
        <v>0</v>
      </c>
      <c r="D20" s="1">
        <f>_xlfn.LET(_xlpm.d,$G20,_xlpm.k,_xlfn.CONCAT(LEFT(TRIM(D$1),1),"*"),COUNTIF(_xlpm.d,_xlpm.k))</f>
        <v>0</v>
      </c>
      <c r="E20" s="1">
        <f>LOG(F20+1,10)</f>
        <v>0.47712125471966244</v>
      </c>
      <c r="F20" s="7">
        <v>2</v>
      </c>
      <c r="G20" s="9" t="s">
        <v>5264</v>
      </c>
      <c r="H20" s="4">
        <f>F20/freq.sum.r6e</f>
        <v>9.9403578528827041E-5</v>
      </c>
      <c r="I20" s="4" t="str">
        <f>_xlfn.LET(_xlpm.sep,":",_xlpm.w,$G20,LEFT(_xlpm.w,FIND(_xlpm.sep,_xlpm.w)-1))</f>
        <v>wə</v>
      </c>
      <c r="J20" s="4" t="str">
        <f>_xlfn.LET(_xlpm.sep,":",_xlpm.w,$G20,RIGHT(_xlpm.w,LEN(_xlpm.w)-FIND(_xlpm.sep,_xlpm.w)))</f>
        <v>u</v>
      </c>
      <c r="K20" s="10">
        <f>_xlfn.LET(_xlpm.w,I20,LEN(_xlpm.w))</f>
        <v>2</v>
      </c>
      <c r="L20" s="10">
        <f>_xlfn.LET(_xlpm.w,J20,LEN(_xlpm.w))</f>
        <v>1</v>
      </c>
      <c r="M20" s="10">
        <f>_xlfn.LET(_xlpm.a,K20,_xlpm.b,L20,MAX(_xlpm.a,_xlpm.b))</f>
        <v>2</v>
      </c>
      <c r="N20" s="10">
        <f>_xlfn.LET(_xlpm.d,(K20,L20),MAX(_xlpm.d)-MIN(_xlpm.d))</f>
        <v>1</v>
      </c>
      <c r="O20" s="1" t="str">
        <f>_xlfn.LET(_xlpm.sep,":",_xlpm.w,$G20,_xlfn.CONCAT("~",RIGHT(_xlpm.w,LEN(_xlpm.w)-FIND(_xlpm.sep,_xlpm.w)),"~"))</f>
        <v>~u~</v>
      </c>
      <c r="P20" s="1" t="str">
        <f>_xlfn.LET(_xlpm.sep,":",_xlpm.w,$G20,_xlfn.CONCAT("[",LEFT(_xlpm.w,FIND(_xlpm.sep,_xlpm.w)-1),"]"))</f>
        <v>[wə]</v>
      </c>
      <c r="Q20" s="14" cm="1">
        <f t="array" ref="Q20">SUM(_xlfn._xlws.FILTER($H$2:$H$7109,_xlfn.MAP($O$2:$O$7109,_xlfn.LAMBDA(_xlpm.x,_xlpm.x=$O20))))</f>
        <v>8.449304174950299E-4</v>
      </c>
      <c r="R20" s="14">
        <f>$H20/Q20</f>
        <v>0.11764705882352941</v>
      </c>
      <c r="S20" s="14" cm="1">
        <f t="array" ref="S20">SUM(_xlfn._xlws.FILTER($H$2:$H$7109,_xlfn.MAP($P$2:$P$7109,_xlfn.LAMBDA(_xlpm.x,_xlpm.x=$P20))))</f>
        <v>1.4910536779324053E-3</v>
      </c>
      <c r="T20" s="14">
        <f>$H20/S20</f>
        <v>6.666666666666668E-2</v>
      </c>
      <c r="U20" s="14">
        <f>_xlfn.LET(_xlpm.freq,F20,_xlpm.size,M20+1,_xlpm.F,V20,LOG(1+_xlpm.freq)*LOG(1+_xlpm.size)*_xlpm.F)</f>
        <v>2.4447286679055876E-2</v>
      </c>
      <c r="V20" s="14">
        <f>_xlfn.LET(_xlpm.a,T20,_xlpm.b,R20,2*_xlpm.a*_xlpm.b/(_xlpm.a+_xlpm.b))</f>
        <v>8.5106382978723416E-2</v>
      </c>
      <c r="W20" s="14">
        <f>_xlfn.LET(_xlpm.p,R20,_xlpm.q,T20,LOG(_xlpm.p/_xlpm.q))</f>
        <v>0.24667233334138844</v>
      </c>
      <c r="X20" s="2"/>
      <c r="AC20" s="2"/>
      <c r="AH20" s="2"/>
      <c r="AI20" s="2"/>
    </row>
    <row r="21" spans="1:35">
      <c r="A21" s="1" t="str">
        <f>_xlfn.LET(_xlpm.sep," : ",CONCATENATE(O21,_xlpm.sep,P21))</f>
        <v>~e~ : [ə]</v>
      </c>
      <c r="B21" s="1">
        <f>_xlfn.LET(_xlpm.d,$G21,_xlpm.k,_xlfn.CONCAT(LEFT(TRIM(B$1),1),"*"),COUNTIF(_xlpm.d,_xlpm.k))</f>
        <v>0</v>
      </c>
      <c r="C21" s="1">
        <f>_xlfn.LET(_xlpm.d,$G21,_xlpm.k,_xlfn.CONCAT(LEFT(TRIM(C$1),1),"*"),COUNTIF(_xlpm.d,_xlpm.k))</f>
        <v>0</v>
      </c>
      <c r="D21" s="1">
        <f>_xlfn.LET(_xlpm.d,$G21,_xlpm.k,_xlfn.CONCAT(LEFT(TRIM(D$1),1),"*"),COUNTIF(_xlpm.d,_xlpm.k))</f>
        <v>0</v>
      </c>
      <c r="E21" s="1">
        <f>LOG(F21+1,10)</f>
        <v>0.47712125471966244</v>
      </c>
      <c r="F21" s="7">
        <v>2</v>
      </c>
      <c r="G21" s="9" t="s">
        <v>48</v>
      </c>
      <c r="H21" s="4">
        <f>F21/freq.sum.r6e</f>
        <v>9.9403578528827041E-5</v>
      </c>
      <c r="I21" s="1" t="str">
        <f>_xlfn.LET(_xlpm.sep,":",_xlpm.w,$G21,LEFT(_xlpm.w,FIND(_xlpm.sep,_xlpm.w)-1))</f>
        <v>ə</v>
      </c>
      <c r="J21" s="1" t="str">
        <f>_xlfn.LET(_xlpm.sep,":",_xlpm.w,$G21,RIGHT(_xlpm.w,LEN(_xlpm.w)-FIND(_xlpm.sep,_xlpm.w)))</f>
        <v>e</v>
      </c>
      <c r="K21" s="10">
        <f>_xlfn.LET(_xlpm.w,I21,LEN(_xlpm.w))</f>
        <v>1</v>
      </c>
      <c r="L21" s="10">
        <f>_xlfn.LET(_xlpm.w,J21,LEN(_xlpm.w))</f>
        <v>1</v>
      </c>
      <c r="M21" s="10">
        <f>_xlfn.LET(_xlpm.a,K21,_xlpm.b,L21,MAX(_xlpm.a,_xlpm.b))</f>
        <v>1</v>
      </c>
      <c r="N21" s="10">
        <f>_xlfn.LET(_xlpm.d,(K21,L21),MAX(_xlpm.d)-MIN(_xlpm.d))</f>
        <v>0</v>
      </c>
      <c r="O21" s="1" t="str">
        <f>_xlfn.LET(_xlpm.sep,":",_xlpm.w,$G21,_xlfn.CONCAT("~",RIGHT(_xlpm.w,LEN(_xlpm.w)-FIND(_xlpm.sep,_xlpm.w)),"~"))</f>
        <v>~e~</v>
      </c>
      <c r="P21" s="1" t="str">
        <f>_xlfn.LET(_xlpm.sep,":",_xlpm.w,$G21,_xlfn.CONCAT("[",LEFT(_xlpm.w,FIND(_xlpm.sep,_xlpm.w)-1),"]"))</f>
        <v>[ə]</v>
      </c>
      <c r="Q21" s="14" cm="1">
        <f t="array" ref="Q21">SUM(_xlfn._xlws.FILTER($H$2:$H$7112,_xlfn.MAP($O$2:$O$7112,_xlfn.LAMBDA(_xlpm.x,_xlpm.x=$O21))))</f>
        <v>2.2365805168986083E-3</v>
      </c>
      <c r="R21" s="14">
        <f>$H21/Q21</f>
        <v>4.4444444444444446E-2</v>
      </c>
      <c r="S21" s="14" cm="1">
        <f t="array" ref="S21">SUM(_xlfn._xlws.FILTER($H$2:$H$7112,_xlfn.MAP($P$2:$P$7112,_xlfn.LAMBDA(_xlpm.x,_xlpm.x=$P21))))</f>
        <v>4.9701789264413494E-3</v>
      </c>
      <c r="T21" s="14">
        <f>$H21/S21</f>
        <v>2.0000000000000011E-2</v>
      </c>
      <c r="U21" s="14">
        <f>_xlfn.LET(_xlpm.freq,F21,_xlpm.size,M21+1,_xlpm.F,V21,LOG(1+_xlpm.freq)*LOG(1+_xlpm.size)*_xlpm.F)</f>
        <v>6.2798535642831742E-3</v>
      </c>
      <c r="V21" s="14">
        <f>_xlfn.LET(_xlpm.a,T21,_xlpm.b,R21,2*_xlpm.a*_xlpm.b/(_xlpm.a+_xlpm.b))</f>
        <v>2.7586206896551734E-2</v>
      </c>
      <c r="W21" s="14">
        <f>_xlfn.LET(_xlpm.p,R21,_xlpm.q,T21,LOG(_xlpm.p/_xlpm.q))</f>
        <v>0.34678748622465611</v>
      </c>
      <c r="X21" s="2"/>
      <c r="AC21" s="2"/>
      <c r="AH21" s="2"/>
      <c r="AI21" s="2"/>
    </row>
    <row r="22" spans="1:35">
      <c r="A22" s="1" t="str">
        <f>_xlfn.LET(_xlpm.sep," : ",CONCATENATE(O22,_xlpm.sep,P22))</f>
        <v>~a~ : [wɛ]</v>
      </c>
      <c r="B22" s="1">
        <f>_xlfn.LET(_xlpm.d,$G22,_xlpm.k,_xlfn.CONCAT(LEFT(TRIM(B$1),1),"*"),COUNTIF(_xlpm.d,_xlpm.k))</f>
        <v>0</v>
      </c>
      <c r="C22" s="1">
        <f>_xlfn.LET(_xlpm.d,$G22,_xlpm.k,_xlfn.CONCAT(LEFT(TRIM(C$1),1),"*"),COUNTIF(_xlpm.d,_xlpm.k))</f>
        <v>0</v>
      </c>
      <c r="D22" s="1">
        <f>_xlfn.LET(_xlpm.d,$G22,_xlpm.k,_xlfn.CONCAT(LEFT(TRIM(D$1),1),"*"),COUNTIF(_xlpm.d,_xlpm.k))</f>
        <v>0</v>
      </c>
      <c r="E22" s="1">
        <f>LOG(F22+1,10)</f>
        <v>0.77815125038364352</v>
      </c>
      <c r="F22" s="7">
        <v>5</v>
      </c>
      <c r="G22" s="9" t="s">
        <v>5245</v>
      </c>
      <c r="H22" s="4">
        <f>F22/freq.sum.r6e</f>
        <v>2.4850894632206757E-4</v>
      </c>
      <c r="I22" s="1" t="str">
        <f>_xlfn.LET(_xlpm.sep,":",_xlpm.w,$G22,LEFT(_xlpm.w,FIND(_xlpm.sep,_xlpm.w)-1))</f>
        <v>wɛ</v>
      </c>
      <c r="J22" s="1" t="str">
        <f>_xlfn.LET(_xlpm.sep,":",_xlpm.w,$G22,RIGHT(_xlpm.w,LEN(_xlpm.w)-FIND(_xlpm.sep,_xlpm.w)))</f>
        <v>a</v>
      </c>
      <c r="K22" s="10">
        <f>_xlfn.LET(_xlpm.w,I22,LEN(_xlpm.w))</f>
        <v>2</v>
      </c>
      <c r="L22" s="10">
        <f>_xlfn.LET(_xlpm.w,J22,LEN(_xlpm.w))</f>
        <v>1</v>
      </c>
      <c r="M22" s="10">
        <f>_xlfn.LET(_xlpm.a,K22,_xlpm.b,L22,MAX(_xlpm.a,_xlpm.b))</f>
        <v>2</v>
      </c>
      <c r="N22" s="10">
        <f>_xlfn.LET(_xlpm.d,(K22,L22),MAX(_xlpm.d)-MIN(_xlpm.d))</f>
        <v>1</v>
      </c>
      <c r="O22" s="1" t="str">
        <f>_xlfn.LET(_xlpm.sep,":",_xlpm.w,$G22,_xlfn.CONCAT("~",RIGHT(_xlpm.w,LEN(_xlpm.w)-FIND(_xlpm.sep,_xlpm.w)),"~"))</f>
        <v>~a~</v>
      </c>
      <c r="P22" s="1" t="str">
        <f>_xlfn.LET(_xlpm.sep,":",_xlpm.w,$G22,_xlfn.CONCAT("[",LEFT(_xlpm.w,FIND(_xlpm.sep,_xlpm.w)-1),"]"))</f>
        <v>[wɛ]</v>
      </c>
      <c r="Q22" s="14" cm="1">
        <f t="array" ref="Q22">SUM(_xlfn._xlws.FILTER($H$2:$H$7117,_xlfn.MAP($O$2:$O$7117,_xlfn.LAMBDA(_xlpm.x,_xlpm.x=$O22))))</f>
        <v>1.0934393638170974E-3</v>
      </c>
      <c r="R22" s="14">
        <f>$H22/Q22</f>
        <v>0.22727272727272724</v>
      </c>
      <c r="S22" s="14" cm="1">
        <f t="array" ref="S22">SUM(_xlfn._xlws.FILTER($H$2:$H$7117,_xlfn.MAP($P$2:$P$7117,_xlfn.LAMBDA(_xlpm.x,_xlpm.x=$P22))))</f>
        <v>2.7833001988071563E-3</v>
      </c>
      <c r="T22" s="14">
        <f>$H22/S22</f>
        <v>8.9285714285714302E-2</v>
      </c>
      <c r="U22" s="14">
        <f>_xlfn.LET(_xlpm.freq,F22,_xlpm.size,M22+1,_xlpm.F,V22,LOG(1+_xlpm.freq)*LOG(1+_xlpm.size)*_xlpm.F)</f>
        <v>6.0063299366387136E-2</v>
      </c>
      <c r="V22" s="14">
        <f>_xlfn.LET(_xlpm.a,T22,_xlpm.b,R22,2*_xlpm.a*_xlpm.b/(_xlpm.a+_xlpm.b))</f>
        <v>0.12820512820512822</v>
      </c>
      <c r="W22" s="14">
        <f>_xlfn.LET(_xlpm.p,R22,_xlpm.q,T22,LOG(_xlpm.p/_xlpm.q))</f>
        <v>0.40576534618399401</v>
      </c>
      <c r="X22" s="2"/>
      <c r="AC22" s="2"/>
      <c r="AH22" s="2"/>
      <c r="AI22" s="2"/>
    </row>
    <row r="23" spans="1:35">
      <c r="A23" s="1" t="str">
        <f>_xlfn.LET(_xlpm.sep," : ",CONCATENATE(O23,_xlpm.sep,P23))</f>
        <v>~e~ : [ɪ]</v>
      </c>
      <c r="B23" s="1">
        <f>_xlfn.LET(_xlpm.d,$G23,_xlpm.k,_xlfn.CONCAT(LEFT(TRIM(B$1),1),"*"),COUNTIF(_xlpm.d,_xlpm.k))</f>
        <v>0</v>
      </c>
      <c r="C23" s="1">
        <f>_xlfn.LET(_xlpm.d,$G23,_xlpm.k,_xlfn.CONCAT(LEFT(TRIM(C$1),1),"*"),COUNTIF(_xlpm.d,_xlpm.k))</f>
        <v>0</v>
      </c>
      <c r="D23" s="1">
        <f>_xlfn.LET(_xlpm.d,$G23,_xlpm.k,_xlfn.CONCAT(LEFT(TRIM(D$1),1),"*"),COUNTIF(_xlpm.d,_xlpm.k))</f>
        <v>0</v>
      </c>
      <c r="E23" s="1">
        <f>LOG(F23+1,10)</f>
        <v>1.3617278360175928</v>
      </c>
      <c r="F23" s="7">
        <v>22</v>
      </c>
      <c r="G23" s="9" t="s">
        <v>50</v>
      </c>
      <c r="H23" s="4">
        <f>F23/freq.sum.r6e</f>
        <v>1.0934393638170974E-3</v>
      </c>
      <c r="I23" s="1" t="str">
        <f>_xlfn.LET(_xlpm.sep,":",_xlpm.w,$G23,LEFT(_xlpm.w,FIND(_xlpm.sep,_xlpm.w)-1))</f>
        <v>ɪ</v>
      </c>
      <c r="J23" s="1" t="str">
        <f>_xlfn.LET(_xlpm.sep,":",_xlpm.w,$G23,RIGHT(_xlpm.w,LEN(_xlpm.w)-FIND(_xlpm.sep,_xlpm.w)))</f>
        <v>e</v>
      </c>
      <c r="K23" s="10">
        <f>_xlfn.LET(_xlpm.w,I23,LEN(_xlpm.w))</f>
        <v>1</v>
      </c>
      <c r="L23" s="10">
        <f>_xlfn.LET(_xlpm.w,J23,LEN(_xlpm.w))</f>
        <v>1</v>
      </c>
      <c r="M23" s="10">
        <f>_xlfn.LET(_xlpm.a,K23,_xlpm.b,L23,MAX(_xlpm.a,_xlpm.b))</f>
        <v>1</v>
      </c>
      <c r="N23" s="10">
        <f>_xlfn.LET(_xlpm.d,(K23,L23),MAX(_xlpm.d)-MIN(_xlpm.d))</f>
        <v>0</v>
      </c>
      <c r="O23" s="1" t="str">
        <f>_xlfn.LET(_xlpm.sep,":",_xlpm.w,$G23,_xlfn.CONCAT("~",RIGHT(_xlpm.w,LEN(_xlpm.w)-FIND(_xlpm.sep,_xlpm.w)),"~"))</f>
        <v>~e~</v>
      </c>
      <c r="P23" s="1" t="str">
        <f>_xlfn.LET(_xlpm.sep,":",_xlpm.w,$G23,_xlfn.CONCAT("[",LEFT(_xlpm.w,FIND(_xlpm.sep,_xlpm.w)-1),"]"))</f>
        <v>[ɪ]</v>
      </c>
      <c r="Q23" s="14" cm="1">
        <f t="array" ref="Q23">SUM(_xlfn._xlws.FILTER($H$2:$H$7117,_xlfn.MAP($O$2:$O$7117,_xlfn.LAMBDA(_xlpm.x,_xlpm.x=$O23))))</f>
        <v>2.2365805168986083E-3</v>
      </c>
      <c r="R23" s="14">
        <f>$H23/Q23</f>
        <v>0.48888888888888893</v>
      </c>
      <c r="S23" s="14" cm="1">
        <f t="array" ref="S23">SUM(_xlfn._xlws.FILTER($H$2:$H$7117,_xlfn.MAP($P$2:$P$7117,_xlfn.LAMBDA(_xlpm.x,_xlpm.x=$P23))))</f>
        <v>6.361829025844928E-3</v>
      </c>
      <c r="T23" s="14">
        <f>$H23/S23</f>
        <v>0.17187500000000006</v>
      </c>
      <c r="U23" s="14">
        <f>_xlfn.LET(_xlpm.freq,F23,_xlpm.size,M23+1,_xlpm.F,V23,LOG(1+_xlpm.freq)*LOG(1+_xlpm.size)*_xlpm.F)</f>
        <v>0.16524398221460007</v>
      </c>
      <c r="V23" s="14">
        <f>_xlfn.LET(_xlpm.a,T23,_xlpm.b,R23,2*_xlpm.a*_xlpm.b/(_xlpm.a+_xlpm.b))</f>
        <v>0.25433526011560703</v>
      </c>
      <c r="W23" s="14">
        <f>_xlfn.LET(_xlpm.p,R23,_xlpm.q,T23,LOG(_xlpm.p/_xlpm.q))</f>
        <v>0.45399745587252455</v>
      </c>
      <c r="X23" s="2"/>
      <c r="AC23" s="2"/>
      <c r="AH23" s="2"/>
      <c r="AI23" s="2"/>
    </row>
    <row r="24" spans="1:35">
      <c r="A24" s="1" t="str">
        <f>_xlfn.LET(_xlpm.sep," : ",CONCATENATE(O24,_xlpm.sep,P24))</f>
        <v>~i~ : [ə]</v>
      </c>
      <c r="B24" s="1">
        <f>_xlfn.LET(_xlpm.d,$G24,_xlpm.k,_xlfn.CONCAT(LEFT(TRIM(B$1),1),"*"),COUNTIF(_xlpm.d,_xlpm.k))</f>
        <v>0</v>
      </c>
      <c r="C24" s="1">
        <f>_xlfn.LET(_xlpm.d,$G24,_xlpm.k,_xlfn.CONCAT(LEFT(TRIM(C$1),1),"*"),COUNTIF(_xlpm.d,_xlpm.k))</f>
        <v>0</v>
      </c>
      <c r="D24" s="1">
        <f>_xlfn.LET(_xlpm.d,$G24,_xlpm.k,_xlfn.CONCAT(LEFT(TRIM(D$1),1),"*"),COUNTIF(_xlpm.d,_xlpm.k))</f>
        <v>0</v>
      </c>
      <c r="E24" s="1">
        <f>LOG(F24+1,10)</f>
        <v>0.47712125471966244</v>
      </c>
      <c r="F24" s="7">
        <v>2</v>
      </c>
      <c r="G24" s="9" t="s">
        <v>5580</v>
      </c>
      <c r="H24" s="4">
        <f>F24/freq.sum.r6e</f>
        <v>9.9403578528827041E-5</v>
      </c>
      <c r="I24" s="1" t="str">
        <f>_xlfn.LET(_xlpm.sep,":",_xlpm.w,$G24,LEFT(_xlpm.w,FIND(_xlpm.sep,_xlpm.w)-1))</f>
        <v>ə</v>
      </c>
      <c r="J24" s="1" t="str">
        <f>_xlfn.LET(_xlpm.sep,":",_xlpm.w,$G24,RIGHT(_xlpm.w,LEN(_xlpm.w)-FIND(_xlpm.sep,_xlpm.w)))</f>
        <v>i</v>
      </c>
      <c r="K24" s="10">
        <f>_xlfn.LET(_xlpm.w,I24,LEN(_xlpm.w))</f>
        <v>1</v>
      </c>
      <c r="L24" s="10">
        <f>_xlfn.LET(_xlpm.w,J24,LEN(_xlpm.w))</f>
        <v>1</v>
      </c>
      <c r="M24" s="10">
        <f>_xlfn.LET(_xlpm.a,K24,_xlpm.b,L24,MAX(_xlpm.a,_xlpm.b))</f>
        <v>1</v>
      </c>
      <c r="N24" s="10">
        <f>_xlfn.LET(_xlpm.d,(K24,L24),MAX(_xlpm.d)-MIN(_xlpm.d))</f>
        <v>0</v>
      </c>
      <c r="O24" s="1" t="str">
        <f>_xlfn.LET(_xlpm.sep,":",_xlpm.w,$G24,_xlfn.CONCAT("~",RIGHT(_xlpm.w,LEN(_xlpm.w)-FIND(_xlpm.sep,_xlpm.w)),"~"))</f>
        <v>~i~</v>
      </c>
      <c r="P24" s="1" t="str">
        <f>_xlfn.LET(_xlpm.sep,":",_xlpm.w,$G24,_xlfn.CONCAT("[",LEFT(_xlpm.w,FIND(_xlpm.sep,_xlpm.w)-1),"]"))</f>
        <v>[ə]</v>
      </c>
      <c r="Q24" s="14" cm="1">
        <f t="array" ref="Q24">SUM(_xlfn._xlws.FILTER($H$2:$H$7117,_xlfn.MAP($O$2:$O$7117,_xlfn.LAMBDA(_xlpm.x,_xlpm.x=$O24))))</f>
        <v>1.5904572564612327E-3</v>
      </c>
      <c r="R24" s="14">
        <f>$H24/Q24</f>
        <v>6.25E-2</v>
      </c>
      <c r="S24" s="14" cm="1">
        <f t="array" ref="S24">SUM(_xlfn._xlws.FILTER($H$2:$H$7117,_xlfn.MAP($P$2:$P$7117,_xlfn.LAMBDA(_xlpm.x,_xlpm.x=$P24))))</f>
        <v>4.9701789264413494E-3</v>
      </c>
      <c r="T24" s="14">
        <f>$H24/S24</f>
        <v>2.0000000000000011E-2</v>
      </c>
      <c r="U24" s="14">
        <f>_xlfn.LET(_xlpm.freq,F24,_xlpm.size,M24+1,_xlpm.F,V24,LOG(1+_xlpm.freq)*LOG(1+_xlpm.size)*_xlpm.F)</f>
        <v>6.8983239910686391E-3</v>
      </c>
      <c r="V24" s="14">
        <f>_xlfn.LET(_xlpm.a,T24,_xlpm.b,R24,2*_xlpm.a*_xlpm.b/(_xlpm.a+_xlpm.b))</f>
        <v>3.0303030303030314E-2</v>
      </c>
      <c r="W24" s="14">
        <f>_xlfn.LET(_xlpm.p,R24,_xlpm.q,T24,LOG(_xlpm.p/_xlpm.q))</f>
        <v>0.49485002168009379</v>
      </c>
      <c r="X24" s="2"/>
      <c r="AC24" s="2"/>
      <c r="AH24" s="2"/>
      <c r="AI24" s="2"/>
    </row>
    <row r="25" spans="1:35">
      <c r="A25" s="1" t="str">
        <f>_xlfn.LET(_xlpm.sep," : ",CONCATENATE(O25,_xlpm.sep,P25))</f>
        <v>~i~ : [ɪ]</v>
      </c>
      <c r="B25" s="1">
        <f>_xlfn.LET(_xlpm.d,$G25,_xlpm.k,_xlfn.CONCAT(LEFT(TRIM(B$1),1),"*"),COUNTIF(_xlpm.d,_xlpm.k))</f>
        <v>0</v>
      </c>
      <c r="C25" s="1">
        <f>_xlfn.LET(_xlpm.d,$G25,_xlpm.k,_xlfn.CONCAT(LEFT(TRIM(C$1),1),"*"),COUNTIF(_xlpm.d,_xlpm.k))</f>
        <v>0</v>
      </c>
      <c r="D25" s="1">
        <f>_xlfn.LET(_xlpm.d,$G25,_xlpm.k,_xlfn.CONCAT(LEFT(TRIM(D$1),1),"*"),COUNTIF(_xlpm.d,_xlpm.k))</f>
        <v>0</v>
      </c>
      <c r="E25" s="1">
        <f>LOG(F25+1,10)</f>
        <v>1.3617278360175928</v>
      </c>
      <c r="F25" s="7">
        <v>22</v>
      </c>
      <c r="G25" s="9" t="s">
        <v>54</v>
      </c>
      <c r="H25" s="4">
        <f>F25/freq.sum.r6e</f>
        <v>1.0934393638170974E-3</v>
      </c>
      <c r="I25" s="1" t="str">
        <f>_xlfn.LET(_xlpm.sep,":",_xlpm.w,$G25,LEFT(_xlpm.w,FIND(_xlpm.sep,_xlpm.w)-1))</f>
        <v>ɪ</v>
      </c>
      <c r="J25" s="1" t="str">
        <f>_xlfn.LET(_xlpm.sep,":",_xlpm.w,$G25,RIGHT(_xlpm.w,LEN(_xlpm.w)-FIND(_xlpm.sep,_xlpm.w)))</f>
        <v>i</v>
      </c>
      <c r="K25" s="10">
        <f>_xlfn.LET(_xlpm.w,I25,LEN(_xlpm.w))</f>
        <v>1</v>
      </c>
      <c r="L25" s="10">
        <f>_xlfn.LET(_xlpm.w,J25,LEN(_xlpm.w))</f>
        <v>1</v>
      </c>
      <c r="M25" s="10">
        <f>_xlfn.LET(_xlpm.a,K25,_xlpm.b,L25,MAX(_xlpm.a,_xlpm.b))</f>
        <v>1</v>
      </c>
      <c r="N25" s="10">
        <f>_xlfn.LET(_xlpm.d,(K25,L25),MAX(_xlpm.d)-MIN(_xlpm.d))</f>
        <v>0</v>
      </c>
      <c r="O25" s="1" t="str">
        <f>_xlfn.LET(_xlpm.sep,":",_xlpm.w,$G25,_xlfn.CONCAT("~",RIGHT(_xlpm.w,LEN(_xlpm.w)-FIND(_xlpm.sep,_xlpm.w)),"~"))</f>
        <v>~i~</v>
      </c>
      <c r="P25" s="1" t="str">
        <f>_xlfn.LET(_xlpm.sep,":",_xlpm.w,$G25,_xlfn.CONCAT("[",LEFT(_xlpm.w,FIND(_xlpm.sep,_xlpm.w)-1),"]"))</f>
        <v>[ɪ]</v>
      </c>
      <c r="Q25" s="14" cm="1">
        <f t="array" ref="Q25">SUM(_xlfn._xlws.FILTER($H$2:$H$7117,_xlfn.MAP($O$2:$O$7117,_xlfn.LAMBDA(_xlpm.x,_xlpm.x=$O25))))</f>
        <v>1.5904572564612327E-3</v>
      </c>
      <c r="R25" s="14">
        <f>$H25/Q25</f>
        <v>0.6875</v>
      </c>
      <c r="S25" s="14" cm="1">
        <f t="array" ref="S25">SUM(_xlfn._xlws.FILTER($H$2:$H$7117,_xlfn.MAP($P$2:$P$7117,_xlfn.LAMBDA(_xlpm.x,_xlpm.x=$P25))))</f>
        <v>6.361829025844928E-3</v>
      </c>
      <c r="T25" s="14">
        <f>$H25/S25</f>
        <v>0.17187500000000006</v>
      </c>
      <c r="U25" s="14">
        <f>_xlfn.LET(_xlpm.freq,F25,_xlpm.size,M25+1,_xlpm.F,V25,LOG(1+_xlpm.freq)*LOG(1+_xlpm.size)*_xlpm.F)</f>
        <v>0.17867005576953632</v>
      </c>
      <c r="V25" s="14">
        <f>_xlfn.LET(_xlpm.a,T25,_xlpm.b,R25,2*_xlpm.a*_xlpm.b/(_xlpm.a+_xlpm.b))</f>
        <v>0.27500000000000008</v>
      </c>
      <c r="W25" s="14">
        <f>_xlfn.LET(_xlpm.p,R25,_xlpm.q,T25,LOG(_xlpm.p/_xlpm.q))</f>
        <v>0.60205999132796229</v>
      </c>
      <c r="X25" s="2"/>
      <c r="AC25" s="2"/>
      <c r="AH25" s="2"/>
      <c r="AI25" s="2"/>
    </row>
    <row r="26" spans="1:35">
      <c r="A26" s="1" t="str">
        <f>_xlfn.LET(_xlpm.sep," : ",CONCATENATE(O26,_xlpm.sep,P26))</f>
        <v>~a~ : [ə]</v>
      </c>
      <c r="B26" s="1">
        <f>_xlfn.LET(_xlpm.d,$G26,_xlpm.k,_xlfn.CONCAT(LEFT(TRIM(B$1),1),"*"),COUNTIF(_xlpm.d,_xlpm.k))</f>
        <v>0</v>
      </c>
      <c r="C26" s="1">
        <f>_xlfn.LET(_xlpm.d,$G26,_xlpm.k,_xlfn.CONCAT(LEFT(TRIM(C$1),1),"*"),COUNTIF(_xlpm.d,_xlpm.k))</f>
        <v>0</v>
      </c>
      <c r="D26" s="1">
        <f>_xlfn.LET(_xlpm.d,$G26,_xlpm.k,_xlfn.CONCAT(LEFT(TRIM(D$1),1),"*"),COUNTIF(_xlpm.d,_xlpm.k))</f>
        <v>0</v>
      </c>
      <c r="E26" s="1">
        <f>LOG(F26+1,10)</f>
        <v>0.47712125471966244</v>
      </c>
      <c r="F26" s="7">
        <v>2</v>
      </c>
      <c r="G26" s="9" t="s">
        <v>43</v>
      </c>
      <c r="H26" s="4">
        <f>F26/freq.sum.r6e</f>
        <v>9.9403578528827041E-5</v>
      </c>
      <c r="I26" s="1" t="str">
        <f>_xlfn.LET(_xlpm.sep,":",_xlpm.w,$G26,LEFT(_xlpm.w,FIND(_xlpm.sep,_xlpm.w)-1))</f>
        <v>ə</v>
      </c>
      <c r="J26" s="1" t="str">
        <f>_xlfn.LET(_xlpm.sep,":",_xlpm.w,$G26,RIGHT(_xlpm.w,LEN(_xlpm.w)-FIND(_xlpm.sep,_xlpm.w)))</f>
        <v>a</v>
      </c>
      <c r="K26" s="10">
        <f>_xlfn.LET(_xlpm.w,I26,LEN(_xlpm.w))</f>
        <v>1</v>
      </c>
      <c r="L26" s="10">
        <f>_xlfn.LET(_xlpm.w,J26,LEN(_xlpm.w))</f>
        <v>1</v>
      </c>
      <c r="M26" s="10">
        <f>_xlfn.LET(_xlpm.a,K26,_xlpm.b,L26,MAX(_xlpm.a,_xlpm.b))</f>
        <v>1</v>
      </c>
      <c r="N26" s="10">
        <f>_xlfn.LET(_xlpm.d,(K26,L26),MAX(_xlpm.d)-MIN(_xlpm.d))</f>
        <v>0</v>
      </c>
      <c r="O26" s="1" t="str">
        <f>_xlfn.LET(_xlpm.sep,":",_xlpm.w,$G26,_xlfn.CONCAT("~",RIGHT(_xlpm.w,LEN(_xlpm.w)-FIND(_xlpm.sep,_xlpm.w)),"~"))</f>
        <v>~a~</v>
      </c>
      <c r="P26" s="1" t="str">
        <f>_xlfn.LET(_xlpm.sep,":",_xlpm.w,$G26,_xlfn.CONCAT("[",LEFT(_xlpm.w,FIND(_xlpm.sep,_xlpm.w)-1),"]"))</f>
        <v>[ə]</v>
      </c>
      <c r="Q26" s="14" cm="1">
        <f t="array" ref="Q26">SUM(_xlfn._xlws.FILTER($H$2:$H$7111,_xlfn.MAP($O$2:$O$7111,_xlfn.LAMBDA(_xlpm.x,_xlpm.x=$O26))))</f>
        <v>1.0934393638170974E-3</v>
      </c>
      <c r="R26" s="14">
        <f>$H26/Q26</f>
        <v>9.0909090909090912E-2</v>
      </c>
      <c r="S26" s="14" cm="1">
        <f t="array" ref="S26">SUM(_xlfn._xlws.FILTER($H$2:$H$7111,_xlfn.MAP($P$2:$P$7111,_xlfn.LAMBDA(_xlpm.x,_xlpm.x=$P26))))</f>
        <v>4.9701789264413494E-3</v>
      </c>
      <c r="T26" s="14">
        <f>$H26/S26</f>
        <v>2.0000000000000011E-2</v>
      </c>
      <c r="U26" s="14">
        <f>_xlfn.LET(_xlpm.freq,F26,_xlpm.size,M26+1,_xlpm.F,V26,LOG(1+_xlpm.freq)*LOG(1+_xlpm.size)*_xlpm.F)</f>
        <v>7.4637603837791836E-3</v>
      </c>
      <c r="V26" s="14">
        <f>_xlfn.LET(_xlpm.a,T26,_xlpm.b,R26,2*_xlpm.a*_xlpm.b/(_xlpm.a+_xlpm.b))</f>
        <v>3.2786885245901655E-2</v>
      </c>
      <c r="W26" s="14">
        <f>_xlfn.LET(_xlpm.p,R26,_xlpm.q,T26,LOG(_xlpm.p/_xlpm.q))</f>
        <v>0.6575773191777935</v>
      </c>
      <c r="X26" s="2"/>
      <c r="AC26" s="2"/>
      <c r="AH26" s="2"/>
      <c r="AI26" s="2"/>
    </row>
    <row r="27" spans="1:35">
      <c r="A27" s="1" t="str">
        <f>_xlfn.LET(_xlpm.sep," : ",CONCATENATE(O27,_xlpm.sep,P27))</f>
        <v>~o~ : [oʊ]</v>
      </c>
      <c r="B27" s="1">
        <f>_xlfn.LET(_xlpm.d,$G27,_xlpm.k,_xlfn.CONCAT(LEFT(TRIM(B$1),1),"*"),COUNTIF(_xlpm.d,_xlpm.k))</f>
        <v>0</v>
      </c>
      <c r="C27" s="1">
        <f>_xlfn.LET(_xlpm.d,$G27,_xlpm.k,_xlfn.CONCAT(LEFT(TRIM(C$1),1),"*"),COUNTIF(_xlpm.d,_xlpm.k))</f>
        <v>0</v>
      </c>
      <c r="D27" s="1">
        <f>_xlfn.LET(_xlpm.d,$G27,_xlpm.k,_xlfn.CONCAT(LEFT(TRIM(D$1),1),"*"),COUNTIF(_xlpm.d,_xlpm.k))</f>
        <v>0</v>
      </c>
      <c r="E27" s="1">
        <f>LOG(F27+1,10)</f>
        <v>0.47712125471966244</v>
      </c>
      <c r="F27" s="7">
        <v>2</v>
      </c>
      <c r="G27" s="9" t="s">
        <v>39</v>
      </c>
      <c r="H27" s="4">
        <f>F27/freq.sum.r6e</f>
        <v>9.9403578528827041E-5</v>
      </c>
      <c r="I27" s="1" t="str">
        <f>_xlfn.LET(_xlpm.sep,":",_xlpm.w,$G27,LEFT(_xlpm.w,FIND(_xlpm.sep,_xlpm.w)-1))</f>
        <v>oʊ</v>
      </c>
      <c r="J27" s="1" t="str">
        <f>_xlfn.LET(_xlpm.sep,":",_xlpm.w,$G27,RIGHT(_xlpm.w,LEN(_xlpm.w)-FIND(_xlpm.sep,_xlpm.w)))</f>
        <v>o</v>
      </c>
      <c r="K27" s="10">
        <f>_xlfn.LET(_xlpm.w,I27,LEN(_xlpm.w))</f>
        <v>2</v>
      </c>
      <c r="L27" s="10">
        <f>_xlfn.LET(_xlpm.w,J27,LEN(_xlpm.w))</f>
        <v>1</v>
      </c>
      <c r="M27" s="10">
        <f>_xlfn.LET(_xlpm.a,K27,_xlpm.b,L27,MAX(_xlpm.a,_xlpm.b))</f>
        <v>2</v>
      </c>
      <c r="N27" s="10">
        <f>_xlfn.LET(_xlpm.d,(K27,L27),MAX(_xlpm.d)-MIN(_xlpm.d))</f>
        <v>1</v>
      </c>
      <c r="O27" s="1" t="str">
        <f>_xlfn.LET(_xlpm.sep,":",_xlpm.w,$G27,_xlfn.CONCAT("~",RIGHT(_xlpm.w,LEN(_xlpm.w)-FIND(_xlpm.sep,_xlpm.w)),"~"))</f>
        <v>~o~</v>
      </c>
      <c r="P27" s="1" t="str">
        <f>_xlfn.LET(_xlpm.sep,":",_xlpm.w,$G27,_xlfn.CONCAT("[",LEFT(_xlpm.w,FIND(_xlpm.sep,_xlpm.w)-1),"]"))</f>
        <v>[oʊ]</v>
      </c>
      <c r="Q27" s="14" cm="1">
        <f t="array" ref="Q27">SUM(_xlfn._xlws.FILTER($H$2:$H$7109,_xlfn.MAP($O$2:$O$7109,_xlfn.LAMBDA(_xlpm.x,_xlpm.x=$O27))))</f>
        <v>2.9821073558648114E-4</v>
      </c>
      <c r="R27" s="14">
        <f>$H27/Q27</f>
        <v>0.33333333333333331</v>
      </c>
      <c r="S27" s="14" cm="1">
        <f t="array" ref="S27">SUM(_xlfn._xlws.FILTER($H$2:$H$7109,_xlfn.MAP($P$2:$P$7109,_xlfn.LAMBDA(_xlpm.x,_xlpm.x=$P27))))</f>
        <v>1.4910536779324053E-3</v>
      </c>
      <c r="T27" s="14">
        <f>$H27/S27</f>
        <v>6.666666666666668E-2</v>
      </c>
      <c r="U27" s="14">
        <f>_xlfn.LET(_xlpm.freq,F27,_xlpm.size,M27+1,_xlpm.F,V27,LOG(1+_xlpm.freq)*LOG(1+_xlpm.size)*_xlpm.F)</f>
        <v>3.1917290942100732E-2</v>
      </c>
      <c r="V27" s="14">
        <f>_xlfn.LET(_xlpm.a,T27,_xlpm.b,R27,2*_xlpm.a*_xlpm.b/(_xlpm.a+_xlpm.b))</f>
        <v>0.11111111111111113</v>
      </c>
      <c r="W27" s="14">
        <f>_xlfn.LET(_xlpm.p,R27,_xlpm.q,T27,LOG(_xlpm.p/_xlpm.q))</f>
        <v>0.69897000433601875</v>
      </c>
      <c r="X27" s="2"/>
      <c r="AC27" s="2"/>
      <c r="AH27" s="2"/>
      <c r="AI27" s="2"/>
    </row>
    <row r="28" spans="1:35">
      <c r="A28" s="1" t="str">
        <f>_xlfn.LET(_xlpm.sep," : ",CONCATENATE(O28,_xlpm.sep,P28))</f>
        <v>~u~ : [ə]</v>
      </c>
      <c r="B28" s="1">
        <f>_xlfn.LET(_xlpm.d,$G28,_xlpm.k,_xlfn.CONCAT(LEFT(TRIM(B$1),1),"*"),COUNTIF(_xlpm.d,_xlpm.k))</f>
        <v>0</v>
      </c>
      <c r="C28" s="1">
        <f>_xlfn.LET(_xlpm.d,$G28,_xlpm.k,_xlfn.CONCAT(LEFT(TRIM(C$1),1),"*"),COUNTIF(_xlpm.d,_xlpm.k))</f>
        <v>0</v>
      </c>
      <c r="D28" s="1">
        <f>_xlfn.LET(_xlpm.d,$G28,_xlpm.k,_xlfn.CONCAT(LEFT(TRIM(D$1),1),"*"),COUNTIF(_xlpm.d,_xlpm.k))</f>
        <v>0</v>
      </c>
      <c r="E28" s="1">
        <f>LOG(F28+1,10)</f>
        <v>0.47712125471966244</v>
      </c>
      <c r="F28" s="7">
        <v>2</v>
      </c>
      <c r="G28" s="9" t="s">
        <v>5617</v>
      </c>
      <c r="H28" s="4">
        <f>F28/freq.sum.r6e</f>
        <v>9.9403578528827041E-5</v>
      </c>
      <c r="I28" s="1" t="str">
        <f>_xlfn.LET(_xlpm.sep,":",_xlpm.w,$G28,LEFT(_xlpm.w,FIND(_xlpm.sep,_xlpm.w)-1))</f>
        <v>ə</v>
      </c>
      <c r="J28" s="1" t="str">
        <f>_xlfn.LET(_xlpm.sep,":",_xlpm.w,$G28,RIGHT(_xlpm.w,LEN(_xlpm.w)-FIND(_xlpm.sep,_xlpm.w)))</f>
        <v>u</v>
      </c>
      <c r="K28" s="10">
        <f>_xlfn.LET(_xlpm.w,I28,LEN(_xlpm.w))</f>
        <v>1</v>
      </c>
      <c r="L28" s="10">
        <f>_xlfn.LET(_xlpm.w,J28,LEN(_xlpm.w))</f>
        <v>1</v>
      </c>
      <c r="M28" s="10">
        <f>_xlfn.LET(_xlpm.a,K28,_xlpm.b,L28,MAX(_xlpm.a,_xlpm.b))</f>
        <v>1</v>
      </c>
      <c r="N28" s="10">
        <f>_xlfn.LET(_xlpm.d,(K28,L28),MAX(_xlpm.d)-MIN(_xlpm.d))</f>
        <v>0</v>
      </c>
      <c r="O28" s="1" t="str">
        <f>_xlfn.LET(_xlpm.sep,":",_xlpm.w,$G28,_xlfn.CONCAT("~",RIGHT(_xlpm.w,LEN(_xlpm.w)-FIND(_xlpm.sep,_xlpm.w)),"~"))</f>
        <v>~u~</v>
      </c>
      <c r="P28" s="1" t="str">
        <f>_xlfn.LET(_xlpm.sep,":",_xlpm.w,$G28,_xlfn.CONCAT("[",LEFT(_xlpm.w,FIND(_xlpm.sep,_xlpm.w)-1),"]"))</f>
        <v>[ə]</v>
      </c>
      <c r="Q28" s="14" cm="1">
        <f t="array" ref="Q28">SUM(_xlfn._xlws.FILTER($H$2:$H$7117,_xlfn.MAP($O$2:$O$7117,_xlfn.LAMBDA(_xlpm.x,_xlpm.x=$O28))))</f>
        <v>8.449304174950299E-4</v>
      </c>
      <c r="R28" s="14">
        <f>$H28/Q28</f>
        <v>0.11764705882352941</v>
      </c>
      <c r="S28" s="14" cm="1">
        <f t="array" ref="S28">SUM(_xlfn._xlws.FILTER($H$2:$H$7117,_xlfn.MAP($P$2:$P$7117,_xlfn.LAMBDA(_xlpm.x,_xlpm.x=$P28))))</f>
        <v>4.9701789264413494E-3</v>
      </c>
      <c r="T28" s="14">
        <f>$H28/S28</f>
        <v>2.0000000000000011E-2</v>
      </c>
      <c r="U28" s="14">
        <f>_xlfn.LET(_xlpm.freq,F28,_xlpm.size,M28+1,_xlpm.F,V28,LOG(1+_xlpm.freq)*LOG(1+_xlpm.size)*_xlpm.F)</f>
        <v>7.7827245027441046E-3</v>
      </c>
      <c r="V28" s="14">
        <f>_xlfn.LET(_xlpm.a,T28,_xlpm.b,R28,2*_xlpm.a*_xlpm.b/(_xlpm.a+_xlpm.b))</f>
        <v>3.4188034188034198E-2</v>
      </c>
      <c r="W28" s="14">
        <f>_xlfn.LET(_xlpm.p,R28,_xlpm.q,T28,LOG(_xlpm.p/_xlpm.q))</f>
        <v>0.76955107862172589</v>
      </c>
      <c r="X28" s="2"/>
      <c r="AC28" s="2"/>
      <c r="AH28" s="2"/>
      <c r="AI28" s="2"/>
    </row>
    <row r="29" spans="1:35">
      <c r="A29" s="1" t="str">
        <f>_xlfn.LET(_xlpm.sep," : ",CONCATENATE(O29,_xlpm.sep,P29))</f>
        <v>~r~ : [wə]</v>
      </c>
      <c r="B29" s="1">
        <f>_xlfn.LET(_xlpm.d,$G29,_xlpm.k,_xlfn.CONCAT(LEFT(TRIM(B$1),1),"*"),COUNTIF(_xlpm.d,_xlpm.k))</f>
        <v>0</v>
      </c>
      <c r="C29" s="1">
        <f>_xlfn.LET(_xlpm.d,$G29,_xlpm.k,_xlfn.CONCAT(LEFT(TRIM(C$1),1),"*"),COUNTIF(_xlpm.d,_xlpm.k))</f>
        <v>0</v>
      </c>
      <c r="D29" s="1">
        <f>_xlfn.LET(_xlpm.d,$G29,_xlpm.k,_xlfn.CONCAT(LEFT(TRIM(D$1),1),"*"),COUNTIF(_xlpm.d,_xlpm.k))</f>
        <v>0</v>
      </c>
      <c r="E29" s="1">
        <f>LOG(F29+1,10)</f>
        <v>0.47712125471966244</v>
      </c>
      <c r="F29" s="7">
        <v>2</v>
      </c>
      <c r="G29" s="9" t="s">
        <v>5260</v>
      </c>
      <c r="H29" s="4">
        <f>F29/freq.sum.r6e</f>
        <v>9.9403578528827041E-5</v>
      </c>
      <c r="I29" s="1" t="str">
        <f>_xlfn.LET(_xlpm.sep,":",_xlpm.w,$G29,LEFT(_xlpm.w,FIND(_xlpm.sep,_xlpm.w)-1))</f>
        <v>wə</v>
      </c>
      <c r="J29" s="1" t="str">
        <f>_xlfn.LET(_xlpm.sep,":",_xlpm.w,$G29,RIGHT(_xlpm.w,LEN(_xlpm.w)-FIND(_xlpm.sep,_xlpm.w)))</f>
        <v>r</v>
      </c>
      <c r="K29" s="10">
        <f>_xlfn.LET(_xlpm.w,I29,LEN(_xlpm.w))</f>
        <v>2</v>
      </c>
      <c r="L29" s="10">
        <f>_xlfn.LET(_xlpm.w,J29,LEN(_xlpm.w))</f>
        <v>1</v>
      </c>
      <c r="M29" s="10">
        <f>_xlfn.LET(_xlpm.a,K29,_xlpm.b,L29,MAX(_xlpm.a,_xlpm.b))</f>
        <v>2</v>
      </c>
      <c r="N29" s="10">
        <f>_xlfn.LET(_xlpm.d,(K29,L29),MAX(_xlpm.d)-MIN(_xlpm.d))</f>
        <v>1</v>
      </c>
      <c r="O29" s="1" t="str">
        <f>_xlfn.LET(_xlpm.sep,":",_xlpm.w,$G29,_xlfn.CONCAT("~",RIGHT(_xlpm.w,LEN(_xlpm.w)-FIND(_xlpm.sep,_xlpm.w)),"~"))</f>
        <v>~r~</v>
      </c>
      <c r="P29" s="1" t="str">
        <f>_xlfn.LET(_xlpm.sep,":",_xlpm.w,$G29,_xlfn.CONCAT("[",LEFT(_xlpm.w,FIND(_xlpm.sep,_xlpm.w)-1),"]"))</f>
        <v>[wə]</v>
      </c>
      <c r="Q29" s="14" cm="1">
        <f t="array" ref="Q29">SUM(_xlfn._xlws.FILTER($H$2:$H$7111,_xlfn.MAP($O$2:$O$7111,_xlfn.LAMBDA(_xlpm.x,_xlpm.x=$O29))))</f>
        <v>2.4850894632206762E-4</v>
      </c>
      <c r="R29" s="14">
        <f>$H29/Q29</f>
        <v>0.39999999999999997</v>
      </c>
      <c r="S29" s="14" cm="1">
        <f t="array" ref="S29">SUM(_xlfn._xlws.FILTER($H$2:$H$7111,_xlfn.MAP($P$2:$P$7111,_xlfn.LAMBDA(_xlpm.x,_xlpm.x=$P29))))</f>
        <v>1.4910536779324053E-3</v>
      </c>
      <c r="T29" s="14">
        <f>$H29/S29</f>
        <v>6.666666666666668E-2</v>
      </c>
      <c r="U29" s="14">
        <f>_xlfn.LET(_xlpm.freq,F29,_xlpm.size,M29+1,_xlpm.F,V29,LOG(1+_xlpm.freq)*LOG(1+_xlpm.size)*_xlpm.F)</f>
        <v>3.2829213540446461E-2</v>
      </c>
      <c r="V29" s="14">
        <f>_xlfn.LET(_xlpm.a,T29,_xlpm.b,R29,2*_xlpm.a*_xlpm.b/(_xlpm.a+_xlpm.b))</f>
        <v>0.1142857142857143</v>
      </c>
      <c r="W29" s="14">
        <f>_xlfn.LET(_xlpm.p,R29,_xlpm.q,T29,LOG(_xlpm.p/_xlpm.q))</f>
        <v>0.77815125038364352</v>
      </c>
      <c r="X29" s="2"/>
      <c r="AC29" s="2"/>
      <c r="AH29" s="2"/>
      <c r="AI29" s="2"/>
    </row>
    <row r="30" spans="1:35">
      <c r="A30" s="1" t="str">
        <f>_xlfn.LET(_xlpm.sep," : ",CONCATENATE(O30,_xlpm.sep,P30))</f>
        <v>~o~ : [ə]</v>
      </c>
      <c r="B30" s="1">
        <f>_xlfn.LET(_xlpm.d,$G30,_xlpm.k,_xlfn.CONCAT(LEFT(TRIM(B$1),1),"*"),COUNTIF(_xlpm.d,_xlpm.k))</f>
        <v>0</v>
      </c>
      <c r="C30" s="1">
        <f>_xlfn.LET(_xlpm.d,$G30,_xlpm.k,_xlfn.CONCAT(LEFT(TRIM(C$1),1),"*"),COUNTIF(_xlpm.d,_xlpm.k))</f>
        <v>0</v>
      </c>
      <c r="D30" s="1">
        <f>_xlfn.LET(_xlpm.d,$G30,_xlpm.k,_xlfn.CONCAT(LEFT(TRIM(D$1),1),"*"),COUNTIF(_xlpm.d,_xlpm.k))</f>
        <v>0</v>
      </c>
      <c r="E30" s="1">
        <f>LOG(F30+1,10)</f>
        <v>0.47712125471966244</v>
      </c>
      <c r="F30" s="7">
        <v>2</v>
      </c>
      <c r="G30" s="9" t="s">
        <v>5590</v>
      </c>
      <c r="H30" s="4">
        <f>F30/freq.sum.r6e</f>
        <v>9.9403578528827041E-5</v>
      </c>
      <c r="I30" s="1" t="str">
        <f>_xlfn.LET(_xlpm.sep,":",_xlpm.w,$G30,LEFT(_xlpm.w,FIND(_xlpm.sep,_xlpm.w)-1))</f>
        <v>ə</v>
      </c>
      <c r="J30" s="1" t="str">
        <f>_xlfn.LET(_xlpm.sep,":",_xlpm.w,$G30,RIGHT(_xlpm.w,LEN(_xlpm.w)-FIND(_xlpm.sep,_xlpm.w)))</f>
        <v>o</v>
      </c>
      <c r="K30" s="10">
        <f>_xlfn.LET(_xlpm.w,I30,LEN(_xlpm.w))</f>
        <v>1</v>
      </c>
      <c r="L30" s="10">
        <f>_xlfn.LET(_xlpm.w,J30,LEN(_xlpm.w))</f>
        <v>1</v>
      </c>
      <c r="M30" s="10">
        <f>_xlfn.LET(_xlpm.a,K30,_xlpm.b,L30,MAX(_xlpm.a,_xlpm.b))</f>
        <v>1</v>
      </c>
      <c r="N30" s="10">
        <f>_xlfn.LET(_xlpm.d,(K30,L30),MAX(_xlpm.d)-MIN(_xlpm.d))</f>
        <v>0</v>
      </c>
      <c r="O30" s="1" t="str">
        <f>_xlfn.LET(_xlpm.sep,":",_xlpm.w,$G30,_xlfn.CONCAT("~",RIGHT(_xlpm.w,LEN(_xlpm.w)-FIND(_xlpm.sep,_xlpm.w)),"~"))</f>
        <v>~o~</v>
      </c>
      <c r="P30" s="1" t="str">
        <f>_xlfn.LET(_xlpm.sep,":",_xlpm.w,$G30,_xlfn.CONCAT("[",LEFT(_xlpm.w,FIND(_xlpm.sep,_xlpm.w)-1),"]"))</f>
        <v>[ə]</v>
      </c>
      <c r="Q30" s="14" cm="1">
        <f t="array" ref="Q30">SUM(_xlfn._xlws.FILTER($H$2:$H$7117,_xlfn.MAP($O$2:$O$7117,_xlfn.LAMBDA(_xlpm.x,_xlpm.x=$O30))))</f>
        <v>2.9821073558648114E-4</v>
      </c>
      <c r="R30" s="14">
        <f>$H30/Q30</f>
        <v>0.33333333333333331</v>
      </c>
      <c r="S30" s="14" cm="1">
        <f t="array" ref="S30">SUM(_xlfn._xlws.FILTER($H$2:$H$7117,_xlfn.MAP($P$2:$P$7117,_xlfn.LAMBDA(_xlpm.x,_xlpm.x=$P30))))</f>
        <v>4.9701789264413494E-3</v>
      </c>
      <c r="T30" s="14">
        <f>$H30/S30</f>
        <v>2.0000000000000011E-2</v>
      </c>
      <c r="U30" s="14">
        <f>_xlfn.LET(_xlpm.freq,F30,_xlpm.size,M30+1,_xlpm.F,V30,LOG(1+_xlpm.freq)*LOG(1+_xlpm.size)*_xlpm.F)</f>
        <v>8.5903657247269859E-3</v>
      </c>
      <c r="V30" s="14">
        <f>_xlfn.LET(_xlpm.a,T30,_xlpm.b,R30,2*_xlpm.a*_xlpm.b/(_xlpm.a+_xlpm.b))</f>
        <v>3.7735849056603793E-2</v>
      </c>
      <c r="W30" s="14">
        <f>_xlfn.LET(_xlpm.p,R30,_xlpm.q,T30,LOG(_xlpm.p/_xlpm.q))</f>
        <v>1.2218487496163561</v>
      </c>
      <c r="X30" s="2"/>
      <c r="AC30" s="2"/>
      <c r="AH30" s="2"/>
      <c r="AI30" s="2"/>
    </row>
    <row r="31" spans="1:35">
      <c r="A31" s="1" t="str">
        <f>_xlfn.LET(_xlpm.sep," : ",CONCATENATE(O31,_xlpm.sep,P31))</f>
        <v>~r~ : [ə]</v>
      </c>
      <c r="B31" s="1">
        <f>_xlfn.LET(_xlpm.d,$G31,_xlpm.k,_xlfn.CONCAT(LEFT(TRIM(B$1),1),"*"),COUNTIF(_xlpm.d,_xlpm.k))</f>
        <v>0</v>
      </c>
      <c r="C31" s="1">
        <f>_xlfn.LET(_xlpm.d,$G31,_xlpm.k,_xlfn.CONCAT(LEFT(TRIM(C$1),1),"*"),COUNTIF(_xlpm.d,_xlpm.k))</f>
        <v>0</v>
      </c>
      <c r="D31" s="1">
        <f>_xlfn.LET(_xlpm.d,$G31,_xlpm.k,_xlfn.CONCAT(LEFT(TRIM(D$1),1),"*"),COUNTIF(_xlpm.d,_xlpm.k))</f>
        <v>0</v>
      </c>
      <c r="E31" s="1">
        <f>LOG(F31+1,10)</f>
        <v>0.60205999132796229</v>
      </c>
      <c r="F31" s="7">
        <v>3</v>
      </c>
      <c r="G31" s="9" t="s">
        <v>57</v>
      </c>
      <c r="H31" s="4">
        <f>F31/freq.sum.r6e</f>
        <v>1.4910536779324057E-4</v>
      </c>
      <c r="I31" s="1" t="str">
        <f>_xlfn.LET(_xlpm.sep,":",_xlpm.w,$G31,LEFT(_xlpm.w,FIND(_xlpm.sep,_xlpm.w)-1))</f>
        <v>ə</v>
      </c>
      <c r="J31" s="1" t="str">
        <f>_xlfn.LET(_xlpm.sep,":",_xlpm.w,$G31,RIGHT(_xlpm.w,LEN(_xlpm.w)-FIND(_xlpm.sep,_xlpm.w)))</f>
        <v>r</v>
      </c>
      <c r="K31" s="10">
        <f>_xlfn.LET(_xlpm.w,I31,LEN(_xlpm.w))</f>
        <v>1</v>
      </c>
      <c r="L31" s="10">
        <f>_xlfn.LET(_xlpm.w,J31,LEN(_xlpm.w))</f>
        <v>1</v>
      </c>
      <c r="M31" s="10">
        <f>_xlfn.LET(_xlpm.a,K31,_xlpm.b,L31,MAX(_xlpm.a,_xlpm.b))</f>
        <v>1</v>
      </c>
      <c r="N31" s="10">
        <f>_xlfn.LET(_xlpm.d,(K31,L31),MAX(_xlpm.d)-MIN(_xlpm.d))</f>
        <v>0</v>
      </c>
      <c r="O31" s="1" t="str">
        <f>_xlfn.LET(_xlpm.sep,":",_xlpm.w,$G31,_xlfn.CONCAT("~",RIGHT(_xlpm.w,LEN(_xlpm.w)-FIND(_xlpm.sep,_xlpm.w)),"~"))</f>
        <v>~r~</v>
      </c>
      <c r="P31" s="1" t="str">
        <f>_xlfn.LET(_xlpm.sep,":",_xlpm.w,$G31,_xlfn.CONCAT("[",LEFT(_xlpm.w,FIND(_xlpm.sep,_xlpm.w)-1),"]"))</f>
        <v>[ə]</v>
      </c>
      <c r="Q31" s="14" cm="1">
        <f t="array" ref="Q31">SUM(_xlfn._xlws.FILTER($H$2:$H$7117,_xlfn.MAP($O$2:$O$7117,_xlfn.LAMBDA(_xlpm.x,_xlpm.x=$O31))))</f>
        <v>2.4850894632206762E-4</v>
      </c>
      <c r="R31" s="14">
        <f>$H31/Q31</f>
        <v>0.6</v>
      </c>
      <c r="S31" s="14" cm="1">
        <f t="array" ref="S31">SUM(_xlfn._xlws.FILTER($H$2:$H$7117,_xlfn.MAP($P$2:$P$7117,_xlfn.LAMBDA(_xlpm.x,_xlpm.x=$P31))))</f>
        <v>4.9701789264413494E-3</v>
      </c>
      <c r="T31" s="14">
        <f>$H31/S31</f>
        <v>3.0000000000000016E-2</v>
      </c>
      <c r="U31" s="14">
        <f>_xlfn.LET(_xlpm.freq,F31,_xlpm.size,M31+1,_xlpm.F,V31,LOG(1+_xlpm.freq)*LOG(1+_xlpm.size)*_xlpm.F)</f>
        <v>1.6414606770223238E-2</v>
      </c>
      <c r="V31" s="14">
        <f>_xlfn.LET(_xlpm.a,T31,_xlpm.b,R31,2*_xlpm.a*_xlpm.b/(_xlpm.a+_xlpm.b))</f>
        <v>5.7142857142857169E-2</v>
      </c>
      <c r="W31" s="14">
        <f>_xlfn.LET(_xlpm.p,R31,_xlpm.q,T31,LOG(_xlpm.p/_xlpm.q))</f>
        <v>1.301029995663981</v>
      </c>
      <c r="X31" s="2"/>
      <c r="AC31" s="2"/>
      <c r="AH31" s="2"/>
      <c r="AI31" s="2"/>
    </row>
    <row r="32" spans="1:35">
      <c r="A32" s="1" t="str">
        <f>_xlfn.LET(_xlpm.sep," : ",CONCATENATE(O32,_xlpm.sep,P32))</f>
        <v>~c~ : [kə]</v>
      </c>
      <c r="B32" s="1">
        <f>_xlfn.LET(_xlpm.d,$G32,_xlpm.k,_xlfn.CONCAT(LEFT(TRIM(B$1),1),"*"),COUNTIF(_xlpm.d,_xlpm.k))</f>
        <v>0</v>
      </c>
      <c r="C32" s="1">
        <f>_xlfn.LET(_xlpm.d,$G32,_xlpm.k,_xlfn.CONCAT(LEFT(TRIM(C$1),1),"*"),COUNTIF(_xlpm.d,_xlpm.k))</f>
        <v>0</v>
      </c>
      <c r="D32" s="1">
        <f>_xlfn.LET(_xlpm.d,$G32,_xlpm.k,_xlfn.CONCAT(LEFT(TRIM(D$1),1),"*"),COUNTIF(_xlpm.d,_xlpm.k))</f>
        <v>0</v>
      </c>
      <c r="E32" s="1">
        <f>LOG(F32+1,10)</f>
        <v>0.47712125471966244</v>
      </c>
      <c r="F32" s="7">
        <v>2</v>
      </c>
      <c r="G32" s="9" t="s">
        <v>1735</v>
      </c>
      <c r="H32" s="4">
        <f>F32/freq.sum.r6e</f>
        <v>9.9403578528827041E-5</v>
      </c>
      <c r="I32" s="1" t="str">
        <f>_xlfn.LET(_xlpm.sep,":",_xlpm.w,$G32,LEFT(_xlpm.w,FIND(_xlpm.sep,_xlpm.w)-1))</f>
        <v>kə</v>
      </c>
      <c r="J32" s="1" t="str">
        <f>_xlfn.LET(_xlpm.sep,":",_xlpm.w,$G32,RIGHT(_xlpm.w,LEN(_xlpm.w)-FIND(_xlpm.sep,_xlpm.w)))</f>
        <v>c</v>
      </c>
      <c r="K32" s="10">
        <f>_xlfn.LET(_xlpm.w,I32,LEN(_xlpm.w))</f>
        <v>2</v>
      </c>
      <c r="L32" s="10">
        <f>_xlfn.LET(_xlpm.w,J32,LEN(_xlpm.w))</f>
        <v>1</v>
      </c>
      <c r="M32" s="10">
        <f>_xlfn.LET(_xlpm.a,K32,_xlpm.b,L32,MAX(_xlpm.a,_xlpm.b))</f>
        <v>2</v>
      </c>
      <c r="N32" s="10">
        <f>_xlfn.LET(_xlpm.d,(K32,L32),MAX(_xlpm.d)-MIN(_xlpm.d))</f>
        <v>1</v>
      </c>
      <c r="O32" s="1" t="str">
        <f>_xlfn.LET(_xlpm.sep,":",_xlpm.w,$G32,_xlfn.CONCAT("~",RIGHT(_xlpm.w,LEN(_xlpm.w)-FIND(_xlpm.sep,_xlpm.w)),"~"))</f>
        <v>~c~</v>
      </c>
      <c r="P32" s="1" t="str">
        <f>_xlfn.LET(_xlpm.sep,":",_xlpm.w,$G32,_xlfn.CONCAT("[",LEFT(_xlpm.w,FIND(_xlpm.sep,_xlpm.w)-1),"]"))</f>
        <v>[kə]</v>
      </c>
      <c r="Q32" s="14" cm="1">
        <f t="array" ref="Q32">SUM(_xlfn._xlws.FILTER($H$2:$H$7111,_xlfn.MAP($O$2:$O$7111,_xlfn.LAMBDA(_xlpm.x,_xlpm.x=$O32))))</f>
        <v>9.9403578528827041E-5</v>
      </c>
      <c r="R32" s="14">
        <f>$H32/Q32</f>
        <v>1</v>
      </c>
      <c r="S32" s="14" cm="1">
        <f t="array" ref="S32">SUM(_xlfn._xlws.FILTER($H$2:$H$7111,_xlfn.MAP($P$2:$P$7111,_xlfn.LAMBDA(_xlpm.x,_xlpm.x=$P32))))</f>
        <v>2.2365805168986074E-3</v>
      </c>
      <c r="T32" s="14">
        <f>$H32/S32</f>
        <v>4.4444444444444467E-2</v>
      </c>
      <c r="U32" s="14">
        <f>_xlfn.LET(_xlpm.freq,F32,_xlpm.size,M32+1,_xlpm.F,V32,LOG(1+_xlpm.freq)*LOG(1+_xlpm.size)*_xlpm.F)</f>
        <v>2.4447286679055887E-2</v>
      </c>
      <c r="V32" s="14">
        <f>_xlfn.LET(_xlpm.a,T32,_xlpm.b,R32,2*_xlpm.a*_xlpm.b/(_xlpm.a+_xlpm.b))</f>
        <v>8.5106382978723444E-2</v>
      </c>
      <c r="W32" s="14">
        <f>_xlfn.LET(_xlpm.p,R32,_xlpm.q,T32,LOG(_xlpm.p/_xlpm.q))</f>
        <v>1.3521825181113623</v>
      </c>
      <c r="X32" s="2"/>
      <c r="AC32" s="2"/>
      <c r="AH32" s="2"/>
      <c r="AI32" s="2"/>
    </row>
    <row r="33" spans="1:35">
      <c r="A33" s="1" t="str">
        <f>_xlfn.LET(_xlpm.sep," : ",CONCATENATE(O33,_xlpm.sep,P33))</f>
        <v>~s~ : [zə]</v>
      </c>
      <c r="B33" s="1">
        <f>_xlfn.LET(_xlpm.d,$G33,_xlpm.k,_xlfn.CONCAT(LEFT(TRIM(B$1),1),"*"),COUNTIF(_xlpm.d,_xlpm.k))</f>
        <v>0</v>
      </c>
      <c r="C33" s="1">
        <f>_xlfn.LET(_xlpm.d,$G33,_xlpm.k,_xlfn.CONCAT(LEFT(TRIM(C$1),1),"*"),COUNTIF(_xlpm.d,_xlpm.k))</f>
        <v>0</v>
      </c>
      <c r="D33" s="1">
        <f>_xlfn.LET(_xlpm.d,$G33,_xlpm.k,_xlfn.CONCAT(LEFT(TRIM(D$1),1),"*"),COUNTIF(_xlpm.d,_xlpm.k))</f>
        <v>0</v>
      </c>
      <c r="E33" s="1">
        <f>LOG(F33+1,10)</f>
        <v>0.47712125471966244</v>
      </c>
      <c r="F33" s="7">
        <v>2</v>
      </c>
      <c r="G33" s="9" t="s">
        <v>5397</v>
      </c>
      <c r="H33" s="4">
        <f>F33/freq.sum.r6e</f>
        <v>9.9403578528827041E-5</v>
      </c>
      <c r="I33" s="1" t="str">
        <f>_xlfn.LET(_xlpm.sep,":",_xlpm.w,$G33,LEFT(_xlpm.w,FIND(_xlpm.sep,_xlpm.w)-1))</f>
        <v>zə</v>
      </c>
      <c r="J33" s="1" t="str">
        <f>_xlfn.LET(_xlpm.sep,":",_xlpm.w,$G33,RIGHT(_xlpm.w,LEN(_xlpm.w)-FIND(_xlpm.sep,_xlpm.w)))</f>
        <v>s</v>
      </c>
      <c r="K33" s="10">
        <f>_xlfn.LET(_xlpm.w,I33,LEN(_xlpm.w))</f>
        <v>2</v>
      </c>
      <c r="L33" s="10">
        <f>_xlfn.LET(_xlpm.w,J33,LEN(_xlpm.w))</f>
        <v>1</v>
      </c>
      <c r="M33" s="10">
        <f>_xlfn.LET(_xlpm.a,K33,_xlpm.b,L33,MAX(_xlpm.a,_xlpm.b))</f>
        <v>2</v>
      </c>
      <c r="N33" s="10">
        <f>_xlfn.LET(_xlpm.d,(K33,L33),MAX(_xlpm.d)-MIN(_xlpm.d))</f>
        <v>1</v>
      </c>
      <c r="O33" s="1" t="str">
        <f>_xlfn.LET(_xlpm.sep,":",_xlpm.w,$G33,_xlfn.CONCAT("~",RIGHT(_xlpm.w,LEN(_xlpm.w)-FIND(_xlpm.sep,_xlpm.w)),"~"))</f>
        <v>~s~</v>
      </c>
      <c r="P33" s="1" t="str">
        <f>_xlfn.LET(_xlpm.sep,":",_xlpm.w,$G33,_xlfn.CONCAT("[",LEFT(_xlpm.w,FIND(_xlpm.sep,_xlpm.w)-1),"]"))</f>
        <v>[zə]</v>
      </c>
      <c r="Q33" s="14" cm="1">
        <f t="array" ref="Q33">SUM(_xlfn._xlws.FILTER($H$2:$H$7117,_xlfn.MAP($O$2:$O$7117,_xlfn.LAMBDA(_xlpm.x,_xlpm.x=$O33))))</f>
        <v>9.9403578528827041E-5</v>
      </c>
      <c r="R33" s="14">
        <f>$H33/Q33</f>
        <v>1</v>
      </c>
      <c r="S33" s="14" cm="1">
        <f t="array" ref="S33">SUM(_xlfn._xlws.FILTER($H$2:$H$7117,_xlfn.MAP($P$2:$P$7117,_xlfn.LAMBDA(_xlpm.x,_xlpm.x=$P33))))</f>
        <v>2.4850894632206747E-3</v>
      </c>
      <c r="T33" s="14">
        <f>$H33/S33</f>
        <v>4.0000000000000022E-2</v>
      </c>
      <c r="U33" s="14">
        <f>_xlfn.LET(_xlpm.freq,F33,_xlpm.size,M33+1,_xlpm.F,V33,LOG(1+_xlpm.freq)*LOG(1+_xlpm.size)*_xlpm.F)</f>
        <v>2.2096586036838974E-2</v>
      </c>
      <c r="V33" s="14">
        <f>_xlfn.LET(_xlpm.a,T33,_xlpm.b,R33,2*_xlpm.a*_xlpm.b/(_xlpm.a+_xlpm.b))</f>
        <v>7.6923076923076969E-2</v>
      </c>
      <c r="W33" s="14">
        <f>_xlfn.LET(_xlpm.p,R33,_xlpm.q,T33,LOG(_xlpm.p/_xlpm.q))</f>
        <v>1.3979400086720373</v>
      </c>
      <c r="X33" s="2"/>
      <c r="AC33" s="2"/>
      <c r="AH33" s="2"/>
      <c r="AI33" s="2"/>
    </row>
    <row r="34" spans="1:35">
      <c r="A34" s="1" t="str">
        <f>_xlfn.LET(_xlpm.sep," : ",CONCATENATE(O34,_xlpm.sep,P34))</f>
        <v>~m~ : [mə]</v>
      </c>
      <c r="B34" s="1">
        <f>_xlfn.LET(_xlpm.d,$G34,_xlpm.k,_xlfn.CONCAT(LEFT(TRIM(B$1),1),"*"),COUNTIF(_xlpm.d,_xlpm.k))</f>
        <v>0</v>
      </c>
      <c r="C34" s="1">
        <f>_xlfn.LET(_xlpm.d,$G34,_xlpm.k,_xlfn.CONCAT(LEFT(TRIM(C$1),1),"*"),COUNTIF(_xlpm.d,_xlpm.k))</f>
        <v>1</v>
      </c>
      <c r="D34" s="1">
        <f>_xlfn.LET(_xlpm.d,$G34,_xlpm.k,_xlfn.CONCAT(LEFT(TRIM(D$1),1),"*"),COUNTIF(_xlpm.d,_xlpm.k))</f>
        <v>0</v>
      </c>
      <c r="E34" s="1">
        <f>LOG(F34+1,10)</f>
        <v>0.47712125471966244</v>
      </c>
      <c r="F34" s="7">
        <v>2</v>
      </c>
      <c r="G34" s="9" t="s">
        <v>2697</v>
      </c>
      <c r="H34" s="4">
        <f>F34/freq.sum.r6e</f>
        <v>9.9403578528827041E-5</v>
      </c>
      <c r="I34" s="1" t="str">
        <f>_xlfn.LET(_xlpm.sep,":",_xlpm.w,$G34,LEFT(_xlpm.w,FIND(_xlpm.sep,_xlpm.w)-1))</f>
        <v>mə</v>
      </c>
      <c r="J34" s="1" t="str">
        <f>_xlfn.LET(_xlpm.sep,":",_xlpm.w,$G34,RIGHT(_xlpm.w,LEN(_xlpm.w)-FIND(_xlpm.sep,_xlpm.w)))</f>
        <v>m</v>
      </c>
      <c r="K34" s="10">
        <f>_xlfn.LET(_xlpm.w,I34,LEN(_xlpm.w))</f>
        <v>2</v>
      </c>
      <c r="L34" s="10">
        <f>_xlfn.LET(_xlpm.w,J34,LEN(_xlpm.w))</f>
        <v>1</v>
      </c>
      <c r="M34" s="10">
        <f>_xlfn.LET(_xlpm.a,K34,_xlpm.b,L34,MAX(_xlpm.a,_xlpm.b))</f>
        <v>2</v>
      </c>
      <c r="N34" s="10">
        <f>_xlfn.LET(_xlpm.d,(K34,L34),MAX(_xlpm.d)-MIN(_xlpm.d))</f>
        <v>1</v>
      </c>
      <c r="O34" s="1" t="str">
        <f>_xlfn.LET(_xlpm.sep,":",_xlpm.w,$G34,_xlfn.CONCAT("~",RIGHT(_xlpm.w,LEN(_xlpm.w)-FIND(_xlpm.sep,_xlpm.w)),"~"))</f>
        <v>~m~</v>
      </c>
      <c r="P34" s="1" t="str">
        <f>_xlfn.LET(_xlpm.sep,":",_xlpm.w,$G34,_xlfn.CONCAT("[",LEFT(_xlpm.w,FIND(_xlpm.sep,_xlpm.w)-1),"]"))</f>
        <v>[mə]</v>
      </c>
      <c r="Q34" s="14" cm="1">
        <f t="array" ref="Q34">SUM(_xlfn._xlws.FILTER($H$2:$H$7117,_xlfn.MAP($O$2:$O$7117,_xlfn.LAMBDA(_xlpm.x,_xlpm.x=$O34))))</f>
        <v>9.9403578528827041E-5</v>
      </c>
      <c r="R34" s="14">
        <f>$H34/Q34</f>
        <v>1</v>
      </c>
      <c r="S34" s="14" cm="1">
        <f t="array" ref="S34">SUM(_xlfn._xlws.FILTER($H$2:$H$7117,_xlfn.MAP($P$2:$P$7117,_xlfn.LAMBDA(_xlpm.x,_xlpm.x=$P34))))</f>
        <v>2.7335984095427429E-3</v>
      </c>
      <c r="T34" s="14">
        <f>$H34/S34</f>
        <v>3.6363636363636376E-2</v>
      </c>
      <c r="U34" s="14">
        <f>_xlfn.LET(_xlpm.freq,F34,_xlpm.size,M34+1,_xlpm.F,V34,LOG(1+_xlpm.freq)*LOG(1+_xlpm.size)*_xlpm.F)</f>
        <v>2.0158289016063622E-2</v>
      </c>
      <c r="V34" s="14">
        <f>_xlfn.LET(_xlpm.a,T34,_xlpm.b,R34,2*_xlpm.a*_xlpm.b/(_xlpm.a+_xlpm.b))</f>
        <v>7.0175438596491252E-2</v>
      </c>
      <c r="W34" s="14">
        <f>_xlfn.LET(_xlpm.p,R34,_xlpm.q,T34,LOG(_xlpm.p/_xlpm.q))</f>
        <v>1.4393326938302624</v>
      </c>
      <c r="X34" s="2"/>
      <c r="AC34" s="2"/>
      <c r="AH34" s="2"/>
      <c r="AI34" s="2"/>
    </row>
    <row r="35" spans="1:35">
      <c r="A35" s="1" t="str">
        <f>_xlfn.LET(_xlpm.sep," : ",CONCATENATE(O35,_xlpm.sep,P35))</f>
        <v>~t~ : [tə]</v>
      </c>
      <c r="B35" s="1">
        <f>_xlfn.LET(_xlpm.d,$G35,_xlpm.k,_xlfn.CONCAT(LEFT(TRIM(B$1),1),"*"),COUNTIF(_xlpm.d,_xlpm.k))</f>
        <v>0</v>
      </c>
      <c r="C35" s="1">
        <f>_xlfn.LET(_xlpm.d,$G35,_xlpm.k,_xlfn.CONCAT(LEFT(TRIM(C$1),1),"*"),COUNTIF(_xlpm.d,_xlpm.k))</f>
        <v>0</v>
      </c>
      <c r="D35" s="1">
        <f>_xlfn.LET(_xlpm.d,$G35,_xlpm.k,_xlfn.CONCAT(LEFT(TRIM(D$1),1),"*"),COUNTIF(_xlpm.d,_xlpm.k))</f>
        <v>0</v>
      </c>
      <c r="E35" s="1">
        <f>LOG(F35+1,10)</f>
        <v>0.47712125471966244</v>
      </c>
      <c r="F35" s="7">
        <v>2</v>
      </c>
      <c r="G35" s="9" t="s">
        <v>4745</v>
      </c>
      <c r="H35" s="4">
        <f>F35/freq.sum.r6e</f>
        <v>9.9403578528827041E-5</v>
      </c>
      <c r="I35" s="1" t="str">
        <f>_xlfn.LET(_xlpm.sep,":",_xlpm.w,$G35,LEFT(_xlpm.w,FIND(_xlpm.sep,_xlpm.w)-1))</f>
        <v>tə</v>
      </c>
      <c r="J35" s="1" t="str">
        <f>_xlfn.LET(_xlpm.sep,":",_xlpm.w,$G35,RIGHT(_xlpm.w,LEN(_xlpm.w)-FIND(_xlpm.sep,_xlpm.w)))</f>
        <v>t</v>
      </c>
      <c r="K35" s="10">
        <f>_xlfn.LET(_xlpm.w,I35,LEN(_xlpm.w))</f>
        <v>2</v>
      </c>
      <c r="L35" s="10">
        <f>_xlfn.LET(_xlpm.w,J35,LEN(_xlpm.w))</f>
        <v>1</v>
      </c>
      <c r="M35" s="10">
        <f>_xlfn.LET(_xlpm.a,K35,_xlpm.b,L35,MAX(_xlpm.a,_xlpm.b))</f>
        <v>2</v>
      </c>
      <c r="N35" s="10">
        <f>_xlfn.LET(_xlpm.d,(K35,L35),MAX(_xlpm.d)-MIN(_xlpm.d))</f>
        <v>1</v>
      </c>
      <c r="O35" s="1" t="str">
        <f>_xlfn.LET(_xlpm.sep,":",_xlpm.w,$G35,_xlfn.CONCAT("~",RIGHT(_xlpm.w,LEN(_xlpm.w)-FIND(_xlpm.sep,_xlpm.w)),"~"))</f>
        <v>~t~</v>
      </c>
      <c r="P35" s="1" t="str">
        <f>_xlfn.LET(_xlpm.sep,":",_xlpm.w,$G35,_xlfn.CONCAT("[",LEFT(_xlpm.w,FIND(_xlpm.sep,_xlpm.w)-1),"]"))</f>
        <v>[tə]</v>
      </c>
      <c r="Q35" s="14" cm="1">
        <f t="array" ref="Q35">SUM(_xlfn._xlws.FILTER($H$2:$H$7117,_xlfn.MAP($O$2:$O$7117,_xlfn.LAMBDA(_xlpm.x,_xlpm.x=$O35))))</f>
        <v>9.9403578528827041E-5</v>
      </c>
      <c r="R35" s="14">
        <f>$H35/Q35</f>
        <v>1</v>
      </c>
      <c r="S35" s="14" cm="1">
        <f t="array" ref="S35">SUM(_xlfn._xlws.FILTER($H$2:$H$7117,_xlfn.MAP($P$2:$P$7117,_xlfn.LAMBDA(_xlpm.x,_xlpm.x=$P35))))</f>
        <v>3.4791252485089448E-3</v>
      </c>
      <c r="T35" s="14">
        <f>$H35/S35</f>
        <v>2.8571428571428584E-2</v>
      </c>
      <c r="U35" s="14">
        <f>_xlfn.LET(_xlpm.freq,F35,_xlpm.size,M35+1,_xlpm.F,V35,LOG(1+_xlpm.freq)*LOG(1+_xlpm.size)*_xlpm.F)</f>
        <v>1.5958645471050366E-2</v>
      </c>
      <c r="V35" s="14">
        <f>_xlfn.LET(_xlpm.a,T35,_xlpm.b,R35,2*_xlpm.a*_xlpm.b/(_xlpm.a+_xlpm.b))</f>
        <v>5.5555555555555573E-2</v>
      </c>
      <c r="W35" s="14">
        <f>_xlfn.LET(_xlpm.p,R35,_xlpm.q,T35,LOG(_xlpm.p/_xlpm.q))</f>
        <v>1.5440680443502754</v>
      </c>
      <c r="X35" s="2"/>
      <c r="AC35" s="2"/>
      <c r="AH35" s="2"/>
      <c r="AI35" s="2"/>
    </row>
    <row r="36" spans="1:35">
      <c r="A36" s="1" t="str">
        <f>_xlfn.LET(_xlpm.sep," : ",CONCATENATE(O36,_xlpm.sep,P36))</f>
        <v>~x~ : [ə]</v>
      </c>
      <c r="B36" s="1">
        <f>_xlfn.LET(_xlpm.d,$G36,_xlpm.k,_xlfn.CONCAT(LEFT(TRIM(B$1),1),"*"),COUNTIF(_xlpm.d,_xlpm.k))</f>
        <v>0</v>
      </c>
      <c r="C36" s="1">
        <f>_xlfn.LET(_xlpm.d,$G36,_xlpm.k,_xlfn.CONCAT(LEFT(TRIM(C$1),1),"*"),COUNTIF(_xlpm.d,_xlpm.k))</f>
        <v>0</v>
      </c>
      <c r="D36" s="1">
        <f>_xlfn.LET(_xlpm.d,$G36,_xlpm.k,_xlfn.CONCAT(LEFT(TRIM(D$1),1),"*"),COUNTIF(_xlpm.d,_xlpm.k))</f>
        <v>0</v>
      </c>
      <c r="E36" s="1">
        <f>LOG(F36+1,10)</f>
        <v>0.30102999566398114</v>
      </c>
      <c r="F36" s="7">
        <v>1</v>
      </c>
      <c r="G36" s="9" t="s">
        <v>5628</v>
      </c>
      <c r="H36" s="4">
        <f>F36/freq.sum.r6e</f>
        <v>4.9701789264413521E-5</v>
      </c>
      <c r="I36" s="1" t="str">
        <f>_xlfn.LET(_xlpm.sep,":",_xlpm.w,$G36,LEFT(_xlpm.w,FIND(_xlpm.sep,_xlpm.w)-1))</f>
        <v>ə</v>
      </c>
      <c r="J36" s="1" t="str">
        <f>_xlfn.LET(_xlpm.sep,":",_xlpm.w,$G36,RIGHT(_xlpm.w,LEN(_xlpm.w)-FIND(_xlpm.sep,_xlpm.w)))</f>
        <v>x</v>
      </c>
      <c r="K36" s="10">
        <f>_xlfn.LET(_xlpm.w,I36,LEN(_xlpm.w))</f>
        <v>1</v>
      </c>
      <c r="L36" s="10">
        <f>_xlfn.LET(_xlpm.w,J36,LEN(_xlpm.w))</f>
        <v>1</v>
      </c>
      <c r="M36" s="10">
        <f>_xlfn.LET(_xlpm.a,K36,_xlpm.b,L36,MAX(_xlpm.a,_xlpm.b))</f>
        <v>1</v>
      </c>
      <c r="N36" s="10">
        <f>_xlfn.LET(_xlpm.d,(K36,L36),MAX(_xlpm.d)-MIN(_xlpm.d))</f>
        <v>0</v>
      </c>
      <c r="O36" s="1" t="str">
        <f>_xlfn.LET(_xlpm.sep,":",_xlpm.w,$G36,_xlfn.CONCAT("~",RIGHT(_xlpm.w,LEN(_xlpm.w)-FIND(_xlpm.sep,_xlpm.w)),"~"))</f>
        <v>~x~</v>
      </c>
      <c r="P36" s="1" t="str">
        <f>_xlfn.LET(_xlpm.sep,":",_xlpm.w,$G36,_xlfn.CONCAT("[",LEFT(_xlpm.w,FIND(_xlpm.sep,_xlpm.w)-1),"]"))</f>
        <v>[ə]</v>
      </c>
      <c r="Q36" s="14" cm="1">
        <f t="array" ref="Q36">SUM(_xlfn._xlws.FILTER($H$2:$H$7117,_xlfn.MAP($O$2:$O$7117,_xlfn.LAMBDA(_xlpm.x,_xlpm.x=$O36))))</f>
        <v>4.9701789264413521E-5</v>
      </c>
      <c r="R36" s="14">
        <f>$H36/Q36</f>
        <v>1</v>
      </c>
      <c r="S36" s="14" cm="1">
        <f t="array" ref="S36">SUM(_xlfn._xlws.FILTER($H$2:$H$7117,_xlfn.MAP($P$2:$P$7117,_xlfn.LAMBDA(_xlpm.x,_xlpm.x=$P36))))</f>
        <v>4.9701789264413494E-3</v>
      </c>
      <c r="T36" s="14">
        <f>$H36/S36</f>
        <v>1.0000000000000005E-2</v>
      </c>
      <c r="U36" s="14">
        <f>_xlfn.LET(_xlpm.freq,F36,_xlpm.size,M36+1,_xlpm.F,V36,LOG(1+_xlpm.freq)*LOG(1+_xlpm.size)*_xlpm.F)</f>
        <v>2.8441150344446207E-3</v>
      </c>
      <c r="V36" s="14">
        <f>_xlfn.LET(_xlpm.a,T36,_xlpm.b,R36,2*_xlpm.a*_xlpm.b/(_xlpm.a+_xlpm.b))</f>
        <v>1.9801980198019813E-2</v>
      </c>
      <c r="W36" s="14">
        <f>_xlfn.LET(_xlpm.p,R36,_xlpm.q,T36,LOG(_xlpm.p/_xlpm.q))</f>
        <v>1.9999999999999998</v>
      </c>
      <c r="X36" s="2"/>
      <c r="AC36" s="2"/>
      <c r="AH36" s="2"/>
      <c r="AI36" s="2"/>
    </row>
    <row r="37" spans="1:35">
      <c r="A37" s="1" t="str">
        <f>_xlfn.LET(_xlpm.sep," : ",CONCATENATE(O37,_xlpm.sep,P37))</f>
        <v>~be~ : [bəɪ]</v>
      </c>
      <c r="B37" s="1">
        <f>_xlfn.LET(_xlpm.d,$G37,_xlpm.k,_xlfn.CONCAT(LEFT(TRIM(B$1),1),"*"),COUNTIF(_xlpm.d,_xlpm.k))</f>
        <v>0</v>
      </c>
      <c r="C37" s="1">
        <f>_xlfn.LET(_xlpm.d,$G37,_xlpm.k,_xlfn.CONCAT(LEFT(TRIM(C$1),1),"*"),COUNTIF(_xlpm.d,_xlpm.k))</f>
        <v>0</v>
      </c>
      <c r="D37" s="1">
        <f>_xlfn.LET(_xlpm.d,$G37,_xlpm.k,_xlfn.CONCAT(LEFT(TRIM(D$1),1),"*"),COUNTIF(_xlpm.d,_xlpm.k))</f>
        <v>0</v>
      </c>
      <c r="E37" s="1">
        <f>LOG(F37+1,10)</f>
        <v>0.30102999566398114</v>
      </c>
      <c r="F37" s="7">
        <v>1</v>
      </c>
      <c r="G37" s="9" t="s">
        <v>387</v>
      </c>
      <c r="H37" s="4">
        <f>F37/freq.sum.r6e</f>
        <v>4.9701789264413521E-5</v>
      </c>
      <c r="I37" s="1" t="str">
        <f>_xlfn.LET(_xlpm.sep,":",_xlpm.w,$G37,LEFT(_xlpm.w,FIND(_xlpm.sep,_xlpm.w)-1))</f>
        <v>bəɪ</v>
      </c>
      <c r="J37" s="1" t="str">
        <f>_xlfn.LET(_xlpm.sep,":",_xlpm.w,$G37,RIGHT(_xlpm.w,LEN(_xlpm.w)-FIND(_xlpm.sep,_xlpm.w)))</f>
        <v>be</v>
      </c>
      <c r="K37" s="10">
        <f>_xlfn.LET(_xlpm.w,I37,LEN(_xlpm.w))</f>
        <v>3</v>
      </c>
      <c r="L37" s="10">
        <f>_xlfn.LET(_xlpm.w,J37,LEN(_xlpm.w))</f>
        <v>2</v>
      </c>
      <c r="M37" s="10">
        <f>_xlfn.LET(_xlpm.a,K37,_xlpm.b,L37,MAX(_xlpm.a,_xlpm.b))</f>
        <v>3</v>
      </c>
      <c r="N37" s="10">
        <f>_xlfn.LET(_xlpm.d,(K37,L37),MAX(_xlpm.d)-MIN(_xlpm.d))</f>
        <v>1</v>
      </c>
      <c r="O37" s="1" t="str">
        <f>_xlfn.LET(_xlpm.sep,":",_xlpm.w,$G37,_xlfn.CONCAT("~",RIGHT(_xlpm.w,LEN(_xlpm.w)-FIND(_xlpm.sep,_xlpm.w)),"~"))</f>
        <v>~be~</v>
      </c>
      <c r="P37" s="1" t="str">
        <f>_xlfn.LET(_xlpm.sep,":",_xlpm.w,$G37,_xlfn.CONCAT("[",LEFT(_xlpm.w,FIND(_xlpm.sep,_xlpm.w)-1),"]"))</f>
        <v>[bəɪ]</v>
      </c>
      <c r="Q37" s="14" cm="1">
        <f t="array" ref="Q37">SUM(_xlfn._xlws.FILTER($H$2:$H$7117,_xlfn.MAP($O$2:$O$7117,_xlfn.LAMBDA(_xlpm.x,_xlpm.x=$O37))))</f>
        <v>2.0377733598409544E-3</v>
      </c>
      <c r="R37" s="14">
        <f>$H37/Q37</f>
        <v>2.4390243902439022E-2</v>
      </c>
      <c r="S37" s="14" cm="1">
        <f t="array" ref="S37">SUM(_xlfn._xlws.FILTER($H$2:$H$7117,_xlfn.MAP($P$2:$P$7117,_xlfn.LAMBDA(_xlpm.x,_xlpm.x=$P37))))</f>
        <v>4.9701789264413521E-5</v>
      </c>
      <c r="T37" s="14">
        <f>$H37/S37</f>
        <v>1</v>
      </c>
      <c r="U37" s="14">
        <f>_xlfn.LET(_xlpm.freq,F37,_xlpm.size,M37+1,_xlpm.F,V37,LOG(1+_xlpm.freq)*LOG(1+_xlpm.size)*_xlpm.F)</f>
        <v>1.0019568446405936E-2</v>
      </c>
      <c r="V37" s="14">
        <f>_xlfn.LET(_xlpm.a,T37,_xlpm.b,R37,2*_xlpm.a*_xlpm.b/(_xlpm.a+_xlpm.b))</f>
        <v>4.7619047619047609E-2</v>
      </c>
      <c r="W37" s="14">
        <f>_xlfn.LET(_xlpm.p,R37,_xlpm.q,T37,LOG(_xlpm.p/_xlpm.q))</f>
        <v>-1.6127838567197355</v>
      </c>
      <c r="X37" s="2"/>
      <c r="AC37" s="2"/>
      <c r="AH37" s="2"/>
      <c r="AI37" s="2"/>
    </row>
    <row r="38" spans="1:35">
      <c r="A38" s="1" t="str">
        <f>_xlfn.LET(_xlpm.sep," : ",CONCATENATE(O38,_xlpm.sep,P38))</f>
        <v>~da~ : [dɑ]</v>
      </c>
      <c r="B38" s="1">
        <f>_xlfn.LET(_xlpm.d,$G38,_xlpm.k,_xlfn.CONCAT(LEFT(TRIM(B$1),1),"*"),COUNTIF(_xlpm.d,_xlpm.k))</f>
        <v>0</v>
      </c>
      <c r="C38" s="1">
        <f>_xlfn.LET(_xlpm.d,$G38,_xlpm.k,_xlfn.CONCAT(LEFT(TRIM(C$1),1),"*"),COUNTIF(_xlpm.d,_xlpm.k))</f>
        <v>0</v>
      </c>
      <c r="D38" s="1">
        <f>_xlfn.LET(_xlpm.d,$G38,_xlpm.k,_xlfn.CONCAT(LEFT(TRIM(D$1),1),"*"),COUNTIF(_xlpm.d,_xlpm.k))</f>
        <v>0</v>
      </c>
      <c r="E38" s="1">
        <f>LOG(F38+1,10)</f>
        <v>0.30102999566398114</v>
      </c>
      <c r="F38" s="7">
        <v>1</v>
      </c>
      <c r="G38" s="9" t="s">
        <v>525</v>
      </c>
      <c r="H38" s="4">
        <f>F38/freq.sum.r6e</f>
        <v>4.9701789264413521E-5</v>
      </c>
      <c r="I38" s="1" t="str">
        <f>_xlfn.LET(_xlpm.sep,":",_xlpm.w,$G38,LEFT(_xlpm.w,FIND(_xlpm.sep,_xlpm.w)-1))</f>
        <v>dɑ</v>
      </c>
      <c r="J38" s="1" t="str">
        <f>_xlfn.LET(_xlpm.sep,":",_xlpm.w,$G38,RIGHT(_xlpm.w,LEN(_xlpm.w)-FIND(_xlpm.sep,_xlpm.w)))</f>
        <v>da</v>
      </c>
      <c r="K38" s="10">
        <f>_xlfn.LET(_xlpm.w,I38,LEN(_xlpm.w))</f>
        <v>2</v>
      </c>
      <c r="L38" s="10">
        <f>_xlfn.LET(_xlpm.w,J38,LEN(_xlpm.w))</f>
        <v>2</v>
      </c>
      <c r="M38" s="10">
        <f>_xlfn.LET(_xlpm.a,K38,_xlpm.b,L38,MAX(_xlpm.a,_xlpm.b))</f>
        <v>2</v>
      </c>
      <c r="N38" s="10">
        <f>_xlfn.LET(_xlpm.d,(K38,L38),MAX(_xlpm.d)-MIN(_xlpm.d))</f>
        <v>0</v>
      </c>
      <c r="O38" s="1" t="str">
        <f>_xlfn.LET(_xlpm.sep,":",_xlpm.w,$G38,_xlfn.CONCAT("~",RIGHT(_xlpm.w,LEN(_xlpm.w)-FIND(_xlpm.sep,_xlpm.w)),"~"))</f>
        <v>~da~</v>
      </c>
      <c r="P38" s="1" t="str">
        <f>_xlfn.LET(_xlpm.sep,":",_xlpm.w,$G38,_xlfn.CONCAT("[",LEFT(_xlpm.w,FIND(_xlpm.sep,_xlpm.w)-1),"]"))</f>
        <v>[dɑ]</v>
      </c>
      <c r="Q38" s="14" cm="1">
        <f t="array" ref="Q38">SUM(_xlfn._xlws.FILTER($H$2:$H$7111,_xlfn.MAP($O$2:$O$7111,_xlfn.LAMBDA(_xlpm.x,_xlpm.x=$O38))))</f>
        <v>1.6898608349900598E-3</v>
      </c>
      <c r="R38" s="14">
        <f>$H38/Q38</f>
        <v>2.9411764705882353E-2</v>
      </c>
      <c r="S38" s="14" cm="1">
        <f t="array" ref="S38">SUM(_xlfn._xlws.FILTER($H$2:$H$7111,_xlfn.MAP($P$2:$P$7111,_xlfn.LAMBDA(_xlpm.x,_xlpm.x=$P38))))</f>
        <v>1.9880715705765408E-4</v>
      </c>
      <c r="T38" s="14">
        <f>$H38/S38</f>
        <v>0.25</v>
      </c>
      <c r="U38" s="14">
        <f>_xlfn.LET(_xlpm.freq,F38,_xlpm.size,M38+1,_xlpm.F,V38,LOG(1+_xlpm.freq)*LOG(1+_xlpm.size)*_xlpm.F)</f>
        <v>9.5388482409954258E-3</v>
      </c>
      <c r="V38" s="14">
        <f>_xlfn.LET(_xlpm.a,T38,_xlpm.b,R38,2*_xlpm.a*_xlpm.b/(_xlpm.a+_xlpm.b))</f>
        <v>5.2631578947368418E-2</v>
      </c>
      <c r="W38" s="14">
        <f>_xlfn.LET(_xlpm.p,R38,_xlpm.q,T38,LOG(_xlpm.p/_xlpm.q))</f>
        <v>-0.92941892571429274</v>
      </c>
      <c r="X38" s="2"/>
      <c r="AC38" s="2"/>
      <c r="AH38" s="2"/>
      <c r="AI38" s="2"/>
    </row>
    <row r="39" spans="1:35">
      <c r="A39" s="1" t="str">
        <f>_xlfn.LET(_xlpm.sep," : ",CONCATENATE(O39,_xlpm.sep,P39))</f>
        <v>~ta~ : [tɑ]</v>
      </c>
      <c r="B39" s="1">
        <f>_xlfn.LET(_xlpm.d,$G39,_xlpm.k,_xlfn.CONCAT(LEFT(TRIM(B$1),1),"*"),COUNTIF(_xlpm.d,_xlpm.k))</f>
        <v>0</v>
      </c>
      <c r="C39" s="1">
        <f>_xlfn.LET(_xlpm.d,$G39,_xlpm.k,_xlfn.CONCAT(LEFT(TRIM(C$1),1),"*"),COUNTIF(_xlpm.d,_xlpm.k))</f>
        <v>0</v>
      </c>
      <c r="D39" s="1">
        <f>_xlfn.LET(_xlpm.d,$G39,_xlpm.k,_xlfn.CONCAT(LEFT(TRIM(D$1),1),"*"),COUNTIF(_xlpm.d,_xlpm.k))</f>
        <v>0</v>
      </c>
      <c r="E39" s="1">
        <f>LOG(F39+1,10)</f>
        <v>0.30102999566398114</v>
      </c>
      <c r="F39" s="7">
        <v>1</v>
      </c>
      <c r="G39" s="9" t="s">
        <v>4746</v>
      </c>
      <c r="H39" s="4">
        <f>F39/freq.sum.r6e</f>
        <v>4.9701789264413521E-5</v>
      </c>
      <c r="I39" s="1" t="str">
        <f>_xlfn.LET(_xlpm.sep,":",_xlpm.w,$G39,LEFT(_xlpm.w,FIND(_xlpm.sep,_xlpm.w)-1))</f>
        <v>tɑ</v>
      </c>
      <c r="J39" s="1" t="str">
        <f>_xlfn.LET(_xlpm.sep,":",_xlpm.w,$G39,RIGHT(_xlpm.w,LEN(_xlpm.w)-FIND(_xlpm.sep,_xlpm.w)))</f>
        <v>ta</v>
      </c>
      <c r="K39" s="10">
        <f>_xlfn.LET(_xlpm.w,I39,LEN(_xlpm.w))</f>
        <v>2</v>
      </c>
      <c r="L39" s="10">
        <f>_xlfn.LET(_xlpm.w,J39,LEN(_xlpm.w))</f>
        <v>2</v>
      </c>
      <c r="M39" s="10">
        <f>_xlfn.LET(_xlpm.a,K39,_xlpm.b,L39,MAX(_xlpm.a,_xlpm.b))</f>
        <v>2</v>
      </c>
      <c r="N39" s="10">
        <f>_xlfn.LET(_xlpm.d,(K39,L39),MAX(_xlpm.d)-MIN(_xlpm.d))</f>
        <v>0</v>
      </c>
      <c r="O39" s="1" t="str">
        <f>_xlfn.LET(_xlpm.sep,":",_xlpm.w,$G39,_xlfn.CONCAT("~",RIGHT(_xlpm.w,LEN(_xlpm.w)-FIND(_xlpm.sep,_xlpm.w)),"~"))</f>
        <v>~ta~</v>
      </c>
      <c r="P39" s="1" t="str">
        <f>_xlfn.LET(_xlpm.sep,":",_xlpm.w,$G39,_xlfn.CONCAT("[",LEFT(_xlpm.w,FIND(_xlpm.sep,_xlpm.w)-1),"]"))</f>
        <v>[tɑ]</v>
      </c>
      <c r="Q39" s="14" cm="1">
        <f t="array" ref="Q39">SUM(_xlfn._xlws.FILTER($H$2:$H$7117,_xlfn.MAP($O$2:$O$7117,_xlfn.LAMBDA(_xlpm.x,_xlpm.x=$O39))))</f>
        <v>1.6898608349900598E-3</v>
      </c>
      <c r="R39" s="14">
        <f>$H39/Q39</f>
        <v>2.9411764705882353E-2</v>
      </c>
      <c r="S39" s="14" cm="1">
        <f t="array" ref="S39">SUM(_xlfn._xlws.FILTER($H$2:$H$7117,_xlfn.MAP($P$2:$P$7117,_xlfn.LAMBDA(_xlpm.x,_xlpm.x=$P39))))</f>
        <v>1.9880715705765408E-4</v>
      </c>
      <c r="T39" s="14">
        <f>$H39/S39</f>
        <v>0.25</v>
      </c>
      <c r="U39" s="14">
        <f>_xlfn.LET(_xlpm.freq,F39,_xlpm.size,M39+1,_xlpm.F,V39,LOG(1+_xlpm.freq)*LOG(1+_xlpm.size)*_xlpm.F)</f>
        <v>9.5388482409954258E-3</v>
      </c>
      <c r="V39" s="14">
        <f>_xlfn.LET(_xlpm.a,T39,_xlpm.b,R39,2*_xlpm.a*_xlpm.b/(_xlpm.a+_xlpm.b))</f>
        <v>5.2631578947368418E-2</v>
      </c>
      <c r="W39" s="14">
        <f>_xlfn.LET(_xlpm.p,R39,_xlpm.q,T39,LOG(_xlpm.p/_xlpm.q))</f>
        <v>-0.92941892571429274</v>
      </c>
      <c r="X39" s="2"/>
      <c r="AC39" s="2"/>
      <c r="AH39" s="2"/>
      <c r="AI39" s="2"/>
    </row>
    <row r="40" spans="1:35">
      <c r="A40" s="1" t="str">
        <f>_xlfn.LET(_xlpm.sep," : ",CONCATENATE(O40,_xlpm.sep,P40))</f>
        <v>~pu~ : [pjə]</v>
      </c>
      <c r="B40" s="1">
        <f>_xlfn.LET(_xlpm.d,$G40,_xlpm.k,_xlfn.CONCAT(LEFT(TRIM(B$1),1),"*"),COUNTIF(_xlpm.d,_xlpm.k))</f>
        <v>0</v>
      </c>
      <c r="C40" s="1">
        <f>_xlfn.LET(_xlpm.d,$G40,_xlpm.k,_xlfn.CONCAT(LEFT(TRIM(C$1),1),"*"),COUNTIF(_xlpm.d,_xlpm.k))</f>
        <v>0</v>
      </c>
      <c r="D40" s="1">
        <f>_xlfn.LET(_xlpm.d,$G40,_xlpm.k,_xlfn.CONCAT(LEFT(TRIM(D$1),1),"*"),COUNTIF(_xlpm.d,_xlpm.k))</f>
        <v>0</v>
      </c>
      <c r="E40" s="1">
        <f>LOG(F40+1,10)</f>
        <v>0.47712125471966244</v>
      </c>
      <c r="F40" s="7">
        <v>2</v>
      </c>
      <c r="G40" s="9" t="s">
        <v>3576</v>
      </c>
      <c r="H40" s="4">
        <f>F40/freq.sum.r6e</f>
        <v>9.9403578528827041E-5</v>
      </c>
      <c r="I40" s="4" t="str">
        <f>_xlfn.LET(_xlpm.sep,":",_xlpm.w,$G40,LEFT(_xlpm.w,FIND(_xlpm.sep,_xlpm.w)-1))</f>
        <v>pjə</v>
      </c>
      <c r="J40" s="4" t="str">
        <f>_xlfn.LET(_xlpm.sep,":",_xlpm.w,$G40,RIGHT(_xlpm.w,LEN(_xlpm.w)-FIND(_xlpm.sep,_xlpm.w)))</f>
        <v>pu</v>
      </c>
      <c r="K40" s="10">
        <f>_xlfn.LET(_xlpm.w,I40,LEN(_xlpm.w))</f>
        <v>3</v>
      </c>
      <c r="L40" s="10">
        <f>_xlfn.LET(_xlpm.w,J40,LEN(_xlpm.w))</f>
        <v>2</v>
      </c>
      <c r="M40" s="10">
        <f>_xlfn.LET(_xlpm.a,K40,_xlpm.b,L40,MAX(_xlpm.a,_xlpm.b))</f>
        <v>3</v>
      </c>
      <c r="N40" s="10">
        <f>_xlfn.LET(_xlpm.d,(K40,L40),MAX(_xlpm.d)-MIN(_xlpm.d))</f>
        <v>1</v>
      </c>
      <c r="O40" s="1" t="str">
        <f>_xlfn.LET(_xlpm.sep,":",_xlpm.w,$G40,_xlfn.CONCAT("~",RIGHT(_xlpm.w,LEN(_xlpm.w)-FIND(_xlpm.sep,_xlpm.w)),"~"))</f>
        <v>~pu~</v>
      </c>
      <c r="P40" s="1" t="str">
        <f>_xlfn.LET(_xlpm.sep,":",_xlpm.w,$G40,_xlfn.CONCAT("[",LEFT(_xlpm.w,FIND(_xlpm.sep,_xlpm.w)-1),"]"))</f>
        <v>[pjə]</v>
      </c>
      <c r="Q40" s="14" cm="1">
        <f t="array" ref="Q40">SUM(_xlfn._xlws.FILTER($H$2:$H$7109,_xlfn.MAP($O$2:$O$7109,_xlfn.LAMBDA(_xlpm.x,_xlpm.x=$O40))))</f>
        <v>1.3916500994035786E-3</v>
      </c>
      <c r="R40" s="14">
        <f>$H40/Q40</f>
        <v>7.1428571428571425E-2</v>
      </c>
      <c r="S40" s="14" cm="1">
        <f t="array" ref="S40">SUM(_xlfn._xlws.FILTER($H$2:$H$7109,_xlfn.MAP($P$2:$P$7109,_xlfn.LAMBDA(_xlpm.x,_xlpm.x=$P40))))</f>
        <v>2.4850894632206762E-4</v>
      </c>
      <c r="T40" s="14">
        <f>$H40/S40</f>
        <v>0.39999999999999997</v>
      </c>
      <c r="U40" s="14">
        <f>_xlfn.LET(_xlpm.freq,F40,_xlpm.size,M40+1,_xlpm.F,V40,LOG(1+_xlpm.freq)*LOG(1+_xlpm.size)*_xlpm.F)</f>
        <v>4.0423447936995052E-2</v>
      </c>
      <c r="V40" s="14">
        <f>_xlfn.LET(_xlpm.a,T40,_xlpm.b,R40,2*_xlpm.a*_xlpm.b/(_xlpm.a+_xlpm.b))</f>
        <v>0.1212121212121212</v>
      </c>
      <c r="W40" s="14">
        <f>_xlfn.LET(_xlpm.p,R40,_xlpm.q,T40,LOG(_xlpm.p/_xlpm.q))</f>
        <v>-0.74818802700620035</v>
      </c>
      <c r="X40" s="2"/>
      <c r="AC40" s="2"/>
      <c r="AH40" s="2"/>
      <c r="AI40" s="2"/>
    </row>
    <row r="41" spans="1:35">
      <c r="A41" s="1" t="str">
        <f>_xlfn.LET(_xlpm.sep," : ",CONCATENATE(O41,_xlpm.sep,P41))</f>
        <v>~wo~ : [wɑ]</v>
      </c>
      <c r="B41" s="1">
        <f>_xlfn.LET(_xlpm.d,$G41,_xlpm.k,_xlfn.CONCAT(LEFT(TRIM(B$1),1),"*"),COUNTIF(_xlpm.d,_xlpm.k))</f>
        <v>0</v>
      </c>
      <c r="C41" s="1">
        <f>_xlfn.LET(_xlpm.d,$G41,_xlpm.k,_xlfn.CONCAT(LEFT(TRIM(C$1),1),"*"),COUNTIF(_xlpm.d,_xlpm.k))</f>
        <v>0</v>
      </c>
      <c r="D41" s="1">
        <f>_xlfn.LET(_xlpm.d,$G41,_xlpm.k,_xlfn.CONCAT(LEFT(TRIM(D$1),1),"*"),COUNTIF(_xlpm.d,_xlpm.k))</f>
        <v>0</v>
      </c>
      <c r="E41" s="1">
        <f>LOG(F41+1,10)</f>
        <v>0.30102999566398114</v>
      </c>
      <c r="F41" s="7">
        <v>1</v>
      </c>
      <c r="G41" s="9" t="s">
        <v>5323</v>
      </c>
      <c r="H41" s="4">
        <f>F41/freq.sum.r6e</f>
        <v>4.9701789264413521E-5</v>
      </c>
      <c r="I41" s="1" t="str">
        <f>_xlfn.LET(_xlpm.sep,":",_xlpm.w,$G41,LEFT(_xlpm.w,FIND(_xlpm.sep,_xlpm.w)-1))</f>
        <v>wɑ</v>
      </c>
      <c r="J41" s="1" t="str">
        <f>_xlfn.LET(_xlpm.sep,":",_xlpm.w,$G41,RIGHT(_xlpm.w,LEN(_xlpm.w)-FIND(_xlpm.sep,_xlpm.w)))</f>
        <v>wo</v>
      </c>
      <c r="K41" s="10">
        <f>_xlfn.LET(_xlpm.w,I41,LEN(_xlpm.w))</f>
        <v>2</v>
      </c>
      <c r="L41" s="10">
        <f>_xlfn.LET(_xlpm.w,J41,LEN(_xlpm.w))</f>
        <v>2</v>
      </c>
      <c r="M41" s="10">
        <f>_xlfn.LET(_xlpm.a,K41,_xlpm.b,L41,MAX(_xlpm.a,_xlpm.b))</f>
        <v>2</v>
      </c>
      <c r="N41" s="10">
        <f>_xlfn.LET(_xlpm.d,(K41,L41),MAX(_xlpm.d)-MIN(_xlpm.d))</f>
        <v>0</v>
      </c>
      <c r="O41" s="1" t="str">
        <f>_xlfn.LET(_xlpm.sep,":",_xlpm.w,$G41,_xlfn.CONCAT("~",RIGHT(_xlpm.w,LEN(_xlpm.w)-FIND(_xlpm.sep,_xlpm.w)),"~"))</f>
        <v>~wo~</v>
      </c>
      <c r="P41" s="1" t="str">
        <f>_xlfn.LET(_xlpm.sep,":",_xlpm.w,$G41,_xlfn.CONCAT("[",LEFT(_xlpm.w,FIND(_xlpm.sep,_xlpm.w)-1),"]"))</f>
        <v>[wɑ]</v>
      </c>
      <c r="Q41" s="14" cm="1">
        <f t="array" ref="Q41">SUM(_xlfn._xlws.FILTER($H$2:$H$7117,_xlfn.MAP($O$2:$O$7117,_xlfn.LAMBDA(_xlpm.x,_xlpm.x=$O41))))</f>
        <v>1.4413518886679921E-3</v>
      </c>
      <c r="R41" s="14">
        <f>$H41/Q41</f>
        <v>3.4482758620689655E-2</v>
      </c>
      <c r="S41" s="14" cm="1">
        <f t="array" ref="S41">SUM(_xlfn._xlws.FILTER($H$2:$H$7117,_xlfn.MAP($P$2:$P$7117,_xlfn.LAMBDA(_xlpm.x,_xlpm.x=$P41))))</f>
        <v>2.9821073558648114E-4</v>
      </c>
      <c r="T41" s="14">
        <f>$H41/S41</f>
        <v>0.16666666666666666</v>
      </c>
      <c r="U41" s="14">
        <f>_xlfn.LET(_xlpm.freq,F41,_xlpm.size,M41+1,_xlpm.F,V41,LOG(1+_xlpm.freq)*LOG(1+_xlpm.size)*_xlpm.F)</f>
        <v>1.035646380450932E-2</v>
      </c>
      <c r="V41" s="14">
        <f>_xlfn.LET(_xlpm.a,T41,_xlpm.b,R41,2*_xlpm.a*_xlpm.b/(_xlpm.a+_xlpm.b))</f>
        <v>5.7142857142857148E-2</v>
      </c>
      <c r="W41" s="14">
        <f>_xlfn.LET(_xlpm.p,R41,_xlpm.q,T41,LOG(_xlpm.p/_xlpm.q))</f>
        <v>-0.68424674751531245</v>
      </c>
      <c r="X41" s="2"/>
      <c r="AC41" s="2"/>
      <c r="AH41" s="2"/>
      <c r="AI41" s="2"/>
    </row>
    <row r="42" spans="1:35">
      <c r="A42" s="1" t="str">
        <f>_xlfn.LET(_xlpm.sep," : ",CONCATENATE(O42,_xlpm.sep,P42))</f>
        <v>~to~ : [təʊ]</v>
      </c>
      <c r="B42" s="1">
        <f>_xlfn.LET(_xlpm.d,$G42,_xlpm.k,_xlfn.CONCAT(LEFT(TRIM(B$1),1),"*"),COUNTIF(_xlpm.d,_xlpm.k))</f>
        <v>0</v>
      </c>
      <c r="C42" s="1">
        <f>_xlfn.LET(_xlpm.d,$G42,_xlpm.k,_xlfn.CONCAT(LEFT(TRIM(C$1),1),"*"),COUNTIF(_xlpm.d,_xlpm.k))</f>
        <v>0</v>
      </c>
      <c r="D42" s="1">
        <f>_xlfn.LET(_xlpm.d,$G42,_xlpm.k,_xlfn.CONCAT(LEFT(TRIM(D$1),1),"*"),COUNTIF(_xlpm.d,_xlpm.k))</f>
        <v>0</v>
      </c>
      <c r="E42" s="1">
        <f>LOG(F42+1,10)</f>
        <v>0.30102999566398114</v>
      </c>
      <c r="F42" s="7">
        <v>1</v>
      </c>
      <c r="G42" s="9" t="s">
        <v>5015</v>
      </c>
      <c r="H42" s="4">
        <f>F42/freq.sum.r6e</f>
        <v>4.9701789264413521E-5</v>
      </c>
      <c r="I42" s="1" t="str">
        <f>_xlfn.LET(_xlpm.sep,":",_xlpm.w,$G42,LEFT(_xlpm.w,FIND(_xlpm.sep,_xlpm.w)-1))</f>
        <v>təʊ</v>
      </c>
      <c r="J42" s="1" t="str">
        <f>_xlfn.LET(_xlpm.sep,":",_xlpm.w,$G42,RIGHT(_xlpm.w,LEN(_xlpm.w)-FIND(_xlpm.sep,_xlpm.w)))</f>
        <v>to</v>
      </c>
      <c r="K42" s="10">
        <f>_xlfn.LET(_xlpm.w,I42,LEN(_xlpm.w))</f>
        <v>3</v>
      </c>
      <c r="L42" s="10">
        <f>_xlfn.LET(_xlpm.w,J42,LEN(_xlpm.w))</f>
        <v>2</v>
      </c>
      <c r="M42" s="10">
        <f>_xlfn.LET(_xlpm.a,K42,_xlpm.b,L42,MAX(_xlpm.a,_xlpm.b))</f>
        <v>3</v>
      </c>
      <c r="N42" s="10">
        <f>_xlfn.LET(_xlpm.d,(K42,L42),MAX(_xlpm.d)-MIN(_xlpm.d))</f>
        <v>1</v>
      </c>
      <c r="O42" s="1" t="str">
        <f>_xlfn.LET(_xlpm.sep,":",_xlpm.w,$G42,_xlfn.CONCAT("~",RIGHT(_xlpm.w,LEN(_xlpm.w)-FIND(_xlpm.sep,_xlpm.w)),"~"))</f>
        <v>~to~</v>
      </c>
      <c r="P42" s="1" t="str">
        <f>_xlfn.LET(_xlpm.sep,":",_xlpm.w,$G42,_xlfn.CONCAT("[",LEFT(_xlpm.w,FIND(_xlpm.sep,_xlpm.w)-1),"]"))</f>
        <v>[təʊ]</v>
      </c>
      <c r="Q42" s="14" cm="1">
        <f t="array" ref="Q42">SUM(_xlfn._xlws.FILTER($H$2:$H$7111,_xlfn.MAP($O$2:$O$7111,_xlfn.LAMBDA(_xlpm.x,_xlpm.x=$O42))))</f>
        <v>6.958250497017893E-4</v>
      </c>
      <c r="R42" s="14">
        <f>$H42/Q42</f>
        <v>7.1428571428571425E-2</v>
      </c>
      <c r="S42" s="14" cm="1">
        <f t="array" ref="S42">SUM(_xlfn._xlws.FILTER($H$2:$H$7111,_xlfn.MAP($P$2:$P$7111,_xlfn.LAMBDA(_xlpm.x,_xlpm.x=$P42))))</f>
        <v>1.4910536779324057E-4</v>
      </c>
      <c r="T42" s="14">
        <f>$H42/S42</f>
        <v>0.33333333333333331</v>
      </c>
      <c r="U42" s="14">
        <f>_xlfn.LET(_xlpm.freq,F42,_xlpm.size,M42+1,_xlpm.F,V42,LOG(1+_xlpm.freq)*LOG(1+_xlpm.size)*_xlpm.F)</f>
        <v>2.4754227926414667E-2</v>
      </c>
      <c r="V42" s="14">
        <f>_xlfn.LET(_xlpm.a,T42,_xlpm.b,R42,2*_xlpm.a*_xlpm.b/(_xlpm.a+_xlpm.b))</f>
        <v>0.11764705882352941</v>
      </c>
      <c r="W42" s="14">
        <f>_xlfn.LET(_xlpm.p,R42,_xlpm.q,T42,LOG(_xlpm.p/_xlpm.q))</f>
        <v>-0.66900678095857558</v>
      </c>
      <c r="X42" s="2"/>
      <c r="AC42" s="2"/>
      <c r="AH42" s="2"/>
      <c r="AI42" s="2"/>
    </row>
    <row r="43" spans="1:35">
      <c r="A43" s="1" t="str">
        <f>_xlfn.LET(_xlpm.sep," : ",CONCATENATE(O43,_xlpm.sep,P43))</f>
        <v>~ra~ : [ɹɑ]</v>
      </c>
      <c r="B43" s="1">
        <f>_xlfn.LET(_xlpm.d,$G43,_xlpm.k,_xlfn.CONCAT(LEFT(TRIM(B$1),1),"*"),COUNTIF(_xlpm.d,_xlpm.k))</f>
        <v>1</v>
      </c>
      <c r="C43" s="1">
        <f>_xlfn.LET(_xlpm.d,$G43,_xlpm.k,_xlfn.CONCAT(LEFT(TRIM(C$1),1),"*"),COUNTIF(_xlpm.d,_xlpm.k))</f>
        <v>0</v>
      </c>
      <c r="D43" s="1">
        <f>_xlfn.LET(_xlpm.d,$G43,_xlpm.k,_xlfn.CONCAT(LEFT(TRIM(D$1),1),"*"),COUNTIF(_xlpm.d,_xlpm.k))</f>
        <v>0</v>
      </c>
      <c r="E43" s="1">
        <f>LOG(F43+1,10)</f>
        <v>0.30102999566398114</v>
      </c>
      <c r="F43" s="7">
        <v>1</v>
      </c>
      <c r="G43" s="9" t="s">
        <v>6620</v>
      </c>
      <c r="H43" s="4">
        <f>F43/freq.sum.r6e</f>
        <v>4.9701789264413521E-5</v>
      </c>
      <c r="I43" s="1" t="str">
        <f>_xlfn.LET(_xlpm.sep,":",_xlpm.w,$G43,LEFT(_xlpm.w,FIND(_xlpm.sep,_xlpm.w)-1))</f>
        <v>ɹɑ</v>
      </c>
      <c r="J43" s="1" t="str">
        <f>_xlfn.LET(_xlpm.sep,":",_xlpm.w,$G43,RIGHT(_xlpm.w,LEN(_xlpm.w)-FIND(_xlpm.sep,_xlpm.w)))</f>
        <v>ra</v>
      </c>
      <c r="K43" s="10">
        <f>_xlfn.LET(_xlpm.w,I43,LEN(_xlpm.w))</f>
        <v>2</v>
      </c>
      <c r="L43" s="10">
        <f>_xlfn.LET(_xlpm.w,J43,LEN(_xlpm.w))</f>
        <v>2</v>
      </c>
      <c r="M43" s="10">
        <f>_xlfn.LET(_xlpm.a,K43,_xlpm.b,L43,MAX(_xlpm.a,_xlpm.b))</f>
        <v>2</v>
      </c>
      <c r="N43" s="10">
        <f>_xlfn.LET(_xlpm.d,(K43,L43),MAX(_xlpm.d)-MIN(_xlpm.d))</f>
        <v>0</v>
      </c>
      <c r="O43" s="1" t="str">
        <f>_xlfn.LET(_xlpm.sep,":",_xlpm.w,$G43,_xlfn.CONCAT("~",RIGHT(_xlpm.w,LEN(_xlpm.w)-FIND(_xlpm.sep,_xlpm.w)),"~"))</f>
        <v>~ra~</v>
      </c>
      <c r="P43" s="1" t="str">
        <f>_xlfn.LET(_xlpm.sep,":",_xlpm.w,$G43,_xlfn.CONCAT("[",LEFT(_xlpm.w,FIND(_xlpm.sep,_xlpm.w)-1),"]"))</f>
        <v>[ɹɑ]</v>
      </c>
      <c r="Q43" s="14" cm="1">
        <f t="array" ref="Q43">SUM(_xlfn._xlws.FILTER($H$2:$H$7117,_xlfn.MAP($O$2:$O$7117,_xlfn.LAMBDA(_xlpm.x,_xlpm.x=$O43))))</f>
        <v>1.6898608349900598E-3</v>
      </c>
      <c r="R43" s="14">
        <f>$H43/Q43</f>
        <v>2.9411764705882353E-2</v>
      </c>
      <c r="S43" s="14" cm="1">
        <f t="array" ref="S43">SUM(_xlfn._xlws.FILTER($H$2:$H$7117,_xlfn.MAP($P$2:$P$7117,_xlfn.LAMBDA(_xlpm.x,_xlpm.x=$P43))))</f>
        <v>3.9761431411530816E-4</v>
      </c>
      <c r="T43" s="14">
        <f>$H43/S43</f>
        <v>0.125</v>
      </c>
      <c r="U43" s="14">
        <f>_xlfn.LET(_xlpm.freq,F43,_xlpm.size,M43+1,_xlpm.F,V43,LOG(1+_xlpm.freq)*LOG(1+_xlpm.size)*_xlpm.F)</f>
        <v>8.630386503757765E-3</v>
      </c>
      <c r="V43" s="14">
        <f>_xlfn.LET(_xlpm.a,T43,_xlpm.b,R43,2*_xlpm.a*_xlpm.b/(_xlpm.a+_xlpm.b))</f>
        <v>4.7619047619047616E-2</v>
      </c>
      <c r="W43" s="14">
        <f>_xlfn.LET(_xlpm.p,R43,_xlpm.q,T43,LOG(_xlpm.p/_xlpm.q))</f>
        <v>-0.62838893005031149</v>
      </c>
      <c r="X43" s="2"/>
      <c r="AC43" s="2"/>
      <c r="AH43" s="2"/>
      <c r="AI43" s="2"/>
    </row>
    <row r="44" spans="1:35">
      <c r="A44" s="1" t="str">
        <f>_xlfn.LET(_xlpm.sep," : ",CONCATENATE(O44,_xlpm.sep,P44))</f>
        <v>~se~ : [zɛ]</v>
      </c>
      <c r="B44" s="1">
        <f>_xlfn.LET(_xlpm.d,$G44,_xlpm.k,_xlfn.CONCAT(LEFT(TRIM(B$1),1),"*"),COUNTIF(_xlpm.d,_xlpm.k))</f>
        <v>0</v>
      </c>
      <c r="C44" s="1">
        <f>_xlfn.LET(_xlpm.d,$G44,_xlpm.k,_xlfn.CONCAT(LEFT(TRIM(C$1),1),"*"),COUNTIF(_xlpm.d,_xlpm.k))</f>
        <v>0</v>
      </c>
      <c r="D44" s="1">
        <f>_xlfn.LET(_xlpm.d,$G44,_xlpm.k,_xlfn.CONCAT(LEFT(TRIM(D$1),1),"*"),COUNTIF(_xlpm.d,_xlpm.k))</f>
        <v>0</v>
      </c>
      <c r="E44" s="1">
        <f>LOG(F44+1,10)</f>
        <v>0.77815125038364352</v>
      </c>
      <c r="F44" s="7">
        <v>5</v>
      </c>
      <c r="G44" s="9" t="s">
        <v>5403</v>
      </c>
      <c r="H44" s="4">
        <f>F44/freq.sum.r6e</f>
        <v>2.4850894632206757E-4</v>
      </c>
      <c r="I44" s="1" t="str">
        <f>_xlfn.LET(_xlpm.sep,":",_xlpm.w,$G44,LEFT(_xlpm.w,FIND(_xlpm.sep,_xlpm.w)-1))</f>
        <v>zɛ</v>
      </c>
      <c r="J44" s="1" t="str">
        <f>_xlfn.LET(_xlpm.sep,":",_xlpm.w,$G44,RIGHT(_xlpm.w,LEN(_xlpm.w)-FIND(_xlpm.sep,_xlpm.w)))</f>
        <v>se</v>
      </c>
      <c r="K44" s="10">
        <f>_xlfn.LET(_xlpm.w,I44,LEN(_xlpm.w))</f>
        <v>2</v>
      </c>
      <c r="L44" s="10">
        <f>_xlfn.LET(_xlpm.w,J44,LEN(_xlpm.w))</f>
        <v>2</v>
      </c>
      <c r="M44" s="10">
        <f>_xlfn.LET(_xlpm.a,K44,_xlpm.b,L44,MAX(_xlpm.a,_xlpm.b))</f>
        <v>2</v>
      </c>
      <c r="N44" s="10">
        <f>_xlfn.LET(_xlpm.d,(K44,L44),MAX(_xlpm.d)-MIN(_xlpm.d))</f>
        <v>0</v>
      </c>
      <c r="O44" s="1" t="str">
        <f>_xlfn.LET(_xlpm.sep,":",_xlpm.w,$G44,_xlfn.CONCAT("~",RIGHT(_xlpm.w,LEN(_xlpm.w)-FIND(_xlpm.sep,_xlpm.w)),"~"))</f>
        <v>~se~</v>
      </c>
      <c r="P44" s="1" t="str">
        <f>_xlfn.LET(_xlpm.sep,":",_xlpm.w,$G44,_xlfn.CONCAT("[",LEFT(_xlpm.w,FIND(_xlpm.sep,_xlpm.w)-1),"]"))</f>
        <v>[zɛ]</v>
      </c>
      <c r="Q44" s="14" cm="1">
        <f t="array" ref="Q44">SUM(_xlfn._xlws.FILTER($H$2:$H$7111,_xlfn.MAP($O$2:$O$7111,_xlfn.LAMBDA(_xlpm.x,_xlpm.x=$O44))))</f>
        <v>3.2306163021868788E-3</v>
      </c>
      <c r="R44" s="14">
        <f>$H44/Q44</f>
        <v>7.6923076923076913E-2</v>
      </c>
      <c r="S44" s="14" cm="1">
        <f t="array" ref="S44">SUM(_xlfn._xlws.FILTER($H$2:$H$7111,_xlfn.MAP($P$2:$P$7111,_xlfn.LAMBDA(_xlpm.x,_xlpm.x=$P44))))</f>
        <v>7.9522862823061633E-4</v>
      </c>
      <c r="T44" s="14">
        <f>$H44/S44</f>
        <v>0.31249999999999994</v>
      </c>
      <c r="U44" s="14">
        <f>_xlfn.LET(_xlpm.freq,F44,_xlpm.size,M44+1,_xlpm.F,V44,LOG(1+_xlpm.freq)*LOG(1+_xlpm.size)*_xlpm.F)</f>
        <v>5.7838732723187604E-2</v>
      </c>
      <c r="V44" s="14">
        <f>_xlfn.LET(_xlpm.a,T44,_xlpm.b,R44,2*_xlpm.a*_xlpm.b/(_xlpm.a+_xlpm.b))</f>
        <v>0.12345679012345678</v>
      </c>
      <c r="W44" s="14">
        <f>_xlfn.LET(_xlpm.p,R44,_xlpm.q,T44,LOG(_xlpm.p/_xlpm.q))</f>
        <v>-0.60879337398693079</v>
      </c>
      <c r="X44" s="2"/>
      <c r="AC44" s="2"/>
      <c r="AH44" s="2"/>
      <c r="AI44" s="2"/>
    </row>
    <row r="45" spans="1:35">
      <c r="A45" s="1" t="str">
        <f>_xlfn.LET(_xlpm.sep," : ",CONCATENATE(O45,_xlpm.sep,P45))</f>
        <v>~ga~ : [gɑ]</v>
      </c>
      <c r="B45" s="1">
        <f>_xlfn.LET(_xlpm.d,$G45,_xlpm.k,_xlfn.CONCAT(LEFT(TRIM(B$1),1),"*"),COUNTIF(_xlpm.d,_xlpm.k))</f>
        <v>0</v>
      </c>
      <c r="C45" s="1">
        <f>_xlfn.LET(_xlpm.d,$G45,_xlpm.k,_xlfn.CONCAT(LEFT(TRIM(C$1),1),"*"),COUNTIF(_xlpm.d,_xlpm.k))</f>
        <v>0</v>
      </c>
      <c r="D45" s="1">
        <f>_xlfn.LET(_xlpm.d,$G45,_xlpm.k,_xlfn.CONCAT(LEFT(TRIM(D$1),1),"*"),COUNTIF(_xlpm.d,_xlpm.k))</f>
        <v>0</v>
      </c>
      <c r="E45" s="1">
        <f>LOG(F45+1,10)</f>
        <v>0.30102999566398114</v>
      </c>
      <c r="F45" s="7">
        <v>1</v>
      </c>
      <c r="G45" s="9" t="s">
        <v>1171</v>
      </c>
      <c r="H45" s="4">
        <f>F45/freq.sum.r6e</f>
        <v>4.9701789264413521E-5</v>
      </c>
      <c r="I45" s="1" t="str">
        <f>_xlfn.LET(_xlpm.sep,":",_xlpm.w,$G45,LEFT(_xlpm.w,FIND(_xlpm.sep,_xlpm.w)-1))</f>
        <v>gɑ</v>
      </c>
      <c r="J45" s="1" t="str">
        <f>_xlfn.LET(_xlpm.sep,":",_xlpm.w,$G45,RIGHT(_xlpm.w,LEN(_xlpm.w)-FIND(_xlpm.sep,_xlpm.w)))</f>
        <v>ga</v>
      </c>
      <c r="K45" s="10">
        <f>_xlfn.LET(_xlpm.w,I45,LEN(_xlpm.w))</f>
        <v>2</v>
      </c>
      <c r="L45" s="10">
        <f>_xlfn.LET(_xlpm.w,J45,LEN(_xlpm.w))</f>
        <v>2</v>
      </c>
      <c r="M45" s="10">
        <f>_xlfn.LET(_xlpm.a,K45,_xlpm.b,L45,MAX(_xlpm.a,_xlpm.b))</f>
        <v>2</v>
      </c>
      <c r="N45" s="10">
        <f>_xlfn.LET(_xlpm.d,(K45,L45),MAX(_xlpm.d)-MIN(_xlpm.d))</f>
        <v>0</v>
      </c>
      <c r="O45" s="1" t="str">
        <f>_xlfn.LET(_xlpm.sep,":",_xlpm.w,$G45,_xlfn.CONCAT("~",RIGHT(_xlpm.w,LEN(_xlpm.w)-FIND(_xlpm.sep,_xlpm.w)),"~"))</f>
        <v>~ga~</v>
      </c>
      <c r="P45" s="1" t="str">
        <f>_xlfn.LET(_xlpm.sep,":",_xlpm.w,$G45,_xlfn.CONCAT("[",LEFT(_xlpm.w,FIND(_xlpm.sep,_xlpm.w)-1),"]"))</f>
        <v>[gɑ]</v>
      </c>
      <c r="Q45" s="14" cm="1">
        <f t="array" ref="Q45">SUM(_xlfn._xlws.FILTER($H$2:$H$7117,_xlfn.MAP($O$2:$O$7117,_xlfn.LAMBDA(_xlpm.x,_xlpm.x=$O45))))</f>
        <v>3.9761431411530816E-4</v>
      </c>
      <c r="R45" s="14">
        <f>$H45/Q45</f>
        <v>0.125</v>
      </c>
      <c r="S45" s="14" cm="1">
        <f t="array" ref="S45">SUM(_xlfn._xlws.FILTER($H$2:$H$7117,_xlfn.MAP($P$2:$P$7117,_xlfn.LAMBDA(_xlpm.x,_xlpm.x=$P45))))</f>
        <v>9.9403578528827041E-5</v>
      </c>
      <c r="T45" s="14">
        <f>$H45/S45</f>
        <v>0.5</v>
      </c>
      <c r="U45" s="14">
        <f>_xlfn.LET(_xlpm.freq,F45,_xlpm.size,M45+1,_xlpm.F,V45,LOG(1+_xlpm.freq)*LOG(1+_xlpm.size)*_xlpm.F)</f>
        <v>3.6247623315782622E-2</v>
      </c>
      <c r="V45" s="14">
        <f>_xlfn.LET(_xlpm.a,T45,_xlpm.b,R45,2*_xlpm.a*_xlpm.b/(_xlpm.a+_xlpm.b))</f>
        <v>0.2</v>
      </c>
      <c r="W45" s="14">
        <f>_xlfn.LET(_xlpm.p,R45,_xlpm.q,T45,LOG(_xlpm.p/_xlpm.q))</f>
        <v>-0.6020599913279624</v>
      </c>
      <c r="X45" s="2"/>
      <c r="AC45" s="2"/>
      <c r="AH45" s="2"/>
      <c r="AI45" s="2"/>
    </row>
    <row r="46" spans="1:35">
      <c r="A46" s="1" t="str">
        <f>_xlfn.LET(_xlpm.sep," : ",CONCATENATE(O46,_xlpm.sep,P46))</f>
        <v>~za~ : [ɹtsɑ]</v>
      </c>
      <c r="B46" s="1">
        <f>_xlfn.LET(_xlpm.d,$G46,_xlpm.k,_xlfn.CONCAT(LEFT(TRIM(B$1),1),"*"),COUNTIF(_xlpm.d,_xlpm.k))</f>
        <v>1</v>
      </c>
      <c r="C46" s="1">
        <f>_xlfn.LET(_xlpm.d,$G46,_xlpm.k,_xlfn.CONCAT(LEFT(TRIM(C$1),1),"*"),COUNTIF(_xlpm.d,_xlpm.k))</f>
        <v>0</v>
      </c>
      <c r="D46" s="1">
        <f>_xlfn.LET(_xlpm.d,$G46,_xlpm.k,_xlfn.CONCAT(LEFT(TRIM(D$1),1),"*"),COUNTIF(_xlpm.d,_xlpm.k))</f>
        <v>0</v>
      </c>
      <c r="E46" s="1">
        <f>LOG(F46+1,10)</f>
        <v>0.30102999566398114</v>
      </c>
      <c r="F46" s="7">
        <v>1</v>
      </c>
      <c r="G46" s="9" t="s">
        <v>6326</v>
      </c>
      <c r="H46" s="4">
        <f>F46/freq.sum.r6e</f>
        <v>4.9701789264413521E-5</v>
      </c>
      <c r="I46" s="1" t="str">
        <f>_xlfn.LET(_xlpm.sep,":",_xlpm.w,$G46,LEFT(_xlpm.w,FIND(_xlpm.sep,_xlpm.w)-1))</f>
        <v>ɹtsɑ</v>
      </c>
      <c r="J46" s="1" t="str">
        <f>_xlfn.LET(_xlpm.sep,":",_xlpm.w,$G46,RIGHT(_xlpm.w,LEN(_xlpm.w)-FIND(_xlpm.sep,_xlpm.w)))</f>
        <v>za</v>
      </c>
      <c r="K46" s="10">
        <f>_xlfn.LET(_xlpm.w,I46,LEN(_xlpm.w))</f>
        <v>4</v>
      </c>
      <c r="L46" s="10">
        <f>_xlfn.LET(_xlpm.w,J46,LEN(_xlpm.w))</f>
        <v>2</v>
      </c>
      <c r="M46" s="10">
        <f>_xlfn.LET(_xlpm.a,K46,_xlpm.b,L46,MAX(_xlpm.a,_xlpm.b))</f>
        <v>4</v>
      </c>
      <c r="N46" s="10">
        <f>_xlfn.LET(_xlpm.d,(K46,L46),MAX(_xlpm.d)-MIN(_xlpm.d))</f>
        <v>2</v>
      </c>
      <c r="O46" s="1" t="str">
        <f>_xlfn.LET(_xlpm.sep,":",_xlpm.w,$G46,_xlfn.CONCAT("~",RIGHT(_xlpm.w,LEN(_xlpm.w)-FIND(_xlpm.sep,_xlpm.w)),"~"))</f>
        <v>~za~</v>
      </c>
      <c r="P46" s="1" t="str">
        <f>_xlfn.LET(_xlpm.sep,":",_xlpm.w,$G46,_xlfn.CONCAT("[",LEFT(_xlpm.w,FIND(_xlpm.sep,_xlpm.w)-1),"]"))</f>
        <v>[ɹtsɑ]</v>
      </c>
      <c r="Q46" s="14" cm="1">
        <f t="array" ref="Q46">SUM(_xlfn._xlws.FILTER($H$2:$H$7111,_xlfn.MAP($O$2:$O$7111,_xlfn.LAMBDA(_xlpm.x,_xlpm.x=$O46))))</f>
        <v>3.9761431411530816E-4</v>
      </c>
      <c r="R46" s="14">
        <f>$H46/Q46</f>
        <v>0.125</v>
      </c>
      <c r="S46" s="14" cm="1">
        <f t="array" ref="S46">SUM(_xlfn._xlws.FILTER($H$2:$H$7111,_xlfn.MAP($P$2:$P$7111,_xlfn.LAMBDA(_xlpm.x,_xlpm.x=$P46))))</f>
        <v>9.9403578528827041E-5</v>
      </c>
      <c r="T46" s="14">
        <f>$H46/S46</f>
        <v>0.5</v>
      </c>
      <c r="U46" s="14">
        <f>_xlfn.LET(_xlpm.freq,F46,_xlpm.size,M46+1,_xlpm.F,V46,LOG(1+_xlpm.freq)*LOG(1+_xlpm.size)*_xlpm.F)</f>
        <v>4.6849373505781965E-2</v>
      </c>
      <c r="V46" s="14">
        <f>_xlfn.LET(_xlpm.a,T46,_xlpm.b,R46,2*_xlpm.a*_xlpm.b/(_xlpm.a+_xlpm.b))</f>
        <v>0.2</v>
      </c>
      <c r="W46" s="14">
        <f>_xlfn.LET(_xlpm.p,R46,_xlpm.q,T46,LOG(_xlpm.p/_xlpm.q))</f>
        <v>-0.6020599913279624</v>
      </c>
      <c r="X46" s="2"/>
      <c r="AC46" s="2"/>
      <c r="AH46" s="2"/>
      <c r="AI46" s="2"/>
    </row>
    <row r="47" spans="1:35">
      <c r="A47" s="1" t="str">
        <f>_xlfn.LET(_xlpm.sep," : ",CONCATENATE(O47,_xlpm.sep,P47))</f>
        <v>~ye~ : [jɛ]</v>
      </c>
      <c r="B47" s="1">
        <f>_xlfn.LET(_xlpm.d,$G47,_xlpm.k,_xlfn.CONCAT(LEFT(TRIM(B$1),1),"*"),COUNTIF(_xlpm.d,_xlpm.k))</f>
        <v>0</v>
      </c>
      <c r="C47" s="1">
        <f>_xlfn.LET(_xlpm.d,$G47,_xlpm.k,_xlfn.CONCAT(LEFT(TRIM(C$1),1),"*"),COUNTIF(_xlpm.d,_xlpm.k))</f>
        <v>0</v>
      </c>
      <c r="D47" s="1">
        <f>_xlfn.LET(_xlpm.d,$G47,_xlpm.k,_xlfn.CONCAT(LEFT(TRIM(D$1),1),"*"),COUNTIF(_xlpm.d,_xlpm.k))</f>
        <v>0</v>
      </c>
      <c r="E47" s="1">
        <f>LOG(F47+1,10)</f>
        <v>0.77815125038364352</v>
      </c>
      <c r="F47" s="7">
        <v>5</v>
      </c>
      <c r="G47" s="9" t="s">
        <v>1335</v>
      </c>
      <c r="H47" s="4">
        <f>F47/freq.sum.r6e</f>
        <v>2.4850894632206757E-4</v>
      </c>
      <c r="I47" s="1" t="str">
        <f>_xlfn.LET(_xlpm.sep,":",_xlpm.w,$G47,LEFT(_xlpm.w,FIND(_xlpm.sep,_xlpm.w)-1))</f>
        <v>jɛ</v>
      </c>
      <c r="J47" s="1" t="str">
        <f>_xlfn.LET(_xlpm.sep,":",_xlpm.w,$G47,RIGHT(_xlpm.w,LEN(_xlpm.w)-FIND(_xlpm.sep,_xlpm.w)))</f>
        <v>ye</v>
      </c>
      <c r="K47" s="10">
        <f>_xlfn.LET(_xlpm.w,I47,LEN(_xlpm.w))</f>
        <v>2</v>
      </c>
      <c r="L47" s="10">
        <f>_xlfn.LET(_xlpm.w,J47,LEN(_xlpm.w))</f>
        <v>2</v>
      </c>
      <c r="M47" s="10">
        <f>_xlfn.LET(_xlpm.a,K47,_xlpm.b,L47,MAX(_xlpm.a,_xlpm.b))</f>
        <v>2</v>
      </c>
      <c r="N47" s="10">
        <f>_xlfn.LET(_xlpm.d,(K47,L47),MAX(_xlpm.d)-MIN(_xlpm.d))</f>
        <v>0</v>
      </c>
      <c r="O47" s="1" t="str">
        <f>_xlfn.LET(_xlpm.sep,":",_xlpm.w,$G47,_xlfn.CONCAT("~",RIGHT(_xlpm.w,LEN(_xlpm.w)-FIND(_xlpm.sep,_xlpm.w)),"~"))</f>
        <v>~ye~</v>
      </c>
      <c r="P47" s="1" t="str">
        <f>_xlfn.LET(_xlpm.sep,":",_xlpm.w,$G47,_xlfn.CONCAT("[",LEFT(_xlpm.w,FIND(_xlpm.sep,_xlpm.w)-1),"]"))</f>
        <v>[jɛ]</v>
      </c>
      <c r="Q47" s="14" cm="1">
        <f t="array" ref="Q47">SUM(_xlfn._xlws.FILTER($H$2:$H$7117,_xlfn.MAP($O$2:$O$7117,_xlfn.LAMBDA(_xlpm.x,_xlpm.x=$O47))))</f>
        <v>1.4413518886679921E-3</v>
      </c>
      <c r="R47" s="14">
        <f>$H47/Q47</f>
        <v>0.17241379310344826</v>
      </c>
      <c r="S47" s="14" cm="1">
        <f t="array" ref="S47">SUM(_xlfn._xlws.FILTER($H$2:$H$7117,_xlfn.MAP($P$2:$P$7117,_xlfn.LAMBDA(_xlpm.x,_xlpm.x=$P47))))</f>
        <v>3.9761431411530811E-4</v>
      </c>
      <c r="T47" s="14">
        <f>$H47/S47</f>
        <v>0.625</v>
      </c>
      <c r="U47" s="14">
        <f>_xlfn.LET(_xlpm.freq,F47,_xlpm.size,M47+1,_xlpm.F,V47,LOG(1+_xlpm.freq)*LOG(1+_xlpm.size)*_xlpm.F)</f>
        <v>0.12661992839400529</v>
      </c>
      <c r="V47" s="14">
        <f>_xlfn.LET(_xlpm.a,T47,_xlpm.b,R47,2*_xlpm.a*_xlpm.b/(_xlpm.a+_xlpm.b))</f>
        <v>0.27027027027027023</v>
      </c>
      <c r="W47" s="14">
        <f>_xlfn.LET(_xlpm.p,R47,_xlpm.q,T47,LOG(_xlpm.p/_xlpm.q))</f>
        <v>-0.55930801090701254</v>
      </c>
      <c r="X47" s="2"/>
      <c r="AC47" s="2"/>
      <c r="AH47" s="2"/>
      <c r="AI47" s="2"/>
    </row>
    <row r="48" spans="1:35">
      <c r="A48" s="1" t="str">
        <f>_xlfn.LET(_xlpm.sep," : ",CONCATENATE(O48,_xlpm.sep,P48))</f>
        <v>~to~ : [tɑ]</v>
      </c>
      <c r="B48" s="1">
        <f>_xlfn.LET(_xlpm.d,$G48,_xlpm.k,_xlfn.CONCAT(LEFT(TRIM(B$1),1),"*"),COUNTIF(_xlpm.d,_xlpm.k))</f>
        <v>0</v>
      </c>
      <c r="C48" s="1">
        <f>_xlfn.LET(_xlpm.d,$G48,_xlpm.k,_xlfn.CONCAT(LEFT(TRIM(C$1),1),"*"),COUNTIF(_xlpm.d,_xlpm.k))</f>
        <v>0</v>
      </c>
      <c r="D48" s="1">
        <f>_xlfn.LET(_xlpm.d,$G48,_xlpm.k,_xlfn.CONCAT(LEFT(TRIM(D$1),1),"*"),COUNTIF(_xlpm.d,_xlpm.k))</f>
        <v>0</v>
      </c>
      <c r="E48" s="1">
        <f>LOG(F48+1,10)</f>
        <v>0.30102999566398114</v>
      </c>
      <c r="F48" s="7">
        <v>1</v>
      </c>
      <c r="G48" s="9" t="s">
        <v>4814</v>
      </c>
      <c r="H48" s="4">
        <f>F48/freq.sum.r6e</f>
        <v>4.9701789264413521E-5</v>
      </c>
      <c r="I48" s="4" t="str">
        <f>_xlfn.LET(_xlpm.sep,":",_xlpm.w,$G48,LEFT(_xlpm.w,FIND(_xlpm.sep,_xlpm.w)-1))</f>
        <v>tɑ</v>
      </c>
      <c r="J48" s="4" t="str">
        <f>_xlfn.LET(_xlpm.sep,":",_xlpm.w,$G48,RIGHT(_xlpm.w,LEN(_xlpm.w)-FIND(_xlpm.sep,_xlpm.w)))</f>
        <v>to</v>
      </c>
      <c r="K48" s="10">
        <f>_xlfn.LET(_xlpm.w,I48,LEN(_xlpm.w))</f>
        <v>2</v>
      </c>
      <c r="L48" s="10">
        <f>_xlfn.LET(_xlpm.w,J48,LEN(_xlpm.w))</f>
        <v>2</v>
      </c>
      <c r="M48" s="10">
        <f>_xlfn.LET(_xlpm.a,K48,_xlpm.b,L48,MAX(_xlpm.a,_xlpm.b))</f>
        <v>2</v>
      </c>
      <c r="N48" s="10">
        <f>_xlfn.LET(_xlpm.d,(K48,L48),MAX(_xlpm.d)-MIN(_xlpm.d))</f>
        <v>0</v>
      </c>
      <c r="O48" s="1" t="str">
        <f>_xlfn.LET(_xlpm.sep,":",_xlpm.w,$G48,_xlfn.CONCAT("~",RIGHT(_xlpm.w,LEN(_xlpm.w)-FIND(_xlpm.sep,_xlpm.w)),"~"))</f>
        <v>~to~</v>
      </c>
      <c r="P48" s="1" t="str">
        <f>_xlfn.LET(_xlpm.sep,":",_xlpm.w,$G48,_xlfn.CONCAT("[",LEFT(_xlpm.w,FIND(_xlpm.sep,_xlpm.w)-1),"]"))</f>
        <v>[tɑ]</v>
      </c>
      <c r="Q48" s="14" cm="1">
        <f t="array" ref="Q48">SUM(_xlfn._xlws.FILTER($H$2:$H$7109,_xlfn.MAP($O$2:$O$7109,_xlfn.LAMBDA(_xlpm.x,_xlpm.x=$O48))))</f>
        <v>6.958250497017893E-4</v>
      </c>
      <c r="R48" s="14">
        <f>$H48/Q48</f>
        <v>7.1428571428571425E-2</v>
      </c>
      <c r="S48" s="14" cm="1">
        <f t="array" ref="S48">SUM(_xlfn._xlws.FILTER($H$2:$H$7109,_xlfn.MAP($P$2:$P$7109,_xlfn.LAMBDA(_xlpm.x,_xlpm.x=$P48))))</f>
        <v>1.9880715705765408E-4</v>
      </c>
      <c r="T48" s="14">
        <f>$H48/S48</f>
        <v>0.25</v>
      </c>
      <c r="U48" s="14">
        <f>_xlfn.LET(_xlpm.freq,F48,_xlpm.size,M48+1,_xlpm.F,V48,LOG(1+_xlpm.freq)*LOG(1+_xlpm.size)*_xlpm.F)</f>
        <v>2.0137568508768123E-2</v>
      </c>
      <c r="V48" s="14">
        <f>_xlfn.LET(_xlpm.a,T48,_xlpm.b,R48,2*_xlpm.a*_xlpm.b/(_xlpm.a+_xlpm.b))</f>
        <v>0.11111111111111112</v>
      </c>
      <c r="W48" s="14">
        <f>_xlfn.LET(_xlpm.p,R48,_xlpm.q,T48,LOG(_xlpm.p/_xlpm.q))</f>
        <v>-0.54406804435027567</v>
      </c>
      <c r="X48" s="2"/>
      <c r="AC48" s="2"/>
      <c r="AH48" s="2"/>
      <c r="AI48" s="2"/>
    </row>
    <row r="49" spans="1:35">
      <c r="A49" s="1" t="str">
        <f>_xlfn.LET(_xlpm.sep," : ",CONCATENATE(O49,_xlpm.sep,P49))</f>
        <v>~vi~ : [vaɪ]</v>
      </c>
      <c r="B49" s="1">
        <f>_xlfn.LET(_xlpm.d,$G49,_xlpm.k,_xlfn.CONCAT(LEFT(TRIM(B$1),1),"*"),COUNTIF(_xlpm.d,_xlpm.k))</f>
        <v>0</v>
      </c>
      <c r="C49" s="1">
        <f>_xlfn.LET(_xlpm.d,$G49,_xlpm.k,_xlfn.CONCAT(LEFT(TRIM(C$1),1),"*"),COUNTIF(_xlpm.d,_xlpm.k))</f>
        <v>0</v>
      </c>
      <c r="D49" s="1">
        <f>_xlfn.LET(_xlpm.d,$G49,_xlpm.k,_xlfn.CONCAT(LEFT(TRIM(D$1),1),"*"),COUNTIF(_xlpm.d,_xlpm.k))</f>
        <v>0</v>
      </c>
      <c r="E49" s="1">
        <f>LOG(F49+1,10)</f>
        <v>0.90308998699194343</v>
      </c>
      <c r="F49" s="7">
        <v>7</v>
      </c>
      <c r="G49" s="9" t="s">
        <v>5078</v>
      </c>
      <c r="H49" s="4">
        <f>F49/freq.sum.r6e</f>
        <v>3.4791252485089465E-4</v>
      </c>
      <c r="I49" s="1" t="str">
        <f>_xlfn.LET(_xlpm.sep,":",_xlpm.w,$G49,LEFT(_xlpm.w,FIND(_xlpm.sep,_xlpm.w)-1))</f>
        <v>vaɪ</v>
      </c>
      <c r="J49" s="1" t="str">
        <f>_xlfn.LET(_xlpm.sep,":",_xlpm.w,$G49,RIGHT(_xlpm.w,LEN(_xlpm.w)-FIND(_xlpm.sep,_xlpm.w)))</f>
        <v>vi</v>
      </c>
      <c r="K49" s="10">
        <f>_xlfn.LET(_xlpm.w,I49,LEN(_xlpm.w))</f>
        <v>3</v>
      </c>
      <c r="L49" s="10">
        <f>_xlfn.LET(_xlpm.w,J49,LEN(_xlpm.w))</f>
        <v>2</v>
      </c>
      <c r="M49" s="10">
        <f>_xlfn.LET(_xlpm.a,K49,_xlpm.b,L49,MAX(_xlpm.a,_xlpm.b))</f>
        <v>3</v>
      </c>
      <c r="N49" s="10">
        <f>_xlfn.LET(_xlpm.d,(K49,L49),MAX(_xlpm.d)-MIN(_xlpm.d))</f>
        <v>1</v>
      </c>
      <c r="O49" s="1" t="str">
        <f>_xlfn.LET(_xlpm.sep,":",_xlpm.w,$G49,_xlfn.CONCAT("~",RIGHT(_xlpm.w,LEN(_xlpm.w)-FIND(_xlpm.sep,_xlpm.w)),"~"))</f>
        <v>~vi~</v>
      </c>
      <c r="P49" s="1" t="str">
        <f>_xlfn.LET(_xlpm.sep,":",_xlpm.w,$G49,_xlfn.CONCAT("[",LEFT(_xlpm.w,FIND(_xlpm.sep,_xlpm.w)-1),"]"))</f>
        <v>[vaɪ]</v>
      </c>
      <c r="Q49" s="14" cm="1">
        <f t="array" ref="Q49">SUM(_xlfn._xlws.FILTER($H$2:$H$7117,_xlfn.MAP($O$2:$O$7117,_xlfn.LAMBDA(_xlpm.x,_xlpm.x=$O49))))</f>
        <v>1.8886679920477136E-3</v>
      </c>
      <c r="R49" s="14">
        <f>$H49/Q49</f>
        <v>0.18421052631578949</v>
      </c>
      <c r="S49" s="14" cm="1">
        <f t="array" ref="S49">SUM(_xlfn._xlws.FILTER($H$2:$H$7117,_xlfn.MAP($P$2:$P$7117,_xlfn.LAMBDA(_xlpm.x,_xlpm.x=$P49))))</f>
        <v>5.4671968190854881E-4</v>
      </c>
      <c r="T49" s="14">
        <f>$H49/S49</f>
        <v>0.63636363636363624</v>
      </c>
      <c r="U49" s="14">
        <f>_xlfn.LET(_xlpm.freq,F49,_xlpm.size,M49+1,_xlpm.F,V49,LOG(1+_xlpm.freq)*LOG(1+_xlpm.size)*_xlpm.F)</f>
        <v>0.18035223203530684</v>
      </c>
      <c r="V49" s="14">
        <f>_xlfn.LET(_xlpm.a,T49,_xlpm.b,R49,2*_xlpm.a*_xlpm.b/(_xlpm.a+_xlpm.b))</f>
        <v>0.2857142857142857</v>
      </c>
      <c r="W49" s="14">
        <f>_xlfn.LET(_xlpm.p,R49,_xlpm.q,T49,LOG(_xlpm.p/_xlpm.q))</f>
        <v>-0.53839091145858498</v>
      </c>
      <c r="X49" s="2"/>
      <c r="AC49" s="2"/>
      <c r="AH49" s="2"/>
      <c r="AI49" s="2"/>
    </row>
    <row r="50" spans="1:35">
      <c r="A50" s="1" t="str">
        <f>_xlfn.LET(_xlpm.sep," : ",CONCATENATE(O50,_xlpm.sep,P50))</f>
        <v>~gu~ : [ɡjə]</v>
      </c>
      <c r="B50" s="1">
        <f>_xlfn.LET(_xlpm.d,$G50,_xlpm.k,_xlfn.CONCAT(LEFT(TRIM(B$1),1),"*"),COUNTIF(_xlpm.d,_xlpm.k))</f>
        <v>0</v>
      </c>
      <c r="C50" s="1">
        <f>_xlfn.LET(_xlpm.d,$G50,_xlpm.k,_xlfn.CONCAT(LEFT(TRIM(C$1),1),"*"),COUNTIF(_xlpm.d,_xlpm.k))</f>
        <v>0</v>
      </c>
      <c r="D50" s="1">
        <f>_xlfn.LET(_xlpm.d,$G50,_xlpm.k,_xlfn.CONCAT(LEFT(TRIM(D$1),1),"*"),COUNTIF(_xlpm.d,_xlpm.k))</f>
        <v>0</v>
      </c>
      <c r="E50" s="1">
        <f>LOG(F50+1,10)</f>
        <v>0.47712125471966244</v>
      </c>
      <c r="F50" s="7">
        <v>2</v>
      </c>
      <c r="G50" s="9" t="s">
        <v>5864</v>
      </c>
      <c r="H50" s="4">
        <f>F50/freq.sum.r6e</f>
        <v>9.9403578528827041E-5</v>
      </c>
      <c r="I50" s="1" t="str">
        <f>_xlfn.LET(_xlpm.sep,":",_xlpm.w,$G50,LEFT(_xlpm.w,FIND(_xlpm.sep,_xlpm.w)-1))</f>
        <v>ɡjə</v>
      </c>
      <c r="J50" s="1" t="str">
        <f>_xlfn.LET(_xlpm.sep,":",_xlpm.w,$G50,RIGHT(_xlpm.w,LEN(_xlpm.w)-FIND(_xlpm.sep,_xlpm.w)))</f>
        <v>gu</v>
      </c>
      <c r="K50" s="10">
        <f>_xlfn.LET(_xlpm.w,I50,LEN(_xlpm.w))</f>
        <v>3</v>
      </c>
      <c r="L50" s="10">
        <f>_xlfn.LET(_xlpm.w,J50,LEN(_xlpm.w))</f>
        <v>2</v>
      </c>
      <c r="M50" s="10">
        <f>_xlfn.LET(_xlpm.a,K50,_xlpm.b,L50,MAX(_xlpm.a,_xlpm.b))</f>
        <v>3</v>
      </c>
      <c r="N50" s="10">
        <f>_xlfn.LET(_xlpm.d,(K50,L50),MAX(_xlpm.d)-MIN(_xlpm.d))</f>
        <v>1</v>
      </c>
      <c r="O50" s="1" t="str">
        <f>_xlfn.LET(_xlpm.sep,":",_xlpm.w,$G50,_xlfn.CONCAT("~",RIGHT(_xlpm.w,LEN(_xlpm.w)-FIND(_xlpm.sep,_xlpm.w)),"~"))</f>
        <v>~gu~</v>
      </c>
      <c r="P50" s="1" t="str">
        <f>_xlfn.LET(_xlpm.sep,":",_xlpm.w,$G50,_xlfn.CONCAT("[",LEFT(_xlpm.w,FIND(_xlpm.sep,_xlpm.w)-1),"]"))</f>
        <v>[ɡjə]</v>
      </c>
      <c r="Q50" s="14" cm="1">
        <f t="array" ref="Q50">SUM(_xlfn._xlws.FILTER($H$2:$H$7117,_xlfn.MAP($O$2:$O$7117,_xlfn.LAMBDA(_xlpm.x,_xlpm.x=$O50))))</f>
        <v>8.4493041749502979E-4</v>
      </c>
      <c r="R50" s="14">
        <f>$H50/Q50</f>
        <v>0.11764705882352942</v>
      </c>
      <c r="S50" s="14" cm="1">
        <f t="array" ref="S50">SUM(_xlfn._xlws.FILTER($H$2:$H$7117,_xlfn.MAP($P$2:$P$7117,_xlfn.LAMBDA(_xlpm.x,_xlpm.x=$P50))))</f>
        <v>2.4850894632206762E-4</v>
      </c>
      <c r="T50" s="14">
        <f>$H50/S50</f>
        <v>0.39999999999999997</v>
      </c>
      <c r="U50" s="14">
        <f>_xlfn.LET(_xlpm.freq,F50,_xlpm.size,M50+1,_xlpm.F,V50,LOG(1+_xlpm.freq)*LOG(1+_xlpm.size)*_xlpm.F)</f>
        <v>6.0635171905492592E-2</v>
      </c>
      <c r="V50" s="14">
        <f>_xlfn.LET(_xlpm.a,T50,_xlpm.b,R50,2*_xlpm.a*_xlpm.b/(_xlpm.a+_xlpm.b))</f>
        <v>0.18181818181818185</v>
      </c>
      <c r="W50" s="14">
        <f>_xlfn.LET(_xlpm.p,R50,_xlpm.q,T50,LOG(_xlpm.p/_xlpm.q))</f>
        <v>-0.53147891704225503</v>
      </c>
      <c r="X50" s="2"/>
      <c r="AC50" s="2"/>
      <c r="AH50" s="2"/>
      <c r="AI50" s="2"/>
    </row>
    <row r="51" spans="1:35">
      <c r="A51" s="1" t="str">
        <f>_xlfn.LET(_xlpm.sep," : ",CONCATENATE(O51,_xlpm.sep,P51))</f>
        <v>~mo~ : [mɑ]</v>
      </c>
      <c r="B51" s="1">
        <f>_xlfn.LET(_xlpm.d,$G51,_xlpm.k,_xlfn.CONCAT(LEFT(TRIM(B$1),1),"*"),COUNTIF(_xlpm.d,_xlpm.k))</f>
        <v>0</v>
      </c>
      <c r="C51" s="1">
        <f>_xlfn.LET(_xlpm.d,$G51,_xlpm.k,_xlfn.CONCAT(LEFT(TRIM(C$1),1),"*"),COUNTIF(_xlpm.d,_xlpm.k))</f>
        <v>1</v>
      </c>
      <c r="D51" s="1">
        <f>_xlfn.LET(_xlpm.d,$G51,_xlpm.k,_xlfn.CONCAT(LEFT(TRIM(D$1),1),"*"),COUNTIF(_xlpm.d,_xlpm.k))</f>
        <v>0</v>
      </c>
      <c r="E51" s="1">
        <f>LOG(F51+1,10)</f>
        <v>0.30102999566398114</v>
      </c>
      <c r="F51" s="7">
        <v>1</v>
      </c>
      <c r="G51" s="9" t="s">
        <v>2772</v>
      </c>
      <c r="H51" s="4">
        <f>F51/freq.sum.r6e</f>
        <v>4.9701789264413521E-5</v>
      </c>
      <c r="I51" s="1" t="str">
        <f>_xlfn.LET(_xlpm.sep,":",_xlpm.w,$G51,LEFT(_xlpm.w,FIND(_xlpm.sep,_xlpm.w)-1))</f>
        <v>mɑ</v>
      </c>
      <c r="J51" s="1" t="str">
        <f>_xlfn.LET(_xlpm.sep,":",_xlpm.w,$G51,RIGHT(_xlpm.w,LEN(_xlpm.w)-FIND(_xlpm.sep,_xlpm.w)))</f>
        <v>mo</v>
      </c>
      <c r="K51" s="10">
        <f>_xlfn.LET(_xlpm.w,I51,LEN(_xlpm.w))</f>
        <v>2</v>
      </c>
      <c r="L51" s="10">
        <f>_xlfn.LET(_xlpm.w,J51,LEN(_xlpm.w))</f>
        <v>2</v>
      </c>
      <c r="M51" s="10">
        <f>_xlfn.LET(_xlpm.a,K51,_xlpm.b,L51,MAX(_xlpm.a,_xlpm.b))</f>
        <v>2</v>
      </c>
      <c r="N51" s="10">
        <f>_xlfn.LET(_xlpm.d,(K51,L51),MAX(_xlpm.d)-MIN(_xlpm.d))</f>
        <v>0</v>
      </c>
      <c r="O51" s="1" t="str">
        <f>_xlfn.LET(_xlpm.sep,":",_xlpm.w,$G51,_xlfn.CONCAT("~",RIGHT(_xlpm.w,LEN(_xlpm.w)-FIND(_xlpm.sep,_xlpm.w)),"~"))</f>
        <v>~mo~</v>
      </c>
      <c r="P51" s="1" t="str">
        <f>_xlfn.LET(_xlpm.sep,":",_xlpm.w,$G51,_xlfn.CONCAT("[",LEFT(_xlpm.w,FIND(_xlpm.sep,_xlpm.w)-1),"]"))</f>
        <v>[mɑ]</v>
      </c>
      <c r="Q51" s="14" cm="1">
        <f t="array" ref="Q51">SUM(_xlfn._xlws.FILTER($H$2:$H$7109,_xlfn.MAP($O$2:$O$7109,_xlfn.LAMBDA(_xlpm.x,_xlpm.x=$O51))))</f>
        <v>6.4612326043737573E-4</v>
      </c>
      <c r="R51" s="14">
        <f>$H51/Q51</f>
        <v>7.6923076923076927E-2</v>
      </c>
      <c r="S51" s="14" cm="1">
        <f t="array" ref="S51">SUM(_xlfn._xlws.FILTER($H$2:$H$7109,_xlfn.MAP($P$2:$P$7109,_xlfn.LAMBDA(_xlpm.x,_xlpm.x=$P51))))</f>
        <v>1.9880715705765408E-4</v>
      </c>
      <c r="T51" s="14">
        <f>$H51/S51</f>
        <v>0.25</v>
      </c>
      <c r="U51" s="14">
        <f>_xlfn.LET(_xlpm.freq,F51,_xlpm.size,M51+1,_xlpm.F,V51,LOG(1+_xlpm.freq)*LOG(1+_xlpm.size)*_xlpm.F)</f>
        <v>2.132213136222507E-2</v>
      </c>
      <c r="V51" s="14">
        <f>_xlfn.LET(_xlpm.a,T51,_xlpm.b,R51,2*_xlpm.a*_xlpm.b/(_xlpm.a+_xlpm.b))</f>
        <v>0.11764705882352941</v>
      </c>
      <c r="W51" s="14">
        <f>_xlfn.LET(_xlpm.p,R51,_xlpm.q,T51,LOG(_xlpm.p/_xlpm.q))</f>
        <v>-0.51188336097887432</v>
      </c>
      <c r="X51" s="2"/>
      <c r="AC51" s="2"/>
      <c r="AH51" s="2"/>
      <c r="AI51" s="2"/>
    </row>
    <row r="52" spans="1:35">
      <c r="A52" s="1" t="str">
        <f>_xlfn.LET(_xlpm.sep," : ",CONCATENATE(O52,_xlpm.sep,P52))</f>
        <v>~lu~ : [lɑ]</v>
      </c>
      <c r="B52" s="1">
        <f>_xlfn.LET(_xlpm.d,$G52,_xlpm.k,_xlfn.CONCAT(LEFT(TRIM(B$1),1),"*"),COUNTIF(_xlpm.d,_xlpm.k))</f>
        <v>0</v>
      </c>
      <c r="C52" s="1">
        <f>_xlfn.LET(_xlpm.d,$G52,_xlpm.k,_xlfn.CONCAT(LEFT(TRIM(C$1),1),"*"),COUNTIF(_xlpm.d,_xlpm.k))</f>
        <v>0</v>
      </c>
      <c r="D52" s="1">
        <f>_xlfn.LET(_xlpm.d,$G52,_xlpm.k,_xlfn.CONCAT(LEFT(TRIM(D$1),1),"*"),COUNTIF(_xlpm.d,_xlpm.k))</f>
        <v>0</v>
      </c>
      <c r="E52" s="1">
        <f>LOG(F52+1,10)</f>
        <v>0.30102999566398114</v>
      </c>
      <c r="F52" s="7">
        <v>1</v>
      </c>
      <c r="G52" s="9" t="s">
        <v>2384</v>
      </c>
      <c r="H52" s="4">
        <f>F52/freq.sum.r6e</f>
        <v>4.9701789264413521E-5</v>
      </c>
      <c r="I52" s="1" t="str">
        <f>_xlfn.LET(_xlpm.sep,":",_xlpm.w,$G52,LEFT(_xlpm.w,FIND(_xlpm.sep,_xlpm.w)-1))</f>
        <v>lɑ</v>
      </c>
      <c r="J52" s="1" t="str">
        <f>_xlfn.LET(_xlpm.sep,":",_xlpm.w,$G52,RIGHT(_xlpm.w,LEN(_xlpm.w)-FIND(_xlpm.sep,_xlpm.w)))</f>
        <v>lu</v>
      </c>
      <c r="K52" s="10">
        <f>_xlfn.LET(_xlpm.w,I52,LEN(_xlpm.w))</f>
        <v>2</v>
      </c>
      <c r="L52" s="10">
        <f>_xlfn.LET(_xlpm.w,J52,LEN(_xlpm.w))</f>
        <v>2</v>
      </c>
      <c r="M52" s="10">
        <f>_xlfn.LET(_xlpm.a,K52,_xlpm.b,L52,MAX(_xlpm.a,_xlpm.b))</f>
        <v>2</v>
      </c>
      <c r="N52" s="10">
        <f>_xlfn.LET(_xlpm.d,(K52,L52),MAX(_xlpm.d)-MIN(_xlpm.d))</f>
        <v>0</v>
      </c>
      <c r="O52" s="1" t="str">
        <f>_xlfn.LET(_xlpm.sep,":",_xlpm.w,$G52,_xlfn.CONCAT("~",RIGHT(_xlpm.w,LEN(_xlpm.w)-FIND(_xlpm.sep,_xlpm.w)),"~"))</f>
        <v>~lu~</v>
      </c>
      <c r="P52" s="1" t="str">
        <f>_xlfn.LET(_xlpm.sep,":",_xlpm.w,$G52,_xlfn.CONCAT("[",LEFT(_xlpm.w,FIND(_xlpm.sep,_xlpm.w)-1),"]"))</f>
        <v>[lɑ]</v>
      </c>
      <c r="Q52" s="14" cm="1">
        <f t="array" ref="Q52">SUM(_xlfn._xlws.FILTER($H$2:$H$7111,_xlfn.MAP($O$2:$O$7111,_xlfn.LAMBDA(_xlpm.x,_xlpm.x=$O52))))</f>
        <v>9.4433399602385692E-4</v>
      </c>
      <c r="R52" s="14">
        <f>$H52/Q52</f>
        <v>5.2631578947368418E-2</v>
      </c>
      <c r="S52" s="14" cm="1">
        <f t="array" ref="S52">SUM(_xlfn._xlws.FILTER($H$2:$H$7111,_xlfn.MAP($P$2:$P$7111,_xlfn.LAMBDA(_xlpm.x,_xlpm.x=$P52))))</f>
        <v>2.9821073558648114E-4</v>
      </c>
      <c r="T52" s="14">
        <f>$H52/S52</f>
        <v>0.16666666666666666</v>
      </c>
      <c r="U52" s="14">
        <f>_xlfn.LET(_xlpm.freq,F52,_xlpm.size,M52+1,_xlpm.F,V52,LOG(1+_xlpm.freq)*LOG(1+_xlpm.size)*_xlpm.F)</f>
        <v>1.4499049326313048E-2</v>
      </c>
      <c r="V52" s="14">
        <f>_xlfn.LET(_xlpm.a,T52,_xlpm.b,R52,2*_xlpm.a*_xlpm.b/(_xlpm.a+_xlpm.b))</f>
        <v>0.08</v>
      </c>
      <c r="W52" s="14">
        <f>_xlfn.LET(_xlpm.p,R52,_xlpm.q,T52,LOG(_xlpm.p/_xlpm.q))</f>
        <v>-0.50060235056918534</v>
      </c>
      <c r="X52" s="2"/>
      <c r="AC52" s="2"/>
      <c r="AH52" s="2"/>
      <c r="AI52" s="2"/>
    </row>
    <row r="53" spans="1:35">
      <c r="A53" s="1" t="str">
        <f>_xlfn.LET(_xlpm.sep," : ",CONCATENATE(O53,_xlpm.sep,P53))</f>
        <v>~pu~ : [pju]</v>
      </c>
      <c r="B53" s="1">
        <f>_xlfn.LET(_xlpm.d,$G53,_xlpm.k,_xlfn.CONCAT(LEFT(TRIM(B$1),1),"*"),COUNTIF(_xlpm.d,_xlpm.k))</f>
        <v>0</v>
      </c>
      <c r="C53" s="1">
        <f>_xlfn.LET(_xlpm.d,$G53,_xlpm.k,_xlfn.CONCAT(LEFT(TRIM(C$1),1),"*"),COUNTIF(_xlpm.d,_xlpm.k))</f>
        <v>0</v>
      </c>
      <c r="D53" s="1">
        <f>_xlfn.LET(_xlpm.d,$G53,_xlpm.k,_xlfn.CONCAT(LEFT(TRIM(D$1),1),"*"),COUNTIF(_xlpm.d,_xlpm.k))</f>
        <v>0</v>
      </c>
      <c r="E53" s="1">
        <f>LOG(F53+1,10)</f>
        <v>0.90308998699194343</v>
      </c>
      <c r="F53" s="7">
        <v>7</v>
      </c>
      <c r="G53" s="9" t="s">
        <v>3573</v>
      </c>
      <c r="H53" s="4">
        <f>F53/freq.sum.r6e</f>
        <v>3.4791252485089465E-4</v>
      </c>
      <c r="I53" s="1" t="str">
        <f>_xlfn.LET(_xlpm.sep,":",_xlpm.w,$G53,LEFT(_xlpm.w,FIND(_xlpm.sep,_xlpm.w)-1))</f>
        <v>pju</v>
      </c>
      <c r="J53" s="1" t="str">
        <f>_xlfn.LET(_xlpm.sep,":",_xlpm.w,$G53,RIGHT(_xlpm.w,LEN(_xlpm.w)-FIND(_xlpm.sep,_xlpm.w)))</f>
        <v>pu</v>
      </c>
      <c r="K53" s="10">
        <f>_xlfn.LET(_xlpm.w,I53,LEN(_xlpm.w))</f>
        <v>3</v>
      </c>
      <c r="L53" s="10">
        <f>_xlfn.LET(_xlpm.w,J53,LEN(_xlpm.w))</f>
        <v>2</v>
      </c>
      <c r="M53" s="10">
        <f>_xlfn.LET(_xlpm.a,K53,_xlpm.b,L53,MAX(_xlpm.a,_xlpm.b))</f>
        <v>3</v>
      </c>
      <c r="N53" s="10">
        <f>_xlfn.LET(_xlpm.d,(K53,L53),MAX(_xlpm.d)-MIN(_xlpm.d))</f>
        <v>1</v>
      </c>
      <c r="O53" s="1" t="str">
        <f>_xlfn.LET(_xlpm.sep,":",_xlpm.w,$G53,_xlfn.CONCAT("~",RIGHT(_xlpm.w,LEN(_xlpm.w)-FIND(_xlpm.sep,_xlpm.w)),"~"))</f>
        <v>~pu~</v>
      </c>
      <c r="P53" s="1" t="str">
        <f>_xlfn.LET(_xlpm.sep,":",_xlpm.w,$G53,_xlfn.CONCAT("[",LEFT(_xlpm.w,FIND(_xlpm.sep,_xlpm.w)-1),"]"))</f>
        <v>[pju]</v>
      </c>
      <c r="Q53" s="14" cm="1">
        <f t="array" ref="Q53">SUM(_xlfn._xlws.FILTER($H$2:$H$7109,_xlfn.MAP($O$2:$O$7109,_xlfn.LAMBDA(_xlpm.x,_xlpm.x=$O53))))</f>
        <v>1.3916500994035786E-3</v>
      </c>
      <c r="R53" s="14">
        <f>$H53/Q53</f>
        <v>0.25</v>
      </c>
      <c r="S53" s="14" cm="1">
        <f t="array" ref="S53">SUM(_xlfn._xlws.FILTER($H$2:$H$7109,_xlfn.MAP($P$2:$P$7109,_xlfn.LAMBDA(_xlpm.x,_xlpm.x=$P53))))</f>
        <v>4.4731610337972168E-4</v>
      </c>
      <c r="T53" s="14">
        <f>$H53/S53</f>
        <v>0.77777777777777779</v>
      </c>
      <c r="U53" s="14">
        <f>_xlfn.LET(_xlpm.freq,F53,_xlpm.size,M53+1,_xlpm.F,V53,LOG(1+_xlpm.freq)*LOG(1+_xlpm.size)*_xlpm.F)</f>
        <v>0.23884484783054152</v>
      </c>
      <c r="V53" s="14">
        <f>_xlfn.LET(_xlpm.a,T53,_xlpm.b,R53,2*_xlpm.a*_xlpm.b/(_xlpm.a+_xlpm.b))</f>
        <v>0.3783783783783784</v>
      </c>
      <c r="W53" s="14">
        <f>_xlfn.LET(_xlpm.p,R53,_xlpm.q,T53,LOG(_xlpm.p/_xlpm.q))</f>
        <v>-0.49291552190289439</v>
      </c>
      <c r="X53" s="2"/>
      <c r="AC53" s="2"/>
      <c r="AH53" s="2"/>
      <c r="AI53" s="2"/>
    </row>
    <row r="54" spans="1:35">
      <c r="A54" s="1" t="str">
        <f>_xlfn.LET(_xlpm.sep," : ",CONCATENATE(O54,_xlpm.sep,P54))</f>
        <v>~do~ : [dɑ]</v>
      </c>
      <c r="B54" s="1">
        <f>_xlfn.LET(_xlpm.d,$G54,_xlpm.k,_xlfn.CONCAT(LEFT(TRIM(B$1),1),"*"),COUNTIF(_xlpm.d,_xlpm.k))</f>
        <v>0</v>
      </c>
      <c r="C54" s="1">
        <f>_xlfn.LET(_xlpm.d,$G54,_xlpm.k,_xlfn.CONCAT(LEFT(TRIM(C$1),1),"*"),COUNTIF(_xlpm.d,_xlpm.k))</f>
        <v>0</v>
      </c>
      <c r="D54" s="1">
        <f>_xlfn.LET(_xlpm.d,$G54,_xlpm.k,_xlfn.CONCAT(LEFT(TRIM(D$1),1),"*"),COUNTIF(_xlpm.d,_xlpm.k))</f>
        <v>0</v>
      </c>
      <c r="E54" s="1">
        <f>LOG(F54+1,10)</f>
        <v>0.30102999566398114</v>
      </c>
      <c r="F54" s="7">
        <v>1</v>
      </c>
      <c r="G54" s="9" t="s">
        <v>622</v>
      </c>
      <c r="H54" s="4">
        <f>F54/freq.sum.r6e</f>
        <v>4.9701789264413521E-5</v>
      </c>
      <c r="I54" s="1" t="str">
        <f>_xlfn.LET(_xlpm.sep,":",_xlpm.w,$G54,LEFT(_xlpm.w,FIND(_xlpm.sep,_xlpm.w)-1))</f>
        <v>dɑ</v>
      </c>
      <c r="J54" s="1" t="str">
        <f>_xlfn.LET(_xlpm.sep,":",_xlpm.w,$G54,RIGHT(_xlpm.w,LEN(_xlpm.w)-FIND(_xlpm.sep,_xlpm.w)))</f>
        <v>do</v>
      </c>
      <c r="K54" s="10">
        <f>_xlfn.LET(_xlpm.w,I54,LEN(_xlpm.w))</f>
        <v>2</v>
      </c>
      <c r="L54" s="10">
        <f>_xlfn.LET(_xlpm.w,J54,LEN(_xlpm.w))</f>
        <v>2</v>
      </c>
      <c r="M54" s="10">
        <f>_xlfn.LET(_xlpm.a,K54,_xlpm.b,L54,MAX(_xlpm.a,_xlpm.b))</f>
        <v>2</v>
      </c>
      <c r="N54" s="10">
        <f>_xlfn.LET(_xlpm.d,(K54,L54),MAX(_xlpm.d)-MIN(_xlpm.d))</f>
        <v>0</v>
      </c>
      <c r="O54" s="1" t="str">
        <f>_xlfn.LET(_xlpm.sep,":",_xlpm.w,$G54,_xlfn.CONCAT("~",RIGHT(_xlpm.w,LEN(_xlpm.w)-FIND(_xlpm.sep,_xlpm.w)),"~"))</f>
        <v>~do~</v>
      </c>
      <c r="P54" s="1" t="str">
        <f>_xlfn.LET(_xlpm.sep,":",_xlpm.w,$G54,_xlfn.CONCAT("[",LEFT(_xlpm.w,FIND(_xlpm.sep,_xlpm.w)-1),"]"))</f>
        <v>[dɑ]</v>
      </c>
      <c r="Q54" s="14" cm="1">
        <f t="array" ref="Q54">SUM(_xlfn._xlws.FILTER($H$2:$H$7117,_xlfn.MAP($O$2:$O$7117,_xlfn.LAMBDA(_xlpm.x,_xlpm.x=$O54))))</f>
        <v>5.9642147117296227E-4</v>
      </c>
      <c r="R54" s="14">
        <f>$H54/Q54</f>
        <v>8.3333333333333329E-2</v>
      </c>
      <c r="S54" s="14" cm="1">
        <f t="array" ref="S54">SUM(_xlfn._xlws.FILTER($H$2:$H$7117,_xlfn.MAP($P$2:$P$7117,_xlfn.LAMBDA(_xlpm.x,_xlpm.x=$P54))))</f>
        <v>1.9880715705765408E-4</v>
      </c>
      <c r="T54" s="14">
        <f>$H54/S54</f>
        <v>0.25</v>
      </c>
      <c r="U54" s="14">
        <f>_xlfn.LET(_xlpm.freq,F54,_xlpm.size,M54+1,_xlpm.F,V54,LOG(1+_xlpm.freq)*LOG(1+_xlpm.size)*_xlpm.F)</f>
        <v>2.2654764572364136E-2</v>
      </c>
      <c r="V54" s="14">
        <f>_xlfn.LET(_xlpm.a,T54,_xlpm.b,R54,2*_xlpm.a*_xlpm.b/(_xlpm.a+_xlpm.b))</f>
        <v>0.125</v>
      </c>
      <c r="W54" s="14">
        <f>_xlfn.LET(_xlpm.p,R54,_xlpm.q,T54,LOG(_xlpm.p/_xlpm.q))</f>
        <v>-0.47712125471966244</v>
      </c>
      <c r="X54" s="2"/>
      <c r="AC54" s="2"/>
      <c r="AH54" s="2"/>
      <c r="AI54" s="2"/>
    </row>
    <row r="55" spans="1:35">
      <c r="A55" s="1" t="str">
        <f>_xlfn.LET(_xlpm.sep," : ",CONCATENATE(O55,_xlpm.sep,P55))</f>
        <v>~va~ : [vɑ]</v>
      </c>
      <c r="B55" s="1">
        <f>_xlfn.LET(_xlpm.d,$G55,_xlpm.k,_xlfn.CONCAT(LEFT(TRIM(B$1),1),"*"),COUNTIF(_xlpm.d,_xlpm.k))</f>
        <v>0</v>
      </c>
      <c r="C55" s="1">
        <f>_xlfn.LET(_xlpm.d,$G55,_xlpm.k,_xlfn.CONCAT(LEFT(TRIM(C$1),1),"*"),COUNTIF(_xlpm.d,_xlpm.k))</f>
        <v>0</v>
      </c>
      <c r="D55" s="1">
        <f>_xlfn.LET(_xlpm.d,$G55,_xlpm.k,_xlfn.CONCAT(LEFT(TRIM(D$1),1),"*"),COUNTIF(_xlpm.d,_xlpm.k))</f>
        <v>0</v>
      </c>
      <c r="E55" s="1">
        <f>LOG(F55+1,10)</f>
        <v>0.30102999566398114</v>
      </c>
      <c r="F55" s="7">
        <v>1</v>
      </c>
      <c r="G55" s="9" t="s">
        <v>5131</v>
      </c>
      <c r="H55" s="4">
        <f>F55/freq.sum.r6e</f>
        <v>4.9701789264413521E-5</v>
      </c>
      <c r="I55" s="1" t="str">
        <f>_xlfn.LET(_xlpm.sep,":",_xlpm.w,$G55,LEFT(_xlpm.w,FIND(_xlpm.sep,_xlpm.w)-1))</f>
        <v>vɑ</v>
      </c>
      <c r="J55" s="1" t="str">
        <f>_xlfn.LET(_xlpm.sep,":",_xlpm.w,$G55,RIGHT(_xlpm.w,LEN(_xlpm.w)-FIND(_xlpm.sep,_xlpm.w)))</f>
        <v>va</v>
      </c>
      <c r="K55" s="10">
        <f>_xlfn.LET(_xlpm.w,I55,LEN(_xlpm.w))</f>
        <v>2</v>
      </c>
      <c r="L55" s="10">
        <f>_xlfn.LET(_xlpm.w,J55,LEN(_xlpm.w))</f>
        <v>2</v>
      </c>
      <c r="M55" s="10">
        <f>_xlfn.LET(_xlpm.a,K55,_xlpm.b,L55,MAX(_xlpm.a,_xlpm.b))</f>
        <v>2</v>
      </c>
      <c r="N55" s="10">
        <f>_xlfn.LET(_xlpm.d,(K55,L55),MAX(_xlpm.d)-MIN(_xlpm.d))</f>
        <v>0</v>
      </c>
      <c r="O55" s="1" t="str">
        <f>_xlfn.LET(_xlpm.sep,":",_xlpm.w,$G55,_xlfn.CONCAT("~",RIGHT(_xlpm.w,LEN(_xlpm.w)-FIND(_xlpm.sep,_xlpm.w)),"~"))</f>
        <v>~va~</v>
      </c>
      <c r="P55" s="1" t="str">
        <f>_xlfn.LET(_xlpm.sep,":",_xlpm.w,$G55,_xlfn.CONCAT("[",LEFT(_xlpm.w,FIND(_xlpm.sep,_xlpm.w)-1),"]"))</f>
        <v>[vɑ]</v>
      </c>
      <c r="Q55" s="14" cm="1">
        <f t="array" ref="Q55">SUM(_xlfn._xlws.FILTER($H$2:$H$7117,_xlfn.MAP($O$2:$O$7117,_xlfn.LAMBDA(_xlpm.x,_xlpm.x=$O55))))</f>
        <v>5.9642147117296217E-4</v>
      </c>
      <c r="R55" s="14">
        <f>$H55/Q55</f>
        <v>8.3333333333333343E-2</v>
      </c>
      <c r="S55" s="14" cm="1">
        <f t="array" ref="S55">SUM(_xlfn._xlws.FILTER($H$2:$H$7117,_xlfn.MAP($P$2:$P$7117,_xlfn.LAMBDA(_xlpm.x,_xlpm.x=$P55))))</f>
        <v>1.9880715705765408E-4</v>
      </c>
      <c r="T55" s="14">
        <f>$H55/S55</f>
        <v>0.25</v>
      </c>
      <c r="U55" s="14">
        <f>_xlfn.LET(_xlpm.freq,F55,_xlpm.size,M55+1,_xlpm.F,V55,LOG(1+_xlpm.freq)*LOG(1+_xlpm.size)*_xlpm.F)</f>
        <v>2.2654764572364136E-2</v>
      </c>
      <c r="V55" s="14">
        <f>_xlfn.LET(_xlpm.a,T55,_xlpm.b,R55,2*_xlpm.a*_xlpm.b/(_xlpm.a+_xlpm.b))</f>
        <v>0.125</v>
      </c>
      <c r="W55" s="14">
        <f>_xlfn.LET(_xlpm.p,R55,_xlpm.q,T55,LOG(_xlpm.p/_xlpm.q))</f>
        <v>-0.47712125471966238</v>
      </c>
      <c r="X55" s="2"/>
      <c r="AC55" s="2"/>
      <c r="AH55" s="2"/>
      <c r="AI55" s="2"/>
    </row>
    <row r="56" spans="1:35">
      <c r="A56" s="1" t="str">
        <f>_xlfn.LET(_xlpm.sep," : ",CONCATENATE(O56,_xlpm.sep,P56))</f>
        <v>~ba~ : [bɑ]</v>
      </c>
      <c r="B56" s="1">
        <f>_xlfn.LET(_xlpm.d,$G56,_xlpm.k,_xlfn.CONCAT(LEFT(TRIM(B$1),1),"*"),COUNTIF(_xlpm.d,_xlpm.k))</f>
        <v>0</v>
      </c>
      <c r="C56" s="1">
        <f>_xlfn.LET(_xlpm.d,$G56,_xlpm.k,_xlfn.CONCAT(LEFT(TRIM(C$1),1),"*"),COUNTIF(_xlpm.d,_xlpm.k))</f>
        <v>0</v>
      </c>
      <c r="D56" s="1">
        <f>_xlfn.LET(_xlpm.d,$G56,_xlpm.k,_xlfn.CONCAT(LEFT(TRIM(D$1),1),"*"),COUNTIF(_xlpm.d,_xlpm.k))</f>
        <v>0</v>
      </c>
      <c r="E56" s="1">
        <f>LOG(F56+1,10)</f>
        <v>0.30102999566398114</v>
      </c>
      <c r="F56" s="7">
        <v>1</v>
      </c>
      <c r="G56" s="9" t="s">
        <v>233</v>
      </c>
      <c r="H56" s="4">
        <f>F56/freq.sum.r6e</f>
        <v>4.9701789264413521E-5</v>
      </c>
      <c r="I56" s="1" t="str">
        <f>_xlfn.LET(_xlpm.sep,":",_xlpm.w,$G56,LEFT(_xlpm.w,FIND(_xlpm.sep,_xlpm.w)-1))</f>
        <v>bɑ</v>
      </c>
      <c r="J56" s="1" t="str">
        <f>_xlfn.LET(_xlpm.sep,":",_xlpm.w,$G56,RIGHT(_xlpm.w,LEN(_xlpm.w)-FIND(_xlpm.sep,_xlpm.w)))</f>
        <v>ba</v>
      </c>
      <c r="K56" s="10">
        <f>_xlfn.LET(_xlpm.w,I56,LEN(_xlpm.w))</f>
        <v>2</v>
      </c>
      <c r="L56" s="10">
        <f>_xlfn.LET(_xlpm.w,J56,LEN(_xlpm.w))</f>
        <v>2</v>
      </c>
      <c r="M56" s="10">
        <f>_xlfn.LET(_xlpm.a,K56,_xlpm.b,L56,MAX(_xlpm.a,_xlpm.b))</f>
        <v>2</v>
      </c>
      <c r="N56" s="10">
        <f>_xlfn.LET(_xlpm.d,(K56,L56),MAX(_xlpm.d)-MIN(_xlpm.d))</f>
        <v>0</v>
      </c>
      <c r="O56" s="1" t="str">
        <f>_xlfn.LET(_xlpm.sep,":",_xlpm.w,$G56,_xlfn.CONCAT("~",RIGHT(_xlpm.w,LEN(_xlpm.w)-FIND(_xlpm.sep,_xlpm.w)),"~"))</f>
        <v>~ba~</v>
      </c>
      <c r="P56" s="1" t="str">
        <f>_xlfn.LET(_xlpm.sep,":",_xlpm.w,$G56,_xlfn.CONCAT("[",LEFT(_xlpm.w,FIND(_xlpm.sep,_xlpm.w)-1),"]"))</f>
        <v>[bɑ]</v>
      </c>
      <c r="Q56" s="14" cm="1">
        <f t="array" ref="Q56">SUM(_xlfn._xlws.FILTER($H$2:$H$7117,_xlfn.MAP($O$2:$O$7117,_xlfn.LAMBDA(_xlpm.x,_xlpm.x=$O56))))</f>
        <v>5.9642147117296217E-4</v>
      </c>
      <c r="R56" s="14">
        <f>$H56/Q56</f>
        <v>8.3333333333333343E-2</v>
      </c>
      <c r="S56" s="14" cm="1">
        <f t="array" ref="S56">SUM(_xlfn._xlws.FILTER($H$2:$H$7117,_xlfn.MAP($P$2:$P$7117,_xlfn.LAMBDA(_xlpm.x,_xlpm.x=$P56))))</f>
        <v>1.9880715705765408E-4</v>
      </c>
      <c r="T56" s="14">
        <f>$H56/S56</f>
        <v>0.25</v>
      </c>
      <c r="U56" s="14">
        <f>_xlfn.LET(_xlpm.freq,F56,_xlpm.size,M56+1,_xlpm.F,V56,LOG(1+_xlpm.freq)*LOG(1+_xlpm.size)*_xlpm.F)</f>
        <v>2.2654764572364136E-2</v>
      </c>
      <c r="V56" s="14">
        <f>_xlfn.LET(_xlpm.a,T56,_xlpm.b,R56,2*_xlpm.a*_xlpm.b/(_xlpm.a+_xlpm.b))</f>
        <v>0.125</v>
      </c>
      <c r="W56" s="14">
        <f>_xlfn.LET(_xlpm.p,R56,_xlpm.q,T56,LOG(_xlpm.p/_xlpm.q))</f>
        <v>-0.47712125471966238</v>
      </c>
      <c r="X56" s="2"/>
      <c r="AC56" s="2"/>
      <c r="AH56" s="2"/>
      <c r="AI56" s="2"/>
    </row>
    <row r="57" spans="1:35">
      <c r="A57" s="1" t="str">
        <f>_xlfn.LET(_xlpm.sep," : ",CONCATENATE(O57,_xlpm.sep,P57))</f>
        <v>~ma~ : [mɑ]</v>
      </c>
      <c r="B57" s="1">
        <f>_xlfn.LET(_xlpm.d,$G57,_xlpm.k,_xlfn.CONCAT(LEFT(TRIM(B$1),1),"*"),COUNTIF(_xlpm.d,_xlpm.k))</f>
        <v>0</v>
      </c>
      <c r="C57" s="1">
        <f>_xlfn.LET(_xlpm.d,$G57,_xlpm.k,_xlfn.CONCAT(LEFT(TRIM(C$1),1),"*"),COUNTIF(_xlpm.d,_xlpm.k))</f>
        <v>1</v>
      </c>
      <c r="D57" s="1">
        <f>_xlfn.LET(_xlpm.d,$G57,_xlpm.k,_xlfn.CONCAT(LEFT(TRIM(D$1),1),"*"),COUNTIF(_xlpm.d,_xlpm.k))</f>
        <v>0</v>
      </c>
      <c r="E57" s="1">
        <f>LOG(F57+1,10)</f>
        <v>0.30102999566398114</v>
      </c>
      <c r="F57" s="7">
        <v>1</v>
      </c>
      <c r="G57" s="9" t="s">
        <v>2698</v>
      </c>
      <c r="H57" s="4">
        <f>F57/freq.sum.r6e</f>
        <v>4.9701789264413521E-5</v>
      </c>
      <c r="I57" s="4" t="str">
        <f>_xlfn.LET(_xlpm.sep,":",_xlpm.w,$G57,LEFT(_xlpm.w,FIND(_xlpm.sep,_xlpm.w)-1))</f>
        <v>mɑ</v>
      </c>
      <c r="J57" s="4" t="str">
        <f>_xlfn.LET(_xlpm.sep,":",_xlpm.w,$G57,RIGHT(_xlpm.w,LEN(_xlpm.w)-FIND(_xlpm.sep,_xlpm.w)))</f>
        <v>ma</v>
      </c>
      <c r="K57" s="10">
        <f>_xlfn.LET(_xlpm.w,I57,LEN(_xlpm.w))</f>
        <v>2</v>
      </c>
      <c r="L57" s="10">
        <f>_xlfn.LET(_xlpm.w,J57,LEN(_xlpm.w))</f>
        <v>2</v>
      </c>
      <c r="M57" s="10">
        <f>_xlfn.LET(_xlpm.a,K57,_xlpm.b,L57,MAX(_xlpm.a,_xlpm.b))</f>
        <v>2</v>
      </c>
      <c r="N57" s="10">
        <f>_xlfn.LET(_xlpm.d,(K57,L57),MAX(_xlpm.d)-MIN(_xlpm.d))</f>
        <v>0</v>
      </c>
      <c r="O57" s="1" t="str">
        <f>_xlfn.LET(_xlpm.sep,":",_xlpm.w,$G57,_xlfn.CONCAT("~",RIGHT(_xlpm.w,LEN(_xlpm.w)-FIND(_xlpm.sep,_xlpm.w)),"~"))</f>
        <v>~ma~</v>
      </c>
      <c r="P57" s="1" t="str">
        <f>_xlfn.LET(_xlpm.sep,":",_xlpm.w,$G57,_xlfn.CONCAT("[",LEFT(_xlpm.w,FIND(_xlpm.sep,_xlpm.w)-1),"]"))</f>
        <v>[mɑ]</v>
      </c>
      <c r="Q57" s="14" cm="1">
        <f t="array" ref="Q57">SUM(_xlfn._xlws.FILTER($H$2:$H$7109,_xlfn.MAP($O$2:$O$7109,_xlfn.LAMBDA(_xlpm.x,_xlpm.x=$O57))))</f>
        <v>5.9642147117296227E-4</v>
      </c>
      <c r="R57" s="14">
        <f>$H57/Q57</f>
        <v>8.3333333333333329E-2</v>
      </c>
      <c r="S57" s="14" cm="1">
        <f t="array" ref="S57">SUM(_xlfn._xlws.FILTER($H$2:$H$7109,_xlfn.MAP($P$2:$P$7109,_xlfn.LAMBDA(_xlpm.x,_xlpm.x=$P57))))</f>
        <v>1.9880715705765408E-4</v>
      </c>
      <c r="T57" s="14">
        <f>$H57/S57</f>
        <v>0.25</v>
      </c>
      <c r="U57" s="14">
        <f>_xlfn.LET(_xlpm.freq,F57,_xlpm.size,M57+1,_xlpm.F,V57,LOG(1+_xlpm.freq)*LOG(1+_xlpm.size)*_xlpm.F)</f>
        <v>2.2654764572364136E-2</v>
      </c>
      <c r="V57" s="14">
        <f>_xlfn.LET(_xlpm.a,T57,_xlpm.b,R57,2*_xlpm.a*_xlpm.b/(_xlpm.a+_xlpm.b))</f>
        <v>0.125</v>
      </c>
      <c r="W57" s="14">
        <f>_xlfn.LET(_xlpm.p,R57,_xlpm.q,T57,LOG(_xlpm.p/_xlpm.q))</f>
        <v>-0.47712125471966244</v>
      </c>
      <c r="X57" s="2"/>
      <c r="AC57" s="2"/>
      <c r="AH57" s="2"/>
      <c r="AI57" s="2"/>
    </row>
    <row r="58" spans="1:35">
      <c r="A58" s="1" t="str">
        <f>_xlfn.LET(_xlpm.sep," : ",CONCATENATE(O58,_xlpm.sep,P58))</f>
        <v>~pa~ : [pɑ]</v>
      </c>
      <c r="B58" s="1">
        <f>_xlfn.LET(_xlpm.d,$G58,_xlpm.k,_xlfn.CONCAT(LEFT(TRIM(B$1),1),"*"),COUNTIF(_xlpm.d,_xlpm.k))</f>
        <v>0</v>
      </c>
      <c r="C58" s="1">
        <f>_xlfn.LET(_xlpm.d,$G58,_xlpm.k,_xlfn.CONCAT(LEFT(TRIM(C$1),1),"*"),COUNTIF(_xlpm.d,_xlpm.k))</f>
        <v>0</v>
      </c>
      <c r="D58" s="1">
        <f>_xlfn.LET(_xlpm.d,$G58,_xlpm.k,_xlfn.CONCAT(LEFT(TRIM(D$1),1),"*"),COUNTIF(_xlpm.d,_xlpm.k))</f>
        <v>0</v>
      </c>
      <c r="E58" s="1">
        <f>LOG(F58+1,10)</f>
        <v>0.30102999566398114</v>
      </c>
      <c r="F58" s="7">
        <v>1</v>
      </c>
      <c r="G58" s="9" t="s">
        <v>3707</v>
      </c>
      <c r="H58" s="4">
        <f>F58/freq.sum.r6e</f>
        <v>4.9701789264413521E-5</v>
      </c>
      <c r="I58" s="1" t="str">
        <f>_xlfn.LET(_xlpm.sep,":",_xlpm.w,$G58,LEFT(_xlpm.w,FIND(_xlpm.sep,_xlpm.w)-1))</f>
        <v>pɑ</v>
      </c>
      <c r="J58" s="1" t="str">
        <f>_xlfn.LET(_xlpm.sep,":",_xlpm.w,$G58,RIGHT(_xlpm.w,LEN(_xlpm.w)-FIND(_xlpm.sep,_xlpm.w)))</f>
        <v>pa</v>
      </c>
      <c r="K58" s="10">
        <f>_xlfn.LET(_xlpm.w,I58,LEN(_xlpm.w))</f>
        <v>2</v>
      </c>
      <c r="L58" s="10">
        <f>_xlfn.LET(_xlpm.w,J58,LEN(_xlpm.w))</f>
        <v>2</v>
      </c>
      <c r="M58" s="10">
        <f>_xlfn.LET(_xlpm.a,K58,_xlpm.b,L58,MAX(_xlpm.a,_xlpm.b))</f>
        <v>2</v>
      </c>
      <c r="N58" s="10">
        <f>_xlfn.LET(_xlpm.d,(K58,L58),MAX(_xlpm.d)-MIN(_xlpm.d))</f>
        <v>0</v>
      </c>
      <c r="O58" s="1" t="str">
        <f>_xlfn.LET(_xlpm.sep,":",_xlpm.w,$G58,_xlfn.CONCAT("~",RIGHT(_xlpm.w,LEN(_xlpm.w)-FIND(_xlpm.sep,_xlpm.w)),"~"))</f>
        <v>~pa~</v>
      </c>
      <c r="P58" s="1" t="str">
        <f>_xlfn.LET(_xlpm.sep,":",_xlpm.w,$G58,_xlfn.CONCAT("[",LEFT(_xlpm.w,FIND(_xlpm.sep,_xlpm.w)-1),"]"))</f>
        <v>[pɑ]</v>
      </c>
      <c r="Q58" s="14" cm="1">
        <f t="array" ref="Q58">SUM(_xlfn._xlws.FILTER($H$2:$H$7117,_xlfn.MAP($O$2:$O$7117,_xlfn.LAMBDA(_xlpm.x,_xlpm.x=$O58))))</f>
        <v>5.9642147117296227E-4</v>
      </c>
      <c r="R58" s="14">
        <f>$H58/Q58</f>
        <v>8.3333333333333329E-2</v>
      </c>
      <c r="S58" s="14" cm="1">
        <f t="array" ref="S58">SUM(_xlfn._xlws.FILTER($H$2:$H$7117,_xlfn.MAP($P$2:$P$7117,_xlfn.LAMBDA(_xlpm.x,_xlpm.x=$P58))))</f>
        <v>1.9880715705765408E-4</v>
      </c>
      <c r="T58" s="14">
        <f>$H58/S58</f>
        <v>0.25</v>
      </c>
      <c r="U58" s="14">
        <f>_xlfn.LET(_xlpm.freq,F58,_xlpm.size,M58+1,_xlpm.F,V58,LOG(1+_xlpm.freq)*LOG(1+_xlpm.size)*_xlpm.F)</f>
        <v>2.2654764572364136E-2</v>
      </c>
      <c r="V58" s="14">
        <f>_xlfn.LET(_xlpm.a,T58,_xlpm.b,R58,2*_xlpm.a*_xlpm.b/(_xlpm.a+_xlpm.b))</f>
        <v>0.125</v>
      </c>
      <c r="W58" s="14">
        <f>_xlfn.LET(_xlpm.p,R58,_xlpm.q,T58,LOG(_xlpm.p/_xlpm.q))</f>
        <v>-0.47712125471966244</v>
      </c>
      <c r="X58" s="2"/>
      <c r="AC58" s="2"/>
      <c r="AH58" s="2"/>
      <c r="AI58" s="2"/>
    </row>
    <row r="59" spans="1:35">
      <c r="A59" s="1" t="str">
        <f>_xlfn.LET(_xlpm.sep," : ",CONCATENATE(O59,_xlpm.sep,P59))</f>
        <v>~ow~ : [əʊ]</v>
      </c>
      <c r="B59" s="1">
        <f>_xlfn.LET(_xlpm.d,$G59,_xlpm.k,_xlfn.CONCAT(LEFT(TRIM(B$1),1),"*"),COUNTIF(_xlpm.d,_xlpm.k))</f>
        <v>0</v>
      </c>
      <c r="C59" s="1">
        <f>_xlfn.LET(_xlpm.d,$G59,_xlpm.k,_xlfn.CONCAT(LEFT(TRIM(C$1),1),"*"),COUNTIF(_xlpm.d,_xlpm.k))</f>
        <v>0</v>
      </c>
      <c r="D59" s="1">
        <f>_xlfn.LET(_xlpm.d,$G59,_xlpm.k,_xlfn.CONCAT(LEFT(TRIM(D$1),1),"*"),COUNTIF(_xlpm.d,_xlpm.k))</f>
        <v>0</v>
      </c>
      <c r="E59" s="1">
        <f>LOG(F59+1,10)</f>
        <v>0.30102999566398114</v>
      </c>
      <c r="F59" s="7">
        <v>1</v>
      </c>
      <c r="G59" s="9" t="s">
        <v>62</v>
      </c>
      <c r="H59" s="4">
        <f>F59/freq.sum.r6e</f>
        <v>4.9701789264413521E-5</v>
      </c>
      <c r="I59" s="1" t="str">
        <f>_xlfn.LET(_xlpm.sep,":",_xlpm.w,$G59,LEFT(_xlpm.w,FIND(_xlpm.sep,_xlpm.w)-1))</f>
        <v>əʊ</v>
      </c>
      <c r="J59" s="1" t="str">
        <f>_xlfn.LET(_xlpm.sep,":",_xlpm.w,$G59,RIGHT(_xlpm.w,LEN(_xlpm.w)-FIND(_xlpm.sep,_xlpm.w)))</f>
        <v>ow</v>
      </c>
      <c r="K59" s="10">
        <f>_xlfn.LET(_xlpm.w,I59,LEN(_xlpm.w))</f>
        <v>2</v>
      </c>
      <c r="L59" s="10">
        <f>_xlfn.LET(_xlpm.w,J59,LEN(_xlpm.w))</f>
        <v>2</v>
      </c>
      <c r="M59" s="10">
        <f>_xlfn.LET(_xlpm.a,K59,_xlpm.b,L59,MAX(_xlpm.a,_xlpm.b))</f>
        <v>2</v>
      </c>
      <c r="N59" s="10">
        <f>_xlfn.LET(_xlpm.d,(K59,L59),MAX(_xlpm.d)-MIN(_xlpm.d))</f>
        <v>0</v>
      </c>
      <c r="O59" s="1" t="str">
        <f>_xlfn.LET(_xlpm.sep,":",_xlpm.w,$G59,_xlfn.CONCAT("~",RIGHT(_xlpm.w,LEN(_xlpm.w)-FIND(_xlpm.sep,_xlpm.w)),"~"))</f>
        <v>~ow~</v>
      </c>
      <c r="P59" s="1" t="str">
        <f>_xlfn.LET(_xlpm.sep,":",_xlpm.w,$G59,_xlfn.CONCAT("[",LEFT(_xlpm.w,FIND(_xlpm.sep,_xlpm.w)-1),"]"))</f>
        <v>[əʊ]</v>
      </c>
      <c r="Q59" s="14" cm="1">
        <f t="array" ref="Q59">SUM(_xlfn._xlws.FILTER($H$2:$H$7117,_xlfn.MAP($O$2:$O$7117,_xlfn.LAMBDA(_xlpm.x,_xlpm.x=$O59))))</f>
        <v>4.4731610337972168E-4</v>
      </c>
      <c r="R59" s="14">
        <f>$H59/Q59</f>
        <v>0.11111111111111112</v>
      </c>
      <c r="S59" s="14" cm="1">
        <f t="array" ref="S59">SUM(_xlfn._xlws.FILTER($H$2:$H$7117,_xlfn.MAP($P$2:$P$7117,_xlfn.LAMBDA(_xlpm.x,_xlpm.x=$P59))))</f>
        <v>1.4910536779324057E-4</v>
      </c>
      <c r="T59" s="14">
        <f>$H59/S59</f>
        <v>0.33333333333333331</v>
      </c>
      <c r="U59" s="14">
        <f>_xlfn.LET(_xlpm.freq,F59,_xlpm.size,M59+1,_xlpm.F,V59,LOG(1+_xlpm.freq)*LOG(1+_xlpm.size)*_xlpm.F)</f>
        <v>3.0206352763152179E-2</v>
      </c>
      <c r="V59" s="14">
        <f>_xlfn.LET(_xlpm.a,T59,_xlpm.b,R59,2*_xlpm.a*_xlpm.b/(_xlpm.a+_xlpm.b))</f>
        <v>0.16666666666666666</v>
      </c>
      <c r="W59" s="14">
        <f>_xlfn.LET(_xlpm.p,R59,_xlpm.q,T59,LOG(_xlpm.p/_xlpm.q))</f>
        <v>-0.47712125471966238</v>
      </c>
      <c r="X59" s="2"/>
      <c r="AC59" s="2"/>
      <c r="AH59" s="2"/>
      <c r="AI59" s="2"/>
    </row>
    <row r="60" spans="1:35">
      <c r="A60" s="1" t="str">
        <f>_xlfn.LET(_xlpm.sep," : ",CONCATENATE(O60,_xlpm.sep,P60))</f>
        <v>~so~ : [səʊ]</v>
      </c>
      <c r="B60" s="1">
        <f>_xlfn.LET(_xlpm.d,$G60,_xlpm.k,_xlfn.CONCAT(LEFT(TRIM(B$1),1),"*"),COUNTIF(_xlpm.d,_xlpm.k))</f>
        <v>0</v>
      </c>
      <c r="C60" s="1">
        <f>_xlfn.LET(_xlpm.d,$G60,_xlpm.k,_xlfn.CONCAT(LEFT(TRIM(C$1),1),"*"),COUNTIF(_xlpm.d,_xlpm.k))</f>
        <v>0</v>
      </c>
      <c r="D60" s="1">
        <f>_xlfn.LET(_xlpm.d,$G60,_xlpm.k,_xlfn.CONCAT(LEFT(TRIM(D$1),1),"*"),COUNTIF(_xlpm.d,_xlpm.k))</f>
        <v>0</v>
      </c>
      <c r="E60" s="1">
        <f>LOG(F60+1,10)</f>
        <v>0.30102999566398114</v>
      </c>
      <c r="F60" s="7">
        <v>1</v>
      </c>
      <c r="G60" s="9" t="s">
        <v>4603</v>
      </c>
      <c r="H60" s="4">
        <f>F60/freq.sum.r6e</f>
        <v>4.9701789264413521E-5</v>
      </c>
      <c r="I60" s="1" t="str">
        <f>_xlfn.LET(_xlpm.sep,":",_xlpm.w,$G60,LEFT(_xlpm.w,FIND(_xlpm.sep,_xlpm.w)-1))</f>
        <v>səʊ</v>
      </c>
      <c r="J60" s="1" t="str">
        <f>_xlfn.LET(_xlpm.sep,":",_xlpm.w,$G60,RIGHT(_xlpm.w,LEN(_xlpm.w)-FIND(_xlpm.sep,_xlpm.w)))</f>
        <v>so</v>
      </c>
      <c r="K60" s="10">
        <f>_xlfn.LET(_xlpm.w,I60,LEN(_xlpm.w))</f>
        <v>3</v>
      </c>
      <c r="L60" s="10">
        <f>_xlfn.LET(_xlpm.w,J60,LEN(_xlpm.w))</f>
        <v>2</v>
      </c>
      <c r="M60" s="10">
        <f>_xlfn.LET(_xlpm.a,K60,_xlpm.b,L60,MAX(_xlpm.a,_xlpm.b))</f>
        <v>3</v>
      </c>
      <c r="N60" s="10">
        <f>_xlfn.LET(_xlpm.d,(K60,L60),MAX(_xlpm.d)-MIN(_xlpm.d))</f>
        <v>1</v>
      </c>
      <c r="O60" s="1" t="str">
        <f>_xlfn.LET(_xlpm.sep,":",_xlpm.w,$G60,_xlfn.CONCAT("~",RIGHT(_xlpm.w,LEN(_xlpm.w)-FIND(_xlpm.sep,_xlpm.w)),"~"))</f>
        <v>~so~</v>
      </c>
      <c r="P60" s="1" t="str">
        <f>_xlfn.LET(_xlpm.sep,":",_xlpm.w,$G60,_xlfn.CONCAT("[",LEFT(_xlpm.w,FIND(_xlpm.sep,_xlpm.w)-1),"]"))</f>
        <v>[səʊ]</v>
      </c>
      <c r="Q60" s="14" cm="1">
        <f t="array" ref="Q60">SUM(_xlfn._xlws.FILTER($H$2:$H$7117,_xlfn.MAP($O$2:$O$7117,_xlfn.LAMBDA(_xlpm.x,_xlpm.x=$O60))))</f>
        <v>4.4731610337972168E-4</v>
      </c>
      <c r="R60" s="14">
        <f>$H60/Q60</f>
        <v>0.11111111111111112</v>
      </c>
      <c r="S60" s="14" cm="1">
        <f t="array" ref="S60">SUM(_xlfn._xlws.FILTER($H$2:$H$7117,_xlfn.MAP($P$2:$P$7117,_xlfn.LAMBDA(_xlpm.x,_xlpm.x=$P60))))</f>
        <v>1.4910536779324057E-4</v>
      </c>
      <c r="T60" s="14">
        <f>$H60/S60</f>
        <v>0.33333333333333331</v>
      </c>
      <c r="U60" s="14">
        <f>_xlfn.LET(_xlpm.freq,F60,_xlpm.size,M60+1,_xlpm.F,V60,LOG(1+_xlpm.freq)*LOG(1+_xlpm.size)*_xlpm.F)</f>
        <v>3.5068489562420778E-2</v>
      </c>
      <c r="V60" s="14">
        <f>_xlfn.LET(_xlpm.a,T60,_xlpm.b,R60,2*_xlpm.a*_xlpm.b/(_xlpm.a+_xlpm.b))</f>
        <v>0.16666666666666666</v>
      </c>
      <c r="W60" s="14">
        <f>_xlfn.LET(_xlpm.p,R60,_xlpm.q,T60,LOG(_xlpm.p/_xlpm.q))</f>
        <v>-0.47712125471966238</v>
      </c>
      <c r="X60" s="2"/>
      <c r="AC60" s="2"/>
      <c r="AH60" s="2"/>
      <c r="AI60" s="2"/>
    </row>
    <row r="61" spans="1:35">
      <c r="A61" s="1" t="str">
        <f>_xlfn.LET(_xlpm.sep," : ",CONCATENATE(O61,_xlpm.sep,P61))</f>
        <v>~si~ : [zaɪ]</v>
      </c>
      <c r="B61" s="1">
        <f>_xlfn.LET(_xlpm.d,$G61,_xlpm.k,_xlfn.CONCAT(LEFT(TRIM(B$1),1),"*"),COUNTIF(_xlpm.d,_xlpm.k))</f>
        <v>0</v>
      </c>
      <c r="C61" s="1">
        <f>_xlfn.LET(_xlpm.d,$G61,_xlpm.k,_xlfn.CONCAT(LEFT(TRIM(C$1),1),"*"),COUNTIF(_xlpm.d,_xlpm.k))</f>
        <v>0</v>
      </c>
      <c r="D61" s="1">
        <f>_xlfn.LET(_xlpm.d,$G61,_xlpm.k,_xlfn.CONCAT(LEFT(TRIM(D$1),1),"*"),COUNTIF(_xlpm.d,_xlpm.k))</f>
        <v>0</v>
      </c>
      <c r="E61" s="1">
        <f>LOG(F61+1,10)</f>
        <v>0.90308998699194343</v>
      </c>
      <c r="F61" s="7">
        <v>7</v>
      </c>
      <c r="G61" s="9" t="s">
        <v>5353</v>
      </c>
      <c r="H61" s="4">
        <f>F61/freq.sum.r6e</f>
        <v>3.4791252485089465E-4</v>
      </c>
      <c r="I61" s="4" t="str">
        <f>_xlfn.LET(_xlpm.sep,":",_xlpm.w,$G61,LEFT(_xlpm.w,FIND(_xlpm.sep,_xlpm.w)-1))</f>
        <v>zaɪ</v>
      </c>
      <c r="J61" s="4" t="str">
        <f>_xlfn.LET(_xlpm.sep,":",_xlpm.w,$G61,RIGHT(_xlpm.w,LEN(_xlpm.w)-FIND(_xlpm.sep,_xlpm.w)))</f>
        <v>si</v>
      </c>
      <c r="K61" s="10">
        <f>_xlfn.LET(_xlpm.w,I61,LEN(_xlpm.w))</f>
        <v>3</v>
      </c>
      <c r="L61" s="10">
        <f>_xlfn.LET(_xlpm.w,J61,LEN(_xlpm.w))</f>
        <v>2</v>
      </c>
      <c r="M61" s="10">
        <f>_xlfn.LET(_xlpm.a,K61,_xlpm.b,L61,MAX(_xlpm.a,_xlpm.b))</f>
        <v>3</v>
      </c>
      <c r="N61" s="10">
        <f>_xlfn.LET(_xlpm.d,(K61,L61),MAX(_xlpm.d)-MIN(_xlpm.d))</f>
        <v>1</v>
      </c>
      <c r="O61" s="1" t="str">
        <f>_xlfn.LET(_xlpm.sep,":",_xlpm.w,$G61,_xlfn.CONCAT("~",RIGHT(_xlpm.w,LEN(_xlpm.w)-FIND(_xlpm.sep,_xlpm.w)),"~"))</f>
        <v>~si~</v>
      </c>
      <c r="P61" s="1" t="str">
        <f>_xlfn.LET(_xlpm.sep,":",_xlpm.w,$G61,_xlfn.CONCAT("[",LEFT(_xlpm.w,FIND(_xlpm.sep,_xlpm.w)-1),"]"))</f>
        <v>[zaɪ]</v>
      </c>
      <c r="Q61" s="14" cm="1">
        <f t="array" ref="Q61">SUM(_xlfn._xlws.FILTER($H$2:$H$7109,_xlfn.MAP($O$2:$O$7109,_xlfn.LAMBDA(_xlpm.x,_xlpm.x=$O61))))</f>
        <v>3.0815109343936384E-3</v>
      </c>
      <c r="R61" s="14">
        <f>$H61/Q61</f>
        <v>0.11290322580645161</v>
      </c>
      <c r="S61" s="14" cm="1">
        <f t="array" ref="S61">SUM(_xlfn._xlws.FILTER($H$2:$H$7109,_xlfn.MAP($P$2:$P$7109,_xlfn.LAMBDA(_xlpm.x,_xlpm.x=$P61))))</f>
        <v>1.0934393638170974E-3</v>
      </c>
      <c r="T61" s="14">
        <f>$H61/S61</f>
        <v>0.31818181818181818</v>
      </c>
      <c r="U61" s="14">
        <f>_xlfn.LET(_xlpm.freq,F61,_xlpm.size,M61+1,_xlpm.F,V61,LOG(1+_xlpm.freq)*LOG(1+_xlpm.size)*_xlpm.F)</f>
        <v>0.10520546868726233</v>
      </c>
      <c r="V61" s="14">
        <f>_xlfn.LET(_xlpm.a,T61,_xlpm.b,R61,2*_xlpm.a*_xlpm.b/(_xlpm.a+_xlpm.b))</f>
        <v>0.16666666666666666</v>
      </c>
      <c r="W61" s="14">
        <f>_xlfn.LET(_xlpm.p,R61,_xlpm.q,T61,LOG(_xlpm.p/_xlpm.q))</f>
        <v>-0.44996900867604761</v>
      </c>
      <c r="X61" s="2"/>
      <c r="AC61" s="2"/>
      <c r="AH61" s="2"/>
      <c r="AI61" s="2"/>
    </row>
    <row r="62" spans="1:35">
      <c r="A62" s="1" t="str">
        <f>_xlfn.LET(_xlpm.sep," : ",CONCATENATE(O62,_xlpm.sep,P62))</f>
        <v>~vi~ : [vi]</v>
      </c>
      <c r="B62" s="1">
        <f>_xlfn.LET(_xlpm.d,$G62,_xlpm.k,_xlfn.CONCAT(LEFT(TRIM(B$1),1),"*"),COUNTIF(_xlpm.d,_xlpm.k))</f>
        <v>0</v>
      </c>
      <c r="C62" s="1">
        <f>_xlfn.LET(_xlpm.d,$G62,_xlpm.k,_xlfn.CONCAT(LEFT(TRIM(C$1),1),"*"),COUNTIF(_xlpm.d,_xlpm.k))</f>
        <v>0</v>
      </c>
      <c r="D62" s="1">
        <f>_xlfn.LET(_xlpm.d,$G62,_xlpm.k,_xlfn.CONCAT(LEFT(TRIM(D$1),1),"*"),COUNTIF(_xlpm.d,_xlpm.k))</f>
        <v>0</v>
      </c>
      <c r="E62" s="1">
        <f>LOG(F62+1,10)</f>
        <v>0.90308998699194343</v>
      </c>
      <c r="F62" s="7">
        <v>7</v>
      </c>
      <c r="G62" s="9" t="s">
        <v>5094</v>
      </c>
      <c r="H62" s="4">
        <f>F62/freq.sum.r6e</f>
        <v>3.4791252485089465E-4</v>
      </c>
      <c r="I62" s="1" t="str">
        <f>_xlfn.LET(_xlpm.sep,":",_xlpm.w,$G62,LEFT(_xlpm.w,FIND(_xlpm.sep,_xlpm.w)-1))</f>
        <v>vi</v>
      </c>
      <c r="J62" s="1" t="str">
        <f>_xlfn.LET(_xlpm.sep,":",_xlpm.w,$G62,RIGHT(_xlpm.w,LEN(_xlpm.w)-FIND(_xlpm.sep,_xlpm.w)))</f>
        <v>vi</v>
      </c>
      <c r="K62" s="10">
        <f>_xlfn.LET(_xlpm.w,I62,LEN(_xlpm.w))</f>
        <v>2</v>
      </c>
      <c r="L62" s="10">
        <f>_xlfn.LET(_xlpm.w,J62,LEN(_xlpm.w))</f>
        <v>2</v>
      </c>
      <c r="M62" s="10">
        <f>_xlfn.LET(_xlpm.a,K62,_xlpm.b,L62,MAX(_xlpm.a,_xlpm.b))</f>
        <v>2</v>
      </c>
      <c r="N62" s="10">
        <f>_xlfn.LET(_xlpm.d,(K62,L62),MAX(_xlpm.d)-MIN(_xlpm.d))</f>
        <v>0</v>
      </c>
      <c r="O62" s="1" t="str">
        <f>_xlfn.LET(_xlpm.sep,":",_xlpm.w,$G62,_xlfn.CONCAT("~",RIGHT(_xlpm.w,LEN(_xlpm.w)-FIND(_xlpm.sep,_xlpm.w)),"~"))</f>
        <v>~vi~</v>
      </c>
      <c r="P62" s="1" t="str">
        <f>_xlfn.LET(_xlpm.sep,":",_xlpm.w,$G62,_xlfn.CONCAT("[",LEFT(_xlpm.w,FIND(_xlpm.sep,_xlpm.w)-1),"]"))</f>
        <v>[vi]</v>
      </c>
      <c r="Q62" s="14" cm="1">
        <f t="array" ref="Q62">SUM(_xlfn._xlws.FILTER($H$2:$H$7117,_xlfn.MAP($O$2:$O$7117,_xlfn.LAMBDA(_xlpm.x,_xlpm.x=$O62))))</f>
        <v>1.8886679920477136E-3</v>
      </c>
      <c r="R62" s="14">
        <f>$H62/Q62</f>
        <v>0.18421052631578949</v>
      </c>
      <c r="S62" s="14" cm="1">
        <f t="array" ref="S62">SUM(_xlfn._xlws.FILTER($H$2:$H$7117,_xlfn.MAP($P$2:$P$7117,_xlfn.LAMBDA(_xlpm.x,_xlpm.x=$P62))))</f>
        <v>6.958250497017893E-4</v>
      </c>
      <c r="T62" s="14">
        <f>$H62/S62</f>
        <v>0.5</v>
      </c>
      <c r="U62" s="14">
        <f>_xlfn.LET(_xlpm.freq,F62,_xlpm.size,M62+1,_xlpm.F,V62,LOG(1+_xlpm.freq)*LOG(1+_xlpm.size)*_xlpm.F)</f>
        <v>0.14638463262142978</v>
      </c>
      <c r="V62" s="14">
        <f>_xlfn.LET(_xlpm.a,T62,_xlpm.b,R62,2*_xlpm.a*_xlpm.b/(_xlpm.a+_xlpm.b))</f>
        <v>0.26923076923076927</v>
      </c>
      <c r="W62" s="14">
        <f>_xlfn.LET(_xlpm.p,R62,_xlpm.q,T62,LOG(_xlpm.p/_xlpm.q))</f>
        <v>-0.4336555609385721</v>
      </c>
      <c r="X62" s="2"/>
      <c r="AC62" s="2"/>
      <c r="AH62" s="2"/>
      <c r="AI62" s="2"/>
    </row>
    <row r="63" spans="1:35">
      <c r="A63" s="1" t="str">
        <f>_xlfn.LET(_xlpm.sep," : ",CONCATENATE(O63,_xlpm.sep,P63))</f>
        <v>~su~ : [ʒu]</v>
      </c>
      <c r="B63" s="1">
        <f>_xlfn.LET(_xlpm.d,$G63,_xlpm.k,_xlfn.CONCAT(LEFT(TRIM(B$1),1),"*"),COUNTIF(_xlpm.d,_xlpm.k))</f>
        <v>0</v>
      </c>
      <c r="C63" s="1">
        <f>_xlfn.LET(_xlpm.d,$G63,_xlpm.k,_xlfn.CONCAT(LEFT(TRIM(C$1),1),"*"),COUNTIF(_xlpm.d,_xlpm.k))</f>
        <v>0</v>
      </c>
      <c r="D63" s="1">
        <f>_xlfn.LET(_xlpm.d,$G63,_xlpm.k,_xlfn.CONCAT(LEFT(TRIM(D$1),1),"*"),COUNTIF(_xlpm.d,_xlpm.k))</f>
        <v>0</v>
      </c>
      <c r="E63" s="1">
        <f>LOG(F63+1,10)</f>
        <v>0.90308998699194343</v>
      </c>
      <c r="F63" s="7">
        <v>7</v>
      </c>
      <c r="G63" s="9" t="s">
        <v>6422</v>
      </c>
      <c r="H63" s="4">
        <f>F63/freq.sum.r6e</f>
        <v>3.4791252485089465E-4</v>
      </c>
      <c r="I63" s="1" t="str">
        <f>_xlfn.LET(_xlpm.sep,":",_xlpm.w,$G63,LEFT(_xlpm.w,FIND(_xlpm.sep,_xlpm.w)-1))</f>
        <v>ʒu</v>
      </c>
      <c r="J63" s="1" t="str">
        <f>_xlfn.LET(_xlpm.sep,":",_xlpm.w,$G63,RIGHT(_xlpm.w,LEN(_xlpm.w)-FIND(_xlpm.sep,_xlpm.w)))</f>
        <v>su</v>
      </c>
      <c r="K63" s="10">
        <f>_xlfn.LET(_xlpm.w,I63,LEN(_xlpm.w))</f>
        <v>2</v>
      </c>
      <c r="L63" s="10">
        <f>_xlfn.LET(_xlpm.w,J63,LEN(_xlpm.w))</f>
        <v>2</v>
      </c>
      <c r="M63" s="10">
        <f>_xlfn.LET(_xlpm.a,K63,_xlpm.b,L63,MAX(_xlpm.a,_xlpm.b))</f>
        <v>2</v>
      </c>
      <c r="N63" s="10">
        <f>_xlfn.LET(_xlpm.d,(K63,L63),MAX(_xlpm.d)-MIN(_xlpm.d))</f>
        <v>0</v>
      </c>
      <c r="O63" s="1" t="str">
        <f>_xlfn.LET(_xlpm.sep,":",_xlpm.w,$G63,_xlfn.CONCAT("~",RIGHT(_xlpm.w,LEN(_xlpm.w)-FIND(_xlpm.sep,_xlpm.w)),"~"))</f>
        <v>~su~</v>
      </c>
      <c r="P63" s="1" t="str">
        <f>_xlfn.LET(_xlpm.sep,":",_xlpm.w,$G63,_xlfn.CONCAT("[",LEFT(_xlpm.w,FIND(_xlpm.sep,_xlpm.w)-1),"]"))</f>
        <v>[ʒu]</v>
      </c>
      <c r="Q63" s="14" cm="1">
        <f t="array" ref="Q63">SUM(_xlfn._xlws.FILTER($H$2:$H$7117,_xlfn.MAP($O$2:$O$7117,_xlfn.LAMBDA(_xlpm.x,_xlpm.x=$O63))))</f>
        <v>1.1928429423459245E-3</v>
      </c>
      <c r="R63" s="14">
        <f>$H63/Q63</f>
        <v>0.29166666666666669</v>
      </c>
      <c r="S63" s="14" cm="1">
        <f t="array" ref="S63">SUM(_xlfn._xlws.FILTER($H$2:$H$7117,_xlfn.MAP($P$2:$P$7117,_xlfn.LAMBDA(_xlpm.x,_xlpm.x=$P63))))</f>
        <v>4.4731610337972168E-4</v>
      </c>
      <c r="T63" s="14">
        <f>$H63/S63</f>
        <v>0.77777777777777779</v>
      </c>
      <c r="U63" s="14">
        <f>_xlfn.LET(_xlpm.freq,F63,_xlpm.size,M63+1,_xlpm.F,V63,LOG(1+_xlpm.freq)*LOG(1+_xlpm.size)*_xlpm.F)</f>
        <v>0.23066669382770752</v>
      </c>
      <c r="V63" s="14">
        <f>_xlfn.LET(_xlpm.a,T63,_xlpm.b,R63,2*_xlpm.a*_xlpm.b/(_xlpm.a+_xlpm.b))</f>
        <v>0.42424242424242425</v>
      </c>
      <c r="W63" s="14">
        <f>_xlfn.LET(_xlpm.p,R63,_xlpm.q,T63,LOG(_xlpm.p/_xlpm.q))</f>
        <v>-0.42596873227228116</v>
      </c>
      <c r="X63" s="2"/>
      <c r="AC63" s="2"/>
      <c r="AH63" s="2"/>
      <c r="AI63" s="2"/>
    </row>
    <row r="64" spans="1:35">
      <c r="A64" s="1" t="str">
        <f>_xlfn.LET(_xlpm.sep," : ",CONCATENATE(O64,_xlpm.sep,P64))</f>
        <v>~ve~ : [vi]</v>
      </c>
      <c r="B64" s="1">
        <f>_xlfn.LET(_xlpm.d,$G64,_xlpm.k,_xlfn.CONCAT(LEFT(TRIM(B$1),1),"*"),COUNTIF(_xlpm.d,_xlpm.k))</f>
        <v>0</v>
      </c>
      <c r="C64" s="1">
        <f>_xlfn.LET(_xlpm.d,$G64,_xlpm.k,_xlfn.CONCAT(LEFT(TRIM(C$1),1),"*"),COUNTIF(_xlpm.d,_xlpm.k))</f>
        <v>0</v>
      </c>
      <c r="D64" s="1">
        <f>_xlfn.LET(_xlpm.d,$G64,_xlpm.k,_xlfn.CONCAT(LEFT(TRIM(D$1),1),"*"),COUNTIF(_xlpm.d,_xlpm.k))</f>
        <v>0</v>
      </c>
      <c r="E64" s="1">
        <f>LOG(F64+1,10)</f>
        <v>0.90308998699194343</v>
      </c>
      <c r="F64" s="7">
        <v>7</v>
      </c>
      <c r="G64" s="9" t="s">
        <v>5093</v>
      </c>
      <c r="H64" s="4">
        <f>F64/freq.sum.r6e</f>
        <v>3.4791252485089465E-4</v>
      </c>
      <c r="I64" s="1" t="str">
        <f>_xlfn.LET(_xlpm.sep,":",_xlpm.w,$G64,LEFT(_xlpm.w,FIND(_xlpm.sep,_xlpm.w)-1))</f>
        <v>vi</v>
      </c>
      <c r="J64" s="1" t="str">
        <f>_xlfn.LET(_xlpm.sep,":",_xlpm.w,$G64,RIGHT(_xlpm.w,LEN(_xlpm.w)-FIND(_xlpm.sep,_xlpm.w)))</f>
        <v>ve</v>
      </c>
      <c r="K64" s="10">
        <f>_xlfn.LET(_xlpm.w,I64,LEN(_xlpm.w))</f>
        <v>2</v>
      </c>
      <c r="L64" s="10">
        <f>_xlfn.LET(_xlpm.w,J64,LEN(_xlpm.w))</f>
        <v>2</v>
      </c>
      <c r="M64" s="10">
        <f>_xlfn.LET(_xlpm.a,K64,_xlpm.b,L64,MAX(_xlpm.a,_xlpm.b))</f>
        <v>2</v>
      </c>
      <c r="N64" s="10">
        <f>_xlfn.LET(_xlpm.d,(K64,L64),MAX(_xlpm.d)-MIN(_xlpm.d))</f>
        <v>0</v>
      </c>
      <c r="O64" s="1" t="str">
        <f>_xlfn.LET(_xlpm.sep,":",_xlpm.w,$G64,_xlfn.CONCAT("~",RIGHT(_xlpm.w,LEN(_xlpm.w)-FIND(_xlpm.sep,_xlpm.w)),"~"))</f>
        <v>~ve~</v>
      </c>
      <c r="P64" s="1" t="str">
        <f>_xlfn.LET(_xlpm.sep,":",_xlpm.w,$G64,_xlfn.CONCAT("[",LEFT(_xlpm.w,FIND(_xlpm.sep,_xlpm.w)-1),"]"))</f>
        <v>[vi]</v>
      </c>
      <c r="Q64" s="14" cm="1">
        <f t="array" ref="Q64">SUM(_xlfn._xlws.FILTER($H$2:$H$7117,_xlfn.MAP($O$2:$O$7117,_xlfn.LAMBDA(_xlpm.x,_xlpm.x=$O64))))</f>
        <v>1.7892644135188867E-3</v>
      </c>
      <c r="R64" s="14">
        <f>$H64/Q64</f>
        <v>0.19444444444444445</v>
      </c>
      <c r="S64" s="14" cm="1">
        <f t="array" ref="S64">SUM(_xlfn._xlws.FILTER($H$2:$H$7117,_xlfn.MAP($P$2:$P$7117,_xlfn.LAMBDA(_xlpm.x,_xlpm.x=$P64))))</f>
        <v>6.958250497017893E-4</v>
      </c>
      <c r="T64" s="14">
        <f>$H64/S64</f>
        <v>0.5</v>
      </c>
      <c r="U64" s="14">
        <f>_xlfn.LET(_xlpm.freq,F64,_xlpm.size,M64+1,_xlpm.F,V64,LOG(1+_xlpm.freq)*LOG(1+_xlpm.size)*_xlpm.F)</f>
        <v>0.15224001792628697</v>
      </c>
      <c r="V64" s="14">
        <f>_xlfn.LET(_xlpm.a,T64,_xlpm.b,R64,2*_xlpm.a*_xlpm.b/(_xlpm.a+_xlpm.b))</f>
        <v>0.28000000000000003</v>
      </c>
      <c r="W64" s="14">
        <f>_xlfn.LET(_xlpm.p,R64,_xlpm.q,T64,LOG(_xlpm.p/_xlpm.q))</f>
        <v>-0.41017446508904926</v>
      </c>
      <c r="X64" s="2"/>
      <c r="AC64" s="2"/>
      <c r="AH64" s="2"/>
      <c r="AI64" s="2"/>
    </row>
    <row r="65" spans="1:35">
      <c r="A65" s="1" t="str">
        <f>_xlfn.LET(_xlpm.sep," : ",CONCATENATE(O65,_xlpm.sep,P65))</f>
        <v>~su~ : [ʒə]</v>
      </c>
      <c r="B65" s="1">
        <f>_xlfn.LET(_xlpm.d,$G65,_xlpm.k,_xlfn.CONCAT(LEFT(TRIM(B$1),1),"*"),COUNTIF(_xlpm.d,_xlpm.k))</f>
        <v>0</v>
      </c>
      <c r="C65" s="1">
        <f>_xlfn.LET(_xlpm.d,$G65,_xlpm.k,_xlfn.CONCAT(LEFT(TRIM(C$1),1),"*"),COUNTIF(_xlpm.d,_xlpm.k))</f>
        <v>0</v>
      </c>
      <c r="D65" s="1">
        <f>_xlfn.LET(_xlpm.d,$G65,_xlpm.k,_xlfn.CONCAT(LEFT(TRIM(D$1),1),"*"),COUNTIF(_xlpm.d,_xlpm.k))</f>
        <v>0</v>
      </c>
      <c r="E65" s="1">
        <f>LOG(F65+1,10)</f>
        <v>0.47712125471966244</v>
      </c>
      <c r="F65" s="7">
        <v>2</v>
      </c>
      <c r="G65" s="9" t="s">
        <v>6843</v>
      </c>
      <c r="H65" s="4">
        <f>F65/freq.sum.r6e</f>
        <v>9.9403578528827041E-5</v>
      </c>
      <c r="I65" s="1" t="str">
        <f>_xlfn.LET(_xlpm.sep,":",_xlpm.w,$G65,LEFT(_xlpm.w,FIND(_xlpm.sep,_xlpm.w)-1))</f>
        <v>ʒə</v>
      </c>
      <c r="J65" s="1" t="str">
        <f>_xlfn.LET(_xlpm.sep,":",_xlpm.w,$G65,RIGHT(_xlpm.w,LEN(_xlpm.w)-FIND(_xlpm.sep,_xlpm.w)))</f>
        <v>su</v>
      </c>
      <c r="K65" s="10">
        <f>_xlfn.LET(_xlpm.w,I65,LEN(_xlpm.w))</f>
        <v>2</v>
      </c>
      <c r="L65" s="10">
        <f>_xlfn.LET(_xlpm.w,J65,LEN(_xlpm.w))</f>
        <v>2</v>
      </c>
      <c r="M65" s="10">
        <f>_xlfn.LET(_xlpm.a,K65,_xlpm.b,L65,MAX(_xlpm.a,_xlpm.b))</f>
        <v>2</v>
      </c>
      <c r="N65" s="10">
        <f>_xlfn.LET(_xlpm.d,(K65,L65),MAX(_xlpm.d)-MIN(_xlpm.d))</f>
        <v>0</v>
      </c>
      <c r="O65" s="1" t="str">
        <f>_xlfn.LET(_xlpm.sep,":",_xlpm.w,$G65,_xlfn.CONCAT("~",RIGHT(_xlpm.w,LEN(_xlpm.w)-FIND(_xlpm.sep,_xlpm.w)),"~"))</f>
        <v>~su~</v>
      </c>
      <c r="P65" s="1" t="str">
        <f>_xlfn.LET(_xlpm.sep,":",_xlpm.w,$G65,_xlfn.CONCAT("[",LEFT(_xlpm.w,FIND(_xlpm.sep,_xlpm.w)-1),"]"))</f>
        <v>[ʒə]</v>
      </c>
      <c r="Q65" s="14" cm="1">
        <f t="array" ref="Q65">SUM(_xlfn._xlws.FILTER($H$2:$H$7111,_xlfn.MAP($O$2:$O$7111,_xlfn.LAMBDA(_xlpm.x,_xlpm.x=$O65))))</f>
        <v>1.1928429423459245E-3</v>
      </c>
      <c r="R65" s="14">
        <f>$H65/Q65</f>
        <v>8.3333333333333329E-2</v>
      </c>
      <c r="S65" s="14" cm="1">
        <f t="array" ref="S65">SUM(_xlfn._xlws.FILTER($H$2:$H$7111,_xlfn.MAP($P$2:$P$7111,_xlfn.LAMBDA(_xlpm.x,_xlpm.x=$P65))))</f>
        <v>4.9701789264413525E-4</v>
      </c>
      <c r="T65" s="14">
        <f>$H65/S65</f>
        <v>0.19999999999999998</v>
      </c>
      <c r="U65" s="14">
        <f>_xlfn.LET(_xlpm.freq,F65,_xlpm.size,M65+1,_xlpm.F,V65,LOG(1+_xlpm.freq)*LOG(1+_xlpm.size)*_xlpm.F)</f>
        <v>3.3794778644577229E-2</v>
      </c>
      <c r="V65" s="14">
        <f>_xlfn.LET(_xlpm.a,T65,_xlpm.b,R65,2*_xlpm.a*_xlpm.b/(_xlpm.a+_xlpm.b))</f>
        <v>0.11764705882352938</v>
      </c>
      <c r="W65" s="14">
        <f>_xlfn.LET(_xlpm.p,R65,_xlpm.q,T65,LOG(_xlpm.p/_xlpm.q))</f>
        <v>-0.38021124171160603</v>
      </c>
      <c r="X65" s="2"/>
      <c r="AC65" s="2"/>
      <c r="AH65" s="2"/>
      <c r="AI65" s="2"/>
    </row>
    <row r="66" spans="1:35">
      <c r="A66" s="1" t="str">
        <f>_xlfn.LET(_xlpm.sep," : ",CONCATENATE(O66,_xlpm.sep,P66))</f>
        <v>~to~ : [taʊ]</v>
      </c>
      <c r="B66" s="1">
        <f>_xlfn.LET(_xlpm.d,$G66,_xlpm.k,_xlfn.CONCAT(LEFT(TRIM(B$1),1),"*"),COUNTIF(_xlpm.d,_xlpm.k))</f>
        <v>0</v>
      </c>
      <c r="C66" s="1">
        <f>_xlfn.LET(_xlpm.d,$G66,_xlpm.k,_xlfn.CONCAT(LEFT(TRIM(C$1),1),"*"),COUNTIF(_xlpm.d,_xlpm.k))</f>
        <v>0</v>
      </c>
      <c r="D66" s="1">
        <f>_xlfn.LET(_xlpm.d,$G66,_xlpm.k,_xlfn.CONCAT(LEFT(TRIM(D$1),1),"*"),COUNTIF(_xlpm.d,_xlpm.k))</f>
        <v>0</v>
      </c>
      <c r="E66" s="1">
        <f>LOG(F66+1,10)</f>
        <v>0.30102999566398114</v>
      </c>
      <c r="F66" s="7">
        <v>1</v>
      </c>
      <c r="G66" s="9" t="s">
        <v>4616</v>
      </c>
      <c r="H66" s="4">
        <f>F66/freq.sum.r6e</f>
        <v>4.9701789264413521E-5</v>
      </c>
      <c r="I66" s="1" t="str">
        <f>_xlfn.LET(_xlpm.sep,":",_xlpm.w,$G66,LEFT(_xlpm.w,FIND(_xlpm.sep,_xlpm.w)-1))</f>
        <v>taʊ</v>
      </c>
      <c r="J66" s="1" t="str">
        <f>_xlfn.LET(_xlpm.sep,":",_xlpm.w,$G66,RIGHT(_xlpm.w,LEN(_xlpm.w)-FIND(_xlpm.sep,_xlpm.w)))</f>
        <v>to</v>
      </c>
      <c r="K66" s="10">
        <f>_xlfn.LET(_xlpm.w,I66,LEN(_xlpm.w))</f>
        <v>3</v>
      </c>
      <c r="L66" s="10">
        <f>_xlfn.LET(_xlpm.w,J66,LEN(_xlpm.w))</f>
        <v>2</v>
      </c>
      <c r="M66" s="10">
        <f>_xlfn.LET(_xlpm.a,K66,_xlpm.b,L66,MAX(_xlpm.a,_xlpm.b))</f>
        <v>3</v>
      </c>
      <c r="N66" s="10">
        <f>_xlfn.LET(_xlpm.d,(K66,L66),MAX(_xlpm.d)-MIN(_xlpm.d))</f>
        <v>1</v>
      </c>
      <c r="O66" s="1" t="str">
        <f>_xlfn.LET(_xlpm.sep,":",_xlpm.w,$G66,_xlfn.CONCAT("~",RIGHT(_xlpm.w,LEN(_xlpm.w)-FIND(_xlpm.sep,_xlpm.w)),"~"))</f>
        <v>~to~</v>
      </c>
      <c r="P66" s="1" t="str">
        <f>_xlfn.LET(_xlpm.sep,":",_xlpm.w,$G66,_xlfn.CONCAT("[",LEFT(_xlpm.w,FIND(_xlpm.sep,_xlpm.w)-1),"]"))</f>
        <v>[taʊ]</v>
      </c>
      <c r="Q66" s="14" cm="1">
        <f t="array" ref="Q66">SUM(_xlfn._xlws.FILTER($H$2:$H$7117,_xlfn.MAP($O$2:$O$7117,_xlfn.LAMBDA(_xlpm.x,_xlpm.x=$O66))))</f>
        <v>6.958250497017893E-4</v>
      </c>
      <c r="R66" s="14">
        <f>$H66/Q66</f>
        <v>7.1428571428571425E-2</v>
      </c>
      <c r="S66" s="14" cm="1">
        <f t="array" ref="S66">SUM(_xlfn._xlws.FILTER($H$2:$H$7117,_xlfn.MAP($P$2:$P$7117,_xlfn.LAMBDA(_xlpm.x,_xlpm.x=$P66))))</f>
        <v>2.9821073558648114E-4</v>
      </c>
      <c r="T66" s="14">
        <f>$H66/S66</f>
        <v>0.16666666666666666</v>
      </c>
      <c r="U66" s="14">
        <f>_xlfn.LET(_xlpm.freq,F66,_xlpm.size,M66+1,_xlpm.F,V66,LOG(1+_xlpm.freq)*LOG(1+_xlpm.size)*_xlpm.F)</f>
        <v>2.1041093737452471E-2</v>
      </c>
      <c r="V66" s="14">
        <f>_xlfn.LET(_xlpm.a,T66,_xlpm.b,R66,2*_xlpm.a*_xlpm.b/(_xlpm.a+_xlpm.b))</f>
        <v>0.1</v>
      </c>
      <c r="W66" s="14">
        <f>_xlfn.LET(_xlpm.p,R66,_xlpm.q,T66,LOG(_xlpm.p/_xlpm.q))</f>
        <v>-0.36797678529459443</v>
      </c>
      <c r="X66" s="2"/>
      <c r="AC66" s="2"/>
      <c r="AH66" s="2"/>
      <c r="AI66" s="2"/>
    </row>
    <row r="67" spans="1:35">
      <c r="A67" s="1" t="str">
        <f>_xlfn.LET(_xlpm.sep," : ",CONCATENATE(O67,_xlpm.sep,P67))</f>
        <v>~bu~ : [bju]</v>
      </c>
      <c r="B67" s="1">
        <f>_xlfn.LET(_xlpm.d,$G67,_xlpm.k,_xlfn.CONCAT(LEFT(TRIM(B$1),1),"*"),COUNTIF(_xlpm.d,_xlpm.k))</f>
        <v>0</v>
      </c>
      <c r="C67" s="1">
        <f>_xlfn.LET(_xlpm.d,$G67,_xlpm.k,_xlfn.CONCAT(LEFT(TRIM(C$1),1),"*"),COUNTIF(_xlpm.d,_xlpm.k))</f>
        <v>0</v>
      </c>
      <c r="D67" s="1">
        <f>_xlfn.LET(_xlpm.d,$G67,_xlpm.k,_xlfn.CONCAT(LEFT(TRIM(D$1),1),"*"),COUNTIF(_xlpm.d,_xlpm.k))</f>
        <v>0</v>
      </c>
      <c r="E67" s="1">
        <f>LOG(F67+1,10)</f>
        <v>0.90308998699194343</v>
      </c>
      <c r="F67" s="7">
        <v>7</v>
      </c>
      <c r="G67" s="9" t="s">
        <v>141</v>
      </c>
      <c r="H67" s="4">
        <f>F67/freq.sum.r6e</f>
        <v>3.4791252485089465E-4</v>
      </c>
      <c r="I67" s="1" t="str">
        <f>_xlfn.LET(_xlpm.sep,":",_xlpm.w,$G67,LEFT(_xlpm.w,FIND(_xlpm.sep,_xlpm.w)-1))</f>
        <v>bju</v>
      </c>
      <c r="J67" s="1" t="str">
        <f>_xlfn.LET(_xlpm.sep,":",_xlpm.w,$G67,RIGHT(_xlpm.w,LEN(_xlpm.w)-FIND(_xlpm.sep,_xlpm.w)))</f>
        <v>bu</v>
      </c>
      <c r="K67" s="10">
        <f>_xlfn.LET(_xlpm.w,I67,LEN(_xlpm.w))</f>
        <v>3</v>
      </c>
      <c r="L67" s="10">
        <f>_xlfn.LET(_xlpm.w,J67,LEN(_xlpm.w))</f>
        <v>2</v>
      </c>
      <c r="M67" s="10">
        <f>_xlfn.LET(_xlpm.a,K67,_xlpm.b,L67,MAX(_xlpm.a,_xlpm.b))</f>
        <v>3</v>
      </c>
      <c r="N67" s="10">
        <f>_xlfn.LET(_xlpm.d,(K67,L67),MAX(_xlpm.d)-MIN(_xlpm.d))</f>
        <v>1</v>
      </c>
      <c r="O67" s="1" t="str">
        <f>_xlfn.LET(_xlpm.sep,":",_xlpm.w,$G67,_xlfn.CONCAT("~",RIGHT(_xlpm.w,LEN(_xlpm.w)-FIND(_xlpm.sep,_xlpm.w)),"~"))</f>
        <v>~bu~</v>
      </c>
      <c r="P67" s="1" t="str">
        <f>_xlfn.LET(_xlpm.sep,":",_xlpm.w,$G67,_xlfn.CONCAT("[",LEFT(_xlpm.w,FIND(_xlpm.sep,_xlpm.w)-1),"]"))</f>
        <v>[bju]</v>
      </c>
      <c r="Q67" s="14" cm="1">
        <f t="array" ref="Q67">SUM(_xlfn._xlws.FILTER($H$2:$H$7111,_xlfn.MAP($O$2:$O$7111,_xlfn.LAMBDA(_xlpm.x,_xlpm.x=$O67))))</f>
        <v>2.0874751491053679E-3</v>
      </c>
      <c r="R67" s="14">
        <f>$H67/Q67</f>
        <v>0.16666666666666666</v>
      </c>
      <c r="S67" s="14" cm="1">
        <f t="array" ref="S67">SUM(_xlfn._xlws.FILTER($H$2:$H$7111,_xlfn.MAP($P$2:$P$7111,_xlfn.LAMBDA(_xlpm.x,_xlpm.x=$P67))))</f>
        <v>8.9463220675944346E-4</v>
      </c>
      <c r="T67" s="14">
        <f>$H67/S67</f>
        <v>0.38888888888888884</v>
      </c>
      <c r="U67" s="14">
        <f>_xlfn.LET(_xlpm.freq,F67,_xlpm.size,M67+1,_xlpm.F,V67,LOG(1+_xlpm.freq)*LOG(1+_xlpm.size)*_xlpm.F)</f>
        <v>0.14728765616216724</v>
      </c>
      <c r="V67" s="14">
        <f>_xlfn.LET(_xlpm.a,T67,_xlpm.b,R67,2*_xlpm.a*_xlpm.b/(_xlpm.a+_xlpm.b))</f>
        <v>0.23333333333333331</v>
      </c>
      <c r="W67" s="14">
        <f>_xlfn.LET(_xlpm.p,R67,_xlpm.q,T67,LOG(_xlpm.p/_xlpm.q))</f>
        <v>-0.36797678529459438</v>
      </c>
      <c r="X67" s="2"/>
      <c r="AC67" s="2"/>
      <c r="AH67" s="2"/>
      <c r="AI67" s="2"/>
    </row>
    <row r="68" spans="1:35">
      <c r="A68" s="1" t="str">
        <f>_xlfn.LET(_xlpm.sep," : ",CONCATENATE(O68,_xlpm.sep,P68))</f>
        <v>~ha~ : [hɑ]</v>
      </c>
      <c r="B68" s="1">
        <f>_xlfn.LET(_xlpm.d,$G68,_xlpm.k,_xlfn.CONCAT(LEFT(TRIM(B$1),1),"*"),COUNTIF(_xlpm.d,_xlpm.k))</f>
        <v>0</v>
      </c>
      <c r="C68" s="1">
        <f>_xlfn.LET(_xlpm.d,$G68,_xlpm.k,_xlfn.CONCAT(LEFT(TRIM(C$1),1),"*"),COUNTIF(_xlpm.d,_xlpm.k))</f>
        <v>0</v>
      </c>
      <c r="D68" s="1">
        <f>_xlfn.LET(_xlpm.d,$G68,_xlpm.k,_xlfn.CONCAT(LEFT(TRIM(D$1),1),"*"),COUNTIF(_xlpm.d,_xlpm.k))</f>
        <v>0</v>
      </c>
      <c r="E68" s="1">
        <f>LOG(F68+1,10)</f>
        <v>0.30102999566398114</v>
      </c>
      <c r="F68" s="7">
        <v>1</v>
      </c>
      <c r="G68" s="9" t="s">
        <v>1242</v>
      </c>
      <c r="H68" s="4">
        <f>F68/freq.sum.r6e</f>
        <v>4.9701789264413521E-5</v>
      </c>
      <c r="I68" s="1" t="str">
        <f>_xlfn.LET(_xlpm.sep,":",_xlpm.w,$G68,LEFT(_xlpm.w,FIND(_xlpm.sep,_xlpm.w)-1))</f>
        <v>hɑ</v>
      </c>
      <c r="J68" s="1" t="str">
        <f>_xlfn.LET(_xlpm.sep,":",_xlpm.w,$G68,RIGHT(_xlpm.w,LEN(_xlpm.w)-FIND(_xlpm.sep,_xlpm.w)))</f>
        <v>ha</v>
      </c>
      <c r="K68" s="10">
        <f>_xlfn.LET(_xlpm.w,I68,LEN(_xlpm.w))</f>
        <v>2</v>
      </c>
      <c r="L68" s="10">
        <f>_xlfn.LET(_xlpm.w,J68,LEN(_xlpm.w))</f>
        <v>2</v>
      </c>
      <c r="M68" s="10">
        <f>_xlfn.LET(_xlpm.a,K68,_xlpm.b,L68,MAX(_xlpm.a,_xlpm.b))</f>
        <v>2</v>
      </c>
      <c r="N68" s="10">
        <f>_xlfn.LET(_xlpm.d,(K68,L68),MAX(_xlpm.d)-MIN(_xlpm.d))</f>
        <v>0</v>
      </c>
      <c r="O68" s="1" t="str">
        <f>_xlfn.LET(_xlpm.sep,":",_xlpm.w,$G68,_xlfn.CONCAT("~",RIGHT(_xlpm.w,LEN(_xlpm.w)-FIND(_xlpm.sep,_xlpm.w)),"~"))</f>
        <v>~ha~</v>
      </c>
      <c r="P68" s="1" t="str">
        <f>_xlfn.LET(_xlpm.sep,":",_xlpm.w,$G68,_xlfn.CONCAT("[",LEFT(_xlpm.w,FIND(_xlpm.sep,_xlpm.w)-1),"]"))</f>
        <v>[hɑ]</v>
      </c>
      <c r="Q68" s="14" cm="1">
        <f t="array" ref="Q68">SUM(_xlfn._xlws.FILTER($H$2:$H$7111,_xlfn.MAP($O$2:$O$7111,_xlfn.LAMBDA(_xlpm.x,_xlpm.x=$O68))))</f>
        <v>6.9582504970178919E-4</v>
      </c>
      <c r="R68" s="14">
        <f>$H68/Q68</f>
        <v>7.1428571428571438E-2</v>
      </c>
      <c r="S68" s="14" cm="1">
        <f t="array" ref="S68">SUM(_xlfn._xlws.FILTER($H$2:$H$7111,_xlfn.MAP($P$2:$P$7111,_xlfn.LAMBDA(_xlpm.x,_xlpm.x=$P68))))</f>
        <v>2.9821073558648114E-4</v>
      </c>
      <c r="T68" s="14">
        <f>$H68/S68</f>
        <v>0.16666666666666666</v>
      </c>
      <c r="U68" s="14">
        <f>_xlfn.LET(_xlpm.freq,F68,_xlpm.size,M68+1,_xlpm.F,V68,LOG(1+_xlpm.freq)*LOG(1+_xlpm.size)*_xlpm.F)</f>
        <v>1.8123811657891311E-2</v>
      </c>
      <c r="V68" s="14">
        <f>_xlfn.LET(_xlpm.a,T68,_xlpm.b,R68,2*_xlpm.a*_xlpm.b/(_xlpm.a+_xlpm.b))</f>
        <v>0.10000000000000002</v>
      </c>
      <c r="W68" s="14">
        <f>_xlfn.LET(_xlpm.p,R68,_xlpm.q,T68,LOG(_xlpm.p/_xlpm.q))</f>
        <v>-0.36797678529459432</v>
      </c>
      <c r="X68" s="2"/>
      <c r="AC68" s="2"/>
      <c r="AH68" s="2"/>
      <c r="AI68" s="2"/>
    </row>
    <row r="69" spans="1:35">
      <c r="A69" s="1" t="str">
        <f>_xlfn.LET(_xlpm.sep," : ",CONCATENATE(O69,_xlpm.sep,P69))</f>
        <v>~cu~ : [kjə]</v>
      </c>
      <c r="B69" s="1">
        <f>_xlfn.LET(_xlpm.d,$G69,_xlpm.k,_xlfn.CONCAT(LEFT(TRIM(B$1),1),"*"),COUNTIF(_xlpm.d,_xlpm.k))</f>
        <v>0</v>
      </c>
      <c r="C69" s="1">
        <f>_xlfn.LET(_xlpm.d,$G69,_xlpm.k,_xlfn.CONCAT(LEFT(TRIM(C$1),1),"*"),COUNTIF(_xlpm.d,_xlpm.k))</f>
        <v>0</v>
      </c>
      <c r="D69" s="1">
        <f>_xlfn.LET(_xlpm.d,$G69,_xlpm.k,_xlfn.CONCAT(LEFT(TRIM(D$1),1),"*"),COUNTIF(_xlpm.d,_xlpm.k))</f>
        <v>0</v>
      </c>
      <c r="E69" s="1">
        <f>LOG(F69+1,10)</f>
        <v>0.47712125471966244</v>
      </c>
      <c r="F69" s="7">
        <v>2</v>
      </c>
      <c r="G69" s="9" t="s">
        <v>1431</v>
      </c>
      <c r="H69" s="4">
        <f>F69/freq.sum.r6e</f>
        <v>9.9403578528827041E-5</v>
      </c>
      <c r="I69" s="1" t="str">
        <f>_xlfn.LET(_xlpm.sep,":",_xlpm.w,$G69,LEFT(_xlpm.w,FIND(_xlpm.sep,_xlpm.w)-1))</f>
        <v>kjə</v>
      </c>
      <c r="J69" s="1" t="str">
        <f>_xlfn.LET(_xlpm.sep,":",_xlpm.w,$G69,RIGHT(_xlpm.w,LEN(_xlpm.w)-FIND(_xlpm.sep,_xlpm.w)))</f>
        <v>cu</v>
      </c>
      <c r="K69" s="10">
        <f>_xlfn.LET(_xlpm.w,I69,LEN(_xlpm.w))</f>
        <v>3</v>
      </c>
      <c r="L69" s="10">
        <f>_xlfn.LET(_xlpm.w,J69,LEN(_xlpm.w))</f>
        <v>2</v>
      </c>
      <c r="M69" s="10">
        <f>_xlfn.LET(_xlpm.a,K69,_xlpm.b,L69,MAX(_xlpm.a,_xlpm.b))</f>
        <v>3</v>
      </c>
      <c r="N69" s="10">
        <f>_xlfn.LET(_xlpm.d,(K69,L69),MAX(_xlpm.d)-MIN(_xlpm.d))</f>
        <v>1</v>
      </c>
      <c r="O69" s="1" t="str">
        <f>_xlfn.LET(_xlpm.sep,":",_xlpm.w,$G69,_xlfn.CONCAT("~",RIGHT(_xlpm.w,LEN(_xlpm.w)-FIND(_xlpm.sep,_xlpm.w)),"~"))</f>
        <v>~cu~</v>
      </c>
      <c r="P69" s="1" t="str">
        <f>_xlfn.LET(_xlpm.sep,":",_xlpm.w,$G69,_xlfn.CONCAT("[",LEFT(_xlpm.w,FIND(_xlpm.sep,_xlpm.w)-1),"]"))</f>
        <v>[kjə]</v>
      </c>
      <c r="Q69" s="14" cm="1">
        <f t="array" ref="Q69">SUM(_xlfn._xlws.FILTER($H$2:$H$7117,_xlfn.MAP($O$2:$O$7117,_xlfn.LAMBDA(_xlpm.x,_xlpm.x=$O69))))</f>
        <v>1.1431411530815109E-3</v>
      </c>
      <c r="R69" s="14">
        <f>$H69/Q69</f>
        <v>8.6956521739130446E-2</v>
      </c>
      <c r="S69" s="14" cm="1">
        <f t="array" ref="S69">SUM(_xlfn._xlws.FILTER($H$2:$H$7117,_xlfn.MAP($P$2:$P$7117,_xlfn.LAMBDA(_xlpm.x,_xlpm.x=$P69))))</f>
        <v>4.9701789264413525E-4</v>
      </c>
      <c r="T69" s="14">
        <f>$H69/S69</f>
        <v>0.19999999999999998</v>
      </c>
      <c r="U69" s="14">
        <f>_xlfn.LET(_xlpm.freq,F69,_xlpm.size,M69+1,_xlpm.F,V69,LOG(1+_xlpm.freq)*LOG(1+_xlpm.size)*_xlpm.F)</f>
        <v>4.0423447936995059E-2</v>
      </c>
      <c r="V69" s="14">
        <f>_xlfn.LET(_xlpm.a,T69,_xlpm.b,R69,2*_xlpm.a*_xlpm.b/(_xlpm.a+_xlpm.b))</f>
        <v>0.12121212121212122</v>
      </c>
      <c r="W69" s="14">
        <f>_xlfn.LET(_xlpm.p,R69,_xlpm.q,T69,LOG(_xlpm.p/_xlpm.q))</f>
        <v>-0.36172783601759279</v>
      </c>
      <c r="X69" s="2"/>
      <c r="AC69" s="2"/>
      <c r="AH69" s="2"/>
      <c r="AI69" s="2"/>
    </row>
    <row r="70" spans="1:35">
      <c r="A70" s="1" t="str">
        <f>_xlfn.LET(_xlpm.sep," : ",CONCATENATE(O70,_xlpm.sep,P70))</f>
        <v>~ve~ : [vɛ]</v>
      </c>
      <c r="B70" s="1">
        <f>_xlfn.LET(_xlpm.d,$G70,_xlpm.k,_xlfn.CONCAT(LEFT(TRIM(B$1),1),"*"),COUNTIF(_xlpm.d,_xlpm.k))</f>
        <v>0</v>
      </c>
      <c r="C70" s="1">
        <f>_xlfn.LET(_xlpm.d,$G70,_xlpm.k,_xlfn.CONCAT(LEFT(TRIM(C$1),1),"*"),COUNTIF(_xlpm.d,_xlpm.k))</f>
        <v>0</v>
      </c>
      <c r="D70" s="1">
        <f>_xlfn.LET(_xlpm.d,$G70,_xlpm.k,_xlfn.CONCAT(LEFT(TRIM(D$1),1),"*"),COUNTIF(_xlpm.d,_xlpm.k))</f>
        <v>0</v>
      </c>
      <c r="E70" s="1">
        <f>LOG(F70+1,10)</f>
        <v>0.77815125038364352</v>
      </c>
      <c r="F70" s="7">
        <v>5</v>
      </c>
      <c r="G70" s="9" t="s">
        <v>5141</v>
      </c>
      <c r="H70" s="4">
        <f>F70/freq.sum.r6e</f>
        <v>2.4850894632206757E-4</v>
      </c>
      <c r="I70" s="1" t="str">
        <f>_xlfn.LET(_xlpm.sep,":",_xlpm.w,$G70,LEFT(_xlpm.w,FIND(_xlpm.sep,_xlpm.w)-1))</f>
        <v>vɛ</v>
      </c>
      <c r="J70" s="1" t="str">
        <f>_xlfn.LET(_xlpm.sep,":",_xlpm.w,$G70,RIGHT(_xlpm.w,LEN(_xlpm.w)-FIND(_xlpm.sep,_xlpm.w)))</f>
        <v>ve</v>
      </c>
      <c r="K70" s="10">
        <f>_xlfn.LET(_xlpm.w,I70,LEN(_xlpm.w))</f>
        <v>2</v>
      </c>
      <c r="L70" s="10">
        <f>_xlfn.LET(_xlpm.w,J70,LEN(_xlpm.w))</f>
        <v>2</v>
      </c>
      <c r="M70" s="10">
        <f>_xlfn.LET(_xlpm.a,K70,_xlpm.b,L70,MAX(_xlpm.a,_xlpm.b))</f>
        <v>2</v>
      </c>
      <c r="N70" s="10">
        <f>_xlfn.LET(_xlpm.d,(K70,L70),MAX(_xlpm.d)-MIN(_xlpm.d))</f>
        <v>0</v>
      </c>
      <c r="O70" s="1" t="str">
        <f>_xlfn.LET(_xlpm.sep,":",_xlpm.w,$G70,_xlfn.CONCAT("~",RIGHT(_xlpm.w,LEN(_xlpm.w)-FIND(_xlpm.sep,_xlpm.w)),"~"))</f>
        <v>~ve~</v>
      </c>
      <c r="P70" s="1" t="str">
        <f>_xlfn.LET(_xlpm.sep,":",_xlpm.w,$G70,_xlfn.CONCAT("[",LEFT(_xlpm.w,FIND(_xlpm.sep,_xlpm.w)-1),"]"))</f>
        <v>[vɛ]</v>
      </c>
      <c r="Q70" s="14" cm="1">
        <f t="array" ref="Q70">SUM(_xlfn._xlws.FILTER($H$2:$H$7111,_xlfn.MAP($O$2:$O$7111,_xlfn.LAMBDA(_xlpm.x,_xlpm.x=$O70))))</f>
        <v>1.7892644135188867E-3</v>
      </c>
      <c r="R70" s="14">
        <f>$H70/Q70</f>
        <v>0.13888888888888887</v>
      </c>
      <c r="S70" s="14" cm="1">
        <f t="array" ref="S70">SUM(_xlfn._xlws.FILTER($H$2:$H$7111,_xlfn.MAP($P$2:$P$7111,_xlfn.LAMBDA(_xlpm.x,_xlpm.x=$P70))))</f>
        <v>7.9522862823061633E-4</v>
      </c>
      <c r="T70" s="14">
        <f>$H70/S70</f>
        <v>0.31249999999999994</v>
      </c>
      <c r="U70" s="14">
        <f>_xlfn.LET(_xlpm.freq,F70,_xlpm.size,M70+1,_xlpm.F,V70,LOG(1+_xlpm.freq)*LOG(1+_xlpm.size)*_xlpm.F)</f>
        <v>9.0094949049580667E-2</v>
      </c>
      <c r="V70" s="14">
        <f>_xlfn.LET(_xlpm.a,T70,_xlpm.b,R70,2*_xlpm.a*_xlpm.b/(_xlpm.a+_xlpm.b))</f>
        <v>0.19230769230769226</v>
      </c>
      <c r="W70" s="14">
        <f>_xlfn.LET(_xlpm.p,R70,_xlpm.q,T70,LOG(_xlpm.p/_xlpm.q))</f>
        <v>-0.35218251811136247</v>
      </c>
      <c r="X70" s="2"/>
      <c r="AC70" s="2"/>
      <c r="AH70" s="2"/>
      <c r="AI70" s="2"/>
    </row>
    <row r="71" spans="1:35">
      <c r="A71" s="1" t="str">
        <f>_xlfn.LET(_xlpm.sep," : ",CONCATENATE(O71,_xlpm.sep,P71))</f>
        <v>~hu~ : [hju]</v>
      </c>
      <c r="B71" s="1">
        <f>_xlfn.LET(_xlpm.d,$G71,_xlpm.k,_xlfn.CONCAT(LEFT(TRIM(B$1),1),"*"),COUNTIF(_xlpm.d,_xlpm.k))</f>
        <v>0</v>
      </c>
      <c r="C71" s="1">
        <f>_xlfn.LET(_xlpm.d,$G71,_xlpm.k,_xlfn.CONCAT(LEFT(TRIM(C$1),1),"*"),COUNTIF(_xlpm.d,_xlpm.k))</f>
        <v>0</v>
      </c>
      <c r="D71" s="1">
        <f>_xlfn.LET(_xlpm.d,$G71,_xlpm.k,_xlfn.CONCAT(LEFT(TRIM(D$1),1),"*"),COUNTIF(_xlpm.d,_xlpm.k))</f>
        <v>0</v>
      </c>
      <c r="E71" s="1">
        <f>LOG(F71+1,10)</f>
        <v>0.90308998699194343</v>
      </c>
      <c r="F71" s="7">
        <v>7</v>
      </c>
      <c r="G71" s="9" t="s">
        <v>1207</v>
      </c>
      <c r="H71" s="4">
        <f>F71/freq.sum.r6e</f>
        <v>3.4791252485089465E-4</v>
      </c>
      <c r="I71" s="4" t="str">
        <f>_xlfn.LET(_xlpm.sep,":",_xlpm.w,$G71,LEFT(_xlpm.w,FIND(_xlpm.sep,_xlpm.w)-1))</f>
        <v>hju</v>
      </c>
      <c r="J71" s="4" t="str">
        <f>_xlfn.LET(_xlpm.sep,":",_xlpm.w,$G71,RIGHT(_xlpm.w,LEN(_xlpm.w)-FIND(_xlpm.sep,_xlpm.w)))</f>
        <v>hu</v>
      </c>
      <c r="K71" s="10">
        <f>_xlfn.LET(_xlpm.w,I71,LEN(_xlpm.w))</f>
        <v>3</v>
      </c>
      <c r="L71" s="10">
        <f>_xlfn.LET(_xlpm.w,J71,LEN(_xlpm.w))</f>
        <v>2</v>
      </c>
      <c r="M71" s="10">
        <f>_xlfn.LET(_xlpm.a,K71,_xlpm.b,L71,MAX(_xlpm.a,_xlpm.b))</f>
        <v>3</v>
      </c>
      <c r="N71" s="10">
        <f>_xlfn.LET(_xlpm.d,(K71,L71),MAX(_xlpm.d)-MIN(_xlpm.d))</f>
        <v>1</v>
      </c>
      <c r="O71" s="1" t="str">
        <f>_xlfn.LET(_xlpm.sep,":",_xlpm.w,$G71,_xlfn.CONCAT("~",RIGHT(_xlpm.w,LEN(_xlpm.w)-FIND(_xlpm.sep,_xlpm.w)),"~"))</f>
        <v>~hu~</v>
      </c>
      <c r="P71" s="1" t="str">
        <f>_xlfn.LET(_xlpm.sep,":",_xlpm.w,$G71,_xlfn.CONCAT("[",LEFT(_xlpm.w,FIND(_xlpm.sep,_xlpm.w)-1),"]"))</f>
        <v>[hju]</v>
      </c>
      <c r="Q71" s="14" cm="1">
        <f t="array" ref="Q71">SUM(_xlfn._xlws.FILTER($H$2:$H$7109,_xlfn.MAP($O$2:$O$7109,_xlfn.LAMBDA(_xlpm.x,_xlpm.x=$O71))))</f>
        <v>9.9403578528827049E-4</v>
      </c>
      <c r="R71" s="14">
        <f>$H71/Q71</f>
        <v>0.35</v>
      </c>
      <c r="S71" s="14" cm="1">
        <f t="array" ref="S71">SUM(_xlfn._xlws.FILTER($H$2:$H$7109,_xlfn.MAP($P$2:$P$7109,_xlfn.LAMBDA(_xlpm.x,_xlpm.x=$P71))))</f>
        <v>4.4731610337972168E-4</v>
      </c>
      <c r="T71" s="14">
        <f>$H71/S71</f>
        <v>0.77777777777777779</v>
      </c>
      <c r="U71" s="14">
        <f>_xlfn.LET(_xlpm.freq,F71,_xlpm.size,M71+1,_xlpm.F,V71,LOG(1+_xlpm.freq)*LOG(1+_xlpm.size)*_xlpm.F)</f>
        <v>0.30473308171482877</v>
      </c>
      <c r="V71" s="14">
        <f>_xlfn.LET(_xlpm.a,T71,_xlpm.b,R71,2*_xlpm.a*_xlpm.b/(_xlpm.a+_xlpm.b))</f>
        <v>0.48275862068965514</v>
      </c>
      <c r="W71" s="14">
        <f>_xlfn.LET(_xlpm.p,R71,_xlpm.q,T71,LOG(_xlpm.p/_xlpm.q))</f>
        <v>-0.34678748622465638</v>
      </c>
      <c r="X71" s="2"/>
      <c r="AC71" s="2"/>
      <c r="AH71" s="2"/>
      <c r="AI71" s="2"/>
    </row>
    <row r="72" spans="1:35">
      <c r="A72" s="1" t="str">
        <f>_xlfn.LET(_xlpm.sep," : ",CONCATENATE(O72,_xlpm.sep,P72))</f>
        <v>~lo~ : [lɑ]</v>
      </c>
      <c r="B72" s="1">
        <f>_xlfn.LET(_xlpm.d,$G72,_xlpm.k,_xlfn.CONCAT(LEFT(TRIM(B$1),1),"*"),COUNTIF(_xlpm.d,_xlpm.k))</f>
        <v>0</v>
      </c>
      <c r="C72" s="1">
        <f>_xlfn.LET(_xlpm.d,$G72,_xlpm.k,_xlfn.CONCAT(LEFT(TRIM(C$1),1),"*"),COUNTIF(_xlpm.d,_xlpm.k))</f>
        <v>0</v>
      </c>
      <c r="D72" s="1">
        <f>_xlfn.LET(_xlpm.d,$G72,_xlpm.k,_xlfn.CONCAT(LEFT(TRIM(D$1),1),"*"),COUNTIF(_xlpm.d,_xlpm.k))</f>
        <v>0</v>
      </c>
      <c r="E72" s="1">
        <f>LOG(F72+1,10)</f>
        <v>0.30102999566398114</v>
      </c>
      <c r="F72" s="7">
        <v>1</v>
      </c>
      <c r="G72" s="9" t="s">
        <v>2365</v>
      </c>
      <c r="H72" s="4">
        <f>F72/freq.sum.r6e</f>
        <v>4.9701789264413521E-5</v>
      </c>
      <c r="I72" s="1" t="str">
        <f>_xlfn.LET(_xlpm.sep,":",_xlpm.w,$G72,LEFT(_xlpm.w,FIND(_xlpm.sep,_xlpm.w)-1))</f>
        <v>lɑ</v>
      </c>
      <c r="J72" s="1" t="str">
        <f>_xlfn.LET(_xlpm.sep,":",_xlpm.w,$G72,RIGHT(_xlpm.w,LEN(_xlpm.w)-FIND(_xlpm.sep,_xlpm.w)))</f>
        <v>lo</v>
      </c>
      <c r="K72" s="10">
        <f>_xlfn.LET(_xlpm.w,I72,LEN(_xlpm.w))</f>
        <v>2</v>
      </c>
      <c r="L72" s="10">
        <f>_xlfn.LET(_xlpm.w,J72,LEN(_xlpm.w))</f>
        <v>2</v>
      </c>
      <c r="M72" s="10">
        <f>_xlfn.LET(_xlpm.a,K72,_xlpm.b,L72,MAX(_xlpm.a,_xlpm.b))</f>
        <v>2</v>
      </c>
      <c r="N72" s="10">
        <f>_xlfn.LET(_xlpm.d,(K72,L72),MAX(_xlpm.d)-MIN(_xlpm.d))</f>
        <v>0</v>
      </c>
      <c r="O72" s="1" t="str">
        <f>_xlfn.LET(_xlpm.sep,":",_xlpm.w,$G72,_xlfn.CONCAT("~",RIGHT(_xlpm.w,LEN(_xlpm.w)-FIND(_xlpm.sep,_xlpm.w)),"~"))</f>
        <v>~lo~</v>
      </c>
      <c r="P72" s="1" t="str">
        <f>_xlfn.LET(_xlpm.sep,":",_xlpm.w,$G72,_xlfn.CONCAT("[",LEFT(_xlpm.w,FIND(_xlpm.sep,_xlpm.w)-1),"]"))</f>
        <v>[lɑ]</v>
      </c>
      <c r="Q72" s="14" cm="1">
        <f t="array" ref="Q72">SUM(_xlfn._xlws.FILTER($H$2:$H$7117,_xlfn.MAP($O$2:$O$7117,_xlfn.LAMBDA(_xlpm.x,_xlpm.x=$O72))))</f>
        <v>6.4612326043737573E-4</v>
      </c>
      <c r="R72" s="14">
        <f>$H72/Q72</f>
        <v>7.6923076923076927E-2</v>
      </c>
      <c r="S72" s="14" cm="1">
        <f t="array" ref="S72">SUM(_xlfn._xlws.FILTER($H$2:$H$7117,_xlfn.MAP($P$2:$P$7117,_xlfn.LAMBDA(_xlpm.x,_xlpm.x=$P72))))</f>
        <v>2.9821073558648114E-4</v>
      </c>
      <c r="T72" s="14">
        <f>$H72/S72</f>
        <v>0.16666666666666666</v>
      </c>
      <c r="U72" s="14">
        <f>_xlfn.LET(_xlpm.freq,F72,_xlpm.size,M72+1,_xlpm.F,V72,LOG(1+_xlpm.freq)*LOG(1+_xlpm.size)*_xlpm.F)</f>
        <v>1.9077696481990852E-2</v>
      </c>
      <c r="V72" s="14">
        <f>_xlfn.LET(_xlpm.a,T72,_xlpm.b,R72,2*_xlpm.a*_xlpm.b/(_xlpm.a+_xlpm.b))</f>
        <v>0.10526315789473684</v>
      </c>
      <c r="W72" s="14">
        <f>_xlfn.LET(_xlpm.p,R72,_xlpm.q,T72,LOG(_xlpm.p/_xlpm.q))</f>
        <v>-0.33579210192319309</v>
      </c>
      <c r="X72" s="2"/>
      <c r="AC72" s="2"/>
      <c r="AH72" s="2"/>
      <c r="AI72" s="2"/>
    </row>
    <row r="73" spans="1:35">
      <c r="A73" s="1" t="str">
        <f>_xlfn.LET(_xlpm.sep," : ",CONCATENATE(O73,_xlpm.sep,P73))</f>
        <v>~lo~ : [ləʊ]</v>
      </c>
      <c r="B73" s="1">
        <f>_xlfn.LET(_xlpm.d,$G73,_xlpm.k,_xlfn.CONCAT(LEFT(TRIM(B$1),1),"*"),COUNTIF(_xlpm.d,_xlpm.k))</f>
        <v>0</v>
      </c>
      <c r="C73" s="1">
        <f>_xlfn.LET(_xlpm.d,$G73,_xlpm.k,_xlfn.CONCAT(LEFT(TRIM(C$1),1),"*"),COUNTIF(_xlpm.d,_xlpm.k))</f>
        <v>0</v>
      </c>
      <c r="D73" s="1">
        <f>_xlfn.LET(_xlpm.d,$G73,_xlpm.k,_xlfn.CONCAT(LEFT(TRIM(D$1),1),"*"),COUNTIF(_xlpm.d,_xlpm.k))</f>
        <v>0</v>
      </c>
      <c r="E73" s="1">
        <f>LOG(F73+1,10)</f>
        <v>0.30102999566398114</v>
      </c>
      <c r="F73" s="7">
        <v>1</v>
      </c>
      <c r="G73" s="9" t="s">
        <v>2418</v>
      </c>
      <c r="H73" s="4">
        <f>F73/freq.sum.r6e</f>
        <v>4.9701789264413521E-5</v>
      </c>
      <c r="I73" s="1" t="str">
        <f>_xlfn.LET(_xlpm.sep,":",_xlpm.w,$G73,LEFT(_xlpm.w,FIND(_xlpm.sep,_xlpm.w)-1))</f>
        <v>ləʊ</v>
      </c>
      <c r="J73" s="1" t="str">
        <f>_xlfn.LET(_xlpm.sep,":",_xlpm.w,$G73,RIGHT(_xlpm.w,LEN(_xlpm.w)-FIND(_xlpm.sep,_xlpm.w)))</f>
        <v>lo</v>
      </c>
      <c r="K73" s="10">
        <f>_xlfn.LET(_xlpm.w,I73,LEN(_xlpm.w))</f>
        <v>3</v>
      </c>
      <c r="L73" s="10">
        <f>_xlfn.LET(_xlpm.w,J73,LEN(_xlpm.w))</f>
        <v>2</v>
      </c>
      <c r="M73" s="10">
        <f>_xlfn.LET(_xlpm.a,K73,_xlpm.b,L73,MAX(_xlpm.a,_xlpm.b))</f>
        <v>3</v>
      </c>
      <c r="N73" s="10">
        <f>_xlfn.LET(_xlpm.d,(K73,L73),MAX(_xlpm.d)-MIN(_xlpm.d))</f>
        <v>1</v>
      </c>
      <c r="O73" s="1" t="str">
        <f>_xlfn.LET(_xlpm.sep,":",_xlpm.w,$G73,_xlfn.CONCAT("~",RIGHT(_xlpm.w,LEN(_xlpm.w)-FIND(_xlpm.sep,_xlpm.w)),"~"))</f>
        <v>~lo~</v>
      </c>
      <c r="P73" s="1" t="str">
        <f>_xlfn.LET(_xlpm.sep,":",_xlpm.w,$G73,_xlfn.CONCAT("[",LEFT(_xlpm.w,FIND(_xlpm.sep,_xlpm.w)-1),"]"))</f>
        <v>[ləʊ]</v>
      </c>
      <c r="Q73" s="14" cm="1">
        <f t="array" ref="Q73">SUM(_xlfn._xlws.FILTER($H$2:$H$7117,_xlfn.MAP($O$2:$O$7117,_xlfn.LAMBDA(_xlpm.x,_xlpm.x=$O73))))</f>
        <v>6.4612326043737573E-4</v>
      </c>
      <c r="R73" s="14">
        <f>$H73/Q73</f>
        <v>7.6923076923076927E-2</v>
      </c>
      <c r="S73" s="14" cm="1">
        <f t="array" ref="S73">SUM(_xlfn._xlws.FILTER($H$2:$H$7117,_xlfn.MAP($P$2:$P$7117,_xlfn.LAMBDA(_xlpm.x,_xlpm.x=$P73))))</f>
        <v>2.9821073558648114E-4</v>
      </c>
      <c r="T73" s="14">
        <f>$H73/S73</f>
        <v>0.16666666666666666</v>
      </c>
      <c r="U73" s="14">
        <f>_xlfn.LET(_xlpm.freq,F73,_xlpm.size,M73+1,_xlpm.F,V73,LOG(1+_xlpm.freq)*LOG(1+_xlpm.size)*_xlpm.F)</f>
        <v>2.2148519723634175E-2</v>
      </c>
      <c r="V73" s="14">
        <f>_xlfn.LET(_xlpm.a,T73,_xlpm.b,R73,2*_xlpm.a*_xlpm.b/(_xlpm.a+_xlpm.b))</f>
        <v>0.10526315789473684</v>
      </c>
      <c r="W73" s="14">
        <f>_xlfn.LET(_xlpm.p,R73,_xlpm.q,T73,LOG(_xlpm.p/_xlpm.q))</f>
        <v>-0.33579210192319309</v>
      </c>
      <c r="X73" s="2"/>
      <c r="AC73" s="2"/>
      <c r="AH73" s="2"/>
      <c r="AI73" s="2"/>
    </row>
    <row r="74" spans="1:35">
      <c r="A74" s="1" t="str">
        <f>_xlfn.LET(_xlpm.sep," : ",CONCATENATE(O74,_xlpm.sep,P74))</f>
        <v>~mo~ : [məʊ]</v>
      </c>
      <c r="B74" s="1">
        <f>_xlfn.LET(_xlpm.d,$G74,_xlpm.k,_xlfn.CONCAT(LEFT(TRIM(B$1),1),"*"),COUNTIF(_xlpm.d,_xlpm.k))</f>
        <v>0</v>
      </c>
      <c r="C74" s="1">
        <f>_xlfn.LET(_xlpm.d,$G74,_xlpm.k,_xlfn.CONCAT(LEFT(TRIM(C$1),1),"*"),COUNTIF(_xlpm.d,_xlpm.k))</f>
        <v>1</v>
      </c>
      <c r="D74" s="1">
        <f>_xlfn.LET(_xlpm.d,$G74,_xlpm.k,_xlfn.CONCAT(LEFT(TRIM(D$1),1),"*"),COUNTIF(_xlpm.d,_xlpm.k))</f>
        <v>0</v>
      </c>
      <c r="E74" s="1">
        <f>LOG(F74+1,10)</f>
        <v>0.30102999566398114</v>
      </c>
      <c r="F74" s="7">
        <v>1</v>
      </c>
      <c r="G74" s="9" t="s">
        <v>2810</v>
      </c>
      <c r="H74" s="4">
        <f>F74/freq.sum.r6e</f>
        <v>4.9701789264413521E-5</v>
      </c>
      <c r="I74" s="1" t="str">
        <f>_xlfn.LET(_xlpm.sep,":",_xlpm.w,$G74,LEFT(_xlpm.w,FIND(_xlpm.sep,_xlpm.w)-1))</f>
        <v>məʊ</v>
      </c>
      <c r="J74" s="1" t="str">
        <f>_xlfn.LET(_xlpm.sep,":",_xlpm.w,$G74,RIGHT(_xlpm.w,LEN(_xlpm.w)-FIND(_xlpm.sep,_xlpm.w)))</f>
        <v>mo</v>
      </c>
      <c r="K74" s="10">
        <f>_xlfn.LET(_xlpm.w,I74,LEN(_xlpm.w))</f>
        <v>3</v>
      </c>
      <c r="L74" s="10">
        <f>_xlfn.LET(_xlpm.w,J74,LEN(_xlpm.w))</f>
        <v>2</v>
      </c>
      <c r="M74" s="10">
        <f>_xlfn.LET(_xlpm.a,K74,_xlpm.b,L74,MAX(_xlpm.a,_xlpm.b))</f>
        <v>3</v>
      </c>
      <c r="N74" s="10">
        <f>_xlfn.LET(_xlpm.d,(K74,L74),MAX(_xlpm.d)-MIN(_xlpm.d))</f>
        <v>1</v>
      </c>
      <c r="O74" s="1" t="str">
        <f>_xlfn.LET(_xlpm.sep,":",_xlpm.w,$G74,_xlfn.CONCAT("~",RIGHT(_xlpm.w,LEN(_xlpm.w)-FIND(_xlpm.sep,_xlpm.w)),"~"))</f>
        <v>~mo~</v>
      </c>
      <c r="P74" s="1" t="str">
        <f>_xlfn.LET(_xlpm.sep,":",_xlpm.w,$G74,_xlfn.CONCAT("[",LEFT(_xlpm.w,FIND(_xlpm.sep,_xlpm.w)-1),"]"))</f>
        <v>[məʊ]</v>
      </c>
      <c r="Q74" s="14" cm="1">
        <f t="array" ref="Q74">SUM(_xlfn._xlws.FILTER($H$2:$H$7117,_xlfn.MAP($O$2:$O$7117,_xlfn.LAMBDA(_xlpm.x,_xlpm.x=$O74))))</f>
        <v>6.4612326043737573E-4</v>
      </c>
      <c r="R74" s="14">
        <f>$H74/Q74</f>
        <v>7.6923076923076927E-2</v>
      </c>
      <c r="S74" s="14" cm="1">
        <f t="array" ref="S74">SUM(_xlfn._xlws.FILTER($H$2:$H$7117,_xlfn.MAP($P$2:$P$7117,_xlfn.LAMBDA(_xlpm.x,_xlpm.x=$P74))))</f>
        <v>2.9821073558648114E-4</v>
      </c>
      <c r="T74" s="14">
        <f>$H74/S74</f>
        <v>0.16666666666666666</v>
      </c>
      <c r="U74" s="14">
        <f>_xlfn.LET(_xlpm.freq,F74,_xlpm.size,M74+1,_xlpm.F,V74,LOG(1+_xlpm.freq)*LOG(1+_xlpm.size)*_xlpm.F)</f>
        <v>2.2148519723634175E-2</v>
      </c>
      <c r="V74" s="14">
        <f>_xlfn.LET(_xlpm.a,T74,_xlpm.b,R74,2*_xlpm.a*_xlpm.b/(_xlpm.a+_xlpm.b))</f>
        <v>0.10526315789473684</v>
      </c>
      <c r="W74" s="14">
        <f>_xlfn.LET(_xlpm.p,R74,_xlpm.q,T74,LOG(_xlpm.p/_xlpm.q))</f>
        <v>-0.33579210192319309</v>
      </c>
      <c r="X74" s="2"/>
      <c r="AC74" s="2"/>
      <c r="AH74" s="2"/>
      <c r="AI74" s="2"/>
    </row>
    <row r="75" spans="1:35">
      <c r="A75" s="1" t="str">
        <f>_xlfn.LET(_xlpm.sep," : ",CONCATENATE(O75,_xlpm.sep,P75))</f>
        <v>~za~ : [zɑ]</v>
      </c>
      <c r="B75" s="1">
        <f>_xlfn.LET(_xlpm.d,$G75,_xlpm.k,_xlfn.CONCAT(LEFT(TRIM(B$1),1),"*"),COUNTIF(_xlpm.d,_xlpm.k))</f>
        <v>0</v>
      </c>
      <c r="C75" s="1">
        <f>_xlfn.LET(_xlpm.d,$G75,_xlpm.k,_xlfn.CONCAT(LEFT(TRIM(C$1),1),"*"),COUNTIF(_xlpm.d,_xlpm.k))</f>
        <v>0</v>
      </c>
      <c r="D75" s="1">
        <f>_xlfn.LET(_xlpm.d,$G75,_xlpm.k,_xlfn.CONCAT(LEFT(TRIM(D$1),1),"*"),COUNTIF(_xlpm.d,_xlpm.k))</f>
        <v>0</v>
      </c>
      <c r="E75" s="1">
        <f>LOG(F75+1,10)</f>
        <v>0.30102999566398114</v>
      </c>
      <c r="F75" s="7">
        <v>1</v>
      </c>
      <c r="G75" s="9" t="s">
        <v>5448</v>
      </c>
      <c r="H75" s="4">
        <f>F75/freq.sum.r6e</f>
        <v>4.9701789264413521E-5</v>
      </c>
      <c r="I75" s="1" t="str">
        <f>_xlfn.LET(_xlpm.sep,":",_xlpm.w,$G75,LEFT(_xlpm.w,FIND(_xlpm.sep,_xlpm.w)-1))</f>
        <v>zɑ</v>
      </c>
      <c r="J75" s="1" t="str">
        <f>_xlfn.LET(_xlpm.sep,":",_xlpm.w,$G75,RIGHT(_xlpm.w,LEN(_xlpm.w)-FIND(_xlpm.sep,_xlpm.w)))</f>
        <v>za</v>
      </c>
      <c r="K75" s="10">
        <f>_xlfn.LET(_xlpm.w,I75,LEN(_xlpm.w))</f>
        <v>2</v>
      </c>
      <c r="L75" s="10">
        <f>_xlfn.LET(_xlpm.w,J75,LEN(_xlpm.w))</f>
        <v>2</v>
      </c>
      <c r="M75" s="10">
        <f>_xlfn.LET(_xlpm.a,K75,_xlpm.b,L75,MAX(_xlpm.a,_xlpm.b))</f>
        <v>2</v>
      </c>
      <c r="N75" s="10">
        <f>_xlfn.LET(_xlpm.d,(K75,L75),MAX(_xlpm.d)-MIN(_xlpm.d))</f>
        <v>0</v>
      </c>
      <c r="O75" s="1" t="str">
        <f>_xlfn.LET(_xlpm.sep,":",_xlpm.w,$G75,_xlfn.CONCAT("~",RIGHT(_xlpm.w,LEN(_xlpm.w)-FIND(_xlpm.sep,_xlpm.w)),"~"))</f>
        <v>~za~</v>
      </c>
      <c r="P75" s="1" t="str">
        <f>_xlfn.LET(_xlpm.sep,":",_xlpm.w,$G75,_xlfn.CONCAT("[",LEFT(_xlpm.w,FIND(_xlpm.sep,_xlpm.w)-1),"]"))</f>
        <v>[zɑ]</v>
      </c>
      <c r="Q75" s="14" cm="1">
        <f t="array" ref="Q75">SUM(_xlfn._xlws.FILTER($H$2:$H$7117,_xlfn.MAP($O$2:$O$7117,_xlfn.LAMBDA(_xlpm.x,_xlpm.x=$O75))))</f>
        <v>3.9761431411530816E-4</v>
      </c>
      <c r="R75" s="14">
        <f>$H75/Q75</f>
        <v>0.125</v>
      </c>
      <c r="S75" s="14" cm="1">
        <f t="array" ref="S75">SUM(_xlfn._xlws.FILTER($H$2:$H$7117,_xlfn.MAP($P$2:$P$7117,_xlfn.LAMBDA(_xlpm.x,_xlpm.x=$P75))))</f>
        <v>1.9880715705765408E-4</v>
      </c>
      <c r="T75" s="14">
        <f>$H75/S75</f>
        <v>0.25</v>
      </c>
      <c r="U75" s="14">
        <f>_xlfn.LET(_xlpm.freq,F75,_xlpm.size,M75+1,_xlpm.F,V75,LOG(1+_xlpm.freq)*LOG(1+_xlpm.size)*_xlpm.F)</f>
        <v>3.0206352763152179E-2</v>
      </c>
      <c r="V75" s="14">
        <f>_xlfn.LET(_xlpm.a,T75,_xlpm.b,R75,2*_xlpm.a*_xlpm.b/(_xlpm.a+_xlpm.b))</f>
        <v>0.16666666666666666</v>
      </c>
      <c r="W75" s="14">
        <f>_xlfn.LET(_xlpm.p,R75,_xlpm.q,T75,LOG(_xlpm.p/_xlpm.q))</f>
        <v>-0.3010299956639812</v>
      </c>
      <c r="X75" s="2"/>
      <c r="AC75" s="2"/>
      <c r="AH75" s="2"/>
      <c r="AI75" s="2"/>
    </row>
    <row r="76" spans="1:35">
      <c r="A76" s="1" t="str">
        <f>_xlfn.LET(_xlpm.sep," : ",CONCATENATE(O76,_xlpm.sep,P76))</f>
        <v>~bo~ : [bəʊ]</v>
      </c>
      <c r="B76" s="1">
        <f>_xlfn.LET(_xlpm.d,$G76,_xlpm.k,_xlfn.CONCAT(LEFT(TRIM(B$1),1),"*"),COUNTIF(_xlpm.d,_xlpm.k))</f>
        <v>0</v>
      </c>
      <c r="C76" s="1">
        <f>_xlfn.LET(_xlpm.d,$G76,_xlpm.k,_xlfn.CONCAT(LEFT(TRIM(C$1),1),"*"),COUNTIF(_xlpm.d,_xlpm.k))</f>
        <v>0</v>
      </c>
      <c r="D76" s="1">
        <f>_xlfn.LET(_xlpm.d,$G76,_xlpm.k,_xlfn.CONCAT(LEFT(TRIM(D$1),1),"*"),COUNTIF(_xlpm.d,_xlpm.k))</f>
        <v>0</v>
      </c>
      <c r="E76" s="1">
        <f>LOG(F76+1,10)</f>
        <v>0.30102999566398114</v>
      </c>
      <c r="F76" s="7">
        <v>1</v>
      </c>
      <c r="G76" s="9" t="s">
        <v>388</v>
      </c>
      <c r="H76" s="4">
        <f>F76/freq.sum.r6e</f>
        <v>4.9701789264413521E-5</v>
      </c>
      <c r="I76" s="1" t="str">
        <f>_xlfn.LET(_xlpm.sep,":",_xlpm.w,$G76,LEFT(_xlpm.w,FIND(_xlpm.sep,_xlpm.w)-1))</f>
        <v>bəʊ</v>
      </c>
      <c r="J76" s="1" t="str">
        <f>_xlfn.LET(_xlpm.sep,":",_xlpm.w,$G76,RIGHT(_xlpm.w,LEN(_xlpm.w)-FIND(_xlpm.sep,_xlpm.w)))</f>
        <v>bo</v>
      </c>
      <c r="K76" s="10">
        <f>_xlfn.LET(_xlpm.w,I76,LEN(_xlpm.w))</f>
        <v>3</v>
      </c>
      <c r="L76" s="10">
        <f>_xlfn.LET(_xlpm.w,J76,LEN(_xlpm.w))</f>
        <v>2</v>
      </c>
      <c r="M76" s="10">
        <f>_xlfn.LET(_xlpm.a,K76,_xlpm.b,L76,MAX(_xlpm.a,_xlpm.b))</f>
        <v>3</v>
      </c>
      <c r="N76" s="10">
        <f>_xlfn.LET(_xlpm.d,(K76,L76),MAX(_xlpm.d)-MIN(_xlpm.d))</f>
        <v>1</v>
      </c>
      <c r="O76" s="1" t="str">
        <f>_xlfn.LET(_xlpm.sep,":",_xlpm.w,$G76,_xlfn.CONCAT("~",RIGHT(_xlpm.w,LEN(_xlpm.w)-FIND(_xlpm.sep,_xlpm.w)),"~"))</f>
        <v>~bo~</v>
      </c>
      <c r="P76" s="1" t="str">
        <f>_xlfn.LET(_xlpm.sep,":",_xlpm.w,$G76,_xlfn.CONCAT("[",LEFT(_xlpm.w,FIND(_xlpm.sep,_xlpm.w)-1),"]"))</f>
        <v>[bəʊ]</v>
      </c>
      <c r="Q76" s="14" cm="1">
        <f t="array" ref="Q76">SUM(_xlfn._xlws.FILTER($H$2:$H$7117,_xlfn.MAP($O$2:$O$7117,_xlfn.LAMBDA(_xlpm.x,_xlpm.x=$O76))))</f>
        <v>2.9821073558648114E-4</v>
      </c>
      <c r="R76" s="14">
        <f>$H76/Q76</f>
        <v>0.16666666666666666</v>
      </c>
      <c r="S76" s="14" cm="1">
        <f t="array" ref="S76">SUM(_xlfn._xlws.FILTER($H$2:$H$7117,_xlfn.MAP($P$2:$P$7117,_xlfn.LAMBDA(_xlpm.x,_xlpm.x=$P76))))</f>
        <v>1.4910536779324057E-4</v>
      </c>
      <c r="T76" s="14">
        <f>$H76/S76</f>
        <v>0.33333333333333331</v>
      </c>
      <c r="U76" s="14">
        <f>_xlfn.LET(_xlpm.freq,F76,_xlpm.size,M76+1,_xlpm.F,V76,LOG(1+_xlpm.freq)*LOG(1+_xlpm.size)*_xlpm.F)</f>
        <v>4.6757986083227704E-2</v>
      </c>
      <c r="V76" s="14">
        <f>_xlfn.LET(_xlpm.a,T76,_xlpm.b,R76,2*_xlpm.a*_xlpm.b/(_xlpm.a+_xlpm.b))</f>
        <v>0.22222222222222221</v>
      </c>
      <c r="W76" s="14">
        <f>_xlfn.LET(_xlpm.p,R76,_xlpm.q,T76,LOG(_xlpm.p/_xlpm.q))</f>
        <v>-0.3010299956639812</v>
      </c>
      <c r="X76" s="2"/>
      <c r="AC76" s="2"/>
      <c r="AH76" s="2"/>
      <c r="AI76" s="2"/>
    </row>
    <row r="77" spans="1:35">
      <c r="A77" s="1" t="str">
        <f>_xlfn.LET(_xlpm.sep," : ",CONCATENATE(O77,_xlpm.sep,P77))</f>
        <v>~no~ : [nəʊ]</v>
      </c>
      <c r="B77" s="1">
        <f>_xlfn.LET(_xlpm.d,$G77,_xlpm.k,_xlfn.CONCAT(LEFT(TRIM(B$1),1),"*"),COUNTIF(_xlpm.d,_xlpm.k))</f>
        <v>0</v>
      </c>
      <c r="C77" s="1">
        <f>_xlfn.LET(_xlpm.d,$G77,_xlpm.k,_xlfn.CONCAT(LEFT(TRIM(C$1),1),"*"),COUNTIF(_xlpm.d,_xlpm.k))</f>
        <v>0</v>
      </c>
      <c r="D77" s="1">
        <f>_xlfn.LET(_xlpm.d,$G77,_xlpm.k,_xlfn.CONCAT(LEFT(TRIM(D$1),1),"*"),COUNTIF(_xlpm.d,_xlpm.k))</f>
        <v>1</v>
      </c>
      <c r="E77" s="1">
        <f>LOG(F77+1,10)</f>
        <v>0.30102999566398114</v>
      </c>
      <c r="F77" s="7">
        <v>1</v>
      </c>
      <c r="G77" s="9" t="s">
        <v>3485</v>
      </c>
      <c r="H77" s="4">
        <f>F77/freq.sum.r6e</f>
        <v>4.9701789264413521E-5</v>
      </c>
      <c r="I77" s="1" t="str">
        <f>_xlfn.LET(_xlpm.sep,":",_xlpm.w,$G77,LEFT(_xlpm.w,FIND(_xlpm.sep,_xlpm.w)-1))</f>
        <v>nəʊ</v>
      </c>
      <c r="J77" s="1" t="str">
        <f>_xlfn.LET(_xlpm.sep,":",_xlpm.w,$G77,RIGHT(_xlpm.w,LEN(_xlpm.w)-FIND(_xlpm.sep,_xlpm.w)))</f>
        <v>no</v>
      </c>
      <c r="K77" s="10">
        <f>_xlfn.LET(_xlpm.w,I77,LEN(_xlpm.w))</f>
        <v>3</v>
      </c>
      <c r="L77" s="10">
        <f>_xlfn.LET(_xlpm.w,J77,LEN(_xlpm.w))</f>
        <v>2</v>
      </c>
      <c r="M77" s="10">
        <f>_xlfn.LET(_xlpm.a,K77,_xlpm.b,L77,MAX(_xlpm.a,_xlpm.b))</f>
        <v>3</v>
      </c>
      <c r="N77" s="10">
        <f>_xlfn.LET(_xlpm.d,(K77,L77),MAX(_xlpm.d)-MIN(_xlpm.d))</f>
        <v>1</v>
      </c>
      <c r="O77" s="1" t="str">
        <f>_xlfn.LET(_xlpm.sep,":",_xlpm.w,$G77,_xlfn.CONCAT("~",RIGHT(_xlpm.w,LEN(_xlpm.w)-FIND(_xlpm.sep,_xlpm.w)),"~"))</f>
        <v>~no~</v>
      </c>
      <c r="P77" s="1" t="str">
        <f>_xlfn.LET(_xlpm.sep,":",_xlpm.w,$G77,_xlfn.CONCAT("[",LEFT(_xlpm.w,FIND(_xlpm.sep,_xlpm.w)-1),"]"))</f>
        <v>[nəʊ]</v>
      </c>
      <c r="Q77" s="14" cm="1">
        <f t="array" ref="Q77">SUM(_xlfn._xlws.FILTER($H$2:$H$7117,_xlfn.MAP($O$2:$O$7117,_xlfn.LAMBDA(_xlpm.x,_xlpm.x=$O77))))</f>
        <v>2.9821073558648114E-4</v>
      </c>
      <c r="R77" s="14">
        <f>$H77/Q77</f>
        <v>0.16666666666666666</v>
      </c>
      <c r="S77" s="14" cm="1">
        <f t="array" ref="S77">SUM(_xlfn._xlws.FILTER($H$2:$H$7117,_xlfn.MAP($P$2:$P$7117,_xlfn.LAMBDA(_xlpm.x,_xlpm.x=$P77))))</f>
        <v>1.4910536779324057E-4</v>
      </c>
      <c r="T77" s="14">
        <f>$H77/S77</f>
        <v>0.33333333333333331</v>
      </c>
      <c r="U77" s="14">
        <f>_xlfn.LET(_xlpm.freq,F77,_xlpm.size,M77+1,_xlpm.F,V77,LOG(1+_xlpm.freq)*LOG(1+_xlpm.size)*_xlpm.F)</f>
        <v>4.6757986083227704E-2</v>
      </c>
      <c r="V77" s="14">
        <f>_xlfn.LET(_xlpm.a,T77,_xlpm.b,R77,2*_xlpm.a*_xlpm.b/(_xlpm.a+_xlpm.b))</f>
        <v>0.22222222222222221</v>
      </c>
      <c r="W77" s="14">
        <f>_xlfn.LET(_xlpm.p,R77,_xlpm.q,T77,LOG(_xlpm.p/_xlpm.q))</f>
        <v>-0.3010299956639812</v>
      </c>
      <c r="X77" s="2"/>
      <c r="AC77" s="2"/>
      <c r="AH77" s="2"/>
      <c r="AI77" s="2"/>
    </row>
    <row r="78" spans="1:35">
      <c r="A78" s="1" t="str">
        <f>_xlfn.LET(_xlpm.sep," : ",CONCATENATE(O78,_xlpm.sep,P78))</f>
        <v>~po~ : [pəʊ]</v>
      </c>
      <c r="B78" s="1">
        <f>_xlfn.LET(_xlpm.d,$G78,_xlpm.k,_xlfn.CONCAT(LEFT(TRIM(B$1),1),"*"),COUNTIF(_xlpm.d,_xlpm.k))</f>
        <v>0</v>
      </c>
      <c r="C78" s="1">
        <f>_xlfn.LET(_xlpm.d,$G78,_xlpm.k,_xlfn.CONCAT(LEFT(TRIM(C$1),1),"*"),COUNTIF(_xlpm.d,_xlpm.k))</f>
        <v>0</v>
      </c>
      <c r="D78" s="1">
        <f>_xlfn.LET(_xlpm.d,$G78,_xlpm.k,_xlfn.CONCAT(LEFT(TRIM(D$1),1),"*"),COUNTIF(_xlpm.d,_xlpm.k))</f>
        <v>0</v>
      </c>
      <c r="E78" s="1">
        <f>LOG(F78+1,10)</f>
        <v>0.30102999566398114</v>
      </c>
      <c r="F78" s="7">
        <v>1</v>
      </c>
      <c r="G78" s="9" t="s">
        <v>3853</v>
      </c>
      <c r="H78" s="4">
        <f>F78/freq.sum.r6e</f>
        <v>4.9701789264413521E-5</v>
      </c>
      <c r="I78" s="1" t="str">
        <f>_xlfn.LET(_xlpm.sep,":",_xlpm.w,$G78,LEFT(_xlpm.w,FIND(_xlpm.sep,_xlpm.w)-1))</f>
        <v>pəʊ</v>
      </c>
      <c r="J78" s="1" t="str">
        <f>_xlfn.LET(_xlpm.sep,":",_xlpm.w,$G78,RIGHT(_xlpm.w,LEN(_xlpm.w)-FIND(_xlpm.sep,_xlpm.w)))</f>
        <v>po</v>
      </c>
      <c r="K78" s="10">
        <f>_xlfn.LET(_xlpm.w,I78,LEN(_xlpm.w))</f>
        <v>3</v>
      </c>
      <c r="L78" s="10">
        <f>_xlfn.LET(_xlpm.w,J78,LEN(_xlpm.w))</f>
        <v>2</v>
      </c>
      <c r="M78" s="10">
        <f>_xlfn.LET(_xlpm.a,K78,_xlpm.b,L78,MAX(_xlpm.a,_xlpm.b))</f>
        <v>3</v>
      </c>
      <c r="N78" s="10">
        <f>_xlfn.LET(_xlpm.d,(K78,L78),MAX(_xlpm.d)-MIN(_xlpm.d))</f>
        <v>1</v>
      </c>
      <c r="O78" s="1" t="str">
        <f>_xlfn.LET(_xlpm.sep,":",_xlpm.w,$G78,_xlfn.CONCAT("~",RIGHT(_xlpm.w,LEN(_xlpm.w)-FIND(_xlpm.sep,_xlpm.w)),"~"))</f>
        <v>~po~</v>
      </c>
      <c r="P78" s="1" t="str">
        <f>_xlfn.LET(_xlpm.sep,":",_xlpm.w,$G78,_xlfn.CONCAT("[",LEFT(_xlpm.w,FIND(_xlpm.sep,_xlpm.w)-1),"]"))</f>
        <v>[pəʊ]</v>
      </c>
      <c r="Q78" s="14" cm="1">
        <f t="array" ref="Q78">SUM(_xlfn._xlws.FILTER($H$2:$H$7117,_xlfn.MAP($O$2:$O$7117,_xlfn.LAMBDA(_xlpm.x,_xlpm.x=$O78))))</f>
        <v>2.9821073558648114E-4</v>
      </c>
      <c r="R78" s="14">
        <f>$H78/Q78</f>
        <v>0.16666666666666666</v>
      </c>
      <c r="S78" s="14" cm="1">
        <f t="array" ref="S78">SUM(_xlfn._xlws.FILTER($H$2:$H$7117,_xlfn.MAP($P$2:$P$7117,_xlfn.LAMBDA(_xlpm.x,_xlpm.x=$P78))))</f>
        <v>1.4910536779324057E-4</v>
      </c>
      <c r="T78" s="14">
        <f>$H78/S78</f>
        <v>0.33333333333333331</v>
      </c>
      <c r="U78" s="14">
        <f>_xlfn.LET(_xlpm.freq,F78,_xlpm.size,M78+1,_xlpm.F,V78,LOG(1+_xlpm.freq)*LOG(1+_xlpm.size)*_xlpm.F)</f>
        <v>4.6757986083227704E-2</v>
      </c>
      <c r="V78" s="14">
        <f>_xlfn.LET(_xlpm.a,T78,_xlpm.b,R78,2*_xlpm.a*_xlpm.b/(_xlpm.a+_xlpm.b))</f>
        <v>0.22222222222222221</v>
      </c>
      <c r="W78" s="14">
        <f>_xlfn.LET(_xlpm.p,R78,_xlpm.q,T78,LOG(_xlpm.p/_xlpm.q))</f>
        <v>-0.3010299956639812</v>
      </c>
      <c r="X78" s="2"/>
      <c r="AC78" s="2"/>
      <c r="AH78" s="2"/>
      <c r="AI78" s="2"/>
    </row>
    <row r="79" spans="1:35">
      <c r="A79" s="1" t="str">
        <f>_xlfn.LET(_xlpm.sep," : ",CONCATENATE(O79,_xlpm.sep,P79))</f>
        <v>~wa~ : [wɑ]</v>
      </c>
      <c r="B79" s="1">
        <f>_xlfn.LET(_xlpm.d,$G79,_xlpm.k,_xlfn.CONCAT(LEFT(TRIM(B$1),1),"*"),COUNTIF(_xlpm.d,_xlpm.k))</f>
        <v>0</v>
      </c>
      <c r="C79" s="1">
        <f>_xlfn.LET(_xlpm.d,$G79,_xlpm.k,_xlfn.CONCAT(LEFT(TRIM(C$1),1),"*"),COUNTIF(_xlpm.d,_xlpm.k))</f>
        <v>0</v>
      </c>
      <c r="D79" s="1">
        <f>_xlfn.LET(_xlpm.d,$G79,_xlpm.k,_xlfn.CONCAT(LEFT(TRIM(D$1),1),"*"),COUNTIF(_xlpm.d,_xlpm.k))</f>
        <v>0</v>
      </c>
      <c r="E79" s="1">
        <f>LOG(F79+1,10)</f>
        <v>0.30102999566398114</v>
      </c>
      <c r="F79" s="7">
        <v>1</v>
      </c>
      <c r="G79" s="9" t="s">
        <v>5268</v>
      </c>
      <c r="H79" s="4">
        <f>F79/freq.sum.r6e</f>
        <v>4.9701789264413521E-5</v>
      </c>
      <c r="I79" s="1" t="str">
        <f>_xlfn.LET(_xlpm.sep,":",_xlpm.w,$G79,LEFT(_xlpm.w,FIND(_xlpm.sep,_xlpm.w)-1))</f>
        <v>wɑ</v>
      </c>
      <c r="J79" s="1" t="str">
        <f>_xlfn.LET(_xlpm.sep,":",_xlpm.w,$G79,RIGHT(_xlpm.w,LEN(_xlpm.w)-FIND(_xlpm.sep,_xlpm.w)))</f>
        <v>wa</v>
      </c>
      <c r="K79" s="10">
        <f>_xlfn.LET(_xlpm.w,I79,LEN(_xlpm.w))</f>
        <v>2</v>
      </c>
      <c r="L79" s="10">
        <f>_xlfn.LET(_xlpm.w,J79,LEN(_xlpm.w))</f>
        <v>2</v>
      </c>
      <c r="M79" s="10">
        <f>_xlfn.LET(_xlpm.a,K79,_xlpm.b,L79,MAX(_xlpm.a,_xlpm.b))</f>
        <v>2</v>
      </c>
      <c r="N79" s="10">
        <f>_xlfn.LET(_xlpm.d,(K79,L79),MAX(_xlpm.d)-MIN(_xlpm.d))</f>
        <v>0</v>
      </c>
      <c r="O79" s="1" t="str">
        <f>_xlfn.LET(_xlpm.sep,":",_xlpm.w,$G79,_xlfn.CONCAT("~",RIGHT(_xlpm.w,LEN(_xlpm.w)-FIND(_xlpm.sep,_xlpm.w)),"~"))</f>
        <v>~wa~</v>
      </c>
      <c r="P79" s="1" t="str">
        <f>_xlfn.LET(_xlpm.sep,":",_xlpm.w,$G79,_xlfn.CONCAT("[",LEFT(_xlpm.w,FIND(_xlpm.sep,_xlpm.w)-1),"]"))</f>
        <v>[wɑ]</v>
      </c>
      <c r="Q79" s="14" cm="1">
        <f t="array" ref="Q79">SUM(_xlfn._xlws.FILTER($H$2:$H$7111,_xlfn.MAP($O$2:$O$7111,_xlfn.LAMBDA(_xlpm.x,_xlpm.x=$O79))))</f>
        <v>5.9642147117296217E-4</v>
      </c>
      <c r="R79" s="14">
        <f>$H79/Q79</f>
        <v>8.3333333333333343E-2</v>
      </c>
      <c r="S79" s="14" cm="1">
        <f t="array" ref="S79">SUM(_xlfn._xlws.FILTER($H$2:$H$7111,_xlfn.MAP($P$2:$P$7111,_xlfn.LAMBDA(_xlpm.x,_xlpm.x=$P79))))</f>
        <v>2.9821073558648114E-4</v>
      </c>
      <c r="T79" s="14">
        <f>$H79/S79</f>
        <v>0.16666666666666666</v>
      </c>
      <c r="U79" s="14">
        <f>_xlfn.LET(_xlpm.freq,F79,_xlpm.size,M79+1,_xlpm.F,V79,LOG(1+_xlpm.freq)*LOG(1+_xlpm.size)*_xlpm.F)</f>
        <v>2.0137568508768123E-2</v>
      </c>
      <c r="V79" s="14">
        <f>_xlfn.LET(_xlpm.a,T79,_xlpm.b,R79,2*_xlpm.a*_xlpm.b/(_xlpm.a+_xlpm.b))</f>
        <v>0.11111111111111112</v>
      </c>
      <c r="W79" s="14">
        <f>_xlfn.LET(_xlpm.p,R79,_xlpm.q,T79,LOG(_xlpm.p/_xlpm.q))</f>
        <v>-0.30102999566398109</v>
      </c>
      <c r="X79" s="2"/>
      <c r="AC79" s="2"/>
      <c r="AH79" s="2"/>
      <c r="AI79" s="2"/>
    </row>
    <row r="80" spans="1:35">
      <c r="A80" s="1" t="str">
        <f>_xlfn.LET(_xlpm.sep," : ",CONCATENATE(O80,_xlpm.sep,P80))</f>
        <v>~ye~ : [jə]</v>
      </c>
      <c r="B80" s="1">
        <f>_xlfn.LET(_xlpm.d,$G80,_xlpm.k,_xlfn.CONCAT(LEFT(TRIM(B$1),1),"*"),COUNTIF(_xlpm.d,_xlpm.k))</f>
        <v>0</v>
      </c>
      <c r="C80" s="1">
        <f>_xlfn.LET(_xlpm.d,$G80,_xlpm.k,_xlfn.CONCAT(LEFT(TRIM(C$1),1),"*"),COUNTIF(_xlpm.d,_xlpm.k))</f>
        <v>0</v>
      </c>
      <c r="D80" s="1">
        <f>_xlfn.LET(_xlpm.d,$G80,_xlpm.k,_xlfn.CONCAT(LEFT(TRIM(D$1),1),"*"),COUNTIF(_xlpm.d,_xlpm.k))</f>
        <v>0</v>
      </c>
      <c r="E80" s="1">
        <f>LOG(F80+1,10)</f>
        <v>0.47712125471966244</v>
      </c>
      <c r="F80" s="7">
        <v>2</v>
      </c>
      <c r="G80" s="9" t="s">
        <v>1334</v>
      </c>
      <c r="H80" s="4">
        <f>F80/freq.sum.r6e</f>
        <v>9.9403578528827041E-5</v>
      </c>
      <c r="I80" s="1" t="str">
        <f>_xlfn.LET(_xlpm.sep,":",_xlpm.w,$G80,LEFT(_xlpm.w,FIND(_xlpm.sep,_xlpm.w)-1))</f>
        <v>jə</v>
      </c>
      <c r="J80" s="1" t="str">
        <f>_xlfn.LET(_xlpm.sep,":",_xlpm.w,$G80,RIGHT(_xlpm.w,LEN(_xlpm.w)-FIND(_xlpm.sep,_xlpm.w)))</f>
        <v>ye</v>
      </c>
      <c r="K80" s="10">
        <f>_xlfn.LET(_xlpm.w,I80,LEN(_xlpm.w))</f>
        <v>2</v>
      </c>
      <c r="L80" s="10">
        <f>_xlfn.LET(_xlpm.w,J80,LEN(_xlpm.w))</f>
        <v>2</v>
      </c>
      <c r="M80" s="10">
        <f>_xlfn.LET(_xlpm.a,K80,_xlpm.b,L80,MAX(_xlpm.a,_xlpm.b))</f>
        <v>2</v>
      </c>
      <c r="N80" s="10">
        <f>_xlfn.LET(_xlpm.d,(K80,L80),MAX(_xlpm.d)-MIN(_xlpm.d))</f>
        <v>0</v>
      </c>
      <c r="O80" s="1" t="str">
        <f>_xlfn.LET(_xlpm.sep,":",_xlpm.w,$G80,_xlfn.CONCAT("~",RIGHT(_xlpm.w,LEN(_xlpm.w)-FIND(_xlpm.sep,_xlpm.w)),"~"))</f>
        <v>~ye~</v>
      </c>
      <c r="P80" s="1" t="str">
        <f>_xlfn.LET(_xlpm.sep,":",_xlpm.w,$G80,_xlfn.CONCAT("[",LEFT(_xlpm.w,FIND(_xlpm.sep,_xlpm.w)-1),"]"))</f>
        <v>[jə]</v>
      </c>
      <c r="Q80" s="14" cm="1">
        <f t="array" ref="Q80">SUM(_xlfn._xlws.FILTER($H$2:$H$7117,_xlfn.MAP($O$2:$O$7117,_xlfn.LAMBDA(_xlpm.x,_xlpm.x=$O80))))</f>
        <v>1.4413518886679921E-3</v>
      </c>
      <c r="R80" s="14">
        <f>$H80/Q80</f>
        <v>6.8965517241379309E-2</v>
      </c>
      <c r="S80" s="14" cm="1">
        <f t="array" ref="S80">SUM(_xlfn._xlws.FILTER($H$2:$H$7117,_xlfn.MAP($P$2:$P$7117,_xlfn.LAMBDA(_xlpm.x,_xlpm.x=$P80))))</f>
        <v>7.4552683896620309E-4</v>
      </c>
      <c r="T80" s="14">
        <f>$H80/S80</f>
        <v>0.13333333333333328</v>
      </c>
      <c r="U80" s="14">
        <f>_xlfn.LET(_xlpm.freq,F80,_xlpm.size,M80+1,_xlpm.F,V80,LOG(1+_xlpm.freq)*LOG(1+_xlpm.size)*_xlpm.F)</f>
        <v>2.6114147134446045E-2</v>
      </c>
      <c r="V80" s="14">
        <f>_xlfn.LET(_xlpm.a,T80,_xlpm.b,R80,2*_xlpm.a*_xlpm.b/(_xlpm.a+_xlpm.b))</f>
        <v>9.0909090909090898E-2</v>
      </c>
      <c r="W80" s="14">
        <f>_xlfn.LET(_xlpm.p,R80,_xlpm.q,T80,LOG(_xlpm.p/_xlpm.q))</f>
        <v>-0.28630673884327462</v>
      </c>
      <c r="X80" s="2"/>
      <c r="AC80" s="2"/>
      <c r="AH80" s="2"/>
      <c r="AI80" s="2"/>
    </row>
    <row r="81" spans="1:35">
      <c r="A81" s="1" t="str">
        <f>_xlfn.LET(_xlpm.sep," : ",CONCATENATE(O81,_xlpm.sep,P81))</f>
        <v>~vi~ : [və]</v>
      </c>
      <c r="B81" s="1">
        <f>_xlfn.LET(_xlpm.d,$G81,_xlpm.k,_xlfn.CONCAT(LEFT(TRIM(B$1),1),"*"),COUNTIF(_xlpm.d,_xlpm.k))</f>
        <v>0</v>
      </c>
      <c r="C81" s="1">
        <f>_xlfn.LET(_xlpm.d,$G81,_xlpm.k,_xlfn.CONCAT(LEFT(TRIM(C$1),1),"*"),COUNTIF(_xlpm.d,_xlpm.k))</f>
        <v>0</v>
      </c>
      <c r="D81" s="1">
        <f>_xlfn.LET(_xlpm.d,$G81,_xlpm.k,_xlfn.CONCAT(LEFT(TRIM(D$1),1),"*"),COUNTIF(_xlpm.d,_xlpm.k))</f>
        <v>0</v>
      </c>
      <c r="E81" s="1">
        <f>LOG(F81+1,10)</f>
        <v>0.47712125471966244</v>
      </c>
      <c r="F81" s="7">
        <v>2</v>
      </c>
      <c r="G81" s="9" t="s">
        <v>5154</v>
      </c>
      <c r="H81" s="4">
        <f>F81/freq.sum.r6e</f>
        <v>9.9403578528827041E-5</v>
      </c>
      <c r="I81" s="1" t="str">
        <f>_xlfn.LET(_xlpm.sep,":",_xlpm.w,$G81,LEFT(_xlpm.w,FIND(_xlpm.sep,_xlpm.w)-1))</f>
        <v>və</v>
      </c>
      <c r="J81" s="1" t="str">
        <f>_xlfn.LET(_xlpm.sep,":",_xlpm.w,$G81,RIGHT(_xlpm.w,LEN(_xlpm.w)-FIND(_xlpm.sep,_xlpm.w)))</f>
        <v>vi</v>
      </c>
      <c r="K81" s="10">
        <f>_xlfn.LET(_xlpm.w,I81,LEN(_xlpm.w))</f>
        <v>2</v>
      </c>
      <c r="L81" s="10">
        <f>_xlfn.LET(_xlpm.w,J81,LEN(_xlpm.w))</f>
        <v>2</v>
      </c>
      <c r="M81" s="10">
        <f>_xlfn.LET(_xlpm.a,K81,_xlpm.b,L81,MAX(_xlpm.a,_xlpm.b))</f>
        <v>2</v>
      </c>
      <c r="N81" s="10">
        <f>_xlfn.LET(_xlpm.d,(K81,L81),MAX(_xlpm.d)-MIN(_xlpm.d))</f>
        <v>0</v>
      </c>
      <c r="O81" s="1" t="str">
        <f>_xlfn.LET(_xlpm.sep,":",_xlpm.w,$G81,_xlfn.CONCAT("~",RIGHT(_xlpm.w,LEN(_xlpm.w)-FIND(_xlpm.sep,_xlpm.w)),"~"))</f>
        <v>~vi~</v>
      </c>
      <c r="P81" s="1" t="str">
        <f>_xlfn.LET(_xlpm.sep,":",_xlpm.w,$G81,_xlfn.CONCAT("[",LEFT(_xlpm.w,FIND(_xlpm.sep,_xlpm.w)-1),"]"))</f>
        <v>[və]</v>
      </c>
      <c r="Q81" s="14" cm="1">
        <f t="array" ref="Q81">SUM(_xlfn._xlws.FILTER($H$2:$H$7117,_xlfn.MAP($O$2:$O$7117,_xlfn.LAMBDA(_xlpm.x,_xlpm.x=$O81))))</f>
        <v>1.8886679920477136E-3</v>
      </c>
      <c r="R81" s="14">
        <f>$H81/Q81</f>
        <v>5.2631578947368425E-2</v>
      </c>
      <c r="S81" s="14" cm="1">
        <f t="array" ref="S81">SUM(_xlfn._xlws.FILTER($H$2:$H$7117,_xlfn.MAP($P$2:$P$7117,_xlfn.LAMBDA(_xlpm.x,_xlpm.x=$P81))))</f>
        <v>9.9403578528827093E-4</v>
      </c>
      <c r="T81" s="14">
        <f>$H81/S81</f>
        <v>9.999999999999995E-2</v>
      </c>
      <c r="U81" s="14">
        <f>_xlfn.LET(_xlpm.freq,F81,_xlpm.size,M81+1,_xlpm.F,V81,LOG(1+_xlpm.freq)*LOG(1+_xlpm.size)*_xlpm.F)</f>
        <v>1.9810732308890106E-2</v>
      </c>
      <c r="V81" s="14">
        <f>_xlfn.LET(_xlpm.a,T81,_xlpm.b,R81,2*_xlpm.a*_xlpm.b/(_xlpm.a+_xlpm.b))</f>
        <v>6.8965517241379309E-2</v>
      </c>
      <c r="W81" s="14">
        <f>_xlfn.LET(_xlpm.p,R81,_xlpm.q,T81,LOG(_xlpm.p/_xlpm.q))</f>
        <v>-0.2787536009528287</v>
      </c>
      <c r="X81" s="2"/>
      <c r="AC81" s="2"/>
      <c r="AH81" s="2"/>
      <c r="AI81" s="2"/>
    </row>
    <row r="82" spans="1:35">
      <c r="A82" s="1" t="str">
        <f>_xlfn.LET(_xlpm.sep," : ",CONCATENATE(O82,_xlpm.sep,P82))</f>
        <v>~gu~ : [ɡju]</v>
      </c>
      <c r="B82" s="1">
        <f>_xlfn.LET(_xlpm.d,$G82,_xlpm.k,_xlfn.CONCAT(LEFT(TRIM(B$1),1),"*"),COUNTIF(_xlpm.d,_xlpm.k))</f>
        <v>0</v>
      </c>
      <c r="C82" s="1">
        <f>_xlfn.LET(_xlpm.d,$G82,_xlpm.k,_xlfn.CONCAT(LEFT(TRIM(C$1),1),"*"),COUNTIF(_xlpm.d,_xlpm.k))</f>
        <v>0</v>
      </c>
      <c r="D82" s="1">
        <f>_xlfn.LET(_xlpm.d,$G82,_xlpm.k,_xlfn.CONCAT(LEFT(TRIM(D$1),1),"*"),COUNTIF(_xlpm.d,_xlpm.k))</f>
        <v>0</v>
      </c>
      <c r="E82" s="1">
        <f>LOG(F82+1,10)</f>
        <v>0.90308998699194343</v>
      </c>
      <c r="F82" s="7">
        <v>7</v>
      </c>
      <c r="G82" s="9" t="s">
        <v>5861</v>
      </c>
      <c r="H82" s="4">
        <f>F82/freq.sum.r6e</f>
        <v>3.4791252485089465E-4</v>
      </c>
      <c r="I82" s="1" t="str">
        <f>_xlfn.LET(_xlpm.sep,":",_xlpm.w,$G82,LEFT(_xlpm.w,FIND(_xlpm.sep,_xlpm.w)-1))</f>
        <v>ɡju</v>
      </c>
      <c r="J82" s="1" t="str">
        <f>_xlfn.LET(_xlpm.sep,":",_xlpm.w,$G82,RIGHT(_xlpm.w,LEN(_xlpm.w)-FIND(_xlpm.sep,_xlpm.w)))</f>
        <v>gu</v>
      </c>
      <c r="K82" s="10">
        <f>_xlfn.LET(_xlpm.w,I82,LEN(_xlpm.w))</f>
        <v>3</v>
      </c>
      <c r="L82" s="10">
        <f>_xlfn.LET(_xlpm.w,J82,LEN(_xlpm.w))</f>
        <v>2</v>
      </c>
      <c r="M82" s="10">
        <f>_xlfn.LET(_xlpm.a,K82,_xlpm.b,L82,MAX(_xlpm.a,_xlpm.b))</f>
        <v>3</v>
      </c>
      <c r="N82" s="10">
        <f>_xlfn.LET(_xlpm.d,(K82,L82),MAX(_xlpm.d)-MIN(_xlpm.d))</f>
        <v>1</v>
      </c>
      <c r="O82" s="1" t="str">
        <f>_xlfn.LET(_xlpm.sep,":",_xlpm.w,$G82,_xlfn.CONCAT("~",RIGHT(_xlpm.w,LEN(_xlpm.w)-FIND(_xlpm.sep,_xlpm.w)),"~"))</f>
        <v>~gu~</v>
      </c>
      <c r="P82" s="1" t="str">
        <f>_xlfn.LET(_xlpm.sep,":",_xlpm.w,$G82,_xlfn.CONCAT("[",LEFT(_xlpm.w,FIND(_xlpm.sep,_xlpm.w)-1),"]"))</f>
        <v>[ɡju]</v>
      </c>
      <c r="Q82" s="14" cm="1">
        <f t="array" ref="Q82">SUM(_xlfn._xlws.FILTER($H$2:$H$7117,_xlfn.MAP($O$2:$O$7117,_xlfn.LAMBDA(_xlpm.x,_xlpm.x=$O82))))</f>
        <v>8.4493041749502979E-4</v>
      </c>
      <c r="R82" s="14">
        <f>$H82/Q82</f>
        <v>0.41176470588235298</v>
      </c>
      <c r="S82" s="14" cm="1">
        <f t="array" ref="S82">SUM(_xlfn._xlws.FILTER($H$2:$H$7117,_xlfn.MAP($P$2:$P$7117,_xlfn.LAMBDA(_xlpm.x,_xlpm.x=$P82))))</f>
        <v>4.4731610337972168E-4</v>
      </c>
      <c r="T82" s="14">
        <f>$H82/S82</f>
        <v>0.77777777777777779</v>
      </c>
      <c r="U82" s="14">
        <f>_xlfn.LET(_xlpm.freq,F82,_xlpm.size,M82+1,_xlpm.F,V82,LOG(1+_xlpm.freq)*LOG(1+_xlpm.size)*_xlpm.F)</f>
        <v>0.33989459114346293</v>
      </c>
      <c r="V82" s="14">
        <f>_xlfn.LET(_xlpm.a,T82,_xlpm.b,R82,2*_xlpm.a*_xlpm.b/(_xlpm.a+_xlpm.b))</f>
        <v>0.53846153846153855</v>
      </c>
      <c r="W82" s="14">
        <f>_xlfn.LET(_xlpm.p,R82,_xlpm.q,T82,LOG(_xlpm.p/_xlpm.q))</f>
        <v>-0.27620641193894907</v>
      </c>
      <c r="X82" s="2"/>
      <c r="AC82" s="2"/>
      <c r="AH82" s="2"/>
      <c r="AI82" s="2"/>
    </row>
    <row r="83" spans="1:35">
      <c r="A83" s="1" t="str">
        <f>_xlfn.LET(_xlpm.sep," : ",CONCATENATE(O83,_xlpm.sep,P83))</f>
        <v>~ve~ : [və]</v>
      </c>
      <c r="B83" s="1">
        <f>_xlfn.LET(_xlpm.d,$G83,_xlpm.k,_xlfn.CONCAT(LEFT(TRIM(B$1),1),"*"),COUNTIF(_xlpm.d,_xlpm.k))</f>
        <v>0</v>
      </c>
      <c r="C83" s="1">
        <f>_xlfn.LET(_xlpm.d,$G83,_xlpm.k,_xlfn.CONCAT(LEFT(TRIM(C$1),1),"*"),COUNTIF(_xlpm.d,_xlpm.k))</f>
        <v>0</v>
      </c>
      <c r="D83" s="1">
        <f>_xlfn.LET(_xlpm.d,$G83,_xlpm.k,_xlfn.CONCAT(LEFT(TRIM(D$1),1),"*"),COUNTIF(_xlpm.d,_xlpm.k))</f>
        <v>0</v>
      </c>
      <c r="E83" s="1">
        <f>LOG(F83+1,10)</f>
        <v>0.47712125471966244</v>
      </c>
      <c r="F83" s="7">
        <v>2</v>
      </c>
      <c r="G83" s="9" t="s">
        <v>5140</v>
      </c>
      <c r="H83" s="4">
        <f>F83/freq.sum.r6e</f>
        <v>9.9403578528827041E-5</v>
      </c>
      <c r="I83" s="1" t="str">
        <f>_xlfn.LET(_xlpm.sep,":",_xlpm.w,$G83,LEFT(_xlpm.w,FIND(_xlpm.sep,_xlpm.w)-1))</f>
        <v>və</v>
      </c>
      <c r="J83" s="1" t="str">
        <f>_xlfn.LET(_xlpm.sep,":",_xlpm.w,$G83,RIGHT(_xlpm.w,LEN(_xlpm.w)-FIND(_xlpm.sep,_xlpm.w)))</f>
        <v>ve</v>
      </c>
      <c r="K83" s="10">
        <f>_xlfn.LET(_xlpm.w,I83,LEN(_xlpm.w))</f>
        <v>2</v>
      </c>
      <c r="L83" s="10">
        <f>_xlfn.LET(_xlpm.w,J83,LEN(_xlpm.w))</f>
        <v>2</v>
      </c>
      <c r="M83" s="10">
        <f>_xlfn.LET(_xlpm.a,K83,_xlpm.b,L83,MAX(_xlpm.a,_xlpm.b))</f>
        <v>2</v>
      </c>
      <c r="N83" s="10">
        <f>_xlfn.LET(_xlpm.d,(K83,L83),MAX(_xlpm.d)-MIN(_xlpm.d))</f>
        <v>0</v>
      </c>
      <c r="O83" s="1" t="str">
        <f>_xlfn.LET(_xlpm.sep,":",_xlpm.w,$G83,_xlfn.CONCAT("~",RIGHT(_xlpm.w,LEN(_xlpm.w)-FIND(_xlpm.sep,_xlpm.w)),"~"))</f>
        <v>~ve~</v>
      </c>
      <c r="P83" s="1" t="str">
        <f>_xlfn.LET(_xlpm.sep,":",_xlpm.w,$G83,_xlfn.CONCAT("[",LEFT(_xlpm.w,FIND(_xlpm.sep,_xlpm.w)-1),"]"))</f>
        <v>[və]</v>
      </c>
      <c r="Q83" s="14" cm="1">
        <f t="array" ref="Q83">SUM(_xlfn._xlws.FILTER($H$2:$H$7117,_xlfn.MAP($O$2:$O$7117,_xlfn.LAMBDA(_xlpm.x,_xlpm.x=$O83))))</f>
        <v>1.7892644135188867E-3</v>
      </c>
      <c r="R83" s="14">
        <f>$H83/Q83</f>
        <v>5.5555555555555559E-2</v>
      </c>
      <c r="S83" s="14" cm="1">
        <f t="array" ref="S83">SUM(_xlfn._xlws.FILTER($H$2:$H$7117,_xlfn.MAP($P$2:$P$7117,_xlfn.LAMBDA(_xlpm.x,_xlpm.x=$P83))))</f>
        <v>9.9403578528827093E-4</v>
      </c>
      <c r="T83" s="14">
        <f>$H83/S83</f>
        <v>9.999999999999995E-2</v>
      </c>
      <c r="U83" s="14">
        <f>_xlfn.LET(_xlpm.freq,F83,_xlpm.size,M83+1,_xlpm.F,V83,LOG(1+_xlpm.freq)*LOG(1+_xlpm.size)*_xlpm.F)</f>
        <v>2.0518258462779035E-2</v>
      </c>
      <c r="V83" s="14">
        <f>_xlfn.LET(_xlpm.a,T83,_xlpm.b,R83,2*_xlpm.a*_xlpm.b/(_xlpm.a+_xlpm.b))</f>
        <v>7.1428571428571425E-2</v>
      </c>
      <c r="W83" s="14">
        <f>_xlfn.LET(_xlpm.p,R83,_xlpm.q,T83,LOG(_xlpm.p/_xlpm.q))</f>
        <v>-0.25527250510330579</v>
      </c>
      <c r="X83" s="2"/>
      <c r="AC83" s="2"/>
      <c r="AH83" s="2"/>
      <c r="AI83" s="2"/>
    </row>
    <row r="84" spans="1:35">
      <c r="A84" s="1" t="str">
        <f>_xlfn.LET(_xlpm.sep," : ",CONCATENATE(O84,_xlpm.sep,P84))</f>
        <v>~du~ : [dʊ]</v>
      </c>
      <c r="B84" s="1">
        <f>_xlfn.LET(_xlpm.d,$G84,_xlpm.k,_xlfn.CONCAT(LEFT(TRIM(B$1),1),"*"),COUNTIF(_xlpm.d,_xlpm.k))</f>
        <v>0</v>
      </c>
      <c r="C84" s="1">
        <f>_xlfn.LET(_xlpm.d,$G84,_xlpm.k,_xlfn.CONCAT(LEFT(TRIM(C$1),1),"*"),COUNTIF(_xlpm.d,_xlpm.k))</f>
        <v>0</v>
      </c>
      <c r="D84" s="1">
        <f>_xlfn.LET(_xlpm.d,$G84,_xlpm.k,_xlfn.CONCAT(LEFT(TRIM(D$1),1),"*"),COUNTIF(_xlpm.d,_xlpm.k))</f>
        <v>0</v>
      </c>
      <c r="E84" s="1">
        <f>LOG(F84+1,10)</f>
        <v>0.8450980400142567</v>
      </c>
      <c r="F84" s="7">
        <v>6</v>
      </c>
      <c r="G84" s="9" t="s">
        <v>633</v>
      </c>
      <c r="H84" s="4">
        <f>F84/freq.sum.r6e</f>
        <v>2.9821073558648114E-4</v>
      </c>
      <c r="I84" s="1" t="str">
        <f>_xlfn.LET(_xlpm.sep,":",_xlpm.w,$G84,LEFT(_xlpm.w,FIND(_xlpm.sep,_xlpm.w)-1))</f>
        <v>dʊ</v>
      </c>
      <c r="J84" s="1" t="str">
        <f>_xlfn.LET(_xlpm.sep,":",_xlpm.w,$G84,RIGHT(_xlpm.w,LEN(_xlpm.w)-FIND(_xlpm.sep,_xlpm.w)))</f>
        <v>du</v>
      </c>
      <c r="K84" s="10">
        <f>_xlfn.LET(_xlpm.w,I84,LEN(_xlpm.w))</f>
        <v>2</v>
      </c>
      <c r="L84" s="10">
        <f>_xlfn.LET(_xlpm.w,J84,LEN(_xlpm.w))</f>
        <v>2</v>
      </c>
      <c r="M84" s="10">
        <f>_xlfn.LET(_xlpm.a,K84,_xlpm.b,L84,MAX(_xlpm.a,_xlpm.b))</f>
        <v>2</v>
      </c>
      <c r="N84" s="10">
        <f>_xlfn.LET(_xlpm.d,(K84,L84),MAX(_xlpm.d)-MIN(_xlpm.d))</f>
        <v>0</v>
      </c>
      <c r="O84" s="1" t="str">
        <f>_xlfn.LET(_xlpm.sep,":",_xlpm.w,$G84,_xlfn.CONCAT("~",RIGHT(_xlpm.w,LEN(_xlpm.w)-FIND(_xlpm.sep,_xlpm.w)),"~"))</f>
        <v>~du~</v>
      </c>
      <c r="P84" s="1" t="str">
        <f>_xlfn.LET(_xlpm.sep,":",_xlpm.w,$G84,_xlfn.CONCAT("[",LEFT(_xlpm.w,FIND(_xlpm.sep,_xlpm.w)-1),"]"))</f>
        <v>[dʊ]</v>
      </c>
      <c r="Q84" s="14" cm="1">
        <f t="array" ref="Q84">SUM(_xlfn._xlws.FILTER($H$2:$H$7117,_xlfn.MAP($O$2:$O$7117,_xlfn.LAMBDA(_xlpm.x,_xlpm.x=$O84))))</f>
        <v>1.4910536779324057E-3</v>
      </c>
      <c r="R84" s="14">
        <f>$H84/Q84</f>
        <v>0.19999999999999998</v>
      </c>
      <c r="S84" s="14" cm="1">
        <f t="array" ref="S84">SUM(_xlfn._xlws.FILTER($H$2:$H$7117,_xlfn.MAP($P$2:$P$7117,_xlfn.LAMBDA(_xlpm.x,_xlpm.x=$P84))))</f>
        <v>8.4493041749503001E-4</v>
      </c>
      <c r="T84" s="14">
        <f>$H84/S84</f>
        <v>0.3529411764705882</v>
      </c>
      <c r="U84" s="14">
        <f>_xlfn.LET(_xlpm.freq,F84,_xlpm.size,M84+1,_xlpm.F,V84,LOG(1+_xlpm.freq)*LOG(1+_xlpm.size)*_xlpm.F)</f>
        <v>0.12990631114270504</v>
      </c>
      <c r="V84" s="14">
        <f>_xlfn.LET(_xlpm.a,T84,_xlpm.b,R84,2*_xlpm.a*_xlpm.b/(_xlpm.a+_xlpm.b))</f>
        <v>0.25531914893617019</v>
      </c>
      <c r="W84" s="14">
        <f>_xlfn.LET(_xlpm.p,R84,_xlpm.q,T84,LOG(_xlpm.p/_xlpm.q))</f>
        <v>-0.24667233334138852</v>
      </c>
      <c r="X84" s="2"/>
      <c r="AC84" s="2"/>
      <c r="AH84" s="2"/>
      <c r="AI84" s="2"/>
    </row>
    <row r="85" spans="1:35">
      <c r="A85" s="1" t="str">
        <f>_xlfn.LET(_xlpm.sep," : ",CONCATENATE(O85,_xlpm.sep,P85))</f>
        <v>~fa~ : [fɑ]</v>
      </c>
      <c r="B85" s="1">
        <f>_xlfn.LET(_xlpm.d,$G85,_xlpm.k,_xlfn.CONCAT(LEFT(TRIM(B$1),1),"*"),COUNTIF(_xlpm.d,_xlpm.k))</f>
        <v>0</v>
      </c>
      <c r="C85" s="1">
        <f>_xlfn.LET(_xlpm.d,$G85,_xlpm.k,_xlfn.CONCAT(LEFT(TRIM(C$1),1),"*"),COUNTIF(_xlpm.d,_xlpm.k))</f>
        <v>0</v>
      </c>
      <c r="D85" s="1">
        <f>_xlfn.LET(_xlpm.d,$G85,_xlpm.k,_xlfn.CONCAT(LEFT(TRIM(D$1),1),"*"),COUNTIF(_xlpm.d,_xlpm.k))</f>
        <v>0</v>
      </c>
      <c r="E85" s="1">
        <f>LOG(F85+1,10)</f>
        <v>0.30102999566398114</v>
      </c>
      <c r="F85" s="7">
        <v>1</v>
      </c>
      <c r="G85" s="9" t="s">
        <v>965</v>
      </c>
      <c r="H85" s="4">
        <f>F85/freq.sum.r6e</f>
        <v>4.9701789264413521E-5</v>
      </c>
      <c r="I85" s="1" t="str">
        <f>_xlfn.LET(_xlpm.sep,":",_xlpm.w,$G85,LEFT(_xlpm.w,FIND(_xlpm.sep,_xlpm.w)-1))</f>
        <v>fɑ</v>
      </c>
      <c r="J85" s="1" t="str">
        <f>_xlfn.LET(_xlpm.sep,":",_xlpm.w,$G85,RIGHT(_xlpm.w,LEN(_xlpm.w)-FIND(_xlpm.sep,_xlpm.w)))</f>
        <v>fa</v>
      </c>
      <c r="K85" s="10">
        <f>_xlfn.LET(_xlpm.w,I85,LEN(_xlpm.w))</f>
        <v>2</v>
      </c>
      <c r="L85" s="10">
        <f>_xlfn.LET(_xlpm.w,J85,LEN(_xlpm.w))</f>
        <v>2</v>
      </c>
      <c r="M85" s="10">
        <f>_xlfn.LET(_xlpm.a,K85,_xlpm.b,L85,MAX(_xlpm.a,_xlpm.b))</f>
        <v>2</v>
      </c>
      <c r="N85" s="10">
        <f>_xlfn.LET(_xlpm.d,(K85,L85),MAX(_xlpm.d)-MIN(_xlpm.d))</f>
        <v>0</v>
      </c>
      <c r="O85" s="1" t="str">
        <f>_xlfn.LET(_xlpm.sep,":",_xlpm.w,$G85,_xlfn.CONCAT("~",RIGHT(_xlpm.w,LEN(_xlpm.w)-FIND(_xlpm.sep,_xlpm.w)),"~"))</f>
        <v>~fa~</v>
      </c>
      <c r="P85" s="1" t="str">
        <f>_xlfn.LET(_xlpm.sep,":",_xlpm.w,$G85,_xlfn.CONCAT("[",LEFT(_xlpm.w,FIND(_xlpm.sep,_xlpm.w)-1),"]"))</f>
        <v>[fɑ]</v>
      </c>
      <c r="Q85" s="14" cm="1">
        <f t="array" ref="Q85">SUM(_xlfn._xlws.FILTER($H$2:$H$7117,_xlfn.MAP($O$2:$O$7117,_xlfn.LAMBDA(_xlpm.x,_xlpm.x=$O85))))</f>
        <v>3.4791252485089465E-4</v>
      </c>
      <c r="R85" s="14">
        <f>$H85/Q85</f>
        <v>0.14285714285714285</v>
      </c>
      <c r="S85" s="14" cm="1">
        <f t="array" ref="S85">SUM(_xlfn._xlws.FILTER($H$2:$H$7117,_xlfn.MAP($P$2:$P$7117,_xlfn.LAMBDA(_xlpm.x,_xlpm.x=$P85))))</f>
        <v>1.9880715705765408E-4</v>
      </c>
      <c r="T85" s="14">
        <f>$H85/S85</f>
        <v>0.25</v>
      </c>
      <c r="U85" s="14">
        <f>_xlfn.LET(_xlpm.freq,F85,_xlpm.size,M85+1,_xlpm.F,V85,LOG(1+_xlpm.freq)*LOG(1+_xlpm.size)*_xlpm.F)</f>
        <v>3.2952384832529651E-2</v>
      </c>
      <c r="V85" s="14">
        <f>_xlfn.LET(_xlpm.a,T85,_xlpm.b,R85,2*_xlpm.a*_xlpm.b/(_xlpm.a+_xlpm.b))</f>
        <v>0.18181818181818182</v>
      </c>
      <c r="W85" s="14">
        <f>_xlfn.LET(_xlpm.p,R85,_xlpm.q,T85,LOG(_xlpm.p/_xlpm.q))</f>
        <v>-0.24303804868629447</v>
      </c>
      <c r="X85" s="2"/>
      <c r="AC85" s="2"/>
      <c r="AH85" s="2"/>
      <c r="AI85" s="2"/>
    </row>
    <row r="86" spans="1:35">
      <c r="A86" s="1" t="str">
        <f>_xlfn.LET(_xlpm.sep," : ",CONCATENATE(O86,_xlpm.sep,P86))</f>
        <v>~ho~ : [həʊ]</v>
      </c>
      <c r="B86" s="1">
        <f>_xlfn.LET(_xlpm.d,$G86,_xlpm.k,_xlfn.CONCAT(LEFT(TRIM(B$1),1),"*"),COUNTIF(_xlpm.d,_xlpm.k))</f>
        <v>0</v>
      </c>
      <c r="C86" s="1">
        <f>_xlfn.LET(_xlpm.d,$G86,_xlpm.k,_xlfn.CONCAT(LEFT(TRIM(C$1),1),"*"),COUNTIF(_xlpm.d,_xlpm.k))</f>
        <v>0</v>
      </c>
      <c r="D86" s="1">
        <f>_xlfn.LET(_xlpm.d,$G86,_xlpm.k,_xlfn.CONCAT(LEFT(TRIM(D$1),1),"*"),COUNTIF(_xlpm.d,_xlpm.k))</f>
        <v>0</v>
      </c>
      <c r="E86" s="1">
        <f>LOG(F86+1,10)</f>
        <v>0.30102999566398114</v>
      </c>
      <c r="F86" s="7">
        <v>1</v>
      </c>
      <c r="G86" s="9" t="s">
        <v>1291</v>
      </c>
      <c r="H86" s="4">
        <f>F86/freq.sum.r6e</f>
        <v>4.9701789264413521E-5</v>
      </c>
      <c r="I86" s="1" t="str">
        <f>_xlfn.LET(_xlpm.sep,":",_xlpm.w,$G86,LEFT(_xlpm.w,FIND(_xlpm.sep,_xlpm.w)-1))</f>
        <v>həʊ</v>
      </c>
      <c r="J86" s="1" t="str">
        <f>_xlfn.LET(_xlpm.sep,":",_xlpm.w,$G86,RIGHT(_xlpm.w,LEN(_xlpm.w)-FIND(_xlpm.sep,_xlpm.w)))</f>
        <v>ho</v>
      </c>
      <c r="K86" s="10">
        <f>_xlfn.LET(_xlpm.w,I86,LEN(_xlpm.w))</f>
        <v>3</v>
      </c>
      <c r="L86" s="10">
        <f>_xlfn.LET(_xlpm.w,J86,LEN(_xlpm.w))</f>
        <v>2</v>
      </c>
      <c r="M86" s="10">
        <f>_xlfn.LET(_xlpm.a,K86,_xlpm.b,L86,MAX(_xlpm.a,_xlpm.b))</f>
        <v>3</v>
      </c>
      <c r="N86" s="10">
        <f>_xlfn.LET(_xlpm.d,(K86,L86),MAX(_xlpm.d)-MIN(_xlpm.d))</f>
        <v>1</v>
      </c>
      <c r="O86" s="1" t="str">
        <f>_xlfn.LET(_xlpm.sep,":",_xlpm.w,$G86,_xlfn.CONCAT("~",RIGHT(_xlpm.w,LEN(_xlpm.w)-FIND(_xlpm.sep,_xlpm.w)),"~"))</f>
        <v>~ho~</v>
      </c>
      <c r="P86" s="1" t="str">
        <f>_xlfn.LET(_xlpm.sep,":",_xlpm.w,$G86,_xlfn.CONCAT("[",LEFT(_xlpm.w,FIND(_xlpm.sep,_xlpm.w)-1),"]"))</f>
        <v>[həʊ]</v>
      </c>
      <c r="Q86" s="14" cm="1">
        <f t="array" ref="Q86">SUM(_xlfn._xlws.FILTER($H$2:$H$7117,_xlfn.MAP($O$2:$O$7117,_xlfn.LAMBDA(_xlpm.x,_xlpm.x=$O86))))</f>
        <v>2.4850894632206762E-4</v>
      </c>
      <c r="R86" s="14">
        <f>$H86/Q86</f>
        <v>0.19999999999999998</v>
      </c>
      <c r="S86" s="14" cm="1">
        <f t="array" ref="S86">SUM(_xlfn._xlws.FILTER($H$2:$H$7117,_xlfn.MAP($P$2:$P$7117,_xlfn.LAMBDA(_xlpm.x,_xlpm.x=$P86))))</f>
        <v>1.4910536779324057E-4</v>
      </c>
      <c r="T86" s="14">
        <f>$H86/S86</f>
        <v>0.33333333333333331</v>
      </c>
      <c r="U86" s="14">
        <f>_xlfn.LET(_xlpm.freq,F86,_xlpm.size,M86+1,_xlpm.F,V86,LOG(1+_xlpm.freq)*LOG(1+_xlpm.size)*_xlpm.F)</f>
        <v>5.2602734343631156E-2</v>
      </c>
      <c r="V86" s="14">
        <f>_xlfn.LET(_xlpm.a,T86,_xlpm.b,R86,2*_xlpm.a*_xlpm.b/(_xlpm.a+_xlpm.b))</f>
        <v>0.24999999999999994</v>
      </c>
      <c r="W86" s="14">
        <f>_xlfn.LET(_xlpm.p,R86,_xlpm.q,T86,LOG(_xlpm.p/_xlpm.q))</f>
        <v>-0.22184874961635639</v>
      </c>
      <c r="X86" s="2"/>
      <c r="AC86" s="2"/>
      <c r="AH86" s="2"/>
      <c r="AI86" s="2"/>
    </row>
    <row r="87" spans="1:35">
      <c r="A87" s="1" t="str">
        <f>_xlfn.LET(_xlpm.sep," : ",CONCATENATE(O87,_xlpm.sep,P87))</f>
        <v>~pu~ : [pʊ]</v>
      </c>
      <c r="B87" s="1">
        <f>_xlfn.LET(_xlpm.d,$G87,_xlpm.k,_xlfn.CONCAT(LEFT(TRIM(B$1),1),"*"),COUNTIF(_xlpm.d,_xlpm.k))</f>
        <v>0</v>
      </c>
      <c r="C87" s="1">
        <f>_xlfn.LET(_xlpm.d,$G87,_xlpm.k,_xlfn.CONCAT(LEFT(TRIM(C$1),1),"*"),COUNTIF(_xlpm.d,_xlpm.k))</f>
        <v>0</v>
      </c>
      <c r="D87" s="1">
        <f>_xlfn.LET(_xlpm.d,$G87,_xlpm.k,_xlfn.CONCAT(LEFT(TRIM(D$1),1),"*"),COUNTIF(_xlpm.d,_xlpm.k))</f>
        <v>0</v>
      </c>
      <c r="E87" s="1">
        <f>LOG(F87+1,10)</f>
        <v>0.8450980400142567</v>
      </c>
      <c r="F87" s="7">
        <v>6</v>
      </c>
      <c r="G87" s="9" t="s">
        <v>3799</v>
      </c>
      <c r="H87" s="4">
        <f>F87/freq.sum.r6e</f>
        <v>2.9821073558648114E-4</v>
      </c>
      <c r="I87" s="4" t="str">
        <f>_xlfn.LET(_xlpm.sep,":",_xlpm.w,$G87,LEFT(_xlpm.w,FIND(_xlpm.sep,_xlpm.w)-1))</f>
        <v>pʊ</v>
      </c>
      <c r="J87" s="4" t="str">
        <f>_xlfn.LET(_xlpm.sep,":",_xlpm.w,$G87,RIGHT(_xlpm.w,LEN(_xlpm.w)-FIND(_xlpm.sep,_xlpm.w)))</f>
        <v>pu</v>
      </c>
      <c r="K87" s="10">
        <f>_xlfn.LET(_xlpm.w,I87,LEN(_xlpm.w))</f>
        <v>2</v>
      </c>
      <c r="L87" s="10">
        <f>_xlfn.LET(_xlpm.w,J87,LEN(_xlpm.w))</f>
        <v>2</v>
      </c>
      <c r="M87" s="10">
        <f>_xlfn.LET(_xlpm.a,K87,_xlpm.b,L87,MAX(_xlpm.a,_xlpm.b))</f>
        <v>2</v>
      </c>
      <c r="N87" s="10">
        <f>_xlfn.LET(_xlpm.d,(K87,L87),MAX(_xlpm.d)-MIN(_xlpm.d))</f>
        <v>0</v>
      </c>
      <c r="O87" s="1" t="str">
        <f>_xlfn.LET(_xlpm.sep,":",_xlpm.w,$G87,_xlfn.CONCAT("~",RIGHT(_xlpm.w,LEN(_xlpm.w)-FIND(_xlpm.sep,_xlpm.w)),"~"))</f>
        <v>~pu~</v>
      </c>
      <c r="P87" s="1" t="str">
        <f>_xlfn.LET(_xlpm.sep,":",_xlpm.w,$G87,_xlfn.CONCAT("[",LEFT(_xlpm.w,FIND(_xlpm.sep,_xlpm.w)-1),"]"))</f>
        <v>[pʊ]</v>
      </c>
      <c r="Q87" s="14" cm="1">
        <f t="array" ref="Q87">SUM(_xlfn._xlws.FILTER($H$2:$H$7109,_xlfn.MAP($O$2:$O$7109,_xlfn.LAMBDA(_xlpm.x,_xlpm.x=$O87))))</f>
        <v>1.3916500994035786E-3</v>
      </c>
      <c r="R87" s="14">
        <f>$H87/Q87</f>
        <v>0.2142857142857143</v>
      </c>
      <c r="S87" s="14" cm="1">
        <f t="array" ref="S87">SUM(_xlfn._xlws.FILTER($H$2:$H$7109,_xlfn.MAP($P$2:$P$7109,_xlfn.LAMBDA(_xlpm.x,_xlpm.x=$P87))))</f>
        <v>8.4493041749503001E-4</v>
      </c>
      <c r="T87" s="14">
        <f>$H87/S87</f>
        <v>0.3529411764705882</v>
      </c>
      <c r="U87" s="14">
        <f>_xlfn.LET(_xlpm.freq,F87,_xlpm.size,M87+1,_xlpm.F,V87,LOG(1+_xlpm.freq)*LOG(1+_xlpm.size)*_xlpm.F)</f>
        <v>0.13567992497126974</v>
      </c>
      <c r="V87" s="14">
        <f>_xlfn.LET(_xlpm.a,T87,_xlpm.b,R87,2*_xlpm.a*_xlpm.b/(_xlpm.a+_xlpm.b))</f>
        <v>0.26666666666666666</v>
      </c>
      <c r="W87" s="14">
        <f>_xlfn.LET(_xlpm.p,R87,_xlpm.q,T87,LOG(_xlpm.p/_xlpm.q))</f>
        <v>-0.21670910996394524</v>
      </c>
      <c r="X87" s="2"/>
      <c r="AC87" s="2"/>
      <c r="AH87" s="2"/>
      <c r="AI87" s="2"/>
    </row>
    <row r="88" spans="1:35">
      <c r="A88" s="1" t="str">
        <f>_xlfn.LET(_xlpm.sep," : ",CONCATENATE(O88,_xlpm.sep,P88))</f>
        <v>~pu~ : [pjʊ]</v>
      </c>
      <c r="B88" s="1">
        <f>_xlfn.LET(_xlpm.d,$G88,_xlpm.k,_xlfn.CONCAT(LEFT(TRIM(B$1),1),"*"),COUNTIF(_xlpm.d,_xlpm.k))</f>
        <v>0</v>
      </c>
      <c r="C88" s="1">
        <f>_xlfn.LET(_xlpm.d,$G88,_xlpm.k,_xlfn.CONCAT(LEFT(TRIM(C$1),1),"*"),COUNTIF(_xlpm.d,_xlpm.k))</f>
        <v>0</v>
      </c>
      <c r="D88" s="1">
        <f>_xlfn.LET(_xlpm.d,$G88,_xlpm.k,_xlfn.CONCAT(LEFT(TRIM(D$1),1),"*"),COUNTIF(_xlpm.d,_xlpm.k))</f>
        <v>0</v>
      </c>
      <c r="E88" s="1">
        <f>LOG(F88+1,10)</f>
        <v>0.8450980400142567</v>
      </c>
      <c r="F88" s="7">
        <v>6</v>
      </c>
      <c r="G88" s="9" t="s">
        <v>3577</v>
      </c>
      <c r="H88" s="4">
        <f>F88/freq.sum.r6e</f>
        <v>2.9821073558648114E-4</v>
      </c>
      <c r="I88" s="4" t="str">
        <f>_xlfn.LET(_xlpm.sep,":",_xlpm.w,$G88,LEFT(_xlpm.w,FIND(_xlpm.sep,_xlpm.w)-1))</f>
        <v>pjʊ</v>
      </c>
      <c r="J88" s="4" t="str">
        <f>_xlfn.LET(_xlpm.sep,":",_xlpm.w,$G88,RIGHT(_xlpm.w,LEN(_xlpm.w)-FIND(_xlpm.sep,_xlpm.w)))</f>
        <v>pu</v>
      </c>
      <c r="K88" s="10">
        <f>_xlfn.LET(_xlpm.w,I88,LEN(_xlpm.w))</f>
        <v>3</v>
      </c>
      <c r="L88" s="10">
        <f>_xlfn.LET(_xlpm.w,J88,LEN(_xlpm.w))</f>
        <v>2</v>
      </c>
      <c r="M88" s="10">
        <f>_xlfn.LET(_xlpm.a,K88,_xlpm.b,L88,MAX(_xlpm.a,_xlpm.b))</f>
        <v>3</v>
      </c>
      <c r="N88" s="10">
        <f>_xlfn.LET(_xlpm.d,(K88,L88),MAX(_xlpm.d)-MIN(_xlpm.d))</f>
        <v>1</v>
      </c>
      <c r="O88" s="1" t="str">
        <f>_xlfn.LET(_xlpm.sep,":",_xlpm.w,$G88,_xlfn.CONCAT("~",RIGHT(_xlpm.w,LEN(_xlpm.w)-FIND(_xlpm.sep,_xlpm.w)),"~"))</f>
        <v>~pu~</v>
      </c>
      <c r="P88" s="1" t="str">
        <f>_xlfn.LET(_xlpm.sep,":",_xlpm.w,$G88,_xlfn.CONCAT("[",LEFT(_xlpm.w,FIND(_xlpm.sep,_xlpm.w)-1),"]"))</f>
        <v>[pjʊ]</v>
      </c>
      <c r="Q88" s="14" cm="1">
        <f t="array" ref="Q88">SUM(_xlfn._xlws.FILTER($H$2:$H$7109,_xlfn.MAP($O$2:$O$7109,_xlfn.LAMBDA(_xlpm.x,_xlpm.x=$O88))))</f>
        <v>1.3916500994035786E-3</v>
      </c>
      <c r="R88" s="14">
        <f>$H88/Q88</f>
        <v>0.2142857142857143</v>
      </c>
      <c r="S88" s="14" cm="1">
        <f t="array" ref="S88">SUM(_xlfn._xlws.FILTER($H$2:$H$7109,_xlfn.MAP($P$2:$P$7109,_xlfn.LAMBDA(_xlpm.x,_xlpm.x=$P88))))</f>
        <v>8.4493041749503001E-4</v>
      </c>
      <c r="T88" s="14">
        <f>$H88/S88</f>
        <v>0.3529411764705882</v>
      </c>
      <c r="U88" s="14">
        <f>_xlfn.LET(_xlpm.freq,F88,_xlpm.size,M88+1,_xlpm.F,V88,LOG(1+_xlpm.freq)*LOG(1+_xlpm.size)*_xlpm.F)</f>
        <v>0.15751951485150029</v>
      </c>
      <c r="V88" s="14">
        <f>_xlfn.LET(_xlpm.a,T88,_xlpm.b,R88,2*_xlpm.a*_xlpm.b/(_xlpm.a+_xlpm.b))</f>
        <v>0.26666666666666666</v>
      </c>
      <c r="W88" s="14">
        <f>_xlfn.LET(_xlpm.p,R88,_xlpm.q,T88,LOG(_xlpm.p/_xlpm.q))</f>
        <v>-0.21670910996394524</v>
      </c>
      <c r="X88" s="2"/>
      <c r="AC88" s="2"/>
      <c r="AH88" s="2"/>
      <c r="AI88" s="2"/>
    </row>
    <row r="89" spans="1:35">
      <c r="A89" s="1" t="str">
        <f>_xlfn.LET(_xlpm.sep," : ",CONCATENATE(O89,_xlpm.sep,P89))</f>
        <v>~ta~ : [teɪ]</v>
      </c>
      <c r="B89" s="1">
        <f>_xlfn.LET(_xlpm.d,$G89,_xlpm.k,_xlfn.CONCAT(LEFT(TRIM(B$1),1),"*"),COUNTIF(_xlpm.d,_xlpm.k))</f>
        <v>0</v>
      </c>
      <c r="C89" s="1">
        <f>_xlfn.LET(_xlpm.d,$G89,_xlpm.k,_xlfn.CONCAT(LEFT(TRIM(C$1),1),"*"),COUNTIF(_xlpm.d,_xlpm.k))</f>
        <v>0</v>
      </c>
      <c r="D89" s="1">
        <f>_xlfn.LET(_xlpm.d,$G89,_xlpm.k,_xlfn.CONCAT(LEFT(TRIM(D$1),1),"*"),COUNTIF(_xlpm.d,_xlpm.k))</f>
        <v>0</v>
      </c>
      <c r="E89" s="1">
        <f>LOG(F89+1,10)</f>
        <v>0.69897000433601875</v>
      </c>
      <c r="F89" s="7">
        <v>4</v>
      </c>
      <c r="G89" s="9" t="s">
        <v>4630</v>
      </c>
      <c r="H89" s="4">
        <f>F89/freq.sum.r6e</f>
        <v>1.9880715705765408E-4</v>
      </c>
      <c r="I89" s="1" t="str">
        <f>_xlfn.LET(_xlpm.sep,":",_xlpm.w,$G89,LEFT(_xlpm.w,FIND(_xlpm.sep,_xlpm.w)-1))</f>
        <v>teɪ</v>
      </c>
      <c r="J89" s="1" t="str">
        <f>_xlfn.LET(_xlpm.sep,":",_xlpm.w,$G89,RIGHT(_xlpm.w,LEN(_xlpm.w)-FIND(_xlpm.sep,_xlpm.w)))</f>
        <v>ta</v>
      </c>
      <c r="K89" s="10">
        <f>_xlfn.LET(_xlpm.w,I89,LEN(_xlpm.w))</f>
        <v>3</v>
      </c>
      <c r="L89" s="10">
        <f>_xlfn.LET(_xlpm.w,J89,LEN(_xlpm.w))</f>
        <v>2</v>
      </c>
      <c r="M89" s="10">
        <f>_xlfn.LET(_xlpm.a,K89,_xlpm.b,L89,MAX(_xlpm.a,_xlpm.b))</f>
        <v>3</v>
      </c>
      <c r="N89" s="10">
        <f>_xlfn.LET(_xlpm.d,(K89,L89),MAX(_xlpm.d)-MIN(_xlpm.d))</f>
        <v>1</v>
      </c>
      <c r="O89" s="1" t="str">
        <f>_xlfn.LET(_xlpm.sep,":",_xlpm.w,$G89,_xlfn.CONCAT("~",RIGHT(_xlpm.w,LEN(_xlpm.w)-FIND(_xlpm.sep,_xlpm.w)),"~"))</f>
        <v>~ta~</v>
      </c>
      <c r="P89" s="1" t="str">
        <f>_xlfn.LET(_xlpm.sep,":",_xlpm.w,$G89,_xlfn.CONCAT("[",LEFT(_xlpm.w,FIND(_xlpm.sep,_xlpm.w)-1),"]"))</f>
        <v>[teɪ]</v>
      </c>
      <c r="Q89" s="14" cm="1">
        <f t="array" ref="Q89">SUM(_xlfn._xlws.FILTER($H$2:$H$7112,_xlfn.MAP($O$2:$O$7112,_xlfn.LAMBDA(_xlpm.x,_xlpm.x=$O89))))</f>
        <v>1.6898608349900598E-3</v>
      </c>
      <c r="R89" s="14">
        <f>$H89/Q89</f>
        <v>0.11764705882352941</v>
      </c>
      <c r="S89" s="14" cm="1">
        <f t="array" ref="S89">SUM(_xlfn._xlws.FILTER($H$2:$H$7112,_xlfn.MAP($P$2:$P$7112,_xlfn.LAMBDA(_xlpm.x,_xlpm.x=$P89))))</f>
        <v>1.043737574552684E-3</v>
      </c>
      <c r="T89" s="14">
        <f>$H89/S89</f>
        <v>0.19047619047619047</v>
      </c>
      <c r="U89" s="14">
        <f>_xlfn.LET(_xlpm.freq,F89,_xlpm.size,M89+1,_xlpm.F,V89,LOG(1+_xlpm.freq)*LOG(1+_xlpm.size)*_xlpm.F)</f>
        <v>7.1063137012580962E-2</v>
      </c>
      <c r="V89" s="14">
        <f>_xlfn.LET(_xlpm.a,T89,_xlpm.b,R89,2*_xlpm.a*_xlpm.b/(_xlpm.a+_xlpm.b))</f>
        <v>0.14545454545454542</v>
      </c>
      <c r="W89" s="14">
        <f>_xlfn.LET(_xlpm.p,R89,_xlpm.q,T89,LOG(_xlpm.p/_xlpm.q))</f>
        <v>-0.20925962230833584</v>
      </c>
      <c r="X89" s="2"/>
      <c r="AC89" s="2"/>
      <c r="AH89" s="2"/>
      <c r="AI89" s="2"/>
    </row>
    <row r="90" spans="1:35">
      <c r="A90" s="1" t="str">
        <f>_xlfn.LET(_xlpm.sep," : ",CONCATENATE(O90,_xlpm.sep,P90))</f>
        <v>~tu~ : [tʃə]</v>
      </c>
      <c r="B90" s="1">
        <f>_xlfn.LET(_xlpm.d,$G90,_xlpm.k,_xlfn.CONCAT(LEFT(TRIM(B$1),1),"*"),COUNTIF(_xlpm.d,_xlpm.k))</f>
        <v>0</v>
      </c>
      <c r="C90" s="1">
        <f>_xlfn.LET(_xlpm.d,$G90,_xlpm.k,_xlfn.CONCAT(LEFT(TRIM(C$1),1),"*"),COUNTIF(_xlpm.d,_xlpm.k))</f>
        <v>0</v>
      </c>
      <c r="D90" s="1">
        <f>_xlfn.LET(_xlpm.d,$G90,_xlpm.k,_xlfn.CONCAT(LEFT(TRIM(D$1),1),"*"),COUNTIF(_xlpm.d,_xlpm.k))</f>
        <v>0</v>
      </c>
      <c r="E90" s="1">
        <f>LOG(F90+1,10)</f>
        <v>0.47712125471966244</v>
      </c>
      <c r="F90" s="7">
        <v>2</v>
      </c>
      <c r="G90" s="9" t="s">
        <v>5063</v>
      </c>
      <c r="H90" s="4">
        <f>F90/freq.sum.r6e</f>
        <v>9.9403578528827041E-5</v>
      </c>
      <c r="I90" s="1" t="str">
        <f>_xlfn.LET(_xlpm.sep,":",_xlpm.w,$G90,LEFT(_xlpm.w,FIND(_xlpm.sep,_xlpm.w)-1))</f>
        <v>tʃə</v>
      </c>
      <c r="J90" s="1" t="str">
        <f>_xlfn.LET(_xlpm.sep,":",_xlpm.w,$G90,RIGHT(_xlpm.w,LEN(_xlpm.w)-FIND(_xlpm.sep,_xlpm.w)))</f>
        <v>tu</v>
      </c>
      <c r="K90" s="10">
        <f>_xlfn.LET(_xlpm.w,I90,LEN(_xlpm.w))</f>
        <v>3</v>
      </c>
      <c r="L90" s="10">
        <f>_xlfn.LET(_xlpm.w,J90,LEN(_xlpm.w))</f>
        <v>2</v>
      </c>
      <c r="M90" s="10">
        <f>_xlfn.LET(_xlpm.a,K90,_xlpm.b,L90,MAX(_xlpm.a,_xlpm.b))</f>
        <v>3</v>
      </c>
      <c r="N90" s="10">
        <f>_xlfn.LET(_xlpm.d,(K90,L90),MAX(_xlpm.d)-MIN(_xlpm.d))</f>
        <v>1</v>
      </c>
      <c r="O90" s="1" t="str">
        <f>_xlfn.LET(_xlpm.sep,":",_xlpm.w,$G90,_xlfn.CONCAT("~",RIGHT(_xlpm.w,LEN(_xlpm.w)-FIND(_xlpm.sep,_xlpm.w)),"~"))</f>
        <v>~tu~</v>
      </c>
      <c r="P90" s="1" t="str">
        <f>_xlfn.LET(_xlpm.sep,":",_xlpm.w,$G90,_xlfn.CONCAT("[",LEFT(_xlpm.w,FIND(_xlpm.sep,_xlpm.w)-1),"]"))</f>
        <v>[tʃə]</v>
      </c>
      <c r="Q90" s="14" cm="1">
        <f t="array" ref="Q90">SUM(_xlfn._xlws.FILTER($H$2:$H$7117,_xlfn.MAP($O$2:$O$7117,_xlfn.LAMBDA(_xlpm.x,_xlpm.x=$O90))))</f>
        <v>1.1928429423459245E-3</v>
      </c>
      <c r="R90" s="14">
        <f>$H90/Q90</f>
        <v>8.3333333333333329E-2</v>
      </c>
      <c r="S90" s="14" cm="1">
        <f t="array" ref="S90">SUM(_xlfn._xlws.FILTER($H$2:$H$7117,_xlfn.MAP($P$2:$P$7117,_xlfn.LAMBDA(_xlpm.x,_xlpm.x=$P90))))</f>
        <v>7.4552683896620309E-4</v>
      </c>
      <c r="T90" s="14">
        <f>$H90/S90</f>
        <v>0.13333333333333328</v>
      </c>
      <c r="U90" s="14">
        <f>_xlfn.LET(_xlpm.freq,F90,_xlpm.size,M90+1,_xlpm.F,V90,LOG(1+_xlpm.freq)*LOG(1+_xlpm.size)*_xlpm.F)</f>
        <v>3.4204455946688118E-2</v>
      </c>
      <c r="V90" s="14">
        <f>_xlfn.LET(_xlpm.a,T90,_xlpm.b,R90,2*_xlpm.a*_xlpm.b/(_xlpm.a+_xlpm.b))</f>
        <v>0.10256410256410255</v>
      </c>
      <c r="W90" s="14">
        <f>_xlfn.LET(_xlpm.p,R90,_xlpm.q,T90,LOG(_xlpm.p/_xlpm.q))</f>
        <v>-0.20411998265592463</v>
      </c>
      <c r="X90" s="2"/>
      <c r="AC90" s="2"/>
      <c r="AH90" s="2"/>
      <c r="AI90" s="2"/>
    </row>
    <row r="91" spans="1:35">
      <c r="A91" s="1" t="str">
        <f>_xlfn.LET(_xlpm.sep," : ",CONCATENATE(O91,_xlpm.sep,P91))</f>
        <v>~wi~ : [waɪ]</v>
      </c>
      <c r="B91" s="1">
        <f>_xlfn.LET(_xlpm.d,$G91,_xlpm.k,_xlfn.CONCAT(LEFT(TRIM(B$1),1),"*"),COUNTIF(_xlpm.d,_xlpm.k))</f>
        <v>0</v>
      </c>
      <c r="C91" s="1">
        <f>_xlfn.LET(_xlpm.d,$G91,_xlpm.k,_xlfn.CONCAT(LEFT(TRIM(C$1),1),"*"),COUNTIF(_xlpm.d,_xlpm.k))</f>
        <v>0</v>
      </c>
      <c r="D91" s="1">
        <f>_xlfn.LET(_xlpm.d,$G91,_xlpm.k,_xlfn.CONCAT(LEFT(TRIM(D$1),1),"*"),COUNTIF(_xlpm.d,_xlpm.k))</f>
        <v>0</v>
      </c>
      <c r="E91" s="1">
        <f>LOG(F91+1,10)</f>
        <v>0.90308998699194343</v>
      </c>
      <c r="F91" s="7">
        <v>7</v>
      </c>
      <c r="G91" s="9" t="s">
        <v>5213</v>
      </c>
      <c r="H91" s="4">
        <f>F91/freq.sum.r6e</f>
        <v>3.4791252485089465E-4</v>
      </c>
      <c r="I91" s="1" t="str">
        <f>_xlfn.LET(_xlpm.sep,":",_xlpm.w,$G91,LEFT(_xlpm.w,FIND(_xlpm.sep,_xlpm.w)-1))</f>
        <v>waɪ</v>
      </c>
      <c r="J91" s="1" t="str">
        <f>_xlfn.LET(_xlpm.sep,":",_xlpm.w,$G91,RIGHT(_xlpm.w,LEN(_xlpm.w)-FIND(_xlpm.sep,_xlpm.w)))</f>
        <v>wi</v>
      </c>
      <c r="K91" s="10">
        <f>_xlfn.LET(_xlpm.w,I91,LEN(_xlpm.w))</f>
        <v>3</v>
      </c>
      <c r="L91" s="10">
        <f>_xlfn.LET(_xlpm.w,J91,LEN(_xlpm.w))</f>
        <v>2</v>
      </c>
      <c r="M91" s="10">
        <f>_xlfn.LET(_xlpm.a,K91,_xlpm.b,L91,MAX(_xlpm.a,_xlpm.b))</f>
        <v>3</v>
      </c>
      <c r="N91" s="10">
        <f>_xlfn.LET(_xlpm.d,(K91,L91),MAX(_xlpm.d)-MIN(_xlpm.d))</f>
        <v>1</v>
      </c>
      <c r="O91" s="1" t="str">
        <f>_xlfn.LET(_xlpm.sep,":",_xlpm.w,$G91,_xlfn.CONCAT("~",RIGHT(_xlpm.w,LEN(_xlpm.w)-FIND(_xlpm.sep,_xlpm.w)),"~"))</f>
        <v>~wi~</v>
      </c>
      <c r="P91" s="1" t="str">
        <f>_xlfn.LET(_xlpm.sep,":",_xlpm.w,$G91,_xlfn.CONCAT("[",LEFT(_xlpm.w,FIND(_xlpm.sep,_xlpm.w)-1),"]"))</f>
        <v>[waɪ]</v>
      </c>
      <c r="Q91" s="14" cm="1">
        <f t="array" ref="Q91">SUM(_xlfn._xlws.FILTER($H$2:$H$7111,_xlfn.MAP($O$2:$O$7111,_xlfn.LAMBDA(_xlpm.x,_xlpm.x=$O91))))</f>
        <v>2.5347912524850895E-3</v>
      </c>
      <c r="R91" s="14">
        <f>$H91/Q91</f>
        <v>0.13725490196078433</v>
      </c>
      <c r="S91" s="14" cm="1">
        <f t="array" ref="S91">SUM(_xlfn._xlws.FILTER($H$2:$H$7111,_xlfn.MAP($P$2:$P$7111,_xlfn.LAMBDA(_xlpm.x,_xlpm.x=$P91))))</f>
        <v>1.6401590457256461E-3</v>
      </c>
      <c r="T91" s="14">
        <f>$H91/S91</f>
        <v>0.21212121212121213</v>
      </c>
      <c r="U91" s="14">
        <f>_xlfn.LET(_xlpm.freq,F91,_xlpm.size,M91+1,_xlpm.F,V91,LOG(1+_xlpm.freq)*LOG(1+_xlpm.size)*_xlpm.F)</f>
        <v>0.10520546868726234</v>
      </c>
      <c r="V91" s="14">
        <f>_xlfn.LET(_xlpm.a,T91,_xlpm.b,R91,2*_xlpm.a*_xlpm.b/(_xlpm.a+_xlpm.b))</f>
        <v>0.16666666666666669</v>
      </c>
      <c r="W91" s="14">
        <f>_xlfn.LET(_xlpm.p,R91,_xlpm.q,T91,LOG(_xlpm.p/_xlpm.q))</f>
        <v>-0.18905623622004886</v>
      </c>
      <c r="X91" s="2"/>
      <c r="AC91" s="2"/>
      <c r="AH91" s="2"/>
      <c r="AI91" s="2"/>
    </row>
    <row r="92" spans="1:35">
      <c r="A92" s="1" t="str">
        <f>_xlfn.LET(_xlpm.sep," : ",CONCATENATE(O92,_xlpm.sep,P92))</f>
        <v>~xi~ : [ksə]</v>
      </c>
      <c r="B92" s="1">
        <f>_xlfn.LET(_xlpm.d,$G92,_xlpm.k,_xlfn.CONCAT(LEFT(TRIM(B$1),1),"*"),COUNTIF(_xlpm.d,_xlpm.k))</f>
        <v>0</v>
      </c>
      <c r="C92" s="1">
        <f>_xlfn.LET(_xlpm.d,$G92,_xlpm.k,_xlfn.CONCAT(LEFT(TRIM(C$1),1),"*"),COUNTIF(_xlpm.d,_xlpm.k))</f>
        <v>0</v>
      </c>
      <c r="D92" s="1">
        <f>_xlfn.LET(_xlpm.d,$G92,_xlpm.k,_xlfn.CONCAT(LEFT(TRIM(D$1),1),"*"),COUNTIF(_xlpm.d,_xlpm.k))</f>
        <v>0</v>
      </c>
      <c r="E92" s="1">
        <f>LOG(F92+1,10)</f>
        <v>0.47712125471966244</v>
      </c>
      <c r="F92" s="7">
        <v>2</v>
      </c>
      <c r="G92" s="9" t="s">
        <v>1616</v>
      </c>
      <c r="H92" s="4">
        <f>F92/freq.sum.r6e</f>
        <v>9.9403578528827041E-5</v>
      </c>
      <c r="I92" s="1" t="str">
        <f>_xlfn.LET(_xlpm.sep,":",_xlpm.w,$G92,LEFT(_xlpm.w,FIND(_xlpm.sep,_xlpm.w)-1))</f>
        <v>ksə</v>
      </c>
      <c r="J92" s="1" t="str">
        <f>_xlfn.LET(_xlpm.sep,":",_xlpm.w,$G92,RIGHT(_xlpm.w,LEN(_xlpm.w)-FIND(_xlpm.sep,_xlpm.w)))</f>
        <v>xi</v>
      </c>
      <c r="K92" s="10">
        <f>_xlfn.LET(_xlpm.w,I92,LEN(_xlpm.w))</f>
        <v>3</v>
      </c>
      <c r="L92" s="10">
        <f>_xlfn.LET(_xlpm.w,J92,LEN(_xlpm.w))</f>
        <v>2</v>
      </c>
      <c r="M92" s="10">
        <f>_xlfn.LET(_xlpm.a,K92,_xlpm.b,L92,MAX(_xlpm.a,_xlpm.b))</f>
        <v>3</v>
      </c>
      <c r="N92" s="10">
        <f>_xlfn.LET(_xlpm.d,(K92,L92),MAX(_xlpm.d)-MIN(_xlpm.d))</f>
        <v>1</v>
      </c>
      <c r="O92" s="1" t="str">
        <f>_xlfn.LET(_xlpm.sep,":",_xlpm.w,$G92,_xlfn.CONCAT("~",RIGHT(_xlpm.w,LEN(_xlpm.w)-FIND(_xlpm.sep,_xlpm.w)),"~"))</f>
        <v>~xi~</v>
      </c>
      <c r="P92" s="1" t="str">
        <f>_xlfn.LET(_xlpm.sep,":",_xlpm.w,$G92,_xlfn.CONCAT("[",LEFT(_xlpm.w,FIND(_xlpm.sep,_xlpm.w)-1),"]"))</f>
        <v>[ksə]</v>
      </c>
      <c r="Q92" s="14" cm="1">
        <f t="array" ref="Q92">SUM(_xlfn._xlws.FILTER($H$2:$H$7117,_xlfn.MAP($O$2:$O$7117,_xlfn.LAMBDA(_xlpm.x,_xlpm.x=$O92))))</f>
        <v>2.2862823061630217E-3</v>
      </c>
      <c r="R92" s="14">
        <f>$H92/Q92</f>
        <v>4.3478260869565223E-2</v>
      </c>
      <c r="S92" s="14" cm="1">
        <f t="array" ref="S92">SUM(_xlfn._xlws.FILTER($H$2:$H$7117,_xlfn.MAP($P$2:$P$7117,_xlfn.LAMBDA(_xlpm.x,_xlpm.x=$P92))))</f>
        <v>1.4910536779324053E-3</v>
      </c>
      <c r="T92" s="14">
        <f>$H92/S92</f>
        <v>6.666666666666668E-2</v>
      </c>
      <c r="U92" s="14">
        <f>_xlfn.LET(_xlpm.freq,F92,_xlpm.size,M92+1,_xlpm.F,V92,LOG(1+_xlpm.freq)*LOG(1+_xlpm.size)*_xlpm.F)</f>
        <v>1.7552286604221541E-2</v>
      </c>
      <c r="V92" s="14">
        <f>_xlfn.LET(_xlpm.a,T92,_xlpm.b,R92,2*_xlpm.a*_xlpm.b/(_xlpm.a+_xlpm.b))</f>
        <v>5.2631578947368432E-2</v>
      </c>
      <c r="W92" s="14">
        <f>_xlfn.LET(_xlpm.p,R92,_xlpm.q,T92,LOG(_xlpm.p/_xlpm.q))</f>
        <v>-0.18563657696191163</v>
      </c>
      <c r="X92" s="2"/>
      <c r="AC92" s="2"/>
      <c r="AH92" s="2"/>
      <c r="AI92" s="2"/>
    </row>
    <row r="93" spans="1:35">
      <c r="A93" s="1" t="str">
        <f>_xlfn.LET(_xlpm.sep," : ",CONCATENATE(O93,_xlpm.sep,P93))</f>
        <v>~gi~ : [dʒi]</v>
      </c>
      <c r="B93" s="1">
        <f>_xlfn.LET(_xlpm.d,$G93,_xlpm.k,_xlfn.CONCAT(LEFT(TRIM(B$1),1),"*"),COUNTIF(_xlpm.d,_xlpm.k))</f>
        <v>0</v>
      </c>
      <c r="C93" s="1">
        <f>_xlfn.LET(_xlpm.d,$G93,_xlpm.k,_xlfn.CONCAT(LEFT(TRIM(C$1),1),"*"),COUNTIF(_xlpm.d,_xlpm.k))</f>
        <v>0</v>
      </c>
      <c r="D93" s="1">
        <f>_xlfn.LET(_xlpm.d,$G93,_xlpm.k,_xlfn.CONCAT(LEFT(TRIM(D$1),1),"*"),COUNTIF(_xlpm.d,_xlpm.k))</f>
        <v>0</v>
      </c>
      <c r="E93" s="1">
        <f>LOG(F93+1,10)</f>
        <v>0.90308998699194343</v>
      </c>
      <c r="F93" s="7">
        <v>7</v>
      </c>
      <c r="G93" s="9" t="s">
        <v>666</v>
      </c>
      <c r="H93" s="4">
        <f>F93/freq.sum.r6e</f>
        <v>3.4791252485089465E-4</v>
      </c>
      <c r="I93" s="1" t="str">
        <f>_xlfn.LET(_xlpm.sep,":",_xlpm.w,$G93,LEFT(_xlpm.w,FIND(_xlpm.sep,_xlpm.w)-1))</f>
        <v>dʒi</v>
      </c>
      <c r="J93" s="1" t="str">
        <f>_xlfn.LET(_xlpm.sep,":",_xlpm.w,$G93,RIGHT(_xlpm.w,LEN(_xlpm.w)-FIND(_xlpm.sep,_xlpm.w)))</f>
        <v>gi</v>
      </c>
      <c r="K93" s="10">
        <f>_xlfn.LET(_xlpm.w,I93,LEN(_xlpm.w))</f>
        <v>3</v>
      </c>
      <c r="L93" s="10">
        <f>_xlfn.LET(_xlpm.w,J93,LEN(_xlpm.w))</f>
        <v>2</v>
      </c>
      <c r="M93" s="10">
        <f>_xlfn.LET(_xlpm.a,K93,_xlpm.b,L93,MAX(_xlpm.a,_xlpm.b))</f>
        <v>3</v>
      </c>
      <c r="N93" s="10">
        <f>_xlfn.LET(_xlpm.d,(K93,L93),MAX(_xlpm.d)-MIN(_xlpm.d))</f>
        <v>1</v>
      </c>
      <c r="O93" s="1" t="str">
        <f>_xlfn.LET(_xlpm.sep,":",_xlpm.w,$G93,_xlfn.CONCAT("~",RIGHT(_xlpm.w,LEN(_xlpm.w)-FIND(_xlpm.sep,_xlpm.w)),"~"))</f>
        <v>~gi~</v>
      </c>
      <c r="P93" s="1" t="str">
        <f>_xlfn.LET(_xlpm.sep,":",_xlpm.w,$G93,_xlfn.CONCAT("[",LEFT(_xlpm.w,FIND(_xlpm.sep,_xlpm.w)-1),"]"))</f>
        <v>[dʒi]</v>
      </c>
      <c r="Q93" s="14" cm="1">
        <f t="array" ref="Q93">SUM(_xlfn._xlws.FILTER($H$2:$H$7111,_xlfn.MAP($O$2:$O$7111,_xlfn.LAMBDA(_xlpm.x,_xlpm.x=$O93))))</f>
        <v>2.6341948310139164E-3</v>
      </c>
      <c r="R93" s="14">
        <f>$H93/Q93</f>
        <v>0.13207547169811323</v>
      </c>
      <c r="S93" s="14" cm="1">
        <f t="array" ref="S93">SUM(_xlfn._xlws.FILTER($H$2:$H$7111,_xlfn.MAP($P$2:$P$7111,_xlfn.LAMBDA(_xlpm.x,_xlpm.x=$P93))))</f>
        <v>1.7395626242544733E-3</v>
      </c>
      <c r="T93" s="14">
        <f>$H93/S93</f>
        <v>0.2</v>
      </c>
      <c r="U93" s="14">
        <f>_xlfn.LET(_xlpm.freq,F93,_xlpm.size,M93+1,_xlpm.F,V93,LOG(1+_xlpm.freq)*LOG(1+_xlpm.size)*_xlpm.F)</f>
        <v>0.10042340192875042</v>
      </c>
      <c r="V93" s="14">
        <f>_xlfn.LET(_xlpm.a,T93,_xlpm.b,R93,2*_xlpm.a*_xlpm.b/(_xlpm.a+_xlpm.b))</f>
        <v>0.15909090909090912</v>
      </c>
      <c r="W93" s="14">
        <f>_xlfn.LET(_xlpm.p,R93,_xlpm.q,T93,LOG(_xlpm.p/_xlpm.q))</f>
        <v>-0.18020782525051335</v>
      </c>
      <c r="X93" s="2"/>
      <c r="AC93" s="2"/>
      <c r="AH93" s="2"/>
      <c r="AI93" s="2"/>
    </row>
    <row r="94" spans="1:35">
      <c r="A94" s="1" t="str">
        <f>_xlfn.LET(_xlpm.sep," : ",CONCATENATE(O94,_xlpm.sep,P94))</f>
        <v>~le~ : [lɛ]</v>
      </c>
      <c r="B94" s="1">
        <f>_xlfn.LET(_xlpm.d,$G94,_xlpm.k,_xlfn.CONCAT(LEFT(TRIM(B$1),1),"*"),COUNTIF(_xlpm.d,_xlpm.k))</f>
        <v>0</v>
      </c>
      <c r="C94" s="1">
        <f>_xlfn.LET(_xlpm.d,$G94,_xlpm.k,_xlfn.CONCAT(LEFT(TRIM(C$1),1),"*"),COUNTIF(_xlpm.d,_xlpm.k))</f>
        <v>0</v>
      </c>
      <c r="D94" s="1">
        <f>_xlfn.LET(_xlpm.d,$G94,_xlpm.k,_xlfn.CONCAT(LEFT(TRIM(D$1),1),"*"),COUNTIF(_xlpm.d,_xlpm.k))</f>
        <v>0</v>
      </c>
      <c r="E94" s="1">
        <f>LOG(F94+1,10)</f>
        <v>0.77815125038364352</v>
      </c>
      <c r="F94" s="7">
        <v>5</v>
      </c>
      <c r="G94" s="9" t="s">
        <v>2275</v>
      </c>
      <c r="H94" s="4">
        <f>F94/freq.sum.r6e</f>
        <v>2.4850894632206757E-4</v>
      </c>
      <c r="I94" s="1" t="str">
        <f>_xlfn.LET(_xlpm.sep,":",_xlpm.w,$G94,LEFT(_xlpm.w,FIND(_xlpm.sep,_xlpm.w)-1))</f>
        <v>lɛ</v>
      </c>
      <c r="J94" s="1" t="str">
        <f>_xlfn.LET(_xlpm.sep,":",_xlpm.w,$G94,RIGHT(_xlpm.w,LEN(_xlpm.w)-FIND(_xlpm.sep,_xlpm.w)))</f>
        <v>le</v>
      </c>
      <c r="K94" s="10">
        <f>_xlfn.LET(_xlpm.w,I94,LEN(_xlpm.w))</f>
        <v>2</v>
      </c>
      <c r="L94" s="10">
        <f>_xlfn.LET(_xlpm.w,J94,LEN(_xlpm.w))</f>
        <v>2</v>
      </c>
      <c r="M94" s="10">
        <f>_xlfn.LET(_xlpm.a,K94,_xlpm.b,L94,MAX(_xlpm.a,_xlpm.b))</f>
        <v>2</v>
      </c>
      <c r="N94" s="10">
        <f>_xlfn.LET(_xlpm.d,(K94,L94),MAX(_xlpm.d)-MIN(_xlpm.d))</f>
        <v>0</v>
      </c>
      <c r="O94" s="1" t="str">
        <f>_xlfn.LET(_xlpm.sep,":",_xlpm.w,$G94,_xlfn.CONCAT("~",RIGHT(_xlpm.w,LEN(_xlpm.w)-FIND(_xlpm.sep,_xlpm.w)),"~"))</f>
        <v>~le~</v>
      </c>
      <c r="P94" s="1" t="str">
        <f>_xlfn.LET(_xlpm.sep,":",_xlpm.w,$G94,_xlfn.CONCAT("[",LEFT(_xlpm.w,FIND(_xlpm.sep,_xlpm.w)-1),"]"))</f>
        <v>[lɛ]</v>
      </c>
      <c r="Q94" s="14" cm="1">
        <f t="array" ref="Q94">SUM(_xlfn._xlws.FILTER($H$2:$H$7117,_xlfn.MAP($O$2:$O$7117,_xlfn.LAMBDA(_xlpm.x,_xlpm.x=$O94))))</f>
        <v>1.7892644135188867E-3</v>
      </c>
      <c r="R94" s="14">
        <f>$H94/Q94</f>
        <v>0.13888888888888887</v>
      </c>
      <c r="S94" s="14" cm="1">
        <f t="array" ref="S94">SUM(_xlfn._xlws.FILTER($H$2:$H$7117,_xlfn.MAP($P$2:$P$7117,_xlfn.LAMBDA(_xlpm.x,_xlpm.x=$P94))))</f>
        <v>1.1928429423459243E-3</v>
      </c>
      <c r="T94" s="14">
        <f>$H94/S94</f>
        <v>0.20833333333333334</v>
      </c>
      <c r="U94" s="14">
        <f>_xlfn.LET(_xlpm.freq,F94,_xlpm.size,M94+1,_xlpm.F,V94,LOG(1+_xlpm.freq)*LOG(1+_xlpm.size)*_xlpm.F)</f>
        <v>7.8082289176303263E-2</v>
      </c>
      <c r="V94" s="14">
        <f>_xlfn.LET(_xlpm.a,T94,_xlpm.b,R94,2*_xlpm.a*_xlpm.b/(_xlpm.a+_xlpm.b))</f>
        <v>0.16666666666666666</v>
      </c>
      <c r="W94" s="14">
        <f>_xlfn.LET(_xlpm.p,R94,_xlpm.q,T94,LOG(_xlpm.p/_xlpm.q))</f>
        <v>-0.17609125905568135</v>
      </c>
      <c r="X94" s="2"/>
      <c r="AC94" s="2"/>
      <c r="AH94" s="2"/>
      <c r="AI94" s="2"/>
    </row>
    <row r="95" spans="1:35">
      <c r="A95" s="1" t="str">
        <f>_xlfn.LET(_xlpm.sep," : ",CONCATENATE(O95,_xlpm.sep,P95))</f>
        <v>~pe~ : [pɛ]</v>
      </c>
      <c r="B95" s="1">
        <f>_xlfn.LET(_xlpm.d,$G95,_xlpm.k,_xlfn.CONCAT(LEFT(TRIM(B$1),1),"*"),COUNTIF(_xlpm.d,_xlpm.k))</f>
        <v>0</v>
      </c>
      <c r="C95" s="1">
        <f>_xlfn.LET(_xlpm.d,$G95,_xlpm.k,_xlfn.CONCAT(LEFT(TRIM(C$1),1),"*"),COUNTIF(_xlpm.d,_xlpm.k))</f>
        <v>0</v>
      </c>
      <c r="D95" s="1">
        <f>_xlfn.LET(_xlpm.d,$G95,_xlpm.k,_xlfn.CONCAT(LEFT(TRIM(D$1),1),"*"),COUNTIF(_xlpm.d,_xlpm.k))</f>
        <v>0</v>
      </c>
      <c r="E95" s="1">
        <f>LOG(F95+1,10)</f>
        <v>0.77815125038364352</v>
      </c>
      <c r="F95" s="7">
        <v>5</v>
      </c>
      <c r="G95" s="9" t="s">
        <v>3723</v>
      </c>
      <c r="H95" s="4">
        <f>F95/freq.sum.r6e</f>
        <v>2.4850894632206757E-4</v>
      </c>
      <c r="I95" s="1" t="str">
        <f>_xlfn.LET(_xlpm.sep,":",_xlpm.w,$G95,LEFT(_xlpm.w,FIND(_xlpm.sep,_xlpm.w)-1))</f>
        <v>pɛ</v>
      </c>
      <c r="J95" s="1" t="str">
        <f>_xlfn.LET(_xlpm.sep,":",_xlpm.w,$G95,RIGHT(_xlpm.w,LEN(_xlpm.w)-FIND(_xlpm.sep,_xlpm.w)))</f>
        <v>pe</v>
      </c>
      <c r="K95" s="10">
        <f>_xlfn.LET(_xlpm.w,I95,LEN(_xlpm.w))</f>
        <v>2</v>
      </c>
      <c r="L95" s="10">
        <f>_xlfn.LET(_xlpm.w,J95,LEN(_xlpm.w))</f>
        <v>2</v>
      </c>
      <c r="M95" s="10">
        <f>_xlfn.LET(_xlpm.a,K95,_xlpm.b,L95,MAX(_xlpm.a,_xlpm.b))</f>
        <v>2</v>
      </c>
      <c r="N95" s="10">
        <f>_xlfn.LET(_xlpm.d,(K95,L95),MAX(_xlpm.d)-MIN(_xlpm.d))</f>
        <v>0</v>
      </c>
      <c r="O95" s="1" t="str">
        <f>_xlfn.LET(_xlpm.sep,":",_xlpm.w,$G95,_xlfn.CONCAT("~",RIGHT(_xlpm.w,LEN(_xlpm.w)-FIND(_xlpm.sep,_xlpm.w)),"~"))</f>
        <v>~pe~</v>
      </c>
      <c r="P95" s="1" t="str">
        <f>_xlfn.LET(_xlpm.sep,":",_xlpm.w,$G95,_xlfn.CONCAT("[",LEFT(_xlpm.w,FIND(_xlpm.sep,_xlpm.w)-1),"]"))</f>
        <v>[pɛ]</v>
      </c>
      <c r="Q95" s="14" cm="1">
        <f t="array" ref="Q95">SUM(_xlfn._xlws.FILTER($H$2:$H$7117,_xlfn.MAP($O$2:$O$7117,_xlfn.LAMBDA(_xlpm.x,_xlpm.x=$O95))))</f>
        <v>1.7892644135188867E-3</v>
      </c>
      <c r="R95" s="14">
        <f>$H95/Q95</f>
        <v>0.13888888888888887</v>
      </c>
      <c r="S95" s="14" cm="1">
        <f t="array" ref="S95">SUM(_xlfn._xlws.FILTER($H$2:$H$7117,_xlfn.MAP($P$2:$P$7117,_xlfn.LAMBDA(_xlpm.x,_xlpm.x=$P95))))</f>
        <v>1.1928429423459243E-3</v>
      </c>
      <c r="T95" s="14">
        <f>$H95/S95</f>
        <v>0.20833333333333334</v>
      </c>
      <c r="U95" s="14">
        <f>_xlfn.LET(_xlpm.freq,F95,_xlpm.size,M95+1,_xlpm.F,V95,LOG(1+_xlpm.freq)*LOG(1+_xlpm.size)*_xlpm.F)</f>
        <v>7.8082289176303263E-2</v>
      </c>
      <c r="V95" s="14">
        <f>_xlfn.LET(_xlpm.a,T95,_xlpm.b,R95,2*_xlpm.a*_xlpm.b/(_xlpm.a+_xlpm.b))</f>
        <v>0.16666666666666666</v>
      </c>
      <c r="W95" s="14">
        <f>_xlfn.LET(_xlpm.p,R95,_xlpm.q,T95,LOG(_xlpm.p/_xlpm.q))</f>
        <v>-0.17609125905568135</v>
      </c>
      <c r="X95" s="2"/>
      <c r="AC95" s="2"/>
      <c r="AH95" s="2"/>
      <c r="AI95" s="2"/>
    </row>
    <row r="96" spans="1:35">
      <c r="A96" s="1" t="str">
        <f>_xlfn.LET(_xlpm.sep," : ",CONCATENATE(O96,_xlpm.sep,P96))</f>
        <v>~bo~ : [bɑ]</v>
      </c>
      <c r="B96" s="1">
        <f>_xlfn.LET(_xlpm.d,$G96,_xlpm.k,_xlfn.CONCAT(LEFT(TRIM(B$1),1),"*"),COUNTIF(_xlpm.d,_xlpm.k))</f>
        <v>0</v>
      </c>
      <c r="C96" s="1">
        <f>_xlfn.LET(_xlpm.d,$G96,_xlpm.k,_xlfn.CONCAT(LEFT(TRIM(C$1),1),"*"),COUNTIF(_xlpm.d,_xlpm.k))</f>
        <v>0</v>
      </c>
      <c r="D96" s="1">
        <f>_xlfn.LET(_xlpm.d,$G96,_xlpm.k,_xlfn.CONCAT(LEFT(TRIM(D$1),1),"*"),COUNTIF(_xlpm.d,_xlpm.k))</f>
        <v>0</v>
      </c>
      <c r="E96" s="1">
        <f>LOG(F96+1,10)</f>
        <v>0.30102999566398114</v>
      </c>
      <c r="F96" s="7">
        <v>1</v>
      </c>
      <c r="G96" s="9" t="s">
        <v>304</v>
      </c>
      <c r="H96" s="4">
        <f>F96/freq.sum.r6e</f>
        <v>4.9701789264413521E-5</v>
      </c>
      <c r="I96" s="1" t="str">
        <f>_xlfn.LET(_xlpm.sep,":",_xlpm.w,$G96,LEFT(_xlpm.w,FIND(_xlpm.sep,_xlpm.w)-1))</f>
        <v>bɑ</v>
      </c>
      <c r="J96" s="1" t="str">
        <f>_xlfn.LET(_xlpm.sep,":",_xlpm.w,$G96,RIGHT(_xlpm.w,LEN(_xlpm.w)-FIND(_xlpm.sep,_xlpm.w)))</f>
        <v>bo</v>
      </c>
      <c r="K96" s="10">
        <f>_xlfn.LET(_xlpm.w,I96,LEN(_xlpm.w))</f>
        <v>2</v>
      </c>
      <c r="L96" s="10">
        <f>_xlfn.LET(_xlpm.w,J96,LEN(_xlpm.w))</f>
        <v>2</v>
      </c>
      <c r="M96" s="10">
        <f>_xlfn.LET(_xlpm.a,K96,_xlpm.b,L96,MAX(_xlpm.a,_xlpm.b))</f>
        <v>2</v>
      </c>
      <c r="N96" s="10">
        <f>_xlfn.LET(_xlpm.d,(K96,L96),MAX(_xlpm.d)-MIN(_xlpm.d))</f>
        <v>0</v>
      </c>
      <c r="O96" s="1" t="str">
        <f>_xlfn.LET(_xlpm.sep,":",_xlpm.w,$G96,_xlfn.CONCAT("~",RIGHT(_xlpm.w,LEN(_xlpm.w)-FIND(_xlpm.sep,_xlpm.w)),"~"))</f>
        <v>~bo~</v>
      </c>
      <c r="P96" s="1" t="str">
        <f>_xlfn.LET(_xlpm.sep,":",_xlpm.w,$G96,_xlfn.CONCAT("[",LEFT(_xlpm.w,FIND(_xlpm.sep,_xlpm.w)-1),"]"))</f>
        <v>[bɑ]</v>
      </c>
      <c r="Q96" s="14" cm="1">
        <f t="array" ref="Q96">SUM(_xlfn._xlws.FILTER($H$2:$H$7117,_xlfn.MAP($O$2:$O$7117,_xlfn.LAMBDA(_xlpm.x,_xlpm.x=$O96))))</f>
        <v>2.9821073558648114E-4</v>
      </c>
      <c r="R96" s="14">
        <f>$H96/Q96</f>
        <v>0.16666666666666666</v>
      </c>
      <c r="S96" s="14" cm="1">
        <f t="array" ref="S96">SUM(_xlfn._xlws.FILTER($H$2:$H$7117,_xlfn.MAP($P$2:$P$7117,_xlfn.LAMBDA(_xlpm.x,_xlpm.x=$P96))))</f>
        <v>1.9880715705765408E-4</v>
      </c>
      <c r="T96" s="14">
        <f>$H96/S96</f>
        <v>0.25</v>
      </c>
      <c r="U96" s="14">
        <f>_xlfn.LET(_xlpm.freq,F96,_xlpm.size,M96+1,_xlpm.F,V96,LOG(1+_xlpm.freq)*LOG(1+_xlpm.size)*_xlpm.F)</f>
        <v>3.6247623315782622E-2</v>
      </c>
      <c r="V96" s="14">
        <f>_xlfn.LET(_xlpm.a,T96,_xlpm.b,R96,2*_xlpm.a*_xlpm.b/(_xlpm.a+_xlpm.b))</f>
        <v>0.2</v>
      </c>
      <c r="W96" s="14">
        <f>_xlfn.LET(_xlpm.p,R96,_xlpm.q,T96,LOG(_xlpm.p/_xlpm.q))</f>
        <v>-0.17609125905568127</v>
      </c>
      <c r="X96" s="2"/>
      <c r="AC96" s="2"/>
      <c r="AH96" s="2"/>
      <c r="AI96" s="2"/>
    </row>
    <row r="97" spans="1:35">
      <c r="A97" s="1" t="str">
        <f>_xlfn.LET(_xlpm.sep," : ",CONCATENATE(O97,_xlpm.sep,P97))</f>
        <v>~po~ : [pɑ]</v>
      </c>
      <c r="B97" s="1">
        <f>_xlfn.LET(_xlpm.d,$G97,_xlpm.k,_xlfn.CONCAT(LEFT(TRIM(B$1),1),"*"),COUNTIF(_xlpm.d,_xlpm.k))</f>
        <v>0</v>
      </c>
      <c r="C97" s="1">
        <f>_xlfn.LET(_xlpm.d,$G97,_xlpm.k,_xlfn.CONCAT(LEFT(TRIM(C$1),1),"*"),COUNTIF(_xlpm.d,_xlpm.k))</f>
        <v>0</v>
      </c>
      <c r="D97" s="1">
        <f>_xlfn.LET(_xlpm.d,$G97,_xlpm.k,_xlfn.CONCAT(LEFT(TRIM(D$1),1),"*"),COUNTIF(_xlpm.d,_xlpm.k))</f>
        <v>0</v>
      </c>
      <c r="E97" s="1">
        <f>LOG(F97+1,10)</f>
        <v>0.30102999566398114</v>
      </c>
      <c r="F97" s="7">
        <v>1</v>
      </c>
      <c r="G97" s="9" t="s">
        <v>3747</v>
      </c>
      <c r="H97" s="4">
        <f>F97/freq.sum.r6e</f>
        <v>4.9701789264413521E-5</v>
      </c>
      <c r="I97" s="1" t="str">
        <f>_xlfn.LET(_xlpm.sep,":",_xlpm.w,$G97,LEFT(_xlpm.w,FIND(_xlpm.sep,_xlpm.w)-1))</f>
        <v>pɑ</v>
      </c>
      <c r="J97" s="1" t="str">
        <f>_xlfn.LET(_xlpm.sep,":",_xlpm.w,$G97,RIGHT(_xlpm.w,LEN(_xlpm.w)-FIND(_xlpm.sep,_xlpm.w)))</f>
        <v>po</v>
      </c>
      <c r="K97" s="10">
        <f>_xlfn.LET(_xlpm.w,I97,LEN(_xlpm.w))</f>
        <v>2</v>
      </c>
      <c r="L97" s="10">
        <f>_xlfn.LET(_xlpm.w,J97,LEN(_xlpm.w))</f>
        <v>2</v>
      </c>
      <c r="M97" s="10">
        <f>_xlfn.LET(_xlpm.a,K97,_xlpm.b,L97,MAX(_xlpm.a,_xlpm.b))</f>
        <v>2</v>
      </c>
      <c r="N97" s="10">
        <f>_xlfn.LET(_xlpm.d,(K97,L97),MAX(_xlpm.d)-MIN(_xlpm.d))</f>
        <v>0</v>
      </c>
      <c r="O97" s="1" t="str">
        <f>_xlfn.LET(_xlpm.sep,":",_xlpm.w,$G97,_xlfn.CONCAT("~",RIGHT(_xlpm.w,LEN(_xlpm.w)-FIND(_xlpm.sep,_xlpm.w)),"~"))</f>
        <v>~po~</v>
      </c>
      <c r="P97" s="1" t="str">
        <f>_xlfn.LET(_xlpm.sep,":",_xlpm.w,$G97,_xlfn.CONCAT("[",LEFT(_xlpm.w,FIND(_xlpm.sep,_xlpm.w)-1),"]"))</f>
        <v>[pɑ]</v>
      </c>
      <c r="Q97" s="14" cm="1">
        <f t="array" ref="Q97">SUM(_xlfn._xlws.FILTER($H$2:$H$7117,_xlfn.MAP($O$2:$O$7117,_xlfn.LAMBDA(_xlpm.x,_xlpm.x=$O97))))</f>
        <v>2.9821073558648114E-4</v>
      </c>
      <c r="R97" s="14">
        <f>$H97/Q97</f>
        <v>0.16666666666666666</v>
      </c>
      <c r="S97" s="14" cm="1">
        <f t="array" ref="S97">SUM(_xlfn._xlws.FILTER($H$2:$H$7117,_xlfn.MAP($P$2:$P$7117,_xlfn.LAMBDA(_xlpm.x,_xlpm.x=$P97))))</f>
        <v>1.9880715705765408E-4</v>
      </c>
      <c r="T97" s="14">
        <f>$H97/S97</f>
        <v>0.25</v>
      </c>
      <c r="U97" s="14">
        <f>_xlfn.LET(_xlpm.freq,F97,_xlpm.size,M97+1,_xlpm.F,V97,LOG(1+_xlpm.freq)*LOG(1+_xlpm.size)*_xlpm.F)</f>
        <v>3.6247623315782622E-2</v>
      </c>
      <c r="V97" s="14">
        <f>_xlfn.LET(_xlpm.a,T97,_xlpm.b,R97,2*_xlpm.a*_xlpm.b/(_xlpm.a+_xlpm.b))</f>
        <v>0.2</v>
      </c>
      <c r="W97" s="14">
        <f>_xlfn.LET(_xlpm.p,R97,_xlpm.q,T97,LOG(_xlpm.p/_xlpm.q))</f>
        <v>-0.17609125905568127</v>
      </c>
      <c r="X97" s="2"/>
      <c r="AC97" s="2"/>
      <c r="AH97" s="2"/>
      <c r="AI97" s="2"/>
    </row>
    <row r="98" spans="1:35">
      <c r="A98" s="1" t="str">
        <f>_xlfn.LET(_xlpm.sep," : ",CONCATENATE(O98,_xlpm.sep,P98))</f>
        <v>~ah~ : [æ]</v>
      </c>
      <c r="B98" s="1">
        <f>_xlfn.LET(_xlpm.d,$G98,_xlpm.k,_xlfn.CONCAT(LEFT(TRIM(B$1),1),"*"),COUNTIF(_xlpm.d,_xlpm.k))</f>
        <v>0</v>
      </c>
      <c r="C98" s="1">
        <f>_xlfn.LET(_xlpm.d,$G98,_xlpm.k,_xlfn.CONCAT(LEFT(TRIM(C$1),1),"*"),COUNTIF(_xlpm.d,_xlpm.k))</f>
        <v>0</v>
      </c>
      <c r="D98" s="1">
        <f>_xlfn.LET(_xlpm.d,$G98,_xlpm.k,_xlfn.CONCAT(LEFT(TRIM(D$1),1),"*"),COUNTIF(_xlpm.d,_xlpm.k))</f>
        <v>0</v>
      </c>
      <c r="E98" s="1">
        <f>LOG(F98+1,10)</f>
        <v>0.30102999566398114</v>
      </c>
      <c r="F98" s="7">
        <v>1</v>
      </c>
      <c r="G98" s="9" t="s">
        <v>78</v>
      </c>
      <c r="H98" s="4">
        <f>F98/freq.sum.r6e</f>
        <v>4.9701789264413521E-5</v>
      </c>
      <c r="I98" s="1" t="str">
        <f>_xlfn.LET(_xlpm.sep,":",_xlpm.w,$G98,LEFT(_xlpm.w,FIND(_xlpm.sep,_xlpm.w)-1))</f>
        <v>æ</v>
      </c>
      <c r="J98" s="1" t="str">
        <f>_xlfn.LET(_xlpm.sep,":",_xlpm.w,$G98,RIGHT(_xlpm.w,LEN(_xlpm.w)-FIND(_xlpm.sep,_xlpm.w)))</f>
        <v>ah</v>
      </c>
      <c r="K98" s="10">
        <f>_xlfn.LET(_xlpm.w,I98,LEN(_xlpm.w))</f>
        <v>1</v>
      </c>
      <c r="L98" s="10">
        <f>_xlfn.LET(_xlpm.w,J98,LEN(_xlpm.w))</f>
        <v>2</v>
      </c>
      <c r="M98" s="10">
        <f>_xlfn.LET(_xlpm.a,K98,_xlpm.b,L98,MAX(_xlpm.a,_xlpm.b))</f>
        <v>2</v>
      </c>
      <c r="N98" s="10">
        <f>_xlfn.LET(_xlpm.d,(K98,L98),MAX(_xlpm.d)-MIN(_xlpm.d))</f>
        <v>1</v>
      </c>
      <c r="O98" s="1" t="str">
        <f>_xlfn.LET(_xlpm.sep,":",_xlpm.w,$G98,_xlfn.CONCAT("~",RIGHT(_xlpm.w,LEN(_xlpm.w)-FIND(_xlpm.sep,_xlpm.w)),"~"))</f>
        <v>~ah~</v>
      </c>
      <c r="P98" s="1" t="str">
        <f>_xlfn.LET(_xlpm.sep,":",_xlpm.w,$G98,_xlfn.CONCAT("[",LEFT(_xlpm.w,FIND(_xlpm.sep,_xlpm.w)-1),"]"))</f>
        <v>[æ]</v>
      </c>
      <c r="Q98" s="14" cm="1">
        <f t="array" ref="Q98">SUM(_xlfn._xlws.FILTER($H$2:$H$7117,_xlfn.MAP($O$2:$O$7117,_xlfn.LAMBDA(_xlpm.x,_xlpm.x=$O98))))</f>
        <v>1.4910536779324057E-4</v>
      </c>
      <c r="R98" s="14">
        <f>$H98/Q98</f>
        <v>0.33333333333333331</v>
      </c>
      <c r="S98" s="14" cm="1">
        <f t="array" ref="S98">SUM(_xlfn._xlws.FILTER($H$2:$H$7117,_xlfn.MAP($P$2:$P$7117,_xlfn.LAMBDA(_xlpm.x,_xlpm.x=$P98))))</f>
        <v>9.9403578528827041E-5</v>
      </c>
      <c r="T98" s="14">
        <f>$H98/S98</f>
        <v>0.5</v>
      </c>
      <c r="U98" s="14">
        <f>_xlfn.LET(_xlpm.freq,F98,_xlpm.size,M98+1,_xlpm.F,V98,LOG(1+_xlpm.freq)*LOG(1+_xlpm.size)*_xlpm.F)</f>
        <v>7.2495246631565244E-2</v>
      </c>
      <c r="V98" s="14">
        <f>_xlfn.LET(_xlpm.a,T98,_xlpm.b,R98,2*_xlpm.a*_xlpm.b/(_xlpm.a+_xlpm.b))</f>
        <v>0.4</v>
      </c>
      <c r="W98" s="14">
        <f>_xlfn.LET(_xlpm.p,R98,_xlpm.q,T98,LOG(_xlpm.p/_xlpm.q))</f>
        <v>-0.17609125905568127</v>
      </c>
      <c r="X98" s="2"/>
      <c r="AC98" s="2"/>
      <c r="AH98" s="2"/>
      <c r="AI98" s="2"/>
    </row>
    <row r="99" spans="1:35">
      <c r="A99" s="1" t="str">
        <f>_xlfn.LET(_xlpm.sep," : ",CONCATENATE(O99,_xlpm.sep,P99))</f>
        <v>~sa~ : [sɑ]</v>
      </c>
      <c r="B99" s="1">
        <f>_xlfn.LET(_xlpm.d,$G99,_xlpm.k,_xlfn.CONCAT(LEFT(TRIM(B$1),1),"*"),COUNTIF(_xlpm.d,_xlpm.k))</f>
        <v>0</v>
      </c>
      <c r="C99" s="1">
        <f>_xlfn.LET(_xlpm.d,$G99,_xlpm.k,_xlfn.CONCAT(LEFT(TRIM(C$1),1),"*"),COUNTIF(_xlpm.d,_xlpm.k))</f>
        <v>0</v>
      </c>
      <c r="D99" s="1">
        <f>_xlfn.LET(_xlpm.d,$G99,_xlpm.k,_xlfn.CONCAT(LEFT(TRIM(D$1),1),"*"),COUNTIF(_xlpm.d,_xlpm.k))</f>
        <v>0</v>
      </c>
      <c r="E99" s="1">
        <f>LOG(F99+1,10)</f>
        <v>0.30102999566398114</v>
      </c>
      <c r="F99" s="7">
        <v>1</v>
      </c>
      <c r="G99" s="9" t="s">
        <v>4453</v>
      </c>
      <c r="H99" s="4">
        <f>F99/freq.sum.r6e</f>
        <v>4.9701789264413521E-5</v>
      </c>
      <c r="I99" s="1" t="str">
        <f>_xlfn.LET(_xlpm.sep,":",_xlpm.w,$G99,LEFT(_xlpm.w,FIND(_xlpm.sep,_xlpm.w)-1))</f>
        <v>sɑ</v>
      </c>
      <c r="J99" s="1" t="str">
        <f>_xlfn.LET(_xlpm.sep,":",_xlpm.w,$G99,RIGHT(_xlpm.w,LEN(_xlpm.w)-FIND(_xlpm.sep,_xlpm.w)))</f>
        <v>sa</v>
      </c>
      <c r="K99" s="10">
        <f>_xlfn.LET(_xlpm.w,I99,LEN(_xlpm.w))</f>
        <v>2</v>
      </c>
      <c r="L99" s="10">
        <f>_xlfn.LET(_xlpm.w,J99,LEN(_xlpm.w))</f>
        <v>2</v>
      </c>
      <c r="M99" s="10">
        <f>_xlfn.LET(_xlpm.a,K99,_xlpm.b,L99,MAX(_xlpm.a,_xlpm.b))</f>
        <v>2</v>
      </c>
      <c r="N99" s="10">
        <f>_xlfn.LET(_xlpm.d,(K99,L99),MAX(_xlpm.d)-MIN(_xlpm.d))</f>
        <v>0</v>
      </c>
      <c r="O99" s="1" t="str">
        <f>_xlfn.LET(_xlpm.sep,":",_xlpm.w,$G99,_xlfn.CONCAT("~",RIGHT(_xlpm.w,LEN(_xlpm.w)-FIND(_xlpm.sep,_xlpm.w)),"~"))</f>
        <v>~sa~</v>
      </c>
      <c r="P99" s="1" t="str">
        <f>_xlfn.LET(_xlpm.sep,":",_xlpm.w,$G99,_xlfn.CONCAT("[",LEFT(_xlpm.w,FIND(_xlpm.sep,_xlpm.w)-1),"]"))</f>
        <v>[sɑ]</v>
      </c>
      <c r="Q99" s="14" cm="1">
        <f t="array" ref="Q99">SUM(_xlfn._xlws.FILTER($H$2:$H$7111,_xlfn.MAP($O$2:$O$7111,_xlfn.LAMBDA(_xlpm.x,_xlpm.x=$O99))))</f>
        <v>4.4731610337972168E-4</v>
      </c>
      <c r="R99" s="14">
        <f>$H99/Q99</f>
        <v>0.11111111111111112</v>
      </c>
      <c r="S99" s="14" cm="1">
        <f t="array" ref="S99">SUM(_xlfn._xlws.FILTER($H$2:$H$7111,_xlfn.MAP($P$2:$P$7111,_xlfn.LAMBDA(_xlpm.x,_xlpm.x=$P99))))</f>
        <v>2.9821073558648114E-4</v>
      </c>
      <c r="T99" s="14">
        <f>$H99/S99</f>
        <v>0.16666666666666666</v>
      </c>
      <c r="U99" s="14">
        <f>_xlfn.LET(_xlpm.freq,F99,_xlpm.size,M99+1,_xlpm.F,V99,LOG(1+_xlpm.freq)*LOG(1+_xlpm.size)*_xlpm.F)</f>
        <v>2.4165082210521743E-2</v>
      </c>
      <c r="V99" s="14">
        <f>_xlfn.LET(_xlpm.a,T99,_xlpm.b,R99,2*_xlpm.a*_xlpm.b/(_xlpm.a+_xlpm.b))</f>
        <v>0.13333333333333333</v>
      </c>
      <c r="W99" s="14">
        <f>_xlfn.LET(_xlpm.p,R99,_xlpm.q,T99,LOG(_xlpm.p/_xlpm.q))</f>
        <v>-0.17609125905568118</v>
      </c>
      <c r="X99" s="2"/>
      <c r="AC99" s="2"/>
      <c r="AH99" s="2"/>
      <c r="AI99" s="2"/>
    </row>
    <row r="100" spans="1:35">
      <c r="A100" s="1" t="str">
        <f>_xlfn.LET(_xlpm.sep," : ",CONCATENATE(O100,_xlpm.sep,P100))</f>
        <v>~so~ : [sɑ]</v>
      </c>
      <c r="B100" s="1">
        <f>_xlfn.LET(_xlpm.d,$G100,_xlpm.k,_xlfn.CONCAT(LEFT(TRIM(B$1),1),"*"),COUNTIF(_xlpm.d,_xlpm.k))</f>
        <v>0</v>
      </c>
      <c r="C100" s="1">
        <f>_xlfn.LET(_xlpm.d,$G100,_xlpm.k,_xlfn.CONCAT(LEFT(TRIM(C$1),1),"*"),COUNTIF(_xlpm.d,_xlpm.k))</f>
        <v>0</v>
      </c>
      <c r="D100" s="1">
        <f>_xlfn.LET(_xlpm.d,$G100,_xlpm.k,_xlfn.CONCAT(LEFT(TRIM(D$1),1),"*"),COUNTIF(_xlpm.d,_xlpm.k))</f>
        <v>0</v>
      </c>
      <c r="E100" s="1">
        <f>LOG(F100+1,10)</f>
        <v>0.30102999566398114</v>
      </c>
      <c r="F100" s="7">
        <v>1</v>
      </c>
      <c r="G100" s="9" t="s">
        <v>4522</v>
      </c>
      <c r="H100" s="4">
        <f>F100/freq.sum.r6e</f>
        <v>4.9701789264413521E-5</v>
      </c>
      <c r="I100" s="1" t="str">
        <f>_xlfn.LET(_xlpm.sep,":",_xlpm.w,$G100,LEFT(_xlpm.w,FIND(_xlpm.sep,_xlpm.w)-1))</f>
        <v>sɑ</v>
      </c>
      <c r="J100" s="1" t="str">
        <f>_xlfn.LET(_xlpm.sep,":",_xlpm.w,$G100,RIGHT(_xlpm.w,LEN(_xlpm.w)-FIND(_xlpm.sep,_xlpm.w)))</f>
        <v>so</v>
      </c>
      <c r="K100" s="10">
        <f>_xlfn.LET(_xlpm.w,I100,LEN(_xlpm.w))</f>
        <v>2</v>
      </c>
      <c r="L100" s="10">
        <f>_xlfn.LET(_xlpm.w,J100,LEN(_xlpm.w))</f>
        <v>2</v>
      </c>
      <c r="M100" s="10">
        <f>_xlfn.LET(_xlpm.a,K100,_xlpm.b,L100,MAX(_xlpm.a,_xlpm.b))</f>
        <v>2</v>
      </c>
      <c r="N100" s="10">
        <f>_xlfn.LET(_xlpm.d,(K100,L100),MAX(_xlpm.d)-MIN(_xlpm.d))</f>
        <v>0</v>
      </c>
      <c r="O100" s="1" t="str">
        <f>_xlfn.LET(_xlpm.sep,":",_xlpm.w,$G100,_xlfn.CONCAT("~",RIGHT(_xlpm.w,LEN(_xlpm.w)-FIND(_xlpm.sep,_xlpm.w)),"~"))</f>
        <v>~so~</v>
      </c>
      <c r="P100" s="1" t="str">
        <f>_xlfn.LET(_xlpm.sep,":",_xlpm.w,$G100,_xlfn.CONCAT("[",LEFT(_xlpm.w,FIND(_xlpm.sep,_xlpm.w)-1),"]"))</f>
        <v>[sɑ]</v>
      </c>
      <c r="Q100" s="14" cm="1">
        <f t="array" ref="Q100">SUM(_xlfn._xlws.FILTER($H$2:$H$7117,_xlfn.MAP($O$2:$O$7117,_xlfn.LAMBDA(_xlpm.x,_xlpm.x=$O100))))</f>
        <v>4.4731610337972168E-4</v>
      </c>
      <c r="R100" s="14">
        <f>$H100/Q100</f>
        <v>0.11111111111111112</v>
      </c>
      <c r="S100" s="14" cm="1">
        <f t="array" ref="S100">SUM(_xlfn._xlws.FILTER($H$2:$H$7117,_xlfn.MAP($P$2:$P$7117,_xlfn.LAMBDA(_xlpm.x,_xlpm.x=$P100))))</f>
        <v>2.9821073558648114E-4</v>
      </c>
      <c r="T100" s="14">
        <f>$H100/S100</f>
        <v>0.16666666666666666</v>
      </c>
      <c r="U100" s="14">
        <f>_xlfn.LET(_xlpm.freq,F100,_xlpm.size,M100+1,_xlpm.F,V100,LOG(1+_xlpm.freq)*LOG(1+_xlpm.size)*_xlpm.F)</f>
        <v>2.4165082210521743E-2</v>
      </c>
      <c r="V100" s="14">
        <f>_xlfn.LET(_xlpm.a,T100,_xlpm.b,R100,2*_xlpm.a*_xlpm.b/(_xlpm.a+_xlpm.b))</f>
        <v>0.13333333333333333</v>
      </c>
      <c r="W100" s="14">
        <f>_xlfn.LET(_xlpm.p,R100,_xlpm.q,T100,LOG(_xlpm.p/_xlpm.q))</f>
        <v>-0.17609125905568118</v>
      </c>
      <c r="X100" s="2"/>
      <c r="AC100" s="2"/>
      <c r="AH100" s="2"/>
      <c r="AI100" s="2"/>
    </row>
    <row r="101" spans="1:35">
      <c r="A101" s="1" t="str">
        <f>_xlfn.LET(_xlpm.sep," : ",CONCATENATE(O101,_xlpm.sep,P101))</f>
        <v>~so~ : [zəʊ]</v>
      </c>
      <c r="B101" s="1">
        <f>_xlfn.LET(_xlpm.d,$G101,_xlpm.k,_xlfn.CONCAT(LEFT(TRIM(B$1),1),"*"),COUNTIF(_xlpm.d,_xlpm.k))</f>
        <v>0</v>
      </c>
      <c r="C101" s="1">
        <f>_xlfn.LET(_xlpm.d,$G101,_xlpm.k,_xlfn.CONCAT(LEFT(TRIM(C$1),1),"*"),COUNTIF(_xlpm.d,_xlpm.k))</f>
        <v>0</v>
      </c>
      <c r="D101" s="1">
        <f>_xlfn.LET(_xlpm.d,$G101,_xlpm.k,_xlfn.CONCAT(LEFT(TRIM(D$1),1),"*"),COUNTIF(_xlpm.d,_xlpm.k))</f>
        <v>0</v>
      </c>
      <c r="E101" s="1">
        <f>LOG(F101+1,10)</f>
        <v>0.30102999566398114</v>
      </c>
      <c r="F101" s="7">
        <v>1</v>
      </c>
      <c r="G101" s="9" t="s">
        <v>5489</v>
      </c>
      <c r="H101" s="4">
        <f>F101/freq.sum.r6e</f>
        <v>4.9701789264413521E-5</v>
      </c>
      <c r="I101" s="1" t="str">
        <f>_xlfn.LET(_xlpm.sep,":",_xlpm.w,$G101,LEFT(_xlpm.w,FIND(_xlpm.sep,_xlpm.w)-1))</f>
        <v>zəʊ</v>
      </c>
      <c r="J101" s="1" t="str">
        <f>_xlfn.LET(_xlpm.sep,":",_xlpm.w,$G101,RIGHT(_xlpm.w,LEN(_xlpm.w)-FIND(_xlpm.sep,_xlpm.w)))</f>
        <v>so</v>
      </c>
      <c r="K101" s="10">
        <f>_xlfn.LET(_xlpm.w,I101,LEN(_xlpm.w))</f>
        <v>3</v>
      </c>
      <c r="L101" s="10">
        <f>_xlfn.LET(_xlpm.w,J101,LEN(_xlpm.w))</f>
        <v>2</v>
      </c>
      <c r="M101" s="10">
        <f>_xlfn.LET(_xlpm.a,K101,_xlpm.b,L101,MAX(_xlpm.a,_xlpm.b))</f>
        <v>3</v>
      </c>
      <c r="N101" s="10">
        <f>_xlfn.LET(_xlpm.d,(K101,L101),MAX(_xlpm.d)-MIN(_xlpm.d))</f>
        <v>1</v>
      </c>
      <c r="O101" s="1" t="str">
        <f>_xlfn.LET(_xlpm.sep,":",_xlpm.w,$G101,_xlfn.CONCAT("~",RIGHT(_xlpm.w,LEN(_xlpm.w)-FIND(_xlpm.sep,_xlpm.w)),"~"))</f>
        <v>~so~</v>
      </c>
      <c r="P101" s="1" t="str">
        <f>_xlfn.LET(_xlpm.sep,":",_xlpm.w,$G101,_xlfn.CONCAT("[",LEFT(_xlpm.w,FIND(_xlpm.sep,_xlpm.w)-1),"]"))</f>
        <v>[zəʊ]</v>
      </c>
      <c r="Q101" s="14" cm="1">
        <f t="array" ref="Q101">SUM(_xlfn._xlws.FILTER($H$2:$H$7117,_xlfn.MAP($O$2:$O$7117,_xlfn.LAMBDA(_xlpm.x,_xlpm.x=$O101))))</f>
        <v>4.4731610337972168E-4</v>
      </c>
      <c r="R101" s="14">
        <f>$H101/Q101</f>
        <v>0.11111111111111112</v>
      </c>
      <c r="S101" s="14" cm="1">
        <f t="array" ref="S101">SUM(_xlfn._xlws.FILTER($H$2:$H$7117,_xlfn.MAP($P$2:$P$7117,_xlfn.LAMBDA(_xlpm.x,_xlpm.x=$P101))))</f>
        <v>2.9821073558648114E-4</v>
      </c>
      <c r="T101" s="14">
        <f>$H101/S101</f>
        <v>0.16666666666666666</v>
      </c>
      <c r="U101" s="14">
        <f>_xlfn.LET(_xlpm.freq,F101,_xlpm.size,M101+1,_xlpm.F,V101,LOG(1+_xlpm.freq)*LOG(1+_xlpm.size)*_xlpm.F)</f>
        <v>2.8054791649936624E-2</v>
      </c>
      <c r="V101" s="14">
        <f>_xlfn.LET(_xlpm.a,T101,_xlpm.b,R101,2*_xlpm.a*_xlpm.b/(_xlpm.a+_xlpm.b))</f>
        <v>0.13333333333333333</v>
      </c>
      <c r="W101" s="14">
        <f>_xlfn.LET(_xlpm.p,R101,_xlpm.q,T101,LOG(_xlpm.p/_xlpm.q))</f>
        <v>-0.17609125905568118</v>
      </c>
      <c r="X101" s="2"/>
      <c r="AC101" s="2"/>
      <c r="AH101" s="2"/>
      <c r="AI101" s="2"/>
    </row>
    <row r="102" spans="1:35">
      <c r="A102" s="1" t="str">
        <f>_xlfn.LET(_xlpm.sep," : ",CONCATENATE(O102,_xlpm.sep,P102))</f>
        <v>~ze~ : [zi]</v>
      </c>
      <c r="B102" s="1">
        <f>_xlfn.LET(_xlpm.d,$G102,_xlpm.k,_xlfn.CONCAT(LEFT(TRIM(B$1),1),"*"),COUNTIF(_xlpm.d,_xlpm.k))</f>
        <v>0</v>
      </c>
      <c r="C102" s="1">
        <f>_xlfn.LET(_xlpm.d,$G102,_xlpm.k,_xlfn.CONCAT(LEFT(TRIM(C$1),1),"*"),COUNTIF(_xlpm.d,_xlpm.k))</f>
        <v>0</v>
      </c>
      <c r="D102" s="1">
        <f>_xlfn.LET(_xlpm.d,$G102,_xlpm.k,_xlfn.CONCAT(LEFT(TRIM(D$1),1),"*"),COUNTIF(_xlpm.d,_xlpm.k))</f>
        <v>0</v>
      </c>
      <c r="E102" s="1">
        <f>LOG(F102+1,10)</f>
        <v>0.90308998699194343</v>
      </c>
      <c r="F102" s="7">
        <v>7</v>
      </c>
      <c r="G102" s="9" t="s">
        <v>5373</v>
      </c>
      <c r="H102" s="4">
        <f>F102/freq.sum.r6e</f>
        <v>3.4791252485089465E-4</v>
      </c>
      <c r="I102" s="1" t="str">
        <f>_xlfn.LET(_xlpm.sep,":",_xlpm.w,$G102,LEFT(_xlpm.w,FIND(_xlpm.sep,_xlpm.w)-1))</f>
        <v>zi</v>
      </c>
      <c r="J102" s="1" t="str">
        <f>_xlfn.LET(_xlpm.sep,":",_xlpm.w,$G102,RIGHT(_xlpm.w,LEN(_xlpm.w)-FIND(_xlpm.sep,_xlpm.w)))</f>
        <v>ze</v>
      </c>
      <c r="K102" s="10">
        <f>_xlfn.LET(_xlpm.w,I102,LEN(_xlpm.w))</f>
        <v>2</v>
      </c>
      <c r="L102" s="10">
        <f>_xlfn.LET(_xlpm.w,J102,LEN(_xlpm.w))</f>
        <v>2</v>
      </c>
      <c r="M102" s="10">
        <f>_xlfn.LET(_xlpm.a,K102,_xlpm.b,L102,MAX(_xlpm.a,_xlpm.b))</f>
        <v>2</v>
      </c>
      <c r="N102" s="10">
        <f>_xlfn.LET(_xlpm.d,(K102,L102),MAX(_xlpm.d)-MIN(_xlpm.d))</f>
        <v>0</v>
      </c>
      <c r="O102" s="1" t="str">
        <f>_xlfn.LET(_xlpm.sep,":",_xlpm.w,$G102,_xlfn.CONCAT("~",RIGHT(_xlpm.w,LEN(_xlpm.w)-FIND(_xlpm.sep,_xlpm.w)),"~"))</f>
        <v>~ze~</v>
      </c>
      <c r="P102" s="1" t="str">
        <f>_xlfn.LET(_xlpm.sep,":",_xlpm.w,$G102,_xlfn.CONCAT("[",LEFT(_xlpm.w,FIND(_xlpm.sep,_xlpm.w)-1),"]"))</f>
        <v>[zi]</v>
      </c>
      <c r="Q102" s="14" cm="1">
        <f t="array" ref="Q102">SUM(_xlfn._xlws.FILTER($H$2:$H$7117,_xlfn.MAP($O$2:$O$7117,_xlfn.LAMBDA(_xlpm.x,_xlpm.x=$O102))))</f>
        <v>1.540755467196819E-3</v>
      </c>
      <c r="R102" s="14">
        <f>$H102/Q102</f>
        <v>0.22580645161290325</v>
      </c>
      <c r="S102" s="14" cm="1">
        <f t="array" ref="S102">SUM(_xlfn._xlws.FILTER($H$2:$H$7117,_xlfn.MAP($P$2:$P$7117,_xlfn.LAMBDA(_xlpm.x,_xlpm.x=$P102))))</f>
        <v>1.043737574552684E-3</v>
      </c>
      <c r="T102" s="14">
        <f>$H102/S102</f>
        <v>0.33333333333333331</v>
      </c>
      <c r="U102" s="14">
        <f>_xlfn.LET(_xlpm.freq,F102,_xlpm.size,M102+1,_xlpm.F,V102,LOG(1+_xlpm.freq)*LOG(1+_xlpm.size)*_xlpm.F)</f>
        <v>0.14638463262142978</v>
      </c>
      <c r="V102" s="14">
        <f>_xlfn.LET(_xlpm.a,T102,_xlpm.b,R102,2*_xlpm.a*_xlpm.b/(_xlpm.a+_xlpm.b))</f>
        <v>0.26923076923076927</v>
      </c>
      <c r="W102" s="14">
        <f>_xlfn.LET(_xlpm.p,R102,_xlpm.q,T102,LOG(_xlpm.p/_xlpm.q))</f>
        <v>-0.16914239910035336</v>
      </c>
      <c r="X102" s="2"/>
      <c r="AC102" s="2"/>
      <c r="AH102" s="2"/>
      <c r="AI102" s="2"/>
    </row>
    <row r="103" spans="1:35">
      <c r="A103" s="1" t="str">
        <f>_xlfn.LET(_xlpm.sep," : ",CONCATENATE(O103,_xlpm.sep,P103))</f>
        <v>~be~ : [bi]</v>
      </c>
      <c r="B103" s="1">
        <f>_xlfn.LET(_xlpm.d,$G103,_xlpm.k,_xlfn.CONCAT(LEFT(TRIM(B$1),1),"*"),COUNTIF(_xlpm.d,_xlpm.k))</f>
        <v>0</v>
      </c>
      <c r="C103" s="1">
        <f>_xlfn.LET(_xlpm.d,$G103,_xlpm.k,_xlfn.CONCAT(LEFT(TRIM(C$1),1),"*"),COUNTIF(_xlpm.d,_xlpm.k))</f>
        <v>0</v>
      </c>
      <c r="D103" s="1">
        <f>_xlfn.LET(_xlpm.d,$G103,_xlpm.k,_xlfn.CONCAT(LEFT(TRIM(D$1),1),"*"),COUNTIF(_xlpm.d,_xlpm.k))</f>
        <v>0</v>
      </c>
      <c r="E103" s="1">
        <f>LOG(F103+1,10)</f>
        <v>0.90308998699194343</v>
      </c>
      <c r="F103" s="7">
        <v>7</v>
      </c>
      <c r="G103" s="9" t="s">
        <v>134</v>
      </c>
      <c r="H103" s="4">
        <f>F103/freq.sum.r6e</f>
        <v>3.4791252485089465E-4</v>
      </c>
      <c r="I103" s="1" t="str">
        <f>_xlfn.LET(_xlpm.sep,":",_xlpm.w,$G103,LEFT(_xlpm.w,FIND(_xlpm.sep,_xlpm.w)-1))</f>
        <v>bi</v>
      </c>
      <c r="J103" s="1" t="str">
        <f>_xlfn.LET(_xlpm.sep,":",_xlpm.w,$G103,RIGHT(_xlpm.w,LEN(_xlpm.w)-FIND(_xlpm.sep,_xlpm.w)))</f>
        <v>be</v>
      </c>
      <c r="K103" s="10">
        <f>_xlfn.LET(_xlpm.w,I103,LEN(_xlpm.w))</f>
        <v>2</v>
      </c>
      <c r="L103" s="10">
        <f>_xlfn.LET(_xlpm.w,J103,LEN(_xlpm.w))</f>
        <v>2</v>
      </c>
      <c r="M103" s="10">
        <f>_xlfn.LET(_xlpm.a,K103,_xlpm.b,L103,MAX(_xlpm.a,_xlpm.b))</f>
        <v>2</v>
      </c>
      <c r="N103" s="10">
        <f>_xlfn.LET(_xlpm.d,(K103,L103),MAX(_xlpm.d)-MIN(_xlpm.d))</f>
        <v>0</v>
      </c>
      <c r="O103" s="1" t="str">
        <f>_xlfn.LET(_xlpm.sep,":",_xlpm.w,$G103,_xlfn.CONCAT("~",RIGHT(_xlpm.w,LEN(_xlpm.w)-FIND(_xlpm.sep,_xlpm.w)),"~"))</f>
        <v>~be~</v>
      </c>
      <c r="P103" s="1" t="str">
        <f>_xlfn.LET(_xlpm.sep,":",_xlpm.w,$G103,_xlfn.CONCAT("[",LEFT(_xlpm.w,FIND(_xlpm.sep,_xlpm.w)-1),"]"))</f>
        <v>[bi]</v>
      </c>
      <c r="Q103" s="14" cm="1">
        <f t="array" ref="Q103">SUM(_xlfn._xlws.FILTER($H$2:$H$7117,_xlfn.MAP($O$2:$O$7117,_xlfn.LAMBDA(_xlpm.x,_xlpm.x=$O103))))</f>
        <v>2.0377733598409544E-3</v>
      </c>
      <c r="R103" s="14">
        <f>$H103/Q103</f>
        <v>0.17073170731707316</v>
      </c>
      <c r="S103" s="14" cm="1">
        <f t="array" ref="S103">SUM(_xlfn._xlws.FILTER($H$2:$H$7117,_xlfn.MAP($P$2:$P$7117,_xlfn.LAMBDA(_xlpm.x,_xlpm.x=$P103))))</f>
        <v>1.3916500994035786E-3</v>
      </c>
      <c r="T103" s="14">
        <f>$H103/S103</f>
        <v>0.25</v>
      </c>
      <c r="U103" s="14">
        <f>_xlfn.LET(_xlpm.freq,F103,_xlpm.size,M103+1,_xlpm.F,V103,LOG(1+_xlpm.freq)*LOG(1+_xlpm.size)*_xlpm.F)</f>
        <v>0.11031885356977315</v>
      </c>
      <c r="V103" s="14">
        <f>_xlfn.LET(_xlpm.a,T103,_xlpm.b,R103,2*_xlpm.a*_xlpm.b/(_xlpm.a+_xlpm.b))</f>
        <v>0.20289855072463767</v>
      </c>
      <c r="W103" s="14">
        <f>_xlfn.LET(_xlpm.p,R103,_xlpm.q,T103,LOG(_xlpm.p/_xlpm.q))</f>
        <v>-0.1656258253775163</v>
      </c>
      <c r="X103" s="2"/>
      <c r="AC103" s="2"/>
      <c r="AH103" s="2"/>
      <c r="AI103" s="2"/>
    </row>
    <row r="104" spans="1:35">
      <c r="A104" s="1" t="str">
        <f>_xlfn.LET(_xlpm.sep," : ",CONCATENATE(O104,_xlpm.sep,P104))</f>
        <v>~xu~ : [kʃu]</v>
      </c>
      <c r="B104" s="1">
        <f>_xlfn.LET(_xlpm.d,$G104,_xlpm.k,_xlfn.CONCAT(LEFT(TRIM(B$1),1),"*"),COUNTIF(_xlpm.d,_xlpm.k))</f>
        <v>0</v>
      </c>
      <c r="C104" s="1">
        <f>_xlfn.LET(_xlpm.d,$G104,_xlpm.k,_xlfn.CONCAT(LEFT(TRIM(C$1),1),"*"),COUNTIF(_xlpm.d,_xlpm.k))</f>
        <v>0</v>
      </c>
      <c r="D104" s="1">
        <f>_xlfn.LET(_xlpm.d,$G104,_xlpm.k,_xlfn.CONCAT(LEFT(TRIM(D$1),1),"*"),COUNTIF(_xlpm.d,_xlpm.k))</f>
        <v>0</v>
      </c>
      <c r="E104" s="1">
        <f>LOG(F104+1,10)</f>
        <v>0.90308998699194343</v>
      </c>
      <c r="F104" s="7">
        <v>7</v>
      </c>
      <c r="G104" s="9" t="s">
        <v>1923</v>
      </c>
      <c r="H104" s="4">
        <f>F104/freq.sum.r6e</f>
        <v>3.4791252485089465E-4</v>
      </c>
      <c r="I104" s="4" t="str">
        <f>_xlfn.LET(_xlpm.sep,":",_xlpm.w,$G104,LEFT(_xlpm.w,FIND(_xlpm.sep,_xlpm.w)-1))</f>
        <v>kʃu</v>
      </c>
      <c r="J104" s="4" t="str">
        <f>_xlfn.LET(_xlpm.sep,":",_xlpm.w,$G104,RIGHT(_xlpm.w,LEN(_xlpm.w)-FIND(_xlpm.sep,_xlpm.w)))</f>
        <v>xu</v>
      </c>
      <c r="K104" s="10">
        <f>_xlfn.LET(_xlpm.w,I104,LEN(_xlpm.w))</f>
        <v>3</v>
      </c>
      <c r="L104" s="10">
        <f>_xlfn.LET(_xlpm.w,J104,LEN(_xlpm.w))</f>
        <v>2</v>
      </c>
      <c r="M104" s="10">
        <f>_xlfn.LET(_xlpm.a,K104,_xlpm.b,L104,MAX(_xlpm.a,_xlpm.b))</f>
        <v>3</v>
      </c>
      <c r="N104" s="10">
        <f>_xlfn.LET(_xlpm.d,(K104,L104),MAX(_xlpm.d)-MIN(_xlpm.d))</f>
        <v>1</v>
      </c>
      <c r="O104" s="1" t="str">
        <f>_xlfn.LET(_xlpm.sep,":",_xlpm.w,$G104,_xlfn.CONCAT("~",RIGHT(_xlpm.w,LEN(_xlpm.w)-FIND(_xlpm.sep,_xlpm.w)),"~"))</f>
        <v>~xu~</v>
      </c>
      <c r="P104" s="1" t="str">
        <f>_xlfn.LET(_xlpm.sep,":",_xlpm.w,$G104,_xlfn.CONCAT("[",LEFT(_xlpm.w,FIND(_xlpm.sep,_xlpm.w)-1),"]"))</f>
        <v>[kʃu]</v>
      </c>
      <c r="Q104" s="14" cm="1">
        <f t="array" ref="Q104">SUM(_xlfn._xlws.FILTER($H$2:$H$7109,_xlfn.MAP($O$2:$O$7109,_xlfn.LAMBDA(_xlpm.x,_xlpm.x=$O104))))</f>
        <v>6.4612326043737584E-4</v>
      </c>
      <c r="R104" s="14">
        <f>$H104/Q104</f>
        <v>0.53846153846153844</v>
      </c>
      <c r="S104" s="14" cm="1">
        <f t="array" ref="S104">SUM(_xlfn._xlws.FILTER($H$2:$H$7109,_xlfn.MAP($P$2:$P$7109,_xlfn.LAMBDA(_xlpm.x,_xlpm.x=$P104))))</f>
        <v>4.4731610337972168E-4</v>
      </c>
      <c r="T104" s="14">
        <f>$H104/S104</f>
        <v>0.77777777777777779</v>
      </c>
      <c r="U104" s="14">
        <f>_xlfn.LET(_xlpm.freq,F104,_xlpm.size,M104+1,_xlpm.F,V104,LOG(1+_xlpm.freq)*LOG(1+_xlpm.size)*_xlpm.F)</f>
        <v>0.40169360771500162</v>
      </c>
      <c r="V104" s="14">
        <f>_xlfn.LET(_xlpm.a,T104,_xlpm.b,R104,2*_xlpm.a*_xlpm.b/(_xlpm.a+_xlpm.b))</f>
        <v>0.63636363636363635</v>
      </c>
      <c r="W104" s="14">
        <f>_xlfn.LET(_xlpm.p,R104,_xlpm.q,T104,LOG(_xlpm.p/_xlpm.q))</f>
        <v>-0.15970084286751191</v>
      </c>
      <c r="X104" s="2"/>
      <c r="AC104" s="2"/>
      <c r="AH104" s="2"/>
      <c r="AI104" s="2"/>
    </row>
    <row r="105" spans="1:35">
      <c r="A105" s="1" t="str">
        <f>_xlfn.LET(_xlpm.sep," : ",CONCATENATE(O105,_xlpm.sep,P105))</f>
        <v>~xi~ : [ksɪ]</v>
      </c>
      <c r="B105" s="1">
        <f>_xlfn.LET(_xlpm.d,$G105,_xlpm.k,_xlfn.CONCAT(LEFT(TRIM(B$1),1),"*"),COUNTIF(_xlpm.d,_xlpm.k))</f>
        <v>0</v>
      </c>
      <c r="C105" s="1">
        <f>_xlfn.LET(_xlpm.d,$G105,_xlpm.k,_xlfn.CONCAT(LEFT(TRIM(C$1),1),"*"),COUNTIF(_xlpm.d,_xlpm.k))</f>
        <v>0</v>
      </c>
      <c r="D105" s="1">
        <f>_xlfn.LET(_xlpm.d,$G105,_xlpm.k,_xlfn.CONCAT(LEFT(TRIM(D$1),1),"*"),COUNTIF(_xlpm.d,_xlpm.k))</f>
        <v>0</v>
      </c>
      <c r="E105" s="1">
        <f>LOG(F105+1,10)</f>
        <v>1.3617278360175928</v>
      </c>
      <c r="F105" s="7">
        <v>22</v>
      </c>
      <c r="G105" s="9" t="s">
        <v>1617</v>
      </c>
      <c r="H105" s="4">
        <f>F105/freq.sum.r6e</f>
        <v>1.0934393638170974E-3</v>
      </c>
      <c r="I105" s="1" t="str">
        <f>_xlfn.LET(_xlpm.sep,":",_xlpm.w,$G105,LEFT(_xlpm.w,FIND(_xlpm.sep,_xlpm.w)-1))</f>
        <v>ksɪ</v>
      </c>
      <c r="J105" s="1" t="str">
        <f>_xlfn.LET(_xlpm.sep,":",_xlpm.w,$G105,RIGHT(_xlpm.w,LEN(_xlpm.w)-FIND(_xlpm.sep,_xlpm.w)))</f>
        <v>xi</v>
      </c>
      <c r="K105" s="10">
        <f>_xlfn.LET(_xlpm.w,I105,LEN(_xlpm.w))</f>
        <v>3</v>
      </c>
      <c r="L105" s="10">
        <f>_xlfn.LET(_xlpm.w,J105,LEN(_xlpm.w))</f>
        <v>2</v>
      </c>
      <c r="M105" s="10">
        <f>_xlfn.LET(_xlpm.a,K105,_xlpm.b,L105,MAX(_xlpm.a,_xlpm.b))</f>
        <v>3</v>
      </c>
      <c r="N105" s="10">
        <f>_xlfn.LET(_xlpm.d,(K105,L105),MAX(_xlpm.d)-MIN(_xlpm.d))</f>
        <v>1</v>
      </c>
      <c r="O105" s="1" t="str">
        <f>_xlfn.LET(_xlpm.sep,":",_xlpm.w,$G105,_xlfn.CONCAT("~",RIGHT(_xlpm.w,LEN(_xlpm.w)-FIND(_xlpm.sep,_xlpm.w)),"~"))</f>
        <v>~xi~</v>
      </c>
      <c r="P105" s="1" t="str">
        <f>_xlfn.LET(_xlpm.sep,":",_xlpm.w,$G105,_xlfn.CONCAT("[",LEFT(_xlpm.w,FIND(_xlpm.sep,_xlpm.w)-1),"]"))</f>
        <v>[ksɪ]</v>
      </c>
      <c r="Q105" s="14" cm="1">
        <f t="array" ref="Q105">SUM(_xlfn._xlws.FILTER($H$2:$H$7117,_xlfn.MAP($O$2:$O$7117,_xlfn.LAMBDA(_xlpm.x,_xlpm.x=$O105))))</f>
        <v>2.2862823061630217E-3</v>
      </c>
      <c r="R105" s="14">
        <f>$H105/Q105</f>
        <v>0.47826086956521741</v>
      </c>
      <c r="S105" s="14" cm="1">
        <f t="array" ref="S105">SUM(_xlfn._xlws.FILTER($H$2:$H$7117,_xlfn.MAP($P$2:$P$7117,_xlfn.LAMBDA(_xlpm.x,_xlpm.x=$P105))))</f>
        <v>1.5904572564612327E-3</v>
      </c>
      <c r="T105" s="14">
        <f>$H105/S105</f>
        <v>0.6875</v>
      </c>
      <c r="U105" s="14">
        <f>_xlfn.LET(_xlpm.freq,F105,_xlpm.size,M105+1,_xlpm.F,V105,LOG(1+_xlpm.freq)*LOG(1+_xlpm.size)*_xlpm.F)</f>
        <v>0.53691671927705853</v>
      </c>
      <c r="V105" s="14">
        <f>_xlfn.LET(_xlpm.a,T105,_xlpm.b,R105,2*_xlpm.a*_xlpm.b/(_xlpm.a+_xlpm.b))</f>
        <v>0.56410256410256421</v>
      </c>
      <c r="W105" s="14">
        <f>_xlfn.LET(_xlpm.p,R105,_xlpm.q,T105,LOG(_xlpm.p/_xlpm.q))</f>
        <v>-0.1576078533616681</v>
      </c>
      <c r="X105" s="2"/>
      <c r="AC105" s="2"/>
      <c r="AH105" s="2"/>
      <c r="AI105" s="2"/>
    </row>
    <row r="106" spans="1:35">
      <c r="A106" s="1" t="str">
        <f>_xlfn.LET(_xlpm.sep," : ",CONCATENATE(O106,_xlpm.sep,P106))</f>
        <v>~xi~ : [ɡzɪ]</v>
      </c>
      <c r="B106" s="1">
        <f>_xlfn.LET(_xlpm.d,$G106,_xlpm.k,_xlfn.CONCAT(LEFT(TRIM(B$1),1),"*"),COUNTIF(_xlpm.d,_xlpm.k))</f>
        <v>0</v>
      </c>
      <c r="C106" s="1">
        <f>_xlfn.LET(_xlpm.d,$G106,_xlpm.k,_xlfn.CONCAT(LEFT(TRIM(C$1),1),"*"),COUNTIF(_xlpm.d,_xlpm.k))</f>
        <v>0</v>
      </c>
      <c r="D106" s="1">
        <f>_xlfn.LET(_xlpm.d,$G106,_xlpm.k,_xlfn.CONCAT(LEFT(TRIM(D$1),1),"*"),COUNTIF(_xlpm.d,_xlpm.k))</f>
        <v>0</v>
      </c>
      <c r="E106" s="1">
        <f>LOG(F106+1,10)</f>
        <v>1.3617278360175928</v>
      </c>
      <c r="F106" s="7">
        <v>22</v>
      </c>
      <c r="G106" s="9" t="s">
        <v>6464</v>
      </c>
      <c r="H106" s="4">
        <f>F106/freq.sum.r6e</f>
        <v>1.0934393638170974E-3</v>
      </c>
      <c r="I106" s="1" t="str">
        <f>_xlfn.LET(_xlpm.sep,":",_xlpm.w,$G106,LEFT(_xlpm.w,FIND(_xlpm.sep,_xlpm.w)-1))</f>
        <v>ɡzɪ</v>
      </c>
      <c r="J106" s="1" t="str">
        <f>_xlfn.LET(_xlpm.sep,":",_xlpm.w,$G106,RIGHT(_xlpm.w,LEN(_xlpm.w)-FIND(_xlpm.sep,_xlpm.w)))</f>
        <v>xi</v>
      </c>
      <c r="K106" s="10">
        <f>_xlfn.LET(_xlpm.w,I106,LEN(_xlpm.w))</f>
        <v>3</v>
      </c>
      <c r="L106" s="10">
        <f>_xlfn.LET(_xlpm.w,J106,LEN(_xlpm.w))</f>
        <v>2</v>
      </c>
      <c r="M106" s="10">
        <f>_xlfn.LET(_xlpm.a,K106,_xlpm.b,L106,MAX(_xlpm.a,_xlpm.b))</f>
        <v>3</v>
      </c>
      <c r="N106" s="10">
        <f>_xlfn.LET(_xlpm.d,(K106,L106),MAX(_xlpm.d)-MIN(_xlpm.d))</f>
        <v>1</v>
      </c>
      <c r="O106" s="1" t="str">
        <f>_xlfn.LET(_xlpm.sep,":",_xlpm.w,$G106,_xlfn.CONCAT("~",RIGHT(_xlpm.w,LEN(_xlpm.w)-FIND(_xlpm.sep,_xlpm.w)),"~"))</f>
        <v>~xi~</v>
      </c>
      <c r="P106" s="1" t="str">
        <f>_xlfn.LET(_xlpm.sep,":",_xlpm.w,$G106,_xlfn.CONCAT("[",LEFT(_xlpm.w,FIND(_xlpm.sep,_xlpm.w)-1),"]"))</f>
        <v>[ɡzɪ]</v>
      </c>
      <c r="Q106" s="14" cm="1">
        <f t="array" ref="Q106">SUM(_xlfn._xlws.FILTER($H$2:$H$7117,_xlfn.MAP($O$2:$O$7117,_xlfn.LAMBDA(_xlpm.x,_xlpm.x=$O106))))</f>
        <v>2.2862823061630217E-3</v>
      </c>
      <c r="R106" s="14">
        <f>$H106/Q106</f>
        <v>0.47826086956521741</v>
      </c>
      <c r="S106" s="14" cm="1">
        <f t="array" ref="S106">SUM(_xlfn._xlws.FILTER($H$2:$H$7117,_xlfn.MAP($P$2:$P$7117,_xlfn.LAMBDA(_xlpm.x,_xlpm.x=$P106))))</f>
        <v>1.5904572564612327E-3</v>
      </c>
      <c r="T106" s="14">
        <f>$H106/S106</f>
        <v>0.6875</v>
      </c>
      <c r="U106" s="14">
        <f>_xlfn.LET(_xlpm.freq,F106,_xlpm.size,M106+1,_xlpm.F,V106,LOG(1+_xlpm.freq)*LOG(1+_xlpm.size)*_xlpm.F)</f>
        <v>0.53691671927705853</v>
      </c>
      <c r="V106" s="14">
        <f>_xlfn.LET(_xlpm.a,T106,_xlpm.b,R106,2*_xlpm.a*_xlpm.b/(_xlpm.a+_xlpm.b))</f>
        <v>0.56410256410256421</v>
      </c>
      <c r="W106" s="14">
        <f>_xlfn.LET(_xlpm.p,R106,_xlpm.q,T106,LOG(_xlpm.p/_xlpm.q))</f>
        <v>-0.1576078533616681</v>
      </c>
      <c r="X106" s="2"/>
      <c r="AC106" s="2"/>
      <c r="AH106" s="2"/>
      <c r="AI106" s="2"/>
    </row>
    <row r="107" spans="1:35">
      <c r="A107" s="1" t="str">
        <f>_xlfn.LET(_xlpm.sep," : ",CONCATENATE(O107,_xlpm.sep,P107))</f>
        <v>~ge~ : [ɡə]</v>
      </c>
      <c r="B107" s="1">
        <f>_xlfn.LET(_xlpm.d,$G107,_xlpm.k,_xlfn.CONCAT(LEFT(TRIM(B$1),1),"*"),COUNTIF(_xlpm.d,_xlpm.k))</f>
        <v>0</v>
      </c>
      <c r="C107" s="1">
        <f>_xlfn.LET(_xlpm.d,$G107,_xlpm.k,_xlfn.CONCAT(LEFT(TRIM(C$1),1),"*"),COUNTIF(_xlpm.d,_xlpm.k))</f>
        <v>0</v>
      </c>
      <c r="D107" s="1">
        <f>_xlfn.LET(_xlpm.d,$G107,_xlpm.k,_xlfn.CONCAT(LEFT(TRIM(D$1),1),"*"),COUNTIF(_xlpm.d,_xlpm.k))</f>
        <v>0</v>
      </c>
      <c r="E107" s="1">
        <f>LOG(F107+1,10)</f>
        <v>0.47712125471966244</v>
      </c>
      <c r="F107" s="7">
        <v>2</v>
      </c>
      <c r="G107" s="9" t="s">
        <v>6532</v>
      </c>
      <c r="H107" s="4">
        <f>F107/freq.sum.r6e</f>
        <v>9.9403578528827041E-5</v>
      </c>
      <c r="I107" s="1" t="str">
        <f>_xlfn.LET(_xlpm.sep,":",_xlpm.w,$G107,LEFT(_xlpm.w,FIND(_xlpm.sep,_xlpm.w)-1))</f>
        <v>ɡə</v>
      </c>
      <c r="J107" s="1" t="str">
        <f>_xlfn.LET(_xlpm.sep,":",_xlpm.w,$G107,RIGHT(_xlpm.w,LEN(_xlpm.w)-FIND(_xlpm.sep,_xlpm.w)))</f>
        <v>ge</v>
      </c>
      <c r="K107" s="10">
        <f>_xlfn.LET(_xlpm.w,I107,LEN(_xlpm.w))</f>
        <v>2</v>
      </c>
      <c r="L107" s="10">
        <f>_xlfn.LET(_xlpm.w,J107,LEN(_xlpm.w))</f>
        <v>2</v>
      </c>
      <c r="M107" s="10">
        <f>_xlfn.LET(_xlpm.a,K107,_xlpm.b,L107,MAX(_xlpm.a,_xlpm.b))</f>
        <v>2</v>
      </c>
      <c r="N107" s="10">
        <f>_xlfn.LET(_xlpm.d,(K107,L107),MAX(_xlpm.d)-MIN(_xlpm.d))</f>
        <v>0</v>
      </c>
      <c r="O107" s="1" t="str">
        <f>_xlfn.LET(_xlpm.sep,":",_xlpm.w,$G107,_xlfn.CONCAT("~",RIGHT(_xlpm.w,LEN(_xlpm.w)-FIND(_xlpm.sep,_xlpm.w)),"~"))</f>
        <v>~ge~</v>
      </c>
      <c r="P107" s="1" t="str">
        <f>_xlfn.LET(_xlpm.sep,":",_xlpm.w,$G107,_xlfn.CONCAT("[",LEFT(_xlpm.w,FIND(_xlpm.sep,_xlpm.w)-1),"]"))</f>
        <v>[ɡə]</v>
      </c>
      <c r="Q107" s="14" cm="1">
        <f t="array" ref="Q107">SUM(_xlfn._xlws.FILTER($H$2:$H$7117,_xlfn.MAP($O$2:$O$7117,_xlfn.LAMBDA(_xlpm.x,_xlpm.x=$O107))))</f>
        <v>2.1371769383697814E-3</v>
      </c>
      <c r="R107" s="14">
        <f>$H107/Q107</f>
        <v>4.6511627906976744E-2</v>
      </c>
      <c r="S107" s="14" cm="1">
        <f t="array" ref="S107">SUM(_xlfn._xlws.FILTER($H$2:$H$7117,_xlfn.MAP($P$2:$P$7117,_xlfn.LAMBDA(_xlpm.x,_xlpm.x=$P107))))</f>
        <v>1.4910536779324053E-3</v>
      </c>
      <c r="T107" s="14">
        <f>$H107/S107</f>
        <v>6.666666666666668E-2</v>
      </c>
      <c r="U107" s="14">
        <f>_xlfn.LET(_xlpm.freq,F107,_xlpm.size,M107+1,_xlpm.F,V107,LOG(1+_xlpm.freq)*LOG(1+_xlpm.size)*_xlpm.F)</f>
        <v>1.5740033889255153E-2</v>
      </c>
      <c r="V107" s="14">
        <f>_xlfn.LET(_xlpm.a,T107,_xlpm.b,R107,2*_xlpm.a*_xlpm.b/(_xlpm.a+_xlpm.b))</f>
        <v>5.4794520547945209E-2</v>
      </c>
      <c r="W107" s="14">
        <f>_xlfn.LET(_xlpm.p,R107,_xlpm.q,T107,LOG(_xlpm.p/_xlpm.q))</f>
        <v>-0.15634720085992415</v>
      </c>
      <c r="X107" s="2"/>
      <c r="AC107" s="2"/>
      <c r="AH107" s="2"/>
      <c r="AI107" s="2"/>
    </row>
    <row r="108" spans="1:35">
      <c r="A108" s="1" t="str">
        <f>_xlfn.LET(_xlpm.sep," : ",CONCATENATE(O108,_xlpm.sep,P108))</f>
        <v>~de~ : [deɪ]</v>
      </c>
      <c r="B108" s="1">
        <f>_xlfn.LET(_xlpm.d,$G108,_xlpm.k,_xlfn.CONCAT(LEFT(TRIM(B$1),1),"*"),COUNTIF(_xlpm.d,_xlpm.k))</f>
        <v>0</v>
      </c>
      <c r="C108" s="1">
        <f>_xlfn.LET(_xlpm.d,$G108,_xlpm.k,_xlfn.CONCAT(LEFT(TRIM(C$1),1),"*"),COUNTIF(_xlpm.d,_xlpm.k))</f>
        <v>0</v>
      </c>
      <c r="D108" s="1">
        <f>_xlfn.LET(_xlpm.d,$G108,_xlpm.k,_xlfn.CONCAT(LEFT(TRIM(D$1),1),"*"),COUNTIF(_xlpm.d,_xlpm.k))</f>
        <v>0</v>
      </c>
      <c r="E108" s="1">
        <f>LOG(F108+1,10)</f>
        <v>0.69897000433601875</v>
      </c>
      <c r="F108" s="7">
        <v>4</v>
      </c>
      <c r="G108" s="9" t="s">
        <v>452</v>
      </c>
      <c r="H108" s="4">
        <f>F108/freq.sum.r6e</f>
        <v>1.9880715705765408E-4</v>
      </c>
      <c r="I108" s="1" t="str">
        <f>_xlfn.LET(_xlpm.sep,":",_xlpm.w,$G108,LEFT(_xlpm.w,FIND(_xlpm.sep,_xlpm.w)-1))</f>
        <v>deɪ</v>
      </c>
      <c r="J108" s="1" t="str">
        <f>_xlfn.LET(_xlpm.sep,":",_xlpm.w,$G108,RIGHT(_xlpm.w,LEN(_xlpm.w)-FIND(_xlpm.sep,_xlpm.w)))</f>
        <v>de</v>
      </c>
      <c r="K108" s="10">
        <f>_xlfn.LET(_xlpm.w,I108,LEN(_xlpm.w))</f>
        <v>3</v>
      </c>
      <c r="L108" s="10">
        <f>_xlfn.LET(_xlpm.w,J108,LEN(_xlpm.w))</f>
        <v>2</v>
      </c>
      <c r="M108" s="10">
        <f>_xlfn.LET(_xlpm.a,K108,_xlpm.b,L108,MAX(_xlpm.a,_xlpm.b))</f>
        <v>3</v>
      </c>
      <c r="N108" s="10">
        <f>_xlfn.LET(_xlpm.d,(K108,L108),MAX(_xlpm.d)-MIN(_xlpm.d))</f>
        <v>1</v>
      </c>
      <c r="O108" s="1" t="str">
        <f>_xlfn.LET(_xlpm.sep,":",_xlpm.w,$G108,_xlfn.CONCAT("~",RIGHT(_xlpm.w,LEN(_xlpm.w)-FIND(_xlpm.sep,_xlpm.w)),"~"))</f>
        <v>~de~</v>
      </c>
      <c r="P108" s="1" t="str">
        <f>_xlfn.LET(_xlpm.sep,":",_xlpm.w,$G108,_xlfn.CONCAT("[",LEFT(_xlpm.w,FIND(_xlpm.sep,_xlpm.w)-1),"]"))</f>
        <v>[deɪ]</v>
      </c>
      <c r="Q108" s="14" cm="1">
        <f t="array" ref="Q108">SUM(_xlfn._xlws.FILTER($H$2:$H$7117,_xlfn.MAP($O$2:$O$7117,_xlfn.LAMBDA(_xlpm.x,_xlpm.x=$O108))))</f>
        <v>1.988071570576541E-3</v>
      </c>
      <c r="R108" s="14">
        <f>$H108/Q108</f>
        <v>9.9999999999999992E-2</v>
      </c>
      <c r="S108" s="14" cm="1">
        <f t="array" ref="S108">SUM(_xlfn._xlws.FILTER($H$2:$H$7117,_xlfn.MAP($P$2:$P$7117,_xlfn.LAMBDA(_xlpm.x,_xlpm.x=$P108))))</f>
        <v>1.3916500994035786E-3</v>
      </c>
      <c r="T108" s="14">
        <f>$H108/S108</f>
        <v>0.14285714285714285</v>
      </c>
      <c r="U108" s="14">
        <f>_xlfn.LET(_xlpm.freq,F108,_xlpm.size,M108+1,_xlpm.F,V108,LOG(1+_xlpm.freq)*LOG(1+_xlpm.size)*_xlpm.F)</f>
        <v>5.7477537289587551E-2</v>
      </c>
      <c r="V108" s="14">
        <f>_xlfn.LET(_xlpm.a,T108,_xlpm.b,R108,2*_xlpm.a*_xlpm.b/(_xlpm.a+_xlpm.b))</f>
        <v>0.11764705882352941</v>
      </c>
      <c r="W108" s="14">
        <f>_xlfn.LET(_xlpm.p,R108,_xlpm.q,T108,LOG(_xlpm.p/_xlpm.q))</f>
        <v>-0.15490195998574319</v>
      </c>
      <c r="X108" s="2"/>
      <c r="AC108" s="2"/>
      <c r="AH108" s="2"/>
      <c r="AI108" s="2"/>
    </row>
    <row r="109" spans="1:35">
      <c r="A109" s="1" t="str">
        <f>_xlfn.LET(_xlpm.sep," : ",CONCATENATE(O109,_xlpm.sep,P109))</f>
        <v>~me~ : [meɪ]</v>
      </c>
      <c r="B109" s="1">
        <f>_xlfn.LET(_xlpm.d,$G109,_xlpm.k,_xlfn.CONCAT(LEFT(TRIM(B$1),1),"*"),COUNTIF(_xlpm.d,_xlpm.k))</f>
        <v>0</v>
      </c>
      <c r="C109" s="1">
        <f>_xlfn.LET(_xlpm.d,$G109,_xlpm.k,_xlfn.CONCAT(LEFT(TRIM(C$1),1),"*"),COUNTIF(_xlpm.d,_xlpm.k))</f>
        <v>1</v>
      </c>
      <c r="D109" s="1">
        <f>_xlfn.LET(_xlpm.d,$G109,_xlpm.k,_xlfn.CONCAT(LEFT(TRIM(D$1),1),"*"),COUNTIF(_xlpm.d,_xlpm.k))</f>
        <v>0</v>
      </c>
      <c r="E109" s="1">
        <f>LOG(F109+1,10)</f>
        <v>0.69897000433601875</v>
      </c>
      <c r="F109" s="7">
        <v>4</v>
      </c>
      <c r="G109" s="9" t="s">
        <v>2523</v>
      </c>
      <c r="H109" s="4">
        <f>F109/freq.sum.r6e</f>
        <v>1.9880715705765408E-4</v>
      </c>
      <c r="I109" s="1" t="str">
        <f>_xlfn.LET(_xlpm.sep,":",_xlpm.w,$G109,LEFT(_xlpm.w,FIND(_xlpm.sep,_xlpm.w)-1))</f>
        <v>meɪ</v>
      </c>
      <c r="J109" s="1" t="str">
        <f>_xlfn.LET(_xlpm.sep,":",_xlpm.w,$G109,RIGHT(_xlpm.w,LEN(_xlpm.w)-FIND(_xlpm.sep,_xlpm.w)))</f>
        <v>me</v>
      </c>
      <c r="K109" s="10">
        <f>_xlfn.LET(_xlpm.w,I109,LEN(_xlpm.w))</f>
        <v>3</v>
      </c>
      <c r="L109" s="10">
        <f>_xlfn.LET(_xlpm.w,J109,LEN(_xlpm.w))</f>
        <v>2</v>
      </c>
      <c r="M109" s="10">
        <f>_xlfn.LET(_xlpm.a,K109,_xlpm.b,L109,MAX(_xlpm.a,_xlpm.b))</f>
        <v>3</v>
      </c>
      <c r="N109" s="10">
        <f>_xlfn.LET(_xlpm.d,(K109,L109),MAX(_xlpm.d)-MIN(_xlpm.d))</f>
        <v>1</v>
      </c>
      <c r="O109" s="1" t="str">
        <f>_xlfn.LET(_xlpm.sep,":",_xlpm.w,$G109,_xlfn.CONCAT("~",RIGHT(_xlpm.w,LEN(_xlpm.w)-FIND(_xlpm.sep,_xlpm.w)),"~"))</f>
        <v>~me~</v>
      </c>
      <c r="P109" s="1" t="str">
        <f>_xlfn.LET(_xlpm.sep,":",_xlpm.w,$G109,_xlfn.CONCAT("[",LEFT(_xlpm.w,FIND(_xlpm.sep,_xlpm.w)-1),"]"))</f>
        <v>[meɪ]</v>
      </c>
      <c r="Q109" s="14" cm="1">
        <f t="array" ref="Q109">SUM(_xlfn._xlws.FILTER($H$2:$H$7117,_xlfn.MAP($O$2:$O$7117,_xlfn.LAMBDA(_xlpm.x,_xlpm.x=$O109))))</f>
        <v>1.988071570576541E-3</v>
      </c>
      <c r="R109" s="14">
        <f>$H109/Q109</f>
        <v>9.9999999999999992E-2</v>
      </c>
      <c r="S109" s="14" cm="1">
        <f t="array" ref="S109">SUM(_xlfn._xlws.FILTER($H$2:$H$7117,_xlfn.MAP($P$2:$P$7117,_xlfn.LAMBDA(_xlpm.x,_xlpm.x=$P109))))</f>
        <v>1.3916500994035786E-3</v>
      </c>
      <c r="T109" s="14">
        <f>$H109/S109</f>
        <v>0.14285714285714285</v>
      </c>
      <c r="U109" s="14">
        <f>_xlfn.LET(_xlpm.freq,F109,_xlpm.size,M109+1,_xlpm.F,V109,LOG(1+_xlpm.freq)*LOG(1+_xlpm.size)*_xlpm.F)</f>
        <v>5.7477537289587551E-2</v>
      </c>
      <c r="V109" s="14">
        <f>_xlfn.LET(_xlpm.a,T109,_xlpm.b,R109,2*_xlpm.a*_xlpm.b/(_xlpm.a+_xlpm.b))</f>
        <v>0.11764705882352941</v>
      </c>
      <c r="W109" s="14">
        <f>_xlfn.LET(_xlpm.p,R109,_xlpm.q,T109,LOG(_xlpm.p/_xlpm.q))</f>
        <v>-0.15490195998574319</v>
      </c>
      <c r="X109" s="2"/>
      <c r="AC109" s="2"/>
      <c r="AH109" s="2"/>
      <c r="AI109" s="2"/>
    </row>
    <row r="110" spans="1:35">
      <c r="A110" s="1" t="str">
        <f>_xlfn.LET(_xlpm.sep," : ",CONCATENATE(O110,_xlpm.sep,P110))</f>
        <v>~tu~ : [tʃʊ]</v>
      </c>
      <c r="B110" s="1">
        <f>_xlfn.LET(_xlpm.d,$G110,_xlpm.k,_xlfn.CONCAT(LEFT(TRIM(B$1),1),"*"),COUNTIF(_xlpm.d,_xlpm.k))</f>
        <v>0</v>
      </c>
      <c r="C110" s="1">
        <f>_xlfn.LET(_xlpm.d,$G110,_xlpm.k,_xlfn.CONCAT(LEFT(TRIM(C$1),1),"*"),COUNTIF(_xlpm.d,_xlpm.k))</f>
        <v>0</v>
      </c>
      <c r="D110" s="1">
        <f>_xlfn.LET(_xlpm.d,$G110,_xlpm.k,_xlfn.CONCAT(LEFT(TRIM(D$1),1),"*"),COUNTIF(_xlpm.d,_xlpm.k))</f>
        <v>0</v>
      </c>
      <c r="E110" s="1">
        <f>LOG(F110+1,10)</f>
        <v>0.8450980400142567</v>
      </c>
      <c r="F110" s="7">
        <v>6</v>
      </c>
      <c r="G110" s="9" t="s">
        <v>5064</v>
      </c>
      <c r="H110" s="4">
        <f>F110/freq.sum.r6e</f>
        <v>2.9821073558648114E-4</v>
      </c>
      <c r="I110" s="4" t="str">
        <f>_xlfn.LET(_xlpm.sep,":",_xlpm.w,$G110,LEFT(_xlpm.w,FIND(_xlpm.sep,_xlpm.w)-1))</f>
        <v>tʃʊ</v>
      </c>
      <c r="J110" s="4" t="str">
        <f>_xlfn.LET(_xlpm.sep,":",_xlpm.w,$G110,RIGHT(_xlpm.w,LEN(_xlpm.w)-FIND(_xlpm.sep,_xlpm.w)))</f>
        <v>tu</v>
      </c>
      <c r="K110" s="10">
        <f>_xlfn.LET(_xlpm.w,I110,LEN(_xlpm.w))</f>
        <v>3</v>
      </c>
      <c r="L110" s="10">
        <f>_xlfn.LET(_xlpm.w,J110,LEN(_xlpm.w))</f>
        <v>2</v>
      </c>
      <c r="M110" s="10">
        <f>_xlfn.LET(_xlpm.a,K110,_xlpm.b,L110,MAX(_xlpm.a,_xlpm.b))</f>
        <v>3</v>
      </c>
      <c r="N110" s="10">
        <f>_xlfn.LET(_xlpm.d,(K110,L110),MAX(_xlpm.d)-MIN(_xlpm.d))</f>
        <v>1</v>
      </c>
      <c r="O110" s="1" t="str">
        <f>_xlfn.LET(_xlpm.sep,":",_xlpm.w,$G110,_xlfn.CONCAT("~",RIGHT(_xlpm.w,LEN(_xlpm.w)-FIND(_xlpm.sep,_xlpm.w)),"~"))</f>
        <v>~tu~</v>
      </c>
      <c r="P110" s="1" t="str">
        <f>_xlfn.LET(_xlpm.sep,":",_xlpm.w,$G110,_xlfn.CONCAT("[",LEFT(_xlpm.w,FIND(_xlpm.sep,_xlpm.w)-1),"]"))</f>
        <v>[tʃʊ]</v>
      </c>
      <c r="Q110" s="14" cm="1">
        <f t="array" ref="Q110">SUM(_xlfn._xlws.FILTER($H$2:$H$7109,_xlfn.MAP($O$2:$O$7109,_xlfn.LAMBDA(_xlpm.x,_xlpm.x=$O110))))</f>
        <v>1.1928429423459245E-3</v>
      </c>
      <c r="R110" s="14">
        <f>$H110/Q110</f>
        <v>0.25</v>
      </c>
      <c r="S110" s="14" cm="1">
        <f t="array" ref="S110">SUM(_xlfn._xlws.FILTER($H$2:$H$7109,_xlfn.MAP($P$2:$P$7109,_xlfn.LAMBDA(_xlpm.x,_xlpm.x=$P110))))</f>
        <v>8.4493041749503001E-4</v>
      </c>
      <c r="T110" s="14">
        <f>$H110/S110</f>
        <v>0.3529411764705882</v>
      </c>
      <c r="U110" s="14">
        <f>_xlfn.LET(_xlpm.freq,F110,_xlpm.size,M110+1,_xlpm.F,V110,LOG(1+_xlpm.freq)*LOG(1+_xlpm.size)*_xlpm.F)</f>
        <v>0.1728872723979881</v>
      </c>
      <c r="V110" s="14">
        <f>_xlfn.LET(_xlpm.a,T110,_xlpm.b,R110,2*_xlpm.a*_xlpm.b/(_xlpm.a+_xlpm.b))</f>
        <v>0.29268292682926828</v>
      </c>
      <c r="W110" s="14">
        <f>_xlfn.LET(_xlpm.p,R110,_xlpm.q,T110,LOG(_xlpm.p/_xlpm.q))</f>
        <v>-0.14976232033333206</v>
      </c>
      <c r="X110" s="2"/>
      <c r="AC110" s="2"/>
      <c r="AH110" s="2"/>
      <c r="AI110" s="2"/>
    </row>
    <row r="111" spans="1:35">
      <c r="A111" s="1" t="str">
        <f>_xlfn.LET(_xlpm.sep," : ",CONCATENATE(O111,_xlpm.sep,P111))</f>
        <v>~ki~ : [kaɪ]</v>
      </c>
      <c r="B111" s="1">
        <f>_xlfn.LET(_xlpm.d,$G111,_xlpm.k,_xlfn.CONCAT(LEFT(TRIM(B$1),1),"*"),COUNTIF(_xlpm.d,_xlpm.k))</f>
        <v>0</v>
      </c>
      <c r="C111" s="1">
        <f>_xlfn.LET(_xlpm.d,$G111,_xlpm.k,_xlfn.CONCAT(LEFT(TRIM(C$1),1),"*"),COUNTIF(_xlpm.d,_xlpm.k))</f>
        <v>0</v>
      </c>
      <c r="D111" s="1">
        <f>_xlfn.LET(_xlpm.d,$G111,_xlpm.k,_xlfn.CONCAT(LEFT(TRIM(D$1),1),"*"),COUNTIF(_xlpm.d,_xlpm.k))</f>
        <v>0</v>
      </c>
      <c r="E111" s="1">
        <f>LOG(F111+1,10)</f>
        <v>0.90308998699194343</v>
      </c>
      <c r="F111" s="7">
        <v>7</v>
      </c>
      <c r="G111" s="9" t="s">
        <v>1382</v>
      </c>
      <c r="H111" s="4">
        <f>F111/freq.sum.r6e</f>
        <v>3.4791252485089465E-4</v>
      </c>
      <c r="I111" s="1" t="str">
        <f>_xlfn.LET(_xlpm.sep,":",_xlpm.w,$G111,LEFT(_xlpm.w,FIND(_xlpm.sep,_xlpm.w)-1))</f>
        <v>kaɪ</v>
      </c>
      <c r="J111" s="1" t="str">
        <f>_xlfn.LET(_xlpm.sep,":",_xlpm.w,$G111,RIGHT(_xlpm.w,LEN(_xlpm.w)-FIND(_xlpm.sep,_xlpm.w)))</f>
        <v>ki</v>
      </c>
      <c r="K111" s="10">
        <f>_xlfn.LET(_xlpm.w,I111,LEN(_xlpm.w))</f>
        <v>3</v>
      </c>
      <c r="L111" s="10">
        <f>_xlfn.LET(_xlpm.w,J111,LEN(_xlpm.w))</f>
        <v>2</v>
      </c>
      <c r="M111" s="10">
        <f>_xlfn.LET(_xlpm.a,K111,_xlpm.b,L111,MAX(_xlpm.a,_xlpm.b))</f>
        <v>3</v>
      </c>
      <c r="N111" s="10">
        <f>_xlfn.LET(_xlpm.d,(K111,L111),MAX(_xlpm.d)-MIN(_xlpm.d))</f>
        <v>1</v>
      </c>
      <c r="O111" s="1" t="str">
        <f>_xlfn.LET(_xlpm.sep,":",_xlpm.w,$G111,_xlfn.CONCAT("~",RIGHT(_xlpm.w,LEN(_xlpm.w)-FIND(_xlpm.sep,_xlpm.w)),"~"))</f>
        <v>~ki~</v>
      </c>
      <c r="P111" s="1" t="str">
        <f>_xlfn.LET(_xlpm.sep,":",_xlpm.w,$G111,_xlfn.CONCAT("[",LEFT(_xlpm.w,FIND(_xlpm.sep,_xlpm.w)-1),"]"))</f>
        <v>[kaɪ]</v>
      </c>
      <c r="Q111" s="14" cm="1">
        <f t="array" ref="Q111">SUM(_xlfn._xlws.FILTER($H$2:$H$7117,_xlfn.MAP($O$2:$O$7117,_xlfn.LAMBDA(_xlpm.x,_xlpm.x=$O111))))</f>
        <v>1.540755467196819E-3</v>
      </c>
      <c r="R111" s="14">
        <f>$H111/Q111</f>
        <v>0.22580645161290325</v>
      </c>
      <c r="S111" s="14" cm="1">
        <f t="array" ref="S111">SUM(_xlfn._xlws.FILTER($H$2:$H$7117,_xlfn.MAP($P$2:$P$7117,_xlfn.LAMBDA(_xlpm.x,_xlpm.x=$P111))))</f>
        <v>1.0934393638170974E-3</v>
      </c>
      <c r="T111" s="14">
        <f>$H111/S111</f>
        <v>0.31818181818181818</v>
      </c>
      <c r="U111" s="14">
        <f>_xlfn.LET(_xlpm.freq,F111,_xlpm.size,M111+1,_xlpm.F,V111,LOG(1+_xlpm.freq)*LOG(1+_xlpm.size)*_xlpm.F)</f>
        <v>0.16674074282509505</v>
      </c>
      <c r="V111" s="14">
        <f>_xlfn.LET(_xlpm.a,T111,_xlpm.b,R111,2*_xlpm.a*_xlpm.b/(_xlpm.a+_xlpm.b))</f>
        <v>0.26415094339622647</v>
      </c>
      <c r="W111" s="14">
        <f>_xlfn.LET(_xlpm.p,R111,_xlpm.q,T111,LOG(_xlpm.p/_xlpm.q))</f>
        <v>-0.14893901301206641</v>
      </c>
      <c r="X111" s="2"/>
      <c r="AC111" s="2"/>
      <c r="AH111" s="2"/>
      <c r="AI111" s="2"/>
    </row>
    <row r="112" spans="1:35">
      <c r="A112" s="1" t="str">
        <f>_xlfn.LET(_xlpm.sep," : ",CONCATENATE(O112,_xlpm.sep,P112))</f>
        <v>~pi~ : [paɪ]</v>
      </c>
      <c r="B112" s="1">
        <f>_xlfn.LET(_xlpm.d,$G112,_xlpm.k,_xlfn.CONCAT(LEFT(TRIM(B$1),1),"*"),COUNTIF(_xlpm.d,_xlpm.k))</f>
        <v>0</v>
      </c>
      <c r="C112" s="1">
        <f>_xlfn.LET(_xlpm.d,$G112,_xlpm.k,_xlfn.CONCAT(LEFT(TRIM(C$1),1),"*"),COUNTIF(_xlpm.d,_xlpm.k))</f>
        <v>0</v>
      </c>
      <c r="D112" s="1">
        <f>_xlfn.LET(_xlpm.d,$G112,_xlpm.k,_xlfn.CONCAT(LEFT(TRIM(D$1),1),"*"),COUNTIF(_xlpm.d,_xlpm.k))</f>
        <v>0</v>
      </c>
      <c r="E112" s="1">
        <f>LOG(F112+1,10)</f>
        <v>0.90308998699194343</v>
      </c>
      <c r="F112" s="7">
        <v>7</v>
      </c>
      <c r="G112" s="9" t="s">
        <v>3540</v>
      </c>
      <c r="H112" s="4">
        <f>F112/freq.sum.r6e</f>
        <v>3.4791252485089465E-4</v>
      </c>
      <c r="I112" s="1" t="str">
        <f>_xlfn.LET(_xlpm.sep,":",_xlpm.w,$G112,LEFT(_xlpm.w,FIND(_xlpm.sep,_xlpm.w)-1))</f>
        <v>paɪ</v>
      </c>
      <c r="J112" s="1" t="str">
        <f>_xlfn.LET(_xlpm.sep,":",_xlpm.w,$G112,RIGHT(_xlpm.w,LEN(_xlpm.w)-FIND(_xlpm.sep,_xlpm.w)))</f>
        <v>pi</v>
      </c>
      <c r="K112" s="10">
        <f>_xlfn.LET(_xlpm.w,I112,LEN(_xlpm.w))</f>
        <v>3</v>
      </c>
      <c r="L112" s="10">
        <f>_xlfn.LET(_xlpm.w,J112,LEN(_xlpm.w))</f>
        <v>2</v>
      </c>
      <c r="M112" s="10">
        <f>_xlfn.LET(_xlpm.a,K112,_xlpm.b,L112,MAX(_xlpm.a,_xlpm.b))</f>
        <v>3</v>
      </c>
      <c r="N112" s="10">
        <f>_xlfn.LET(_xlpm.d,(K112,L112),MAX(_xlpm.d)-MIN(_xlpm.d))</f>
        <v>1</v>
      </c>
      <c r="O112" s="1" t="str">
        <f>_xlfn.LET(_xlpm.sep,":",_xlpm.w,$G112,_xlfn.CONCAT("~",RIGHT(_xlpm.w,LEN(_xlpm.w)-FIND(_xlpm.sep,_xlpm.w)),"~"))</f>
        <v>~pi~</v>
      </c>
      <c r="P112" s="1" t="str">
        <f>_xlfn.LET(_xlpm.sep,":",_xlpm.w,$G112,_xlfn.CONCAT("[",LEFT(_xlpm.w,FIND(_xlpm.sep,_xlpm.w)-1),"]"))</f>
        <v>[paɪ]</v>
      </c>
      <c r="Q112" s="14" cm="1">
        <f t="array" ref="Q112">SUM(_xlfn._xlws.FILTER($H$2:$H$7111,_xlfn.MAP($O$2:$O$7111,_xlfn.LAMBDA(_xlpm.x,_xlpm.x=$O112))))</f>
        <v>1.540755467196819E-3</v>
      </c>
      <c r="R112" s="14">
        <f>$H112/Q112</f>
        <v>0.22580645161290325</v>
      </c>
      <c r="S112" s="14" cm="1">
        <f t="array" ref="S112">SUM(_xlfn._xlws.FILTER($H$2:$H$7111,_xlfn.MAP($P$2:$P$7111,_xlfn.LAMBDA(_xlpm.x,_xlpm.x=$P112))))</f>
        <v>1.0934393638170974E-3</v>
      </c>
      <c r="T112" s="14">
        <f>$H112/S112</f>
        <v>0.31818181818181818</v>
      </c>
      <c r="U112" s="14">
        <f>_xlfn.LET(_xlpm.freq,F112,_xlpm.size,M112+1,_xlpm.F,V112,LOG(1+_xlpm.freq)*LOG(1+_xlpm.size)*_xlpm.F)</f>
        <v>0.16674074282509505</v>
      </c>
      <c r="V112" s="14">
        <f>_xlfn.LET(_xlpm.a,T112,_xlpm.b,R112,2*_xlpm.a*_xlpm.b/(_xlpm.a+_xlpm.b))</f>
        <v>0.26415094339622647</v>
      </c>
      <c r="W112" s="14">
        <f>_xlfn.LET(_xlpm.p,R112,_xlpm.q,T112,LOG(_xlpm.p/_xlpm.q))</f>
        <v>-0.14893901301206641</v>
      </c>
      <c r="X112" s="2"/>
      <c r="AC112" s="2"/>
      <c r="AH112" s="2"/>
      <c r="AI112" s="2"/>
    </row>
    <row r="113" spans="1:35">
      <c r="A113" s="1" t="str">
        <f>_xlfn.LET(_xlpm.sep," : ",CONCATENATE(O113,_xlpm.sep,P113))</f>
        <v>~he~ : [hə]</v>
      </c>
      <c r="B113" s="1">
        <f>_xlfn.LET(_xlpm.d,$G113,_xlpm.k,_xlfn.CONCAT(LEFT(TRIM(B$1),1),"*"),COUNTIF(_xlpm.d,_xlpm.k))</f>
        <v>0</v>
      </c>
      <c r="C113" s="1">
        <f>_xlfn.LET(_xlpm.d,$G113,_xlpm.k,_xlfn.CONCAT(LEFT(TRIM(C$1),1),"*"),COUNTIF(_xlpm.d,_xlpm.k))</f>
        <v>0</v>
      </c>
      <c r="D113" s="1">
        <f>_xlfn.LET(_xlpm.d,$G113,_xlpm.k,_xlfn.CONCAT(LEFT(TRIM(D$1),1),"*"),COUNTIF(_xlpm.d,_xlpm.k))</f>
        <v>0</v>
      </c>
      <c r="E113" s="1">
        <f>LOG(F113+1,10)</f>
        <v>0.47712125471966244</v>
      </c>
      <c r="F113" s="7">
        <v>2</v>
      </c>
      <c r="G113" s="9" t="s">
        <v>1256</v>
      </c>
      <c r="H113" s="4">
        <f>F113/freq.sum.r6e</f>
        <v>9.9403578528827041E-5</v>
      </c>
      <c r="I113" s="1" t="str">
        <f>_xlfn.LET(_xlpm.sep,":",_xlpm.w,$G113,LEFT(_xlpm.w,FIND(_xlpm.sep,_xlpm.w)-1))</f>
        <v>hə</v>
      </c>
      <c r="J113" s="1" t="str">
        <f>_xlfn.LET(_xlpm.sep,":",_xlpm.w,$G113,RIGHT(_xlpm.w,LEN(_xlpm.w)-FIND(_xlpm.sep,_xlpm.w)))</f>
        <v>he</v>
      </c>
      <c r="K113" s="10">
        <f>_xlfn.LET(_xlpm.w,I113,LEN(_xlpm.w))</f>
        <v>2</v>
      </c>
      <c r="L113" s="10">
        <f>_xlfn.LET(_xlpm.w,J113,LEN(_xlpm.w))</f>
        <v>2</v>
      </c>
      <c r="M113" s="10">
        <f>_xlfn.LET(_xlpm.a,K113,_xlpm.b,L113,MAX(_xlpm.a,_xlpm.b))</f>
        <v>2</v>
      </c>
      <c r="N113" s="10">
        <f>_xlfn.LET(_xlpm.d,(K113,L113),MAX(_xlpm.d)-MIN(_xlpm.d))</f>
        <v>0</v>
      </c>
      <c r="O113" s="1" t="str">
        <f>_xlfn.LET(_xlpm.sep,":",_xlpm.w,$G113,_xlfn.CONCAT("~",RIGHT(_xlpm.w,LEN(_xlpm.w)-FIND(_xlpm.sep,_xlpm.w)),"~"))</f>
        <v>~he~</v>
      </c>
      <c r="P113" s="1" t="str">
        <f>_xlfn.LET(_xlpm.sep,":",_xlpm.w,$G113,_xlfn.CONCAT("[",LEFT(_xlpm.w,FIND(_xlpm.sep,_xlpm.w)-1),"]"))</f>
        <v>[hə]</v>
      </c>
      <c r="Q113" s="14" cm="1">
        <f t="array" ref="Q113">SUM(_xlfn._xlws.FILTER($H$2:$H$7117,_xlfn.MAP($O$2:$O$7117,_xlfn.LAMBDA(_xlpm.x,_xlpm.x=$O113))))</f>
        <v>6.958250497017893E-4</v>
      </c>
      <c r="R113" s="14">
        <f>$H113/Q113</f>
        <v>0.14285714285714285</v>
      </c>
      <c r="S113" s="14" cm="1">
        <f t="array" ref="S113">SUM(_xlfn._xlws.FILTER($H$2:$H$7117,_xlfn.MAP($P$2:$P$7117,_xlfn.LAMBDA(_xlpm.x,_xlpm.x=$P113))))</f>
        <v>4.9701789264413525E-4</v>
      </c>
      <c r="T113" s="14">
        <f>$H113/S113</f>
        <v>0.19999999999999998</v>
      </c>
      <c r="U113" s="14">
        <f>_xlfn.LET(_xlpm.freq,F113,_xlpm.size,M113+1,_xlpm.F,V113,LOG(1+_xlpm.freq)*LOG(1+_xlpm.size)*_xlpm.F)</f>
        <v>4.7875936413151077E-2</v>
      </c>
      <c r="V113" s="14">
        <f>_xlfn.LET(_xlpm.a,T113,_xlpm.b,R113,2*_xlpm.a*_xlpm.b/(_xlpm.a+_xlpm.b))</f>
        <v>0.16666666666666663</v>
      </c>
      <c r="W113" s="14">
        <f>_xlfn.LET(_xlpm.p,R113,_xlpm.q,T113,LOG(_xlpm.p/_xlpm.q))</f>
        <v>-0.14612803567823801</v>
      </c>
      <c r="X113" s="2"/>
      <c r="AC113" s="2"/>
      <c r="AH113" s="2"/>
      <c r="AI113" s="2"/>
    </row>
    <row r="114" spans="1:35">
      <c r="A114" s="1" t="str">
        <f>_xlfn.LET(_xlpm.sep," : ",CONCATENATE(O114,_xlpm.sep,P114))</f>
        <v>~ha~ : [hə]</v>
      </c>
      <c r="B114" s="1">
        <f>_xlfn.LET(_xlpm.d,$G114,_xlpm.k,_xlfn.CONCAT(LEFT(TRIM(B$1),1),"*"),COUNTIF(_xlpm.d,_xlpm.k))</f>
        <v>0</v>
      </c>
      <c r="C114" s="1">
        <f>_xlfn.LET(_xlpm.d,$G114,_xlpm.k,_xlfn.CONCAT(LEFT(TRIM(C$1),1),"*"),COUNTIF(_xlpm.d,_xlpm.k))</f>
        <v>0</v>
      </c>
      <c r="D114" s="1">
        <f>_xlfn.LET(_xlpm.d,$G114,_xlpm.k,_xlfn.CONCAT(LEFT(TRIM(D$1),1),"*"),COUNTIF(_xlpm.d,_xlpm.k))</f>
        <v>0</v>
      </c>
      <c r="E114" s="1">
        <f>LOG(F114+1,10)</f>
        <v>0.47712125471966244</v>
      </c>
      <c r="F114" s="7">
        <v>2</v>
      </c>
      <c r="G114" s="9" t="s">
        <v>1243</v>
      </c>
      <c r="H114" s="4">
        <f>F114/freq.sum.r6e</f>
        <v>9.9403578528827041E-5</v>
      </c>
      <c r="I114" s="1" t="str">
        <f>_xlfn.LET(_xlpm.sep,":",_xlpm.w,$G114,LEFT(_xlpm.w,FIND(_xlpm.sep,_xlpm.w)-1))</f>
        <v>hə</v>
      </c>
      <c r="J114" s="1" t="str">
        <f>_xlfn.LET(_xlpm.sep,":",_xlpm.w,$G114,RIGHT(_xlpm.w,LEN(_xlpm.w)-FIND(_xlpm.sep,_xlpm.w)))</f>
        <v>ha</v>
      </c>
      <c r="K114" s="10">
        <f>_xlfn.LET(_xlpm.w,I114,LEN(_xlpm.w))</f>
        <v>2</v>
      </c>
      <c r="L114" s="10">
        <f>_xlfn.LET(_xlpm.w,J114,LEN(_xlpm.w))</f>
        <v>2</v>
      </c>
      <c r="M114" s="10">
        <f>_xlfn.LET(_xlpm.a,K114,_xlpm.b,L114,MAX(_xlpm.a,_xlpm.b))</f>
        <v>2</v>
      </c>
      <c r="N114" s="10">
        <f>_xlfn.LET(_xlpm.d,(K114,L114),MAX(_xlpm.d)-MIN(_xlpm.d))</f>
        <v>0</v>
      </c>
      <c r="O114" s="1" t="str">
        <f>_xlfn.LET(_xlpm.sep,":",_xlpm.w,$G114,_xlfn.CONCAT("~",RIGHT(_xlpm.w,LEN(_xlpm.w)-FIND(_xlpm.sep,_xlpm.w)),"~"))</f>
        <v>~ha~</v>
      </c>
      <c r="P114" s="1" t="str">
        <f>_xlfn.LET(_xlpm.sep,":",_xlpm.w,$G114,_xlfn.CONCAT("[",LEFT(_xlpm.w,FIND(_xlpm.sep,_xlpm.w)-1),"]"))</f>
        <v>[hə]</v>
      </c>
      <c r="Q114" s="14" cm="1">
        <f t="array" ref="Q114">SUM(_xlfn._xlws.FILTER($H$2:$H$7111,_xlfn.MAP($O$2:$O$7111,_xlfn.LAMBDA(_xlpm.x,_xlpm.x=$O114))))</f>
        <v>6.9582504970178919E-4</v>
      </c>
      <c r="R114" s="14">
        <f>$H114/Q114</f>
        <v>0.14285714285714288</v>
      </c>
      <c r="S114" s="14" cm="1">
        <f t="array" ref="S114">SUM(_xlfn._xlws.FILTER($H$2:$H$7111,_xlfn.MAP($P$2:$P$7111,_xlfn.LAMBDA(_xlpm.x,_xlpm.x=$P114))))</f>
        <v>4.9701789264413525E-4</v>
      </c>
      <c r="T114" s="14">
        <f>$H114/S114</f>
        <v>0.19999999999999998</v>
      </c>
      <c r="U114" s="14">
        <f>_xlfn.LET(_xlpm.freq,F114,_xlpm.size,M114+1,_xlpm.F,V114,LOG(1+_xlpm.freq)*LOG(1+_xlpm.size)*_xlpm.F)</f>
        <v>4.7875936413151091E-2</v>
      </c>
      <c r="V114" s="14">
        <f>_xlfn.LET(_xlpm.a,T114,_xlpm.b,R114,2*_xlpm.a*_xlpm.b/(_xlpm.a+_xlpm.b))</f>
        <v>0.16666666666666669</v>
      </c>
      <c r="W114" s="14">
        <f>_xlfn.LET(_xlpm.p,R114,_xlpm.q,T114,LOG(_xlpm.p/_xlpm.q))</f>
        <v>-0.14612803567823796</v>
      </c>
      <c r="X114" s="2"/>
      <c r="AC114" s="2"/>
      <c r="AH114" s="2"/>
      <c r="AI114" s="2"/>
    </row>
    <row r="115" spans="1:35">
      <c r="A115" s="1" t="str">
        <f>_xlfn.LET(_xlpm.sep," : ",CONCATENATE(O115,_xlpm.sep,P115))</f>
        <v>~zi~ : [zi]</v>
      </c>
      <c r="B115" s="1">
        <f>_xlfn.LET(_xlpm.d,$G115,_xlpm.k,_xlfn.CONCAT(LEFT(TRIM(B$1),1),"*"),COUNTIF(_xlpm.d,_xlpm.k))</f>
        <v>0</v>
      </c>
      <c r="C115" s="1">
        <f>_xlfn.LET(_xlpm.d,$G115,_xlpm.k,_xlfn.CONCAT(LEFT(TRIM(C$1),1),"*"),COUNTIF(_xlpm.d,_xlpm.k))</f>
        <v>0</v>
      </c>
      <c r="D115" s="1">
        <f>_xlfn.LET(_xlpm.d,$G115,_xlpm.k,_xlfn.CONCAT(LEFT(TRIM(D$1),1),"*"),COUNTIF(_xlpm.d,_xlpm.k))</f>
        <v>0</v>
      </c>
      <c r="E115" s="1">
        <f>LOG(F115+1,10)</f>
        <v>0.90308998699194343</v>
      </c>
      <c r="F115" s="7">
        <v>7</v>
      </c>
      <c r="G115" s="9" t="s">
        <v>5374</v>
      </c>
      <c r="H115" s="4">
        <f>F115/freq.sum.r6e</f>
        <v>3.4791252485089465E-4</v>
      </c>
      <c r="I115" s="1" t="str">
        <f>_xlfn.LET(_xlpm.sep,":",_xlpm.w,$G115,LEFT(_xlpm.w,FIND(_xlpm.sep,_xlpm.w)-1))</f>
        <v>zi</v>
      </c>
      <c r="J115" s="1" t="str">
        <f>_xlfn.LET(_xlpm.sep,":",_xlpm.w,$G115,RIGHT(_xlpm.w,LEN(_xlpm.w)-FIND(_xlpm.sep,_xlpm.w)))</f>
        <v>zi</v>
      </c>
      <c r="K115" s="10">
        <f>_xlfn.LET(_xlpm.w,I115,LEN(_xlpm.w))</f>
        <v>2</v>
      </c>
      <c r="L115" s="10">
        <f>_xlfn.LET(_xlpm.w,J115,LEN(_xlpm.w))</f>
        <v>2</v>
      </c>
      <c r="M115" s="10">
        <f>_xlfn.LET(_xlpm.a,K115,_xlpm.b,L115,MAX(_xlpm.a,_xlpm.b))</f>
        <v>2</v>
      </c>
      <c r="N115" s="10">
        <f>_xlfn.LET(_xlpm.d,(K115,L115),MAX(_xlpm.d)-MIN(_xlpm.d))</f>
        <v>0</v>
      </c>
      <c r="O115" s="1" t="str">
        <f>_xlfn.LET(_xlpm.sep,":",_xlpm.w,$G115,_xlfn.CONCAT("~",RIGHT(_xlpm.w,LEN(_xlpm.w)-FIND(_xlpm.sep,_xlpm.w)),"~"))</f>
        <v>~zi~</v>
      </c>
      <c r="P115" s="1" t="str">
        <f>_xlfn.LET(_xlpm.sep,":",_xlpm.w,$G115,_xlfn.CONCAT("[",LEFT(_xlpm.w,FIND(_xlpm.sep,_xlpm.w)-1),"]"))</f>
        <v>[zi]</v>
      </c>
      <c r="Q115" s="14" cm="1">
        <f t="array" ref="Q115">SUM(_xlfn._xlws.FILTER($H$2:$H$7117,_xlfn.MAP($O$2:$O$7117,_xlfn.LAMBDA(_xlpm.x,_xlpm.x=$O115))))</f>
        <v>1.4413518886679921E-3</v>
      </c>
      <c r="R115" s="14">
        <f>$H115/Q115</f>
        <v>0.2413793103448276</v>
      </c>
      <c r="S115" s="14" cm="1">
        <f t="array" ref="S115">SUM(_xlfn._xlws.FILTER($H$2:$H$7117,_xlfn.MAP($P$2:$P$7117,_xlfn.LAMBDA(_xlpm.x,_xlpm.x=$P115))))</f>
        <v>1.043737574552684E-3</v>
      </c>
      <c r="T115" s="14">
        <f>$H115/S115</f>
        <v>0.33333333333333331</v>
      </c>
      <c r="U115" s="14">
        <f>_xlfn.LET(_xlpm.freq,F115,_xlpm.size,M115+1,_xlpm.F,V115,LOG(1+_xlpm.freq)*LOG(1+_xlpm.size)*_xlpm.F)</f>
        <v>0.15224001792628697</v>
      </c>
      <c r="V115" s="14">
        <f>_xlfn.LET(_xlpm.a,T115,_xlpm.b,R115,2*_xlpm.a*_xlpm.b/(_xlpm.a+_xlpm.b))</f>
        <v>0.28000000000000003</v>
      </c>
      <c r="W115" s="14">
        <f>_xlfn.LET(_xlpm.p,R115,_xlpm.q,T115,LOG(_xlpm.p/_xlpm.q))</f>
        <v>-0.14017870316503675</v>
      </c>
      <c r="X115" s="2"/>
      <c r="AC115" s="2"/>
      <c r="AH115" s="2"/>
      <c r="AI115" s="2"/>
    </row>
    <row r="116" spans="1:35">
      <c r="A116" s="1" t="str">
        <f>_xlfn.LET(_xlpm.sep," : ",CONCATENATE(O116,_xlpm.sep,P116))</f>
        <v>~bi~ : [bi]</v>
      </c>
      <c r="B116" s="1">
        <f>_xlfn.LET(_xlpm.d,$G116,_xlpm.k,_xlfn.CONCAT(LEFT(TRIM(B$1),1),"*"),COUNTIF(_xlpm.d,_xlpm.k))</f>
        <v>0</v>
      </c>
      <c r="C116" s="1">
        <f>_xlfn.LET(_xlpm.d,$G116,_xlpm.k,_xlfn.CONCAT(LEFT(TRIM(C$1),1),"*"),COUNTIF(_xlpm.d,_xlpm.k))</f>
        <v>0</v>
      </c>
      <c r="D116" s="1">
        <f>_xlfn.LET(_xlpm.d,$G116,_xlpm.k,_xlfn.CONCAT(LEFT(TRIM(D$1),1),"*"),COUNTIF(_xlpm.d,_xlpm.k))</f>
        <v>0</v>
      </c>
      <c r="E116" s="1">
        <f>LOG(F116+1,10)</f>
        <v>0.90308998699194343</v>
      </c>
      <c r="F116" s="7">
        <v>7</v>
      </c>
      <c r="G116" s="9" t="s">
        <v>137</v>
      </c>
      <c r="H116" s="4">
        <f>F116/freq.sum.r6e</f>
        <v>3.4791252485089465E-4</v>
      </c>
      <c r="I116" s="1" t="str">
        <f>_xlfn.LET(_xlpm.sep,":",_xlpm.w,$G116,LEFT(_xlpm.w,FIND(_xlpm.sep,_xlpm.w)-1))</f>
        <v>bi</v>
      </c>
      <c r="J116" s="1" t="str">
        <f>_xlfn.LET(_xlpm.sep,":",_xlpm.w,$G116,RIGHT(_xlpm.w,LEN(_xlpm.w)-FIND(_xlpm.sep,_xlpm.w)))</f>
        <v>bi</v>
      </c>
      <c r="K116" s="10">
        <f>_xlfn.LET(_xlpm.w,I116,LEN(_xlpm.w))</f>
        <v>2</v>
      </c>
      <c r="L116" s="10">
        <f>_xlfn.LET(_xlpm.w,J116,LEN(_xlpm.w))</f>
        <v>2</v>
      </c>
      <c r="M116" s="10">
        <f>_xlfn.LET(_xlpm.a,K116,_xlpm.b,L116,MAX(_xlpm.a,_xlpm.b))</f>
        <v>2</v>
      </c>
      <c r="N116" s="10">
        <f>_xlfn.LET(_xlpm.d,(K116,L116),MAX(_xlpm.d)-MIN(_xlpm.d))</f>
        <v>0</v>
      </c>
      <c r="O116" s="1" t="str">
        <f>_xlfn.LET(_xlpm.sep,":",_xlpm.w,$G116,_xlfn.CONCAT("~",RIGHT(_xlpm.w,LEN(_xlpm.w)-FIND(_xlpm.sep,_xlpm.w)),"~"))</f>
        <v>~bi~</v>
      </c>
      <c r="P116" s="1" t="str">
        <f>_xlfn.LET(_xlpm.sep,":",_xlpm.w,$G116,_xlfn.CONCAT("[",LEFT(_xlpm.w,FIND(_xlpm.sep,_xlpm.w)-1),"]"))</f>
        <v>[bi]</v>
      </c>
      <c r="Q116" s="14" cm="1">
        <f t="array" ref="Q116">SUM(_xlfn._xlws.FILTER($H$2:$H$7117,_xlfn.MAP($O$2:$O$7117,_xlfn.LAMBDA(_xlpm.x,_xlpm.x=$O116))))</f>
        <v>1.8886679920477136E-3</v>
      </c>
      <c r="R116" s="14">
        <f>$H116/Q116</f>
        <v>0.18421052631578949</v>
      </c>
      <c r="S116" s="14" cm="1">
        <f t="array" ref="S116">SUM(_xlfn._xlws.FILTER($H$2:$H$7117,_xlfn.MAP($P$2:$P$7117,_xlfn.LAMBDA(_xlpm.x,_xlpm.x=$P116))))</f>
        <v>1.3916500994035786E-3</v>
      </c>
      <c r="T116" s="14">
        <f>$H116/S116</f>
        <v>0.25</v>
      </c>
      <c r="U116" s="14">
        <f>_xlfn.LET(_xlpm.freq,F116,_xlpm.size,M116+1,_xlpm.F,V116,LOG(1+_xlpm.freq)*LOG(1+_xlpm.size)*_xlpm.F)</f>
        <v>0.11533334691385376</v>
      </c>
      <c r="V116" s="14">
        <f>_xlfn.LET(_xlpm.a,T116,_xlpm.b,R116,2*_xlpm.a*_xlpm.b/(_xlpm.a+_xlpm.b))</f>
        <v>0.21212121212121213</v>
      </c>
      <c r="W116" s="14">
        <f>_xlfn.LET(_xlpm.p,R116,_xlpm.q,T116,LOG(_xlpm.p/_xlpm.q))</f>
        <v>-0.13262556527459091</v>
      </c>
      <c r="X116" s="2"/>
      <c r="AC116" s="2"/>
      <c r="AH116" s="2"/>
      <c r="AI116" s="2"/>
    </row>
    <row r="117" spans="1:35">
      <c r="A117" s="1" t="str">
        <f>_xlfn.LET(_xlpm.sep," : ",CONCATENATE(O117,_xlpm.sep,P117))</f>
        <v>~cu~ : [kjʊ]</v>
      </c>
      <c r="B117" s="1">
        <f>_xlfn.LET(_xlpm.d,$G117,_xlpm.k,_xlfn.CONCAT(LEFT(TRIM(B$1),1),"*"),COUNTIF(_xlpm.d,_xlpm.k))</f>
        <v>0</v>
      </c>
      <c r="C117" s="1">
        <f>_xlfn.LET(_xlpm.d,$G117,_xlpm.k,_xlfn.CONCAT(LEFT(TRIM(C$1),1),"*"),COUNTIF(_xlpm.d,_xlpm.k))</f>
        <v>0</v>
      </c>
      <c r="D117" s="1">
        <f>_xlfn.LET(_xlpm.d,$G117,_xlpm.k,_xlfn.CONCAT(LEFT(TRIM(D$1),1),"*"),COUNTIF(_xlpm.d,_xlpm.k))</f>
        <v>0</v>
      </c>
      <c r="E117" s="1">
        <f>LOG(F117+1,10)</f>
        <v>0.8450980400142567</v>
      </c>
      <c r="F117" s="7">
        <v>6</v>
      </c>
      <c r="G117" s="9" t="s">
        <v>1432</v>
      </c>
      <c r="H117" s="4">
        <f>F117/freq.sum.r6e</f>
        <v>2.9821073558648114E-4</v>
      </c>
      <c r="I117" s="1" t="str">
        <f>_xlfn.LET(_xlpm.sep,":",_xlpm.w,$G117,LEFT(_xlpm.w,FIND(_xlpm.sep,_xlpm.w)-1))</f>
        <v>kjʊ</v>
      </c>
      <c r="J117" s="1" t="str">
        <f>_xlfn.LET(_xlpm.sep,":",_xlpm.w,$G117,RIGHT(_xlpm.w,LEN(_xlpm.w)-FIND(_xlpm.sep,_xlpm.w)))</f>
        <v>cu</v>
      </c>
      <c r="K117" s="10">
        <f>_xlfn.LET(_xlpm.w,I117,LEN(_xlpm.w))</f>
        <v>3</v>
      </c>
      <c r="L117" s="10">
        <f>_xlfn.LET(_xlpm.w,J117,LEN(_xlpm.w))</f>
        <v>2</v>
      </c>
      <c r="M117" s="10">
        <f>_xlfn.LET(_xlpm.a,K117,_xlpm.b,L117,MAX(_xlpm.a,_xlpm.b))</f>
        <v>3</v>
      </c>
      <c r="N117" s="10">
        <f>_xlfn.LET(_xlpm.d,(K117,L117),MAX(_xlpm.d)-MIN(_xlpm.d))</f>
        <v>1</v>
      </c>
      <c r="O117" s="1" t="str">
        <f>_xlfn.LET(_xlpm.sep,":",_xlpm.w,$G117,_xlfn.CONCAT("~",RIGHT(_xlpm.w,LEN(_xlpm.w)-FIND(_xlpm.sep,_xlpm.w)),"~"))</f>
        <v>~cu~</v>
      </c>
      <c r="P117" s="1" t="str">
        <f>_xlfn.LET(_xlpm.sep,":",_xlpm.w,$G117,_xlfn.CONCAT("[",LEFT(_xlpm.w,FIND(_xlpm.sep,_xlpm.w)-1),"]"))</f>
        <v>[kjʊ]</v>
      </c>
      <c r="Q117" s="14" cm="1">
        <f t="array" ref="Q117">SUM(_xlfn._xlws.FILTER($H$2:$H$7117,_xlfn.MAP($O$2:$O$7117,_xlfn.LAMBDA(_xlpm.x,_xlpm.x=$O117))))</f>
        <v>1.1431411530815109E-3</v>
      </c>
      <c r="R117" s="14">
        <f>$H117/Q117</f>
        <v>0.26086956521739135</v>
      </c>
      <c r="S117" s="14" cm="1">
        <f t="array" ref="S117">SUM(_xlfn._xlws.FILTER($H$2:$H$7117,_xlfn.MAP($P$2:$P$7117,_xlfn.LAMBDA(_xlpm.x,_xlpm.x=$P117))))</f>
        <v>8.4493041749503001E-4</v>
      </c>
      <c r="T117" s="14">
        <f>$H117/S117</f>
        <v>0.3529411764705882</v>
      </c>
      <c r="U117" s="14">
        <f>_xlfn.LET(_xlpm.freq,F117,_xlpm.size,M117+1,_xlpm.F,V117,LOG(1+_xlpm.freq)*LOG(1+_xlpm.size)*_xlpm.F)</f>
        <v>0.17720945420793782</v>
      </c>
      <c r="V117" s="14">
        <f>_xlfn.LET(_xlpm.a,T117,_xlpm.b,R117,2*_xlpm.a*_xlpm.b/(_xlpm.a+_xlpm.b))</f>
        <v>0.3</v>
      </c>
      <c r="W117" s="14">
        <f>_xlfn.LET(_xlpm.p,R117,_xlpm.q,T117,LOG(_xlpm.p/_xlpm.q))</f>
        <v>-0.13127891463931884</v>
      </c>
      <c r="X117" s="2"/>
      <c r="AC117" s="2"/>
      <c r="AH117" s="2"/>
      <c r="AI117" s="2"/>
    </row>
    <row r="118" spans="1:35">
      <c r="A118" s="1" t="str">
        <f>_xlfn.LET(_xlpm.sep," : ",CONCATENATE(O118,_xlpm.sep,P118))</f>
        <v>~ge~ : [ɡɛ]</v>
      </c>
      <c r="B118" s="1">
        <f>_xlfn.LET(_xlpm.d,$G118,_xlpm.k,_xlfn.CONCAT(LEFT(TRIM(B$1),1),"*"),COUNTIF(_xlpm.d,_xlpm.k))</f>
        <v>0</v>
      </c>
      <c r="C118" s="1">
        <f>_xlfn.LET(_xlpm.d,$G118,_xlpm.k,_xlfn.CONCAT(LEFT(TRIM(C$1),1),"*"),COUNTIF(_xlpm.d,_xlpm.k))</f>
        <v>0</v>
      </c>
      <c r="D118" s="1">
        <f>_xlfn.LET(_xlpm.d,$G118,_xlpm.k,_xlfn.CONCAT(LEFT(TRIM(D$1),1),"*"),COUNTIF(_xlpm.d,_xlpm.k))</f>
        <v>0</v>
      </c>
      <c r="E118" s="1">
        <f>LOG(F118+1,10)</f>
        <v>0.77815125038364352</v>
      </c>
      <c r="F118" s="7">
        <v>5</v>
      </c>
      <c r="G118" s="9" t="s">
        <v>6533</v>
      </c>
      <c r="H118" s="4">
        <f>F118/freq.sum.r6e</f>
        <v>2.4850894632206757E-4</v>
      </c>
      <c r="I118" s="1" t="str">
        <f>_xlfn.LET(_xlpm.sep,":",_xlpm.w,$G118,LEFT(_xlpm.w,FIND(_xlpm.sep,_xlpm.w)-1))</f>
        <v>ɡɛ</v>
      </c>
      <c r="J118" s="1" t="str">
        <f>_xlfn.LET(_xlpm.sep,":",_xlpm.w,$G118,RIGHT(_xlpm.w,LEN(_xlpm.w)-FIND(_xlpm.sep,_xlpm.w)))</f>
        <v>ge</v>
      </c>
      <c r="K118" s="10">
        <f>_xlfn.LET(_xlpm.w,I118,LEN(_xlpm.w))</f>
        <v>2</v>
      </c>
      <c r="L118" s="10">
        <f>_xlfn.LET(_xlpm.w,J118,LEN(_xlpm.w))</f>
        <v>2</v>
      </c>
      <c r="M118" s="10">
        <f>_xlfn.LET(_xlpm.a,K118,_xlpm.b,L118,MAX(_xlpm.a,_xlpm.b))</f>
        <v>2</v>
      </c>
      <c r="N118" s="10">
        <f>_xlfn.LET(_xlpm.d,(K118,L118),MAX(_xlpm.d)-MIN(_xlpm.d))</f>
        <v>0</v>
      </c>
      <c r="O118" s="1" t="str">
        <f>_xlfn.LET(_xlpm.sep,":",_xlpm.w,$G118,_xlfn.CONCAT("~",RIGHT(_xlpm.w,LEN(_xlpm.w)-FIND(_xlpm.sep,_xlpm.w)),"~"))</f>
        <v>~ge~</v>
      </c>
      <c r="P118" s="1" t="str">
        <f>_xlfn.LET(_xlpm.sep,":",_xlpm.w,$G118,_xlfn.CONCAT("[",LEFT(_xlpm.w,FIND(_xlpm.sep,_xlpm.w)-1),"]"))</f>
        <v>[ɡɛ]</v>
      </c>
      <c r="Q118" s="14" cm="1">
        <f t="array" ref="Q118">SUM(_xlfn._xlws.FILTER($H$2:$H$7117,_xlfn.MAP($O$2:$O$7117,_xlfn.LAMBDA(_xlpm.x,_xlpm.x=$O118))))</f>
        <v>2.1371769383697814E-3</v>
      </c>
      <c r="R118" s="14">
        <f>$H118/Q118</f>
        <v>0.11627906976744184</v>
      </c>
      <c r="S118" s="14" cm="1">
        <f t="array" ref="S118">SUM(_xlfn._xlws.FILTER($H$2:$H$7117,_xlfn.MAP($P$2:$P$7117,_xlfn.LAMBDA(_xlpm.x,_xlpm.x=$P118))))</f>
        <v>1.5904572564612327E-3</v>
      </c>
      <c r="T118" s="14">
        <f>$H118/S118</f>
        <v>0.15624999999999997</v>
      </c>
      <c r="U118" s="14">
        <f>_xlfn.LET(_xlpm.freq,F118,_xlpm.size,M118+1,_xlpm.F,V118,LOG(1+_xlpm.freq)*LOG(1+_xlpm.size)*_xlpm.F)</f>
        <v>6.2465831341042603E-2</v>
      </c>
      <c r="V118" s="14">
        <f>_xlfn.LET(_xlpm.a,T118,_xlpm.b,R118,2*_xlpm.a*_xlpm.b/(_xlpm.a+_xlpm.b))</f>
        <v>0.1333333333333333</v>
      </c>
      <c r="W118" s="14">
        <f>_xlfn.LET(_xlpm.p,R118,_xlpm.q,T118,LOG(_xlpm.p/_xlpm.q))</f>
        <v>-0.12831847725968057</v>
      </c>
      <c r="X118" s="2"/>
      <c r="AC118" s="2"/>
      <c r="AH118" s="2"/>
      <c r="AI118" s="2"/>
    </row>
    <row r="119" spans="1:35">
      <c r="A119" s="1" t="str">
        <f>_xlfn.LET(_xlpm.sep," : ",CONCATENATE(O119,_xlpm.sep,P119))</f>
        <v>~zy~ : [zaɪ]</v>
      </c>
      <c r="B119" s="1">
        <f>_xlfn.LET(_xlpm.d,$G119,_xlpm.k,_xlfn.CONCAT(LEFT(TRIM(B$1),1),"*"),COUNTIF(_xlpm.d,_xlpm.k))</f>
        <v>0</v>
      </c>
      <c r="C119" s="1">
        <f>_xlfn.LET(_xlpm.d,$G119,_xlpm.k,_xlfn.CONCAT(LEFT(TRIM(C$1),1),"*"),COUNTIF(_xlpm.d,_xlpm.k))</f>
        <v>0</v>
      </c>
      <c r="D119" s="1">
        <f>_xlfn.LET(_xlpm.d,$G119,_xlpm.k,_xlfn.CONCAT(LEFT(TRIM(D$1),1),"*"),COUNTIF(_xlpm.d,_xlpm.k))</f>
        <v>0</v>
      </c>
      <c r="E119" s="1">
        <f>LOG(F119+1,10)</f>
        <v>0.90308998699194343</v>
      </c>
      <c r="F119" s="7">
        <v>7</v>
      </c>
      <c r="G119" s="9" t="s">
        <v>5357</v>
      </c>
      <c r="H119" s="4">
        <f>F119/freq.sum.r6e</f>
        <v>3.4791252485089465E-4</v>
      </c>
      <c r="I119" s="4" t="str">
        <f>_xlfn.LET(_xlpm.sep,":",_xlpm.w,$G119,LEFT(_xlpm.w,FIND(_xlpm.sep,_xlpm.w)-1))</f>
        <v>zaɪ</v>
      </c>
      <c r="J119" s="4" t="str">
        <f>_xlfn.LET(_xlpm.sep,":",_xlpm.w,$G119,RIGHT(_xlpm.w,LEN(_xlpm.w)-FIND(_xlpm.sep,_xlpm.w)))</f>
        <v>zy</v>
      </c>
      <c r="K119" s="10">
        <f>_xlfn.LET(_xlpm.w,I119,LEN(_xlpm.w))</f>
        <v>3</v>
      </c>
      <c r="L119" s="10">
        <f>_xlfn.LET(_xlpm.w,J119,LEN(_xlpm.w))</f>
        <v>2</v>
      </c>
      <c r="M119" s="10">
        <f>_xlfn.LET(_xlpm.a,K119,_xlpm.b,L119,MAX(_xlpm.a,_xlpm.b))</f>
        <v>3</v>
      </c>
      <c r="N119" s="10">
        <f>_xlfn.LET(_xlpm.d,(K119,L119),MAX(_xlpm.d)-MIN(_xlpm.d))</f>
        <v>1</v>
      </c>
      <c r="O119" s="1" t="str">
        <f>_xlfn.LET(_xlpm.sep,":",_xlpm.w,$G119,_xlfn.CONCAT("~",RIGHT(_xlpm.w,LEN(_xlpm.w)-FIND(_xlpm.sep,_xlpm.w)),"~"))</f>
        <v>~zy~</v>
      </c>
      <c r="P119" s="1" t="str">
        <f>_xlfn.LET(_xlpm.sep,":",_xlpm.w,$G119,_xlfn.CONCAT("[",LEFT(_xlpm.w,FIND(_xlpm.sep,_xlpm.w)-1),"]"))</f>
        <v>[zaɪ]</v>
      </c>
      <c r="Q119" s="14" cm="1">
        <f t="array" ref="Q119">SUM(_xlfn._xlws.FILTER($H$2:$H$7109,_xlfn.MAP($O$2:$O$7109,_xlfn.LAMBDA(_xlpm.x,_xlpm.x=$O119))))</f>
        <v>1.4413518886679921E-3</v>
      </c>
      <c r="R119" s="14">
        <f>$H119/Q119</f>
        <v>0.2413793103448276</v>
      </c>
      <c r="S119" s="14" cm="1">
        <f t="array" ref="S119">SUM(_xlfn._xlws.FILTER($H$2:$H$7109,_xlfn.MAP($P$2:$P$7109,_xlfn.LAMBDA(_xlpm.x,_xlpm.x=$P119))))</f>
        <v>1.0934393638170974E-3</v>
      </c>
      <c r="T119" s="14">
        <f>$H119/S119</f>
        <v>0.31818181818181818</v>
      </c>
      <c r="U119" s="14">
        <f>_xlfn.LET(_xlpm.freq,F119,_xlpm.size,M119+1,_xlpm.F,V119,LOG(1+_xlpm.freq)*LOG(1+_xlpm.size)*_xlpm.F)</f>
        <v>0.17327959548490268</v>
      </c>
      <c r="V119" s="14">
        <f>_xlfn.LET(_xlpm.a,T119,_xlpm.b,R119,2*_xlpm.a*_xlpm.b/(_xlpm.a+_xlpm.b))</f>
        <v>0.27450980392156865</v>
      </c>
      <c r="W119" s="14">
        <f>_xlfn.LET(_xlpm.p,R119,_xlpm.q,T119,LOG(_xlpm.p/_xlpm.q))</f>
        <v>-0.11997531707674981</v>
      </c>
      <c r="X119" s="2"/>
      <c r="AC119" s="2"/>
      <c r="AH119" s="2"/>
      <c r="AI119" s="2"/>
    </row>
    <row r="120" spans="1:35">
      <c r="A120" s="1" t="str">
        <f>_xlfn.LET(_xlpm.sep," : ",CONCATENATE(O120,_xlpm.sep,P120))</f>
        <v>~bu~ : [bɛ]</v>
      </c>
      <c r="B120" s="1">
        <f>_xlfn.LET(_xlpm.d,$G120,_xlpm.k,_xlfn.CONCAT(LEFT(TRIM(B$1),1),"*"),COUNTIF(_xlpm.d,_xlpm.k))</f>
        <v>0</v>
      </c>
      <c r="C120" s="1">
        <f>_xlfn.LET(_xlpm.d,$G120,_xlpm.k,_xlfn.CONCAT(LEFT(TRIM(C$1),1),"*"),COUNTIF(_xlpm.d,_xlpm.k))</f>
        <v>0</v>
      </c>
      <c r="D120" s="1">
        <f>_xlfn.LET(_xlpm.d,$G120,_xlpm.k,_xlfn.CONCAT(LEFT(TRIM(D$1),1),"*"),COUNTIF(_xlpm.d,_xlpm.k))</f>
        <v>0</v>
      </c>
      <c r="E120" s="1">
        <f>LOG(F120+1,10)</f>
        <v>0.77815125038364352</v>
      </c>
      <c r="F120" s="7">
        <v>5</v>
      </c>
      <c r="G120" s="9" t="s">
        <v>321</v>
      </c>
      <c r="H120" s="4">
        <f>F120/freq.sum.r6e</f>
        <v>2.4850894632206757E-4</v>
      </c>
      <c r="I120" s="4" t="str">
        <f>_xlfn.LET(_xlpm.sep,":",_xlpm.w,$G120,LEFT(_xlpm.w,FIND(_xlpm.sep,_xlpm.w)-1))</f>
        <v>bɛ</v>
      </c>
      <c r="J120" s="4" t="str">
        <f>_xlfn.LET(_xlpm.sep,":",_xlpm.w,$G120,RIGHT(_xlpm.w,LEN(_xlpm.w)-FIND(_xlpm.sep,_xlpm.w)))</f>
        <v>bu</v>
      </c>
      <c r="K120" s="10">
        <f>_xlfn.LET(_xlpm.w,I120,LEN(_xlpm.w))</f>
        <v>2</v>
      </c>
      <c r="L120" s="10">
        <f>_xlfn.LET(_xlpm.w,J120,LEN(_xlpm.w))</f>
        <v>2</v>
      </c>
      <c r="M120" s="10">
        <f>_xlfn.LET(_xlpm.a,K120,_xlpm.b,L120,MAX(_xlpm.a,_xlpm.b))</f>
        <v>2</v>
      </c>
      <c r="N120" s="10">
        <f>_xlfn.LET(_xlpm.d,(K120,L120),MAX(_xlpm.d)-MIN(_xlpm.d))</f>
        <v>0</v>
      </c>
      <c r="O120" s="1" t="str">
        <f>_xlfn.LET(_xlpm.sep,":",_xlpm.w,$G120,_xlfn.CONCAT("~",RIGHT(_xlpm.w,LEN(_xlpm.w)-FIND(_xlpm.sep,_xlpm.w)),"~"))</f>
        <v>~bu~</v>
      </c>
      <c r="P120" s="1" t="str">
        <f>_xlfn.LET(_xlpm.sep,":",_xlpm.w,$G120,_xlfn.CONCAT("[",LEFT(_xlpm.w,FIND(_xlpm.sep,_xlpm.w)-1),"]"))</f>
        <v>[bɛ]</v>
      </c>
      <c r="Q120" s="14" cm="1">
        <f t="array" ref="Q120">SUM(_xlfn._xlws.FILTER($H$2:$H$7109,_xlfn.MAP($O$2:$O$7109,_xlfn.LAMBDA(_xlpm.x,_xlpm.x=$O120))))</f>
        <v>2.0874751491053679E-3</v>
      </c>
      <c r="R120" s="14">
        <f>$H120/Q120</f>
        <v>0.11904761904761903</v>
      </c>
      <c r="S120" s="14" cm="1">
        <f t="array" ref="S120">SUM(_xlfn._xlws.FILTER($H$2:$H$7109,_xlfn.MAP($P$2:$P$7109,_xlfn.LAMBDA(_xlpm.x,_xlpm.x=$P120))))</f>
        <v>1.5904572564612327E-3</v>
      </c>
      <c r="T120" s="14">
        <f>$H120/S120</f>
        <v>0.15624999999999997</v>
      </c>
      <c r="U120" s="14">
        <f>_xlfn.LET(_xlpm.freq,F120,_xlpm.size,M120+1,_xlpm.F,V120,LOG(1+_xlpm.freq)*LOG(1+_xlpm.size)*_xlpm.F)</f>
        <v>6.3309964197002633E-2</v>
      </c>
      <c r="V120" s="14">
        <f>_xlfn.LET(_xlpm.a,T120,_xlpm.b,R120,2*_xlpm.a*_xlpm.b/(_xlpm.a+_xlpm.b))</f>
        <v>0.13513513513513509</v>
      </c>
      <c r="W120" s="14">
        <f>_xlfn.LET(_xlpm.p,R120,_xlpm.q,T120,LOG(_xlpm.p/_xlpm.q))</f>
        <v>-0.11809931207799451</v>
      </c>
      <c r="X120" s="2"/>
      <c r="AC120" s="2"/>
      <c r="AH120" s="2"/>
      <c r="AI120" s="2"/>
    </row>
    <row r="121" spans="1:35">
      <c r="A121" s="1" t="str">
        <f>_xlfn.LET(_xlpm.sep," : ",CONCATENATE(O121,_xlpm.sep,P121))</f>
        <v>~se~ : [zə]</v>
      </c>
      <c r="B121" s="1">
        <f>_xlfn.LET(_xlpm.d,$G121,_xlpm.k,_xlfn.CONCAT(LEFT(TRIM(B$1),1),"*"),COUNTIF(_xlpm.d,_xlpm.k))</f>
        <v>0</v>
      </c>
      <c r="C121" s="1">
        <f>_xlfn.LET(_xlpm.d,$G121,_xlpm.k,_xlfn.CONCAT(LEFT(TRIM(C$1),1),"*"),COUNTIF(_xlpm.d,_xlpm.k))</f>
        <v>0</v>
      </c>
      <c r="D121" s="1">
        <f>_xlfn.LET(_xlpm.d,$G121,_xlpm.k,_xlfn.CONCAT(LEFT(TRIM(D$1),1),"*"),COUNTIF(_xlpm.d,_xlpm.k))</f>
        <v>0</v>
      </c>
      <c r="E121" s="1">
        <f>LOG(F121+1,10)</f>
        <v>0.47712125471966244</v>
      </c>
      <c r="F121" s="7">
        <v>2</v>
      </c>
      <c r="G121" s="9" t="s">
        <v>5402</v>
      </c>
      <c r="H121" s="4">
        <f>F121/freq.sum.r6e</f>
        <v>9.9403578528827041E-5</v>
      </c>
      <c r="I121" s="1" t="str">
        <f>_xlfn.LET(_xlpm.sep,":",_xlpm.w,$G121,LEFT(_xlpm.w,FIND(_xlpm.sep,_xlpm.w)-1))</f>
        <v>zə</v>
      </c>
      <c r="J121" s="1" t="str">
        <f>_xlfn.LET(_xlpm.sep,":",_xlpm.w,$G121,RIGHT(_xlpm.w,LEN(_xlpm.w)-FIND(_xlpm.sep,_xlpm.w)))</f>
        <v>se</v>
      </c>
      <c r="K121" s="10">
        <f>_xlfn.LET(_xlpm.w,I121,LEN(_xlpm.w))</f>
        <v>2</v>
      </c>
      <c r="L121" s="10">
        <f>_xlfn.LET(_xlpm.w,J121,LEN(_xlpm.w))</f>
        <v>2</v>
      </c>
      <c r="M121" s="10">
        <f>_xlfn.LET(_xlpm.a,K121,_xlpm.b,L121,MAX(_xlpm.a,_xlpm.b))</f>
        <v>2</v>
      </c>
      <c r="N121" s="10">
        <f>_xlfn.LET(_xlpm.d,(K121,L121),MAX(_xlpm.d)-MIN(_xlpm.d))</f>
        <v>0</v>
      </c>
      <c r="O121" s="1" t="str">
        <f>_xlfn.LET(_xlpm.sep,":",_xlpm.w,$G121,_xlfn.CONCAT("~",RIGHT(_xlpm.w,LEN(_xlpm.w)-FIND(_xlpm.sep,_xlpm.w)),"~"))</f>
        <v>~se~</v>
      </c>
      <c r="P121" s="1" t="str">
        <f>_xlfn.LET(_xlpm.sep,":",_xlpm.w,$G121,_xlfn.CONCAT("[",LEFT(_xlpm.w,FIND(_xlpm.sep,_xlpm.w)-1),"]"))</f>
        <v>[zə]</v>
      </c>
      <c r="Q121" s="14" cm="1">
        <f t="array" ref="Q121">SUM(_xlfn._xlws.FILTER($H$2:$H$7111,_xlfn.MAP($O$2:$O$7111,_xlfn.LAMBDA(_xlpm.x,_xlpm.x=$O121))))</f>
        <v>3.2306163021868788E-3</v>
      </c>
      <c r="R121" s="14">
        <f>$H121/Q121</f>
        <v>3.0769230769230771E-2</v>
      </c>
      <c r="S121" s="14" cm="1">
        <f t="array" ref="S121">SUM(_xlfn._xlws.FILTER($H$2:$H$7111,_xlfn.MAP($P$2:$P$7111,_xlfn.LAMBDA(_xlpm.x,_xlpm.x=$P121))))</f>
        <v>2.4850894632206747E-3</v>
      </c>
      <c r="T121" s="14">
        <f>$H121/S121</f>
        <v>4.0000000000000022E-2</v>
      </c>
      <c r="U121" s="14">
        <f>_xlfn.LET(_xlpm.freq,F121,_xlpm.size,M121+1,_xlpm.F,V121,LOG(1+_xlpm.freq)*LOG(1+_xlpm.size)*_xlpm.F)</f>
        <v>9.99149977317936E-3</v>
      </c>
      <c r="V121" s="14">
        <f>_xlfn.LET(_xlpm.a,T121,_xlpm.b,R121,2*_xlpm.a*_xlpm.b/(_xlpm.a+_xlpm.b))</f>
        <v>3.4782608695652181E-2</v>
      </c>
      <c r="W121" s="14">
        <f>_xlfn.LET(_xlpm.p,R121,_xlpm.q,T121,LOG(_xlpm.p/_xlpm.q))</f>
        <v>-0.113943352306837</v>
      </c>
      <c r="X121" s="2"/>
      <c r="AC121" s="2"/>
      <c r="AH121" s="2"/>
      <c r="AI121" s="2"/>
    </row>
    <row r="122" spans="1:35">
      <c r="A122" s="1" t="str">
        <f>_xlfn.LET(_xlpm.sep," : ",CONCATENATE(O122,_xlpm.sep,P122))</f>
        <v>~hi~ : [hi]</v>
      </c>
      <c r="B122" s="1">
        <f>_xlfn.LET(_xlpm.d,$G122,_xlpm.k,_xlfn.CONCAT(LEFT(TRIM(B$1),1),"*"),COUNTIF(_xlpm.d,_xlpm.k))</f>
        <v>0</v>
      </c>
      <c r="C122" s="1">
        <f>_xlfn.LET(_xlpm.d,$G122,_xlpm.k,_xlfn.CONCAT(LEFT(TRIM(C$1),1),"*"),COUNTIF(_xlpm.d,_xlpm.k))</f>
        <v>0</v>
      </c>
      <c r="D122" s="1">
        <f>_xlfn.LET(_xlpm.d,$G122,_xlpm.k,_xlfn.CONCAT(LEFT(TRIM(D$1),1),"*"),COUNTIF(_xlpm.d,_xlpm.k))</f>
        <v>0</v>
      </c>
      <c r="E122" s="1">
        <f>LOG(F122+1,10)</f>
        <v>0.90308998699194343</v>
      </c>
      <c r="F122" s="7">
        <v>7</v>
      </c>
      <c r="G122" s="9" t="s">
        <v>1206</v>
      </c>
      <c r="H122" s="4">
        <f>F122/freq.sum.r6e</f>
        <v>3.4791252485089465E-4</v>
      </c>
      <c r="I122" s="1" t="str">
        <f>_xlfn.LET(_xlpm.sep,":",_xlpm.w,$G122,LEFT(_xlpm.w,FIND(_xlpm.sep,_xlpm.w)-1))</f>
        <v>hi</v>
      </c>
      <c r="J122" s="1" t="str">
        <f>_xlfn.LET(_xlpm.sep,":",_xlpm.w,$G122,RIGHT(_xlpm.w,LEN(_xlpm.w)-FIND(_xlpm.sep,_xlpm.w)))</f>
        <v>hi</v>
      </c>
      <c r="K122" s="10">
        <f>_xlfn.LET(_xlpm.w,I122,LEN(_xlpm.w))</f>
        <v>2</v>
      </c>
      <c r="L122" s="10">
        <f>_xlfn.LET(_xlpm.w,J122,LEN(_xlpm.w))</f>
        <v>2</v>
      </c>
      <c r="M122" s="10">
        <f>_xlfn.LET(_xlpm.a,K122,_xlpm.b,L122,MAX(_xlpm.a,_xlpm.b))</f>
        <v>2</v>
      </c>
      <c r="N122" s="10">
        <f>_xlfn.LET(_xlpm.d,(K122,L122),MAX(_xlpm.d)-MIN(_xlpm.d))</f>
        <v>0</v>
      </c>
      <c r="O122" s="1" t="str">
        <f>_xlfn.LET(_xlpm.sep,":",_xlpm.w,$G122,_xlfn.CONCAT("~",RIGHT(_xlpm.w,LEN(_xlpm.w)-FIND(_xlpm.sep,_xlpm.w)),"~"))</f>
        <v>~hi~</v>
      </c>
      <c r="P122" s="1" t="str">
        <f>_xlfn.LET(_xlpm.sep,":",_xlpm.w,$G122,_xlfn.CONCAT("[",LEFT(_xlpm.w,FIND(_xlpm.sep,_xlpm.w)-1),"]"))</f>
        <v>[hi]</v>
      </c>
      <c r="Q122" s="14" cm="1">
        <f t="array" ref="Q122">SUM(_xlfn._xlws.FILTER($H$2:$H$7117,_xlfn.MAP($O$2:$O$7117,_xlfn.LAMBDA(_xlpm.x,_xlpm.x=$O122))))</f>
        <v>1.7892644135188867E-3</v>
      </c>
      <c r="R122" s="14">
        <f>$H122/Q122</f>
        <v>0.19444444444444445</v>
      </c>
      <c r="S122" s="14" cm="1">
        <f t="array" ref="S122">SUM(_xlfn._xlws.FILTER($H$2:$H$7117,_xlfn.MAP($P$2:$P$7117,_xlfn.LAMBDA(_xlpm.x,_xlpm.x=$P122))))</f>
        <v>1.3916500994035786E-3</v>
      </c>
      <c r="T122" s="14">
        <f>$H122/S122</f>
        <v>0.25</v>
      </c>
      <c r="U122" s="14">
        <f>_xlfn.LET(_xlpm.freq,F122,_xlpm.size,M122+1,_xlpm.F,V122,LOG(1+_xlpm.freq)*LOG(1+_xlpm.size)*_xlpm.F)</f>
        <v>0.1189375140049117</v>
      </c>
      <c r="V122" s="14">
        <f>_xlfn.LET(_xlpm.a,T122,_xlpm.b,R122,2*_xlpm.a*_xlpm.b/(_xlpm.a+_xlpm.b))</f>
        <v>0.21875000000000003</v>
      </c>
      <c r="W122" s="14">
        <f>_xlfn.LET(_xlpm.p,R122,_xlpm.q,T122,LOG(_xlpm.p/_xlpm.q))</f>
        <v>-0.10914446942506803</v>
      </c>
      <c r="X122" s="2"/>
      <c r="AC122" s="2"/>
      <c r="AH122" s="2"/>
      <c r="AI122" s="2"/>
    </row>
    <row r="123" spans="1:35">
      <c r="A123" s="1" t="str">
        <f>_xlfn.LET(_xlpm.sep," : ",CONCATENATE(O123,_xlpm.sep,P123))</f>
        <v>~pe~ : [pi]</v>
      </c>
      <c r="B123" s="1">
        <f>_xlfn.LET(_xlpm.d,$G123,_xlpm.k,_xlfn.CONCAT(LEFT(TRIM(B$1),1),"*"),COUNTIF(_xlpm.d,_xlpm.k))</f>
        <v>0</v>
      </c>
      <c r="C123" s="1">
        <f>_xlfn.LET(_xlpm.d,$G123,_xlpm.k,_xlfn.CONCAT(LEFT(TRIM(C$1),1),"*"),COUNTIF(_xlpm.d,_xlpm.k))</f>
        <v>0</v>
      </c>
      <c r="D123" s="1">
        <f>_xlfn.LET(_xlpm.d,$G123,_xlpm.k,_xlfn.CONCAT(LEFT(TRIM(D$1),1),"*"),COUNTIF(_xlpm.d,_xlpm.k))</f>
        <v>0</v>
      </c>
      <c r="E123" s="1">
        <f>LOG(F123+1,10)</f>
        <v>0.90308998699194343</v>
      </c>
      <c r="F123" s="7">
        <v>7</v>
      </c>
      <c r="G123" s="9" t="s">
        <v>3569</v>
      </c>
      <c r="H123" s="4">
        <f>F123/freq.sum.r6e</f>
        <v>3.4791252485089465E-4</v>
      </c>
      <c r="I123" s="1" t="str">
        <f>_xlfn.LET(_xlpm.sep,":",_xlpm.w,$G123,LEFT(_xlpm.w,FIND(_xlpm.sep,_xlpm.w)-1))</f>
        <v>pi</v>
      </c>
      <c r="J123" s="1" t="str">
        <f>_xlfn.LET(_xlpm.sep,":",_xlpm.w,$G123,RIGHT(_xlpm.w,LEN(_xlpm.w)-FIND(_xlpm.sep,_xlpm.w)))</f>
        <v>pe</v>
      </c>
      <c r="K123" s="10">
        <f>_xlfn.LET(_xlpm.w,I123,LEN(_xlpm.w))</f>
        <v>2</v>
      </c>
      <c r="L123" s="10">
        <f>_xlfn.LET(_xlpm.w,J123,LEN(_xlpm.w))</f>
        <v>2</v>
      </c>
      <c r="M123" s="10">
        <f>_xlfn.LET(_xlpm.a,K123,_xlpm.b,L123,MAX(_xlpm.a,_xlpm.b))</f>
        <v>2</v>
      </c>
      <c r="N123" s="10">
        <f>_xlfn.LET(_xlpm.d,(K123,L123),MAX(_xlpm.d)-MIN(_xlpm.d))</f>
        <v>0</v>
      </c>
      <c r="O123" s="1" t="str">
        <f>_xlfn.LET(_xlpm.sep,":",_xlpm.w,$G123,_xlfn.CONCAT("~",RIGHT(_xlpm.w,LEN(_xlpm.w)-FIND(_xlpm.sep,_xlpm.w)),"~"))</f>
        <v>~pe~</v>
      </c>
      <c r="P123" s="1" t="str">
        <f>_xlfn.LET(_xlpm.sep,":",_xlpm.w,$G123,_xlfn.CONCAT("[",LEFT(_xlpm.w,FIND(_xlpm.sep,_xlpm.w)-1),"]"))</f>
        <v>[pi]</v>
      </c>
      <c r="Q123" s="14" cm="1">
        <f t="array" ref="Q123">SUM(_xlfn._xlws.FILTER($H$2:$H$7111,_xlfn.MAP($O$2:$O$7111,_xlfn.LAMBDA(_xlpm.x,_xlpm.x=$O123))))</f>
        <v>1.7892644135188867E-3</v>
      </c>
      <c r="R123" s="14">
        <f>$H123/Q123</f>
        <v>0.19444444444444445</v>
      </c>
      <c r="S123" s="14" cm="1">
        <f t="array" ref="S123">SUM(_xlfn._xlws.FILTER($H$2:$H$7111,_xlfn.MAP($P$2:$P$7111,_xlfn.LAMBDA(_xlpm.x,_xlpm.x=$P123))))</f>
        <v>1.3916500994035786E-3</v>
      </c>
      <c r="T123" s="14">
        <f>$H123/S123</f>
        <v>0.25</v>
      </c>
      <c r="U123" s="14">
        <f>_xlfn.LET(_xlpm.freq,F123,_xlpm.size,M123+1,_xlpm.F,V123,LOG(1+_xlpm.freq)*LOG(1+_xlpm.size)*_xlpm.F)</f>
        <v>0.1189375140049117</v>
      </c>
      <c r="V123" s="14">
        <f>_xlfn.LET(_xlpm.a,T123,_xlpm.b,R123,2*_xlpm.a*_xlpm.b/(_xlpm.a+_xlpm.b))</f>
        <v>0.21875000000000003</v>
      </c>
      <c r="W123" s="14">
        <f>_xlfn.LET(_xlpm.p,R123,_xlpm.q,T123,LOG(_xlpm.p/_xlpm.q))</f>
        <v>-0.10914446942506803</v>
      </c>
      <c r="X123" s="2"/>
      <c r="AC123" s="2"/>
      <c r="AH123" s="2"/>
      <c r="AI123" s="2"/>
    </row>
    <row r="124" spans="1:35">
      <c r="A124" s="1" t="str">
        <f>_xlfn.LET(_xlpm.sep," : ",CONCATENATE(O124,_xlpm.sep,P124))</f>
        <v>~ty~ : [ti]</v>
      </c>
      <c r="B124" s="1">
        <f>_xlfn.LET(_xlpm.d,$G124,_xlpm.k,_xlfn.CONCAT(LEFT(TRIM(B$1),1),"*"),COUNTIF(_xlpm.d,_xlpm.k))</f>
        <v>0</v>
      </c>
      <c r="C124" s="1">
        <f>_xlfn.LET(_xlpm.d,$G124,_xlpm.k,_xlfn.CONCAT(LEFT(TRIM(C$1),1),"*"),COUNTIF(_xlpm.d,_xlpm.k))</f>
        <v>0</v>
      </c>
      <c r="D124" s="1">
        <f>_xlfn.LET(_xlpm.d,$G124,_xlpm.k,_xlfn.CONCAT(LEFT(TRIM(D$1),1),"*"),COUNTIF(_xlpm.d,_xlpm.k))</f>
        <v>0</v>
      </c>
      <c r="E124" s="1">
        <f>LOG(F124+1,10)</f>
        <v>0.90308998699194343</v>
      </c>
      <c r="F124" s="7">
        <v>7</v>
      </c>
      <c r="G124" s="9" t="s">
        <v>4641</v>
      </c>
      <c r="H124" s="4">
        <f>F124/freq.sum.r6e</f>
        <v>3.4791252485089465E-4</v>
      </c>
      <c r="I124" s="4" t="str">
        <f>_xlfn.LET(_xlpm.sep,":",_xlpm.w,$G124,LEFT(_xlpm.w,FIND(_xlpm.sep,_xlpm.w)-1))</f>
        <v>ti</v>
      </c>
      <c r="J124" s="4" t="str">
        <f>_xlfn.LET(_xlpm.sep,":",_xlpm.w,$G124,RIGHT(_xlpm.w,LEN(_xlpm.w)-FIND(_xlpm.sep,_xlpm.w)))</f>
        <v>ty</v>
      </c>
      <c r="K124" s="10">
        <f>_xlfn.LET(_xlpm.w,I124,LEN(_xlpm.w))</f>
        <v>2</v>
      </c>
      <c r="L124" s="10">
        <f>_xlfn.LET(_xlpm.w,J124,LEN(_xlpm.w))</f>
        <v>2</v>
      </c>
      <c r="M124" s="10">
        <f>_xlfn.LET(_xlpm.a,K124,_xlpm.b,L124,MAX(_xlpm.a,_xlpm.b))</f>
        <v>2</v>
      </c>
      <c r="N124" s="10">
        <f>_xlfn.LET(_xlpm.d,(K124,L124),MAX(_xlpm.d)-MIN(_xlpm.d))</f>
        <v>0</v>
      </c>
      <c r="O124" s="1" t="str">
        <f>_xlfn.LET(_xlpm.sep,":",_xlpm.w,$G124,_xlfn.CONCAT("~",RIGHT(_xlpm.w,LEN(_xlpm.w)-FIND(_xlpm.sep,_xlpm.w)),"~"))</f>
        <v>~ty~</v>
      </c>
      <c r="P124" s="1" t="str">
        <f>_xlfn.LET(_xlpm.sep,":",_xlpm.w,$G124,_xlfn.CONCAT("[",LEFT(_xlpm.w,FIND(_xlpm.sep,_xlpm.w)-1),"]"))</f>
        <v>[ti]</v>
      </c>
      <c r="Q124" s="14" cm="1">
        <f t="array" ref="Q124">SUM(_xlfn._xlws.FILTER($H$2:$H$7109,_xlfn.MAP($O$2:$O$7109,_xlfn.LAMBDA(_xlpm.x,_xlpm.x=$O124))))</f>
        <v>1.7892644135188867E-3</v>
      </c>
      <c r="R124" s="14">
        <f>$H124/Q124</f>
        <v>0.19444444444444445</v>
      </c>
      <c r="S124" s="14" cm="1">
        <f t="array" ref="S124">SUM(_xlfn._xlws.FILTER($H$2:$H$7109,_xlfn.MAP($P$2:$P$7109,_xlfn.LAMBDA(_xlpm.x,_xlpm.x=$P124))))</f>
        <v>1.3916500994035786E-3</v>
      </c>
      <c r="T124" s="14">
        <f>$H124/S124</f>
        <v>0.25</v>
      </c>
      <c r="U124" s="14">
        <f>_xlfn.LET(_xlpm.freq,F124,_xlpm.size,M124+1,_xlpm.F,V124,LOG(1+_xlpm.freq)*LOG(1+_xlpm.size)*_xlpm.F)</f>
        <v>0.1189375140049117</v>
      </c>
      <c r="V124" s="14">
        <f>_xlfn.LET(_xlpm.a,T124,_xlpm.b,R124,2*_xlpm.a*_xlpm.b/(_xlpm.a+_xlpm.b))</f>
        <v>0.21875000000000003</v>
      </c>
      <c r="W124" s="14">
        <f>_xlfn.LET(_xlpm.p,R124,_xlpm.q,T124,LOG(_xlpm.p/_xlpm.q))</f>
        <v>-0.10914446942506803</v>
      </c>
      <c r="X124" s="2"/>
      <c r="AC124" s="2"/>
      <c r="AH124" s="2"/>
      <c r="AI124" s="2"/>
    </row>
    <row r="125" spans="1:35">
      <c r="A125" s="1" t="str">
        <f>_xlfn.LET(_xlpm.sep," : ",CONCATENATE(O125,_xlpm.sep,P125))</f>
        <v>~be~ : [bɛ]</v>
      </c>
      <c r="B125" s="1">
        <f>_xlfn.LET(_xlpm.d,$G125,_xlpm.k,_xlfn.CONCAT(LEFT(TRIM(B$1),1),"*"),COUNTIF(_xlpm.d,_xlpm.k))</f>
        <v>0</v>
      </c>
      <c r="C125" s="1">
        <f>_xlfn.LET(_xlpm.d,$G125,_xlpm.k,_xlfn.CONCAT(LEFT(TRIM(C$1),1),"*"),COUNTIF(_xlpm.d,_xlpm.k))</f>
        <v>0</v>
      </c>
      <c r="D125" s="1">
        <f>_xlfn.LET(_xlpm.d,$G125,_xlpm.k,_xlfn.CONCAT(LEFT(TRIM(D$1),1),"*"),COUNTIF(_xlpm.d,_xlpm.k))</f>
        <v>0</v>
      </c>
      <c r="E125" s="1">
        <f>LOG(F125+1,10)</f>
        <v>0.77815125038364352</v>
      </c>
      <c r="F125" s="7">
        <v>5</v>
      </c>
      <c r="G125" s="9" t="s">
        <v>264</v>
      </c>
      <c r="H125" s="4">
        <f>F125/freq.sum.r6e</f>
        <v>2.4850894632206757E-4</v>
      </c>
      <c r="I125" s="1" t="str">
        <f>_xlfn.LET(_xlpm.sep,":",_xlpm.w,$G125,LEFT(_xlpm.w,FIND(_xlpm.sep,_xlpm.w)-1))</f>
        <v>bɛ</v>
      </c>
      <c r="J125" s="1" t="str">
        <f>_xlfn.LET(_xlpm.sep,":",_xlpm.w,$G125,RIGHT(_xlpm.w,LEN(_xlpm.w)-FIND(_xlpm.sep,_xlpm.w)))</f>
        <v>be</v>
      </c>
      <c r="K125" s="10">
        <f>_xlfn.LET(_xlpm.w,I125,LEN(_xlpm.w))</f>
        <v>2</v>
      </c>
      <c r="L125" s="10">
        <f>_xlfn.LET(_xlpm.w,J125,LEN(_xlpm.w))</f>
        <v>2</v>
      </c>
      <c r="M125" s="10">
        <f>_xlfn.LET(_xlpm.a,K125,_xlpm.b,L125,MAX(_xlpm.a,_xlpm.b))</f>
        <v>2</v>
      </c>
      <c r="N125" s="10">
        <f>_xlfn.LET(_xlpm.d,(K125,L125),MAX(_xlpm.d)-MIN(_xlpm.d))</f>
        <v>0</v>
      </c>
      <c r="O125" s="1" t="str">
        <f>_xlfn.LET(_xlpm.sep,":",_xlpm.w,$G125,_xlfn.CONCAT("~",RIGHT(_xlpm.w,LEN(_xlpm.w)-FIND(_xlpm.sep,_xlpm.w)),"~"))</f>
        <v>~be~</v>
      </c>
      <c r="P125" s="1" t="str">
        <f>_xlfn.LET(_xlpm.sep,":",_xlpm.w,$G125,_xlfn.CONCAT("[",LEFT(_xlpm.w,FIND(_xlpm.sep,_xlpm.w)-1),"]"))</f>
        <v>[bɛ]</v>
      </c>
      <c r="Q125" s="14" cm="1">
        <f t="array" ref="Q125">SUM(_xlfn._xlws.FILTER($H$2:$H$7117,_xlfn.MAP($O$2:$O$7117,_xlfn.LAMBDA(_xlpm.x,_xlpm.x=$O125))))</f>
        <v>2.0377733598409544E-3</v>
      </c>
      <c r="R125" s="14">
        <f>$H125/Q125</f>
        <v>0.12195121951219511</v>
      </c>
      <c r="S125" s="14" cm="1">
        <f t="array" ref="S125">SUM(_xlfn._xlws.FILTER($H$2:$H$7117,_xlfn.MAP($P$2:$P$7117,_xlfn.LAMBDA(_xlpm.x,_xlpm.x=$P125))))</f>
        <v>1.5904572564612327E-3</v>
      </c>
      <c r="T125" s="14">
        <f>$H125/S125</f>
        <v>0.15624999999999997</v>
      </c>
      <c r="U125" s="14">
        <f>_xlfn.LET(_xlpm.freq,F125,_xlpm.size,M125+1,_xlpm.F,V125,LOG(1+_xlpm.freq)*LOG(1+_xlpm.size)*_xlpm.F)</f>
        <v>6.4177223980523224E-2</v>
      </c>
      <c r="V125" s="14">
        <f>_xlfn.LET(_xlpm.a,T125,_xlpm.b,R125,2*_xlpm.a*_xlpm.b/(_xlpm.a+_xlpm.b))</f>
        <v>0.13698630136986298</v>
      </c>
      <c r="W125" s="14">
        <f>_xlfn.LET(_xlpm.p,R125,_xlpm.q,T125,LOG(_xlpm.p/_xlpm.q))</f>
        <v>-0.10763387839982951</v>
      </c>
      <c r="X125" s="2"/>
      <c r="AC125" s="2"/>
      <c r="AH125" s="2"/>
      <c r="AI125" s="2"/>
    </row>
    <row r="126" spans="1:35">
      <c r="A126" s="1" t="str">
        <f>_xlfn.LET(_xlpm.sep," : ",CONCATENATE(O126,_xlpm.sep,P126))</f>
        <v>~we~ : [wə]</v>
      </c>
      <c r="B126" s="1">
        <f>_xlfn.LET(_xlpm.d,$G126,_xlpm.k,_xlfn.CONCAT(LEFT(TRIM(B$1),1),"*"),COUNTIF(_xlpm.d,_xlpm.k))</f>
        <v>0</v>
      </c>
      <c r="C126" s="1">
        <f>_xlfn.LET(_xlpm.d,$G126,_xlpm.k,_xlfn.CONCAT(LEFT(TRIM(C$1),1),"*"),COUNTIF(_xlpm.d,_xlpm.k))</f>
        <v>0</v>
      </c>
      <c r="D126" s="1">
        <f>_xlfn.LET(_xlpm.d,$G126,_xlpm.k,_xlfn.CONCAT(LEFT(TRIM(D$1),1),"*"),COUNTIF(_xlpm.d,_xlpm.k))</f>
        <v>0</v>
      </c>
      <c r="E126" s="1">
        <f>LOG(F126+1,10)</f>
        <v>0.47712125471966244</v>
      </c>
      <c r="F126" s="7">
        <v>2</v>
      </c>
      <c r="G126" s="9" t="s">
        <v>5279</v>
      </c>
      <c r="H126" s="4">
        <f>F126/freq.sum.r6e</f>
        <v>9.9403578528827041E-5</v>
      </c>
      <c r="I126" s="4" t="str">
        <f>_xlfn.LET(_xlpm.sep,":",_xlpm.w,$G126,LEFT(_xlpm.w,FIND(_xlpm.sep,_xlpm.w)-1))</f>
        <v>wə</v>
      </c>
      <c r="J126" s="4" t="str">
        <f>_xlfn.LET(_xlpm.sep,":",_xlpm.w,$G126,RIGHT(_xlpm.w,LEN(_xlpm.w)-FIND(_xlpm.sep,_xlpm.w)))</f>
        <v>we</v>
      </c>
      <c r="K126" s="10">
        <f>_xlfn.LET(_xlpm.w,I126,LEN(_xlpm.w))</f>
        <v>2</v>
      </c>
      <c r="L126" s="10">
        <f>_xlfn.LET(_xlpm.w,J126,LEN(_xlpm.w))</f>
        <v>2</v>
      </c>
      <c r="M126" s="10">
        <f>_xlfn.LET(_xlpm.a,K126,_xlpm.b,L126,MAX(_xlpm.a,_xlpm.b))</f>
        <v>2</v>
      </c>
      <c r="N126" s="10">
        <f>_xlfn.LET(_xlpm.d,(K126,L126),MAX(_xlpm.d)-MIN(_xlpm.d))</f>
        <v>0</v>
      </c>
      <c r="O126" s="1" t="str">
        <f>_xlfn.LET(_xlpm.sep,":",_xlpm.w,$G126,_xlfn.CONCAT("~",RIGHT(_xlpm.w,LEN(_xlpm.w)-FIND(_xlpm.sep,_xlpm.w)),"~"))</f>
        <v>~we~</v>
      </c>
      <c r="P126" s="1" t="str">
        <f>_xlfn.LET(_xlpm.sep,":",_xlpm.w,$G126,_xlfn.CONCAT("[",LEFT(_xlpm.w,FIND(_xlpm.sep,_xlpm.w)-1),"]"))</f>
        <v>[wə]</v>
      </c>
      <c r="Q126" s="14" cm="1">
        <f t="array" ref="Q126">SUM(_xlfn._xlws.FILTER($H$2:$H$7109,_xlfn.MAP($O$2:$O$7109,_xlfn.LAMBDA(_xlpm.x,_xlpm.x=$O126))))</f>
        <v>1.8886679920477136E-3</v>
      </c>
      <c r="R126" s="14">
        <f>$H126/Q126</f>
        <v>5.2631578947368425E-2</v>
      </c>
      <c r="S126" s="14" cm="1">
        <f t="array" ref="S126">SUM(_xlfn._xlws.FILTER($H$2:$H$7109,_xlfn.MAP($P$2:$P$7109,_xlfn.LAMBDA(_xlpm.x,_xlpm.x=$P126))))</f>
        <v>1.4910536779324053E-3</v>
      </c>
      <c r="T126" s="14">
        <f>$H126/S126</f>
        <v>6.666666666666668E-2</v>
      </c>
      <c r="U126" s="14">
        <f>_xlfn.LET(_xlpm.freq,F126,_xlpm.size,M126+1,_xlpm.F,V126,LOG(1+_xlpm.freq)*LOG(1+_xlpm.size)*_xlpm.F)</f>
        <v>1.6897389322288622E-2</v>
      </c>
      <c r="V126" s="14">
        <f>_xlfn.LET(_xlpm.a,T126,_xlpm.b,R126,2*_xlpm.a*_xlpm.b/(_xlpm.a+_xlpm.b))</f>
        <v>5.8823529411764719E-2</v>
      </c>
      <c r="W126" s="14">
        <f>_xlfn.LET(_xlpm.p,R126,_xlpm.q,T126,LOG(_xlpm.p/_xlpm.q))</f>
        <v>-0.10266234189714778</v>
      </c>
      <c r="X126" s="2"/>
      <c r="AC126" s="2"/>
      <c r="AH126" s="2"/>
      <c r="AI126" s="2"/>
    </row>
    <row r="127" spans="1:35">
      <c r="A127" s="1" t="str">
        <f>_xlfn.LET(_xlpm.sep," : ",CONCATENATE(O127,_xlpm.sep,P127))</f>
        <v>~de~ : [dɛ]</v>
      </c>
      <c r="B127" s="1">
        <f>_xlfn.LET(_xlpm.d,$G127,_xlpm.k,_xlfn.CONCAT(LEFT(TRIM(B$1),1),"*"),COUNTIF(_xlpm.d,_xlpm.k))</f>
        <v>0</v>
      </c>
      <c r="C127" s="1">
        <f>_xlfn.LET(_xlpm.d,$G127,_xlpm.k,_xlfn.CONCAT(LEFT(TRIM(C$1),1),"*"),COUNTIF(_xlpm.d,_xlpm.k))</f>
        <v>0</v>
      </c>
      <c r="D127" s="1">
        <f>_xlfn.LET(_xlpm.d,$G127,_xlpm.k,_xlfn.CONCAT(LEFT(TRIM(D$1),1),"*"),COUNTIF(_xlpm.d,_xlpm.k))</f>
        <v>0</v>
      </c>
      <c r="E127" s="1">
        <f>LOG(F127+1,10)</f>
        <v>0.77815125038364352</v>
      </c>
      <c r="F127" s="7">
        <v>5</v>
      </c>
      <c r="G127" s="9" t="s">
        <v>569</v>
      </c>
      <c r="H127" s="4">
        <f>F127/freq.sum.r6e</f>
        <v>2.4850894632206757E-4</v>
      </c>
      <c r="I127" s="1" t="str">
        <f>_xlfn.LET(_xlpm.sep,":",_xlpm.w,$G127,LEFT(_xlpm.w,FIND(_xlpm.sep,_xlpm.w)-1))</f>
        <v>dɛ</v>
      </c>
      <c r="J127" s="1" t="str">
        <f>_xlfn.LET(_xlpm.sep,":",_xlpm.w,$G127,RIGHT(_xlpm.w,LEN(_xlpm.w)-FIND(_xlpm.sep,_xlpm.w)))</f>
        <v>de</v>
      </c>
      <c r="K127" s="10">
        <f>_xlfn.LET(_xlpm.w,I127,LEN(_xlpm.w))</f>
        <v>2</v>
      </c>
      <c r="L127" s="10">
        <f>_xlfn.LET(_xlpm.w,J127,LEN(_xlpm.w))</f>
        <v>2</v>
      </c>
      <c r="M127" s="10">
        <f>_xlfn.LET(_xlpm.a,K127,_xlpm.b,L127,MAX(_xlpm.a,_xlpm.b))</f>
        <v>2</v>
      </c>
      <c r="N127" s="10">
        <f>_xlfn.LET(_xlpm.d,(K127,L127),MAX(_xlpm.d)-MIN(_xlpm.d))</f>
        <v>0</v>
      </c>
      <c r="O127" s="1" t="str">
        <f>_xlfn.LET(_xlpm.sep,":",_xlpm.w,$G127,_xlfn.CONCAT("~",RIGHT(_xlpm.w,LEN(_xlpm.w)-FIND(_xlpm.sep,_xlpm.w)),"~"))</f>
        <v>~de~</v>
      </c>
      <c r="P127" s="1" t="str">
        <f>_xlfn.LET(_xlpm.sep,":",_xlpm.w,$G127,_xlfn.CONCAT("[",LEFT(_xlpm.w,FIND(_xlpm.sep,_xlpm.w)-1),"]"))</f>
        <v>[dɛ]</v>
      </c>
      <c r="Q127" s="14" cm="1">
        <f t="array" ref="Q127">SUM(_xlfn._xlws.FILTER($H$2:$H$7111,_xlfn.MAP($O$2:$O$7111,_xlfn.LAMBDA(_xlpm.x,_xlpm.x=$O127))))</f>
        <v>1.988071570576541E-3</v>
      </c>
      <c r="R127" s="14">
        <f>$H127/Q127</f>
        <v>0.12499999999999997</v>
      </c>
      <c r="S127" s="14" cm="1">
        <f t="array" ref="S127">SUM(_xlfn._xlws.FILTER($H$2:$H$7111,_xlfn.MAP($P$2:$P$7111,_xlfn.LAMBDA(_xlpm.x,_xlpm.x=$P127))))</f>
        <v>1.5904572564612327E-3</v>
      </c>
      <c r="T127" s="14">
        <f>$H127/S127</f>
        <v>0.15624999999999997</v>
      </c>
      <c r="U127" s="14">
        <f>_xlfn.LET(_xlpm.freq,F127,_xlpm.size,M127+1,_xlpm.F,V127,LOG(1+_xlpm.freq)*LOG(1+_xlpm.size)*_xlpm.F)</f>
        <v>6.506857431358605E-2</v>
      </c>
      <c r="V127" s="14">
        <f>_xlfn.LET(_xlpm.a,T127,_xlpm.b,R127,2*_xlpm.a*_xlpm.b/(_xlpm.a+_xlpm.b))</f>
        <v>0.13888888888888887</v>
      </c>
      <c r="W127" s="14">
        <f>_xlfn.LET(_xlpm.p,R127,_xlpm.q,T127,LOG(_xlpm.p/_xlpm.q))</f>
        <v>-9.6910013008056448E-2</v>
      </c>
      <c r="X127" s="2"/>
      <c r="AC127" s="2"/>
      <c r="AH127" s="2"/>
      <c r="AI127" s="2"/>
    </row>
    <row r="128" spans="1:35">
      <c r="A128" s="1" t="str">
        <f>_xlfn.LET(_xlpm.sep," : ",CONCATENATE(O128,_xlpm.sep,P128))</f>
        <v>~me~ : [mɛ]</v>
      </c>
      <c r="B128" s="1">
        <f>_xlfn.LET(_xlpm.d,$G128,_xlpm.k,_xlfn.CONCAT(LEFT(TRIM(B$1),1),"*"),COUNTIF(_xlpm.d,_xlpm.k))</f>
        <v>0</v>
      </c>
      <c r="C128" s="1">
        <f>_xlfn.LET(_xlpm.d,$G128,_xlpm.k,_xlfn.CONCAT(LEFT(TRIM(C$1),1),"*"),COUNTIF(_xlpm.d,_xlpm.k))</f>
        <v>1</v>
      </c>
      <c r="D128" s="1">
        <f>_xlfn.LET(_xlpm.d,$G128,_xlpm.k,_xlfn.CONCAT(LEFT(TRIM(D$1),1),"*"),COUNTIF(_xlpm.d,_xlpm.k))</f>
        <v>0</v>
      </c>
      <c r="E128" s="1">
        <f>LOG(F128+1,10)</f>
        <v>0.77815125038364352</v>
      </c>
      <c r="F128" s="7">
        <v>5</v>
      </c>
      <c r="G128" s="9" t="s">
        <v>2710</v>
      </c>
      <c r="H128" s="4">
        <f>F128/freq.sum.r6e</f>
        <v>2.4850894632206757E-4</v>
      </c>
      <c r="I128" s="1" t="str">
        <f>_xlfn.LET(_xlpm.sep,":",_xlpm.w,$G128,LEFT(_xlpm.w,FIND(_xlpm.sep,_xlpm.w)-1))</f>
        <v>mɛ</v>
      </c>
      <c r="J128" s="1" t="str">
        <f>_xlfn.LET(_xlpm.sep,":",_xlpm.w,$G128,RIGHT(_xlpm.w,LEN(_xlpm.w)-FIND(_xlpm.sep,_xlpm.w)))</f>
        <v>me</v>
      </c>
      <c r="K128" s="10">
        <f>_xlfn.LET(_xlpm.w,I128,LEN(_xlpm.w))</f>
        <v>2</v>
      </c>
      <c r="L128" s="10">
        <f>_xlfn.LET(_xlpm.w,J128,LEN(_xlpm.w))</f>
        <v>2</v>
      </c>
      <c r="M128" s="10">
        <f>_xlfn.LET(_xlpm.a,K128,_xlpm.b,L128,MAX(_xlpm.a,_xlpm.b))</f>
        <v>2</v>
      </c>
      <c r="N128" s="10">
        <f>_xlfn.LET(_xlpm.d,(K128,L128),MAX(_xlpm.d)-MIN(_xlpm.d))</f>
        <v>0</v>
      </c>
      <c r="O128" s="1" t="str">
        <f>_xlfn.LET(_xlpm.sep,":",_xlpm.w,$G128,_xlfn.CONCAT("~",RIGHT(_xlpm.w,LEN(_xlpm.w)-FIND(_xlpm.sep,_xlpm.w)),"~"))</f>
        <v>~me~</v>
      </c>
      <c r="P128" s="1" t="str">
        <f>_xlfn.LET(_xlpm.sep,":",_xlpm.w,$G128,_xlfn.CONCAT("[",LEFT(_xlpm.w,FIND(_xlpm.sep,_xlpm.w)-1),"]"))</f>
        <v>[mɛ]</v>
      </c>
      <c r="Q128" s="14" cm="1">
        <f t="array" ref="Q128">SUM(_xlfn._xlws.FILTER($H$2:$H$7111,_xlfn.MAP($O$2:$O$7111,_xlfn.LAMBDA(_xlpm.x,_xlpm.x=$O128))))</f>
        <v>1.988071570576541E-3</v>
      </c>
      <c r="R128" s="14">
        <f>$H128/Q128</f>
        <v>0.12499999999999997</v>
      </c>
      <c r="S128" s="14" cm="1">
        <f t="array" ref="S128">SUM(_xlfn._xlws.FILTER($H$2:$H$7111,_xlfn.MAP($P$2:$P$7111,_xlfn.LAMBDA(_xlpm.x,_xlpm.x=$P128))))</f>
        <v>1.5904572564612327E-3</v>
      </c>
      <c r="T128" s="14">
        <f>$H128/S128</f>
        <v>0.15624999999999997</v>
      </c>
      <c r="U128" s="14">
        <f>_xlfn.LET(_xlpm.freq,F128,_xlpm.size,M128+1,_xlpm.F,V128,LOG(1+_xlpm.freq)*LOG(1+_xlpm.size)*_xlpm.F)</f>
        <v>6.506857431358605E-2</v>
      </c>
      <c r="V128" s="14">
        <f>_xlfn.LET(_xlpm.a,T128,_xlpm.b,R128,2*_xlpm.a*_xlpm.b/(_xlpm.a+_xlpm.b))</f>
        <v>0.13888888888888887</v>
      </c>
      <c r="W128" s="14">
        <f>_xlfn.LET(_xlpm.p,R128,_xlpm.q,T128,LOG(_xlpm.p/_xlpm.q))</f>
        <v>-9.6910013008056448E-2</v>
      </c>
      <c r="X128" s="2"/>
      <c r="AC128" s="2"/>
      <c r="AH128" s="2"/>
      <c r="AI128" s="2"/>
    </row>
    <row r="129" spans="1:35">
      <c r="A129" s="1" t="str">
        <f>_xlfn.LET(_xlpm.sep," : ",CONCATENATE(O129,_xlpm.sep,P129))</f>
        <v>~vo~ : [vɑ]</v>
      </c>
      <c r="B129" s="1">
        <f>_xlfn.LET(_xlpm.d,$G129,_xlpm.k,_xlfn.CONCAT(LEFT(TRIM(B$1),1),"*"),COUNTIF(_xlpm.d,_xlpm.k))</f>
        <v>0</v>
      </c>
      <c r="C129" s="1">
        <f>_xlfn.LET(_xlpm.d,$G129,_xlpm.k,_xlfn.CONCAT(LEFT(TRIM(C$1),1),"*"),COUNTIF(_xlpm.d,_xlpm.k))</f>
        <v>0</v>
      </c>
      <c r="D129" s="1">
        <f>_xlfn.LET(_xlpm.d,$G129,_xlpm.k,_xlfn.CONCAT(LEFT(TRIM(D$1),1),"*"),COUNTIF(_xlpm.d,_xlpm.k))</f>
        <v>0</v>
      </c>
      <c r="E129" s="1">
        <f>LOG(F129+1,10)</f>
        <v>0.30102999566398114</v>
      </c>
      <c r="F129" s="7">
        <v>1</v>
      </c>
      <c r="G129" s="9" t="s">
        <v>5171</v>
      </c>
      <c r="H129" s="4">
        <f>F129/freq.sum.r6e</f>
        <v>4.9701789264413521E-5</v>
      </c>
      <c r="I129" s="1" t="str">
        <f>_xlfn.LET(_xlpm.sep,":",_xlpm.w,$G129,LEFT(_xlpm.w,FIND(_xlpm.sep,_xlpm.w)-1))</f>
        <v>vɑ</v>
      </c>
      <c r="J129" s="1" t="str">
        <f>_xlfn.LET(_xlpm.sep,":",_xlpm.w,$G129,RIGHT(_xlpm.w,LEN(_xlpm.w)-FIND(_xlpm.sep,_xlpm.w)))</f>
        <v>vo</v>
      </c>
      <c r="K129" s="10">
        <f>_xlfn.LET(_xlpm.w,I129,LEN(_xlpm.w))</f>
        <v>2</v>
      </c>
      <c r="L129" s="10">
        <f>_xlfn.LET(_xlpm.w,J129,LEN(_xlpm.w))</f>
        <v>2</v>
      </c>
      <c r="M129" s="10">
        <f>_xlfn.LET(_xlpm.a,K129,_xlpm.b,L129,MAX(_xlpm.a,_xlpm.b))</f>
        <v>2</v>
      </c>
      <c r="N129" s="10">
        <f>_xlfn.LET(_xlpm.d,(K129,L129),MAX(_xlpm.d)-MIN(_xlpm.d))</f>
        <v>0</v>
      </c>
      <c r="O129" s="1" t="str">
        <f>_xlfn.LET(_xlpm.sep,":",_xlpm.w,$G129,_xlfn.CONCAT("~",RIGHT(_xlpm.w,LEN(_xlpm.w)-FIND(_xlpm.sep,_xlpm.w)),"~"))</f>
        <v>~vo~</v>
      </c>
      <c r="P129" s="1" t="str">
        <f>_xlfn.LET(_xlpm.sep,":",_xlpm.w,$G129,_xlfn.CONCAT("[",LEFT(_xlpm.w,FIND(_xlpm.sep,_xlpm.w)-1),"]"))</f>
        <v>[vɑ]</v>
      </c>
      <c r="Q129" s="14" cm="1">
        <f t="array" ref="Q129">SUM(_xlfn._xlws.FILTER($H$2:$H$7117,_xlfn.MAP($O$2:$O$7117,_xlfn.LAMBDA(_xlpm.x,_xlpm.x=$O129))))</f>
        <v>2.4850894632206762E-4</v>
      </c>
      <c r="R129" s="14">
        <f>$H129/Q129</f>
        <v>0.19999999999999998</v>
      </c>
      <c r="S129" s="14" cm="1">
        <f t="array" ref="S129">SUM(_xlfn._xlws.FILTER($H$2:$H$7117,_xlfn.MAP($P$2:$P$7117,_xlfn.LAMBDA(_xlpm.x,_xlpm.x=$P129))))</f>
        <v>1.9880715705765408E-4</v>
      </c>
      <c r="T129" s="14">
        <f>$H129/S129</f>
        <v>0.25</v>
      </c>
      <c r="U129" s="14">
        <f>_xlfn.LET(_xlpm.freq,F129,_xlpm.size,M129+1,_xlpm.F,V129,LOG(1+_xlpm.freq)*LOG(1+_xlpm.size)*_xlpm.F)</f>
        <v>4.0275137017536246E-2</v>
      </c>
      <c r="V129" s="14">
        <f>_xlfn.LET(_xlpm.a,T129,_xlpm.b,R129,2*_xlpm.a*_xlpm.b/(_xlpm.a+_xlpm.b))</f>
        <v>0.22222222222222224</v>
      </c>
      <c r="W129" s="14">
        <f>_xlfn.LET(_xlpm.p,R129,_xlpm.q,T129,LOG(_xlpm.p/_xlpm.q))</f>
        <v>-9.6910013008056448E-2</v>
      </c>
      <c r="X129" s="2"/>
      <c r="AC129" s="2"/>
      <c r="AH129" s="2"/>
      <c r="AI129" s="2"/>
    </row>
    <row r="130" spans="1:35">
      <c r="A130" s="1" t="str">
        <f>_xlfn.LET(_xlpm.sep," : ",CONCATENATE(O130,_xlpm.sep,P130))</f>
        <v>~fo~ : [fɑ]</v>
      </c>
      <c r="B130" s="1">
        <f>_xlfn.LET(_xlpm.d,$G130,_xlpm.k,_xlfn.CONCAT(LEFT(TRIM(B$1),1),"*"),COUNTIF(_xlpm.d,_xlpm.k))</f>
        <v>0</v>
      </c>
      <c r="C130" s="1">
        <f>_xlfn.LET(_xlpm.d,$G130,_xlpm.k,_xlfn.CONCAT(LEFT(TRIM(C$1),1),"*"),COUNTIF(_xlpm.d,_xlpm.k))</f>
        <v>0</v>
      </c>
      <c r="D130" s="1">
        <f>_xlfn.LET(_xlpm.d,$G130,_xlpm.k,_xlfn.CONCAT(LEFT(TRIM(D$1),1),"*"),COUNTIF(_xlpm.d,_xlpm.k))</f>
        <v>0</v>
      </c>
      <c r="E130" s="1">
        <f>LOG(F130+1,10)</f>
        <v>0.30102999566398114</v>
      </c>
      <c r="F130" s="7">
        <v>1</v>
      </c>
      <c r="G130" s="9" t="s">
        <v>1062</v>
      </c>
      <c r="H130" s="4">
        <f>F130/freq.sum.r6e</f>
        <v>4.9701789264413521E-5</v>
      </c>
      <c r="I130" s="4" t="str">
        <f>_xlfn.LET(_xlpm.sep,":",_xlpm.w,$G130,LEFT(_xlpm.w,FIND(_xlpm.sep,_xlpm.w)-1))</f>
        <v>fɑ</v>
      </c>
      <c r="J130" s="4" t="str">
        <f>_xlfn.LET(_xlpm.sep,":",_xlpm.w,$G130,RIGHT(_xlpm.w,LEN(_xlpm.w)-FIND(_xlpm.sep,_xlpm.w)))</f>
        <v>fo</v>
      </c>
      <c r="K130" s="10">
        <f>_xlfn.LET(_xlpm.w,I130,LEN(_xlpm.w))</f>
        <v>2</v>
      </c>
      <c r="L130" s="10">
        <f>_xlfn.LET(_xlpm.w,J130,LEN(_xlpm.w))</f>
        <v>2</v>
      </c>
      <c r="M130" s="10">
        <f>_xlfn.LET(_xlpm.a,K130,_xlpm.b,L130,MAX(_xlpm.a,_xlpm.b))</f>
        <v>2</v>
      </c>
      <c r="N130" s="10">
        <f>_xlfn.LET(_xlpm.d,(K130,L130),MAX(_xlpm.d)-MIN(_xlpm.d))</f>
        <v>0</v>
      </c>
      <c r="O130" s="1" t="str">
        <f>_xlfn.LET(_xlpm.sep,":",_xlpm.w,$G130,_xlfn.CONCAT("~",RIGHT(_xlpm.w,LEN(_xlpm.w)-FIND(_xlpm.sep,_xlpm.w)),"~"))</f>
        <v>~fo~</v>
      </c>
      <c r="P130" s="1" t="str">
        <f>_xlfn.LET(_xlpm.sep,":",_xlpm.w,$G130,_xlfn.CONCAT("[",LEFT(_xlpm.w,FIND(_xlpm.sep,_xlpm.w)-1),"]"))</f>
        <v>[fɑ]</v>
      </c>
      <c r="Q130" s="14" cm="1">
        <f t="array" ref="Q130">SUM(_xlfn._xlws.FILTER($H$2:$H$7109,_xlfn.MAP($O$2:$O$7109,_xlfn.LAMBDA(_xlpm.x,_xlpm.x=$O130))))</f>
        <v>2.4850894632206762E-4</v>
      </c>
      <c r="R130" s="14">
        <f>$H130/Q130</f>
        <v>0.19999999999999998</v>
      </c>
      <c r="S130" s="14" cm="1">
        <f t="array" ref="S130">SUM(_xlfn._xlws.FILTER($H$2:$H$7109,_xlfn.MAP($P$2:$P$7109,_xlfn.LAMBDA(_xlpm.x,_xlpm.x=$P130))))</f>
        <v>1.9880715705765408E-4</v>
      </c>
      <c r="T130" s="14">
        <f>$H130/S130</f>
        <v>0.25</v>
      </c>
      <c r="U130" s="14">
        <f>_xlfn.LET(_xlpm.freq,F130,_xlpm.size,M130+1,_xlpm.F,V130,LOG(1+_xlpm.freq)*LOG(1+_xlpm.size)*_xlpm.F)</f>
        <v>4.0275137017536246E-2</v>
      </c>
      <c r="V130" s="14">
        <f>_xlfn.LET(_xlpm.a,T130,_xlpm.b,R130,2*_xlpm.a*_xlpm.b/(_xlpm.a+_xlpm.b))</f>
        <v>0.22222222222222224</v>
      </c>
      <c r="W130" s="14">
        <f>_xlfn.LET(_xlpm.p,R130,_xlpm.q,T130,LOG(_xlpm.p/_xlpm.q))</f>
        <v>-9.6910013008056448E-2</v>
      </c>
      <c r="X130" s="2"/>
      <c r="AC130" s="2"/>
      <c r="AH130" s="2"/>
      <c r="AI130" s="2"/>
    </row>
    <row r="131" spans="1:35">
      <c r="A131" s="1" t="str">
        <f>_xlfn.LET(_xlpm.sep," : ",CONCATENATE(O131,_xlpm.sep,P131))</f>
        <v>~yo~ : [jɑ]</v>
      </c>
      <c r="B131" s="1">
        <f>_xlfn.LET(_xlpm.d,$G131,_xlpm.k,_xlfn.CONCAT(LEFT(TRIM(B$1),1),"*"),COUNTIF(_xlpm.d,_xlpm.k))</f>
        <v>0</v>
      </c>
      <c r="C131" s="1">
        <f>_xlfn.LET(_xlpm.d,$G131,_xlpm.k,_xlfn.CONCAT(LEFT(TRIM(C$1),1),"*"),COUNTIF(_xlpm.d,_xlpm.k))</f>
        <v>0</v>
      </c>
      <c r="D131" s="1">
        <f>_xlfn.LET(_xlpm.d,$G131,_xlpm.k,_xlfn.CONCAT(LEFT(TRIM(D$1),1),"*"),COUNTIF(_xlpm.d,_xlpm.k))</f>
        <v>0</v>
      </c>
      <c r="E131" s="1">
        <f>LOG(F131+1,10)</f>
        <v>0.30102999566398114</v>
      </c>
      <c r="F131" s="7">
        <v>1</v>
      </c>
      <c r="G131" s="9" t="s">
        <v>1355</v>
      </c>
      <c r="H131" s="4">
        <f>F131/freq.sum.r6e</f>
        <v>4.9701789264413521E-5</v>
      </c>
      <c r="I131" s="1" t="str">
        <f>_xlfn.LET(_xlpm.sep,":",_xlpm.w,$G131,LEFT(_xlpm.w,FIND(_xlpm.sep,_xlpm.w)-1))</f>
        <v>jɑ</v>
      </c>
      <c r="J131" s="1" t="str">
        <f>_xlfn.LET(_xlpm.sep,":",_xlpm.w,$G131,RIGHT(_xlpm.w,LEN(_xlpm.w)-FIND(_xlpm.sep,_xlpm.w)))</f>
        <v>yo</v>
      </c>
      <c r="K131" s="10">
        <f>_xlfn.LET(_xlpm.w,I131,LEN(_xlpm.w))</f>
        <v>2</v>
      </c>
      <c r="L131" s="10">
        <f>_xlfn.LET(_xlpm.w,J131,LEN(_xlpm.w))</f>
        <v>2</v>
      </c>
      <c r="M131" s="10">
        <f>_xlfn.LET(_xlpm.a,K131,_xlpm.b,L131,MAX(_xlpm.a,_xlpm.b))</f>
        <v>2</v>
      </c>
      <c r="N131" s="10">
        <f>_xlfn.LET(_xlpm.d,(K131,L131),MAX(_xlpm.d)-MIN(_xlpm.d))</f>
        <v>0</v>
      </c>
      <c r="O131" s="1" t="str">
        <f>_xlfn.LET(_xlpm.sep,":",_xlpm.w,$G131,_xlfn.CONCAT("~",RIGHT(_xlpm.w,LEN(_xlpm.w)-FIND(_xlpm.sep,_xlpm.w)),"~"))</f>
        <v>~yo~</v>
      </c>
      <c r="P131" s="1" t="str">
        <f>_xlfn.LET(_xlpm.sep,":",_xlpm.w,$G131,_xlfn.CONCAT("[",LEFT(_xlpm.w,FIND(_xlpm.sep,_xlpm.w)-1),"]"))</f>
        <v>[jɑ]</v>
      </c>
      <c r="Q131" s="14" cm="1">
        <f t="array" ref="Q131">SUM(_xlfn._xlws.FILTER($H$2:$H$7117,_xlfn.MAP($O$2:$O$7117,_xlfn.LAMBDA(_xlpm.x,_xlpm.x=$O131))))</f>
        <v>2.4850894632206762E-4</v>
      </c>
      <c r="R131" s="14">
        <f>$H131/Q131</f>
        <v>0.19999999999999998</v>
      </c>
      <c r="S131" s="14" cm="1">
        <f t="array" ref="S131">SUM(_xlfn._xlws.FILTER($H$2:$H$7117,_xlfn.MAP($P$2:$P$7117,_xlfn.LAMBDA(_xlpm.x,_xlpm.x=$P131))))</f>
        <v>1.9880715705765408E-4</v>
      </c>
      <c r="T131" s="14">
        <f>$H131/S131</f>
        <v>0.25</v>
      </c>
      <c r="U131" s="14">
        <f>_xlfn.LET(_xlpm.freq,F131,_xlpm.size,M131+1,_xlpm.F,V131,LOG(1+_xlpm.freq)*LOG(1+_xlpm.size)*_xlpm.F)</f>
        <v>4.0275137017536246E-2</v>
      </c>
      <c r="V131" s="14">
        <f>_xlfn.LET(_xlpm.a,T131,_xlpm.b,R131,2*_xlpm.a*_xlpm.b/(_xlpm.a+_xlpm.b))</f>
        <v>0.22222222222222224</v>
      </c>
      <c r="W131" s="14">
        <f>_xlfn.LET(_xlpm.p,R131,_xlpm.q,T131,LOG(_xlpm.p/_xlpm.q))</f>
        <v>-9.6910013008056448E-2</v>
      </c>
      <c r="X131" s="2"/>
      <c r="AC131" s="2"/>
      <c r="AH131" s="2"/>
      <c r="AI131" s="2"/>
    </row>
    <row r="132" spans="1:35">
      <c r="A132" s="1" t="str">
        <f>_xlfn.LET(_xlpm.sep," : ",CONCATENATE(O132,_xlpm.sep,P132))</f>
        <v>~jo~ : [dʒɑ]</v>
      </c>
      <c r="B132" s="1">
        <f>_xlfn.LET(_xlpm.d,$G132,_xlpm.k,_xlfn.CONCAT(LEFT(TRIM(B$1),1),"*"),COUNTIF(_xlpm.d,_xlpm.k))</f>
        <v>0</v>
      </c>
      <c r="C132" s="1">
        <f>_xlfn.LET(_xlpm.d,$G132,_xlpm.k,_xlfn.CONCAT(LEFT(TRIM(C$1),1),"*"),COUNTIF(_xlpm.d,_xlpm.k))</f>
        <v>0</v>
      </c>
      <c r="D132" s="1">
        <f>_xlfn.LET(_xlpm.d,$G132,_xlpm.k,_xlfn.CONCAT(LEFT(TRIM(D$1),1),"*"),COUNTIF(_xlpm.d,_xlpm.k))</f>
        <v>0</v>
      </c>
      <c r="E132" s="1">
        <f>LOG(F132+1,10)</f>
        <v>0.30102999566398114</v>
      </c>
      <c r="F132" s="7">
        <v>1</v>
      </c>
      <c r="G132" s="9" t="s">
        <v>829</v>
      </c>
      <c r="H132" s="4">
        <f>F132/freq.sum.r6e</f>
        <v>4.9701789264413521E-5</v>
      </c>
      <c r="I132" s="1" t="str">
        <f>_xlfn.LET(_xlpm.sep,":",_xlpm.w,$G132,LEFT(_xlpm.w,FIND(_xlpm.sep,_xlpm.w)-1))</f>
        <v>dʒɑ</v>
      </c>
      <c r="J132" s="1" t="str">
        <f>_xlfn.LET(_xlpm.sep,":",_xlpm.w,$G132,RIGHT(_xlpm.w,LEN(_xlpm.w)-FIND(_xlpm.sep,_xlpm.w)))</f>
        <v>jo</v>
      </c>
      <c r="K132" s="10">
        <f>_xlfn.LET(_xlpm.w,I132,LEN(_xlpm.w))</f>
        <v>3</v>
      </c>
      <c r="L132" s="10">
        <f>_xlfn.LET(_xlpm.w,J132,LEN(_xlpm.w))</f>
        <v>2</v>
      </c>
      <c r="M132" s="10">
        <f>_xlfn.LET(_xlpm.a,K132,_xlpm.b,L132,MAX(_xlpm.a,_xlpm.b))</f>
        <v>3</v>
      </c>
      <c r="N132" s="10">
        <f>_xlfn.LET(_xlpm.d,(K132,L132),MAX(_xlpm.d)-MIN(_xlpm.d))</f>
        <v>1</v>
      </c>
      <c r="O132" s="1" t="str">
        <f>_xlfn.LET(_xlpm.sep,":",_xlpm.w,$G132,_xlfn.CONCAT("~",RIGHT(_xlpm.w,LEN(_xlpm.w)-FIND(_xlpm.sep,_xlpm.w)),"~"))</f>
        <v>~jo~</v>
      </c>
      <c r="P132" s="1" t="str">
        <f>_xlfn.LET(_xlpm.sep,":",_xlpm.w,$G132,_xlfn.CONCAT("[",LEFT(_xlpm.w,FIND(_xlpm.sep,_xlpm.w)-1),"]"))</f>
        <v>[dʒɑ]</v>
      </c>
      <c r="Q132" s="14" cm="1">
        <f t="array" ref="Q132">SUM(_xlfn._xlws.FILTER($H$2:$H$7117,_xlfn.MAP($O$2:$O$7117,_xlfn.LAMBDA(_xlpm.x,_xlpm.x=$O132))))</f>
        <v>2.4850894632206762E-4</v>
      </c>
      <c r="R132" s="14">
        <f>$H132/Q132</f>
        <v>0.19999999999999998</v>
      </c>
      <c r="S132" s="14" cm="1">
        <f t="array" ref="S132">SUM(_xlfn._xlws.FILTER($H$2:$H$7117,_xlfn.MAP($P$2:$P$7117,_xlfn.LAMBDA(_xlpm.x,_xlpm.x=$P132))))</f>
        <v>1.9880715705765408E-4</v>
      </c>
      <c r="T132" s="14">
        <f>$H132/S132</f>
        <v>0.25</v>
      </c>
      <c r="U132" s="14">
        <f>_xlfn.LET(_xlpm.freq,F132,_xlpm.size,M132+1,_xlpm.F,V132,LOG(1+_xlpm.freq)*LOG(1+_xlpm.size)*_xlpm.F)</f>
        <v>4.6757986083227711E-2</v>
      </c>
      <c r="V132" s="14">
        <f>_xlfn.LET(_xlpm.a,T132,_xlpm.b,R132,2*_xlpm.a*_xlpm.b/(_xlpm.a+_xlpm.b))</f>
        <v>0.22222222222222224</v>
      </c>
      <c r="W132" s="14">
        <f>_xlfn.LET(_xlpm.p,R132,_xlpm.q,T132,LOG(_xlpm.p/_xlpm.q))</f>
        <v>-9.6910013008056448E-2</v>
      </c>
      <c r="X132" s="2"/>
      <c r="AC132" s="2"/>
      <c r="AH132" s="2"/>
      <c r="AI132" s="2"/>
    </row>
    <row r="133" spans="1:35">
      <c r="A133" s="1" t="str">
        <f>_xlfn.LET(_xlpm.sep," : ",CONCATENATE(O133,_xlpm.sep,P133))</f>
        <v>~si~ : [zə]</v>
      </c>
      <c r="B133" s="1">
        <f>_xlfn.LET(_xlpm.d,$G133,_xlpm.k,_xlfn.CONCAT(LEFT(TRIM(B$1),1),"*"),COUNTIF(_xlpm.d,_xlpm.k))</f>
        <v>0</v>
      </c>
      <c r="C133" s="1">
        <f>_xlfn.LET(_xlpm.d,$G133,_xlpm.k,_xlfn.CONCAT(LEFT(TRIM(C$1),1),"*"),COUNTIF(_xlpm.d,_xlpm.k))</f>
        <v>0</v>
      </c>
      <c r="D133" s="1">
        <f>_xlfn.LET(_xlpm.d,$G133,_xlpm.k,_xlfn.CONCAT(LEFT(TRIM(D$1),1),"*"),COUNTIF(_xlpm.d,_xlpm.k))</f>
        <v>0</v>
      </c>
      <c r="E133" s="1">
        <f>LOG(F133+1,10)</f>
        <v>0.47712125471966244</v>
      </c>
      <c r="F133" s="7">
        <v>2</v>
      </c>
      <c r="G133" s="9" t="s">
        <v>5416</v>
      </c>
      <c r="H133" s="4">
        <f>F133/freq.sum.r6e</f>
        <v>9.9403578528827041E-5</v>
      </c>
      <c r="I133" s="1" t="str">
        <f>_xlfn.LET(_xlpm.sep,":",_xlpm.w,$G133,LEFT(_xlpm.w,FIND(_xlpm.sep,_xlpm.w)-1))</f>
        <v>zə</v>
      </c>
      <c r="J133" s="1" t="str">
        <f>_xlfn.LET(_xlpm.sep,":",_xlpm.w,$G133,RIGHT(_xlpm.w,LEN(_xlpm.w)-FIND(_xlpm.sep,_xlpm.w)))</f>
        <v>si</v>
      </c>
      <c r="K133" s="10">
        <f>_xlfn.LET(_xlpm.w,I133,LEN(_xlpm.w))</f>
        <v>2</v>
      </c>
      <c r="L133" s="10">
        <f>_xlfn.LET(_xlpm.w,J133,LEN(_xlpm.w))</f>
        <v>2</v>
      </c>
      <c r="M133" s="10">
        <f>_xlfn.LET(_xlpm.a,K133,_xlpm.b,L133,MAX(_xlpm.a,_xlpm.b))</f>
        <v>2</v>
      </c>
      <c r="N133" s="10">
        <f>_xlfn.LET(_xlpm.d,(K133,L133),MAX(_xlpm.d)-MIN(_xlpm.d))</f>
        <v>0</v>
      </c>
      <c r="O133" s="1" t="str">
        <f>_xlfn.LET(_xlpm.sep,":",_xlpm.w,$G133,_xlfn.CONCAT("~",RIGHT(_xlpm.w,LEN(_xlpm.w)-FIND(_xlpm.sep,_xlpm.w)),"~"))</f>
        <v>~si~</v>
      </c>
      <c r="P133" s="1" t="str">
        <f>_xlfn.LET(_xlpm.sep,":",_xlpm.w,$G133,_xlfn.CONCAT("[",LEFT(_xlpm.w,FIND(_xlpm.sep,_xlpm.w)-1),"]"))</f>
        <v>[zə]</v>
      </c>
      <c r="Q133" s="14" cm="1">
        <f t="array" ref="Q133">SUM(_xlfn._xlws.FILTER($H$2:$H$7117,_xlfn.MAP($O$2:$O$7117,_xlfn.LAMBDA(_xlpm.x,_xlpm.x=$O133))))</f>
        <v>3.0815109343936384E-3</v>
      </c>
      <c r="R133" s="14">
        <f>$H133/Q133</f>
        <v>3.2258064516129031E-2</v>
      </c>
      <c r="S133" s="14" cm="1">
        <f t="array" ref="S133">SUM(_xlfn._xlws.FILTER($H$2:$H$7117,_xlfn.MAP($P$2:$P$7117,_xlfn.LAMBDA(_xlpm.x,_xlpm.x=$P133))))</f>
        <v>2.4850894632206747E-3</v>
      </c>
      <c r="T133" s="14">
        <f>$H133/S133</f>
        <v>4.0000000000000022E-2</v>
      </c>
      <c r="U133" s="14">
        <f>_xlfn.LET(_xlpm.freq,F133,_xlpm.size,M133+1,_xlpm.F,V133,LOG(1+_xlpm.freq)*LOG(1+_xlpm.size)*_xlpm.F)</f>
        <v>1.0259129231389519E-2</v>
      </c>
      <c r="V133" s="14">
        <f>_xlfn.LET(_xlpm.a,T133,_xlpm.b,R133,2*_xlpm.a*_xlpm.b/(_xlpm.a+_xlpm.b))</f>
        <v>3.5714285714285719E-2</v>
      </c>
      <c r="W133" s="14">
        <f>_xlfn.LET(_xlpm.p,R133,_xlpm.q,T133,LOG(_xlpm.p/_xlpm.q))</f>
        <v>-9.3421685162235341E-2</v>
      </c>
      <c r="X133" s="2"/>
      <c r="AC133" s="2"/>
      <c r="AH133" s="2"/>
      <c r="AI133" s="2"/>
    </row>
    <row r="134" spans="1:35">
      <c r="A134" s="1" t="str">
        <f>_xlfn.LET(_xlpm.sep," : ",CONCATENATE(O134,_xlpm.sep,P134))</f>
        <v>~bu~ : [bʊ]</v>
      </c>
      <c r="B134" s="1">
        <f>_xlfn.LET(_xlpm.d,$G134,_xlpm.k,_xlfn.CONCAT(LEFT(TRIM(B$1),1),"*"),COUNTIF(_xlpm.d,_xlpm.k))</f>
        <v>0</v>
      </c>
      <c r="C134" s="1">
        <f>_xlfn.LET(_xlpm.d,$G134,_xlpm.k,_xlfn.CONCAT(LEFT(TRIM(C$1),1),"*"),COUNTIF(_xlpm.d,_xlpm.k))</f>
        <v>0</v>
      </c>
      <c r="D134" s="1">
        <f>_xlfn.LET(_xlpm.d,$G134,_xlpm.k,_xlfn.CONCAT(LEFT(TRIM(D$1),1),"*"),COUNTIF(_xlpm.d,_xlpm.k))</f>
        <v>0</v>
      </c>
      <c r="E134" s="1">
        <f>LOG(F134+1,10)</f>
        <v>0.8450980400142567</v>
      </c>
      <c r="F134" s="7">
        <v>6</v>
      </c>
      <c r="G134" s="9" t="s">
        <v>323</v>
      </c>
      <c r="H134" s="4">
        <f>F134/freq.sum.r6e</f>
        <v>2.9821073558648114E-4</v>
      </c>
      <c r="I134" s="1" t="str">
        <f>_xlfn.LET(_xlpm.sep,":",_xlpm.w,$G134,LEFT(_xlpm.w,FIND(_xlpm.sep,_xlpm.w)-1))</f>
        <v>bʊ</v>
      </c>
      <c r="J134" s="1" t="str">
        <f>_xlfn.LET(_xlpm.sep,":",_xlpm.w,$G134,RIGHT(_xlpm.w,LEN(_xlpm.w)-FIND(_xlpm.sep,_xlpm.w)))</f>
        <v>bu</v>
      </c>
      <c r="K134" s="10">
        <f>_xlfn.LET(_xlpm.w,I134,LEN(_xlpm.w))</f>
        <v>2</v>
      </c>
      <c r="L134" s="10">
        <f>_xlfn.LET(_xlpm.w,J134,LEN(_xlpm.w))</f>
        <v>2</v>
      </c>
      <c r="M134" s="10">
        <f>_xlfn.LET(_xlpm.a,K134,_xlpm.b,L134,MAX(_xlpm.a,_xlpm.b))</f>
        <v>2</v>
      </c>
      <c r="N134" s="10">
        <f>_xlfn.LET(_xlpm.d,(K134,L134),MAX(_xlpm.d)-MIN(_xlpm.d))</f>
        <v>0</v>
      </c>
      <c r="O134" s="1" t="str">
        <f>_xlfn.LET(_xlpm.sep,":",_xlpm.w,$G134,_xlfn.CONCAT("~",RIGHT(_xlpm.w,LEN(_xlpm.w)-FIND(_xlpm.sep,_xlpm.w)),"~"))</f>
        <v>~bu~</v>
      </c>
      <c r="P134" s="1" t="str">
        <f>_xlfn.LET(_xlpm.sep,":",_xlpm.w,$G134,_xlfn.CONCAT("[",LEFT(_xlpm.w,FIND(_xlpm.sep,_xlpm.w)-1),"]"))</f>
        <v>[bʊ]</v>
      </c>
      <c r="Q134" s="14" cm="1">
        <f t="array" ref="Q134">SUM(_xlfn._xlws.FILTER($H$2:$H$7117,_xlfn.MAP($O$2:$O$7117,_xlfn.LAMBDA(_xlpm.x,_xlpm.x=$O134))))</f>
        <v>2.0874751491053679E-3</v>
      </c>
      <c r="R134" s="14">
        <f>$H134/Q134</f>
        <v>0.14285714285714285</v>
      </c>
      <c r="S134" s="14" cm="1">
        <f t="array" ref="S134">SUM(_xlfn._xlws.FILTER($H$2:$H$7117,_xlfn.MAP($P$2:$P$7117,_xlfn.LAMBDA(_xlpm.x,_xlpm.x=$P134))))</f>
        <v>1.6898608349900596E-3</v>
      </c>
      <c r="T134" s="14">
        <f>$H134/S134</f>
        <v>0.17647058823529413</v>
      </c>
      <c r="U134" s="14">
        <f>_xlfn.LET(_xlpm.freq,F134,_xlpm.size,M134+1,_xlpm.F,V134,LOG(1+_xlpm.freq)*LOG(1+_xlpm.size)*_xlpm.F)</f>
        <v>8.0336797680357092E-2</v>
      </c>
      <c r="V134" s="14">
        <f>_xlfn.LET(_xlpm.a,T134,_xlpm.b,R134,2*_xlpm.a*_xlpm.b/(_xlpm.a+_xlpm.b))</f>
        <v>0.15789473684210528</v>
      </c>
      <c r="W134" s="14">
        <f>_xlfn.LET(_xlpm.p,R134,_xlpm.q,T134,LOG(_xlpm.p/_xlpm.q))</f>
        <v>-9.177037335564539E-2</v>
      </c>
      <c r="X134" s="2"/>
      <c r="AC134" s="2"/>
      <c r="AH134" s="2"/>
      <c r="AI134" s="2"/>
    </row>
    <row r="135" spans="1:35">
      <c r="A135" s="1" t="str">
        <f>_xlfn.LET(_xlpm.sep," : ",CONCATENATE(O135,_xlpm.sep,P135))</f>
        <v>~ge~ : [dʒi]</v>
      </c>
      <c r="B135" s="1">
        <f>_xlfn.LET(_xlpm.d,$G135,_xlpm.k,_xlfn.CONCAT(LEFT(TRIM(B$1),1),"*"),COUNTIF(_xlpm.d,_xlpm.k))</f>
        <v>0</v>
      </c>
      <c r="C135" s="1">
        <f>_xlfn.LET(_xlpm.d,$G135,_xlpm.k,_xlfn.CONCAT(LEFT(TRIM(C$1),1),"*"),COUNTIF(_xlpm.d,_xlpm.k))</f>
        <v>0</v>
      </c>
      <c r="D135" s="1">
        <f>_xlfn.LET(_xlpm.d,$G135,_xlpm.k,_xlfn.CONCAT(LEFT(TRIM(D$1),1),"*"),COUNTIF(_xlpm.d,_xlpm.k))</f>
        <v>0</v>
      </c>
      <c r="E135" s="1">
        <f>LOG(F135+1,10)</f>
        <v>0.90308998699194343</v>
      </c>
      <c r="F135" s="7">
        <v>7</v>
      </c>
      <c r="G135" s="9" t="s">
        <v>665</v>
      </c>
      <c r="H135" s="4">
        <f>F135/freq.sum.r6e</f>
        <v>3.4791252485089465E-4</v>
      </c>
      <c r="I135" s="4" t="str">
        <f>_xlfn.LET(_xlpm.sep,":",_xlpm.w,$G135,LEFT(_xlpm.w,FIND(_xlpm.sep,_xlpm.w)-1))</f>
        <v>dʒi</v>
      </c>
      <c r="J135" s="4" t="str">
        <f>_xlfn.LET(_xlpm.sep,":",_xlpm.w,$G135,RIGHT(_xlpm.w,LEN(_xlpm.w)-FIND(_xlpm.sep,_xlpm.w)))</f>
        <v>ge</v>
      </c>
      <c r="K135" s="10">
        <f>_xlfn.LET(_xlpm.w,I135,LEN(_xlpm.w))</f>
        <v>3</v>
      </c>
      <c r="L135" s="10">
        <f>_xlfn.LET(_xlpm.w,J135,LEN(_xlpm.w))</f>
        <v>2</v>
      </c>
      <c r="M135" s="10">
        <f>_xlfn.LET(_xlpm.a,K135,_xlpm.b,L135,MAX(_xlpm.a,_xlpm.b))</f>
        <v>3</v>
      </c>
      <c r="N135" s="10">
        <f>_xlfn.LET(_xlpm.d,(K135,L135),MAX(_xlpm.d)-MIN(_xlpm.d))</f>
        <v>1</v>
      </c>
      <c r="O135" s="1" t="str">
        <f>_xlfn.LET(_xlpm.sep,":",_xlpm.w,$G135,_xlfn.CONCAT("~",RIGHT(_xlpm.w,LEN(_xlpm.w)-FIND(_xlpm.sep,_xlpm.w)),"~"))</f>
        <v>~ge~</v>
      </c>
      <c r="P135" s="1" t="str">
        <f>_xlfn.LET(_xlpm.sep,":",_xlpm.w,$G135,_xlfn.CONCAT("[",LEFT(_xlpm.w,FIND(_xlpm.sep,_xlpm.w)-1),"]"))</f>
        <v>[dʒi]</v>
      </c>
      <c r="Q135" s="14" cm="1">
        <f t="array" ref="Q135">SUM(_xlfn._xlws.FILTER($H$2:$H$7109,_xlfn.MAP($O$2:$O$7109,_xlfn.LAMBDA(_xlpm.x,_xlpm.x=$O135))))</f>
        <v>2.1371769383697814E-3</v>
      </c>
      <c r="R135" s="14">
        <f>$H135/Q135</f>
        <v>0.16279069767441862</v>
      </c>
      <c r="S135" s="14" cm="1">
        <f t="array" ref="S135">SUM(_xlfn._xlws.FILTER($H$2:$H$7109,_xlfn.MAP($P$2:$P$7109,_xlfn.LAMBDA(_xlpm.x,_xlpm.x=$P135))))</f>
        <v>1.7395626242544733E-3</v>
      </c>
      <c r="T135" s="14">
        <f>$H135/S135</f>
        <v>0.2</v>
      </c>
      <c r="U135" s="14">
        <f>_xlfn.LET(_xlpm.freq,F135,_xlpm.size,M135+1,_xlpm.F,V135,LOG(1+_xlpm.freq)*LOG(1+_xlpm.size)*_xlpm.F)</f>
        <v>0.11329819704782099</v>
      </c>
      <c r="V135" s="14">
        <f>_xlfn.LET(_xlpm.a,T135,_xlpm.b,R135,2*_xlpm.a*_xlpm.b/(_xlpm.a+_xlpm.b))</f>
        <v>0.17948717948717952</v>
      </c>
      <c r="W135" s="14">
        <f>_xlfn.LET(_xlpm.p,R135,_xlpm.q,T135,LOG(_xlpm.p/_xlpm.q))</f>
        <v>-8.9400411229310889E-2</v>
      </c>
      <c r="X135" s="2"/>
      <c r="AC135" s="2"/>
      <c r="AH135" s="2"/>
      <c r="AI135" s="2"/>
    </row>
    <row r="136" spans="1:35">
      <c r="A136" s="1" t="str">
        <f>_xlfn.LET(_xlpm.sep," : ",CONCATENATE(O136,_xlpm.sep,P136))</f>
        <v>~ra~ : [ɹeɪ]</v>
      </c>
      <c r="B136" s="1">
        <f>_xlfn.LET(_xlpm.d,$G136,_xlpm.k,_xlfn.CONCAT(LEFT(TRIM(B$1),1),"*"),COUNTIF(_xlpm.d,_xlpm.k))</f>
        <v>1</v>
      </c>
      <c r="C136" s="1">
        <f>_xlfn.LET(_xlpm.d,$G136,_xlpm.k,_xlfn.CONCAT(LEFT(TRIM(C$1),1),"*"),COUNTIF(_xlpm.d,_xlpm.k))</f>
        <v>0</v>
      </c>
      <c r="D136" s="1">
        <f>_xlfn.LET(_xlpm.d,$G136,_xlpm.k,_xlfn.CONCAT(LEFT(TRIM(D$1),1),"*"),COUNTIF(_xlpm.d,_xlpm.k))</f>
        <v>0</v>
      </c>
      <c r="E136" s="1">
        <f>LOG(F136+1,10)</f>
        <v>0.69897000433601875</v>
      </c>
      <c r="F136" s="7">
        <v>4</v>
      </c>
      <c r="G136" s="9" t="s">
        <v>5799</v>
      </c>
      <c r="H136" s="4">
        <f>F136/freq.sum.r6e</f>
        <v>1.9880715705765408E-4</v>
      </c>
      <c r="I136" s="1" t="str">
        <f>_xlfn.LET(_xlpm.sep,":",_xlpm.w,$G136,LEFT(_xlpm.w,FIND(_xlpm.sep,_xlpm.w)-1))</f>
        <v>ɹeɪ</v>
      </c>
      <c r="J136" s="1" t="str">
        <f>_xlfn.LET(_xlpm.sep,":",_xlpm.w,$G136,RIGHT(_xlpm.w,LEN(_xlpm.w)-FIND(_xlpm.sep,_xlpm.w)))</f>
        <v>ra</v>
      </c>
      <c r="K136" s="10">
        <f>_xlfn.LET(_xlpm.w,I136,LEN(_xlpm.w))</f>
        <v>3</v>
      </c>
      <c r="L136" s="10">
        <f>_xlfn.LET(_xlpm.w,J136,LEN(_xlpm.w))</f>
        <v>2</v>
      </c>
      <c r="M136" s="10">
        <f>_xlfn.LET(_xlpm.a,K136,_xlpm.b,L136,MAX(_xlpm.a,_xlpm.b))</f>
        <v>3</v>
      </c>
      <c r="N136" s="10">
        <f>_xlfn.LET(_xlpm.d,(K136,L136),MAX(_xlpm.d)-MIN(_xlpm.d))</f>
        <v>1</v>
      </c>
      <c r="O136" s="1" t="str">
        <f>_xlfn.LET(_xlpm.sep,":",_xlpm.w,$G136,_xlfn.CONCAT("~",RIGHT(_xlpm.w,LEN(_xlpm.w)-FIND(_xlpm.sep,_xlpm.w)),"~"))</f>
        <v>~ra~</v>
      </c>
      <c r="P136" s="1" t="str">
        <f>_xlfn.LET(_xlpm.sep,":",_xlpm.w,$G136,_xlfn.CONCAT("[",LEFT(_xlpm.w,FIND(_xlpm.sep,_xlpm.w)-1),"]"))</f>
        <v>[ɹeɪ]</v>
      </c>
      <c r="Q136" s="14" cm="1">
        <f t="array" ref="Q136">SUM(_xlfn._xlws.FILTER($H$2:$H$7117,_xlfn.MAP($O$2:$O$7117,_xlfn.LAMBDA(_xlpm.x,_xlpm.x=$O136))))</f>
        <v>1.6898608349900598E-3</v>
      </c>
      <c r="R136" s="14">
        <f>$H136/Q136</f>
        <v>0.11764705882352941</v>
      </c>
      <c r="S136" s="14" cm="1">
        <f t="array" ref="S136">SUM(_xlfn._xlws.FILTER($H$2:$H$7117,_xlfn.MAP($P$2:$P$7117,_xlfn.LAMBDA(_xlpm.x,_xlpm.x=$P136))))</f>
        <v>1.3916500994035786E-3</v>
      </c>
      <c r="T136" s="14">
        <f>$H136/S136</f>
        <v>0.14285714285714285</v>
      </c>
      <c r="U136" s="14">
        <f>_xlfn.LET(_xlpm.freq,F136,_xlpm.size,M136+1,_xlpm.F,V136,LOG(1+_xlpm.freq)*LOG(1+_xlpm.size)*_xlpm.F)</f>
        <v>6.3039879607934751E-2</v>
      </c>
      <c r="V136" s="14">
        <f>_xlfn.LET(_xlpm.a,T136,_xlpm.b,R136,2*_xlpm.a*_xlpm.b/(_xlpm.a+_xlpm.b))</f>
        <v>0.12903225806451615</v>
      </c>
      <c r="W136" s="14">
        <f>_xlfn.LET(_xlpm.p,R136,_xlpm.q,T136,LOG(_xlpm.p/_xlpm.q))</f>
        <v>-8.4320885700035861E-2</v>
      </c>
      <c r="X136" s="2"/>
      <c r="AC136" s="2"/>
      <c r="AH136" s="2"/>
      <c r="AI136" s="2"/>
    </row>
    <row r="137" spans="1:35">
      <c r="A137" s="1" t="str">
        <f>_xlfn.LET(_xlpm.sep," : ",CONCATENATE(O137,_xlpm.sep,P137))</f>
        <v>~da~ : [deɪ]</v>
      </c>
      <c r="B137" s="1">
        <f>_xlfn.LET(_xlpm.d,$G137,_xlpm.k,_xlfn.CONCAT(LEFT(TRIM(B$1),1),"*"),COUNTIF(_xlpm.d,_xlpm.k))</f>
        <v>0</v>
      </c>
      <c r="C137" s="1">
        <f>_xlfn.LET(_xlpm.d,$G137,_xlpm.k,_xlfn.CONCAT(LEFT(TRIM(C$1),1),"*"),COUNTIF(_xlpm.d,_xlpm.k))</f>
        <v>0</v>
      </c>
      <c r="D137" s="1">
        <f>_xlfn.LET(_xlpm.d,$G137,_xlpm.k,_xlfn.CONCAT(LEFT(TRIM(D$1),1),"*"),COUNTIF(_xlpm.d,_xlpm.k))</f>
        <v>0</v>
      </c>
      <c r="E137" s="1">
        <f>LOG(F137+1,10)</f>
        <v>0.69897000433601875</v>
      </c>
      <c r="F137" s="7">
        <v>4</v>
      </c>
      <c r="G137" s="9" t="s">
        <v>443</v>
      </c>
      <c r="H137" s="4">
        <f>F137/freq.sum.r6e</f>
        <v>1.9880715705765408E-4</v>
      </c>
      <c r="I137" s="1" t="str">
        <f>_xlfn.LET(_xlpm.sep,":",_xlpm.w,$G137,LEFT(_xlpm.w,FIND(_xlpm.sep,_xlpm.w)-1))</f>
        <v>deɪ</v>
      </c>
      <c r="J137" s="1" t="str">
        <f>_xlfn.LET(_xlpm.sep,":",_xlpm.w,$G137,RIGHT(_xlpm.w,LEN(_xlpm.w)-FIND(_xlpm.sep,_xlpm.w)))</f>
        <v>da</v>
      </c>
      <c r="K137" s="10">
        <f>_xlfn.LET(_xlpm.w,I137,LEN(_xlpm.w))</f>
        <v>3</v>
      </c>
      <c r="L137" s="10">
        <f>_xlfn.LET(_xlpm.w,J137,LEN(_xlpm.w))</f>
        <v>2</v>
      </c>
      <c r="M137" s="10">
        <f>_xlfn.LET(_xlpm.a,K137,_xlpm.b,L137,MAX(_xlpm.a,_xlpm.b))</f>
        <v>3</v>
      </c>
      <c r="N137" s="10">
        <f>_xlfn.LET(_xlpm.d,(K137,L137),MAX(_xlpm.d)-MIN(_xlpm.d))</f>
        <v>1</v>
      </c>
      <c r="O137" s="1" t="str">
        <f>_xlfn.LET(_xlpm.sep,":",_xlpm.w,$G137,_xlfn.CONCAT("~",RIGHT(_xlpm.w,LEN(_xlpm.w)-FIND(_xlpm.sep,_xlpm.w)),"~"))</f>
        <v>~da~</v>
      </c>
      <c r="P137" s="1" t="str">
        <f>_xlfn.LET(_xlpm.sep,":",_xlpm.w,$G137,_xlfn.CONCAT("[",LEFT(_xlpm.w,FIND(_xlpm.sep,_xlpm.w)-1),"]"))</f>
        <v>[deɪ]</v>
      </c>
      <c r="Q137" s="14" cm="1">
        <f t="array" ref="Q137">SUM(_xlfn._xlws.FILTER($H$2:$H$7117,_xlfn.MAP($O$2:$O$7117,_xlfn.LAMBDA(_xlpm.x,_xlpm.x=$O137))))</f>
        <v>1.6898608349900598E-3</v>
      </c>
      <c r="R137" s="14">
        <f>$H137/Q137</f>
        <v>0.11764705882352941</v>
      </c>
      <c r="S137" s="14" cm="1">
        <f t="array" ref="S137">SUM(_xlfn._xlws.FILTER($H$2:$H$7117,_xlfn.MAP($P$2:$P$7117,_xlfn.LAMBDA(_xlpm.x,_xlpm.x=$P137))))</f>
        <v>1.3916500994035786E-3</v>
      </c>
      <c r="T137" s="14">
        <f>$H137/S137</f>
        <v>0.14285714285714285</v>
      </c>
      <c r="U137" s="14">
        <f>_xlfn.LET(_xlpm.freq,F137,_xlpm.size,M137+1,_xlpm.F,V137,LOG(1+_xlpm.freq)*LOG(1+_xlpm.size)*_xlpm.F)</f>
        <v>6.3039879607934751E-2</v>
      </c>
      <c r="V137" s="14">
        <f>_xlfn.LET(_xlpm.a,T137,_xlpm.b,R137,2*_xlpm.a*_xlpm.b/(_xlpm.a+_xlpm.b))</f>
        <v>0.12903225806451615</v>
      </c>
      <c r="W137" s="14">
        <f>_xlfn.LET(_xlpm.p,R137,_xlpm.q,T137,LOG(_xlpm.p/_xlpm.q))</f>
        <v>-8.4320885700035861E-2</v>
      </c>
      <c r="X137" s="2"/>
      <c r="AC137" s="2"/>
      <c r="AH137" s="2"/>
      <c r="AI137" s="2"/>
    </row>
    <row r="138" spans="1:35">
      <c r="A138" s="1" t="str">
        <f>_xlfn.LET(_xlpm.sep," : ",CONCATENATE(O138,_xlpm.sep,P138))</f>
        <v>~ti~ : [taɪ]</v>
      </c>
      <c r="B138" s="1">
        <f>_xlfn.LET(_xlpm.d,$G138,_xlpm.k,_xlfn.CONCAT(LEFT(TRIM(B$1),1),"*"),COUNTIF(_xlpm.d,_xlpm.k))</f>
        <v>0</v>
      </c>
      <c r="C138" s="1">
        <f>_xlfn.LET(_xlpm.d,$G138,_xlpm.k,_xlfn.CONCAT(LEFT(TRIM(C$1),1),"*"),COUNTIF(_xlpm.d,_xlpm.k))</f>
        <v>0</v>
      </c>
      <c r="D138" s="1">
        <f>_xlfn.LET(_xlpm.d,$G138,_xlpm.k,_xlfn.CONCAT(LEFT(TRIM(D$1),1),"*"),COUNTIF(_xlpm.d,_xlpm.k))</f>
        <v>0</v>
      </c>
      <c r="E138" s="1">
        <f>LOG(F138+1,10)</f>
        <v>0.90308998699194343</v>
      </c>
      <c r="F138" s="7">
        <v>7</v>
      </c>
      <c r="G138" s="9" t="s">
        <v>4609</v>
      </c>
      <c r="H138" s="4">
        <f>F138/freq.sum.r6e</f>
        <v>3.4791252485089465E-4</v>
      </c>
      <c r="I138" s="1" t="str">
        <f>_xlfn.LET(_xlpm.sep,":",_xlpm.w,$G138,LEFT(_xlpm.w,FIND(_xlpm.sep,_xlpm.w)-1))</f>
        <v>taɪ</v>
      </c>
      <c r="J138" s="1" t="str">
        <f>_xlfn.LET(_xlpm.sep,":",_xlpm.w,$G138,RIGHT(_xlpm.w,LEN(_xlpm.w)-FIND(_xlpm.sep,_xlpm.w)))</f>
        <v>ti</v>
      </c>
      <c r="K138" s="10">
        <f>_xlfn.LET(_xlpm.w,I138,LEN(_xlpm.w))</f>
        <v>3</v>
      </c>
      <c r="L138" s="10">
        <f>_xlfn.LET(_xlpm.w,J138,LEN(_xlpm.w))</f>
        <v>2</v>
      </c>
      <c r="M138" s="10">
        <f>_xlfn.LET(_xlpm.a,K138,_xlpm.b,L138,MAX(_xlpm.a,_xlpm.b))</f>
        <v>3</v>
      </c>
      <c r="N138" s="10">
        <f>_xlfn.LET(_xlpm.d,(K138,L138),MAX(_xlpm.d)-MIN(_xlpm.d))</f>
        <v>1</v>
      </c>
      <c r="O138" s="1" t="str">
        <f>_xlfn.LET(_xlpm.sep,":",_xlpm.w,$G138,_xlfn.CONCAT("~",RIGHT(_xlpm.w,LEN(_xlpm.w)-FIND(_xlpm.sep,_xlpm.w)),"~"))</f>
        <v>~ti~</v>
      </c>
      <c r="P138" s="1" t="str">
        <f>_xlfn.LET(_xlpm.sep,":",_xlpm.w,$G138,_xlfn.CONCAT("[",LEFT(_xlpm.w,FIND(_xlpm.sep,_xlpm.w)-1),"]"))</f>
        <v>[taɪ]</v>
      </c>
      <c r="Q138" s="14" cm="1">
        <f t="array" ref="Q138">SUM(_xlfn._xlws.FILTER($H$2:$H$7111,_xlfn.MAP($O$2:$O$7111,_xlfn.LAMBDA(_xlpm.x,_xlpm.x=$O138))))</f>
        <v>2.6341948310139164E-3</v>
      </c>
      <c r="R138" s="14">
        <f>$H138/Q138</f>
        <v>0.13207547169811323</v>
      </c>
      <c r="S138" s="14" cm="1">
        <f t="array" ref="S138">SUM(_xlfn._xlws.FILTER($H$2:$H$7111,_xlfn.MAP($P$2:$P$7111,_xlfn.LAMBDA(_xlpm.x,_xlpm.x=$P138))))</f>
        <v>2.1868787276341948E-3</v>
      </c>
      <c r="T138" s="14">
        <f>$H138/S138</f>
        <v>0.15909090909090909</v>
      </c>
      <c r="U138" s="14">
        <f>_xlfn.LET(_xlpm.freq,F138,_xlpm.size,M138+1,_xlpm.F,V138,LOG(1+_xlpm.freq)*LOG(1+_xlpm.size)*_xlpm.F)</f>
        <v>9.1105766698247798E-2</v>
      </c>
      <c r="V138" s="14">
        <f>_xlfn.LET(_xlpm.a,T138,_xlpm.b,R138,2*_xlpm.a*_xlpm.b/(_xlpm.a+_xlpm.b))</f>
        <v>0.14432989690721651</v>
      </c>
      <c r="W138" s="14">
        <f>_xlfn.LET(_xlpm.p,R138,_xlpm.q,T138,LOG(_xlpm.p/_xlpm.q))</f>
        <v>-8.0823193114601538E-2</v>
      </c>
      <c r="X138" s="2"/>
      <c r="AC138" s="2"/>
      <c r="AH138" s="2"/>
      <c r="AI138" s="2"/>
    </row>
    <row r="139" spans="1:35">
      <c r="A139" s="1" t="str">
        <f>_xlfn.LET(_xlpm.sep," : ",CONCATENATE(O139,_xlpm.sep,P139))</f>
        <v>~ca~ : [kɑ]</v>
      </c>
      <c r="B139" s="1">
        <f>_xlfn.LET(_xlpm.d,$G139,_xlpm.k,_xlfn.CONCAT(LEFT(TRIM(B$1),1),"*"),COUNTIF(_xlpm.d,_xlpm.k))</f>
        <v>0</v>
      </c>
      <c r="C139" s="1">
        <f>_xlfn.LET(_xlpm.d,$G139,_xlpm.k,_xlfn.CONCAT(LEFT(TRIM(C$1),1),"*"),COUNTIF(_xlpm.d,_xlpm.k))</f>
        <v>0</v>
      </c>
      <c r="D139" s="1">
        <f>_xlfn.LET(_xlpm.d,$G139,_xlpm.k,_xlfn.CONCAT(LEFT(TRIM(D$1),1),"*"),COUNTIF(_xlpm.d,_xlpm.k))</f>
        <v>0</v>
      </c>
      <c r="E139" s="1">
        <f>LOG(F139+1,10)</f>
        <v>0.30102999566398114</v>
      </c>
      <c r="F139" s="7">
        <v>1</v>
      </c>
      <c r="G139" s="9" t="s">
        <v>1736</v>
      </c>
      <c r="H139" s="4">
        <f>F139/freq.sum.r6e</f>
        <v>4.9701789264413521E-5</v>
      </c>
      <c r="I139" s="1" t="str">
        <f>_xlfn.LET(_xlpm.sep,":",_xlpm.w,$G139,LEFT(_xlpm.w,FIND(_xlpm.sep,_xlpm.w)-1))</f>
        <v>kɑ</v>
      </c>
      <c r="J139" s="1" t="str">
        <f>_xlfn.LET(_xlpm.sep,":",_xlpm.w,$G139,RIGHT(_xlpm.w,LEN(_xlpm.w)-FIND(_xlpm.sep,_xlpm.w)))</f>
        <v>ca</v>
      </c>
      <c r="K139" s="10">
        <f>_xlfn.LET(_xlpm.w,I139,LEN(_xlpm.w))</f>
        <v>2</v>
      </c>
      <c r="L139" s="10">
        <f>_xlfn.LET(_xlpm.w,J139,LEN(_xlpm.w))</f>
        <v>2</v>
      </c>
      <c r="M139" s="10">
        <f>_xlfn.LET(_xlpm.a,K139,_xlpm.b,L139,MAX(_xlpm.a,_xlpm.b))</f>
        <v>2</v>
      </c>
      <c r="N139" s="10">
        <f>_xlfn.LET(_xlpm.d,(K139,L139),MAX(_xlpm.d)-MIN(_xlpm.d))</f>
        <v>0</v>
      </c>
      <c r="O139" s="1" t="str">
        <f>_xlfn.LET(_xlpm.sep,":",_xlpm.w,$G139,_xlfn.CONCAT("~",RIGHT(_xlpm.w,LEN(_xlpm.w)-FIND(_xlpm.sep,_xlpm.w)),"~"))</f>
        <v>~ca~</v>
      </c>
      <c r="P139" s="1" t="str">
        <f>_xlfn.LET(_xlpm.sep,":",_xlpm.w,$G139,_xlfn.CONCAT("[",LEFT(_xlpm.w,FIND(_xlpm.sep,_xlpm.w)-1),"]"))</f>
        <v>[kɑ]</v>
      </c>
      <c r="Q139" s="14" cm="1">
        <f t="array" ref="Q139">SUM(_xlfn._xlws.FILTER($H$2:$H$7117,_xlfn.MAP($O$2:$O$7117,_xlfn.LAMBDA(_xlpm.x,_xlpm.x=$O139))))</f>
        <v>5.9642147117296217E-4</v>
      </c>
      <c r="R139" s="14">
        <f>$H139/Q139</f>
        <v>8.3333333333333343E-2</v>
      </c>
      <c r="S139" s="14" cm="1">
        <f t="array" ref="S139">SUM(_xlfn._xlws.FILTER($H$2:$H$7117,_xlfn.MAP($P$2:$P$7117,_xlfn.LAMBDA(_xlpm.x,_xlpm.x=$P139))))</f>
        <v>4.9701789264413525E-4</v>
      </c>
      <c r="T139" s="14">
        <f>$H139/S139</f>
        <v>9.9999999999999992E-2</v>
      </c>
      <c r="U139" s="14">
        <f>_xlfn.LET(_xlpm.freq,F139,_xlpm.size,M139+1,_xlpm.F,V139,LOG(1+_xlpm.freq)*LOG(1+_xlpm.size)*_xlpm.F)</f>
        <v>1.6476192416264825E-2</v>
      </c>
      <c r="V139" s="14">
        <f>_xlfn.LET(_xlpm.a,T139,_xlpm.b,R139,2*_xlpm.a*_xlpm.b/(_xlpm.a+_xlpm.b))</f>
        <v>9.0909090909090898E-2</v>
      </c>
      <c r="W139" s="14">
        <f>_xlfn.LET(_xlpm.p,R139,_xlpm.q,T139,LOG(_xlpm.p/_xlpm.q))</f>
        <v>-7.9181246047624748E-2</v>
      </c>
      <c r="X139" s="2"/>
      <c r="AC139" s="2"/>
      <c r="AH139" s="2"/>
      <c r="AI139" s="2"/>
    </row>
    <row r="140" spans="1:35">
      <c r="A140" s="1" t="str">
        <f>_xlfn.LET(_xlpm.sep," : ",CONCATENATE(O140,_xlpm.sep,P140))</f>
        <v>~na~ : [nɑ]</v>
      </c>
      <c r="B140" s="1">
        <f>_xlfn.LET(_xlpm.d,$G140,_xlpm.k,_xlfn.CONCAT(LEFT(TRIM(B$1),1),"*"),COUNTIF(_xlpm.d,_xlpm.k))</f>
        <v>0</v>
      </c>
      <c r="C140" s="1">
        <f>_xlfn.LET(_xlpm.d,$G140,_xlpm.k,_xlfn.CONCAT(LEFT(TRIM(C$1),1),"*"),COUNTIF(_xlpm.d,_xlpm.k))</f>
        <v>0</v>
      </c>
      <c r="D140" s="1">
        <f>_xlfn.LET(_xlpm.d,$G140,_xlpm.k,_xlfn.CONCAT(LEFT(TRIM(D$1),1),"*"),COUNTIF(_xlpm.d,_xlpm.k))</f>
        <v>1</v>
      </c>
      <c r="E140" s="1">
        <f>LOG(F140+1,10)</f>
        <v>0.30102999566398114</v>
      </c>
      <c r="F140" s="7">
        <v>1</v>
      </c>
      <c r="G140" s="9" t="s">
        <v>3348</v>
      </c>
      <c r="H140" s="4">
        <f>F140/freq.sum.r6e</f>
        <v>4.9701789264413521E-5</v>
      </c>
      <c r="I140" s="1" t="str">
        <f>_xlfn.LET(_xlpm.sep,":",_xlpm.w,$G140,LEFT(_xlpm.w,FIND(_xlpm.sep,_xlpm.w)-1))</f>
        <v>nɑ</v>
      </c>
      <c r="J140" s="1" t="str">
        <f>_xlfn.LET(_xlpm.sep,":",_xlpm.w,$G140,RIGHT(_xlpm.w,LEN(_xlpm.w)-FIND(_xlpm.sep,_xlpm.w)))</f>
        <v>na</v>
      </c>
      <c r="K140" s="10">
        <f>_xlfn.LET(_xlpm.w,I140,LEN(_xlpm.w))</f>
        <v>2</v>
      </c>
      <c r="L140" s="10">
        <f>_xlfn.LET(_xlpm.w,J140,LEN(_xlpm.w))</f>
        <v>2</v>
      </c>
      <c r="M140" s="10">
        <f>_xlfn.LET(_xlpm.a,K140,_xlpm.b,L140,MAX(_xlpm.a,_xlpm.b))</f>
        <v>2</v>
      </c>
      <c r="N140" s="10">
        <f>_xlfn.LET(_xlpm.d,(K140,L140),MAX(_xlpm.d)-MIN(_xlpm.d))</f>
        <v>0</v>
      </c>
      <c r="O140" s="1" t="str">
        <f>_xlfn.LET(_xlpm.sep,":",_xlpm.w,$G140,_xlfn.CONCAT("~",RIGHT(_xlpm.w,LEN(_xlpm.w)-FIND(_xlpm.sep,_xlpm.w)),"~"))</f>
        <v>~na~</v>
      </c>
      <c r="P140" s="1" t="str">
        <f>_xlfn.LET(_xlpm.sep,":",_xlpm.w,$G140,_xlfn.CONCAT("[",LEFT(_xlpm.w,FIND(_xlpm.sep,_xlpm.w)-1),"]"))</f>
        <v>[nɑ]</v>
      </c>
      <c r="Q140" s="14" cm="1">
        <f t="array" ref="Q140">SUM(_xlfn._xlws.FILTER($H$2:$H$7117,_xlfn.MAP($O$2:$O$7117,_xlfn.LAMBDA(_xlpm.x,_xlpm.x=$O140))))</f>
        <v>5.9642147117296227E-4</v>
      </c>
      <c r="R140" s="14">
        <f>$H140/Q140</f>
        <v>8.3333333333333329E-2</v>
      </c>
      <c r="S140" s="14" cm="1">
        <f t="array" ref="S140">SUM(_xlfn._xlws.FILTER($H$2:$H$7117,_xlfn.MAP($P$2:$P$7117,_xlfn.LAMBDA(_xlpm.x,_xlpm.x=$P140))))</f>
        <v>4.9701789264413525E-4</v>
      </c>
      <c r="T140" s="14">
        <f>$H140/S140</f>
        <v>9.9999999999999992E-2</v>
      </c>
      <c r="U140" s="14">
        <f>_xlfn.LET(_xlpm.freq,F140,_xlpm.size,M140+1,_xlpm.F,V140,LOG(1+_xlpm.freq)*LOG(1+_xlpm.size)*_xlpm.F)</f>
        <v>1.6476192416264825E-2</v>
      </c>
      <c r="V140" s="14">
        <f>_xlfn.LET(_xlpm.a,T140,_xlpm.b,R140,2*_xlpm.a*_xlpm.b/(_xlpm.a+_xlpm.b))</f>
        <v>9.0909090909090898E-2</v>
      </c>
      <c r="W140" s="14">
        <f>_xlfn.LET(_xlpm.p,R140,_xlpm.q,T140,LOG(_xlpm.p/_xlpm.q))</f>
        <v>-7.9181246047624804E-2</v>
      </c>
      <c r="X140" s="2"/>
      <c r="AC140" s="2"/>
      <c r="AH140" s="2"/>
      <c r="AI140" s="2"/>
    </row>
    <row r="141" spans="1:35">
      <c r="A141" s="1" t="str">
        <f>_xlfn.LET(_xlpm.sep," : ",CONCATENATE(O141,_xlpm.sep,P141))</f>
        <v>~nu~ : [njə]</v>
      </c>
      <c r="B141" s="1">
        <f>_xlfn.LET(_xlpm.d,$G141,_xlpm.k,_xlfn.CONCAT(LEFT(TRIM(B$1),1),"*"),COUNTIF(_xlpm.d,_xlpm.k))</f>
        <v>0</v>
      </c>
      <c r="C141" s="1">
        <f>_xlfn.LET(_xlpm.d,$G141,_xlpm.k,_xlfn.CONCAT(LEFT(TRIM(C$1),1),"*"),COUNTIF(_xlpm.d,_xlpm.k))</f>
        <v>0</v>
      </c>
      <c r="D141" s="1">
        <f>_xlfn.LET(_xlpm.d,$G141,_xlpm.k,_xlfn.CONCAT(LEFT(TRIM(D$1),1),"*"),COUNTIF(_xlpm.d,_xlpm.k))</f>
        <v>1</v>
      </c>
      <c r="E141" s="1">
        <f>LOG(F141+1,10)</f>
        <v>0.47712125471966244</v>
      </c>
      <c r="F141" s="7">
        <v>2</v>
      </c>
      <c r="G141" s="9" t="s">
        <v>2996</v>
      </c>
      <c r="H141" s="4">
        <f>F141/freq.sum.r6e</f>
        <v>9.9403578528827041E-5</v>
      </c>
      <c r="I141" s="1" t="str">
        <f>_xlfn.LET(_xlpm.sep,":",_xlpm.w,$G141,LEFT(_xlpm.w,FIND(_xlpm.sep,_xlpm.w)-1))</f>
        <v>njə</v>
      </c>
      <c r="J141" s="1" t="str">
        <f>_xlfn.LET(_xlpm.sep,":",_xlpm.w,$G141,RIGHT(_xlpm.w,LEN(_xlpm.w)-FIND(_xlpm.sep,_xlpm.w)))</f>
        <v>nu</v>
      </c>
      <c r="K141" s="10">
        <f>_xlfn.LET(_xlpm.w,I141,LEN(_xlpm.w))</f>
        <v>3</v>
      </c>
      <c r="L141" s="10">
        <f>_xlfn.LET(_xlpm.w,J141,LEN(_xlpm.w))</f>
        <v>2</v>
      </c>
      <c r="M141" s="10">
        <f>_xlfn.LET(_xlpm.a,K141,_xlpm.b,L141,MAX(_xlpm.a,_xlpm.b))</f>
        <v>3</v>
      </c>
      <c r="N141" s="10">
        <f>_xlfn.LET(_xlpm.d,(K141,L141),MAX(_xlpm.d)-MIN(_xlpm.d))</f>
        <v>1</v>
      </c>
      <c r="O141" s="1" t="str">
        <f>_xlfn.LET(_xlpm.sep,":",_xlpm.w,$G141,_xlfn.CONCAT("~",RIGHT(_xlpm.w,LEN(_xlpm.w)-FIND(_xlpm.sep,_xlpm.w)),"~"))</f>
        <v>~nu~</v>
      </c>
      <c r="P141" s="1" t="str">
        <f>_xlfn.LET(_xlpm.sep,":",_xlpm.w,$G141,_xlfn.CONCAT("[",LEFT(_xlpm.w,FIND(_xlpm.sep,_xlpm.w)-1),"]"))</f>
        <v>[njə]</v>
      </c>
      <c r="Q141" s="14" cm="1">
        <f t="array" ref="Q141">SUM(_xlfn._xlws.FILTER($H$2:$H$7117,_xlfn.MAP($O$2:$O$7117,_xlfn.LAMBDA(_xlpm.x,_xlpm.x=$O141))))</f>
        <v>8.9463220675944336E-4</v>
      </c>
      <c r="R141" s="14">
        <f>$H141/Q141</f>
        <v>0.11111111111111112</v>
      </c>
      <c r="S141" s="14" cm="1">
        <f t="array" ref="S141">SUM(_xlfn._xlws.FILTER($H$2:$H$7117,_xlfn.MAP($P$2:$P$7117,_xlfn.LAMBDA(_xlpm.x,_xlpm.x=$P141))))</f>
        <v>7.4552683896620309E-4</v>
      </c>
      <c r="T141" s="14">
        <f>$H141/S141</f>
        <v>0.13333333333333328</v>
      </c>
      <c r="U141" s="14">
        <f>_xlfn.LET(_xlpm.freq,F141,_xlpm.size,M141+1,_xlpm.F,V141,LOG(1+_xlpm.freq)*LOG(1+_xlpm.size)*_xlpm.F)</f>
        <v>4.0423447936995045E-2</v>
      </c>
      <c r="V141" s="14">
        <f>_xlfn.LET(_xlpm.a,T141,_xlpm.b,R141,2*_xlpm.a*_xlpm.b/(_xlpm.a+_xlpm.b))</f>
        <v>0.12121212121212119</v>
      </c>
      <c r="W141" s="14">
        <f>_xlfn.LET(_xlpm.p,R141,_xlpm.q,T141,LOG(_xlpm.p/_xlpm.q))</f>
        <v>-7.9181246047624637E-2</v>
      </c>
      <c r="X141" s="2"/>
      <c r="AC141" s="2"/>
      <c r="AH141" s="2"/>
      <c r="AI141" s="2"/>
    </row>
    <row r="142" spans="1:35">
      <c r="A142" s="1" t="str">
        <f>_xlfn.LET(_xlpm.sep," : ",CONCATENATE(O142,_xlpm.sep,P142))</f>
        <v>~gi~ : [dʒə]</v>
      </c>
      <c r="B142" s="1">
        <f>_xlfn.LET(_xlpm.d,$G142,_xlpm.k,_xlfn.CONCAT(LEFT(TRIM(B$1),1),"*"),COUNTIF(_xlpm.d,_xlpm.k))</f>
        <v>0</v>
      </c>
      <c r="C142" s="1">
        <f>_xlfn.LET(_xlpm.d,$G142,_xlpm.k,_xlfn.CONCAT(LEFT(TRIM(C$1),1),"*"),COUNTIF(_xlpm.d,_xlpm.k))</f>
        <v>0</v>
      </c>
      <c r="D142" s="1">
        <f>_xlfn.LET(_xlpm.d,$G142,_xlpm.k,_xlfn.CONCAT(LEFT(TRIM(D$1),1),"*"),COUNTIF(_xlpm.d,_xlpm.k))</f>
        <v>0</v>
      </c>
      <c r="E142" s="1">
        <f>LOG(F142+1,10)</f>
        <v>0.47712125471966244</v>
      </c>
      <c r="F142" s="7">
        <v>2</v>
      </c>
      <c r="G142" s="9" t="s">
        <v>786</v>
      </c>
      <c r="H142" s="4">
        <f>F142/freq.sum.r6e</f>
        <v>9.9403578528827041E-5</v>
      </c>
      <c r="I142" s="1" t="str">
        <f>_xlfn.LET(_xlpm.sep,":",_xlpm.w,$G142,LEFT(_xlpm.w,FIND(_xlpm.sep,_xlpm.w)-1))</f>
        <v>dʒə</v>
      </c>
      <c r="J142" s="1" t="str">
        <f>_xlfn.LET(_xlpm.sep,":",_xlpm.w,$G142,RIGHT(_xlpm.w,LEN(_xlpm.w)-FIND(_xlpm.sep,_xlpm.w)))</f>
        <v>gi</v>
      </c>
      <c r="K142" s="10">
        <f>_xlfn.LET(_xlpm.w,I142,LEN(_xlpm.w))</f>
        <v>3</v>
      </c>
      <c r="L142" s="10">
        <f>_xlfn.LET(_xlpm.w,J142,LEN(_xlpm.w))</f>
        <v>2</v>
      </c>
      <c r="M142" s="10">
        <f>_xlfn.LET(_xlpm.a,K142,_xlpm.b,L142,MAX(_xlpm.a,_xlpm.b))</f>
        <v>3</v>
      </c>
      <c r="N142" s="10">
        <f>_xlfn.LET(_xlpm.d,(K142,L142),MAX(_xlpm.d)-MIN(_xlpm.d))</f>
        <v>1</v>
      </c>
      <c r="O142" s="1" t="str">
        <f>_xlfn.LET(_xlpm.sep,":",_xlpm.w,$G142,_xlfn.CONCAT("~",RIGHT(_xlpm.w,LEN(_xlpm.w)-FIND(_xlpm.sep,_xlpm.w)),"~"))</f>
        <v>~gi~</v>
      </c>
      <c r="P142" s="1" t="str">
        <f>_xlfn.LET(_xlpm.sep,":",_xlpm.w,$G142,_xlfn.CONCAT("[",LEFT(_xlpm.w,FIND(_xlpm.sep,_xlpm.w)-1),"]"))</f>
        <v>[dʒə]</v>
      </c>
      <c r="Q142" s="14" cm="1">
        <f t="array" ref="Q142">SUM(_xlfn._xlws.FILTER($H$2:$H$7117,_xlfn.MAP($O$2:$O$7117,_xlfn.LAMBDA(_xlpm.x,_xlpm.x=$O142))))</f>
        <v>2.6341948310139164E-3</v>
      </c>
      <c r="R142" s="14">
        <f>$H142/Q142</f>
        <v>3.7735849056603779E-2</v>
      </c>
      <c r="S142" s="14" cm="1">
        <f t="array" ref="S142">SUM(_xlfn._xlws.FILTER($H$2:$H$7117,_xlfn.MAP($P$2:$P$7117,_xlfn.LAMBDA(_xlpm.x,_xlpm.x=$P142))))</f>
        <v>2.2365805168986078E-3</v>
      </c>
      <c r="T142" s="14">
        <f>$H142/S142</f>
        <v>4.4444444444444453E-2</v>
      </c>
      <c r="U142" s="14">
        <f>_xlfn.LET(_xlpm.freq,F142,_xlpm.size,M142+1,_xlpm.F,V142,LOG(1+_xlpm.freq)*LOG(1+_xlpm.size)*_xlpm.F)</f>
        <v>1.3611977366539152E-2</v>
      </c>
      <c r="V142" s="14">
        <f>_xlfn.LET(_xlpm.a,T142,_xlpm.b,R142,2*_xlpm.a*_xlpm.b/(_xlpm.a+_xlpm.b))</f>
        <v>4.0816326530612249E-2</v>
      </c>
      <c r="W142" s="14">
        <f>_xlfn.LET(_xlpm.p,R142,_xlpm.q,T142,LOG(_xlpm.p/_xlpm.q))</f>
        <v>-7.1063355825445401E-2</v>
      </c>
      <c r="X142" s="2"/>
      <c r="AC142" s="2"/>
      <c r="AH142" s="2"/>
      <c r="AI142" s="2"/>
    </row>
    <row r="143" spans="1:35">
      <c r="A143" s="1" t="str">
        <f>_xlfn.LET(_xlpm.sep," : ",CONCATENATE(O143,_xlpm.sep,P143))</f>
        <v>~mu~ : [mʊ]</v>
      </c>
      <c r="B143" s="1">
        <f>_xlfn.LET(_xlpm.d,$G143,_xlpm.k,_xlfn.CONCAT(LEFT(TRIM(B$1),1),"*"),COUNTIF(_xlpm.d,_xlpm.k))</f>
        <v>0</v>
      </c>
      <c r="C143" s="1">
        <f>_xlfn.LET(_xlpm.d,$G143,_xlpm.k,_xlfn.CONCAT(LEFT(TRIM(C$1),1),"*"),COUNTIF(_xlpm.d,_xlpm.k))</f>
        <v>1</v>
      </c>
      <c r="D143" s="1">
        <f>_xlfn.LET(_xlpm.d,$G143,_xlpm.k,_xlfn.CONCAT(LEFT(TRIM(D$1),1),"*"),COUNTIF(_xlpm.d,_xlpm.k))</f>
        <v>0</v>
      </c>
      <c r="E143" s="1">
        <f>LOG(F143+1,10)</f>
        <v>0.8450980400142567</v>
      </c>
      <c r="F143" s="7">
        <v>6</v>
      </c>
      <c r="G143" s="9" t="s">
        <v>2788</v>
      </c>
      <c r="H143" s="4">
        <f>F143/freq.sum.r6e</f>
        <v>2.9821073558648114E-4</v>
      </c>
      <c r="I143" s="1" t="str">
        <f>_xlfn.LET(_xlpm.sep,":",_xlpm.w,$G143,LEFT(_xlpm.w,FIND(_xlpm.sep,_xlpm.w)-1))</f>
        <v>mʊ</v>
      </c>
      <c r="J143" s="1" t="str">
        <f>_xlfn.LET(_xlpm.sep,":",_xlpm.w,$G143,RIGHT(_xlpm.w,LEN(_xlpm.w)-FIND(_xlpm.sep,_xlpm.w)))</f>
        <v>mu</v>
      </c>
      <c r="K143" s="10">
        <f>_xlfn.LET(_xlpm.w,I143,LEN(_xlpm.w))</f>
        <v>2</v>
      </c>
      <c r="L143" s="10">
        <f>_xlfn.LET(_xlpm.w,J143,LEN(_xlpm.w))</f>
        <v>2</v>
      </c>
      <c r="M143" s="10">
        <f>_xlfn.LET(_xlpm.a,K143,_xlpm.b,L143,MAX(_xlpm.a,_xlpm.b))</f>
        <v>2</v>
      </c>
      <c r="N143" s="10">
        <f>_xlfn.LET(_xlpm.d,(K143,L143),MAX(_xlpm.d)-MIN(_xlpm.d))</f>
        <v>0</v>
      </c>
      <c r="O143" s="1" t="str">
        <f>_xlfn.LET(_xlpm.sep,":",_xlpm.w,$G143,_xlfn.CONCAT("~",RIGHT(_xlpm.w,LEN(_xlpm.w)-FIND(_xlpm.sep,_xlpm.w)),"~"))</f>
        <v>~mu~</v>
      </c>
      <c r="P143" s="1" t="str">
        <f>_xlfn.LET(_xlpm.sep,":",_xlpm.w,$G143,_xlfn.CONCAT("[",LEFT(_xlpm.w,FIND(_xlpm.sep,_xlpm.w)-1),"]"))</f>
        <v>[mʊ]</v>
      </c>
      <c r="Q143" s="14" cm="1">
        <f t="array" ref="Q143">SUM(_xlfn._xlws.FILTER($H$2:$H$7117,_xlfn.MAP($O$2:$O$7117,_xlfn.LAMBDA(_xlpm.x,_xlpm.x=$O143))))</f>
        <v>9.9403578528827049E-4</v>
      </c>
      <c r="R143" s="14">
        <f>$H143/Q143</f>
        <v>0.3</v>
      </c>
      <c r="S143" s="14" cm="1">
        <f t="array" ref="S143">SUM(_xlfn._xlws.FILTER($H$2:$H$7117,_xlfn.MAP($P$2:$P$7117,_xlfn.LAMBDA(_xlpm.x,_xlpm.x=$P143))))</f>
        <v>8.4493041749503001E-4</v>
      </c>
      <c r="T143" s="14">
        <f>$H143/S143</f>
        <v>0.3529411764705882</v>
      </c>
      <c r="U143" s="14">
        <f>_xlfn.LET(_xlpm.freq,F143,_xlpm.size,M143+1,_xlpm.F,V143,LOG(1+_xlpm.freq)*LOG(1+_xlpm.size)*_xlpm.F)</f>
        <v>0.1650161249650578</v>
      </c>
      <c r="V143" s="14">
        <f>_xlfn.LET(_xlpm.a,T143,_xlpm.b,R143,2*_xlpm.a*_xlpm.b/(_xlpm.a+_xlpm.b))</f>
        <v>0.32432432432432434</v>
      </c>
      <c r="W143" s="14">
        <f>_xlfn.LET(_xlpm.p,R143,_xlpm.q,T143,LOG(_xlpm.p/_xlpm.q))</f>
        <v>-7.0581074285707215E-2</v>
      </c>
      <c r="X143" s="2"/>
      <c r="AC143" s="2"/>
      <c r="AH143" s="2"/>
      <c r="AI143" s="2"/>
    </row>
    <row r="144" spans="1:35">
      <c r="A144" s="1" t="str">
        <f>_xlfn.LET(_xlpm.sep," : ",CONCATENATE(O144,_xlpm.sep,P144))</f>
        <v>~be~ : [beɪ]</v>
      </c>
      <c r="B144" s="1">
        <f>_xlfn.LET(_xlpm.d,$G144,_xlpm.k,_xlfn.CONCAT(LEFT(TRIM(B$1),1),"*"),COUNTIF(_xlpm.d,_xlpm.k))</f>
        <v>0</v>
      </c>
      <c r="C144" s="1">
        <f>_xlfn.LET(_xlpm.d,$G144,_xlpm.k,_xlfn.CONCAT(LEFT(TRIM(C$1),1),"*"),COUNTIF(_xlpm.d,_xlpm.k))</f>
        <v>0</v>
      </c>
      <c r="D144" s="1">
        <f>_xlfn.LET(_xlpm.d,$G144,_xlpm.k,_xlfn.CONCAT(LEFT(TRIM(D$1),1),"*"),COUNTIF(_xlpm.d,_xlpm.k))</f>
        <v>0</v>
      </c>
      <c r="E144" s="1">
        <f>LOG(F144+1,10)</f>
        <v>0.69897000433601875</v>
      </c>
      <c r="F144" s="7">
        <v>4</v>
      </c>
      <c r="G144" s="9" t="s">
        <v>125</v>
      </c>
      <c r="H144" s="4">
        <f>F144/freq.sum.r6e</f>
        <v>1.9880715705765408E-4</v>
      </c>
      <c r="I144" s="1" t="str">
        <f>_xlfn.LET(_xlpm.sep,":",_xlpm.w,$G144,LEFT(_xlpm.w,FIND(_xlpm.sep,_xlpm.w)-1))</f>
        <v>beɪ</v>
      </c>
      <c r="J144" s="1" t="str">
        <f>_xlfn.LET(_xlpm.sep,":",_xlpm.w,$G144,RIGHT(_xlpm.w,LEN(_xlpm.w)-FIND(_xlpm.sep,_xlpm.w)))</f>
        <v>be</v>
      </c>
      <c r="K144" s="10">
        <f>_xlfn.LET(_xlpm.w,I144,LEN(_xlpm.w))</f>
        <v>3</v>
      </c>
      <c r="L144" s="10">
        <f>_xlfn.LET(_xlpm.w,J144,LEN(_xlpm.w))</f>
        <v>2</v>
      </c>
      <c r="M144" s="10">
        <f>_xlfn.LET(_xlpm.a,K144,_xlpm.b,L144,MAX(_xlpm.a,_xlpm.b))</f>
        <v>3</v>
      </c>
      <c r="N144" s="10">
        <f>_xlfn.LET(_xlpm.d,(K144,L144),MAX(_xlpm.d)-MIN(_xlpm.d))</f>
        <v>1</v>
      </c>
      <c r="O144" s="1" t="str">
        <f>_xlfn.LET(_xlpm.sep,":",_xlpm.w,$G144,_xlfn.CONCAT("~",RIGHT(_xlpm.w,LEN(_xlpm.w)-FIND(_xlpm.sep,_xlpm.w)),"~"))</f>
        <v>~be~</v>
      </c>
      <c r="P144" s="1" t="str">
        <f>_xlfn.LET(_xlpm.sep,":",_xlpm.w,$G144,_xlfn.CONCAT("[",LEFT(_xlpm.w,FIND(_xlpm.sep,_xlpm.w)-1),"]"))</f>
        <v>[beɪ]</v>
      </c>
      <c r="Q144" s="14" cm="1">
        <f t="array" ref="Q144">SUM(_xlfn._xlws.FILTER($H$2:$H$7117,_xlfn.MAP($O$2:$O$7117,_xlfn.LAMBDA(_xlpm.x,_xlpm.x=$O144))))</f>
        <v>2.0377733598409544E-3</v>
      </c>
      <c r="R144" s="14">
        <f>$H144/Q144</f>
        <v>9.7560975609756087E-2</v>
      </c>
      <c r="S144" s="14" cm="1">
        <f t="array" ref="S144">SUM(_xlfn._xlws.FILTER($H$2:$H$7117,_xlfn.MAP($P$2:$P$7117,_xlfn.LAMBDA(_xlpm.x,_xlpm.x=$P144))))</f>
        <v>1.7395626242544733E-3</v>
      </c>
      <c r="T144" s="14">
        <f>$H144/S144</f>
        <v>0.11428571428571428</v>
      </c>
      <c r="U144" s="14">
        <f>_xlfn.LET(_xlpm.freq,F144,_xlpm.size,M144+1,_xlpm.F,V144,LOG(1+_xlpm.freq)*LOG(1+_xlpm.size)*_xlpm.F)</f>
        <v>5.1427270206473072E-2</v>
      </c>
      <c r="V144" s="14">
        <f>_xlfn.LET(_xlpm.a,T144,_xlpm.b,R144,2*_xlpm.a*_xlpm.b/(_xlpm.a+_xlpm.b))</f>
        <v>0.10526315789473684</v>
      </c>
      <c r="W144" s="14">
        <f>_xlfn.LET(_xlpm.p,R144,_xlpm.q,T144,LOG(_xlpm.p/_xlpm.q))</f>
        <v>-6.8715812369459867E-2</v>
      </c>
      <c r="X144" s="2"/>
      <c r="AC144" s="2"/>
      <c r="AH144" s="2"/>
      <c r="AI144" s="2"/>
    </row>
    <row r="145" spans="1:35">
      <c r="A145" s="1" t="str">
        <f>_xlfn.LET(_xlpm.sep," : ",CONCATENATE(O145,_xlpm.sep,P145))</f>
        <v>~la~ : [lɑ]</v>
      </c>
      <c r="B145" s="1">
        <f>_xlfn.LET(_xlpm.d,$G145,_xlpm.k,_xlfn.CONCAT(LEFT(TRIM(B$1),1),"*"),COUNTIF(_xlpm.d,_xlpm.k))</f>
        <v>0</v>
      </c>
      <c r="C145" s="1">
        <f>_xlfn.LET(_xlpm.d,$G145,_xlpm.k,_xlfn.CONCAT(LEFT(TRIM(C$1),1),"*"),COUNTIF(_xlpm.d,_xlpm.k))</f>
        <v>0</v>
      </c>
      <c r="D145" s="1">
        <f>_xlfn.LET(_xlpm.d,$G145,_xlpm.k,_xlfn.CONCAT(LEFT(TRIM(D$1),1),"*"),COUNTIF(_xlpm.d,_xlpm.k))</f>
        <v>0</v>
      </c>
      <c r="E145" s="1">
        <f>LOG(F145+1,10)</f>
        <v>0.30102999566398114</v>
      </c>
      <c r="F145" s="7">
        <v>1</v>
      </c>
      <c r="G145" s="9" t="s">
        <v>2265</v>
      </c>
      <c r="H145" s="4">
        <f>F145/freq.sum.r6e</f>
        <v>4.9701789264413521E-5</v>
      </c>
      <c r="I145" s="1" t="str">
        <f>_xlfn.LET(_xlpm.sep,":",_xlpm.w,$G145,LEFT(_xlpm.w,FIND(_xlpm.sep,_xlpm.w)-1))</f>
        <v>lɑ</v>
      </c>
      <c r="J145" s="1" t="str">
        <f>_xlfn.LET(_xlpm.sep,":",_xlpm.w,$G145,RIGHT(_xlpm.w,LEN(_xlpm.w)-FIND(_xlpm.sep,_xlpm.w)))</f>
        <v>la</v>
      </c>
      <c r="K145" s="10">
        <f>_xlfn.LET(_xlpm.w,I145,LEN(_xlpm.w))</f>
        <v>2</v>
      </c>
      <c r="L145" s="10">
        <f>_xlfn.LET(_xlpm.w,J145,LEN(_xlpm.w))</f>
        <v>2</v>
      </c>
      <c r="M145" s="10">
        <f>_xlfn.LET(_xlpm.a,K145,_xlpm.b,L145,MAX(_xlpm.a,_xlpm.b))</f>
        <v>2</v>
      </c>
      <c r="N145" s="10">
        <f>_xlfn.LET(_xlpm.d,(K145,L145),MAX(_xlpm.d)-MIN(_xlpm.d))</f>
        <v>0</v>
      </c>
      <c r="O145" s="1" t="str">
        <f>_xlfn.LET(_xlpm.sep,":",_xlpm.w,$G145,_xlfn.CONCAT("~",RIGHT(_xlpm.w,LEN(_xlpm.w)-FIND(_xlpm.sep,_xlpm.w)),"~"))</f>
        <v>~la~</v>
      </c>
      <c r="P145" s="1" t="str">
        <f>_xlfn.LET(_xlpm.sep,":",_xlpm.w,$G145,_xlfn.CONCAT("[",LEFT(_xlpm.w,FIND(_xlpm.sep,_xlpm.w)-1),"]"))</f>
        <v>[lɑ]</v>
      </c>
      <c r="Q145" s="14" cm="1">
        <f t="array" ref="Q145">SUM(_xlfn._xlws.FILTER($H$2:$H$7117,_xlfn.MAP($O$2:$O$7117,_xlfn.LAMBDA(_xlpm.x,_xlpm.x=$O145))))</f>
        <v>3.4791252485089465E-4</v>
      </c>
      <c r="R145" s="14">
        <f>$H145/Q145</f>
        <v>0.14285714285714285</v>
      </c>
      <c r="S145" s="14" cm="1">
        <f t="array" ref="S145">SUM(_xlfn._xlws.FILTER($H$2:$H$7117,_xlfn.MAP($P$2:$P$7117,_xlfn.LAMBDA(_xlpm.x,_xlpm.x=$P145))))</f>
        <v>2.9821073558648114E-4</v>
      </c>
      <c r="T145" s="14">
        <f>$H145/S145</f>
        <v>0.16666666666666666</v>
      </c>
      <c r="U145" s="14">
        <f>_xlfn.LET(_xlpm.freq,F145,_xlpm.size,M145+1,_xlpm.F,V145,LOG(1+_xlpm.freq)*LOG(1+_xlpm.size)*_xlpm.F)</f>
        <v>2.7882787165986626E-2</v>
      </c>
      <c r="V145" s="14">
        <f>_xlfn.LET(_xlpm.a,T145,_xlpm.b,R145,2*_xlpm.a*_xlpm.b/(_xlpm.a+_xlpm.b))</f>
        <v>0.15384615384615383</v>
      </c>
      <c r="W145" s="14">
        <f>_xlfn.LET(_xlpm.p,R145,_xlpm.q,T145,LOG(_xlpm.p/_xlpm.q))</f>
        <v>-6.6946789630613221E-2</v>
      </c>
      <c r="X145" s="2"/>
      <c r="AC145" s="2"/>
      <c r="AH145" s="2"/>
      <c r="AI145" s="2"/>
    </row>
    <row r="146" spans="1:35">
      <c r="A146" s="1" t="str">
        <f>_xlfn.LET(_xlpm.sep," : ",CONCATENATE(O146,_xlpm.sep,P146))</f>
        <v>~to~ : [toʊ]</v>
      </c>
      <c r="B146" s="1">
        <f>_xlfn.LET(_xlpm.d,$G146,_xlpm.k,_xlfn.CONCAT(LEFT(TRIM(B$1),1),"*"),COUNTIF(_xlpm.d,_xlpm.k))</f>
        <v>0</v>
      </c>
      <c r="C146" s="1">
        <f>_xlfn.LET(_xlpm.d,$G146,_xlpm.k,_xlfn.CONCAT(LEFT(TRIM(C$1),1),"*"),COUNTIF(_xlpm.d,_xlpm.k))</f>
        <v>0</v>
      </c>
      <c r="D146" s="1">
        <f>_xlfn.LET(_xlpm.d,$G146,_xlpm.k,_xlfn.CONCAT(LEFT(TRIM(D$1),1),"*"),COUNTIF(_xlpm.d,_xlpm.k))</f>
        <v>0</v>
      </c>
      <c r="E146" s="1">
        <f>LOG(F146+1,10)</f>
        <v>0.47712125471966244</v>
      </c>
      <c r="F146" s="7">
        <v>2</v>
      </c>
      <c r="G146" s="9" t="s">
        <v>4683</v>
      </c>
      <c r="H146" s="4">
        <f>F146/freq.sum.r6e</f>
        <v>9.9403578528827041E-5</v>
      </c>
      <c r="I146" s="1" t="str">
        <f>_xlfn.LET(_xlpm.sep,":",_xlpm.w,$G146,LEFT(_xlpm.w,FIND(_xlpm.sep,_xlpm.w)-1))</f>
        <v>toʊ</v>
      </c>
      <c r="J146" s="1" t="str">
        <f>_xlfn.LET(_xlpm.sep,":",_xlpm.w,$G146,RIGHT(_xlpm.w,LEN(_xlpm.w)-FIND(_xlpm.sep,_xlpm.w)))</f>
        <v>to</v>
      </c>
      <c r="K146" s="10">
        <f>_xlfn.LET(_xlpm.w,I146,LEN(_xlpm.w))</f>
        <v>3</v>
      </c>
      <c r="L146" s="10">
        <f>_xlfn.LET(_xlpm.w,J146,LEN(_xlpm.w))</f>
        <v>2</v>
      </c>
      <c r="M146" s="10">
        <f>_xlfn.LET(_xlpm.a,K146,_xlpm.b,L146,MAX(_xlpm.a,_xlpm.b))</f>
        <v>3</v>
      </c>
      <c r="N146" s="10">
        <f>_xlfn.LET(_xlpm.d,(K146,L146),MAX(_xlpm.d)-MIN(_xlpm.d))</f>
        <v>1</v>
      </c>
      <c r="O146" s="1" t="str">
        <f>_xlfn.LET(_xlpm.sep,":",_xlpm.w,$G146,_xlfn.CONCAT("~",RIGHT(_xlpm.w,LEN(_xlpm.w)-FIND(_xlpm.sep,_xlpm.w)),"~"))</f>
        <v>~to~</v>
      </c>
      <c r="P146" s="1" t="str">
        <f>_xlfn.LET(_xlpm.sep,":",_xlpm.w,$G146,_xlfn.CONCAT("[",LEFT(_xlpm.w,FIND(_xlpm.sep,_xlpm.w)-1),"]"))</f>
        <v>[toʊ]</v>
      </c>
      <c r="Q146" s="14" cm="1">
        <f t="array" ref="Q146">SUM(_xlfn._xlws.FILTER($H$2:$H$7117,_xlfn.MAP($O$2:$O$7117,_xlfn.LAMBDA(_xlpm.x,_xlpm.x=$O146))))</f>
        <v>6.958250497017893E-4</v>
      </c>
      <c r="R146" s="14">
        <f>$H146/Q146</f>
        <v>0.14285714285714285</v>
      </c>
      <c r="S146" s="14" cm="1">
        <f t="array" ref="S146">SUM(_xlfn._xlws.FILTER($H$2:$H$7117,_xlfn.MAP($P$2:$P$7117,_xlfn.LAMBDA(_xlpm.x,_xlpm.x=$P146))))</f>
        <v>5.9642147117296238E-4</v>
      </c>
      <c r="T146" s="14">
        <f>$H146/S146</f>
        <v>0.16666666666666663</v>
      </c>
      <c r="U146" s="14">
        <f>_xlfn.LET(_xlpm.freq,F146,_xlpm.size,M146+1,_xlpm.F,V146,LOG(1+_xlpm.freq)*LOG(1+_xlpm.size)*_xlpm.F)</f>
        <v>5.1306683920032181E-2</v>
      </c>
      <c r="V146" s="14">
        <f>_xlfn.LET(_xlpm.a,T146,_xlpm.b,R146,2*_xlpm.a*_xlpm.b/(_xlpm.a+_xlpm.b))</f>
        <v>0.15384615384615383</v>
      </c>
      <c r="W146" s="14">
        <f>_xlfn.LET(_xlpm.p,R146,_xlpm.q,T146,LOG(_xlpm.p/_xlpm.q))</f>
        <v>-6.694678963061311E-2</v>
      </c>
      <c r="X146" s="2"/>
      <c r="AC146" s="2"/>
      <c r="AH146" s="2"/>
      <c r="AI146" s="2"/>
    </row>
    <row r="147" spans="1:35">
      <c r="A147" s="1" t="str">
        <f>_xlfn.LET(_xlpm.sep," : ",CONCATENATE(O147,_xlpm.sep,P147))</f>
        <v>~se~ : [sɛ]</v>
      </c>
      <c r="B147" s="1">
        <f>_xlfn.LET(_xlpm.d,$G147,_xlpm.k,_xlfn.CONCAT(LEFT(TRIM(B$1),1),"*"),COUNTIF(_xlpm.d,_xlpm.k))</f>
        <v>0</v>
      </c>
      <c r="C147" s="1">
        <f>_xlfn.LET(_xlpm.d,$G147,_xlpm.k,_xlfn.CONCAT(LEFT(TRIM(C$1),1),"*"),COUNTIF(_xlpm.d,_xlpm.k))</f>
        <v>0</v>
      </c>
      <c r="D147" s="1">
        <f>_xlfn.LET(_xlpm.d,$G147,_xlpm.k,_xlfn.CONCAT(LEFT(TRIM(D$1),1),"*"),COUNTIF(_xlpm.d,_xlpm.k))</f>
        <v>0</v>
      </c>
      <c r="E147" s="1">
        <f>LOG(F147+1,10)</f>
        <v>0.77815125038364352</v>
      </c>
      <c r="F147" s="7">
        <v>5</v>
      </c>
      <c r="G147" s="9" t="s">
        <v>4498</v>
      </c>
      <c r="H147" s="4">
        <f>F147/freq.sum.r6e</f>
        <v>2.4850894632206757E-4</v>
      </c>
      <c r="I147" s="1" t="str">
        <f>_xlfn.LET(_xlpm.sep,":",_xlpm.w,$G147,LEFT(_xlpm.w,FIND(_xlpm.sep,_xlpm.w)-1))</f>
        <v>sɛ</v>
      </c>
      <c r="J147" s="1" t="str">
        <f>_xlfn.LET(_xlpm.sep,":",_xlpm.w,$G147,RIGHT(_xlpm.w,LEN(_xlpm.w)-FIND(_xlpm.sep,_xlpm.w)))</f>
        <v>se</v>
      </c>
      <c r="K147" s="10">
        <f>_xlfn.LET(_xlpm.w,I147,LEN(_xlpm.w))</f>
        <v>2</v>
      </c>
      <c r="L147" s="10">
        <f>_xlfn.LET(_xlpm.w,J147,LEN(_xlpm.w))</f>
        <v>2</v>
      </c>
      <c r="M147" s="10">
        <f>_xlfn.LET(_xlpm.a,K147,_xlpm.b,L147,MAX(_xlpm.a,_xlpm.b))</f>
        <v>2</v>
      </c>
      <c r="N147" s="10">
        <f>_xlfn.LET(_xlpm.d,(K147,L147),MAX(_xlpm.d)-MIN(_xlpm.d))</f>
        <v>0</v>
      </c>
      <c r="O147" s="1" t="str">
        <f>_xlfn.LET(_xlpm.sep,":",_xlpm.w,$G147,_xlfn.CONCAT("~",RIGHT(_xlpm.w,LEN(_xlpm.w)-FIND(_xlpm.sep,_xlpm.w)),"~"))</f>
        <v>~se~</v>
      </c>
      <c r="P147" s="1" t="str">
        <f>_xlfn.LET(_xlpm.sep,":",_xlpm.w,$G147,_xlfn.CONCAT("[",LEFT(_xlpm.w,FIND(_xlpm.sep,_xlpm.w)-1),"]"))</f>
        <v>[sɛ]</v>
      </c>
      <c r="Q147" s="14" cm="1">
        <f t="array" ref="Q147">SUM(_xlfn._xlws.FILTER($H$2:$H$7111,_xlfn.MAP($O$2:$O$7111,_xlfn.LAMBDA(_xlpm.x,_xlpm.x=$O147))))</f>
        <v>3.2306163021868788E-3</v>
      </c>
      <c r="R147" s="14">
        <f>$H147/Q147</f>
        <v>7.6923076923076913E-2</v>
      </c>
      <c r="S147" s="14" cm="1">
        <f t="array" ref="S147">SUM(_xlfn._xlws.FILTER($H$2:$H$7111,_xlfn.MAP($P$2:$P$7111,_xlfn.LAMBDA(_xlpm.x,_xlpm.x=$P147))))</f>
        <v>2.7833001988071559E-3</v>
      </c>
      <c r="T147" s="14">
        <f>$H147/S147</f>
        <v>8.9285714285714315E-2</v>
      </c>
      <c r="U147" s="14">
        <f>_xlfn.LET(_xlpm.freq,F147,_xlpm.size,M147+1,_xlpm.F,V147,LOG(1+_xlpm.freq)*LOG(1+_xlpm.size)*_xlpm.F)</f>
        <v>3.8718490500646255E-2</v>
      </c>
      <c r="V147" s="14">
        <f>_xlfn.LET(_xlpm.a,T147,_xlpm.b,R147,2*_xlpm.a*_xlpm.b/(_xlpm.a+_xlpm.b))</f>
        <v>8.264462809917357E-2</v>
      </c>
      <c r="W147" s="14">
        <f>_xlfn.LET(_xlpm.p,R147,_xlpm.q,T147,LOG(_xlpm.p/_xlpm.q))</f>
        <v>-6.4725329636655352E-2</v>
      </c>
      <c r="X147" s="2"/>
      <c r="AC147" s="2"/>
      <c r="AH147" s="2"/>
      <c r="AI147" s="2"/>
    </row>
    <row r="148" spans="1:35">
      <c r="A148" s="1" t="str">
        <f>_xlfn.LET(_xlpm.sep," : ",CONCATENATE(O148,_xlpm.sep,P148))</f>
        <v>~mi~ : [maɪ]</v>
      </c>
      <c r="B148" s="1">
        <f>_xlfn.LET(_xlpm.d,$G148,_xlpm.k,_xlfn.CONCAT(LEFT(TRIM(B$1),1),"*"),COUNTIF(_xlpm.d,_xlpm.k))</f>
        <v>0</v>
      </c>
      <c r="C148" s="1">
        <f>_xlfn.LET(_xlpm.d,$G148,_xlpm.k,_xlfn.CONCAT(LEFT(TRIM(C$1),1),"*"),COUNTIF(_xlpm.d,_xlpm.k))</f>
        <v>1</v>
      </c>
      <c r="D148" s="1">
        <f>_xlfn.LET(_xlpm.d,$G148,_xlpm.k,_xlfn.CONCAT(LEFT(TRIM(D$1),1),"*"),COUNTIF(_xlpm.d,_xlpm.k))</f>
        <v>0</v>
      </c>
      <c r="E148" s="1">
        <f>LOG(F148+1,10)</f>
        <v>0.90308998699194343</v>
      </c>
      <c r="F148" s="7">
        <v>7</v>
      </c>
      <c r="G148" s="9" t="s">
        <v>2445</v>
      </c>
      <c r="H148" s="4">
        <f>F148/freq.sum.r6e</f>
        <v>3.4791252485089465E-4</v>
      </c>
      <c r="I148" s="1" t="str">
        <f>_xlfn.LET(_xlpm.sep,":",_xlpm.w,$G148,LEFT(_xlpm.w,FIND(_xlpm.sep,_xlpm.w)-1))</f>
        <v>maɪ</v>
      </c>
      <c r="J148" s="1" t="str">
        <f>_xlfn.LET(_xlpm.sep,":",_xlpm.w,$G148,RIGHT(_xlpm.w,LEN(_xlpm.w)-FIND(_xlpm.sep,_xlpm.w)))</f>
        <v>mi</v>
      </c>
      <c r="K148" s="10">
        <f>_xlfn.LET(_xlpm.w,I148,LEN(_xlpm.w))</f>
        <v>3</v>
      </c>
      <c r="L148" s="10">
        <f>_xlfn.LET(_xlpm.w,J148,LEN(_xlpm.w))</f>
        <v>2</v>
      </c>
      <c r="M148" s="10">
        <f>_xlfn.LET(_xlpm.a,K148,_xlpm.b,L148,MAX(_xlpm.a,_xlpm.b))</f>
        <v>3</v>
      </c>
      <c r="N148" s="10">
        <f>_xlfn.LET(_xlpm.d,(K148,L148),MAX(_xlpm.d)-MIN(_xlpm.d))</f>
        <v>1</v>
      </c>
      <c r="O148" s="1" t="str">
        <f>_xlfn.LET(_xlpm.sep,":",_xlpm.w,$G148,_xlfn.CONCAT("~",RIGHT(_xlpm.w,LEN(_xlpm.w)-FIND(_xlpm.sep,_xlpm.w)),"~"))</f>
        <v>~mi~</v>
      </c>
      <c r="P148" s="1" t="str">
        <f>_xlfn.LET(_xlpm.sep,":",_xlpm.w,$G148,_xlfn.CONCAT("[",LEFT(_xlpm.w,FIND(_xlpm.sep,_xlpm.w)-1),"]"))</f>
        <v>[maɪ]</v>
      </c>
      <c r="Q148" s="14" cm="1">
        <f t="array" ref="Q148">SUM(_xlfn._xlws.FILTER($H$2:$H$7111,_xlfn.MAP($O$2:$O$7111,_xlfn.LAMBDA(_xlpm.x,_xlpm.x=$O148))))</f>
        <v>1.8886679920477136E-3</v>
      </c>
      <c r="R148" s="14">
        <f>$H148/Q148</f>
        <v>0.18421052631578949</v>
      </c>
      <c r="S148" s="14" cm="1">
        <f t="array" ref="S148">SUM(_xlfn._xlws.FILTER($H$2:$H$7111,_xlfn.MAP($P$2:$P$7111,_xlfn.LAMBDA(_xlpm.x,_xlpm.x=$P148))))</f>
        <v>1.6401590457256461E-3</v>
      </c>
      <c r="T148" s="14">
        <f>$H148/S148</f>
        <v>0.21212121212121213</v>
      </c>
      <c r="U148" s="14">
        <f>_xlfn.LET(_xlpm.freq,F148,_xlpm.size,M148+1,_xlpm.F,V148,LOG(1+_xlpm.freq)*LOG(1+_xlpm.size)*_xlpm.F)</f>
        <v>0.12446844182718361</v>
      </c>
      <c r="V148" s="14">
        <f>_xlfn.LET(_xlpm.a,T148,_xlpm.b,R148,2*_xlpm.a*_xlpm.b/(_xlpm.a+_xlpm.b))</f>
        <v>0.19718309859154931</v>
      </c>
      <c r="W148" s="14">
        <f>_xlfn.LET(_xlpm.p,R148,_xlpm.q,T148,LOG(_xlpm.p/_xlpm.q))</f>
        <v>-6.1269656738922658E-2</v>
      </c>
      <c r="X148" s="2"/>
      <c r="AC148" s="2"/>
      <c r="AH148" s="2"/>
      <c r="AI148" s="2"/>
    </row>
    <row r="149" spans="1:35">
      <c r="A149" s="1" t="str">
        <f>_xlfn.LET(_xlpm.sep," : ",CONCATENATE(O149,_xlpm.sep,P149))</f>
        <v>~ri~ : [ɹaɪ]</v>
      </c>
      <c r="B149" s="1">
        <f>_xlfn.LET(_xlpm.d,$G149,_xlpm.k,_xlfn.CONCAT(LEFT(TRIM(B$1),1),"*"),COUNTIF(_xlpm.d,_xlpm.k))</f>
        <v>1</v>
      </c>
      <c r="C149" s="1">
        <f>_xlfn.LET(_xlpm.d,$G149,_xlpm.k,_xlfn.CONCAT(LEFT(TRIM(C$1),1),"*"),COUNTIF(_xlpm.d,_xlpm.k))</f>
        <v>0</v>
      </c>
      <c r="D149" s="1">
        <f>_xlfn.LET(_xlpm.d,$G149,_xlpm.k,_xlfn.CONCAT(LEFT(TRIM(D$1),1),"*"),COUNTIF(_xlpm.d,_xlpm.k))</f>
        <v>0</v>
      </c>
      <c r="E149" s="1">
        <f>LOG(F149+1,10)</f>
        <v>0.90308998699194343</v>
      </c>
      <c r="F149" s="7">
        <v>7</v>
      </c>
      <c r="G149" s="9" t="s">
        <v>5656</v>
      </c>
      <c r="H149" s="4">
        <f>F149/freq.sum.r6e</f>
        <v>3.4791252485089465E-4</v>
      </c>
      <c r="I149" s="1" t="str">
        <f>_xlfn.LET(_xlpm.sep,":",_xlpm.w,$G149,LEFT(_xlpm.w,FIND(_xlpm.sep,_xlpm.w)-1))</f>
        <v>ɹaɪ</v>
      </c>
      <c r="J149" s="1" t="str">
        <f>_xlfn.LET(_xlpm.sep,":",_xlpm.w,$G149,RIGHT(_xlpm.w,LEN(_xlpm.w)-FIND(_xlpm.sep,_xlpm.w)))</f>
        <v>ri</v>
      </c>
      <c r="K149" s="10">
        <f>_xlfn.LET(_xlpm.w,I149,LEN(_xlpm.w))</f>
        <v>3</v>
      </c>
      <c r="L149" s="10">
        <f>_xlfn.LET(_xlpm.w,J149,LEN(_xlpm.w))</f>
        <v>2</v>
      </c>
      <c r="M149" s="10">
        <f>_xlfn.LET(_xlpm.a,K149,_xlpm.b,L149,MAX(_xlpm.a,_xlpm.b))</f>
        <v>3</v>
      </c>
      <c r="N149" s="10">
        <f>_xlfn.LET(_xlpm.d,(K149,L149),MAX(_xlpm.d)-MIN(_xlpm.d))</f>
        <v>1</v>
      </c>
      <c r="O149" s="1" t="str">
        <f>_xlfn.LET(_xlpm.sep,":",_xlpm.w,$G149,_xlfn.CONCAT("~",RIGHT(_xlpm.w,LEN(_xlpm.w)-FIND(_xlpm.sep,_xlpm.w)),"~"))</f>
        <v>~ri~</v>
      </c>
      <c r="P149" s="1" t="str">
        <f>_xlfn.LET(_xlpm.sep,":",_xlpm.w,$G149,_xlfn.CONCAT("[",LEFT(_xlpm.w,FIND(_xlpm.sep,_xlpm.w)-1),"]"))</f>
        <v>[ɹaɪ]</v>
      </c>
      <c r="Q149" s="14" cm="1">
        <f t="array" ref="Q149">SUM(_xlfn._xlws.FILTER($H$2:$H$7111,_xlfn.MAP($O$2:$O$7111,_xlfn.LAMBDA(_xlpm.x,_xlpm.x=$O149))))</f>
        <v>1.8886679920477136E-3</v>
      </c>
      <c r="R149" s="14">
        <f>$H149/Q149</f>
        <v>0.18421052631578949</v>
      </c>
      <c r="S149" s="14" cm="1">
        <f t="array" ref="S149">SUM(_xlfn._xlws.FILTER($H$2:$H$7111,_xlfn.MAP($P$2:$P$7111,_xlfn.LAMBDA(_xlpm.x,_xlpm.x=$P149))))</f>
        <v>1.6401590457256461E-3</v>
      </c>
      <c r="T149" s="14">
        <f>$H149/S149</f>
        <v>0.21212121212121213</v>
      </c>
      <c r="U149" s="14">
        <f>_xlfn.LET(_xlpm.freq,F149,_xlpm.size,M149+1,_xlpm.F,V149,LOG(1+_xlpm.freq)*LOG(1+_xlpm.size)*_xlpm.F)</f>
        <v>0.12446844182718361</v>
      </c>
      <c r="V149" s="14">
        <f>_xlfn.LET(_xlpm.a,T149,_xlpm.b,R149,2*_xlpm.a*_xlpm.b/(_xlpm.a+_xlpm.b))</f>
        <v>0.19718309859154931</v>
      </c>
      <c r="W149" s="14">
        <f>_xlfn.LET(_xlpm.p,R149,_xlpm.q,T149,LOG(_xlpm.p/_xlpm.q))</f>
        <v>-6.1269656738922658E-2</v>
      </c>
      <c r="X149" s="2"/>
      <c r="AC149" s="2"/>
      <c r="AH149" s="2"/>
      <c r="AI149" s="2"/>
    </row>
    <row r="150" spans="1:35">
      <c r="A150" s="1" t="str">
        <f>_xlfn.LET(_xlpm.sep," : ",CONCATENATE(O150,_xlpm.sep,P150))</f>
        <v>~de~ : [də]</v>
      </c>
      <c r="B150" s="1">
        <f>_xlfn.LET(_xlpm.d,$G150,_xlpm.k,_xlfn.CONCAT(LEFT(TRIM(B$1),1),"*"),COUNTIF(_xlpm.d,_xlpm.k))</f>
        <v>0</v>
      </c>
      <c r="C150" s="1">
        <f>_xlfn.LET(_xlpm.d,$G150,_xlpm.k,_xlfn.CONCAT(LEFT(TRIM(C$1),1),"*"),COUNTIF(_xlpm.d,_xlpm.k))</f>
        <v>0</v>
      </c>
      <c r="D150" s="1">
        <f>_xlfn.LET(_xlpm.d,$G150,_xlpm.k,_xlfn.CONCAT(LEFT(TRIM(D$1),1),"*"),COUNTIF(_xlpm.d,_xlpm.k))</f>
        <v>0</v>
      </c>
      <c r="E150" s="1">
        <f>LOG(F150+1,10)</f>
        <v>0.47712125471966244</v>
      </c>
      <c r="F150" s="7">
        <v>2</v>
      </c>
      <c r="G150" s="9" t="s">
        <v>568</v>
      </c>
      <c r="H150" s="4">
        <f>F150/freq.sum.r6e</f>
        <v>9.9403578528827041E-5</v>
      </c>
      <c r="I150" s="1" t="str">
        <f>_xlfn.LET(_xlpm.sep,":",_xlpm.w,$G150,LEFT(_xlpm.w,FIND(_xlpm.sep,_xlpm.w)-1))</f>
        <v>də</v>
      </c>
      <c r="J150" s="1" t="str">
        <f>_xlfn.LET(_xlpm.sep,":",_xlpm.w,$G150,RIGHT(_xlpm.w,LEN(_xlpm.w)-FIND(_xlpm.sep,_xlpm.w)))</f>
        <v>de</v>
      </c>
      <c r="K150" s="10">
        <f>_xlfn.LET(_xlpm.w,I150,LEN(_xlpm.w))</f>
        <v>2</v>
      </c>
      <c r="L150" s="10">
        <f>_xlfn.LET(_xlpm.w,J150,LEN(_xlpm.w))</f>
        <v>2</v>
      </c>
      <c r="M150" s="10">
        <f>_xlfn.LET(_xlpm.a,K150,_xlpm.b,L150,MAX(_xlpm.a,_xlpm.b))</f>
        <v>2</v>
      </c>
      <c r="N150" s="10">
        <f>_xlfn.LET(_xlpm.d,(K150,L150),MAX(_xlpm.d)-MIN(_xlpm.d))</f>
        <v>0</v>
      </c>
      <c r="O150" s="1" t="str">
        <f>_xlfn.LET(_xlpm.sep,":",_xlpm.w,$G150,_xlfn.CONCAT("~",RIGHT(_xlpm.w,LEN(_xlpm.w)-FIND(_xlpm.sep,_xlpm.w)),"~"))</f>
        <v>~de~</v>
      </c>
      <c r="P150" s="1" t="str">
        <f>_xlfn.LET(_xlpm.sep,":",_xlpm.w,$G150,_xlfn.CONCAT("[",LEFT(_xlpm.w,FIND(_xlpm.sep,_xlpm.w)-1),"]"))</f>
        <v>[də]</v>
      </c>
      <c r="Q150" s="14" cm="1">
        <f t="array" ref="Q150">SUM(_xlfn._xlws.FILTER($H$2:$H$7117,_xlfn.MAP($O$2:$O$7117,_xlfn.LAMBDA(_xlpm.x,_xlpm.x=$O150))))</f>
        <v>1.988071570576541E-3</v>
      </c>
      <c r="R150" s="14">
        <f>$H150/Q150</f>
        <v>4.9999999999999996E-2</v>
      </c>
      <c r="S150" s="14" cm="1">
        <f t="array" ref="S150">SUM(_xlfn._xlws.FILTER($H$2:$H$7117,_xlfn.MAP($P$2:$P$7117,_xlfn.LAMBDA(_xlpm.x,_xlpm.x=$P150))))</f>
        <v>1.7395626242544726E-3</v>
      </c>
      <c r="T150" s="14">
        <f>$H150/S150</f>
        <v>5.7142857142857162E-2</v>
      </c>
      <c r="U150" s="14">
        <f>_xlfn.LET(_xlpm.freq,F150,_xlpm.size,M150+1,_xlpm.F,V150,LOG(1+_xlpm.freq)*LOG(1+_xlpm.size)*_xlpm.F)</f>
        <v>1.5320299652208351E-2</v>
      </c>
      <c r="V150" s="14">
        <f>_xlfn.LET(_xlpm.a,T150,_xlpm.b,R150,2*_xlpm.a*_xlpm.b/(_xlpm.a+_xlpm.b))</f>
        <v>5.3333333333333344E-2</v>
      </c>
      <c r="W150" s="14">
        <f>_xlfn.LET(_xlpm.p,R150,_xlpm.q,T150,LOG(_xlpm.p/_xlpm.q))</f>
        <v>-5.799194697768692E-2</v>
      </c>
      <c r="X150" s="2"/>
      <c r="AC150" s="2"/>
      <c r="AH150" s="2"/>
      <c r="AI150" s="2"/>
    </row>
    <row r="151" spans="1:35">
      <c r="A151" s="1" t="str">
        <f>_xlfn.LET(_xlpm.sep," : ",CONCATENATE(O151,_xlpm.sep,P151))</f>
        <v>~de~ : [di]</v>
      </c>
      <c r="B151" s="1">
        <f>_xlfn.LET(_xlpm.d,$G151,_xlpm.k,_xlfn.CONCAT(LEFT(TRIM(B$1),1),"*"),COUNTIF(_xlpm.d,_xlpm.k))</f>
        <v>0</v>
      </c>
      <c r="C151" s="1">
        <f>_xlfn.LET(_xlpm.d,$G151,_xlpm.k,_xlfn.CONCAT(LEFT(TRIM(C$1),1),"*"),COUNTIF(_xlpm.d,_xlpm.k))</f>
        <v>0</v>
      </c>
      <c r="D151" s="1">
        <f>_xlfn.LET(_xlpm.d,$G151,_xlpm.k,_xlfn.CONCAT(LEFT(TRIM(D$1),1),"*"),COUNTIF(_xlpm.d,_xlpm.k))</f>
        <v>0</v>
      </c>
      <c r="E151" s="1">
        <f>LOG(F151+1,10)</f>
        <v>0.90308998699194343</v>
      </c>
      <c r="F151" s="7">
        <v>7</v>
      </c>
      <c r="G151" s="9" t="s">
        <v>455</v>
      </c>
      <c r="H151" s="4">
        <f>F151/freq.sum.r6e</f>
        <v>3.4791252485089465E-4</v>
      </c>
      <c r="I151" s="1" t="str">
        <f>_xlfn.LET(_xlpm.sep,":",_xlpm.w,$G151,LEFT(_xlpm.w,FIND(_xlpm.sep,_xlpm.w)-1))</f>
        <v>di</v>
      </c>
      <c r="J151" s="1" t="str">
        <f>_xlfn.LET(_xlpm.sep,":",_xlpm.w,$G151,RIGHT(_xlpm.w,LEN(_xlpm.w)-FIND(_xlpm.sep,_xlpm.w)))</f>
        <v>de</v>
      </c>
      <c r="K151" s="10">
        <f>_xlfn.LET(_xlpm.w,I151,LEN(_xlpm.w))</f>
        <v>2</v>
      </c>
      <c r="L151" s="10">
        <f>_xlfn.LET(_xlpm.w,J151,LEN(_xlpm.w))</f>
        <v>2</v>
      </c>
      <c r="M151" s="10">
        <f>_xlfn.LET(_xlpm.a,K151,_xlpm.b,L151,MAX(_xlpm.a,_xlpm.b))</f>
        <v>2</v>
      </c>
      <c r="N151" s="10">
        <f>_xlfn.LET(_xlpm.d,(K151,L151),MAX(_xlpm.d)-MIN(_xlpm.d))</f>
        <v>0</v>
      </c>
      <c r="O151" s="1" t="str">
        <f>_xlfn.LET(_xlpm.sep,":",_xlpm.w,$G151,_xlfn.CONCAT("~",RIGHT(_xlpm.w,LEN(_xlpm.w)-FIND(_xlpm.sep,_xlpm.w)),"~"))</f>
        <v>~de~</v>
      </c>
      <c r="P151" s="1" t="str">
        <f>_xlfn.LET(_xlpm.sep,":",_xlpm.w,$G151,_xlfn.CONCAT("[",LEFT(_xlpm.w,FIND(_xlpm.sep,_xlpm.w)-1),"]"))</f>
        <v>[di]</v>
      </c>
      <c r="Q151" s="14" cm="1">
        <f t="array" ref="Q151">SUM(_xlfn._xlws.FILTER($H$2:$H$7117,_xlfn.MAP($O$2:$O$7117,_xlfn.LAMBDA(_xlpm.x,_xlpm.x=$O151))))</f>
        <v>1.988071570576541E-3</v>
      </c>
      <c r="R151" s="14">
        <f>$H151/Q151</f>
        <v>0.17499999999999999</v>
      </c>
      <c r="S151" s="14" cm="1">
        <f t="array" ref="S151">SUM(_xlfn._xlws.FILTER($H$2:$H$7117,_xlfn.MAP($P$2:$P$7117,_xlfn.LAMBDA(_xlpm.x,_xlpm.x=$P151))))</f>
        <v>1.7395626242544733E-3</v>
      </c>
      <c r="T151" s="14">
        <f>$H151/S151</f>
        <v>0.2</v>
      </c>
      <c r="U151" s="14">
        <f>_xlfn.LET(_xlpm.freq,F151,_xlpm.size,M151+1,_xlpm.F,V151,LOG(1+_xlpm.freq)*LOG(1+_xlpm.size)*_xlpm.F)</f>
        <v>0.10149334528419129</v>
      </c>
      <c r="V151" s="14">
        <f>_xlfn.LET(_xlpm.a,T151,_xlpm.b,R151,2*_xlpm.a*_xlpm.b/(_xlpm.a+_xlpm.b))</f>
        <v>0.18666666666666665</v>
      </c>
      <c r="W151" s="14">
        <f>_xlfn.LET(_xlpm.p,R151,_xlpm.q,T151,LOG(_xlpm.p/_xlpm.q))</f>
        <v>-5.7991946977686809E-2</v>
      </c>
      <c r="X151" s="2"/>
      <c r="AC151" s="2"/>
      <c r="AH151" s="2"/>
      <c r="AI151" s="2"/>
    </row>
    <row r="152" spans="1:35">
      <c r="A152" s="1" t="str">
        <f>_xlfn.LET(_xlpm.sep," : ",CONCATENATE(O152,_xlpm.sep,P152))</f>
        <v>~za~ : [zeɪ]</v>
      </c>
      <c r="B152" s="1">
        <f>_xlfn.LET(_xlpm.d,$G152,_xlpm.k,_xlfn.CONCAT(LEFT(TRIM(B$1),1),"*"),COUNTIF(_xlpm.d,_xlpm.k))</f>
        <v>0</v>
      </c>
      <c r="C152" s="1">
        <f>_xlfn.LET(_xlpm.d,$G152,_xlpm.k,_xlfn.CONCAT(LEFT(TRIM(C$1),1),"*"),COUNTIF(_xlpm.d,_xlpm.k))</f>
        <v>0</v>
      </c>
      <c r="D152" s="1">
        <f>_xlfn.LET(_xlpm.d,$G152,_xlpm.k,_xlfn.CONCAT(LEFT(TRIM(D$1),1),"*"),COUNTIF(_xlpm.d,_xlpm.k))</f>
        <v>0</v>
      </c>
      <c r="E152" s="1">
        <f>LOG(F152+1,10)</f>
        <v>0.69897000433601875</v>
      </c>
      <c r="F152" s="7">
        <v>4</v>
      </c>
      <c r="G152" s="9" t="s">
        <v>5369</v>
      </c>
      <c r="H152" s="4">
        <f>F152/freq.sum.r6e</f>
        <v>1.9880715705765408E-4</v>
      </c>
      <c r="I152" s="1" t="str">
        <f>_xlfn.LET(_xlpm.sep,":",_xlpm.w,$G152,LEFT(_xlpm.w,FIND(_xlpm.sep,_xlpm.w)-1))</f>
        <v>zeɪ</v>
      </c>
      <c r="J152" s="1" t="str">
        <f>_xlfn.LET(_xlpm.sep,":",_xlpm.w,$G152,RIGHT(_xlpm.w,LEN(_xlpm.w)-FIND(_xlpm.sep,_xlpm.w)))</f>
        <v>za</v>
      </c>
      <c r="K152" s="10">
        <f>_xlfn.LET(_xlpm.w,I152,LEN(_xlpm.w))</f>
        <v>3</v>
      </c>
      <c r="L152" s="10">
        <f>_xlfn.LET(_xlpm.w,J152,LEN(_xlpm.w))</f>
        <v>2</v>
      </c>
      <c r="M152" s="10">
        <f>_xlfn.LET(_xlpm.a,K152,_xlpm.b,L152,MAX(_xlpm.a,_xlpm.b))</f>
        <v>3</v>
      </c>
      <c r="N152" s="10">
        <f>_xlfn.LET(_xlpm.d,(K152,L152),MAX(_xlpm.d)-MIN(_xlpm.d))</f>
        <v>1</v>
      </c>
      <c r="O152" s="1" t="str">
        <f>_xlfn.LET(_xlpm.sep,":",_xlpm.w,$G152,_xlfn.CONCAT("~",RIGHT(_xlpm.w,LEN(_xlpm.w)-FIND(_xlpm.sep,_xlpm.w)),"~"))</f>
        <v>~za~</v>
      </c>
      <c r="P152" s="1" t="str">
        <f>_xlfn.LET(_xlpm.sep,":",_xlpm.w,$G152,_xlfn.CONCAT("[",LEFT(_xlpm.w,FIND(_xlpm.sep,_xlpm.w)-1),"]"))</f>
        <v>[zeɪ]</v>
      </c>
      <c r="Q152" s="14" cm="1">
        <f t="array" ref="Q152">SUM(_xlfn._xlws.FILTER($H$2:$H$7117,_xlfn.MAP($O$2:$O$7117,_xlfn.LAMBDA(_xlpm.x,_xlpm.x=$O152))))</f>
        <v>3.9761431411530816E-4</v>
      </c>
      <c r="R152" s="14">
        <f>$H152/Q152</f>
        <v>0.5</v>
      </c>
      <c r="S152" s="14" cm="1">
        <f t="array" ref="S152">SUM(_xlfn._xlws.FILTER($H$2:$H$7117,_xlfn.MAP($P$2:$P$7117,_xlfn.LAMBDA(_xlpm.x,_xlpm.x=$P152))))</f>
        <v>3.4791252485089465E-4</v>
      </c>
      <c r="T152" s="14">
        <f>$H152/S152</f>
        <v>0.5714285714285714</v>
      </c>
      <c r="U152" s="14">
        <f>_xlfn.LET(_xlpm.freq,F152,_xlpm.size,M152+1,_xlpm.F,V152,LOG(1+_xlpm.freq)*LOG(1+_xlpm.size)*_xlpm.F)</f>
        <v>0.26056483571279693</v>
      </c>
      <c r="V152" s="14">
        <f>_xlfn.LET(_xlpm.a,T152,_xlpm.b,R152,2*_xlpm.a*_xlpm.b/(_xlpm.a+_xlpm.b))</f>
        <v>0.53333333333333333</v>
      </c>
      <c r="W152" s="14">
        <f>_xlfn.LET(_xlpm.p,R152,_xlpm.q,T152,LOG(_xlpm.p/_xlpm.q))</f>
        <v>-5.7991946977686754E-2</v>
      </c>
      <c r="X152" s="2"/>
      <c r="AC152" s="2"/>
      <c r="AH152" s="2"/>
      <c r="AI152" s="2"/>
    </row>
    <row r="153" spans="1:35">
      <c r="A153" s="1" t="str">
        <f>_xlfn.LET(_xlpm.sep," : ",CONCATENATE(O153,_xlpm.sep,P153))</f>
        <v>~ne~ : [nɛ]</v>
      </c>
      <c r="B153" s="1">
        <f>_xlfn.LET(_xlpm.d,$G153,_xlpm.k,_xlfn.CONCAT(LEFT(TRIM(B$1),1),"*"),COUNTIF(_xlpm.d,_xlpm.k))</f>
        <v>0</v>
      </c>
      <c r="C153" s="1">
        <f>_xlfn.LET(_xlpm.d,$G153,_xlpm.k,_xlfn.CONCAT(LEFT(TRIM(C$1),1),"*"),COUNTIF(_xlpm.d,_xlpm.k))</f>
        <v>0</v>
      </c>
      <c r="D153" s="1">
        <f>_xlfn.LET(_xlpm.d,$G153,_xlpm.k,_xlfn.CONCAT(LEFT(TRIM(D$1),1),"*"),COUNTIF(_xlpm.d,_xlpm.k))</f>
        <v>1</v>
      </c>
      <c r="E153" s="1">
        <f>LOG(F153+1,10)</f>
        <v>0.77815125038364352</v>
      </c>
      <c r="F153" s="7">
        <v>5</v>
      </c>
      <c r="G153" s="9" t="s">
        <v>3358</v>
      </c>
      <c r="H153" s="4">
        <f>F153/freq.sum.r6e</f>
        <v>2.4850894632206757E-4</v>
      </c>
      <c r="I153" s="1" t="str">
        <f>_xlfn.LET(_xlpm.sep,":",_xlpm.w,$G153,LEFT(_xlpm.w,FIND(_xlpm.sep,_xlpm.w)-1))</f>
        <v>nɛ</v>
      </c>
      <c r="J153" s="1" t="str">
        <f>_xlfn.LET(_xlpm.sep,":",_xlpm.w,$G153,RIGHT(_xlpm.w,LEN(_xlpm.w)-FIND(_xlpm.sep,_xlpm.w)))</f>
        <v>ne</v>
      </c>
      <c r="K153" s="10">
        <f>_xlfn.LET(_xlpm.w,I153,LEN(_xlpm.w))</f>
        <v>2</v>
      </c>
      <c r="L153" s="10">
        <f>_xlfn.LET(_xlpm.w,J153,LEN(_xlpm.w))</f>
        <v>2</v>
      </c>
      <c r="M153" s="10">
        <f>_xlfn.LET(_xlpm.a,K153,_xlpm.b,L153,MAX(_xlpm.a,_xlpm.b))</f>
        <v>2</v>
      </c>
      <c r="N153" s="10">
        <f>_xlfn.LET(_xlpm.d,(K153,L153),MAX(_xlpm.d)-MIN(_xlpm.d))</f>
        <v>0</v>
      </c>
      <c r="O153" s="1" t="str">
        <f>_xlfn.LET(_xlpm.sep,":",_xlpm.w,$G153,_xlfn.CONCAT("~",RIGHT(_xlpm.w,LEN(_xlpm.w)-FIND(_xlpm.sep,_xlpm.w)),"~"))</f>
        <v>~ne~</v>
      </c>
      <c r="P153" s="1" t="str">
        <f>_xlfn.LET(_xlpm.sep,":",_xlpm.w,$G153,_xlfn.CONCAT("[",LEFT(_xlpm.w,FIND(_xlpm.sep,_xlpm.w)-1),"]"))</f>
        <v>[nɛ]</v>
      </c>
      <c r="Q153" s="14" cm="1">
        <f t="array" ref="Q153">SUM(_xlfn._xlws.FILTER($H$2:$H$7117,_xlfn.MAP($O$2:$O$7117,_xlfn.LAMBDA(_xlpm.x,_xlpm.x=$O153))))</f>
        <v>1.7892644135188867E-3</v>
      </c>
      <c r="R153" s="14">
        <f>$H153/Q153</f>
        <v>0.13888888888888887</v>
      </c>
      <c r="S153" s="14" cm="1">
        <f t="array" ref="S153">SUM(_xlfn._xlws.FILTER($H$2:$H$7117,_xlfn.MAP($P$2:$P$7117,_xlfn.LAMBDA(_xlpm.x,_xlpm.x=$P153))))</f>
        <v>1.5904572564612327E-3</v>
      </c>
      <c r="T153" s="14">
        <f>$H153/S153</f>
        <v>0.15624999999999997</v>
      </c>
      <c r="U153" s="14">
        <f>_xlfn.LET(_xlpm.freq,F153,_xlpm.size,M153+1,_xlpm.F,V153,LOG(1+_xlpm.freq)*LOG(1+_xlpm.size)*_xlpm.F)</f>
        <v>6.8896137508502875E-2</v>
      </c>
      <c r="V153" s="14">
        <f>_xlfn.LET(_xlpm.a,T153,_xlpm.b,R153,2*_xlpm.a*_xlpm.b/(_xlpm.a+_xlpm.b))</f>
        <v>0.14705882352941174</v>
      </c>
      <c r="W153" s="14">
        <f>_xlfn.LET(_xlpm.p,R153,_xlpm.q,T153,LOG(_xlpm.p/_xlpm.q))</f>
        <v>-5.1152522447381256E-2</v>
      </c>
      <c r="X153" s="2"/>
      <c r="AC153" s="2"/>
      <c r="AH153" s="2"/>
      <c r="AI153" s="2"/>
    </row>
    <row r="154" spans="1:35">
      <c r="A154" s="1" t="str">
        <f>_xlfn.LET(_xlpm.sep," : ",CONCATENATE(O154,_xlpm.sep,P154))</f>
        <v>~hi~ : [hɪ]</v>
      </c>
      <c r="B154" s="1">
        <f>_xlfn.LET(_xlpm.d,$G154,_xlpm.k,_xlfn.CONCAT(LEFT(TRIM(B$1),1),"*"),COUNTIF(_xlpm.d,_xlpm.k))</f>
        <v>0</v>
      </c>
      <c r="C154" s="1">
        <f>_xlfn.LET(_xlpm.d,$G154,_xlpm.k,_xlfn.CONCAT(LEFT(TRIM(C$1),1),"*"),COUNTIF(_xlpm.d,_xlpm.k))</f>
        <v>0</v>
      </c>
      <c r="D154" s="1">
        <f>_xlfn.LET(_xlpm.d,$G154,_xlpm.k,_xlfn.CONCAT(LEFT(TRIM(D$1),1),"*"),COUNTIF(_xlpm.d,_xlpm.k))</f>
        <v>0</v>
      </c>
      <c r="E154" s="1">
        <f>LOG(F154+1,10)</f>
        <v>1.3617278360175928</v>
      </c>
      <c r="F154" s="7">
        <v>22</v>
      </c>
      <c r="G154" s="9" t="s">
        <v>1268</v>
      </c>
      <c r="H154" s="4">
        <f>F154/freq.sum.r6e</f>
        <v>1.0934393638170974E-3</v>
      </c>
      <c r="I154" s="4" t="str">
        <f>_xlfn.LET(_xlpm.sep,":",_xlpm.w,$G154,LEFT(_xlpm.w,FIND(_xlpm.sep,_xlpm.w)-1))</f>
        <v>hɪ</v>
      </c>
      <c r="J154" s="4" t="str">
        <f>_xlfn.LET(_xlpm.sep,":",_xlpm.w,$G154,RIGHT(_xlpm.w,LEN(_xlpm.w)-FIND(_xlpm.sep,_xlpm.w)))</f>
        <v>hi</v>
      </c>
      <c r="K154" s="10">
        <f>_xlfn.LET(_xlpm.w,I154,LEN(_xlpm.w))</f>
        <v>2</v>
      </c>
      <c r="L154" s="10">
        <f>_xlfn.LET(_xlpm.w,J154,LEN(_xlpm.w))</f>
        <v>2</v>
      </c>
      <c r="M154" s="10">
        <f>_xlfn.LET(_xlpm.a,K154,_xlpm.b,L154,MAX(_xlpm.a,_xlpm.b))</f>
        <v>2</v>
      </c>
      <c r="N154" s="10">
        <f>_xlfn.LET(_xlpm.d,(K154,L154),MAX(_xlpm.d)-MIN(_xlpm.d))</f>
        <v>0</v>
      </c>
      <c r="O154" s="1" t="str">
        <f>_xlfn.LET(_xlpm.sep,":",_xlpm.w,$G154,_xlfn.CONCAT("~",RIGHT(_xlpm.w,LEN(_xlpm.w)-FIND(_xlpm.sep,_xlpm.w)),"~"))</f>
        <v>~hi~</v>
      </c>
      <c r="P154" s="1" t="str">
        <f>_xlfn.LET(_xlpm.sep,":",_xlpm.w,$G154,_xlfn.CONCAT("[",LEFT(_xlpm.w,FIND(_xlpm.sep,_xlpm.w)-1),"]"))</f>
        <v>[hɪ]</v>
      </c>
      <c r="Q154" s="14" cm="1">
        <f t="array" ref="Q154">SUM(_xlfn._xlws.FILTER($H$2:$H$7109,_xlfn.MAP($O$2:$O$7109,_xlfn.LAMBDA(_xlpm.x,_xlpm.x=$O154))))</f>
        <v>1.7892644135188867E-3</v>
      </c>
      <c r="R154" s="14">
        <f>$H154/Q154</f>
        <v>0.61111111111111105</v>
      </c>
      <c r="S154" s="14" cm="1">
        <f t="array" ref="S154">SUM(_xlfn._xlws.FILTER($H$2:$H$7109,_xlfn.MAP($P$2:$P$7109,_xlfn.LAMBDA(_xlpm.x,_xlpm.x=$P154))))</f>
        <v>1.5904572564612327E-3</v>
      </c>
      <c r="T154" s="14">
        <f>$H154/S154</f>
        <v>0.6875</v>
      </c>
      <c r="U154" s="14">
        <f>_xlfn.LET(_xlpm.freq,F154,_xlpm.size,M154+1,_xlpm.F,V154,LOG(1+_xlpm.freq)*LOG(1+_xlpm.size)*_xlpm.F)</f>
        <v>0.53048590238716264</v>
      </c>
      <c r="V154" s="14">
        <f>_xlfn.LET(_xlpm.a,T154,_xlpm.b,R154,2*_xlpm.a*_xlpm.b/(_xlpm.a+_xlpm.b))</f>
        <v>0.64705882352941169</v>
      </c>
      <c r="W154" s="14">
        <f>_xlfn.LET(_xlpm.p,R154,_xlpm.q,T154,LOG(_xlpm.p/_xlpm.q))</f>
        <v>-5.1152522447381311E-2</v>
      </c>
      <c r="X154" s="2"/>
      <c r="AC154" s="2"/>
      <c r="AH154" s="2"/>
      <c r="AI154" s="2"/>
    </row>
    <row r="155" spans="1:35">
      <c r="A155" s="1" t="str">
        <f>_xlfn.LET(_xlpm.sep," : ",CONCATENATE(O155,_xlpm.sep,P155))</f>
        <v>~ow~ : [ɑ]</v>
      </c>
      <c r="B155" s="1">
        <f>_xlfn.LET(_xlpm.d,$G155,_xlpm.k,_xlfn.CONCAT(LEFT(TRIM(B$1),1),"*"),COUNTIF(_xlpm.d,_xlpm.k))</f>
        <v>0</v>
      </c>
      <c r="C155" s="1">
        <f>_xlfn.LET(_xlpm.d,$G155,_xlpm.k,_xlfn.CONCAT(LEFT(TRIM(C$1),1),"*"),COUNTIF(_xlpm.d,_xlpm.k))</f>
        <v>0</v>
      </c>
      <c r="D155" s="1">
        <f>_xlfn.LET(_xlpm.d,$G155,_xlpm.k,_xlfn.CONCAT(LEFT(TRIM(D$1),1),"*"),COUNTIF(_xlpm.d,_xlpm.k))</f>
        <v>0</v>
      </c>
      <c r="E155" s="1">
        <f>LOG(F155+1,10)</f>
        <v>0.30102999566398114</v>
      </c>
      <c r="F155" s="7">
        <v>1</v>
      </c>
      <c r="G155" s="9" t="s">
        <v>5601</v>
      </c>
      <c r="H155" s="4">
        <f>F155/freq.sum.r6e</f>
        <v>4.9701789264413521E-5</v>
      </c>
      <c r="I155" s="1" t="str">
        <f>_xlfn.LET(_xlpm.sep,":",_xlpm.w,$G155,LEFT(_xlpm.w,FIND(_xlpm.sep,_xlpm.w)-1))</f>
        <v>ɑ</v>
      </c>
      <c r="J155" s="1" t="str">
        <f>_xlfn.LET(_xlpm.sep,":",_xlpm.w,$G155,RIGHT(_xlpm.w,LEN(_xlpm.w)-FIND(_xlpm.sep,_xlpm.w)))</f>
        <v>ow</v>
      </c>
      <c r="K155" s="10">
        <f>_xlfn.LET(_xlpm.w,I155,LEN(_xlpm.w))</f>
        <v>1</v>
      </c>
      <c r="L155" s="10">
        <f>_xlfn.LET(_xlpm.w,J155,LEN(_xlpm.w))</f>
        <v>2</v>
      </c>
      <c r="M155" s="10">
        <f>_xlfn.LET(_xlpm.a,K155,_xlpm.b,L155,MAX(_xlpm.a,_xlpm.b))</f>
        <v>2</v>
      </c>
      <c r="N155" s="10">
        <f>_xlfn.LET(_xlpm.d,(K155,L155),MAX(_xlpm.d)-MIN(_xlpm.d))</f>
        <v>1</v>
      </c>
      <c r="O155" s="1" t="str">
        <f>_xlfn.LET(_xlpm.sep,":",_xlpm.w,$G155,_xlfn.CONCAT("~",RIGHT(_xlpm.w,LEN(_xlpm.w)-FIND(_xlpm.sep,_xlpm.w)),"~"))</f>
        <v>~ow~</v>
      </c>
      <c r="P155" s="1" t="str">
        <f>_xlfn.LET(_xlpm.sep,":",_xlpm.w,$G155,_xlfn.CONCAT("[",LEFT(_xlpm.w,FIND(_xlpm.sep,_xlpm.w)-1),"]"))</f>
        <v>[ɑ]</v>
      </c>
      <c r="Q155" s="14" cm="1">
        <f t="array" ref="Q155">SUM(_xlfn._xlws.FILTER($H$2:$H$7117,_xlfn.MAP($O$2:$O$7117,_xlfn.LAMBDA(_xlpm.x,_xlpm.x=$O155))))</f>
        <v>4.4731610337972168E-4</v>
      </c>
      <c r="R155" s="14">
        <f>$H155/Q155</f>
        <v>0.11111111111111112</v>
      </c>
      <c r="S155" s="14" cm="1">
        <f t="array" ref="S155">SUM(_xlfn._xlws.FILTER($H$2:$H$7117,_xlfn.MAP($P$2:$P$7117,_xlfn.LAMBDA(_xlpm.x,_xlpm.x=$P155))))</f>
        <v>3.9761431411530816E-4</v>
      </c>
      <c r="T155" s="14">
        <f>$H155/S155</f>
        <v>0.125</v>
      </c>
      <c r="U155" s="14">
        <f>_xlfn.LET(_xlpm.freq,F155,_xlpm.size,M155+1,_xlpm.F,V155,LOG(1+_xlpm.freq)*LOG(1+_xlpm.size)*_xlpm.F)</f>
        <v>2.132213136222507E-2</v>
      </c>
      <c r="V155" s="14">
        <f>_xlfn.LET(_xlpm.a,T155,_xlpm.b,R155,2*_xlpm.a*_xlpm.b/(_xlpm.a+_xlpm.b))</f>
        <v>0.11764705882352942</v>
      </c>
      <c r="W155" s="14">
        <f>_xlfn.LET(_xlpm.p,R155,_xlpm.q,T155,LOG(_xlpm.p/_xlpm.q))</f>
        <v>-5.1152522447381256E-2</v>
      </c>
      <c r="X155" s="2"/>
      <c r="AC155" s="2"/>
      <c r="AH155" s="2"/>
      <c r="AI155" s="2"/>
    </row>
    <row r="156" spans="1:35">
      <c r="A156" s="1" t="str">
        <f>_xlfn.LET(_xlpm.sep," : ",CONCATENATE(O156,_xlpm.sep,P156))</f>
        <v>~re~ : [ɹi]</v>
      </c>
      <c r="B156" s="1">
        <f>_xlfn.LET(_xlpm.d,$G156,_xlpm.k,_xlfn.CONCAT(LEFT(TRIM(B$1),1),"*"),COUNTIF(_xlpm.d,_xlpm.k))</f>
        <v>1</v>
      </c>
      <c r="C156" s="1">
        <f>_xlfn.LET(_xlpm.d,$G156,_xlpm.k,_xlfn.CONCAT(LEFT(TRIM(C$1),1),"*"),COUNTIF(_xlpm.d,_xlpm.k))</f>
        <v>0</v>
      </c>
      <c r="D156" s="1">
        <f>_xlfn.LET(_xlpm.d,$G156,_xlpm.k,_xlfn.CONCAT(LEFT(TRIM(D$1),1),"*"),COUNTIF(_xlpm.d,_xlpm.k))</f>
        <v>0</v>
      </c>
      <c r="E156" s="1">
        <f>LOG(F156+1,10)</f>
        <v>0.90308998699194343</v>
      </c>
      <c r="F156" s="7">
        <v>7</v>
      </c>
      <c r="G156" s="9" t="s">
        <v>5851</v>
      </c>
      <c r="H156" s="4">
        <f>F156/freq.sum.r6e</f>
        <v>3.4791252485089465E-4</v>
      </c>
      <c r="I156" s="1" t="str">
        <f>_xlfn.LET(_xlpm.sep,":",_xlpm.w,$G156,LEFT(_xlpm.w,FIND(_xlpm.sep,_xlpm.w)-1))</f>
        <v>ɹi</v>
      </c>
      <c r="J156" s="1" t="str">
        <f>_xlfn.LET(_xlpm.sep,":",_xlpm.w,$G156,RIGHT(_xlpm.w,LEN(_xlpm.w)-FIND(_xlpm.sep,_xlpm.w)))</f>
        <v>re</v>
      </c>
      <c r="K156" s="10">
        <f>_xlfn.LET(_xlpm.w,I156,LEN(_xlpm.w))</f>
        <v>2</v>
      </c>
      <c r="L156" s="10">
        <f>_xlfn.LET(_xlpm.w,J156,LEN(_xlpm.w))</f>
        <v>2</v>
      </c>
      <c r="M156" s="10">
        <f>_xlfn.LET(_xlpm.a,K156,_xlpm.b,L156,MAX(_xlpm.a,_xlpm.b))</f>
        <v>2</v>
      </c>
      <c r="N156" s="10">
        <f>_xlfn.LET(_xlpm.d,(K156,L156),MAX(_xlpm.d)-MIN(_xlpm.d))</f>
        <v>0</v>
      </c>
      <c r="O156" s="1" t="str">
        <f>_xlfn.LET(_xlpm.sep,":",_xlpm.w,$G156,_xlfn.CONCAT("~",RIGHT(_xlpm.w,LEN(_xlpm.w)-FIND(_xlpm.sep,_xlpm.w)),"~"))</f>
        <v>~re~</v>
      </c>
      <c r="P156" s="1" t="str">
        <f>_xlfn.LET(_xlpm.sep,":",_xlpm.w,$G156,_xlfn.CONCAT("[",LEFT(_xlpm.w,FIND(_xlpm.sep,_xlpm.w)-1),"]"))</f>
        <v>[ɹi]</v>
      </c>
      <c r="Q156" s="14" cm="1">
        <f t="array" ref="Q156">SUM(_xlfn._xlws.FILTER($H$2:$H$7117,_xlfn.MAP($O$2:$O$7117,_xlfn.LAMBDA(_xlpm.x,_xlpm.x=$O156))))</f>
        <v>1.9383697813121271E-3</v>
      </c>
      <c r="R156" s="14">
        <f>$H156/Q156</f>
        <v>0.17948717948717952</v>
      </c>
      <c r="S156" s="14" cm="1">
        <f t="array" ref="S156">SUM(_xlfn._xlws.FILTER($H$2:$H$7117,_xlfn.MAP($P$2:$P$7117,_xlfn.LAMBDA(_xlpm.x,_xlpm.x=$P156))))</f>
        <v>1.7395626242544733E-3</v>
      </c>
      <c r="T156" s="14">
        <f>$H156/S156</f>
        <v>0.2</v>
      </c>
      <c r="U156" s="14">
        <f>_xlfn.LET(_xlpm.freq,F156,_xlpm.size,M156+1,_xlpm.F,V156,LOG(1+_xlpm.freq)*LOG(1+_xlpm.size)*_xlpm.F)</f>
        <v>0.10286487697722092</v>
      </c>
      <c r="V156" s="14">
        <f>_xlfn.LET(_xlpm.a,T156,_xlpm.b,R156,2*_xlpm.a*_xlpm.b/(_xlpm.a+_xlpm.b))</f>
        <v>0.1891891891891892</v>
      </c>
      <c r="W156" s="14">
        <f>_xlfn.LET(_xlpm.p,R156,_xlpm.q,T156,LOG(_xlpm.p/_xlpm.q))</f>
        <v>-4.6996562676223499E-2</v>
      </c>
      <c r="X156" s="2"/>
      <c r="AC156" s="2"/>
      <c r="AH156" s="2"/>
      <c r="AI156" s="2"/>
    </row>
    <row r="157" spans="1:35">
      <c r="A157" s="1" t="str">
        <f>_xlfn.LET(_xlpm.sep," : ",CONCATENATE(O157,_xlpm.sep,P157))</f>
        <v>~hu~ : [hu]</v>
      </c>
      <c r="B157" s="1">
        <f>_xlfn.LET(_xlpm.d,$G157,_xlpm.k,_xlfn.CONCAT(LEFT(TRIM(B$1),1),"*"),COUNTIF(_xlpm.d,_xlpm.k))</f>
        <v>0</v>
      </c>
      <c r="C157" s="1">
        <f>_xlfn.LET(_xlpm.d,$G157,_xlpm.k,_xlfn.CONCAT(LEFT(TRIM(C$1),1),"*"),COUNTIF(_xlpm.d,_xlpm.k))</f>
        <v>0</v>
      </c>
      <c r="D157" s="1">
        <f>_xlfn.LET(_xlpm.d,$G157,_xlpm.k,_xlfn.CONCAT(LEFT(TRIM(D$1),1),"*"),COUNTIF(_xlpm.d,_xlpm.k))</f>
        <v>0</v>
      </c>
      <c r="E157" s="1">
        <f>LOG(F157+1,10)</f>
        <v>0.90308998699194343</v>
      </c>
      <c r="F157" s="7">
        <v>7</v>
      </c>
      <c r="G157" s="9" t="s">
        <v>1218</v>
      </c>
      <c r="H157" s="4">
        <f>F157/freq.sum.r6e</f>
        <v>3.4791252485089465E-4</v>
      </c>
      <c r="I157" s="1" t="str">
        <f>_xlfn.LET(_xlpm.sep,":",_xlpm.w,$G157,LEFT(_xlpm.w,FIND(_xlpm.sep,_xlpm.w)-1))</f>
        <v>hu</v>
      </c>
      <c r="J157" s="1" t="str">
        <f>_xlfn.LET(_xlpm.sep,":",_xlpm.w,$G157,RIGHT(_xlpm.w,LEN(_xlpm.w)-FIND(_xlpm.sep,_xlpm.w)))</f>
        <v>hu</v>
      </c>
      <c r="K157" s="10">
        <f>_xlfn.LET(_xlpm.w,I157,LEN(_xlpm.w))</f>
        <v>2</v>
      </c>
      <c r="L157" s="10">
        <f>_xlfn.LET(_xlpm.w,J157,LEN(_xlpm.w))</f>
        <v>2</v>
      </c>
      <c r="M157" s="10">
        <f>_xlfn.LET(_xlpm.a,K157,_xlpm.b,L157,MAX(_xlpm.a,_xlpm.b))</f>
        <v>2</v>
      </c>
      <c r="N157" s="10">
        <f>_xlfn.LET(_xlpm.d,(K157,L157),MAX(_xlpm.d)-MIN(_xlpm.d))</f>
        <v>0</v>
      </c>
      <c r="O157" s="1" t="str">
        <f>_xlfn.LET(_xlpm.sep,":",_xlpm.w,$G157,_xlfn.CONCAT("~",RIGHT(_xlpm.w,LEN(_xlpm.w)-FIND(_xlpm.sep,_xlpm.w)),"~"))</f>
        <v>~hu~</v>
      </c>
      <c r="P157" s="1" t="str">
        <f>_xlfn.LET(_xlpm.sep,":",_xlpm.w,$G157,_xlfn.CONCAT("[",LEFT(_xlpm.w,FIND(_xlpm.sep,_xlpm.w)-1),"]"))</f>
        <v>[hu]</v>
      </c>
      <c r="Q157" s="14" cm="1">
        <f t="array" ref="Q157">SUM(_xlfn._xlws.FILTER($H$2:$H$7117,_xlfn.MAP($O$2:$O$7117,_xlfn.LAMBDA(_xlpm.x,_xlpm.x=$O157))))</f>
        <v>9.9403578528827049E-4</v>
      </c>
      <c r="R157" s="14">
        <f>$H157/Q157</f>
        <v>0.35</v>
      </c>
      <c r="S157" s="14" cm="1">
        <f t="array" ref="S157">SUM(_xlfn._xlws.FILTER($H$2:$H$7117,_xlfn.MAP($P$2:$P$7117,_xlfn.LAMBDA(_xlpm.x,_xlpm.x=$P157))))</f>
        <v>8.9463220675944357E-4</v>
      </c>
      <c r="T157" s="14">
        <f>$H157/S157</f>
        <v>0.38888888888888878</v>
      </c>
      <c r="U157" s="14">
        <f>_xlfn.LET(_xlpm.freq,F157,_xlpm.size,M157+1,_xlpm.F,V157,LOG(1+_xlpm.freq)*LOG(1+_xlpm.size)*_xlpm.F)</f>
        <v>0.20031581306090387</v>
      </c>
      <c r="V157" s="14">
        <f>_xlfn.LET(_xlpm.a,T157,_xlpm.b,R157,2*_xlpm.a*_xlpm.b/(_xlpm.a+_xlpm.b))</f>
        <v>0.36842105263157893</v>
      </c>
      <c r="W157" s="14">
        <f>_xlfn.LET(_xlpm.p,R157,_xlpm.q,T157,LOG(_xlpm.p/_xlpm.q))</f>
        <v>-4.575749056067506E-2</v>
      </c>
      <c r="X157" s="2"/>
      <c r="AC157" s="2"/>
      <c r="AH157" s="2"/>
      <c r="AI157" s="2"/>
    </row>
    <row r="158" spans="1:35">
      <c r="A158" s="1" t="str">
        <f>_xlfn.LET(_xlpm.sep," : ",CONCATENATE(O158,_xlpm.sep,P158))</f>
        <v>~mu~ : [mju]</v>
      </c>
      <c r="B158" s="1">
        <f>_xlfn.LET(_xlpm.d,$G158,_xlpm.k,_xlfn.CONCAT(LEFT(TRIM(B$1),1),"*"),COUNTIF(_xlpm.d,_xlpm.k))</f>
        <v>0</v>
      </c>
      <c r="C158" s="1">
        <f>_xlfn.LET(_xlpm.d,$G158,_xlpm.k,_xlfn.CONCAT(LEFT(TRIM(C$1),1),"*"),COUNTIF(_xlpm.d,_xlpm.k))</f>
        <v>1</v>
      </c>
      <c r="D158" s="1">
        <f>_xlfn.LET(_xlpm.d,$G158,_xlpm.k,_xlfn.CONCAT(LEFT(TRIM(D$1),1),"*"),COUNTIF(_xlpm.d,_xlpm.k))</f>
        <v>0</v>
      </c>
      <c r="E158" s="1">
        <f>LOG(F158+1,10)</f>
        <v>0.90308998699194343</v>
      </c>
      <c r="F158" s="7">
        <v>7</v>
      </c>
      <c r="G158" s="9" t="s">
        <v>2553</v>
      </c>
      <c r="H158" s="4">
        <f>F158/freq.sum.r6e</f>
        <v>3.4791252485089465E-4</v>
      </c>
      <c r="I158" s="1" t="str">
        <f>_xlfn.LET(_xlpm.sep,":",_xlpm.w,$G158,LEFT(_xlpm.w,FIND(_xlpm.sep,_xlpm.w)-1))</f>
        <v>mju</v>
      </c>
      <c r="J158" s="1" t="str">
        <f>_xlfn.LET(_xlpm.sep,":",_xlpm.w,$G158,RIGHT(_xlpm.w,LEN(_xlpm.w)-FIND(_xlpm.sep,_xlpm.w)))</f>
        <v>mu</v>
      </c>
      <c r="K158" s="10">
        <f>_xlfn.LET(_xlpm.w,I158,LEN(_xlpm.w))</f>
        <v>3</v>
      </c>
      <c r="L158" s="10">
        <f>_xlfn.LET(_xlpm.w,J158,LEN(_xlpm.w))</f>
        <v>2</v>
      </c>
      <c r="M158" s="10">
        <f>_xlfn.LET(_xlpm.a,K158,_xlpm.b,L158,MAX(_xlpm.a,_xlpm.b))</f>
        <v>3</v>
      </c>
      <c r="N158" s="10">
        <f>_xlfn.LET(_xlpm.d,(K158,L158),MAX(_xlpm.d)-MIN(_xlpm.d))</f>
        <v>1</v>
      </c>
      <c r="O158" s="1" t="str">
        <f>_xlfn.LET(_xlpm.sep,":",_xlpm.w,$G158,_xlfn.CONCAT("~",RIGHT(_xlpm.w,LEN(_xlpm.w)-FIND(_xlpm.sep,_xlpm.w)),"~"))</f>
        <v>~mu~</v>
      </c>
      <c r="P158" s="1" t="str">
        <f>_xlfn.LET(_xlpm.sep,":",_xlpm.w,$G158,_xlfn.CONCAT("[",LEFT(_xlpm.w,FIND(_xlpm.sep,_xlpm.w)-1),"]"))</f>
        <v>[mju]</v>
      </c>
      <c r="Q158" s="14" cm="1">
        <f t="array" ref="Q158">SUM(_xlfn._xlws.FILTER($H$2:$H$7117,_xlfn.MAP($O$2:$O$7117,_xlfn.LAMBDA(_xlpm.x,_xlpm.x=$O158))))</f>
        <v>9.9403578528827049E-4</v>
      </c>
      <c r="R158" s="14">
        <f>$H158/Q158</f>
        <v>0.35</v>
      </c>
      <c r="S158" s="14" cm="1">
        <f t="array" ref="S158">SUM(_xlfn._xlws.FILTER($H$2:$H$7117,_xlfn.MAP($P$2:$P$7117,_xlfn.LAMBDA(_xlpm.x,_xlpm.x=$P158))))</f>
        <v>8.9463220675944357E-4</v>
      </c>
      <c r="T158" s="14">
        <f>$H158/S158</f>
        <v>0.38888888888888878</v>
      </c>
      <c r="U158" s="14">
        <f>_xlfn.LET(_xlpm.freq,F158,_xlpm.size,M158+1,_xlpm.F,V158,LOG(1+_xlpm.freq)*LOG(1+_xlpm.size)*_xlpm.F)</f>
        <v>0.23255945709815881</v>
      </c>
      <c r="V158" s="14">
        <f>_xlfn.LET(_xlpm.a,T158,_xlpm.b,R158,2*_xlpm.a*_xlpm.b/(_xlpm.a+_xlpm.b))</f>
        <v>0.36842105263157893</v>
      </c>
      <c r="W158" s="14">
        <f>_xlfn.LET(_xlpm.p,R158,_xlpm.q,T158,LOG(_xlpm.p/_xlpm.q))</f>
        <v>-4.575749056067506E-2</v>
      </c>
      <c r="X158" s="2"/>
      <c r="AC158" s="2"/>
      <c r="AH158" s="2"/>
      <c r="AI158" s="2"/>
    </row>
    <row r="159" spans="1:35">
      <c r="A159" s="1" t="str">
        <f>_xlfn.LET(_xlpm.sep," : ",CONCATENATE(O159,_xlpm.sep,P159))</f>
        <v>~di~ : [də]</v>
      </c>
      <c r="B159" s="1">
        <f>_xlfn.LET(_xlpm.d,$G159,_xlpm.k,_xlfn.CONCAT(LEFT(TRIM(B$1),1),"*"),COUNTIF(_xlpm.d,_xlpm.k))</f>
        <v>0</v>
      </c>
      <c r="C159" s="1">
        <f>_xlfn.LET(_xlpm.d,$G159,_xlpm.k,_xlfn.CONCAT(LEFT(TRIM(C$1),1),"*"),COUNTIF(_xlpm.d,_xlpm.k))</f>
        <v>0</v>
      </c>
      <c r="D159" s="1">
        <f>_xlfn.LET(_xlpm.d,$G159,_xlpm.k,_xlfn.CONCAT(LEFT(TRIM(D$1),1),"*"),COUNTIF(_xlpm.d,_xlpm.k))</f>
        <v>0</v>
      </c>
      <c r="E159" s="1">
        <f>LOG(F159+1,10)</f>
        <v>0.47712125471966244</v>
      </c>
      <c r="F159" s="7">
        <v>2</v>
      </c>
      <c r="G159" s="9" t="s">
        <v>605</v>
      </c>
      <c r="H159" s="4">
        <f>F159/freq.sum.r6e</f>
        <v>9.9403578528827041E-5</v>
      </c>
      <c r="I159" s="1" t="str">
        <f>_xlfn.LET(_xlpm.sep,":",_xlpm.w,$G159,LEFT(_xlpm.w,FIND(_xlpm.sep,_xlpm.w)-1))</f>
        <v>də</v>
      </c>
      <c r="J159" s="1" t="str">
        <f>_xlfn.LET(_xlpm.sep,":",_xlpm.w,$G159,RIGHT(_xlpm.w,LEN(_xlpm.w)-FIND(_xlpm.sep,_xlpm.w)))</f>
        <v>di</v>
      </c>
      <c r="K159" s="10">
        <f>_xlfn.LET(_xlpm.w,I159,LEN(_xlpm.w))</f>
        <v>2</v>
      </c>
      <c r="L159" s="10">
        <f>_xlfn.LET(_xlpm.w,J159,LEN(_xlpm.w))</f>
        <v>2</v>
      </c>
      <c r="M159" s="10">
        <f>_xlfn.LET(_xlpm.a,K159,_xlpm.b,L159,MAX(_xlpm.a,_xlpm.b))</f>
        <v>2</v>
      </c>
      <c r="N159" s="10">
        <f>_xlfn.LET(_xlpm.d,(K159,L159),MAX(_xlpm.d)-MIN(_xlpm.d))</f>
        <v>0</v>
      </c>
      <c r="O159" s="1" t="str">
        <f>_xlfn.LET(_xlpm.sep,":",_xlpm.w,$G159,_xlfn.CONCAT("~",RIGHT(_xlpm.w,LEN(_xlpm.w)-FIND(_xlpm.sep,_xlpm.w)),"~"))</f>
        <v>~di~</v>
      </c>
      <c r="P159" s="1" t="str">
        <f>_xlfn.LET(_xlpm.sep,":",_xlpm.w,$G159,_xlfn.CONCAT("[",LEFT(_xlpm.w,FIND(_xlpm.sep,_xlpm.w)-1),"]"))</f>
        <v>[də]</v>
      </c>
      <c r="Q159" s="14" cm="1">
        <f t="array" ref="Q159">SUM(_xlfn._xlws.FILTER($H$2:$H$7117,_xlfn.MAP($O$2:$O$7117,_xlfn.LAMBDA(_xlpm.x,_xlpm.x=$O159))))</f>
        <v>1.8886679920477136E-3</v>
      </c>
      <c r="R159" s="14">
        <f>$H159/Q159</f>
        <v>5.2631578947368425E-2</v>
      </c>
      <c r="S159" s="14" cm="1">
        <f t="array" ref="S159">SUM(_xlfn._xlws.FILTER($H$2:$H$7117,_xlfn.MAP($P$2:$P$7117,_xlfn.LAMBDA(_xlpm.x,_xlpm.x=$P159))))</f>
        <v>1.7395626242544726E-3</v>
      </c>
      <c r="T159" s="14">
        <f>$H159/S159</f>
        <v>5.7142857142857162E-2</v>
      </c>
      <c r="U159" s="14">
        <f>_xlfn.LET(_xlpm.freq,F159,_xlpm.size,M159+1,_xlpm.F,V159,LOG(1+_xlpm.freq)*LOG(1+_xlpm.size)*_xlpm.F)</f>
        <v>1.5740033889255156E-2</v>
      </c>
      <c r="V159" s="14">
        <f>_xlfn.LET(_xlpm.a,T159,_xlpm.b,R159,2*_xlpm.a*_xlpm.b/(_xlpm.a+_xlpm.b))</f>
        <v>5.4794520547945216E-2</v>
      </c>
      <c r="W159" s="14">
        <f>_xlfn.LET(_xlpm.p,R159,_xlpm.q,T159,LOG(_xlpm.p/_xlpm.q))</f>
        <v>-3.5715552266534639E-2</v>
      </c>
      <c r="X159" s="2"/>
      <c r="AC159" s="2"/>
      <c r="AH159" s="2"/>
      <c r="AI159" s="2"/>
    </row>
    <row r="160" spans="1:35">
      <c r="A160" s="1" t="str">
        <f>_xlfn.LET(_xlpm.sep," : ",CONCATENATE(O160,_xlpm.sep,P160))</f>
        <v>~we~ : [wi]</v>
      </c>
      <c r="B160" s="1">
        <f>_xlfn.LET(_xlpm.d,$G160,_xlpm.k,_xlfn.CONCAT(LEFT(TRIM(B$1),1),"*"),COUNTIF(_xlpm.d,_xlpm.k))</f>
        <v>0</v>
      </c>
      <c r="C160" s="1">
        <f>_xlfn.LET(_xlpm.d,$G160,_xlpm.k,_xlfn.CONCAT(LEFT(TRIM(C$1),1),"*"),COUNTIF(_xlpm.d,_xlpm.k))</f>
        <v>0</v>
      </c>
      <c r="D160" s="1">
        <f>_xlfn.LET(_xlpm.d,$G160,_xlpm.k,_xlfn.CONCAT(LEFT(TRIM(D$1),1),"*"),COUNTIF(_xlpm.d,_xlpm.k))</f>
        <v>0</v>
      </c>
      <c r="E160" s="1">
        <f>LOG(F160+1,10)</f>
        <v>0.90308998699194343</v>
      </c>
      <c r="F160" s="7">
        <v>7</v>
      </c>
      <c r="G160" s="9" t="s">
        <v>5235</v>
      </c>
      <c r="H160" s="4">
        <f>F160/freq.sum.r6e</f>
        <v>3.4791252485089465E-4</v>
      </c>
      <c r="I160" s="1" t="str">
        <f>_xlfn.LET(_xlpm.sep,":",_xlpm.w,$G160,LEFT(_xlpm.w,FIND(_xlpm.sep,_xlpm.w)-1))</f>
        <v>wi</v>
      </c>
      <c r="J160" s="1" t="str">
        <f>_xlfn.LET(_xlpm.sep,":",_xlpm.w,$G160,RIGHT(_xlpm.w,LEN(_xlpm.w)-FIND(_xlpm.sep,_xlpm.w)))</f>
        <v>we</v>
      </c>
      <c r="K160" s="10">
        <f>_xlfn.LET(_xlpm.w,I160,LEN(_xlpm.w))</f>
        <v>2</v>
      </c>
      <c r="L160" s="10">
        <f>_xlfn.LET(_xlpm.w,J160,LEN(_xlpm.w))</f>
        <v>2</v>
      </c>
      <c r="M160" s="10">
        <f>_xlfn.LET(_xlpm.a,K160,_xlpm.b,L160,MAX(_xlpm.a,_xlpm.b))</f>
        <v>2</v>
      </c>
      <c r="N160" s="10">
        <f>_xlfn.LET(_xlpm.d,(K160,L160),MAX(_xlpm.d)-MIN(_xlpm.d))</f>
        <v>0</v>
      </c>
      <c r="O160" s="1" t="str">
        <f>_xlfn.LET(_xlpm.sep,":",_xlpm.w,$G160,_xlfn.CONCAT("~",RIGHT(_xlpm.w,LEN(_xlpm.w)-FIND(_xlpm.sep,_xlpm.w)),"~"))</f>
        <v>~we~</v>
      </c>
      <c r="P160" s="1" t="str">
        <f>_xlfn.LET(_xlpm.sep,":",_xlpm.w,$G160,_xlfn.CONCAT("[",LEFT(_xlpm.w,FIND(_xlpm.sep,_xlpm.w)-1),"]"))</f>
        <v>[wi]</v>
      </c>
      <c r="Q160" s="14" cm="1">
        <f t="array" ref="Q160">SUM(_xlfn._xlws.FILTER($H$2:$H$7117,_xlfn.MAP($O$2:$O$7117,_xlfn.LAMBDA(_xlpm.x,_xlpm.x=$O160))))</f>
        <v>1.8886679920477136E-3</v>
      </c>
      <c r="R160" s="14">
        <f>$H160/Q160</f>
        <v>0.18421052631578949</v>
      </c>
      <c r="S160" s="14" cm="1">
        <f t="array" ref="S160">SUM(_xlfn._xlws.FILTER($H$2:$H$7117,_xlfn.MAP($P$2:$P$7117,_xlfn.LAMBDA(_xlpm.x,_xlpm.x=$P160))))</f>
        <v>1.7395626242544733E-3</v>
      </c>
      <c r="T160" s="14">
        <f>$H160/S160</f>
        <v>0.2</v>
      </c>
      <c r="U160" s="14">
        <f>_xlfn.LET(_xlpm.freq,F160,_xlpm.size,M160+1,_xlpm.F,V160,LOG(1+_xlpm.freq)*LOG(1+_xlpm.size)*_xlpm.F)</f>
        <v>0.10427398488101848</v>
      </c>
      <c r="V160" s="14">
        <f>_xlfn.LET(_xlpm.a,T160,_xlpm.b,R160,2*_xlpm.a*_xlpm.b/(_xlpm.a+_xlpm.b))</f>
        <v>0.19178082191780824</v>
      </c>
      <c r="W160" s="14">
        <f>_xlfn.LET(_xlpm.p,R160,_xlpm.q,T160,LOG(_xlpm.p/_xlpm.q))</f>
        <v>-3.571555226653448E-2</v>
      </c>
      <c r="X160" s="2"/>
      <c r="AC160" s="2"/>
      <c r="AH160" s="2"/>
      <c r="AI160" s="2"/>
    </row>
    <row r="161" spans="1:35">
      <c r="A161" s="1" t="str">
        <f>_xlfn.LET(_xlpm.sep," : ",CONCATENATE(O161,_xlpm.sep,P161))</f>
        <v>~di~ : [di]</v>
      </c>
      <c r="B161" s="1">
        <f>_xlfn.LET(_xlpm.d,$G161,_xlpm.k,_xlfn.CONCAT(LEFT(TRIM(B$1),1),"*"),COUNTIF(_xlpm.d,_xlpm.k))</f>
        <v>0</v>
      </c>
      <c r="C161" s="1">
        <f>_xlfn.LET(_xlpm.d,$G161,_xlpm.k,_xlfn.CONCAT(LEFT(TRIM(C$1),1),"*"),COUNTIF(_xlpm.d,_xlpm.k))</f>
        <v>0</v>
      </c>
      <c r="D161" s="1">
        <f>_xlfn.LET(_xlpm.d,$G161,_xlpm.k,_xlfn.CONCAT(LEFT(TRIM(D$1),1),"*"),COUNTIF(_xlpm.d,_xlpm.k))</f>
        <v>0</v>
      </c>
      <c r="E161" s="1">
        <f>LOG(F161+1,10)</f>
        <v>0.90308998699194343</v>
      </c>
      <c r="F161" s="7">
        <v>7</v>
      </c>
      <c r="G161" s="9" t="s">
        <v>458</v>
      </c>
      <c r="H161" s="4">
        <f>F161/freq.sum.r6e</f>
        <v>3.4791252485089465E-4</v>
      </c>
      <c r="I161" s="1" t="str">
        <f>_xlfn.LET(_xlpm.sep,":",_xlpm.w,$G161,LEFT(_xlpm.w,FIND(_xlpm.sep,_xlpm.w)-1))</f>
        <v>di</v>
      </c>
      <c r="J161" s="1" t="str">
        <f>_xlfn.LET(_xlpm.sep,":",_xlpm.w,$G161,RIGHT(_xlpm.w,LEN(_xlpm.w)-FIND(_xlpm.sep,_xlpm.w)))</f>
        <v>di</v>
      </c>
      <c r="K161" s="10">
        <f>_xlfn.LET(_xlpm.w,I161,LEN(_xlpm.w))</f>
        <v>2</v>
      </c>
      <c r="L161" s="10">
        <f>_xlfn.LET(_xlpm.w,J161,LEN(_xlpm.w))</f>
        <v>2</v>
      </c>
      <c r="M161" s="10">
        <f>_xlfn.LET(_xlpm.a,K161,_xlpm.b,L161,MAX(_xlpm.a,_xlpm.b))</f>
        <v>2</v>
      </c>
      <c r="N161" s="10">
        <f>_xlfn.LET(_xlpm.d,(K161,L161),MAX(_xlpm.d)-MIN(_xlpm.d))</f>
        <v>0</v>
      </c>
      <c r="O161" s="1" t="str">
        <f>_xlfn.LET(_xlpm.sep,":",_xlpm.w,$G161,_xlfn.CONCAT("~",RIGHT(_xlpm.w,LEN(_xlpm.w)-FIND(_xlpm.sep,_xlpm.w)),"~"))</f>
        <v>~di~</v>
      </c>
      <c r="P161" s="1" t="str">
        <f>_xlfn.LET(_xlpm.sep,":",_xlpm.w,$G161,_xlfn.CONCAT("[",LEFT(_xlpm.w,FIND(_xlpm.sep,_xlpm.w)-1),"]"))</f>
        <v>[di]</v>
      </c>
      <c r="Q161" s="14" cm="1">
        <f t="array" ref="Q161">SUM(_xlfn._xlws.FILTER($H$2:$H$7117,_xlfn.MAP($O$2:$O$7117,_xlfn.LAMBDA(_xlpm.x,_xlpm.x=$O161))))</f>
        <v>1.8886679920477136E-3</v>
      </c>
      <c r="R161" s="14">
        <f>$H161/Q161</f>
        <v>0.18421052631578949</v>
      </c>
      <c r="S161" s="14" cm="1">
        <f t="array" ref="S161">SUM(_xlfn._xlws.FILTER($H$2:$H$7117,_xlfn.MAP($P$2:$P$7117,_xlfn.LAMBDA(_xlpm.x,_xlpm.x=$P161))))</f>
        <v>1.7395626242544733E-3</v>
      </c>
      <c r="T161" s="14">
        <f>$H161/S161</f>
        <v>0.2</v>
      </c>
      <c r="U161" s="14">
        <f>_xlfn.LET(_xlpm.freq,F161,_xlpm.size,M161+1,_xlpm.F,V161,LOG(1+_xlpm.freq)*LOG(1+_xlpm.size)*_xlpm.F)</f>
        <v>0.10427398488101848</v>
      </c>
      <c r="V161" s="14">
        <f>_xlfn.LET(_xlpm.a,T161,_xlpm.b,R161,2*_xlpm.a*_xlpm.b/(_xlpm.a+_xlpm.b))</f>
        <v>0.19178082191780824</v>
      </c>
      <c r="W161" s="14">
        <f>_xlfn.LET(_xlpm.p,R161,_xlpm.q,T161,LOG(_xlpm.p/_xlpm.q))</f>
        <v>-3.571555226653448E-2</v>
      </c>
      <c r="X161" s="2"/>
      <c r="AC161" s="2"/>
      <c r="AH161" s="2"/>
      <c r="AI161" s="2"/>
    </row>
    <row r="162" spans="1:35">
      <c r="A162" s="1" t="str">
        <f>_xlfn.LET(_xlpm.sep," : ",CONCATENATE(O162,_xlpm.sep,P162))</f>
        <v>~ri~ : [ɹi]</v>
      </c>
      <c r="B162" s="1">
        <f>_xlfn.LET(_xlpm.d,$G162,_xlpm.k,_xlfn.CONCAT(LEFT(TRIM(B$1),1),"*"),COUNTIF(_xlpm.d,_xlpm.k))</f>
        <v>1</v>
      </c>
      <c r="C162" s="1">
        <f>_xlfn.LET(_xlpm.d,$G162,_xlpm.k,_xlfn.CONCAT(LEFT(TRIM(C$1),1),"*"),COUNTIF(_xlpm.d,_xlpm.k))</f>
        <v>0</v>
      </c>
      <c r="D162" s="1">
        <f>_xlfn.LET(_xlpm.d,$G162,_xlpm.k,_xlfn.CONCAT(LEFT(TRIM(D$1),1),"*"),COUNTIF(_xlpm.d,_xlpm.k))</f>
        <v>0</v>
      </c>
      <c r="E162" s="1">
        <f>LOG(F162+1,10)</f>
        <v>0.90308998699194343</v>
      </c>
      <c r="F162" s="7">
        <v>7</v>
      </c>
      <c r="G162" s="9" t="s">
        <v>5853</v>
      </c>
      <c r="H162" s="4">
        <f>F162/freq.sum.r6e</f>
        <v>3.4791252485089465E-4</v>
      </c>
      <c r="I162" s="1" t="str">
        <f>_xlfn.LET(_xlpm.sep,":",_xlpm.w,$G162,LEFT(_xlpm.w,FIND(_xlpm.sep,_xlpm.w)-1))</f>
        <v>ɹi</v>
      </c>
      <c r="J162" s="1" t="str">
        <f>_xlfn.LET(_xlpm.sep,":",_xlpm.w,$G162,RIGHT(_xlpm.w,LEN(_xlpm.w)-FIND(_xlpm.sep,_xlpm.w)))</f>
        <v>ri</v>
      </c>
      <c r="K162" s="10">
        <f>_xlfn.LET(_xlpm.w,I162,LEN(_xlpm.w))</f>
        <v>2</v>
      </c>
      <c r="L162" s="10">
        <f>_xlfn.LET(_xlpm.w,J162,LEN(_xlpm.w))</f>
        <v>2</v>
      </c>
      <c r="M162" s="10">
        <f>_xlfn.LET(_xlpm.a,K162,_xlpm.b,L162,MAX(_xlpm.a,_xlpm.b))</f>
        <v>2</v>
      </c>
      <c r="N162" s="10">
        <f>_xlfn.LET(_xlpm.d,(K162,L162),MAX(_xlpm.d)-MIN(_xlpm.d))</f>
        <v>0</v>
      </c>
      <c r="O162" s="1" t="str">
        <f>_xlfn.LET(_xlpm.sep,":",_xlpm.w,$G162,_xlfn.CONCAT("~",RIGHT(_xlpm.w,LEN(_xlpm.w)-FIND(_xlpm.sep,_xlpm.w)),"~"))</f>
        <v>~ri~</v>
      </c>
      <c r="P162" s="1" t="str">
        <f>_xlfn.LET(_xlpm.sep,":",_xlpm.w,$G162,_xlfn.CONCAT("[",LEFT(_xlpm.w,FIND(_xlpm.sep,_xlpm.w)-1),"]"))</f>
        <v>[ɹi]</v>
      </c>
      <c r="Q162" s="14" cm="1">
        <f t="array" ref="Q162">SUM(_xlfn._xlws.FILTER($H$2:$H$7117,_xlfn.MAP($O$2:$O$7117,_xlfn.LAMBDA(_xlpm.x,_xlpm.x=$O162))))</f>
        <v>1.8886679920477136E-3</v>
      </c>
      <c r="R162" s="14">
        <f>$H162/Q162</f>
        <v>0.18421052631578949</v>
      </c>
      <c r="S162" s="14" cm="1">
        <f t="array" ref="S162">SUM(_xlfn._xlws.FILTER($H$2:$H$7117,_xlfn.MAP($P$2:$P$7117,_xlfn.LAMBDA(_xlpm.x,_xlpm.x=$P162))))</f>
        <v>1.7395626242544733E-3</v>
      </c>
      <c r="T162" s="14">
        <f>$H162/S162</f>
        <v>0.2</v>
      </c>
      <c r="U162" s="14">
        <f>_xlfn.LET(_xlpm.freq,F162,_xlpm.size,M162+1,_xlpm.F,V162,LOG(1+_xlpm.freq)*LOG(1+_xlpm.size)*_xlpm.F)</f>
        <v>0.10427398488101848</v>
      </c>
      <c r="V162" s="14">
        <f>_xlfn.LET(_xlpm.a,T162,_xlpm.b,R162,2*_xlpm.a*_xlpm.b/(_xlpm.a+_xlpm.b))</f>
        <v>0.19178082191780824</v>
      </c>
      <c r="W162" s="14">
        <f>_xlfn.LET(_xlpm.p,R162,_xlpm.q,T162,LOG(_xlpm.p/_xlpm.q))</f>
        <v>-3.571555226653448E-2</v>
      </c>
      <c r="X162" s="2"/>
      <c r="AC162" s="2"/>
      <c r="AH162" s="2"/>
      <c r="AI162" s="2"/>
    </row>
    <row r="163" spans="1:35">
      <c r="A163" s="1" t="str">
        <f>_xlfn.LET(_xlpm.sep," : ",CONCATENATE(O163,_xlpm.sep,P163))</f>
        <v>~mo~ : [moʊ]</v>
      </c>
      <c r="B163" s="1">
        <f>_xlfn.LET(_xlpm.d,$G163,_xlpm.k,_xlfn.CONCAT(LEFT(TRIM(B$1),1),"*"),COUNTIF(_xlpm.d,_xlpm.k))</f>
        <v>0</v>
      </c>
      <c r="C163" s="1">
        <f>_xlfn.LET(_xlpm.d,$G163,_xlpm.k,_xlfn.CONCAT(LEFT(TRIM(C$1),1),"*"),COUNTIF(_xlpm.d,_xlpm.k))</f>
        <v>1</v>
      </c>
      <c r="D163" s="1">
        <f>_xlfn.LET(_xlpm.d,$G163,_xlpm.k,_xlfn.CONCAT(LEFT(TRIM(D$1),1),"*"),COUNTIF(_xlpm.d,_xlpm.k))</f>
        <v>0</v>
      </c>
      <c r="E163" s="1">
        <f>LOG(F163+1,10)</f>
        <v>0.47712125471966244</v>
      </c>
      <c r="F163" s="7">
        <v>2</v>
      </c>
      <c r="G163" s="9" t="s">
        <v>2570</v>
      </c>
      <c r="H163" s="4">
        <f>F163/freq.sum.r6e</f>
        <v>9.9403578528827041E-5</v>
      </c>
      <c r="I163" s="1" t="str">
        <f>_xlfn.LET(_xlpm.sep,":",_xlpm.w,$G163,LEFT(_xlpm.w,FIND(_xlpm.sep,_xlpm.w)-1))</f>
        <v>moʊ</v>
      </c>
      <c r="J163" s="1" t="str">
        <f>_xlfn.LET(_xlpm.sep,":",_xlpm.w,$G163,RIGHT(_xlpm.w,LEN(_xlpm.w)-FIND(_xlpm.sep,_xlpm.w)))</f>
        <v>mo</v>
      </c>
      <c r="K163" s="10">
        <f>_xlfn.LET(_xlpm.w,I163,LEN(_xlpm.w))</f>
        <v>3</v>
      </c>
      <c r="L163" s="10">
        <f>_xlfn.LET(_xlpm.w,J163,LEN(_xlpm.w))</f>
        <v>2</v>
      </c>
      <c r="M163" s="10">
        <f>_xlfn.LET(_xlpm.a,K163,_xlpm.b,L163,MAX(_xlpm.a,_xlpm.b))</f>
        <v>3</v>
      </c>
      <c r="N163" s="10">
        <f>_xlfn.LET(_xlpm.d,(K163,L163),MAX(_xlpm.d)-MIN(_xlpm.d))</f>
        <v>1</v>
      </c>
      <c r="O163" s="1" t="str">
        <f>_xlfn.LET(_xlpm.sep,":",_xlpm.w,$G163,_xlfn.CONCAT("~",RIGHT(_xlpm.w,LEN(_xlpm.w)-FIND(_xlpm.sep,_xlpm.w)),"~"))</f>
        <v>~mo~</v>
      </c>
      <c r="P163" s="1" t="str">
        <f>_xlfn.LET(_xlpm.sep,":",_xlpm.w,$G163,_xlfn.CONCAT("[",LEFT(_xlpm.w,FIND(_xlpm.sep,_xlpm.w)-1),"]"))</f>
        <v>[moʊ]</v>
      </c>
      <c r="Q163" s="14" cm="1">
        <f t="array" ref="Q163">SUM(_xlfn._xlws.FILTER($H$2:$H$7117,_xlfn.MAP($O$2:$O$7117,_xlfn.LAMBDA(_xlpm.x,_xlpm.x=$O163))))</f>
        <v>6.4612326043737573E-4</v>
      </c>
      <c r="R163" s="14">
        <f>$H163/Q163</f>
        <v>0.15384615384615385</v>
      </c>
      <c r="S163" s="14" cm="1">
        <f t="array" ref="S163">SUM(_xlfn._xlws.FILTER($H$2:$H$7117,_xlfn.MAP($P$2:$P$7117,_xlfn.LAMBDA(_xlpm.x,_xlpm.x=$P163))))</f>
        <v>5.9642147117296238E-4</v>
      </c>
      <c r="T163" s="14">
        <f>$H163/S163</f>
        <v>0.16666666666666663</v>
      </c>
      <c r="U163" s="14">
        <f>_xlfn.LET(_xlpm.freq,F163,_xlpm.size,M163+1,_xlpm.F,V163,LOG(1+_xlpm.freq)*LOG(1+_xlpm.size)*_xlpm.F)</f>
        <v>5.3358951276833468E-2</v>
      </c>
      <c r="V163" s="14">
        <f>_xlfn.LET(_xlpm.a,T163,_xlpm.b,R163,2*_xlpm.a*_xlpm.b/(_xlpm.a+_xlpm.b))</f>
        <v>0.15999999999999998</v>
      </c>
      <c r="W163" s="14">
        <f>_xlfn.LET(_xlpm.p,R163,_xlpm.q,T163,LOG(_xlpm.p/_xlpm.q))</f>
        <v>-3.4762106259211813E-2</v>
      </c>
      <c r="X163" s="2"/>
      <c r="AC163" s="2"/>
      <c r="AH163" s="2"/>
      <c r="AI163" s="2"/>
    </row>
    <row r="164" spans="1:35">
      <c r="A164" s="1" t="str">
        <f>_xlfn.LET(_xlpm.sep," : ",CONCATENATE(O164,_xlpm.sep,P164))</f>
        <v>~ge~ : [dʒɛ]</v>
      </c>
      <c r="B164" s="1">
        <f>_xlfn.LET(_xlpm.d,$G164,_xlpm.k,_xlfn.CONCAT(LEFT(TRIM(B$1),1),"*"),COUNTIF(_xlpm.d,_xlpm.k))</f>
        <v>0</v>
      </c>
      <c r="C164" s="1">
        <f>_xlfn.LET(_xlpm.d,$G164,_xlpm.k,_xlfn.CONCAT(LEFT(TRIM(C$1),1),"*"),COUNTIF(_xlpm.d,_xlpm.k))</f>
        <v>0</v>
      </c>
      <c r="D164" s="1">
        <f>_xlfn.LET(_xlpm.d,$G164,_xlpm.k,_xlfn.CONCAT(LEFT(TRIM(D$1),1),"*"),COUNTIF(_xlpm.d,_xlpm.k))</f>
        <v>0</v>
      </c>
      <c r="E164" s="1">
        <f>LOG(F164+1,10)</f>
        <v>0.77815125038364352</v>
      </c>
      <c r="F164" s="7">
        <v>5</v>
      </c>
      <c r="G164" s="9" t="s">
        <v>757</v>
      </c>
      <c r="H164" s="4">
        <f>F164/freq.sum.r6e</f>
        <v>2.4850894632206757E-4</v>
      </c>
      <c r="I164" s="1" t="str">
        <f>_xlfn.LET(_xlpm.sep,":",_xlpm.w,$G164,LEFT(_xlpm.w,FIND(_xlpm.sep,_xlpm.w)-1))</f>
        <v>dʒɛ</v>
      </c>
      <c r="J164" s="1" t="str">
        <f>_xlfn.LET(_xlpm.sep,":",_xlpm.w,$G164,RIGHT(_xlpm.w,LEN(_xlpm.w)-FIND(_xlpm.sep,_xlpm.w)))</f>
        <v>ge</v>
      </c>
      <c r="K164" s="10">
        <f>_xlfn.LET(_xlpm.w,I164,LEN(_xlpm.w))</f>
        <v>3</v>
      </c>
      <c r="L164" s="10">
        <f>_xlfn.LET(_xlpm.w,J164,LEN(_xlpm.w))</f>
        <v>2</v>
      </c>
      <c r="M164" s="10">
        <f>_xlfn.LET(_xlpm.a,K164,_xlpm.b,L164,MAX(_xlpm.a,_xlpm.b))</f>
        <v>3</v>
      </c>
      <c r="N164" s="10">
        <f>_xlfn.LET(_xlpm.d,(K164,L164),MAX(_xlpm.d)-MIN(_xlpm.d))</f>
        <v>1</v>
      </c>
      <c r="O164" s="1" t="str">
        <f>_xlfn.LET(_xlpm.sep,":",_xlpm.w,$G164,_xlfn.CONCAT("~",RIGHT(_xlpm.w,LEN(_xlpm.w)-FIND(_xlpm.sep,_xlpm.w)),"~"))</f>
        <v>~ge~</v>
      </c>
      <c r="P164" s="1" t="str">
        <f>_xlfn.LET(_xlpm.sep,":",_xlpm.w,$G164,_xlfn.CONCAT("[",LEFT(_xlpm.w,FIND(_xlpm.sep,_xlpm.w)-1),"]"))</f>
        <v>[dʒɛ]</v>
      </c>
      <c r="Q164" s="14" cm="1">
        <f t="array" ref="Q164">SUM(_xlfn._xlws.FILTER($H$2:$H$7117,_xlfn.MAP($O$2:$O$7117,_xlfn.LAMBDA(_xlpm.x,_xlpm.x=$O164))))</f>
        <v>2.1371769383697814E-3</v>
      </c>
      <c r="R164" s="14">
        <f>$H164/Q164</f>
        <v>0.11627906976744184</v>
      </c>
      <c r="S164" s="14" cm="1">
        <f t="array" ref="S164">SUM(_xlfn._xlws.FILTER($H$2:$H$7117,_xlfn.MAP($P$2:$P$7117,_xlfn.LAMBDA(_xlpm.x,_xlpm.x=$P164))))</f>
        <v>1.988071570576541E-3</v>
      </c>
      <c r="T164" s="14">
        <f>$H164/S164</f>
        <v>0.12499999999999997</v>
      </c>
      <c r="U164" s="14">
        <f>_xlfn.LET(_xlpm.freq,F164,_xlpm.size,M164+1,_xlpm.F,V164,LOG(1+_xlpm.freq)*LOG(1+_xlpm.size)*_xlpm.F)</f>
        <v>6.5530648536714906E-2</v>
      </c>
      <c r="V164" s="14">
        <f>_xlfn.LET(_xlpm.a,T164,_xlpm.b,R164,2*_xlpm.a*_xlpm.b/(_xlpm.a+_xlpm.b))</f>
        <v>0.12048192771084335</v>
      </c>
      <c r="W164" s="14">
        <f>_xlfn.LET(_xlpm.p,R164,_xlpm.q,T164,LOG(_xlpm.p/_xlpm.q))</f>
        <v>-3.1408464251624094E-2</v>
      </c>
      <c r="X164" s="2"/>
      <c r="AC164" s="2"/>
      <c r="AH164" s="2"/>
      <c r="AI164" s="2"/>
    </row>
    <row r="165" spans="1:35">
      <c r="A165" s="1" t="str">
        <f>_xlfn.LET(_xlpm.sep," : ",CONCATENATE(O165,_xlpm.sep,P165))</f>
        <v>~da~ : [dɛ]</v>
      </c>
      <c r="B165" s="1">
        <f>_xlfn.LET(_xlpm.d,$G165,_xlpm.k,_xlfn.CONCAT(LEFT(TRIM(B$1),1),"*"),COUNTIF(_xlpm.d,_xlpm.k))</f>
        <v>0</v>
      </c>
      <c r="C165" s="1">
        <f>_xlfn.LET(_xlpm.d,$G165,_xlpm.k,_xlfn.CONCAT(LEFT(TRIM(C$1),1),"*"),COUNTIF(_xlpm.d,_xlpm.k))</f>
        <v>0</v>
      </c>
      <c r="D165" s="1">
        <f>_xlfn.LET(_xlpm.d,$G165,_xlpm.k,_xlfn.CONCAT(LEFT(TRIM(D$1),1),"*"),COUNTIF(_xlpm.d,_xlpm.k))</f>
        <v>0</v>
      </c>
      <c r="E165" s="1">
        <f>LOG(F165+1,10)</f>
        <v>0.77815125038364352</v>
      </c>
      <c r="F165" s="7">
        <v>5</v>
      </c>
      <c r="G165" s="9" t="s">
        <v>527</v>
      </c>
      <c r="H165" s="4">
        <f>F165/freq.sum.r6e</f>
        <v>2.4850894632206757E-4</v>
      </c>
      <c r="I165" s="1" t="str">
        <f>_xlfn.LET(_xlpm.sep,":",_xlpm.w,$G165,LEFT(_xlpm.w,FIND(_xlpm.sep,_xlpm.w)-1))</f>
        <v>dɛ</v>
      </c>
      <c r="J165" s="1" t="str">
        <f>_xlfn.LET(_xlpm.sep,":",_xlpm.w,$G165,RIGHT(_xlpm.w,LEN(_xlpm.w)-FIND(_xlpm.sep,_xlpm.w)))</f>
        <v>da</v>
      </c>
      <c r="K165" s="10">
        <f>_xlfn.LET(_xlpm.w,I165,LEN(_xlpm.w))</f>
        <v>2</v>
      </c>
      <c r="L165" s="10">
        <f>_xlfn.LET(_xlpm.w,J165,LEN(_xlpm.w))</f>
        <v>2</v>
      </c>
      <c r="M165" s="10">
        <f>_xlfn.LET(_xlpm.a,K165,_xlpm.b,L165,MAX(_xlpm.a,_xlpm.b))</f>
        <v>2</v>
      </c>
      <c r="N165" s="10">
        <f>_xlfn.LET(_xlpm.d,(K165,L165),MAX(_xlpm.d)-MIN(_xlpm.d))</f>
        <v>0</v>
      </c>
      <c r="O165" s="1" t="str">
        <f>_xlfn.LET(_xlpm.sep,":",_xlpm.w,$G165,_xlfn.CONCAT("~",RIGHT(_xlpm.w,LEN(_xlpm.w)-FIND(_xlpm.sep,_xlpm.w)),"~"))</f>
        <v>~da~</v>
      </c>
      <c r="P165" s="1" t="str">
        <f>_xlfn.LET(_xlpm.sep,":",_xlpm.w,$G165,_xlfn.CONCAT("[",LEFT(_xlpm.w,FIND(_xlpm.sep,_xlpm.w)-1),"]"))</f>
        <v>[dɛ]</v>
      </c>
      <c r="Q165" s="14" cm="1">
        <f t="array" ref="Q165">SUM(_xlfn._xlws.FILTER($H$2:$H$7109,_xlfn.MAP($O$2:$O$7109,_xlfn.LAMBDA(_xlpm.x,_xlpm.x=$O165))))</f>
        <v>1.6898608349900598E-3</v>
      </c>
      <c r="R165" s="14">
        <f>$H165/Q165</f>
        <v>0.14705882352941174</v>
      </c>
      <c r="S165" s="14" cm="1">
        <f t="array" ref="S165">SUM(_xlfn._xlws.FILTER($H$2:$H$7109,_xlfn.MAP($P$2:$P$7109,_xlfn.LAMBDA(_xlpm.x,_xlpm.x=$P165))))</f>
        <v>1.5904572564612327E-3</v>
      </c>
      <c r="T165" s="14">
        <f>$H165/S165</f>
        <v>0.15624999999999997</v>
      </c>
      <c r="U165" s="14">
        <f>_xlfn.LET(_xlpm.freq,F165,_xlpm.size,M165+1,_xlpm.F,V165,LOG(1+_xlpm.freq)*LOG(1+_xlpm.size)*_xlpm.F)</f>
        <v>7.0983899251184784E-2</v>
      </c>
      <c r="V165" s="14">
        <f>_xlfn.LET(_xlpm.a,T165,_xlpm.b,R165,2*_xlpm.a*_xlpm.b/(_xlpm.a+_xlpm.b))</f>
        <v>0.15151515151515149</v>
      </c>
      <c r="W165" s="14">
        <f>_xlfn.LET(_xlpm.p,R165,_xlpm.q,T165,LOG(_xlpm.p/_xlpm.q))</f>
        <v>-2.6328938722349152E-2</v>
      </c>
      <c r="X165" s="2"/>
      <c r="AC165" s="2"/>
      <c r="AH165" s="2"/>
      <c r="AI165" s="2"/>
    </row>
    <row r="166" spans="1:35">
      <c r="A166" s="1" t="str">
        <f>_xlfn.LET(_xlpm.sep," : ",CONCATENATE(O166,_xlpm.sep,P166))</f>
        <v>~ta~ : [tɛ]</v>
      </c>
      <c r="B166" s="1">
        <f>_xlfn.LET(_xlpm.d,$G166,_xlpm.k,_xlfn.CONCAT(LEFT(TRIM(B$1),1),"*"),COUNTIF(_xlpm.d,_xlpm.k))</f>
        <v>0</v>
      </c>
      <c r="C166" s="1">
        <f>_xlfn.LET(_xlpm.d,$G166,_xlpm.k,_xlfn.CONCAT(LEFT(TRIM(C$1),1),"*"),COUNTIF(_xlpm.d,_xlpm.k))</f>
        <v>0</v>
      </c>
      <c r="D166" s="1">
        <f>_xlfn.LET(_xlpm.d,$G166,_xlpm.k,_xlfn.CONCAT(LEFT(TRIM(D$1),1),"*"),COUNTIF(_xlpm.d,_xlpm.k))</f>
        <v>0</v>
      </c>
      <c r="E166" s="1">
        <f>LOG(F166+1,10)</f>
        <v>0.77815125038364352</v>
      </c>
      <c r="F166" s="7">
        <v>5</v>
      </c>
      <c r="G166" s="9" t="s">
        <v>4748</v>
      </c>
      <c r="H166" s="4">
        <f>F166/freq.sum.r6e</f>
        <v>2.4850894632206757E-4</v>
      </c>
      <c r="I166" s="1" t="str">
        <f>_xlfn.LET(_xlpm.sep,":",_xlpm.w,$G166,LEFT(_xlpm.w,FIND(_xlpm.sep,_xlpm.w)-1))</f>
        <v>tɛ</v>
      </c>
      <c r="J166" s="1" t="str">
        <f>_xlfn.LET(_xlpm.sep,":",_xlpm.w,$G166,RIGHT(_xlpm.w,LEN(_xlpm.w)-FIND(_xlpm.sep,_xlpm.w)))</f>
        <v>ta</v>
      </c>
      <c r="K166" s="10">
        <f>_xlfn.LET(_xlpm.w,I166,LEN(_xlpm.w))</f>
        <v>2</v>
      </c>
      <c r="L166" s="10">
        <f>_xlfn.LET(_xlpm.w,J166,LEN(_xlpm.w))</f>
        <v>2</v>
      </c>
      <c r="M166" s="10">
        <f>_xlfn.LET(_xlpm.a,K166,_xlpm.b,L166,MAX(_xlpm.a,_xlpm.b))</f>
        <v>2</v>
      </c>
      <c r="N166" s="10">
        <f>_xlfn.LET(_xlpm.d,(K166,L166),MAX(_xlpm.d)-MIN(_xlpm.d))</f>
        <v>0</v>
      </c>
      <c r="O166" s="1" t="str">
        <f>_xlfn.LET(_xlpm.sep,":",_xlpm.w,$G166,_xlfn.CONCAT("~",RIGHT(_xlpm.w,LEN(_xlpm.w)-FIND(_xlpm.sep,_xlpm.w)),"~"))</f>
        <v>~ta~</v>
      </c>
      <c r="P166" s="1" t="str">
        <f>_xlfn.LET(_xlpm.sep,":",_xlpm.w,$G166,_xlfn.CONCAT("[",LEFT(_xlpm.w,FIND(_xlpm.sep,_xlpm.w)-1),"]"))</f>
        <v>[tɛ]</v>
      </c>
      <c r="Q166" s="14" cm="1">
        <f t="array" ref="Q166">SUM(_xlfn._xlws.FILTER($H$2:$H$7117,_xlfn.MAP($O$2:$O$7117,_xlfn.LAMBDA(_xlpm.x,_xlpm.x=$O166))))</f>
        <v>1.6898608349900598E-3</v>
      </c>
      <c r="R166" s="14">
        <f>$H166/Q166</f>
        <v>0.14705882352941174</v>
      </c>
      <c r="S166" s="14" cm="1">
        <f t="array" ref="S166">SUM(_xlfn._xlws.FILTER($H$2:$H$7117,_xlfn.MAP($P$2:$P$7117,_xlfn.LAMBDA(_xlpm.x,_xlpm.x=$P166))))</f>
        <v>1.5904572564612327E-3</v>
      </c>
      <c r="T166" s="14">
        <f>$H166/S166</f>
        <v>0.15624999999999997</v>
      </c>
      <c r="U166" s="14">
        <f>_xlfn.LET(_xlpm.freq,F166,_xlpm.size,M166+1,_xlpm.F,V166,LOG(1+_xlpm.freq)*LOG(1+_xlpm.size)*_xlpm.F)</f>
        <v>7.0983899251184784E-2</v>
      </c>
      <c r="V166" s="14">
        <f>_xlfn.LET(_xlpm.a,T166,_xlpm.b,R166,2*_xlpm.a*_xlpm.b/(_xlpm.a+_xlpm.b))</f>
        <v>0.15151515151515149</v>
      </c>
      <c r="W166" s="14">
        <f>_xlfn.LET(_xlpm.p,R166,_xlpm.q,T166,LOG(_xlpm.p/_xlpm.q))</f>
        <v>-2.6328938722349152E-2</v>
      </c>
      <c r="X166" s="2"/>
      <c r="AC166" s="2"/>
      <c r="AH166" s="2"/>
      <c r="AI166" s="2"/>
    </row>
    <row r="167" spans="1:35">
      <c r="A167" s="1" t="str">
        <f>_xlfn.LET(_xlpm.sep," : ",CONCATENATE(O167,_xlpm.sep,P167))</f>
        <v>~lu~ : [lju]</v>
      </c>
      <c r="B167" s="1">
        <f>_xlfn.LET(_xlpm.d,$G167,_xlpm.k,_xlfn.CONCAT(LEFT(TRIM(B$1),1),"*"),COUNTIF(_xlpm.d,_xlpm.k))</f>
        <v>0</v>
      </c>
      <c r="C167" s="1">
        <f>_xlfn.LET(_xlpm.d,$G167,_xlpm.k,_xlfn.CONCAT(LEFT(TRIM(C$1),1),"*"),COUNTIF(_xlpm.d,_xlpm.k))</f>
        <v>0</v>
      </c>
      <c r="D167" s="1">
        <f>_xlfn.LET(_xlpm.d,$G167,_xlpm.k,_xlfn.CONCAT(LEFT(TRIM(D$1),1),"*"),COUNTIF(_xlpm.d,_xlpm.k))</f>
        <v>0</v>
      </c>
      <c r="E167" s="1">
        <f>LOG(F167+1,10)</f>
        <v>0.90308998699194343</v>
      </c>
      <c r="F167" s="7">
        <v>7</v>
      </c>
      <c r="G167" s="9" t="s">
        <v>2087</v>
      </c>
      <c r="H167" s="4">
        <f>F167/freq.sum.r6e</f>
        <v>3.4791252485089465E-4</v>
      </c>
      <c r="I167" s="1" t="str">
        <f>_xlfn.LET(_xlpm.sep,":",_xlpm.w,$G167,LEFT(_xlpm.w,FIND(_xlpm.sep,_xlpm.w)-1))</f>
        <v>lju</v>
      </c>
      <c r="J167" s="1" t="str">
        <f>_xlfn.LET(_xlpm.sep,":",_xlpm.w,$G167,RIGHT(_xlpm.w,LEN(_xlpm.w)-FIND(_xlpm.sep,_xlpm.w)))</f>
        <v>lu</v>
      </c>
      <c r="K167" s="10">
        <f>_xlfn.LET(_xlpm.w,I167,LEN(_xlpm.w))</f>
        <v>3</v>
      </c>
      <c r="L167" s="10">
        <f>_xlfn.LET(_xlpm.w,J167,LEN(_xlpm.w))</f>
        <v>2</v>
      </c>
      <c r="M167" s="10">
        <f>_xlfn.LET(_xlpm.a,K167,_xlpm.b,L167,MAX(_xlpm.a,_xlpm.b))</f>
        <v>3</v>
      </c>
      <c r="N167" s="10">
        <f>_xlfn.LET(_xlpm.d,(K167,L167),MAX(_xlpm.d)-MIN(_xlpm.d))</f>
        <v>1</v>
      </c>
      <c r="O167" s="1" t="str">
        <f>_xlfn.LET(_xlpm.sep,":",_xlpm.w,$G167,_xlfn.CONCAT("~",RIGHT(_xlpm.w,LEN(_xlpm.w)-FIND(_xlpm.sep,_xlpm.w)),"~"))</f>
        <v>~lu~</v>
      </c>
      <c r="P167" s="1" t="str">
        <f>_xlfn.LET(_xlpm.sep,":",_xlpm.w,$G167,_xlfn.CONCAT("[",LEFT(_xlpm.w,FIND(_xlpm.sep,_xlpm.w)-1),"]"))</f>
        <v>[lju]</v>
      </c>
      <c r="Q167" s="14" cm="1">
        <f t="array" ref="Q167">SUM(_xlfn._xlws.FILTER($H$2:$H$7117,_xlfn.MAP($O$2:$O$7117,_xlfn.LAMBDA(_xlpm.x,_xlpm.x=$O167))))</f>
        <v>9.4433399602385692E-4</v>
      </c>
      <c r="R167" s="14">
        <f>$H167/Q167</f>
        <v>0.36842105263157893</v>
      </c>
      <c r="S167" s="14" cm="1">
        <f t="array" ref="S167">SUM(_xlfn._xlws.FILTER($H$2:$H$7117,_xlfn.MAP($P$2:$P$7117,_xlfn.LAMBDA(_xlpm.x,_xlpm.x=$P167))))</f>
        <v>8.9463220675944357E-4</v>
      </c>
      <c r="T167" s="14">
        <f>$H167/S167</f>
        <v>0.38888888888888878</v>
      </c>
      <c r="U167" s="14">
        <f>_xlfn.LET(_xlpm.freq,F167,_xlpm.size,M167+1,_xlpm.F,V167,LOG(1+_xlpm.freq)*LOG(1+_xlpm.size)*_xlpm.F)</f>
        <v>0.23884484783054147</v>
      </c>
      <c r="V167" s="14">
        <f>_xlfn.LET(_xlpm.a,T167,_xlpm.b,R167,2*_xlpm.a*_xlpm.b/(_xlpm.a+_xlpm.b))</f>
        <v>0.37837837837837834</v>
      </c>
      <c r="W167" s="14">
        <f>_xlfn.LET(_xlpm.p,R167,_xlpm.q,T167,LOG(_xlpm.p/_xlpm.q))</f>
        <v>-2.3481095849522814E-2</v>
      </c>
      <c r="X167" s="2"/>
      <c r="AC167" s="2"/>
      <c r="AH167" s="2"/>
      <c r="AI167" s="2"/>
    </row>
    <row r="168" spans="1:35">
      <c r="A168" s="1" t="str">
        <f>_xlfn.LET(_xlpm.sep," : ",CONCATENATE(O168,_xlpm.sep,P168))</f>
        <v>~pu~ : [pu]</v>
      </c>
      <c r="B168" s="1">
        <f>_xlfn.LET(_xlpm.d,$G168,_xlpm.k,_xlfn.CONCAT(LEFT(TRIM(B$1),1),"*"),COUNTIF(_xlpm.d,_xlpm.k))</f>
        <v>0</v>
      </c>
      <c r="C168" s="1">
        <f>_xlfn.LET(_xlpm.d,$G168,_xlpm.k,_xlfn.CONCAT(LEFT(TRIM(C$1),1),"*"),COUNTIF(_xlpm.d,_xlpm.k))</f>
        <v>0</v>
      </c>
      <c r="D168" s="1">
        <f>_xlfn.LET(_xlpm.d,$G168,_xlpm.k,_xlfn.CONCAT(LEFT(TRIM(D$1),1),"*"),COUNTIF(_xlpm.d,_xlpm.k))</f>
        <v>0</v>
      </c>
      <c r="E168" s="1">
        <f>LOG(F168+1,10)</f>
        <v>0.90308998699194343</v>
      </c>
      <c r="F168" s="7">
        <v>7</v>
      </c>
      <c r="G168" s="9" t="s">
        <v>3704</v>
      </c>
      <c r="H168" s="4">
        <f>F168/freq.sum.r6e</f>
        <v>3.4791252485089465E-4</v>
      </c>
      <c r="I168" s="1" t="str">
        <f>_xlfn.LET(_xlpm.sep,":",_xlpm.w,$G168,LEFT(_xlpm.w,FIND(_xlpm.sep,_xlpm.w)-1))</f>
        <v>pu</v>
      </c>
      <c r="J168" s="1" t="str">
        <f>_xlfn.LET(_xlpm.sep,":",_xlpm.w,$G168,RIGHT(_xlpm.w,LEN(_xlpm.w)-FIND(_xlpm.sep,_xlpm.w)))</f>
        <v>pu</v>
      </c>
      <c r="K168" s="10">
        <f>_xlfn.LET(_xlpm.w,I168,LEN(_xlpm.w))</f>
        <v>2</v>
      </c>
      <c r="L168" s="10">
        <f>_xlfn.LET(_xlpm.w,J168,LEN(_xlpm.w))</f>
        <v>2</v>
      </c>
      <c r="M168" s="10">
        <f>_xlfn.LET(_xlpm.a,K168,_xlpm.b,L168,MAX(_xlpm.a,_xlpm.b))</f>
        <v>2</v>
      </c>
      <c r="N168" s="10">
        <f>_xlfn.LET(_xlpm.d,(K168,L168),MAX(_xlpm.d)-MIN(_xlpm.d))</f>
        <v>0</v>
      </c>
      <c r="O168" s="1" t="str">
        <f>_xlfn.LET(_xlpm.sep,":",_xlpm.w,$G168,_xlfn.CONCAT("~",RIGHT(_xlpm.w,LEN(_xlpm.w)-FIND(_xlpm.sep,_xlpm.w)),"~"))</f>
        <v>~pu~</v>
      </c>
      <c r="P168" s="1" t="str">
        <f>_xlfn.LET(_xlpm.sep,":",_xlpm.w,$G168,_xlfn.CONCAT("[",LEFT(_xlpm.w,FIND(_xlpm.sep,_xlpm.w)-1),"]"))</f>
        <v>[pu]</v>
      </c>
      <c r="Q168" s="14" cm="1">
        <f t="array" ref="Q168">SUM(_xlfn._xlws.FILTER($H$2:$H$7117,_xlfn.MAP($O$2:$O$7117,_xlfn.LAMBDA(_xlpm.x,_xlpm.x=$O168))))</f>
        <v>1.3916500994035786E-3</v>
      </c>
      <c r="R168" s="14">
        <f>$H168/Q168</f>
        <v>0.25</v>
      </c>
      <c r="S168" s="14" cm="1">
        <f t="array" ref="S168">SUM(_xlfn._xlws.FILTER($H$2:$H$7117,_xlfn.MAP($P$2:$P$7117,_xlfn.LAMBDA(_xlpm.x,_xlpm.x=$P168))))</f>
        <v>1.3419483101391647E-3</v>
      </c>
      <c r="T168" s="14">
        <f>$H168/S168</f>
        <v>0.25925925925925936</v>
      </c>
      <c r="U168" s="14">
        <f>_xlfn.LET(_xlpm.freq,F168,_xlpm.size,M168+1,_xlpm.F,V168,LOG(1+_xlpm.freq)*LOG(1+_xlpm.size)*_xlpm.F)</f>
        <v>0.13840001629662455</v>
      </c>
      <c r="V168" s="14">
        <f>_xlfn.LET(_xlpm.a,T168,_xlpm.b,R168,2*_xlpm.a*_xlpm.b/(_xlpm.a+_xlpm.b))</f>
        <v>0.25454545454545463</v>
      </c>
      <c r="W168" s="14">
        <f>_xlfn.LET(_xlpm.p,R168,_xlpm.q,T168,LOG(_xlpm.p/_xlpm.q))</f>
        <v>-1.5794267183232052E-2</v>
      </c>
      <c r="X168" s="2"/>
      <c r="AC168" s="2"/>
      <c r="AH168" s="2"/>
      <c r="AI168" s="2"/>
    </row>
    <row r="169" spans="1:35">
      <c r="A169" s="1" t="str">
        <f>_xlfn.LET(_xlpm.sep," : ",CONCATENATE(O169,_xlpm.sep,P169))</f>
        <v>~se~ : [si]</v>
      </c>
      <c r="B169" s="1">
        <f>_xlfn.LET(_xlpm.d,$G169,_xlpm.k,_xlfn.CONCAT(LEFT(TRIM(B$1),1),"*"),COUNTIF(_xlpm.d,_xlpm.k))</f>
        <v>0</v>
      </c>
      <c r="C169" s="1">
        <f>_xlfn.LET(_xlpm.d,$G169,_xlpm.k,_xlfn.CONCAT(LEFT(TRIM(C$1),1),"*"),COUNTIF(_xlpm.d,_xlpm.k))</f>
        <v>0</v>
      </c>
      <c r="D169" s="1">
        <f>_xlfn.LET(_xlpm.d,$G169,_xlpm.k,_xlfn.CONCAT(LEFT(TRIM(D$1),1),"*"),COUNTIF(_xlpm.d,_xlpm.k))</f>
        <v>0</v>
      </c>
      <c r="E169" s="1">
        <f>LOG(F169+1,10)</f>
        <v>0.90308998699194343</v>
      </c>
      <c r="F169" s="7">
        <v>7</v>
      </c>
      <c r="G169" s="9" t="s">
        <v>3964</v>
      </c>
      <c r="H169" s="4">
        <f>F169/freq.sum.r6e</f>
        <v>3.4791252485089465E-4</v>
      </c>
      <c r="I169" s="1" t="str">
        <f>_xlfn.LET(_xlpm.sep,":",_xlpm.w,$G169,LEFT(_xlpm.w,FIND(_xlpm.sep,_xlpm.w)-1))</f>
        <v>si</v>
      </c>
      <c r="J169" s="1" t="str">
        <f>_xlfn.LET(_xlpm.sep,":",_xlpm.w,$G169,RIGHT(_xlpm.w,LEN(_xlpm.w)-FIND(_xlpm.sep,_xlpm.w)))</f>
        <v>se</v>
      </c>
      <c r="K169" s="10">
        <f>_xlfn.LET(_xlpm.w,I169,LEN(_xlpm.w))</f>
        <v>2</v>
      </c>
      <c r="L169" s="10">
        <f>_xlfn.LET(_xlpm.w,J169,LEN(_xlpm.w))</f>
        <v>2</v>
      </c>
      <c r="M169" s="10">
        <f>_xlfn.LET(_xlpm.a,K169,_xlpm.b,L169,MAX(_xlpm.a,_xlpm.b))</f>
        <v>2</v>
      </c>
      <c r="N169" s="10">
        <f>_xlfn.LET(_xlpm.d,(K169,L169),MAX(_xlpm.d)-MIN(_xlpm.d))</f>
        <v>0</v>
      </c>
      <c r="O169" s="1" t="str">
        <f>_xlfn.LET(_xlpm.sep,":",_xlpm.w,$G169,_xlfn.CONCAT("~",RIGHT(_xlpm.w,LEN(_xlpm.w)-FIND(_xlpm.sep,_xlpm.w)),"~"))</f>
        <v>~se~</v>
      </c>
      <c r="P169" s="1" t="str">
        <f>_xlfn.LET(_xlpm.sep,":",_xlpm.w,$G169,_xlfn.CONCAT("[",LEFT(_xlpm.w,FIND(_xlpm.sep,_xlpm.w)-1),"]"))</f>
        <v>[si]</v>
      </c>
      <c r="Q169" s="14" cm="1">
        <f t="array" ref="Q169">SUM(_xlfn._xlws.FILTER($H$2:$H$7117,_xlfn.MAP($O$2:$O$7117,_xlfn.LAMBDA(_xlpm.x,_xlpm.x=$O169))))</f>
        <v>3.2306163021868788E-3</v>
      </c>
      <c r="R169" s="14">
        <f>$H169/Q169</f>
        <v>0.1076923076923077</v>
      </c>
      <c r="S169" s="14" cm="1">
        <f t="array" ref="S169">SUM(_xlfn._xlws.FILTER($H$2:$H$7117,_xlfn.MAP($P$2:$P$7117,_xlfn.LAMBDA(_xlpm.x,_xlpm.x=$P169))))</f>
        <v>3.1312127236580519E-3</v>
      </c>
      <c r="T169" s="14">
        <f>$H169/S169</f>
        <v>0.1111111111111111</v>
      </c>
      <c r="U169" s="14">
        <f>_xlfn.LET(_xlpm.freq,F169,_xlpm.size,M169+1,_xlpm.F,V169,LOG(1+_xlpm.freq)*LOG(1+_xlpm.size)*_xlpm.F)</f>
        <v>5.9468757002455852E-2</v>
      </c>
      <c r="V169" s="14">
        <f>_xlfn.LET(_xlpm.a,T169,_xlpm.b,R169,2*_xlpm.a*_xlpm.b/(_xlpm.a+_xlpm.b))</f>
        <v>0.10937500000000001</v>
      </c>
      <c r="W169" s="14">
        <f>_xlfn.LET(_xlpm.p,R169,_xlpm.q,T169,LOG(_xlpm.p/_xlpm.q))</f>
        <v>-1.357280718927382E-2</v>
      </c>
      <c r="X169" s="2"/>
      <c r="AC169" s="2"/>
      <c r="AH169" s="2"/>
      <c r="AI169" s="2"/>
    </row>
    <row r="170" spans="1:35">
      <c r="A170" s="1" t="str">
        <f>_xlfn.LET(_xlpm.sep," : ",CONCATENATE(O170,_xlpm.sep,P170))</f>
        <v>~pe~ : [pə]</v>
      </c>
      <c r="B170" s="1">
        <f>_xlfn.LET(_xlpm.d,$G170,_xlpm.k,_xlfn.CONCAT(LEFT(TRIM(B$1),1),"*"),COUNTIF(_xlpm.d,_xlpm.k))</f>
        <v>0</v>
      </c>
      <c r="C170" s="1">
        <f>_xlfn.LET(_xlpm.d,$G170,_xlpm.k,_xlfn.CONCAT(LEFT(TRIM(C$1),1),"*"),COUNTIF(_xlpm.d,_xlpm.k))</f>
        <v>0</v>
      </c>
      <c r="D170" s="1">
        <f>_xlfn.LET(_xlpm.d,$G170,_xlpm.k,_xlfn.CONCAT(LEFT(TRIM(D$1),1),"*"),COUNTIF(_xlpm.d,_xlpm.k))</f>
        <v>0</v>
      </c>
      <c r="E170" s="1">
        <f>LOG(F170+1,10)</f>
        <v>0.47712125471966244</v>
      </c>
      <c r="F170" s="7">
        <v>2</v>
      </c>
      <c r="G170" s="9" t="s">
        <v>3722</v>
      </c>
      <c r="H170" s="4">
        <f>F170/freq.sum.r6e</f>
        <v>9.9403578528827041E-5</v>
      </c>
      <c r="I170" s="1" t="str">
        <f>_xlfn.LET(_xlpm.sep,":",_xlpm.w,$G170,LEFT(_xlpm.w,FIND(_xlpm.sep,_xlpm.w)-1))</f>
        <v>pə</v>
      </c>
      <c r="J170" s="1" t="str">
        <f>_xlfn.LET(_xlpm.sep,":",_xlpm.w,$G170,RIGHT(_xlpm.w,LEN(_xlpm.w)-FIND(_xlpm.sep,_xlpm.w)))</f>
        <v>pe</v>
      </c>
      <c r="K170" s="10">
        <f>_xlfn.LET(_xlpm.w,I170,LEN(_xlpm.w))</f>
        <v>2</v>
      </c>
      <c r="L170" s="10">
        <f>_xlfn.LET(_xlpm.w,J170,LEN(_xlpm.w))</f>
        <v>2</v>
      </c>
      <c r="M170" s="10">
        <f>_xlfn.LET(_xlpm.a,K170,_xlpm.b,L170,MAX(_xlpm.a,_xlpm.b))</f>
        <v>2</v>
      </c>
      <c r="N170" s="10">
        <f>_xlfn.LET(_xlpm.d,(K170,L170),MAX(_xlpm.d)-MIN(_xlpm.d))</f>
        <v>0</v>
      </c>
      <c r="O170" s="1" t="str">
        <f>_xlfn.LET(_xlpm.sep,":",_xlpm.w,$G170,_xlfn.CONCAT("~",RIGHT(_xlpm.w,LEN(_xlpm.w)-FIND(_xlpm.sep,_xlpm.w)),"~"))</f>
        <v>~pe~</v>
      </c>
      <c r="P170" s="1" t="str">
        <f>_xlfn.LET(_xlpm.sep,":",_xlpm.w,$G170,_xlfn.CONCAT("[",LEFT(_xlpm.w,FIND(_xlpm.sep,_xlpm.w)-1),"]"))</f>
        <v>[pə]</v>
      </c>
      <c r="Q170" s="14" cm="1">
        <f t="array" ref="Q170">SUM(_xlfn._xlws.FILTER($H$2:$H$7117,_xlfn.MAP($O$2:$O$7117,_xlfn.LAMBDA(_xlpm.x,_xlpm.x=$O170))))</f>
        <v>1.7892644135188867E-3</v>
      </c>
      <c r="R170" s="14">
        <f>$H170/Q170</f>
        <v>5.5555555555555559E-2</v>
      </c>
      <c r="S170" s="14" cm="1">
        <f t="array" ref="S170">SUM(_xlfn._xlws.FILTER($H$2:$H$7117,_xlfn.MAP($P$2:$P$7117,_xlfn.LAMBDA(_xlpm.x,_xlpm.x=$P170))))</f>
        <v>1.7395626242544726E-3</v>
      </c>
      <c r="T170" s="14">
        <f>$H170/S170</f>
        <v>5.7142857142857162E-2</v>
      </c>
      <c r="U170" s="14">
        <f>_xlfn.LET(_xlpm.freq,F170,_xlpm.size,M170+1,_xlpm.F,V170,LOG(1+_xlpm.freq)*LOG(1+_xlpm.size)*_xlpm.F)</f>
        <v>1.6183415125572202E-2</v>
      </c>
      <c r="V170" s="14">
        <f>_xlfn.LET(_xlpm.a,T170,_xlpm.b,R170,2*_xlpm.a*_xlpm.b/(_xlpm.a+_xlpm.b))</f>
        <v>5.63380281690141E-2</v>
      </c>
      <c r="W170" s="14">
        <f>_xlfn.LET(_xlpm.p,R170,_xlpm.q,T170,LOG(_xlpm.p/_xlpm.q))</f>
        <v>-1.2234456417011734E-2</v>
      </c>
      <c r="X170" s="2"/>
      <c r="AC170" s="2"/>
      <c r="AH170" s="2"/>
      <c r="AI170" s="2"/>
    </row>
    <row r="171" spans="1:35">
      <c r="A171" s="1" t="str">
        <f>_xlfn.LET(_xlpm.sep," : ",CONCATENATE(O171,_xlpm.sep,P171))</f>
        <v>~dy~ : [di]</v>
      </c>
      <c r="B171" s="1">
        <f>_xlfn.LET(_xlpm.d,$G171,_xlpm.k,_xlfn.CONCAT(LEFT(TRIM(B$1),1),"*"),COUNTIF(_xlpm.d,_xlpm.k))</f>
        <v>0</v>
      </c>
      <c r="C171" s="1">
        <f>_xlfn.LET(_xlpm.d,$G171,_xlpm.k,_xlfn.CONCAT(LEFT(TRIM(C$1),1),"*"),COUNTIF(_xlpm.d,_xlpm.k))</f>
        <v>0</v>
      </c>
      <c r="D171" s="1">
        <f>_xlfn.LET(_xlpm.d,$G171,_xlpm.k,_xlfn.CONCAT(LEFT(TRIM(D$1),1),"*"),COUNTIF(_xlpm.d,_xlpm.k))</f>
        <v>0</v>
      </c>
      <c r="E171" s="1">
        <f>LOG(F171+1,10)</f>
        <v>0.90308998699194343</v>
      </c>
      <c r="F171" s="7">
        <v>7</v>
      </c>
      <c r="G171" s="9" t="s">
        <v>459</v>
      </c>
      <c r="H171" s="4">
        <f>F171/freq.sum.r6e</f>
        <v>3.4791252485089465E-4</v>
      </c>
      <c r="I171" s="1" t="str">
        <f>_xlfn.LET(_xlpm.sep,":",_xlpm.w,$G171,LEFT(_xlpm.w,FIND(_xlpm.sep,_xlpm.w)-1))</f>
        <v>di</v>
      </c>
      <c r="J171" s="1" t="str">
        <f>_xlfn.LET(_xlpm.sep,":",_xlpm.w,$G171,RIGHT(_xlpm.w,LEN(_xlpm.w)-FIND(_xlpm.sep,_xlpm.w)))</f>
        <v>dy</v>
      </c>
      <c r="K171" s="10">
        <f>_xlfn.LET(_xlpm.w,I171,LEN(_xlpm.w))</f>
        <v>2</v>
      </c>
      <c r="L171" s="10">
        <f>_xlfn.LET(_xlpm.w,J171,LEN(_xlpm.w))</f>
        <v>2</v>
      </c>
      <c r="M171" s="10">
        <f>_xlfn.LET(_xlpm.a,K171,_xlpm.b,L171,MAX(_xlpm.a,_xlpm.b))</f>
        <v>2</v>
      </c>
      <c r="N171" s="10">
        <f>_xlfn.LET(_xlpm.d,(K171,L171),MAX(_xlpm.d)-MIN(_xlpm.d))</f>
        <v>0</v>
      </c>
      <c r="O171" s="1" t="str">
        <f>_xlfn.LET(_xlpm.sep,":",_xlpm.w,$G171,_xlfn.CONCAT("~",RIGHT(_xlpm.w,LEN(_xlpm.w)-FIND(_xlpm.sep,_xlpm.w)),"~"))</f>
        <v>~dy~</v>
      </c>
      <c r="P171" s="1" t="str">
        <f>_xlfn.LET(_xlpm.sep,":",_xlpm.w,$G171,_xlfn.CONCAT("[",LEFT(_xlpm.w,FIND(_xlpm.sep,_xlpm.w)-1),"]"))</f>
        <v>[di]</v>
      </c>
      <c r="Q171" s="14" cm="1">
        <f t="array" ref="Q171">SUM(_xlfn._xlws.FILTER($H$2:$H$7117,_xlfn.MAP($O$2:$O$7117,_xlfn.LAMBDA(_xlpm.x,_xlpm.x=$O171))))</f>
        <v>1.7892644135188867E-3</v>
      </c>
      <c r="R171" s="14">
        <f>$H171/Q171</f>
        <v>0.19444444444444445</v>
      </c>
      <c r="S171" s="14" cm="1">
        <f t="array" ref="S171">SUM(_xlfn._xlws.FILTER($H$2:$H$7117,_xlfn.MAP($P$2:$P$7117,_xlfn.LAMBDA(_xlpm.x,_xlpm.x=$P171))))</f>
        <v>1.7395626242544733E-3</v>
      </c>
      <c r="T171" s="14">
        <f>$H171/S171</f>
        <v>0.2</v>
      </c>
      <c r="U171" s="14">
        <f>_xlfn.LET(_xlpm.freq,F171,_xlpm.size,M171+1,_xlpm.F,V171,LOG(1+_xlpm.freq)*LOG(1+_xlpm.size)*_xlpm.F)</f>
        <v>0.10721128022977955</v>
      </c>
      <c r="V171" s="14">
        <f>_xlfn.LET(_xlpm.a,T171,_xlpm.b,R171,2*_xlpm.a*_xlpm.b/(_xlpm.a+_xlpm.b))</f>
        <v>0.19718309859154928</v>
      </c>
      <c r="W171" s="14">
        <f>_xlfn.LET(_xlpm.p,R171,_xlpm.q,T171,LOG(_xlpm.p/_xlpm.q))</f>
        <v>-1.2234456417011635E-2</v>
      </c>
      <c r="X171" s="2"/>
      <c r="AC171" s="2"/>
      <c r="AH171" s="2"/>
      <c r="AI171" s="2"/>
    </row>
    <row r="172" spans="1:35">
      <c r="A172" s="1" t="str">
        <f>_xlfn.LET(_xlpm.sep," : ",CONCATENATE(O172,_xlpm.sep,P172))</f>
        <v>~ga~ : [ɡɑ]</v>
      </c>
      <c r="B172" s="1">
        <f>_xlfn.LET(_xlpm.d,$G172,_xlpm.k,_xlfn.CONCAT(LEFT(TRIM(B$1),1),"*"),COUNTIF(_xlpm.d,_xlpm.k))</f>
        <v>0</v>
      </c>
      <c r="C172" s="1">
        <f>_xlfn.LET(_xlpm.d,$G172,_xlpm.k,_xlfn.CONCAT(LEFT(TRIM(C$1),1),"*"),COUNTIF(_xlpm.d,_xlpm.k))</f>
        <v>0</v>
      </c>
      <c r="D172" s="1">
        <f>_xlfn.LET(_xlpm.d,$G172,_xlpm.k,_xlfn.CONCAT(LEFT(TRIM(D$1),1),"*"),COUNTIF(_xlpm.d,_xlpm.k))</f>
        <v>0</v>
      </c>
      <c r="E172" s="1">
        <f>LOG(F172+1,10)</f>
        <v>0.30102999566398114</v>
      </c>
      <c r="F172" s="7">
        <v>1</v>
      </c>
      <c r="G172" s="9" t="s">
        <v>6522</v>
      </c>
      <c r="H172" s="4">
        <f>F172/freq.sum.r6e</f>
        <v>4.9701789264413521E-5</v>
      </c>
      <c r="I172" s="1" t="str">
        <f>_xlfn.LET(_xlpm.sep,":",_xlpm.w,$G172,LEFT(_xlpm.w,FIND(_xlpm.sep,_xlpm.w)-1))</f>
        <v>ɡɑ</v>
      </c>
      <c r="J172" s="1" t="str">
        <f>_xlfn.LET(_xlpm.sep,":",_xlpm.w,$G172,RIGHT(_xlpm.w,LEN(_xlpm.w)-FIND(_xlpm.sep,_xlpm.w)))</f>
        <v>ga</v>
      </c>
      <c r="K172" s="10">
        <f>_xlfn.LET(_xlpm.w,I172,LEN(_xlpm.w))</f>
        <v>2</v>
      </c>
      <c r="L172" s="10">
        <f>_xlfn.LET(_xlpm.w,J172,LEN(_xlpm.w))</f>
        <v>2</v>
      </c>
      <c r="M172" s="10">
        <f>_xlfn.LET(_xlpm.a,K172,_xlpm.b,L172,MAX(_xlpm.a,_xlpm.b))</f>
        <v>2</v>
      </c>
      <c r="N172" s="10">
        <f>_xlfn.LET(_xlpm.d,(K172,L172),MAX(_xlpm.d)-MIN(_xlpm.d))</f>
        <v>0</v>
      </c>
      <c r="O172" s="1" t="str">
        <f>_xlfn.LET(_xlpm.sep,":",_xlpm.w,$G172,_xlfn.CONCAT("~",RIGHT(_xlpm.w,LEN(_xlpm.w)-FIND(_xlpm.sep,_xlpm.w)),"~"))</f>
        <v>~ga~</v>
      </c>
      <c r="P172" s="1" t="str">
        <f>_xlfn.LET(_xlpm.sep,":",_xlpm.w,$G172,_xlfn.CONCAT("[",LEFT(_xlpm.w,FIND(_xlpm.sep,_xlpm.w)-1),"]"))</f>
        <v>[ɡɑ]</v>
      </c>
      <c r="Q172" s="14" cm="1">
        <f t="array" ref="Q172">SUM(_xlfn._xlws.FILTER($H$2:$H$7117,_xlfn.MAP($O$2:$O$7117,_xlfn.LAMBDA(_xlpm.x,_xlpm.x=$O172))))</f>
        <v>3.9761431411530816E-4</v>
      </c>
      <c r="R172" s="14">
        <f>$H172/Q172</f>
        <v>0.125</v>
      </c>
      <c r="S172" s="14" cm="1">
        <f t="array" ref="S172">SUM(_xlfn._xlws.FILTER($H$2:$H$7117,_xlfn.MAP($P$2:$P$7117,_xlfn.LAMBDA(_xlpm.x,_xlpm.x=$P172))))</f>
        <v>3.9761431411530816E-4</v>
      </c>
      <c r="T172" s="14">
        <f>$H172/S172</f>
        <v>0.125</v>
      </c>
      <c r="U172" s="14">
        <f>_xlfn.LET(_xlpm.freq,F172,_xlpm.size,M172+1,_xlpm.F,V172,LOG(1+_xlpm.freq)*LOG(1+_xlpm.size)*_xlpm.F)</f>
        <v>2.2654764572364136E-2</v>
      </c>
      <c r="V172" s="14">
        <f>_xlfn.LET(_xlpm.a,T172,_xlpm.b,R172,2*_xlpm.a*_xlpm.b/(_xlpm.a+_xlpm.b))</f>
        <v>0.125</v>
      </c>
      <c r="W172" s="14">
        <f>_xlfn.LET(_xlpm.p,R172,_xlpm.q,T172,LOG(_xlpm.p/_xlpm.q))</f>
        <v>0</v>
      </c>
      <c r="X172" s="2"/>
      <c r="AC172" s="2"/>
      <c r="AH172" s="2"/>
      <c r="AI172" s="2"/>
    </row>
    <row r="173" spans="1:35">
      <c r="A173" s="1" t="str">
        <f>_xlfn.LET(_xlpm.sep," : ",CONCATENATE(O173,_xlpm.sep,P173))</f>
        <v>~ro~ : [ɹɑ]</v>
      </c>
      <c r="B173" s="1">
        <f>_xlfn.LET(_xlpm.d,$G173,_xlpm.k,_xlfn.CONCAT(LEFT(TRIM(B$1),1),"*"),COUNTIF(_xlpm.d,_xlpm.k))</f>
        <v>1</v>
      </c>
      <c r="C173" s="1">
        <f>_xlfn.LET(_xlpm.d,$G173,_xlpm.k,_xlfn.CONCAT(LEFT(TRIM(C$1),1),"*"),COUNTIF(_xlpm.d,_xlpm.k))</f>
        <v>0</v>
      </c>
      <c r="D173" s="1">
        <f>_xlfn.LET(_xlpm.d,$G173,_xlpm.k,_xlfn.CONCAT(LEFT(TRIM(D$1),1),"*"),COUNTIF(_xlpm.d,_xlpm.k))</f>
        <v>0</v>
      </c>
      <c r="E173" s="1">
        <f>LOG(F173+1,10)</f>
        <v>0.30102999566398114</v>
      </c>
      <c r="F173" s="7">
        <v>1</v>
      </c>
      <c r="G173" s="9" t="s">
        <v>6698</v>
      </c>
      <c r="H173" s="4">
        <f>F173/freq.sum.r6e</f>
        <v>4.9701789264413521E-5</v>
      </c>
      <c r="I173" s="1" t="str">
        <f>_xlfn.LET(_xlpm.sep,":",_xlpm.w,$G173,LEFT(_xlpm.w,FIND(_xlpm.sep,_xlpm.w)-1))</f>
        <v>ɹɑ</v>
      </c>
      <c r="J173" s="1" t="str">
        <f>_xlfn.LET(_xlpm.sep,":",_xlpm.w,$G173,RIGHT(_xlpm.w,LEN(_xlpm.w)-FIND(_xlpm.sep,_xlpm.w)))</f>
        <v>ro</v>
      </c>
      <c r="K173" s="10">
        <f>_xlfn.LET(_xlpm.w,I173,LEN(_xlpm.w))</f>
        <v>2</v>
      </c>
      <c r="L173" s="10">
        <f>_xlfn.LET(_xlpm.w,J173,LEN(_xlpm.w))</f>
        <v>2</v>
      </c>
      <c r="M173" s="10">
        <f>_xlfn.LET(_xlpm.a,K173,_xlpm.b,L173,MAX(_xlpm.a,_xlpm.b))</f>
        <v>2</v>
      </c>
      <c r="N173" s="10">
        <f>_xlfn.LET(_xlpm.d,(K173,L173),MAX(_xlpm.d)-MIN(_xlpm.d))</f>
        <v>0</v>
      </c>
      <c r="O173" s="1" t="str">
        <f>_xlfn.LET(_xlpm.sep,":",_xlpm.w,$G173,_xlfn.CONCAT("~",RIGHT(_xlpm.w,LEN(_xlpm.w)-FIND(_xlpm.sep,_xlpm.w)),"~"))</f>
        <v>~ro~</v>
      </c>
      <c r="P173" s="1" t="str">
        <f>_xlfn.LET(_xlpm.sep,":",_xlpm.w,$G173,_xlfn.CONCAT("[",LEFT(_xlpm.w,FIND(_xlpm.sep,_xlpm.w)-1),"]"))</f>
        <v>[ɹɑ]</v>
      </c>
      <c r="Q173" s="14" cm="1">
        <f t="array" ref="Q173">SUM(_xlfn._xlws.FILTER($H$2:$H$7117,_xlfn.MAP($O$2:$O$7117,_xlfn.LAMBDA(_xlpm.x,_xlpm.x=$O173))))</f>
        <v>3.9761431411530816E-4</v>
      </c>
      <c r="R173" s="14">
        <f>$H173/Q173</f>
        <v>0.125</v>
      </c>
      <c r="S173" s="14" cm="1">
        <f t="array" ref="S173">SUM(_xlfn._xlws.FILTER($H$2:$H$7117,_xlfn.MAP($P$2:$P$7117,_xlfn.LAMBDA(_xlpm.x,_xlpm.x=$P173))))</f>
        <v>3.9761431411530816E-4</v>
      </c>
      <c r="T173" s="14">
        <f>$H173/S173</f>
        <v>0.125</v>
      </c>
      <c r="U173" s="14">
        <f>_xlfn.LET(_xlpm.freq,F173,_xlpm.size,M173+1,_xlpm.F,V173,LOG(1+_xlpm.freq)*LOG(1+_xlpm.size)*_xlpm.F)</f>
        <v>2.2654764572364136E-2</v>
      </c>
      <c r="V173" s="14">
        <f>_xlfn.LET(_xlpm.a,T173,_xlpm.b,R173,2*_xlpm.a*_xlpm.b/(_xlpm.a+_xlpm.b))</f>
        <v>0.125</v>
      </c>
      <c r="W173" s="14">
        <f>_xlfn.LET(_xlpm.p,R173,_xlpm.q,T173,LOG(_xlpm.p/_xlpm.q))</f>
        <v>0</v>
      </c>
      <c r="X173" s="2"/>
      <c r="AC173" s="2"/>
      <c r="AH173" s="2"/>
      <c r="AI173" s="2"/>
    </row>
    <row r="174" spans="1:35">
      <c r="A174" s="1" t="str">
        <f>_xlfn.LET(_xlpm.sep," : ",CONCATENATE(O174,_xlpm.sep,P174))</f>
        <v>~co~ : [kəʊ]</v>
      </c>
      <c r="B174" s="1">
        <f>_xlfn.LET(_xlpm.d,$G174,_xlpm.k,_xlfn.CONCAT(LEFT(TRIM(B$1),1),"*"),COUNTIF(_xlpm.d,_xlpm.k))</f>
        <v>0</v>
      </c>
      <c r="C174" s="1">
        <f>_xlfn.LET(_xlpm.d,$G174,_xlpm.k,_xlfn.CONCAT(LEFT(TRIM(C$1),1),"*"),COUNTIF(_xlpm.d,_xlpm.k))</f>
        <v>0</v>
      </c>
      <c r="D174" s="1">
        <f>_xlfn.LET(_xlpm.d,$G174,_xlpm.k,_xlfn.CONCAT(LEFT(TRIM(D$1),1),"*"),COUNTIF(_xlpm.d,_xlpm.k))</f>
        <v>0</v>
      </c>
      <c r="E174" s="1">
        <f>LOG(F174+1,10)</f>
        <v>0.30102999566398114</v>
      </c>
      <c r="F174" s="7">
        <v>1</v>
      </c>
      <c r="G174" s="9" t="s">
        <v>1933</v>
      </c>
      <c r="H174" s="4">
        <f>F174/freq.sum.r6e</f>
        <v>4.9701789264413521E-5</v>
      </c>
      <c r="I174" s="1" t="str">
        <f>_xlfn.LET(_xlpm.sep,":",_xlpm.w,$G174,LEFT(_xlpm.w,FIND(_xlpm.sep,_xlpm.w)-1))</f>
        <v>kəʊ</v>
      </c>
      <c r="J174" s="1" t="str">
        <f>_xlfn.LET(_xlpm.sep,":",_xlpm.w,$G174,RIGHT(_xlpm.w,LEN(_xlpm.w)-FIND(_xlpm.sep,_xlpm.w)))</f>
        <v>co</v>
      </c>
      <c r="K174" s="10">
        <f>_xlfn.LET(_xlpm.w,I174,LEN(_xlpm.w))</f>
        <v>3</v>
      </c>
      <c r="L174" s="10">
        <f>_xlfn.LET(_xlpm.w,J174,LEN(_xlpm.w))</f>
        <v>2</v>
      </c>
      <c r="M174" s="10">
        <f>_xlfn.LET(_xlpm.a,K174,_xlpm.b,L174,MAX(_xlpm.a,_xlpm.b))</f>
        <v>3</v>
      </c>
      <c r="N174" s="10">
        <f>_xlfn.LET(_xlpm.d,(K174,L174),MAX(_xlpm.d)-MIN(_xlpm.d))</f>
        <v>1</v>
      </c>
      <c r="O174" s="1" t="str">
        <f>_xlfn.LET(_xlpm.sep,":",_xlpm.w,$G174,_xlfn.CONCAT("~",RIGHT(_xlpm.w,LEN(_xlpm.w)-FIND(_xlpm.sep,_xlpm.w)),"~"))</f>
        <v>~co~</v>
      </c>
      <c r="P174" s="1" t="str">
        <f>_xlfn.LET(_xlpm.sep,":",_xlpm.w,$G174,_xlfn.CONCAT("[",LEFT(_xlpm.w,FIND(_xlpm.sep,_xlpm.w)-1),"]"))</f>
        <v>[kəʊ]</v>
      </c>
      <c r="Q174" s="14" cm="1">
        <f t="array" ref="Q174">SUM(_xlfn._xlws.FILTER($H$2:$H$7111,_xlfn.MAP($O$2:$O$7111,_xlfn.LAMBDA(_xlpm.x,_xlpm.x=$O174))))</f>
        <v>2.9821073558648114E-4</v>
      </c>
      <c r="R174" s="14">
        <f>$H174/Q174</f>
        <v>0.16666666666666666</v>
      </c>
      <c r="S174" s="14" cm="1">
        <f t="array" ref="S174">SUM(_xlfn._xlws.FILTER($H$2:$H$7111,_xlfn.MAP($P$2:$P$7111,_xlfn.LAMBDA(_xlpm.x,_xlpm.x=$P174))))</f>
        <v>2.9821073558648114E-4</v>
      </c>
      <c r="T174" s="14">
        <f>$H174/S174</f>
        <v>0.16666666666666666</v>
      </c>
      <c r="U174" s="14">
        <f>_xlfn.LET(_xlpm.freq,F174,_xlpm.size,M174+1,_xlpm.F,V174,LOG(1+_xlpm.freq)*LOG(1+_xlpm.size)*_xlpm.F)</f>
        <v>3.5068489562420778E-2</v>
      </c>
      <c r="V174" s="14">
        <f>_xlfn.LET(_xlpm.a,T174,_xlpm.b,R174,2*_xlpm.a*_xlpm.b/(_xlpm.a+_xlpm.b))</f>
        <v>0.16666666666666666</v>
      </c>
      <c r="W174" s="14">
        <f>_xlfn.LET(_xlpm.p,R174,_xlpm.q,T174,LOG(_xlpm.p/_xlpm.q))</f>
        <v>0</v>
      </c>
      <c r="X174" s="2"/>
      <c r="AC174" s="2"/>
      <c r="AH174" s="2"/>
      <c r="AI174" s="2"/>
    </row>
    <row r="175" spans="1:35">
      <c r="A175" s="1" t="str">
        <f>_xlfn.LET(_xlpm.sep," : ",CONCATENATE(O175,_xlpm.sep,P175))</f>
        <v>~do~ : [doʊ]</v>
      </c>
      <c r="B175" s="1">
        <f>_xlfn.LET(_xlpm.d,$G175,_xlpm.k,_xlfn.CONCAT(LEFT(TRIM(B$1),1),"*"),COUNTIF(_xlpm.d,_xlpm.k))</f>
        <v>0</v>
      </c>
      <c r="C175" s="1">
        <f>_xlfn.LET(_xlpm.d,$G175,_xlpm.k,_xlfn.CONCAT(LEFT(TRIM(C$1),1),"*"),COUNTIF(_xlpm.d,_xlpm.k))</f>
        <v>0</v>
      </c>
      <c r="D175" s="1">
        <f>_xlfn.LET(_xlpm.d,$G175,_xlpm.k,_xlfn.CONCAT(LEFT(TRIM(D$1),1),"*"),COUNTIF(_xlpm.d,_xlpm.k))</f>
        <v>0</v>
      </c>
      <c r="E175" s="1">
        <f>LOG(F175+1,10)</f>
        <v>0.47712125471966244</v>
      </c>
      <c r="F175" s="7">
        <v>2</v>
      </c>
      <c r="G175" s="9" t="s">
        <v>490</v>
      </c>
      <c r="H175" s="4">
        <f>F175/freq.sum.r6e</f>
        <v>9.9403578528827041E-5</v>
      </c>
      <c r="I175" s="1" t="str">
        <f>_xlfn.LET(_xlpm.sep,":",_xlpm.w,$G175,LEFT(_xlpm.w,FIND(_xlpm.sep,_xlpm.w)-1))</f>
        <v>doʊ</v>
      </c>
      <c r="J175" s="1" t="str">
        <f>_xlfn.LET(_xlpm.sep,":",_xlpm.w,$G175,RIGHT(_xlpm.w,LEN(_xlpm.w)-FIND(_xlpm.sep,_xlpm.w)))</f>
        <v>do</v>
      </c>
      <c r="K175" s="10">
        <f>_xlfn.LET(_xlpm.w,I175,LEN(_xlpm.w))</f>
        <v>3</v>
      </c>
      <c r="L175" s="10">
        <f>_xlfn.LET(_xlpm.w,J175,LEN(_xlpm.w))</f>
        <v>2</v>
      </c>
      <c r="M175" s="10">
        <f>_xlfn.LET(_xlpm.a,K175,_xlpm.b,L175,MAX(_xlpm.a,_xlpm.b))</f>
        <v>3</v>
      </c>
      <c r="N175" s="10">
        <f>_xlfn.LET(_xlpm.d,(K175,L175),MAX(_xlpm.d)-MIN(_xlpm.d))</f>
        <v>1</v>
      </c>
      <c r="O175" s="1" t="str">
        <f>_xlfn.LET(_xlpm.sep,":",_xlpm.w,$G175,_xlfn.CONCAT("~",RIGHT(_xlpm.w,LEN(_xlpm.w)-FIND(_xlpm.sep,_xlpm.w)),"~"))</f>
        <v>~do~</v>
      </c>
      <c r="P175" s="1" t="str">
        <f>_xlfn.LET(_xlpm.sep,":",_xlpm.w,$G175,_xlfn.CONCAT("[",LEFT(_xlpm.w,FIND(_xlpm.sep,_xlpm.w)-1),"]"))</f>
        <v>[doʊ]</v>
      </c>
      <c r="Q175" s="14" cm="1">
        <f t="array" ref="Q175">SUM(_xlfn._xlws.FILTER($H$2:$H$7112,_xlfn.MAP($O$2:$O$7112,_xlfn.LAMBDA(_xlpm.x,_xlpm.x=$O175))))</f>
        <v>5.9642147117296227E-4</v>
      </c>
      <c r="R175" s="14">
        <f>$H175/Q175</f>
        <v>0.16666666666666666</v>
      </c>
      <c r="S175" s="14" cm="1">
        <f t="array" ref="S175">SUM(_xlfn._xlws.FILTER($H$2:$H$7112,_xlfn.MAP($P$2:$P$7112,_xlfn.LAMBDA(_xlpm.x,_xlpm.x=$P175))))</f>
        <v>5.9642147117296227E-4</v>
      </c>
      <c r="T175" s="14">
        <f>$H175/S175</f>
        <v>0.16666666666666666</v>
      </c>
      <c r="U175" s="14">
        <f>_xlfn.LET(_xlpm.freq,F175,_xlpm.size,M175+1,_xlpm.F,V175,LOG(1+_xlpm.freq)*LOG(1+_xlpm.size)*_xlpm.F)</f>
        <v>5.5582240913368199E-2</v>
      </c>
      <c r="V175" s="14">
        <f>_xlfn.LET(_xlpm.a,T175,_xlpm.b,R175,2*_xlpm.a*_xlpm.b/(_xlpm.a+_xlpm.b))</f>
        <v>0.16666666666666666</v>
      </c>
      <c r="W175" s="14">
        <f>_xlfn.LET(_xlpm.p,R175,_xlpm.q,T175,LOG(_xlpm.p/_xlpm.q))</f>
        <v>0</v>
      </c>
      <c r="X175" s="2"/>
      <c r="AC175" s="2"/>
      <c r="AH175" s="2"/>
      <c r="AI175" s="2"/>
    </row>
    <row r="176" spans="1:35">
      <c r="A176" s="1" t="str">
        <f>_xlfn.LET(_xlpm.sep," : ",CONCATENATE(O176,_xlpm.sep,P176))</f>
        <v>~zo~ : [zɑ]</v>
      </c>
      <c r="B176" s="1">
        <f>_xlfn.LET(_xlpm.d,$G176,_xlpm.k,_xlfn.CONCAT(LEFT(TRIM(B$1),1),"*"),COUNTIF(_xlpm.d,_xlpm.k))</f>
        <v>0</v>
      </c>
      <c r="C176" s="1">
        <f>_xlfn.LET(_xlpm.d,$G176,_xlpm.k,_xlfn.CONCAT(LEFT(TRIM(C$1),1),"*"),COUNTIF(_xlpm.d,_xlpm.k))</f>
        <v>0</v>
      </c>
      <c r="D176" s="1">
        <f>_xlfn.LET(_xlpm.d,$G176,_xlpm.k,_xlfn.CONCAT(LEFT(TRIM(D$1),1),"*"),COUNTIF(_xlpm.d,_xlpm.k))</f>
        <v>0</v>
      </c>
      <c r="E176" s="1">
        <f>LOG(F176+1,10)</f>
        <v>0.30102999566398114</v>
      </c>
      <c r="F176" s="7">
        <v>1</v>
      </c>
      <c r="G176" s="9" t="s">
        <v>5472</v>
      </c>
      <c r="H176" s="4">
        <f>F176/freq.sum.r6e</f>
        <v>4.9701789264413521E-5</v>
      </c>
      <c r="I176" s="1" t="str">
        <f>_xlfn.LET(_xlpm.sep,":",_xlpm.w,$G176,LEFT(_xlpm.w,FIND(_xlpm.sep,_xlpm.w)-1))</f>
        <v>zɑ</v>
      </c>
      <c r="J176" s="1" t="str">
        <f>_xlfn.LET(_xlpm.sep,":",_xlpm.w,$G176,RIGHT(_xlpm.w,LEN(_xlpm.w)-FIND(_xlpm.sep,_xlpm.w)))</f>
        <v>zo</v>
      </c>
      <c r="K176" s="10">
        <f>_xlfn.LET(_xlpm.w,I176,LEN(_xlpm.w))</f>
        <v>2</v>
      </c>
      <c r="L176" s="10">
        <f>_xlfn.LET(_xlpm.w,J176,LEN(_xlpm.w))</f>
        <v>2</v>
      </c>
      <c r="M176" s="10">
        <f>_xlfn.LET(_xlpm.a,K176,_xlpm.b,L176,MAX(_xlpm.a,_xlpm.b))</f>
        <v>2</v>
      </c>
      <c r="N176" s="10">
        <f>_xlfn.LET(_xlpm.d,(K176,L176),MAX(_xlpm.d)-MIN(_xlpm.d))</f>
        <v>0</v>
      </c>
      <c r="O176" s="1" t="str">
        <f>_xlfn.LET(_xlpm.sep,":",_xlpm.w,$G176,_xlfn.CONCAT("~",RIGHT(_xlpm.w,LEN(_xlpm.w)-FIND(_xlpm.sep,_xlpm.w)),"~"))</f>
        <v>~zo~</v>
      </c>
      <c r="P176" s="1" t="str">
        <f>_xlfn.LET(_xlpm.sep,":",_xlpm.w,$G176,_xlfn.CONCAT("[",LEFT(_xlpm.w,FIND(_xlpm.sep,_xlpm.w)-1),"]"))</f>
        <v>[zɑ]</v>
      </c>
      <c r="Q176" s="14" cm="1">
        <f t="array" ref="Q176">SUM(_xlfn._xlws.FILTER($H$2:$H$7112,_xlfn.MAP($O$2:$O$7112,_xlfn.LAMBDA(_xlpm.x,_xlpm.x=$O176))))</f>
        <v>1.9880715705765408E-4</v>
      </c>
      <c r="R176" s="14">
        <f>$H176/Q176</f>
        <v>0.25</v>
      </c>
      <c r="S176" s="14" cm="1">
        <f t="array" ref="S176">SUM(_xlfn._xlws.FILTER($H$2:$H$7112,_xlfn.MAP($P$2:$P$7112,_xlfn.LAMBDA(_xlpm.x,_xlpm.x=$P176))))</f>
        <v>1.9880715705765408E-4</v>
      </c>
      <c r="T176" s="14">
        <f>$H176/S176</f>
        <v>0.25</v>
      </c>
      <c r="U176" s="14">
        <f>_xlfn.LET(_xlpm.freq,F176,_xlpm.size,M176+1,_xlpm.F,V176,LOG(1+_xlpm.freq)*LOG(1+_xlpm.size)*_xlpm.F)</f>
        <v>4.5309529144728272E-2</v>
      </c>
      <c r="V176" s="14">
        <f>_xlfn.LET(_xlpm.a,T176,_xlpm.b,R176,2*_xlpm.a*_xlpm.b/(_xlpm.a+_xlpm.b))</f>
        <v>0.25</v>
      </c>
      <c r="W176" s="14">
        <f>_xlfn.LET(_xlpm.p,R176,_xlpm.q,T176,LOG(_xlpm.p/_xlpm.q))</f>
        <v>0</v>
      </c>
      <c r="X176" s="2"/>
      <c r="AC176" s="2"/>
      <c r="AH176" s="2"/>
      <c r="AI176" s="2"/>
    </row>
    <row r="177" spans="1:35">
      <c r="A177" s="1" t="str">
        <f>_xlfn.LET(_xlpm.sep," : ",CONCATENATE(O177,_xlpm.sep,P177))</f>
        <v>~oi~ : [ɔɪ]</v>
      </c>
      <c r="B177" s="1">
        <f>_xlfn.LET(_xlpm.d,$G177,_xlpm.k,_xlfn.CONCAT(LEFT(TRIM(B$1),1),"*"),COUNTIF(_xlpm.d,_xlpm.k))</f>
        <v>0</v>
      </c>
      <c r="C177" s="1">
        <f>_xlfn.LET(_xlpm.d,$G177,_xlpm.k,_xlfn.CONCAT(LEFT(TRIM(C$1),1),"*"),COUNTIF(_xlpm.d,_xlpm.k))</f>
        <v>0</v>
      </c>
      <c r="D177" s="1">
        <f>_xlfn.LET(_xlpm.d,$G177,_xlpm.k,_xlfn.CONCAT(LEFT(TRIM(D$1),1),"*"),COUNTIF(_xlpm.d,_xlpm.k))</f>
        <v>0</v>
      </c>
      <c r="E177" s="1">
        <f>LOG(F177+1,10)</f>
        <v>0.30102999566398114</v>
      </c>
      <c r="F177" s="7">
        <v>1</v>
      </c>
      <c r="G177" s="9" t="s">
        <v>6619</v>
      </c>
      <c r="H177" s="4">
        <f>F177/freq.sum.r6e</f>
        <v>4.9701789264413521E-5</v>
      </c>
      <c r="I177" s="1" t="str">
        <f>_xlfn.LET(_xlpm.sep,":",_xlpm.w,$G177,LEFT(_xlpm.w,FIND(_xlpm.sep,_xlpm.w)-1))</f>
        <v>ɔɪ</v>
      </c>
      <c r="J177" s="1" t="str">
        <f>_xlfn.LET(_xlpm.sep,":",_xlpm.w,$G177,RIGHT(_xlpm.w,LEN(_xlpm.w)-FIND(_xlpm.sep,_xlpm.w)))</f>
        <v>oi</v>
      </c>
      <c r="K177" s="10">
        <f>_xlfn.LET(_xlpm.w,I177,LEN(_xlpm.w))</f>
        <v>2</v>
      </c>
      <c r="L177" s="10">
        <f>_xlfn.LET(_xlpm.w,J177,LEN(_xlpm.w))</f>
        <v>2</v>
      </c>
      <c r="M177" s="10">
        <f>_xlfn.LET(_xlpm.a,K177,_xlpm.b,L177,MAX(_xlpm.a,_xlpm.b))</f>
        <v>2</v>
      </c>
      <c r="N177" s="10">
        <f>_xlfn.LET(_xlpm.d,(K177,L177),MAX(_xlpm.d)-MIN(_xlpm.d))</f>
        <v>0</v>
      </c>
      <c r="O177" s="1" t="str">
        <f>_xlfn.LET(_xlpm.sep,":",_xlpm.w,$G177,_xlfn.CONCAT("~",RIGHT(_xlpm.w,LEN(_xlpm.w)-FIND(_xlpm.sep,_xlpm.w)),"~"))</f>
        <v>~oi~</v>
      </c>
      <c r="P177" s="1" t="str">
        <f>_xlfn.LET(_xlpm.sep,":",_xlpm.w,$G177,_xlfn.CONCAT("[",LEFT(_xlpm.w,FIND(_xlpm.sep,_xlpm.w)-1),"]"))</f>
        <v>[ɔɪ]</v>
      </c>
      <c r="Q177" s="14" cm="1">
        <f t="array" ref="Q177">SUM(_xlfn._xlws.FILTER($H$2:$H$7111,_xlfn.MAP($O$2:$O$7111,_xlfn.LAMBDA(_xlpm.x,_xlpm.x=$O177))))</f>
        <v>4.9701789264413521E-5</v>
      </c>
      <c r="R177" s="14">
        <f>$H177/Q177</f>
        <v>1</v>
      </c>
      <c r="S177" s="14" cm="1">
        <f t="array" ref="S177">SUM(_xlfn._xlws.FILTER($H$2:$H$7111,_xlfn.MAP($P$2:$P$7111,_xlfn.LAMBDA(_xlpm.x,_xlpm.x=$P177))))</f>
        <v>4.9701789264413521E-5</v>
      </c>
      <c r="T177" s="14">
        <f>$H177/S177</f>
        <v>1</v>
      </c>
      <c r="U177" s="14">
        <f>_xlfn.LET(_xlpm.freq,F177,_xlpm.size,M177+1,_xlpm.F,V177,LOG(1+_xlpm.freq)*LOG(1+_xlpm.size)*_xlpm.F)</f>
        <v>0.18123811657891309</v>
      </c>
      <c r="V177" s="14">
        <f>_xlfn.LET(_xlpm.a,T177,_xlpm.b,R177,2*_xlpm.a*_xlpm.b/(_xlpm.a+_xlpm.b))</f>
        <v>1</v>
      </c>
      <c r="W177" s="14">
        <f>_xlfn.LET(_xlpm.p,R177,_xlpm.q,T177,LOG(_xlpm.p/_xlpm.q))</f>
        <v>0</v>
      </c>
      <c r="X177" s="2"/>
      <c r="AC177" s="2"/>
      <c r="AH177" s="2"/>
      <c r="AI177" s="2"/>
    </row>
    <row r="178" spans="1:35">
      <c r="A178" s="1" t="str">
        <f>_xlfn.LET(_xlpm.sep," : ",CONCATENATE(O178,_xlpm.sep,P178))</f>
        <v>~gu~ : [ɡjʊ]</v>
      </c>
      <c r="B178" s="1">
        <f>_xlfn.LET(_xlpm.d,$G178,_xlpm.k,_xlfn.CONCAT(LEFT(TRIM(B$1),1),"*"),COUNTIF(_xlpm.d,_xlpm.k))</f>
        <v>0</v>
      </c>
      <c r="C178" s="1">
        <f>_xlfn.LET(_xlpm.d,$G178,_xlpm.k,_xlfn.CONCAT(LEFT(TRIM(C$1),1),"*"),COUNTIF(_xlpm.d,_xlpm.k))</f>
        <v>0</v>
      </c>
      <c r="D178" s="1">
        <f>_xlfn.LET(_xlpm.d,$G178,_xlpm.k,_xlfn.CONCAT(LEFT(TRIM(D$1),1),"*"),COUNTIF(_xlpm.d,_xlpm.k))</f>
        <v>0</v>
      </c>
      <c r="E178" s="1">
        <f>LOG(F178+1,10)</f>
        <v>0.8450980400142567</v>
      </c>
      <c r="F178" s="7">
        <v>6</v>
      </c>
      <c r="G178" s="9" t="s">
        <v>5865</v>
      </c>
      <c r="H178" s="4">
        <f>F178/freq.sum.r6e</f>
        <v>2.9821073558648114E-4</v>
      </c>
      <c r="I178" s="1" t="str">
        <f>_xlfn.LET(_xlpm.sep,":",_xlpm.w,$G178,LEFT(_xlpm.w,FIND(_xlpm.sep,_xlpm.w)-1))</f>
        <v>ɡjʊ</v>
      </c>
      <c r="J178" s="1" t="str">
        <f>_xlfn.LET(_xlpm.sep,":",_xlpm.w,$G178,RIGHT(_xlpm.w,LEN(_xlpm.w)-FIND(_xlpm.sep,_xlpm.w)))</f>
        <v>gu</v>
      </c>
      <c r="K178" s="10">
        <f>_xlfn.LET(_xlpm.w,I178,LEN(_xlpm.w))</f>
        <v>3</v>
      </c>
      <c r="L178" s="10">
        <f>_xlfn.LET(_xlpm.w,J178,LEN(_xlpm.w))</f>
        <v>2</v>
      </c>
      <c r="M178" s="10">
        <f>_xlfn.LET(_xlpm.a,K178,_xlpm.b,L178,MAX(_xlpm.a,_xlpm.b))</f>
        <v>3</v>
      </c>
      <c r="N178" s="10">
        <f>_xlfn.LET(_xlpm.d,(K178,L178),MAX(_xlpm.d)-MIN(_xlpm.d))</f>
        <v>1</v>
      </c>
      <c r="O178" s="1" t="str">
        <f>_xlfn.LET(_xlpm.sep,":",_xlpm.w,$G178,_xlfn.CONCAT("~",RIGHT(_xlpm.w,LEN(_xlpm.w)-FIND(_xlpm.sep,_xlpm.w)),"~"))</f>
        <v>~gu~</v>
      </c>
      <c r="P178" s="1" t="str">
        <f>_xlfn.LET(_xlpm.sep,":",_xlpm.w,$G178,_xlfn.CONCAT("[",LEFT(_xlpm.w,FIND(_xlpm.sep,_xlpm.w)-1),"]"))</f>
        <v>[ɡjʊ]</v>
      </c>
      <c r="Q178" s="14" cm="1">
        <f t="array" ref="Q178">SUM(_xlfn._xlws.FILTER($H$2:$H$7117,_xlfn.MAP($O$2:$O$7117,_xlfn.LAMBDA(_xlpm.x,_xlpm.x=$O178))))</f>
        <v>8.4493041749502979E-4</v>
      </c>
      <c r="R178" s="14">
        <f>$H178/Q178</f>
        <v>0.35294117647058826</v>
      </c>
      <c r="S178" s="14" cm="1">
        <f t="array" ref="S178">SUM(_xlfn._xlws.FILTER($H$2:$H$7117,_xlfn.MAP($P$2:$P$7117,_xlfn.LAMBDA(_xlpm.x,_xlpm.x=$P178))))</f>
        <v>8.4493041749503001E-4</v>
      </c>
      <c r="T178" s="14">
        <f>$H178/S178</f>
        <v>0.3529411764705882</v>
      </c>
      <c r="U178" s="14">
        <f>_xlfn.LET(_xlpm.freq,F178,_xlpm.size,M178+1,_xlpm.F,V178,LOG(1+_xlpm.freq)*LOG(1+_xlpm.size)*_xlpm.F)</f>
        <v>0.20848171083286804</v>
      </c>
      <c r="V178" s="14">
        <f>_xlfn.LET(_xlpm.a,T178,_xlpm.b,R178,2*_xlpm.a*_xlpm.b/(_xlpm.a+_xlpm.b))</f>
        <v>0.35294117647058826</v>
      </c>
      <c r="W178" s="14">
        <f>_xlfn.LET(_xlpm.p,R178,_xlpm.q,T178,LOG(_xlpm.p/_xlpm.q))</f>
        <v>9.6432746655328696E-17</v>
      </c>
      <c r="X178" s="2"/>
      <c r="AC178" s="2"/>
      <c r="AH178" s="2"/>
      <c r="AI178" s="2"/>
    </row>
    <row r="179" spans="1:35">
      <c r="A179" s="1" t="str">
        <f>_xlfn.LET(_xlpm.sep," : ",CONCATENATE(O179,_xlpm.sep,P179))</f>
        <v>~ha~ : [heɪ]</v>
      </c>
      <c r="B179" s="1">
        <f>_xlfn.LET(_xlpm.d,$G179,_xlpm.k,_xlfn.CONCAT(LEFT(TRIM(B$1),1),"*"),COUNTIF(_xlpm.d,_xlpm.k))</f>
        <v>0</v>
      </c>
      <c r="C179" s="1">
        <f>_xlfn.LET(_xlpm.d,$G179,_xlpm.k,_xlfn.CONCAT(LEFT(TRIM(C$1),1),"*"),COUNTIF(_xlpm.d,_xlpm.k))</f>
        <v>0</v>
      </c>
      <c r="D179" s="1">
        <f>_xlfn.LET(_xlpm.d,$G179,_xlpm.k,_xlfn.CONCAT(LEFT(TRIM(D$1),1),"*"),COUNTIF(_xlpm.d,_xlpm.k))</f>
        <v>0</v>
      </c>
      <c r="E179" s="1">
        <f>LOG(F179+1,10)</f>
        <v>0.69897000433601875</v>
      </c>
      <c r="F179" s="7">
        <v>4</v>
      </c>
      <c r="G179" s="9" t="s">
        <v>1197</v>
      </c>
      <c r="H179" s="4">
        <f>F179/freq.sum.r6e</f>
        <v>1.9880715705765408E-4</v>
      </c>
      <c r="I179" s="1" t="str">
        <f>_xlfn.LET(_xlpm.sep,":",_xlpm.w,$G179,LEFT(_xlpm.w,FIND(_xlpm.sep,_xlpm.w)-1))</f>
        <v>heɪ</v>
      </c>
      <c r="J179" s="1" t="str">
        <f>_xlfn.LET(_xlpm.sep,":",_xlpm.w,$G179,RIGHT(_xlpm.w,LEN(_xlpm.w)-FIND(_xlpm.sep,_xlpm.w)))</f>
        <v>ha</v>
      </c>
      <c r="K179" s="10">
        <f>_xlfn.LET(_xlpm.w,I179,LEN(_xlpm.w))</f>
        <v>3</v>
      </c>
      <c r="L179" s="10">
        <f>_xlfn.LET(_xlpm.w,J179,LEN(_xlpm.w))</f>
        <v>2</v>
      </c>
      <c r="M179" s="10">
        <f>_xlfn.LET(_xlpm.a,K179,_xlpm.b,L179,MAX(_xlpm.a,_xlpm.b))</f>
        <v>3</v>
      </c>
      <c r="N179" s="10">
        <f>_xlfn.LET(_xlpm.d,(K179,L179),MAX(_xlpm.d)-MIN(_xlpm.d))</f>
        <v>1</v>
      </c>
      <c r="O179" s="1" t="str">
        <f>_xlfn.LET(_xlpm.sep,":",_xlpm.w,$G179,_xlfn.CONCAT("~",RIGHT(_xlpm.w,LEN(_xlpm.w)-FIND(_xlpm.sep,_xlpm.w)),"~"))</f>
        <v>~ha~</v>
      </c>
      <c r="P179" s="1" t="str">
        <f>_xlfn.LET(_xlpm.sep,":",_xlpm.w,$G179,_xlfn.CONCAT("[",LEFT(_xlpm.w,FIND(_xlpm.sep,_xlpm.w)-1),"]"))</f>
        <v>[heɪ]</v>
      </c>
      <c r="Q179" s="14" cm="1">
        <f t="array" ref="Q179">SUM(_xlfn._xlws.FILTER($H$2:$H$7117,_xlfn.MAP($O$2:$O$7117,_xlfn.LAMBDA(_xlpm.x,_xlpm.x=$O179))))</f>
        <v>6.9582504970178919E-4</v>
      </c>
      <c r="R179" s="14">
        <f>$H179/Q179</f>
        <v>0.28571428571428575</v>
      </c>
      <c r="S179" s="14" cm="1">
        <f t="array" ref="S179">SUM(_xlfn._xlws.FILTER($H$2:$H$7117,_xlfn.MAP($P$2:$P$7117,_xlfn.LAMBDA(_xlpm.x,_xlpm.x=$P179))))</f>
        <v>6.9582504970178941E-4</v>
      </c>
      <c r="T179" s="14">
        <f>$H179/S179</f>
        <v>0.28571428571428564</v>
      </c>
      <c r="U179" s="14">
        <f>_xlfn.LET(_xlpm.freq,F179,_xlpm.size,M179+1,_xlpm.F,V179,LOG(1+_xlpm.freq)*LOG(1+_xlpm.size)*_xlpm.F)</f>
        <v>0.13958830484614118</v>
      </c>
      <c r="V179" s="14">
        <f>_xlfn.LET(_xlpm.a,T179,_xlpm.b,R179,2*_xlpm.a*_xlpm.b/(_xlpm.a+_xlpm.b))</f>
        <v>0.2857142857142857</v>
      </c>
      <c r="W179" s="14">
        <f>_xlfn.LET(_xlpm.p,R179,_xlpm.q,T179,LOG(_xlpm.p/_xlpm.q))</f>
        <v>1.9286549331065737E-16</v>
      </c>
      <c r="X179" s="2"/>
      <c r="AC179" s="2"/>
      <c r="AH179" s="2"/>
      <c r="AI179" s="2"/>
    </row>
    <row r="180" spans="1:35">
      <c r="A180" s="1" t="str">
        <f>_xlfn.LET(_xlpm.sep," : ",CONCATENATE(O180,_xlpm.sep,P180))</f>
        <v>~re~ : [ɹɛ]</v>
      </c>
      <c r="B180" s="1">
        <f>_xlfn.LET(_xlpm.d,$G180,_xlpm.k,_xlfn.CONCAT(LEFT(TRIM(B$1),1),"*"),COUNTIF(_xlpm.d,_xlpm.k))</f>
        <v>1</v>
      </c>
      <c r="C180" s="1">
        <f>_xlfn.LET(_xlpm.d,$G180,_xlpm.k,_xlfn.CONCAT(LEFT(TRIM(C$1),1),"*"),COUNTIF(_xlpm.d,_xlpm.k))</f>
        <v>0</v>
      </c>
      <c r="D180" s="1">
        <f>_xlfn.LET(_xlpm.d,$G180,_xlpm.k,_xlfn.CONCAT(LEFT(TRIM(D$1),1),"*"),COUNTIF(_xlpm.d,_xlpm.k))</f>
        <v>0</v>
      </c>
      <c r="E180" s="1">
        <f>LOG(F180+1,10)</f>
        <v>0.77815125038364352</v>
      </c>
      <c r="F180" s="7">
        <v>5</v>
      </c>
      <c r="G180" s="9" t="s">
        <v>6641</v>
      </c>
      <c r="H180" s="4">
        <f>F180/freq.sum.r6e</f>
        <v>2.4850894632206757E-4</v>
      </c>
      <c r="I180" s="4" t="str">
        <f>_xlfn.LET(_xlpm.sep,":",_xlpm.w,$G180,LEFT(_xlpm.w,FIND(_xlpm.sep,_xlpm.w)-1))</f>
        <v>ɹɛ</v>
      </c>
      <c r="J180" s="4" t="str">
        <f>_xlfn.LET(_xlpm.sep,":",_xlpm.w,$G180,RIGHT(_xlpm.w,LEN(_xlpm.w)-FIND(_xlpm.sep,_xlpm.w)))</f>
        <v>re</v>
      </c>
      <c r="K180" s="10">
        <f>_xlfn.LET(_xlpm.w,I180,LEN(_xlpm.w))</f>
        <v>2</v>
      </c>
      <c r="L180" s="10">
        <f>_xlfn.LET(_xlpm.w,J180,LEN(_xlpm.w))</f>
        <v>2</v>
      </c>
      <c r="M180" s="10">
        <f>_xlfn.LET(_xlpm.a,K180,_xlpm.b,L180,MAX(_xlpm.a,_xlpm.b))</f>
        <v>2</v>
      </c>
      <c r="N180" s="10">
        <f>_xlfn.LET(_xlpm.d,(K180,L180),MAX(_xlpm.d)-MIN(_xlpm.d))</f>
        <v>0</v>
      </c>
      <c r="O180" s="1" t="str">
        <f>_xlfn.LET(_xlpm.sep,":",_xlpm.w,$G180,_xlfn.CONCAT("~",RIGHT(_xlpm.w,LEN(_xlpm.w)-FIND(_xlpm.sep,_xlpm.w)),"~"))</f>
        <v>~re~</v>
      </c>
      <c r="P180" s="1" t="str">
        <f>_xlfn.LET(_xlpm.sep,":",_xlpm.w,$G180,_xlfn.CONCAT("[",LEFT(_xlpm.w,FIND(_xlpm.sep,_xlpm.w)-1),"]"))</f>
        <v>[ɹɛ]</v>
      </c>
      <c r="Q180" s="14" cm="1">
        <f t="array" ref="Q180">SUM(_xlfn._xlws.FILTER($H$2:$H$7109,_xlfn.MAP($O$2:$O$7109,_xlfn.LAMBDA(_xlpm.x,_xlpm.x=$O180))))</f>
        <v>1.9383697813121271E-3</v>
      </c>
      <c r="R180" s="14">
        <f>$H180/Q180</f>
        <v>0.12820512820512819</v>
      </c>
      <c r="S180" s="14" cm="1">
        <f t="array" ref="S180">SUM(_xlfn._xlws.FILTER($H$2:$H$7109,_xlfn.MAP($P$2:$P$7109,_xlfn.LAMBDA(_xlpm.x,_xlpm.x=$P180))))</f>
        <v>1.988071570576541E-3</v>
      </c>
      <c r="T180" s="14">
        <f>$H180/S180</f>
        <v>0.12499999999999997</v>
      </c>
      <c r="U180" s="14">
        <f>_xlfn.LET(_xlpm.freq,F180,_xlpm.size,M180+1,_xlpm.F,V180,LOG(1+_xlpm.freq)*LOG(1+_xlpm.size)*_xlpm.F)</f>
        <v>5.9303004437698675E-2</v>
      </c>
      <c r="V180" s="14">
        <f>_xlfn.LET(_xlpm.a,T180,_xlpm.b,R180,2*_xlpm.a*_xlpm.b/(_xlpm.a+_xlpm.b))</f>
        <v>0.12658227848101264</v>
      </c>
      <c r="W180" s="14">
        <f>_xlfn.LET(_xlpm.p,R180,_xlpm.q,T180,LOG(_xlpm.p/_xlpm.q))</f>
        <v>1.099538430146324E-2</v>
      </c>
      <c r="X180" s="2"/>
      <c r="AC180" s="2"/>
      <c r="AH180" s="2"/>
      <c r="AI180" s="2"/>
    </row>
    <row r="181" spans="1:35">
      <c r="A181" s="1" t="str">
        <f>_xlfn.LET(_xlpm.sep," : ",CONCATENATE(O181,_xlpm.sep,P181))</f>
        <v>~da~ : [də]</v>
      </c>
      <c r="B181" s="1">
        <f>_xlfn.LET(_xlpm.d,$G181,_xlpm.k,_xlfn.CONCAT(LEFT(TRIM(B$1),1),"*"),COUNTIF(_xlpm.d,_xlpm.k))</f>
        <v>0</v>
      </c>
      <c r="C181" s="1">
        <f>_xlfn.LET(_xlpm.d,$G181,_xlpm.k,_xlfn.CONCAT(LEFT(TRIM(C$1),1),"*"),COUNTIF(_xlpm.d,_xlpm.k))</f>
        <v>0</v>
      </c>
      <c r="D181" s="1">
        <f>_xlfn.LET(_xlpm.d,$G181,_xlpm.k,_xlfn.CONCAT(LEFT(TRIM(D$1),1),"*"),COUNTIF(_xlpm.d,_xlpm.k))</f>
        <v>0</v>
      </c>
      <c r="E181" s="1">
        <f>LOG(F181+1,10)</f>
        <v>0.47712125471966244</v>
      </c>
      <c r="F181" s="7">
        <v>2</v>
      </c>
      <c r="G181" s="9" t="s">
        <v>526</v>
      </c>
      <c r="H181" s="4">
        <f>F181/freq.sum.r6e</f>
        <v>9.9403578528827041E-5</v>
      </c>
      <c r="I181" s="4" t="str">
        <f>_xlfn.LET(_xlpm.sep,":",_xlpm.w,$G181,LEFT(_xlpm.w,FIND(_xlpm.sep,_xlpm.w)-1))</f>
        <v>də</v>
      </c>
      <c r="J181" s="4" t="str">
        <f>_xlfn.LET(_xlpm.sep,":",_xlpm.w,$G181,RIGHT(_xlpm.w,LEN(_xlpm.w)-FIND(_xlpm.sep,_xlpm.w)))</f>
        <v>da</v>
      </c>
      <c r="K181" s="10">
        <f>_xlfn.LET(_xlpm.w,I181,LEN(_xlpm.w))</f>
        <v>2</v>
      </c>
      <c r="L181" s="10">
        <f>_xlfn.LET(_xlpm.w,J181,LEN(_xlpm.w))</f>
        <v>2</v>
      </c>
      <c r="M181" s="10">
        <f>_xlfn.LET(_xlpm.a,K181,_xlpm.b,L181,MAX(_xlpm.a,_xlpm.b))</f>
        <v>2</v>
      </c>
      <c r="N181" s="10">
        <f>_xlfn.LET(_xlpm.d,(K181,L181),MAX(_xlpm.d)-MIN(_xlpm.d))</f>
        <v>0</v>
      </c>
      <c r="O181" s="1" t="str">
        <f>_xlfn.LET(_xlpm.sep,":",_xlpm.w,$G181,_xlfn.CONCAT("~",RIGHT(_xlpm.w,LEN(_xlpm.w)-FIND(_xlpm.sep,_xlpm.w)),"~"))</f>
        <v>~da~</v>
      </c>
      <c r="P181" s="1" t="str">
        <f>_xlfn.LET(_xlpm.sep,":",_xlpm.w,$G181,_xlfn.CONCAT("[",LEFT(_xlpm.w,FIND(_xlpm.sep,_xlpm.w)-1),"]"))</f>
        <v>[də]</v>
      </c>
      <c r="Q181" s="14" cm="1">
        <f t="array" ref="Q181">SUM(_xlfn._xlws.FILTER($H$2:$H$7109,_xlfn.MAP($O$2:$O$7109,_xlfn.LAMBDA(_xlpm.x,_xlpm.x=$O181))))</f>
        <v>1.6898608349900598E-3</v>
      </c>
      <c r="R181" s="14">
        <f>$H181/Q181</f>
        <v>5.8823529411764705E-2</v>
      </c>
      <c r="S181" s="14" cm="1">
        <f t="array" ref="S181">SUM(_xlfn._xlws.FILTER($H$2:$H$7109,_xlfn.MAP($P$2:$P$7109,_xlfn.LAMBDA(_xlpm.x,_xlpm.x=$P181))))</f>
        <v>1.7395626242544726E-3</v>
      </c>
      <c r="T181" s="14">
        <f>$H181/S181</f>
        <v>5.7142857142857162E-2</v>
      </c>
      <c r="U181" s="14">
        <f>_xlfn.LET(_xlpm.freq,F181,_xlpm.size,M181+1,_xlpm.F,V181,LOG(1+_xlpm.freq)*LOG(1+_xlpm.size)*_xlpm.F)</f>
        <v>1.6652499621965598E-2</v>
      </c>
      <c r="V181" s="14">
        <f>_xlfn.LET(_xlpm.a,T181,_xlpm.b,R181,2*_xlpm.a*_xlpm.b/(_xlpm.a+_xlpm.b))</f>
        <v>5.7971014492753631E-2</v>
      </c>
      <c r="W181" s="14">
        <f>_xlfn.LET(_xlpm.p,R181,_xlpm.q,T181,LOG(_xlpm.p/_xlpm.q))</f>
        <v>1.2589127308020373E-2</v>
      </c>
      <c r="X181" s="2"/>
      <c r="AC181" s="2"/>
      <c r="AH181" s="2"/>
      <c r="AI181" s="2"/>
    </row>
    <row r="182" spans="1:35">
      <c r="A182" s="1" t="str">
        <f>_xlfn.LET(_xlpm.sep," : ",CONCATENATE(O182,_xlpm.sep,P182))</f>
        <v>~ge~ : [dʒə]</v>
      </c>
      <c r="B182" s="1">
        <f>_xlfn.LET(_xlpm.d,$G182,_xlpm.k,_xlfn.CONCAT(LEFT(TRIM(B$1),1),"*"),COUNTIF(_xlpm.d,_xlpm.k))</f>
        <v>0</v>
      </c>
      <c r="C182" s="1">
        <f>_xlfn.LET(_xlpm.d,$G182,_xlpm.k,_xlfn.CONCAT(LEFT(TRIM(C$1),1),"*"),COUNTIF(_xlpm.d,_xlpm.k))</f>
        <v>0</v>
      </c>
      <c r="D182" s="1">
        <f>_xlfn.LET(_xlpm.d,$G182,_xlpm.k,_xlfn.CONCAT(LEFT(TRIM(D$1),1),"*"),COUNTIF(_xlpm.d,_xlpm.k))</f>
        <v>0</v>
      </c>
      <c r="E182" s="1">
        <f>LOG(F182+1,10)</f>
        <v>0.47712125471966244</v>
      </c>
      <c r="F182" s="7">
        <v>2</v>
      </c>
      <c r="G182" s="9" t="s">
        <v>756</v>
      </c>
      <c r="H182" s="4">
        <f>F182/freq.sum.r6e</f>
        <v>9.9403578528827041E-5</v>
      </c>
      <c r="I182" s="1" t="str">
        <f>_xlfn.LET(_xlpm.sep,":",_xlpm.w,$G182,LEFT(_xlpm.w,FIND(_xlpm.sep,_xlpm.w)-1))</f>
        <v>dʒə</v>
      </c>
      <c r="J182" s="1" t="str">
        <f>_xlfn.LET(_xlpm.sep,":",_xlpm.w,$G182,RIGHT(_xlpm.w,LEN(_xlpm.w)-FIND(_xlpm.sep,_xlpm.w)))</f>
        <v>ge</v>
      </c>
      <c r="K182" s="10">
        <f>_xlfn.LET(_xlpm.w,I182,LEN(_xlpm.w))</f>
        <v>3</v>
      </c>
      <c r="L182" s="10">
        <f>_xlfn.LET(_xlpm.w,J182,LEN(_xlpm.w))</f>
        <v>2</v>
      </c>
      <c r="M182" s="10">
        <f>_xlfn.LET(_xlpm.a,K182,_xlpm.b,L182,MAX(_xlpm.a,_xlpm.b))</f>
        <v>3</v>
      </c>
      <c r="N182" s="10">
        <f>_xlfn.LET(_xlpm.d,(K182,L182),MAX(_xlpm.d)-MIN(_xlpm.d))</f>
        <v>1</v>
      </c>
      <c r="O182" s="1" t="str">
        <f>_xlfn.LET(_xlpm.sep,":",_xlpm.w,$G182,_xlfn.CONCAT("~",RIGHT(_xlpm.w,LEN(_xlpm.w)-FIND(_xlpm.sep,_xlpm.w)),"~"))</f>
        <v>~ge~</v>
      </c>
      <c r="P182" s="1" t="str">
        <f>_xlfn.LET(_xlpm.sep,":",_xlpm.w,$G182,_xlfn.CONCAT("[",LEFT(_xlpm.w,FIND(_xlpm.sep,_xlpm.w)-1),"]"))</f>
        <v>[dʒə]</v>
      </c>
      <c r="Q182" s="14" cm="1">
        <f t="array" ref="Q182">SUM(_xlfn._xlws.FILTER($H$2:$H$7117,_xlfn.MAP($O$2:$O$7117,_xlfn.LAMBDA(_xlpm.x,_xlpm.x=$O182))))</f>
        <v>2.1371769383697814E-3</v>
      </c>
      <c r="R182" s="14">
        <f>$H182/Q182</f>
        <v>4.6511627906976744E-2</v>
      </c>
      <c r="S182" s="14" cm="1">
        <f t="array" ref="S182">SUM(_xlfn._xlws.FILTER($H$2:$H$7117,_xlfn.MAP($P$2:$P$7117,_xlfn.LAMBDA(_xlpm.x,_xlpm.x=$P182))))</f>
        <v>2.2365805168986078E-3</v>
      </c>
      <c r="T182" s="14">
        <f>$H182/S182</f>
        <v>4.4444444444444453E-2</v>
      </c>
      <c r="U182" s="14">
        <f>_xlfn.LET(_xlpm.freq,F182,_xlpm.size,M182+1,_xlpm.F,V182,LOG(1+_xlpm.freq)*LOG(1+_xlpm.size)*_xlpm.F)</f>
        <v>1.5158792976373146E-2</v>
      </c>
      <c r="V182" s="14">
        <f>_xlfn.LET(_xlpm.a,T182,_xlpm.b,R182,2*_xlpm.a*_xlpm.b/(_xlpm.a+_xlpm.b))</f>
        <v>4.5454545454545456E-2</v>
      </c>
      <c r="W182" s="14">
        <f>_xlfn.LET(_xlpm.p,R182,_xlpm.q,T182,LOG(_xlpm.p/_xlpm.q))</f>
        <v>1.9744058195757096E-2</v>
      </c>
      <c r="X182" s="2"/>
      <c r="AC182" s="2"/>
      <c r="AH182" s="2"/>
      <c r="AI182" s="2"/>
    </row>
    <row r="183" spans="1:35">
      <c r="A183" s="1" t="str">
        <f>_xlfn.LET(_xlpm.sep," : ",CONCATENATE(O183,_xlpm.sep,P183))</f>
        <v>~me~ : [mi]</v>
      </c>
      <c r="B183" s="1">
        <f>_xlfn.LET(_xlpm.d,$G183,_xlpm.k,_xlfn.CONCAT(LEFT(TRIM(B$1),1),"*"),COUNTIF(_xlpm.d,_xlpm.k))</f>
        <v>0</v>
      </c>
      <c r="C183" s="1">
        <f>_xlfn.LET(_xlpm.d,$G183,_xlpm.k,_xlfn.CONCAT(LEFT(TRIM(C$1),1),"*"),COUNTIF(_xlpm.d,_xlpm.k))</f>
        <v>1</v>
      </c>
      <c r="D183" s="1">
        <f>_xlfn.LET(_xlpm.d,$G183,_xlpm.k,_xlfn.CONCAT(LEFT(TRIM(D$1),1),"*"),COUNTIF(_xlpm.d,_xlpm.k))</f>
        <v>0</v>
      </c>
      <c r="E183" s="1">
        <f>LOG(F183+1,10)</f>
        <v>0.90308998699194343</v>
      </c>
      <c r="F183" s="7">
        <v>7</v>
      </c>
      <c r="G183" s="9" t="s">
        <v>2544</v>
      </c>
      <c r="H183" s="4">
        <f>F183/freq.sum.r6e</f>
        <v>3.4791252485089465E-4</v>
      </c>
      <c r="I183" s="1" t="str">
        <f>_xlfn.LET(_xlpm.sep,":",_xlpm.w,$G183,LEFT(_xlpm.w,FIND(_xlpm.sep,_xlpm.w)-1))</f>
        <v>mi</v>
      </c>
      <c r="J183" s="1" t="str">
        <f>_xlfn.LET(_xlpm.sep,":",_xlpm.w,$G183,RIGHT(_xlpm.w,LEN(_xlpm.w)-FIND(_xlpm.sep,_xlpm.w)))</f>
        <v>me</v>
      </c>
      <c r="K183" s="10">
        <f>_xlfn.LET(_xlpm.w,I183,LEN(_xlpm.w))</f>
        <v>2</v>
      </c>
      <c r="L183" s="10">
        <f>_xlfn.LET(_xlpm.w,J183,LEN(_xlpm.w))</f>
        <v>2</v>
      </c>
      <c r="M183" s="10">
        <f>_xlfn.LET(_xlpm.a,K183,_xlpm.b,L183,MAX(_xlpm.a,_xlpm.b))</f>
        <v>2</v>
      </c>
      <c r="N183" s="10">
        <f>_xlfn.LET(_xlpm.d,(K183,L183),MAX(_xlpm.d)-MIN(_xlpm.d))</f>
        <v>0</v>
      </c>
      <c r="O183" s="1" t="str">
        <f>_xlfn.LET(_xlpm.sep,":",_xlpm.w,$G183,_xlfn.CONCAT("~",RIGHT(_xlpm.w,LEN(_xlpm.w)-FIND(_xlpm.sep,_xlpm.w)),"~"))</f>
        <v>~me~</v>
      </c>
      <c r="P183" s="1" t="str">
        <f>_xlfn.LET(_xlpm.sep,":",_xlpm.w,$G183,_xlfn.CONCAT("[",LEFT(_xlpm.w,FIND(_xlpm.sep,_xlpm.w)-1),"]"))</f>
        <v>[mi]</v>
      </c>
      <c r="Q183" s="14" cm="1">
        <f t="array" ref="Q183">SUM(_xlfn._xlws.FILTER($H$2:$H$7117,_xlfn.MAP($O$2:$O$7117,_xlfn.LAMBDA(_xlpm.x,_xlpm.x=$O183))))</f>
        <v>1.988071570576541E-3</v>
      </c>
      <c r="R183" s="14">
        <f>$H183/Q183</f>
        <v>0.17499999999999999</v>
      </c>
      <c r="S183" s="14" cm="1">
        <f t="array" ref="S183">SUM(_xlfn._xlws.FILTER($H$2:$H$7117,_xlfn.MAP($P$2:$P$7117,_xlfn.LAMBDA(_xlpm.x,_xlpm.x=$P183))))</f>
        <v>2.0874751491053679E-3</v>
      </c>
      <c r="T183" s="14">
        <f>$H183/S183</f>
        <v>0.16666666666666666</v>
      </c>
      <c r="U183" s="14">
        <f>_xlfn.LET(_xlpm.freq,F183,_xlpm.size,M183+1,_xlpm.F,V183,LOG(1+_xlpm.freq)*LOG(1+_xlpm.size)*_xlpm.F)</f>
        <v>9.2829279223345704E-2</v>
      </c>
      <c r="V183" s="14">
        <f>_xlfn.LET(_xlpm.a,T183,_xlpm.b,R183,2*_xlpm.a*_xlpm.b/(_xlpm.a+_xlpm.b))</f>
        <v>0.17073170731707316</v>
      </c>
      <c r="W183" s="14">
        <f>_xlfn.LET(_xlpm.p,R183,_xlpm.q,T183,LOG(_xlpm.p/_xlpm.q))</f>
        <v>2.1189299069938092E-2</v>
      </c>
      <c r="X183" s="2"/>
      <c r="AC183" s="2"/>
      <c r="AH183" s="2"/>
      <c r="AI183" s="2"/>
    </row>
    <row r="184" spans="1:35">
      <c r="A184" s="1" t="str">
        <f>_xlfn.LET(_xlpm.sep," : ",CONCATENATE(O184,_xlpm.sep,P184))</f>
        <v>~lu~ : [ljə]</v>
      </c>
      <c r="B184" s="1">
        <f>_xlfn.LET(_xlpm.d,$G184,_xlpm.k,_xlfn.CONCAT(LEFT(TRIM(B$1),1),"*"),COUNTIF(_xlpm.d,_xlpm.k))</f>
        <v>0</v>
      </c>
      <c r="C184" s="1">
        <f>_xlfn.LET(_xlpm.d,$G184,_xlpm.k,_xlfn.CONCAT(LEFT(TRIM(C$1),1),"*"),COUNTIF(_xlpm.d,_xlpm.k))</f>
        <v>0</v>
      </c>
      <c r="D184" s="1">
        <f>_xlfn.LET(_xlpm.d,$G184,_xlpm.k,_xlfn.CONCAT(LEFT(TRIM(D$1),1),"*"),COUNTIF(_xlpm.d,_xlpm.k))</f>
        <v>0</v>
      </c>
      <c r="E184" s="1">
        <f>LOG(F184+1,10)</f>
        <v>0.47712125471966244</v>
      </c>
      <c r="F184" s="7">
        <v>2</v>
      </c>
      <c r="G184" s="9" t="s">
        <v>2115</v>
      </c>
      <c r="H184" s="4">
        <f>F184/freq.sum.r6e</f>
        <v>9.9403578528827041E-5</v>
      </c>
      <c r="I184" s="1" t="str">
        <f>_xlfn.LET(_xlpm.sep,":",_xlpm.w,$G184,LEFT(_xlpm.w,FIND(_xlpm.sep,_xlpm.w)-1))</f>
        <v>ljə</v>
      </c>
      <c r="J184" s="1" t="str">
        <f>_xlfn.LET(_xlpm.sep,":",_xlpm.w,$G184,RIGHT(_xlpm.w,LEN(_xlpm.w)-FIND(_xlpm.sep,_xlpm.w)))</f>
        <v>lu</v>
      </c>
      <c r="K184" s="10">
        <f>_xlfn.LET(_xlpm.w,I184,LEN(_xlpm.w))</f>
        <v>3</v>
      </c>
      <c r="L184" s="10">
        <f>_xlfn.LET(_xlpm.w,J184,LEN(_xlpm.w))</f>
        <v>2</v>
      </c>
      <c r="M184" s="10">
        <f>_xlfn.LET(_xlpm.a,K184,_xlpm.b,L184,MAX(_xlpm.a,_xlpm.b))</f>
        <v>3</v>
      </c>
      <c r="N184" s="10">
        <f>_xlfn.LET(_xlpm.d,(K184,L184),MAX(_xlpm.d)-MIN(_xlpm.d))</f>
        <v>1</v>
      </c>
      <c r="O184" s="1" t="str">
        <f>_xlfn.LET(_xlpm.sep,":",_xlpm.w,$G184,_xlfn.CONCAT("~",RIGHT(_xlpm.w,LEN(_xlpm.w)-FIND(_xlpm.sep,_xlpm.w)),"~"))</f>
        <v>~lu~</v>
      </c>
      <c r="P184" s="1" t="str">
        <f>_xlfn.LET(_xlpm.sep,":",_xlpm.w,$G184,_xlfn.CONCAT("[",LEFT(_xlpm.w,FIND(_xlpm.sep,_xlpm.w)-1),"]"))</f>
        <v>[ljə]</v>
      </c>
      <c r="Q184" s="14" cm="1">
        <f t="array" ref="Q184">SUM(_xlfn._xlws.FILTER($H$2:$H$7117,_xlfn.MAP($O$2:$O$7117,_xlfn.LAMBDA(_xlpm.x,_xlpm.x=$O184))))</f>
        <v>9.4433399602385692E-4</v>
      </c>
      <c r="R184" s="14">
        <f>$H184/Q184</f>
        <v>0.10526315789473684</v>
      </c>
      <c r="S184" s="14" cm="1">
        <f t="array" ref="S184">SUM(_xlfn._xlws.FILTER($H$2:$H$7117,_xlfn.MAP($P$2:$P$7117,_xlfn.LAMBDA(_xlpm.x,_xlpm.x=$P184))))</f>
        <v>9.9403578528827071E-4</v>
      </c>
      <c r="T184" s="14">
        <f>$H184/S184</f>
        <v>9.9999999999999964E-2</v>
      </c>
      <c r="U184" s="14">
        <f>_xlfn.LET(_xlpm.freq,F184,_xlpm.size,M184+1,_xlpm.F,V184,LOG(1+_xlpm.freq)*LOG(1+_xlpm.size)*_xlpm.F)</f>
        <v>3.4204455946688118E-2</v>
      </c>
      <c r="V184" s="14">
        <f>_xlfn.LET(_xlpm.a,T184,_xlpm.b,R184,2*_xlpm.a*_xlpm.b/(_xlpm.a+_xlpm.b))</f>
        <v>0.10256410256410255</v>
      </c>
      <c r="W184" s="14">
        <f>_xlfn.LET(_xlpm.p,R184,_xlpm.q,T184,LOG(_xlpm.p/_xlpm.q))</f>
        <v>2.2276394711152392E-2</v>
      </c>
      <c r="X184" s="2"/>
      <c r="AC184" s="2"/>
      <c r="AH184" s="2"/>
      <c r="AI184" s="2"/>
    </row>
    <row r="185" spans="1:35">
      <c r="A185" s="1" t="str">
        <f>_xlfn.LET(_xlpm.sep," : ",CONCATENATE(O185,_xlpm.sep,P185))</f>
        <v>~si~ : [saɪ]</v>
      </c>
      <c r="B185" s="1">
        <f>_xlfn.LET(_xlpm.d,$G185,_xlpm.k,_xlfn.CONCAT(LEFT(TRIM(B$1),1),"*"),COUNTIF(_xlpm.d,_xlpm.k))</f>
        <v>0</v>
      </c>
      <c r="C185" s="1">
        <f>_xlfn.LET(_xlpm.d,$G185,_xlpm.k,_xlfn.CONCAT(LEFT(TRIM(C$1),1),"*"),COUNTIF(_xlpm.d,_xlpm.k))</f>
        <v>0</v>
      </c>
      <c r="D185" s="1">
        <f>_xlfn.LET(_xlpm.d,$G185,_xlpm.k,_xlfn.CONCAT(LEFT(TRIM(D$1),1),"*"),COUNTIF(_xlpm.d,_xlpm.k))</f>
        <v>0</v>
      </c>
      <c r="E185" s="1">
        <f>LOG(F185+1,10)</f>
        <v>0.90308998699194343</v>
      </c>
      <c r="F185" s="7">
        <v>7</v>
      </c>
      <c r="G185" s="9" t="s">
        <v>3921</v>
      </c>
      <c r="H185" s="4">
        <f>F185/freq.sum.r6e</f>
        <v>3.4791252485089465E-4</v>
      </c>
      <c r="I185" s="1" t="str">
        <f>_xlfn.LET(_xlpm.sep,":",_xlpm.w,$G185,LEFT(_xlpm.w,FIND(_xlpm.sep,_xlpm.w)-1))</f>
        <v>saɪ</v>
      </c>
      <c r="J185" s="1" t="str">
        <f>_xlfn.LET(_xlpm.sep,":",_xlpm.w,$G185,RIGHT(_xlpm.w,LEN(_xlpm.w)-FIND(_xlpm.sep,_xlpm.w)))</f>
        <v>si</v>
      </c>
      <c r="K185" s="10">
        <f>_xlfn.LET(_xlpm.w,I185,LEN(_xlpm.w))</f>
        <v>3</v>
      </c>
      <c r="L185" s="10">
        <f>_xlfn.LET(_xlpm.w,J185,LEN(_xlpm.w))</f>
        <v>2</v>
      </c>
      <c r="M185" s="10">
        <f>_xlfn.LET(_xlpm.a,K185,_xlpm.b,L185,MAX(_xlpm.a,_xlpm.b))</f>
        <v>3</v>
      </c>
      <c r="N185" s="10">
        <f>_xlfn.LET(_xlpm.d,(K185,L185),MAX(_xlpm.d)-MIN(_xlpm.d))</f>
        <v>1</v>
      </c>
      <c r="O185" s="1" t="str">
        <f>_xlfn.LET(_xlpm.sep,":",_xlpm.w,$G185,_xlfn.CONCAT("~",RIGHT(_xlpm.w,LEN(_xlpm.w)-FIND(_xlpm.sep,_xlpm.w)),"~"))</f>
        <v>~si~</v>
      </c>
      <c r="P185" s="1" t="str">
        <f>_xlfn.LET(_xlpm.sep,":",_xlpm.w,$G185,_xlfn.CONCAT("[",LEFT(_xlpm.w,FIND(_xlpm.sep,_xlpm.w)-1),"]"))</f>
        <v>[saɪ]</v>
      </c>
      <c r="Q185" s="14" cm="1">
        <f t="array" ref="Q185">SUM(_xlfn._xlws.FILTER($H$2:$H$7117,_xlfn.MAP($O$2:$O$7117,_xlfn.LAMBDA(_xlpm.x,_xlpm.x=$O185))))</f>
        <v>3.0815109343936384E-3</v>
      </c>
      <c r="R185" s="14">
        <f>$H185/Q185</f>
        <v>0.11290322580645161</v>
      </c>
      <c r="S185" s="14" cm="1">
        <f t="array" ref="S185">SUM(_xlfn._xlws.FILTER($H$2:$H$7117,_xlfn.MAP($P$2:$P$7117,_xlfn.LAMBDA(_xlpm.x,_xlpm.x=$P185))))</f>
        <v>3.2803180914512914E-3</v>
      </c>
      <c r="T185" s="14">
        <f>$H185/S185</f>
        <v>0.10606060606060609</v>
      </c>
      <c r="U185" s="14">
        <f>_xlfn.LET(_xlpm.freq,F185,_xlpm.size,M185+1,_xlpm.F,V185,LOG(1+_xlpm.freq)*LOG(1+_xlpm.size)*_xlpm.F)</f>
        <v>6.9041088826015909E-2</v>
      </c>
      <c r="V185" s="14">
        <f>_xlfn.LET(_xlpm.a,T185,_xlpm.b,R185,2*_xlpm.a*_xlpm.b/(_xlpm.a+_xlpm.b))</f>
        <v>0.10937500000000001</v>
      </c>
      <c r="W185" s="14">
        <f>_xlfn.LET(_xlpm.p,R185,_xlpm.q,T185,LOG(_xlpm.p/_xlpm.q))</f>
        <v>2.7152246043614683E-2</v>
      </c>
      <c r="X185" s="2"/>
      <c r="AC185" s="2"/>
      <c r="AH185" s="2"/>
      <c r="AI185" s="2"/>
    </row>
    <row r="186" spans="1:35">
      <c r="A186" s="1" t="str">
        <f>_xlfn.LET(_xlpm.sep," : ",CONCATENATE(O186,_xlpm.sep,P186))</f>
        <v>~te~ : [tɛ]</v>
      </c>
      <c r="B186" s="1">
        <f>_xlfn.LET(_xlpm.d,$G186,_xlpm.k,_xlfn.CONCAT(LEFT(TRIM(B$1),1),"*"),COUNTIF(_xlpm.d,_xlpm.k))</f>
        <v>0</v>
      </c>
      <c r="C186" s="1">
        <f>_xlfn.LET(_xlpm.d,$G186,_xlpm.k,_xlfn.CONCAT(LEFT(TRIM(C$1),1),"*"),COUNTIF(_xlpm.d,_xlpm.k))</f>
        <v>0</v>
      </c>
      <c r="D186" s="1">
        <f>_xlfn.LET(_xlpm.d,$G186,_xlpm.k,_xlfn.CONCAT(LEFT(TRIM(D$1),1),"*"),COUNTIF(_xlpm.d,_xlpm.k))</f>
        <v>0</v>
      </c>
      <c r="E186" s="1">
        <f>LOG(F186+1,10)</f>
        <v>0.77815125038364352</v>
      </c>
      <c r="F186" s="7">
        <v>5</v>
      </c>
      <c r="G186" s="9" t="s">
        <v>4766</v>
      </c>
      <c r="H186" s="4">
        <f>F186/freq.sum.r6e</f>
        <v>2.4850894632206757E-4</v>
      </c>
      <c r="I186" s="1" t="str">
        <f>_xlfn.LET(_xlpm.sep,":",_xlpm.w,$G186,LEFT(_xlpm.w,FIND(_xlpm.sep,_xlpm.w)-1))</f>
        <v>tɛ</v>
      </c>
      <c r="J186" s="1" t="str">
        <f>_xlfn.LET(_xlpm.sep,":",_xlpm.w,$G186,RIGHT(_xlpm.w,LEN(_xlpm.w)-FIND(_xlpm.sep,_xlpm.w)))</f>
        <v>te</v>
      </c>
      <c r="K186" s="10">
        <f>_xlfn.LET(_xlpm.w,I186,LEN(_xlpm.w))</f>
        <v>2</v>
      </c>
      <c r="L186" s="10">
        <f>_xlfn.LET(_xlpm.w,J186,LEN(_xlpm.w))</f>
        <v>2</v>
      </c>
      <c r="M186" s="10">
        <f>_xlfn.LET(_xlpm.a,K186,_xlpm.b,L186,MAX(_xlpm.a,_xlpm.b))</f>
        <v>2</v>
      </c>
      <c r="N186" s="10">
        <f>_xlfn.LET(_xlpm.d,(K186,L186),MAX(_xlpm.d)-MIN(_xlpm.d))</f>
        <v>0</v>
      </c>
      <c r="O186" s="1" t="str">
        <f>_xlfn.LET(_xlpm.sep,":",_xlpm.w,$G186,_xlfn.CONCAT("~",RIGHT(_xlpm.w,LEN(_xlpm.w)-FIND(_xlpm.sep,_xlpm.w)),"~"))</f>
        <v>~te~</v>
      </c>
      <c r="P186" s="1" t="str">
        <f>_xlfn.LET(_xlpm.sep,":",_xlpm.w,$G186,_xlfn.CONCAT("[",LEFT(_xlpm.w,FIND(_xlpm.sep,_xlpm.w)-1),"]"))</f>
        <v>[tɛ]</v>
      </c>
      <c r="Q186" s="14" cm="1">
        <f t="array" ref="Q186">SUM(_xlfn._xlws.FILTER($H$2:$H$7117,_xlfn.MAP($O$2:$O$7117,_xlfn.LAMBDA(_xlpm.x,_xlpm.x=$O186))))</f>
        <v>1.4413518886679921E-3</v>
      </c>
      <c r="R186" s="14">
        <f>$H186/Q186</f>
        <v>0.17241379310344826</v>
      </c>
      <c r="S186" s="14" cm="1">
        <f t="array" ref="S186">SUM(_xlfn._xlws.FILTER($H$2:$H$7117,_xlfn.MAP($P$2:$P$7117,_xlfn.LAMBDA(_xlpm.x,_xlpm.x=$P186))))</f>
        <v>1.5904572564612327E-3</v>
      </c>
      <c r="T186" s="14">
        <f>$H186/S186</f>
        <v>0.15624999999999997</v>
      </c>
      <c r="U186" s="14">
        <f>_xlfn.LET(_xlpm.freq,F186,_xlpm.size,M186+1,_xlpm.F,V186,LOG(1+_xlpm.freq)*LOG(1+_xlpm.size)*_xlpm.F)</f>
        <v>7.6802251648822872E-2</v>
      </c>
      <c r="V186" s="14">
        <f>_xlfn.LET(_xlpm.a,T186,_xlpm.b,R186,2*_xlpm.a*_xlpm.b/(_xlpm.a+_xlpm.b))</f>
        <v>0.16393442622950816</v>
      </c>
      <c r="W186" s="14">
        <f>_xlfn.LET(_xlpm.p,R186,_xlpm.q,T186,LOG(_xlpm.p/_xlpm.q))</f>
        <v>4.2751980420949881E-2</v>
      </c>
      <c r="X186" s="2"/>
      <c r="AC186" s="2"/>
      <c r="AH186" s="2"/>
      <c r="AI186" s="2"/>
    </row>
    <row r="187" spans="1:35">
      <c r="A187" s="1" t="str">
        <f>_xlfn.LET(_xlpm.sep," : ",CONCATENATE(O187,_xlpm.sep,P187))</f>
        <v>~li~ : [li]</v>
      </c>
      <c r="B187" s="1">
        <f>_xlfn.LET(_xlpm.d,$G187,_xlpm.k,_xlfn.CONCAT(LEFT(TRIM(B$1),1),"*"),COUNTIF(_xlpm.d,_xlpm.k))</f>
        <v>0</v>
      </c>
      <c r="C187" s="1">
        <f>_xlfn.LET(_xlpm.d,$G187,_xlpm.k,_xlfn.CONCAT(LEFT(TRIM(C$1),1),"*"),COUNTIF(_xlpm.d,_xlpm.k))</f>
        <v>0</v>
      </c>
      <c r="D187" s="1">
        <f>_xlfn.LET(_xlpm.d,$G187,_xlpm.k,_xlfn.CONCAT(LEFT(TRIM(D$1),1),"*"),COUNTIF(_xlpm.d,_xlpm.k))</f>
        <v>0</v>
      </c>
      <c r="E187" s="1">
        <f>LOG(F187+1,10)</f>
        <v>0.90308998699194343</v>
      </c>
      <c r="F187" s="7">
        <v>7</v>
      </c>
      <c r="G187" s="9" t="s">
        <v>2084</v>
      </c>
      <c r="H187" s="4">
        <f>F187/freq.sum.r6e</f>
        <v>3.4791252485089465E-4</v>
      </c>
      <c r="I187" s="1" t="str">
        <f>_xlfn.LET(_xlpm.sep,":",_xlpm.w,$G187,LEFT(_xlpm.w,FIND(_xlpm.sep,_xlpm.w)-1))</f>
        <v>li</v>
      </c>
      <c r="J187" s="1" t="str">
        <f>_xlfn.LET(_xlpm.sep,":",_xlpm.w,$G187,RIGHT(_xlpm.w,LEN(_xlpm.w)-FIND(_xlpm.sep,_xlpm.w)))</f>
        <v>li</v>
      </c>
      <c r="K187" s="10">
        <f>_xlfn.LET(_xlpm.w,I187,LEN(_xlpm.w))</f>
        <v>2</v>
      </c>
      <c r="L187" s="10">
        <f>_xlfn.LET(_xlpm.w,J187,LEN(_xlpm.w))</f>
        <v>2</v>
      </c>
      <c r="M187" s="10">
        <f>_xlfn.LET(_xlpm.a,K187,_xlpm.b,L187,MAX(_xlpm.a,_xlpm.b))</f>
        <v>2</v>
      </c>
      <c r="N187" s="10">
        <f>_xlfn.LET(_xlpm.d,(K187,L187),MAX(_xlpm.d)-MIN(_xlpm.d))</f>
        <v>0</v>
      </c>
      <c r="O187" s="1" t="str">
        <f>_xlfn.LET(_xlpm.sep,":",_xlpm.w,$G187,_xlfn.CONCAT("~",RIGHT(_xlpm.w,LEN(_xlpm.w)-FIND(_xlpm.sep,_xlpm.w)),"~"))</f>
        <v>~li~</v>
      </c>
      <c r="P187" s="1" t="str">
        <f>_xlfn.LET(_xlpm.sep,":",_xlpm.w,$G187,_xlfn.CONCAT("[",LEFT(_xlpm.w,FIND(_xlpm.sep,_xlpm.w)-1),"]"))</f>
        <v>[li]</v>
      </c>
      <c r="Q187" s="14" cm="1">
        <f t="array" ref="Q187">SUM(_xlfn._xlws.FILTER($H$2:$H$7117,_xlfn.MAP($O$2:$O$7117,_xlfn.LAMBDA(_xlpm.x,_xlpm.x=$O187))))</f>
        <v>1.8886679920477136E-3</v>
      </c>
      <c r="R187" s="14">
        <f>$H187/Q187</f>
        <v>0.18421052631578949</v>
      </c>
      <c r="S187" s="14" cm="1">
        <f t="array" ref="S187">SUM(_xlfn._xlws.FILTER($H$2:$H$7117,_xlfn.MAP($P$2:$P$7117,_xlfn.LAMBDA(_xlpm.x,_xlpm.x=$P187))))</f>
        <v>2.0874751491053679E-3</v>
      </c>
      <c r="T187" s="14">
        <f>$H187/S187</f>
        <v>0.16666666666666666</v>
      </c>
      <c r="U187" s="14">
        <f>_xlfn.LET(_xlpm.freq,F187,_xlpm.size,M187+1,_xlpm.F,V187,LOG(1+_xlpm.freq)*LOG(1+_xlpm.size)*_xlpm.F)</f>
        <v>9.5150011203929366E-2</v>
      </c>
      <c r="V187" s="14">
        <f>_xlfn.LET(_xlpm.a,T187,_xlpm.b,R187,2*_xlpm.a*_xlpm.b/(_xlpm.a+_xlpm.b))</f>
        <v>0.17500000000000002</v>
      </c>
      <c r="W187" s="14">
        <f>_xlfn.LET(_xlpm.p,R187,_xlpm.q,T187,LOG(_xlpm.p/_xlpm.q))</f>
        <v>4.3465693781090345E-2</v>
      </c>
      <c r="X187" s="2"/>
      <c r="AC187" s="2"/>
      <c r="AH187" s="2"/>
      <c r="AI187" s="2"/>
    </row>
    <row r="188" spans="1:35">
      <c r="A188" s="1" t="str">
        <f>_xlfn.LET(_xlpm.sep," : ",CONCATENATE(O188,_xlpm.sep,P188))</f>
        <v>~mi~ : [mi]</v>
      </c>
      <c r="B188" s="1">
        <f>_xlfn.LET(_xlpm.d,$G188,_xlpm.k,_xlfn.CONCAT(LEFT(TRIM(B$1),1),"*"),COUNTIF(_xlpm.d,_xlpm.k))</f>
        <v>0</v>
      </c>
      <c r="C188" s="1">
        <f>_xlfn.LET(_xlpm.d,$G188,_xlpm.k,_xlfn.CONCAT(LEFT(TRIM(C$1),1),"*"),COUNTIF(_xlpm.d,_xlpm.k))</f>
        <v>1</v>
      </c>
      <c r="D188" s="1">
        <f>_xlfn.LET(_xlpm.d,$G188,_xlpm.k,_xlfn.CONCAT(LEFT(TRIM(D$1),1),"*"),COUNTIF(_xlpm.d,_xlpm.k))</f>
        <v>0</v>
      </c>
      <c r="E188" s="1">
        <f>LOG(F188+1,10)</f>
        <v>0.90308998699194343</v>
      </c>
      <c r="F188" s="7">
        <v>7</v>
      </c>
      <c r="G188" s="9" t="s">
        <v>2547</v>
      </c>
      <c r="H188" s="4">
        <f>F188/freq.sum.r6e</f>
        <v>3.4791252485089465E-4</v>
      </c>
      <c r="I188" s="1" t="str">
        <f>_xlfn.LET(_xlpm.sep,":",_xlpm.w,$G188,LEFT(_xlpm.w,FIND(_xlpm.sep,_xlpm.w)-1))</f>
        <v>mi</v>
      </c>
      <c r="J188" s="1" t="str">
        <f>_xlfn.LET(_xlpm.sep,":",_xlpm.w,$G188,RIGHT(_xlpm.w,LEN(_xlpm.w)-FIND(_xlpm.sep,_xlpm.w)))</f>
        <v>mi</v>
      </c>
      <c r="K188" s="10">
        <f>_xlfn.LET(_xlpm.w,I188,LEN(_xlpm.w))</f>
        <v>2</v>
      </c>
      <c r="L188" s="10">
        <f>_xlfn.LET(_xlpm.w,J188,LEN(_xlpm.w))</f>
        <v>2</v>
      </c>
      <c r="M188" s="10">
        <f>_xlfn.LET(_xlpm.a,K188,_xlpm.b,L188,MAX(_xlpm.a,_xlpm.b))</f>
        <v>2</v>
      </c>
      <c r="N188" s="10">
        <f>_xlfn.LET(_xlpm.d,(K188,L188),MAX(_xlpm.d)-MIN(_xlpm.d))</f>
        <v>0</v>
      </c>
      <c r="O188" s="1" t="str">
        <f>_xlfn.LET(_xlpm.sep,":",_xlpm.w,$G188,_xlfn.CONCAT("~",RIGHT(_xlpm.w,LEN(_xlpm.w)-FIND(_xlpm.sep,_xlpm.w)),"~"))</f>
        <v>~mi~</v>
      </c>
      <c r="P188" s="1" t="str">
        <f>_xlfn.LET(_xlpm.sep,":",_xlpm.w,$G188,_xlfn.CONCAT("[",LEFT(_xlpm.w,FIND(_xlpm.sep,_xlpm.w)-1),"]"))</f>
        <v>[mi]</v>
      </c>
      <c r="Q188" s="14" cm="1">
        <f t="array" ref="Q188">SUM(_xlfn._xlws.FILTER($H$2:$H$7117,_xlfn.MAP($O$2:$O$7117,_xlfn.LAMBDA(_xlpm.x,_xlpm.x=$O188))))</f>
        <v>1.8886679920477136E-3</v>
      </c>
      <c r="R188" s="14">
        <f>$H188/Q188</f>
        <v>0.18421052631578949</v>
      </c>
      <c r="S188" s="14" cm="1">
        <f t="array" ref="S188">SUM(_xlfn._xlws.FILTER($H$2:$H$7117,_xlfn.MAP($P$2:$P$7117,_xlfn.LAMBDA(_xlpm.x,_xlpm.x=$P188))))</f>
        <v>2.0874751491053679E-3</v>
      </c>
      <c r="T188" s="14">
        <f>$H188/S188</f>
        <v>0.16666666666666666</v>
      </c>
      <c r="U188" s="14">
        <f>_xlfn.LET(_xlpm.freq,F188,_xlpm.size,M188+1,_xlpm.F,V188,LOG(1+_xlpm.freq)*LOG(1+_xlpm.size)*_xlpm.F)</f>
        <v>9.5150011203929366E-2</v>
      </c>
      <c r="V188" s="14">
        <f>_xlfn.LET(_xlpm.a,T188,_xlpm.b,R188,2*_xlpm.a*_xlpm.b/(_xlpm.a+_xlpm.b))</f>
        <v>0.17500000000000002</v>
      </c>
      <c r="W188" s="14">
        <f>_xlfn.LET(_xlpm.p,R188,_xlpm.q,T188,LOG(_xlpm.p/_xlpm.q))</f>
        <v>4.3465693781090345E-2</v>
      </c>
      <c r="X188" s="2"/>
      <c r="AC188" s="2"/>
      <c r="AH188" s="2"/>
      <c r="AI188" s="2"/>
    </row>
    <row r="189" spans="1:35">
      <c r="A189" s="1" t="str">
        <f>_xlfn.LET(_xlpm.sep," : ",CONCATENATE(O189,_xlpm.sep,P189))</f>
        <v>~tu~ : [tʃu]</v>
      </c>
      <c r="B189" s="1">
        <f>_xlfn.LET(_xlpm.d,$G189,_xlpm.k,_xlfn.CONCAT(LEFT(TRIM(B$1),1),"*"),COUNTIF(_xlpm.d,_xlpm.k))</f>
        <v>0</v>
      </c>
      <c r="C189" s="1">
        <f>_xlfn.LET(_xlpm.d,$G189,_xlpm.k,_xlfn.CONCAT(LEFT(TRIM(C$1),1),"*"),COUNTIF(_xlpm.d,_xlpm.k))</f>
        <v>0</v>
      </c>
      <c r="D189" s="1">
        <f>_xlfn.LET(_xlpm.d,$G189,_xlpm.k,_xlfn.CONCAT(LEFT(TRIM(D$1),1),"*"),COUNTIF(_xlpm.d,_xlpm.k))</f>
        <v>0</v>
      </c>
      <c r="E189" s="1">
        <f>LOG(F189+1,10)</f>
        <v>0.90308998699194343</v>
      </c>
      <c r="F189" s="7">
        <v>7</v>
      </c>
      <c r="G189" s="9" t="s">
        <v>4957</v>
      </c>
      <c r="H189" s="4">
        <f>F189/freq.sum.r6e</f>
        <v>3.4791252485089465E-4</v>
      </c>
      <c r="I189" s="1" t="str">
        <f>_xlfn.LET(_xlpm.sep,":",_xlpm.w,$G189,LEFT(_xlpm.w,FIND(_xlpm.sep,_xlpm.w)-1))</f>
        <v>tʃu</v>
      </c>
      <c r="J189" s="1" t="str">
        <f>_xlfn.LET(_xlpm.sep,":",_xlpm.w,$G189,RIGHT(_xlpm.w,LEN(_xlpm.w)-FIND(_xlpm.sep,_xlpm.w)))</f>
        <v>tu</v>
      </c>
      <c r="K189" s="10">
        <f>_xlfn.LET(_xlpm.w,I189,LEN(_xlpm.w))</f>
        <v>3</v>
      </c>
      <c r="L189" s="10">
        <f>_xlfn.LET(_xlpm.w,J189,LEN(_xlpm.w))</f>
        <v>2</v>
      </c>
      <c r="M189" s="10">
        <f>_xlfn.LET(_xlpm.a,K189,_xlpm.b,L189,MAX(_xlpm.a,_xlpm.b))</f>
        <v>3</v>
      </c>
      <c r="N189" s="10">
        <f>_xlfn.LET(_xlpm.d,(K189,L189),MAX(_xlpm.d)-MIN(_xlpm.d))</f>
        <v>1</v>
      </c>
      <c r="O189" s="1" t="str">
        <f>_xlfn.LET(_xlpm.sep,":",_xlpm.w,$G189,_xlfn.CONCAT("~",RIGHT(_xlpm.w,LEN(_xlpm.w)-FIND(_xlpm.sep,_xlpm.w)),"~"))</f>
        <v>~tu~</v>
      </c>
      <c r="P189" s="1" t="str">
        <f>_xlfn.LET(_xlpm.sep,":",_xlpm.w,$G189,_xlfn.CONCAT("[",LEFT(_xlpm.w,FIND(_xlpm.sep,_xlpm.w)-1),"]"))</f>
        <v>[tʃu]</v>
      </c>
      <c r="Q189" s="14" cm="1">
        <f t="array" ref="Q189">SUM(_xlfn._xlws.FILTER($H$2:$H$7117,_xlfn.MAP($O$2:$O$7117,_xlfn.LAMBDA(_xlpm.x,_xlpm.x=$O189))))</f>
        <v>1.1928429423459245E-3</v>
      </c>
      <c r="R189" s="14">
        <f>$H189/Q189</f>
        <v>0.29166666666666669</v>
      </c>
      <c r="S189" s="14" cm="1">
        <f t="array" ref="S189">SUM(_xlfn._xlws.FILTER($H$2:$H$7117,_xlfn.MAP($P$2:$P$7117,_xlfn.LAMBDA(_xlpm.x,_xlpm.x=$P189))))</f>
        <v>1.3419483101391647E-3</v>
      </c>
      <c r="T189" s="14">
        <f>$H189/S189</f>
        <v>0.25925925925925936</v>
      </c>
      <c r="U189" s="14">
        <f>_xlfn.LET(_xlpm.freq,F189,_xlpm.size,M189+1,_xlpm.F,V189,LOG(1+_xlpm.freq)*LOG(1+_xlpm.size)*_xlpm.F)</f>
        <v>0.17327959548490271</v>
      </c>
      <c r="V189" s="14">
        <f>_xlfn.LET(_xlpm.a,T189,_xlpm.b,R189,2*_xlpm.a*_xlpm.b/(_xlpm.a+_xlpm.b))</f>
        <v>0.27450980392156871</v>
      </c>
      <c r="W189" s="14">
        <f>_xlfn.LET(_xlpm.p,R189,_xlpm.q,T189,LOG(_xlpm.p/_xlpm.q))</f>
        <v>5.1152522447381117E-2</v>
      </c>
      <c r="X189" s="2"/>
      <c r="AC189" s="2"/>
      <c r="AH189" s="2"/>
      <c r="AI189" s="2"/>
    </row>
    <row r="190" spans="1:35">
      <c r="A190" s="1" t="str">
        <f>_xlfn.LET(_xlpm.sep," : ",CONCATENATE(O190,_xlpm.sep,P190))</f>
        <v>~ro~ : [ɹəʊ]</v>
      </c>
      <c r="B190" s="1">
        <f>_xlfn.LET(_xlpm.d,$G190,_xlpm.k,_xlfn.CONCAT(LEFT(TRIM(B$1),1),"*"),COUNTIF(_xlpm.d,_xlpm.k))</f>
        <v>1</v>
      </c>
      <c r="C190" s="1">
        <f>_xlfn.LET(_xlpm.d,$G190,_xlpm.k,_xlfn.CONCAT(LEFT(TRIM(C$1),1),"*"),COUNTIF(_xlpm.d,_xlpm.k))</f>
        <v>0</v>
      </c>
      <c r="D190" s="1">
        <f>_xlfn.LET(_xlpm.d,$G190,_xlpm.k,_xlfn.CONCAT(LEFT(TRIM(D$1),1),"*"),COUNTIF(_xlpm.d,_xlpm.k))</f>
        <v>0</v>
      </c>
      <c r="E190" s="1">
        <f>LOG(F190+1,10)</f>
        <v>0.30102999566398114</v>
      </c>
      <c r="F190" s="7">
        <v>1</v>
      </c>
      <c r="G190" s="9" t="s">
        <v>7078</v>
      </c>
      <c r="H190" s="4">
        <f>F190/freq.sum.r6e</f>
        <v>4.9701789264413521E-5</v>
      </c>
      <c r="I190" s="1" t="str">
        <f>_xlfn.LET(_xlpm.sep,":",_xlpm.w,$G190,LEFT(_xlpm.w,FIND(_xlpm.sep,_xlpm.w)-1))</f>
        <v>ɹəʊ</v>
      </c>
      <c r="J190" s="1" t="str">
        <f>_xlfn.LET(_xlpm.sep,":",_xlpm.w,$G190,RIGHT(_xlpm.w,LEN(_xlpm.w)-FIND(_xlpm.sep,_xlpm.w)))</f>
        <v>ro</v>
      </c>
      <c r="K190" s="10">
        <f>_xlfn.LET(_xlpm.w,I190,LEN(_xlpm.w))</f>
        <v>3</v>
      </c>
      <c r="L190" s="10">
        <f>_xlfn.LET(_xlpm.w,J190,LEN(_xlpm.w))</f>
        <v>2</v>
      </c>
      <c r="M190" s="10">
        <f>_xlfn.LET(_xlpm.a,K190,_xlpm.b,L190,MAX(_xlpm.a,_xlpm.b))</f>
        <v>3</v>
      </c>
      <c r="N190" s="10">
        <f>_xlfn.LET(_xlpm.d,(K190,L190),MAX(_xlpm.d)-MIN(_xlpm.d))</f>
        <v>1</v>
      </c>
      <c r="O190" s="1" t="str">
        <f>_xlfn.LET(_xlpm.sep,":",_xlpm.w,$G190,_xlfn.CONCAT("~",RIGHT(_xlpm.w,LEN(_xlpm.w)-FIND(_xlpm.sep,_xlpm.w)),"~"))</f>
        <v>~ro~</v>
      </c>
      <c r="P190" s="1" t="str">
        <f>_xlfn.LET(_xlpm.sep,":",_xlpm.w,$G190,_xlfn.CONCAT("[",LEFT(_xlpm.w,FIND(_xlpm.sep,_xlpm.w)-1),"]"))</f>
        <v>[ɹəʊ]</v>
      </c>
      <c r="Q190" s="14" cm="1">
        <f t="array" ref="Q190">SUM(_xlfn._xlws.FILTER($H$2:$H$7117,_xlfn.MAP($O$2:$O$7117,_xlfn.LAMBDA(_xlpm.x,_xlpm.x=$O190))))</f>
        <v>3.9761431411530816E-4</v>
      </c>
      <c r="R190" s="14">
        <f>$H190/Q190</f>
        <v>0.125</v>
      </c>
      <c r="S190" s="14" cm="1">
        <f t="array" ref="S190">SUM(_xlfn._xlws.FILTER($H$2:$H$7117,_xlfn.MAP($P$2:$P$7117,_xlfn.LAMBDA(_xlpm.x,_xlpm.x=$P190))))</f>
        <v>4.4731610337972168E-4</v>
      </c>
      <c r="T190" s="14">
        <f>$H190/S190</f>
        <v>0.11111111111111112</v>
      </c>
      <c r="U190" s="14">
        <f>_xlfn.LET(_xlpm.freq,F190,_xlpm.size,M190+1,_xlpm.F,V190,LOG(1+_xlpm.freq)*LOG(1+_xlpm.size)*_xlpm.F)</f>
        <v>2.4754227926414671E-2</v>
      </c>
      <c r="V190" s="14">
        <f>_xlfn.LET(_xlpm.a,T190,_xlpm.b,R190,2*_xlpm.a*_xlpm.b/(_xlpm.a+_xlpm.b))</f>
        <v>0.11764705882352942</v>
      </c>
      <c r="W190" s="14">
        <f>_xlfn.LET(_xlpm.p,R190,_xlpm.q,T190,LOG(_xlpm.p/_xlpm.q))</f>
        <v>5.1152522447381291E-2</v>
      </c>
      <c r="X190" s="2"/>
      <c r="AC190" s="2"/>
      <c r="AH190" s="2"/>
      <c r="AI190" s="2"/>
    </row>
    <row r="191" spans="1:35">
      <c r="A191" s="1" t="str">
        <f>_xlfn.LET(_xlpm.sep," : ",CONCATENATE(O191,_xlpm.sep,P191))</f>
        <v>~pi~ : [pə]</v>
      </c>
      <c r="B191" s="1">
        <f>_xlfn.LET(_xlpm.d,$G191,_xlpm.k,_xlfn.CONCAT(LEFT(TRIM(B$1),1),"*"),COUNTIF(_xlpm.d,_xlpm.k))</f>
        <v>0</v>
      </c>
      <c r="C191" s="1">
        <f>_xlfn.LET(_xlpm.d,$G191,_xlpm.k,_xlfn.CONCAT(LEFT(TRIM(C$1),1),"*"),COUNTIF(_xlpm.d,_xlpm.k))</f>
        <v>0</v>
      </c>
      <c r="D191" s="1">
        <f>_xlfn.LET(_xlpm.d,$G191,_xlpm.k,_xlfn.CONCAT(LEFT(TRIM(D$1),1),"*"),COUNTIF(_xlpm.d,_xlpm.k))</f>
        <v>0</v>
      </c>
      <c r="E191" s="1">
        <f>LOG(F191+1,10)</f>
        <v>0.47712125471966244</v>
      </c>
      <c r="F191" s="7">
        <v>2</v>
      </c>
      <c r="G191" s="9" t="s">
        <v>3736</v>
      </c>
      <c r="H191" s="4">
        <f>F191/freq.sum.r6e</f>
        <v>9.9403578528827041E-5</v>
      </c>
      <c r="I191" s="1" t="str">
        <f>_xlfn.LET(_xlpm.sep,":",_xlpm.w,$G191,LEFT(_xlpm.w,FIND(_xlpm.sep,_xlpm.w)-1))</f>
        <v>pə</v>
      </c>
      <c r="J191" s="1" t="str">
        <f>_xlfn.LET(_xlpm.sep,":",_xlpm.w,$G191,RIGHT(_xlpm.w,LEN(_xlpm.w)-FIND(_xlpm.sep,_xlpm.w)))</f>
        <v>pi</v>
      </c>
      <c r="K191" s="10">
        <f>_xlfn.LET(_xlpm.w,I191,LEN(_xlpm.w))</f>
        <v>2</v>
      </c>
      <c r="L191" s="10">
        <f>_xlfn.LET(_xlpm.w,J191,LEN(_xlpm.w))</f>
        <v>2</v>
      </c>
      <c r="M191" s="10">
        <f>_xlfn.LET(_xlpm.a,K191,_xlpm.b,L191,MAX(_xlpm.a,_xlpm.b))</f>
        <v>2</v>
      </c>
      <c r="N191" s="10">
        <f>_xlfn.LET(_xlpm.d,(K191,L191),MAX(_xlpm.d)-MIN(_xlpm.d))</f>
        <v>0</v>
      </c>
      <c r="O191" s="1" t="str">
        <f>_xlfn.LET(_xlpm.sep,":",_xlpm.w,$G191,_xlfn.CONCAT("~",RIGHT(_xlpm.w,LEN(_xlpm.w)-FIND(_xlpm.sep,_xlpm.w)),"~"))</f>
        <v>~pi~</v>
      </c>
      <c r="P191" s="1" t="str">
        <f>_xlfn.LET(_xlpm.sep,":",_xlpm.w,$G191,_xlfn.CONCAT("[",LEFT(_xlpm.w,FIND(_xlpm.sep,_xlpm.w)-1),"]"))</f>
        <v>[pə]</v>
      </c>
      <c r="Q191" s="14" cm="1">
        <f t="array" ref="Q191">SUM(_xlfn._xlws.FILTER($H$2:$H$7117,_xlfn.MAP($O$2:$O$7117,_xlfn.LAMBDA(_xlpm.x,_xlpm.x=$O191))))</f>
        <v>1.540755467196819E-3</v>
      </c>
      <c r="R191" s="14">
        <f>$H191/Q191</f>
        <v>6.4516129032258077E-2</v>
      </c>
      <c r="S191" s="14" cm="1">
        <f t="array" ref="S191">SUM(_xlfn._xlws.FILTER($H$2:$H$7117,_xlfn.MAP($P$2:$P$7117,_xlfn.LAMBDA(_xlpm.x,_xlpm.x=$P191))))</f>
        <v>1.7395626242544726E-3</v>
      </c>
      <c r="T191" s="14">
        <f>$H191/S191</f>
        <v>5.7142857142857162E-2</v>
      </c>
      <c r="U191" s="14">
        <f>_xlfn.LET(_xlpm.freq,F191,_xlpm.size,M191+1,_xlpm.F,V191,LOG(1+_xlpm.freq)*LOG(1+_xlpm.size)*_xlpm.F)</f>
        <v>1.7409431422964035E-2</v>
      </c>
      <c r="V191" s="14">
        <f>_xlfn.LET(_xlpm.a,T191,_xlpm.b,R191,2*_xlpm.a*_xlpm.b/(_xlpm.a+_xlpm.b))</f>
        <v>6.0606060606060622E-2</v>
      </c>
      <c r="W191" s="14">
        <f>_xlfn.LET(_xlpm.p,R191,_xlpm.q,T191,LOG(_xlpm.p/_xlpm.q))</f>
        <v>5.2706350516002913E-2</v>
      </c>
      <c r="X191" s="2"/>
      <c r="AC191" s="2"/>
      <c r="AH191" s="2"/>
      <c r="AI191" s="2"/>
    </row>
    <row r="192" spans="1:35">
      <c r="A192" s="1" t="str">
        <f>_xlfn.LET(_xlpm.sep," : ",CONCATENATE(O192,_xlpm.sep,P192))</f>
        <v>~du~ : [dʒʊ]</v>
      </c>
      <c r="B192" s="1">
        <f>_xlfn.LET(_xlpm.d,$G192,_xlpm.k,_xlfn.CONCAT(LEFT(TRIM(B$1),1),"*"),COUNTIF(_xlpm.d,_xlpm.k))</f>
        <v>0</v>
      </c>
      <c r="C192" s="1">
        <f>_xlfn.LET(_xlpm.d,$G192,_xlpm.k,_xlfn.CONCAT(LEFT(TRIM(C$1),1),"*"),COUNTIF(_xlpm.d,_xlpm.k))</f>
        <v>0</v>
      </c>
      <c r="D192" s="1">
        <f>_xlfn.LET(_xlpm.d,$G192,_xlpm.k,_xlfn.CONCAT(LEFT(TRIM(D$1),1),"*"),COUNTIF(_xlpm.d,_xlpm.k))</f>
        <v>0</v>
      </c>
      <c r="E192" s="1">
        <f>LOG(F192+1,10)</f>
        <v>0.8450980400142567</v>
      </c>
      <c r="F192" s="7">
        <v>6</v>
      </c>
      <c r="G192" s="9" t="s">
        <v>747</v>
      </c>
      <c r="H192" s="4">
        <f>F192/freq.sum.r6e</f>
        <v>2.9821073558648114E-4</v>
      </c>
      <c r="I192" s="1" t="str">
        <f>_xlfn.LET(_xlpm.sep,":",_xlpm.w,$G192,LEFT(_xlpm.w,FIND(_xlpm.sep,_xlpm.w)-1))</f>
        <v>dʒʊ</v>
      </c>
      <c r="J192" s="1" t="str">
        <f>_xlfn.LET(_xlpm.sep,":",_xlpm.w,$G192,RIGHT(_xlpm.w,LEN(_xlpm.w)-FIND(_xlpm.sep,_xlpm.w)))</f>
        <v>du</v>
      </c>
      <c r="K192" s="10">
        <f>_xlfn.LET(_xlpm.w,I192,LEN(_xlpm.w))</f>
        <v>3</v>
      </c>
      <c r="L192" s="10">
        <f>_xlfn.LET(_xlpm.w,J192,LEN(_xlpm.w))</f>
        <v>2</v>
      </c>
      <c r="M192" s="10">
        <f>_xlfn.LET(_xlpm.a,K192,_xlpm.b,L192,MAX(_xlpm.a,_xlpm.b))</f>
        <v>3</v>
      </c>
      <c r="N192" s="10">
        <f>_xlfn.LET(_xlpm.d,(K192,L192),MAX(_xlpm.d)-MIN(_xlpm.d))</f>
        <v>1</v>
      </c>
      <c r="O192" s="1" t="str">
        <f>_xlfn.LET(_xlpm.sep,":",_xlpm.w,$G192,_xlfn.CONCAT("~",RIGHT(_xlpm.w,LEN(_xlpm.w)-FIND(_xlpm.sep,_xlpm.w)),"~"))</f>
        <v>~du~</v>
      </c>
      <c r="P192" s="1" t="str">
        <f>_xlfn.LET(_xlpm.sep,":",_xlpm.w,$G192,_xlfn.CONCAT("[",LEFT(_xlpm.w,FIND(_xlpm.sep,_xlpm.w)-1),"]"))</f>
        <v>[dʒʊ]</v>
      </c>
      <c r="Q192" s="14" cm="1">
        <f t="array" ref="Q192">SUM(_xlfn._xlws.FILTER($H$2:$H$7117,_xlfn.MAP($O$2:$O$7117,_xlfn.LAMBDA(_xlpm.x,_xlpm.x=$O192))))</f>
        <v>1.4910536779324057E-3</v>
      </c>
      <c r="R192" s="14">
        <f>$H192/Q192</f>
        <v>0.19999999999999998</v>
      </c>
      <c r="S192" s="14" cm="1">
        <f t="array" ref="S192">SUM(_xlfn._xlws.FILTER($H$2:$H$7117,_xlfn.MAP($P$2:$P$7117,_xlfn.LAMBDA(_xlpm.x,_xlpm.x=$P192))))</f>
        <v>1.6898608349900596E-3</v>
      </c>
      <c r="T192" s="14">
        <f>$H192/S192</f>
        <v>0.17647058823529413</v>
      </c>
      <c r="U192" s="14">
        <f>_xlfn.LET(_xlpm.freq,F192,_xlpm.size,M192+1,_xlpm.F,V192,LOG(1+_xlpm.freq)*LOG(1+_xlpm.size)*_xlpm.F)</f>
        <v>0.11075590887996115</v>
      </c>
      <c r="V192" s="14">
        <f>_xlfn.LET(_xlpm.a,T192,_xlpm.b,R192,2*_xlpm.a*_xlpm.b/(_xlpm.a+_xlpm.b))</f>
        <v>0.1875</v>
      </c>
      <c r="W192" s="14">
        <f>_xlfn.LET(_xlpm.p,R192,_xlpm.q,T192,LOG(_xlpm.p/_xlpm.q))</f>
        <v>5.4357662322592593E-2</v>
      </c>
      <c r="X192" s="2"/>
      <c r="AC192" s="2"/>
      <c r="AH192" s="2"/>
      <c r="AI192" s="2"/>
    </row>
    <row r="193" spans="1:35">
      <c r="A193" s="1" t="str">
        <f>_xlfn.LET(_xlpm.sep," : ",CONCATENATE(O193,_xlpm.sep,P193))</f>
        <v>~my~ : [maɪ]</v>
      </c>
      <c r="B193" s="1">
        <f>_xlfn.LET(_xlpm.d,$G193,_xlpm.k,_xlfn.CONCAT(LEFT(TRIM(B$1),1),"*"),COUNTIF(_xlpm.d,_xlpm.k))</f>
        <v>0</v>
      </c>
      <c r="C193" s="1">
        <f>_xlfn.LET(_xlpm.d,$G193,_xlpm.k,_xlfn.CONCAT(LEFT(TRIM(C$1),1),"*"),COUNTIF(_xlpm.d,_xlpm.k))</f>
        <v>1</v>
      </c>
      <c r="D193" s="1">
        <f>_xlfn.LET(_xlpm.d,$G193,_xlpm.k,_xlfn.CONCAT(LEFT(TRIM(D$1),1),"*"),COUNTIF(_xlpm.d,_xlpm.k))</f>
        <v>0</v>
      </c>
      <c r="E193" s="1">
        <f>LOG(F193+1,10)</f>
        <v>0.90308998699194343</v>
      </c>
      <c r="F193" s="7">
        <v>7</v>
      </c>
      <c r="G193" s="9" t="s">
        <v>2452</v>
      </c>
      <c r="H193" s="4">
        <f>F193/freq.sum.r6e</f>
        <v>3.4791252485089465E-4</v>
      </c>
      <c r="I193" s="4" t="str">
        <f>_xlfn.LET(_xlpm.sep,":",_xlpm.w,$G193,LEFT(_xlpm.w,FIND(_xlpm.sep,_xlpm.w)-1))</f>
        <v>maɪ</v>
      </c>
      <c r="J193" s="4" t="str">
        <f>_xlfn.LET(_xlpm.sep,":",_xlpm.w,$G193,RIGHT(_xlpm.w,LEN(_xlpm.w)-FIND(_xlpm.sep,_xlpm.w)))</f>
        <v>my</v>
      </c>
      <c r="K193" s="10">
        <f>_xlfn.LET(_xlpm.w,I193,LEN(_xlpm.w))</f>
        <v>3</v>
      </c>
      <c r="L193" s="10">
        <f>_xlfn.LET(_xlpm.w,J193,LEN(_xlpm.w))</f>
        <v>2</v>
      </c>
      <c r="M193" s="10">
        <f>_xlfn.LET(_xlpm.a,K193,_xlpm.b,L193,MAX(_xlpm.a,_xlpm.b))</f>
        <v>3</v>
      </c>
      <c r="N193" s="10">
        <f>_xlfn.LET(_xlpm.d,(K193,L193),MAX(_xlpm.d)-MIN(_xlpm.d))</f>
        <v>1</v>
      </c>
      <c r="O193" s="1" t="str">
        <f>_xlfn.LET(_xlpm.sep,":",_xlpm.w,$G193,_xlfn.CONCAT("~",RIGHT(_xlpm.w,LEN(_xlpm.w)-FIND(_xlpm.sep,_xlpm.w)),"~"))</f>
        <v>~my~</v>
      </c>
      <c r="P193" s="1" t="str">
        <f>_xlfn.LET(_xlpm.sep,":",_xlpm.w,$G193,_xlfn.CONCAT("[",LEFT(_xlpm.w,FIND(_xlpm.sep,_xlpm.w)-1),"]"))</f>
        <v>[maɪ]</v>
      </c>
      <c r="Q193" s="14" cm="1">
        <f t="array" ref="Q193">SUM(_xlfn._xlws.FILTER($H$2:$H$7109,_xlfn.MAP($O$2:$O$7109,_xlfn.LAMBDA(_xlpm.x,_xlpm.x=$O193))))</f>
        <v>1.4413518886679921E-3</v>
      </c>
      <c r="R193" s="14">
        <f>$H193/Q193</f>
        <v>0.2413793103448276</v>
      </c>
      <c r="S193" s="14" cm="1">
        <f t="array" ref="S193">SUM(_xlfn._xlws.FILTER($H$2:$H$7109,_xlfn.MAP($P$2:$P$7109,_xlfn.LAMBDA(_xlpm.x,_xlpm.x=$P193))))</f>
        <v>1.6401590457256461E-3</v>
      </c>
      <c r="T193" s="14">
        <f>$H193/S193</f>
        <v>0.21212121212121213</v>
      </c>
      <c r="U193" s="14">
        <f>_xlfn.LET(_xlpm.freq,F193,_xlpm.size,M193+1,_xlpm.F,V193,LOG(1+_xlpm.freq)*LOG(1+_xlpm.size)*_xlpm.F)</f>
        <v>0.14253644144725863</v>
      </c>
      <c r="V193" s="14">
        <f>_xlfn.LET(_xlpm.a,T193,_xlpm.b,R193,2*_xlpm.a*_xlpm.b/(_xlpm.a+_xlpm.b))</f>
        <v>0.22580645161290322</v>
      </c>
      <c r="W193" s="14">
        <f>_xlfn.LET(_xlpm.p,R193,_xlpm.q,T193,LOG(_xlpm.p/_xlpm.q))</f>
        <v>5.6115941978931411E-2</v>
      </c>
      <c r="X193" s="2"/>
      <c r="AC193" s="2"/>
      <c r="AH193" s="2"/>
      <c r="AI193" s="2"/>
    </row>
    <row r="194" spans="1:35">
      <c r="A194" s="1" t="str">
        <f>_xlfn.LET(_xlpm.sep," : ",CONCATENATE(O194,_xlpm.sep,P194))</f>
        <v>~di~ : [daɪ]</v>
      </c>
      <c r="B194" s="1">
        <f>_xlfn.LET(_xlpm.d,$G194,_xlpm.k,_xlfn.CONCAT(LEFT(TRIM(B$1),1),"*"),COUNTIF(_xlpm.d,_xlpm.k))</f>
        <v>0</v>
      </c>
      <c r="C194" s="1">
        <f>_xlfn.LET(_xlpm.d,$G194,_xlpm.k,_xlfn.CONCAT(LEFT(TRIM(C$1),1),"*"),COUNTIF(_xlpm.d,_xlpm.k))</f>
        <v>0</v>
      </c>
      <c r="D194" s="1">
        <f>_xlfn.LET(_xlpm.d,$G194,_xlpm.k,_xlfn.CONCAT(LEFT(TRIM(D$1),1),"*"),COUNTIF(_xlpm.d,_xlpm.k))</f>
        <v>0</v>
      </c>
      <c r="E194" s="1">
        <f>LOG(F194+1,10)</f>
        <v>0.90308998699194343</v>
      </c>
      <c r="F194" s="7">
        <v>7</v>
      </c>
      <c r="G194" s="9" t="s">
        <v>423</v>
      </c>
      <c r="H194" s="4">
        <f>F194/freq.sum.r6e</f>
        <v>3.4791252485089465E-4</v>
      </c>
      <c r="I194" s="1" t="str">
        <f>_xlfn.LET(_xlpm.sep,":",_xlpm.w,$G194,LEFT(_xlpm.w,FIND(_xlpm.sep,_xlpm.w)-1))</f>
        <v>daɪ</v>
      </c>
      <c r="J194" s="1" t="str">
        <f>_xlfn.LET(_xlpm.sep,":",_xlpm.w,$G194,RIGHT(_xlpm.w,LEN(_xlpm.w)-FIND(_xlpm.sep,_xlpm.w)))</f>
        <v>di</v>
      </c>
      <c r="K194" s="10">
        <f>_xlfn.LET(_xlpm.w,I194,LEN(_xlpm.w))</f>
        <v>3</v>
      </c>
      <c r="L194" s="10">
        <f>_xlfn.LET(_xlpm.w,J194,LEN(_xlpm.w))</f>
        <v>2</v>
      </c>
      <c r="M194" s="10">
        <f>_xlfn.LET(_xlpm.a,K194,_xlpm.b,L194,MAX(_xlpm.a,_xlpm.b))</f>
        <v>3</v>
      </c>
      <c r="N194" s="10">
        <f>_xlfn.LET(_xlpm.d,(K194,L194),MAX(_xlpm.d)-MIN(_xlpm.d))</f>
        <v>1</v>
      </c>
      <c r="O194" s="1" t="str">
        <f>_xlfn.LET(_xlpm.sep,":",_xlpm.w,$G194,_xlfn.CONCAT("~",RIGHT(_xlpm.w,LEN(_xlpm.w)-FIND(_xlpm.sep,_xlpm.w)),"~"))</f>
        <v>~di~</v>
      </c>
      <c r="P194" s="1" t="str">
        <f>_xlfn.LET(_xlpm.sep,":",_xlpm.w,$G194,_xlfn.CONCAT("[",LEFT(_xlpm.w,FIND(_xlpm.sep,_xlpm.w)-1),"]"))</f>
        <v>[daɪ]</v>
      </c>
      <c r="Q194" s="14" cm="1">
        <f t="array" ref="Q194">SUM(_xlfn._xlws.FILTER($H$2:$H$7117,_xlfn.MAP($O$2:$O$7117,_xlfn.LAMBDA(_xlpm.x,_xlpm.x=$O194))))</f>
        <v>1.8886679920477136E-3</v>
      </c>
      <c r="R194" s="14">
        <f>$H194/Q194</f>
        <v>0.18421052631578949</v>
      </c>
      <c r="S194" s="14" cm="1">
        <f t="array" ref="S194">SUM(_xlfn._xlws.FILTER($H$2:$H$7117,_xlfn.MAP($P$2:$P$7117,_xlfn.LAMBDA(_xlpm.x,_xlpm.x=$P194))))</f>
        <v>2.1868787276341948E-3</v>
      </c>
      <c r="T194" s="14">
        <f>$H194/S194</f>
        <v>0.15909090909090909</v>
      </c>
      <c r="U194" s="14">
        <f>_xlfn.LET(_xlpm.freq,F194,_xlpm.size,M194+1,_xlpm.F,V194,LOG(1+_xlpm.freq)*LOG(1+_xlpm.size)*_xlpm.F)</f>
        <v>0.10777145572841509</v>
      </c>
      <c r="V194" s="14">
        <f>_xlfn.LET(_xlpm.a,T194,_xlpm.b,R194,2*_xlpm.a*_xlpm.b/(_xlpm.a+_xlpm.b))</f>
        <v>0.17073170731707321</v>
      </c>
      <c r="W194" s="14">
        <f>_xlfn.LET(_xlpm.p,R194,_xlpm.q,T194,LOG(_xlpm.p/_xlpm.q))</f>
        <v>6.3669079869377296E-2</v>
      </c>
      <c r="X194" s="2"/>
      <c r="AC194" s="2"/>
      <c r="AH194" s="2"/>
      <c r="AI194" s="2"/>
    </row>
    <row r="195" spans="1:35">
      <c r="A195" s="1" t="str">
        <f>_xlfn.LET(_xlpm.sep," : ",CONCATENATE(O195,_xlpm.sep,P195))</f>
        <v>~li~ : [laɪ]</v>
      </c>
      <c r="B195" s="1">
        <f>_xlfn.LET(_xlpm.d,$G195,_xlpm.k,_xlfn.CONCAT(LEFT(TRIM(B$1),1),"*"),COUNTIF(_xlpm.d,_xlpm.k))</f>
        <v>0</v>
      </c>
      <c r="C195" s="1">
        <f>_xlfn.LET(_xlpm.d,$G195,_xlpm.k,_xlfn.CONCAT(LEFT(TRIM(C$1),1),"*"),COUNTIF(_xlpm.d,_xlpm.k))</f>
        <v>0</v>
      </c>
      <c r="D195" s="1">
        <f>_xlfn.LET(_xlpm.d,$G195,_xlpm.k,_xlfn.CONCAT(LEFT(TRIM(D$1),1),"*"),COUNTIF(_xlpm.d,_xlpm.k))</f>
        <v>0</v>
      </c>
      <c r="E195" s="1">
        <f>LOG(F195+1,10)</f>
        <v>0.90308998699194343</v>
      </c>
      <c r="F195" s="7">
        <v>7</v>
      </c>
      <c r="G195" s="9" t="s">
        <v>2006</v>
      </c>
      <c r="H195" s="4">
        <f>F195/freq.sum.r6e</f>
        <v>3.4791252485089465E-4</v>
      </c>
      <c r="I195" s="1" t="str">
        <f>_xlfn.LET(_xlpm.sep,":",_xlpm.w,$G195,LEFT(_xlpm.w,FIND(_xlpm.sep,_xlpm.w)-1))</f>
        <v>laɪ</v>
      </c>
      <c r="J195" s="1" t="str">
        <f>_xlfn.LET(_xlpm.sep,":",_xlpm.w,$G195,RIGHT(_xlpm.w,LEN(_xlpm.w)-FIND(_xlpm.sep,_xlpm.w)))</f>
        <v>li</v>
      </c>
      <c r="K195" s="10">
        <f>_xlfn.LET(_xlpm.w,I195,LEN(_xlpm.w))</f>
        <v>3</v>
      </c>
      <c r="L195" s="10">
        <f>_xlfn.LET(_xlpm.w,J195,LEN(_xlpm.w))</f>
        <v>2</v>
      </c>
      <c r="M195" s="10">
        <f>_xlfn.LET(_xlpm.a,K195,_xlpm.b,L195,MAX(_xlpm.a,_xlpm.b))</f>
        <v>3</v>
      </c>
      <c r="N195" s="10">
        <f>_xlfn.LET(_xlpm.d,(K195,L195),MAX(_xlpm.d)-MIN(_xlpm.d))</f>
        <v>1</v>
      </c>
      <c r="O195" s="1" t="str">
        <f>_xlfn.LET(_xlpm.sep,":",_xlpm.w,$G195,_xlfn.CONCAT("~",RIGHT(_xlpm.w,LEN(_xlpm.w)-FIND(_xlpm.sep,_xlpm.w)),"~"))</f>
        <v>~li~</v>
      </c>
      <c r="P195" s="1" t="str">
        <f>_xlfn.LET(_xlpm.sep,":",_xlpm.w,$G195,_xlfn.CONCAT("[",LEFT(_xlpm.w,FIND(_xlpm.sep,_xlpm.w)-1),"]"))</f>
        <v>[laɪ]</v>
      </c>
      <c r="Q195" s="14" cm="1">
        <f t="array" ref="Q195">SUM(_xlfn._xlws.FILTER($H$2:$H$7117,_xlfn.MAP($O$2:$O$7117,_xlfn.LAMBDA(_xlpm.x,_xlpm.x=$O195))))</f>
        <v>1.8886679920477136E-3</v>
      </c>
      <c r="R195" s="14">
        <f>$H195/Q195</f>
        <v>0.18421052631578949</v>
      </c>
      <c r="S195" s="14" cm="1">
        <f t="array" ref="S195">SUM(_xlfn._xlws.FILTER($H$2:$H$7117,_xlfn.MAP($P$2:$P$7117,_xlfn.LAMBDA(_xlpm.x,_xlpm.x=$P195))))</f>
        <v>2.1868787276341948E-3</v>
      </c>
      <c r="T195" s="14">
        <f>$H195/S195</f>
        <v>0.15909090909090909</v>
      </c>
      <c r="U195" s="14">
        <f>_xlfn.LET(_xlpm.freq,F195,_xlpm.size,M195+1,_xlpm.F,V195,LOG(1+_xlpm.freq)*LOG(1+_xlpm.size)*_xlpm.F)</f>
        <v>0.10777145572841509</v>
      </c>
      <c r="V195" s="14">
        <f>_xlfn.LET(_xlpm.a,T195,_xlpm.b,R195,2*_xlpm.a*_xlpm.b/(_xlpm.a+_xlpm.b))</f>
        <v>0.17073170731707321</v>
      </c>
      <c r="W195" s="14">
        <f>_xlfn.LET(_xlpm.p,R195,_xlpm.q,T195,LOG(_xlpm.p/_xlpm.q))</f>
        <v>6.3669079869377296E-2</v>
      </c>
      <c r="X195" s="2"/>
      <c r="AC195" s="2"/>
      <c r="AH195" s="2"/>
      <c r="AI195" s="2"/>
    </row>
    <row r="196" spans="1:35">
      <c r="A196" s="1" t="str">
        <f>_xlfn.LET(_xlpm.sep," : ",CONCATENATE(O196,_xlpm.sep,P196))</f>
        <v>~ni~ : [naɪ]</v>
      </c>
      <c r="B196" s="1">
        <f>_xlfn.LET(_xlpm.d,$G196,_xlpm.k,_xlfn.CONCAT(LEFT(TRIM(B$1),1),"*"),COUNTIF(_xlpm.d,_xlpm.k))</f>
        <v>0</v>
      </c>
      <c r="C196" s="1">
        <f>_xlfn.LET(_xlpm.d,$G196,_xlpm.k,_xlfn.CONCAT(LEFT(TRIM(C$1),1),"*"),COUNTIF(_xlpm.d,_xlpm.k))</f>
        <v>0</v>
      </c>
      <c r="D196" s="1">
        <f>_xlfn.LET(_xlpm.d,$G196,_xlpm.k,_xlfn.CONCAT(LEFT(TRIM(D$1),1),"*"),COUNTIF(_xlpm.d,_xlpm.k))</f>
        <v>1</v>
      </c>
      <c r="E196" s="1">
        <f>LOG(F196+1,10)</f>
        <v>0.90308998699194343</v>
      </c>
      <c r="F196" s="7">
        <v>7</v>
      </c>
      <c r="G196" s="9" t="s">
        <v>2824</v>
      </c>
      <c r="H196" s="4">
        <f>F196/freq.sum.r6e</f>
        <v>3.4791252485089465E-4</v>
      </c>
      <c r="I196" s="1" t="str">
        <f>_xlfn.LET(_xlpm.sep,":",_xlpm.w,$G196,LEFT(_xlpm.w,FIND(_xlpm.sep,_xlpm.w)-1))</f>
        <v>naɪ</v>
      </c>
      <c r="J196" s="1" t="str">
        <f>_xlfn.LET(_xlpm.sep,":",_xlpm.w,$G196,RIGHT(_xlpm.w,LEN(_xlpm.w)-FIND(_xlpm.sep,_xlpm.w)))</f>
        <v>ni</v>
      </c>
      <c r="K196" s="10">
        <f>_xlfn.LET(_xlpm.w,I196,LEN(_xlpm.w))</f>
        <v>3</v>
      </c>
      <c r="L196" s="10">
        <f>_xlfn.LET(_xlpm.w,J196,LEN(_xlpm.w))</f>
        <v>2</v>
      </c>
      <c r="M196" s="10">
        <f>_xlfn.LET(_xlpm.a,K196,_xlpm.b,L196,MAX(_xlpm.a,_xlpm.b))</f>
        <v>3</v>
      </c>
      <c r="N196" s="10">
        <f>_xlfn.LET(_xlpm.d,(K196,L196),MAX(_xlpm.d)-MIN(_xlpm.d))</f>
        <v>1</v>
      </c>
      <c r="O196" s="1" t="str">
        <f>_xlfn.LET(_xlpm.sep,":",_xlpm.w,$G196,_xlfn.CONCAT("~",RIGHT(_xlpm.w,LEN(_xlpm.w)-FIND(_xlpm.sep,_xlpm.w)),"~"))</f>
        <v>~ni~</v>
      </c>
      <c r="P196" s="1" t="str">
        <f>_xlfn.LET(_xlpm.sep,":",_xlpm.w,$G196,_xlfn.CONCAT("[",LEFT(_xlpm.w,FIND(_xlpm.sep,_xlpm.w)-1),"]"))</f>
        <v>[naɪ]</v>
      </c>
      <c r="Q196" s="14" cm="1">
        <f t="array" ref="Q196">SUM(_xlfn._xlws.FILTER($H$2:$H$7117,_xlfn.MAP($O$2:$O$7117,_xlfn.LAMBDA(_xlpm.x,_xlpm.x=$O196))))</f>
        <v>1.8886679920477136E-3</v>
      </c>
      <c r="R196" s="14">
        <f>$H196/Q196</f>
        <v>0.18421052631578949</v>
      </c>
      <c r="S196" s="14" cm="1">
        <f t="array" ref="S196">SUM(_xlfn._xlws.FILTER($H$2:$H$7117,_xlfn.MAP($P$2:$P$7117,_xlfn.LAMBDA(_xlpm.x,_xlpm.x=$P196))))</f>
        <v>2.1868787276341948E-3</v>
      </c>
      <c r="T196" s="14">
        <f>$H196/S196</f>
        <v>0.15909090909090909</v>
      </c>
      <c r="U196" s="14">
        <f>_xlfn.LET(_xlpm.freq,F196,_xlpm.size,M196+1,_xlpm.F,V196,LOG(1+_xlpm.freq)*LOG(1+_xlpm.size)*_xlpm.F)</f>
        <v>0.10777145572841509</v>
      </c>
      <c r="V196" s="14">
        <f>_xlfn.LET(_xlpm.a,T196,_xlpm.b,R196,2*_xlpm.a*_xlpm.b/(_xlpm.a+_xlpm.b))</f>
        <v>0.17073170731707321</v>
      </c>
      <c r="W196" s="14">
        <f>_xlfn.LET(_xlpm.p,R196,_xlpm.q,T196,LOG(_xlpm.p/_xlpm.q))</f>
        <v>6.3669079869377296E-2</v>
      </c>
      <c r="X196" s="2"/>
      <c r="AC196" s="2"/>
      <c r="AH196" s="2"/>
      <c r="AI196" s="2"/>
    </row>
    <row r="197" spans="1:35">
      <c r="A197" s="1" t="str">
        <f>_xlfn.LET(_xlpm.sep," : ",CONCATENATE(O197,_xlpm.sep,P197))</f>
        <v>~du~ : [də]</v>
      </c>
      <c r="B197" s="1">
        <f>_xlfn.LET(_xlpm.d,$G197,_xlpm.k,_xlfn.CONCAT(LEFT(TRIM(B$1),1),"*"),COUNTIF(_xlpm.d,_xlpm.k))</f>
        <v>0</v>
      </c>
      <c r="C197" s="1">
        <f>_xlfn.LET(_xlpm.d,$G197,_xlpm.k,_xlfn.CONCAT(LEFT(TRIM(C$1),1),"*"),COUNTIF(_xlpm.d,_xlpm.k))</f>
        <v>0</v>
      </c>
      <c r="D197" s="1">
        <f>_xlfn.LET(_xlpm.d,$G197,_xlpm.k,_xlfn.CONCAT(LEFT(TRIM(D$1),1),"*"),COUNTIF(_xlpm.d,_xlpm.k))</f>
        <v>0</v>
      </c>
      <c r="E197" s="1">
        <f>LOG(F197+1,10)</f>
        <v>0.47712125471966244</v>
      </c>
      <c r="F197" s="7">
        <v>2</v>
      </c>
      <c r="G197" s="9" t="s">
        <v>632</v>
      </c>
      <c r="H197" s="4">
        <f>F197/freq.sum.r6e</f>
        <v>9.9403578528827041E-5</v>
      </c>
      <c r="I197" s="1" t="str">
        <f>_xlfn.LET(_xlpm.sep,":",_xlpm.w,$G197,LEFT(_xlpm.w,FIND(_xlpm.sep,_xlpm.w)-1))</f>
        <v>də</v>
      </c>
      <c r="J197" s="1" t="str">
        <f>_xlfn.LET(_xlpm.sep,":",_xlpm.w,$G197,RIGHT(_xlpm.w,LEN(_xlpm.w)-FIND(_xlpm.sep,_xlpm.w)))</f>
        <v>du</v>
      </c>
      <c r="K197" s="10">
        <f>_xlfn.LET(_xlpm.w,I197,LEN(_xlpm.w))</f>
        <v>2</v>
      </c>
      <c r="L197" s="10">
        <f>_xlfn.LET(_xlpm.w,J197,LEN(_xlpm.w))</f>
        <v>2</v>
      </c>
      <c r="M197" s="10">
        <f>_xlfn.LET(_xlpm.a,K197,_xlpm.b,L197,MAX(_xlpm.a,_xlpm.b))</f>
        <v>2</v>
      </c>
      <c r="N197" s="10">
        <f>_xlfn.LET(_xlpm.d,(K197,L197),MAX(_xlpm.d)-MIN(_xlpm.d))</f>
        <v>0</v>
      </c>
      <c r="O197" s="1" t="str">
        <f>_xlfn.LET(_xlpm.sep,":",_xlpm.w,$G197,_xlfn.CONCAT("~",RIGHT(_xlpm.w,LEN(_xlpm.w)-FIND(_xlpm.sep,_xlpm.w)),"~"))</f>
        <v>~du~</v>
      </c>
      <c r="P197" s="1" t="str">
        <f>_xlfn.LET(_xlpm.sep,":",_xlpm.w,$G197,_xlfn.CONCAT("[",LEFT(_xlpm.w,FIND(_xlpm.sep,_xlpm.w)-1),"]"))</f>
        <v>[də]</v>
      </c>
      <c r="Q197" s="14" cm="1">
        <f t="array" ref="Q197">SUM(_xlfn._xlws.FILTER($H$2:$H$7117,_xlfn.MAP($O$2:$O$7117,_xlfn.LAMBDA(_xlpm.x,_xlpm.x=$O197))))</f>
        <v>1.4910536779324057E-3</v>
      </c>
      <c r="R197" s="14">
        <f>$H197/Q197</f>
        <v>6.6666666666666666E-2</v>
      </c>
      <c r="S197" s="14" cm="1">
        <f t="array" ref="S197">SUM(_xlfn._xlws.FILTER($H$2:$H$7117,_xlfn.MAP($P$2:$P$7117,_xlfn.LAMBDA(_xlpm.x,_xlpm.x=$P197))))</f>
        <v>1.7395626242544726E-3</v>
      </c>
      <c r="T197" s="14">
        <f>$H197/S197</f>
        <v>5.7142857142857162E-2</v>
      </c>
      <c r="U197" s="14">
        <f>_xlfn.LET(_xlpm.freq,F197,_xlpm.size,M197+1,_xlpm.F,V197,LOG(1+_xlpm.freq)*LOG(1+_xlpm.size)*_xlpm.F)</f>
        <v>1.7677268829471172E-2</v>
      </c>
      <c r="V197" s="14">
        <f>_xlfn.LET(_xlpm.a,T197,_xlpm.b,R197,2*_xlpm.a*_xlpm.b/(_xlpm.a+_xlpm.b))</f>
        <v>6.1538461538461549E-2</v>
      </c>
      <c r="W197" s="14">
        <f>_xlfn.LET(_xlpm.p,R197,_xlpm.q,T197,LOG(_xlpm.p/_xlpm.q))</f>
        <v>6.6946789630613054E-2</v>
      </c>
      <c r="X197" s="2"/>
      <c r="AC197" s="2"/>
      <c r="AH197" s="2"/>
      <c r="AI197" s="2"/>
    </row>
    <row r="198" spans="1:35">
      <c r="A198" s="1" t="str">
        <f>_xlfn.LET(_xlpm.sep," : ",CONCATENATE(O198,_xlpm.sep,P198))</f>
        <v>~le~ : [li]</v>
      </c>
      <c r="B198" s="1">
        <f>_xlfn.LET(_xlpm.d,$G198,_xlpm.k,_xlfn.CONCAT(LEFT(TRIM(B$1),1),"*"),COUNTIF(_xlpm.d,_xlpm.k))</f>
        <v>0</v>
      </c>
      <c r="C198" s="1">
        <f>_xlfn.LET(_xlpm.d,$G198,_xlpm.k,_xlfn.CONCAT(LEFT(TRIM(C$1),1),"*"),COUNTIF(_xlpm.d,_xlpm.k))</f>
        <v>0</v>
      </c>
      <c r="D198" s="1">
        <f>_xlfn.LET(_xlpm.d,$G198,_xlpm.k,_xlfn.CONCAT(LEFT(TRIM(D$1),1),"*"),COUNTIF(_xlpm.d,_xlpm.k))</f>
        <v>0</v>
      </c>
      <c r="E198" s="1">
        <f>LOG(F198+1,10)</f>
        <v>0.90308998699194343</v>
      </c>
      <c r="F198" s="7">
        <v>7</v>
      </c>
      <c r="G198" s="9" t="s">
        <v>2081</v>
      </c>
      <c r="H198" s="4">
        <f>F198/freq.sum.r6e</f>
        <v>3.4791252485089465E-4</v>
      </c>
      <c r="I198" s="1" t="str">
        <f>_xlfn.LET(_xlpm.sep,":",_xlpm.w,$G198,LEFT(_xlpm.w,FIND(_xlpm.sep,_xlpm.w)-1))</f>
        <v>li</v>
      </c>
      <c r="J198" s="1" t="str">
        <f>_xlfn.LET(_xlpm.sep,":",_xlpm.w,$G198,RIGHT(_xlpm.w,LEN(_xlpm.w)-FIND(_xlpm.sep,_xlpm.w)))</f>
        <v>le</v>
      </c>
      <c r="K198" s="10">
        <f>_xlfn.LET(_xlpm.w,I198,LEN(_xlpm.w))</f>
        <v>2</v>
      </c>
      <c r="L198" s="10">
        <f>_xlfn.LET(_xlpm.w,J198,LEN(_xlpm.w))</f>
        <v>2</v>
      </c>
      <c r="M198" s="10">
        <f>_xlfn.LET(_xlpm.a,K198,_xlpm.b,L198,MAX(_xlpm.a,_xlpm.b))</f>
        <v>2</v>
      </c>
      <c r="N198" s="10">
        <f>_xlfn.LET(_xlpm.d,(K198,L198),MAX(_xlpm.d)-MIN(_xlpm.d))</f>
        <v>0</v>
      </c>
      <c r="O198" s="1" t="str">
        <f>_xlfn.LET(_xlpm.sep,":",_xlpm.w,$G198,_xlfn.CONCAT("~",RIGHT(_xlpm.w,LEN(_xlpm.w)-FIND(_xlpm.sep,_xlpm.w)),"~"))</f>
        <v>~le~</v>
      </c>
      <c r="P198" s="1" t="str">
        <f>_xlfn.LET(_xlpm.sep,":",_xlpm.w,$G198,_xlfn.CONCAT("[",LEFT(_xlpm.w,FIND(_xlpm.sep,_xlpm.w)-1),"]"))</f>
        <v>[li]</v>
      </c>
      <c r="Q198" s="14" cm="1">
        <f t="array" ref="Q198">SUM(_xlfn._xlws.FILTER($H$2:$H$7117,_xlfn.MAP($O$2:$O$7117,_xlfn.LAMBDA(_xlpm.x,_xlpm.x=$O198))))</f>
        <v>1.7892644135188867E-3</v>
      </c>
      <c r="R198" s="14">
        <f>$H198/Q198</f>
        <v>0.19444444444444445</v>
      </c>
      <c r="S198" s="14" cm="1">
        <f t="array" ref="S198">SUM(_xlfn._xlws.FILTER($H$2:$H$7117,_xlfn.MAP($P$2:$P$7117,_xlfn.LAMBDA(_xlpm.x,_xlpm.x=$P198))))</f>
        <v>2.0874751491053679E-3</v>
      </c>
      <c r="T198" s="14">
        <f>$H198/S198</f>
        <v>0.16666666666666666</v>
      </c>
      <c r="U198" s="14">
        <f>_xlfn.LET(_xlpm.freq,F198,_xlpm.size,M198+1,_xlpm.F,V198,LOG(1+_xlpm.freq)*LOG(1+_xlpm.size)*_xlpm.F)</f>
        <v>9.7589755080953189E-2</v>
      </c>
      <c r="V198" s="14">
        <f>_xlfn.LET(_xlpm.a,T198,_xlpm.b,R198,2*_xlpm.a*_xlpm.b/(_xlpm.a+_xlpm.b))</f>
        <v>0.17948717948717949</v>
      </c>
      <c r="W198" s="14">
        <f>_xlfn.LET(_xlpm.p,R198,_xlpm.q,T198,LOG(_xlpm.p/_xlpm.q))</f>
        <v>6.6946789630613221E-2</v>
      </c>
      <c r="X198" s="2"/>
      <c r="AC198" s="2"/>
      <c r="AH198" s="2"/>
      <c r="AI198" s="2"/>
    </row>
    <row r="199" spans="1:35">
      <c r="A199" s="1" t="str">
        <f>_xlfn.LET(_xlpm.sep," : ",CONCATENATE(O199,_xlpm.sep,P199))</f>
        <v>~ly~ : [li]</v>
      </c>
      <c r="B199" s="1">
        <f>_xlfn.LET(_xlpm.d,$G199,_xlpm.k,_xlfn.CONCAT(LEFT(TRIM(B$1),1),"*"),COUNTIF(_xlpm.d,_xlpm.k))</f>
        <v>0</v>
      </c>
      <c r="C199" s="1">
        <f>_xlfn.LET(_xlpm.d,$G199,_xlpm.k,_xlfn.CONCAT(LEFT(TRIM(C$1),1),"*"),COUNTIF(_xlpm.d,_xlpm.k))</f>
        <v>0</v>
      </c>
      <c r="D199" s="1">
        <f>_xlfn.LET(_xlpm.d,$G199,_xlpm.k,_xlfn.CONCAT(LEFT(TRIM(D$1),1),"*"),COUNTIF(_xlpm.d,_xlpm.k))</f>
        <v>0</v>
      </c>
      <c r="E199" s="1">
        <f>LOG(F199+1,10)</f>
        <v>0.90308998699194343</v>
      </c>
      <c r="F199" s="7">
        <v>7</v>
      </c>
      <c r="G199" s="9" t="s">
        <v>2086</v>
      </c>
      <c r="H199" s="4">
        <f>F199/freq.sum.r6e</f>
        <v>3.4791252485089465E-4</v>
      </c>
      <c r="I199" s="1" t="str">
        <f>_xlfn.LET(_xlpm.sep,":",_xlpm.w,$G199,LEFT(_xlpm.w,FIND(_xlpm.sep,_xlpm.w)-1))</f>
        <v>li</v>
      </c>
      <c r="J199" s="1" t="str">
        <f>_xlfn.LET(_xlpm.sep,":",_xlpm.w,$G199,RIGHT(_xlpm.w,LEN(_xlpm.w)-FIND(_xlpm.sep,_xlpm.w)))</f>
        <v>ly</v>
      </c>
      <c r="K199" s="10">
        <f>_xlfn.LET(_xlpm.w,I199,LEN(_xlpm.w))</f>
        <v>2</v>
      </c>
      <c r="L199" s="10">
        <f>_xlfn.LET(_xlpm.w,J199,LEN(_xlpm.w))</f>
        <v>2</v>
      </c>
      <c r="M199" s="10">
        <f>_xlfn.LET(_xlpm.a,K199,_xlpm.b,L199,MAX(_xlpm.a,_xlpm.b))</f>
        <v>2</v>
      </c>
      <c r="N199" s="10">
        <f>_xlfn.LET(_xlpm.d,(K199,L199),MAX(_xlpm.d)-MIN(_xlpm.d))</f>
        <v>0</v>
      </c>
      <c r="O199" s="1" t="str">
        <f>_xlfn.LET(_xlpm.sep,":",_xlpm.w,$G199,_xlfn.CONCAT("~",RIGHT(_xlpm.w,LEN(_xlpm.w)-FIND(_xlpm.sep,_xlpm.w)),"~"))</f>
        <v>~ly~</v>
      </c>
      <c r="P199" s="1" t="str">
        <f>_xlfn.LET(_xlpm.sep,":",_xlpm.w,$G199,_xlfn.CONCAT("[",LEFT(_xlpm.w,FIND(_xlpm.sep,_xlpm.w)-1),"]"))</f>
        <v>[li]</v>
      </c>
      <c r="Q199" s="14" cm="1">
        <f t="array" ref="Q199">SUM(_xlfn._xlws.FILTER($H$2:$H$7117,_xlfn.MAP($O$2:$O$7117,_xlfn.LAMBDA(_xlpm.x,_xlpm.x=$O199))))</f>
        <v>1.7892644135188867E-3</v>
      </c>
      <c r="R199" s="14">
        <f>$H199/Q199</f>
        <v>0.19444444444444445</v>
      </c>
      <c r="S199" s="14" cm="1">
        <f t="array" ref="S199">SUM(_xlfn._xlws.FILTER($H$2:$H$7117,_xlfn.MAP($P$2:$P$7117,_xlfn.LAMBDA(_xlpm.x,_xlpm.x=$P199))))</f>
        <v>2.0874751491053679E-3</v>
      </c>
      <c r="T199" s="14">
        <f>$H199/S199</f>
        <v>0.16666666666666666</v>
      </c>
      <c r="U199" s="14">
        <f>_xlfn.LET(_xlpm.freq,F199,_xlpm.size,M199+1,_xlpm.F,V199,LOG(1+_xlpm.freq)*LOG(1+_xlpm.size)*_xlpm.F)</f>
        <v>9.7589755080953189E-2</v>
      </c>
      <c r="V199" s="14">
        <f>_xlfn.LET(_xlpm.a,T199,_xlpm.b,R199,2*_xlpm.a*_xlpm.b/(_xlpm.a+_xlpm.b))</f>
        <v>0.17948717948717949</v>
      </c>
      <c r="W199" s="14">
        <f>_xlfn.LET(_xlpm.p,R199,_xlpm.q,T199,LOG(_xlpm.p/_xlpm.q))</f>
        <v>6.6946789630613221E-2</v>
      </c>
      <c r="X199" s="2"/>
      <c r="AC199" s="2"/>
      <c r="AH199" s="2"/>
      <c r="AI199" s="2"/>
    </row>
    <row r="200" spans="1:35">
      <c r="A200" s="1" t="str">
        <f>_xlfn.LET(_xlpm.sep," : ",CONCATENATE(O200,_xlpm.sep,P200))</f>
        <v>~ei~ : [eɪ]</v>
      </c>
      <c r="B200" s="1">
        <f>_xlfn.LET(_xlpm.d,$G200,_xlpm.k,_xlfn.CONCAT(LEFT(TRIM(B$1),1),"*"),COUNTIF(_xlpm.d,_xlpm.k))</f>
        <v>0</v>
      </c>
      <c r="C200" s="1">
        <f>_xlfn.LET(_xlpm.d,$G200,_xlpm.k,_xlfn.CONCAT(LEFT(TRIM(C$1),1),"*"),COUNTIF(_xlpm.d,_xlpm.k))</f>
        <v>0</v>
      </c>
      <c r="D200" s="1">
        <f>_xlfn.LET(_xlpm.d,$G200,_xlpm.k,_xlfn.CONCAT(LEFT(TRIM(D$1),1),"*"),COUNTIF(_xlpm.d,_xlpm.k))</f>
        <v>0</v>
      </c>
      <c r="E200" s="1">
        <f>LOG(F200+1,10)</f>
        <v>0.69897000433601875</v>
      </c>
      <c r="F200" s="7">
        <v>4</v>
      </c>
      <c r="G200" s="9" t="s">
        <v>852</v>
      </c>
      <c r="H200" s="4">
        <f>F200/freq.sum.r6e</f>
        <v>1.9880715705765408E-4</v>
      </c>
      <c r="I200" s="1" t="str">
        <f>_xlfn.LET(_xlpm.sep,":",_xlpm.w,$G200,LEFT(_xlpm.w,FIND(_xlpm.sep,_xlpm.w)-1))</f>
        <v>eɪ</v>
      </c>
      <c r="J200" s="1" t="str">
        <f>_xlfn.LET(_xlpm.sep,":",_xlpm.w,$G200,RIGHT(_xlpm.w,LEN(_xlpm.w)-FIND(_xlpm.sep,_xlpm.w)))</f>
        <v>ei</v>
      </c>
      <c r="K200" s="10">
        <f>_xlfn.LET(_xlpm.w,I200,LEN(_xlpm.w))</f>
        <v>2</v>
      </c>
      <c r="L200" s="10">
        <f>_xlfn.LET(_xlpm.w,J200,LEN(_xlpm.w))</f>
        <v>2</v>
      </c>
      <c r="M200" s="10">
        <f>_xlfn.LET(_xlpm.a,K200,_xlpm.b,L200,MAX(_xlpm.a,_xlpm.b))</f>
        <v>2</v>
      </c>
      <c r="N200" s="10">
        <f>_xlfn.LET(_xlpm.d,(K200,L200),MAX(_xlpm.d)-MIN(_xlpm.d))</f>
        <v>0</v>
      </c>
      <c r="O200" s="1" t="str">
        <f>_xlfn.LET(_xlpm.sep,":",_xlpm.w,$G200,_xlfn.CONCAT("~",RIGHT(_xlpm.w,LEN(_xlpm.w)-FIND(_xlpm.sep,_xlpm.w)),"~"))</f>
        <v>~ei~</v>
      </c>
      <c r="P200" s="1" t="str">
        <f>_xlfn.LET(_xlpm.sep,":",_xlpm.w,$G200,_xlfn.CONCAT("[",LEFT(_xlpm.w,FIND(_xlpm.sep,_xlpm.w)-1),"]"))</f>
        <v>[eɪ]</v>
      </c>
      <c r="Q200" s="14" cm="1">
        <f t="array" ref="Q200">SUM(_xlfn._xlws.FILTER($H$2:$H$7111,_xlfn.MAP($O$2:$O$7111,_xlfn.LAMBDA(_xlpm.x,_xlpm.x=$O200))))</f>
        <v>8.9463220675944336E-4</v>
      </c>
      <c r="R200" s="14">
        <f>$H200/Q200</f>
        <v>0.22222222222222224</v>
      </c>
      <c r="S200" s="14" cm="1">
        <f t="array" ref="S200">SUM(_xlfn._xlws.FILTER($H$2:$H$7111,_xlfn.MAP($P$2:$P$7111,_xlfn.LAMBDA(_xlpm.x,_xlpm.x=$P200))))</f>
        <v>1.043737574552684E-3</v>
      </c>
      <c r="T200" s="14">
        <f>$H200/S200</f>
        <v>0.19047619047619047</v>
      </c>
      <c r="U200" s="14">
        <f>_xlfn.LET(_xlpm.freq,F200,_xlpm.size,M200+1,_xlpm.F,V200,LOG(1+_xlpm.freq)*LOG(1+_xlpm.size)*_xlpm.F)</f>
        <v>8.6322435845958848E-2</v>
      </c>
      <c r="V200" s="14">
        <f>_xlfn.LET(_xlpm.a,T200,_xlpm.b,R200,2*_xlpm.a*_xlpm.b/(_xlpm.a+_xlpm.b))</f>
        <v>0.20512820512820512</v>
      </c>
      <c r="W200" s="14">
        <f>_xlfn.LET(_xlpm.p,R200,_xlpm.q,T200,LOG(_xlpm.p/_xlpm.q))</f>
        <v>6.6946789630613221E-2</v>
      </c>
      <c r="X200" s="2"/>
      <c r="AC200" s="2"/>
      <c r="AH200" s="2"/>
      <c r="AI200" s="2"/>
    </row>
    <row r="201" spans="1:35">
      <c r="A201" s="1" t="str">
        <f>_xlfn.LET(_xlpm.sep," : ",CONCATENATE(O201,_xlpm.sep,P201))</f>
        <v>~ja~ : [dʒeɪ]</v>
      </c>
      <c r="B201" s="1">
        <f>_xlfn.LET(_xlpm.d,$G201,_xlpm.k,_xlfn.CONCAT(LEFT(TRIM(B$1),1),"*"),COUNTIF(_xlpm.d,_xlpm.k))</f>
        <v>0</v>
      </c>
      <c r="C201" s="1">
        <f>_xlfn.LET(_xlpm.d,$G201,_xlpm.k,_xlfn.CONCAT(LEFT(TRIM(C$1),1),"*"),COUNTIF(_xlpm.d,_xlpm.k))</f>
        <v>0</v>
      </c>
      <c r="D201" s="1">
        <f>_xlfn.LET(_xlpm.d,$G201,_xlpm.k,_xlfn.CONCAT(LEFT(TRIM(D$1),1),"*"),COUNTIF(_xlpm.d,_xlpm.k))</f>
        <v>0</v>
      </c>
      <c r="E201" s="1">
        <f>LOG(F201+1,10)</f>
        <v>0.69897000433601875</v>
      </c>
      <c r="F201" s="7">
        <v>4</v>
      </c>
      <c r="G201" s="9" t="s">
        <v>661</v>
      </c>
      <c r="H201" s="4">
        <f>F201/freq.sum.r6e</f>
        <v>1.9880715705765408E-4</v>
      </c>
      <c r="I201" s="1" t="str">
        <f>_xlfn.LET(_xlpm.sep,":",_xlpm.w,$G201,LEFT(_xlpm.w,FIND(_xlpm.sep,_xlpm.w)-1))</f>
        <v>dʒeɪ</v>
      </c>
      <c r="J201" s="1" t="str">
        <f>_xlfn.LET(_xlpm.sep,":",_xlpm.w,$G201,RIGHT(_xlpm.w,LEN(_xlpm.w)-FIND(_xlpm.sep,_xlpm.w)))</f>
        <v>ja</v>
      </c>
      <c r="K201" s="10">
        <f>_xlfn.LET(_xlpm.w,I201,LEN(_xlpm.w))</f>
        <v>4</v>
      </c>
      <c r="L201" s="10">
        <f>_xlfn.LET(_xlpm.w,J201,LEN(_xlpm.w))</f>
        <v>2</v>
      </c>
      <c r="M201" s="10">
        <f>_xlfn.LET(_xlpm.a,K201,_xlpm.b,L201,MAX(_xlpm.a,_xlpm.b))</f>
        <v>4</v>
      </c>
      <c r="N201" s="10">
        <f>_xlfn.LET(_xlpm.d,(K201,L201),MAX(_xlpm.d)-MIN(_xlpm.d))</f>
        <v>2</v>
      </c>
      <c r="O201" s="1" t="str">
        <f>_xlfn.LET(_xlpm.sep,":",_xlpm.w,$G201,_xlfn.CONCAT("~",RIGHT(_xlpm.w,LEN(_xlpm.w)-FIND(_xlpm.sep,_xlpm.w)),"~"))</f>
        <v>~ja~</v>
      </c>
      <c r="P201" s="1" t="str">
        <f>_xlfn.LET(_xlpm.sep,":",_xlpm.w,$G201,_xlfn.CONCAT("[",LEFT(_xlpm.w,FIND(_xlpm.sep,_xlpm.w)-1),"]"))</f>
        <v>[dʒeɪ]</v>
      </c>
      <c r="Q201" s="14" cm="1">
        <f t="array" ref="Q201">SUM(_xlfn._xlws.FILTER($H$2:$H$7117,_xlfn.MAP($O$2:$O$7117,_xlfn.LAMBDA(_xlpm.x,_xlpm.x=$O201))))</f>
        <v>2.9821073558648114E-4</v>
      </c>
      <c r="R201" s="14">
        <f>$H201/Q201</f>
        <v>0.66666666666666663</v>
      </c>
      <c r="S201" s="14" cm="1">
        <f t="array" ref="S201">SUM(_xlfn._xlws.FILTER($H$2:$H$7117,_xlfn.MAP($P$2:$P$7117,_xlfn.LAMBDA(_xlpm.x,_xlpm.x=$P201))))</f>
        <v>3.4791252485089465E-4</v>
      </c>
      <c r="T201" s="14">
        <f>$H201/S201</f>
        <v>0.5714285714285714</v>
      </c>
      <c r="U201" s="14">
        <f>_xlfn.LET(_xlpm.freq,F201,_xlpm.size,M201+1,_xlpm.F,V201,LOG(1+_xlpm.freq)*LOG(1+_xlpm.size)*_xlpm.F)</f>
        <v>0.33471038944906695</v>
      </c>
      <c r="V201" s="14">
        <f>_xlfn.LET(_xlpm.a,T201,_xlpm.b,R201,2*_xlpm.a*_xlpm.b/(_xlpm.a+_xlpm.b))</f>
        <v>0.61538461538461531</v>
      </c>
      <c r="W201" s="14">
        <f>_xlfn.LET(_xlpm.p,R201,_xlpm.q,T201,LOG(_xlpm.p/_xlpm.q))</f>
        <v>6.6946789630613221E-2</v>
      </c>
      <c r="X201" s="2"/>
      <c r="AC201" s="2"/>
      <c r="AH201" s="2"/>
      <c r="AI201" s="2"/>
    </row>
    <row r="202" spans="1:35">
      <c r="A202" s="1" t="str">
        <f>_xlfn.LET(_xlpm.sep," : ",CONCATENATE(O202,_xlpm.sep,P202))</f>
        <v>~cu~ : [kju]</v>
      </c>
      <c r="B202" s="1">
        <f>_xlfn.LET(_xlpm.d,$G202,_xlpm.k,_xlfn.CONCAT(LEFT(TRIM(B$1),1),"*"),COUNTIF(_xlpm.d,_xlpm.k))</f>
        <v>0</v>
      </c>
      <c r="C202" s="1">
        <f>_xlfn.LET(_xlpm.d,$G202,_xlpm.k,_xlfn.CONCAT(LEFT(TRIM(C$1),1),"*"),COUNTIF(_xlpm.d,_xlpm.k))</f>
        <v>0</v>
      </c>
      <c r="D202" s="1">
        <f>_xlfn.LET(_xlpm.d,$G202,_xlpm.k,_xlfn.CONCAT(LEFT(TRIM(D$1),1),"*"),COUNTIF(_xlpm.d,_xlpm.k))</f>
        <v>0</v>
      </c>
      <c r="E202" s="1">
        <f>LOG(F202+1,10)</f>
        <v>0.90308998699194343</v>
      </c>
      <c r="F202" s="7">
        <v>7</v>
      </c>
      <c r="G202" s="9" t="s">
        <v>1421</v>
      </c>
      <c r="H202" s="4">
        <f>F202/freq.sum.r6e</f>
        <v>3.4791252485089465E-4</v>
      </c>
      <c r="I202" s="1" t="str">
        <f>_xlfn.LET(_xlpm.sep,":",_xlpm.w,$G202,LEFT(_xlpm.w,FIND(_xlpm.sep,_xlpm.w)-1))</f>
        <v>kju</v>
      </c>
      <c r="J202" s="1" t="str">
        <f>_xlfn.LET(_xlpm.sep,":",_xlpm.w,$G202,RIGHT(_xlpm.w,LEN(_xlpm.w)-FIND(_xlpm.sep,_xlpm.w)))</f>
        <v>cu</v>
      </c>
      <c r="K202" s="10">
        <f>_xlfn.LET(_xlpm.w,I202,LEN(_xlpm.w))</f>
        <v>3</v>
      </c>
      <c r="L202" s="10">
        <f>_xlfn.LET(_xlpm.w,J202,LEN(_xlpm.w))</f>
        <v>2</v>
      </c>
      <c r="M202" s="10">
        <f>_xlfn.LET(_xlpm.a,K202,_xlpm.b,L202,MAX(_xlpm.a,_xlpm.b))</f>
        <v>3</v>
      </c>
      <c r="N202" s="10">
        <f>_xlfn.LET(_xlpm.d,(K202,L202),MAX(_xlpm.d)-MIN(_xlpm.d))</f>
        <v>1</v>
      </c>
      <c r="O202" s="1" t="str">
        <f>_xlfn.LET(_xlpm.sep,":",_xlpm.w,$G202,_xlfn.CONCAT("~",RIGHT(_xlpm.w,LEN(_xlpm.w)-FIND(_xlpm.sep,_xlpm.w)),"~"))</f>
        <v>~cu~</v>
      </c>
      <c r="P202" s="1" t="str">
        <f>_xlfn.LET(_xlpm.sep,":",_xlpm.w,$G202,_xlfn.CONCAT("[",LEFT(_xlpm.w,FIND(_xlpm.sep,_xlpm.w)-1),"]"))</f>
        <v>[kju]</v>
      </c>
      <c r="Q202" s="14" cm="1">
        <f t="array" ref="Q202">SUM(_xlfn._xlws.FILTER($H$2:$H$7117,_xlfn.MAP($O$2:$O$7117,_xlfn.LAMBDA(_xlpm.x,_xlpm.x=$O202))))</f>
        <v>1.1431411530815109E-3</v>
      </c>
      <c r="R202" s="14">
        <f>$H202/Q202</f>
        <v>0.30434782608695654</v>
      </c>
      <c r="S202" s="14" cm="1">
        <f t="array" ref="S202">SUM(_xlfn._xlws.FILTER($H$2:$H$7117,_xlfn.MAP($P$2:$P$7117,_xlfn.LAMBDA(_xlpm.x,_xlpm.x=$P202))))</f>
        <v>1.3419483101391647E-3</v>
      </c>
      <c r="T202" s="14">
        <f>$H202/S202</f>
        <v>0.25925925925925936</v>
      </c>
      <c r="U202" s="14">
        <f>_xlfn.LET(_xlpm.freq,F202,_xlpm.size,M202+1,_xlpm.F,V202,LOG(1+_xlpm.freq)*LOG(1+_xlpm.size)*_xlpm.F)</f>
        <v>0.17674518739460077</v>
      </c>
      <c r="V202" s="14">
        <f>_xlfn.LET(_xlpm.a,T202,_xlpm.b,R202,2*_xlpm.a*_xlpm.b/(_xlpm.a+_xlpm.b))</f>
        <v>0.28000000000000008</v>
      </c>
      <c r="W202" s="14">
        <f>_xlfn.LET(_xlpm.p,R202,_xlpm.q,T202,LOG(_xlpm.p/_xlpm.q))</f>
        <v>6.9635928141394313E-2</v>
      </c>
      <c r="X202" s="2"/>
      <c r="AC202" s="2"/>
      <c r="AH202" s="2"/>
      <c r="AI202" s="2"/>
    </row>
    <row r="203" spans="1:35">
      <c r="A203" s="1" t="str">
        <f>_xlfn.LET(_xlpm.sep," : ",CONCATENATE(O203,_xlpm.sep,P203))</f>
        <v>~ra~ : [ɹɛ]</v>
      </c>
      <c r="B203" s="1">
        <f>_xlfn.LET(_xlpm.d,$G203,_xlpm.k,_xlfn.CONCAT(LEFT(TRIM(B$1),1),"*"),COUNTIF(_xlpm.d,_xlpm.k))</f>
        <v>1</v>
      </c>
      <c r="C203" s="1">
        <f>_xlfn.LET(_xlpm.d,$G203,_xlpm.k,_xlfn.CONCAT(LEFT(TRIM(C$1),1),"*"),COUNTIF(_xlpm.d,_xlpm.k))</f>
        <v>0</v>
      </c>
      <c r="D203" s="1">
        <f>_xlfn.LET(_xlpm.d,$G203,_xlpm.k,_xlfn.CONCAT(LEFT(TRIM(D$1),1),"*"),COUNTIF(_xlpm.d,_xlpm.k))</f>
        <v>0</v>
      </c>
      <c r="E203" s="1">
        <f>LOG(F203+1,10)</f>
        <v>0.77815125038364352</v>
      </c>
      <c r="F203" s="7">
        <v>5</v>
      </c>
      <c r="G203" s="9" t="s">
        <v>6622</v>
      </c>
      <c r="H203" s="4">
        <f>F203/freq.sum.r6e</f>
        <v>2.4850894632206757E-4</v>
      </c>
      <c r="I203" s="1" t="str">
        <f>_xlfn.LET(_xlpm.sep,":",_xlpm.w,$G203,LEFT(_xlpm.w,FIND(_xlpm.sep,_xlpm.w)-1))</f>
        <v>ɹɛ</v>
      </c>
      <c r="J203" s="1" t="str">
        <f>_xlfn.LET(_xlpm.sep,":",_xlpm.w,$G203,RIGHT(_xlpm.w,LEN(_xlpm.w)-FIND(_xlpm.sep,_xlpm.w)))</f>
        <v>ra</v>
      </c>
      <c r="K203" s="10">
        <f>_xlfn.LET(_xlpm.w,I203,LEN(_xlpm.w))</f>
        <v>2</v>
      </c>
      <c r="L203" s="10">
        <f>_xlfn.LET(_xlpm.w,J203,LEN(_xlpm.w))</f>
        <v>2</v>
      </c>
      <c r="M203" s="10">
        <f>_xlfn.LET(_xlpm.a,K203,_xlpm.b,L203,MAX(_xlpm.a,_xlpm.b))</f>
        <v>2</v>
      </c>
      <c r="N203" s="10">
        <f>_xlfn.LET(_xlpm.d,(K203,L203),MAX(_xlpm.d)-MIN(_xlpm.d))</f>
        <v>0</v>
      </c>
      <c r="O203" s="1" t="str">
        <f>_xlfn.LET(_xlpm.sep,":",_xlpm.w,$G203,_xlfn.CONCAT("~",RIGHT(_xlpm.w,LEN(_xlpm.w)-FIND(_xlpm.sep,_xlpm.w)),"~"))</f>
        <v>~ra~</v>
      </c>
      <c r="P203" s="1" t="str">
        <f>_xlfn.LET(_xlpm.sep,":",_xlpm.w,$G203,_xlfn.CONCAT("[",LEFT(_xlpm.w,FIND(_xlpm.sep,_xlpm.w)-1),"]"))</f>
        <v>[ɹɛ]</v>
      </c>
      <c r="Q203" s="14" cm="1">
        <f t="array" ref="Q203">SUM(_xlfn._xlws.FILTER($H$2:$H$7117,_xlfn.MAP($O$2:$O$7117,_xlfn.LAMBDA(_xlpm.x,_xlpm.x=$O203))))</f>
        <v>1.6898608349900598E-3</v>
      </c>
      <c r="R203" s="14">
        <f>$H203/Q203</f>
        <v>0.14705882352941174</v>
      </c>
      <c r="S203" s="14" cm="1">
        <f t="array" ref="S203">SUM(_xlfn._xlws.FILTER($H$2:$H$7117,_xlfn.MAP($P$2:$P$7117,_xlfn.LAMBDA(_xlpm.x,_xlpm.x=$P203))))</f>
        <v>1.988071570576541E-3</v>
      </c>
      <c r="T203" s="14">
        <f>$H203/S203</f>
        <v>0.12499999999999997</v>
      </c>
      <c r="U203" s="14">
        <f>_xlfn.LET(_xlpm.freq,F203,_xlpm.size,M203+1,_xlpm.F,V203,LOG(1+_xlpm.freq)*LOG(1+_xlpm.size)*_xlpm.F)</f>
        <v>6.3309964197002647E-2</v>
      </c>
      <c r="V203" s="14">
        <f>_xlfn.LET(_xlpm.a,T203,_xlpm.b,R203,2*_xlpm.a*_xlpm.b/(_xlpm.a+_xlpm.b))</f>
        <v>0.13513513513513511</v>
      </c>
      <c r="W203" s="14">
        <f>_xlfn.LET(_xlpm.p,R203,_xlpm.q,T203,LOG(_xlpm.p/_xlpm.q))</f>
        <v>7.0581074285707285E-2</v>
      </c>
      <c r="X203" s="2"/>
      <c r="AC203" s="2"/>
      <c r="AH203" s="2"/>
      <c r="AI203" s="2"/>
    </row>
    <row r="204" spans="1:35">
      <c r="A204" s="1" t="str">
        <f>_xlfn.LET(_xlpm.sep," : ",CONCATENATE(O204,_xlpm.sep,P204))</f>
        <v>~bu~ : [bə]</v>
      </c>
      <c r="B204" s="1">
        <f>_xlfn.LET(_xlpm.d,$G204,_xlpm.k,_xlfn.CONCAT(LEFT(TRIM(B$1),1),"*"),COUNTIF(_xlpm.d,_xlpm.k))</f>
        <v>0</v>
      </c>
      <c r="C204" s="1">
        <f>_xlfn.LET(_xlpm.d,$G204,_xlpm.k,_xlfn.CONCAT(LEFT(TRIM(C$1),1),"*"),COUNTIF(_xlpm.d,_xlpm.k))</f>
        <v>0</v>
      </c>
      <c r="D204" s="1">
        <f>_xlfn.LET(_xlpm.d,$G204,_xlpm.k,_xlfn.CONCAT(LEFT(TRIM(D$1),1),"*"),COUNTIF(_xlpm.d,_xlpm.k))</f>
        <v>0</v>
      </c>
      <c r="E204" s="1">
        <f>LOG(F204+1,10)</f>
        <v>0.47712125471966244</v>
      </c>
      <c r="F204" s="7">
        <v>2</v>
      </c>
      <c r="G204" s="9" t="s">
        <v>320</v>
      </c>
      <c r="H204" s="4">
        <f>F204/freq.sum.r6e</f>
        <v>9.9403578528827041E-5</v>
      </c>
      <c r="I204" s="1" t="str">
        <f>_xlfn.LET(_xlpm.sep,":",_xlpm.w,$G204,LEFT(_xlpm.w,FIND(_xlpm.sep,_xlpm.w)-1))</f>
        <v>bə</v>
      </c>
      <c r="J204" s="1" t="str">
        <f>_xlfn.LET(_xlpm.sep,":",_xlpm.w,$G204,RIGHT(_xlpm.w,LEN(_xlpm.w)-FIND(_xlpm.sep,_xlpm.w)))</f>
        <v>bu</v>
      </c>
      <c r="K204" s="10">
        <f>_xlfn.LET(_xlpm.w,I204,LEN(_xlpm.w))</f>
        <v>2</v>
      </c>
      <c r="L204" s="10">
        <f>_xlfn.LET(_xlpm.w,J204,LEN(_xlpm.w))</f>
        <v>2</v>
      </c>
      <c r="M204" s="10">
        <f>_xlfn.LET(_xlpm.a,K204,_xlpm.b,L204,MAX(_xlpm.a,_xlpm.b))</f>
        <v>2</v>
      </c>
      <c r="N204" s="10">
        <f>_xlfn.LET(_xlpm.d,(K204,L204),MAX(_xlpm.d)-MIN(_xlpm.d))</f>
        <v>0</v>
      </c>
      <c r="O204" s="1" t="str">
        <f>_xlfn.LET(_xlpm.sep,":",_xlpm.w,$G204,_xlfn.CONCAT("~",RIGHT(_xlpm.w,LEN(_xlpm.w)-FIND(_xlpm.sep,_xlpm.w)),"~"))</f>
        <v>~bu~</v>
      </c>
      <c r="P204" s="1" t="str">
        <f>_xlfn.LET(_xlpm.sep,":",_xlpm.w,$G204,_xlfn.CONCAT("[",LEFT(_xlpm.w,FIND(_xlpm.sep,_xlpm.w)-1),"]"))</f>
        <v>[bə]</v>
      </c>
      <c r="Q204" s="14" cm="1">
        <f t="array" ref="Q204">SUM(_xlfn._xlws.FILTER($H$2:$H$7117,_xlfn.MAP($O$2:$O$7117,_xlfn.LAMBDA(_xlpm.x,_xlpm.x=$O204))))</f>
        <v>2.0874751491053679E-3</v>
      </c>
      <c r="R204" s="14">
        <f>$H204/Q204</f>
        <v>4.7619047619047616E-2</v>
      </c>
      <c r="S204" s="14" cm="1">
        <f t="array" ref="S204">SUM(_xlfn._xlws.FILTER($H$2:$H$7117,_xlfn.MAP($P$2:$P$7117,_xlfn.LAMBDA(_xlpm.x,_xlpm.x=$P204))))</f>
        <v>2.4850894632206751E-3</v>
      </c>
      <c r="T204" s="14">
        <f>$H204/S204</f>
        <v>4.0000000000000015E-2</v>
      </c>
      <c r="U204" s="14">
        <f>_xlfn.LET(_xlpm.freq,F204,_xlpm.size,M204+1,_xlpm.F,V204,LOG(1+_xlpm.freq)*LOG(1+_xlpm.size)*_xlpm.F)</f>
        <v>1.24893747164742E-2</v>
      </c>
      <c r="V204" s="14">
        <f>_xlfn.LET(_xlpm.a,T204,_xlpm.b,R204,2*_xlpm.a*_xlpm.b/(_xlpm.a+_xlpm.b))</f>
        <v>4.347826086956523E-2</v>
      </c>
      <c r="W204" s="14">
        <f>_xlfn.LET(_xlpm.p,R204,_xlpm.q,T204,LOG(_xlpm.p/_xlpm.q))</f>
        <v>7.5720713938118175E-2</v>
      </c>
      <c r="X204" s="2"/>
      <c r="AC204" s="2"/>
      <c r="AH204" s="2"/>
      <c r="AI204" s="2"/>
    </row>
    <row r="205" spans="1:35">
      <c r="A205" s="1" t="str">
        <f>_xlfn.LET(_xlpm.sep," : ",CONCATENATE(O205,_xlpm.sep,P205))</f>
        <v>~ho~ : [hɑ]</v>
      </c>
      <c r="B205" s="1">
        <f>_xlfn.LET(_xlpm.d,$G205,_xlpm.k,_xlfn.CONCAT(LEFT(TRIM(B$1),1),"*"),COUNTIF(_xlpm.d,_xlpm.k))</f>
        <v>0</v>
      </c>
      <c r="C205" s="1">
        <f>_xlfn.LET(_xlpm.d,$G205,_xlpm.k,_xlfn.CONCAT(LEFT(TRIM(C$1),1),"*"),COUNTIF(_xlpm.d,_xlpm.k))</f>
        <v>0</v>
      </c>
      <c r="D205" s="1">
        <f>_xlfn.LET(_xlpm.d,$G205,_xlpm.k,_xlfn.CONCAT(LEFT(TRIM(D$1),1),"*"),COUNTIF(_xlpm.d,_xlpm.k))</f>
        <v>0</v>
      </c>
      <c r="E205" s="1">
        <f>LOG(F205+1,10)</f>
        <v>0.30102999566398114</v>
      </c>
      <c r="F205" s="7">
        <v>1</v>
      </c>
      <c r="G205" s="9" t="s">
        <v>1275</v>
      </c>
      <c r="H205" s="4">
        <f>F205/freq.sum.r6e</f>
        <v>4.9701789264413521E-5</v>
      </c>
      <c r="I205" s="1" t="str">
        <f>_xlfn.LET(_xlpm.sep,":",_xlpm.w,$G205,LEFT(_xlpm.w,FIND(_xlpm.sep,_xlpm.w)-1))</f>
        <v>hɑ</v>
      </c>
      <c r="J205" s="1" t="str">
        <f>_xlfn.LET(_xlpm.sep,":",_xlpm.w,$G205,RIGHT(_xlpm.w,LEN(_xlpm.w)-FIND(_xlpm.sep,_xlpm.w)))</f>
        <v>ho</v>
      </c>
      <c r="K205" s="10">
        <f>_xlfn.LET(_xlpm.w,I205,LEN(_xlpm.w))</f>
        <v>2</v>
      </c>
      <c r="L205" s="10">
        <f>_xlfn.LET(_xlpm.w,J205,LEN(_xlpm.w))</f>
        <v>2</v>
      </c>
      <c r="M205" s="10">
        <f>_xlfn.LET(_xlpm.a,K205,_xlpm.b,L205,MAX(_xlpm.a,_xlpm.b))</f>
        <v>2</v>
      </c>
      <c r="N205" s="10">
        <f>_xlfn.LET(_xlpm.d,(K205,L205),MAX(_xlpm.d)-MIN(_xlpm.d))</f>
        <v>0</v>
      </c>
      <c r="O205" s="1" t="str">
        <f>_xlfn.LET(_xlpm.sep,":",_xlpm.w,$G205,_xlfn.CONCAT("~",RIGHT(_xlpm.w,LEN(_xlpm.w)-FIND(_xlpm.sep,_xlpm.w)),"~"))</f>
        <v>~ho~</v>
      </c>
      <c r="P205" s="1" t="str">
        <f>_xlfn.LET(_xlpm.sep,":",_xlpm.w,$G205,_xlfn.CONCAT("[",LEFT(_xlpm.w,FIND(_xlpm.sep,_xlpm.w)-1),"]"))</f>
        <v>[hɑ]</v>
      </c>
      <c r="Q205" s="14" cm="1">
        <f t="array" ref="Q205">SUM(_xlfn._xlws.FILTER($H$2:$H$7117,_xlfn.MAP($O$2:$O$7117,_xlfn.LAMBDA(_xlpm.x,_xlpm.x=$O205))))</f>
        <v>2.4850894632206762E-4</v>
      </c>
      <c r="R205" s="14">
        <f>$H205/Q205</f>
        <v>0.19999999999999998</v>
      </c>
      <c r="S205" s="14" cm="1">
        <f t="array" ref="S205">SUM(_xlfn._xlws.FILTER($H$2:$H$7117,_xlfn.MAP($P$2:$P$7117,_xlfn.LAMBDA(_xlpm.x,_xlpm.x=$P205))))</f>
        <v>2.9821073558648114E-4</v>
      </c>
      <c r="T205" s="14">
        <f>$H205/S205</f>
        <v>0.16666666666666666</v>
      </c>
      <c r="U205" s="14">
        <f>_xlfn.LET(_xlpm.freq,F205,_xlpm.size,M205+1,_xlpm.F,V205,LOG(1+_xlpm.freq)*LOG(1+_xlpm.size)*_xlpm.F)</f>
        <v>3.2952384832529651E-2</v>
      </c>
      <c r="V205" s="14">
        <f>_xlfn.LET(_xlpm.a,T205,_xlpm.b,R205,2*_xlpm.a*_xlpm.b/(_xlpm.a+_xlpm.b))</f>
        <v>0.1818181818181818</v>
      </c>
      <c r="W205" s="14">
        <f>_xlfn.LET(_xlpm.p,R205,_xlpm.q,T205,LOG(_xlpm.p/_xlpm.q))</f>
        <v>7.9181246047624818E-2</v>
      </c>
      <c r="X205" s="2"/>
      <c r="AC205" s="2"/>
      <c r="AH205" s="2"/>
      <c r="AI205" s="2"/>
    </row>
    <row r="206" spans="1:35">
      <c r="A206" s="1" t="str">
        <f>_xlfn.LET(_xlpm.sep," : ",CONCATENATE(O206,_xlpm.sep,P206))</f>
        <v>~vo~ : [voʊ]</v>
      </c>
      <c r="B206" s="1">
        <f>_xlfn.LET(_xlpm.d,$G206,_xlpm.k,_xlfn.CONCAT(LEFT(TRIM(B$1),1),"*"),COUNTIF(_xlpm.d,_xlpm.k))</f>
        <v>0</v>
      </c>
      <c r="C206" s="1">
        <f>_xlfn.LET(_xlpm.d,$G206,_xlpm.k,_xlfn.CONCAT(LEFT(TRIM(C$1),1),"*"),COUNTIF(_xlpm.d,_xlpm.k))</f>
        <v>0</v>
      </c>
      <c r="D206" s="1">
        <f>_xlfn.LET(_xlpm.d,$G206,_xlpm.k,_xlfn.CONCAT(LEFT(TRIM(D$1),1),"*"),COUNTIF(_xlpm.d,_xlpm.k))</f>
        <v>0</v>
      </c>
      <c r="E206" s="1">
        <f>LOG(F206+1,10)</f>
        <v>0.47712125471966244</v>
      </c>
      <c r="F206" s="7">
        <v>2</v>
      </c>
      <c r="G206" s="9" t="s">
        <v>5123</v>
      </c>
      <c r="H206" s="4">
        <f>F206/freq.sum.r6e</f>
        <v>9.9403578528827041E-5</v>
      </c>
      <c r="I206" s="1" t="str">
        <f>_xlfn.LET(_xlpm.sep,":",_xlpm.w,$G206,LEFT(_xlpm.w,FIND(_xlpm.sep,_xlpm.w)-1))</f>
        <v>voʊ</v>
      </c>
      <c r="J206" s="1" t="str">
        <f>_xlfn.LET(_xlpm.sep,":",_xlpm.w,$G206,RIGHT(_xlpm.w,LEN(_xlpm.w)-FIND(_xlpm.sep,_xlpm.w)))</f>
        <v>vo</v>
      </c>
      <c r="K206" s="10">
        <f>_xlfn.LET(_xlpm.w,I206,LEN(_xlpm.w))</f>
        <v>3</v>
      </c>
      <c r="L206" s="10">
        <f>_xlfn.LET(_xlpm.w,J206,LEN(_xlpm.w))</f>
        <v>2</v>
      </c>
      <c r="M206" s="10">
        <f>_xlfn.LET(_xlpm.a,K206,_xlpm.b,L206,MAX(_xlpm.a,_xlpm.b))</f>
        <v>3</v>
      </c>
      <c r="N206" s="10">
        <f>_xlfn.LET(_xlpm.d,(K206,L206),MAX(_xlpm.d)-MIN(_xlpm.d))</f>
        <v>1</v>
      </c>
      <c r="O206" s="1" t="str">
        <f>_xlfn.LET(_xlpm.sep,":",_xlpm.w,$G206,_xlfn.CONCAT("~",RIGHT(_xlpm.w,LEN(_xlpm.w)-FIND(_xlpm.sep,_xlpm.w)),"~"))</f>
        <v>~vo~</v>
      </c>
      <c r="P206" s="1" t="str">
        <f>_xlfn.LET(_xlpm.sep,":",_xlpm.w,$G206,_xlfn.CONCAT("[",LEFT(_xlpm.w,FIND(_xlpm.sep,_xlpm.w)-1),"]"))</f>
        <v>[voʊ]</v>
      </c>
      <c r="Q206" s="14" cm="1">
        <f t="array" ref="Q206">SUM(_xlfn._xlws.FILTER($H$2:$H$7117,_xlfn.MAP($O$2:$O$7117,_xlfn.LAMBDA(_xlpm.x,_xlpm.x=$O206))))</f>
        <v>2.4850894632206762E-4</v>
      </c>
      <c r="R206" s="14">
        <f>$H206/Q206</f>
        <v>0.39999999999999997</v>
      </c>
      <c r="S206" s="14" cm="1">
        <f t="array" ref="S206">SUM(_xlfn._xlws.FILTER($H$2:$H$7117,_xlfn.MAP($P$2:$P$7117,_xlfn.LAMBDA(_xlpm.x,_xlpm.x=$P206))))</f>
        <v>2.9821073558648114E-4</v>
      </c>
      <c r="T206" s="14">
        <f>$H206/S206</f>
        <v>0.33333333333333331</v>
      </c>
      <c r="U206" s="14">
        <f>_xlfn.LET(_xlpm.freq,F206,_xlpm.size,M206+1,_xlpm.F,V206,LOG(1+_xlpm.freq)*LOG(1+_xlpm.size)*_xlpm.F)</f>
        <v>0.12127034381098516</v>
      </c>
      <c r="V206" s="14">
        <f>_xlfn.LET(_xlpm.a,T206,_xlpm.b,R206,2*_xlpm.a*_xlpm.b/(_xlpm.a+_xlpm.b))</f>
        <v>0.36363636363636359</v>
      </c>
      <c r="W206" s="14">
        <f>_xlfn.LET(_xlpm.p,R206,_xlpm.q,T206,LOG(_xlpm.p/_xlpm.q))</f>
        <v>7.9181246047624818E-2</v>
      </c>
      <c r="X206" s="2"/>
      <c r="AC206" s="2"/>
      <c r="AH206" s="2"/>
      <c r="AI206" s="2"/>
    </row>
    <row r="207" spans="1:35">
      <c r="A207" s="1" t="str">
        <f>_xlfn.LET(_xlpm.sep," : ",CONCATENATE(O207,_xlpm.sep,P207))</f>
        <v>~jo~ : [dʒoʊ]</v>
      </c>
      <c r="B207" s="1">
        <f>_xlfn.LET(_xlpm.d,$G207,_xlpm.k,_xlfn.CONCAT(LEFT(TRIM(B$1),1),"*"),COUNTIF(_xlpm.d,_xlpm.k))</f>
        <v>0</v>
      </c>
      <c r="C207" s="1">
        <f>_xlfn.LET(_xlpm.d,$G207,_xlpm.k,_xlfn.CONCAT(LEFT(TRIM(C$1),1),"*"),COUNTIF(_xlpm.d,_xlpm.k))</f>
        <v>0</v>
      </c>
      <c r="D207" s="1">
        <f>_xlfn.LET(_xlpm.d,$G207,_xlpm.k,_xlfn.CONCAT(LEFT(TRIM(D$1),1),"*"),COUNTIF(_xlpm.d,_xlpm.k))</f>
        <v>0</v>
      </c>
      <c r="E207" s="1">
        <f>LOG(F207+1,10)</f>
        <v>0.47712125471966244</v>
      </c>
      <c r="F207" s="7">
        <v>2</v>
      </c>
      <c r="G207" s="9" t="s">
        <v>674</v>
      </c>
      <c r="H207" s="4">
        <f>F207/freq.sum.r6e</f>
        <v>9.9403578528827041E-5</v>
      </c>
      <c r="I207" s="4" t="str">
        <f>_xlfn.LET(_xlpm.sep,":",_xlpm.w,$G207,LEFT(_xlpm.w,FIND(_xlpm.sep,_xlpm.w)-1))</f>
        <v>dʒoʊ</v>
      </c>
      <c r="J207" s="4" t="str">
        <f>_xlfn.LET(_xlpm.sep,":",_xlpm.w,$G207,RIGHT(_xlpm.w,LEN(_xlpm.w)-FIND(_xlpm.sep,_xlpm.w)))</f>
        <v>jo</v>
      </c>
      <c r="K207" s="10">
        <f>_xlfn.LET(_xlpm.w,I207,LEN(_xlpm.w))</f>
        <v>4</v>
      </c>
      <c r="L207" s="10">
        <f>_xlfn.LET(_xlpm.w,J207,LEN(_xlpm.w))</f>
        <v>2</v>
      </c>
      <c r="M207" s="10">
        <f>_xlfn.LET(_xlpm.a,K207,_xlpm.b,L207,MAX(_xlpm.a,_xlpm.b))</f>
        <v>4</v>
      </c>
      <c r="N207" s="10">
        <f>_xlfn.LET(_xlpm.d,(K207,L207),MAX(_xlpm.d)-MIN(_xlpm.d))</f>
        <v>2</v>
      </c>
      <c r="O207" s="1" t="str">
        <f>_xlfn.LET(_xlpm.sep,":",_xlpm.w,$G207,_xlfn.CONCAT("~",RIGHT(_xlpm.w,LEN(_xlpm.w)-FIND(_xlpm.sep,_xlpm.w)),"~"))</f>
        <v>~jo~</v>
      </c>
      <c r="P207" s="1" t="str">
        <f>_xlfn.LET(_xlpm.sep,":",_xlpm.w,$G207,_xlfn.CONCAT("[",LEFT(_xlpm.w,FIND(_xlpm.sep,_xlpm.w)-1),"]"))</f>
        <v>[dʒoʊ]</v>
      </c>
      <c r="Q207" s="14" cm="1">
        <f t="array" ref="Q207">SUM(_xlfn._xlws.FILTER($H$2:$H$7109,_xlfn.MAP($O$2:$O$7109,_xlfn.LAMBDA(_xlpm.x,_xlpm.x=$O207))))</f>
        <v>2.4850894632206762E-4</v>
      </c>
      <c r="R207" s="14">
        <f>$H207/Q207</f>
        <v>0.39999999999999997</v>
      </c>
      <c r="S207" s="14" cm="1">
        <f t="array" ref="S207">SUM(_xlfn._xlws.FILTER($H$2:$H$7109,_xlfn.MAP($P$2:$P$7109,_xlfn.LAMBDA(_xlpm.x,_xlpm.x=$P207))))</f>
        <v>2.9821073558648114E-4</v>
      </c>
      <c r="T207" s="14">
        <f>$H207/S207</f>
        <v>0.33333333333333331</v>
      </c>
      <c r="U207" s="14">
        <f>_xlfn.LET(_xlpm.freq,F207,_xlpm.size,M207+1,_xlpm.F,V207,LOG(1+_xlpm.freq)*LOG(1+_xlpm.size)*_xlpm.F)</f>
        <v>0.1350081821617157</v>
      </c>
      <c r="V207" s="14">
        <f>_xlfn.LET(_xlpm.a,T207,_xlpm.b,R207,2*_xlpm.a*_xlpm.b/(_xlpm.a+_xlpm.b))</f>
        <v>0.36363636363636359</v>
      </c>
      <c r="W207" s="14">
        <f>_xlfn.LET(_xlpm.p,R207,_xlpm.q,T207,LOG(_xlpm.p/_xlpm.q))</f>
        <v>7.9181246047624818E-2</v>
      </c>
      <c r="X207" s="2"/>
      <c r="AC207" s="2"/>
      <c r="AH207" s="2"/>
      <c r="AI207" s="2"/>
    </row>
    <row r="208" spans="1:35">
      <c r="A208" s="1" t="str">
        <f>_xlfn.LET(_xlpm.sep," : ",CONCATENATE(O208,_xlpm.sep,P208))</f>
        <v>~ry~ : [ɹi]</v>
      </c>
      <c r="B208" s="1">
        <f>_xlfn.LET(_xlpm.d,$G208,_xlpm.k,_xlfn.CONCAT(LEFT(TRIM(B$1),1),"*"),COUNTIF(_xlpm.d,_xlpm.k))</f>
        <v>1</v>
      </c>
      <c r="C208" s="1">
        <f>_xlfn.LET(_xlpm.d,$G208,_xlpm.k,_xlfn.CONCAT(LEFT(TRIM(C$1),1),"*"),COUNTIF(_xlpm.d,_xlpm.k))</f>
        <v>0</v>
      </c>
      <c r="D208" s="1">
        <f>_xlfn.LET(_xlpm.d,$G208,_xlpm.k,_xlfn.CONCAT(LEFT(TRIM(D$1),1),"*"),COUNTIF(_xlpm.d,_xlpm.k))</f>
        <v>0</v>
      </c>
      <c r="E208" s="1">
        <f>LOG(F208+1,10)</f>
        <v>0.90308998699194343</v>
      </c>
      <c r="F208" s="7">
        <v>7</v>
      </c>
      <c r="G208" s="9" t="s">
        <v>5854</v>
      </c>
      <c r="H208" s="4">
        <f>F208/freq.sum.r6e</f>
        <v>3.4791252485089465E-4</v>
      </c>
      <c r="I208" s="1" t="str">
        <f>_xlfn.LET(_xlpm.sep,":",_xlpm.w,$G208,LEFT(_xlpm.w,FIND(_xlpm.sep,_xlpm.w)-1))</f>
        <v>ɹi</v>
      </c>
      <c r="J208" s="1" t="str">
        <f>_xlfn.LET(_xlpm.sep,":",_xlpm.w,$G208,RIGHT(_xlpm.w,LEN(_xlpm.w)-FIND(_xlpm.sep,_xlpm.w)))</f>
        <v>ry</v>
      </c>
      <c r="K208" s="10">
        <f>_xlfn.LET(_xlpm.w,I208,LEN(_xlpm.w))</f>
        <v>2</v>
      </c>
      <c r="L208" s="10">
        <f>_xlfn.LET(_xlpm.w,J208,LEN(_xlpm.w))</f>
        <v>2</v>
      </c>
      <c r="M208" s="10">
        <f>_xlfn.LET(_xlpm.a,K208,_xlpm.b,L208,MAX(_xlpm.a,_xlpm.b))</f>
        <v>2</v>
      </c>
      <c r="N208" s="10">
        <f>_xlfn.LET(_xlpm.d,(K208,L208),MAX(_xlpm.d)-MIN(_xlpm.d))</f>
        <v>0</v>
      </c>
      <c r="O208" s="1" t="str">
        <f>_xlfn.LET(_xlpm.sep,":",_xlpm.w,$G208,_xlfn.CONCAT("~",RIGHT(_xlpm.w,LEN(_xlpm.w)-FIND(_xlpm.sep,_xlpm.w)),"~"))</f>
        <v>~ry~</v>
      </c>
      <c r="P208" s="1" t="str">
        <f>_xlfn.LET(_xlpm.sep,":",_xlpm.w,$G208,_xlfn.CONCAT("[",LEFT(_xlpm.w,FIND(_xlpm.sep,_xlpm.w)-1),"]"))</f>
        <v>[ɹi]</v>
      </c>
      <c r="Q208" s="14" cm="1">
        <f t="array" ref="Q208">SUM(_xlfn._xlws.FILTER($H$2:$H$7117,_xlfn.MAP($O$2:$O$7117,_xlfn.LAMBDA(_xlpm.x,_xlpm.x=$O208))))</f>
        <v>1.4413518886679921E-3</v>
      </c>
      <c r="R208" s="14">
        <f>$H208/Q208</f>
        <v>0.2413793103448276</v>
      </c>
      <c r="S208" s="14" cm="1">
        <f t="array" ref="S208">SUM(_xlfn._xlws.FILTER($H$2:$H$7117,_xlfn.MAP($P$2:$P$7117,_xlfn.LAMBDA(_xlpm.x,_xlpm.x=$P208))))</f>
        <v>1.7395626242544733E-3</v>
      </c>
      <c r="T208" s="14">
        <f>$H208/S208</f>
        <v>0.2</v>
      </c>
      <c r="U208" s="14">
        <f>_xlfn.LET(_xlpm.freq,F208,_xlpm.size,M208+1,_xlpm.F,V208,LOG(1+_xlpm.freq)*LOG(1+_xlpm.size)*_xlpm.F)</f>
        <v>0.1189375140049117</v>
      </c>
      <c r="V208" s="14">
        <f>_xlfn.LET(_xlpm.a,T208,_xlpm.b,R208,2*_xlpm.a*_xlpm.b/(_xlpm.a+_xlpm.b))</f>
        <v>0.21875000000000003</v>
      </c>
      <c r="W208" s="14">
        <f>_xlfn.LET(_xlpm.p,R208,_xlpm.q,T208,LOG(_xlpm.p/_xlpm.q))</f>
        <v>8.1670046451319533E-2</v>
      </c>
      <c r="X208" s="2"/>
      <c r="AC208" s="2"/>
      <c r="AH208" s="2"/>
      <c r="AI208" s="2"/>
    </row>
    <row r="209" spans="1:35">
      <c r="A209" s="1" t="str">
        <f>_xlfn.LET(_xlpm.sep," : ",CONCATENATE(O209,_xlpm.sep,P209))</f>
        <v>~gy~ : [dʒi]</v>
      </c>
      <c r="B209" s="1">
        <f>_xlfn.LET(_xlpm.d,$G209,_xlpm.k,_xlfn.CONCAT(LEFT(TRIM(B$1),1),"*"),COUNTIF(_xlpm.d,_xlpm.k))</f>
        <v>0</v>
      </c>
      <c r="C209" s="1">
        <f>_xlfn.LET(_xlpm.d,$G209,_xlpm.k,_xlfn.CONCAT(LEFT(TRIM(C$1),1),"*"),COUNTIF(_xlpm.d,_xlpm.k))</f>
        <v>0</v>
      </c>
      <c r="D209" s="1">
        <f>_xlfn.LET(_xlpm.d,$G209,_xlpm.k,_xlfn.CONCAT(LEFT(TRIM(D$1),1),"*"),COUNTIF(_xlpm.d,_xlpm.k))</f>
        <v>0</v>
      </c>
      <c r="E209" s="1">
        <f>LOG(F209+1,10)</f>
        <v>0.90308998699194343</v>
      </c>
      <c r="F209" s="7">
        <v>7</v>
      </c>
      <c r="G209" s="9" t="s">
        <v>667</v>
      </c>
      <c r="H209" s="4">
        <f>F209/freq.sum.r6e</f>
        <v>3.4791252485089465E-4</v>
      </c>
      <c r="I209" s="1" t="str">
        <f>_xlfn.LET(_xlpm.sep,":",_xlpm.w,$G209,LEFT(_xlpm.w,FIND(_xlpm.sep,_xlpm.w)-1))</f>
        <v>dʒi</v>
      </c>
      <c r="J209" s="1" t="str">
        <f>_xlfn.LET(_xlpm.sep,":",_xlpm.w,$G209,RIGHT(_xlpm.w,LEN(_xlpm.w)-FIND(_xlpm.sep,_xlpm.w)))</f>
        <v>gy</v>
      </c>
      <c r="K209" s="10">
        <f>_xlfn.LET(_xlpm.w,I209,LEN(_xlpm.w))</f>
        <v>3</v>
      </c>
      <c r="L209" s="10">
        <f>_xlfn.LET(_xlpm.w,J209,LEN(_xlpm.w))</f>
        <v>2</v>
      </c>
      <c r="M209" s="10">
        <f>_xlfn.LET(_xlpm.a,K209,_xlpm.b,L209,MAX(_xlpm.a,_xlpm.b))</f>
        <v>3</v>
      </c>
      <c r="N209" s="10">
        <f>_xlfn.LET(_xlpm.d,(K209,L209),MAX(_xlpm.d)-MIN(_xlpm.d))</f>
        <v>1</v>
      </c>
      <c r="O209" s="1" t="str">
        <f>_xlfn.LET(_xlpm.sep,":",_xlpm.w,$G209,_xlfn.CONCAT("~",RIGHT(_xlpm.w,LEN(_xlpm.w)-FIND(_xlpm.sep,_xlpm.w)),"~"))</f>
        <v>~gy~</v>
      </c>
      <c r="P209" s="1" t="str">
        <f>_xlfn.LET(_xlpm.sep,":",_xlpm.w,$G209,_xlfn.CONCAT("[",LEFT(_xlpm.w,FIND(_xlpm.sep,_xlpm.w)-1),"]"))</f>
        <v>[dʒi]</v>
      </c>
      <c r="Q209" s="14" cm="1">
        <f t="array" ref="Q209">SUM(_xlfn._xlws.FILTER($H$2:$H$7111,_xlfn.MAP($O$2:$O$7111,_xlfn.LAMBDA(_xlpm.x,_xlpm.x=$O209))))</f>
        <v>1.4413518886679921E-3</v>
      </c>
      <c r="R209" s="14">
        <f>$H209/Q209</f>
        <v>0.2413793103448276</v>
      </c>
      <c r="S209" s="14" cm="1">
        <f t="array" ref="S209">SUM(_xlfn._xlws.FILTER($H$2:$H$7111,_xlfn.MAP($P$2:$P$7111,_xlfn.LAMBDA(_xlpm.x,_xlpm.x=$P209))))</f>
        <v>1.7395626242544733E-3</v>
      </c>
      <c r="T209" s="14">
        <f>$H209/S209</f>
        <v>0.2</v>
      </c>
      <c r="U209" s="14">
        <f>_xlfn.LET(_xlpm.freq,F209,_xlpm.size,M209+1,_xlpm.F,V209,LOG(1+_xlpm.freq)*LOG(1+_xlpm.size)*_xlpm.F)</f>
        <v>0.13808217765203182</v>
      </c>
      <c r="V209" s="14">
        <f>_xlfn.LET(_xlpm.a,T209,_xlpm.b,R209,2*_xlpm.a*_xlpm.b/(_xlpm.a+_xlpm.b))</f>
        <v>0.21875000000000003</v>
      </c>
      <c r="W209" s="14">
        <f>_xlfn.LET(_xlpm.p,R209,_xlpm.q,T209,LOG(_xlpm.p/_xlpm.q))</f>
        <v>8.1670046451319533E-2</v>
      </c>
      <c r="X209" s="2"/>
      <c r="AC209" s="2"/>
      <c r="AH209" s="2"/>
      <c r="AI209" s="2"/>
    </row>
    <row r="210" spans="1:35">
      <c r="A210" s="1" t="str">
        <f>_xlfn.LET(_xlpm.sep," : ",CONCATENATE(O210,_xlpm.sep,P210))</f>
        <v>~be~ : [bə]</v>
      </c>
      <c r="B210" s="1">
        <f>_xlfn.LET(_xlpm.d,$G210,_xlpm.k,_xlfn.CONCAT(LEFT(TRIM(B$1),1),"*"),COUNTIF(_xlpm.d,_xlpm.k))</f>
        <v>0</v>
      </c>
      <c r="C210" s="1">
        <f>_xlfn.LET(_xlpm.d,$G210,_xlpm.k,_xlfn.CONCAT(LEFT(TRIM(C$1),1),"*"),COUNTIF(_xlpm.d,_xlpm.k))</f>
        <v>0</v>
      </c>
      <c r="D210" s="1">
        <f>_xlfn.LET(_xlpm.d,$G210,_xlpm.k,_xlfn.CONCAT(LEFT(TRIM(D$1),1),"*"),COUNTIF(_xlpm.d,_xlpm.k))</f>
        <v>0</v>
      </c>
      <c r="E210" s="1">
        <f>LOG(F210+1,10)</f>
        <v>0.47712125471966244</v>
      </c>
      <c r="F210" s="7">
        <v>2</v>
      </c>
      <c r="G210" s="9" t="s">
        <v>263</v>
      </c>
      <c r="H210" s="4">
        <f>F210/freq.sum.r6e</f>
        <v>9.9403578528827041E-5</v>
      </c>
      <c r="I210" s="1" t="str">
        <f>_xlfn.LET(_xlpm.sep,":",_xlpm.w,$G210,LEFT(_xlpm.w,FIND(_xlpm.sep,_xlpm.w)-1))</f>
        <v>bə</v>
      </c>
      <c r="J210" s="1" t="str">
        <f>_xlfn.LET(_xlpm.sep,":",_xlpm.w,$G210,RIGHT(_xlpm.w,LEN(_xlpm.w)-FIND(_xlpm.sep,_xlpm.w)))</f>
        <v>be</v>
      </c>
      <c r="K210" s="10">
        <f>_xlfn.LET(_xlpm.w,I210,LEN(_xlpm.w))</f>
        <v>2</v>
      </c>
      <c r="L210" s="10">
        <f>_xlfn.LET(_xlpm.w,J210,LEN(_xlpm.w))</f>
        <v>2</v>
      </c>
      <c r="M210" s="10">
        <f>_xlfn.LET(_xlpm.a,K210,_xlpm.b,L210,MAX(_xlpm.a,_xlpm.b))</f>
        <v>2</v>
      </c>
      <c r="N210" s="10">
        <f>_xlfn.LET(_xlpm.d,(K210,L210),MAX(_xlpm.d)-MIN(_xlpm.d))</f>
        <v>0</v>
      </c>
      <c r="O210" s="1" t="str">
        <f>_xlfn.LET(_xlpm.sep,":",_xlpm.w,$G210,_xlfn.CONCAT("~",RIGHT(_xlpm.w,LEN(_xlpm.w)-FIND(_xlpm.sep,_xlpm.w)),"~"))</f>
        <v>~be~</v>
      </c>
      <c r="P210" s="1" t="str">
        <f>_xlfn.LET(_xlpm.sep,":",_xlpm.w,$G210,_xlfn.CONCAT("[",LEFT(_xlpm.w,FIND(_xlpm.sep,_xlpm.w)-1),"]"))</f>
        <v>[bə]</v>
      </c>
      <c r="Q210" s="14" cm="1">
        <f t="array" ref="Q210">SUM(_xlfn._xlws.FILTER($H$2:$H$7117,_xlfn.MAP($O$2:$O$7117,_xlfn.LAMBDA(_xlpm.x,_xlpm.x=$O210))))</f>
        <v>2.0377733598409544E-3</v>
      </c>
      <c r="R210" s="14">
        <f>$H210/Q210</f>
        <v>4.8780487804878044E-2</v>
      </c>
      <c r="S210" s="14" cm="1">
        <f t="array" ref="S210">SUM(_xlfn._xlws.FILTER($H$2:$H$7117,_xlfn.MAP($P$2:$P$7117,_xlfn.LAMBDA(_xlpm.x,_xlpm.x=$P210))))</f>
        <v>2.4850894632206751E-3</v>
      </c>
      <c r="T210" s="14">
        <f>$H210/S210</f>
        <v>4.0000000000000015E-2</v>
      </c>
      <c r="U210" s="14">
        <f>_xlfn.LET(_xlpm.freq,F210,_xlpm.size,M210+1,_xlpm.F,V210,LOG(1+_xlpm.freq)*LOG(1+_xlpm.size)*_xlpm.F)</f>
        <v>1.2626620592479409E-2</v>
      </c>
      <c r="V210" s="14">
        <f>_xlfn.LET(_xlpm.a,T210,_xlpm.b,R210,2*_xlpm.a*_xlpm.b/(_xlpm.a+_xlpm.b))</f>
        <v>4.3956043956043959E-2</v>
      </c>
      <c r="W210" s="14">
        <f>_xlfn.LET(_xlpm.p,R210,_xlpm.q,T210,LOG(_xlpm.p/_xlpm.q))</f>
        <v>8.618614761628314E-2</v>
      </c>
      <c r="X210" s="2"/>
      <c r="AC210" s="2"/>
      <c r="AH210" s="2"/>
      <c r="AI210" s="2"/>
    </row>
    <row r="211" spans="1:35">
      <c r="A211" s="1" t="str">
        <f>_xlfn.LET(_xlpm.sep," : ",CONCATENATE(O211,_xlpm.sep,P211))</f>
        <v>~dy~ : [daɪ]</v>
      </c>
      <c r="B211" s="1">
        <f>_xlfn.LET(_xlpm.d,$G211,_xlpm.k,_xlfn.CONCAT(LEFT(TRIM(B$1),1),"*"),COUNTIF(_xlpm.d,_xlpm.k))</f>
        <v>0</v>
      </c>
      <c r="C211" s="1">
        <f>_xlfn.LET(_xlpm.d,$G211,_xlpm.k,_xlfn.CONCAT(LEFT(TRIM(C$1),1),"*"),COUNTIF(_xlpm.d,_xlpm.k))</f>
        <v>0</v>
      </c>
      <c r="D211" s="1">
        <f>_xlfn.LET(_xlpm.d,$G211,_xlpm.k,_xlfn.CONCAT(LEFT(TRIM(D$1),1),"*"),COUNTIF(_xlpm.d,_xlpm.k))</f>
        <v>0</v>
      </c>
      <c r="E211" s="1">
        <f>LOG(F211+1,10)</f>
        <v>0.90308998699194343</v>
      </c>
      <c r="F211" s="7">
        <v>7</v>
      </c>
      <c r="G211" s="9" t="s">
        <v>439</v>
      </c>
      <c r="H211" s="4">
        <f>F211/freq.sum.r6e</f>
        <v>3.4791252485089465E-4</v>
      </c>
      <c r="I211" s="1" t="str">
        <f>_xlfn.LET(_xlpm.sep,":",_xlpm.w,$G211,LEFT(_xlpm.w,FIND(_xlpm.sep,_xlpm.w)-1))</f>
        <v>daɪ</v>
      </c>
      <c r="J211" s="1" t="str">
        <f>_xlfn.LET(_xlpm.sep,":",_xlpm.w,$G211,RIGHT(_xlpm.w,LEN(_xlpm.w)-FIND(_xlpm.sep,_xlpm.w)))</f>
        <v>dy</v>
      </c>
      <c r="K211" s="10">
        <f>_xlfn.LET(_xlpm.w,I211,LEN(_xlpm.w))</f>
        <v>3</v>
      </c>
      <c r="L211" s="10">
        <f>_xlfn.LET(_xlpm.w,J211,LEN(_xlpm.w))</f>
        <v>2</v>
      </c>
      <c r="M211" s="10">
        <f>_xlfn.LET(_xlpm.a,K211,_xlpm.b,L211,MAX(_xlpm.a,_xlpm.b))</f>
        <v>3</v>
      </c>
      <c r="N211" s="10">
        <f>_xlfn.LET(_xlpm.d,(K211,L211),MAX(_xlpm.d)-MIN(_xlpm.d))</f>
        <v>1</v>
      </c>
      <c r="O211" s="1" t="str">
        <f>_xlfn.LET(_xlpm.sep,":",_xlpm.w,$G211,_xlfn.CONCAT("~",RIGHT(_xlpm.w,LEN(_xlpm.w)-FIND(_xlpm.sep,_xlpm.w)),"~"))</f>
        <v>~dy~</v>
      </c>
      <c r="P211" s="1" t="str">
        <f>_xlfn.LET(_xlpm.sep,":",_xlpm.w,$G211,_xlfn.CONCAT("[",LEFT(_xlpm.w,FIND(_xlpm.sep,_xlpm.w)-1),"]"))</f>
        <v>[daɪ]</v>
      </c>
      <c r="Q211" s="14" cm="1">
        <f t="array" ref="Q211">SUM(_xlfn._xlws.FILTER($H$2:$H$7111,_xlfn.MAP($O$2:$O$7111,_xlfn.LAMBDA(_xlpm.x,_xlpm.x=$O211))))</f>
        <v>1.7892644135188867E-3</v>
      </c>
      <c r="R211" s="14">
        <f>$H211/Q211</f>
        <v>0.19444444444444445</v>
      </c>
      <c r="S211" s="14" cm="1">
        <f t="array" ref="S211">SUM(_xlfn._xlws.FILTER($H$2:$H$7111,_xlfn.MAP($P$2:$P$7111,_xlfn.LAMBDA(_xlpm.x,_xlpm.x=$P211))))</f>
        <v>2.1868787276341948E-3</v>
      </c>
      <c r="T211" s="14">
        <f>$H211/S211</f>
        <v>0.15909090909090909</v>
      </c>
      <c r="U211" s="14">
        <f>_xlfn.LET(_xlpm.freq,F211,_xlpm.size,M211+1,_xlpm.F,V211,LOG(1+_xlpm.freq)*LOG(1+_xlpm.size)*_xlpm.F)</f>
        <v>0.11046574212162545</v>
      </c>
      <c r="V211" s="14">
        <f>_xlfn.LET(_xlpm.a,T211,_xlpm.b,R211,2*_xlpm.a*_xlpm.b/(_xlpm.a+_xlpm.b))</f>
        <v>0.17500000000000002</v>
      </c>
      <c r="W211" s="14">
        <f>_xlfn.LET(_xlpm.p,R211,_xlpm.q,T211,LOG(_xlpm.p/_xlpm.q))</f>
        <v>8.71501757189002E-2</v>
      </c>
      <c r="X211" s="2"/>
      <c r="AC211" s="2"/>
      <c r="AH211" s="2"/>
      <c r="AI211" s="2"/>
    </row>
    <row r="212" spans="1:35">
      <c r="A212" s="1" t="str">
        <f>_xlfn.LET(_xlpm.sep," : ",CONCATENATE(O212,_xlpm.sep,P212))</f>
        <v>~hi~ : [haɪ]</v>
      </c>
      <c r="B212" s="1">
        <f>_xlfn.LET(_xlpm.d,$G212,_xlpm.k,_xlfn.CONCAT(LEFT(TRIM(B$1),1),"*"),COUNTIF(_xlpm.d,_xlpm.k))</f>
        <v>0</v>
      </c>
      <c r="C212" s="1">
        <f>_xlfn.LET(_xlpm.d,$G212,_xlpm.k,_xlfn.CONCAT(LEFT(TRIM(C$1),1),"*"),COUNTIF(_xlpm.d,_xlpm.k))</f>
        <v>0</v>
      </c>
      <c r="D212" s="1">
        <f>_xlfn.LET(_xlpm.d,$G212,_xlpm.k,_xlfn.CONCAT(LEFT(TRIM(D$1),1),"*"),COUNTIF(_xlpm.d,_xlpm.k))</f>
        <v>0</v>
      </c>
      <c r="E212" s="1">
        <f>LOG(F212+1,10)</f>
        <v>0.90308998699194343</v>
      </c>
      <c r="F212" s="7">
        <v>7</v>
      </c>
      <c r="G212" s="9" t="s">
        <v>1184</v>
      </c>
      <c r="H212" s="4">
        <f>F212/freq.sum.r6e</f>
        <v>3.4791252485089465E-4</v>
      </c>
      <c r="I212" s="1" t="str">
        <f>_xlfn.LET(_xlpm.sep,":",_xlpm.w,$G212,LEFT(_xlpm.w,FIND(_xlpm.sep,_xlpm.w)-1))</f>
        <v>haɪ</v>
      </c>
      <c r="J212" s="1" t="str">
        <f>_xlfn.LET(_xlpm.sep,":",_xlpm.w,$G212,RIGHT(_xlpm.w,LEN(_xlpm.w)-FIND(_xlpm.sep,_xlpm.w)))</f>
        <v>hi</v>
      </c>
      <c r="K212" s="10">
        <f>_xlfn.LET(_xlpm.w,I212,LEN(_xlpm.w))</f>
        <v>3</v>
      </c>
      <c r="L212" s="10">
        <f>_xlfn.LET(_xlpm.w,J212,LEN(_xlpm.w))</f>
        <v>2</v>
      </c>
      <c r="M212" s="10">
        <f>_xlfn.LET(_xlpm.a,K212,_xlpm.b,L212,MAX(_xlpm.a,_xlpm.b))</f>
        <v>3</v>
      </c>
      <c r="N212" s="10">
        <f>_xlfn.LET(_xlpm.d,(K212,L212),MAX(_xlpm.d)-MIN(_xlpm.d))</f>
        <v>1</v>
      </c>
      <c r="O212" s="1" t="str">
        <f>_xlfn.LET(_xlpm.sep,":",_xlpm.w,$G212,_xlfn.CONCAT("~",RIGHT(_xlpm.w,LEN(_xlpm.w)-FIND(_xlpm.sep,_xlpm.w)),"~"))</f>
        <v>~hi~</v>
      </c>
      <c r="P212" s="1" t="str">
        <f>_xlfn.LET(_xlpm.sep,":",_xlpm.w,$G212,_xlfn.CONCAT("[",LEFT(_xlpm.w,FIND(_xlpm.sep,_xlpm.w)-1),"]"))</f>
        <v>[haɪ]</v>
      </c>
      <c r="Q212" s="14" cm="1">
        <f t="array" ref="Q212">SUM(_xlfn._xlws.FILTER($H$2:$H$7117,_xlfn.MAP($O$2:$O$7117,_xlfn.LAMBDA(_xlpm.x,_xlpm.x=$O212))))</f>
        <v>1.7892644135188867E-3</v>
      </c>
      <c r="R212" s="14">
        <f>$H212/Q212</f>
        <v>0.19444444444444445</v>
      </c>
      <c r="S212" s="14" cm="1">
        <f t="array" ref="S212">SUM(_xlfn._xlws.FILTER($H$2:$H$7117,_xlfn.MAP($P$2:$P$7117,_xlfn.LAMBDA(_xlpm.x,_xlpm.x=$P212))))</f>
        <v>2.1868787276341948E-3</v>
      </c>
      <c r="T212" s="14">
        <f>$H212/S212</f>
        <v>0.15909090909090909</v>
      </c>
      <c r="U212" s="14">
        <f>_xlfn.LET(_xlpm.freq,F212,_xlpm.size,M212+1,_xlpm.F,V212,LOG(1+_xlpm.freq)*LOG(1+_xlpm.size)*_xlpm.F)</f>
        <v>0.11046574212162545</v>
      </c>
      <c r="V212" s="14">
        <f>_xlfn.LET(_xlpm.a,T212,_xlpm.b,R212,2*_xlpm.a*_xlpm.b/(_xlpm.a+_xlpm.b))</f>
        <v>0.17500000000000002</v>
      </c>
      <c r="W212" s="14">
        <f>_xlfn.LET(_xlpm.p,R212,_xlpm.q,T212,LOG(_xlpm.p/_xlpm.q))</f>
        <v>8.71501757189002E-2</v>
      </c>
      <c r="X212" s="2"/>
      <c r="AC212" s="2"/>
      <c r="AH212" s="2"/>
      <c r="AI212" s="2"/>
    </row>
    <row r="213" spans="1:35">
      <c r="A213" s="1" t="str">
        <f>_xlfn.LET(_xlpm.sep," : ",CONCATENATE(O213,_xlpm.sep,P213))</f>
        <v>~ly~ : [laɪ]</v>
      </c>
      <c r="B213" s="1">
        <f>_xlfn.LET(_xlpm.d,$G213,_xlpm.k,_xlfn.CONCAT(LEFT(TRIM(B$1),1),"*"),COUNTIF(_xlpm.d,_xlpm.k))</f>
        <v>0</v>
      </c>
      <c r="C213" s="1">
        <f>_xlfn.LET(_xlpm.d,$G213,_xlpm.k,_xlfn.CONCAT(LEFT(TRIM(C$1),1),"*"),COUNTIF(_xlpm.d,_xlpm.k))</f>
        <v>0</v>
      </c>
      <c r="D213" s="1">
        <f>_xlfn.LET(_xlpm.d,$G213,_xlpm.k,_xlfn.CONCAT(LEFT(TRIM(D$1),1),"*"),COUNTIF(_xlpm.d,_xlpm.k))</f>
        <v>0</v>
      </c>
      <c r="E213" s="1">
        <f>LOG(F213+1,10)</f>
        <v>0.90308998699194343</v>
      </c>
      <c r="F213" s="7">
        <v>7</v>
      </c>
      <c r="G213" s="9" t="s">
        <v>2018</v>
      </c>
      <c r="H213" s="4">
        <f>F213/freq.sum.r6e</f>
        <v>3.4791252485089465E-4</v>
      </c>
      <c r="I213" s="1" t="str">
        <f>_xlfn.LET(_xlpm.sep,":",_xlpm.w,$G213,LEFT(_xlpm.w,FIND(_xlpm.sep,_xlpm.w)-1))</f>
        <v>laɪ</v>
      </c>
      <c r="J213" s="1" t="str">
        <f>_xlfn.LET(_xlpm.sep,":",_xlpm.w,$G213,RIGHT(_xlpm.w,LEN(_xlpm.w)-FIND(_xlpm.sep,_xlpm.w)))</f>
        <v>ly</v>
      </c>
      <c r="K213" s="10">
        <f>_xlfn.LET(_xlpm.w,I213,LEN(_xlpm.w))</f>
        <v>3</v>
      </c>
      <c r="L213" s="10">
        <f>_xlfn.LET(_xlpm.w,J213,LEN(_xlpm.w))</f>
        <v>2</v>
      </c>
      <c r="M213" s="10">
        <f>_xlfn.LET(_xlpm.a,K213,_xlpm.b,L213,MAX(_xlpm.a,_xlpm.b))</f>
        <v>3</v>
      </c>
      <c r="N213" s="10">
        <f>_xlfn.LET(_xlpm.d,(K213,L213),MAX(_xlpm.d)-MIN(_xlpm.d))</f>
        <v>1</v>
      </c>
      <c r="O213" s="1" t="str">
        <f>_xlfn.LET(_xlpm.sep,":",_xlpm.w,$G213,_xlfn.CONCAT("~",RIGHT(_xlpm.w,LEN(_xlpm.w)-FIND(_xlpm.sep,_xlpm.w)),"~"))</f>
        <v>~ly~</v>
      </c>
      <c r="P213" s="1" t="str">
        <f>_xlfn.LET(_xlpm.sep,":",_xlpm.w,$G213,_xlfn.CONCAT("[",LEFT(_xlpm.w,FIND(_xlpm.sep,_xlpm.w)-1),"]"))</f>
        <v>[laɪ]</v>
      </c>
      <c r="Q213" s="14" cm="1">
        <f t="array" ref="Q213">SUM(_xlfn._xlws.FILTER($H$2:$H$7111,_xlfn.MAP($O$2:$O$7111,_xlfn.LAMBDA(_xlpm.x,_xlpm.x=$O213))))</f>
        <v>1.7892644135188867E-3</v>
      </c>
      <c r="R213" s="14">
        <f>$H213/Q213</f>
        <v>0.19444444444444445</v>
      </c>
      <c r="S213" s="14" cm="1">
        <f t="array" ref="S213">SUM(_xlfn._xlws.FILTER($H$2:$H$7111,_xlfn.MAP($P$2:$P$7111,_xlfn.LAMBDA(_xlpm.x,_xlpm.x=$P213))))</f>
        <v>2.1868787276341948E-3</v>
      </c>
      <c r="T213" s="14">
        <f>$H213/S213</f>
        <v>0.15909090909090909</v>
      </c>
      <c r="U213" s="14">
        <f>_xlfn.LET(_xlpm.freq,F213,_xlpm.size,M213+1,_xlpm.F,V213,LOG(1+_xlpm.freq)*LOG(1+_xlpm.size)*_xlpm.F)</f>
        <v>0.11046574212162545</v>
      </c>
      <c r="V213" s="14">
        <f>_xlfn.LET(_xlpm.a,T213,_xlpm.b,R213,2*_xlpm.a*_xlpm.b/(_xlpm.a+_xlpm.b))</f>
        <v>0.17500000000000002</v>
      </c>
      <c r="W213" s="14">
        <f>_xlfn.LET(_xlpm.p,R213,_xlpm.q,T213,LOG(_xlpm.p/_xlpm.q))</f>
        <v>8.71501757189002E-2</v>
      </c>
      <c r="X213" s="2"/>
      <c r="AC213" s="2"/>
      <c r="AH213" s="2"/>
      <c r="AI213" s="2"/>
    </row>
    <row r="214" spans="1:35">
      <c r="A214" s="1" t="str">
        <f>_xlfn.LET(_xlpm.sep," : ",CONCATENATE(O214,_xlpm.sep,P214))</f>
        <v>~ny~ : [naɪ]</v>
      </c>
      <c r="B214" s="1">
        <f>_xlfn.LET(_xlpm.d,$G214,_xlpm.k,_xlfn.CONCAT(LEFT(TRIM(B$1),1),"*"),COUNTIF(_xlpm.d,_xlpm.k))</f>
        <v>0</v>
      </c>
      <c r="C214" s="1">
        <f>_xlfn.LET(_xlpm.d,$G214,_xlpm.k,_xlfn.CONCAT(LEFT(TRIM(C$1),1),"*"),COUNTIF(_xlpm.d,_xlpm.k))</f>
        <v>0</v>
      </c>
      <c r="D214" s="1">
        <f>_xlfn.LET(_xlpm.d,$G214,_xlpm.k,_xlfn.CONCAT(LEFT(TRIM(D$1),1),"*"),COUNTIF(_xlpm.d,_xlpm.k))</f>
        <v>1</v>
      </c>
      <c r="E214" s="1">
        <f>LOG(F214+1,10)</f>
        <v>0.90308998699194343</v>
      </c>
      <c r="F214" s="7">
        <v>7</v>
      </c>
      <c r="G214" s="9" t="s">
        <v>2840</v>
      </c>
      <c r="H214" s="4">
        <f>F214/freq.sum.r6e</f>
        <v>3.4791252485089465E-4</v>
      </c>
      <c r="I214" s="4" t="str">
        <f>_xlfn.LET(_xlpm.sep,":",_xlpm.w,$G214,LEFT(_xlpm.w,FIND(_xlpm.sep,_xlpm.w)-1))</f>
        <v>naɪ</v>
      </c>
      <c r="J214" s="4" t="str">
        <f>_xlfn.LET(_xlpm.sep,":",_xlpm.w,$G214,RIGHT(_xlpm.w,LEN(_xlpm.w)-FIND(_xlpm.sep,_xlpm.w)))</f>
        <v>ny</v>
      </c>
      <c r="K214" s="10">
        <f>_xlfn.LET(_xlpm.w,I214,LEN(_xlpm.w))</f>
        <v>3</v>
      </c>
      <c r="L214" s="10">
        <f>_xlfn.LET(_xlpm.w,J214,LEN(_xlpm.w))</f>
        <v>2</v>
      </c>
      <c r="M214" s="10">
        <f>_xlfn.LET(_xlpm.a,K214,_xlpm.b,L214,MAX(_xlpm.a,_xlpm.b))</f>
        <v>3</v>
      </c>
      <c r="N214" s="10">
        <f>_xlfn.LET(_xlpm.d,(K214,L214),MAX(_xlpm.d)-MIN(_xlpm.d))</f>
        <v>1</v>
      </c>
      <c r="O214" s="1" t="str">
        <f>_xlfn.LET(_xlpm.sep,":",_xlpm.w,$G214,_xlfn.CONCAT("~",RIGHT(_xlpm.w,LEN(_xlpm.w)-FIND(_xlpm.sep,_xlpm.w)),"~"))</f>
        <v>~ny~</v>
      </c>
      <c r="P214" s="1" t="str">
        <f>_xlfn.LET(_xlpm.sep,":",_xlpm.w,$G214,_xlfn.CONCAT("[",LEFT(_xlpm.w,FIND(_xlpm.sep,_xlpm.w)-1),"]"))</f>
        <v>[naɪ]</v>
      </c>
      <c r="Q214" s="14" cm="1">
        <f t="array" ref="Q214">SUM(_xlfn._xlws.FILTER($H$2:$H$7109,_xlfn.MAP($O$2:$O$7109,_xlfn.LAMBDA(_xlpm.x,_xlpm.x=$O214))))</f>
        <v>1.7892644135188867E-3</v>
      </c>
      <c r="R214" s="14">
        <f>$H214/Q214</f>
        <v>0.19444444444444445</v>
      </c>
      <c r="S214" s="14" cm="1">
        <f t="array" ref="S214">SUM(_xlfn._xlws.FILTER($H$2:$H$7109,_xlfn.MAP($P$2:$P$7109,_xlfn.LAMBDA(_xlpm.x,_xlpm.x=$P214))))</f>
        <v>2.1868787276341948E-3</v>
      </c>
      <c r="T214" s="14">
        <f>$H214/S214</f>
        <v>0.15909090909090909</v>
      </c>
      <c r="U214" s="14">
        <f>_xlfn.LET(_xlpm.freq,F214,_xlpm.size,M214+1,_xlpm.F,V214,LOG(1+_xlpm.freq)*LOG(1+_xlpm.size)*_xlpm.F)</f>
        <v>0.11046574212162545</v>
      </c>
      <c r="V214" s="14">
        <f>_xlfn.LET(_xlpm.a,T214,_xlpm.b,R214,2*_xlpm.a*_xlpm.b/(_xlpm.a+_xlpm.b))</f>
        <v>0.17500000000000002</v>
      </c>
      <c r="W214" s="14">
        <f>_xlfn.LET(_xlpm.p,R214,_xlpm.q,T214,LOG(_xlpm.p/_xlpm.q))</f>
        <v>8.71501757189002E-2</v>
      </c>
      <c r="X214" s="2"/>
      <c r="AC214" s="2"/>
      <c r="AH214" s="2"/>
      <c r="AI214" s="2"/>
    </row>
    <row r="215" spans="1:35">
      <c r="A215" s="1" t="str">
        <f>_xlfn.LET(_xlpm.sep," : ",CONCATENATE(O215,_xlpm.sep,P215))</f>
        <v>~ty~ : [taɪ]</v>
      </c>
      <c r="B215" s="1">
        <f>_xlfn.LET(_xlpm.d,$G215,_xlpm.k,_xlfn.CONCAT(LEFT(TRIM(B$1),1),"*"),COUNTIF(_xlpm.d,_xlpm.k))</f>
        <v>0</v>
      </c>
      <c r="C215" s="1">
        <f>_xlfn.LET(_xlpm.d,$G215,_xlpm.k,_xlfn.CONCAT(LEFT(TRIM(C$1),1),"*"),COUNTIF(_xlpm.d,_xlpm.k))</f>
        <v>0</v>
      </c>
      <c r="D215" s="1">
        <f>_xlfn.LET(_xlpm.d,$G215,_xlpm.k,_xlfn.CONCAT(LEFT(TRIM(D$1),1),"*"),COUNTIF(_xlpm.d,_xlpm.k))</f>
        <v>0</v>
      </c>
      <c r="E215" s="1">
        <f>LOG(F215+1,10)</f>
        <v>0.90308998699194343</v>
      </c>
      <c r="F215" s="7">
        <v>7</v>
      </c>
      <c r="G215" s="9" t="s">
        <v>4620</v>
      </c>
      <c r="H215" s="4">
        <f>F215/freq.sum.r6e</f>
        <v>3.4791252485089465E-4</v>
      </c>
      <c r="I215" s="1" t="str">
        <f>_xlfn.LET(_xlpm.sep,":",_xlpm.w,$G215,LEFT(_xlpm.w,FIND(_xlpm.sep,_xlpm.w)-1))</f>
        <v>taɪ</v>
      </c>
      <c r="J215" s="1" t="str">
        <f>_xlfn.LET(_xlpm.sep,":",_xlpm.w,$G215,RIGHT(_xlpm.w,LEN(_xlpm.w)-FIND(_xlpm.sep,_xlpm.w)))</f>
        <v>ty</v>
      </c>
      <c r="K215" s="10">
        <f>_xlfn.LET(_xlpm.w,I215,LEN(_xlpm.w))</f>
        <v>3</v>
      </c>
      <c r="L215" s="10">
        <f>_xlfn.LET(_xlpm.w,J215,LEN(_xlpm.w))</f>
        <v>2</v>
      </c>
      <c r="M215" s="10">
        <f>_xlfn.LET(_xlpm.a,K215,_xlpm.b,L215,MAX(_xlpm.a,_xlpm.b))</f>
        <v>3</v>
      </c>
      <c r="N215" s="10">
        <f>_xlfn.LET(_xlpm.d,(K215,L215),MAX(_xlpm.d)-MIN(_xlpm.d))</f>
        <v>1</v>
      </c>
      <c r="O215" s="1" t="str">
        <f>_xlfn.LET(_xlpm.sep,":",_xlpm.w,$G215,_xlfn.CONCAT("~",RIGHT(_xlpm.w,LEN(_xlpm.w)-FIND(_xlpm.sep,_xlpm.w)),"~"))</f>
        <v>~ty~</v>
      </c>
      <c r="P215" s="1" t="str">
        <f>_xlfn.LET(_xlpm.sep,":",_xlpm.w,$G215,_xlfn.CONCAT("[",LEFT(_xlpm.w,FIND(_xlpm.sep,_xlpm.w)-1),"]"))</f>
        <v>[taɪ]</v>
      </c>
      <c r="Q215" s="14" cm="1">
        <f t="array" ref="Q215">SUM(_xlfn._xlws.FILTER($H$2:$H$7117,_xlfn.MAP($O$2:$O$7117,_xlfn.LAMBDA(_xlpm.x,_xlpm.x=$O215))))</f>
        <v>1.7892644135188867E-3</v>
      </c>
      <c r="R215" s="14">
        <f>$H215/Q215</f>
        <v>0.19444444444444445</v>
      </c>
      <c r="S215" s="14" cm="1">
        <f t="array" ref="S215">SUM(_xlfn._xlws.FILTER($H$2:$H$7117,_xlfn.MAP($P$2:$P$7117,_xlfn.LAMBDA(_xlpm.x,_xlpm.x=$P215))))</f>
        <v>2.1868787276341948E-3</v>
      </c>
      <c r="T215" s="14">
        <f>$H215/S215</f>
        <v>0.15909090909090909</v>
      </c>
      <c r="U215" s="14">
        <f>_xlfn.LET(_xlpm.freq,F215,_xlpm.size,M215+1,_xlpm.F,V215,LOG(1+_xlpm.freq)*LOG(1+_xlpm.size)*_xlpm.F)</f>
        <v>0.11046574212162545</v>
      </c>
      <c r="V215" s="14">
        <f>_xlfn.LET(_xlpm.a,T215,_xlpm.b,R215,2*_xlpm.a*_xlpm.b/(_xlpm.a+_xlpm.b))</f>
        <v>0.17500000000000002</v>
      </c>
      <c r="W215" s="14">
        <f>_xlfn.LET(_xlpm.p,R215,_xlpm.q,T215,LOG(_xlpm.p/_xlpm.q))</f>
        <v>8.71501757189002E-2</v>
      </c>
      <c r="X215" s="2"/>
      <c r="AC215" s="2"/>
      <c r="AH215" s="2"/>
      <c r="AI215" s="2"/>
    </row>
    <row r="216" spans="1:35">
      <c r="A216" s="1" t="str">
        <f>_xlfn.LET(_xlpm.sep," : ",CONCATENATE(O216,_xlpm.sep,P216))</f>
        <v>~se~ : [sə]</v>
      </c>
      <c r="B216" s="1">
        <f>_xlfn.LET(_xlpm.d,$G216,_xlpm.k,_xlfn.CONCAT(LEFT(TRIM(B$1),1),"*"),COUNTIF(_xlpm.d,_xlpm.k))</f>
        <v>0</v>
      </c>
      <c r="C216" s="1">
        <f>_xlfn.LET(_xlpm.d,$G216,_xlpm.k,_xlfn.CONCAT(LEFT(TRIM(C$1),1),"*"),COUNTIF(_xlpm.d,_xlpm.k))</f>
        <v>0</v>
      </c>
      <c r="D216" s="1">
        <f>_xlfn.LET(_xlpm.d,$G216,_xlpm.k,_xlfn.CONCAT(LEFT(TRIM(D$1),1),"*"),COUNTIF(_xlpm.d,_xlpm.k))</f>
        <v>0</v>
      </c>
      <c r="E216" s="1">
        <f>LOG(F216+1,10)</f>
        <v>0.47712125471966244</v>
      </c>
      <c r="F216" s="7">
        <v>2</v>
      </c>
      <c r="G216" s="9" t="s">
        <v>4497</v>
      </c>
      <c r="H216" s="4">
        <f>F216/freq.sum.r6e</f>
        <v>9.9403578528827041E-5</v>
      </c>
      <c r="I216" s="1" t="str">
        <f>_xlfn.LET(_xlpm.sep,":",_xlpm.w,$G216,LEFT(_xlpm.w,FIND(_xlpm.sep,_xlpm.w)-1))</f>
        <v>sə</v>
      </c>
      <c r="J216" s="1" t="str">
        <f>_xlfn.LET(_xlpm.sep,":",_xlpm.w,$G216,RIGHT(_xlpm.w,LEN(_xlpm.w)-FIND(_xlpm.sep,_xlpm.w)))</f>
        <v>se</v>
      </c>
      <c r="K216" s="10">
        <f>_xlfn.LET(_xlpm.w,I216,LEN(_xlpm.w))</f>
        <v>2</v>
      </c>
      <c r="L216" s="10">
        <f>_xlfn.LET(_xlpm.w,J216,LEN(_xlpm.w))</f>
        <v>2</v>
      </c>
      <c r="M216" s="10">
        <f>_xlfn.LET(_xlpm.a,K216,_xlpm.b,L216,MAX(_xlpm.a,_xlpm.b))</f>
        <v>2</v>
      </c>
      <c r="N216" s="10">
        <f>_xlfn.LET(_xlpm.d,(K216,L216),MAX(_xlpm.d)-MIN(_xlpm.d))</f>
        <v>0</v>
      </c>
      <c r="O216" s="1" t="str">
        <f>_xlfn.LET(_xlpm.sep,":",_xlpm.w,$G216,_xlfn.CONCAT("~",RIGHT(_xlpm.w,LEN(_xlpm.w)-FIND(_xlpm.sep,_xlpm.w)),"~"))</f>
        <v>~se~</v>
      </c>
      <c r="P216" s="1" t="str">
        <f>_xlfn.LET(_xlpm.sep,":",_xlpm.w,$G216,_xlfn.CONCAT("[",LEFT(_xlpm.w,FIND(_xlpm.sep,_xlpm.w)-1),"]"))</f>
        <v>[sə]</v>
      </c>
      <c r="Q216" s="14" cm="1">
        <f t="array" ref="Q216">SUM(_xlfn._xlws.FILTER($H$2:$H$7117,_xlfn.MAP($O$2:$O$7117,_xlfn.LAMBDA(_xlpm.x,_xlpm.x=$O216))))</f>
        <v>3.2306163021868788E-3</v>
      </c>
      <c r="R216" s="14">
        <f>$H216/Q216</f>
        <v>3.0769230769230771E-2</v>
      </c>
      <c r="S216" s="14" cm="1">
        <f t="array" ref="S216">SUM(_xlfn._xlws.FILTER($H$2:$H$7117,_xlfn.MAP($P$2:$P$7117,_xlfn.LAMBDA(_xlpm.x,_xlpm.x=$P216))))</f>
        <v>3.9761431411530794E-3</v>
      </c>
      <c r="T216" s="14">
        <f>$H216/S216</f>
        <v>2.5000000000000015E-2</v>
      </c>
      <c r="U216" s="14">
        <f>_xlfn.LET(_xlpm.freq,F216,_xlpm.size,M216+1,_xlpm.F,V216,LOG(1+_xlpm.freq)*LOG(1+_xlpm.size)*_xlpm.F)</f>
        <v>7.9242929235560453E-3</v>
      </c>
      <c r="V216" s="14">
        <f>_xlfn.LET(_xlpm.a,T216,_xlpm.b,R216,2*_xlpm.a*_xlpm.b/(_xlpm.a+_xlpm.b))</f>
        <v>2.7586206896551734E-2</v>
      </c>
      <c r="W216" s="14">
        <f>_xlfn.LET(_xlpm.p,R216,_xlpm.q,T216,LOG(_xlpm.p/_xlpm.q))</f>
        <v>9.0176630349087794E-2</v>
      </c>
      <c r="X216" s="2"/>
      <c r="AC216" s="2"/>
      <c r="AH216" s="2"/>
      <c r="AI216" s="2"/>
    </row>
    <row r="217" spans="1:35">
      <c r="A217" s="1" t="str">
        <f>_xlfn.LET(_xlpm.sep," : ",CONCATENATE(O217,_xlpm.sep,P217))</f>
        <v>~ci~ : [saɪ]</v>
      </c>
      <c r="B217" s="1">
        <f>_xlfn.LET(_xlpm.d,$G217,_xlpm.k,_xlfn.CONCAT(LEFT(TRIM(B$1),1),"*"),COUNTIF(_xlpm.d,_xlpm.k))</f>
        <v>0</v>
      </c>
      <c r="C217" s="1">
        <f>_xlfn.LET(_xlpm.d,$G217,_xlpm.k,_xlfn.CONCAT(LEFT(TRIM(C$1),1),"*"),COUNTIF(_xlpm.d,_xlpm.k))</f>
        <v>0</v>
      </c>
      <c r="D217" s="1">
        <f>_xlfn.LET(_xlpm.d,$G217,_xlpm.k,_xlfn.CONCAT(LEFT(TRIM(D$1),1),"*"),COUNTIF(_xlpm.d,_xlpm.k))</f>
        <v>0</v>
      </c>
      <c r="E217" s="1">
        <f>LOG(F217+1,10)</f>
        <v>0.90308998699194343</v>
      </c>
      <c r="F217" s="7">
        <v>7</v>
      </c>
      <c r="G217" s="9" t="s">
        <v>3905</v>
      </c>
      <c r="H217" s="4">
        <f>F217/freq.sum.r6e</f>
        <v>3.4791252485089465E-4</v>
      </c>
      <c r="I217" s="1" t="str">
        <f>_xlfn.LET(_xlpm.sep,":",_xlpm.w,$G217,LEFT(_xlpm.w,FIND(_xlpm.sep,_xlpm.w)-1))</f>
        <v>saɪ</v>
      </c>
      <c r="J217" s="1" t="str">
        <f>_xlfn.LET(_xlpm.sep,":",_xlpm.w,$G217,RIGHT(_xlpm.w,LEN(_xlpm.w)-FIND(_xlpm.sep,_xlpm.w)))</f>
        <v>ci</v>
      </c>
      <c r="K217" s="10">
        <f>_xlfn.LET(_xlpm.w,I217,LEN(_xlpm.w))</f>
        <v>3</v>
      </c>
      <c r="L217" s="10">
        <f>_xlfn.LET(_xlpm.w,J217,LEN(_xlpm.w))</f>
        <v>2</v>
      </c>
      <c r="M217" s="10">
        <f>_xlfn.LET(_xlpm.a,K217,_xlpm.b,L217,MAX(_xlpm.a,_xlpm.b))</f>
        <v>3</v>
      </c>
      <c r="N217" s="10">
        <f>_xlfn.LET(_xlpm.d,(K217,L217),MAX(_xlpm.d)-MIN(_xlpm.d))</f>
        <v>1</v>
      </c>
      <c r="O217" s="1" t="str">
        <f>_xlfn.LET(_xlpm.sep,":",_xlpm.w,$G217,_xlfn.CONCAT("~",RIGHT(_xlpm.w,LEN(_xlpm.w)-FIND(_xlpm.sep,_xlpm.w)),"~"))</f>
        <v>~ci~</v>
      </c>
      <c r="P217" s="1" t="str">
        <f>_xlfn.LET(_xlpm.sep,":",_xlpm.w,$G217,_xlfn.CONCAT("[",LEFT(_xlpm.w,FIND(_xlpm.sep,_xlpm.w)-1),"]"))</f>
        <v>[saɪ]</v>
      </c>
      <c r="Q217" s="14" cm="1">
        <f t="array" ref="Q217">SUM(_xlfn._xlws.FILTER($H$2:$H$7117,_xlfn.MAP($O$2:$O$7117,_xlfn.LAMBDA(_xlpm.x,_xlpm.x=$O217))))</f>
        <v>2.6341948310139164E-3</v>
      </c>
      <c r="R217" s="14">
        <f>$H217/Q217</f>
        <v>0.13207547169811323</v>
      </c>
      <c r="S217" s="14" cm="1">
        <f t="array" ref="S217">SUM(_xlfn._xlws.FILTER($H$2:$H$7117,_xlfn.MAP($P$2:$P$7117,_xlfn.LAMBDA(_xlpm.x,_xlpm.x=$P217))))</f>
        <v>3.2803180914512914E-3</v>
      </c>
      <c r="T217" s="14">
        <f>$H217/S217</f>
        <v>0.10606060606060609</v>
      </c>
      <c r="U217" s="14">
        <f>_xlfn.LET(_xlpm.freq,F217,_xlpm.size,M217+1,_xlpm.F,V217,LOG(1+_xlpm.freq)*LOG(1+_xlpm.size)*_xlpm.F)</f>
        <v>7.4262683779244026E-2</v>
      </c>
      <c r="V217" s="14">
        <f>_xlfn.LET(_xlpm.a,T217,_xlpm.b,R217,2*_xlpm.a*_xlpm.b/(_xlpm.a+_xlpm.b))</f>
        <v>0.11764705882352945</v>
      </c>
      <c r="W217" s="14">
        <f>_xlfn.LET(_xlpm.p,R217,_xlpm.q,T217,LOG(_xlpm.p/_xlpm.q))</f>
        <v>9.5268065941079602E-2</v>
      </c>
      <c r="X217" s="2"/>
      <c r="AC217" s="2"/>
      <c r="AH217" s="2"/>
      <c r="AI217" s="2"/>
    </row>
    <row r="218" spans="1:35">
      <c r="A218" s="1" t="str">
        <f>_xlfn.LET(_xlpm.sep," : ",CONCATENATE(O218,_xlpm.sep,P218))</f>
        <v>~er~ : [jə]</v>
      </c>
      <c r="B218" s="1">
        <f>_xlfn.LET(_xlpm.d,$G218,_xlpm.k,_xlfn.CONCAT(LEFT(TRIM(B$1),1),"*"),COUNTIF(_xlpm.d,_xlpm.k))</f>
        <v>0</v>
      </c>
      <c r="C218" s="1">
        <f>_xlfn.LET(_xlpm.d,$G218,_xlpm.k,_xlfn.CONCAT(LEFT(TRIM(C$1),1),"*"),COUNTIF(_xlpm.d,_xlpm.k))</f>
        <v>0</v>
      </c>
      <c r="D218" s="1">
        <f>_xlfn.LET(_xlpm.d,$G218,_xlpm.k,_xlfn.CONCAT(LEFT(TRIM(D$1),1),"*"),COUNTIF(_xlpm.d,_xlpm.k))</f>
        <v>0</v>
      </c>
      <c r="E218" s="1">
        <f>LOG(F218+1,10)</f>
        <v>0.30102999566398114</v>
      </c>
      <c r="F218" s="7">
        <v>1</v>
      </c>
      <c r="G218" s="9" t="s">
        <v>1317</v>
      </c>
      <c r="H218" s="4">
        <f>F218/freq.sum.r6e</f>
        <v>4.9701789264413521E-5</v>
      </c>
      <c r="I218" s="4" t="str">
        <f>_xlfn.LET(_xlpm.sep,":",_xlpm.w,$G218,LEFT(_xlpm.w,FIND(_xlpm.sep,_xlpm.w)-1))</f>
        <v>jə</v>
      </c>
      <c r="J218" s="4" t="str">
        <f>_xlfn.LET(_xlpm.sep,":",_xlpm.w,$G218,RIGHT(_xlpm.w,LEN(_xlpm.w)-FIND(_xlpm.sep,_xlpm.w)))</f>
        <v>er</v>
      </c>
      <c r="K218" s="10">
        <f>_xlfn.LET(_xlpm.w,I218,LEN(_xlpm.w))</f>
        <v>2</v>
      </c>
      <c r="L218" s="10">
        <f>_xlfn.LET(_xlpm.w,J218,LEN(_xlpm.w))</f>
        <v>2</v>
      </c>
      <c r="M218" s="10">
        <f>_xlfn.LET(_xlpm.a,K218,_xlpm.b,L218,MAX(_xlpm.a,_xlpm.b))</f>
        <v>2</v>
      </c>
      <c r="N218" s="10">
        <f>_xlfn.LET(_xlpm.d,(K218,L218),MAX(_xlpm.d)-MIN(_xlpm.d))</f>
        <v>0</v>
      </c>
      <c r="O218" s="1" t="str">
        <f>_xlfn.LET(_xlpm.sep,":",_xlpm.w,$G218,_xlfn.CONCAT("~",RIGHT(_xlpm.w,LEN(_xlpm.w)-FIND(_xlpm.sep,_xlpm.w)),"~"))</f>
        <v>~er~</v>
      </c>
      <c r="P218" s="1" t="str">
        <f>_xlfn.LET(_xlpm.sep,":",_xlpm.w,$G218,_xlfn.CONCAT("[",LEFT(_xlpm.w,FIND(_xlpm.sep,_xlpm.w)-1),"]"))</f>
        <v>[jə]</v>
      </c>
      <c r="Q218" s="14" cm="1">
        <f t="array" ref="Q218">SUM(_xlfn._xlws.FILTER($H$2:$H$7109,_xlfn.MAP($O$2:$O$7109,_xlfn.LAMBDA(_xlpm.x,_xlpm.x=$O218))))</f>
        <v>5.9642147117296227E-4</v>
      </c>
      <c r="R218" s="14">
        <f>$H218/Q218</f>
        <v>8.3333333333333329E-2</v>
      </c>
      <c r="S218" s="14" cm="1">
        <f t="array" ref="S218">SUM(_xlfn._xlws.FILTER($H$2:$H$7109,_xlfn.MAP($P$2:$P$7109,_xlfn.LAMBDA(_xlpm.x,_xlpm.x=$P218))))</f>
        <v>7.4552683896620309E-4</v>
      </c>
      <c r="T218" s="14">
        <f>$H218/S218</f>
        <v>6.6666666666666638E-2</v>
      </c>
      <c r="U218" s="14">
        <f>_xlfn.LET(_xlpm.freq,F218,_xlpm.size,M218+1,_xlpm.F,V218,LOG(1+_xlpm.freq)*LOG(1+_xlpm.size)*_xlpm.F)</f>
        <v>1.3425045672512077E-2</v>
      </c>
      <c r="V218" s="14">
        <f>_xlfn.LET(_xlpm.a,T218,_xlpm.b,R218,2*_xlpm.a*_xlpm.b/(_xlpm.a+_xlpm.b))</f>
        <v>7.4074074074074056E-2</v>
      </c>
      <c r="W218" s="14">
        <f>_xlfn.LET(_xlpm.p,R218,_xlpm.q,T218,LOG(_xlpm.p/_xlpm.q))</f>
        <v>9.6910013008056572E-2</v>
      </c>
      <c r="X218" s="2"/>
      <c r="AC218" s="2"/>
      <c r="AH218" s="2"/>
      <c r="AI218" s="2"/>
    </row>
    <row r="219" spans="1:35">
      <c r="A219" s="1" t="str">
        <f>_xlfn.LET(_xlpm.sep," : ",CONCATENATE(O219,_xlpm.sep,P219))</f>
        <v>~si~ : [sə]</v>
      </c>
      <c r="B219" s="1">
        <f>_xlfn.LET(_xlpm.d,$G219,_xlpm.k,_xlfn.CONCAT(LEFT(TRIM(B$1),1),"*"),COUNTIF(_xlpm.d,_xlpm.k))</f>
        <v>0</v>
      </c>
      <c r="C219" s="1">
        <f>_xlfn.LET(_xlpm.d,$G219,_xlpm.k,_xlfn.CONCAT(LEFT(TRIM(C$1),1),"*"),COUNTIF(_xlpm.d,_xlpm.k))</f>
        <v>0</v>
      </c>
      <c r="D219" s="1">
        <f>_xlfn.LET(_xlpm.d,$G219,_xlpm.k,_xlfn.CONCAT(LEFT(TRIM(D$1),1),"*"),COUNTIF(_xlpm.d,_xlpm.k))</f>
        <v>0</v>
      </c>
      <c r="E219" s="1">
        <f>LOG(F219+1,10)</f>
        <v>0.47712125471966244</v>
      </c>
      <c r="F219" s="7">
        <v>2</v>
      </c>
      <c r="G219" s="9" t="s">
        <v>4511</v>
      </c>
      <c r="H219" s="4">
        <f>F219/freq.sum.r6e</f>
        <v>9.9403578528827041E-5</v>
      </c>
      <c r="I219" s="1" t="str">
        <f>_xlfn.LET(_xlpm.sep,":",_xlpm.w,$G219,LEFT(_xlpm.w,FIND(_xlpm.sep,_xlpm.w)-1))</f>
        <v>sə</v>
      </c>
      <c r="J219" s="1" t="str">
        <f>_xlfn.LET(_xlpm.sep,":",_xlpm.w,$G219,RIGHT(_xlpm.w,LEN(_xlpm.w)-FIND(_xlpm.sep,_xlpm.w)))</f>
        <v>si</v>
      </c>
      <c r="K219" s="10">
        <f>_xlfn.LET(_xlpm.w,I219,LEN(_xlpm.w))</f>
        <v>2</v>
      </c>
      <c r="L219" s="10">
        <f>_xlfn.LET(_xlpm.w,J219,LEN(_xlpm.w))</f>
        <v>2</v>
      </c>
      <c r="M219" s="10">
        <f>_xlfn.LET(_xlpm.a,K219,_xlpm.b,L219,MAX(_xlpm.a,_xlpm.b))</f>
        <v>2</v>
      </c>
      <c r="N219" s="10">
        <f>_xlfn.LET(_xlpm.d,(K219,L219),MAX(_xlpm.d)-MIN(_xlpm.d))</f>
        <v>0</v>
      </c>
      <c r="O219" s="1" t="str">
        <f>_xlfn.LET(_xlpm.sep,":",_xlpm.w,$G219,_xlfn.CONCAT("~",RIGHT(_xlpm.w,LEN(_xlpm.w)-FIND(_xlpm.sep,_xlpm.w)),"~"))</f>
        <v>~si~</v>
      </c>
      <c r="P219" s="1" t="str">
        <f>_xlfn.LET(_xlpm.sep,":",_xlpm.w,$G219,_xlfn.CONCAT("[",LEFT(_xlpm.w,FIND(_xlpm.sep,_xlpm.w)-1),"]"))</f>
        <v>[sə]</v>
      </c>
      <c r="Q219" s="14" cm="1">
        <f t="array" ref="Q219">SUM(_xlfn._xlws.FILTER($H$2:$H$7117,_xlfn.MAP($O$2:$O$7117,_xlfn.LAMBDA(_xlpm.x,_xlpm.x=$O219))))</f>
        <v>3.0815109343936384E-3</v>
      </c>
      <c r="R219" s="14">
        <f>$H219/Q219</f>
        <v>3.2258064516129031E-2</v>
      </c>
      <c r="S219" s="14" cm="1">
        <f t="array" ref="S219">SUM(_xlfn._xlws.FILTER($H$2:$H$7117,_xlfn.MAP($P$2:$P$7117,_xlfn.LAMBDA(_xlpm.x,_xlpm.x=$P219))))</f>
        <v>3.9761431411530794E-3</v>
      </c>
      <c r="T219" s="14">
        <f>$H219/S219</f>
        <v>2.5000000000000015E-2</v>
      </c>
      <c r="U219" s="14">
        <f>_xlfn.LET(_xlpm.freq,F219,_xlpm.size,M219+1,_xlpm.F,V219,LOG(1+_xlpm.freq)*LOG(1+_xlpm.size)*_xlpm.F)</f>
        <v>8.0917075627861008E-3</v>
      </c>
      <c r="V219" s="14">
        <f>_xlfn.LET(_xlpm.a,T219,_xlpm.b,R219,2*_xlpm.a*_xlpm.b/(_xlpm.a+_xlpm.b))</f>
        <v>2.816901408450705E-2</v>
      </c>
      <c r="W219" s="14">
        <f>_xlfn.LET(_xlpm.p,R219,_xlpm.q,T219,LOG(_xlpm.p/_xlpm.q))</f>
        <v>0.1106982974936894</v>
      </c>
      <c r="X219" s="2"/>
      <c r="AC219" s="2"/>
      <c r="AH219" s="2"/>
      <c r="AI219" s="2"/>
    </row>
    <row r="220" spans="1:35">
      <c r="A220" s="1" t="str">
        <f>_xlfn.LET(_xlpm.sep," : ",CONCATENATE(O220,_xlpm.sep,P220))</f>
        <v>~sy~ : [saɪ]</v>
      </c>
      <c r="B220" s="1">
        <f>_xlfn.LET(_xlpm.d,$G220,_xlpm.k,_xlfn.CONCAT(LEFT(TRIM(B$1),1),"*"),COUNTIF(_xlpm.d,_xlpm.k))</f>
        <v>0</v>
      </c>
      <c r="C220" s="1">
        <f>_xlfn.LET(_xlpm.d,$G220,_xlpm.k,_xlfn.CONCAT(LEFT(TRIM(C$1),1),"*"),COUNTIF(_xlpm.d,_xlpm.k))</f>
        <v>0</v>
      </c>
      <c r="D220" s="1">
        <f>_xlfn.LET(_xlpm.d,$G220,_xlpm.k,_xlfn.CONCAT(LEFT(TRIM(D$1),1),"*"),COUNTIF(_xlpm.d,_xlpm.k))</f>
        <v>0</v>
      </c>
      <c r="E220" s="1">
        <f>LOG(F220+1,10)</f>
        <v>0.90308998699194343</v>
      </c>
      <c r="F220" s="7">
        <v>7</v>
      </c>
      <c r="G220" s="9" t="s">
        <v>3930</v>
      </c>
      <c r="H220" s="4">
        <f>F220/freq.sum.r6e</f>
        <v>3.4791252485089465E-4</v>
      </c>
      <c r="I220" s="4" t="str">
        <f>_xlfn.LET(_xlpm.sep,":",_xlpm.w,$G220,LEFT(_xlpm.w,FIND(_xlpm.sep,_xlpm.w)-1))</f>
        <v>saɪ</v>
      </c>
      <c r="J220" s="4" t="str">
        <f>_xlfn.LET(_xlpm.sep,":",_xlpm.w,$G220,RIGHT(_xlpm.w,LEN(_xlpm.w)-FIND(_xlpm.sep,_xlpm.w)))</f>
        <v>sy</v>
      </c>
      <c r="K220" s="10">
        <f>_xlfn.LET(_xlpm.w,I220,LEN(_xlpm.w))</f>
        <v>3</v>
      </c>
      <c r="L220" s="10">
        <f>_xlfn.LET(_xlpm.w,J220,LEN(_xlpm.w))</f>
        <v>2</v>
      </c>
      <c r="M220" s="10">
        <f>_xlfn.LET(_xlpm.a,K220,_xlpm.b,L220,MAX(_xlpm.a,_xlpm.b))</f>
        <v>3</v>
      </c>
      <c r="N220" s="10">
        <f>_xlfn.LET(_xlpm.d,(K220,L220),MAX(_xlpm.d)-MIN(_xlpm.d))</f>
        <v>1</v>
      </c>
      <c r="O220" s="1" t="str">
        <f>_xlfn.LET(_xlpm.sep,":",_xlpm.w,$G220,_xlfn.CONCAT("~",RIGHT(_xlpm.w,LEN(_xlpm.w)-FIND(_xlpm.sep,_xlpm.w)),"~"))</f>
        <v>~sy~</v>
      </c>
      <c r="P220" s="1" t="str">
        <f>_xlfn.LET(_xlpm.sep,":",_xlpm.w,$G220,_xlfn.CONCAT("[",LEFT(_xlpm.w,FIND(_xlpm.sep,_xlpm.w)-1),"]"))</f>
        <v>[saɪ]</v>
      </c>
      <c r="Q220" s="14" cm="1">
        <f t="array" ref="Q220">SUM(_xlfn._xlws.FILTER($H$2:$H$7109,_xlfn.MAP($O$2:$O$7109,_xlfn.LAMBDA(_xlpm.x,_xlpm.x=$O220))))</f>
        <v>2.5347912524850895E-3</v>
      </c>
      <c r="R220" s="14">
        <f>$H220/Q220</f>
        <v>0.13725490196078433</v>
      </c>
      <c r="S220" s="14" cm="1">
        <f t="array" ref="S220">SUM(_xlfn._xlws.FILTER($H$2:$H$7109,_xlfn.MAP($P$2:$P$7109,_xlfn.LAMBDA(_xlpm.x,_xlpm.x=$P220))))</f>
        <v>3.2803180914512914E-3</v>
      </c>
      <c r="T220" s="14">
        <f>$H220/S220</f>
        <v>0.10606060606060609</v>
      </c>
      <c r="U220" s="14">
        <f>_xlfn.LET(_xlpm.freq,F220,_xlpm.size,M220+1,_xlpm.F,V220,LOG(1+_xlpm.freq)*LOG(1+_xlpm.size)*_xlpm.F)</f>
        <v>7.5532131365214E-2</v>
      </c>
      <c r="V220" s="14">
        <f>_xlfn.LET(_xlpm.a,T220,_xlpm.b,R220,2*_xlpm.a*_xlpm.b/(_xlpm.a+_xlpm.b))</f>
        <v>0.11965811965811969</v>
      </c>
      <c r="W220" s="14">
        <f>_xlfn.LET(_xlpm.p,R220,_xlpm.q,T220,LOG(_xlpm.p/_xlpm.q))</f>
        <v>0.11197375944393226</v>
      </c>
      <c r="X220" s="2"/>
      <c r="AC220" s="2"/>
      <c r="AH220" s="2"/>
      <c r="AI220" s="2"/>
    </row>
    <row r="221" spans="1:35">
      <c r="A221" s="1" t="str">
        <f>_xlfn.LET(_xlpm.sep," : ",CONCATENATE(O221,_xlpm.sep,P221))</f>
        <v>~xu~ : [kʃʊ]</v>
      </c>
      <c r="B221" s="1">
        <f>_xlfn.LET(_xlpm.d,$G221,_xlpm.k,_xlfn.CONCAT(LEFT(TRIM(B$1),1),"*"),COUNTIF(_xlpm.d,_xlpm.k))</f>
        <v>0</v>
      </c>
      <c r="C221" s="1">
        <f>_xlfn.LET(_xlpm.d,$G221,_xlpm.k,_xlfn.CONCAT(LEFT(TRIM(C$1),1),"*"),COUNTIF(_xlpm.d,_xlpm.k))</f>
        <v>0</v>
      </c>
      <c r="D221" s="1">
        <f>_xlfn.LET(_xlpm.d,$G221,_xlpm.k,_xlfn.CONCAT(LEFT(TRIM(D$1),1),"*"),COUNTIF(_xlpm.d,_xlpm.k))</f>
        <v>0</v>
      </c>
      <c r="E221" s="1">
        <f>LOG(F221+1,10)</f>
        <v>0.8450980400142567</v>
      </c>
      <c r="F221" s="7">
        <v>6</v>
      </c>
      <c r="G221" s="9" t="s">
        <v>1990</v>
      </c>
      <c r="H221" s="4">
        <f>F221/freq.sum.r6e</f>
        <v>2.9821073558648114E-4</v>
      </c>
      <c r="I221" s="1" t="str">
        <f>_xlfn.LET(_xlpm.sep,":",_xlpm.w,$G221,LEFT(_xlpm.w,FIND(_xlpm.sep,_xlpm.w)-1))</f>
        <v>kʃʊ</v>
      </c>
      <c r="J221" s="1" t="str">
        <f>_xlfn.LET(_xlpm.sep,":",_xlpm.w,$G221,RIGHT(_xlpm.w,LEN(_xlpm.w)-FIND(_xlpm.sep,_xlpm.w)))</f>
        <v>xu</v>
      </c>
      <c r="K221" s="10">
        <f>_xlfn.LET(_xlpm.w,I221,LEN(_xlpm.w))</f>
        <v>3</v>
      </c>
      <c r="L221" s="10">
        <f>_xlfn.LET(_xlpm.w,J221,LEN(_xlpm.w))</f>
        <v>2</v>
      </c>
      <c r="M221" s="10">
        <f>_xlfn.LET(_xlpm.a,K221,_xlpm.b,L221,MAX(_xlpm.a,_xlpm.b))</f>
        <v>3</v>
      </c>
      <c r="N221" s="10">
        <f>_xlfn.LET(_xlpm.d,(K221,L221),MAX(_xlpm.d)-MIN(_xlpm.d))</f>
        <v>1</v>
      </c>
      <c r="O221" s="1" t="str">
        <f>_xlfn.LET(_xlpm.sep,":",_xlpm.w,$G221,_xlfn.CONCAT("~",RIGHT(_xlpm.w,LEN(_xlpm.w)-FIND(_xlpm.sep,_xlpm.w)),"~"))</f>
        <v>~xu~</v>
      </c>
      <c r="P221" s="1" t="str">
        <f>_xlfn.LET(_xlpm.sep,":",_xlpm.w,$G221,_xlfn.CONCAT("[",LEFT(_xlpm.w,FIND(_xlpm.sep,_xlpm.w)-1),"]"))</f>
        <v>[kʃʊ]</v>
      </c>
      <c r="Q221" s="14" cm="1">
        <f t="array" ref="Q221">SUM(_xlfn._xlws.FILTER($H$2:$H$7117,_xlfn.MAP($O$2:$O$7117,_xlfn.LAMBDA(_xlpm.x,_xlpm.x=$O221))))</f>
        <v>6.4612326043737584E-4</v>
      </c>
      <c r="R221" s="14">
        <f>$H221/Q221</f>
        <v>0.46153846153846151</v>
      </c>
      <c r="S221" s="14" cm="1">
        <f t="array" ref="S221">SUM(_xlfn._xlws.FILTER($H$2:$H$7117,_xlfn.MAP($P$2:$P$7117,_xlfn.LAMBDA(_xlpm.x,_xlpm.x=$P221))))</f>
        <v>8.4493041749503001E-4</v>
      </c>
      <c r="T221" s="14">
        <f>$H221/S221</f>
        <v>0.3529411764705882</v>
      </c>
      <c r="U221" s="14">
        <f>_xlfn.LET(_xlpm.freq,F221,_xlpm.size,M221+1,_xlpm.F,V221,LOG(1+_xlpm.freq)*LOG(1+_xlpm.size)*_xlpm.F)</f>
        <v>0.2362792722772504</v>
      </c>
      <c r="V221" s="14">
        <f>_xlfn.LET(_xlpm.a,T221,_xlpm.b,R221,2*_xlpm.a*_xlpm.b/(_xlpm.a+_xlpm.b))</f>
        <v>0.39999999999999997</v>
      </c>
      <c r="W221" s="14">
        <f>_xlfn.LET(_xlpm.p,R221,_xlpm.q,T221,LOG(_xlpm.p/_xlpm.q))</f>
        <v>0.11650556907143717</v>
      </c>
      <c r="X221" s="2"/>
      <c r="AC221" s="2"/>
      <c r="AH221" s="2"/>
      <c r="AI221" s="2"/>
    </row>
    <row r="222" spans="1:35">
      <c r="A222" s="1" t="str">
        <f>_xlfn.LET(_xlpm.sep," : ",CONCATENATE(O222,_xlpm.sep,P222))</f>
        <v>~bi~ : [bə]</v>
      </c>
      <c r="B222" s="1">
        <f>_xlfn.LET(_xlpm.d,$G222,_xlpm.k,_xlfn.CONCAT(LEFT(TRIM(B$1),1),"*"),COUNTIF(_xlpm.d,_xlpm.k))</f>
        <v>0</v>
      </c>
      <c r="C222" s="1">
        <f>_xlfn.LET(_xlpm.d,$G222,_xlpm.k,_xlfn.CONCAT(LEFT(TRIM(C$1),1),"*"),COUNTIF(_xlpm.d,_xlpm.k))</f>
        <v>0</v>
      </c>
      <c r="D222" s="1">
        <f>_xlfn.LET(_xlpm.d,$G222,_xlpm.k,_xlfn.CONCAT(LEFT(TRIM(D$1),1),"*"),COUNTIF(_xlpm.d,_xlpm.k))</f>
        <v>0</v>
      </c>
      <c r="E222" s="1">
        <f>LOG(F222+1,10)</f>
        <v>0.47712125471966244</v>
      </c>
      <c r="F222" s="7">
        <v>2</v>
      </c>
      <c r="G222" s="9" t="s">
        <v>293</v>
      </c>
      <c r="H222" s="4">
        <f>F222/freq.sum.r6e</f>
        <v>9.9403578528827041E-5</v>
      </c>
      <c r="I222" s="1" t="str">
        <f>_xlfn.LET(_xlpm.sep,":",_xlpm.w,$G222,LEFT(_xlpm.w,FIND(_xlpm.sep,_xlpm.w)-1))</f>
        <v>bə</v>
      </c>
      <c r="J222" s="1" t="str">
        <f>_xlfn.LET(_xlpm.sep,":",_xlpm.w,$G222,RIGHT(_xlpm.w,LEN(_xlpm.w)-FIND(_xlpm.sep,_xlpm.w)))</f>
        <v>bi</v>
      </c>
      <c r="K222" s="10">
        <f>_xlfn.LET(_xlpm.w,I222,LEN(_xlpm.w))</f>
        <v>2</v>
      </c>
      <c r="L222" s="10">
        <f>_xlfn.LET(_xlpm.w,J222,LEN(_xlpm.w))</f>
        <v>2</v>
      </c>
      <c r="M222" s="10">
        <f>_xlfn.LET(_xlpm.a,K222,_xlpm.b,L222,MAX(_xlpm.a,_xlpm.b))</f>
        <v>2</v>
      </c>
      <c r="N222" s="10">
        <f>_xlfn.LET(_xlpm.d,(K222,L222),MAX(_xlpm.d)-MIN(_xlpm.d))</f>
        <v>0</v>
      </c>
      <c r="O222" s="1" t="str">
        <f>_xlfn.LET(_xlpm.sep,":",_xlpm.w,$G222,_xlfn.CONCAT("~",RIGHT(_xlpm.w,LEN(_xlpm.w)-FIND(_xlpm.sep,_xlpm.w)),"~"))</f>
        <v>~bi~</v>
      </c>
      <c r="P222" s="1" t="str">
        <f>_xlfn.LET(_xlpm.sep,":",_xlpm.w,$G222,_xlfn.CONCAT("[",LEFT(_xlpm.w,FIND(_xlpm.sep,_xlpm.w)-1),"]"))</f>
        <v>[bə]</v>
      </c>
      <c r="Q222" s="14" cm="1">
        <f t="array" ref="Q222">SUM(_xlfn._xlws.FILTER($H$2:$H$7117,_xlfn.MAP($O$2:$O$7117,_xlfn.LAMBDA(_xlpm.x,_xlpm.x=$O222))))</f>
        <v>1.8886679920477136E-3</v>
      </c>
      <c r="R222" s="14">
        <f>$H222/Q222</f>
        <v>5.2631578947368425E-2</v>
      </c>
      <c r="S222" s="14" cm="1">
        <f t="array" ref="S222">SUM(_xlfn._xlws.FILTER($H$2:$H$7117,_xlfn.MAP($P$2:$P$7117,_xlfn.LAMBDA(_xlpm.x,_xlpm.x=$P222))))</f>
        <v>2.4850894632206751E-3</v>
      </c>
      <c r="T222" s="14">
        <f>$H222/S222</f>
        <v>4.0000000000000015E-2</v>
      </c>
      <c r="U222" s="14">
        <f>_xlfn.LET(_xlpm.freq,F222,_xlpm.size,M222+1,_xlpm.F,V222,LOG(1+_xlpm.freq)*LOG(1+_xlpm.size)*_xlpm.F)</f>
        <v>1.3057073567223026E-2</v>
      </c>
      <c r="V222" s="14">
        <f>_xlfn.LET(_xlpm.a,T222,_xlpm.b,R222,2*_xlpm.a*_xlpm.b/(_xlpm.a+_xlpm.b))</f>
        <v>4.5454545454545463E-2</v>
      </c>
      <c r="W222" s="14">
        <f>_xlfn.LET(_xlpm.p,R222,_xlpm.q,T222,LOG(_xlpm.p/_xlpm.q))</f>
        <v>0.11918640771920853</v>
      </c>
      <c r="X222" s="2"/>
      <c r="AC222" s="2"/>
      <c r="AH222" s="2"/>
      <c r="AI222" s="2"/>
    </row>
    <row r="223" spans="1:35">
      <c r="A223" s="1" t="str">
        <f>_xlfn.LET(_xlpm.sep," : ",CONCATENATE(O223,_xlpm.sep,P223))</f>
        <v>~li~ : [lə]</v>
      </c>
      <c r="B223" s="1">
        <f>_xlfn.LET(_xlpm.d,$G223,_xlpm.k,_xlfn.CONCAT(LEFT(TRIM(B$1),1),"*"),COUNTIF(_xlpm.d,_xlpm.k))</f>
        <v>0</v>
      </c>
      <c r="C223" s="1">
        <f>_xlfn.LET(_xlpm.d,$G223,_xlpm.k,_xlfn.CONCAT(LEFT(TRIM(C$1),1),"*"),COUNTIF(_xlpm.d,_xlpm.k))</f>
        <v>0</v>
      </c>
      <c r="D223" s="1">
        <f>_xlfn.LET(_xlpm.d,$G223,_xlpm.k,_xlfn.CONCAT(LEFT(TRIM(D$1),1),"*"),COUNTIF(_xlpm.d,_xlpm.k))</f>
        <v>0</v>
      </c>
      <c r="E223" s="1">
        <f>LOG(F223+1,10)</f>
        <v>0.47712125471966244</v>
      </c>
      <c r="F223" s="7">
        <v>2</v>
      </c>
      <c r="G223" s="9" t="s">
        <v>2298</v>
      </c>
      <c r="H223" s="4">
        <f>F223/freq.sum.r6e</f>
        <v>9.9403578528827041E-5</v>
      </c>
      <c r="I223" s="1" t="str">
        <f>_xlfn.LET(_xlpm.sep,":",_xlpm.w,$G223,LEFT(_xlpm.w,FIND(_xlpm.sep,_xlpm.w)-1))</f>
        <v>lə</v>
      </c>
      <c r="J223" s="1" t="str">
        <f>_xlfn.LET(_xlpm.sep,":",_xlpm.w,$G223,RIGHT(_xlpm.w,LEN(_xlpm.w)-FIND(_xlpm.sep,_xlpm.w)))</f>
        <v>li</v>
      </c>
      <c r="K223" s="10">
        <f>_xlfn.LET(_xlpm.w,I223,LEN(_xlpm.w))</f>
        <v>2</v>
      </c>
      <c r="L223" s="10">
        <f>_xlfn.LET(_xlpm.w,J223,LEN(_xlpm.w))</f>
        <v>2</v>
      </c>
      <c r="M223" s="10">
        <f>_xlfn.LET(_xlpm.a,K223,_xlpm.b,L223,MAX(_xlpm.a,_xlpm.b))</f>
        <v>2</v>
      </c>
      <c r="N223" s="10">
        <f>_xlfn.LET(_xlpm.d,(K223,L223),MAX(_xlpm.d)-MIN(_xlpm.d))</f>
        <v>0</v>
      </c>
      <c r="O223" s="1" t="str">
        <f>_xlfn.LET(_xlpm.sep,":",_xlpm.w,$G223,_xlfn.CONCAT("~",RIGHT(_xlpm.w,LEN(_xlpm.w)-FIND(_xlpm.sep,_xlpm.w)),"~"))</f>
        <v>~li~</v>
      </c>
      <c r="P223" s="1" t="str">
        <f>_xlfn.LET(_xlpm.sep,":",_xlpm.w,$G223,_xlfn.CONCAT("[",LEFT(_xlpm.w,FIND(_xlpm.sep,_xlpm.w)-1),"]"))</f>
        <v>[lə]</v>
      </c>
      <c r="Q223" s="14" cm="1">
        <f t="array" ref="Q223">SUM(_xlfn._xlws.FILTER($H$2:$H$7109,_xlfn.MAP($O$2:$O$7109,_xlfn.LAMBDA(_xlpm.x,_xlpm.x=$O223))))</f>
        <v>1.8886679920477136E-3</v>
      </c>
      <c r="R223" s="14">
        <f>$H223/Q223</f>
        <v>5.2631578947368425E-2</v>
      </c>
      <c r="S223" s="14" cm="1">
        <f t="array" ref="S223">SUM(_xlfn._xlws.FILTER($H$2:$H$7109,_xlfn.MAP($P$2:$P$7109,_xlfn.LAMBDA(_xlpm.x,_xlpm.x=$P223))))</f>
        <v>2.4850894632206747E-3</v>
      </c>
      <c r="T223" s="14">
        <f>$H223/S223</f>
        <v>4.0000000000000022E-2</v>
      </c>
      <c r="U223" s="14">
        <f>_xlfn.LET(_xlpm.freq,F223,_xlpm.size,M223+1,_xlpm.F,V223,LOG(1+_xlpm.freq)*LOG(1+_xlpm.size)*_xlpm.F)</f>
        <v>1.3057073567223026E-2</v>
      </c>
      <c r="V223" s="14">
        <f>_xlfn.LET(_xlpm.a,T223,_xlpm.b,R223,2*_xlpm.a*_xlpm.b/(_xlpm.a+_xlpm.b))</f>
        <v>4.5454545454545463E-2</v>
      </c>
      <c r="W223" s="14">
        <f>_xlfn.LET(_xlpm.p,R223,_xlpm.q,T223,LOG(_xlpm.p/_xlpm.q))</f>
        <v>0.11918640771920846</v>
      </c>
      <c r="X223" s="2"/>
      <c r="AC223" s="2"/>
      <c r="AH223" s="2"/>
      <c r="AI223" s="2"/>
    </row>
    <row r="224" spans="1:35">
      <c r="A224" s="1" t="str">
        <f>_xlfn.LET(_xlpm.sep," : ",CONCATENATE(O224,_xlpm.sep,P224))</f>
        <v>~ti~ : [tə]</v>
      </c>
      <c r="B224" s="1">
        <f>_xlfn.LET(_xlpm.d,$G224,_xlpm.k,_xlfn.CONCAT(LEFT(TRIM(B$1),1),"*"),COUNTIF(_xlpm.d,_xlpm.k))</f>
        <v>0</v>
      </c>
      <c r="C224" s="1">
        <f>_xlfn.LET(_xlpm.d,$G224,_xlpm.k,_xlfn.CONCAT(LEFT(TRIM(C$1),1),"*"),COUNTIF(_xlpm.d,_xlpm.k))</f>
        <v>0</v>
      </c>
      <c r="D224" s="1">
        <f>_xlfn.LET(_xlpm.d,$G224,_xlpm.k,_xlfn.CONCAT(LEFT(TRIM(D$1),1),"*"),COUNTIF(_xlpm.d,_xlpm.k))</f>
        <v>0</v>
      </c>
      <c r="E224" s="1">
        <f>LOG(F224+1,10)</f>
        <v>0.47712125471966244</v>
      </c>
      <c r="F224" s="7">
        <v>2</v>
      </c>
      <c r="G224" s="9" t="s">
        <v>4797</v>
      </c>
      <c r="H224" s="4">
        <f>F224/freq.sum.r6e</f>
        <v>9.9403578528827041E-5</v>
      </c>
      <c r="I224" s="4" t="str">
        <f>_xlfn.LET(_xlpm.sep,":",_xlpm.w,$G224,LEFT(_xlpm.w,FIND(_xlpm.sep,_xlpm.w)-1))</f>
        <v>tə</v>
      </c>
      <c r="J224" s="4" t="str">
        <f>_xlfn.LET(_xlpm.sep,":",_xlpm.w,$G224,RIGHT(_xlpm.w,LEN(_xlpm.w)-FIND(_xlpm.sep,_xlpm.w)))</f>
        <v>ti</v>
      </c>
      <c r="K224" s="10">
        <f>_xlfn.LET(_xlpm.w,I224,LEN(_xlpm.w))</f>
        <v>2</v>
      </c>
      <c r="L224" s="10">
        <f>_xlfn.LET(_xlpm.w,J224,LEN(_xlpm.w))</f>
        <v>2</v>
      </c>
      <c r="M224" s="10">
        <f>_xlfn.LET(_xlpm.a,K224,_xlpm.b,L224,MAX(_xlpm.a,_xlpm.b))</f>
        <v>2</v>
      </c>
      <c r="N224" s="10">
        <f>_xlfn.LET(_xlpm.d,(K224,L224),MAX(_xlpm.d)-MIN(_xlpm.d))</f>
        <v>0</v>
      </c>
      <c r="O224" s="1" t="str">
        <f>_xlfn.LET(_xlpm.sep,":",_xlpm.w,$G224,_xlfn.CONCAT("~",RIGHT(_xlpm.w,LEN(_xlpm.w)-FIND(_xlpm.sep,_xlpm.w)),"~"))</f>
        <v>~ti~</v>
      </c>
      <c r="P224" s="1" t="str">
        <f>_xlfn.LET(_xlpm.sep,":",_xlpm.w,$G224,_xlfn.CONCAT("[",LEFT(_xlpm.w,FIND(_xlpm.sep,_xlpm.w)-1),"]"))</f>
        <v>[tə]</v>
      </c>
      <c r="Q224" s="14" cm="1">
        <f t="array" ref="Q224">SUM(_xlfn._xlws.FILTER($H$2:$H$7109,_xlfn.MAP($O$2:$O$7109,_xlfn.LAMBDA(_xlpm.x,_xlpm.x=$O224))))</f>
        <v>2.6341948310139164E-3</v>
      </c>
      <c r="R224" s="14">
        <f>$H224/Q224</f>
        <v>3.7735849056603779E-2</v>
      </c>
      <c r="S224" s="14" cm="1">
        <f t="array" ref="S224">SUM(_xlfn._xlws.FILTER($H$2:$H$7109,_xlfn.MAP($P$2:$P$7109,_xlfn.LAMBDA(_xlpm.x,_xlpm.x=$P224))))</f>
        <v>3.4791252485089448E-3</v>
      </c>
      <c r="T224" s="14">
        <f>$H224/S224</f>
        <v>2.8571428571428584E-2</v>
      </c>
      <c r="U224" s="14">
        <f>_xlfn.LET(_xlpm.freq,F224,_xlpm.size,M224+1,_xlpm.F,V224,LOG(1+_xlpm.freq)*LOG(1+_xlpm.size)*_xlpm.F)</f>
        <v>9.3416461293953385E-3</v>
      </c>
      <c r="V224" s="14">
        <f>_xlfn.LET(_xlpm.a,T224,_xlpm.b,R224,2*_xlpm.a*_xlpm.b/(_xlpm.a+_xlpm.b))</f>
        <v>3.252032520325205E-2</v>
      </c>
      <c r="W224" s="14">
        <f>_xlfn.LET(_xlpm.p,R224,_xlpm.q,T224,LOG(_xlpm.p/_xlpm.q))</f>
        <v>0.12082217041346761</v>
      </c>
      <c r="X224" s="2"/>
      <c r="AC224" s="2"/>
      <c r="AH224" s="2"/>
      <c r="AI224" s="2"/>
    </row>
    <row r="225" spans="1:35">
      <c r="A225" s="1" t="str">
        <f>_xlfn.LET(_xlpm.sep," : ",CONCATENATE(O225,_xlpm.sep,P225))</f>
        <v>~va~ : [vɛ]</v>
      </c>
      <c r="B225" s="1">
        <f>_xlfn.LET(_xlpm.d,$G225,_xlpm.k,_xlfn.CONCAT(LEFT(TRIM(B$1),1),"*"),COUNTIF(_xlpm.d,_xlpm.k))</f>
        <v>0</v>
      </c>
      <c r="C225" s="1">
        <f>_xlfn.LET(_xlpm.d,$G225,_xlpm.k,_xlfn.CONCAT(LEFT(TRIM(C$1),1),"*"),COUNTIF(_xlpm.d,_xlpm.k))</f>
        <v>0</v>
      </c>
      <c r="D225" s="1">
        <f>_xlfn.LET(_xlpm.d,$G225,_xlpm.k,_xlfn.CONCAT(LEFT(TRIM(D$1),1),"*"),COUNTIF(_xlpm.d,_xlpm.k))</f>
        <v>0</v>
      </c>
      <c r="E225" s="1">
        <f>LOG(F225+1,10)</f>
        <v>0.77815125038364352</v>
      </c>
      <c r="F225" s="7">
        <v>5</v>
      </c>
      <c r="G225" s="9" t="s">
        <v>5133</v>
      </c>
      <c r="H225" s="4">
        <f>F225/freq.sum.r6e</f>
        <v>2.4850894632206757E-4</v>
      </c>
      <c r="I225" s="1" t="str">
        <f>_xlfn.LET(_xlpm.sep,":",_xlpm.w,$G225,LEFT(_xlpm.w,FIND(_xlpm.sep,_xlpm.w)-1))</f>
        <v>vɛ</v>
      </c>
      <c r="J225" s="1" t="str">
        <f>_xlfn.LET(_xlpm.sep,":",_xlpm.w,$G225,RIGHT(_xlpm.w,LEN(_xlpm.w)-FIND(_xlpm.sep,_xlpm.w)))</f>
        <v>va</v>
      </c>
      <c r="K225" s="10">
        <f>_xlfn.LET(_xlpm.w,I225,LEN(_xlpm.w))</f>
        <v>2</v>
      </c>
      <c r="L225" s="10">
        <f>_xlfn.LET(_xlpm.w,J225,LEN(_xlpm.w))</f>
        <v>2</v>
      </c>
      <c r="M225" s="10">
        <f>_xlfn.LET(_xlpm.a,K225,_xlpm.b,L225,MAX(_xlpm.a,_xlpm.b))</f>
        <v>2</v>
      </c>
      <c r="N225" s="10">
        <f>_xlfn.LET(_xlpm.d,(K225,L225),MAX(_xlpm.d)-MIN(_xlpm.d))</f>
        <v>0</v>
      </c>
      <c r="O225" s="1" t="str">
        <f>_xlfn.LET(_xlpm.sep,":",_xlpm.w,$G225,_xlfn.CONCAT("~",RIGHT(_xlpm.w,LEN(_xlpm.w)-FIND(_xlpm.sep,_xlpm.w)),"~"))</f>
        <v>~va~</v>
      </c>
      <c r="P225" s="1" t="str">
        <f>_xlfn.LET(_xlpm.sep,":",_xlpm.w,$G225,_xlfn.CONCAT("[",LEFT(_xlpm.w,FIND(_xlpm.sep,_xlpm.w)-1),"]"))</f>
        <v>[vɛ]</v>
      </c>
      <c r="Q225" s="14" cm="1">
        <f t="array" ref="Q225">SUM(_xlfn._xlws.FILTER($H$2:$H$7117,_xlfn.MAP($O$2:$O$7117,_xlfn.LAMBDA(_xlpm.x,_xlpm.x=$O225))))</f>
        <v>5.9642147117296217E-4</v>
      </c>
      <c r="R225" s="14">
        <f>$H225/Q225</f>
        <v>0.41666666666666669</v>
      </c>
      <c r="S225" s="14" cm="1">
        <f t="array" ref="S225">SUM(_xlfn._xlws.FILTER($H$2:$H$7117,_xlfn.MAP($P$2:$P$7117,_xlfn.LAMBDA(_xlpm.x,_xlpm.x=$P225))))</f>
        <v>7.9522862823061633E-4</v>
      </c>
      <c r="T225" s="14">
        <f>$H225/S225</f>
        <v>0.31249999999999994</v>
      </c>
      <c r="U225" s="14">
        <f>_xlfn.LET(_xlpm.freq,F225,_xlpm.size,M225+1,_xlpm.F,V225,LOG(1+_xlpm.freq)*LOG(1+_xlpm.size)*_xlpm.F)</f>
        <v>0.16731919109207841</v>
      </c>
      <c r="V225" s="14">
        <f>_xlfn.LET(_xlpm.a,T225,_xlpm.b,R225,2*_xlpm.a*_xlpm.b/(_xlpm.a+_xlpm.b))</f>
        <v>0.3571428571428571</v>
      </c>
      <c r="W225" s="14">
        <f>_xlfn.LET(_xlpm.p,R225,_xlpm.q,T225,LOG(_xlpm.p/_xlpm.q))</f>
        <v>0.12493873660830007</v>
      </c>
      <c r="X225" s="2"/>
      <c r="AC225" s="2"/>
      <c r="AH225" s="2"/>
      <c r="AI225" s="2"/>
    </row>
    <row r="226" spans="1:35">
      <c r="A226" s="1" t="str">
        <f>_xlfn.LET(_xlpm.sep," : ",CONCATENATE(O226,_xlpm.sep,P226))</f>
        <v>~mu~ : [mu]</v>
      </c>
      <c r="B226" s="1">
        <f>_xlfn.LET(_xlpm.d,$G226,_xlpm.k,_xlfn.CONCAT(LEFT(TRIM(B$1),1),"*"),COUNTIF(_xlpm.d,_xlpm.k))</f>
        <v>0</v>
      </c>
      <c r="C226" s="1">
        <f>_xlfn.LET(_xlpm.d,$G226,_xlpm.k,_xlfn.CONCAT(LEFT(TRIM(C$1),1),"*"),COUNTIF(_xlpm.d,_xlpm.k))</f>
        <v>1</v>
      </c>
      <c r="D226" s="1">
        <f>_xlfn.LET(_xlpm.d,$G226,_xlpm.k,_xlfn.CONCAT(LEFT(TRIM(D$1),1),"*"),COUNTIF(_xlpm.d,_xlpm.k))</f>
        <v>0</v>
      </c>
      <c r="E226" s="1">
        <f>LOG(F226+1,10)</f>
        <v>0.90308998699194343</v>
      </c>
      <c r="F226" s="7">
        <v>7</v>
      </c>
      <c r="G226" s="9" t="s">
        <v>2690</v>
      </c>
      <c r="H226" s="4">
        <f>F226/freq.sum.r6e</f>
        <v>3.4791252485089465E-4</v>
      </c>
      <c r="I226" s="1" t="str">
        <f>_xlfn.LET(_xlpm.sep,":",_xlpm.w,$G226,LEFT(_xlpm.w,FIND(_xlpm.sep,_xlpm.w)-1))</f>
        <v>mu</v>
      </c>
      <c r="J226" s="1" t="str">
        <f>_xlfn.LET(_xlpm.sep,":",_xlpm.w,$G226,RIGHT(_xlpm.w,LEN(_xlpm.w)-FIND(_xlpm.sep,_xlpm.w)))</f>
        <v>mu</v>
      </c>
      <c r="K226" s="10">
        <f>_xlfn.LET(_xlpm.w,I226,LEN(_xlpm.w))</f>
        <v>2</v>
      </c>
      <c r="L226" s="10">
        <f>_xlfn.LET(_xlpm.w,J226,LEN(_xlpm.w))</f>
        <v>2</v>
      </c>
      <c r="M226" s="10">
        <f>_xlfn.LET(_xlpm.a,K226,_xlpm.b,L226,MAX(_xlpm.a,_xlpm.b))</f>
        <v>2</v>
      </c>
      <c r="N226" s="10">
        <f>_xlfn.LET(_xlpm.d,(K226,L226),MAX(_xlpm.d)-MIN(_xlpm.d))</f>
        <v>0</v>
      </c>
      <c r="O226" s="1" t="str">
        <f>_xlfn.LET(_xlpm.sep,":",_xlpm.w,$G226,_xlfn.CONCAT("~",RIGHT(_xlpm.w,LEN(_xlpm.w)-FIND(_xlpm.sep,_xlpm.w)),"~"))</f>
        <v>~mu~</v>
      </c>
      <c r="P226" s="1" t="str">
        <f>_xlfn.LET(_xlpm.sep,":",_xlpm.w,$G226,_xlfn.CONCAT("[",LEFT(_xlpm.w,FIND(_xlpm.sep,_xlpm.w)-1),"]"))</f>
        <v>[mu]</v>
      </c>
      <c r="Q226" s="14" cm="1">
        <f t="array" ref="Q226">SUM(_xlfn._xlws.FILTER($H$2:$H$7117,_xlfn.MAP($O$2:$O$7117,_xlfn.LAMBDA(_xlpm.x,_xlpm.x=$O226))))</f>
        <v>9.9403578528827049E-4</v>
      </c>
      <c r="R226" s="14">
        <f>$H226/Q226</f>
        <v>0.35</v>
      </c>
      <c r="S226" s="14" cm="1">
        <f t="array" ref="S226">SUM(_xlfn._xlws.FILTER($H$2:$H$7117,_xlfn.MAP($P$2:$P$7117,_xlfn.LAMBDA(_xlpm.x,_xlpm.x=$P226))))</f>
        <v>1.3419483101391647E-3</v>
      </c>
      <c r="T226" s="14">
        <f>$H226/S226</f>
        <v>0.25925925925925936</v>
      </c>
      <c r="U226" s="14">
        <f>_xlfn.LET(_xlpm.freq,F226,_xlpm.size,M226+1,_xlpm.F,V226,LOG(1+_xlpm.freq)*LOG(1+_xlpm.size)*_xlpm.F)</f>
        <v>0.16195746587902871</v>
      </c>
      <c r="V226" s="14">
        <f>_xlfn.LET(_xlpm.a,T226,_xlpm.b,R226,2*_xlpm.a*_xlpm.b/(_xlpm.a+_xlpm.b))</f>
        <v>0.29787234042553196</v>
      </c>
      <c r="W226" s="14">
        <f>_xlfn.LET(_xlpm.p,R226,_xlpm.q,T226,LOG(_xlpm.p/_xlpm.q))</f>
        <v>0.13033376849500594</v>
      </c>
      <c r="X226" s="2"/>
      <c r="AC226" s="2"/>
      <c r="AH226" s="2"/>
      <c r="AI226" s="2"/>
    </row>
    <row r="227" spans="1:35">
      <c r="A227" s="1" t="str">
        <f>_xlfn.LET(_xlpm.sep," : ",CONCATENATE(O227,_xlpm.sep,P227))</f>
        <v>~me~ : [mə]</v>
      </c>
      <c r="B227" s="1">
        <f>_xlfn.LET(_xlpm.d,$G227,_xlpm.k,_xlfn.CONCAT(LEFT(TRIM(B$1),1),"*"),COUNTIF(_xlpm.d,_xlpm.k))</f>
        <v>0</v>
      </c>
      <c r="C227" s="1">
        <f>_xlfn.LET(_xlpm.d,$G227,_xlpm.k,_xlfn.CONCAT(LEFT(TRIM(C$1),1),"*"),COUNTIF(_xlpm.d,_xlpm.k))</f>
        <v>1</v>
      </c>
      <c r="D227" s="1">
        <f>_xlfn.LET(_xlpm.d,$G227,_xlpm.k,_xlfn.CONCAT(LEFT(TRIM(D$1),1),"*"),COUNTIF(_xlpm.d,_xlpm.k))</f>
        <v>0</v>
      </c>
      <c r="E227" s="1">
        <f>LOG(F227+1,10)</f>
        <v>0.47712125471966244</v>
      </c>
      <c r="F227" s="7">
        <v>2</v>
      </c>
      <c r="G227" s="9" t="s">
        <v>2709</v>
      </c>
      <c r="H227" s="4">
        <f>F227/freq.sum.r6e</f>
        <v>9.9403578528827041E-5</v>
      </c>
      <c r="I227" s="4" t="str">
        <f>_xlfn.LET(_xlpm.sep,":",_xlpm.w,$G227,LEFT(_xlpm.w,FIND(_xlpm.sep,_xlpm.w)-1))</f>
        <v>mə</v>
      </c>
      <c r="J227" s="4" t="str">
        <f>_xlfn.LET(_xlpm.sep,":",_xlpm.w,$G227,RIGHT(_xlpm.w,LEN(_xlpm.w)-FIND(_xlpm.sep,_xlpm.w)))</f>
        <v>me</v>
      </c>
      <c r="K227" s="10">
        <f>_xlfn.LET(_xlpm.w,I227,LEN(_xlpm.w))</f>
        <v>2</v>
      </c>
      <c r="L227" s="10">
        <f>_xlfn.LET(_xlpm.w,J227,LEN(_xlpm.w))</f>
        <v>2</v>
      </c>
      <c r="M227" s="10">
        <f>_xlfn.LET(_xlpm.a,K227,_xlpm.b,L227,MAX(_xlpm.a,_xlpm.b))</f>
        <v>2</v>
      </c>
      <c r="N227" s="10">
        <f>_xlfn.LET(_xlpm.d,(K227,L227),MAX(_xlpm.d)-MIN(_xlpm.d))</f>
        <v>0</v>
      </c>
      <c r="O227" s="1" t="str">
        <f>_xlfn.LET(_xlpm.sep,":",_xlpm.w,$G227,_xlfn.CONCAT("~",RIGHT(_xlpm.w,LEN(_xlpm.w)-FIND(_xlpm.sep,_xlpm.w)),"~"))</f>
        <v>~me~</v>
      </c>
      <c r="P227" s="1" t="str">
        <f>_xlfn.LET(_xlpm.sep,":",_xlpm.w,$G227,_xlfn.CONCAT("[",LEFT(_xlpm.w,FIND(_xlpm.sep,_xlpm.w)-1),"]"))</f>
        <v>[mə]</v>
      </c>
      <c r="Q227" s="14" cm="1">
        <f t="array" ref="Q227">SUM(_xlfn._xlws.FILTER($H$2:$H$7109,_xlfn.MAP($O$2:$O$7109,_xlfn.LAMBDA(_xlpm.x,_xlpm.x=$O227))))</f>
        <v>1.988071570576541E-3</v>
      </c>
      <c r="R227" s="14">
        <f>$H227/Q227</f>
        <v>4.9999999999999996E-2</v>
      </c>
      <c r="S227" s="14" cm="1">
        <f t="array" ref="S227">SUM(_xlfn._xlws.FILTER($H$2:$H$7109,_xlfn.MAP($P$2:$P$7109,_xlfn.LAMBDA(_xlpm.x,_xlpm.x=$P227))))</f>
        <v>2.7335984095427429E-3</v>
      </c>
      <c r="T227" s="14">
        <f>$H227/S227</f>
        <v>3.6363636363636376E-2</v>
      </c>
      <c r="U227" s="14">
        <f>_xlfn.LET(_xlpm.freq,F227,_xlpm.size,M227+1,_xlpm.F,V227,LOG(1+_xlpm.freq)*LOG(1+_xlpm.size)*_xlpm.F)</f>
        <v>1.2094973409638173E-2</v>
      </c>
      <c r="V227" s="14">
        <f>_xlfn.LET(_xlpm.a,T227,_xlpm.b,R227,2*_xlpm.a*_xlpm.b/(_xlpm.a+_xlpm.b))</f>
        <v>4.210526315789475E-2</v>
      </c>
      <c r="W227" s="14">
        <f>_xlfn.LET(_xlpm.p,R227,_xlpm.q,T227,LOG(_xlpm.p/_xlpm.q))</f>
        <v>0.13830269816628124</v>
      </c>
      <c r="X227" s="2"/>
      <c r="AC227" s="2"/>
      <c r="AH227" s="2"/>
      <c r="AI227" s="2"/>
    </row>
    <row r="228" spans="1:35">
      <c r="A228" s="1" t="str">
        <f>_xlfn.LET(_xlpm.sep," : ",CONCATENATE(O228,_xlpm.sep,P228))</f>
        <v>~le~ : [lə]</v>
      </c>
      <c r="B228" s="1">
        <f>_xlfn.LET(_xlpm.d,$G228,_xlpm.k,_xlfn.CONCAT(LEFT(TRIM(B$1),1),"*"),COUNTIF(_xlpm.d,_xlpm.k))</f>
        <v>0</v>
      </c>
      <c r="C228" s="1">
        <f>_xlfn.LET(_xlpm.d,$G228,_xlpm.k,_xlfn.CONCAT(LEFT(TRIM(C$1),1),"*"),COUNTIF(_xlpm.d,_xlpm.k))</f>
        <v>0</v>
      </c>
      <c r="D228" s="1">
        <f>_xlfn.LET(_xlpm.d,$G228,_xlpm.k,_xlfn.CONCAT(LEFT(TRIM(D$1),1),"*"),COUNTIF(_xlpm.d,_xlpm.k))</f>
        <v>0</v>
      </c>
      <c r="E228" s="1">
        <f>LOG(F228+1,10)</f>
        <v>0.47712125471966244</v>
      </c>
      <c r="F228" s="7">
        <v>2</v>
      </c>
      <c r="G228" s="9" t="s">
        <v>2274</v>
      </c>
      <c r="H228" s="4">
        <f>F228/freq.sum.r6e</f>
        <v>9.9403578528827041E-5</v>
      </c>
      <c r="I228" s="1" t="str">
        <f>_xlfn.LET(_xlpm.sep,":",_xlpm.w,$G228,LEFT(_xlpm.w,FIND(_xlpm.sep,_xlpm.w)-1))</f>
        <v>lə</v>
      </c>
      <c r="J228" s="1" t="str">
        <f>_xlfn.LET(_xlpm.sep,":",_xlpm.w,$G228,RIGHT(_xlpm.w,LEN(_xlpm.w)-FIND(_xlpm.sep,_xlpm.w)))</f>
        <v>le</v>
      </c>
      <c r="K228" s="10">
        <f>_xlfn.LET(_xlpm.w,I228,LEN(_xlpm.w))</f>
        <v>2</v>
      </c>
      <c r="L228" s="10">
        <f>_xlfn.LET(_xlpm.w,J228,LEN(_xlpm.w))</f>
        <v>2</v>
      </c>
      <c r="M228" s="10">
        <f>_xlfn.LET(_xlpm.a,K228,_xlpm.b,L228,MAX(_xlpm.a,_xlpm.b))</f>
        <v>2</v>
      </c>
      <c r="N228" s="10">
        <f>_xlfn.LET(_xlpm.d,(K228,L228),MAX(_xlpm.d)-MIN(_xlpm.d))</f>
        <v>0</v>
      </c>
      <c r="O228" s="1" t="str">
        <f>_xlfn.LET(_xlpm.sep,":",_xlpm.w,$G228,_xlfn.CONCAT("~",RIGHT(_xlpm.w,LEN(_xlpm.w)-FIND(_xlpm.sep,_xlpm.w)),"~"))</f>
        <v>~le~</v>
      </c>
      <c r="P228" s="1" t="str">
        <f>_xlfn.LET(_xlpm.sep,":",_xlpm.w,$G228,_xlfn.CONCAT("[",LEFT(_xlpm.w,FIND(_xlpm.sep,_xlpm.w)-1),"]"))</f>
        <v>[lə]</v>
      </c>
      <c r="Q228" s="14" cm="1">
        <f t="array" ref="Q228">SUM(_xlfn._xlws.FILTER($H$2:$H$7117,_xlfn.MAP($O$2:$O$7117,_xlfn.LAMBDA(_xlpm.x,_xlpm.x=$O228))))</f>
        <v>1.7892644135188867E-3</v>
      </c>
      <c r="R228" s="14">
        <f>$H228/Q228</f>
        <v>5.5555555555555559E-2</v>
      </c>
      <c r="S228" s="14" cm="1">
        <f t="array" ref="S228">SUM(_xlfn._xlws.FILTER($H$2:$H$7117,_xlfn.MAP($P$2:$P$7117,_xlfn.LAMBDA(_xlpm.x,_xlpm.x=$P228))))</f>
        <v>2.4850894632206747E-3</v>
      </c>
      <c r="T228" s="14">
        <f>$H228/S228</f>
        <v>4.0000000000000022E-2</v>
      </c>
      <c r="U228" s="14">
        <f>_xlfn.LET(_xlpm.freq,F228,_xlpm.size,M228+1,_xlpm.F,V228,LOG(1+_xlpm.freq)*LOG(1+_xlpm.size)*_xlpm.F)</f>
        <v>1.3360726440879376E-2</v>
      </c>
      <c r="V228" s="14">
        <f>_xlfn.LET(_xlpm.a,T228,_xlpm.b,R228,2*_xlpm.a*_xlpm.b/(_xlpm.a+_xlpm.b))</f>
        <v>4.6511627906976757E-2</v>
      </c>
      <c r="W228" s="14">
        <f>_xlfn.LET(_xlpm.p,R228,_xlpm.q,T228,LOG(_xlpm.p/_xlpm.q))</f>
        <v>0.14266750356873131</v>
      </c>
      <c r="X228" s="2"/>
      <c r="AC228" s="2"/>
      <c r="AH228" s="2"/>
      <c r="AI228" s="2"/>
    </row>
    <row r="229" spans="1:35">
      <c r="A229" s="1" t="str">
        <f>_xlfn.LET(_xlpm.sep," : ",CONCATENATE(O229,_xlpm.sep,P229))</f>
        <v>~mi~ : [mə]</v>
      </c>
      <c r="B229" s="1">
        <f>_xlfn.LET(_xlpm.d,$G229,_xlpm.k,_xlfn.CONCAT(LEFT(TRIM(B$1),1),"*"),COUNTIF(_xlpm.d,_xlpm.k))</f>
        <v>0</v>
      </c>
      <c r="C229" s="1">
        <f>_xlfn.LET(_xlpm.d,$G229,_xlpm.k,_xlfn.CONCAT(LEFT(TRIM(C$1),1),"*"),COUNTIF(_xlpm.d,_xlpm.k))</f>
        <v>1</v>
      </c>
      <c r="D229" s="1">
        <f>_xlfn.LET(_xlpm.d,$G229,_xlpm.k,_xlfn.CONCAT(LEFT(TRIM(D$1),1),"*"),COUNTIF(_xlpm.d,_xlpm.k))</f>
        <v>0</v>
      </c>
      <c r="E229" s="1">
        <f>LOG(F229+1,10)</f>
        <v>0.47712125471966244</v>
      </c>
      <c r="F229" s="7">
        <v>2</v>
      </c>
      <c r="G229" s="9" t="s">
        <v>2726</v>
      </c>
      <c r="H229" s="4">
        <f>F229/freq.sum.r6e</f>
        <v>9.9403578528827041E-5</v>
      </c>
      <c r="I229" s="1" t="str">
        <f>_xlfn.LET(_xlpm.sep,":",_xlpm.w,$G229,LEFT(_xlpm.w,FIND(_xlpm.sep,_xlpm.w)-1))</f>
        <v>mə</v>
      </c>
      <c r="J229" s="1" t="str">
        <f>_xlfn.LET(_xlpm.sep,":",_xlpm.w,$G229,RIGHT(_xlpm.w,LEN(_xlpm.w)-FIND(_xlpm.sep,_xlpm.w)))</f>
        <v>mi</v>
      </c>
      <c r="K229" s="10">
        <f>_xlfn.LET(_xlpm.w,I229,LEN(_xlpm.w))</f>
        <v>2</v>
      </c>
      <c r="L229" s="10">
        <f>_xlfn.LET(_xlpm.w,J229,LEN(_xlpm.w))</f>
        <v>2</v>
      </c>
      <c r="M229" s="10">
        <f>_xlfn.LET(_xlpm.a,K229,_xlpm.b,L229,MAX(_xlpm.a,_xlpm.b))</f>
        <v>2</v>
      </c>
      <c r="N229" s="10">
        <f>_xlfn.LET(_xlpm.d,(K229,L229),MAX(_xlpm.d)-MIN(_xlpm.d))</f>
        <v>0</v>
      </c>
      <c r="O229" s="1" t="str">
        <f>_xlfn.LET(_xlpm.sep,":",_xlpm.w,$G229,_xlfn.CONCAT("~",RIGHT(_xlpm.w,LEN(_xlpm.w)-FIND(_xlpm.sep,_xlpm.w)),"~"))</f>
        <v>~mi~</v>
      </c>
      <c r="P229" s="1" t="str">
        <f>_xlfn.LET(_xlpm.sep,":",_xlpm.w,$G229,_xlfn.CONCAT("[",LEFT(_xlpm.w,FIND(_xlpm.sep,_xlpm.w)-1),"]"))</f>
        <v>[mə]</v>
      </c>
      <c r="Q229" s="14" cm="1">
        <f t="array" ref="Q229">SUM(_xlfn._xlws.FILTER($H$2:$H$7111,_xlfn.MAP($O$2:$O$7111,_xlfn.LAMBDA(_xlpm.x,_xlpm.x=$O229))))</f>
        <v>1.8886679920477136E-3</v>
      </c>
      <c r="R229" s="14">
        <f>$H229/Q229</f>
        <v>5.2631578947368425E-2</v>
      </c>
      <c r="S229" s="14" cm="1">
        <f t="array" ref="S229">SUM(_xlfn._xlws.FILTER($H$2:$H$7111,_xlfn.MAP($P$2:$P$7111,_xlfn.LAMBDA(_xlpm.x,_xlpm.x=$P229))))</f>
        <v>2.7335984095427429E-3</v>
      </c>
      <c r="T229" s="14">
        <f>$H229/S229</f>
        <v>3.6363636363636376E-2</v>
      </c>
      <c r="U229" s="14">
        <f>_xlfn.LET(_xlpm.freq,F229,_xlpm.size,M229+1,_xlpm.F,V229,LOG(1+_xlpm.freq)*LOG(1+_xlpm.size)*_xlpm.F)</f>
        <v>1.2355080364684154E-2</v>
      </c>
      <c r="V229" s="14">
        <f>_xlfn.LET(_xlpm.a,T229,_xlpm.b,R229,2*_xlpm.a*_xlpm.b/(_xlpm.a+_xlpm.b))</f>
        <v>4.3010752688172053E-2</v>
      </c>
      <c r="W229" s="14">
        <f>_xlfn.LET(_xlpm.p,R229,_xlpm.q,T229,LOG(_xlpm.p/_xlpm.q))</f>
        <v>0.16057909287743358</v>
      </c>
      <c r="X229" s="2"/>
      <c r="AC229" s="2"/>
      <c r="AH229" s="2"/>
      <c r="AI229" s="2"/>
    </row>
    <row r="230" spans="1:35">
      <c r="A230" s="1" t="str">
        <f>_xlfn.LET(_xlpm.sep," : ",CONCATENATE(O230,_xlpm.sep,P230))</f>
        <v>~ni~ : [nə]</v>
      </c>
      <c r="B230" s="1">
        <f>_xlfn.LET(_xlpm.d,$G230,_xlpm.k,_xlfn.CONCAT(LEFT(TRIM(B$1),1),"*"),COUNTIF(_xlpm.d,_xlpm.k))</f>
        <v>0</v>
      </c>
      <c r="C230" s="1">
        <f>_xlfn.LET(_xlpm.d,$G230,_xlpm.k,_xlfn.CONCAT(LEFT(TRIM(C$1),1),"*"),COUNTIF(_xlpm.d,_xlpm.k))</f>
        <v>0</v>
      </c>
      <c r="D230" s="1">
        <f>_xlfn.LET(_xlpm.d,$G230,_xlpm.k,_xlfn.CONCAT(LEFT(TRIM(D$1),1),"*"),COUNTIF(_xlpm.d,_xlpm.k))</f>
        <v>1</v>
      </c>
      <c r="E230" s="1">
        <f>LOG(F230+1,10)</f>
        <v>0.47712125471966244</v>
      </c>
      <c r="F230" s="7">
        <v>2</v>
      </c>
      <c r="G230" s="9" t="s">
        <v>3397</v>
      </c>
      <c r="H230" s="4">
        <f>F230/freq.sum.r6e</f>
        <v>9.9403578528827041E-5</v>
      </c>
      <c r="I230" s="1" t="str">
        <f>_xlfn.LET(_xlpm.sep,":",_xlpm.w,$G230,LEFT(_xlpm.w,FIND(_xlpm.sep,_xlpm.w)-1))</f>
        <v>nə</v>
      </c>
      <c r="J230" s="1" t="str">
        <f>_xlfn.LET(_xlpm.sep,":",_xlpm.w,$G230,RIGHT(_xlpm.w,LEN(_xlpm.w)-FIND(_xlpm.sep,_xlpm.w)))</f>
        <v>ni</v>
      </c>
      <c r="K230" s="10">
        <f>_xlfn.LET(_xlpm.w,I230,LEN(_xlpm.w))</f>
        <v>2</v>
      </c>
      <c r="L230" s="10">
        <f>_xlfn.LET(_xlpm.w,J230,LEN(_xlpm.w))</f>
        <v>2</v>
      </c>
      <c r="M230" s="10">
        <f>_xlfn.LET(_xlpm.a,K230,_xlpm.b,L230,MAX(_xlpm.a,_xlpm.b))</f>
        <v>2</v>
      </c>
      <c r="N230" s="10">
        <f>_xlfn.LET(_xlpm.d,(K230,L230),MAX(_xlpm.d)-MIN(_xlpm.d))</f>
        <v>0</v>
      </c>
      <c r="O230" s="1" t="str">
        <f>_xlfn.LET(_xlpm.sep,":",_xlpm.w,$G230,_xlfn.CONCAT("~",RIGHT(_xlpm.w,LEN(_xlpm.w)-FIND(_xlpm.sep,_xlpm.w)),"~"))</f>
        <v>~ni~</v>
      </c>
      <c r="P230" s="1" t="str">
        <f>_xlfn.LET(_xlpm.sep,":",_xlpm.w,$G230,_xlfn.CONCAT("[",LEFT(_xlpm.w,FIND(_xlpm.sep,_xlpm.w)-1),"]"))</f>
        <v>[nə]</v>
      </c>
      <c r="Q230" s="14" cm="1">
        <f t="array" ref="Q230">SUM(_xlfn._xlws.FILTER($H$2:$H$7117,_xlfn.MAP($O$2:$O$7117,_xlfn.LAMBDA(_xlpm.x,_xlpm.x=$O230))))</f>
        <v>1.8886679920477136E-3</v>
      </c>
      <c r="R230" s="14">
        <f>$H230/Q230</f>
        <v>5.2631578947368425E-2</v>
      </c>
      <c r="S230" s="14" cm="1">
        <f t="array" ref="S230">SUM(_xlfn._xlws.FILTER($H$2:$H$7117,_xlfn.MAP($P$2:$P$7117,_xlfn.LAMBDA(_xlpm.x,_xlpm.x=$P230))))</f>
        <v>2.7335984095427424E-3</v>
      </c>
      <c r="T230" s="14">
        <f>$H230/S230</f>
        <v>3.6363636363636383E-2</v>
      </c>
      <c r="U230" s="14">
        <f>_xlfn.LET(_xlpm.freq,F230,_xlpm.size,M230+1,_xlpm.F,V230,LOG(1+_xlpm.freq)*LOG(1+_xlpm.size)*_xlpm.F)</f>
        <v>1.2355080364684157E-2</v>
      </c>
      <c r="V230" s="14">
        <f>_xlfn.LET(_xlpm.a,T230,_xlpm.b,R230,2*_xlpm.a*_xlpm.b/(_xlpm.a+_xlpm.b))</f>
        <v>4.301075268817206E-2</v>
      </c>
      <c r="W230" s="14">
        <f>_xlfn.LET(_xlpm.p,R230,_xlpm.q,T230,LOG(_xlpm.p/_xlpm.q))</f>
        <v>0.16057909287743349</v>
      </c>
      <c r="X230" s="2"/>
      <c r="AC230" s="2"/>
      <c r="AH230" s="2"/>
      <c r="AI230" s="2"/>
    </row>
    <row r="231" spans="1:35">
      <c r="A231" s="1" t="str">
        <f>_xlfn.LET(_xlpm.sep," : ",CONCATENATE(O231,_xlpm.sep,P231))</f>
        <v>~bi~ : [baɪ]</v>
      </c>
      <c r="B231" s="1">
        <f>_xlfn.LET(_xlpm.d,$G231,_xlpm.k,_xlfn.CONCAT(LEFT(TRIM(B$1),1),"*"),COUNTIF(_xlpm.d,_xlpm.k))</f>
        <v>0</v>
      </c>
      <c r="C231" s="1">
        <f>_xlfn.LET(_xlpm.d,$G231,_xlpm.k,_xlfn.CONCAT(LEFT(TRIM(C$1),1),"*"),COUNTIF(_xlpm.d,_xlpm.k))</f>
        <v>0</v>
      </c>
      <c r="D231" s="1">
        <f>_xlfn.LET(_xlpm.d,$G231,_xlpm.k,_xlfn.CONCAT(LEFT(TRIM(D$1),1),"*"),COUNTIF(_xlpm.d,_xlpm.k))</f>
        <v>0</v>
      </c>
      <c r="E231" s="1">
        <f>LOG(F231+1,10)</f>
        <v>0.90308998699194343</v>
      </c>
      <c r="F231" s="7">
        <v>7</v>
      </c>
      <c r="G231" s="9" t="s">
        <v>96</v>
      </c>
      <c r="H231" s="4">
        <f>F231/freq.sum.r6e</f>
        <v>3.4791252485089465E-4</v>
      </c>
      <c r="I231" s="1" t="str">
        <f>_xlfn.LET(_xlpm.sep,":",_xlpm.w,$G231,LEFT(_xlpm.w,FIND(_xlpm.sep,_xlpm.w)-1))</f>
        <v>baɪ</v>
      </c>
      <c r="J231" s="1" t="str">
        <f>_xlfn.LET(_xlpm.sep,":",_xlpm.w,$G231,RIGHT(_xlpm.w,LEN(_xlpm.w)-FIND(_xlpm.sep,_xlpm.w)))</f>
        <v>bi</v>
      </c>
      <c r="K231" s="10">
        <f>_xlfn.LET(_xlpm.w,I231,LEN(_xlpm.w))</f>
        <v>3</v>
      </c>
      <c r="L231" s="10">
        <f>_xlfn.LET(_xlpm.w,J231,LEN(_xlpm.w))</f>
        <v>2</v>
      </c>
      <c r="M231" s="10">
        <f>_xlfn.LET(_xlpm.a,K231,_xlpm.b,L231,MAX(_xlpm.a,_xlpm.b))</f>
        <v>3</v>
      </c>
      <c r="N231" s="10">
        <f>_xlfn.LET(_xlpm.d,(K231,L231),MAX(_xlpm.d)-MIN(_xlpm.d))</f>
        <v>1</v>
      </c>
      <c r="O231" s="1" t="str">
        <f>_xlfn.LET(_xlpm.sep,":",_xlpm.w,$G231,_xlfn.CONCAT("~",RIGHT(_xlpm.w,LEN(_xlpm.w)-FIND(_xlpm.sep,_xlpm.w)),"~"))</f>
        <v>~bi~</v>
      </c>
      <c r="P231" s="1" t="str">
        <f>_xlfn.LET(_xlpm.sep,":",_xlpm.w,$G231,_xlfn.CONCAT("[",LEFT(_xlpm.w,FIND(_xlpm.sep,_xlpm.w)-1),"]"))</f>
        <v>[baɪ]</v>
      </c>
      <c r="Q231" s="14" cm="1">
        <f t="array" ref="Q231">SUM(_xlfn._xlws.FILTER($H$2:$H$7117,_xlfn.MAP($O$2:$O$7117,_xlfn.LAMBDA(_xlpm.x,_xlpm.x=$O231))))</f>
        <v>1.8886679920477136E-3</v>
      </c>
      <c r="R231" s="14">
        <f>$H231/Q231</f>
        <v>0.18421052631578949</v>
      </c>
      <c r="S231" s="14" cm="1">
        <f t="array" ref="S231">SUM(_xlfn._xlws.FILTER($H$2:$H$7117,_xlfn.MAP($P$2:$P$7117,_xlfn.LAMBDA(_xlpm.x,_xlpm.x=$P231))))</f>
        <v>2.7335984095427429E-3</v>
      </c>
      <c r="T231" s="14">
        <f>$H231/S231</f>
        <v>0.12727272727272732</v>
      </c>
      <c r="U231" s="14">
        <f>_xlfn.LET(_xlpm.freq,F231,_xlpm.size,M231+1,_xlpm.F,V231,LOG(1+_xlpm.freq)*LOG(1+_xlpm.size)*_xlpm.F)</f>
        <v>9.502429429817244E-2</v>
      </c>
      <c r="V231" s="14">
        <f>_xlfn.LET(_xlpm.a,T231,_xlpm.b,R231,2*_xlpm.a*_xlpm.b/(_xlpm.a+_xlpm.b))</f>
        <v>0.15053763440860218</v>
      </c>
      <c r="W231" s="14">
        <f>_xlfn.LET(_xlpm.p,R231,_xlpm.q,T231,LOG(_xlpm.p/_xlpm.q))</f>
        <v>0.16057909287743358</v>
      </c>
      <c r="X231" s="2"/>
      <c r="AC231" s="2"/>
      <c r="AH231" s="2"/>
      <c r="AI231" s="2"/>
    </row>
    <row r="232" spans="1:35">
      <c r="A232" s="1" t="str">
        <f>_xlfn.LET(_xlpm.sep," : ",CONCATENATE(O232,_xlpm.sep,P232))</f>
        <v>~ki~ : [kə]</v>
      </c>
      <c r="B232" s="1">
        <f>_xlfn.LET(_xlpm.d,$G232,_xlpm.k,_xlfn.CONCAT(LEFT(TRIM(B$1),1),"*"),COUNTIF(_xlpm.d,_xlpm.k))</f>
        <v>0</v>
      </c>
      <c r="C232" s="1">
        <f>_xlfn.LET(_xlpm.d,$G232,_xlpm.k,_xlfn.CONCAT(LEFT(TRIM(C$1),1),"*"),COUNTIF(_xlpm.d,_xlpm.k))</f>
        <v>0</v>
      </c>
      <c r="D232" s="1">
        <f>_xlfn.LET(_xlpm.d,$G232,_xlpm.k,_xlfn.CONCAT(LEFT(TRIM(D$1),1),"*"),COUNTIF(_xlpm.d,_xlpm.k))</f>
        <v>0</v>
      </c>
      <c r="E232" s="1">
        <f>LOG(F232+1,10)</f>
        <v>0.47712125471966244</v>
      </c>
      <c r="F232" s="7">
        <v>2</v>
      </c>
      <c r="G232" s="9" t="s">
        <v>1859</v>
      </c>
      <c r="H232" s="4">
        <f>F232/freq.sum.r6e</f>
        <v>9.9403578528827041E-5</v>
      </c>
      <c r="I232" s="4" t="str">
        <f>_xlfn.LET(_xlpm.sep,":",_xlpm.w,$G232,LEFT(_xlpm.w,FIND(_xlpm.sep,_xlpm.w)-1))</f>
        <v>kə</v>
      </c>
      <c r="J232" s="4" t="str">
        <f>_xlfn.LET(_xlpm.sep,":",_xlpm.w,$G232,RIGHT(_xlpm.w,LEN(_xlpm.w)-FIND(_xlpm.sep,_xlpm.w)))</f>
        <v>ki</v>
      </c>
      <c r="K232" s="10">
        <f>_xlfn.LET(_xlpm.w,I232,LEN(_xlpm.w))</f>
        <v>2</v>
      </c>
      <c r="L232" s="10">
        <f>_xlfn.LET(_xlpm.w,J232,LEN(_xlpm.w))</f>
        <v>2</v>
      </c>
      <c r="M232" s="10">
        <f>_xlfn.LET(_xlpm.a,K232,_xlpm.b,L232,MAX(_xlpm.a,_xlpm.b))</f>
        <v>2</v>
      </c>
      <c r="N232" s="10">
        <f>_xlfn.LET(_xlpm.d,(K232,L232),MAX(_xlpm.d)-MIN(_xlpm.d))</f>
        <v>0</v>
      </c>
      <c r="O232" s="1" t="str">
        <f>_xlfn.LET(_xlpm.sep,":",_xlpm.w,$G232,_xlfn.CONCAT("~",RIGHT(_xlpm.w,LEN(_xlpm.w)-FIND(_xlpm.sep,_xlpm.w)),"~"))</f>
        <v>~ki~</v>
      </c>
      <c r="P232" s="1" t="str">
        <f>_xlfn.LET(_xlpm.sep,":",_xlpm.w,$G232,_xlfn.CONCAT("[",LEFT(_xlpm.w,FIND(_xlpm.sep,_xlpm.w)-1),"]"))</f>
        <v>[kə]</v>
      </c>
      <c r="Q232" s="14" cm="1">
        <f t="array" ref="Q232">SUM(_xlfn._xlws.FILTER($H$2:$H$7109,_xlfn.MAP($O$2:$O$7109,_xlfn.LAMBDA(_xlpm.x,_xlpm.x=$O232))))</f>
        <v>1.540755467196819E-3</v>
      </c>
      <c r="R232" s="14">
        <f>$H232/Q232</f>
        <v>6.4516129032258077E-2</v>
      </c>
      <c r="S232" s="14" cm="1">
        <f t="array" ref="S232">SUM(_xlfn._xlws.FILTER($H$2:$H$7109,_xlfn.MAP($P$2:$P$7109,_xlfn.LAMBDA(_xlpm.x,_xlpm.x=$P232))))</f>
        <v>2.2365805168986074E-3</v>
      </c>
      <c r="T232" s="14">
        <f>$H232/S232</f>
        <v>4.4444444444444467E-2</v>
      </c>
      <c r="U232" s="14">
        <f>_xlfn.LET(_xlpm.freq,F232,_xlpm.size,M232+1,_xlpm.F,V232,LOG(1+_xlpm.freq)*LOG(1+_xlpm.size)*_xlpm.F)</f>
        <v>1.5118716762047719E-2</v>
      </c>
      <c r="V232" s="14">
        <f>_xlfn.LET(_xlpm.a,T232,_xlpm.b,R232,2*_xlpm.a*_xlpm.b/(_xlpm.a+_xlpm.b))</f>
        <v>5.2631578947368446E-2</v>
      </c>
      <c r="W232" s="14">
        <f>_xlfn.LET(_xlpm.p,R232,_xlpm.q,T232,LOG(_xlpm.p/_xlpm.q))</f>
        <v>0.16185081994107087</v>
      </c>
      <c r="X232" s="2"/>
      <c r="AC232" s="2"/>
      <c r="AH232" s="2"/>
      <c r="AI232" s="2"/>
    </row>
    <row r="233" spans="1:35">
      <c r="A233" s="1" t="str">
        <f>_xlfn.LET(_xlpm.sep," : ",CONCATENATE(O233,_xlpm.sep,P233))</f>
        <v>~we~ : [wɛ]</v>
      </c>
      <c r="B233" s="1">
        <f>_xlfn.LET(_xlpm.d,$G233,_xlpm.k,_xlfn.CONCAT(LEFT(TRIM(B$1),1),"*"),COUNTIF(_xlpm.d,_xlpm.k))</f>
        <v>0</v>
      </c>
      <c r="C233" s="1">
        <f>_xlfn.LET(_xlpm.d,$G233,_xlpm.k,_xlfn.CONCAT(LEFT(TRIM(C$1),1),"*"),COUNTIF(_xlpm.d,_xlpm.k))</f>
        <v>0</v>
      </c>
      <c r="D233" s="1">
        <f>_xlfn.LET(_xlpm.d,$G233,_xlpm.k,_xlfn.CONCAT(LEFT(TRIM(D$1),1),"*"),COUNTIF(_xlpm.d,_xlpm.k))</f>
        <v>0</v>
      </c>
      <c r="E233" s="1">
        <f>LOG(F233+1,10)</f>
        <v>0.77815125038364352</v>
      </c>
      <c r="F233" s="7">
        <v>5</v>
      </c>
      <c r="G233" s="9" t="s">
        <v>5280</v>
      </c>
      <c r="H233" s="4">
        <f>F233/freq.sum.r6e</f>
        <v>2.4850894632206757E-4</v>
      </c>
      <c r="I233" s="4" t="str">
        <f>_xlfn.LET(_xlpm.sep,":",_xlpm.w,$G233,LEFT(_xlpm.w,FIND(_xlpm.sep,_xlpm.w)-1))</f>
        <v>wɛ</v>
      </c>
      <c r="J233" s="4" t="str">
        <f>_xlfn.LET(_xlpm.sep,":",_xlpm.w,$G233,RIGHT(_xlpm.w,LEN(_xlpm.w)-FIND(_xlpm.sep,_xlpm.w)))</f>
        <v>we</v>
      </c>
      <c r="K233" s="10">
        <f>_xlfn.LET(_xlpm.w,I233,LEN(_xlpm.w))</f>
        <v>2</v>
      </c>
      <c r="L233" s="10">
        <f>_xlfn.LET(_xlpm.w,J233,LEN(_xlpm.w))</f>
        <v>2</v>
      </c>
      <c r="M233" s="10">
        <f>_xlfn.LET(_xlpm.a,K233,_xlpm.b,L233,MAX(_xlpm.a,_xlpm.b))</f>
        <v>2</v>
      </c>
      <c r="N233" s="10">
        <f>_xlfn.LET(_xlpm.d,(K233,L233),MAX(_xlpm.d)-MIN(_xlpm.d))</f>
        <v>0</v>
      </c>
      <c r="O233" s="1" t="str">
        <f>_xlfn.LET(_xlpm.sep,":",_xlpm.w,$G233,_xlfn.CONCAT("~",RIGHT(_xlpm.w,LEN(_xlpm.w)-FIND(_xlpm.sep,_xlpm.w)),"~"))</f>
        <v>~we~</v>
      </c>
      <c r="P233" s="1" t="str">
        <f>_xlfn.LET(_xlpm.sep,":",_xlpm.w,$G233,_xlfn.CONCAT("[",LEFT(_xlpm.w,FIND(_xlpm.sep,_xlpm.w)-1),"]"))</f>
        <v>[wɛ]</v>
      </c>
      <c r="Q233" s="14" cm="1">
        <f t="array" ref="Q233">SUM(_xlfn._xlws.FILTER($H$2:$H$7109,_xlfn.MAP($O$2:$O$7109,_xlfn.LAMBDA(_xlpm.x,_xlpm.x=$O233))))</f>
        <v>1.8886679920477136E-3</v>
      </c>
      <c r="R233" s="14">
        <f>$H233/Q233</f>
        <v>0.13157894736842105</v>
      </c>
      <c r="S233" s="14" cm="1">
        <f t="array" ref="S233">SUM(_xlfn._xlws.FILTER($H$2:$H$7109,_xlfn.MAP($P$2:$P$7109,_xlfn.LAMBDA(_xlpm.x,_xlpm.x=$P233))))</f>
        <v>2.7833001988071563E-3</v>
      </c>
      <c r="T233" s="14">
        <f>$H233/S233</f>
        <v>8.9285714285714302E-2</v>
      </c>
      <c r="U233" s="14">
        <f>_xlfn.LET(_xlpm.freq,F233,_xlpm.size,M233+1,_xlpm.F,V233,LOG(1+_xlpm.freq)*LOG(1+_xlpm.size)*_xlpm.F)</f>
        <v>4.9839759048704212E-2</v>
      </c>
      <c r="V233" s="14">
        <f>_xlfn.LET(_xlpm.a,T233,_xlpm.b,R233,2*_xlpm.a*_xlpm.b/(_xlpm.a+_xlpm.b))</f>
        <v>0.10638297872340426</v>
      </c>
      <c r="W233" s="14">
        <f>_xlfn.LET(_xlpm.p,R233,_xlpm.q,T233,LOG(_xlpm.p/_xlpm.q))</f>
        <v>0.16840443038939018</v>
      </c>
      <c r="X233" s="2"/>
      <c r="AC233" s="2"/>
      <c r="AH233" s="2"/>
      <c r="AI233" s="2"/>
    </row>
    <row r="234" spans="1:35">
      <c r="A234" s="1" t="str">
        <f>_xlfn.LET(_xlpm.sep," : ",CONCATENATE(O234,_xlpm.sep,P234))</f>
        <v>~ni~ : [ni]</v>
      </c>
      <c r="B234" s="1">
        <f>_xlfn.LET(_xlpm.d,$G234,_xlpm.k,_xlfn.CONCAT(LEFT(TRIM(B$1),1),"*"),COUNTIF(_xlpm.d,_xlpm.k))</f>
        <v>0</v>
      </c>
      <c r="C234" s="1">
        <f>_xlfn.LET(_xlpm.d,$G234,_xlpm.k,_xlfn.CONCAT(LEFT(TRIM(C$1),1),"*"),COUNTIF(_xlpm.d,_xlpm.k))</f>
        <v>0</v>
      </c>
      <c r="D234" s="1">
        <f>_xlfn.LET(_xlpm.d,$G234,_xlpm.k,_xlfn.CONCAT(LEFT(TRIM(D$1),1),"*"),COUNTIF(_xlpm.d,_xlpm.k))</f>
        <v>1</v>
      </c>
      <c r="E234" s="1">
        <f>LOG(F234+1,10)</f>
        <v>0.90308998699194343</v>
      </c>
      <c r="F234" s="7">
        <v>7</v>
      </c>
      <c r="G234" s="9" t="s">
        <v>2976</v>
      </c>
      <c r="H234" s="4">
        <f>F234/freq.sum.r6e</f>
        <v>3.4791252485089465E-4</v>
      </c>
      <c r="I234" s="4" t="str">
        <f>_xlfn.LET(_xlpm.sep,":",_xlpm.w,$G234,LEFT(_xlpm.w,FIND(_xlpm.sep,_xlpm.w)-1))</f>
        <v>ni</v>
      </c>
      <c r="J234" s="4" t="str">
        <f>_xlfn.LET(_xlpm.sep,":",_xlpm.w,$G234,RIGHT(_xlpm.w,LEN(_xlpm.w)-FIND(_xlpm.sep,_xlpm.w)))</f>
        <v>ni</v>
      </c>
      <c r="K234" s="10">
        <f>_xlfn.LET(_xlpm.w,I234,LEN(_xlpm.w))</f>
        <v>2</v>
      </c>
      <c r="L234" s="10">
        <f>_xlfn.LET(_xlpm.w,J234,LEN(_xlpm.w))</f>
        <v>2</v>
      </c>
      <c r="M234" s="10">
        <f>_xlfn.LET(_xlpm.a,K234,_xlpm.b,L234,MAX(_xlpm.a,_xlpm.b))</f>
        <v>2</v>
      </c>
      <c r="N234" s="10">
        <f>_xlfn.LET(_xlpm.d,(K234,L234),MAX(_xlpm.d)-MIN(_xlpm.d))</f>
        <v>0</v>
      </c>
      <c r="O234" s="1" t="str">
        <f>_xlfn.LET(_xlpm.sep,":",_xlpm.w,$G234,_xlfn.CONCAT("~",RIGHT(_xlpm.w,LEN(_xlpm.w)-FIND(_xlpm.sep,_xlpm.w)),"~"))</f>
        <v>~ni~</v>
      </c>
      <c r="P234" s="1" t="str">
        <f>_xlfn.LET(_xlpm.sep,":",_xlpm.w,$G234,_xlfn.CONCAT("[",LEFT(_xlpm.w,FIND(_xlpm.sep,_xlpm.w)-1),"]"))</f>
        <v>[ni]</v>
      </c>
      <c r="Q234" s="14" cm="1">
        <f t="array" ref="Q234">SUM(_xlfn._xlws.FILTER($H$2:$H$7109,_xlfn.MAP($O$2:$O$7109,_xlfn.LAMBDA(_xlpm.x,_xlpm.x=$O234))))</f>
        <v>1.8886679920477136E-3</v>
      </c>
      <c r="R234" s="14">
        <f>$H234/Q234</f>
        <v>0.18421052631578949</v>
      </c>
      <c r="S234" s="14" cm="1">
        <f t="array" ref="S234">SUM(_xlfn._xlws.FILTER($H$2:$H$7109,_xlfn.MAP($P$2:$P$7109,_xlfn.LAMBDA(_xlpm.x,_xlpm.x=$P234))))</f>
        <v>2.7833001988071572E-3</v>
      </c>
      <c r="T234" s="14">
        <f>$H234/S234</f>
        <v>0.125</v>
      </c>
      <c r="U234" s="14">
        <f>_xlfn.LET(_xlpm.freq,F234,_xlpm.size,M234+1,_xlpm.F,V234,LOG(1+_xlpm.freq)*LOG(1+_xlpm.size)*_xlpm.F)</f>
        <v>8.0978732939514339E-2</v>
      </c>
      <c r="V234" s="14">
        <f>_xlfn.LET(_xlpm.a,T234,_xlpm.b,R234,2*_xlpm.a*_xlpm.b/(_xlpm.a+_xlpm.b))</f>
        <v>0.14893617021276595</v>
      </c>
      <c r="W234" s="14">
        <f>_xlfn.LET(_xlpm.p,R234,_xlpm.q,T234,LOG(_xlpm.p/_xlpm.q))</f>
        <v>0.16840443038939029</v>
      </c>
      <c r="X234" s="2"/>
      <c r="AC234" s="2"/>
      <c r="AH234" s="2"/>
      <c r="AI234" s="2"/>
    </row>
    <row r="235" spans="1:35">
      <c r="A235" s="1" t="str">
        <f>_xlfn.LET(_xlpm.sep," : ",CONCATENATE(O235,_xlpm.sep,P235))</f>
        <v>~du~ : [du]</v>
      </c>
      <c r="B235" s="1">
        <f>_xlfn.LET(_xlpm.d,$G235,_xlpm.k,_xlfn.CONCAT(LEFT(TRIM(B$1),1),"*"),COUNTIF(_xlpm.d,_xlpm.k))</f>
        <v>0</v>
      </c>
      <c r="C235" s="1">
        <f>_xlfn.LET(_xlpm.d,$G235,_xlpm.k,_xlfn.CONCAT(LEFT(TRIM(C$1),1),"*"),COUNTIF(_xlpm.d,_xlpm.k))</f>
        <v>0</v>
      </c>
      <c r="D235" s="1">
        <f>_xlfn.LET(_xlpm.d,$G235,_xlpm.k,_xlfn.CONCAT(LEFT(TRIM(D$1),1),"*"),COUNTIF(_xlpm.d,_xlpm.k))</f>
        <v>0</v>
      </c>
      <c r="E235" s="1">
        <f>LOG(F235+1,10)</f>
        <v>0.90308998699194343</v>
      </c>
      <c r="F235" s="7">
        <v>7</v>
      </c>
      <c r="G235" s="9" t="s">
        <v>504</v>
      </c>
      <c r="H235" s="4">
        <f>F235/freq.sum.r6e</f>
        <v>3.4791252485089465E-4</v>
      </c>
      <c r="I235" s="1" t="str">
        <f>_xlfn.LET(_xlpm.sep,":",_xlpm.w,$G235,LEFT(_xlpm.w,FIND(_xlpm.sep,_xlpm.w)-1))</f>
        <v>du</v>
      </c>
      <c r="J235" s="1" t="str">
        <f>_xlfn.LET(_xlpm.sep,":",_xlpm.w,$G235,RIGHT(_xlpm.w,LEN(_xlpm.w)-FIND(_xlpm.sep,_xlpm.w)))</f>
        <v>du</v>
      </c>
      <c r="K235" s="10">
        <f>_xlfn.LET(_xlpm.w,I235,LEN(_xlpm.w))</f>
        <v>2</v>
      </c>
      <c r="L235" s="10">
        <f>_xlfn.LET(_xlpm.w,J235,LEN(_xlpm.w))</f>
        <v>2</v>
      </c>
      <c r="M235" s="10">
        <f>_xlfn.LET(_xlpm.a,K235,_xlpm.b,L235,MAX(_xlpm.a,_xlpm.b))</f>
        <v>2</v>
      </c>
      <c r="N235" s="10">
        <f>_xlfn.LET(_xlpm.d,(K235,L235),MAX(_xlpm.d)-MIN(_xlpm.d))</f>
        <v>0</v>
      </c>
      <c r="O235" s="1" t="str">
        <f>_xlfn.LET(_xlpm.sep,":",_xlpm.w,$G235,_xlfn.CONCAT("~",RIGHT(_xlpm.w,LEN(_xlpm.w)-FIND(_xlpm.sep,_xlpm.w)),"~"))</f>
        <v>~du~</v>
      </c>
      <c r="P235" s="1" t="str">
        <f>_xlfn.LET(_xlpm.sep,":",_xlpm.w,$G235,_xlfn.CONCAT("[",LEFT(_xlpm.w,FIND(_xlpm.sep,_xlpm.w)-1),"]"))</f>
        <v>[du]</v>
      </c>
      <c r="Q235" s="14" cm="1">
        <f t="array" ref="Q235">SUM(_xlfn._xlws.FILTER($H$2:$H$7117,_xlfn.MAP($O$2:$O$7117,_xlfn.LAMBDA(_xlpm.x,_xlpm.x=$O235))))</f>
        <v>1.4910536779324057E-3</v>
      </c>
      <c r="R235" s="14">
        <f>$H235/Q235</f>
        <v>0.23333333333333331</v>
      </c>
      <c r="S235" s="14" cm="1">
        <f t="array" ref="S235">SUM(_xlfn._xlws.FILTER($H$2:$H$7117,_xlfn.MAP($P$2:$P$7117,_xlfn.LAMBDA(_xlpm.x,_xlpm.x=$P235))))</f>
        <v>2.2365805168986083E-3</v>
      </c>
      <c r="T235" s="14">
        <f>$H235/S235</f>
        <v>0.15555555555555556</v>
      </c>
      <c r="U235" s="14">
        <f>_xlfn.LET(_xlpm.freq,F235,_xlpm.size,M235+1,_xlpm.F,V235,LOG(1+_xlpm.freq)*LOG(1+_xlpm.size)*_xlpm.F)</f>
        <v>0.10149334528419131</v>
      </c>
      <c r="V235" s="14">
        <f>_xlfn.LET(_xlpm.a,T235,_xlpm.b,R235,2*_xlpm.a*_xlpm.b/(_xlpm.a+_xlpm.b))</f>
        <v>0.18666666666666668</v>
      </c>
      <c r="W235" s="14">
        <f>_xlfn.LET(_xlpm.p,R235,_xlpm.q,T235,LOG(_xlpm.p/_xlpm.q))</f>
        <v>0.17609125905568118</v>
      </c>
      <c r="X235" s="2"/>
      <c r="AC235" s="2"/>
      <c r="AH235" s="2"/>
      <c r="AI235" s="2"/>
    </row>
    <row r="236" spans="1:35">
      <c r="A236" s="1" t="str">
        <f>_xlfn.LET(_xlpm.sep," : ",CONCATENATE(O236,_xlpm.sep,P236))</f>
        <v>~du~ : [dʒu]</v>
      </c>
      <c r="B236" s="1">
        <f>_xlfn.LET(_xlpm.d,$G236,_xlpm.k,_xlfn.CONCAT(LEFT(TRIM(B$1),1),"*"),COUNTIF(_xlpm.d,_xlpm.k))</f>
        <v>0</v>
      </c>
      <c r="C236" s="1">
        <f>_xlfn.LET(_xlpm.d,$G236,_xlpm.k,_xlfn.CONCAT(LEFT(TRIM(C$1),1),"*"),COUNTIF(_xlpm.d,_xlpm.k))</f>
        <v>0</v>
      </c>
      <c r="D236" s="1">
        <f>_xlfn.LET(_xlpm.d,$G236,_xlpm.k,_xlfn.CONCAT(LEFT(TRIM(D$1),1),"*"),COUNTIF(_xlpm.d,_xlpm.k))</f>
        <v>0</v>
      </c>
      <c r="E236" s="1">
        <f>LOG(F236+1,10)</f>
        <v>0.90308998699194343</v>
      </c>
      <c r="F236" s="7">
        <v>7</v>
      </c>
      <c r="G236" s="9" t="s">
        <v>682</v>
      </c>
      <c r="H236" s="4">
        <f>F236/freq.sum.r6e</f>
        <v>3.4791252485089465E-4</v>
      </c>
      <c r="I236" s="4" t="str">
        <f>_xlfn.LET(_xlpm.sep,":",_xlpm.w,$G236,LEFT(_xlpm.w,FIND(_xlpm.sep,_xlpm.w)-1))</f>
        <v>dʒu</v>
      </c>
      <c r="J236" s="4" t="str">
        <f>_xlfn.LET(_xlpm.sep,":",_xlpm.w,$G236,RIGHT(_xlpm.w,LEN(_xlpm.w)-FIND(_xlpm.sep,_xlpm.w)))</f>
        <v>du</v>
      </c>
      <c r="K236" s="10">
        <f>_xlfn.LET(_xlpm.w,I236,LEN(_xlpm.w))</f>
        <v>3</v>
      </c>
      <c r="L236" s="10">
        <f>_xlfn.LET(_xlpm.w,J236,LEN(_xlpm.w))</f>
        <v>2</v>
      </c>
      <c r="M236" s="10">
        <f>_xlfn.LET(_xlpm.a,K236,_xlpm.b,L236,MAX(_xlpm.a,_xlpm.b))</f>
        <v>3</v>
      </c>
      <c r="N236" s="10">
        <f>_xlfn.LET(_xlpm.d,(K236,L236),MAX(_xlpm.d)-MIN(_xlpm.d))</f>
        <v>1</v>
      </c>
      <c r="O236" s="1" t="str">
        <f>_xlfn.LET(_xlpm.sep,":",_xlpm.w,$G236,_xlfn.CONCAT("~",RIGHT(_xlpm.w,LEN(_xlpm.w)-FIND(_xlpm.sep,_xlpm.w)),"~"))</f>
        <v>~du~</v>
      </c>
      <c r="P236" s="1" t="str">
        <f>_xlfn.LET(_xlpm.sep,":",_xlpm.w,$G236,_xlfn.CONCAT("[",LEFT(_xlpm.w,FIND(_xlpm.sep,_xlpm.w)-1),"]"))</f>
        <v>[dʒu]</v>
      </c>
      <c r="Q236" s="14" cm="1">
        <f t="array" ref="Q236">SUM(_xlfn._xlws.FILTER($H$2:$H$7109,_xlfn.MAP($O$2:$O$7109,_xlfn.LAMBDA(_xlpm.x,_xlpm.x=$O236))))</f>
        <v>1.4910536779324057E-3</v>
      </c>
      <c r="R236" s="14">
        <f>$H236/Q236</f>
        <v>0.23333333333333331</v>
      </c>
      <c r="S236" s="14" cm="1">
        <f t="array" ref="S236">SUM(_xlfn._xlws.FILTER($H$2:$H$7109,_xlfn.MAP($P$2:$P$7109,_xlfn.LAMBDA(_xlpm.x,_xlpm.x=$P236))))</f>
        <v>2.2365805168986083E-3</v>
      </c>
      <c r="T236" s="14">
        <f>$H236/S236</f>
        <v>0.15555555555555556</v>
      </c>
      <c r="U236" s="14">
        <f>_xlfn.LET(_xlpm.freq,F236,_xlpm.size,M236+1,_xlpm.F,V236,LOG(1+_xlpm.freq)*LOG(1+_xlpm.size)*_xlpm.F)</f>
        <v>0.11783012492973381</v>
      </c>
      <c r="V236" s="14">
        <f>_xlfn.LET(_xlpm.a,T236,_xlpm.b,R236,2*_xlpm.a*_xlpm.b/(_xlpm.a+_xlpm.b))</f>
        <v>0.18666666666666668</v>
      </c>
      <c r="W236" s="14">
        <f>_xlfn.LET(_xlpm.p,R236,_xlpm.q,T236,LOG(_xlpm.p/_xlpm.q))</f>
        <v>0.17609125905568118</v>
      </c>
      <c r="X236" s="2"/>
      <c r="AC236" s="2"/>
      <c r="AH236" s="2"/>
      <c r="AI236" s="2"/>
    </row>
    <row r="237" spans="1:35">
      <c r="A237" s="1" t="str">
        <f>_xlfn.LET(_xlpm.sep," : ",CONCATENATE(O237,_xlpm.sep,P237))</f>
        <v>~su~ : [su]</v>
      </c>
      <c r="B237" s="1">
        <f>_xlfn.LET(_xlpm.d,$G237,_xlpm.k,_xlfn.CONCAT(LEFT(TRIM(B$1),1),"*"),COUNTIF(_xlpm.d,_xlpm.k))</f>
        <v>0</v>
      </c>
      <c r="C237" s="1">
        <f>_xlfn.LET(_xlpm.d,$G237,_xlpm.k,_xlfn.CONCAT(LEFT(TRIM(C$1),1),"*"),COUNTIF(_xlpm.d,_xlpm.k))</f>
        <v>0</v>
      </c>
      <c r="D237" s="1">
        <f>_xlfn.LET(_xlpm.d,$G237,_xlpm.k,_xlfn.CONCAT(LEFT(TRIM(D$1),1),"*"),COUNTIF(_xlpm.d,_xlpm.k))</f>
        <v>0</v>
      </c>
      <c r="E237" s="1">
        <f>LOG(F237+1,10)</f>
        <v>0.90308998699194343</v>
      </c>
      <c r="F237" s="7">
        <v>7</v>
      </c>
      <c r="G237" s="9" t="s">
        <v>4393</v>
      </c>
      <c r="H237" s="4">
        <f>F237/freq.sum.r6e</f>
        <v>3.4791252485089465E-4</v>
      </c>
      <c r="I237" s="1" t="str">
        <f>_xlfn.LET(_xlpm.sep,":",_xlpm.w,$G237,LEFT(_xlpm.w,FIND(_xlpm.sep,_xlpm.w)-1))</f>
        <v>su</v>
      </c>
      <c r="J237" s="1" t="str">
        <f>_xlfn.LET(_xlpm.sep,":",_xlpm.w,$G237,RIGHT(_xlpm.w,LEN(_xlpm.w)-FIND(_xlpm.sep,_xlpm.w)))</f>
        <v>su</v>
      </c>
      <c r="K237" s="10">
        <f>_xlfn.LET(_xlpm.w,I237,LEN(_xlpm.w))</f>
        <v>2</v>
      </c>
      <c r="L237" s="10">
        <f>_xlfn.LET(_xlpm.w,J237,LEN(_xlpm.w))</f>
        <v>2</v>
      </c>
      <c r="M237" s="10">
        <f>_xlfn.LET(_xlpm.a,K237,_xlpm.b,L237,MAX(_xlpm.a,_xlpm.b))</f>
        <v>2</v>
      </c>
      <c r="N237" s="10">
        <f>_xlfn.LET(_xlpm.d,(K237,L237),MAX(_xlpm.d)-MIN(_xlpm.d))</f>
        <v>0</v>
      </c>
      <c r="O237" s="1" t="str">
        <f>_xlfn.LET(_xlpm.sep,":",_xlpm.w,$G237,_xlfn.CONCAT("~",RIGHT(_xlpm.w,LEN(_xlpm.w)-FIND(_xlpm.sep,_xlpm.w)),"~"))</f>
        <v>~su~</v>
      </c>
      <c r="P237" s="1" t="str">
        <f>_xlfn.LET(_xlpm.sep,":",_xlpm.w,$G237,_xlfn.CONCAT("[",LEFT(_xlpm.w,FIND(_xlpm.sep,_xlpm.w)-1),"]"))</f>
        <v>[su]</v>
      </c>
      <c r="Q237" s="14" cm="1">
        <f t="array" ref="Q237">SUM(_xlfn._xlws.FILTER($H$2:$H$7117,_xlfn.MAP($O$2:$O$7117,_xlfn.LAMBDA(_xlpm.x,_xlpm.x=$O237))))</f>
        <v>1.1928429423459245E-3</v>
      </c>
      <c r="R237" s="14">
        <f>$H237/Q237</f>
        <v>0.29166666666666669</v>
      </c>
      <c r="S237" s="14" cm="1">
        <f t="array" ref="S237">SUM(_xlfn._xlws.FILTER($H$2:$H$7117,_xlfn.MAP($P$2:$P$7117,_xlfn.LAMBDA(_xlpm.x,_xlpm.x=$P237))))</f>
        <v>1.7892644135188863E-3</v>
      </c>
      <c r="T237" s="14">
        <f>$H237/S237</f>
        <v>0.1944444444444445</v>
      </c>
      <c r="U237" s="14">
        <f>_xlfn.LET(_xlpm.freq,F237,_xlpm.size,M237+1,_xlpm.F,V237,LOG(1+_xlpm.freq)*LOG(1+_xlpm.size)*_xlpm.F)</f>
        <v>0.12686668160523917</v>
      </c>
      <c r="V237" s="14">
        <f>_xlfn.LET(_xlpm.a,T237,_xlpm.b,R237,2*_xlpm.a*_xlpm.b/(_xlpm.a+_xlpm.b))</f>
        <v>0.23333333333333339</v>
      </c>
      <c r="W237" s="14">
        <f>_xlfn.LET(_xlpm.p,R237,_xlpm.q,T237,LOG(_xlpm.p/_xlpm.q))</f>
        <v>0.17609125905568113</v>
      </c>
      <c r="X237" s="2"/>
      <c r="AC237" s="2"/>
      <c r="AH237" s="2"/>
      <c r="AI237" s="2"/>
    </row>
    <row r="238" spans="1:35">
      <c r="A238" s="1" t="str">
        <f>_xlfn.LET(_xlpm.sep," : ",CONCATENATE(O238,_xlpm.sep,P238))</f>
        <v>~tu~ : [tu]</v>
      </c>
      <c r="B238" s="1">
        <f>_xlfn.LET(_xlpm.d,$G238,_xlpm.k,_xlfn.CONCAT(LEFT(TRIM(B$1),1),"*"),COUNTIF(_xlpm.d,_xlpm.k))</f>
        <v>0</v>
      </c>
      <c r="C238" s="1">
        <f>_xlfn.LET(_xlpm.d,$G238,_xlpm.k,_xlfn.CONCAT(LEFT(TRIM(C$1),1),"*"),COUNTIF(_xlpm.d,_xlpm.k))</f>
        <v>0</v>
      </c>
      <c r="D238" s="1">
        <f>_xlfn.LET(_xlpm.d,$G238,_xlpm.k,_xlfn.CONCAT(LEFT(TRIM(D$1),1),"*"),COUNTIF(_xlpm.d,_xlpm.k))</f>
        <v>0</v>
      </c>
      <c r="E238" s="1">
        <f>LOG(F238+1,10)</f>
        <v>0.90308998699194343</v>
      </c>
      <c r="F238" s="7">
        <v>7</v>
      </c>
      <c r="G238" s="9" t="s">
        <v>4698</v>
      </c>
      <c r="H238" s="4">
        <f>F238/freq.sum.r6e</f>
        <v>3.4791252485089465E-4</v>
      </c>
      <c r="I238" s="1" t="str">
        <f>_xlfn.LET(_xlpm.sep,":",_xlpm.w,$G238,LEFT(_xlpm.w,FIND(_xlpm.sep,_xlpm.w)-1))</f>
        <v>tu</v>
      </c>
      <c r="J238" s="1" t="str">
        <f>_xlfn.LET(_xlpm.sep,":",_xlpm.w,$G238,RIGHT(_xlpm.w,LEN(_xlpm.w)-FIND(_xlpm.sep,_xlpm.w)))</f>
        <v>tu</v>
      </c>
      <c r="K238" s="10">
        <f>_xlfn.LET(_xlpm.w,I238,LEN(_xlpm.w))</f>
        <v>2</v>
      </c>
      <c r="L238" s="10">
        <f>_xlfn.LET(_xlpm.w,J238,LEN(_xlpm.w))</f>
        <v>2</v>
      </c>
      <c r="M238" s="10">
        <f>_xlfn.LET(_xlpm.a,K238,_xlpm.b,L238,MAX(_xlpm.a,_xlpm.b))</f>
        <v>2</v>
      </c>
      <c r="N238" s="10">
        <f>_xlfn.LET(_xlpm.d,(K238,L238),MAX(_xlpm.d)-MIN(_xlpm.d))</f>
        <v>0</v>
      </c>
      <c r="O238" s="1" t="str">
        <f>_xlfn.LET(_xlpm.sep,":",_xlpm.w,$G238,_xlfn.CONCAT("~",RIGHT(_xlpm.w,LEN(_xlpm.w)-FIND(_xlpm.sep,_xlpm.w)),"~"))</f>
        <v>~tu~</v>
      </c>
      <c r="P238" s="1" t="str">
        <f>_xlfn.LET(_xlpm.sep,":",_xlpm.w,$G238,_xlfn.CONCAT("[",LEFT(_xlpm.w,FIND(_xlpm.sep,_xlpm.w)-1),"]"))</f>
        <v>[tu]</v>
      </c>
      <c r="Q238" s="14" cm="1">
        <f t="array" ref="Q238">SUM(_xlfn._xlws.FILTER($H$2:$H$7117,_xlfn.MAP($O$2:$O$7117,_xlfn.LAMBDA(_xlpm.x,_xlpm.x=$O238))))</f>
        <v>1.1928429423459245E-3</v>
      </c>
      <c r="R238" s="14">
        <f>$H238/Q238</f>
        <v>0.29166666666666669</v>
      </c>
      <c r="S238" s="14" cm="1">
        <f t="array" ref="S238">SUM(_xlfn._xlws.FILTER($H$2:$H$7117,_xlfn.MAP($P$2:$P$7117,_xlfn.LAMBDA(_xlpm.x,_xlpm.x=$P238))))</f>
        <v>1.7892644135188863E-3</v>
      </c>
      <c r="T238" s="14">
        <f>$H238/S238</f>
        <v>0.1944444444444445</v>
      </c>
      <c r="U238" s="14">
        <f>_xlfn.LET(_xlpm.freq,F238,_xlpm.size,M238+1,_xlpm.F,V238,LOG(1+_xlpm.freq)*LOG(1+_xlpm.size)*_xlpm.F)</f>
        <v>0.12686668160523917</v>
      </c>
      <c r="V238" s="14">
        <f>_xlfn.LET(_xlpm.a,T238,_xlpm.b,R238,2*_xlpm.a*_xlpm.b/(_xlpm.a+_xlpm.b))</f>
        <v>0.23333333333333339</v>
      </c>
      <c r="W238" s="14">
        <f>_xlfn.LET(_xlpm.p,R238,_xlpm.q,T238,LOG(_xlpm.p/_xlpm.q))</f>
        <v>0.17609125905568113</v>
      </c>
      <c r="X238" s="2"/>
      <c r="AC238" s="2"/>
      <c r="AH238" s="2"/>
      <c r="AI238" s="2"/>
    </row>
    <row r="239" spans="1:35">
      <c r="A239" s="1" t="str">
        <f>_xlfn.LET(_xlpm.sep," : ",CONCATENATE(O239,_xlpm.sep,P239))</f>
        <v>~nu~ : [nju]</v>
      </c>
      <c r="B239" s="1">
        <f>_xlfn.LET(_xlpm.d,$G239,_xlpm.k,_xlfn.CONCAT(LEFT(TRIM(B$1),1),"*"),COUNTIF(_xlpm.d,_xlpm.k))</f>
        <v>0</v>
      </c>
      <c r="C239" s="1">
        <f>_xlfn.LET(_xlpm.d,$G239,_xlpm.k,_xlfn.CONCAT(LEFT(TRIM(C$1),1),"*"),COUNTIF(_xlpm.d,_xlpm.k))</f>
        <v>0</v>
      </c>
      <c r="D239" s="1">
        <f>_xlfn.LET(_xlpm.d,$G239,_xlpm.k,_xlfn.CONCAT(LEFT(TRIM(D$1),1),"*"),COUNTIF(_xlpm.d,_xlpm.k))</f>
        <v>1</v>
      </c>
      <c r="E239" s="1">
        <f>LOG(F239+1,10)</f>
        <v>0.90308998699194343</v>
      </c>
      <c r="F239" s="7">
        <v>7</v>
      </c>
      <c r="G239" s="9" t="s">
        <v>2982</v>
      </c>
      <c r="H239" s="4">
        <f>F239/freq.sum.r6e</f>
        <v>3.4791252485089465E-4</v>
      </c>
      <c r="I239" s="4" t="str">
        <f>_xlfn.LET(_xlpm.sep,":",_xlpm.w,$G239,LEFT(_xlpm.w,FIND(_xlpm.sep,_xlpm.w)-1))</f>
        <v>nju</v>
      </c>
      <c r="J239" s="4" t="str">
        <f>_xlfn.LET(_xlpm.sep,":",_xlpm.w,$G239,RIGHT(_xlpm.w,LEN(_xlpm.w)-FIND(_xlpm.sep,_xlpm.w)))</f>
        <v>nu</v>
      </c>
      <c r="K239" s="10">
        <f>_xlfn.LET(_xlpm.w,I239,LEN(_xlpm.w))</f>
        <v>3</v>
      </c>
      <c r="L239" s="10">
        <f>_xlfn.LET(_xlpm.w,J239,LEN(_xlpm.w))</f>
        <v>2</v>
      </c>
      <c r="M239" s="10">
        <f>_xlfn.LET(_xlpm.a,K239,_xlpm.b,L239,MAX(_xlpm.a,_xlpm.b))</f>
        <v>3</v>
      </c>
      <c r="N239" s="10">
        <f>_xlfn.LET(_xlpm.d,(K239,L239),MAX(_xlpm.d)-MIN(_xlpm.d))</f>
        <v>1</v>
      </c>
      <c r="O239" s="1" t="str">
        <f>_xlfn.LET(_xlpm.sep,":",_xlpm.w,$G239,_xlfn.CONCAT("~",RIGHT(_xlpm.w,LEN(_xlpm.w)-FIND(_xlpm.sep,_xlpm.w)),"~"))</f>
        <v>~nu~</v>
      </c>
      <c r="P239" s="1" t="str">
        <f>_xlfn.LET(_xlpm.sep,":",_xlpm.w,$G239,_xlfn.CONCAT("[",LEFT(_xlpm.w,FIND(_xlpm.sep,_xlpm.w)-1),"]"))</f>
        <v>[nju]</v>
      </c>
      <c r="Q239" s="14" cm="1">
        <f t="array" ref="Q239">SUM(_xlfn._xlws.FILTER($H$2:$H$7109,_xlfn.MAP($O$2:$O$7109,_xlfn.LAMBDA(_xlpm.x,_xlpm.x=$O239))))</f>
        <v>8.9463220675944336E-4</v>
      </c>
      <c r="R239" s="14">
        <f>$H239/Q239</f>
        <v>0.3888888888888889</v>
      </c>
      <c r="S239" s="14" cm="1">
        <f t="array" ref="S239">SUM(_xlfn._xlws.FILTER($H$2:$H$7109,_xlfn.MAP($P$2:$P$7109,_xlfn.LAMBDA(_xlpm.x,_xlpm.x=$P239))))</f>
        <v>1.3419483101391647E-3</v>
      </c>
      <c r="T239" s="14">
        <f>$H239/S239</f>
        <v>0.25925925925925936</v>
      </c>
      <c r="U239" s="14">
        <f>_xlfn.LET(_xlpm.freq,F239,_xlpm.size,M239+1,_xlpm.F,V239,LOG(1+_xlpm.freq)*LOG(1+_xlpm.size)*_xlpm.F)</f>
        <v>0.1963835415495564</v>
      </c>
      <c r="V239" s="14">
        <f>_xlfn.LET(_xlpm.a,T239,_xlpm.b,R239,2*_xlpm.a*_xlpm.b/(_xlpm.a+_xlpm.b))</f>
        <v>0.31111111111111117</v>
      </c>
      <c r="W239" s="14">
        <f>_xlfn.LET(_xlpm.p,R239,_xlpm.q,T239,LOG(_xlpm.p/_xlpm.q))</f>
        <v>0.17609125905568113</v>
      </c>
      <c r="X239" s="2"/>
      <c r="AC239" s="2"/>
      <c r="AH239" s="2"/>
      <c r="AI239" s="2"/>
    </row>
    <row r="240" spans="1:35">
      <c r="A240" s="1" t="str">
        <f>_xlfn.LET(_xlpm.sep," : ",CONCATENATE(O240,_xlpm.sep,P240))</f>
        <v>~du~ : [dʒə]</v>
      </c>
      <c r="B240" s="1">
        <f>_xlfn.LET(_xlpm.d,$G240,_xlpm.k,_xlfn.CONCAT(LEFT(TRIM(B$1),1),"*"),COUNTIF(_xlpm.d,_xlpm.k))</f>
        <v>0</v>
      </c>
      <c r="C240" s="1">
        <f>_xlfn.LET(_xlpm.d,$G240,_xlpm.k,_xlfn.CONCAT(LEFT(TRIM(C$1),1),"*"),COUNTIF(_xlpm.d,_xlpm.k))</f>
        <v>0</v>
      </c>
      <c r="D240" s="1">
        <f>_xlfn.LET(_xlpm.d,$G240,_xlpm.k,_xlfn.CONCAT(LEFT(TRIM(D$1),1),"*"),COUNTIF(_xlpm.d,_xlpm.k))</f>
        <v>0</v>
      </c>
      <c r="E240" s="1">
        <f>LOG(F240+1,10)</f>
        <v>0.47712125471966244</v>
      </c>
      <c r="F240" s="7">
        <v>2</v>
      </c>
      <c r="G240" s="9" t="s">
        <v>746</v>
      </c>
      <c r="H240" s="4">
        <f>F240/freq.sum.r6e</f>
        <v>9.9403578528827041E-5</v>
      </c>
      <c r="I240" s="1" t="str">
        <f>_xlfn.LET(_xlpm.sep,":",_xlpm.w,$G240,LEFT(_xlpm.w,FIND(_xlpm.sep,_xlpm.w)-1))</f>
        <v>dʒə</v>
      </c>
      <c r="J240" s="1" t="str">
        <f>_xlfn.LET(_xlpm.sep,":",_xlpm.w,$G240,RIGHT(_xlpm.w,LEN(_xlpm.w)-FIND(_xlpm.sep,_xlpm.w)))</f>
        <v>du</v>
      </c>
      <c r="K240" s="10">
        <f>_xlfn.LET(_xlpm.w,I240,LEN(_xlpm.w))</f>
        <v>3</v>
      </c>
      <c r="L240" s="10">
        <f>_xlfn.LET(_xlpm.w,J240,LEN(_xlpm.w))</f>
        <v>2</v>
      </c>
      <c r="M240" s="10">
        <f>_xlfn.LET(_xlpm.a,K240,_xlpm.b,L240,MAX(_xlpm.a,_xlpm.b))</f>
        <v>3</v>
      </c>
      <c r="N240" s="10">
        <f>_xlfn.LET(_xlpm.d,(K240,L240),MAX(_xlpm.d)-MIN(_xlpm.d))</f>
        <v>1</v>
      </c>
      <c r="O240" s="1" t="str">
        <f>_xlfn.LET(_xlpm.sep,":",_xlpm.w,$G240,_xlfn.CONCAT("~",RIGHT(_xlpm.w,LEN(_xlpm.w)-FIND(_xlpm.sep,_xlpm.w)),"~"))</f>
        <v>~du~</v>
      </c>
      <c r="P240" s="1" t="str">
        <f>_xlfn.LET(_xlpm.sep,":",_xlpm.w,$G240,_xlfn.CONCAT("[",LEFT(_xlpm.w,FIND(_xlpm.sep,_xlpm.w)-1),"]"))</f>
        <v>[dʒə]</v>
      </c>
      <c r="Q240" s="14" cm="1">
        <f t="array" ref="Q240">SUM(_xlfn._xlws.FILTER($H$2:$H$7117,_xlfn.MAP($O$2:$O$7117,_xlfn.LAMBDA(_xlpm.x,_xlpm.x=$O240))))</f>
        <v>1.4910536779324057E-3</v>
      </c>
      <c r="R240" s="14">
        <f>$H240/Q240</f>
        <v>6.6666666666666666E-2</v>
      </c>
      <c r="S240" s="14" cm="1">
        <f t="array" ref="S240">SUM(_xlfn._xlws.FILTER($H$2:$H$7117,_xlfn.MAP($P$2:$P$7117,_xlfn.LAMBDA(_xlpm.x,_xlpm.x=$P240))))</f>
        <v>2.2365805168986078E-3</v>
      </c>
      <c r="T240" s="14">
        <f>$H240/S240</f>
        <v>4.4444444444444453E-2</v>
      </c>
      <c r="U240" s="14">
        <f>_xlfn.LET(_xlpm.freq,F240,_xlpm.size,M240+1,_xlpm.F,V240,LOG(1+_xlpm.freq)*LOG(1+_xlpm.size)*_xlpm.F)</f>
        <v>1.7786317092277827E-2</v>
      </c>
      <c r="V240" s="14">
        <f>_xlfn.LET(_xlpm.a,T240,_xlpm.b,R240,2*_xlpm.a*_xlpm.b/(_xlpm.a+_xlpm.b))</f>
        <v>5.3333333333333344E-2</v>
      </c>
      <c r="W240" s="14">
        <f>_xlfn.LET(_xlpm.p,R240,_xlpm.q,T240,LOG(_xlpm.p/_xlpm.q))</f>
        <v>0.17609125905568118</v>
      </c>
      <c r="X240" s="2"/>
      <c r="AC240" s="2"/>
      <c r="AH240" s="2"/>
      <c r="AI240" s="2"/>
    </row>
    <row r="241" spans="1:35">
      <c r="A241" s="1" t="str">
        <f>_xlfn.LET(_xlpm.sep," : ",CONCATENATE(O241,_xlpm.sep,P241))</f>
        <v>~zo~ : [zəʊ]</v>
      </c>
      <c r="B241" s="1">
        <f>_xlfn.LET(_xlpm.d,$G241,_xlpm.k,_xlfn.CONCAT(LEFT(TRIM(B$1),1),"*"),COUNTIF(_xlpm.d,_xlpm.k))</f>
        <v>0</v>
      </c>
      <c r="C241" s="1">
        <f>_xlfn.LET(_xlpm.d,$G241,_xlpm.k,_xlfn.CONCAT(LEFT(TRIM(C$1),1),"*"),COUNTIF(_xlpm.d,_xlpm.k))</f>
        <v>0</v>
      </c>
      <c r="D241" s="1">
        <f>_xlfn.LET(_xlpm.d,$G241,_xlpm.k,_xlfn.CONCAT(LEFT(TRIM(D$1),1),"*"),COUNTIF(_xlpm.d,_xlpm.k))</f>
        <v>0</v>
      </c>
      <c r="E241" s="1">
        <f>LOG(F241+1,10)</f>
        <v>0.30102999566398114</v>
      </c>
      <c r="F241" s="7">
        <v>1</v>
      </c>
      <c r="G241" s="9" t="s">
        <v>5492</v>
      </c>
      <c r="H241" s="4">
        <f>F241/freq.sum.r6e</f>
        <v>4.9701789264413521E-5</v>
      </c>
      <c r="I241" s="4" t="str">
        <f>_xlfn.LET(_xlpm.sep,":",_xlpm.w,$G241,LEFT(_xlpm.w,FIND(_xlpm.sep,_xlpm.w)-1))</f>
        <v>zəʊ</v>
      </c>
      <c r="J241" s="4" t="str">
        <f>_xlfn.LET(_xlpm.sep,":",_xlpm.w,$G241,RIGHT(_xlpm.w,LEN(_xlpm.w)-FIND(_xlpm.sep,_xlpm.w)))</f>
        <v>zo</v>
      </c>
      <c r="K241" s="10">
        <f>_xlfn.LET(_xlpm.w,I241,LEN(_xlpm.w))</f>
        <v>3</v>
      </c>
      <c r="L241" s="10">
        <f>_xlfn.LET(_xlpm.w,J241,LEN(_xlpm.w))</f>
        <v>2</v>
      </c>
      <c r="M241" s="10">
        <f>_xlfn.LET(_xlpm.a,K241,_xlpm.b,L241,MAX(_xlpm.a,_xlpm.b))</f>
        <v>3</v>
      </c>
      <c r="N241" s="10">
        <f>_xlfn.LET(_xlpm.d,(K241,L241),MAX(_xlpm.d)-MIN(_xlpm.d))</f>
        <v>1</v>
      </c>
      <c r="O241" s="1" t="str">
        <f>_xlfn.LET(_xlpm.sep,":",_xlpm.w,$G241,_xlfn.CONCAT("~",RIGHT(_xlpm.w,LEN(_xlpm.w)-FIND(_xlpm.sep,_xlpm.w)),"~"))</f>
        <v>~zo~</v>
      </c>
      <c r="P241" s="1" t="str">
        <f>_xlfn.LET(_xlpm.sep,":",_xlpm.w,$G241,_xlfn.CONCAT("[",LEFT(_xlpm.w,FIND(_xlpm.sep,_xlpm.w)-1),"]"))</f>
        <v>[zəʊ]</v>
      </c>
      <c r="Q241" s="14" cm="1">
        <f t="array" ref="Q241">SUM(_xlfn._xlws.FILTER($H$2:$H$7109,_xlfn.MAP($O$2:$O$7109,_xlfn.LAMBDA(_xlpm.x,_xlpm.x=$O241))))</f>
        <v>1.9880715705765408E-4</v>
      </c>
      <c r="R241" s="14">
        <f>$H241/Q241</f>
        <v>0.25</v>
      </c>
      <c r="S241" s="14" cm="1">
        <f t="array" ref="S241">SUM(_xlfn._xlws.FILTER($H$2:$H$7109,_xlfn.MAP($P$2:$P$7109,_xlfn.LAMBDA(_xlpm.x,_xlpm.x=$P241))))</f>
        <v>2.9821073558648114E-4</v>
      </c>
      <c r="T241" s="14">
        <f>$H241/S241</f>
        <v>0.16666666666666666</v>
      </c>
      <c r="U241" s="14">
        <f>_xlfn.LET(_xlpm.freq,F241,_xlpm.size,M241+1,_xlpm.F,V241,LOG(1+_xlpm.freq)*LOG(1+_xlpm.size)*_xlpm.F)</f>
        <v>4.2082187474904942E-2</v>
      </c>
      <c r="V241" s="14">
        <f>_xlfn.LET(_xlpm.a,T241,_xlpm.b,R241,2*_xlpm.a*_xlpm.b/(_xlpm.a+_xlpm.b))</f>
        <v>0.2</v>
      </c>
      <c r="W241" s="14">
        <f>_xlfn.LET(_xlpm.p,R241,_xlpm.q,T241,LOG(_xlpm.p/_xlpm.q))</f>
        <v>0.17609125905568124</v>
      </c>
      <c r="X241" s="2"/>
      <c r="AC241" s="2"/>
      <c r="AH241" s="2"/>
      <c r="AI241" s="2"/>
    </row>
    <row r="242" spans="1:35">
      <c r="A242" s="1" t="str">
        <f>_xlfn.LET(_xlpm.sep," : ",CONCATENATE(O242,_xlpm.sep,P242))</f>
        <v>~ci~ : [sə]</v>
      </c>
      <c r="B242" s="1">
        <f>_xlfn.LET(_xlpm.d,$G242,_xlpm.k,_xlfn.CONCAT(LEFT(TRIM(B$1),1),"*"),COUNTIF(_xlpm.d,_xlpm.k))</f>
        <v>0</v>
      </c>
      <c r="C242" s="1">
        <f>_xlfn.LET(_xlpm.d,$G242,_xlpm.k,_xlfn.CONCAT(LEFT(TRIM(C$1),1),"*"),COUNTIF(_xlpm.d,_xlpm.k))</f>
        <v>0</v>
      </c>
      <c r="D242" s="1">
        <f>_xlfn.LET(_xlpm.d,$G242,_xlpm.k,_xlfn.CONCAT(LEFT(TRIM(D$1),1),"*"),COUNTIF(_xlpm.d,_xlpm.k))</f>
        <v>0</v>
      </c>
      <c r="E242" s="1">
        <f>LOG(F242+1,10)</f>
        <v>0.47712125471966244</v>
      </c>
      <c r="F242" s="7">
        <v>2</v>
      </c>
      <c r="G242" s="9" t="s">
        <v>4435</v>
      </c>
      <c r="H242" s="4">
        <f>F242/freq.sum.r6e</f>
        <v>9.9403578528827041E-5</v>
      </c>
      <c r="I242" s="4" t="str">
        <f>_xlfn.LET(_xlpm.sep,":",_xlpm.w,$G242,LEFT(_xlpm.w,FIND(_xlpm.sep,_xlpm.w)-1))</f>
        <v>sə</v>
      </c>
      <c r="J242" s="4" t="str">
        <f>_xlfn.LET(_xlpm.sep,":",_xlpm.w,$G242,RIGHT(_xlpm.w,LEN(_xlpm.w)-FIND(_xlpm.sep,_xlpm.w)))</f>
        <v>ci</v>
      </c>
      <c r="K242" s="10">
        <f>_xlfn.LET(_xlpm.w,I242,LEN(_xlpm.w))</f>
        <v>2</v>
      </c>
      <c r="L242" s="10">
        <f>_xlfn.LET(_xlpm.w,J242,LEN(_xlpm.w))</f>
        <v>2</v>
      </c>
      <c r="M242" s="10">
        <f>_xlfn.LET(_xlpm.a,K242,_xlpm.b,L242,MAX(_xlpm.a,_xlpm.b))</f>
        <v>2</v>
      </c>
      <c r="N242" s="10">
        <f>_xlfn.LET(_xlpm.d,(K242,L242),MAX(_xlpm.d)-MIN(_xlpm.d))</f>
        <v>0</v>
      </c>
      <c r="O242" s="1" t="str">
        <f>_xlfn.LET(_xlpm.sep,":",_xlpm.w,$G242,_xlfn.CONCAT("~",RIGHT(_xlpm.w,LEN(_xlpm.w)-FIND(_xlpm.sep,_xlpm.w)),"~"))</f>
        <v>~ci~</v>
      </c>
      <c r="P242" s="1" t="str">
        <f>_xlfn.LET(_xlpm.sep,":",_xlpm.w,$G242,_xlfn.CONCAT("[",LEFT(_xlpm.w,FIND(_xlpm.sep,_xlpm.w)-1),"]"))</f>
        <v>[sə]</v>
      </c>
      <c r="Q242" s="14" cm="1">
        <f t="array" ref="Q242">SUM(_xlfn._xlws.FILTER($H$2:$H$7109,_xlfn.MAP($O$2:$O$7109,_xlfn.LAMBDA(_xlpm.x,_xlpm.x=$O242))))</f>
        <v>2.6341948310139164E-3</v>
      </c>
      <c r="R242" s="14">
        <f>$H242/Q242</f>
        <v>3.7735849056603779E-2</v>
      </c>
      <c r="S242" s="14" cm="1">
        <f t="array" ref="S242">SUM(_xlfn._xlws.FILTER($H$2:$H$7109,_xlfn.MAP($P$2:$P$7109,_xlfn.LAMBDA(_xlpm.x,_xlpm.x=$P242))))</f>
        <v>3.9761431411530794E-3</v>
      </c>
      <c r="T242" s="14">
        <f>$H242/S242</f>
        <v>2.5000000000000015E-2</v>
      </c>
      <c r="U242" s="14">
        <f>_xlfn.LET(_xlpm.freq,F242,_xlpm.size,M242+1,_xlpm.F,V242,LOG(1+_xlpm.freq)*LOG(1+_xlpm.size)*_xlpm.F)</f>
        <v>8.6392667211701267E-3</v>
      </c>
      <c r="V242" s="14">
        <f>_xlfn.LET(_xlpm.a,T242,_xlpm.b,R242,2*_xlpm.a*_xlpm.b/(_xlpm.a+_xlpm.b))</f>
        <v>3.0075187969924831E-2</v>
      </c>
      <c r="W242" s="14">
        <f>_xlfn.LET(_xlpm.p,R242,_xlpm.q,T242,LOG(_xlpm.p/_xlpm.q))</f>
        <v>0.17881411739115433</v>
      </c>
      <c r="X242" s="2"/>
      <c r="AC242" s="2"/>
      <c r="AH242" s="2"/>
      <c r="AI242" s="2"/>
    </row>
    <row r="243" spans="1:35">
      <c r="A243" s="1" t="str">
        <f>_xlfn.LET(_xlpm.sep," : ",CONCATENATE(O243,_xlpm.sep,P243))</f>
        <v>~ne~ : [nə]</v>
      </c>
      <c r="B243" s="1">
        <f>_xlfn.LET(_xlpm.d,$G243,_xlpm.k,_xlfn.CONCAT(LEFT(TRIM(B$1),1),"*"),COUNTIF(_xlpm.d,_xlpm.k))</f>
        <v>0</v>
      </c>
      <c r="C243" s="1">
        <f>_xlfn.LET(_xlpm.d,$G243,_xlpm.k,_xlfn.CONCAT(LEFT(TRIM(C$1),1),"*"),COUNTIF(_xlpm.d,_xlpm.k))</f>
        <v>0</v>
      </c>
      <c r="D243" s="1">
        <f>_xlfn.LET(_xlpm.d,$G243,_xlpm.k,_xlfn.CONCAT(LEFT(TRIM(D$1),1),"*"),COUNTIF(_xlpm.d,_xlpm.k))</f>
        <v>1</v>
      </c>
      <c r="E243" s="1">
        <f>LOG(F243+1,10)</f>
        <v>0.47712125471966244</v>
      </c>
      <c r="F243" s="7">
        <v>2</v>
      </c>
      <c r="G243" s="9" t="s">
        <v>3357</v>
      </c>
      <c r="H243" s="4">
        <f>F243/freq.sum.r6e</f>
        <v>9.9403578528827041E-5</v>
      </c>
      <c r="I243" s="1" t="str">
        <f>_xlfn.LET(_xlpm.sep,":",_xlpm.w,$G243,LEFT(_xlpm.w,FIND(_xlpm.sep,_xlpm.w)-1))</f>
        <v>nə</v>
      </c>
      <c r="J243" s="1" t="str">
        <f>_xlfn.LET(_xlpm.sep,":",_xlpm.w,$G243,RIGHT(_xlpm.w,LEN(_xlpm.w)-FIND(_xlpm.sep,_xlpm.w)))</f>
        <v>ne</v>
      </c>
      <c r="K243" s="10">
        <f>_xlfn.LET(_xlpm.w,I243,LEN(_xlpm.w))</f>
        <v>2</v>
      </c>
      <c r="L243" s="10">
        <f>_xlfn.LET(_xlpm.w,J243,LEN(_xlpm.w))</f>
        <v>2</v>
      </c>
      <c r="M243" s="10">
        <f>_xlfn.LET(_xlpm.a,K243,_xlpm.b,L243,MAX(_xlpm.a,_xlpm.b))</f>
        <v>2</v>
      </c>
      <c r="N243" s="10">
        <f>_xlfn.LET(_xlpm.d,(K243,L243),MAX(_xlpm.d)-MIN(_xlpm.d))</f>
        <v>0</v>
      </c>
      <c r="O243" s="1" t="str">
        <f>_xlfn.LET(_xlpm.sep,":",_xlpm.w,$G243,_xlfn.CONCAT("~",RIGHT(_xlpm.w,LEN(_xlpm.w)-FIND(_xlpm.sep,_xlpm.w)),"~"))</f>
        <v>~ne~</v>
      </c>
      <c r="P243" s="1" t="str">
        <f>_xlfn.LET(_xlpm.sep,":",_xlpm.w,$G243,_xlfn.CONCAT("[",LEFT(_xlpm.w,FIND(_xlpm.sep,_xlpm.w)-1),"]"))</f>
        <v>[nə]</v>
      </c>
      <c r="Q243" s="14" cm="1">
        <f t="array" ref="Q243">SUM(_xlfn._xlws.FILTER($H$2:$H$7117,_xlfn.MAP($O$2:$O$7117,_xlfn.LAMBDA(_xlpm.x,_xlpm.x=$O243))))</f>
        <v>1.7892644135188867E-3</v>
      </c>
      <c r="R243" s="14">
        <f>$H243/Q243</f>
        <v>5.5555555555555559E-2</v>
      </c>
      <c r="S243" s="14" cm="1">
        <f t="array" ref="S243">SUM(_xlfn._xlws.FILTER($H$2:$H$7117,_xlfn.MAP($P$2:$P$7117,_xlfn.LAMBDA(_xlpm.x,_xlpm.x=$P243))))</f>
        <v>2.7335984095427424E-3</v>
      </c>
      <c r="T243" s="14">
        <f>$H243/S243</f>
        <v>3.6363636363636383E-2</v>
      </c>
      <c r="U243" s="14">
        <f>_xlfn.LET(_xlpm.freq,F243,_xlpm.size,M243+1,_xlpm.F,V243,LOG(1+_xlpm.freq)*LOG(1+_xlpm.size)*_xlpm.F)</f>
        <v>1.2626620592479413E-2</v>
      </c>
      <c r="V243" s="14">
        <f>_xlfn.LET(_xlpm.a,T243,_xlpm.b,R243,2*_xlpm.a*_xlpm.b/(_xlpm.a+_xlpm.b))</f>
        <v>4.3956043956043973E-2</v>
      </c>
      <c r="W243" s="14">
        <f>_xlfn.LET(_xlpm.p,R243,_xlpm.q,T243,LOG(_xlpm.p/_xlpm.q))</f>
        <v>0.18406018872695637</v>
      </c>
      <c r="X243" s="2"/>
      <c r="AC243" s="2"/>
      <c r="AH243" s="2"/>
      <c r="AI243" s="2"/>
    </row>
    <row r="244" spans="1:35">
      <c r="A244" s="1" t="str">
        <f>_xlfn.LET(_xlpm.sep," : ",CONCATENATE(O244,_xlpm.sep,P244))</f>
        <v>~ce~ : [sɛ]</v>
      </c>
      <c r="B244" s="1">
        <f>_xlfn.LET(_xlpm.d,$G244,_xlpm.k,_xlfn.CONCAT(LEFT(TRIM(B$1),1),"*"),COUNTIF(_xlpm.d,_xlpm.k))</f>
        <v>0</v>
      </c>
      <c r="C244" s="1">
        <f>_xlfn.LET(_xlpm.d,$G244,_xlpm.k,_xlfn.CONCAT(LEFT(TRIM(C$1),1),"*"),COUNTIF(_xlpm.d,_xlpm.k))</f>
        <v>0</v>
      </c>
      <c r="D244" s="1">
        <f>_xlfn.LET(_xlpm.d,$G244,_xlpm.k,_xlfn.CONCAT(LEFT(TRIM(D$1),1),"*"),COUNTIF(_xlpm.d,_xlpm.k))</f>
        <v>0</v>
      </c>
      <c r="E244" s="1">
        <f>LOG(F244+1,10)</f>
        <v>0.77815125038364352</v>
      </c>
      <c r="F244" s="7">
        <v>5</v>
      </c>
      <c r="G244" s="9" t="s">
        <v>4418</v>
      </c>
      <c r="H244" s="4">
        <f>F244/freq.sum.r6e</f>
        <v>2.4850894632206757E-4</v>
      </c>
      <c r="I244" s="1" t="str">
        <f>_xlfn.LET(_xlpm.sep,":",_xlpm.w,$G244,LEFT(_xlpm.w,FIND(_xlpm.sep,_xlpm.w)-1))</f>
        <v>sɛ</v>
      </c>
      <c r="J244" s="1" t="str">
        <f>_xlfn.LET(_xlpm.sep,":",_xlpm.w,$G244,RIGHT(_xlpm.w,LEN(_xlpm.w)-FIND(_xlpm.sep,_xlpm.w)))</f>
        <v>ce</v>
      </c>
      <c r="K244" s="10">
        <f>_xlfn.LET(_xlpm.w,I244,LEN(_xlpm.w))</f>
        <v>2</v>
      </c>
      <c r="L244" s="10">
        <f>_xlfn.LET(_xlpm.w,J244,LEN(_xlpm.w))</f>
        <v>2</v>
      </c>
      <c r="M244" s="10">
        <f>_xlfn.LET(_xlpm.a,K244,_xlpm.b,L244,MAX(_xlpm.a,_xlpm.b))</f>
        <v>2</v>
      </c>
      <c r="N244" s="10">
        <f>_xlfn.LET(_xlpm.d,(K244,L244),MAX(_xlpm.d)-MIN(_xlpm.d))</f>
        <v>0</v>
      </c>
      <c r="O244" s="1" t="str">
        <f>_xlfn.LET(_xlpm.sep,":",_xlpm.w,$G244,_xlfn.CONCAT("~",RIGHT(_xlpm.w,LEN(_xlpm.w)-FIND(_xlpm.sep,_xlpm.w)),"~"))</f>
        <v>~ce~</v>
      </c>
      <c r="P244" s="1" t="str">
        <f>_xlfn.LET(_xlpm.sep,":",_xlpm.w,$G244,_xlfn.CONCAT("[",LEFT(_xlpm.w,FIND(_xlpm.sep,_xlpm.w)-1),"]"))</f>
        <v>[sɛ]</v>
      </c>
      <c r="Q244" s="14" cm="1">
        <f t="array" ref="Q244">SUM(_xlfn._xlws.FILTER($H$2:$H$7117,_xlfn.MAP($O$2:$O$7117,_xlfn.LAMBDA(_xlpm.x,_xlpm.x=$O244))))</f>
        <v>1.7892644135188867E-3</v>
      </c>
      <c r="R244" s="14">
        <f>$H244/Q244</f>
        <v>0.13888888888888887</v>
      </c>
      <c r="S244" s="14" cm="1">
        <f t="array" ref="S244">SUM(_xlfn._xlws.FILTER($H$2:$H$7117,_xlfn.MAP($P$2:$P$7117,_xlfn.LAMBDA(_xlpm.x,_xlpm.x=$P244))))</f>
        <v>2.7833001988071559E-3</v>
      </c>
      <c r="T244" s="14">
        <f>$H244/S244</f>
        <v>8.9285714285714315E-2</v>
      </c>
      <c r="U244" s="14">
        <f>_xlfn.LET(_xlpm.freq,F244,_xlpm.size,M244+1,_xlpm.F,V244,LOG(1+_xlpm.freq)*LOG(1+_xlpm.size)*_xlpm.F)</f>
        <v>5.0923232071502136E-2</v>
      </c>
      <c r="V244" s="14">
        <f>_xlfn.LET(_xlpm.a,T244,_xlpm.b,R244,2*_xlpm.a*_xlpm.b/(_xlpm.a+_xlpm.b))</f>
        <v>0.10869565217391305</v>
      </c>
      <c r="W244" s="14">
        <f>_xlfn.LET(_xlpm.p,R244,_xlpm.q,T244,LOG(_xlpm.p/_xlpm.q))</f>
        <v>0.19188552623891292</v>
      </c>
      <c r="X244" s="2"/>
      <c r="AC244" s="2"/>
      <c r="AH244" s="2"/>
      <c r="AI244" s="2"/>
    </row>
    <row r="245" spans="1:35">
      <c r="A245" s="1" t="str">
        <f>_xlfn.LET(_xlpm.sep," : ",CONCATENATE(O245,_xlpm.sep,P245))</f>
        <v>~ne~ : [ni]</v>
      </c>
      <c r="B245" s="1">
        <f>_xlfn.LET(_xlpm.d,$G245,_xlpm.k,_xlfn.CONCAT(LEFT(TRIM(B$1),1),"*"),COUNTIF(_xlpm.d,_xlpm.k))</f>
        <v>0</v>
      </c>
      <c r="C245" s="1">
        <f>_xlfn.LET(_xlpm.d,$G245,_xlpm.k,_xlfn.CONCAT(LEFT(TRIM(C$1),1),"*"),COUNTIF(_xlpm.d,_xlpm.k))</f>
        <v>0</v>
      </c>
      <c r="D245" s="1">
        <f>_xlfn.LET(_xlpm.d,$G245,_xlpm.k,_xlfn.CONCAT(LEFT(TRIM(D$1),1),"*"),COUNTIF(_xlpm.d,_xlpm.k))</f>
        <v>1</v>
      </c>
      <c r="E245" s="1">
        <f>LOG(F245+1,10)</f>
        <v>0.90308998699194343</v>
      </c>
      <c r="F245" s="7">
        <v>7</v>
      </c>
      <c r="G245" s="9" t="s">
        <v>2972</v>
      </c>
      <c r="H245" s="4">
        <f>F245/freq.sum.r6e</f>
        <v>3.4791252485089465E-4</v>
      </c>
      <c r="I245" s="1" t="str">
        <f>_xlfn.LET(_xlpm.sep,":",_xlpm.w,$G245,LEFT(_xlpm.w,FIND(_xlpm.sep,_xlpm.w)-1))</f>
        <v>ni</v>
      </c>
      <c r="J245" s="1" t="str">
        <f>_xlfn.LET(_xlpm.sep,":",_xlpm.w,$G245,RIGHT(_xlpm.w,LEN(_xlpm.w)-FIND(_xlpm.sep,_xlpm.w)))</f>
        <v>ne</v>
      </c>
      <c r="K245" s="10">
        <f>_xlfn.LET(_xlpm.w,I245,LEN(_xlpm.w))</f>
        <v>2</v>
      </c>
      <c r="L245" s="10">
        <f>_xlfn.LET(_xlpm.w,J245,LEN(_xlpm.w))</f>
        <v>2</v>
      </c>
      <c r="M245" s="10">
        <f>_xlfn.LET(_xlpm.a,K245,_xlpm.b,L245,MAX(_xlpm.a,_xlpm.b))</f>
        <v>2</v>
      </c>
      <c r="N245" s="10">
        <f>_xlfn.LET(_xlpm.d,(K245,L245),MAX(_xlpm.d)-MIN(_xlpm.d))</f>
        <v>0</v>
      </c>
      <c r="O245" s="1" t="str">
        <f>_xlfn.LET(_xlpm.sep,":",_xlpm.w,$G245,_xlfn.CONCAT("~",RIGHT(_xlpm.w,LEN(_xlpm.w)-FIND(_xlpm.sep,_xlpm.w)),"~"))</f>
        <v>~ne~</v>
      </c>
      <c r="P245" s="1" t="str">
        <f>_xlfn.LET(_xlpm.sep,":",_xlpm.w,$G245,_xlfn.CONCAT("[",LEFT(_xlpm.w,FIND(_xlpm.sep,_xlpm.w)-1),"]"))</f>
        <v>[ni]</v>
      </c>
      <c r="Q245" s="14" cm="1">
        <f t="array" ref="Q245">SUM(_xlfn._xlws.FILTER($H$2:$H$7117,_xlfn.MAP($O$2:$O$7117,_xlfn.LAMBDA(_xlpm.x,_xlpm.x=$O245))))</f>
        <v>1.7892644135188867E-3</v>
      </c>
      <c r="R245" s="14">
        <f>$H245/Q245</f>
        <v>0.19444444444444445</v>
      </c>
      <c r="S245" s="14" cm="1">
        <f t="array" ref="S245">SUM(_xlfn._xlws.FILTER($H$2:$H$7117,_xlfn.MAP($P$2:$P$7117,_xlfn.LAMBDA(_xlpm.x,_xlpm.x=$P245))))</f>
        <v>2.7833001988071572E-3</v>
      </c>
      <c r="T245" s="14">
        <f>$H245/S245</f>
        <v>0.125</v>
      </c>
      <c r="U245" s="14">
        <f>_xlfn.LET(_xlpm.freq,F245,_xlpm.size,M245+1,_xlpm.F,V245,LOG(1+_xlpm.freq)*LOG(1+_xlpm.size)*_xlpm.F)</f>
        <v>8.2739140177329876E-2</v>
      </c>
      <c r="V245" s="14">
        <f>_xlfn.LET(_xlpm.a,T245,_xlpm.b,R245,2*_xlpm.a*_xlpm.b/(_xlpm.a+_xlpm.b))</f>
        <v>0.15217391304347827</v>
      </c>
      <c r="W245" s="14">
        <f>_xlfn.LET(_xlpm.p,R245,_xlpm.q,T245,LOG(_xlpm.p/_xlpm.q))</f>
        <v>0.19188552623891317</v>
      </c>
      <c r="X245" s="2"/>
      <c r="AC245" s="2"/>
      <c r="AH245" s="2"/>
      <c r="AI245" s="2"/>
    </row>
    <row r="246" spans="1:35">
      <c r="A246" s="1" t="str">
        <f>_xlfn.LET(_xlpm.sep," : ",CONCATENATE(O246,_xlpm.sep,P246))</f>
        <v>~ny~ : [ni]</v>
      </c>
      <c r="B246" s="1">
        <f>_xlfn.LET(_xlpm.d,$G246,_xlpm.k,_xlfn.CONCAT(LEFT(TRIM(B$1),1),"*"),COUNTIF(_xlpm.d,_xlpm.k))</f>
        <v>0</v>
      </c>
      <c r="C246" s="1">
        <f>_xlfn.LET(_xlpm.d,$G246,_xlpm.k,_xlfn.CONCAT(LEFT(TRIM(C$1),1),"*"),COUNTIF(_xlpm.d,_xlpm.k))</f>
        <v>0</v>
      </c>
      <c r="D246" s="1">
        <f>_xlfn.LET(_xlpm.d,$G246,_xlpm.k,_xlfn.CONCAT(LEFT(TRIM(D$1),1),"*"),COUNTIF(_xlpm.d,_xlpm.k))</f>
        <v>1</v>
      </c>
      <c r="E246" s="1">
        <f>LOG(F246+1,10)</f>
        <v>0.90308998699194343</v>
      </c>
      <c r="F246" s="7">
        <v>7</v>
      </c>
      <c r="G246" s="9" t="s">
        <v>2978</v>
      </c>
      <c r="H246" s="4">
        <f>F246/freq.sum.r6e</f>
        <v>3.4791252485089465E-4</v>
      </c>
      <c r="I246" s="1" t="str">
        <f>_xlfn.LET(_xlpm.sep,":",_xlpm.w,$G246,LEFT(_xlpm.w,FIND(_xlpm.sep,_xlpm.w)-1))</f>
        <v>ni</v>
      </c>
      <c r="J246" s="1" t="str">
        <f>_xlfn.LET(_xlpm.sep,":",_xlpm.w,$G246,RIGHT(_xlpm.w,LEN(_xlpm.w)-FIND(_xlpm.sep,_xlpm.w)))</f>
        <v>ny</v>
      </c>
      <c r="K246" s="10">
        <f>_xlfn.LET(_xlpm.w,I246,LEN(_xlpm.w))</f>
        <v>2</v>
      </c>
      <c r="L246" s="10">
        <f>_xlfn.LET(_xlpm.w,J246,LEN(_xlpm.w))</f>
        <v>2</v>
      </c>
      <c r="M246" s="10">
        <f>_xlfn.LET(_xlpm.a,K246,_xlpm.b,L246,MAX(_xlpm.a,_xlpm.b))</f>
        <v>2</v>
      </c>
      <c r="N246" s="10">
        <f>_xlfn.LET(_xlpm.d,(K246,L246),MAX(_xlpm.d)-MIN(_xlpm.d))</f>
        <v>0</v>
      </c>
      <c r="O246" s="1" t="str">
        <f>_xlfn.LET(_xlpm.sep,":",_xlpm.w,$G246,_xlfn.CONCAT("~",RIGHT(_xlpm.w,LEN(_xlpm.w)-FIND(_xlpm.sep,_xlpm.w)),"~"))</f>
        <v>~ny~</v>
      </c>
      <c r="P246" s="1" t="str">
        <f>_xlfn.LET(_xlpm.sep,":",_xlpm.w,$G246,_xlfn.CONCAT("[",LEFT(_xlpm.w,FIND(_xlpm.sep,_xlpm.w)-1),"]"))</f>
        <v>[ni]</v>
      </c>
      <c r="Q246" s="14" cm="1">
        <f t="array" ref="Q246">SUM(_xlfn._xlws.FILTER($H$2:$H$7117,_xlfn.MAP($O$2:$O$7117,_xlfn.LAMBDA(_xlpm.x,_xlpm.x=$O246))))</f>
        <v>1.7892644135188867E-3</v>
      </c>
      <c r="R246" s="14">
        <f>$H246/Q246</f>
        <v>0.19444444444444445</v>
      </c>
      <c r="S246" s="14" cm="1">
        <f t="array" ref="S246">SUM(_xlfn._xlws.FILTER($H$2:$H$7117,_xlfn.MAP($P$2:$P$7117,_xlfn.LAMBDA(_xlpm.x,_xlpm.x=$P246))))</f>
        <v>2.7833001988071572E-3</v>
      </c>
      <c r="T246" s="14">
        <f>$H246/S246</f>
        <v>0.125</v>
      </c>
      <c r="U246" s="14">
        <f>_xlfn.LET(_xlpm.freq,F246,_xlpm.size,M246+1,_xlpm.F,V246,LOG(1+_xlpm.freq)*LOG(1+_xlpm.size)*_xlpm.F)</f>
        <v>8.2739140177329876E-2</v>
      </c>
      <c r="V246" s="14">
        <f>_xlfn.LET(_xlpm.a,T246,_xlpm.b,R246,2*_xlpm.a*_xlpm.b/(_xlpm.a+_xlpm.b))</f>
        <v>0.15217391304347827</v>
      </c>
      <c r="W246" s="14">
        <f>_xlfn.LET(_xlpm.p,R246,_xlpm.q,T246,LOG(_xlpm.p/_xlpm.q))</f>
        <v>0.19188552623891317</v>
      </c>
      <c r="X246" s="2"/>
      <c r="AC246" s="2"/>
      <c r="AH246" s="2"/>
      <c r="AI246" s="2"/>
    </row>
    <row r="247" spans="1:35">
      <c r="A247" s="1" t="str">
        <f>_xlfn.LET(_xlpm.sep," : ",CONCATENATE(O247,_xlpm.sep,P247))</f>
        <v>~ei~ : [i]</v>
      </c>
      <c r="B247" s="1">
        <f>_xlfn.LET(_xlpm.d,$G247,_xlpm.k,_xlfn.CONCAT(LEFT(TRIM(B$1),1),"*"),COUNTIF(_xlpm.d,_xlpm.k))</f>
        <v>0</v>
      </c>
      <c r="C247" s="1">
        <f>_xlfn.LET(_xlpm.d,$G247,_xlpm.k,_xlfn.CONCAT(LEFT(TRIM(C$1),1),"*"),COUNTIF(_xlpm.d,_xlpm.k))</f>
        <v>0</v>
      </c>
      <c r="D247" s="1">
        <f>_xlfn.LET(_xlpm.d,$G247,_xlpm.k,_xlfn.CONCAT(LEFT(TRIM(D$1),1),"*"),COUNTIF(_xlpm.d,_xlpm.k))</f>
        <v>0</v>
      </c>
      <c r="E247" s="1">
        <f>LOG(F247+1,10)</f>
        <v>0.90308998699194343</v>
      </c>
      <c r="F247" s="7">
        <v>7</v>
      </c>
      <c r="G247" s="9" t="s">
        <v>29</v>
      </c>
      <c r="H247" s="4">
        <f>F247/freq.sum.r6e</f>
        <v>3.4791252485089465E-4</v>
      </c>
      <c r="I247" s="4" t="str">
        <f>_xlfn.LET(_xlpm.sep,":",_xlpm.w,$G247,LEFT(_xlpm.w,FIND(_xlpm.sep,_xlpm.w)-1))</f>
        <v>i</v>
      </c>
      <c r="J247" s="4" t="str">
        <f>_xlfn.LET(_xlpm.sep,":",_xlpm.w,$G247,RIGHT(_xlpm.w,LEN(_xlpm.w)-FIND(_xlpm.sep,_xlpm.w)))</f>
        <v>ei</v>
      </c>
      <c r="K247" s="10">
        <f>_xlfn.LET(_xlpm.w,I247,LEN(_xlpm.w))</f>
        <v>1</v>
      </c>
      <c r="L247" s="10">
        <f>_xlfn.LET(_xlpm.w,J247,LEN(_xlpm.w))</f>
        <v>2</v>
      </c>
      <c r="M247" s="10">
        <f>_xlfn.LET(_xlpm.a,K247,_xlpm.b,L247,MAX(_xlpm.a,_xlpm.b))</f>
        <v>2</v>
      </c>
      <c r="N247" s="10">
        <f>_xlfn.LET(_xlpm.d,(K247,L247),MAX(_xlpm.d)-MIN(_xlpm.d))</f>
        <v>1</v>
      </c>
      <c r="O247" s="1" t="str">
        <f>_xlfn.LET(_xlpm.sep,":",_xlpm.w,$G247,_xlfn.CONCAT("~",RIGHT(_xlpm.w,LEN(_xlpm.w)-FIND(_xlpm.sep,_xlpm.w)),"~"))</f>
        <v>~ei~</v>
      </c>
      <c r="P247" s="1" t="str">
        <f>_xlfn.LET(_xlpm.sep,":",_xlpm.w,$G247,_xlfn.CONCAT("[",LEFT(_xlpm.w,FIND(_xlpm.sep,_xlpm.w)-1),"]"))</f>
        <v>[i]</v>
      </c>
      <c r="Q247" s="14" cm="1">
        <f t="array" ref="Q247">SUM(_xlfn._xlws.FILTER($H$2:$H$7109,_xlfn.MAP($O$2:$O$7109,_xlfn.LAMBDA(_xlpm.x,_xlpm.x=$O247))))</f>
        <v>8.9463220675944336E-4</v>
      </c>
      <c r="R247" s="14">
        <f>$H247/Q247</f>
        <v>0.3888888888888889</v>
      </c>
      <c r="S247" s="14" cm="1">
        <f t="array" ref="S247">SUM(_xlfn._xlws.FILTER($H$2:$H$7109,_xlfn.MAP($P$2:$P$7109,_xlfn.LAMBDA(_xlpm.x,_xlpm.x=$P247))))</f>
        <v>1.3916500994035786E-3</v>
      </c>
      <c r="T247" s="14">
        <f>$H247/S247</f>
        <v>0.25</v>
      </c>
      <c r="U247" s="14">
        <f>_xlfn.LET(_xlpm.freq,F247,_xlpm.size,M247+1,_xlpm.F,V247,LOG(1+_xlpm.freq)*LOG(1+_xlpm.size)*_xlpm.F)</f>
        <v>0.16547828035465975</v>
      </c>
      <c r="V247" s="14">
        <f>_xlfn.LET(_xlpm.a,T247,_xlpm.b,R247,2*_xlpm.a*_xlpm.b/(_xlpm.a+_xlpm.b))</f>
        <v>0.30434782608695654</v>
      </c>
      <c r="W247" s="14">
        <f>_xlfn.LET(_xlpm.p,R247,_xlpm.q,T247,LOG(_xlpm.p/_xlpm.q))</f>
        <v>0.19188552623891317</v>
      </c>
      <c r="X247" s="2"/>
      <c r="AC247" s="2"/>
      <c r="AH247" s="2"/>
      <c r="AI247" s="2"/>
    </row>
    <row r="248" spans="1:35">
      <c r="A248" s="1" t="str">
        <f>_xlfn.LET(_xlpm.sep," : ",CONCATENATE(O248,_xlpm.sep,P248))</f>
        <v>~ho~ : [ɑ]</v>
      </c>
      <c r="B248" s="1">
        <f>_xlfn.LET(_xlpm.d,$G248,_xlpm.k,_xlfn.CONCAT(LEFT(TRIM(B$1),1),"*"),COUNTIF(_xlpm.d,_xlpm.k))</f>
        <v>0</v>
      </c>
      <c r="C248" s="1">
        <f>_xlfn.LET(_xlpm.d,$G248,_xlpm.k,_xlfn.CONCAT(LEFT(TRIM(C$1),1),"*"),COUNTIF(_xlpm.d,_xlpm.k))</f>
        <v>0</v>
      </c>
      <c r="D248" s="1">
        <f>_xlfn.LET(_xlpm.d,$G248,_xlpm.k,_xlfn.CONCAT(LEFT(TRIM(D$1),1),"*"),COUNTIF(_xlpm.d,_xlpm.k))</f>
        <v>0</v>
      </c>
      <c r="E248" s="1">
        <f>LOG(F248+1,10)</f>
        <v>0.30102999566398114</v>
      </c>
      <c r="F248" s="7">
        <v>1</v>
      </c>
      <c r="G248" s="9" t="s">
        <v>5578</v>
      </c>
      <c r="H248" s="4">
        <f>F248/freq.sum.r6e</f>
        <v>4.9701789264413521E-5</v>
      </c>
      <c r="I248" s="1" t="str">
        <f>_xlfn.LET(_xlpm.sep,":",_xlpm.w,$G248,LEFT(_xlpm.w,FIND(_xlpm.sep,_xlpm.w)-1))</f>
        <v>ɑ</v>
      </c>
      <c r="J248" s="1" t="str">
        <f>_xlfn.LET(_xlpm.sep,":",_xlpm.w,$G248,RIGHT(_xlpm.w,LEN(_xlpm.w)-FIND(_xlpm.sep,_xlpm.w)))</f>
        <v>ho</v>
      </c>
      <c r="K248" s="10">
        <f>_xlfn.LET(_xlpm.w,I248,LEN(_xlpm.w))</f>
        <v>1</v>
      </c>
      <c r="L248" s="10">
        <f>_xlfn.LET(_xlpm.w,J248,LEN(_xlpm.w))</f>
        <v>2</v>
      </c>
      <c r="M248" s="10">
        <f>_xlfn.LET(_xlpm.a,K248,_xlpm.b,L248,MAX(_xlpm.a,_xlpm.b))</f>
        <v>2</v>
      </c>
      <c r="N248" s="10">
        <f>_xlfn.LET(_xlpm.d,(K248,L248),MAX(_xlpm.d)-MIN(_xlpm.d))</f>
        <v>1</v>
      </c>
      <c r="O248" s="1" t="str">
        <f>_xlfn.LET(_xlpm.sep,":",_xlpm.w,$G248,_xlfn.CONCAT("~",RIGHT(_xlpm.w,LEN(_xlpm.w)-FIND(_xlpm.sep,_xlpm.w)),"~"))</f>
        <v>~ho~</v>
      </c>
      <c r="P248" s="1" t="str">
        <f>_xlfn.LET(_xlpm.sep,":",_xlpm.w,$G248,_xlfn.CONCAT("[",LEFT(_xlpm.w,FIND(_xlpm.sep,_xlpm.w)-1),"]"))</f>
        <v>[ɑ]</v>
      </c>
      <c r="Q248" s="14" cm="1">
        <f t="array" ref="Q248">SUM(_xlfn._xlws.FILTER($H$2:$H$7117,_xlfn.MAP($O$2:$O$7117,_xlfn.LAMBDA(_xlpm.x,_xlpm.x=$O248))))</f>
        <v>2.4850894632206762E-4</v>
      </c>
      <c r="R248" s="14">
        <f>$H248/Q248</f>
        <v>0.19999999999999998</v>
      </c>
      <c r="S248" s="14" cm="1">
        <f t="array" ref="S248">SUM(_xlfn._xlws.FILTER($H$2:$H$7117,_xlfn.MAP($P$2:$P$7117,_xlfn.LAMBDA(_xlpm.x,_xlpm.x=$P248))))</f>
        <v>3.9761431411530816E-4</v>
      </c>
      <c r="T248" s="14">
        <f>$H248/S248</f>
        <v>0.125</v>
      </c>
      <c r="U248" s="14">
        <f>_xlfn.LET(_xlpm.freq,F248,_xlpm.size,M248+1,_xlpm.F,V248,LOG(1+_xlpm.freq)*LOG(1+_xlpm.size)*_xlpm.F)</f>
        <v>2.788278716598663E-2</v>
      </c>
      <c r="V248" s="14">
        <f>_xlfn.LET(_xlpm.a,T248,_xlpm.b,R248,2*_xlpm.a*_xlpm.b/(_xlpm.a+_xlpm.b))</f>
        <v>0.15384615384615385</v>
      </c>
      <c r="W248" s="14">
        <f>_xlfn.LET(_xlpm.p,R248,_xlpm.q,T248,LOG(_xlpm.p/_xlpm.q))</f>
        <v>0.20411998265592474</v>
      </c>
      <c r="X248" s="2"/>
      <c r="AC248" s="2"/>
      <c r="AH248" s="2"/>
      <c r="AI248" s="2"/>
    </row>
    <row r="249" spans="1:35">
      <c r="A249" s="1" t="str">
        <f>_xlfn.LET(_xlpm.sep," : ",CONCATENATE(O249,_xlpm.sep,P249))</f>
        <v>~go~ : [ɡɑ]</v>
      </c>
      <c r="B249" s="1">
        <f>_xlfn.LET(_xlpm.d,$G249,_xlpm.k,_xlfn.CONCAT(LEFT(TRIM(B$1),1),"*"),COUNTIF(_xlpm.d,_xlpm.k))</f>
        <v>0</v>
      </c>
      <c r="C249" s="1">
        <f>_xlfn.LET(_xlpm.d,$G249,_xlpm.k,_xlfn.CONCAT(LEFT(TRIM(C$1),1),"*"),COUNTIF(_xlpm.d,_xlpm.k))</f>
        <v>0</v>
      </c>
      <c r="D249" s="1">
        <f>_xlfn.LET(_xlpm.d,$G249,_xlpm.k,_xlfn.CONCAT(LEFT(TRIM(D$1),1),"*"),COUNTIF(_xlpm.d,_xlpm.k))</f>
        <v>0</v>
      </c>
      <c r="E249" s="1">
        <f>LOG(F249+1,10)</f>
        <v>0.30102999566398114</v>
      </c>
      <c r="F249" s="7">
        <v>1</v>
      </c>
      <c r="G249" s="9" t="s">
        <v>6578</v>
      </c>
      <c r="H249" s="4">
        <f>F249/freq.sum.r6e</f>
        <v>4.9701789264413521E-5</v>
      </c>
      <c r="I249" s="1" t="str">
        <f>_xlfn.LET(_xlpm.sep,":",_xlpm.w,$G249,LEFT(_xlpm.w,FIND(_xlpm.sep,_xlpm.w)-1))</f>
        <v>ɡɑ</v>
      </c>
      <c r="J249" s="1" t="str">
        <f>_xlfn.LET(_xlpm.sep,":",_xlpm.w,$G249,RIGHT(_xlpm.w,LEN(_xlpm.w)-FIND(_xlpm.sep,_xlpm.w)))</f>
        <v>go</v>
      </c>
      <c r="K249" s="10">
        <f>_xlfn.LET(_xlpm.w,I249,LEN(_xlpm.w))</f>
        <v>2</v>
      </c>
      <c r="L249" s="10">
        <f>_xlfn.LET(_xlpm.w,J249,LEN(_xlpm.w))</f>
        <v>2</v>
      </c>
      <c r="M249" s="10">
        <f>_xlfn.LET(_xlpm.a,K249,_xlpm.b,L249,MAX(_xlpm.a,_xlpm.b))</f>
        <v>2</v>
      </c>
      <c r="N249" s="10">
        <f>_xlfn.LET(_xlpm.d,(K249,L249),MAX(_xlpm.d)-MIN(_xlpm.d))</f>
        <v>0</v>
      </c>
      <c r="O249" s="1" t="str">
        <f>_xlfn.LET(_xlpm.sep,":",_xlpm.w,$G249,_xlfn.CONCAT("~",RIGHT(_xlpm.w,LEN(_xlpm.w)-FIND(_xlpm.sep,_xlpm.w)),"~"))</f>
        <v>~go~</v>
      </c>
      <c r="P249" s="1" t="str">
        <f>_xlfn.LET(_xlpm.sep,":",_xlpm.w,$G249,_xlfn.CONCAT("[",LEFT(_xlpm.w,FIND(_xlpm.sep,_xlpm.w)-1),"]"))</f>
        <v>[ɡɑ]</v>
      </c>
      <c r="Q249" s="14" cm="1">
        <f t="array" ref="Q249">SUM(_xlfn._xlws.FILTER($H$2:$H$7117,_xlfn.MAP($O$2:$O$7117,_xlfn.LAMBDA(_xlpm.x,_xlpm.x=$O249))))</f>
        <v>2.4850894632206762E-4</v>
      </c>
      <c r="R249" s="14">
        <f>$H249/Q249</f>
        <v>0.19999999999999998</v>
      </c>
      <c r="S249" s="14" cm="1">
        <f t="array" ref="S249">SUM(_xlfn._xlws.FILTER($H$2:$H$7117,_xlfn.MAP($P$2:$P$7117,_xlfn.LAMBDA(_xlpm.x,_xlpm.x=$P249))))</f>
        <v>3.9761431411530816E-4</v>
      </c>
      <c r="T249" s="14">
        <f>$H249/S249</f>
        <v>0.125</v>
      </c>
      <c r="U249" s="14">
        <f>_xlfn.LET(_xlpm.freq,F249,_xlpm.size,M249+1,_xlpm.F,V249,LOG(1+_xlpm.freq)*LOG(1+_xlpm.size)*_xlpm.F)</f>
        <v>2.788278716598663E-2</v>
      </c>
      <c r="V249" s="14">
        <f>_xlfn.LET(_xlpm.a,T249,_xlpm.b,R249,2*_xlpm.a*_xlpm.b/(_xlpm.a+_xlpm.b))</f>
        <v>0.15384615384615385</v>
      </c>
      <c r="W249" s="14">
        <f>_xlfn.LET(_xlpm.p,R249,_xlpm.q,T249,LOG(_xlpm.p/_xlpm.q))</f>
        <v>0.20411998265592474</v>
      </c>
      <c r="X249" s="2"/>
      <c r="AC249" s="2"/>
      <c r="AH249" s="2"/>
      <c r="AI249" s="2"/>
    </row>
    <row r="250" spans="1:35">
      <c r="A250" s="1" t="str">
        <f>_xlfn.LET(_xlpm.sep," : ",CONCATENATE(O250,_xlpm.sep,P250))</f>
        <v>~ze~ : [zə]</v>
      </c>
      <c r="B250" s="1">
        <f>_xlfn.LET(_xlpm.d,$G250,_xlpm.k,_xlfn.CONCAT(LEFT(TRIM(B$1),1),"*"),COUNTIF(_xlpm.d,_xlpm.k))</f>
        <v>0</v>
      </c>
      <c r="C250" s="1">
        <f>_xlfn.LET(_xlpm.d,$G250,_xlpm.k,_xlfn.CONCAT(LEFT(TRIM(C$1),1),"*"),COUNTIF(_xlpm.d,_xlpm.k))</f>
        <v>0</v>
      </c>
      <c r="D250" s="1">
        <f>_xlfn.LET(_xlpm.d,$G250,_xlpm.k,_xlfn.CONCAT(LEFT(TRIM(D$1),1),"*"),COUNTIF(_xlpm.d,_xlpm.k))</f>
        <v>0</v>
      </c>
      <c r="E250" s="1">
        <f>LOG(F250+1,10)</f>
        <v>0.47712125471966244</v>
      </c>
      <c r="F250" s="7">
        <v>2</v>
      </c>
      <c r="G250" s="9" t="s">
        <v>5454</v>
      </c>
      <c r="H250" s="4">
        <f>F250/freq.sum.r6e</f>
        <v>9.9403578528827041E-5</v>
      </c>
      <c r="I250" s="1" t="str">
        <f>_xlfn.LET(_xlpm.sep,":",_xlpm.w,$G250,LEFT(_xlpm.w,FIND(_xlpm.sep,_xlpm.w)-1))</f>
        <v>zə</v>
      </c>
      <c r="J250" s="1" t="str">
        <f>_xlfn.LET(_xlpm.sep,":",_xlpm.w,$G250,RIGHT(_xlpm.w,LEN(_xlpm.w)-FIND(_xlpm.sep,_xlpm.w)))</f>
        <v>ze</v>
      </c>
      <c r="K250" s="10">
        <f>_xlfn.LET(_xlpm.w,I250,LEN(_xlpm.w))</f>
        <v>2</v>
      </c>
      <c r="L250" s="10">
        <f>_xlfn.LET(_xlpm.w,J250,LEN(_xlpm.w))</f>
        <v>2</v>
      </c>
      <c r="M250" s="10">
        <f>_xlfn.LET(_xlpm.a,K250,_xlpm.b,L250,MAX(_xlpm.a,_xlpm.b))</f>
        <v>2</v>
      </c>
      <c r="N250" s="10">
        <f>_xlfn.LET(_xlpm.d,(K250,L250),MAX(_xlpm.d)-MIN(_xlpm.d))</f>
        <v>0</v>
      </c>
      <c r="O250" s="1" t="str">
        <f>_xlfn.LET(_xlpm.sep,":",_xlpm.w,$G250,_xlfn.CONCAT("~",RIGHT(_xlpm.w,LEN(_xlpm.w)-FIND(_xlpm.sep,_xlpm.w)),"~"))</f>
        <v>~ze~</v>
      </c>
      <c r="P250" s="1" t="str">
        <f>_xlfn.LET(_xlpm.sep,":",_xlpm.w,$G250,_xlfn.CONCAT("[",LEFT(_xlpm.w,FIND(_xlpm.sep,_xlpm.w)-1),"]"))</f>
        <v>[zə]</v>
      </c>
      <c r="Q250" s="14" cm="1">
        <f t="array" ref="Q250">SUM(_xlfn._xlws.FILTER($H$2:$H$7117,_xlfn.MAP($O$2:$O$7117,_xlfn.LAMBDA(_xlpm.x,_xlpm.x=$O250))))</f>
        <v>1.540755467196819E-3</v>
      </c>
      <c r="R250" s="14">
        <f>$H250/Q250</f>
        <v>6.4516129032258077E-2</v>
      </c>
      <c r="S250" s="14" cm="1">
        <f t="array" ref="S250">SUM(_xlfn._xlws.FILTER($H$2:$H$7117,_xlfn.MAP($P$2:$P$7117,_xlfn.LAMBDA(_xlpm.x,_xlpm.x=$P250))))</f>
        <v>2.4850894632206747E-3</v>
      </c>
      <c r="T250" s="14">
        <f>$H250/S250</f>
        <v>4.0000000000000022E-2</v>
      </c>
      <c r="U250" s="14">
        <f>_xlfn.LET(_xlpm.freq,F250,_xlpm.size,M250+1,_xlpm.F,V250,LOG(1+_xlpm.freq)*LOG(1+_xlpm.size)*_xlpm.F)</f>
        <v>1.418546264093366E-2</v>
      </c>
      <c r="V250" s="14">
        <f>_xlfn.LET(_xlpm.a,T250,_xlpm.b,R250,2*_xlpm.a*_xlpm.b/(_xlpm.a+_xlpm.b))</f>
        <v>4.9382716049382734E-2</v>
      </c>
      <c r="W250" s="14">
        <f>_xlfn.LET(_xlpm.p,R250,_xlpm.q,T250,LOG(_xlpm.p/_xlpm.q))</f>
        <v>0.20760831050174597</v>
      </c>
      <c r="X250" s="2"/>
      <c r="AC250" s="2"/>
      <c r="AH250" s="2"/>
      <c r="AI250" s="2"/>
    </row>
    <row r="251" spans="1:35">
      <c r="A251" s="1" t="str">
        <f>_xlfn.LET(_xlpm.sep," : ",CONCATENATE(O251,_xlpm.sep,P251))</f>
        <v>~re~ : [ɹə]</v>
      </c>
      <c r="B251" s="1">
        <f>_xlfn.LET(_xlpm.d,$G251,_xlpm.k,_xlfn.CONCAT(LEFT(TRIM(B$1),1),"*"),COUNTIF(_xlpm.d,_xlpm.k))</f>
        <v>1</v>
      </c>
      <c r="C251" s="1">
        <f>_xlfn.LET(_xlpm.d,$G251,_xlpm.k,_xlfn.CONCAT(LEFT(TRIM(C$1),1),"*"),COUNTIF(_xlpm.d,_xlpm.k))</f>
        <v>0</v>
      </c>
      <c r="D251" s="1">
        <f>_xlfn.LET(_xlpm.d,$G251,_xlpm.k,_xlfn.CONCAT(LEFT(TRIM(D$1),1),"*"),COUNTIF(_xlpm.d,_xlpm.k))</f>
        <v>0</v>
      </c>
      <c r="E251" s="1">
        <f>LOG(F251+1,10)</f>
        <v>0.47712125471966244</v>
      </c>
      <c r="F251" s="7">
        <v>2</v>
      </c>
      <c r="G251" s="9" t="s">
        <v>6640</v>
      </c>
      <c r="H251" s="4">
        <f>F251/freq.sum.r6e</f>
        <v>9.9403578528827041E-5</v>
      </c>
      <c r="I251" s="1" t="str">
        <f>_xlfn.LET(_xlpm.sep,":",_xlpm.w,$G251,LEFT(_xlpm.w,FIND(_xlpm.sep,_xlpm.w)-1))</f>
        <v>ɹə</v>
      </c>
      <c r="J251" s="1" t="str">
        <f>_xlfn.LET(_xlpm.sep,":",_xlpm.w,$G251,RIGHT(_xlpm.w,LEN(_xlpm.w)-FIND(_xlpm.sep,_xlpm.w)))</f>
        <v>re</v>
      </c>
      <c r="K251" s="10">
        <f>_xlfn.LET(_xlpm.w,I251,LEN(_xlpm.w))</f>
        <v>2</v>
      </c>
      <c r="L251" s="10">
        <f>_xlfn.LET(_xlpm.w,J251,LEN(_xlpm.w))</f>
        <v>2</v>
      </c>
      <c r="M251" s="10">
        <f>_xlfn.LET(_xlpm.a,K251,_xlpm.b,L251,MAX(_xlpm.a,_xlpm.b))</f>
        <v>2</v>
      </c>
      <c r="N251" s="10">
        <f>_xlfn.LET(_xlpm.d,(K251,L251),MAX(_xlpm.d)-MIN(_xlpm.d))</f>
        <v>0</v>
      </c>
      <c r="O251" s="1" t="str">
        <f>_xlfn.LET(_xlpm.sep,":",_xlpm.w,$G251,_xlfn.CONCAT("~",RIGHT(_xlpm.w,LEN(_xlpm.w)-FIND(_xlpm.sep,_xlpm.w)),"~"))</f>
        <v>~re~</v>
      </c>
      <c r="P251" s="1" t="str">
        <f>_xlfn.LET(_xlpm.sep,":",_xlpm.w,$G251,_xlfn.CONCAT("[",LEFT(_xlpm.w,FIND(_xlpm.sep,_xlpm.w)-1),"]"))</f>
        <v>[ɹə]</v>
      </c>
      <c r="Q251" s="14" cm="1">
        <f t="array" ref="Q251">SUM(_xlfn._xlws.FILTER($H$2:$H$7117,_xlfn.MAP($O$2:$O$7117,_xlfn.LAMBDA(_xlpm.x,_xlpm.x=$O251))))</f>
        <v>1.9383697813121271E-3</v>
      </c>
      <c r="R251" s="14">
        <f>$H251/Q251</f>
        <v>5.1282051282051287E-2</v>
      </c>
      <c r="S251" s="14" cm="1">
        <f t="array" ref="S251">SUM(_xlfn._xlws.FILTER($H$2:$H$7117,_xlfn.MAP($P$2:$P$7117,_xlfn.LAMBDA(_xlpm.x,_xlpm.x=$P251))))</f>
        <v>3.230616302186877E-3</v>
      </c>
      <c r="T251" s="14">
        <f>$H251/S251</f>
        <v>3.0769230769230785E-2</v>
      </c>
      <c r="U251" s="14">
        <f>_xlfn.LET(_xlpm.freq,F251,_xlpm.size,M251+1,_xlpm.F,V251,LOG(1+_xlpm.freq)*LOG(1+_xlpm.size)*_xlpm.F)</f>
        <v>1.1048293018419485E-2</v>
      </c>
      <c r="V251" s="14">
        <f>_xlfn.LET(_xlpm.a,T251,_xlpm.b,R251,2*_xlpm.a*_xlpm.b/(_xlpm.a+_xlpm.b))</f>
        <v>3.8461538461538478E-2</v>
      </c>
      <c r="W251" s="14">
        <f>_xlfn.LET(_xlpm.p,R251,_xlpm.q,T251,LOG(_xlpm.p/_xlpm.q))</f>
        <v>0.2218487496163562</v>
      </c>
      <c r="X251" s="2"/>
      <c r="AC251" s="2"/>
      <c r="AH251" s="2"/>
      <c r="AI251" s="2"/>
    </row>
    <row r="252" spans="1:35">
      <c r="A252" s="1" t="str">
        <f>_xlfn.LET(_xlpm.sep," : ",CONCATENATE(O252,_xlpm.sep,P252))</f>
        <v>~co~ : [kɑ]</v>
      </c>
      <c r="B252" s="1">
        <f>_xlfn.LET(_xlpm.d,$G252,_xlpm.k,_xlfn.CONCAT(LEFT(TRIM(B$1),1),"*"),COUNTIF(_xlpm.d,_xlpm.k))</f>
        <v>0</v>
      </c>
      <c r="C252" s="1">
        <f>_xlfn.LET(_xlpm.d,$G252,_xlpm.k,_xlfn.CONCAT(LEFT(TRIM(C$1),1),"*"),COUNTIF(_xlpm.d,_xlpm.k))</f>
        <v>0</v>
      </c>
      <c r="D252" s="1">
        <f>_xlfn.LET(_xlpm.d,$G252,_xlpm.k,_xlfn.CONCAT(LEFT(TRIM(D$1),1),"*"),COUNTIF(_xlpm.d,_xlpm.k))</f>
        <v>0</v>
      </c>
      <c r="E252" s="1">
        <f>LOG(F252+1,10)</f>
        <v>0.30102999566398114</v>
      </c>
      <c r="F252" s="7">
        <v>1</v>
      </c>
      <c r="G252" s="9" t="s">
        <v>1806</v>
      </c>
      <c r="H252" s="4">
        <f>F252/freq.sum.r6e</f>
        <v>4.9701789264413521E-5</v>
      </c>
      <c r="I252" s="4" t="str">
        <f>_xlfn.LET(_xlpm.sep,":",_xlpm.w,$G252,LEFT(_xlpm.w,FIND(_xlpm.sep,_xlpm.w)-1))</f>
        <v>kɑ</v>
      </c>
      <c r="J252" s="4" t="str">
        <f>_xlfn.LET(_xlpm.sep,":",_xlpm.w,$G252,RIGHT(_xlpm.w,LEN(_xlpm.w)-FIND(_xlpm.sep,_xlpm.w)))</f>
        <v>co</v>
      </c>
      <c r="K252" s="10">
        <f>_xlfn.LET(_xlpm.w,I252,LEN(_xlpm.w))</f>
        <v>2</v>
      </c>
      <c r="L252" s="10">
        <f>_xlfn.LET(_xlpm.w,J252,LEN(_xlpm.w))</f>
        <v>2</v>
      </c>
      <c r="M252" s="10">
        <f>_xlfn.LET(_xlpm.a,K252,_xlpm.b,L252,MAX(_xlpm.a,_xlpm.b))</f>
        <v>2</v>
      </c>
      <c r="N252" s="10">
        <f>_xlfn.LET(_xlpm.d,(K252,L252),MAX(_xlpm.d)-MIN(_xlpm.d))</f>
        <v>0</v>
      </c>
      <c r="O252" s="1" t="str">
        <f>_xlfn.LET(_xlpm.sep,":",_xlpm.w,$G252,_xlfn.CONCAT("~",RIGHT(_xlpm.w,LEN(_xlpm.w)-FIND(_xlpm.sep,_xlpm.w)),"~"))</f>
        <v>~co~</v>
      </c>
      <c r="P252" s="1" t="str">
        <f>_xlfn.LET(_xlpm.sep,":",_xlpm.w,$G252,_xlfn.CONCAT("[",LEFT(_xlpm.w,FIND(_xlpm.sep,_xlpm.w)-1),"]"))</f>
        <v>[kɑ]</v>
      </c>
      <c r="Q252" s="14" cm="1">
        <f t="array" ref="Q252">SUM(_xlfn._xlws.FILTER($H$2:$H$7109,_xlfn.MAP($O$2:$O$7109,_xlfn.LAMBDA(_xlpm.x,_xlpm.x=$O252))))</f>
        <v>2.9821073558648114E-4</v>
      </c>
      <c r="R252" s="14">
        <f>$H252/Q252</f>
        <v>0.16666666666666666</v>
      </c>
      <c r="S252" s="14" cm="1">
        <f t="array" ref="S252">SUM(_xlfn._xlws.FILTER($H$2:$H$7109,_xlfn.MAP($P$2:$P$7109,_xlfn.LAMBDA(_xlpm.x,_xlpm.x=$P252))))</f>
        <v>4.9701789264413525E-4</v>
      </c>
      <c r="T252" s="14">
        <f>$H252/S252</f>
        <v>9.9999999999999992E-2</v>
      </c>
      <c r="U252" s="14">
        <f>_xlfn.LET(_xlpm.freq,F252,_xlpm.size,M252+1,_xlpm.F,V252,LOG(1+_xlpm.freq)*LOG(1+_xlpm.size)*_xlpm.F)</f>
        <v>2.2654764572364133E-2</v>
      </c>
      <c r="V252" s="14">
        <f>_xlfn.LET(_xlpm.a,T252,_xlpm.b,R252,2*_xlpm.a*_xlpm.b/(_xlpm.a+_xlpm.b))</f>
        <v>0.12499999999999997</v>
      </c>
      <c r="W252" s="14">
        <f>_xlfn.LET(_xlpm.p,R252,_xlpm.q,T252,LOG(_xlpm.p/_xlpm.q))</f>
        <v>0.22184874961635639</v>
      </c>
      <c r="X252" s="2"/>
      <c r="AC252" s="2"/>
      <c r="AH252" s="2"/>
      <c r="AI252" s="2"/>
    </row>
    <row r="253" spans="1:35">
      <c r="A253" s="1" t="str">
        <f>_xlfn.LET(_xlpm.sep," : ",CONCATENATE(O253,_xlpm.sep,P253))</f>
        <v>~no~ : [nɑ]</v>
      </c>
      <c r="B253" s="1">
        <f>_xlfn.LET(_xlpm.d,$G253,_xlpm.k,_xlfn.CONCAT(LEFT(TRIM(B$1),1),"*"),COUNTIF(_xlpm.d,_xlpm.k))</f>
        <v>0</v>
      </c>
      <c r="C253" s="1">
        <f>_xlfn.LET(_xlpm.d,$G253,_xlpm.k,_xlfn.CONCAT(LEFT(TRIM(C$1),1),"*"),COUNTIF(_xlpm.d,_xlpm.k))</f>
        <v>0</v>
      </c>
      <c r="D253" s="1">
        <f>_xlfn.LET(_xlpm.d,$G253,_xlpm.k,_xlfn.CONCAT(LEFT(TRIM(D$1),1),"*"),COUNTIF(_xlpm.d,_xlpm.k))</f>
        <v>1</v>
      </c>
      <c r="E253" s="1">
        <f>LOG(F253+1,10)</f>
        <v>0.30102999566398114</v>
      </c>
      <c r="F253" s="7">
        <v>1</v>
      </c>
      <c r="G253" s="9" t="s">
        <v>3439</v>
      </c>
      <c r="H253" s="4">
        <f>F253/freq.sum.r6e</f>
        <v>4.9701789264413521E-5</v>
      </c>
      <c r="I253" s="1" t="str">
        <f>_xlfn.LET(_xlpm.sep,":",_xlpm.w,$G253,LEFT(_xlpm.w,FIND(_xlpm.sep,_xlpm.w)-1))</f>
        <v>nɑ</v>
      </c>
      <c r="J253" s="1" t="str">
        <f>_xlfn.LET(_xlpm.sep,":",_xlpm.w,$G253,RIGHT(_xlpm.w,LEN(_xlpm.w)-FIND(_xlpm.sep,_xlpm.w)))</f>
        <v>no</v>
      </c>
      <c r="K253" s="10">
        <f>_xlfn.LET(_xlpm.w,I253,LEN(_xlpm.w))</f>
        <v>2</v>
      </c>
      <c r="L253" s="10">
        <f>_xlfn.LET(_xlpm.w,J253,LEN(_xlpm.w))</f>
        <v>2</v>
      </c>
      <c r="M253" s="10">
        <f>_xlfn.LET(_xlpm.a,K253,_xlpm.b,L253,MAX(_xlpm.a,_xlpm.b))</f>
        <v>2</v>
      </c>
      <c r="N253" s="10">
        <f>_xlfn.LET(_xlpm.d,(K253,L253),MAX(_xlpm.d)-MIN(_xlpm.d))</f>
        <v>0</v>
      </c>
      <c r="O253" s="1" t="str">
        <f>_xlfn.LET(_xlpm.sep,":",_xlpm.w,$G253,_xlfn.CONCAT("~",RIGHT(_xlpm.w,LEN(_xlpm.w)-FIND(_xlpm.sep,_xlpm.w)),"~"))</f>
        <v>~no~</v>
      </c>
      <c r="P253" s="1" t="str">
        <f>_xlfn.LET(_xlpm.sep,":",_xlpm.w,$G253,_xlfn.CONCAT("[",LEFT(_xlpm.w,FIND(_xlpm.sep,_xlpm.w)-1),"]"))</f>
        <v>[nɑ]</v>
      </c>
      <c r="Q253" s="14" cm="1">
        <f t="array" ref="Q253">SUM(_xlfn._xlws.FILTER($H$2:$H$7117,_xlfn.MAP($O$2:$O$7117,_xlfn.LAMBDA(_xlpm.x,_xlpm.x=$O253))))</f>
        <v>2.9821073558648114E-4</v>
      </c>
      <c r="R253" s="14">
        <f>$H253/Q253</f>
        <v>0.16666666666666666</v>
      </c>
      <c r="S253" s="14" cm="1">
        <f t="array" ref="S253">SUM(_xlfn._xlws.FILTER($H$2:$H$7117,_xlfn.MAP($P$2:$P$7117,_xlfn.LAMBDA(_xlpm.x,_xlpm.x=$P253))))</f>
        <v>4.9701789264413525E-4</v>
      </c>
      <c r="T253" s="14">
        <f>$H253/S253</f>
        <v>9.9999999999999992E-2</v>
      </c>
      <c r="U253" s="14">
        <f>_xlfn.LET(_xlpm.freq,F253,_xlpm.size,M253+1,_xlpm.F,V253,LOG(1+_xlpm.freq)*LOG(1+_xlpm.size)*_xlpm.F)</f>
        <v>2.2654764572364133E-2</v>
      </c>
      <c r="V253" s="14">
        <f>_xlfn.LET(_xlpm.a,T253,_xlpm.b,R253,2*_xlpm.a*_xlpm.b/(_xlpm.a+_xlpm.b))</f>
        <v>0.12499999999999997</v>
      </c>
      <c r="W253" s="14">
        <f>_xlfn.LET(_xlpm.p,R253,_xlpm.q,T253,LOG(_xlpm.p/_xlpm.q))</f>
        <v>0.22184874961635639</v>
      </c>
      <c r="X253" s="2"/>
      <c r="AC253" s="2"/>
      <c r="AH253" s="2"/>
      <c r="AI253" s="2"/>
    </row>
    <row r="254" spans="1:35">
      <c r="A254" s="1" t="str">
        <f>_xlfn.LET(_xlpm.sep," : ",CONCATENATE(O254,_xlpm.sep,P254))</f>
        <v>~ar~ : [jə]</v>
      </c>
      <c r="B254" s="1">
        <f>_xlfn.LET(_xlpm.d,$G254,_xlpm.k,_xlfn.CONCAT(LEFT(TRIM(B$1),1),"*"),COUNTIF(_xlpm.d,_xlpm.k))</f>
        <v>0</v>
      </c>
      <c r="C254" s="1">
        <f>_xlfn.LET(_xlpm.d,$G254,_xlpm.k,_xlfn.CONCAT(LEFT(TRIM(C$1),1),"*"),COUNTIF(_xlpm.d,_xlpm.k))</f>
        <v>0</v>
      </c>
      <c r="D254" s="1">
        <f>_xlfn.LET(_xlpm.d,$G254,_xlpm.k,_xlfn.CONCAT(LEFT(TRIM(D$1),1),"*"),COUNTIF(_xlpm.d,_xlpm.k))</f>
        <v>0</v>
      </c>
      <c r="E254" s="1">
        <f>LOG(F254+1,10)</f>
        <v>0.30102999566398114</v>
      </c>
      <c r="F254" s="7">
        <v>1</v>
      </c>
      <c r="G254" s="9" t="s">
        <v>1313</v>
      </c>
      <c r="H254" s="4">
        <f>F254/freq.sum.r6e</f>
        <v>4.9701789264413521E-5</v>
      </c>
      <c r="I254" s="1" t="str">
        <f>_xlfn.LET(_xlpm.sep,":",_xlpm.w,$G254,LEFT(_xlpm.w,FIND(_xlpm.sep,_xlpm.w)-1))</f>
        <v>jə</v>
      </c>
      <c r="J254" s="1" t="str">
        <f>_xlfn.LET(_xlpm.sep,":",_xlpm.w,$G254,RIGHT(_xlpm.w,LEN(_xlpm.w)-FIND(_xlpm.sep,_xlpm.w)))</f>
        <v>ar</v>
      </c>
      <c r="K254" s="10">
        <f>_xlfn.LET(_xlpm.w,I254,LEN(_xlpm.w))</f>
        <v>2</v>
      </c>
      <c r="L254" s="10">
        <f>_xlfn.LET(_xlpm.w,J254,LEN(_xlpm.w))</f>
        <v>2</v>
      </c>
      <c r="M254" s="10">
        <f>_xlfn.LET(_xlpm.a,K254,_xlpm.b,L254,MAX(_xlpm.a,_xlpm.b))</f>
        <v>2</v>
      </c>
      <c r="N254" s="10">
        <f>_xlfn.LET(_xlpm.d,(K254,L254),MAX(_xlpm.d)-MIN(_xlpm.d))</f>
        <v>0</v>
      </c>
      <c r="O254" s="1" t="str">
        <f>_xlfn.LET(_xlpm.sep,":",_xlpm.w,$G254,_xlfn.CONCAT("~",RIGHT(_xlpm.w,LEN(_xlpm.w)-FIND(_xlpm.sep,_xlpm.w)),"~"))</f>
        <v>~ar~</v>
      </c>
      <c r="P254" s="1" t="str">
        <f>_xlfn.LET(_xlpm.sep,":",_xlpm.w,$G254,_xlfn.CONCAT("[",LEFT(_xlpm.w,FIND(_xlpm.sep,_xlpm.w)-1),"]"))</f>
        <v>[jə]</v>
      </c>
      <c r="Q254" s="14" cm="1">
        <f t="array" ref="Q254">SUM(_xlfn._xlws.FILTER($H$2:$H$7111,_xlfn.MAP($O$2:$O$7111,_xlfn.LAMBDA(_xlpm.x,_xlpm.x=$O254))))</f>
        <v>4.4731610337972168E-4</v>
      </c>
      <c r="R254" s="14">
        <f>$H254/Q254</f>
        <v>0.11111111111111112</v>
      </c>
      <c r="S254" s="14" cm="1">
        <f t="array" ref="S254">SUM(_xlfn._xlws.FILTER($H$2:$H$7111,_xlfn.MAP($P$2:$P$7111,_xlfn.LAMBDA(_xlpm.x,_xlpm.x=$P254))))</f>
        <v>7.4552683896620309E-4</v>
      </c>
      <c r="T254" s="14">
        <f>$H254/S254</f>
        <v>6.6666666666666638E-2</v>
      </c>
      <c r="U254" s="14">
        <f>_xlfn.LET(_xlpm.freq,F254,_xlpm.size,M254+1,_xlpm.F,V254,LOG(1+_xlpm.freq)*LOG(1+_xlpm.size)*_xlpm.F)</f>
        <v>1.5103176381576088E-2</v>
      </c>
      <c r="V254" s="14">
        <f>_xlfn.LET(_xlpm.a,T254,_xlpm.b,R254,2*_xlpm.a*_xlpm.b/(_xlpm.a+_xlpm.b))</f>
        <v>8.3333333333333315E-2</v>
      </c>
      <c r="W254" s="14">
        <f>_xlfn.LET(_xlpm.p,R254,_xlpm.q,T254,LOG(_xlpm.p/_xlpm.q))</f>
        <v>0.22184874961635656</v>
      </c>
      <c r="X254" s="2"/>
      <c r="AC254" s="2"/>
      <c r="AH254" s="2"/>
      <c r="AI254" s="2"/>
    </row>
    <row r="255" spans="1:35">
      <c r="A255" s="1" t="str">
        <f>_xlfn.LET(_xlpm.sep," : ",CONCATENATE(O255,_xlpm.sep,P255))</f>
        <v>~va~ : [və]</v>
      </c>
      <c r="B255" s="1">
        <f>_xlfn.LET(_xlpm.d,$G255,_xlpm.k,_xlfn.CONCAT(LEFT(TRIM(B$1),1),"*"),COUNTIF(_xlpm.d,_xlpm.k))</f>
        <v>0</v>
      </c>
      <c r="C255" s="1">
        <f>_xlfn.LET(_xlpm.d,$G255,_xlpm.k,_xlfn.CONCAT(LEFT(TRIM(C$1),1),"*"),COUNTIF(_xlpm.d,_xlpm.k))</f>
        <v>0</v>
      </c>
      <c r="D255" s="1">
        <f>_xlfn.LET(_xlpm.d,$G255,_xlpm.k,_xlfn.CONCAT(LEFT(TRIM(D$1),1),"*"),COUNTIF(_xlpm.d,_xlpm.k))</f>
        <v>0</v>
      </c>
      <c r="E255" s="1">
        <f>LOG(F255+1,10)</f>
        <v>0.47712125471966244</v>
      </c>
      <c r="F255" s="7">
        <v>2</v>
      </c>
      <c r="G255" s="9" t="s">
        <v>5132</v>
      </c>
      <c r="H255" s="4">
        <f>F255/freq.sum.r6e</f>
        <v>9.9403578528827041E-5</v>
      </c>
      <c r="I255" s="1" t="str">
        <f>_xlfn.LET(_xlpm.sep,":",_xlpm.w,$G255,LEFT(_xlpm.w,FIND(_xlpm.sep,_xlpm.w)-1))</f>
        <v>və</v>
      </c>
      <c r="J255" s="1" t="str">
        <f>_xlfn.LET(_xlpm.sep,":",_xlpm.w,$G255,RIGHT(_xlpm.w,LEN(_xlpm.w)-FIND(_xlpm.sep,_xlpm.w)))</f>
        <v>va</v>
      </c>
      <c r="K255" s="10">
        <f>_xlfn.LET(_xlpm.w,I255,LEN(_xlpm.w))</f>
        <v>2</v>
      </c>
      <c r="L255" s="10">
        <f>_xlfn.LET(_xlpm.w,J255,LEN(_xlpm.w))</f>
        <v>2</v>
      </c>
      <c r="M255" s="10">
        <f>_xlfn.LET(_xlpm.a,K255,_xlpm.b,L255,MAX(_xlpm.a,_xlpm.b))</f>
        <v>2</v>
      </c>
      <c r="N255" s="10">
        <f>_xlfn.LET(_xlpm.d,(K255,L255),MAX(_xlpm.d)-MIN(_xlpm.d))</f>
        <v>0</v>
      </c>
      <c r="O255" s="1" t="str">
        <f>_xlfn.LET(_xlpm.sep,":",_xlpm.w,$G255,_xlfn.CONCAT("~",RIGHT(_xlpm.w,LEN(_xlpm.w)-FIND(_xlpm.sep,_xlpm.w)),"~"))</f>
        <v>~va~</v>
      </c>
      <c r="P255" s="1" t="str">
        <f>_xlfn.LET(_xlpm.sep,":",_xlpm.w,$G255,_xlfn.CONCAT("[",LEFT(_xlpm.w,FIND(_xlpm.sep,_xlpm.w)-1),"]"))</f>
        <v>[və]</v>
      </c>
      <c r="Q255" s="14" cm="1">
        <f t="array" ref="Q255">SUM(_xlfn._xlws.FILTER($H$2:$H$7117,_xlfn.MAP($O$2:$O$7117,_xlfn.LAMBDA(_xlpm.x,_xlpm.x=$O255))))</f>
        <v>5.9642147117296217E-4</v>
      </c>
      <c r="R255" s="14">
        <f>$H255/Q255</f>
        <v>0.16666666666666669</v>
      </c>
      <c r="S255" s="14" cm="1">
        <f t="array" ref="S255">SUM(_xlfn._xlws.FILTER($H$2:$H$7117,_xlfn.MAP($P$2:$P$7117,_xlfn.LAMBDA(_xlpm.x,_xlpm.x=$P255))))</f>
        <v>9.9403578528827093E-4</v>
      </c>
      <c r="T255" s="14">
        <f>$H255/S255</f>
        <v>9.999999999999995E-2</v>
      </c>
      <c r="U255" s="14">
        <f>_xlfn.LET(_xlpm.freq,F255,_xlpm.size,M255+1,_xlpm.F,V255,LOG(1+_xlpm.freq)*LOG(1+_xlpm.size)*_xlpm.F)</f>
        <v>3.5906952309863308E-2</v>
      </c>
      <c r="V255" s="14">
        <f>_xlfn.LET(_xlpm.a,T255,_xlpm.b,R255,2*_xlpm.a*_xlpm.b/(_xlpm.a+_xlpm.b))</f>
        <v>0.12499999999999997</v>
      </c>
      <c r="W255" s="14">
        <f>_xlfn.LET(_xlpm.p,R255,_xlpm.q,T255,LOG(_xlpm.p/_xlpm.q))</f>
        <v>0.22184874961635662</v>
      </c>
      <c r="X255" s="2"/>
      <c r="AC255" s="2"/>
      <c r="AH255" s="2"/>
      <c r="AI255" s="2"/>
    </row>
    <row r="256" spans="1:35">
      <c r="A256" s="1" t="str">
        <f>_xlfn.LET(_xlpm.sep," : ",CONCATENATE(O256,_xlpm.sep,P256))</f>
        <v>~hu~ : [hʊ]</v>
      </c>
      <c r="B256" s="1">
        <f>_xlfn.LET(_xlpm.d,$G256,_xlpm.k,_xlfn.CONCAT(LEFT(TRIM(B$1),1),"*"),COUNTIF(_xlpm.d,_xlpm.k))</f>
        <v>0</v>
      </c>
      <c r="C256" s="1">
        <f>_xlfn.LET(_xlpm.d,$G256,_xlpm.k,_xlfn.CONCAT(LEFT(TRIM(C$1),1),"*"),COUNTIF(_xlpm.d,_xlpm.k))</f>
        <v>0</v>
      </c>
      <c r="D256" s="1">
        <f>_xlfn.LET(_xlpm.d,$G256,_xlpm.k,_xlfn.CONCAT(LEFT(TRIM(D$1),1),"*"),COUNTIF(_xlpm.d,_xlpm.k))</f>
        <v>0</v>
      </c>
      <c r="E256" s="1">
        <f>LOG(F256+1,10)</f>
        <v>0.8450980400142567</v>
      </c>
      <c r="F256" s="7">
        <v>6</v>
      </c>
      <c r="G256" s="9" t="s">
        <v>1285</v>
      </c>
      <c r="H256" s="4">
        <f>F256/freq.sum.r6e</f>
        <v>2.9821073558648114E-4</v>
      </c>
      <c r="I256" s="1" t="str">
        <f>_xlfn.LET(_xlpm.sep,":",_xlpm.w,$G256,LEFT(_xlpm.w,FIND(_xlpm.sep,_xlpm.w)-1))</f>
        <v>hʊ</v>
      </c>
      <c r="J256" s="1" t="str">
        <f>_xlfn.LET(_xlpm.sep,":",_xlpm.w,$G256,RIGHT(_xlpm.w,LEN(_xlpm.w)-FIND(_xlpm.sep,_xlpm.w)))</f>
        <v>hu</v>
      </c>
      <c r="K256" s="10">
        <f>_xlfn.LET(_xlpm.w,I256,LEN(_xlpm.w))</f>
        <v>2</v>
      </c>
      <c r="L256" s="10">
        <f>_xlfn.LET(_xlpm.w,J256,LEN(_xlpm.w))</f>
        <v>2</v>
      </c>
      <c r="M256" s="10">
        <f>_xlfn.LET(_xlpm.a,K256,_xlpm.b,L256,MAX(_xlpm.a,_xlpm.b))</f>
        <v>2</v>
      </c>
      <c r="N256" s="10">
        <f>_xlfn.LET(_xlpm.d,(K256,L256),MAX(_xlpm.d)-MIN(_xlpm.d))</f>
        <v>0</v>
      </c>
      <c r="O256" s="1" t="str">
        <f>_xlfn.LET(_xlpm.sep,":",_xlpm.w,$G256,_xlfn.CONCAT("~",RIGHT(_xlpm.w,LEN(_xlpm.w)-FIND(_xlpm.sep,_xlpm.w)),"~"))</f>
        <v>~hu~</v>
      </c>
      <c r="P256" s="1" t="str">
        <f>_xlfn.LET(_xlpm.sep,":",_xlpm.w,$G256,_xlfn.CONCAT("[",LEFT(_xlpm.w,FIND(_xlpm.sep,_xlpm.w)-1),"]"))</f>
        <v>[hʊ]</v>
      </c>
      <c r="Q256" s="14" cm="1">
        <f t="array" ref="Q256">SUM(_xlfn._xlws.FILTER($H$2:$H$7117,_xlfn.MAP($O$2:$O$7117,_xlfn.LAMBDA(_xlpm.x,_xlpm.x=$O256))))</f>
        <v>9.9403578528827049E-4</v>
      </c>
      <c r="R256" s="14">
        <f>$H256/Q256</f>
        <v>0.3</v>
      </c>
      <c r="S256" s="14" cm="1">
        <f t="array" ref="S256">SUM(_xlfn._xlws.FILTER($H$2:$H$7117,_xlfn.MAP($P$2:$P$7117,_xlfn.LAMBDA(_xlpm.x,_xlpm.x=$P256))))</f>
        <v>1.6898608349900596E-3</v>
      </c>
      <c r="T256" s="14">
        <f>$H256/S256</f>
        <v>0.17647058823529413</v>
      </c>
      <c r="U256" s="14">
        <f>_xlfn.LET(_xlpm.freq,F256,_xlpm.size,M256+1,_xlpm.F,V256,LOG(1+_xlpm.freq)*LOG(1+_xlpm.size)*_xlpm.F)</f>
        <v>0.11306660414272478</v>
      </c>
      <c r="V256" s="14">
        <f>_xlfn.LET(_xlpm.a,T256,_xlpm.b,R256,2*_xlpm.a*_xlpm.b/(_xlpm.a+_xlpm.b))</f>
        <v>0.22222222222222224</v>
      </c>
      <c r="W256" s="14">
        <f>_xlfn.LET(_xlpm.p,R256,_xlpm.q,T256,LOG(_xlpm.p/_xlpm.q))</f>
        <v>0.23044892137827386</v>
      </c>
      <c r="X256" s="2"/>
      <c r="AC256" s="2"/>
      <c r="AH256" s="2"/>
      <c r="AI256" s="2"/>
    </row>
    <row r="257" spans="1:35">
      <c r="A257" s="1" t="str">
        <f>_xlfn.LET(_xlpm.sep," : ",CONCATENATE(O257,_xlpm.sep,P257))</f>
        <v>~ri~ : [ɹə]</v>
      </c>
      <c r="B257" s="1">
        <f>_xlfn.LET(_xlpm.d,$G257,_xlpm.k,_xlfn.CONCAT(LEFT(TRIM(B$1),1),"*"),COUNTIF(_xlpm.d,_xlpm.k))</f>
        <v>1</v>
      </c>
      <c r="C257" s="1">
        <f>_xlfn.LET(_xlpm.d,$G257,_xlpm.k,_xlfn.CONCAT(LEFT(TRIM(C$1),1),"*"),COUNTIF(_xlpm.d,_xlpm.k))</f>
        <v>0</v>
      </c>
      <c r="D257" s="1">
        <f>_xlfn.LET(_xlpm.d,$G257,_xlpm.k,_xlfn.CONCAT(LEFT(TRIM(D$1),1),"*"),COUNTIF(_xlpm.d,_xlpm.k))</f>
        <v>0</v>
      </c>
      <c r="E257" s="1">
        <f>LOG(F257+1,10)</f>
        <v>0.47712125471966244</v>
      </c>
      <c r="F257" s="7">
        <v>2</v>
      </c>
      <c r="G257" s="9" t="s">
        <v>6681</v>
      </c>
      <c r="H257" s="4">
        <f>F257/freq.sum.r6e</f>
        <v>9.9403578528827041E-5</v>
      </c>
      <c r="I257" s="1" t="str">
        <f>_xlfn.LET(_xlpm.sep,":",_xlpm.w,$G257,LEFT(_xlpm.w,FIND(_xlpm.sep,_xlpm.w)-1))</f>
        <v>ɹə</v>
      </c>
      <c r="J257" s="1" t="str">
        <f>_xlfn.LET(_xlpm.sep,":",_xlpm.w,$G257,RIGHT(_xlpm.w,LEN(_xlpm.w)-FIND(_xlpm.sep,_xlpm.w)))</f>
        <v>ri</v>
      </c>
      <c r="K257" s="10">
        <f>_xlfn.LET(_xlpm.w,I257,LEN(_xlpm.w))</f>
        <v>2</v>
      </c>
      <c r="L257" s="10">
        <f>_xlfn.LET(_xlpm.w,J257,LEN(_xlpm.w))</f>
        <v>2</v>
      </c>
      <c r="M257" s="10">
        <f>_xlfn.LET(_xlpm.a,K257,_xlpm.b,L257,MAX(_xlpm.a,_xlpm.b))</f>
        <v>2</v>
      </c>
      <c r="N257" s="10">
        <f>_xlfn.LET(_xlpm.d,(K257,L257),MAX(_xlpm.d)-MIN(_xlpm.d))</f>
        <v>0</v>
      </c>
      <c r="O257" s="1" t="str">
        <f>_xlfn.LET(_xlpm.sep,":",_xlpm.w,$G257,_xlfn.CONCAT("~",RIGHT(_xlpm.w,LEN(_xlpm.w)-FIND(_xlpm.sep,_xlpm.w)),"~"))</f>
        <v>~ri~</v>
      </c>
      <c r="P257" s="1" t="str">
        <f>_xlfn.LET(_xlpm.sep,":",_xlpm.w,$G257,_xlfn.CONCAT("[",LEFT(_xlpm.w,FIND(_xlpm.sep,_xlpm.w)-1),"]"))</f>
        <v>[ɹə]</v>
      </c>
      <c r="Q257" s="14" cm="1">
        <f t="array" ref="Q257">SUM(_xlfn._xlws.FILTER($H$2:$H$7117,_xlfn.MAP($O$2:$O$7117,_xlfn.LAMBDA(_xlpm.x,_xlpm.x=$O257))))</f>
        <v>1.8886679920477136E-3</v>
      </c>
      <c r="R257" s="14">
        <f>$H257/Q257</f>
        <v>5.2631578947368425E-2</v>
      </c>
      <c r="S257" s="14" cm="1">
        <f t="array" ref="S257">SUM(_xlfn._xlws.FILTER($H$2:$H$7117,_xlfn.MAP($P$2:$P$7117,_xlfn.LAMBDA(_xlpm.x,_xlpm.x=$P257))))</f>
        <v>3.230616302186877E-3</v>
      </c>
      <c r="T257" s="14">
        <f>$H257/S257</f>
        <v>3.0769230769230785E-2</v>
      </c>
      <c r="U257" s="14">
        <f>_xlfn.LET(_xlpm.freq,F257,_xlpm.size,M257+1,_xlpm.F,V257,LOG(1+_xlpm.freq)*LOG(1+_xlpm.size)*_xlpm.F)</f>
        <v>1.1155557999180839E-2</v>
      </c>
      <c r="V257" s="14">
        <f>_xlfn.LET(_xlpm.a,T257,_xlpm.b,R257,2*_xlpm.a*_xlpm.b/(_xlpm.a+_xlpm.b))</f>
        <v>3.883495145631069E-2</v>
      </c>
      <c r="W257" s="14">
        <f>_xlfn.LET(_xlpm.p,R257,_xlpm.q,T257,LOG(_xlpm.p/_xlpm.q))</f>
        <v>0.23312976002604524</v>
      </c>
      <c r="X257" s="2"/>
      <c r="AC257" s="2"/>
      <c r="AH257" s="2"/>
      <c r="AI257" s="2"/>
    </row>
    <row r="258" spans="1:35">
      <c r="A258" s="1" t="str">
        <f>_xlfn.LET(_xlpm.sep," : ",CONCATENATE(O258,_xlpm.sep,P258))</f>
        <v>~va~ : [veɪ]</v>
      </c>
      <c r="B258" s="1">
        <f>_xlfn.LET(_xlpm.d,$G258,_xlpm.k,_xlfn.CONCAT(LEFT(TRIM(B$1),1),"*"),COUNTIF(_xlpm.d,_xlpm.k))</f>
        <v>0</v>
      </c>
      <c r="C258" s="1">
        <f>_xlfn.LET(_xlpm.d,$G258,_xlpm.k,_xlfn.CONCAT(LEFT(TRIM(C$1),1),"*"),COUNTIF(_xlpm.d,_xlpm.k))</f>
        <v>0</v>
      </c>
      <c r="D258" s="1">
        <f>_xlfn.LET(_xlpm.d,$G258,_xlpm.k,_xlfn.CONCAT(LEFT(TRIM(D$1),1),"*"),COUNTIF(_xlpm.d,_xlpm.k))</f>
        <v>0</v>
      </c>
      <c r="E258" s="1">
        <f>LOG(F258+1,10)</f>
        <v>0.69897000433601875</v>
      </c>
      <c r="F258" s="7">
        <v>4</v>
      </c>
      <c r="G258" s="9" t="s">
        <v>5084</v>
      </c>
      <c r="H258" s="4">
        <f>F258/freq.sum.r6e</f>
        <v>1.9880715705765408E-4</v>
      </c>
      <c r="I258" s="1" t="str">
        <f>_xlfn.LET(_xlpm.sep,":",_xlpm.w,$G258,LEFT(_xlpm.w,FIND(_xlpm.sep,_xlpm.w)-1))</f>
        <v>veɪ</v>
      </c>
      <c r="J258" s="1" t="str">
        <f>_xlfn.LET(_xlpm.sep,":",_xlpm.w,$G258,RIGHT(_xlpm.w,LEN(_xlpm.w)-FIND(_xlpm.sep,_xlpm.w)))</f>
        <v>va</v>
      </c>
      <c r="K258" s="10">
        <f>_xlfn.LET(_xlpm.w,I258,LEN(_xlpm.w))</f>
        <v>3</v>
      </c>
      <c r="L258" s="10">
        <f>_xlfn.LET(_xlpm.w,J258,LEN(_xlpm.w))</f>
        <v>2</v>
      </c>
      <c r="M258" s="10">
        <f>_xlfn.LET(_xlpm.a,K258,_xlpm.b,L258,MAX(_xlpm.a,_xlpm.b))</f>
        <v>3</v>
      </c>
      <c r="N258" s="10">
        <f>_xlfn.LET(_xlpm.d,(K258,L258),MAX(_xlpm.d)-MIN(_xlpm.d))</f>
        <v>1</v>
      </c>
      <c r="O258" s="1" t="str">
        <f>_xlfn.LET(_xlpm.sep,":",_xlpm.w,$G258,_xlfn.CONCAT("~",RIGHT(_xlpm.w,LEN(_xlpm.w)-FIND(_xlpm.sep,_xlpm.w)),"~"))</f>
        <v>~va~</v>
      </c>
      <c r="P258" s="1" t="str">
        <f>_xlfn.LET(_xlpm.sep,":",_xlpm.w,$G258,_xlfn.CONCAT("[",LEFT(_xlpm.w,FIND(_xlpm.sep,_xlpm.w)-1),"]"))</f>
        <v>[veɪ]</v>
      </c>
      <c r="Q258" s="14" cm="1">
        <f t="array" ref="Q258">SUM(_xlfn._xlws.FILTER($H$2:$H$7117,_xlfn.MAP($O$2:$O$7117,_xlfn.LAMBDA(_xlpm.x,_xlpm.x=$O258))))</f>
        <v>5.9642147117296217E-4</v>
      </c>
      <c r="R258" s="14">
        <f>$H258/Q258</f>
        <v>0.33333333333333337</v>
      </c>
      <c r="S258" s="14" cm="1">
        <f t="array" ref="S258">SUM(_xlfn._xlws.FILTER($H$2:$H$7117,_xlfn.MAP($P$2:$P$7117,_xlfn.LAMBDA(_xlpm.x,_xlpm.x=$P258))))</f>
        <v>1.043737574552684E-3</v>
      </c>
      <c r="T258" s="14">
        <f>$H258/S258</f>
        <v>0.19047619047619047</v>
      </c>
      <c r="U258" s="14">
        <f>_xlfn.LET(_xlpm.freq,F258,_xlpm.size,M258+1,_xlpm.F,V258,LOG(1+_xlpm.freq)*LOG(1+_xlpm.size)*_xlpm.F)</f>
        <v>0.11843856168763497</v>
      </c>
      <c r="V258" s="14">
        <f>_xlfn.LET(_xlpm.a,T258,_xlpm.b,R258,2*_xlpm.a*_xlpm.b/(_xlpm.a+_xlpm.b))</f>
        <v>0.24242424242424246</v>
      </c>
      <c r="W258" s="14">
        <f>_xlfn.LET(_xlpm.p,R258,_xlpm.q,T258,LOG(_xlpm.p/_xlpm.q))</f>
        <v>0.2430380486862945</v>
      </c>
      <c r="X258" s="2"/>
      <c r="AC258" s="2"/>
      <c r="AH258" s="2"/>
      <c r="AI258" s="2"/>
    </row>
    <row r="259" spans="1:35">
      <c r="A259" s="1" t="str">
        <f>_xlfn.LET(_xlpm.sep," : ",CONCATENATE(O259,_xlpm.sep,P259))</f>
        <v>~ce~ : [si]</v>
      </c>
      <c r="B259" s="1">
        <f>_xlfn.LET(_xlpm.d,$G259,_xlpm.k,_xlfn.CONCAT(LEFT(TRIM(B$1),1),"*"),COUNTIF(_xlpm.d,_xlpm.k))</f>
        <v>0</v>
      </c>
      <c r="C259" s="1">
        <f>_xlfn.LET(_xlpm.d,$G259,_xlpm.k,_xlfn.CONCAT(LEFT(TRIM(C$1),1),"*"),COUNTIF(_xlpm.d,_xlpm.k))</f>
        <v>0</v>
      </c>
      <c r="D259" s="1">
        <f>_xlfn.LET(_xlpm.d,$G259,_xlpm.k,_xlfn.CONCAT(LEFT(TRIM(D$1),1),"*"),COUNTIF(_xlpm.d,_xlpm.k))</f>
        <v>0</v>
      </c>
      <c r="E259" s="1">
        <f>LOG(F259+1,10)</f>
        <v>0.90308998699194343</v>
      </c>
      <c r="F259" s="7">
        <v>7</v>
      </c>
      <c r="G259" s="9" t="s">
        <v>3959</v>
      </c>
      <c r="H259" s="4">
        <f>F259/freq.sum.r6e</f>
        <v>3.4791252485089465E-4</v>
      </c>
      <c r="I259" s="1" t="str">
        <f>_xlfn.LET(_xlpm.sep,":",_xlpm.w,$G259,LEFT(_xlpm.w,FIND(_xlpm.sep,_xlpm.w)-1))</f>
        <v>si</v>
      </c>
      <c r="J259" s="1" t="str">
        <f>_xlfn.LET(_xlpm.sep,":",_xlpm.w,$G259,RIGHT(_xlpm.w,LEN(_xlpm.w)-FIND(_xlpm.sep,_xlpm.w)))</f>
        <v>ce</v>
      </c>
      <c r="K259" s="10">
        <f>_xlfn.LET(_xlpm.w,I259,LEN(_xlpm.w))</f>
        <v>2</v>
      </c>
      <c r="L259" s="10">
        <f>_xlfn.LET(_xlpm.w,J259,LEN(_xlpm.w))</f>
        <v>2</v>
      </c>
      <c r="M259" s="10">
        <f>_xlfn.LET(_xlpm.a,K259,_xlpm.b,L259,MAX(_xlpm.a,_xlpm.b))</f>
        <v>2</v>
      </c>
      <c r="N259" s="10">
        <f>_xlfn.LET(_xlpm.d,(K259,L259),MAX(_xlpm.d)-MIN(_xlpm.d))</f>
        <v>0</v>
      </c>
      <c r="O259" s="1" t="str">
        <f>_xlfn.LET(_xlpm.sep,":",_xlpm.w,$G259,_xlfn.CONCAT("~",RIGHT(_xlpm.w,LEN(_xlpm.w)-FIND(_xlpm.sep,_xlpm.w)),"~"))</f>
        <v>~ce~</v>
      </c>
      <c r="P259" s="1" t="str">
        <f>_xlfn.LET(_xlpm.sep,":",_xlpm.w,$G259,_xlfn.CONCAT("[",LEFT(_xlpm.w,FIND(_xlpm.sep,_xlpm.w)-1),"]"))</f>
        <v>[si]</v>
      </c>
      <c r="Q259" s="14" cm="1">
        <f t="array" ref="Q259">SUM(_xlfn._xlws.FILTER($H$2:$H$7117,_xlfn.MAP($O$2:$O$7117,_xlfn.LAMBDA(_xlpm.x,_xlpm.x=$O259))))</f>
        <v>1.7892644135188867E-3</v>
      </c>
      <c r="R259" s="14">
        <f>$H259/Q259</f>
        <v>0.19444444444444445</v>
      </c>
      <c r="S259" s="14" cm="1">
        <f t="array" ref="S259">SUM(_xlfn._xlws.FILTER($H$2:$H$7117,_xlfn.MAP($P$2:$P$7117,_xlfn.LAMBDA(_xlpm.x,_xlpm.x=$P259))))</f>
        <v>3.1312127236580519E-3</v>
      </c>
      <c r="T259" s="14">
        <f>$H259/S259</f>
        <v>0.1111111111111111</v>
      </c>
      <c r="U259" s="14">
        <f>_xlfn.LET(_xlpm.freq,F259,_xlpm.size,M259+1,_xlpm.F,V259,LOG(1+_xlpm.freq)*LOG(1+_xlpm.size)*_xlpm.F)</f>
        <v>7.6888897942569159E-2</v>
      </c>
      <c r="V259" s="14">
        <f>_xlfn.LET(_xlpm.a,T259,_xlpm.b,R259,2*_xlpm.a*_xlpm.b/(_xlpm.a+_xlpm.b))</f>
        <v>0.14141414141414138</v>
      </c>
      <c r="W259" s="14">
        <f>_xlfn.LET(_xlpm.p,R259,_xlpm.q,T259,LOG(_xlpm.p/_xlpm.q))</f>
        <v>0.2430380486862945</v>
      </c>
      <c r="X259" s="2"/>
      <c r="AC259" s="2"/>
      <c r="AH259" s="2"/>
      <c r="AI259" s="2"/>
    </row>
    <row r="260" spans="1:35">
      <c r="A260" s="1" t="str">
        <f>_xlfn.LET(_xlpm.sep," : ",CONCATENATE(O260,_xlpm.sep,P260))</f>
        <v>~na~ : [neɪ]</v>
      </c>
      <c r="B260" s="1">
        <f>_xlfn.LET(_xlpm.d,$G260,_xlpm.k,_xlfn.CONCAT(LEFT(TRIM(B$1),1),"*"),COUNTIF(_xlpm.d,_xlpm.k))</f>
        <v>0</v>
      </c>
      <c r="C260" s="1">
        <f>_xlfn.LET(_xlpm.d,$G260,_xlpm.k,_xlfn.CONCAT(LEFT(TRIM(C$1),1),"*"),COUNTIF(_xlpm.d,_xlpm.k))</f>
        <v>0</v>
      </c>
      <c r="D260" s="1">
        <f>_xlfn.LET(_xlpm.d,$G260,_xlpm.k,_xlfn.CONCAT(LEFT(TRIM(D$1),1),"*"),COUNTIF(_xlpm.d,_xlpm.k))</f>
        <v>1</v>
      </c>
      <c r="E260" s="1">
        <f>LOG(F260+1,10)</f>
        <v>0.69897000433601875</v>
      </c>
      <c r="F260" s="7">
        <v>4</v>
      </c>
      <c r="G260" s="9" t="s">
        <v>2932</v>
      </c>
      <c r="H260" s="4">
        <f>F260/freq.sum.r6e</f>
        <v>1.9880715705765408E-4</v>
      </c>
      <c r="I260" s="1" t="str">
        <f>_xlfn.LET(_xlpm.sep,":",_xlpm.w,$G260,LEFT(_xlpm.w,FIND(_xlpm.sep,_xlpm.w)-1))</f>
        <v>neɪ</v>
      </c>
      <c r="J260" s="1" t="str">
        <f>_xlfn.LET(_xlpm.sep,":",_xlpm.w,$G260,RIGHT(_xlpm.w,LEN(_xlpm.w)-FIND(_xlpm.sep,_xlpm.w)))</f>
        <v>na</v>
      </c>
      <c r="K260" s="10">
        <f>_xlfn.LET(_xlpm.w,I260,LEN(_xlpm.w))</f>
        <v>3</v>
      </c>
      <c r="L260" s="10">
        <f>_xlfn.LET(_xlpm.w,J260,LEN(_xlpm.w))</f>
        <v>2</v>
      </c>
      <c r="M260" s="10">
        <f>_xlfn.LET(_xlpm.a,K260,_xlpm.b,L260,MAX(_xlpm.a,_xlpm.b))</f>
        <v>3</v>
      </c>
      <c r="N260" s="10">
        <f>_xlfn.LET(_xlpm.d,(K260,L260),MAX(_xlpm.d)-MIN(_xlpm.d))</f>
        <v>1</v>
      </c>
      <c r="O260" s="1" t="str">
        <f>_xlfn.LET(_xlpm.sep,":",_xlpm.w,$G260,_xlfn.CONCAT("~",RIGHT(_xlpm.w,LEN(_xlpm.w)-FIND(_xlpm.sep,_xlpm.w)),"~"))</f>
        <v>~na~</v>
      </c>
      <c r="P260" s="1" t="str">
        <f>_xlfn.LET(_xlpm.sep,":",_xlpm.w,$G260,_xlfn.CONCAT("[",LEFT(_xlpm.w,FIND(_xlpm.sep,_xlpm.w)-1),"]"))</f>
        <v>[neɪ]</v>
      </c>
      <c r="Q260" s="14" cm="1">
        <f t="array" ref="Q260">SUM(_xlfn._xlws.FILTER($H$2:$H$7117,_xlfn.MAP($O$2:$O$7117,_xlfn.LAMBDA(_xlpm.x,_xlpm.x=$O260))))</f>
        <v>5.9642147117296227E-4</v>
      </c>
      <c r="R260" s="14">
        <f>$H260/Q260</f>
        <v>0.33333333333333331</v>
      </c>
      <c r="S260" s="14" cm="1">
        <f t="array" ref="S260">SUM(_xlfn._xlws.FILTER($H$2:$H$7117,_xlfn.MAP($P$2:$P$7117,_xlfn.LAMBDA(_xlpm.x,_xlpm.x=$P260))))</f>
        <v>1.043737574552684E-3</v>
      </c>
      <c r="T260" s="14">
        <f>$H260/S260</f>
        <v>0.19047619047619047</v>
      </c>
      <c r="U260" s="14">
        <f>_xlfn.LET(_xlpm.freq,F260,_xlpm.size,M260+1,_xlpm.F,V260,LOG(1+_xlpm.freq)*LOG(1+_xlpm.size)*_xlpm.F)</f>
        <v>0.11843856168763497</v>
      </c>
      <c r="V260" s="14">
        <f>_xlfn.LET(_xlpm.a,T260,_xlpm.b,R260,2*_xlpm.a*_xlpm.b/(_xlpm.a+_xlpm.b))</f>
        <v>0.24242424242424246</v>
      </c>
      <c r="W260" s="14">
        <f>_xlfn.LET(_xlpm.p,R260,_xlpm.q,T260,LOG(_xlpm.p/_xlpm.q))</f>
        <v>0.24303804868629444</v>
      </c>
      <c r="X260" s="2"/>
      <c r="AC260" s="2"/>
      <c r="AH260" s="2"/>
      <c r="AI260" s="2"/>
    </row>
    <row r="261" spans="1:35">
      <c r="A261" s="1" t="str">
        <f>_xlfn.LET(_xlpm.sep," : ",CONCATENATE(O261,_xlpm.sep,P261))</f>
        <v>~pa~ : [peɪ]</v>
      </c>
      <c r="B261" s="1">
        <f>_xlfn.LET(_xlpm.d,$G261,_xlpm.k,_xlfn.CONCAT(LEFT(TRIM(B$1),1),"*"),COUNTIF(_xlpm.d,_xlpm.k))</f>
        <v>0</v>
      </c>
      <c r="C261" s="1">
        <f>_xlfn.LET(_xlpm.d,$G261,_xlpm.k,_xlfn.CONCAT(LEFT(TRIM(C$1),1),"*"),COUNTIF(_xlpm.d,_xlpm.k))</f>
        <v>0</v>
      </c>
      <c r="D261" s="1">
        <f>_xlfn.LET(_xlpm.d,$G261,_xlpm.k,_xlfn.CONCAT(LEFT(TRIM(D$1),1),"*"),COUNTIF(_xlpm.d,_xlpm.k))</f>
        <v>0</v>
      </c>
      <c r="E261" s="1">
        <f>LOG(F261+1,10)</f>
        <v>0.69897000433601875</v>
      </c>
      <c r="F261" s="7">
        <v>4</v>
      </c>
      <c r="G261" s="9" t="s">
        <v>3555</v>
      </c>
      <c r="H261" s="4">
        <f>F261/freq.sum.r6e</f>
        <v>1.9880715705765408E-4</v>
      </c>
      <c r="I261" s="1" t="str">
        <f>_xlfn.LET(_xlpm.sep,":",_xlpm.w,$G261,LEFT(_xlpm.w,FIND(_xlpm.sep,_xlpm.w)-1))</f>
        <v>peɪ</v>
      </c>
      <c r="J261" s="1" t="str">
        <f>_xlfn.LET(_xlpm.sep,":",_xlpm.w,$G261,RIGHT(_xlpm.w,LEN(_xlpm.w)-FIND(_xlpm.sep,_xlpm.w)))</f>
        <v>pa</v>
      </c>
      <c r="K261" s="10">
        <f>_xlfn.LET(_xlpm.w,I261,LEN(_xlpm.w))</f>
        <v>3</v>
      </c>
      <c r="L261" s="10">
        <f>_xlfn.LET(_xlpm.w,J261,LEN(_xlpm.w))</f>
        <v>2</v>
      </c>
      <c r="M261" s="10">
        <f>_xlfn.LET(_xlpm.a,K261,_xlpm.b,L261,MAX(_xlpm.a,_xlpm.b))</f>
        <v>3</v>
      </c>
      <c r="N261" s="10">
        <f>_xlfn.LET(_xlpm.d,(K261,L261),MAX(_xlpm.d)-MIN(_xlpm.d))</f>
        <v>1</v>
      </c>
      <c r="O261" s="1" t="str">
        <f>_xlfn.LET(_xlpm.sep,":",_xlpm.w,$G261,_xlfn.CONCAT("~",RIGHT(_xlpm.w,LEN(_xlpm.w)-FIND(_xlpm.sep,_xlpm.w)),"~"))</f>
        <v>~pa~</v>
      </c>
      <c r="P261" s="1" t="str">
        <f>_xlfn.LET(_xlpm.sep,":",_xlpm.w,$G261,_xlfn.CONCAT("[",LEFT(_xlpm.w,FIND(_xlpm.sep,_xlpm.w)-1),"]"))</f>
        <v>[peɪ]</v>
      </c>
      <c r="Q261" s="14" cm="1">
        <f t="array" ref="Q261">SUM(_xlfn._xlws.FILTER($H$2:$H$7117,_xlfn.MAP($O$2:$O$7117,_xlfn.LAMBDA(_xlpm.x,_xlpm.x=$O261))))</f>
        <v>5.9642147117296227E-4</v>
      </c>
      <c r="R261" s="14">
        <f>$H261/Q261</f>
        <v>0.33333333333333331</v>
      </c>
      <c r="S261" s="14" cm="1">
        <f t="array" ref="S261">SUM(_xlfn._xlws.FILTER($H$2:$H$7117,_xlfn.MAP($P$2:$P$7117,_xlfn.LAMBDA(_xlpm.x,_xlpm.x=$P261))))</f>
        <v>1.043737574552684E-3</v>
      </c>
      <c r="T261" s="14">
        <f>$H261/S261</f>
        <v>0.19047619047619047</v>
      </c>
      <c r="U261" s="14">
        <f>_xlfn.LET(_xlpm.freq,F261,_xlpm.size,M261+1,_xlpm.F,V261,LOG(1+_xlpm.freq)*LOG(1+_xlpm.size)*_xlpm.F)</f>
        <v>0.11843856168763497</v>
      </c>
      <c r="V261" s="14">
        <f>_xlfn.LET(_xlpm.a,T261,_xlpm.b,R261,2*_xlpm.a*_xlpm.b/(_xlpm.a+_xlpm.b))</f>
        <v>0.24242424242424246</v>
      </c>
      <c r="W261" s="14">
        <f>_xlfn.LET(_xlpm.p,R261,_xlpm.q,T261,LOG(_xlpm.p/_xlpm.q))</f>
        <v>0.24303804868629444</v>
      </c>
      <c r="X261" s="2"/>
      <c r="AC261" s="2"/>
      <c r="AH261" s="2"/>
      <c r="AI261" s="2"/>
    </row>
    <row r="262" spans="1:35">
      <c r="A262" s="1" t="str">
        <f>_xlfn.LET(_xlpm.sep," : ",CONCATENATE(O262,_xlpm.sep,P262))</f>
        <v>~wo~ : [wʊ]</v>
      </c>
      <c r="B262" s="1">
        <f>_xlfn.LET(_xlpm.d,$G262,_xlpm.k,_xlfn.CONCAT(LEFT(TRIM(B$1),1),"*"),COUNTIF(_xlpm.d,_xlpm.k))</f>
        <v>0</v>
      </c>
      <c r="C262" s="1">
        <f>_xlfn.LET(_xlpm.d,$G262,_xlpm.k,_xlfn.CONCAT(LEFT(TRIM(C$1),1),"*"),COUNTIF(_xlpm.d,_xlpm.k))</f>
        <v>0</v>
      </c>
      <c r="D262" s="1">
        <f>_xlfn.LET(_xlpm.d,$G262,_xlpm.k,_xlfn.CONCAT(LEFT(TRIM(D$1),1),"*"),COUNTIF(_xlpm.d,_xlpm.k))</f>
        <v>0</v>
      </c>
      <c r="E262" s="1">
        <f>LOG(F262+1,10)</f>
        <v>0.8450980400142567</v>
      </c>
      <c r="F262" s="7">
        <v>6</v>
      </c>
      <c r="G262" s="9" t="s">
        <v>5325</v>
      </c>
      <c r="H262" s="4">
        <f>F262/freq.sum.r6e</f>
        <v>2.9821073558648114E-4</v>
      </c>
      <c r="I262" s="1" t="str">
        <f>_xlfn.LET(_xlpm.sep,":",_xlpm.w,$G262,LEFT(_xlpm.w,FIND(_xlpm.sep,_xlpm.w)-1))</f>
        <v>wʊ</v>
      </c>
      <c r="J262" s="1" t="str">
        <f>_xlfn.LET(_xlpm.sep,":",_xlpm.w,$G262,RIGHT(_xlpm.w,LEN(_xlpm.w)-FIND(_xlpm.sep,_xlpm.w)))</f>
        <v>wo</v>
      </c>
      <c r="K262" s="10">
        <f>_xlfn.LET(_xlpm.w,I262,LEN(_xlpm.w))</f>
        <v>2</v>
      </c>
      <c r="L262" s="10">
        <f>_xlfn.LET(_xlpm.w,J262,LEN(_xlpm.w))</f>
        <v>2</v>
      </c>
      <c r="M262" s="10">
        <f>_xlfn.LET(_xlpm.a,K262,_xlpm.b,L262,MAX(_xlpm.a,_xlpm.b))</f>
        <v>2</v>
      </c>
      <c r="N262" s="10">
        <f>_xlfn.LET(_xlpm.d,(K262,L262),MAX(_xlpm.d)-MIN(_xlpm.d))</f>
        <v>0</v>
      </c>
      <c r="O262" s="1" t="str">
        <f>_xlfn.LET(_xlpm.sep,":",_xlpm.w,$G262,_xlfn.CONCAT("~",RIGHT(_xlpm.w,LEN(_xlpm.w)-FIND(_xlpm.sep,_xlpm.w)),"~"))</f>
        <v>~wo~</v>
      </c>
      <c r="P262" s="1" t="str">
        <f>_xlfn.LET(_xlpm.sep,":",_xlpm.w,$G262,_xlfn.CONCAT("[",LEFT(_xlpm.w,FIND(_xlpm.sep,_xlpm.w)-1),"]"))</f>
        <v>[wʊ]</v>
      </c>
      <c r="Q262" s="14" cm="1">
        <f t="array" ref="Q262">SUM(_xlfn._xlws.FILTER($H$2:$H$7117,_xlfn.MAP($O$2:$O$7117,_xlfn.LAMBDA(_xlpm.x,_xlpm.x=$O262))))</f>
        <v>1.4413518886679921E-3</v>
      </c>
      <c r="R262" s="14">
        <f>$H262/Q262</f>
        <v>0.20689655172413796</v>
      </c>
      <c r="S262" s="14" cm="1">
        <f t="array" ref="S262">SUM(_xlfn._xlws.FILTER($H$2:$H$7117,_xlfn.MAP($P$2:$P$7117,_xlfn.LAMBDA(_xlpm.x,_xlpm.x=$P262))))</f>
        <v>2.534791252485089E-3</v>
      </c>
      <c r="T262" s="14">
        <f>$H262/S262</f>
        <v>0.11764705882352944</v>
      </c>
      <c r="U262" s="14">
        <f>_xlfn.LET(_xlpm.freq,F262,_xlpm.size,M262+1,_xlpm.F,V262,LOG(1+_xlpm.freq)*LOG(1+_xlpm.size)*_xlpm.F)</f>
        <v>7.6319957796339238E-2</v>
      </c>
      <c r="V262" s="14">
        <f>_xlfn.LET(_xlpm.a,T262,_xlpm.b,R262,2*_xlpm.a*_xlpm.b/(_xlpm.a+_xlpm.b))</f>
        <v>0.15000000000000002</v>
      </c>
      <c r="W262" s="14">
        <f>_xlfn.LET(_xlpm.p,R262,_xlpm.q,T262,LOG(_xlpm.p/_xlpm.q))</f>
        <v>0.24517217819898021</v>
      </c>
      <c r="X262" s="2"/>
      <c r="AC262" s="2"/>
      <c r="AH262" s="2"/>
      <c r="AI262" s="2"/>
    </row>
    <row r="263" spans="1:35">
      <c r="A263" s="1" t="str">
        <f>_xlfn.LET(_xlpm.sep," : ",CONCATENATE(O263,_xlpm.sep,P263))</f>
        <v>~gu~ : [ɡə]</v>
      </c>
      <c r="B263" s="1">
        <f>_xlfn.LET(_xlpm.d,$G263,_xlpm.k,_xlfn.CONCAT(LEFT(TRIM(B$1),1),"*"),COUNTIF(_xlpm.d,_xlpm.k))</f>
        <v>0</v>
      </c>
      <c r="C263" s="1">
        <f>_xlfn.LET(_xlpm.d,$G263,_xlpm.k,_xlfn.CONCAT(LEFT(TRIM(C$1),1),"*"),COUNTIF(_xlpm.d,_xlpm.k))</f>
        <v>0</v>
      </c>
      <c r="D263" s="1">
        <f>_xlfn.LET(_xlpm.d,$G263,_xlpm.k,_xlfn.CONCAT(LEFT(TRIM(D$1),1),"*"),COUNTIF(_xlpm.d,_xlpm.k))</f>
        <v>0</v>
      </c>
      <c r="E263" s="1">
        <f>LOG(F263+1,10)</f>
        <v>0.47712125471966244</v>
      </c>
      <c r="F263" s="7">
        <v>2</v>
      </c>
      <c r="G263" s="9" t="s">
        <v>6598</v>
      </c>
      <c r="H263" s="4">
        <f>F263/freq.sum.r6e</f>
        <v>9.9403578528827041E-5</v>
      </c>
      <c r="I263" s="1" t="str">
        <f>_xlfn.LET(_xlpm.sep,":",_xlpm.w,$G263,LEFT(_xlpm.w,FIND(_xlpm.sep,_xlpm.w)-1))</f>
        <v>ɡə</v>
      </c>
      <c r="J263" s="1" t="str">
        <f>_xlfn.LET(_xlpm.sep,":",_xlpm.w,$G263,RIGHT(_xlpm.w,LEN(_xlpm.w)-FIND(_xlpm.sep,_xlpm.w)))</f>
        <v>gu</v>
      </c>
      <c r="K263" s="10">
        <f>_xlfn.LET(_xlpm.w,I263,LEN(_xlpm.w))</f>
        <v>2</v>
      </c>
      <c r="L263" s="10">
        <f>_xlfn.LET(_xlpm.w,J263,LEN(_xlpm.w))</f>
        <v>2</v>
      </c>
      <c r="M263" s="10">
        <f>_xlfn.LET(_xlpm.a,K263,_xlpm.b,L263,MAX(_xlpm.a,_xlpm.b))</f>
        <v>2</v>
      </c>
      <c r="N263" s="10">
        <f>_xlfn.LET(_xlpm.d,(K263,L263),MAX(_xlpm.d)-MIN(_xlpm.d))</f>
        <v>0</v>
      </c>
      <c r="O263" s="1" t="str">
        <f>_xlfn.LET(_xlpm.sep,":",_xlpm.w,$G263,_xlfn.CONCAT("~",RIGHT(_xlpm.w,LEN(_xlpm.w)-FIND(_xlpm.sep,_xlpm.w)),"~"))</f>
        <v>~gu~</v>
      </c>
      <c r="P263" s="1" t="str">
        <f>_xlfn.LET(_xlpm.sep,":",_xlpm.w,$G263,_xlfn.CONCAT("[",LEFT(_xlpm.w,FIND(_xlpm.sep,_xlpm.w)-1),"]"))</f>
        <v>[ɡə]</v>
      </c>
      <c r="Q263" s="14" cm="1">
        <f t="array" ref="Q263">SUM(_xlfn._xlws.FILTER($H$2:$H$7111,_xlfn.MAP($O$2:$O$7111,_xlfn.LAMBDA(_xlpm.x,_xlpm.x=$O263))))</f>
        <v>8.4493041749502979E-4</v>
      </c>
      <c r="R263" s="14">
        <f>$H263/Q263</f>
        <v>0.11764705882352942</v>
      </c>
      <c r="S263" s="14" cm="1">
        <f t="array" ref="S263">SUM(_xlfn._xlws.FILTER($H$2:$H$7111,_xlfn.MAP($P$2:$P$7111,_xlfn.LAMBDA(_xlpm.x,_xlpm.x=$P263))))</f>
        <v>1.4910536779324053E-3</v>
      </c>
      <c r="T263" s="14">
        <f>$H263/S263</f>
        <v>6.666666666666668E-2</v>
      </c>
      <c r="U263" s="14">
        <f>_xlfn.LET(_xlpm.freq,F263,_xlpm.size,M263+1,_xlpm.F,V263,LOG(1+_xlpm.freq)*LOG(1+_xlpm.size)*_xlpm.F)</f>
        <v>2.4447286679055876E-2</v>
      </c>
      <c r="V263" s="14">
        <f>_xlfn.LET(_xlpm.a,T263,_xlpm.b,R263,2*_xlpm.a*_xlpm.b/(_xlpm.a+_xlpm.b))</f>
        <v>8.5106382978723416E-2</v>
      </c>
      <c r="W263" s="14">
        <f>_xlfn.LET(_xlpm.p,R263,_xlpm.q,T263,LOG(_xlpm.p/_xlpm.q))</f>
        <v>0.24667233334138849</v>
      </c>
      <c r="X263" s="2"/>
      <c r="AC263" s="2"/>
      <c r="AH263" s="2"/>
      <c r="AI263" s="2"/>
    </row>
    <row r="264" spans="1:35">
      <c r="A264" s="1" t="str">
        <f>_xlfn.LET(_xlpm.sep," : ",CONCATENATE(O264,_xlpm.sep,P264))</f>
        <v>~fi~ : [faɪ]</v>
      </c>
      <c r="B264" s="1">
        <f>_xlfn.LET(_xlpm.d,$G264,_xlpm.k,_xlfn.CONCAT(LEFT(TRIM(B$1),1),"*"),COUNTIF(_xlpm.d,_xlpm.k))</f>
        <v>0</v>
      </c>
      <c r="C264" s="1">
        <f>_xlfn.LET(_xlpm.d,$G264,_xlpm.k,_xlfn.CONCAT(LEFT(TRIM(C$1),1),"*"),COUNTIF(_xlpm.d,_xlpm.k))</f>
        <v>0</v>
      </c>
      <c r="D264" s="1">
        <f>_xlfn.LET(_xlpm.d,$G264,_xlpm.k,_xlfn.CONCAT(LEFT(TRIM(D$1),1),"*"),COUNTIF(_xlpm.d,_xlpm.k))</f>
        <v>0</v>
      </c>
      <c r="E264" s="1">
        <f>LOG(F264+1,10)</f>
        <v>0.90308998699194343</v>
      </c>
      <c r="F264" s="7">
        <v>7</v>
      </c>
      <c r="G264" s="9" t="s">
        <v>856</v>
      </c>
      <c r="H264" s="4">
        <f>F264/freq.sum.r6e</f>
        <v>3.4791252485089465E-4</v>
      </c>
      <c r="I264" s="1" t="str">
        <f>_xlfn.LET(_xlpm.sep,":",_xlpm.w,$G264,LEFT(_xlpm.w,FIND(_xlpm.sep,_xlpm.w)-1))</f>
        <v>faɪ</v>
      </c>
      <c r="J264" s="1" t="str">
        <f>_xlfn.LET(_xlpm.sep,":",_xlpm.w,$G264,RIGHT(_xlpm.w,LEN(_xlpm.w)-FIND(_xlpm.sep,_xlpm.w)))</f>
        <v>fi</v>
      </c>
      <c r="K264" s="10">
        <f>_xlfn.LET(_xlpm.w,I264,LEN(_xlpm.w))</f>
        <v>3</v>
      </c>
      <c r="L264" s="10">
        <f>_xlfn.LET(_xlpm.w,J264,LEN(_xlpm.w))</f>
        <v>2</v>
      </c>
      <c r="M264" s="10">
        <f>_xlfn.LET(_xlpm.a,K264,_xlpm.b,L264,MAX(_xlpm.a,_xlpm.b))</f>
        <v>3</v>
      </c>
      <c r="N264" s="10">
        <f>_xlfn.LET(_xlpm.d,(K264,L264),MAX(_xlpm.d)-MIN(_xlpm.d))</f>
        <v>1</v>
      </c>
      <c r="O264" s="1" t="str">
        <f>_xlfn.LET(_xlpm.sep,":",_xlpm.w,$G264,_xlfn.CONCAT("~",RIGHT(_xlpm.w,LEN(_xlpm.w)-FIND(_xlpm.sep,_xlpm.w)),"~"))</f>
        <v>~fi~</v>
      </c>
      <c r="P264" s="1" t="str">
        <f>_xlfn.LET(_xlpm.sep,":",_xlpm.w,$G264,_xlfn.CONCAT("[",LEFT(_xlpm.w,FIND(_xlpm.sep,_xlpm.w)-1),"]"))</f>
        <v>[faɪ]</v>
      </c>
      <c r="Q264" s="14" cm="1">
        <f t="array" ref="Q264">SUM(_xlfn._xlws.FILTER($H$2:$H$7117,_xlfn.MAP($O$2:$O$7117,_xlfn.LAMBDA(_xlpm.x,_xlpm.x=$O264))))</f>
        <v>1.540755467196819E-3</v>
      </c>
      <c r="R264" s="14">
        <f>$H264/Q264</f>
        <v>0.22580645161290325</v>
      </c>
      <c r="S264" s="14" cm="1">
        <f t="array" ref="S264">SUM(_xlfn._xlws.FILTER($H$2:$H$7117,_xlfn.MAP($P$2:$P$7117,_xlfn.LAMBDA(_xlpm.x,_xlpm.x=$P264))))</f>
        <v>2.7335984095427429E-3</v>
      </c>
      <c r="T264" s="14">
        <f>$H264/S264</f>
        <v>0.12727272727272732</v>
      </c>
      <c r="U264" s="14">
        <f>_xlfn.LET(_xlpm.freq,F264,_xlpm.size,M264+1,_xlpm.F,V264,LOG(1+_xlpm.freq)*LOG(1+_xlpm.size)*_xlpm.F)</f>
        <v>0.10275882988058183</v>
      </c>
      <c r="V264" s="14">
        <f>_xlfn.LET(_xlpm.a,T264,_xlpm.b,R264,2*_xlpm.a*_xlpm.b/(_xlpm.a+_xlpm.b))</f>
        <v>0.16279069767441864</v>
      </c>
      <c r="W264" s="14">
        <f>_xlfn.LET(_xlpm.p,R264,_xlpm.q,T264,LOG(_xlpm.p/_xlpm.q))</f>
        <v>0.24900099565997105</v>
      </c>
      <c r="X264" s="2"/>
      <c r="AC264" s="2"/>
      <c r="AH264" s="2"/>
      <c r="AI264" s="2"/>
    </row>
    <row r="265" spans="1:35">
      <c r="A265" s="1" t="str">
        <f>_xlfn.LET(_xlpm.sep," : ",CONCATENATE(O265,_xlpm.sep,P265))</f>
        <v>~fu~ : [fju]</v>
      </c>
      <c r="B265" s="1">
        <f>_xlfn.LET(_xlpm.d,$G265,_xlpm.k,_xlfn.CONCAT(LEFT(TRIM(B$1),1),"*"),COUNTIF(_xlpm.d,_xlpm.k))</f>
        <v>0</v>
      </c>
      <c r="C265" s="1">
        <f>_xlfn.LET(_xlpm.d,$G265,_xlpm.k,_xlfn.CONCAT(LEFT(TRIM(C$1),1),"*"),COUNTIF(_xlpm.d,_xlpm.k))</f>
        <v>0</v>
      </c>
      <c r="D265" s="1">
        <f>_xlfn.LET(_xlpm.d,$G265,_xlpm.k,_xlfn.CONCAT(LEFT(TRIM(D$1),1),"*"),COUNTIF(_xlpm.d,_xlpm.k))</f>
        <v>0</v>
      </c>
      <c r="E265" s="1">
        <f>LOG(F265+1,10)</f>
        <v>0.90308998699194343</v>
      </c>
      <c r="F265" s="7">
        <v>7</v>
      </c>
      <c r="G265" s="9" t="s">
        <v>889</v>
      </c>
      <c r="H265" s="4">
        <f>F265/freq.sum.r6e</f>
        <v>3.4791252485089465E-4</v>
      </c>
      <c r="I265" s="4" t="str">
        <f>_xlfn.LET(_xlpm.sep,":",_xlpm.w,$G265,LEFT(_xlpm.w,FIND(_xlpm.sep,_xlpm.w)-1))</f>
        <v>fju</v>
      </c>
      <c r="J265" s="4" t="str">
        <f>_xlfn.LET(_xlpm.sep,":",_xlpm.w,$G265,RIGHT(_xlpm.w,LEN(_xlpm.w)-FIND(_xlpm.sep,_xlpm.w)))</f>
        <v>fu</v>
      </c>
      <c r="K265" s="10">
        <f>_xlfn.LET(_xlpm.w,I265,LEN(_xlpm.w))</f>
        <v>3</v>
      </c>
      <c r="L265" s="10">
        <f>_xlfn.LET(_xlpm.w,J265,LEN(_xlpm.w))</f>
        <v>2</v>
      </c>
      <c r="M265" s="10">
        <f>_xlfn.LET(_xlpm.a,K265,_xlpm.b,L265,MAX(_xlpm.a,_xlpm.b))</f>
        <v>3</v>
      </c>
      <c r="N265" s="10">
        <f>_xlfn.LET(_xlpm.d,(K265,L265),MAX(_xlpm.d)-MIN(_xlpm.d))</f>
        <v>1</v>
      </c>
      <c r="O265" s="1" t="str">
        <f>_xlfn.LET(_xlpm.sep,":",_xlpm.w,$G265,_xlfn.CONCAT("~",RIGHT(_xlpm.w,LEN(_xlpm.w)-FIND(_xlpm.sep,_xlpm.w)),"~"))</f>
        <v>~fu~</v>
      </c>
      <c r="P265" s="1" t="str">
        <f>_xlfn.LET(_xlpm.sep,":",_xlpm.w,$G265,_xlfn.CONCAT("[",LEFT(_xlpm.w,FIND(_xlpm.sep,_xlpm.w)-1),"]"))</f>
        <v>[fju]</v>
      </c>
      <c r="Q265" s="14" cm="1">
        <f t="array" ref="Q265">SUM(_xlfn._xlws.FILTER($H$2:$H$7109,_xlfn.MAP($O$2:$O$7109,_xlfn.LAMBDA(_xlpm.x,_xlpm.x=$O265))))</f>
        <v>7.4552683896620287E-4</v>
      </c>
      <c r="R265" s="14">
        <f>$H265/Q265</f>
        <v>0.46666666666666662</v>
      </c>
      <c r="S265" s="14" cm="1">
        <f t="array" ref="S265">SUM(_xlfn._xlws.FILTER($H$2:$H$7109,_xlfn.MAP($P$2:$P$7109,_xlfn.LAMBDA(_xlpm.x,_xlpm.x=$P265))))</f>
        <v>1.3419483101391649E-3</v>
      </c>
      <c r="T265" s="14">
        <f>$H265/S265</f>
        <v>0.2592592592592593</v>
      </c>
      <c r="U265" s="14">
        <f>_xlfn.LET(_xlpm.freq,F265,_xlpm.size,M265+1,_xlpm.F,V265,LOG(1+_xlpm.freq)*LOG(1+_xlpm.size)*_xlpm.F)</f>
        <v>0.21041093737452468</v>
      </c>
      <c r="V265" s="14">
        <f>_xlfn.LET(_xlpm.a,T265,_xlpm.b,R265,2*_xlpm.a*_xlpm.b/(_xlpm.a+_xlpm.b))</f>
        <v>0.33333333333333337</v>
      </c>
      <c r="W265" s="14">
        <f>_xlfn.LET(_xlpm.p,R265,_xlpm.q,T265,LOG(_xlpm.p/_xlpm.q))</f>
        <v>0.25527250510330596</v>
      </c>
      <c r="X265" s="2"/>
      <c r="AC265" s="2"/>
      <c r="AH265" s="2"/>
      <c r="AI265" s="2"/>
    </row>
    <row r="266" spans="1:35">
      <c r="A266" s="1" t="str">
        <f>_xlfn.LET(_xlpm.sep," : ",CONCATENATE(O266,_xlpm.sep,P266))</f>
        <v>~ei~ : [aɪ]</v>
      </c>
      <c r="B266" s="1">
        <f>_xlfn.LET(_xlpm.d,$G266,_xlpm.k,_xlfn.CONCAT(LEFT(TRIM(B$1),1),"*"),COUNTIF(_xlpm.d,_xlpm.k))</f>
        <v>0</v>
      </c>
      <c r="C266" s="1">
        <f>_xlfn.LET(_xlpm.d,$G266,_xlpm.k,_xlfn.CONCAT(LEFT(TRIM(C$1),1),"*"),COUNTIF(_xlpm.d,_xlpm.k))</f>
        <v>0</v>
      </c>
      <c r="D266" s="1">
        <f>_xlfn.LET(_xlpm.d,$G266,_xlpm.k,_xlfn.CONCAT(LEFT(TRIM(D$1),1),"*"),COUNTIF(_xlpm.d,_xlpm.k))</f>
        <v>0</v>
      </c>
      <c r="E266" s="1">
        <f>LOG(F266+1,10)</f>
        <v>0.90308998699194343</v>
      </c>
      <c r="F266" s="7">
        <v>7</v>
      </c>
      <c r="G266" s="9" t="s">
        <v>80</v>
      </c>
      <c r="H266" s="4">
        <f>F266/freq.sum.r6e</f>
        <v>3.4791252485089465E-4</v>
      </c>
      <c r="I266" s="1" t="str">
        <f>_xlfn.LET(_xlpm.sep,":",_xlpm.w,$G266,LEFT(_xlpm.w,FIND(_xlpm.sep,_xlpm.w)-1))</f>
        <v>aɪ</v>
      </c>
      <c r="J266" s="1" t="str">
        <f>_xlfn.LET(_xlpm.sep,":",_xlpm.w,$G266,RIGHT(_xlpm.w,LEN(_xlpm.w)-FIND(_xlpm.sep,_xlpm.w)))</f>
        <v>ei</v>
      </c>
      <c r="K266" s="10">
        <f>_xlfn.LET(_xlpm.w,I266,LEN(_xlpm.w))</f>
        <v>2</v>
      </c>
      <c r="L266" s="10">
        <f>_xlfn.LET(_xlpm.w,J266,LEN(_xlpm.w))</f>
        <v>2</v>
      </c>
      <c r="M266" s="10">
        <f>_xlfn.LET(_xlpm.a,K266,_xlpm.b,L266,MAX(_xlpm.a,_xlpm.b))</f>
        <v>2</v>
      </c>
      <c r="N266" s="10">
        <f>_xlfn.LET(_xlpm.d,(K266,L266),MAX(_xlpm.d)-MIN(_xlpm.d))</f>
        <v>0</v>
      </c>
      <c r="O266" s="1" t="str">
        <f>_xlfn.LET(_xlpm.sep,":",_xlpm.w,$G266,_xlfn.CONCAT("~",RIGHT(_xlpm.w,LEN(_xlpm.w)-FIND(_xlpm.sep,_xlpm.w)),"~"))</f>
        <v>~ei~</v>
      </c>
      <c r="P266" s="1" t="str">
        <f>_xlfn.LET(_xlpm.sep,":",_xlpm.w,$G266,_xlfn.CONCAT("[",LEFT(_xlpm.w,FIND(_xlpm.sep,_xlpm.w)-1),"]"))</f>
        <v>[aɪ]</v>
      </c>
      <c r="Q266" s="14" cm="1">
        <f t="array" ref="Q266">SUM(_xlfn._xlws.FILTER($H$2:$H$7111,_xlfn.MAP($O$2:$O$7111,_xlfn.LAMBDA(_xlpm.x,_xlpm.x=$O266))))</f>
        <v>8.9463220675944336E-4</v>
      </c>
      <c r="R266" s="14">
        <f>$H266/Q266</f>
        <v>0.3888888888888889</v>
      </c>
      <c r="S266" s="14" cm="1">
        <f t="array" ref="S266">SUM(_xlfn._xlws.FILTER($H$2:$H$7111,_xlfn.MAP($P$2:$P$7111,_xlfn.LAMBDA(_xlpm.x,_xlpm.x=$P266))))</f>
        <v>1.6401590457256461E-3</v>
      </c>
      <c r="T266" s="14">
        <f>$H266/S266</f>
        <v>0.21212121212121213</v>
      </c>
      <c r="U266" s="14">
        <f>_xlfn.LET(_xlpm.freq,F266,_xlpm.size,M266+1,_xlpm.F,V266,LOG(1+_xlpm.freq)*LOG(1+_xlpm.size)*_xlpm.F)</f>
        <v>0.14925491953557546</v>
      </c>
      <c r="V266" s="14">
        <f>_xlfn.LET(_xlpm.a,T266,_xlpm.b,R266,2*_xlpm.a*_xlpm.b/(_xlpm.a+_xlpm.b))</f>
        <v>0.27450980392156865</v>
      </c>
      <c r="W266" s="14">
        <f>_xlfn.LET(_xlpm.p,R266,_xlpm.q,T266,LOG(_xlpm.p/_xlpm.q))</f>
        <v>0.2632414347745814</v>
      </c>
      <c r="X266" s="2"/>
      <c r="AC266" s="2"/>
      <c r="AH266" s="2"/>
      <c r="AI266" s="2"/>
    </row>
    <row r="267" spans="1:35">
      <c r="A267" s="1" t="str">
        <f>_xlfn.LET(_xlpm.sep," : ",CONCATENATE(O267,_xlpm.sep,P267))</f>
        <v>~lo~ : [loʊ]</v>
      </c>
      <c r="B267" s="1">
        <f>_xlfn.LET(_xlpm.d,$G267,_xlpm.k,_xlfn.CONCAT(LEFT(TRIM(B$1),1),"*"),COUNTIF(_xlpm.d,_xlpm.k))</f>
        <v>0</v>
      </c>
      <c r="C267" s="1">
        <f>_xlfn.LET(_xlpm.d,$G267,_xlpm.k,_xlfn.CONCAT(LEFT(TRIM(C$1),1),"*"),COUNTIF(_xlpm.d,_xlpm.k))</f>
        <v>0</v>
      </c>
      <c r="D267" s="1">
        <f>_xlfn.LET(_xlpm.d,$G267,_xlpm.k,_xlfn.CONCAT(LEFT(TRIM(D$1),1),"*"),COUNTIF(_xlpm.d,_xlpm.k))</f>
        <v>0</v>
      </c>
      <c r="E267" s="1">
        <f>LOG(F267+1,10)</f>
        <v>0.47712125471966244</v>
      </c>
      <c r="F267" s="7">
        <v>2</v>
      </c>
      <c r="G267" s="9" t="s">
        <v>2157</v>
      </c>
      <c r="H267" s="4">
        <f>F267/freq.sum.r6e</f>
        <v>9.9403578528827041E-5</v>
      </c>
      <c r="I267" s="1" t="str">
        <f>_xlfn.LET(_xlpm.sep,":",_xlpm.w,$G267,LEFT(_xlpm.w,FIND(_xlpm.sep,_xlpm.w)-1))</f>
        <v>loʊ</v>
      </c>
      <c r="J267" s="1" t="str">
        <f>_xlfn.LET(_xlpm.sep,":",_xlpm.w,$G267,RIGHT(_xlpm.w,LEN(_xlpm.w)-FIND(_xlpm.sep,_xlpm.w)))</f>
        <v>lo</v>
      </c>
      <c r="K267" s="10">
        <f>_xlfn.LET(_xlpm.w,I267,LEN(_xlpm.w))</f>
        <v>3</v>
      </c>
      <c r="L267" s="10">
        <f>_xlfn.LET(_xlpm.w,J267,LEN(_xlpm.w))</f>
        <v>2</v>
      </c>
      <c r="M267" s="10">
        <f>_xlfn.LET(_xlpm.a,K267,_xlpm.b,L267,MAX(_xlpm.a,_xlpm.b))</f>
        <v>3</v>
      </c>
      <c r="N267" s="10">
        <f>_xlfn.LET(_xlpm.d,(K267,L267),MAX(_xlpm.d)-MIN(_xlpm.d))</f>
        <v>1</v>
      </c>
      <c r="O267" s="1" t="str">
        <f>_xlfn.LET(_xlpm.sep,":",_xlpm.w,$G267,_xlfn.CONCAT("~",RIGHT(_xlpm.w,LEN(_xlpm.w)-FIND(_xlpm.sep,_xlpm.w)),"~"))</f>
        <v>~lo~</v>
      </c>
      <c r="P267" s="1" t="str">
        <f>_xlfn.LET(_xlpm.sep,":",_xlpm.w,$G267,_xlfn.CONCAT("[",LEFT(_xlpm.w,FIND(_xlpm.sep,_xlpm.w)-1),"]"))</f>
        <v>[loʊ]</v>
      </c>
      <c r="Q267" s="14" cm="1">
        <f t="array" ref="Q267">SUM(_xlfn._xlws.FILTER($H$2:$H$7117,_xlfn.MAP($O$2:$O$7117,_xlfn.LAMBDA(_xlpm.x,_xlpm.x=$O267))))</f>
        <v>6.4612326043737573E-4</v>
      </c>
      <c r="R267" s="14">
        <f>$H267/Q267</f>
        <v>0.15384615384615385</v>
      </c>
      <c r="S267" s="14" cm="1">
        <f t="array" ref="S267">SUM(_xlfn._xlws.FILTER($H$2:$H$7117,_xlfn.MAP($P$2:$P$7117,_xlfn.LAMBDA(_xlpm.x,_xlpm.x=$P267))))</f>
        <v>1.1928429423459243E-3</v>
      </c>
      <c r="T267" s="14">
        <f>$H267/S267</f>
        <v>8.3333333333333343E-2</v>
      </c>
      <c r="U267" s="14">
        <f>_xlfn.LET(_xlpm.freq,F267,_xlpm.size,M267+1,_xlpm.F,V267,LOG(1+_xlpm.freq)*LOG(1+_xlpm.size)*_xlpm.F)</f>
        <v>3.6053345457319919E-2</v>
      </c>
      <c r="V267" s="14">
        <f>_xlfn.LET(_xlpm.a,T267,_xlpm.b,R267,2*_xlpm.a*_xlpm.b/(_xlpm.a+_xlpm.b))</f>
        <v>0.10810810810810811</v>
      </c>
      <c r="W267" s="14">
        <f>_xlfn.LET(_xlpm.p,R267,_xlpm.q,T267,LOG(_xlpm.p/_xlpm.q))</f>
        <v>0.2662678894047692</v>
      </c>
      <c r="X267" s="2"/>
      <c r="AC267" s="2"/>
      <c r="AH267" s="2"/>
      <c r="AI267" s="2"/>
    </row>
    <row r="268" spans="1:35">
      <c r="A268" s="1" t="str">
        <f>_xlfn.LET(_xlpm.sep," : ",CONCATENATE(O268,_xlpm.sep,P268))</f>
        <v>~lu~ : [lu]</v>
      </c>
      <c r="B268" s="1">
        <f>_xlfn.LET(_xlpm.d,$G268,_xlpm.k,_xlfn.CONCAT(LEFT(TRIM(B$1),1),"*"),COUNTIF(_xlpm.d,_xlpm.k))</f>
        <v>0</v>
      </c>
      <c r="C268" s="1">
        <f>_xlfn.LET(_xlpm.d,$G268,_xlpm.k,_xlfn.CONCAT(LEFT(TRIM(C$1),1),"*"),COUNTIF(_xlpm.d,_xlpm.k))</f>
        <v>0</v>
      </c>
      <c r="D268" s="1">
        <f>_xlfn.LET(_xlpm.d,$G268,_xlpm.k,_xlfn.CONCAT(LEFT(TRIM(D$1),1),"*"),COUNTIF(_xlpm.d,_xlpm.k))</f>
        <v>0</v>
      </c>
      <c r="E268" s="1">
        <f>LOG(F268+1,10)</f>
        <v>0.90308998699194343</v>
      </c>
      <c r="F268" s="7">
        <v>7</v>
      </c>
      <c r="G268" s="9" t="s">
        <v>2233</v>
      </c>
      <c r="H268" s="4">
        <f>F268/freq.sum.r6e</f>
        <v>3.4791252485089465E-4</v>
      </c>
      <c r="I268" s="1" t="str">
        <f>_xlfn.LET(_xlpm.sep,":",_xlpm.w,$G268,LEFT(_xlpm.w,FIND(_xlpm.sep,_xlpm.w)-1))</f>
        <v>lu</v>
      </c>
      <c r="J268" s="1" t="str">
        <f>_xlfn.LET(_xlpm.sep,":",_xlpm.w,$G268,RIGHT(_xlpm.w,LEN(_xlpm.w)-FIND(_xlpm.sep,_xlpm.w)))</f>
        <v>lu</v>
      </c>
      <c r="K268" s="10">
        <f>_xlfn.LET(_xlpm.w,I268,LEN(_xlpm.w))</f>
        <v>2</v>
      </c>
      <c r="L268" s="10">
        <f>_xlfn.LET(_xlpm.w,J268,LEN(_xlpm.w))</f>
        <v>2</v>
      </c>
      <c r="M268" s="10">
        <f>_xlfn.LET(_xlpm.a,K268,_xlpm.b,L268,MAX(_xlpm.a,_xlpm.b))</f>
        <v>2</v>
      </c>
      <c r="N268" s="10">
        <f>_xlfn.LET(_xlpm.d,(K268,L268),MAX(_xlpm.d)-MIN(_xlpm.d))</f>
        <v>0</v>
      </c>
      <c r="O268" s="1" t="str">
        <f>_xlfn.LET(_xlpm.sep,":",_xlpm.w,$G268,_xlfn.CONCAT("~",RIGHT(_xlpm.w,LEN(_xlpm.w)-FIND(_xlpm.sep,_xlpm.w)),"~"))</f>
        <v>~lu~</v>
      </c>
      <c r="P268" s="1" t="str">
        <f>_xlfn.LET(_xlpm.sep,":",_xlpm.w,$G268,_xlfn.CONCAT("[",LEFT(_xlpm.w,FIND(_xlpm.sep,_xlpm.w)-1),"]"))</f>
        <v>[lu]</v>
      </c>
      <c r="Q268" s="14" cm="1">
        <f t="array" ref="Q268">SUM(_xlfn._xlws.FILTER($H$2:$H$7117,_xlfn.MAP($O$2:$O$7117,_xlfn.LAMBDA(_xlpm.x,_xlpm.x=$O268))))</f>
        <v>9.4433399602385692E-4</v>
      </c>
      <c r="R268" s="14">
        <f>$H268/Q268</f>
        <v>0.36842105263157893</v>
      </c>
      <c r="S268" s="14" cm="1">
        <f t="array" ref="S268">SUM(_xlfn._xlws.FILTER($H$2:$H$7117,_xlfn.MAP($P$2:$P$7117,_xlfn.LAMBDA(_xlpm.x,_xlpm.x=$P268))))</f>
        <v>1.7892644135188863E-3</v>
      </c>
      <c r="T268" s="14">
        <f>$H268/S268</f>
        <v>0.1944444444444445</v>
      </c>
      <c r="U268" s="14">
        <f>_xlfn.LET(_xlpm.freq,F268,_xlpm.size,M268+1,_xlpm.F,V268,LOG(1+_xlpm.freq)*LOG(1+_xlpm.size)*_xlpm.F)</f>
        <v>0.13840001629662455</v>
      </c>
      <c r="V268" s="14">
        <f>_xlfn.LET(_xlpm.a,T268,_xlpm.b,R268,2*_xlpm.a*_xlpm.b/(_xlpm.a+_xlpm.b))</f>
        <v>0.25454545454545463</v>
      </c>
      <c r="W268" s="14">
        <f>_xlfn.LET(_xlpm.p,R268,_xlpm.q,T268,LOG(_xlpm.p/_xlpm.q))</f>
        <v>0.27754889981445813</v>
      </c>
      <c r="X268" s="2"/>
      <c r="AC268" s="2"/>
      <c r="AH268" s="2"/>
      <c r="AI268" s="2"/>
    </row>
    <row r="269" spans="1:35">
      <c r="A269" s="1" t="str">
        <f>_xlfn.LET(_xlpm.sep," : ",CONCATENATE(O269,_xlpm.sep,P269))</f>
        <v>~by~ : [baɪ]</v>
      </c>
      <c r="B269" s="1">
        <f>_xlfn.LET(_xlpm.d,$G269,_xlpm.k,_xlfn.CONCAT(LEFT(TRIM(B$1),1),"*"),COUNTIF(_xlpm.d,_xlpm.k))</f>
        <v>0</v>
      </c>
      <c r="C269" s="1">
        <f>_xlfn.LET(_xlpm.d,$G269,_xlpm.k,_xlfn.CONCAT(LEFT(TRIM(C$1),1),"*"),COUNTIF(_xlpm.d,_xlpm.k))</f>
        <v>0</v>
      </c>
      <c r="D269" s="1">
        <f>_xlfn.LET(_xlpm.d,$G269,_xlpm.k,_xlfn.CONCAT(LEFT(TRIM(D$1),1),"*"),COUNTIF(_xlpm.d,_xlpm.k))</f>
        <v>0</v>
      </c>
      <c r="E269" s="1">
        <f>LOG(F269+1,10)</f>
        <v>0.90308998699194343</v>
      </c>
      <c r="F269" s="7">
        <v>7</v>
      </c>
      <c r="G269" s="9" t="s">
        <v>109</v>
      </c>
      <c r="H269" s="4">
        <f>F269/freq.sum.r6e</f>
        <v>3.4791252485089465E-4</v>
      </c>
      <c r="I269" s="1" t="str">
        <f>_xlfn.LET(_xlpm.sep,":",_xlpm.w,$G269,LEFT(_xlpm.w,FIND(_xlpm.sep,_xlpm.w)-1))</f>
        <v>baɪ</v>
      </c>
      <c r="J269" s="1" t="str">
        <f>_xlfn.LET(_xlpm.sep,":",_xlpm.w,$G269,RIGHT(_xlpm.w,LEN(_xlpm.w)-FIND(_xlpm.sep,_xlpm.w)))</f>
        <v>by</v>
      </c>
      <c r="K269" s="10">
        <f>_xlfn.LET(_xlpm.w,I269,LEN(_xlpm.w))</f>
        <v>3</v>
      </c>
      <c r="L269" s="10">
        <f>_xlfn.LET(_xlpm.w,J269,LEN(_xlpm.w))</f>
        <v>2</v>
      </c>
      <c r="M269" s="10">
        <f>_xlfn.LET(_xlpm.a,K269,_xlpm.b,L269,MAX(_xlpm.a,_xlpm.b))</f>
        <v>3</v>
      </c>
      <c r="N269" s="10">
        <f>_xlfn.LET(_xlpm.d,(K269,L269),MAX(_xlpm.d)-MIN(_xlpm.d))</f>
        <v>1</v>
      </c>
      <c r="O269" s="1" t="str">
        <f>_xlfn.LET(_xlpm.sep,":",_xlpm.w,$G269,_xlfn.CONCAT("~",RIGHT(_xlpm.w,LEN(_xlpm.w)-FIND(_xlpm.sep,_xlpm.w)),"~"))</f>
        <v>~by~</v>
      </c>
      <c r="P269" s="1" t="str">
        <f>_xlfn.LET(_xlpm.sep,":",_xlpm.w,$G269,_xlfn.CONCAT("[",LEFT(_xlpm.w,FIND(_xlpm.sep,_xlpm.w)-1),"]"))</f>
        <v>[baɪ]</v>
      </c>
      <c r="Q269" s="14" cm="1">
        <f t="array" ref="Q269">SUM(_xlfn._xlws.FILTER($H$2:$H$7117,_xlfn.MAP($O$2:$O$7117,_xlfn.LAMBDA(_xlpm.x,_xlpm.x=$O269))))</f>
        <v>1.4413518886679921E-3</v>
      </c>
      <c r="R269" s="14">
        <f>$H269/Q269</f>
        <v>0.2413793103448276</v>
      </c>
      <c r="S269" s="14" cm="1">
        <f t="array" ref="S269">SUM(_xlfn._xlws.FILTER($H$2:$H$7117,_xlfn.MAP($P$2:$P$7117,_xlfn.LAMBDA(_xlpm.x,_xlpm.x=$P269))))</f>
        <v>2.7335984095427429E-3</v>
      </c>
      <c r="T269" s="14">
        <f>$H269/S269</f>
        <v>0.12727272727272732</v>
      </c>
      <c r="U269" s="14">
        <f>_xlfn.LET(_xlpm.freq,F269,_xlpm.size,M269+1,_xlpm.F,V269,LOG(1+_xlpm.freq)*LOG(1+_xlpm.size)*_xlpm.F)</f>
        <v>0.10520546868726234</v>
      </c>
      <c r="V269" s="14">
        <f>_xlfn.LET(_xlpm.a,T269,_xlpm.b,R269,2*_xlpm.a*_xlpm.b/(_xlpm.a+_xlpm.b))</f>
        <v>0.16666666666666669</v>
      </c>
      <c r="W269" s="14">
        <f>_xlfn.LET(_xlpm.p,R269,_xlpm.q,T269,LOG(_xlpm.p/_xlpm.q))</f>
        <v>0.27796469159528758</v>
      </c>
      <c r="X269" s="2"/>
      <c r="AC269" s="2"/>
      <c r="AH269" s="2"/>
      <c r="AI269" s="2"/>
    </row>
    <row r="270" spans="1:35">
      <c r="A270" s="1" t="str">
        <f>_xlfn.LET(_xlpm.sep," : ",CONCATENATE(O270,_xlpm.sep,P270))</f>
        <v>~ra~ : [ɹə]</v>
      </c>
      <c r="B270" s="1">
        <f>_xlfn.LET(_xlpm.d,$G270,_xlpm.k,_xlfn.CONCAT(LEFT(TRIM(B$1),1),"*"),COUNTIF(_xlpm.d,_xlpm.k))</f>
        <v>1</v>
      </c>
      <c r="C270" s="1">
        <f>_xlfn.LET(_xlpm.d,$G270,_xlpm.k,_xlfn.CONCAT(LEFT(TRIM(C$1),1),"*"),COUNTIF(_xlpm.d,_xlpm.k))</f>
        <v>0</v>
      </c>
      <c r="D270" s="1">
        <f>_xlfn.LET(_xlpm.d,$G270,_xlpm.k,_xlfn.CONCAT(LEFT(TRIM(D$1),1),"*"),COUNTIF(_xlpm.d,_xlpm.k))</f>
        <v>0</v>
      </c>
      <c r="E270" s="1">
        <f>LOG(F270+1,10)</f>
        <v>0.47712125471966244</v>
      </c>
      <c r="F270" s="7">
        <v>2</v>
      </c>
      <c r="G270" s="9" t="s">
        <v>6621</v>
      </c>
      <c r="H270" s="4">
        <f>F270/freq.sum.r6e</f>
        <v>9.9403578528827041E-5</v>
      </c>
      <c r="I270" s="1" t="str">
        <f>_xlfn.LET(_xlpm.sep,":",_xlpm.w,$G270,LEFT(_xlpm.w,FIND(_xlpm.sep,_xlpm.w)-1))</f>
        <v>ɹə</v>
      </c>
      <c r="J270" s="1" t="str">
        <f>_xlfn.LET(_xlpm.sep,":",_xlpm.w,$G270,RIGHT(_xlpm.w,LEN(_xlpm.w)-FIND(_xlpm.sep,_xlpm.w)))</f>
        <v>ra</v>
      </c>
      <c r="K270" s="10">
        <f>_xlfn.LET(_xlpm.w,I270,LEN(_xlpm.w))</f>
        <v>2</v>
      </c>
      <c r="L270" s="10">
        <f>_xlfn.LET(_xlpm.w,J270,LEN(_xlpm.w))</f>
        <v>2</v>
      </c>
      <c r="M270" s="10">
        <f>_xlfn.LET(_xlpm.a,K270,_xlpm.b,L270,MAX(_xlpm.a,_xlpm.b))</f>
        <v>2</v>
      </c>
      <c r="N270" s="10">
        <f>_xlfn.LET(_xlpm.d,(K270,L270),MAX(_xlpm.d)-MIN(_xlpm.d))</f>
        <v>0</v>
      </c>
      <c r="O270" s="1" t="str">
        <f>_xlfn.LET(_xlpm.sep,":",_xlpm.w,$G270,_xlfn.CONCAT("~",RIGHT(_xlpm.w,LEN(_xlpm.w)-FIND(_xlpm.sep,_xlpm.w)),"~"))</f>
        <v>~ra~</v>
      </c>
      <c r="P270" s="1" t="str">
        <f>_xlfn.LET(_xlpm.sep,":",_xlpm.w,$G270,_xlfn.CONCAT("[",LEFT(_xlpm.w,FIND(_xlpm.sep,_xlpm.w)-1),"]"))</f>
        <v>[ɹə]</v>
      </c>
      <c r="Q270" s="14" cm="1">
        <f t="array" ref="Q270">SUM(_xlfn._xlws.FILTER($H$2:$H$7117,_xlfn.MAP($O$2:$O$7117,_xlfn.LAMBDA(_xlpm.x,_xlpm.x=$O270))))</f>
        <v>1.6898608349900598E-3</v>
      </c>
      <c r="R270" s="14">
        <f>$H270/Q270</f>
        <v>5.8823529411764705E-2</v>
      </c>
      <c r="S270" s="14" cm="1">
        <f t="array" ref="S270">SUM(_xlfn._xlws.FILTER($H$2:$H$7117,_xlfn.MAP($P$2:$P$7117,_xlfn.LAMBDA(_xlpm.x,_xlpm.x=$P270))))</f>
        <v>3.230616302186877E-3</v>
      </c>
      <c r="T270" s="14">
        <f>$H270/S270</f>
        <v>3.0769230769230785E-2</v>
      </c>
      <c r="U270" s="14">
        <f>_xlfn.LET(_xlpm.freq,F270,_xlpm.size,M270+1,_xlpm.F,V270,LOG(1+_xlpm.freq)*LOG(1+_xlpm.size)*_xlpm.F)</f>
        <v>1.1606287615309359E-2</v>
      </c>
      <c r="V270" s="14">
        <f>_xlfn.LET(_xlpm.a,T270,_xlpm.b,R270,2*_xlpm.a*_xlpm.b/(_xlpm.a+_xlpm.b))</f>
        <v>4.0404040404040421E-2</v>
      </c>
      <c r="W270" s="14">
        <f>_xlfn.LET(_xlpm.p,R270,_xlpm.q,T270,LOG(_xlpm.p/_xlpm.q))</f>
        <v>0.28143443960060022</v>
      </c>
      <c r="X270" s="2"/>
      <c r="AC270" s="2"/>
      <c r="AH270" s="2"/>
      <c r="AI270" s="2"/>
    </row>
    <row r="271" spans="1:35">
      <c r="A271" s="1" t="str">
        <f>_xlfn.LET(_xlpm.sep," : ",CONCATENATE(O271,_xlpm.sep,P271))</f>
        <v>~fi~ : [fə]</v>
      </c>
      <c r="B271" s="1">
        <f>_xlfn.LET(_xlpm.d,$G271,_xlpm.k,_xlfn.CONCAT(LEFT(TRIM(B$1),1),"*"),COUNTIF(_xlpm.d,_xlpm.k))</f>
        <v>0</v>
      </c>
      <c r="C271" s="1">
        <f>_xlfn.LET(_xlpm.d,$G271,_xlpm.k,_xlfn.CONCAT(LEFT(TRIM(C$1),1),"*"),COUNTIF(_xlpm.d,_xlpm.k))</f>
        <v>0</v>
      </c>
      <c r="D271" s="1">
        <f>_xlfn.LET(_xlpm.d,$G271,_xlpm.k,_xlfn.CONCAT(LEFT(TRIM(D$1),1),"*"),COUNTIF(_xlpm.d,_xlpm.k))</f>
        <v>0</v>
      </c>
      <c r="E271" s="1">
        <f>LOG(F271+1,10)</f>
        <v>0.47712125471966244</v>
      </c>
      <c r="F271" s="7">
        <v>2</v>
      </c>
      <c r="G271" s="9" t="s">
        <v>1051</v>
      </c>
      <c r="H271" s="4">
        <f>F271/freq.sum.r6e</f>
        <v>9.9403578528827041E-5</v>
      </c>
      <c r="I271" s="1" t="str">
        <f>_xlfn.LET(_xlpm.sep,":",_xlpm.w,$G271,LEFT(_xlpm.w,FIND(_xlpm.sep,_xlpm.w)-1))</f>
        <v>fə</v>
      </c>
      <c r="J271" s="1" t="str">
        <f>_xlfn.LET(_xlpm.sep,":",_xlpm.w,$G271,RIGHT(_xlpm.w,LEN(_xlpm.w)-FIND(_xlpm.sep,_xlpm.w)))</f>
        <v>fi</v>
      </c>
      <c r="K271" s="10">
        <f>_xlfn.LET(_xlpm.w,I271,LEN(_xlpm.w))</f>
        <v>2</v>
      </c>
      <c r="L271" s="10">
        <f>_xlfn.LET(_xlpm.w,J271,LEN(_xlpm.w))</f>
        <v>2</v>
      </c>
      <c r="M271" s="10">
        <f>_xlfn.LET(_xlpm.a,K271,_xlpm.b,L271,MAX(_xlpm.a,_xlpm.b))</f>
        <v>2</v>
      </c>
      <c r="N271" s="10">
        <f>_xlfn.LET(_xlpm.d,(K271,L271),MAX(_xlpm.d)-MIN(_xlpm.d))</f>
        <v>0</v>
      </c>
      <c r="O271" s="1" t="str">
        <f>_xlfn.LET(_xlpm.sep,":",_xlpm.w,$G271,_xlfn.CONCAT("~",RIGHT(_xlpm.w,LEN(_xlpm.w)-FIND(_xlpm.sep,_xlpm.w)),"~"))</f>
        <v>~fi~</v>
      </c>
      <c r="P271" s="1" t="str">
        <f>_xlfn.LET(_xlpm.sep,":",_xlpm.w,$G271,_xlfn.CONCAT("[",LEFT(_xlpm.w,FIND(_xlpm.sep,_xlpm.w)-1),"]"))</f>
        <v>[fə]</v>
      </c>
      <c r="Q271" s="14" cm="1">
        <f t="array" ref="Q271">SUM(_xlfn._xlws.FILTER($H$2:$H$7111,_xlfn.MAP($O$2:$O$7111,_xlfn.LAMBDA(_xlpm.x,_xlpm.x=$O271))))</f>
        <v>1.540755467196819E-3</v>
      </c>
      <c r="R271" s="14">
        <f>$H271/Q271</f>
        <v>6.4516129032258077E-2</v>
      </c>
      <c r="S271" s="14" cm="1">
        <f t="array" ref="S271">SUM(_xlfn._xlws.FILTER($H$2:$H$7111,_xlfn.MAP($P$2:$P$7111,_xlfn.LAMBDA(_xlpm.x,_xlpm.x=$P271))))</f>
        <v>2.9821073558648097E-3</v>
      </c>
      <c r="T271" s="14">
        <f>$H271/S271</f>
        <v>3.3333333333333347E-2</v>
      </c>
      <c r="U271" s="14">
        <f>_xlfn.LET(_xlpm.freq,F271,_xlpm.size,M271+1,_xlpm.F,V271,LOG(1+_xlpm.freq)*LOG(1+_xlpm.size)*_xlpm.F)</f>
        <v>1.2626620592479413E-2</v>
      </c>
      <c r="V271" s="14">
        <f>_xlfn.LET(_xlpm.a,T271,_xlpm.b,R271,2*_xlpm.a*_xlpm.b/(_xlpm.a+_xlpm.b))</f>
        <v>4.3956043956043973E-2</v>
      </c>
      <c r="W271" s="14">
        <f>_xlfn.LET(_xlpm.p,R271,_xlpm.q,T271,LOG(_xlpm.p/_xlpm.q))</f>
        <v>0.28678955654937088</v>
      </c>
      <c r="X271" s="2"/>
      <c r="AC271" s="2"/>
      <c r="AH271" s="2"/>
      <c r="AI271" s="2"/>
    </row>
    <row r="272" spans="1:35">
      <c r="A272" s="1" t="str">
        <f>_xlfn.LET(_xlpm.sep," : ",CONCATENATE(O272,_xlpm.sep,P272))</f>
        <v>~cu~ : [kə]</v>
      </c>
      <c r="B272" s="1">
        <f>_xlfn.LET(_xlpm.d,$G272,_xlpm.k,_xlfn.CONCAT(LEFT(TRIM(B$1),1),"*"),COUNTIF(_xlpm.d,_xlpm.k))</f>
        <v>0</v>
      </c>
      <c r="C272" s="1">
        <f>_xlfn.LET(_xlpm.d,$G272,_xlpm.k,_xlfn.CONCAT(LEFT(TRIM(C$1),1),"*"),COUNTIF(_xlpm.d,_xlpm.k))</f>
        <v>0</v>
      </c>
      <c r="D272" s="1">
        <f>_xlfn.LET(_xlpm.d,$G272,_xlpm.k,_xlfn.CONCAT(LEFT(TRIM(D$1),1),"*"),COUNTIF(_xlpm.d,_xlpm.k))</f>
        <v>0</v>
      </c>
      <c r="E272" s="1">
        <f>LOG(F272+1,10)</f>
        <v>0.47712125471966244</v>
      </c>
      <c r="F272" s="7">
        <v>2</v>
      </c>
      <c r="G272" s="9" t="s">
        <v>1834</v>
      </c>
      <c r="H272" s="4">
        <f>F272/freq.sum.r6e</f>
        <v>9.9403578528827041E-5</v>
      </c>
      <c r="I272" s="1" t="str">
        <f>_xlfn.LET(_xlpm.sep,":",_xlpm.w,$G272,LEFT(_xlpm.w,FIND(_xlpm.sep,_xlpm.w)-1))</f>
        <v>kə</v>
      </c>
      <c r="J272" s="1" t="str">
        <f>_xlfn.LET(_xlpm.sep,":",_xlpm.w,$G272,RIGHT(_xlpm.w,LEN(_xlpm.w)-FIND(_xlpm.sep,_xlpm.w)))</f>
        <v>cu</v>
      </c>
      <c r="K272" s="10">
        <f>_xlfn.LET(_xlpm.w,I272,LEN(_xlpm.w))</f>
        <v>2</v>
      </c>
      <c r="L272" s="10">
        <f>_xlfn.LET(_xlpm.w,J272,LEN(_xlpm.w))</f>
        <v>2</v>
      </c>
      <c r="M272" s="10">
        <f>_xlfn.LET(_xlpm.a,K272,_xlpm.b,L272,MAX(_xlpm.a,_xlpm.b))</f>
        <v>2</v>
      </c>
      <c r="N272" s="10">
        <f>_xlfn.LET(_xlpm.d,(K272,L272),MAX(_xlpm.d)-MIN(_xlpm.d))</f>
        <v>0</v>
      </c>
      <c r="O272" s="1" t="str">
        <f>_xlfn.LET(_xlpm.sep,":",_xlpm.w,$G272,_xlfn.CONCAT("~",RIGHT(_xlpm.w,LEN(_xlpm.w)-FIND(_xlpm.sep,_xlpm.w)),"~"))</f>
        <v>~cu~</v>
      </c>
      <c r="P272" s="1" t="str">
        <f>_xlfn.LET(_xlpm.sep,":",_xlpm.w,$G272,_xlfn.CONCAT("[",LEFT(_xlpm.w,FIND(_xlpm.sep,_xlpm.w)-1),"]"))</f>
        <v>[kə]</v>
      </c>
      <c r="Q272" s="14" cm="1">
        <f t="array" ref="Q272">SUM(_xlfn._xlws.FILTER($H$2:$H$7117,_xlfn.MAP($O$2:$O$7117,_xlfn.LAMBDA(_xlpm.x,_xlpm.x=$O272))))</f>
        <v>1.1431411530815109E-3</v>
      </c>
      <c r="R272" s="14">
        <f>$H272/Q272</f>
        <v>8.6956521739130446E-2</v>
      </c>
      <c r="S272" s="14" cm="1">
        <f t="array" ref="S272">SUM(_xlfn._xlws.FILTER($H$2:$H$7117,_xlfn.MAP($P$2:$P$7117,_xlfn.LAMBDA(_xlpm.x,_xlpm.x=$P272))))</f>
        <v>2.2365805168986074E-3</v>
      </c>
      <c r="T272" s="14">
        <f>$H272/S272</f>
        <v>4.4444444444444467E-2</v>
      </c>
      <c r="U272" s="14">
        <f>_xlfn.LET(_xlpm.freq,F272,_xlpm.size,M272+1,_xlpm.F,V272,LOG(1+_xlpm.freq)*LOG(1+_xlpm.size)*_xlpm.F)</f>
        <v>1.6897389322288625E-2</v>
      </c>
      <c r="V272" s="14">
        <f>_xlfn.LET(_xlpm.a,T272,_xlpm.b,R272,2*_xlpm.a*_xlpm.b/(_xlpm.a+_xlpm.b))</f>
        <v>5.8823529411764726E-2</v>
      </c>
      <c r="W272" s="14">
        <f>_xlfn.LET(_xlpm.p,R272,_xlpm.q,T272,LOG(_xlpm.p/_xlpm.q))</f>
        <v>0.29148467775775067</v>
      </c>
      <c r="X272" s="2"/>
      <c r="AC272" s="2"/>
      <c r="AH272" s="2"/>
      <c r="AI272" s="2"/>
    </row>
    <row r="273" spans="1:35">
      <c r="A273" s="1" t="str">
        <f>_xlfn.LET(_xlpm.sep," : ",CONCATENATE(O273,_xlpm.sep,P273))</f>
        <v>~er~ : [ɛ]</v>
      </c>
      <c r="B273" s="1">
        <f>_xlfn.LET(_xlpm.d,$G273,_xlpm.k,_xlfn.CONCAT(LEFT(TRIM(B$1),1),"*"),COUNTIF(_xlpm.d,_xlpm.k))</f>
        <v>0</v>
      </c>
      <c r="C273" s="1">
        <f>_xlfn.LET(_xlpm.d,$G273,_xlpm.k,_xlfn.CONCAT(LEFT(TRIM(C$1),1),"*"),COUNTIF(_xlpm.d,_xlpm.k))</f>
        <v>0</v>
      </c>
      <c r="D273" s="1">
        <f>_xlfn.LET(_xlpm.d,$G273,_xlpm.k,_xlfn.CONCAT(LEFT(TRIM(D$1),1),"*"),COUNTIF(_xlpm.d,_xlpm.k))</f>
        <v>0</v>
      </c>
      <c r="E273" s="1">
        <f>LOG(F273+1,10)</f>
        <v>0.47712125471966244</v>
      </c>
      <c r="F273" s="7">
        <v>2</v>
      </c>
      <c r="G273" s="9" t="s">
        <v>5551</v>
      </c>
      <c r="H273" s="4">
        <f>F273/freq.sum.r6e</f>
        <v>9.9403578528827041E-5</v>
      </c>
      <c r="I273" s="1" t="str">
        <f>_xlfn.LET(_xlpm.sep,":",_xlpm.w,$G273,LEFT(_xlpm.w,FIND(_xlpm.sep,_xlpm.w)-1))</f>
        <v>ɛ</v>
      </c>
      <c r="J273" s="1" t="str">
        <f>_xlfn.LET(_xlpm.sep,":",_xlpm.w,$G273,RIGHT(_xlpm.w,LEN(_xlpm.w)-FIND(_xlpm.sep,_xlpm.w)))</f>
        <v>er</v>
      </c>
      <c r="K273" s="10">
        <f>_xlfn.LET(_xlpm.w,I273,LEN(_xlpm.w))</f>
        <v>1</v>
      </c>
      <c r="L273" s="10">
        <f>_xlfn.LET(_xlpm.w,J273,LEN(_xlpm.w))</f>
        <v>2</v>
      </c>
      <c r="M273" s="10">
        <f>_xlfn.LET(_xlpm.a,K273,_xlpm.b,L273,MAX(_xlpm.a,_xlpm.b))</f>
        <v>2</v>
      </c>
      <c r="N273" s="10">
        <f>_xlfn.LET(_xlpm.d,(K273,L273),MAX(_xlpm.d)-MIN(_xlpm.d))</f>
        <v>1</v>
      </c>
      <c r="O273" s="1" t="str">
        <f>_xlfn.LET(_xlpm.sep,":",_xlpm.w,$G273,_xlfn.CONCAT("~",RIGHT(_xlpm.w,LEN(_xlpm.w)-FIND(_xlpm.sep,_xlpm.w)),"~"))</f>
        <v>~er~</v>
      </c>
      <c r="P273" s="1" t="str">
        <f>_xlfn.LET(_xlpm.sep,":",_xlpm.w,$G273,_xlfn.CONCAT("[",LEFT(_xlpm.w,FIND(_xlpm.sep,_xlpm.w)-1),"]"))</f>
        <v>[ɛ]</v>
      </c>
      <c r="Q273" s="14" cm="1">
        <f t="array" ref="Q273">SUM(_xlfn._xlws.FILTER($H$2:$H$7117,_xlfn.MAP($O$2:$O$7117,_xlfn.LAMBDA(_xlpm.x,_xlpm.x=$O273))))</f>
        <v>5.9642147117296227E-4</v>
      </c>
      <c r="R273" s="14">
        <f>$H273/Q273</f>
        <v>0.16666666666666666</v>
      </c>
      <c r="S273" s="14" cm="1">
        <f t="array" ref="S273">SUM(_xlfn._xlws.FILTER($H$2:$H$7117,_xlfn.MAP($P$2:$P$7117,_xlfn.LAMBDA(_xlpm.x,_xlpm.x=$P273))))</f>
        <v>1.1928429423459243E-3</v>
      </c>
      <c r="T273" s="14">
        <f>$H273/S273</f>
        <v>8.3333333333333343E-2</v>
      </c>
      <c r="U273" s="14">
        <f>_xlfn.LET(_xlpm.freq,F273,_xlpm.size,M273+1,_xlpm.F,V273,LOG(1+_xlpm.freq)*LOG(1+_xlpm.size)*_xlpm.F)</f>
        <v>3.1917290942100725E-2</v>
      </c>
      <c r="V273" s="14">
        <f>_xlfn.LET(_xlpm.a,T273,_xlpm.b,R273,2*_xlpm.a*_xlpm.b/(_xlpm.a+_xlpm.b))</f>
        <v>0.11111111111111112</v>
      </c>
      <c r="W273" s="14">
        <f>_xlfn.LET(_xlpm.p,R273,_xlpm.q,T273,LOG(_xlpm.p/_xlpm.q))</f>
        <v>0.30102999566398109</v>
      </c>
      <c r="X273" s="2"/>
      <c r="AC273" s="2"/>
      <c r="AH273" s="2"/>
      <c r="AI273" s="2"/>
    </row>
    <row r="274" spans="1:35">
      <c r="A274" s="1" t="str">
        <f>_xlfn.LET(_xlpm.sep," : ",CONCATENATE(O274,_xlpm.sep,P274))</f>
        <v>~ow~ : [ɔ]</v>
      </c>
      <c r="B274" s="1">
        <f>_xlfn.LET(_xlpm.d,$G274,_xlpm.k,_xlfn.CONCAT(LEFT(TRIM(B$1),1),"*"),COUNTIF(_xlpm.d,_xlpm.k))</f>
        <v>0</v>
      </c>
      <c r="C274" s="1">
        <f>_xlfn.LET(_xlpm.d,$G274,_xlpm.k,_xlfn.CONCAT(LEFT(TRIM(C$1),1),"*"),COUNTIF(_xlpm.d,_xlpm.k))</f>
        <v>0</v>
      </c>
      <c r="D274" s="1">
        <f>_xlfn.LET(_xlpm.d,$G274,_xlpm.k,_xlfn.CONCAT(LEFT(TRIM(D$1),1),"*"),COUNTIF(_xlpm.d,_xlpm.k))</f>
        <v>0</v>
      </c>
      <c r="E274" s="1">
        <f>LOG(F274+1,10)</f>
        <v>0.30102999566398114</v>
      </c>
      <c r="F274" s="7">
        <v>1</v>
      </c>
      <c r="G274" s="9" t="s">
        <v>5602</v>
      </c>
      <c r="H274" s="4">
        <f>F274/freq.sum.r6e</f>
        <v>4.9701789264413521E-5</v>
      </c>
      <c r="I274" s="1" t="str">
        <f>_xlfn.LET(_xlpm.sep,":",_xlpm.w,$G274,LEFT(_xlpm.w,FIND(_xlpm.sep,_xlpm.w)-1))</f>
        <v>ɔ</v>
      </c>
      <c r="J274" s="1" t="str">
        <f>_xlfn.LET(_xlpm.sep,":",_xlpm.w,$G274,RIGHT(_xlpm.w,LEN(_xlpm.w)-FIND(_xlpm.sep,_xlpm.w)))</f>
        <v>ow</v>
      </c>
      <c r="K274" s="10">
        <f>_xlfn.LET(_xlpm.w,I274,LEN(_xlpm.w))</f>
        <v>1</v>
      </c>
      <c r="L274" s="10">
        <f>_xlfn.LET(_xlpm.w,J274,LEN(_xlpm.w))</f>
        <v>2</v>
      </c>
      <c r="M274" s="10">
        <f>_xlfn.LET(_xlpm.a,K274,_xlpm.b,L274,MAX(_xlpm.a,_xlpm.b))</f>
        <v>2</v>
      </c>
      <c r="N274" s="10">
        <f>_xlfn.LET(_xlpm.d,(K274,L274),MAX(_xlpm.d)-MIN(_xlpm.d))</f>
        <v>1</v>
      </c>
      <c r="O274" s="1" t="str">
        <f>_xlfn.LET(_xlpm.sep,":",_xlpm.w,$G274,_xlfn.CONCAT("~",RIGHT(_xlpm.w,LEN(_xlpm.w)-FIND(_xlpm.sep,_xlpm.w)),"~"))</f>
        <v>~ow~</v>
      </c>
      <c r="P274" s="1" t="str">
        <f>_xlfn.LET(_xlpm.sep,":",_xlpm.w,$G274,_xlfn.CONCAT("[",LEFT(_xlpm.w,FIND(_xlpm.sep,_xlpm.w)-1),"]"))</f>
        <v>[ɔ]</v>
      </c>
      <c r="Q274" s="14" cm="1">
        <f t="array" ref="Q274">SUM(_xlfn._xlws.FILTER($H$2:$H$7117,_xlfn.MAP($O$2:$O$7117,_xlfn.LAMBDA(_xlpm.x,_xlpm.x=$O274))))</f>
        <v>4.4731610337972168E-4</v>
      </c>
      <c r="R274" s="14">
        <f>$H274/Q274</f>
        <v>0.11111111111111112</v>
      </c>
      <c r="S274" s="14" cm="1">
        <f t="array" ref="S274">SUM(_xlfn._xlws.FILTER($H$2:$H$7117,_xlfn.MAP($P$2:$P$7117,_xlfn.LAMBDA(_xlpm.x,_xlpm.x=$P274))))</f>
        <v>8.9463220675944336E-4</v>
      </c>
      <c r="T274" s="14">
        <f>$H274/S274</f>
        <v>5.5555555555555559E-2</v>
      </c>
      <c r="U274" s="14">
        <f>_xlfn.LET(_xlpm.freq,F274,_xlpm.size,M274+1,_xlpm.F,V274,LOG(1+_xlpm.freq)*LOG(1+_xlpm.size)*_xlpm.F)</f>
        <v>1.3425045672512079E-2</v>
      </c>
      <c r="V274" s="14">
        <f>_xlfn.LET(_xlpm.a,T274,_xlpm.b,R274,2*_xlpm.a*_xlpm.b/(_xlpm.a+_xlpm.b))</f>
        <v>7.407407407407407E-2</v>
      </c>
      <c r="W274" s="14">
        <f>_xlfn.LET(_xlpm.p,R274,_xlpm.q,T274,LOG(_xlpm.p/_xlpm.q))</f>
        <v>0.3010299956639812</v>
      </c>
      <c r="X274" s="2"/>
      <c r="AC274" s="2"/>
      <c r="AH274" s="2"/>
      <c r="AI274" s="2"/>
    </row>
    <row r="275" spans="1:35">
      <c r="A275" s="1" t="str">
        <f>_xlfn.LET(_xlpm.sep," : ",CONCATENATE(O275,_xlpm.sep,P275))</f>
        <v>~ou~ : [aʊ]</v>
      </c>
      <c r="B275" s="1">
        <f>_xlfn.LET(_xlpm.d,$G275,_xlpm.k,_xlfn.CONCAT(LEFT(TRIM(B$1),1),"*"),COUNTIF(_xlpm.d,_xlpm.k))</f>
        <v>0</v>
      </c>
      <c r="C275" s="1">
        <f>_xlfn.LET(_xlpm.d,$G275,_xlpm.k,_xlfn.CONCAT(LEFT(TRIM(C$1),1),"*"),COUNTIF(_xlpm.d,_xlpm.k))</f>
        <v>0</v>
      </c>
      <c r="D275" s="1">
        <f>_xlfn.LET(_xlpm.d,$G275,_xlpm.k,_xlfn.CONCAT(LEFT(TRIM(D$1),1),"*"),COUNTIF(_xlpm.d,_xlpm.k))</f>
        <v>0</v>
      </c>
      <c r="E275" s="1">
        <f>LOG(F275+1,10)</f>
        <v>0.30102999566398114</v>
      </c>
      <c r="F275" s="7">
        <v>1</v>
      </c>
      <c r="G275" s="9" t="s">
        <v>35</v>
      </c>
      <c r="H275" s="4">
        <f>F275/freq.sum.r6e</f>
        <v>4.9701789264413521E-5</v>
      </c>
      <c r="I275" s="1" t="str">
        <f>_xlfn.LET(_xlpm.sep,":",_xlpm.w,$G275,LEFT(_xlpm.w,FIND(_xlpm.sep,_xlpm.w)-1))</f>
        <v>aʊ</v>
      </c>
      <c r="J275" s="1" t="str">
        <f>_xlfn.LET(_xlpm.sep,":",_xlpm.w,$G275,RIGHT(_xlpm.w,LEN(_xlpm.w)-FIND(_xlpm.sep,_xlpm.w)))</f>
        <v>ou</v>
      </c>
      <c r="K275" s="10">
        <f>_xlfn.LET(_xlpm.w,I275,LEN(_xlpm.w))</f>
        <v>2</v>
      </c>
      <c r="L275" s="10">
        <f>_xlfn.LET(_xlpm.w,J275,LEN(_xlpm.w))</f>
        <v>2</v>
      </c>
      <c r="M275" s="10">
        <f>_xlfn.LET(_xlpm.a,K275,_xlpm.b,L275,MAX(_xlpm.a,_xlpm.b))</f>
        <v>2</v>
      </c>
      <c r="N275" s="10">
        <f>_xlfn.LET(_xlpm.d,(K275,L275),MAX(_xlpm.d)-MIN(_xlpm.d))</f>
        <v>0</v>
      </c>
      <c r="O275" s="1" t="str">
        <f>_xlfn.LET(_xlpm.sep,":",_xlpm.w,$G275,_xlfn.CONCAT("~",RIGHT(_xlpm.w,LEN(_xlpm.w)-FIND(_xlpm.sep,_xlpm.w)),"~"))</f>
        <v>~ou~</v>
      </c>
      <c r="P275" s="1" t="str">
        <f>_xlfn.LET(_xlpm.sep,":",_xlpm.w,$G275,_xlfn.CONCAT("[",LEFT(_xlpm.w,FIND(_xlpm.sep,_xlpm.w)-1),"]"))</f>
        <v>[aʊ]</v>
      </c>
      <c r="Q275" s="14" cm="1">
        <f t="array" ref="Q275">SUM(_xlfn._xlws.FILTER($H$2:$H$7117,_xlfn.MAP($O$2:$O$7117,_xlfn.LAMBDA(_xlpm.x,_xlpm.x=$O275))))</f>
        <v>1.4910536779324057E-4</v>
      </c>
      <c r="R275" s="14">
        <f>$H275/Q275</f>
        <v>0.33333333333333331</v>
      </c>
      <c r="S275" s="14" cm="1">
        <f t="array" ref="S275">SUM(_xlfn._xlws.FILTER($H$2:$H$7117,_xlfn.MAP($P$2:$P$7117,_xlfn.LAMBDA(_xlpm.x,_xlpm.x=$P275))))</f>
        <v>2.9821073558648114E-4</v>
      </c>
      <c r="T275" s="14">
        <f>$H275/S275</f>
        <v>0.16666666666666666</v>
      </c>
      <c r="U275" s="14">
        <f>_xlfn.LET(_xlpm.freq,F275,_xlpm.size,M275+1,_xlpm.F,V275,LOG(1+_xlpm.freq)*LOG(1+_xlpm.size)*_xlpm.F)</f>
        <v>4.0275137017536239E-2</v>
      </c>
      <c r="V275" s="14">
        <f>_xlfn.LET(_xlpm.a,T275,_xlpm.b,R275,2*_xlpm.a*_xlpm.b/(_xlpm.a+_xlpm.b))</f>
        <v>0.22222222222222221</v>
      </c>
      <c r="W275" s="14">
        <f>_xlfn.LET(_xlpm.p,R275,_xlpm.q,T275,LOG(_xlpm.p/_xlpm.q))</f>
        <v>0.3010299956639812</v>
      </c>
      <c r="X275" s="2"/>
      <c r="AC275" s="2"/>
      <c r="AH275" s="2"/>
      <c r="AI275" s="2"/>
    </row>
    <row r="276" spans="1:35">
      <c r="A276" s="1" t="str">
        <f>_xlfn.LET(_xlpm.sep," : ",CONCATENATE(O276,_xlpm.sep,P276))</f>
        <v>~pa~ : [pɛ]</v>
      </c>
      <c r="B276" s="1">
        <f>_xlfn.LET(_xlpm.d,$G276,_xlpm.k,_xlfn.CONCAT(LEFT(TRIM(B$1),1),"*"),COUNTIF(_xlpm.d,_xlpm.k))</f>
        <v>0</v>
      </c>
      <c r="C276" s="1">
        <f>_xlfn.LET(_xlpm.d,$G276,_xlpm.k,_xlfn.CONCAT(LEFT(TRIM(C$1),1),"*"),COUNTIF(_xlpm.d,_xlpm.k))</f>
        <v>0</v>
      </c>
      <c r="D276" s="1">
        <f>_xlfn.LET(_xlpm.d,$G276,_xlpm.k,_xlfn.CONCAT(LEFT(TRIM(D$1),1),"*"),COUNTIF(_xlpm.d,_xlpm.k))</f>
        <v>0</v>
      </c>
      <c r="E276" s="1">
        <f>LOG(F276+1,10)</f>
        <v>0.77815125038364352</v>
      </c>
      <c r="F276" s="7">
        <v>5</v>
      </c>
      <c r="G276" s="9" t="s">
        <v>3709</v>
      </c>
      <c r="H276" s="4">
        <f>F276/freq.sum.r6e</f>
        <v>2.4850894632206757E-4</v>
      </c>
      <c r="I276" s="1" t="str">
        <f>_xlfn.LET(_xlpm.sep,":",_xlpm.w,$G276,LEFT(_xlpm.w,FIND(_xlpm.sep,_xlpm.w)-1))</f>
        <v>pɛ</v>
      </c>
      <c r="J276" s="1" t="str">
        <f>_xlfn.LET(_xlpm.sep,":",_xlpm.w,$G276,RIGHT(_xlpm.w,LEN(_xlpm.w)-FIND(_xlpm.sep,_xlpm.w)))</f>
        <v>pa</v>
      </c>
      <c r="K276" s="10">
        <f>_xlfn.LET(_xlpm.w,I276,LEN(_xlpm.w))</f>
        <v>2</v>
      </c>
      <c r="L276" s="10">
        <f>_xlfn.LET(_xlpm.w,J276,LEN(_xlpm.w))</f>
        <v>2</v>
      </c>
      <c r="M276" s="10">
        <f>_xlfn.LET(_xlpm.a,K276,_xlpm.b,L276,MAX(_xlpm.a,_xlpm.b))</f>
        <v>2</v>
      </c>
      <c r="N276" s="10">
        <f>_xlfn.LET(_xlpm.d,(K276,L276),MAX(_xlpm.d)-MIN(_xlpm.d))</f>
        <v>0</v>
      </c>
      <c r="O276" s="1" t="str">
        <f>_xlfn.LET(_xlpm.sep,":",_xlpm.w,$G276,_xlfn.CONCAT("~",RIGHT(_xlpm.w,LEN(_xlpm.w)-FIND(_xlpm.sep,_xlpm.w)),"~"))</f>
        <v>~pa~</v>
      </c>
      <c r="P276" s="1" t="str">
        <f>_xlfn.LET(_xlpm.sep,":",_xlpm.w,$G276,_xlfn.CONCAT("[",LEFT(_xlpm.w,FIND(_xlpm.sep,_xlpm.w)-1),"]"))</f>
        <v>[pɛ]</v>
      </c>
      <c r="Q276" s="14" cm="1">
        <f t="array" ref="Q276">SUM(_xlfn._xlws.FILTER($H$2:$H$7117,_xlfn.MAP($O$2:$O$7117,_xlfn.LAMBDA(_xlpm.x,_xlpm.x=$O276))))</f>
        <v>5.9642147117296227E-4</v>
      </c>
      <c r="R276" s="14">
        <f>$H276/Q276</f>
        <v>0.41666666666666657</v>
      </c>
      <c r="S276" s="14" cm="1">
        <f t="array" ref="S276">SUM(_xlfn._xlws.FILTER($H$2:$H$7117,_xlfn.MAP($P$2:$P$7117,_xlfn.LAMBDA(_xlpm.x,_xlpm.x=$P276))))</f>
        <v>1.1928429423459243E-3</v>
      </c>
      <c r="T276" s="14">
        <f>$H276/S276</f>
        <v>0.20833333333333334</v>
      </c>
      <c r="U276" s="14">
        <f>_xlfn.LET(_xlpm.freq,F276,_xlpm.size,M276+1,_xlpm.F,V276,LOG(1+_xlpm.freq)*LOG(1+_xlpm.size)*_xlpm.F)</f>
        <v>0.13013714862717213</v>
      </c>
      <c r="V276" s="14">
        <f>_xlfn.LET(_xlpm.a,T276,_xlpm.b,R276,2*_xlpm.a*_xlpm.b/(_xlpm.a+_xlpm.b))</f>
        <v>0.27777777777777779</v>
      </c>
      <c r="W276" s="14">
        <f>_xlfn.LET(_xlpm.p,R276,_xlpm.q,T276,LOG(_xlpm.p/_xlpm.q))</f>
        <v>0.30102999566398109</v>
      </c>
      <c r="X276" s="2"/>
      <c r="AC276" s="2"/>
      <c r="AH276" s="2"/>
      <c r="AI276" s="2"/>
    </row>
    <row r="277" spans="1:35">
      <c r="A277" s="1" t="str">
        <f>_xlfn.LET(_xlpm.sep," : ",CONCATENATE(O277,_xlpm.sep,P277))</f>
        <v>~fe~ : [fi]</v>
      </c>
      <c r="B277" s="1">
        <f>_xlfn.LET(_xlpm.d,$G277,_xlpm.k,_xlfn.CONCAT(LEFT(TRIM(B$1),1),"*"),COUNTIF(_xlpm.d,_xlpm.k))</f>
        <v>0</v>
      </c>
      <c r="C277" s="1">
        <f>_xlfn.LET(_xlpm.d,$G277,_xlpm.k,_xlfn.CONCAT(LEFT(TRIM(C$1),1),"*"),COUNTIF(_xlpm.d,_xlpm.k))</f>
        <v>0</v>
      </c>
      <c r="D277" s="1">
        <f>_xlfn.LET(_xlpm.d,$G277,_xlpm.k,_xlfn.CONCAT(LEFT(TRIM(D$1),1),"*"),COUNTIF(_xlpm.d,_xlpm.k))</f>
        <v>0</v>
      </c>
      <c r="E277" s="1">
        <f>LOG(F277+1,10)</f>
        <v>0.90308998699194343</v>
      </c>
      <c r="F277" s="7">
        <v>7</v>
      </c>
      <c r="G277" s="9" t="s">
        <v>883</v>
      </c>
      <c r="H277" s="4">
        <f>F277/freq.sum.r6e</f>
        <v>3.4791252485089465E-4</v>
      </c>
      <c r="I277" s="1" t="str">
        <f>_xlfn.LET(_xlpm.sep,":",_xlpm.w,$G277,LEFT(_xlpm.w,FIND(_xlpm.sep,_xlpm.w)-1))</f>
        <v>fi</v>
      </c>
      <c r="J277" s="1" t="str">
        <f>_xlfn.LET(_xlpm.sep,":",_xlpm.w,$G277,RIGHT(_xlpm.w,LEN(_xlpm.w)-FIND(_xlpm.sep,_xlpm.w)))</f>
        <v>fe</v>
      </c>
      <c r="K277" s="10">
        <f>_xlfn.LET(_xlpm.w,I277,LEN(_xlpm.w))</f>
        <v>2</v>
      </c>
      <c r="L277" s="10">
        <f>_xlfn.LET(_xlpm.w,J277,LEN(_xlpm.w))</f>
        <v>2</v>
      </c>
      <c r="M277" s="10">
        <f>_xlfn.LET(_xlpm.a,K277,_xlpm.b,L277,MAX(_xlpm.a,_xlpm.b))</f>
        <v>2</v>
      </c>
      <c r="N277" s="10">
        <f>_xlfn.LET(_xlpm.d,(K277,L277),MAX(_xlpm.d)-MIN(_xlpm.d))</f>
        <v>0</v>
      </c>
      <c r="O277" s="1" t="str">
        <f>_xlfn.LET(_xlpm.sep,":",_xlpm.w,$G277,_xlfn.CONCAT("~",RIGHT(_xlpm.w,LEN(_xlpm.w)-FIND(_xlpm.sep,_xlpm.w)),"~"))</f>
        <v>~fe~</v>
      </c>
      <c r="P277" s="1" t="str">
        <f>_xlfn.LET(_xlpm.sep,":",_xlpm.w,$G277,_xlfn.CONCAT("[",LEFT(_xlpm.w,FIND(_xlpm.sep,_xlpm.w)-1),"]"))</f>
        <v>[fi]</v>
      </c>
      <c r="Q277" s="14" cm="1">
        <f t="array" ref="Q277">SUM(_xlfn._xlws.FILTER($H$2:$H$7117,_xlfn.MAP($O$2:$O$7117,_xlfn.LAMBDA(_xlpm.x,_xlpm.x=$O277))))</f>
        <v>6.9582504970178919E-4</v>
      </c>
      <c r="R277" s="14">
        <f>$H277/Q277</f>
        <v>0.50000000000000011</v>
      </c>
      <c r="S277" s="14" cm="1">
        <f t="array" ref="S277">SUM(_xlfn._xlws.FILTER($H$2:$H$7117,_xlfn.MAP($P$2:$P$7117,_xlfn.LAMBDA(_xlpm.x,_xlpm.x=$P277))))</f>
        <v>1.3916500994035786E-3</v>
      </c>
      <c r="T277" s="14">
        <f>$H277/S277</f>
        <v>0.25</v>
      </c>
      <c r="U277" s="14">
        <f>_xlfn.LET(_xlpm.freq,F277,_xlpm.size,M277+1,_xlpm.F,V277,LOG(1+_xlpm.freq)*LOG(1+_xlpm.size)*_xlpm.F)</f>
        <v>0.18123811657891306</v>
      </c>
      <c r="V277" s="14">
        <f>_xlfn.LET(_xlpm.a,T277,_xlpm.b,R277,2*_xlpm.a*_xlpm.b/(_xlpm.a+_xlpm.b))</f>
        <v>0.33333333333333337</v>
      </c>
      <c r="W277" s="14">
        <f>_xlfn.LET(_xlpm.p,R277,_xlpm.q,T277,LOG(_xlpm.p/_xlpm.q))</f>
        <v>0.30102999566398131</v>
      </c>
      <c r="X277" s="2"/>
      <c r="AC277" s="2"/>
      <c r="AH277" s="2"/>
      <c r="AI277" s="2"/>
    </row>
    <row r="278" spans="1:35">
      <c r="A278" s="1" t="str">
        <f>_xlfn.LET(_xlpm.sep," : ",CONCATENATE(O278,_xlpm.sep,P278))</f>
        <v>~he~ : [hi]</v>
      </c>
      <c r="B278" s="1">
        <f>_xlfn.LET(_xlpm.d,$G278,_xlpm.k,_xlfn.CONCAT(LEFT(TRIM(B$1),1),"*"),COUNTIF(_xlpm.d,_xlpm.k))</f>
        <v>0</v>
      </c>
      <c r="C278" s="1">
        <f>_xlfn.LET(_xlpm.d,$G278,_xlpm.k,_xlfn.CONCAT(LEFT(TRIM(C$1),1),"*"),COUNTIF(_xlpm.d,_xlpm.k))</f>
        <v>0</v>
      </c>
      <c r="D278" s="1">
        <f>_xlfn.LET(_xlpm.d,$G278,_xlpm.k,_xlfn.CONCAT(LEFT(TRIM(D$1),1),"*"),COUNTIF(_xlpm.d,_xlpm.k))</f>
        <v>0</v>
      </c>
      <c r="E278" s="1">
        <f>LOG(F278+1,10)</f>
        <v>0.90308998699194343</v>
      </c>
      <c r="F278" s="7">
        <v>7</v>
      </c>
      <c r="G278" s="9" t="s">
        <v>1203</v>
      </c>
      <c r="H278" s="4">
        <f>F278/freq.sum.r6e</f>
        <v>3.4791252485089465E-4</v>
      </c>
      <c r="I278" s="1" t="str">
        <f>_xlfn.LET(_xlpm.sep,":",_xlpm.w,$G278,LEFT(_xlpm.w,FIND(_xlpm.sep,_xlpm.w)-1))</f>
        <v>hi</v>
      </c>
      <c r="J278" s="1" t="str">
        <f>_xlfn.LET(_xlpm.sep,":",_xlpm.w,$G278,RIGHT(_xlpm.w,LEN(_xlpm.w)-FIND(_xlpm.sep,_xlpm.w)))</f>
        <v>he</v>
      </c>
      <c r="K278" s="10">
        <f>_xlfn.LET(_xlpm.w,I278,LEN(_xlpm.w))</f>
        <v>2</v>
      </c>
      <c r="L278" s="10">
        <f>_xlfn.LET(_xlpm.w,J278,LEN(_xlpm.w))</f>
        <v>2</v>
      </c>
      <c r="M278" s="10">
        <f>_xlfn.LET(_xlpm.a,K278,_xlpm.b,L278,MAX(_xlpm.a,_xlpm.b))</f>
        <v>2</v>
      </c>
      <c r="N278" s="10">
        <f>_xlfn.LET(_xlpm.d,(K278,L278),MAX(_xlpm.d)-MIN(_xlpm.d))</f>
        <v>0</v>
      </c>
      <c r="O278" s="1" t="str">
        <f>_xlfn.LET(_xlpm.sep,":",_xlpm.w,$G278,_xlfn.CONCAT("~",RIGHT(_xlpm.w,LEN(_xlpm.w)-FIND(_xlpm.sep,_xlpm.w)),"~"))</f>
        <v>~he~</v>
      </c>
      <c r="P278" s="1" t="str">
        <f>_xlfn.LET(_xlpm.sep,":",_xlpm.w,$G278,_xlfn.CONCAT("[",LEFT(_xlpm.w,FIND(_xlpm.sep,_xlpm.w)-1),"]"))</f>
        <v>[hi]</v>
      </c>
      <c r="Q278" s="14" cm="1">
        <f t="array" ref="Q278">SUM(_xlfn._xlws.FILTER($H$2:$H$7109,_xlfn.MAP($O$2:$O$7109,_xlfn.LAMBDA(_xlpm.x,_xlpm.x=$O278))))</f>
        <v>6.958250497017893E-4</v>
      </c>
      <c r="R278" s="14">
        <f>$H278/Q278</f>
        <v>0.5</v>
      </c>
      <c r="S278" s="14" cm="1">
        <f t="array" ref="S278">SUM(_xlfn._xlws.FILTER($H$2:$H$7109,_xlfn.MAP($P$2:$P$7109,_xlfn.LAMBDA(_xlpm.x,_xlpm.x=$P278))))</f>
        <v>1.3916500994035786E-3</v>
      </c>
      <c r="T278" s="14">
        <f>$H278/S278</f>
        <v>0.25</v>
      </c>
      <c r="U278" s="14">
        <f>_xlfn.LET(_xlpm.freq,F278,_xlpm.size,M278+1,_xlpm.F,V278,LOG(1+_xlpm.freq)*LOG(1+_xlpm.size)*_xlpm.F)</f>
        <v>0.18123811657891303</v>
      </c>
      <c r="V278" s="14">
        <f>_xlfn.LET(_xlpm.a,T278,_xlpm.b,R278,2*_xlpm.a*_xlpm.b/(_xlpm.a+_xlpm.b))</f>
        <v>0.33333333333333331</v>
      </c>
      <c r="W278" s="14">
        <f>_xlfn.LET(_xlpm.p,R278,_xlpm.q,T278,LOG(_xlpm.p/_xlpm.q))</f>
        <v>0.3010299956639812</v>
      </c>
      <c r="X278" s="2"/>
      <c r="AC278" s="2"/>
      <c r="AH278" s="2"/>
      <c r="AI278" s="2"/>
    </row>
    <row r="279" spans="1:35">
      <c r="A279" s="1" t="str">
        <f>_xlfn.LET(_xlpm.sep," : ",CONCATENATE(O279,_xlpm.sep,P279))</f>
        <v>~no~ : [noʊ]</v>
      </c>
      <c r="B279" s="1">
        <f>_xlfn.LET(_xlpm.d,$G279,_xlpm.k,_xlfn.CONCAT(LEFT(TRIM(B$1),1),"*"),COUNTIF(_xlpm.d,_xlpm.k))</f>
        <v>0</v>
      </c>
      <c r="C279" s="1">
        <f>_xlfn.LET(_xlpm.d,$G279,_xlpm.k,_xlfn.CONCAT(LEFT(TRIM(C$1),1),"*"),COUNTIF(_xlpm.d,_xlpm.k))</f>
        <v>0</v>
      </c>
      <c r="D279" s="1">
        <f>_xlfn.LET(_xlpm.d,$G279,_xlpm.k,_xlfn.CONCAT(LEFT(TRIM(D$1),1),"*"),COUNTIF(_xlpm.d,_xlpm.k))</f>
        <v>1</v>
      </c>
      <c r="E279" s="1">
        <f>LOG(F279+1,10)</f>
        <v>0.47712125471966244</v>
      </c>
      <c r="F279" s="7">
        <v>2</v>
      </c>
      <c r="G279" s="9" t="s">
        <v>3043</v>
      </c>
      <c r="H279" s="4">
        <f>F279/freq.sum.r6e</f>
        <v>9.9403578528827041E-5</v>
      </c>
      <c r="I279" s="1" t="str">
        <f>_xlfn.LET(_xlpm.sep,":",_xlpm.w,$G279,LEFT(_xlpm.w,FIND(_xlpm.sep,_xlpm.w)-1))</f>
        <v>noʊ</v>
      </c>
      <c r="J279" s="1" t="str">
        <f>_xlfn.LET(_xlpm.sep,":",_xlpm.w,$G279,RIGHT(_xlpm.w,LEN(_xlpm.w)-FIND(_xlpm.sep,_xlpm.w)))</f>
        <v>no</v>
      </c>
      <c r="K279" s="10">
        <f>_xlfn.LET(_xlpm.w,I279,LEN(_xlpm.w))</f>
        <v>3</v>
      </c>
      <c r="L279" s="10">
        <f>_xlfn.LET(_xlpm.w,J279,LEN(_xlpm.w))</f>
        <v>2</v>
      </c>
      <c r="M279" s="10">
        <f>_xlfn.LET(_xlpm.a,K279,_xlpm.b,L279,MAX(_xlpm.a,_xlpm.b))</f>
        <v>3</v>
      </c>
      <c r="N279" s="10">
        <f>_xlfn.LET(_xlpm.d,(K279,L279),MAX(_xlpm.d)-MIN(_xlpm.d))</f>
        <v>1</v>
      </c>
      <c r="O279" s="1" t="str">
        <f>_xlfn.LET(_xlpm.sep,":",_xlpm.w,$G279,_xlfn.CONCAT("~",RIGHT(_xlpm.w,LEN(_xlpm.w)-FIND(_xlpm.sep,_xlpm.w)),"~"))</f>
        <v>~no~</v>
      </c>
      <c r="P279" s="1" t="str">
        <f>_xlfn.LET(_xlpm.sep,":",_xlpm.w,$G279,_xlfn.CONCAT("[",LEFT(_xlpm.w,FIND(_xlpm.sep,_xlpm.w)-1),"]"))</f>
        <v>[noʊ]</v>
      </c>
      <c r="Q279" s="14" cm="1">
        <f t="array" ref="Q279">SUM(_xlfn._xlws.FILTER($H$2:$H$7117,_xlfn.MAP($O$2:$O$7117,_xlfn.LAMBDA(_xlpm.x,_xlpm.x=$O279))))</f>
        <v>2.9821073558648114E-4</v>
      </c>
      <c r="R279" s="14">
        <f>$H279/Q279</f>
        <v>0.33333333333333331</v>
      </c>
      <c r="S279" s="14" cm="1">
        <f t="array" ref="S279">SUM(_xlfn._xlws.FILTER($H$2:$H$7117,_xlfn.MAP($P$2:$P$7117,_xlfn.LAMBDA(_xlpm.x,_xlpm.x=$P279))))</f>
        <v>5.9642147117296238E-4</v>
      </c>
      <c r="T279" s="14">
        <f>$H279/S279</f>
        <v>0.16666666666666663</v>
      </c>
      <c r="U279" s="14">
        <f>_xlfn.LET(_xlpm.freq,F279,_xlpm.size,M279+1,_xlpm.F,V279,LOG(1+_xlpm.freq)*LOG(1+_xlpm.size)*_xlpm.F)</f>
        <v>7.4109654551157589E-2</v>
      </c>
      <c r="V279" s="14">
        <f>_xlfn.LET(_xlpm.a,T279,_xlpm.b,R279,2*_xlpm.a*_xlpm.b/(_xlpm.a+_xlpm.b))</f>
        <v>0.22222222222222218</v>
      </c>
      <c r="W279" s="14">
        <f>_xlfn.LET(_xlpm.p,R279,_xlpm.q,T279,LOG(_xlpm.p/_xlpm.q))</f>
        <v>0.30102999566398131</v>
      </c>
      <c r="X279" s="2"/>
      <c r="AC279" s="2"/>
      <c r="AH279" s="2"/>
      <c r="AI279" s="2"/>
    </row>
    <row r="280" spans="1:35">
      <c r="A280" s="1" t="str">
        <f>_xlfn.LET(_xlpm.sep," : ",CONCATENATE(O280,_xlpm.sep,P280))</f>
        <v>~po~ : [poʊ]</v>
      </c>
      <c r="B280" s="1">
        <f>_xlfn.LET(_xlpm.d,$G280,_xlpm.k,_xlfn.CONCAT(LEFT(TRIM(B$1),1),"*"),COUNTIF(_xlpm.d,_xlpm.k))</f>
        <v>0</v>
      </c>
      <c r="C280" s="1">
        <f>_xlfn.LET(_xlpm.d,$G280,_xlpm.k,_xlfn.CONCAT(LEFT(TRIM(C$1),1),"*"),COUNTIF(_xlpm.d,_xlpm.k))</f>
        <v>0</v>
      </c>
      <c r="D280" s="1">
        <f>_xlfn.LET(_xlpm.d,$G280,_xlpm.k,_xlfn.CONCAT(LEFT(TRIM(D$1),1),"*"),COUNTIF(_xlpm.d,_xlpm.k))</f>
        <v>0</v>
      </c>
      <c r="E280" s="1">
        <f>LOG(F280+1,10)</f>
        <v>0.47712125471966244</v>
      </c>
      <c r="F280" s="7">
        <v>2</v>
      </c>
      <c r="G280" s="9" t="s">
        <v>3658</v>
      </c>
      <c r="H280" s="4">
        <f>F280/freq.sum.r6e</f>
        <v>9.9403578528827041E-5</v>
      </c>
      <c r="I280" s="1" t="str">
        <f>_xlfn.LET(_xlpm.sep,":",_xlpm.w,$G280,LEFT(_xlpm.w,FIND(_xlpm.sep,_xlpm.w)-1))</f>
        <v>poʊ</v>
      </c>
      <c r="J280" s="1" t="str">
        <f>_xlfn.LET(_xlpm.sep,":",_xlpm.w,$G280,RIGHT(_xlpm.w,LEN(_xlpm.w)-FIND(_xlpm.sep,_xlpm.w)))</f>
        <v>po</v>
      </c>
      <c r="K280" s="10">
        <f>_xlfn.LET(_xlpm.w,I280,LEN(_xlpm.w))</f>
        <v>3</v>
      </c>
      <c r="L280" s="10">
        <f>_xlfn.LET(_xlpm.w,J280,LEN(_xlpm.w))</f>
        <v>2</v>
      </c>
      <c r="M280" s="10">
        <f>_xlfn.LET(_xlpm.a,K280,_xlpm.b,L280,MAX(_xlpm.a,_xlpm.b))</f>
        <v>3</v>
      </c>
      <c r="N280" s="10">
        <f>_xlfn.LET(_xlpm.d,(K280,L280),MAX(_xlpm.d)-MIN(_xlpm.d))</f>
        <v>1</v>
      </c>
      <c r="O280" s="1" t="str">
        <f>_xlfn.LET(_xlpm.sep,":",_xlpm.w,$G280,_xlfn.CONCAT("~",RIGHT(_xlpm.w,LEN(_xlpm.w)-FIND(_xlpm.sep,_xlpm.w)),"~"))</f>
        <v>~po~</v>
      </c>
      <c r="P280" s="1" t="str">
        <f>_xlfn.LET(_xlpm.sep,":",_xlpm.w,$G280,_xlfn.CONCAT("[",LEFT(_xlpm.w,FIND(_xlpm.sep,_xlpm.w)-1),"]"))</f>
        <v>[poʊ]</v>
      </c>
      <c r="Q280" s="14" cm="1">
        <f t="array" ref="Q280">SUM(_xlfn._xlws.FILTER($H$2:$H$7117,_xlfn.MAP($O$2:$O$7117,_xlfn.LAMBDA(_xlpm.x,_xlpm.x=$O280))))</f>
        <v>2.9821073558648114E-4</v>
      </c>
      <c r="R280" s="14">
        <f>$H280/Q280</f>
        <v>0.33333333333333331</v>
      </c>
      <c r="S280" s="14" cm="1">
        <f t="array" ref="S280">SUM(_xlfn._xlws.FILTER($H$2:$H$7117,_xlfn.MAP($P$2:$P$7117,_xlfn.LAMBDA(_xlpm.x,_xlpm.x=$P280))))</f>
        <v>5.9642147117296238E-4</v>
      </c>
      <c r="T280" s="14">
        <f>$H280/S280</f>
        <v>0.16666666666666663</v>
      </c>
      <c r="U280" s="14">
        <f>_xlfn.LET(_xlpm.freq,F280,_xlpm.size,M280+1,_xlpm.F,V280,LOG(1+_xlpm.freq)*LOG(1+_xlpm.size)*_xlpm.F)</f>
        <v>7.4109654551157589E-2</v>
      </c>
      <c r="V280" s="14">
        <f>_xlfn.LET(_xlpm.a,T280,_xlpm.b,R280,2*_xlpm.a*_xlpm.b/(_xlpm.a+_xlpm.b))</f>
        <v>0.22222222222222218</v>
      </c>
      <c r="W280" s="14">
        <f>_xlfn.LET(_xlpm.p,R280,_xlpm.q,T280,LOG(_xlpm.p/_xlpm.q))</f>
        <v>0.30102999566398131</v>
      </c>
      <c r="X280" s="2"/>
      <c r="AC280" s="2"/>
      <c r="AH280" s="2"/>
      <c r="AI280" s="2"/>
    </row>
    <row r="281" spans="1:35">
      <c r="A281" s="1" t="str">
        <f>_xlfn.LET(_xlpm.sep," : ",CONCATENATE(O281,_xlpm.sep,P281))</f>
        <v>~fa~ : [feɪ]</v>
      </c>
      <c r="B281" s="1">
        <f>_xlfn.LET(_xlpm.d,$G281,_xlpm.k,_xlfn.CONCAT(LEFT(TRIM(B$1),1),"*"),COUNTIF(_xlpm.d,_xlpm.k))</f>
        <v>0</v>
      </c>
      <c r="C281" s="1">
        <f>_xlfn.LET(_xlpm.d,$G281,_xlpm.k,_xlfn.CONCAT(LEFT(TRIM(C$1),1),"*"),COUNTIF(_xlpm.d,_xlpm.k))</f>
        <v>0</v>
      </c>
      <c r="D281" s="1">
        <f>_xlfn.LET(_xlpm.d,$G281,_xlpm.k,_xlfn.CONCAT(LEFT(TRIM(D$1),1),"*"),COUNTIF(_xlpm.d,_xlpm.k))</f>
        <v>0</v>
      </c>
      <c r="E281" s="1">
        <f>LOG(F281+1,10)</f>
        <v>0.69897000433601875</v>
      </c>
      <c r="F281" s="7">
        <v>4</v>
      </c>
      <c r="G281" s="9" t="s">
        <v>877</v>
      </c>
      <c r="H281" s="4">
        <f>F281/freq.sum.r6e</f>
        <v>1.9880715705765408E-4</v>
      </c>
      <c r="I281" s="1" t="str">
        <f>_xlfn.LET(_xlpm.sep,":",_xlpm.w,$G281,LEFT(_xlpm.w,FIND(_xlpm.sep,_xlpm.w)-1))</f>
        <v>feɪ</v>
      </c>
      <c r="J281" s="1" t="str">
        <f>_xlfn.LET(_xlpm.sep,":",_xlpm.w,$G281,RIGHT(_xlpm.w,LEN(_xlpm.w)-FIND(_xlpm.sep,_xlpm.w)))</f>
        <v>fa</v>
      </c>
      <c r="K281" s="10">
        <f>_xlfn.LET(_xlpm.w,I281,LEN(_xlpm.w))</f>
        <v>3</v>
      </c>
      <c r="L281" s="10">
        <f>_xlfn.LET(_xlpm.w,J281,LEN(_xlpm.w))</f>
        <v>2</v>
      </c>
      <c r="M281" s="10">
        <f>_xlfn.LET(_xlpm.a,K281,_xlpm.b,L281,MAX(_xlpm.a,_xlpm.b))</f>
        <v>3</v>
      </c>
      <c r="N281" s="10">
        <f>_xlfn.LET(_xlpm.d,(K281,L281),MAX(_xlpm.d)-MIN(_xlpm.d))</f>
        <v>1</v>
      </c>
      <c r="O281" s="1" t="str">
        <f>_xlfn.LET(_xlpm.sep,":",_xlpm.w,$G281,_xlfn.CONCAT("~",RIGHT(_xlpm.w,LEN(_xlpm.w)-FIND(_xlpm.sep,_xlpm.w)),"~"))</f>
        <v>~fa~</v>
      </c>
      <c r="P281" s="1" t="str">
        <f>_xlfn.LET(_xlpm.sep,":",_xlpm.w,$G281,_xlfn.CONCAT("[",LEFT(_xlpm.w,FIND(_xlpm.sep,_xlpm.w)-1),"]"))</f>
        <v>[feɪ]</v>
      </c>
      <c r="Q281" s="14" cm="1">
        <f t="array" ref="Q281">SUM(_xlfn._xlws.FILTER($H$2:$H$7117,_xlfn.MAP($O$2:$O$7117,_xlfn.LAMBDA(_xlpm.x,_xlpm.x=$O281))))</f>
        <v>3.4791252485089465E-4</v>
      </c>
      <c r="R281" s="14">
        <f>$H281/Q281</f>
        <v>0.5714285714285714</v>
      </c>
      <c r="S281" s="14" cm="1">
        <f t="array" ref="S281">SUM(_xlfn._xlws.FILTER($H$2:$H$7117,_xlfn.MAP($P$2:$P$7117,_xlfn.LAMBDA(_xlpm.x,_xlpm.x=$P281))))</f>
        <v>6.9582504970178941E-4</v>
      </c>
      <c r="T281" s="14">
        <f>$H281/S281</f>
        <v>0.28571428571428564</v>
      </c>
      <c r="U281" s="14">
        <f>_xlfn.LET(_xlpm.freq,F281,_xlpm.size,M281+1,_xlpm.F,V281,LOG(1+_xlpm.freq)*LOG(1+_xlpm.size)*_xlpm.F)</f>
        <v>0.18611773979485494</v>
      </c>
      <c r="V281" s="14">
        <f>_xlfn.LET(_xlpm.a,T281,_xlpm.b,R281,2*_xlpm.a*_xlpm.b/(_xlpm.a+_xlpm.b))</f>
        <v>0.38095238095238093</v>
      </c>
      <c r="W281" s="14">
        <f>_xlfn.LET(_xlpm.p,R281,_xlpm.q,T281,LOG(_xlpm.p/_xlpm.q))</f>
        <v>0.30102999566398131</v>
      </c>
      <c r="X281" s="2"/>
      <c r="AC281" s="2"/>
      <c r="AH281" s="2"/>
      <c r="AI281" s="2"/>
    </row>
    <row r="282" spans="1:35">
      <c r="A282" s="1" t="str">
        <f>_xlfn.LET(_xlpm.sep," : ",CONCATENATE(O282,_xlpm.sep,P282))</f>
        <v>~ta~ : [tə]</v>
      </c>
      <c r="B282" s="1">
        <f>_xlfn.LET(_xlpm.d,$G282,_xlpm.k,_xlfn.CONCAT(LEFT(TRIM(B$1),1),"*"),COUNTIF(_xlpm.d,_xlpm.k))</f>
        <v>0</v>
      </c>
      <c r="C282" s="1">
        <f>_xlfn.LET(_xlpm.d,$G282,_xlpm.k,_xlfn.CONCAT(LEFT(TRIM(C$1),1),"*"),COUNTIF(_xlpm.d,_xlpm.k))</f>
        <v>0</v>
      </c>
      <c r="D282" s="1">
        <f>_xlfn.LET(_xlpm.d,$G282,_xlpm.k,_xlfn.CONCAT(LEFT(TRIM(D$1),1),"*"),COUNTIF(_xlpm.d,_xlpm.k))</f>
        <v>0</v>
      </c>
      <c r="E282" s="1">
        <f>LOG(F282+1,10)</f>
        <v>0.47712125471966244</v>
      </c>
      <c r="F282" s="7">
        <v>2</v>
      </c>
      <c r="G282" s="9" t="s">
        <v>4747</v>
      </c>
      <c r="H282" s="4">
        <f>F282/freq.sum.r6e</f>
        <v>9.9403578528827041E-5</v>
      </c>
      <c r="I282" s="1" t="str">
        <f>_xlfn.LET(_xlpm.sep,":",_xlpm.w,$G282,LEFT(_xlpm.w,FIND(_xlpm.sep,_xlpm.w)-1))</f>
        <v>tə</v>
      </c>
      <c r="J282" s="1" t="str">
        <f>_xlfn.LET(_xlpm.sep,":",_xlpm.w,$G282,RIGHT(_xlpm.w,LEN(_xlpm.w)-FIND(_xlpm.sep,_xlpm.w)))</f>
        <v>ta</v>
      </c>
      <c r="K282" s="10">
        <f>_xlfn.LET(_xlpm.w,I282,LEN(_xlpm.w))</f>
        <v>2</v>
      </c>
      <c r="L282" s="10">
        <f>_xlfn.LET(_xlpm.w,J282,LEN(_xlpm.w))</f>
        <v>2</v>
      </c>
      <c r="M282" s="10">
        <f>_xlfn.LET(_xlpm.a,K282,_xlpm.b,L282,MAX(_xlpm.a,_xlpm.b))</f>
        <v>2</v>
      </c>
      <c r="N282" s="10">
        <f>_xlfn.LET(_xlpm.d,(K282,L282),MAX(_xlpm.d)-MIN(_xlpm.d))</f>
        <v>0</v>
      </c>
      <c r="O282" s="1" t="str">
        <f>_xlfn.LET(_xlpm.sep,":",_xlpm.w,$G282,_xlfn.CONCAT("~",RIGHT(_xlpm.w,LEN(_xlpm.w)-FIND(_xlpm.sep,_xlpm.w)),"~"))</f>
        <v>~ta~</v>
      </c>
      <c r="P282" s="1" t="str">
        <f>_xlfn.LET(_xlpm.sep,":",_xlpm.w,$G282,_xlfn.CONCAT("[",LEFT(_xlpm.w,FIND(_xlpm.sep,_xlpm.w)-1),"]"))</f>
        <v>[tə]</v>
      </c>
      <c r="Q282" s="14" cm="1">
        <f t="array" ref="Q282">SUM(_xlfn._xlws.FILTER($H$2:$H$7117,_xlfn.MAP($O$2:$O$7117,_xlfn.LAMBDA(_xlpm.x,_xlpm.x=$O282))))</f>
        <v>1.6898608349900598E-3</v>
      </c>
      <c r="R282" s="14">
        <f>$H282/Q282</f>
        <v>5.8823529411764705E-2</v>
      </c>
      <c r="S282" s="14" cm="1">
        <f t="array" ref="S282">SUM(_xlfn._xlws.FILTER($H$2:$H$7117,_xlfn.MAP($P$2:$P$7117,_xlfn.LAMBDA(_xlpm.x,_xlpm.x=$P282))))</f>
        <v>3.4791252485089448E-3</v>
      </c>
      <c r="T282" s="14">
        <f>$H282/S282</f>
        <v>2.8571428571428584E-2</v>
      </c>
      <c r="U282" s="14">
        <f>_xlfn.LET(_xlpm.freq,F282,_xlpm.size,M282+1,_xlpm.F,V282,LOG(1+_xlpm.freq)*LOG(1+_xlpm.size)*_xlpm.F)</f>
        <v>1.1048293018419485E-2</v>
      </c>
      <c r="V282" s="14">
        <f>_xlfn.LET(_xlpm.a,T282,_xlpm.b,R282,2*_xlpm.a*_xlpm.b/(_xlpm.a+_xlpm.b))</f>
        <v>3.8461538461538478E-2</v>
      </c>
      <c r="W282" s="14">
        <f>_xlfn.LET(_xlpm.p,R282,_xlpm.q,T282,LOG(_xlpm.p/_xlpm.q))</f>
        <v>0.31361912297200145</v>
      </c>
      <c r="X282" s="2"/>
      <c r="AC282" s="2"/>
      <c r="AH282" s="2"/>
      <c r="AI282" s="2"/>
    </row>
    <row r="283" spans="1:35">
      <c r="A283" s="1" t="str">
        <f>_xlfn.LET(_xlpm.sep," : ",CONCATENATE(O283,_xlpm.sep,P283))</f>
        <v>~mo~ : [mu]</v>
      </c>
      <c r="B283" s="1">
        <f>_xlfn.LET(_xlpm.d,$G283,_xlpm.k,_xlfn.CONCAT(LEFT(TRIM(B$1),1),"*"),COUNTIF(_xlpm.d,_xlpm.k))</f>
        <v>0</v>
      </c>
      <c r="C283" s="1">
        <f>_xlfn.LET(_xlpm.d,$G283,_xlpm.k,_xlfn.CONCAT(LEFT(TRIM(C$1),1),"*"),COUNTIF(_xlpm.d,_xlpm.k))</f>
        <v>1</v>
      </c>
      <c r="D283" s="1">
        <f>_xlfn.LET(_xlpm.d,$G283,_xlpm.k,_xlfn.CONCAT(LEFT(TRIM(D$1),1),"*"),COUNTIF(_xlpm.d,_xlpm.k))</f>
        <v>0</v>
      </c>
      <c r="E283" s="1">
        <f>LOG(F283+1,10)</f>
        <v>0.90308998699194343</v>
      </c>
      <c r="F283" s="7">
        <v>7</v>
      </c>
      <c r="G283" s="9" t="s">
        <v>2684</v>
      </c>
      <c r="H283" s="4">
        <f>F283/freq.sum.r6e</f>
        <v>3.4791252485089465E-4</v>
      </c>
      <c r="I283" s="1" t="str">
        <f>_xlfn.LET(_xlpm.sep,":",_xlpm.w,$G283,LEFT(_xlpm.w,FIND(_xlpm.sep,_xlpm.w)-1))</f>
        <v>mu</v>
      </c>
      <c r="J283" s="1" t="str">
        <f>_xlfn.LET(_xlpm.sep,":",_xlpm.w,$G283,RIGHT(_xlpm.w,LEN(_xlpm.w)-FIND(_xlpm.sep,_xlpm.w)))</f>
        <v>mo</v>
      </c>
      <c r="K283" s="10">
        <f>_xlfn.LET(_xlpm.w,I283,LEN(_xlpm.w))</f>
        <v>2</v>
      </c>
      <c r="L283" s="10">
        <f>_xlfn.LET(_xlpm.w,J283,LEN(_xlpm.w))</f>
        <v>2</v>
      </c>
      <c r="M283" s="10">
        <f>_xlfn.LET(_xlpm.a,K283,_xlpm.b,L283,MAX(_xlpm.a,_xlpm.b))</f>
        <v>2</v>
      </c>
      <c r="N283" s="10">
        <f>_xlfn.LET(_xlpm.d,(K283,L283),MAX(_xlpm.d)-MIN(_xlpm.d))</f>
        <v>0</v>
      </c>
      <c r="O283" s="1" t="str">
        <f>_xlfn.LET(_xlpm.sep,":",_xlpm.w,$G283,_xlfn.CONCAT("~",RIGHT(_xlpm.w,LEN(_xlpm.w)-FIND(_xlpm.sep,_xlpm.w)),"~"))</f>
        <v>~mo~</v>
      </c>
      <c r="P283" s="1" t="str">
        <f>_xlfn.LET(_xlpm.sep,":",_xlpm.w,$G283,_xlfn.CONCAT("[",LEFT(_xlpm.w,FIND(_xlpm.sep,_xlpm.w)-1),"]"))</f>
        <v>[mu]</v>
      </c>
      <c r="Q283" s="14" cm="1">
        <f t="array" ref="Q283">SUM(_xlfn._xlws.FILTER($H$2:$H$7109,_xlfn.MAP($O$2:$O$7109,_xlfn.LAMBDA(_xlpm.x,_xlpm.x=$O283))))</f>
        <v>6.4612326043737573E-4</v>
      </c>
      <c r="R283" s="14">
        <f>$H283/Q283</f>
        <v>0.53846153846153855</v>
      </c>
      <c r="S283" s="14" cm="1">
        <f t="array" ref="S283">SUM(_xlfn._xlws.FILTER($H$2:$H$7109,_xlfn.MAP($P$2:$P$7109,_xlfn.LAMBDA(_xlpm.x,_xlpm.x=$P283))))</f>
        <v>1.3419483101391647E-3</v>
      </c>
      <c r="T283" s="14">
        <f>$H283/S283</f>
        <v>0.25925925925925936</v>
      </c>
      <c r="U283" s="14">
        <f>_xlfn.LET(_xlpm.freq,F283,_xlpm.size,M283+1,_xlpm.F,V283,LOG(1+_xlpm.freq)*LOG(1+_xlpm.size)*_xlpm.F)</f>
        <v>0.19030002240785879</v>
      </c>
      <c r="V283" s="14">
        <f>_xlfn.LET(_xlpm.a,T283,_xlpm.b,R283,2*_xlpm.a*_xlpm.b/(_xlpm.a+_xlpm.b))</f>
        <v>0.35000000000000014</v>
      </c>
      <c r="W283" s="14">
        <f>_xlfn.LET(_xlpm.p,R283,_xlpm.q,T283,LOG(_xlpm.p/_xlpm.q))</f>
        <v>0.31742041185215047</v>
      </c>
      <c r="X283" s="2"/>
      <c r="AC283" s="2"/>
      <c r="AH283" s="2"/>
      <c r="AI283" s="2"/>
    </row>
    <row r="284" spans="1:35">
      <c r="A284" s="1" t="str">
        <f>_xlfn.LET(_xlpm.sep," : ",CONCATENATE(O284,_xlpm.sep,P284))</f>
        <v>~su~ : [ʃʊ]</v>
      </c>
      <c r="B284" s="1">
        <f>_xlfn.LET(_xlpm.d,$G284,_xlpm.k,_xlfn.CONCAT(LEFT(TRIM(B$1),1),"*"),COUNTIF(_xlpm.d,_xlpm.k))</f>
        <v>0</v>
      </c>
      <c r="C284" s="1">
        <f>_xlfn.LET(_xlpm.d,$G284,_xlpm.k,_xlfn.CONCAT(LEFT(TRIM(C$1),1),"*"),COUNTIF(_xlpm.d,_xlpm.k))</f>
        <v>0</v>
      </c>
      <c r="D284" s="1">
        <f>_xlfn.LET(_xlpm.d,$G284,_xlpm.k,_xlfn.CONCAT(LEFT(TRIM(D$1),1),"*"),COUNTIF(_xlpm.d,_xlpm.k))</f>
        <v>0</v>
      </c>
      <c r="E284" s="1">
        <f>LOG(F284+1,10)</f>
        <v>0.8450980400142567</v>
      </c>
      <c r="F284" s="7">
        <v>6</v>
      </c>
      <c r="G284" s="9" t="s">
        <v>6842</v>
      </c>
      <c r="H284" s="4">
        <f>F284/freq.sum.r6e</f>
        <v>2.9821073558648114E-4</v>
      </c>
      <c r="I284" s="1" t="str">
        <f>_xlfn.LET(_xlpm.sep,":",_xlpm.w,$G284,LEFT(_xlpm.w,FIND(_xlpm.sep,_xlpm.w)-1))</f>
        <v>ʃʊ</v>
      </c>
      <c r="J284" s="1" t="str">
        <f>_xlfn.LET(_xlpm.sep,":",_xlpm.w,$G284,RIGHT(_xlpm.w,LEN(_xlpm.w)-FIND(_xlpm.sep,_xlpm.w)))</f>
        <v>su</v>
      </c>
      <c r="K284" s="10">
        <f>_xlfn.LET(_xlpm.w,I284,LEN(_xlpm.w))</f>
        <v>2</v>
      </c>
      <c r="L284" s="10">
        <f>_xlfn.LET(_xlpm.w,J284,LEN(_xlpm.w))</f>
        <v>2</v>
      </c>
      <c r="M284" s="10">
        <f>_xlfn.LET(_xlpm.a,K284,_xlpm.b,L284,MAX(_xlpm.a,_xlpm.b))</f>
        <v>2</v>
      </c>
      <c r="N284" s="10">
        <f>_xlfn.LET(_xlpm.d,(K284,L284),MAX(_xlpm.d)-MIN(_xlpm.d))</f>
        <v>0</v>
      </c>
      <c r="O284" s="1" t="str">
        <f>_xlfn.LET(_xlpm.sep,":",_xlpm.w,$G284,_xlfn.CONCAT("~",RIGHT(_xlpm.w,LEN(_xlpm.w)-FIND(_xlpm.sep,_xlpm.w)),"~"))</f>
        <v>~su~</v>
      </c>
      <c r="P284" s="1" t="str">
        <f>_xlfn.LET(_xlpm.sep,":",_xlpm.w,$G284,_xlfn.CONCAT("[",LEFT(_xlpm.w,FIND(_xlpm.sep,_xlpm.w)-1),"]"))</f>
        <v>[ʃʊ]</v>
      </c>
      <c r="Q284" s="14" cm="1">
        <f t="array" ref="Q284">SUM(_xlfn._xlws.FILTER($H$2:$H$7109,_xlfn.MAP($O$2:$O$7109,_xlfn.LAMBDA(_xlpm.x,_xlpm.x=$O284))))</f>
        <v>1.1928429423459245E-3</v>
      </c>
      <c r="R284" s="14">
        <f>$H284/Q284</f>
        <v>0.25</v>
      </c>
      <c r="S284" s="14" cm="1">
        <f t="array" ref="S284">SUM(_xlfn._xlws.FILTER($H$2:$H$7109,_xlfn.MAP($P$2:$P$7109,_xlfn.LAMBDA(_xlpm.x,_xlpm.x=$P284))))</f>
        <v>2.534791252485089E-3</v>
      </c>
      <c r="T284" s="14">
        <f>$H284/S284</f>
        <v>0.11764705882352944</v>
      </c>
      <c r="U284" s="14">
        <f>_xlfn.LET(_xlpm.freq,F284,_xlpm.size,M284+1,_xlpm.F,V284,LOG(1+_xlpm.freq)*LOG(1+_xlpm.size)*_xlpm.F)</f>
        <v>8.1407954982761849E-2</v>
      </c>
      <c r="V284" s="14">
        <f>_xlfn.LET(_xlpm.a,T284,_xlpm.b,R284,2*_xlpm.a*_xlpm.b/(_xlpm.a+_xlpm.b))</f>
        <v>0.16000000000000003</v>
      </c>
      <c r="W284" s="14">
        <f>_xlfn.LET(_xlpm.p,R284,_xlpm.q,T284,LOG(_xlpm.p/_xlpm.q))</f>
        <v>0.32735893438633024</v>
      </c>
      <c r="X284" s="2"/>
      <c r="AC284" s="2"/>
      <c r="AH284" s="2"/>
      <c r="AI284" s="2"/>
    </row>
    <row r="285" spans="1:35">
      <c r="A285" s="1" t="str">
        <f>_xlfn.LET(_xlpm.sep," : ",CONCATENATE(O285,_xlpm.sep,P285))</f>
        <v>~ye~ : [jɪ]</v>
      </c>
      <c r="B285" s="1">
        <f>_xlfn.LET(_xlpm.d,$G285,_xlpm.k,_xlfn.CONCAT(LEFT(TRIM(B$1),1),"*"),COUNTIF(_xlpm.d,_xlpm.k))</f>
        <v>0</v>
      </c>
      <c r="C285" s="1">
        <f>_xlfn.LET(_xlpm.d,$G285,_xlpm.k,_xlfn.CONCAT(LEFT(TRIM(C$1),1),"*"),COUNTIF(_xlpm.d,_xlpm.k))</f>
        <v>0</v>
      </c>
      <c r="D285" s="1">
        <f>_xlfn.LET(_xlpm.d,$G285,_xlpm.k,_xlfn.CONCAT(LEFT(TRIM(D$1),1),"*"),COUNTIF(_xlpm.d,_xlpm.k))</f>
        <v>0</v>
      </c>
      <c r="E285" s="1">
        <f>LOG(F285+1,10)</f>
        <v>1.3617278360175928</v>
      </c>
      <c r="F285" s="7">
        <v>22</v>
      </c>
      <c r="G285" s="9" t="s">
        <v>1336</v>
      </c>
      <c r="H285" s="4">
        <f>F285/freq.sum.r6e</f>
        <v>1.0934393638170974E-3</v>
      </c>
      <c r="I285" s="4" t="str">
        <f>_xlfn.LET(_xlpm.sep,":",_xlpm.w,$G285,LEFT(_xlpm.w,FIND(_xlpm.sep,_xlpm.w)-1))</f>
        <v>jɪ</v>
      </c>
      <c r="J285" s="4" t="str">
        <f>_xlfn.LET(_xlpm.sep,":",_xlpm.w,$G285,RIGHT(_xlpm.w,LEN(_xlpm.w)-FIND(_xlpm.sep,_xlpm.w)))</f>
        <v>ye</v>
      </c>
      <c r="K285" s="10">
        <f>_xlfn.LET(_xlpm.w,I285,LEN(_xlpm.w))</f>
        <v>2</v>
      </c>
      <c r="L285" s="10">
        <f>_xlfn.LET(_xlpm.w,J285,LEN(_xlpm.w))</f>
        <v>2</v>
      </c>
      <c r="M285" s="10">
        <f>_xlfn.LET(_xlpm.a,K285,_xlpm.b,L285,MAX(_xlpm.a,_xlpm.b))</f>
        <v>2</v>
      </c>
      <c r="N285" s="10">
        <f>_xlfn.LET(_xlpm.d,(K285,L285),MAX(_xlpm.d)-MIN(_xlpm.d))</f>
        <v>0</v>
      </c>
      <c r="O285" s="1" t="str">
        <f>_xlfn.LET(_xlpm.sep,":",_xlpm.w,$G285,_xlfn.CONCAT("~",RIGHT(_xlpm.w,LEN(_xlpm.w)-FIND(_xlpm.sep,_xlpm.w)),"~"))</f>
        <v>~ye~</v>
      </c>
      <c r="P285" s="1" t="str">
        <f>_xlfn.LET(_xlpm.sep,":",_xlpm.w,$G285,_xlfn.CONCAT("[",LEFT(_xlpm.w,FIND(_xlpm.sep,_xlpm.w)-1),"]"))</f>
        <v>[jɪ]</v>
      </c>
      <c r="Q285" s="14" cm="1">
        <f t="array" ref="Q285">SUM(_xlfn._xlws.FILTER($H$2:$H$7109,_xlfn.MAP($O$2:$O$7109,_xlfn.LAMBDA(_xlpm.x,_xlpm.x=$O285))))</f>
        <v>1.4413518886679921E-3</v>
      </c>
      <c r="R285" s="14">
        <f>$H285/Q285</f>
        <v>0.75862068965517238</v>
      </c>
      <c r="S285" s="14" cm="1">
        <f t="array" ref="S285">SUM(_xlfn._xlws.FILTER($H$2:$H$7109,_xlfn.MAP($P$2:$P$7109,_xlfn.LAMBDA(_xlpm.x,_xlpm.x=$P285))))</f>
        <v>3.180914512922464E-3</v>
      </c>
      <c r="T285" s="14">
        <f>$H285/S285</f>
        <v>0.34375000000000011</v>
      </c>
      <c r="U285" s="14">
        <f>_xlfn.LET(_xlpm.freq,F285,_xlpm.size,M285+1,_xlpm.F,V285,LOG(1+_xlpm.freq)*LOG(1+_xlpm.size)*_xlpm.F)</f>
        <v>0.38788216518631258</v>
      </c>
      <c r="V285" s="14">
        <f>_xlfn.LET(_xlpm.a,T285,_xlpm.b,R285,2*_xlpm.a*_xlpm.b/(_xlpm.a+_xlpm.b))</f>
        <v>0.4731182795698925</v>
      </c>
      <c r="W285" s="14">
        <f>_xlfn.LET(_xlpm.p,R285,_xlpm.q,T285,LOG(_xlpm.p/_xlpm.q))</f>
        <v>0.34378197608493088</v>
      </c>
      <c r="X285" s="2"/>
      <c r="AC285" s="2"/>
      <c r="AH285" s="2"/>
      <c r="AI285" s="2"/>
    </row>
    <row r="286" spans="1:35">
      <c r="A286" s="1" t="str">
        <f>_xlfn.LET(_xlpm.sep," : ",CONCATENATE(O286,_xlpm.sep,P286))</f>
        <v>~cu~ : [kʊ]</v>
      </c>
      <c r="B286" s="1">
        <f>_xlfn.LET(_xlpm.d,$G286,_xlpm.k,_xlfn.CONCAT(LEFT(TRIM(B$1),1),"*"),COUNTIF(_xlpm.d,_xlpm.k))</f>
        <v>0</v>
      </c>
      <c r="C286" s="1">
        <f>_xlfn.LET(_xlpm.d,$G286,_xlpm.k,_xlfn.CONCAT(LEFT(TRIM(C$1),1),"*"),COUNTIF(_xlpm.d,_xlpm.k))</f>
        <v>0</v>
      </c>
      <c r="D286" s="1">
        <f>_xlfn.LET(_xlpm.d,$G286,_xlpm.k,_xlfn.CONCAT(LEFT(TRIM(D$1),1),"*"),COUNTIF(_xlpm.d,_xlpm.k))</f>
        <v>0</v>
      </c>
      <c r="E286" s="1">
        <f>LOG(F286+1,10)</f>
        <v>0.8450980400142567</v>
      </c>
      <c r="F286" s="7">
        <v>6</v>
      </c>
      <c r="G286" s="9" t="s">
        <v>1835</v>
      </c>
      <c r="H286" s="4">
        <f>F286/freq.sum.r6e</f>
        <v>2.9821073558648114E-4</v>
      </c>
      <c r="I286" s="1" t="str">
        <f>_xlfn.LET(_xlpm.sep,":",_xlpm.w,$G286,LEFT(_xlpm.w,FIND(_xlpm.sep,_xlpm.w)-1))</f>
        <v>kʊ</v>
      </c>
      <c r="J286" s="1" t="str">
        <f>_xlfn.LET(_xlpm.sep,":",_xlpm.w,$G286,RIGHT(_xlpm.w,LEN(_xlpm.w)-FIND(_xlpm.sep,_xlpm.w)))</f>
        <v>cu</v>
      </c>
      <c r="K286" s="10">
        <f>_xlfn.LET(_xlpm.w,I286,LEN(_xlpm.w))</f>
        <v>2</v>
      </c>
      <c r="L286" s="10">
        <f>_xlfn.LET(_xlpm.w,J286,LEN(_xlpm.w))</f>
        <v>2</v>
      </c>
      <c r="M286" s="10">
        <f>_xlfn.LET(_xlpm.a,K286,_xlpm.b,L286,MAX(_xlpm.a,_xlpm.b))</f>
        <v>2</v>
      </c>
      <c r="N286" s="10">
        <f>_xlfn.LET(_xlpm.d,(K286,L286),MAX(_xlpm.d)-MIN(_xlpm.d))</f>
        <v>0</v>
      </c>
      <c r="O286" s="1" t="str">
        <f>_xlfn.LET(_xlpm.sep,":",_xlpm.w,$G286,_xlfn.CONCAT("~",RIGHT(_xlpm.w,LEN(_xlpm.w)-FIND(_xlpm.sep,_xlpm.w)),"~"))</f>
        <v>~cu~</v>
      </c>
      <c r="P286" s="1" t="str">
        <f>_xlfn.LET(_xlpm.sep,":",_xlpm.w,$G286,_xlfn.CONCAT("[",LEFT(_xlpm.w,FIND(_xlpm.sep,_xlpm.w)-1),"]"))</f>
        <v>[kʊ]</v>
      </c>
      <c r="Q286" s="14" cm="1">
        <f t="array" ref="Q286">SUM(_xlfn._xlws.FILTER($H$2:$H$7111,_xlfn.MAP($O$2:$O$7111,_xlfn.LAMBDA(_xlpm.x,_xlpm.x=$O286))))</f>
        <v>1.1431411530815109E-3</v>
      </c>
      <c r="R286" s="14">
        <f>$H286/Q286</f>
        <v>0.26086956521739135</v>
      </c>
      <c r="S286" s="14" cm="1">
        <f t="array" ref="S286">SUM(_xlfn._xlws.FILTER($H$2:$H$7111,_xlfn.MAP($P$2:$P$7111,_xlfn.LAMBDA(_xlpm.x,_xlpm.x=$P286))))</f>
        <v>2.534791252485089E-3</v>
      </c>
      <c r="T286" s="14">
        <f>$H286/S286</f>
        <v>0.11764705882352944</v>
      </c>
      <c r="U286" s="14">
        <f>_xlfn.LET(_xlpm.freq,F286,_xlpm.size,M286+1,_xlpm.F,V286,LOG(1+_xlpm.freq)*LOG(1+_xlpm.size)*_xlpm.F)</f>
        <v>8.2508062482528913E-2</v>
      </c>
      <c r="V286" s="14">
        <f>_xlfn.LET(_xlpm.a,T286,_xlpm.b,R286,2*_xlpm.a*_xlpm.b/(_xlpm.a+_xlpm.b))</f>
        <v>0.1621621621621622</v>
      </c>
      <c r="W286" s="14">
        <f>_xlfn.LET(_xlpm.p,R286,_xlpm.q,T286,LOG(_xlpm.p/_xlpm.q))</f>
        <v>0.34584234008034348</v>
      </c>
      <c r="X286" s="2"/>
      <c r="AC286" s="2"/>
      <c r="AH286" s="2"/>
      <c r="AI286" s="2"/>
    </row>
    <row r="287" spans="1:35">
      <c r="A287" s="1" t="str">
        <f>_xlfn.LET(_xlpm.sep," : ",CONCATENATE(O287,_xlpm.sep,P287))</f>
        <v>~ce~ : [sə]</v>
      </c>
      <c r="B287" s="1">
        <f>_xlfn.LET(_xlpm.d,$G287,_xlpm.k,_xlfn.CONCAT(LEFT(TRIM(B$1),1),"*"),COUNTIF(_xlpm.d,_xlpm.k))</f>
        <v>0</v>
      </c>
      <c r="C287" s="1">
        <f>_xlfn.LET(_xlpm.d,$G287,_xlpm.k,_xlfn.CONCAT(LEFT(TRIM(C$1),1),"*"),COUNTIF(_xlpm.d,_xlpm.k))</f>
        <v>0</v>
      </c>
      <c r="D287" s="1">
        <f>_xlfn.LET(_xlpm.d,$G287,_xlpm.k,_xlfn.CONCAT(LEFT(TRIM(D$1),1),"*"),COUNTIF(_xlpm.d,_xlpm.k))</f>
        <v>0</v>
      </c>
      <c r="E287" s="1">
        <f>LOG(F287+1,10)</f>
        <v>0.47712125471966244</v>
      </c>
      <c r="F287" s="7">
        <v>2</v>
      </c>
      <c r="G287" s="9" t="s">
        <v>4417</v>
      </c>
      <c r="H287" s="4">
        <f>F287/freq.sum.r6e</f>
        <v>9.9403578528827041E-5</v>
      </c>
      <c r="I287" s="4" t="str">
        <f>_xlfn.LET(_xlpm.sep,":",_xlpm.w,$G287,LEFT(_xlpm.w,FIND(_xlpm.sep,_xlpm.w)-1))</f>
        <v>sə</v>
      </c>
      <c r="J287" s="4" t="str">
        <f>_xlfn.LET(_xlpm.sep,":",_xlpm.w,$G287,RIGHT(_xlpm.w,LEN(_xlpm.w)-FIND(_xlpm.sep,_xlpm.w)))</f>
        <v>ce</v>
      </c>
      <c r="K287" s="10">
        <f>_xlfn.LET(_xlpm.w,I287,LEN(_xlpm.w))</f>
        <v>2</v>
      </c>
      <c r="L287" s="10">
        <f>_xlfn.LET(_xlpm.w,J287,LEN(_xlpm.w))</f>
        <v>2</v>
      </c>
      <c r="M287" s="10">
        <f>_xlfn.LET(_xlpm.a,K287,_xlpm.b,L287,MAX(_xlpm.a,_xlpm.b))</f>
        <v>2</v>
      </c>
      <c r="N287" s="10">
        <f>_xlfn.LET(_xlpm.d,(K287,L287),MAX(_xlpm.d)-MIN(_xlpm.d))</f>
        <v>0</v>
      </c>
      <c r="O287" s="1" t="str">
        <f>_xlfn.LET(_xlpm.sep,":",_xlpm.w,$G287,_xlfn.CONCAT("~",RIGHT(_xlpm.w,LEN(_xlpm.w)-FIND(_xlpm.sep,_xlpm.w)),"~"))</f>
        <v>~ce~</v>
      </c>
      <c r="P287" s="1" t="str">
        <f>_xlfn.LET(_xlpm.sep,":",_xlpm.w,$G287,_xlfn.CONCAT("[",LEFT(_xlpm.w,FIND(_xlpm.sep,_xlpm.w)-1),"]"))</f>
        <v>[sə]</v>
      </c>
      <c r="Q287" s="14" cm="1">
        <f t="array" ref="Q287">SUM(_xlfn._xlws.FILTER($H$2:$H$7109,_xlfn.MAP($O$2:$O$7109,_xlfn.LAMBDA(_xlpm.x,_xlpm.x=$O287))))</f>
        <v>1.7892644135188867E-3</v>
      </c>
      <c r="R287" s="14">
        <f>$H287/Q287</f>
        <v>5.5555555555555559E-2</v>
      </c>
      <c r="S287" s="14" cm="1">
        <f t="array" ref="S287">SUM(_xlfn._xlws.FILTER($H$2:$H$7109,_xlfn.MAP($P$2:$P$7109,_xlfn.LAMBDA(_xlpm.x,_xlpm.x=$P287))))</f>
        <v>3.9761431411530794E-3</v>
      </c>
      <c r="T287" s="14">
        <f>$H287/S287</f>
        <v>2.5000000000000015E-2</v>
      </c>
      <c r="U287" s="14">
        <f>_xlfn.LET(_xlpm.freq,F287,_xlpm.size,M287+1,_xlpm.F,V287,LOG(1+_xlpm.freq)*LOG(1+_xlpm.size)*_xlpm.F)</f>
        <v>9.9053661544450562E-3</v>
      </c>
      <c r="V287" s="14">
        <f>_xlfn.LET(_xlpm.a,T287,_xlpm.b,R287,2*_xlpm.a*_xlpm.b/(_xlpm.a+_xlpm.b))</f>
        <v>3.4482758620689669E-2</v>
      </c>
      <c r="W287" s="14">
        <f>_xlfn.LET(_xlpm.p,R287,_xlpm.q,T287,LOG(_xlpm.p/_xlpm.q))</f>
        <v>0.34678748622465611</v>
      </c>
      <c r="X287" s="2"/>
      <c r="AC287" s="2"/>
      <c r="AH287" s="2"/>
      <c r="AI287" s="2"/>
    </row>
    <row r="288" spans="1:35">
      <c r="A288" s="1" t="str">
        <f>_xlfn.LET(_xlpm.sep," : ",CONCATENATE(O288,_xlpm.sep,P288))</f>
        <v>~fu~ : [fʊ]</v>
      </c>
      <c r="B288" s="1">
        <f>_xlfn.LET(_xlpm.d,$G288,_xlpm.k,_xlfn.CONCAT(LEFT(TRIM(B$1),1),"*"),COUNTIF(_xlpm.d,_xlpm.k))</f>
        <v>0</v>
      </c>
      <c r="C288" s="1">
        <f>_xlfn.LET(_xlpm.d,$G288,_xlpm.k,_xlfn.CONCAT(LEFT(TRIM(C$1),1),"*"),COUNTIF(_xlpm.d,_xlpm.k))</f>
        <v>0</v>
      </c>
      <c r="D288" s="1">
        <f>_xlfn.LET(_xlpm.d,$G288,_xlpm.k,_xlfn.CONCAT(LEFT(TRIM(D$1),1),"*"),COUNTIF(_xlpm.d,_xlpm.k))</f>
        <v>0</v>
      </c>
      <c r="E288" s="1">
        <f>LOG(F288+1,10)</f>
        <v>0.8450980400142567</v>
      </c>
      <c r="F288" s="7">
        <v>6</v>
      </c>
      <c r="G288" s="9" t="s">
        <v>1079</v>
      </c>
      <c r="H288" s="4">
        <f>F288/freq.sum.r6e</f>
        <v>2.9821073558648114E-4</v>
      </c>
      <c r="I288" s="1" t="str">
        <f>_xlfn.LET(_xlpm.sep,":",_xlpm.w,$G288,LEFT(_xlpm.w,FIND(_xlpm.sep,_xlpm.w)-1))</f>
        <v>fʊ</v>
      </c>
      <c r="J288" s="1" t="str">
        <f>_xlfn.LET(_xlpm.sep,":",_xlpm.w,$G288,RIGHT(_xlpm.w,LEN(_xlpm.w)-FIND(_xlpm.sep,_xlpm.w)))</f>
        <v>fu</v>
      </c>
      <c r="K288" s="10">
        <f>_xlfn.LET(_xlpm.w,I288,LEN(_xlpm.w))</f>
        <v>2</v>
      </c>
      <c r="L288" s="10">
        <f>_xlfn.LET(_xlpm.w,J288,LEN(_xlpm.w))</f>
        <v>2</v>
      </c>
      <c r="M288" s="10">
        <f>_xlfn.LET(_xlpm.a,K288,_xlpm.b,L288,MAX(_xlpm.a,_xlpm.b))</f>
        <v>2</v>
      </c>
      <c r="N288" s="10">
        <f>_xlfn.LET(_xlpm.d,(K288,L288),MAX(_xlpm.d)-MIN(_xlpm.d))</f>
        <v>0</v>
      </c>
      <c r="O288" s="1" t="str">
        <f>_xlfn.LET(_xlpm.sep,":",_xlpm.w,$G288,_xlfn.CONCAT("~",RIGHT(_xlpm.w,LEN(_xlpm.w)-FIND(_xlpm.sep,_xlpm.w)),"~"))</f>
        <v>~fu~</v>
      </c>
      <c r="P288" s="1" t="str">
        <f>_xlfn.LET(_xlpm.sep,":",_xlpm.w,$G288,_xlfn.CONCAT("[",LEFT(_xlpm.w,FIND(_xlpm.sep,_xlpm.w)-1),"]"))</f>
        <v>[fʊ]</v>
      </c>
      <c r="Q288" s="14" cm="1">
        <f t="array" ref="Q288">SUM(_xlfn._xlws.FILTER($H$2:$H$7117,_xlfn.MAP($O$2:$O$7117,_xlfn.LAMBDA(_xlpm.x,_xlpm.x=$O288))))</f>
        <v>7.4552683896620287E-4</v>
      </c>
      <c r="R288" s="14">
        <f>$H288/Q288</f>
        <v>0.39999999999999997</v>
      </c>
      <c r="S288" s="14" cm="1">
        <f t="array" ref="S288">SUM(_xlfn._xlws.FILTER($H$2:$H$7117,_xlfn.MAP($P$2:$P$7117,_xlfn.LAMBDA(_xlpm.x,_xlpm.x=$P288))))</f>
        <v>1.6898608349900596E-3</v>
      </c>
      <c r="T288" s="14">
        <f>$H288/S288</f>
        <v>0.17647058823529413</v>
      </c>
      <c r="U288" s="14">
        <f>_xlfn.LET(_xlpm.freq,F288,_xlpm.size,M288+1,_xlpm.F,V288,LOG(1+_xlpm.freq)*LOG(1+_xlpm.size)*_xlpm.F)</f>
        <v>0.12460401272871711</v>
      </c>
      <c r="V288" s="14">
        <f>_xlfn.LET(_xlpm.a,T288,_xlpm.b,R288,2*_xlpm.a*_xlpm.b/(_xlpm.a+_xlpm.b))</f>
        <v>0.24489795918367349</v>
      </c>
      <c r="W288" s="14">
        <f>_xlfn.LET(_xlpm.p,R288,_xlpm.q,T288,LOG(_xlpm.p/_xlpm.q))</f>
        <v>0.35538765798657379</v>
      </c>
      <c r="X288" s="2"/>
      <c r="AC288" s="2"/>
      <c r="AH288" s="2"/>
      <c r="AI288" s="2"/>
    </row>
    <row r="289" spans="1:35">
      <c r="A289" s="1" t="str">
        <f>_xlfn.LET(_xlpm.sep," : ",CONCATENATE(O289,_xlpm.sep,P289))</f>
        <v>~cy~ : [saɪ]</v>
      </c>
      <c r="B289" s="1">
        <f>_xlfn.LET(_xlpm.d,$G289,_xlpm.k,_xlfn.CONCAT(LEFT(TRIM(B$1),1),"*"),COUNTIF(_xlpm.d,_xlpm.k))</f>
        <v>0</v>
      </c>
      <c r="C289" s="1">
        <f>_xlfn.LET(_xlpm.d,$G289,_xlpm.k,_xlfn.CONCAT(LEFT(TRIM(C$1),1),"*"),COUNTIF(_xlpm.d,_xlpm.k))</f>
        <v>0</v>
      </c>
      <c r="D289" s="1">
        <f>_xlfn.LET(_xlpm.d,$G289,_xlpm.k,_xlfn.CONCAT(LEFT(TRIM(D$1),1),"*"),COUNTIF(_xlpm.d,_xlpm.k))</f>
        <v>0</v>
      </c>
      <c r="E289" s="1">
        <f>LOG(F289+1,10)</f>
        <v>0.90308998699194343</v>
      </c>
      <c r="F289" s="7">
        <v>7</v>
      </c>
      <c r="G289" s="9" t="s">
        <v>3909</v>
      </c>
      <c r="H289" s="4">
        <f>F289/freq.sum.r6e</f>
        <v>3.4791252485089465E-4</v>
      </c>
      <c r="I289" s="1" t="str">
        <f>_xlfn.LET(_xlpm.sep,":",_xlpm.w,$G289,LEFT(_xlpm.w,FIND(_xlpm.sep,_xlpm.w)-1))</f>
        <v>saɪ</v>
      </c>
      <c r="J289" s="1" t="str">
        <f>_xlfn.LET(_xlpm.sep,":",_xlpm.w,$G289,RIGHT(_xlpm.w,LEN(_xlpm.w)-FIND(_xlpm.sep,_xlpm.w)))</f>
        <v>cy</v>
      </c>
      <c r="K289" s="10">
        <f>_xlfn.LET(_xlpm.w,I289,LEN(_xlpm.w))</f>
        <v>3</v>
      </c>
      <c r="L289" s="10">
        <f>_xlfn.LET(_xlpm.w,J289,LEN(_xlpm.w))</f>
        <v>2</v>
      </c>
      <c r="M289" s="10">
        <f>_xlfn.LET(_xlpm.a,K289,_xlpm.b,L289,MAX(_xlpm.a,_xlpm.b))</f>
        <v>3</v>
      </c>
      <c r="N289" s="10">
        <f>_xlfn.LET(_xlpm.d,(K289,L289),MAX(_xlpm.d)-MIN(_xlpm.d))</f>
        <v>1</v>
      </c>
      <c r="O289" s="1" t="str">
        <f>_xlfn.LET(_xlpm.sep,":",_xlpm.w,$G289,_xlfn.CONCAT("~",RIGHT(_xlpm.w,LEN(_xlpm.w)-FIND(_xlpm.sep,_xlpm.w)),"~"))</f>
        <v>~cy~</v>
      </c>
      <c r="P289" s="1" t="str">
        <f>_xlfn.LET(_xlpm.sep,":",_xlpm.w,$G289,_xlfn.CONCAT("[",LEFT(_xlpm.w,FIND(_xlpm.sep,_xlpm.w)-1),"]"))</f>
        <v>[saɪ]</v>
      </c>
      <c r="Q289" s="14" cm="1">
        <f t="array" ref="Q289">SUM(_xlfn._xlws.FILTER($H$2:$H$7117,_xlfn.MAP($O$2:$O$7117,_xlfn.LAMBDA(_xlpm.x,_xlpm.x=$O289))))</f>
        <v>1.4413518886679921E-3</v>
      </c>
      <c r="R289" s="14">
        <f>$H289/Q289</f>
        <v>0.2413793103448276</v>
      </c>
      <c r="S289" s="14" cm="1">
        <f t="array" ref="S289">SUM(_xlfn._xlws.FILTER($H$2:$H$7117,_xlfn.MAP($P$2:$P$7117,_xlfn.LAMBDA(_xlpm.x,_xlpm.x=$P289))))</f>
        <v>3.2803180914512914E-3</v>
      </c>
      <c r="T289" s="14">
        <f>$H289/S289</f>
        <v>0.10606060606060609</v>
      </c>
      <c r="U289" s="14">
        <f>_xlfn.LET(_xlpm.freq,F289,_xlpm.size,M289+1,_xlpm.F,V289,LOG(1+_xlpm.freq)*LOG(1+_xlpm.size)*_xlpm.F)</f>
        <v>9.3023782839263547E-2</v>
      </c>
      <c r="V289" s="14">
        <f>_xlfn.LET(_xlpm.a,T289,_xlpm.b,R289,2*_xlpm.a*_xlpm.b/(_xlpm.a+_xlpm.b))</f>
        <v>0.14736842105263159</v>
      </c>
      <c r="W289" s="14">
        <f>_xlfn.LET(_xlpm.p,R289,_xlpm.q,T289,LOG(_xlpm.p/_xlpm.q))</f>
        <v>0.35714593764291241</v>
      </c>
      <c r="X289" s="2"/>
      <c r="AC289" s="2"/>
      <c r="AH289" s="2"/>
      <c r="AI289" s="2"/>
    </row>
    <row r="290" spans="1:35">
      <c r="A290" s="1" t="str">
        <f>_xlfn.LET(_xlpm.sep," : ",CONCATENATE(O290,_xlpm.sep,P290))</f>
        <v>~he~ : [hɛ]</v>
      </c>
      <c r="B290" s="1">
        <f>_xlfn.LET(_xlpm.d,$G290,_xlpm.k,_xlfn.CONCAT(LEFT(TRIM(B$1),1),"*"),COUNTIF(_xlpm.d,_xlpm.k))</f>
        <v>0</v>
      </c>
      <c r="C290" s="1">
        <f>_xlfn.LET(_xlpm.d,$G290,_xlpm.k,_xlfn.CONCAT(LEFT(TRIM(C$1),1),"*"),COUNTIF(_xlpm.d,_xlpm.k))</f>
        <v>0</v>
      </c>
      <c r="D290" s="1">
        <f>_xlfn.LET(_xlpm.d,$G290,_xlpm.k,_xlfn.CONCAT(LEFT(TRIM(D$1),1),"*"),COUNTIF(_xlpm.d,_xlpm.k))</f>
        <v>0</v>
      </c>
      <c r="E290" s="1">
        <f>LOG(F290+1,10)</f>
        <v>0.77815125038364352</v>
      </c>
      <c r="F290" s="7">
        <v>5</v>
      </c>
      <c r="G290" s="9" t="s">
        <v>1257</v>
      </c>
      <c r="H290" s="4">
        <f>F290/freq.sum.r6e</f>
        <v>2.4850894632206757E-4</v>
      </c>
      <c r="I290" s="1" t="str">
        <f>_xlfn.LET(_xlpm.sep,":",_xlpm.w,$G290,LEFT(_xlpm.w,FIND(_xlpm.sep,_xlpm.w)-1))</f>
        <v>hɛ</v>
      </c>
      <c r="J290" s="1" t="str">
        <f>_xlfn.LET(_xlpm.sep,":",_xlpm.w,$G290,RIGHT(_xlpm.w,LEN(_xlpm.w)-FIND(_xlpm.sep,_xlpm.w)))</f>
        <v>he</v>
      </c>
      <c r="K290" s="10">
        <f>_xlfn.LET(_xlpm.w,I290,LEN(_xlpm.w))</f>
        <v>2</v>
      </c>
      <c r="L290" s="10">
        <f>_xlfn.LET(_xlpm.w,J290,LEN(_xlpm.w))</f>
        <v>2</v>
      </c>
      <c r="M290" s="10">
        <f>_xlfn.LET(_xlpm.a,K290,_xlpm.b,L290,MAX(_xlpm.a,_xlpm.b))</f>
        <v>2</v>
      </c>
      <c r="N290" s="10">
        <f>_xlfn.LET(_xlpm.d,(K290,L290),MAX(_xlpm.d)-MIN(_xlpm.d))</f>
        <v>0</v>
      </c>
      <c r="O290" s="1" t="str">
        <f>_xlfn.LET(_xlpm.sep,":",_xlpm.w,$G290,_xlfn.CONCAT("~",RIGHT(_xlpm.w,LEN(_xlpm.w)-FIND(_xlpm.sep,_xlpm.w)),"~"))</f>
        <v>~he~</v>
      </c>
      <c r="P290" s="1" t="str">
        <f>_xlfn.LET(_xlpm.sep,":",_xlpm.w,$G290,_xlfn.CONCAT("[",LEFT(_xlpm.w,FIND(_xlpm.sep,_xlpm.w)-1),"]"))</f>
        <v>[hɛ]</v>
      </c>
      <c r="Q290" s="14" cm="1">
        <f t="array" ref="Q290">SUM(_xlfn._xlws.FILTER($H$2:$H$7111,_xlfn.MAP($O$2:$O$7111,_xlfn.LAMBDA(_xlpm.x,_xlpm.x=$O290))))</f>
        <v>6.958250497017893E-4</v>
      </c>
      <c r="R290" s="14">
        <f>$H290/Q290</f>
        <v>0.3571428571428571</v>
      </c>
      <c r="S290" s="14" cm="1">
        <f t="array" ref="S290">SUM(_xlfn._xlws.FILTER($H$2:$H$7111,_xlfn.MAP($P$2:$P$7111,_xlfn.LAMBDA(_xlpm.x,_xlpm.x=$P290))))</f>
        <v>1.5904572564612327E-3</v>
      </c>
      <c r="T290" s="14">
        <f>$H290/S290</f>
        <v>0.15624999999999997</v>
      </c>
      <c r="U290" s="14">
        <f>_xlfn.LET(_xlpm.freq,F290,_xlpm.size,M290+1,_xlpm.F,V290,LOG(1+_xlpm.freq)*LOG(1+_xlpm.size)*_xlpm.F)</f>
        <v>0.10184646414300423</v>
      </c>
      <c r="V290" s="14">
        <f>_xlfn.LET(_xlpm.a,T290,_xlpm.b,R290,2*_xlpm.a*_xlpm.b/(_xlpm.a+_xlpm.b))</f>
        <v>0.21739130434782603</v>
      </c>
      <c r="W290" s="14">
        <f>_xlfn.LET(_xlpm.p,R290,_xlpm.q,T290,LOG(_xlpm.p/_xlpm.q))</f>
        <v>0.35902194264166803</v>
      </c>
      <c r="X290" s="2"/>
      <c r="AC290" s="2"/>
      <c r="AH290" s="2"/>
      <c r="AI290" s="2"/>
    </row>
    <row r="291" spans="1:35">
      <c r="A291" s="1" t="str">
        <f>_xlfn.LET(_xlpm.sep," : ",CONCATENATE(O291,_xlpm.sep,P291))</f>
        <v>~ha~ : [hɛ]</v>
      </c>
      <c r="B291" s="1">
        <f>_xlfn.LET(_xlpm.d,$G291,_xlpm.k,_xlfn.CONCAT(LEFT(TRIM(B$1),1),"*"),COUNTIF(_xlpm.d,_xlpm.k))</f>
        <v>0</v>
      </c>
      <c r="C291" s="1">
        <f>_xlfn.LET(_xlpm.d,$G291,_xlpm.k,_xlfn.CONCAT(LEFT(TRIM(C$1),1),"*"),COUNTIF(_xlpm.d,_xlpm.k))</f>
        <v>0</v>
      </c>
      <c r="D291" s="1">
        <f>_xlfn.LET(_xlpm.d,$G291,_xlpm.k,_xlfn.CONCAT(LEFT(TRIM(D$1),1),"*"),COUNTIF(_xlpm.d,_xlpm.k))</f>
        <v>0</v>
      </c>
      <c r="E291" s="1">
        <f>LOG(F291+1,10)</f>
        <v>0.77815125038364352</v>
      </c>
      <c r="F291" s="7">
        <v>5</v>
      </c>
      <c r="G291" s="9" t="s">
        <v>1244</v>
      </c>
      <c r="H291" s="4">
        <f>F291/freq.sum.r6e</f>
        <v>2.4850894632206757E-4</v>
      </c>
      <c r="I291" s="1" t="str">
        <f>_xlfn.LET(_xlpm.sep,":",_xlpm.w,$G291,LEFT(_xlpm.w,FIND(_xlpm.sep,_xlpm.w)-1))</f>
        <v>hɛ</v>
      </c>
      <c r="J291" s="1" t="str">
        <f>_xlfn.LET(_xlpm.sep,":",_xlpm.w,$G291,RIGHT(_xlpm.w,LEN(_xlpm.w)-FIND(_xlpm.sep,_xlpm.w)))</f>
        <v>ha</v>
      </c>
      <c r="K291" s="10">
        <f>_xlfn.LET(_xlpm.w,I291,LEN(_xlpm.w))</f>
        <v>2</v>
      </c>
      <c r="L291" s="10">
        <f>_xlfn.LET(_xlpm.w,J291,LEN(_xlpm.w))</f>
        <v>2</v>
      </c>
      <c r="M291" s="10">
        <f>_xlfn.LET(_xlpm.a,K291,_xlpm.b,L291,MAX(_xlpm.a,_xlpm.b))</f>
        <v>2</v>
      </c>
      <c r="N291" s="10">
        <f>_xlfn.LET(_xlpm.d,(K291,L291),MAX(_xlpm.d)-MIN(_xlpm.d))</f>
        <v>0</v>
      </c>
      <c r="O291" s="1" t="str">
        <f>_xlfn.LET(_xlpm.sep,":",_xlpm.w,$G291,_xlfn.CONCAT("~",RIGHT(_xlpm.w,LEN(_xlpm.w)-FIND(_xlpm.sep,_xlpm.w)),"~"))</f>
        <v>~ha~</v>
      </c>
      <c r="P291" s="1" t="str">
        <f>_xlfn.LET(_xlpm.sep,":",_xlpm.w,$G291,_xlfn.CONCAT("[",LEFT(_xlpm.w,FIND(_xlpm.sep,_xlpm.w)-1),"]"))</f>
        <v>[hɛ]</v>
      </c>
      <c r="Q291" s="14" cm="1">
        <f t="array" ref="Q291">SUM(_xlfn._xlws.FILTER($H$2:$H$7109,_xlfn.MAP($O$2:$O$7109,_xlfn.LAMBDA(_xlpm.x,_xlpm.x=$O291))))</f>
        <v>6.9582504970178919E-4</v>
      </c>
      <c r="R291" s="14">
        <f>$H291/Q291</f>
        <v>0.35714285714285715</v>
      </c>
      <c r="S291" s="14" cm="1">
        <f t="array" ref="S291">SUM(_xlfn._xlws.FILTER($H$2:$H$7109,_xlfn.MAP($P$2:$P$7109,_xlfn.LAMBDA(_xlpm.x,_xlpm.x=$P291))))</f>
        <v>1.5904572564612327E-3</v>
      </c>
      <c r="T291" s="14">
        <f>$H291/S291</f>
        <v>0.15624999999999997</v>
      </c>
      <c r="U291" s="14">
        <f>_xlfn.LET(_xlpm.freq,F291,_xlpm.size,M291+1,_xlpm.F,V291,LOG(1+_xlpm.freq)*LOG(1+_xlpm.size)*_xlpm.F)</f>
        <v>0.10184646414300424</v>
      </c>
      <c r="V291" s="14">
        <f>_xlfn.LET(_xlpm.a,T291,_xlpm.b,R291,2*_xlpm.a*_xlpm.b/(_xlpm.a+_xlpm.b))</f>
        <v>0.21739130434782605</v>
      </c>
      <c r="W291" s="14">
        <f>_xlfn.LET(_xlpm.p,R291,_xlpm.q,T291,LOG(_xlpm.p/_xlpm.q))</f>
        <v>0.35902194264166803</v>
      </c>
      <c r="X291" s="2"/>
      <c r="AC291" s="2"/>
      <c r="AH291" s="2"/>
      <c r="AI291" s="2"/>
    </row>
    <row r="292" spans="1:35">
      <c r="A292" s="1" t="str">
        <f>_xlfn.LET(_xlpm.sep," : ",CONCATENATE(O292,_xlpm.sep,P292))</f>
        <v>~ai~ : [eɪ]</v>
      </c>
      <c r="B292" s="1">
        <f>_xlfn.LET(_xlpm.d,$G292,_xlpm.k,_xlfn.CONCAT(LEFT(TRIM(B$1),1),"*"),COUNTIF(_xlpm.d,_xlpm.k))</f>
        <v>0</v>
      </c>
      <c r="C292" s="1">
        <f>_xlfn.LET(_xlpm.d,$G292,_xlpm.k,_xlfn.CONCAT(LEFT(TRIM(C$1),1),"*"),COUNTIF(_xlpm.d,_xlpm.k))</f>
        <v>0</v>
      </c>
      <c r="D292" s="1">
        <f>_xlfn.LET(_xlpm.d,$G292,_xlpm.k,_xlfn.CONCAT(LEFT(TRIM(D$1),1),"*"),COUNTIF(_xlpm.d,_xlpm.k))</f>
        <v>0</v>
      </c>
      <c r="E292" s="1">
        <f>LOG(F292+1,10)</f>
        <v>0.69897000433601875</v>
      </c>
      <c r="F292" s="7">
        <v>4</v>
      </c>
      <c r="G292" s="9" t="s">
        <v>37</v>
      </c>
      <c r="H292" s="4">
        <f>F292/freq.sum.r6e</f>
        <v>1.9880715705765408E-4</v>
      </c>
      <c r="I292" s="1" t="str">
        <f>_xlfn.LET(_xlpm.sep,":",_xlpm.w,$G292,LEFT(_xlpm.w,FIND(_xlpm.sep,_xlpm.w)-1))</f>
        <v>eɪ</v>
      </c>
      <c r="J292" s="1" t="str">
        <f>_xlfn.LET(_xlpm.sep,":",_xlpm.w,$G292,RIGHT(_xlpm.w,LEN(_xlpm.w)-FIND(_xlpm.sep,_xlpm.w)))</f>
        <v>ai</v>
      </c>
      <c r="K292" s="10">
        <f>_xlfn.LET(_xlpm.w,I292,LEN(_xlpm.w))</f>
        <v>2</v>
      </c>
      <c r="L292" s="10">
        <f>_xlfn.LET(_xlpm.w,J292,LEN(_xlpm.w))</f>
        <v>2</v>
      </c>
      <c r="M292" s="10">
        <f>_xlfn.LET(_xlpm.a,K292,_xlpm.b,L292,MAX(_xlpm.a,_xlpm.b))</f>
        <v>2</v>
      </c>
      <c r="N292" s="10">
        <f>_xlfn.LET(_xlpm.d,(K292,L292),MAX(_xlpm.d)-MIN(_xlpm.d))</f>
        <v>0</v>
      </c>
      <c r="O292" s="1" t="str">
        <f>_xlfn.LET(_xlpm.sep,":",_xlpm.w,$G292,_xlfn.CONCAT("~",RIGHT(_xlpm.w,LEN(_xlpm.w)-FIND(_xlpm.sep,_xlpm.w)),"~"))</f>
        <v>~ai~</v>
      </c>
      <c r="P292" s="1" t="str">
        <f>_xlfn.LET(_xlpm.sep,":",_xlpm.w,$G292,_xlfn.CONCAT("[",LEFT(_xlpm.w,FIND(_xlpm.sep,_xlpm.w)-1),"]"))</f>
        <v>[eɪ]</v>
      </c>
      <c r="Q292" s="14" cm="1">
        <f t="array" ref="Q292">SUM(_xlfn._xlws.FILTER($H$2:$H$7117,_xlfn.MAP($O$2:$O$7117,_xlfn.LAMBDA(_xlpm.x,_xlpm.x=$O292))))</f>
        <v>4.4731610337972168E-4</v>
      </c>
      <c r="R292" s="14">
        <f>$H292/Q292</f>
        <v>0.44444444444444448</v>
      </c>
      <c r="S292" s="14" cm="1">
        <f t="array" ref="S292">SUM(_xlfn._xlws.FILTER($H$2:$H$7117,_xlfn.MAP($P$2:$P$7117,_xlfn.LAMBDA(_xlpm.x,_xlpm.x=$P292))))</f>
        <v>1.043737574552684E-3</v>
      </c>
      <c r="T292" s="14">
        <f>$H292/S292</f>
        <v>0.19047619047619047</v>
      </c>
      <c r="U292" s="14">
        <f>_xlfn.LET(_xlpm.freq,F292,_xlpm.size,M292+1,_xlpm.F,V292,LOG(1+_xlpm.freq)*LOG(1+_xlpm.size)*_xlpm.F)</f>
        <v>0.1122191665997465</v>
      </c>
      <c r="V292" s="14">
        <f>_xlfn.LET(_xlpm.a,T292,_xlpm.b,R292,2*_xlpm.a*_xlpm.b/(_xlpm.a+_xlpm.b))</f>
        <v>0.26666666666666666</v>
      </c>
      <c r="W292" s="14">
        <f>_xlfn.LET(_xlpm.p,R292,_xlpm.q,T292,LOG(_xlpm.p/_xlpm.q))</f>
        <v>0.36797678529459443</v>
      </c>
      <c r="X292" s="2"/>
      <c r="AC292" s="2"/>
      <c r="AH292" s="2"/>
      <c r="AI292" s="2"/>
    </row>
    <row r="293" spans="1:35">
      <c r="A293" s="1" t="str">
        <f>_xlfn.LET(_xlpm.sep," : ",CONCATENATE(O293,_xlpm.sep,P293))</f>
        <v>~sa~ : [seɪ]</v>
      </c>
      <c r="B293" s="1">
        <f>_xlfn.LET(_xlpm.d,$G293,_xlpm.k,_xlfn.CONCAT(LEFT(TRIM(B$1),1),"*"),COUNTIF(_xlpm.d,_xlpm.k))</f>
        <v>0</v>
      </c>
      <c r="C293" s="1">
        <f>_xlfn.LET(_xlpm.d,$G293,_xlpm.k,_xlfn.CONCAT(LEFT(TRIM(C$1),1),"*"),COUNTIF(_xlpm.d,_xlpm.k))</f>
        <v>0</v>
      </c>
      <c r="D293" s="1">
        <f>_xlfn.LET(_xlpm.d,$G293,_xlpm.k,_xlfn.CONCAT(LEFT(TRIM(D$1),1),"*"),COUNTIF(_xlpm.d,_xlpm.k))</f>
        <v>0</v>
      </c>
      <c r="E293" s="1">
        <f>LOG(F293+1,10)</f>
        <v>0.69897000433601875</v>
      </c>
      <c r="F293" s="7">
        <v>4</v>
      </c>
      <c r="G293" s="9" t="s">
        <v>3934</v>
      </c>
      <c r="H293" s="4">
        <f>F293/freq.sum.r6e</f>
        <v>1.9880715705765408E-4</v>
      </c>
      <c r="I293" s="1" t="str">
        <f>_xlfn.LET(_xlpm.sep,":",_xlpm.w,$G293,LEFT(_xlpm.w,FIND(_xlpm.sep,_xlpm.w)-1))</f>
        <v>seɪ</v>
      </c>
      <c r="J293" s="1" t="str">
        <f>_xlfn.LET(_xlpm.sep,":",_xlpm.w,$G293,RIGHT(_xlpm.w,LEN(_xlpm.w)-FIND(_xlpm.sep,_xlpm.w)))</f>
        <v>sa</v>
      </c>
      <c r="K293" s="10">
        <f>_xlfn.LET(_xlpm.w,I293,LEN(_xlpm.w))</f>
        <v>3</v>
      </c>
      <c r="L293" s="10">
        <f>_xlfn.LET(_xlpm.w,J293,LEN(_xlpm.w))</f>
        <v>2</v>
      </c>
      <c r="M293" s="10">
        <f>_xlfn.LET(_xlpm.a,K293,_xlpm.b,L293,MAX(_xlpm.a,_xlpm.b))</f>
        <v>3</v>
      </c>
      <c r="N293" s="10">
        <f>_xlfn.LET(_xlpm.d,(K293,L293),MAX(_xlpm.d)-MIN(_xlpm.d))</f>
        <v>1</v>
      </c>
      <c r="O293" s="1" t="str">
        <f>_xlfn.LET(_xlpm.sep,":",_xlpm.w,$G293,_xlfn.CONCAT("~",RIGHT(_xlpm.w,LEN(_xlpm.w)-FIND(_xlpm.sep,_xlpm.w)),"~"))</f>
        <v>~sa~</v>
      </c>
      <c r="P293" s="1" t="str">
        <f>_xlfn.LET(_xlpm.sep,":",_xlpm.w,$G293,_xlfn.CONCAT("[",LEFT(_xlpm.w,FIND(_xlpm.sep,_xlpm.w)-1),"]"))</f>
        <v>[seɪ]</v>
      </c>
      <c r="Q293" s="14" cm="1">
        <f t="array" ref="Q293">SUM(_xlfn._xlws.FILTER($H$2:$H$7117,_xlfn.MAP($O$2:$O$7117,_xlfn.LAMBDA(_xlpm.x,_xlpm.x=$O293))))</f>
        <v>4.4731610337972168E-4</v>
      </c>
      <c r="R293" s="14">
        <f>$H293/Q293</f>
        <v>0.44444444444444448</v>
      </c>
      <c r="S293" s="14" cm="1">
        <f t="array" ref="S293">SUM(_xlfn._xlws.FILTER($H$2:$H$7117,_xlfn.MAP($P$2:$P$7117,_xlfn.LAMBDA(_xlpm.x,_xlpm.x=$P293))))</f>
        <v>1.043737574552684E-3</v>
      </c>
      <c r="T293" s="14">
        <f>$H293/S293</f>
        <v>0.19047619047619047</v>
      </c>
      <c r="U293" s="14">
        <f>_xlfn.LET(_xlpm.freq,F293,_xlpm.size,M293+1,_xlpm.F,V293,LOG(1+_xlpm.freq)*LOG(1+_xlpm.size)*_xlpm.F)</f>
        <v>0.13028241785639846</v>
      </c>
      <c r="V293" s="14">
        <f>_xlfn.LET(_xlpm.a,T293,_xlpm.b,R293,2*_xlpm.a*_xlpm.b/(_xlpm.a+_xlpm.b))</f>
        <v>0.26666666666666666</v>
      </c>
      <c r="W293" s="14">
        <f>_xlfn.LET(_xlpm.p,R293,_xlpm.q,T293,LOG(_xlpm.p/_xlpm.q))</f>
        <v>0.36797678529459443</v>
      </c>
      <c r="X293" s="2"/>
      <c r="AC293" s="2"/>
      <c r="AH293" s="2"/>
      <c r="AI293" s="2"/>
    </row>
    <row r="294" spans="1:35">
      <c r="A294" s="1" t="str">
        <f>_xlfn.LET(_xlpm.sep," : ",CONCATENATE(O294,_xlpm.sep,P294))</f>
        <v>~ma~ : [meɪ]</v>
      </c>
      <c r="B294" s="1">
        <f>_xlfn.LET(_xlpm.d,$G294,_xlpm.k,_xlfn.CONCAT(LEFT(TRIM(B$1),1),"*"),COUNTIF(_xlpm.d,_xlpm.k))</f>
        <v>0</v>
      </c>
      <c r="C294" s="1">
        <f>_xlfn.LET(_xlpm.d,$G294,_xlpm.k,_xlfn.CONCAT(LEFT(TRIM(C$1),1),"*"),COUNTIF(_xlpm.d,_xlpm.k))</f>
        <v>1</v>
      </c>
      <c r="D294" s="1">
        <f>_xlfn.LET(_xlpm.d,$G294,_xlpm.k,_xlfn.CONCAT(LEFT(TRIM(D$1),1),"*"),COUNTIF(_xlpm.d,_xlpm.k))</f>
        <v>0</v>
      </c>
      <c r="E294" s="1">
        <f>LOG(F294+1,10)</f>
        <v>0.69897000433601875</v>
      </c>
      <c r="F294" s="7">
        <v>4</v>
      </c>
      <c r="G294" s="9" t="s">
        <v>2514</v>
      </c>
      <c r="H294" s="4">
        <f>F294/freq.sum.r6e</f>
        <v>1.9880715705765408E-4</v>
      </c>
      <c r="I294" s="1" t="str">
        <f>_xlfn.LET(_xlpm.sep,":",_xlpm.w,$G294,LEFT(_xlpm.w,FIND(_xlpm.sep,_xlpm.w)-1))</f>
        <v>meɪ</v>
      </c>
      <c r="J294" s="1" t="str">
        <f>_xlfn.LET(_xlpm.sep,":",_xlpm.w,$G294,RIGHT(_xlpm.w,LEN(_xlpm.w)-FIND(_xlpm.sep,_xlpm.w)))</f>
        <v>ma</v>
      </c>
      <c r="K294" s="10">
        <f>_xlfn.LET(_xlpm.w,I294,LEN(_xlpm.w))</f>
        <v>3</v>
      </c>
      <c r="L294" s="10">
        <f>_xlfn.LET(_xlpm.w,J294,LEN(_xlpm.w))</f>
        <v>2</v>
      </c>
      <c r="M294" s="10">
        <f>_xlfn.LET(_xlpm.a,K294,_xlpm.b,L294,MAX(_xlpm.a,_xlpm.b))</f>
        <v>3</v>
      </c>
      <c r="N294" s="10">
        <f>_xlfn.LET(_xlpm.d,(K294,L294),MAX(_xlpm.d)-MIN(_xlpm.d))</f>
        <v>1</v>
      </c>
      <c r="O294" s="1" t="str">
        <f>_xlfn.LET(_xlpm.sep,":",_xlpm.w,$G294,_xlfn.CONCAT("~",RIGHT(_xlpm.w,LEN(_xlpm.w)-FIND(_xlpm.sep,_xlpm.w)),"~"))</f>
        <v>~ma~</v>
      </c>
      <c r="P294" s="1" t="str">
        <f>_xlfn.LET(_xlpm.sep,":",_xlpm.w,$G294,_xlfn.CONCAT("[",LEFT(_xlpm.w,FIND(_xlpm.sep,_xlpm.w)-1),"]"))</f>
        <v>[meɪ]</v>
      </c>
      <c r="Q294" s="14" cm="1">
        <f t="array" ref="Q294">SUM(_xlfn._xlws.FILTER($H$2:$H$7117,_xlfn.MAP($O$2:$O$7117,_xlfn.LAMBDA(_xlpm.x,_xlpm.x=$O294))))</f>
        <v>5.9642147117296227E-4</v>
      </c>
      <c r="R294" s="14">
        <f>$H294/Q294</f>
        <v>0.33333333333333331</v>
      </c>
      <c r="S294" s="14" cm="1">
        <f t="array" ref="S294">SUM(_xlfn._xlws.FILTER($H$2:$H$7117,_xlfn.MAP($P$2:$P$7117,_xlfn.LAMBDA(_xlpm.x,_xlpm.x=$P294))))</f>
        <v>1.3916500994035786E-3</v>
      </c>
      <c r="T294" s="14">
        <f>$H294/S294</f>
        <v>0.14285714285714285</v>
      </c>
      <c r="U294" s="14">
        <f>_xlfn.LET(_xlpm.freq,F294,_xlpm.size,M294+1,_xlpm.F,V294,LOG(1+_xlpm.freq)*LOG(1+_xlpm.size)*_xlpm.F)</f>
        <v>9.7711813392298841E-2</v>
      </c>
      <c r="V294" s="14">
        <f>_xlfn.LET(_xlpm.a,T294,_xlpm.b,R294,2*_xlpm.a*_xlpm.b/(_xlpm.a+_xlpm.b))</f>
        <v>0.2</v>
      </c>
      <c r="W294" s="14">
        <f>_xlfn.LET(_xlpm.p,R294,_xlpm.q,T294,LOG(_xlpm.p/_xlpm.q))</f>
        <v>0.36797678529459443</v>
      </c>
      <c r="X294" s="2"/>
      <c r="AC294" s="2"/>
      <c r="AH294" s="2"/>
      <c r="AI294" s="2"/>
    </row>
    <row r="295" spans="1:35">
      <c r="A295" s="1" t="str">
        <f>_xlfn.LET(_xlpm.sep," : ",CONCATENATE(O295,_xlpm.sep,P295))</f>
        <v>~fo~ : [foʊ]</v>
      </c>
      <c r="B295" s="1">
        <f>_xlfn.LET(_xlpm.d,$G295,_xlpm.k,_xlfn.CONCAT(LEFT(TRIM(B$1),1),"*"),COUNTIF(_xlpm.d,_xlpm.k))</f>
        <v>0</v>
      </c>
      <c r="C295" s="1">
        <f>_xlfn.LET(_xlpm.d,$G295,_xlpm.k,_xlfn.CONCAT(LEFT(TRIM(C$1),1),"*"),COUNTIF(_xlpm.d,_xlpm.k))</f>
        <v>0</v>
      </c>
      <c r="D295" s="1">
        <f>_xlfn.LET(_xlpm.d,$G295,_xlpm.k,_xlfn.CONCAT(LEFT(TRIM(D$1),1),"*"),COUNTIF(_xlpm.d,_xlpm.k))</f>
        <v>0</v>
      </c>
      <c r="E295" s="1">
        <f>LOG(F295+1,10)</f>
        <v>0.47712125471966244</v>
      </c>
      <c r="F295" s="7">
        <v>2</v>
      </c>
      <c r="G295" s="9" t="s">
        <v>931</v>
      </c>
      <c r="H295" s="4">
        <f>F295/freq.sum.r6e</f>
        <v>9.9403578528827041E-5</v>
      </c>
      <c r="I295" s="1" t="str">
        <f>_xlfn.LET(_xlpm.sep,":",_xlpm.w,$G295,LEFT(_xlpm.w,FIND(_xlpm.sep,_xlpm.w)-1))</f>
        <v>foʊ</v>
      </c>
      <c r="J295" s="1" t="str">
        <f>_xlfn.LET(_xlpm.sep,":",_xlpm.w,$G295,RIGHT(_xlpm.w,LEN(_xlpm.w)-FIND(_xlpm.sep,_xlpm.w)))</f>
        <v>fo</v>
      </c>
      <c r="K295" s="10">
        <f>_xlfn.LET(_xlpm.w,I295,LEN(_xlpm.w))</f>
        <v>3</v>
      </c>
      <c r="L295" s="10">
        <f>_xlfn.LET(_xlpm.w,J295,LEN(_xlpm.w))</f>
        <v>2</v>
      </c>
      <c r="M295" s="10">
        <f>_xlfn.LET(_xlpm.a,K295,_xlpm.b,L295,MAX(_xlpm.a,_xlpm.b))</f>
        <v>3</v>
      </c>
      <c r="N295" s="10">
        <f>_xlfn.LET(_xlpm.d,(K295,L295),MAX(_xlpm.d)-MIN(_xlpm.d))</f>
        <v>1</v>
      </c>
      <c r="O295" s="1" t="str">
        <f>_xlfn.LET(_xlpm.sep,":",_xlpm.w,$G295,_xlfn.CONCAT("~",RIGHT(_xlpm.w,LEN(_xlpm.w)-FIND(_xlpm.sep,_xlpm.w)),"~"))</f>
        <v>~fo~</v>
      </c>
      <c r="P295" s="1" t="str">
        <f>_xlfn.LET(_xlpm.sep,":",_xlpm.w,$G295,_xlfn.CONCAT("[",LEFT(_xlpm.w,FIND(_xlpm.sep,_xlpm.w)-1),"]"))</f>
        <v>[foʊ]</v>
      </c>
      <c r="Q295" s="14" cm="1">
        <f t="array" ref="Q295">SUM(_xlfn._xlws.FILTER($H$2:$H$7117,_xlfn.MAP($O$2:$O$7117,_xlfn.LAMBDA(_xlpm.x,_xlpm.x=$O295))))</f>
        <v>2.4850894632206762E-4</v>
      </c>
      <c r="R295" s="14">
        <f>$H295/Q295</f>
        <v>0.39999999999999997</v>
      </c>
      <c r="S295" s="14" cm="1">
        <f t="array" ref="S295">SUM(_xlfn._xlws.FILTER($H$2:$H$7117,_xlfn.MAP($P$2:$P$7117,_xlfn.LAMBDA(_xlpm.x,_xlpm.x=$P295))))</f>
        <v>5.9642147117296238E-4</v>
      </c>
      <c r="T295" s="14">
        <f>$H295/S295</f>
        <v>0.16666666666666663</v>
      </c>
      <c r="U295" s="14">
        <f>_xlfn.LET(_xlpm.freq,F295,_xlpm.size,M295+1,_xlpm.F,V295,LOG(1+_xlpm.freq)*LOG(1+_xlpm.size)*_xlpm.F)</f>
        <v>7.8469045995343323E-2</v>
      </c>
      <c r="V295" s="14">
        <f>_xlfn.LET(_xlpm.a,T295,_xlpm.b,R295,2*_xlpm.a*_xlpm.b/(_xlpm.a+_xlpm.b))</f>
        <v>0.23529411764705876</v>
      </c>
      <c r="W295" s="14">
        <f>_xlfn.LET(_xlpm.p,R295,_xlpm.q,T295,LOG(_xlpm.p/_xlpm.q))</f>
        <v>0.38021124171160608</v>
      </c>
      <c r="X295" s="2"/>
      <c r="AC295" s="2"/>
      <c r="AH295" s="2"/>
      <c r="AI295" s="2"/>
    </row>
    <row r="296" spans="1:35">
      <c r="A296" s="1" t="str">
        <f>_xlfn.LET(_xlpm.sep," : ",CONCATENATE(O296,_xlpm.sep,P296))</f>
        <v>~ho~ : [hoʊ]</v>
      </c>
      <c r="B296" s="1">
        <f>_xlfn.LET(_xlpm.d,$G296,_xlpm.k,_xlfn.CONCAT(LEFT(TRIM(B$1),1),"*"),COUNTIF(_xlpm.d,_xlpm.k))</f>
        <v>0</v>
      </c>
      <c r="C296" s="1">
        <f>_xlfn.LET(_xlpm.d,$G296,_xlpm.k,_xlfn.CONCAT(LEFT(TRIM(C$1),1),"*"),COUNTIF(_xlpm.d,_xlpm.k))</f>
        <v>0</v>
      </c>
      <c r="D296" s="1">
        <f>_xlfn.LET(_xlpm.d,$G296,_xlpm.k,_xlfn.CONCAT(LEFT(TRIM(D$1),1),"*"),COUNTIF(_xlpm.d,_xlpm.k))</f>
        <v>0</v>
      </c>
      <c r="E296" s="1">
        <f>LOG(F296+1,10)</f>
        <v>0.47712125471966244</v>
      </c>
      <c r="F296" s="7">
        <v>2</v>
      </c>
      <c r="G296" s="9" t="s">
        <v>1210</v>
      </c>
      <c r="H296" s="4">
        <f>F296/freq.sum.r6e</f>
        <v>9.9403578528827041E-5</v>
      </c>
      <c r="I296" s="1" t="str">
        <f>_xlfn.LET(_xlpm.sep,":",_xlpm.w,$G296,LEFT(_xlpm.w,FIND(_xlpm.sep,_xlpm.w)-1))</f>
        <v>hoʊ</v>
      </c>
      <c r="J296" s="1" t="str">
        <f>_xlfn.LET(_xlpm.sep,":",_xlpm.w,$G296,RIGHT(_xlpm.w,LEN(_xlpm.w)-FIND(_xlpm.sep,_xlpm.w)))</f>
        <v>ho</v>
      </c>
      <c r="K296" s="10">
        <f>_xlfn.LET(_xlpm.w,I296,LEN(_xlpm.w))</f>
        <v>3</v>
      </c>
      <c r="L296" s="10">
        <f>_xlfn.LET(_xlpm.w,J296,LEN(_xlpm.w))</f>
        <v>2</v>
      </c>
      <c r="M296" s="10">
        <f>_xlfn.LET(_xlpm.a,K296,_xlpm.b,L296,MAX(_xlpm.a,_xlpm.b))</f>
        <v>3</v>
      </c>
      <c r="N296" s="10">
        <f>_xlfn.LET(_xlpm.d,(K296,L296),MAX(_xlpm.d)-MIN(_xlpm.d))</f>
        <v>1</v>
      </c>
      <c r="O296" s="1" t="str">
        <f>_xlfn.LET(_xlpm.sep,":",_xlpm.w,$G296,_xlfn.CONCAT("~",RIGHT(_xlpm.w,LEN(_xlpm.w)-FIND(_xlpm.sep,_xlpm.w)),"~"))</f>
        <v>~ho~</v>
      </c>
      <c r="P296" s="1" t="str">
        <f>_xlfn.LET(_xlpm.sep,":",_xlpm.w,$G296,_xlfn.CONCAT("[",LEFT(_xlpm.w,FIND(_xlpm.sep,_xlpm.w)-1),"]"))</f>
        <v>[hoʊ]</v>
      </c>
      <c r="Q296" s="14" cm="1">
        <f t="array" ref="Q296">SUM(_xlfn._xlws.FILTER($H$2:$H$7117,_xlfn.MAP($O$2:$O$7117,_xlfn.LAMBDA(_xlpm.x,_xlpm.x=$O296))))</f>
        <v>2.4850894632206762E-4</v>
      </c>
      <c r="R296" s="14">
        <f>$H296/Q296</f>
        <v>0.39999999999999997</v>
      </c>
      <c r="S296" s="14" cm="1">
        <f t="array" ref="S296">SUM(_xlfn._xlws.FILTER($H$2:$H$7117,_xlfn.MAP($P$2:$P$7117,_xlfn.LAMBDA(_xlpm.x,_xlpm.x=$P296))))</f>
        <v>5.9642147117296238E-4</v>
      </c>
      <c r="T296" s="14">
        <f>$H296/S296</f>
        <v>0.16666666666666663</v>
      </c>
      <c r="U296" s="14">
        <f>_xlfn.LET(_xlpm.freq,F296,_xlpm.size,M296+1,_xlpm.F,V296,LOG(1+_xlpm.freq)*LOG(1+_xlpm.size)*_xlpm.F)</f>
        <v>7.8469045995343323E-2</v>
      </c>
      <c r="V296" s="14">
        <f>_xlfn.LET(_xlpm.a,T296,_xlpm.b,R296,2*_xlpm.a*_xlpm.b/(_xlpm.a+_xlpm.b))</f>
        <v>0.23529411764705876</v>
      </c>
      <c r="W296" s="14">
        <f>_xlfn.LET(_xlpm.p,R296,_xlpm.q,T296,LOG(_xlpm.p/_xlpm.q))</f>
        <v>0.38021124171160608</v>
      </c>
      <c r="X296" s="2"/>
      <c r="AC296" s="2"/>
      <c r="AH296" s="2"/>
      <c r="AI296" s="2"/>
    </row>
    <row r="297" spans="1:35">
      <c r="A297" s="1" t="str">
        <f>_xlfn.LET(_xlpm.sep," : ",CONCATENATE(O297,_xlpm.sep,P297))</f>
        <v>~yo~ : [joʊ]</v>
      </c>
      <c r="B297" s="1">
        <f>_xlfn.LET(_xlpm.d,$G297,_xlpm.k,_xlfn.CONCAT(LEFT(TRIM(B$1),1),"*"),COUNTIF(_xlpm.d,_xlpm.k))</f>
        <v>0</v>
      </c>
      <c r="C297" s="1">
        <f>_xlfn.LET(_xlpm.d,$G297,_xlpm.k,_xlfn.CONCAT(LEFT(TRIM(C$1),1),"*"),COUNTIF(_xlpm.d,_xlpm.k))</f>
        <v>0</v>
      </c>
      <c r="D297" s="1">
        <f>_xlfn.LET(_xlpm.d,$G297,_xlpm.k,_xlfn.CONCAT(LEFT(TRIM(D$1),1),"*"),COUNTIF(_xlpm.d,_xlpm.k))</f>
        <v>0</v>
      </c>
      <c r="E297" s="1">
        <f>LOG(F297+1,10)</f>
        <v>0.47712125471966244</v>
      </c>
      <c r="F297" s="7">
        <v>2</v>
      </c>
      <c r="G297" s="9" t="s">
        <v>1296</v>
      </c>
      <c r="H297" s="4">
        <f>F297/freq.sum.r6e</f>
        <v>9.9403578528827041E-5</v>
      </c>
      <c r="I297" s="1" t="str">
        <f>_xlfn.LET(_xlpm.sep,":",_xlpm.w,$G297,LEFT(_xlpm.w,FIND(_xlpm.sep,_xlpm.w)-1))</f>
        <v>joʊ</v>
      </c>
      <c r="J297" s="1" t="str">
        <f>_xlfn.LET(_xlpm.sep,":",_xlpm.w,$G297,RIGHT(_xlpm.w,LEN(_xlpm.w)-FIND(_xlpm.sep,_xlpm.w)))</f>
        <v>yo</v>
      </c>
      <c r="K297" s="10">
        <f>_xlfn.LET(_xlpm.w,I297,LEN(_xlpm.w))</f>
        <v>3</v>
      </c>
      <c r="L297" s="10">
        <f>_xlfn.LET(_xlpm.w,J297,LEN(_xlpm.w))</f>
        <v>2</v>
      </c>
      <c r="M297" s="10">
        <f>_xlfn.LET(_xlpm.a,K297,_xlpm.b,L297,MAX(_xlpm.a,_xlpm.b))</f>
        <v>3</v>
      </c>
      <c r="N297" s="10">
        <f>_xlfn.LET(_xlpm.d,(K297,L297),MAX(_xlpm.d)-MIN(_xlpm.d))</f>
        <v>1</v>
      </c>
      <c r="O297" s="1" t="str">
        <f>_xlfn.LET(_xlpm.sep,":",_xlpm.w,$G297,_xlfn.CONCAT("~",RIGHT(_xlpm.w,LEN(_xlpm.w)-FIND(_xlpm.sep,_xlpm.w)),"~"))</f>
        <v>~yo~</v>
      </c>
      <c r="P297" s="1" t="str">
        <f>_xlfn.LET(_xlpm.sep,":",_xlpm.w,$G297,_xlfn.CONCAT("[",LEFT(_xlpm.w,FIND(_xlpm.sep,_xlpm.w)-1),"]"))</f>
        <v>[joʊ]</v>
      </c>
      <c r="Q297" s="14" cm="1">
        <f t="array" ref="Q297">SUM(_xlfn._xlws.FILTER($H$2:$H$7109,_xlfn.MAP($O$2:$O$7109,_xlfn.LAMBDA(_xlpm.x,_xlpm.x=$O297))))</f>
        <v>2.4850894632206762E-4</v>
      </c>
      <c r="R297" s="14">
        <f>$H297/Q297</f>
        <v>0.39999999999999997</v>
      </c>
      <c r="S297" s="14" cm="1">
        <f t="array" ref="S297">SUM(_xlfn._xlws.FILTER($H$2:$H$7109,_xlfn.MAP($P$2:$P$7109,_xlfn.LAMBDA(_xlpm.x,_xlpm.x=$P297))))</f>
        <v>5.9642147117296238E-4</v>
      </c>
      <c r="T297" s="14">
        <f>$H297/S297</f>
        <v>0.16666666666666663</v>
      </c>
      <c r="U297" s="14">
        <f>_xlfn.LET(_xlpm.freq,F297,_xlpm.size,M297+1,_xlpm.F,V297,LOG(1+_xlpm.freq)*LOG(1+_xlpm.size)*_xlpm.F)</f>
        <v>7.8469045995343323E-2</v>
      </c>
      <c r="V297" s="14">
        <f>_xlfn.LET(_xlpm.a,T297,_xlpm.b,R297,2*_xlpm.a*_xlpm.b/(_xlpm.a+_xlpm.b))</f>
        <v>0.23529411764705876</v>
      </c>
      <c r="W297" s="14">
        <f>_xlfn.LET(_xlpm.p,R297,_xlpm.q,T297,LOG(_xlpm.p/_xlpm.q))</f>
        <v>0.38021124171160608</v>
      </c>
      <c r="X297" s="2"/>
      <c r="AC297" s="2"/>
      <c r="AH297" s="2"/>
      <c r="AI297" s="2"/>
    </row>
    <row r="298" spans="1:35">
      <c r="A298" s="1" t="str">
        <f>_xlfn.LET(_xlpm.sep," : ",CONCATENATE(O298,_xlpm.sep,P298))</f>
        <v>~te~ : [tə]</v>
      </c>
      <c r="B298" s="1">
        <f>_xlfn.LET(_xlpm.d,$G298,_xlpm.k,_xlfn.CONCAT(LEFT(TRIM(B$1),1),"*"),COUNTIF(_xlpm.d,_xlpm.k))</f>
        <v>0</v>
      </c>
      <c r="C298" s="1">
        <f>_xlfn.LET(_xlpm.d,$G298,_xlpm.k,_xlfn.CONCAT(LEFT(TRIM(C$1),1),"*"),COUNTIF(_xlpm.d,_xlpm.k))</f>
        <v>0</v>
      </c>
      <c r="D298" s="1">
        <f>_xlfn.LET(_xlpm.d,$G298,_xlpm.k,_xlfn.CONCAT(LEFT(TRIM(D$1),1),"*"),COUNTIF(_xlpm.d,_xlpm.k))</f>
        <v>0</v>
      </c>
      <c r="E298" s="1">
        <f>LOG(F298+1,10)</f>
        <v>0.47712125471966244</v>
      </c>
      <c r="F298" s="7">
        <v>2</v>
      </c>
      <c r="G298" s="9" t="s">
        <v>4765</v>
      </c>
      <c r="H298" s="4">
        <f>F298/freq.sum.r6e</f>
        <v>9.9403578528827041E-5</v>
      </c>
      <c r="I298" s="1" t="str">
        <f>_xlfn.LET(_xlpm.sep,":",_xlpm.w,$G298,LEFT(_xlpm.w,FIND(_xlpm.sep,_xlpm.w)-1))</f>
        <v>tə</v>
      </c>
      <c r="J298" s="1" t="str">
        <f>_xlfn.LET(_xlpm.sep,":",_xlpm.w,$G298,RIGHT(_xlpm.w,LEN(_xlpm.w)-FIND(_xlpm.sep,_xlpm.w)))</f>
        <v>te</v>
      </c>
      <c r="K298" s="10">
        <f>_xlfn.LET(_xlpm.w,I298,LEN(_xlpm.w))</f>
        <v>2</v>
      </c>
      <c r="L298" s="10">
        <f>_xlfn.LET(_xlpm.w,J298,LEN(_xlpm.w))</f>
        <v>2</v>
      </c>
      <c r="M298" s="10">
        <f>_xlfn.LET(_xlpm.a,K298,_xlpm.b,L298,MAX(_xlpm.a,_xlpm.b))</f>
        <v>2</v>
      </c>
      <c r="N298" s="10">
        <f>_xlfn.LET(_xlpm.d,(K298,L298),MAX(_xlpm.d)-MIN(_xlpm.d))</f>
        <v>0</v>
      </c>
      <c r="O298" s="1" t="str">
        <f>_xlfn.LET(_xlpm.sep,":",_xlpm.w,$G298,_xlfn.CONCAT("~",RIGHT(_xlpm.w,LEN(_xlpm.w)-FIND(_xlpm.sep,_xlpm.w)),"~"))</f>
        <v>~te~</v>
      </c>
      <c r="P298" s="1" t="str">
        <f>_xlfn.LET(_xlpm.sep,":",_xlpm.w,$G298,_xlfn.CONCAT("[",LEFT(_xlpm.w,FIND(_xlpm.sep,_xlpm.w)-1),"]"))</f>
        <v>[tə]</v>
      </c>
      <c r="Q298" s="14" cm="1">
        <f t="array" ref="Q298">SUM(_xlfn._xlws.FILTER($H$2:$H$7117,_xlfn.MAP($O$2:$O$7117,_xlfn.LAMBDA(_xlpm.x,_xlpm.x=$O298))))</f>
        <v>1.4413518886679921E-3</v>
      </c>
      <c r="R298" s="14">
        <f>$H298/Q298</f>
        <v>6.8965517241379309E-2</v>
      </c>
      <c r="S298" s="14" cm="1">
        <f t="array" ref="S298">SUM(_xlfn._xlws.FILTER($H$2:$H$7117,_xlfn.MAP($P$2:$P$7117,_xlfn.LAMBDA(_xlpm.x,_xlpm.x=$P298))))</f>
        <v>3.4791252485089448E-3</v>
      </c>
      <c r="T298" s="14">
        <f>$H298/S298</f>
        <v>2.8571428571428584E-2</v>
      </c>
      <c r="U298" s="14">
        <f>_xlfn.LET(_xlpm.freq,F298,_xlpm.size,M298+1,_xlpm.F,V298,LOG(1+_xlpm.freq)*LOG(1+_xlpm.size)*_xlpm.F)</f>
        <v>1.1606287615309357E-2</v>
      </c>
      <c r="V298" s="14">
        <f>_xlfn.LET(_xlpm.a,T298,_xlpm.b,R298,2*_xlpm.a*_xlpm.b/(_xlpm.a+_xlpm.b))</f>
        <v>4.0404040404040414E-2</v>
      </c>
      <c r="W298" s="14">
        <f>_xlfn.LET(_xlpm.p,R298,_xlpm.q,T298,LOG(_xlpm.p/_xlpm.q))</f>
        <v>0.38270004211530056</v>
      </c>
      <c r="X298" s="2"/>
      <c r="AC298" s="2"/>
      <c r="AH298" s="2"/>
      <c r="AI298" s="2"/>
    </row>
    <row r="299" spans="1:35">
      <c r="A299" s="1" t="str">
        <f>_xlfn.LET(_xlpm.sep," : ",CONCATENATE(O299,_xlpm.sep,P299))</f>
        <v>~er~ : [wə]</v>
      </c>
      <c r="B299" s="1">
        <f>_xlfn.LET(_xlpm.d,$G299,_xlpm.k,_xlfn.CONCAT(LEFT(TRIM(B$1),1),"*"),COUNTIF(_xlpm.d,_xlpm.k))</f>
        <v>0</v>
      </c>
      <c r="C299" s="1">
        <f>_xlfn.LET(_xlpm.d,$G299,_xlpm.k,_xlfn.CONCAT(LEFT(TRIM(C$1),1),"*"),COUNTIF(_xlpm.d,_xlpm.k))</f>
        <v>0</v>
      </c>
      <c r="D299" s="1">
        <f>_xlfn.LET(_xlpm.d,$G299,_xlpm.k,_xlfn.CONCAT(LEFT(TRIM(D$1),1),"*"),COUNTIF(_xlpm.d,_xlpm.k))</f>
        <v>0</v>
      </c>
      <c r="E299" s="1">
        <f>LOG(F299+1,10)</f>
        <v>0.30102999566398114</v>
      </c>
      <c r="F299" s="7">
        <v>1</v>
      </c>
      <c r="G299" s="9" t="s">
        <v>5253</v>
      </c>
      <c r="H299" s="4">
        <f>F299/freq.sum.r6e</f>
        <v>4.9701789264413521E-5</v>
      </c>
      <c r="I299" s="1" t="str">
        <f>_xlfn.LET(_xlpm.sep,":",_xlpm.w,$G299,LEFT(_xlpm.w,FIND(_xlpm.sep,_xlpm.w)-1))</f>
        <v>wə</v>
      </c>
      <c r="J299" s="1" t="str">
        <f>_xlfn.LET(_xlpm.sep,":",_xlpm.w,$G299,RIGHT(_xlpm.w,LEN(_xlpm.w)-FIND(_xlpm.sep,_xlpm.w)))</f>
        <v>er</v>
      </c>
      <c r="K299" s="10">
        <f>_xlfn.LET(_xlpm.w,I299,LEN(_xlpm.w))</f>
        <v>2</v>
      </c>
      <c r="L299" s="10">
        <f>_xlfn.LET(_xlpm.w,J299,LEN(_xlpm.w))</f>
        <v>2</v>
      </c>
      <c r="M299" s="10">
        <f>_xlfn.LET(_xlpm.a,K299,_xlpm.b,L299,MAX(_xlpm.a,_xlpm.b))</f>
        <v>2</v>
      </c>
      <c r="N299" s="10">
        <f>_xlfn.LET(_xlpm.d,(K299,L299),MAX(_xlpm.d)-MIN(_xlpm.d))</f>
        <v>0</v>
      </c>
      <c r="O299" s="1" t="str">
        <f>_xlfn.LET(_xlpm.sep,":",_xlpm.w,$G299,_xlfn.CONCAT("~",RIGHT(_xlpm.w,LEN(_xlpm.w)-FIND(_xlpm.sep,_xlpm.w)),"~"))</f>
        <v>~er~</v>
      </c>
      <c r="P299" s="1" t="str">
        <f>_xlfn.LET(_xlpm.sep,":",_xlpm.w,$G299,_xlfn.CONCAT("[",LEFT(_xlpm.w,FIND(_xlpm.sep,_xlpm.w)-1),"]"))</f>
        <v>[wə]</v>
      </c>
      <c r="Q299" s="14" cm="1">
        <f t="array" ref="Q299">SUM(_xlfn._xlws.FILTER($H$2:$H$7111,_xlfn.MAP($O$2:$O$7111,_xlfn.LAMBDA(_xlpm.x,_xlpm.x=$O299))))</f>
        <v>5.9642147117296227E-4</v>
      </c>
      <c r="R299" s="14">
        <f>$H299/Q299</f>
        <v>8.3333333333333329E-2</v>
      </c>
      <c r="S299" s="14" cm="1">
        <f t="array" ref="S299">SUM(_xlfn._xlws.FILTER($H$2:$H$7111,_xlfn.MAP($P$2:$P$7111,_xlfn.LAMBDA(_xlpm.x,_xlpm.x=$P299))))</f>
        <v>1.4910536779324053E-3</v>
      </c>
      <c r="T299" s="14">
        <f>$H299/S299</f>
        <v>3.333333333333334E-2</v>
      </c>
      <c r="U299" s="14">
        <f>_xlfn.LET(_xlpm.freq,F299,_xlpm.size,M299+1,_xlpm.F,V299,LOG(1+_xlpm.freq)*LOG(1+_xlpm.size)*_xlpm.F)</f>
        <v>8.6303865037577684E-3</v>
      </c>
      <c r="V299" s="14">
        <f>_xlfn.LET(_xlpm.a,T299,_xlpm.b,R299,2*_xlpm.a*_xlpm.b/(_xlpm.a+_xlpm.b))</f>
        <v>4.761904761904763E-2</v>
      </c>
      <c r="W299" s="14">
        <f>_xlfn.LET(_xlpm.p,R299,_xlpm.q,T299,LOG(_xlpm.p/_xlpm.q))</f>
        <v>0.39794000867203755</v>
      </c>
      <c r="X299" s="2"/>
      <c r="AC299" s="2"/>
      <c r="AH299" s="2"/>
      <c r="AI299" s="2"/>
    </row>
    <row r="300" spans="1:35">
      <c r="A300" s="1" t="str">
        <f>_xlfn.LET(_xlpm.sep," : ",CONCATENATE(O300,_xlpm.sep,P300))</f>
        <v>~wa~ : [wə]</v>
      </c>
      <c r="B300" s="1">
        <f>_xlfn.LET(_xlpm.d,$G300,_xlpm.k,_xlfn.CONCAT(LEFT(TRIM(B$1),1),"*"),COUNTIF(_xlpm.d,_xlpm.k))</f>
        <v>0</v>
      </c>
      <c r="C300" s="1">
        <f>_xlfn.LET(_xlpm.d,$G300,_xlpm.k,_xlfn.CONCAT(LEFT(TRIM(C$1),1),"*"),COUNTIF(_xlpm.d,_xlpm.k))</f>
        <v>0</v>
      </c>
      <c r="D300" s="1">
        <f>_xlfn.LET(_xlpm.d,$G300,_xlpm.k,_xlfn.CONCAT(LEFT(TRIM(D$1),1),"*"),COUNTIF(_xlpm.d,_xlpm.k))</f>
        <v>0</v>
      </c>
      <c r="E300" s="1">
        <f>LOG(F300+1,10)</f>
        <v>0.47712125471966244</v>
      </c>
      <c r="F300" s="7">
        <v>2</v>
      </c>
      <c r="G300" s="9" t="s">
        <v>5269</v>
      </c>
      <c r="H300" s="4">
        <f>F300/freq.sum.r6e</f>
        <v>9.9403578528827041E-5</v>
      </c>
      <c r="I300" s="1" t="str">
        <f>_xlfn.LET(_xlpm.sep,":",_xlpm.w,$G300,LEFT(_xlpm.w,FIND(_xlpm.sep,_xlpm.w)-1))</f>
        <v>wə</v>
      </c>
      <c r="J300" s="1" t="str">
        <f>_xlfn.LET(_xlpm.sep,":",_xlpm.w,$G300,RIGHT(_xlpm.w,LEN(_xlpm.w)-FIND(_xlpm.sep,_xlpm.w)))</f>
        <v>wa</v>
      </c>
      <c r="K300" s="10">
        <f>_xlfn.LET(_xlpm.w,I300,LEN(_xlpm.w))</f>
        <v>2</v>
      </c>
      <c r="L300" s="10">
        <f>_xlfn.LET(_xlpm.w,J300,LEN(_xlpm.w))</f>
        <v>2</v>
      </c>
      <c r="M300" s="10">
        <f>_xlfn.LET(_xlpm.a,K300,_xlpm.b,L300,MAX(_xlpm.a,_xlpm.b))</f>
        <v>2</v>
      </c>
      <c r="N300" s="10">
        <f>_xlfn.LET(_xlpm.d,(K300,L300),MAX(_xlpm.d)-MIN(_xlpm.d))</f>
        <v>0</v>
      </c>
      <c r="O300" s="1" t="str">
        <f>_xlfn.LET(_xlpm.sep,":",_xlpm.w,$G300,_xlfn.CONCAT("~",RIGHT(_xlpm.w,LEN(_xlpm.w)-FIND(_xlpm.sep,_xlpm.w)),"~"))</f>
        <v>~wa~</v>
      </c>
      <c r="P300" s="1" t="str">
        <f>_xlfn.LET(_xlpm.sep,":",_xlpm.w,$G300,_xlfn.CONCAT("[",LEFT(_xlpm.w,FIND(_xlpm.sep,_xlpm.w)-1),"]"))</f>
        <v>[wə]</v>
      </c>
      <c r="Q300" s="14" cm="1">
        <f t="array" ref="Q300">SUM(_xlfn._xlws.FILTER($H$2:$H$7111,_xlfn.MAP($O$2:$O$7111,_xlfn.LAMBDA(_xlpm.x,_xlpm.x=$O300))))</f>
        <v>5.9642147117296217E-4</v>
      </c>
      <c r="R300" s="14">
        <f>$H300/Q300</f>
        <v>0.16666666666666669</v>
      </c>
      <c r="S300" s="14" cm="1">
        <f t="array" ref="S300">SUM(_xlfn._xlws.FILTER($H$2:$H$7111,_xlfn.MAP($P$2:$P$7111,_xlfn.LAMBDA(_xlpm.x,_xlpm.x=$P300))))</f>
        <v>1.4910536779324053E-3</v>
      </c>
      <c r="T300" s="14">
        <f>$H300/S300</f>
        <v>6.666666666666668E-2</v>
      </c>
      <c r="U300" s="14">
        <f>_xlfn.LET(_xlpm.freq,F300,_xlpm.size,M300+1,_xlpm.F,V300,LOG(1+_xlpm.freq)*LOG(1+_xlpm.size)*_xlpm.F)</f>
        <v>2.7357677950372056E-2</v>
      </c>
      <c r="V300" s="14">
        <f>_xlfn.LET(_xlpm.a,T300,_xlpm.b,R300,2*_xlpm.a*_xlpm.b/(_xlpm.a+_xlpm.b))</f>
        <v>9.5238095238095261E-2</v>
      </c>
      <c r="W300" s="14">
        <f>_xlfn.LET(_xlpm.p,R300,_xlpm.q,T300,LOG(_xlpm.p/_xlpm.q))</f>
        <v>0.3979400086720376</v>
      </c>
      <c r="X300" s="2"/>
      <c r="AC300" s="2"/>
      <c r="AH300" s="2"/>
      <c r="AI300" s="2"/>
    </row>
    <row r="301" spans="1:35">
      <c r="A301" s="1" t="str">
        <f>_xlfn.LET(_xlpm.sep," : ",CONCATENATE(O301,_xlpm.sep,P301))</f>
        <v>~re~ : [ə]</v>
      </c>
      <c r="B301" s="1">
        <f>_xlfn.LET(_xlpm.d,$G301,_xlpm.k,_xlfn.CONCAT(LEFT(TRIM(B$1),1),"*"),COUNTIF(_xlpm.d,_xlpm.k))</f>
        <v>0</v>
      </c>
      <c r="C301" s="1">
        <f>_xlfn.LET(_xlpm.d,$G301,_xlpm.k,_xlfn.CONCAT(LEFT(TRIM(C$1),1),"*"),COUNTIF(_xlpm.d,_xlpm.k))</f>
        <v>0</v>
      </c>
      <c r="D301" s="1">
        <f>_xlfn.LET(_xlpm.d,$G301,_xlpm.k,_xlfn.CONCAT(LEFT(TRIM(D$1),1),"*"),COUNTIF(_xlpm.d,_xlpm.k))</f>
        <v>0</v>
      </c>
      <c r="E301" s="1">
        <f>LOG(F301+1,10)</f>
        <v>0.60205999132796229</v>
      </c>
      <c r="F301" s="7">
        <v>3</v>
      </c>
      <c r="G301" s="9" t="s">
        <v>58</v>
      </c>
      <c r="H301" s="4">
        <f>F301/freq.sum.r6e</f>
        <v>1.4910536779324057E-4</v>
      </c>
      <c r="I301" s="1" t="str">
        <f>_xlfn.LET(_xlpm.sep,":",_xlpm.w,$G301,LEFT(_xlpm.w,FIND(_xlpm.sep,_xlpm.w)-1))</f>
        <v>ə</v>
      </c>
      <c r="J301" s="1" t="str">
        <f>_xlfn.LET(_xlpm.sep,":",_xlpm.w,$G301,RIGHT(_xlpm.w,LEN(_xlpm.w)-FIND(_xlpm.sep,_xlpm.w)))</f>
        <v>re</v>
      </c>
      <c r="K301" s="10">
        <f>_xlfn.LET(_xlpm.w,I301,LEN(_xlpm.w))</f>
        <v>1</v>
      </c>
      <c r="L301" s="10">
        <f>_xlfn.LET(_xlpm.w,J301,LEN(_xlpm.w))</f>
        <v>2</v>
      </c>
      <c r="M301" s="10">
        <f>_xlfn.LET(_xlpm.a,K301,_xlpm.b,L301,MAX(_xlpm.a,_xlpm.b))</f>
        <v>2</v>
      </c>
      <c r="N301" s="10">
        <f>_xlfn.LET(_xlpm.d,(K301,L301),MAX(_xlpm.d)-MIN(_xlpm.d))</f>
        <v>1</v>
      </c>
      <c r="O301" s="1" t="str">
        <f>_xlfn.LET(_xlpm.sep,":",_xlpm.w,$G301,_xlfn.CONCAT("~",RIGHT(_xlpm.w,LEN(_xlpm.w)-FIND(_xlpm.sep,_xlpm.w)),"~"))</f>
        <v>~re~</v>
      </c>
      <c r="P301" s="1" t="str">
        <f>_xlfn.LET(_xlpm.sep,":",_xlpm.w,$G301,_xlfn.CONCAT("[",LEFT(_xlpm.w,FIND(_xlpm.sep,_xlpm.w)-1),"]"))</f>
        <v>[ə]</v>
      </c>
      <c r="Q301" s="14" cm="1">
        <f t="array" ref="Q301">SUM(_xlfn._xlws.FILTER($H$2:$H$7111,_xlfn.MAP($O$2:$O$7111,_xlfn.LAMBDA(_xlpm.x,_xlpm.x=$O301))))</f>
        <v>1.9383697813121271E-3</v>
      </c>
      <c r="R301" s="14">
        <f>$H301/Q301</f>
        <v>7.6923076923076941E-2</v>
      </c>
      <c r="S301" s="14" cm="1">
        <f t="array" ref="S301">SUM(_xlfn._xlws.FILTER($H$2:$H$7111,_xlfn.MAP($P$2:$P$7111,_xlfn.LAMBDA(_xlpm.x,_xlpm.x=$P301))))</f>
        <v>4.9701789264413494E-3</v>
      </c>
      <c r="T301" s="14">
        <f>$H301/S301</f>
        <v>3.0000000000000016E-2</v>
      </c>
      <c r="U301" s="14">
        <f>_xlfn.LET(_xlpm.freq,F301,_xlpm.size,M301+1,_xlpm.F,V301,LOG(1+_xlpm.freq)*LOG(1+_xlpm.size)*_xlpm.F)</f>
        <v>1.5646456107532073E-2</v>
      </c>
      <c r="V301" s="14">
        <f>_xlfn.LET(_xlpm.a,T301,_xlpm.b,R301,2*_xlpm.a*_xlpm.b/(_xlpm.a+_xlpm.b))</f>
        <v>4.3165467625899304E-2</v>
      </c>
      <c r="W301" s="14">
        <f>_xlfn.LET(_xlpm.p,R301,_xlpm.q,T301,LOG(_xlpm.p/_xlpm.q))</f>
        <v>0.40893539297350068</v>
      </c>
      <c r="X301" s="2"/>
      <c r="AC301" s="2"/>
      <c r="AH301" s="2"/>
      <c r="AI301" s="2"/>
    </row>
    <row r="302" spans="1:35">
      <c r="A302" s="1" t="str">
        <f>_xlfn.LET(_xlpm.sep," : ",CONCATENATE(O302,_xlpm.sep,P302))</f>
        <v>~to~ : [tu]</v>
      </c>
      <c r="B302" s="1">
        <f>_xlfn.LET(_xlpm.d,$G302,_xlpm.k,_xlfn.CONCAT(LEFT(TRIM(B$1),1),"*"),COUNTIF(_xlpm.d,_xlpm.k))</f>
        <v>0</v>
      </c>
      <c r="C302" s="1">
        <f>_xlfn.LET(_xlpm.d,$G302,_xlpm.k,_xlfn.CONCAT(LEFT(TRIM(C$1),1),"*"),COUNTIF(_xlpm.d,_xlpm.k))</f>
        <v>0</v>
      </c>
      <c r="D302" s="1">
        <f>_xlfn.LET(_xlpm.d,$G302,_xlpm.k,_xlfn.CONCAT(LEFT(TRIM(D$1),1),"*"),COUNTIF(_xlpm.d,_xlpm.k))</f>
        <v>0</v>
      </c>
      <c r="E302" s="1">
        <f>LOG(F302+1,10)</f>
        <v>0.90308998699194343</v>
      </c>
      <c r="F302" s="7">
        <v>7</v>
      </c>
      <c r="G302" s="9" t="s">
        <v>4692</v>
      </c>
      <c r="H302" s="4">
        <f>F302/freq.sum.r6e</f>
        <v>3.4791252485089465E-4</v>
      </c>
      <c r="I302" s="1" t="str">
        <f>_xlfn.LET(_xlpm.sep,":",_xlpm.w,$G302,LEFT(_xlpm.w,FIND(_xlpm.sep,_xlpm.w)-1))</f>
        <v>tu</v>
      </c>
      <c r="J302" s="1" t="str">
        <f>_xlfn.LET(_xlpm.sep,":",_xlpm.w,$G302,RIGHT(_xlpm.w,LEN(_xlpm.w)-FIND(_xlpm.sep,_xlpm.w)))</f>
        <v>to</v>
      </c>
      <c r="K302" s="10">
        <f>_xlfn.LET(_xlpm.w,I302,LEN(_xlpm.w))</f>
        <v>2</v>
      </c>
      <c r="L302" s="10">
        <f>_xlfn.LET(_xlpm.w,J302,LEN(_xlpm.w))</f>
        <v>2</v>
      </c>
      <c r="M302" s="10">
        <f>_xlfn.LET(_xlpm.a,K302,_xlpm.b,L302,MAX(_xlpm.a,_xlpm.b))</f>
        <v>2</v>
      </c>
      <c r="N302" s="10">
        <f>_xlfn.LET(_xlpm.d,(K302,L302),MAX(_xlpm.d)-MIN(_xlpm.d))</f>
        <v>0</v>
      </c>
      <c r="O302" s="1" t="str">
        <f>_xlfn.LET(_xlpm.sep,":",_xlpm.w,$G302,_xlfn.CONCAT("~",RIGHT(_xlpm.w,LEN(_xlpm.w)-FIND(_xlpm.sep,_xlpm.w)),"~"))</f>
        <v>~to~</v>
      </c>
      <c r="P302" s="1" t="str">
        <f>_xlfn.LET(_xlpm.sep,":",_xlpm.w,$G302,_xlfn.CONCAT("[",LEFT(_xlpm.w,FIND(_xlpm.sep,_xlpm.w)-1),"]"))</f>
        <v>[tu]</v>
      </c>
      <c r="Q302" s="14" cm="1">
        <f t="array" ref="Q302">SUM(_xlfn._xlws.FILTER($H$2:$H$7117,_xlfn.MAP($O$2:$O$7117,_xlfn.LAMBDA(_xlpm.x,_xlpm.x=$O302))))</f>
        <v>6.958250497017893E-4</v>
      </c>
      <c r="R302" s="14">
        <f>$H302/Q302</f>
        <v>0.5</v>
      </c>
      <c r="S302" s="14" cm="1">
        <f t="array" ref="S302">SUM(_xlfn._xlws.FILTER($H$2:$H$7117,_xlfn.MAP($P$2:$P$7117,_xlfn.LAMBDA(_xlpm.x,_xlpm.x=$P302))))</f>
        <v>1.7892644135188863E-3</v>
      </c>
      <c r="T302" s="14">
        <f>$H302/S302</f>
        <v>0.1944444444444445</v>
      </c>
      <c r="U302" s="14">
        <f>_xlfn.LET(_xlpm.freq,F302,_xlpm.size,M302+1,_xlpm.F,V302,LOG(1+_xlpm.freq)*LOG(1+_xlpm.size)*_xlpm.F)</f>
        <v>0.15224001792628697</v>
      </c>
      <c r="V302" s="14">
        <f>_xlfn.LET(_xlpm.a,T302,_xlpm.b,R302,2*_xlpm.a*_xlpm.b/(_xlpm.a+_xlpm.b))</f>
        <v>0.28000000000000003</v>
      </c>
      <c r="W302" s="14">
        <f>_xlfn.LET(_xlpm.p,R302,_xlpm.q,T302,LOG(_xlpm.p/_xlpm.q))</f>
        <v>0.41017446508904915</v>
      </c>
      <c r="X302" s="2"/>
      <c r="AC302" s="2"/>
      <c r="AH302" s="2"/>
      <c r="AI302" s="2"/>
    </row>
    <row r="303" spans="1:35">
      <c r="A303" s="1" t="str">
        <f>_xlfn.LET(_xlpm.sep," : ",CONCATENATE(O303,_xlpm.sep,P303))</f>
        <v>~ju~ : [dʒʊ]</v>
      </c>
      <c r="B303" s="1">
        <f>_xlfn.LET(_xlpm.d,$G303,_xlpm.k,_xlfn.CONCAT(LEFT(TRIM(B$1),1),"*"),COUNTIF(_xlpm.d,_xlpm.k))</f>
        <v>0</v>
      </c>
      <c r="C303" s="1">
        <f>_xlfn.LET(_xlpm.d,$G303,_xlpm.k,_xlfn.CONCAT(LEFT(TRIM(C$1),1),"*"),COUNTIF(_xlpm.d,_xlpm.k))</f>
        <v>0</v>
      </c>
      <c r="D303" s="1">
        <f>_xlfn.LET(_xlpm.d,$G303,_xlpm.k,_xlfn.CONCAT(LEFT(TRIM(D$1),1),"*"),COUNTIF(_xlpm.d,_xlpm.k))</f>
        <v>0</v>
      </c>
      <c r="E303" s="1">
        <f>LOG(F303+1,10)</f>
        <v>0.8450980400142567</v>
      </c>
      <c r="F303" s="7">
        <v>6</v>
      </c>
      <c r="G303" s="9" t="s">
        <v>839</v>
      </c>
      <c r="H303" s="4">
        <f>F303/freq.sum.r6e</f>
        <v>2.9821073558648114E-4</v>
      </c>
      <c r="I303" s="1" t="str">
        <f>_xlfn.LET(_xlpm.sep,":",_xlpm.w,$G303,LEFT(_xlpm.w,FIND(_xlpm.sep,_xlpm.w)-1))</f>
        <v>dʒʊ</v>
      </c>
      <c r="J303" s="1" t="str">
        <f>_xlfn.LET(_xlpm.sep,":",_xlpm.w,$G303,RIGHT(_xlpm.w,LEN(_xlpm.w)-FIND(_xlpm.sep,_xlpm.w)))</f>
        <v>ju</v>
      </c>
      <c r="K303" s="10">
        <f>_xlfn.LET(_xlpm.w,I303,LEN(_xlpm.w))</f>
        <v>3</v>
      </c>
      <c r="L303" s="10">
        <f>_xlfn.LET(_xlpm.w,J303,LEN(_xlpm.w))</f>
        <v>2</v>
      </c>
      <c r="M303" s="10">
        <f>_xlfn.LET(_xlpm.a,K303,_xlpm.b,L303,MAX(_xlpm.a,_xlpm.b))</f>
        <v>3</v>
      </c>
      <c r="N303" s="10">
        <f>_xlfn.LET(_xlpm.d,(K303,L303),MAX(_xlpm.d)-MIN(_xlpm.d))</f>
        <v>1</v>
      </c>
      <c r="O303" s="1" t="str">
        <f>_xlfn.LET(_xlpm.sep,":",_xlpm.w,$G303,_xlfn.CONCAT("~",RIGHT(_xlpm.w,LEN(_xlpm.w)-FIND(_xlpm.sep,_xlpm.w)),"~"))</f>
        <v>~ju~</v>
      </c>
      <c r="P303" s="1" t="str">
        <f>_xlfn.LET(_xlpm.sep,":",_xlpm.w,$G303,_xlfn.CONCAT("[",LEFT(_xlpm.w,FIND(_xlpm.sep,_xlpm.w)-1),"]"))</f>
        <v>[dʒʊ]</v>
      </c>
      <c r="Q303" s="14" cm="1">
        <f t="array" ref="Q303">SUM(_xlfn._xlws.FILTER($H$2:$H$7117,_xlfn.MAP($O$2:$O$7117,_xlfn.LAMBDA(_xlpm.x,_xlpm.x=$O303))))</f>
        <v>6.4612326043737584E-4</v>
      </c>
      <c r="R303" s="14">
        <f>$H303/Q303</f>
        <v>0.46153846153846151</v>
      </c>
      <c r="S303" s="14" cm="1">
        <f t="array" ref="S303">SUM(_xlfn._xlws.FILTER($H$2:$H$7117,_xlfn.MAP($P$2:$P$7117,_xlfn.LAMBDA(_xlpm.x,_xlpm.x=$P303))))</f>
        <v>1.6898608349900596E-3</v>
      </c>
      <c r="T303" s="14">
        <f>$H303/S303</f>
        <v>0.17647058823529413</v>
      </c>
      <c r="U303" s="14">
        <f>_xlfn.LET(_xlpm.freq,F303,_xlpm.size,M303+1,_xlpm.F,V303,LOG(1+_xlpm.freq)*LOG(1+_xlpm.size)*_xlpm.F)</f>
        <v>0.15081655677271305</v>
      </c>
      <c r="V303" s="14">
        <f>_xlfn.LET(_xlpm.a,T303,_xlpm.b,R303,2*_xlpm.a*_xlpm.b/(_xlpm.a+_xlpm.b))</f>
        <v>0.25531914893617025</v>
      </c>
      <c r="W303" s="14">
        <f>_xlfn.LET(_xlpm.p,R303,_xlpm.q,T303,LOG(_xlpm.p/_xlpm.q))</f>
        <v>0.41753556473541831</v>
      </c>
      <c r="X303" s="2"/>
      <c r="AC303" s="2"/>
      <c r="AH303" s="2"/>
      <c r="AI303" s="2"/>
    </row>
    <row r="304" spans="1:35">
      <c r="A304" s="1" t="str">
        <f>_xlfn.LET(_xlpm.sep," : ",CONCATENATE(O304,_xlpm.sep,P304))</f>
        <v>~ga~ : [ɡeɪ]</v>
      </c>
      <c r="B304" s="1">
        <f>_xlfn.LET(_xlpm.d,$G304,_xlpm.k,_xlfn.CONCAT(LEFT(TRIM(B$1),1),"*"),COUNTIF(_xlpm.d,_xlpm.k))</f>
        <v>0</v>
      </c>
      <c r="C304" s="1">
        <f>_xlfn.LET(_xlpm.d,$G304,_xlpm.k,_xlfn.CONCAT(LEFT(TRIM(C$1),1),"*"),COUNTIF(_xlpm.d,_xlpm.k))</f>
        <v>0</v>
      </c>
      <c r="D304" s="1">
        <f>_xlfn.LET(_xlpm.d,$G304,_xlpm.k,_xlfn.CONCAT(LEFT(TRIM(D$1),1),"*"),COUNTIF(_xlpm.d,_xlpm.k))</f>
        <v>0</v>
      </c>
      <c r="E304" s="1">
        <f>LOG(F304+1,10)</f>
        <v>0.69897000433601875</v>
      </c>
      <c r="F304" s="7">
        <v>4</v>
      </c>
      <c r="G304" s="9" t="s">
        <v>5790</v>
      </c>
      <c r="H304" s="4">
        <f>F304/freq.sum.r6e</f>
        <v>1.9880715705765408E-4</v>
      </c>
      <c r="I304" s="1" t="str">
        <f>_xlfn.LET(_xlpm.sep,":",_xlpm.w,$G304,LEFT(_xlpm.w,FIND(_xlpm.sep,_xlpm.w)-1))</f>
        <v>ɡeɪ</v>
      </c>
      <c r="J304" s="1" t="str">
        <f>_xlfn.LET(_xlpm.sep,":",_xlpm.w,$G304,RIGHT(_xlpm.w,LEN(_xlpm.w)-FIND(_xlpm.sep,_xlpm.w)))</f>
        <v>ga</v>
      </c>
      <c r="K304" s="10">
        <f>_xlfn.LET(_xlpm.w,I304,LEN(_xlpm.w))</f>
        <v>3</v>
      </c>
      <c r="L304" s="10">
        <f>_xlfn.LET(_xlpm.w,J304,LEN(_xlpm.w))</f>
        <v>2</v>
      </c>
      <c r="M304" s="10">
        <f>_xlfn.LET(_xlpm.a,K304,_xlpm.b,L304,MAX(_xlpm.a,_xlpm.b))</f>
        <v>3</v>
      </c>
      <c r="N304" s="10">
        <f>_xlfn.LET(_xlpm.d,(K304,L304),MAX(_xlpm.d)-MIN(_xlpm.d))</f>
        <v>1</v>
      </c>
      <c r="O304" s="1" t="str">
        <f>_xlfn.LET(_xlpm.sep,":",_xlpm.w,$G304,_xlfn.CONCAT("~",RIGHT(_xlpm.w,LEN(_xlpm.w)-FIND(_xlpm.sep,_xlpm.w)),"~"))</f>
        <v>~ga~</v>
      </c>
      <c r="P304" s="1" t="str">
        <f>_xlfn.LET(_xlpm.sep,":",_xlpm.w,$G304,_xlfn.CONCAT("[",LEFT(_xlpm.w,FIND(_xlpm.sep,_xlpm.w)-1),"]"))</f>
        <v>[ɡeɪ]</v>
      </c>
      <c r="Q304" s="14" cm="1">
        <f t="array" ref="Q304">SUM(_xlfn._xlws.FILTER($H$2:$H$7111,_xlfn.MAP($O$2:$O$7111,_xlfn.LAMBDA(_xlpm.x,_xlpm.x=$O304))))</f>
        <v>3.9761431411530816E-4</v>
      </c>
      <c r="R304" s="14">
        <f>$H304/Q304</f>
        <v>0.5</v>
      </c>
      <c r="S304" s="14" cm="1">
        <f t="array" ref="S304">SUM(_xlfn._xlws.FILTER($H$2:$H$7111,_xlfn.MAP($P$2:$P$7111,_xlfn.LAMBDA(_xlpm.x,_xlpm.x=$P304))))</f>
        <v>1.043737574552684E-3</v>
      </c>
      <c r="T304" s="14">
        <f>$H304/S304</f>
        <v>0.19047619047619047</v>
      </c>
      <c r="U304" s="14">
        <f>_xlfn.LET(_xlpm.freq,F304,_xlpm.size,M304+1,_xlpm.F,V304,LOG(1+_xlpm.freq)*LOG(1+_xlpm.size)*_xlpm.F)</f>
        <v>0.13477491502386046</v>
      </c>
      <c r="V304" s="14">
        <f>_xlfn.LET(_xlpm.a,T304,_xlpm.b,R304,2*_xlpm.a*_xlpm.b/(_xlpm.a+_xlpm.b))</f>
        <v>0.27586206896551724</v>
      </c>
      <c r="W304" s="14">
        <f>_xlfn.LET(_xlpm.p,R304,_xlpm.q,T304,LOG(_xlpm.p/_xlpm.q))</f>
        <v>0.41912930774197571</v>
      </c>
      <c r="X304" s="2"/>
      <c r="AC304" s="2"/>
      <c r="AH304" s="2"/>
      <c r="AI304" s="2"/>
    </row>
    <row r="305" spans="1:35">
      <c r="A305" s="1" t="str">
        <f>_xlfn.LET(_xlpm.sep," : ",CONCATENATE(O305,_xlpm.sep,P305))</f>
        <v>~we~ : [ə]</v>
      </c>
      <c r="B305" s="1">
        <f>_xlfn.LET(_xlpm.d,$G305,_xlpm.k,_xlfn.CONCAT(LEFT(TRIM(B$1),1),"*"),COUNTIF(_xlpm.d,_xlpm.k))</f>
        <v>0</v>
      </c>
      <c r="C305" s="1">
        <f>_xlfn.LET(_xlpm.d,$G305,_xlpm.k,_xlfn.CONCAT(LEFT(TRIM(C$1),1),"*"),COUNTIF(_xlpm.d,_xlpm.k))</f>
        <v>0</v>
      </c>
      <c r="D305" s="1">
        <f>_xlfn.LET(_xlpm.d,$G305,_xlpm.k,_xlfn.CONCAT(LEFT(TRIM(D$1),1),"*"),COUNTIF(_xlpm.d,_xlpm.k))</f>
        <v>0</v>
      </c>
      <c r="E305" s="1">
        <f>LOG(F305+1,10)</f>
        <v>0.47712125471966244</v>
      </c>
      <c r="F305" s="7">
        <v>2</v>
      </c>
      <c r="G305" s="9" t="s">
        <v>5624</v>
      </c>
      <c r="H305" s="4">
        <f>F305/freq.sum.r6e</f>
        <v>9.9403578528827041E-5</v>
      </c>
      <c r="I305" s="1" t="str">
        <f>_xlfn.LET(_xlpm.sep,":",_xlpm.w,$G305,LEFT(_xlpm.w,FIND(_xlpm.sep,_xlpm.w)-1))</f>
        <v>ə</v>
      </c>
      <c r="J305" s="1" t="str">
        <f>_xlfn.LET(_xlpm.sep,":",_xlpm.w,$G305,RIGHT(_xlpm.w,LEN(_xlpm.w)-FIND(_xlpm.sep,_xlpm.w)))</f>
        <v>we</v>
      </c>
      <c r="K305" s="10">
        <f>_xlfn.LET(_xlpm.w,I305,LEN(_xlpm.w))</f>
        <v>1</v>
      </c>
      <c r="L305" s="10">
        <f>_xlfn.LET(_xlpm.w,J305,LEN(_xlpm.w))</f>
        <v>2</v>
      </c>
      <c r="M305" s="10">
        <f>_xlfn.LET(_xlpm.a,K305,_xlpm.b,L305,MAX(_xlpm.a,_xlpm.b))</f>
        <v>2</v>
      </c>
      <c r="N305" s="10">
        <f>_xlfn.LET(_xlpm.d,(K305,L305),MAX(_xlpm.d)-MIN(_xlpm.d))</f>
        <v>1</v>
      </c>
      <c r="O305" s="1" t="str">
        <f>_xlfn.LET(_xlpm.sep,":",_xlpm.w,$G305,_xlfn.CONCAT("~",RIGHT(_xlpm.w,LEN(_xlpm.w)-FIND(_xlpm.sep,_xlpm.w)),"~"))</f>
        <v>~we~</v>
      </c>
      <c r="P305" s="1" t="str">
        <f>_xlfn.LET(_xlpm.sep,":",_xlpm.w,$G305,_xlfn.CONCAT("[",LEFT(_xlpm.w,FIND(_xlpm.sep,_xlpm.w)-1),"]"))</f>
        <v>[ə]</v>
      </c>
      <c r="Q305" s="14" cm="1">
        <f t="array" ref="Q305">SUM(_xlfn._xlws.FILTER($H$2:$H$7117,_xlfn.MAP($O$2:$O$7117,_xlfn.LAMBDA(_xlpm.x,_xlpm.x=$O305))))</f>
        <v>1.8886679920477136E-3</v>
      </c>
      <c r="R305" s="14">
        <f>$H305/Q305</f>
        <v>5.2631578947368425E-2</v>
      </c>
      <c r="S305" s="14" cm="1">
        <f t="array" ref="S305">SUM(_xlfn._xlws.FILTER($H$2:$H$7117,_xlfn.MAP($P$2:$P$7117,_xlfn.LAMBDA(_xlpm.x,_xlpm.x=$P305))))</f>
        <v>4.9701789264413494E-3</v>
      </c>
      <c r="T305" s="14">
        <f>$H305/S305</f>
        <v>2.0000000000000011E-2</v>
      </c>
      <c r="U305" s="14">
        <f>_xlfn.LET(_xlpm.freq,F305,_xlpm.size,M305+1,_xlpm.F,V305,LOG(1+_xlpm.freq)*LOG(1+_xlpm.size)*_xlpm.F)</f>
        <v>8.3262498109828009E-3</v>
      </c>
      <c r="V305" s="14">
        <f>_xlfn.LET(_xlpm.a,T305,_xlpm.b,R305,2*_xlpm.a*_xlpm.b/(_xlpm.a+_xlpm.b))</f>
        <v>2.8985507246376822E-2</v>
      </c>
      <c r="W305" s="14">
        <f>_xlfn.LET(_xlpm.p,R305,_xlpm.q,T305,LOG(_xlpm.p/_xlpm.q))</f>
        <v>0.42021640338318966</v>
      </c>
      <c r="X305" s="2"/>
      <c r="AC305" s="2"/>
      <c r="AH305" s="2"/>
      <c r="AI305" s="2"/>
    </row>
    <row r="306" spans="1:35">
      <c r="A306" s="1" t="str">
        <f>_xlfn.LET(_xlpm.sep," : ",CONCATENATE(O306,_xlpm.sep,P306))</f>
        <v>~lu~ : [lə]</v>
      </c>
      <c r="B306" s="1">
        <f>_xlfn.LET(_xlpm.d,$G306,_xlpm.k,_xlfn.CONCAT(LEFT(TRIM(B$1),1),"*"),COUNTIF(_xlpm.d,_xlpm.k))</f>
        <v>0</v>
      </c>
      <c r="C306" s="1">
        <f>_xlfn.LET(_xlpm.d,$G306,_xlpm.k,_xlfn.CONCAT(LEFT(TRIM(C$1),1),"*"),COUNTIF(_xlpm.d,_xlpm.k))</f>
        <v>0</v>
      </c>
      <c r="D306" s="1">
        <f>_xlfn.LET(_xlpm.d,$G306,_xlpm.k,_xlfn.CONCAT(LEFT(TRIM(D$1),1),"*"),COUNTIF(_xlpm.d,_xlpm.k))</f>
        <v>0</v>
      </c>
      <c r="E306" s="1">
        <f>LOG(F306+1,10)</f>
        <v>0.47712125471966244</v>
      </c>
      <c r="F306" s="7">
        <v>2</v>
      </c>
      <c r="G306" s="9" t="s">
        <v>2385</v>
      </c>
      <c r="H306" s="4">
        <f>F306/freq.sum.r6e</f>
        <v>9.9403578528827041E-5</v>
      </c>
      <c r="I306" s="4" t="str">
        <f>_xlfn.LET(_xlpm.sep,":",_xlpm.w,$G306,LEFT(_xlpm.w,FIND(_xlpm.sep,_xlpm.w)-1))</f>
        <v>lə</v>
      </c>
      <c r="J306" s="4" t="str">
        <f>_xlfn.LET(_xlpm.sep,":",_xlpm.w,$G306,RIGHT(_xlpm.w,LEN(_xlpm.w)-FIND(_xlpm.sep,_xlpm.w)))</f>
        <v>lu</v>
      </c>
      <c r="K306" s="10">
        <f>_xlfn.LET(_xlpm.w,I306,LEN(_xlpm.w))</f>
        <v>2</v>
      </c>
      <c r="L306" s="10">
        <f>_xlfn.LET(_xlpm.w,J306,LEN(_xlpm.w))</f>
        <v>2</v>
      </c>
      <c r="M306" s="10">
        <f>_xlfn.LET(_xlpm.a,K306,_xlpm.b,L306,MAX(_xlpm.a,_xlpm.b))</f>
        <v>2</v>
      </c>
      <c r="N306" s="10">
        <f>_xlfn.LET(_xlpm.d,(K306,L306),MAX(_xlpm.d)-MIN(_xlpm.d))</f>
        <v>0</v>
      </c>
      <c r="O306" s="1" t="str">
        <f>_xlfn.LET(_xlpm.sep,":",_xlpm.w,$G306,_xlfn.CONCAT("~",RIGHT(_xlpm.w,LEN(_xlpm.w)-FIND(_xlpm.sep,_xlpm.w)),"~"))</f>
        <v>~lu~</v>
      </c>
      <c r="P306" s="1" t="str">
        <f>_xlfn.LET(_xlpm.sep,":",_xlpm.w,$G306,_xlfn.CONCAT("[",LEFT(_xlpm.w,FIND(_xlpm.sep,_xlpm.w)-1),"]"))</f>
        <v>[lə]</v>
      </c>
      <c r="Q306" s="14" cm="1">
        <f t="array" ref="Q306">SUM(_xlfn._xlws.FILTER($H$2:$H$7109,_xlfn.MAP($O$2:$O$7109,_xlfn.LAMBDA(_xlpm.x,_xlpm.x=$O306))))</f>
        <v>9.4433399602385692E-4</v>
      </c>
      <c r="R306" s="14">
        <f>$H306/Q306</f>
        <v>0.10526315789473684</v>
      </c>
      <c r="S306" s="14" cm="1">
        <f t="array" ref="S306">SUM(_xlfn._xlws.FILTER($H$2:$H$7109,_xlfn.MAP($P$2:$P$7109,_xlfn.LAMBDA(_xlpm.x,_xlpm.x=$P306))))</f>
        <v>2.4850894632206747E-3</v>
      </c>
      <c r="T306" s="14">
        <f>$H306/S306</f>
        <v>4.0000000000000022E-2</v>
      </c>
      <c r="U306" s="14">
        <f>_xlfn.LET(_xlpm.freq,F306,_xlpm.size,M306+1,_xlpm.F,V306,LOG(1+_xlpm.freq)*LOG(1+_xlpm.size)*_xlpm.F)</f>
        <v>1.6652499621965598E-2</v>
      </c>
      <c r="V306" s="14">
        <f>_xlfn.LET(_xlpm.a,T306,_xlpm.b,R306,2*_xlpm.a*_xlpm.b/(_xlpm.a+_xlpm.b))</f>
        <v>5.7971014492753631E-2</v>
      </c>
      <c r="W306" s="14">
        <f>_xlfn.LET(_xlpm.p,R306,_xlpm.q,T306,LOG(_xlpm.p/_xlpm.q))</f>
        <v>0.42021640338318961</v>
      </c>
      <c r="X306" s="2"/>
      <c r="AC306" s="2"/>
      <c r="AH306" s="2"/>
      <c r="AI306" s="2"/>
    </row>
    <row r="307" spans="1:35">
      <c r="A307" s="1" t="str">
        <f>_xlfn.LET(_xlpm.sep," : ",CONCATENATE(O307,_xlpm.sep,P307))</f>
        <v>~ai~ : [ɛ]</v>
      </c>
      <c r="B307" s="1">
        <f>_xlfn.LET(_xlpm.d,$G307,_xlpm.k,_xlfn.CONCAT(LEFT(TRIM(B$1),1),"*"),COUNTIF(_xlpm.d,_xlpm.k))</f>
        <v>0</v>
      </c>
      <c r="C307" s="1">
        <f>_xlfn.LET(_xlpm.d,$G307,_xlpm.k,_xlfn.CONCAT(LEFT(TRIM(C$1),1),"*"),COUNTIF(_xlpm.d,_xlpm.k))</f>
        <v>0</v>
      </c>
      <c r="D307" s="1">
        <f>_xlfn.LET(_xlpm.d,$G307,_xlpm.k,_xlfn.CONCAT(LEFT(TRIM(D$1),1),"*"),COUNTIF(_xlpm.d,_xlpm.k))</f>
        <v>0</v>
      </c>
      <c r="E307" s="1">
        <f>LOG(F307+1,10)</f>
        <v>0.77815125038364352</v>
      </c>
      <c r="F307" s="7">
        <v>5</v>
      </c>
      <c r="G307" s="9" t="s">
        <v>64</v>
      </c>
      <c r="H307" s="4">
        <f>F307/freq.sum.r6e</f>
        <v>2.4850894632206757E-4</v>
      </c>
      <c r="I307" s="1" t="str">
        <f>_xlfn.LET(_xlpm.sep,":",_xlpm.w,$G307,LEFT(_xlpm.w,FIND(_xlpm.sep,_xlpm.w)-1))</f>
        <v>ɛ</v>
      </c>
      <c r="J307" s="1" t="str">
        <f>_xlfn.LET(_xlpm.sep,":",_xlpm.w,$G307,RIGHT(_xlpm.w,LEN(_xlpm.w)-FIND(_xlpm.sep,_xlpm.w)))</f>
        <v>ai</v>
      </c>
      <c r="K307" s="10">
        <f>_xlfn.LET(_xlpm.w,I307,LEN(_xlpm.w))</f>
        <v>1</v>
      </c>
      <c r="L307" s="10">
        <f>_xlfn.LET(_xlpm.w,J307,LEN(_xlpm.w))</f>
        <v>2</v>
      </c>
      <c r="M307" s="10">
        <f>_xlfn.LET(_xlpm.a,K307,_xlpm.b,L307,MAX(_xlpm.a,_xlpm.b))</f>
        <v>2</v>
      </c>
      <c r="N307" s="10">
        <f>_xlfn.LET(_xlpm.d,(K307,L307),MAX(_xlpm.d)-MIN(_xlpm.d))</f>
        <v>1</v>
      </c>
      <c r="O307" s="1" t="str">
        <f>_xlfn.LET(_xlpm.sep,":",_xlpm.w,$G307,_xlfn.CONCAT("~",RIGHT(_xlpm.w,LEN(_xlpm.w)-FIND(_xlpm.sep,_xlpm.w)),"~"))</f>
        <v>~ai~</v>
      </c>
      <c r="P307" s="1" t="str">
        <f>_xlfn.LET(_xlpm.sep,":",_xlpm.w,$G307,_xlfn.CONCAT("[",LEFT(_xlpm.w,FIND(_xlpm.sep,_xlpm.w)-1),"]"))</f>
        <v>[ɛ]</v>
      </c>
      <c r="Q307" s="14" cm="1">
        <f t="array" ref="Q307">SUM(_xlfn._xlws.FILTER($H$2:$H$7111,_xlfn.MAP($O$2:$O$7111,_xlfn.LAMBDA(_xlpm.x,_xlpm.x=$O307))))</f>
        <v>4.4731610337972168E-4</v>
      </c>
      <c r="R307" s="14">
        <f>$H307/Q307</f>
        <v>0.55555555555555547</v>
      </c>
      <c r="S307" s="14" cm="1">
        <f t="array" ref="S307">SUM(_xlfn._xlws.FILTER($H$2:$H$7111,_xlfn.MAP($P$2:$P$7111,_xlfn.LAMBDA(_xlpm.x,_xlpm.x=$P307))))</f>
        <v>1.1928429423459243E-3</v>
      </c>
      <c r="T307" s="14">
        <f>$H307/S307</f>
        <v>0.20833333333333334</v>
      </c>
      <c r="U307" s="14">
        <f>_xlfn.LET(_xlpm.freq,F307,_xlpm.size,M307+1,_xlpm.F,V307,LOG(1+_xlpm.freq)*LOG(1+_xlpm.size)*_xlpm.F)</f>
        <v>0.14196779850236957</v>
      </c>
      <c r="V307" s="14">
        <f>_xlfn.LET(_xlpm.a,T307,_xlpm.b,R307,2*_xlpm.a*_xlpm.b/(_xlpm.a+_xlpm.b))</f>
        <v>0.30303030303030304</v>
      </c>
      <c r="W307" s="14">
        <f>_xlfn.LET(_xlpm.p,R307,_xlpm.q,T307,LOG(_xlpm.p/_xlpm.q))</f>
        <v>0.42596873227228105</v>
      </c>
      <c r="X307" s="2"/>
      <c r="AC307" s="2"/>
      <c r="AH307" s="2"/>
      <c r="AI307" s="2"/>
    </row>
    <row r="308" spans="1:35">
      <c r="A308" s="1" t="str">
        <f>_xlfn.LET(_xlpm.sep," : ",CONCATENATE(O308,_xlpm.sep,P308))</f>
        <v>~ar~ : [ɛ]</v>
      </c>
      <c r="B308" s="1">
        <f>_xlfn.LET(_xlpm.d,$G308,_xlpm.k,_xlfn.CONCAT(LEFT(TRIM(B$1),1),"*"),COUNTIF(_xlpm.d,_xlpm.k))</f>
        <v>0</v>
      </c>
      <c r="C308" s="1">
        <f>_xlfn.LET(_xlpm.d,$G308,_xlpm.k,_xlfn.CONCAT(LEFT(TRIM(C$1),1),"*"),COUNTIF(_xlpm.d,_xlpm.k))</f>
        <v>0</v>
      </c>
      <c r="D308" s="1">
        <f>_xlfn.LET(_xlpm.d,$G308,_xlpm.k,_xlfn.CONCAT(LEFT(TRIM(D$1),1),"*"),COUNTIF(_xlpm.d,_xlpm.k))</f>
        <v>0</v>
      </c>
      <c r="E308" s="1">
        <f>LOG(F308+1,10)</f>
        <v>0.47712125471966244</v>
      </c>
      <c r="F308" s="7">
        <v>2</v>
      </c>
      <c r="G308" s="9" t="s">
        <v>73</v>
      </c>
      <c r="H308" s="4">
        <f>F308/freq.sum.r6e</f>
        <v>9.9403578528827041E-5</v>
      </c>
      <c r="I308" s="1" t="str">
        <f>_xlfn.LET(_xlpm.sep,":",_xlpm.w,$G308,LEFT(_xlpm.w,FIND(_xlpm.sep,_xlpm.w)-1))</f>
        <v>ɛ</v>
      </c>
      <c r="J308" s="1" t="str">
        <f>_xlfn.LET(_xlpm.sep,":",_xlpm.w,$G308,RIGHT(_xlpm.w,LEN(_xlpm.w)-FIND(_xlpm.sep,_xlpm.w)))</f>
        <v>ar</v>
      </c>
      <c r="K308" s="10">
        <f>_xlfn.LET(_xlpm.w,I308,LEN(_xlpm.w))</f>
        <v>1</v>
      </c>
      <c r="L308" s="10">
        <f>_xlfn.LET(_xlpm.w,J308,LEN(_xlpm.w))</f>
        <v>2</v>
      </c>
      <c r="M308" s="10">
        <f>_xlfn.LET(_xlpm.a,K308,_xlpm.b,L308,MAX(_xlpm.a,_xlpm.b))</f>
        <v>2</v>
      </c>
      <c r="N308" s="10">
        <f>_xlfn.LET(_xlpm.d,(K308,L308),MAX(_xlpm.d)-MIN(_xlpm.d))</f>
        <v>1</v>
      </c>
      <c r="O308" s="1" t="str">
        <f>_xlfn.LET(_xlpm.sep,":",_xlpm.w,$G308,_xlfn.CONCAT("~",RIGHT(_xlpm.w,LEN(_xlpm.w)-FIND(_xlpm.sep,_xlpm.w)),"~"))</f>
        <v>~ar~</v>
      </c>
      <c r="P308" s="1" t="str">
        <f>_xlfn.LET(_xlpm.sep,":",_xlpm.w,$G308,_xlfn.CONCAT("[",LEFT(_xlpm.w,FIND(_xlpm.sep,_xlpm.w)-1),"]"))</f>
        <v>[ɛ]</v>
      </c>
      <c r="Q308" s="14" cm="1">
        <f t="array" ref="Q308">SUM(_xlfn._xlws.FILTER($H$2:$H$7109,_xlfn.MAP($O$2:$O$7109,_xlfn.LAMBDA(_xlpm.x,_xlpm.x=$O308))))</f>
        <v>4.4731610337972168E-4</v>
      </c>
      <c r="R308" s="14">
        <f>$H308/Q308</f>
        <v>0.22222222222222224</v>
      </c>
      <c r="S308" s="14" cm="1">
        <f t="array" ref="S308">SUM(_xlfn._xlws.FILTER($H$2:$H$7109,_xlfn.MAP($P$2:$P$7109,_xlfn.LAMBDA(_xlpm.x,_xlpm.x=$P308))))</f>
        <v>1.1928429423459243E-3</v>
      </c>
      <c r="T308" s="14">
        <f>$H308/S308</f>
        <v>8.3333333333333343E-2</v>
      </c>
      <c r="U308" s="14">
        <f>_xlfn.LET(_xlpm.freq,F308,_xlpm.size,M308+1,_xlpm.F,V308,LOG(1+_xlpm.freq)*LOG(1+_xlpm.size)*_xlpm.F)</f>
        <v>3.4818862845928063E-2</v>
      </c>
      <c r="V308" s="14">
        <f>_xlfn.LET(_xlpm.a,T308,_xlpm.b,R308,2*_xlpm.a*_xlpm.b/(_xlpm.a+_xlpm.b))</f>
        <v>0.12121212121212122</v>
      </c>
      <c r="W308" s="14">
        <f>_xlfn.LET(_xlpm.p,R308,_xlpm.q,T308,LOG(_xlpm.p/_xlpm.q))</f>
        <v>0.4259687322722811</v>
      </c>
      <c r="X308" s="2"/>
      <c r="AC308" s="2"/>
      <c r="AH308" s="2"/>
      <c r="AI308" s="2"/>
    </row>
    <row r="309" spans="1:35">
      <c r="A309" s="1" t="str">
        <f>_xlfn.LET(_xlpm.sep," : ",CONCATENATE(O309,_xlpm.sep,P309))</f>
        <v>~au~ : [ɑ]</v>
      </c>
      <c r="B309" s="1">
        <f>_xlfn.LET(_xlpm.d,$G309,_xlpm.k,_xlfn.CONCAT(LEFT(TRIM(B$1),1),"*"),COUNTIF(_xlpm.d,_xlpm.k))</f>
        <v>0</v>
      </c>
      <c r="C309" s="1">
        <f>_xlfn.LET(_xlpm.d,$G309,_xlpm.k,_xlfn.CONCAT(LEFT(TRIM(C$1),1),"*"),COUNTIF(_xlpm.d,_xlpm.k))</f>
        <v>0</v>
      </c>
      <c r="D309" s="1">
        <f>_xlfn.LET(_xlpm.d,$G309,_xlpm.k,_xlfn.CONCAT(LEFT(TRIM(D$1),1),"*"),COUNTIF(_xlpm.d,_xlpm.k))</f>
        <v>0</v>
      </c>
      <c r="E309" s="1">
        <f>LOG(F309+1,10)</f>
        <v>0.30102999566398114</v>
      </c>
      <c r="F309" s="7">
        <v>1</v>
      </c>
      <c r="G309" s="9" t="s">
        <v>5539</v>
      </c>
      <c r="H309" s="4">
        <f>F309/freq.sum.r6e</f>
        <v>4.9701789264413521E-5</v>
      </c>
      <c r="I309" s="1" t="str">
        <f>_xlfn.LET(_xlpm.sep,":",_xlpm.w,$G309,LEFT(_xlpm.w,FIND(_xlpm.sep,_xlpm.w)-1))</f>
        <v>ɑ</v>
      </c>
      <c r="J309" s="1" t="str">
        <f>_xlfn.LET(_xlpm.sep,":",_xlpm.w,$G309,RIGHT(_xlpm.w,LEN(_xlpm.w)-FIND(_xlpm.sep,_xlpm.w)))</f>
        <v>au</v>
      </c>
      <c r="K309" s="10">
        <f>_xlfn.LET(_xlpm.w,I309,LEN(_xlpm.w))</f>
        <v>1</v>
      </c>
      <c r="L309" s="10">
        <f>_xlfn.LET(_xlpm.w,J309,LEN(_xlpm.w))</f>
        <v>2</v>
      </c>
      <c r="M309" s="10">
        <f>_xlfn.LET(_xlpm.a,K309,_xlpm.b,L309,MAX(_xlpm.a,_xlpm.b))</f>
        <v>2</v>
      </c>
      <c r="N309" s="10">
        <f>_xlfn.LET(_xlpm.d,(K309,L309),MAX(_xlpm.d)-MIN(_xlpm.d))</f>
        <v>1</v>
      </c>
      <c r="O309" s="1" t="str">
        <f>_xlfn.LET(_xlpm.sep,":",_xlpm.w,$G309,_xlfn.CONCAT("~",RIGHT(_xlpm.w,LEN(_xlpm.w)-FIND(_xlpm.sep,_xlpm.w)),"~"))</f>
        <v>~au~</v>
      </c>
      <c r="P309" s="1" t="str">
        <f>_xlfn.LET(_xlpm.sep,":",_xlpm.w,$G309,_xlfn.CONCAT("[",LEFT(_xlpm.w,FIND(_xlpm.sep,_xlpm.w)-1),"]"))</f>
        <v>[ɑ]</v>
      </c>
      <c r="Q309" s="14" cm="1">
        <f t="array" ref="Q309">SUM(_xlfn._xlws.FILTER($H$2:$H$7117,_xlfn.MAP($O$2:$O$7117,_xlfn.LAMBDA(_xlpm.x,_xlpm.x=$O309))))</f>
        <v>1.4910536779324057E-4</v>
      </c>
      <c r="R309" s="14">
        <f>$H309/Q309</f>
        <v>0.33333333333333331</v>
      </c>
      <c r="S309" s="14" cm="1">
        <f t="array" ref="S309">SUM(_xlfn._xlws.FILTER($H$2:$H$7117,_xlfn.MAP($P$2:$P$7117,_xlfn.LAMBDA(_xlpm.x,_xlpm.x=$P309))))</f>
        <v>3.9761431411530816E-4</v>
      </c>
      <c r="T309" s="14">
        <f>$H309/S309</f>
        <v>0.125</v>
      </c>
      <c r="U309" s="14">
        <f>_xlfn.LET(_xlpm.freq,F309,_xlpm.size,M309+1,_xlpm.F,V309,LOG(1+_xlpm.freq)*LOG(1+_xlpm.size)*_xlpm.F)</f>
        <v>3.2952384832529651E-2</v>
      </c>
      <c r="V309" s="14">
        <f>_xlfn.LET(_xlpm.a,T309,_xlpm.b,R309,2*_xlpm.a*_xlpm.b/(_xlpm.a+_xlpm.b))</f>
        <v>0.18181818181818182</v>
      </c>
      <c r="W309" s="14">
        <f>_xlfn.LET(_xlpm.p,R309,_xlpm.q,T309,LOG(_xlpm.p/_xlpm.q))</f>
        <v>0.4259687322722811</v>
      </c>
      <c r="X309" s="2"/>
      <c r="AC309" s="2"/>
      <c r="AH309" s="2"/>
      <c r="AI309" s="2"/>
    </row>
    <row r="310" spans="1:35">
      <c r="A310" s="1" t="str">
        <f>_xlfn.LET(_xlpm.sep," : ",CONCATENATE(O310,_xlpm.sep,P310))</f>
        <v>~aw~ : [ɑ]</v>
      </c>
      <c r="B310" s="1">
        <f>_xlfn.LET(_xlpm.d,$G310,_xlpm.k,_xlfn.CONCAT(LEFT(TRIM(B$1),1),"*"),COUNTIF(_xlpm.d,_xlpm.k))</f>
        <v>0</v>
      </c>
      <c r="C310" s="1">
        <f>_xlfn.LET(_xlpm.d,$G310,_xlpm.k,_xlfn.CONCAT(LEFT(TRIM(C$1),1),"*"),COUNTIF(_xlpm.d,_xlpm.k))</f>
        <v>0</v>
      </c>
      <c r="D310" s="1">
        <f>_xlfn.LET(_xlpm.d,$G310,_xlpm.k,_xlfn.CONCAT(LEFT(TRIM(D$1),1),"*"),COUNTIF(_xlpm.d,_xlpm.k))</f>
        <v>0</v>
      </c>
      <c r="E310" s="1">
        <f>LOG(F310+1,10)</f>
        <v>0.30102999566398114</v>
      </c>
      <c r="F310" s="7">
        <v>1</v>
      </c>
      <c r="G310" s="9" t="s">
        <v>46</v>
      </c>
      <c r="H310" s="4">
        <f>F310/freq.sum.r6e</f>
        <v>4.9701789264413521E-5</v>
      </c>
      <c r="I310" s="1" t="str">
        <f>_xlfn.LET(_xlpm.sep,":",_xlpm.w,$G310,LEFT(_xlpm.w,FIND(_xlpm.sep,_xlpm.w)-1))</f>
        <v>ɑ</v>
      </c>
      <c r="J310" s="1" t="str">
        <f>_xlfn.LET(_xlpm.sep,":",_xlpm.w,$G310,RIGHT(_xlpm.w,LEN(_xlpm.w)-FIND(_xlpm.sep,_xlpm.w)))</f>
        <v>aw</v>
      </c>
      <c r="K310" s="10">
        <f>_xlfn.LET(_xlpm.w,I310,LEN(_xlpm.w))</f>
        <v>1</v>
      </c>
      <c r="L310" s="10">
        <f>_xlfn.LET(_xlpm.w,J310,LEN(_xlpm.w))</f>
        <v>2</v>
      </c>
      <c r="M310" s="10">
        <f>_xlfn.LET(_xlpm.a,K310,_xlpm.b,L310,MAX(_xlpm.a,_xlpm.b))</f>
        <v>2</v>
      </c>
      <c r="N310" s="10">
        <f>_xlfn.LET(_xlpm.d,(K310,L310),MAX(_xlpm.d)-MIN(_xlpm.d))</f>
        <v>1</v>
      </c>
      <c r="O310" s="1" t="str">
        <f>_xlfn.LET(_xlpm.sep,":",_xlpm.w,$G310,_xlfn.CONCAT("~",RIGHT(_xlpm.w,LEN(_xlpm.w)-FIND(_xlpm.sep,_xlpm.w)),"~"))</f>
        <v>~aw~</v>
      </c>
      <c r="P310" s="1" t="str">
        <f>_xlfn.LET(_xlpm.sep,":",_xlpm.w,$G310,_xlfn.CONCAT("[",LEFT(_xlpm.w,FIND(_xlpm.sep,_xlpm.w)-1),"]"))</f>
        <v>[ɑ]</v>
      </c>
      <c r="Q310" s="14" cm="1">
        <f t="array" ref="Q310">SUM(_xlfn._xlws.FILTER($H$2:$H$7117,_xlfn.MAP($O$2:$O$7117,_xlfn.LAMBDA(_xlpm.x,_xlpm.x=$O310))))</f>
        <v>1.4910536779324057E-4</v>
      </c>
      <c r="R310" s="14">
        <f>$H310/Q310</f>
        <v>0.33333333333333331</v>
      </c>
      <c r="S310" s="14" cm="1">
        <f t="array" ref="S310">SUM(_xlfn._xlws.FILTER($H$2:$H$7117,_xlfn.MAP($P$2:$P$7117,_xlfn.LAMBDA(_xlpm.x,_xlpm.x=$P310))))</f>
        <v>3.9761431411530816E-4</v>
      </c>
      <c r="T310" s="14">
        <f>$H310/S310</f>
        <v>0.125</v>
      </c>
      <c r="U310" s="14">
        <f>_xlfn.LET(_xlpm.freq,F310,_xlpm.size,M310+1,_xlpm.F,V310,LOG(1+_xlpm.freq)*LOG(1+_xlpm.size)*_xlpm.F)</f>
        <v>3.2952384832529651E-2</v>
      </c>
      <c r="V310" s="14">
        <f>_xlfn.LET(_xlpm.a,T310,_xlpm.b,R310,2*_xlpm.a*_xlpm.b/(_xlpm.a+_xlpm.b))</f>
        <v>0.18181818181818182</v>
      </c>
      <c r="W310" s="14">
        <f>_xlfn.LET(_xlpm.p,R310,_xlpm.q,T310,LOG(_xlpm.p/_xlpm.q))</f>
        <v>0.4259687322722811</v>
      </c>
      <c r="X310" s="2"/>
      <c r="AC310" s="2"/>
      <c r="AH310" s="2"/>
      <c r="AI310" s="2"/>
    </row>
    <row r="311" spans="1:35">
      <c r="A311" s="1" t="str">
        <f>_xlfn.LET(_xlpm.sep," : ",CONCATENATE(O311,_xlpm.sep,P311))</f>
        <v>~ma~ : [mɛ]</v>
      </c>
      <c r="B311" s="1">
        <f>_xlfn.LET(_xlpm.d,$G311,_xlpm.k,_xlfn.CONCAT(LEFT(TRIM(B$1),1),"*"),COUNTIF(_xlpm.d,_xlpm.k))</f>
        <v>0</v>
      </c>
      <c r="C311" s="1">
        <f>_xlfn.LET(_xlpm.d,$G311,_xlpm.k,_xlfn.CONCAT(LEFT(TRIM(C$1),1),"*"),COUNTIF(_xlpm.d,_xlpm.k))</f>
        <v>1</v>
      </c>
      <c r="D311" s="1">
        <f>_xlfn.LET(_xlpm.d,$G311,_xlpm.k,_xlfn.CONCAT(LEFT(TRIM(D$1),1),"*"),COUNTIF(_xlpm.d,_xlpm.k))</f>
        <v>0</v>
      </c>
      <c r="E311" s="1">
        <f>LOG(F311+1,10)</f>
        <v>0.77815125038364352</v>
      </c>
      <c r="F311" s="7">
        <v>5</v>
      </c>
      <c r="G311" s="9" t="s">
        <v>2700</v>
      </c>
      <c r="H311" s="4">
        <f>F311/freq.sum.r6e</f>
        <v>2.4850894632206757E-4</v>
      </c>
      <c r="I311" s="1" t="str">
        <f>_xlfn.LET(_xlpm.sep,":",_xlpm.w,$G311,LEFT(_xlpm.w,FIND(_xlpm.sep,_xlpm.w)-1))</f>
        <v>mɛ</v>
      </c>
      <c r="J311" s="1" t="str">
        <f>_xlfn.LET(_xlpm.sep,":",_xlpm.w,$G311,RIGHT(_xlpm.w,LEN(_xlpm.w)-FIND(_xlpm.sep,_xlpm.w)))</f>
        <v>ma</v>
      </c>
      <c r="K311" s="10">
        <f>_xlfn.LET(_xlpm.w,I311,LEN(_xlpm.w))</f>
        <v>2</v>
      </c>
      <c r="L311" s="10">
        <f>_xlfn.LET(_xlpm.w,J311,LEN(_xlpm.w))</f>
        <v>2</v>
      </c>
      <c r="M311" s="10">
        <f>_xlfn.LET(_xlpm.a,K311,_xlpm.b,L311,MAX(_xlpm.a,_xlpm.b))</f>
        <v>2</v>
      </c>
      <c r="N311" s="10">
        <f>_xlfn.LET(_xlpm.d,(K311,L311),MAX(_xlpm.d)-MIN(_xlpm.d))</f>
        <v>0</v>
      </c>
      <c r="O311" s="1" t="str">
        <f>_xlfn.LET(_xlpm.sep,":",_xlpm.w,$G311,_xlfn.CONCAT("~",RIGHT(_xlpm.w,LEN(_xlpm.w)-FIND(_xlpm.sep,_xlpm.w)),"~"))</f>
        <v>~ma~</v>
      </c>
      <c r="P311" s="1" t="str">
        <f>_xlfn.LET(_xlpm.sep,":",_xlpm.w,$G311,_xlfn.CONCAT("[",LEFT(_xlpm.w,FIND(_xlpm.sep,_xlpm.w)-1),"]"))</f>
        <v>[mɛ]</v>
      </c>
      <c r="Q311" s="14" cm="1">
        <f t="array" ref="Q311">SUM(_xlfn._xlws.FILTER($H$2:$H$7117,_xlfn.MAP($O$2:$O$7117,_xlfn.LAMBDA(_xlpm.x,_xlpm.x=$O311))))</f>
        <v>5.9642147117296227E-4</v>
      </c>
      <c r="R311" s="14">
        <f>$H311/Q311</f>
        <v>0.41666666666666657</v>
      </c>
      <c r="S311" s="14" cm="1">
        <f t="array" ref="S311">SUM(_xlfn._xlws.FILTER($H$2:$H$7117,_xlfn.MAP($P$2:$P$7117,_xlfn.LAMBDA(_xlpm.x,_xlpm.x=$P311))))</f>
        <v>1.5904572564612327E-3</v>
      </c>
      <c r="T311" s="14">
        <f>$H311/S311</f>
        <v>0.15624999999999997</v>
      </c>
      <c r="U311" s="14">
        <f>_xlfn.LET(_xlpm.freq,F311,_xlpm.size,M311+1,_xlpm.F,V311,LOG(1+_xlpm.freq)*LOG(1+_xlpm.size)*_xlpm.F)</f>
        <v>0.10647584887677716</v>
      </c>
      <c r="V311" s="14">
        <f>_xlfn.LET(_xlpm.a,T311,_xlpm.b,R311,2*_xlpm.a*_xlpm.b/(_xlpm.a+_xlpm.b))</f>
        <v>0.22727272727272724</v>
      </c>
      <c r="W311" s="14">
        <f>_xlfn.LET(_xlpm.p,R311,_xlpm.q,T311,LOG(_xlpm.p/_xlpm.q))</f>
        <v>0.4259687322722811</v>
      </c>
      <c r="X311" s="2"/>
      <c r="AC311" s="2"/>
      <c r="AH311" s="2"/>
      <c r="AI311" s="2"/>
    </row>
    <row r="312" spans="1:35">
      <c r="A312" s="1" t="str">
        <f>_xlfn.LET(_xlpm.sep," : ",CONCATENATE(O312,_xlpm.sep,P312))</f>
        <v>~na~ : [nɛ]</v>
      </c>
      <c r="B312" s="1">
        <f>_xlfn.LET(_xlpm.d,$G312,_xlpm.k,_xlfn.CONCAT(LEFT(TRIM(B$1),1),"*"),COUNTIF(_xlpm.d,_xlpm.k))</f>
        <v>0</v>
      </c>
      <c r="C312" s="1">
        <f>_xlfn.LET(_xlpm.d,$G312,_xlpm.k,_xlfn.CONCAT(LEFT(TRIM(C$1),1),"*"),COUNTIF(_xlpm.d,_xlpm.k))</f>
        <v>0</v>
      </c>
      <c r="D312" s="1">
        <f>_xlfn.LET(_xlpm.d,$G312,_xlpm.k,_xlfn.CONCAT(LEFT(TRIM(D$1),1),"*"),COUNTIF(_xlpm.d,_xlpm.k))</f>
        <v>1</v>
      </c>
      <c r="E312" s="1">
        <f>LOG(F312+1,10)</f>
        <v>0.77815125038364352</v>
      </c>
      <c r="F312" s="7">
        <v>5</v>
      </c>
      <c r="G312" s="9" t="s">
        <v>3350</v>
      </c>
      <c r="H312" s="4">
        <f>F312/freq.sum.r6e</f>
        <v>2.4850894632206757E-4</v>
      </c>
      <c r="I312" s="1" t="str">
        <f>_xlfn.LET(_xlpm.sep,":",_xlpm.w,$G312,LEFT(_xlpm.w,FIND(_xlpm.sep,_xlpm.w)-1))</f>
        <v>nɛ</v>
      </c>
      <c r="J312" s="1" t="str">
        <f>_xlfn.LET(_xlpm.sep,":",_xlpm.w,$G312,RIGHT(_xlpm.w,LEN(_xlpm.w)-FIND(_xlpm.sep,_xlpm.w)))</f>
        <v>na</v>
      </c>
      <c r="K312" s="10">
        <f>_xlfn.LET(_xlpm.w,I312,LEN(_xlpm.w))</f>
        <v>2</v>
      </c>
      <c r="L312" s="10">
        <f>_xlfn.LET(_xlpm.w,J312,LEN(_xlpm.w))</f>
        <v>2</v>
      </c>
      <c r="M312" s="10">
        <f>_xlfn.LET(_xlpm.a,K312,_xlpm.b,L312,MAX(_xlpm.a,_xlpm.b))</f>
        <v>2</v>
      </c>
      <c r="N312" s="10">
        <f>_xlfn.LET(_xlpm.d,(K312,L312),MAX(_xlpm.d)-MIN(_xlpm.d))</f>
        <v>0</v>
      </c>
      <c r="O312" s="1" t="str">
        <f>_xlfn.LET(_xlpm.sep,":",_xlpm.w,$G312,_xlfn.CONCAT("~",RIGHT(_xlpm.w,LEN(_xlpm.w)-FIND(_xlpm.sep,_xlpm.w)),"~"))</f>
        <v>~na~</v>
      </c>
      <c r="P312" s="1" t="str">
        <f>_xlfn.LET(_xlpm.sep,":",_xlpm.w,$G312,_xlfn.CONCAT("[",LEFT(_xlpm.w,FIND(_xlpm.sep,_xlpm.w)-1),"]"))</f>
        <v>[nɛ]</v>
      </c>
      <c r="Q312" s="14" cm="1">
        <f t="array" ref="Q312">SUM(_xlfn._xlws.FILTER($H$2:$H$7117,_xlfn.MAP($O$2:$O$7117,_xlfn.LAMBDA(_xlpm.x,_xlpm.x=$O312))))</f>
        <v>5.9642147117296227E-4</v>
      </c>
      <c r="R312" s="14">
        <f>$H312/Q312</f>
        <v>0.41666666666666657</v>
      </c>
      <c r="S312" s="14" cm="1">
        <f t="array" ref="S312">SUM(_xlfn._xlws.FILTER($H$2:$H$7117,_xlfn.MAP($P$2:$P$7117,_xlfn.LAMBDA(_xlpm.x,_xlpm.x=$P312))))</f>
        <v>1.5904572564612327E-3</v>
      </c>
      <c r="T312" s="14">
        <f>$H312/S312</f>
        <v>0.15624999999999997</v>
      </c>
      <c r="U312" s="14">
        <f>_xlfn.LET(_xlpm.freq,F312,_xlpm.size,M312+1,_xlpm.F,V312,LOG(1+_xlpm.freq)*LOG(1+_xlpm.size)*_xlpm.F)</f>
        <v>0.10647584887677716</v>
      </c>
      <c r="V312" s="14">
        <f>_xlfn.LET(_xlpm.a,T312,_xlpm.b,R312,2*_xlpm.a*_xlpm.b/(_xlpm.a+_xlpm.b))</f>
        <v>0.22727272727272724</v>
      </c>
      <c r="W312" s="14">
        <f>_xlfn.LET(_xlpm.p,R312,_xlpm.q,T312,LOG(_xlpm.p/_xlpm.q))</f>
        <v>0.4259687322722811</v>
      </c>
      <c r="X312" s="2"/>
      <c r="AC312" s="2"/>
      <c r="AH312" s="2"/>
      <c r="AI312" s="2"/>
    </row>
    <row r="313" spans="1:35">
      <c r="A313" s="1" t="str">
        <f>_xlfn.LET(_xlpm.sep," : ",CONCATENATE(O313,_xlpm.sep,P313))</f>
        <v>~ba~ : [bɛ]</v>
      </c>
      <c r="B313" s="1">
        <f>_xlfn.LET(_xlpm.d,$G313,_xlpm.k,_xlfn.CONCAT(LEFT(TRIM(B$1),1),"*"),COUNTIF(_xlpm.d,_xlpm.k))</f>
        <v>0</v>
      </c>
      <c r="C313" s="1">
        <f>_xlfn.LET(_xlpm.d,$G313,_xlpm.k,_xlfn.CONCAT(LEFT(TRIM(C$1),1),"*"),COUNTIF(_xlpm.d,_xlpm.k))</f>
        <v>0</v>
      </c>
      <c r="D313" s="1">
        <f>_xlfn.LET(_xlpm.d,$G313,_xlpm.k,_xlfn.CONCAT(LEFT(TRIM(D$1),1),"*"),COUNTIF(_xlpm.d,_xlpm.k))</f>
        <v>0</v>
      </c>
      <c r="E313" s="1">
        <f>LOG(F313+1,10)</f>
        <v>0.77815125038364352</v>
      </c>
      <c r="F313" s="7">
        <v>5</v>
      </c>
      <c r="G313" s="9" t="s">
        <v>235</v>
      </c>
      <c r="H313" s="4">
        <f>F313/freq.sum.r6e</f>
        <v>2.4850894632206757E-4</v>
      </c>
      <c r="I313" s="1" t="str">
        <f>_xlfn.LET(_xlpm.sep,":",_xlpm.w,$G313,LEFT(_xlpm.w,FIND(_xlpm.sep,_xlpm.w)-1))</f>
        <v>bɛ</v>
      </c>
      <c r="J313" s="1" t="str">
        <f>_xlfn.LET(_xlpm.sep,":",_xlpm.w,$G313,RIGHT(_xlpm.w,LEN(_xlpm.w)-FIND(_xlpm.sep,_xlpm.w)))</f>
        <v>ba</v>
      </c>
      <c r="K313" s="10">
        <f>_xlfn.LET(_xlpm.w,I313,LEN(_xlpm.w))</f>
        <v>2</v>
      </c>
      <c r="L313" s="10">
        <f>_xlfn.LET(_xlpm.w,J313,LEN(_xlpm.w))</f>
        <v>2</v>
      </c>
      <c r="M313" s="10">
        <f>_xlfn.LET(_xlpm.a,K313,_xlpm.b,L313,MAX(_xlpm.a,_xlpm.b))</f>
        <v>2</v>
      </c>
      <c r="N313" s="10">
        <f>_xlfn.LET(_xlpm.d,(K313,L313),MAX(_xlpm.d)-MIN(_xlpm.d))</f>
        <v>0</v>
      </c>
      <c r="O313" s="1" t="str">
        <f>_xlfn.LET(_xlpm.sep,":",_xlpm.w,$G313,_xlfn.CONCAT("~",RIGHT(_xlpm.w,LEN(_xlpm.w)-FIND(_xlpm.sep,_xlpm.w)),"~"))</f>
        <v>~ba~</v>
      </c>
      <c r="P313" s="1" t="str">
        <f>_xlfn.LET(_xlpm.sep,":",_xlpm.w,$G313,_xlfn.CONCAT("[",LEFT(_xlpm.w,FIND(_xlpm.sep,_xlpm.w)-1),"]"))</f>
        <v>[bɛ]</v>
      </c>
      <c r="Q313" s="14" cm="1">
        <f t="array" ref="Q313">SUM(_xlfn._xlws.FILTER($H$2:$H$7117,_xlfn.MAP($O$2:$O$7117,_xlfn.LAMBDA(_xlpm.x,_xlpm.x=$O313))))</f>
        <v>5.9642147117296217E-4</v>
      </c>
      <c r="R313" s="14">
        <f>$H313/Q313</f>
        <v>0.41666666666666669</v>
      </c>
      <c r="S313" s="14" cm="1">
        <f t="array" ref="S313">SUM(_xlfn._xlws.FILTER($H$2:$H$7117,_xlfn.MAP($P$2:$P$7117,_xlfn.LAMBDA(_xlpm.x,_xlpm.x=$P313))))</f>
        <v>1.5904572564612327E-3</v>
      </c>
      <c r="T313" s="14">
        <f>$H313/S313</f>
        <v>0.15624999999999997</v>
      </c>
      <c r="U313" s="14">
        <f>_xlfn.LET(_xlpm.freq,F313,_xlpm.size,M313+1,_xlpm.F,V313,LOG(1+_xlpm.freq)*LOG(1+_xlpm.size)*_xlpm.F)</f>
        <v>0.10647584887677718</v>
      </c>
      <c r="V313" s="14">
        <f>_xlfn.LET(_xlpm.a,T313,_xlpm.b,R313,2*_xlpm.a*_xlpm.b/(_xlpm.a+_xlpm.b))</f>
        <v>0.22727272727272727</v>
      </c>
      <c r="W313" s="14">
        <f>_xlfn.LET(_xlpm.p,R313,_xlpm.q,T313,LOG(_xlpm.p/_xlpm.q))</f>
        <v>0.42596873227228127</v>
      </c>
      <c r="X313" s="2"/>
      <c r="AC313" s="2"/>
      <c r="AH313" s="2"/>
      <c r="AI313" s="2"/>
    </row>
    <row r="314" spans="1:35">
      <c r="A314" s="1" t="str">
        <f>_xlfn.LET(_xlpm.sep," : ",CONCATENATE(O314,_xlpm.sep,P314))</f>
        <v>~lo~ : [lu]</v>
      </c>
      <c r="B314" s="1">
        <f>_xlfn.LET(_xlpm.d,$G314,_xlpm.k,_xlfn.CONCAT(LEFT(TRIM(B$1),1),"*"),COUNTIF(_xlpm.d,_xlpm.k))</f>
        <v>0</v>
      </c>
      <c r="C314" s="1">
        <f>_xlfn.LET(_xlpm.d,$G314,_xlpm.k,_xlfn.CONCAT(LEFT(TRIM(C$1),1),"*"),COUNTIF(_xlpm.d,_xlpm.k))</f>
        <v>0</v>
      </c>
      <c r="D314" s="1">
        <f>_xlfn.LET(_xlpm.d,$G314,_xlpm.k,_xlfn.CONCAT(LEFT(TRIM(D$1),1),"*"),COUNTIF(_xlpm.d,_xlpm.k))</f>
        <v>0</v>
      </c>
      <c r="E314" s="1">
        <f>LOG(F314+1,10)</f>
        <v>0.90308998699194343</v>
      </c>
      <c r="F314" s="7">
        <v>7</v>
      </c>
      <c r="G314" s="9" t="s">
        <v>2227</v>
      </c>
      <c r="H314" s="4">
        <f>F314/freq.sum.r6e</f>
        <v>3.4791252485089465E-4</v>
      </c>
      <c r="I314" s="1" t="str">
        <f>_xlfn.LET(_xlpm.sep,":",_xlpm.w,$G314,LEFT(_xlpm.w,FIND(_xlpm.sep,_xlpm.w)-1))</f>
        <v>lu</v>
      </c>
      <c r="J314" s="1" t="str">
        <f>_xlfn.LET(_xlpm.sep,":",_xlpm.w,$G314,RIGHT(_xlpm.w,LEN(_xlpm.w)-FIND(_xlpm.sep,_xlpm.w)))</f>
        <v>lo</v>
      </c>
      <c r="K314" s="10">
        <f>_xlfn.LET(_xlpm.w,I314,LEN(_xlpm.w))</f>
        <v>2</v>
      </c>
      <c r="L314" s="10">
        <f>_xlfn.LET(_xlpm.w,J314,LEN(_xlpm.w))</f>
        <v>2</v>
      </c>
      <c r="M314" s="10">
        <f>_xlfn.LET(_xlpm.a,K314,_xlpm.b,L314,MAX(_xlpm.a,_xlpm.b))</f>
        <v>2</v>
      </c>
      <c r="N314" s="10">
        <f>_xlfn.LET(_xlpm.d,(K314,L314),MAX(_xlpm.d)-MIN(_xlpm.d))</f>
        <v>0</v>
      </c>
      <c r="O314" s="1" t="str">
        <f>_xlfn.LET(_xlpm.sep,":",_xlpm.w,$G314,_xlfn.CONCAT("~",RIGHT(_xlpm.w,LEN(_xlpm.w)-FIND(_xlpm.sep,_xlpm.w)),"~"))</f>
        <v>~lo~</v>
      </c>
      <c r="P314" s="1" t="str">
        <f>_xlfn.LET(_xlpm.sep,":",_xlpm.w,$G314,_xlfn.CONCAT("[",LEFT(_xlpm.w,FIND(_xlpm.sep,_xlpm.w)-1),"]"))</f>
        <v>[lu]</v>
      </c>
      <c r="Q314" s="14" cm="1">
        <f t="array" ref="Q314">SUM(_xlfn._xlws.FILTER($H$2:$H$7117,_xlfn.MAP($O$2:$O$7117,_xlfn.LAMBDA(_xlpm.x,_xlpm.x=$O314))))</f>
        <v>6.4612326043737573E-4</v>
      </c>
      <c r="R314" s="14">
        <f>$H314/Q314</f>
        <v>0.53846153846153855</v>
      </c>
      <c r="S314" s="14" cm="1">
        <f t="array" ref="S314">SUM(_xlfn._xlws.FILTER($H$2:$H$7117,_xlfn.MAP($P$2:$P$7117,_xlfn.LAMBDA(_xlpm.x,_xlpm.x=$P314))))</f>
        <v>1.7892644135188863E-3</v>
      </c>
      <c r="T314" s="14">
        <f>$H314/S314</f>
        <v>0.1944444444444445</v>
      </c>
      <c r="U314" s="14">
        <f>_xlfn.LET(_xlpm.freq,F314,_xlpm.size,M314+1,_xlpm.F,V314,LOG(1+_xlpm.freq)*LOG(1+_xlpm.size)*_xlpm.F)</f>
        <v>0.15534695706763979</v>
      </c>
      <c r="V314" s="14">
        <f>_xlfn.LET(_xlpm.a,T314,_xlpm.b,R314,2*_xlpm.a*_xlpm.b/(_xlpm.a+_xlpm.b))</f>
        <v>0.28571428571428575</v>
      </c>
      <c r="W314" s="14">
        <f>_xlfn.LET(_xlpm.p,R314,_xlpm.q,T314,LOG(_xlpm.p/_xlpm.q))</f>
        <v>0.44235914846045044</v>
      </c>
      <c r="X314" s="2"/>
      <c r="AC314" s="2"/>
      <c r="AH314" s="2"/>
      <c r="AI314" s="2"/>
    </row>
    <row r="315" spans="1:35">
      <c r="A315" s="1" t="str">
        <f>_xlfn.LET(_xlpm.sep," : ",CONCATENATE(O315,_xlpm.sep,P315))</f>
        <v>~tu~ : [tə]</v>
      </c>
      <c r="B315" s="1">
        <f>_xlfn.LET(_xlpm.d,$G315,_xlpm.k,_xlfn.CONCAT(LEFT(TRIM(B$1),1),"*"),COUNTIF(_xlpm.d,_xlpm.k))</f>
        <v>0</v>
      </c>
      <c r="C315" s="1">
        <f>_xlfn.LET(_xlpm.d,$G315,_xlpm.k,_xlfn.CONCAT(LEFT(TRIM(C$1),1),"*"),COUNTIF(_xlpm.d,_xlpm.k))</f>
        <v>0</v>
      </c>
      <c r="D315" s="1">
        <f>_xlfn.LET(_xlpm.d,$G315,_xlpm.k,_xlfn.CONCAT(LEFT(TRIM(D$1),1),"*"),COUNTIF(_xlpm.d,_xlpm.k))</f>
        <v>0</v>
      </c>
      <c r="E315" s="1">
        <f>LOG(F315+1,10)</f>
        <v>0.47712125471966244</v>
      </c>
      <c r="F315" s="7">
        <v>2</v>
      </c>
      <c r="G315" s="9" t="s">
        <v>4893</v>
      </c>
      <c r="H315" s="4">
        <f>F315/freq.sum.r6e</f>
        <v>9.9403578528827041E-5</v>
      </c>
      <c r="I315" s="1" t="str">
        <f>_xlfn.LET(_xlpm.sep,":",_xlpm.w,$G315,LEFT(_xlpm.w,FIND(_xlpm.sep,_xlpm.w)-1))</f>
        <v>tə</v>
      </c>
      <c r="J315" s="1" t="str">
        <f>_xlfn.LET(_xlpm.sep,":",_xlpm.w,$G315,RIGHT(_xlpm.w,LEN(_xlpm.w)-FIND(_xlpm.sep,_xlpm.w)))</f>
        <v>tu</v>
      </c>
      <c r="K315" s="10">
        <f>_xlfn.LET(_xlpm.w,I315,LEN(_xlpm.w))</f>
        <v>2</v>
      </c>
      <c r="L315" s="10">
        <f>_xlfn.LET(_xlpm.w,J315,LEN(_xlpm.w))</f>
        <v>2</v>
      </c>
      <c r="M315" s="10">
        <f>_xlfn.LET(_xlpm.a,K315,_xlpm.b,L315,MAX(_xlpm.a,_xlpm.b))</f>
        <v>2</v>
      </c>
      <c r="N315" s="10">
        <f>_xlfn.LET(_xlpm.d,(K315,L315),MAX(_xlpm.d)-MIN(_xlpm.d))</f>
        <v>0</v>
      </c>
      <c r="O315" s="1" t="str">
        <f>_xlfn.LET(_xlpm.sep,":",_xlpm.w,$G315,_xlfn.CONCAT("~",RIGHT(_xlpm.w,LEN(_xlpm.w)-FIND(_xlpm.sep,_xlpm.w)),"~"))</f>
        <v>~tu~</v>
      </c>
      <c r="P315" s="1" t="str">
        <f>_xlfn.LET(_xlpm.sep,":",_xlpm.w,$G315,_xlfn.CONCAT("[",LEFT(_xlpm.w,FIND(_xlpm.sep,_xlpm.w)-1),"]"))</f>
        <v>[tə]</v>
      </c>
      <c r="Q315" s="14" cm="1">
        <f t="array" ref="Q315">SUM(_xlfn._xlws.FILTER($H$2:$H$7117,_xlfn.MAP($O$2:$O$7117,_xlfn.LAMBDA(_xlpm.x,_xlpm.x=$O315))))</f>
        <v>1.1928429423459245E-3</v>
      </c>
      <c r="R315" s="14">
        <f>$H315/Q315</f>
        <v>8.3333333333333329E-2</v>
      </c>
      <c r="S315" s="14" cm="1">
        <f t="array" ref="S315">SUM(_xlfn._xlws.FILTER($H$2:$H$7117,_xlfn.MAP($P$2:$P$7117,_xlfn.LAMBDA(_xlpm.x,_xlpm.x=$P315))))</f>
        <v>3.4791252485089448E-3</v>
      </c>
      <c r="T315" s="14">
        <f>$H315/S315</f>
        <v>2.8571428571428584E-2</v>
      </c>
      <c r="U315" s="14">
        <f>_xlfn.LET(_xlpm.freq,F315,_xlpm.size,M315+1,_xlpm.F,V315,LOG(1+_xlpm.freq)*LOG(1+_xlpm.size)*_xlpm.F)</f>
        <v>1.2223643339527943E-2</v>
      </c>
      <c r="V315" s="14">
        <f>_xlfn.LET(_xlpm.a,T315,_xlpm.b,R315,2*_xlpm.a*_xlpm.b/(_xlpm.a+_xlpm.b))</f>
        <v>4.2553191489361722E-2</v>
      </c>
      <c r="W315" s="14">
        <f>_xlfn.LET(_xlpm.p,R315,_xlpm.q,T315,LOG(_xlpm.p/_xlpm.q))</f>
        <v>0.46488679830265056</v>
      </c>
      <c r="X315" s="2"/>
      <c r="AC315" s="2"/>
      <c r="AH315" s="2"/>
      <c r="AI315" s="2"/>
    </row>
    <row r="316" spans="1:35">
      <c r="A316" s="1" t="str">
        <f>_xlfn.LET(_xlpm.sep," : ",CONCATENATE(O316,_xlpm.sep,P316))</f>
        <v>~do~ : [də]</v>
      </c>
      <c r="B316" s="1">
        <f>_xlfn.LET(_xlpm.d,$G316,_xlpm.k,_xlfn.CONCAT(LEFT(TRIM(B$1),1),"*"),COUNTIF(_xlpm.d,_xlpm.k))</f>
        <v>0</v>
      </c>
      <c r="C316" s="1">
        <f>_xlfn.LET(_xlpm.d,$G316,_xlpm.k,_xlfn.CONCAT(LEFT(TRIM(C$1),1),"*"),COUNTIF(_xlpm.d,_xlpm.k))</f>
        <v>0</v>
      </c>
      <c r="D316" s="1">
        <f>_xlfn.LET(_xlpm.d,$G316,_xlpm.k,_xlfn.CONCAT(LEFT(TRIM(D$1),1),"*"),COUNTIF(_xlpm.d,_xlpm.k))</f>
        <v>0</v>
      </c>
      <c r="E316" s="1">
        <f>LOG(F316+1,10)</f>
        <v>0.47712125471966244</v>
      </c>
      <c r="F316" s="7">
        <v>2</v>
      </c>
      <c r="G316" s="9" t="s">
        <v>623</v>
      </c>
      <c r="H316" s="4">
        <f>F316/freq.sum.r6e</f>
        <v>9.9403578528827041E-5</v>
      </c>
      <c r="I316" s="1" t="str">
        <f>_xlfn.LET(_xlpm.sep,":",_xlpm.w,$G316,LEFT(_xlpm.w,FIND(_xlpm.sep,_xlpm.w)-1))</f>
        <v>də</v>
      </c>
      <c r="J316" s="1" t="str">
        <f>_xlfn.LET(_xlpm.sep,":",_xlpm.w,$G316,RIGHT(_xlpm.w,LEN(_xlpm.w)-FIND(_xlpm.sep,_xlpm.w)))</f>
        <v>do</v>
      </c>
      <c r="K316" s="10">
        <f>_xlfn.LET(_xlpm.w,I316,LEN(_xlpm.w))</f>
        <v>2</v>
      </c>
      <c r="L316" s="10">
        <f>_xlfn.LET(_xlpm.w,J316,LEN(_xlpm.w))</f>
        <v>2</v>
      </c>
      <c r="M316" s="10">
        <f>_xlfn.LET(_xlpm.a,K316,_xlpm.b,L316,MAX(_xlpm.a,_xlpm.b))</f>
        <v>2</v>
      </c>
      <c r="N316" s="10">
        <f>_xlfn.LET(_xlpm.d,(K316,L316),MAX(_xlpm.d)-MIN(_xlpm.d))</f>
        <v>0</v>
      </c>
      <c r="O316" s="1" t="str">
        <f>_xlfn.LET(_xlpm.sep,":",_xlpm.w,$G316,_xlfn.CONCAT("~",RIGHT(_xlpm.w,LEN(_xlpm.w)-FIND(_xlpm.sep,_xlpm.w)),"~"))</f>
        <v>~do~</v>
      </c>
      <c r="P316" s="1" t="str">
        <f>_xlfn.LET(_xlpm.sep,":",_xlpm.w,$G316,_xlfn.CONCAT("[",LEFT(_xlpm.w,FIND(_xlpm.sep,_xlpm.w)-1),"]"))</f>
        <v>[də]</v>
      </c>
      <c r="Q316" s="14" cm="1">
        <f t="array" ref="Q316">SUM(_xlfn._xlws.FILTER($H$2:$H$7117,_xlfn.MAP($O$2:$O$7117,_xlfn.LAMBDA(_xlpm.x,_xlpm.x=$O316))))</f>
        <v>5.9642147117296227E-4</v>
      </c>
      <c r="R316" s="14">
        <f>$H316/Q316</f>
        <v>0.16666666666666666</v>
      </c>
      <c r="S316" s="14" cm="1">
        <f t="array" ref="S316">SUM(_xlfn._xlws.FILTER($H$2:$H$7117,_xlfn.MAP($P$2:$P$7117,_xlfn.LAMBDA(_xlpm.x,_xlpm.x=$P316))))</f>
        <v>1.7395626242544726E-3</v>
      </c>
      <c r="T316" s="14">
        <f>$H316/S316</f>
        <v>5.7142857142857162E-2</v>
      </c>
      <c r="U316" s="14">
        <f>_xlfn.LET(_xlpm.freq,F316,_xlpm.size,M316+1,_xlpm.F,V316,LOG(1+_xlpm.freq)*LOG(1+_xlpm.size)*_xlpm.F)</f>
        <v>2.444728667905588E-2</v>
      </c>
      <c r="V316" s="14">
        <f>_xlfn.LET(_xlpm.a,T316,_xlpm.b,R316,2*_xlpm.a*_xlpm.b/(_xlpm.a+_xlpm.b))</f>
        <v>8.510638297872343E-2</v>
      </c>
      <c r="W316" s="14">
        <f>_xlfn.LET(_xlpm.p,R316,_xlpm.q,T316,LOG(_xlpm.p/_xlpm.q))</f>
        <v>0.46488679830265067</v>
      </c>
      <c r="X316" s="2"/>
      <c r="AC316" s="2"/>
      <c r="AH316" s="2"/>
      <c r="AI316" s="2"/>
    </row>
    <row r="317" spans="1:35">
      <c r="A317" s="1" t="str">
        <f>_xlfn.LET(_xlpm.sep," : ",CONCATENATE(O317,_xlpm.sep,P317))</f>
        <v>~pa~ : [pə]</v>
      </c>
      <c r="B317" s="1">
        <f>_xlfn.LET(_xlpm.d,$G317,_xlpm.k,_xlfn.CONCAT(LEFT(TRIM(B$1),1),"*"),COUNTIF(_xlpm.d,_xlpm.k))</f>
        <v>0</v>
      </c>
      <c r="C317" s="1">
        <f>_xlfn.LET(_xlpm.d,$G317,_xlpm.k,_xlfn.CONCAT(LEFT(TRIM(C$1),1),"*"),COUNTIF(_xlpm.d,_xlpm.k))</f>
        <v>0</v>
      </c>
      <c r="D317" s="1">
        <f>_xlfn.LET(_xlpm.d,$G317,_xlpm.k,_xlfn.CONCAT(LEFT(TRIM(D$1),1),"*"),COUNTIF(_xlpm.d,_xlpm.k))</f>
        <v>0</v>
      </c>
      <c r="E317" s="1">
        <f>LOG(F317+1,10)</f>
        <v>0.47712125471966244</v>
      </c>
      <c r="F317" s="7">
        <v>2</v>
      </c>
      <c r="G317" s="9" t="s">
        <v>3708</v>
      </c>
      <c r="H317" s="4">
        <f>F317/freq.sum.r6e</f>
        <v>9.9403578528827041E-5</v>
      </c>
      <c r="I317" s="1" t="str">
        <f>_xlfn.LET(_xlpm.sep,":",_xlpm.w,$G317,LEFT(_xlpm.w,FIND(_xlpm.sep,_xlpm.w)-1))</f>
        <v>pə</v>
      </c>
      <c r="J317" s="1" t="str">
        <f>_xlfn.LET(_xlpm.sep,":",_xlpm.w,$G317,RIGHT(_xlpm.w,LEN(_xlpm.w)-FIND(_xlpm.sep,_xlpm.w)))</f>
        <v>pa</v>
      </c>
      <c r="K317" s="10">
        <f>_xlfn.LET(_xlpm.w,I317,LEN(_xlpm.w))</f>
        <v>2</v>
      </c>
      <c r="L317" s="10">
        <f>_xlfn.LET(_xlpm.w,J317,LEN(_xlpm.w))</f>
        <v>2</v>
      </c>
      <c r="M317" s="10">
        <f>_xlfn.LET(_xlpm.a,K317,_xlpm.b,L317,MAX(_xlpm.a,_xlpm.b))</f>
        <v>2</v>
      </c>
      <c r="N317" s="10">
        <f>_xlfn.LET(_xlpm.d,(K317,L317),MAX(_xlpm.d)-MIN(_xlpm.d))</f>
        <v>0</v>
      </c>
      <c r="O317" s="1" t="str">
        <f>_xlfn.LET(_xlpm.sep,":",_xlpm.w,$G317,_xlfn.CONCAT("~",RIGHT(_xlpm.w,LEN(_xlpm.w)-FIND(_xlpm.sep,_xlpm.w)),"~"))</f>
        <v>~pa~</v>
      </c>
      <c r="P317" s="1" t="str">
        <f>_xlfn.LET(_xlpm.sep,":",_xlpm.w,$G317,_xlfn.CONCAT("[",LEFT(_xlpm.w,FIND(_xlpm.sep,_xlpm.w)-1),"]"))</f>
        <v>[pə]</v>
      </c>
      <c r="Q317" s="14" cm="1">
        <f t="array" ref="Q317">SUM(_xlfn._xlws.FILTER($H$2:$H$7117,_xlfn.MAP($O$2:$O$7117,_xlfn.LAMBDA(_xlpm.x,_xlpm.x=$O317))))</f>
        <v>5.9642147117296227E-4</v>
      </c>
      <c r="R317" s="14">
        <f>$H317/Q317</f>
        <v>0.16666666666666666</v>
      </c>
      <c r="S317" s="14" cm="1">
        <f t="array" ref="S317">SUM(_xlfn._xlws.FILTER($H$2:$H$7117,_xlfn.MAP($P$2:$P$7117,_xlfn.LAMBDA(_xlpm.x,_xlpm.x=$P317))))</f>
        <v>1.7395626242544726E-3</v>
      </c>
      <c r="T317" s="14">
        <f>$H317/S317</f>
        <v>5.7142857142857162E-2</v>
      </c>
      <c r="U317" s="14">
        <f>_xlfn.LET(_xlpm.freq,F317,_xlpm.size,M317+1,_xlpm.F,V317,LOG(1+_xlpm.freq)*LOG(1+_xlpm.size)*_xlpm.F)</f>
        <v>2.444728667905588E-2</v>
      </c>
      <c r="V317" s="14">
        <f>_xlfn.LET(_xlpm.a,T317,_xlpm.b,R317,2*_xlpm.a*_xlpm.b/(_xlpm.a+_xlpm.b))</f>
        <v>8.510638297872343E-2</v>
      </c>
      <c r="W317" s="14">
        <f>_xlfn.LET(_xlpm.p,R317,_xlpm.q,T317,LOG(_xlpm.p/_xlpm.q))</f>
        <v>0.46488679830265067</v>
      </c>
      <c r="X317" s="2"/>
      <c r="AC317" s="2"/>
      <c r="AH317" s="2"/>
      <c r="AI317" s="2"/>
    </row>
    <row r="318" spans="1:35">
      <c r="A318" s="1" t="str">
        <f>_xlfn.LET(_xlpm.sep," : ",CONCATENATE(O318,_xlpm.sep,P318))</f>
        <v>~je~ : [dʒi]</v>
      </c>
      <c r="B318" s="1">
        <f>_xlfn.LET(_xlpm.d,$G318,_xlpm.k,_xlfn.CONCAT(LEFT(TRIM(B$1),1),"*"),COUNTIF(_xlpm.d,_xlpm.k))</f>
        <v>0</v>
      </c>
      <c r="C318" s="1">
        <f>_xlfn.LET(_xlpm.d,$G318,_xlpm.k,_xlfn.CONCAT(LEFT(TRIM(C$1),1),"*"),COUNTIF(_xlpm.d,_xlpm.k))</f>
        <v>0</v>
      </c>
      <c r="D318" s="1">
        <f>_xlfn.LET(_xlpm.d,$G318,_xlpm.k,_xlfn.CONCAT(LEFT(TRIM(D$1),1),"*"),COUNTIF(_xlpm.d,_xlpm.k))</f>
        <v>0</v>
      </c>
      <c r="E318" s="1">
        <f>LOG(F318+1,10)</f>
        <v>0.90308998699194343</v>
      </c>
      <c r="F318" s="7">
        <v>7</v>
      </c>
      <c r="G318" s="9" t="s">
        <v>668</v>
      </c>
      <c r="H318" s="4">
        <f>F318/freq.sum.r6e</f>
        <v>3.4791252485089465E-4</v>
      </c>
      <c r="I318" s="1" t="str">
        <f>_xlfn.LET(_xlpm.sep,":",_xlpm.w,$G318,LEFT(_xlpm.w,FIND(_xlpm.sep,_xlpm.w)-1))</f>
        <v>dʒi</v>
      </c>
      <c r="J318" s="1" t="str">
        <f>_xlfn.LET(_xlpm.sep,":",_xlpm.w,$G318,RIGHT(_xlpm.w,LEN(_xlpm.w)-FIND(_xlpm.sep,_xlpm.w)))</f>
        <v>je</v>
      </c>
      <c r="K318" s="10">
        <f>_xlfn.LET(_xlpm.w,I318,LEN(_xlpm.w))</f>
        <v>3</v>
      </c>
      <c r="L318" s="10">
        <f>_xlfn.LET(_xlpm.w,J318,LEN(_xlpm.w))</f>
        <v>2</v>
      </c>
      <c r="M318" s="10">
        <f>_xlfn.LET(_xlpm.a,K318,_xlpm.b,L318,MAX(_xlpm.a,_xlpm.b))</f>
        <v>3</v>
      </c>
      <c r="N318" s="10">
        <f>_xlfn.LET(_xlpm.d,(K318,L318),MAX(_xlpm.d)-MIN(_xlpm.d))</f>
        <v>1</v>
      </c>
      <c r="O318" s="1" t="str">
        <f>_xlfn.LET(_xlpm.sep,":",_xlpm.w,$G318,_xlfn.CONCAT("~",RIGHT(_xlpm.w,LEN(_xlpm.w)-FIND(_xlpm.sep,_xlpm.w)),"~"))</f>
        <v>~je~</v>
      </c>
      <c r="P318" s="1" t="str">
        <f>_xlfn.LET(_xlpm.sep,":",_xlpm.w,$G318,_xlfn.CONCAT("[",LEFT(_xlpm.w,FIND(_xlpm.sep,_xlpm.w)-1),"]"))</f>
        <v>[dʒi]</v>
      </c>
      <c r="Q318" s="14" cm="1">
        <f t="array" ref="Q318">SUM(_xlfn._xlws.FILTER($H$2:$H$7109,_xlfn.MAP($O$2:$O$7109,_xlfn.LAMBDA(_xlpm.x,_xlpm.x=$O318))))</f>
        <v>5.9642147117296217E-4</v>
      </c>
      <c r="R318" s="14">
        <f>$H318/Q318</f>
        <v>0.58333333333333337</v>
      </c>
      <c r="S318" s="14" cm="1">
        <f t="array" ref="S318">SUM(_xlfn._xlws.FILTER($H$2:$H$7109,_xlfn.MAP($P$2:$P$7109,_xlfn.LAMBDA(_xlpm.x,_xlpm.x=$P318))))</f>
        <v>1.7395626242544733E-3</v>
      </c>
      <c r="T318" s="14">
        <f>$H318/S318</f>
        <v>0.2</v>
      </c>
      <c r="U318" s="14">
        <f>_xlfn.LET(_xlpm.freq,F318,_xlpm.size,M318+1,_xlpm.F,V318,LOG(1+_xlpm.freq)*LOG(1+_xlpm.size)*_xlpm.F)</f>
        <v>0.18802679510063905</v>
      </c>
      <c r="V318" s="14">
        <f>_xlfn.LET(_xlpm.a,T318,_xlpm.b,R318,2*_xlpm.a*_xlpm.b/(_xlpm.a+_xlpm.b))</f>
        <v>0.2978723404255319</v>
      </c>
      <c r="W318" s="14">
        <f>_xlfn.LET(_xlpm.p,R318,_xlpm.q,T318,LOG(_xlpm.p/_xlpm.q))</f>
        <v>0.46488679830265078</v>
      </c>
      <c r="X318" s="2"/>
      <c r="AC318" s="2"/>
      <c r="AH318" s="2"/>
      <c r="AI318" s="2"/>
    </row>
    <row r="319" spans="1:35">
      <c r="A319" s="1" t="str">
        <f>_xlfn.LET(_xlpm.sep," : ",CONCATENATE(O319,_xlpm.sep,P319))</f>
        <v>~ba~ : [beɪ]</v>
      </c>
      <c r="B319" s="1">
        <f>_xlfn.LET(_xlpm.d,$G319,_xlpm.k,_xlfn.CONCAT(LEFT(TRIM(B$1),1),"*"),COUNTIF(_xlpm.d,_xlpm.k))</f>
        <v>0</v>
      </c>
      <c r="C319" s="1">
        <f>_xlfn.LET(_xlpm.d,$G319,_xlpm.k,_xlfn.CONCAT(LEFT(TRIM(C$1),1),"*"),COUNTIF(_xlpm.d,_xlpm.k))</f>
        <v>0</v>
      </c>
      <c r="D319" s="1">
        <f>_xlfn.LET(_xlpm.d,$G319,_xlpm.k,_xlfn.CONCAT(LEFT(TRIM(D$1),1),"*"),COUNTIF(_xlpm.d,_xlpm.k))</f>
        <v>0</v>
      </c>
      <c r="E319" s="1">
        <f>LOG(F319+1,10)</f>
        <v>0.69897000433601875</v>
      </c>
      <c r="F319" s="7">
        <v>4</v>
      </c>
      <c r="G319" s="9" t="s">
        <v>119</v>
      </c>
      <c r="H319" s="4">
        <f>F319/freq.sum.r6e</f>
        <v>1.9880715705765408E-4</v>
      </c>
      <c r="I319" s="1" t="str">
        <f>_xlfn.LET(_xlpm.sep,":",_xlpm.w,$G319,LEFT(_xlpm.w,FIND(_xlpm.sep,_xlpm.w)-1))</f>
        <v>beɪ</v>
      </c>
      <c r="J319" s="1" t="str">
        <f>_xlfn.LET(_xlpm.sep,":",_xlpm.w,$G319,RIGHT(_xlpm.w,LEN(_xlpm.w)-FIND(_xlpm.sep,_xlpm.w)))</f>
        <v>ba</v>
      </c>
      <c r="K319" s="10">
        <f>_xlfn.LET(_xlpm.w,I319,LEN(_xlpm.w))</f>
        <v>3</v>
      </c>
      <c r="L319" s="10">
        <f>_xlfn.LET(_xlpm.w,J319,LEN(_xlpm.w))</f>
        <v>2</v>
      </c>
      <c r="M319" s="10">
        <f>_xlfn.LET(_xlpm.a,K319,_xlpm.b,L319,MAX(_xlpm.a,_xlpm.b))</f>
        <v>3</v>
      </c>
      <c r="N319" s="10">
        <f>_xlfn.LET(_xlpm.d,(K319,L319),MAX(_xlpm.d)-MIN(_xlpm.d))</f>
        <v>1</v>
      </c>
      <c r="O319" s="1" t="str">
        <f>_xlfn.LET(_xlpm.sep,":",_xlpm.w,$G319,_xlfn.CONCAT("~",RIGHT(_xlpm.w,LEN(_xlpm.w)-FIND(_xlpm.sep,_xlpm.w)),"~"))</f>
        <v>~ba~</v>
      </c>
      <c r="P319" s="1" t="str">
        <f>_xlfn.LET(_xlpm.sep,":",_xlpm.w,$G319,_xlfn.CONCAT("[",LEFT(_xlpm.w,FIND(_xlpm.sep,_xlpm.w)-1),"]"))</f>
        <v>[beɪ]</v>
      </c>
      <c r="Q319" s="14" cm="1">
        <f t="array" ref="Q319">SUM(_xlfn._xlws.FILTER($H$2:$H$7117,_xlfn.MAP($O$2:$O$7117,_xlfn.LAMBDA(_xlpm.x,_xlpm.x=$O319))))</f>
        <v>5.9642147117296217E-4</v>
      </c>
      <c r="R319" s="14">
        <f>$H319/Q319</f>
        <v>0.33333333333333337</v>
      </c>
      <c r="S319" s="14" cm="1">
        <f t="array" ref="S319">SUM(_xlfn._xlws.FILTER($H$2:$H$7117,_xlfn.MAP($P$2:$P$7117,_xlfn.LAMBDA(_xlpm.x,_xlpm.x=$P319))))</f>
        <v>1.7395626242544733E-3</v>
      </c>
      <c r="T319" s="14">
        <f>$H319/S319</f>
        <v>0.11428571428571428</v>
      </c>
      <c r="U319" s="14">
        <f>_xlfn.LET(_xlpm.freq,F319,_xlpm.size,M319+1,_xlpm.F,V319,LOG(1+_xlpm.freq)*LOG(1+_xlpm.size)*_xlpm.F)</f>
        <v>8.3158990121105392E-2</v>
      </c>
      <c r="V319" s="14">
        <f>_xlfn.LET(_xlpm.a,T319,_xlpm.b,R319,2*_xlpm.a*_xlpm.b/(_xlpm.a+_xlpm.b))</f>
        <v>0.1702127659574468</v>
      </c>
      <c r="W319" s="14">
        <f>_xlfn.LET(_xlpm.p,R319,_xlpm.q,T319,LOG(_xlpm.p/_xlpm.q))</f>
        <v>0.46488679830265084</v>
      </c>
      <c r="X319" s="2"/>
      <c r="AC319" s="2"/>
      <c r="AH319" s="2"/>
      <c r="AI319" s="2"/>
    </row>
    <row r="320" spans="1:35">
      <c r="A320" s="1" t="str">
        <f>_xlfn.LET(_xlpm.sep," : ",CONCATENATE(O320,_xlpm.sep,P320))</f>
        <v>~wa~ : [weɪ]</v>
      </c>
      <c r="B320" s="1">
        <f>_xlfn.LET(_xlpm.d,$G320,_xlpm.k,_xlfn.CONCAT(LEFT(TRIM(B$1),1),"*"),COUNTIF(_xlpm.d,_xlpm.k))</f>
        <v>0</v>
      </c>
      <c r="C320" s="1">
        <f>_xlfn.LET(_xlpm.d,$G320,_xlpm.k,_xlfn.CONCAT(LEFT(TRIM(C$1),1),"*"),COUNTIF(_xlpm.d,_xlpm.k))</f>
        <v>0</v>
      </c>
      <c r="D320" s="1">
        <f>_xlfn.LET(_xlpm.d,$G320,_xlpm.k,_xlfn.CONCAT(LEFT(TRIM(D$1),1),"*"),COUNTIF(_xlpm.d,_xlpm.k))</f>
        <v>0</v>
      </c>
      <c r="E320" s="1">
        <f>LOG(F320+1,10)</f>
        <v>0.69897000433601875</v>
      </c>
      <c r="F320" s="7">
        <v>4</v>
      </c>
      <c r="G320" s="9" t="s">
        <v>5223</v>
      </c>
      <c r="H320" s="4">
        <f>F320/freq.sum.r6e</f>
        <v>1.9880715705765408E-4</v>
      </c>
      <c r="I320" s="4" t="str">
        <f>_xlfn.LET(_xlpm.sep,":",_xlpm.w,$G320,LEFT(_xlpm.w,FIND(_xlpm.sep,_xlpm.w)-1))</f>
        <v>weɪ</v>
      </c>
      <c r="J320" s="4" t="str">
        <f>_xlfn.LET(_xlpm.sep,":",_xlpm.w,$G320,RIGHT(_xlpm.w,LEN(_xlpm.w)-FIND(_xlpm.sep,_xlpm.w)))</f>
        <v>wa</v>
      </c>
      <c r="K320" s="10">
        <f>_xlfn.LET(_xlpm.w,I320,LEN(_xlpm.w))</f>
        <v>3</v>
      </c>
      <c r="L320" s="10">
        <f>_xlfn.LET(_xlpm.w,J320,LEN(_xlpm.w))</f>
        <v>2</v>
      </c>
      <c r="M320" s="10">
        <f>_xlfn.LET(_xlpm.a,K320,_xlpm.b,L320,MAX(_xlpm.a,_xlpm.b))</f>
        <v>3</v>
      </c>
      <c r="N320" s="10">
        <f>_xlfn.LET(_xlpm.d,(K320,L320),MAX(_xlpm.d)-MIN(_xlpm.d))</f>
        <v>1</v>
      </c>
      <c r="O320" s="1" t="str">
        <f>_xlfn.LET(_xlpm.sep,":",_xlpm.w,$G320,_xlfn.CONCAT("~",RIGHT(_xlpm.w,LEN(_xlpm.w)-FIND(_xlpm.sep,_xlpm.w)),"~"))</f>
        <v>~wa~</v>
      </c>
      <c r="P320" s="1" t="str">
        <f>_xlfn.LET(_xlpm.sep,":",_xlpm.w,$G320,_xlfn.CONCAT("[",LEFT(_xlpm.w,FIND(_xlpm.sep,_xlpm.w)-1),"]"))</f>
        <v>[weɪ]</v>
      </c>
      <c r="Q320" s="14" cm="1">
        <f t="array" ref="Q320">SUM(_xlfn._xlws.FILTER($H$2:$H$7109,_xlfn.MAP($O$2:$O$7109,_xlfn.LAMBDA(_xlpm.x,_xlpm.x=$O320))))</f>
        <v>5.9642147117296217E-4</v>
      </c>
      <c r="R320" s="14">
        <f>$H320/Q320</f>
        <v>0.33333333333333337</v>
      </c>
      <c r="S320" s="14" cm="1">
        <f t="array" ref="S320">SUM(_xlfn._xlws.FILTER($H$2:$H$7109,_xlfn.MAP($P$2:$P$7109,_xlfn.LAMBDA(_xlpm.x,_xlpm.x=$P320))))</f>
        <v>1.7395626242544733E-3</v>
      </c>
      <c r="T320" s="14">
        <f>$H320/S320</f>
        <v>0.11428571428571428</v>
      </c>
      <c r="U320" s="14">
        <f>_xlfn.LET(_xlpm.freq,F320,_xlpm.size,M320+1,_xlpm.F,V320,LOG(1+_xlpm.freq)*LOG(1+_xlpm.size)*_xlpm.F)</f>
        <v>8.3158990121105392E-2</v>
      </c>
      <c r="V320" s="14">
        <f>_xlfn.LET(_xlpm.a,T320,_xlpm.b,R320,2*_xlpm.a*_xlpm.b/(_xlpm.a+_xlpm.b))</f>
        <v>0.1702127659574468</v>
      </c>
      <c r="W320" s="14">
        <f>_xlfn.LET(_xlpm.p,R320,_xlpm.q,T320,LOG(_xlpm.p/_xlpm.q))</f>
        <v>0.46488679830265084</v>
      </c>
      <c r="X320" s="2"/>
      <c r="AC320" s="2"/>
      <c r="AH320" s="2"/>
      <c r="AI320" s="2"/>
    </row>
    <row r="321" spans="1:35">
      <c r="A321" s="1" t="str">
        <f>_xlfn.LET(_xlpm.sep," : ",CONCATENATE(O321,_xlpm.sep,P321))</f>
        <v>~se~ : [zɪ]</v>
      </c>
      <c r="B321" s="1">
        <f>_xlfn.LET(_xlpm.d,$G321,_xlpm.k,_xlfn.CONCAT(LEFT(TRIM(B$1),1),"*"),COUNTIF(_xlpm.d,_xlpm.k))</f>
        <v>0</v>
      </c>
      <c r="C321" s="1">
        <f>_xlfn.LET(_xlpm.d,$G321,_xlpm.k,_xlfn.CONCAT(LEFT(TRIM(C$1),1),"*"),COUNTIF(_xlpm.d,_xlpm.k))</f>
        <v>0</v>
      </c>
      <c r="D321" s="1">
        <f>_xlfn.LET(_xlpm.d,$G321,_xlpm.k,_xlfn.CONCAT(LEFT(TRIM(D$1),1),"*"),COUNTIF(_xlpm.d,_xlpm.k))</f>
        <v>0</v>
      </c>
      <c r="E321" s="1">
        <f>LOG(F321+1,10)</f>
        <v>1.3617278360175928</v>
      </c>
      <c r="F321" s="7">
        <v>22</v>
      </c>
      <c r="G321" s="9" t="s">
        <v>5404</v>
      </c>
      <c r="H321" s="4">
        <f>F321/freq.sum.r6e</f>
        <v>1.0934393638170974E-3</v>
      </c>
      <c r="I321" s="1" t="str">
        <f>_xlfn.LET(_xlpm.sep,":",_xlpm.w,$G321,LEFT(_xlpm.w,FIND(_xlpm.sep,_xlpm.w)-1))</f>
        <v>zɪ</v>
      </c>
      <c r="J321" s="1" t="str">
        <f>_xlfn.LET(_xlpm.sep,":",_xlpm.w,$G321,RIGHT(_xlpm.w,LEN(_xlpm.w)-FIND(_xlpm.sep,_xlpm.w)))</f>
        <v>se</v>
      </c>
      <c r="K321" s="10">
        <f>_xlfn.LET(_xlpm.w,I321,LEN(_xlpm.w))</f>
        <v>2</v>
      </c>
      <c r="L321" s="10">
        <f>_xlfn.LET(_xlpm.w,J321,LEN(_xlpm.w))</f>
        <v>2</v>
      </c>
      <c r="M321" s="10">
        <f>_xlfn.LET(_xlpm.a,K321,_xlpm.b,L321,MAX(_xlpm.a,_xlpm.b))</f>
        <v>2</v>
      </c>
      <c r="N321" s="10">
        <f>_xlfn.LET(_xlpm.d,(K321,L321),MAX(_xlpm.d)-MIN(_xlpm.d))</f>
        <v>0</v>
      </c>
      <c r="O321" s="1" t="str">
        <f>_xlfn.LET(_xlpm.sep,":",_xlpm.w,$G321,_xlfn.CONCAT("~",RIGHT(_xlpm.w,LEN(_xlpm.w)-FIND(_xlpm.sep,_xlpm.w)),"~"))</f>
        <v>~se~</v>
      </c>
      <c r="P321" s="1" t="str">
        <f>_xlfn.LET(_xlpm.sep,":",_xlpm.w,$G321,_xlfn.CONCAT("[",LEFT(_xlpm.w,FIND(_xlpm.sep,_xlpm.w)-1),"]"))</f>
        <v>[zɪ]</v>
      </c>
      <c r="Q321" s="14" cm="1">
        <f t="array" ref="Q321">SUM(_xlfn._xlws.FILTER($H$2:$H$7111,_xlfn.MAP($O$2:$O$7111,_xlfn.LAMBDA(_xlpm.x,_xlpm.x=$O321))))</f>
        <v>3.2306163021868788E-3</v>
      </c>
      <c r="R321" s="14">
        <f>$H321/Q321</f>
        <v>0.33846153846153848</v>
      </c>
      <c r="S321" s="14" cm="1">
        <f t="array" ref="S321">SUM(_xlfn._xlws.FILTER($H$2:$H$7111,_xlfn.MAP($P$2:$P$7111,_xlfn.LAMBDA(_xlpm.x,_xlpm.x=$P321))))</f>
        <v>9.5427435387673929E-3</v>
      </c>
      <c r="T321" s="14">
        <f>$H321/S321</f>
        <v>0.11458333333333337</v>
      </c>
      <c r="U321" s="14">
        <f>_xlfn.LET(_xlpm.freq,F321,_xlpm.size,M321+1,_xlpm.F,V321,LOG(1+_xlpm.freq)*LOG(1+_xlpm.size)*_xlpm.F)</f>
        <v>0.14036202864718708</v>
      </c>
      <c r="V321" s="14">
        <f>_xlfn.LET(_xlpm.a,T321,_xlpm.b,R321,2*_xlpm.a*_xlpm.b/(_xlpm.a+_xlpm.b))</f>
        <v>0.17120622568093391</v>
      </c>
      <c r="W321" s="14">
        <f>_xlfn.LET(_xlpm.p,R321,_xlpm.q,T321,LOG(_xlpm.p/_xlpm.q))</f>
        <v>0.47038787206069393</v>
      </c>
      <c r="X321" s="2"/>
      <c r="AC321" s="2"/>
      <c r="AH321" s="2"/>
      <c r="AI321" s="2"/>
    </row>
    <row r="322" spans="1:35">
      <c r="A322" s="1" t="str">
        <f>_xlfn.LET(_xlpm.sep," : ",CONCATENATE(O322,_xlpm.sep,P322))</f>
        <v>~ru~ : [ɹu]</v>
      </c>
      <c r="B322" s="1">
        <f>_xlfn.LET(_xlpm.d,$G322,_xlpm.k,_xlfn.CONCAT(LEFT(TRIM(B$1),1),"*"),COUNTIF(_xlpm.d,_xlpm.k))</f>
        <v>1</v>
      </c>
      <c r="C322" s="1">
        <f>_xlfn.LET(_xlpm.d,$G322,_xlpm.k,_xlfn.CONCAT(LEFT(TRIM(C$1),1),"*"),COUNTIF(_xlpm.d,_xlpm.k))</f>
        <v>0</v>
      </c>
      <c r="D322" s="1">
        <f>_xlfn.LET(_xlpm.d,$G322,_xlpm.k,_xlfn.CONCAT(LEFT(TRIM(D$1),1),"*"),COUNTIF(_xlpm.d,_xlpm.k))</f>
        <v>0</v>
      </c>
      <c r="E322" s="1">
        <f>LOG(F322+1,10)</f>
        <v>0.90308998699194343</v>
      </c>
      <c r="F322" s="7">
        <v>7</v>
      </c>
      <c r="G322" s="9" t="s">
        <v>6410</v>
      </c>
      <c r="H322" s="4">
        <f>F322/freq.sum.r6e</f>
        <v>3.4791252485089465E-4</v>
      </c>
      <c r="I322" s="1" t="str">
        <f>_xlfn.LET(_xlpm.sep,":",_xlpm.w,$G322,LEFT(_xlpm.w,FIND(_xlpm.sep,_xlpm.w)-1))</f>
        <v>ɹu</v>
      </c>
      <c r="J322" s="1" t="str">
        <f>_xlfn.LET(_xlpm.sep,":",_xlpm.w,$G322,RIGHT(_xlpm.w,LEN(_xlpm.w)-FIND(_xlpm.sep,_xlpm.w)))</f>
        <v>ru</v>
      </c>
      <c r="K322" s="10">
        <f>_xlfn.LET(_xlpm.w,I322,LEN(_xlpm.w))</f>
        <v>2</v>
      </c>
      <c r="L322" s="10">
        <f>_xlfn.LET(_xlpm.w,J322,LEN(_xlpm.w))</f>
        <v>2</v>
      </c>
      <c r="M322" s="10">
        <f>_xlfn.LET(_xlpm.a,K322,_xlpm.b,L322,MAX(_xlpm.a,_xlpm.b))</f>
        <v>2</v>
      </c>
      <c r="N322" s="10">
        <f>_xlfn.LET(_xlpm.d,(K322,L322),MAX(_xlpm.d)-MIN(_xlpm.d))</f>
        <v>0</v>
      </c>
      <c r="O322" s="1" t="str">
        <f>_xlfn.LET(_xlpm.sep,":",_xlpm.w,$G322,_xlfn.CONCAT("~",RIGHT(_xlpm.w,LEN(_xlpm.w)-FIND(_xlpm.sep,_xlpm.w)),"~"))</f>
        <v>~ru~</v>
      </c>
      <c r="P322" s="1" t="str">
        <f>_xlfn.LET(_xlpm.sep,":",_xlpm.w,$G322,_xlfn.CONCAT("[",LEFT(_xlpm.w,FIND(_xlpm.sep,_xlpm.w)-1),"]"))</f>
        <v>[ɹu]</v>
      </c>
      <c r="Q322" s="14" cm="1">
        <f t="array" ref="Q322">SUM(_xlfn._xlws.FILTER($H$2:$H$7117,_xlfn.MAP($O$2:$O$7117,_xlfn.LAMBDA(_xlpm.x,_xlpm.x=$O322))))</f>
        <v>4.4731610337972168E-4</v>
      </c>
      <c r="R322" s="14">
        <f>$H322/Q322</f>
        <v>0.77777777777777779</v>
      </c>
      <c r="S322" s="14" cm="1">
        <f t="array" ref="S322">SUM(_xlfn._xlws.FILTER($H$2:$H$7117,_xlfn.MAP($P$2:$P$7117,_xlfn.LAMBDA(_xlpm.x,_xlpm.x=$P322))))</f>
        <v>1.3419483101391647E-3</v>
      </c>
      <c r="T322" s="14">
        <f>$H322/S322</f>
        <v>0.25925925925925936</v>
      </c>
      <c r="U322" s="14">
        <f>_xlfn.LET(_xlpm.freq,F322,_xlpm.size,M322+1,_xlpm.F,V322,LOG(1+_xlpm.freq)*LOG(1+_xlpm.size)*_xlpm.F)</f>
        <v>0.21144446934206529</v>
      </c>
      <c r="V322" s="14">
        <f>_xlfn.LET(_xlpm.a,T322,_xlpm.b,R322,2*_xlpm.a*_xlpm.b/(_xlpm.a+_xlpm.b))</f>
        <v>0.38888888888888901</v>
      </c>
      <c r="W322" s="14">
        <f>_xlfn.LET(_xlpm.p,R322,_xlpm.q,T322,LOG(_xlpm.p/_xlpm.q))</f>
        <v>0.47712125471966232</v>
      </c>
      <c r="X322" s="2"/>
      <c r="AC322" s="2"/>
      <c r="AH322" s="2"/>
      <c r="AI322" s="2"/>
    </row>
    <row r="323" spans="1:35">
      <c r="A323" s="1" t="str">
        <f>_xlfn.LET(_xlpm.sep," : ",CONCATENATE(O323,_xlpm.sep,P323))</f>
        <v>~la~ : [leɪ]</v>
      </c>
      <c r="B323" s="1">
        <f>_xlfn.LET(_xlpm.d,$G323,_xlpm.k,_xlfn.CONCAT(LEFT(TRIM(B$1),1),"*"),COUNTIF(_xlpm.d,_xlpm.k))</f>
        <v>0</v>
      </c>
      <c r="C323" s="1">
        <f>_xlfn.LET(_xlpm.d,$G323,_xlpm.k,_xlfn.CONCAT(LEFT(TRIM(C$1),1),"*"),COUNTIF(_xlpm.d,_xlpm.k))</f>
        <v>0</v>
      </c>
      <c r="D323" s="1">
        <f>_xlfn.LET(_xlpm.d,$G323,_xlpm.k,_xlfn.CONCAT(LEFT(TRIM(D$1),1),"*"),COUNTIF(_xlpm.d,_xlpm.k))</f>
        <v>0</v>
      </c>
      <c r="E323" s="1">
        <f>LOG(F323+1,10)</f>
        <v>0.69897000433601875</v>
      </c>
      <c r="F323" s="7">
        <v>4</v>
      </c>
      <c r="G323" s="9" t="s">
        <v>2061</v>
      </c>
      <c r="H323" s="4">
        <f>F323/freq.sum.r6e</f>
        <v>1.9880715705765408E-4</v>
      </c>
      <c r="I323" s="1" t="str">
        <f>_xlfn.LET(_xlpm.sep,":",_xlpm.w,$G323,LEFT(_xlpm.w,FIND(_xlpm.sep,_xlpm.w)-1))</f>
        <v>leɪ</v>
      </c>
      <c r="J323" s="1" t="str">
        <f>_xlfn.LET(_xlpm.sep,":",_xlpm.w,$G323,RIGHT(_xlpm.w,LEN(_xlpm.w)-FIND(_xlpm.sep,_xlpm.w)))</f>
        <v>la</v>
      </c>
      <c r="K323" s="10">
        <f>_xlfn.LET(_xlpm.w,I323,LEN(_xlpm.w))</f>
        <v>3</v>
      </c>
      <c r="L323" s="10">
        <f>_xlfn.LET(_xlpm.w,J323,LEN(_xlpm.w))</f>
        <v>2</v>
      </c>
      <c r="M323" s="10">
        <f>_xlfn.LET(_xlpm.a,K323,_xlpm.b,L323,MAX(_xlpm.a,_xlpm.b))</f>
        <v>3</v>
      </c>
      <c r="N323" s="10">
        <f>_xlfn.LET(_xlpm.d,(K323,L323),MAX(_xlpm.d)-MIN(_xlpm.d))</f>
        <v>1</v>
      </c>
      <c r="O323" s="1" t="str">
        <f>_xlfn.LET(_xlpm.sep,":",_xlpm.w,$G323,_xlfn.CONCAT("~",RIGHT(_xlpm.w,LEN(_xlpm.w)-FIND(_xlpm.sep,_xlpm.w)),"~"))</f>
        <v>~la~</v>
      </c>
      <c r="P323" s="1" t="str">
        <f>_xlfn.LET(_xlpm.sep,":",_xlpm.w,$G323,_xlfn.CONCAT("[",LEFT(_xlpm.w,FIND(_xlpm.sep,_xlpm.w)-1),"]"))</f>
        <v>[leɪ]</v>
      </c>
      <c r="Q323" s="14" cm="1">
        <f t="array" ref="Q323">SUM(_xlfn._xlws.FILTER($H$2:$H$7117,_xlfn.MAP($O$2:$O$7117,_xlfn.LAMBDA(_xlpm.x,_xlpm.x=$O323))))</f>
        <v>3.4791252485089465E-4</v>
      </c>
      <c r="R323" s="14">
        <f>$H323/Q323</f>
        <v>0.5714285714285714</v>
      </c>
      <c r="S323" s="14" cm="1">
        <f t="array" ref="S323">SUM(_xlfn._xlws.FILTER($H$2:$H$7117,_xlfn.MAP($P$2:$P$7117,_xlfn.LAMBDA(_xlpm.x,_xlpm.x=$P323))))</f>
        <v>1.043737574552684E-3</v>
      </c>
      <c r="T323" s="14">
        <f>$H323/S323</f>
        <v>0.19047619047619047</v>
      </c>
      <c r="U323" s="14">
        <f>_xlfn.LET(_xlpm.freq,F323,_xlpm.size,M323+1,_xlpm.F,V323,LOG(1+_xlpm.freq)*LOG(1+_xlpm.size)*_xlpm.F)</f>
        <v>0.13958830484614118</v>
      </c>
      <c r="V323" s="14">
        <f>_xlfn.LET(_xlpm.a,T323,_xlpm.b,R323,2*_xlpm.a*_xlpm.b/(_xlpm.a+_xlpm.b))</f>
        <v>0.2857142857142857</v>
      </c>
      <c r="W323" s="14">
        <f>_xlfn.LET(_xlpm.p,R323,_xlpm.q,T323,LOG(_xlpm.p/_xlpm.q))</f>
        <v>0.47712125471966244</v>
      </c>
      <c r="X323" s="2"/>
      <c r="AC323" s="2"/>
      <c r="AH323" s="2"/>
      <c r="AI323" s="2"/>
    </row>
    <row r="324" spans="1:35">
      <c r="A324" s="1" t="str">
        <f>_xlfn.LET(_xlpm.sep," : ",CONCATENATE(O324,_xlpm.sep,P324))</f>
        <v>~bo~ : [boʊ]</v>
      </c>
      <c r="B324" s="1">
        <f>_xlfn.LET(_xlpm.d,$G324,_xlpm.k,_xlfn.CONCAT(LEFT(TRIM(B$1),1),"*"),COUNTIF(_xlpm.d,_xlpm.k))</f>
        <v>0</v>
      </c>
      <c r="C324" s="1">
        <f>_xlfn.LET(_xlpm.d,$G324,_xlpm.k,_xlfn.CONCAT(LEFT(TRIM(C$1),1),"*"),COUNTIF(_xlpm.d,_xlpm.k))</f>
        <v>0</v>
      </c>
      <c r="D324" s="1">
        <f>_xlfn.LET(_xlpm.d,$G324,_xlpm.k,_xlfn.CONCAT(LEFT(TRIM(D$1),1),"*"),COUNTIF(_xlpm.d,_xlpm.k))</f>
        <v>0</v>
      </c>
      <c r="E324" s="1">
        <f>LOG(F324+1,10)</f>
        <v>0.47712125471966244</v>
      </c>
      <c r="F324" s="7">
        <v>2</v>
      </c>
      <c r="G324" s="9" t="s">
        <v>199</v>
      </c>
      <c r="H324" s="4">
        <f>F324/freq.sum.r6e</f>
        <v>9.9403578528827041E-5</v>
      </c>
      <c r="I324" s="1" t="str">
        <f>_xlfn.LET(_xlpm.sep,":",_xlpm.w,$G324,LEFT(_xlpm.w,FIND(_xlpm.sep,_xlpm.w)-1))</f>
        <v>boʊ</v>
      </c>
      <c r="J324" s="1" t="str">
        <f>_xlfn.LET(_xlpm.sep,":",_xlpm.w,$G324,RIGHT(_xlpm.w,LEN(_xlpm.w)-FIND(_xlpm.sep,_xlpm.w)))</f>
        <v>bo</v>
      </c>
      <c r="K324" s="10">
        <f>_xlfn.LET(_xlpm.w,I324,LEN(_xlpm.w))</f>
        <v>3</v>
      </c>
      <c r="L324" s="10">
        <f>_xlfn.LET(_xlpm.w,J324,LEN(_xlpm.w))</f>
        <v>2</v>
      </c>
      <c r="M324" s="10">
        <f>_xlfn.LET(_xlpm.a,K324,_xlpm.b,L324,MAX(_xlpm.a,_xlpm.b))</f>
        <v>3</v>
      </c>
      <c r="N324" s="10">
        <f>_xlfn.LET(_xlpm.d,(K324,L324),MAX(_xlpm.d)-MIN(_xlpm.d))</f>
        <v>1</v>
      </c>
      <c r="O324" s="1" t="str">
        <f>_xlfn.LET(_xlpm.sep,":",_xlpm.w,$G324,_xlfn.CONCAT("~",RIGHT(_xlpm.w,LEN(_xlpm.w)-FIND(_xlpm.sep,_xlpm.w)),"~"))</f>
        <v>~bo~</v>
      </c>
      <c r="P324" s="1" t="str">
        <f>_xlfn.LET(_xlpm.sep,":",_xlpm.w,$G324,_xlfn.CONCAT("[",LEFT(_xlpm.w,FIND(_xlpm.sep,_xlpm.w)-1),"]"))</f>
        <v>[boʊ]</v>
      </c>
      <c r="Q324" s="14" cm="1">
        <f t="array" ref="Q324">SUM(_xlfn._xlws.FILTER($H$2:$H$7109,_xlfn.MAP($O$2:$O$7109,_xlfn.LAMBDA(_xlpm.x,_xlpm.x=$O324))))</f>
        <v>2.9821073558648114E-4</v>
      </c>
      <c r="R324" s="14">
        <f>$H324/Q324</f>
        <v>0.33333333333333331</v>
      </c>
      <c r="S324" s="14" cm="1">
        <f t="array" ref="S324">SUM(_xlfn._xlws.FILTER($H$2:$H$7109,_xlfn.MAP($P$2:$P$7109,_xlfn.LAMBDA(_xlpm.x,_xlpm.x=$P324))))</f>
        <v>8.9463220675944357E-4</v>
      </c>
      <c r="T324" s="14">
        <f>$H324/S324</f>
        <v>0.11111111111111109</v>
      </c>
      <c r="U324" s="14">
        <f>_xlfn.LET(_xlpm.freq,F324,_xlpm.size,M324+1,_xlpm.F,V324,LOG(1+_xlpm.freq)*LOG(1+_xlpm.size)*_xlpm.F)</f>
        <v>5.5582240913368192E-2</v>
      </c>
      <c r="V324" s="14">
        <f>_xlfn.LET(_xlpm.a,T324,_xlpm.b,R324,2*_xlpm.a*_xlpm.b/(_xlpm.a+_xlpm.b))</f>
        <v>0.16666666666666663</v>
      </c>
      <c r="W324" s="14">
        <f>_xlfn.LET(_xlpm.p,R324,_xlpm.q,T324,LOG(_xlpm.p/_xlpm.q))</f>
        <v>0.47712125471966249</v>
      </c>
      <c r="X324" s="2"/>
      <c r="AC324" s="2"/>
      <c r="AH324" s="2"/>
      <c r="AI324" s="2"/>
    </row>
    <row r="325" spans="1:35">
      <c r="A325" s="1" t="str">
        <f>_xlfn.LET(_xlpm.sep," : ",CONCATENATE(O325,_xlpm.sep,P325))</f>
        <v>~ci~ : [ʃɪ]</v>
      </c>
      <c r="B325" s="1">
        <f>_xlfn.LET(_xlpm.d,$G325,_xlpm.k,_xlfn.CONCAT(LEFT(TRIM(B$1),1),"*"),COUNTIF(_xlpm.d,_xlpm.k))</f>
        <v>0</v>
      </c>
      <c r="C325" s="1">
        <f>_xlfn.LET(_xlpm.d,$G325,_xlpm.k,_xlfn.CONCAT(LEFT(TRIM(C$1),1),"*"),COUNTIF(_xlpm.d,_xlpm.k))</f>
        <v>0</v>
      </c>
      <c r="D325" s="1">
        <f>_xlfn.LET(_xlpm.d,$G325,_xlpm.k,_xlfn.CONCAT(LEFT(TRIM(D$1),1),"*"),COUNTIF(_xlpm.d,_xlpm.k))</f>
        <v>0</v>
      </c>
      <c r="E325" s="1">
        <f>LOG(F325+1,10)</f>
        <v>1.3617278360175928</v>
      </c>
      <c r="F325" s="7">
        <v>22</v>
      </c>
      <c r="G325" s="9" t="s">
        <v>6493</v>
      </c>
      <c r="H325" s="4">
        <f>F325/freq.sum.r6e</f>
        <v>1.0934393638170974E-3</v>
      </c>
      <c r="I325" s="1" t="str">
        <f>_xlfn.LET(_xlpm.sep,":",_xlpm.w,$G325,LEFT(_xlpm.w,FIND(_xlpm.sep,_xlpm.w)-1))</f>
        <v>ʃɪ</v>
      </c>
      <c r="J325" s="1" t="str">
        <f>_xlfn.LET(_xlpm.sep,":",_xlpm.w,$G325,RIGHT(_xlpm.w,LEN(_xlpm.w)-FIND(_xlpm.sep,_xlpm.w)))</f>
        <v>ci</v>
      </c>
      <c r="K325" s="10">
        <f>_xlfn.LET(_xlpm.w,I325,LEN(_xlpm.w))</f>
        <v>2</v>
      </c>
      <c r="L325" s="10">
        <f>_xlfn.LET(_xlpm.w,J325,LEN(_xlpm.w))</f>
        <v>2</v>
      </c>
      <c r="M325" s="10">
        <f>_xlfn.LET(_xlpm.a,K325,_xlpm.b,L325,MAX(_xlpm.a,_xlpm.b))</f>
        <v>2</v>
      </c>
      <c r="N325" s="10">
        <f>_xlfn.LET(_xlpm.d,(K325,L325),MAX(_xlpm.d)-MIN(_xlpm.d))</f>
        <v>0</v>
      </c>
      <c r="O325" s="1" t="str">
        <f>_xlfn.LET(_xlpm.sep,":",_xlpm.w,$G325,_xlfn.CONCAT("~",RIGHT(_xlpm.w,LEN(_xlpm.w)-FIND(_xlpm.sep,_xlpm.w)),"~"))</f>
        <v>~ci~</v>
      </c>
      <c r="P325" s="1" t="str">
        <f>_xlfn.LET(_xlpm.sep,":",_xlpm.w,$G325,_xlfn.CONCAT("[",LEFT(_xlpm.w,FIND(_xlpm.sep,_xlpm.w)-1),"]"))</f>
        <v>[ʃɪ]</v>
      </c>
      <c r="Q325" s="14" cm="1">
        <f t="array" ref="Q325">SUM(_xlfn._xlws.FILTER($H$2:$H$7117,_xlfn.MAP($O$2:$O$7117,_xlfn.LAMBDA(_xlpm.x,_xlpm.x=$O325))))</f>
        <v>2.6341948310139164E-3</v>
      </c>
      <c r="R325" s="14">
        <f>$H325/Q325</f>
        <v>0.41509433962264153</v>
      </c>
      <c r="S325" s="14" cm="1">
        <f t="array" ref="S325">SUM(_xlfn._xlws.FILTER($H$2:$H$7117,_xlfn.MAP($P$2:$P$7117,_xlfn.LAMBDA(_xlpm.x,_xlpm.x=$P325))))</f>
        <v>7.9522862823061605E-3</v>
      </c>
      <c r="T325" s="14">
        <f>$H325/S325</f>
        <v>0.13750000000000004</v>
      </c>
      <c r="U325" s="14">
        <f>_xlfn.LET(_xlpm.freq,F325,_xlpm.size,M325+1,_xlpm.F,V325,LOG(1+_xlpm.freq)*LOG(1+_xlpm.size)*_xlpm.F)</f>
        <v>0.16935700170106607</v>
      </c>
      <c r="V325" s="14">
        <f>_xlfn.LET(_xlpm.a,T325,_xlpm.b,R325,2*_xlpm.a*_xlpm.b/(_xlpm.a+_xlpm.b))</f>
        <v>0.20657276995305168</v>
      </c>
      <c r="W325" s="14">
        <f>_xlfn.LET(_xlpm.p,R325,_xlpm.q,T325,LOG(_xlpm.p/_xlpm.q))</f>
        <v>0.47984411305513563</v>
      </c>
      <c r="X325" s="2"/>
      <c r="AC325" s="2"/>
      <c r="AH325" s="2"/>
      <c r="AI325" s="2"/>
    </row>
    <row r="326" spans="1:35">
      <c r="A326" s="1" t="str">
        <f>_xlfn.LET(_xlpm.sep," : ",CONCATENATE(O326,_xlpm.sep,P326))</f>
        <v>~gi~ : [ɡɪ]</v>
      </c>
      <c r="B326" s="1">
        <f>_xlfn.LET(_xlpm.d,$G326,_xlpm.k,_xlfn.CONCAT(LEFT(TRIM(B$1),1),"*"),COUNTIF(_xlpm.d,_xlpm.k))</f>
        <v>0</v>
      </c>
      <c r="C326" s="1">
        <f>_xlfn.LET(_xlpm.d,$G326,_xlpm.k,_xlfn.CONCAT(LEFT(TRIM(C$1),1),"*"),COUNTIF(_xlpm.d,_xlpm.k))</f>
        <v>0</v>
      </c>
      <c r="D326" s="1">
        <f>_xlfn.LET(_xlpm.d,$G326,_xlpm.k,_xlfn.CONCAT(LEFT(TRIM(D$1),1),"*"),COUNTIF(_xlpm.d,_xlpm.k))</f>
        <v>0</v>
      </c>
      <c r="E326" s="1">
        <f>LOG(F326+1,10)</f>
        <v>1.3617278360175928</v>
      </c>
      <c r="F326" s="7">
        <v>22</v>
      </c>
      <c r="G326" s="9" t="s">
        <v>6571</v>
      </c>
      <c r="H326" s="4">
        <f>F326/freq.sum.r6e</f>
        <v>1.0934393638170974E-3</v>
      </c>
      <c r="I326" s="1" t="str">
        <f>_xlfn.LET(_xlpm.sep,":",_xlpm.w,$G326,LEFT(_xlpm.w,FIND(_xlpm.sep,_xlpm.w)-1))</f>
        <v>ɡɪ</v>
      </c>
      <c r="J326" s="1" t="str">
        <f>_xlfn.LET(_xlpm.sep,":",_xlpm.w,$G326,RIGHT(_xlpm.w,LEN(_xlpm.w)-FIND(_xlpm.sep,_xlpm.w)))</f>
        <v>gi</v>
      </c>
      <c r="K326" s="10">
        <f>_xlfn.LET(_xlpm.w,I326,LEN(_xlpm.w))</f>
        <v>2</v>
      </c>
      <c r="L326" s="10">
        <f>_xlfn.LET(_xlpm.w,J326,LEN(_xlpm.w))</f>
        <v>2</v>
      </c>
      <c r="M326" s="10">
        <f>_xlfn.LET(_xlpm.a,K326,_xlpm.b,L326,MAX(_xlpm.a,_xlpm.b))</f>
        <v>2</v>
      </c>
      <c r="N326" s="10">
        <f>_xlfn.LET(_xlpm.d,(K326,L326),MAX(_xlpm.d)-MIN(_xlpm.d))</f>
        <v>0</v>
      </c>
      <c r="O326" s="1" t="str">
        <f>_xlfn.LET(_xlpm.sep,":",_xlpm.w,$G326,_xlfn.CONCAT("~",RIGHT(_xlpm.w,LEN(_xlpm.w)-FIND(_xlpm.sep,_xlpm.w)),"~"))</f>
        <v>~gi~</v>
      </c>
      <c r="P326" s="1" t="str">
        <f>_xlfn.LET(_xlpm.sep,":",_xlpm.w,$G326,_xlfn.CONCAT("[",LEFT(_xlpm.w,FIND(_xlpm.sep,_xlpm.w)-1),"]"))</f>
        <v>[ɡɪ]</v>
      </c>
      <c r="Q326" s="14" cm="1">
        <f t="array" ref="Q326">SUM(_xlfn._xlws.FILTER($H$2:$H$7117,_xlfn.MAP($O$2:$O$7117,_xlfn.LAMBDA(_xlpm.x,_xlpm.x=$O326))))</f>
        <v>2.6341948310139164E-3</v>
      </c>
      <c r="R326" s="14">
        <f>$H326/Q326</f>
        <v>0.41509433962264153</v>
      </c>
      <c r="S326" s="14" cm="1">
        <f t="array" ref="S326">SUM(_xlfn._xlws.FILTER($H$2:$H$7117,_xlfn.MAP($P$2:$P$7117,_xlfn.LAMBDA(_xlpm.x,_xlpm.x=$P326))))</f>
        <v>7.9522862823061605E-3</v>
      </c>
      <c r="T326" s="14">
        <f>$H326/S326</f>
        <v>0.13750000000000004</v>
      </c>
      <c r="U326" s="14">
        <f>_xlfn.LET(_xlpm.freq,F326,_xlpm.size,M326+1,_xlpm.F,V326,LOG(1+_xlpm.freq)*LOG(1+_xlpm.size)*_xlpm.F)</f>
        <v>0.16935700170106607</v>
      </c>
      <c r="V326" s="14">
        <f>_xlfn.LET(_xlpm.a,T326,_xlpm.b,R326,2*_xlpm.a*_xlpm.b/(_xlpm.a+_xlpm.b))</f>
        <v>0.20657276995305168</v>
      </c>
      <c r="W326" s="14">
        <f>_xlfn.LET(_xlpm.p,R326,_xlpm.q,T326,LOG(_xlpm.p/_xlpm.q))</f>
        <v>0.47984411305513563</v>
      </c>
      <c r="X326" s="2"/>
      <c r="AC326" s="2"/>
      <c r="AH326" s="2"/>
      <c r="AI326" s="2"/>
    </row>
    <row r="327" spans="1:35">
      <c r="A327" s="1" t="str">
        <f>_xlfn.LET(_xlpm.sep," : ",CONCATENATE(O327,_xlpm.sep,P327))</f>
        <v>~ti~ : [ʃɪ]</v>
      </c>
      <c r="B327" s="1">
        <f>_xlfn.LET(_xlpm.d,$G327,_xlpm.k,_xlfn.CONCAT(LEFT(TRIM(B$1),1),"*"),COUNTIF(_xlpm.d,_xlpm.k))</f>
        <v>0</v>
      </c>
      <c r="C327" s="1">
        <f>_xlfn.LET(_xlpm.d,$G327,_xlpm.k,_xlfn.CONCAT(LEFT(TRIM(C$1),1),"*"),COUNTIF(_xlpm.d,_xlpm.k))</f>
        <v>0</v>
      </c>
      <c r="D327" s="1">
        <f>_xlfn.LET(_xlpm.d,$G327,_xlpm.k,_xlfn.CONCAT(LEFT(TRIM(D$1),1),"*"),COUNTIF(_xlpm.d,_xlpm.k))</f>
        <v>0</v>
      </c>
      <c r="E327" s="1">
        <f>LOG(F327+1,10)</f>
        <v>1.3617278360175928</v>
      </c>
      <c r="F327" s="7">
        <v>22</v>
      </c>
      <c r="G327" s="9" t="s">
        <v>6890</v>
      </c>
      <c r="H327" s="4">
        <f>F327/freq.sum.r6e</f>
        <v>1.0934393638170974E-3</v>
      </c>
      <c r="I327" s="1" t="str">
        <f>_xlfn.LET(_xlpm.sep,":",_xlpm.w,$G327,LEFT(_xlpm.w,FIND(_xlpm.sep,_xlpm.w)-1))</f>
        <v>ʃɪ</v>
      </c>
      <c r="J327" s="1" t="str">
        <f>_xlfn.LET(_xlpm.sep,":",_xlpm.w,$G327,RIGHT(_xlpm.w,LEN(_xlpm.w)-FIND(_xlpm.sep,_xlpm.w)))</f>
        <v>ti</v>
      </c>
      <c r="K327" s="10">
        <f>_xlfn.LET(_xlpm.w,I327,LEN(_xlpm.w))</f>
        <v>2</v>
      </c>
      <c r="L327" s="10">
        <f>_xlfn.LET(_xlpm.w,J327,LEN(_xlpm.w))</f>
        <v>2</v>
      </c>
      <c r="M327" s="10">
        <f>_xlfn.LET(_xlpm.a,K327,_xlpm.b,L327,MAX(_xlpm.a,_xlpm.b))</f>
        <v>2</v>
      </c>
      <c r="N327" s="10">
        <f>_xlfn.LET(_xlpm.d,(K327,L327),MAX(_xlpm.d)-MIN(_xlpm.d))</f>
        <v>0</v>
      </c>
      <c r="O327" s="1" t="str">
        <f>_xlfn.LET(_xlpm.sep,":",_xlpm.w,$G327,_xlfn.CONCAT("~",RIGHT(_xlpm.w,LEN(_xlpm.w)-FIND(_xlpm.sep,_xlpm.w)),"~"))</f>
        <v>~ti~</v>
      </c>
      <c r="P327" s="1" t="str">
        <f>_xlfn.LET(_xlpm.sep,":",_xlpm.w,$G327,_xlfn.CONCAT("[",LEFT(_xlpm.w,FIND(_xlpm.sep,_xlpm.w)-1),"]"))</f>
        <v>[ʃɪ]</v>
      </c>
      <c r="Q327" s="14" cm="1">
        <f t="array" ref="Q327">SUM(_xlfn._xlws.FILTER($H$2:$H$7117,_xlfn.MAP($O$2:$O$7117,_xlfn.LAMBDA(_xlpm.x,_xlpm.x=$O327))))</f>
        <v>2.6341948310139164E-3</v>
      </c>
      <c r="R327" s="14">
        <f>$H327/Q327</f>
        <v>0.41509433962264153</v>
      </c>
      <c r="S327" s="14" cm="1">
        <f t="array" ref="S327">SUM(_xlfn._xlws.FILTER($H$2:$H$7117,_xlfn.MAP($P$2:$P$7117,_xlfn.LAMBDA(_xlpm.x,_xlpm.x=$P327))))</f>
        <v>7.9522862823061605E-3</v>
      </c>
      <c r="T327" s="14">
        <f>$H327/S327</f>
        <v>0.13750000000000004</v>
      </c>
      <c r="U327" s="14">
        <f>_xlfn.LET(_xlpm.freq,F327,_xlpm.size,M327+1,_xlpm.F,V327,LOG(1+_xlpm.freq)*LOG(1+_xlpm.size)*_xlpm.F)</f>
        <v>0.16935700170106607</v>
      </c>
      <c r="V327" s="14">
        <f>_xlfn.LET(_xlpm.a,T327,_xlpm.b,R327,2*_xlpm.a*_xlpm.b/(_xlpm.a+_xlpm.b))</f>
        <v>0.20657276995305168</v>
      </c>
      <c r="W327" s="14">
        <f>_xlfn.LET(_xlpm.p,R327,_xlpm.q,T327,LOG(_xlpm.p/_xlpm.q))</f>
        <v>0.47984411305513563</v>
      </c>
      <c r="X327" s="2"/>
      <c r="AC327" s="2"/>
      <c r="AH327" s="2"/>
      <c r="AI327" s="2"/>
    </row>
    <row r="328" spans="1:35">
      <c r="A328" s="1" t="str">
        <f>_xlfn.LET(_xlpm.sep," : ",CONCATENATE(O328,_xlpm.sep,P328))</f>
        <v>~nu~ : [nə]</v>
      </c>
      <c r="B328" s="1">
        <f>_xlfn.LET(_xlpm.d,$G328,_xlpm.k,_xlfn.CONCAT(LEFT(TRIM(B$1),1),"*"),COUNTIF(_xlpm.d,_xlpm.k))</f>
        <v>0</v>
      </c>
      <c r="C328" s="1">
        <f>_xlfn.LET(_xlpm.d,$G328,_xlpm.k,_xlfn.CONCAT(LEFT(TRIM(C$1),1),"*"),COUNTIF(_xlpm.d,_xlpm.k))</f>
        <v>0</v>
      </c>
      <c r="D328" s="1">
        <f>_xlfn.LET(_xlpm.d,$G328,_xlpm.k,_xlfn.CONCAT(LEFT(TRIM(D$1),1),"*"),COUNTIF(_xlpm.d,_xlpm.k))</f>
        <v>1</v>
      </c>
      <c r="E328" s="1">
        <f>LOG(F328+1,10)</f>
        <v>0.47712125471966244</v>
      </c>
      <c r="F328" s="7">
        <v>2</v>
      </c>
      <c r="G328" s="9" t="s">
        <v>3462</v>
      </c>
      <c r="H328" s="4">
        <f>F328/freq.sum.r6e</f>
        <v>9.9403578528827041E-5</v>
      </c>
      <c r="I328" s="1" t="str">
        <f>_xlfn.LET(_xlpm.sep,":",_xlpm.w,$G328,LEFT(_xlpm.w,FIND(_xlpm.sep,_xlpm.w)-1))</f>
        <v>nə</v>
      </c>
      <c r="J328" s="1" t="str">
        <f>_xlfn.LET(_xlpm.sep,":",_xlpm.w,$G328,RIGHT(_xlpm.w,LEN(_xlpm.w)-FIND(_xlpm.sep,_xlpm.w)))</f>
        <v>nu</v>
      </c>
      <c r="K328" s="10">
        <f>_xlfn.LET(_xlpm.w,I328,LEN(_xlpm.w))</f>
        <v>2</v>
      </c>
      <c r="L328" s="10">
        <f>_xlfn.LET(_xlpm.w,J328,LEN(_xlpm.w))</f>
        <v>2</v>
      </c>
      <c r="M328" s="10">
        <f>_xlfn.LET(_xlpm.a,K328,_xlpm.b,L328,MAX(_xlpm.a,_xlpm.b))</f>
        <v>2</v>
      </c>
      <c r="N328" s="10">
        <f>_xlfn.LET(_xlpm.d,(K328,L328),MAX(_xlpm.d)-MIN(_xlpm.d))</f>
        <v>0</v>
      </c>
      <c r="O328" s="1" t="str">
        <f>_xlfn.LET(_xlpm.sep,":",_xlpm.w,$G328,_xlfn.CONCAT("~",RIGHT(_xlpm.w,LEN(_xlpm.w)-FIND(_xlpm.sep,_xlpm.w)),"~"))</f>
        <v>~nu~</v>
      </c>
      <c r="P328" s="1" t="str">
        <f>_xlfn.LET(_xlpm.sep,":",_xlpm.w,$G328,_xlfn.CONCAT("[",LEFT(_xlpm.w,FIND(_xlpm.sep,_xlpm.w)-1),"]"))</f>
        <v>[nə]</v>
      </c>
      <c r="Q328" s="14" cm="1">
        <f t="array" ref="Q328">SUM(_xlfn._xlws.FILTER($H$2:$H$7109,_xlfn.MAP($O$2:$O$7109,_xlfn.LAMBDA(_xlpm.x,_xlpm.x=$O328))))</f>
        <v>8.9463220675944336E-4</v>
      </c>
      <c r="R328" s="14">
        <f>$H328/Q328</f>
        <v>0.11111111111111112</v>
      </c>
      <c r="S328" s="14" cm="1">
        <f t="array" ref="S328">SUM(_xlfn._xlws.FILTER($H$2:$H$7109,_xlfn.MAP($P$2:$P$7109,_xlfn.LAMBDA(_xlpm.x,_xlpm.x=$P328))))</f>
        <v>2.7335984095427424E-3</v>
      </c>
      <c r="T328" s="14">
        <f>$H328/S328</f>
        <v>3.6363636363636383E-2</v>
      </c>
      <c r="U328" s="14">
        <f>_xlfn.LET(_xlpm.freq,F328,_xlpm.size,M328+1,_xlpm.F,V328,LOG(1+_xlpm.freq)*LOG(1+_xlpm.size)*_xlpm.F)</f>
        <v>1.574003388925516E-2</v>
      </c>
      <c r="V328" s="14">
        <f>_xlfn.LET(_xlpm.a,T328,_xlpm.b,R328,2*_xlpm.a*_xlpm.b/(_xlpm.a+_xlpm.b))</f>
        <v>5.479452054794523E-2</v>
      </c>
      <c r="W328" s="14">
        <f>_xlfn.LET(_xlpm.p,R328,_xlpm.q,T328,LOG(_xlpm.p/_xlpm.q))</f>
        <v>0.48509018439093754</v>
      </c>
      <c r="X328" s="2"/>
      <c r="AC328" s="2"/>
      <c r="AH328" s="2"/>
      <c r="AI328" s="2"/>
    </row>
    <row r="329" spans="1:35">
      <c r="A329" s="1" t="str">
        <f>_xlfn.LET(_xlpm.sep," : ",CONCATENATE(O329,_xlpm.sep,P329))</f>
        <v>~si~ : [zɪ]</v>
      </c>
      <c r="B329" s="1">
        <f>_xlfn.LET(_xlpm.d,$G329,_xlpm.k,_xlfn.CONCAT(LEFT(TRIM(B$1),1),"*"),COUNTIF(_xlpm.d,_xlpm.k))</f>
        <v>0</v>
      </c>
      <c r="C329" s="1">
        <f>_xlfn.LET(_xlpm.d,$G329,_xlpm.k,_xlfn.CONCAT(LEFT(TRIM(C$1),1),"*"),COUNTIF(_xlpm.d,_xlpm.k))</f>
        <v>0</v>
      </c>
      <c r="D329" s="1">
        <f>_xlfn.LET(_xlpm.d,$G329,_xlpm.k,_xlfn.CONCAT(LEFT(TRIM(D$1),1),"*"),COUNTIF(_xlpm.d,_xlpm.k))</f>
        <v>0</v>
      </c>
      <c r="E329" s="1">
        <f>LOG(F329+1,10)</f>
        <v>1.3617278360175928</v>
      </c>
      <c r="F329" s="7">
        <v>22</v>
      </c>
      <c r="G329" s="9" t="s">
        <v>5417</v>
      </c>
      <c r="H329" s="4">
        <f>F329/freq.sum.r6e</f>
        <v>1.0934393638170974E-3</v>
      </c>
      <c r="I329" s="1" t="str">
        <f>_xlfn.LET(_xlpm.sep,":",_xlpm.w,$G329,LEFT(_xlpm.w,FIND(_xlpm.sep,_xlpm.w)-1))</f>
        <v>zɪ</v>
      </c>
      <c r="J329" s="1" t="str">
        <f>_xlfn.LET(_xlpm.sep,":",_xlpm.w,$G329,RIGHT(_xlpm.w,LEN(_xlpm.w)-FIND(_xlpm.sep,_xlpm.w)))</f>
        <v>si</v>
      </c>
      <c r="K329" s="10">
        <f>_xlfn.LET(_xlpm.w,I329,LEN(_xlpm.w))</f>
        <v>2</v>
      </c>
      <c r="L329" s="10">
        <f>_xlfn.LET(_xlpm.w,J329,LEN(_xlpm.w))</f>
        <v>2</v>
      </c>
      <c r="M329" s="10">
        <f>_xlfn.LET(_xlpm.a,K329,_xlpm.b,L329,MAX(_xlpm.a,_xlpm.b))</f>
        <v>2</v>
      </c>
      <c r="N329" s="10">
        <f>_xlfn.LET(_xlpm.d,(K329,L329),MAX(_xlpm.d)-MIN(_xlpm.d))</f>
        <v>0</v>
      </c>
      <c r="O329" s="1" t="str">
        <f>_xlfn.LET(_xlpm.sep,":",_xlpm.w,$G329,_xlfn.CONCAT("~",RIGHT(_xlpm.w,LEN(_xlpm.w)-FIND(_xlpm.sep,_xlpm.w)),"~"))</f>
        <v>~si~</v>
      </c>
      <c r="P329" s="1" t="str">
        <f>_xlfn.LET(_xlpm.sep,":",_xlpm.w,$G329,_xlfn.CONCAT("[",LEFT(_xlpm.w,FIND(_xlpm.sep,_xlpm.w)-1),"]"))</f>
        <v>[zɪ]</v>
      </c>
      <c r="Q329" s="14" cm="1">
        <f t="array" ref="Q329">SUM(_xlfn._xlws.FILTER($H$2:$H$7117,_xlfn.MAP($O$2:$O$7117,_xlfn.LAMBDA(_xlpm.x,_xlpm.x=$O329))))</f>
        <v>3.0815109343936384E-3</v>
      </c>
      <c r="R329" s="14">
        <f>$H329/Q329</f>
        <v>0.35483870967741932</v>
      </c>
      <c r="S329" s="14" cm="1">
        <f t="array" ref="S329">SUM(_xlfn._xlws.FILTER($H$2:$H$7117,_xlfn.MAP($P$2:$P$7117,_xlfn.LAMBDA(_xlpm.x,_xlpm.x=$P329))))</f>
        <v>9.5427435387673929E-3</v>
      </c>
      <c r="T329" s="14">
        <f>$H329/S329</f>
        <v>0.11458333333333337</v>
      </c>
      <c r="U329" s="14">
        <f>_xlfn.LET(_xlpm.freq,F329,_xlpm.size,M329+1,_xlpm.F,V329,LOG(1+_xlpm.freq)*LOG(1+_xlpm.size)*_xlpm.F)</f>
        <v>0.14201984788317745</v>
      </c>
      <c r="V329" s="14">
        <f>_xlfn.LET(_xlpm.a,T329,_xlpm.b,R329,2*_xlpm.a*_xlpm.b/(_xlpm.a+_xlpm.b))</f>
        <v>0.17322834645669294</v>
      </c>
      <c r="W329" s="14">
        <f>_xlfn.LET(_xlpm.p,R329,_xlpm.q,T329,LOG(_xlpm.p/_xlpm.q))</f>
        <v>0.49090953920529551</v>
      </c>
      <c r="X329" s="2"/>
      <c r="AC329" s="2"/>
      <c r="AH329" s="2"/>
      <c r="AI329" s="2"/>
    </row>
    <row r="330" spans="1:35">
      <c r="A330" s="1" t="str">
        <f>_xlfn.LET(_xlpm.sep," : ",CONCATENATE(O330,_xlpm.sep,P330))</f>
        <v>~wi~ : [vɪ]</v>
      </c>
      <c r="B330" s="1">
        <f>_xlfn.LET(_xlpm.d,$G330,_xlpm.k,_xlfn.CONCAT(LEFT(TRIM(B$1),1),"*"),COUNTIF(_xlpm.d,_xlpm.k))</f>
        <v>0</v>
      </c>
      <c r="C330" s="1">
        <f>_xlfn.LET(_xlpm.d,$G330,_xlpm.k,_xlfn.CONCAT(LEFT(TRIM(C$1),1),"*"),COUNTIF(_xlpm.d,_xlpm.k))</f>
        <v>0</v>
      </c>
      <c r="D330" s="1">
        <f>_xlfn.LET(_xlpm.d,$G330,_xlpm.k,_xlfn.CONCAT(LEFT(TRIM(D$1),1),"*"),COUNTIF(_xlpm.d,_xlpm.k))</f>
        <v>0</v>
      </c>
      <c r="E330" s="1">
        <f>LOG(F330+1,10)</f>
        <v>1.3617278360175928</v>
      </c>
      <c r="F330" s="7">
        <v>22</v>
      </c>
      <c r="G330" s="9" t="s">
        <v>5184</v>
      </c>
      <c r="H330" s="4">
        <f>F330/freq.sum.r6e</f>
        <v>1.0934393638170974E-3</v>
      </c>
      <c r="I330" s="1" t="str">
        <f>_xlfn.LET(_xlpm.sep,":",_xlpm.w,$G330,LEFT(_xlpm.w,FIND(_xlpm.sep,_xlpm.w)-1))</f>
        <v>vɪ</v>
      </c>
      <c r="J330" s="1" t="str">
        <f>_xlfn.LET(_xlpm.sep,":",_xlpm.w,$G330,RIGHT(_xlpm.w,LEN(_xlpm.w)-FIND(_xlpm.sep,_xlpm.w)))</f>
        <v>wi</v>
      </c>
      <c r="K330" s="10">
        <f>_xlfn.LET(_xlpm.w,I330,LEN(_xlpm.w))</f>
        <v>2</v>
      </c>
      <c r="L330" s="10">
        <f>_xlfn.LET(_xlpm.w,J330,LEN(_xlpm.w))</f>
        <v>2</v>
      </c>
      <c r="M330" s="10">
        <f>_xlfn.LET(_xlpm.a,K330,_xlpm.b,L330,MAX(_xlpm.a,_xlpm.b))</f>
        <v>2</v>
      </c>
      <c r="N330" s="10">
        <f>_xlfn.LET(_xlpm.d,(K330,L330),MAX(_xlpm.d)-MIN(_xlpm.d))</f>
        <v>0</v>
      </c>
      <c r="O330" s="1" t="str">
        <f>_xlfn.LET(_xlpm.sep,":",_xlpm.w,$G330,_xlfn.CONCAT("~",RIGHT(_xlpm.w,LEN(_xlpm.w)-FIND(_xlpm.sep,_xlpm.w)),"~"))</f>
        <v>~wi~</v>
      </c>
      <c r="P330" s="1" t="str">
        <f>_xlfn.LET(_xlpm.sep,":",_xlpm.w,$G330,_xlfn.CONCAT("[",LEFT(_xlpm.w,FIND(_xlpm.sep,_xlpm.w)-1),"]"))</f>
        <v>[vɪ]</v>
      </c>
      <c r="Q330" s="14" cm="1">
        <f t="array" ref="Q330">SUM(_xlfn._xlws.FILTER($H$2:$H$7111,_xlfn.MAP($O$2:$O$7111,_xlfn.LAMBDA(_xlpm.x,_xlpm.x=$O330))))</f>
        <v>2.5347912524850895E-3</v>
      </c>
      <c r="R330" s="14">
        <f>$H330/Q330</f>
        <v>0.43137254901960786</v>
      </c>
      <c r="S330" s="14" cm="1">
        <f t="array" ref="S330">SUM(_xlfn._xlws.FILTER($H$2:$H$7111,_xlfn.MAP($P$2:$P$7111,_xlfn.LAMBDA(_xlpm.x,_xlpm.x=$P330))))</f>
        <v>7.9522862823061605E-3</v>
      </c>
      <c r="T330" s="14">
        <f>$H330/S330</f>
        <v>0.13750000000000004</v>
      </c>
      <c r="U330" s="14">
        <f>_xlfn.LET(_xlpm.freq,F330,_xlpm.size,M330+1,_xlpm.F,V330,LOG(1+_xlpm.freq)*LOG(1+_xlpm.size)*_xlpm.F)</f>
        <v>0.170962281338043</v>
      </c>
      <c r="V330" s="14">
        <f>_xlfn.LET(_xlpm.a,T330,_xlpm.b,R330,2*_xlpm.a*_xlpm.b/(_xlpm.a+_xlpm.b))</f>
        <v>0.20853080568720384</v>
      </c>
      <c r="W330" s="14">
        <f>_xlfn.LET(_xlpm.p,R330,_xlpm.q,T330,LOG(_xlpm.p/_xlpm.q))</f>
        <v>0.4965498065579883</v>
      </c>
      <c r="X330" s="2"/>
      <c r="AC330" s="2"/>
      <c r="AH330" s="2"/>
      <c r="AI330" s="2"/>
    </row>
    <row r="331" spans="1:35">
      <c r="A331" s="1" t="str">
        <f>_xlfn.LET(_xlpm.sep," : ",CONCATENATE(O331,_xlpm.sep,P331))</f>
        <v>~wi~ : [wɪ]</v>
      </c>
      <c r="B331" s="1">
        <f>_xlfn.LET(_xlpm.d,$G331,_xlpm.k,_xlfn.CONCAT(LEFT(TRIM(B$1),1),"*"),COUNTIF(_xlpm.d,_xlpm.k))</f>
        <v>0</v>
      </c>
      <c r="C331" s="1">
        <f>_xlfn.LET(_xlpm.d,$G331,_xlpm.k,_xlfn.CONCAT(LEFT(TRIM(C$1),1),"*"),COUNTIF(_xlpm.d,_xlpm.k))</f>
        <v>0</v>
      </c>
      <c r="D331" s="1">
        <f>_xlfn.LET(_xlpm.d,$G331,_xlpm.k,_xlfn.CONCAT(LEFT(TRIM(D$1),1),"*"),COUNTIF(_xlpm.d,_xlpm.k))</f>
        <v>0</v>
      </c>
      <c r="E331" s="1">
        <f>LOG(F331+1,10)</f>
        <v>1.3617278360175928</v>
      </c>
      <c r="F331" s="7">
        <v>22</v>
      </c>
      <c r="G331" s="9" t="s">
        <v>5316</v>
      </c>
      <c r="H331" s="4">
        <f>F331/freq.sum.r6e</f>
        <v>1.0934393638170974E-3</v>
      </c>
      <c r="I331" s="1" t="str">
        <f>_xlfn.LET(_xlpm.sep,":",_xlpm.w,$G331,LEFT(_xlpm.w,FIND(_xlpm.sep,_xlpm.w)-1))</f>
        <v>wɪ</v>
      </c>
      <c r="J331" s="1" t="str">
        <f>_xlfn.LET(_xlpm.sep,":",_xlpm.w,$G331,RIGHT(_xlpm.w,LEN(_xlpm.w)-FIND(_xlpm.sep,_xlpm.w)))</f>
        <v>wi</v>
      </c>
      <c r="K331" s="10">
        <f>_xlfn.LET(_xlpm.w,I331,LEN(_xlpm.w))</f>
        <v>2</v>
      </c>
      <c r="L331" s="10">
        <f>_xlfn.LET(_xlpm.w,J331,LEN(_xlpm.w))</f>
        <v>2</v>
      </c>
      <c r="M331" s="10">
        <f>_xlfn.LET(_xlpm.a,K331,_xlpm.b,L331,MAX(_xlpm.a,_xlpm.b))</f>
        <v>2</v>
      </c>
      <c r="N331" s="10">
        <f>_xlfn.LET(_xlpm.d,(K331,L331),MAX(_xlpm.d)-MIN(_xlpm.d))</f>
        <v>0</v>
      </c>
      <c r="O331" s="1" t="str">
        <f>_xlfn.LET(_xlpm.sep,":",_xlpm.w,$G331,_xlfn.CONCAT("~",RIGHT(_xlpm.w,LEN(_xlpm.w)-FIND(_xlpm.sep,_xlpm.w)),"~"))</f>
        <v>~wi~</v>
      </c>
      <c r="P331" s="1" t="str">
        <f>_xlfn.LET(_xlpm.sep,":",_xlpm.w,$G331,_xlfn.CONCAT("[",LEFT(_xlpm.w,FIND(_xlpm.sep,_xlpm.w)-1),"]"))</f>
        <v>[wɪ]</v>
      </c>
      <c r="Q331" s="14" cm="1">
        <f t="array" ref="Q331">SUM(_xlfn._xlws.FILTER($H$2:$H$7117,_xlfn.MAP($O$2:$O$7117,_xlfn.LAMBDA(_xlpm.x,_xlpm.x=$O331))))</f>
        <v>2.5347912524850895E-3</v>
      </c>
      <c r="R331" s="14">
        <f>$H331/Q331</f>
        <v>0.43137254901960786</v>
      </c>
      <c r="S331" s="14" cm="1">
        <f t="array" ref="S331">SUM(_xlfn._xlws.FILTER($H$2:$H$7117,_xlfn.MAP($P$2:$P$7117,_xlfn.LAMBDA(_xlpm.x,_xlpm.x=$P331))))</f>
        <v>7.9522862823061605E-3</v>
      </c>
      <c r="T331" s="14">
        <f>$H331/S331</f>
        <v>0.13750000000000004</v>
      </c>
      <c r="U331" s="14">
        <f>_xlfn.LET(_xlpm.freq,F331,_xlpm.size,M331+1,_xlpm.F,V331,LOG(1+_xlpm.freq)*LOG(1+_xlpm.size)*_xlpm.F)</f>
        <v>0.170962281338043</v>
      </c>
      <c r="V331" s="14">
        <f>_xlfn.LET(_xlpm.a,T331,_xlpm.b,R331,2*_xlpm.a*_xlpm.b/(_xlpm.a+_xlpm.b))</f>
        <v>0.20853080568720384</v>
      </c>
      <c r="W331" s="14">
        <f>_xlfn.LET(_xlpm.p,R331,_xlpm.q,T331,LOG(_xlpm.p/_xlpm.q))</f>
        <v>0.4965498065579883</v>
      </c>
      <c r="X331" s="2"/>
      <c r="AC331" s="2"/>
      <c r="AH331" s="2"/>
      <c r="AI331" s="2"/>
    </row>
    <row r="332" spans="1:35">
      <c r="A332" s="1" t="str">
        <f>_xlfn.LET(_xlpm.sep," : ",CONCATENATE(O332,_xlpm.sep,P332))</f>
        <v>~su~ : [sə]</v>
      </c>
      <c r="B332" s="1">
        <f>_xlfn.LET(_xlpm.d,$G332,_xlpm.k,_xlfn.CONCAT(LEFT(TRIM(B$1),1),"*"),COUNTIF(_xlpm.d,_xlpm.k))</f>
        <v>0</v>
      </c>
      <c r="C332" s="1">
        <f>_xlfn.LET(_xlpm.d,$G332,_xlpm.k,_xlfn.CONCAT(LEFT(TRIM(C$1),1),"*"),COUNTIF(_xlpm.d,_xlpm.k))</f>
        <v>0</v>
      </c>
      <c r="D332" s="1">
        <f>_xlfn.LET(_xlpm.d,$G332,_xlpm.k,_xlfn.CONCAT(LEFT(TRIM(D$1),1),"*"),COUNTIF(_xlpm.d,_xlpm.k))</f>
        <v>0</v>
      </c>
      <c r="E332" s="1">
        <f>LOG(F332+1,10)</f>
        <v>0.47712125471966244</v>
      </c>
      <c r="F332" s="7">
        <v>2</v>
      </c>
      <c r="G332" s="9" t="s">
        <v>4590</v>
      </c>
      <c r="H332" s="4">
        <f>F332/freq.sum.r6e</f>
        <v>9.9403578528827041E-5</v>
      </c>
      <c r="I332" s="1" t="str">
        <f>_xlfn.LET(_xlpm.sep,":",_xlpm.w,$G332,LEFT(_xlpm.w,FIND(_xlpm.sep,_xlpm.w)-1))</f>
        <v>sə</v>
      </c>
      <c r="J332" s="1" t="str">
        <f>_xlfn.LET(_xlpm.sep,":",_xlpm.w,$G332,RIGHT(_xlpm.w,LEN(_xlpm.w)-FIND(_xlpm.sep,_xlpm.w)))</f>
        <v>su</v>
      </c>
      <c r="K332" s="10">
        <f>_xlfn.LET(_xlpm.w,I332,LEN(_xlpm.w))</f>
        <v>2</v>
      </c>
      <c r="L332" s="10">
        <f>_xlfn.LET(_xlpm.w,J332,LEN(_xlpm.w))</f>
        <v>2</v>
      </c>
      <c r="M332" s="10">
        <f>_xlfn.LET(_xlpm.a,K332,_xlpm.b,L332,MAX(_xlpm.a,_xlpm.b))</f>
        <v>2</v>
      </c>
      <c r="N332" s="10">
        <f>_xlfn.LET(_xlpm.d,(K332,L332),MAX(_xlpm.d)-MIN(_xlpm.d))</f>
        <v>0</v>
      </c>
      <c r="O332" s="1" t="str">
        <f>_xlfn.LET(_xlpm.sep,":",_xlpm.w,$G332,_xlfn.CONCAT("~",RIGHT(_xlpm.w,LEN(_xlpm.w)-FIND(_xlpm.sep,_xlpm.w)),"~"))</f>
        <v>~su~</v>
      </c>
      <c r="P332" s="1" t="str">
        <f>_xlfn.LET(_xlpm.sep,":",_xlpm.w,$G332,_xlfn.CONCAT("[",LEFT(_xlpm.w,FIND(_xlpm.sep,_xlpm.w)-1),"]"))</f>
        <v>[sə]</v>
      </c>
      <c r="Q332" s="14" cm="1">
        <f t="array" ref="Q332">SUM(_xlfn._xlws.FILTER($H$2:$H$7117,_xlfn.MAP($O$2:$O$7117,_xlfn.LAMBDA(_xlpm.x,_xlpm.x=$O332))))</f>
        <v>1.1928429423459245E-3</v>
      </c>
      <c r="R332" s="14">
        <f>$H332/Q332</f>
        <v>8.3333333333333329E-2</v>
      </c>
      <c r="S332" s="14" cm="1">
        <f t="array" ref="S332">SUM(_xlfn._xlws.FILTER($H$2:$H$7117,_xlfn.MAP($P$2:$P$7117,_xlfn.LAMBDA(_xlpm.x,_xlpm.x=$P332))))</f>
        <v>3.9761431411530794E-3</v>
      </c>
      <c r="T332" s="14">
        <f>$H332/S332</f>
        <v>2.5000000000000015E-2</v>
      </c>
      <c r="U332" s="14">
        <f>_xlfn.LET(_xlpm.freq,F332,_xlpm.size,M332+1,_xlpm.F,V332,LOG(1+_xlpm.freq)*LOG(1+_xlpm.size)*_xlpm.F)</f>
        <v>1.1048293018419487E-2</v>
      </c>
      <c r="V332" s="14">
        <f>_xlfn.LET(_xlpm.a,T332,_xlpm.b,R332,2*_xlpm.a*_xlpm.b/(_xlpm.a+_xlpm.b))</f>
        <v>3.8461538461538484E-2</v>
      </c>
      <c r="W332" s="14">
        <f>_xlfn.LET(_xlpm.p,R332,_xlpm.q,T332,LOG(_xlpm.p/_xlpm.q))</f>
        <v>0.52287874528033729</v>
      </c>
      <c r="X332" s="2"/>
      <c r="AC332" s="2"/>
      <c r="AH332" s="2"/>
      <c r="AI332" s="2"/>
    </row>
    <row r="333" spans="1:35">
      <c r="A333" s="1" t="str">
        <f>_xlfn.LET(_xlpm.sep," : ",CONCATENATE(O333,_xlpm.sep,P333))</f>
        <v>~ar~ : [wə]</v>
      </c>
      <c r="B333" s="1">
        <f>_xlfn.LET(_xlpm.d,$G333,_xlpm.k,_xlfn.CONCAT(LEFT(TRIM(B$1),1),"*"),COUNTIF(_xlpm.d,_xlpm.k))</f>
        <v>0</v>
      </c>
      <c r="C333" s="1">
        <f>_xlfn.LET(_xlpm.d,$G333,_xlpm.k,_xlfn.CONCAT(LEFT(TRIM(C$1),1),"*"),COUNTIF(_xlpm.d,_xlpm.k))</f>
        <v>0</v>
      </c>
      <c r="D333" s="1">
        <f>_xlfn.LET(_xlpm.d,$G333,_xlpm.k,_xlfn.CONCAT(LEFT(TRIM(D$1),1),"*"),COUNTIF(_xlpm.d,_xlpm.k))</f>
        <v>0</v>
      </c>
      <c r="E333" s="1">
        <f>LOG(F333+1,10)</f>
        <v>0.30102999566398114</v>
      </c>
      <c r="F333" s="7">
        <v>1</v>
      </c>
      <c r="G333" s="9" t="s">
        <v>5246</v>
      </c>
      <c r="H333" s="4">
        <f>F333/freq.sum.r6e</f>
        <v>4.9701789264413521E-5</v>
      </c>
      <c r="I333" s="1" t="str">
        <f>_xlfn.LET(_xlpm.sep,":",_xlpm.w,$G333,LEFT(_xlpm.w,FIND(_xlpm.sep,_xlpm.w)-1))</f>
        <v>wə</v>
      </c>
      <c r="J333" s="1" t="str">
        <f>_xlfn.LET(_xlpm.sep,":",_xlpm.w,$G333,RIGHT(_xlpm.w,LEN(_xlpm.w)-FIND(_xlpm.sep,_xlpm.w)))</f>
        <v>ar</v>
      </c>
      <c r="K333" s="10">
        <f>_xlfn.LET(_xlpm.w,I333,LEN(_xlpm.w))</f>
        <v>2</v>
      </c>
      <c r="L333" s="10">
        <f>_xlfn.LET(_xlpm.w,J333,LEN(_xlpm.w))</f>
        <v>2</v>
      </c>
      <c r="M333" s="10">
        <f>_xlfn.LET(_xlpm.a,K333,_xlpm.b,L333,MAX(_xlpm.a,_xlpm.b))</f>
        <v>2</v>
      </c>
      <c r="N333" s="10">
        <f>_xlfn.LET(_xlpm.d,(K333,L333),MAX(_xlpm.d)-MIN(_xlpm.d))</f>
        <v>0</v>
      </c>
      <c r="O333" s="1" t="str">
        <f>_xlfn.LET(_xlpm.sep,":",_xlpm.w,$G333,_xlfn.CONCAT("~",RIGHT(_xlpm.w,LEN(_xlpm.w)-FIND(_xlpm.sep,_xlpm.w)),"~"))</f>
        <v>~ar~</v>
      </c>
      <c r="P333" s="1" t="str">
        <f>_xlfn.LET(_xlpm.sep,":",_xlpm.w,$G333,_xlfn.CONCAT("[",LEFT(_xlpm.w,FIND(_xlpm.sep,_xlpm.w)-1),"]"))</f>
        <v>[wə]</v>
      </c>
      <c r="Q333" s="14" cm="1">
        <f t="array" ref="Q333">SUM(_xlfn._xlws.FILTER($H$2:$H$7117,_xlfn.MAP($O$2:$O$7117,_xlfn.LAMBDA(_xlpm.x,_xlpm.x=$O333))))</f>
        <v>4.4731610337972168E-4</v>
      </c>
      <c r="R333" s="14">
        <f>$H333/Q333</f>
        <v>0.11111111111111112</v>
      </c>
      <c r="S333" s="14" cm="1">
        <f t="array" ref="S333">SUM(_xlfn._xlws.FILTER($H$2:$H$7117,_xlfn.MAP($P$2:$P$7117,_xlfn.LAMBDA(_xlpm.x,_xlpm.x=$P333))))</f>
        <v>1.4910536779324053E-3</v>
      </c>
      <c r="T333" s="14">
        <f>$H333/S333</f>
        <v>3.333333333333334E-2</v>
      </c>
      <c r="U333" s="14">
        <f>_xlfn.LET(_xlpm.freq,F333,_xlpm.size,M333+1,_xlpm.F,V333,LOG(1+_xlpm.freq)*LOG(1+_xlpm.size)*_xlpm.F)</f>
        <v>9.2942623886622111E-3</v>
      </c>
      <c r="V333" s="14">
        <f>_xlfn.LET(_xlpm.a,T333,_xlpm.b,R333,2*_xlpm.a*_xlpm.b/(_xlpm.a+_xlpm.b))</f>
        <v>5.1282051282051294E-2</v>
      </c>
      <c r="W333" s="14">
        <f>_xlfn.LET(_xlpm.p,R333,_xlpm.q,T333,LOG(_xlpm.p/_xlpm.q))</f>
        <v>0.52287874528033751</v>
      </c>
      <c r="X333" s="2"/>
      <c r="AC333" s="2"/>
      <c r="AH333" s="2"/>
      <c r="AI333" s="2"/>
    </row>
    <row r="334" spans="1:35">
      <c r="A334" s="1" t="str">
        <f>_xlfn.LET(_xlpm.sep," : ",CONCATENATE(O334,_xlpm.sep,P334))</f>
        <v>~so~ : [soʊ]</v>
      </c>
      <c r="B334" s="1">
        <f>_xlfn.LET(_xlpm.d,$G334,_xlpm.k,_xlfn.CONCAT(LEFT(TRIM(B$1),1),"*"),COUNTIF(_xlpm.d,_xlpm.k))</f>
        <v>0</v>
      </c>
      <c r="C334" s="1">
        <f>_xlfn.LET(_xlpm.d,$G334,_xlpm.k,_xlfn.CONCAT(LEFT(TRIM(C$1),1),"*"),COUNTIF(_xlpm.d,_xlpm.k))</f>
        <v>0</v>
      </c>
      <c r="D334" s="1">
        <f>_xlfn.LET(_xlpm.d,$G334,_xlpm.k,_xlfn.CONCAT(LEFT(TRIM(D$1),1),"*"),COUNTIF(_xlpm.d,_xlpm.k))</f>
        <v>0</v>
      </c>
      <c r="E334" s="1">
        <f>LOG(F334+1,10)</f>
        <v>0.47712125471966244</v>
      </c>
      <c r="F334" s="7">
        <v>2</v>
      </c>
      <c r="G334" s="9" t="s">
        <v>4148</v>
      </c>
      <c r="H334" s="4">
        <f>F334/freq.sum.r6e</f>
        <v>9.9403578528827041E-5</v>
      </c>
      <c r="I334" s="1" t="str">
        <f>_xlfn.LET(_xlpm.sep,":",_xlpm.w,$G334,LEFT(_xlpm.w,FIND(_xlpm.sep,_xlpm.w)-1))</f>
        <v>soʊ</v>
      </c>
      <c r="J334" s="1" t="str">
        <f>_xlfn.LET(_xlpm.sep,":",_xlpm.w,$G334,RIGHT(_xlpm.w,LEN(_xlpm.w)-FIND(_xlpm.sep,_xlpm.w)))</f>
        <v>so</v>
      </c>
      <c r="K334" s="10">
        <f>_xlfn.LET(_xlpm.w,I334,LEN(_xlpm.w))</f>
        <v>3</v>
      </c>
      <c r="L334" s="10">
        <f>_xlfn.LET(_xlpm.w,J334,LEN(_xlpm.w))</f>
        <v>2</v>
      </c>
      <c r="M334" s="10">
        <f>_xlfn.LET(_xlpm.a,K334,_xlpm.b,L334,MAX(_xlpm.a,_xlpm.b))</f>
        <v>3</v>
      </c>
      <c r="N334" s="10">
        <f>_xlfn.LET(_xlpm.d,(K334,L334),MAX(_xlpm.d)-MIN(_xlpm.d))</f>
        <v>1</v>
      </c>
      <c r="O334" s="1" t="str">
        <f>_xlfn.LET(_xlpm.sep,":",_xlpm.w,$G334,_xlfn.CONCAT("~",RIGHT(_xlpm.w,LEN(_xlpm.w)-FIND(_xlpm.sep,_xlpm.w)),"~"))</f>
        <v>~so~</v>
      </c>
      <c r="P334" s="1" t="str">
        <f>_xlfn.LET(_xlpm.sep,":",_xlpm.w,$G334,_xlfn.CONCAT("[",LEFT(_xlpm.w,FIND(_xlpm.sep,_xlpm.w)-1),"]"))</f>
        <v>[soʊ]</v>
      </c>
      <c r="Q334" s="14" cm="1">
        <f t="array" ref="Q334">SUM(_xlfn._xlws.FILTER($H$2:$H$7117,_xlfn.MAP($O$2:$O$7117,_xlfn.LAMBDA(_xlpm.x,_xlpm.x=$O334))))</f>
        <v>4.4731610337972168E-4</v>
      </c>
      <c r="R334" s="14">
        <f>$H334/Q334</f>
        <v>0.22222222222222224</v>
      </c>
      <c r="S334" s="14" cm="1">
        <f t="array" ref="S334">SUM(_xlfn._xlws.FILTER($H$2:$H$7117,_xlfn.MAP($P$2:$P$7117,_xlfn.LAMBDA(_xlpm.x,_xlpm.x=$P334))))</f>
        <v>1.4910536779324051E-3</v>
      </c>
      <c r="T334" s="14">
        <f>$H334/S334</f>
        <v>6.6666666666666693E-2</v>
      </c>
      <c r="U334" s="14">
        <f>_xlfn.LET(_xlpm.freq,F334,_xlpm.size,M334+1,_xlpm.F,V334,LOG(1+_xlpm.freq)*LOG(1+_xlpm.size)*_xlpm.F)</f>
        <v>3.4204455946688139E-2</v>
      </c>
      <c r="V334" s="14">
        <f>_xlfn.LET(_xlpm.a,T334,_xlpm.b,R334,2*_xlpm.a*_xlpm.b/(_xlpm.a+_xlpm.b))</f>
        <v>0.1025641025641026</v>
      </c>
      <c r="W334" s="14">
        <f>_xlfn.LET(_xlpm.p,R334,_xlpm.q,T334,LOG(_xlpm.p/_xlpm.q))</f>
        <v>0.5228787452803374</v>
      </c>
      <c r="X334" s="2"/>
      <c r="AC334" s="2"/>
      <c r="AH334" s="2"/>
      <c r="AI334" s="2"/>
    </row>
    <row r="335" spans="1:35">
      <c r="A335" s="1" t="str">
        <f>_xlfn.LET(_xlpm.sep," : ",CONCATENATE(O335,_xlpm.sep,P335))</f>
        <v>~ow~ : [oʊ]</v>
      </c>
      <c r="B335" s="1">
        <f>_xlfn.LET(_xlpm.d,$G335,_xlpm.k,_xlfn.CONCAT(LEFT(TRIM(B$1),1),"*"),COUNTIF(_xlpm.d,_xlpm.k))</f>
        <v>0</v>
      </c>
      <c r="C335" s="1">
        <f>_xlfn.LET(_xlpm.d,$G335,_xlpm.k,_xlfn.CONCAT(LEFT(TRIM(C$1),1),"*"),COUNTIF(_xlpm.d,_xlpm.k))</f>
        <v>0</v>
      </c>
      <c r="D335" s="1">
        <f>_xlfn.LET(_xlpm.d,$G335,_xlpm.k,_xlfn.CONCAT(LEFT(TRIM(D$1),1),"*"),COUNTIF(_xlpm.d,_xlpm.k))</f>
        <v>0</v>
      </c>
      <c r="E335" s="1">
        <f>LOG(F335+1,10)</f>
        <v>0.8450980400142567</v>
      </c>
      <c r="F335" s="7">
        <v>6</v>
      </c>
      <c r="G335" s="9" t="s">
        <v>40</v>
      </c>
      <c r="H335" s="4">
        <f>F335/freq.sum.r6e</f>
        <v>2.9821073558648114E-4</v>
      </c>
      <c r="I335" s="1" t="str">
        <f>_xlfn.LET(_xlpm.sep,":",_xlpm.w,$G335,LEFT(_xlpm.w,FIND(_xlpm.sep,_xlpm.w)-1))</f>
        <v>oʊ</v>
      </c>
      <c r="J335" s="1" t="str">
        <f>_xlfn.LET(_xlpm.sep,":",_xlpm.w,$G335,RIGHT(_xlpm.w,LEN(_xlpm.w)-FIND(_xlpm.sep,_xlpm.w)))</f>
        <v>ow</v>
      </c>
      <c r="K335" s="10">
        <f>_xlfn.LET(_xlpm.w,I335,LEN(_xlpm.w))</f>
        <v>2</v>
      </c>
      <c r="L335" s="10">
        <f>_xlfn.LET(_xlpm.w,J335,LEN(_xlpm.w))</f>
        <v>2</v>
      </c>
      <c r="M335" s="10">
        <f>_xlfn.LET(_xlpm.a,K335,_xlpm.b,L335,MAX(_xlpm.a,_xlpm.b))</f>
        <v>2</v>
      </c>
      <c r="N335" s="10">
        <f>_xlfn.LET(_xlpm.d,(K335,L335),MAX(_xlpm.d)-MIN(_xlpm.d))</f>
        <v>0</v>
      </c>
      <c r="O335" s="1" t="str">
        <f>_xlfn.LET(_xlpm.sep,":",_xlpm.w,$G335,_xlfn.CONCAT("~",RIGHT(_xlpm.w,LEN(_xlpm.w)-FIND(_xlpm.sep,_xlpm.w)),"~"))</f>
        <v>~ow~</v>
      </c>
      <c r="P335" s="1" t="str">
        <f>_xlfn.LET(_xlpm.sep,":",_xlpm.w,$G335,_xlfn.CONCAT("[",LEFT(_xlpm.w,FIND(_xlpm.sep,_xlpm.w)-1),"]"))</f>
        <v>[oʊ]</v>
      </c>
      <c r="Q335" s="14" cm="1">
        <f t="array" ref="Q335">SUM(_xlfn._xlws.FILTER($H$2:$H$7111,_xlfn.MAP($O$2:$O$7111,_xlfn.LAMBDA(_xlpm.x,_xlpm.x=$O335))))</f>
        <v>4.4731610337972168E-4</v>
      </c>
      <c r="R335" s="14">
        <f>$H335/Q335</f>
        <v>0.66666666666666674</v>
      </c>
      <c r="S335" s="14" cm="1">
        <f t="array" ref="S335">SUM(_xlfn._xlws.FILTER($H$2:$H$7111,_xlfn.MAP($P$2:$P$7111,_xlfn.LAMBDA(_xlpm.x,_xlpm.x=$P335))))</f>
        <v>1.4910536779324053E-3</v>
      </c>
      <c r="T335" s="14">
        <f>$H335/S335</f>
        <v>0.20000000000000004</v>
      </c>
      <c r="U335" s="14">
        <f>_xlfn.LET(_xlpm.freq,F335,_xlpm.size,M335+1,_xlpm.F,V335,LOG(1+_xlpm.freq)*LOG(1+_xlpm.size)*_xlpm.F)</f>
        <v>0.15655375958223433</v>
      </c>
      <c r="V335" s="14">
        <f>_xlfn.LET(_xlpm.a,T335,_xlpm.b,R335,2*_xlpm.a*_xlpm.b/(_xlpm.a+_xlpm.b))</f>
        <v>0.30769230769230776</v>
      </c>
      <c r="W335" s="14">
        <f>_xlfn.LET(_xlpm.p,R335,_xlpm.q,T335,LOG(_xlpm.p/_xlpm.q))</f>
        <v>0.52287874528033751</v>
      </c>
      <c r="X335" s="2"/>
      <c r="AC335" s="2"/>
      <c r="AH335" s="2"/>
      <c r="AI335" s="2"/>
    </row>
    <row r="336" spans="1:35">
      <c r="A336" s="1" t="str">
        <f>_xlfn.LET(_xlpm.sep," : ",CONCATENATE(O336,_xlpm.sep,P336))</f>
        <v>~je~ : [dʒɛ]</v>
      </c>
      <c r="B336" s="1">
        <f>_xlfn.LET(_xlpm.d,$G336,_xlpm.k,_xlfn.CONCAT(LEFT(TRIM(B$1),1),"*"),COUNTIF(_xlpm.d,_xlpm.k))</f>
        <v>0</v>
      </c>
      <c r="C336" s="1">
        <f>_xlfn.LET(_xlpm.d,$G336,_xlpm.k,_xlfn.CONCAT(LEFT(TRIM(C$1),1),"*"),COUNTIF(_xlpm.d,_xlpm.k))</f>
        <v>0</v>
      </c>
      <c r="D336" s="1">
        <f>_xlfn.LET(_xlpm.d,$G336,_xlpm.k,_xlfn.CONCAT(LEFT(TRIM(D$1),1),"*"),COUNTIF(_xlpm.d,_xlpm.k))</f>
        <v>0</v>
      </c>
      <c r="E336" s="1">
        <f>LOG(F336+1,10)</f>
        <v>0.77815125038364352</v>
      </c>
      <c r="F336" s="7">
        <v>5</v>
      </c>
      <c r="G336" s="9" t="s">
        <v>823</v>
      </c>
      <c r="H336" s="4">
        <f>F336/freq.sum.r6e</f>
        <v>2.4850894632206757E-4</v>
      </c>
      <c r="I336" s="1" t="str">
        <f>_xlfn.LET(_xlpm.sep,":",_xlpm.w,$G336,LEFT(_xlpm.w,FIND(_xlpm.sep,_xlpm.w)-1))</f>
        <v>dʒɛ</v>
      </c>
      <c r="J336" s="1" t="str">
        <f>_xlfn.LET(_xlpm.sep,":",_xlpm.w,$G336,RIGHT(_xlpm.w,LEN(_xlpm.w)-FIND(_xlpm.sep,_xlpm.w)))</f>
        <v>je</v>
      </c>
      <c r="K336" s="10">
        <f>_xlfn.LET(_xlpm.w,I336,LEN(_xlpm.w))</f>
        <v>3</v>
      </c>
      <c r="L336" s="10">
        <f>_xlfn.LET(_xlpm.w,J336,LEN(_xlpm.w))</f>
        <v>2</v>
      </c>
      <c r="M336" s="10">
        <f>_xlfn.LET(_xlpm.a,K336,_xlpm.b,L336,MAX(_xlpm.a,_xlpm.b))</f>
        <v>3</v>
      </c>
      <c r="N336" s="10">
        <f>_xlfn.LET(_xlpm.d,(K336,L336),MAX(_xlpm.d)-MIN(_xlpm.d))</f>
        <v>1</v>
      </c>
      <c r="O336" s="1" t="str">
        <f>_xlfn.LET(_xlpm.sep,":",_xlpm.w,$G336,_xlfn.CONCAT("~",RIGHT(_xlpm.w,LEN(_xlpm.w)-FIND(_xlpm.sep,_xlpm.w)),"~"))</f>
        <v>~je~</v>
      </c>
      <c r="P336" s="1" t="str">
        <f>_xlfn.LET(_xlpm.sep,":",_xlpm.w,$G336,_xlfn.CONCAT("[",LEFT(_xlpm.w,FIND(_xlpm.sep,_xlpm.w)-1),"]"))</f>
        <v>[dʒɛ]</v>
      </c>
      <c r="Q336" s="14" cm="1">
        <f t="array" ref="Q336">SUM(_xlfn._xlws.FILTER($H$2:$H$7117,_xlfn.MAP($O$2:$O$7117,_xlfn.LAMBDA(_xlpm.x,_xlpm.x=$O336))))</f>
        <v>5.9642147117296217E-4</v>
      </c>
      <c r="R336" s="14">
        <f>$H336/Q336</f>
        <v>0.41666666666666669</v>
      </c>
      <c r="S336" s="14" cm="1">
        <f t="array" ref="S336">SUM(_xlfn._xlws.FILTER($H$2:$H$7117,_xlfn.MAP($P$2:$P$7117,_xlfn.LAMBDA(_xlpm.x,_xlpm.x=$P336))))</f>
        <v>1.988071570576541E-3</v>
      </c>
      <c r="T336" s="14">
        <f>$H336/S336</f>
        <v>0.12499999999999997</v>
      </c>
      <c r="U336" s="14">
        <f>_xlfn.LET(_xlpm.freq,F336,_xlpm.size,M336+1,_xlpm.F,V336,LOG(1+_xlpm.freq)*LOG(1+_xlpm.size)*_xlpm.F)</f>
        <v>0.10459699670283343</v>
      </c>
      <c r="V336" s="14">
        <f>_xlfn.LET(_xlpm.a,T336,_xlpm.b,R336,2*_xlpm.a*_xlpm.b/(_xlpm.a+_xlpm.b))</f>
        <v>0.19230769230769229</v>
      </c>
      <c r="W336" s="14">
        <f>_xlfn.LET(_xlpm.p,R336,_xlpm.q,T336,LOG(_xlpm.p/_xlpm.q))</f>
        <v>0.52287874528033773</v>
      </c>
      <c r="X336" s="2"/>
      <c r="AC336" s="2"/>
      <c r="AH336" s="2"/>
      <c r="AI336" s="2"/>
    </row>
    <row r="337" spans="1:35">
      <c r="A337" s="1" t="str">
        <f>_xlfn.LET(_xlpm.sep," : ",CONCATENATE(O337,_xlpm.sep,P337))</f>
        <v>~ew~ : [ju]</v>
      </c>
      <c r="B337" s="1">
        <f>_xlfn.LET(_xlpm.d,$G337,_xlpm.k,_xlfn.CONCAT(LEFT(TRIM(B$1),1),"*"),COUNTIF(_xlpm.d,_xlpm.k))</f>
        <v>0</v>
      </c>
      <c r="C337" s="1">
        <f>_xlfn.LET(_xlpm.d,$G337,_xlpm.k,_xlfn.CONCAT(LEFT(TRIM(C$1),1),"*"),COUNTIF(_xlpm.d,_xlpm.k))</f>
        <v>0</v>
      </c>
      <c r="D337" s="1">
        <f>_xlfn.LET(_xlpm.d,$G337,_xlpm.k,_xlfn.CONCAT(LEFT(TRIM(D$1),1),"*"),COUNTIF(_xlpm.d,_xlpm.k))</f>
        <v>0</v>
      </c>
      <c r="E337" s="1">
        <f>LOG(F337+1,10)</f>
        <v>0.95424250943932487</v>
      </c>
      <c r="F337" s="7">
        <v>8</v>
      </c>
      <c r="G337" s="9" t="s">
        <v>1304</v>
      </c>
      <c r="H337" s="4">
        <f>F337/freq.sum.r6e</f>
        <v>3.9761431411530816E-4</v>
      </c>
      <c r="I337" s="1" t="str">
        <f>_xlfn.LET(_xlpm.sep,":",_xlpm.w,$G337,LEFT(_xlpm.w,FIND(_xlpm.sep,_xlpm.w)-1))</f>
        <v>ju</v>
      </c>
      <c r="J337" s="1" t="str">
        <f>_xlfn.LET(_xlpm.sep,":",_xlpm.w,$G337,RIGHT(_xlpm.w,LEN(_xlpm.w)-FIND(_xlpm.sep,_xlpm.w)))</f>
        <v>ew</v>
      </c>
      <c r="K337" s="10">
        <f>_xlfn.LET(_xlpm.w,I337,LEN(_xlpm.w))</f>
        <v>2</v>
      </c>
      <c r="L337" s="10">
        <f>_xlfn.LET(_xlpm.w,J337,LEN(_xlpm.w))</f>
        <v>2</v>
      </c>
      <c r="M337" s="10">
        <f>_xlfn.LET(_xlpm.a,K337,_xlpm.b,L337,MAX(_xlpm.a,_xlpm.b))</f>
        <v>2</v>
      </c>
      <c r="N337" s="10">
        <f>_xlfn.LET(_xlpm.d,(K337,L337),MAX(_xlpm.d)-MIN(_xlpm.d))</f>
        <v>0</v>
      </c>
      <c r="O337" s="1" t="str">
        <f>_xlfn.LET(_xlpm.sep,":",_xlpm.w,$G337,_xlfn.CONCAT("~",RIGHT(_xlpm.w,LEN(_xlpm.w)-FIND(_xlpm.sep,_xlpm.w)),"~"))</f>
        <v>~ew~</v>
      </c>
      <c r="P337" s="1" t="str">
        <f>_xlfn.LET(_xlpm.sep,":",_xlpm.w,$G337,_xlfn.CONCAT("[",LEFT(_xlpm.w,FIND(_xlpm.sep,_xlpm.w)-1),"]"))</f>
        <v>[ju]</v>
      </c>
      <c r="Q337" s="14" cm="1">
        <f t="array" ref="Q337">SUM(_xlfn._xlws.FILTER($H$2:$H$7117,_xlfn.MAP($O$2:$O$7117,_xlfn.LAMBDA(_xlpm.x,_xlpm.x=$O337))))</f>
        <v>3.9761431411530816E-4</v>
      </c>
      <c r="R337" s="14">
        <f>$H337/Q337</f>
        <v>1</v>
      </c>
      <c r="S337" s="14" cm="1">
        <f t="array" ref="S337">SUM(_xlfn._xlws.FILTER($H$2:$H$7117,_xlfn.MAP($P$2:$P$7117,_xlfn.LAMBDA(_xlpm.x,_xlpm.x=$P337))))</f>
        <v>1.3419483101391647E-3</v>
      </c>
      <c r="T337" s="14">
        <f>$H337/S337</f>
        <v>0.29629629629629639</v>
      </c>
      <c r="U337" s="14">
        <f>_xlfn.LET(_xlpm.freq,F337,_xlpm.size,M337+1,_xlpm.F,V337,LOG(1+_xlpm.freq)*LOG(1+_xlpm.size)*_xlpm.F)</f>
        <v>0.26263370832357175</v>
      </c>
      <c r="V337" s="14">
        <f>_xlfn.LET(_xlpm.a,T337,_xlpm.b,R337,2*_xlpm.a*_xlpm.b/(_xlpm.a+_xlpm.b))</f>
        <v>0.4571428571428573</v>
      </c>
      <c r="W337" s="14">
        <f>_xlfn.LET(_xlpm.p,R337,_xlpm.q,T337,LOG(_xlpm.p/_xlpm.q))</f>
        <v>0.5282737771670436</v>
      </c>
      <c r="X337" s="2"/>
      <c r="AC337" s="2"/>
      <c r="AH337" s="2"/>
      <c r="AI337" s="2"/>
    </row>
    <row r="338" spans="1:35">
      <c r="A338" s="1" t="str">
        <f>_xlfn.LET(_xlpm.sep," : ",CONCATENATE(O338,_xlpm.sep,P338))</f>
        <v>~uw~ : [ʊ]</v>
      </c>
      <c r="B338" s="1">
        <f>_xlfn.LET(_xlpm.d,$G338,_xlpm.k,_xlfn.CONCAT(LEFT(TRIM(B$1),1),"*"),COUNTIF(_xlpm.d,_xlpm.k))</f>
        <v>0</v>
      </c>
      <c r="C338" s="1">
        <f>_xlfn.LET(_xlpm.d,$G338,_xlpm.k,_xlfn.CONCAT(LEFT(TRIM(C$1),1),"*"),COUNTIF(_xlpm.d,_xlpm.k))</f>
        <v>0</v>
      </c>
      <c r="D338" s="1">
        <f>_xlfn.LET(_xlpm.d,$G338,_xlpm.k,_xlfn.CONCAT(LEFT(TRIM(D$1),1),"*"),COUNTIF(_xlpm.d,_xlpm.k))</f>
        <v>0</v>
      </c>
      <c r="E338" s="1">
        <f>LOG(F338+1,10)</f>
        <v>0.69897000433601875</v>
      </c>
      <c r="F338" s="7">
        <v>4</v>
      </c>
      <c r="G338" s="9" t="s">
        <v>5621</v>
      </c>
      <c r="H338" s="4">
        <f>F338/freq.sum.r6e</f>
        <v>1.9880715705765408E-4</v>
      </c>
      <c r="I338" s="1" t="str">
        <f>_xlfn.LET(_xlpm.sep,":",_xlpm.w,$G338,LEFT(_xlpm.w,FIND(_xlpm.sep,_xlpm.w)-1))</f>
        <v>ʊ</v>
      </c>
      <c r="J338" s="1" t="str">
        <f>_xlfn.LET(_xlpm.sep,":",_xlpm.w,$G338,RIGHT(_xlpm.w,LEN(_xlpm.w)-FIND(_xlpm.sep,_xlpm.w)))</f>
        <v>uw</v>
      </c>
      <c r="K338" s="10">
        <f>_xlfn.LET(_xlpm.w,I338,LEN(_xlpm.w))</f>
        <v>1</v>
      </c>
      <c r="L338" s="10">
        <f>_xlfn.LET(_xlpm.w,J338,LEN(_xlpm.w))</f>
        <v>2</v>
      </c>
      <c r="M338" s="10">
        <f>_xlfn.LET(_xlpm.a,K338,_xlpm.b,L338,MAX(_xlpm.a,_xlpm.b))</f>
        <v>2</v>
      </c>
      <c r="N338" s="10">
        <f>_xlfn.LET(_xlpm.d,(K338,L338),MAX(_xlpm.d)-MIN(_xlpm.d))</f>
        <v>1</v>
      </c>
      <c r="O338" s="1" t="str">
        <f>_xlfn.LET(_xlpm.sep,":",_xlpm.w,$G338,_xlfn.CONCAT("~",RIGHT(_xlpm.w,LEN(_xlpm.w)-FIND(_xlpm.sep,_xlpm.w)),"~"))</f>
        <v>~uw~</v>
      </c>
      <c r="P338" s="1" t="str">
        <f>_xlfn.LET(_xlpm.sep,":",_xlpm.w,$G338,_xlfn.CONCAT("[",LEFT(_xlpm.w,FIND(_xlpm.sep,_xlpm.w)-1),"]"))</f>
        <v>[ʊ]</v>
      </c>
      <c r="Q338" s="14" cm="1">
        <f t="array" ref="Q338">SUM(_xlfn._xlws.FILTER($H$2:$H$7117,_xlfn.MAP($O$2:$O$7117,_xlfn.LAMBDA(_xlpm.x,_xlpm.x=$O338))))</f>
        <v>2.4850894632206762E-4</v>
      </c>
      <c r="R338" s="14">
        <f>$H338/Q338</f>
        <v>0.79999999999999993</v>
      </c>
      <c r="S338" s="14" cm="1">
        <f t="array" ref="S338">SUM(_xlfn._xlws.FILTER($H$2:$H$7117,_xlfn.MAP($P$2:$P$7117,_xlfn.LAMBDA(_xlpm.x,_xlpm.x=$P338))))</f>
        <v>8.4493041749503001E-4</v>
      </c>
      <c r="T338" s="14">
        <f>$H338/S338</f>
        <v>0.23529411764705879</v>
      </c>
      <c r="U338" s="14">
        <f>_xlfn.LET(_xlpm.freq,F338,_xlpm.size,M338+1,_xlpm.F,V338,LOG(1+_xlpm.freq)*LOG(1+_xlpm.size)*_xlpm.F)</f>
        <v>0.1530261362723816</v>
      </c>
      <c r="V338" s="14">
        <f>_xlfn.LET(_xlpm.a,T338,_xlpm.b,R338,2*_xlpm.a*_xlpm.b/(_xlpm.a+_xlpm.b))</f>
        <v>0.36363636363636365</v>
      </c>
      <c r="W338" s="14">
        <f>_xlfn.LET(_xlpm.p,R338,_xlpm.q,T338,LOG(_xlpm.p/_xlpm.q))</f>
        <v>0.53147891704225514</v>
      </c>
      <c r="X338" s="2"/>
      <c r="AC338" s="2"/>
      <c r="AH338" s="2"/>
      <c r="AI338" s="2"/>
    </row>
    <row r="339" spans="1:35">
      <c r="A339" s="1" t="str">
        <f>_xlfn.LET(_xlpm.sep," : ",CONCATENATE(O339,_xlpm.sep,P339))</f>
        <v>~fe~ : [fɛ]</v>
      </c>
      <c r="B339" s="1">
        <f>_xlfn.LET(_xlpm.d,$G339,_xlpm.k,_xlfn.CONCAT(LEFT(TRIM(B$1),1),"*"),COUNTIF(_xlpm.d,_xlpm.k))</f>
        <v>0</v>
      </c>
      <c r="C339" s="1">
        <f>_xlfn.LET(_xlpm.d,$G339,_xlpm.k,_xlfn.CONCAT(LEFT(TRIM(C$1),1),"*"),COUNTIF(_xlpm.d,_xlpm.k))</f>
        <v>0</v>
      </c>
      <c r="D339" s="1">
        <f>_xlfn.LET(_xlpm.d,$G339,_xlpm.k,_xlfn.CONCAT(LEFT(TRIM(D$1),1),"*"),COUNTIF(_xlpm.d,_xlpm.k))</f>
        <v>0</v>
      </c>
      <c r="E339" s="1">
        <f>LOG(F339+1,10)</f>
        <v>0.77815125038364352</v>
      </c>
      <c r="F339" s="7">
        <v>5</v>
      </c>
      <c r="G339" s="9" t="s">
        <v>979</v>
      </c>
      <c r="H339" s="4">
        <f>F339/freq.sum.r6e</f>
        <v>2.4850894632206757E-4</v>
      </c>
      <c r="I339" s="1" t="str">
        <f>_xlfn.LET(_xlpm.sep,":",_xlpm.w,$G339,LEFT(_xlpm.w,FIND(_xlpm.sep,_xlpm.w)-1))</f>
        <v>fɛ</v>
      </c>
      <c r="J339" s="1" t="str">
        <f>_xlfn.LET(_xlpm.sep,":",_xlpm.w,$G339,RIGHT(_xlpm.w,LEN(_xlpm.w)-FIND(_xlpm.sep,_xlpm.w)))</f>
        <v>fe</v>
      </c>
      <c r="K339" s="10">
        <f>_xlfn.LET(_xlpm.w,I339,LEN(_xlpm.w))</f>
        <v>2</v>
      </c>
      <c r="L339" s="10">
        <f>_xlfn.LET(_xlpm.w,J339,LEN(_xlpm.w))</f>
        <v>2</v>
      </c>
      <c r="M339" s="10">
        <f>_xlfn.LET(_xlpm.a,K339,_xlpm.b,L339,MAX(_xlpm.a,_xlpm.b))</f>
        <v>2</v>
      </c>
      <c r="N339" s="10">
        <f>_xlfn.LET(_xlpm.d,(K339,L339),MAX(_xlpm.d)-MIN(_xlpm.d))</f>
        <v>0</v>
      </c>
      <c r="O339" s="1" t="str">
        <f>_xlfn.LET(_xlpm.sep,":",_xlpm.w,$G339,_xlfn.CONCAT("~",RIGHT(_xlpm.w,LEN(_xlpm.w)-FIND(_xlpm.sep,_xlpm.w)),"~"))</f>
        <v>~fe~</v>
      </c>
      <c r="P339" s="1" t="str">
        <f>_xlfn.LET(_xlpm.sep,":",_xlpm.w,$G339,_xlfn.CONCAT("[",LEFT(_xlpm.w,FIND(_xlpm.sep,_xlpm.w)-1),"]"))</f>
        <v>[fɛ]</v>
      </c>
      <c r="Q339" s="14" cm="1">
        <f t="array" ref="Q339">SUM(_xlfn._xlws.FILTER($H$2:$H$7117,_xlfn.MAP($O$2:$O$7117,_xlfn.LAMBDA(_xlpm.x,_xlpm.x=$O339))))</f>
        <v>6.9582504970178919E-4</v>
      </c>
      <c r="R339" s="14">
        <f>$H339/Q339</f>
        <v>0.35714285714285715</v>
      </c>
      <c r="S339" s="14" cm="1">
        <f t="array" ref="S339">SUM(_xlfn._xlws.FILTER($H$2:$H$7117,_xlfn.MAP($P$2:$P$7117,_xlfn.LAMBDA(_xlpm.x,_xlpm.x=$P339))))</f>
        <v>2.3856858846918487E-3</v>
      </c>
      <c r="T339" s="14">
        <f>$H339/S339</f>
        <v>0.10416666666666667</v>
      </c>
      <c r="U339" s="14">
        <f>_xlfn.LET(_xlpm.freq,F339,_xlpm.size,M339+1,_xlpm.F,V339,LOG(1+_xlpm.freq)*LOG(1+_xlpm.size)*_xlpm.F)</f>
        <v>7.5563505654487037E-2</v>
      </c>
      <c r="V339" s="14">
        <f>_xlfn.LET(_xlpm.a,T339,_xlpm.b,R339,2*_xlpm.a*_xlpm.b/(_xlpm.a+_xlpm.b))</f>
        <v>0.16129032258064516</v>
      </c>
      <c r="W339" s="14">
        <f>_xlfn.LET(_xlpm.p,R339,_xlpm.q,T339,LOG(_xlpm.p/_xlpm.q))</f>
        <v>0.53511320169734922</v>
      </c>
      <c r="X339" s="2"/>
      <c r="AC339" s="2"/>
      <c r="AH339" s="2"/>
      <c r="AI339" s="2"/>
    </row>
    <row r="340" spans="1:35">
      <c r="A340" s="1" t="str">
        <f>_xlfn.LET(_xlpm.sep," : ",CONCATENATE(O340,_xlpm.sep,P340))</f>
        <v>~ju~ : [dʒu]</v>
      </c>
      <c r="B340" s="1">
        <f>_xlfn.LET(_xlpm.d,$G340,_xlpm.k,_xlfn.CONCAT(LEFT(TRIM(B$1),1),"*"),COUNTIF(_xlpm.d,_xlpm.k))</f>
        <v>0</v>
      </c>
      <c r="C340" s="1">
        <f>_xlfn.LET(_xlpm.d,$G340,_xlpm.k,_xlfn.CONCAT(LEFT(TRIM(C$1),1),"*"),COUNTIF(_xlpm.d,_xlpm.k))</f>
        <v>0</v>
      </c>
      <c r="D340" s="1">
        <f>_xlfn.LET(_xlpm.d,$G340,_xlpm.k,_xlfn.CONCAT(LEFT(TRIM(D$1),1),"*"),COUNTIF(_xlpm.d,_xlpm.k))</f>
        <v>0</v>
      </c>
      <c r="E340" s="1">
        <f>LOG(F340+1,10)</f>
        <v>0.90308998699194343</v>
      </c>
      <c r="F340" s="7">
        <v>7</v>
      </c>
      <c r="G340" s="9" t="s">
        <v>690</v>
      </c>
      <c r="H340" s="4">
        <f>F340/freq.sum.r6e</f>
        <v>3.4791252485089465E-4</v>
      </c>
      <c r="I340" s="4" t="str">
        <f>_xlfn.LET(_xlpm.sep,":",_xlpm.w,$G340,LEFT(_xlpm.w,FIND(_xlpm.sep,_xlpm.w)-1))</f>
        <v>dʒu</v>
      </c>
      <c r="J340" s="4" t="str">
        <f>_xlfn.LET(_xlpm.sep,":",_xlpm.w,$G340,RIGHT(_xlpm.w,LEN(_xlpm.w)-FIND(_xlpm.sep,_xlpm.w)))</f>
        <v>ju</v>
      </c>
      <c r="K340" s="10">
        <f>_xlfn.LET(_xlpm.w,I340,LEN(_xlpm.w))</f>
        <v>3</v>
      </c>
      <c r="L340" s="10">
        <f>_xlfn.LET(_xlpm.w,J340,LEN(_xlpm.w))</f>
        <v>2</v>
      </c>
      <c r="M340" s="10">
        <f>_xlfn.LET(_xlpm.a,K340,_xlpm.b,L340,MAX(_xlpm.a,_xlpm.b))</f>
        <v>3</v>
      </c>
      <c r="N340" s="10">
        <f>_xlfn.LET(_xlpm.d,(K340,L340),MAX(_xlpm.d)-MIN(_xlpm.d))</f>
        <v>1</v>
      </c>
      <c r="O340" s="1" t="str">
        <f>_xlfn.LET(_xlpm.sep,":",_xlpm.w,$G340,_xlfn.CONCAT("~",RIGHT(_xlpm.w,LEN(_xlpm.w)-FIND(_xlpm.sep,_xlpm.w)),"~"))</f>
        <v>~ju~</v>
      </c>
      <c r="P340" s="1" t="str">
        <f>_xlfn.LET(_xlpm.sep,":",_xlpm.w,$G340,_xlfn.CONCAT("[",LEFT(_xlpm.w,FIND(_xlpm.sep,_xlpm.w)-1),"]"))</f>
        <v>[dʒu]</v>
      </c>
      <c r="Q340" s="14" cm="1">
        <f t="array" ref="Q340">SUM(_xlfn._xlws.FILTER($H$2:$H$7109,_xlfn.MAP($O$2:$O$7109,_xlfn.LAMBDA(_xlpm.x,_xlpm.x=$O340))))</f>
        <v>6.4612326043737584E-4</v>
      </c>
      <c r="R340" s="14">
        <f>$H340/Q340</f>
        <v>0.53846153846153844</v>
      </c>
      <c r="S340" s="14" cm="1">
        <f t="array" ref="S340">SUM(_xlfn._xlws.FILTER($H$2:$H$7109,_xlfn.MAP($P$2:$P$7109,_xlfn.LAMBDA(_xlpm.x,_xlpm.x=$P340))))</f>
        <v>2.2365805168986083E-3</v>
      </c>
      <c r="T340" s="14">
        <f>$H340/S340</f>
        <v>0.15555555555555556</v>
      </c>
      <c r="U340" s="14">
        <f>_xlfn.LET(_xlpm.freq,F340,_xlpm.size,M340+1,_xlpm.F,V340,LOG(1+_xlpm.freq)*LOG(1+_xlpm.size)*_xlpm.F)</f>
        <v>0.15236654085741438</v>
      </c>
      <c r="V340" s="14">
        <f>_xlfn.LET(_xlpm.a,T340,_xlpm.b,R340,2*_xlpm.a*_xlpm.b/(_xlpm.a+_xlpm.b))</f>
        <v>0.24137931034482757</v>
      </c>
      <c r="W340" s="14">
        <f>_xlfn.LET(_xlpm.p,R340,_xlpm.q,T340,LOG(_xlpm.p/_xlpm.q))</f>
        <v>0.5392691614685069</v>
      </c>
      <c r="X340" s="2"/>
      <c r="AC340" s="2"/>
      <c r="AH340" s="2"/>
      <c r="AI340" s="2"/>
    </row>
    <row r="341" spans="1:35">
      <c r="A341" s="1" t="str">
        <f>_xlfn.LET(_xlpm.sep," : ",CONCATENATE(O341,_xlpm.sep,P341))</f>
        <v>~nu~ : [nu]</v>
      </c>
      <c r="B341" s="1">
        <f>_xlfn.LET(_xlpm.d,$G341,_xlpm.k,_xlfn.CONCAT(LEFT(TRIM(B$1),1),"*"),COUNTIF(_xlpm.d,_xlpm.k))</f>
        <v>0</v>
      </c>
      <c r="C341" s="1">
        <f>_xlfn.LET(_xlpm.d,$G341,_xlpm.k,_xlfn.CONCAT(LEFT(TRIM(C$1),1),"*"),COUNTIF(_xlpm.d,_xlpm.k))</f>
        <v>0</v>
      </c>
      <c r="D341" s="1">
        <f>_xlfn.LET(_xlpm.d,$G341,_xlpm.k,_xlfn.CONCAT(LEFT(TRIM(D$1),1),"*"),COUNTIF(_xlpm.d,_xlpm.k))</f>
        <v>1</v>
      </c>
      <c r="E341" s="1">
        <f>LOG(F341+1,10)</f>
        <v>0.90308998699194343</v>
      </c>
      <c r="F341" s="7">
        <v>7</v>
      </c>
      <c r="G341" s="9" t="s">
        <v>3292</v>
      </c>
      <c r="H341" s="4">
        <f>F341/freq.sum.r6e</f>
        <v>3.4791252485089465E-4</v>
      </c>
      <c r="I341" s="4" t="str">
        <f>_xlfn.LET(_xlpm.sep,":",_xlpm.w,$G341,LEFT(_xlpm.w,FIND(_xlpm.sep,_xlpm.w)-1))</f>
        <v>nu</v>
      </c>
      <c r="J341" s="4" t="str">
        <f>_xlfn.LET(_xlpm.sep,":",_xlpm.w,$G341,RIGHT(_xlpm.w,LEN(_xlpm.w)-FIND(_xlpm.sep,_xlpm.w)))</f>
        <v>nu</v>
      </c>
      <c r="K341" s="10">
        <f>_xlfn.LET(_xlpm.w,I341,LEN(_xlpm.w))</f>
        <v>2</v>
      </c>
      <c r="L341" s="10">
        <f>_xlfn.LET(_xlpm.w,J341,LEN(_xlpm.w))</f>
        <v>2</v>
      </c>
      <c r="M341" s="10">
        <f>_xlfn.LET(_xlpm.a,K341,_xlpm.b,L341,MAX(_xlpm.a,_xlpm.b))</f>
        <v>2</v>
      </c>
      <c r="N341" s="10">
        <f>_xlfn.LET(_xlpm.d,(K341,L341),MAX(_xlpm.d)-MIN(_xlpm.d))</f>
        <v>0</v>
      </c>
      <c r="O341" s="1" t="str">
        <f>_xlfn.LET(_xlpm.sep,":",_xlpm.w,$G341,_xlfn.CONCAT("~",RIGHT(_xlpm.w,LEN(_xlpm.w)-FIND(_xlpm.sep,_xlpm.w)),"~"))</f>
        <v>~nu~</v>
      </c>
      <c r="P341" s="1" t="str">
        <f>_xlfn.LET(_xlpm.sep,":",_xlpm.w,$G341,_xlfn.CONCAT("[",LEFT(_xlpm.w,FIND(_xlpm.sep,_xlpm.w)-1),"]"))</f>
        <v>[nu]</v>
      </c>
      <c r="Q341" s="14" cm="1">
        <f t="array" ref="Q341">SUM(_xlfn._xlws.FILTER($H$2:$H$7109,_xlfn.MAP($O$2:$O$7109,_xlfn.LAMBDA(_xlpm.x,_xlpm.x=$O341))))</f>
        <v>8.9463220675944336E-4</v>
      </c>
      <c r="R341" s="14">
        <f>$H341/Q341</f>
        <v>0.3888888888888889</v>
      </c>
      <c r="S341" s="14" cm="1">
        <f t="array" ref="S341">SUM(_xlfn._xlws.FILTER($H$2:$H$7109,_xlfn.MAP($P$2:$P$7109,_xlfn.LAMBDA(_xlpm.x,_xlpm.x=$P341))))</f>
        <v>3.131212723658051E-3</v>
      </c>
      <c r="T341" s="14">
        <f>$H341/S341</f>
        <v>0.11111111111111115</v>
      </c>
      <c r="U341" s="14">
        <f>_xlfn.LET(_xlpm.freq,F341,_xlpm.size,M341+1,_xlpm.F,V341,LOG(1+_xlpm.freq)*LOG(1+_xlpm.size)*_xlpm.F)</f>
        <v>9.3975319707584576E-2</v>
      </c>
      <c r="V341" s="14">
        <f>_xlfn.LET(_xlpm.a,T341,_xlpm.b,R341,2*_xlpm.a*_xlpm.b/(_xlpm.a+_xlpm.b))</f>
        <v>0.17283950617283955</v>
      </c>
      <c r="W341" s="14">
        <f>_xlfn.LET(_xlpm.p,R341,_xlpm.q,T341,LOG(_xlpm.p/_xlpm.q))</f>
        <v>0.54406804435027556</v>
      </c>
      <c r="X341" s="2"/>
      <c r="AC341" s="2"/>
      <c r="AH341" s="2"/>
      <c r="AI341" s="2"/>
    </row>
    <row r="342" spans="1:35">
      <c r="A342" s="1" t="str">
        <f>_xlfn.LET(_xlpm.sep," : ",CONCATENATE(O342,_xlpm.sep,P342))</f>
        <v>~ca~ : [keɪ]</v>
      </c>
      <c r="B342" s="1">
        <f>_xlfn.LET(_xlpm.d,$G342,_xlpm.k,_xlfn.CONCAT(LEFT(TRIM(B$1),1),"*"),COUNTIF(_xlpm.d,_xlpm.k))</f>
        <v>0</v>
      </c>
      <c r="C342" s="1">
        <f>_xlfn.LET(_xlpm.d,$G342,_xlpm.k,_xlfn.CONCAT(LEFT(TRIM(C$1),1),"*"),COUNTIF(_xlpm.d,_xlpm.k))</f>
        <v>0</v>
      </c>
      <c r="D342" s="1">
        <f>_xlfn.LET(_xlpm.d,$G342,_xlpm.k,_xlfn.CONCAT(LEFT(TRIM(D$1),1),"*"),COUNTIF(_xlpm.d,_xlpm.k))</f>
        <v>0</v>
      </c>
      <c r="E342" s="1">
        <f>LOG(F342+1,10)</f>
        <v>0.69897000433601875</v>
      </c>
      <c r="F342" s="7">
        <v>4</v>
      </c>
      <c r="G342" s="9" t="s">
        <v>1386</v>
      </c>
      <c r="H342" s="4">
        <f>F342/freq.sum.r6e</f>
        <v>1.9880715705765408E-4</v>
      </c>
      <c r="I342" s="1" t="str">
        <f>_xlfn.LET(_xlpm.sep,":",_xlpm.w,$G342,LEFT(_xlpm.w,FIND(_xlpm.sep,_xlpm.w)-1))</f>
        <v>keɪ</v>
      </c>
      <c r="J342" s="1" t="str">
        <f>_xlfn.LET(_xlpm.sep,":",_xlpm.w,$G342,RIGHT(_xlpm.w,LEN(_xlpm.w)-FIND(_xlpm.sep,_xlpm.w)))</f>
        <v>ca</v>
      </c>
      <c r="K342" s="10">
        <f>_xlfn.LET(_xlpm.w,I342,LEN(_xlpm.w))</f>
        <v>3</v>
      </c>
      <c r="L342" s="10">
        <f>_xlfn.LET(_xlpm.w,J342,LEN(_xlpm.w))</f>
        <v>2</v>
      </c>
      <c r="M342" s="10">
        <f>_xlfn.LET(_xlpm.a,K342,_xlpm.b,L342,MAX(_xlpm.a,_xlpm.b))</f>
        <v>3</v>
      </c>
      <c r="N342" s="10">
        <f>_xlfn.LET(_xlpm.d,(K342,L342),MAX(_xlpm.d)-MIN(_xlpm.d))</f>
        <v>1</v>
      </c>
      <c r="O342" s="1" t="str">
        <f>_xlfn.LET(_xlpm.sep,":",_xlpm.w,$G342,_xlfn.CONCAT("~",RIGHT(_xlpm.w,LEN(_xlpm.w)-FIND(_xlpm.sep,_xlpm.w)),"~"))</f>
        <v>~ca~</v>
      </c>
      <c r="P342" s="1" t="str">
        <f>_xlfn.LET(_xlpm.sep,":",_xlpm.w,$G342,_xlfn.CONCAT("[",LEFT(_xlpm.w,FIND(_xlpm.sep,_xlpm.w)-1),"]"))</f>
        <v>[keɪ]</v>
      </c>
      <c r="Q342" s="14" cm="1">
        <f t="array" ref="Q342">SUM(_xlfn._xlws.FILTER($H$2:$H$7117,_xlfn.MAP($O$2:$O$7117,_xlfn.LAMBDA(_xlpm.x,_xlpm.x=$O342))))</f>
        <v>5.9642147117296217E-4</v>
      </c>
      <c r="R342" s="14">
        <f>$H342/Q342</f>
        <v>0.33333333333333337</v>
      </c>
      <c r="S342" s="14" cm="1">
        <f t="array" ref="S342">SUM(_xlfn._xlws.FILTER($H$2:$H$7117,_xlfn.MAP($P$2:$P$7117,_xlfn.LAMBDA(_xlpm.x,_xlpm.x=$P342))))</f>
        <v>2.0874751491053683E-3</v>
      </c>
      <c r="T342" s="14">
        <f>$H342/S342</f>
        <v>9.5238095238095219E-2</v>
      </c>
      <c r="U342" s="14">
        <f>_xlfn.LET(_xlpm.freq,F342,_xlpm.size,M342+1,_xlpm.F,V342,LOG(1+_xlpm.freq)*LOG(1+_xlpm.size)*_xlpm.F)</f>
        <v>7.2379121031332469E-2</v>
      </c>
      <c r="V342" s="14">
        <f>_xlfn.LET(_xlpm.a,T342,_xlpm.b,R342,2*_xlpm.a*_xlpm.b/(_xlpm.a+_xlpm.b))</f>
        <v>0.14814814814814814</v>
      </c>
      <c r="W342" s="14">
        <f>_xlfn.LET(_xlpm.p,R342,_xlpm.q,T342,LOG(_xlpm.p/_xlpm.q))</f>
        <v>0.54406804435027578</v>
      </c>
      <c r="X342" s="2"/>
      <c r="AC342" s="2"/>
      <c r="AH342" s="2"/>
      <c r="AI342" s="2"/>
    </row>
    <row r="343" spans="1:35">
      <c r="A343" s="1" t="str">
        <f>_xlfn.LET(_xlpm.sep," : ",CONCATENATE(O343,_xlpm.sep,P343))</f>
        <v>~ee~ : [i]</v>
      </c>
      <c r="B343" s="1">
        <f>_xlfn.LET(_xlpm.d,$G343,_xlpm.k,_xlfn.CONCAT(LEFT(TRIM(B$1),1),"*"),COUNTIF(_xlpm.d,_xlpm.k))</f>
        <v>0</v>
      </c>
      <c r="C343" s="1">
        <f>_xlfn.LET(_xlpm.d,$G343,_xlpm.k,_xlfn.CONCAT(LEFT(TRIM(C$1),1),"*"),COUNTIF(_xlpm.d,_xlpm.k))</f>
        <v>0</v>
      </c>
      <c r="D343" s="1">
        <f>_xlfn.LET(_xlpm.d,$G343,_xlpm.k,_xlfn.CONCAT(LEFT(TRIM(D$1),1),"*"),COUNTIF(_xlpm.d,_xlpm.k))</f>
        <v>0</v>
      </c>
      <c r="E343" s="1">
        <f>LOG(F343+1,10)</f>
        <v>0.90308998699194343</v>
      </c>
      <c r="F343" s="7">
        <v>7</v>
      </c>
      <c r="G343" s="9" t="s">
        <v>28</v>
      </c>
      <c r="H343" s="4">
        <f>F343/freq.sum.r6e</f>
        <v>3.4791252485089465E-4</v>
      </c>
      <c r="I343" s="1" t="str">
        <f>_xlfn.LET(_xlpm.sep,":",_xlpm.w,$G343,LEFT(_xlpm.w,FIND(_xlpm.sep,_xlpm.w)-1))</f>
        <v>i</v>
      </c>
      <c r="J343" s="1" t="str">
        <f>_xlfn.LET(_xlpm.sep,":",_xlpm.w,$G343,RIGHT(_xlpm.w,LEN(_xlpm.w)-FIND(_xlpm.sep,_xlpm.w)))</f>
        <v>ee</v>
      </c>
      <c r="K343" s="10">
        <f>_xlfn.LET(_xlpm.w,I343,LEN(_xlpm.w))</f>
        <v>1</v>
      </c>
      <c r="L343" s="10">
        <f>_xlfn.LET(_xlpm.w,J343,LEN(_xlpm.w))</f>
        <v>2</v>
      </c>
      <c r="M343" s="10">
        <f>_xlfn.LET(_xlpm.a,K343,_xlpm.b,L343,MAX(_xlpm.a,_xlpm.b))</f>
        <v>2</v>
      </c>
      <c r="N343" s="10">
        <f>_xlfn.LET(_xlpm.d,(K343,L343),MAX(_xlpm.d)-MIN(_xlpm.d))</f>
        <v>1</v>
      </c>
      <c r="O343" s="1" t="str">
        <f>_xlfn.LET(_xlpm.sep,":",_xlpm.w,$G343,_xlfn.CONCAT("~",RIGHT(_xlpm.w,LEN(_xlpm.w)-FIND(_xlpm.sep,_xlpm.w)),"~"))</f>
        <v>~ee~</v>
      </c>
      <c r="P343" s="1" t="str">
        <f>_xlfn.LET(_xlpm.sep,":",_xlpm.w,$G343,_xlfn.CONCAT("[",LEFT(_xlpm.w,FIND(_xlpm.sep,_xlpm.w)-1),"]"))</f>
        <v>[i]</v>
      </c>
      <c r="Q343" s="14" cm="1">
        <f t="array" ref="Q343">SUM(_xlfn._xlws.FILTER($H$2:$H$7111,_xlfn.MAP($O$2:$O$7111,_xlfn.LAMBDA(_xlpm.x,_xlpm.x=$O343))))</f>
        <v>3.9761431411530816E-4</v>
      </c>
      <c r="R343" s="14">
        <f>$H343/Q343</f>
        <v>0.875</v>
      </c>
      <c r="S343" s="14" cm="1">
        <f t="array" ref="S343">SUM(_xlfn._xlws.FILTER($H$2:$H$7111,_xlfn.MAP($P$2:$P$7111,_xlfn.LAMBDA(_xlpm.x,_xlpm.x=$P343))))</f>
        <v>1.3916500994035786E-3</v>
      </c>
      <c r="T343" s="14">
        <f>$H343/S343</f>
        <v>0.25</v>
      </c>
      <c r="U343" s="14">
        <f>_xlfn.LET(_xlpm.freq,F343,_xlpm.size,M343+1,_xlpm.F,V343,LOG(1+_xlpm.freq)*LOG(1+_xlpm.size)*_xlpm.F)</f>
        <v>0.21144446934206523</v>
      </c>
      <c r="V343" s="14">
        <f>_xlfn.LET(_xlpm.a,T343,_xlpm.b,R343,2*_xlpm.a*_xlpm.b/(_xlpm.a+_xlpm.b))</f>
        <v>0.3888888888888889</v>
      </c>
      <c r="W343" s="14">
        <f>_xlfn.LET(_xlpm.p,R343,_xlpm.q,T343,LOG(_xlpm.p/_xlpm.q))</f>
        <v>0.54406804435027567</v>
      </c>
      <c r="X343" s="2"/>
      <c r="AC343" s="2"/>
      <c r="AH343" s="2"/>
      <c r="AI343" s="2"/>
    </row>
    <row r="344" spans="1:35">
      <c r="A344" s="1" t="str">
        <f>_xlfn.LET(_xlpm.sep," : ",CONCATENATE(O344,_xlpm.sep,P344))</f>
        <v>~go~ : [ɡoʊ]</v>
      </c>
      <c r="B344" s="1">
        <f>_xlfn.LET(_xlpm.d,$G344,_xlpm.k,_xlfn.CONCAT(LEFT(TRIM(B$1),1),"*"),COUNTIF(_xlpm.d,_xlpm.k))</f>
        <v>0</v>
      </c>
      <c r="C344" s="1">
        <f>_xlfn.LET(_xlpm.d,$G344,_xlpm.k,_xlfn.CONCAT(LEFT(TRIM(C$1),1),"*"),COUNTIF(_xlpm.d,_xlpm.k))</f>
        <v>0</v>
      </c>
      <c r="D344" s="1">
        <f>_xlfn.LET(_xlpm.d,$G344,_xlpm.k,_xlfn.CONCAT(LEFT(TRIM(D$1),1),"*"),COUNTIF(_xlpm.d,_xlpm.k))</f>
        <v>0</v>
      </c>
      <c r="E344" s="1">
        <f>LOG(F344+1,10)</f>
        <v>0.47712125471966244</v>
      </c>
      <c r="F344" s="7">
        <v>2</v>
      </c>
      <c r="G344" s="9" t="s">
        <v>6140</v>
      </c>
      <c r="H344" s="4">
        <f>F344/freq.sum.r6e</f>
        <v>9.9403578528827041E-5</v>
      </c>
      <c r="I344" s="4" t="str">
        <f>_xlfn.LET(_xlpm.sep,":",_xlpm.w,$G344,LEFT(_xlpm.w,FIND(_xlpm.sep,_xlpm.w)-1))</f>
        <v>ɡoʊ</v>
      </c>
      <c r="J344" s="4" t="str">
        <f>_xlfn.LET(_xlpm.sep,":",_xlpm.w,$G344,RIGHT(_xlpm.w,LEN(_xlpm.w)-FIND(_xlpm.sep,_xlpm.w)))</f>
        <v>go</v>
      </c>
      <c r="K344" s="10">
        <f>_xlfn.LET(_xlpm.w,I344,LEN(_xlpm.w))</f>
        <v>3</v>
      </c>
      <c r="L344" s="10">
        <f>_xlfn.LET(_xlpm.w,J344,LEN(_xlpm.w))</f>
        <v>2</v>
      </c>
      <c r="M344" s="10">
        <f>_xlfn.LET(_xlpm.a,K344,_xlpm.b,L344,MAX(_xlpm.a,_xlpm.b))</f>
        <v>3</v>
      </c>
      <c r="N344" s="10">
        <f>_xlfn.LET(_xlpm.d,(K344,L344),MAX(_xlpm.d)-MIN(_xlpm.d))</f>
        <v>1</v>
      </c>
      <c r="O344" s="1" t="str">
        <f>_xlfn.LET(_xlpm.sep,":",_xlpm.w,$G344,_xlfn.CONCAT("~",RIGHT(_xlpm.w,LEN(_xlpm.w)-FIND(_xlpm.sep,_xlpm.w)),"~"))</f>
        <v>~go~</v>
      </c>
      <c r="P344" s="1" t="str">
        <f>_xlfn.LET(_xlpm.sep,":",_xlpm.w,$G344,_xlfn.CONCAT("[",LEFT(_xlpm.w,FIND(_xlpm.sep,_xlpm.w)-1),"]"))</f>
        <v>[ɡoʊ]</v>
      </c>
      <c r="Q344" s="14" cm="1">
        <f t="array" ref="Q344">SUM(_xlfn._xlws.FILTER($H$2:$H$7109,_xlfn.MAP($O$2:$O$7109,_xlfn.LAMBDA(_xlpm.x,_xlpm.x=$O344))))</f>
        <v>2.4850894632206762E-4</v>
      </c>
      <c r="R344" s="14">
        <f>$H344/Q344</f>
        <v>0.39999999999999997</v>
      </c>
      <c r="S344" s="14" cm="1">
        <f t="array" ref="S344">SUM(_xlfn._xlws.FILTER($H$2:$H$7109,_xlfn.MAP($P$2:$P$7109,_xlfn.LAMBDA(_xlpm.x,_xlpm.x=$P344))))</f>
        <v>8.9463220675944357E-4</v>
      </c>
      <c r="T344" s="14">
        <f>$H344/S344</f>
        <v>0.11111111111111109</v>
      </c>
      <c r="U344" s="14">
        <f>_xlfn.LET(_xlpm.freq,F344,_xlpm.size,M344+1,_xlpm.F,V344,LOG(1+_xlpm.freq)*LOG(1+_xlpm.size)*_xlpm.F)</f>
        <v>5.7998860083514632E-2</v>
      </c>
      <c r="V344" s="14">
        <f>_xlfn.LET(_xlpm.a,T344,_xlpm.b,R344,2*_xlpm.a*_xlpm.b/(_xlpm.a+_xlpm.b))</f>
        <v>0.17391304347826084</v>
      </c>
      <c r="W344" s="14">
        <f>_xlfn.LET(_xlpm.p,R344,_xlpm.q,T344,LOG(_xlpm.p/_xlpm.q))</f>
        <v>0.55630250076728738</v>
      </c>
      <c r="X344" s="2"/>
      <c r="AC344" s="2"/>
      <c r="AH344" s="2"/>
      <c r="AI344" s="2"/>
    </row>
    <row r="345" spans="1:35">
      <c r="A345" s="1" t="str">
        <f>_xlfn.LET(_xlpm.sep," : ",CONCATENATE(O345,_xlpm.sep,P345))</f>
        <v>~ca~ : [kə]</v>
      </c>
      <c r="B345" s="1">
        <f>_xlfn.LET(_xlpm.d,$G345,_xlpm.k,_xlfn.CONCAT(LEFT(TRIM(B$1),1),"*"),COUNTIF(_xlpm.d,_xlpm.k))</f>
        <v>0</v>
      </c>
      <c r="C345" s="1">
        <f>_xlfn.LET(_xlpm.d,$G345,_xlpm.k,_xlfn.CONCAT(LEFT(TRIM(C$1),1),"*"),COUNTIF(_xlpm.d,_xlpm.k))</f>
        <v>0</v>
      </c>
      <c r="D345" s="1">
        <f>_xlfn.LET(_xlpm.d,$G345,_xlpm.k,_xlfn.CONCAT(LEFT(TRIM(D$1),1),"*"),COUNTIF(_xlpm.d,_xlpm.k))</f>
        <v>0</v>
      </c>
      <c r="E345" s="1">
        <f>LOG(F345+1,10)</f>
        <v>0.47712125471966244</v>
      </c>
      <c r="F345" s="7">
        <v>2</v>
      </c>
      <c r="G345" s="9" t="s">
        <v>1737</v>
      </c>
      <c r="H345" s="4">
        <f>F345/freq.sum.r6e</f>
        <v>9.9403578528827041E-5</v>
      </c>
      <c r="I345" s="1" t="str">
        <f>_xlfn.LET(_xlpm.sep,":",_xlpm.w,$G345,LEFT(_xlpm.w,FIND(_xlpm.sep,_xlpm.w)-1))</f>
        <v>kə</v>
      </c>
      <c r="J345" s="1" t="str">
        <f>_xlfn.LET(_xlpm.sep,":",_xlpm.w,$G345,RIGHT(_xlpm.w,LEN(_xlpm.w)-FIND(_xlpm.sep,_xlpm.w)))</f>
        <v>ca</v>
      </c>
      <c r="K345" s="10">
        <f>_xlfn.LET(_xlpm.w,I345,LEN(_xlpm.w))</f>
        <v>2</v>
      </c>
      <c r="L345" s="10">
        <f>_xlfn.LET(_xlpm.w,J345,LEN(_xlpm.w))</f>
        <v>2</v>
      </c>
      <c r="M345" s="10">
        <f>_xlfn.LET(_xlpm.a,K345,_xlpm.b,L345,MAX(_xlpm.a,_xlpm.b))</f>
        <v>2</v>
      </c>
      <c r="N345" s="10">
        <f>_xlfn.LET(_xlpm.d,(K345,L345),MAX(_xlpm.d)-MIN(_xlpm.d))</f>
        <v>0</v>
      </c>
      <c r="O345" s="1" t="str">
        <f>_xlfn.LET(_xlpm.sep,":",_xlpm.w,$G345,_xlfn.CONCAT("~",RIGHT(_xlpm.w,LEN(_xlpm.w)-FIND(_xlpm.sep,_xlpm.w)),"~"))</f>
        <v>~ca~</v>
      </c>
      <c r="P345" s="1" t="str">
        <f>_xlfn.LET(_xlpm.sep,":",_xlpm.w,$G345,_xlfn.CONCAT("[",LEFT(_xlpm.w,FIND(_xlpm.sep,_xlpm.w)-1),"]"))</f>
        <v>[kə]</v>
      </c>
      <c r="Q345" s="14" cm="1">
        <f t="array" ref="Q345">SUM(_xlfn._xlws.FILTER($H$2:$H$7117,_xlfn.MAP($O$2:$O$7117,_xlfn.LAMBDA(_xlpm.x,_xlpm.x=$O345))))</f>
        <v>5.9642147117296217E-4</v>
      </c>
      <c r="R345" s="14">
        <f>$H345/Q345</f>
        <v>0.16666666666666669</v>
      </c>
      <c r="S345" s="14" cm="1">
        <f t="array" ref="S345">SUM(_xlfn._xlws.FILTER($H$2:$H$7117,_xlfn.MAP($P$2:$P$7117,_xlfn.LAMBDA(_xlpm.x,_xlpm.x=$P345))))</f>
        <v>2.2365805168986074E-3</v>
      </c>
      <c r="T345" s="14">
        <f>$H345/S345</f>
        <v>4.4444444444444467E-2</v>
      </c>
      <c r="U345" s="14">
        <f>_xlfn.LET(_xlpm.freq,F345,_xlpm.size,M345+1,_xlpm.F,V345,LOG(1+_xlpm.freq)*LOG(1+_xlpm.size)*_xlpm.F)</f>
        <v>2.0158289016063625E-2</v>
      </c>
      <c r="V345" s="14">
        <f>_xlfn.LET(_xlpm.a,T345,_xlpm.b,R345,2*_xlpm.a*_xlpm.b/(_xlpm.a+_xlpm.b))</f>
        <v>7.0175438596491266E-2</v>
      </c>
      <c r="W345" s="14">
        <f>_xlfn.LET(_xlpm.p,R345,_xlpm.q,T345,LOG(_xlpm.p/_xlpm.q))</f>
        <v>0.57403126772771873</v>
      </c>
      <c r="X345" s="2"/>
      <c r="AC345" s="2"/>
      <c r="AH345" s="2"/>
      <c r="AI345" s="2"/>
    </row>
    <row r="346" spans="1:35">
      <c r="A346" s="1" t="str">
        <f>_xlfn.LET(_xlpm.sep," : ",CONCATENATE(O346,_xlpm.sep,P346))</f>
        <v>~ga~ : [ɡə]</v>
      </c>
      <c r="B346" s="1">
        <f>_xlfn.LET(_xlpm.d,$G346,_xlpm.k,_xlfn.CONCAT(LEFT(TRIM(B$1),1),"*"),COUNTIF(_xlpm.d,_xlpm.k))</f>
        <v>0</v>
      </c>
      <c r="C346" s="1">
        <f>_xlfn.LET(_xlpm.d,$G346,_xlpm.k,_xlfn.CONCAT(LEFT(TRIM(C$1),1),"*"),COUNTIF(_xlpm.d,_xlpm.k))</f>
        <v>0</v>
      </c>
      <c r="D346" s="1">
        <f>_xlfn.LET(_xlpm.d,$G346,_xlpm.k,_xlfn.CONCAT(LEFT(TRIM(D$1),1),"*"),COUNTIF(_xlpm.d,_xlpm.k))</f>
        <v>0</v>
      </c>
      <c r="E346" s="1">
        <f>LOG(F346+1,10)</f>
        <v>0.47712125471966244</v>
      </c>
      <c r="F346" s="7">
        <v>2</v>
      </c>
      <c r="G346" s="9" t="s">
        <v>6523</v>
      </c>
      <c r="H346" s="4">
        <f>F346/freq.sum.r6e</f>
        <v>9.9403578528827041E-5</v>
      </c>
      <c r="I346" s="1" t="str">
        <f>_xlfn.LET(_xlpm.sep,":",_xlpm.w,$G346,LEFT(_xlpm.w,FIND(_xlpm.sep,_xlpm.w)-1))</f>
        <v>ɡə</v>
      </c>
      <c r="J346" s="1" t="str">
        <f>_xlfn.LET(_xlpm.sep,":",_xlpm.w,$G346,RIGHT(_xlpm.w,LEN(_xlpm.w)-FIND(_xlpm.sep,_xlpm.w)))</f>
        <v>ga</v>
      </c>
      <c r="K346" s="10">
        <f>_xlfn.LET(_xlpm.w,I346,LEN(_xlpm.w))</f>
        <v>2</v>
      </c>
      <c r="L346" s="10">
        <f>_xlfn.LET(_xlpm.w,J346,LEN(_xlpm.w))</f>
        <v>2</v>
      </c>
      <c r="M346" s="10">
        <f>_xlfn.LET(_xlpm.a,K346,_xlpm.b,L346,MAX(_xlpm.a,_xlpm.b))</f>
        <v>2</v>
      </c>
      <c r="N346" s="10">
        <f>_xlfn.LET(_xlpm.d,(K346,L346),MAX(_xlpm.d)-MIN(_xlpm.d))</f>
        <v>0</v>
      </c>
      <c r="O346" s="1" t="str">
        <f>_xlfn.LET(_xlpm.sep,":",_xlpm.w,$G346,_xlfn.CONCAT("~",RIGHT(_xlpm.w,LEN(_xlpm.w)-FIND(_xlpm.sep,_xlpm.w)),"~"))</f>
        <v>~ga~</v>
      </c>
      <c r="P346" s="1" t="str">
        <f>_xlfn.LET(_xlpm.sep,":",_xlpm.w,$G346,_xlfn.CONCAT("[",LEFT(_xlpm.w,FIND(_xlpm.sep,_xlpm.w)-1),"]"))</f>
        <v>[ɡə]</v>
      </c>
      <c r="Q346" s="14" cm="1">
        <f t="array" ref="Q346">SUM(_xlfn._xlws.FILTER($H$2:$H$7111,_xlfn.MAP($O$2:$O$7111,_xlfn.LAMBDA(_xlpm.x,_xlpm.x=$O346))))</f>
        <v>3.9761431411530816E-4</v>
      </c>
      <c r="R346" s="14">
        <f>$H346/Q346</f>
        <v>0.25</v>
      </c>
      <c r="S346" s="14" cm="1">
        <f t="array" ref="S346">SUM(_xlfn._xlws.FILTER($H$2:$H$7111,_xlfn.MAP($P$2:$P$7111,_xlfn.LAMBDA(_xlpm.x,_xlpm.x=$P346))))</f>
        <v>1.4910536779324053E-3</v>
      </c>
      <c r="T346" s="14">
        <f>$H346/S346</f>
        <v>6.666666666666668E-2</v>
      </c>
      <c r="U346" s="14">
        <f>_xlfn.LET(_xlpm.freq,F346,_xlpm.size,M346+1,_xlpm.F,V346,LOG(1+_xlpm.freq)*LOG(1+_xlpm.size)*_xlpm.F)</f>
        <v>3.0237433524095428E-2</v>
      </c>
      <c r="V346" s="14">
        <f>_xlfn.LET(_xlpm.a,T346,_xlpm.b,R346,2*_xlpm.a*_xlpm.b/(_xlpm.a+_xlpm.b))</f>
        <v>0.10526315789473686</v>
      </c>
      <c r="W346" s="14">
        <f>_xlfn.LET(_xlpm.p,R346,_xlpm.q,T346,LOG(_xlpm.p/_xlpm.q))</f>
        <v>0.57403126772771873</v>
      </c>
      <c r="X346" s="2"/>
      <c r="AC346" s="2"/>
      <c r="AH346" s="2"/>
      <c r="AI346" s="2"/>
    </row>
    <row r="347" spans="1:35">
      <c r="A347" s="1" t="str">
        <f>_xlfn.LET(_xlpm.sep," : ",CONCATENATE(O347,_xlpm.sep,P347))</f>
        <v>~do~ : [du]</v>
      </c>
      <c r="B347" s="1">
        <f>_xlfn.LET(_xlpm.d,$G347,_xlpm.k,_xlfn.CONCAT(LEFT(TRIM(B$1),1),"*"),COUNTIF(_xlpm.d,_xlpm.k))</f>
        <v>0</v>
      </c>
      <c r="C347" s="1">
        <f>_xlfn.LET(_xlpm.d,$G347,_xlpm.k,_xlfn.CONCAT(LEFT(TRIM(C$1),1),"*"),COUNTIF(_xlpm.d,_xlpm.k))</f>
        <v>0</v>
      </c>
      <c r="D347" s="1">
        <f>_xlfn.LET(_xlpm.d,$G347,_xlpm.k,_xlfn.CONCAT(LEFT(TRIM(D$1),1),"*"),COUNTIF(_xlpm.d,_xlpm.k))</f>
        <v>0</v>
      </c>
      <c r="E347" s="1">
        <f>LOG(F347+1,10)</f>
        <v>0.90308998699194343</v>
      </c>
      <c r="F347" s="7">
        <v>7</v>
      </c>
      <c r="G347" s="9" t="s">
        <v>495</v>
      </c>
      <c r="H347" s="4">
        <f>F347/freq.sum.r6e</f>
        <v>3.4791252485089465E-4</v>
      </c>
      <c r="I347" s="1" t="str">
        <f>_xlfn.LET(_xlpm.sep,":",_xlpm.w,$G347,LEFT(_xlpm.w,FIND(_xlpm.sep,_xlpm.w)-1))</f>
        <v>du</v>
      </c>
      <c r="J347" s="1" t="str">
        <f>_xlfn.LET(_xlpm.sep,":",_xlpm.w,$G347,RIGHT(_xlpm.w,LEN(_xlpm.w)-FIND(_xlpm.sep,_xlpm.w)))</f>
        <v>do</v>
      </c>
      <c r="K347" s="10">
        <f>_xlfn.LET(_xlpm.w,I347,LEN(_xlpm.w))</f>
        <v>2</v>
      </c>
      <c r="L347" s="10">
        <f>_xlfn.LET(_xlpm.w,J347,LEN(_xlpm.w))</f>
        <v>2</v>
      </c>
      <c r="M347" s="10">
        <f>_xlfn.LET(_xlpm.a,K347,_xlpm.b,L347,MAX(_xlpm.a,_xlpm.b))</f>
        <v>2</v>
      </c>
      <c r="N347" s="10">
        <f>_xlfn.LET(_xlpm.d,(K347,L347),MAX(_xlpm.d)-MIN(_xlpm.d))</f>
        <v>0</v>
      </c>
      <c r="O347" s="1" t="str">
        <f>_xlfn.LET(_xlpm.sep,":",_xlpm.w,$G347,_xlfn.CONCAT("~",RIGHT(_xlpm.w,LEN(_xlpm.w)-FIND(_xlpm.sep,_xlpm.w)),"~"))</f>
        <v>~do~</v>
      </c>
      <c r="P347" s="1" t="str">
        <f>_xlfn.LET(_xlpm.sep,":",_xlpm.w,$G347,_xlfn.CONCAT("[",LEFT(_xlpm.w,FIND(_xlpm.sep,_xlpm.w)-1),"]"))</f>
        <v>[du]</v>
      </c>
      <c r="Q347" s="14" cm="1">
        <f t="array" ref="Q347">SUM(_xlfn._xlws.FILTER($H$2:$H$7111,_xlfn.MAP($O$2:$O$7111,_xlfn.LAMBDA(_xlpm.x,_xlpm.x=$O347))))</f>
        <v>5.9642147117296227E-4</v>
      </c>
      <c r="R347" s="14">
        <f>$H347/Q347</f>
        <v>0.58333333333333337</v>
      </c>
      <c r="S347" s="14" cm="1">
        <f t="array" ref="S347">SUM(_xlfn._xlws.FILTER($H$2:$H$7111,_xlfn.MAP($P$2:$P$7111,_xlfn.LAMBDA(_xlpm.x,_xlpm.x=$P347))))</f>
        <v>2.2365805168986083E-3</v>
      </c>
      <c r="T347" s="14">
        <f>$H347/S347</f>
        <v>0.15555555555555556</v>
      </c>
      <c r="U347" s="14">
        <f>_xlfn.LET(_xlpm.freq,F347,_xlpm.size,M347+1,_xlpm.F,V347,LOG(1+_xlpm.freq)*LOG(1+_xlpm.size)*_xlpm.F)</f>
        <v>0.13354387537393594</v>
      </c>
      <c r="V347" s="14">
        <f>_xlfn.LET(_xlpm.a,T347,_xlpm.b,R347,2*_xlpm.a*_xlpm.b/(_xlpm.a+_xlpm.b))</f>
        <v>0.24561403508771931</v>
      </c>
      <c r="W347" s="14">
        <f>_xlfn.LET(_xlpm.p,R347,_xlpm.q,T347,LOG(_xlpm.p/_xlpm.q))</f>
        <v>0.57403126772771884</v>
      </c>
      <c r="X347" s="2"/>
      <c r="AC347" s="2"/>
      <c r="AH347" s="2"/>
      <c r="AI347" s="2"/>
    </row>
    <row r="348" spans="1:35">
      <c r="A348" s="1" t="str">
        <f>_xlfn.LET(_xlpm.sep," : ",CONCATENATE(O348,_xlpm.sep,P348))</f>
        <v>~sy~ : [zɪ]</v>
      </c>
      <c r="B348" s="1">
        <f>_xlfn.LET(_xlpm.d,$G348,_xlpm.k,_xlfn.CONCAT(LEFT(TRIM(B$1),1),"*"),COUNTIF(_xlpm.d,_xlpm.k))</f>
        <v>0</v>
      </c>
      <c r="C348" s="1">
        <f>_xlfn.LET(_xlpm.d,$G348,_xlpm.k,_xlfn.CONCAT(LEFT(TRIM(C$1),1),"*"),COUNTIF(_xlpm.d,_xlpm.k))</f>
        <v>0</v>
      </c>
      <c r="D348" s="1">
        <f>_xlfn.LET(_xlpm.d,$G348,_xlpm.k,_xlfn.CONCAT(LEFT(TRIM(D$1),1),"*"),COUNTIF(_xlpm.d,_xlpm.k))</f>
        <v>0</v>
      </c>
      <c r="E348" s="1">
        <f>LOG(F348+1,10)</f>
        <v>1.3617278360175928</v>
      </c>
      <c r="F348" s="7">
        <v>22</v>
      </c>
      <c r="G348" s="9" t="s">
        <v>5441</v>
      </c>
      <c r="H348" s="4">
        <f>F348/freq.sum.r6e</f>
        <v>1.0934393638170974E-3</v>
      </c>
      <c r="I348" s="1" t="str">
        <f>_xlfn.LET(_xlpm.sep,":",_xlpm.w,$G348,LEFT(_xlpm.w,FIND(_xlpm.sep,_xlpm.w)-1))</f>
        <v>zɪ</v>
      </c>
      <c r="J348" s="1" t="str">
        <f>_xlfn.LET(_xlpm.sep,":",_xlpm.w,$G348,RIGHT(_xlpm.w,LEN(_xlpm.w)-FIND(_xlpm.sep,_xlpm.w)))</f>
        <v>sy</v>
      </c>
      <c r="K348" s="10">
        <f>_xlfn.LET(_xlpm.w,I348,LEN(_xlpm.w))</f>
        <v>2</v>
      </c>
      <c r="L348" s="10">
        <f>_xlfn.LET(_xlpm.w,J348,LEN(_xlpm.w))</f>
        <v>2</v>
      </c>
      <c r="M348" s="10">
        <f>_xlfn.LET(_xlpm.a,K348,_xlpm.b,L348,MAX(_xlpm.a,_xlpm.b))</f>
        <v>2</v>
      </c>
      <c r="N348" s="10">
        <f>_xlfn.LET(_xlpm.d,(K348,L348),MAX(_xlpm.d)-MIN(_xlpm.d))</f>
        <v>0</v>
      </c>
      <c r="O348" s="1" t="str">
        <f>_xlfn.LET(_xlpm.sep,":",_xlpm.w,$G348,_xlfn.CONCAT("~",RIGHT(_xlpm.w,LEN(_xlpm.w)-FIND(_xlpm.sep,_xlpm.w)),"~"))</f>
        <v>~sy~</v>
      </c>
      <c r="P348" s="1" t="str">
        <f>_xlfn.LET(_xlpm.sep,":",_xlpm.w,$G348,_xlfn.CONCAT("[",LEFT(_xlpm.w,FIND(_xlpm.sep,_xlpm.w)-1),"]"))</f>
        <v>[zɪ]</v>
      </c>
      <c r="Q348" s="14" cm="1">
        <f t="array" ref="Q348">SUM(_xlfn._xlws.FILTER($H$2:$H$7117,_xlfn.MAP($O$2:$O$7117,_xlfn.LAMBDA(_xlpm.x,_xlpm.x=$O348))))</f>
        <v>2.5347912524850895E-3</v>
      </c>
      <c r="R348" s="14">
        <f>$H348/Q348</f>
        <v>0.43137254901960786</v>
      </c>
      <c r="S348" s="14" cm="1">
        <f t="array" ref="S348">SUM(_xlfn._xlws.FILTER($H$2:$H$7117,_xlfn.MAP($P$2:$P$7117,_xlfn.LAMBDA(_xlpm.x,_xlpm.x=$P348))))</f>
        <v>9.5427435387673929E-3</v>
      </c>
      <c r="T348" s="14">
        <f>$H348/S348</f>
        <v>0.11458333333333337</v>
      </c>
      <c r="U348" s="14">
        <f>_xlfn.LET(_xlpm.freq,F348,_xlpm.size,M348+1,_xlpm.F,V348,LOG(1+_xlpm.freq)*LOG(1+_xlpm.size)*_xlpm.F)</f>
        <v>0.14844872988611965</v>
      </c>
      <c r="V348" s="14">
        <f>_xlfn.LET(_xlpm.a,T348,_xlpm.b,R348,2*_xlpm.a*_xlpm.b/(_xlpm.a+_xlpm.b))</f>
        <v>0.18106995884773666</v>
      </c>
      <c r="W348" s="14">
        <f>_xlfn.LET(_xlpm.p,R348,_xlpm.q,T348,LOG(_xlpm.p/_xlpm.q))</f>
        <v>0.57573105260561308</v>
      </c>
      <c r="X348" s="2"/>
      <c r="AC348" s="2"/>
      <c r="AH348" s="2"/>
      <c r="AI348" s="2"/>
    </row>
    <row r="349" spans="1:35">
      <c r="A349" s="1" t="str">
        <f>_xlfn.LET(_xlpm.sep," : ",CONCATENATE(O349,_xlpm.sep,P349))</f>
        <v>~lo~ : [lə]</v>
      </c>
      <c r="B349" s="1">
        <f>_xlfn.LET(_xlpm.d,$G349,_xlpm.k,_xlfn.CONCAT(LEFT(TRIM(B$1),1),"*"),COUNTIF(_xlpm.d,_xlpm.k))</f>
        <v>0</v>
      </c>
      <c r="C349" s="1">
        <f>_xlfn.LET(_xlpm.d,$G349,_xlpm.k,_xlfn.CONCAT(LEFT(TRIM(C$1),1),"*"),COUNTIF(_xlpm.d,_xlpm.k))</f>
        <v>0</v>
      </c>
      <c r="D349" s="1">
        <f>_xlfn.LET(_xlpm.d,$G349,_xlpm.k,_xlfn.CONCAT(LEFT(TRIM(D$1),1),"*"),COUNTIF(_xlpm.d,_xlpm.k))</f>
        <v>0</v>
      </c>
      <c r="E349" s="1">
        <f>LOG(F349+1,10)</f>
        <v>0.47712125471966244</v>
      </c>
      <c r="F349" s="7">
        <v>2</v>
      </c>
      <c r="G349" s="9" t="s">
        <v>2366</v>
      </c>
      <c r="H349" s="4">
        <f>F349/freq.sum.r6e</f>
        <v>9.9403578528827041E-5</v>
      </c>
      <c r="I349" s="1" t="str">
        <f>_xlfn.LET(_xlpm.sep,":",_xlpm.w,$G349,LEFT(_xlpm.w,FIND(_xlpm.sep,_xlpm.w)-1))</f>
        <v>lə</v>
      </c>
      <c r="J349" s="1" t="str">
        <f>_xlfn.LET(_xlpm.sep,":",_xlpm.w,$G349,RIGHT(_xlpm.w,LEN(_xlpm.w)-FIND(_xlpm.sep,_xlpm.w)))</f>
        <v>lo</v>
      </c>
      <c r="K349" s="10">
        <f>_xlfn.LET(_xlpm.w,I349,LEN(_xlpm.w))</f>
        <v>2</v>
      </c>
      <c r="L349" s="10">
        <f>_xlfn.LET(_xlpm.w,J349,LEN(_xlpm.w))</f>
        <v>2</v>
      </c>
      <c r="M349" s="10">
        <f>_xlfn.LET(_xlpm.a,K349,_xlpm.b,L349,MAX(_xlpm.a,_xlpm.b))</f>
        <v>2</v>
      </c>
      <c r="N349" s="10">
        <f>_xlfn.LET(_xlpm.d,(K349,L349),MAX(_xlpm.d)-MIN(_xlpm.d))</f>
        <v>0</v>
      </c>
      <c r="O349" s="1" t="str">
        <f>_xlfn.LET(_xlpm.sep,":",_xlpm.w,$G349,_xlfn.CONCAT("~",RIGHT(_xlpm.w,LEN(_xlpm.w)-FIND(_xlpm.sep,_xlpm.w)),"~"))</f>
        <v>~lo~</v>
      </c>
      <c r="P349" s="1" t="str">
        <f>_xlfn.LET(_xlpm.sep,":",_xlpm.w,$G349,_xlfn.CONCAT("[",LEFT(_xlpm.w,FIND(_xlpm.sep,_xlpm.w)-1),"]"))</f>
        <v>[lə]</v>
      </c>
      <c r="Q349" s="14" cm="1">
        <f t="array" ref="Q349">SUM(_xlfn._xlws.FILTER($H$2:$H$7117,_xlfn.MAP($O$2:$O$7117,_xlfn.LAMBDA(_xlpm.x,_xlpm.x=$O349))))</f>
        <v>6.4612326043737573E-4</v>
      </c>
      <c r="R349" s="14">
        <f>$H349/Q349</f>
        <v>0.15384615384615385</v>
      </c>
      <c r="S349" s="14" cm="1">
        <f t="array" ref="S349">SUM(_xlfn._xlws.FILTER($H$2:$H$7117,_xlfn.MAP($P$2:$P$7117,_xlfn.LAMBDA(_xlpm.x,_xlpm.x=$P349))))</f>
        <v>2.4850894632206747E-3</v>
      </c>
      <c r="T349" s="14">
        <f>$H349/S349</f>
        <v>4.0000000000000022E-2</v>
      </c>
      <c r="U349" s="14">
        <f>_xlfn.LET(_xlpm.freq,F349,_xlpm.size,M349+1,_xlpm.F,V349,LOG(1+_xlpm.freq)*LOG(1+_xlpm.size)*_xlpm.F)</f>
        <v>1.8238451966914707E-2</v>
      </c>
      <c r="V349" s="14">
        <f>_xlfn.LET(_xlpm.a,T349,_xlpm.b,R349,2*_xlpm.a*_xlpm.b/(_xlpm.a+_xlpm.b))</f>
        <v>6.3492063492063516E-2</v>
      </c>
      <c r="W349" s="14">
        <f>_xlfn.LET(_xlpm.p,R349,_xlpm.q,T349,LOG(_xlpm.p/_xlpm.q))</f>
        <v>0.5850266520291818</v>
      </c>
      <c r="X349" s="2"/>
      <c r="AC349" s="2"/>
      <c r="AH349" s="2"/>
      <c r="AI349" s="2"/>
    </row>
    <row r="350" spans="1:35">
      <c r="A350" s="1" t="str">
        <f>_xlfn.LET(_xlpm.sep," : ",CONCATENATE(O350,_xlpm.sep,P350))</f>
        <v>~fu~ : [fə]</v>
      </c>
      <c r="B350" s="1">
        <f>_xlfn.LET(_xlpm.d,$G350,_xlpm.k,_xlfn.CONCAT(LEFT(TRIM(B$1),1),"*"),COUNTIF(_xlpm.d,_xlpm.k))</f>
        <v>0</v>
      </c>
      <c r="C350" s="1">
        <f>_xlfn.LET(_xlpm.d,$G350,_xlpm.k,_xlfn.CONCAT(LEFT(TRIM(C$1),1),"*"),COUNTIF(_xlpm.d,_xlpm.k))</f>
        <v>0</v>
      </c>
      <c r="D350" s="1">
        <f>_xlfn.LET(_xlpm.d,$G350,_xlpm.k,_xlfn.CONCAT(LEFT(TRIM(D$1),1),"*"),COUNTIF(_xlpm.d,_xlpm.k))</f>
        <v>0</v>
      </c>
      <c r="E350" s="1">
        <f>LOG(F350+1,10)</f>
        <v>0.47712125471966244</v>
      </c>
      <c r="F350" s="7">
        <v>2</v>
      </c>
      <c r="G350" s="9" t="s">
        <v>1078</v>
      </c>
      <c r="H350" s="4">
        <f>F350/freq.sum.r6e</f>
        <v>9.9403578528827041E-5</v>
      </c>
      <c r="I350" s="1" t="str">
        <f>_xlfn.LET(_xlpm.sep,":",_xlpm.w,$G350,LEFT(_xlpm.w,FIND(_xlpm.sep,_xlpm.w)-1))</f>
        <v>fə</v>
      </c>
      <c r="J350" s="1" t="str">
        <f>_xlfn.LET(_xlpm.sep,":",_xlpm.w,$G350,RIGHT(_xlpm.w,LEN(_xlpm.w)-FIND(_xlpm.sep,_xlpm.w)))</f>
        <v>fu</v>
      </c>
      <c r="K350" s="10">
        <f>_xlfn.LET(_xlpm.w,I350,LEN(_xlpm.w))</f>
        <v>2</v>
      </c>
      <c r="L350" s="10">
        <f>_xlfn.LET(_xlpm.w,J350,LEN(_xlpm.w))</f>
        <v>2</v>
      </c>
      <c r="M350" s="10">
        <f>_xlfn.LET(_xlpm.a,K350,_xlpm.b,L350,MAX(_xlpm.a,_xlpm.b))</f>
        <v>2</v>
      </c>
      <c r="N350" s="10">
        <f>_xlfn.LET(_xlpm.d,(K350,L350),MAX(_xlpm.d)-MIN(_xlpm.d))</f>
        <v>0</v>
      </c>
      <c r="O350" s="1" t="str">
        <f>_xlfn.LET(_xlpm.sep,":",_xlpm.w,$G350,_xlfn.CONCAT("~",RIGHT(_xlpm.w,LEN(_xlpm.w)-FIND(_xlpm.sep,_xlpm.w)),"~"))</f>
        <v>~fu~</v>
      </c>
      <c r="P350" s="1" t="str">
        <f>_xlfn.LET(_xlpm.sep,":",_xlpm.w,$G350,_xlfn.CONCAT("[",LEFT(_xlpm.w,FIND(_xlpm.sep,_xlpm.w)-1),"]"))</f>
        <v>[fə]</v>
      </c>
      <c r="Q350" s="14" cm="1">
        <f t="array" ref="Q350">SUM(_xlfn._xlws.FILTER($H$2:$H$7117,_xlfn.MAP($O$2:$O$7117,_xlfn.LAMBDA(_xlpm.x,_xlpm.x=$O350))))</f>
        <v>7.4552683896620287E-4</v>
      </c>
      <c r="R350" s="14">
        <f>$H350/Q350</f>
        <v>0.13333333333333333</v>
      </c>
      <c r="S350" s="14" cm="1">
        <f t="array" ref="S350">SUM(_xlfn._xlws.FILTER($H$2:$H$7117,_xlfn.MAP($P$2:$P$7117,_xlfn.LAMBDA(_xlpm.x,_xlpm.x=$P350))))</f>
        <v>2.9821073558648097E-3</v>
      </c>
      <c r="T350" s="14">
        <f>$H350/S350</f>
        <v>3.3333333333333347E-2</v>
      </c>
      <c r="U350" s="14">
        <f>_xlfn.LET(_xlpm.freq,F350,_xlpm.size,M350+1,_xlpm.F,V350,LOG(1+_xlpm.freq)*LOG(1+_xlpm.size)*_xlpm.F)</f>
        <v>1.5320299652208352E-2</v>
      </c>
      <c r="V350" s="14">
        <f>_xlfn.LET(_xlpm.a,T350,_xlpm.b,R350,2*_xlpm.a*_xlpm.b/(_xlpm.a+_xlpm.b))</f>
        <v>5.3333333333333351E-2</v>
      </c>
      <c r="W350" s="14">
        <f>_xlfn.LET(_xlpm.p,R350,_xlpm.q,T350,LOG(_xlpm.p/_xlpm.q))</f>
        <v>0.60205999132796217</v>
      </c>
      <c r="X350" s="2"/>
      <c r="AC350" s="2"/>
      <c r="AH350" s="2"/>
      <c r="AI350" s="2"/>
    </row>
    <row r="351" spans="1:35">
      <c r="A351" s="1" t="str">
        <f>_xlfn.LET(_xlpm.sep," : ",CONCATENATE(O351,_xlpm.sep,P351))</f>
        <v>~ca~ : [kɛ]</v>
      </c>
      <c r="B351" s="1">
        <f>_xlfn.LET(_xlpm.d,$G351,_xlpm.k,_xlfn.CONCAT(LEFT(TRIM(B$1),1),"*"),COUNTIF(_xlpm.d,_xlpm.k))</f>
        <v>0</v>
      </c>
      <c r="C351" s="1">
        <f>_xlfn.LET(_xlpm.d,$G351,_xlpm.k,_xlfn.CONCAT(LEFT(TRIM(C$1),1),"*"),COUNTIF(_xlpm.d,_xlpm.k))</f>
        <v>0</v>
      </c>
      <c r="D351" s="1">
        <f>_xlfn.LET(_xlpm.d,$G351,_xlpm.k,_xlfn.CONCAT(LEFT(TRIM(D$1),1),"*"),COUNTIF(_xlpm.d,_xlpm.k))</f>
        <v>0</v>
      </c>
      <c r="E351" s="1">
        <f>LOG(F351+1,10)</f>
        <v>0.77815125038364352</v>
      </c>
      <c r="F351" s="7">
        <v>5</v>
      </c>
      <c r="G351" s="9" t="s">
        <v>1738</v>
      </c>
      <c r="H351" s="4">
        <f>F351/freq.sum.r6e</f>
        <v>2.4850894632206757E-4</v>
      </c>
      <c r="I351" s="1" t="str">
        <f>_xlfn.LET(_xlpm.sep,":",_xlpm.w,$G351,LEFT(_xlpm.w,FIND(_xlpm.sep,_xlpm.w)-1))</f>
        <v>kɛ</v>
      </c>
      <c r="J351" s="1" t="str">
        <f>_xlfn.LET(_xlpm.sep,":",_xlpm.w,$G351,RIGHT(_xlpm.w,LEN(_xlpm.w)-FIND(_xlpm.sep,_xlpm.w)))</f>
        <v>ca</v>
      </c>
      <c r="K351" s="10">
        <f>_xlfn.LET(_xlpm.w,I351,LEN(_xlpm.w))</f>
        <v>2</v>
      </c>
      <c r="L351" s="10">
        <f>_xlfn.LET(_xlpm.w,J351,LEN(_xlpm.w))</f>
        <v>2</v>
      </c>
      <c r="M351" s="10">
        <f>_xlfn.LET(_xlpm.a,K351,_xlpm.b,L351,MAX(_xlpm.a,_xlpm.b))</f>
        <v>2</v>
      </c>
      <c r="N351" s="10">
        <f>_xlfn.LET(_xlpm.d,(K351,L351),MAX(_xlpm.d)-MIN(_xlpm.d))</f>
        <v>0</v>
      </c>
      <c r="O351" s="1" t="str">
        <f>_xlfn.LET(_xlpm.sep,":",_xlpm.w,$G351,_xlfn.CONCAT("~",RIGHT(_xlpm.w,LEN(_xlpm.w)-FIND(_xlpm.sep,_xlpm.w)),"~"))</f>
        <v>~ca~</v>
      </c>
      <c r="P351" s="1" t="str">
        <f>_xlfn.LET(_xlpm.sep,":",_xlpm.w,$G351,_xlfn.CONCAT("[",LEFT(_xlpm.w,FIND(_xlpm.sep,_xlpm.w)-1),"]"))</f>
        <v>[kɛ]</v>
      </c>
      <c r="Q351" s="14" cm="1">
        <f t="array" ref="Q351">SUM(_xlfn._xlws.FILTER($H$2:$H$7117,_xlfn.MAP($O$2:$O$7117,_xlfn.LAMBDA(_xlpm.x,_xlpm.x=$O351))))</f>
        <v>5.9642147117296217E-4</v>
      </c>
      <c r="R351" s="14">
        <f>$H351/Q351</f>
        <v>0.41666666666666669</v>
      </c>
      <c r="S351" s="14" cm="1">
        <f t="array" ref="S351">SUM(_xlfn._xlws.FILTER($H$2:$H$7117,_xlfn.MAP($P$2:$P$7117,_xlfn.LAMBDA(_xlpm.x,_xlpm.x=$P351))))</f>
        <v>2.3856858846918487E-3</v>
      </c>
      <c r="T351" s="14">
        <f>$H351/S351</f>
        <v>0.10416666666666667</v>
      </c>
      <c r="U351" s="14">
        <f>_xlfn.LET(_xlpm.freq,F351,_xlpm.size,M351+1,_xlpm.F,V351,LOG(1+_xlpm.freq)*LOG(1+_xlpm.size)*_xlpm.F)</f>
        <v>7.8082289176303277E-2</v>
      </c>
      <c r="V351" s="14">
        <f>_xlfn.LET(_xlpm.a,T351,_xlpm.b,R351,2*_xlpm.a*_xlpm.b/(_xlpm.a+_xlpm.b))</f>
        <v>0.16666666666666669</v>
      </c>
      <c r="W351" s="14">
        <f>_xlfn.LET(_xlpm.p,R351,_xlpm.q,T351,LOG(_xlpm.p/_xlpm.q))</f>
        <v>0.6020599913279624</v>
      </c>
      <c r="X351" s="2"/>
      <c r="AC351" s="2"/>
      <c r="AH351" s="2"/>
      <c r="AI351" s="2"/>
    </row>
    <row r="352" spans="1:35">
      <c r="A352" s="1" t="str">
        <f>_xlfn.LET(_xlpm.sep," : ",CONCATENATE(O352,_xlpm.sep,P352))</f>
        <v>~ya~ : [jɑ]</v>
      </c>
      <c r="B352" s="1">
        <f>_xlfn.LET(_xlpm.d,$G352,_xlpm.k,_xlfn.CONCAT(LEFT(TRIM(B$1),1),"*"),COUNTIF(_xlpm.d,_xlpm.k))</f>
        <v>0</v>
      </c>
      <c r="C352" s="1">
        <f>_xlfn.LET(_xlpm.d,$G352,_xlpm.k,_xlfn.CONCAT(LEFT(TRIM(C$1),1),"*"),COUNTIF(_xlpm.d,_xlpm.k))</f>
        <v>0</v>
      </c>
      <c r="D352" s="1">
        <f>_xlfn.LET(_xlpm.d,$G352,_xlpm.k,_xlfn.CONCAT(LEFT(TRIM(D$1),1),"*"),COUNTIF(_xlpm.d,_xlpm.k))</f>
        <v>0</v>
      </c>
      <c r="E352" s="1">
        <f>LOG(F352+1,10)</f>
        <v>0.30102999566398114</v>
      </c>
      <c r="F352" s="7">
        <v>1</v>
      </c>
      <c r="G352" s="9" t="s">
        <v>1332</v>
      </c>
      <c r="H352" s="4">
        <f>F352/freq.sum.r6e</f>
        <v>4.9701789264413521E-5</v>
      </c>
      <c r="I352" s="1" t="str">
        <f>_xlfn.LET(_xlpm.sep,":",_xlpm.w,$G352,LEFT(_xlpm.w,FIND(_xlpm.sep,_xlpm.w)-1))</f>
        <v>jɑ</v>
      </c>
      <c r="J352" s="1" t="str">
        <f>_xlfn.LET(_xlpm.sep,":",_xlpm.w,$G352,RIGHT(_xlpm.w,LEN(_xlpm.w)-FIND(_xlpm.sep,_xlpm.w)))</f>
        <v>ya</v>
      </c>
      <c r="K352" s="10">
        <f>_xlfn.LET(_xlpm.w,I352,LEN(_xlpm.w))</f>
        <v>2</v>
      </c>
      <c r="L352" s="10">
        <f>_xlfn.LET(_xlpm.w,J352,LEN(_xlpm.w))</f>
        <v>2</v>
      </c>
      <c r="M352" s="10">
        <f>_xlfn.LET(_xlpm.a,K352,_xlpm.b,L352,MAX(_xlpm.a,_xlpm.b))</f>
        <v>2</v>
      </c>
      <c r="N352" s="10">
        <f>_xlfn.LET(_xlpm.d,(K352,L352),MAX(_xlpm.d)-MIN(_xlpm.d))</f>
        <v>0</v>
      </c>
      <c r="O352" s="1" t="str">
        <f>_xlfn.LET(_xlpm.sep,":",_xlpm.w,$G352,_xlfn.CONCAT("~",RIGHT(_xlpm.w,LEN(_xlpm.w)-FIND(_xlpm.sep,_xlpm.w)),"~"))</f>
        <v>~ya~</v>
      </c>
      <c r="P352" s="1" t="str">
        <f>_xlfn.LET(_xlpm.sep,":",_xlpm.w,$G352,_xlfn.CONCAT("[",LEFT(_xlpm.w,FIND(_xlpm.sep,_xlpm.w)-1),"]"))</f>
        <v>[jɑ]</v>
      </c>
      <c r="Q352" s="14" cm="1">
        <f t="array" ref="Q352">SUM(_xlfn._xlws.FILTER($H$2:$H$7117,_xlfn.MAP($O$2:$O$7117,_xlfn.LAMBDA(_xlpm.x,_xlpm.x=$O352))))</f>
        <v>4.9701789264413521E-5</v>
      </c>
      <c r="R352" s="14">
        <f>$H352/Q352</f>
        <v>1</v>
      </c>
      <c r="S352" s="14" cm="1">
        <f t="array" ref="S352">SUM(_xlfn._xlws.FILTER($H$2:$H$7117,_xlfn.MAP($P$2:$P$7117,_xlfn.LAMBDA(_xlpm.x,_xlpm.x=$P352))))</f>
        <v>1.9880715705765408E-4</v>
      </c>
      <c r="T352" s="14">
        <f>$H352/S352</f>
        <v>0.25</v>
      </c>
      <c r="U352" s="14">
        <f>_xlfn.LET(_xlpm.freq,F352,_xlpm.size,M352+1,_xlpm.F,V352,LOG(1+_xlpm.freq)*LOG(1+_xlpm.size)*_xlpm.F)</f>
        <v>7.2495246631565244E-2</v>
      </c>
      <c r="V352" s="14">
        <f>_xlfn.LET(_xlpm.a,T352,_xlpm.b,R352,2*_xlpm.a*_xlpm.b/(_xlpm.a+_xlpm.b))</f>
        <v>0.4</v>
      </c>
      <c r="W352" s="14">
        <f>_xlfn.LET(_xlpm.p,R352,_xlpm.q,T352,LOG(_xlpm.p/_xlpm.q))</f>
        <v>0.6020599913279624</v>
      </c>
      <c r="X352" s="2"/>
      <c r="AC352" s="2"/>
      <c r="AH352" s="2"/>
      <c r="AI352" s="2"/>
    </row>
    <row r="353" spans="1:35">
      <c r="A353" s="1" t="str">
        <f>_xlfn.LET(_xlpm.sep," : ",CONCATENATE(O353,_xlpm.sep,P353))</f>
        <v>~ea~ : [i]</v>
      </c>
      <c r="B353" s="1">
        <f>_xlfn.LET(_xlpm.d,$G353,_xlpm.k,_xlfn.CONCAT(LEFT(TRIM(B$1),1),"*"),COUNTIF(_xlpm.d,_xlpm.k))</f>
        <v>0</v>
      </c>
      <c r="C353" s="1">
        <f>_xlfn.LET(_xlpm.d,$G353,_xlpm.k,_xlfn.CONCAT(LEFT(TRIM(C$1),1),"*"),COUNTIF(_xlpm.d,_xlpm.k))</f>
        <v>0</v>
      </c>
      <c r="D353" s="1">
        <f>_xlfn.LET(_xlpm.d,$G353,_xlpm.k,_xlfn.CONCAT(LEFT(TRIM(D$1),1),"*"),COUNTIF(_xlpm.d,_xlpm.k))</f>
        <v>0</v>
      </c>
      <c r="E353" s="1">
        <f>LOG(F353+1,10)</f>
        <v>0.90308998699194343</v>
      </c>
      <c r="F353" s="7">
        <v>7</v>
      </c>
      <c r="G353" s="9" t="s">
        <v>7</v>
      </c>
      <c r="H353" s="4">
        <f>F353/freq.sum.r6e</f>
        <v>3.4791252485089465E-4</v>
      </c>
      <c r="I353" s="4" t="str">
        <f>_xlfn.LET(_xlpm.sep,":",_xlpm.w,$G353,LEFT(_xlpm.w,FIND(_xlpm.sep,_xlpm.w)-1))</f>
        <v>i</v>
      </c>
      <c r="J353" s="4" t="str">
        <f>_xlfn.LET(_xlpm.sep,":",_xlpm.w,$G353,RIGHT(_xlpm.w,LEN(_xlpm.w)-FIND(_xlpm.sep,_xlpm.w)))</f>
        <v>ea</v>
      </c>
      <c r="K353" s="10">
        <f>_xlfn.LET(_xlpm.w,I353,LEN(_xlpm.w))</f>
        <v>1</v>
      </c>
      <c r="L353" s="10">
        <f>_xlfn.LET(_xlpm.w,J353,LEN(_xlpm.w))</f>
        <v>2</v>
      </c>
      <c r="M353" s="10">
        <f>_xlfn.LET(_xlpm.a,K353,_xlpm.b,L353,MAX(_xlpm.a,_xlpm.b))</f>
        <v>2</v>
      </c>
      <c r="N353" s="10">
        <f>_xlfn.LET(_xlpm.d,(K353,L353),MAX(_xlpm.d)-MIN(_xlpm.d))</f>
        <v>1</v>
      </c>
      <c r="O353" s="1" t="str">
        <f>_xlfn.LET(_xlpm.sep,":",_xlpm.w,$G353,_xlfn.CONCAT("~",RIGHT(_xlpm.w,LEN(_xlpm.w)-FIND(_xlpm.sep,_xlpm.w)),"~"))</f>
        <v>~ea~</v>
      </c>
      <c r="P353" s="1" t="str">
        <f>_xlfn.LET(_xlpm.sep,":",_xlpm.w,$G353,_xlfn.CONCAT("[",LEFT(_xlpm.w,FIND(_xlpm.sep,_xlpm.w)-1),"]"))</f>
        <v>[i]</v>
      </c>
      <c r="Q353" s="14" cm="1">
        <f t="array" ref="Q353">SUM(_xlfn._xlws.FILTER($H$2:$H$7109,_xlfn.MAP($O$2:$O$7109,_xlfn.LAMBDA(_xlpm.x,_xlpm.x=$O353))))</f>
        <v>3.4791252485089465E-4</v>
      </c>
      <c r="R353" s="14">
        <f>$H353/Q353</f>
        <v>1</v>
      </c>
      <c r="S353" s="14" cm="1">
        <f t="array" ref="S353">SUM(_xlfn._xlws.FILTER($H$2:$H$7109,_xlfn.MAP($P$2:$P$7109,_xlfn.LAMBDA(_xlpm.x,_xlpm.x=$P353))))</f>
        <v>1.3916500994035786E-3</v>
      </c>
      <c r="T353" s="14">
        <f>$H353/S353</f>
        <v>0.25</v>
      </c>
      <c r="U353" s="14">
        <f>_xlfn.LET(_xlpm.freq,F353,_xlpm.size,M353+1,_xlpm.F,V353,LOG(1+_xlpm.freq)*LOG(1+_xlpm.size)*_xlpm.F)</f>
        <v>0.21748573989469566</v>
      </c>
      <c r="V353" s="14">
        <f>_xlfn.LET(_xlpm.a,T353,_xlpm.b,R353,2*_xlpm.a*_xlpm.b/(_xlpm.a+_xlpm.b))</f>
        <v>0.4</v>
      </c>
      <c r="W353" s="14">
        <f>_xlfn.LET(_xlpm.p,R353,_xlpm.q,T353,LOG(_xlpm.p/_xlpm.q))</f>
        <v>0.6020599913279624</v>
      </c>
      <c r="X353" s="2"/>
      <c r="AC353" s="2"/>
      <c r="AH353" s="2"/>
      <c r="AI353" s="2"/>
    </row>
    <row r="354" spans="1:35">
      <c r="A354" s="1" t="str">
        <f>_xlfn.LET(_xlpm.sep," : ",CONCATENATE(O354,_xlpm.sep,P354))</f>
        <v>~vo~ : [və]</v>
      </c>
      <c r="B354" s="1">
        <f>_xlfn.LET(_xlpm.d,$G354,_xlpm.k,_xlfn.CONCAT(LEFT(TRIM(B$1),1),"*"),COUNTIF(_xlpm.d,_xlpm.k))</f>
        <v>0</v>
      </c>
      <c r="C354" s="1">
        <f>_xlfn.LET(_xlpm.d,$G354,_xlpm.k,_xlfn.CONCAT(LEFT(TRIM(C$1),1),"*"),COUNTIF(_xlpm.d,_xlpm.k))</f>
        <v>0</v>
      </c>
      <c r="D354" s="1">
        <f>_xlfn.LET(_xlpm.d,$G354,_xlpm.k,_xlfn.CONCAT(LEFT(TRIM(D$1),1),"*"),COUNTIF(_xlpm.d,_xlpm.k))</f>
        <v>0</v>
      </c>
      <c r="E354" s="1">
        <f>LOG(F354+1,10)</f>
        <v>0.47712125471966244</v>
      </c>
      <c r="F354" s="7">
        <v>2</v>
      </c>
      <c r="G354" s="9" t="s">
        <v>5172</v>
      </c>
      <c r="H354" s="4">
        <f>F354/freq.sum.r6e</f>
        <v>9.9403578528827041E-5</v>
      </c>
      <c r="I354" s="1" t="str">
        <f>_xlfn.LET(_xlpm.sep,":",_xlpm.w,$G354,LEFT(_xlpm.w,FIND(_xlpm.sep,_xlpm.w)-1))</f>
        <v>və</v>
      </c>
      <c r="J354" s="1" t="str">
        <f>_xlfn.LET(_xlpm.sep,":",_xlpm.w,$G354,RIGHT(_xlpm.w,LEN(_xlpm.w)-FIND(_xlpm.sep,_xlpm.w)))</f>
        <v>vo</v>
      </c>
      <c r="K354" s="10">
        <f>_xlfn.LET(_xlpm.w,I354,LEN(_xlpm.w))</f>
        <v>2</v>
      </c>
      <c r="L354" s="10">
        <f>_xlfn.LET(_xlpm.w,J354,LEN(_xlpm.w))</f>
        <v>2</v>
      </c>
      <c r="M354" s="10">
        <f>_xlfn.LET(_xlpm.a,K354,_xlpm.b,L354,MAX(_xlpm.a,_xlpm.b))</f>
        <v>2</v>
      </c>
      <c r="N354" s="10">
        <f>_xlfn.LET(_xlpm.d,(K354,L354),MAX(_xlpm.d)-MIN(_xlpm.d))</f>
        <v>0</v>
      </c>
      <c r="O354" s="1" t="str">
        <f>_xlfn.LET(_xlpm.sep,":",_xlpm.w,$G354,_xlfn.CONCAT("~",RIGHT(_xlpm.w,LEN(_xlpm.w)-FIND(_xlpm.sep,_xlpm.w)),"~"))</f>
        <v>~vo~</v>
      </c>
      <c r="P354" s="1" t="str">
        <f>_xlfn.LET(_xlpm.sep,":",_xlpm.w,$G354,_xlfn.CONCAT("[",LEFT(_xlpm.w,FIND(_xlpm.sep,_xlpm.w)-1),"]"))</f>
        <v>[və]</v>
      </c>
      <c r="Q354" s="14" cm="1">
        <f t="array" ref="Q354">SUM(_xlfn._xlws.FILTER($H$2:$H$7117,_xlfn.MAP($O$2:$O$7117,_xlfn.LAMBDA(_xlpm.x,_xlpm.x=$O354))))</f>
        <v>2.4850894632206762E-4</v>
      </c>
      <c r="R354" s="14">
        <f>$H354/Q354</f>
        <v>0.39999999999999997</v>
      </c>
      <c r="S354" s="14" cm="1">
        <f t="array" ref="S354">SUM(_xlfn._xlws.FILTER($H$2:$H$7117,_xlfn.MAP($P$2:$P$7117,_xlfn.LAMBDA(_xlpm.x,_xlpm.x=$P354))))</f>
        <v>9.9403578528827093E-4</v>
      </c>
      <c r="T354" s="14">
        <f>$H354/S354</f>
        <v>9.999999999999995E-2</v>
      </c>
      <c r="U354" s="14">
        <f>_xlfn.LET(_xlpm.freq,F354,_xlpm.size,M354+1,_xlpm.F,V354,LOG(1+_xlpm.freq)*LOG(1+_xlpm.size)*_xlpm.F)</f>
        <v>4.5960898956625029E-2</v>
      </c>
      <c r="V354" s="14">
        <f>_xlfn.LET(_xlpm.a,T354,_xlpm.b,R354,2*_xlpm.a*_xlpm.b/(_xlpm.a+_xlpm.b))</f>
        <v>0.15999999999999995</v>
      </c>
      <c r="W354" s="14">
        <f>_xlfn.LET(_xlpm.p,R354,_xlpm.q,T354,LOG(_xlpm.p/_xlpm.q))</f>
        <v>0.60205999132796262</v>
      </c>
      <c r="X354" s="2"/>
      <c r="AC354" s="2"/>
      <c r="AH354" s="2"/>
      <c r="AI354" s="2"/>
    </row>
    <row r="355" spans="1:35">
      <c r="A355" s="1" t="str">
        <f>_xlfn.LET(_xlpm.sep," : ",CONCATENATE(O355,_xlpm.sep,P355))</f>
        <v>~ba~ : [bə]</v>
      </c>
      <c r="B355" s="1">
        <f>_xlfn.LET(_xlpm.d,$G355,_xlpm.k,_xlfn.CONCAT(LEFT(TRIM(B$1),1),"*"),COUNTIF(_xlpm.d,_xlpm.k))</f>
        <v>0</v>
      </c>
      <c r="C355" s="1">
        <f>_xlfn.LET(_xlpm.d,$G355,_xlpm.k,_xlfn.CONCAT(LEFT(TRIM(C$1),1),"*"),COUNTIF(_xlpm.d,_xlpm.k))</f>
        <v>0</v>
      </c>
      <c r="D355" s="1">
        <f>_xlfn.LET(_xlpm.d,$G355,_xlpm.k,_xlfn.CONCAT(LEFT(TRIM(D$1),1),"*"),COUNTIF(_xlpm.d,_xlpm.k))</f>
        <v>0</v>
      </c>
      <c r="E355" s="1">
        <f>LOG(F355+1,10)</f>
        <v>0.47712125471966244</v>
      </c>
      <c r="F355" s="7">
        <v>2</v>
      </c>
      <c r="G355" s="9" t="s">
        <v>234</v>
      </c>
      <c r="H355" s="4">
        <f>F355/freq.sum.r6e</f>
        <v>9.9403578528827041E-5</v>
      </c>
      <c r="I355" s="1" t="str">
        <f>_xlfn.LET(_xlpm.sep,":",_xlpm.w,$G355,LEFT(_xlpm.w,FIND(_xlpm.sep,_xlpm.w)-1))</f>
        <v>bə</v>
      </c>
      <c r="J355" s="1" t="str">
        <f>_xlfn.LET(_xlpm.sep,":",_xlpm.w,$G355,RIGHT(_xlpm.w,LEN(_xlpm.w)-FIND(_xlpm.sep,_xlpm.w)))</f>
        <v>ba</v>
      </c>
      <c r="K355" s="10">
        <f>_xlfn.LET(_xlpm.w,I355,LEN(_xlpm.w))</f>
        <v>2</v>
      </c>
      <c r="L355" s="10">
        <f>_xlfn.LET(_xlpm.w,J355,LEN(_xlpm.w))</f>
        <v>2</v>
      </c>
      <c r="M355" s="10">
        <f>_xlfn.LET(_xlpm.a,K355,_xlpm.b,L355,MAX(_xlpm.a,_xlpm.b))</f>
        <v>2</v>
      </c>
      <c r="N355" s="10">
        <f>_xlfn.LET(_xlpm.d,(K355,L355),MAX(_xlpm.d)-MIN(_xlpm.d))</f>
        <v>0</v>
      </c>
      <c r="O355" s="1" t="str">
        <f>_xlfn.LET(_xlpm.sep,":",_xlpm.w,$G355,_xlfn.CONCAT("~",RIGHT(_xlpm.w,LEN(_xlpm.w)-FIND(_xlpm.sep,_xlpm.w)),"~"))</f>
        <v>~ba~</v>
      </c>
      <c r="P355" s="1" t="str">
        <f>_xlfn.LET(_xlpm.sep,":",_xlpm.w,$G355,_xlfn.CONCAT("[",LEFT(_xlpm.w,FIND(_xlpm.sep,_xlpm.w)-1),"]"))</f>
        <v>[bə]</v>
      </c>
      <c r="Q355" s="14" cm="1">
        <f t="array" ref="Q355">SUM(_xlfn._xlws.FILTER($H$2:$H$7117,_xlfn.MAP($O$2:$O$7117,_xlfn.LAMBDA(_xlpm.x,_xlpm.x=$O355))))</f>
        <v>5.9642147117296217E-4</v>
      </c>
      <c r="R355" s="14">
        <f>$H355/Q355</f>
        <v>0.16666666666666669</v>
      </c>
      <c r="S355" s="14" cm="1">
        <f t="array" ref="S355">SUM(_xlfn._xlws.FILTER($H$2:$H$7117,_xlfn.MAP($P$2:$P$7117,_xlfn.LAMBDA(_xlpm.x,_xlpm.x=$P355))))</f>
        <v>2.4850894632206751E-3</v>
      </c>
      <c r="T355" s="14">
        <f>$H355/S355</f>
        <v>4.0000000000000015E-2</v>
      </c>
      <c r="U355" s="14">
        <f>_xlfn.LET(_xlpm.freq,F355,_xlpm.size,M355+1,_xlpm.F,V355,LOG(1+_xlpm.freq)*LOG(1+_xlpm.size)*_xlpm.F)</f>
        <v>1.8532620547026233E-2</v>
      </c>
      <c r="V355" s="14">
        <f>_xlfn.LET(_xlpm.a,T355,_xlpm.b,R355,2*_xlpm.a*_xlpm.b/(_xlpm.a+_xlpm.b))</f>
        <v>6.451612903225809E-2</v>
      </c>
      <c r="W355" s="14">
        <f>_xlfn.LET(_xlpm.p,R355,_xlpm.q,T355,LOG(_xlpm.p/_xlpm.q))</f>
        <v>0.61978875828839386</v>
      </c>
      <c r="X355" s="2"/>
      <c r="AC355" s="2"/>
      <c r="AH355" s="2"/>
      <c r="AI355" s="2"/>
    </row>
    <row r="356" spans="1:35">
      <c r="A356" s="1" t="str">
        <f>_xlfn.LET(_xlpm.sep," : ",CONCATENATE(O356,_xlpm.sep,P356))</f>
        <v>~we~ : [wɪ]</v>
      </c>
      <c r="B356" s="1">
        <f>_xlfn.LET(_xlpm.d,$G356,_xlpm.k,_xlfn.CONCAT(LEFT(TRIM(B$1),1),"*"),COUNTIF(_xlpm.d,_xlpm.k))</f>
        <v>0</v>
      </c>
      <c r="C356" s="1">
        <f>_xlfn.LET(_xlpm.d,$G356,_xlpm.k,_xlfn.CONCAT(LEFT(TRIM(C$1),1),"*"),COUNTIF(_xlpm.d,_xlpm.k))</f>
        <v>0</v>
      </c>
      <c r="D356" s="1">
        <f>_xlfn.LET(_xlpm.d,$G356,_xlpm.k,_xlfn.CONCAT(LEFT(TRIM(D$1),1),"*"),COUNTIF(_xlpm.d,_xlpm.k))</f>
        <v>0</v>
      </c>
      <c r="E356" s="1">
        <f>LOG(F356+1,10)</f>
        <v>1.3617278360175928</v>
      </c>
      <c r="F356" s="7">
        <v>22</v>
      </c>
      <c r="G356" s="9" t="s">
        <v>5281</v>
      </c>
      <c r="H356" s="4">
        <f>F356/freq.sum.r6e</f>
        <v>1.0934393638170974E-3</v>
      </c>
      <c r="I356" s="1" t="str">
        <f>_xlfn.LET(_xlpm.sep,":",_xlpm.w,$G356,LEFT(_xlpm.w,FIND(_xlpm.sep,_xlpm.w)-1))</f>
        <v>wɪ</v>
      </c>
      <c r="J356" s="1" t="str">
        <f>_xlfn.LET(_xlpm.sep,":",_xlpm.w,$G356,RIGHT(_xlpm.w,LEN(_xlpm.w)-FIND(_xlpm.sep,_xlpm.w)))</f>
        <v>we</v>
      </c>
      <c r="K356" s="10">
        <f>_xlfn.LET(_xlpm.w,I356,LEN(_xlpm.w))</f>
        <v>2</v>
      </c>
      <c r="L356" s="10">
        <f>_xlfn.LET(_xlpm.w,J356,LEN(_xlpm.w))</f>
        <v>2</v>
      </c>
      <c r="M356" s="10">
        <f>_xlfn.LET(_xlpm.a,K356,_xlpm.b,L356,MAX(_xlpm.a,_xlpm.b))</f>
        <v>2</v>
      </c>
      <c r="N356" s="10">
        <f>_xlfn.LET(_xlpm.d,(K356,L356),MAX(_xlpm.d)-MIN(_xlpm.d))</f>
        <v>0</v>
      </c>
      <c r="O356" s="1" t="str">
        <f>_xlfn.LET(_xlpm.sep,":",_xlpm.w,$G356,_xlfn.CONCAT("~",RIGHT(_xlpm.w,LEN(_xlpm.w)-FIND(_xlpm.sep,_xlpm.w)),"~"))</f>
        <v>~we~</v>
      </c>
      <c r="P356" s="1" t="str">
        <f>_xlfn.LET(_xlpm.sep,":",_xlpm.w,$G356,_xlfn.CONCAT("[",LEFT(_xlpm.w,FIND(_xlpm.sep,_xlpm.w)-1),"]"))</f>
        <v>[wɪ]</v>
      </c>
      <c r="Q356" s="14" cm="1">
        <f t="array" ref="Q356">SUM(_xlfn._xlws.FILTER($H$2:$H$7111,_xlfn.MAP($O$2:$O$7111,_xlfn.LAMBDA(_xlpm.x,_xlpm.x=$O356))))</f>
        <v>1.8886679920477136E-3</v>
      </c>
      <c r="R356" s="14">
        <f>$H356/Q356</f>
        <v>0.57894736842105265</v>
      </c>
      <c r="S356" s="14" cm="1">
        <f t="array" ref="S356">SUM(_xlfn._xlws.FILTER($H$2:$H$7111,_xlfn.MAP($P$2:$P$7111,_xlfn.LAMBDA(_xlpm.x,_xlpm.x=$P356))))</f>
        <v>7.9522862823061605E-3</v>
      </c>
      <c r="T356" s="14">
        <f>$H356/S356</f>
        <v>0.13750000000000004</v>
      </c>
      <c r="U356" s="14">
        <f>_xlfn.LET(_xlpm.freq,F356,_xlpm.size,M356+1,_xlpm.F,V356,LOG(1+_xlpm.freq)*LOG(1+_xlpm.size)*_xlpm.F)</f>
        <v>0.18218707758751049</v>
      </c>
      <c r="V356" s="14">
        <f>_xlfn.LET(_xlpm.a,T356,_xlpm.b,R356,2*_xlpm.a*_xlpm.b/(_xlpm.a+_xlpm.b))</f>
        <v>0.22222222222222227</v>
      </c>
      <c r="W356" s="14">
        <f>_xlfn.LET(_xlpm.p,R356,_xlpm.q,T356,LOG(_xlpm.p/_xlpm.q))</f>
        <v>0.62433638603911445</v>
      </c>
      <c r="X356" s="2"/>
      <c r="AC356" s="2"/>
      <c r="AH356" s="2"/>
      <c r="AI356" s="2"/>
    </row>
    <row r="357" spans="1:35">
      <c r="A357" s="1" t="str">
        <f>_xlfn.LET(_xlpm.sep," : ",CONCATENATE(O357,_xlpm.sep,P357))</f>
        <v>~vi~ : [vɪ]</v>
      </c>
      <c r="B357" s="1">
        <f>_xlfn.LET(_xlpm.d,$G357,_xlpm.k,_xlfn.CONCAT(LEFT(TRIM(B$1),1),"*"),COUNTIF(_xlpm.d,_xlpm.k))</f>
        <v>0</v>
      </c>
      <c r="C357" s="1">
        <f>_xlfn.LET(_xlpm.d,$G357,_xlpm.k,_xlfn.CONCAT(LEFT(TRIM(C$1),1),"*"),COUNTIF(_xlpm.d,_xlpm.k))</f>
        <v>0</v>
      </c>
      <c r="D357" s="1">
        <f>_xlfn.LET(_xlpm.d,$G357,_xlpm.k,_xlfn.CONCAT(LEFT(TRIM(D$1),1),"*"),COUNTIF(_xlpm.d,_xlpm.k))</f>
        <v>0</v>
      </c>
      <c r="E357" s="1">
        <f>LOG(F357+1,10)</f>
        <v>1.3617278360175928</v>
      </c>
      <c r="F357" s="7">
        <v>22</v>
      </c>
      <c r="G357" s="9" t="s">
        <v>5155</v>
      </c>
      <c r="H357" s="4">
        <f>F357/freq.sum.r6e</f>
        <v>1.0934393638170974E-3</v>
      </c>
      <c r="I357" s="1" t="str">
        <f>_xlfn.LET(_xlpm.sep,":",_xlpm.w,$G357,LEFT(_xlpm.w,FIND(_xlpm.sep,_xlpm.w)-1))</f>
        <v>vɪ</v>
      </c>
      <c r="J357" s="1" t="str">
        <f>_xlfn.LET(_xlpm.sep,":",_xlpm.w,$G357,RIGHT(_xlpm.w,LEN(_xlpm.w)-FIND(_xlpm.sep,_xlpm.w)))</f>
        <v>vi</v>
      </c>
      <c r="K357" s="10">
        <f>_xlfn.LET(_xlpm.w,I357,LEN(_xlpm.w))</f>
        <v>2</v>
      </c>
      <c r="L357" s="10">
        <f>_xlfn.LET(_xlpm.w,J357,LEN(_xlpm.w))</f>
        <v>2</v>
      </c>
      <c r="M357" s="10">
        <f>_xlfn.LET(_xlpm.a,K357,_xlpm.b,L357,MAX(_xlpm.a,_xlpm.b))</f>
        <v>2</v>
      </c>
      <c r="N357" s="10">
        <f>_xlfn.LET(_xlpm.d,(K357,L357),MAX(_xlpm.d)-MIN(_xlpm.d))</f>
        <v>0</v>
      </c>
      <c r="O357" s="1" t="str">
        <f>_xlfn.LET(_xlpm.sep,":",_xlpm.w,$G357,_xlfn.CONCAT("~",RIGHT(_xlpm.w,LEN(_xlpm.w)-FIND(_xlpm.sep,_xlpm.w)),"~"))</f>
        <v>~vi~</v>
      </c>
      <c r="P357" s="1" t="str">
        <f>_xlfn.LET(_xlpm.sep,":",_xlpm.w,$G357,_xlfn.CONCAT("[",LEFT(_xlpm.w,FIND(_xlpm.sep,_xlpm.w)-1),"]"))</f>
        <v>[vɪ]</v>
      </c>
      <c r="Q357" s="14" cm="1">
        <f t="array" ref="Q357">SUM(_xlfn._xlws.FILTER($H$2:$H$7117,_xlfn.MAP($O$2:$O$7117,_xlfn.LAMBDA(_xlpm.x,_xlpm.x=$O357))))</f>
        <v>1.8886679920477136E-3</v>
      </c>
      <c r="R357" s="14">
        <f>$H357/Q357</f>
        <v>0.57894736842105265</v>
      </c>
      <c r="S357" s="14" cm="1">
        <f t="array" ref="S357">SUM(_xlfn._xlws.FILTER($H$2:$H$7117,_xlfn.MAP($P$2:$P$7117,_xlfn.LAMBDA(_xlpm.x,_xlpm.x=$P357))))</f>
        <v>7.9522862823061605E-3</v>
      </c>
      <c r="T357" s="14">
        <f>$H357/S357</f>
        <v>0.13750000000000004</v>
      </c>
      <c r="U357" s="14">
        <f>_xlfn.LET(_xlpm.freq,F357,_xlpm.size,M357+1,_xlpm.F,V357,LOG(1+_xlpm.freq)*LOG(1+_xlpm.size)*_xlpm.F)</f>
        <v>0.18218707758751049</v>
      </c>
      <c r="V357" s="14">
        <f>_xlfn.LET(_xlpm.a,T357,_xlpm.b,R357,2*_xlpm.a*_xlpm.b/(_xlpm.a+_xlpm.b))</f>
        <v>0.22222222222222227</v>
      </c>
      <c r="W357" s="14">
        <f>_xlfn.LET(_xlpm.p,R357,_xlpm.q,T357,LOG(_xlpm.p/_xlpm.q))</f>
        <v>0.62433638603911445</v>
      </c>
      <c r="X357" s="2"/>
      <c r="AC357" s="2"/>
      <c r="AH357" s="2"/>
      <c r="AI357" s="2"/>
    </row>
    <row r="358" spans="1:35">
      <c r="A358" s="1" t="str">
        <f>_xlfn.LET(_xlpm.sep," : ",CONCATENATE(O358,_xlpm.sep,P358))</f>
        <v>~gi~ : [dʒɪ]</v>
      </c>
      <c r="B358" s="1">
        <f>_xlfn.LET(_xlpm.d,$G358,_xlpm.k,_xlfn.CONCAT(LEFT(TRIM(B$1),1),"*"),COUNTIF(_xlpm.d,_xlpm.k))</f>
        <v>0</v>
      </c>
      <c r="C358" s="1">
        <f>_xlfn.LET(_xlpm.d,$G358,_xlpm.k,_xlfn.CONCAT(LEFT(TRIM(C$1),1),"*"),COUNTIF(_xlpm.d,_xlpm.k))</f>
        <v>0</v>
      </c>
      <c r="D358" s="1">
        <f>_xlfn.LET(_xlpm.d,$G358,_xlpm.k,_xlfn.CONCAT(LEFT(TRIM(D$1),1),"*"),COUNTIF(_xlpm.d,_xlpm.k))</f>
        <v>0</v>
      </c>
      <c r="E358" s="1">
        <f>LOG(F358+1,10)</f>
        <v>1.3617278360175928</v>
      </c>
      <c r="F358" s="7">
        <v>22</v>
      </c>
      <c r="G358" s="9" t="s">
        <v>787</v>
      </c>
      <c r="H358" s="4">
        <f>F358/freq.sum.r6e</f>
        <v>1.0934393638170974E-3</v>
      </c>
      <c r="I358" s="1" t="str">
        <f>_xlfn.LET(_xlpm.sep,":",_xlpm.w,$G358,LEFT(_xlpm.w,FIND(_xlpm.sep,_xlpm.w)-1))</f>
        <v>dʒɪ</v>
      </c>
      <c r="J358" s="1" t="str">
        <f>_xlfn.LET(_xlpm.sep,":",_xlpm.w,$G358,RIGHT(_xlpm.w,LEN(_xlpm.w)-FIND(_xlpm.sep,_xlpm.w)))</f>
        <v>gi</v>
      </c>
      <c r="K358" s="10">
        <f>_xlfn.LET(_xlpm.w,I358,LEN(_xlpm.w))</f>
        <v>3</v>
      </c>
      <c r="L358" s="10">
        <f>_xlfn.LET(_xlpm.w,J358,LEN(_xlpm.w))</f>
        <v>2</v>
      </c>
      <c r="M358" s="10">
        <f>_xlfn.LET(_xlpm.a,K358,_xlpm.b,L358,MAX(_xlpm.a,_xlpm.b))</f>
        <v>3</v>
      </c>
      <c r="N358" s="10">
        <f>_xlfn.LET(_xlpm.d,(K358,L358),MAX(_xlpm.d)-MIN(_xlpm.d))</f>
        <v>1</v>
      </c>
      <c r="O358" s="1" t="str">
        <f>_xlfn.LET(_xlpm.sep,":",_xlpm.w,$G358,_xlfn.CONCAT("~",RIGHT(_xlpm.w,LEN(_xlpm.w)-FIND(_xlpm.sep,_xlpm.w)),"~"))</f>
        <v>~gi~</v>
      </c>
      <c r="P358" s="1" t="str">
        <f>_xlfn.LET(_xlpm.sep,":",_xlpm.w,$G358,_xlfn.CONCAT("[",LEFT(_xlpm.w,FIND(_xlpm.sep,_xlpm.w)-1),"]"))</f>
        <v>[dʒɪ]</v>
      </c>
      <c r="Q358" s="14" cm="1">
        <f t="array" ref="Q358">SUM(_xlfn._xlws.FILTER($H$2:$H$7117,_xlfn.MAP($O$2:$O$7117,_xlfn.LAMBDA(_xlpm.x,_xlpm.x=$O358))))</f>
        <v>2.6341948310139164E-3</v>
      </c>
      <c r="R358" s="14">
        <f>$H358/Q358</f>
        <v>0.41509433962264153</v>
      </c>
      <c r="S358" s="14" cm="1">
        <f t="array" ref="S358">SUM(_xlfn._xlws.FILTER($H$2:$H$7117,_xlfn.MAP($P$2:$P$7117,_xlfn.LAMBDA(_xlpm.x,_xlpm.x=$P358))))</f>
        <v>1.1133200795228625E-2</v>
      </c>
      <c r="T358" s="14">
        <f>$H358/S358</f>
        <v>9.821428571428574E-2</v>
      </c>
      <c r="U358" s="14">
        <f>_xlfn.LET(_xlpm.freq,F358,_xlpm.size,M358+1,_xlpm.F,V358,LOG(1+_xlpm.freq)*LOG(1+_xlpm.size)*_xlpm.F)</f>
        <v>0.15118954550039915</v>
      </c>
      <c r="V358" s="14">
        <f>_xlfn.LET(_xlpm.a,T358,_xlpm.b,R358,2*_xlpm.a*_xlpm.b/(_xlpm.a+_xlpm.b))</f>
        <v>0.15884476534296033</v>
      </c>
      <c r="W358" s="14">
        <f>_xlfn.LET(_xlpm.p,R358,_xlpm.q,T358,LOG(_xlpm.p/_xlpm.q))</f>
        <v>0.6259721487333737</v>
      </c>
      <c r="X358" s="2"/>
      <c r="AC358" s="2"/>
      <c r="AH358" s="2"/>
      <c r="AI358" s="2"/>
    </row>
    <row r="359" spans="1:35">
      <c r="A359" s="1" t="str">
        <f>_xlfn.LET(_xlpm.sep," : ",CONCATENATE(O359,_xlpm.sep,P359))</f>
        <v>~mo~ : [mə]</v>
      </c>
      <c r="B359" s="1">
        <f>_xlfn.LET(_xlpm.d,$G359,_xlpm.k,_xlfn.CONCAT(LEFT(TRIM(B$1),1),"*"),COUNTIF(_xlpm.d,_xlpm.k))</f>
        <v>0</v>
      </c>
      <c r="C359" s="1">
        <f>_xlfn.LET(_xlpm.d,$G359,_xlpm.k,_xlfn.CONCAT(LEFT(TRIM(C$1),1),"*"),COUNTIF(_xlpm.d,_xlpm.k))</f>
        <v>1</v>
      </c>
      <c r="D359" s="1">
        <f>_xlfn.LET(_xlpm.d,$G359,_xlpm.k,_xlfn.CONCAT(LEFT(TRIM(D$1),1),"*"),COUNTIF(_xlpm.d,_xlpm.k))</f>
        <v>0</v>
      </c>
      <c r="E359" s="1">
        <f>LOG(F359+1,10)</f>
        <v>0.47712125471966244</v>
      </c>
      <c r="F359" s="7">
        <v>2</v>
      </c>
      <c r="G359" s="9" t="s">
        <v>2773</v>
      </c>
      <c r="H359" s="4">
        <f>F359/freq.sum.r6e</f>
        <v>9.9403578528827041E-5</v>
      </c>
      <c r="I359" s="4" t="str">
        <f>_xlfn.LET(_xlpm.sep,":",_xlpm.w,$G359,LEFT(_xlpm.w,FIND(_xlpm.sep,_xlpm.w)-1))</f>
        <v>mə</v>
      </c>
      <c r="J359" s="4" t="str">
        <f>_xlfn.LET(_xlpm.sep,":",_xlpm.w,$G359,RIGHT(_xlpm.w,LEN(_xlpm.w)-FIND(_xlpm.sep,_xlpm.w)))</f>
        <v>mo</v>
      </c>
      <c r="K359" s="10">
        <f>_xlfn.LET(_xlpm.w,I359,LEN(_xlpm.w))</f>
        <v>2</v>
      </c>
      <c r="L359" s="10">
        <f>_xlfn.LET(_xlpm.w,J359,LEN(_xlpm.w))</f>
        <v>2</v>
      </c>
      <c r="M359" s="10">
        <f>_xlfn.LET(_xlpm.a,K359,_xlpm.b,L359,MAX(_xlpm.a,_xlpm.b))</f>
        <v>2</v>
      </c>
      <c r="N359" s="10">
        <f>_xlfn.LET(_xlpm.d,(K359,L359),MAX(_xlpm.d)-MIN(_xlpm.d))</f>
        <v>0</v>
      </c>
      <c r="O359" s="1" t="str">
        <f>_xlfn.LET(_xlpm.sep,":",_xlpm.w,$G359,_xlfn.CONCAT("~",RIGHT(_xlpm.w,LEN(_xlpm.w)-FIND(_xlpm.sep,_xlpm.w)),"~"))</f>
        <v>~mo~</v>
      </c>
      <c r="P359" s="1" t="str">
        <f>_xlfn.LET(_xlpm.sep,":",_xlpm.w,$G359,_xlfn.CONCAT("[",LEFT(_xlpm.w,FIND(_xlpm.sep,_xlpm.w)-1),"]"))</f>
        <v>[mə]</v>
      </c>
      <c r="Q359" s="14" cm="1">
        <f t="array" ref="Q359">SUM(_xlfn._xlws.FILTER($H$2:$H$7109,_xlfn.MAP($O$2:$O$7109,_xlfn.LAMBDA(_xlpm.x,_xlpm.x=$O359))))</f>
        <v>6.4612326043737573E-4</v>
      </c>
      <c r="R359" s="14">
        <f>$H359/Q359</f>
        <v>0.15384615384615385</v>
      </c>
      <c r="S359" s="14" cm="1">
        <f t="array" ref="S359">SUM(_xlfn._xlws.FILTER($H$2:$H$7109,_xlfn.MAP($P$2:$P$7109,_xlfn.LAMBDA(_xlpm.x,_xlpm.x=$P359))))</f>
        <v>2.7335984095427429E-3</v>
      </c>
      <c r="T359" s="14">
        <f>$H359/S359</f>
        <v>3.6363636363636376E-2</v>
      </c>
      <c r="U359" s="14">
        <f>_xlfn.LET(_xlpm.freq,F359,_xlpm.size,M359+1,_xlpm.F,V359,LOG(1+_xlpm.freq)*LOG(1+_xlpm.size)*_xlpm.F)</f>
        <v>1.6897389322288625E-2</v>
      </c>
      <c r="V359" s="14">
        <f>_xlfn.LET(_xlpm.a,T359,_xlpm.b,R359,2*_xlpm.a*_xlpm.b/(_xlpm.a+_xlpm.b))</f>
        <v>5.8823529411764726E-2</v>
      </c>
      <c r="W359" s="14">
        <f>_xlfn.LET(_xlpm.p,R359,_xlpm.q,T359,LOG(_xlpm.p/_xlpm.q))</f>
        <v>0.62641933718740694</v>
      </c>
      <c r="X359" s="2"/>
      <c r="AC359" s="2"/>
      <c r="AH359" s="2"/>
      <c r="AI359" s="2"/>
    </row>
    <row r="360" spans="1:35">
      <c r="A360" s="1" t="str">
        <f>_xlfn.LET(_xlpm.sep," : ",CONCATENATE(O360,_xlpm.sep,P360))</f>
        <v>~ur~ : [ʊ]</v>
      </c>
      <c r="B360" s="1">
        <f>_xlfn.LET(_xlpm.d,$G360,_xlpm.k,_xlfn.CONCAT(LEFT(TRIM(B$1),1),"*"),COUNTIF(_xlpm.d,_xlpm.k))</f>
        <v>0</v>
      </c>
      <c r="C360" s="1">
        <f>_xlfn.LET(_xlpm.d,$G360,_xlpm.k,_xlfn.CONCAT(LEFT(TRIM(C$1),1),"*"),COUNTIF(_xlpm.d,_xlpm.k))</f>
        <v>0</v>
      </c>
      <c r="D360" s="1">
        <f>_xlfn.LET(_xlpm.d,$G360,_xlpm.k,_xlfn.CONCAT(LEFT(TRIM(D$1),1),"*"),COUNTIF(_xlpm.d,_xlpm.k))</f>
        <v>0</v>
      </c>
      <c r="E360" s="1">
        <f>LOG(F360+1,10)</f>
        <v>0.47712125471966244</v>
      </c>
      <c r="F360" s="7">
        <v>2</v>
      </c>
      <c r="G360" s="9" t="s">
        <v>74</v>
      </c>
      <c r="H360" s="4">
        <f>F360/freq.sum.r6e</f>
        <v>9.9403578528827041E-5</v>
      </c>
      <c r="I360" s="1" t="str">
        <f>_xlfn.LET(_xlpm.sep,":",_xlpm.w,$G360,LEFT(_xlpm.w,FIND(_xlpm.sep,_xlpm.w)-1))</f>
        <v>ʊ</v>
      </c>
      <c r="J360" s="1" t="str">
        <f>_xlfn.LET(_xlpm.sep,":",_xlpm.w,$G360,RIGHT(_xlpm.w,LEN(_xlpm.w)-FIND(_xlpm.sep,_xlpm.w)))</f>
        <v>ur</v>
      </c>
      <c r="K360" s="10">
        <f>_xlfn.LET(_xlpm.w,I360,LEN(_xlpm.w))</f>
        <v>1</v>
      </c>
      <c r="L360" s="10">
        <f>_xlfn.LET(_xlpm.w,J360,LEN(_xlpm.w))</f>
        <v>2</v>
      </c>
      <c r="M360" s="10">
        <f>_xlfn.LET(_xlpm.a,K360,_xlpm.b,L360,MAX(_xlpm.a,_xlpm.b))</f>
        <v>2</v>
      </c>
      <c r="N360" s="10">
        <f>_xlfn.LET(_xlpm.d,(K360,L360),MAX(_xlpm.d)-MIN(_xlpm.d))</f>
        <v>1</v>
      </c>
      <c r="O360" s="1" t="str">
        <f>_xlfn.LET(_xlpm.sep,":",_xlpm.w,$G360,_xlfn.CONCAT("~",RIGHT(_xlpm.w,LEN(_xlpm.w)-FIND(_xlpm.sep,_xlpm.w)),"~"))</f>
        <v>~ur~</v>
      </c>
      <c r="P360" s="1" t="str">
        <f>_xlfn.LET(_xlpm.sep,":",_xlpm.w,$G360,_xlfn.CONCAT("[",LEFT(_xlpm.w,FIND(_xlpm.sep,_xlpm.w)-1),"]"))</f>
        <v>[ʊ]</v>
      </c>
      <c r="Q360" s="14" cm="1">
        <f t="array" ref="Q360">SUM(_xlfn._xlws.FILTER($H$2:$H$7117,_xlfn.MAP($O$2:$O$7117,_xlfn.LAMBDA(_xlpm.x,_xlpm.x=$O360))))</f>
        <v>1.9880715705765408E-4</v>
      </c>
      <c r="R360" s="14">
        <f>$H360/Q360</f>
        <v>0.5</v>
      </c>
      <c r="S360" s="14" cm="1">
        <f t="array" ref="S360">SUM(_xlfn._xlws.FILTER($H$2:$H$7117,_xlfn.MAP($P$2:$P$7117,_xlfn.LAMBDA(_xlpm.x,_xlpm.x=$P360))))</f>
        <v>8.4493041749503001E-4</v>
      </c>
      <c r="T360" s="14">
        <f>$H360/S360</f>
        <v>0.1176470588235294</v>
      </c>
      <c r="U360" s="14">
        <f>_xlfn.LET(_xlpm.freq,F360,_xlpm.size,M360+1,_xlpm.F,V360,LOG(1+_xlpm.freq)*LOG(1+_xlpm.size)*_xlpm.F)</f>
        <v>5.4715355900744091E-2</v>
      </c>
      <c r="V360" s="14">
        <f>_xlfn.LET(_xlpm.a,T360,_xlpm.b,R360,2*_xlpm.a*_xlpm.b/(_xlpm.a+_xlpm.b))</f>
        <v>0.19047619047619044</v>
      </c>
      <c r="W360" s="14">
        <f>_xlfn.LET(_xlpm.p,R360,_xlpm.q,T360,LOG(_xlpm.p/_xlpm.q))</f>
        <v>0.6283889300503116</v>
      </c>
      <c r="X360" s="2"/>
      <c r="AC360" s="2"/>
      <c r="AH360" s="2"/>
      <c r="AI360" s="2"/>
    </row>
    <row r="361" spans="1:35">
      <c r="A361" s="1" t="str">
        <f>_xlfn.LET(_xlpm.sep," : ",CONCATENATE(O361,_xlpm.sep,P361))</f>
        <v>~fe~ : [fə]</v>
      </c>
      <c r="B361" s="1">
        <f>_xlfn.LET(_xlpm.d,$G361,_xlpm.k,_xlfn.CONCAT(LEFT(TRIM(B$1),1),"*"),COUNTIF(_xlpm.d,_xlpm.k))</f>
        <v>0</v>
      </c>
      <c r="C361" s="1">
        <f>_xlfn.LET(_xlpm.d,$G361,_xlpm.k,_xlfn.CONCAT(LEFT(TRIM(C$1),1),"*"),COUNTIF(_xlpm.d,_xlpm.k))</f>
        <v>0</v>
      </c>
      <c r="D361" s="1">
        <f>_xlfn.LET(_xlpm.d,$G361,_xlpm.k,_xlfn.CONCAT(LEFT(TRIM(D$1),1),"*"),COUNTIF(_xlpm.d,_xlpm.k))</f>
        <v>0</v>
      </c>
      <c r="E361" s="1">
        <f>LOG(F361+1,10)</f>
        <v>0.47712125471966244</v>
      </c>
      <c r="F361" s="7">
        <v>2</v>
      </c>
      <c r="G361" s="9" t="s">
        <v>978</v>
      </c>
      <c r="H361" s="4">
        <f>F361/freq.sum.r6e</f>
        <v>9.9403578528827041E-5</v>
      </c>
      <c r="I361" s="1" t="str">
        <f>_xlfn.LET(_xlpm.sep,":",_xlpm.w,$G361,LEFT(_xlpm.w,FIND(_xlpm.sep,_xlpm.w)-1))</f>
        <v>fə</v>
      </c>
      <c r="J361" s="1" t="str">
        <f>_xlfn.LET(_xlpm.sep,":",_xlpm.w,$G361,RIGHT(_xlpm.w,LEN(_xlpm.w)-FIND(_xlpm.sep,_xlpm.w)))</f>
        <v>fe</v>
      </c>
      <c r="K361" s="10">
        <f>_xlfn.LET(_xlpm.w,I361,LEN(_xlpm.w))</f>
        <v>2</v>
      </c>
      <c r="L361" s="10">
        <f>_xlfn.LET(_xlpm.w,J361,LEN(_xlpm.w))</f>
        <v>2</v>
      </c>
      <c r="M361" s="10">
        <f>_xlfn.LET(_xlpm.a,K361,_xlpm.b,L361,MAX(_xlpm.a,_xlpm.b))</f>
        <v>2</v>
      </c>
      <c r="N361" s="10">
        <f>_xlfn.LET(_xlpm.d,(K361,L361),MAX(_xlpm.d)-MIN(_xlpm.d))</f>
        <v>0</v>
      </c>
      <c r="O361" s="1" t="str">
        <f>_xlfn.LET(_xlpm.sep,":",_xlpm.w,$G361,_xlfn.CONCAT("~",RIGHT(_xlpm.w,LEN(_xlpm.w)-FIND(_xlpm.sep,_xlpm.w)),"~"))</f>
        <v>~fe~</v>
      </c>
      <c r="P361" s="1" t="str">
        <f>_xlfn.LET(_xlpm.sep,":",_xlpm.w,$G361,_xlfn.CONCAT("[",LEFT(_xlpm.w,FIND(_xlpm.sep,_xlpm.w)-1),"]"))</f>
        <v>[fə]</v>
      </c>
      <c r="Q361" s="14" cm="1">
        <f t="array" ref="Q361">SUM(_xlfn._xlws.FILTER($H$2:$H$7117,_xlfn.MAP($O$2:$O$7117,_xlfn.LAMBDA(_xlpm.x,_xlpm.x=$O361))))</f>
        <v>6.9582504970178919E-4</v>
      </c>
      <c r="R361" s="14">
        <f>$H361/Q361</f>
        <v>0.14285714285714288</v>
      </c>
      <c r="S361" s="14" cm="1">
        <f t="array" ref="S361">SUM(_xlfn._xlws.FILTER($H$2:$H$7117,_xlfn.MAP($P$2:$P$7117,_xlfn.LAMBDA(_xlpm.x,_xlpm.x=$P361))))</f>
        <v>2.9821073558648097E-3</v>
      </c>
      <c r="T361" s="14">
        <f>$H361/S361</f>
        <v>3.3333333333333347E-2</v>
      </c>
      <c r="U361" s="14">
        <f>_xlfn.LET(_xlpm.freq,F361,_xlpm.size,M361+1,_xlpm.F,V361,LOG(1+_xlpm.freq)*LOG(1+_xlpm.size)*_xlpm.F)</f>
        <v>1.5527330728589544E-2</v>
      </c>
      <c r="V361" s="14">
        <f>_xlfn.LET(_xlpm.a,T361,_xlpm.b,R361,2*_xlpm.a*_xlpm.b/(_xlpm.a+_xlpm.b))</f>
        <v>5.4054054054054064E-2</v>
      </c>
      <c r="W361" s="14">
        <f>_xlfn.LET(_xlpm.p,R361,_xlpm.q,T361,LOG(_xlpm.p/_xlpm.q))</f>
        <v>0.63202321470540546</v>
      </c>
      <c r="X361" s="2"/>
      <c r="AC361" s="2"/>
      <c r="AH361" s="2"/>
      <c r="AI361" s="2"/>
    </row>
    <row r="362" spans="1:35">
      <c r="A362" s="1" t="str">
        <f>_xlfn.LET(_xlpm.sep," : ",CONCATENATE(O362,_xlpm.sep,P362))</f>
        <v>~ve~ : [vɪ]</v>
      </c>
      <c r="B362" s="1">
        <f>_xlfn.LET(_xlpm.d,$G362,_xlpm.k,_xlfn.CONCAT(LEFT(TRIM(B$1),1),"*"),COUNTIF(_xlpm.d,_xlpm.k))</f>
        <v>0</v>
      </c>
      <c r="C362" s="1">
        <f>_xlfn.LET(_xlpm.d,$G362,_xlpm.k,_xlfn.CONCAT(LEFT(TRIM(C$1),1),"*"),COUNTIF(_xlpm.d,_xlpm.k))</f>
        <v>0</v>
      </c>
      <c r="D362" s="1">
        <f>_xlfn.LET(_xlpm.d,$G362,_xlpm.k,_xlfn.CONCAT(LEFT(TRIM(D$1),1),"*"),COUNTIF(_xlpm.d,_xlpm.k))</f>
        <v>0</v>
      </c>
      <c r="E362" s="1">
        <f>LOG(F362+1,10)</f>
        <v>1.3617278360175928</v>
      </c>
      <c r="F362" s="7">
        <v>22</v>
      </c>
      <c r="G362" s="9" t="s">
        <v>5142</v>
      </c>
      <c r="H362" s="4">
        <f>F362/freq.sum.r6e</f>
        <v>1.0934393638170974E-3</v>
      </c>
      <c r="I362" s="4" t="str">
        <f>_xlfn.LET(_xlpm.sep,":",_xlpm.w,$G362,LEFT(_xlpm.w,FIND(_xlpm.sep,_xlpm.w)-1))</f>
        <v>vɪ</v>
      </c>
      <c r="J362" s="4" t="str">
        <f>_xlfn.LET(_xlpm.sep,":",_xlpm.w,$G362,RIGHT(_xlpm.w,LEN(_xlpm.w)-FIND(_xlpm.sep,_xlpm.w)))</f>
        <v>ve</v>
      </c>
      <c r="K362" s="10">
        <f>_xlfn.LET(_xlpm.w,I362,LEN(_xlpm.w))</f>
        <v>2</v>
      </c>
      <c r="L362" s="10">
        <f>_xlfn.LET(_xlpm.w,J362,LEN(_xlpm.w))</f>
        <v>2</v>
      </c>
      <c r="M362" s="10">
        <f>_xlfn.LET(_xlpm.a,K362,_xlpm.b,L362,MAX(_xlpm.a,_xlpm.b))</f>
        <v>2</v>
      </c>
      <c r="N362" s="10">
        <f>_xlfn.LET(_xlpm.d,(K362,L362),MAX(_xlpm.d)-MIN(_xlpm.d))</f>
        <v>0</v>
      </c>
      <c r="O362" s="1" t="str">
        <f>_xlfn.LET(_xlpm.sep,":",_xlpm.w,$G362,_xlfn.CONCAT("~",RIGHT(_xlpm.w,LEN(_xlpm.w)-FIND(_xlpm.sep,_xlpm.w)),"~"))</f>
        <v>~ve~</v>
      </c>
      <c r="P362" s="1" t="str">
        <f>_xlfn.LET(_xlpm.sep,":",_xlpm.w,$G362,_xlfn.CONCAT("[",LEFT(_xlpm.w,FIND(_xlpm.sep,_xlpm.w)-1),"]"))</f>
        <v>[vɪ]</v>
      </c>
      <c r="Q362" s="14" cm="1">
        <f t="array" ref="Q362">SUM(_xlfn._xlws.FILTER($H$2:$H$7109,_xlfn.MAP($O$2:$O$7109,_xlfn.LAMBDA(_xlpm.x,_xlpm.x=$O362))))</f>
        <v>1.7892644135188867E-3</v>
      </c>
      <c r="R362" s="14">
        <f>$H362/Q362</f>
        <v>0.61111111111111105</v>
      </c>
      <c r="S362" s="14" cm="1">
        <f t="array" ref="S362">SUM(_xlfn._xlws.FILTER($H$2:$H$7109,_xlfn.MAP($P$2:$P$7109,_xlfn.LAMBDA(_xlpm.x,_xlpm.x=$P362))))</f>
        <v>7.9522862823061605E-3</v>
      </c>
      <c r="T362" s="14">
        <f>$H362/S362</f>
        <v>0.13750000000000004</v>
      </c>
      <c r="U362" s="14">
        <f>_xlfn.LET(_xlpm.freq,F362,_xlpm.size,M362+1,_xlpm.F,V362,LOG(1+_xlpm.freq)*LOG(1+_xlpm.size)*_xlpm.F)</f>
        <v>0.18404612939962794</v>
      </c>
      <c r="V362" s="14">
        <f>_xlfn.LET(_xlpm.a,T362,_xlpm.b,R362,2*_xlpm.a*_xlpm.b/(_xlpm.a+_xlpm.b))</f>
        <v>0.2244897959183674</v>
      </c>
      <c r="W362" s="14">
        <f>_xlfn.LET(_xlpm.p,R362,_xlpm.q,T362,LOG(_xlpm.p/_xlpm.q))</f>
        <v>0.64781748188863741</v>
      </c>
      <c r="X362" s="2"/>
      <c r="AC362" s="2"/>
      <c r="AH362" s="2"/>
      <c r="AI362" s="2"/>
    </row>
    <row r="363" spans="1:35">
      <c r="A363" s="1" t="str">
        <f>_xlfn.LET(_xlpm.sep," : ",CONCATENATE(O363,_xlpm.sep,P363))</f>
        <v>~ma~ : [mə]</v>
      </c>
      <c r="B363" s="1">
        <f>_xlfn.LET(_xlpm.d,$G363,_xlpm.k,_xlfn.CONCAT(LEFT(TRIM(B$1),1),"*"),COUNTIF(_xlpm.d,_xlpm.k))</f>
        <v>0</v>
      </c>
      <c r="C363" s="1">
        <f>_xlfn.LET(_xlpm.d,$G363,_xlpm.k,_xlfn.CONCAT(LEFT(TRIM(C$1),1),"*"),COUNTIF(_xlpm.d,_xlpm.k))</f>
        <v>1</v>
      </c>
      <c r="D363" s="1">
        <f>_xlfn.LET(_xlpm.d,$G363,_xlpm.k,_xlfn.CONCAT(LEFT(TRIM(D$1),1),"*"),COUNTIF(_xlpm.d,_xlpm.k))</f>
        <v>0</v>
      </c>
      <c r="E363" s="1">
        <f>LOG(F363+1,10)</f>
        <v>0.47712125471966244</v>
      </c>
      <c r="F363" s="7">
        <v>2</v>
      </c>
      <c r="G363" s="9" t="s">
        <v>2699</v>
      </c>
      <c r="H363" s="4">
        <f>F363/freq.sum.r6e</f>
        <v>9.9403578528827041E-5</v>
      </c>
      <c r="I363" s="1" t="str">
        <f>_xlfn.LET(_xlpm.sep,":",_xlpm.w,$G363,LEFT(_xlpm.w,FIND(_xlpm.sep,_xlpm.w)-1))</f>
        <v>mə</v>
      </c>
      <c r="J363" s="1" t="str">
        <f>_xlfn.LET(_xlpm.sep,":",_xlpm.w,$G363,RIGHT(_xlpm.w,LEN(_xlpm.w)-FIND(_xlpm.sep,_xlpm.w)))</f>
        <v>ma</v>
      </c>
      <c r="K363" s="10">
        <f>_xlfn.LET(_xlpm.w,I363,LEN(_xlpm.w))</f>
        <v>2</v>
      </c>
      <c r="L363" s="10">
        <f>_xlfn.LET(_xlpm.w,J363,LEN(_xlpm.w))</f>
        <v>2</v>
      </c>
      <c r="M363" s="10">
        <f>_xlfn.LET(_xlpm.a,K363,_xlpm.b,L363,MAX(_xlpm.a,_xlpm.b))</f>
        <v>2</v>
      </c>
      <c r="N363" s="10">
        <f>_xlfn.LET(_xlpm.d,(K363,L363),MAX(_xlpm.d)-MIN(_xlpm.d))</f>
        <v>0</v>
      </c>
      <c r="O363" s="1" t="str">
        <f>_xlfn.LET(_xlpm.sep,":",_xlpm.w,$G363,_xlfn.CONCAT("~",RIGHT(_xlpm.w,LEN(_xlpm.w)-FIND(_xlpm.sep,_xlpm.w)),"~"))</f>
        <v>~ma~</v>
      </c>
      <c r="P363" s="1" t="str">
        <f>_xlfn.LET(_xlpm.sep,":",_xlpm.w,$G363,_xlfn.CONCAT("[",LEFT(_xlpm.w,FIND(_xlpm.sep,_xlpm.w)-1),"]"))</f>
        <v>[mə]</v>
      </c>
      <c r="Q363" s="14" cm="1">
        <f t="array" ref="Q363">SUM(_xlfn._xlws.FILTER($H$2:$H$7117,_xlfn.MAP($O$2:$O$7117,_xlfn.LAMBDA(_xlpm.x,_xlpm.x=$O363))))</f>
        <v>5.9642147117296227E-4</v>
      </c>
      <c r="R363" s="14">
        <f>$H363/Q363</f>
        <v>0.16666666666666666</v>
      </c>
      <c r="S363" s="14" cm="1">
        <f t="array" ref="S363">SUM(_xlfn._xlws.FILTER($H$2:$H$7117,_xlfn.MAP($P$2:$P$7117,_xlfn.LAMBDA(_xlpm.x,_xlpm.x=$P363))))</f>
        <v>2.7335984095427429E-3</v>
      </c>
      <c r="T363" s="14">
        <f>$H363/S363</f>
        <v>3.6363636363636376E-2</v>
      </c>
      <c r="U363" s="14">
        <f>_xlfn.LET(_xlpm.freq,F363,_xlpm.size,M363+1,_xlpm.F,V363,LOG(1+_xlpm.freq)*LOG(1+_xlpm.size)*_xlpm.F)</f>
        <v>1.7149589162919796E-2</v>
      </c>
      <c r="V363" s="14">
        <f>_xlfn.LET(_xlpm.a,T363,_xlpm.b,R363,2*_xlpm.a*_xlpm.b/(_xlpm.a+_xlpm.b))</f>
        <v>5.9701492537313446E-2</v>
      </c>
      <c r="W363" s="14">
        <f>_xlfn.LET(_xlpm.p,R363,_xlpm.q,T363,LOG(_xlpm.p/_xlpm.q))</f>
        <v>0.66118144344661878</v>
      </c>
      <c r="X363" s="2"/>
      <c r="AC363" s="2"/>
      <c r="AH363" s="2"/>
      <c r="AI363" s="2"/>
    </row>
    <row r="364" spans="1:35">
      <c r="A364" s="1" t="str">
        <f>_xlfn.LET(_xlpm.sep," : ",CONCATENATE(O364,_xlpm.sep,P364))</f>
        <v>~na~ : [nə]</v>
      </c>
      <c r="B364" s="1">
        <f>_xlfn.LET(_xlpm.d,$G364,_xlpm.k,_xlfn.CONCAT(LEFT(TRIM(B$1),1),"*"),COUNTIF(_xlpm.d,_xlpm.k))</f>
        <v>0</v>
      </c>
      <c r="C364" s="1">
        <f>_xlfn.LET(_xlpm.d,$G364,_xlpm.k,_xlfn.CONCAT(LEFT(TRIM(C$1),1),"*"),COUNTIF(_xlpm.d,_xlpm.k))</f>
        <v>0</v>
      </c>
      <c r="D364" s="1">
        <f>_xlfn.LET(_xlpm.d,$G364,_xlpm.k,_xlfn.CONCAT(LEFT(TRIM(D$1),1),"*"),COUNTIF(_xlpm.d,_xlpm.k))</f>
        <v>1</v>
      </c>
      <c r="E364" s="1">
        <f>LOG(F364+1,10)</f>
        <v>0.47712125471966244</v>
      </c>
      <c r="F364" s="7">
        <v>2</v>
      </c>
      <c r="G364" s="9" t="s">
        <v>3349</v>
      </c>
      <c r="H364" s="4">
        <f>F364/freq.sum.r6e</f>
        <v>9.9403578528827041E-5</v>
      </c>
      <c r="I364" s="1" t="str">
        <f>_xlfn.LET(_xlpm.sep,":",_xlpm.w,$G364,LEFT(_xlpm.w,FIND(_xlpm.sep,_xlpm.w)-1))</f>
        <v>nə</v>
      </c>
      <c r="J364" s="1" t="str">
        <f>_xlfn.LET(_xlpm.sep,":",_xlpm.w,$G364,RIGHT(_xlpm.w,LEN(_xlpm.w)-FIND(_xlpm.sep,_xlpm.w)))</f>
        <v>na</v>
      </c>
      <c r="K364" s="10">
        <f>_xlfn.LET(_xlpm.w,I364,LEN(_xlpm.w))</f>
        <v>2</v>
      </c>
      <c r="L364" s="10">
        <f>_xlfn.LET(_xlpm.w,J364,LEN(_xlpm.w))</f>
        <v>2</v>
      </c>
      <c r="M364" s="10">
        <f>_xlfn.LET(_xlpm.a,K364,_xlpm.b,L364,MAX(_xlpm.a,_xlpm.b))</f>
        <v>2</v>
      </c>
      <c r="N364" s="10">
        <f>_xlfn.LET(_xlpm.d,(K364,L364),MAX(_xlpm.d)-MIN(_xlpm.d))</f>
        <v>0</v>
      </c>
      <c r="O364" s="1" t="str">
        <f>_xlfn.LET(_xlpm.sep,":",_xlpm.w,$G364,_xlfn.CONCAT("~",RIGHT(_xlpm.w,LEN(_xlpm.w)-FIND(_xlpm.sep,_xlpm.w)),"~"))</f>
        <v>~na~</v>
      </c>
      <c r="P364" s="1" t="str">
        <f>_xlfn.LET(_xlpm.sep,":",_xlpm.w,$G364,_xlfn.CONCAT("[",LEFT(_xlpm.w,FIND(_xlpm.sep,_xlpm.w)-1),"]"))</f>
        <v>[nə]</v>
      </c>
      <c r="Q364" s="14" cm="1">
        <f t="array" ref="Q364">SUM(_xlfn._xlws.FILTER($H$2:$H$7117,_xlfn.MAP($O$2:$O$7117,_xlfn.LAMBDA(_xlpm.x,_xlpm.x=$O364))))</f>
        <v>5.9642147117296227E-4</v>
      </c>
      <c r="R364" s="14">
        <f>$H364/Q364</f>
        <v>0.16666666666666666</v>
      </c>
      <c r="S364" s="14" cm="1">
        <f t="array" ref="S364">SUM(_xlfn._xlws.FILTER($H$2:$H$7117,_xlfn.MAP($P$2:$P$7117,_xlfn.LAMBDA(_xlpm.x,_xlpm.x=$P364))))</f>
        <v>2.7335984095427424E-3</v>
      </c>
      <c r="T364" s="14">
        <f>$H364/S364</f>
        <v>3.6363636363636383E-2</v>
      </c>
      <c r="U364" s="14">
        <f>_xlfn.LET(_xlpm.freq,F364,_xlpm.size,M364+1,_xlpm.F,V364,LOG(1+_xlpm.freq)*LOG(1+_xlpm.size)*_xlpm.F)</f>
        <v>1.7149589162919799E-2</v>
      </c>
      <c r="V364" s="14">
        <f>_xlfn.LET(_xlpm.a,T364,_xlpm.b,R364,2*_xlpm.a*_xlpm.b/(_xlpm.a+_xlpm.b))</f>
        <v>5.9701492537313459E-2</v>
      </c>
      <c r="W364" s="14">
        <f>_xlfn.LET(_xlpm.p,R364,_xlpm.q,T364,LOG(_xlpm.p/_xlpm.q))</f>
        <v>0.66118144344661878</v>
      </c>
      <c r="X364" s="2"/>
      <c r="AC364" s="2"/>
      <c r="AH364" s="2"/>
      <c r="AI364" s="2"/>
    </row>
    <row r="365" spans="1:35">
      <c r="A365" s="1" t="str">
        <f>_xlfn.LET(_xlpm.sep," : ",CONCATENATE(O365,_xlpm.sep,P365))</f>
        <v>~er~ : [wɛ]</v>
      </c>
      <c r="B365" s="1">
        <f>_xlfn.LET(_xlpm.d,$G365,_xlpm.k,_xlfn.CONCAT(LEFT(TRIM(B$1),1),"*"),COUNTIF(_xlpm.d,_xlpm.k))</f>
        <v>0</v>
      </c>
      <c r="C365" s="1">
        <f>_xlfn.LET(_xlpm.d,$G365,_xlpm.k,_xlfn.CONCAT(LEFT(TRIM(C$1),1),"*"),COUNTIF(_xlpm.d,_xlpm.k))</f>
        <v>0</v>
      </c>
      <c r="D365" s="1">
        <f>_xlfn.LET(_xlpm.d,$G365,_xlpm.k,_xlfn.CONCAT(LEFT(TRIM(D$1),1),"*"),COUNTIF(_xlpm.d,_xlpm.k))</f>
        <v>0</v>
      </c>
      <c r="E365" s="1">
        <f>LOG(F365+1,10)</f>
        <v>0.47712125471966244</v>
      </c>
      <c r="F365" s="7">
        <v>2</v>
      </c>
      <c r="G365" s="9" t="s">
        <v>5254</v>
      </c>
      <c r="H365" s="4">
        <f>F365/freq.sum.r6e</f>
        <v>9.9403578528827041E-5</v>
      </c>
      <c r="I365" s="4" t="str">
        <f>_xlfn.LET(_xlpm.sep,":",_xlpm.w,$G365,LEFT(_xlpm.w,FIND(_xlpm.sep,_xlpm.w)-1))</f>
        <v>wɛ</v>
      </c>
      <c r="J365" s="4" t="str">
        <f>_xlfn.LET(_xlpm.sep,":",_xlpm.w,$G365,RIGHT(_xlpm.w,LEN(_xlpm.w)-FIND(_xlpm.sep,_xlpm.w)))</f>
        <v>er</v>
      </c>
      <c r="K365" s="10">
        <f>_xlfn.LET(_xlpm.w,I365,LEN(_xlpm.w))</f>
        <v>2</v>
      </c>
      <c r="L365" s="10">
        <f>_xlfn.LET(_xlpm.w,J365,LEN(_xlpm.w))</f>
        <v>2</v>
      </c>
      <c r="M365" s="10">
        <f>_xlfn.LET(_xlpm.a,K365,_xlpm.b,L365,MAX(_xlpm.a,_xlpm.b))</f>
        <v>2</v>
      </c>
      <c r="N365" s="10">
        <f>_xlfn.LET(_xlpm.d,(K365,L365),MAX(_xlpm.d)-MIN(_xlpm.d))</f>
        <v>0</v>
      </c>
      <c r="O365" s="1" t="str">
        <f>_xlfn.LET(_xlpm.sep,":",_xlpm.w,$G365,_xlfn.CONCAT("~",RIGHT(_xlpm.w,LEN(_xlpm.w)-FIND(_xlpm.sep,_xlpm.w)),"~"))</f>
        <v>~er~</v>
      </c>
      <c r="P365" s="1" t="str">
        <f>_xlfn.LET(_xlpm.sep,":",_xlpm.w,$G365,_xlfn.CONCAT("[",LEFT(_xlpm.w,FIND(_xlpm.sep,_xlpm.w)-1),"]"))</f>
        <v>[wɛ]</v>
      </c>
      <c r="Q365" s="14" cm="1">
        <f t="array" ref="Q365">SUM(_xlfn._xlws.FILTER($H$2:$H$7109,_xlfn.MAP($O$2:$O$7109,_xlfn.LAMBDA(_xlpm.x,_xlpm.x=$O365))))</f>
        <v>5.9642147117296227E-4</v>
      </c>
      <c r="R365" s="14">
        <f>$H365/Q365</f>
        <v>0.16666666666666666</v>
      </c>
      <c r="S365" s="14" cm="1">
        <f t="array" ref="S365">SUM(_xlfn._xlws.FILTER($H$2:$H$7109,_xlfn.MAP($P$2:$P$7109,_xlfn.LAMBDA(_xlpm.x,_xlpm.x=$P365))))</f>
        <v>2.7833001988071563E-3</v>
      </c>
      <c r="T365" s="14">
        <f>$H365/S365</f>
        <v>3.5714285714285726E-2</v>
      </c>
      <c r="U365" s="14">
        <f>_xlfn.LET(_xlpm.freq,F365,_xlpm.size,M365+1,_xlpm.F,V365,LOG(1+_xlpm.freq)*LOG(1+_xlpm.size)*_xlpm.F)</f>
        <v>1.6897389322288622E-2</v>
      </c>
      <c r="V365" s="14">
        <f>_xlfn.LET(_xlpm.a,T365,_xlpm.b,R365,2*_xlpm.a*_xlpm.b/(_xlpm.a+_xlpm.b))</f>
        <v>5.8823529411764719E-2</v>
      </c>
      <c r="W365" s="14">
        <f>_xlfn.LET(_xlpm.p,R365,_xlpm.q,T365,LOG(_xlpm.p/_xlpm.q))</f>
        <v>0.66900678095857546</v>
      </c>
      <c r="X365" s="2"/>
      <c r="AC365" s="2"/>
      <c r="AH365" s="2"/>
      <c r="AI365" s="2"/>
    </row>
    <row r="366" spans="1:35">
      <c r="A366" s="1" t="str">
        <f>_xlfn.LET(_xlpm.sep," : ",CONCATENATE(O366,_xlpm.sep,P366))</f>
        <v>~wa~ : [wɛ]</v>
      </c>
      <c r="B366" s="1">
        <f>_xlfn.LET(_xlpm.d,$G366,_xlpm.k,_xlfn.CONCAT(LEFT(TRIM(B$1),1),"*"),COUNTIF(_xlpm.d,_xlpm.k))</f>
        <v>0</v>
      </c>
      <c r="C366" s="1">
        <f>_xlfn.LET(_xlpm.d,$G366,_xlpm.k,_xlfn.CONCAT(LEFT(TRIM(C$1),1),"*"),COUNTIF(_xlpm.d,_xlpm.k))</f>
        <v>0</v>
      </c>
      <c r="D366" s="1">
        <f>_xlfn.LET(_xlpm.d,$G366,_xlpm.k,_xlfn.CONCAT(LEFT(TRIM(D$1),1),"*"),COUNTIF(_xlpm.d,_xlpm.k))</f>
        <v>0</v>
      </c>
      <c r="E366" s="1">
        <f>LOG(F366+1,10)</f>
        <v>0.77815125038364352</v>
      </c>
      <c r="F366" s="7">
        <v>5</v>
      </c>
      <c r="G366" s="9" t="s">
        <v>5270</v>
      </c>
      <c r="H366" s="4">
        <f>F366/freq.sum.r6e</f>
        <v>2.4850894632206757E-4</v>
      </c>
      <c r="I366" s="4" t="str">
        <f>_xlfn.LET(_xlpm.sep,":",_xlpm.w,$G366,LEFT(_xlpm.w,FIND(_xlpm.sep,_xlpm.w)-1))</f>
        <v>wɛ</v>
      </c>
      <c r="J366" s="4" t="str">
        <f>_xlfn.LET(_xlpm.sep,":",_xlpm.w,$G366,RIGHT(_xlpm.w,LEN(_xlpm.w)-FIND(_xlpm.sep,_xlpm.w)))</f>
        <v>wa</v>
      </c>
      <c r="K366" s="10">
        <f>_xlfn.LET(_xlpm.w,I366,LEN(_xlpm.w))</f>
        <v>2</v>
      </c>
      <c r="L366" s="10">
        <f>_xlfn.LET(_xlpm.w,J366,LEN(_xlpm.w))</f>
        <v>2</v>
      </c>
      <c r="M366" s="10">
        <f>_xlfn.LET(_xlpm.a,K366,_xlpm.b,L366,MAX(_xlpm.a,_xlpm.b))</f>
        <v>2</v>
      </c>
      <c r="N366" s="10">
        <f>_xlfn.LET(_xlpm.d,(K366,L366),MAX(_xlpm.d)-MIN(_xlpm.d))</f>
        <v>0</v>
      </c>
      <c r="O366" s="1" t="str">
        <f>_xlfn.LET(_xlpm.sep,":",_xlpm.w,$G366,_xlfn.CONCAT("~",RIGHT(_xlpm.w,LEN(_xlpm.w)-FIND(_xlpm.sep,_xlpm.w)),"~"))</f>
        <v>~wa~</v>
      </c>
      <c r="P366" s="1" t="str">
        <f>_xlfn.LET(_xlpm.sep,":",_xlpm.w,$G366,_xlfn.CONCAT("[",LEFT(_xlpm.w,FIND(_xlpm.sep,_xlpm.w)-1),"]"))</f>
        <v>[wɛ]</v>
      </c>
      <c r="Q366" s="14" cm="1">
        <f t="array" ref="Q366">SUM(_xlfn._xlws.FILTER($H$2:$H$7109,_xlfn.MAP($O$2:$O$7109,_xlfn.LAMBDA(_xlpm.x,_xlpm.x=$O366))))</f>
        <v>5.9642147117296217E-4</v>
      </c>
      <c r="R366" s="14">
        <f>$H366/Q366</f>
        <v>0.41666666666666669</v>
      </c>
      <c r="S366" s="14" cm="1">
        <f t="array" ref="S366">SUM(_xlfn._xlws.FILTER($H$2:$H$7109,_xlfn.MAP($P$2:$P$7109,_xlfn.LAMBDA(_xlpm.x,_xlpm.x=$P366))))</f>
        <v>2.7833001988071563E-3</v>
      </c>
      <c r="T366" s="14">
        <f>$H366/S366</f>
        <v>8.9285714285714302E-2</v>
      </c>
      <c r="U366" s="14">
        <f>_xlfn.LET(_xlpm.freq,F366,_xlpm.size,M366+1,_xlpm.F,V366,LOG(1+_xlpm.freq)*LOG(1+_xlpm.size)*_xlpm.F)</f>
        <v>6.8896137508502903E-2</v>
      </c>
      <c r="V366" s="14">
        <f>_xlfn.LET(_xlpm.a,T366,_xlpm.b,R366,2*_xlpm.a*_xlpm.b/(_xlpm.a+_xlpm.b))</f>
        <v>0.1470588235294118</v>
      </c>
      <c r="W366" s="14">
        <f>_xlfn.LET(_xlpm.p,R366,_xlpm.q,T366,LOG(_xlpm.p/_xlpm.q))</f>
        <v>0.66900678095857558</v>
      </c>
      <c r="X366" s="2"/>
      <c r="AC366" s="2"/>
      <c r="AH366" s="2"/>
      <c r="AI366" s="2"/>
    </row>
    <row r="367" spans="1:35">
      <c r="A367" s="1" t="str">
        <f>_xlfn.LET(_xlpm.sep," : ",CONCATENATE(O367,_xlpm.sep,P367))</f>
        <v>~me~ : [mɪ]</v>
      </c>
      <c r="B367" s="1">
        <f>_xlfn.LET(_xlpm.d,$G367,_xlpm.k,_xlfn.CONCAT(LEFT(TRIM(B$1),1),"*"),COUNTIF(_xlpm.d,_xlpm.k))</f>
        <v>0</v>
      </c>
      <c r="C367" s="1">
        <f>_xlfn.LET(_xlpm.d,$G367,_xlpm.k,_xlfn.CONCAT(LEFT(TRIM(C$1),1),"*"),COUNTIF(_xlpm.d,_xlpm.k))</f>
        <v>1</v>
      </c>
      <c r="D367" s="1">
        <f>_xlfn.LET(_xlpm.d,$G367,_xlpm.k,_xlfn.CONCAT(LEFT(TRIM(D$1),1),"*"),COUNTIF(_xlpm.d,_xlpm.k))</f>
        <v>0</v>
      </c>
      <c r="E367" s="1">
        <f>LOG(F367+1,10)</f>
        <v>1.3617278360175928</v>
      </c>
      <c r="F367" s="7">
        <v>22</v>
      </c>
      <c r="G367" s="9" t="s">
        <v>2711</v>
      </c>
      <c r="H367" s="4">
        <f>F367/freq.sum.r6e</f>
        <v>1.0934393638170974E-3</v>
      </c>
      <c r="I367" s="1" t="str">
        <f>_xlfn.LET(_xlpm.sep,":",_xlpm.w,$G367,LEFT(_xlpm.w,FIND(_xlpm.sep,_xlpm.w)-1))</f>
        <v>mɪ</v>
      </c>
      <c r="J367" s="1" t="str">
        <f>_xlfn.LET(_xlpm.sep,":",_xlpm.w,$G367,RIGHT(_xlpm.w,LEN(_xlpm.w)-FIND(_xlpm.sep,_xlpm.w)))</f>
        <v>me</v>
      </c>
      <c r="K367" s="10">
        <f>_xlfn.LET(_xlpm.w,I367,LEN(_xlpm.w))</f>
        <v>2</v>
      </c>
      <c r="L367" s="10">
        <f>_xlfn.LET(_xlpm.w,J367,LEN(_xlpm.w))</f>
        <v>2</v>
      </c>
      <c r="M367" s="10">
        <f>_xlfn.LET(_xlpm.a,K367,_xlpm.b,L367,MAX(_xlpm.a,_xlpm.b))</f>
        <v>2</v>
      </c>
      <c r="N367" s="10">
        <f>_xlfn.LET(_xlpm.d,(K367,L367),MAX(_xlpm.d)-MIN(_xlpm.d))</f>
        <v>0</v>
      </c>
      <c r="O367" s="1" t="str">
        <f>_xlfn.LET(_xlpm.sep,":",_xlpm.w,$G367,_xlfn.CONCAT("~",RIGHT(_xlpm.w,LEN(_xlpm.w)-FIND(_xlpm.sep,_xlpm.w)),"~"))</f>
        <v>~me~</v>
      </c>
      <c r="P367" s="1" t="str">
        <f>_xlfn.LET(_xlpm.sep,":",_xlpm.w,$G367,_xlfn.CONCAT("[",LEFT(_xlpm.w,FIND(_xlpm.sep,_xlpm.w)-1),"]"))</f>
        <v>[mɪ]</v>
      </c>
      <c r="Q367" s="14" cm="1">
        <f t="array" ref="Q367">SUM(_xlfn._xlws.FILTER($H$2:$H$7111,_xlfn.MAP($O$2:$O$7111,_xlfn.LAMBDA(_xlpm.x,_xlpm.x=$O367))))</f>
        <v>1.988071570576541E-3</v>
      </c>
      <c r="R367" s="14">
        <f>$H367/Q367</f>
        <v>0.54999999999999993</v>
      </c>
      <c r="S367" s="14" cm="1">
        <f t="array" ref="S367">SUM(_xlfn._xlws.FILTER($H$2:$H$7111,_xlfn.MAP($P$2:$P$7111,_xlfn.LAMBDA(_xlpm.x,_xlpm.x=$P367))))</f>
        <v>9.5427435387673929E-3</v>
      </c>
      <c r="T367" s="14">
        <f>$H367/S367</f>
        <v>0.11458333333333337</v>
      </c>
      <c r="U367" s="14">
        <f>_xlfn.LET(_xlpm.freq,F367,_xlpm.size,M367+1,_xlpm.F,V367,LOG(1+_xlpm.freq)*LOG(1+_xlpm.size)*_xlpm.F)</f>
        <v>0.1554872472514098</v>
      </c>
      <c r="V367" s="14">
        <f>_xlfn.LET(_xlpm.a,T367,_xlpm.b,R367,2*_xlpm.a*_xlpm.b/(_xlpm.a+_xlpm.b))</f>
        <v>0.18965517241379315</v>
      </c>
      <c r="W367" s="14">
        <f>_xlfn.LET(_xlpm.p,R367,_xlpm.q,T367,LOG(_xlpm.p/_xlpm.q))</f>
        <v>0.68124123737558706</v>
      </c>
      <c r="X367" s="2"/>
      <c r="AC367" s="2"/>
      <c r="AH367" s="2"/>
      <c r="AI367" s="2"/>
    </row>
    <row r="368" spans="1:35">
      <c r="A368" s="1" t="str">
        <f>_xlfn.LET(_xlpm.sep," : ",CONCATENATE(O368,_xlpm.sep,P368))</f>
        <v>~to~ : [tə]</v>
      </c>
      <c r="B368" s="1">
        <f>_xlfn.LET(_xlpm.d,$G368,_xlpm.k,_xlfn.CONCAT(LEFT(TRIM(B$1),1),"*"),COUNTIF(_xlpm.d,_xlpm.k))</f>
        <v>0</v>
      </c>
      <c r="C368" s="1">
        <f>_xlfn.LET(_xlpm.d,$G368,_xlpm.k,_xlfn.CONCAT(LEFT(TRIM(C$1),1),"*"),COUNTIF(_xlpm.d,_xlpm.k))</f>
        <v>0</v>
      </c>
      <c r="D368" s="1">
        <f>_xlfn.LET(_xlpm.d,$G368,_xlpm.k,_xlfn.CONCAT(LEFT(TRIM(D$1),1),"*"),COUNTIF(_xlpm.d,_xlpm.k))</f>
        <v>0</v>
      </c>
      <c r="E368" s="1">
        <f>LOG(F368+1,10)</f>
        <v>0.47712125471966244</v>
      </c>
      <c r="F368" s="7">
        <v>2</v>
      </c>
      <c r="G368" s="9" t="s">
        <v>4815</v>
      </c>
      <c r="H368" s="4">
        <f>F368/freq.sum.r6e</f>
        <v>9.9403578528827041E-5</v>
      </c>
      <c r="I368" s="1" t="str">
        <f>_xlfn.LET(_xlpm.sep,":",_xlpm.w,$G368,LEFT(_xlpm.w,FIND(_xlpm.sep,_xlpm.w)-1))</f>
        <v>tə</v>
      </c>
      <c r="J368" s="1" t="str">
        <f>_xlfn.LET(_xlpm.sep,":",_xlpm.w,$G368,RIGHT(_xlpm.w,LEN(_xlpm.w)-FIND(_xlpm.sep,_xlpm.w)))</f>
        <v>to</v>
      </c>
      <c r="K368" s="10">
        <f>_xlfn.LET(_xlpm.w,I368,LEN(_xlpm.w))</f>
        <v>2</v>
      </c>
      <c r="L368" s="10">
        <f>_xlfn.LET(_xlpm.w,J368,LEN(_xlpm.w))</f>
        <v>2</v>
      </c>
      <c r="M368" s="10">
        <f>_xlfn.LET(_xlpm.a,K368,_xlpm.b,L368,MAX(_xlpm.a,_xlpm.b))</f>
        <v>2</v>
      </c>
      <c r="N368" s="10">
        <f>_xlfn.LET(_xlpm.d,(K368,L368),MAX(_xlpm.d)-MIN(_xlpm.d))</f>
        <v>0</v>
      </c>
      <c r="O368" s="1" t="str">
        <f>_xlfn.LET(_xlpm.sep,":",_xlpm.w,$G368,_xlfn.CONCAT("~",RIGHT(_xlpm.w,LEN(_xlpm.w)-FIND(_xlpm.sep,_xlpm.w)),"~"))</f>
        <v>~to~</v>
      </c>
      <c r="P368" s="1" t="str">
        <f>_xlfn.LET(_xlpm.sep,":",_xlpm.w,$G368,_xlfn.CONCAT("[",LEFT(_xlpm.w,FIND(_xlpm.sep,_xlpm.w)-1),"]"))</f>
        <v>[tə]</v>
      </c>
      <c r="Q368" s="14" cm="1">
        <f t="array" ref="Q368">SUM(_xlfn._xlws.FILTER($H$2:$H$7111,_xlfn.MAP($O$2:$O$7111,_xlfn.LAMBDA(_xlpm.x,_xlpm.x=$O368))))</f>
        <v>6.958250497017893E-4</v>
      </c>
      <c r="R368" s="14">
        <f>$H368/Q368</f>
        <v>0.14285714285714285</v>
      </c>
      <c r="S368" s="14" cm="1">
        <f t="array" ref="S368">SUM(_xlfn._xlws.FILTER($H$2:$H$7111,_xlfn.MAP($P$2:$P$7111,_xlfn.LAMBDA(_xlpm.x,_xlpm.x=$P368))))</f>
        <v>3.4791252485089448E-3</v>
      </c>
      <c r="T368" s="14">
        <f>$H368/S368</f>
        <v>2.8571428571428584E-2</v>
      </c>
      <c r="U368" s="14">
        <f>_xlfn.LET(_xlpm.freq,F368,_xlpm.size,M368+1,_xlpm.F,V368,LOG(1+_xlpm.freq)*LOG(1+_xlpm.size)*_xlpm.F)</f>
        <v>1.3678838975186028E-2</v>
      </c>
      <c r="V368" s="14">
        <f>_xlfn.LET(_xlpm.a,T368,_xlpm.b,R368,2*_xlpm.a*_xlpm.b/(_xlpm.a+_xlpm.b))</f>
        <v>4.761904761904763E-2</v>
      </c>
      <c r="W368" s="14">
        <f>_xlfn.LET(_xlpm.p,R368,_xlpm.q,T368,LOG(_xlpm.p/_xlpm.q))</f>
        <v>0.69897000433601852</v>
      </c>
      <c r="X368" s="2"/>
      <c r="AC368" s="2"/>
      <c r="AH368" s="2"/>
      <c r="AI368" s="2"/>
    </row>
    <row r="369" spans="1:35">
      <c r="A369" s="1" t="str">
        <f>_xlfn.LET(_xlpm.sep," : ",CONCATENATE(O369,_xlpm.sep,P369))</f>
        <v>~co~ : [koʊ]</v>
      </c>
      <c r="B369" s="1">
        <f>_xlfn.LET(_xlpm.d,$G369,_xlpm.k,_xlfn.CONCAT(LEFT(TRIM(B$1),1),"*"),COUNTIF(_xlpm.d,_xlpm.k))</f>
        <v>0</v>
      </c>
      <c r="C369" s="1">
        <f>_xlfn.LET(_xlpm.d,$G369,_xlpm.k,_xlfn.CONCAT(LEFT(TRIM(C$1),1),"*"),COUNTIF(_xlpm.d,_xlpm.k))</f>
        <v>0</v>
      </c>
      <c r="D369" s="1">
        <f>_xlfn.LET(_xlpm.d,$G369,_xlpm.k,_xlfn.CONCAT(LEFT(TRIM(D$1),1),"*"),COUNTIF(_xlpm.d,_xlpm.k))</f>
        <v>0</v>
      </c>
      <c r="E369" s="1">
        <f>LOG(F369+1,10)</f>
        <v>0.47712125471966244</v>
      </c>
      <c r="F369" s="7">
        <v>2</v>
      </c>
      <c r="G369" s="9" t="s">
        <v>1512</v>
      </c>
      <c r="H369" s="4">
        <f>F369/freq.sum.r6e</f>
        <v>9.9403578528827041E-5</v>
      </c>
      <c r="I369" s="1" t="str">
        <f>_xlfn.LET(_xlpm.sep,":",_xlpm.w,$G369,LEFT(_xlpm.w,FIND(_xlpm.sep,_xlpm.w)-1))</f>
        <v>koʊ</v>
      </c>
      <c r="J369" s="1" t="str">
        <f>_xlfn.LET(_xlpm.sep,":",_xlpm.w,$G369,RIGHT(_xlpm.w,LEN(_xlpm.w)-FIND(_xlpm.sep,_xlpm.w)))</f>
        <v>co</v>
      </c>
      <c r="K369" s="10">
        <f>_xlfn.LET(_xlpm.w,I369,LEN(_xlpm.w))</f>
        <v>3</v>
      </c>
      <c r="L369" s="10">
        <f>_xlfn.LET(_xlpm.w,J369,LEN(_xlpm.w))</f>
        <v>2</v>
      </c>
      <c r="M369" s="10">
        <f>_xlfn.LET(_xlpm.a,K369,_xlpm.b,L369,MAX(_xlpm.a,_xlpm.b))</f>
        <v>3</v>
      </c>
      <c r="N369" s="10">
        <f>_xlfn.LET(_xlpm.d,(K369,L369),MAX(_xlpm.d)-MIN(_xlpm.d))</f>
        <v>1</v>
      </c>
      <c r="O369" s="1" t="str">
        <f>_xlfn.LET(_xlpm.sep,":",_xlpm.w,$G369,_xlfn.CONCAT("~",RIGHT(_xlpm.w,LEN(_xlpm.w)-FIND(_xlpm.sep,_xlpm.w)),"~"))</f>
        <v>~co~</v>
      </c>
      <c r="P369" s="1" t="str">
        <f>_xlfn.LET(_xlpm.sep,":",_xlpm.w,$G369,_xlfn.CONCAT("[",LEFT(_xlpm.w,FIND(_xlpm.sep,_xlpm.w)-1),"]"))</f>
        <v>[koʊ]</v>
      </c>
      <c r="Q369" s="14" cm="1">
        <f t="array" ref="Q369">SUM(_xlfn._xlws.FILTER($H$2:$H$7117,_xlfn.MAP($O$2:$O$7117,_xlfn.LAMBDA(_xlpm.x,_xlpm.x=$O369))))</f>
        <v>2.9821073558648114E-4</v>
      </c>
      <c r="R369" s="14">
        <f>$H369/Q369</f>
        <v>0.33333333333333331</v>
      </c>
      <c r="S369" s="14" cm="1">
        <f t="array" ref="S369">SUM(_xlfn._xlws.FILTER($H$2:$H$7117,_xlfn.MAP($P$2:$P$7117,_xlfn.LAMBDA(_xlpm.x,_xlpm.x=$P369))))</f>
        <v>1.4910536779324051E-3</v>
      </c>
      <c r="T369" s="14">
        <f>$H369/S369</f>
        <v>6.6666666666666693E-2</v>
      </c>
      <c r="U369" s="14">
        <f>_xlfn.LET(_xlpm.freq,F369,_xlpm.size,M369+1,_xlpm.F,V369,LOG(1+_xlpm.freq)*LOG(1+_xlpm.size)*_xlpm.F)</f>
        <v>3.7054827275578815E-2</v>
      </c>
      <c r="V369" s="14">
        <f>_xlfn.LET(_xlpm.a,T369,_xlpm.b,R369,2*_xlpm.a*_xlpm.b/(_xlpm.a+_xlpm.b))</f>
        <v>0.11111111111111115</v>
      </c>
      <c r="W369" s="14">
        <f>_xlfn.LET(_xlpm.p,R369,_xlpm.q,T369,LOG(_xlpm.p/_xlpm.q))</f>
        <v>0.69897000433601852</v>
      </c>
      <c r="X369" s="2"/>
      <c r="AC369" s="2"/>
      <c r="AH369" s="2"/>
      <c r="AI369" s="2"/>
    </row>
    <row r="370" spans="1:35">
      <c r="A370" s="1" t="str">
        <f>_xlfn.LET(_xlpm.sep," : ",CONCATENATE(O370,_xlpm.sep,P370))</f>
        <v>~vu~ : [vjə]</v>
      </c>
      <c r="B370" s="1">
        <f>_xlfn.LET(_xlpm.d,$G370,_xlpm.k,_xlfn.CONCAT(LEFT(TRIM(B$1),1),"*"),COUNTIF(_xlpm.d,_xlpm.k))</f>
        <v>0</v>
      </c>
      <c r="C370" s="1">
        <f>_xlfn.LET(_xlpm.d,$G370,_xlpm.k,_xlfn.CONCAT(LEFT(TRIM(C$1),1),"*"),COUNTIF(_xlpm.d,_xlpm.k))</f>
        <v>0</v>
      </c>
      <c r="D370" s="1">
        <f>_xlfn.LET(_xlpm.d,$G370,_xlpm.k,_xlfn.CONCAT(LEFT(TRIM(D$1),1),"*"),COUNTIF(_xlpm.d,_xlpm.k))</f>
        <v>0</v>
      </c>
      <c r="E370" s="1">
        <f>LOG(F370+1,10)</f>
        <v>0.47712125471966244</v>
      </c>
      <c r="F370" s="7">
        <v>2</v>
      </c>
      <c r="G370" s="9" t="s">
        <v>5101</v>
      </c>
      <c r="H370" s="4">
        <f>F370/freq.sum.r6e</f>
        <v>9.9403578528827041E-5</v>
      </c>
      <c r="I370" s="1" t="str">
        <f>_xlfn.LET(_xlpm.sep,":",_xlpm.w,$G370,LEFT(_xlpm.w,FIND(_xlpm.sep,_xlpm.w)-1))</f>
        <v>vjə</v>
      </c>
      <c r="J370" s="1" t="str">
        <f>_xlfn.LET(_xlpm.sep,":",_xlpm.w,$G370,RIGHT(_xlpm.w,LEN(_xlpm.w)-FIND(_xlpm.sep,_xlpm.w)))</f>
        <v>vu</v>
      </c>
      <c r="K370" s="10">
        <f>_xlfn.LET(_xlpm.w,I370,LEN(_xlpm.w))</f>
        <v>3</v>
      </c>
      <c r="L370" s="10">
        <f>_xlfn.LET(_xlpm.w,J370,LEN(_xlpm.w))</f>
        <v>2</v>
      </c>
      <c r="M370" s="10">
        <f>_xlfn.LET(_xlpm.a,K370,_xlpm.b,L370,MAX(_xlpm.a,_xlpm.b))</f>
        <v>3</v>
      </c>
      <c r="N370" s="10">
        <f>_xlfn.LET(_xlpm.d,(K370,L370),MAX(_xlpm.d)-MIN(_xlpm.d))</f>
        <v>1</v>
      </c>
      <c r="O370" s="1" t="str">
        <f>_xlfn.LET(_xlpm.sep,":",_xlpm.w,$G370,_xlfn.CONCAT("~",RIGHT(_xlpm.w,LEN(_xlpm.w)-FIND(_xlpm.sep,_xlpm.w)),"~"))</f>
        <v>~vu~</v>
      </c>
      <c r="P370" s="1" t="str">
        <f>_xlfn.LET(_xlpm.sep,":",_xlpm.w,$G370,_xlfn.CONCAT("[",LEFT(_xlpm.w,FIND(_xlpm.sep,_xlpm.w)-1),"]"))</f>
        <v>[vjə]</v>
      </c>
      <c r="Q370" s="14" cm="1">
        <f t="array" ref="Q370">SUM(_xlfn._xlws.FILTER($H$2:$H$7117,_xlfn.MAP($O$2:$O$7117,_xlfn.LAMBDA(_xlpm.x,_xlpm.x=$O370))))</f>
        <v>9.9403578528827041E-5</v>
      </c>
      <c r="R370" s="14">
        <f>$H370/Q370</f>
        <v>1</v>
      </c>
      <c r="S370" s="14" cm="1">
        <f t="array" ref="S370">SUM(_xlfn._xlws.FILTER($H$2:$H$7117,_xlfn.MAP($P$2:$P$7117,_xlfn.LAMBDA(_xlpm.x,_xlpm.x=$P370))))</f>
        <v>4.9701789264413525E-4</v>
      </c>
      <c r="T370" s="14">
        <f>$H370/S370</f>
        <v>0.19999999999999998</v>
      </c>
      <c r="U370" s="14">
        <f>_xlfn.LET(_xlpm.freq,F370,_xlpm.size,M370+1,_xlpm.F,V370,LOG(1+_xlpm.freq)*LOG(1+_xlpm.size)*_xlpm.F)</f>
        <v>0.1111644818267364</v>
      </c>
      <c r="V370" s="14">
        <f>_xlfn.LET(_xlpm.a,T370,_xlpm.b,R370,2*_xlpm.a*_xlpm.b/(_xlpm.a+_xlpm.b))</f>
        <v>0.33333333333333331</v>
      </c>
      <c r="W370" s="14">
        <f>_xlfn.LET(_xlpm.p,R370,_xlpm.q,T370,LOG(_xlpm.p/_xlpm.q))</f>
        <v>0.69897000433601886</v>
      </c>
      <c r="X370" s="2"/>
      <c r="AC370" s="2"/>
      <c r="AH370" s="2"/>
      <c r="AI370" s="2"/>
    </row>
    <row r="371" spans="1:35">
      <c r="A371" s="1" t="str">
        <f>_xlfn.LET(_xlpm.sep," : ",CONCATENATE(O371,_xlpm.sep,P371))</f>
        <v>~rc~ : [ɹkə]</v>
      </c>
      <c r="B371" s="1">
        <f>_xlfn.LET(_xlpm.d,$G371,_xlpm.k,_xlfn.CONCAT(LEFT(TRIM(B$1),1),"*"),COUNTIF(_xlpm.d,_xlpm.k))</f>
        <v>1</v>
      </c>
      <c r="C371" s="1">
        <f>_xlfn.LET(_xlpm.d,$G371,_xlpm.k,_xlfn.CONCAT(LEFT(TRIM(C$1),1),"*"),COUNTIF(_xlpm.d,_xlpm.k))</f>
        <v>0</v>
      </c>
      <c r="D371" s="1">
        <f>_xlfn.LET(_xlpm.d,$G371,_xlpm.k,_xlfn.CONCAT(LEFT(TRIM(D$1),1),"*"),COUNTIF(_xlpm.d,_xlpm.k))</f>
        <v>0</v>
      </c>
      <c r="E371" s="1">
        <f>LOG(F371+1,10)</f>
        <v>0.47712125471966244</v>
      </c>
      <c r="F371" s="7">
        <v>2</v>
      </c>
      <c r="G371" s="9" t="s">
        <v>5935</v>
      </c>
      <c r="H371" s="4">
        <f>F371/freq.sum.r6e</f>
        <v>9.9403578528827041E-5</v>
      </c>
      <c r="I371" s="1" t="str">
        <f>_xlfn.LET(_xlpm.sep,":",_xlpm.w,$G371,LEFT(_xlpm.w,FIND(_xlpm.sep,_xlpm.w)-1))</f>
        <v>ɹkə</v>
      </c>
      <c r="J371" s="1" t="str">
        <f>_xlfn.LET(_xlpm.sep,":",_xlpm.w,$G371,RIGHT(_xlpm.w,LEN(_xlpm.w)-FIND(_xlpm.sep,_xlpm.w)))</f>
        <v>rc</v>
      </c>
      <c r="K371" s="10">
        <f>_xlfn.LET(_xlpm.w,I371,LEN(_xlpm.w))</f>
        <v>3</v>
      </c>
      <c r="L371" s="10">
        <f>_xlfn.LET(_xlpm.w,J371,LEN(_xlpm.w))</f>
        <v>2</v>
      </c>
      <c r="M371" s="10">
        <f>_xlfn.LET(_xlpm.a,K371,_xlpm.b,L371,MAX(_xlpm.a,_xlpm.b))</f>
        <v>3</v>
      </c>
      <c r="N371" s="10">
        <f>_xlfn.LET(_xlpm.d,(K371,L371),MAX(_xlpm.d)-MIN(_xlpm.d))</f>
        <v>1</v>
      </c>
      <c r="O371" s="1" t="str">
        <f>_xlfn.LET(_xlpm.sep,":",_xlpm.w,$G371,_xlfn.CONCAT("~",RIGHT(_xlpm.w,LEN(_xlpm.w)-FIND(_xlpm.sep,_xlpm.w)),"~"))</f>
        <v>~rc~</v>
      </c>
      <c r="P371" s="1" t="str">
        <f>_xlfn.LET(_xlpm.sep,":",_xlpm.w,$G371,_xlfn.CONCAT("[",LEFT(_xlpm.w,FIND(_xlpm.sep,_xlpm.w)-1),"]"))</f>
        <v>[ɹkə]</v>
      </c>
      <c r="Q371" s="14" cm="1">
        <f t="array" ref="Q371">SUM(_xlfn._xlws.FILTER($H$2:$H$7117,_xlfn.MAP($O$2:$O$7117,_xlfn.LAMBDA(_xlpm.x,_xlpm.x=$O371))))</f>
        <v>9.9403578528827041E-5</v>
      </c>
      <c r="R371" s="14">
        <f>$H371/Q371</f>
        <v>1</v>
      </c>
      <c r="S371" s="14" cm="1">
        <f t="array" ref="S371">SUM(_xlfn._xlws.FILTER($H$2:$H$7117,_xlfn.MAP($P$2:$P$7117,_xlfn.LAMBDA(_xlpm.x,_xlpm.x=$P371))))</f>
        <v>4.9701789264413525E-4</v>
      </c>
      <c r="T371" s="14">
        <f>$H371/S371</f>
        <v>0.19999999999999998</v>
      </c>
      <c r="U371" s="14">
        <f>_xlfn.LET(_xlpm.freq,F371,_xlpm.size,M371+1,_xlpm.F,V371,LOG(1+_xlpm.freq)*LOG(1+_xlpm.size)*_xlpm.F)</f>
        <v>0.1111644818267364</v>
      </c>
      <c r="V371" s="14">
        <f>_xlfn.LET(_xlpm.a,T371,_xlpm.b,R371,2*_xlpm.a*_xlpm.b/(_xlpm.a+_xlpm.b))</f>
        <v>0.33333333333333331</v>
      </c>
      <c r="W371" s="14">
        <f>_xlfn.LET(_xlpm.p,R371,_xlpm.q,T371,LOG(_xlpm.p/_xlpm.q))</f>
        <v>0.69897000433601886</v>
      </c>
      <c r="X371" s="2"/>
      <c r="AC371" s="2"/>
      <c r="AH371" s="2"/>
      <c r="AI371" s="2"/>
    </row>
    <row r="372" spans="1:35">
      <c r="A372" s="1" t="str">
        <f>_xlfn.LET(_xlpm.sep," : ",CONCATENATE(O372,_xlpm.sep,P372))</f>
        <v>~ax~ : [jə]</v>
      </c>
      <c r="B372" s="1">
        <f>_xlfn.LET(_xlpm.d,$G372,_xlpm.k,_xlfn.CONCAT(LEFT(TRIM(B$1),1),"*"),COUNTIF(_xlpm.d,_xlpm.k))</f>
        <v>0</v>
      </c>
      <c r="C372" s="1">
        <f>_xlfn.LET(_xlpm.d,$G372,_xlpm.k,_xlfn.CONCAT(LEFT(TRIM(C$1),1),"*"),COUNTIF(_xlpm.d,_xlpm.k))</f>
        <v>0</v>
      </c>
      <c r="D372" s="1">
        <f>_xlfn.LET(_xlpm.d,$G372,_xlpm.k,_xlfn.CONCAT(LEFT(TRIM(D$1),1),"*"),COUNTIF(_xlpm.d,_xlpm.k))</f>
        <v>0</v>
      </c>
      <c r="E372" s="1">
        <f>LOG(F372+1,10)</f>
        <v>0.30102999566398114</v>
      </c>
      <c r="F372" s="7">
        <v>1</v>
      </c>
      <c r="G372" s="9" t="s">
        <v>1315</v>
      </c>
      <c r="H372" s="4">
        <f>F372/freq.sum.r6e</f>
        <v>4.9701789264413521E-5</v>
      </c>
      <c r="I372" s="4" t="str">
        <f>_xlfn.LET(_xlpm.sep,":",_xlpm.w,$G372,LEFT(_xlpm.w,FIND(_xlpm.sep,_xlpm.w)-1))</f>
        <v>jə</v>
      </c>
      <c r="J372" s="4" t="str">
        <f>_xlfn.LET(_xlpm.sep,":",_xlpm.w,$G372,RIGHT(_xlpm.w,LEN(_xlpm.w)-FIND(_xlpm.sep,_xlpm.w)))</f>
        <v>ax</v>
      </c>
      <c r="K372" s="10">
        <f>_xlfn.LET(_xlpm.w,I372,LEN(_xlpm.w))</f>
        <v>2</v>
      </c>
      <c r="L372" s="10">
        <f>_xlfn.LET(_xlpm.w,J372,LEN(_xlpm.w))</f>
        <v>2</v>
      </c>
      <c r="M372" s="10">
        <f>_xlfn.LET(_xlpm.a,K372,_xlpm.b,L372,MAX(_xlpm.a,_xlpm.b))</f>
        <v>2</v>
      </c>
      <c r="N372" s="10">
        <f>_xlfn.LET(_xlpm.d,(K372,L372),MAX(_xlpm.d)-MIN(_xlpm.d))</f>
        <v>0</v>
      </c>
      <c r="O372" s="1" t="str">
        <f>_xlfn.LET(_xlpm.sep,":",_xlpm.w,$G372,_xlfn.CONCAT("~",RIGHT(_xlpm.w,LEN(_xlpm.w)-FIND(_xlpm.sep,_xlpm.w)),"~"))</f>
        <v>~ax~</v>
      </c>
      <c r="P372" s="1" t="str">
        <f>_xlfn.LET(_xlpm.sep,":",_xlpm.w,$G372,_xlfn.CONCAT("[",LEFT(_xlpm.w,FIND(_xlpm.sep,_xlpm.w)-1),"]"))</f>
        <v>[jə]</v>
      </c>
      <c r="Q372" s="14" cm="1">
        <f t="array" ref="Q372">SUM(_xlfn._xlws.FILTER($H$2:$H$7109,_xlfn.MAP($O$2:$O$7109,_xlfn.LAMBDA(_xlpm.x,_xlpm.x=$O372))))</f>
        <v>1.4910536779324057E-4</v>
      </c>
      <c r="R372" s="14">
        <f>$H372/Q372</f>
        <v>0.33333333333333331</v>
      </c>
      <c r="S372" s="14" cm="1">
        <f t="array" ref="S372">SUM(_xlfn._xlws.FILTER($H$2:$H$7109,_xlfn.MAP($P$2:$P$7109,_xlfn.LAMBDA(_xlpm.x,_xlpm.x=$P372))))</f>
        <v>7.4552683896620309E-4</v>
      </c>
      <c r="T372" s="14">
        <f>$H372/S372</f>
        <v>6.6666666666666638E-2</v>
      </c>
      <c r="U372" s="14">
        <f>_xlfn.LET(_xlpm.freq,F372,_xlpm.size,M372+1,_xlpm.F,V372,LOG(1+_xlpm.freq)*LOG(1+_xlpm.size)*_xlpm.F)</f>
        <v>2.0137568508768116E-2</v>
      </c>
      <c r="V372" s="14">
        <f>_xlfn.LET(_xlpm.a,T372,_xlpm.b,R372,2*_xlpm.a*_xlpm.b/(_xlpm.a+_xlpm.b))</f>
        <v>0.11111111111111108</v>
      </c>
      <c r="W372" s="14">
        <f>_xlfn.LET(_xlpm.p,R372,_xlpm.q,T372,LOG(_xlpm.p/_xlpm.q))</f>
        <v>0.69897000433601897</v>
      </c>
      <c r="X372" s="2"/>
      <c r="AC372" s="2"/>
      <c r="AH372" s="2"/>
      <c r="AI372" s="2"/>
    </row>
    <row r="373" spans="1:35">
      <c r="A373" s="1" t="str">
        <f>_xlfn.LET(_xlpm.sep," : ",CONCATENATE(O373,_xlpm.sep,P373))</f>
        <v>~ex~ : [jə]</v>
      </c>
      <c r="B373" s="1">
        <f>_xlfn.LET(_xlpm.d,$G373,_xlpm.k,_xlfn.CONCAT(LEFT(TRIM(B$1),1),"*"),COUNTIF(_xlpm.d,_xlpm.k))</f>
        <v>0</v>
      </c>
      <c r="C373" s="1">
        <f>_xlfn.LET(_xlpm.d,$G373,_xlpm.k,_xlfn.CONCAT(LEFT(TRIM(C$1),1),"*"),COUNTIF(_xlpm.d,_xlpm.k))</f>
        <v>0</v>
      </c>
      <c r="D373" s="1">
        <f>_xlfn.LET(_xlpm.d,$G373,_xlpm.k,_xlfn.CONCAT(LEFT(TRIM(D$1),1),"*"),COUNTIF(_xlpm.d,_xlpm.k))</f>
        <v>0</v>
      </c>
      <c r="E373" s="1">
        <f>LOG(F373+1,10)</f>
        <v>0.30102999566398114</v>
      </c>
      <c r="F373" s="7">
        <v>1</v>
      </c>
      <c r="G373" s="9" t="s">
        <v>1325</v>
      </c>
      <c r="H373" s="4">
        <f>F373/freq.sum.r6e</f>
        <v>4.9701789264413521E-5</v>
      </c>
      <c r="I373" s="1" t="str">
        <f>_xlfn.LET(_xlpm.sep,":",_xlpm.w,$G373,LEFT(_xlpm.w,FIND(_xlpm.sep,_xlpm.w)-1))</f>
        <v>jə</v>
      </c>
      <c r="J373" s="1" t="str">
        <f>_xlfn.LET(_xlpm.sep,":",_xlpm.w,$G373,RIGHT(_xlpm.w,LEN(_xlpm.w)-FIND(_xlpm.sep,_xlpm.w)))</f>
        <v>ex</v>
      </c>
      <c r="K373" s="10">
        <f>_xlfn.LET(_xlpm.w,I373,LEN(_xlpm.w))</f>
        <v>2</v>
      </c>
      <c r="L373" s="10">
        <f>_xlfn.LET(_xlpm.w,J373,LEN(_xlpm.w))</f>
        <v>2</v>
      </c>
      <c r="M373" s="10">
        <f>_xlfn.LET(_xlpm.a,K373,_xlpm.b,L373,MAX(_xlpm.a,_xlpm.b))</f>
        <v>2</v>
      </c>
      <c r="N373" s="10">
        <f>_xlfn.LET(_xlpm.d,(K373,L373),MAX(_xlpm.d)-MIN(_xlpm.d))</f>
        <v>0</v>
      </c>
      <c r="O373" s="1" t="str">
        <f>_xlfn.LET(_xlpm.sep,":",_xlpm.w,$G373,_xlfn.CONCAT("~",RIGHT(_xlpm.w,LEN(_xlpm.w)-FIND(_xlpm.sep,_xlpm.w)),"~"))</f>
        <v>~ex~</v>
      </c>
      <c r="P373" s="1" t="str">
        <f>_xlfn.LET(_xlpm.sep,":",_xlpm.w,$G373,_xlfn.CONCAT("[",LEFT(_xlpm.w,FIND(_xlpm.sep,_xlpm.w)-1),"]"))</f>
        <v>[jə]</v>
      </c>
      <c r="Q373" s="14" cm="1">
        <f t="array" ref="Q373">SUM(_xlfn._xlws.FILTER($H$2:$H$7117,_xlfn.MAP($O$2:$O$7117,_xlfn.LAMBDA(_xlpm.x,_xlpm.x=$O373))))</f>
        <v>1.4910536779324057E-4</v>
      </c>
      <c r="R373" s="14">
        <f>$H373/Q373</f>
        <v>0.33333333333333331</v>
      </c>
      <c r="S373" s="14" cm="1">
        <f t="array" ref="S373">SUM(_xlfn._xlws.FILTER($H$2:$H$7117,_xlfn.MAP($P$2:$P$7117,_xlfn.LAMBDA(_xlpm.x,_xlpm.x=$P373))))</f>
        <v>7.4552683896620309E-4</v>
      </c>
      <c r="T373" s="14">
        <f>$H373/S373</f>
        <v>6.6666666666666638E-2</v>
      </c>
      <c r="U373" s="14">
        <f>_xlfn.LET(_xlpm.freq,F373,_xlpm.size,M373+1,_xlpm.F,V373,LOG(1+_xlpm.freq)*LOG(1+_xlpm.size)*_xlpm.F)</f>
        <v>2.0137568508768116E-2</v>
      </c>
      <c r="V373" s="14">
        <f>_xlfn.LET(_xlpm.a,T373,_xlpm.b,R373,2*_xlpm.a*_xlpm.b/(_xlpm.a+_xlpm.b))</f>
        <v>0.11111111111111108</v>
      </c>
      <c r="W373" s="14">
        <f>_xlfn.LET(_xlpm.p,R373,_xlpm.q,T373,LOG(_xlpm.p/_xlpm.q))</f>
        <v>0.69897000433601897</v>
      </c>
      <c r="X373" s="2"/>
      <c r="AC373" s="2"/>
      <c r="AH373" s="2"/>
      <c r="AI373" s="2"/>
    </row>
    <row r="374" spans="1:35">
      <c r="A374" s="1" t="str">
        <f>_xlfn.LET(_xlpm.sep," : ",CONCATENATE(O374,_xlpm.sep,P374))</f>
        <v>~mi~ : [mɪ]</v>
      </c>
      <c r="B374" s="1">
        <f>_xlfn.LET(_xlpm.d,$G374,_xlpm.k,_xlfn.CONCAT(LEFT(TRIM(B$1),1),"*"),COUNTIF(_xlpm.d,_xlpm.k))</f>
        <v>0</v>
      </c>
      <c r="C374" s="1">
        <f>_xlfn.LET(_xlpm.d,$G374,_xlpm.k,_xlfn.CONCAT(LEFT(TRIM(C$1),1),"*"),COUNTIF(_xlpm.d,_xlpm.k))</f>
        <v>1</v>
      </c>
      <c r="D374" s="1">
        <f>_xlfn.LET(_xlpm.d,$G374,_xlpm.k,_xlfn.CONCAT(LEFT(TRIM(D$1),1),"*"),COUNTIF(_xlpm.d,_xlpm.k))</f>
        <v>0</v>
      </c>
      <c r="E374" s="1">
        <f>LOG(F374+1,10)</f>
        <v>1.3617278360175928</v>
      </c>
      <c r="F374" s="7">
        <v>22</v>
      </c>
      <c r="G374" s="9" t="s">
        <v>2727</v>
      </c>
      <c r="H374" s="4">
        <f>F374/freq.sum.r6e</f>
        <v>1.0934393638170974E-3</v>
      </c>
      <c r="I374" s="1" t="str">
        <f>_xlfn.LET(_xlpm.sep,":",_xlpm.w,$G374,LEFT(_xlpm.w,FIND(_xlpm.sep,_xlpm.w)-1))</f>
        <v>mɪ</v>
      </c>
      <c r="J374" s="1" t="str">
        <f>_xlfn.LET(_xlpm.sep,":",_xlpm.w,$G374,RIGHT(_xlpm.w,LEN(_xlpm.w)-FIND(_xlpm.sep,_xlpm.w)))</f>
        <v>mi</v>
      </c>
      <c r="K374" s="10">
        <f>_xlfn.LET(_xlpm.w,I374,LEN(_xlpm.w))</f>
        <v>2</v>
      </c>
      <c r="L374" s="10">
        <f>_xlfn.LET(_xlpm.w,J374,LEN(_xlpm.w))</f>
        <v>2</v>
      </c>
      <c r="M374" s="10">
        <f>_xlfn.LET(_xlpm.a,K374,_xlpm.b,L374,MAX(_xlpm.a,_xlpm.b))</f>
        <v>2</v>
      </c>
      <c r="N374" s="10">
        <f>_xlfn.LET(_xlpm.d,(K374,L374),MAX(_xlpm.d)-MIN(_xlpm.d))</f>
        <v>0</v>
      </c>
      <c r="O374" s="1" t="str">
        <f>_xlfn.LET(_xlpm.sep,":",_xlpm.w,$G374,_xlfn.CONCAT("~",RIGHT(_xlpm.w,LEN(_xlpm.w)-FIND(_xlpm.sep,_xlpm.w)),"~"))</f>
        <v>~mi~</v>
      </c>
      <c r="P374" s="1" t="str">
        <f>_xlfn.LET(_xlpm.sep,":",_xlpm.w,$G374,_xlfn.CONCAT("[",LEFT(_xlpm.w,FIND(_xlpm.sep,_xlpm.w)-1),"]"))</f>
        <v>[mɪ]</v>
      </c>
      <c r="Q374" s="14" cm="1">
        <f t="array" ref="Q374">SUM(_xlfn._xlws.FILTER($H$2:$H$7111,_xlfn.MAP($O$2:$O$7111,_xlfn.LAMBDA(_xlpm.x,_xlpm.x=$O374))))</f>
        <v>1.8886679920477136E-3</v>
      </c>
      <c r="R374" s="14">
        <f>$H374/Q374</f>
        <v>0.57894736842105265</v>
      </c>
      <c r="S374" s="14" cm="1">
        <f t="array" ref="S374">SUM(_xlfn._xlws.FILTER($H$2:$H$7111,_xlfn.MAP($P$2:$P$7111,_xlfn.LAMBDA(_xlpm.x,_xlpm.x=$P374))))</f>
        <v>9.5427435387673929E-3</v>
      </c>
      <c r="T374" s="14">
        <f>$H374/S374</f>
        <v>0.11458333333333337</v>
      </c>
      <c r="U374" s="14">
        <f>_xlfn.LET(_xlpm.freq,F374,_xlpm.size,M374+1,_xlpm.F,V374,LOG(1+_xlpm.freq)*LOG(1+_xlpm.size)*_xlpm.F)</f>
        <v>0.1568393102709873</v>
      </c>
      <c r="V374" s="14">
        <f>_xlfn.LET(_xlpm.a,T374,_xlpm.b,R374,2*_xlpm.a*_xlpm.b/(_xlpm.a+_xlpm.b))</f>
        <v>0.19130434782608702</v>
      </c>
      <c r="W374" s="14">
        <f>_xlfn.LET(_xlpm.p,R374,_xlpm.q,T374,LOG(_xlpm.p/_xlpm.q))</f>
        <v>0.70351763208673934</v>
      </c>
      <c r="X374" s="2"/>
      <c r="AC374" s="2"/>
      <c r="AH374" s="2"/>
      <c r="AI374" s="2"/>
    </row>
    <row r="375" spans="1:35">
      <c r="A375" s="1" t="str">
        <f>_xlfn.LET(_xlpm.sep," : ",CONCATENATE(O375,_xlpm.sep,P375))</f>
        <v>~ge~ : [dʒɪ]</v>
      </c>
      <c r="B375" s="1">
        <f>_xlfn.LET(_xlpm.d,$G375,_xlpm.k,_xlfn.CONCAT(LEFT(TRIM(B$1),1),"*"),COUNTIF(_xlpm.d,_xlpm.k))</f>
        <v>0</v>
      </c>
      <c r="C375" s="1">
        <f>_xlfn.LET(_xlpm.d,$G375,_xlpm.k,_xlfn.CONCAT(LEFT(TRIM(C$1),1),"*"),COUNTIF(_xlpm.d,_xlpm.k))</f>
        <v>0</v>
      </c>
      <c r="D375" s="1">
        <f>_xlfn.LET(_xlpm.d,$G375,_xlpm.k,_xlfn.CONCAT(LEFT(TRIM(D$1),1),"*"),COUNTIF(_xlpm.d,_xlpm.k))</f>
        <v>0</v>
      </c>
      <c r="E375" s="1">
        <f>LOG(F375+1,10)</f>
        <v>1.3617278360175928</v>
      </c>
      <c r="F375" s="7">
        <v>22</v>
      </c>
      <c r="G375" s="9" t="s">
        <v>758</v>
      </c>
      <c r="H375" s="4">
        <f>F375/freq.sum.r6e</f>
        <v>1.0934393638170974E-3</v>
      </c>
      <c r="I375" s="1" t="str">
        <f>_xlfn.LET(_xlpm.sep,":",_xlpm.w,$G375,LEFT(_xlpm.w,FIND(_xlpm.sep,_xlpm.w)-1))</f>
        <v>dʒɪ</v>
      </c>
      <c r="J375" s="1" t="str">
        <f>_xlfn.LET(_xlpm.sep,":",_xlpm.w,$G375,RIGHT(_xlpm.w,LEN(_xlpm.w)-FIND(_xlpm.sep,_xlpm.w)))</f>
        <v>ge</v>
      </c>
      <c r="K375" s="10">
        <f>_xlfn.LET(_xlpm.w,I375,LEN(_xlpm.w))</f>
        <v>3</v>
      </c>
      <c r="L375" s="10">
        <f>_xlfn.LET(_xlpm.w,J375,LEN(_xlpm.w))</f>
        <v>2</v>
      </c>
      <c r="M375" s="10">
        <f>_xlfn.LET(_xlpm.a,K375,_xlpm.b,L375,MAX(_xlpm.a,_xlpm.b))</f>
        <v>3</v>
      </c>
      <c r="N375" s="10">
        <f>_xlfn.LET(_xlpm.d,(K375,L375),MAX(_xlpm.d)-MIN(_xlpm.d))</f>
        <v>1</v>
      </c>
      <c r="O375" s="1" t="str">
        <f>_xlfn.LET(_xlpm.sep,":",_xlpm.w,$G375,_xlfn.CONCAT("~",RIGHT(_xlpm.w,LEN(_xlpm.w)-FIND(_xlpm.sep,_xlpm.w)),"~"))</f>
        <v>~ge~</v>
      </c>
      <c r="P375" s="1" t="str">
        <f>_xlfn.LET(_xlpm.sep,":",_xlpm.w,$G375,_xlfn.CONCAT("[",LEFT(_xlpm.w,FIND(_xlpm.sep,_xlpm.w)-1),"]"))</f>
        <v>[dʒɪ]</v>
      </c>
      <c r="Q375" s="14" cm="1">
        <f t="array" ref="Q375">SUM(_xlfn._xlws.FILTER($H$2:$H$7117,_xlfn.MAP($O$2:$O$7117,_xlfn.LAMBDA(_xlpm.x,_xlpm.x=$O375))))</f>
        <v>2.1371769383697814E-3</v>
      </c>
      <c r="R375" s="14">
        <f>$H375/Q375</f>
        <v>0.51162790697674421</v>
      </c>
      <c r="S375" s="14" cm="1">
        <f t="array" ref="S375">SUM(_xlfn._xlws.FILTER($H$2:$H$7117,_xlfn.MAP($P$2:$P$7117,_xlfn.LAMBDA(_xlpm.x,_xlpm.x=$P375))))</f>
        <v>1.1133200795228625E-2</v>
      </c>
      <c r="T375" s="14">
        <f>$H375/S375</f>
        <v>9.821428571428574E-2</v>
      </c>
      <c r="U375" s="14">
        <f>_xlfn.LET(_xlpm.freq,F375,_xlpm.size,M375+1,_xlpm.F,V375,LOG(1+_xlpm.freq)*LOG(1+_xlpm.size)*_xlpm.F)</f>
        <v>0.15685207529442158</v>
      </c>
      <c r="V375" s="14">
        <f>_xlfn.LET(_xlpm.a,T375,_xlpm.b,R375,2*_xlpm.a*_xlpm.b/(_xlpm.a+_xlpm.b))</f>
        <v>0.16479400749063675</v>
      </c>
      <c r="W375" s="14">
        <f>_xlfn.LET(_xlpm.p,R375,_xlpm.q,T375,LOG(_xlpm.p/_xlpm.q))</f>
        <v>0.71677956275457622</v>
      </c>
      <c r="X375" s="2"/>
      <c r="AC375" s="2"/>
      <c r="AH375" s="2"/>
      <c r="AI375" s="2"/>
    </row>
    <row r="376" spans="1:35">
      <c r="A376" s="1" t="str">
        <f>_xlfn.LET(_xlpm.sep," : ",CONCATENATE(O376,_xlpm.sep,P376))</f>
        <v>~ro~ : [ɹoʊ]</v>
      </c>
      <c r="B376" s="1">
        <f>_xlfn.LET(_xlpm.d,$G376,_xlpm.k,_xlfn.CONCAT(LEFT(TRIM(B$1),1),"*"),COUNTIF(_xlpm.d,_xlpm.k))</f>
        <v>1</v>
      </c>
      <c r="C376" s="1">
        <f>_xlfn.LET(_xlpm.d,$G376,_xlpm.k,_xlfn.CONCAT(LEFT(TRIM(C$1),1),"*"),COUNTIF(_xlpm.d,_xlpm.k))</f>
        <v>0</v>
      </c>
      <c r="D376" s="1">
        <f>_xlfn.LET(_xlpm.d,$G376,_xlpm.k,_xlfn.CONCAT(LEFT(TRIM(D$1),1),"*"),COUNTIF(_xlpm.d,_xlpm.k))</f>
        <v>0</v>
      </c>
      <c r="E376" s="1">
        <f>LOG(F376+1,10)</f>
        <v>0.47712125471966244</v>
      </c>
      <c r="F376" s="7">
        <v>2</v>
      </c>
      <c r="G376" s="9" t="s">
        <v>6160</v>
      </c>
      <c r="H376" s="4">
        <f>F376/freq.sum.r6e</f>
        <v>9.9403578528827041E-5</v>
      </c>
      <c r="I376" s="1" t="str">
        <f>_xlfn.LET(_xlpm.sep,":",_xlpm.w,$G376,LEFT(_xlpm.w,FIND(_xlpm.sep,_xlpm.w)-1))</f>
        <v>ɹoʊ</v>
      </c>
      <c r="J376" s="1" t="str">
        <f>_xlfn.LET(_xlpm.sep,":",_xlpm.w,$G376,RIGHT(_xlpm.w,LEN(_xlpm.w)-FIND(_xlpm.sep,_xlpm.w)))</f>
        <v>ro</v>
      </c>
      <c r="K376" s="10">
        <f>_xlfn.LET(_xlpm.w,I376,LEN(_xlpm.w))</f>
        <v>3</v>
      </c>
      <c r="L376" s="10">
        <f>_xlfn.LET(_xlpm.w,J376,LEN(_xlpm.w))</f>
        <v>2</v>
      </c>
      <c r="M376" s="10">
        <f>_xlfn.LET(_xlpm.a,K376,_xlpm.b,L376,MAX(_xlpm.a,_xlpm.b))</f>
        <v>3</v>
      </c>
      <c r="N376" s="10">
        <f>_xlfn.LET(_xlpm.d,(K376,L376),MAX(_xlpm.d)-MIN(_xlpm.d))</f>
        <v>1</v>
      </c>
      <c r="O376" s="1" t="str">
        <f>_xlfn.LET(_xlpm.sep,":",_xlpm.w,$G376,_xlfn.CONCAT("~",RIGHT(_xlpm.w,LEN(_xlpm.w)-FIND(_xlpm.sep,_xlpm.w)),"~"))</f>
        <v>~ro~</v>
      </c>
      <c r="P376" s="1" t="str">
        <f>_xlfn.LET(_xlpm.sep,":",_xlpm.w,$G376,_xlfn.CONCAT("[",LEFT(_xlpm.w,FIND(_xlpm.sep,_xlpm.w)-1),"]"))</f>
        <v>[ɹoʊ]</v>
      </c>
      <c r="Q376" s="14" cm="1">
        <f t="array" ref="Q376">SUM(_xlfn._xlws.FILTER($H$2:$H$7117,_xlfn.MAP($O$2:$O$7117,_xlfn.LAMBDA(_xlpm.x,_xlpm.x=$O376))))</f>
        <v>3.9761431411530816E-4</v>
      </c>
      <c r="R376" s="14">
        <f>$H376/Q376</f>
        <v>0.25</v>
      </c>
      <c r="S376" s="14" cm="1">
        <f t="array" ref="S376">SUM(_xlfn._xlws.FILTER($H$2:$H$7117,_xlfn.MAP($P$2:$P$7117,_xlfn.LAMBDA(_xlpm.x,_xlpm.x=$P376))))</f>
        <v>2.0874751491053679E-3</v>
      </c>
      <c r="T376" s="14">
        <f>$H376/S376</f>
        <v>4.7619047619047616E-2</v>
      </c>
      <c r="U376" s="14">
        <f>_xlfn.LET(_xlpm.freq,F376,_xlpm.size,M376+1,_xlpm.F,V376,LOG(1+_xlpm.freq)*LOG(1+_xlpm.size)*_xlpm.F)</f>
        <v>2.6679475638416737E-2</v>
      </c>
      <c r="V376" s="14">
        <f>_xlfn.LET(_xlpm.a,T376,_xlpm.b,R376,2*_xlpm.a*_xlpm.b/(_xlpm.a+_xlpm.b))</f>
        <v>0.08</v>
      </c>
      <c r="W376" s="14">
        <f>_xlfn.LET(_xlpm.p,R376,_xlpm.q,T376,LOG(_xlpm.p/_xlpm.q))</f>
        <v>0.72015930340595691</v>
      </c>
      <c r="X376" s="2"/>
      <c r="AC376" s="2"/>
      <c r="AH376" s="2"/>
      <c r="AI376" s="2"/>
    </row>
    <row r="377" spans="1:35">
      <c r="A377" s="1" t="str">
        <f>_xlfn.LET(_xlpm.sep," : ",CONCATENATE(O377,_xlpm.sep,P377))</f>
        <v>~uw~ : [ju]</v>
      </c>
      <c r="B377" s="1">
        <f>_xlfn.LET(_xlpm.d,$G377,_xlpm.k,_xlfn.CONCAT(LEFT(TRIM(B$1),1),"*"),COUNTIF(_xlpm.d,_xlpm.k))</f>
        <v>0</v>
      </c>
      <c r="C377" s="1">
        <f>_xlfn.LET(_xlpm.d,$G377,_xlpm.k,_xlfn.CONCAT(LEFT(TRIM(C$1),1),"*"),COUNTIF(_xlpm.d,_xlpm.k))</f>
        <v>0</v>
      </c>
      <c r="D377" s="1">
        <f>_xlfn.LET(_xlpm.d,$G377,_xlpm.k,_xlfn.CONCAT(LEFT(TRIM(D$1),1),"*"),COUNTIF(_xlpm.d,_xlpm.k))</f>
        <v>0</v>
      </c>
      <c r="E377" s="1">
        <f>LOG(F377+1,10)</f>
        <v>0.30102999566398114</v>
      </c>
      <c r="F377" s="7">
        <v>1</v>
      </c>
      <c r="G377" s="9" t="s">
        <v>1308</v>
      </c>
      <c r="H377" s="4">
        <f>F377/freq.sum.r6e</f>
        <v>4.9701789264413521E-5</v>
      </c>
      <c r="I377" s="4" t="str">
        <f>_xlfn.LET(_xlpm.sep,":",_xlpm.w,$G377,LEFT(_xlpm.w,FIND(_xlpm.sep,_xlpm.w)-1))</f>
        <v>ju</v>
      </c>
      <c r="J377" s="4" t="str">
        <f>_xlfn.LET(_xlpm.sep,":",_xlpm.w,$G377,RIGHT(_xlpm.w,LEN(_xlpm.w)-FIND(_xlpm.sep,_xlpm.w)))</f>
        <v>uw</v>
      </c>
      <c r="K377" s="10">
        <f>_xlfn.LET(_xlpm.w,I377,LEN(_xlpm.w))</f>
        <v>2</v>
      </c>
      <c r="L377" s="10">
        <f>_xlfn.LET(_xlpm.w,J377,LEN(_xlpm.w))</f>
        <v>2</v>
      </c>
      <c r="M377" s="10">
        <f>_xlfn.LET(_xlpm.a,K377,_xlpm.b,L377,MAX(_xlpm.a,_xlpm.b))</f>
        <v>2</v>
      </c>
      <c r="N377" s="10">
        <f>_xlfn.LET(_xlpm.d,(K377,L377),MAX(_xlpm.d)-MIN(_xlpm.d))</f>
        <v>0</v>
      </c>
      <c r="O377" s="1" t="str">
        <f>_xlfn.LET(_xlpm.sep,":",_xlpm.w,$G377,_xlfn.CONCAT("~",RIGHT(_xlpm.w,LEN(_xlpm.w)-FIND(_xlpm.sep,_xlpm.w)),"~"))</f>
        <v>~uw~</v>
      </c>
      <c r="P377" s="1" t="str">
        <f>_xlfn.LET(_xlpm.sep,":",_xlpm.w,$G377,_xlfn.CONCAT("[",LEFT(_xlpm.w,FIND(_xlpm.sep,_xlpm.w)-1),"]"))</f>
        <v>[ju]</v>
      </c>
      <c r="Q377" s="14" cm="1">
        <f t="array" ref="Q377">SUM(_xlfn._xlws.FILTER($H$2:$H$7109,_xlfn.MAP($O$2:$O$7109,_xlfn.LAMBDA(_xlpm.x,_xlpm.x=$O377))))</f>
        <v>2.4850894632206762E-4</v>
      </c>
      <c r="R377" s="14">
        <f>$H377/Q377</f>
        <v>0.19999999999999998</v>
      </c>
      <c r="S377" s="14" cm="1">
        <f t="array" ref="S377">SUM(_xlfn._xlws.FILTER($H$2:$H$7109,_xlfn.MAP($P$2:$P$7109,_xlfn.LAMBDA(_xlpm.x,_xlpm.x=$P377))))</f>
        <v>1.3419483101391647E-3</v>
      </c>
      <c r="T377" s="14">
        <f>$H377/S377</f>
        <v>3.7037037037037049E-2</v>
      </c>
      <c r="U377" s="14">
        <f>_xlfn.LET(_xlpm.freq,F377,_xlpm.size,M377+1,_xlpm.F,V377,LOG(1+_xlpm.freq)*LOG(1+_xlpm.size)*_xlpm.F)</f>
        <v>1.132738228618207E-2</v>
      </c>
      <c r="V377" s="14">
        <f>_xlfn.LET(_xlpm.a,T377,_xlpm.b,R377,2*_xlpm.a*_xlpm.b/(_xlpm.a+_xlpm.b))</f>
        <v>6.2500000000000014E-2</v>
      </c>
      <c r="W377" s="14">
        <f>_xlfn.LET(_xlpm.p,R377,_xlpm.q,T377,LOG(_xlpm.p/_xlpm.q))</f>
        <v>0.73239375982296828</v>
      </c>
      <c r="X377" s="2"/>
      <c r="AC377" s="2"/>
      <c r="AH377" s="2"/>
      <c r="AI377" s="2"/>
    </row>
    <row r="378" spans="1:35">
      <c r="A378" s="1" t="str">
        <f>_xlfn.LET(_xlpm.sep," : ",CONCATENATE(O378,_xlpm.sep,P378))</f>
        <v>~ir~ : [aɪ]</v>
      </c>
      <c r="B378" s="1">
        <f>_xlfn.LET(_xlpm.d,$G378,_xlpm.k,_xlfn.CONCAT(LEFT(TRIM(B$1),1),"*"),COUNTIF(_xlpm.d,_xlpm.k))</f>
        <v>0</v>
      </c>
      <c r="C378" s="1">
        <f>_xlfn.LET(_xlpm.d,$G378,_xlpm.k,_xlfn.CONCAT(LEFT(TRIM(C$1),1),"*"),COUNTIF(_xlpm.d,_xlpm.k))</f>
        <v>0</v>
      </c>
      <c r="D378" s="1">
        <f>_xlfn.LET(_xlpm.d,$G378,_xlpm.k,_xlfn.CONCAT(LEFT(TRIM(D$1),1),"*"),COUNTIF(_xlpm.d,_xlpm.k))</f>
        <v>0</v>
      </c>
      <c r="E378" s="1">
        <f>LOG(F378+1,10)</f>
        <v>0.47712125471966244</v>
      </c>
      <c r="F378" s="7">
        <v>2</v>
      </c>
      <c r="G378" s="9" t="s">
        <v>34</v>
      </c>
      <c r="H378" s="4">
        <f>F378/freq.sum.r6e</f>
        <v>9.9403578528827041E-5</v>
      </c>
      <c r="I378" s="1" t="str">
        <f>_xlfn.LET(_xlpm.sep,":",_xlpm.w,$G378,LEFT(_xlpm.w,FIND(_xlpm.sep,_xlpm.w)-1))</f>
        <v>aɪ</v>
      </c>
      <c r="J378" s="1" t="str">
        <f>_xlfn.LET(_xlpm.sep,":",_xlpm.w,$G378,RIGHT(_xlpm.w,LEN(_xlpm.w)-FIND(_xlpm.sep,_xlpm.w)))</f>
        <v>ir</v>
      </c>
      <c r="K378" s="10">
        <f>_xlfn.LET(_xlpm.w,I378,LEN(_xlpm.w))</f>
        <v>2</v>
      </c>
      <c r="L378" s="10">
        <f>_xlfn.LET(_xlpm.w,J378,LEN(_xlpm.w))</f>
        <v>2</v>
      </c>
      <c r="M378" s="10">
        <f>_xlfn.LET(_xlpm.a,K378,_xlpm.b,L378,MAX(_xlpm.a,_xlpm.b))</f>
        <v>2</v>
      </c>
      <c r="N378" s="10">
        <f>_xlfn.LET(_xlpm.d,(K378,L378),MAX(_xlpm.d)-MIN(_xlpm.d))</f>
        <v>0</v>
      </c>
      <c r="O378" s="1" t="str">
        <f>_xlfn.LET(_xlpm.sep,":",_xlpm.w,$G378,_xlfn.CONCAT("~",RIGHT(_xlpm.w,LEN(_xlpm.w)-FIND(_xlpm.sep,_xlpm.w)),"~"))</f>
        <v>~ir~</v>
      </c>
      <c r="P378" s="1" t="str">
        <f>_xlfn.LET(_xlpm.sep,":",_xlpm.w,$G378,_xlfn.CONCAT("[",LEFT(_xlpm.w,FIND(_xlpm.sep,_xlpm.w)-1),"]"))</f>
        <v>[aɪ]</v>
      </c>
      <c r="Q378" s="14" cm="1">
        <f t="array" ref="Q378">SUM(_xlfn._xlws.FILTER($H$2:$H$7117,_xlfn.MAP($O$2:$O$7117,_xlfn.LAMBDA(_xlpm.x,_xlpm.x=$O378))))</f>
        <v>2.9821073558648114E-4</v>
      </c>
      <c r="R378" s="14">
        <f>$H378/Q378</f>
        <v>0.33333333333333331</v>
      </c>
      <c r="S378" s="14" cm="1">
        <f t="array" ref="S378">SUM(_xlfn._xlws.FILTER($H$2:$H$7117,_xlfn.MAP($P$2:$P$7117,_xlfn.LAMBDA(_xlpm.x,_xlpm.x=$P378))))</f>
        <v>1.6401590457256461E-3</v>
      </c>
      <c r="T378" s="14">
        <f>$H378/S378</f>
        <v>6.0606060606060608E-2</v>
      </c>
      <c r="U378" s="14">
        <f>_xlfn.LET(_xlpm.freq,F378,_xlpm.size,M378+1,_xlpm.F,V378,LOG(1+_xlpm.freq)*LOG(1+_xlpm.size)*_xlpm.F)</f>
        <v>2.9462114715785283E-2</v>
      </c>
      <c r="V378" s="14">
        <f>_xlfn.LET(_xlpm.a,T378,_xlpm.b,R378,2*_xlpm.a*_xlpm.b/(_xlpm.a+_xlpm.b))</f>
        <v>0.10256410256410256</v>
      </c>
      <c r="W378" s="14">
        <f>_xlfn.LET(_xlpm.p,R378,_xlpm.q,T378,LOG(_xlpm.p/_xlpm.q))</f>
        <v>0.74036268949424378</v>
      </c>
      <c r="X378" s="2"/>
      <c r="AC378" s="2"/>
      <c r="AH378" s="2"/>
      <c r="AI378" s="2"/>
    </row>
    <row r="379" spans="1:35">
      <c r="A379" s="1" t="str">
        <f>_xlfn.LET(_xlpm.sep," : ",CONCATENATE(O379,_xlpm.sep,P379))</f>
        <v>~wo~ : [wɪ]</v>
      </c>
      <c r="B379" s="1">
        <f>_xlfn.LET(_xlpm.d,$G379,_xlpm.k,_xlfn.CONCAT(LEFT(TRIM(B$1),1),"*"),COUNTIF(_xlpm.d,_xlpm.k))</f>
        <v>0</v>
      </c>
      <c r="C379" s="1">
        <f>_xlfn.LET(_xlpm.d,$G379,_xlpm.k,_xlfn.CONCAT(LEFT(TRIM(C$1),1),"*"),COUNTIF(_xlpm.d,_xlpm.k))</f>
        <v>0</v>
      </c>
      <c r="D379" s="1">
        <f>_xlfn.LET(_xlpm.d,$G379,_xlpm.k,_xlfn.CONCAT(LEFT(TRIM(D$1),1),"*"),COUNTIF(_xlpm.d,_xlpm.k))</f>
        <v>0</v>
      </c>
      <c r="E379" s="1">
        <f>LOG(F379+1,10)</f>
        <v>1.3617278360175928</v>
      </c>
      <c r="F379" s="7">
        <v>22</v>
      </c>
      <c r="G379" s="9" t="s">
        <v>5324</v>
      </c>
      <c r="H379" s="4">
        <f>F379/freq.sum.r6e</f>
        <v>1.0934393638170974E-3</v>
      </c>
      <c r="I379" s="1" t="str">
        <f>_xlfn.LET(_xlpm.sep,":",_xlpm.w,$G379,LEFT(_xlpm.w,FIND(_xlpm.sep,_xlpm.w)-1))</f>
        <v>wɪ</v>
      </c>
      <c r="J379" s="1" t="str">
        <f>_xlfn.LET(_xlpm.sep,":",_xlpm.w,$G379,RIGHT(_xlpm.w,LEN(_xlpm.w)-FIND(_xlpm.sep,_xlpm.w)))</f>
        <v>wo</v>
      </c>
      <c r="K379" s="10">
        <f>_xlfn.LET(_xlpm.w,I379,LEN(_xlpm.w))</f>
        <v>2</v>
      </c>
      <c r="L379" s="10">
        <f>_xlfn.LET(_xlpm.w,J379,LEN(_xlpm.w))</f>
        <v>2</v>
      </c>
      <c r="M379" s="10">
        <f>_xlfn.LET(_xlpm.a,K379,_xlpm.b,L379,MAX(_xlpm.a,_xlpm.b))</f>
        <v>2</v>
      </c>
      <c r="N379" s="10">
        <f>_xlfn.LET(_xlpm.d,(K379,L379),MAX(_xlpm.d)-MIN(_xlpm.d))</f>
        <v>0</v>
      </c>
      <c r="O379" s="1" t="str">
        <f>_xlfn.LET(_xlpm.sep,":",_xlpm.w,$G379,_xlfn.CONCAT("~",RIGHT(_xlpm.w,LEN(_xlpm.w)-FIND(_xlpm.sep,_xlpm.w)),"~"))</f>
        <v>~wo~</v>
      </c>
      <c r="P379" s="1" t="str">
        <f>_xlfn.LET(_xlpm.sep,":",_xlpm.w,$G379,_xlfn.CONCAT("[",LEFT(_xlpm.w,FIND(_xlpm.sep,_xlpm.w)-1),"]"))</f>
        <v>[wɪ]</v>
      </c>
      <c r="Q379" s="14" cm="1">
        <f t="array" ref="Q379">SUM(_xlfn._xlws.FILTER($H$2:$H$7117,_xlfn.MAP($O$2:$O$7117,_xlfn.LAMBDA(_xlpm.x,_xlpm.x=$O379))))</f>
        <v>1.4413518886679921E-3</v>
      </c>
      <c r="R379" s="14">
        <f>$H379/Q379</f>
        <v>0.75862068965517238</v>
      </c>
      <c r="S379" s="14" cm="1">
        <f t="array" ref="S379">SUM(_xlfn._xlws.FILTER($H$2:$H$7117,_xlfn.MAP($P$2:$P$7117,_xlfn.LAMBDA(_xlpm.x,_xlpm.x=$P379))))</f>
        <v>7.9522862823061605E-3</v>
      </c>
      <c r="T379" s="14">
        <f>$H379/S379</f>
        <v>0.13750000000000004</v>
      </c>
      <c r="U379" s="14">
        <f>_xlfn.LET(_xlpm.freq,F379,_xlpm.size,M379+1,_xlpm.F,V379,LOG(1+_xlpm.freq)*LOG(1+_xlpm.size)*_xlpm.F)</f>
        <v>0.19086265271072525</v>
      </c>
      <c r="V379" s="14">
        <f>_xlfn.LET(_xlpm.a,T379,_xlpm.b,R379,2*_xlpm.a*_xlpm.b/(_xlpm.a+_xlpm.b))</f>
        <v>0.23280423280423285</v>
      </c>
      <c r="W379" s="14">
        <f>_xlfn.LET(_xlpm.p,R379,_xlpm.q,T379,LOG(_xlpm.p/_xlpm.q))</f>
        <v>0.7417219847569686</v>
      </c>
      <c r="X379" s="2"/>
      <c r="AC379" s="2"/>
      <c r="AH379" s="2"/>
      <c r="AI379" s="2"/>
    </row>
    <row r="380" spans="1:35">
      <c r="A380" s="1" t="str">
        <f>_xlfn.LET(_xlpm.sep," : ",CONCATENATE(O380,_xlpm.sep,P380))</f>
        <v>~sa~ : [zə]</v>
      </c>
      <c r="B380" s="1">
        <f>_xlfn.LET(_xlpm.d,$G380,_xlpm.k,_xlfn.CONCAT(LEFT(TRIM(B$1),1),"*"),COUNTIF(_xlpm.d,_xlpm.k))</f>
        <v>0</v>
      </c>
      <c r="C380" s="1">
        <f>_xlfn.LET(_xlpm.d,$G380,_xlpm.k,_xlfn.CONCAT(LEFT(TRIM(C$1),1),"*"),COUNTIF(_xlpm.d,_xlpm.k))</f>
        <v>0</v>
      </c>
      <c r="D380" s="1">
        <f>_xlfn.LET(_xlpm.d,$G380,_xlpm.k,_xlfn.CONCAT(LEFT(TRIM(D$1),1),"*"),COUNTIF(_xlpm.d,_xlpm.k))</f>
        <v>0</v>
      </c>
      <c r="E380" s="1">
        <f>LOG(F380+1,10)</f>
        <v>0.47712125471966244</v>
      </c>
      <c r="F380" s="7">
        <v>2</v>
      </c>
      <c r="G380" s="9" t="s">
        <v>5398</v>
      </c>
      <c r="H380" s="4">
        <f>F380/freq.sum.r6e</f>
        <v>9.9403578528827041E-5</v>
      </c>
      <c r="I380" s="1" t="str">
        <f>_xlfn.LET(_xlpm.sep,":",_xlpm.w,$G380,LEFT(_xlpm.w,FIND(_xlpm.sep,_xlpm.w)-1))</f>
        <v>zə</v>
      </c>
      <c r="J380" s="1" t="str">
        <f>_xlfn.LET(_xlpm.sep,":",_xlpm.w,$G380,RIGHT(_xlpm.w,LEN(_xlpm.w)-FIND(_xlpm.sep,_xlpm.w)))</f>
        <v>sa</v>
      </c>
      <c r="K380" s="10">
        <f>_xlfn.LET(_xlpm.w,I380,LEN(_xlpm.w))</f>
        <v>2</v>
      </c>
      <c r="L380" s="10">
        <f>_xlfn.LET(_xlpm.w,J380,LEN(_xlpm.w))</f>
        <v>2</v>
      </c>
      <c r="M380" s="10">
        <f>_xlfn.LET(_xlpm.a,K380,_xlpm.b,L380,MAX(_xlpm.a,_xlpm.b))</f>
        <v>2</v>
      </c>
      <c r="N380" s="10">
        <f>_xlfn.LET(_xlpm.d,(K380,L380),MAX(_xlpm.d)-MIN(_xlpm.d))</f>
        <v>0</v>
      </c>
      <c r="O380" s="1" t="str">
        <f>_xlfn.LET(_xlpm.sep,":",_xlpm.w,$G380,_xlfn.CONCAT("~",RIGHT(_xlpm.w,LEN(_xlpm.w)-FIND(_xlpm.sep,_xlpm.w)),"~"))</f>
        <v>~sa~</v>
      </c>
      <c r="P380" s="1" t="str">
        <f>_xlfn.LET(_xlpm.sep,":",_xlpm.w,$G380,_xlfn.CONCAT("[",LEFT(_xlpm.w,FIND(_xlpm.sep,_xlpm.w)-1),"]"))</f>
        <v>[zə]</v>
      </c>
      <c r="Q380" s="14" cm="1">
        <f t="array" ref="Q380">SUM(_xlfn._xlws.FILTER($H$2:$H$7117,_xlfn.MAP($O$2:$O$7117,_xlfn.LAMBDA(_xlpm.x,_xlpm.x=$O380))))</f>
        <v>4.4731610337972168E-4</v>
      </c>
      <c r="R380" s="14">
        <f>$H380/Q380</f>
        <v>0.22222222222222224</v>
      </c>
      <c r="S380" s="14" cm="1">
        <f t="array" ref="S380">SUM(_xlfn._xlws.FILTER($H$2:$H$7117,_xlfn.MAP($P$2:$P$7117,_xlfn.LAMBDA(_xlpm.x,_xlpm.x=$P380))))</f>
        <v>2.4850894632206747E-3</v>
      </c>
      <c r="T380" s="14">
        <f>$H380/S380</f>
        <v>4.0000000000000022E-2</v>
      </c>
      <c r="U380" s="14">
        <f>_xlfn.LET(_xlpm.freq,F380,_xlpm.size,M380+1,_xlpm.F,V380,LOG(1+_xlpm.freq)*LOG(1+_xlpm.size)*_xlpm.F)</f>
        <v>1.9474957185010619E-2</v>
      </c>
      <c r="V380" s="14">
        <f>_xlfn.LET(_xlpm.a,T380,_xlpm.b,R380,2*_xlpm.a*_xlpm.b/(_xlpm.a+_xlpm.b))</f>
        <v>6.7796610169491553E-2</v>
      </c>
      <c r="W380" s="14">
        <f>_xlfn.LET(_xlpm.p,R380,_xlpm.q,T380,LOG(_xlpm.p/_xlpm.q))</f>
        <v>0.74472749489669365</v>
      </c>
      <c r="X380" s="2"/>
      <c r="AC380" s="2"/>
      <c r="AH380" s="2"/>
      <c r="AI380" s="2"/>
    </row>
    <row r="381" spans="1:35">
      <c r="A381" s="1" t="str">
        <f>_xlfn.LET(_xlpm.sep," : ",CONCATENATE(O381,_xlpm.sep,P381))</f>
        <v>~so~ : [zə]</v>
      </c>
      <c r="B381" s="1">
        <f>_xlfn.LET(_xlpm.d,$G381,_xlpm.k,_xlfn.CONCAT(LEFT(TRIM(B$1),1),"*"),COUNTIF(_xlpm.d,_xlpm.k))</f>
        <v>0</v>
      </c>
      <c r="C381" s="1">
        <f>_xlfn.LET(_xlpm.d,$G381,_xlpm.k,_xlfn.CONCAT(LEFT(TRIM(C$1),1),"*"),COUNTIF(_xlpm.d,_xlpm.k))</f>
        <v>0</v>
      </c>
      <c r="D381" s="1">
        <f>_xlfn.LET(_xlpm.d,$G381,_xlpm.k,_xlfn.CONCAT(LEFT(TRIM(D$1),1),"*"),COUNTIF(_xlpm.d,_xlpm.k))</f>
        <v>0</v>
      </c>
      <c r="E381" s="1">
        <f>LOG(F381+1,10)</f>
        <v>0.47712125471966244</v>
      </c>
      <c r="F381" s="7">
        <v>2</v>
      </c>
      <c r="G381" s="9" t="s">
        <v>5427</v>
      </c>
      <c r="H381" s="4">
        <f>F381/freq.sum.r6e</f>
        <v>9.9403578528827041E-5</v>
      </c>
      <c r="I381" s="1" t="str">
        <f>_xlfn.LET(_xlpm.sep,":",_xlpm.w,$G381,LEFT(_xlpm.w,FIND(_xlpm.sep,_xlpm.w)-1))</f>
        <v>zə</v>
      </c>
      <c r="J381" s="1" t="str">
        <f>_xlfn.LET(_xlpm.sep,":",_xlpm.w,$G381,RIGHT(_xlpm.w,LEN(_xlpm.w)-FIND(_xlpm.sep,_xlpm.w)))</f>
        <v>so</v>
      </c>
      <c r="K381" s="10">
        <f>_xlfn.LET(_xlpm.w,I381,LEN(_xlpm.w))</f>
        <v>2</v>
      </c>
      <c r="L381" s="10">
        <f>_xlfn.LET(_xlpm.w,J381,LEN(_xlpm.w))</f>
        <v>2</v>
      </c>
      <c r="M381" s="10">
        <f>_xlfn.LET(_xlpm.a,K381,_xlpm.b,L381,MAX(_xlpm.a,_xlpm.b))</f>
        <v>2</v>
      </c>
      <c r="N381" s="10">
        <f>_xlfn.LET(_xlpm.d,(K381,L381),MAX(_xlpm.d)-MIN(_xlpm.d))</f>
        <v>0</v>
      </c>
      <c r="O381" s="1" t="str">
        <f>_xlfn.LET(_xlpm.sep,":",_xlpm.w,$G381,_xlfn.CONCAT("~",RIGHT(_xlpm.w,LEN(_xlpm.w)-FIND(_xlpm.sep,_xlpm.w)),"~"))</f>
        <v>~so~</v>
      </c>
      <c r="P381" s="1" t="str">
        <f>_xlfn.LET(_xlpm.sep,":",_xlpm.w,$G381,_xlfn.CONCAT("[",LEFT(_xlpm.w,FIND(_xlpm.sep,_xlpm.w)-1),"]"))</f>
        <v>[zə]</v>
      </c>
      <c r="Q381" s="14" cm="1">
        <f t="array" ref="Q381">SUM(_xlfn._xlws.FILTER($H$2:$H$7111,_xlfn.MAP($O$2:$O$7111,_xlfn.LAMBDA(_xlpm.x,_xlpm.x=$O381))))</f>
        <v>4.4731610337972168E-4</v>
      </c>
      <c r="R381" s="14">
        <f>$H381/Q381</f>
        <v>0.22222222222222224</v>
      </c>
      <c r="S381" s="14" cm="1">
        <f t="array" ref="S381">SUM(_xlfn._xlws.FILTER($H$2:$H$7111,_xlfn.MAP($P$2:$P$7111,_xlfn.LAMBDA(_xlpm.x,_xlpm.x=$P381))))</f>
        <v>2.4850894632206747E-3</v>
      </c>
      <c r="T381" s="14">
        <f>$H381/S381</f>
        <v>4.0000000000000022E-2</v>
      </c>
      <c r="U381" s="14">
        <f>_xlfn.LET(_xlpm.freq,F381,_xlpm.size,M381+1,_xlpm.F,V381,LOG(1+_xlpm.freq)*LOG(1+_xlpm.size)*_xlpm.F)</f>
        <v>1.9474957185010619E-2</v>
      </c>
      <c r="V381" s="14">
        <f>_xlfn.LET(_xlpm.a,T381,_xlpm.b,R381,2*_xlpm.a*_xlpm.b/(_xlpm.a+_xlpm.b))</f>
        <v>6.7796610169491553E-2</v>
      </c>
      <c r="W381" s="14">
        <f>_xlfn.LET(_xlpm.p,R381,_xlpm.q,T381,LOG(_xlpm.p/_xlpm.q))</f>
        <v>0.74472749489669365</v>
      </c>
      <c r="X381" s="2"/>
      <c r="AC381" s="2"/>
      <c r="AH381" s="2"/>
      <c r="AI381" s="2"/>
    </row>
    <row r="382" spans="1:35">
      <c r="A382" s="1" t="str">
        <f>_xlfn.LET(_xlpm.sep," : ",CONCATENATE(O382,_xlpm.sep,P382))</f>
        <v>~po~ : [pə]</v>
      </c>
      <c r="B382" s="1">
        <f>_xlfn.LET(_xlpm.d,$G382,_xlpm.k,_xlfn.CONCAT(LEFT(TRIM(B$1),1),"*"),COUNTIF(_xlpm.d,_xlpm.k))</f>
        <v>0</v>
      </c>
      <c r="C382" s="1">
        <f>_xlfn.LET(_xlpm.d,$G382,_xlpm.k,_xlfn.CONCAT(LEFT(TRIM(C$1),1),"*"),COUNTIF(_xlpm.d,_xlpm.k))</f>
        <v>0</v>
      </c>
      <c r="D382" s="1">
        <f>_xlfn.LET(_xlpm.d,$G382,_xlpm.k,_xlfn.CONCAT(LEFT(TRIM(D$1),1),"*"),COUNTIF(_xlpm.d,_xlpm.k))</f>
        <v>0</v>
      </c>
      <c r="E382" s="1">
        <f>LOG(F382+1,10)</f>
        <v>0.47712125471966244</v>
      </c>
      <c r="F382" s="7">
        <v>2</v>
      </c>
      <c r="G382" s="9" t="s">
        <v>3748</v>
      </c>
      <c r="H382" s="4">
        <f>F382/freq.sum.r6e</f>
        <v>9.9403578528827041E-5</v>
      </c>
      <c r="I382" s="1" t="str">
        <f>_xlfn.LET(_xlpm.sep,":",_xlpm.w,$G382,LEFT(_xlpm.w,FIND(_xlpm.sep,_xlpm.w)-1))</f>
        <v>pə</v>
      </c>
      <c r="J382" s="1" t="str">
        <f>_xlfn.LET(_xlpm.sep,":",_xlpm.w,$G382,RIGHT(_xlpm.w,LEN(_xlpm.w)-FIND(_xlpm.sep,_xlpm.w)))</f>
        <v>po</v>
      </c>
      <c r="K382" s="10">
        <f>_xlfn.LET(_xlpm.w,I382,LEN(_xlpm.w))</f>
        <v>2</v>
      </c>
      <c r="L382" s="10">
        <f>_xlfn.LET(_xlpm.w,J382,LEN(_xlpm.w))</f>
        <v>2</v>
      </c>
      <c r="M382" s="10">
        <f>_xlfn.LET(_xlpm.a,K382,_xlpm.b,L382,MAX(_xlpm.a,_xlpm.b))</f>
        <v>2</v>
      </c>
      <c r="N382" s="10">
        <f>_xlfn.LET(_xlpm.d,(K382,L382),MAX(_xlpm.d)-MIN(_xlpm.d))</f>
        <v>0</v>
      </c>
      <c r="O382" s="1" t="str">
        <f>_xlfn.LET(_xlpm.sep,":",_xlpm.w,$G382,_xlfn.CONCAT("~",RIGHT(_xlpm.w,LEN(_xlpm.w)-FIND(_xlpm.sep,_xlpm.w)),"~"))</f>
        <v>~po~</v>
      </c>
      <c r="P382" s="1" t="str">
        <f>_xlfn.LET(_xlpm.sep,":",_xlpm.w,$G382,_xlfn.CONCAT("[",LEFT(_xlpm.w,FIND(_xlpm.sep,_xlpm.w)-1),"]"))</f>
        <v>[pə]</v>
      </c>
      <c r="Q382" s="14" cm="1">
        <f t="array" ref="Q382">SUM(_xlfn._xlws.FILTER($H$2:$H$7117,_xlfn.MAP($O$2:$O$7117,_xlfn.LAMBDA(_xlpm.x,_xlpm.x=$O382))))</f>
        <v>2.9821073558648114E-4</v>
      </c>
      <c r="R382" s="14">
        <f>$H382/Q382</f>
        <v>0.33333333333333331</v>
      </c>
      <c r="S382" s="14" cm="1">
        <f t="array" ref="S382">SUM(_xlfn._xlws.FILTER($H$2:$H$7117,_xlfn.MAP($P$2:$P$7117,_xlfn.LAMBDA(_xlpm.x,_xlpm.x=$P382))))</f>
        <v>1.7395626242544726E-3</v>
      </c>
      <c r="T382" s="14">
        <f>$H382/S382</f>
        <v>5.7142857142857162E-2</v>
      </c>
      <c r="U382" s="14">
        <f>_xlfn.LET(_xlpm.freq,F382,_xlpm.size,M382+1,_xlpm.F,V382,LOG(1+_xlpm.freq)*LOG(1+_xlpm.size)*_xlpm.F)</f>
        <v>2.802493838818601E-2</v>
      </c>
      <c r="V382" s="14">
        <f>_xlfn.LET(_xlpm.a,T382,_xlpm.b,R382,2*_xlpm.a*_xlpm.b/(_xlpm.a+_xlpm.b))</f>
        <v>9.7560975609756129E-2</v>
      </c>
      <c r="W382" s="14">
        <f>_xlfn.LET(_xlpm.p,R382,_xlpm.q,T382,LOG(_xlpm.p/_xlpm.q))</f>
        <v>0.76591679396663181</v>
      </c>
      <c r="X382" s="2"/>
      <c r="AC382" s="2"/>
      <c r="AH382" s="2"/>
      <c r="AI382" s="2"/>
    </row>
    <row r="383" spans="1:35">
      <c r="A383" s="1" t="str">
        <f>_xlfn.LET(_xlpm.sep," : ",CONCATENATE(O383,_xlpm.sep,P383))</f>
        <v>~se~ : [sɪ]</v>
      </c>
      <c r="B383" s="1">
        <f>_xlfn.LET(_xlpm.d,$G383,_xlpm.k,_xlfn.CONCAT(LEFT(TRIM(B$1),1),"*"),COUNTIF(_xlpm.d,_xlpm.k))</f>
        <v>0</v>
      </c>
      <c r="C383" s="1">
        <f>_xlfn.LET(_xlpm.d,$G383,_xlpm.k,_xlfn.CONCAT(LEFT(TRIM(C$1),1),"*"),COUNTIF(_xlpm.d,_xlpm.k))</f>
        <v>0</v>
      </c>
      <c r="D383" s="1">
        <f>_xlfn.LET(_xlpm.d,$G383,_xlpm.k,_xlfn.CONCAT(LEFT(TRIM(D$1),1),"*"),COUNTIF(_xlpm.d,_xlpm.k))</f>
        <v>0</v>
      </c>
      <c r="E383" s="1">
        <f>LOG(F383+1,10)</f>
        <v>1.3617278360175928</v>
      </c>
      <c r="F383" s="7">
        <v>22</v>
      </c>
      <c r="G383" s="9" t="s">
        <v>4499</v>
      </c>
      <c r="H383" s="4">
        <f>F383/freq.sum.r6e</f>
        <v>1.0934393638170974E-3</v>
      </c>
      <c r="I383" s="1" t="str">
        <f>_xlfn.LET(_xlpm.sep,":",_xlpm.w,$G383,LEFT(_xlpm.w,FIND(_xlpm.sep,_xlpm.w)-1))</f>
        <v>sɪ</v>
      </c>
      <c r="J383" s="1" t="str">
        <f>_xlfn.LET(_xlpm.sep,":",_xlpm.w,$G383,RIGHT(_xlpm.w,LEN(_xlpm.w)-FIND(_xlpm.sep,_xlpm.w)))</f>
        <v>se</v>
      </c>
      <c r="K383" s="10">
        <f>_xlfn.LET(_xlpm.w,I383,LEN(_xlpm.w))</f>
        <v>2</v>
      </c>
      <c r="L383" s="10">
        <f>_xlfn.LET(_xlpm.w,J383,LEN(_xlpm.w))</f>
        <v>2</v>
      </c>
      <c r="M383" s="10">
        <f>_xlfn.LET(_xlpm.a,K383,_xlpm.b,L383,MAX(_xlpm.a,_xlpm.b))</f>
        <v>2</v>
      </c>
      <c r="N383" s="10">
        <f>_xlfn.LET(_xlpm.d,(K383,L383),MAX(_xlpm.d)-MIN(_xlpm.d))</f>
        <v>0</v>
      </c>
      <c r="O383" s="1" t="str">
        <f>_xlfn.LET(_xlpm.sep,":",_xlpm.w,$G383,_xlfn.CONCAT("~",RIGHT(_xlpm.w,LEN(_xlpm.w)-FIND(_xlpm.sep,_xlpm.w)),"~"))</f>
        <v>~se~</v>
      </c>
      <c r="P383" s="1" t="str">
        <f>_xlfn.LET(_xlpm.sep,":",_xlpm.w,$G383,_xlfn.CONCAT("[",LEFT(_xlpm.w,FIND(_xlpm.sep,_xlpm.w)-1),"]"))</f>
        <v>[sɪ]</v>
      </c>
      <c r="Q383" s="14" cm="1">
        <f t="array" ref="Q383">SUM(_xlfn._xlws.FILTER($H$2:$H$7111,_xlfn.MAP($O$2:$O$7111,_xlfn.LAMBDA(_xlpm.x,_xlpm.x=$O383))))</f>
        <v>3.2306163021868788E-3</v>
      </c>
      <c r="R383" s="14">
        <f>$H383/Q383</f>
        <v>0.33846153846153848</v>
      </c>
      <c r="S383" s="14" cm="1">
        <f t="array" ref="S383">SUM(_xlfn._xlws.FILTER($H$2:$H$7111,_xlfn.MAP($P$2:$P$7111,_xlfn.LAMBDA(_xlpm.x,_xlpm.x=$P383))))</f>
        <v>1.9085487077534789E-2</v>
      </c>
      <c r="T383" s="14">
        <f>$H383/S383</f>
        <v>5.7291666666666671E-2</v>
      </c>
      <c r="U383" s="14">
        <f>_xlfn.LET(_xlpm.freq,F383,_xlpm.size,M383+1,_xlpm.F,V383,LOG(1+_xlpm.freq)*LOG(1+_xlpm.size)*_xlpm.F)</f>
        <v>8.0340849359303051E-2</v>
      </c>
      <c r="V383" s="14">
        <f>_xlfn.LET(_xlpm.a,T383,_xlpm.b,R383,2*_xlpm.a*_xlpm.b/(_xlpm.a+_xlpm.b))</f>
        <v>9.7995545657015598E-2</v>
      </c>
      <c r="W383" s="14">
        <f>_xlfn.LET(_xlpm.p,R383,_xlpm.q,T383,LOG(_xlpm.p/_xlpm.q))</f>
        <v>0.77141786772467524</v>
      </c>
      <c r="X383" s="2"/>
      <c r="AC383" s="2"/>
      <c r="AH383" s="2"/>
      <c r="AI383" s="2"/>
    </row>
    <row r="384" spans="1:35">
      <c r="A384" s="1" t="str">
        <f>_xlfn.LET(_xlpm.sep," : ",CONCATENATE(O384,_xlpm.sep,P384))</f>
        <v>~go~ : [ɡə]</v>
      </c>
      <c r="B384" s="1">
        <f>_xlfn.LET(_xlpm.d,$G384,_xlpm.k,_xlfn.CONCAT(LEFT(TRIM(B$1),1),"*"),COUNTIF(_xlpm.d,_xlpm.k))</f>
        <v>0</v>
      </c>
      <c r="C384" s="1">
        <f>_xlfn.LET(_xlpm.d,$G384,_xlpm.k,_xlfn.CONCAT(LEFT(TRIM(C$1),1),"*"),COUNTIF(_xlpm.d,_xlpm.k))</f>
        <v>0</v>
      </c>
      <c r="D384" s="1">
        <f>_xlfn.LET(_xlpm.d,$G384,_xlpm.k,_xlfn.CONCAT(LEFT(TRIM(D$1),1),"*"),COUNTIF(_xlpm.d,_xlpm.k))</f>
        <v>0</v>
      </c>
      <c r="E384" s="1">
        <f>LOG(F384+1,10)</f>
        <v>0.47712125471966244</v>
      </c>
      <c r="F384" s="7">
        <v>2</v>
      </c>
      <c r="G384" s="9" t="s">
        <v>6579</v>
      </c>
      <c r="H384" s="4">
        <f>F384/freq.sum.r6e</f>
        <v>9.9403578528827041E-5</v>
      </c>
      <c r="I384" s="1" t="str">
        <f>_xlfn.LET(_xlpm.sep,":",_xlpm.w,$G384,LEFT(_xlpm.w,FIND(_xlpm.sep,_xlpm.w)-1))</f>
        <v>ɡə</v>
      </c>
      <c r="J384" s="1" t="str">
        <f>_xlfn.LET(_xlpm.sep,":",_xlpm.w,$G384,RIGHT(_xlpm.w,LEN(_xlpm.w)-FIND(_xlpm.sep,_xlpm.w)))</f>
        <v>go</v>
      </c>
      <c r="K384" s="10">
        <f>_xlfn.LET(_xlpm.w,I384,LEN(_xlpm.w))</f>
        <v>2</v>
      </c>
      <c r="L384" s="10">
        <f>_xlfn.LET(_xlpm.w,J384,LEN(_xlpm.w))</f>
        <v>2</v>
      </c>
      <c r="M384" s="10">
        <f>_xlfn.LET(_xlpm.a,K384,_xlpm.b,L384,MAX(_xlpm.a,_xlpm.b))</f>
        <v>2</v>
      </c>
      <c r="N384" s="10">
        <f>_xlfn.LET(_xlpm.d,(K384,L384),MAX(_xlpm.d)-MIN(_xlpm.d))</f>
        <v>0</v>
      </c>
      <c r="O384" s="1" t="str">
        <f>_xlfn.LET(_xlpm.sep,":",_xlpm.w,$G384,_xlfn.CONCAT("~",RIGHT(_xlpm.w,LEN(_xlpm.w)-FIND(_xlpm.sep,_xlpm.w)),"~"))</f>
        <v>~go~</v>
      </c>
      <c r="P384" s="1" t="str">
        <f>_xlfn.LET(_xlpm.sep,":",_xlpm.w,$G384,_xlfn.CONCAT("[",LEFT(_xlpm.w,FIND(_xlpm.sep,_xlpm.w)-1),"]"))</f>
        <v>[ɡə]</v>
      </c>
      <c r="Q384" s="14" cm="1">
        <f t="array" ref="Q384">SUM(_xlfn._xlws.FILTER($H$2:$H$7117,_xlfn.MAP($O$2:$O$7117,_xlfn.LAMBDA(_xlpm.x,_xlpm.x=$O384))))</f>
        <v>2.4850894632206762E-4</v>
      </c>
      <c r="R384" s="14">
        <f>$H384/Q384</f>
        <v>0.39999999999999997</v>
      </c>
      <c r="S384" s="14" cm="1">
        <f t="array" ref="S384">SUM(_xlfn._xlws.FILTER($H$2:$H$7117,_xlfn.MAP($P$2:$P$7117,_xlfn.LAMBDA(_xlpm.x,_xlpm.x=$P384))))</f>
        <v>1.4910536779324053E-3</v>
      </c>
      <c r="T384" s="14">
        <f>$H384/S384</f>
        <v>6.666666666666668E-2</v>
      </c>
      <c r="U384" s="14">
        <f>_xlfn.LET(_xlpm.freq,F384,_xlpm.size,M384+1,_xlpm.F,V384,LOG(1+_xlpm.freq)*LOG(1+_xlpm.size)*_xlpm.F)</f>
        <v>3.2829213540446461E-2</v>
      </c>
      <c r="V384" s="14">
        <f>_xlfn.LET(_xlpm.a,T384,_xlpm.b,R384,2*_xlpm.a*_xlpm.b/(_xlpm.a+_xlpm.b))</f>
        <v>0.1142857142857143</v>
      </c>
      <c r="W384" s="14">
        <f>_xlfn.LET(_xlpm.p,R384,_xlpm.q,T384,LOG(_xlpm.p/_xlpm.q))</f>
        <v>0.77815125038364352</v>
      </c>
      <c r="X384" s="2"/>
      <c r="AC384" s="2"/>
      <c r="AH384" s="2"/>
      <c r="AI384" s="2"/>
    </row>
    <row r="385" spans="1:35">
      <c r="A385" s="1" t="str">
        <f>_xlfn.LET(_xlpm.sep," : ",CONCATENATE(O385,_xlpm.sep,P385))</f>
        <v>~aw~ : [ɔ]</v>
      </c>
      <c r="B385" s="1">
        <f>_xlfn.LET(_xlpm.d,$G385,_xlpm.k,_xlfn.CONCAT(LEFT(TRIM(B$1),1),"*"),COUNTIF(_xlpm.d,_xlpm.k))</f>
        <v>0</v>
      </c>
      <c r="C385" s="1">
        <f>_xlfn.LET(_xlpm.d,$G385,_xlpm.k,_xlfn.CONCAT(LEFT(TRIM(C$1),1),"*"),COUNTIF(_xlpm.d,_xlpm.k))</f>
        <v>0</v>
      </c>
      <c r="D385" s="1">
        <f>_xlfn.LET(_xlpm.d,$G385,_xlpm.k,_xlfn.CONCAT(LEFT(TRIM(D$1),1),"*"),COUNTIF(_xlpm.d,_xlpm.k))</f>
        <v>0</v>
      </c>
      <c r="E385" s="1">
        <f>LOG(F385+1,10)</f>
        <v>0.47712125471966244</v>
      </c>
      <c r="F385" s="7">
        <v>2</v>
      </c>
      <c r="G385" s="9" t="s">
        <v>47</v>
      </c>
      <c r="H385" s="4">
        <f>F385/freq.sum.r6e</f>
        <v>9.9403578528827041E-5</v>
      </c>
      <c r="I385" s="1" t="str">
        <f>_xlfn.LET(_xlpm.sep,":",_xlpm.w,$G385,LEFT(_xlpm.w,FIND(_xlpm.sep,_xlpm.w)-1))</f>
        <v>ɔ</v>
      </c>
      <c r="J385" s="1" t="str">
        <f>_xlfn.LET(_xlpm.sep,":",_xlpm.w,$G385,RIGHT(_xlpm.w,LEN(_xlpm.w)-FIND(_xlpm.sep,_xlpm.w)))</f>
        <v>aw</v>
      </c>
      <c r="K385" s="10">
        <f>_xlfn.LET(_xlpm.w,I385,LEN(_xlpm.w))</f>
        <v>1</v>
      </c>
      <c r="L385" s="10">
        <f>_xlfn.LET(_xlpm.w,J385,LEN(_xlpm.w))</f>
        <v>2</v>
      </c>
      <c r="M385" s="10">
        <f>_xlfn.LET(_xlpm.a,K385,_xlpm.b,L385,MAX(_xlpm.a,_xlpm.b))</f>
        <v>2</v>
      </c>
      <c r="N385" s="10">
        <f>_xlfn.LET(_xlpm.d,(K385,L385),MAX(_xlpm.d)-MIN(_xlpm.d))</f>
        <v>1</v>
      </c>
      <c r="O385" s="1" t="str">
        <f>_xlfn.LET(_xlpm.sep,":",_xlpm.w,$G385,_xlfn.CONCAT("~",RIGHT(_xlpm.w,LEN(_xlpm.w)-FIND(_xlpm.sep,_xlpm.w)),"~"))</f>
        <v>~aw~</v>
      </c>
      <c r="P385" s="1" t="str">
        <f>_xlfn.LET(_xlpm.sep,":",_xlpm.w,$G385,_xlfn.CONCAT("[",LEFT(_xlpm.w,FIND(_xlpm.sep,_xlpm.w)-1),"]"))</f>
        <v>[ɔ]</v>
      </c>
      <c r="Q385" s="14" cm="1">
        <f t="array" ref="Q385">SUM(_xlfn._xlws.FILTER($H$2:$H$7117,_xlfn.MAP($O$2:$O$7117,_xlfn.LAMBDA(_xlpm.x,_xlpm.x=$O385))))</f>
        <v>1.4910536779324057E-4</v>
      </c>
      <c r="R385" s="14">
        <f>$H385/Q385</f>
        <v>0.66666666666666663</v>
      </c>
      <c r="S385" s="14" cm="1">
        <f t="array" ref="S385">SUM(_xlfn._xlws.FILTER($H$2:$H$7117,_xlfn.MAP($P$2:$P$7117,_xlfn.LAMBDA(_xlpm.x,_xlpm.x=$P385))))</f>
        <v>8.9463220675944336E-4</v>
      </c>
      <c r="T385" s="14">
        <f>$H385/S385</f>
        <v>0.11111111111111112</v>
      </c>
      <c r="U385" s="14">
        <f>_xlfn.LET(_xlpm.freq,F385,_xlpm.size,M385+1,_xlpm.F,V385,LOG(1+_xlpm.freq)*LOG(1+_xlpm.size)*_xlpm.F)</f>
        <v>5.4715355900744098E-2</v>
      </c>
      <c r="V385" s="14">
        <f>_xlfn.LET(_xlpm.a,T385,_xlpm.b,R385,2*_xlpm.a*_xlpm.b/(_xlpm.a+_xlpm.b))</f>
        <v>0.19047619047619047</v>
      </c>
      <c r="W385" s="14">
        <f>_xlfn.LET(_xlpm.p,R385,_xlpm.q,T385,LOG(_xlpm.p/_xlpm.q))</f>
        <v>0.77815125038364352</v>
      </c>
      <c r="X385" s="2"/>
      <c r="AC385" s="2"/>
      <c r="AH385" s="2"/>
      <c r="AI385" s="2"/>
    </row>
    <row r="386" spans="1:35">
      <c r="A386" s="1" t="str">
        <f>_xlfn.LET(_xlpm.sep," : ",CONCATENATE(O386,_xlpm.sep,P386))</f>
        <v>~iw~ : [wɑ]</v>
      </c>
      <c r="B386" s="1">
        <f>_xlfn.LET(_xlpm.d,$G386,_xlpm.k,_xlfn.CONCAT(LEFT(TRIM(B$1),1),"*"),COUNTIF(_xlpm.d,_xlpm.k))</f>
        <v>0</v>
      </c>
      <c r="C386" s="1">
        <f>_xlfn.LET(_xlpm.d,$G386,_xlpm.k,_xlfn.CONCAT(LEFT(TRIM(C$1),1),"*"),COUNTIF(_xlpm.d,_xlpm.k))</f>
        <v>0</v>
      </c>
      <c r="D386" s="1">
        <f>_xlfn.LET(_xlpm.d,$G386,_xlpm.k,_xlfn.CONCAT(LEFT(TRIM(D$1),1),"*"),COUNTIF(_xlpm.d,_xlpm.k))</f>
        <v>0</v>
      </c>
      <c r="E386" s="1">
        <f>LOG(F386+1,10)</f>
        <v>0.30102999566398114</v>
      </c>
      <c r="F386" s="7">
        <v>1</v>
      </c>
      <c r="G386" s="9" t="s">
        <v>5259</v>
      </c>
      <c r="H386" s="4">
        <f>F386/freq.sum.r6e</f>
        <v>4.9701789264413521E-5</v>
      </c>
      <c r="I386" s="1" t="str">
        <f>_xlfn.LET(_xlpm.sep,":",_xlpm.w,$G386,LEFT(_xlpm.w,FIND(_xlpm.sep,_xlpm.w)-1))</f>
        <v>wɑ</v>
      </c>
      <c r="J386" s="1" t="str">
        <f>_xlfn.LET(_xlpm.sep,":",_xlpm.w,$G386,RIGHT(_xlpm.w,LEN(_xlpm.w)-FIND(_xlpm.sep,_xlpm.w)))</f>
        <v>iw</v>
      </c>
      <c r="K386" s="10">
        <f>_xlfn.LET(_xlpm.w,I386,LEN(_xlpm.w))</f>
        <v>2</v>
      </c>
      <c r="L386" s="10">
        <f>_xlfn.LET(_xlpm.w,J386,LEN(_xlpm.w))</f>
        <v>2</v>
      </c>
      <c r="M386" s="10">
        <f>_xlfn.LET(_xlpm.a,K386,_xlpm.b,L386,MAX(_xlpm.a,_xlpm.b))</f>
        <v>2</v>
      </c>
      <c r="N386" s="10">
        <f>_xlfn.LET(_xlpm.d,(K386,L386),MAX(_xlpm.d)-MIN(_xlpm.d))</f>
        <v>0</v>
      </c>
      <c r="O386" s="1" t="str">
        <f>_xlfn.LET(_xlpm.sep,":",_xlpm.w,$G386,_xlfn.CONCAT("~",RIGHT(_xlpm.w,LEN(_xlpm.w)-FIND(_xlpm.sep,_xlpm.w)),"~"))</f>
        <v>~iw~</v>
      </c>
      <c r="P386" s="1" t="str">
        <f>_xlfn.LET(_xlpm.sep,":",_xlpm.w,$G386,_xlfn.CONCAT("[",LEFT(_xlpm.w,FIND(_xlpm.sep,_xlpm.w)-1),"]"))</f>
        <v>[wɑ]</v>
      </c>
      <c r="Q386" s="14" cm="1">
        <f t="array" ref="Q386">SUM(_xlfn._xlws.FILTER($H$2:$H$7109,_xlfn.MAP($O$2:$O$7109,_xlfn.LAMBDA(_xlpm.x,_xlpm.x=$O386))))</f>
        <v>4.9701789264413521E-5</v>
      </c>
      <c r="R386" s="14">
        <f>$H386/Q386</f>
        <v>1</v>
      </c>
      <c r="S386" s="14" cm="1">
        <f t="array" ref="S386">SUM(_xlfn._xlws.FILTER($H$2:$H$7109,_xlfn.MAP($P$2:$P$7109,_xlfn.LAMBDA(_xlpm.x,_xlpm.x=$P386))))</f>
        <v>2.9821073558648114E-4</v>
      </c>
      <c r="T386" s="14">
        <f>$H386/S386</f>
        <v>0.16666666666666666</v>
      </c>
      <c r="U386" s="14">
        <f>_xlfn.LET(_xlpm.freq,F386,_xlpm.size,M386+1,_xlpm.F,V386,LOG(1+_xlpm.freq)*LOG(1+_xlpm.size)*_xlpm.F)</f>
        <v>5.1782319022546597E-2</v>
      </c>
      <c r="V386" s="14">
        <f>_xlfn.LET(_xlpm.a,T386,_xlpm.b,R386,2*_xlpm.a*_xlpm.b/(_xlpm.a+_xlpm.b))</f>
        <v>0.2857142857142857</v>
      </c>
      <c r="W386" s="14">
        <f>_xlfn.LET(_xlpm.p,R386,_xlpm.q,T386,LOG(_xlpm.p/_xlpm.q))</f>
        <v>0.77815125038364363</v>
      </c>
      <c r="X386" s="2"/>
      <c r="AC386" s="2"/>
      <c r="AH386" s="2"/>
      <c r="AI386" s="2"/>
    </row>
    <row r="387" spans="1:35">
      <c r="A387" s="1" t="str">
        <f>_xlfn.LET(_xlpm.sep," : ",CONCATENATE(O387,_xlpm.sep,P387))</f>
        <v>~ko~ : [kəʊ]</v>
      </c>
      <c r="B387" s="1">
        <f>_xlfn.LET(_xlpm.d,$G387,_xlpm.k,_xlfn.CONCAT(LEFT(TRIM(B$1),1),"*"),COUNTIF(_xlpm.d,_xlpm.k))</f>
        <v>0</v>
      </c>
      <c r="C387" s="1">
        <f>_xlfn.LET(_xlpm.d,$G387,_xlpm.k,_xlfn.CONCAT(LEFT(TRIM(C$1),1),"*"),COUNTIF(_xlpm.d,_xlpm.k))</f>
        <v>0</v>
      </c>
      <c r="D387" s="1">
        <f>_xlfn.LET(_xlpm.d,$G387,_xlpm.k,_xlfn.CONCAT(LEFT(TRIM(D$1),1),"*"),COUNTIF(_xlpm.d,_xlpm.k))</f>
        <v>0</v>
      </c>
      <c r="E387" s="1">
        <f>LOG(F387+1,10)</f>
        <v>0.30102999566398114</v>
      </c>
      <c r="F387" s="7">
        <v>1</v>
      </c>
      <c r="G387" s="9" t="s">
        <v>1984</v>
      </c>
      <c r="H387" s="4">
        <f>F387/freq.sum.r6e</f>
        <v>4.9701789264413521E-5</v>
      </c>
      <c r="I387" s="1" t="str">
        <f>_xlfn.LET(_xlpm.sep,":",_xlpm.w,$G387,LEFT(_xlpm.w,FIND(_xlpm.sep,_xlpm.w)-1))</f>
        <v>kəʊ</v>
      </c>
      <c r="J387" s="1" t="str">
        <f>_xlfn.LET(_xlpm.sep,":",_xlpm.w,$G387,RIGHT(_xlpm.w,LEN(_xlpm.w)-FIND(_xlpm.sep,_xlpm.w)))</f>
        <v>ko</v>
      </c>
      <c r="K387" s="10">
        <f>_xlfn.LET(_xlpm.w,I387,LEN(_xlpm.w))</f>
        <v>3</v>
      </c>
      <c r="L387" s="10">
        <f>_xlfn.LET(_xlpm.w,J387,LEN(_xlpm.w))</f>
        <v>2</v>
      </c>
      <c r="M387" s="10">
        <f>_xlfn.LET(_xlpm.a,K387,_xlpm.b,L387,MAX(_xlpm.a,_xlpm.b))</f>
        <v>3</v>
      </c>
      <c r="N387" s="10">
        <f>_xlfn.LET(_xlpm.d,(K387,L387),MAX(_xlpm.d)-MIN(_xlpm.d))</f>
        <v>1</v>
      </c>
      <c r="O387" s="1" t="str">
        <f>_xlfn.LET(_xlpm.sep,":",_xlpm.w,$G387,_xlfn.CONCAT("~",RIGHT(_xlpm.w,LEN(_xlpm.w)-FIND(_xlpm.sep,_xlpm.w)),"~"))</f>
        <v>~ko~</v>
      </c>
      <c r="P387" s="1" t="str">
        <f>_xlfn.LET(_xlpm.sep,":",_xlpm.w,$G387,_xlfn.CONCAT("[",LEFT(_xlpm.w,FIND(_xlpm.sep,_xlpm.w)-1),"]"))</f>
        <v>[kəʊ]</v>
      </c>
      <c r="Q387" s="14" cm="1">
        <f t="array" ref="Q387">SUM(_xlfn._xlws.FILTER($H$2:$H$7117,_xlfn.MAP($O$2:$O$7117,_xlfn.LAMBDA(_xlpm.x,_xlpm.x=$O387))))</f>
        <v>4.9701789264413521E-5</v>
      </c>
      <c r="R387" s="14">
        <f>$H387/Q387</f>
        <v>1</v>
      </c>
      <c r="S387" s="14" cm="1">
        <f t="array" ref="S387">SUM(_xlfn._xlws.FILTER($H$2:$H$7117,_xlfn.MAP($P$2:$P$7117,_xlfn.LAMBDA(_xlpm.x,_xlpm.x=$P387))))</f>
        <v>2.9821073558648114E-4</v>
      </c>
      <c r="T387" s="14">
        <f>$H387/S387</f>
        <v>0.16666666666666666</v>
      </c>
      <c r="U387" s="14">
        <f>_xlfn.LET(_xlpm.freq,F387,_xlpm.size,M387+1,_xlpm.F,V387,LOG(1+_xlpm.freq)*LOG(1+_xlpm.size)*_xlpm.F)</f>
        <v>6.0117410678435623E-2</v>
      </c>
      <c r="V387" s="14">
        <f>_xlfn.LET(_xlpm.a,T387,_xlpm.b,R387,2*_xlpm.a*_xlpm.b/(_xlpm.a+_xlpm.b))</f>
        <v>0.2857142857142857</v>
      </c>
      <c r="W387" s="14">
        <f>_xlfn.LET(_xlpm.p,R387,_xlpm.q,T387,LOG(_xlpm.p/_xlpm.q))</f>
        <v>0.77815125038364363</v>
      </c>
      <c r="X387" s="2"/>
      <c r="AC387" s="2"/>
      <c r="AH387" s="2"/>
      <c r="AI387" s="2"/>
    </row>
    <row r="388" spans="1:35">
      <c r="A388" s="1" t="str">
        <f>_xlfn.LET(_xlpm.sep," : ",CONCATENATE(O388,_xlpm.sep,P388))</f>
        <v>~sp~ : [spɑ]</v>
      </c>
      <c r="B388" s="1">
        <f>_xlfn.LET(_xlpm.d,$G388,_xlpm.k,_xlfn.CONCAT(LEFT(TRIM(B$1),1),"*"),COUNTIF(_xlpm.d,_xlpm.k))</f>
        <v>0</v>
      </c>
      <c r="C388" s="1">
        <f>_xlfn.LET(_xlpm.d,$G388,_xlpm.k,_xlfn.CONCAT(LEFT(TRIM(C$1),1),"*"),COUNTIF(_xlpm.d,_xlpm.k))</f>
        <v>0</v>
      </c>
      <c r="D388" s="1">
        <f>_xlfn.LET(_xlpm.d,$G388,_xlpm.k,_xlfn.CONCAT(LEFT(TRIM(D$1),1),"*"),COUNTIF(_xlpm.d,_xlpm.k))</f>
        <v>0</v>
      </c>
      <c r="E388" s="1">
        <f>LOG(F388+1,10)</f>
        <v>0.30102999566398114</v>
      </c>
      <c r="F388" s="7">
        <v>1</v>
      </c>
      <c r="G388" s="9" t="s">
        <v>4194</v>
      </c>
      <c r="H388" s="4">
        <f>F388/freq.sum.r6e</f>
        <v>4.9701789264413521E-5</v>
      </c>
      <c r="I388" s="1" t="str">
        <f>_xlfn.LET(_xlpm.sep,":",_xlpm.w,$G388,LEFT(_xlpm.w,FIND(_xlpm.sep,_xlpm.w)-1))</f>
        <v>spɑ</v>
      </c>
      <c r="J388" s="1" t="str">
        <f>_xlfn.LET(_xlpm.sep,":",_xlpm.w,$G388,RIGHT(_xlpm.w,LEN(_xlpm.w)-FIND(_xlpm.sep,_xlpm.w)))</f>
        <v>sp</v>
      </c>
      <c r="K388" s="10">
        <f>_xlfn.LET(_xlpm.w,I388,LEN(_xlpm.w))</f>
        <v>3</v>
      </c>
      <c r="L388" s="10">
        <f>_xlfn.LET(_xlpm.w,J388,LEN(_xlpm.w))</f>
        <v>2</v>
      </c>
      <c r="M388" s="10">
        <f>_xlfn.LET(_xlpm.a,K388,_xlpm.b,L388,MAX(_xlpm.a,_xlpm.b))</f>
        <v>3</v>
      </c>
      <c r="N388" s="10">
        <f>_xlfn.LET(_xlpm.d,(K388,L388),MAX(_xlpm.d)-MIN(_xlpm.d))</f>
        <v>1</v>
      </c>
      <c r="O388" s="1" t="str">
        <f>_xlfn.LET(_xlpm.sep,":",_xlpm.w,$G388,_xlfn.CONCAT("~",RIGHT(_xlpm.w,LEN(_xlpm.w)-FIND(_xlpm.sep,_xlpm.w)),"~"))</f>
        <v>~sp~</v>
      </c>
      <c r="P388" s="1" t="str">
        <f>_xlfn.LET(_xlpm.sep,":",_xlpm.w,$G388,_xlfn.CONCAT("[",LEFT(_xlpm.w,FIND(_xlpm.sep,_xlpm.w)-1),"]"))</f>
        <v>[spɑ]</v>
      </c>
      <c r="Q388" s="14" cm="1">
        <f t="array" ref="Q388">SUM(_xlfn._xlws.FILTER($H$2:$H$7117,_xlfn.MAP($O$2:$O$7117,_xlfn.LAMBDA(_xlpm.x,_xlpm.x=$O388))))</f>
        <v>4.9701789264413521E-5</v>
      </c>
      <c r="R388" s="14">
        <f>$H388/Q388</f>
        <v>1</v>
      </c>
      <c r="S388" s="14" cm="1">
        <f t="array" ref="S388">SUM(_xlfn._xlws.FILTER($H$2:$H$7117,_xlfn.MAP($P$2:$P$7117,_xlfn.LAMBDA(_xlpm.x,_xlpm.x=$P388))))</f>
        <v>2.9821073558648114E-4</v>
      </c>
      <c r="T388" s="14">
        <f>$H388/S388</f>
        <v>0.16666666666666666</v>
      </c>
      <c r="U388" s="14">
        <f>_xlfn.LET(_xlpm.freq,F388,_xlpm.size,M388+1,_xlpm.F,V388,LOG(1+_xlpm.freq)*LOG(1+_xlpm.size)*_xlpm.F)</f>
        <v>6.0117410678435623E-2</v>
      </c>
      <c r="V388" s="14">
        <f>_xlfn.LET(_xlpm.a,T388,_xlpm.b,R388,2*_xlpm.a*_xlpm.b/(_xlpm.a+_xlpm.b))</f>
        <v>0.2857142857142857</v>
      </c>
      <c r="W388" s="14">
        <f>_xlfn.LET(_xlpm.p,R388,_xlpm.q,T388,LOG(_xlpm.p/_xlpm.q))</f>
        <v>0.77815125038364363</v>
      </c>
      <c r="X388" s="2"/>
      <c r="AC388" s="2"/>
      <c r="AH388" s="2"/>
      <c r="AI388" s="2"/>
    </row>
    <row r="389" spans="1:35">
      <c r="A389" s="1" t="str">
        <f>_xlfn.LET(_xlpm.sep," : ",CONCATENATE(O389,_xlpm.sep,P389))</f>
        <v>~bu~ : [bɪ]</v>
      </c>
      <c r="B389" s="1">
        <f>_xlfn.LET(_xlpm.d,$G389,_xlpm.k,_xlfn.CONCAT(LEFT(TRIM(B$1),1),"*"),COUNTIF(_xlpm.d,_xlpm.k))</f>
        <v>0</v>
      </c>
      <c r="C389" s="1">
        <f>_xlfn.LET(_xlpm.d,$G389,_xlpm.k,_xlfn.CONCAT(LEFT(TRIM(C$1),1),"*"),COUNTIF(_xlpm.d,_xlpm.k))</f>
        <v>0</v>
      </c>
      <c r="D389" s="1">
        <f>_xlfn.LET(_xlpm.d,$G389,_xlpm.k,_xlfn.CONCAT(LEFT(TRIM(D$1),1),"*"),COUNTIF(_xlpm.d,_xlpm.k))</f>
        <v>0</v>
      </c>
      <c r="E389" s="1">
        <f>LOG(F389+1,10)</f>
        <v>1.3617278360175928</v>
      </c>
      <c r="F389" s="7">
        <v>22</v>
      </c>
      <c r="G389" s="9" t="s">
        <v>322</v>
      </c>
      <c r="H389" s="4">
        <f>F389/freq.sum.r6e</f>
        <v>1.0934393638170974E-3</v>
      </c>
      <c r="I389" s="1" t="str">
        <f>_xlfn.LET(_xlpm.sep,":",_xlpm.w,$G389,LEFT(_xlpm.w,FIND(_xlpm.sep,_xlpm.w)-1))</f>
        <v>bɪ</v>
      </c>
      <c r="J389" s="1" t="str">
        <f>_xlfn.LET(_xlpm.sep,":",_xlpm.w,$G389,RIGHT(_xlpm.w,LEN(_xlpm.w)-FIND(_xlpm.sep,_xlpm.w)))</f>
        <v>bu</v>
      </c>
      <c r="K389" s="10">
        <f>_xlfn.LET(_xlpm.w,I389,LEN(_xlpm.w))</f>
        <v>2</v>
      </c>
      <c r="L389" s="10">
        <f>_xlfn.LET(_xlpm.w,J389,LEN(_xlpm.w))</f>
        <v>2</v>
      </c>
      <c r="M389" s="10">
        <f>_xlfn.LET(_xlpm.a,K389,_xlpm.b,L389,MAX(_xlpm.a,_xlpm.b))</f>
        <v>2</v>
      </c>
      <c r="N389" s="10">
        <f>_xlfn.LET(_xlpm.d,(K389,L389),MAX(_xlpm.d)-MIN(_xlpm.d))</f>
        <v>0</v>
      </c>
      <c r="O389" s="1" t="str">
        <f>_xlfn.LET(_xlpm.sep,":",_xlpm.w,$G389,_xlfn.CONCAT("~",RIGHT(_xlpm.w,LEN(_xlpm.w)-FIND(_xlpm.sep,_xlpm.w)),"~"))</f>
        <v>~bu~</v>
      </c>
      <c r="P389" s="1" t="str">
        <f>_xlfn.LET(_xlpm.sep,":",_xlpm.w,$G389,_xlfn.CONCAT("[",LEFT(_xlpm.w,FIND(_xlpm.sep,_xlpm.w)-1),"]"))</f>
        <v>[bɪ]</v>
      </c>
      <c r="Q389" s="14" cm="1">
        <f t="array" ref="Q389">SUM(_xlfn._xlws.FILTER($H$2:$H$7117,_xlfn.MAP($O$2:$O$7117,_xlfn.LAMBDA(_xlpm.x,_xlpm.x=$O389))))</f>
        <v>2.0874751491053679E-3</v>
      </c>
      <c r="R389" s="14">
        <f>$H389/Q389</f>
        <v>0.52380952380952372</v>
      </c>
      <c r="S389" s="14" cm="1">
        <f t="array" ref="S389">SUM(_xlfn._xlws.FILTER($H$2:$H$7117,_xlfn.MAP($P$2:$P$7117,_xlfn.LAMBDA(_xlpm.x,_xlpm.x=$P389))))</f>
        <v>1.2723658051689858E-2</v>
      </c>
      <c r="T389" s="14">
        <f>$H389/S389</f>
        <v>8.5937500000000014E-2</v>
      </c>
      <c r="U389" s="14">
        <f>_xlfn.LET(_xlpm.freq,F389,_xlpm.size,M389+1,_xlpm.F,V389,LOG(1+_xlpm.freq)*LOG(1+_xlpm.size)*_xlpm.F)</f>
        <v>0.12105047437022506</v>
      </c>
      <c r="V389" s="14">
        <f>_xlfn.LET(_xlpm.a,T389,_xlpm.b,R389,2*_xlpm.a*_xlpm.b/(_xlpm.a+_xlpm.b))</f>
        <v>0.1476510067114094</v>
      </c>
      <c r="W389" s="14">
        <f>_xlfn.LET(_xlpm.p,R389,_xlpm.q,T389,LOG(_xlpm.p/_xlpm.q))</f>
        <v>0.78499067491394892</v>
      </c>
      <c r="X389" s="2"/>
      <c r="AC389" s="2"/>
      <c r="AH389" s="2"/>
      <c r="AI389" s="2"/>
    </row>
    <row r="390" spans="1:35">
      <c r="A390" s="1" t="str">
        <f>_xlfn.LET(_xlpm.sep," : ",CONCATENATE(O390,_xlpm.sep,P390))</f>
        <v>~ze~ : [zɪ]</v>
      </c>
      <c r="B390" s="1">
        <f>_xlfn.LET(_xlpm.d,$G390,_xlpm.k,_xlfn.CONCAT(LEFT(TRIM(B$1),1),"*"),COUNTIF(_xlpm.d,_xlpm.k))</f>
        <v>0</v>
      </c>
      <c r="C390" s="1">
        <f>_xlfn.LET(_xlpm.d,$G390,_xlpm.k,_xlfn.CONCAT(LEFT(TRIM(C$1),1),"*"),COUNTIF(_xlpm.d,_xlpm.k))</f>
        <v>0</v>
      </c>
      <c r="D390" s="1">
        <f>_xlfn.LET(_xlpm.d,$G390,_xlpm.k,_xlfn.CONCAT(LEFT(TRIM(D$1),1),"*"),COUNTIF(_xlpm.d,_xlpm.k))</f>
        <v>0</v>
      </c>
      <c r="E390" s="1">
        <f>LOG(F390+1,10)</f>
        <v>1.3617278360175928</v>
      </c>
      <c r="F390" s="7">
        <v>22</v>
      </c>
      <c r="G390" s="9" t="s">
        <v>5455</v>
      </c>
      <c r="H390" s="4">
        <f>F390/freq.sum.r6e</f>
        <v>1.0934393638170974E-3</v>
      </c>
      <c r="I390" s="1" t="str">
        <f>_xlfn.LET(_xlpm.sep,":",_xlpm.w,$G390,LEFT(_xlpm.w,FIND(_xlpm.sep,_xlpm.w)-1))</f>
        <v>zɪ</v>
      </c>
      <c r="J390" s="1" t="str">
        <f>_xlfn.LET(_xlpm.sep,":",_xlpm.w,$G390,RIGHT(_xlpm.w,LEN(_xlpm.w)-FIND(_xlpm.sep,_xlpm.w)))</f>
        <v>ze</v>
      </c>
      <c r="K390" s="10">
        <f>_xlfn.LET(_xlpm.w,I390,LEN(_xlpm.w))</f>
        <v>2</v>
      </c>
      <c r="L390" s="10">
        <f>_xlfn.LET(_xlpm.w,J390,LEN(_xlpm.w))</f>
        <v>2</v>
      </c>
      <c r="M390" s="10">
        <f>_xlfn.LET(_xlpm.a,K390,_xlpm.b,L390,MAX(_xlpm.a,_xlpm.b))</f>
        <v>2</v>
      </c>
      <c r="N390" s="10">
        <f>_xlfn.LET(_xlpm.d,(K390,L390),MAX(_xlpm.d)-MIN(_xlpm.d))</f>
        <v>0</v>
      </c>
      <c r="O390" s="1" t="str">
        <f>_xlfn.LET(_xlpm.sep,":",_xlpm.w,$G390,_xlfn.CONCAT("~",RIGHT(_xlpm.w,LEN(_xlpm.w)-FIND(_xlpm.sep,_xlpm.w)),"~"))</f>
        <v>~ze~</v>
      </c>
      <c r="P390" s="1" t="str">
        <f>_xlfn.LET(_xlpm.sep,":",_xlpm.w,$G390,_xlfn.CONCAT("[",LEFT(_xlpm.w,FIND(_xlpm.sep,_xlpm.w)-1),"]"))</f>
        <v>[zɪ]</v>
      </c>
      <c r="Q390" s="14" cm="1">
        <f t="array" ref="Q390">SUM(_xlfn._xlws.FILTER($H$2:$H$7117,_xlfn.MAP($O$2:$O$7117,_xlfn.LAMBDA(_xlpm.x,_xlpm.x=$O390))))</f>
        <v>1.540755467196819E-3</v>
      </c>
      <c r="R390" s="14">
        <f>$H390/Q390</f>
        <v>0.70967741935483875</v>
      </c>
      <c r="S390" s="14" cm="1">
        <f t="array" ref="S390">SUM(_xlfn._xlws.FILTER($H$2:$H$7117,_xlfn.MAP($P$2:$P$7117,_xlfn.LAMBDA(_xlpm.x,_xlpm.x=$P390))))</f>
        <v>9.5427435387673929E-3</v>
      </c>
      <c r="T390" s="14">
        <f>$H390/S390</f>
        <v>0.11458333333333337</v>
      </c>
      <c r="U390" s="14">
        <f>_xlfn.LET(_xlpm.freq,F390,_xlpm.size,M390+1,_xlpm.F,V390,LOG(1+_xlpm.freq)*LOG(1+_xlpm.size)*_xlpm.F)</f>
        <v>0.16176251731985236</v>
      </c>
      <c r="V390" s="14">
        <f>_xlfn.LET(_xlpm.a,T390,_xlpm.b,R390,2*_xlpm.a*_xlpm.b/(_xlpm.a+_xlpm.b))</f>
        <v>0.19730941704035879</v>
      </c>
      <c r="W390" s="14">
        <f>_xlfn.LET(_xlpm.p,R390,_xlpm.q,T390,LOG(_xlpm.p/_xlpm.q))</f>
        <v>0.79193953486927682</v>
      </c>
      <c r="X390" s="2"/>
      <c r="AC390" s="2"/>
      <c r="AH390" s="2"/>
      <c r="AI390" s="2"/>
    </row>
    <row r="391" spans="1:35">
      <c r="A391" s="1" t="str">
        <f>_xlfn.LET(_xlpm.sep," : ",CONCATENATE(O391,_xlpm.sep,P391))</f>
        <v>~si~ : [sɪ]</v>
      </c>
      <c r="B391" s="1">
        <f>_xlfn.LET(_xlpm.d,$G391,_xlpm.k,_xlfn.CONCAT(LEFT(TRIM(B$1),1),"*"),COUNTIF(_xlpm.d,_xlpm.k))</f>
        <v>0</v>
      </c>
      <c r="C391" s="1">
        <f>_xlfn.LET(_xlpm.d,$G391,_xlpm.k,_xlfn.CONCAT(LEFT(TRIM(C$1),1),"*"),COUNTIF(_xlpm.d,_xlpm.k))</f>
        <v>0</v>
      </c>
      <c r="D391" s="1">
        <f>_xlfn.LET(_xlpm.d,$G391,_xlpm.k,_xlfn.CONCAT(LEFT(TRIM(D$1),1),"*"),COUNTIF(_xlpm.d,_xlpm.k))</f>
        <v>0</v>
      </c>
      <c r="E391" s="1">
        <f>LOG(F391+1,10)</f>
        <v>1.3617278360175928</v>
      </c>
      <c r="F391" s="7">
        <v>22</v>
      </c>
      <c r="G391" s="9" t="s">
        <v>4512</v>
      </c>
      <c r="H391" s="4">
        <f>F391/freq.sum.r6e</f>
        <v>1.0934393638170974E-3</v>
      </c>
      <c r="I391" s="1" t="str">
        <f>_xlfn.LET(_xlpm.sep,":",_xlpm.w,$G391,LEFT(_xlpm.w,FIND(_xlpm.sep,_xlpm.w)-1))</f>
        <v>sɪ</v>
      </c>
      <c r="J391" s="1" t="str">
        <f>_xlfn.LET(_xlpm.sep,":",_xlpm.w,$G391,RIGHT(_xlpm.w,LEN(_xlpm.w)-FIND(_xlpm.sep,_xlpm.w)))</f>
        <v>si</v>
      </c>
      <c r="K391" s="10">
        <f>_xlfn.LET(_xlpm.w,I391,LEN(_xlpm.w))</f>
        <v>2</v>
      </c>
      <c r="L391" s="10">
        <f>_xlfn.LET(_xlpm.w,J391,LEN(_xlpm.w))</f>
        <v>2</v>
      </c>
      <c r="M391" s="10">
        <f>_xlfn.LET(_xlpm.a,K391,_xlpm.b,L391,MAX(_xlpm.a,_xlpm.b))</f>
        <v>2</v>
      </c>
      <c r="N391" s="10">
        <f>_xlfn.LET(_xlpm.d,(K391,L391),MAX(_xlpm.d)-MIN(_xlpm.d))</f>
        <v>0</v>
      </c>
      <c r="O391" s="1" t="str">
        <f>_xlfn.LET(_xlpm.sep,":",_xlpm.w,$G391,_xlfn.CONCAT("~",RIGHT(_xlpm.w,LEN(_xlpm.w)-FIND(_xlpm.sep,_xlpm.w)),"~"))</f>
        <v>~si~</v>
      </c>
      <c r="P391" s="1" t="str">
        <f>_xlfn.LET(_xlpm.sep,":",_xlpm.w,$G391,_xlfn.CONCAT("[",LEFT(_xlpm.w,FIND(_xlpm.sep,_xlpm.w)-1),"]"))</f>
        <v>[sɪ]</v>
      </c>
      <c r="Q391" s="14" cm="1">
        <f t="array" ref="Q391">SUM(_xlfn._xlws.FILTER($H$2:$H$7117,_xlfn.MAP($O$2:$O$7117,_xlfn.LAMBDA(_xlpm.x,_xlpm.x=$O391))))</f>
        <v>3.0815109343936384E-3</v>
      </c>
      <c r="R391" s="14">
        <f>$H391/Q391</f>
        <v>0.35483870967741932</v>
      </c>
      <c r="S391" s="14" cm="1">
        <f t="array" ref="S391">SUM(_xlfn._xlws.FILTER($H$2:$H$7117,_xlfn.MAP($P$2:$P$7117,_xlfn.LAMBDA(_xlpm.x,_xlpm.x=$P391))))</f>
        <v>1.9085487077534789E-2</v>
      </c>
      <c r="T391" s="14">
        <f>$H391/S391</f>
        <v>5.7291666666666671E-2</v>
      </c>
      <c r="U391" s="14">
        <f>_xlfn.LET(_xlpm.freq,F391,_xlpm.size,M391+1,_xlpm.F,V391,LOG(1+_xlpm.freq)*LOG(1+_xlpm.size)*_xlpm.F)</f>
        <v>8.0881258659926167E-2</v>
      </c>
      <c r="V391" s="14">
        <f>_xlfn.LET(_xlpm.a,T391,_xlpm.b,R391,2*_xlpm.a*_xlpm.b/(_xlpm.a+_xlpm.b))</f>
        <v>9.8654708520179379E-2</v>
      </c>
      <c r="W391" s="14">
        <f>_xlfn.LET(_xlpm.p,R391,_xlpm.q,T391,LOG(_xlpm.p/_xlpm.q))</f>
        <v>0.79193953486927682</v>
      </c>
      <c r="X391" s="2"/>
      <c r="AC391" s="2"/>
      <c r="AH391" s="2"/>
      <c r="AI391" s="2"/>
    </row>
    <row r="392" spans="1:35">
      <c r="A392" s="1" t="str">
        <f>_xlfn.LET(_xlpm.sep," : ",CONCATENATE(O392,_xlpm.sep,P392))</f>
        <v>~ar~ : [wɛ]</v>
      </c>
      <c r="B392" s="1">
        <f>_xlfn.LET(_xlpm.d,$G392,_xlpm.k,_xlfn.CONCAT(LEFT(TRIM(B$1),1),"*"),COUNTIF(_xlpm.d,_xlpm.k))</f>
        <v>0</v>
      </c>
      <c r="C392" s="1">
        <f>_xlfn.LET(_xlpm.d,$G392,_xlpm.k,_xlfn.CONCAT(LEFT(TRIM(C$1),1),"*"),COUNTIF(_xlpm.d,_xlpm.k))</f>
        <v>0</v>
      </c>
      <c r="D392" s="1">
        <f>_xlfn.LET(_xlpm.d,$G392,_xlpm.k,_xlfn.CONCAT(LEFT(TRIM(D$1),1),"*"),COUNTIF(_xlpm.d,_xlpm.k))</f>
        <v>0</v>
      </c>
      <c r="E392" s="1">
        <f>LOG(F392+1,10)</f>
        <v>0.47712125471966244</v>
      </c>
      <c r="F392" s="7">
        <v>2</v>
      </c>
      <c r="G392" s="9" t="s">
        <v>5247</v>
      </c>
      <c r="H392" s="4">
        <f>F392/freq.sum.r6e</f>
        <v>9.9403578528827041E-5</v>
      </c>
      <c r="I392" s="1" t="str">
        <f>_xlfn.LET(_xlpm.sep,":",_xlpm.w,$G392,LEFT(_xlpm.w,FIND(_xlpm.sep,_xlpm.w)-1))</f>
        <v>wɛ</v>
      </c>
      <c r="J392" s="1" t="str">
        <f>_xlfn.LET(_xlpm.sep,":",_xlpm.w,$G392,RIGHT(_xlpm.w,LEN(_xlpm.w)-FIND(_xlpm.sep,_xlpm.w)))</f>
        <v>ar</v>
      </c>
      <c r="K392" s="10">
        <f>_xlfn.LET(_xlpm.w,I392,LEN(_xlpm.w))</f>
        <v>2</v>
      </c>
      <c r="L392" s="10">
        <f>_xlfn.LET(_xlpm.w,J392,LEN(_xlpm.w))</f>
        <v>2</v>
      </c>
      <c r="M392" s="10">
        <f>_xlfn.LET(_xlpm.a,K392,_xlpm.b,L392,MAX(_xlpm.a,_xlpm.b))</f>
        <v>2</v>
      </c>
      <c r="N392" s="10">
        <f>_xlfn.LET(_xlpm.d,(K392,L392),MAX(_xlpm.d)-MIN(_xlpm.d))</f>
        <v>0</v>
      </c>
      <c r="O392" s="1" t="str">
        <f>_xlfn.LET(_xlpm.sep,":",_xlpm.w,$G392,_xlfn.CONCAT("~",RIGHT(_xlpm.w,LEN(_xlpm.w)-FIND(_xlpm.sep,_xlpm.w)),"~"))</f>
        <v>~ar~</v>
      </c>
      <c r="P392" s="1" t="str">
        <f>_xlfn.LET(_xlpm.sep,":",_xlpm.w,$G392,_xlfn.CONCAT("[",LEFT(_xlpm.w,FIND(_xlpm.sep,_xlpm.w)-1),"]"))</f>
        <v>[wɛ]</v>
      </c>
      <c r="Q392" s="14" cm="1">
        <f t="array" ref="Q392">SUM(_xlfn._xlws.FILTER($H$2:$H$7117,_xlfn.MAP($O$2:$O$7117,_xlfn.LAMBDA(_xlpm.x,_xlpm.x=$O392))))</f>
        <v>4.4731610337972168E-4</v>
      </c>
      <c r="R392" s="14">
        <f>$H392/Q392</f>
        <v>0.22222222222222224</v>
      </c>
      <c r="S392" s="14" cm="1">
        <f t="array" ref="S392">SUM(_xlfn._xlws.FILTER($H$2:$H$7117,_xlfn.MAP($P$2:$P$7117,_xlfn.LAMBDA(_xlpm.x,_xlpm.x=$P392))))</f>
        <v>2.7833001988071563E-3</v>
      </c>
      <c r="T392" s="14">
        <f>$H392/S392</f>
        <v>3.5714285714285726E-2</v>
      </c>
      <c r="U392" s="14">
        <f>_xlfn.LET(_xlpm.freq,F392,_xlpm.size,M392+1,_xlpm.F,V392,LOG(1+_xlpm.freq)*LOG(1+_xlpm.size)*_xlpm.F)</f>
        <v>1.7677268829471175E-2</v>
      </c>
      <c r="V392" s="14">
        <f>_xlfn.LET(_xlpm.a,T392,_xlpm.b,R392,2*_xlpm.a*_xlpm.b/(_xlpm.a+_xlpm.b))</f>
        <v>6.1538461538461556E-2</v>
      </c>
      <c r="W392" s="14">
        <f>_xlfn.LET(_xlpm.p,R392,_xlpm.q,T392,LOG(_xlpm.p/_xlpm.q))</f>
        <v>0.79394551756687537</v>
      </c>
      <c r="X392" s="2"/>
      <c r="AC392" s="2"/>
      <c r="AH392" s="2"/>
      <c r="AI392" s="2"/>
    </row>
    <row r="393" spans="1:35">
      <c r="A393" s="1" t="str">
        <f>_xlfn.LET(_xlpm.sep," : ",CONCATENATE(O393,_xlpm.sep,P393))</f>
        <v>~pe~ : [pɪ]</v>
      </c>
      <c r="B393" s="1">
        <f>_xlfn.LET(_xlpm.d,$G393,_xlpm.k,_xlfn.CONCAT(LEFT(TRIM(B$1),1),"*"),COUNTIF(_xlpm.d,_xlpm.k))</f>
        <v>0</v>
      </c>
      <c r="C393" s="1">
        <f>_xlfn.LET(_xlpm.d,$G393,_xlpm.k,_xlfn.CONCAT(LEFT(TRIM(C$1),1),"*"),COUNTIF(_xlpm.d,_xlpm.k))</f>
        <v>0</v>
      </c>
      <c r="D393" s="1">
        <f>_xlfn.LET(_xlpm.d,$G393,_xlpm.k,_xlfn.CONCAT(LEFT(TRIM(D$1),1),"*"),COUNTIF(_xlpm.d,_xlpm.k))</f>
        <v>0</v>
      </c>
      <c r="E393" s="1">
        <f>LOG(F393+1,10)</f>
        <v>1.3617278360175928</v>
      </c>
      <c r="F393" s="7">
        <v>22</v>
      </c>
      <c r="G393" s="9" t="s">
        <v>3724</v>
      </c>
      <c r="H393" s="4">
        <f>F393/freq.sum.r6e</f>
        <v>1.0934393638170974E-3</v>
      </c>
      <c r="I393" s="1" t="str">
        <f>_xlfn.LET(_xlpm.sep,":",_xlpm.w,$G393,LEFT(_xlpm.w,FIND(_xlpm.sep,_xlpm.w)-1))</f>
        <v>pɪ</v>
      </c>
      <c r="J393" s="1" t="str">
        <f>_xlfn.LET(_xlpm.sep,":",_xlpm.w,$G393,RIGHT(_xlpm.w,LEN(_xlpm.w)-FIND(_xlpm.sep,_xlpm.w)))</f>
        <v>pe</v>
      </c>
      <c r="K393" s="10">
        <f>_xlfn.LET(_xlpm.w,I393,LEN(_xlpm.w))</f>
        <v>2</v>
      </c>
      <c r="L393" s="10">
        <f>_xlfn.LET(_xlpm.w,J393,LEN(_xlpm.w))</f>
        <v>2</v>
      </c>
      <c r="M393" s="10">
        <f>_xlfn.LET(_xlpm.a,K393,_xlpm.b,L393,MAX(_xlpm.a,_xlpm.b))</f>
        <v>2</v>
      </c>
      <c r="N393" s="10">
        <f>_xlfn.LET(_xlpm.d,(K393,L393),MAX(_xlpm.d)-MIN(_xlpm.d))</f>
        <v>0</v>
      </c>
      <c r="O393" s="1" t="str">
        <f>_xlfn.LET(_xlpm.sep,":",_xlpm.w,$G393,_xlfn.CONCAT("~",RIGHT(_xlpm.w,LEN(_xlpm.w)-FIND(_xlpm.sep,_xlpm.w)),"~"))</f>
        <v>~pe~</v>
      </c>
      <c r="P393" s="1" t="str">
        <f>_xlfn.LET(_xlpm.sep,":",_xlpm.w,$G393,_xlfn.CONCAT("[",LEFT(_xlpm.w,FIND(_xlpm.sep,_xlpm.w)-1),"]"))</f>
        <v>[pɪ]</v>
      </c>
      <c r="Q393" s="14" cm="1">
        <f t="array" ref="Q393">SUM(_xlfn._xlws.FILTER($H$2:$H$7117,_xlfn.MAP($O$2:$O$7117,_xlfn.LAMBDA(_xlpm.x,_xlpm.x=$O393))))</f>
        <v>1.7892644135188867E-3</v>
      </c>
      <c r="R393" s="14">
        <f>$H393/Q393</f>
        <v>0.61111111111111105</v>
      </c>
      <c r="S393" s="14" cm="1">
        <f t="array" ref="S393">SUM(_xlfn._xlws.FILTER($H$2:$H$7117,_xlfn.MAP($P$2:$P$7117,_xlfn.LAMBDA(_xlpm.x,_xlpm.x=$P393))))</f>
        <v>1.1133200795228625E-2</v>
      </c>
      <c r="T393" s="14">
        <f>$H393/S393</f>
        <v>9.821428571428574E-2</v>
      </c>
      <c r="U393" s="14">
        <f>_xlfn.LET(_xlpm.freq,F393,_xlpm.size,M393+1,_xlpm.F,V393,LOG(1+_xlpm.freq)*LOG(1+_xlpm.size)*_xlpm.F)</f>
        <v>0.13874246677818106</v>
      </c>
      <c r="V393" s="14">
        <f>_xlfn.LET(_xlpm.a,T393,_xlpm.b,R393,2*_xlpm.a*_xlpm.b/(_xlpm.a+_xlpm.b))</f>
        <v>0.16923076923076927</v>
      </c>
      <c r="W393" s="14">
        <f>_xlfn.LET(_xlpm.p,R393,_xlpm.q,T393,LOG(_xlpm.p/_xlpm.q))</f>
        <v>0.79394551756687537</v>
      </c>
      <c r="X393" s="2"/>
      <c r="AC393" s="2"/>
      <c r="AH393" s="2"/>
      <c r="AI393" s="2"/>
    </row>
    <row r="394" spans="1:35">
      <c r="A394" s="1" t="str">
        <f>_xlfn.LET(_xlpm.sep," : ",CONCATENATE(O394,_xlpm.sep,P394))</f>
        <v>~be~ : [bɪ]</v>
      </c>
      <c r="B394" s="1">
        <f>_xlfn.LET(_xlpm.d,$G394,_xlpm.k,_xlfn.CONCAT(LEFT(TRIM(B$1),1),"*"),COUNTIF(_xlpm.d,_xlpm.k))</f>
        <v>0</v>
      </c>
      <c r="C394" s="1">
        <f>_xlfn.LET(_xlpm.d,$G394,_xlpm.k,_xlfn.CONCAT(LEFT(TRIM(C$1),1),"*"),COUNTIF(_xlpm.d,_xlpm.k))</f>
        <v>0</v>
      </c>
      <c r="D394" s="1">
        <f>_xlfn.LET(_xlpm.d,$G394,_xlpm.k,_xlfn.CONCAT(LEFT(TRIM(D$1),1),"*"),COUNTIF(_xlpm.d,_xlpm.k))</f>
        <v>0</v>
      </c>
      <c r="E394" s="1">
        <f>LOG(F394+1,10)</f>
        <v>1.3617278360175928</v>
      </c>
      <c r="F394" s="7">
        <v>22</v>
      </c>
      <c r="G394" s="9" t="s">
        <v>265</v>
      </c>
      <c r="H394" s="4">
        <f>F394/freq.sum.r6e</f>
        <v>1.0934393638170974E-3</v>
      </c>
      <c r="I394" s="1" t="str">
        <f>_xlfn.LET(_xlpm.sep,":",_xlpm.w,$G394,LEFT(_xlpm.w,FIND(_xlpm.sep,_xlpm.w)-1))</f>
        <v>bɪ</v>
      </c>
      <c r="J394" s="1" t="str">
        <f>_xlfn.LET(_xlpm.sep,":",_xlpm.w,$G394,RIGHT(_xlpm.w,LEN(_xlpm.w)-FIND(_xlpm.sep,_xlpm.w)))</f>
        <v>be</v>
      </c>
      <c r="K394" s="10">
        <f>_xlfn.LET(_xlpm.w,I394,LEN(_xlpm.w))</f>
        <v>2</v>
      </c>
      <c r="L394" s="10">
        <f>_xlfn.LET(_xlpm.w,J394,LEN(_xlpm.w))</f>
        <v>2</v>
      </c>
      <c r="M394" s="10">
        <f>_xlfn.LET(_xlpm.a,K394,_xlpm.b,L394,MAX(_xlpm.a,_xlpm.b))</f>
        <v>2</v>
      </c>
      <c r="N394" s="10">
        <f>_xlfn.LET(_xlpm.d,(K394,L394),MAX(_xlpm.d)-MIN(_xlpm.d))</f>
        <v>0</v>
      </c>
      <c r="O394" s="1" t="str">
        <f>_xlfn.LET(_xlpm.sep,":",_xlpm.w,$G394,_xlfn.CONCAT("~",RIGHT(_xlpm.w,LEN(_xlpm.w)-FIND(_xlpm.sep,_xlpm.w)),"~"))</f>
        <v>~be~</v>
      </c>
      <c r="P394" s="1" t="str">
        <f>_xlfn.LET(_xlpm.sep,":",_xlpm.w,$G394,_xlfn.CONCAT("[",LEFT(_xlpm.w,FIND(_xlpm.sep,_xlpm.w)-1),"]"))</f>
        <v>[bɪ]</v>
      </c>
      <c r="Q394" s="14" cm="1">
        <f t="array" ref="Q394">SUM(_xlfn._xlws.FILTER($H$2:$H$7117,_xlfn.MAP($O$2:$O$7117,_xlfn.LAMBDA(_xlpm.x,_xlpm.x=$O394))))</f>
        <v>2.0377733598409544E-3</v>
      </c>
      <c r="R394" s="14">
        <f>$H394/Q394</f>
        <v>0.53658536585365846</v>
      </c>
      <c r="S394" s="14" cm="1">
        <f t="array" ref="S394">SUM(_xlfn._xlws.FILTER($H$2:$H$7117,_xlfn.MAP($P$2:$P$7117,_xlfn.LAMBDA(_xlpm.x,_xlpm.x=$P394))))</f>
        <v>1.2723658051689858E-2</v>
      </c>
      <c r="T394" s="14">
        <f>$H394/S394</f>
        <v>8.5937500000000014E-2</v>
      </c>
      <c r="U394" s="14">
        <f>_xlfn.LET(_xlpm.freq,F394,_xlpm.size,M394+1,_xlpm.F,V394,LOG(1+_xlpm.freq)*LOG(1+_xlpm.size)*_xlpm.F)</f>
        <v>0.12145805172500698</v>
      </c>
      <c r="V394" s="14">
        <f>_xlfn.LET(_xlpm.a,T394,_xlpm.b,R394,2*_xlpm.a*_xlpm.b/(_xlpm.a+_xlpm.b))</f>
        <v>0.14814814814814817</v>
      </c>
      <c r="W394" s="14">
        <f>_xlfn.LET(_xlpm.p,R394,_xlpm.q,T394,LOG(_xlpm.p/_xlpm.q))</f>
        <v>0.79545610859211391</v>
      </c>
      <c r="X394" s="2"/>
      <c r="AC394" s="2"/>
      <c r="AH394" s="2"/>
      <c r="AI394" s="2"/>
    </row>
    <row r="395" spans="1:35">
      <c r="A395" s="1" t="str">
        <f>_xlfn.LET(_xlpm.sep," : ",CONCATENATE(O395,_xlpm.sep,P395))</f>
        <v>~za~ : [zə]</v>
      </c>
      <c r="B395" s="1">
        <f>_xlfn.LET(_xlpm.d,$G395,_xlpm.k,_xlfn.CONCAT(LEFT(TRIM(B$1),1),"*"),COUNTIF(_xlpm.d,_xlpm.k))</f>
        <v>0</v>
      </c>
      <c r="C395" s="1">
        <f>_xlfn.LET(_xlpm.d,$G395,_xlpm.k,_xlfn.CONCAT(LEFT(TRIM(C$1),1),"*"),COUNTIF(_xlpm.d,_xlpm.k))</f>
        <v>0</v>
      </c>
      <c r="D395" s="1">
        <f>_xlfn.LET(_xlpm.d,$G395,_xlpm.k,_xlfn.CONCAT(LEFT(TRIM(D$1),1),"*"),COUNTIF(_xlpm.d,_xlpm.k))</f>
        <v>0</v>
      </c>
      <c r="E395" s="1">
        <f>LOG(F395+1,10)</f>
        <v>0.47712125471966244</v>
      </c>
      <c r="F395" s="7">
        <v>2</v>
      </c>
      <c r="G395" s="9" t="s">
        <v>5449</v>
      </c>
      <c r="H395" s="4">
        <f>F395/freq.sum.r6e</f>
        <v>9.9403578528827041E-5</v>
      </c>
      <c r="I395" s="1" t="str">
        <f>_xlfn.LET(_xlpm.sep,":",_xlpm.w,$G395,LEFT(_xlpm.w,FIND(_xlpm.sep,_xlpm.w)-1))</f>
        <v>zə</v>
      </c>
      <c r="J395" s="1" t="str">
        <f>_xlfn.LET(_xlpm.sep,":",_xlpm.w,$G395,RIGHT(_xlpm.w,LEN(_xlpm.w)-FIND(_xlpm.sep,_xlpm.w)))</f>
        <v>za</v>
      </c>
      <c r="K395" s="10">
        <f>_xlfn.LET(_xlpm.w,I395,LEN(_xlpm.w))</f>
        <v>2</v>
      </c>
      <c r="L395" s="10">
        <f>_xlfn.LET(_xlpm.w,J395,LEN(_xlpm.w))</f>
        <v>2</v>
      </c>
      <c r="M395" s="10">
        <f>_xlfn.LET(_xlpm.a,K395,_xlpm.b,L395,MAX(_xlpm.a,_xlpm.b))</f>
        <v>2</v>
      </c>
      <c r="N395" s="10">
        <f>_xlfn.LET(_xlpm.d,(K395,L395),MAX(_xlpm.d)-MIN(_xlpm.d))</f>
        <v>0</v>
      </c>
      <c r="O395" s="1" t="str">
        <f>_xlfn.LET(_xlpm.sep,":",_xlpm.w,$G395,_xlfn.CONCAT("~",RIGHT(_xlpm.w,LEN(_xlpm.w)-FIND(_xlpm.sep,_xlpm.w)),"~"))</f>
        <v>~za~</v>
      </c>
      <c r="P395" s="1" t="str">
        <f>_xlfn.LET(_xlpm.sep,":",_xlpm.w,$G395,_xlfn.CONCAT("[",LEFT(_xlpm.w,FIND(_xlpm.sep,_xlpm.w)-1),"]"))</f>
        <v>[zə]</v>
      </c>
      <c r="Q395" s="14" cm="1">
        <f t="array" ref="Q395">SUM(_xlfn._xlws.FILTER($H$2:$H$7117,_xlfn.MAP($O$2:$O$7117,_xlfn.LAMBDA(_xlpm.x,_xlpm.x=$O395))))</f>
        <v>3.9761431411530816E-4</v>
      </c>
      <c r="R395" s="14">
        <f>$H395/Q395</f>
        <v>0.25</v>
      </c>
      <c r="S395" s="14" cm="1">
        <f t="array" ref="S395">SUM(_xlfn._xlws.FILTER($H$2:$H$7117,_xlfn.MAP($P$2:$P$7117,_xlfn.LAMBDA(_xlpm.x,_xlpm.x=$P395))))</f>
        <v>2.4850894632206747E-3</v>
      </c>
      <c r="T395" s="14">
        <f>$H395/S395</f>
        <v>4.0000000000000022E-2</v>
      </c>
      <c r="U395" s="14">
        <f>_xlfn.LET(_xlpm.freq,F395,_xlpm.size,M395+1,_xlpm.F,V395,LOG(1+_xlpm.freq)*LOG(1+_xlpm.size)*_xlpm.F)</f>
        <v>1.9810732308890112E-2</v>
      </c>
      <c r="V395" s="14">
        <f>_xlfn.LET(_xlpm.a,T395,_xlpm.b,R395,2*_xlpm.a*_xlpm.b/(_xlpm.a+_xlpm.b))</f>
        <v>6.8965517241379337E-2</v>
      </c>
      <c r="W395" s="14">
        <f>_xlfn.LET(_xlpm.p,R395,_xlpm.q,T395,LOG(_xlpm.p/_xlpm.q))</f>
        <v>0.79588001734407499</v>
      </c>
      <c r="X395" s="2"/>
      <c r="AC395" s="2"/>
      <c r="AH395" s="2"/>
      <c r="AI395" s="2"/>
    </row>
    <row r="396" spans="1:35">
      <c r="A396" s="1" t="str">
        <f>_xlfn.LET(_xlpm.sep," : ",CONCATENATE(O396,_xlpm.sep,P396))</f>
        <v>~hy~ : [haɪ]</v>
      </c>
      <c r="B396" s="1">
        <f>_xlfn.LET(_xlpm.d,$G396,_xlpm.k,_xlfn.CONCAT(LEFT(TRIM(B$1),1),"*"),COUNTIF(_xlpm.d,_xlpm.k))</f>
        <v>0</v>
      </c>
      <c r="C396" s="1">
        <f>_xlfn.LET(_xlpm.d,$G396,_xlpm.k,_xlfn.CONCAT(LEFT(TRIM(C$1),1),"*"),COUNTIF(_xlpm.d,_xlpm.k))</f>
        <v>0</v>
      </c>
      <c r="D396" s="1">
        <f>_xlfn.LET(_xlpm.d,$G396,_xlpm.k,_xlfn.CONCAT(LEFT(TRIM(D$1),1),"*"),COUNTIF(_xlpm.d,_xlpm.k))</f>
        <v>0</v>
      </c>
      <c r="E396" s="1">
        <f>LOG(F396+1,10)</f>
        <v>0.90308998699194343</v>
      </c>
      <c r="F396" s="7">
        <v>7</v>
      </c>
      <c r="G396" s="9" t="s">
        <v>1193</v>
      </c>
      <c r="H396" s="4">
        <f>F396/freq.sum.r6e</f>
        <v>3.4791252485089465E-4</v>
      </c>
      <c r="I396" s="1" t="str">
        <f>_xlfn.LET(_xlpm.sep,":",_xlpm.w,$G396,LEFT(_xlpm.w,FIND(_xlpm.sep,_xlpm.w)-1))</f>
        <v>haɪ</v>
      </c>
      <c r="J396" s="1" t="str">
        <f>_xlfn.LET(_xlpm.sep,":",_xlpm.w,$G396,RIGHT(_xlpm.w,LEN(_xlpm.w)-FIND(_xlpm.sep,_xlpm.w)))</f>
        <v>hy</v>
      </c>
      <c r="K396" s="10">
        <f>_xlfn.LET(_xlpm.w,I396,LEN(_xlpm.w))</f>
        <v>3</v>
      </c>
      <c r="L396" s="10">
        <f>_xlfn.LET(_xlpm.w,J396,LEN(_xlpm.w))</f>
        <v>2</v>
      </c>
      <c r="M396" s="10">
        <f>_xlfn.LET(_xlpm.a,K396,_xlpm.b,L396,MAX(_xlpm.a,_xlpm.b))</f>
        <v>3</v>
      </c>
      <c r="N396" s="10">
        <f>_xlfn.LET(_xlpm.d,(K396,L396),MAX(_xlpm.d)-MIN(_xlpm.d))</f>
        <v>1</v>
      </c>
      <c r="O396" s="1" t="str">
        <f>_xlfn.LET(_xlpm.sep,":",_xlpm.w,$G396,_xlfn.CONCAT("~",RIGHT(_xlpm.w,LEN(_xlpm.w)-FIND(_xlpm.sep,_xlpm.w)),"~"))</f>
        <v>~hy~</v>
      </c>
      <c r="P396" s="1" t="str">
        <f>_xlfn.LET(_xlpm.sep,":",_xlpm.w,$G396,_xlfn.CONCAT("[",LEFT(_xlpm.w,FIND(_xlpm.sep,_xlpm.w)-1),"]"))</f>
        <v>[haɪ]</v>
      </c>
      <c r="Q396" s="14" cm="1">
        <f t="array" ref="Q396">SUM(_xlfn._xlws.FILTER($H$2:$H$7117,_xlfn.MAP($O$2:$O$7117,_xlfn.LAMBDA(_xlpm.x,_xlpm.x=$O396))))</f>
        <v>3.4791252485089465E-4</v>
      </c>
      <c r="R396" s="14">
        <f>$H396/Q396</f>
        <v>1</v>
      </c>
      <c r="S396" s="14" cm="1">
        <f t="array" ref="S396">SUM(_xlfn._xlws.FILTER($H$2:$H$7117,_xlfn.MAP($P$2:$P$7117,_xlfn.LAMBDA(_xlpm.x,_xlpm.x=$P396))))</f>
        <v>2.1868787276341948E-3</v>
      </c>
      <c r="T396" s="14">
        <f>$H396/S396</f>
        <v>0.15909090909090909</v>
      </c>
      <c r="U396" s="14">
        <f>_xlfn.LET(_xlpm.freq,F396,_xlpm.size,M396+1,_xlpm.F,V396,LOG(1+_xlpm.freq)*LOG(1+_xlpm.size)*_xlpm.F)</f>
        <v>0.17327959548490263</v>
      </c>
      <c r="V396" s="14">
        <f>_xlfn.LET(_xlpm.a,T396,_xlpm.b,R396,2*_xlpm.a*_xlpm.b/(_xlpm.a+_xlpm.b))</f>
        <v>0.2745098039215686</v>
      </c>
      <c r="W396" s="14">
        <f>_xlfn.LET(_xlpm.p,R396,_xlpm.q,T396,LOG(_xlpm.p/_xlpm.q))</f>
        <v>0.79835463647193061</v>
      </c>
      <c r="X396" s="2"/>
      <c r="AC396" s="2"/>
      <c r="AH396" s="2"/>
      <c r="AI396" s="2"/>
    </row>
    <row r="397" spans="1:35">
      <c r="A397" s="1" t="str">
        <f>_xlfn.LET(_xlpm.sep," : ",CONCATENATE(O397,_xlpm.sep,P397))</f>
        <v>~ke~ : [kə]</v>
      </c>
      <c r="B397" s="1">
        <f>_xlfn.LET(_xlpm.d,$G397,_xlpm.k,_xlfn.CONCAT(LEFT(TRIM(B$1),1),"*"),COUNTIF(_xlpm.d,_xlpm.k))</f>
        <v>0</v>
      </c>
      <c r="C397" s="1">
        <f>_xlfn.LET(_xlpm.d,$G397,_xlpm.k,_xlfn.CONCAT(LEFT(TRIM(C$1),1),"*"),COUNTIF(_xlpm.d,_xlpm.k))</f>
        <v>0</v>
      </c>
      <c r="D397" s="1">
        <f>_xlfn.LET(_xlpm.d,$G397,_xlpm.k,_xlfn.CONCAT(LEFT(TRIM(D$1),1),"*"),COUNTIF(_xlpm.d,_xlpm.k))</f>
        <v>0</v>
      </c>
      <c r="E397" s="1">
        <f>LOG(F397+1,10)</f>
        <v>0.47712125471966244</v>
      </c>
      <c r="F397" s="7">
        <v>2</v>
      </c>
      <c r="G397" s="9" t="s">
        <v>1845</v>
      </c>
      <c r="H397" s="4">
        <f>F397/freq.sum.r6e</f>
        <v>9.9403578528827041E-5</v>
      </c>
      <c r="I397" s="1" t="str">
        <f>_xlfn.LET(_xlpm.sep,":",_xlpm.w,$G397,LEFT(_xlpm.w,FIND(_xlpm.sep,_xlpm.w)-1))</f>
        <v>kə</v>
      </c>
      <c r="J397" s="1" t="str">
        <f>_xlfn.LET(_xlpm.sep,":",_xlpm.w,$G397,RIGHT(_xlpm.w,LEN(_xlpm.w)-FIND(_xlpm.sep,_xlpm.w)))</f>
        <v>ke</v>
      </c>
      <c r="K397" s="10">
        <f>_xlfn.LET(_xlpm.w,I397,LEN(_xlpm.w))</f>
        <v>2</v>
      </c>
      <c r="L397" s="10">
        <f>_xlfn.LET(_xlpm.w,J397,LEN(_xlpm.w))</f>
        <v>2</v>
      </c>
      <c r="M397" s="10">
        <f>_xlfn.LET(_xlpm.a,K397,_xlpm.b,L397,MAX(_xlpm.a,_xlpm.b))</f>
        <v>2</v>
      </c>
      <c r="N397" s="10">
        <f>_xlfn.LET(_xlpm.d,(K397,L397),MAX(_xlpm.d)-MIN(_xlpm.d))</f>
        <v>0</v>
      </c>
      <c r="O397" s="1" t="str">
        <f>_xlfn.LET(_xlpm.sep,":",_xlpm.w,$G397,_xlfn.CONCAT("~",RIGHT(_xlpm.w,LEN(_xlpm.w)-FIND(_xlpm.sep,_xlpm.w)),"~"))</f>
        <v>~ke~</v>
      </c>
      <c r="P397" s="1" t="str">
        <f>_xlfn.LET(_xlpm.sep,":",_xlpm.w,$G397,_xlfn.CONCAT("[",LEFT(_xlpm.w,FIND(_xlpm.sep,_xlpm.w)-1),"]"))</f>
        <v>[kə]</v>
      </c>
      <c r="Q397" s="14" cm="1">
        <f t="array" ref="Q397">SUM(_xlfn._xlws.FILTER($H$2:$H$7111,_xlfn.MAP($O$2:$O$7111,_xlfn.LAMBDA(_xlpm.x,_xlpm.x=$O397))))</f>
        <v>3.479125248508946E-4</v>
      </c>
      <c r="R397" s="14">
        <f>$H397/Q397</f>
        <v>0.28571428571428575</v>
      </c>
      <c r="S397" s="14" cm="1">
        <f t="array" ref="S397">SUM(_xlfn._xlws.FILTER($H$2:$H$7111,_xlfn.MAP($P$2:$P$7111,_xlfn.LAMBDA(_xlpm.x,_xlpm.x=$P397))))</f>
        <v>2.2365805168986074E-3</v>
      </c>
      <c r="T397" s="14">
        <f>$H397/S397</f>
        <v>4.4444444444444467E-2</v>
      </c>
      <c r="U397" s="14">
        <f>_xlfn.LET(_xlpm.freq,F397,_xlpm.size,M397+1,_xlpm.F,V397,LOG(1+_xlpm.freq)*LOG(1+_xlpm.size)*_xlpm.F)</f>
        <v>2.2096586036838974E-2</v>
      </c>
      <c r="V397" s="14">
        <f>_xlfn.LET(_xlpm.a,T397,_xlpm.b,R397,2*_xlpm.a*_xlpm.b/(_xlpm.a+_xlpm.b))</f>
        <v>7.6923076923076969E-2</v>
      </c>
      <c r="W397" s="14">
        <f>_xlfn.LET(_xlpm.p,R397,_xlpm.q,T397,LOG(_xlpm.p/_xlpm.q))</f>
        <v>0.80811447376108669</v>
      </c>
      <c r="X397" s="2"/>
      <c r="AC397" s="2"/>
      <c r="AH397" s="2"/>
      <c r="AI397" s="2"/>
    </row>
    <row r="398" spans="1:35">
      <c r="A398" s="1" t="str">
        <f>_xlfn.LET(_xlpm.sep," : ",CONCATENATE(O398,_xlpm.sep,P398))</f>
        <v>~my~ : [mɪ]</v>
      </c>
      <c r="B398" s="1">
        <f>_xlfn.LET(_xlpm.d,$G398,_xlpm.k,_xlfn.CONCAT(LEFT(TRIM(B$1),1),"*"),COUNTIF(_xlpm.d,_xlpm.k))</f>
        <v>0</v>
      </c>
      <c r="C398" s="1">
        <f>_xlfn.LET(_xlpm.d,$G398,_xlpm.k,_xlfn.CONCAT(LEFT(TRIM(C$1),1),"*"),COUNTIF(_xlpm.d,_xlpm.k))</f>
        <v>1</v>
      </c>
      <c r="D398" s="1">
        <f>_xlfn.LET(_xlpm.d,$G398,_xlpm.k,_xlfn.CONCAT(LEFT(TRIM(D$1),1),"*"),COUNTIF(_xlpm.d,_xlpm.k))</f>
        <v>0</v>
      </c>
      <c r="E398" s="1">
        <f>LOG(F398+1,10)</f>
        <v>1.3617278360175928</v>
      </c>
      <c r="F398" s="7">
        <v>22</v>
      </c>
      <c r="G398" s="9" t="s">
        <v>2795</v>
      </c>
      <c r="H398" s="4">
        <f>F398/freq.sum.r6e</f>
        <v>1.0934393638170974E-3</v>
      </c>
      <c r="I398" s="1" t="str">
        <f>_xlfn.LET(_xlpm.sep,":",_xlpm.w,$G398,LEFT(_xlpm.w,FIND(_xlpm.sep,_xlpm.w)-1))</f>
        <v>mɪ</v>
      </c>
      <c r="J398" s="1" t="str">
        <f>_xlfn.LET(_xlpm.sep,":",_xlpm.w,$G398,RIGHT(_xlpm.w,LEN(_xlpm.w)-FIND(_xlpm.sep,_xlpm.w)))</f>
        <v>my</v>
      </c>
      <c r="K398" s="10">
        <f>_xlfn.LET(_xlpm.w,I398,LEN(_xlpm.w))</f>
        <v>2</v>
      </c>
      <c r="L398" s="10">
        <f>_xlfn.LET(_xlpm.w,J398,LEN(_xlpm.w))</f>
        <v>2</v>
      </c>
      <c r="M398" s="10">
        <f>_xlfn.LET(_xlpm.a,K398,_xlpm.b,L398,MAX(_xlpm.a,_xlpm.b))</f>
        <v>2</v>
      </c>
      <c r="N398" s="10">
        <f>_xlfn.LET(_xlpm.d,(K398,L398),MAX(_xlpm.d)-MIN(_xlpm.d))</f>
        <v>0</v>
      </c>
      <c r="O398" s="1" t="str">
        <f>_xlfn.LET(_xlpm.sep,":",_xlpm.w,$G398,_xlfn.CONCAT("~",RIGHT(_xlpm.w,LEN(_xlpm.w)-FIND(_xlpm.sep,_xlpm.w)),"~"))</f>
        <v>~my~</v>
      </c>
      <c r="P398" s="1" t="str">
        <f>_xlfn.LET(_xlpm.sep,":",_xlpm.w,$G398,_xlfn.CONCAT("[",LEFT(_xlpm.w,FIND(_xlpm.sep,_xlpm.w)-1),"]"))</f>
        <v>[mɪ]</v>
      </c>
      <c r="Q398" s="14" cm="1">
        <f t="array" ref="Q398">SUM(_xlfn._xlws.FILTER($H$2:$H$7117,_xlfn.MAP($O$2:$O$7117,_xlfn.LAMBDA(_xlpm.x,_xlpm.x=$O398))))</f>
        <v>1.4413518886679921E-3</v>
      </c>
      <c r="R398" s="14">
        <f>$H398/Q398</f>
        <v>0.75862068965517238</v>
      </c>
      <c r="S398" s="14" cm="1">
        <f t="array" ref="S398">SUM(_xlfn._xlws.FILTER($H$2:$H$7117,_xlfn.MAP($P$2:$P$7117,_xlfn.LAMBDA(_xlpm.x,_xlpm.x=$P398))))</f>
        <v>9.5427435387673929E-3</v>
      </c>
      <c r="T398" s="14">
        <f>$H398/S398</f>
        <v>0.11458333333333337</v>
      </c>
      <c r="U398" s="14">
        <f>_xlfn.LET(_xlpm.freq,F398,_xlpm.size,M398+1,_xlpm.F,V398,LOG(1+_xlpm.freq)*LOG(1+_xlpm.size)*_xlpm.F)</f>
        <v>0.16322643150374244</v>
      </c>
      <c r="V398" s="14">
        <f>_xlfn.LET(_xlpm.a,T398,_xlpm.b,R398,2*_xlpm.a*_xlpm.b/(_xlpm.a+_xlpm.b))</f>
        <v>0.19909502262443446</v>
      </c>
      <c r="W398" s="14">
        <f>_xlfn.LET(_xlpm.p,R398,_xlpm.q,T398,LOG(_xlpm.p/_xlpm.q))</f>
        <v>0.82090323080459338</v>
      </c>
      <c r="X398" s="2"/>
      <c r="AC398" s="2"/>
      <c r="AH398" s="2"/>
      <c r="AI398" s="2"/>
    </row>
    <row r="399" spans="1:35">
      <c r="A399" s="1" t="str">
        <f>_xlfn.LET(_xlpm.sep," : ",CONCATENATE(O399,_xlpm.sep,P399))</f>
        <v>~zi~ : [zɪ]</v>
      </c>
      <c r="B399" s="1">
        <f>_xlfn.LET(_xlpm.d,$G399,_xlpm.k,_xlfn.CONCAT(LEFT(TRIM(B$1),1),"*"),COUNTIF(_xlpm.d,_xlpm.k))</f>
        <v>0</v>
      </c>
      <c r="C399" s="1">
        <f>_xlfn.LET(_xlpm.d,$G399,_xlpm.k,_xlfn.CONCAT(LEFT(TRIM(C$1),1),"*"),COUNTIF(_xlpm.d,_xlpm.k))</f>
        <v>0</v>
      </c>
      <c r="D399" s="1">
        <f>_xlfn.LET(_xlpm.d,$G399,_xlpm.k,_xlfn.CONCAT(LEFT(TRIM(D$1),1),"*"),COUNTIF(_xlpm.d,_xlpm.k))</f>
        <v>0</v>
      </c>
      <c r="E399" s="1">
        <f>LOG(F399+1,10)</f>
        <v>1.3617278360175928</v>
      </c>
      <c r="F399" s="7">
        <v>22</v>
      </c>
      <c r="G399" s="9" t="s">
        <v>5465</v>
      </c>
      <c r="H399" s="4">
        <f>F399/freq.sum.r6e</f>
        <v>1.0934393638170974E-3</v>
      </c>
      <c r="I399" s="1" t="str">
        <f>_xlfn.LET(_xlpm.sep,":",_xlpm.w,$G399,LEFT(_xlpm.w,FIND(_xlpm.sep,_xlpm.w)-1))</f>
        <v>zɪ</v>
      </c>
      <c r="J399" s="1" t="str">
        <f>_xlfn.LET(_xlpm.sep,":",_xlpm.w,$G399,RIGHT(_xlpm.w,LEN(_xlpm.w)-FIND(_xlpm.sep,_xlpm.w)))</f>
        <v>zi</v>
      </c>
      <c r="K399" s="10">
        <f>_xlfn.LET(_xlpm.w,I399,LEN(_xlpm.w))</f>
        <v>2</v>
      </c>
      <c r="L399" s="10">
        <f>_xlfn.LET(_xlpm.w,J399,LEN(_xlpm.w))</f>
        <v>2</v>
      </c>
      <c r="M399" s="10">
        <f>_xlfn.LET(_xlpm.a,K399,_xlpm.b,L399,MAX(_xlpm.a,_xlpm.b))</f>
        <v>2</v>
      </c>
      <c r="N399" s="10">
        <f>_xlfn.LET(_xlpm.d,(K399,L399),MAX(_xlpm.d)-MIN(_xlpm.d))</f>
        <v>0</v>
      </c>
      <c r="O399" s="1" t="str">
        <f>_xlfn.LET(_xlpm.sep,":",_xlpm.w,$G399,_xlfn.CONCAT("~",RIGHT(_xlpm.w,LEN(_xlpm.w)-FIND(_xlpm.sep,_xlpm.w)),"~"))</f>
        <v>~zi~</v>
      </c>
      <c r="P399" s="1" t="str">
        <f>_xlfn.LET(_xlpm.sep,":",_xlpm.w,$G399,_xlfn.CONCAT("[",LEFT(_xlpm.w,FIND(_xlpm.sep,_xlpm.w)-1),"]"))</f>
        <v>[zɪ]</v>
      </c>
      <c r="Q399" s="14" cm="1">
        <f t="array" ref="Q399">SUM(_xlfn._xlws.FILTER($H$2:$H$7117,_xlfn.MAP($O$2:$O$7117,_xlfn.LAMBDA(_xlpm.x,_xlpm.x=$O399))))</f>
        <v>1.4413518886679921E-3</v>
      </c>
      <c r="R399" s="14">
        <f>$H399/Q399</f>
        <v>0.75862068965517238</v>
      </c>
      <c r="S399" s="14" cm="1">
        <f t="array" ref="S399">SUM(_xlfn._xlws.FILTER($H$2:$H$7117,_xlfn.MAP($P$2:$P$7117,_xlfn.LAMBDA(_xlpm.x,_xlpm.x=$P399))))</f>
        <v>9.5427435387673929E-3</v>
      </c>
      <c r="T399" s="14">
        <f>$H399/S399</f>
        <v>0.11458333333333337</v>
      </c>
      <c r="U399" s="14">
        <f>_xlfn.LET(_xlpm.freq,F399,_xlpm.size,M399+1,_xlpm.F,V399,LOG(1+_xlpm.freq)*LOG(1+_xlpm.size)*_xlpm.F)</f>
        <v>0.16322643150374244</v>
      </c>
      <c r="V399" s="14">
        <f>_xlfn.LET(_xlpm.a,T399,_xlpm.b,R399,2*_xlpm.a*_xlpm.b/(_xlpm.a+_xlpm.b))</f>
        <v>0.19909502262443446</v>
      </c>
      <c r="W399" s="14">
        <f>_xlfn.LET(_xlpm.p,R399,_xlpm.q,T399,LOG(_xlpm.p/_xlpm.q))</f>
        <v>0.82090323080459338</v>
      </c>
      <c r="X399" s="2"/>
      <c r="AC399" s="2"/>
      <c r="AH399" s="2"/>
      <c r="AI399" s="2"/>
    </row>
    <row r="400" spans="1:35">
      <c r="A400" s="1" t="str">
        <f>_xlfn.LET(_xlpm.sep," : ",CONCATENATE(O400,_xlpm.sep,P400))</f>
        <v>~zy~ : [zɪ]</v>
      </c>
      <c r="B400" s="1">
        <f>_xlfn.LET(_xlpm.d,$G400,_xlpm.k,_xlfn.CONCAT(LEFT(TRIM(B$1),1),"*"),COUNTIF(_xlpm.d,_xlpm.k))</f>
        <v>0</v>
      </c>
      <c r="C400" s="1">
        <f>_xlfn.LET(_xlpm.d,$G400,_xlpm.k,_xlfn.CONCAT(LEFT(TRIM(C$1),1),"*"),COUNTIF(_xlpm.d,_xlpm.k))</f>
        <v>0</v>
      </c>
      <c r="D400" s="1">
        <f>_xlfn.LET(_xlpm.d,$G400,_xlpm.k,_xlfn.CONCAT(LEFT(TRIM(D$1),1),"*"),COUNTIF(_xlpm.d,_xlpm.k))</f>
        <v>0</v>
      </c>
      <c r="E400" s="1">
        <f>LOG(F400+1,10)</f>
        <v>1.3617278360175928</v>
      </c>
      <c r="F400" s="7">
        <v>22</v>
      </c>
      <c r="G400" s="9" t="s">
        <v>5478</v>
      </c>
      <c r="H400" s="4">
        <f>F400/freq.sum.r6e</f>
        <v>1.0934393638170974E-3</v>
      </c>
      <c r="I400" s="1" t="str">
        <f>_xlfn.LET(_xlpm.sep,":",_xlpm.w,$G400,LEFT(_xlpm.w,FIND(_xlpm.sep,_xlpm.w)-1))</f>
        <v>zɪ</v>
      </c>
      <c r="J400" s="1" t="str">
        <f>_xlfn.LET(_xlpm.sep,":",_xlpm.w,$G400,RIGHT(_xlpm.w,LEN(_xlpm.w)-FIND(_xlpm.sep,_xlpm.w)))</f>
        <v>zy</v>
      </c>
      <c r="K400" s="10">
        <f>_xlfn.LET(_xlpm.w,I400,LEN(_xlpm.w))</f>
        <v>2</v>
      </c>
      <c r="L400" s="10">
        <f>_xlfn.LET(_xlpm.w,J400,LEN(_xlpm.w))</f>
        <v>2</v>
      </c>
      <c r="M400" s="10">
        <f>_xlfn.LET(_xlpm.a,K400,_xlpm.b,L400,MAX(_xlpm.a,_xlpm.b))</f>
        <v>2</v>
      </c>
      <c r="N400" s="10">
        <f>_xlfn.LET(_xlpm.d,(K400,L400),MAX(_xlpm.d)-MIN(_xlpm.d))</f>
        <v>0</v>
      </c>
      <c r="O400" s="1" t="str">
        <f>_xlfn.LET(_xlpm.sep,":",_xlpm.w,$G400,_xlfn.CONCAT("~",RIGHT(_xlpm.w,LEN(_xlpm.w)-FIND(_xlpm.sep,_xlpm.w)),"~"))</f>
        <v>~zy~</v>
      </c>
      <c r="P400" s="1" t="str">
        <f>_xlfn.LET(_xlpm.sep,":",_xlpm.w,$G400,_xlfn.CONCAT("[",LEFT(_xlpm.w,FIND(_xlpm.sep,_xlpm.w)-1),"]"))</f>
        <v>[zɪ]</v>
      </c>
      <c r="Q400" s="14" cm="1">
        <f t="array" ref="Q400">SUM(_xlfn._xlws.FILTER($H$2:$H$7117,_xlfn.MAP($O$2:$O$7117,_xlfn.LAMBDA(_xlpm.x,_xlpm.x=$O400))))</f>
        <v>1.4413518886679921E-3</v>
      </c>
      <c r="R400" s="14">
        <f>$H400/Q400</f>
        <v>0.75862068965517238</v>
      </c>
      <c r="S400" s="14" cm="1">
        <f t="array" ref="S400">SUM(_xlfn._xlws.FILTER($H$2:$H$7117,_xlfn.MAP($P$2:$P$7117,_xlfn.LAMBDA(_xlpm.x,_xlpm.x=$P400))))</f>
        <v>9.5427435387673929E-3</v>
      </c>
      <c r="T400" s="14">
        <f>$H400/S400</f>
        <v>0.11458333333333337</v>
      </c>
      <c r="U400" s="14">
        <f>_xlfn.LET(_xlpm.freq,F400,_xlpm.size,M400+1,_xlpm.F,V400,LOG(1+_xlpm.freq)*LOG(1+_xlpm.size)*_xlpm.F)</f>
        <v>0.16322643150374244</v>
      </c>
      <c r="V400" s="14">
        <f>_xlfn.LET(_xlpm.a,T400,_xlpm.b,R400,2*_xlpm.a*_xlpm.b/(_xlpm.a+_xlpm.b))</f>
        <v>0.19909502262443446</v>
      </c>
      <c r="W400" s="14">
        <f>_xlfn.LET(_xlpm.p,R400,_xlpm.q,T400,LOG(_xlpm.p/_xlpm.q))</f>
        <v>0.82090323080459338</v>
      </c>
      <c r="X400" s="2"/>
      <c r="AC400" s="2"/>
      <c r="AH400" s="2"/>
      <c r="AI400" s="2"/>
    </row>
    <row r="401" spans="1:35">
      <c r="A401" s="1" t="str">
        <f>_xlfn.LET(_xlpm.sep," : ",CONCATENATE(O401,_xlpm.sep,P401))</f>
        <v>~bi~ : [bɪ]</v>
      </c>
      <c r="B401" s="1">
        <f>_xlfn.LET(_xlpm.d,$G401,_xlpm.k,_xlfn.CONCAT(LEFT(TRIM(B$1),1),"*"),COUNTIF(_xlpm.d,_xlpm.k))</f>
        <v>0</v>
      </c>
      <c r="C401" s="1">
        <f>_xlfn.LET(_xlpm.d,$G401,_xlpm.k,_xlfn.CONCAT(LEFT(TRIM(C$1),1),"*"),COUNTIF(_xlpm.d,_xlpm.k))</f>
        <v>0</v>
      </c>
      <c r="D401" s="1">
        <f>_xlfn.LET(_xlpm.d,$G401,_xlpm.k,_xlfn.CONCAT(LEFT(TRIM(D$1),1),"*"),COUNTIF(_xlpm.d,_xlpm.k))</f>
        <v>0</v>
      </c>
      <c r="E401" s="1">
        <f>LOG(F401+1,10)</f>
        <v>1.3617278360175928</v>
      </c>
      <c r="F401" s="7">
        <v>22</v>
      </c>
      <c r="G401" s="9" t="s">
        <v>294</v>
      </c>
      <c r="H401" s="4">
        <f>F401/freq.sum.r6e</f>
        <v>1.0934393638170974E-3</v>
      </c>
      <c r="I401" s="4" t="str">
        <f>_xlfn.LET(_xlpm.sep,":",_xlpm.w,$G401,LEFT(_xlpm.w,FIND(_xlpm.sep,_xlpm.w)-1))</f>
        <v>bɪ</v>
      </c>
      <c r="J401" s="4" t="str">
        <f>_xlfn.LET(_xlpm.sep,":",_xlpm.w,$G401,RIGHT(_xlpm.w,LEN(_xlpm.w)-FIND(_xlpm.sep,_xlpm.w)))</f>
        <v>bi</v>
      </c>
      <c r="K401" s="10">
        <f>_xlfn.LET(_xlpm.w,I401,LEN(_xlpm.w))</f>
        <v>2</v>
      </c>
      <c r="L401" s="10">
        <f>_xlfn.LET(_xlpm.w,J401,LEN(_xlpm.w))</f>
        <v>2</v>
      </c>
      <c r="M401" s="10">
        <f>_xlfn.LET(_xlpm.a,K401,_xlpm.b,L401,MAX(_xlpm.a,_xlpm.b))</f>
        <v>2</v>
      </c>
      <c r="N401" s="10">
        <f>_xlfn.LET(_xlpm.d,(K401,L401),MAX(_xlpm.d)-MIN(_xlpm.d))</f>
        <v>0</v>
      </c>
      <c r="O401" s="1" t="str">
        <f>_xlfn.LET(_xlpm.sep,":",_xlpm.w,$G401,_xlfn.CONCAT("~",RIGHT(_xlpm.w,LEN(_xlpm.w)-FIND(_xlpm.sep,_xlpm.w)),"~"))</f>
        <v>~bi~</v>
      </c>
      <c r="P401" s="1" t="str">
        <f>_xlfn.LET(_xlpm.sep,":",_xlpm.w,$G401,_xlfn.CONCAT("[",LEFT(_xlpm.w,FIND(_xlpm.sep,_xlpm.w)-1),"]"))</f>
        <v>[bɪ]</v>
      </c>
      <c r="Q401" s="14" cm="1">
        <f t="array" ref="Q401">SUM(_xlfn._xlws.FILTER($H$2:$H$7109,_xlfn.MAP($O$2:$O$7109,_xlfn.LAMBDA(_xlpm.x,_xlpm.x=$O401))))</f>
        <v>1.8886679920477136E-3</v>
      </c>
      <c r="R401" s="14">
        <f>$H401/Q401</f>
        <v>0.57894736842105265</v>
      </c>
      <c r="S401" s="14" cm="1">
        <f t="array" ref="S401">SUM(_xlfn._xlws.FILTER($H$2:$H$7109,_xlfn.MAP($P$2:$P$7109,_xlfn.LAMBDA(_xlpm.x,_xlpm.x=$P401))))</f>
        <v>1.2723658051689858E-2</v>
      </c>
      <c r="T401" s="14">
        <f>$H401/S401</f>
        <v>8.5937500000000014E-2</v>
      </c>
      <c r="U401" s="14">
        <f>_xlfn.LET(_xlpm.freq,F401,_xlpm.size,M401+1,_xlpm.F,V401,LOG(1+_xlpm.freq)*LOG(1+_xlpm.size)*_xlpm.F)</f>
        <v>0.12269741959975196</v>
      </c>
      <c r="V401" s="14">
        <f>_xlfn.LET(_xlpm.a,T401,_xlpm.b,R401,2*_xlpm.a*_xlpm.b/(_xlpm.a+_xlpm.b))</f>
        <v>0.14965986394557826</v>
      </c>
      <c r="W401" s="14">
        <f>_xlfn.LET(_xlpm.p,R401,_xlpm.q,T401,LOG(_xlpm.p/_xlpm.q))</f>
        <v>0.82845636869503936</v>
      </c>
      <c r="X401" s="2"/>
      <c r="AC401" s="2"/>
      <c r="AH401" s="2"/>
      <c r="AI401" s="2"/>
    </row>
    <row r="402" spans="1:35">
      <c r="A402" s="1" t="str">
        <f>_xlfn.LET(_xlpm.sep," : ",CONCATENATE(O402,_xlpm.sep,P402))</f>
        <v>~ke~ : [kɛ]</v>
      </c>
      <c r="B402" s="1">
        <f>_xlfn.LET(_xlpm.d,$G402,_xlpm.k,_xlfn.CONCAT(LEFT(TRIM(B$1),1),"*"),COUNTIF(_xlpm.d,_xlpm.k))</f>
        <v>0</v>
      </c>
      <c r="C402" s="1">
        <f>_xlfn.LET(_xlpm.d,$G402,_xlpm.k,_xlfn.CONCAT(LEFT(TRIM(C$1),1),"*"),COUNTIF(_xlpm.d,_xlpm.k))</f>
        <v>0</v>
      </c>
      <c r="D402" s="1">
        <f>_xlfn.LET(_xlpm.d,$G402,_xlpm.k,_xlfn.CONCAT(LEFT(TRIM(D$1),1),"*"),COUNTIF(_xlpm.d,_xlpm.k))</f>
        <v>0</v>
      </c>
      <c r="E402" s="1">
        <f>LOG(F402+1,10)</f>
        <v>0.77815125038364352</v>
      </c>
      <c r="F402" s="7">
        <v>5</v>
      </c>
      <c r="G402" s="9" t="s">
        <v>1846</v>
      </c>
      <c r="H402" s="4">
        <f>F402/freq.sum.r6e</f>
        <v>2.4850894632206757E-4</v>
      </c>
      <c r="I402" s="4" t="str">
        <f>_xlfn.LET(_xlpm.sep,":",_xlpm.w,$G402,LEFT(_xlpm.w,FIND(_xlpm.sep,_xlpm.w)-1))</f>
        <v>kɛ</v>
      </c>
      <c r="J402" s="4" t="str">
        <f>_xlfn.LET(_xlpm.sep,":",_xlpm.w,$G402,RIGHT(_xlpm.w,LEN(_xlpm.w)-FIND(_xlpm.sep,_xlpm.w)))</f>
        <v>ke</v>
      </c>
      <c r="K402" s="10">
        <f>_xlfn.LET(_xlpm.w,I402,LEN(_xlpm.w))</f>
        <v>2</v>
      </c>
      <c r="L402" s="10">
        <f>_xlfn.LET(_xlpm.w,J402,LEN(_xlpm.w))</f>
        <v>2</v>
      </c>
      <c r="M402" s="10">
        <f>_xlfn.LET(_xlpm.a,K402,_xlpm.b,L402,MAX(_xlpm.a,_xlpm.b))</f>
        <v>2</v>
      </c>
      <c r="N402" s="10">
        <f>_xlfn.LET(_xlpm.d,(K402,L402),MAX(_xlpm.d)-MIN(_xlpm.d))</f>
        <v>0</v>
      </c>
      <c r="O402" s="1" t="str">
        <f>_xlfn.LET(_xlpm.sep,":",_xlpm.w,$G402,_xlfn.CONCAT("~",RIGHT(_xlpm.w,LEN(_xlpm.w)-FIND(_xlpm.sep,_xlpm.w)),"~"))</f>
        <v>~ke~</v>
      </c>
      <c r="P402" s="1" t="str">
        <f>_xlfn.LET(_xlpm.sep,":",_xlpm.w,$G402,_xlfn.CONCAT("[",LEFT(_xlpm.w,FIND(_xlpm.sep,_xlpm.w)-1),"]"))</f>
        <v>[kɛ]</v>
      </c>
      <c r="Q402" s="14" cm="1">
        <f t="array" ref="Q402">SUM(_xlfn._xlws.FILTER($H$2:$H$7109,_xlfn.MAP($O$2:$O$7109,_xlfn.LAMBDA(_xlpm.x,_xlpm.x=$O402))))</f>
        <v>3.479125248508946E-4</v>
      </c>
      <c r="R402" s="14">
        <f>$H402/Q402</f>
        <v>0.7142857142857143</v>
      </c>
      <c r="S402" s="14" cm="1">
        <f t="array" ref="S402">SUM(_xlfn._xlws.FILTER($H$2:$H$7109,_xlfn.MAP($P$2:$P$7109,_xlfn.LAMBDA(_xlpm.x,_xlpm.x=$P402))))</f>
        <v>2.3856858846918487E-3</v>
      </c>
      <c r="T402" s="14">
        <f>$H402/S402</f>
        <v>0.10416666666666667</v>
      </c>
      <c r="U402" s="14">
        <f>_xlfn.LET(_xlpm.freq,F402,_xlpm.size,M402+1,_xlpm.F,V402,LOG(1+_xlpm.freq)*LOG(1+_xlpm.size)*_xlpm.F)</f>
        <v>8.5180679101421755E-2</v>
      </c>
      <c r="V402" s="14">
        <f>_xlfn.LET(_xlpm.a,T402,_xlpm.b,R402,2*_xlpm.a*_xlpm.b/(_xlpm.a+_xlpm.b))</f>
        <v>0.18181818181818182</v>
      </c>
      <c r="W402" s="14">
        <f>_xlfn.LET(_xlpm.p,R402,_xlpm.q,T402,LOG(_xlpm.p/_xlpm.q))</f>
        <v>0.83614319736133036</v>
      </c>
      <c r="X402" s="2"/>
      <c r="AC402" s="2"/>
      <c r="AH402" s="2"/>
      <c r="AI402" s="2"/>
    </row>
    <row r="403" spans="1:35">
      <c r="A403" s="1" t="str">
        <f>_xlfn.LET(_xlpm.sep," : ",CONCATENATE(O403,_xlpm.sep,P403))</f>
        <v>~ah~ : [eɪ]</v>
      </c>
      <c r="B403" s="1">
        <f>_xlfn.LET(_xlpm.d,$G403,_xlpm.k,_xlfn.CONCAT(LEFT(TRIM(B$1),1),"*"),COUNTIF(_xlpm.d,_xlpm.k))</f>
        <v>0</v>
      </c>
      <c r="C403" s="1">
        <f>_xlfn.LET(_xlpm.d,$G403,_xlpm.k,_xlfn.CONCAT(LEFT(TRIM(C$1),1),"*"),COUNTIF(_xlpm.d,_xlpm.k))</f>
        <v>0</v>
      </c>
      <c r="D403" s="1">
        <f>_xlfn.LET(_xlpm.d,$G403,_xlpm.k,_xlfn.CONCAT(LEFT(TRIM(D$1),1),"*"),COUNTIF(_xlpm.d,_xlpm.k))</f>
        <v>0</v>
      </c>
      <c r="E403" s="1">
        <f>LOG(F403+1,10)</f>
        <v>0.47712125471966244</v>
      </c>
      <c r="F403" s="7">
        <v>2</v>
      </c>
      <c r="G403" s="9" t="s">
        <v>77</v>
      </c>
      <c r="H403" s="4">
        <f>F403/freq.sum.r6e</f>
        <v>9.9403578528827041E-5</v>
      </c>
      <c r="I403" s="1" t="str">
        <f>_xlfn.LET(_xlpm.sep,":",_xlpm.w,$G403,LEFT(_xlpm.w,FIND(_xlpm.sep,_xlpm.w)-1))</f>
        <v>eɪ</v>
      </c>
      <c r="J403" s="1" t="str">
        <f>_xlfn.LET(_xlpm.sep,":",_xlpm.w,$G403,RIGHT(_xlpm.w,LEN(_xlpm.w)-FIND(_xlpm.sep,_xlpm.w)))</f>
        <v>ah</v>
      </c>
      <c r="K403" s="10">
        <f>_xlfn.LET(_xlpm.w,I403,LEN(_xlpm.w))</f>
        <v>2</v>
      </c>
      <c r="L403" s="10">
        <f>_xlfn.LET(_xlpm.w,J403,LEN(_xlpm.w))</f>
        <v>2</v>
      </c>
      <c r="M403" s="10">
        <f>_xlfn.LET(_xlpm.a,K403,_xlpm.b,L403,MAX(_xlpm.a,_xlpm.b))</f>
        <v>2</v>
      </c>
      <c r="N403" s="10">
        <f>_xlfn.LET(_xlpm.d,(K403,L403),MAX(_xlpm.d)-MIN(_xlpm.d))</f>
        <v>0</v>
      </c>
      <c r="O403" s="1" t="str">
        <f>_xlfn.LET(_xlpm.sep,":",_xlpm.w,$G403,_xlfn.CONCAT("~",RIGHT(_xlpm.w,LEN(_xlpm.w)-FIND(_xlpm.sep,_xlpm.w)),"~"))</f>
        <v>~ah~</v>
      </c>
      <c r="P403" s="1" t="str">
        <f>_xlfn.LET(_xlpm.sep,":",_xlpm.w,$G403,_xlfn.CONCAT("[",LEFT(_xlpm.w,FIND(_xlpm.sep,_xlpm.w)-1),"]"))</f>
        <v>[eɪ]</v>
      </c>
      <c r="Q403" s="14" cm="1">
        <f t="array" ref="Q403">SUM(_xlfn._xlws.FILTER($H$2:$H$7111,_xlfn.MAP($O$2:$O$7111,_xlfn.LAMBDA(_xlpm.x,_xlpm.x=$O403))))</f>
        <v>1.4910536779324057E-4</v>
      </c>
      <c r="R403" s="14">
        <f>$H403/Q403</f>
        <v>0.66666666666666663</v>
      </c>
      <c r="S403" s="14" cm="1">
        <f t="array" ref="S403">SUM(_xlfn._xlws.FILTER($H$2:$H$7111,_xlfn.MAP($P$2:$P$7111,_xlfn.LAMBDA(_xlpm.x,_xlpm.x=$P403))))</f>
        <v>1.043737574552684E-3</v>
      </c>
      <c r="T403" s="14">
        <f>$H403/S403</f>
        <v>9.5238095238095233E-2</v>
      </c>
      <c r="U403" s="14">
        <f>_xlfn.LET(_xlpm.freq,F403,_xlpm.size,M403+1,_xlpm.F,V403,LOG(1+_xlpm.freq)*LOG(1+_xlpm.size)*_xlpm.F)</f>
        <v>4.7875936413151084E-2</v>
      </c>
      <c r="V403" s="14">
        <f>_xlfn.LET(_xlpm.a,T403,_xlpm.b,R403,2*_xlpm.a*_xlpm.b/(_xlpm.a+_xlpm.b))</f>
        <v>0.16666666666666666</v>
      </c>
      <c r="W403" s="14">
        <f>_xlfn.LET(_xlpm.p,R403,_xlpm.q,T403,LOG(_xlpm.p/_xlpm.q))</f>
        <v>0.84509804001425681</v>
      </c>
      <c r="X403" s="2"/>
      <c r="AC403" s="2"/>
      <c r="AH403" s="2"/>
      <c r="AI403" s="2"/>
    </row>
    <row r="404" spans="1:35">
      <c r="A404" s="1" t="str">
        <f>_xlfn.LET(_xlpm.sep," : ",CONCATENATE(O404,_xlpm.sep,P404))</f>
        <v>~ha~ : [ə]</v>
      </c>
      <c r="B404" s="1">
        <f>_xlfn.LET(_xlpm.d,$G404,_xlpm.k,_xlfn.CONCAT(LEFT(TRIM(B$1),1),"*"),COUNTIF(_xlpm.d,_xlpm.k))</f>
        <v>0</v>
      </c>
      <c r="C404" s="1">
        <f>_xlfn.LET(_xlpm.d,$G404,_xlpm.k,_xlfn.CONCAT(LEFT(TRIM(C$1),1),"*"),COUNTIF(_xlpm.d,_xlpm.k))</f>
        <v>0</v>
      </c>
      <c r="D404" s="1">
        <f>_xlfn.LET(_xlpm.d,$G404,_xlpm.k,_xlfn.CONCAT(LEFT(TRIM(D$1),1),"*"),COUNTIF(_xlpm.d,_xlpm.k))</f>
        <v>0</v>
      </c>
      <c r="E404" s="1">
        <f>LOG(F404+1,10)</f>
        <v>0.47712125471966244</v>
      </c>
      <c r="F404" s="7">
        <v>2</v>
      </c>
      <c r="G404" s="9" t="s">
        <v>5574</v>
      </c>
      <c r="H404" s="4">
        <f>F404/freq.sum.r6e</f>
        <v>9.9403578528827041E-5</v>
      </c>
      <c r="I404" s="1" t="str">
        <f>_xlfn.LET(_xlpm.sep,":",_xlpm.w,$G404,LEFT(_xlpm.w,FIND(_xlpm.sep,_xlpm.w)-1))</f>
        <v>ə</v>
      </c>
      <c r="J404" s="1" t="str">
        <f>_xlfn.LET(_xlpm.sep,":",_xlpm.w,$G404,RIGHT(_xlpm.w,LEN(_xlpm.w)-FIND(_xlpm.sep,_xlpm.w)))</f>
        <v>ha</v>
      </c>
      <c r="K404" s="10">
        <f>_xlfn.LET(_xlpm.w,I404,LEN(_xlpm.w))</f>
        <v>1</v>
      </c>
      <c r="L404" s="10">
        <f>_xlfn.LET(_xlpm.w,J404,LEN(_xlpm.w))</f>
        <v>2</v>
      </c>
      <c r="M404" s="10">
        <f>_xlfn.LET(_xlpm.a,K404,_xlpm.b,L404,MAX(_xlpm.a,_xlpm.b))</f>
        <v>2</v>
      </c>
      <c r="N404" s="10">
        <f>_xlfn.LET(_xlpm.d,(K404,L404),MAX(_xlpm.d)-MIN(_xlpm.d))</f>
        <v>1</v>
      </c>
      <c r="O404" s="1" t="str">
        <f>_xlfn.LET(_xlpm.sep,":",_xlpm.w,$G404,_xlfn.CONCAT("~",RIGHT(_xlpm.w,LEN(_xlpm.w)-FIND(_xlpm.sep,_xlpm.w)),"~"))</f>
        <v>~ha~</v>
      </c>
      <c r="P404" s="1" t="str">
        <f>_xlfn.LET(_xlpm.sep,":",_xlpm.w,$G404,_xlfn.CONCAT("[",LEFT(_xlpm.w,FIND(_xlpm.sep,_xlpm.w)-1),"]"))</f>
        <v>[ə]</v>
      </c>
      <c r="Q404" s="14" cm="1">
        <f t="array" ref="Q404">SUM(_xlfn._xlws.FILTER($H$2:$H$7109,_xlfn.MAP($O$2:$O$7109,_xlfn.LAMBDA(_xlpm.x,_xlpm.x=$O404))))</f>
        <v>6.9582504970178919E-4</v>
      </c>
      <c r="R404" s="14">
        <f>$H404/Q404</f>
        <v>0.14285714285714288</v>
      </c>
      <c r="S404" s="14" cm="1">
        <f t="array" ref="S404">SUM(_xlfn._xlws.FILTER($H$2:$H$7109,_xlfn.MAP($P$2:$P$7109,_xlfn.LAMBDA(_xlpm.x,_xlpm.x=$P404))))</f>
        <v>4.9701789264413494E-3</v>
      </c>
      <c r="T404" s="14">
        <f>$H404/S404</f>
        <v>2.0000000000000011E-2</v>
      </c>
      <c r="U404" s="14">
        <f>_xlfn.LET(_xlpm.freq,F404,_xlpm.size,M404+1,_xlpm.F,V404,LOG(1+_xlpm.freq)*LOG(1+_xlpm.size)*_xlpm.F)</f>
        <v>1.0079144508031811E-2</v>
      </c>
      <c r="V404" s="14">
        <f>_xlfn.LET(_xlpm.a,T404,_xlpm.b,R404,2*_xlpm.a*_xlpm.b/(_xlpm.a+_xlpm.b))</f>
        <v>3.5087719298245626E-2</v>
      </c>
      <c r="W404" s="14">
        <f>_xlfn.LET(_xlpm.p,R404,_xlpm.q,T404,LOG(_xlpm.p/_xlpm.q))</f>
        <v>0.85387196432176182</v>
      </c>
      <c r="X404" s="2"/>
      <c r="AC404" s="2"/>
      <c r="AH404" s="2"/>
      <c r="AI404" s="2"/>
    </row>
    <row r="405" spans="1:35">
      <c r="A405" s="1" t="str">
        <f>_xlfn.LET(_xlpm.sep," : ",CONCATENATE(O405,_xlpm.sep,P405))</f>
        <v>~la~ : [lə]</v>
      </c>
      <c r="B405" s="1">
        <f>_xlfn.LET(_xlpm.d,$G405,_xlpm.k,_xlfn.CONCAT(LEFT(TRIM(B$1),1),"*"),COUNTIF(_xlpm.d,_xlpm.k))</f>
        <v>0</v>
      </c>
      <c r="C405" s="1">
        <f>_xlfn.LET(_xlpm.d,$G405,_xlpm.k,_xlfn.CONCAT(LEFT(TRIM(C$1),1),"*"),COUNTIF(_xlpm.d,_xlpm.k))</f>
        <v>0</v>
      </c>
      <c r="D405" s="1">
        <f>_xlfn.LET(_xlpm.d,$G405,_xlpm.k,_xlfn.CONCAT(LEFT(TRIM(D$1),1),"*"),COUNTIF(_xlpm.d,_xlpm.k))</f>
        <v>0</v>
      </c>
      <c r="E405" s="1">
        <f>LOG(F405+1,10)</f>
        <v>0.47712125471966244</v>
      </c>
      <c r="F405" s="7">
        <v>2</v>
      </c>
      <c r="G405" s="9" t="s">
        <v>2266</v>
      </c>
      <c r="H405" s="4">
        <f>F405/freq.sum.r6e</f>
        <v>9.9403578528827041E-5</v>
      </c>
      <c r="I405" s="1" t="str">
        <f>_xlfn.LET(_xlpm.sep,":",_xlpm.w,$G405,LEFT(_xlpm.w,FIND(_xlpm.sep,_xlpm.w)-1))</f>
        <v>lə</v>
      </c>
      <c r="J405" s="1" t="str">
        <f>_xlfn.LET(_xlpm.sep,":",_xlpm.w,$G405,RIGHT(_xlpm.w,LEN(_xlpm.w)-FIND(_xlpm.sep,_xlpm.w)))</f>
        <v>la</v>
      </c>
      <c r="K405" s="10">
        <f>_xlfn.LET(_xlpm.w,I405,LEN(_xlpm.w))</f>
        <v>2</v>
      </c>
      <c r="L405" s="10">
        <f>_xlfn.LET(_xlpm.w,J405,LEN(_xlpm.w))</f>
        <v>2</v>
      </c>
      <c r="M405" s="10">
        <f>_xlfn.LET(_xlpm.a,K405,_xlpm.b,L405,MAX(_xlpm.a,_xlpm.b))</f>
        <v>2</v>
      </c>
      <c r="N405" s="10">
        <f>_xlfn.LET(_xlpm.d,(K405,L405),MAX(_xlpm.d)-MIN(_xlpm.d))</f>
        <v>0</v>
      </c>
      <c r="O405" s="1" t="str">
        <f>_xlfn.LET(_xlpm.sep,":",_xlpm.w,$G405,_xlfn.CONCAT("~",RIGHT(_xlpm.w,LEN(_xlpm.w)-FIND(_xlpm.sep,_xlpm.w)),"~"))</f>
        <v>~la~</v>
      </c>
      <c r="P405" s="1" t="str">
        <f>_xlfn.LET(_xlpm.sep,":",_xlpm.w,$G405,_xlfn.CONCAT("[",LEFT(_xlpm.w,FIND(_xlpm.sep,_xlpm.w)-1),"]"))</f>
        <v>[lə]</v>
      </c>
      <c r="Q405" s="14" cm="1">
        <f t="array" ref="Q405">SUM(_xlfn._xlws.FILTER($H$2:$H$7117,_xlfn.MAP($O$2:$O$7117,_xlfn.LAMBDA(_xlpm.x,_xlpm.x=$O405))))</f>
        <v>3.4791252485089465E-4</v>
      </c>
      <c r="R405" s="14">
        <f>$H405/Q405</f>
        <v>0.2857142857142857</v>
      </c>
      <c r="S405" s="14" cm="1">
        <f t="array" ref="S405">SUM(_xlfn._xlws.FILTER($H$2:$H$7117,_xlfn.MAP($P$2:$P$7117,_xlfn.LAMBDA(_xlpm.x,_xlpm.x=$P405))))</f>
        <v>2.4850894632206747E-3</v>
      </c>
      <c r="T405" s="14">
        <f>$H405/S405</f>
        <v>4.0000000000000022E-2</v>
      </c>
      <c r="U405" s="14">
        <f>_xlfn.LET(_xlpm.freq,F405,_xlpm.size,M405+1,_xlpm.F,V405,LOG(1+_xlpm.freq)*LOG(1+_xlpm.size)*_xlpm.F)</f>
        <v>2.0158289016063622E-2</v>
      </c>
      <c r="V405" s="14">
        <f>_xlfn.LET(_xlpm.a,T405,_xlpm.b,R405,2*_xlpm.a*_xlpm.b/(_xlpm.a+_xlpm.b))</f>
        <v>7.0175438596491252E-2</v>
      </c>
      <c r="W405" s="14">
        <f>_xlfn.LET(_xlpm.p,R405,_xlpm.q,T405,LOG(_xlpm.p/_xlpm.q))</f>
        <v>0.85387196432176171</v>
      </c>
      <c r="X405" s="2"/>
      <c r="AC405" s="2"/>
      <c r="AH405" s="2"/>
      <c r="AI405" s="2"/>
    </row>
    <row r="406" spans="1:35">
      <c r="A406" s="1" t="str">
        <f>_xlfn.LET(_xlpm.sep," : ",CONCATENATE(O406,_xlpm.sep,P406))</f>
        <v>~ru~ : [ɹə]</v>
      </c>
      <c r="B406" s="1">
        <f>_xlfn.LET(_xlpm.d,$G406,_xlpm.k,_xlfn.CONCAT(LEFT(TRIM(B$1),1),"*"),COUNTIF(_xlpm.d,_xlpm.k))</f>
        <v>1</v>
      </c>
      <c r="C406" s="1">
        <f>_xlfn.LET(_xlpm.d,$G406,_xlpm.k,_xlfn.CONCAT(LEFT(TRIM(C$1),1),"*"),COUNTIF(_xlpm.d,_xlpm.k))</f>
        <v>0</v>
      </c>
      <c r="D406" s="1">
        <f>_xlfn.LET(_xlpm.d,$G406,_xlpm.k,_xlfn.CONCAT(LEFT(TRIM(D$1),1),"*"),COUNTIF(_xlpm.d,_xlpm.k))</f>
        <v>0</v>
      </c>
      <c r="E406" s="1">
        <f>LOG(F406+1,10)</f>
        <v>0.47712125471966244</v>
      </c>
      <c r="F406" s="7">
        <v>2</v>
      </c>
      <c r="G406" s="9" t="s">
        <v>6772</v>
      </c>
      <c r="H406" s="4">
        <f>F406/freq.sum.r6e</f>
        <v>9.9403578528827041E-5</v>
      </c>
      <c r="I406" s="1" t="str">
        <f>_xlfn.LET(_xlpm.sep,":",_xlpm.w,$G406,LEFT(_xlpm.w,FIND(_xlpm.sep,_xlpm.w)-1))</f>
        <v>ɹə</v>
      </c>
      <c r="J406" s="1" t="str">
        <f>_xlfn.LET(_xlpm.sep,":",_xlpm.w,$G406,RIGHT(_xlpm.w,LEN(_xlpm.w)-FIND(_xlpm.sep,_xlpm.w)))</f>
        <v>ru</v>
      </c>
      <c r="K406" s="10">
        <f>_xlfn.LET(_xlpm.w,I406,LEN(_xlpm.w))</f>
        <v>2</v>
      </c>
      <c r="L406" s="10">
        <f>_xlfn.LET(_xlpm.w,J406,LEN(_xlpm.w))</f>
        <v>2</v>
      </c>
      <c r="M406" s="10">
        <f>_xlfn.LET(_xlpm.a,K406,_xlpm.b,L406,MAX(_xlpm.a,_xlpm.b))</f>
        <v>2</v>
      </c>
      <c r="N406" s="10">
        <f>_xlfn.LET(_xlpm.d,(K406,L406),MAX(_xlpm.d)-MIN(_xlpm.d))</f>
        <v>0</v>
      </c>
      <c r="O406" s="1" t="str">
        <f>_xlfn.LET(_xlpm.sep,":",_xlpm.w,$G406,_xlfn.CONCAT("~",RIGHT(_xlpm.w,LEN(_xlpm.w)-FIND(_xlpm.sep,_xlpm.w)),"~"))</f>
        <v>~ru~</v>
      </c>
      <c r="P406" s="1" t="str">
        <f>_xlfn.LET(_xlpm.sep,":",_xlpm.w,$G406,_xlfn.CONCAT("[",LEFT(_xlpm.w,FIND(_xlpm.sep,_xlpm.w)-1),"]"))</f>
        <v>[ɹə]</v>
      </c>
      <c r="Q406" s="14" cm="1">
        <f t="array" ref="Q406">SUM(_xlfn._xlws.FILTER($H$2:$H$7117,_xlfn.MAP($O$2:$O$7117,_xlfn.LAMBDA(_xlpm.x,_xlpm.x=$O406))))</f>
        <v>4.4731610337972168E-4</v>
      </c>
      <c r="R406" s="14">
        <f>$H406/Q406</f>
        <v>0.22222222222222224</v>
      </c>
      <c r="S406" s="14" cm="1">
        <f t="array" ref="S406">SUM(_xlfn._xlws.FILTER($H$2:$H$7117,_xlfn.MAP($P$2:$P$7117,_xlfn.LAMBDA(_xlpm.x,_xlpm.x=$P406))))</f>
        <v>3.230616302186877E-3</v>
      </c>
      <c r="T406" s="14">
        <f>$H406/S406</f>
        <v>3.0769230769230785E-2</v>
      </c>
      <c r="U406" s="14">
        <f>_xlfn.LET(_xlpm.freq,F406,_xlpm.size,M406+1,_xlpm.F,V406,LOG(1+_xlpm.freq)*LOG(1+_xlpm.size)*_xlpm.F)</f>
        <v>1.5527330728589549E-2</v>
      </c>
      <c r="V406" s="14">
        <f>_xlfn.LET(_xlpm.a,T406,_xlpm.b,R406,2*_xlpm.a*_xlpm.b/(_xlpm.a+_xlpm.b))</f>
        <v>5.4054054054054078E-2</v>
      </c>
      <c r="W406" s="14">
        <f>_xlfn.LET(_xlpm.p,R406,_xlpm.q,T406,LOG(_xlpm.p/_xlpm.q))</f>
        <v>0.85867084720353049</v>
      </c>
      <c r="X406" s="2"/>
      <c r="AC406" s="2"/>
      <c r="AH406" s="2"/>
      <c r="AI406" s="2"/>
    </row>
    <row r="407" spans="1:35">
      <c r="A407" s="1" t="str">
        <f>_xlfn.LET(_xlpm.sep," : ",CONCATENATE(O407,_xlpm.sep,P407))</f>
        <v>~pi~ : [pɪ]</v>
      </c>
      <c r="B407" s="1">
        <f>_xlfn.LET(_xlpm.d,$G407,_xlpm.k,_xlfn.CONCAT(LEFT(TRIM(B$1),1),"*"),COUNTIF(_xlpm.d,_xlpm.k))</f>
        <v>0</v>
      </c>
      <c r="C407" s="1">
        <f>_xlfn.LET(_xlpm.d,$G407,_xlpm.k,_xlfn.CONCAT(LEFT(TRIM(C$1),1),"*"),COUNTIF(_xlpm.d,_xlpm.k))</f>
        <v>0</v>
      </c>
      <c r="D407" s="1">
        <f>_xlfn.LET(_xlpm.d,$G407,_xlpm.k,_xlfn.CONCAT(LEFT(TRIM(D$1),1),"*"),COUNTIF(_xlpm.d,_xlpm.k))</f>
        <v>0</v>
      </c>
      <c r="E407" s="1">
        <f>LOG(F407+1,10)</f>
        <v>1.3617278360175928</v>
      </c>
      <c r="F407" s="7">
        <v>22</v>
      </c>
      <c r="G407" s="9" t="s">
        <v>3737</v>
      </c>
      <c r="H407" s="4">
        <f>F407/freq.sum.r6e</f>
        <v>1.0934393638170974E-3</v>
      </c>
      <c r="I407" s="1" t="str">
        <f>_xlfn.LET(_xlpm.sep,":",_xlpm.w,$G407,LEFT(_xlpm.w,FIND(_xlpm.sep,_xlpm.w)-1))</f>
        <v>pɪ</v>
      </c>
      <c r="J407" s="1" t="str">
        <f>_xlfn.LET(_xlpm.sep,":",_xlpm.w,$G407,RIGHT(_xlpm.w,LEN(_xlpm.w)-FIND(_xlpm.sep,_xlpm.w)))</f>
        <v>pi</v>
      </c>
      <c r="K407" s="10">
        <f>_xlfn.LET(_xlpm.w,I407,LEN(_xlpm.w))</f>
        <v>2</v>
      </c>
      <c r="L407" s="10">
        <f>_xlfn.LET(_xlpm.w,J407,LEN(_xlpm.w))</f>
        <v>2</v>
      </c>
      <c r="M407" s="10">
        <f>_xlfn.LET(_xlpm.a,K407,_xlpm.b,L407,MAX(_xlpm.a,_xlpm.b))</f>
        <v>2</v>
      </c>
      <c r="N407" s="10">
        <f>_xlfn.LET(_xlpm.d,(K407,L407),MAX(_xlpm.d)-MIN(_xlpm.d))</f>
        <v>0</v>
      </c>
      <c r="O407" s="1" t="str">
        <f>_xlfn.LET(_xlpm.sep,":",_xlpm.w,$G407,_xlfn.CONCAT("~",RIGHT(_xlpm.w,LEN(_xlpm.w)-FIND(_xlpm.sep,_xlpm.w)),"~"))</f>
        <v>~pi~</v>
      </c>
      <c r="P407" s="1" t="str">
        <f>_xlfn.LET(_xlpm.sep,":",_xlpm.w,$G407,_xlfn.CONCAT("[",LEFT(_xlpm.w,FIND(_xlpm.sep,_xlpm.w)-1),"]"))</f>
        <v>[pɪ]</v>
      </c>
      <c r="Q407" s="14" cm="1">
        <f t="array" ref="Q407">SUM(_xlfn._xlws.FILTER($H$2:$H$7117,_xlfn.MAP($O$2:$O$7117,_xlfn.LAMBDA(_xlpm.x,_xlpm.x=$O407))))</f>
        <v>1.540755467196819E-3</v>
      </c>
      <c r="R407" s="14">
        <f>$H407/Q407</f>
        <v>0.70967741935483875</v>
      </c>
      <c r="S407" s="14" cm="1">
        <f t="array" ref="S407">SUM(_xlfn._xlws.FILTER($H$2:$H$7117,_xlfn.MAP($P$2:$P$7117,_xlfn.LAMBDA(_xlpm.x,_xlpm.x=$P407))))</f>
        <v>1.1133200795228625E-2</v>
      </c>
      <c r="T407" s="14">
        <f>$H407/S407</f>
        <v>9.821428571428574E-2</v>
      </c>
      <c r="U407" s="14">
        <f>_xlfn.LET(_xlpm.freq,F407,_xlpm.size,M407+1,_xlpm.F,V407,LOG(1+_xlpm.freq)*LOG(1+_xlpm.size)*_xlpm.F)</f>
        <v>0.14146290730324343</v>
      </c>
      <c r="V407" s="14">
        <f>_xlfn.LET(_xlpm.a,T407,_xlpm.b,R407,2*_xlpm.a*_xlpm.b/(_xlpm.a+_xlpm.b))</f>
        <v>0.17254901960784316</v>
      </c>
      <c r="W407" s="14">
        <f>_xlfn.LET(_xlpm.p,R407,_xlpm.q,T407,LOG(_xlpm.p/_xlpm.q))</f>
        <v>0.85888632449989011</v>
      </c>
      <c r="X407" s="2"/>
      <c r="AC407" s="2"/>
      <c r="AH407" s="2"/>
      <c r="AI407" s="2"/>
    </row>
    <row r="408" spans="1:35">
      <c r="A408" s="1" t="str">
        <f>_xlfn.LET(_xlpm.sep," : ",CONCATENATE(O408,_xlpm.sep,P408))</f>
        <v>~ci~ : [sɪ]</v>
      </c>
      <c r="B408" s="1">
        <f>_xlfn.LET(_xlpm.d,$G408,_xlpm.k,_xlfn.CONCAT(LEFT(TRIM(B$1),1),"*"),COUNTIF(_xlpm.d,_xlpm.k))</f>
        <v>0</v>
      </c>
      <c r="C408" s="1">
        <f>_xlfn.LET(_xlpm.d,$G408,_xlpm.k,_xlfn.CONCAT(LEFT(TRIM(C$1),1),"*"),COUNTIF(_xlpm.d,_xlpm.k))</f>
        <v>0</v>
      </c>
      <c r="D408" s="1">
        <f>_xlfn.LET(_xlpm.d,$G408,_xlpm.k,_xlfn.CONCAT(LEFT(TRIM(D$1),1),"*"),COUNTIF(_xlpm.d,_xlpm.k))</f>
        <v>0</v>
      </c>
      <c r="E408" s="1">
        <f>LOG(F408+1,10)</f>
        <v>1.3617278360175928</v>
      </c>
      <c r="F408" s="7">
        <v>22</v>
      </c>
      <c r="G408" s="9" t="s">
        <v>4436</v>
      </c>
      <c r="H408" s="4">
        <f>F408/freq.sum.r6e</f>
        <v>1.0934393638170974E-3</v>
      </c>
      <c r="I408" s="1" t="str">
        <f>_xlfn.LET(_xlpm.sep,":",_xlpm.w,$G408,LEFT(_xlpm.w,FIND(_xlpm.sep,_xlpm.w)-1))</f>
        <v>sɪ</v>
      </c>
      <c r="J408" s="1" t="str">
        <f>_xlfn.LET(_xlpm.sep,":",_xlpm.w,$G408,RIGHT(_xlpm.w,LEN(_xlpm.w)-FIND(_xlpm.sep,_xlpm.w)))</f>
        <v>ci</v>
      </c>
      <c r="K408" s="10">
        <f>_xlfn.LET(_xlpm.w,I408,LEN(_xlpm.w))</f>
        <v>2</v>
      </c>
      <c r="L408" s="10">
        <f>_xlfn.LET(_xlpm.w,J408,LEN(_xlpm.w))</f>
        <v>2</v>
      </c>
      <c r="M408" s="10">
        <f>_xlfn.LET(_xlpm.a,K408,_xlpm.b,L408,MAX(_xlpm.a,_xlpm.b))</f>
        <v>2</v>
      </c>
      <c r="N408" s="10">
        <f>_xlfn.LET(_xlpm.d,(K408,L408),MAX(_xlpm.d)-MIN(_xlpm.d))</f>
        <v>0</v>
      </c>
      <c r="O408" s="1" t="str">
        <f>_xlfn.LET(_xlpm.sep,":",_xlpm.w,$G408,_xlfn.CONCAT("~",RIGHT(_xlpm.w,LEN(_xlpm.w)-FIND(_xlpm.sep,_xlpm.w)),"~"))</f>
        <v>~ci~</v>
      </c>
      <c r="P408" s="1" t="str">
        <f>_xlfn.LET(_xlpm.sep,":",_xlpm.w,$G408,_xlfn.CONCAT("[",LEFT(_xlpm.w,FIND(_xlpm.sep,_xlpm.w)-1),"]"))</f>
        <v>[sɪ]</v>
      </c>
      <c r="Q408" s="14" cm="1">
        <f t="array" ref="Q408">SUM(_xlfn._xlws.FILTER($H$2:$H$7109,_xlfn.MAP($O$2:$O$7109,_xlfn.LAMBDA(_xlpm.x,_xlpm.x=$O408))))</f>
        <v>2.6341948310139164E-3</v>
      </c>
      <c r="R408" s="14">
        <f>$H408/Q408</f>
        <v>0.41509433962264153</v>
      </c>
      <c r="S408" s="14" cm="1">
        <f t="array" ref="S408">SUM(_xlfn._xlws.FILTER($H$2:$H$7109,_xlfn.MAP($P$2:$P$7109,_xlfn.LAMBDA(_xlpm.x,_xlpm.x=$P408))))</f>
        <v>1.9085487077534789E-2</v>
      </c>
      <c r="T408" s="14">
        <f>$H408/S408</f>
        <v>5.7291666666666671E-2</v>
      </c>
      <c r="U408" s="14">
        <f>_xlfn.LET(_xlpm.freq,F408,_xlpm.size,M408+1,_xlpm.F,V408,LOG(1+_xlpm.freq)*LOG(1+_xlpm.size)*_xlpm.F)</f>
        <v>8.2547005405782761E-2</v>
      </c>
      <c r="V408" s="14">
        <f>_xlfn.LET(_xlpm.a,T408,_xlpm.b,R408,2*_xlpm.a*_xlpm.b/(_xlpm.a+_xlpm.b))</f>
        <v>0.10068649885583524</v>
      </c>
      <c r="W408" s="14">
        <f>_xlfn.LET(_xlpm.p,R408,_xlpm.q,T408,LOG(_xlpm.p/_xlpm.q))</f>
        <v>0.86005535476674178</v>
      </c>
      <c r="X408" s="2"/>
      <c r="AC408" s="2"/>
      <c r="AH408" s="2"/>
      <c r="AI408" s="2"/>
    </row>
    <row r="409" spans="1:35">
      <c r="A409" s="1" t="str">
        <f>_xlfn.LET(_xlpm.sep," : ",CONCATENATE(O409,_xlpm.sep,P409))</f>
        <v>~vy~ : [vɪ]</v>
      </c>
      <c r="B409" s="1">
        <f>_xlfn.LET(_xlpm.d,$G409,_xlpm.k,_xlfn.CONCAT(LEFT(TRIM(B$1),1),"*"),COUNTIF(_xlpm.d,_xlpm.k))</f>
        <v>0</v>
      </c>
      <c r="C409" s="1">
        <f>_xlfn.LET(_xlpm.d,$G409,_xlpm.k,_xlfn.CONCAT(LEFT(TRIM(C$1),1),"*"),COUNTIF(_xlpm.d,_xlpm.k))</f>
        <v>0</v>
      </c>
      <c r="D409" s="1">
        <f>_xlfn.LET(_xlpm.d,$G409,_xlpm.k,_xlfn.CONCAT(LEFT(TRIM(D$1),1),"*"),COUNTIF(_xlpm.d,_xlpm.k))</f>
        <v>0</v>
      </c>
      <c r="E409" s="1">
        <f>LOG(F409+1,10)</f>
        <v>1.3617278360175928</v>
      </c>
      <c r="F409" s="7">
        <v>22</v>
      </c>
      <c r="G409" s="9" t="s">
        <v>5177</v>
      </c>
      <c r="H409" s="4">
        <f>F409/freq.sum.r6e</f>
        <v>1.0934393638170974E-3</v>
      </c>
      <c r="I409" s="1" t="str">
        <f>_xlfn.LET(_xlpm.sep,":",_xlpm.w,$G409,LEFT(_xlpm.w,FIND(_xlpm.sep,_xlpm.w)-1))</f>
        <v>vɪ</v>
      </c>
      <c r="J409" s="1" t="str">
        <f>_xlfn.LET(_xlpm.sep,":",_xlpm.w,$G409,RIGHT(_xlpm.w,LEN(_xlpm.w)-FIND(_xlpm.sep,_xlpm.w)))</f>
        <v>vy</v>
      </c>
      <c r="K409" s="10">
        <f>_xlfn.LET(_xlpm.w,I409,LEN(_xlpm.w))</f>
        <v>2</v>
      </c>
      <c r="L409" s="10">
        <f>_xlfn.LET(_xlpm.w,J409,LEN(_xlpm.w))</f>
        <v>2</v>
      </c>
      <c r="M409" s="10">
        <f>_xlfn.LET(_xlpm.a,K409,_xlpm.b,L409,MAX(_xlpm.a,_xlpm.b))</f>
        <v>2</v>
      </c>
      <c r="N409" s="10">
        <f>_xlfn.LET(_xlpm.d,(K409,L409),MAX(_xlpm.d)-MIN(_xlpm.d))</f>
        <v>0</v>
      </c>
      <c r="O409" s="1" t="str">
        <f>_xlfn.LET(_xlpm.sep,":",_xlpm.w,$G409,_xlfn.CONCAT("~",RIGHT(_xlpm.w,LEN(_xlpm.w)-FIND(_xlpm.sep,_xlpm.w)),"~"))</f>
        <v>~vy~</v>
      </c>
      <c r="P409" s="1" t="str">
        <f>_xlfn.LET(_xlpm.sep,":",_xlpm.w,$G409,_xlfn.CONCAT("[",LEFT(_xlpm.w,FIND(_xlpm.sep,_xlpm.w)-1),"]"))</f>
        <v>[vɪ]</v>
      </c>
      <c r="Q409" s="14" cm="1">
        <f t="array" ref="Q409">SUM(_xlfn._xlws.FILTER($H$2:$H$7111,_xlfn.MAP($O$2:$O$7111,_xlfn.LAMBDA(_xlpm.x,_xlpm.x=$O409))))</f>
        <v>1.0934393638170974E-3</v>
      </c>
      <c r="R409" s="14">
        <f>$H409/Q409</f>
        <v>1</v>
      </c>
      <c r="S409" s="14" cm="1">
        <f t="array" ref="S409">SUM(_xlfn._xlws.FILTER($H$2:$H$7111,_xlfn.MAP($P$2:$P$7111,_xlfn.LAMBDA(_xlpm.x,_xlpm.x=$P409))))</f>
        <v>7.9522862823061605E-3</v>
      </c>
      <c r="T409" s="14">
        <f>$H409/S409</f>
        <v>0.13750000000000004</v>
      </c>
      <c r="U409" s="14">
        <f>_xlfn.LET(_xlpm.freq,F409,_xlpm.size,M409+1,_xlpm.F,V409,LOG(1+_xlpm.freq)*LOG(1+_xlpm.size)*_xlpm.F)</f>
        <v>0.19820352396883012</v>
      </c>
      <c r="V409" s="14">
        <f>_xlfn.LET(_xlpm.a,T409,_xlpm.b,R409,2*_xlpm.a*_xlpm.b/(_xlpm.a+_xlpm.b))</f>
        <v>0.24175824175824184</v>
      </c>
      <c r="W409" s="14">
        <f>_xlfn.LET(_xlpm.p,R409,_xlpm.q,T409,LOG(_xlpm.p/_xlpm.q))</f>
        <v>0.8616973018337184</v>
      </c>
      <c r="X409" s="2"/>
      <c r="AC409" s="2"/>
      <c r="AH409" s="2"/>
      <c r="AI409" s="2"/>
    </row>
    <row r="410" spans="1:35">
      <c r="A410" s="1" t="str">
        <f>_xlfn.LET(_xlpm.sep," : ",CONCATENATE(O410,_xlpm.sep,P410))</f>
        <v>~co~ : [kə]</v>
      </c>
      <c r="B410" s="1">
        <f>_xlfn.LET(_xlpm.d,$G410,_xlpm.k,_xlfn.CONCAT(LEFT(TRIM(B$1),1),"*"),COUNTIF(_xlpm.d,_xlpm.k))</f>
        <v>0</v>
      </c>
      <c r="C410" s="1">
        <f>_xlfn.LET(_xlpm.d,$G410,_xlpm.k,_xlfn.CONCAT(LEFT(TRIM(C$1),1),"*"),COUNTIF(_xlpm.d,_xlpm.k))</f>
        <v>0</v>
      </c>
      <c r="D410" s="1">
        <f>_xlfn.LET(_xlpm.d,$G410,_xlpm.k,_xlfn.CONCAT(LEFT(TRIM(D$1),1),"*"),COUNTIF(_xlpm.d,_xlpm.k))</f>
        <v>0</v>
      </c>
      <c r="E410" s="1">
        <f>LOG(F410+1,10)</f>
        <v>0.47712125471966244</v>
      </c>
      <c r="F410" s="7">
        <v>2</v>
      </c>
      <c r="G410" s="9" t="s">
        <v>1807</v>
      </c>
      <c r="H410" s="4">
        <f>F410/freq.sum.r6e</f>
        <v>9.9403578528827041E-5</v>
      </c>
      <c r="I410" s="4" t="str">
        <f>_xlfn.LET(_xlpm.sep,":",_xlpm.w,$G410,LEFT(_xlpm.w,FIND(_xlpm.sep,_xlpm.w)-1))</f>
        <v>kə</v>
      </c>
      <c r="J410" s="4" t="str">
        <f>_xlfn.LET(_xlpm.sep,":",_xlpm.w,$G410,RIGHT(_xlpm.w,LEN(_xlpm.w)-FIND(_xlpm.sep,_xlpm.w)))</f>
        <v>co</v>
      </c>
      <c r="K410" s="10">
        <f>_xlfn.LET(_xlpm.w,I410,LEN(_xlpm.w))</f>
        <v>2</v>
      </c>
      <c r="L410" s="10">
        <f>_xlfn.LET(_xlpm.w,J410,LEN(_xlpm.w))</f>
        <v>2</v>
      </c>
      <c r="M410" s="10">
        <f>_xlfn.LET(_xlpm.a,K410,_xlpm.b,L410,MAX(_xlpm.a,_xlpm.b))</f>
        <v>2</v>
      </c>
      <c r="N410" s="10">
        <f>_xlfn.LET(_xlpm.d,(K410,L410),MAX(_xlpm.d)-MIN(_xlpm.d))</f>
        <v>0</v>
      </c>
      <c r="O410" s="1" t="str">
        <f>_xlfn.LET(_xlpm.sep,":",_xlpm.w,$G410,_xlfn.CONCAT("~",RIGHT(_xlpm.w,LEN(_xlpm.w)-FIND(_xlpm.sep,_xlpm.w)),"~"))</f>
        <v>~co~</v>
      </c>
      <c r="P410" s="1" t="str">
        <f>_xlfn.LET(_xlpm.sep,":",_xlpm.w,$G410,_xlfn.CONCAT("[",LEFT(_xlpm.w,FIND(_xlpm.sep,_xlpm.w)-1),"]"))</f>
        <v>[kə]</v>
      </c>
      <c r="Q410" s="14" cm="1">
        <f t="array" ref="Q410">SUM(_xlfn._xlws.FILTER($H$2:$H$7109,_xlfn.MAP($O$2:$O$7109,_xlfn.LAMBDA(_xlpm.x,_xlpm.x=$O410))))</f>
        <v>2.9821073558648114E-4</v>
      </c>
      <c r="R410" s="14">
        <f>$H410/Q410</f>
        <v>0.33333333333333331</v>
      </c>
      <c r="S410" s="14" cm="1">
        <f t="array" ref="S410">SUM(_xlfn._xlws.FILTER($H$2:$H$7109,_xlfn.MAP($P$2:$P$7109,_xlfn.LAMBDA(_xlpm.x,_xlpm.x=$P410))))</f>
        <v>2.2365805168986074E-3</v>
      </c>
      <c r="T410" s="14">
        <f>$H410/S410</f>
        <v>4.4444444444444467E-2</v>
      </c>
      <c r="U410" s="14">
        <f>_xlfn.LET(_xlpm.freq,F410,_xlpm.size,M410+1,_xlpm.F,V410,LOG(1+_xlpm.freq)*LOG(1+_xlpm.size)*_xlpm.F)</f>
        <v>2.252985242971817E-2</v>
      </c>
      <c r="V410" s="14">
        <f>_xlfn.LET(_xlpm.a,T410,_xlpm.b,R410,2*_xlpm.a*_xlpm.b/(_xlpm.a+_xlpm.b))</f>
        <v>7.8431372549019648E-2</v>
      </c>
      <c r="W410" s="14">
        <f>_xlfn.LET(_xlpm.p,R410,_xlpm.q,T410,LOG(_xlpm.p/_xlpm.q))</f>
        <v>0.87506126339169976</v>
      </c>
      <c r="X410" s="2"/>
      <c r="AC410" s="2"/>
      <c r="AH410" s="2"/>
      <c r="AI410" s="2"/>
    </row>
    <row r="411" spans="1:35">
      <c r="A411" s="1" t="str">
        <f>_xlfn.LET(_xlpm.sep," : ",CONCATENATE(O411,_xlpm.sep,P411))</f>
        <v>~ur~ : [wə]</v>
      </c>
      <c r="B411" s="1">
        <f>_xlfn.LET(_xlpm.d,$G411,_xlpm.k,_xlfn.CONCAT(LEFT(TRIM(B$1),1),"*"),COUNTIF(_xlpm.d,_xlpm.k))</f>
        <v>0</v>
      </c>
      <c r="C411" s="1">
        <f>_xlfn.LET(_xlpm.d,$G411,_xlpm.k,_xlfn.CONCAT(LEFT(TRIM(C$1),1),"*"),COUNTIF(_xlpm.d,_xlpm.k))</f>
        <v>0</v>
      </c>
      <c r="D411" s="1">
        <f>_xlfn.LET(_xlpm.d,$G411,_xlpm.k,_xlfn.CONCAT(LEFT(TRIM(D$1),1),"*"),COUNTIF(_xlpm.d,_xlpm.k))</f>
        <v>0</v>
      </c>
      <c r="E411" s="1">
        <f>LOG(F411+1,10)</f>
        <v>0.30102999566398114</v>
      </c>
      <c r="F411" s="7">
        <v>1</v>
      </c>
      <c r="G411" s="9" t="s">
        <v>5265</v>
      </c>
      <c r="H411" s="4">
        <f>F411/freq.sum.r6e</f>
        <v>4.9701789264413521E-5</v>
      </c>
      <c r="I411" s="4" t="str">
        <f>_xlfn.LET(_xlpm.sep,":",_xlpm.w,$G411,LEFT(_xlpm.w,FIND(_xlpm.sep,_xlpm.w)-1))</f>
        <v>wə</v>
      </c>
      <c r="J411" s="4" t="str">
        <f>_xlfn.LET(_xlpm.sep,":",_xlpm.w,$G411,RIGHT(_xlpm.w,LEN(_xlpm.w)-FIND(_xlpm.sep,_xlpm.w)))</f>
        <v>ur</v>
      </c>
      <c r="K411" s="10">
        <f>_xlfn.LET(_xlpm.w,I411,LEN(_xlpm.w))</f>
        <v>2</v>
      </c>
      <c r="L411" s="10">
        <f>_xlfn.LET(_xlpm.w,J411,LEN(_xlpm.w))</f>
        <v>2</v>
      </c>
      <c r="M411" s="10">
        <f>_xlfn.LET(_xlpm.a,K411,_xlpm.b,L411,MAX(_xlpm.a,_xlpm.b))</f>
        <v>2</v>
      </c>
      <c r="N411" s="10">
        <f>_xlfn.LET(_xlpm.d,(K411,L411),MAX(_xlpm.d)-MIN(_xlpm.d))</f>
        <v>0</v>
      </c>
      <c r="O411" s="1" t="str">
        <f>_xlfn.LET(_xlpm.sep,":",_xlpm.w,$G411,_xlfn.CONCAT("~",RIGHT(_xlpm.w,LEN(_xlpm.w)-FIND(_xlpm.sep,_xlpm.w)),"~"))</f>
        <v>~ur~</v>
      </c>
      <c r="P411" s="1" t="str">
        <f>_xlfn.LET(_xlpm.sep,":",_xlpm.w,$G411,_xlfn.CONCAT("[",LEFT(_xlpm.w,FIND(_xlpm.sep,_xlpm.w)-1),"]"))</f>
        <v>[wə]</v>
      </c>
      <c r="Q411" s="14" cm="1">
        <f t="array" ref="Q411">SUM(_xlfn._xlws.FILTER($H$2:$H$7109,_xlfn.MAP($O$2:$O$7109,_xlfn.LAMBDA(_xlpm.x,_xlpm.x=$O411))))</f>
        <v>1.9880715705765408E-4</v>
      </c>
      <c r="R411" s="14">
        <f>$H411/Q411</f>
        <v>0.25</v>
      </c>
      <c r="S411" s="14" cm="1">
        <f t="array" ref="S411">SUM(_xlfn._xlws.FILTER($H$2:$H$7109,_xlfn.MAP($P$2:$P$7109,_xlfn.LAMBDA(_xlpm.x,_xlpm.x=$P411))))</f>
        <v>1.4910536779324053E-3</v>
      </c>
      <c r="T411" s="14">
        <f>$H411/S411</f>
        <v>3.333333333333334E-2</v>
      </c>
      <c r="U411" s="14">
        <f>_xlfn.LET(_xlpm.freq,F411,_xlpm.size,M411+1,_xlpm.F,V411,LOG(1+_xlpm.freq)*LOG(1+_xlpm.size)*_xlpm.F)</f>
        <v>1.0661065681112537E-2</v>
      </c>
      <c r="V411" s="14">
        <f>_xlfn.LET(_xlpm.a,T411,_xlpm.b,R411,2*_xlpm.a*_xlpm.b/(_xlpm.a+_xlpm.b))</f>
        <v>5.8823529411764719E-2</v>
      </c>
      <c r="W411" s="14">
        <f>_xlfn.LET(_xlpm.p,R411,_xlpm.q,T411,LOG(_xlpm.p/_xlpm.q))</f>
        <v>0.87506126339169998</v>
      </c>
      <c r="X411" s="2"/>
      <c r="AC411" s="2"/>
      <c r="AH411" s="2"/>
      <c r="AI411" s="2"/>
    </row>
    <row r="412" spans="1:35">
      <c r="A412" s="1" t="str">
        <f>_xlfn.LET(_xlpm.sep," : ",CONCATENATE(O412,_xlpm.sep,P412))</f>
        <v>~ja~ : [dʒə]</v>
      </c>
      <c r="B412" s="1">
        <f>_xlfn.LET(_xlpm.d,$G412,_xlpm.k,_xlfn.CONCAT(LEFT(TRIM(B$1),1),"*"),COUNTIF(_xlpm.d,_xlpm.k))</f>
        <v>0</v>
      </c>
      <c r="C412" s="1">
        <f>_xlfn.LET(_xlpm.d,$G412,_xlpm.k,_xlfn.CONCAT(LEFT(TRIM(C$1),1),"*"),COUNTIF(_xlpm.d,_xlpm.k))</f>
        <v>0</v>
      </c>
      <c r="D412" s="1">
        <f>_xlfn.LET(_xlpm.d,$G412,_xlpm.k,_xlfn.CONCAT(LEFT(TRIM(D$1),1),"*"),COUNTIF(_xlpm.d,_xlpm.k))</f>
        <v>0</v>
      </c>
      <c r="E412" s="1">
        <f>LOG(F412+1,10)</f>
        <v>0.47712125471966244</v>
      </c>
      <c r="F412" s="7">
        <v>2</v>
      </c>
      <c r="G412" s="9" t="s">
        <v>818</v>
      </c>
      <c r="H412" s="4">
        <f>F412/freq.sum.r6e</f>
        <v>9.9403578528827041E-5</v>
      </c>
      <c r="I412" s="1" t="str">
        <f>_xlfn.LET(_xlpm.sep,":",_xlpm.w,$G412,LEFT(_xlpm.w,FIND(_xlpm.sep,_xlpm.w)-1))</f>
        <v>dʒə</v>
      </c>
      <c r="J412" s="1" t="str">
        <f>_xlfn.LET(_xlpm.sep,":",_xlpm.w,$G412,RIGHT(_xlpm.w,LEN(_xlpm.w)-FIND(_xlpm.sep,_xlpm.w)))</f>
        <v>ja</v>
      </c>
      <c r="K412" s="10">
        <f>_xlfn.LET(_xlpm.w,I412,LEN(_xlpm.w))</f>
        <v>3</v>
      </c>
      <c r="L412" s="10">
        <f>_xlfn.LET(_xlpm.w,J412,LEN(_xlpm.w))</f>
        <v>2</v>
      </c>
      <c r="M412" s="10">
        <f>_xlfn.LET(_xlpm.a,K412,_xlpm.b,L412,MAX(_xlpm.a,_xlpm.b))</f>
        <v>3</v>
      </c>
      <c r="N412" s="10">
        <f>_xlfn.LET(_xlpm.d,(K412,L412),MAX(_xlpm.d)-MIN(_xlpm.d))</f>
        <v>1</v>
      </c>
      <c r="O412" s="1" t="str">
        <f>_xlfn.LET(_xlpm.sep,":",_xlpm.w,$G412,_xlfn.CONCAT("~",RIGHT(_xlpm.w,LEN(_xlpm.w)-FIND(_xlpm.sep,_xlpm.w)),"~"))</f>
        <v>~ja~</v>
      </c>
      <c r="P412" s="1" t="str">
        <f>_xlfn.LET(_xlpm.sep,":",_xlpm.w,$G412,_xlfn.CONCAT("[",LEFT(_xlpm.w,FIND(_xlpm.sep,_xlpm.w)-1),"]"))</f>
        <v>[dʒə]</v>
      </c>
      <c r="Q412" s="14" cm="1">
        <f t="array" ref="Q412">SUM(_xlfn._xlws.FILTER($H$2:$H$7117,_xlfn.MAP($O$2:$O$7117,_xlfn.LAMBDA(_xlpm.x,_xlpm.x=$O412))))</f>
        <v>2.9821073558648114E-4</v>
      </c>
      <c r="R412" s="14">
        <f>$H412/Q412</f>
        <v>0.33333333333333331</v>
      </c>
      <c r="S412" s="14" cm="1">
        <f t="array" ref="S412">SUM(_xlfn._xlws.FILTER($H$2:$H$7117,_xlfn.MAP($P$2:$P$7117,_xlfn.LAMBDA(_xlpm.x,_xlpm.x=$P412))))</f>
        <v>2.2365805168986078E-3</v>
      </c>
      <c r="T412" s="14">
        <f>$H412/S412</f>
        <v>4.4444444444444453E-2</v>
      </c>
      <c r="U412" s="14">
        <f>_xlfn.LET(_xlpm.freq,F412,_xlpm.size,M412+1,_xlpm.F,V412,LOG(1+_xlpm.freq)*LOG(1+_xlpm.size)*_xlpm.F)</f>
        <v>2.6156348665114453E-2</v>
      </c>
      <c r="V412" s="14">
        <f>_xlfn.LET(_xlpm.a,T412,_xlpm.b,R412,2*_xlpm.a*_xlpm.b/(_xlpm.a+_xlpm.b))</f>
        <v>7.8431372549019621E-2</v>
      </c>
      <c r="W412" s="14">
        <f>_xlfn.LET(_xlpm.p,R412,_xlpm.q,T412,LOG(_xlpm.p/_xlpm.q))</f>
        <v>0.87506126339169998</v>
      </c>
      <c r="X412" s="2"/>
      <c r="AC412" s="2"/>
      <c r="AH412" s="2"/>
      <c r="AI412" s="2"/>
    </row>
    <row r="413" spans="1:35">
      <c r="A413" s="1" t="str">
        <f>_xlfn.LET(_xlpm.sep," : ",CONCATENATE(O413,_xlpm.sep,P413))</f>
        <v>~mb~ : [mbə]</v>
      </c>
      <c r="B413" s="1">
        <f>_xlfn.LET(_xlpm.d,$G413,_xlpm.k,_xlfn.CONCAT(LEFT(TRIM(B$1),1),"*"),COUNTIF(_xlpm.d,_xlpm.k))</f>
        <v>0</v>
      </c>
      <c r="C413" s="1">
        <f>_xlfn.LET(_xlpm.d,$G413,_xlpm.k,_xlfn.CONCAT(LEFT(TRIM(C$1),1),"*"),COUNTIF(_xlpm.d,_xlpm.k))</f>
        <v>1</v>
      </c>
      <c r="D413" s="1">
        <f>_xlfn.LET(_xlpm.d,$G413,_xlpm.k,_xlfn.CONCAT(LEFT(TRIM(D$1),1),"*"),COUNTIF(_xlpm.d,_xlpm.k))</f>
        <v>0</v>
      </c>
      <c r="E413" s="1">
        <f>LOG(F413+1,10)</f>
        <v>0.47712125471966244</v>
      </c>
      <c r="F413" s="7">
        <v>2</v>
      </c>
      <c r="G413" s="9" t="s">
        <v>2475</v>
      </c>
      <c r="H413" s="4">
        <f>F413/freq.sum.r6e</f>
        <v>9.9403578528827041E-5</v>
      </c>
      <c r="I413" s="1" t="str">
        <f>_xlfn.LET(_xlpm.sep,":",_xlpm.w,$G413,LEFT(_xlpm.w,FIND(_xlpm.sep,_xlpm.w)-1))</f>
        <v>mbə</v>
      </c>
      <c r="J413" s="1" t="str">
        <f>_xlfn.LET(_xlpm.sep,":",_xlpm.w,$G413,RIGHT(_xlpm.w,LEN(_xlpm.w)-FIND(_xlpm.sep,_xlpm.w)))</f>
        <v>mb</v>
      </c>
      <c r="K413" s="10">
        <f>_xlfn.LET(_xlpm.w,I413,LEN(_xlpm.w))</f>
        <v>3</v>
      </c>
      <c r="L413" s="10">
        <f>_xlfn.LET(_xlpm.w,J413,LEN(_xlpm.w))</f>
        <v>2</v>
      </c>
      <c r="M413" s="10">
        <f>_xlfn.LET(_xlpm.a,K413,_xlpm.b,L413,MAX(_xlpm.a,_xlpm.b))</f>
        <v>3</v>
      </c>
      <c r="N413" s="10">
        <f>_xlfn.LET(_xlpm.d,(K413,L413),MAX(_xlpm.d)-MIN(_xlpm.d))</f>
        <v>1</v>
      </c>
      <c r="O413" s="1" t="str">
        <f>_xlfn.LET(_xlpm.sep,":",_xlpm.w,$G413,_xlfn.CONCAT("~",RIGHT(_xlpm.w,LEN(_xlpm.w)-FIND(_xlpm.sep,_xlpm.w)),"~"))</f>
        <v>~mb~</v>
      </c>
      <c r="P413" s="1" t="str">
        <f>_xlfn.LET(_xlpm.sep,":",_xlpm.w,$G413,_xlfn.CONCAT("[",LEFT(_xlpm.w,FIND(_xlpm.sep,_xlpm.w)-1),"]"))</f>
        <v>[mbə]</v>
      </c>
      <c r="Q413" s="14" cm="1">
        <f t="array" ref="Q413">SUM(_xlfn._xlws.FILTER($H$2:$H$7111,_xlfn.MAP($O$2:$O$7111,_xlfn.LAMBDA(_xlpm.x,_xlpm.x=$O413))))</f>
        <v>9.9403578528827041E-5</v>
      </c>
      <c r="R413" s="14">
        <f>$H413/Q413</f>
        <v>1</v>
      </c>
      <c r="S413" s="14" cm="1">
        <f t="array" ref="S413">SUM(_xlfn._xlws.FILTER($H$2:$H$7111,_xlfn.MAP($P$2:$P$7111,_xlfn.LAMBDA(_xlpm.x,_xlpm.x=$P413))))</f>
        <v>7.4552683896620309E-4</v>
      </c>
      <c r="T413" s="14">
        <f>$H413/S413</f>
        <v>0.13333333333333328</v>
      </c>
      <c r="U413" s="14">
        <f>_xlfn.LET(_xlpm.freq,F413,_xlpm.size,M413+1,_xlpm.F,V413,LOG(1+_xlpm.freq)*LOG(1+_xlpm.size)*_xlpm.F)</f>
        <v>7.8469045995343309E-2</v>
      </c>
      <c r="V413" s="14">
        <f>_xlfn.LET(_xlpm.a,T413,_xlpm.b,R413,2*_xlpm.a*_xlpm.b/(_xlpm.a+_xlpm.b))</f>
        <v>0.23529411764705874</v>
      </c>
      <c r="W413" s="14">
        <f>_xlfn.LET(_xlpm.p,R413,_xlpm.q,T413,LOG(_xlpm.p/_xlpm.q))</f>
        <v>0.87506126339170021</v>
      </c>
      <c r="X413" s="2"/>
      <c r="AC413" s="2"/>
      <c r="AH413" s="2"/>
      <c r="AI413" s="2"/>
    </row>
    <row r="414" spans="1:35">
      <c r="A414" s="1" t="str">
        <f>_xlfn.LET(_xlpm.sep," : ",CONCATENATE(O414,_xlpm.sep,P414))</f>
        <v>~rf~ : [ɹfə]</v>
      </c>
      <c r="B414" s="1">
        <f>_xlfn.LET(_xlpm.d,$G414,_xlpm.k,_xlfn.CONCAT(LEFT(TRIM(B$1),1),"*"),COUNTIF(_xlpm.d,_xlpm.k))</f>
        <v>1</v>
      </c>
      <c r="C414" s="1">
        <f>_xlfn.LET(_xlpm.d,$G414,_xlpm.k,_xlfn.CONCAT(LEFT(TRIM(C$1),1),"*"),COUNTIF(_xlpm.d,_xlpm.k))</f>
        <v>0</v>
      </c>
      <c r="D414" s="1">
        <f>_xlfn.LET(_xlpm.d,$G414,_xlpm.k,_xlfn.CONCAT(LEFT(TRIM(D$1),1),"*"),COUNTIF(_xlpm.d,_xlpm.k))</f>
        <v>0</v>
      </c>
      <c r="E414" s="1">
        <f>LOG(F414+1,10)</f>
        <v>0.47712125471966244</v>
      </c>
      <c r="F414" s="7">
        <v>2</v>
      </c>
      <c r="G414" s="9" t="s">
        <v>5819</v>
      </c>
      <c r="H414" s="4">
        <f>F414/freq.sum.r6e</f>
        <v>9.9403578528827041E-5</v>
      </c>
      <c r="I414" s="4" t="str">
        <f>_xlfn.LET(_xlpm.sep,":",_xlpm.w,$G414,LEFT(_xlpm.w,FIND(_xlpm.sep,_xlpm.w)-1))</f>
        <v>ɹfə</v>
      </c>
      <c r="J414" s="4" t="str">
        <f>_xlfn.LET(_xlpm.sep,":",_xlpm.w,$G414,RIGHT(_xlpm.w,LEN(_xlpm.w)-FIND(_xlpm.sep,_xlpm.w)))</f>
        <v>rf</v>
      </c>
      <c r="K414" s="10">
        <f>_xlfn.LET(_xlpm.w,I414,LEN(_xlpm.w))</f>
        <v>3</v>
      </c>
      <c r="L414" s="10">
        <f>_xlfn.LET(_xlpm.w,J414,LEN(_xlpm.w))</f>
        <v>2</v>
      </c>
      <c r="M414" s="10">
        <f>_xlfn.LET(_xlpm.a,K414,_xlpm.b,L414,MAX(_xlpm.a,_xlpm.b))</f>
        <v>3</v>
      </c>
      <c r="N414" s="10">
        <f>_xlfn.LET(_xlpm.d,(K414,L414),MAX(_xlpm.d)-MIN(_xlpm.d))</f>
        <v>1</v>
      </c>
      <c r="O414" s="1" t="str">
        <f>_xlfn.LET(_xlpm.sep,":",_xlpm.w,$G414,_xlfn.CONCAT("~",RIGHT(_xlpm.w,LEN(_xlpm.w)-FIND(_xlpm.sep,_xlpm.w)),"~"))</f>
        <v>~rf~</v>
      </c>
      <c r="P414" s="1" t="str">
        <f>_xlfn.LET(_xlpm.sep,":",_xlpm.w,$G414,_xlfn.CONCAT("[",LEFT(_xlpm.w,FIND(_xlpm.sep,_xlpm.w)-1),"]"))</f>
        <v>[ɹfə]</v>
      </c>
      <c r="Q414" s="14" cm="1">
        <f t="array" ref="Q414">SUM(_xlfn._xlws.FILTER($H$2:$H$7109,_xlfn.MAP($O$2:$O$7109,_xlfn.LAMBDA(_xlpm.x,_xlpm.x=$O414))))</f>
        <v>9.9403578528827041E-5</v>
      </c>
      <c r="R414" s="14">
        <f>$H414/Q414</f>
        <v>1</v>
      </c>
      <c r="S414" s="14" cm="1">
        <f t="array" ref="S414">SUM(_xlfn._xlws.FILTER($H$2:$H$7109,_xlfn.MAP($P$2:$P$7109,_xlfn.LAMBDA(_xlpm.x,_xlpm.x=$P414))))</f>
        <v>7.4552683896620309E-4</v>
      </c>
      <c r="T414" s="14">
        <f>$H414/S414</f>
        <v>0.13333333333333328</v>
      </c>
      <c r="U414" s="14">
        <f>_xlfn.LET(_xlpm.freq,F414,_xlpm.size,M414+1,_xlpm.F,V414,LOG(1+_xlpm.freq)*LOG(1+_xlpm.size)*_xlpm.F)</f>
        <v>7.8469045995343309E-2</v>
      </c>
      <c r="V414" s="14">
        <f>_xlfn.LET(_xlpm.a,T414,_xlpm.b,R414,2*_xlpm.a*_xlpm.b/(_xlpm.a+_xlpm.b))</f>
        <v>0.23529411764705874</v>
      </c>
      <c r="W414" s="14">
        <f>_xlfn.LET(_xlpm.p,R414,_xlpm.q,T414,LOG(_xlpm.p/_xlpm.q))</f>
        <v>0.87506126339170021</v>
      </c>
      <c r="X414" s="2"/>
      <c r="AC414" s="2"/>
      <c r="AH414" s="2"/>
      <c r="AI414" s="2"/>
    </row>
    <row r="415" spans="1:35">
      <c r="A415" s="1" t="str">
        <f>_xlfn.LET(_xlpm.sep," : ",CONCATENATE(O415,_xlpm.sep,P415))</f>
        <v>~sy~ : [sɪ]</v>
      </c>
      <c r="B415" s="1">
        <f>_xlfn.LET(_xlpm.d,$G415,_xlpm.k,_xlfn.CONCAT(LEFT(TRIM(B$1),1),"*"),COUNTIF(_xlpm.d,_xlpm.k))</f>
        <v>0</v>
      </c>
      <c r="C415" s="1">
        <f>_xlfn.LET(_xlpm.d,$G415,_xlpm.k,_xlfn.CONCAT(LEFT(TRIM(C$1),1),"*"),COUNTIF(_xlpm.d,_xlpm.k))</f>
        <v>0</v>
      </c>
      <c r="D415" s="1">
        <f>_xlfn.LET(_xlpm.d,$G415,_xlpm.k,_xlfn.CONCAT(LEFT(TRIM(D$1),1),"*"),COUNTIF(_xlpm.d,_xlpm.k))</f>
        <v>0</v>
      </c>
      <c r="E415" s="1">
        <f>LOG(F415+1,10)</f>
        <v>1.3617278360175928</v>
      </c>
      <c r="F415" s="7">
        <v>22</v>
      </c>
      <c r="G415" s="9" t="s">
        <v>4596</v>
      </c>
      <c r="H415" s="4">
        <f>F415/freq.sum.r6e</f>
        <v>1.0934393638170974E-3</v>
      </c>
      <c r="I415" s="1" t="str">
        <f>_xlfn.LET(_xlpm.sep,":",_xlpm.w,$G415,LEFT(_xlpm.w,FIND(_xlpm.sep,_xlpm.w)-1))</f>
        <v>sɪ</v>
      </c>
      <c r="J415" s="1" t="str">
        <f>_xlfn.LET(_xlpm.sep,":",_xlpm.w,$G415,RIGHT(_xlpm.w,LEN(_xlpm.w)-FIND(_xlpm.sep,_xlpm.w)))</f>
        <v>sy</v>
      </c>
      <c r="K415" s="10">
        <f>_xlfn.LET(_xlpm.w,I415,LEN(_xlpm.w))</f>
        <v>2</v>
      </c>
      <c r="L415" s="10">
        <f>_xlfn.LET(_xlpm.w,J415,LEN(_xlpm.w))</f>
        <v>2</v>
      </c>
      <c r="M415" s="10">
        <f>_xlfn.LET(_xlpm.a,K415,_xlpm.b,L415,MAX(_xlpm.a,_xlpm.b))</f>
        <v>2</v>
      </c>
      <c r="N415" s="10">
        <f>_xlfn.LET(_xlpm.d,(K415,L415),MAX(_xlpm.d)-MIN(_xlpm.d))</f>
        <v>0</v>
      </c>
      <c r="O415" s="1" t="str">
        <f>_xlfn.LET(_xlpm.sep,":",_xlpm.w,$G415,_xlfn.CONCAT("~",RIGHT(_xlpm.w,LEN(_xlpm.w)-FIND(_xlpm.sep,_xlpm.w)),"~"))</f>
        <v>~sy~</v>
      </c>
      <c r="P415" s="1" t="str">
        <f>_xlfn.LET(_xlpm.sep,":",_xlpm.w,$G415,_xlfn.CONCAT("[",LEFT(_xlpm.w,FIND(_xlpm.sep,_xlpm.w)-1),"]"))</f>
        <v>[sɪ]</v>
      </c>
      <c r="Q415" s="14" cm="1">
        <f t="array" ref="Q415">SUM(_xlfn._xlws.FILTER($H$2:$H$7111,_xlfn.MAP($O$2:$O$7111,_xlfn.LAMBDA(_xlpm.x,_xlpm.x=$O415))))</f>
        <v>2.5347912524850895E-3</v>
      </c>
      <c r="R415" s="14">
        <f>$H415/Q415</f>
        <v>0.43137254901960786</v>
      </c>
      <c r="S415" s="14" cm="1">
        <f t="array" ref="S415">SUM(_xlfn._xlws.FILTER($H$2:$H$7111,_xlfn.MAP($P$2:$P$7111,_xlfn.LAMBDA(_xlpm.x,_xlpm.x=$P415))))</f>
        <v>1.9085487077534789E-2</v>
      </c>
      <c r="T415" s="14">
        <f>$H415/S415</f>
        <v>5.7291666666666671E-2</v>
      </c>
      <c r="U415" s="14">
        <f>_xlfn.LET(_xlpm.freq,F415,_xlpm.size,M415+1,_xlpm.F,V415,LOG(1+_xlpm.freq)*LOG(1+_xlpm.size)*_xlpm.F)</f>
        <v>8.2926531867418551E-2</v>
      </c>
      <c r="V415" s="14">
        <f>_xlfn.LET(_xlpm.a,T415,_xlpm.b,R415,2*_xlpm.a*_xlpm.b/(_xlpm.a+_xlpm.b))</f>
        <v>0.10114942528735632</v>
      </c>
      <c r="W415" s="14">
        <f>_xlfn.LET(_xlpm.p,R415,_xlpm.q,T415,LOG(_xlpm.p/_xlpm.q))</f>
        <v>0.87676104826959445</v>
      </c>
      <c r="X415" s="2"/>
      <c r="AC415" s="2"/>
      <c r="AH415" s="2"/>
      <c r="AI415" s="2"/>
    </row>
    <row r="416" spans="1:35">
      <c r="A416" s="1" t="str">
        <f>_xlfn.LET(_xlpm.sep," : ",CONCATENATE(O416,_xlpm.sep,P416))</f>
        <v>~gy~ : [dʒɪ]</v>
      </c>
      <c r="B416" s="1">
        <f>_xlfn.LET(_xlpm.d,$G416,_xlpm.k,_xlfn.CONCAT(LEFT(TRIM(B$1),1),"*"),COUNTIF(_xlpm.d,_xlpm.k))</f>
        <v>0</v>
      </c>
      <c r="C416" s="1">
        <f>_xlfn.LET(_xlpm.d,$G416,_xlpm.k,_xlfn.CONCAT(LEFT(TRIM(C$1),1),"*"),COUNTIF(_xlpm.d,_xlpm.k))</f>
        <v>0</v>
      </c>
      <c r="D416" s="1">
        <f>_xlfn.LET(_xlpm.d,$G416,_xlpm.k,_xlfn.CONCAT(LEFT(TRIM(D$1),1),"*"),COUNTIF(_xlpm.d,_xlpm.k))</f>
        <v>0</v>
      </c>
      <c r="E416" s="1">
        <f>LOG(F416+1,10)</f>
        <v>1.3617278360175928</v>
      </c>
      <c r="F416" s="7">
        <v>22</v>
      </c>
      <c r="G416" s="9" t="s">
        <v>811</v>
      </c>
      <c r="H416" s="4">
        <f>F416/freq.sum.r6e</f>
        <v>1.0934393638170974E-3</v>
      </c>
      <c r="I416" s="4" t="str">
        <f>_xlfn.LET(_xlpm.sep,":",_xlpm.w,$G416,LEFT(_xlpm.w,FIND(_xlpm.sep,_xlpm.w)-1))</f>
        <v>dʒɪ</v>
      </c>
      <c r="J416" s="4" t="str">
        <f>_xlfn.LET(_xlpm.sep,":",_xlpm.w,$G416,RIGHT(_xlpm.w,LEN(_xlpm.w)-FIND(_xlpm.sep,_xlpm.w)))</f>
        <v>gy</v>
      </c>
      <c r="K416" s="10">
        <f>_xlfn.LET(_xlpm.w,I416,LEN(_xlpm.w))</f>
        <v>3</v>
      </c>
      <c r="L416" s="10">
        <f>_xlfn.LET(_xlpm.w,J416,LEN(_xlpm.w))</f>
        <v>2</v>
      </c>
      <c r="M416" s="10">
        <f>_xlfn.LET(_xlpm.a,K416,_xlpm.b,L416,MAX(_xlpm.a,_xlpm.b))</f>
        <v>3</v>
      </c>
      <c r="N416" s="10">
        <f>_xlfn.LET(_xlpm.d,(K416,L416),MAX(_xlpm.d)-MIN(_xlpm.d))</f>
        <v>1</v>
      </c>
      <c r="O416" s="1" t="str">
        <f>_xlfn.LET(_xlpm.sep,":",_xlpm.w,$G416,_xlfn.CONCAT("~",RIGHT(_xlpm.w,LEN(_xlpm.w)-FIND(_xlpm.sep,_xlpm.w)),"~"))</f>
        <v>~gy~</v>
      </c>
      <c r="P416" s="1" t="str">
        <f>_xlfn.LET(_xlpm.sep,":",_xlpm.w,$G416,_xlfn.CONCAT("[",LEFT(_xlpm.w,FIND(_xlpm.sep,_xlpm.w)-1),"]"))</f>
        <v>[dʒɪ]</v>
      </c>
      <c r="Q416" s="14" cm="1">
        <f t="array" ref="Q416">SUM(_xlfn._xlws.FILTER($H$2:$H$7109,_xlfn.MAP($O$2:$O$7109,_xlfn.LAMBDA(_xlpm.x,_xlpm.x=$O416))))</f>
        <v>1.4413518886679921E-3</v>
      </c>
      <c r="R416" s="14">
        <f>$H416/Q416</f>
        <v>0.75862068965517238</v>
      </c>
      <c r="S416" s="14" cm="1">
        <f t="array" ref="S416">SUM(_xlfn._xlws.FILTER($H$2:$H$7109,_xlfn.MAP($P$2:$P$7109,_xlfn.LAMBDA(_xlpm.x,_xlpm.x=$P416))))</f>
        <v>1.1133200795228625E-2</v>
      </c>
      <c r="T416" s="14">
        <f>$H416/S416</f>
        <v>9.821428571428574E-2</v>
      </c>
      <c r="U416" s="14">
        <f>_xlfn.LET(_xlpm.freq,F416,_xlpm.size,M416+1,_xlpm.F,V416,LOG(1+_xlpm.freq)*LOG(1+_xlpm.size)*_xlpm.F)</f>
        <v>0.16553163677316429</v>
      </c>
      <c r="V416" s="14">
        <f>_xlfn.LET(_xlpm.a,T416,_xlpm.b,R416,2*_xlpm.a*_xlpm.b/(_xlpm.a+_xlpm.b))</f>
        <v>0.17391304347826092</v>
      </c>
      <c r="W416" s="14">
        <f>_xlfn.LET(_xlpm.p,R416,_xlpm.q,T416,LOG(_xlpm.p/_xlpm.q))</f>
        <v>0.88785002043520656</v>
      </c>
      <c r="X416" s="2"/>
      <c r="AC416" s="2"/>
      <c r="AH416" s="2"/>
      <c r="AI416" s="2"/>
    </row>
    <row r="417" spans="1:35">
      <c r="A417" s="1" t="str">
        <f>_xlfn.LET(_xlpm.sep," : ",CONCATENATE(O417,_xlpm.sep,P417))</f>
        <v>~fy~ : [faɪ]</v>
      </c>
      <c r="B417" s="1">
        <f>_xlfn.LET(_xlpm.d,$G417,_xlpm.k,_xlfn.CONCAT(LEFT(TRIM(B$1),1),"*"),COUNTIF(_xlpm.d,_xlpm.k))</f>
        <v>0</v>
      </c>
      <c r="C417" s="1">
        <f>_xlfn.LET(_xlpm.d,$G417,_xlpm.k,_xlfn.CONCAT(LEFT(TRIM(C$1),1),"*"),COUNTIF(_xlpm.d,_xlpm.k))</f>
        <v>0</v>
      </c>
      <c r="D417" s="1">
        <f>_xlfn.LET(_xlpm.d,$G417,_xlpm.k,_xlfn.CONCAT(LEFT(TRIM(D$1),1),"*"),COUNTIF(_xlpm.d,_xlpm.k))</f>
        <v>0</v>
      </c>
      <c r="E417" s="1">
        <f>LOG(F417+1,10)</f>
        <v>0.90308998699194343</v>
      </c>
      <c r="F417" s="7">
        <v>7</v>
      </c>
      <c r="G417" s="9" t="s">
        <v>866</v>
      </c>
      <c r="H417" s="4">
        <f>F417/freq.sum.r6e</f>
        <v>3.4791252485089465E-4</v>
      </c>
      <c r="I417" s="1" t="str">
        <f>_xlfn.LET(_xlpm.sep,":",_xlpm.w,$G417,LEFT(_xlpm.w,FIND(_xlpm.sep,_xlpm.w)-1))</f>
        <v>faɪ</v>
      </c>
      <c r="J417" s="1" t="str">
        <f>_xlfn.LET(_xlpm.sep,":",_xlpm.w,$G417,RIGHT(_xlpm.w,LEN(_xlpm.w)-FIND(_xlpm.sep,_xlpm.w)))</f>
        <v>fy</v>
      </c>
      <c r="K417" s="10">
        <f>_xlfn.LET(_xlpm.w,I417,LEN(_xlpm.w))</f>
        <v>3</v>
      </c>
      <c r="L417" s="10">
        <f>_xlfn.LET(_xlpm.w,J417,LEN(_xlpm.w))</f>
        <v>2</v>
      </c>
      <c r="M417" s="10">
        <f>_xlfn.LET(_xlpm.a,K417,_xlpm.b,L417,MAX(_xlpm.a,_xlpm.b))</f>
        <v>3</v>
      </c>
      <c r="N417" s="10">
        <f>_xlfn.LET(_xlpm.d,(K417,L417),MAX(_xlpm.d)-MIN(_xlpm.d))</f>
        <v>1</v>
      </c>
      <c r="O417" s="1" t="str">
        <f>_xlfn.LET(_xlpm.sep,":",_xlpm.w,$G417,_xlfn.CONCAT("~",RIGHT(_xlpm.w,LEN(_xlpm.w)-FIND(_xlpm.sep,_xlpm.w)),"~"))</f>
        <v>~fy~</v>
      </c>
      <c r="P417" s="1" t="str">
        <f>_xlfn.LET(_xlpm.sep,":",_xlpm.w,$G417,_xlfn.CONCAT("[",LEFT(_xlpm.w,FIND(_xlpm.sep,_xlpm.w)-1),"]"))</f>
        <v>[faɪ]</v>
      </c>
      <c r="Q417" s="14" cm="1">
        <f t="array" ref="Q417">SUM(_xlfn._xlws.FILTER($H$2:$H$7117,_xlfn.MAP($O$2:$O$7117,_xlfn.LAMBDA(_xlpm.x,_xlpm.x=$O417))))</f>
        <v>3.4791252485089465E-4</v>
      </c>
      <c r="R417" s="14">
        <f>$H417/Q417</f>
        <v>1</v>
      </c>
      <c r="S417" s="14" cm="1">
        <f t="array" ref="S417">SUM(_xlfn._xlws.FILTER($H$2:$H$7117,_xlfn.MAP($P$2:$P$7117,_xlfn.LAMBDA(_xlpm.x,_xlpm.x=$P417))))</f>
        <v>2.7335984095427429E-3</v>
      </c>
      <c r="T417" s="14">
        <f>$H417/S417</f>
        <v>0.12727272727272732</v>
      </c>
      <c r="U417" s="14">
        <f>_xlfn.LET(_xlpm.freq,F417,_xlpm.size,M417+1,_xlpm.F,V417,LOG(1+_xlpm.freq)*LOG(1+_xlpm.size)*_xlpm.F)</f>
        <v>0.14253644144725866</v>
      </c>
      <c r="V417" s="14">
        <f>_xlfn.LET(_xlpm.a,T417,_xlpm.b,R417,2*_xlpm.a*_xlpm.b/(_xlpm.a+_xlpm.b))</f>
        <v>0.22580645161290328</v>
      </c>
      <c r="W417" s="14">
        <f>_xlfn.LET(_xlpm.p,R417,_xlpm.q,T417,LOG(_xlpm.p/_xlpm.q))</f>
        <v>0.89526464947998685</v>
      </c>
      <c r="X417" s="2"/>
      <c r="AC417" s="2"/>
      <c r="AH417" s="2"/>
      <c r="AI417" s="2"/>
    </row>
    <row r="418" spans="1:35">
      <c r="A418" s="1" t="str">
        <f>_xlfn.LET(_xlpm.sep," : ",CONCATENATE(O418,_xlpm.sep,P418))</f>
        <v>~de~ : [dɪ]</v>
      </c>
      <c r="B418" s="1">
        <f>_xlfn.LET(_xlpm.d,$G418,_xlpm.k,_xlfn.CONCAT(LEFT(TRIM(B$1),1),"*"),COUNTIF(_xlpm.d,_xlpm.k))</f>
        <v>0</v>
      </c>
      <c r="C418" s="1">
        <f>_xlfn.LET(_xlpm.d,$G418,_xlpm.k,_xlfn.CONCAT(LEFT(TRIM(C$1),1),"*"),COUNTIF(_xlpm.d,_xlpm.k))</f>
        <v>0</v>
      </c>
      <c r="D418" s="1">
        <f>_xlfn.LET(_xlpm.d,$G418,_xlpm.k,_xlfn.CONCAT(LEFT(TRIM(D$1),1),"*"),COUNTIF(_xlpm.d,_xlpm.k))</f>
        <v>0</v>
      </c>
      <c r="E418" s="1">
        <f>LOG(F418+1,10)</f>
        <v>1.3617278360175928</v>
      </c>
      <c r="F418" s="7">
        <v>22</v>
      </c>
      <c r="G418" s="9" t="s">
        <v>570</v>
      </c>
      <c r="H418" s="4">
        <f>F418/freq.sum.r6e</f>
        <v>1.0934393638170974E-3</v>
      </c>
      <c r="I418" s="1" t="str">
        <f>_xlfn.LET(_xlpm.sep,":",_xlpm.w,$G418,LEFT(_xlpm.w,FIND(_xlpm.sep,_xlpm.w)-1))</f>
        <v>dɪ</v>
      </c>
      <c r="J418" s="1" t="str">
        <f>_xlfn.LET(_xlpm.sep,":",_xlpm.w,$G418,RIGHT(_xlpm.w,LEN(_xlpm.w)-FIND(_xlpm.sep,_xlpm.w)))</f>
        <v>de</v>
      </c>
      <c r="K418" s="10">
        <f>_xlfn.LET(_xlpm.w,I418,LEN(_xlpm.w))</f>
        <v>2</v>
      </c>
      <c r="L418" s="10">
        <f>_xlfn.LET(_xlpm.w,J418,LEN(_xlpm.w))</f>
        <v>2</v>
      </c>
      <c r="M418" s="10">
        <f>_xlfn.LET(_xlpm.a,K418,_xlpm.b,L418,MAX(_xlpm.a,_xlpm.b))</f>
        <v>2</v>
      </c>
      <c r="N418" s="10">
        <f>_xlfn.LET(_xlpm.d,(K418,L418),MAX(_xlpm.d)-MIN(_xlpm.d))</f>
        <v>0</v>
      </c>
      <c r="O418" s="1" t="str">
        <f>_xlfn.LET(_xlpm.sep,":",_xlpm.w,$G418,_xlfn.CONCAT("~",RIGHT(_xlpm.w,LEN(_xlpm.w)-FIND(_xlpm.sep,_xlpm.w)),"~"))</f>
        <v>~de~</v>
      </c>
      <c r="P418" s="1" t="str">
        <f>_xlfn.LET(_xlpm.sep,":",_xlpm.w,$G418,_xlfn.CONCAT("[",LEFT(_xlpm.w,FIND(_xlpm.sep,_xlpm.w)-1),"]"))</f>
        <v>[dɪ]</v>
      </c>
      <c r="Q418" s="14" cm="1">
        <f t="array" ref="Q418">SUM(_xlfn._xlws.FILTER($H$2:$H$7117,_xlfn.MAP($O$2:$O$7117,_xlfn.LAMBDA(_xlpm.x,_xlpm.x=$O418))))</f>
        <v>1.988071570576541E-3</v>
      </c>
      <c r="R418" s="14">
        <f>$H418/Q418</f>
        <v>0.54999999999999993</v>
      </c>
      <c r="S418" s="14" cm="1">
        <f t="array" ref="S418">SUM(_xlfn._xlws.FILTER($H$2:$H$7117,_xlfn.MAP($P$2:$P$7117,_xlfn.LAMBDA(_xlpm.x,_xlpm.x=$P418))))</f>
        <v>1.5904572564612324E-2</v>
      </c>
      <c r="T418" s="14">
        <f>$H418/S418</f>
        <v>6.8750000000000006E-2</v>
      </c>
      <c r="U418" s="14">
        <f>_xlfn.LET(_xlpm.freq,F418,_xlpm.size,M418+1,_xlpm.F,V418,LOG(1+_xlpm.freq)*LOG(1+_xlpm.size)*_xlpm.F)</f>
        <v>0.10020289267313075</v>
      </c>
      <c r="V418" s="14">
        <f>_xlfn.LET(_xlpm.a,T418,_xlpm.b,R418,2*_xlpm.a*_xlpm.b/(_xlpm.a+_xlpm.b))</f>
        <v>0.12222222222222223</v>
      </c>
      <c r="W418" s="14">
        <f>_xlfn.LET(_xlpm.p,R418,_xlpm.q,T418,LOG(_xlpm.p/_xlpm.q))</f>
        <v>0.90308998699194354</v>
      </c>
      <c r="X418" s="2"/>
      <c r="AC418" s="2"/>
      <c r="AH418" s="2"/>
      <c r="AI418" s="2"/>
    </row>
    <row r="419" spans="1:35">
      <c r="A419" s="1" t="str">
        <f>_xlfn.LET(_xlpm.sep," : ",CONCATENATE(O419,_xlpm.sep,P419))</f>
        <v>~ro~ : [ɹə]</v>
      </c>
      <c r="B419" s="1">
        <f>_xlfn.LET(_xlpm.d,$G419,_xlpm.k,_xlfn.CONCAT(LEFT(TRIM(B$1),1),"*"),COUNTIF(_xlpm.d,_xlpm.k))</f>
        <v>1</v>
      </c>
      <c r="C419" s="1">
        <f>_xlfn.LET(_xlpm.d,$G419,_xlpm.k,_xlfn.CONCAT(LEFT(TRIM(C$1),1),"*"),COUNTIF(_xlpm.d,_xlpm.k))</f>
        <v>0</v>
      </c>
      <c r="D419" s="1">
        <f>_xlfn.LET(_xlpm.d,$G419,_xlpm.k,_xlfn.CONCAT(LEFT(TRIM(D$1),1),"*"),COUNTIF(_xlpm.d,_xlpm.k))</f>
        <v>0</v>
      </c>
      <c r="E419" s="1">
        <f>LOG(F419+1,10)</f>
        <v>0.47712125471966244</v>
      </c>
      <c r="F419" s="7">
        <v>2</v>
      </c>
      <c r="G419" s="9" t="s">
        <v>6699</v>
      </c>
      <c r="H419" s="4">
        <f>F419/freq.sum.r6e</f>
        <v>9.9403578528827041E-5</v>
      </c>
      <c r="I419" s="1" t="str">
        <f>_xlfn.LET(_xlpm.sep,":",_xlpm.w,$G419,LEFT(_xlpm.w,FIND(_xlpm.sep,_xlpm.w)-1))</f>
        <v>ɹə</v>
      </c>
      <c r="J419" s="1" t="str">
        <f>_xlfn.LET(_xlpm.sep,":",_xlpm.w,$G419,RIGHT(_xlpm.w,LEN(_xlpm.w)-FIND(_xlpm.sep,_xlpm.w)))</f>
        <v>ro</v>
      </c>
      <c r="K419" s="10">
        <f>_xlfn.LET(_xlpm.w,I419,LEN(_xlpm.w))</f>
        <v>2</v>
      </c>
      <c r="L419" s="10">
        <f>_xlfn.LET(_xlpm.w,J419,LEN(_xlpm.w))</f>
        <v>2</v>
      </c>
      <c r="M419" s="10">
        <f>_xlfn.LET(_xlpm.a,K419,_xlpm.b,L419,MAX(_xlpm.a,_xlpm.b))</f>
        <v>2</v>
      </c>
      <c r="N419" s="10">
        <f>_xlfn.LET(_xlpm.d,(K419,L419),MAX(_xlpm.d)-MIN(_xlpm.d))</f>
        <v>0</v>
      </c>
      <c r="O419" s="1" t="str">
        <f>_xlfn.LET(_xlpm.sep,":",_xlpm.w,$G419,_xlfn.CONCAT("~",RIGHT(_xlpm.w,LEN(_xlpm.w)-FIND(_xlpm.sep,_xlpm.w)),"~"))</f>
        <v>~ro~</v>
      </c>
      <c r="P419" s="1" t="str">
        <f>_xlfn.LET(_xlpm.sep,":",_xlpm.w,$G419,_xlfn.CONCAT("[",LEFT(_xlpm.w,FIND(_xlpm.sep,_xlpm.w)-1),"]"))</f>
        <v>[ɹə]</v>
      </c>
      <c r="Q419" s="14" cm="1">
        <f t="array" ref="Q419">SUM(_xlfn._xlws.FILTER($H$2:$H$7117,_xlfn.MAP($O$2:$O$7117,_xlfn.LAMBDA(_xlpm.x,_xlpm.x=$O419))))</f>
        <v>3.9761431411530816E-4</v>
      </c>
      <c r="R419" s="14">
        <f>$H419/Q419</f>
        <v>0.25</v>
      </c>
      <c r="S419" s="14" cm="1">
        <f t="array" ref="S419">SUM(_xlfn._xlws.FILTER($H$2:$H$7117,_xlfn.MAP($P$2:$P$7117,_xlfn.LAMBDA(_xlpm.x,_xlpm.x=$P419))))</f>
        <v>3.230616302186877E-3</v>
      </c>
      <c r="T419" s="14">
        <f>$H419/S419</f>
        <v>3.0769230769230785E-2</v>
      </c>
      <c r="U419" s="14">
        <f>_xlfn.LET(_xlpm.freq,F419,_xlpm.size,M419+1,_xlpm.F,V419,LOG(1+_xlpm.freq)*LOG(1+_xlpm.size)*_xlpm.F)</f>
        <v>1.574003388925516E-2</v>
      </c>
      <c r="V419" s="14">
        <f>_xlfn.LET(_xlpm.a,T419,_xlpm.b,R419,2*_xlpm.a*_xlpm.b/(_xlpm.a+_xlpm.b))</f>
        <v>5.479452054794523E-2</v>
      </c>
      <c r="W419" s="14">
        <f>_xlfn.LET(_xlpm.p,R419,_xlpm.q,T419,LOG(_xlpm.p/_xlpm.q))</f>
        <v>0.90982336965091182</v>
      </c>
      <c r="X419" s="2"/>
      <c r="AC419" s="2"/>
      <c r="AH419" s="2"/>
      <c r="AI419" s="2"/>
    </row>
    <row r="420" spans="1:35">
      <c r="A420" s="1" t="str">
        <f>_xlfn.LET(_xlpm.sep," : ",CONCATENATE(O420,_xlpm.sep,P420))</f>
        <v>~fi~ : [fɪ]</v>
      </c>
      <c r="B420" s="1">
        <f>_xlfn.LET(_xlpm.d,$G420,_xlpm.k,_xlfn.CONCAT(LEFT(TRIM(B$1),1),"*"),COUNTIF(_xlpm.d,_xlpm.k))</f>
        <v>0</v>
      </c>
      <c r="C420" s="1">
        <f>_xlfn.LET(_xlpm.d,$G420,_xlpm.k,_xlfn.CONCAT(LEFT(TRIM(C$1),1),"*"),COUNTIF(_xlpm.d,_xlpm.k))</f>
        <v>0</v>
      </c>
      <c r="D420" s="1">
        <f>_xlfn.LET(_xlpm.d,$G420,_xlpm.k,_xlfn.CONCAT(LEFT(TRIM(D$1),1),"*"),COUNTIF(_xlpm.d,_xlpm.k))</f>
        <v>0</v>
      </c>
      <c r="E420" s="1">
        <f>LOG(F420+1,10)</f>
        <v>1.3617278360175928</v>
      </c>
      <c r="F420" s="7">
        <v>22</v>
      </c>
      <c r="G420" s="9" t="s">
        <v>1052</v>
      </c>
      <c r="H420" s="4">
        <f>F420/freq.sum.r6e</f>
        <v>1.0934393638170974E-3</v>
      </c>
      <c r="I420" s="1" t="str">
        <f>_xlfn.LET(_xlpm.sep,":",_xlpm.w,$G420,LEFT(_xlpm.w,FIND(_xlpm.sep,_xlpm.w)-1))</f>
        <v>fɪ</v>
      </c>
      <c r="J420" s="1" t="str">
        <f>_xlfn.LET(_xlpm.sep,":",_xlpm.w,$G420,RIGHT(_xlpm.w,LEN(_xlpm.w)-FIND(_xlpm.sep,_xlpm.w)))</f>
        <v>fi</v>
      </c>
      <c r="K420" s="10">
        <f>_xlfn.LET(_xlpm.w,I420,LEN(_xlpm.w))</f>
        <v>2</v>
      </c>
      <c r="L420" s="10">
        <f>_xlfn.LET(_xlpm.w,J420,LEN(_xlpm.w))</f>
        <v>2</v>
      </c>
      <c r="M420" s="10">
        <f>_xlfn.LET(_xlpm.a,K420,_xlpm.b,L420,MAX(_xlpm.a,_xlpm.b))</f>
        <v>2</v>
      </c>
      <c r="N420" s="10">
        <f>_xlfn.LET(_xlpm.d,(K420,L420),MAX(_xlpm.d)-MIN(_xlpm.d))</f>
        <v>0</v>
      </c>
      <c r="O420" s="1" t="str">
        <f>_xlfn.LET(_xlpm.sep,":",_xlpm.w,$G420,_xlfn.CONCAT("~",RIGHT(_xlpm.w,LEN(_xlpm.w)-FIND(_xlpm.sep,_xlpm.w)),"~"))</f>
        <v>~fi~</v>
      </c>
      <c r="P420" s="1" t="str">
        <f>_xlfn.LET(_xlpm.sep,":",_xlpm.w,$G420,_xlfn.CONCAT("[",LEFT(_xlpm.w,FIND(_xlpm.sep,_xlpm.w)-1),"]"))</f>
        <v>[fɪ]</v>
      </c>
      <c r="Q420" s="14" cm="1">
        <f t="array" ref="Q420">SUM(_xlfn._xlws.FILTER($H$2:$H$7117,_xlfn.MAP($O$2:$O$7117,_xlfn.LAMBDA(_xlpm.x,_xlpm.x=$O420))))</f>
        <v>1.540755467196819E-3</v>
      </c>
      <c r="R420" s="14">
        <f>$H420/Q420</f>
        <v>0.70967741935483875</v>
      </c>
      <c r="S420" s="14" cm="1">
        <f t="array" ref="S420">SUM(_xlfn._xlws.FILTER($H$2:$H$7117,_xlfn.MAP($P$2:$P$7117,_xlfn.LAMBDA(_xlpm.x,_xlpm.x=$P420))))</f>
        <v>1.2723658051689858E-2</v>
      </c>
      <c r="T420" s="14">
        <f>$H420/S420</f>
        <v>8.5937500000000014E-2</v>
      </c>
      <c r="U420" s="14">
        <f>_xlfn.LET(_xlpm.freq,F420,_xlpm.size,M420+1,_xlpm.F,V420,LOG(1+_xlpm.freq)*LOG(1+_xlpm.size)*_xlpm.F)</f>
        <v>0.12569003958998981</v>
      </c>
      <c r="V420" s="14">
        <f>_xlfn.LET(_xlpm.a,T420,_xlpm.b,R420,2*_xlpm.a*_xlpm.b/(_xlpm.a+_xlpm.b))</f>
        <v>0.15331010452961677</v>
      </c>
      <c r="W420" s="14">
        <f>_xlfn.LET(_xlpm.p,R420,_xlpm.q,T420,LOG(_xlpm.p/_xlpm.q))</f>
        <v>0.91687827147757683</v>
      </c>
      <c r="X420" s="2"/>
      <c r="AC420" s="2"/>
      <c r="AH420" s="2"/>
      <c r="AI420" s="2"/>
    </row>
    <row r="421" spans="1:35">
      <c r="A421" s="1" t="str">
        <f>_xlfn.LET(_xlpm.sep," : ",CONCATENATE(O421,_xlpm.sep,P421))</f>
        <v>~er~ : [ə]</v>
      </c>
      <c r="B421" s="1">
        <f>_xlfn.LET(_xlpm.d,$G421,_xlpm.k,_xlfn.CONCAT(LEFT(TRIM(B$1),1),"*"),COUNTIF(_xlpm.d,_xlpm.k))</f>
        <v>0</v>
      </c>
      <c r="C421" s="1">
        <f>_xlfn.LET(_xlpm.d,$G421,_xlpm.k,_xlfn.CONCAT(LEFT(TRIM(C$1),1),"*"),COUNTIF(_xlpm.d,_xlpm.k))</f>
        <v>0</v>
      </c>
      <c r="D421" s="1">
        <f>_xlfn.LET(_xlpm.d,$G421,_xlpm.k,_xlfn.CONCAT(LEFT(TRIM(D$1),1),"*"),COUNTIF(_xlpm.d,_xlpm.k))</f>
        <v>0</v>
      </c>
      <c r="E421" s="1">
        <f>LOG(F421+1,10)</f>
        <v>0.60205999132796229</v>
      </c>
      <c r="F421" s="7">
        <v>3</v>
      </c>
      <c r="G421" s="9" t="s">
        <v>5550</v>
      </c>
      <c r="H421" s="4">
        <f>F421/freq.sum.r6e</f>
        <v>1.4910536779324057E-4</v>
      </c>
      <c r="I421" s="1" t="str">
        <f>_xlfn.LET(_xlpm.sep,":",_xlpm.w,$G421,LEFT(_xlpm.w,FIND(_xlpm.sep,_xlpm.w)-1))</f>
        <v>ə</v>
      </c>
      <c r="J421" s="1" t="str">
        <f>_xlfn.LET(_xlpm.sep,":",_xlpm.w,$G421,RIGHT(_xlpm.w,LEN(_xlpm.w)-FIND(_xlpm.sep,_xlpm.w)))</f>
        <v>er</v>
      </c>
      <c r="K421" s="10">
        <f>_xlfn.LET(_xlpm.w,I421,LEN(_xlpm.w))</f>
        <v>1</v>
      </c>
      <c r="L421" s="10">
        <f>_xlfn.LET(_xlpm.w,J421,LEN(_xlpm.w))</f>
        <v>2</v>
      </c>
      <c r="M421" s="10">
        <f>_xlfn.LET(_xlpm.a,K421,_xlpm.b,L421,MAX(_xlpm.a,_xlpm.b))</f>
        <v>2</v>
      </c>
      <c r="N421" s="10">
        <f>_xlfn.LET(_xlpm.d,(K421,L421),MAX(_xlpm.d)-MIN(_xlpm.d))</f>
        <v>1</v>
      </c>
      <c r="O421" s="1" t="str">
        <f>_xlfn.LET(_xlpm.sep,":",_xlpm.w,$G421,_xlfn.CONCAT("~",RIGHT(_xlpm.w,LEN(_xlpm.w)-FIND(_xlpm.sep,_xlpm.w)),"~"))</f>
        <v>~er~</v>
      </c>
      <c r="P421" s="1" t="str">
        <f>_xlfn.LET(_xlpm.sep,":",_xlpm.w,$G421,_xlfn.CONCAT("[",LEFT(_xlpm.w,FIND(_xlpm.sep,_xlpm.w)-1),"]"))</f>
        <v>[ə]</v>
      </c>
      <c r="Q421" s="14" cm="1">
        <f t="array" ref="Q421">SUM(_xlfn._xlws.FILTER($H$2:$H$7117,_xlfn.MAP($O$2:$O$7117,_xlfn.LAMBDA(_xlpm.x,_xlpm.x=$O421))))</f>
        <v>5.9642147117296227E-4</v>
      </c>
      <c r="R421" s="14">
        <f>$H421/Q421</f>
        <v>0.25</v>
      </c>
      <c r="S421" s="14" cm="1">
        <f t="array" ref="S421">SUM(_xlfn._xlws.FILTER($H$2:$H$7117,_xlfn.MAP($P$2:$P$7117,_xlfn.LAMBDA(_xlpm.x,_xlpm.x=$P421))))</f>
        <v>4.9701789264413494E-3</v>
      </c>
      <c r="T421" s="14">
        <f>$H421/S421</f>
        <v>3.0000000000000016E-2</v>
      </c>
      <c r="U421" s="14">
        <f>_xlfn.LET(_xlpm.freq,F421,_xlpm.size,M421+1,_xlpm.F,V421,LOG(1+_xlpm.freq)*LOG(1+_xlpm.size)*_xlpm.F)</f>
        <v>1.9418369633454984E-2</v>
      </c>
      <c r="V421" s="14">
        <f>_xlfn.LET(_xlpm.a,T421,_xlpm.b,R421,2*_xlpm.a*_xlpm.b/(_xlpm.a+_xlpm.b))</f>
        <v>5.3571428571428596E-2</v>
      </c>
      <c r="W421" s="14">
        <f>_xlfn.LET(_xlpm.p,R421,_xlpm.q,T421,LOG(_xlpm.p/_xlpm.q))</f>
        <v>0.92081875395237489</v>
      </c>
      <c r="X421" s="2"/>
      <c r="AC421" s="2"/>
      <c r="AH421" s="2"/>
      <c r="AI421" s="2"/>
    </row>
    <row r="422" spans="1:35">
      <c r="A422" s="1" t="str">
        <f>_xlfn.LET(_xlpm.sep," : ",CONCATENATE(O422,_xlpm.sep,P422))</f>
        <v>~bo~ : [bə]</v>
      </c>
      <c r="B422" s="1">
        <f>_xlfn.LET(_xlpm.d,$G422,_xlpm.k,_xlfn.CONCAT(LEFT(TRIM(B$1),1),"*"),COUNTIF(_xlpm.d,_xlpm.k))</f>
        <v>0</v>
      </c>
      <c r="C422" s="1">
        <f>_xlfn.LET(_xlpm.d,$G422,_xlpm.k,_xlfn.CONCAT(LEFT(TRIM(C$1),1),"*"),COUNTIF(_xlpm.d,_xlpm.k))</f>
        <v>0</v>
      </c>
      <c r="D422" s="1">
        <f>_xlfn.LET(_xlpm.d,$G422,_xlpm.k,_xlfn.CONCAT(LEFT(TRIM(D$1),1),"*"),COUNTIF(_xlpm.d,_xlpm.k))</f>
        <v>0</v>
      </c>
      <c r="E422" s="1">
        <f>LOG(F422+1,10)</f>
        <v>0.47712125471966244</v>
      </c>
      <c r="F422" s="7">
        <v>2</v>
      </c>
      <c r="G422" s="9" t="s">
        <v>305</v>
      </c>
      <c r="H422" s="4">
        <f>F422/freq.sum.r6e</f>
        <v>9.9403578528827041E-5</v>
      </c>
      <c r="I422" s="4" t="str">
        <f>_xlfn.LET(_xlpm.sep,":",_xlpm.w,$G422,LEFT(_xlpm.w,FIND(_xlpm.sep,_xlpm.w)-1))</f>
        <v>bə</v>
      </c>
      <c r="J422" s="4" t="str">
        <f>_xlfn.LET(_xlpm.sep,":",_xlpm.w,$G422,RIGHT(_xlpm.w,LEN(_xlpm.w)-FIND(_xlpm.sep,_xlpm.w)))</f>
        <v>bo</v>
      </c>
      <c r="K422" s="10">
        <f>_xlfn.LET(_xlpm.w,I422,LEN(_xlpm.w))</f>
        <v>2</v>
      </c>
      <c r="L422" s="10">
        <f>_xlfn.LET(_xlpm.w,J422,LEN(_xlpm.w))</f>
        <v>2</v>
      </c>
      <c r="M422" s="10">
        <f>_xlfn.LET(_xlpm.a,K422,_xlpm.b,L422,MAX(_xlpm.a,_xlpm.b))</f>
        <v>2</v>
      </c>
      <c r="N422" s="10">
        <f>_xlfn.LET(_xlpm.d,(K422,L422),MAX(_xlpm.d)-MIN(_xlpm.d))</f>
        <v>0</v>
      </c>
      <c r="O422" s="1" t="str">
        <f>_xlfn.LET(_xlpm.sep,":",_xlpm.w,$G422,_xlfn.CONCAT("~",RIGHT(_xlpm.w,LEN(_xlpm.w)-FIND(_xlpm.sep,_xlpm.w)),"~"))</f>
        <v>~bo~</v>
      </c>
      <c r="P422" s="1" t="str">
        <f>_xlfn.LET(_xlpm.sep,":",_xlpm.w,$G422,_xlfn.CONCAT("[",LEFT(_xlpm.w,FIND(_xlpm.sep,_xlpm.w)-1),"]"))</f>
        <v>[bə]</v>
      </c>
      <c r="Q422" s="14" cm="1">
        <f t="array" ref="Q422">SUM(_xlfn._xlws.FILTER($H$2:$H$7109,_xlfn.MAP($O$2:$O$7109,_xlfn.LAMBDA(_xlpm.x,_xlpm.x=$O422))))</f>
        <v>2.9821073558648114E-4</v>
      </c>
      <c r="R422" s="14">
        <f>$H422/Q422</f>
        <v>0.33333333333333331</v>
      </c>
      <c r="S422" s="14" cm="1">
        <f t="array" ref="S422">SUM(_xlfn._xlws.FILTER($H$2:$H$7109,_xlfn.MAP($P$2:$P$7109,_xlfn.LAMBDA(_xlpm.x,_xlpm.x=$P422))))</f>
        <v>2.4850894632206751E-3</v>
      </c>
      <c r="T422" s="14">
        <f>$H422/S422</f>
        <v>4.0000000000000015E-2</v>
      </c>
      <c r="U422" s="14">
        <f>_xlfn.LET(_xlpm.freq,F422,_xlpm.size,M422+1,_xlpm.F,V422,LOG(1+_xlpm.freq)*LOG(1+_xlpm.size)*_xlpm.F)</f>
        <v>2.0518258462779045E-2</v>
      </c>
      <c r="V422" s="14">
        <f>_xlfn.LET(_xlpm.a,T422,_xlpm.b,R422,2*_xlpm.a*_xlpm.b/(_xlpm.a+_xlpm.b))</f>
        <v>7.1428571428571452E-2</v>
      </c>
      <c r="W422" s="14">
        <f>_xlfn.LET(_xlpm.p,R422,_xlpm.q,T422,LOG(_xlpm.p/_xlpm.q))</f>
        <v>0.920818753952375</v>
      </c>
      <c r="X422" s="2"/>
      <c r="AC422" s="2"/>
      <c r="AH422" s="2"/>
      <c r="AI422" s="2"/>
    </row>
    <row r="423" spans="1:35">
      <c r="A423" s="1" t="str">
        <f>_xlfn.LET(_xlpm.sep," : ",CONCATENATE(O423,_xlpm.sep,P423))</f>
        <v>~di~ : [dɪ]</v>
      </c>
      <c r="B423" s="1">
        <f>_xlfn.LET(_xlpm.d,$G423,_xlpm.k,_xlfn.CONCAT(LEFT(TRIM(B$1),1),"*"),COUNTIF(_xlpm.d,_xlpm.k))</f>
        <v>0</v>
      </c>
      <c r="C423" s="1">
        <f>_xlfn.LET(_xlpm.d,$G423,_xlpm.k,_xlfn.CONCAT(LEFT(TRIM(C$1),1),"*"),COUNTIF(_xlpm.d,_xlpm.k))</f>
        <v>0</v>
      </c>
      <c r="D423" s="1">
        <f>_xlfn.LET(_xlpm.d,$G423,_xlpm.k,_xlfn.CONCAT(LEFT(TRIM(D$1),1),"*"),COUNTIF(_xlpm.d,_xlpm.k))</f>
        <v>0</v>
      </c>
      <c r="E423" s="1">
        <f>LOG(F423+1,10)</f>
        <v>1.3617278360175928</v>
      </c>
      <c r="F423" s="7">
        <v>22</v>
      </c>
      <c r="G423" s="9" t="s">
        <v>606</v>
      </c>
      <c r="H423" s="4">
        <f>F423/freq.sum.r6e</f>
        <v>1.0934393638170974E-3</v>
      </c>
      <c r="I423" s="1" t="str">
        <f>_xlfn.LET(_xlpm.sep,":",_xlpm.w,$G423,LEFT(_xlpm.w,FIND(_xlpm.sep,_xlpm.w)-1))</f>
        <v>dɪ</v>
      </c>
      <c r="J423" s="1" t="str">
        <f>_xlfn.LET(_xlpm.sep,":",_xlpm.w,$G423,RIGHT(_xlpm.w,LEN(_xlpm.w)-FIND(_xlpm.sep,_xlpm.w)))</f>
        <v>di</v>
      </c>
      <c r="K423" s="10">
        <f>_xlfn.LET(_xlpm.w,I423,LEN(_xlpm.w))</f>
        <v>2</v>
      </c>
      <c r="L423" s="10">
        <f>_xlfn.LET(_xlpm.w,J423,LEN(_xlpm.w))</f>
        <v>2</v>
      </c>
      <c r="M423" s="10">
        <f>_xlfn.LET(_xlpm.a,K423,_xlpm.b,L423,MAX(_xlpm.a,_xlpm.b))</f>
        <v>2</v>
      </c>
      <c r="N423" s="10">
        <f>_xlfn.LET(_xlpm.d,(K423,L423),MAX(_xlpm.d)-MIN(_xlpm.d))</f>
        <v>0</v>
      </c>
      <c r="O423" s="1" t="str">
        <f>_xlfn.LET(_xlpm.sep,":",_xlpm.w,$G423,_xlfn.CONCAT("~",RIGHT(_xlpm.w,LEN(_xlpm.w)-FIND(_xlpm.sep,_xlpm.w)),"~"))</f>
        <v>~di~</v>
      </c>
      <c r="P423" s="1" t="str">
        <f>_xlfn.LET(_xlpm.sep,":",_xlpm.w,$G423,_xlfn.CONCAT("[",LEFT(_xlpm.w,FIND(_xlpm.sep,_xlpm.w)-1),"]"))</f>
        <v>[dɪ]</v>
      </c>
      <c r="Q423" s="14" cm="1">
        <f t="array" ref="Q423">SUM(_xlfn._xlws.FILTER($H$2:$H$7117,_xlfn.MAP($O$2:$O$7117,_xlfn.LAMBDA(_xlpm.x,_xlpm.x=$O423))))</f>
        <v>1.8886679920477136E-3</v>
      </c>
      <c r="R423" s="14">
        <f>$H423/Q423</f>
        <v>0.57894736842105265</v>
      </c>
      <c r="S423" s="14" cm="1">
        <f t="array" ref="S423">SUM(_xlfn._xlws.FILTER($H$2:$H$7117,_xlfn.MAP($P$2:$P$7117,_xlfn.LAMBDA(_xlpm.x,_xlpm.x=$P423))))</f>
        <v>1.5904572564612324E-2</v>
      </c>
      <c r="T423" s="14">
        <f>$H423/S423</f>
        <v>6.8750000000000006E-2</v>
      </c>
      <c r="U423" s="14">
        <f>_xlfn.LET(_xlpm.freq,F423,_xlpm.size,M423+1,_xlpm.F,V423,LOG(1+_xlpm.freq)*LOG(1+_xlpm.size)*_xlpm.F)</f>
        <v>0.10076268536962869</v>
      </c>
      <c r="V423" s="14">
        <f>_xlfn.LET(_xlpm.a,T423,_xlpm.b,R423,2*_xlpm.a*_xlpm.b/(_xlpm.a+_xlpm.b))</f>
        <v>0.12290502793296092</v>
      </c>
      <c r="W423" s="14">
        <f>_xlfn.LET(_xlpm.p,R423,_xlpm.q,T423,LOG(_xlpm.p/_xlpm.q))</f>
        <v>0.92536638170309582</v>
      </c>
      <c r="X423" s="2"/>
      <c r="AC423" s="2"/>
      <c r="AH423" s="2"/>
      <c r="AI423" s="2"/>
    </row>
    <row r="424" spans="1:35">
      <c r="A424" s="1" t="str">
        <f>_xlfn.LET(_xlpm.sep," : ",CONCATENATE(O424,_xlpm.sep,P424))</f>
        <v>~ni~ : [nɪ]</v>
      </c>
      <c r="B424" s="1">
        <f>_xlfn.LET(_xlpm.d,$G424,_xlpm.k,_xlfn.CONCAT(LEFT(TRIM(B$1),1),"*"),COUNTIF(_xlpm.d,_xlpm.k))</f>
        <v>0</v>
      </c>
      <c r="C424" s="1">
        <f>_xlfn.LET(_xlpm.d,$G424,_xlpm.k,_xlfn.CONCAT(LEFT(TRIM(C$1),1),"*"),COUNTIF(_xlpm.d,_xlpm.k))</f>
        <v>0</v>
      </c>
      <c r="D424" s="1">
        <f>_xlfn.LET(_xlpm.d,$G424,_xlpm.k,_xlfn.CONCAT(LEFT(TRIM(D$1),1),"*"),COUNTIF(_xlpm.d,_xlpm.k))</f>
        <v>1</v>
      </c>
      <c r="E424" s="1">
        <f>LOG(F424+1,10)</f>
        <v>1.3617278360175928</v>
      </c>
      <c r="F424" s="7">
        <v>22</v>
      </c>
      <c r="G424" s="9" t="s">
        <v>3398</v>
      </c>
      <c r="H424" s="4">
        <f>F424/freq.sum.r6e</f>
        <v>1.0934393638170974E-3</v>
      </c>
      <c r="I424" s="1" t="str">
        <f>_xlfn.LET(_xlpm.sep,":",_xlpm.w,$G424,LEFT(_xlpm.w,FIND(_xlpm.sep,_xlpm.w)-1))</f>
        <v>nɪ</v>
      </c>
      <c r="J424" s="1" t="str">
        <f>_xlfn.LET(_xlpm.sep,":",_xlpm.w,$G424,RIGHT(_xlpm.w,LEN(_xlpm.w)-FIND(_xlpm.sep,_xlpm.w)))</f>
        <v>ni</v>
      </c>
      <c r="K424" s="10">
        <f>_xlfn.LET(_xlpm.w,I424,LEN(_xlpm.w))</f>
        <v>2</v>
      </c>
      <c r="L424" s="10">
        <f>_xlfn.LET(_xlpm.w,J424,LEN(_xlpm.w))</f>
        <v>2</v>
      </c>
      <c r="M424" s="10">
        <f>_xlfn.LET(_xlpm.a,K424,_xlpm.b,L424,MAX(_xlpm.a,_xlpm.b))</f>
        <v>2</v>
      </c>
      <c r="N424" s="10">
        <f>_xlfn.LET(_xlpm.d,(K424,L424),MAX(_xlpm.d)-MIN(_xlpm.d))</f>
        <v>0</v>
      </c>
      <c r="O424" s="1" t="str">
        <f>_xlfn.LET(_xlpm.sep,":",_xlpm.w,$G424,_xlfn.CONCAT("~",RIGHT(_xlpm.w,LEN(_xlpm.w)-FIND(_xlpm.sep,_xlpm.w)),"~"))</f>
        <v>~ni~</v>
      </c>
      <c r="P424" s="1" t="str">
        <f>_xlfn.LET(_xlpm.sep,":",_xlpm.w,$G424,_xlfn.CONCAT("[",LEFT(_xlpm.w,FIND(_xlpm.sep,_xlpm.w)-1),"]"))</f>
        <v>[nɪ]</v>
      </c>
      <c r="Q424" s="14" cm="1">
        <f t="array" ref="Q424">SUM(_xlfn._xlws.FILTER($H$2:$H$7117,_xlfn.MAP($O$2:$O$7117,_xlfn.LAMBDA(_xlpm.x,_xlpm.x=$O424))))</f>
        <v>1.8886679920477136E-3</v>
      </c>
      <c r="R424" s="14">
        <f>$H424/Q424</f>
        <v>0.57894736842105265</v>
      </c>
      <c r="S424" s="14" cm="1">
        <f t="array" ref="S424">SUM(_xlfn._xlws.FILTER($H$2:$H$7117,_xlfn.MAP($P$2:$P$7117,_xlfn.LAMBDA(_xlpm.x,_xlpm.x=$P424))))</f>
        <v>1.5904572564612324E-2</v>
      </c>
      <c r="T424" s="14">
        <f>$H424/S424</f>
        <v>6.8750000000000006E-2</v>
      </c>
      <c r="U424" s="14">
        <f>_xlfn.LET(_xlpm.freq,F424,_xlpm.size,M424+1,_xlpm.F,V424,LOG(1+_xlpm.freq)*LOG(1+_xlpm.size)*_xlpm.F)</f>
        <v>0.10076268536962869</v>
      </c>
      <c r="V424" s="14">
        <f>_xlfn.LET(_xlpm.a,T424,_xlpm.b,R424,2*_xlpm.a*_xlpm.b/(_xlpm.a+_xlpm.b))</f>
        <v>0.12290502793296092</v>
      </c>
      <c r="W424" s="14">
        <f>_xlfn.LET(_xlpm.p,R424,_xlpm.q,T424,LOG(_xlpm.p/_xlpm.q))</f>
        <v>0.92536638170309582</v>
      </c>
      <c r="X424" s="2"/>
      <c r="AC424" s="2"/>
      <c r="AH424" s="2"/>
      <c r="AI424" s="2"/>
    </row>
    <row r="425" spans="1:35">
      <c r="A425" s="1" t="str">
        <f>_xlfn.LET(_xlpm.sep," : ",CONCATENATE(O425,_xlpm.sep,P425))</f>
        <v>~ti~ : [tɪ]</v>
      </c>
      <c r="B425" s="1">
        <f>_xlfn.LET(_xlpm.d,$G425,_xlpm.k,_xlfn.CONCAT(LEFT(TRIM(B$1),1),"*"),COUNTIF(_xlpm.d,_xlpm.k))</f>
        <v>0</v>
      </c>
      <c r="C425" s="1">
        <f>_xlfn.LET(_xlpm.d,$G425,_xlpm.k,_xlfn.CONCAT(LEFT(TRIM(C$1),1),"*"),COUNTIF(_xlpm.d,_xlpm.k))</f>
        <v>0</v>
      </c>
      <c r="D425" s="1">
        <f>_xlfn.LET(_xlpm.d,$G425,_xlpm.k,_xlfn.CONCAT(LEFT(TRIM(D$1),1),"*"),COUNTIF(_xlpm.d,_xlpm.k))</f>
        <v>0</v>
      </c>
      <c r="E425" s="1">
        <f>LOG(F425+1,10)</f>
        <v>1.3617278360175928</v>
      </c>
      <c r="F425" s="7">
        <v>22</v>
      </c>
      <c r="G425" s="9" t="s">
        <v>4798</v>
      </c>
      <c r="H425" s="4">
        <f>F425/freq.sum.r6e</f>
        <v>1.0934393638170974E-3</v>
      </c>
      <c r="I425" s="1" t="str">
        <f>_xlfn.LET(_xlpm.sep,":",_xlpm.w,$G425,LEFT(_xlpm.w,FIND(_xlpm.sep,_xlpm.w)-1))</f>
        <v>tɪ</v>
      </c>
      <c r="J425" s="1" t="str">
        <f>_xlfn.LET(_xlpm.sep,":",_xlpm.w,$G425,RIGHT(_xlpm.w,LEN(_xlpm.w)-FIND(_xlpm.sep,_xlpm.w)))</f>
        <v>ti</v>
      </c>
      <c r="K425" s="10">
        <f>_xlfn.LET(_xlpm.w,I425,LEN(_xlpm.w))</f>
        <v>2</v>
      </c>
      <c r="L425" s="10">
        <f>_xlfn.LET(_xlpm.w,J425,LEN(_xlpm.w))</f>
        <v>2</v>
      </c>
      <c r="M425" s="10">
        <f>_xlfn.LET(_xlpm.a,K425,_xlpm.b,L425,MAX(_xlpm.a,_xlpm.b))</f>
        <v>2</v>
      </c>
      <c r="N425" s="10">
        <f>_xlfn.LET(_xlpm.d,(K425,L425),MAX(_xlpm.d)-MIN(_xlpm.d))</f>
        <v>0</v>
      </c>
      <c r="O425" s="1" t="str">
        <f>_xlfn.LET(_xlpm.sep,":",_xlpm.w,$G425,_xlfn.CONCAT("~",RIGHT(_xlpm.w,LEN(_xlpm.w)-FIND(_xlpm.sep,_xlpm.w)),"~"))</f>
        <v>~ti~</v>
      </c>
      <c r="P425" s="1" t="str">
        <f>_xlfn.LET(_xlpm.sep,":",_xlpm.w,$G425,_xlfn.CONCAT("[",LEFT(_xlpm.w,FIND(_xlpm.sep,_xlpm.w)-1),"]"))</f>
        <v>[tɪ]</v>
      </c>
      <c r="Q425" s="14" cm="1">
        <f t="array" ref="Q425">SUM(_xlfn._xlws.FILTER($H$2:$H$7111,_xlfn.MAP($O$2:$O$7111,_xlfn.LAMBDA(_xlpm.x,_xlpm.x=$O425))))</f>
        <v>2.6341948310139164E-3</v>
      </c>
      <c r="R425" s="14">
        <f>$H425/Q425</f>
        <v>0.41509433962264153</v>
      </c>
      <c r="S425" s="14" cm="1">
        <f t="array" ref="S425">SUM(_xlfn._xlws.FILTER($H$2:$H$7111,_xlfn.MAP($P$2:$P$7111,_xlfn.LAMBDA(_xlpm.x,_xlpm.x=$P425))))</f>
        <v>2.2266401590457251E-2</v>
      </c>
      <c r="T425" s="14">
        <f>$H425/S425</f>
        <v>4.910714285714287E-2</v>
      </c>
      <c r="U425" s="14">
        <f>_xlfn.LET(_xlpm.freq,F425,_xlpm.size,M425+1,_xlpm.F,V425,LOG(1+_xlpm.freq)*LOG(1+_xlpm.size)*_xlpm.F)</f>
        <v>7.2002078567519112E-2</v>
      </c>
      <c r="V425" s="14">
        <f>_xlfn.LET(_xlpm.a,T425,_xlpm.b,R425,2*_xlpm.a*_xlpm.b/(_xlpm.a+_xlpm.b))</f>
        <v>8.7824351297405207E-2</v>
      </c>
      <c r="W425" s="14">
        <f>_xlfn.LET(_xlpm.p,R425,_xlpm.q,T425,LOG(_xlpm.p/_xlpm.q))</f>
        <v>0.92700214439735484</v>
      </c>
      <c r="X425" s="2"/>
      <c r="AC425" s="2"/>
      <c r="AH425" s="2"/>
      <c r="AI425" s="2"/>
    </row>
    <row r="426" spans="1:35">
      <c r="A426" s="1" t="str">
        <f>_xlfn.LET(_xlpm.sep," : ",CONCATENATE(O426,_xlpm.sep,P426))</f>
        <v>~y'~ : [jʊ]</v>
      </c>
      <c r="B426" s="1">
        <f>_xlfn.LET(_xlpm.d,$G426,_xlpm.k,_xlfn.CONCAT(LEFT(TRIM(B$1),1),"*"),COUNTIF(_xlpm.d,_xlpm.k))</f>
        <v>0</v>
      </c>
      <c r="C426" s="1">
        <f>_xlfn.LET(_xlpm.d,$G426,_xlpm.k,_xlfn.CONCAT(LEFT(TRIM(C$1),1),"*"),COUNTIF(_xlpm.d,_xlpm.k))</f>
        <v>0</v>
      </c>
      <c r="D426" s="1">
        <f>_xlfn.LET(_xlpm.d,$G426,_xlpm.k,_xlfn.CONCAT(LEFT(TRIM(D$1),1),"*"),COUNTIF(_xlpm.d,_xlpm.k))</f>
        <v>0</v>
      </c>
      <c r="E426" s="1">
        <f>LOG(F426+1,10)</f>
        <v>0.8450980400142567</v>
      </c>
      <c r="F426" s="7">
        <v>6</v>
      </c>
      <c r="G426" s="9" t="s">
        <v>1326</v>
      </c>
      <c r="H426" s="4">
        <f>F426/freq.sum.r6e</f>
        <v>2.9821073558648114E-4</v>
      </c>
      <c r="I426" s="1" t="str">
        <f>_xlfn.LET(_xlpm.sep,":",_xlpm.w,$G426,LEFT(_xlpm.w,FIND(_xlpm.sep,_xlpm.w)-1))</f>
        <v>jʊ</v>
      </c>
      <c r="J426" s="1" t="str">
        <f>_xlfn.LET(_xlpm.sep,":",_xlpm.w,$G426,RIGHT(_xlpm.w,LEN(_xlpm.w)-FIND(_xlpm.sep,_xlpm.w)))</f>
        <v>y'</v>
      </c>
      <c r="K426" s="10">
        <f>_xlfn.LET(_xlpm.w,I426,LEN(_xlpm.w))</f>
        <v>2</v>
      </c>
      <c r="L426" s="10">
        <f>_xlfn.LET(_xlpm.w,J426,LEN(_xlpm.w))</f>
        <v>2</v>
      </c>
      <c r="M426" s="10">
        <f>_xlfn.LET(_xlpm.a,K426,_xlpm.b,L426,MAX(_xlpm.a,_xlpm.b))</f>
        <v>2</v>
      </c>
      <c r="N426" s="10">
        <f>_xlfn.LET(_xlpm.d,(K426,L426),MAX(_xlpm.d)-MIN(_xlpm.d))</f>
        <v>0</v>
      </c>
      <c r="O426" s="1" t="str">
        <f>_xlfn.LET(_xlpm.sep,":",_xlpm.w,$G426,_xlfn.CONCAT("~",RIGHT(_xlpm.w,LEN(_xlpm.w)-FIND(_xlpm.sep,_xlpm.w)),"~"))</f>
        <v>~y'~</v>
      </c>
      <c r="P426" s="1" t="str">
        <f>_xlfn.LET(_xlpm.sep,":",_xlpm.w,$G426,_xlfn.CONCAT("[",LEFT(_xlpm.w,FIND(_xlpm.sep,_xlpm.w)-1),"]"))</f>
        <v>[jʊ]</v>
      </c>
      <c r="Q426" s="14" cm="1">
        <f t="array" ref="Q426">SUM(_xlfn._xlws.FILTER($H$2:$H$7111,_xlfn.MAP($O$2:$O$7111,_xlfn.LAMBDA(_xlpm.x,_xlpm.x=$O426))))</f>
        <v>2.9821073558648114E-4</v>
      </c>
      <c r="R426" s="14">
        <f>$H426/Q426</f>
        <v>1</v>
      </c>
      <c r="S426" s="14" cm="1">
        <f t="array" ref="S426">SUM(_xlfn._xlws.FILTER($H$2:$H$7111,_xlfn.MAP($P$2:$P$7111,_xlfn.LAMBDA(_xlpm.x,_xlpm.x=$P426))))</f>
        <v>2.534791252485089E-3</v>
      </c>
      <c r="T426" s="14">
        <f>$H426/S426</f>
        <v>0.11764705882352944</v>
      </c>
      <c r="U426" s="14">
        <f>_xlfn.LET(_xlpm.freq,F426,_xlpm.size,M426+1,_xlpm.F,V426,LOG(1+_xlpm.freq)*LOG(1+_xlpm.size)*_xlpm.F)</f>
        <v>0.10711573024047612</v>
      </c>
      <c r="V426" s="14">
        <f>_xlfn.LET(_xlpm.a,T426,_xlpm.b,R426,2*_xlpm.a*_xlpm.b/(_xlpm.a+_xlpm.b))</f>
        <v>0.21052631578947373</v>
      </c>
      <c r="W426" s="14">
        <f>_xlfn.LET(_xlpm.p,R426,_xlpm.q,T426,LOG(_xlpm.p/_xlpm.q))</f>
        <v>0.92941892571429263</v>
      </c>
      <c r="X426" s="2"/>
      <c r="AC426" s="2"/>
      <c r="AH426" s="2"/>
      <c r="AI426" s="2"/>
    </row>
    <row r="427" spans="1:35">
      <c r="A427" s="1" t="str">
        <f>_xlfn.LET(_xlpm.sep," : ",CONCATENATE(O427,_xlpm.sep,P427))</f>
        <v>~eu~ : [jʊ]</v>
      </c>
      <c r="B427" s="1">
        <f>_xlfn.LET(_xlpm.d,$G427,_xlpm.k,_xlfn.CONCAT(LEFT(TRIM(B$1),1),"*"),COUNTIF(_xlpm.d,_xlpm.k))</f>
        <v>0</v>
      </c>
      <c r="C427" s="1">
        <f>_xlfn.LET(_xlpm.d,$G427,_xlpm.k,_xlfn.CONCAT(LEFT(TRIM(C$1),1),"*"),COUNTIF(_xlpm.d,_xlpm.k))</f>
        <v>0</v>
      </c>
      <c r="D427" s="1">
        <f>_xlfn.LET(_xlpm.d,$G427,_xlpm.k,_xlfn.CONCAT(LEFT(TRIM(D$1),1),"*"),COUNTIF(_xlpm.d,_xlpm.k))</f>
        <v>0</v>
      </c>
      <c r="E427" s="1">
        <f>LOG(F427+1,10)</f>
        <v>0.8450980400142567</v>
      </c>
      <c r="F427" s="7">
        <v>6</v>
      </c>
      <c r="G427" s="9" t="s">
        <v>1319</v>
      </c>
      <c r="H427" s="4">
        <f>F427/freq.sum.r6e</f>
        <v>2.9821073558648114E-4</v>
      </c>
      <c r="I427" s="1" t="str">
        <f>_xlfn.LET(_xlpm.sep,":",_xlpm.w,$G427,LEFT(_xlpm.w,FIND(_xlpm.sep,_xlpm.w)-1))</f>
        <v>jʊ</v>
      </c>
      <c r="J427" s="1" t="str">
        <f>_xlfn.LET(_xlpm.sep,":",_xlpm.w,$G427,RIGHT(_xlpm.w,LEN(_xlpm.w)-FIND(_xlpm.sep,_xlpm.w)))</f>
        <v>eu</v>
      </c>
      <c r="K427" s="10">
        <f>_xlfn.LET(_xlpm.w,I427,LEN(_xlpm.w))</f>
        <v>2</v>
      </c>
      <c r="L427" s="10">
        <f>_xlfn.LET(_xlpm.w,J427,LEN(_xlpm.w))</f>
        <v>2</v>
      </c>
      <c r="M427" s="10">
        <f>_xlfn.LET(_xlpm.a,K427,_xlpm.b,L427,MAX(_xlpm.a,_xlpm.b))</f>
        <v>2</v>
      </c>
      <c r="N427" s="10">
        <f>_xlfn.LET(_xlpm.d,(K427,L427),MAX(_xlpm.d)-MIN(_xlpm.d))</f>
        <v>0</v>
      </c>
      <c r="O427" s="1" t="str">
        <f>_xlfn.LET(_xlpm.sep,":",_xlpm.w,$G427,_xlfn.CONCAT("~",RIGHT(_xlpm.w,LEN(_xlpm.w)-FIND(_xlpm.sep,_xlpm.w)),"~"))</f>
        <v>~eu~</v>
      </c>
      <c r="P427" s="1" t="str">
        <f>_xlfn.LET(_xlpm.sep,":",_xlpm.w,$G427,_xlfn.CONCAT("[",LEFT(_xlpm.w,FIND(_xlpm.sep,_xlpm.w)-1),"]"))</f>
        <v>[jʊ]</v>
      </c>
      <c r="Q427" s="14" cm="1">
        <f t="array" ref="Q427">SUM(_xlfn._xlws.FILTER($H$2:$H$7117,_xlfn.MAP($O$2:$O$7117,_xlfn.LAMBDA(_xlpm.x,_xlpm.x=$O427))))</f>
        <v>2.9821073558648114E-4</v>
      </c>
      <c r="R427" s="14">
        <f>$H427/Q427</f>
        <v>1</v>
      </c>
      <c r="S427" s="14" cm="1">
        <f t="array" ref="S427">SUM(_xlfn._xlws.FILTER($H$2:$H$7117,_xlfn.MAP($P$2:$P$7117,_xlfn.LAMBDA(_xlpm.x,_xlpm.x=$P427))))</f>
        <v>2.534791252485089E-3</v>
      </c>
      <c r="T427" s="14">
        <f>$H427/S427</f>
        <v>0.11764705882352944</v>
      </c>
      <c r="U427" s="14">
        <f>_xlfn.LET(_xlpm.freq,F427,_xlpm.size,M427+1,_xlpm.F,V427,LOG(1+_xlpm.freq)*LOG(1+_xlpm.size)*_xlpm.F)</f>
        <v>0.10711573024047612</v>
      </c>
      <c r="V427" s="14">
        <f>_xlfn.LET(_xlpm.a,T427,_xlpm.b,R427,2*_xlpm.a*_xlpm.b/(_xlpm.a+_xlpm.b))</f>
        <v>0.21052631578947373</v>
      </c>
      <c r="W427" s="14">
        <f>_xlfn.LET(_xlpm.p,R427,_xlpm.q,T427,LOG(_xlpm.p/_xlpm.q))</f>
        <v>0.92941892571429263</v>
      </c>
      <c r="X427" s="2"/>
      <c r="AC427" s="2"/>
      <c r="AH427" s="2"/>
      <c r="AI427" s="2"/>
    </row>
    <row r="428" spans="1:35">
      <c r="A428" s="1" t="str">
        <f>_xlfn.LET(_xlpm.sep," : ",CONCATENATE(O428,_xlpm.sep,P428))</f>
        <v>~fa~ : [fə]</v>
      </c>
      <c r="B428" s="1">
        <f>_xlfn.LET(_xlpm.d,$G428,_xlpm.k,_xlfn.CONCAT(LEFT(TRIM(B$1),1),"*"),COUNTIF(_xlpm.d,_xlpm.k))</f>
        <v>0</v>
      </c>
      <c r="C428" s="1">
        <f>_xlfn.LET(_xlpm.d,$G428,_xlpm.k,_xlfn.CONCAT(LEFT(TRIM(C$1),1),"*"),COUNTIF(_xlpm.d,_xlpm.k))</f>
        <v>0</v>
      </c>
      <c r="D428" s="1">
        <f>_xlfn.LET(_xlpm.d,$G428,_xlpm.k,_xlfn.CONCAT(LEFT(TRIM(D$1),1),"*"),COUNTIF(_xlpm.d,_xlpm.k))</f>
        <v>0</v>
      </c>
      <c r="E428" s="1">
        <f>LOG(F428+1,10)</f>
        <v>0.47712125471966244</v>
      </c>
      <c r="F428" s="7">
        <v>2</v>
      </c>
      <c r="G428" s="9" t="s">
        <v>966</v>
      </c>
      <c r="H428" s="4">
        <f>F428/freq.sum.r6e</f>
        <v>9.9403578528827041E-5</v>
      </c>
      <c r="I428" s="1" t="str">
        <f>_xlfn.LET(_xlpm.sep,":",_xlpm.w,$G428,LEFT(_xlpm.w,FIND(_xlpm.sep,_xlpm.w)-1))</f>
        <v>fə</v>
      </c>
      <c r="J428" s="1" t="str">
        <f>_xlfn.LET(_xlpm.sep,":",_xlpm.w,$G428,RIGHT(_xlpm.w,LEN(_xlpm.w)-FIND(_xlpm.sep,_xlpm.w)))</f>
        <v>fa</v>
      </c>
      <c r="K428" s="10">
        <f>_xlfn.LET(_xlpm.w,I428,LEN(_xlpm.w))</f>
        <v>2</v>
      </c>
      <c r="L428" s="10">
        <f>_xlfn.LET(_xlpm.w,J428,LEN(_xlpm.w))</f>
        <v>2</v>
      </c>
      <c r="M428" s="10">
        <f>_xlfn.LET(_xlpm.a,K428,_xlpm.b,L428,MAX(_xlpm.a,_xlpm.b))</f>
        <v>2</v>
      </c>
      <c r="N428" s="10">
        <f>_xlfn.LET(_xlpm.d,(K428,L428),MAX(_xlpm.d)-MIN(_xlpm.d))</f>
        <v>0</v>
      </c>
      <c r="O428" s="1" t="str">
        <f>_xlfn.LET(_xlpm.sep,":",_xlpm.w,$G428,_xlfn.CONCAT("~",RIGHT(_xlpm.w,LEN(_xlpm.w)-FIND(_xlpm.sep,_xlpm.w)),"~"))</f>
        <v>~fa~</v>
      </c>
      <c r="P428" s="1" t="str">
        <f>_xlfn.LET(_xlpm.sep,":",_xlpm.w,$G428,_xlfn.CONCAT("[",LEFT(_xlpm.w,FIND(_xlpm.sep,_xlpm.w)-1),"]"))</f>
        <v>[fə]</v>
      </c>
      <c r="Q428" s="14" cm="1">
        <f t="array" ref="Q428">SUM(_xlfn._xlws.FILTER($H$2:$H$7117,_xlfn.MAP($O$2:$O$7117,_xlfn.LAMBDA(_xlpm.x,_xlpm.x=$O428))))</f>
        <v>3.4791252485089465E-4</v>
      </c>
      <c r="R428" s="14">
        <f>$H428/Q428</f>
        <v>0.2857142857142857</v>
      </c>
      <c r="S428" s="14" cm="1">
        <f t="array" ref="S428">SUM(_xlfn._xlws.FILTER($H$2:$H$7117,_xlfn.MAP($P$2:$P$7117,_xlfn.LAMBDA(_xlpm.x,_xlpm.x=$P428))))</f>
        <v>2.9821073558648097E-3</v>
      </c>
      <c r="T428" s="14">
        <f>$H428/S428</f>
        <v>3.3333333333333347E-2</v>
      </c>
      <c r="U428" s="14">
        <f>_xlfn.LET(_xlpm.freq,F428,_xlpm.size,M428+1,_xlpm.F,V428,LOG(1+_xlpm.freq)*LOG(1+_xlpm.size)*_xlpm.F)</f>
        <v>1.7149589162919799E-2</v>
      </c>
      <c r="V428" s="14">
        <f>_xlfn.LET(_xlpm.a,T428,_xlpm.b,R428,2*_xlpm.a*_xlpm.b/(_xlpm.a+_xlpm.b))</f>
        <v>5.9701492537313453E-2</v>
      </c>
      <c r="W428" s="14">
        <f>_xlfn.LET(_xlpm.p,R428,_xlpm.q,T428,LOG(_xlpm.p/_xlpm.q))</f>
        <v>0.9330532103693866</v>
      </c>
      <c r="X428" s="2"/>
      <c r="AC428" s="2"/>
      <c r="AH428" s="2"/>
      <c r="AI428" s="2"/>
    </row>
    <row r="429" spans="1:35">
      <c r="A429" s="1" t="str">
        <f>_xlfn.LET(_xlpm.sep," : ",CONCATENATE(O429,_xlpm.sep,P429))</f>
        <v>~by~ : [bɪ]</v>
      </c>
      <c r="B429" s="1">
        <f>_xlfn.LET(_xlpm.d,$G429,_xlpm.k,_xlfn.CONCAT(LEFT(TRIM(B$1),1),"*"),COUNTIF(_xlpm.d,_xlpm.k))</f>
        <v>0</v>
      </c>
      <c r="C429" s="1">
        <f>_xlfn.LET(_xlpm.d,$G429,_xlpm.k,_xlfn.CONCAT(LEFT(TRIM(C$1),1),"*"),COUNTIF(_xlpm.d,_xlpm.k))</f>
        <v>0</v>
      </c>
      <c r="D429" s="1">
        <f>_xlfn.LET(_xlpm.d,$G429,_xlpm.k,_xlfn.CONCAT(LEFT(TRIM(D$1),1),"*"),COUNTIF(_xlpm.d,_xlpm.k))</f>
        <v>0</v>
      </c>
      <c r="E429" s="1">
        <f>LOG(F429+1,10)</f>
        <v>1.3617278360175928</v>
      </c>
      <c r="F429" s="7">
        <v>22</v>
      </c>
      <c r="G429" s="9" t="s">
        <v>347</v>
      </c>
      <c r="H429" s="4">
        <f>F429/freq.sum.r6e</f>
        <v>1.0934393638170974E-3</v>
      </c>
      <c r="I429" s="1" t="str">
        <f>_xlfn.LET(_xlpm.sep,":",_xlpm.w,$G429,LEFT(_xlpm.w,FIND(_xlpm.sep,_xlpm.w)-1))</f>
        <v>bɪ</v>
      </c>
      <c r="J429" s="1" t="str">
        <f>_xlfn.LET(_xlpm.sep,":",_xlpm.w,$G429,RIGHT(_xlpm.w,LEN(_xlpm.w)-FIND(_xlpm.sep,_xlpm.w)))</f>
        <v>by</v>
      </c>
      <c r="K429" s="10">
        <f>_xlfn.LET(_xlpm.w,I429,LEN(_xlpm.w))</f>
        <v>2</v>
      </c>
      <c r="L429" s="10">
        <f>_xlfn.LET(_xlpm.w,J429,LEN(_xlpm.w))</f>
        <v>2</v>
      </c>
      <c r="M429" s="10">
        <f>_xlfn.LET(_xlpm.a,K429,_xlpm.b,L429,MAX(_xlpm.a,_xlpm.b))</f>
        <v>2</v>
      </c>
      <c r="N429" s="10">
        <f>_xlfn.LET(_xlpm.d,(K429,L429),MAX(_xlpm.d)-MIN(_xlpm.d))</f>
        <v>0</v>
      </c>
      <c r="O429" s="1" t="str">
        <f>_xlfn.LET(_xlpm.sep,":",_xlpm.w,$G429,_xlfn.CONCAT("~",RIGHT(_xlpm.w,LEN(_xlpm.w)-FIND(_xlpm.sep,_xlpm.w)),"~"))</f>
        <v>~by~</v>
      </c>
      <c r="P429" s="1" t="str">
        <f>_xlfn.LET(_xlpm.sep,":",_xlpm.w,$G429,_xlfn.CONCAT("[",LEFT(_xlpm.w,FIND(_xlpm.sep,_xlpm.w)-1),"]"))</f>
        <v>[bɪ]</v>
      </c>
      <c r="Q429" s="14" cm="1">
        <f t="array" ref="Q429">SUM(_xlfn._xlws.FILTER($H$2:$H$7117,_xlfn.MAP($O$2:$O$7117,_xlfn.LAMBDA(_xlpm.x,_xlpm.x=$O429))))</f>
        <v>1.4413518886679921E-3</v>
      </c>
      <c r="R429" s="14">
        <f>$H429/Q429</f>
        <v>0.75862068965517238</v>
      </c>
      <c r="S429" s="14" cm="1">
        <f t="array" ref="S429">SUM(_xlfn._xlws.FILTER($H$2:$H$7117,_xlfn.MAP($P$2:$P$7117,_xlfn.LAMBDA(_xlpm.x,_xlpm.x=$P429))))</f>
        <v>1.2723658051689858E-2</v>
      </c>
      <c r="T429" s="14">
        <f>$H429/S429</f>
        <v>8.5937500000000014E-2</v>
      </c>
      <c r="U429" s="14">
        <f>_xlfn.LET(_xlpm.freq,F429,_xlpm.size,M429+1,_xlpm.F,V429,LOG(1+_xlpm.freq)*LOG(1+_xlpm.size)*_xlpm.F)</f>
        <v>0.12657207495553358</v>
      </c>
      <c r="V429" s="14">
        <f>_xlfn.LET(_xlpm.a,T429,_xlpm.b,R429,2*_xlpm.a*_xlpm.b/(_xlpm.a+_xlpm.b))</f>
        <v>0.15438596491228071</v>
      </c>
      <c r="W429" s="14">
        <f>_xlfn.LET(_xlpm.p,R429,_xlpm.q,T429,LOG(_xlpm.p/_xlpm.q))</f>
        <v>0.94584196741289339</v>
      </c>
      <c r="X429" s="2"/>
      <c r="AC429" s="2"/>
      <c r="AH429" s="2"/>
      <c r="AI429" s="2"/>
    </row>
    <row r="430" spans="1:35">
      <c r="A430" s="1" t="str">
        <f>_xlfn.LET(_xlpm.sep," : ",CONCATENATE(O430,_xlpm.sep,P430))</f>
        <v>~sa~ : [sə]</v>
      </c>
      <c r="B430" s="1">
        <f>_xlfn.LET(_xlpm.d,$G430,_xlpm.k,_xlfn.CONCAT(LEFT(TRIM(B$1),1),"*"),COUNTIF(_xlpm.d,_xlpm.k))</f>
        <v>0</v>
      </c>
      <c r="C430" s="1">
        <f>_xlfn.LET(_xlpm.d,$G430,_xlpm.k,_xlfn.CONCAT(LEFT(TRIM(C$1),1),"*"),COUNTIF(_xlpm.d,_xlpm.k))</f>
        <v>0</v>
      </c>
      <c r="D430" s="1">
        <f>_xlfn.LET(_xlpm.d,$G430,_xlpm.k,_xlfn.CONCAT(LEFT(TRIM(D$1),1),"*"),COUNTIF(_xlpm.d,_xlpm.k))</f>
        <v>0</v>
      </c>
      <c r="E430" s="1">
        <f>LOG(F430+1,10)</f>
        <v>0.47712125471966244</v>
      </c>
      <c r="F430" s="7">
        <v>2</v>
      </c>
      <c r="G430" s="9" t="s">
        <v>4454</v>
      </c>
      <c r="H430" s="4">
        <f>F430/freq.sum.r6e</f>
        <v>9.9403578528827041E-5</v>
      </c>
      <c r="I430" s="1" t="str">
        <f>_xlfn.LET(_xlpm.sep,":",_xlpm.w,$G430,LEFT(_xlpm.w,FIND(_xlpm.sep,_xlpm.w)-1))</f>
        <v>sə</v>
      </c>
      <c r="J430" s="1" t="str">
        <f>_xlfn.LET(_xlpm.sep,":",_xlpm.w,$G430,RIGHT(_xlpm.w,LEN(_xlpm.w)-FIND(_xlpm.sep,_xlpm.w)))</f>
        <v>sa</v>
      </c>
      <c r="K430" s="10">
        <f>_xlfn.LET(_xlpm.w,I430,LEN(_xlpm.w))</f>
        <v>2</v>
      </c>
      <c r="L430" s="10">
        <f>_xlfn.LET(_xlpm.w,J430,LEN(_xlpm.w))</f>
        <v>2</v>
      </c>
      <c r="M430" s="10">
        <f>_xlfn.LET(_xlpm.a,K430,_xlpm.b,L430,MAX(_xlpm.a,_xlpm.b))</f>
        <v>2</v>
      </c>
      <c r="N430" s="10">
        <f>_xlfn.LET(_xlpm.d,(K430,L430),MAX(_xlpm.d)-MIN(_xlpm.d))</f>
        <v>0</v>
      </c>
      <c r="O430" s="1" t="str">
        <f>_xlfn.LET(_xlpm.sep,":",_xlpm.w,$G430,_xlfn.CONCAT("~",RIGHT(_xlpm.w,LEN(_xlpm.w)-FIND(_xlpm.sep,_xlpm.w)),"~"))</f>
        <v>~sa~</v>
      </c>
      <c r="P430" s="1" t="str">
        <f>_xlfn.LET(_xlpm.sep,":",_xlpm.w,$G430,_xlfn.CONCAT("[",LEFT(_xlpm.w,FIND(_xlpm.sep,_xlpm.w)-1),"]"))</f>
        <v>[sə]</v>
      </c>
      <c r="Q430" s="14" cm="1">
        <f t="array" ref="Q430">SUM(_xlfn._xlws.FILTER($H$2:$H$7117,_xlfn.MAP($O$2:$O$7117,_xlfn.LAMBDA(_xlpm.x,_xlpm.x=$O430))))</f>
        <v>4.4731610337972168E-4</v>
      </c>
      <c r="R430" s="14">
        <f>$H430/Q430</f>
        <v>0.22222222222222224</v>
      </c>
      <c r="S430" s="14" cm="1">
        <f t="array" ref="S430">SUM(_xlfn._xlws.FILTER($H$2:$H$7117,_xlfn.MAP($P$2:$P$7117,_xlfn.LAMBDA(_xlpm.x,_xlpm.x=$P430))))</f>
        <v>3.9761431411530794E-3</v>
      </c>
      <c r="T430" s="14">
        <f>$H430/S430</f>
        <v>2.5000000000000015E-2</v>
      </c>
      <c r="U430" s="14">
        <f>_xlfn.LET(_xlpm.freq,F430,_xlpm.size,M430+1,_xlpm.F,V430,LOG(1+_xlpm.freq)*LOG(1+_xlpm.size)*_xlpm.F)</f>
        <v>1.2910364875456479E-2</v>
      </c>
      <c r="V430" s="14">
        <f>_xlfn.LET(_xlpm.a,T430,_xlpm.b,R430,2*_xlpm.a*_xlpm.b/(_xlpm.a+_xlpm.b))</f>
        <v>4.4943820224719121E-2</v>
      </c>
      <c r="W430" s="14">
        <f>_xlfn.LET(_xlpm.p,R430,_xlpm.q,T430,LOG(_xlpm.p/_xlpm.q))</f>
        <v>0.94884747755261845</v>
      </c>
      <c r="X430" s="2"/>
      <c r="AC430" s="2"/>
      <c r="AH430" s="2"/>
      <c r="AI430" s="2"/>
    </row>
    <row r="431" spans="1:35">
      <c r="A431" s="1" t="str">
        <f>_xlfn.LET(_xlpm.sep," : ",CONCATENATE(O431,_xlpm.sep,P431))</f>
        <v>~so~ : [sə]</v>
      </c>
      <c r="B431" s="1">
        <f>_xlfn.LET(_xlpm.d,$G431,_xlpm.k,_xlfn.CONCAT(LEFT(TRIM(B$1),1),"*"),COUNTIF(_xlpm.d,_xlpm.k))</f>
        <v>0</v>
      </c>
      <c r="C431" s="1">
        <f>_xlfn.LET(_xlpm.d,$G431,_xlpm.k,_xlfn.CONCAT(LEFT(TRIM(C$1),1),"*"),COUNTIF(_xlpm.d,_xlpm.k))</f>
        <v>0</v>
      </c>
      <c r="D431" s="1">
        <f>_xlfn.LET(_xlpm.d,$G431,_xlpm.k,_xlfn.CONCAT(LEFT(TRIM(D$1),1),"*"),COUNTIF(_xlpm.d,_xlpm.k))</f>
        <v>0</v>
      </c>
      <c r="E431" s="1">
        <f>LOG(F431+1,10)</f>
        <v>0.47712125471966244</v>
      </c>
      <c r="F431" s="7">
        <v>2</v>
      </c>
      <c r="G431" s="9" t="s">
        <v>4523</v>
      </c>
      <c r="H431" s="4">
        <f>F431/freq.sum.r6e</f>
        <v>9.9403578528827041E-5</v>
      </c>
      <c r="I431" s="1" t="str">
        <f>_xlfn.LET(_xlpm.sep,":",_xlpm.w,$G431,LEFT(_xlpm.w,FIND(_xlpm.sep,_xlpm.w)-1))</f>
        <v>sə</v>
      </c>
      <c r="J431" s="1" t="str">
        <f>_xlfn.LET(_xlpm.sep,":",_xlpm.w,$G431,RIGHT(_xlpm.w,LEN(_xlpm.w)-FIND(_xlpm.sep,_xlpm.w)))</f>
        <v>so</v>
      </c>
      <c r="K431" s="10">
        <f>_xlfn.LET(_xlpm.w,I431,LEN(_xlpm.w))</f>
        <v>2</v>
      </c>
      <c r="L431" s="10">
        <f>_xlfn.LET(_xlpm.w,J431,LEN(_xlpm.w))</f>
        <v>2</v>
      </c>
      <c r="M431" s="10">
        <f>_xlfn.LET(_xlpm.a,K431,_xlpm.b,L431,MAX(_xlpm.a,_xlpm.b))</f>
        <v>2</v>
      </c>
      <c r="N431" s="10">
        <f>_xlfn.LET(_xlpm.d,(K431,L431),MAX(_xlpm.d)-MIN(_xlpm.d))</f>
        <v>0</v>
      </c>
      <c r="O431" s="1" t="str">
        <f>_xlfn.LET(_xlpm.sep,":",_xlpm.w,$G431,_xlfn.CONCAT("~",RIGHT(_xlpm.w,LEN(_xlpm.w)-FIND(_xlpm.sep,_xlpm.w)),"~"))</f>
        <v>~so~</v>
      </c>
      <c r="P431" s="1" t="str">
        <f>_xlfn.LET(_xlpm.sep,":",_xlpm.w,$G431,_xlfn.CONCAT("[",LEFT(_xlpm.w,FIND(_xlpm.sep,_xlpm.w)-1),"]"))</f>
        <v>[sə]</v>
      </c>
      <c r="Q431" s="14" cm="1">
        <f t="array" ref="Q431">SUM(_xlfn._xlws.FILTER($H$2:$H$7111,_xlfn.MAP($O$2:$O$7111,_xlfn.LAMBDA(_xlpm.x,_xlpm.x=$O431))))</f>
        <v>4.4731610337972168E-4</v>
      </c>
      <c r="R431" s="14">
        <f>$H431/Q431</f>
        <v>0.22222222222222224</v>
      </c>
      <c r="S431" s="14" cm="1">
        <f t="array" ref="S431">SUM(_xlfn._xlws.FILTER($H$2:$H$7111,_xlfn.MAP($P$2:$P$7111,_xlfn.LAMBDA(_xlpm.x,_xlpm.x=$P431))))</f>
        <v>3.9761431411530794E-3</v>
      </c>
      <c r="T431" s="14">
        <f>$H431/S431</f>
        <v>2.5000000000000015E-2</v>
      </c>
      <c r="U431" s="14">
        <f>_xlfn.LET(_xlpm.freq,F431,_xlpm.size,M431+1,_xlpm.F,V431,LOG(1+_xlpm.freq)*LOG(1+_xlpm.size)*_xlpm.F)</f>
        <v>1.2910364875456479E-2</v>
      </c>
      <c r="V431" s="14">
        <f>_xlfn.LET(_xlpm.a,T431,_xlpm.b,R431,2*_xlpm.a*_xlpm.b/(_xlpm.a+_xlpm.b))</f>
        <v>4.4943820224719121E-2</v>
      </c>
      <c r="W431" s="14">
        <f>_xlfn.LET(_xlpm.p,R431,_xlpm.q,T431,LOG(_xlpm.p/_xlpm.q))</f>
        <v>0.94884747755261845</v>
      </c>
      <c r="X431" s="2"/>
      <c r="AC431" s="2"/>
      <c r="AH431" s="2"/>
      <c r="AI431" s="2"/>
    </row>
    <row r="432" spans="1:35">
      <c r="A432" s="1" t="str">
        <f>_xlfn.LET(_xlpm.sep," : ",CONCATENATE(O432,_xlpm.sep,P432))</f>
        <v>~dy~ : [dɪ]</v>
      </c>
      <c r="B432" s="1">
        <f>_xlfn.LET(_xlpm.d,$G432,_xlpm.k,_xlfn.CONCAT(LEFT(TRIM(B$1),1),"*"),COUNTIF(_xlpm.d,_xlpm.k))</f>
        <v>0</v>
      </c>
      <c r="C432" s="1">
        <f>_xlfn.LET(_xlpm.d,$G432,_xlpm.k,_xlfn.CONCAT(LEFT(TRIM(C$1),1),"*"),COUNTIF(_xlpm.d,_xlpm.k))</f>
        <v>0</v>
      </c>
      <c r="D432" s="1">
        <f>_xlfn.LET(_xlpm.d,$G432,_xlpm.k,_xlfn.CONCAT(LEFT(TRIM(D$1),1),"*"),COUNTIF(_xlpm.d,_xlpm.k))</f>
        <v>0</v>
      </c>
      <c r="E432" s="1">
        <f>LOG(F432+1,10)</f>
        <v>1.3617278360175928</v>
      </c>
      <c r="F432" s="7">
        <v>22</v>
      </c>
      <c r="G432" s="9" t="s">
        <v>642</v>
      </c>
      <c r="H432" s="4">
        <f>F432/freq.sum.r6e</f>
        <v>1.0934393638170974E-3</v>
      </c>
      <c r="I432" s="1" t="str">
        <f>_xlfn.LET(_xlpm.sep,":",_xlpm.w,$G432,LEFT(_xlpm.w,FIND(_xlpm.sep,_xlpm.w)-1))</f>
        <v>dɪ</v>
      </c>
      <c r="J432" s="1" t="str">
        <f>_xlfn.LET(_xlpm.sep,":",_xlpm.w,$G432,RIGHT(_xlpm.w,LEN(_xlpm.w)-FIND(_xlpm.sep,_xlpm.w)))</f>
        <v>dy</v>
      </c>
      <c r="K432" s="10">
        <f>_xlfn.LET(_xlpm.w,I432,LEN(_xlpm.w))</f>
        <v>2</v>
      </c>
      <c r="L432" s="10">
        <f>_xlfn.LET(_xlpm.w,J432,LEN(_xlpm.w))</f>
        <v>2</v>
      </c>
      <c r="M432" s="10">
        <f>_xlfn.LET(_xlpm.a,K432,_xlpm.b,L432,MAX(_xlpm.a,_xlpm.b))</f>
        <v>2</v>
      </c>
      <c r="N432" s="10">
        <f>_xlfn.LET(_xlpm.d,(K432,L432),MAX(_xlpm.d)-MIN(_xlpm.d))</f>
        <v>0</v>
      </c>
      <c r="O432" s="1" t="str">
        <f>_xlfn.LET(_xlpm.sep,":",_xlpm.w,$G432,_xlfn.CONCAT("~",RIGHT(_xlpm.w,LEN(_xlpm.w)-FIND(_xlpm.sep,_xlpm.w)),"~"))</f>
        <v>~dy~</v>
      </c>
      <c r="P432" s="1" t="str">
        <f>_xlfn.LET(_xlpm.sep,":",_xlpm.w,$G432,_xlfn.CONCAT("[",LEFT(_xlpm.w,FIND(_xlpm.sep,_xlpm.w)-1),"]"))</f>
        <v>[dɪ]</v>
      </c>
      <c r="Q432" s="14" cm="1">
        <f t="array" ref="Q432">SUM(_xlfn._xlws.FILTER($H$2:$H$7117,_xlfn.MAP($O$2:$O$7117,_xlfn.LAMBDA(_xlpm.x,_xlpm.x=$O432))))</f>
        <v>1.7892644135188867E-3</v>
      </c>
      <c r="R432" s="14">
        <f>$H432/Q432</f>
        <v>0.61111111111111105</v>
      </c>
      <c r="S432" s="14" cm="1">
        <f t="array" ref="S432">SUM(_xlfn._xlws.FILTER($H$2:$H$7117,_xlfn.MAP($P$2:$P$7117,_xlfn.LAMBDA(_xlpm.x,_xlpm.x=$P432))))</f>
        <v>1.5904572564612324E-2</v>
      </c>
      <c r="T432" s="14">
        <f>$H432/S432</f>
        <v>6.8750000000000006E-2</v>
      </c>
      <c r="U432" s="14">
        <f>_xlfn.LET(_xlpm.freq,F432,_xlpm.size,M432+1,_xlpm.F,V432,LOG(1+_xlpm.freq)*LOG(1+_xlpm.size)*_xlpm.F)</f>
        <v>0.10132876787170525</v>
      </c>
      <c r="V432" s="14">
        <f>_xlfn.LET(_xlpm.a,T432,_xlpm.b,R432,2*_xlpm.a*_xlpm.b/(_xlpm.a+_xlpm.b))</f>
        <v>0.12359550561797754</v>
      </c>
      <c r="W432" s="14">
        <f>_xlfn.LET(_xlpm.p,R432,_xlpm.q,T432,LOG(_xlpm.p/_xlpm.q))</f>
        <v>0.94884747755261867</v>
      </c>
      <c r="X432" s="2"/>
      <c r="AC432" s="2"/>
      <c r="AH432" s="2"/>
      <c r="AI432" s="2"/>
    </row>
    <row r="433" spans="1:35">
      <c r="A433" s="1" t="str">
        <f>_xlfn.LET(_xlpm.sep," : ",CONCATENATE(O433,_xlpm.sep,P433))</f>
        <v>~ne~ : [nɪ]</v>
      </c>
      <c r="B433" s="1">
        <f>_xlfn.LET(_xlpm.d,$G433,_xlpm.k,_xlfn.CONCAT(LEFT(TRIM(B$1),1),"*"),COUNTIF(_xlpm.d,_xlpm.k))</f>
        <v>0</v>
      </c>
      <c r="C433" s="1">
        <f>_xlfn.LET(_xlpm.d,$G433,_xlpm.k,_xlfn.CONCAT(LEFT(TRIM(C$1),1),"*"),COUNTIF(_xlpm.d,_xlpm.k))</f>
        <v>0</v>
      </c>
      <c r="D433" s="1">
        <f>_xlfn.LET(_xlpm.d,$G433,_xlpm.k,_xlfn.CONCAT(LEFT(TRIM(D$1),1),"*"),COUNTIF(_xlpm.d,_xlpm.k))</f>
        <v>1</v>
      </c>
      <c r="E433" s="1">
        <f>LOG(F433+1,10)</f>
        <v>1.3617278360175928</v>
      </c>
      <c r="F433" s="7">
        <v>22</v>
      </c>
      <c r="G433" s="9" t="s">
        <v>3359</v>
      </c>
      <c r="H433" s="4">
        <f>F433/freq.sum.r6e</f>
        <v>1.0934393638170974E-3</v>
      </c>
      <c r="I433" s="1" t="str">
        <f>_xlfn.LET(_xlpm.sep,":",_xlpm.w,$G433,LEFT(_xlpm.w,FIND(_xlpm.sep,_xlpm.w)-1))</f>
        <v>nɪ</v>
      </c>
      <c r="J433" s="1" t="str">
        <f>_xlfn.LET(_xlpm.sep,":",_xlpm.w,$G433,RIGHT(_xlpm.w,LEN(_xlpm.w)-FIND(_xlpm.sep,_xlpm.w)))</f>
        <v>ne</v>
      </c>
      <c r="K433" s="10">
        <f>_xlfn.LET(_xlpm.w,I433,LEN(_xlpm.w))</f>
        <v>2</v>
      </c>
      <c r="L433" s="10">
        <f>_xlfn.LET(_xlpm.w,J433,LEN(_xlpm.w))</f>
        <v>2</v>
      </c>
      <c r="M433" s="10">
        <f>_xlfn.LET(_xlpm.a,K433,_xlpm.b,L433,MAX(_xlpm.a,_xlpm.b))</f>
        <v>2</v>
      </c>
      <c r="N433" s="10">
        <f>_xlfn.LET(_xlpm.d,(K433,L433),MAX(_xlpm.d)-MIN(_xlpm.d))</f>
        <v>0</v>
      </c>
      <c r="O433" s="1" t="str">
        <f>_xlfn.LET(_xlpm.sep,":",_xlpm.w,$G433,_xlfn.CONCAT("~",RIGHT(_xlpm.w,LEN(_xlpm.w)-FIND(_xlpm.sep,_xlpm.w)),"~"))</f>
        <v>~ne~</v>
      </c>
      <c r="P433" s="1" t="str">
        <f>_xlfn.LET(_xlpm.sep,":",_xlpm.w,$G433,_xlfn.CONCAT("[",LEFT(_xlpm.w,FIND(_xlpm.sep,_xlpm.w)-1),"]"))</f>
        <v>[nɪ]</v>
      </c>
      <c r="Q433" s="14" cm="1">
        <f t="array" ref="Q433">SUM(_xlfn._xlws.FILTER($H$2:$H$7117,_xlfn.MAP($O$2:$O$7117,_xlfn.LAMBDA(_xlpm.x,_xlpm.x=$O433))))</f>
        <v>1.7892644135188867E-3</v>
      </c>
      <c r="R433" s="14">
        <f>$H433/Q433</f>
        <v>0.61111111111111105</v>
      </c>
      <c r="S433" s="14" cm="1">
        <f t="array" ref="S433">SUM(_xlfn._xlws.FILTER($H$2:$H$7117,_xlfn.MAP($P$2:$P$7117,_xlfn.LAMBDA(_xlpm.x,_xlpm.x=$P433))))</f>
        <v>1.5904572564612324E-2</v>
      </c>
      <c r="T433" s="14">
        <f>$H433/S433</f>
        <v>6.8750000000000006E-2</v>
      </c>
      <c r="U433" s="14">
        <f>_xlfn.LET(_xlpm.freq,F433,_xlpm.size,M433+1,_xlpm.F,V433,LOG(1+_xlpm.freq)*LOG(1+_xlpm.size)*_xlpm.F)</f>
        <v>0.10132876787170525</v>
      </c>
      <c r="V433" s="14">
        <f>_xlfn.LET(_xlpm.a,T433,_xlpm.b,R433,2*_xlpm.a*_xlpm.b/(_xlpm.a+_xlpm.b))</f>
        <v>0.12359550561797754</v>
      </c>
      <c r="W433" s="14">
        <f>_xlfn.LET(_xlpm.p,R433,_xlpm.q,T433,LOG(_xlpm.p/_xlpm.q))</f>
        <v>0.94884747755261867</v>
      </c>
      <c r="X433" s="2"/>
      <c r="AC433" s="2"/>
      <c r="AH433" s="2"/>
      <c r="AI433" s="2"/>
    </row>
    <row r="434" spans="1:35">
      <c r="A434" s="1" t="str">
        <f>_xlfn.LET(_xlpm.sep," : ",CONCATENATE(O434,_xlpm.sep,P434))</f>
        <v>~ny~ : [nɪ]</v>
      </c>
      <c r="B434" s="1">
        <f>_xlfn.LET(_xlpm.d,$G434,_xlpm.k,_xlfn.CONCAT(LEFT(TRIM(B$1),1),"*"),COUNTIF(_xlpm.d,_xlpm.k))</f>
        <v>0</v>
      </c>
      <c r="C434" s="1">
        <f>_xlfn.LET(_xlpm.d,$G434,_xlpm.k,_xlfn.CONCAT(LEFT(TRIM(C$1),1),"*"),COUNTIF(_xlpm.d,_xlpm.k))</f>
        <v>0</v>
      </c>
      <c r="D434" s="1">
        <f>_xlfn.LET(_xlpm.d,$G434,_xlpm.k,_xlfn.CONCAT(LEFT(TRIM(D$1),1),"*"),COUNTIF(_xlpm.d,_xlpm.k))</f>
        <v>1</v>
      </c>
      <c r="E434" s="1">
        <f>LOG(F434+1,10)</f>
        <v>1.3617278360175928</v>
      </c>
      <c r="F434" s="7">
        <v>22</v>
      </c>
      <c r="G434" s="9" t="s">
        <v>3473</v>
      </c>
      <c r="H434" s="4">
        <f>F434/freq.sum.r6e</f>
        <v>1.0934393638170974E-3</v>
      </c>
      <c r="I434" s="1" t="str">
        <f>_xlfn.LET(_xlpm.sep,":",_xlpm.w,$G434,LEFT(_xlpm.w,FIND(_xlpm.sep,_xlpm.w)-1))</f>
        <v>nɪ</v>
      </c>
      <c r="J434" s="1" t="str">
        <f>_xlfn.LET(_xlpm.sep,":",_xlpm.w,$G434,RIGHT(_xlpm.w,LEN(_xlpm.w)-FIND(_xlpm.sep,_xlpm.w)))</f>
        <v>ny</v>
      </c>
      <c r="K434" s="10">
        <f>_xlfn.LET(_xlpm.w,I434,LEN(_xlpm.w))</f>
        <v>2</v>
      </c>
      <c r="L434" s="10">
        <f>_xlfn.LET(_xlpm.w,J434,LEN(_xlpm.w))</f>
        <v>2</v>
      </c>
      <c r="M434" s="10">
        <f>_xlfn.LET(_xlpm.a,K434,_xlpm.b,L434,MAX(_xlpm.a,_xlpm.b))</f>
        <v>2</v>
      </c>
      <c r="N434" s="10">
        <f>_xlfn.LET(_xlpm.d,(K434,L434),MAX(_xlpm.d)-MIN(_xlpm.d))</f>
        <v>0</v>
      </c>
      <c r="O434" s="1" t="str">
        <f>_xlfn.LET(_xlpm.sep,":",_xlpm.w,$G434,_xlfn.CONCAT("~",RIGHT(_xlpm.w,LEN(_xlpm.w)-FIND(_xlpm.sep,_xlpm.w)),"~"))</f>
        <v>~ny~</v>
      </c>
      <c r="P434" s="1" t="str">
        <f>_xlfn.LET(_xlpm.sep,":",_xlpm.w,$G434,_xlfn.CONCAT("[",LEFT(_xlpm.w,FIND(_xlpm.sep,_xlpm.w)-1),"]"))</f>
        <v>[nɪ]</v>
      </c>
      <c r="Q434" s="14" cm="1">
        <f t="array" ref="Q434">SUM(_xlfn._xlws.FILTER($H$2:$H$7111,_xlfn.MAP($O$2:$O$7111,_xlfn.LAMBDA(_xlpm.x,_xlpm.x=$O434))))</f>
        <v>1.7892644135188867E-3</v>
      </c>
      <c r="R434" s="14">
        <f>$H434/Q434</f>
        <v>0.61111111111111105</v>
      </c>
      <c r="S434" s="14" cm="1">
        <f t="array" ref="S434">SUM(_xlfn._xlws.FILTER($H$2:$H$7111,_xlfn.MAP($P$2:$P$7111,_xlfn.LAMBDA(_xlpm.x,_xlpm.x=$P434))))</f>
        <v>1.5904572564612324E-2</v>
      </c>
      <c r="T434" s="14">
        <f>$H434/S434</f>
        <v>6.8750000000000006E-2</v>
      </c>
      <c r="U434" s="14">
        <f>_xlfn.LET(_xlpm.freq,F434,_xlpm.size,M434+1,_xlpm.F,V434,LOG(1+_xlpm.freq)*LOG(1+_xlpm.size)*_xlpm.F)</f>
        <v>0.10132876787170525</v>
      </c>
      <c r="V434" s="14">
        <f>_xlfn.LET(_xlpm.a,T434,_xlpm.b,R434,2*_xlpm.a*_xlpm.b/(_xlpm.a+_xlpm.b))</f>
        <v>0.12359550561797754</v>
      </c>
      <c r="W434" s="14">
        <f>_xlfn.LET(_xlpm.p,R434,_xlpm.q,T434,LOG(_xlpm.p/_xlpm.q))</f>
        <v>0.94884747755261867</v>
      </c>
      <c r="X434" s="2"/>
      <c r="AC434" s="2"/>
      <c r="AH434" s="2"/>
      <c r="AI434" s="2"/>
    </row>
    <row r="435" spans="1:35">
      <c r="A435" s="1" t="str">
        <f>_xlfn.LET(_xlpm.sep," : ",CONCATENATE(O435,_xlpm.sep,P435))</f>
        <v>~jo~ : [dʒə]</v>
      </c>
      <c r="B435" s="1">
        <f>_xlfn.LET(_xlpm.d,$G435,_xlpm.k,_xlfn.CONCAT(LEFT(TRIM(B$1),1),"*"),COUNTIF(_xlpm.d,_xlpm.k))</f>
        <v>0</v>
      </c>
      <c r="C435" s="1">
        <f>_xlfn.LET(_xlpm.d,$G435,_xlpm.k,_xlfn.CONCAT(LEFT(TRIM(C$1),1),"*"),COUNTIF(_xlpm.d,_xlpm.k))</f>
        <v>0</v>
      </c>
      <c r="D435" s="1">
        <f>_xlfn.LET(_xlpm.d,$G435,_xlpm.k,_xlfn.CONCAT(LEFT(TRIM(D$1),1),"*"),COUNTIF(_xlpm.d,_xlpm.k))</f>
        <v>0</v>
      </c>
      <c r="E435" s="1">
        <f>LOG(F435+1,10)</f>
        <v>0.47712125471966244</v>
      </c>
      <c r="F435" s="7">
        <v>2</v>
      </c>
      <c r="G435" s="9" t="s">
        <v>830</v>
      </c>
      <c r="H435" s="4">
        <f>F435/freq.sum.r6e</f>
        <v>9.9403578528827041E-5</v>
      </c>
      <c r="I435" s="1" t="str">
        <f>_xlfn.LET(_xlpm.sep,":",_xlpm.w,$G435,LEFT(_xlpm.w,FIND(_xlpm.sep,_xlpm.w)-1))</f>
        <v>dʒə</v>
      </c>
      <c r="J435" s="1" t="str">
        <f>_xlfn.LET(_xlpm.sep,":",_xlpm.w,$G435,RIGHT(_xlpm.w,LEN(_xlpm.w)-FIND(_xlpm.sep,_xlpm.w)))</f>
        <v>jo</v>
      </c>
      <c r="K435" s="10">
        <f>_xlfn.LET(_xlpm.w,I435,LEN(_xlpm.w))</f>
        <v>3</v>
      </c>
      <c r="L435" s="10">
        <f>_xlfn.LET(_xlpm.w,J435,LEN(_xlpm.w))</f>
        <v>2</v>
      </c>
      <c r="M435" s="10">
        <f>_xlfn.LET(_xlpm.a,K435,_xlpm.b,L435,MAX(_xlpm.a,_xlpm.b))</f>
        <v>3</v>
      </c>
      <c r="N435" s="10">
        <f>_xlfn.LET(_xlpm.d,(K435,L435),MAX(_xlpm.d)-MIN(_xlpm.d))</f>
        <v>1</v>
      </c>
      <c r="O435" s="1" t="str">
        <f>_xlfn.LET(_xlpm.sep,":",_xlpm.w,$G435,_xlfn.CONCAT("~",RIGHT(_xlpm.w,LEN(_xlpm.w)-FIND(_xlpm.sep,_xlpm.w)),"~"))</f>
        <v>~jo~</v>
      </c>
      <c r="P435" s="1" t="str">
        <f>_xlfn.LET(_xlpm.sep,":",_xlpm.w,$G435,_xlfn.CONCAT("[",LEFT(_xlpm.w,FIND(_xlpm.sep,_xlpm.w)-1),"]"))</f>
        <v>[dʒə]</v>
      </c>
      <c r="Q435" s="14" cm="1">
        <f t="array" ref="Q435">SUM(_xlfn._xlws.FILTER($H$2:$H$7111,_xlfn.MAP($O$2:$O$7111,_xlfn.LAMBDA(_xlpm.x,_xlpm.x=$O435))))</f>
        <v>2.4850894632206762E-4</v>
      </c>
      <c r="R435" s="14">
        <f>$H435/Q435</f>
        <v>0.39999999999999997</v>
      </c>
      <c r="S435" s="14" cm="1">
        <f t="array" ref="S435">SUM(_xlfn._xlws.FILTER($H$2:$H$7111,_xlfn.MAP($P$2:$P$7111,_xlfn.LAMBDA(_xlpm.x,_xlpm.x=$P435))))</f>
        <v>2.2365805168986078E-3</v>
      </c>
      <c r="T435" s="14">
        <f>$H435/S435</f>
        <v>4.4444444444444453E-2</v>
      </c>
      <c r="U435" s="14">
        <f>_xlfn.LET(_xlpm.freq,F435,_xlpm.size,M435+1,_xlpm.F,V435,LOG(1+_xlpm.freq)*LOG(1+_xlpm.size)*_xlpm.F)</f>
        <v>2.6679475638416741E-2</v>
      </c>
      <c r="V435" s="14">
        <f>_xlfn.LET(_xlpm.a,T435,_xlpm.b,R435,2*_xlpm.a*_xlpm.b/(_xlpm.a+_xlpm.b))</f>
        <v>8.0000000000000016E-2</v>
      </c>
      <c r="W435" s="14">
        <f>_xlfn.LET(_xlpm.p,R435,_xlpm.q,T435,LOG(_xlpm.p/_xlpm.q))</f>
        <v>0.95424250943932476</v>
      </c>
      <c r="X435" s="2"/>
      <c r="AC435" s="2"/>
      <c r="AH435" s="2"/>
      <c r="AI435" s="2"/>
    </row>
    <row r="436" spans="1:35">
      <c r="A436" s="1" t="str">
        <f>_xlfn.LET(_xlpm.sep," : ",CONCATENATE(O436,_xlpm.sep,P436))</f>
        <v>~no~ : [nə]</v>
      </c>
      <c r="B436" s="1">
        <f>_xlfn.LET(_xlpm.d,$G436,_xlpm.k,_xlfn.CONCAT(LEFT(TRIM(B$1),1),"*"),COUNTIF(_xlpm.d,_xlpm.k))</f>
        <v>0</v>
      </c>
      <c r="C436" s="1">
        <f>_xlfn.LET(_xlpm.d,$G436,_xlpm.k,_xlfn.CONCAT(LEFT(TRIM(C$1),1),"*"),COUNTIF(_xlpm.d,_xlpm.k))</f>
        <v>0</v>
      </c>
      <c r="D436" s="1">
        <f>_xlfn.LET(_xlpm.d,$G436,_xlpm.k,_xlfn.CONCAT(LEFT(TRIM(D$1),1),"*"),COUNTIF(_xlpm.d,_xlpm.k))</f>
        <v>1</v>
      </c>
      <c r="E436" s="1">
        <f>LOG(F436+1,10)</f>
        <v>0.47712125471966244</v>
      </c>
      <c r="F436" s="7">
        <v>2</v>
      </c>
      <c r="G436" s="9" t="s">
        <v>3440</v>
      </c>
      <c r="H436" s="4">
        <f>F436/freq.sum.r6e</f>
        <v>9.9403578528827041E-5</v>
      </c>
      <c r="I436" s="1" t="str">
        <f>_xlfn.LET(_xlpm.sep,":",_xlpm.w,$G436,LEFT(_xlpm.w,FIND(_xlpm.sep,_xlpm.w)-1))</f>
        <v>nə</v>
      </c>
      <c r="J436" s="1" t="str">
        <f>_xlfn.LET(_xlpm.sep,":",_xlpm.w,$G436,RIGHT(_xlpm.w,LEN(_xlpm.w)-FIND(_xlpm.sep,_xlpm.w)))</f>
        <v>no</v>
      </c>
      <c r="K436" s="10">
        <f>_xlfn.LET(_xlpm.w,I436,LEN(_xlpm.w))</f>
        <v>2</v>
      </c>
      <c r="L436" s="10">
        <f>_xlfn.LET(_xlpm.w,J436,LEN(_xlpm.w))</f>
        <v>2</v>
      </c>
      <c r="M436" s="10">
        <f>_xlfn.LET(_xlpm.a,K436,_xlpm.b,L436,MAX(_xlpm.a,_xlpm.b))</f>
        <v>2</v>
      </c>
      <c r="N436" s="10">
        <f>_xlfn.LET(_xlpm.d,(K436,L436),MAX(_xlpm.d)-MIN(_xlpm.d))</f>
        <v>0</v>
      </c>
      <c r="O436" s="1" t="str">
        <f>_xlfn.LET(_xlpm.sep,":",_xlpm.w,$G436,_xlfn.CONCAT("~",RIGHT(_xlpm.w,LEN(_xlpm.w)-FIND(_xlpm.sep,_xlpm.w)),"~"))</f>
        <v>~no~</v>
      </c>
      <c r="P436" s="1" t="str">
        <f>_xlfn.LET(_xlpm.sep,":",_xlpm.w,$G436,_xlfn.CONCAT("[",LEFT(_xlpm.w,FIND(_xlpm.sep,_xlpm.w)-1),"]"))</f>
        <v>[nə]</v>
      </c>
      <c r="Q436" s="14" cm="1">
        <f t="array" ref="Q436">SUM(_xlfn._xlws.FILTER($H$2:$H$7117,_xlfn.MAP($O$2:$O$7117,_xlfn.LAMBDA(_xlpm.x,_xlpm.x=$O436))))</f>
        <v>2.9821073558648114E-4</v>
      </c>
      <c r="R436" s="14">
        <f>$H436/Q436</f>
        <v>0.33333333333333331</v>
      </c>
      <c r="S436" s="14" cm="1">
        <f t="array" ref="S436">SUM(_xlfn._xlws.FILTER($H$2:$H$7117,_xlfn.MAP($P$2:$P$7117,_xlfn.LAMBDA(_xlpm.x,_xlpm.x=$P436))))</f>
        <v>2.7335984095427424E-3</v>
      </c>
      <c r="T436" s="14">
        <f>$H436/S436</f>
        <v>3.6363636363636383E-2</v>
      </c>
      <c r="U436" s="14">
        <f>_xlfn.LET(_xlpm.freq,F436,_xlpm.size,M436+1,_xlpm.F,V436,LOG(1+_xlpm.freq)*LOG(1+_xlpm.size)*_xlpm.F)</f>
        <v>1.8836433998616831E-2</v>
      </c>
      <c r="V436" s="14">
        <f>_xlfn.LET(_xlpm.a,T436,_xlpm.b,R436,2*_xlpm.a*_xlpm.b/(_xlpm.a+_xlpm.b))</f>
        <v>6.557377049180331E-2</v>
      </c>
      <c r="W436" s="14">
        <f>_xlfn.LET(_xlpm.p,R436,_xlpm.q,T436,LOG(_xlpm.p/_xlpm.q))</f>
        <v>0.96221143911059992</v>
      </c>
      <c r="X436" s="2"/>
      <c r="AC436" s="2"/>
      <c r="AH436" s="2"/>
      <c r="AI436" s="2"/>
    </row>
    <row r="437" spans="1:35">
      <c r="A437" s="1" t="str">
        <f>_xlfn.LET(_xlpm.sep," : ",CONCATENATE(O437,_xlpm.sep,P437))</f>
        <v>~ki~ : [kɪ]</v>
      </c>
      <c r="B437" s="1">
        <f>_xlfn.LET(_xlpm.d,$G437,_xlpm.k,_xlfn.CONCAT(LEFT(TRIM(B$1),1),"*"),COUNTIF(_xlpm.d,_xlpm.k))</f>
        <v>0</v>
      </c>
      <c r="C437" s="1">
        <f>_xlfn.LET(_xlpm.d,$G437,_xlpm.k,_xlfn.CONCAT(LEFT(TRIM(C$1),1),"*"),COUNTIF(_xlpm.d,_xlpm.k))</f>
        <v>0</v>
      </c>
      <c r="D437" s="1">
        <f>_xlfn.LET(_xlpm.d,$G437,_xlpm.k,_xlfn.CONCAT(LEFT(TRIM(D$1),1),"*"),COUNTIF(_xlpm.d,_xlpm.k))</f>
        <v>0</v>
      </c>
      <c r="E437" s="1">
        <f>LOG(F437+1,10)</f>
        <v>1.3617278360175928</v>
      </c>
      <c r="F437" s="7">
        <v>22</v>
      </c>
      <c r="G437" s="9" t="s">
        <v>1860</v>
      </c>
      <c r="H437" s="4">
        <f>F437/freq.sum.r6e</f>
        <v>1.0934393638170974E-3</v>
      </c>
      <c r="I437" s="1" t="str">
        <f>_xlfn.LET(_xlpm.sep,":",_xlpm.w,$G437,LEFT(_xlpm.w,FIND(_xlpm.sep,_xlpm.w)-1))</f>
        <v>kɪ</v>
      </c>
      <c r="J437" s="1" t="str">
        <f>_xlfn.LET(_xlpm.sep,":",_xlpm.w,$G437,RIGHT(_xlpm.w,LEN(_xlpm.w)-FIND(_xlpm.sep,_xlpm.w)))</f>
        <v>ki</v>
      </c>
      <c r="K437" s="10">
        <f>_xlfn.LET(_xlpm.w,I437,LEN(_xlpm.w))</f>
        <v>2</v>
      </c>
      <c r="L437" s="10">
        <f>_xlfn.LET(_xlpm.w,J437,LEN(_xlpm.w))</f>
        <v>2</v>
      </c>
      <c r="M437" s="10">
        <f>_xlfn.LET(_xlpm.a,K437,_xlpm.b,L437,MAX(_xlpm.a,_xlpm.b))</f>
        <v>2</v>
      </c>
      <c r="N437" s="10">
        <f>_xlfn.LET(_xlpm.d,(K437,L437),MAX(_xlpm.d)-MIN(_xlpm.d))</f>
        <v>0</v>
      </c>
      <c r="O437" s="1" t="str">
        <f>_xlfn.LET(_xlpm.sep,":",_xlpm.w,$G437,_xlfn.CONCAT("~",RIGHT(_xlpm.w,LEN(_xlpm.w)-FIND(_xlpm.sep,_xlpm.w)),"~"))</f>
        <v>~ki~</v>
      </c>
      <c r="P437" s="1" t="str">
        <f>_xlfn.LET(_xlpm.sep,":",_xlpm.w,$G437,_xlfn.CONCAT("[",LEFT(_xlpm.w,FIND(_xlpm.sep,_xlpm.w)-1),"]"))</f>
        <v>[kɪ]</v>
      </c>
      <c r="Q437" s="14" cm="1">
        <f t="array" ref="Q437">SUM(_xlfn._xlws.FILTER($H$2:$H$7117,_xlfn.MAP($O$2:$O$7117,_xlfn.LAMBDA(_xlpm.x,_xlpm.x=$O437))))</f>
        <v>1.540755467196819E-3</v>
      </c>
      <c r="R437" s="14">
        <f>$H437/Q437</f>
        <v>0.70967741935483875</v>
      </c>
      <c r="S437" s="14" cm="1">
        <f t="array" ref="S437">SUM(_xlfn._xlws.FILTER($H$2:$H$7117,_xlfn.MAP($P$2:$P$7117,_xlfn.LAMBDA(_xlpm.x,_xlpm.x=$P437))))</f>
        <v>1.431411530815109E-2</v>
      </c>
      <c r="T437" s="14">
        <f>$H437/S437</f>
        <v>7.6388888888888909E-2</v>
      </c>
      <c r="U437" s="14">
        <f>_xlfn.LET(_xlpm.freq,F437,_xlpm.size,M437+1,_xlpm.F,V437,LOG(1+_xlpm.freq)*LOG(1+_xlpm.size)*_xlpm.F)</f>
        <v>0.11308163436466168</v>
      </c>
      <c r="V437" s="14">
        <f>_xlfn.LET(_xlpm.a,T437,_xlpm.b,R437,2*_xlpm.a*_xlpm.b/(_xlpm.a+_xlpm.b))</f>
        <v>0.13793103448275865</v>
      </c>
      <c r="W437" s="14">
        <f>_xlfn.LET(_xlpm.p,R437,_xlpm.q,T437,LOG(_xlpm.p/_xlpm.q))</f>
        <v>0.96803079392495817</v>
      </c>
      <c r="X437" s="2"/>
      <c r="AC437" s="2"/>
      <c r="AH437" s="2"/>
      <c r="AI437" s="2"/>
    </row>
    <row r="438" spans="1:35">
      <c r="A438" s="1" t="str">
        <f>_xlfn.LET(_xlpm.sep," : ",CONCATENATE(O438,_xlpm.sep,P438))</f>
        <v>~da~ : [dɪ]</v>
      </c>
      <c r="B438" s="1">
        <f>_xlfn.LET(_xlpm.d,$G438,_xlpm.k,_xlfn.CONCAT(LEFT(TRIM(B$1),1),"*"),COUNTIF(_xlpm.d,_xlpm.k))</f>
        <v>0</v>
      </c>
      <c r="C438" s="1">
        <f>_xlfn.LET(_xlpm.d,$G438,_xlpm.k,_xlfn.CONCAT(LEFT(TRIM(C$1),1),"*"),COUNTIF(_xlpm.d,_xlpm.k))</f>
        <v>0</v>
      </c>
      <c r="D438" s="1">
        <f>_xlfn.LET(_xlpm.d,$G438,_xlpm.k,_xlfn.CONCAT(LEFT(TRIM(D$1),1),"*"),COUNTIF(_xlpm.d,_xlpm.k))</f>
        <v>0</v>
      </c>
      <c r="E438" s="1">
        <f>LOG(F438+1,10)</f>
        <v>1.3617278360175928</v>
      </c>
      <c r="F438" s="7">
        <v>22</v>
      </c>
      <c r="G438" s="9" t="s">
        <v>528</v>
      </c>
      <c r="H438" s="4">
        <f>F438/freq.sum.r6e</f>
        <v>1.0934393638170974E-3</v>
      </c>
      <c r="I438" s="1" t="str">
        <f>_xlfn.LET(_xlpm.sep,":",_xlpm.w,$G438,LEFT(_xlpm.w,FIND(_xlpm.sep,_xlpm.w)-1))</f>
        <v>dɪ</v>
      </c>
      <c r="J438" s="1" t="str">
        <f>_xlfn.LET(_xlpm.sep,":",_xlpm.w,$G438,RIGHT(_xlpm.w,LEN(_xlpm.w)-FIND(_xlpm.sep,_xlpm.w)))</f>
        <v>da</v>
      </c>
      <c r="K438" s="10">
        <f>_xlfn.LET(_xlpm.w,I438,LEN(_xlpm.w))</f>
        <v>2</v>
      </c>
      <c r="L438" s="10">
        <f>_xlfn.LET(_xlpm.w,J438,LEN(_xlpm.w))</f>
        <v>2</v>
      </c>
      <c r="M438" s="10">
        <f>_xlfn.LET(_xlpm.a,K438,_xlpm.b,L438,MAX(_xlpm.a,_xlpm.b))</f>
        <v>2</v>
      </c>
      <c r="N438" s="10">
        <f>_xlfn.LET(_xlpm.d,(K438,L438),MAX(_xlpm.d)-MIN(_xlpm.d))</f>
        <v>0</v>
      </c>
      <c r="O438" s="1" t="str">
        <f>_xlfn.LET(_xlpm.sep,":",_xlpm.w,$G438,_xlfn.CONCAT("~",RIGHT(_xlpm.w,LEN(_xlpm.w)-FIND(_xlpm.sep,_xlpm.w)),"~"))</f>
        <v>~da~</v>
      </c>
      <c r="P438" s="1" t="str">
        <f>_xlfn.LET(_xlpm.sep,":",_xlpm.w,$G438,_xlfn.CONCAT("[",LEFT(_xlpm.w,FIND(_xlpm.sep,_xlpm.w)-1),"]"))</f>
        <v>[dɪ]</v>
      </c>
      <c r="Q438" s="14" cm="1">
        <f t="array" ref="Q438">SUM(_xlfn._xlws.FILTER($H$2:$H$7109,_xlfn.MAP($O$2:$O$7109,_xlfn.LAMBDA(_xlpm.x,_xlpm.x=$O438))))</f>
        <v>1.6898608349900598E-3</v>
      </c>
      <c r="R438" s="14">
        <f>$H438/Q438</f>
        <v>0.64705882352941169</v>
      </c>
      <c r="S438" s="14" cm="1">
        <f t="array" ref="S438">SUM(_xlfn._xlws.FILTER($H$2:$H$7109,_xlfn.MAP($P$2:$P$7109,_xlfn.LAMBDA(_xlpm.x,_xlpm.x=$P438))))</f>
        <v>1.5904572564612324E-2</v>
      </c>
      <c r="T438" s="14">
        <f>$H438/S438</f>
        <v>6.8750000000000006E-2</v>
      </c>
      <c r="U438" s="14">
        <f>_xlfn.LET(_xlpm.freq,F438,_xlpm.size,M438+1,_xlpm.F,V438,LOG(1+_xlpm.freq)*LOG(1+_xlpm.size)*_xlpm.F)</f>
        <v>0.10190124678623468</v>
      </c>
      <c r="V438" s="14">
        <f>_xlfn.LET(_xlpm.a,T438,_xlpm.b,R438,2*_xlpm.a*_xlpm.b/(_xlpm.a+_xlpm.b))</f>
        <v>0.12429378531073448</v>
      </c>
      <c r="W438" s="14">
        <f>_xlfn.LET(_xlpm.p,R438,_xlpm.q,T438,LOG(_xlpm.p/_xlpm.q))</f>
        <v>0.9736710612776508</v>
      </c>
      <c r="X438" s="2"/>
      <c r="AC438" s="2"/>
      <c r="AH438" s="2"/>
      <c r="AI438" s="2"/>
    </row>
    <row r="439" spans="1:35">
      <c r="A439" s="1" t="str">
        <f>_xlfn.LET(_xlpm.sep," : ",CONCATENATE(O439,_xlpm.sep,P439))</f>
        <v>~ax~ : [wə]</v>
      </c>
      <c r="B439" s="1">
        <f>_xlfn.LET(_xlpm.d,$G439,_xlpm.k,_xlfn.CONCAT(LEFT(TRIM(B$1),1),"*"),COUNTIF(_xlpm.d,_xlpm.k))</f>
        <v>0</v>
      </c>
      <c r="C439" s="1">
        <f>_xlfn.LET(_xlpm.d,$G439,_xlpm.k,_xlfn.CONCAT(LEFT(TRIM(C$1),1),"*"),COUNTIF(_xlpm.d,_xlpm.k))</f>
        <v>0</v>
      </c>
      <c r="D439" s="1">
        <f>_xlfn.LET(_xlpm.d,$G439,_xlpm.k,_xlfn.CONCAT(LEFT(TRIM(D$1),1),"*"),COUNTIF(_xlpm.d,_xlpm.k))</f>
        <v>0</v>
      </c>
      <c r="E439" s="1">
        <f>LOG(F439+1,10)</f>
        <v>0.30102999566398114</v>
      </c>
      <c r="F439" s="7">
        <v>1</v>
      </c>
      <c r="G439" s="9" t="s">
        <v>5250</v>
      </c>
      <c r="H439" s="4">
        <f>F439/freq.sum.r6e</f>
        <v>4.9701789264413521E-5</v>
      </c>
      <c r="I439" s="1" t="str">
        <f>_xlfn.LET(_xlpm.sep,":",_xlpm.w,$G439,LEFT(_xlpm.w,FIND(_xlpm.sep,_xlpm.w)-1))</f>
        <v>wə</v>
      </c>
      <c r="J439" s="1" t="str">
        <f>_xlfn.LET(_xlpm.sep,":",_xlpm.w,$G439,RIGHT(_xlpm.w,LEN(_xlpm.w)-FIND(_xlpm.sep,_xlpm.w)))</f>
        <v>ax</v>
      </c>
      <c r="K439" s="10">
        <f>_xlfn.LET(_xlpm.w,I439,LEN(_xlpm.w))</f>
        <v>2</v>
      </c>
      <c r="L439" s="10">
        <f>_xlfn.LET(_xlpm.w,J439,LEN(_xlpm.w))</f>
        <v>2</v>
      </c>
      <c r="M439" s="10">
        <f>_xlfn.LET(_xlpm.a,K439,_xlpm.b,L439,MAX(_xlpm.a,_xlpm.b))</f>
        <v>2</v>
      </c>
      <c r="N439" s="10">
        <f>_xlfn.LET(_xlpm.d,(K439,L439),MAX(_xlpm.d)-MIN(_xlpm.d))</f>
        <v>0</v>
      </c>
      <c r="O439" s="1" t="str">
        <f>_xlfn.LET(_xlpm.sep,":",_xlpm.w,$G439,_xlfn.CONCAT("~",RIGHT(_xlpm.w,LEN(_xlpm.w)-FIND(_xlpm.sep,_xlpm.w)),"~"))</f>
        <v>~ax~</v>
      </c>
      <c r="P439" s="1" t="str">
        <f>_xlfn.LET(_xlpm.sep,":",_xlpm.w,$G439,_xlfn.CONCAT("[",LEFT(_xlpm.w,FIND(_xlpm.sep,_xlpm.w)-1),"]"))</f>
        <v>[wə]</v>
      </c>
      <c r="Q439" s="14" cm="1">
        <f t="array" ref="Q439">SUM(_xlfn._xlws.FILTER($H$2:$H$7117,_xlfn.MAP($O$2:$O$7117,_xlfn.LAMBDA(_xlpm.x,_xlpm.x=$O439))))</f>
        <v>1.4910536779324057E-4</v>
      </c>
      <c r="R439" s="14">
        <f>$H439/Q439</f>
        <v>0.33333333333333331</v>
      </c>
      <c r="S439" s="14" cm="1">
        <f t="array" ref="S439">SUM(_xlfn._xlws.FILTER($H$2:$H$7117,_xlfn.MAP($P$2:$P$7117,_xlfn.LAMBDA(_xlpm.x,_xlpm.x=$P439))))</f>
        <v>1.4910536779324053E-3</v>
      </c>
      <c r="T439" s="14">
        <f>$H439/S439</f>
        <v>3.333333333333334E-2</v>
      </c>
      <c r="U439" s="14">
        <f>_xlfn.LET(_xlpm.freq,F439,_xlpm.size,M439+1,_xlpm.F,V439,LOG(1+_xlpm.freq)*LOG(1+_xlpm.size)*_xlpm.F)</f>
        <v>1.0984128277509888E-2</v>
      </c>
      <c r="V439" s="14">
        <f>_xlfn.LET(_xlpm.a,T439,_xlpm.b,R439,2*_xlpm.a*_xlpm.b/(_xlpm.a+_xlpm.b))</f>
        <v>6.0606060606060622E-2</v>
      </c>
      <c r="W439" s="14">
        <f>_xlfn.LET(_xlpm.p,R439,_xlpm.q,T439,LOG(_xlpm.p/_xlpm.q))</f>
        <v>0.99999999999999989</v>
      </c>
      <c r="X439" s="2"/>
      <c r="AC439" s="2"/>
      <c r="AH439" s="2"/>
      <c r="AI439" s="2"/>
    </row>
    <row r="440" spans="1:35">
      <c r="A440" s="1" t="str">
        <f>_xlfn.LET(_xlpm.sep," : ",CONCATENATE(O440,_xlpm.sep,P440))</f>
        <v>~ex~ : [wə]</v>
      </c>
      <c r="B440" s="1">
        <f>_xlfn.LET(_xlpm.d,$G440,_xlpm.k,_xlfn.CONCAT(LEFT(TRIM(B$1),1),"*"),COUNTIF(_xlpm.d,_xlpm.k))</f>
        <v>0</v>
      </c>
      <c r="C440" s="1">
        <f>_xlfn.LET(_xlpm.d,$G440,_xlpm.k,_xlfn.CONCAT(LEFT(TRIM(C$1),1),"*"),COUNTIF(_xlpm.d,_xlpm.k))</f>
        <v>0</v>
      </c>
      <c r="D440" s="1">
        <f>_xlfn.LET(_xlpm.d,$G440,_xlpm.k,_xlfn.CONCAT(LEFT(TRIM(D$1),1),"*"),COUNTIF(_xlpm.d,_xlpm.k))</f>
        <v>0</v>
      </c>
      <c r="E440" s="1">
        <f>LOG(F440+1,10)</f>
        <v>0.30102999566398114</v>
      </c>
      <c r="F440" s="7">
        <v>1</v>
      </c>
      <c r="G440" s="9" t="s">
        <v>5257</v>
      </c>
      <c r="H440" s="4">
        <f>F440/freq.sum.r6e</f>
        <v>4.9701789264413521E-5</v>
      </c>
      <c r="I440" s="1" t="str">
        <f>_xlfn.LET(_xlpm.sep,":",_xlpm.w,$G440,LEFT(_xlpm.w,FIND(_xlpm.sep,_xlpm.w)-1))</f>
        <v>wə</v>
      </c>
      <c r="J440" s="1" t="str">
        <f>_xlfn.LET(_xlpm.sep,":",_xlpm.w,$G440,RIGHT(_xlpm.w,LEN(_xlpm.w)-FIND(_xlpm.sep,_xlpm.w)))</f>
        <v>ex</v>
      </c>
      <c r="K440" s="10">
        <f>_xlfn.LET(_xlpm.w,I440,LEN(_xlpm.w))</f>
        <v>2</v>
      </c>
      <c r="L440" s="10">
        <f>_xlfn.LET(_xlpm.w,J440,LEN(_xlpm.w))</f>
        <v>2</v>
      </c>
      <c r="M440" s="10">
        <f>_xlfn.LET(_xlpm.a,K440,_xlpm.b,L440,MAX(_xlpm.a,_xlpm.b))</f>
        <v>2</v>
      </c>
      <c r="N440" s="10">
        <f>_xlfn.LET(_xlpm.d,(K440,L440),MAX(_xlpm.d)-MIN(_xlpm.d))</f>
        <v>0</v>
      </c>
      <c r="O440" s="1" t="str">
        <f>_xlfn.LET(_xlpm.sep,":",_xlpm.w,$G440,_xlfn.CONCAT("~",RIGHT(_xlpm.w,LEN(_xlpm.w)-FIND(_xlpm.sep,_xlpm.w)),"~"))</f>
        <v>~ex~</v>
      </c>
      <c r="P440" s="1" t="str">
        <f>_xlfn.LET(_xlpm.sep,":",_xlpm.w,$G440,_xlfn.CONCAT("[",LEFT(_xlpm.w,FIND(_xlpm.sep,_xlpm.w)-1),"]"))</f>
        <v>[wə]</v>
      </c>
      <c r="Q440" s="14" cm="1">
        <f t="array" ref="Q440">SUM(_xlfn._xlws.FILTER($H$2:$H$7111,_xlfn.MAP($O$2:$O$7111,_xlfn.LAMBDA(_xlpm.x,_xlpm.x=$O440))))</f>
        <v>1.4910536779324057E-4</v>
      </c>
      <c r="R440" s="14">
        <f>$H440/Q440</f>
        <v>0.33333333333333331</v>
      </c>
      <c r="S440" s="14" cm="1">
        <f t="array" ref="S440">SUM(_xlfn._xlws.FILTER($H$2:$H$7111,_xlfn.MAP($P$2:$P$7111,_xlfn.LAMBDA(_xlpm.x,_xlpm.x=$P440))))</f>
        <v>1.4910536779324053E-3</v>
      </c>
      <c r="T440" s="14">
        <f>$H440/S440</f>
        <v>3.333333333333334E-2</v>
      </c>
      <c r="U440" s="14">
        <f>_xlfn.LET(_xlpm.freq,F440,_xlpm.size,M440+1,_xlpm.F,V440,LOG(1+_xlpm.freq)*LOG(1+_xlpm.size)*_xlpm.F)</f>
        <v>1.0984128277509888E-2</v>
      </c>
      <c r="V440" s="14">
        <f>_xlfn.LET(_xlpm.a,T440,_xlpm.b,R440,2*_xlpm.a*_xlpm.b/(_xlpm.a+_xlpm.b))</f>
        <v>6.0606060606060622E-2</v>
      </c>
      <c r="W440" s="14">
        <f>_xlfn.LET(_xlpm.p,R440,_xlpm.q,T440,LOG(_xlpm.p/_xlpm.q))</f>
        <v>0.99999999999999989</v>
      </c>
      <c r="X440" s="2"/>
      <c r="AC440" s="2"/>
      <c r="AH440" s="2"/>
      <c r="AI440" s="2"/>
    </row>
    <row r="441" spans="1:35">
      <c r="A441" s="1" t="str">
        <f>_xlfn.LET(_xlpm.sep," : ",CONCATENATE(O441,_xlpm.sep,P441))</f>
        <v>~py~ : [pɪ]</v>
      </c>
      <c r="B441" s="1">
        <f>_xlfn.LET(_xlpm.d,$G441,_xlpm.k,_xlfn.CONCAT(LEFT(TRIM(B$1),1),"*"),COUNTIF(_xlpm.d,_xlpm.k))</f>
        <v>0</v>
      </c>
      <c r="C441" s="1">
        <f>_xlfn.LET(_xlpm.d,$G441,_xlpm.k,_xlfn.CONCAT(LEFT(TRIM(C$1),1),"*"),COUNTIF(_xlpm.d,_xlpm.k))</f>
        <v>0</v>
      </c>
      <c r="D441" s="1">
        <f>_xlfn.LET(_xlpm.d,$G441,_xlpm.k,_xlfn.CONCAT(LEFT(TRIM(D$1),1),"*"),COUNTIF(_xlpm.d,_xlpm.k))</f>
        <v>0</v>
      </c>
      <c r="E441" s="1">
        <f>LOG(F441+1,10)</f>
        <v>1.3617278360175928</v>
      </c>
      <c r="F441" s="7">
        <v>22</v>
      </c>
      <c r="G441" s="9" t="s">
        <v>3805</v>
      </c>
      <c r="H441" s="4">
        <f>F441/freq.sum.r6e</f>
        <v>1.0934393638170974E-3</v>
      </c>
      <c r="I441" s="1" t="str">
        <f>_xlfn.LET(_xlpm.sep,":",_xlpm.w,$G441,LEFT(_xlpm.w,FIND(_xlpm.sep,_xlpm.w)-1))</f>
        <v>pɪ</v>
      </c>
      <c r="J441" s="1" t="str">
        <f>_xlfn.LET(_xlpm.sep,":",_xlpm.w,$G441,RIGHT(_xlpm.w,LEN(_xlpm.w)-FIND(_xlpm.sep,_xlpm.w)))</f>
        <v>py</v>
      </c>
      <c r="K441" s="10">
        <f>_xlfn.LET(_xlpm.w,I441,LEN(_xlpm.w))</f>
        <v>2</v>
      </c>
      <c r="L441" s="10">
        <f>_xlfn.LET(_xlpm.w,J441,LEN(_xlpm.w))</f>
        <v>2</v>
      </c>
      <c r="M441" s="10">
        <f>_xlfn.LET(_xlpm.a,K441,_xlpm.b,L441,MAX(_xlpm.a,_xlpm.b))</f>
        <v>2</v>
      </c>
      <c r="N441" s="10">
        <f>_xlfn.LET(_xlpm.d,(K441,L441),MAX(_xlpm.d)-MIN(_xlpm.d))</f>
        <v>0</v>
      </c>
      <c r="O441" s="1" t="str">
        <f>_xlfn.LET(_xlpm.sep,":",_xlpm.w,$G441,_xlfn.CONCAT("~",RIGHT(_xlpm.w,LEN(_xlpm.w)-FIND(_xlpm.sep,_xlpm.w)),"~"))</f>
        <v>~py~</v>
      </c>
      <c r="P441" s="1" t="str">
        <f>_xlfn.LET(_xlpm.sep,":",_xlpm.w,$G441,_xlfn.CONCAT("[",LEFT(_xlpm.w,FIND(_xlpm.sep,_xlpm.w)-1),"]"))</f>
        <v>[pɪ]</v>
      </c>
      <c r="Q441" s="14" cm="1">
        <f t="array" ref="Q441">SUM(_xlfn._xlws.FILTER($H$2:$H$7117,_xlfn.MAP($O$2:$O$7117,_xlfn.LAMBDA(_xlpm.x,_xlpm.x=$O441))))</f>
        <v>1.0934393638170974E-3</v>
      </c>
      <c r="R441" s="14">
        <f>$H441/Q441</f>
        <v>1</v>
      </c>
      <c r="S441" s="14" cm="1">
        <f t="array" ref="S441">SUM(_xlfn._xlws.FILTER($H$2:$H$7117,_xlfn.MAP($P$2:$P$7117,_xlfn.LAMBDA(_xlpm.x,_xlpm.x=$P441))))</f>
        <v>1.1133200795228625E-2</v>
      </c>
      <c r="T441" s="14">
        <f>$H441/S441</f>
        <v>9.821428571428574E-2</v>
      </c>
      <c r="U441" s="14">
        <f>_xlfn.LET(_xlpm.freq,F441,_xlpm.size,M441+1,_xlpm.F,V441,LOG(1+_xlpm.freq)*LOG(1+_xlpm.size)*_xlpm.F)</f>
        <v>0.14663837952165476</v>
      </c>
      <c r="V441" s="14">
        <f>_xlfn.LET(_xlpm.a,T441,_xlpm.b,R441,2*_xlpm.a*_xlpm.b/(_xlpm.a+_xlpm.b))</f>
        <v>0.17886178861788621</v>
      </c>
      <c r="W441" s="14">
        <f>_xlfn.LET(_xlpm.p,R441,_xlpm.q,T441,LOG(_xlpm.p/_xlpm.q))</f>
        <v>1.0078253375119566</v>
      </c>
      <c r="X441" s="2"/>
      <c r="AC441" s="2"/>
      <c r="AH441" s="2"/>
      <c r="AI441" s="2"/>
    </row>
    <row r="442" spans="1:35">
      <c r="A442" s="1" t="str">
        <f>_xlfn.LET(_xlpm.sep," : ",CONCATENATE(O442,_xlpm.sep,P442))</f>
        <v>~er~ : [ɪ]</v>
      </c>
      <c r="B442" s="1">
        <f>_xlfn.LET(_xlpm.d,$G442,_xlpm.k,_xlfn.CONCAT(LEFT(TRIM(B$1),1),"*"),COUNTIF(_xlpm.d,_xlpm.k))</f>
        <v>0</v>
      </c>
      <c r="C442" s="1">
        <f>_xlfn.LET(_xlpm.d,$G442,_xlpm.k,_xlfn.CONCAT(LEFT(TRIM(C$1),1),"*"),COUNTIF(_xlpm.d,_xlpm.k))</f>
        <v>0</v>
      </c>
      <c r="D442" s="1">
        <f>_xlfn.LET(_xlpm.d,$G442,_xlpm.k,_xlfn.CONCAT(LEFT(TRIM(D$1),1),"*"),COUNTIF(_xlpm.d,_xlpm.k))</f>
        <v>0</v>
      </c>
      <c r="E442" s="1">
        <f>LOG(F442+1,10)</f>
        <v>0.60205999132796229</v>
      </c>
      <c r="F442" s="7">
        <v>3</v>
      </c>
      <c r="G442" s="9" t="s">
        <v>5552</v>
      </c>
      <c r="H442" s="4">
        <f>F442/freq.sum.r6e</f>
        <v>1.4910536779324057E-4</v>
      </c>
      <c r="I442" s="1" t="str">
        <f>_xlfn.LET(_xlpm.sep,":",_xlpm.w,$G442,LEFT(_xlpm.w,FIND(_xlpm.sep,_xlpm.w)-1))</f>
        <v>ɪ</v>
      </c>
      <c r="J442" s="1" t="str">
        <f>_xlfn.LET(_xlpm.sep,":",_xlpm.w,$G442,RIGHT(_xlpm.w,LEN(_xlpm.w)-FIND(_xlpm.sep,_xlpm.w)))</f>
        <v>er</v>
      </c>
      <c r="K442" s="10">
        <f>_xlfn.LET(_xlpm.w,I442,LEN(_xlpm.w))</f>
        <v>1</v>
      </c>
      <c r="L442" s="10">
        <f>_xlfn.LET(_xlpm.w,J442,LEN(_xlpm.w))</f>
        <v>2</v>
      </c>
      <c r="M442" s="10">
        <f>_xlfn.LET(_xlpm.a,K442,_xlpm.b,L442,MAX(_xlpm.a,_xlpm.b))</f>
        <v>2</v>
      </c>
      <c r="N442" s="10">
        <f>_xlfn.LET(_xlpm.d,(K442,L442),MAX(_xlpm.d)-MIN(_xlpm.d))</f>
        <v>1</v>
      </c>
      <c r="O442" s="1" t="str">
        <f>_xlfn.LET(_xlpm.sep,":",_xlpm.w,$G442,_xlfn.CONCAT("~",RIGHT(_xlpm.w,LEN(_xlpm.w)-FIND(_xlpm.sep,_xlpm.w)),"~"))</f>
        <v>~er~</v>
      </c>
      <c r="P442" s="1" t="str">
        <f>_xlfn.LET(_xlpm.sep,":",_xlpm.w,$G442,_xlfn.CONCAT("[",LEFT(_xlpm.w,FIND(_xlpm.sep,_xlpm.w)-1),"]"))</f>
        <v>[ɪ]</v>
      </c>
      <c r="Q442" s="14" cm="1">
        <f t="array" ref="Q442">SUM(_xlfn._xlws.FILTER($H$2:$H$7117,_xlfn.MAP($O$2:$O$7117,_xlfn.LAMBDA(_xlpm.x,_xlpm.x=$O442))))</f>
        <v>5.9642147117296227E-4</v>
      </c>
      <c r="R442" s="14">
        <f>$H442/Q442</f>
        <v>0.25</v>
      </c>
      <c r="S442" s="14" cm="1">
        <f t="array" ref="S442">SUM(_xlfn._xlws.FILTER($H$2:$H$7117,_xlfn.MAP($P$2:$P$7117,_xlfn.LAMBDA(_xlpm.x,_xlpm.x=$P442))))</f>
        <v>6.361829025844928E-3</v>
      </c>
      <c r="T442" s="14">
        <f>$H442/S442</f>
        <v>2.343750000000001E-2</v>
      </c>
      <c r="U442" s="14">
        <f>_xlfn.LET(_xlpm.freq,F442,_xlpm.size,M442+1,_xlpm.F,V442,LOG(1+_xlpm.freq)*LOG(1+_xlpm.size)*_xlpm.F)</f>
        <v>1.5534695706763987E-2</v>
      </c>
      <c r="V442" s="14">
        <f>_xlfn.LET(_xlpm.a,T442,_xlpm.b,R442,2*_xlpm.a*_xlpm.b/(_xlpm.a+_xlpm.b))</f>
        <v>4.2857142857142878E-2</v>
      </c>
      <c r="W442" s="14">
        <f>_xlfn.LET(_xlpm.p,R442,_xlpm.q,T442,LOG(_xlpm.p/_xlpm.q))</f>
        <v>1.0280287236002434</v>
      </c>
      <c r="X442" s="2"/>
      <c r="AC442" s="2"/>
      <c r="AH442" s="2"/>
      <c r="AI442" s="2"/>
    </row>
    <row r="443" spans="1:35">
      <c r="A443" s="1" t="str">
        <f>_xlfn.LET(_xlpm.sep," : ",CONCATENATE(O443,_xlpm.sep,P443))</f>
        <v>~ce~ : [sɪ]</v>
      </c>
      <c r="B443" s="1">
        <f>_xlfn.LET(_xlpm.d,$G443,_xlpm.k,_xlfn.CONCAT(LEFT(TRIM(B$1),1),"*"),COUNTIF(_xlpm.d,_xlpm.k))</f>
        <v>0</v>
      </c>
      <c r="C443" s="1">
        <f>_xlfn.LET(_xlpm.d,$G443,_xlpm.k,_xlfn.CONCAT(LEFT(TRIM(C$1),1),"*"),COUNTIF(_xlpm.d,_xlpm.k))</f>
        <v>0</v>
      </c>
      <c r="D443" s="1">
        <f>_xlfn.LET(_xlpm.d,$G443,_xlpm.k,_xlfn.CONCAT(LEFT(TRIM(D$1),1),"*"),COUNTIF(_xlpm.d,_xlpm.k))</f>
        <v>0</v>
      </c>
      <c r="E443" s="1">
        <f>LOG(F443+1,10)</f>
        <v>1.3617278360175928</v>
      </c>
      <c r="F443" s="7">
        <v>22</v>
      </c>
      <c r="G443" s="9" t="s">
        <v>4419</v>
      </c>
      <c r="H443" s="4">
        <f>F443/freq.sum.r6e</f>
        <v>1.0934393638170974E-3</v>
      </c>
      <c r="I443" s="1" t="str">
        <f>_xlfn.LET(_xlpm.sep,":",_xlpm.w,$G443,LEFT(_xlpm.w,FIND(_xlpm.sep,_xlpm.w)-1))</f>
        <v>sɪ</v>
      </c>
      <c r="J443" s="1" t="str">
        <f>_xlfn.LET(_xlpm.sep,":",_xlpm.w,$G443,RIGHT(_xlpm.w,LEN(_xlpm.w)-FIND(_xlpm.sep,_xlpm.w)))</f>
        <v>ce</v>
      </c>
      <c r="K443" s="10">
        <f>_xlfn.LET(_xlpm.w,I443,LEN(_xlpm.w))</f>
        <v>2</v>
      </c>
      <c r="L443" s="10">
        <f>_xlfn.LET(_xlpm.w,J443,LEN(_xlpm.w))</f>
        <v>2</v>
      </c>
      <c r="M443" s="10">
        <f>_xlfn.LET(_xlpm.a,K443,_xlpm.b,L443,MAX(_xlpm.a,_xlpm.b))</f>
        <v>2</v>
      </c>
      <c r="N443" s="10">
        <f>_xlfn.LET(_xlpm.d,(K443,L443),MAX(_xlpm.d)-MIN(_xlpm.d))</f>
        <v>0</v>
      </c>
      <c r="O443" s="1" t="str">
        <f>_xlfn.LET(_xlpm.sep,":",_xlpm.w,$G443,_xlfn.CONCAT("~",RIGHT(_xlpm.w,LEN(_xlpm.w)-FIND(_xlpm.sep,_xlpm.w)),"~"))</f>
        <v>~ce~</v>
      </c>
      <c r="P443" s="1" t="str">
        <f>_xlfn.LET(_xlpm.sep,":",_xlpm.w,$G443,_xlfn.CONCAT("[",LEFT(_xlpm.w,FIND(_xlpm.sep,_xlpm.w)-1),"]"))</f>
        <v>[sɪ]</v>
      </c>
      <c r="Q443" s="14" cm="1">
        <f t="array" ref="Q443">SUM(_xlfn._xlws.FILTER($H$2:$H$7117,_xlfn.MAP($O$2:$O$7117,_xlfn.LAMBDA(_xlpm.x,_xlpm.x=$O443))))</f>
        <v>1.7892644135188867E-3</v>
      </c>
      <c r="R443" s="14">
        <f>$H443/Q443</f>
        <v>0.61111111111111105</v>
      </c>
      <c r="S443" s="14" cm="1">
        <f t="array" ref="S443">SUM(_xlfn._xlws.FILTER($H$2:$H$7117,_xlfn.MAP($P$2:$P$7117,_xlfn.LAMBDA(_xlpm.x,_xlpm.x=$P443))))</f>
        <v>1.9085487077534789E-2</v>
      </c>
      <c r="T443" s="14">
        <f>$H443/S443</f>
        <v>5.7291666666666671E-2</v>
      </c>
      <c r="U443" s="14">
        <f>_xlfn.LET(_xlpm.freq,F443,_xlpm.size,M443+1,_xlpm.F,V443,LOG(1+_xlpm.freq)*LOG(1+_xlpm.size)*_xlpm.F)</f>
        <v>8.5888193719826353E-2</v>
      </c>
      <c r="V443" s="14">
        <f>_xlfn.LET(_xlpm.a,T443,_xlpm.b,R443,2*_xlpm.a*_xlpm.b/(_xlpm.a+_xlpm.b))</f>
        <v>0.10476190476190476</v>
      </c>
      <c r="W443" s="14">
        <f>_xlfn.LET(_xlpm.p,R443,_xlpm.q,T443,LOG(_xlpm.p/_xlpm.q))</f>
        <v>1.0280287236002434</v>
      </c>
      <c r="X443" s="2"/>
      <c r="AC443" s="2"/>
      <c r="AH443" s="2"/>
      <c r="AI443" s="2"/>
    </row>
    <row r="444" spans="1:35">
      <c r="A444" s="1" t="str">
        <f>_xlfn.LET(_xlpm.sep," : ",CONCATENATE(O444,_xlpm.sep,P444))</f>
        <v>~li~ : [lɪ]</v>
      </c>
      <c r="B444" s="1">
        <f>_xlfn.LET(_xlpm.d,$G444,_xlpm.k,_xlfn.CONCAT(LEFT(TRIM(B$1),1),"*"),COUNTIF(_xlpm.d,_xlpm.k))</f>
        <v>0</v>
      </c>
      <c r="C444" s="1">
        <f>_xlfn.LET(_xlpm.d,$G444,_xlpm.k,_xlfn.CONCAT(LEFT(TRIM(C$1),1),"*"),COUNTIF(_xlpm.d,_xlpm.k))</f>
        <v>0</v>
      </c>
      <c r="D444" s="1">
        <f>_xlfn.LET(_xlpm.d,$G444,_xlpm.k,_xlfn.CONCAT(LEFT(TRIM(D$1),1),"*"),COUNTIF(_xlpm.d,_xlpm.k))</f>
        <v>0</v>
      </c>
      <c r="E444" s="1">
        <f>LOG(F444+1,10)</f>
        <v>1.3617278360175928</v>
      </c>
      <c r="F444" s="7">
        <v>22</v>
      </c>
      <c r="G444" s="9" t="s">
        <v>2299</v>
      </c>
      <c r="H444" s="4">
        <f>F444/freq.sum.r6e</f>
        <v>1.0934393638170974E-3</v>
      </c>
      <c r="I444" s="4" t="str">
        <f>_xlfn.LET(_xlpm.sep,":",_xlpm.w,$G444,LEFT(_xlpm.w,FIND(_xlpm.sep,_xlpm.w)-1))</f>
        <v>lɪ</v>
      </c>
      <c r="J444" s="4" t="str">
        <f>_xlfn.LET(_xlpm.sep,":",_xlpm.w,$G444,RIGHT(_xlpm.w,LEN(_xlpm.w)-FIND(_xlpm.sep,_xlpm.w)))</f>
        <v>li</v>
      </c>
      <c r="K444" s="10">
        <f>_xlfn.LET(_xlpm.w,I444,LEN(_xlpm.w))</f>
        <v>2</v>
      </c>
      <c r="L444" s="10">
        <f>_xlfn.LET(_xlpm.w,J444,LEN(_xlpm.w))</f>
        <v>2</v>
      </c>
      <c r="M444" s="10">
        <f>_xlfn.LET(_xlpm.a,K444,_xlpm.b,L444,MAX(_xlpm.a,_xlpm.b))</f>
        <v>2</v>
      </c>
      <c r="N444" s="10">
        <f>_xlfn.LET(_xlpm.d,(K444,L444),MAX(_xlpm.d)-MIN(_xlpm.d))</f>
        <v>0</v>
      </c>
      <c r="O444" s="1" t="str">
        <f>_xlfn.LET(_xlpm.sep,":",_xlpm.w,$G444,_xlfn.CONCAT("~",RIGHT(_xlpm.w,LEN(_xlpm.w)-FIND(_xlpm.sep,_xlpm.w)),"~"))</f>
        <v>~li~</v>
      </c>
      <c r="P444" s="1" t="str">
        <f>_xlfn.LET(_xlpm.sep,":",_xlpm.w,$G444,_xlfn.CONCAT("[",LEFT(_xlpm.w,FIND(_xlpm.sep,_xlpm.w)-1),"]"))</f>
        <v>[lɪ]</v>
      </c>
      <c r="Q444" s="14" cm="1">
        <f t="array" ref="Q444">SUM(_xlfn._xlws.FILTER($H$2:$H$7109,_xlfn.MAP($O$2:$O$7109,_xlfn.LAMBDA(_xlpm.x,_xlpm.x=$O444))))</f>
        <v>1.8886679920477136E-3</v>
      </c>
      <c r="R444" s="14">
        <f>$H444/Q444</f>
        <v>0.57894736842105265</v>
      </c>
      <c r="S444" s="14" cm="1">
        <f t="array" ref="S444">SUM(_xlfn._xlws.FILTER($H$2:$H$7109,_xlfn.MAP($P$2:$P$7109,_xlfn.LAMBDA(_xlpm.x,_xlpm.x=$P444))))</f>
        <v>2.067594433399602E-2</v>
      </c>
      <c r="T444" s="14">
        <f>$H444/S444</f>
        <v>5.2884615384615391E-2</v>
      </c>
      <c r="U444" s="14">
        <f>_xlfn.LET(_xlpm.freq,F444,_xlpm.size,M444+1,_xlpm.F,V444,LOG(1+_xlpm.freq)*LOG(1+_xlpm.size)*_xlpm.F)</f>
        <v>7.9456038243011159E-2</v>
      </c>
      <c r="V444" s="14">
        <f>_xlfn.LET(_xlpm.a,T444,_xlpm.b,R444,2*_xlpm.a*_xlpm.b/(_xlpm.a+_xlpm.b))</f>
        <v>9.6916299559471369E-2</v>
      </c>
      <c r="W444" s="14">
        <f>_xlfn.LET(_xlpm.p,R444,_xlpm.q,T444,LOG(_xlpm.p/_xlpm.q))</f>
        <v>1.0393097340099324</v>
      </c>
      <c r="X444" s="2"/>
      <c r="AC444" s="2"/>
      <c r="AH444" s="2"/>
      <c r="AI444" s="2"/>
    </row>
    <row r="445" spans="1:35">
      <c r="A445" s="1" t="str">
        <f>_xlfn.LET(_xlpm.sep," : ",CONCATENATE(O445,_xlpm.sep,P445))</f>
        <v>~ar~ : [ə]</v>
      </c>
      <c r="B445" s="1">
        <f>_xlfn.LET(_xlpm.d,$G445,_xlpm.k,_xlfn.CONCAT(LEFT(TRIM(B$1),1),"*"),COUNTIF(_xlpm.d,_xlpm.k))</f>
        <v>0</v>
      </c>
      <c r="C445" s="1">
        <f>_xlfn.LET(_xlpm.d,$G445,_xlpm.k,_xlfn.CONCAT(LEFT(TRIM(C$1),1),"*"),COUNTIF(_xlpm.d,_xlpm.k))</f>
        <v>0</v>
      </c>
      <c r="D445" s="1">
        <f>_xlfn.LET(_xlpm.d,$G445,_xlpm.k,_xlfn.CONCAT(LEFT(TRIM(D$1),1),"*"),COUNTIF(_xlpm.d,_xlpm.k))</f>
        <v>0</v>
      </c>
      <c r="E445" s="1">
        <f>LOG(F445+1,10)</f>
        <v>0.60205999132796229</v>
      </c>
      <c r="F445" s="7">
        <v>3</v>
      </c>
      <c r="G445" s="9" t="s">
        <v>5533</v>
      </c>
      <c r="H445" s="4">
        <f>F445/freq.sum.r6e</f>
        <v>1.4910536779324057E-4</v>
      </c>
      <c r="I445" s="1" t="str">
        <f>_xlfn.LET(_xlpm.sep,":",_xlpm.w,$G445,LEFT(_xlpm.w,FIND(_xlpm.sep,_xlpm.w)-1))</f>
        <v>ə</v>
      </c>
      <c r="J445" s="1" t="str">
        <f>_xlfn.LET(_xlpm.sep,":",_xlpm.w,$G445,RIGHT(_xlpm.w,LEN(_xlpm.w)-FIND(_xlpm.sep,_xlpm.w)))</f>
        <v>ar</v>
      </c>
      <c r="K445" s="10">
        <f>_xlfn.LET(_xlpm.w,I445,LEN(_xlpm.w))</f>
        <v>1</v>
      </c>
      <c r="L445" s="10">
        <f>_xlfn.LET(_xlpm.w,J445,LEN(_xlpm.w))</f>
        <v>2</v>
      </c>
      <c r="M445" s="10">
        <f>_xlfn.LET(_xlpm.a,K445,_xlpm.b,L445,MAX(_xlpm.a,_xlpm.b))</f>
        <v>2</v>
      </c>
      <c r="N445" s="10">
        <f>_xlfn.LET(_xlpm.d,(K445,L445),MAX(_xlpm.d)-MIN(_xlpm.d))</f>
        <v>1</v>
      </c>
      <c r="O445" s="1" t="str">
        <f>_xlfn.LET(_xlpm.sep,":",_xlpm.w,$G445,_xlfn.CONCAT("~",RIGHT(_xlpm.w,LEN(_xlpm.w)-FIND(_xlpm.sep,_xlpm.w)),"~"))</f>
        <v>~ar~</v>
      </c>
      <c r="P445" s="1" t="str">
        <f>_xlfn.LET(_xlpm.sep,":",_xlpm.w,$G445,_xlfn.CONCAT("[",LEFT(_xlpm.w,FIND(_xlpm.sep,_xlpm.w)-1),"]"))</f>
        <v>[ə]</v>
      </c>
      <c r="Q445" s="14" cm="1">
        <f t="array" ref="Q445">SUM(_xlfn._xlws.FILTER($H$2:$H$7111,_xlfn.MAP($O$2:$O$7111,_xlfn.LAMBDA(_xlpm.x,_xlpm.x=$O445))))</f>
        <v>4.4731610337972168E-4</v>
      </c>
      <c r="R445" s="14">
        <f>$H445/Q445</f>
        <v>0.33333333333333337</v>
      </c>
      <c r="S445" s="14" cm="1">
        <f t="array" ref="S445">SUM(_xlfn._xlws.FILTER($H$2:$H$7111,_xlfn.MAP($P$2:$P$7111,_xlfn.LAMBDA(_xlpm.x,_xlpm.x=$P445))))</f>
        <v>4.9701789264413494E-3</v>
      </c>
      <c r="T445" s="14">
        <f>$H445/S445</f>
        <v>3.0000000000000016E-2</v>
      </c>
      <c r="U445" s="14">
        <f>_xlfn.LET(_xlpm.freq,F445,_xlpm.size,M445+1,_xlpm.F,V445,LOG(1+_xlpm.freq)*LOG(1+_xlpm.size)*_xlpm.F)</f>
        <v>1.9952820173825304E-2</v>
      </c>
      <c r="V445" s="14">
        <f>_xlfn.LET(_xlpm.a,T445,_xlpm.b,R445,2*_xlpm.a*_xlpm.b/(_xlpm.a+_xlpm.b))</f>
        <v>5.5045871559633058E-2</v>
      </c>
      <c r="W445" s="14">
        <f>_xlfn.LET(_xlpm.p,R445,_xlpm.q,T445,LOG(_xlpm.p/_xlpm.q))</f>
        <v>1.045757490560675</v>
      </c>
      <c r="X445" s="2"/>
      <c r="AC445" s="2"/>
      <c r="AH445" s="2"/>
      <c r="AI445" s="2"/>
    </row>
    <row r="446" spans="1:35">
      <c r="A446" s="1" t="str">
        <f>_xlfn.LET(_xlpm.sep," : ",CONCATENATE(O446,_xlpm.sep,P446))</f>
        <v>~re~ : [ɹɪ]</v>
      </c>
      <c r="B446" s="1">
        <f>_xlfn.LET(_xlpm.d,$G446,_xlpm.k,_xlfn.CONCAT(LEFT(TRIM(B$1),1),"*"),COUNTIF(_xlpm.d,_xlpm.k))</f>
        <v>1</v>
      </c>
      <c r="C446" s="1">
        <f>_xlfn.LET(_xlpm.d,$G446,_xlpm.k,_xlfn.CONCAT(LEFT(TRIM(C$1),1),"*"),COUNTIF(_xlpm.d,_xlpm.k))</f>
        <v>0</v>
      </c>
      <c r="D446" s="1">
        <f>_xlfn.LET(_xlpm.d,$G446,_xlpm.k,_xlfn.CONCAT(LEFT(TRIM(D$1),1),"*"),COUNTIF(_xlpm.d,_xlpm.k))</f>
        <v>0</v>
      </c>
      <c r="E446" s="1">
        <f>LOG(F446+1,10)</f>
        <v>1.3617278360175928</v>
      </c>
      <c r="F446" s="7">
        <v>22</v>
      </c>
      <c r="G446" s="9" t="s">
        <v>6642</v>
      </c>
      <c r="H446" s="4">
        <f>F446/freq.sum.r6e</f>
        <v>1.0934393638170974E-3</v>
      </c>
      <c r="I446" s="1" t="str">
        <f>_xlfn.LET(_xlpm.sep,":",_xlpm.w,$G446,LEFT(_xlpm.w,FIND(_xlpm.sep,_xlpm.w)-1))</f>
        <v>ɹɪ</v>
      </c>
      <c r="J446" s="1" t="str">
        <f>_xlfn.LET(_xlpm.sep,":",_xlpm.w,$G446,RIGHT(_xlpm.w,LEN(_xlpm.w)-FIND(_xlpm.sep,_xlpm.w)))</f>
        <v>re</v>
      </c>
      <c r="K446" s="10">
        <f>_xlfn.LET(_xlpm.w,I446,LEN(_xlpm.w))</f>
        <v>2</v>
      </c>
      <c r="L446" s="10">
        <f>_xlfn.LET(_xlpm.w,J446,LEN(_xlpm.w))</f>
        <v>2</v>
      </c>
      <c r="M446" s="10">
        <f>_xlfn.LET(_xlpm.a,K446,_xlpm.b,L446,MAX(_xlpm.a,_xlpm.b))</f>
        <v>2</v>
      </c>
      <c r="N446" s="10">
        <f>_xlfn.LET(_xlpm.d,(K446,L446),MAX(_xlpm.d)-MIN(_xlpm.d))</f>
        <v>0</v>
      </c>
      <c r="O446" s="1" t="str">
        <f>_xlfn.LET(_xlpm.sep,":",_xlpm.w,$G446,_xlfn.CONCAT("~",RIGHT(_xlpm.w,LEN(_xlpm.w)-FIND(_xlpm.sep,_xlpm.w)),"~"))</f>
        <v>~re~</v>
      </c>
      <c r="P446" s="1" t="str">
        <f>_xlfn.LET(_xlpm.sep,":",_xlpm.w,$G446,_xlfn.CONCAT("[",LEFT(_xlpm.w,FIND(_xlpm.sep,_xlpm.w)-1),"]"))</f>
        <v>[ɹɪ]</v>
      </c>
      <c r="Q446" s="14" cm="1">
        <f t="array" ref="Q446">SUM(_xlfn._xlws.FILTER($H$2:$H$7117,_xlfn.MAP($O$2:$O$7117,_xlfn.LAMBDA(_xlpm.x,_xlpm.x=$O446))))</f>
        <v>1.9383697813121271E-3</v>
      </c>
      <c r="R446" s="14">
        <f>$H446/Q446</f>
        <v>0.5641025641025641</v>
      </c>
      <c r="S446" s="14" cm="1">
        <f t="array" ref="S446">SUM(_xlfn._xlws.FILTER($H$2:$H$7117,_xlfn.MAP($P$2:$P$7117,_xlfn.LAMBDA(_xlpm.x,_xlpm.x=$P446))))</f>
        <v>2.2266401590457251E-2</v>
      </c>
      <c r="T446" s="14">
        <f>$H446/S446</f>
        <v>4.910714285714287E-2</v>
      </c>
      <c r="U446" s="14">
        <f>_xlfn.LET(_xlpm.freq,F446,_xlpm.size,M446+1,_xlpm.F,V446,LOG(1+_xlpm.freq)*LOG(1+_xlpm.size)*_xlpm.F)</f>
        <v>7.4071953516072014E-2</v>
      </c>
      <c r="V446" s="14">
        <f>_xlfn.LET(_xlpm.a,T446,_xlpm.b,R446,2*_xlpm.a*_xlpm.b/(_xlpm.a+_xlpm.b))</f>
        <v>9.034907597535935E-2</v>
      </c>
      <c r="W446" s="14">
        <f>_xlfn.LET(_xlpm.p,R446,_xlpm.q,T446,LOG(_xlpm.p/_xlpm.q))</f>
        <v>1.0602134069716447</v>
      </c>
      <c r="X446" s="2"/>
      <c r="AC446" s="2"/>
      <c r="AH446" s="2"/>
      <c r="AI446" s="2"/>
    </row>
    <row r="447" spans="1:35">
      <c r="A447" s="1" t="str">
        <f>_xlfn.LET(_xlpm.sep," : ",CONCATENATE(O447,_xlpm.sep,P447))</f>
        <v>~le~ : [lɪ]</v>
      </c>
      <c r="B447" s="1">
        <f>_xlfn.LET(_xlpm.d,$G447,_xlpm.k,_xlfn.CONCAT(LEFT(TRIM(B$1),1),"*"),COUNTIF(_xlpm.d,_xlpm.k))</f>
        <v>0</v>
      </c>
      <c r="C447" s="1">
        <f>_xlfn.LET(_xlpm.d,$G447,_xlpm.k,_xlfn.CONCAT(LEFT(TRIM(C$1),1),"*"),COUNTIF(_xlpm.d,_xlpm.k))</f>
        <v>0</v>
      </c>
      <c r="D447" s="1">
        <f>_xlfn.LET(_xlpm.d,$G447,_xlpm.k,_xlfn.CONCAT(LEFT(TRIM(D$1),1),"*"),COUNTIF(_xlpm.d,_xlpm.k))</f>
        <v>0</v>
      </c>
      <c r="E447" s="1">
        <f>LOG(F447+1,10)</f>
        <v>1.3617278360175928</v>
      </c>
      <c r="F447" s="7">
        <v>22</v>
      </c>
      <c r="G447" s="9" t="s">
        <v>2276</v>
      </c>
      <c r="H447" s="4">
        <f>F447/freq.sum.r6e</f>
        <v>1.0934393638170974E-3</v>
      </c>
      <c r="I447" s="1" t="str">
        <f>_xlfn.LET(_xlpm.sep,":",_xlpm.w,$G447,LEFT(_xlpm.w,FIND(_xlpm.sep,_xlpm.w)-1))</f>
        <v>lɪ</v>
      </c>
      <c r="J447" s="1" t="str">
        <f>_xlfn.LET(_xlpm.sep,":",_xlpm.w,$G447,RIGHT(_xlpm.w,LEN(_xlpm.w)-FIND(_xlpm.sep,_xlpm.w)))</f>
        <v>le</v>
      </c>
      <c r="K447" s="10">
        <f>_xlfn.LET(_xlpm.w,I447,LEN(_xlpm.w))</f>
        <v>2</v>
      </c>
      <c r="L447" s="10">
        <f>_xlfn.LET(_xlpm.w,J447,LEN(_xlpm.w))</f>
        <v>2</v>
      </c>
      <c r="M447" s="10">
        <f>_xlfn.LET(_xlpm.a,K447,_xlpm.b,L447,MAX(_xlpm.a,_xlpm.b))</f>
        <v>2</v>
      </c>
      <c r="N447" s="10">
        <f>_xlfn.LET(_xlpm.d,(K447,L447),MAX(_xlpm.d)-MIN(_xlpm.d))</f>
        <v>0</v>
      </c>
      <c r="O447" s="1" t="str">
        <f>_xlfn.LET(_xlpm.sep,":",_xlpm.w,$G447,_xlfn.CONCAT("~",RIGHT(_xlpm.w,LEN(_xlpm.w)-FIND(_xlpm.sep,_xlpm.w)),"~"))</f>
        <v>~le~</v>
      </c>
      <c r="P447" s="1" t="str">
        <f>_xlfn.LET(_xlpm.sep,":",_xlpm.w,$G447,_xlfn.CONCAT("[",LEFT(_xlpm.w,FIND(_xlpm.sep,_xlpm.w)-1),"]"))</f>
        <v>[lɪ]</v>
      </c>
      <c r="Q447" s="14" cm="1">
        <f t="array" ref="Q447">SUM(_xlfn._xlws.FILTER($H$2:$H$7117,_xlfn.MAP($O$2:$O$7117,_xlfn.LAMBDA(_xlpm.x,_xlpm.x=$O447))))</f>
        <v>1.7892644135188867E-3</v>
      </c>
      <c r="R447" s="14">
        <f>$H447/Q447</f>
        <v>0.61111111111111105</v>
      </c>
      <c r="S447" s="14" cm="1">
        <f t="array" ref="S447">SUM(_xlfn._xlws.FILTER($H$2:$H$7117,_xlfn.MAP($P$2:$P$7117,_xlfn.LAMBDA(_xlpm.x,_xlpm.x=$P447))))</f>
        <v>2.067594433399602E-2</v>
      </c>
      <c r="T447" s="14">
        <f>$H447/S447</f>
        <v>5.2884615384615391E-2</v>
      </c>
      <c r="U447" s="14">
        <f>_xlfn.LET(_xlpm.freq,F447,_xlpm.size,M447+1,_xlpm.F,V447,LOG(1+_xlpm.freq)*LOG(1+_xlpm.size)*_xlpm.F)</f>
        <v>7.9807613633466973E-2</v>
      </c>
      <c r="V447" s="14">
        <f>_xlfn.LET(_xlpm.a,T447,_xlpm.b,R447,2*_xlpm.a*_xlpm.b/(_xlpm.a+_xlpm.b))</f>
        <v>9.7345132743362844E-2</v>
      </c>
      <c r="W447" s="14">
        <f>_xlfn.LET(_xlpm.p,R447,_xlpm.q,T447,LOG(_xlpm.p/_xlpm.q))</f>
        <v>1.0627908298594555</v>
      </c>
      <c r="X447" s="2"/>
      <c r="AC447" s="2"/>
      <c r="AH447" s="2"/>
      <c r="AI447" s="2"/>
    </row>
    <row r="448" spans="1:35">
      <c r="A448" s="1" t="str">
        <f>_xlfn.LET(_xlpm.sep," : ",CONCATENATE(O448,_xlpm.sep,P448))</f>
        <v>~ly~ : [lɪ]</v>
      </c>
      <c r="B448" s="1">
        <f>_xlfn.LET(_xlpm.d,$G448,_xlpm.k,_xlfn.CONCAT(LEFT(TRIM(B$1),1),"*"),COUNTIF(_xlpm.d,_xlpm.k))</f>
        <v>0</v>
      </c>
      <c r="C448" s="1">
        <f>_xlfn.LET(_xlpm.d,$G448,_xlpm.k,_xlfn.CONCAT(LEFT(TRIM(C$1),1),"*"),COUNTIF(_xlpm.d,_xlpm.k))</f>
        <v>0</v>
      </c>
      <c r="D448" s="1">
        <f>_xlfn.LET(_xlpm.d,$G448,_xlpm.k,_xlfn.CONCAT(LEFT(TRIM(D$1),1),"*"),COUNTIF(_xlpm.d,_xlpm.k))</f>
        <v>0</v>
      </c>
      <c r="E448" s="1">
        <f>LOG(F448+1,10)</f>
        <v>1.3617278360175928</v>
      </c>
      <c r="F448" s="7">
        <v>22</v>
      </c>
      <c r="G448" s="9" t="s">
        <v>2390</v>
      </c>
      <c r="H448" s="4">
        <f>F448/freq.sum.r6e</f>
        <v>1.0934393638170974E-3</v>
      </c>
      <c r="I448" s="4" t="str">
        <f>_xlfn.LET(_xlpm.sep,":",_xlpm.w,$G448,LEFT(_xlpm.w,FIND(_xlpm.sep,_xlpm.w)-1))</f>
        <v>lɪ</v>
      </c>
      <c r="J448" s="4" t="str">
        <f>_xlfn.LET(_xlpm.sep,":",_xlpm.w,$G448,RIGHT(_xlpm.w,LEN(_xlpm.w)-FIND(_xlpm.sep,_xlpm.w)))</f>
        <v>ly</v>
      </c>
      <c r="K448" s="10">
        <f>_xlfn.LET(_xlpm.w,I448,LEN(_xlpm.w))</f>
        <v>2</v>
      </c>
      <c r="L448" s="10">
        <f>_xlfn.LET(_xlpm.w,J448,LEN(_xlpm.w))</f>
        <v>2</v>
      </c>
      <c r="M448" s="10">
        <f>_xlfn.LET(_xlpm.a,K448,_xlpm.b,L448,MAX(_xlpm.a,_xlpm.b))</f>
        <v>2</v>
      </c>
      <c r="N448" s="10">
        <f>_xlfn.LET(_xlpm.d,(K448,L448),MAX(_xlpm.d)-MIN(_xlpm.d))</f>
        <v>0</v>
      </c>
      <c r="O448" s="1" t="str">
        <f>_xlfn.LET(_xlpm.sep,":",_xlpm.w,$G448,_xlfn.CONCAT("~",RIGHT(_xlpm.w,LEN(_xlpm.w)-FIND(_xlpm.sep,_xlpm.w)),"~"))</f>
        <v>~ly~</v>
      </c>
      <c r="P448" s="1" t="str">
        <f>_xlfn.LET(_xlpm.sep,":",_xlpm.w,$G448,_xlfn.CONCAT("[",LEFT(_xlpm.w,FIND(_xlpm.sep,_xlpm.w)-1),"]"))</f>
        <v>[lɪ]</v>
      </c>
      <c r="Q448" s="14" cm="1">
        <f t="array" ref="Q448">SUM(_xlfn._xlws.FILTER($H$2:$H$7109,_xlfn.MAP($O$2:$O$7109,_xlfn.LAMBDA(_xlpm.x,_xlpm.x=$O448))))</f>
        <v>1.7892644135188867E-3</v>
      </c>
      <c r="R448" s="14">
        <f>$H448/Q448</f>
        <v>0.61111111111111105</v>
      </c>
      <c r="S448" s="14" cm="1">
        <f t="array" ref="S448">SUM(_xlfn._xlws.FILTER($H$2:$H$7109,_xlfn.MAP($P$2:$P$7109,_xlfn.LAMBDA(_xlpm.x,_xlpm.x=$P448))))</f>
        <v>2.067594433399602E-2</v>
      </c>
      <c r="T448" s="14">
        <f>$H448/S448</f>
        <v>5.2884615384615391E-2</v>
      </c>
      <c r="U448" s="14">
        <f>_xlfn.LET(_xlpm.freq,F448,_xlpm.size,M448+1,_xlpm.F,V448,LOG(1+_xlpm.freq)*LOG(1+_xlpm.size)*_xlpm.F)</f>
        <v>7.9807613633466973E-2</v>
      </c>
      <c r="V448" s="14">
        <f>_xlfn.LET(_xlpm.a,T448,_xlpm.b,R448,2*_xlpm.a*_xlpm.b/(_xlpm.a+_xlpm.b))</f>
        <v>9.7345132743362844E-2</v>
      </c>
      <c r="W448" s="14">
        <f>_xlfn.LET(_xlpm.p,R448,_xlpm.q,T448,LOG(_xlpm.p/_xlpm.q))</f>
        <v>1.0627908298594555</v>
      </c>
      <c r="X448" s="2"/>
      <c r="AC448" s="2"/>
      <c r="AH448" s="2"/>
      <c r="AI448" s="2"/>
    </row>
    <row r="449" spans="1:35">
      <c r="A449" s="1" t="str">
        <f>_xlfn.LET(_xlpm.sep," : ",CONCATENATE(O449,_xlpm.sep,P449))</f>
        <v>~ri~ : [ɹɪ]</v>
      </c>
      <c r="B449" s="1">
        <f>_xlfn.LET(_xlpm.d,$G449,_xlpm.k,_xlfn.CONCAT(LEFT(TRIM(B$1),1),"*"),COUNTIF(_xlpm.d,_xlpm.k))</f>
        <v>1</v>
      </c>
      <c r="C449" s="1">
        <f>_xlfn.LET(_xlpm.d,$G449,_xlpm.k,_xlfn.CONCAT(LEFT(TRIM(C$1),1),"*"),COUNTIF(_xlpm.d,_xlpm.k))</f>
        <v>0</v>
      </c>
      <c r="D449" s="1">
        <f>_xlfn.LET(_xlpm.d,$G449,_xlpm.k,_xlfn.CONCAT(LEFT(TRIM(D$1),1),"*"),COUNTIF(_xlpm.d,_xlpm.k))</f>
        <v>0</v>
      </c>
      <c r="E449" s="1">
        <f>LOG(F449+1,10)</f>
        <v>1.3617278360175928</v>
      </c>
      <c r="F449" s="7">
        <v>22</v>
      </c>
      <c r="G449" s="9" t="s">
        <v>6682</v>
      </c>
      <c r="H449" s="4">
        <f>F449/freq.sum.r6e</f>
        <v>1.0934393638170974E-3</v>
      </c>
      <c r="I449" s="1" t="str">
        <f>_xlfn.LET(_xlpm.sep,":",_xlpm.w,$G449,LEFT(_xlpm.w,FIND(_xlpm.sep,_xlpm.w)-1))</f>
        <v>ɹɪ</v>
      </c>
      <c r="J449" s="1" t="str">
        <f>_xlfn.LET(_xlpm.sep,":",_xlpm.w,$G449,RIGHT(_xlpm.w,LEN(_xlpm.w)-FIND(_xlpm.sep,_xlpm.w)))</f>
        <v>ri</v>
      </c>
      <c r="K449" s="10">
        <f>_xlfn.LET(_xlpm.w,I449,LEN(_xlpm.w))</f>
        <v>2</v>
      </c>
      <c r="L449" s="10">
        <f>_xlfn.LET(_xlpm.w,J449,LEN(_xlpm.w))</f>
        <v>2</v>
      </c>
      <c r="M449" s="10">
        <f>_xlfn.LET(_xlpm.a,K449,_xlpm.b,L449,MAX(_xlpm.a,_xlpm.b))</f>
        <v>2</v>
      </c>
      <c r="N449" s="10">
        <f>_xlfn.LET(_xlpm.d,(K449,L449),MAX(_xlpm.d)-MIN(_xlpm.d))</f>
        <v>0</v>
      </c>
      <c r="O449" s="1" t="str">
        <f>_xlfn.LET(_xlpm.sep,":",_xlpm.w,$G449,_xlfn.CONCAT("~",RIGHT(_xlpm.w,LEN(_xlpm.w)-FIND(_xlpm.sep,_xlpm.w)),"~"))</f>
        <v>~ri~</v>
      </c>
      <c r="P449" s="1" t="str">
        <f>_xlfn.LET(_xlpm.sep,":",_xlpm.w,$G449,_xlfn.CONCAT("[",LEFT(_xlpm.w,FIND(_xlpm.sep,_xlpm.w)-1),"]"))</f>
        <v>[ɹɪ]</v>
      </c>
      <c r="Q449" s="14" cm="1">
        <f t="array" ref="Q449">SUM(_xlfn._xlws.FILTER($H$2:$H$7117,_xlfn.MAP($O$2:$O$7117,_xlfn.LAMBDA(_xlpm.x,_xlpm.x=$O449))))</f>
        <v>1.8886679920477136E-3</v>
      </c>
      <c r="R449" s="14">
        <f>$H449/Q449</f>
        <v>0.57894736842105265</v>
      </c>
      <c r="S449" s="14" cm="1">
        <f t="array" ref="S449">SUM(_xlfn._xlws.FILTER($H$2:$H$7117,_xlfn.MAP($P$2:$P$7117,_xlfn.LAMBDA(_xlpm.x,_xlpm.x=$P449))))</f>
        <v>2.2266401590457251E-2</v>
      </c>
      <c r="T449" s="14">
        <f>$H449/S449</f>
        <v>4.910714285714287E-2</v>
      </c>
      <c r="U449" s="14">
        <f>_xlfn.LET(_xlpm.freq,F449,_xlpm.size,M449+1,_xlpm.F,V449,LOG(1+_xlpm.freq)*LOG(1+_xlpm.size)*_xlpm.F)</f>
        <v>7.4224364943059826E-2</v>
      </c>
      <c r="V449" s="14">
        <f>_xlfn.LET(_xlpm.a,T449,_xlpm.b,R449,2*_xlpm.a*_xlpm.b/(_xlpm.a+_xlpm.b))</f>
        <v>9.0534979423868331E-2</v>
      </c>
      <c r="W449" s="14">
        <f>_xlfn.LET(_xlpm.p,R449,_xlpm.q,T449,LOG(_xlpm.p/_xlpm.q))</f>
        <v>1.0714944173813337</v>
      </c>
      <c r="X449" s="2"/>
      <c r="AC449" s="2"/>
      <c r="AH449" s="2"/>
      <c r="AI449" s="2"/>
    </row>
    <row r="450" spans="1:35">
      <c r="A450" s="1" t="str">
        <f>_xlfn.LET(_xlpm.sep," : ",CONCATENATE(O450,_xlpm.sep,P450))</f>
        <v>~fo~ : [fə]</v>
      </c>
      <c r="B450" s="1">
        <f>_xlfn.LET(_xlpm.d,$G450,_xlpm.k,_xlfn.CONCAT(LEFT(TRIM(B$1),1),"*"),COUNTIF(_xlpm.d,_xlpm.k))</f>
        <v>0</v>
      </c>
      <c r="C450" s="1">
        <f>_xlfn.LET(_xlpm.d,$G450,_xlpm.k,_xlfn.CONCAT(LEFT(TRIM(C$1),1),"*"),COUNTIF(_xlpm.d,_xlpm.k))</f>
        <v>0</v>
      </c>
      <c r="D450" s="1">
        <f>_xlfn.LET(_xlpm.d,$G450,_xlpm.k,_xlfn.CONCAT(LEFT(TRIM(D$1),1),"*"),COUNTIF(_xlpm.d,_xlpm.k))</f>
        <v>0</v>
      </c>
      <c r="E450" s="1">
        <f>LOG(F450+1,10)</f>
        <v>0.47712125471966244</v>
      </c>
      <c r="F450" s="7">
        <v>2</v>
      </c>
      <c r="G450" s="9" t="s">
        <v>1063</v>
      </c>
      <c r="H450" s="4">
        <f>F450/freq.sum.r6e</f>
        <v>9.9403578528827041E-5</v>
      </c>
      <c r="I450" s="1" t="str">
        <f>_xlfn.LET(_xlpm.sep,":",_xlpm.w,$G450,LEFT(_xlpm.w,FIND(_xlpm.sep,_xlpm.w)-1))</f>
        <v>fə</v>
      </c>
      <c r="J450" s="1" t="str">
        <f>_xlfn.LET(_xlpm.sep,":",_xlpm.w,$G450,RIGHT(_xlpm.w,LEN(_xlpm.w)-FIND(_xlpm.sep,_xlpm.w)))</f>
        <v>fo</v>
      </c>
      <c r="K450" s="10">
        <f>_xlfn.LET(_xlpm.w,I450,LEN(_xlpm.w))</f>
        <v>2</v>
      </c>
      <c r="L450" s="10">
        <f>_xlfn.LET(_xlpm.w,J450,LEN(_xlpm.w))</f>
        <v>2</v>
      </c>
      <c r="M450" s="10">
        <f>_xlfn.LET(_xlpm.a,K450,_xlpm.b,L450,MAX(_xlpm.a,_xlpm.b))</f>
        <v>2</v>
      </c>
      <c r="N450" s="10">
        <f>_xlfn.LET(_xlpm.d,(K450,L450),MAX(_xlpm.d)-MIN(_xlpm.d))</f>
        <v>0</v>
      </c>
      <c r="O450" s="1" t="str">
        <f>_xlfn.LET(_xlpm.sep,":",_xlpm.w,$G450,_xlfn.CONCAT("~",RIGHT(_xlpm.w,LEN(_xlpm.w)-FIND(_xlpm.sep,_xlpm.w)),"~"))</f>
        <v>~fo~</v>
      </c>
      <c r="P450" s="1" t="str">
        <f>_xlfn.LET(_xlpm.sep,":",_xlpm.w,$G450,_xlfn.CONCAT("[",LEFT(_xlpm.w,FIND(_xlpm.sep,_xlpm.w)-1),"]"))</f>
        <v>[fə]</v>
      </c>
      <c r="Q450" s="14" cm="1">
        <f t="array" ref="Q450">SUM(_xlfn._xlws.FILTER($H$2:$H$7117,_xlfn.MAP($O$2:$O$7117,_xlfn.LAMBDA(_xlpm.x,_xlpm.x=$O450))))</f>
        <v>2.4850894632206762E-4</v>
      </c>
      <c r="R450" s="14">
        <f>$H450/Q450</f>
        <v>0.39999999999999997</v>
      </c>
      <c r="S450" s="14" cm="1">
        <f t="array" ref="S450">SUM(_xlfn._xlws.FILTER($H$2:$H$7117,_xlfn.MAP($P$2:$P$7117,_xlfn.LAMBDA(_xlpm.x,_xlpm.x=$P450))))</f>
        <v>2.9821073558648097E-3</v>
      </c>
      <c r="T450" s="14">
        <f>$H450/S450</f>
        <v>3.3333333333333347E-2</v>
      </c>
      <c r="U450" s="14">
        <f>_xlfn.LET(_xlpm.freq,F450,_xlpm.size,M450+1,_xlpm.F,V450,LOG(1+_xlpm.freq)*LOG(1+_xlpm.size)*_xlpm.F)</f>
        <v>1.7677268829471179E-2</v>
      </c>
      <c r="V450" s="14">
        <f>_xlfn.LET(_xlpm.a,T450,_xlpm.b,R450,2*_xlpm.a*_xlpm.b/(_xlpm.a+_xlpm.b))</f>
        <v>6.1538461538461563E-2</v>
      </c>
      <c r="W450" s="14">
        <f>_xlfn.LET(_xlpm.p,R450,_xlpm.q,T450,LOG(_xlpm.p/_xlpm.q))</f>
        <v>1.0791812460476247</v>
      </c>
      <c r="X450" s="2"/>
      <c r="AC450" s="2"/>
      <c r="AH450" s="2"/>
      <c r="AI450" s="2"/>
    </row>
    <row r="451" spans="1:35">
      <c r="A451" s="1" t="str">
        <f>_xlfn.LET(_xlpm.sep," : ",CONCATENATE(O451,_xlpm.sep,P451))</f>
        <v>~ty~ : [tɪ]</v>
      </c>
      <c r="B451" s="1">
        <f>_xlfn.LET(_xlpm.d,$G451,_xlpm.k,_xlfn.CONCAT(LEFT(TRIM(B$1),1),"*"),COUNTIF(_xlpm.d,_xlpm.k))</f>
        <v>0</v>
      </c>
      <c r="C451" s="1">
        <f>_xlfn.LET(_xlpm.d,$G451,_xlpm.k,_xlfn.CONCAT(LEFT(TRIM(C$1),1),"*"),COUNTIF(_xlpm.d,_xlpm.k))</f>
        <v>0</v>
      </c>
      <c r="D451" s="1">
        <f>_xlfn.LET(_xlpm.d,$G451,_xlpm.k,_xlfn.CONCAT(LEFT(TRIM(D$1),1),"*"),COUNTIF(_xlpm.d,_xlpm.k))</f>
        <v>0</v>
      </c>
      <c r="E451" s="1">
        <f>LOG(F451+1,10)</f>
        <v>1.3617278360175928</v>
      </c>
      <c r="F451" s="7">
        <v>22</v>
      </c>
      <c r="G451" s="9" t="s">
        <v>4898</v>
      </c>
      <c r="H451" s="4">
        <f>F451/freq.sum.r6e</f>
        <v>1.0934393638170974E-3</v>
      </c>
      <c r="I451" s="1" t="str">
        <f>_xlfn.LET(_xlpm.sep,":",_xlpm.w,$G451,LEFT(_xlpm.w,FIND(_xlpm.sep,_xlpm.w)-1))</f>
        <v>tɪ</v>
      </c>
      <c r="J451" s="1" t="str">
        <f>_xlfn.LET(_xlpm.sep,":",_xlpm.w,$G451,RIGHT(_xlpm.w,LEN(_xlpm.w)-FIND(_xlpm.sep,_xlpm.w)))</f>
        <v>ty</v>
      </c>
      <c r="K451" s="10">
        <f>_xlfn.LET(_xlpm.w,I451,LEN(_xlpm.w))</f>
        <v>2</v>
      </c>
      <c r="L451" s="10">
        <f>_xlfn.LET(_xlpm.w,J451,LEN(_xlpm.w))</f>
        <v>2</v>
      </c>
      <c r="M451" s="10">
        <f>_xlfn.LET(_xlpm.a,K451,_xlpm.b,L451,MAX(_xlpm.a,_xlpm.b))</f>
        <v>2</v>
      </c>
      <c r="N451" s="10">
        <f>_xlfn.LET(_xlpm.d,(K451,L451),MAX(_xlpm.d)-MIN(_xlpm.d))</f>
        <v>0</v>
      </c>
      <c r="O451" s="1" t="str">
        <f>_xlfn.LET(_xlpm.sep,":",_xlpm.w,$G451,_xlfn.CONCAT("~",RIGHT(_xlpm.w,LEN(_xlpm.w)-FIND(_xlpm.sep,_xlpm.w)),"~"))</f>
        <v>~ty~</v>
      </c>
      <c r="P451" s="1" t="str">
        <f>_xlfn.LET(_xlpm.sep,":",_xlpm.w,$G451,_xlfn.CONCAT("[",LEFT(_xlpm.w,FIND(_xlpm.sep,_xlpm.w)-1),"]"))</f>
        <v>[tɪ]</v>
      </c>
      <c r="Q451" s="14" cm="1">
        <f t="array" ref="Q451">SUM(_xlfn._xlws.FILTER($H$2:$H$7111,_xlfn.MAP($O$2:$O$7111,_xlfn.LAMBDA(_xlpm.x,_xlpm.x=$O451))))</f>
        <v>1.7892644135188867E-3</v>
      </c>
      <c r="R451" s="14">
        <f>$H451/Q451</f>
        <v>0.61111111111111105</v>
      </c>
      <c r="S451" s="14" cm="1">
        <f t="array" ref="S451">SUM(_xlfn._xlws.FILTER($H$2:$H$7111,_xlfn.MAP($P$2:$P$7111,_xlfn.LAMBDA(_xlpm.x,_xlpm.x=$P451))))</f>
        <v>2.2266401590457251E-2</v>
      </c>
      <c r="T451" s="14">
        <f>$H451/S451</f>
        <v>4.910714285714287E-2</v>
      </c>
      <c r="U451" s="14">
        <f>_xlfn.LET(_xlpm.freq,F451,_xlpm.size,M451+1,_xlpm.F,V451,LOG(1+_xlpm.freq)*LOG(1+_xlpm.size)*_xlpm.F)</f>
        <v>7.4531077194890646E-2</v>
      </c>
      <c r="V451" s="14">
        <f>_xlfn.LET(_xlpm.a,T451,_xlpm.b,R451,2*_xlpm.a*_xlpm.b/(_xlpm.a+_xlpm.b))</f>
        <v>9.0909090909090925E-2</v>
      </c>
      <c r="W451" s="14">
        <f>_xlfn.LET(_xlpm.p,R451,_xlpm.q,T451,LOG(_xlpm.p/_xlpm.q))</f>
        <v>1.0949755132308565</v>
      </c>
      <c r="X451" s="2"/>
      <c r="AC451" s="2"/>
      <c r="AH451" s="2"/>
      <c r="AI451" s="2"/>
    </row>
    <row r="452" spans="1:35">
      <c r="A452" s="1" t="str">
        <f>_xlfn.LET(_xlpm.sep," : ",CONCATENATE(O452,_xlpm.sep,P452))</f>
        <v>~ro~ : [ə]</v>
      </c>
      <c r="B452" s="1">
        <f>_xlfn.LET(_xlpm.d,$G452,_xlpm.k,_xlfn.CONCAT(LEFT(TRIM(B$1),1),"*"),COUNTIF(_xlpm.d,_xlpm.k))</f>
        <v>0</v>
      </c>
      <c r="C452" s="1">
        <f>_xlfn.LET(_xlpm.d,$G452,_xlpm.k,_xlfn.CONCAT(LEFT(TRIM(C$1),1),"*"),COUNTIF(_xlpm.d,_xlpm.k))</f>
        <v>0</v>
      </c>
      <c r="D452" s="1">
        <f>_xlfn.LET(_xlpm.d,$G452,_xlpm.k,_xlfn.CONCAT(LEFT(TRIM(D$1),1),"*"),COUNTIF(_xlpm.d,_xlpm.k))</f>
        <v>0</v>
      </c>
      <c r="E452" s="1">
        <f>LOG(F452+1,10)</f>
        <v>0.47712125471966244</v>
      </c>
      <c r="F452" s="7">
        <v>2</v>
      </c>
      <c r="G452" s="9" t="s">
        <v>5607</v>
      </c>
      <c r="H452" s="4">
        <f>F452/freq.sum.r6e</f>
        <v>9.9403578528827041E-5</v>
      </c>
      <c r="I452" s="1" t="str">
        <f>_xlfn.LET(_xlpm.sep,":",_xlpm.w,$G452,LEFT(_xlpm.w,FIND(_xlpm.sep,_xlpm.w)-1))</f>
        <v>ə</v>
      </c>
      <c r="J452" s="1" t="str">
        <f>_xlfn.LET(_xlpm.sep,":",_xlpm.w,$G452,RIGHT(_xlpm.w,LEN(_xlpm.w)-FIND(_xlpm.sep,_xlpm.w)))</f>
        <v>ro</v>
      </c>
      <c r="K452" s="10">
        <f>_xlfn.LET(_xlpm.w,I452,LEN(_xlpm.w))</f>
        <v>1</v>
      </c>
      <c r="L452" s="10">
        <f>_xlfn.LET(_xlpm.w,J452,LEN(_xlpm.w))</f>
        <v>2</v>
      </c>
      <c r="M452" s="10">
        <f>_xlfn.LET(_xlpm.a,K452,_xlpm.b,L452,MAX(_xlpm.a,_xlpm.b))</f>
        <v>2</v>
      </c>
      <c r="N452" s="10">
        <f>_xlfn.LET(_xlpm.d,(K452,L452),MAX(_xlpm.d)-MIN(_xlpm.d))</f>
        <v>1</v>
      </c>
      <c r="O452" s="1" t="str">
        <f>_xlfn.LET(_xlpm.sep,":",_xlpm.w,$G452,_xlfn.CONCAT("~",RIGHT(_xlpm.w,LEN(_xlpm.w)-FIND(_xlpm.sep,_xlpm.w)),"~"))</f>
        <v>~ro~</v>
      </c>
      <c r="P452" s="1" t="str">
        <f>_xlfn.LET(_xlpm.sep,":",_xlpm.w,$G452,_xlfn.CONCAT("[",LEFT(_xlpm.w,FIND(_xlpm.sep,_xlpm.w)-1),"]"))</f>
        <v>[ə]</v>
      </c>
      <c r="Q452" s="14" cm="1">
        <f t="array" ref="Q452">SUM(_xlfn._xlws.FILTER($H$2:$H$7117,_xlfn.MAP($O$2:$O$7117,_xlfn.LAMBDA(_xlpm.x,_xlpm.x=$O452))))</f>
        <v>3.9761431411530816E-4</v>
      </c>
      <c r="R452" s="14">
        <f>$H452/Q452</f>
        <v>0.25</v>
      </c>
      <c r="S452" s="14" cm="1">
        <f t="array" ref="S452">SUM(_xlfn._xlws.FILTER($H$2:$H$7117,_xlfn.MAP($P$2:$P$7117,_xlfn.LAMBDA(_xlpm.x,_xlpm.x=$P452))))</f>
        <v>4.9701789264413494E-3</v>
      </c>
      <c r="T452" s="14">
        <f>$H452/S452</f>
        <v>2.0000000000000011E-2</v>
      </c>
      <c r="U452" s="14">
        <f>_xlfn.LET(_xlpm.freq,F452,_xlpm.size,M452+1,_xlpm.F,V452,LOG(1+_xlpm.freq)*LOG(1+_xlpm.size)*_xlpm.F)</f>
        <v>1.0639096980700247E-2</v>
      </c>
      <c r="V452" s="14">
        <f>_xlfn.LET(_xlpm.a,T452,_xlpm.b,R452,2*_xlpm.a*_xlpm.b/(_xlpm.a+_xlpm.b))</f>
        <v>3.7037037037037056E-2</v>
      </c>
      <c r="W452" s="14">
        <f>_xlfn.LET(_xlpm.p,R452,_xlpm.q,T452,LOG(_xlpm.p/_xlpm.q))</f>
        <v>1.0969100130080562</v>
      </c>
      <c r="X452" s="2"/>
      <c r="AC452" s="2"/>
      <c r="AH452" s="2"/>
      <c r="AI452" s="2"/>
    </row>
    <row r="453" spans="1:35">
      <c r="A453" s="1" t="str">
        <f>_xlfn.LET(_xlpm.sep," : ",CONCATENATE(O453,_xlpm.sep,P453))</f>
        <v>~zo~ : [zə]</v>
      </c>
      <c r="B453" s="1">
        <f>_xlfn.LET(_xlpm.d,$G453,_xlpm.k,_xlfn.CONCAT(LEFT(TRIM(B$1),1),"*"),COUNTIF(_xlpm.d,_xlpm.k))</f>
        <v>0</v>
      </c>
      <c r="C453" s="1">
        <f>_xlfn.LET(_xlpm.d,$G453,_xlpm.k,_xlfn.CONCAT(LEFT(TRIM(C$1),1),"*"),COUNTIF(_xlpm.d,_xlpm.k))</f>
        <v>0</v>
      </c>
      <c r="D453" s="1">
        <f>_xlfn.LET(_xlpm.d,$G453,_xlpm.k,_xlfn.CONCAT(LEFT(TRIM(D$1),1),"*"),COUNTIF(_xlpm.d,_xlpm.k))</f>
        <v>0</v>
      </c>
      <c r="E453" s="1">
        <f>LOG(F453+1,10)</f>
        <v>0.47712125471966244</v>
      </c>
      <c r="F453" s="7">
        <v>2</v>
      </c>
      <c r="G453" s="9" t="s">
        <v>5473</v>
      </c>
      <c r="H453" s="4">
        <f>F453/freq.sum.r6e</f>
        <v>9.9403578528827041E-5</v>
      </c>
      <c r="I453" s="1" t="str">
        <f>_xlfn.LET(_xlpm.sep,":",_xlpm.w,$G453,LEFT(_xlpm.w,FIND(_xlpm.sep,_xlpm.w)-1))</f>
        <v>zə</v>
      </c>
      <c r="J453" s="1" t="str">
        <f>_xlfn.LET(_xlpm.sep,":",_xlpm.w,$G453,RIGHT(_xlpm.w,LEN(_xlpm.w)-FIND(_xlpm.sep,_xlpm.w)))</f>
        <v>zo</v>
      </c>
      <c r="K453" s="10">
        <f>_xlfn.LET(_xlpm.w,I453,LEN(_xlpm.w))</f>
        <v>2</v>
      </c>
      <c r="L453" s="10">
        <f>_xlfn.LET(_xlpm.w,J453,LEN(_xlpm.w))</f>
        <v>2</v>
      </c>
      <c r="M453" s="10">
        <f>_xlfn.LET(_xlpm.a,K453,_xlpm.b,L453,MAX(_xlpm.a,_xlpm.b))</f>
        <v>2</v>
      </c>
      <c r="N453" s="10">
        <f>_xlfn.LET(_xlpm.d,(K453,L453),MAX(_xlpm.d)-MIN(_xlpm.d))</f>
        <v>0</v>
      </c>
      <c r="O453" s="1" t="str">
        <f>_xlfn.LET(_xlpm.sep,":",_xlpm.w,$G453,_xlfn.CONCAT("~",RIGHT(_xlpm.w,LEN(_xlpm.w)-FIND(_xlpm.sep,_xlpm.w)),"~"))</f>
        <v>~zo~</v>
      </c>
      <c r="P453" s="1" t="str">
        <f>_xlfn.LET(_xlpm.sep,":",_xlpm.w,$G453,_xlfn.CONCAT("[",LEFT(_xlpm.w,FIND(_xlpm.sep,_xlpm.w)-1),"]"))</f>
        <v>[zə]</v>
      </c>
      <c r="Q453" s="14" cm="1">
        <f t="array" ref="Q453">SUM(_xlfn._xlws.FILTER($H$2:$H$7117,_xlfn.MAP($O$2:$O$7117,_xlfn.LAMBDA(_xlpm.x,_xlpm.x=$O453))))</f>
        <v>1.9880715705765408E-4</v>
      </c>
      <c r="R453" s="14">
        <f>$H453/Q453</f>
        <v>0.5</v>
      </c>
      <c r="S453" s="14" cm="1">
        <f t="array" ref="S453">SUM(_xlfn._xlws.FILTER($H$2:$H$7117,_xlfn.MAP($P$2:$P$7117,_xlfn.LAMBDA(_xlpm.x,_xlpm.x=$P453))))</f>
        <v>2.4850894632206747E-3</v>
      </c>
      <c r="T453" s="14">
        <f>$H453/S453</f>
        <v>4.0000000000000022E-2</v>
      </c>
      <c r="U453" s="14">
        <f>_xlfn.LET(_xlpm.freq,F453,_xlpm.size,M453+1,_xlpm.F,V453,LOG(1+_xlpm.freq)*LOG(1+_xlpm.size)*_xlpm.F)</f>
        <v>2.1278193961400495E-2</v>
      </c>
      <c r="V453" s="14">
        <f>_xlfn.LET(_xlpm.a,T453,_xlpm.b,R453,2*_xlpm.a*_xlpm.b/(_xlpm.a+_xlpm.b))</f>
        <v>7.4074074074074112E-2</v>
      </c>
      <c r="W453" s="14">
        <f>_xlfn.LET(_xlpm.p,R453,_xlpm.q,T453,LOG(_xlpm.p/_xlpm.q))</f>
        <v>1.0969100130080562</v>
      </c>
      <c r="X453" s="2"/>
      <c r="AC453" s="2"/>
      <c r="AH453" s="2"/>
      <c r="AI453" s="2"/>
    </row>
    <row r="454" spans="1:35">
      <c r="A454" s="1" t="str">
        <f>_xlfn.LET(_xlpm.sep," : ",CONCATENATE(O454,_xlpm.sep,P454))</f>
        <v>~nc~ : [ŋkə]</v>
      </c>
      <c r="B454" s="1">
        <f>_xlfn.LET(_xlpm.d,$G454,_xlpm.k,_xlfn.CONCAT(LEFT(TRIM(B$1),1),"*"),COUNTIF(_xlpm.d,_xlpm.k))</f>
        <v>0</v>
      </c>
      <c r="C454" s="1">
        <f>_xlfn.LET(_xlpm.d,$G454,_xlpm.k,_xlfn.CONCAT(LEFT(TRIM(C$1),1),"*"),COUNTIF(_xlpm.d,_xlpm.k))</f>
        <v>0</v>
      </c>
      <c r="D454" s="1">
        <f>_xlfn.LET(_xlpm.d,$G454,_xlpm.k,_xlfn.CONCAT(LEFT(TRIM(D$1),1),"*"),COUNTIF(_xlpm.d,_xlpm.k))</f>
        <v>0</v>
      </c>
      <c r="E454" s="1">
        <f>LOG(F454+1,10)</f>
        <v>0.47712125471966244</v>
      </c>
      <c r="F454" s="7">
        <v>2</v>
      </c>
      <c r="G454" s="9" t="s">
        <v>5901</v>
      </c>
      <c r="H454" s="4">
        <f>F454/freq.sum.r6e</f>
        <v>9.9403578528827041E-5</v>
      </c>
      <c r="I454" s="1" t="str">
        <f>_xlfn.LET(_xlpm.sep,":",_xlpm.w,$G454,LEFT(_xlpm.w,FIND(_xlpm.sep,_xlpm.w)-1))</f>
        <v>ŋkə</v>
      </c>
      <c r="J454" s="1" t="str">
        <f>_xlfn.LET(_xlpm.sep,":",_xlpm.w,$G454,RIGHT(_xlpm.w,LEN(_xlpm.w)-FIND(_xlpm.sep,_xlpm.w)))</f>
        <v>nc</v>
      </c>
      <c r="K454" s="10">
        <f>_xlfn.LET(_xlpm.w,I454,LEN(_xlpm.w))</f>
        <v>3</v>
      </c>
      <c r="L454" s="10">
        <f>_xlfn.LET(_xlpm.w,J454,LEN(_xlpm.w))</f>
        <v>2</v>
      </c>
      <c r="M454" s="10">
        <f>_xlfn.LET(_xlpm.a,K454,_xlpm.b,L454,MAX(_xlpm.a,_xlpm.b))</f>
        <v>3</v>
      </c>
      <c r="N454" s="10">
        <f>_xlfn.LET(_xlpm.d,(K454,L454),MAX(_xlpm.d)-MIN(_xlpm.d))</f>
        <v>1</v>
      </c>
      <c r="O454" s="1" t="str">
        <f>_xlfn.LET(_xlpm.sep,":",_xlpm.w,$G454,_xlfn.CONCAT("~",RIGHT(_xlpm.w,LEN(_xlpm.w)-FIND(_xlpm.sep,_xlpm.w)),"~"))</f>
        <v>~nc~</v>
      </c>
      <c r="P454" s="1" t="str">
        <f>_xlfn.LET(_xlpm.sep,":",_xlpm.w,$G454,_xlfn.CONCAT("[",LEFT(_xlpm.w,FIND(_xlpm.sep,_xlpm.w)-1),"]"))</f>
        <v>[ŋkə]</v>
      </c>
      <c r="Q454" s="14" cm="1">
        <f t="array" ref="Q454">SUM(_xlfn._xlws.FILTER($H$2:$H$7111,_xlfn.MAP($O$2:$O$7111,_xlfn.LAMBDA(_xlpm.x,_xlpm.x=$O454))))</f>
        <v>9.9403578528827041E-5</v>
      </c>
      <c r="R454" s="14">
        <f>$H454/Q454</f>
        <v>1</v>
      </c>
      <c r="S454" s="14" cm="1">
        <f t="array" ref="S454">SUM(_xlfn._xlws.FILTER($H$2:$H$7111,_xlfn.MAP($P$2:$P$7111,_xlfn.LAMBDA(_xlpm.x,_xlpm.x=$P454))))</f>
        <v>1.242544731610338E-3</v>
      </c>
      <c r="T454" s="14">
        <f>$H454/S454</f>
        <v>0.08</v>
      </c>
      <c r="U454" s="14">
        <f>_xlfn.LET(_xlpm.freq,F454,_xlpm.size,M454+1,_xlpm.F,V454,LOG(1+_xlpm.freq)*LOG(1+_xlpm.size)*_xlpm.F)</f>
        <v>4.9406436367438397E-2</v>
      </c>
      <c r="V454" s="14">
        <f>_xlfn.LET(_xlpm.a,T454,_xlpm.b,R454,2*_xlpm.a*_xlpm.b/(_xlpm.a+_xlpm.b))</f>
        <v>0.14814814814814814</v>
      </c>
      <c r="W454" s="14">
        <f>_xlfn.LET(_xlpm.p,R454,_xlpm.q,T454,LOG(_xlpm.p/_xlpm.q))</f>
        <v>1.0969100130080565</v>
      </c>
      <c r="X454" s="2"/>
      <c r="AC454" s="2"/>
      <c r="AH454" s="2"/>
      <c r="AI454" s="2"/>
    </row>
    <row r="455" spans="1:35">
      <c r="A455" s="1" t="str">
        <f>_xlfn.LET(_xlpm.sep," : ",CONCATENATE(O455,_xlpm.sep,P455))</f>
        <v>~ky~ : [kɪ]</v>
      </c>
      <c r="B455" s="1">
        <f>_xlfn.LET(_xlpm.d,$G455,_xlpm.k,_xlfn.CONCAT(LEFT(TRIM(B$1),1),"*"),COUNTIF(_xlpm.d,_xlpm.k))</f>
        <v>0</v>
      </c>
      <c r="C455" s="1">
        <f>_xlfn.LET(_xlpm.d,$G455,_xlpm.k,_xlfn.CONCAT(LEFT(TRIM(C$1),1),"*"),COUNTIF(_xlpm.d,_xlpm.k))</f>
        <v>0</v>
      </c>
      <c r="D455" s="1">
        <f>_xlfn.LET(_xlpm.d,$G455,_xlpm.k,_xlfn.CONCAT(LEFT(TRIM(D$1),1),"*"),COUNTIF(_xlpm.d,_xlpm.k))</f>
        <v>0</v>
      </c>
      <c r="E455" s="1">
        <f>LOG(F455+1,10)</f>
        <v>1.3617278360175928</v>
      </c>
      <c r="F455" s="7">
        <v>22</v>
      </c>
      <c r="G455" s="9" t="s">
        <v>1877</v>
      </c>
      <c r="H455" s="4">
        <f>F455/freq.sum.r6e</f>
        <v>1.0934393638170974E-3</v>
      </c>
      <c r="I455" s="1" t="str">
        <f>_xlfn.LET(_xlpm.sep,":",_xlpm.w,$G455,LEFT(_xlpm.w,FIND(_xlpm.sep,_xlpm.w)-1))</f>
        <v>kɪ</v>
      </c>
      <c r="J455" s="1" t="str">
        <f>_xlfn.LET(_xlpm.sep,":",_xlpm.w,$G455,RIGHT(_xlpm.w,LEN(_xlpm.w)-FIND(_xlpm.sep,_xlpm.w)))</f>
        <v>ky</v>
      </c>
      <c r="K455" s="10">
        <f>_xlfn.LET(_xlpm.w,I455,LEN(_xlpm.w))</f>
        <v>2</v>
      </c>
      <c r="L455" s="10">
        <f>_xlfn.LET(_xlpm.w,J455,LEN(_xlpm.w))</f>
        <v>2</v>
      </c>
      <c r="M455" s="10">
        <f>_xlfn.LET(_xlpm.a,K455,_xlpm.b,L455,MAX(_xlpm.a,_xlpm.b))</f>
        <v>2</v>
      </c>
      <c r="N455" s="10">
        <f>_xlfn.LET(_xlpm.d,(K455,L455),MAX(_xlpm.d)-MIN(_xlpm.d))</f>
        <v>0</v>
      </c>
      <c r="O455" s="1" t="str">
        <f>_xlfn.LET(_xlpm.sep,":",_xlpm.w,$G455,_xlfn.CONCAT("~",RIGHT(_xlpm.w,LEN(_xlpm.w)-FIND(_xlpm.sep,_xlpm.w)),"~"))</f>
        <v>~ky~</v>
      </c>
      <c r="P455" s="1" t="str">
        <f>_xlfn.LET(_xlpm.sep,":",_xlpm.w,$G455,_xlfn.CONCAT("[",LEFT(_xlpm.w,FIND(_xlpm.sep,_xlpm.w)-1),"]"))</f>
        <v>[kɪ]</v>
      </c>
      <c r="Q455" s="14" cm="1">
        <f t="array" ref="Q455">SUM(_xlfn._xlws.FILTER($H$2:$H$7117,_xlfn.MAP($O$2:$O$7117,_xlfn.LAMBDA(_xlpm.x,_xlpm.x=$O455))))</f>
        <v>1.0934393638170974E-3</v>
      </c>
      <c r="R455" s="14">
        <f>$H455/Q455</f>
        <v>1</v>
      </c>
      <c r="S455" s="14" cm="1">
        <f t="array" ref="S455">SUM(_xlfn._xlws.FILTER($H$2:$H$7117,_xlfn.MAP($P$2:$P$7117,_xlfn.LAMBDA(_xlpm.x,_xlpm.x=$P455))))</f>
        <v>1.431411530815109E-2</v>
      </c>
      <c r="T455" s="14">
        <f>$H455/S455</f>
        <v>7.6388888888888909E-2</v>
      </c>
      <c r="U455" s="14">
        <f>_xlfn.LET(_xlpm.freq,F455,_xlpm.size,M455+1,_xlpm.F,V455,LOG(1+_xlpm.freq)*LOG(1+_xlpm.size)*_xlpm.F)</f>
        <v>0.11636464955589382</v>
      </c>
      <c r="V455" s="14">
        <f>_xlfn.LET(_xlpm.a,T455,_xlpm.b,R455,2*_xlpm.a*_xlpm.b/(_xlpm.a+_xlpm.b))</f>
        <v>0.1419354838709678</v>
      </c>
      <c r="W455" s="14">
        <f>_xlfn.LET(_xlpm.p,R455,_xlpm.q,T455,LOG(_xlpm.p/_xlpm.q))</f>
        <v>1.1169698069370246</v>
      </c>
      <c r="X455" s="2"/>
      <c r="AC455" s="2"/>
      <c r="AH455" s="2"/>
      <c r="AI455" s="2"/>
    </row>
    <row r="456" spans="1:35">
      <c r="A456" s="1" t="str">
        <f>_xlfn.LET(_xlpm.sep," : ",CONCATENATE(O456,_xlpm.sep,P456))</f>
        <v>~ra~ : [ɹɪ]</v>
      </c>
      <c r="B456" s="1">
        <f>_xlfn.LET(_xlpm.d,$G456,_xlpm.k,_xlfn.CONCAT(LEFT(TRIM(B$1),1),"*"),COUNTIF(_xlpm.d,_xlpm.k))</f>
        <v>1</v>
      </c>
      <c r="C456" s="1">
        <f>_xlfn.LET(_xlpm.d,$G456,_xlpm.k,_xlfn.CONCAT(LEFT(TRIM(C$1),1),"*"),COUNTIF(_xlpm.d,_xlpm.k))</f>
        <v>0</v>
      </c>
      <c r="D456" s="1">
        <f>_xlfn.LET(_xlpm.d,$G456,_xlpm.k,_xlfn.CONCAT(LEFT(TRIM(D$1),1),"*"),COUNTIF(_xlpm.d,_xlpm.k))</f>
        <v>0</v>
      </c>
      <c r="E456" s="1">
        <f>LOG(F456+1,10)</f>
        <v>1.3617278360175928</v>
      </c>
      <c r="F456" s="7">
        <v>22</v>
      </c>
      <c r="G456" s="9" t="s">
        <v>6623</v>
      </c>
      <c r="H456" s="4">
        <f>F456/freq.sum.r6e</f>
        <v>1.0934393638170974E-3</v>
      </c>
      <c r="I456" s="1" t="str">
        <f>_xlfn.LET(_xlpm.sep,":",_xlpm.w,$G456,LEFT(_xlpm.w,FIND(_xlpm.sep,_xlpm.w)-1))</f>
        <v>ɹɪ</v>
      </c>
      <c r="J456" s="1" t="str">
        <f>_xlfn.LET(_xlpm.sep,":",_xlpm.w,$G456,RIGHT(_xlpm.w,LEN(_xlpm.w)-FIND(_xlpm.sep,_xlpm.w)))</f>
        <v>ra</v>
      </c>
      <c r="K456" s="10">
        <f>_xlfn.LET(_xlpm.w,I456,LEN(_xlpm.w))</f>
        <v>2</v>
      </c>
      <c r="L456" s="10">
        <f>_xlfn.LET(_xlpm.w,J456,LEN(_xlpm.w))</f>
        <v>2</v>
      </c>
      <c r="M456" s="10">
        <f>_xlfn.LET(_xlpm.a,K456,_xlpm.b,L456,MAX(_xlpm.a,_xlpm.b))</f>
        <v>2</v>
      </c>
      <c r="N456" s="10">
        <f>_xlfn.LET(_xlpm.d,(K456,L456),MAX(_xlpm.d)-MIN(_xlpm.d))</f>
        <v>0</v>
      </c>
      <c r="O456" s="1" t="str">
        <f>_xlfn.LET(_xlpm.sep,":",_xlpm.w,$G456,_xlfn.CONCAT("~",RIGHT(_xlpm.w,LEN(_xlpm.w)-FIND(_xlpm.sep,_xlpm.w)),"~"))</f>
        <v>~ra~</v>
      </c>
      <c r="P456" s="1" t="str">
        <f>_xlfn.LET(_xlpm.sep,":",_xlpm.w,$G456,_xlfn.CONCAT("[",LEFT(_xlpm.w,FIND(_xlpm.sep,_xlpm.w)-1),"]"))</f>
        <v>[ɹɪ]</v>
      </c>
      <c r="Q456" s="14" cm="1">
        <f t="array" ref="Q456">SUM(_xlfn._xlws.FILTER($H$2:$H$7117,_xlfn.MAP($O$2:$O$7117,_xlfn.LAMBDA(_xlpm.x,_xlpm.x=$O456))))</f>
        <v>1.6898608349900598E-3</v>
      </c>
      <c r="R456" s="14">
        <f>$H456/Q456</f>
        <v>0.64705882352941169</v>
      </c>
      <c r="S456" s="14" cm="1">
        <f t="array" ref="S456">SUM(_xlfn._xlws.FILTER($H$2:$H$7117,_xlfn.MAP($P$2:$P$7117,_xlfn.LAMBDA(_xlpm.x,_xlpm.x=$P456))))</f>
        <v>2.2266401590457251E-2</v>
      </c>
      <c r="T456" s="14">
        <f>$H456/S456</f>
        <v>4.910714285714287E-2</v>
      </c>
      <c r="U456" s="14">
        <f>_xlfn.LET(_xlpm.freq,F456,_xlpm.size,M456+1,_xlpm.F,V456,LOG(1+_xlpm.freq)*LOG(1+_xlpm.size)*_xlpm.F)</f>
        <v>7.4840334776612186E-2</v>
      </c>
      <c r="V456" s="14">
        <f>_xlfn.LET(_xlpm.a,T456,_xlpm.b,R456,2*_xlpm.a*_xlpm.b/(_xlpm.a+_xlpm.b))</f>
        <v>9.1286307053941931E-2</v>
      </c>
      <c r="W456" s="14">
        <f>_xlfn.LET(_xlpm.p,R456,_xlpm.q,T456,LOG(_xlpm.p/_xlpm.q))</f>
        <v>1.1197990969558886</v>
      </c>
      <c r="X456" s="2"/>
      <c r="AC456" s="2"/>
      <c r="AH456" s="2"/>
      <c r="AI456" s="2"/>
    </row>
    <row r="457" spans="1:35">
      <c r="A457" s="1" t="str">
        <f>_xlfn.LET(_xlpm.sep," : ",CONCATENATE(O457,_xlpm.sep,P457))</f>
        <v>~ta~ : [tɪ]</v>
      </c>
      <c r="B457" s="1">
        <f>_xlfn.LET(_xlpm.d,$G457,_xlpm.k,_xlfn.CONCAT(LEFT(TRIM(B$1),1),"*"),COUNTIF(_xlpm.d,_xlpm.k))</f>
        <v>0</v>
      </c>
      <c r="C457" s="1">
        <f>_xlfn.LET(_xlpm.d,$G457,_xlpm.k,_xlfn.CONCAT(LEFT(TRIM(C$1),1),"*"),COUNTIF(_xlpm.d,_xlpm.k))</f>
        <v>0</v>
      </c>
      <c r="D457" s="1">
        <f>_xlfn.LET(_xlpm.d,$G457,_xlpm.k,_xlfn.CONCAT(LEFT(TRIM(D$1),1),"*"),COUNTIF(_xlpm.d,_xlpm.k))</f>
        <v>0</v>
      </c>
      <c r="E457" s="1">
        <f>LOG(F457+1,10)</f>
        <v>1.3617278360175928</v>
      </c>
      <c r="F457" s="7">
        <v>22</v>
      </c>
      <c r="G457" s="9" t="s">
        <v>4749</v>
      </c>
      <c r="H457" s="4">
        <f>F457/freq.sum.r6e</f>
        <v>1.0934393638170974E-3</v>
      </c>
      <c r="I457" s="1" t="str">
        <f>_xlfn.LET(_xlpm.sep,":",_xlpm.w,$G457,LEFT(_xlpm.w,FIND(_xlpm.sep,_xlpm.w)-1))</f>
        <v>tɪ</v>
      </c>
      <c r="J457" s="1" t="str">
        <f>_xlfn.LET(_xlpm.sep,":",_xlpm.w,$G457,RIGHT(_xlpm.w,LEN(_xlpm.w)-FIND(_xlpm.sep,_xlpm.w)))</f>
        <v>ta</v>
      </c>
      <c r="K457" s="10">
        <f>_xlfn.LET(_xlpm.w,I457,LEN(_xlpm.w))</f>
        <v>2</v>
      </c>
      <c r="L457" s="10">
        <f>_xlfn.LET(_xlpm.w,J457,LEN(_xlpm.w))</f>
        <v>2</v>
      </c>
      <c r="M457" s="10">
        <f>_xlfn.LET(_xlpm.a,K457,_xlpm.b,L457,MAX(_xlpm.a,_xlpm.b))</f>
        <v>2</v>
      </c>
      <c r="N457" s="10">
        <f>_xlfn.LET(_xlpm.d,(K457,L457),MAX(_xlpm.d)-MIN(_xlpm.d))</f>
        <v>0</v>
      </c>
      <c r="O457" s="1" t="str">
        <f>_xlfn.LET(_xlpm.sep,":",_xlpm.w,$G457,_xlfn.CONCAT("~",RIGHT(_xlpm.w,LEN(_xlpm.w)-FIND(_xlpm.sep,_xlpm.w)),"~"))</f>
        <v>~ta~</v>
      </c>
      <c r="P457" s="1" t="str">
        <f>_xlfn.LET(_xlpm.sep,":",_xlpm.w,$G457,_xlfn.CONCAT("[",LEFT(_xlpm.w,FIND(_xlpm.sep,_xlpm.w)-1),"]"))</f>
        <v>[tɪ]</v>
      </c>
      <c r="Q457" s="14" cm="1">
        <f t="array" ref="Q457">SUM(_xlfn._xlws.FILTER($H$2:$H$7117,_xlfn.MAP($O$2:$O$7117,_xlfn.LAMBDA(_xlpm.x,_xlpm.x=$O457))))</f>
        <v>1.6898608349900598E-3</v>
      </c>
      <c r="R457" s="14">
        <f>$H457/Q457</f>
        <v>0.64705882352941169</v>
      </c>
      <c r="S457" s="14" cm="1">
        <f t="array" ref="S457">SUM(_xlfn._xlws.FILTER($H$2:$H$7117,_xlfn.MAP($P$2:$P$7117,_xlfn.LAMBDA(_xlpm.x,_xlpm.x=$P457))))</f>
        <v>2.2266401590457251E-2</v>
      </c>
      <c r="T457" s="14">
        <f>$H457/S457</f>
        <v>4.910714285714287E-2</v>
      </c>
      <c r="U457" s="14">
        <f>_xlfn.LET(_xlpm.freq,F457,_xlpm.size,M457+1,_xlpm.F,V457,LOG(1+_xlpm.freq)*LOG(1+_xlpm.size)*_xlpm.F)</f>
        <v>7.4840334776612186E-2</v>
      </c>
      <c r="V457" s="14">
        <f>_xlfn.LET(_xlpm.a,T457,_xlpm.b,R457,2*_xlpm.a*_xlpm.b/(_xlpm.a+_xlpm.b))</f>
        <v>9.1286307053941931E-2</v>
      </c>
      <c r="W457" s="14">
        <f>_xlfn.LET(_xlpm.p,R457,_xlpm.q,T457,LOG(_xlpm.p/_xlpm.q))</f>
        <v>1.1197990969558886</v>
      </c>
      <c r="X457" s="2"/>
      <c r="AC457" s="2"/>
      <c r="AH457" s="2"/>
      <c r="AI457" s="2"/>
    </row>
    <row r="458" spans="1:35">
      <c r="A458" s="1" t="str">
        <f>_xlfn.LET(_xlpm.sep," : ",CONCATENATE(O458,_xlpm.sep,P458))</f>
        <v>~cy~ : [sɪ]</v>
      </c>
      <c r="B458" s="1">
        <f>_xlfn.LET(_xlpm.d,$G458,_xlpm.k,_xlfn.CONCAT(LEFT(TRIM(B$1),1),"*"),COUNTIF(_xlpm.d,_xlpm.k))</f>
        <v>0</v>
      </c>
      <c r="C458" s="1">
        <f>_xlfn.LET(_xlpm.d,$G458,_xlpm.k,_xlfn.CONCAT(LEFT(TRIM(C$1),1),"*"),COUNTIF(_xlpm.d,_xlpm.k))</f>
        <v>0</v>
      </c>
      <c r="D458" s="1">
        <f>_xlfn.LET(_xlpm.d,$G458,_xlpm.k,_xlfn.CONCAT(LEFT(TRIM(D$1),1),"*"),COUNTIF(_xlpm.d,_xlpm.k))</f>
        <v>0</v>
      </c>
      <c r="E458" s="1">
        <f>LOG(F458+1,10)</f>
        <v>1.3617278360175928</v>
      </c>
      <c r="F458" s="7">
        <v>22</v>
      </c>
      <c r="G458" s="9" t="s">
        <v>4446</v>
      </c>
      <c r="H458" s="4">
        <f>F458/freq.sum.r6e</f>
        <v>1.0934393638170974E-3</v>
      </c>
      <c r="I458" s="4" t="str">
        <f>_xlfn.LET(_xlpm.sep,":",_xlpm.w,$G458,LEFT(_xlpm.w,FIND(_xlpm.sep,_xlpm.w)-1))</f>
        <v>sɪ</v>
      </c>
      <c r="J458" s="4" t="str">
        <f>_xlfn.LET(_xlpm.sep,":",_xlpm.w,$G458,RIGHT(_xlpm.w,LEN(_xlpm.w)-FIND(_xlpm.sep,_xlpm.w)))</f>
        <v>cy</v>
      </c>
      <c r="K458" s="10">
        <f>_xlfn.LET(_xlpm.w,I458,LEN(_xlpm.w))</f>
        <v>2</v>
      </c>
      <c r="L458" s="10">
        <f>_xlfn.LET(_xlpm.w,J458,LEN(_xlpm.w))</f>
        <v>2</v>
      </c>
      <c r="M458" s="10">
        <f>_xlfn.LET(_xlpm.a,K458,_xlpm.b,L458,MAX(_xlpm.a,_xlpm.b))</f>
        <v>2</v>
      </c>
      <c r="N458" s="10">
        <f>_xlfn.LET(_xlpm.d,(K458,L458),MAX(_xlpm.d)-MIN(_xlpm.d))</f>
        <v>0</v>
      </c>
      <c r="O458" s="1" t="str">
        <f>_xlfn.LET(_xlpm.sep,":",_xlpm.w,$G458,_xlfn.CONCAT("~",RIGHT(_xlpm.w,LEN(_xlpm.w)-FIND(_xlpm.sep,_xlpm.w)),"~"))</f>
        <v>~cy~</v>
      </c>
      <c r="P458" s="1" t="str">
        <f>_xlfn.LET(_xlpm.sep,":",_xlpm.w,$G458,_xlfn.CONCAT("[",LEFT(_xlpm.w,FIND(_xlpm.sep,_xlpm.w)-1),"]"))</f>
        <v>[sɪ]</v>
      </c>
      <c r="Q458" s="14" cm="1">
        <f t="array" ref="Q458">SUM(_xlfn._xlws.FILTER($H$2:$H$7109,_xlfn.MAP($O$2:$O$7109,_xlfn.LAMBDA(_xlpm.x,_xlpm.x=$O458))))</f>
        <v>1.4413518886679921E-3</v>
      </c>
      <c r="R458" s="14">
        <f>$H458/Q458</f>
        <v>0.75862068965517238</v>
      </c>
      <c r="S458" s="14" cm="1">
        <f t="array" ref="S458">SUM(_xlfn._xlws.FILTER($H$2:$H$7109,_xlfn.MAP($P$2:$P$7109,_xlfn.LAMBDA(_xlpm.x,_xlpm.x=$P458))))</f>
        <v>1.9085487077534789E-2</v>
      </c>
      <c r="T458" s="14">
        <f>$H458/S458</f>
        <v>5.7291666666666671E-2</v>
      </c>
      <c r="U458" s="14">
        <f>_xlfn.LET(_xlpm.freq,F458,_xlpm.size,M458+1,_xlpm.F,V458,LOG(1+_xlpm.freq)*LOG(1+_xlpm.size)*_xlpm.F)</f>
        <v>8.7343925816772555E-2</v>
      </c>
      <c r="V458" s="14">
        <f>_xlfn.LET(_xlpm.a,T458,_xlpm.b,R458,2*_xlpm.a*_xlpm.b/(_xlpm.a+_xlpm.b))</f>
        <v>0.10653753026634383</v>
      </c>
      <c r="W458" s="14">
        <f>_xlfn.LET(_xlpm.p,R458,_xlpm.q,T458,LOG(_xlpm.p/_xlpm.q))</f>
        <v>1.1219332264685746</v>
      </c>
      <c r="X458" s="2"/>
      <c r="AC458" s="2"/>
      <c r="AH458" s="2"/>
      <c r="AI458" s="2"/>
    </row>
    <row r="459" spans="1:35">
      <c r="A459" s="1" t="str">
        <f>_xlfn.LET(_xlpm.sep," : ",CONCATENATE(O459,_xlpm.sep,P459))</f>
        <v>~rr~ : [wə]</v>
      </c>
      <c r="B459" s="1">
        <f>_xlfn.LET(_xlpm.d,$G459,_xlpm.k,_xlfn.CONCAT(LEFT(TRIM(B$1),1),"*"),COUNTIF(_xlpm.d,_xlpm.k))</f>
        <v>0</v>
      </c>
      <c r="C459" s="1">
        <f>_xlfn.LET(_xlpm.d,$G459,_xlpm.k,_xlfn.CONCAT(LEFT(TRIM(C$1),1),"*"),COUNTIF(_xlpm.d,_xlpm.k))</f>
        <v>0</v>
      </c>
      <c r="D459" s="1">
        <f>_xlfn.LET(_xlpm.d,$G459,_xlpm.k,_xlfn.CONCAT(LEFT(TRIM(D$1),1),"*"),COUNTIF(_xlpm.d,_xlpm.k))</f>
        <v>0</v>
      </c>
      <c r="E459" s="1">
        <f>LOG(F459+1,10)</f>
        <v>0.30102999566398114</v>
      </c>
      <c r="F459" s="7">
        <v>1</v>
      </c>
      <c r="G459" s="9" t="s">
        <v>5261</v>
      </c>
      <c r="H459" s="4">
        <f>F459/freq.sum.r6e</f>
        <v>4.9701789264413521E-5</v>
      </c>
      <c r="I459" s="1" t="str">
        <f>_xlfn.LET(_xlpm.sep,":",_xlpm.w,$G459,LEFT(_xlpm.w,FIND(_xlpm.sep,_xlpm.w)-1))</f>
        <v>wə</v>
      </c>
      <c r="J459" s="1" t="str">
        <f>_xlfn.LET(_xlpm.sep,":",_xlpm.w,$G459,RIGHT(_xlpm.w,LEN(_xlpm.w)-FIND(_xlpm.sep,_xlpm.w)))</f>
        <v>rr</v>
      </c>
      <c r="K459" s="10">
        <f>_xlfn.LET(_xlpm.w,I459,LEN(_xlpm.w))</f>
        <v>2</v>
      </c>
      <c r="L459" s="10">
        <f>_xlfn.LET(_xlpm.w,J459,LEN(_xlpm.w))</f>
        <v>2</v>
      </c>
      <c r="M459" s="10">
        <f>_xlfn.LET(_xlpm.a,K459,_xlpm.b,L459,MAX(_xlpm.a,_xlpm.b))</f>
        <v>2</v>
      </c>
      <c r="N459" s="10">
        <f>_xlfn.LET(_xlpm.d,(K459,L459),MAX(_xlpm.d)-MIN(_xlpm.d))</f>
        <v>0</v>
      </c>
      <c r="O459" s="1" t="str">
        <f>_xlfn.LET(_xlpm.sep,":",_xlpm.w,$G459,_xlfn.CONCAT("~",RIGHT(_xlpm.w,LEN(_xlpm.w)-FIND(_xlpm.sep,_xlpm.w)),"~"))</f>
        <v>~rr~</v>
      </c>
      <c r="P459" s="1" t="str">
        <f>_xlfn.LET(_xlpm.sep,":",_xlpm.w,$G459,_xlfn.CONCAT("[",LEFT(_xlpm.w,FIND(_xlpm.sep,_xlpm.w)-1),"]"))</f>
        <v>[wə]</v>
      </c>
      <c r="Q459" s="14" cm="1">
        <f t="array" ref="Q459">SUM(_xlfn._xlws.FILTER($H$2:$H$7109,_xlfn.MAP($O$2:$O$7109,_xlfn.LAMBDA(_xlpm.x,_xlpm.x=$O459))))</f>
        <v>9.9403578528827041E-5</v>
      </c>
      <c r="R459" s="14">
        <f>$H459/Q459</f>
        <v>0.5</v>
      </c>
      <c r="S459" s="14" cm="1">
        <f t="array" ref="S459">SUM(_xlfn._xlws.FILTER($H$2:$H$7109,_xlfn.MAP($P$2:$P$7109,_xlfn.LAMBDA(_xlpm.x,_xlpm.x=$P459))))</f>
        <v>1.4910536779324053E-3</v>
      </c>
      <c r="T459" s="14">
        <f>$H459/S459</f>
        <v>3.333333333333334E-2</v>
      </c>
      <c r="U459" s="14">
        <f>_xlfn.LET(_xlpm.freq,F459,_xlpm.size,M459+1,_xlpm.F,V459,LOG(1+_xlpm.freq)*LOG(1+_xlpm.size)*_xlpm.F)</f>
        <v>1.132738228618207E-2</v>
      </c>
      <c r="V459" s="14">
        <f>_xlfn.LET(_xlpm.a,T459,_xlpm.b,R459,2*_xlpm.a*_xlpm.b/(_xlpm.a+_xlpm.b))</f>
        <v>6.2500000000000014E-2</v>
      </c>
      <c r="W459" s="14">
        <f>_xlfn.LET(_xlpm.p,R459,_xlpm.q,T459,LOG(_xlpm.p/_xlpm.q))</f>
        <v>1.1760912590556811</v>
      </c>
      <c r="X459" s="2"/>
      <c r="AC459" s="2"/>
      <c r="AH459" s="2"/>
      <c r="AI459" s="2"/>
    </row>
    <row r="460" spans="1:35">
      <c r="A460" s="1" t="str">
        <f>_xlfn.LET(_xlpm.sep," : ",CONCATENATE(O460,_xlpm.sep,P460))</f>
        <v>~rx~ : [wə]</v>
      </c>
      <c r="B460" s="1">
        <f>_xlfn.LET(_xlpm.d,$G460,_xlpm.k,_xlfn.CONCAT(LEFT(TRIM(B$1),1),"*"),COUNTIF(_xlpm.d,_xlpm.k))</f>
        <v>0</v>
      </c>
      <c r="C460" s="1">
        <f>_xlfn.LET(_xlpm.d,$G460,_xlpm.k,_xlfn.CONCAT(LEFT(TRIM(C$1),1),"*"),COUNTIF(_xlpm.d,_xlpm.k))</f>
        <v>0</v>
      </c>
      <c r="D460" s="1">
        <f>_xlfn.LET(_xlpm.d,$G460,_xlpm.k,_xlfn.CONCAT(LEFT(TRIM(D$1),1),"*"),COUNTIF(_xlpm.d,_xlpm.k))</f>
        <v>0</v>
      </c>
      <c r="E460" s="1">
        <f>LOG(F460+1,10)</f>
        <v>0.30102999566398114</v>
      </c>
      <c r="F460" s="7">
        <v>1</v>
      </c>
      <c r="G460" s="9" t="s">
        <v>5263</v>
      </c>
      <c r="H460" s="4">
        <f>F460/freq.sum.r6e</f>
        <v>4.9701789264413521E-5</v>
      </c>
      <c r="I460" s="4" t="str">
        <f>_xlfn.LET(_xlpm.sep,":",_xlpm.w,$G460,LEFT(_xlpm.w,FIND(_xlpm.sep,_xlpm.w)-1))</f>
        <v>wə</v>
      </c>
      <c r="J460" s="4" t="str">
        <f>_xlfn.LET(_xlpm.sep,":",_xlpm.w,$G460,RIGHT(_xlpm.w,LEN(_xlpm.w)-FIND(_xlpm.sep,_xlpm.w)))</f>
        <v>rx</v>
      </c>
      <c r="K460" s="10">
        <f>_xlfn.LET(_xlpm.w,I460,LEN(_xlpm.w))</f>
        <v>2</v>
      </c>
      <c r="L460" s="10">
        <f>_xlfn.LET(_xlpm.w,J460,LEN(_xlpm.w))</f>
        <v>2</v>
      </c>
      <c r="M460" s="10">
        <f>_xlfn.LET(_xlpm.a,K460,_xlpm.b,L460,MAX(_xlpm.a,_xlpm.b))</f>
        <v>2</v>
      </c>
      <c r="N460" s="10">
        <f>_xlfn.LET(_xlpm.d,(K460,L460),MAX(_xlpm.d)-MIN(_xlpm.d))</f>
        <v>0</v>
      </c>
      <c r="O460" s="1" t="str">
        <f>_xlfn.LET(_xlpm.sep,":",_xlpm.w,$G460,_xlfn.CONCAT("~",RIGHT(_xlpm.w,LEN(_xlpm.w)-FIND(_xlpm.sep,_xlpm.w)),"~"))</f>
        <v>~rx~</v>
      </c>
      <c r="P460" s="1" t="str">
        <f>_xlfn.LET(_xlpm.sep,":",_xlpm.w,$G460,_xlfn.CONCAT("[",LEFT(_xlpm.w,FIND(_xlpm.sep,_xlpm.w)-1),"]"))</f>
        <v>[wə]</v>
      </c>
      <c r="Q460" s="14" cm="1">
        <f t="array" ref="Q460">SUM(_xlfn._xlws.FILTER($H$2:$H$7109,_xlfn.MAP($O$2:$O$7109,_xlfn.LAMBDA(_xlpm.x,_xlpm.x=$O460))))</f>
        <v>9.9403578528827041E-5</v>
      </c>
      <c r="R460" s="14">
        <f>$H460/Q460</f>
        <v>0.5</v>
      </c>
      <c r="S460" s="14" cm="1">
        <f t="array" ref="S460">SUM(_xlfn._xlws.FILTER($H$2:$H$7109,_xlfn.MAP($P$2:$P$7109,_xlfn.LAMBDA(_xlpm.x,_xlpm.x=$P460))))</f>
        <v>1.4910536779324053E-3</v>
      </c>
      <c r="T460" s="14">
        <f>$H460/S460</f>
        <v>3.333333333333334E-2</v>
      </c>
      <c r="U460" s="14">
        <f>_xlfn.LET(_xlpm.freq,F460,_xlpm.size,M460+1,_xlpm.F,V460,LOG(1+_xlpm.freq)*LOG(1+_xlpm.size)*_xlpm.F)</f>
        <v>1.132738228618207E-2</v>
      </c>
      <c r="V460" s="14">
        <f>_xlfn.LET(_xlpm.a,T460,_xlpm.b,R460,2*_xlpm.a*_xlpm.b/(_xlpm.a+_xlpm.b))</f>
        <v>6.2500000000000014E-2</v>
      </c>
      <c r="W460" s="14">
        <f>_xlfn.LET(_xlpm.p,R460,_xlpm.q,T460,LOG(_xlpm.p/_xlpm.q))</f>
        <v>1.1760912590556811</v>
      </c>
      <c r="X460" s="2"/>
      <c r="AC460" s="2"/>
      <c r="AH460" s="2"/>
      <c r="AI460" s="2"/>
    </row>
    <row r="461" spans="1:35">
      <c r="A461" s="1" t="str">
        <f>_xlfn.LET(_xlpm.sep," : ",CONCATENATE(O461,_xlpm.sep,P461))</f>
        <v>~ux~ : [wə]</v>
      </c>
      <c r="B461" s="1">
        <f>_xlfn.LET(_xlpm.d,$G461,_xlpm.k,_xlfn.CONCAT(LEFT(TRIM(B$1),1),"*"),COUNTIF(_xlpm.d,_xlpm.k))</f>
        <v>0</v>
      </c>
      <c r="C461" s="1">
        <f>_xlfn.LET(_xlpm.d,$G461,_xlpm.k,_xlfn.CONCAT(LEFT(TRIM(C$1),1),"*"),COUNTIF(_xlpm.d,_xlpm.k))</f>
        <v>0</v>
      </c>
      <c r="D461" s="1">
        <f>_xlfn.LET(_xlpm.d,$G461,_xlpm.k,_xlfn.CONCAT(LEFT(TRIM(D$1),1),"*"),COUNTIF(_xlpm.d,_xlpm.k))</f>
        <v>0</v>
      </c>
      <c r="E461" s="1">
        <f>LOG(F461+1,10)</f>
        <v>0.30102999566398114</v>
      </c>
      <c r="F461" s="7">
        <v>1</v>
      </c>
      <c r="G461" s="9" t="s">
        <v>5267</v>
      </c>
      <c r="H461" s="4">
        <f>F461/freq.sum.r6e</f>
        <v>4.9701789264413521E-5</v>
      </c>
      <c r="I461" s="4" t="str">
        <f>_xlfn.LET(_xlpm.sep,":",_xlpm.w,$G461,LEFT(_xlpm.w,FIND(_xlpm.sep,_xlpm.w)-1))</f>
        <v>wə</v>
      </c>
      <c r="J461" s="4" t="str">
        <f>_xlfn.LET(_xlpm.sep,":",_xlpm.w,$G461,RIGHT(_xlpm.w,LEN(_xlpm.w)-FIND(_xlpm.sep,_xlpm.w)))</f>
        <v>ux</v>
      </c>
      <c r="K461" s="10">
        <f>_xlfn.LET(_xlpm.w,I461,LEN(_xlpm.w))</f>
        <v>2</v>
      </c>
      <c r="L461" s="10">
        <f>_xlfn.LET(_xlpm.w,J461,LEN(_xlpm.w))</f>
        <v>2</v>
      </c>
      <c r="M461" s="10">
        <f>_xlfn.LET(_xlpm.a,K461,_xlpm.b,L461,MAX(_xlpm.a,_xlpm.b))</f>
        <v>2</v>
      </c>
      <c r="N461" s="10">
        <f>_xlfn.LET(_xlpm.d,(K461,L461),MAX(_xlpm.d)-MIN(_xlpm.d))</f>
        <v>0</v>
      </c>
      <c r="O461" s="1" t="str">
        <f>_xlfn.LET(_xlpm.sep,":",_xlpm.w,$G461,_xlfn.CONCAT("~",RIGHT(_xlpm.w,LEN(_xlpm.w)-FIND(_xlpm.sep,_xlpm.w)),"~"))</f>
        <v>~ux~</v>
      </c>
      <c r="P461" s="1" t="str">
        <f>_xlfn.LET(_xlpm.sep,":",_xlpm.w,$G461,_xlfn.CONCAT("[",LEFT(_xlpm.w,FIND(_xlpm.sep,_xlpm.w)-1),"]"))</f>
        <v>[wə]</v>
      </c>
      <c r="Q461" s="14" cm="1">
        <f t="array" ref="Q461">SUM(_xlfn._xlws.FILTER($H$2:$H$7109,_xlfn.MAP($O$2:$O$7109,_xlfn.LAMBDA(_xlpm.x,_xlpm.x=$O461))))</f>
        <v>9.9403578528827041E-5</v>
      </c>
      <c r="R461" s="14">
        <f>$H461/Q461</f>
        <v>0.5</v>
      </c>
      <c r="S461" s="14" cm="1">
        <f t="array" ref="S461">SUM(_xlfn._xlws.FILTER($H$2:$H$7109,_xlfn.MAP($P$2:$P$7109,_xlfn.LAMBDA(_xlpm.x,_xlpm.x=$P461))))</f>
        <v>1.4910536779324053E-3</v>
      </c>
      <c r="T461" s="14">
        <f>$H461/S461</f>
        <v>3.333333333333334E-2</v>
      </c>
      <c r="U461" s="14">
        <f>_xlfn.LET(_xlpm.freq,F461,_xlpm.size,M461+1,_xlpm.F,V461,LOG(1+_xlpm.freq)*LOG(1+_xlpm.size)*_xlpm.F)</f>
        <v>1.132738228618207E-2</v>
      </c>
      <c r="V461" s="14">
        <f>_xlfn.LET(_xlpm.a,T461,_xlpm.b,R461,2*_xlpm.a*_xlpm.b/(_xlpm.a+_xlpm.b))</f>
        <v>6.2500000000000014E-2</v>
      </c>
      <c r="W461" s="14">
        <f>_xlfn.LET(_xlpm.p,R461,_xlpm.q,T461,LOG(_xlpm.p/_xlpm.q))</f>
        <v>1.1760912590556811</v>
      </c>
      <c r="X461" s="2"/>
      <c r="AC461" s="2"/>
      <c r="AH461" s="2"/>
      <c r="AI461" s="2"/>
    </row>
    <row r="462" spans="1:35">
      <c r="A462" s="1" t="str">
        <f>_xlfn.LET(_xlpm.sep," : ",CONCATENATE(O462,_xlpm.sep,P462))</f>
        <v>~oa~ : [oʊ]</v>
      </c>
      <c r="B462" s="1">
        <f>_xlfn.LET(_xlpm.d,$G462,_xlpm.k,_xlfn.CONCAT(LEFT(TRIM(B$1),1),"*"),COUNTIF(_xlpm.d,_xlpm.k))</f>
        <v>0</v>
      </c>
      <c r="C462" s="1">
        <f>_xlfn.LET(_xlpm.d,$G462,_xlpm.k,_xlfn.CONCAT(LEFT(TRIM(C$1),1),"*"),COUNTIF(_xlpm.d,_xlpm.k))</f>
        <v>0</v>
      </c>
      <c r="D462" s="1">
        <f>_xlfn.LET(_xlpm.d,$G462,_xlpm.k,_xlfn.CONCAT(LEFT(TRIM(D$1),1),"*"),COUNTIF(_xlpm.d,_xlpm.k))</f>
        <v>0</v>
      </c>
      <c r="E462" s="1">
        <f>LOG(F462+1,10)</f>
        <v>0.47712125471966244</v>
      </c>
      <c r="F462" s="7">
        <v>2</v>
      </c>
      <c r="G462" s="9" t="s">
        <v>3527</v>
      </c>
      <c r="H462" s="4">
        <f>F462/freq.sum.r6e</f>
        <v>9.9403578528827041E-5</v>
      </c>
      <c r="I462" s="4" t="str">
        <f>_xlfn.LET(_xlpm.sep,":",_xlpm.w,$G462,LEFT(_xlpm.w,FIND(_xlpm.sep,_xlpm.w)-1))</f>
        <v>oʊ</v>
      </c>
      <c r="J462" s="4" t="str">
        <f>_xlfn.LET(_xlpm.sep,":",_xlpm.w,$G462,RIGHT(_xlpm.w,LEN(_xlpm.w)-FIND(_xlpm.sep,_xlpm.w)))</f>
        <v>oa</v>
      </c>
      <c r="K462" s="10">
        <f>_xlfn.LET(_xlpm.w,I462,LEN(_xlpm.w))</f>
        <v>2</v>
      </c>
      <c r="L462" s="10">
        <f>_xlfn.LET(_xlpm.w,J462,LEN(_xlpm.w))</f>
        <v>2</v>
      </c>
      <c r="M462" s="10">
        <f>_xlfn.LET(_xlpm.a,K462,_xlpm.b,L462,MAX(_xlpm.a,_xlpm.b))</f>
        <v>2</v>
      </c>
      <c r="N462" s="10">
        <f>_xlfn.LET(_xlpm.d,(K462,L462),MAX(_xlpm.d)-MIN(_xlpm.d))</f>
        <v>0</v>
      </c>
      <c r="O462" s="1" t="str">
        <f>_xlfn.LET(_xlpm.sep,":",_xlpm.w,$G462,_xlfn.CONCAT("~",RIGHT(_xlpm.w,LEN(_xlpm.w)-FIND(_xlpm.sep,_xlpm.w)),"~"))</f>
        <v>~oa~</v>
      </c>
      <c r="P462" s="1" t="str">
        <f>_xlfn.LET(_xlpm.sep,":",_xlpm.w,$G462,_xlfn.CONCAT("[",LEFT(_xlpm.w,FIND(_xlpm.sep,_xlpm.w)-1),"]"))</f>
        <v>[oʊ]</v>
      </c>
      <c r="Q462" s="14" cm="1">
        <f t="array" ref="Q462">SUM(_xlfn._xlws.FILTER($H$2:$H$7109,_xlfn.MAP($O$2:$O$7109,_xlfn.LAMBDA(_xlpm.x,_xlpm.x=$O462))))</f>
        <v>9.9403578528827041E-5</v>
      </c>
      <c r="R462" s="14">
        <f>$H462/Q462</f>
        <v>1</v>
      </c>
      <c r="S462" s="14" cm="1">
        <f t="array" ref="S462">SUM(_xlfn._xlws.FILTER($H$2:$H$7109,_xlfn.MAP($P$2:$P$7109,_xlfn.LAMBDA(_xlpm.x,_xlpm.x=$P462))))</f>
        <v>1.4910536779324053E-3</v>
      </c>
      <c r="T462" s="14">
        <f>$H462/S462</f>
        <v>6.666666666666668E-2</v>
      </c>
      <c r="U462" s="14">
        <f>_xlfn.LET(_xlpm.freq,F462,_xlpm.size,M462+1,_xlpm.F,V462,LOG(1+_xlpm.freq)*LOG(1+_xlpm.size)*_xlpm.F)</f>
        <v>3.5906952309863321E-2</v>
      </c>
      <c r="V462" s="14">
        <f>_xlfn.LET(_xlpm.a,T462,_xlpm.b,R462,2*_xlpm.a*_xlpm.b/(_xlpm.a+_xlpm.b))</f>
        <v>0.12500000000000003</v>
      </c>
      <c r="W462" s="14">
        <f>_xlfn.LET(_xlpm.p,R462,_xlpm.q,T462,LOG(_xlpm.p/_xlpm.q))</f>
        <v>1.1760912590556811</v>
      </c>
      <c r="X462" s="2"/>
      <c r="AC462" s="2"/>
      <c r="AH462" s="2"/>
      <c r="AI462" s="2"/>
    </row>
    <row r="463" spans="1:35">
      <c r="A463" s="1" t="str">
        <f>_xlfn.LET(_xlpm.sep," : ",CONCATENATE(O463,_xlpm.sep,P463))</f>
        <v>~oh~ : [oʊ]</v>
      </c>
      <c r="B463" s="1">
        <f>_xlfn.LET(_xlpm.d,$G463,_xlpm.k,_xlfn.CONCAT(LEFT(TRIM(B$1),1),"*"),COUNTIF(_xlpm.d,_xlpm.k))</f>
        <v>0</v>
      </c>
      <c r="C463" s="1">
        <f>_xlfn.LET(_xlpm.d,$G463,_xlpm.k,_xlfn.CONCAT(LEFT(TRIM(C$1),1),"*"),COUNTIF(_xlpm.d,_xlpm.k))</f>
        <v>0</v>
      </c>
      <c r="D463" s="1">
        <f>_xlfn.LET(_xlpm.d,$G463,_xlpm.k,_xlfn.CONCAT(LEFT(TRIM(D$1),1),"*"),COUNTIF(_xlpm.d,_xlpm.k))</f>
        <v>0</v>
      </c>
      <c r="E463" s="1">
        <f>LOG(F463+1,10)</f>
        <v>0.47712125471966244</v>
      </c>
      <c r="F463" s="7">
        <v>2</v>
      </c>
      <c r="G463" s="9" t="s">
        <v>63</v>
      </c>
      <c r="H463" s="4">
        <f>F463/freq.sum.r6e</f>
        <v>9.9403578528827041E-5</v>
      </c>
      <c r="I463" s="4" t="str">
        <f>_xlfn.LET(_xlpm.sep,":",_xlpm.w,$G463,LEFT(_xlpm.w,FIND(_xlpm.sep,_xlpm.w)-1))</f>
        <v>oʊ</v>
      </c>
      <c r="J463" s="4" t="str">
        <f>_xlfn.LET(_xlpm.sep,":",_xlpm.w,$G463,RIGHT(_xlpm.w,LEN(_xlpm.w)-FIND(_xlpm.sep,_xlpm.w)))</f>
        <v>oh</v>
      </c>
      <c r="K463" s="10">
        <f>_xlfn.LET(_xlpm.w,I463,LEN(_xlpm.w))</f>
        <v>2</v>
      </c>
      <c r="L463" s="10">
        <f>_xlfn.LET(_xlpm.w,J463,LEN(_xlpm.w))</f>
        <v>2</v>
      </c>
      <c r="M463" s="10">
        <f>_xlfn.LET(_xlpm.a,K463,_xlpm.b,L463,MAX(_xlpm.a,_xlpm.b))</f>
        <v>2</v>
      </c>
      <c r="N463" s="10">
        <f>_xlfn.LET(_xlpm.d,(K463,L463),MAX(_xlpm.d)-MIN(_xlpm.d))</f>
        <v>0</v>
      </c>
      <c r="O463" s="1" t="str">
        <f>_xlfn.LET(_xlpm.sep,":",_xlpm.w,$G463,_xlfn.CONCAT("~",RIGHT(_xlpm.w,LEN(_xlpm.w)-FIND(_xlpm.sep,_xlpm.w)),"~"))</f>
        <v>~oh~</v>
      </c>
      <c r="P463" s="1" t="str">
        <f>_xlfn.LET(_xlpm.sep,":",_xlpm.w,$G463,_xlfn.CONCAT("[",LEFT(_xlpm.w,FIND(_xlpm.sep,_xlpm.w)-1),"]"))</f>
        <v>[oʊ]</v>
      </c>
      <c r="Q463" s="14" cm="1">
        <f t="array" ref="Q463">SUM(_xlfn._xlws.FILTER($H$2:$H$7109,_xlfn.MAP($O$2:$O$7109,_xlfn.LAMBDA(_xlpm.x,_xlpm.x=$O463))))</f>
        <v>9.9403578528827041E-5</v>
      </c>
      <c r="R463" s="14">
        <f>$H463/Q463</f>
        <v>1</v>
      </c>
      <c r="S463" s="14" cm="1">
        <f t="array" ref="S463">SUM(_xlfn._xlws.FILTER($H$2:$H$7109,_xlfn.MAP($P$2:$P$7109,_xlfn.LAMBDA(_xlpm.x,_xlpm.x=$P463))))</f>
        <v>1.4910536779324053E-3</v>
      </c>
      <c r="T463" s="14">
        <f>$H463/S463</f>
        <v>6.666666666666668E-2</v>
      </c>
      <c r="U463" s="14">
        <f>_xlfn.LET(_xlpm.freq,F463,_xlpm.size,M463+1,_xlpm.F,V463,LOG(1+_xlpm.freq)*LOG(1+_xlpm.size)*_xlpm.F)</f>
        <v>3.5906952309863321E-2</v>
      </c>
      <c r="V463" s="14">
        <f>_xlfn.LET(_xlpm.a,T463,_xlpm.b,R463,2*_xlpm.a*_xlpm.b/(_xlpm.a+_xlpm.b))</f>
        <v>0.12500000000000003</v>
      </c>
      <c r="W463" s="14">
        <f>_xlfn.LET(_xlpm.p,R463,_xlpm.q,T463,LOG(_xlpm.p/_xlpm.q))</f>
        <v>1.1760912590556811</v>
      </c>
      <c r="X463" s="2"/>
      <c r="AC463" s="2"/>
      <c r="AH463" s="2"/>
      <c r="AI463" s="2"/>
    </row>
    <row r="464" spans="1:35">
      <c r="A464" s="1" t="str">
        <f>_xlfn.LET(_xlpm.sep," : ",CONCATENATE(O464,_xlpm.sep,P464))</f>
        <v>~xe~ : [ksə]</v>
      </c>
      <c r="B464" s="1">
        <f>_xlfn.LET(_xlpm.d,$G464,_xlpm.k,_xlfn.CONCAT(LEFT(TRIM(B$1),1),"*"),COUNTIF(_xlpm.d,_xlpm.k))</f>
        <v>0</v>
      </c>
      <c r="C464" s="1">
        <f>_xlfn.LET(_xlpm.d,$G464,_xlpm.k,_xlfn.CONCAT(LEFT(TRIM(C$1),1),"*"),COUNTIF(_xlpm.d,_xlpm.k))</f>
        <v>0</v>
      </c>
      <c r="D464" s="1">
        <f>_xlfn.LET(_xlpm.d,$G464,_xlpm.k,_xlfn.CONCAT(LEFT(TRIM(D$1),1),"*"),COUNTIF(_xlpm.d,_xlpm.k))</f>
        <v>0</v>
      </c>
      <c r="E464" s="1">
        <f>LOG(F464+1,10)</f>
        <v>0.47712125471966244</v>
      </c>
      <c r="F464" s="7">
        <v>2</v>
      </c>
      <c r="G464" s="9" t="s">
        <v>1612</v>
      </c>
      <c r="H464" s="4">
        <f>F464/freq.sum.r6e</f>
        <v>9.9403578528827041E-5</v>
      </c>
      <c r="I464" s="1" t="str">
        <f>_xlfn.LET(_xlpm.sep,":",_xlpm.w,$G464,LEFT(_xlpm.w,FIND(_xlpm.sep,_xlpm.w)-1))</f>
        <v>ksə</v>
      </c>
      <c r="J464" s="1" t="str">
        <f>_xlfn.LET(_xlpm.sep,":",_xlpm.w,$G464,RIGHT(_xlpm.w,LEN(_xlpm.w)-FIND(_xlpm.sep,_xlpm.w)))</f>
        <v>xe</v>
      </c>
      <c r="K464" s="10">
        <f>_xlfn.LET(_xlpm.w,I464,LEN(_xlpm.w))</f>
        <v>3</v>
      </c>
      <c r="L464" s="10">
        <f>_xlfn.LET(_xlpm.w,J464,LEN(_xlpm.w))</f>
        <v>2</v>
      </c>
      <c r="M464" s="10">
        <f>_xlfn.LET(_xlpm.a,K464,_xlpm.b,L464,MAX(_xlpm.a,_xlpm.b))</f>
        <v>3</v>
      </c>
      <c r="N464" s="10">
        <f>_xlfn.LET(_xlpm.d,(K464,L464),MAX(_xlpm.d)-MIN(_xlpm.d))</f>
        <v>1</v>
      </c>
      <c r="O464" s="1" t="str">
        <f>_xlfn.LET(_xlpm.sep,":",_xlpm.w,$G464,_xlfn.CONCAT("~",RIGHT(_xlpm.w,LEN(_xlpm.w)-FIND(_xlpm.sep,_xlpm.w)),"~"))</f>
        <v>~xe~</v>
      </c>
      <c r="P464" s="1" t="str">
        <f>_xlfn.LET(_xlpm.sep,":",_xlpm.w,$G464,_xlfn.CONCAT("[",LEFT(_xlpm.w,FIND(_xlpm.sep,_xlpm.w)-1),"]"))</f>
        <v>[ksə]</v>
      </c>
      <c r="Q464" s="14" cm="1">
        <f t="array" ref="Q464">SUM(_xlfn._xlws.FILTER($H$2:$H$7117,_xlfn.MAP($O$2:$O$7117,_xlfn.LAMBDA(_xlpm.x,_xlpm.x=$O464))))</f>
        <v>9.9403578528827041E-5</v>
      </c>
      <c r="R464" s="14">
        <f>$H464/Q464</f>
        <v>1</v>
      </c>
      <c r="S464" s="14" cm="1">
        <f t="array" ref="S464">SUM(_xlfn._xlws.FILTER($H$2:$H$7117,_xlfn.MAP($P$2:$P$7117,_xlfn.LAMBDA(_xlpm.x,_xlpm.x=$P464))))</f>
        <v>1.4910536779324053E-3</v>
      </c>
      <c r="T464" s="14">
        <f>$H464/S464</f>
        <v>6.666666666666668E-2</v>
      </c>
      <c r="U464" s="14">
        <f>_xlfn.LET(_xlpm.freq,F464,_xlpm.size,M464+1,_xlpm.F,V464,LOG(1+_xlpm.freq)*LOG(1+_xlpm.size)*_xlpm.F)</f>
        <v>4.1686680685026158E-2</v>
      </c>
      <c r="V464" s="14">
        <f>_xlfn.LET(_xlpm.a,T464,_xlpm.b,R464,2*_xlpm.a*_xlpm.b/(_xlpm.a+_xlpm.b))</f>
        <v>0.12500000000000003</v>
      </c>
      <c r="W464" s="14">
        <f>_xlfn.LET(_xlpm.p,R464,_xlpm.q,T464,LOG(_xlpm.p/_xlpm.q))</f>
        <v>1.1760912590556811</v>
      </c>
      <c r="X464" s="2"/>
      <c r="AC464" s="2"/>
      <c r="AH464" s="2"/>
      <c r="AI464" s="2"/>
    </row>
    <row r="465" spans="1:35">
      <c r="A465" s="1" t="str">
        <f>_xlfn.LET(_xlpm.sep," : ",CONCATENATE(O465,_xlpm.sep,P465))</f>
        <v>~xy~ : [ksə]</v>
      </c>
      <c r="B465" s="1">
        <f>_xlfn.LET(_xlpm.d,$G465,_xlpm.k,_xlfn.CONCAT(LEFT(TRIM(B$1),1),"*"),COUNTIF(_xlpm.d,_xlpm.k))</f>
        <v>0</v>
      </c>
      <c r="C465" s="1">
        <f>_xlfn.LET(_xlpm.d,$G465,_xlpm.k,_xlfn.CONCAT(LEFT(TRIM(C$1),1),"*"),COUNTIF(_xlpm.d,_xlpm.k))</f>
        <v>0</v>
      </c>
      <c r="D465" s="1">
        <f>_xlfn.LET(_xlpm.d,$G465,_xlpm.k,_xlfn.CONCAT(LEFT(TRIM(D$1),1),"*"),COUNTIF(_xlpm.d,_xlpm.k))</f>
        <v>0</v>
      </c>
      <c r="E465" s="1">
        <f>LOG(F465+1,10)</f>
        <v>0.47712125471966244</v>
      </c>
      <c r="F465" s="7">
        <v>2</v>
      </c>
      <c r="G465" s="9" t="s">
        <v>1627</v>
      </c>
      <c r="H465" s="4">
        <f>F465/freq.sum.r6e</f>
        <v>9.9403578528827041E-5</v>
      </c>
      <c r="I465" s="1" t="str">
        <f>_xlfn.LET(_xlpm.sep,":",_xlpm.w,$G465,LEFT(_xlpm.w,FIND(_xlpm.sep,_xlpm.w)-1))</f>
        <v>ksə</v>
      </c>
      <c r="J465" s="1" t="str">
        <f>_xlfn.LET(_xlpm.sep,":",_xlpm.w,$G465,RIGHT(_xlpm.w,LEN(_xlpm.w)-FIND(_xlpm.sep,_xlpm.w)))</f>
        <v>xy</v>
      </c>
      <c r="K465" s="10">
        <f>_xlfn.LET(_xlpm.w,I465,LEN(_xlpm.w))</f>
        <v>3</v>
      </c>
      <c r="L465" s="10">
        <f>_xlfn.LET(_xlpm.w,J465,LEN(_xlpm.w))</f>
        <v>2</v>
      </c>
      <c r="M465" s="10">
        <f>_xlfn.LET(_xlpm.a,K465,_xlpm.b,L465,MAX(_xlpm.a,_xlpm.b))</f>
        <v>3</v>
      </c>
      <c r="N465" s="10">
        <f>_xlfn.LET(_xlpm.d,(K465,L465),MAX(_xlpm.d)-MIN(_xlpm.d))</f>
        <v>1</v>
      </c>
      <c r="O465" s="1" t="str">
        <f>_xlfn.LET(_xlpm.sep,":",_xlpm.w,$G465,_xlfn.CONCAT("~",RIGHT(_xlpm.w,LEN(_xlpm.w)-FIND(_xlpm.sep,_xlpm.w)),"~"))</f>
        <v>~xy~</v>
      </c>
      <c r="P465" s="1" t="str">
        <f>_xlfn.LET(_xlpm.sep,":",_xlpm.w,$G465,_xlfn.CONCAT("[",LEFT(_xlpm.w,FIND(_xlpm.sep,_xlpm.w)-1),"]"))</f>
        <v>[ksə]</v>
      </c>
      <c r="Q465" s="14" cm="1">
        <f t="array" ref="Q465">SUM(_xlfn._xlws.FILTER($H$2:$H$7117,_xlfn.MAP($O$2:$O$7117,_xlfn.LAMBDA(_xlpm.x,_xlpm.x=$O465))))</f>
        <v>9.9403578528827041E-5</v>
      </c>
      <c r="R465" s="14">
        <f>$H465/Q465</f>
        <v>1</v>
      </c>
      <c r="S465" s="14" cm="1">
        <f t="array" ref="S465">SUM(_xlfn._xlws.FILTER($H$2:$H$7117,_xlfn.MAP($P$2:$P$7117,_xlfn.LAMBDA(_xlpm.x,_xlpm.x=$P465))))</f>
        <v>1.4910536779324053E-3</v>
      </c>
      <c r="T465" s="14">
        <f>$H465/S465</f>
        <v>6.666666666666668E-2</v>
      </c>
      <c r="U465" s="14">
        <f>_xlfn.LET(_xlpm.freq,F465,_xlpm.size,M465+1,_xlpm.F,V465,LOG(1+_xlpm.freq)*LOG(1+_xlpm.size)*_xlpm.F)</f>
        <v>4.1686680685026158E-2</v>
      </c>
      <c r="V465" s="14">
        <f>_xlfn.LET(_xlpm.a,T465,_xlpm.b,R465,2*_xlpm.a*_xlpm.b/(_xlpm.a+_xlpm.b))</f>
        <v>0.12500000000000003</v>
      </c>
      <c r="W465" s="14">
        <f>_xlfn.LET(_xlpm.p,R465,_xlpm.q,T465,LOG(_xlpm.p/_xlpm.q))</f>
        <v>1.1760912590556811</v>
      </c>
      <c r="X465" s="2"/>
      <c r="AC465" s="2"/>
      <c r="AH465" s="2"/>
      <c r="AI465" s="2"/>
    </row>
    <row r="466" spans="1:35">
      <c r="A466" s="1" t="str">
        <f>_xlfn.LET(_xlpm.sep," : ",CONCATENATE(O466,_xlpm.sep,P466))</f>
        <v>~xa~ : [ksə]</v>
      </c>
      <c r="B466" s="1">
        <f>_xlfn.LET(_xlpm.d,$G466,_xlpm.k,_xlfn.CONCAT(LEFT(TRIM(B$1),1),"*"),COUNTIF(_xlpm.d,_xlpm.k))</f>
        <v>0</v>
      </c>
      <c r="C466" s="1">
        <f>_xlfn.LET(_xlpm.d,$G466,_xlpm.k,_xlfn.CONCAT(LEFT(TRIM(C$1),1),"*"),COUNTIF(_xlpm.d,_xlpm.k))</f>
        <v>0</v>
      </c>
      <c r="D466" s="1">
        <f>_xlfn.LET(_xlpm.d,$G466,_xlpm.k,_xlfn.CONCAT(LEFT(TRIM(D$1),1),"*"),COUNTIF(_xlpm.d,_xlpm.k))</f>
        <v>0</v>
      </c>
      <c r="E466" s="1">
        <f>LOG(F466+1,10)</f>
        <v>0.47712125471966244</v>
      </c>
      <c r="F466" s="7">
        <v>2</v>
      </c>
      <c r="G466" s="9" t="s">
        <v>1601</v>
      </c>
      <c r="H466" s="4">
        <f>F466/freq.sum.r6e</f>
        <v>9.9403578528827041E-5</v>
      </c>
      <c r="I466" s="1" t="str">
        <f>_xlfn.LET(_xlpm.sep,":",_xlpm.w,$G466,LEFT(_xlpm.w,FIND(_xlpm.sep,_xlpm.w)-1))</f>
        <v>ksə</v>
      </c>
      <c r="J466" s="1" t="str">
        <f>_xlfn.LET(_xlpm.sep,":",_xlpm.w,$G466,RIGHT(_xlpm.w,LEN(_xlpm.w)-FIND(_xlpm.sep,_xlpm.w)))</f>
        <v>xa</v>
      </c>
      <c r="K466" s="10">
        <f>_xlfn.LET(_xlpm.w,I466,LEN(_xlpm.w))</f>
        <v>3</v>
      </c>
      <c r="L466" s="10">
        <f>_xlfn.LET(_xlpm.w,J466,LEN(_xlpm.w))</f>
        <v>2</v>
      </c>
      <c r="M466" s="10">
        <f>_xlfn.LET(_xlpm.a,K466,_xlpm.b,L466,MAX(_xlpm.a,_xlpm.b))</f>
        <v>3</v>
      </c>
      <c r="N466" s="10">
        <f>_xlfn.LET(_xlpm.d,(K466,L466),MAX(_xlpm.d)-MIN(_xlpm.d))</f>
        <v>1</v>
      </c>
      <c r="O466" s="1" t="str">
        <f>_xlfn.LET(_xlpm.sep,":",_xlpm.w,$G466,_xlfn.CONCAT("~",RIGHT(_xlpm.w,LEN(_xlpm.w)-FIND(_xlpm.sep,_xlpm.w)),"~"))</f>
        <v>~xa~</v>
      </c>
      <c r="P466" s="1" t="str">
        <f>_xlfn.LET(_xlpm.sep,":",_xlpm.w,$G466,_xlfn.CONCAT("[",LEFT(_xlpm.w,FIND(_xlpm.sep,_xlpm.w)-1),"]"))</f>
        <v>[ksə]</v>
      </c>
      <c r="Q466" s="14" cm="1">
        <f t="array" ref="Q466">SUM(_xlfn._xlws.FILTER($H$2:$H$7117,_xlfn.MAP($O$2:$O$7117,_xlfn.LAMBDA(_xlpm.x,_xlpm.x=$O466))))</f>
        <v>9.9403578528827041E-5</v>
      </c>
      <c r="R466" s="14">
        <f>$H466/Q466</f>
        <v>1</v>
      </c>
      <c r="S466" s="14" cm="1">
        <f t="array" ref="S466">SUM(_xlfn._xlws.FILTER($H$2:$H$7117,_xlfn.MAP($P$2:$P$7117,_xlfn.LAMBDA(_xlpm.x,_xlpm.x=$P466))))</f>
        <v>1.4910536779324053E-3</v>
      </c>
      <c r="T466" s="14">
        <f>$H466/S466</f>
        <v>6.666666666666668E-2</v>
      </c>
      <c r="U466" s="14">
        <f>_xlfn.LET(_xlpm.freq,F466,_xlpm.size,M466+1,_xlpm.F,V466,LOG(1+_xlpm.freq)*LOG(1+_xlpm.size)*_xlpm.F)</f>
        <v>4.1686680685026158E-2</v>
      </c>
      <c r="V466" s="14">
        <f>_xlfn.LET(_xlpm.a,T466,_xlpm.b,R466,2*_xlpm.a*_xlpm.b/(_xlpm.a+_xlpm.b))</f>
        <v>0.12500000000000003</v>
      </c>
      <c r="W466" s="14">
        <f>_xlfn.LET(_xlpm.p,R466,_xlpm.q,T466,LOG(_xlpm.p/_xlpm.q))</f>
        <v>1.1760912590556811</v>
      </c>
      <c r="X466" s="2"/>
      <c r="AC466" s="2"/>
      <c r="AH466" s="2"/>
      <c r="AI466" s="2"/>
    </row>
    <row r="467" spans="1:35">
      <c r="A467" s="1" t="str">
        <f>_xlfn.LET(_xlpm.sep," : ",CONCATENATE(O467,_xlpm.sep,P467))</f>
        <v>~te~ : [tɪ]</v>
      </c>
      <c r="B467" s="1">
        <f>_xlfn.LET(_xlpm.d,$G467,_xlpm.k,_xlfn.CONCAT(LEFT(TRIM(B$1),1),"*"),COUNTIF(_xlpm.d,_xlpm.k))</f>
        <v>0</v>
      </c>
      <c r="C467" s="1">
        <f>_xlfn.LET(_xlpm.d,$G467,_xlpm.k,_xlfn.CONCAT(LEFT(TRIM(C$1),1),"*"),COUNTIF(_xlpm.d,_xlpm.k))</f>
        <v>0</v>
      </c>
      <c r="D467" s="1">
        <f>_xlfn.LET(_xlpm.d,$G467,_xlpm.k,_xlfn.CONCAT(LEFT(TRIM(D$1),1),"*"),COUNTIF(_xlpm.d,_xlpm.k))</f>
        <v>0</v>
      </c>
      <c r="E467" s="1">
        <f>LOG(F467+1,10)</f>
        <v>1.3617278360175928</v>
      </c>
      <c r="F467" s="7">
        <v>22</v>
      </c>
      <c r="G467" s="9" t="s">
        <v>4767</v>
      </c>
      <c r="H467" s="4">
        <f>F467/freq.sum.r6e</f>
        <v>1.0934393638170974E-3</v>
      </c>
      <c r="I467" s="1" t="str">
        <f>_xlfn.LET(_xlpm.sep,":",_xlpm.w,$G467,LEFT(_xlpm.w,FIND(_xlpm.sep,_xlpm.w)-1))</f>
        <v>tɪ</v>
      </c>
      <c r="J467" s="1" t="str">
        <f>_xlfn.LET(_xlpm.sep,":",_xlpm.w,$G467,RIGHT(_xlpm.w,LEN(_xlpm.w)-FIND(_xlpm.sep,_xlpm.w)))</f>
        <v>te</v>
      </c>
      <c r="K467" s="10">
        <f>_xlfn.LET(_xlpm.w,I467,LEN(_xlpm.w))</f>
        <v>2</v>
      </c>
      <c r="L467" s="10">
        <f>_xlfn.LET(_xlpm.w,J467,LEN(_xlpm.w))</f>
        <v>2</v>
      </c>
      <c r="M467" s="10">
        <f>_xlfn.LET(_xlpm.a,K467,_xlpm.b,L467,MAX(_xlpm.a,_xlpm.b))</f>
        <v>2</v>
      </c>
      <c r="N467" s="10">
        <f>_xlfn.LET(_xlpm.d,(K467,L467),MAX(_xlpm.d)-MIN(_xlpm.d))</f>
        <v>0</v>
      </c>
      <c r="O467" s="1" t="str">
        <f>_xlfn.LET(_xlpm.sep,":",_xlpm.w,$G467,_xlfn.CONCAT("~",RIGHT(_xlpm.w,LEN(_xlpm.w)-FIND(_xlpm.sep,_xlpm.w)),"~"))</f>
        <v>~te~</v>
      </c>
      <c r="P467" s="1" t="str">
        <f>_xlfn.LET(_xlpm.sep,":",_xlpm.w,$G467,_xlfn.CONCAT("[",LEFT(_xlpm.w,FIND(_xlpm.sep,_xlpm.w)-1),"]"))</f>
        <v>[tɪ]</v>
      </c>
      <c r="Q467" s="14" cm="1">
        <f t="array" ref="Q467">SUM(_xlfn._xlws.FILTER($H$2:$H$7117,_xlfn.MAP($O$2:$O$7117,_xlfn.LAMBDA(_xlpm.x,_xlpm.x=$O467))))</f>
        <v>1.4413518886679921E-3</v>
      </c>
      <c r="R467" s="14">
        <f>$H467/Q467</f>
        <v>0.75862068965517238</v>
      </c>
      <c r="S467" s="14" cm="1">
        <f t="array" ref="S467">SUM(_xlfn._xlws.FILTER($H$2:$H$7117,_xlfn.MAP($P$2:$P$7117,_xlfn.LAMBDA(_xlpm.x,_xlpm.x=$P467))))</f>
        <v>2.2266401590457251E-2</v>
      </c>
      <c r="T467" s="14">
        <f>$H467/S467</f>
        <v>4.910714285714287E-2</v>
      </c>
      <c r="U467" s="14">
        <f>_xlfn.LET(_xlpm.freq,F467,_xlpm.size,M467+1,_xlpm.F,V467,LOG(1+_xlpm.freq)*LOG(1+_xlpm.size)*_xlpm.F)</f>
        <v>7.5624824658966625E-2</v>
      </c>
      <c r="V467" s="14">
        <f>_xlfn.LET(_xlpm.a,T467,_xlpm.b,R467,2*_xlpm.a*_xlpm.b/(_xlpm.a+_xlpm.b))</f>
        <v>9.224318658280925E-2</v>
      </c>
      <c r="W467" s="14">
        <f>_xlfn.LET(_xlpm.p,R467,_xlpm.q,T467,LOG(_xlpm.p/_xlpm.q))</f>
        <v>1.1888800160991877</v>
      </c>
      <c r="X467" s="2"/>
      <c r="AC467" s="2"/>
      <c r="AH467" s="2"/>
      <c r="AI467" s="2"/>
    </row>
    <row r="468" spans="1:35">
      <c r="A468" s="1" t="str">
        <f>_xlfn.LET(_xlpm.sep," : ",CONCATENATE(O468,_xlpm.sep,P468))</f>
        <v>~ry~ : [ɹɪ]</v>
      </c>
      <c r="B468" s="1">
        <f>_xlfn.LET(_xlpm.d,$G468,_xlpm.k,_xlfn.CONCAT(LEFT(TRIM(B$1),1),"*"),COUNTIF(_xlpm.d,_xlpm.k))</f>
        <v>1</v>
      </c>
      <c r="C468" s="1">
        <f>_xlfn.LET(_xlpm.d,$G468,_xlpm.k,_xlfn.CONCAT(LEFT(TRIM(C$1),1),"*"),COUNTIF(_xlpm.d,_xlpm.k))</f>
        <v>0</v>
      </c>
      <c r="D468" s="1">
        <f>_xlfn.LET(_xlpm.d,$G468,_xlpm.k,_xlfn.CONCAT(LEFT(TRIM(D$1),1),"*"),COUNTIF(_xlpm.d,_xlpm.k))</f>
        <v>0</v>
      </c>
      <c r="E468" s="1">
        <f>LOG(F468+1,10)</f>
        <v>1.3617278360175928</v>
      </c>
      <c r="F468" s="7">
        <v>22</v>
      </c>
      <c r="G468" s="9" t="s">
        <v>6776</v>
      </c>
      <c r="H468" s="4">
        <f>F468/freq.sum.r6e</f>
        <v>1.0934393638170974E-3</v>
      </c>
      <c r="I468" s="4" t="str">
        <f>_xlfn.LET(_xlpm.sep,":",_xlpm.w,$G468,LEFT(_xlpm.w,FIND(_xlpm.sep,_xlpm.w)-1))</f>
        <v>ɹɪ</v>
      </c>
      <c r="J468" s="4" t="str">
        <f>_xlfn.LET(_xlpm.sep,":",_xlpm.w,$G468,RIGHT(_xlpm.w,LEN(_xlpm.w)-FIND(_xlpm.sep,_xlpm.w)))</f>
        <v>ry</v>
      </c>
      <c r="K468" s="10">
        <f>_xlfn.LET(_xlpm.w,I468,LEN(_xlpm.w))</f>
        <v>2</v>
      </c>
      <c r="L468" s="10">
        <f>_xlfn.LET(_xlpm.w,J468,LEN(_xlpm.w))</f>
        <v>2</v>
      </c>
      <c r="M468" s="10">
        <f>_xlfn.LET(_xlpm.a,K468,_xlpm.b,L468,MAX(_xlpm.a,_xlpm.b))</f>
        <v>2</v>
      </c>
      <c r="N468" s="10">
        <f>_xlfn.LET(_xlpm.d,(K468,L468),MAX(_xlpm.d)-MIN(_xlpm.d))</f>
        <v>0</v>
      </c>
      <c r="O468" s="1" t="str">
        <f>_xlfn.LET(_xlpm.sep,":",_xlpm.w,$G468,_xlfn.CONCAT("~",RIGHT(_xlpm.w,LEN(_xlpm.w)-FIND(_xlpm.sep,_xlpm.w)),"~"))</f>
        <v>~ry~</v>
      </c>
      <c r="P468" s="1" t="str">
        <f>_xlfn.LET(_xlpm.sep,":",_xlpm.w,$G468,_xlfn.CONCAT("[",LEFT(_xlpm.w,FIND(_xlpm.sep,_xlpm.w)-1),"]"))</f>
        <v>[ɹɪ]</v>
      </c>
      <c r="Q468" s="14" cm="1">
        <f t="array" ref="Q468">SUM(_xlfn._xlws.FILTER($H$2:$H$7109,_xlfn.MAP($O$2:$O$7109,_xlfn.LAMBDA(_xlpm.x,_xlpm.x=$O468))))</f>
        <v>1.4413518886679921E-3</v>
      </c>
      <c r="R468" s="14">
        <f>$H468/Q468</f>
        <v>0.75862068965517238</v>
      </c>
      <c r="S468" s="14" cm="1">
        <f t="array" ref="S468">SUM(_xlfn._xlws.FILTER($H$2:$H$7109,_xlfn.MAP($P$2:$P$7109,_xlfn.LAMBDA(_xlpm.x,_xlpm.x=$P468))))</f>
        <v>2.2266401590457251E-2</v>
      </c>
      <c r="T468" s="14">
        <f>$H468/S468</f>
        <v>4.910714285714287E-2</v>
      </c>
      <c r="U468" s="14">
        <f>_xlfn.LET(_xlpm.freq,F468,_xlpm.size,M468+1,_xlpm.F,V468,LOG(1+_xlpm.freq)*LOG(1+_xlpm.size)*_xlpm.F)</f>
        <v>7.5624824658966625E-2</v>
      </c>
      <c r="V468" s="14">
        <f>_xlfn.LET(_xlpm.a,T468,_xlpm.b,R468,2*_xlpm.a*_xlpm.b/(_xlpm.a+_xlpm.b))</f>
        <v>9.224318658280925E-2</v>
      </c>
      <c r="W468" s="14">
        <f>_xlfn.LET(_xlpm.p,R468,_xlpm.q,T468,LOG(_xlpm.p/_xlpm.q))</f>
        <v>1.1888800160991877</v>
      </c>
      <c r="X468" s="2"/>
      <c r="AC468" s="2"/>
      <c r="AH468" s="2"/>
      <c r="AI468" s="2"/>
    </row>
    <row r="469" spans="1:35">
      <c r="A469" s="1" t="str">
        <f>_xlfn.LET(_xlpm.sep," : ",CONCATENATE(O469,_xlpm.sep,P469))</f>
        <v>~ee~ : [ɪ]</v>
      </c>
      <c r="B469" s="1">
        <f>_xlfn.LET(_xlpm.d,$G469,_xlpm.k,_xlfn.CONCAT(LEFT(TRIM(B$1),1),"*"),COUNTIF(_xlpm.d,_xlpm.k))</f>
        <v>0</v>
      </c>
      <c r="C469" s="1">
        <f>_xlfn.LET(_xlpm.d,$G469,_xlpm.k,_xlfn.CONCAT(LEFT(TRIM(C$1),1),"*"),COUNTIF(_xlpm.d,_xlpm.k))</f>
        <v>0</v>
      </c>
      <c r="D469" s="1">
        <f>_xlfn.LET(_xlpm.d,$G469,_xlpm.k,_xlfn.CONCAT(LEFT(TRIM(D$1),1),"*"),COUNTIF(_xlpm.d,_xlpm.k))</f>
        <v>0</v>
      </c>
      <c r="E469" s="1">
        <f>LOG(F469+1,10)</f>
        <v>0.30102999566398114</v>
      </c>
      <c r="F469" s="7">
        <v>1</v>
      </c>
      <c r="G469" s="9" t="s">
        <v>52</v>
      </c>
      <c r="H469" s="4">
        <f>F469/freq.sum.r6e</f>
        <v>4.9701789264413521E-5</v>
      </c>
      <c r="I469" s="1" t="str">
        <f>_xlfn.LET(_xlpm.sep,":",_xlpm.w,$G469,LEFT(_xlpm.w,FIND(_xlpm.sep,_xlpm.w)-1))</f>
        <v>ɪ</v>
      </c>
      <c r="J469" s="1" t="str">
        <f>_xlfn.LET(_xlpm.sep,":",_xlpm.w,$G469,RIGHT(_xlpm.w,LEN(_xlpm.w)-FIND(_xlpm.sep,_xlpm.w)))</f>
        <v>ee</v>
      </c>
      <c r="K469" s="10">
        <f>_xlfn.LET(_xlpm.w,I469,LEN(_xlpm.w))</f>
        <v>1</v>
      </c>
      <c r="L469" s="10">
        <f>_xlfn.LET(_xlpm.w,J469,LEN(_xlpm.w))</f>
        <v>2</v>
      </c>
      <c r="M469" s="10">
        <f>_xlfn.LET(_xlpm.a,K469,_xlpm.b,L469,MAX(_xlpm.a,_xlpm.b))</f>
        <v>2</v>
      </c>
      <c r="N469" s="10">
        <f>_xlfn.LET(_xlpm.d,(K469,L469),MAX(_xlpm.d)-MIN(_xlpm.d))</f>
        <v>1</v>
      </c>
      <c r="O469" s="1" t="str">
        <f>_xlfn.LET(_xlpm.sep,":",_xlpm.w,$G469,_xlfn.CONCAT("~",RIGHT(_xlpm.w,LEN(_xlpm.w)-FIND(_xlpm.sep,_xlpm.w)),"~"))</f>
        <v>~ee~</v>
      </c>
      <c r="P469" s="1" t="str">
        <f>_xlfn.LET(_xlpm.sep,":",_xlpm.w,$G469,_xlfn.CONCAT("[",LEFT(_xlpm.w,FIND(_xlpm.sep,_xlpm.w)-1),"]"))</f>
        <v>[ɪ]</v>
      </c>
      <c r="Q469" s="14" cm="1">
        <f t="array" ref="Q469">SUM(_xlfn._xlws.FILTER($H$2:$H$7117,_xlfn.MAP($O$2:$O$7117,_xlfn.LAMBDA(_xlpm.x,_xlpm.x=$O469))))</f>
        <v>3.9761431411530816E-4</v>
      </c>
      <c r="R469" s="14">
        <f>$H469/Q469</f>
        <v>0.125</v>
      </c>
      <c r="S469" s="14" cm="1">
        <f t="array" ref="S469">SUM(_xlfn._xlws.FILTER($H$2:$H$7117,_xlfn.MAP($P$2:$P$7117,_xlfn.LAMBDA(_xlpm.x,_xlpm.x=$P469))))</f>
        <v>6.361829025844928E-3</v>
      </c>
      <c r="T469" s="14">
        <f>$H469/S469</f>
        <v>7.8125000000000035E-3</v>
      </c>
      <c r="U469" s="14">
        <f>_xlfn.LET(_xlpm.freq,F469,_xlpm.size,M469+1,_xlpm.F,V469,LOG(1+_xlpm.freq)*LOG(1+_xlpm.size)*_xlpm.F)</f>
        <v>2.6652664202781347E-3</v>
      </c>
      <c r="V469" s="14">
        <f>_xlfn.LET(_xlpm.a,T469,_xlpm.b,R469,2*_xlpm.a*_xlpm.b/(_xlpm.a+_xlpm.b))</f>
        <v>1.4705882352941183E-2</v>
      </c>
      <c r="W469" s="14">
        <f>_xlfn.LET(_xlpm.p,R469,_xlpm.q,T469,LOG(_xlpm.p/_xlpm.q))</f>
        <v>1.2041199826559246</v>
      </c>
      <c r="X469" s="2"/>
      <c r="AC469" s="2"/>
      <c r="AH469" s="2"/>
      <c r="AI469" s="2"/>
    </row>
    <row r="470" spans="1:35">
      <c r="A470" s="1" t="str">
        <f>_xlfn.LET(_xlpm.sep," : ",CONCATENATE(O470,_xlpm.sep,P470))</f>
        <v>~ie~ : [aɪ]</v>
      </c>
      <c r="B470" s="1">
        <f>_xlfn.LET(_xlpm.d,$G470,_xlpm.k,_xlfn.CONCAT(LEFT(TRIM(B$1),1),"*"),COUNTIF(_xlpm.d,_xlpm.k))</f>
        <v>0</v>
      </c>
      <c r="C470" s="1">
        <f>_xlfn.LET(_xlpm.d,$G470,_xlpm.k,_xlfn.CONCAT(LEFT(TRIM(C$1),1),"*"),COUNTIF(_xlpm.d,_xlpm.k))</f>
        <v>0</v>
      </c>
      <c r="D470" s="1">
        <f>_xlfn.LET(_xlpm.d,$G470,_xlpm.k,_xlfn.CONCAT(LEFT(TRIM(D$1),1),"*"),COUNTIF(_xlpm.d,_xlpm.k))</f>
        <v>0</v>
      </c>
      <c r="E470" s="1">
        <f>LOG(F470+1,10)</f>
        <v>0.30102999566398114</v>
      </c>
      <c r="F470" s="7">
        <v>1</v>
      </c>
      <c r="G470" s="9" t="s">
        <v>32</v>
      </c>
      <c r="H470" s="4">
        <f>F470/freq.sum.r6e</f>
        <v>4.9701789264413521E-5</v>
      </c>
      <c r="I470" s="1" t="str">
        <f>_xlfn.LET(_xlpm.sep,":",_xlpm.w,$G470,LEFT(_xlpm.w,FIND(_xlpm.sep,_xlpm.w)-1))</f>
        <v>aɪ</v>
      </c>
      <c r="J470" s="1" t="str">
        <f>_xlfn.LET(_xlpm.sep,":",_xlpm.w,$G470,RIGHT(_xlpm.w,LEN(_xlpm.w)-FIND(_xlpm.sep,_xlpm.w)))</f>
        <v>ie</v>
      </c>
      <c r="K470" s="10">
        <f>_xlfn.LET(_xlpm.w,I470,LEN(_xlpm.w))</f>
        <v>2</v>
      </c>
      <c r="L470" s="10">
        <f>_xlfn.LET(_xlpm.w,J470,LEN(_xlpm.w))</f>
        <v>2</v>
      </c>
      <c r="M470" s="10">
        <f>_xlfn.LET(_xlpm.a,K470,_xlpm.b,L470,MAX(_xlpm.a,_xlpm.b))</f>
        <v>2</v>
      </c>
      <c r="N470" s="10">
        <f>_xlfn.LET(_xlpm.d,(K470,L470),MAX(_xlpm.d)-MIN(_xlpm.d))</f>
        <v>0</v>
      </c>
      <c r="O470" s="1" t="str">
        <f>_xlfn.LET(_xlpm.sep,":",_xlpm.w,$G470,_xlfn.CONCAT("~",RIGHT(_xlpm.w,LEN(_xlpm.w)-FIND(_xlpm.sep,_xlpm.w)),"~"))</f>
        <v>~ie~</v>
      </c>
      <c r="P470" s="1" t="str">
        <f>_xlfn.LET(_xlpm.sep,":",_xlpm.w,$G470,_xlfn.CONCAT("[",LEFT(_xlpm.w,FIND(_xlpm.sep,_xlpm.w)-1),"]"))</f>
        <v>[aɪ]</v>
      </c>
      <c r="Q470" s="14" cm="1">
        <f t="array" ref="Q470">SUM(_xlfn._xlws.FILTER($H$2:$H$7117,_xlfn.MAP($O$2:$O$7117,_xlfn.LAMBDA(_xlpm.x,_xlpm.x=$O470))))</f>
        <v>9.9403578528827041E-5</v>
      </c>
      <c r="R470" s="14">
        <f>$H470/Q470</f>
        <v>0.5</v>
      </c>
      <c r="S470" s="14" cm="1">
        <f t="array" ref="S470">SUM(_xlfn._xlws.FILTER($H$2:$H$7117,_xlfn.MAP($P$2:$P$7117,_xlfn.LAMBDA(_xlpm.x,_xlpm.x=$P470))))</f>
        <v>1.6401590457256461E-3</v>
      </c>
      <c r="T470" s="14">
        <f>$H470/S470</f>
        <v>3.0303030303030304E-2</v>
      </c>
      <c r="U470" s="14">
        <f>_xlfn.LET(_xlpm.freq,F470,_xlpm.size,M470+1,_xlpm.F,V470,LOG(1+_xlpm.freq)*LOG(1+_xlpm.size)*_xlpm.F)</f>
        <v>1.035646380450932E-2</v>
      </c>
      <c r="V470" s="14">
        <f>_xlfn.LET(_xlpm.a,T470,_xlpm.b,R470,2*_xlpm.a*_xlpm.b/(_xlpm.a+_xlpm.b))</f>
        <v>5.7142857142857148E-2</v>
      </c>
      <c r="W470" s="14">
        <f>_xlfn.LET(_xlpm.p,R470,_xlpm.q,T470,LOG(_xlpm.p/_xlpm.q))</f>
        <v>1.2174839442139063</v>
      </c>
      <c r="X470" s="2"/>
      <c r="AC470" s="2"/>
      <c r="AH470" s="2"/>
      <c r="AI470" s="2"/>
    </row>
    <row r="471" spans="1:35">
      <c r="A471" s="1" t="str">
        <f>_xlfn.LET(_xlpm.sep," : ",CONCATENATE(O471,_xlpm.sep,P471))</f>
        <v>~ir~ : [ə]</v>
      </c>
      <c r="B471" s="1">
        <f>_xlfn.LET(_xlpm.d,$G471,_xlpm.k,_xlfn.CONCAT(LEFT(TRIM(B$1),1),"*"),COUNTIF(_xlpm.d,_xlpm.k))</f>
        <v>0</v>
      </c>
      <c r="C471" s="1">
        <f>_xlfn.LET(_xlpm.d,$G471,_xlpm.k,_xlfn.CONCAT(LEFT(TRIM(C$1),1),"*"),COUNTIF(_xlpm.d,_xlpm.k))</f>
        <v>0</v>
      </c>
      <c r="D471" s="1">
        <f>_xlfn.LET(_xlpm.d,$G471,_xlpm.k,_xlfn.CONCAT(LEFT(TRIM(D$1),1),"*"),COUNTIF(_xlpm.d,_xlpm.k))</f>
        <v>0</v>
      </c>
      <c r="E471" s="1">
        <f>LOG(F471+1,10)</f>
        <v>0.30102999566398114</v>
      </c>
      <c r="F471" s="7">
        <v>1</v>
      </c>
      <c r="G471" s="9" t="s">
        <v>5584</v>
      </c>
      <c r="H471" s="4">
        <f>F471/freq.sum.r6e</f>
        <v>4.9701789264413521E-5</v>
      </c>
      <c r="I471" s="1" t="str">
        <f>_xlfn.LET(_xlpm.sep,":",_xlpm.w,$G471,LEFT(_xlpm.w,FIND(_xlpm.sep,_xlpm.w)-1))</f>
        <v>ə</v>
      </c>
      <c r="J471" s="1" t="str">
        <f>_xlfn.LET(_xlpm.sep,":",_xlpm.w,$G471,RIGHT(_xlpm.w,LEN(_xlpm.w)-FIND(_xlpm.sep,_xlpm.w)))</f>
        <v>ir</v>
      </c>
      <c r="K471" s="10">
        <f>_xlfn.LET(_xlpm.w,I471,LEN(_xlpm.w))</f>
        <v>1</v>
      </c>
      <c r="L471" s="10">
        <f>_xlfn.LET(_xlpm.w,J471,LEN(_xlpm.w))</f>
        <v>2</v>
      </c>
      <c r="M471" s="10">
        <f>_xlfn.LET(_xlpm.a,K471,_xlpm.b,L471,MAX(_xlpm.a,_xlpm.b))</f>
        <v>2</v>
      </c>
      <c r="N471" s="10">
        <f>_xlfn.LET(_xlpm.d,(K471,L471),MAX(_xlpm.d)-MIN(_xlpm.d))</f>
        <v>1</v>
      </c>
      <c r="O471" s="1" t="str">
        <f>_xlfn.LET(_xlpm.sep,":",_xlpm.w,$G471,_xlfn.CONCAT("~",RIGHT(_xlpm.w,LEN(_xlpm.w)-FIND(_xlpm.sep,_xlpm.w)),"~"))</f>
        <v>~ir~</v>
      </c>
      <c r="P471" s="1" t="str">
        <f>_xlfn.LET(_xlpm.sep,":",_xlpm.w,$G471,_xlfn.CONCAT("[",LEFT(_xlpm.w,FIND(_xlpm.sep,_xlpm.w)-1),"]"))</f>
        <v>[ə]</v>
      </c>
      <c r="Q471" s="14" cm="1">
        <f t="array" ref="Q471">SUM(_xlfn._xlws.FILTER($H$2:$H$7117,_xlfn.MAP($O$2:$O$7117,_xlfn.LAMBDA(_xlpm.x,_xlpm.x=$O471))))</f>
        <v>2.9821073558648114E-4</v>
      </c>
      <c r="R471" s="14">
        <f>$H471/Q471</f>
        <v>0.16666666666666666</v>
      </c>
      <c r="S471" s="14" cm="1">
        <f t="array" ref="S471">SUM(_xlfn._xlws.FILTER($H$2:$H$7117,_xlfn.MAP($P$2:$P$7117,_xlfn.LAMBDA(_xlpm.x,_xlpm.x=$P471))))</f>
        <v>4.9701789264413494E-3</v>
      </c>
      <c r="T471" s="14">
        <f>$H471/S471</f>
        <v>1.0000000000000005E-2</v>
      </c>
      <c r="U471" s="14">
        <f>_xlfn.LET(_xlpm.freq,F471,_xlpm.size,M471+1,_xlpm.F,V471,LOG(1+_xlpm.freq)*LOG(1+_xlpm.size)*_xlpm.F)</f>
        <v>3.4195871052625127E-3</v>
      </c>
      <c r="V471" s="14">
        <f>_xlfn.LET(_xlpm.a,T471,_xlpm.b,R471,2*_xlpm.a*_xlpm.b/(_xlpm.a+_xlpm.b))</f>
        <v>1.8867924528301896E-2</v>
      </c>
      <c r="W471" s="14">
        <f>_xlfn.LET(_xlpm.p,R471,_xlpm.q,T471,LOG(_xlpm.p/_xlpm.q))</f>
        <v>1.2218487496163561</v>
      </c>
      <c r="X471" s="2"/>
      <c r="AC471" s="2"/>
      <c r="AH471" s="2"/>
      <c r="AI471" s="2"/>
    </row>
    <row r="472" spans="1:35">
      <c r="A472" s="1" t="str">
        <f>_xlfn.LET(_xlpm.sep," : ",CONCATENATE(O472,_xlpm.sep,P472))</f>
        <v>~dd~ : [də]</v>
      </c>
      <c r="B472" s="1">
        <f>_xlfn.LET(_xlpm.d,$G472,_xlpm.k,_xlfn.CONCAT(LEFT(TRIM(B$1),1),"*"),COUNTIF(_xlpm.d,_xlpm.k))</f>
        <v>0</v>
      </c>
      <c r="C472" s="1">
        <f>_xlfn.LET(_xlpm.d,$G472,_xlpm.k,_xlfn.CONCAT(LEFT(TRIM(C$1),1),"*"),COUNTIF(_xlpm.d,_xlpm.k))</f>
        <v>0</v>
      </c>
      <c r="D472" s="1">
        <f>_xlfn.LET(_xlpm.d,$G472,_xlpm.k,_xlfn.CONCAT(LEFT(TRIM(D$1),1),"*"),COUNTIF(_xlpm.d,_xlpm.k))</f>
        <v>0</v>
      </c>
      <c r="E472" s="1">
        <f>LOG(F472+1,10)</f>
        <v>0.47712125471966244</v>
      </c>
      <c r="F472" s="7">
        <v>2</v>
      </c>
      <c r="G472" s="9" t="s">
        <v>543</v>
      </c>
      <c r="H472" s="4">
        <f>F472/freq.sum.r6e</f>
        <v>9.9403578528827041E-5</v>
      </c>
      <c r="I472" s="1" t="str">
        <f>_xlfn.LET(_xlpm.sep,":",_xlpm.w,$G472,LEFT(_xlpm.w,FIND(_xlpm.sep,_xlpm.w)-1))</f>
        <v>də</v>
      </c>
      <c r="J472" s="1" t="str">
        <f>_xlfn.LET(_xlpm.sep,":",_xlpm.w,$G472,RIGHT(_xlpm.w,LEN(_xlpm.w)-FIND(_xlpm.sep,_xlpm.w)))</f>
        <v>dd</v>
      </c>
      <c r="K472" s="10">
        <f>_xlfn.LET(_xlpm.w,I472,LEN(_xlpm.w))</f>
        <v>2</v>
      </c>
      <c r="L472" s="10">
        <f>_xlfn.LET(_xlpm.w,J472,LEN(_xlpm.w))</f>
        <v>2</v>
      </c>
      <c r="M472" s="10">
        <f>_xlfn.LET(_xlpm.a,K472,_xlpm.b,L472,MAX(_xlpm.a,_xlpm.b))</f>
        <v>2</v>
      </c>
      <c r="N472" s="10">
        <f>_xlfn.LET(_xlpm.d,(K472,L472),MAX(_xlpm.d)-MIN(_xlpm.d))</f>
        <v>0</v>
      </c>
      <c r="O472" s="1" t="str">
        <f>_xlfn.LET(_xlpm.sep,":",_xlpm.w,$G472,_xlfn.CONCAT("~",RIGHT(_xlpm.w,LEN(_xlpm.w)-FIND(_xlpm.sep,_xlpm.w)),"~"))</f>
        <v>~dd~</v>
      </c>
      <c r="P472" s="1" t="str">
        <f>_xlfn.LET(_xlpm.sep,":",_xlpm.w,$G472,_xlfn.CONCAT("[",LEFT(_xlpm.w,FIND(_xlpm.sep,_xlpm.w)-1),"]"))</f>
        <v>[də]</v>
      </c>
      <c r="Q472" s="14" cm="1">
        <f t="array" ref="Q472">SUM(_xlfn._xlws.FILTER($H$2:$H$7117,_xlfn.MAP($O$2:$O$7117,_xlfn.LAMBDA(_xlpm.x,_xlpm.x=$O472))))</f>
        <v>9.9403578528827041E-5</v>
      </c>
      <c r="R472" s="14">
        <f>$H472/Q472</f>
        <v>1</v>
      </c>
      <c r="S472" s="14" cm="1">
        <f t="array" ref="S472">SUM(_xlfn._xlws.FILTER($H$2:$H$7117,_xlfn.MAP($P$2:$P$7117,_xlfn.LAMBDA(_xlpm.x,_xlpm.x=$P472))))</f>
        <v>1.7395626242544726E-3</v>
      </c>
      <c r="T472" s="14">
        <f>$H472/S472</f>
        <v>5.7142857142857162E-2</v>
      </c>
      <c r="U472" s="14">
        <f>_xlfn.LET(_xlpm.freq,F472,_xlpm.size,M472+1,_xlpm.F,V472,LOG(1+_xlpm.freq)*LOG(1+_xlpm.size)*_xlpm.F)</f>
        <v>3.1054661457179094E-2</v>
      </c>
      <c r="V472" s="14">
        <f>_xlfn.LET(_xlpm.a,T472,_xlpm.b,R472,2*_xlpm.a*_xlpm.b/(_xlpm.a+_xlpm.b))</f>
        <v>0.10810810810810814</v>
      </c>
      <c r="W472" s="14">
        <f>_xlfn.LET(_xlpm.p,R472,_xlpm.q,T472,LOG(_xlpm.p/_xlpm.q))</f>
        <v>1.2430380486862942</v>
      </c>
      <c r="X472" s="2"/>
      <c r="AC472" s="2"/>
      <c r="AH472" s="2"/>
      <c r="AI472" s="2"/>
    </row>
    <row r="473" spans="1:35">
      <c r="A473" s="1" t="str">
        <f>_xlfn.LET(_xlpm.sep," : ",CONCATENATE(O473,_xlpm.sep,P473))</f>
        <v>~yo~ : [ə]</v>
      </c>
      <c r="B473" s="1">
        <f>_xlfn.LET(_xlpm.d,$G473,_xlpm.k,_xlfn.CONCAT(LEFT(TRIM(B$1),1),"*"),COUNTIF(_xlpm.d,_xlpm.k))</f>
        <v>0</v>
      </c>
      <c r="C473" s="1">
        <f>_xlfn.LET(_xlpm.d,$G473,_xlpm.k,_xlfn.CONCAT(LEFT(TRIM(C$1),1),"*"),COUNTIF(_xlpm.d,_xlpm.k))</f>
        <v>0</v>
      </c>
      <c r="D473" s="1">
        <f>_xlfn.LET(_xlpm.d,$G473,_xlpm.k,_xlfn.CONCAT(LEFT(TRIM(D$1),1),"*"),COUNTIF(_xlpm.d,_xlpm.k))</f>
        <v>0</v>
      </c>
      <c r="E473" s="1">
        <f>LOG(F473+1,10)</f>
        <v>0.47712125471966244</v>
      </c>
      <c r="F473" s="7">
        <v>2</v>
      </c>
      <c r="G473" s="9" t="s">
        <v>5636</v>
      </c>
      <c r="H473" s="4">
        <f>F473/freq.sum.r6e</f>
        <v>9.9403578528827041E-5</v>
      </c>
      <c r="I473" s="1" t="str">
        <f>_xlfn.LET(_xlpm.sep,":",_xlpm.w,$G473,LEFT(_xlpm.w,FIND(_xlpm.sep,_xlpm.w)-1))</f>
        <v>ə</v>
      </c>
      <c r="J473" s="1" t="str">
        <f>_xlfn.LET(_xlpm.sep,":",_xlpm.w,$G473,RIGHT(_xlpm.w,LEN(_xlpm.w)-FIND(_xlpm.sep,_xlpm.w)))</f>
        <v>yo</v>
      </c>
      <c r="K473" s="10">
        <f>_xlfn.LET(_xlpm.w,I473,LEN(_xlpm.w))</f>
        <v>1</v>
      </c>
      <c r="L473" s="10">
        <f>_xlfn.LET(_xlpm.w,J473,LEN(_xlpm.w))</f>
        <v>2</v>
      </c>
      <c r="M473" s="10">
        <f>_xlfn.LET(_xlpm.a,K473,_xlpm.b,L473,MAX(_xlpm.a,_xlpm.b))</f>
        <v>2</v>
      </c>
      <c r="N473" s="10">
        <f>_xlfn.LET(_xlpm.d,(K473,L473),MAX(_xlpm.d)-MIN(_xlpm.d))</f>
        <v>1</v>
      </c>
      <c r="O473" s="1" t="str">
        <f>_xlfn.LET(_xlpm.sep,":",_xlpm.w,$G473,_xlfn.CONCAT("~",RIGHT(_xlpm.w,LEN(_xlpm.w)-FIND(_xlpm.sep,_xlpm.w)),"~"))</f>
        <v>~yo~</v>
      </c>
      <c r="P473" s="1" t="str">
        <f>_xlfn.LET(_xlpm.sep,":",_xlpm.w,$G473,_xlfn.CONCAT("[",LEFT(_xlpm.w,FIND(_xlpm.sep,_xlpm.w)-1),"]"))</f>
        <v>[ə]</v>
      </c>
      <c r="Q473" s="14" cm="1">
        <f t="array" ref="Q473">SUM(_xlfn._xlws.FILTER($H$2:$H$7117,_xlfn.MAP($O$2:$O$7117,_xlfn.LAMBDA(_xlpm.x,_xlpm.x=$O473))))</f>
        <v>2.4850894632206762E-4</v>
      </c>
      <c r="R473" s="14">
        <f>$H473/Q473</f>
        <v>0.39999999999999997</v>
      </c>
      <c r="S473" s="14" cm="1">
        <f t="array" ref="S473">SUM(_xlfn._xlws.FILTER($H$2:$H$7117,_xlfn.MAP($P$2:$P$7117,_xlfn.LAMBDA(_xlpm.x,_xlpm.x=$P473))))</f>
        <v>4.9701789264413494E-3</v>
      </c>
      <c r="T473" s="14">
        <f>$H473/S473</f>
        <v>2.0000000000000011E-2</v>
      </c>
      <c r="U473" s="14">
        <f>_xlfn.LET(_xlpm.freq,F473,_xlpm.size,M473+1,_xlpm.F,V473,LOG(1+_xlpm.freq)*LOG(1+_xlpm.size)*_xlpm.F)</f>
        <v>1.0943071180148825E-2</v>
      </c>
      <c r="V473" s="14">
        <f>_xlfn.LET(_xlpm.a,T473,_xlpm.b,R473,2*_xlpm.a*_xlpm.b/(_xlpm.a+_xlpm.b))</f>
        <v>3.8095238095238113E-2</v>
      </c>
      <c r="W473" s="14">
        <f>_xlfn.LET(_xlpm.p,R473,_xlpm.q,T473,LOG(_xlpm.p/_xlpm.q))</f>
        <v>1.3010299956639808</v>
      </c>
      <c r="X473" s="2"/>
      <c r="AC473" s="2"/>
      <c r="AH473" s="2"/>
      <c r="AI473" s="2"/>
    </row>
    <row r="474" spans="1:35">
      <c r="A474" s="1" t="str">
        <f>_xlfn.LET(_xlpm.sep," : ",CONCATENATE(O474,_xlpm.sep,P474))</f>
        <v>~ir~ : [ɪ]</v>
      </c>
      <c r="B474" s="1">
        <f>_xlfn.LET(_xlpm.d,$G474,_xlpm.k,_xlfn.CONCAT(LEFT(TRIM(B$1),1),"*"),COUNTIF(_xlpm.d,_xlpm.k))</f>
        <v>0</v>
      </c>
      <c r="C474" s="1">
        <f>_xlfn.LET(_xlpm.d,$G474,_xlpm.k,_xlfn.CONCAT(LEFT(TRIM(C$1),1),"*"),COUNTIF(_xlpm.d,_xlpm.k))</f>
        <v>0</v>
      </c>
      <c r="D474" s="1">
        <f>_xlfn.LET(_xlpm.d,$G474,_xlpm.k,_xlfn.CONCAT(LEFT(TRIM(D$1),1),"*"),COUNTIF(_xlpm.d,_xlpm.k))</f>
        <v>0</v>
      </c>
      <c r="E474" s="1">
        <f>LOG(F474+1,10)</f>
        <v>0.60205999132796229</v>
      </c>
      <c r="F474" s="7">
        <v>3</v>
      </c>
      <c r="G474" s="9" t="s">
        <v>5585</v>
      </c>
      <c r="H474" s="4">
        <f>F474/freq.sum.r6e</f>
        <v>1.4910536779324057E-4</v>
      </c>
      <c r="I474" s="1" t="str">
        <f>_xlfn.LET(_xlpm.sep,":",_xlpm.w,$G474,LEFT(_xlpm.w,FIND(_xlpm.sep,_xlpm.w)-1))</f>
        <v>ɪ</v>
      </c>
      <c r="J474" s="1" t="str">
        <f>_xlfn.LET(_xlpm.sep,":",_xlpm.w,$G474,RIGHT(_xlpm.w,LEN(_xlpm.w)-FIND(_xlpm.sep,_xlpm.w)))</f>
        <v>ir</v>
      </c>
      <c r="K474" s="10">
        <f>_xlfn.LET(_xlpm.w,I474,LEN(_xlpm.w))</f>
        <v>1</v>
      </c>
      <c r="L474" s="10">
        <f>_xlfn.LET(_xlpm.w,J474,LEN(_xlpm.w))</f>
        <v>2</v>
      </c>
      <c r="M474" s="10">
        <f>_xlfn.LET(_xlpm.a,K474,_xlpm.b,L474,MAX(_xlpm.a,_xlpm.b))</f>
        <v>2</v>
      </c>
      <c r="N474" s="10">
        <f>_xlfn.LET(_xlpm.d,(K474,L474),MAX(_xlpm.d)-MIN(_xlpm.d))</f>
        <v>1</v>
      </c>
      <c r="O474" s="1" t="str">
        <f>_xlfn.LET(_xlpm.sep,":",_xlpm.w,$G474,_xlfn.CONCAT("~",RIGHT(_xlpm.w,LEN(_xlpm.w)-FIND(_xlpm.sep,_xlpm.w)),"~"))</f>
        <v>~ir~</v>
      </c>
      <c r="P474" s="1" t="str">
        <f>_xlfn.LET(_xlpm.sep,":",_xlpm.w,$G474,_xlfn.CONCAT("[",LEFT(_xlpm.w,FIND(_xlpm.sep,_xlpm.w)-1),"]"))</f>
        <v>[ɪ]</v>
      </c>
      <c r="Q474" s="14" cm="1">
        <f t="array" ref="Q474">SUM(_xlfn._xlws.FILTER($H$2:$H$7117,_xlfn.MAP($O$2:$O$7117,_xlfn.LAMBDA(_xlpm.x,_xlpm.x=$O474))))</f>
        <v>2.9821073558648114E-4</v>
      </c>
      <c r="R474" s="14">
        <f>$H474/Q474</f>
        <v>0.5</v>
      </c>
      <c r="S474" s="14" cm="1">
        <f t="array" ref="S474">SUM(_xlfn._xlws.FILTER($H$2:$H$7117,_xlfn.MAP($P$2:$P$7117,_xlfn.LAMBDA(_xlpm.x,_xlpm.x=$P474))))</f>
        <v>6.361829025844928E-3</v>
      </c>
      <c r="T474" s="14">
        <f>$H474/S474</f>
        <v>2.343750000000001E-2</v>
      </c>
      <c r="U474" s="14">
        <f>_xlfn.LET(_xlpm.freq,F474,_xlpm.size,M474+1,_xlpm.F,V474,LOG(1+_xlpm.freq)*LOG(1+_xlpm.size)*_xlpm.F)</f>
        <v>1.6230279096619088E-2</v>
      </c>
      <c r="V474" s="14">
        <f>_xlfn.LET(_xlpm.a,T474,_xlpm.b,R474,2*_xlpm.a*_xlpm.b/(_xlpm.a+_xlpm.b))</f>
        <v>4.4776119402985093E-2</v>
      </c>
      <c r="W474" s="14">
        <f>_xlfn.LET(_xlpm.p,R474,_xlpm.q,T474,LOG(_xlpm.p/_xlpm.q))</f>
        <v>1.3290587192642245</v>
      </c>
      <c r="X474" s="2"/>
      <c r="AC474" s="2"/>
      <c r="AH474" s="2"/>
      <c r="AI474" s="2"/>
    </row>
    <row r="475" spans="1:35">
      <c r="A475" s="1" t="str">
        <f>_xlfn.LET(_xlpm.sep," : ",CONCATENATE(O475,_xlpm.sep,P475))</f>
        <v>~ur~ : [ə]</v>
      </c>
      <c r="B475" s="1">
        <f>_xlfn.LET(_xlpm.d,$G475,_xlpm.k,_xlfn.CONCAT(LEFT(TRIM(B$1),1),"*"),COUNTIF(_xlpm.d,_xlpm.k))</f>
        <v>0</v>
      </c>
      <c r="C475" s="1">
        <f>_xlfn.LET(_xlpm.d,$G475,_xlpm.k,_xlfn.CONCAT(LEFT(TRIM(C$1),1),"*"),COUNTIF(_xlpm.d,_xlpm.k))</f>
        <v>0</v>
      </c>
      <c r="D475" s="1">
        <f>_xlfn.LET(_xlpm.d,$G475,_xlpm.k,_xlfn.CONCAT(LEFT(TRIM(D$1),1),"*"),COUNTIF(_xlpm.d,_xlpm.k))</f>
        <v>0</v>
      </c>
      <c r="E475" s="1">
        <f>LOG(F475+1,10)</f>
        <v>0.30102999566398114</v>
      </c>
      <c r="F475" s="7">
        <v>1</v>
      </c>
      <c r="G475" s="9" t="s">
        <v>5619</v>
      </c>
      <c r="H475" s="4">
        <f>F475/freq.sum.r6e</f>
        <v>4.9701789264413521E-5</v>
      </c>
      <c r="I475" s="1" t="str">
        <f>_xlfn.LET(_xlpm.sep,":",_xlpm.w,$G475,LEFT(_xlpm.w,FIND(_xlpm.sep,_xlpm.w)-1))</f>
        <v>ə</v>
      </c>
      <c r="J475" s="1" t="str">
        <f>_xlfn.LET(_xlpm.sep,":",_xlpm.w,$G475,RIGHT(_xlpm.w,LEN(_xlpm.w)-FIND(_xlpm.sep,_xlpm.w)))</f>
        <v>ur</v>
      </c>
      <c r="K475" s="10">
        <f>_xlfn.LET(_xlpm.w,I475,LEN(_xlpm.w))</f>
        <v>1</v>
      </c>
      <c r="L475" s="10">
        <f>_xlfn.LET(_xlpm.w,J475,LEN(_xlpm.w))</f>
        <v>2</v>
      </c>
      <c r="M475" s="10">
        <f>_xlfn.LET(_xlpm.a,K475,_xlpm.b,L475,MAX(_xlpm.a,_xlpm.b))</f>
        <v>2</v>
      </c>
      <c r="N475" s="10">
        <f>_xlfn.LET(_xlpm.d,(K475,L475),MAX(_xlpm.d)-MIN(_xlpm.d))</f>
        <v>1</v>
      </c>
      <c r="O475" s="1" t="str">
        <f>_xlfn.LET(_xlpm.sep,":",_xlpm.w,$G475,_xlfn.CONCAT("~",RIGHT(_xlpm.w,LEN(_xlpm.w)-FIND(_xlpm.sep,_xlpm.w)),"~"))</f>
        <v>~ur~</v>
      </c>
      <c r="P475" s="1" t="str">
        <f>_xlfn.LET(_xlpm.sep,":",_xlpm.w,$G475,_xlfn.CONCAT("[",LEFT(_xlpm.w,FIND(_xlpm.sep,_xlpm.w)-1),"]"))</f>
        <v>[ə]</v>
      </c>
      <c r="Q475" s="14" cm="1">
        <f t="array" ref="Q475">SUM(_xlfn._xlws.FILTER($H$2:$H$7117,_xlfn.MAP($O$2:$O$7117,_xlfn.LAMBDA(_xlpm.x,_xlpm.x=$O475))))</f>
        <v>1.9880715705765408E-4</v>
      </c>
      <c r="R475" s="14">
        <f>$H475/Q475</f>
        <v>0.25</v>
      </c>
      <c r="S475" s="14" cm="1">
        <f t="array" ref="S475">SUM(_xlfn._xlws.FILTER($H$2:$H$7117,_xlfn.MAP($P$2:$P$7117,_xlfn.LAMBDA(_xlpm.x,_xlpm.x=$P475))))</f>
        <v>4.9701789264413494E-3</v>
      </c>
      <c r="T475" s="14">
        <f>$H475/S475</f>
        <v>1.0000000000000005E-2</v>
      </c>
      <c r="U475" s="14">
        <f>_xlfn.LET(_xlpm.freq,F475,_xlpm.size,M475+1,_xlpm.F,V475,LOG(1+_xlpm.freq)*LOG(1+_xlpm.size)*_xlpm.F)</f>
        <v>3.4853483957483309E-3</v>
      </c>
      <c r="V475" s="14">
        <f>_xlfn.LET(_xlpm.a,T475,_xlpm.b,R475,2*_xlpm.a*_xlpm.b/(_xlpm.a+_xlpm.b))</f>
        <v>1.9230769230769242E-2</v>
      </c>
      <c r="W475" s="14">
        <f>_xlfn.LET(_xlpm.p,R475,_xlpm.q,T475,LOG(_xlpm.p/_xlpm.q))</f>
        <v>1.3979400086720373</v>
      </c>
      <c r="X475" s="2"/>
      <c r="AC475" s="2"/>
      <c r="AH475" s="2"/>
      <c r="AI475" s="2"/>
    </row>
    <row r="476" spans="1:35">
      <c r="A476" s="1" t="str">
        <f>_xlfn.LET(_xlpm.sep," : ",CONCATENATE(O476,_xlpm.sep,P476))</f>
        <v>~ff~ : [fə]</v>
      </c>
      <c r="B476" s="1">
        <f>_xlfn.LET(_xlpm.d,$G476,_xlpm.k,_xlfn.CONCAT(LEFT(TRIM(B$1),1),"*"),COUNTIF(_xlpm.d,_xlpm.k))</f>
        <v>0</v>
      </c>
      <c r="C476" s="1">
        <f>_xlfn.LET(_xlpm.d,$G476,_xlpm.k,_xlfn.CONCAT(LEFT(TRIM(C$1),1),"*"),COUNTIF(_xlpm.d,_xlpm.k))</f>
        <v>0</v>
      </c>
      <c r="D476" s="1">
        <f>_xlfn.LET(_xlpm.d,$G476,_xlpm.k,_xlfn.CONCAT(LEFT(TRIM(D$1),1),"*"),COUNTIF(_xlpm.d,_xlpm.k))</f>
        <v>0</v>
      </c>
      <c r="E476" s="1">
        <f>LOG(F476+1,10)</f>
        <v>0.47712125471966244</v>
      </c>
      <c r="F476" s="7">
        <v>2</v>
      </c>
      <c r="G476" s="9" t="s">
        <v>1002</v>
      </c>
      <c r="H476" s="4">
        <f>F476/freq.sum.r6e</f>
        <v>9.9403578528827041E-5</v>
      </c>
      <c r="I476" s="1" t="str">
        <f>_xlfn.LET(_xlpm.sep,":",_xlpm.w,$G476,LEFT(_xlpm.w,FIND(_xlpm.sep,_xlpm.w)-1))</f>
        <v>fə</v>
      </c>
      <c r="J476" s="1" t="str">
        <f>_xlfn.LET(_xlpm.sep,":",_xlpm.w,$G476,RIGHT(_xlpm.w,LEN(_xlpm.w)-FIND(_xlpm.sep,_xlpm.w)))</f>
        <v>ff</v>
      </c>
      <c r="K476" s="10">
        <f>_xlfn.LET(_xlpm.w,I476,LEN(_xlpm.w))</f>
        <v>2</v>
      </c>
      <c r="L476" s="10">
        <f>_xlfn.LET(_xlpm.w,J476,LEN(_xlpm.w))</f>
        <v>2</v>
      </c>
      <c r="M476" s="10">
        <f>_xlfn.LET(_xlpm.a,K476,_xlpm.b,L476,MAX(_xlpm.a,_xlpm.b))</f>
        <v>2</v>
      </c>
      <c r="N476" s="10">
        <f>_xlfn.LET(_xlpm.d,(K476,L476),MAX(_xlpm.d)-MIN(_xlpm.d))</f>
        <v>0</v>
      </c>
      <c r="O476" s="1" t="str">
        <f>_xlfn.LET(_xlpm.sep,":",_xlpm.w,$G476,_xlfn.CONCAT("~",RIGHT(_xlpm.w,LEN(_xlpm.w)-FIND(_xlpm.sep,_xlpm.w)),"~"))</f>
        <v>~ff~</v>
      </c>
      <c r="P476" s="1" t="str">
        <f>_xlfn.LET(_xlpm.sep,":",_xlpm.w,$G476,_xlfn.CONCAT("[",LEFT(_xlpm.w,FIND(_xlpm.sep,_xlpm.w)-1),"]"))</f>
        <v>[fə]</v>
      </c>
      <c r="Q476" s="14" cm="1">
        <f t="array" ref="Q476">SUM(_xlfn._xlws.FILTER($H$2:$H$7111,_xlfn.MAP($O$2:$O$7111,_xlfn.LAMBDA(_xlpm.x,_xlpm.x=$O476))))</f>
        <v>9.9403578528827041E-5</v>
      </c>
      <c r="R476" s="14">
        <f>$H476/Q476</f>
        <v>1</v>
      </c>
      <c r="S476" s="14" cm="1">
        <f t="array" ref="S476">SUM(_xlfn._xlws.FILTER($H$2:$H$7111,_xlfn.MAP($P$2:$P$7111,_xlfn.LAMBDA(_xlpm.x,_xlpm.x=$P476))))</f>
        <v>2.9821073558648097E-3</v>
      </c>
      <c r="T476" s="14">
        <f>$H476/S476</f>
        <v>3.3333333333333347E-2</v>
      </c>
      <c r="U476" s="14">
        <f>_xlfn.LET(_xlpm.freq,F476,_xlpm.size,M476+1,_xlpm.F,V476,LOG(1+_xlpm.freq)*LOG(1+_xlpm.size)*_xlpm.F)</f>
        <v>1.8532620547026233E-2</v>
      </c>
      <c r="V476" s="14">
        <f>_xlfn.LET(_xlpm.a,T476,_xlpm.b,R476,2*_xlpm.a*_xlpm.b/(_xlpm.a+_xlpm.b))</f>
        <v>6.451612903225809E-2</v>
      </c>
      <c r="W476" s="14">
        <f>_xlfn.LET(_xlpm.p,R476,_xlpm.q,T476,LOG(_xlpm.p/_xlpm.q))</f>
        <v>1.4771212547196624</v>
      </c>
      <c r="X476" s="2"/>
      <c r="AC476" s="2"/>
      <c r="AH476" s="2"/>
      <c r="AI476" s="2"/>
    </row>
    <row r="477" spans="1:35">
      <c r="A477" s="1" t="str">
        <f>_xlfn.LET(_xlpm.sep," : ",CONCATENATE(O477,_xlpm.sep,P477))</f>
        <v>~ax~ : [ə]</v>
      </c>
      <c r="B477" s="1">
        <f>_xlfn.LET(_xlpm.d,$G477,_xlpm.k,_xlfn.CONCAT(LEFT(TRIM(B$1),1),"*"),COUNTIF(_xlpm.d,_xlpm.k))</f>
        <v>0</v>
      </c>
      <c r="C477" s="1">
        <f>_xlfn.LET(_xlpm.d,$G477,_xlpm.k,_xlfn.CONCAT(LEFT(TRIM(C$1),1),"*"),COUNTIF(_xlpm.d,_xlpm.k))</f>
        <v>0</v>
      </c>
      <c r="D477" s="1">
        <f>_xlfn.LET(_xlpm.d,$G477,_xlpm.k,_xlfn.CONCAT(LEFT(TRIM(D$1),1),"*"),COUNTIF(_xlpm.d,_xlpm.k))</f>
        <v>0</v>
      </c>
      <c r="E477" s="1">
        <f>LOG(F477+1,10)</f>
        <v>0.30102999566398114</v>
      </c>
      <c r="F477" s="7">
        <v>1</v>
      </c>
      <c r="G477" s="9" t="s">
        <v>5547</v>
      </c>
      <c r="H477" s="4">
        <f>F477/freq.sum.r6e</f>
        <v>4.9701789264413521E-5</v>
      </c>
      <c r="I477" s="1" t="str">
        <f>_xlfn.LET(_xlpm.sep,":",_xlpm.w,$G477,LEFT(_xlpm.w,FIND(_xlpm.sep,_xlpm.w)-1))</f>
        <v>ə</v>
      </c>
      <c r="J477" s="1" t="str">
        <f>_xlfn.LET(_xlpm.sep,":",_xlpm.w,$G477,RIGHT(_xlpm.w,LEN(_xlpm.w)-FIND(_xlpm.sep,_xlpm.w)))</f>
        <v>ax</v>
      </c>
      <c r="K477" s="10">
        <f>_xlfn.LET(_xlpm.w,I477,LEN(_xlpm.w))</f>
        <v>1</v>
      </c>
      <c r="L477" s="10">
        <f>_xlfn.LET(_xlpm.w,J477,LEN(_xlpm.w))</f>
        <v>2</v>
      </c>
      <c r="M477" s="10">
        <f>_xlfn.LET(_xlpm.a,K477,_xlpm.b,L477,MAX(_xlpm.a,_xlpm.b))</f>
        <v>2</v>
      </c>
      <c r="N477" s="10">
        <f>_xlfn.LET(_xlpm.d,(K477,L477),MAX(_xlpm.d)-MIN(_xlpm.d))</f>
        <v>1</v>
      </c>
      <c r="O477" s="1" t="str">
        <f>_xlfn.LET(_xlpm.sep,":",_xlpm.w,$G477,_xlfn.CONCAT("~",RIGHT(_xlpm.w,LEN(_xlpm.w)-FIND(_xlpm.sep,_xlpm.w)),"~"))</f>
        <v>~ax~</v>
      </c>
      <c r="P477" s="1" t="str">
        <f>_xlfn.LET(_xlpm.sep,":",_xlpm.w,$G477,_xlfn.CONCAT("[",LEFT(_xlpm.w,FIND(_xlpm.sep,_xlpm.w)-1),"]"))</f>
        <v>[ə]</v>
      </c>
      <c r="Q477" s="14" cm="1">
        <f t="array" ref="Q477">SUM(_xlfn._xlws.FILTER($H$2:$H$7117,_xlfn.MAP($O$2:$O$7117,_xlfn.LAMBDA(_xlpm.x,_xlpm.x=$O477))))</f>
        <v>1.4910536779324057E-4</v>
      </c>
      <c r="R477" s="14">
        <f>$H477/Q477</f>
        <v>0.33333333333333331</v>
      </c>
      <c r="S477" s="14" cm="1">
        <f t="array" ref="S477">SUM(_xlfn._xlws.FILTER($H$2:$H$7117,_xlfn.MAP($P$2:$P$7117,_xlfn.LAMBDA(_xlpm.x,_xlpm.x=$P477))))</f>
        <v>4.9701789264413494E-3</v>
      </c>
      <c r="T477" s="14">
        <f>$H477/S477</f>
        <v>1.0000000000000005E-2</v>
      </c>
      <c r="U477" s="14">
        <f>_xlfn.LET(_xlpm.freq,F477,_xlpm.size,M477+1,_xlpm.F,V477,LOG(1+_xlpm.freq)*LOG(1+_xlpm.size)*_xlpm.F)</f>
        <v>3.5191867296876342E-3</v>
      </c>
      <c r="V477" s="14">
        <f>_xlfn.LET(_xlpm.a,T477,_xlpm.b,R477,2*_xlpm.a*_xlpm.b/(_xlpm.a+_xlpm.b))</f>
        <v>1.9417475728155349E-2</v>
      </c>
      <c r="W477" s="14">
        <f>_xlfn.LET(_xlpm.p,R477,_xlpm.q,T477,LOG(_xlpm.p/_xlpm.q))</f>
        <v>1.5228787452803374</v>
      </c>
      <c r="X477" s="2"/>
      <c r="AC477" s="2"/>
      <c r="AH477" s="2"/>
      <c r="AI477" s="2"/>
    </row>
    <row r="478" spans="1:35">
      <c r="A478" s="1" t="str">
        <f>_xlfn.LET(_xlpm.sep," : ",CONCATENATE(O478,_xlpm.sep,P478))</f>
        <v>~ex~ : [ə]</v>
      </c>
      <c r="B478" s="1">
        <f>_xlfn.LET(_xlpm.d,$G478,_xlpm.k,_xlfn.CONCAT(LEFT(TRIM(B$1),1),"*"),COUNTIF(_xlpm.d,_xlpm.k))</f>
        <v>0</v>
      </c>
      <c r="C478" s="1">
        <f>_xlfn.LET(_xlpm.d,$G478,_xlpm.k,_xlfn.CONCAT(LEFT(TRIM(C$1),1),"*"),COUNTIF(_xlpm.d,_xlpm.k))</f>
        <v>0</v>
      </c>
      <c r="D478" s="1">
        <f>_xlfn.LET(_xlpm.d,$G478,_xlpm.k,_xlfn.CONCAT(LEFT(TRIM(D$1),1),"*"),COUNTIF(_xlpm.d,_xlpm.k))</f>
        <v>0</v>
      </c>
      <c r="E478" s="1">
        <f>LOG(F478+1,10)</f>
        <v>0.30102999566398114</v>
      </c>
      <c r="F478" s="7">
        <v>1</v>
      </c>
      <c r="G478" s="9" t="s">
        <v>5558</v>
      </c>
      <c r="H478" s="4">
        <f>F478/freq.sum.r6e</f>
        <v>4.9701789264413521E-5</v>
      </c>
      <c r="I478" s="1" t="str">
        <f>_xlfn.LET(_xlpm.sep,":",_xlpm.w,$G478,LEFT(_xlpm.w,FIND(_xlpm.sep,_xlpm.w)-1))</f>
        <v>ə</v>
      </c>
      <c r="J478" s="1" t="str">
        <f>_xlfn.LET(_xlpm.sep,":",_xlpm.w,$G478,RIGHT(_xlpm.w,LEN(_xlpm.w)-FIND(_xlpm.sep,_xlpm.w)))</f>
        <v>ex</v>
      </c>
      <c r="K478" s="10">
        <f>_xlfn.LET(_xlpm.w,I478,LEN(_xlpm.w))</f>
        <v>1</v>
      </c>
      <c r="L478" s="10">
        <f>_xlfn.LET(_xlpm.w,J478,LEN(_xlpm.w))</f>
        <v>2</v>
      </c>
      <c r="M478" s="10">
        <f>_xlfn.LET(_xlpm.a,K478,_xlpm.b,L478,MAX(_xlpm.a,_xlpm.b))</f>
        <v>2</v>
      </c>
      <c r="N478" s="10">
        <f>_xlfn.LET(_xlpm.d,(K478,L478),MAX(_xlpm.d)-MIN(_xlpm.d))</f>
        <v>1</v>
      </c>
      <c r="O478" s="1" t="str">
        <f>_xlfn.LET(_xlpm.sep,":",_xlpm.w,$G478,_xlfn.CONCAT("~",RIGHT(_xlpm.w,LEN(_xlpm.w)-FIND(_xlpm.sep,_xlpm.w)),"~"))</f>
        <v>~ex~</v>
      </c>
      <c r="P478" s="1" t="str">
        <f>_xlfn.LET(_xlpm.sep,":",_xlpm.w,$G478,_xlfn.CONCAT("[",LEFT(_xlpm.w,FIND(_xlpm.sep,_xlpm.w)-1),"]"))</f>
        <v>[ə]</v>
      </c>
      <c r="Q478" s="14" cm="1">
        <f t="array" ref="Q478">SUM(_xlfn._xlws.FILTER($H$2:$H$7117,_xlfn.MAP($O$2:$O$7117,_xlfn.LAMBDA(_xlpm.x,_xlpm.x=$O478))))</f>
        <v>1.4910536779324057E-4</v>
      </c>
      <c r="R478" s="14">
        <f>$H478/Q478</f>
        <v>0.33333333333333331</v>
      </c>
      <c r="S478" s="14" cm="1">
        <f t="array" ref="S478">SUM(_xlfn._xlws.FILTER($H$2:$H$7117,_xlfn.MAP($P$2:$P$7117,_xlfn.LAMBDA(_xlpm.x,_xlpm.x=$P478))))</f>
        <v>4.9701789264413494E-3</v>
      </c>
      <c r="T478" s="14">
        <f>$H478/S478</f>
        <v>1.0000000000000005E-2</v>
      </c>
      <c r="U478" s="14">
        <f>_xlfn.LET(_xlpm.freq,F478,_xlpm.size,M478+1,_xlpm.F,V478,LOG(1+_xlpm.freq)*LOG(1+_xlpm.size)*_xlpm.F)</f>
        <v>3.5191867296876342E-3</v>
      </c>
      <c r="V478" s="14">
        <f>_xlfn.LET(_xlpm.a,T478,_xlpm.b,R478,2*_xlpm.a*_xlpm.b/(_xlpm.a+_xlpm.b))</f>
        <v>1.9417475728155349E-2</v>
      </c>
      <c r="W478" s="14">
        <f>_xlfn.LET(_xlpm.p,R478,_xlpm.q,T478,LOG(_xlpm.p/_xlpm.q))</f>
        <v>1.5228787452803374</v>
      </c>
      <c r="X478" s="2"/>
      <c r="AC478" s="2"/>
      <c r="AH478" s="2"/>
      <c r="AI478" s="2"/>
    </row>
    <row r="479" spans="1:35">
      <c r="A479" s="1" t="str">
        <f>_xlfn.LET(_xlpm.sep," : ",CONCATENATE(O479,_xlpm.sep,P479))</f>
        <v>~au~ : [ə]</v>
      </c>
      <c r="B479" s="1">
        <f>_xlfn.LET(_xlpm.d,$G479,_xlpm.k,_xlfn.CONCAT(LEFT(TRIM(B$1),1),"*"),COUNTIF(_xlpm.d,_xlpm.k))</f>
        <v>0</v>
      </c>
      <c r="C479" s="1">
        <f>_xlfn.LET(_xlpm.d,$G479,_xlpm.k,_xlfn.CONCAT(LEFT(TRIM(C$1),1),"*"),COUNTIF(_xlpm.d,_xlpm.k))</f>
        <v>0</v>
      </c>
      <c r="D479" s="1">
        <f>_xlfn.LET(_xlpm.d,$G479,_xlpm.k,_xlfn.CONCAT(LEFT(TRIM(D$1),1),"*"),COUNTIF(_xlpm.d,_xlpm.k))</f>
        <v>0</v>
      </c>
      <c r="E479" s="1">
        <f>LOG(F479+1,10)</f>
        <v>0.47712125471966244</v>
      </c>
      <c r="F479" s="7">
        <v>2</v>
      </c>
      <c r="G479" s="9" t="s">
        <v>5540</v>
      </c>
      <c r="H479" s="4">
        <f>F479/freq.sum.r6e</f>
        <v>9.9403578528827041E-5</v>
      </c>
      <c r="I479" s="1" t="str">
        <f>_xlfn.LET(_xlpm.sep,":",_xlpm.w,$G479,LEFT(_xlpm.w,FIND(_xlpm.sep,_xlpm.w)-1))</f>
        <v>ə</v>
      </c>
      <c r="J479" s="1" t="str">
        <f>_xlfn.LET(_xlpm.sep,":",_xlpm.w,$G479,RIGHT(_xlpm.w,LEN(_xlpm.w)-FIND(_xlpm.sep,_xlpm.w)))</f>
        <v>au</v>
      </c>
      <c r="K479" s="10">
        <f>_xlfn.LET(_xlpm.w,I479,LEN(_xlpm.w))</f>
        <v>1</v>
      </c>
      <c r="L479" s="10">
        <f>_xlfn.LET(_xlpm.w,J479,LEN(_xlpm.w))</f>
        <v>2</v>
      </c>
      <c r="M479" s="10">
        <f>_xlfn.LET(_xlpm.a,K479,_xlpm.b,L479,MAX(_xlpm.a,_xlpm.b))</f>
        <v>2</v>
      </c>
      <c r="N479" s="10">
        <f>_xlfn.LET(_xlpm.d,(K479,L479),MAX(_xlpm.d)-MIN(_xlpm.d))</f>
        <v>1</v>
      </c>
      <c r="O479" s="1" t="str">
        <f>_xlfn.LET(_xlpm.sep,":",_xlpm.w,$G479,_xlfn.CONCAT("~",RIGHT(_xlpm.w,LEN(_xlpm.w)-FIND(_xlpm.sep,_xlpm.w)),"~"))</f>
        <v>~au~</v>
      </c>
      <c r="P479" s="1" t="str">
        <f>_xlfn.LET(_xlpm.sep,":",_xlpm.w,$G479,_xlfn.CONCAT("[",LEFT(_xlpm.w,FIND(_xlpm.sep,_xlpm.w)-1),"]"))</f>
        <v>[ə]</v>
      </c>
      <c r="Q479" s="14" cm="1">
        <f t="array" ref="Q479">SUM(_xlfn._xlws.FILTER($H$2:$H$7117,_xlfn.MAP($O$2:$O$7117,_xlfn.LAMBDA(_xlpm.x,_xlpm.x=$O479))))</f>
        <v>1.4910536779324057E-4</v>
      </c>
      <c r="R479" s="14">
        <f>$H479/Q479</f>
        <v>0.66666666666666663</v>
      </c>
      <c r="S479" s="14" cm="1">
        <f t="array" ref="S479">SUM(_xlfn._xlws.FILTER($H$2:$H$7117,_xlfn.MAP($P$2:$P$7117,_xlfn.LAMBDA(_xlpm.x,_xlpm.x=$P479))))</f>
        <v>4.9701789264413494E-3</v>
      </c>
      <c r="T479" s="14">
        <f>$H479/S479</f>
        <v>2.0000000000000011E-2</v>
      </c>
      <c r="U479" s="14">
        <f>_xlfn.LET(_xlpm.freq,F479,_xlpm.size,M479+1,_xlpm.F,V479,LOG(1+_xlpm.freq)*LOG(1+_xlpm.size)*_xlpm.F)</f>
        <v>1.115555799918084E-2</v>
      </c>
      <c r="V479" s="14">
        <f>_xlfn.LET(_xlpm.a,T479,_xlpm.b,R479,2*_xlpm.a*_xlpm.b/(_xlpm.a+_xlpm.b))</f>
        <v>3.8834951456310697E-2</v>
      </c>
      <c r="W479" s="14">
        <f>_xlfn.LET(_xlpm.p,R479,_xlpm.q,T479,LOG(_xlpm.p/_xlpm.q))</f>
        <v>1.5228787452803374</v>
      </c>
      <c r="X479" s="2"/>
      <c r="AC479" s="2"/>
      <c r="AH479" s="2"/>
      <c r="AI479" s="2"/>
    </row>
    <row r="480" spans="1:35">
      <c r="A480" s="1" t="str">
        <f>_xlfn.LET(_xlpm.sep," : ",CONCATENATE(O480,_xlpm.sep,P480))</f>
        <v>~ou~ : [ə]</v>
      </c>
      <c r="B480" s="1">
        <f>_xlfn.LET(_xlpm.d,$G480,_xlpm.k,_xlfn.CONCAT(LEFT(TRIM(B$1),1),"*"),COUNTIF(_xlpm.d,_xlpm.k))</f>
        <v>0</v>
      </c>
      <c r="C480" s="1">
        <f>_xlfn.LET(_xlpm.d,$G480,_xlpm.k,_xlfn.CONCAT(LEFT(TRIM(C$1),1),"*"),COUNTIF(_xlpm.d,_xlpm.k))</f>
        <v>0</v>
      </c>
      <c r="D480" s="1">
        <f>_xlfn.LET(_xlpm.d,$G480,_xlpm.k,_xlfn.CONCAT(LEFT(TRIM(D$1),1),"*"),COUNTIF(_xlpm.d,_xlpm.k))</f>
        <v>0</v>
      </c>
      <c r="E480" s="1">
        <f>LOG(F480+1,10)</f>
        <v>0.47712125471966244</v>
      </c>
      <c r="F480" s="7">
        <v>2</v>
      </c>
      <c r="G480" s="9" t="s">
        <v>5595</v>
      </c>
      <c r="H480" s="4">
        <f>F480/freq.sum.r6e</f>
        <v>9.9403578528827041E-5</v>
      </c>
      <c r="I480" s="1" t="str">
        <f>_xlfn.LET(_xlpm.sep,":",_xlpm.w,$G480,LEFT(_xlpm.w,FIND(_xlpm.sep,_xlpm.w)-1))</f>
        <v>ə</v>
      </c>
      <c r="J480" s="1" t="str">
        <f>_xlfn.LET(_xlpm.sep,":",_xlpm.w,$G480,RIGHT(_xlpm.w,LEN(_xlpm.w)-FIND(_xlpm.sep,_xlpm.w)))</f>
        <v>ou</v>
      </c>
      <c r="K480" s="10">
        <f>_xlfn.LET(_xlpm.w,I480,LEN(_xlpm.w))</f>
        <v>1</v>
      </c>
      <c r="L480" s="10">
        <f>_xlfn.LET(_xlpm.w,J480,LEN(_xlpm.w))</f>
        <v>2</v>
      </c>
      <c r="M480" s="10">
        <f>_xlfn.LET(_xlpm.a,K480,_xlpm.b,L480,MAX(_xlpm.a,_xlpm.b))</f>
        <v>2</v>
      </c>
      <c r="N480" s="10">
        <f>_xlfn.LET(_xlpm.d,(K480,L480),MAX(_xlpm.d)-MIN(_xlpm.d))</f>
        <v>1</v>
      </c>
      <c r="O480" s="1" t="str">
        <f>_xlfn.LET(_xlpm.sep,":",_xlpm.w,$G480,_xlfn.CONCAT("~",RIGHT(_xlpm.w,LEN(_xlpm.w)-FIND(_xlpm.sep,_xlpm.w)),"~"))</f>
        <v>~ou~</v>
      </c>
      <c r="P480" s="1" t="str">
        <f>_xlfn.LET(_xlpm.sep,":",_xlpm.w,$G480,_xlfn.CONCAT("[",LEFT(_xlpm.w,FIND(_xlpm.sep,_xlpm.w)-1),"]"))</f>
        <v>[ə]</v>
      </c>
      <c r="Q480" s="14" cm="1">
        <f t="array" ref="Q480">SUM(_xlfn._xlws.FILTER($H$2:$H$7109,_xlfn.MAP($O$2:$O$7109,_xlfn.LAMBDA(_xlpm.x,_xlpm.x=$O480))))</f>
        <v>1.4910536779324057E-4</v>
      </c>
      <c r="R480" s="14">
        <f>$H480/Q480</f>
        <v>0.66666666666666663</v>
      </c>
      <c r="S480" s="14" cm="1">
        <f t="array" ref="S480">SUM(_xlfn._xlws.FILTER($H$2:$H$7109,_xlfn.MAP($P$2:$P$7109,_xlfn.LAMBDA(_xlpm.x,_xlpm.x=$P480))))</f>
        <v>4.9701789264413494E-3</v>
      </c>
      <c r="T480" s="14">
        <f>$H480/S480</f>
        <v>2.0000000000000011E-2</v>
      </c>
      <c r="U480" s="14">
        <f>_xlfn.LET(_xlpm.freq,F480,_xlpm.size,M480+1,_xlpm.F,V480,LOG(1+_xlpm.freq)*LOG(1+_xlpm.size)*_xlpm.F)</f>
        <v>1.115555799918084E-2</v>
      </c>
      <c r="V480" s="14">
        <f>_xlfn.LET(_xlpm.a,T480,_xlpm.b,R480,2*_xlpm.a*_xlpm.b/(_xlpm.a+_xlpm.b))</f>
        <v>3.8834951456310697E-2</v>
      </c>
      <c r="W480" s="14">
        <f>_xlfn.LET(_xlpm.p,R480,_xlpm.q,T480,LOG(_xlpm.p/_xlpm.q))</f>
        <v>1.5228787452803374</v>
      </c>
      <c r="X480" s="2"/>
      <c r="AC480" s="2"/>
      <c r="AH480" s="2"/>
      <c r="AI480" s="2"/>
    </row>
    <row r="481" spans="1:35">
      <c r="A481" s="1" t="str">
        <f>_xlfn.LET(_xlpm.sep," : ",CONCATENATE(O481,_xlpm.sep,P481))</f>
        <v>~tt~ : [tə]</v>
      </c>
      <c r="B481" s="1">
        <f>_xlfn.LET(_xlpm.d,$G481,_xlpm.k,_xlfn.CONCAT(LEFT(TRIM(B$1),1),"*"),COUNTIF(_xlpm.d,_xlpm.k))</f>
        <v>0</v>
      </c>
      <c r="C481" s="1">
        <f>_xlfn.LET(_xlpm.d,$G481,_xlpm.k,_xlfn.CONCAT(LEFT(TRIM(C$1),1),"*"),COUNTIF(_xlpm.d,_xlpm.k))</f>
        <v>0</v>
      </c>
      <c r="D481" s="1">
        <f>_xlfn.LET(_xlpm.d,$G481,_xlpm.k,_xlfn.CONCAT(LEFT(TRIM(D$1),1),"*"),COUNTIF(_xlpm.d,_xlpm.k))</f>
        <v>0</v>
      </c>
      <c r="E481" s="1">
        <f>LOG(F481+1,10)</f>
        <v>0.47712125471966244</v>
      </c>
      <c r="F481" s="7">
        <v>2</v>
      </c>
      <c r="G481" s="9" t="s">
        <v>4840</v>
      </c>
      <c r="H481" s="4">
        <f>F481/freq.sum.r6e</f>
        <v>9.9403578528827041E-5</v>
      </c>
      <c r="I481" s="1" t="str">
        <f>_xlfn.LET(_xlpm.sep,":",_xlpm.w,$G481,LEFT(_xlpm.w,FIND(_xlpm.sep,_xlpm.w)-1))</f>
        <v>tə</v>
      </c>
      <c r="J481" s="1" t="str">
        <f>_xlfn.LET(_xlpm.sep,":",_xlpm.w,$G481,RIGHT(_xlpm.w,LEN(_xlpm.w)-FIND(_xlpm.sep,_xlpm.w)))</f>
        <v>tt</v>
      </c>
      <c r="K481" s="10">
        <f>_xlfn.LET(_xlpm.w,I481,LEN(_xlpm.w))</f>
        <v>2</v>
      </c>
      <c r="L481" s="10">
        <f>_xlfn.LET(_xlpm.w,J481,LEN(_xlpm.w))</f>
        <v>2</v>
      </c>
      <c r="M481" s="10">
        <f>_xlfn.LET(_xlpm.a,K481,_xlpm.b,L481,MAX(_xlpm.a,_xlpm.b))</f>
        <v>2</v>
      </c>
      <c r="N481" s="10">
        <f>_xlfn.LET(_xlpm.d,(K481,L481),MAX(_xlpm.d)-MIN(_xlpm.d))</f>
        <v>0</v>
      </c>
      <c r="O481" s="1" t="str">
        <f>_xlfn.LET(_xlpm.sep,":",_xlpm.w,$G481,_xlfn.CONCAT("~",RIGHT(_xlpm.w,LEN(_xlpm.w)-FIND(_xlpm.sep,_xlpm.w)),"~"))</f>
        <v>~tt~</v>
      </c>
      <c r="P481" s="1" t="str">
        <f>_xlfn.LET(_xlpm.sep,":",_xlpm.w,$G481,_xlfn.CONCAT("[",LEFT(_xlpm.w,FIND(_xlpm.sep,_xlpm.w)-1),"]"))</f>
        <v>[tə]</v>
      </c>
      <c r="Q481" s="14" cm="1">
        <f t="array" ref="Q481">SUM(_xlfn._xlws.FILTER($H$2:$H$7117,_xlfn.MAP($O$2:$O$7117,_xlfn.LAMBDA(_xlpm.x,_xlpm.x=$O481))))</f>
        <v>9.9403578528827041E-5</v>
      </c>
      <c r="R481" s="14">
        <f>$H481/Q481</f>
        <v>1</v>
      </c>
      <c r="S481" s="14" cm="1">
        <f t="array" ref="S481">SUM(_xlfn._xlws.FILTER($H$2:$H$7117,_xlfn.MAP($P$2:$P$7117,_xlfn.LAMBDA(_xlpm.x,_xlpm.x=$P481))))</f>
        <v>3.4791252485089448E-3</v>
      </c>
      <c r="T481" s="14">
        <f>$H481/S481</f>
        <v>2.8571428571428584E-2</v>
      </c>
      <c r="U481" s="14">
        <f>_xlfn.LET(_xlpm.freq,F481,_xlpm.size,M481+1,_xlpm.F,V481,LOG(1+_xlpm.freq)*LOG(1+_xlpm.size)*_xlpm.F)</f>
        <v>1.5958645471050366E-2</v>
      </c>
      <c r="V481" s="14">
        <f>_xlfn.LET(_xlpm.a,T481,_xlpm.b,R481,2*_xlpm.a*_xlpm.b/(_xlpm.a+_xlpm.b))</f>
        <v>5.5555555555555573E-2</v>
      </c>
      <c r="W481" s="14">
        <f>_xlfn.LET(_xlpm.p,R481,_xlpm.q,T481,LOG(_xlpm.p/_xlpm.q))</f>
        <v>1.5440680443502754</v>
      </c>
      <c r="X481" s="2"/>
      <c r="AC481" s="2"/>
      <c r="AH481" s="2"/>
      <c r="AI481" s="2"/>
    </row>
    <row r="482" spans="1:35">
      <c r="A482" s="1" t="str">
        <f>_xlfn.LET(_xlpm.sep," : ",CONCATENATE(O482,_xlpm.sep,P482))</f>
        <v>~sc~ : [sə]</v>
      </c>
      <c r="B482" s="1">
        <f>_xlfn.LET(_xlpm.d,$G482,_xlpm.k,_xlfn.CONCAT(LEFT(TRIM(B$1),1),"*"),COUNTIF(_xlpm.d,_xlpm.k))</f>
        <v>0</v>
      </c>
      <c r="C482" s="1">
        <f>_xlfn.LET(_xlpm.d,$G482,_xlpm.k,_xlfn.CONCAT(LEFT(TRIM(C$1),1),"*"),COUNTIF(_xlpm.d,_xlpm.k))</f>
        <v>0</v>
      </c>
      <c r="D482" s="1">
        <f>_xlfn.LET(_xlpm.d,$G482,_xlpm.k,_xlfn.CONCAT(LEFT(TRIM(D$1),1),"*"),COUNTIF(_xlpm.d,_xlpm.k))</f>
        <v>0</v>
      </c>
      <c r="E482" s="1">
        <f>LOG(F482+1,10)</f>
        <v>0.47712125471966244</v>
      </c>
      <c r="F482" s="7">
        <v>2</v>
      </c>
      <c r="G482" s="9" t="s">
        <v>4472</v>
      </c>
      <c r="H482" s="4">
        <f>F482/freq.sum.r6e</f>
        <v>9.9403578528827041E-5</v>
      </c>
      <c r="I482" s="1" t="str">
        <f>_xlfn.LET(_xlpm.sep,":",_xlpm.w,$G482,LEFT(_xlpm.w,FIND(_xlpm.sep,_xlpm.w)-1))</f>
        <v>sə</v>
      </c>
      <c r="J482" s="1" t="str">
        <f>_xlfn.LET(_xlpm.sep,":",_xlpm.w,$G482,RIGHT(_xlpm.w,LEN(_xlpm.w)-FIND(_xlpm.sep,_xlpm.w)))</f>
        <v>sc</v>
      </c>
      <c r="K482" s="10">
        <f>_xlfn.LET(_xlpm.w,I482,LEN(_xlpm.w))</f>
        <v>2</v>
      </c>
      <c r="L482" s="10">
        <f>_xlfn.LET(_xlpm.w,J482,LEN(_xlpm.w))</f>
        <v>2</v>
      </c>
      <c r="M482" s="10">
        <f>_xlfn.LET(_xlpm.a,K482,_xlpm.b,L482,MAX(_xlpm.a,_xlpm.b))</f>
        <v>2</v>
      </c>
      <c r="N482" s="10">
        <f>_xlfn.LET(_xlpm.d,(K482,L482),MAX(_xlpm.d)-MIN(_xlpm.d))</f>
        <v>0</v>
      </c>
      <c r="O482" s="1" t="str">
        <f>_xlfn.LET(_xlpm.sep,":",_xlpm.w,$G482,_xlfn.CONCAT("~",RIGHT(_xlpm.w,LEN(_xlpm.w)-FIND(_xlpm.sep,_xlpm.w)),"~"))</f>
        <v>~sc~</v>
      </c>
      <c r="P482" s="1" t="str">
        <f>_xlfn.LET(_xlpm.sep,":",_xlpm.w,$G482,_xlfn.CONCAT("[",LEFT(_xlpm.w,FIND(_xlpm.sep,_xlpm.w)-1),"]"))</f>
        <v>[sə]</v>
      </c>
      <c r="Q482" s="14" cm="1">
        <f t="array" ref="Q482">SUM(_xlfn._xlws.FILTER($H$2:$H$7117,_xlfn.MAP($O$2:$O$7117,_xlfn.LAMBDA(_xlpm.x,_xlpm.x=$O482))))</f>
        <v>9.9403578528827041E-5</v>
      </c>
      <c r="R482" s="14">
        <f>$H482/Q482</f>
        <v>1</v>
      </c>
      <c r="S482" s="14" cm="1">
        <f t="array" ref="S482">SUM(_xlfn._xlws.FILTER($H$2:$H$7117,_xlfn.MAP($P$2:$P$7117,_xlfn.LAMBDA(_xlpm.x,_xlpm.x=$P482))))</f>
        <v>3.9761431411530794E-3</v>
      </c>
      <c r="T482" s="14">
        <f>$H482/S482</f>
        <v>2.5000000000000015E-2</v>
      </c>
      <c r="U482" s="14">
        <f>_xlfn.LET(_xlpm.freq,F482,_xlpm.size,M482+1,_xlpm.F,V482,LOG(1+_xlpm.freq)*LOG(1+_xlpm.size)*_xlpm.F)</f>
        <v>1.401246919409301E-2</v>
      </c>
      <c r="V482" s="14">
        <f>_xlfn.LET(_xlpm.a,T482,_xlpm.b,R482,2*_xlpm.a*_xlpm.b/(_xlpm.a+_xlpm.b))</f>
        <v>4.8780487804878085E-2</v>
      </c>
      <c r="W482" s="14">
        <f>_xlfn.LET(_xlpm.p,R482,_xlpm.q,T482,LOG(_xlpm.p/_xlpm.q))</f>
        <v>1.6020599913279621</v>
      </c>
      <c r="X482" s="2"/>
      <c r="AC482" s="2"/>
      <c r="AH482" s="2"/>
      <c r="AI482" s="2"/>
    </row>
    <row r="483" spans="1:35">
      <c r="A483" s="1" t="str">
        <f>_xlfn.LET(_xlpm.sep," : ",CONCATENATE(O483,_xlpm.sep,P483))</f>
        <v>~cr~ : [kə]</v>
      </c>
      <c r="B483" s="1">
        <f>_xlfn.LET(_xlpm.d,$G483,_xlpm.k,_xlfn.CONCAT(LEFT(TRIM(B$1),1),"*"),COUNTIF(_xlpm.d,_xlpm.k))</f>
        <v>0</v>
      </c>
      <c r="C483" s="1">
        <f>_xlfn.LET(_xlpm.d,$G483,_xlpm.k,_xlfn.CONCAT(LEFT(TRIM(C$1),1),"*"),COUNTIF(_xlpm.d,_xlpm.k))</f>
        <v>0</v>
      </c>
      <c r="D483" s="1">
        <f>_xlfn.LET(_xlpm.d,$G483,_xlpm.k,_xlfn.CONCAT(LEFT(TRIM(D$1),1),"*"),COUNTIF(_xlpm.d,_xlpm.k))</f>
        <v>0</v>
      </c>
      <c r="E483" s="1">
        <f>LOG(F483+1,10)</f>
        <v>0.30102999566398114</v>
      </c>
      <c r="F483" s="7">
        <v>1</v>
      </c>
      <c r="G483" s="9" t="s">
        <v>1832</v>
      </c>
      <c r="H483" s="4">
        <f>F483/freq.sum.r6e</f>
        <v>4.9701789264413521E-5</v>
      </c>
      <c r="I483" s="1" t="str">
        <f>_xlfn.LET(_xlpm.sep,":",_xlpm.w,$G483,LEFT(_xlpm.w,FIND(_xlpm.sep,_xlpm.w)-1))</f>
        <v>kə</v>
      </c>
      <c r="J483" s="1" t="str">
        <f>_xlfn.LET(_xlpm.sep,":",_xlpm.w,$G483,RIGHT(_xlpm.w,LEN(_xlpm.w)-FIND(_xlpm.sep,_xlpm.w)))</f>
        <v>cr</v>
      </c>
      <c r="K483" s="10">
        <f>_xlfn.LET(_xlpm.w,I483,LEN(_xlpm.w))</f>
        <v>2</v>
      </c>
      <c r="L483" s="10">
        <f>_xlfn.LET(_xlpm.w,J483,LEN(_xlpm.w))</f>
        <v>2</v>
      </c>
      <c r="M483" s="10">
        <f>_xlfn.LET(_xlpm.a,K483,_xlpm.b,L483,MAX(_xlpm.a,_xlpm.b))</f>
        <v>2</v>
      </c>
      <c r="N483" s="10">
        <f>_xlfn.LET(_xlpm.d,(K483,L483),MAX(_xlpm.d)-MIN(_xlpm.d))</f>
        <v>0</v>
      </c>
      <c r="O483" s="1" t="str">
        <f>_xlfn.LET(_xlpm.sep,":",_xlpm.w,$G483,_xlfn.CONCAT("~",RIGHT(_xlpm.w,LEN(_xlpm.w)-FIND(_xlpm.sep,_xlpm.w)),"~"))</f>
        <v>~cr~</v>
      </c>
      <c r="P483" s="1" t="str">
        <f>_xlfn.LET(_xlpm.sep,":",_xlpm.w,$G483,_xlfn.CONCAT("[",LEFT(_xlpm.w,FIND(_xlpm.sep,_xlpm.w)-1),"]"))</f>
        <v>[kə]</v>
      </c>
      <c r="Q483" s="14" cm="1">
        <f t="array" ref="Q483">SUM(_xlfn._xlws.FILTER($H$2:$H$7117,_xlfn.MAP($O$2:$O$7117,_xlfn.LAMBDA(_xlpm.x,_xlpm.x=$O483))))</f>
        <v>4.9701789264413521E-5</v>
      </c>
      <c r="R483" s="14">
        <f>$H483/Q483</f>
        <v>1</v>
      </c>
      <c r="S483" s="14" cm="1">
        <f t="array" ref="S483">SUM(_xlfn._xlws.FILTER($H$2:$H$7117,_xlfn.MAP($P$2:$P$7117,_xlfn.LAMBDA(_xlpm.x,_xlpm.x=$P483))))</f>
        <v>2.2365805168986074E-3</v>
      </c>
      <c r="T483" s="14">
        <f>$H483/S483</f>
        <v>2.2222222222222233E-2</v>
      </c>
      <c r="U483" s="14">
        <f>_xlfn.LET(_xlpm.freq,F483,_xlpm.size,M483+1,_xlpm.F,V483,LOG(1+_xlpm.freq)*LOG(1+_xlpm.size)*_xlpm.F)</f>
        <v>7.87991811212666E-3</v>
      </c>
      <c r="V483" s="14">
        <f>_xlfn.LET(_xlpm.a,T483,_xlpm.b,R483,2*_xlpm.a*_xlpm.b/(_xlpm.a+_xlpm.b))</f>
        <v>4.3478260869565244E-2</v>
      </c>
      <c r="W483" s="14">
        <f>_xlfn.LET(_xlpm.p,R483,_xlpm.q,T483,LOG(_xlpm.p/_xlpm.q))</f>
        <v>1.6532125137753435</v>
      </c>
      <c r="X483" s="2"/>
      <c r="AC483" s="2"/>
      <c r="AH483" s="2"/>
      <c r="AI483" s="2"/>
    </row>
    <row r="484" spans="1:35">
      <c r="A484" s="1" t="str">
        <f>_xlfn.LET(_xlpm.sep," : ",CONCATENATE(O484,_xlpm.sep,P484))</f>
        <v>~cx~ : [kə]</v>
      </c>
      <c r="B484" s="1">
        <f>_xlfn.LET(_xlpm.d,$G484,_xlpm.k,_xlfn.CONCAT(LEFT(TRIM(B$1),1),"*"),COUNTIF(_xlpm.d,_xlpm.k))</f>
        <v>0</v>
      </c>
      <c r="C484" s="1">
        <f>_xlfn.LET(_xlpm.d,$G484,_xlpm.k,_xlfn.CONCAT(LEFT(TRIM(C$1),1),"*"),COUNTIF(_xlpm.d,_xlpm.k))</f>
        <v>0</v>
      </c>
      <c r="D484" s="1">
        <f>_xlfn.LET(_xlpm.d,$G484,_xlpm.k,_xlfn.CONCAT(LEFT(TRIM(D$1),1),"*"),COUNTIF(_xlpm.d,_xlpm.k))</f>
        <v>0</v>
      </c>
      <c r="E484" s="1">
        <f>LOG(F484+1,10)</f>
        <v>0.30102999566398114</v>
      </c>
      <c r="F484" s="7">
        <v>1</v>
      </c>
      <c r="G484" s="9" t="s">
        <v>1844</v>
      </c>
      <c r="H484" s="4">
        <f>F484/freq.sum.r6e</f>
        <v>4.9701789264413521E-5</v>
      </c>
      <c r="I484" s="4" t="str">
        <f>_xlfn.LET(_xlpm.sep,":",_xlpm.w,$G484,LEFT(_xlpm.w,FIND(_xlpm.sep,_xlpm.w)-1))</f>
        <v>kə</v>
      </c>
      <c r="J484" s="4" t="str">
        <f>_xlfn.LET(_xlpm.sep,":",_xlpm.w,$G484,RIGHT(_xlpm.w,LEN(_xlpm.w)-FIND(_xlpm.sep,_xlpm.w)))</f>
        <v>cx</v>
      </c>
      <c r="K484" s="10">
        <f>_xlfn.LET(_xlpm.w,I484,LEN(_xlpm.w))</f>
        <v>2</v>
      </c>
      <c r="L484" s="10">
        <f>_xlfn.LET(_xlpm.w,J484,LEN(_xlpm.w))</f>
        <v>2</v>
      </c>
      <c r="M484" s="10">
        <f>_xlfn.LET(_xlpm.a,K484,_xlpm.b,L484,MAX(_xlpm.a,_xlpm.b))</f>
        <v>2</v>
      </c>
      <c r="N484" s="10">
        <f>_xlfn.LET(_xlpm.d,(K484,L484),MAX(_xlpm.d)-MIN(_xlpm.d))</f>
        <v>0</v>
      </c>
      <c r="O484" s="1" t="str">
        <f>_xlfn.LET(_xlpm.sep,":",_xlpm.w,$G484,_xlfn.CONCAT("~",RIGHT(_xlpm.w,LEN(_xlpm.w)-FIND(_xlpm.sep,_xlpm.w)),"~"))</f>
        <v>~cx~</v>
      </c>
      <c r="P484" s="1" t="str">
        <f>_xlfn.LET(_xlpm.sep,":",_xlpm.w,$G484,_xlfn.CONCAT("[",LEFT(_xlpm.w,FIND(_xlpm.sep,_xlpm.w)-1),"]"))</f>
        <v>[kə]</v>
      </c>
      <c r="Q484" s="14" cm="1">
        <f t="array" ref="Q484">SUM(_xlfn._xlws.FILTER($H$2:$H$7109,_xlfn.MAP($O$2:$O$7109,_xlfn.LAMBDA(_xlpm.x,_xlpm.x=$O484))))</f>
        <v>4.9701789264413521E-5</v>
      </c>
      <c r="R484" s="14">
        <f>$H484/Q484</f>
        <v>1</v>
      </c>
      <c r="S484" s="14" cm="1">
        <f t="array" ref="S484">SUM(_xlfn._xlws.FILTER($H$2:$H$7109,_xlfn.MAP($P$2:$P$7109,_xlfn.LAMBDA(_xlpm.x,_xlpm.x=$P484))))</f>
        <v>2.2365805168986074E-3</v>
      </c>
      <c r="T484" s="14">
        <f>$H484/S484</f>
        <v>2.2222222222222233E-2</v>
      </c>
      <c r="U484" s="14">
        <f>_xlfn.LET(_xlpm.freq,F484,_xlpm.size,M484+1,_xlpm.F,V484,LOG(1+_xlpm.freq)*LOG(1+_xlpm.size)*_xlpm.F)</f>
        <v>7.87991811212666E-3</v>
      </c>
      <c r="V484" s="14">
        <f>_xlfn.LET(_xlpm.a,T484,_xlpm.b,R484,2*_xlpm.a*_xlpm.b/(_xlpm.a+_xlpm.b))</f>
        <v>4.3478260869565244E-2</v>
      </c>
      <c r="W484" s="14">
        <f>_xlfn.LET(_xlpm.p,R484,_xlpm.q,T484,LOG(_xlpm.p/_xlpm.q))</f>
        <v>1.6532125137753435</v>
      </c>
      <c r="X484" s="2"/>
      <c r="AC484" s="2"/>
      <c r="AH484" s="2"/>
      <c r="AI484" s="2"/>
    </row>
    <row r="485" spans="1:35">
      <c r="A485" s="1" t="str">
        <f>_xlfn.LET(_xlpm.sep," : ",CONCATENATE(O485,_xlpm.sep,P485))</f>
        <v>~rr~ : [ə]</v>
      </c>
      <c r="B485" s="1">
        <f>_xlfn.LET(_xlpm.d,$G485,_xlpm.k,_xlfn.CONCAT(LEFT(TRIM(B$1),1),"*"),COUNTIF(_xlpm.d,_xlpm.k))</f>
        <v>0</v>
      </c>
      <c r="C485" s="1">
        <f>_xlfn.LET(_xlpm.d,$G485,_xlpm.k,_xlfn.CONCAT(LEFT(TRIM(C$1),1),"*"),COUNTIF(_xlpm.d,_xlpm.k))</f>
        <v>0</v>
      </c>
      <c r="D485" s="1">
        <f>_xlfn.LET(_xlpm.d,$G485,_xlpm.k,_xlfn.CONCAT(LEFT(TRIM(D$1),1),"*"),COUNTIF(_xlpm.d,_xlpm.k))</f>
        <v>0</v>
      </c>
      <c r="E485" s="1">
        <f>LOG(F485+1,10)</f>
        <v>0.30102999566398114</v>
      </c>
      <c r="F485" s="7">
        <v>1</v>
      </c>
      <c r="G485" s="9" t="s">
        <v>5611</v>
      </c>
      <c r="H485" s="4">
        <f>F485/freq.sum.r6e</f>
        <v>4.9701789264413521E-5</v>
      </c>
      <c r="I485" s="1" t="str">
        <f>_xlfn.LET(_xlpm.sep,":",_xlpm.w,$G485,LEFT(_xlpm.w,FIND(_xlpm.sep,_xlpm.w)-1))</f>
        <v>ə</v>
      </c>
      <c r="J485" s="1" t="str">
        <f>_xlfn.LET(_xlpm.sep,":",_xlpm.w,$G485,RIGHT(_xlpm.w,LEN(_xlpm.w)-FIND(_xlpm.sep,_xlpm.w)))</f>
        <v>rr</v>
      </c>
      <c r="K485" s="10">
        <f>_xlfn.LET(_xlpm.w,I485,LEN(_xlpm.w))</f>
        <v>1</v>
      </c>
      <c r="L485" s="10">
        <f>_xlfn.LET(_xlpm.w,J485,LEN(_xlpm.w))</f>
        <v>2</v>
      </c>
      <c r="M485" s="10">
        <f>_xlfn.LET(_xlpm.a,K485,_xlpm.b,L485,MAX(_xlpm.a,_xlpm.b))</f>
        <v>2</v>
      </c>
      <c r="N485" s="10">
        <f>_xlfn.LET(_xlpm.d,(K485,L485),MAX(_xlpm.d)-MIN(_xlpm.d))</f>
        <v>1</v>
      </c>
      <c r="O485" s="1" t="str">
        <f>_xlfn.LET(_xlpm.sep,":",_xlpm.w,$G485,_xlfn.CONCAT("~",RIGHT(_xlpm.w,LEN(_xlpm.w)-FIND(_xlpm.sep,_xlpm.w)),"~"))</f>
        <v>~rr~</v>
      </c>
      <c r="P485" s="1" t="str">
        <f>_xlfn.LET(_xlpm.sep,":",_xlpm.w,$G485,_xlfn.CONCAT("[",LEFT(_xlpm.w,FIND(_xlpm.sep,_xlpm.w)-1),"]"))</f>
        <v>[ə]</v>
      </c>
      <c r="Q485" s="14" cm="1">
        <f t="array" ref="Q485">SUM(_xlfn._xlws.FILTER($H$2:$H$7117,_xlfn.MAP($O$2:$O$7117,_xlfn.LAMBDA(_xlpm.x,_xlpm.x=$O485))))</f>
        <v>9.9403578528827041E-5</v>
      </c>
      <c r="R485" s="14">
        <f>$H485/Q485</f>
        <v>0.5</v>
      </c>
      <c r="S485" s="14" cm="1">
        <f t="array" ref="S485">SUM(_xlfn._xlws.FILTER($H$2:$H$7117,_xlfn.MAP($P$2:$P$7117,_xlfn.LAMBDA(_xlpm.x,_xlpm.x=$P485))))</f>
        <v>4.9701789264413494E-3</v>
      </c>
      <c r="T485" s="14">
        <f>$H485/S485</f>
        <v>1.0000000000000005E-2</v>
      </c>
      <c r="U485" s="14">
        <f>_xlfn.LET(_xlpm.freq,F485,_xlpm.size,M485+1,_xlpm.F,V485,LOG(1+_xlpm.freq)*LOG(1+_xlpm.size)*_xlpm.F)</f>
        <v>3.5536885603708467E-3</v>
      </c>
      <c r="V485" s="14">
        <f>_xlfn.LET(_xlpm.a,T485,_xlpm.b,R485,2*_xlpm.a*_xlpm.b/(_xlpm.a+_xlpm.b))</f>
        <v>1.9607843137254912E-2</v>
      </c>
      <c r="W485" s="14">
        <f>_xlfn.LET(_xlpm.p,R485,_xlpm.q,T485,LOG(_xlpm.p/_xlpm.q))</f>
        <v>1.6989700043360185</v>
      </c>
      <c r="X485" s="2"/>
      <c r="AC485" s="2"/>
      <c r="AH485" s="2"/>
      <c r="AI485" s="2"/>
    </row>
    <row r="486" spans="1:35">
      <c r="A486" s="1" t="str">
        <f>_xlfn.LET(_xlpm.sep," : ",CONCATENATE(O486,_xlpm.sep,P486))</f>
        <v>~rx~ : [ə]</v>
      </c>
      <c r="B486" s="1">
        <f>_xlfn.LET(_xlpm.d,$G486,_xlpm.k,_xlfn.CONCAT(LEFT(TRIM(B$1),1),"*"),COUNTIF(_xlpm.d,_xlpm.k))</f>
        <v>0</v>
      </c>
      <c r="C486" s="1">
        <f>_xlfn.LET(_xlpm.d,$G486,_xlpm.k,_xlfn.CONCAT(LEFT(TRIM(C$1),1),"*"),COUNTIF(_xlpm.d,_xlpm.k))</f>
        <v>0</v>
      </c>
      <c r="D486" s="1">
        <f>_xlfn.LET(_xlpm.d,$G486,_xlpm.k,_xlfn.CONCAT(LEFT(TRIM(D$1),1),"*"),COUNTIF(_xlpm.d,_xlpm.k))</f>
        <v>0</v>
      </c>
      <c r="E486" s="1">
        <f>LOG(F486+1,10)</f>
        <v>0.30102999566398114</v>
      </c>
      <c r="F486" s="7">
        <v>1</v>
      </c>
      <c r="G486" s="9" t="s">
        <v>5616</v>
      </c>
      <c r="H486" s="4">
        <f>F486/freq.sum.r6e</f>
        <v>4.9701789264413521E-5</v>
      </c>
      <c r="I486" s="1" t="str">
        <f>_xlfn.LET(_xlpm.sep,":",_xlpm.w,$G486,LEFT(_xlpm.w,FIND(_xlpm.sep,_xlpm.w)-1))</f>
        <v>ə</v>
      </c>
      <c r="J486" s="1" t="str">
        <f>_xlfn.LET(_xlpm.sep,":",_xlpm.w,$G486,RIGHT(_xlpm.w,LEN(_xlpm.w)-FIND(_xlpm.sep,_xlpm.w)))</f>
        <v>rx</v>
      </c>
      <c r="K486" s="10">
        <f>_xlfn.LET(_xlpm.w,I486,LEN(_xlpm.w))</f>
        <v>1</v>
      </c>
      <c r="L486" s="10">
        <f>_xlfn.LET(_xlpm.w,J486,LEN(_xlpm.w))</f>
        <v>2</v>
      </c>
      <c r="M486" s="10">
        <f>_xlfn.LET(_xlpm.a,K486,_xlpm.b,L486,MAX(_xlpm.a,_xlpm.b))</f>
        <v>2</v>
      </c>
      <c r="N486" s="10">
        <f>_xlfn.LET(_xlpm.d,(K486,L486),MAX(_xlpm.d)-MIN(_xlpm.d))</f>
        <v>1</v>
      </c>
      <c r="O486" s="1" t="str">
        <f>_xlfn.LET(_xlpm.sep,":",_xlpm.w,$G486,_xlfn.CONCAT("~",RIGHT(_xlpm.w,LEN(_xlpm.w)-FIND(_xlpm.sep,_xlpm.w)),"~"))</f>
        <v>~rx~</v>
      </c>
      <c r="P486" s="1" t="str">
        <f>_xlfn.LET(_xlpm.sep,":",_xlpm.w,$G486,_xlfn.CONCAT("[",LEFT(_xlpm.w,FIND(_xlpm.sep,_xlpm.w)-1),"]"))</f>
        <v>[ə]</v>
      </c>
      <c r="Q486" s="14" cm="1">
        <f t="array" ref="Q486">SUM(_xlfn._xlws.FILTER($H$2:$H$7117,_xlfn.MAP($O$2:$O$7117,_xlfn.LAMBDA(_xlpm.x,_xlpm.x=$O486))))</f>
        <v>9.9403578528827041E-5</v>
      </c>
      <c r="R486" s="14">
        <f>$H486/Q486</f>
        <v>0.5</v>
      </c>
      <c r="S486" s="14" cm="1">
        <f t="array" ref="S486">SUM(_xlfn._xlws.FILTER($H$2:$H$7117,_xlfn.MAP($P$2:$P$7117,_xlfn.LAMBDA(_xlpm.x,_xlpm.x=$P486))))</f>
        <v>4.9701789264413494E-3</v>
      </c>
      <c r="T486" s="14">
        <f>$H486/S486</f>
        <v>1.0000000000000005E-2</v>
      </c>
      <c r="U486" s="14">
        <f>_xlfn.LET(_xlpm.freq,F486,_xlpm.size,M486+1,_xlpm.F,V486,LOG(1+_xlpm.freq)*LOG(1+_xlpm.size)*_xlpm.F)</f>
        <v>3.5536885603708467E-3</v>
      </c>
      <c r="V486" s="14">
        <f>_xlfn.LET(_xlpm.a,T486,_xlpm.b,R486,2*_xlpm.a*_xlpm.b/(_xlpm.a+_xlpm.b))</f>
        <v>1.9607843137254912E-2</v>
      </c>
      <c r="W486" s="14">
        <f>_xlfn.LET(_xlpm.p,R486,_xlpm.q,T486,LOG(_xlpm.p/_xlpm.q))</f>
        <v>1.6989700043360185</v>
      </c>
      <c r="X486" s="2"/>
      <c r="AC486" s="2"/>
      <c r="AH486" s="2"/>
      <c r="AI486" s="2"/>
    </row>
    <row r="487" spans="1:35">
      <c r="A487" s="1" t="str">
        <f>_xlfn.LET(_xlpm.sep," : ",CONCATENATE(O487,_xlpm.sep,P487))</f>
        <v>~ux~ : [ə]</v>
      </c>
      <c r="B487" s="1">
        <f>_xlfn.LET(_xlpm.d,$G487,_xlpm.k,_xlfn.CONCAT(LEFT(TRIM(B$1),1),"*"),COUNTIF(_xlpm.d,_xlpm.k))</f>
        <v>0</v>
      </c>
      <c r="C487" s="1">
        <f>_xlfn.LET(_xlpm.d,$G487,_xlpm.k,_xlfn.CONCAT(LEFT(TRIM(C$1),1),"*"),COUNTIF(_xlpm.d,_xlpm.k))</f>
        <v>0</v>
      </c>
      <c r="D487" s="1">
        <f>_xlfn.LET(_xlpm.d,$G487,_xlpm.k,_xlfn.CONCAT(LEFT(TRIM(D$1),1),"*"),COUNTIF(_xlpm.d,_xlpm.k))</f>
        <v>0</v>
      </c>
      <c r="E487" s="1">
        <f>LOG(F487+1,10)</f>
        <v>0.30102999566398114</v>
      </c>
      <c r="F487" s="7">
        <v>1</v>
      </c>
      <c r="G487" s="9" t="s">
        <v>5623</v>
      </c>
      <c r="H487" s="4">
        <f>F487/freq.sum.r6e</f>
        <v>4.9701789264413521E-5</v>
      </c>
      <c r="I487" s="1" t="str">
        <f>_xlfn.LET(_xlpm.sep,":",_xlpm.w,$G487,LEFT(_xlpm.w,FIND(_xlpm.sep,_xlpm.w)-1))</f>
        <v>ə</v>
      </c>
      <c r="J487" s="1" t="str">
        <f>_xlfn.LET(_xlpm.sep,":",_xlpm.w,$G487,RIGHT(_xlpm.w,LEN(_xlpm.w)-FIND(_xlpm.sep,_xlpm.w)))</f>
        <v>ux</v>
      </c>
      <c r="K487" s="10">
        <f>_xlfn.LET(_xlpm.w,I487,LEN(_xlpm.w))</f>
        <v>1</v>
      </c>
      <c r="L487" s="10">
        <f>_xlfn.LET(_xlpm.w,J487,LEN(_xlpm.w))</f>
        <v>2</v>
      </c>
      <c r="M487" s="10">
        <f>_xlfn.LET(_xlpm.a,K487,_xlpm.b,L487,MAX(_xlpm.a,_xlpm.b))</f>
        <v>2</v>
      </c>
      <c r="N487" s="10">
        <f>_xlfn.LET(_xlpm.d,(K487,L487),MAX(_xlpm.d)-MIN(_xlpm.d))</f>
        <v>1</v>
      </c>
      <c r="O487" s="1" t="str">
        <f>_xlfn.LET(_xlpm.sep,":",_xlpm.w,$G487,_xlfn.CONCAT("~",RIGHT(_xlpm.w,LEN(_xlpm.w)-FIND(_xlpm.sep,_xlpm.w)),"~"))</f>
        <v>~ux~</v>
      </c>
      <c r="P487" s="1" t="str">
        <f>_xlfn.LET(_xlpm.sep,":",_xlpm.w,$G487,_xlfn.CONCAT("[",LEFT(_xlpm.w,FIND(_xlpm.sep,_xlpm.w)-1),"]"))</f>
        <v>[ə]</v>
      </c>
      <c r="Q487" s="14" cm="1">
        <f t="array" ref="Q487">SUM(_xlfn._xlws.FILTER($H$2:$H$7117,_xlfn.MAP($O$2:$O$7117,_xlfn.LAMBDA(_xlpm.x,_xlpm.x=$O487))))</f>
        <v>9.9403578528827041E-5</v>
      </c>
      <c r="R487" s="14">
        <f>$H487/Q487</f>
        <v>0.5</v>
      </c>
      <c r="S487" s="14" cm="1">
        <f t="array" ref="S487">SUM(_xlfn._xlws.FILTER($H$2:$H$7117,_xlfn.MAP($P$2:$P$7117,_xlfn.LAMBDA(_xlpm.x,_xlpm.x=$P487))))</f>
        <v>4.9701789264413494E-3</v>
      </c>
      <c r="T487" s="14">
        <f>$H487/S487</f>
        <v>1.0000000000000005E-2</v>
      </c>
      <c r="U487" s="14">
        <f>_xlfn.LET(_xlpm.freq,F487,_xlpm.size,M487+1,_xlpm.F,V487,LOG(1+_xlpm.freq)*LOG(1+_xlpm.size)*_xlpm.F)</f>
        <v>3.5536885603708467E-3</v>
      </c>
      <c r="V487" s="14">
        <f>_xlfn.LET(_xlpm.a,T487,_xlpm.b,R487,2*_xlpm.a*_xlpm.b/(_xlpm.a+_xlpm.b))</f>
        <v>1.9607843137254912E-2</v>
      </c>
      <c r="W487" s="14">
        <f>_xlfn.LET(_xlpm.p,R487,_xlpm.q,T487,LOG(_xlpm.p/_xlpm.q))</f>
        <v>1.6989700043360185</v>
      </c>
      <c r="X487" s="2"/>
      <c r="AC487" s="2"/>
      <c r="AH487" s="2"/>
      <c r="AI487" s="2"/>
    </row>
    <row r="488" spans="1:35">
      <c r="A488" s="1" t="str">
        <f>_xlfn.LET(_xlpm.sep," : ",CONCATENATE(O488,_xlpm.sep,P488))</f>
        <v>~sr~ : [zə]</v>
      </c>
      <c r="B488" s="1">
        <f>_xlfn.LET(_xlpm.d,$G488,_xlpm.k,_xlfn.CONCAT(LEFT(TRIM(B$1),1),"*"),COUNTIF(_xlpm.d,_xlpm.k))</f>
        <v>0</v>
      </c>
      <c r="C488" s="1">
        <f>_xlfn.LET(_xlpm.d,$G488,_xlpm.k,_xlfn.CONCAT(LEFT(TRIM(C$1),1),"*"),COUNTIF(_xlpm.d,_xlpm.k))</f>
        <v>0</v>
      </c>
      <c r="D488" s="1">
        <f>_xlfn.LET(_xlpm.d,$G488,_xlpm.k,_xlfn.CONCAT(LEFT(TRIM(D$1),1),"*"),COUNTIF(_xlpm.d,_xlpm.k))</f>
        <v>0</v>
      </c>
      <c r="E488" s="1">
        <f>LOG(F488+1,10)</f>
        <v>0.30102999566398114</v>
      </c>
      <c r="F488" s="7">
        <v>1</v>
      </c>
      <c r="G488" s="9" t="s">
        <v>5431</v>
      </c>
      <c r="H488" s="4">
        <f>F488/freq.sum.r6e</f>
        <v>4.9701789264413521E-5</v>
      </c>
      <c r="I488" s="1" t="str">
        <f>_xlfn.LET(_xlpm.sep,":",_xlpm.w,$G488,LEFT(_xlpm.w,FIND(_xlpm.sep,_xlpm.w)-1))</f>
        <v>zə</v>
      </c>
      <c r="J488" s="1" t="str">
        <f>_xlfn.LET(_xlpm.sep,":",_xlpm.w,$G488,RIGHT(_xlpm.w,LEN(_xlpm.w)-FIND(_xlpm.sep,_xlpm.w)))</f>
        <v>sr</v>
      </c>
      <c r="K488" s="10">
        <f>_xlfn.LET(_xlpm.w,I488,LEN(_xlpm.w))</f>
        <v>2</v>
      </c>
      <c r="L488" s="10">
        <f>_xlfn.LET(_xlpm.w,J488,LEN(_xlpm.w))</f>
        <v>2</v>
      </c>
      <c r="M488" s="10">
        <f>_xlfn.LET(_xlpm.a,K488,_xlpm.b,L488,MAX(_xlpm.a,_xlpm.b))</f>
        <v>2</v>
      </c>
      <c r="N488" s="10">
        <f>_xlfn.LET(_xlpm.d,(K488,L488),MAX(_xlpm.d)-MIN(_xlpm.d))</f>
        <v>0</v>
      </c>
      <c r="O488" s="1" t="str">
        <f>_xlfn.LET(_xlpm.sep,":",_xlpm.w,$G488,_xlfn.CONCAT("~",RIGHT(_xlpm.w,LEN(_xlpm.w)-FIND(_xlpm.sep,_xlpm.w)),"~"))</f>
        <v>~sr~</v>
      </c>
      <c r="P488" s="1" t="str">
        <f>_xlfn.LET(_xlpm.sep,":",_xlpm.w,$G488,_xlfn.CONCAT("[",LEFT(_xlpm.w,FIND(_xlpm.sep,_xlpm.w)-1),"]"))</f>
        <v>[zə]</v>
      </c>
      <c r="Q488" s="14" cm="1">
        <f t="array" ref="Q488">SUM(_xlfn._xlws.FILTER($H$2:$H$7117,_xlfn.MAP($O$2:$O$7117,_xlfn.LAMBDA(_xlpm.x,_xlpm.x=$O488))))</f>
        <v>4.9701789264413521E-5</v>
      </c>
      <c r="R488" s="14">
        <f>$H488/Q488</f>
        <v>1</v>
      </c>
      <c r="S488" s="14" cm="1">
        <f t="array" ref="S488">SUM(_xlfn._xlws.FILTER($H$2:$H$7117,_xlfn.MAP($P$2:$P$7117,_xlfn.LAMBDA(_xlpm.x,_xlpm.x=$P488))))</f>
        <v>2.4850894632206747E-3</v>
      </c>
      <c r="T488" s="14">
        <f>$H488/S488</f>
        <v>2.0000000000000011E-2</v>
      </c>
      <c r="U488" s="14">
        <f>_xlfn.LET(_xlpm.freq,F488,_xlpm.size,M488+1,_xlpm.F,V488,LOG(1+_xlpm.freq)*LOG(1+_xlpm.size)*_xlpm.F)</f>
        <v>7.1073771207416933E-3</v>
      </c>
      <c r="V488" s="14">
        <f>_xlfn.LET(_xlpm.a,T488,_xlpm.b,R488,2*_xlpm.a*_xlpm.b/(_xlpm.a+_xlpm.b))</f>
        <v>3.9215686274509824E-2</v>
      </c>
      <c r="W488" s="14">
        <f>_xlfn.LET(_xlpm.p,R488,_xlpm.q,T488,LOG(_xlpm.p/_xlpm.q))</f>
        <v>1.6989700043360185</v>
      </c>
      <c r="X488" s="2"/>
      <c r="AC488" s="2"/>
      <c r="AH488" s="2"/>
      <c r="AI488" s="2"/>
    </row>
    <row r="489" spans="1:35">
      <c r="A489" s="1" t="str">
        <f>_xlfn.LET(_xlpm.sep," : ",CONCATENATE(O489,_xlpm.sep,P489))</f>
        <v>~sx~ : [zə]</v>
      </c>
      <c r="B489" s="1">
        <f>_xlfn.LET(_xlpm.d,$G489,_xlpm.k,_xlfn.CONCAT(LEFT(TRIM(B$1),1),"*"),COUNTIF(_xlpm.d,_xlpm.k))</f>
        <v>0</v>
      </c>
      <c r="C489" s="1">
        <f>_xlfn.LET(_xlpm.d,$G489,_xlpm.k,_xlfn.CONCAT(LEFT(TRIM(C$1),1),"*"),COUNTIF(_xlpm.d,_xlpm.k))</f>
        <v>0</v>
      </c>
      <c r="D489" s="1">
        <f>_xlfn.LET(_xlpm.d,$G489,_xlpm.k,_xlfn.CONCAT(LEFT(TRIM(D$1),1),"*"),COUNTIF(_xlpm.d,_xlpm.k))</f>
        <v>0</v>
      </c>
      <c r="E489" s="1">
        <f>LOG(F489+1,10)</f>
        <v>0.30102999566398114</v>
      </c>
      <c r="F489" s="7">
        <v>1</v>
      </c>
      <c r="G489" s="9" t="s">
        <v>5440</v>
      </c>
      <c r="H489" s="4">
        <f>F489/freq.sum.r6e</f>
        <v>4.9701789264413521E-5</v>
      </c>
      <c r="I489" s="1" t="str">
        <f>_xlfn.LET(_xlpm.sep,":",_xlpm.w,$G489,LEFT(_xlpm.w,FIND(_xlpm.sep,_xlpm.w)-1))</f>
        <v>zə</v>
      </c>
      <c r="J489" s="1" t="str">
        <f>_xlfn.LET(_xlpm.sep,":",_xlpm.w,$G489,RIGHT(_xlpm.w,LEN(_xlpm.w)-FIND(_xlpm.sep,_xlpm.w)))</f>
        <v>sx</v>
      </c>
      <c r="K489" s="10">
        <f>_xlfn.LET(_xlpm.w,I489,LEN(_xlpm.w))</f>
        <v>2</v>
      </c>
      <c r="L489" s="10">
        <f>_xlfn.LET(_xlpm.w,J489,LEN(_xlpm.w))</f>
        <v>2</v>
      </c>
      <c r="M489" s="10">
        <f>_xlfn.LET(_xlpm.a,K489,_xlpm.b,L489,MAX(_xlpm.a,_xlpm.b))</f>
        <v>2</v>
      </c>
      <c r="N489" s="10">
        <f>_xlfn.LET(_xlpm.d,(K489,L489),MAX(_xlpm.d)-MIN(_xlpm.d))</f>
        <v>0</v>
      </c>
      <c r="O489" s="1" t="str">
        <f>_xlfn.LET(_xlpm.sep,":",_xlpm.w,$G489,_xlfn.CONCAT("~",RIGHT(_xlpm.w,LEN(_xlpm.w)-FIND(_xlpm.sep,_xlpm.w)),"~"))</f>
        <v>~sx~</v>
      </c>
      <c r="P489" s="1" t="str">
        <f>_xlfn.LET(_xlpm.sep,":",_xlpm.w,$G489,_xlfn.CONCAT("[",LEFT(_xlpm.w,FIND(_xlpm.sep,_xlpm.w)-1),"]"))</f>
        <v>[zə]</v>
      </c>
      <c r="Q489" s="14" cm="1">
        <f t="array" ref="Q489">SUM(_xlfn._xlws.FILTER($H$2:$H$7117,_xlfn.MAP($O$2:$O$7117,_xlfn.LAMBDA(_xlpm.x,_xlpm.x=$O489))))</f>
        <v>4.9701789264413521E-5</v>
      </c>
      <c r="R489" s="14">
        <f>$H489/Q489</f>
        <v>1</v>
      </c>
      <c r="S489" s="14" cm="1">
        <f t="array" ref="S489">SUM(_xlfn._xlws.FILTER($H$2:$H$7117,_xlfn.MAP($P$2:$P$7117,_xlfn.LAMBDA(_xlpm.x,_xlpm.x=$P489))))</f>
        <v>2.4850894632206747E-3</v>
      </c>
      <c r="T489" s="14">
        <f>$H489/S489</f>
        <v>2.0000000000000011E-2</v>
      </c>
      <c r="U489" s="14">
        <f>_xlfn.LET(_xlpm.freq,F489,_xlpm.size,M489+1,_xlpm.F,V489,LOG(1+_xlpm.freq)*LOG(1+_xlpm.size)*_xlpm.F)</f>
        <v>7.1073771207416933E-3</v>
      </c>
      <c r="V489" s="14">
        <f>_xlfn.LET(_xlpm.a,T489,_xlpm.b,R489,2*_xlpm.a*_xlpm.b/(_xlpm.a+_xlpm.b))</f>
        <v>3.9215686274509824E-2</v>
      </c>
      <c r="W489" s="14">
        <f>_xlfn.LET(_xlpm.p,R489,_xlpm.q,T489,LOG(_xlpm.p/_xlpm.q))</f>
        <v>1.6989700043360185</v>
      </c>
      <c r="X489" s="2"/>
      <c r="AC489" s="2"/>
      <c r="AH489" s="2"/>
      <c r="AI489" s="2"/>
    </row>
    <row r="490" spans="1:35">
      <c r="A490" s="1" t="str">
        <f>_xlfn.LET(_xlpm.sep," : ",CONCATENATE(O490,_xlpm.sep,P490))</f>
        <v>~mr~ : [mə]</v>
      </c>
      <c r="B490" s="1">
        <f>_xlfn.LET(_xlpm.d,$G490,_xlpm.k,_xlfn.CONCAT(LEFT(TRIM(B$1),1),"*"),COUNTIF(_xlpm.d,_xlpm.k))</f>
        <v>0</v>
      </c>
      <c r="C490" s="1">
        <f>_xlfn.LET(_xlpm.d,$G490,_xlpm.k,_xlfn.CONCAT(LEFT(TRIM(C$1),1),"*"),COUNTIF(_xlpm.d,_xlpm.k))</f>
        <v>1</v>
      </c>
      <c r="D490" s="1">
        <f>_xlfn.LET(_xlpm.d,$G490,_xlpm.k,_xlfn.CONCAT(LEFT(TRIM(D$1),1),"*"),COUNTIF(_xlpm.d,_xlpm.k))</f>
        <v>0</v>
      </c>
      <c r="E490" s="1">
        <f>LOG(F490+1,10)</f>
        <v>0.30102999566398114</v>
      </c>
      <c r="F490" s="7">
        <v>1</v>
      </c>
      <c r="G490" s="9" t="s">
        <v>2786</v>
      </c>
      <c r="H490" s="4">
        <f>F490/freq.sum.r6e</f>
        <v>4.9701789264413521E-5</v>
      </c>
      <c r="I490" s="1" t="str">
        <f>_xlfn.LET(_xlpm.sep,":",_xlpm.w,$G490,LEFT(_xlpm.w,FIND(_xlpm.sep,_xlpm.w)-1))</f>
        <v>mə</v>
      </c>
      <c r="J490" s="1" t="str">
        <f>_xlfn.LET(_xlpm.sep,":",_xlpm.w,$G490,RIGHT(_xlpm.w,LEN(_xlpm.w)-FIND(_xlpm.sep,_xlpm.w)))</f>
        <v>mr</v>
      </c>
      <c r="K490" s="10">
        <f>_xlfn.LET(_xlpm.w,I490,LEN(_xlpm.w))</f>
        <v>2</v>
      </c>
      <c r="L490" s="10">
        <f>_xlfn.LET(_xlpm.w,J490,LEN(_xlpm.w))</f>
        <v>2</v>
      </c>
      <c r="M490" s="10">
        <f>_xlfn.LET(_xlpm.a,K490,_xlpm.b,L490,MAX(_xlpm.a,_xlpm.b))</f>
        <v>2</v>
      </c>
      <c r="N490" s="10">
        <f>_xlfn.LET(_xlpm.d,(K490,L490),MAX(_xlpm.d)-MIN(_xlpm.d))</f>
        <v>0</v>
      </c>
      <c r="O490" s="1" t="str">
        <f>_xlfn.LET(_xlpm.sep,":",_xlpm.w,$G490,_xlfn.CONCAT("~",RIGHT(_xlpm.w,LEN(_xlpm.w)-FIND(_xlpm.sep,_xlpm.w)),"~"))</f>
        <v>~mr~</v>
      </c>
      <c r="P490" s="1" t="str">
        <f>_xlfn.LET(_xlpm.sep,":",_xlpm.w,$G490,_xlfn.CONCAT("[",LEFT(_xlpm.w,FIND(_xlpm.sep,_xlpm.w)-1),"]"))</f>
        <v>[mə]</v>
      </c>
      <c r="Q490" s="14" cm="1">
        <f t="array" ref="Q490">SUM(_xlfn._xlws.FILTER($H$2:$H$7117,_xlfn.MAP($O$2:$O$7117,_xlfn.LAMBDA(_xlpm.x,_xlpm.x=$O490))))</f>
        <v>4.9701789264413521E-5</v>
      </c>
      <c r="R490" s="14">
        <f>$H490/Q490</f>
        <v>1</v>
      </c>
      <c r="S490" s="14" cm="1">
        <f t="array" ref="S490">SUM(_xlfn._xlws.FILTER($H$2:$H$7117,_xlfn.MAP($P$2:$P$7117,_xlfn.LAMBDA(_xlpm.x,_xlpm.x=$P490))))</f>
        <v>2.7335984095427429E-3</v>
      </c>
      <c r="T490" s="14">
        <f>$H490/S490</f>
        <v>1.8181818181818188E-2</v>
      </c>
      <c r="U490" s="14">
        <f>_xlfn.LET(_xlpm.freq,F490,_xlpm.size,M490+1,_xlpm.F,V490,LOG(1+_xlpm.freq)*LOG(1+_xlpm.size)*_xlpm.F)</f>
        <v>6.4727898778183281E-3</v>
      </c>
      <c r="V490" s="14">
        <f>_xlfn.LET(_xlpm.a,T490,_xlpm.b,R490,2*_xlpm.a*_xlpm.b/(_xlpm.a+_xlpm.b))</f>
        <v>3.5714285714285733E-2</v>
      </c>
      <c r="W490" s="14">
        <f>_xlfn.LET(_xlpm.p,R490,_xlpm.q,T490,LOG(_xlpm.p/_xlpm.q))</f>
        <v>1.7403626894942437</v>
      </c>
      <c r="X490" s="2"/>
      <c r="AC490" s="2"/>
      <c r="AH490" s="2"/>
      <c r="AI490" s="2"/>
    </row>
    <row r="491" spans="1:35">
      <c r="A491" s="1" t="str">
        <f>_xlfn.LET(_xlpm.sep," : ",CONCATENATE(O491,_xlpm.sep,P491))</f>
        <v>~mx~ : [mə]</v>
      </c>
      <c r="B491" s="1">
        <f>_xlfn.LET(_xlpm.d,$G491,_xlpm.k,_xlfn.CONCAT(LEFT(TRIM(B$1),1),"*"),COUNTIF(_xlpm.d,_xlpm.k))</f>
        <v>0</v>
      </c>
      <c r="C491" s="1">
        <f>_xlfn.LET(_xlpm.d,$G491,_xlpm.k,_xlfn.CONCAT(LEFT(TRIM(C$1),1),"*"),COUNTIF(_xlpm.d,_xlpm.k))</f>
        <v>1</v>
      </c>
      <c r="D491" s="1">
        <f>_xlfn.LET(_xlpm.d,$G491,_xlpm.k,_xlfn.CONCAT(LEFT(TRIM(D$1),1),"*"),COUNTIF(_xlpm.d,_xlpm.k))</f>
        <v>0</v>
      </c>
      <c r="E491" s="1">
        <f>LOG(F491+1,10)</f>
        <v>0.30102999566398114</v>
      </c>
      <c r="F491" s="7">
        <v>1</v>
      </c>
      <c r="G491" s="9" t="s">
        <v>2794</v>
      </c>
      <c r="H491" s="4">
        <f>F491/freq.sum.r6e</f>
        <v>4.9701789264413521E-5</v>
      </c>
      <c r="I491" s="4" t="str">
        <f>_xlfn.LET(_xlpm.sep,":",_xlpm.w,$G491,LEFT(_xlpm.w,FIND(_xlpm.sep,_xlpm.w)-1))</f>
        <v>mə</v>
      </c>
      <c r="J491" s="4" t="str">
        <f>_xlfn.LET(_xlpm.sep,":",_xlpm.w,$G491,RIGHT(_xlpm.w,LEN(_xlpm.w)-FIND(_xlpm.sep,_xlpm.w)))</f>
        <v>mx</v>
      </c>
      <c r="K491" s="10">
        <f>_xlfn.LET(_xlpm.w,I491,LEN(_xlpm.w))</f>
        <v>2</v>
      </c>
      <c r="L491" s="10">
        <f>_xlfn.LET(_xlpm.w,J491,LEN(_xlpm.w))</f>
        <v>2</v>
      </c>
      <c r="M491" s="10">
        <f>_xlfn.LET(_xlpm.a,K491,_xlpm.b,L491,MAX(_xlpm.a,_xlpm.b))</f>
        <v>2</v>
      </c>
      <c r="N491" s="10">
        <f>_xlfn.LET(_xlpm.d,(K491,L491),MAX(_xlpm.d)-MIN(_xlpm.d))</f>
        <v>0</v>
      </c>
      <c r="O491" s="1" t="str">
        <f>_xlfn.LET(_xlpm.sep,":",_xlpm.w,$G491,_xlfn.CONCAT("~",RIGHT(_xlpm.w,LEN(_xlpm.w)-FIND(_xlpm.sep,_xlpm.w)),"~"))</f>
        <v>~mx~</v>
      </c>
      <c r="P491" s="1" t="str">
        <f>_xlfn.LET(_xlpm.sep,":",_xlpm.w,$G491,_xlfn.CONCAT("[",LEFT(_xlpm.w,FIND(_xlpm.sep,_xlpm.w)-1),"]"))</f>
        <v>[mə]</v>
      </c>
      <c r="Q491" s="14" cm="1">
        <f t="array" ref="Q491">SUM(_xlfn._xlws.FILTER($H$2:$H$7109,_xlfn.MAP($O$2:$O$7109,_xlfn.LAMBDA(_xlpm.x,_xlpm.x=$O491))))</f>
        <v>4.9701789264413521E-5</v>
      </c>
      <c r="R491" s="14">
        <f>$H491/Q491</f>
        <v>1</v>
      </c>
      <c r="S491" s="14" cm="1">
        <f t="array" ref="S491">SUM(_xlfn._xlws.FILTER($H$2:$H$7109,_xlfn.MAP($P$2:$P$7109,_xlfn.LAMBDA(_xlpm.x,_xlpm.x=$P491))))</f>
        <v>2.7335984095427429E-3</v>
      </c>
      <c r="T491" s="14">
        <f>$H491/S491</f>
        <v>1.8181818181818188E-2</v>
      </c>
      <c r="U491" s="14">
        <f>_xlfn.LET(_xlpm.freq,F491,_xlpm.size,M491+1,_xlpm.F,V491,LOG(1+_xlpm.freq)*LOG(1+_xlpm.size)*_xlpm.F)</f>
        <v>6.4727898778183281E-3</v>
      </c>
      <c r="V491" s="14">
        <f>_xlfn.LET(_xlpm.a,T491,_xlpm.b,R491,2*_xlpm.a*_xlpm.b/(_xlpm.a+_xlpm.b))</f>
        <v>3.5714285714285733E-2</v>
      </c>
      <c r="W491" s="14">
        <f>_xlfn.LET(_xlpm.p,R491,_xlpm.q,T491,LOG(_xlpm.p/_xlpm.q))</f>
        <v>1.7403626894942437</v>
      </c>
      <c r="X491" s="2"/>
      <c r="AC491" s="2"/>
      <c r="AH491" s="2"/>
      <c r="AI491" s="2"/>
    </row>
    <row r="492" spans="1:35">
      <c r="A492" s="1" t="str">
        <f>_xlfn.LET(_xlpm.sep," : ",CONCATENATE(O492,_xlpm.sep,P492))</f>
        <v>~ie~ : [ɪ]</v>
      </c>
      <c r="B492" s="1">
        <f>_xlfn.LET(_xlpm.d,$G492,_xlpm.k,_xlfn.CONCAT(LEFT(TRIM(B$1),1),"*"),COUNTIF(_xlpm.d,_xlpm.k))</f>
        <v>0</v>
      </c>
      <c r="C492" s="1">
        <f>_xlfn.LET(_xlpm.d,$G492,_xlpm.k,_xlfn.CONCAT(LEFT(TRIM(C$1),1),"*"),COUNTIF(_xlpm.d,_xlpm.k))</f>
        <v>0</v>
      </c>
      <c r="D492" s="1">
        <f>_xlfn.LET(_xlpm.d,$G492,_xlpm.k,_xlfn.CONCAT(LEFT(TRIM(D$1),1),"*"),COUNTIF(_xlpm.d,_xlpm.k))</f>
        <v>0</v>
      </c>
      <c r="E492" s="1">
        <f>LOG(F492+1,10)</f>
        <v>0.30102999566398114</v>
      </c>
      <c r="F492" s="7">
        <v>1</v>
      </c>
      <c r="G492" s="9" t="s">
        <v>55</v>
      </c>
      <c r="H492" s="4">
        <f>F492/freq.sum.r6e</f>
        <v>4.9701789264413521E-5</v>
      </c>
      <c r="I492" s="1" t="str">
        <f>_xlfn.LET(_xlpm.sep,":",_xlpm.w,$G492,LEFT(_xlpm.w,FIND(_xlpm.sep,_xlpm.w)-1))</f>
        <v>ɪ</v>
      </c>
      <c r="J492" s="1" t="str">
        <f>_xlfn.LET(_xlpm.sep,":",_xlpm.w,$G492,RIGHT(_xlpm.w,LEN(_xlpm.w)-FIND(_xlpm.sep,_xlpm.w)))</f>
        <v>ie</v>
      </c>
      <c r="K492" s="10">
        <f>_xlfn.LET(_xlpm.w,I492,LEN(_xlpm.w))</f>
        <v>1</v>
      </c>
      <c r="L492" s="10">
        <f>_xlfn.LET(_xlpm.w,J492,LEN(_xlpm.w))</f>
        <v>2</v>
      </c>
      <c r="M492" s="10">
        <f>_xlfn.LET(_xlpm.a,K492,_xlpm.b,L492,MAX(_xlpm.a,_xlpm.b))</f>
        <v>2</v>
      </c>
      <c r="N492" s="10">
        <f>_xlfn.LET(_xlpm.d,(K492,L492),MAX(_xlpm.d)-MIN(_xlpm.d))</f>
        <v>1</v>
      </c>
      <c r="O492" s="1" t="str">
        <f>_xlfn.LET(_xlpm.sep,":",_xlpm.w,$G492,_xlfn.CONCAT("~",RIGHT(_xlpm.w,LEN(_xlpm.w)-FIND(_xlpm.sep,_xlpm.w)),"~"))</f>
        <v>~ie~</v>
      </c>
      <c r="P492" s="1" t="str">
        <f>_xlfn.LET(_xlpm.sep,":",_xlpm.w,$G492,_xlfn.CONCAT("[",LEFT(_xlpm.w,FIND(_xlpm.sep,_xlpm.w)-1),"]"))</f>
        <v>[ɪ]</v>
      </c>
      <c r="Q492" s="14" cm="1">
        <f t="array" ref="Q492">SUM(_xlfn._xlws.FILTER($H$2:$H$7117,_xlfn.MAP($O$2:$O$7117,_xlfn.LAMBDA(_xlpm.x,_xlpm.x=$O492))))</f>
        <v>9.9403578528827041E-5</v>
      </c>
      <c r="R492" s="14">
        <f>$H492/Q492</f>
        <v>0.5</v>
      </c>
      <c r="S492" s="14" cm="1">
        <f t="array" ref="S492">SUM(_xlfn._xlws.FILTER($H$2:$H$7117,_xlfn.MAP($P$2:$P$7117,_xlfn.LAMBDA(_xlpm.x,_xlpm.x=$P492))))</f>
        <v>6.361829025844928E-3</v>
      </c>
      <c r="T492" s="14">
        <f>$H492/S492</f>
        <v>7.8125000000000035E-3</v>
      </c>
      <c r="U492" s="14">
        <f>_xlfn.LET(_xlpm.freq,F492,_xlpm.size,M492+1,_xlpm.F,V492,LOG(1+_xlpm.freq)*LOG(1+_xlpm.size)*_xlpm.F)</f>
        <v>2.788278716598664E-3</v>
      </c>
      <c r="V492" s="14">
        <f>_xlfn.LET(_xlpm.a,T492,_xlpm.b,R492,2*_xlpm.a*_xlpm.b/(_xlpm.a+_xlpm.b))</f>
        <v>1.5384615384615391E-2</v>
      </c>
      <c r="W492" s="14">
        <f>_xlfn.LET(_xlpm.p,R492,_xlpm.q,T492,LOG(_xlpm.p/_xlpm.q))</f>
        <v>1.8061799739838871</v>
      </c>
      <c r="X492" s="2"/>
      <c r="AC492" s="2"/>
      <c r="AH492" s="2"/>
      <c r="AI492" s="2"/>
    </row>
    <row r="493" spans="1:35">
      <c r="A493" s="1" t="str">
        <f>_xlfn.LET(_xlpm.sep," : ",CONCATENATE(O493,_xlpm.sep,P493))</f>
        <v>~eh~ : [ɪ]</v>
      </c>
      <c r="B493" s="1">
        <f>_xlfn.LET(_xlpm.d,$G493,_xlpm.k,_xlfn.CONCAT(LEFT(TRIM(B$1),1),"*"),COUNTIF(_xlpm.d,_xlpm.k))</f>
        <v>0</v>
      </c>
      <c r="C493" s="1">
        <f>_xlfn.LET(_xlpm.d,$G493,_xlpm.k,_xlfn.CONCAT(LEFT(TRIM(C$1),1),"*"),COUNTIF(_xlpm.d,_xlpm.k))</f>
        <v>0</v>
      </c>
      <c r="D493" s="1">
        <f>_xlfn.LET(_xlpm.d,$G493,_xlpm.k,_xlfn.CONCAT(LEFT(TRIM(D$1),1),"*"),COUNTIF(_xlpm.d,_xlpm.k))</f>
        <v>0</v>
      </c>
      <c r="E493" s="1">
        <f>LOG(F493+1,10)</f>
        <v>0.47712125471966244</v>
      </c>
      <c r="F493" s="7">
        <v>2</v>
      </c>
      <c r="G493" s="9" t="s">
        <v>5549</v>
      </c>
      <c r="H493" s="4">
        <f>F493/freq.sum.r6e</f>
        <v>9.9403578528827041E-5</v>
      </c>
      <c r="I493" s="1" t="str">
        <f>_xlfn.LET(_xlpm.sep,":",_xlpm.w,$G493,LEFT(_xlpm.w,FIND(_xlpm.sep,_xlpm.w)-1))</f>
        <v>ɪ</v>
      </c>
      <c r="J493" s="1" t="str">
        <f>_xlfn.LET(_xlpm.sep,":",_xlpm.w,$G493,RIGHT(_xlpm.w,LEN(_xlpm.w)-FIND(_xlpm.sep,_xlpm.w)))</f>
        <v>eh</v>
      </c>
      <c r="K493" s="10">
        <f>_xlfn.LET(_xlpm.w,I493,LEN(_xlpm.w))</f>
        <v>1</v>
      </c>
      <c r="L493" s="10">
        <f>_xlfn.LET(_xlpm.w,J493,LEN(_xlpm.w))</f>
        <v>2</v>
      </c>
      <c r="M493" s="10">
        <f>_xlfn.LET(_xlpm.a,K493,_xlpm.b,L493,MAX(_xlpm.a,_xlpm.b))</f>
        <v>2</v>
      </c>
      <c r="N493" s="10">
        <f>_xlfn.LET(_xlpm.d,(K493,L493),MAX(_xlpm.d)-MIN(_xlpm.d))</f>
        <v>1</v>
      </c>
      <c r="O493" s="1" t="str">
        <f>_xlfn.LET(_xlpm.sep,":",_xlpm.w,$G493,_xlfn.CONCAT("~",RIGHT(_xlpm.w,LEN(_xlpm.w)-FIND(_xlpm.sep,_xlpm.w)),"~"))</f>
        <v>~eh~</v>
      </c>
      <c r="P493" s="1" t="str">
        <f>_xlfn.LET(_xlpm.sep,":",_xlpm.w,$G493,_xlfn.CONCAT("[",LEFT(_xlpm.w,FIND(_xlpm.sep,_xlpm.w)-1),"]"))</f>
        <v>[ɪ]</v>
      </c>
      <c r="Q493" s="14" cm="1">
        <f t="array" ref="Q493">SUM(_xlfn._xlws.FILTER($H$2:$H$7117,_xlfn.MAP($O$2:$O$7117,_xlfn.LAMBDA(_xlpm.x,_xlpm.x=$O493))))</f>
        <v>9.9403578528827041E-5</v>
      </c>
      <c r="R493" s="14">
        <f>$H493/Q493</f>
        <v>1</v>
      </c>
      <c r="S493" s="14" cm="1">
        <f t="array" ref="S493">SUM(_xlfn._xlws.FILTER($H$2:$H$7117,_xlfn.MAP($P$2:$P$7117,_xlfn.LAMBDA(_xlpm.x,_xlpm.x=$P493))))</f>
        <v>6.361829025844928E-3</v>
      </c>
      <c r="T493" s="14">
        <f>$H493/S493</f>
        <v>1.5625000000000007E-2</v>
      </c>
      <c r="U493" s="14">
        <f>_xlfn.LET(_xlpm.freq,F493,_xlpm.size,M493+1,_xlpm.F,V493,LOG(1+_xlpm.freq)*LOG(1+_xlpm.size)*_xlpm.F)</f>
        <v>8.8386344147355893E-3</v>
      </c>
      <c r="V493" s="14">
        <f>_xlfn.LET(_xlpm.a,T493,_xlpm.b,R493,2*_xlpm.a*_xlpm.b/(_xlpm.a+_xlpm.b))</f>
        <v>3.0769230769230781E-2</v>
      </c>
      <c r="W493" s="14">
        <f>_xlfn.LET(_xlpm.p,R493,_xlpm.q,T493,LOG(_xlpm.p/_xlpm.q))</f>
        <v>1.8061799739838871</v>
      </c>
      <c r="X493" s="2"/>
      <c r="AC493" s="2"/>
      <c r="AH493" s="2"/>
      <c r="AI493" s="2"/>
    </row>
    <row r="494" spans="1:35">
      <c r="A494" s="1" t="str">
        <f>_xlfn.LET(_xlpm.sep," : ",CONCATENATE(O494,_xlpm.sep,P494))</f>
        <v>~ih~ : [ɪ]</v>
      </c>
      <c r="B494" s="1">
        <f>_xlfn.LET(_xlpm.d,$G494,_xlpm.k,_xlfn.CONCAT(LEFT(TRIM(B$1),1),"*"),COUNTIF(_xlpm.d,_xlpm.k))</f>
        <v>0</v>
      </c>
      <c r="C494" s="1">
        <f>_xlfn.LET(_xlpm.d,$G494,_xlpm.k,_xlfn.CONCAT(LEFT(TRIM(C$1),1),"*"),COUNTIF(_xlpm.d,_xlpm.k))</f>
        <v>0</v>
      </c>
      <c r="D494" s="1">
        <f>_xlfn.LET(_xlpm.d,$G494,_xlpm.k,_xlfn.CONCAT(LEFT(TRIM(D$1),1),"*"),COUNTIF(_xlpm.d,_xlpm.k))</f>
        <v>0</v>
      </c>
      <c r="E494" s="1">
        <f>LOG(F494+1,10)</f>
        <v>0.47712125471966244</v>
      </c>
      <c r="F494" s="7">
        <v>2</v>
      </c>
      <c r="G494" s="9" t="s">
        <v>5583</v>
      </c>
      <c r="H494" s="4">
        <f>F494/freq.sum.r6e</f>
        <v>9.9403578528827041E-5</v>
      </c>
      <c r="I494" s="1" t="str">
        <f>_xlfn.LET(_xlpm.sep,":",_xlpm.w,$G494,LEFT(_xlpm.w,FIND(_xlpm.sep,_xlpm.w)-1))</f>
        <v>ɪ</v>
      </c>
      <c r="J494" s="1" t="str">
        <f>_xlfn.LET(_xlpm.sep,":",_xlpm.w,$G494,RIGHT(_xlpm.w,LEN(_xlpm.w)-FIND(_xlpm.sep,_xlpm.w)))</f>
        <v>ih</v>
      </c>
      <c r="K494" s="10">
        <f>_xlfn.LET(_xlpm.w,I494,LEN(_xlpm.w))</f>
        <v>1</v>
      </c>
      <c r="L494" s="10">
        <f>_xlfn.LET(_xlpm.w,J494,LEN(_xlpm.w))</f>
        <v>2</v>
      </c>
      <c r="M494" s="10">
        <f>_xlfn.LET(_xlpm.a,K494,_xlpm.b,L494,MAX(_xlpm.a,_xlpm.b))</f>
        <v>2</v>
      </c>
      <c r="N494" s="10">
        <f>_xlfn.LET(_xlpm.d,(K494,L494),MAX(_xlpm.d)-MIN(_xlpm.d))</f>
        <v>1</v>
      </c>
      <c r="O494" s="1" t="str">
        <f>_xlfn.LET(_xlpm.sep,":",_xlpm.w,$G494,_xlfn.CONCAT("~",RIGHT(_xlpm.w,LEN(_xlpm.w)-FIND(_xlpm.sep,_xlpm.w)),"~"))</f>
        <v>~ih~</v>
      </c>
      <c r="P494" s="1" t="str">
        <f>_xlfn.LET(_xlpm.sep,":",_xlpm.w,$G494,_xlfn.CONCAT("[",LEFT(_xlpm.w,FIND(_xlpm.sep,_xlpm.w)-1),"]"))</f>
        <v>[ɪ]</v>
      </c>
      <c r="Q494" s="14" cm="1">
        <f t="array" ref="Q494">SUM(_xlfn._xlws.FILTER($H$2:$H$7117,_xlfn.MAP($O$2:$O$7117,_xlfn.LAMBDA(_xlpm.x,_xlpm.x=$O494))))</f>
        <v>9.9403578528827041E-5</v>
      </c>
      <c r="R494" s="14">
        <f>$H494/Q494</f>
        <v>1</v>
      </c>
      <c r="S494" s="14" cm="1">
        <f t="array" ref="S494">SUM(_xlfn._xlws.FILTER($H$2:$H$7117,_xlfn.MAP($P$2:$P$7117,_xlfn.LAMBDA(_xlpm.x,_xlpm.x=$P494))))</f>
        <v>6.361829025844928E-3</v>
      </c>
      <c r="T494" s="14">
        <f>$H494/S494</f>
        <v>1.5625000000000007E-2</v>
      </c>
      <c r="U494" s="14">
        <f>_xlfn.LET(_xlpm.freq,F494,_xlpm.size,M494+1,_xlpm.F,V494,LOG(1+_xlpm.freq)*LOG(1+_xlpm.size)*_xlpm.F)</f>
        <v>8.8386344147355893E-3</v>
      </c>
      <c r="V494" s="14">
        <f>_xlfn.LET(_xlpm.a,T494,_xlpm.b,R494,2*_xlpm.a*_xlpm.b/(_xlpm.a+_xlpm.b))</f>
        <v>3.0769230769230781E-2</v>
      </c>
      <c r="W494" s="14">
        <f>_xlfn.LET(_xlpm.p,R494,_xlpm.q,T494,LOG(_xlpm.p/_xlpm.q))</f>
        <v>1.8061799739838871</v>
      </c>
      <c r="X494" s="2"/>
      <c r="AC494" s="2"/>
      <c r="AH494" s="2"/>
      <c r="AI494" s="2"/>
    </row>
    <row r="495" spans="1:35">
      <c r="A495" s="1" t="str">
        <f>_xlfn.LET(_xlpm.sep," : ",CONCATENATE(O495,_xlpm.sep,P495))</f>
        <v>~tr~ : [tə]</v>
      </c>
      <c r="B495" s="1">
        <f>_xlfn.LET(_xlpm.d,$G495,_xlpm.k,_xlfn.CONCAT(LEFT(TRIM(B$1),1),"*"),COUNTIF(_xlpm.d,_xlpm.k))</f>
        <v>0</v>
      </c>
      <c r="C495" s="1">
        <f>_xlfn.LET(_xlpm.d,$G495,_xlpm.k,_xlfn.CONCAT(LEFT(TRIM(C$1),1),"*"),COUNTIF(_xlpm.d,_xlpm.k))</f>
        <v>0</v>
      </c>
      <c r="D495" s="1">
        <f>_xlfn.LET(_xlpm.d,$G495,_xlpm.k,_xlfn.CONCAT(LEFT(TRIM(D$1),1),"*"),COUNTIF(_xlpm.d,_xlpm.k))</f>
        <v>0</v>
      </c>
      <c r="E495" s="1">
        <f>LOG(F495+1,10)</f>
        <v>0.30102999566398114</v>
      </c>
      <c r="F495" s="7">
        <v>1</v>
      </c>
      <c r="G495" s="9" t="s">
        <v>4838</v>
      </c>
      <c r="H495" s="4">
        <f>F495/freq.sum.r6e</f>
        <v>4.9701789264413521E-5</v>
      </c>
      <c r="I495" s="1" t="str">
        <f>_xlfn.LET(_xlpm.sep,":",_xlpm.w,$G495,LEFT(_xlpm.w,FIND(_xlpm.sep,_xlpm.w)-1))</f>
        <v>tə</v>
      </c>
      <c r="J495" s="1" t="str">
        <f>_xlfn.LET(_xlpm.sep,":",_xlpm.w,$G495,RIGHT(_xlpm.w,LEN(_xlpm.w)-FIND(_xlpm.sep,_xlpm.w)))</f>
        <v>tr</v>
      </c>
      <c r="K495" s="10">
        <f>_xlfn.LET(_xlpm.w,I495,LEN(_xlpm.w))</f>
        <v>2</v>
      </c>
      <c r="L495" s="10">
        <f>_xlfn.LET(_xlpm.w,J495,LEN(_xlpm.w))</f>
        <v>2</v>
      </c>
      <c r="M495" s="10">
        <f>_xlfn.LET(_xlpm.a,K495,_xlpm.b,L495,MAX(_xlpm.a,_xlpm.b))</f>
        <v>2</v>
      </c>
      <c r="N495" s="10">
        <f>_xlfn.LET(_xlpm.d,(K495,L495),MAX(_xlpm.d)-MIN(_xlpm.d))</f>
        <v>0</v>
      </c>
      <c r="O495" s="1" t="str">
        <f>_xlfn.LET(_xlpm.sep,":",_xlpm.w,$G495,_xlfn.CONCAT("~",RIGHT(_xlpm.w,LEN(_xlpm.w)-FIND(_xlpm.sep,_xlpm.w)),"~"))</f>
        <v>~tr~</v>
      </c>
      <c r="P495" s="1" t="str">
        <f>_xlfn.LET(_xlpm.sep,":",_xlpm.w,$G495,_xlfn.CONCAT("[",LEFT(_xlpm.w,FIND(_xlpm.sep,_xlpm.w)-1),"]"))</f>
        <v>[tə]</v>
      </c>
      <c r="Q495" s="14" cm="1">
        <f t="array" ref="Q495">SUM(_xlfn._xlws.FILTER($H$2:$H$7117,_xlfn.MAP($O$2:$O$7117,_xlfn.LAMBDA(_xlpm.x,_xlpm.x=$O495))))</f>
        <v>4.9701789264413521E-5</v>
      </c>
      <c r="R495" s="14">
        <f>$H495/Q495</f>
        <v>1</v>
      </c>
      <c r="S495" s="14" cm="1">
        <f t="array" ref="S495">SUM(_xlfn._xlws.FILTER($H$2:$H$7117,_xlfn.MAP($P$2:$P$7117,_xlfn.LAMBDA(_xlpm.x,_xlpm.x=$P495))))</f>
        <v>3.4791252485089448E-3</v>
      </c>
      <c r="T495" s="14">
        <f>$H495/S495</f>
        <v>1.4285714285714292E-2</v>
      </c>
      <c r="U495" s="14">
        <f>_xlfn.LET(_xlpm.freq,F495,_xlpm.size,M495+1,_xlpm.F,V495,LOG(1+_xlpm.freq)*LOG(1+_xlpm.size)*_xlpm.F)</f>
        <v>5.1052990585609345E-3</v>
      </c>
      <c r="V495" s="14">
        <f>_xlfn.LET(_xlpm.a,T495,_xlpm.b,R495,2*_xlpm.a*_xlpm.b/(_xlpm.a+_xlpm.b))</f>
        <v>2.8169014084507057E-2</v>
      </c>
      <c r="W495" s="14">
        <f>_xlfn.LET(_xlpm.p,R495,_xlpm.q,T495,LOG(_xlpm.p/_xlpm.q))</f>
        <v>1.8450980400142567</v>
      </c>
      <c r="X495" s="2"/>
      <c r="AC495" s="2"/>
      <c r="AH495" s="2"/>
      <c r="AI495" s="2"/>
    </row>
    <row r="496" spans="1:35">
      <c r="A496" s="1" t="str">
        <f>_xlfn.LET(_xlpm.sep," : ",CONCATENATE(O496,_xlpm.sep,P496))</f>
        <v>~tx~ : [tə]</v>
      </c>
      <c r="B496" s="1">
        <f>_xlfn.LET(_xlpm.d,$G496,_xlpm.k,_xlfn.CONCAT(LEFT(TRIM(B$1),1),"*"),COUNTIF(_xlpm.d,_xlpm.k))</f>
        <v>0</v>
      </c>
      <c r="C496" s="1">
        <f>_xlfn.LET(_xlpm.d,$G496,_xlpm.k,_xlfn.CONCAT(LEFT(TRIM(C$1),1),"*"),COUNTIF(_xlpm.d,_xlpm.k))</f>
        <v>0</v>
      </c>
      <c r="D496" s="1">
        <f>_xlfn.LET(_xlpm.d,$G496,_xlpm.k,_xlfn.CONCAT(LEFT(TRIM(D$1),1),"*"),COUNTIF(_xlpm.d,_xlpm.k))</f>
        <v>0</v>
      </c>
      <c r="E496" s="1">
        <f>LOG(F496+1,10)</f>
        <v>0.30102999566398114</v>
      </c>
      <c r="F496" s="7">
        <v>1</v>
      </c>
      <c r="G496" s="9" t="s">
        <v>4897</v>
      </c>
      <c r="H496" s="4">
        <f>F496/freq.sum.r6e</f>
        <v>4.9701789264413521E-5</v>
      </c>
      <c r="I496" s="1" t="str">
        <f>_xlfn.LET(_xlpm.sep,":",_xlpm.w,$G496,LEFT(_xlpm.w,FIND(_xlpm.sep,_xlpm.w)-1))</f>
        <v>tə</v>
      </c>
      <c r="J496" s="1" t="str">
        <f>_xlfn.LET(_xlpm.sep,":",_xlpm.w,$G496,RIGHT(_xlpm.w,LEN(_xlpm.w)-FIND(_xlpm.sep,_xlpm.w)))</f>
        <v>tx</v>
      </c>
      <c r="K496" s="10">
        <f>_xlfn.LET(_xlpm.w,I496,LEN(_xlpm.w))</f>
        <v>2</v>
      </c>
      <c r="L496" s="10">
        <f>_xlfn.LET(_xlpm.w,J496,LEN(_xlpm.w))</f>
        <v>2</v>
      </c>
      <c r="M496" s="10">
        <f>_xlfn.LET(_xlpm.a,K496,_xlpm.b,L496,MAX(_xlpm.a,_xlpm.b))</f>
        <v>2</v>
      </c>
      <c r="N496" s="10">
        <f>_xlfn.LET(_xlpm.d,(K496,L496),MAX(_xlpm.d)-MIN(_xlpm.d))</f>
        <v>0</v>
      </c>
      <c r="O496" s="1" t="str">
        <f>_xlfn.LET(_xlpm.sep,":",_xlpm.w,$G496,_xlfn.CONCAT("~",RIGHT(_xlpm.w,LEN(_xlpm.w)-FIND(_xlpm.sep,_xlpm.w)),"~"))</f>
        <v>~tx~</v>
      </c>
      <c r="P496" s="1" t="str">
        <f>_xlfn.LET(_xlpm.sep,":",_xlpm.w,$G496,_xlfn.CONCAT("[",LEFT(_xlpm.w,FIND(_xlpm.sep,_xlpm.w)-1),"]"))</f>
        <v>[tə]</v>
      </c>
      <c r="Q496" s="14" cm="1">
        <f t="array" ref="Q496">SUM(_xlfn._xlws.FILTER($H$2:$H$7117,_xlfn.MAP($O$2:$O$7117,_xlfn.LAMBDA(_xlpm.x,_xlpm.x=$O496))))</f>
        <v>4.9701789264413521E-5</v>
      </c>
      <c r="R496" s="14">
        <f>$H496/Q496</f>
        <v>1</v>
      </c>
      <c r="S496" s="14" cm="1">
        <f t="array" ref="S496">SUM(_xlfn._xlws.FILTER($H$2:$H$7117,_xlfn.MAP($P$2:$P$7117,_xlfn.LAMBDA(_xlpm.x,_xlpm.x=$P496))))</f>
        <v>3.4791252485089448E-3</v>
      </c>
      <c r="T496" s="14">
        <f>$H496/S496</f>
        <v>1.4285714285714292E-2</v>
      </c>
      <c r="U496" s="14">
        <f>_xlfn.LET(_xlpm.freq,F496,_xlpm.size,M496+1,_xlpm.F,V496,LOG(1+_xlpm.freq)*LOG(1+_xlpm.size)*_xlpm.F)</f>
        <v>5.1052990585609345E-3</v>
      </c>
      <c r="V496" s="14">
        <f>_xlfn.LET(_xlpm.a,T496,_xlpm.b,R496,2*_xlpm.a*_xlpm.b/(_xlpm.a+_xlpm.b))</f>
        <v>2.8169014084507057E-2</v>
      </c>
      <c r="W496" s="14">
        <f>_xlfn.LET(_xlpm.p,R496,_xlpm.q,T496,LOG(_xlpm.p/_xlpm.q))</f>
        <v>1.8450980400142567</v>
      </c>
      <c r="X496" s="2"/>
      <c r="AC496" s="2"/>
      <c r="AH496" s="2"/>
      <c r="AI496" s="2"/>
    </row>
    <row r="497" spans="1:35">
      <c r="A497" s="1" t="str">
        <f>_xlfn.LET(_xlpm.sep," : ",CONCATENATE(O497,_xlpm.sep,P497))</f>
        <v>~ix~ : [ə]</v>
      </c>
      <c r="B497" s="1">
        <f>_xlfn.LET(_xlpm.d,$G497,_xlpm.k,_xlfn.CONCAT(LEFT(TRIM(B$1),1),"*"),COUNTIF(_xlpm.d,_xlpm.k))</f>
        <v>0</v>
      </c>
      <c r="C497" s="1">
        <f>_xlfn.LET(_xlpm.d,$G497,_xlpm.k,_xlfn.CONCAT(LEFT(TRIM(C$1),1),"*"),COUNTIF(_xlpm.d,_xlpm.k))</f>
        <v>0</v>
      </c>
      <c r="D497" s="1">
        <f>_xlfn.LET(_xlpm.d,$G497,_xlpm.k,_xlfn.CONCAT(LEFT(TRIM(D$1),1),"*"),COUNTIF(_xlpm.d,_xlpm.k))</f>
        <v>0</v>
      </c>
      <c r="E497" s="1">
        <f>LOG(F497+1,10)</f>
        <v>0.30102999566398114</v>
      </c>
      <c r="F497" s="7">
        <v>1</v>
      </c>
      <c r="G497" s="9" t="s">
        <v>5588</v>
      </c>
      <c r="H497" s="4">
        <f>F497/freq.sum.r6e</f>
        <v>4.9701789264413521E-5</v>
      </c>
      <c r="I497" s="1" t="str">
        <f>_xlfn.LET(_xlpm.sep,":",_xlpm.w,$G497,LEFT(_xlpm.w,FIND(_xlpm.sep,_xlpm.w)-1))</f>
        <v>ə</v>
      </c>
      <c r="J497" s="1" t="str">
        <f>_xlfn.LET(_xlpm.sep,":",_xlpm.w,$G497,RIGHT(_xlpm.w,LEN(_xlpm.w)-FIND(_xlpm.sep,_xlpm.w)))</f>
        <v>ix</v>
      </c>
      <c r="K497" s="10">
        <f>_xlfn.LET(_xlpm.w,I497,LEN(_xlpm.w))</f>
        <v>1</v>
      </c>
      <c r="L497" s="10">
        <f>_xlfn.LET(_xlpm.w,J497,LEN(_xlpm.w))</f>
        <v>2</v>
      </c>
      <c r="M497" s="10">
        <f>_xlfn.LET(_xlpm.a,K497,_xlpm.b,L497,MAX(_xlpm.a,_xlpm.b))</f>
        <v>2</v>
      </c>
      <c r="N497" s="10">
        <f>_xlfn.LET(_xlpm.d,(K497,L497),MAX(_xlpm.d)-MIN(_xlpm.d))</f>
        <v>1</v>
      </c>
      <c r="O497" s="1" t="str">
        <f>_xlfn.LET(_xlpm.sep,":",_xlpm.w,$G497,_xlfn.CONCAT("~",RIGHT(_xlpm.w,LEN(_xlpm.w)-FIND(_xlpm.sep,_xlpm.w)),"~"))</f>
        <v>~ix~</v>
      </c>
      <c r="P497" s="1" t="str">
        <f>_xlfn.LET(_xlpm.sep,":",_xlpm.w,$G497,_xlfn.CONCAT("[",LEFT(_xlpm.w,FIND(_xlpm.sep,_xlpm.w)-1),"]"))</f>
        <v>[ə]</v>
      </c>
      <c r="Q497" s="14" cm="1">
        <f t="array" ref="Q497">SUM(_xlfn._xlws.FILTER($H$2:$H$7117,_xlfn.MAP($O$2:$O$7117,_xlfn.LAMBDA(_xlpm.x,_xlpm.x=$O497))))</f>
        <v>4.9701789264413521E-5</v>
      </c>
      <c r="R497" s="14">
        <f>$H497/Q497</f>
        <v>1</v>
      </c>
      <c r="S497" s="14" cm="1">
        <f t="array" ref="S497">SUM(_xlfn._xlws.FILTER($H$2:$H$7117,_xlfn.MAP($P$2:$P$7117,_xlfn.LAMBDA(_xlpm.x,_xlpm.x=$P497))))</f>
        <v>4.9701789264413494E-3</v>
      </c>
      <c r="T497" s="14">
        <f>$H497/S497</f>
        <v>1.0000000000000005E-2</v>
      </c>
      <c r="U497" s="14">
        <f>_xlfn.LET(_xlpm.freq,F497,_xlpm.size,M497+1,_xlpm.F,V497,LOG(1+_xlpm.freq)*LOG(1+_xlpm.size)*_xlpm.F)</f>
        <v>3.5888735956220432E-3</v>
      </c>
      <c r="V497" s="14">
        <f>_xlfn.LET(_xlpm.a,T497,_xlpm.b,R497,2*_xlpm.a*_xlpm.b/(_xlpm.a+_xlpm.b))</f>
        <v>1.9801980198019813E-2</v>
      </c>
      <c r="W497" s="14">
        <f>_xlfn.LET(_xlpm.p,R497,_xlpm.q,T497,LOG(_xlpm.p/_xlpm.q))</f>
        <v>1.9999999999999998</v>
      </c>
      <c r="X497" s="2"/>
      <c r="AC497" s="2"/>
      <c r="AH497" s="2"/>
      <c r="AI497" s="2"/>
    </row>
    <row r="498" spans="1:35">
      <c r="A498" s="1" t="str">
        <f>_xlfn.LET(_xlpm.sep," : ",CONCATENATE(O498,_xlpm.sep,P498))</f>
        <v>~or~ : [ə]</v>
      </c>
      <c r="B498" s="1">
        <f>_xlfn.LET(_xlpm.d,$G498,_xlpm.k,_xlfn.CONCAT(LEFT(TRIM(B$1),1),"*"),COUNTIF(_xlpm.d,_xlpm.k))</f>
        <v>0</v>
      </c>
      <c r="C498" s="1">
        <f>_xlfn.LET(_xlpm.d,$G498,_xlpm.k,_xlfn.CONCAT(LEFT(TRIM(C$1),1),"*"),COUNTIF(_xlpm.d,_xlpm.k))</f>
        <v>0</v>
      </c>
      <c r="D498" s="1">
        <f>_xlfn.LET(_xlpm.d,$G498,_xlpm.k,_xlfn.CONCAT(LEFT(TRIM(D$1),1),"*"),COUNTIF(_xlpm.d,_xlpm.k))</f>
        <v>0</v>
      </c>
      <c r="E498" s="1">
        <f>LOG(F498+1,10)</f>
        <v>0.30102999566398114</v>
      </c>
      <c r="F498" s="7">
        <v>1</v>
      </c>
      <c r="G498" s="9" t="s">
        <v>5593</v>
      </c>
      <c r="H498" s="4">
        <f>F498/freq.sum.r6e</f>
        <v>4.9701789264413521E-5</v>
      </c>
      <c r="I498" s="1" t="str">
        <f>_xlfn.LET(_xlpm.sep,":",_xlpm.w,$G498,LEFT(_xlpm.w,FIND(_xlpm.sep,_xlpm.w)-1))</f>
        <v>ə</v>
      </c>
      <c r="J498" s="1" t="str">
        <f>_xlfn.LET(_xlpm.sep,":",_xlpm.w,$G498,RIGHT(_xlpm.w,LEN(_xlpm.w)-FIND(_xlpm.sep,_xlpm.w)))</f>
        <v>or</v>
      </c>
      <c r="K498" s="10">
        <f>_xlfn.LET(_xlpm.w,I498,LEN(_xlpm.w))</f>
        <v>1</v>
      </c>
      <c r="L498" s="10">
        <f>_xlfn.LET(_xlpm.w,J498,LEN(_xlpm.w))</f>
        <v>2</v>
      </c>
      <c r="M498" s="10">
        <f>_xlfn.LET(_xlpm.a,K498,_xlpm.b,L498,MAX(_xlpm.a,_xlpm.b))</f>
        <v>2</v>
      </c>
      <c r="N498" s="10">
        <f>_xlfn.LET(_xlpm.d,(K498,L498),MAX(_xlpm.d)-MIN(_xlpm.d))</f>
        <v>1</v>
      </c>
      <c r="O498" s="1" t="str">
        <f>_xlfn.LET(_xlpm.sep,":",_xlpm.w,$G498,_xlfn.CONCAT("~",RIGHT(_xlpm.w,LEN(_xlpm.w)-FIND(_xlpm.sep,_xlpm.w)),"~"))</f>
        <v>~or~</v>
      </c>
      <c r="P498" s="1" t="str">
        <f>_xlfn.LET(_xlpm.sep,":",_xlpm.w,$G498,_xlfn.CONCAT("[",LEFT(_xlpm.w,FIND(_xlpm.sep,_xlpm.w)-1),"]"))</f>
        <v>[ə]</v>
      </c>
      <c r="Q498" s="14" cm="1">
        <f t="array" ref="Q498">SUM(_xlfn._xlws.FILTER($H$2:$H$7117,_xlfn.MAP($O$2:$O$7117,_xlfn.LAMBDA(_xlpm.x,_xlpm.x=$O498))))</f>
        <v>4.9701789264413521E-5</v>
      </c>
      <c r="R498" s="14">
        <f>$H498/Q498</f>
        <v>1</v>
      </c>
      <c r="S498" s="14" cm="1">
        <f t="array" ref="S498">SUM(_xlfn._xlws.FILTER($H$2:$H$7117,_xlfn.MAP($P$2:$P$7117,_xlfn.LAMBDA(_xlpm.x,_xlpm.x=$P498))))</f>
        <v>4.9701789264413494E-3</v>
      </c>
      <c r="T498" s="14">
        <f>$H498/S498</f>
        <v>1.0000000000000005E-2</v>
      </c>
      <c r="U498" s="14">
        <f>_xlfn.LET(_xlpm.freq,F498,_xlpm.size,M498+1,_xlpm.F,V498,LOG(1+_xlpm.freq)*LOG(1+_xlpm.size)*_xlpm.F)</f>
        <v>3.5888735956220432E-3</v>
      </c>
      <c r="V498" s="14">
        <f>_xlfn.LET(_xlpm.a,T498,_xlpm.b,R498,2*_xlpm.a*_xlpm.b/(_xlpm.a+_xlpm.b))</f>
        <v>1.9801980198019813E-2</v>
      </c>
      <c r="W498" s="14">
        <f>_xlfn.LET(_xlpm.p,R498,_xlpm.q,T498,LOG(_xlpm.p/_xlpm.q))</f>
        <v>1.9999999999999998</v>
      </c>
      <c r="X498" s="2"/>
      <c r="AC498" s="2"/>
      <c r="AH498" s="2"/>
      <c r="AI498" s="2"/>
    </row>
    <row r="499" spans="1:35">
      <c r="A499" s="1" t="str">
        <f>_xlfn.LET(_xlpm.sep," : ",CONCATENATE(O499,_xlpm.sep,P499))</f>
        <v>~ox~ : [ə]</v>
      </c>
      <c r="B499" s="1">
        <f>_xlfn.LET(_xlpm.d,$G499,_xlpm.k,_xlfn.CONCAT(LEFT(TRIM(B$1),1),"*"),COUNTIF(_xlpm.d,_xlpm.k))</f>
        <v>0</v>
      </c>
      <c r="C499" s="1">
        <f>_xlfn.LET(_xlpm.d,$G499,_xlpm.k,_xlfn.CONCAT(LEFT(TRIM(C$1),1),"*"),COUNTIF(_xlpm.d,_xlpm.k))</f>
        <v>0</v>
      </c>
      <c r="D499" s="1">
        <f>_xlfn.LET(_xlpm.d,$G499,_xlpm.k,_xlfn.CONCAT(LEFT(TRIM(D$1),1),"*"),COUNTIF(_xlpm.d,_xlpm.k))</f>
        <v>0</v>
      </c>
      <c r="E499" s="1">
        <f>LOG(F499+1,10)</f>
        <v>0.30102999566398114</v>
      </c>
      <c r="F499" s="7">
        <v>1</v>
      </c>
      <c r="G499" s="9" t="s">
        <v>5603</v>
      </c>
      <c r="H499" s="4">
        <f>F499/freq.sum.r6e</f>
        <v>4.9701789264413521E-5</v>
      </c>
      <c r="I499" s="1" t="str">
        <f>_xlfn.LET(_xlpm.sep,":",_xlpm.w,$G499,LEFT(_xlpm.w,FIND(_xlpm.sep,_xlpm.w)-1))</f>
        <v>ə</v>
      </c>
      <c r="J499" s="1" t="str">
        <f>_xlfn.LET(_xlpm.sep,":",_xlpm.w,$G499,RIGHT(_xlpm.w,LEN(_xlpm.w)-FIND(_xlpm.sep,_xlpm.w)))</f>
        <v>ox</v>
      </c>
      <c r="K499" s="10">
        <f>_xlfn.LET(_xlpm.w,I499,LEN(_xlpm.w))</f>
        <v>1</v>
      </c>
      <c r="L499" s="10">
        <f>_xlfn.LET(_xlpm.w,J499,LEN(_xlpm.w))</f>
        <v>2</v>
      </c>
      <c r="M499" s="10">
        <f>_xlfn.LET(_xlpm.a,K499,_xlpm.b,L499,MAX(_xlpm.a,_xlpm.b))</f>
        <v>2</v>
      </c>
      <c r="N499" s="10">
        <f>_xlfn.LET(_xlpm.d,(K499,L499),MAX(_xlpm.d)-MIN(_xlpm.d))</f>
        <v>1</v>
      </c>
      <c r="O499" s="1" t="str">
        <f>_xlfn.LET(_xlpm.sep,":",_xlpm.w,$G499,_xlfn.CONCAT("~",RIGHT(_xlpm.w,LEN(_xlpm.w)-FIND(_xlpm.sep,_xlpm.w)),"~"))</f>
        <v>~ox~</v>
      </c>
      <c r="P499" s="1" t="str">
        <f>_xlfn.LET(_xlpm.sep,":",_xlpm.w,$G499,_xlfn.CONCAT("[",LEFT(_xlpm.w,FIND(_xlpm.sep,_xlpm.w)-1),"]"))</f>
        <v>[ə]</v>
      </c>
      <c r="Q499" s="14" cm="1">
        <f t="array" ref="Q499">SUM(_xlfn._xlws.FILTER($H$2:$H$7117,_xlfn.MAP($O$2:$O$7117,_xlfn.LAMBDA(_xlpm.x,_xlpm.x=$O499))))</f>
        <v>4.9701789264413521E-5</v>
      </c>
      <c r="R499" s="14">
        <f>$H499/Q499</f>
        <v>1</v>
      </c>
      <c r="S499" s="14" cm="1">
        <f t="array" ref="S499">SUM(_xlfn._xlws.FILTER($H$2:$H$7117,_xlfn.MAP($P$2:$P$7117,_xlfn.LAMBDA(_xlpm.x,_xlpm.x=$P499))))</f>
        <v>4.9701789264413494E-3</v>
      </c>
      <c r="T499" s="14">
        <f>$H499/S499</f>
        <v>1.0000000000000005E-2</v>
      </c>
      <c r="U499" s="14">
        <f>_xlfn.LET(_xlpm.freq,F499,_xlpm.size,M499+1,_xlpm.F,V499,LOG(1+_xlpm.freq)*LOG(1+_xlpm.size)*_xlpm.F)</f>
        <v>3.5888735956220432E-3</v>
      </c>
      <c r="V499" s="14">
        <f>_xlfn.LET(_xlpm.a,T499,_xlpm.b,R499,2*_xlpm.a*_xlpm.b/(_xlpm.a+_xlpm.b))</f>
        <v>1.9801980198019813E-2</v>
      </c>
      <c r="W499" s="14">
        <f>_xlfn.LET(_xlpm.p,R499,_xlpm.q,T499,LOG(_xlpm.p/_xlpm.q))</f>
        <v>1.9999999999999998</v>
      </c>
      <c r="X499" s="2"/>
      <c r="AC499" s="2"/>
      <c r="AH499" s="2"/>
      <c r="AI499" s="2"/>
    </row>
    <row r="500" spans="1:35">
      <c r="A500" s="1" t="str">
        <f>_xlfn.LET(_xlpm.sep," : ",CONCATENATE(O500,_xlpm.sep,P500))</f>
        <v>~nte~ : [ntəɪ]</v>
      </c>
      <c r="B500" s="1">
        <f>_xlfn.LET(_xlpm.d,$G500,_xlpm.k,_xlfn.CONCAT(LEFT(TRIM(B$1),1),"*"),COUNTIF(_xlpm.d,_xlpm.k))</f>
        <v>0</v>
      </c>
      <c r="C500" s="1">
        <f>_xlfn.LET(_xlpm.d,$G500,_xlpm.k,_xlfn.CONCAT(LEFT(TRIM(C$1),1),"*"),COUNTIF(_xlpm.d,_xlpm.k))</f>
        <v>0</v>
      </c>
      <c r="D500" s="1">
        <f>_xlfn.LET(_xlpm.d,$G500,_xlpm.k,_xlfn.CONCAT(LEFT(TRIM(D$1),1),"*"),COUNTIF(_xlpm.d,_xlpm.k))</f>
        <v>1</v>
      </c>
      <c r="E500" s="1">
        <f>LOG(F500+1,10)</f>
        <v>0.30102999566398114</v>
      </c>
      <c r="F500" s="7">
        <v>1</v>
      </c>
      <c r="G500" s="9" t="s">
        <v>3245</v>
      </c>
      <c r="H500" s="4">
        <f>F500/freq.sum.r6e</f>
        <v>4.9701789264413521E-5</v>
      </c>
      <c r="I500" s="1" t="str">
        <f>_xlfn.LET(_xlpm.sep,":",_xlpm.w,$G500,LEFT(_xlpm.w,FIND(_xlpm.sep,_xlpm.w)-1))</f>
        <v>ntəɪ</v>
      </c>
      <c r="J500" s="1" t="str">
        <f>_xlfn.LET(_xlpm.sep,":",_xlpm.w,$G500,RIGHT(_xlpm.w,LEN(_xlpm.w)-FIND(_xlpm.sep,_xlpm.w)))</f>
        <v>nte</v>
      </c>
      <c r="K500" s="10">
        <f>_xlfn.LET(_xlpm.w,I500,LEN(_xlpm.w))</f>
        <v>4</v>
      </c>
      <c r="L500" s="10">
        <f>_xlfn.LET(_xlpm.w,J500,LEN(_xlpm.w))</f>
        <v>3</v>
      </c>
      <c r="M500" s="10">
        <f>_xlfn.LET(_xlpm.a,K500,_xlpm.b,L500,MAX(_xlpm.a,_xlpm.b))</f>
        <v>4</v>
      </c>
      <c r="N500" s="10">
        <f>_xlfn.LET(_xlpm.d,(K500,L500),MAX(_xlpm.d)-MIN(_xlpm.d))</f>
        <v>1</v>
      </c>
      <c r="O500" s="1" t="str">
        <f>_xlfn.LET(_xlpm.sep,":",_xlpm.w,$G500,_xlfn.CONCAT("~",RIGHT(_xlpm.w,LEN(_xlpm.w)-FIND(_xlpm.sep,_xlpm.w)),"~"))</f>
        <v>~nte~</v>
      </c>
      <c r="P500" s="1" t="str">
        <f>_xlfn.LET(_xlpm.sep,":",_xlpm.w,$G500,_xlfn.CONCAT("[",LEFT(_xlpm.w,FIND(_xlpm.sep,_xlpm.w)-1),"]"))</f>
        <v>[ntəɪ]</v>
      </c>
      <c r="Q500" s="14" cm="1">
        <f t="array" ref="Q500">SUM(_xlfn._xlws.FILTER($H$2:$H$7117,_xlfn.MAP($O$2:$O$7117,_xlfn.LAMBDA(_xlpm.x,_xlpm.x=$O500))))</f>
        <v>1.5904572564612324E-3</v>
      </c>
      <c r="R500" s="14">
        <f>$H500/Q500</f>
        <v>3.1250000000000007E-2</v>
      </c>
      <c r="S500" s="14" cm="1">
        <f t="array" ref="S500">SUM(_xlfn._xlws.FILTER($H$2:$H$7117,_xlfn.MAP($P$2:$P$7117,_xlfn.LAMBDA(_xlpm.x,_xlpm.x=$P500))))</f>
        <v>4.9701789264413521E-5</v>
      </c>
      <c r="T500" s="14">
        <f>$H500/S500</f>
        <v>1</v>
      </c>
      <c r="U500" s="14">
        <f>_xlfn.LET(_xlpm.freq,F500,_xlpm.size,M500+1,_xlpm.F,V500,LOG(1+_xlpm.freq)*LOG(1+_xlpm.size)*_xlpm.F)</f>
        <v>1.4196779850236962E-2</v>
      </c>
      <c r="V500" s="14">
        <f>_xlfn.LET(_xlpm.a,T500,_xlpm.b,R500,2*_xlpm.a*_xlpm.b/(_xlpm.a+_xlpm.b))</f>
        <v>6.0606060606060622E-2</v>
      </c>
      <c r="W500" s="14">
        <f>_xlfn.LET(_xlpm.p,R500,_xlpm.q,T500,LOG(_xlpm.p/_xlpm.q))</f>
        <v>-1.5051499783199058</v>
      </c>
      <c r="X500" s="2"/>
      <c r="AC500" s="2"/>
      <c r="AH500" s="2"/>
      <c r="AI500" s="2"/>
    </row>
    <row r="501" spans="1:35">
      <c r="A501" s="1" t="str">
        <f>_xlfn.LET(_xlpm.sep," : ",CONCATENATE(O501,_xlpm.sep,P501))</f>
        <v>~the~ : [ðə]</v>
      </c>
      <c r="B501" s="1">
        <f>_xlfn.LET(_xlpm.d,$G501,_xlpm.k,_xlfn.CONCAT(LEFT(TRIM(B$1),1),"*"),COUNTIF(_xlpm.d,_xlpm.k))</f>
        <v>0</v>
      </c>
      <c r="C501" s="1">
        <f>_xlfn.LET(_xlpm.d,$G501,_xlpm.k,_xlfn.CONCAT(LEFT(TRIM(C$1),1),"*"),COUNTIF(_xlpm.d,_xlpm.k))</f>
        <v>0</v>
      </c>
      <c r="D501" s="1">
        <f>_xlfn.LET(_xlpm.d,$G501,_xlpm.k,_xlfn.CONCAT(LEFT(TRIM(D$1),1),"*"),COUNTIF(_xlpm.d,_xlpm.k))</f>
        <v>0</v>
      </c>
      <c r="E501" s="1">
        <f>LOG(F501+1,10)</f>
        <v>0.47712125471966244</v>
      </c>
      <c r="F501" s="7">
        <v>2</v>
      </c>
      <c r="G501" s="9" t="s">
        <v>5508</v>
      </c>
      <c r="H501" s="4">
        <f>F501/freq.sum.r6e</f>
        <v>9.9403578528827041E-5</v>
      </c>
      <c r="I501" s="1" t="str">
        <f>_xlfn.LET(_xlpm.sep,":",_xlpm.w,$G501,LEFT(_xlpm.w,FIND(_xlpm.sep,_xlpm.w)-1))</f>
        <v>ðə</v>
      </c>
      <c r="J501" s="1" t="str">
        <f>_xlfn.LET(_xlpm.sep,":",_xlpm.w,$G501,RIGHT(_xlpm.w,LEN(_xlpm.w)-FIND(_xlpm.sep,_xlpm.w)))</f>
        <v>the</v>
      </c>
      <c r="K501" s="10">
        <f>_xlfn.LET(_xlpm.w,I501,LEN(_xlpm.w))</f>
        <v>2</v>
      </c>
      <c r="L501" s="10">
        <f>_xlfn.LET(_xlpm.w,J501,LEN(_xlpm.w))</f>
        <v>3</v>
      </c>
      <c r="M501" s="10">
        <f>_xlfn.LET(_xlpm.a,K501,_xlpm.b,L501,MAX(_xlpm.a,_xlpm.b))</f>
        <v>3</v>
      </c>
      <c r="N501" s="10">
        <f>_xlfn.LET(_xlpm.d,(K501,L501),MAX(_xlpm.d)-MIN(_xlpm.d))</f>
        <v>1</v>
      </c>
      <c r="O501" s="1" t="str">
        <f>_xlfn.LET(_xlpm.sep,":",_xlpm.w,$G501,_xlfn.CONCAT("~",RIGHT(_xlpm.w,LEN(_xlpm.w)-FIND(_xlpm.sep,_xlpm.w)),"~"))</f>
        <v>~the~</v>
      </c>
      <c r="P501" s="1" t="str">
        <f>_xlfn.LET(_xlpm.sep,":",_xlpm.w,$G501,_xlfn.CONCAT("[",LEFT(_xlpm.w,FIND(_xlpm.sep,_xlpm.w)-1),"]"))</f>
        <v>[ðə]</v>
      </c>
      <c r="Q501" s="14" cm="1">
        <f t="array" ref="Q501">SUM(_xlfn._xlws.FILTER($H$2:$H$7117,_xlfn.MAP($O$2:$O$7117,_xlfn.LAMBDA(_xlpm.x,_xlpm.x=$O501))))</f>
        <v>2.4850894632206756E-3</v>
      </c>
      <c r="R501" s="14">
        <f>$H501/Q501</f>
        <v>4.0000000000000008E-2</v>
      </c>
      <c r="S501" s="14" cm="1">
        <f t="array" ref="S501">SUM(_xlfn._xlws.FILTER($H$2:$H$7117,_xlfn.MAP($P$2:$P$7117,_xlfn.LAMBDA(_xlpm.x,_xlpm.x=$P501))))</f>
        <v>2.4850894632206762E-4</v>
      </c>
      <c r="T501" s="14">
        <f>$H501/S501</f>
        <v>0.39999999999999997</v>
      </c>
      <c r="U501" s="14">
        <f>_xlfn.LET(_xlpm.freq,F501,_xlpm.size,M501+1,_xlpm.F,V501,LOG(1+_xlpm.freq)*LOG(1+_xlpm.size)*_xlpm.F)</f>
        <v>2.4254068762197038E-2</v>
      </c>
      <c r="V501" s="14">
        <f>_xlfn.LET(_xlpm.a,T501,_xlpm.b,R501,2*_xlpm.a*_xlpm.b/(_xlpm.a+_xlpm.b))</f>
        <v>7.2727272727272738E-2</v>
      </c>
      <c r="W501" s="14">
        <f>_xlfn.LET(_xlpm.p,R501,_xlpm.q,T501,LOG(_xlpm.p/_xlpm.q))</f>
        <v>-0.99999999999999989</v>
      </c>
      <c r="X501" s="2"/>
      <c r="AC501" s="2"/>
      <c r="AH501" s="2"/>
      <c r="AI501" s="2"/>
    </row>
    <row r="502" spans="1:35">
      <c r="A502" s="1" t="str">
        <f>_xlfn.LET(_xlpm.sep," : ",CONCATENATE(O502,_xlpm.sep,P502))</f>
        <v>~the~ : [ði]</v>
      </c>
      <c r="B502" s="1">
        <f>_xlfn.LET(_xlpm.d,$G502,_xlpm.k,_xlfn.CONCAT(LEFT(TRIM(B$1),1),"*"),COUNTIF(_xlpm.d,_xlpm.k))</f>
        <v>0</v>
      </c>
      <c r="C502" s="1">
        <f>_xlfn.LET(_xlpm.d,$G502,_xlpm.k,_xlfn.CONCAT(LEFT(TRIM(C$1),1),"*"),COUNTIF(_xlpm.d,_xlpm.k))</f>
        <v>0</v>
      </c>
      <c r="D502" s="1">
        <f>_xlfn.LET(_xlpm.d,$G502,_xlpm.k,_xlfn.CONCAT(LEFT(TRIM(D$1),1),"*"),COUNTIF(_xlpm.d,_xlpm.k))</f>
        <v>0</v>
      </c>
      <c r="E502" s="1">
        <f>LOG(F502+1,10)</f>
        <v>0.90308998699194343</v>
      </c>
      <c r="F502" s="7">
        <v>7</v>
      </c>
      <c r="G502" s="9" t="s">
        <v>5499</v>
      </c>
      <c r="H502" s="4">
        <f>F502/freq.sum.r6e</f>
        <v>3.4791252485089465E-4</v>
      </c>
      <c r="I502" s="1" t="str">
        <f>_xlfn.LET(_xlpm.sep,":",_xlpm.w,$G502,LEFT(_xlpm.w,FIND(_xlpm.sep,_xlpm.w)-1))</f>
        <v>ði</v>
      </c>
      <c r="J502" s="1" t="str">
        <f>_xlfn.LET(_xlpm.sep,":",_xlpm.w,$G502,RIGHT(_xlpm.w,LEN(_xlpm.w)-FIND(_xlpm.sep,_xlpm.w)))</f>
        <v>the</v>
      </c>
      <c r="K502" s="10">
        <f>_xlfn.LET(_xlpm.w,I502,LEN(_xlpm.w))</f>
        <v>2</v>
      </c>
      <c r="L502" s="10">
        <f>_xlfn.LET(_xlpm.w,J502,LEN(_xlpm.w))</f>
        <v>3</v>
      </c>
      <c r="M502" s="10">
        <f>_xlfn.LET(_xlpm.a,K502,_xlpm.b,L502,MAX(_xlpm.a,_xlpm.b))</f>
        <v>3</v>
      </c>
      <c r="N502" s="10">
        <f>_xlfn.LET(_xlpm.d,(K502,L502),MAX(_xlpm.d)-MIN(_xlpm.d))</f>
        <v>1</v>
      </c>
      <c r="O502" s="1" t="str">
        <f>_xlfn.LET(_xlpm.sep,":",_xlpm.w,$G502,_xlfn.CONCAT("~",RIGHT(_xlpm.w,LEN(_xlpm.w)-FIND(_xlpm.sep,_xlpm.w)),"~"))</f>
        <v>~the~</v>
      </c>
      <c r="P502" s="1" t="str">
        <f>_xlfn.LET(_xlpm.sep,":",_xlpm.w,$G502,_xlfn.CONCAT("[",LEFT(_xlpm.w,FIND(_xlpm.sep,_xlpm.w)-1),"]"))</f>
        <v>[ði]</v>
      </c>
      <c r="Q502" s="14" cm="1">
        <f t="array" ref="Q502">SUM(_xlfn._xlws.FILTER($H$2:$H$7117,_xlfn.MAP($O$2:$O$7117,_xlfn.LAMBDA(_xlpm.x,_xlpm.x=$O502))))</f>
        <v>2.4850894632206756E-3</v>
      </c>
      <c r="R502" s="14">
        <f>$H502/Q502</f>
        <v>0.14000000000000004</v>
      </c>
      <c r="S502" s="14" cm="1">
        <f t="array" ref="S502">SUM(_xlfn._xlws.FILTER($H$2:$H$7117,_xlfn.MAP($P$2:$P$7117,_xlfn.LAMBDA(_xlpm.x,_xlpm.x=$P502))))</f>
        <v>3.4791252485089465E-4</v>
      </c>
      <c r="T502" s="14">
        <f>$H502/S502</f>
        <v>1</v>
      </c>
      <c r="U502" s="14">
        <f>_xlfn.LET(_xlpm.freq,F502,_xlpm.size,M502+1,_xlpm.F,V502,LOG(1+_xlpm.freq)*LOG(1+_xlpm.size)*_xlpm.F)</f>
        <v>0.15503963806543924</v>
      </c>
      <c r="V502" s="14">
        <f>_xlfn.LET(_xlpm.a,T502,_xlpm.b,R502,2*_xlpm.a*_xlpm.b/(_xlpm.a+_xlpm.b))</f>
        <v>0.24561403508771934</v>
      </c>
      <c r="W502" s="14">
        <f>_xlfn.LET(_xlpm.p,R502,_xlpm.q,T502,LOG(_xlpm.p/_xlpm.q))</f>
        <v>-0.85387196432176182</v>
      </c>
      <c r="X502" s="2"/>
      <c r="AC502" s="2"/>
      <c r="AH502" s="2"/>
      <c r="AI502" s="2"/>
    </row>
    <row r="503" spans="1:35">
      <c r="A503" s="1" t="str">
        <f>_xlfn.LET(_xlpm.sep," : ",CONCATENATE(O503,_xlpm.sep,P503))</f>
        <v>~chi~ : [tʃaɪ]</v>
      </c>
      <c r="B503" s="1">
        <f>_xlfn.LET(_xlpm.d,$G503,_xlpm.k,_xlfn.CONCAT(LEFT(TRIM(B$1),1),"*"),COUNTIF(_xlpm.d,_xlpm.k))</f>
        <v>0</v>
      </c>
      <c r="C503" s="1">
        <f>_xlfn.LET(_xlpm.d,$G503,_xlpm.k,_xlfn.CONCAT(LEFT(TRIM(C$1),1),"*"),COUNTIF(_xlpm.d,_xlpm.k))</f>
        <v>0</v>
      </c>
      <c r="D503" s="1">
        <f>_xlfn.LET(_xlpm.d,$G503,_xlpm.k,_xlfn.CONCAT(LEFT(TRIM(D$1),1),"*"),COUNTIF(_xlpm.d,_xlpm.k))</f>
        <v>0</v>
      </c>
      <c r="E503" s="1">
        <f>LOG(F503+1,10)</f>
        <v>0.90308998699194343</v>
      </c>
      <c r="F503" s="7">
        <v>7</v>
      </c>
      <c r="G503" s="9" t="s">
        <v>4908</v>
      </c>
      <c r="H503" s="4">
        <f>F503/freq.sum.r6e</f>
        <v>3.4791252485089465E-4</v>
      </c>
      <c r="I503" s="4" t="str">
        <f>_xlfn.LET(_xlpm.sep,":",_xlpm.w,$G503,LEFT(_xlpm.w,FIND(_xlpm.sep,_xlpm.w)-1))</f>
        <v>tʃaɪ</v>
      </c>
      <c r="J503" s="4" t="str">
        <f>_xlfn.LET(_xlpm.sep,":",_xlpm.w,$G503,RIGHT(_xlpm.w,LEN(_xlpm.w)-FIND(_xlpm.sep,_xlpm.w)))</f>
        <v>chi</v>
      </c>
      <c r="K503" s="10">
        <f>_xlfn.LET(_xlpm.w,I503,LEN(_xlpm.w))</f>
        <v>4</v>
      </c>
      <c r="L503" s="10">
        <f>_xlfn.LET(_xlpm.w,J503,LEN(_xlpm.w))</f>
        <v>3</v>
      </c>
      <c r="M503" s="10">
        <f>_xlfn.LET(_xlpm.a,K503,_xlpm.b,L503,MAX(_xlpm.a,_xlpm.b))</f>
        <v>4</v>
      </c>
      <c r="N503" s="10">
        <f>_xlfn.LET(_xlpm.d,(K503,L503),MAX(_xlpm.d)-MIN(_xlpm.d))</f>
        <v>1</v>
      </c>
      <c r="O503" s="1" t="str">
        <f>_xlfn.LET(_xlpm.sep,":",_xlpm.w,$G503,_xlfn.CONCAT("~",RIGHT(_xlpm.w,LEN(_xlpm.w)-FIND(_xlpm.sep,_xlpm.w)),"~"))</f>
        <v>~chi~</v>
      </c>
      <c r="P503" s="1" t="str">
        <f>_xlfn.LET(_xlpm.sep,":",_xlpm.w,$G503,_xlfn.CONCAT("[",LEFT(_xlpm.w,FIND(_xlpm.sep,_xlpm.w)-1),"]"))</f>
        <v>[tʃaɪ]</v>
      </c>
      <c r="Q503" s="14" cm="1">
        <f t="array" ref="Q503">SUM(_xlfn._xlws.FILTER($H$2:$H$7109,_xlfn.MAP($O$2:$O$7109,_xlfn.LAMBDA(_xlpm.x,_xlpm.x=$O503))))</f>
        <v>3.5785288270377734E-3</v>
      </c>
      <c r="R503" s="14">
        <f>$H503/Q503</f>
        <v>9.7222222222222224E-2</v>
      </c>
      <c r="S503" s="14" cm="1">
        <f t="array" ref="S503">SUM(_xlfn._xlws.FILTER($H$2:$H$7109,_xlfn.MAP($P$2:$P$7109,_xlfn.LAMBDA(_xlpm.x,_xlpm.x=$P503))))</f>
        <v>5.4671968190854881E-4</v>
      </c>
      <c r="T503" s="14">
        <f>$H503/S503</f>
        <v>0.63636363636363624</v>
      </c>
      <c r="U503" s="14">
        <f>_xlfn.LET(_xlpm.freq,F503,_xlpm.size,M503+1,_xlpm.F,V503,LOG(1+_xlpm.freq)*LOG(1+_xlpm.size)*_xlpm.F)</f>
        <v>0.11853455947246036</v>
      </c>
      <c r="V503" s="14">
        <f>_xlfn.LET(_xlpm.a,T503,_xlpm.b,R503,2*_xlpm.a*_xlpm.b/(_xlpm.a+_xlpm.b))</f>
        <v>0.16867469879518071</v>
      </c>
      <c r="W503" s="14">
        <f>_xlfn.LET(_xlpm.p,R503,_xlpm.q,T503,LOG(_xlpm.p/_xlpm.q))</f>
        <v>-0.81593981127304327</v>
      </c>
      <c r="X503" s="2"/>
      <c r="AC503" s="2"/>
      <c r="AH503" s="2"/>
      <c r="AI503" s="2"/>
    </row>
    <row r="504" spans="1:35">
      <c r="A504" s="1" t="str">
        <f>_xlfn.LET(_xlpm.sep," : ",CONCATENATE(O504,_xlpm.sep,P504))</f>
        <v>~cha~ : [tʃɑ]</v>
      </c>
      <c r="B504" s="1">
        <f>_xlfn.LET(_xlpm.d,$G504,_xlpm.k,_xlfn.CONCAT(LEFT(TRIM(B$1),1),"*"),COUNTIF(_xlpm.d,_xlpm.k))</f>
        <v>0</v>
      </c>
      <c r="C504" s="1">
        <f>_xlfn.LET(_xlpm.d,$G504,_xlpm.k,_xlfn.CONCAT(LEFT(TRIM(C$1),1),"*"),COUNTIF(_xlpm.d,_xlpm.k))</f>
        <v>0</v>
      </c>
      <c r="D504" s="1">
        <f>_xlfn.LET(_xlpm.d,$G504,_xlpm.k,_xlfn.CONCAT(LEFT(TRIM(D$1),1),"*"),COUNTIF(_xlpm.d,_xlpm.k))</f>
        <v>0</v>
      </c>
      <c r="E504" s="1">
        <f>LOG(F504+1,10)</f>
        <v>0.30102999566398114</v>
      </c>
      <c r="F504" s="7">
        <v>1</v>
      </c>
      <c r="G504" s="9" t="s">
        <v>4963</v>
      </c>
      <c r="H504" s="4">
        <f>F504/freq.sum.r6e</f>
        <v>4.9701789264413521E-5</v>
      </c>
      <c r="I504" s="1" t="str">
        <f>_xlfn.LET(_xlpm.sep,":",_xlpm.w,$G504,LEFT(_xlpm.w,FIND(_xlpm.sep,_xlpm.w)-1))</f>
        <v>tʃɑ</v>
      </c>
      <c r="J504" s="1" t="str">
        <f>_xlfn.LET(_xlpm.sep,":",_xlpm.w,$G504,RIGHT(_xlpm.w,LEN(_xlpm.w)-FIND(_xlpm.sep,_xlpm.w)))</f>
        <v>cha</v>
      </c>
      <c r="K504" s="10">
        <f>_xlfn.LET(_xlpm.w,I504,LEN(_xlpm.w))</f>
        <v>3</v>
      </c>
      <c r="L504" s="10">
        <f>_xlfn.LET(_xlpm.w,J504,LEN(_xlpm.w))</f>
        <v>3</v>
      </c>
      <c r="M504" s="10">
        <f>_xlfn.LET(_xlpm.a,K504,_xlpm.b,L504,MAX(_xlpm.a,_xlpm.b))</f>
        <v>3</v>
      </c>
      <c r="N504" s="10">
        <f>_xlfn.LET(_xlpm.d,(K504,L504),MAX(_xlpm.d)-MIN(_xlpm.d))</f>
        <v>0</v>
      </c>
      <c r="O504" s="1" t="str">
        <f>_xlfn.LET(_xlpm.sep,":",_xlpm.w,$G504,_xlfn.CONCAT("~",RIGHT(_xlpm.w,LEN(_xlpm.w)-FIND(_xlpm.sep,_xlpm.w)),"~"))</f>
        <v>~cha~</v>
      </c>
      <c r="P504" s="1" t="str">
        <f>_xlfn.LET(_xlpm.sep,":",_xlpm.w,$G504,_xlfn.CONCAT("[",LEFT(_xlpm.w,FIND(_xlpm.sep,_xlpm.w)-1),"]"))</f>
        <v>[tʃɑ]</v>
      </c>
      <c r="Q504" s="14" cm="1">
        <f t="array" ref="Q504">SUM(_xlfn._xlws.FILTER($H$2:$H$7117,_xlfn.MAP($O$2:$O$7117,_xlfn.LAMBDA(_xlpm.x,_xlpm.x=$O504))))</f>
        <v>6.4612326043737573E-4</v>
      </c>
      <c r="R504" s="14">
        <f>$H504/Q504</f>
        <v>7.6923076923076927E-2</v>
      </c>
      <c r="S504" s="14" cm="1">
        <f t="array" ref="S504">SUM(_xlfn._xlws.FILTER($H$2:$H$7117,_xlfn.MAP($P$2:$P$7117,_xlfn.LAMBDA(_xlpm.x,_xlpm.x=$P504))))</f>
        <v>9.9403578528827041E-5</v>
      </c>
      <c r="T504" s="14">
        <f>$H504/S504</f>
        <v>0.5</v>
      </c>
      <c r="U504" s="14">
        <f>_xlfn.LET(_xlpm.freq,F504,_xlpm.size,M504+1,_xlpm.F,V504,LOG(1+_xlpm.freq)*LOG(1+_xlpm.size)*_xlpm.F)</f>
        <v>2.8054791649936631E-2</v>
      </c>
      <c r="V504" s="14">
        <f>_xlfn.LET(_xlpm.a,T504,_xlpm.b,R504,2*_xlpm.a*_xlpm.b/(_xlpm.a+_xlpm.b))</f>
        <v>0.13333333333333336</v>
      </c>
      <c r="W504" s="14">
        <f>_xlfn.LET(_xlpm.p,R504,_xlpm.q,T504,LOG(_xlpm.p/_xlpm.q))</f>
        <v>-0.81291335664285558</v>
      </c>
      <c r="X504" s="2"/>
      <c r="AC504" s="2"/>
      <c r="AH504" s="2"/>
      <c r="AI504" s="2"/>
    </row>
    <row r="505" spans="1:35">
      <c r="A505" s="1" t="str">
        <f>_xlfn.LET(_xlpm.sep," : ",CONCATENATE(O505,_xlpm.sep,P505))</f>
        <v>~the~ : [θɛ]</v>
      </c>
      <c r="B505" s="1">
        <f>_xlfn.LET(_xlpm.d,$G505,_xlpm.k,_xlfn.CONCAT(LEFT(TRIM(B$1),1),"*"),COUNTIF(_xlpm.d,_xlpm.k))</f>
        <v>0</v>
      </c>
      <c r="C505" s="1">
        <f>_xlfn.LET(_xlpm.d,$G505,_xlpm.k,_xlfn.CONCAT(LEFT(TRIM(C$1),1),"*"),COUNTIF(_xlpm.d,_xlpm.k))</f>
        <v>0</v>
      </c>
      <c r="D505" s="1">
        <f>_xlfn.LET(_xlpm.d,$G505,_xlpm.k,_xlfn.CONCAT(LEFT(TRIM(D$1),1),"*"),COUNTIF(_xlpm.d,_xlpm.k))</f>
        <v>0</v>
      </c>
      <c r="E505" s="1">
        <f>LOG(F505+1,10)</f>
        <v>0.77815125038364352</v>
      </c>
      <c r="F505" s="7">
        <v>5</v>
      </c>
      <c r="G505" s="9" t="s">
        <v>6858</v>
      </c>
      <c r="H505" s="4">
        <f>F505/freq.sum.r6e</f>
        <v>2.4850894632206757E-4</v>
      </c>
      <c r="I505" s="1" t="str">
        <f>_xlfn.LET(_xlpm.sep,":",_xlpm.w,$G505,LEFT(_xlpm.w,FIND(_xlpm.sep,_xlpm.w)-1))</f>
        <v>θɛ</v>
      </c>
      <c r="J505" s="1" t="str">
        <f>_xlfn.LET(_xlpm.sep,":",_xlpm.w,$G505,RIGHT(_xlpm.w,LEN(_xlpm.w)-FIND(_xlpm.sep,_xlpm.w)))</f>
        <v>the</v>
      </c>
      <c r="K505" s="10">
        <f>_xlfn.LET(_xlpm.w,I505,LEN(_xlpm.w))</f>
        <v>2</v>
      </c>
      <c r="L505" s="10">
        <f>_xlfn.LET(_xlpm.w,J505,LEN(_xlpm.w))</f>
        <v>3</v>
      </c>
      <c r="M505" s="10">
        <f>_xlfn.LET(_xlpm.a,K505,_xlpm.b,L505,MAX(_xlpm.a,_xlpm.b))</f>
        <v>3</v>
      </c>
      <c r="N505" s="10">
        <f>_xlfn.LET(_xlpm.d,(K505,L505),MAX(_xlpm.d)-MIN(_xlpm.d))</f>
        <v>1</v>
      </c>
      <c r="O505" s="1" t="str">
        <f>_xlfn.LET(_xlpm.sep,":",_xlpm.w,$G505,_xlfn.CONCAT("~",RIGHT(_xlpm.w,LEN(_xlpm.w)-FIND(_xlpm.sep,_xlpm.w)),"~"))</f>
        <v>~the~</v>
      </c>
      <c r="P505" s="1" t="str">
        <f>_xlfn.LET(_xlpm.sep,":",_xlpm.w,$G505,_xlfn.CONCAT("[",LEFT(_xlpm.w,FIND(_xlpm.sep,_xlpm.w)-1),"]"))</f>
        <v>[θɛ]</v>
      </c>
      <c r="Q505" s="14" cm="1">
        <f t="array" ref="Q505">SUM(_xlfn._xlws.FILTER($H$2:$H$7117,_xlfn.MAP($O$2:$O$7117,_xlfn.LAMBDA(_xlpm.x,_xlpm.x=$O505))))</f>
        <v>2.4850894632206756E-3</v>
      </c>
      <c r="R505" s="14">
        <f>$H505/Q505</f>
        <v>0.1</v>
      </c>
      <c r="S505" s="14" cm="1">
        <f t="array" ref="S505">SUM(_xlfn._xlws.FILTER($H$2:$H$7117,_xlfn.MAP($P$2:$P$7117,_xlfn.LAMBDA(_xlpm.x,_xlpm.x=$P505))))</f>
        <v>3.9761431411530811E-4</v>
      </c>
      <c r="T505" s="14">
        <f>$H505/S505</f>
        <v>0.625</v>
      </c>
      <c r="U505" s="14">
        <f>_xlfn.LET(_xlpm.freq,F505,_xlpm.size,M505+1,_xlpm.F,V505,LOG(1+_xlpm.freq)*LOG(1+_xlpm.size)*_xlpm.F)</f>
        <v>9.3776617733574805E-2</v>
      </c>
      <c r="V505" s="14">
        <f>_xlfn.LET(_xlpm.a,T505,_xlpm.b,R505,2*_xlpm.a*_xlpm.b/(_xlpm.a+_xlpm.b))</f>
        <v>0.17241379310344829</v>
      </c>
      <c r="W505" s="14">
        <f>_xlfn.LET(_xlpm.p,R505,_xlpm.q,T505,LOG(_xlpm.p/_xlpm.q))</f>
        <v>-0.79588001734407521</v>
      </c>
      <c r="X505" s="2"/>
      <c r="AC505" s="2"/>
      <c r="AH505" s="2"/>
      <c r="AI505" s="2"/>
    </row>
    <row r="506" spans="1:35">
      <c r="A506" s="1" t="str">
        <f>_xlfn.LET(_xlpm.sep," : ",CONCATENATE(O506,_xlpm.sep,P506))</f>
        <v>~nge~ : [ŋə]</v>
      </c>
      <c r="B506" s="1">
        <f>_xlfn.LET(_xlpm.d,$G506,_xlpm.k,_xlfn.CONCAT(LEFT(TRIM(B$1),1),"*"),COUNTIF(_xlpm.d,_xlpm.k))</f>
        <v>0</v>
      </c>
      <c r="C506" s="1">
        <f>_xlfn.LET(_xlpm.d,$G506,_xlpm.k,_xlfn.CONCAT(LEFT(TRIM(C$1),1),"*"),COUNTIF(_xlpm.d,_xlpm.k))</f>
        <v>0</v>
      </c>
      <c r="D506" s="1">
        <f>_xlfn.LET(_xlpm.d,$G506,_xlpm.k,_xlfn.CONCAT(LEFT(TRIM(D$1),1),"*"),COUNTIF(_xlpm.d,_xlpm.k))</f>
        <v>0</v>
      </c>
      <c r="E506" s="1">
        <f>LOG(F506+1,10)</f>
        <v>0.47712125471966244</v>
      </c>
      <c r="F506" s="7">
        <v>2</v>
      </c>
      <c r="G506" s="9" t="s">
        <v>6614</v>
      </c>
      <c r="H506" s="4">
        <f>F506/freq.sum.r6e</f>
        <v>9.9403578528827041E-5</v>
      </c>
      <c r="I506" s="4" t="str">
        <f>_xlfn.LET(_xlpm.sep,":",_xlpm.w,$G506,LEFT(_xlpm.w,FIND(_xlpm.sep,_xlpm.w)-1))</f>
        <v>ŋə</v>
      </c>
      <c r="J506" s="4" t="str">
        <f>_xlfn.LET(_xlpm.sep,":",_xlpm.w,$G506,RIGHT(_xlpm.w,LEN(_xlpm.w)-FIND(_xlpm.sep,_xlpm.w)))</f>
        <v>nge</v>
      </c>
      <c r="K506" s="10">
        <f>_xlfn.LET(_xlpm.w,I506,LEN(_xlpm.w))</f>
        <v>2</v>
      </c>
      <c r="L506" s="10">
        <f>_xlfn.LET(_xlpm.w,J506,LEN(_xlpm.w))</f>
        <v>3</v>
      </c>
      <c r="M506" s="10">
        <f>_xlfn.LET(_xlpm.a,K506,_xlpm.b,L506,MAX(_xlpm.a,_xlpm.b))</f>
        <v>3</v>
      </c>
      <c r="N506" s="10">
        <f>_xlfn.LET(_xlpm.d,(K506,L506),MAX(_xlpm.d)-MIN(_xlpm.d))</f>
        <v>1</v>
      </c>
      <c r="O506" s="1" t="str">
        <f>_xlfn.LET(_xlpm.sep,":",_xlpm.w,$G506,_xlfn.CONCAT("~",RIGHT(_xlpm.w,LEN(_xlpm.w)-FIND(_xlpm.sep,_xlpm.w)),"~"))</f>
        <v>~nge~</v>
      </c>
      <c r="P506" s="1" t="str">
        <f>_xlfn.LET(_xlpm.sep,":",_xlpm.w,$G506,_xlfn.CONCAT("[",LEFT(_xlpm.w,FIND(_xlpm.sep,_xlpm.w)-1),"]"))</f>
        <v>[ŋə]</v>
      </c>
      <c r="Q506" s="14" cm="1">
        <f t="array" ref="Q506">SUM(_xlfn._xlws.FILTER($H$2:$H$7109,_xlfn.MAP($O$2:$O$7109,_xlfn.LAMBDA(_xlpm.x,_xlpm.x=$O506))))</f>
        <v>1.3916500994035786E-3</v>
      </c>
      <c r="R506" s="14">
        <f>$H506/Q506</f>
        <v>7.1428571428571425E-2</v>
      </c>
      <c r="S506" s="14" cm="1">
        <f t="array" ref="S506">SUM(_xlfn._xlws.FILTER($H$2:$H$7109,_xlfn.MAP($P$2:$P$7109,_xlfn.LAMBDA(_xlpm.x,_xlpm.x=$P506))))</f>
        <v>2.4850894632206762E-4</v>
      </c>
      <c r="T506" s="14">
        <f>$H506/S506</f>
        <v>0.39999999999999997</v>
      </c>
      <c r="U506" s="14">
        <f>_xlfn.LET(_xlpm.freq,F506,_xlpm.size,M506+1,_xlpm.F,V506,LOG(1+_xlpm.freq)*LOG(1+_xlpm.size)*_xlpm.F)</f>
        <v>4.0423447936995052E-2</v>
      </c>
      <c r="V506" s="14">
        <f>_xlfn.LET(_xlpm.a,T506,_xlpm.b,R506,2*_xlpm.a*_xlpm.b/(_xlpm.a+_xlpm.b))</f>
        <v>0.1212121212121212</v>
      </c>
      <c r="W506" s="14">
        <f>_xlfn.LET(_xlpm.p,R506,_xlpm.q,T506,LOG(_xlpm.p/_xlpm.q))</f>
        <v>-0.74818802700620035</v>
      </c>
      <c r="X506" s="2"/>
      <c r="AC506" s="2"/>
      <c r="AH506" s="2"/>
      <c r="AI506" s="2"/>
    </row>
    <row r="507" spans="1:35">
      <c r="A507" s="1" t="str">
        <f>_xlfn.LET(_xlpm.sep," : ",CONCATENATE(O507,_xlpm.sep,P507))</f>
        <v>~nti~ : [ntaɪ]</v>
      </c>
      <c r="B507" s="1">
        <f>_xlfn.LET(_xlpm.d,$G507,_xlpm.k,_xlfn.CONCAT(LEFT(TRIM(B$1),1),"*"),COUNTIF(_xlpm.d,_xlpm.k))</f>
        <v>0</v>
      </c>
      <c r="C507" s="1">
        <f>_xlfn.LET(_xlpm.d,$G507,_xlpm.k,_xlfn.CONCAT(LEFT(TRIM(C$1),1),"*"),COUNTIF(_xlpm.d,_xlpm.k))</f>
        <v>0</v>
      </c>
      <c r="D507" s="1">
        <f>_xlfn.LET(_xlpm.d,$G507,_xlpm.k,_xlfn.CONCAT(LEFT(TRIM(D$1),1),"*"),COUNTIF(_xlpm.d,_xlpm.k))</f>
        <v>1</v>
      </c>
      <c r="E507" s="1">
        <f>LOG(F507+1,10)</f>
        <v>0.90308998699194343</v>
      </c>
      <c r="F507" s="7">
        <v>7</v>
      </c>
      <c r="G507" s="9" t="s">
        <v>3157</v>
      </c>
      <c r="H507" s="4">
        <f>F507/freq.sum.r6e</f>
        <v>3.4791252485089465E-4</v>
      </c>
      <c r="I507" s="1" t="str">
        <f>_xlfn.LET(_xlpm.sep,":",_xlpm.w,$G507,LEFT(_xlpm.w,FIND(_xlpm.sep,_xlpm.w)-1))</f>
        <v>ntaɪ</v>
      </c>
      <c r="J507" s="1" t="str">
        <f>_xlfn.LET(_xlpm.sep,":",_xlpm.w,$G507,RIGHT(_xlpm.w,LEN(_xlpm.w)-FIND(_xlpm.sep,_xlpm.w)))</f>
        <v>nti</v>
      </c>
      <c r="K507" s="10">
        <f>_xlfn.LET(_xlpm.w,I507,LEN(_xlpm.w))</f>
        <v>4</v>
      </c>
      <c r="L507" s="10">
        <f>_xlfn.LET(_xlpm.w,J507,LEN(_xlpm.w))</f>
        <v>3</v>
      </c>
      <c r="M507" s="10">
        <f>_xlfn.LET(_xlpm.a,K507,_xlpm.b,L507,MAX(_xlpm.a,_xlpm.b))</f>
        <v>4</v>
      </c>
      <c r="N507" s="10">
        <f>_xlfn.LET(_xlpm.d,(K507,L507),MAX(_xlpm.d)-MIN(_xlpm.d))</f>
        <v>1</v>
      </c>
      <c r="O507" s="1" t="str">
        <f>_xlfn.LET(_xlpm.sep,":",_xlpm.w,$G507,_xlfn.CONCAT("~",RIGHT(_xlpm.w,LEN(_xlpm.w)-FIND(_xlpm.sep,_xlpm.w)),"~"))</f>
        <v>~nti~</v>
      </c>
      <c r="P507" s="1" t="str">
        <f>_xlfn.LET(_xlpm.sep,":",_xlpm.w,$G507,_xlfn.CONCAT("[",LEFT(_xlpm.w,FIND(_xlpm.sep,_xlpm.w)-1),"]"))</f>
        <v>[ntaɪ]</v>
      </c>
      <c r="Q507" s="14" cm="1">
        <f t="array" ref="Q507">SUM(_xlfn._xlws.FILTER($H$2:$H$7117,_xlfn.MAP($O$2:$O$7117,_xlfn.LAMBDA(_xlpm.x,_xlpm.x=$O507))))</f>
        <v>2.982107355864811E-3</v>
      </c>
      <c r="R507" s="14">
        <f>$H507/Q507</f>
        <v>0.11666666666666668</v>
      </c>
      <c r="S507" s="14" cm="1">
        <f t="array" ref="S507">SUM(_xlfn._xlws.FILTER($H$2:$H$7117,_xlfn.MAP($P$2:$P$7117,_xlfn.LAMBDA(_xlpm.x,_xlpm.x=$P507))))</f>
        <v>5.4671968190854881E-4</v>
      </c>
      <c r="T507" s="14">
        <f>$H507/S507</f>
        <v>0.63636363636363624</v>
      </c>
      <c r="U507" s="14">
        <f>_xlfn.LET(_xlpm.freq,F507,_xlpm.size,M507+1,_xlpm.F,V507,LOG(1+_xlpm.freq)*LOG(1+_xlpm.size)*_xlpm.F)</f>
        <v>0.13856856952414381</v>
      </c>
      <c r="V507" s="14">
        <f>_xlfn.LET(_xlpm.a,T507,_xlpm.b,R507,2*_xlpm.a*_xlpm.b/(_xlpm.a+_xlpm.b))</f>
        <v>0.19718309859154931</v>
      </c>
      <c r="W507" s="14">
        <f>_xlfn.LET(_xlpm.p,R507,_xlpm.q,T507,LOG(_xlpm.p/_xlpm.q))</f>
        <v>-0.73675856522541838</v>
      </c>
      <c r="X507" s="2"/>
      <c r="AC507" s="2"/>
      <c r="AH507" s="2"/>
      <c r="AI507" s="2"/>
    </row>
    <row r="508" spans="1:35">
      <c r="A508" s="1" t="str">
        <f>_xlfn.LET(_xlpm.sep," : ",CONCATENATE(O508,_xlpm.sep,P508))</f>
        <v>~rne~ : [ɹni]</v>
      </c>
      <c r="B508" s="1">
        <f>_xlfn.LET(_xlpm.d,$G508,_xlpm.k,_xlfn.CONCAT(LEFT(TRIM(B$1),1),"*"),COUNTIF(_xlpm.d,_xlpm.k))</f>
        <v>1</v>
      </c>
      <c r="C508" s="1">
        <f>_xlfn.LET(_xlpm.d,$G508,_xlpm.k,_xlfn.CONCAT(LEFT(TRIM(C$1),1),"*"),COUNTIF(_xlpm.d,_xlpm.k))</f>
        <v>0</v>
      </c>
      <c r="D508" s="1">
        <f>_xlfn.LET(_xlpm.d,$G508,_xlpm.k,_xlfn.CONCAT(LEFT(TRIM(D$1),1),"*"),COUNTIF(_xlpm.d,_xlpm.k))</f>
        <v>0</v>
      </c>
      <c r="E508" s="1">
        <f>LOG(F508+1,10)</f>
        <v>0.90308998699194343</v>
      </c>
      <c r="F508" s="7">
        <v>7</v>
      </c>
      <c r="G508" s="9" t="s">
        <v>6073</v>
      </c>
      <c r="H508" s="4">
        <f>F508/freq.sum.r6e</f>
        <v>3.4791252485089465E-4</v>
      </c>
      <c r="I508" s="1" t="str">
        <f>_xlfn.LET(_xlpm.sep,":",_xlpm.w,$G508,LEFT(_xlpm.w,FIND(_xlpm.sep,_xlpm.w)-1))</f>
        <v>ɹni</v>
      </c>
      <c r="J508" s="1" t="str">
        <f>_xlfn.LET(_xlpm.sep,":",_xlpm.w,$G508,RIGHT(_xlpm.w,LEN(_xlpm.w)-FIND(_xlpm.sep,_xlpm.w)))</f>
        <v>rne</v>
      </c>
      <c r="K508" s="10">
        <f>_xlfn.LET(_xlpm.w,I508,LEN(_xlpm.w))</f>
        <v>3</v>
      </c>
      <c r="L508" s="10">
        <f>_xlfn.LET(_xlpm.w,J508,LEN(_xlpm.w))</f>
        <v>3</v>
      </c>
      <c r="M508" s="10">
        <f>_xlfn.LET(_xlpm.a,K508,_xlpm.b,L508,MAX(_xlpm.a,_xlpm.b))</f>
        <v>3</v>
      </c>
      <c r="N508" s="10">
        <f>_xlfn.LET(_xlpm.d,(K508,L508),MAX(_xlpm.d)-MIN(_xlpm.d))</f>
        <v>0</v>
      </c>
      <c r="O508" s="1" t="str">
        <f>_xlfn.LET(_xlpm.sep,":",_xlpm.w,$G508,_xlfn.CONCAT("~",RIGHT(_xlpm.w,LEN(_xlpm.w)-FIND(_xlpm.sep,_xlpm.w)),"~"))</f>
        <v>~rne~</v>
      </c>
      <c r="P508" s="1" t="str">
        <f>_xlfn.LET(_xlpm.sep,":",_xlpm.w,$G508,_xlfn.CONCAT("[",LEFT(_xlpm.w,FIND(_xlpm.sep,_xlpm.w)-1),"]"))</f>
        <v>[ɹni]</v>
      </c>
      <c r="Q508" s="14" cm="1">
        <f t="array" ref="Q508">SUM(_xlfn._xlws.FILTER($H$2:$H$7117,_xlfn.MAP($O$2:$O$7117,_xlfn.LAMBDA(_xlpm.x,_xlpm.x=$O508))))</f>
        <v>1.7892644135188867E-3</v>
      </c>
      <c r="R508" s="14">
        <f>$H508/Q508</f>
        <v>0.19444444444444445</v>
      </c>
      <c r="S508" s="14" cm="1">
        <f t="array" ref="S508">SUM(_xlfn._xlws.FILTER($H$2:$H$7117,_xlfn.MAP($P$2:$P$7117,_xlfn.LAMBDA(_xlpm.x,_xlpm.x=$P508))))</f>
        <v>3.4791252485089465E-4</v>
      </c>
      <c r="T508" s="14">
        <f>$H508/S508</f>
        <v>1</v>
      </c>
      <c r="U508" s="14">
        <f>_xlfn.LET(_xlpm.freq,F508,_xlpm.size,M508+1,_xlpm.F,V508,LOG(1+_xlpm.freq)*LOG(1+_xlpm.size)*_xlpm.F)</f>
        <v>0.20551765976116362</v>
      </c>
      <c r="V508" s="14">
        <f>_xlfn.LET(_xlpm.a,T508,_xlpm.b,R508,2*_xlpm.a*_xlpm.b/(_xlpm.a+_xlpm.b))</f>
        <v>0.32558139534883723</v>
      </c>
      <c r="W508" s="14">
        <f>_xlfn.LET(_xlpm.p,R508,_xlpm.q,T508,LOG(_xlpm.p/_xlpm.q))</f>
        <v>-0.71120446075303045</v>
      </c>
      <c r="X508" s="2"/>
      <c r="AC508" s="2"/>
      <c r="AH508" s="2"/>
      <c r="AI508" s="2"/>
    </row>
    <row r="509" spans="1:35">
      <c r="A509" s="1" t="str">
        <f>_xlfn.LET(_xlpm.sep," : ",CONCATENATE(O509,_xlpm.sep,P509))</f>
        <v>~nto~ : [ntɑ]</v>
      </c>
      <c r="B509" s="1">
        <f>_xlfn.LET(_xlpm.d,$G509,_xlpm.k,_xlfn.CONCAT(LEFT(TRIM(B$1),1),"*"),COUNTIF(_xlpm.d,_xlpm.k))</f>
        <v>0</v>
      </c>
      <c r="C509" s="1">
        <f>_xlfn.LET(_xlpm.d,$G509,_xlpm.k,_xlfn.CONCAT(LEFT(TRIM(C$1),1),"*"),COUNTIF(_xlpm.d,_xlpm.k))</f>
        <v>0</v>
      </c>
      <c r="D509" s="1">
        <f>_xlfn.LET(_xlpm.d,$G509,_xlpm.k,_xlfn.CONCAT(LEFT(TRIM(D$1),1),"*"),COUNTIF(_xlpm.d,_xlpm.k))</f>
        <v>1</v>
      </c>
      <c r="E509" s="1">
        <f>LOG(F509+1,10)</f>
        <v>0.30102999566398114</v>
      </c>
      <c r="F509" s="7">
        <v>1</v>
      </c>
      <c r="G509" s="9" t="s">
        <v>3219</v>
      </c>
      <c r="H509" s="4">
        <f>F509/freq.sum.r6e</f>
        <v>4.9701789264413521E-5</v>
      </c>
      <c r="I509" s="1" t="str">
        <f>_xlfn.LET(_xlpm.sep,":",_xlpm.w,$G509,LEFT(_xlpm.w,FIND(_xlpm.sep,_xlpm.w)-1))</f>
        <v>ntɑ</v>
      </c>
      <c r="J509" s="1" t="str">
        <f>_xlfn.LET(_xlpm.sep,":",_xlpm.w,$G509,RIGHT(_xlpm.w,LEN(_xlpm.w)-FIND(_xlpm.sep,_xlpm.w)))</f>
        <v>nto</v>
      </c>
      <c r="K509" s="10">
        <f>_xlfn.LET(_xlpm.w,I509,LEN(_xlpm.w))</f>
        <v>3</v>
      </c>
      <c r="L509" s="10">
        <f>_xlfn.LET(_xlpm.w,J509,LEN(_xlpm.w))</f>
        <v>3</v>
      </c>
      <c r="M509" s="10">
        <f>_xlfn.LET(_xlpm.a,K509,_xlpm.b,L509,MAX(_xlpm.a,_xlpm.b))</f>
        <v>3</v>
      </c>
      <c r="N509" s="10">
        <f>_xlfn.LET(_xlpm.d,(K509,L509),MAX(_xlpm.d)-MIN(_xlpm.d))</f>
        <v>0</v>
      </c>
      <c r="O509" s="1" t="str">
        <f>_xlfn.LET(_xlpm.sep,":",_xlpm.w,$G509,_xlfn.CONCAT("~",RIGHT(_xlpm.w,LEN(_xlpm.w)-FIND(_xlpm.sep,_xlpm.w)),"~"))</f>
        <v>~nto~</v>
      </c>
      <c r="P509" s="1" t="str">
        <f>_xlfn.LET(_xlpm.sep,":",_xlpm.w,$G509,_xlfn.CONCAT("[",LEFT(_xlpm.w,FIND(_xlpm.sep,_xlpm.w)-1),"]"))</f>
        <v>[ntɑ]</v>
      </c>
      <c r="Q509" s="14" cm="1">
        <f t="array" ref="Q509">SUM(_xlfn._xlws.FILTER($H$2:$H$7117,_xlfn.MAP($O$2:$O$7117,_xlfn.LAMBDA(_xlpm.x,_xlpm.x=$O509))))</f>
        <v>4.9701789264413525E-4</v>
      </c>
      <c r="R509" s="14">
        <f>$H509/Q509</f>
        <v>9.9999999999999992E-2</v>
      </c>
      <c r="S509" s="14" cm="1">
        <f t="array" ref="S509">SUM(_xlfn._xlws.FILTER($H$2:$H$7117,_xlfn.MAP($P$2:$P$7117,_xlfn.LAMBDA(_xlpm.x,_xlpm.x=$P509))))</f>
        <v>9.9403578528827041E-5</v>
      </c>
      <c r="T509" s="14">
        <f>$H509/S509</f>
        <v>0.5</v>
      </c>
      <c r="U509" s="14">
        <f>_xlfn.LET(_xlpm.freq,F509,_xlpm.size,M509+1,_xlpm.F,V509,LOG(1+_xlpm.freq)*LOG(1+_xlpm.size)*_xlpm.F)</f>
        <v>3.5068489562420778E-2</v>
      </c>
      <c r="V509" s="14">
        <f>_xlfn.LET(_xlpm.a,T509,_xlpm.b,R509,2*_xlpm.a*_xlpm.b/(_xlpm.a+_xlpm.b))</f>
        <v>0.16666666666666666</v>
      </c>
      <c r="W509" s="14">
        <f>_xlfn.LET(_xlpm.p,R509,_xlpm.q,T509,LOG(_xlpm.p/_xlpm.q))</f>
        <v>-0.69897000433601886</v>
      </c>
      <c r="X509" s="2"/>
      <c r="AC509" s="2"/>
      <c r="AH509" s="2"/>
      <c r="AI509" s="2"/>
    </row>
    <row r="510" spans="1:35">
      <c r="A510" s="1" t="str">
        <f>_xlfn.LET(_xlpm.sep," : ",CONCATENATE(O510,_xlpm.sep,P510))</f>
        <v>~dah~ : [dæ]</v>
      </c>
      <c r="B510" s="1">
        <f>_xlfn.LET(_xlpm.d,$G510,_xlpm.k,_xlfn.CONCAT(LEFT(TRIM(B$1),1),"*"),COUNTIF(_xlpm.d,_xlpm.k))</f>
        <v>0</v>
      </c>
      <c r="C510" s="1">
        <f>_xlfn.LET(_xlpm.d,$G510,_xlpm.k,_xlfn.CONCAT(LEFT(TRIM(C$1),1),"*"),COUNTIF(_xlpm.d,_xlpm.k))</f>
        <v>0</v>
      </c>
      <c r="D510" s="1">
        <f>_xlfn.LET(_xlpm.d,$G510,_xlpm.k,_xlfn.CONCAT(LEFT(TRIM(D$1),1),"*"),COUNTIF(_xlpm.d,_xlpm.k))</f>
        <v>0</v>
      </c>
      <c r="E510" s="1">
        <f>LOG(F510+1,10)</f>
        <v>0.30102999566398114</v>
      </c>
      <c r="F510" s="7">
        <v>1</v>
      </c>
      <c r="G510" s="9" t="s">
        <v>422</v>
      </c>
      <c r="H510" s="4">
        <f>F510/freq.sum.r6e</f>
        <v>4.9701789264413521E-5</v>
      </c>
      <c r="I510" s="1" t="str">
        <f>_xlfn.LET(_xlpm.sep,":",_xlpm.w,$G510,LEFT(_xlpm.w,FIND(_xlpm.sep,_xlpm.w)-1))</f>
        <v>dæ</v>
      </c>
      <c r="J510" s="1" t="str">
        <f>_xlfn.LET(_xlpm.sep,":",_xlpm.w,$G510,RIGHT(_xlpm.w,LEN(_xlpm.w)-FIND(_xlpm.sep,_xlpm.w)))</f>
        <v>dah</v>
      </c>
      <c r="K510" s="10">
        <f>_xlfn.LET(_xlpm.w,I510,LEN(_xlpm.w))</f>
        <v>2</v>
      </c>
      <c r="L510" s="10">
        <f>_xlfn.LET(_xlpm.w,J510,LEN(_xlpm.w))</f>
        <v>3</v>
      </c>
      <c r="M510" s="10">
        <f>_xlfn.LET(_xlpm.a,K510,_xlpm.b,L510,MAX(_xlpm.a,_xlpm.b))</f>
        <v>3</v>
      </c>
      <c r="N510" s="10">
        <f>_xlfn.LET(_xlpm.d,(K510,L510),MAX(_xlpm.d)-MIN(_xlpm.d))</f>
        <v>1</v>
      </c>
      <c r="O510" s="1" t="str">
        <f>_xlfn.LET(_xlpm.sep,":",_xlpm.w,$G510,_xlfn.CONCAT("~",RIGHT(_xlpm.w,LEN(_xlpm.w)-FIND(_xlpm.sep,_xlpm.w)),"~"))</f>
        <v>~dah~</v>
      </c>
      <c r="P510" s="1" t="str">
        <f>_xlfn.LET(_xlpm.sep,":",_xlpm.w,$G510,_xlfn.CONCAT("[",LEFT(_xlpm.w,FIND(_xlpm.sep,_xlpm.w)-1),"]"))</f>
        <v>[dæ]</v>
      </c>
      <c r="Q510" s="14" cm="1">
        <f t="array" ref="Q510">SUM(_xlfn._xlws.FILTER($H$2:$H$7117,_xlfn.MAP($O$2:$O$7117,_xlfn.LAMBDA(_xlpm.x,_xlpm.x=$O510))))</f>
        <v>2.4850894632206762E-4</v>
      </c>
      <c r="R510" s="14">
        <f>$H510/Q510</f>
        <v>0.19999999999999998</v>
      </c>
      <c r="S510" s="14" cm="1">
        <f t="array" ref="S510">SUM(_xlfn._xlws.FILTER($H$2:$H$7117,_xlfn.MAP($P$2:$P$7117,_xlfn.LAMBDA(_xlpm.x,_xlpm.x=$P510))))</f>
        <v>4.9701789264413521E-5</v>
      </c>
      <c r="T510" s="14">
        <f>$H510/S510</f>
        <v>1</v>
      </c>
      <c r="U510" s="14">
        <f>_xlfn.LET(_xlpm.freq,F510,_xlpm.size,M510+1,_xlpm.F,V510,LOG(1+_xlpm.freq)*LOG(1+_xlpm.size)*_xlpm.F)</f>
        <v>7.0136979124841556E-2</v>
      </c>
      <c r="V510" s="14">
        <f>_xlfn.LET(_xlpm.a,T510,_xlpm.b,R510,2*_xlpm.a*_xlpm.b/(_xlpm.a+_xlpm.b))</f>
        <v>0.33333333333333331</v>
      </c>
      <c r="W510" s="14">
        <f>_xlfn.LET(_xlpm.p,R510,_xlpm.q,T510,LOG(_xlpm.p/_xlpm.q))</f>
        <v>-0.69897000433601886</v>
      </c>
      <c r="X510" s="2"/>
      <c r="AC510" s="2"/>
      <c r="AH510" s="2"/>
      <c r="AI510" s="2"/>
    </row>
    <row r="511" spans="1:35">
      <c r="A511" s="1" t="str">
        <f>_xlfn.LET(_xlpm.sep," : ",CONCATENATE(O511,_xlpm.sep,P511))</f>
        <v>~mai~ : [məɪ]</v>
      </c>
      <c r="B511" s="1">
        <f>_xlfn.LET(_xlpm.d,$G511,_xlpm.k,_xlfn.CONCAT(LEFT(TRIM(B$1),1),"*"),COUNTIF(_xlpm.d,_xlpm.k))</f>
        <v>0</v>
      </c>
      <c r="C511" s="1">
        <f>_xlfn.LET(_xlpm.d,$G511,_xlpm.k,_xlfn.CONCAT(LEFT(TRIM(C$1),1),"*"),COUNTIF(_xlpm.d,_xlpm.k))</f>
        <v>1</v>
      </c>
      <c r="D511" s="1">
        <f>_xlfn.LET(_xlpm.d,$G511,_xlpm.k,_xlfn.CONCAT(LEFT(TRIM(D$1),1),"*"),COUNTIF(_xlpm.d,_xlpm.k))</f>
        <v>0</v>
      </c>
      <c r="E511" s="1">
        <f>LOG(F511+1,10)</f>
        <v>0.30102999566398114</v>
      </c>
      <c r="F511" s="7">
        <v>1</v>
      </c>
      <c r="G511" s="9" t="s">
        <v>2806</v>
      </c>
      <c r="H511" s="4">
        <f>F511/freq.sum.r6e</f>
        <v>4.9701789264413521E-5</v>
      </c>
      <c r="I511" s="4" t="str">
        <f>_xlfn.LET(_xlpm.sep,":",_xlpm.w,$G511,LEFT(_xlpm.w,FIND(_xlpm.sep,_xlpm.w)-1))</f>
        <v>məɪ</v>
      </c>
      <c r="J511" s="4" t="str">
        <f>_xlfn.LET(_xlpm.sep,":",_xlpm.w,$G511,RIGHT(_xlpm.w,LEN(_xlpm.w)-FIND(_xlpm.sep,_xlpm.w)))</f>
        <v>mai</v>
      </c>
      <c r="K511" s="10">
        <f>_xlfn.LET(_xlpm.w,I511,LEN(_xlpm.w))</f>
        <v>3</v>
      </c>
      <c r="L511" s="10">
        <f>_xlfn.LET(_xlpm.w,J511,LEN(_xlpm.w))</f>
        <v>3</v>
      </c>
      <c r="M511" s="10">
        <f>_xlfn.LET(_xlpm.a,K511,_xlpm.b,L511,MAX(_xlpm.a,_xlpm.b))</f>
        <v>3</v>
      </c>
      <c r="N511" s="10">
        <f>_xlfn.LET(_xlpm.d,(K511,L511),MAX(_xlpm.d)-MIN(_xlpm.d))</f>
        <v>0</v>
      </c>
      <c r="O511" s="1" t="str">
        <f>_xlfn.LET(_xlpm.sep,":",_xlpm.w,$G511,_xlfn.CONCAT("~",RIGHT(_xlpm.w,LEN(_xlpm.w)-FIND(_xlpm.sep,_xlpm.w)),"~"))</f>
        <v>~mai~</v>
      </c>
      <c r="P511" s="1" t="str">
        <f>_xlfn.LET(_xlpm.sep,":",_xlpm.w,$G511,_xlfn.CONCAT("[",LEFT(_xlpm.w,FIND(_xlpm.sep,_xlpm.w)-1),"]"))</f>
        <v>[məɪ]</v>
      </c>
      <c r="Q511" s="14" cm="1">
        <f t="array" ref="Q511">SUM(_xlfn._xlws.FILTER($H$2:$H$7109,_xlfn.MAP($O$2:$O$7109,_xlfn.LAMBDA(_xlpm.x,_xlpm.x=$O511))))</f>
        <v>2.4850894632206762E-4</v>
      </c>
      <c r="R511" s="14">
        <f>$H511/Q511</f>
        <v>0.19999999999999998</v>
      </c>
      <c r="S511" s="14" cm="1">
        <f t="array" ref="S511">SUM(_xlfn._xlws.FILTER($H$2:$H$7109,_xlfn.MAP($P$2:$P$7109,_xlfn.LAMBDA(_xlpm.x,_xlpm.x=$P511))))</f>
        <v>4.9701789264413521E-5</v>
      </c>
      <c r="T511" s="14">
        <f>$H511/S511</f>
        <v>1</v>
      </c>
      <c r="U511" s="14">
        <f>_xlfn.LET(_xlpm.freq,F511,_xlpm.size,M511+1,_xlpm.F,V511,LOG(1+_xlpm.freq)*LOG(1+_xlpm.size)*_xlpm.F)</f>
        <v>7.0136979124841556E-2</v>
      </c>
      <c r="V511" s="14">
        <f>_xlfn.LET(_xlpm.a,T511,_xlpm.b,R511,2*_xlpm.a*_xlpm.b/(_xlpm.a+_xlpm.b))</f>
        <v>0.33333333333333331</v>
      </c>
      <c r="W511" s="14">
        <f>_xlfn.LET(_xlpm.p,R511,_xlpm.q,T511,LOG(_xlpm.p/_xlpm.q))</f>
        <v>-0.69897000433601886</v>
      </c>
      <c r="X511" s="2"/>
      <c r="AC511" s="2"/>
      <c r="AH511" s="2"/>
      <c r="AI511" s="2"/>
    </row>
    <row r="512" spans="1:35">
      <c r="A512" s="1" t="str">
        <f>_xlfn.LET(_xlpm.sep," : ",CONCATENATE(O512,_xlpm.sep,P512))</f>
        <v>~the~ : [ɹðə]</v>
      </c>
      <c r="B512" s="1">
        <f>_xlfn.LET(_xlpm.d,$G512,_xlpm.k,_xlfn.CONCAT(LEFT(TRIM(B$1),1),"*"),COUNTIF(_xlpm.d,_xlpm.k))</f>
        <v>1</v>
      </c>
      <c r="C512" s="1">
        <f>_xlfn.LET(_xlpm.d,$G512,_xlpm.k,_xlfn.CONCAT(LEFT(TRIM(C$1),1),"*"),COUNTIF(_xlpm.d,_xlpm.k))</f>
        <v>0</v>
      </c>
      <c r="D512" s="1">
        <f>_xlfn.LET(_xlpm.d,$G512,_xlpm.k,_xlfn.CONCAT(LEFT(TRIM(D$1),1),"*"),COUNTIF(_xlpm.d,_xlpm.k))</f>
        <v>0</v>
      </c>
      <c r="E512" s="1">
        <f>LOG(F512+1,10)</f>
        <v>0.47712125471966244</v>
      </c>
      <c r="F512" s="7">
        <v>2</v>
      </c>
      <c r="G512" s="9" t="s">
        <v>6482</v>
      </c>
      <c r="H512" s="4">
        <f>F512/freq.sum.r6e</f>
        <v>9.9403578528827041E-5</v>
      </c>
      <c r="I512" s="4" t="str">
        <f>_xlfn.LET(_xlpm.sep,":",_xlpm.w,$G512,LEFT(_xlpm.w,FIND(_xlpm.sep,_xlpm.w)-1))</f>
        <v>ɹðə</v>
      </c>
      <c r="J512" s="4" t="str">
        <f>_xlfn.LET(_xlpm.sep,":",_xlpm.w,$G512,RIGHT(_xlpm.w,LEN(_xlpm.w)-FIND(_xlpm.sep,_xlpm.w)))</f>
        <v>the</v>
      </c>
      <c r="K512" s="10">
        <f>_xlfn.LET(_xlpm.w,I512,LEN(_xlpm.w))</f>
        <v>3</v>
      </c>
      <c r="L512" s="10">
        <f>_xlfn.LET(_xlpm.w,J512,LEN(_xlpm.w))</f>
        <v>3</v>
      </c>
      <c r="M512" s="10">
        <f>_xlfn.LET(_xlpm.a,K512,_xlpm.b,L512,MAX(_xlpm.a,_xlpm.b))</f>
        <v>3</v>
      </c>
      <c r="N512" s="10">
        <f>_xlfn.LET(_xlpm.d,(K512,L512),MAX(_xlpm.d)-MIN(_xlpm.d))</f>
        <v>0</v>
      </c>
      <c r="O512" s="1" t="str">
        <f>_xlfn.LET(_xlpm.sep,":",_xlpm.w,$G512,_xlfn.CONCAT("~",RIGHT(_xlpm.w,LEN(_xlpm.w)-FIND(_xlpm.sep,_xlpm.w)),"~"))</f>
        <v>~the~</v>
      </c>
      <c r="P512" s="1" t="str">
        <f>_xlfn.LET(_xlpm.sep,":",_xlpm.w,$G512,_xlfn.CONCAT("[",LEFT(_xlpm.w,FIND(_xlpm.sep,_xlpm.w)-1),"]"))</f>
        <v>[ɹðə]</v>
      </c>
      <c r="Q512" s="14" cm="1">
        <f t="array" ref="Q512">SUM(_xlfn._xlws.FILTER($H$2:$H$7109,_xlfn.MAP($O$2:$O$7109,_xlfn.LAMBDA(_xlpm.x,_xlpm.x=$O512))))</f>
        <v>2.4850894632206756E-3</v>
      </c>
      <c r="R512" s="14">
        <f>$H512/Q512</f>
        <v>4.0000000000000008E-2</v>
      </c>
      <c r="S512" s="14" cm="1">
        <f t="array" ref="S512">SUM(_xlfn._xlws.FILTER($H$2:$H$7109,_xlfn.MAP($P$2:$P$7109,_xlfn.LAMBDA(_xlpm.x,_xlpm.x=$P512))))</f>
        <v>4.9701789264413525E-4</v>
      </c>
      <c r="T512" s="14">
        <f>$H512/S512</f>
        <v>0.19999999999999998</v>
      </c>
      <c r="U512" s="14">
        <f>_xlfn.LET(_xlpm.freq,F512,_xlpm.size,M512+1,_xlpm.F,V512,LOG(1+_xlpm.freq)*LOG(1+_xlpm.size)*_xlpm.F)</f>
        <v>2.2232896365347279E-2</v>
      </c>
      <c r="V512" s="14">
        <f>_xlfn.LET(_xlpm.a,T512,_xlpm.b,R512,2*_xlpm.a*_xlpm.b/(_xlpm.a+_xlpm.b))</f>
        <v>6.6666666666666666E-2</v>
      </c>
      <c r="W512" s="14">
        <f>_xlfn.LET(_xlpm.p,R512,_xlpm.q,T512,LOG(_xlpm.p/_xlpm.q))</f>
        <v>-0.69897000433601864</v>
      </c>
      <c r="X512" s="2"/>
      <c r="AC512" s="2"/>
      <c r="AH512" s="2"/>
      <c r="AI512" s="2"/>
    </row>
    <row r="513" spans="1:35">
      <c r="A513" s="1" t="str">
        <f>_xlfn.LET(_xlpm.sep," : ",CONCATENATE(O513,_xlpm.sep,P513))</f>
        <v>~rne~ : [ɹnɛ]</v>
      </c>
      <c r="B513" s="1">
        <f>_xlfn.LET(_xlpm.d,$G513,_xlpm.k,_xlfn.CONCAT(LEFT(TRIM(B$1),1),"*"),COUNTIF(_xlpm.d,_xlpm.k))</f>
        <v>1</v>
      </c>
      <c r="C513" s="1">
        <f>_xlfn.LET(_xlpm.d,$G513,_xlpm.k,_xlfn.CONCAT(LEFT(TRIM(C$1),1),"*"),COUNTIF(_xlpm.d,_xlpm.k))</f>
        <v>0</v>
      </c>
      <c r="D513" s="1">
        <f>_xlfn.LET(_xlpm.d,$G513,_xlpm.k,_xlfn.CONCAT(LEFT(TRIM(D$1),1),"*"),COUNTIF(_xlpm.d,_xlpm.k))</f>
        <v>0</v>
      </c>
      <c r="E513" s="1">
        <f>LOG(F513+1,10)</f>
        <v>0.77815125038364352</v>
      </c>
      <c r="F513" s="7">
        <v>5</v>
      </c>
      <c r="G513" s="9" t="s">
        <v>6101</v>
      </c>
      <c r="H513" s="4">
        <f>F513/freq.sum.r6e</f>
        <v>2.4850894632206757E-4</v>
      </c>
      <c r="I513" s="1" t="str">
        <f>_xlfn.LET(_xlpm.sep,":",_xlpm.w,$G513,LEFT(_xlpm.w,FIND(_xlpm.sep,_xlpm.w)-1))</f>
        <v>ɹnɛ</v>
      </c>
      <c r="J513" s="1" t="str">
        <f>_xlfn.LET(_xlpm.sep,":",_xlpm.w,$G513,RIGHT(_xlpm.w,LEN(_xlpm.w)-FIND(_xlpm.sep,_xlpm.w)))</f>
        <v>rne</v>
      </c>
      <c r="K513" s="10">
        <f>_xlfn.LET(_xlpm.w,I513,LEN(_xlpm.w))</f>
        <v>3</v>
      </c>
      <c r="L513" s="10">
        <f>_xlfn.LET(_xlpm.w,J513,LEN(_xlpm.w))</f>
        <v>3</v>
      </c>
      <c r="M513" s="10">
        <f>_xlfn.LET(_xlpm.a,K513,_xlpm.b,L513,MAX(_xlpm.a,_xlpm.b))</f>
        <v>3</v>
      </c>
      <c r="N513" s="10">
        <f>_xlfn.LET(_xlpm.d,(K513,L513),MAX(_xlpm.d)-MIN(_xlpm.d))</f>
        <v>0</v>
      </c>
      <c r="O513" s="1" t="str">
        <f>_xlfn.LET(_xlpm.sep,":",_xlpm.w,$G513,_xlfn.CONCAT("~",RIGHT(_xlpm.w,LEN(_xlpm.w)-FIND(_xlpm.sep,_xlpm.w)),"~"))</f>
        <v>~rne~</v>
      </c>
      <c r="P513" s="1" t="str">
        <f>_xlfn.LET(_xlpm.sep,":",_xlpm.w,$G513,_xlfn.CONCAT("[",LEFT(_xlpm.w,FIND(_xlpm.sep,_xlpm.w)-1),"]"))</f>
        <v>[ɹnɛ]</v>
      </c>
      <c r="Q513" s="14" cm="1">
        <f t="array" ref="Q513">SUM(_xlfn._xlws.FILTER($H$2:$H$7111,_xlfn.MAP($O$2:$O$7111,_xlfn.LAMBDA(_xlpm.x,_xlpm.x=$O513))))</f>
        <v>1.7892644135188867E-3</v>
      </c>
      <c r="R513" s="14">
        <f>$H513/Q513</f>
        <v>0.13888888888888887</v>
      </c>
      <c r="S513" s="14" cm="1">
        <f t="array" ref="S513">SUM(_xlfn._xlws.FILTER($H$2:$H$7111,_xlfn.MAP($P$2:$P$7111,_xlfn.LAMBDA(_xlpm.x,_xlpm.x=$P513))))</f>
        <v>3.9761431411530811E-4</v>
      </c>
      <c r="T513" s="14">
        <f>$H513/S513</f>
        <v>0.625</v>
      </c>
      <c r="U513" s="14">
        <f>_xlfn.LET(_xlpm.freq,F513,_xlpm.size,M513+1,_xlpm.F,V513,LOG(1+_xlpm.freq)*LOG(1+_xlpm.size)*_xlpm.F)</f>
        <v>0.12361463246698495</v>
      </c>
      <c r="V513" s="14">
        <f>_xlfn.LET(_xlpm.a,T513,_xlpm.b,R513,2*_xlpm.a*_xlpm.b/(_xlpm.a+_xlpm.b))</f>
        <v>0.22727272727272724</v>
      </c>
      <c r="W513" s="14">
        <f>_xlfn.LET(_xlpm.p,R513,_xlpm.q,T513,LOG(_xlpm.p/_xlpm.q))</f>
        <v>-0.65321251377534373</v>
      </c>
      <c r="X513" s="2"/>
      <c r="AC513" s="2"/>
      <c r="AH513" s="2"/>
      <c r="AI513" s="2"/>
    </row>
    <row r="514" spans="1:35">
      <c r="A514" s="1" t="str">
        <f>_xlfn.LET(_xlpm.sep," : ",CONCATENATE(O514,_xlpm.sep,P514))</f>
        <v>~cte~ : [kti]</v>
      </c>
      <c r="B514" s="1">
        <f>_xlfn.LET(_xlpm.d,$G514,_xlpm.k,_xlfn.CONCAT(LEFT(TRIM(B$1),1),"*"),COUNTIF(_xlpm.d,_xlpm.k))</f>
        <v>0</v>
      </c>
      <c r="C514" s="1">
        <f>_xlfn.LET(_xlpm.d,$G514,_xlpm.k,_xlfn.CONCAT(LEFT(TRIM(C$1),1),"*"),COUNTIF(_xlpm.d,_xlpm.k))</f>
        <v>0</v>
      </c>
      <c r="D514" s="1">
        <f>_xlfn.LET(_xlpm.d,$G514,_xlpm.k,_xlfn.CONCAT(LEFT(TRIM(D$1),1),"*"),COUNTIF(_xlpm.d,_xlpm.k))</f>
        <v>0</v>
      </c>
      <c r="E514" s="1">
        <f>LOG(F514+1,10)</f>
        <v>0.90308998699194343</v>
      </c>
      <c r="F514" s="7">
        <v>7</v>
      </c>
      <c r="G514" s="9" t="s">
        <v>1631</v>
      </c>
      <c r="H514" s="4">
        <f>F514/freq.sum.r6e</f>
        <v>3.4791252485089465E-4</v>
      </c>
      <c r="I514" s="4" t="str">
        <f>_xlfn.LET(_xlpm.sep,":",_xlpm.w,$G514,LEFT(_xlpm.w,FIND(_xlpm.sep,_xlpm.w)-1))</f>
        <v>kti</v>
      </c>
      <c r="J514" s="4" t="str">
        <f>_xlfn.LET(_xlpm.sep,":",_xlpm.w,$G514,RIGHT(_xlpm.w,LEN(_xlpm.w)-FIND(_xlpm.sep,_xlpm.w)))</f>
        <v>cte</v>
      </c>
      <c r="K514" s="10">
        <f>_xlfn.LET(_xlpm.w,I514,LEN(_xlpm.w))</f>
        <v>3</v>
      </c>
      <c r="L514" s="10">
        <f>_xlfn.LET(_xlpm.w,J514,LEN(_xlpm.w))</f>
        <v>3</v>
      </c>
      <c r="M514" s="10">
        <f>_xlfn.LET(_xlpm.a,K514,_xlpm.b,L514,MAX(_xlpm.a,_xlpm.b))</f>
        <v>3</v>
      </c>
      <c r="N514" s="10">
        <f>_xlfn.LET(_xlpm.d,(K514,L514),MAX(_xlpm.d)-MIN(_xlpm.d))</f>
        <v>0</v>
      </c>
      <c r="O514" s="1" t="str">
        <f>_xlfn.LET(_xlpm.sep,":",_xlpm.w,$G514,_xlfn.CONCAT("~",RIGHT(_xlpm.w,LEN(_xlpm.w)-FIND(_xlpm.sep,_xlpm.w)),"~"))</f>
        <v>~cte~</v>
      </c>
      <c r="P514" s="1" t="str">
        <f>_xlfn.LET(_xlpm.sep,":",_xlpm.w,$G514,_xlfn.CONCAT("[",LEFT(_xlpm.w,FIND(_xlpm.sep,_xlpm.w)-1),"]"))</f>
        <v>[kti]</v>
      </c>
      <c r="Q514" s="14" cm="1">
        <f t="array" ref="Q514">SUM(_xlfn._xlws.FILTER($H$2:$H$7109,_xlfn.MAP($O$2:$O$7109,_xlfn.LAMBDA(_xlpm.x,_xlpm.x=$O514))))</f>
        <v>1.540755467196819E-3</v>
      </c>
      <c r="R514" s="14">
        <f>$H514/Q514</f>
        <v>0.22580645161290325</v>
      </c>
      <c r="S514" s="14" cm="1">
        <f t="array" ref="S514">SUM(_xlfn._xlws.FILTER($H$2:$H$7109,_xlfn.MAP($P$2:$P$7109,_xlfn.LAMBDA(_xlpm.x,_xlpm.x=$P514))))</f>
        <v>3.4791252485089465E-4</v>
      </c>
      <c r="T514" s="14">
        <f>$H514/S514</f>
        <v>1</v>
      </c>
      <c r="U514" s="14">
        <f>_xlfn.LET(_xlpm.freq,F514,_xlpm.size,M514+1,_xlpm.F,V514,LOG(1+_xlpm.freq)*LOG(1+_xlpm.size)*_xlpm.F)</f>
        <v>0.23255945709815884</v>
      </c>
      <c r="V514" s="14">
        <f>_xlfn.LET(_xlpm.a,T514,_xlpm.b,R514,2*_xlpm.a*_xlpm.b/(_xlpm.a+_xlpm.b))</f>
        <v>0.36842105263157898</v>
      </c>
      <c r="W514" s="14">
        <f>_xlfn.LET(_xlpm.p,R514,_xlpm.q,T514,LOG(_xlpm.p/_xlpm.q))</f>
        <v>-0.64626365382001583</v>
      </c>
      <c r="X514" s="2"/>
      <c r="AC514" s="2"/>
      <c r="AH514" s="2"/>
      <c r="AI514" s="2"/>
    </row>
    <row r="515" spans="1:35">
      <c r="A515" s="1" t="str">
        <f>_xlfn.LET(_xlpm.sep," : ",CONCATENATE(O515,_xlpm.sep,P515))</f>
        <v>~rdi~ : [ɹdi]</v>
      </c>
      <c r="B515" s="1">
        <f>_xlfn.LET(_xlpm.d,$G515,_xlpm.k,_xlfn.CONCAT(LEFT(TRIM(B$1),1),"*"),COUNTIF(_xlpm.d,_xlpm.k))</f>
        <v>1</v>
      </c>
      <c r="C515" s="1">
        <f>_xlfn.LET(_xlpm.d,$G515,_xlpm.k,_xlfn.CONCAT(LEFT(TRIM(C$1),1),"*"),COUNTIF(_xlpm.d,_xlpm.k))</f>
        <v>0</v>
      </c>
      <c r="D515" s="1">
        <f>_xlfn.LET(_xlpm.d,$G515,_xlpm.k,_xlfn.CONCAT(LEFT(TRIM(D$1),1),"*"),COUNTIF(_xlpm.d,_xlpm.k))</f>
        <v>0</v>
      </c>
      <c r="E515" s="1">
        <f>LOG(F515+1,10)</f>
        <v>0.90308998699194343</v>
      </c>
      <c r="F515" s="7">
        <v>7</v>
      </c>
      <c r="G515" s="9" t="s">
        <v>5708</v>
      </c>
      <c r="H515" s="4">
        <f>F515/freq.sum.r6e</f>
        <v>3.4791252485089465E-4</v>
      </c>
      <c r="I515" s="1" t="str">
        <f>_xlfn.LET(_xlpm.sep,":",_xlpm.w,$G515,LEFT(_xlpm.w,FIND(_xlpm.sep,_xlpm.w)-1))</f>
        <v>ɹdi</v>
      </c>
      <c r="J515" s="1" t="str">
        <f>_xlfn.LET(_xlpm.sep,":",_xlpm.w,$G515,RIGHT(_xlpm.w,LEN(_xlpm.w)-FIND(_xlpm.sep,_xlpm.w)))</f>
        <v>rdi</v>
      </c>
      <c r="K515" s="10">
        <f>_xlfn.LET(_xlpm.w,I515,LEN(_xlpm.w))</f>
        <v>3</v>
      </c>
      <c r="L515" s="10">
        <f>_xlfn.LET(_xlpm.w,J515,LEN(_xlpm.w))</f>
        <v>3</v>
      </c>
      <c r="M515" s="10">
        <f>_xlfn.LET(_xlpm.a,K515,_xlpm.b,L515,MAX(_xlpm.a,_xlpm.b))</f>
        <v>3</v>
      </c>
      <c r="N515" s="10">
        <f>_xlfn.LET(_xlpm.d,(K515,L515),MAX(_xlpm.d)-MIN(_xlpm.d))</f>
        <v>0</v>
      </c>
      <c r="O515" s="1" t="str">
        <f>_xlfn.LET(_xlpm.sep,":",_xlpm.w,$G515,_xlfn.CONCAT("~",RIGHT(_xlpm.w,LEN(_xlpm.w)-FIND(_xlpm.sep,_xlpm.w)),"~"))</f>
        <v>~rdi~</v>
      </c>
      <c r="P515" s="1" t="str">
        <f>_xlfn.LET(_xlpm.sep,":",_xlpm.w,$G515,_xlfn.CONCAT("[",LEFT(_xlpm.w,FIND(_xlpm.sep,_xlpm.w)-1),"]"))</f>
        <v>[ɹdi]</v>
      </c>
      <c r="Q515" s="14" cm="1">
        <f t="array" ref="Q515">SUM(_xlfn._xlws.FILTER($H$2:$H$7117,_xlfn.MAP($O$2:$O$7117,_xlfn.LAMBDA(_xlpm.x,_xlpm.x=$O515))))</f>
        <v>1.540755467196819E-3</v>
      </c>
      <c r="R515" s="14">
        <f>$H515/Q515</f>
        <v>0.22580645161290325</v>
      </c>
      <c r="S515" s="14" cm="1">
        <f t="array" ref="S515">SUM(_xlfn._xlws.FILTER($H$2:$H$7117,_xlfn.MAP($P$2:$P$7117,_xlfn.LAMBDA(_xlpm.x,_xlpm.x=$P515))))</f>
        <v>3.4791252485089465E-4</v>
      </c>
      <c r="T515" s="14">
        <f>$H515/S515</f>
        <v>1</v>
      </c>
      <c r="U515" s="14">
        <f>_xlfn.LET(_xlpm.freq,F515,_xlpm.size,M515+1,_xlpm.F,V515,LOG(1+_xlpm.freq)*LOG(1+_xlpm.size)*_xlpm.F)</f>
        <v>0.23255945709815884</v>
      </c>
      <c r="V515" s="14">
        <f>_xlfn.LET(_xlpm.a,T515,_xlpm.b,R515,2*_xlpm.a*_xlpm.b/(_xlpm.a+_xlpm.b))</f>
        <v>0.36842105263157898</v>
      </c>
      <c r="W515" s="14">
        <f>_xlfn.LET(_xlpm.p,R515,_xlpm.q,T515,LOG(_xlpm.p/_xlpm.q))</f>
        <v>-0.64626365382001583</v>
      </c>
      <c r="X515" s="2"/>
      <c r="AC515" s="2"/>
      <c r="AH515" s="2"/>
      <c r="AI515" s="2"/>
    </row>
    <row r="516" spans="1:35">
      <c r="A516" s="1" t="str">
        <f>_xlfn.LET(_xlpm.sep," : ",CONCATENATE(O516,_xlpm.sep,P516))</f>
        <v>~pro~ : [pɹəʊ]</v>
      </c>
      <c r="B516" s="1">
        <f>_xlfn.LET(_xlpm.d,$G516,_xlpm.k,_xlfn.CONCAT(LEFT(TRIM(B$1),1),"*"),COUNTIF(_xlpm.d,_xlpm.k))</f>
        <v>0</v>
      </c>
      <c r="C516" s="1">
        <f>_xlfn.LET(_xlpm.d,$G516,_xlpm.k,_xlfn.CONCAT(LEFT(TRIM(C$1),1),"*"),COUNTIF(_xlpm.d,_xlpm.k))</f>
        <v>0</v>
      </c>
      <c r="D516" s="1">
        <f>_xlfn.LET(_xlpm.d,$G516,_xlpm.k,_xlfn.CONCAT(LEFT(TRIM(D$1),1),"*"),COUNTIF(_xlpm.d,_xlpm.k))</f>
        <v>0</v>
      </c>
      <c r="E516" s="1">
        <f>LOG(F516+1,10)</f>
        <v>0.30102999566398114</v>
      </c>
      <c r="F516" s="7">
        <v>1</v>
      </c>
      <c r="G516" s="9" t="s">
        <v>3900</v>
      </c>
      <c r="H516" s="4">
        <f>F516/freq.sum.r6e</f>
        <v>4.9701789264413521E-5</v>
      </c>
      <c r="I516" s="1" t="str">
        <f>_xlfn.LET(_xlpm.sep,":",_xlpm.w,$G516,LEFT(_xlpm.w,FIND(_xlpm.sep,_xlpm.w)-1))</f>
        <v>pɹəʊ</v>
      </c>
      <c r="J516" s="1" t="str">
        <f>_xlfn.LET(_xlpm.sep,":",_xlpm.w,$G516,RIGHT(_xlpm.w,LEN(_xlpm.w)-FIND(_xlpm.sep,_xlpm.w)))</f>
        <v>pro</v>
      </c>
      <c r="K516" s="10">
        <f>_xlfn.LET(_xlpm.w,I516,LEN(_xlpm.w))</f>
        <v>4</v>
      </c>
      <c r="L516" s="10">
        <f>_xlfn.LET(_xlpm.w,J516,LEN(_xlpm.w))</f>
        <v>3</v>
      </c>
      <c r="M516" s="10">
        <f>_xlfn.LET(_xlpm.a,K516,_xlpm.b,L516,MAX(_xlpm.a,_xlpm.b))</f>
        <v>4</v>
      </c>
      <c r="N516" s="10">
        <f>_xlfn.LET(_xlpm.d,(K516,L516),MAX(_xlpm.d)-MIN(_xlpm.d))</f>
        <v>1</v>
      </c>
      <c r="O516" s="1" t="str">
        <f>_xlfn.LET(_xlpm.sep,":",_xlpm.w,$G516,_xlfn.CONCAT("~",RIGHT(_xlpm.w,LEN(_xlpm.w)-FIND(_xlpm.sep,_xlpm.w)),"~"))</f>
        <v>~pro~</v>
      </c>
      <c r="P516" s="1" t="str">
        <f>_xlfn.LET(_xlpm.sep,":",_xlpm.w,$G516,_xlfn.CONCAT("[",LEFT(_xlpm.w,FIND(_xlpm.sep,_xlpm.w)-1),"]"))</f>
        <v>[pɹəʊ]</v>
      </c>
      <c r="Q516" s="14" cm="1">
        <f t="array" ref="Q516">SUM(_xlfn._xlws.FILTER($H$2:$H$7117,_xlfn.MAP($O$2:$O$7117,_xlfn.LAMBDA(_xlpm.x,_xlpm.x=$O516))))</f>
        <v>6.4612326043737584E-4</v>
      </c>
      <c r="R516" s="14">
        <f>$H516/Q516</f>
        <v>7.6923076923076913E-2</v>
      </c>
      <c r="S516" s="14" cm="1">
        <f t="array" ref="S516">SUM(_xlfn._xlws.FILTER($H$2:$H$7117,_xlfn.MAP($P$2:$P$7117,_xlfn.LAMBDA(_xlpm.x,_xlpm.x=$P516))))</f>
        <v>1.4910536779324057E-4</v>
      </c>
      <c r="T516" s="14">
        <f>$H516/S516</f>
        <v>0.33333333333333331</v>
      </c>
      <c r="U516" s="14">
        <f>_xlfn.LET(_xlpm.freq,F516,_xlpm.size,M516+1,_xlpm.F,V516,LOG(1+_xlpm.freq)*LOG(1+_xlpm.size)*_xlpm.F)</f>
        <v>2.9280858441113722E-2</v>
      </c>
      <c r="V516" s="14">
        <f>_xlfn.LET(_xlpm.a,T516,_xlpm.b,R516,2*_xlpm.a*_xlpm.b/(_xlpm.a+_xlpm.b))</f>
        <v>0.12499999999999999</v>
      </c>
      <c r="W516" s="14">
        <f>_xlfn.LET(_xlpm.p,R516,_xlpm.q,T516,LOG(_xlpm.p/_xlpm.q))</f>
        <v>-0.63682209758717434</v>
      </c>
      <c r="X516" s="2"/>
      <c r="AC516" s="2"/>
      <c r="AH516" s="2"/>
      <c r="AI516" s="2"/>
    </row>
    <row r="517" spans="1:35">
      <c r="A517" s="1" t="str">
        <f>_xlfn.LET(_xlpm.sep," : ",CONCATENATE(O517,_xlpm.sep,P517))</f>
        <v>~rty~ : [ɹti]</v>
      </c>
      <c r="B517" s="1">
        <f>_xlfn.LET(_xlpm.d,$G517,_xlpm.k,_xlfn.CONCAT(LEFT(TRIM(B$1),1),"*"),COUNTIF(_xlpm.d,_xlpm.k))</f>
        <v>1</v>
      </c>
      <c r="C517" s="1">
        <f>_xlfn.LET(_xlpm.d,$G517,_xlpm.k,_xlfn.CONCAT(LEFT(TRIM(C$1),1),"*"),COUNTIF(_xlpm.d,_xlpm.k))</f>
        <v>0</v>
      </c>
      <c r="D517" s="1">
        <f>_xlfn.LET(_xlpm.d,$G517,_xlpm.k,_xlfn.CONCAT(LEFT(TRIM(D$1),1),"*"),COUNTIF(_xlpm.d,_xlpm.k))</f>
        <v>0</v>
      </c>
      <c r="E517" s="1">
        <f>LOG(F517+1,10)</f>
        <v>0.90308998699194343</v>
      </c>
      <c r="F517" s="7">
        <v>7</v>
      </c>
      <c r="G517" s="9" t="s">
        <v>6310</v>
      </c>
      <c r="H517" s="4">
        <f>F517/freq.sum.r6e</f>
        <v>3.4791252485089465E-4</v>
      </c>
      <c r="I517" s="1" t="str">
        <f>_xlfn.LET(_xlpm.sep,":",_xlpm.w,$G517,LEFT(_xlpm.w,FIND(_xlpm.sep,_xlpm.w)-1))</f>
        <v>ɹti</v>
      </c>
      <c r="J517" s="1" t="str">
        <f>_xlfn.LET(_xlpm.sep,":",_xlpm.w,$G517,RIGHT(_xlpm.w,LEN(_xlpm.w)-FIND(_xlpm.sep,_xlpm.w)))</f>
        <v>rty</v>
      </c>
      <c r="K517" s="10">
        <f>_xlfn.LET(_xlpm.w,I517,LEN(_xlpm.w))</f>
        <v>3</v>
      </c>
      <c r="L517" s="10">
        <f>_xlfn.LET(_xlpm.w,J517,LEN(_xlpm.w))</f>
        <v>3</v>
      </c>
      <c r="M517" s="10">
        <f>_xlfn.LET(_xlpm.a,K517,_xlpm.b,L517,MAX(_xlpm.a,_xlpm.b))</f>
        <v>3</v>
      </c>
      <c r="N517" s="10">
        <f>_xlfn.LET(_xlpm.d,(K517,L517),MAX(_xlpm.d)-MIN(_xlpm.d))</f>
        <v>0</v>
      </c>
      <c r="O517" s="1" t="str">
        <f>_xlfn.LET(_xlpm.sep,":",_xlpm.w,$G517,_xlfn.CONCAT("~",RIGHT(_xlpm.w,LEN(_xlpm.w)-FIND(_xlpm.sep,_xlpm.w)),"~"))</f>
        <v>~rty~</v>
      </c>
      <c r="P517" s="1" t="str">
        <f>_xlfn.LET(_xlpm.sep,":",_xlpm.w,$G517,_xlfn.CONCAT("[",LEFT(_xlpm.w,FIND(_xlpm.sep,_xlpm.w)-1),"]"))</f>
        <v>[ɹti]</v>
      </c>
      <c r="Q517" s="14" cm="1">
        <f t="array" ref="Q517">SUM(_xlfn._xlws.FILTER($H$2:$H$7117,_xlfn.MAP($O$2:$O$7117,_xlfn.LAMBDA(_xlpm.x,_xlpm.x=$O517))))</f>
        <v>1.4413518886679921E-3</v>
      </c>
      <c r="R517" s="14">
        <f>$H517/Q517</f>
        <v>0.2413793103448276</v>
      </c>
      <c r="S517" s="14" cm="1">
        <f t="array" ref="S517">SUM(_xlfn._xlws.FILTER($H$2:$H$7117,_xlfn.MAP($P$2:$P$7117,_xlfn.LAMBDA(_xlpm.x,_xlpm.x=$P517))))</f>
        <v>3.4791252485089465E-4</v>
      </c>
      <c r="T517" s="14">
        <f>$H517/S517</f>
        <v>1</v>
      </c>
      <c r="U517" s="14">
        <f>_xlfn.LET(_xlpm.freq,F517,_xlpm.size,M517+1,_xlpm.F,V517,LOG(1+_xlpm.freq)*LOG(1+_xlpm.size)*_xlpm.F)</f>
        <v>0.24547942693694544</v>
      </c>
      <c r="V517" s="14">
        <f>_xlfn.LET(_xlpm.a,T517,_xlpm.b,R517,2*_xlpm.a*_xlpm.b/(_xlpm.a+_xlpm.b))</f>
        <v>0.3888888888888889</v>
      </c>
      <c r="W517" s="14">
        <f>_xlfn.LET(_xlpm.p,R517,_xlpm.q,T517,LOG(_xlpm.p/_xlpm.q))</f>
        <v>-0.61729995788469927</v>
      </c>
      <c r="X517" s="2"/>
      <c r="AC517" s="2"/>
      <c r="AH517" s="2"/>
      <c r="AI517" s="2"/>
    </row>
    <row r="518" spans="1:35">
      <c r="A518" s="1" t="str">
        <f>_xlfn.LET(_xlpm.sep," : ",CONCATENATE(O518,_xlpm.sep,P518))</f>
        <v>~bow~ : [bəʊ]</v>
      </c>
      <c r="B518" s="1">
        <f>_xlfn.LET(_xlpm.d,$G518,_xlpm.k,_xlfn.CONCAT(LEFT(TRIM(B$1),1),"*"),COUNTIF(_xlpm.d,_xlpm.k))</f>
        <v>0</v>
      </c>
      <c r="C518" s="1">
        <f>_xlfn.LET(_xlpm.d,$G518,_xlpm.k,_xlfn.CONCAT(LEFT(TRIM(C$1),1),"*"),COUNTIF(_xlpm.d,_xlpm.k))</f>
        <v>0</v>
      </c>
      <c r="D518" s="1">
        <f>_xlfn.LET(_xlpm.d,$G518,_xlpm.k,_xlfn.CONCAT(LEFT(TRIM(D$1),1),"*"),COUNTIF(_xlpm.d,_xlpm.k))</f>
        <v>0</v>
      </c>
      <c r="E518" s="1">
        <f>LOG(F518+1,10)</f>
        <v>0.30102999566398114</v>
      </c>
      <c r="F518" s="7">
        <v>1</v>
      </c>
      <c r="G518" s="9" t="s">
        <v>391</v>
      </c>
      <c r="H518" s="4">
        <f>F518/freq.sum.r6e</f>
        <v>4.9701789264413521E-5</v>
      </c>
      <c r="I518" s="1" t="str">
        <f>_xlfn.LET(_xlpm.sep,":",_xlpm.w,$G518,LEFT(_xlpm.w,FIND(_xlpm.sep,_xlpm.w)-1))</f>
        <v>bəʊ</v>
      </c>
      <c r="J518" s="1" t="str">
        <f>_xlfn.LET(_xlpm.sep,":",_xlpm.w,$G518,RIGHT(_xlpm.w,LEN(_xlpm.w)-FIND(_xlpm.sep,_xlpm.w)))</f>
        <v>bow</v>
      </c>
      <c r="K518" s="10">
        <f>_xlfn.LET(_xlpm.w,I518,LEN(_xlpm.w))</f>
        <v>3</v>
      </c>
      <c r="L518" s="10">
        <f>_xlfn.LET(_xlpm.w,J518,LEN(_xlpm.w))</f>
        <v>3</v>
      </c>
      <c r="M518" s="10">
        <f>_xlfn.LET(_xlpm.a,K518,_xlpm.b,L518,MAX(_xlpm.a,_xlpm.b))</f>
        <v>3</v>
      </c>
      <c r="N518" s="10">
        <f>_xlfn.LET(_xlpm.d,(K518,L518),MAX(_xlpm.d)-MIN(_xlpm.d))</f>
        <v>0</v>
      </c>
      <c r="O518" s="1" t="str">
        <f>_xlfn.LET(_xlpm.sep,":",_xlpm.w,$G518,_xlfn.CONCAT("~",RIGHT(_xlpm.w,LEN(_xlpm.w)-FIND(_xlpm.sep,_xlpm.w)),"~"))</f>
        <v>~bow~</v>
      </c>
      <c r="P518" s="1" t="str">
        <f>_xlfn.LET(_xlpm.sep,":",_xlpm.w,$G518,_xlfn.CONCAT("[",LEFT(_xlpm.w,FIND(_xlpm.sep,_xlpm.w)-1),"]"))</f>
        <v>[bəʊ]</v>
      </c>
      <c r="Q518" s="14" cm="1">
        <f t="array" ref="Q518">SUM(_xlfn._xlws.FILTER($H$2:$H$7111,_xlfn.MAP($O$2:$O$7111,_xlfn.LAMBDA(_xlpm.x,_xlpm.x=$O518))))</f>
        <v>5.4671968190854871E-4</v>
      </c>
      <c r="R518" s="14">
        <f>$H518/Q518</f>
        <v>9.0909090909090912E-2</v>
      </c>
      <c r="S518" s="14" cm="1">
        <f t="array" ref="S518">SUM(_xlfn._xlws.FILTER($H$2:$H$7111,_xlfn.MAP($P$2:$P$7111,_xlfn.LAMBDA(_xlpm.x,_xlpm.x=$P518))))</f>
        <v>1.4910536779324057E-4</v>
      </c>
      <c r="T518" s="14">
        <f>$H518/S518</f>
        <v>0.33333333333333331</v>
      </c>
      <c r="U518" s="14">
        <f>_xlfn.LET(_xlpm.freq,F518,_xlpm.size,M518+1,_xlpm.F,V518,LOG(1+_xlpm.freq)*LOG(1+_xlpm.size)*_xlpm.F)</f>
        <v>3.0058705339217815E-2</v>
      </c>
      <c r="V518" s="14">
        <f>_xlfn.LET(_xlpm.a,T518,_xlpm.b,R518,2*_xlpm.a*_xlpm.b/(_xlpm.a+_xlpm.b))</f>
        <v>0.14285714285714288</v>
      </c>
      <c r="W518" s="14">
        <f>_xlfn.LET(_xlpm.p,R518,_xlpm.q,T518,LOG(_xlpm.p/_xlpm.q))</f>
        <v>-0.56427143043856254</v>
      </c>
      <c r="X518" s="2"/>
      <c r="AC518" s="2"/>
      <c r="AH518" s="2"/>
      <c r="AI518" s="2"/>
    </row>
    <row r="519" spans="1:35">
      <c r="A519" s="1" t="str">
        <f>_xlfn.LET(_xlpm.sep," : ",CONCATENATE(O519,_xlpm.sep,P519))</f>
        <v>~the~ : [θi]</v>
      </c>
      <c r="B519" s="1">
        <f>_xlfn.LET(_xlpm.d,$G519,_xlpm.k,_xlfn.CONCAT(LEFT(TRIM(B$1),1),"*"),COUNTIF(_xlpm.d,_xlpm.k))</f>
        <v>0</v>
      </c>
      <c r="C519" s="1">
        <f>_xlfn.LET(_xlpm.d,$G519,_xlpm.k,_xlfn.CONCAT(LEFT(TRIM(C$1),1),"*"),COUNTIF(_xlpm.d,_xlpm.k))</f>
        <v>0</v>
      </c>
      <c r="D519" s="1">
        <f>_xlfn.LET(_xlpm.d,$G519,_xlpm.k,_xlfn.CONCAT(LEFT(TRIM(D$1),1),"*"),COUNTIF(_xlpm.d,_xlpm.k))</f>
        <v>0</v>
      </c>
      <c r="E519" s="1">
        <f>LOG(F519+1,10)</f>
        <v>0.90308998699194343</v>
      </c>
      <c r="F519" s="7">
        <v>7</v>
      </c>
      <c r="G519" s="9" t="s">
        <v>5858</v>
      </c>
      <c r="H519" s="4">
        <f>F519/freq.sum.r6e</f>
        <v>3.4791252485089465E-4</v>
      </c>
      <c r="I519" s="1" t="str">
        <f>_xlfn.LET(_xlpm.sep,":",_xlpm.w,$G519,LEFT(_xlpm.w,FIND(_xlpm.sep,_xlpm.w)-1))</f>
        <v>θi</v>
      </c>
      <c r="J519" s="1" t="str">
        <f>_xlfn.LET(_xlpm.sep,":",_xlpm.w,$G519,RIGHT(_xlpm.w,LEN(_xlpm.w)-FIND(_xlpm.sep,_xlpm.w)))</f>
        <v>the</v>
      </c>
      <c r="K519" s="10">
        <f>_xlfn.LET(_xlpm.w,I519,LEN(_xlpm.w))</f>
        <v>2</v>
      </c>
      <c r="L519" s="10">
        <f>_xlfn.LET(_xlpm.w,J519,LEN(_xlpm.w))</f>
        <v>3</v>
      </c>
      <c r="M519" s="10">
        <f>_xlfn.LET(_xlpm.a,K519,_xlpm.b,L519,MAX(_xlpm.a,_xlpm.b))</f>
        <v>3</v>
      </c>
      <c r="N519" s="10">
        <f>_xlfn.LET(_xlpm.d,(K519,L519),MAX(_xlpm.d)-MIN(_xlpm.d))</f>
        <v>1</v>
      </c>
      <c r="O519" s="1" t="str">
        <f>_xlfn.LET(_xlpm.sep,":",_xlpm.w,$G519,_xlfn.CONCAT("~",RIGHT(_xlpm.w,LEN(_xlpm.w)-FIND(_xlpm.sep,_xlpm.w)),"~"))</f>
        <v>~the~</v>
      </c>
      <c r="P519" s="1" t="str">
        <f>_xlfn.LET(_xlpm.sep,":",_xlpm.w,$G519,_xlfn.CONCAT("[",LEFT(_xlpm.w,FIND(_xlpm.sep,_xlpm.w)-1),"]"))</f>
        <v>[θi]</v>
      </c>
      <c r="Q519" s="14" cm="1">
        <f t="array" ref="Q519">SUM(_xlfn._xlws.FILTER($H$2:$H$7117,_xlfn.MAP($O$2:$O$7117,_xlfn.LAMBDA(_xlpm.x,_xlpm.x=$O519))))</f>
        <v>2.4850894632206756E-3</v>
      </c>
      <c r="R519" s="14">
        <f>$H519/Q519</f>
        <v>0.14000000000000004</v>
      </c>
      <c r="S519" s="14" cm="1">
        <f t="array" ref="S519">SUM(_xlfn._xlws.FILTER($H$2:$H$7117,_xlfn.MAP($P$2:$P$7117,_xlfn.LAMBDA(_xlpm.x,_xlpm.x=$P519))))</f>
        <v>6.958250497017893E-4</v>
      </c>
      <c r="T519" s="14">
        <f>$H519/S519</f>
        <v>0.5</v>
      </c>
      <c r="U519" s="14">
        <f>_xlfn.LET(_xlpm.freq,F519,_xlpm.size,M519+1,_xlpm.F,V519,LOG(1+_xlpm.freq)*LOG(1+_xlpm.size)*_xlpm.F)</f>
        <v>0.13808217765203185</v>
      </c>
      <c r="V519" s="14">
        <f>_xlfn.LET(_xlpm.a,T519,_xlpm.b,R519,2*_xlpm.a*_xlpm.b/(_xlpm.a+_xlpm.b))</f>
        <v>0.21875000000000006</v>
      </c>
      <c r="W519" s="14">
        <f>_xlfn.LET(_xlpm.p,R519,_xlpm.q,T519,LOG(_xlpm.p/_xlpm.q))</f>
        <v>-0.55284196865778068</v>
      </c>
      <c r="X519" s="2"/>
      <c r="AC519" s="2"/>
      <c r="AH519" s="2"/>
      <c r="AI519" s="2"/>
    </row>
    <row r="520" spans="1:35">
      <c r="A520" s="1" t="str">
        <f>_xlfn.LET(_xlpm.sep," : ",CONCATENATE(O520,_xlpm.sep,P520))</f>
        <v>~rah~ : [ɹæ]</v>
      </c>
      <c r="B520" s="1">
        <f>_xlfn.LET(_xlpm.d,$G520,_xlpm.k,_xlfn.CONCAT(LEFT(TRIM(B$1),1),"*"),COUNTIF(_xlpm.d,_xlpm.k))</f>
        <v>1</v>
      </c>
      <c r="C520" s="1">
        <f>_xlfn.LET(_xlpm.d,$G520,_xlpm.k,_xlfn.CONCAT(LEFT(TRIM(C$1),1),"*"),COUNTIF(_xlpm.d,_xlpm.k))</f>
        <v>0</v>
      </c>
      <c r="D520" s="1">
        <f>_xlfn.LET(_xlpm.d,$G520,_xlpm.k,_xlfn.CONCAT(LEFT(TRIM(D$1),1),"*"),COUNTIF(_xlpm.d,_xlpm.k))</f>
        <v>0</v>
      </c>
      <c r="E520" s="1">
        <f>LOG(F520+1,10)</f>
        <v>0.30102999566398114</v>
      </c>
      <c r="F520" s="7">
        <v>1</v>
      </c>
      <c r="G520" s="9" t="s">
        <v>5642</v>
      </c>
      <c r="H520" s="4">
        <f>F520/freq.sum.r6e</f>
        <v>4.9701789264413521E-5</v>
      </c>
      <c r="I520" s="1" t="str">
        <f>_xlfn.LET(_xlpm.sep,":",_xlpm.w,$G520,LEFT(_xlpm.w,FIND(_xlpm.sep,_xlpm.w)-1))</f>
        <v>ɹæ</v>
      </c>
      <c r="J520" s="1" t="str">
        <f>_xlfn.LET(_xlpm.sep,":",_xlpm.w,$G520,RIGHT(_xlpm.w,LEN(_xlpm.w)-FIND(_xlpm.sep,_xlpm.w)))</f>
        <v>rah</v>
      </c>
      <c r="K520" s="10">
        <f>_xlfn.LET(_xlpm.w,I520,LEN(_xlpm.w))</f>
        <v>2</v>
      </c>
      <c r="L520" s="10">
        <f>_xlfn.LET(_xlpm.w,J520,LEN(_xlpm.w))</f>
        <v>3</v>
      </c>
      <c r="M520" s="10">
        <f>_xlfn.LET(_xlpm.a,K520,_xlpm.b,L520,MAX(_xlpm.a,_xlpm.b))</f>
        <v>3</v>
      </c>
      <c r="N520" s="10">
        <f>_xlfn.LET(_xlpm.d,(K520,L520),MAX(_xlpm.d)-MIN(_xlpm.d))</f>
        <v>1</v>
      </c>
      <c r="O520" s="1" t="str">
        <f>_xlfn.LET(_xlpm.sep,":",_xlpm.w,$G520,_xlfn.CONCAT("~",RIGHT(_xlpm.w,LEN(_xlpm.w)-FIND(_xlpm.sep,_xlpm.w)),"~"))</f>
        <v>~rah~</v>
      </c>
      <c r="P520" s="1" t="str">
        <f>_xlfn.LET(_xlpm.sep,":",_xlpm.w,$G520,_xlfn.CONCAT("[",LEFT(_xlpm.w,FIND(_xlpm.sep,_xlpm.w)-1),"]"))</f>
        <v>[ɹæ]</v>
      </c>
      <c r="Q520" s="14" cm="1">
        <f t="array" ref="Q520">SUM(_xlfn._xlws.FILTER($H$2:$H$7117,_xlfn.MAP($O$2:$O$7117,_xlfn.LAMBDA(_xlpm.x,_xlpm.x=$O520))))</f>
        <v>3.4791252485089465E-4</v>
      </c>
      <c r="R520" s="14">
        <f>$H520/Q520</f>
        <v>0.14285714285714285</v>
      </c>
      <c r="S520" s="14" cm="1">
        <f t="array" ref="S520">SUM(_xlfn._xlws.FILTER($H$2:$H$7117,_xlfn.MAP($P$2:$P$7117,_xlfn.LAMBDA(_xlpm.x,_xlpm.x=$P520))))</f>
        <v>9.9403578528827041E-5</v>
      </c>
      <c r="T520" s="14">
        <f>$H520/S520</f>
        <v>0.5</v>
      </c>
      <c r="U520" s="14">
        <f>_xlfn.LET(_xlpm.freq,F520,_xlpm.size,M520+1,_xlpm.F,V520,LOG(1+_xlpm.freq)*LOG(1+_xlpm.size)*_xlpm.F)</f>
        <v>4.6757986083227711E-2</v>
      </c>
      <c r="V520" s="14">
        <f>_xlfn.LET(_xlpm.a,T520,_xlpm.b,R520,2*_xlpm.a*_xlpm.b/(_xlpm.a+_xlpm.b))</f>
        <v>0.22222222222222224</v>
      </c>
      <c r="W520" s="14">
        <f>_xlfn.LET(_xlpm.p,R520,_xlpm.q,T520,LOG(_xlpm.p/_xlpm.q))</f>
        <v>-0.54406804435027567</v>
      </c>
      <c r="X520" s="2"/>
      <c r="AC520" s="2"/>
      <c r="AH520" s="2"/>
      <c r="AI520" s="2"/>
    </row>
    <row r="521" spans="1:35">
      <c r="A521" s="1" t="str">
        <f>_xlfn.LET(_xlpm.sep," : ",CONCATENATE(O521,_xlpm.sep,P521))</f>
        <v>~rfe~ : [ɹfɛ]</v>
      </c>
      <c r="B521" s="1">
        <f>_xlfn.LET(_xlpm.d,$G521,_xlpm.k,_xlfn.CONCAT(LEFT(TRIM(B$1),1),"*"),COUNTIF(_xlpm.d,_xlpm.k))</f>
        <v>1</v>
      </c>
      <c r="C521" s="1">
        <f>_xlfn.LET(_xlpm.d,$G521,_xlpm.k,_xlfn.CONCAT(LEFT(TRIM(C$1),1),"*"),COUNTIF(_xlpm.d,_xlpm.k))</f>
        <v>0</v>
      </c>
      <c r="D521" s="1">
        <f>_xlfn.LET(_xlpm.d,$G521,_xlpm.k,_xlfn.CONCAT(LEFT(TRIM(D$1),1),"*"),COUNTIF(_xlpm.d,_xlpm.k))</f>
        <v>0</v>
      </c>
      <c r="E521" s="1">
        <f>LOG(F521+1,10)</f>
        <v>0.77815125038364352</v>
      </c>
      <c r="F521" s="7">
        <v>5</v>
      </c>
      <c r="G521" s="9" t="s">
        <v>5824</v>
      </c>
      <c r="H521" s="4">
        <f>F521/freq.sum.r6e</f>
        <v>2.4850894632206757E-4</v>
      </c>
      <c r="I521" s="1" t="str">
        <f>_xlfn.LET(_xlpm.sep,":",_xlpm.w,$G521,LEFT(_xlpm.w,FIND(_xlpm.sep,_xlpm.w)-1))</f>
        <v>ɹfɛ</v>
      </c>
      <c r="J521" s="1" t="str">
        <f>_xlfn.LET(_xlpm.sep,":",_xlpm.w,$G521,RIGHT(_xlpm.w,LEN(_xlpm.w)-FIND(_xlpm.sep,_xlpm.w)))</f>
        <v>rfe</v>
      </c>
      <c r="K521" s="10">
        <f>_xlfn.LET(_xlpm.w,I521,LEN(_xlpm.w))</f>
        <v>3</v>
      </c>
      <c r="L521" s="10">
        <f>_xlfn.LET(_xlpm.w,J521,LEN(_xlpm.w))</f>
        <v>3</v>
      </c>
      <c r="M521" s="10">
        <f>_xlfn.LET(_xlpm.a,K521,_xlpm.b,L521,MAX(_xlpm.a,_xlpm.b))</f>
        <v>3</v>
      </c>
      <c r="N521" s="10">
        <f>_xlfn.LET(_xlpm.d,(K521,L521),MAX(_xlpm.d)-MIN(_xlpm.d))</f>
        <v>0</v>
      </c>
      <c r="O521" s="1" t="str">
        <f>_xlfn.LET(_xlpm.sep,":",_xlpm.w,$G521,_xlfn.CONCAT("~",RIGHT(_xlpm.w,LEN(_xlpm.w)-FIND(_xlpm.sep,_xlpm.w)),"~"))</f>
        <v>~rfe~</v>
      </c>
      <c r="P521" s="1" t="str">
        <f>_xlfn.LET(_xlpm.sep,":",_xlpm.w,$G521,_xlfn.CONCAT("[",LEFT(_xlpm.w,FIND(_xlpm.sep,_xlpm.w)-1),"]"))</f>
        <v>[ɹfɛ]</v>
      </c>
      <c r="Q521" s="14" cm="1">
        <f t="array" ref="Q521">SUM(_xlfn._xlws.FILTER($H$2:$H$7117,_xlfn.MAP($O$2:$O$7117,_xlfn.LAMBDA(_xlpm.x,_xlpm.x=$O521))))</f>
        <v>1.3419483101391649E-3</v>
      </c>
      <c r="R521" s="14">
        <f>$H521/Q521</f>
        <v>0.18518518518518517</v>
      </c>
      <c r="S521" s="14" cm="1">
        <f t="array" ref="S521">SUM(_xlfn._xlws.FILTER($H$2:$H$7117,_xlfn.MAP($P$2:$P$7117,_xlfn.LAMBDA(_xlpm.x,_xlpm.x=$P521))))</f>
        <v>3.9761431411530811E-4</v>
      </c>
      <c r="T521" s="14">
        <f>$H521/S521</f>
        <v>0.625</v>
      </c>
      <c r="U521" s="14">
        <f>_xlfn.LET(_xlpm.freq,F521,_xlpm.size,M521+1,_xlpm.F,V521,LOG(1+_xlpm.freq)*LOG(1+_xlpm.size)*_xlpm.F)</f>
        <v>0.15540125224420967</v>
      </c>
      <c r="V521" s="14">
        <f>_xlfn.LET(_xlpm.a,T521,_xlpm.b,R521,2*_xlpm.a*_xlpm.b/(_xlpm.a+_xlpm.b))</f>
        <v>0.2857142857142857</v>
      </c>
      <c r="W521" s="14">
        <f>_xlfn.LET(_xlpm.p,R521,_xlpm.q,T521,LOG(_xlpm.p/_xlpm.q))</f>
        <v>-0.52827377716704371</v>
      </c>
      <c r="X521" s="2"/>
      <c r="AC521" s="2"/>
      <c r="AH521" s="2"/>
      <c r="AI521" s="2"/>
    </row>
    <row r="522" spans="1:35">
      <c r="A522" s="1" t="str">
        <f>_xlfn.LET(_xlpm.sep," : ",CONCATENATE(O522,_xlpm.sep,P522))</f>
        <v>~xpe~ : [kspɛ]</v>
      </c>
      <c r="B522" s="1">
        <f>_xlfn.LET(_xlpm.d,$G522,_xlpm.k,_xlfn.CONCAT(LEFT(TRIM(B$1),1),"*"),COUNTIF(_xlpm.d,_xlpm.k))</f>
        <v>0</v>
      </c>
      <c r="C522" s="1">
        <f>_xlfn.LET(_xlpm.d,$G522,_xlpm.k,_xlfn.CONCAT(LEFT(TRIM(C$1),1),"*"),COUNTIF(_xlpm.d,_xlpm.k))</f>
        <v>0</v>
      </c>
      <c r="D522" s="1">
        <f>_xlfn.LET(_xlpm.d,$G522,_xlpm.k,_xlfn.CONCAT(LEFT(TRIM(D$1),1),"*"),COUNTIF(_xlpm.d,_xlpm.k))</f>
        <v>0</v>
      </c>
      <c r="E522" s="1">
        <f>LOG(F522+1,10)</f>
        <v>0.77815125038364352</v>
      </c>
      <c r="F522" s="7">
        <v>5</v>
      </c>
      <c r="G522" s="9" t="s">
        <v>1548</v>
      </c>
      <c r="H522" s="4">
        <f>F522/freq.sum.r6e</f>
        <v>2.4850894632206757E-4</v>
      </c>
      <c r="I522" s="1" t="str">
        <f>_xlfn.LET(_xlpm.sep,":",_xlpm.w,$G522,LEFT(_xlpm.w,FIND(_xlpm.sep,_xlpm.w)-1))</f>
        <v>kspɛ</v>
      </c>
      <c r="J522" s="1" t="str">
        <f>_xlfn.LET(_xlpm.sep,":",_xlpm.w,$G522,RIGHT(_xlpm.w,LEN(_xlpm.w)-FIND(_xlpm.sep,_xlpm.w)))</f>
        <v>xpe</v>
      </c>
      <c r="K522" s="10">
        <f>_xlfn.LET(_xlpm.w,I522,LEN(_xlpm.w))</f>
        <v>4</v>
      </c>
      <c r="L522" s="10">
        <f>_xlfn.LET(_xlpm.w,J522,LEN(_xlpm.w))</f>
        <v>3</v>
      </c>
      <c r="M522" s="10">
        <f>_xlfn.LET(_xlpm.a,K522,_xlpm.b,L522,MAX(_xlpm.a,_xlpm.b))</f>
        <v>4</v>
      </c>
      <c r="N522" s="10">
        <f>_xlfn.LET(_xlpm.d,(K522,L522),MAX(_xlpm.d)-MIN(_xlpm.d))</f>
        <v>1</v>
      </c>
      <c r="O522" s="1" t="str">
        <f>_xlfn.LET(_xlpm.sep,":",_xlpm.w,$G522,_xlfn.CONCAT("~",RIGHT(_xlpm.w,LEN(_xlpm.w)-FIND(_xlpm.sep,_xlpm.w)),"~"))</f>
        <v>~xpe~</v>
      </c>
      <c r="P522" s="1" t="str">
        <f>_xlfn.LET(_xlpm.sep,":",_xlpm.w,$G522,_xlfn.CONCAT("[",LEFT(_xlpm.w,FIND(_xlpm.sep,_xlpm.w)-1),"]"))</f>
        <v>[kspɛ]</v>
      </c>
      <c r="Q522" s="14" cm="1">
        <f t="array" ref="Q522">SUM(_xlfn._xlws.FILTER($H$2:$H$7117,_xlfn.MAP($O$2:$O$7117,_xlfn.LAMBDA(_xlpm.x,_xlpm.x=$O522))))</f>
        <v>1.3419483101391649E-3</v>
      </c>
      <c r="R522" s="14">
        <f>$H522/Q522</f>
        <v>0.18518518518518517</v>
      </c>
      <c r="S522" s="14" cm="1">
        <f t="array" ref="S522">SUM(_xlfn._xlws.FILTER($H$2:$H$7117,_xlfn.MAP($P$2:$P$7117,_xlfn.LAMBDA(_xlpm.x,_xlpm.x=$P522))))</f>
        <v>3.9761431411530811E-4</v>
      </c>
      <c r="T522" s="14">
        <f>$H522/S522</f>
        <v>0.625</v>
      </c>
      <c r="U522" s="14">
        <f>_xlfn.LET(_xlpm.freq,F522,_xlpm.size,M522+1,_xlpm.F,V522,LOG(1+_xlpm.freq)*LOG(1+_xlpm.size)*_xlpm.F)</f>
        <v>0.17300553384960801</v>
      </c>
      <c r="V522" s="14">
        <f>_xlfn.LET(_xlpm.a,T522,_xlpm.b,R522,2*_xlpm.a*_xlpm.b/(_xlpm.a+_xlpm.b))</f>
        <v>0.2857142857142857</v>
      </c>
      <c r="W522" s="14">
        <f>_xlfn.LET(_xlpm.p,R522,_xlpm.q,T522,LOG(_xlpm.p/_xlpm.q))</f>
        <v>-0.52827377716704371</v>
      </c>
      <c r="X522" s="2"/>
      <c r="AC522" s="2"/>
      <c r="AH522" s="2"/>
      <c r="AI522" s="2"/>
    </row>
    <row r="523" spans="1:35">
      <c r="A523" s="1" t="str">
        <f>_xlfn.LET(_xlpm.sep," : ",CONCATENATE(O523,_xlpm.sep,P523))</f>
        <v>~chi~ : [kaɪ]</v>
      </c>
      <c r="B523" s="1">
        <f>_xlfn.LET(_xlpm.d,$G523,_xlpm.k,_xlfn.CONCAT(LEFT(TRIM(B$1),1),"*"),COUNTIF(_xlpm.d,_xlpm.k))</f>
        <v>0</v>
      </c>
      <c r="C523" s="1">
        <f>_xlfn.LET(_xlpm.d,$G523,_xlpm.k,_xlfn.CONCAT(LEFT(TRIM(C$1),1),"*"),COUNTIF(_xlpm.d,_xlpm.k))</f>
        <v>0</v>
      </c>
      <c r="D523" s="1">
        <f>_xlfn.LET(_xlpm.d,$G523,_xlpm.k,_xlfn.CONCAT(LEFT(TRIM(D$1),1),"*"),COUNTIF(_xlpm.d,_xlpm.k))</f>
        <v>0</v>
      </c>
      <c r="E523" s="1">
        <f>LOG(F523+1,10)</f>
        <v>0.90308998699194343</v>
      </c>
      <c r="F523" s="7">
        <v>7</v>
      </c>
      <c r="G523" s="9" t="s">
        <v>1373</v>
      </c>
      <c r="H523" s="4">
        <f>F523/freq.sum.r6e</f>
        <v>3.4791252485089465E-4</v>
      </c>
      <c r="I523" s="1" t="str">
        <f>_xlfn.LET(_xlpm.sep,":",_xlpm.w,$G523,LEFT(_xlpm.w,FIND(_xlpm.sep,_xlpm.w)-1))</f>
        <v>kaɪ</v>
      </c>
      <c r="J523" s="1" t="str">
        <f>_xlfn.LET(_xlpm.sep,":",_xlpm.w,$G523,RIGHT(_xlpm.w,LEN(_xlpm.w)-FIND(_xlpm.sep,_xlpm.w)))</f>
        <v>chi</v>
      </c>
      <c r="K523" s="10">
        <f>_xlfn.LET(_xlpm.w,I523,LEN(_xlpm.w))</f>
        <v>3</v>
      </c>
      <c r="L523" s="10">
        <f>_xlfn.LET(_xlpm.w,J523,LEN(_xlpm.w))</f>
        <v>3</v>
      </c>
      <c r="M523" s="10">
        <f>_xlfn.LET(_xlpm.a,K523,_xlpm.b,L523,MAX(_xlpm.a,_xlpm.b))</f>
        <v>3</v>
      </c>
      <c r="N523" s="10">
        <f>_xlfn.LET(_xlpm.d,(K523,L523),MAX(_xlpm.d)-MIN(_xlpm.d))</f>
        <v>0</v>
      </c>
      <c r="O523" s="1" t="str">
        <f>_xlfn.LET(_xlpm.sep,":",_xlpm.w,$G523,_xlfn.CONCAT("~",RIGHT(_xlpm.w,LEN(_xlpm.w)-FIND(_xlpm.sep,_xlpm.w)),"~"))</f>
        <v>~chi~</v>
      </c>
      <c r="P523" s="1" t="str">
        <f>_xlfn.LET(_xlpm.sep,":",_xlpm.w,$G523,_xlfn.CONCAT("[",LEFT(_xlpm.w,FIND(_xlpm.sep,_xlpm.w)-1),"]"))</f>
        <v>[kaɪ]</v>
      </c>
      <c r="Q523" s="14" cm="1">
        <f t="array" ref="Q523">SUM(_xlfn._xlws.FILTER($H$2:$H$7111,_xlfn.MAP($O$2:$O$7111,_xlfn.LAMBDA(_xlpm.x,_xlpm.x=$O523))))</f>
        <v>3.5785288270377734E-3</v>
      </c>
      <c r="R523" s="14">
        <f>$H523/Q523</f>
        <v>9.7222222222222224E-2</v>
      </c>
      <c r="S523" s="14" cm="1">
        <f t="array" ref="S523">SUM(_xlfn._xlws.FILTER($H$2:$H$7111,_xlfn.MAP($P$2:$P$7111,_xlfn.LAMBDA(_xlpm.x,_xlpm.x=$P523))))</f>
        <v>1.0934393638170974E-3</v>
      </c>
      <c r="T523" s="14">
        <f>$H523/S523</f>
        <v>0.31818181818181818</v>
      </c>
      <c r="U523" s="14">
        <f>_xlfn.LET(_xlpm.freq,F523,_xlpm.size,M523+1,_xlpm.F,V523,LOG(1+_xlpm.freq)*LOG(1+_xlpm.size)*_xlpm.F)</f>
        <v>9.4013397550319538E-2</v>
      </c>
      <c r="V523" s="14">
        <f>_xlfn.LET(_xlpm.a,T523,_xlpm.b,R523,2*_xlpm.a*_xlpm.b/(_xlpm.a+_xlpm.b))</f>
        <v>0.14893617021276598</v>
      </c>
      <c r="W523" s="14">
        <f>_xlfn.LET(_xlpm.p,R523,_xlpm.q,T523,LOG(_xlpm.p/_xlpm.q))</f>
        <v>-0.51490981560906224</v>
      </c>
      <c r="X523" s="2"/>
      <c r="AC523" s="2"/>
      <c r="AH523" s="2"/>
      <c r="AI523" s="2"/>
    </row>
    <row r="524" spans="1:35">
      <c r="A524" s="1" t="str">
        <f>_xlfn.LET(_xlpm.sep," : ",CONCATENATE(O524,_xlpm.sep,P524))</f>
        <v>~cli~ : [klaɪ]</v>
      </c>
      <c r="B524" s="1">
        <f>_xlfn.LET(_xlpm.d,$G524,_xlpm.k,_xlfn.CONCAT(LEFT(TRIM(B$1),1),"*"),COUNTIF(_xlpm.d,_xlpm.k))</f>
        <v>0</v>
      </c>
      <c r="C524" s="1">
        <f>_xlfn.LET(_xlpm.d,$G524,_xlpm.k,_xlfn.CONCAT(LEFT(TRIM(C$1),1),"*"),COUNTIF(_xlpm.d,_xlpm.k))</f>
        <v>0</v>
      </c>
      <c r="D524" s="1">
        <f>_xlfn.LET(_xlpm.d,$G524,_xlpm.k,_xlfn.CONCAT(LEFT(TRIM(D$1),1),"*"),COUNTIF(_xlpm.d,_xlpm.k))</f>
        <v>0</v>
      </c>
      <c r="E524" s="1">
        <f>LOG(F524+1,10)</f>
        <v>0.90308998699194343</v>
      </c>
      <c r="F524" s="7">
        <v>7</v>
      </c>
      <c r="G524" s="9" t="s">
        <v>1442</v>
      </c>
      <c r="H524" s="4">
        <f>F524/freq.sum.r6e</f>
        <v>3.4791252485089465E-4</v>
      </c>
      <c r="I524" s="1" t="str">
        <f>_xlfn.LET(_xlpm.sep,":",_xlpm.w,$G524,LEFT(_xlpm.w,FIND(_xlpm.sep,_xlpm.w)-1))</f>
        <v>klaɪ</v>
      </c>
      <c r="J524" s="1" t="str">
        <f>_xlfn.LET(_xlpm.sep,":",_xlpm.w,$G524,RIGHT(_xlpm.w,LEN(_xlpm.w)-FIND(_xlpm.sep,_xlpm.w)))</f>
        <v>cli</v>
      </c>
      <c r="K524" s="10">
        <f>_xlfn.LET(_xlpm.w,I524,LEN(_xlpm.w))</f>
        <v>4</v>
      </c>
      <c r="L524" s="10">
        <f>_xlfn.LET(_xlpm.w,J524,LEN(_xlpm.w))</f>
        <v>3</v>
      </c>
      <c r="M524" s="10">
        <f>_xlfn.LET(_xlpm.a,K524,_xlpm.b,L524,MAX(_xlpm.a,_xlpm.b))</f>
        <v>4</v>
      </c>
      <c r="N524" s="10">
        <f>_xlfn.LET(_xlpm.d,(K524,L524),MAX(_xlpm.d)-MIN(_xlpm.d))</f>
        <v>1</v>
      </c>
      <c r="O524" s="1" t="str">
        <f>_xlfn.LET(_xlpm.sep,":",_xlpm.w,$G524,_xlfn.CONCAT("~",RIGHT(_xlpm.w,LEN(_xlpm.w)-FIND(_xlpm.sep,_xlpm.w)),"~"))</f>
        <v>~cli~</v>
      </c>
      <c r="P524" s="1" t="str">
        <f>_xlfn.LET(_xlpm.sep,":",_xlpm.w,$G524,_xlfn.CONCAT("[",LEFT(_xlpm.w,FIND(_xlpm.sep,_xlpm.w)-1),"]"))</f>
        <v>[klaɪ]</v>
      </c>
      <c r="Q524" s="14" cm="1">
        <f t="array" ref="Q524">SUM(_xlfn._xlws.FILTER($H$2:$H$7117,_xlfn.MAP($O$2:$O$7117,_xlfn.LAMBDA(_xlpm.x,_xlpm.x=$O524))))</f>
        <v>1.7892644135188867E-3</v>
      </c>
      <c r="R524" s="14">
        <f>$H524/Q524</f>
        <v>0.19444444444444445</v>
      </c>
      <c r="S524" s="14" cm="1">
        <f t="array" ref="S524">SUM(_xlfn._xlws.FILTER($H$2:$H$7117,_xlfn.MAP($P$2:$P$7117,_xlfn.LAMBDA(_xlpm.x,_xlpm.x=$P524))))</f>
        <v>5.4671968190854881E-4</v>
      </c>
      <c r="T524" s="14">
        <f>$H524/S524</f>
        <v>0.63636363636363624</v>
      </c>
      <c r="U524" s="14">
        <f>_xlfn.LET(_xlpm.freq,F524,_xlpm.size,M524+1,_xlpm.F,V524,LOG(1+_xlpm.freq)*LOG(1+_xlpm.size)*_xlpm.F)</f>
        <v>0.20932698800455765</v>
      </c>
      <c r="V524" s="14">
        <f>_xlfn.LET(_xlpm.a,T524,_xlpm.b,R524,2*_xlpm.a*_xlpm.b/(_xlpm.a+_xlpm.b))</f>
        <v>0.2978723404255319</v>
      </c>
      <c r="W524" s="14">
        <f>_xlfn.LET(_xlpm.p,R524,_xlpm.q,T524,LOG(_xlpm.p/_xlpm.q))</f>
        <v>-0.51490981560906213</v>
      </c>
      <c r="X524" s="2"/>
      <c r="AC524" s="2"/>
      <c r="AH524" s="2"/>
      <c r="AI524" s="2"/>
    </row>
    <row r="525" spans="1:35">
      <c r="A525" s="1" t="str">
        <f>_xlfn.LET(_xlpm.sep," : ",CONCATENATE(O525,_xlpm.sep,P525))</f>
        <v>~dow~ : [dɑ]</v>
      </c>
      <c r="B525" s="1">
        <f>_xlfn.LET(_xlpm.d,$G525,_xlpm.k,_xlfn.CONCAT(LEFT(TRIM(B$1),1),"*"),COUNTIF(_xlpm.d,_xlpm.k))</f>
        <v>0</v>
      </c>
      <c r="C525" s="1">
        <f>_xlfn.LET(_xlpm.d,$G525,_xlpm.k,_xlfn.CONCAT(LEFT(TRIM(C$1),1),"*"),COUNTIF(_xlpm.d,_xlpm.k))</f>
        <v>0</v>
      </c>
      <c r="D525" s="1">
        <f>_xlfn.LET(_xlpm.d,$G525,_xlpm.k,_xlfn.CONCAT(LEFT(TRIM(D$1),1),"*"),COUNTIF(_xlpm.d,_xlpm.k))</f>
        <v>0</v>
      </c>
      <c r="E525" s="1">
        <f>LOG(F525+1,10)</f>
        <v>0.30102999566398114</v>
      </c>
      <c r="F525" s="7">
        <v>1</v>
      </c>
      <c r="G525" s="9" t="s">
        <v>629</v>
      </c>
      <c r="H525" s="4">
        <f>F525/freq.sum.r6e</f>
        <v>4.9701789264413521E-5</v>
      </c>
      <c r="I525" s="1" t="str">
        <f>_xlfn.LET(_xlpm.sep,":",_xlpm.w,$G525,LEFT(_xlpm.w,FIND(_xlpm.sep,_xlpm.w)-1))</f>
        <v>dɑ</v>
      </c>
      <c r="J525" s="1" t="str">
        <f>_xlfn.LET(_xlpm.sep,":",_xlpm.w,$G525,RIGHT(_xlpm.w,LEN(_xlpm.w)-FIND(_xlpm.sep,_xlpm.w)))</f>
        <v>dow</v>
      </c>
      <c r="K525" s="10">
        <f>_xlfn.LET(_xlpm.w,I525,LEN(_xlpm.w))</f>
        <v>2</v>
      </c>
      <c r="L525" s="10">
        <f>_xlfn.LET(_xlpm.w,J525,LEN(_xlpm.w))</f>
        <v>3</v>
      </c>
      <c r="M525" s="10">
        <f>_xlfn.LET(_xlpm.a,K525,_xlpm.b,L525,MAX(_xlpm.a,_xlpm.b))</f>
        <v>3</v>
      </c>
      <c r="N525" s="10">
        <f>_xlfn.LET(_xlpm.d,(K525,L525),MAX(_xlpm.d)-MIN(_xlpm.d))</f>
        <v>1</v>
      </c>
      <c r="O525" s="1" t="str">
        <f>_xlfn.LET(_xlpm.sep,":",_xlpm.w,$G525,_xlfn.CONCAT("~",RIGHT(_xlpm.w,LEN(_xlpm.w)-FIND(_xlpm.sep,_xlpm.w)),"~"))</f>
        <v>~dow~</v>
      </c>
      <c r="P525" s="1" t="str">
        <f>_xlfn.LET(_xlpm.sep,":",_xlpm.w,$G525,_xlfn.CONCAT("[",LEFT(_xlpm.w,FIND(_xlpm.sep,_xlpm.w)-1),"]"))</f>
        <v>[dɑ]</v>
      </c>
      <c r="Q525" s="14" cm="1">
        <f t="array" ref="Q525">SUM(_xlfn._xlws.FILTER($H$2:$H$7117,_xlfn.MAP($O$2:$O$7117,_xlfn.LAMBDA(_xlpm.x,_xlpm.x=$O525))))</f>
        <v>6.4612326043737584E-4</v>
      </c>
      <c r="R525" s="14">
        <f>$H525/Q525</f>
        <v>7.6923076923076913E-2</v>
      </c>
      <c r="S525" s="14" cm="1">
        <f t="array" ref="S525">SUM(_xlfn._xlws.FILTER($H$2:$H$7117,_xlfn.MAP($P$2:$P$7117,_xlfn.LAMBDA(_xlpm.x,_xlpm.x=$P525))))</f>
        <v>1.9880715705765408E-4</v>
      </c>
      <c r="T525" s="14">
        <f>$H525/S525</f>
        <v>0.25</v>
      </c>
      <c r="U525" s="14">
        <f>_xlfn.LET(_xlpm.freq,F525,_xlpm.size,M525+1,_xlpm.F,V525,LOG(1+_xlpm.freq)*LOG(1+_xlpm.size)*_xlpm.F)</f>
        <v>2.4754227926414664E-2</v>
      </c>
      <c r="V525" s="14">
        <f>_xlfn.LET(_xlpm.a,T525,_xlpm.b,R525,2*_xlpm.a*_xlpm.b/(_xlpm.a+_xlpm.b))</f>
        <v>0.1176470588235294</v>
      </c>
      <c r="W525" s="14">
        <f>_xlfn.LET(_xlpm.p,R525,_xlpm.q,T525,LOG(_xlpm.p/_xlpm.q))</f>
        <v>-0.51188336097887444</v>
      </c>
      <c r="X525" s="2"/>
      <c r="AC525" s="2"/>
      <c r="AH525" s="2"/>
      <c r="AI525" s="2"/>
    </row>
    <row r="526" spans="1:35">
      <c r="A526" s="1" t="str">
        <f>_xlfn.LET(_xlpm.sep," : ",CONCATENATE(O526,_xlpm.sep,P526))</f>
        <v>~pro~ : [pɹɑ]</v>
      </c>
      <c r="B526" s="1">
        <f>_xlfn.LET(_xlpm.d,$G526,_xlpm.k,_xlfn.CONCAT(LEFT(TRIM(B$1),1),"*"),COUNTIF(_xlpm.d,_xlpm.k))</f>
        <v>0</v>
      </c>
      <c r="C526" s="1">
        <f>_xlfn.LET(_xlpm.d,$G526,_xlpm.k,_xlfn.CONCAT(LEFT(TRIM(C$1),1),"*"),COUNTIF(_xlpm.d,_xlpm.k))</f>
        <v>0</v>
      </c>
      <c r="D526" s="1">
        <f>_xlfn.LET(_xlpm.d,$G526,_xlpm.k,_xlfn.CONCAT(LEFT(TRIM(D$1),1),"*"),COUNTIF(_xlpm.d,_xlpm.k))</f>
        <v>0</v>
      </c>
      <c r="E526" s="1">
        <f>LOG(F526+1,10)</f>
        <v>0.30102999566398114</v>
      </c>
      <c r="F526" s="7">
        <v>1</v>
      </c>
      <c r="G526" s="9" t="s">
        <v>3890</v>
      </c>
      <c r="H526" s="4">
        <f>F526/freq.sum.r6e</f>
        <v>4.9701789264413521E-5</v>
      </c>
      <c r="I526" s="1" t="str">
        <f>_xlfn.LET(_xlpm.sep,":",_xlpm.w,$G526,LEFT(_xlpm.w,FIND(_xlpm.sep,_xlpm.w)-1))</f>
        <v>pɹɑ</v>
      </c>
      <c r="J526" s="1" t="str">
        <f>_xlfn.LET(_xlpm.sep,":",_xlpm.w,$G526,RIGHT(_xlpm.w,LEN(_xlpm.w)-FIND(_xlpm.sep,_xlpm.w)))</f>
        <v>pro</v>
      </c>
      <c r="K526" s="10">
        <f>_xlfn.LET(_xlpm.w,I526,LEN(_xlpm.w))</f>
        <v>3</v>
      </c>
      <c r="L526" s="10">
        <f>_xlfn.LET(_xlpm.w,J526,LEN(_xlpm.w))</f>
        <v>3</v>
      </c>
      <c r="M526" s="10">
        <f>_xlfn.LET(_xlpm.a,K526,_xlpm.b,L526,MAX(_xlpm.a,_xlpm.b))</f>
        <v>3</v>
      </c>
      <c r="N526" s="10">
        <f>_xlfn.LET(_xlpm.d,(K526,L526),MAX(_xlpm.d)-MIN(_xlpm.d))</f>
        <v>0</v>
      </c>
      <c r="O526" s="1" t="str">
        <f>_xlfn.LET(_xlpm.sep,":",_xlpm.w,$G526,_xlfn.CONCAT("~",RIGHT(_xlpm.w,LEN(_xlpm.w)-FIND(_xlpm.sep,_xlpm.w)),"~"))</f>
        <v>~pro~</v>
      </c>
      <c r="P526" s="1" t="str">
        <f>_xlfn.LET(_xlpm.sep,":",_xlpm.w,$G526,_xlfn.CONCAT("[",LEFT(_xlpm.w,FIND(_xlpm.sep,_xlpm.w)-1),"]"))</f>
        <v>[pɹɑ]</v>
      </c>
      <c r="Q526" s="14" cm="1">
        <f t="array" ref="Q526">SUM(_xlfn._xlws.FILTER($H$2:$H$7117,_xlfn.MAP($O$2:$O$7117,_xlfn.LAMBDA(_xlpm.x,_xlpm.x=$O526))))</f>
        <v>6.4612326043737584E-4</v>
      </c>
      <c r="R526" s="14">
        <f>$H526/Q526</f>
        <v>7.6923076923076913E-2</v>
      </c>
      <c r="S526" s="14" cm="1">
        <f t="array" ref="S526">SUM(_xlfn._xlws.FILTER($H$2:$H$7117,_xlfn.MAP($P$2:$P$7117,_xlfn.LAMBDA(_xlpm.x,_xlpm.x=$P526))))</f>
        <v>1.9880715705765408E-4</v>
      </c>
      <c r="T526" s="14">
        <f>$H526/S526</f>
        <v>0.25</v>
      </c>
      <c r="U526" s="14">
        <f>_xlfn.LET(_xlpm.freq,F526,_xlpm.size,M526+1,_xlpm.F,V526,LOG(1+_xlpm.freq)*LOG(1+_xlpm.size)*_xlpm.F)</f>
        <v>2.4754227926414664E-2</v>
      </c>
      <c r="V526" s="14">
        <f>_xlfn.LET(_xlpm.a,T526,_xlpm.b,R526,2*_xlpm.a*_xlpm.b/(_xlpm.a+_xlpm.b))</f>
        <v>0.1176470588235294</v>
      </c>
      <c r="W526" s="14">
        <f>_xlfn.LET(_xlpm.p,R526,_xlpm.q,T526,LOG(_xlpm.p/_xlpm.q))</f>
        <v>-0.51188336097887444</v>
      </c>
      <c r="X526" s="2"/>
      <c r="AC526" s="2"/>
      <c r="AH526" s="2"/>
      <c r="AI526" s="2"/>
    </row>
    <row r="527" spans="1:35">
      <c r="A527" s="1" t="str">
        <f>_xlfn.LET(_xlpm.sep," : ",CONCATENATE(O527,_xlpm.sep,P527))</f>
        <v>~the~ : [ðɛ]</v>
      </c>
      <c r="B527" s="1">
        <f>_xlfn.LET(_xlpm.d,$G527,_xlpm.k,_xlfn.CONCAT(LEFT(TRIM(B$1),1),"*"),COUNTIF(_xlpm.d,_xlpm.k))</f>
        <v>0</v>
      </c>
      <c r="C527" s="1">
        <f>_xlfn.LET(_xlpm.d,$G527,_xlpm.k,_xlfn.CONCAT(LEFT(TRIM(C$1),1),"*"),COUNTIF(_xlpm.d,_xlpm.k))</f>
        <v>0</v>
      </c>
      <c r="D527" s="1">
        <f>_xlfn.LET(_xlpm.d,$G527,_xlpm.k,_xlfn.CONCAT(LEFT(TRIM(D$1),1),"*"),COUNTIF(_xlpm.d,_xlpm.k))</f>
        <v>0</v>
      </c>
      <c r="E527" s="1">
        <f>LOG(F527+1,10)</f>
        <v>0.77815125038364352</v>
      </c>
      <c r="F527" s="7">
        <v>5</v>
      </c>
      <c r="G527" s="9" t="s">
        <v>5509</v>
      </c>
      <c r="H527" s="4">
        <f>F527/freq.sum.r6e</f>
        <v>2.4850894632206757E-4</v>
      </c>
      <c r="I527" s="1" t="str">
        <f>_xlfn.LET(_xlpm.sep,":",_xlpm.w,$G527,LEFT(_xlpm.w,FIND(_xlpm.sep,_xlpm.w)-1))</f>
        <v>ðɛ</v>
      </c>
      <c r="J527" s="1" t="str">
        <f>_xlfn.LET(_xlpm.sep,":",_xlpm.w,$G527,RIGHT(_xlpm.w,LEN(_xlpm.w)-FIND(_xlpm.sep,_xlpm.w)))</f>
        <v>the</v>
      </c>
      <c r="K527" s="10">
        <f>_xlfn.LET(_xlpm.w,I527,LEN(_xlpm.w))</f>
        <v>2</v>
      </c>
      <c r="L527" s="10">
        <f>_xlfn.LET(_xlpm.w,J527,LEN(_xlpm.w))</f>
        <v>3</v>
      </c>
      <c r="M527" s="10">
        <f>_xlfn.LET(_xlpm.a,K527,_xlpm.b,L527,MAX(_xlpm.a,_xlpm.b))</f>
        <v>3</v>
      </c>
      <c r="N527" s="10">
        <f>_xlfn.LET(_xlpm.d,(K527,L527),MAX(_xlpm.d)-MIN(_xlpm.d))</f>
        <v>1</v>
      </c>
      <c r="O527" s="1" t="str">
        <f>_xlfn.LET(_xlpm.sep,":",_xlpm.w,$G527,_xlfn.CONCAT("~",RIGHT(_xlpm.w,LEN(_xlpm.w)-FIND(_xlpm.sep,_xlpm.w)),"~"))</f>
        <v>~the~</v>
      </c>
      <c r="P527" s="1" t="str">
        <f>_xlfn.LET(_xlpm.sep,":",_xlpm.w,$G527,_xlfn.CONCAT("[",LEFT(_xlpm.w,FIND(_xlpm.sep,_xlpm.w)-1),"]"))</f>
        <v>[ðɛ]</v>
      </c>
      <c r="Q527" s="14" cm="1">
        <f t="array" ref="Q527">SUM(_xlfn._xlws.FILTER($H$2:$H$7111,_xlfn.MAP($O$2:$O$7111,_xlfn.LAMBDA(_xlpm.x,_xlpm.x=$O527))))</f>
        <v>2.4850894632206756E-3</v>
      </c>
      <c r="R527" s="14">
        <f>$H527/Q527</f>
        <v>0.1</v>
      </c>
      <c r="S527" s="14" cm="1">
        <f t="array" ref="S527">SUM(_xlfn._xlws.FILTER($H$2:$H$7111,_xlfn.MAP($P$2:$P$7111,_xlfn.LAMBDA(_xlpm.x,_xlpm.x=$P527))))</f>
        <v>7.9522862823061633E-4</v>
      </c>
      <c r="T527" s="14">
        <f>$H527/S527</f>
        <v>0.31249999999999994</v>
      </c>
      <c r="U527" s="14">
        <f>_xlfn.LET(_xlpm.freq,F527,_xlpm.size,M527+1,_xlpm.F,V527,LOG(1+_xlpm.freq)*LOG(1+_xlpm.size)*_xlpm.F)</f>
        <v>8.2409754977989982E-2</v>
      </c>
      <c r="V527" s="14">
        <f>_xlfn.LET(_xlpm.a,T527,_xlpm.b,R527,2*_xlpm.a*_xlpm.b/(_xlpm.a+_xlpm.b))</f>
        <v>0.15151515151515152</v>
      </c>
      <c r="W527" s="14">
        <f>_xlfn.LET(_xlpm.p,R527,_xlpm.q,T527,LOG(_xlpm.p/_xlpm.q))</f>
        <v>-0.49485002168009395</v>
      </c>
      <c r="X527" s="2"/>
      <c r="AC527" s="2"/>
      <c r="AH527" s="2"/>
      <c r="AI527" s="2"/>
    </row>
    <row r="528" spans="1:35">
      <c r="A528" s="1" t="str">
        <f>_xlfn.LET(_xlpm.sep," : ",CONCATENATE(O528,_xlpm.sep,P528))</f>
        <v>~rge~ : [ɹɡə]</v>
      </c>
      <c r="B528" s="1">
        <f>_xlfn.LET(_xlpm.d,$G528,_xlpm.k,_xlfn.CONCAT(LEFT(TRIM(B$1),1),"*"),COUNTIF(_xlpm.d,_xlpm.k))</f>
        <v>1</v>
      </c>
      <c r="C528" s="1">
        <f>_xlfn.LET(_xlpm.d,$G528,_xlpm.k,_xlfn.CONCAT(LEFT(TRIM(C$1),1),"*"),COUNTIF(_xlpm.d,_xlpm.k))</f>
        <v>0</v>
      </c>
      <c r="D528" s="1">
        <f>_xlfn.LET(_xlpm.d,$G528,_xlpm.k,_xlfn.CONCAT(LEFT(TRIM(D$1),1),"*"),COUNTIF(_xlpm.d,_xlpm.k))</f>
        <v>0</v>
      </c>
      <c r="E528" s="1">
        <f>LOG(F528+1,10)</f>
        <v>0.47712125471966244</v>
      </c>
      <c r="F528" s="7">
        <v>2</v>
      </c>
      <c r="G528" s="9" t="s">
        <v>7064</v>
      </c>
      <c r="H528" s="4">
        <f>F528/freq.sum.r6e</f>
        <v>9.9403578528827041E-5</v>
      </c>
      <c r="I528" s="1" t="str">
        <f>_xlfn.LET(_xlpm.sep,":",_xlpm.w,$G528,LEFT(_xlpm.w,FIND(_xlpm.sep,_xlpm.w)-1))</f>
        <v>ɹɡə</v>
      </c>
      <c r="J528" s="1" t="str">
        <f>_xlfn.LET(_xlpm.sep,":",_xlpm.w,$G528,RIGHT(_xlpm.w,LEN(_xlpm.w)-FIND(_xlpm.sep,_xlpm.w)))</f>
        <v>rge</v>
      </c>
      <c r="K528" s="10">
        <f>_xlfn.LET(_xlpm.w,I528,LEN(_xlpm.w))</f>
        <v>3</v>
      </c>
      <c r="L528" s="10">
        <f>_xlfn.LET(_xlpm.w,J528,LEN(_xlpm.w))</f>
        <v>3</v>
      </c>
      <c r="M528" s="10">
        <f>_xlfn.LET(_xlpm.a,K528,_xlpm.b,L528,MAX(_xlpm.a,_xlpm.b))</f>
        <v>3</v>
      </c>
      <c r="N528" s="10">
        <f>_xlfn.LET(_xlpm.d,(K528,L528),MAX(_xlpm.d)-MIN(_xlpm.d))</f>
        <v>0</v>
      </c>
      <c r="O528" s="1" t="str">
        <f>_xlfn.LET(_xlpm.sep,":",_xlpm.w,$G528,_xlfn.CONCAT("~",RIGHT(_xlpm.w,LEN(_xlpm.w)-FIND(_xlpm.sep,_xlpm.w)),"~"))</f>
        <v>~rge~</v>
      </c>
      <c r="P528" s="1" t="str">
        <f>_xlfn.LET(_xlpm.sep,":",_xlpm.w,$G528,_xlfn.CONCAT("[",LEFT(_xlpm.w,FIND(_xlpm.sep,_xlpm.w)-1),"]"))</f>
        <v>[ɹɡə]</v>
      </c>
      <c r="Q528" s="14" cm="1">
        <f t="array" ref="Q528">SUM(_xlfn._xlws.FILTER($H$2:$H$7117,_xlfn.MAP($O$2:$O$7117,_xlfn.LAMBDA(_xlpm.x,_xlpm.x=$O528))))</f>
        <v>1.540755467196819E-3</v>
      </c>
      <c r="R528" s="14">
        <f>$H528/Q528</f>
        <v>6.4516129032258077E-2</v>
      </c>
      <c r="S528" s="14" cm="1">
        <f t="array" ref="S528">SUM(_xlfn._xlws.FILTER($H$2:$H$7117,_xlfn.MAP($P$2:$P$7117,_xlfn.LAMBDA(_xlpm.x,_xlpm.x=$P528))))</f>
        <v>4.9701789264413525E-4</v>
      </c>
      <c r="T528" s="14">
        <f>$H528/S528</f>
        <v>0.19999999999999998</v>
      </c>
      <c r="U528" s="14">
        <f>_xlfn.LET(_xlpm.freq,F528,_xlpm.size,M528+1,_xlpm.F,V528,LOG(1+_xlpm.freq)*LOG(1+_xlpm.size)*_xlpm.F)</f>
        <v>3.2535945900508213E-2</v>
      </c>
      <c r="V528" s="14">
        <f>_xlfn.LET(_xlpm.a,T528,_xlpm.b,R528,2*_xlpm.a*_xlpm.b/(_xlpm.a+_xlpm.b))</f>
        <v>9.7560975609756101E-2</v>
      </c>
      <c r="W528" s="14">
        <f>_xlfn.LET(_xlpm.p,R528,_xlpm.q,T528,LOG(_xlpm.p/_xlpm.q))</f>
        <v>-0.49136169383427253</v>
      </c>
      <c r="X528" s="2"/>
      <c r="AC528" s="2"/>
      <c r="AH528" s="2"/>
      <c r="AI528" s="2"/>
    </row>
    <row r="529" spans="1:35">
      <c r="A529" s="1" t="str">
        <f>_xlfn.LET(_xlpm.sep," : ",CONCATENATE(O529,_xlpm.sep,P529))</f>
        <v>~rge~ : [ɹdʒə]</v>
      </c>
      <c r="B529" s="1">
        <f>_xlfn.LET(_xlpm.d,$G529,_xlpm.k,_xlfn.CONCAT(LEFT(TRIM(B$1),1),"*"),COUNTIF(_xlpm.d,_xlpm.k))</f>
        <v>1</v>
      </c>
      <c r="C529" s="1">
        <f>_xlfn.LET(_xlpm.d,$G529,_xlpm.k,_xlfn.CONCAT(LEFT(TRIM(C$1),1),"*"),COUNTIF(_xlpm.d,_xlpm.k))</f>
        <v>0</v>
      </c>
      <c r="D529" s="1">
        <f>_xlfn.LET(_xlpm.d,$G529,_xlpm.k,_xlfn.CONCAT(LEFT(TRIM(D$1),1),"*"),COUNTIF(_xlpm.d,_xlpm.k))</f>
        <v>0</v>
      </c>
      <c r="E529" s="1">
        <f>LOG(F529+1,10)</f>
        <v>0.47712125471966244</v>
      </c>
      <c r="F529" s="7">
        <v>2</v>
      </c>
      <c r="G529" s="9" t="s">
        <v>5765</v>
      </c>
      <c r="H529" s="4">
        <f>F529/freq.sum.r6e</f>
        <v>9.9403578528827041E-5</v>
      </c>
      <c r="I529" s="4" t="str">
        <f>_xlfn.LET(_xlpm.sep,":",_xlpm.w,$G529,LEFT(_xlpm.w,FIND(_xlpm.sep,_xlpm.w)-1))</f>
        <v>ɹdʒə</v>
      </c>
      <c r="J529" s="4" t="str">
        <f>_xlfn.LET(_xlpm.sep,":",_xlpm.w,$G529,RIGHT(_xlpm.w,LEN(_xlpm.w)-FIND(_xlpm.sep,_xlpm.w)))</f>
        <v>rge</v>
      </c>
      <c r="K529" s="10">
        <f>_xlfn.LET(_xlpm.w,I529,LEN(_xlpm.w))</f>
        <v>4</v>
      </c>
      <c r="L529" s="10">
        <f>_xlfn.LET(_xlpm.w,J529,LEN(_xlpm.w))</f>
        <v>3</v>
      </c>
      <c r="M529" s="10">
        <f>_xlfn.LET(_xlpm.a,K529,_xlpm.b,L529,MAX(_xlpm.a,_xlpm.b))</f>
        <v>4</v>
      </c>
      <c r="N529" s="10">
        <f>_xlfn.LET(_xlpm.d,(K529,L529),MAX(_xlpm.d)-MIN(_xlpm.d))</f>
        <v>1</v>
      </c>
      <c r="O529" s="1" t="str">
        <f>_xlfn.LET(_xlpm.sep,":",_xlpm.w,$G529,_xlfn.CONCAT("~",RIGHT(_xlpm.w,LEN(_xlpm.w)-FIND(_xlpm.sep,_xlpm.w)),"~"))</f>
        <v>~rge~</v>
      </c>
      <c r="P529" s="1" t="str">
        <f>_xlfn.LET(_xlpm.sep,":",_xlpm.w,$G529,_xlfn.CONCAT("[",LEFT(_xlpm.w,FIND(_xlpm.sep,_xlpm.w)-1),"]"))</f>
        <v>[ɹdʒə]</v>
      </c>
      <c r="Q529" s="14" cm="1">
        <f t="array" ref="Q529">SUM(_xlfn._xlws.FILTER($H$2:$H$7109,_xlfn.MAP($O$2:$O$7109,_xlfn.LAMBDA(_xlpm.x,_xlpm.x=$O529))))</f>
        <v>1.540755467196819E-3</v>
      </c>
      <c r="R529" s="14">
        <f>$H529/Q529</f>
        <v>6.4516129032258077E-2</v>
      </c>
      <c r="S529" s="14" cm="1">
        <f t="array" ref="S529">SUM(_xlfn._xlws.FILTER($H$2:$H$7109,_xlfn.MAP($P$2:$P$7109,_xlfn.LAMBDA(_xlpm.x,_xlpm.x=$P529))))</f>
        <v>4.9701789264413525E-4</v>
      </c>
      <c r="T529" s="14">
        <f>$H529/S529</f>
        <v>0.19999999999999998</v>
      </c>
      <c r="U529" s="14">
        <f>_xlfn.LET(_xlpm.freq,F529,_xlpm.size,M529+1,_xlpm.F,V529,LOG(1+_xlpm.freq)*LOG(1+_xlpm.size)*_xlpm.F)</f>
        <v>3.6221707409240807E-2</v>
      </c>
      <c r="V529" s="14">
        <f>_xlfn.LET(_xlpm.a,T529,_xlpm.b,R529,2*_xlpm.a*_xlpm.b/(_xlpm.a+_xlpm.b))</f>
        <v>9.7560975609756101E-2</v>
      </c>
      <c r="W529" s="14">
        <f>_xlfn.LET(_xlpm.p,R529,_xlpm.q,T529,LOG(_xlpm.p/_xlpm.q))</f>
        <v>-0.49136169383427253</v>
      </c>
      <c r="X529" s="2"/>
      <c r="AC529" s="2"/>
      <c r="AH529" s="2"/>
      <c r="AI529" s="2"/>
    </row>
    <row r="530" spans="1:35">
      <c r="A530" s="1" t="str">
        <f>_xlfn.LET(_xlpm.sep," : ",CONCATENATE(O530,_xlpm.sep,P530))</f>
        <v>~bli~ : [blə]</v>
      </c>
      <c r="B530" s="1">
        <f>_xlfn.LET(_xlpm.d,$G530,_xlpm.k,_xlfn.CONCAT(LEFT(TRIM(B$1),1),"*"),COUNTIF(_xlpm.d,_xlpm.k))</f>
        <v>0</v>
      </c>
      <c r="C530" s="1">
        <f>_xlfn.LET(_xlpm.d,$G530,_xlpm.k,_xlfn.CONCAT(LEFT(TRIM(C$1),1),"*"),COUNTIF(_xlpm.d,_xlpm.k))</f>
        <v>0</v>
      </c>
      <c r="D530" s="1">
        <f>_xlfn.LET(_xlpm.d,$G530,_xlpm.k,_xlfn.CONCAT(LEFT(TRIM(D$1),1),"*"),COUNTIF(_xlpm.d,_xlpm.k))</f>
        <v>0</v>
      </c>
      <c r="E530" s="1">
        <f>LOG(F530+1,10)</f>
        <v>0.47712125471966244</v>
      </c>
      <c r="F530" s="7">
        <v>2</v>
      </c>
      <c r="G530" s="9" t="s">
        <v>174</v>
      </c>
      <c r="H530" s="4">
        <f>F530/freq.sum.r6e</f>
        <v>9.9403578528827041E-5</v>
      </c>
      <c r="I530" s="1" t="str">
        <f>_xlfn.LET(_xlpm.sep,":",_xlpm.w,$G530,LEFT(_xlpm.w,FIND(_xlpm.sep,_xlpm.w)-1))</f>
        <v>blə</v>
      </c>
      <c r="J530" s="1" t="str">
        <f>_xlfn.LET(_xlpm.sep,":",_xlpm.w,$G530,RIGHT(_xlpm.w,LEN(_xlpm.w)-FIND(_xlpm.sep,_xlpm.w)))</f>
        <v>bli</v>
      </c>
      <c r="K530" s="10">
        <f>_xlfn.LET(_xlpm.w,I530,LEN(_xlpm.w))</f>
        <v>3</v>
      </c>
      <c r="L530" s="10">
        <f>_xlfn.LET(_xlpm.w,J530,LEN(_xlpm.w))</f>
        <v>3</v>
      </c>
      <c r="M530" s="10">
        <f>_xlfn.LET(_xlpm.a,K530,_xlpm.b,L530,MAX(_xlpm.a,_xlpm.b))</f>
        <v>3</v>
      </c>
      <c r="N530" s="10">
        <f>_xlfn.LET(_xlpm.d,(K530,L530),MAX(_xlpm.d)-MIN(_xlpm.d))</f>
        <v>0</v>
      </c>
      <c r="O530" s="1" t="str">
        <f>_xlfn.LET(_xlpm.sep,":",_xlpm.w,$G530,_xlfn.CONCAT("~",RIGHT(_xlpm.w,LEN(_xlpm.w)-FIND(_xlpm.sep,_xlpm.w)),"~"))</f>
        <v>~bli~</v>
      </c>
      <c r="P530" s="1" t="str">
        <f>_xlfn.LET(_xlpm.sep,":",_xlpm.w,$G530,_xlfn.CONCAT("[",LEFT(_xlpm.w,FIND(_xlpm.sep,_xlpm.w)-1),"]"))</f>
        <v>[blə]</v>
      </c>
      <c r="Q530" s="14" cm="1">
        <f t="array" ref="Q530">SUM(_xlfn._xlws.FILTER($H$2:$H$7117,_xlfn.MAP($O$2:$O$7117,_xlfn.LAMBDA(_xlpm.x,_xlpm.x=$O530))))</f>
        <v>1.540755467196819E-3</v>
      </c>
      <c r="R530" s="14">
        <f>$H530/Q530</f>
        <v>6.4516129032258077E-2</v>
      </c>
      <c r="S530" s="14" cm="1">
        <f t="array" ref="S530">SUM(_xlfn._xlws.FILTER($H$2:$H$7117,_xlfn.MAP($P$2:$P$7117,_xlfn.LAMBDA(_xlpm.x,_xlpm.x=$P530))))</f>
        <v>4.9701789264413525E-4</v>
      </c>
      <c r="T530" s="14">
        <f>$H530/S530</f>
        <v>0.19999999999999998</v>
      </c>
      <c r="U530" s="14">
        <f>_xlfn.LET(_xlpm.freq,F530,_xlpm.size,M530+1,_xlpm.F,V530,LOG(1+_xlpm.freq)*LOG(1+_xlpm.size)*_xlpm.F)</f>
        <v>3.2535945900508213E-2</v>
      </c>
      <c r="V530" s="14">
        <f>_xlfn.LET(_xlpm.a,T530,_xlpm.b,R530,2*_xlpm.a*_xlpm.b/(_xlpm.a+_xlpm.b))</f>
        <v>9.7560975609756101E-2</v>
      </c>
      <c r="W530" s="14">
        <f>_xlfn.LET(_xlpm.p,R530,_xlpm.q,T530,LOG(_xlpm.p/_xlpm.q))</f>
        <v>-0.49136169383427253</v>
      </c>
      <c r="X530" s="2"/>
      <c r="AC530" s="2"/>
      <c r="AH530" s="2"/>
      <c r="AI530" s="2"/>
    </row>
    <row r="531" spans="1:35">
      <c r="A531" s="1" t="str">
        <f>_xlfn.LET(_xlpm.sep," : ",CONCATENATE(O531,_xlpm.sep,P531))</f>
        <v>~dmi~ : [dmə]</v>
      </c>
      <c r="B531" s="1">
        <f>_xlfn.LET(_xlpm.d,$G531,_xlpm.k,_xlfn.CONCAT(LEFT(TRIM(B$1),1),"*"),COUNTIF(_xlpm.d,_xlpm.k))</f>
        <v>0</v>
      </c>
      <c r="C531" s="1">
        <f>_xlfn.LET(_xlpm.d,$G531,_xlpm.k,_xlfn.CONCAT(LEFT(TRIM(C$1),1),"*"),COUNTIF(_xlpm.d,_xlpm.k))</f>
        <v>0</v>
      </c>
      <c r="D531" s="1">
        <f>_xlfn.LET(_xlpm.d,$G531,_xlpm.k,_xlfn.CONCAT(LEFT(TRIM(D$1),1),"*"),COUNTIF(_xlpm.d,_xlpm.k))</f>
        <v>0</v>
      </c>
      <c r="E531" s="1">
        <f>LOG(F531+1,10)</f>
        <v>0.47712125471966244</v>
      </c>
      <c r="F531" s="7">
        <v>2</v>
      </c>
      <c r="G531" s="9" t="s">
        <v>479</v>
      </c>
      <c r="H531" s="4">
        <f>F531/freq.sum.r6e</f>
        <v>9.9403578528827041E-5</v>
      </c>
      <c r="I531" s="1" t="str">
        <f>_xlfn.LET(_xlpm.sep,":",_xlpm.w,$G531,LEFT(_xlpm.w,FIND(_xlpm.sep,_xlpm.w)-1))</f>
        <v>dmə</v>
      </c>
      <c r="J531" s="1" t="str">
        <f>_xlfn.LET(_xlpm.sep,":",_xlpm.w,$G531,RIGHT(_xlpm.w,LEN(_xlpm.w)-FIND(_xlpm.sep,_xlpm.w)))</f>
        <v>dmi</v>
      </c>
      <c r="K531" s="10">
        <f>_xlfn.LET(_xlpm.w,I531,LEN(_xlpm.w))</f>
        <v>3</v>
      </c>
      <c r="L531" s="10">
        <f>_xlfn.LET(_xlpm.w,J531,LEN(_xlpm.w))</f>
        <v>3</v>
      </c>
      <c r="M531" s="10">
        <f>_xlfn.LET(_xlpm.a,K531,_xlpm.b,L531,MAX(_xlpm.a,_xlpm.b))</f>
        <v>3</v>
      </c>
      <c r="N531" s="10">
        <f>_xlfn.LET(_xlpm.d,(K531,L531),MAX(_xlpm.d)-MIN(_xlpm.d))</f>
        <v>0</v>
      </c>
      <c r="O531" s="1" t="str">
        <f>_xlfn.LET(_xlpm.sep,":",_xlpm.w,$G531,_xlfn.CONCAT("~",RIGHT(_xlpm.w,LEN(_xlpm.w)-FIND(_xlpm.sep,_xlpm.w)),"~"))</f>
        <v>~dmi~</v>
      </c>
      <c r="P531" s="1" t="str">
        <f>_xlfn.LET(_xlpm.sep,":",_xlpm.w,$G531,_xlfn.CONCAT("[",LEFT(_xlpm.w,FIND(_xlpm.sep,_xlpm.w)-1),"]"))</f>
        <v>[dmə]</v>
      </c>
      <c r="Q531" s="14" cm="1">
        <f t="array" ref="Q531">SUM(_xlfn._xlws.FILTER($H$2:$H$7117,_xlfn.MAP($O$2:$O$7117,_xlfn.LAMBDA(_xlpm.x,_xlpm.x=$O531))))</f>
        <v>1.540755467196819E-3</v>
      </c>
      <c r="R531" s="14">
        <f>$H531/Q531</f>
        <v>6.4516129032258077E-2</v>
      </c>
      <c r="S531" s="14" cm="1">
        <f t="array" ref="S531">SUM(_xlfn._xlws.FILTER($H$2:$H$7117,_xlfn.MAP($P$2:$P$7117,_xlfn.LAMBDA(_xlpm.x,_xlpm.x=$P531))))</f>
        <v>4.9701789264413525E-4</v>
      </c>
      <c r="T531" s="14">
        <f>$H531/S531</f>
        <v>0.19999999999999998</v>
      </c>
      <c r="U531" s="14">
        <f>_xlfn.LET(_xlpm.freq,F531,_xlpm.size,M531+1,_xlpm.F,V531,LOG(1+_xlpm.freq)*LOG(1+_xlpm.size)*_xlpm.F)</f>
        <v>3.2535945900508213E-2</v>
      </c>
      <c r="V531" s="14">
        <f>_xlfn.LET(_xlpm.a,T531,_xlpm.b,R531,2*_xlpm.a*_xlpm.b/(_xlpm.a+_xlpm.b))</f>
        <v>9.7560975609756101E-2</v>
      </c>
      <c r="W531" s="14">
        <f>_xlfn.LET(_xlpm.p,R531,_xlpm.q,T531,LOG(_xlpm.p/_xlpm.q))</f>
        <v>-0.49136169383427253</v>
      </c>
      <c r="X531" s="2"/>
      <c r="AC531" s="2"/>
      <c r="AH531" s="2"/>
      <c r="AI531" s="2"/>
    </row>
    <row r="532" spans="1:35">
      <c r="A532" s="1" t="str">
        <f>_xlfn.LET(_xlpm.sep," : ",CONCATENATE(O532,_xlpm.sep,P532))</f>
        <v>~cte~ : [ktə]</v>
      </c>
      <c r="B532" s="1">
        <f>_xlfn.LET(_xlpm.d,$G532,_xlpm.k,_xlfn.CONCAT(LEFT(TRIM(B$1),1),"*"),COUNTIF(_xlpm.d,_xlpm.k))</f>
        <v>0</v>
      </c>
      <c r="C532" s="1">
        <f>_xlfn.LET(_xlpm.d,$G532,_xlpm.k,_xlfn.CONCAT(LEFT(TRIM(C$1),1),"*"),COUNTIF(_xlpm.d,_xlpm.k))</f>
        <v>0</v>
      </c>
      <c r="D532" s="1">
        <f>_xlfn.LET(_xlpm.d,$G532,_xlpm.k,_xlfn.CONCAT(LEFT(TRIM(D$1),1),"*"),COUNTIF(_xlpm.d,_xlpm.k))</f>
        <v>0</v>
      </c>
      <c r="E532" s="1">
        <f>LOG(F532+1,10)</f>
        <v>0.47712125471966244</v>
      </c>
      <c r="F532" s="7">
        <v>2</v>
      </c>
      <c r="G532" s="9" t="s">
        <v>1643</v>
      </c>
      <c r="H532" s="4">
        <f>F532/freq.sum.r6e</f>
        <v>9.9403578528827041E-5</v>
      </c>
      <c r="I532" s="4" t="str">
        <f>_xlfn.LET(_xlpm.sep,":",_xlpm.w,$G532,LEFT(_xlpm.w,FIND(_xlpm.sep,_xlpm.w)-1))</f>
        <v>ktə</v>
      </c>
      <c r="J532" s="4" t="str">
        <f>_xlfn.LET(_xlpm.sep,":",_xlpm.w,$G532,RIGHT(_xlpm.w,LEN(_xlpm.w)-FIND(_xlpm.sep,_xlpm.w)))</f>
        <v>cte</v>
      </c>
      <c r="K532" s="10">
        <f>_xlfn.LET(_xlpm.w,I532,LEN(_xlpm.w))</f>
        <v>3</v>
      </c>
      <c r="L532" s="10">
        <f>_xlfn.LET(_xlpm.w,J532,LEN(_xlpm.w))</f>
        <v>3</v>
      </c>
      <c r="M532" s="10">
        <f>_xlfn.LET(_xlpm.a,K532,_xlpm.b,L532,MAX(_xlpm.a,_xlpm.b))</f>
        <v>3</v>
      </c>
      <c r="N532" s="10">
        <f>_xlfn.LET(_xlpm.d,(K532,L532),MAX(_xlpm.d)-MIN(_xlpm.d))</f>
        <v>0</v>
      </c>
      <c r="O532" s="1" t="str">
        <f>_xlfn.LET(_xlpm.sep,":",_xlpm.w,$G532,_xlfn.CONCAT("~",RIGHT(_xlpm.w,LEN(_xlpm.w)-FIND(_xlpm.sep,_xlpm.w)),"~"))</f>
        <v>~cte~</v>
      </c>
      <c r="P532" s="1" t="str">
        <f>_xlfn.LET(_xlpm.sep,":",_xlpm.w,$G532,_xlfn.CONCAT("[",LEFT(_xlpm.w,FIND(_xlpm.sep,_xlpm.w)-1),"]"))</f>
        <v>[ktə]</v>
      </c>
      <c r="Q532" s="14" cm="1">
        <f t="array" ref="Q532">SUM(_xlfn._xlws.FILTER($H$2:$H$7109,_xlfn.MAP($O$2:$O$7109,_xlfn.LAMBDA(_xlpm.x,_xlpm.x=$O532))))</f>
        <v>1.540755467196819E-3</v>
      </c>
      <c r="R532" s="14">
        <f>$H532/Q532</f>
        <v>6.4516129032258077E-2</v>
      </c>
      <c r="S532" s="14" cm="1">
        <f t="array" ref="S532">SUM(_xlfn._xlws.FILTER($H$2:$H$7109,_xlfn.MAP($P$2:$P$7109,_xlfn.LAMBDA(_xlpm.x,_xlpm.x=$P532))))</f>
        <v>4.9701789264413525E-4</v>
      </c>
      <c r="T532" s="14">
        <f>$H532/S532</f>
        <v>0.19999999999999998</v>
      </c>
      <c r="U532" s="14">
        <f>_xlfn.LET(_xlpm.freq,F532,_xlpm.size,M532+1,_xlpm.F,V532,LOG(1+_xlpm.freq)*LOG(1+_xlpm.size)*_xlpm.F)</f>
        <v>3.2535945900508213E-2</v>
      </c>
      <c r="V532" s="14">
        <f>_xlfn.LET(_xlpm.a,T532,_xlpm.b,R532,2*_xlpm.a*_xlpm.b/(_xlpm.a+_xlpm.b))</f>
        <v>9.7560975609756101E-2</v>
      </c>
      <c r="W532" s="14">
        <f>_xlfn.LET(_xlpm.p,R532,_xlpm.q,T532,LOG(_xlpm.p/_xlpm.q))</f>
        <v>-0.49136169383427253</v>
      </c>
      <c r="X532" s="2"/>
      <c r="AC532" s="2"/>
      <c r="AH532" s="2"/>
      <c r="AI532" s="2"/>
    </row>
    <row r="533" spans="1:35">
      <c r="A533" s="1" t="str">
        <f>_xlfn.LET(_xlpm.sep," : ",CONCATENATE(O533,_xlpm.sep,P533))</f>
        <v>~lti~ : [ltə]</v>
      </c>
      <c r="B533" s="1">
        <f>_xlfn.LET(_xlpm.d,$G533,_xlpm.k,_xlfn.CONCAT(LEFT(TRIM(B$1),1),"*"),COUNTIF(_xlpm.d,_xlpm.k))</f>
        <v>0</v>
      </c>
      <c r="C533" s="1">
        <f>_xlfn.LET(_xlpm.d,$G533,_xlpm.k,_xlfn.CONCAT(LEFT(TRIM(C$1),1),"*"),COUNTIF(_xlpm.d,_xlpm.k))</f>
        <v>0</v>
      </c>
      <c r="D533" s="1">
        <f>_xlfn.LET(_xlpm.d,$G533,_xlpm.k,_xlfn.CONCAT(LEFT(TRIM(D$1),1),"*"),COUNTIF(_xlpm.d,_xlpm.k))</f>
        <v>0</v>
      </c>
      <c r="E533" s="1">
        <f>LOG(F533+1,10)</f>
        <v>0.47712125471966244</v>
      </c>
      <c r="F533" s="7">
        <v>2</v>
      </c>
      <c r="G533" s="9" t="s">
        <v>2196</v>
      </c>
      <c r="H533" s="4">
        <f>F533/freq.sum.r6e</f>
        <v>9.9403578528827041E-5</v>
      </c>
      <c r="I533" s="1" t="str">
        <f>_xlfn.LET(_xlpm.sep,":",_xlpm.w,$G533,LEFT(_xlpm.w,FIND(_xlpm.sep,_xlpm.w)-1))</f>
        <v>ltə</v>
      </c>
      <c r="J533" s="1" t="str">
        <f>_xlfn.LET(_xlpm.sep,":",_xlpm.w,$G533,RIGHT(_xlpm.w,LEN(_xlpm.w)-FIND(_xlpm.sep,_xlpm.w)))</f>
        <v>lti</v>
      </c>
      <c r="K533" s="10">
        <f>_xlfn.LET(_xlpm.w,I533,LEN(_xlpm.w))</f>
        <v>3</v>
      </c>
      <c r="L533" s="10">
        <f>_xlfn.LET(_xlpm.w,J533,LEN(_xlpm.w))</f>
        <v>3</v>
      </c>
      <c r="M533" s="10">
        <f>_xlfn.LET(_xlpm.a,K533,_xlpm.b,L533,MAX(_xlpm.a,_xlpm.b))</f>
        <v>3</v>
      </c>
      <c r="N533" s="10">
        <f>_xlfn.LET(_xlpm.d,(K533,L533),MAX(_xlpm.d)-MIN(_xlpm.d))</f>
        <v>0</v>
      </c>
      <c r="O533" s="1" t="str">
        <f>_xlfn.LET(_xlpm.sep,":",_xlpm.w,$G533,_xlfn.CONCAT("~",RIGHT(_xlpm.w,LEN(_xlpm.w)-FIND(_xlpm.sep,_xlpm.w)),"~"))</f>
        <v>~lti~</v>
      </c>
      <c r="P533" s="1" t="str">
        <f>_xlfn.LET(_xlpm.sep,":",_xlpm.w,$G533,_xlfn.CONCAT("[",LEFT(_xlpm.w,FIND(_xlpm.sep,_xlpm.w)-1),"]"))</f>
        <v>[ltə]</v>
      </c>
      <c r="Q533" s="14" cm="1">
        <f t="array" ref="Q533">SUM(_xlfn._xlws.FILTER($H$2:$H$7117,_xlfn.MAP($O$2:$O$7117,_xlfn.LAMBDA(_xlpm.x,_xlpm.x=$O533))))</f>
        <v>1.540755467196819E-3</v>
      </c>
      <c r="R533" s="14">
        <f>$H533/Q533</f>
        <v>6.4516129032258077E-2</v>
      </c>
      <c r="S533" s="14" cm="1">
        <f t="array" ref="S533">SUM(_xlfn._xlws.FILTER($H$2:$H$7117,_xlfn.MAP($P$2:$P$7117,_xlfn.LAMBDA(_xlpm.x,_xlpm.x=$P533))))</f>
        <v>4.9701789264413525E-4</v>
      </c>
      <c r="T533" s="14">
        <f>$H533/S533</f>
        <v>0.19999999999999998</v>
      </c>
      <c r="U533" s="14">
        <f>_xlfn.LET(_xlpm.freq,F533,_xlpm.size,M533+1,_xlpm.F,V533,LOG(1+_xlpm.freq)*LOG(1+_xlpm.size)*_xlpm.F)</f>
        <v>3.2535945900508213E-2</v>
      </c>
      <c r="V533" s="14">
        <f>_xlfn.LET(_xlpm.a,T533,_xlpm.b,R533,2*_xlpm.a*_xlpm.b/(_xlpm.a+_xlpm.b))</f>
        <v>9.7560975609756101E-2</v>
      </c>
      <c r="W533" s="14">
        <f>_xlfn.LET(_xlpm.p,R533,_xlpm.q,T533,LOG(_xlpm.p/_xlpm.q))</f>
        <v>-0.49136169383427253</v>
      </c>
      <c r="X533" s="2"/>
      <c r="AC533" s="2"/>
      <c r="AH533" s="2"/>
      <c r="AI533" s="2"/>
    </row>
    <row r="534" spans="1:35">
      <c r="A534" s="1" t="str">
        <f>_xlfn.LET(_xlpm.sep," : ",CONCATENATE(O534,_xlpm.sep,P534))</f>
        <v>~ngi~ : [ndʒə]</v>
      </c>
      <c r="B534" s="1">
        <f>_xlfn.LET(_xlpm.d,$G534,_xlpm.k,_xlfn.CONCAT(LEFT(TRIM(B$1),1),"*"),COUNTIF(_xlpm.d,_xlpm.k))</f>
        <v>0</v>
      </c>
      <c r="C534" s="1">
        <f>_xlfn.LET(_xlpm.d,$G534,_xlpm.k,_xlfn.CONCAT(LEFT(TRIM(C$1),1),"*"),COUNTIF(_xlpm.d,_xlpm.k))</f>
        <v>0</v>
      </c>
      <c r="D534" s="1">
        <f>_xlfn.LET(_xlpm.d,$G534,_xlpm.k,_xlfn.CONCAT(LEFT(TRIM(D$1),1),"*"),COUNTIF(_xlpm.d,_xlpm.k))</f>
        <v>1</v>
      </c>
      <c r="E534" s="1">
        <f>LOG(F534+1,10)</f>
        <v>0.47712125471966244</v>
      </c>
      <c r="F534" s="7">
        <v>2</v>
      </c>
      <c r="G534" s="9" t="s">
        <v>2916</v>
      </c>
      <c r="H534" s="4">
        <f>F534/freq.sum.r6e</f>
        <v>9.9403578528827041E-5</v>
      </c>
      <c r="I534" s="1" t="str">
        <f>_xlfn.LET(_xlpm.sep,":",_xlpm.w,$G534,LEFT(_xlpm.w,FIND(_xlpm.sep,_xlpm.w)-1))</f>
        <v>ndʒə</v>
      </c>
      <c r="J534" s="1" t="str">
        <f>_xlfn.LET(_xlpm.sep,":",_xlpm.w,$G534,RIGHT(_xlpm.w,LEN(_xlpm.w)-FIND(_xlpm.sep,_xlpm.w)))</f>
        <v>ngi</v>
      </c>
      <c r="K534" s="10">
        <f>_xlfn.LET(_xlpm.w,I534,LEN(_xlpm.w))</f>
        <v>4</v>
      </c>
      <c r="L534" s="10">
        <f>_xlfn.LET(_xlpm.w,J534,LEN(_xlpm.w))</f>
        <v>3</v>
      </c>
      <c r="M534" s="10">
        <f>_xlfn.LET(_xlpm.a,K534,_xlpm.b,L534,MAX(_xlpm.a,_xlpm.b))</f>
        <v>4</v>
      </c>
      <c r="N534" s="10">
        <f>_xlfn.LET(_xlpm.d,(K534,L534),MAX(_xlpm.d)-MIN(_xlpm.d))</f>
        <v>1</v>
      </c>
      <c r="O534" s="1" t="str">
        <f>_xlfn.LET(_xlpm.sep,":",_xlpm.w,$G534,_xlfn.CONCAT("~",RIGHT(_xlpm.w,LEN(_xlpm.w)-FIND(_xlpm.sep,_xlpm.w)),"~"))</f>
        <v>~ngi~</v>
      </c>
      <c r="P534" s="1" t="str">
        <f>_xlfn.LET(_xlpm.sep,":",_xlpm.w,$G534,_xlfn.CONCAT("[",LEFT(_xlpm.w,FIND(_xlpm.sep,_xlpm.w)-1),"]"))</f>
        <v>[ndʒə]</v>
      </c>
      <c r="Q534" s="14" cm="1">
        <f t="array" ref="Q534">SUM(_xlfn._xlws.FILTER($H$2:$H$7117,_xlfn.MAP($O$2:$O$7117,_xlfn.LAMBDA(_xlpm.x,_xlpm.x=$O534))))</f>
        <v>2.2862823061630217E-3</v>
      </c>
      <c r="R534" s="14">
        <f>$H534/Q534</f>
        <v>4.3478260869565223E-2</v>
      </c>
      <c r="S534" s="14" cm="1">
        <f t="array" ref="S534">SUM(_xlfn._xlws.FILTER($H$2:$H$7117,_xlfn.MAP($P$2:$P$7117,_xlfn.LAMBDA(_xlpm.x,_xlpm.x=$P534))))</f>
        <v>7.4552683896620309E-4</v>
      </c>
      <c r="T534" s="14">
        <f>$H534/S534</f>
        <v>0.13333333333333328</v>
      </c>
      <c r="U534" s="14">
        <f>_xlfn.LET(_xlpm.freq,F534,_xlpm.size,M534+1,_xlpm.F,V534,LOG(1+_xlpm.freq)*LOG(1+_xlpm.size)*_xlpm.F)</f>
        <v>2.4345737766866771E-2</v>
      </c>
      <c r="V534" s="14">
        <f>_xlfn.LET(_xlpm.a,T534,_xlpm.b,R534,2*_xlpm.a*_xlpm.b/(_xlpm.a+_xlpm.b))</f>
        <v>6.5573770491803282E-2</v>
      </c>
      <c r="W534" s="14">
        <f>_xlfn.LET(_xlpm.p,R534,_xlpm.q,T534,LOG(_xlpm.p/_xlpm.q))</f>
        <v>-0.48666657262589258</v>
      </c>
      <c r="X534" s="2"/>
      <c r="AC534" s="2"/>
      <c r="AH534" s="2"/>
      <c r="AI534" s="2"/>
    </row>
    <row r="535" spans="1:35">
      <c r="A535" s="1" t="str">
        <f>_xlfn.LET(_xlpm.sep," : ",CONCATENATE(O535,_xlpm.sep,P535))</f>
        <v>~cro~ : [kɹɑ]</v>
      </c>
      <c r="B535" s="1">
        <f>_xlfn.LET(_xlpm.d,$G535,_xlpm.k,_xlfn.CONCAT(LEFT(TRIM(B$1),1),"*"),COUNTIF(_xlpm.d,_xlpm.k))</f>
        <v>0</v>
      </c>
      <c r="C535" s="1">
        <f>_xlfn.LET(_xlpm.d,$G535,_xlpm.k,_xlfn.CONCAT(LEFT(TRIM(C$1),1),"*"),COUNTIF(_xlpm.d,_xlpm.k))</f>
        <v>0</v>
      </c>
      <c r="D535" s="1">
        <f>_xlfn.LET(_xlpm.d,$G535,_xlpm.k,_xlfn.CONCAT(LEFT(TRIM(D$1),1),"*"),COUNTIF(_xlpm.d,_xlpm.k))</f>
        <v>0</v>
      </c>
      <c r="E535" s="1">
        <f>LOG(F535+1,10)</f>
        <v>0.30102999566398114</v>
      </c>
      <c r="F535" s="7">
        <v>1</v>
      </c>
      <c r="G535" s="9" t="s">
        <v>1968</v>
      </c>
      <c r="H535" s="4">
        <f>F535/freq.sum.r6e</f>
        <v>4.9701789264413521E-5</v>
      </c>
      <c r="I535" s="1" t="str">
        <f>_xlfn.LET(_xlpm.sep,":",_xlpm.w,$G535,LEFT(_xlpm.w,FIND(_xlpm.sep,_xlpm.w)-1))</f>
        <v>kɹɑ</v>
      </c>
      <c r="J535" s="1" t="str">
        <f>_xlfn.LET(_xlpm.sep,":",_xlpm.w,$G535,RIGHT(_xlpm.w,LEN(_xlpm.w)-FIND(_xlpm.sep,_xlpm.w)))</f>
        <v>cro</v>
      </c>
      <c r="K535" s="10">
        <f>_xlfn.LET(_xlpm.w,I535,LEN(_xlpm.w))</f>
        <v>3</v>
      </c>
      <c r="L535" s="10">
        <f>_xlfn.LET(_xlpm.w,J535,LEN(_xlpm.w))</f>
        <v>3</v>
      </c>
      <c r="M535" s="10">
        <f>_xlfn.LET(_xlpm.a,K535,_xlpm.b,L535,MAX(_xlpm.a,_xlpm.b))</f>
        <v>3</v>
      </c>
      <c r="N535" s="10">
        <f>_xlfn.LET(_xlpm.d,(K535,L535),MAX(_xlpm.d)-MIN(_xlpm.d))</f>
        <v>0</v>
      </c>
      <c r="O535" s="1" t="str">
        <f>_xlfn.LET(_xlpm.sep,":",_xlpm.w,$G535,_xlfn.CONCAT("~",RIGHT(_xlpm.w,LEN(_xlpm.w)-FIND(_xlpm.sep,_xlpm.w)),"~"))</f>
        <v>~cro~</v>
      </c>
      <c r="P535" s="1" t="str">
        <f>_xlfn.LET(_xlpm.sep,":",_xlpm.w,$G535,_xlfn.CONCAT("[",LEFT(_xlpm.w,FIND(_xlpm.sep,_xlpm.w)-1),"]"))</f>
        <v>[kɹɑ]</v>
      </c>
      <c r="Q535" s="14" cm="1">
        <f t="array" ref="Q535">SUM(_xlfn._xlws.FILTER($H$2:$H$7117,_xlfn.MAP($O$2:$O$7117,_xlfn.LAMBDA(_xlpm.x,_xlpm.x=$O535))))</f>
        <v>2.9821073558648114E-4</v>
      </c>
      <c r="R535" s="14">
        <f>$H535/Q535</f>
        <v>0.16666666666666666</v>
      </c>
      <c r="S535" s="14" cm="1">
        <f t="array" ref="S535">SUM(_xlfn._xlws.FILTER($H$2:$H$7117,_xlfn.MAP($P$2:$P$7117,_xlfn.LAMBDA(_xlpm.x,_xlpm.x=$P535))))</f>
        <v>9.9403578528827041E-5</v>
      </c>
      <c r="T535" s="14">
        <f>$H535/S535</f>
        <v>0.5</v>
      </c>
      <c r="U535" s="14">
        <f>_xlfn.LET(_xlpm.freq,F535,_xlpm.size,M535+1,_xlpm.F,V535,LOG(1+_xlpm.freq)*LOG(1+_xlpm.size)*_xlpm.F)</f>
        <v>5.260273434363117E-2</v>
      </c>
      <c r="V535" s="14">
        <f>_xlfn.LET(_xlpm.a,T535,_xlpm.b,R535,2*_xlpm.a*_xlpm.b/(_xlpm.a+_xlpm.b))</f>
        <v>0.25</v>
      </c>
      <c r="W535" s="14">
        <f>_xlfn.LET(_xlpm.p,R535,_xlpm.q,T535,LOG(_xlpm.p/_xlpm.q))</f>
        <v>-0.47712125471966244</v>
      </c>
      <c r="X535" s="2"/>
      <c r="AC535" s="2"/>
      <c r="AH535" s="2"/>
      <c r="AI535" s="2"/>
    </row>
    <row r="536" spans="1:35">
      <c r="A536" s="1" t="str">
        <f>_xlfn.LET(_xlpm.sep," : ",CONCATENATE(O536,_xlpm.sep,P536))</f>
        <v>~bah~ : [bæ]</v>
      </c>
      <c r="B536" s="1">
        <f>_xlfn.LET(_xlpm.d,$G536,_xlpm.k,_xlfn.CONCAT(LEFT(TRIM(B$1),1),"*"),COUNTIF(_xlpm.d,_xlpm.k))</f>
        <v>0</v>
      </c>
      <c r="C536" s="1">
        <f>_xlfn.LET(_xlpm.d,$G536,_xlpm.k,_xlfn.CONCAT(LEFT(TRIM(C$1),1),"*"),COUNTIF(_xlpm.d,_xlpm.k))</f>
        <v>0</v>
      </c>
      <c r="D536" s="1">
        <f>_xlfn.LET(_xlpm.d,$G536,_xlpm.k,_xlfn.CONCAT(LEFT(TRIM(D$1),1),"*"),COUNTIF(_xlpm.d,_xlpm.k))</f>
        <v>0</v>
      </c>
      <c r="E536" s="1">
        <f>LOG(F536+1,10)</f>
        <v>0.30102999566398114</v>
      </c>
      <c r="F536" s="7">
        <v>1</v>
      </c>
      <c r="G536" s="9" t="s">
        <v>91</v>
      </c>
      <c r="H536" s="4">
        <f>F536/freq.sum.r6e</f>
        <v>4.9701789264413521E-5</v>
      </c>
      <c r="I536" s="1" t="str">
        <f>_xlfn.LET(_xlpm.sep,":",_xlpm.w,$G536,LEFT(_xlpm.w,FIND(_xlpm.sep,_xlpm.w)-1))</f>
        <v>bæ</v>
      </c>
      <c r="J536" s="1" t="str">
        <f>_xlfn.LET(_xlpm.sep,":",_xlpm.w,$G536,RIGHT(_xlpm.w,LEN(_xlpm.w)-FIND(_xlpm.sep,_xlpm.w)))</f>
        <v>bah</v>
      </c>
      <c r="K536" s="10">
        <f>_xlfn.LET(_xlpm.w,I536,LEN(_xlpm.w))</f>
        <v>2</v>
      </c>
      <c r="L536" s="10">
        <f>_xlfn.LET(_xlpm.w,J536,LEN(_xlpm.w))</f>
        <v>3</v>
      </c>
      <c r="M536" s="10">
        <f>_xlfn.LET(_xlpm.a,K536,_xlpm.b,L536,MAX(_xlpm.a,_xlpm.b))</f>
        <v>3</v>
      </c>
      <c r="N536" s="10">
        <f>_xlfn.LET(_xlpm.d,(K536,L536),MAX(_xlpm.d)-MIN(_xlpm.d))</f>
        <v>1</v>
      </c>
      <c r="O536" s="1" t="str">
        <f>_xlfn.LET(_xlpm.sep,":",_xlpm.w,$G536,_xlfn.CONCAT("~",RIGHT(_xlpm.w,LEN(_xlpm.w)-FIND(_xlpm.sep,_xlpm.w)),"~"))</f>
        <v>~bah~</v>
      </c>
      <c r="P536" s="1" t="str">
        <f>_xlfn.LET(_xlpm.sep,":",_xlpm.w,$G536,_xlfn.CONCAT("[",LEFT(_xlpm.w,FIND(_xlpm.sep,_xlpm.w)-1),"]"))</f>
        <v>[bæ]</v>
      </c>
      <c r="Q536" s="14" cm="1">
        <f t="array" ref="Q536">SUM(_xlfn._xlws.FILTER($H$2:$H$7117,_xlfn.MAP($O$2:$O$7117,_xlfn.LAMBDA(_xlpm.x,_xlpm.x=$O536))))</f>
        <v>1.4910536779324057E-4</v>
      </c>
      <c r="R536" s="14">
        <f>$H536/Q536</f>
        <v>0.33333333333333331</v>
      </c>
      <c r="S536" s="14" cm="1">
        <f t="array" ref="S536">SUM(_xlfn._xlws.FILTER($H$2:$H$7117,_xlfn.MAP($P$2:$P$7117,_xlfn.LAMBDA(_xlpm.x,_xlpm.x=$P536))))</f>
        <v>4.9701789264413521E-5</v>
      </c>
      <c r="T536" s="14">
        <f>$H536/S536</f>
        <v>1</v>
      </c>
      <c r="U536" s="14">
        <f>_xlfn.LET(_xlpm.freq,F536,_xlpm.size,M536+1,_xlpm.F,V536,LOG(1+_xlpm.freq)*LOG(1+_xlpm.size)*_xlpm.F)</f>
        <v>0.10520546868726234</v>
      </c>
      <c r="V536" s="14">
        <f>_xlfn.LET(_xlpm.a,T536,_xlpm.b,R536,2*_xlpm.a*_xlpm.b/(_xlpm.a+_xlpm.b))</f>
        <v>0.5</v>
      </c>
      <c r="W536" s="14">
        <f>_xlfn.LET(_xlpm.p,R536,_xlpm.q,T536,LOG(_xlpm.p/_xlpm.q))</f>
        <v>-0.47712125471966244</v>
      </c>
      <c r="X536" s="2"/>
      <c r="AC536" s="2"/>
      <c r="AH536" s="2"/>
      <c r="AI536" s="2"/>
    </row>
    <row r="537" spans="1:35">
      <c r="A537" s="1" t="str">
        <f>_xlfn.LET(_xlpm.sep," : ",CONCATENATE(O537,_xlpm.sep,P537))</f>
        <v>~jah~ : [dʒæ]</v>
      </c>
      <c r="B537" s="1">
        <f>_xlfn.LET(_xlpm.d,$G537,_xlpm.k,_xlfn.CONCAT(LEFT(TRIM(B$1),1),"*"),COUNTIF(_xlpm.d,_xlpm.k))</f>
        <v>0</v>
      </c>
      <c r="C537" s="1">
        <f>_xlfn.LET(_xlpm.d,$G537,_xlpm.k,_xlfn.CONCAT(LEFT(TRIM(C$1),1),"*"),COUNTIF(_xlpm.d,_xlpm.k))</f>
        <v>0</v>
      </c>
      <c r="D537" s="1">
        <f>_xlfn.LET(_xlpm.d,$G537,_xlpm.k,_xlfn.CONCAT(LEFT(TRIM(D$1),1),"*"),COUNTIF(_xlpm.d,_xlpm.k))</f>
        <v>0</v>
      </c>
      <c r="E537" s="1">
        <f>LOG(F537+1,10)</f>
        <v>0.30102999566398114</v>
      </c>
      <c r="F537" s="7">
        <v>1</v>
      </c>
      <c r="G537" s="9" t="s">
        <v>650</v>
      </c>
      <c r="H537" s="4">
        <f>F537/freq.sum.r6e</f>
        <v>4.9701789264413521E-5</v>
      </c>
      <c r="I537" s="1" t="str">
        <f>_xlfn.LET(_xlpm.sep,":",_xlpm.w,$G537,LEFT(_xlpm.w,FIND(_xlpm.sep,_xlpm.w)-1))</f>
        <v>dʒæ</v>
      </c>
      <c r="J537" s="1" t="str">
        <f>_xlfn.LET(_xlpm.sep,":",_xlpm.w,$G537,RIGHT(_xlpm.w,LEN(_xlpm.w)-FIND(_xlpm.sep,_xlpm.w)))</f>
        <v>jah</v>
      </c>
      <c r="K537" s="10">
        <f>_xlfn.LET(_xlpm.w,I537,LEN(_xlpm.w))</f>
        <v>3</v>
      </c>
      <c r="L537" s="10">
        <f>_xlfn.LET(_xlpm.w,J537,LEN(_xlpm.w))</f>
        <v>3</v>
      </c>
      <c r="M537" s="10">
        <f>_xlfn.LET(_xlpm.a,K537,_xlpm.b,L537,MAX(_xlpm.a,_xlpm.b))</f>
        <v>3</v>
      </c>
      <c r="N537" s="10">
        <f>_xlfn.LET(_xlpm.d,(K537,L537),MAX(_xlpm.d)-MIN(_xlpm.d))</f>
        <v>0</v>
      </c>
      <c r="O537" s="1" t="str">
        <f>_xlfn.LET(_xlpm.sep,":",_xlpm.w,$G537,_xlfn.CONCAT("~",RIGHT(_xlpm.w,LEN(_xlpm.w)-FIND(_xlpm.sep,_xlpm.w)),"~"))</f>
        <v>~jah~</v>
      </c>
      <c r="P537" s="1" t="str">
        <f>_xlfn.LET(_xlpm.sep,":",_xlpm.w,$G537,_xlfn.CONCAT("[",LEFT(_xlpm.w,FIND(_xlpm.sep,_xlpm.w)-1),"]"))</f>
        <v>[dʒæ]</v>
      </c>
      <c r="Q537" s="14" cm="1">
        <f t="array" ref="Q537">SUM(_xlfn._xlws.FILTER($H$2:$H$7117,_xlfn.MAP($O$2:$O$7117,_xlfn.LAMBDA(_xlpm.x,_xlpm.x=$O537))))</f>
        <v>1.4910536779324057E-4</v>
      </c>
      <c r="R537" s="14">
        <f>$H537/Q537</f>
        <v>0.33333333333333331</v>
      </c>
      <c r="S537" s="14" cm="1">
        <f t="array" ref="S537">SUM(_xlfn._xlws.FILTER($H$2:$H$7117,_xlfn.MAP($P$2:$P$7117,_xlfn.LAMBDA(_xlpm.x,_xlpm.x=$P537))))</f>
        <v>4.9701789264413521E-5</v>
      </c>
      <c r="T537" s="14">
        <f>$H537/S537</f>
        <v>1</v>
      </c>
      <c r="U537" s="14">
        <f>_xlfn.LET(_xlpm.freq,F537,_xlpm.size,M537+1,_xlpm.F,V537,LOG(1+_xlpm.freq)*LOG(1+_xlpm.size)*_xlpm.F)</f>
        <v>0.10520546868726234</v>
      </c>
      <c r="V537" s="14">
        <f>_xlfn.LET(_xlpm.a,T537,_xlpm.b,R537,2*_xlpm.a*_xlpm.b/(_xlpm.a+_xlpm.b))</f>
        <v>0.5</v>
      </c>
      <c r="W537" s="14">
        <f>_xlfn.LET(_xlpm.p,R537,_xlpm.q,T537,LOG(_xlpm.p/_xlpm.q))</f>
        <v>-0.47712125471966244</v>
      </c>
      <c r="X537" s="2"/>
      <c r="AC537" s="2"/>
      <c r="AH537" s="2"/>
      <c r="AI537" s="2"/>
    </row>
    <row r="538" spans="1:35">
      <c r="A538" s="1" t="str">
        <f>_xlfn.LET(_xlpm.sep," : ",CONCATENATE(O538,_xlpm.sep,P538))</f>
        <v>~hah~ : [hæ]</v>
      </c>
      <c r="B538" s="1">
        <f>_xlfn.LET(_xlpm.d,$G538,_xlpm.k,_xlfn.CONCAT(LEFT(TRIM(B$1),1),"*"),COUNTIF(_xlpm.d,_xlpm.k))</f>
        <v>0</v>
      </c>
      <c r="C538" s="1">
        <f>_xlfn.LET(_xlpm.d,$G538,_xlpm.k,_xlfn.CONCAT(LEFT(TRIM(C$1),1),"*"),COUNTIF(_xlpm.d,_xlpm.k))</f>
        <v>0</v>
      </c>
      <c r="D538" s="1">
        <f>_xlfn.LET(_xlpm.d,$G538,_xlpm.k,_xlfn.CONCAT(LEFT(TRIM(D$1),1),"*"),COUNTIF(_xlpm.d,_xlpm.k))</f>
        <v>0</v>
      </c>
      <c r="E538" s="1">
        <f>LOG(F538+1,10)</f>
        <v>0.30102999566398114</v>
      </c>
      <c r="F538" s="7">
        <v>1</v>
      </c>
      <c r="G538" s="9" t="s">
        <v>1175</v>
      </c>
      <c r="H538" s="4">
        <f>F538/freq.sum.r6e</f>
        <v>4.9701789264413521E-5</v>
      </c>
      <c r="I538" s="1" t="str">
        <f>_xlfn.LET(_xlpm.sep,":",_xlpm.w,$G538,LEFT(_xlpm.w,FIND(_xlpm.sep,_xlpm.w)-1))</f>
        <v>hæ</v>
      </c>
      <c r="J538" s="1" t="str">
        <f>_xlfn.LET(_xlpm.sep,":",_xlpm.w,$G538,RIGHT(_xlpm.w,LEN(_xlpm.w)-FIND(_xlpm.sep,_xlpm.w)))</f>
        <v>hah</v>
      </c>
      <c r="K538" s="10">
        <f>_xlfn.LET(_xlpm.w,I538,LEN(_xlpm.w))</f>
        <v>2</v>
      </c>
      <c r="L538" s="10">
        <f>_xlfn.LET(_xlpm.w,J538,LEN(_xlpm.w))</f>
        <v>3</v>
      </c>
      <c r="M538" s="10">
        <f>_xlfn.LET(_xlpm.a,K538,_xlpm.b,L538,MAX(_xlpm.a,_xlpm.b))</f>
        <v>3</v>
      </c>
      <c r="N538" s="10">
        <f>_xlfn.LET(_xlpm.d,(K538,L538),MAX(_xlpm.d)-MIN(_xlpm.d))</f>
        <v>1</v>
      </c>
      <c r="O538" s="1" t="str">
        <f>_xlfn.LET(_xlpm.sep,":",_xlpm.w,$G538,_xlfn.CONCAT("~",RIGHT(_xlpm.w,LEN(_xlpm.w)-FIND(_xlpm.sep,_xlpm.w)),"~"))</f>
        <v>~hah~</v>
      </c>
      <c r="P538" s="1" t="str">
        <f>_xlfn.LET(_xlpm.sep,":",_xlpm.w,$G538,_xlfn.CONCAT("[",LEFT(_xlpm.w,FIND(_xlpm.sep,_xlpm.w)-1),"]"))</f>
        <v>[hæ]</v>
      </c>
      <c r="Q538" s="14" cm="1">
        <f t="array" ref="Q538">SUM(_xlfn._xlws.FILTER($H$2:$H$7117,_xlfn.MAP($O$2:$O$7117,_xlfn.LAMBDA(_xlpm.x,_xlpm.x=$O538))))</f>
        <v>1.4910536779324057E-4</v>
      </c>
      <c r="R538" s="14">
        <f>$H538/Q538</f>
        <v>0.33333333333333331</v>
      </c>
      <c r="S538" s="14" cm="1">
        <f t="array" ref="S538">SUM(_xlfn._xlws.FILTER($H$2:$H$7117,_xlfn.MAP($P$2:$P$7117,_xlfn.LAMBDA(_xlpm.x,_xlpm.x=$P538))))</f>
        <v>4.9701789264413521E-5</v>
      </c>
      <c r="T538" s="14">
        <f>$H538/S538</f>
        <v>1</v>
      </c>
      <c r="U538" s="14">
        <f>_xlfn.LET(_xlpm.freq,F538,_xlpm.size,M538+1,_xlpm.F,V538,LOG(1+_xlpm.freq)*LOG(1+_xlpm.size)*_xlpm.F)</f>
        <v>0.10520546868726234</v>
      </c>
      <c r="V538" s="14">
        <f>_xlfn.LET(_xlpm.a,T538,_xlpm.b,R538,2*_xlpm.a*_xlpm.b/(_xlpm.a+_xlpm.b))</f>
        <v>0.5</v>
      </c>
      <c r="W538" s="14">
        <f>_xlfn.LET(_xlpm.p,R538,_xlpm.q,T538,LOG(_xlpm.p/_xlpm.q))</f>
        <v>-0.47712125471966244</v>
      </c>
      <c r="X538" s="2"/>
      <c r="AC538" s="2"/>
      <c r="AH538" s="2"/>
      <c r="AI538" s="2"/>
    </row>
    <row r="539" spans="1:35">
      <c r="A539" s="1" t="str">
        <f>_xlfn.LET(_xlpm.sep," : ",CONCATENATE(O539,_xlpm.sep,P539))</f>
        <v>~lah~ : [læ]</v>
      </c>
      <c r="B539" s="1">
        <f>_xlfn.LET(_xlpm.d,$G539,_xlpm.k,_xlfn.CONCAT(LEFT(TRIM(B$1),1),"*"),COUNTIF(_xlpm.d,_xlpm.k))</f>
        <v>0</v>
      </c>
      <c r="C539" s="1">
        <f>_xlfn.LET(_xlpm.d,$G539,_xlpm.k,_xlfn.CONCAT(LEFT(TRIM(C$1),1),"*"),COUNTIF(_xlpm.d,_xlpm.k))</f>
        <v>0</v>
      </c>
      <c r="D539" s="1">
        <f>_xlfn.LET(_xlpm.d,$G539,_xlpm.k,_xlfn.CONCAT(LEFT(TRIM(D$1),1),"*"),COUNTIF(_xlpm.d,_xlpm.k))</f>
        <v>0</v>
      </c>
      <c r="E539" s="1">
        <f>LOG(F539+1,10)</f>
        <v>0.30102999566398114</v>
      </c>
      <c r="F539" s="7">
        <v>1</v>
      </c>
      <c r="G539" s="9" t="s">
        <v>1999</v>
      </c>
      <c r="H539" s="4">
        <f>F539/freq.sum.r6e</f>
        <v>4.9701789264413521E-5</v>
      </c>
      <c r="I539" s="1" t="str">
        <f>_xlfn.LET(_xlpm.sep,":",_xlpm.w,$G539,LEFT(_xlpm.w,FIND(_xlpm.sep,_xlpm.w)-1))</f>
        <v>læ</v>
      </c>
      <c r="J539" s="1" t="str">
        <f>_xlfn.LET(_xlpm.sep,":",_xlpm.w,$G539,RIGHT(_xlpm.w,LEN(_xlpm.w)-FIND(_xlpm.sep,_xlpm.w)))</f>
        <v>lah</v>
      </c>
      <c r="K539" s="10">
        <f>_xlfn.LET(_xlpm.w,I539,LEN(_xlpm.w))</f>
        <v>2</v>
      </c>
      <c r="L539" s="10">
        <f>_xlfn.LET(_xlpm.w,J539,LEN(_xlpm.w))</f>
        <v>3</v>
      </c>
      <c r="M539" s="10">
        <f>_xlfn.LET(_xlpm.a,K539,_xlpm.b,L539,MAX(_xlpm.a,_xlpm.b))</f>
        <v>3</v>
      </c>
      <c r="N539" s="10">
        <f>_xlfn.LET(_xlpm.d,(K539,L539),MAX(_xlpm.d)-MIN(_xlpm.d))</f>
        <v>1</v>
      </c>
      <c r="O539" s="1" t="str">
        <f>_xlfn.LET(_xlpm.sep,":",_xlpm.w,$G539,_xlfn.CONCAT("~",RIGHT(_xlpm.w,LEN(_xlpm.w)-FIND(_xlpm.sep,_xlpm.w)),"~"))</f>
        <v>~lah~</v>
      </c>
      <c r="P539" s="1" t="str">
        <f>_xlfn.LET(_xlpm.sep,":",_xlpm.w,$G539,_xlfn.CONCAT("[",LEFT(_xlpm.w,FIND(_xlpm.sep,_xlpm.w)-1),"]"))</f>
        <v>[læ]</v>
      </c>
      <c r="Q539" s="14" cm="1">
        <f t="array" ref="Q539">SUM(_xlfn._xlws.FILTER($H$2:$H$7111,_xlfn.MAP($O$2:$O$7111,_xlfn.LAMBDA(_xlpm.x,_xlpm.x=$O539))))</f>
        <v>1.4910536779324057E-4</v>
      </c>
      <c r="R539" s="14">
        <f>$H539/Q539</f>
        <v>0.33333333333333331</v>
      </c>
      <c r="S539" s="14" cm="1">
        <f t="array" ref="S539">SUM(_xlfn._xlws.FILTER($H$2:$H$7111,_xlfn.MAP($P$2:$P$7111,_xlfn.LAMBDA(_xlpm.x,_xlpm.x=$P539))))</f>
        <v>4.9701789264413521E-5</v>
      </c>
      <c r="T539" s="14">
        <f>$H539/S539</f>
        <v>1</v>
      </c>
      <c r="U539" s="14">
        <f>_xlfn.LET(_xlpm.freq,F539,_xlpm.size,M539+1,_xlpm.F,V539,LOG(1+_xlpm.freq)*LOG(1+_xlpm.size)*_xlpm.F)</f>
        <v>0.10520546868726234</v>
      </c>
      <c r="V539" s="14">
        <f>_xlfn.LET(_xlpm.a,T539,_xlpm.b,R539,2*_xlpm.a*_xlpm.b/(_xlpm.a+_xlpm.b))</f>
        <v>0.5</v>
      </c>
      <c r="W539" s="14">
        <f>_xlfn.LET(_xlpm.p,R539,_xlpm.q,T539,LOG(_xlpm.p/_xlpm.q))</f>
        <v>-0.47712125471966244</v>
      </c>
      <c r="X539" s="2"/>
      <c r="AC539" s="2"/>
      <c r="AH539" s="2"/>
      <c r="AI539" s="2"/>
    </row>
    <row r="540" spans="1:35">
      <c r="A540" s="1" t="str">
        <f>_xlfn.LET(_xlpm.sep," : ",CONCATENATE(O540,_xlpm.sep,P540))</f>
        <v>~nah~ : [næ]</v>
      </c>
      <c r="B540" s="1">
        <f>_xlfn.LET(_xlpm.d,$G540,_xlpm.k,_xlfn.CONCAT(LEFT(TRIM(B$1),1),"*"),COUNTIF(_xlpm.d,_xlpm.k))</f>
        <v>0</v>
      </c>
      <c r="C540" s="1">
        <f>_xlfn.LET(_xlpm.d,$G540,_xlpm.k,_xlfn.CONCAT(LEFT(TRIM(C$1),1),"*"),COUNTIF(_xlpm.d,_xlpm.k))</f>
        <v>0</v>
      </c>
      <c r="D540" s="1">
        <f>_xlfn.LET(_xlpm.d,$G540,_xlpm.k,_xlfn.CONCAT(LEFT(TRIM(D$1),1),"*"),COUNTIF(_xlpm.d,_xlpm.k))</f>
        <v>1</v>
      </c>
      <c r="E540" s="1">
        <f>LOG(F540+1,10)</f>
        <v>0.30102999566398114</v>
      </c>
      <c r="F540" s="7">
        <v>1</v>
      </c>
      <c r="G540" s="9" t="s">
        <v>2819</v>
      </c>
      <c r="H540" s="4">
        <f>F540/freq.sum.r6e</f>
        <v>4.9701789264413521E-5</v>
      </c>
      <c r="I540" s="1" t="str">
        <f>_xlfn.LET(_xlpm.sep,":",_xlpm.w,$G540,LEFT(_xlpm.w,FIND(_xlpm.sep,_xlpm.w)-1))</f>
        <v>næ</v>
      </c>
      <c r="J540" s="1" t="str">
        <f>_xlfn.LET(_xlpm.sep,":",_xlpm.w,$G540,RIGHT(_xlpm.w,LEN(_xlpm.w)-FIND(_xlpm.sep,_xlpm.w)))</f>
        <v>nah</v>
      </c>
      <c r="K540" s="10">
        <f>_xlfn.LET(_xlpm.w,I540,LEN(_xlpm.w))</f>
        <v>2</v>
      </c>
      <c r="L540" s="10">
        <f>_xlfn.LET(_xlpm.w,J540,LEN(_xlpm.w))</f>
        <v>3</v>
      </c>
      <c r="M540" s="10">
        <f>_xlfn.LET(_xlpm.a,K540,_xlpm.b,L540,MAX(_xlpm.a,_xlpm.b))</f>
        <v>3</v>
      </c>
      <c r="N540" s="10">
        <f>_xlfn.LET(_xlpm.d,(K540,L540),MAX(_xlpm.d)-MIN(_xlpm.d))</f>
        <v>1</v>
      </c>
      <c r="O540" s="1" t="str">
        <f>_xlfn.LET(_xlpm.sep,":",_xlpm.w,$G540,_xlfn.CONCAT("~",RIGHT(_xlpm.w,LEN(_xlpm.w)-FIND(_xlpm.sep,_xlpm.w)),"~"))</f>
        <v>~nah~</v>
      </c>
      <c r="P540" s="1" t="str">
        <f>_xlfn.LET(_xlpm.sep,":",_xlpm.w,$G540,_xlfn.CONCAT("[",LEFT(_xlpm.w,FIND(_xlpm.sep,_xlpm.w)-1),"]"))</f>
        <v>[næ]</v>
      </c>
      <c r="Q540" s="14" cm="1">
        <f t="array" ref="Q540">SUM(_xlfn._xlws.FILTER($H$2:$H$7117,_xlfn.MAP($O$2:$O$7117,_xlfn.LAMBDA(_xlpm.x,_xlpm.x=$O540))))</f>
        <v>1.4910536779324057E-4</v>
      </c>
      <c r="R540" s="14">
        <f>$H540/Q540</f>
        <v>0.33333333333333331</v>
      </c>
      <c r="S540" s="14" cm="1">
        <f t="array" ref="S540">SUM(_xlfn._xlws.FILTER($H$2:$H$7117,_xlfn.MAP($P$2:$P$7117,_xlfn.LAMBDA(_xlpm.x,_xlpm.x=$P540))))</f>
        <v>4.9701789264413521E-5</v>
      </c>
      <c r="T540" s="14">
        <f>$H540/S540</f>
        <v>1</v>
      </c>
      <c r="U540" s="14">
        <f>_xlfn.LET(_xlpm.freq,F540,_xlpm.size,M540+1,_xlpm.F,V540,LOG(1+_xlpm.freq)*LOG(1+_xlpm.size)*_xlpm.F)</f>
        <v>0.10520546868726234</v>
      </c>
      <c r="V540" s="14">
        <f>_xlfn.LET(_xlpm.a,T540,_xlpm.b,R540,2*_xlpm.a*_xlpm.b/(_xlpm.a+_xlpm.b))</f>
        <v>0.5</v>
      </c>
      <c r="W540" s="14">
        <f>_xlfn.LET(_xlpm.p,R540,_xlpm.q,T540,LOG(_xlpm.p/_xlpm.q))</f>
        <v>-0.47712125471966244</v>
      </c>
      <c r="X540" s="2"/>
      <c r="AC540" s="2"/>
      <c r="AH540" s="2"/>
      <c r="AI540" s="2"/>
    </row>
    <row r="541" spans="1:35">
      <c r="A541" s="1" t="str">
        <f>_xlfn.LET(_xlpm.sep," : ",CONCATENATE(O541,_xlpm.sep,P541))</f>
        <v>~pah~ : [pæ]</v>
      </c>
      <c r="B541" s="1">
        <f>_xlfn.LET(_xlpm.d,$G541,_xlpm.k,_xlfn.CONCAT(LEFT(TRIM(B$1),1),"*"),COUNTIF(_xlpm.d,_xlpm.k))</f>
        <v>0</v>
      </c>
      <c r="C541" s="1">
        <f>_xlfn.LET(_xlpm.d,$G541,_xlpm.k,_xlfn.CONCAT(LEFT(TRIM(C$1),1),"*"),COUNTIF(_xlpm.d,_xlpm.k))</f>
        <v>0</v>
      </c>
      <c r="D541" s="1">
        <f>_xlfn.LET(_xlpm.d,$G541,_xlpm.k,_xlfn.CONCAT(LEFT(TRIM(D$1),1),"*"),COUNTIF(_xlpm.d,_xlpm.k))</f>
        <v>0</v>
      </c>
      <c r="E541" s="1">
        <f>LOG(F541+1,10)</f>
        <v>0.30102999566398114</v>
      </c>
      <c r="F541" s="7">
        <v>1</v>
      </c>
      <c r="G541" s="9" t="s">
        <v>3539</v>
      </c>
      <c r="H541" s="4">
        <f>F541/freq.sum.r6e</f>
        <v>4.9701789264413521E-5</v>
      </c>
      <c r="I541" s="4" t="str">
        <f>_xlfn.LET(_xlpm.sep,":",_xlpm.w,$G541,LEFT(_xlpm.w,FIND(_xlpm.sep,_xlpm.w)-1))</f>
        <v>pæ</v>
      </c>
      <c r="J541" s="4" t="str">
        <f>_xlfn.LET(_xlpm.sep,":",_xlpm.w,$G541,RIGHT(_xlpm.w,LEN(_xlpm.w)-FIND(_xlpm.sep,_xlpm.w)))</f>
        <v>pah</v>
      </c>
      <c r="K541" s="10">
        <f>_xlfn.LET(_xlpm.w,I541,LEN(_xlpm.w))</f>
        <v>2</v>
      </c>
      <c r="L541" s="10">
        <f>_xlfn.LET(_xlpm.w,J541,LEN(_xlpm.w))</f>
        <v>3</v>
      </c>
      <c r="M541" s="10">
        <f>_xlfn.LET(_xlpm.a,K541,_xlpm.b,L541,MAX(_xlpm.a,_xlpm.b))</f>
        <v>3</v>
      </c>
      <c r="N541" s="10">
        <f>_xlfn.LET(_xlpm.d,(K541,L541),MAX(_xlpm.d)-MIN(_xlpm.d))</f>
        <v>1</v>
      </c>
      <c r="O541" s="1" t="str">
        <f>_xlfn.LET(_xlpm.sep,":",_xlpm.w,$G541,_xlfn.CONCAT("~",RIGHT(_xlpm.w,LEN(_xlpm.w)-FIND(_xlpm.sep,_xlpm.w)),"~"))</f>
        <v>~pah~</v>
      </c>
      <c r="P541" s="1" t="str">
        <f>_xlfn.LET(_xlpm.sep,":",_xlpm.w,$G541,_xlfn.CONCAT("[",LEFT(_xlpm.w,FIND(_xlpm.sep,_xlpm.w)-1),"]"))</f>
        <v>[pæ]</v>
      </c>
      <c r="Q541" s="14" cm="1">
        <f t="array" ref="Q541">SUM(_xlfn._xlws.FILTER($H$2:$H$7109,_xlfn.MAP($O$2:$O$7109,_xlfn.LAMBDA(_xlpm.x,_xlpm.x=$O541))))</f>
        <v>1.4910536779324057E-4</v>
      </c>
      <c r="R541" s="14">
        <f>$H541/Q541</f>
        <v>0.33333333333333331</v>
      </c>
      <c r="S541" s="14" cm="1">
        <f t="array" ref="S541">SUM(_xlfn._xlws.FILTER($H$2:$H$7109,_xlfn.MAP($P$2:$P$7109,_xlfn.LAMBDA(_xlpm.x,_xlpm.x=$P541))))</f>
        <v>4.9701789264413521E-5</v>
      </c>
      <c r="T541" s="14">
        <f>$H541/S541</f>
        <v>1</v>
      </c>
      <c r="U541" s="14">
        <f>_xlfn.LET(_xlpm.freq,F541,_xlpm.size,M541+1,_xlpm.F,V541,LOG(1+_xlpm.freq)*LOG(1+_xlpm.size)*_xlpm.F)</f>
        <v>0.10520546868726234</v>
      </c>
      <c r="V541" s="14">
        <f>_xlfn.LET(_xlpm.a,T541,_xlpm.b,R541,2*_xlpm.a*_xlpm.b/(_xlpm.a+_xlpm.b))</f>
        <v>0.5</v>
      </c>
      <c r="W541" s="14">
        <f>_xlfn.LET(_xlpm.p,R541,_xlpm.q,T541,LOG(_xlpm.p/_xlpm.q))</f>
        <v>-0.47712125471966244</v>
      </c>
      <c r="X541" s="2"/>
      <c r="AC541" s="2"/>
      <c r="AH541" s="2"/>
      <c r="AI541" s="2"/>
    </row>
    <row r="542" spans="1:35">
      <c r="A542" s="1" t="str">
        <f>_xlfn.LET(_xlpm.sep," : ",CONCATENATE(O542,_xlpm.sep,P542))</f>
        <v>~vah~ : [væ]</v>
      </c>
      <c r="B542" s="1">
        <f>_xlfn.LET(_xlpm.d,$G542,_xlpm.k,_xlfn.CONCAT(LEFT(TRIM(B$1),1),"*"),COUNTIF(_xlpm.d,_xlpm.k))</f>
        <v>0</v>
      </c>
      <c r="C542" s="1">
        <f>_xlfn.LET(_xlpm.d,$G542,_xlpm.k,_xlfn.CONCAT(LEFT(TRIM(C$1),1),"*"),COUNTIF(_xlpm.d,_xlpm.k))</f>
        <v>0</v>
      </c>
      <c r="D542" s="1">
        <f>_xlfn.LET(_xlpm.d,$G542,_xlpm.k,_xlfn.CONCAT(LEFT(TRIM(D$1),1),"*"),COUNTIF(_xlpm.d,_xlpm.k))</f>
        <v>0</v>
      </c>
      <c r="E542" s="1">
        <f>LOG(F542+1,10)</f>
        <v>0.30102999566398114</v>
      </c>
      <c r="F542" s="7">
        <v>1</v>
      </c>
      <c r="G542" s="9" t="s">
        <v>5077</v>
      </c>
      <c r="H542" s="4">
        <f>F542/freq.sum.r6e</f>
        <v>4.9701789264413521E-5</v>
      </c>
      <c r="I542" s="1" t="str">
        <f>_xlfn.LET(_xlpm.sep,":",_xlpm.w,$G542,LEFT(_xlpm.w,FIND(_xlpm.sep,_xlpm.w)-1))</f>
        <v>væ</v>
      </c>
      <c r="J542" s="1" t="str">
        <f>_xlfn.LET(_xlpm.sep,":",_xlpm.w,$G542,RIGHT(_xlpm.w,LEN(_xlpm.w)-FIND(_xlpm.sep,_xlpm.w)))</f>
        <v>vah</v>
      </c>
      <c r="K542" s="10">
        <f>_xlfn.LET(_xlpm.w,I542,LEN(_xlpm.w))</f>
        <v>2</v>
      </c>
      <c r="L542" s="10">
        <f>_xlfn.LET(_xlpm.w,J542,LEN(_xlpm.w))</f>
        <v>3</v>
      </c>
      <c r="M542" s="10">
        <f>_xlfn.LET(_xlpm.a,K542,_xlpm.b,L542,MAX(_xlpm.a,_xlpm.b))</f>
        <v>3</v>
      </c>
      <c r="N542" s="10">
        <f>_xlfn.LET(_xlpm.d,(K542,L542),MAX(_xlpm.d)-MIN(_xlpm.d))</f>
        <v>1</v>
      </c>
      <c r="O542" s="1" t="str">
        <f>_xlfn.LET(_xlpm.sep,":",_xlpm.w,$G542,_xlfn.CONCAT("~",RIGHT(_xlpm.w,LEN(_xlpm.w)-FIND(_xlpm.sep,_xlpm.w)),"~"))</f>
        <v>~vah~</v>
      </c>
      <c r="P542" s="1" t="str">
        <f>_xlfn.LET(_xlpm.sep,":",_xlpm.w,$G542,_xlfn.CONCAT("[",LEFT(_xlpm.w,FIND(_xlpm.sep,_xlpm.w)-1),"]"))</f>
        <v>[væ]</v>
      </c>
      <c r="Q542" s="14" cm="1">
        <f t="array" ref="Q542">SUM(_xlfn._xlws.FILTER($H$2:$H$7117,_xlfn.MAP($O$2:$O$7117,_xlfn.LAMBDA(_xlpm.x,_xlpm.x=$O542))))</f>
        <v>1.4910536779324057E-4</v>
      </c>
      <c r="R542" s="14">
        <f>$H542/Q542</f>
        <v>0.33333333333333331</v>
      </c>
      <c r="S542" s="14" cm="1">
        <f t="array" ref="S542">SUM(_xlfn._xlws.FILTER($H$2:$H$7117,_xlfn.MAP($P$2:$P$7117,_xlfn.LAMBDA(_xlpm.x,_xlpm.x=$P542))))</f>
        <v>4.9701789264413521E-5</v>
      </c>
      <c r="T542" s="14">
        <f>$H542/S542</f>
        <v>1</v>
      </c>
      <c r="U542" s="14">
        <f>_xlfn.LET(_xlpm.freq,F542,_xlpm.size,M542+1,_xlpm.F,V542,LOG(1+_xlpm.freq)*LOG(1+_xlpm.size)*_xlpm.F)</f>
        <v>0.10520546868726234</v>
      </c>
      <c r="V542" s="14">
        <f>_xlfn.LET(_xlpm.a,T542,_xlpm.b,R542,2*_xlpm.a*_xlpm.b/(_xlpm.a+_xlpm.b))</f>
        <v>0.5</v>
      </c>
      <c r="W542" s="14">
        <f>_xlfn.LET(_xlpm.p,R542,_xlpm.q,T542,LOG(_xlpm.p/_xlpm.q))</f>
        <v>-0.47712125471966244</v>
      </c>
      <c r="X542" s="2"/>
      <c r="AC542" s="2"/>
      <c r="AH542" s="2"/>
      <c r="AI542" s="2"/>
    </row>
    <row r="543" spans="1:35">
      <c r="A543" s="1" t="str">
        <f>_xlfn.LET(_xlpm.sep," : ",CONCATENATE(O543,_xlpm.sep,P543))</f>
        <v>~wah~ : [wæ]</v>
      </c>
      <c r="B543" s="1">
        <f>_xlfn.LET(_xlpm.d,$G543,_xlpm.k,_xlfn.CONCAT(LEFT(TRIM(B$1),1),"*"),COUNTIF(_xlpm.d,_xlpm.k))</f>
        <v>0</v>
      </c>
      <c r="C543" s="1">
        <f>_xlfn.LET(_xlpm.d,$G543,_xlpm.k,_xlfn.CONCAT(LEFT(TRIM(C$1),1),"*"),COUNTIF(_xlpm.d,_xlpm.k))</f>
        <v>0</v>
      </c>
      <c r="D543" s="1">
        <f>_xlfn.LET(_xlpm.d,$G543,_xlpm.k,_xlfn.CONCAT(LEFT(TRIM(D$1),1),"*"),COUNTIF(_xlpm.d,_xlpm.k))</f>
        <v>0</v>
      </c>
      <c r="E543" s="1">
        <f>LOG(F543+1,10)</f>
        <v>0.30102999566398114</v>
      </c>
      <c r="F543" s="7">
        <v>1</v>
      </c>
      <c r="G543" s="9" t="s">
        <v>5204</v>
      </c>
      <c r="H543" s="4">
        <f>F543/freq.sum.r6e</f>
        <v>4.9701789264413521E-5</v>
      </c>
      <c r="I543" s="1" t="str">
        <f>_xlfn.LET(_xlpm.sep,":",_xlpm.w,$G543,LEFT(_xlpm.w,FIND(_xlpm.sep,_xlpm.w)-1))</f>
        <v>wæ</v>
      </c>
      <c r="J543" s="1" t="str">
        <f>_xlfn.LET(_xlpm.sep,":",_xlpm.w,$G543,RIGHT(_xlpm.w,LEN(_xlpm.w)-FIND(_xlpm.sep,_xlpm.w)))</f>
        <v>wah</v>
      </c>
      <c r="K543" s="10">
        <f>_xlfn.LET(_xlpm.w,I543,LEN(_xlpm.w))</f>
        <v>2</v>
      </c>
      <c r="L543" s="10">
        <f>_xlfn.LET(_xlpm.w,J543,LEN(_xlpm.w))</f>
        <v>3</v>
      </c>
      <c r="M543" s="10">
        <f>_xlfn.LET(_xlpm.a,K543,_xlpm.b,L543,MAX(_xlpm.a,_xlpm.b))</f>
        <v>3</v>
      </c>
      <c r="N543" s="10">
        <f>_xlfn.LET(_xlpm.d,(K543,L543),MAX(_xlpm.d)-MIN(_xlpm.d))</f>
        <v>1</v>
      </c>
      <c r="O543" s="1" t="str">
        <f>_xlfn.LET(_xlpm.sep,":",_xlpm.w,$G543,_xlfn.CONCAT("~",RIGHT(_xlpm.w,LEN(_xlpm.w)-FIND(_xlpm.sep,_xlpm.w)),"~"))</f>
        <v>~wah~</v>
      </c>
      <c r="P543" s="1" t="str">
        <f>_xlfn.LET(_xlpm.sep,":",_xlpm.w,$G543,_xlfn.CONCAT("[",LEFT(_xlpm.w,FIND(_xlpm.sep,_xlpm.w)-1),"]"))</f>
        <v>[wæ]</v>
      </c>
      <c r="Q543" s="14" cm="1">
        <f t="array" ref="Q543">SUM(_xlfn._xlws.FILTER($H$2:$H$7111,_xlfn.MAP($O$2:$O$7111,_xlfn.LAMBDA(_xlpm.x,_xlpm.x=$O543))))</f>
        <v>1.4910536779324057E-4</v>
      </c>
      <c r="R543" s="14">
        <f>$H543/Q543</f>
        <v>0.33333333333333331</v>
      </c>
      <c r="S543" s="14" cm="1">
        <f t="array" ref="S543">SUM(_xlfn._xlws.FILTER($H$2:$H$7111,_xlfn.MAP($P$2:$P$7111,_xlfn.LAMBDA(_xlpm.x,_xlpm.x=$P543))))</f>
        <v>4.9701789264413521E-5</v>
      </c>
      <c r="T543" s="14">
        <f>$H543/S543</f>
        <v>1</v>
      </c>
      <c r="U543" s="14">
        <f>_xlfn.LET(_xlpm.freq,F543,_xlpm.size,M543+1,_xlpm.F,V543,LOG(1+_xlpm.freq)*LOG(1+_xlpm.size)*_xlpm.F)</f>
        <v>0.10520546868726234</v>
      </c>
      <c r="V543" s="14">
        <f>_xlfn.LET(_xlpm.a,T543,_xlpm.b,R543,2*_xlpm.a*_xlpm.b/(_xlpm.a+_xlpm.b))</f>
        <v>0.5</v>
      </c>
      <c r="W543" s="14">
        <f>_xlfn.LET(_xlpm.p,R543,_xlpm.q,T543,LOG(_xlpm.p/_xlpm.q))</f>
        <v>-0.47712125471966244</v>
      </c>
      <c r="X543" s="2"/>
      <c r="AC543" s="2"/>
      <c r="AH543" s="2"/>
      <c r="AI543" s="2"/>
    </row>
    <row r="544" spans="1:35">
      <c r="A544" s="1" t="str">
        <f>_xlfn.LET(_xlpm.sep," : ",CONCATENATE(O544,_xlpm.sep,P544))</f>
        <v>~zah~ : [zæ]</v>
      </c>
      <c r="B544" s="1">
        <f>_xlfn.LET(_xlpm.d,$G544,_xlpm.k,_xlfn.CONCAT(LEFT(TRIM(B$1),1),"*"),COUNTIF(_xlpm.d,_xlpm.k))</f>
        <v>0</v>
      </c>
      <c r="C544" s="1">
        <f>_xlfn.LET(_xlpm.d,$G544,_xlpm.k,_xlfn.CONCAT(LEFT(TRIM(C$1),1),"*"),COUNTIF(_xlpm.d,_xlpm.k))</f>
        <v>0</v>
      </c>
      <c r="D544" s="1">
        <f>_xlfn.LET(_xlpm.d,$G544,_xlpm.k,_xlfn.CONCAT(LEFT(TRIM(D$1),1),"*"),COUNTIF(_xlpm.d,_xlpm.k))</f>
        <v>0</v>
      </c>
      <c r="E544" s="1">
        <f>LOG(F544+1,10)</f>
        <v>0.30102999566398114</v>
      </c>
      <c r="F544" s="7">
        <v>1</v>
      </c>
      <c r="G544" s="9" t="s">
        <v>5352</v>
      </c>
      <c r="H544" s="4">
        <f>F544/freq.sum.r6e</f>
        <v>4.9701789264413521E-5</v>
      </c>
      <c r="I544" s="4" t="str">
        <f>_xlfn.LET(_xlpm.sep,":",_xlpm.w,$G544,LEFT(_xlpm.w,FIND(_xlpm.sep,_xlpm.w)-1))</f>
        <v>zæ</v>
      </c>
      <c r="J544" s="4" t="str">
        <f>_xlfn.LET(_xlpm.sep,":",_xlpm.w,$G544,RIGHT(_xlpm.w,LEN(_xlpm.w)-FIND(_xlpm.sep,_xlpm.w)))</f>
        <v>zah</v>
      </c>
      <c r="K544" s="10">
        <f>_xlfn.LET(_xlpm.w,I544,LEN(_xlpm.w))</f>
        <v>2</v>
      </c>
      <c r="L544" s="10">
        <f>_xlfn.LET(_xlpm.w,J544,LEN(_xlpm.w))</f>
        <v>3</v>
      </c>
      <c r="M544" s="10">
        <f>_xlfn.LET(_xlpm.a,K544,_xlpm.b,L544,MAX(_xlpm.a,_xlpm.b))</f>
        <v>3</v>
      </c>
      <c r="N544" s="10">
        <f>_xlfn.LET(_xlpm.d,(K544,L544),MAX(_xlpm.d)-MIN(_xlpm.d))</f>
        <v>1</v>
      </c>
      <c r="O544" s="1" t="str">
        <f>_xlfn.LET(_xlpm.sep,":",_xlpm.w,$G544,_xlfn.CONCAT("~",RIGHT(_xlpm.w,LEN(_xlpm.w)-FIND(_xlpm.sep,_xlpm.w)),"~"))</f>
        <v>~zah~</v>
      </c>
      <c r="P544" s="1" t="str">
        <f>_xlfn.LET(_xlpm.sep,":",_xlpm.w,$G544,_xlfn.CONCAT("[",LEFT(_xlpm.w,FIND(_xlpm.sep,_xlpm.w)-1),"]"))</f>
        <v>[zæ]</v>
      </c>
      <c r="Q544" s="14" cm="1">
        <f t="array" ref="Q544">SUM(_xlfn._xlws.FILTER($H$2:$H$7109,_xlfn.MAP($O$2:$O$7109,_xlfn.LAMBDA(_xlpm.x,_xlpm.x=$O544))))</f>
        <v>1.4910536779324057E-4</v>
      </c>
      <c r="R544" s="14">
        <f>$H544/Q544</f>
        <v>0.33333333333333331</v>
      </c>
      <c r="S544" s="14" cm="1">
        <f t="array" ref="S544">SUM(_xlfn._xlws.FILTER($H$2:$H$7109,_xlfn.MAP($P$2:$P$7109,_xlfn.LAMBDA(_xlpm.x,_xlpm.x=$P544))))</f>
        <v>4.9701789264413521E-5</v>
      </c>
      <c r="T544" s="14">
        <f>$H544/S544</f>
        <v>1</v>
      </c>
      <c r="U544" s="14">
        <f>_xlfn.LET(_xlpm.freq,F544,_xlpm.size,M544+1,_xlpm.F,V544,LOG(1+_xlpm.freq)*LOG(1+_xlpm.size)*_xlpm.F)</f>
        <v>0.10520546868726234</v>
      </c>
      <c r="V544" s="14">
        <f>_xlfn.LET(_xlpm.a,T544,_xlpm.b,R544,2*_xlpm.a*_xlpm.b/(_xlpm.a+_xlpm.b))</f>
        <v>0.5</v>
      </c>
      <c r="W544" s="14">
        <f>_xlfn.LET(_xlpm.p,R544,_xlpm.q,T544,LOG(_xlpm.p/_xlpm.q))</f>
        <v>-0.47712125471966244</v>
      </c>
      <c r="X544" s="2"/>
      <c r="AC544" s="2"/>
      <c r="AH544" s="2"/>
      <c r="AI544" s="2"/>
    </row>
    <row r="545" spans="1:35">
      <c r="A545" s="1" t="str">
        <f>_xlfn.LET(_xlpm.sep," : ",CONCATENATE(O545,_xlpm.sep,P545))</f>
        <v>~dra~ : [dɹəɪ]</v>
      </c>
      <c r="B545" s="1">
        <f>_xlfn.LET(_xlpm.d,$G545,_xlpm.k,_xlfn.CONCAT(LEFT(TRIM(B$1),1),"*"),COUNTIF(_xlpm.d,_xlpm.k))</f>
        <v>0</v>
      </c>
      <c r="C545" s="1">
        <f>_xlfn.LET(_xlpm.d,$G545,_xlpm.k,_xlfn.CONCAT(LEFT(TRIM(C$1),1),"*"),COUNTIF(_xlpm.d,_xlpm.k))</f>
        <v>0</v>
      </c>
      <c r="D545" s="1">
        <f>_xlfn.LET(_xlpm.d,$G545,_xlpm.k,_xlfn.CONCAT(LEFT(TRIM(D$1),1),"*"),COUNTIF(_xlpm.d,_xlpm.k))</f>
        <v>0</v>
      </c>
      <c r="E545" s="1">
        <f>LOG(F545+1,10)</f>
        <v>0.30102999566398114</v>
      </c>
      <c r="F545" s="7">
        <v>1</v>
      </c>
      <c r="G545" s="9" t="s">
        <v>845</v>
      </c>
      <c r="H545" s="4">
        <f>F545/freq.sum.r6e</f>
        <v>4.9701789264413521E-5</v>
      </c>
      <c r="I545" s="1" t="str">
        <f>_xlfn.LET(_xlpm.sep,":",_xlpm.w,$G545,LEFT(_xlpm.w,FIND(_xlpm.sep,_xlpm.w)-1))</f>
        <v>dɹəɪ</v>
      </c>
      <c r="J545" s="1" t="str">
        <f>_xlfn.LET(_xlpm.sep,":",_xlpm.w,$G545,RIGHT(_xlpm.w,LEN(_xlpm.w)-FIND(_xlpm.sep,_xlpm.w)))</f>
        <v>dra</v>
      </c>
      <c r="K545" s="10">
        <f>_xlfn.LET(_xlpm.w,I545,LEN(_xlpm.w))</f>
        <v>4</v>
      </c>
      <c r="L545" s="10">
        <f>_xlfn.LET(_xlpm.w,J545,LEN(_xlpm.w))</f>
        <v>3</v>
      </c>
      <c r="M545" s="10">
        <f>_xlfn.LET(_xlpm.a,K545,_xlpm.b,L545,MAX(_xlpm.a,_xlpm.b))</f>
        <v>4</v>
      </c>
      <c r="N545" s="10">
        <f>_xlfn.LET(_xlpm.d,(K545,L545),MAX(_xlpm.d)-MIN(_xlpm.d))</f>
        <v>1</v>
      </c>
      <c r="O545" s="1" t="str">
        <f>_xlfn.LET(_xlpm.sep,":",_xlpm.w,$G545,_xlfn.CONCAT("~",RIGHT(_xlpm.w,LEN(_xlpm.w)-FIND(_xlpm.sep,_xlpm.w)),"~"))</f>
        <v>~dra~</v>
      </c>
      <c r="P545" s="1" t="str">
        <f>_xlfn.LET(_xlpm.sep,":",_xlpm.w,$G545,_xlfn.CONCAT("[",LEFT(_xlpm.w,FIND(_xlpm.sep,_xlpm.w)-1),"]"))</f>
        <v>[dɹəɪ]</v>
      </c>
      <c r="Q545" s="14" cm="1">
        <f t="array" ref="Q545">SUM(_xlfn._xlws.FILTER($H$2:$H$7117,_xlfn.MAP($O$2:$O$7117,_xlfn.LAMBDA(_xlpm.x,_xlpm.x=$O545))))</f>
        <v>1.4910536779324057E-4</v>
      </c>
      <c r="R545" s="14">
        <f>$H545/Q545</f>
        <v>0.33333333333333331</v>
      </c>
      <c r="S545" s="14" cm="1">
        <f t="array" ref="S545">SUM(_xlfn._xlws.FILTER($H$2:$H$7117,_xlfn.MAP($P$2:$P$7117,_xlfn.LAMBDA(_xlpm.x,_xlpm.x=$P545))))</f>
        <v>4.9701789264413521E-5</v>
      </c>
      <c r="T545" s="14">
        <f>$H545/S545</f>
        <v>1</v>
      </c>
      <c r="U545" s="14">
        <f>_xlfn.LET(_xlpm.freq,F545,_xlpm.size,M545+1,_xlpm.F,V545,LOG(1+_xlpm.freq)*LOG(1+_xlpm.size)*_xlpm.F)</f>
        <v>0.1171234337644549</v>
      </c>
      <c r="V545" s="14">
        <f>_xlfn.LET(_xlpm.a,T545,_xlpm.b,R545,2*_xlpm.a*_xlpm.b/(_xlpm.a+_xlpm.b))</f>
        <v>0.5</v>
      </c>
      <c r="W545" s="14">
        <f>_xlfn.LET(_xlpm.p,R545,_xlpm.q,T545,LOG(_xlpm.p/_xlpm.q))</f>
        <v>-0.47712125471966244</v>
      </c>
      <c r="X545" s="2"/>
      <c r="AC545" s="2"/>
      <c r="AH545" s="2"/>
      <c r="AI545" s="2"/>
    </row>
    <row r="546" spans="1:35">
      <c r="A546" s="1" t="str">
        <f>_xlfn.LET(_xlpm.sep," : ",CONCATENATE(O546,_xlpm.sep,P546))</f>
        <v>~lme~ : [lməɪ]</v>
      </c>
      <c r="B546" s="1">
        <f>_xlfn.LET(_xlpm.d,$G546,_xlpm.k,_xlfn.CONCAT(LEFT(TRIM(B$1),1),"*"),COUNTIF(_xlpm.d,_xlpm.k))</f>
        <v>0</v>
      </c>
      <c r="C546" s="1">
        <f>_xlfn.LET(_xlpm.d,$G546,_xlpm.k,_xlfn.CONCAT(LEFT(TRIM(C$1),1),"*"),COUNTIF(_xlpm.d,_xlpm.k))</f>
        <v>0</v>
      </c>
      <c r="D546" s="1">
        <f>_xlfn.LET(_xlpm.d,$G546,_xlpm.k,_xlfn.CONCAT(LEFT(TRIM(D$1),1),"*"),COUNTIF(_xlpm.d,_xlpm.k))</f>
        <v>0</v>
      </c>
      <c r="E546" s="1">
        <f>LOG(F546+1,10)</f>
        <v>0.30102999566398114</v>
      </c>
      <c r="F546" s="7">
        <v>1</v>
      </c>
      <c r="G546" s="9" t="s">
        <v>2152</v>
      </c>
      <c r="H546" s="4">
        <f>F546/freq.sum.r6e</f>
        <v>4.9701789264413521E-5</v>
      </c>
      <c r="I546" s="1" t="str">
        <f>_xlfn.LET(_xlpm.sep,":",_xlpm.w,$G546,LEFT(_xlpm.w,FIND(_xlpm.sep,_xlpm.w)-1))</f>
        <v>lməɪ</v>
      </c>
      <c r="J546" s="1" t="str">
        <f>_xlfn.LET(_xlpm.sep,":",_xlpm.w,$G546,RIGHT(_xlpm.w,LEN(_xlpm.w)-FIND(_xlpm.sep,_xlpm.w)))</f>
        <v>lme</v>
      </c>
      <c r="K546" s="10">
        <f>_xlfn.LET(_xlpm.w,I546,LEN(_xlpm.w))</f>
        <v>4</v>
      </c>
      <c r="L546" s="10">
        <f>_xlfn.LET(_xlpm.w,J546,LEN(_xlpm.w))</f>
        <v>3</v>
      </c>
      <c r="M546" s="10">
        <f>_xlfn.LET(_xlpm.a,K546,_xlpm.b,L546,MAX(_xlpm.a,_xlpm.b))</f>
        <v>4</v>
      </c>
      <c r="N546" s="10">
        <f>_xlfn.LET(_xlpm.d,(K546,L546),MAX(_xlpm.d)-MIN(_xlpm.d))</f>
        <v>1</v>
      </c>
      <c r="O546" s="1" t="str">
        <f>_xlfn.LET(_xlpm.sep,":",_xlpm.w,$G546,_xlfn.CONCAT("~",RIGHT(_xlpm.w,LEN(_xlpm.w)-FIND(_xlpm.sep,_xlpm.w)),"~"))</f>
        <v>~lme~</v>
      </c>
      <c r="P546" s="1" t="str">
        <f>_xlfn.LET(_xlpm.sep,":",_xlpm.w,$G546,_xlfn.CONCAT("[",LEFT(_xlpm.w,FIND(_xlpm.sep,_xlpm.w)-1),"]"))</f>
        <v>[lməɪ]</v>
      </c>
      <c r="Q546" s="14" cm="1">
        <f t="array" ref="Q546">SUM(_xlfn._xlws.FILTER($H$2:$H$7117,_xlfn.MAP($O$2:$O$7117,_xlfn.LAMBDA(_xlpm.x,_xlpm.x=$O546))))</f>
        <v>1.4910536779324057E-4</v>
      </c>
      <c r="R546" s="14">
        <f>$H546/Q546</f>
        <v>0.33333333333333331</v>
      </c>
      <c r="S546" s="14" cm="1">
        <f t="array" ref="S546">SUM(_xlfn._xlws.FILTER($H$2:$H$7117,_xlfn.MAP($P$2:$P$7117,_xlfn.LAMBDA(_xlpm.x,_xlpm.x=$P546))))</f>
        <v>4.9701789264413521E-5</v>
      </c>
      <c r="T546" s="14">
        <f>$H546/S546</f>
        <v>1</v>
      </c>
      <c r="U546" s="14">
        <f>_xlfn.LET(_xlpm.freq,F546,_xlpm.size,M546+1,_xlpm.F,V546,LOG(1+_xlpm.freq)*LOG(1+_xlpm.size)*_xlpm.F)</f>
        <v>0.1171234337644549</v>
      </c>
      <c r="V546" s="14">
        <f>_xlfn.LET(_xlpm.a,T546,_xlpm.b,R546,2*_xlpm.a*_xlpm.b/(_xlpm.a+_xlpm.b))</f>
        <v>0.5</v>
      </c>
      <c r="W546" s="14">
        <f>_xlfn.LET(_xlpm.p,R546,_xlpm.q,T546,LOG(_xlpm.p/_xlpm.q))</f>
        <v>-0.47712125471966244</v>
      </c>
      <c r="X546" s="2"/>
      <c r="AC546" s="2"/>
      <c r="AH546" s="2"/>
      <c r="AI546" s="2"/>
    </row>
    <row r="547" spans="1:35">
      <c r="A547" s="1" t="str">
        <f>_xlfn.LET(_xlpm.sep," : ",CONCATENATE(O547,_xlpm.sep,P547))</f>
        <v>~tow~ : [təʊ]</v>
      </c>
      <c r="B547" s="1">
        <f>_xlfn.LET(_xlpm.d,$G547,_xlpm.k,_xlfn.CONCAT(LEFT(TRIM(B$1),1),"*"),COUNTIF(_xlpm.d,_xlpm.k))</f>
        <v>0</v>
      </c>
      <c r="C547" s="1">
        <f>_xlfn.LET(_xlpm.d,$G547,_xlpm.k,_xlfn.CONCAT(LEFT(TRIM(C$1),1),"*"),COUNTIF(_xlpm.d,_xlpm.k))</f>
        <v>0</v>
      </c>
      <c r="D547" s="1">
        <f>_xlfn.LET(_xlpm.d,$G547,_xlpm.k,_xlfn.CONCAT(LEFT(TRIM(D$1),1),"*"),COUNTIF(_xlpm.d,_xlpm.k))</f>
        <v>0</v>
      </c>
      <c r="E547" s="1">
        <f>LOG(F547+1,10)</f>
        <v>0.30102999566398114</v>
      </c>
      <c r="F547" s="7">
        <v>1</v>
      </c>
      <c r="G547" s="9" t="s">
        <v>5017</v>
      </c>
      <c r="H547" s="4">
        <f>F547/freq.sum.r6e</f>
        <v>4.9701789264413521E-5</v>
      </c>
      <c r="I547" s="1" t="str">
        <f>_xlfn.LET(_xlpm.sep,":",_xlpm.w,$G547,LEFT(_xlpm.w,FIND(_xlpm.sep,_xlpm.w)-1))</f>
        <v>təʊ</v>
      </c>
      <c r="J547" s="1" t="str">
        <f>_xlfn.LET(_xlpm.sep,":",_xlpm.w,$G547,RIGHT(_xlpm.w,LEN(_xlpm.w)-FIND(_xlpm.sep,_xlpm.w)))</f>
        <v>tow</v>
      </c>
      <c r="K547" s="10">
        <f>_xlfn.LET(_xlpm.w,I547,LEN(_xlpm.w))</f>
        <v>3</v>
      </c>
      <c r="L547" s="10">
        <f>_xlfn.LET(_xlpm.w,J547,LEN(_xlpm.w))</f>
        <v>3</v>
      </c>
      <c r="M547" s="10">
        <f>_xlfn.LET(_xlpm.a,K547,_xlpm.b,L547,MAX(_xlpm.a,_xlpm.b))</f>
        <v>3</v>
      </c>
      <c r="N547" s="10">
        <f>_xlfn.LET(_xlpm.d,(K547,L547),MAX(_xlpm.d)-MIN(_xlpm.d))</f>
        <v>0</v>
      </c>
      <c r="O547" s="1" t="str">
        <f>_xlfn.LET(_xlpm.sep,":",_xlpm.w,$G547,_xlfn.CONCAT("~",RIGHT(_xlpm.w,LEN(_xlpm.w)-FIND(_xlpm.sep,_xlpm.w)),"~"))</f>
        <v>~tow~</v>
      </c>
      <c r="P547" s="1" t="str">
        <f>_xlfn.LET(_xlpm.sep,":",_xlpm.w,$G547,_xlfn.CONCAT("[",LEFT(_xlpm.w,FIND(_xlpm.sep,_xlpm.w)-1),"]"))</f>
        <v>[təʊ]</v>
      </c>
      <c r="Q547" s="14" cm="1">
        <f t="array" ref="Q547">SUM(_xlfn._xlws.FILTER($H$2:$H$7111,_xlfn.MAP($O$2:$O$7111,_xlfn.LAMBDA(_xlpm.x,_xlpm.x=$O547))))</f>
        <v>4.4731610337972168E-4</v>
      </c>
      <c r="R547" s="14">
        <f>$H547/Q547</f>
        <v>0.11111111111111112</v>
      </c>
      <c r="S547" s="14" cm="1">
        <f t="array" ref="S547">SUM(_xlfn._xlws.FILTER($H$2:$H$7111,_xlfn.MAP($P$2:$P$7111,_xlfn.LAMBDA(_xlpm.x,_xlpm.x=$P547))))</f>
        <v>1.4910536779324057E-4</v>
      </c>
      <c r="T547" s="14">
        <f>$H547/S547</f>
        <v>0.33333333333333331</v>
      </c>
      <c r="U547" s="14">
        <f>_xlfn.LET(_xlpm.freq,F547,_xlpm.size,M547+1,_xlpm.F,V547,LOG(1+_xlpm.freq)*LOG(1+_xlpm.size)*_xlpm.F)</f>
        <v>3.5068489562420778E-2</v>
      </c>
      <c r="V547" s="14">
        <f>_xlfn.LET(_xlpm.a,T547,_xlpm.b,R547,2*_xlpm.a*_xlpm.b/(_xlpm.a+_xlpm.b))</f>
        <v>0.16666666666666666</v>
      </c>
      <c r="W547" s="14">
        <f>_xlfn.LET(_xlpm.p,R547,_xlpm.q,T547,LOG(_xlpm.p/_xlpm.q))</f>
        <v>-0.47712125471966238</v>
      </c>
      <c r="X547" s="2"/>
      <c r="AC547" s="2"/>
      <c r="AH547" s="2"/>
      <c r="AI547" s="2"/>
    </row>
    <row r="548" spans="1:35">
      <c r="A548" s="1" t="str">
        <f>_xlfn.LET(_xlpm.sep," : ",CONCATENATE(O548,_xlpm.sep,P548))</f>
        <v>~ctu~ : [ktʃə]</v>
      </c>
      <c r="B548" s="1">
        <f>_xlfn.LET(_xlpm.d,$G548,_xlpm.k,_xlfn.CONCAT(LEFT(TRIM(B$1),1),"*"),COUNTIF(_xlpm.d,_xlpm.k))</f>
        <v>0</v>
      </c>
      <c r="C548" s="1">
        <f>_xlfn.LET(_xlpm.d,$G548,_xlpm.k,_xlfn.CONCAT(LEFT(TRIM(C$1),1),"*"),COUNTIF(_xlpm.d,_xlpm.k))</f>
        <v>0</v>
      </c>
      <c r="D548" s="1">
        <f>_xlfn.LET(_xlpm.d,$G548,_xlpm.k,_xlfn.CONCAT(LEFT(TRIM(D$1),1),"*"),COUNTIF(_xlpm.d,_xlpm.k))</f>
        <v>0</v>
      </c>
      <c r="E548" s="1">
        <f>LOG(F548+1,10)</f>
        <v>0.47712125471966244</v>
      </c>
      <c r="F548" s="7">
        <v>2</v>
      </c>
      <c r="G548" s="9" t="s">
        <v>1690</v>
      </c>
      <c r="H548" s="4">
        <f>F548/freq.sum.r6e</f>
        <v>9.9403578528827041E-5</v>
      </c>
      <c r="I548" s="1" t="str">
        <f>_xlfn.LET(_xlpm.sep,":",_xlpm.w,$G548,LEFT(_xlpm.w,FIND(_xlpm.sep,_xlpm.w)-1))</f>
        <v>ktʃə</v>
      </c>
      <c r="J548" s="1" t="str">
        <f>_xlfn.LET(_xlpm.sep,":",_xlpm.w,$G548,RIGHT(_xlpm.w,LEN(_xlpm.w)-FIND(_xlpm.sep,_xlpm.w)))</f>
        <v>ctu</v>
      </c>
      <c r="K548" s="10">
        <f>_xlfn.LET(_xlpm.w,I548,LEN(_xlpm.w))</f>
        <v>4</v>
      </c>
      <c r="L548" s="10">
        <f>_xlfn.LET(_xlpm.w,J548,LEN(_xlpm.w))</f>
        <v>3</v>
      </c>
      <c r="M548" s="10">
        <f>_xlfn.LET(_xlpm.a,K548,_xlpm.b,L548,MAX(_xlpm.a,_xlpm.b))</f>
        <v>4</v>
      </c>
      <c r="N548" s="10">
        <f>_xlfn.LET(_xlpm.d,(K548,L548),MAX(_xlpm.d)-MIN(_xlpm.d))</f>
        <v>1</v>
      </c>
      <c r="O548" s="1" t="str">
        <f>_xlfn.LET(_xlpm.sep,":",_xlpm.w,$G548,_xlfn.CONCAT("~",RIGHT(_xlpm.w,LEN(_xlpm.w)-FIND(_xlpm.sep,_xlpm.w)),"~"))</f>
        <v>~ctu~</v>
      </c>
      <c r="P548" s="1" t="str">
        <f>_xlfn.LET(_xlpm.sep,":",_xlpm.w,$G548,_xlfn.CONCAT("[",LEFT(_xlpm.w,FIND(_xlpm.sep,_xlpm.w)-1),"]"))</f>
        <v>[ktʃə]</v>
      </c>
      <c r="Q548" s="14" cm="1">
        <f t="array" ref="Q548">SUM(_xlfn._xlws.FILTER($H$2:$H$7117,_xlfn.MAP($O$2:$O$7117,_xlfn.LAMBDA(_xlpm.x,_xlpm.x=$O548))))</f>
        <v>7.4552683896620276E-4</v>
      </c>
      <c r="R548" s="14">
        <f>$H548/Q548</f>
        <v>0.13333333333333333</v>
      </c>
      <c r="S548" s="14" cm="1">
        <f t="array" ref="S548">SUM(_xlfn._xlws.FILTER($H$2:$H$7117,_xlfn.MAP($P$2:$P$7117,_xlfn.LAMBDA(_xlpm.x,_xlpm.x=$P548))))</f>
        <v>2.4850894632206762E-4</v>
      </c>
      <c r="T548" s="14">
        <f>$H548/S548</f>
        <v>0.39999999999999997</v>
      </c>
      <c r="U548" s="14">
        <f>_xlfn.LET(_xlpm.freq,F548,_xlpm.size,M548+1,_xlpm.F,V548,LOG(1+_xlpm.freq)*LOG(1+_xlpm.size)*_xlpm.F)</f>
        <v>7.425450018894364E-2</v>
      </c>
      <c r="V548" s="14">
        <f>_xlfn.LET(_xlpm.a,T548,_xlpm.b,R548,2*_xlpm.a*_xlpm.b/(_xlpm.a+_xlpm.b))</f>
        <v>0.19999999999999998</v>
      </c>
      <c r="W548" s="14">
        <f>_xlfn.LET(_xlpm.p,R548,_xlpm.q,T548,LOG(_xlpm.p/_xlpm.q))</f>
        <v>-0.47712125471966238</v>
      </c>
      <c r="X548" s="2"/>
      <c r="AC548" s="2"/>
      <c r="AH548" s="2"/>
      <c r="AI548" s="2"/>
    </row>
    <row r="549" spans="1:35">
      <c r="A549" s="1" t="str">
        <f>_xlfn.LET(_xlpm.sep," : ",CONCATENATE(O549,_xlpm.sep,P549))</f>
        <v>~nti~ : [nti]</v>
      </c>
      <c r="B549" s="1">
        <f>_xlfn.LET(_xlpm.d,$G549,_xlpm.k,_xlfn.CONCAT(LEFT(TRIM(B$1),1),"*"),COUNTIF(_xlpm.d,_xlpm.k))</f>
        <v>0</v>
      </c>
      <c r="C549" s="1">
        <f>_xlfn.LET(_xlpm.d,$G549,_xlpm.k,_xlfn.CONCAT(LEFT(TRIM(C$1),1),"*"),COUNTIF(_xlpm.d,_xlpm.k))</f>
        <v>0</v>
      </c>
      <c r="D549" s="1">
        <f>_xlfn.LET(_xlpm.d,$G549,_xlpm.k,_xlfn.CONCAT(LEFT(TRIM(D$1),1),"*"),COUNTIF(_xlpm.d,_xlpm.k))</f>
        <v>1</v>
      </c>
      <c r="E549" s="1">
        <f>LOG(F549+1,10)</f>
        <v>0.90308998699194343</v>
      </c>
      <c r="F549" s="7">
        <v>7</v>
      </c>
      <c r="G549" s="9" t="s">
        <v>3166</v>
      </c>
      <c r="H549" s="4">
        <f>F549/freq.sum.r6e</f>
        <v>3.4791252485089465E-4</v>
      </c>
      <c r="I549" s="1" t="str">
        <f>_xlfn.LET(_xlpm.sep,":",_xlpm.w,$G549,LEFT(_xlpm.w,FIND(_xlpm.sep,_xlpm.w)-1))</f>
        <v>nti</v>
      </c>
      <c r="J549" s="1" t="str">
        <f>_xlfn.LET(_xlpm.sep,":",_xlpm.w,$G549,RIGHT(_xlpm.w,LEN(_xlpm.w)-FIND(_xlpm.sep,_xlpm.w)))</f>
        <v>nti</v>
      </c>
      <c r="K549" s="10">
        <f>_xlfn.LET(_xlpm.w,I549,LEN(_xlpm.w))</f>
        <v>3</v>
      </c>
      <c r="L549" s="10">
        <f>_xlfn.LET(_xlpm.w,J549,LEN(_xlpm.w))</f>
        <v>3</v>
      </c>
      <c r="M549" s="10">
        <f>_xlfn.LET(_xlpm.a,K549,_xlpm.b,L549,MAX(_xlpm.a,_xlpm.b))</f>
        <v>3</v>
      </c>
      <c r="N549" s="10">
        <f>_xlfn.LET(_xlpm.d,(K549,L549),MAX(_xlpm.d)-MIN(_xlpm.d))</f>
        <v>0</v>
      </c>
      <c r="O549" s="1" t="str">
        <f>_xlfn.LET(_xlpm.sep,":",_xlpm.w,$G549,_xlfn.CONCAT("~",RIGHT(_xlpm.w,LEN(_xlpm.w)-FIND(_xlpm.sep,_xlpm.w)),"~"))</f>
        <v>~nti~</v>
      </c>
      <c r="P549" s="1" t="str">
        <f>_xlfn.LET(_xlpm.sep,":",_xlpm.w,$G549,_xlfn.CONCAT("[",LEFT(_xlpm.w,FIND(_xlpm.sep,_xlpm.w)-1),"]"))</f>
        <v>[nti]</v>
      </c>
      <c r="Q549" s="14" cm="1">
        <f t="array" ref="Q549">SUM(_xlfn._xlws.FILTER($H$2:$H$7117,_xlfn.MAP($O$2:$O$7117,_xlfn.LAMBDA(_xlpm.x,_xlpm.x=$O549))))</f>
        <v>2.982107355864811E-3</v>
      </c>
      <c r="R549" s="14">
        <f>$H549/Q549</f>
        <v>0.11666666666666668</v>
      </c>
      <c r="S549" s="14" cm="1">
        <f t="array" ref="S549">SUM(_xlfn._xlws.FILTER($H$2:$H$7117,_xlfn.MAP($P$2:$P$7117,_xlfn.LAMBDA(_xlpm.x,_xlpm.x=$P549))))</f>
        <v>1.043737574552684E-3</v>
      </c>
      <c r="T549" s="14">
        <f>$H549/S549</f>
        <v>0.33333333333333331</v>
      </c>
      <c r="U549" s="14">
        <f>_xlfn.LET(_xlpm.freq,F549,_xlpm.size,M549+1,_xlpm.F,V549,LOG(1+_xlpm.freq)*LOG(1+_xlpm.size)*_xlpm.F)</f>
        <v>0.10910196752753129</v>
      </c>
      <c r="V549" s="14">
        <f>_xlfn.LET(_xlpm.a,T549,_xlpm.b,R549,2*_xlpm.a*_xlpm.b/(_xlpm.a+_xlpm.b))</f>
        <v>0.1728395061728395</v>
      </c>
      <c r="W549" s="14">
        <f>_xlfn.LET(_xlpm.p,R549,_xlpm.q,T549,LOG(_xlpm.p/_xlpm.q))</f>
        <v>-0.45593195564972427</v>
      </c>
      <c r="X549" s="2"/>
      <c r="AC549" s="2"/>
      <c r="AH549" s="2"/>
      <c r="AI549" s="2"/>
    </row>
    <row r="550" spans="1:35">
      <c r="A550" s="1" t="str">
        <f>_xlfn.LET(_xlpm.sep," : ",CONCATENATE(O550,_xlpm.sep,P550))</f>
        <v>~bli~ : [blaɪ]</v>
      </c>
      <c r="B550" s="1">
        <f>_xlfn.LET(_xlpm.d,$G550,_xlpm.k,_xlfn.CONCAT(LEFT(TRIM(B$1),1),"*"),COUNTIF(_xlpm.d,_xlpm.k))</f>
        <v>0</v>
      </c>
      <c r="C550" s="1">
        <f>_xlfn.LET(_xlpm.d,$G550,_xlpm.k,_xlfn.CONCAT(LEFT(TRIM(C$1),1),"*"),COUNTIF(_xlpm.d,_xlpm.k))</f>
        <v>0</v>
      </c>
      <c r="D550" s="1">
        <f>_xlfn.LET(_xlpm.d,$G550,_xlpm.k,_xlfn.CONCAT(LEFT(TRIM(D$1),1),"*"),COUNTIF(_xlpm.d,_xlpm.k))</f>
        <v>0</v>
      </c>
      <c r="E550" s="1">
        <f>LOG(F550+1,10)</f>
        <v>0.90308998699194343</v>
      </c>
      <c r="F550" s="7">
        <v>7</v>
      </c>
      <c r="G550" s="9" t="s">
        <v>149</v>
      </c>
      <c r="H550" s="4">
        <f>F550/freq.sum.r6e</f>
        <v>3.4791252485089465E-4</v>
      </c>
      <c r="I550" s="1" t="str">
        <f>_xlfn.LET(_xlpm.sep,":",_xlpm.w,$G550,LEFT(_xlpm.w,FIND(_xlpm.sep,_xlpm.w)-1))</f>
        <v>blaɪ</v>
      </c>
      <c r="J550" s="1" t="str">
        <f>_xlfn.LET(_xlpm.sep,":",_xlpm.w,$G550,RIGHT(_xlpm.w,LEN(_xlpm.w)-FIND(_xlpm.sep,_xlpm.w)))</f>
        <v>bli</v>
      </c>
      <c r="K550" s="10">
        <f>_xlfn.LET(_xlpm.w,I550,LEN(_xlpm.w))</f>
        <v>4</v>
      </c>
      <c r="L550" s="10">
        <f>_xlfn.LET(_xlpm.w,J550,LEN(_xlpm.w))</f>
        <v>3</v>
      </c>
      <c r="M550" s="10">
        <f>_xlfn.LET(_xlpm.a,K550,_xlpm.b,L550,MAX(_xlpm.a,_xlpm.b))</f>
        <v>4</v>
      </c>
      <c r="N550" s="10">
        <f>_xlfn.LET(_xlpm.d,(K550,L550),MAX(_xlpm.d)-MIN(_xlpm.d))</f>
        <v>1</v>
      </c>
      <c r="O550" s="1" t="str">
        <f>_xlfn.LET(_xlpm.sep,":",_xlpm.w,$G550,_xlfn.CONCAT("~",RIGHT(_xlpm.w,LEN(_xlpm.w)-FIND(_xlpm.sep,_xlpm.w)),"~"))</f>
        <v>~bli~</v>
      </c>
      <c r="P550" s="1" t="str">
        <f>_xlfn.LET(_xlpm.sep,":",_xlpm.w,$G550,_xlfn.CONCAT("[",LEFT(_xlpm.w,FIND(_xlpm.sep,_xlpm.w)-1),"]"))</f>
        <v>[blaɪ]</v>
      </c>
      <c r="Q550" s="14" cm="1">
        <f t="array" ref="Q550">SUM(_xlfn._xlws.FILTER($H$2:$H$7111,_xlfn.MAP($O$2:$O$7111,_xlfn.LAMBDA(_xlpm.x,_xlpm.x=$O550))))</f>
        <v>1.540755467196819E-3</v>
      </c>
      <c r="R550" s="14">
        <f>$H550/Q550</f>
        <v>0.22580645161290325</v>
      </c>
      <c r="S550" s="14" cm="1">
        <f t="array" ref="S550">SUM(_xlfn._xlws.FILTER($H$2:$H$7111,_xlfn.MAP($P$2:$P$7111,_xlfn.LAMBDA(_xlpm.x,_xlpm.x=$P550))))</f>
        <v>5.4671968190854881E-4</v>
      </c>
      <c r="T550" s="14">
        <f>$H550/S550</f>
        <v>0.63636363636363624</v>
      </c>
      <c r="U550" s="14">
        <f>_xlfn.LET(_xlpm.freq,F550,_xlpm.size,M550+1,_xlpm.F,V550,LOG(1+_xlpm.freq)*LOG(1+_xlpm.size)*_xlpm.F)</f>
        <v>0.23424686752890977</v>
      </c>
      <c r="V550" s="14">
        <f>_xlfn.LET(_xlpm.a,T550,_xlpm.b,R550,2*_xlpm.a*_xlpm.b/(_xlpm.a+_xlpm.b))</f>
        <v>0.33333333333333331</v>
      </c>
      <c r="W550" s="14">
        <f>_xlfn.LET(_xlpm.p,R550,_xlpm.q,T550,LOG(_xlpm.p/_xlpm.q))</f>
        <v>-0.4499690086760475</v>
      </c>
      <c r="X550" s="2"/>
      <c r="AC550" s="2"/>
      <c r="AH550" s="2"/>
      <c r="AI550" s="2"/>
    </row>
    <row r="551" spans="1:35">
      <c r="A551" s="1" t="str">
        <f>_xlfn.LET(_xlpm.sep," : ",CONCATENATE(O551,_xlpm.sep,P551))</f>
        <v>~dmi~ : [dmaɪ]</v>
      </c>
      <c r="B551" s="1">
        <f>_xlfn.LET(_xlpm.d,$G551,_xlpm.k,_xlfn.CONCAT(LEFT(TRIM(B$1),1),"*"),COUNTIF(_xlpm.d,_xlpm.k))</f>
        <v>0</v>
      </c>
      <c r="C551" s="1">
        <f>_xlfn.LET(_xlpm.d,$G551,_xlpm.k,_xlfn.CONCAT(LEFT(TRIM(C$1),1),"*"),COUNTIF(_xlpm.d,_xlpm.k))</f>
        <v>0</v>
      </c>
      <c r="D551" s="1">
        <f>_xlfn.LET(_xlpm.d,$G551,_xlpm.k,_xlfn.CONCAT(LEFT(TRIM(D$1),1),"*"),COUNTIF(_xlpm.d,_xlpm.k))</f>
        <v>0</v>
      </c>
      <c r="E551" s="1">
        <f>LOG(F551+1,10)</f>
        <v>0.90308998699194343</v>
      </c>
      <c r="F551" s="7">
        <v>7</v>
      </c>
      <c r="G551" s="9" t="s">
        <v>471</v>
      </c>
      <c r="H551" s="4">
        <f>F551/freq.sum.r6e</f>
        <v>3.4791252485089465E-4</v>
      </c>
      <c r="I551" s="1" t="str">
        <f>_xlfn.LET(_xlpm.sep,":",_xlpm.w,$G551,LEFT(_xlpm.w,FIND(_xlpm.sep,_xlpm.w)-1))</f>
        <v>dmaɪ</v>
      </c>
      <c r="J551" s="1" t="str">
        <f>_xlfn.LET(_xlpm.sep,":",_xlpm.w,$G551,RIGHT(_xlpm.w,LEN(_xlpm.w)-FIND(_xlpm.sep,_xlpm.w)))</f>
        <v>dmi</v>
      </c>
      <c r="K551" s="10">
        <f>_xlfn.LET(_xlpm.w,I551,LEN(_xlpm.w))</f>
        <v>4</v>
      </c>
      <c r="L551" s="10">
        <f>_xlfn.LET(_xlpm.w,J551,LEN(_xlpm.w))</f>
        <v>3</v>
      </c>
      <c r="M551" s="10">
        <f>_xlfn.LET(_xlpm.a,K551,_xlpm.b,L551,MAX(_xlpm.a,_xlpm.b))</f>
        <v>4</v>
      </c>
      <c r="N551" s="10">
        <f>_xlfn.LET(_xlpm.d,(K551,L551),MAX(_xlpm.d)-MIN(_xlpm.d))</f>
        <v>1</v>
      </c>
      <c r="O551" s="1" t="str">
        <f>_xlfn.LET(_xlpm.sep,":",_xlpm.w,$G551,_xlfn.CONCAT("~",RIGHT(_xlpm.w,LEN(_xlpm.w)-FIND(_xlpm.sep,_xlpm.w)),"~"))</f>
        <v>~dmi~</v>
      </c>
      <c r="P551" s="1" t="str">
        <f>_xlfn.LET(_xlpm.sep,":",_xlpm.w,$G551,_xlfn.CONCAT("[",LEFT(_xlpm.w,FIND(_xlpm.sep,_xlpm.w)-1),"]"))</f>
        <v>[dmaɪ]</v>
      </c>
      <c r="Q551" s="14" cm="1">
        <f t="array" ref="Q551">SUM(_xlfn._xlws.FILTER($H$2:$H$7109,_xlfn.MAP($O$2:$O$7109,_xlfn.LAMBDA(_xlpm.x,_xlpm.x=$O551))))</f>
        <v>1.540755467196819E-3</v>
      </c>
      <c r="R551" s="14">
        <f>$H551/Q551</f>
        <v>0.22580645161290325</v>
      </c>
      <c r="S551" s="14" cm="1">
        <f t="array" ref="S551">SUM(_xlfn._xlws.FILTER($H$2:$H$7109,_xlfn.MAP($P$2:$P$7109,_xlfn.LAMBDA(_xlpm.x,_xlpm.x=$P551))))</f>
        <v>5.4671968190854881E-4</v>
      </c>
      <c r="T551" s="14">
        <f>$H551/S551</f>
        <v>0.63636363636363624</v>
      </c>
      <c r="U551" s="14">
        <f>_xlfn.LET(_xlpm.freq,F551,_xlpm.size,M551+1,_xlpm.F,V551,LOG(1+_xlpm.freq)*LOG(1+_xlpm.size)*_xlpm.F)</f>
        <v>0.23424686752890977</v>
      </c>
      <c r="V551" s="14">
        <f>_xlfn.LET(_xlpm.a,T551,_xlpm.b,R551,2*_xlpm.a*_xlpm.b/(_xlpm.a+_xlpm.b))</f>
        <v>0.33333333333333331</v>
      </c>
      <c r="W551" s="14">
        <f>_xlfn.LET(_xlpm.p,R551,_xlpm.q,T551,LOG(_xlpm.p/_xlpm.q))</f>
        <v>-0.4499690086760475</v>
      </c>
      <c r="X551" s="2"/>
      <c r="AC551" s="2"/>
      <c r="AH551" s="2"/>
      <c r="AI551" s="2"/>
    </row>
    <row r="552" spans="1:35">
      <c r="A552" s="1" t="str">
        <f>_xlfn.LET(_xlpm.sep," : ",CONCATENATE(O552,_xlpm.sep,P552))</f>
        <v>~lti~ : [ltaɪ]</v>
      </c>
      <c r="B552" s="1">
        <f>_xlfn.LET(_xlpm.d,$G552,_xlpm.k,_xlfn.CONCAT(LEFT(TRIM(B$1),1),"*"),COUNTIF(_xlpm.d,_xlpm.k))</f>
        <v>0</v>
      </c>
      <c r="C552" s="1">
        <f>_xlfn.LET(_xlpm.d,$G552,_xlpm.k,_xlfn.CONCAT(LEFT(TRIM(C$1),1),"*"),COUNTIF(_xlpm.d,_xlpm.k))</f>
        <v>0</v>
      </c>
      <c r="D552" s="1">
        <f>_xlfn.LET(_xlpm.d,$G552,_xlpm.k,_xlfn.CONCAT(LEFT(TRIM(D$1),1),"*"),COUNTIF(_xlpm.d,_xlpm.k))</f>
        <v>0</v>
      </c>
      <c r="E552" s="1">
        <f>LOG(F552+1,10)</f>
        <v>0.90308998699194343</v>
      </c>
      <c r="F552" s="7">
        <v>7</v>
      </c>
      <c r="G552" s="9" t="s">
        <v>2185</v>
      </c>
      <c r="H552" s="4">
        <f>F552/freq.sum.r6e</f>
        <v>3.4791252485089465E-4</v>
      </c>
      <c r="I552" s="1" t="str">
        <f>_xlfn.LET(_xlpm.sep,":",_xlpm.w,$G552,LEFT(_xlpm.w,FIND(_xlpm.sep,_xlpm.w)-1))</f>
        <v>ltaɪ</v>
      </c>
      <c r="J552" s="1" t="str">
        <f>_xlfn.LET(_xlpm.sep,":",_xlpm.w,$G552,RIGHT(_xlpm.w,LEN(_xlpm.w)-FIND(_xlpm.sep,_xlpm.w)))</f>
        <v>lti</v>
      </c>
      <c r="K552" s="10">
        <f>_xlfn.LET(_xlpm.w,I552,LEN(_xlpm.w))</f>
        <v>4</v>
      </c>
      <c r="L552" s="10">
        <f>_xlfn.LET(_xlpm.w,J552,LEN(_xlpm.w))</f>
        <v>3</v>
      </c>
      <c r="M552" s="10">
        <f>_xlfn.LET(_xlpm.a,K552,_xlpm.b,L552,MAX(_xlpm.a,_xlpm.b))</f>
        <v>4</v>
      </c>
      <c r="N552" s="10">
        <f>_xlfn.LET(_xlpm.d,(K552,L552),MAX(_xlpm.d)-MIN(_xlpm.d))</f>
        <v>1</v>
      </c>
      <c r="O552" s="1" t="str">
        <f>_xlfn.LET(_xlpm.sep,":",_xlpm.w,$G552,_xlfn.CONCAT("~",RIGHT(_xlpm.w,LEN(_xlpm.w)-FIND(_xlpm.sep,_xlpm.w)),"~"))</f>
        <v>~lti~</v>
      </c>
      <c r="P552" s="1" t="str">
        <f>_xlfn.LET(_xlpm.sep,":",_xlpm.w,$G552,_xlfn.CONCAT("[",LEFT(_xlpm.w,FIND(_xlpm.sep,_xlpm.w)-1),"]"))</f>
        <v>[ltaɪ]</v>
      </c>
      <c r="Q552" s="14" cm="1">
        <f t="array" ref="Q552">SUM(_xlfn._xlws.FILTER($H$2:$H$7117,_xlfn.MAP($O$2:$O$7117,_xlfn.LAMBDA(_xlpm.x,_xlpm.x=$O552))))</f>
        <v>1.540755467196819E-3</v>
      </c>
      <c r="R552" s="14">
        <f>$H552/Q552</f>
        <v>0.22580645161290325</v>
      </c>
      <c r="S552" s="14" cm="1">
        <f t="array" ref="S552">SUM(_xlfn._xlws.FILTER($H$2:$H$7117,_xlfn.MAP($P$2:$P$7117,_xlfn.LAMBDA(_xlpm.x,_xlpm.x=$P552))))</f>
        <v>5.4671968190854881E-4</v>
      </c>
      <c r="T552" s="14">
        <f>$H552/S552</f>
        <v>0.63636363636363624</v>
      </c>
      <c r="U552" s="14">
        <f>_xlfn.LET(_xlpm.freq,F552,_xlpm.size,M552+1,_xlpm.F,V552,LOG(1+_xlpm.freq)*LOG(1+_xlpm.size)*_xlpm.F)</f>
        <v>0.23424686752890977</v>
      </c>
      <c r="V552" s="14">
        <f>_xlfn.LET(_xlpm.a,T552,_xlpm.b,R552,2*_xlpm.a*_xlpm.b/(_xlpm.a+_xlpm.b))</f>
        <v>0.33333333333333331</v>
      </c>
      <c r="W552" s="14">
        <f>_xlfn.LET(_xlpm.p,R552,_xlpm.q,T552,LOG(_xlpm.p/_xlpm.q))</f>
        <v>-0.4499690086760475</v>
      </c>
      <c r="X552" s="2"/>
      <c r="AC552" s="2"/>
      <c r="AH552" s="2"/>
      <c r="AI552" s="2"/>
    </row>
    <row r="553" spans="1:35">
      <c r="A553" s="1" t="str">
        <f>_xlfn.LET(_xlpm.sep," : ",CONCATENATE(O553,_xlpm.sep,P553))</f>
        <v>~mbi~ : [mbaɪ]</v>
      </c>
      <c r="B553" s="1">
        <f>_xlfn.LET(_xlpm.d,$G553,_xlpm.k,_xlfn.CONCAT(LEFT(TRIM(B$1),1),"*"),COUNTIF(_xlpm.d,_xlpm.k))</f>
        <v>0</v>
      </c>
      <c r="C553" s="1">
        <f>_xlfn.LET(_xlpm.d,$G553,_xlpm.k,_xlfn.CONCAT(LEFT(TRIM(C$1),1),"*"),COUNTIF(_xlpm.d,_xlpm.k))</f>
        <v>1</v>
      </c>
      <c r="D553" s="1">
        <f>_xlfn.LET(_xlpm.d,$G553,_xlpm.k,_xlfn.CONCAT(LEFT(TRIM(D$1),1),"*"),COUNTIF(_xlpm.d,_xlpm.k))</f>
        <v>0</v>
      </c>
      <c r="E553" s="1">
        <f>LOG(F553+1,10)</f>
        <v>0.90308998699194343</v>
      </c>
      <c r="F553" s="7">
        <v>7</v>
      </c>
      <c r="G553" s="9" t="s">
        <v>2457</v>
      </c>
      <c r="H553" s="4">
        <f>F553/freq.sum.r6e</f>
        <v>3.4791252485089465E-4</v>
      </c>
      <c r="I553" s="4" t="str">
        <f>_xlfn.LET(_xlpm.sep,":",_xlpm.w,$G553,LEFT(_xlpm.w,FIND(_xlpm.sep,_xlpm.w)-1))</f>
        <v>mbaɪ</v>
      </c>
      <c r="J553" s="4" t="str">
        <f>_xlfn.LET(_xlpm.sep,":",_xlpm.w,$G553,RIGHT(_xlpm.w,LEN(_xlpm.w)-FIND(_xlpm.sep,_xlpm.w)))</f>
        <v>mbi</v>
      </c>
      <c r="K553" s="10">
        <f>_xlfn.LET(_xlpm.w,I553,LEN(_xlpm.w))</f>
        <v>4</v>
      </c>
      <c r="L553" s="10">
        <f>_xlfn.LET(_xlpm.w,J553,LEN(_xlpm.w))</f>
        <v>3</v>
      </c>
      <c r="M553" s="10">
        <f>_xlfn.LET(_xlpm.a,K553,_xlpm.b,L553,MAX(_xlpm.a,_xlpm.b))</f>
        <v>4</v>
      </c>
      <c r="N553" s="10">
        <f>_xlfn.LET(_xlpm.d,(K553,L553),MAX(_xlpm.d)-MIN(_xlpm.d))</f>
        <v>1</v>
      </c>
      <c r="O553" s="1" t="str">
        <f>_xlfn.LET(_xlpm.sep,":",_xlpm.w,$G553,_xlfn.CONCAT("~",RIGHT(_xlpm.w,LEN(_xlpm.w)-FIND(_xlpm.sep,_xlpm.w)),"~"))</f>
        <v>~mbi~</v>
      </c>
      <c r="P553" s="1" t="str">
        <f>_xlfn.LET(_xlpm.sep,":",_xlpm.w,$G553,_xlfn.CONCAT("[",LEFT(_xlpm.w,FIND(_xlpm.sep,_xlpm.w)-1),"]"))</f>
        <v>[mbaɪ]</v>
      </c>
      <c r="Q553" s="14" cm="1">
        <f t="array" ref="Q553">SUM(_xlfn._xlws.FILTER($H$2:$H$7109,_xlfn.MAP($O$2:$O$7109,_xlfn.LAMBDA(_xlpm.x,_xlpm.x=$O553))))</f>
        <v>1.540755467196819E-3</v>
      </c>
      <c r="R553" s="14">
        <f>$H553/Q553</f>
        <v>0.22580645161290325</v>
      </c>
      <c r="S553" s="14" cm="1">
        <f t="array" ref="S553">SUM(_xlfn._xlws.FILTER($H$2:$H$7109,_xlfn.MAP($P$2:$P$7109,_xlfn.LAMBDA(_xlpm.x,_xlpm.x=$P553))))</f>
        <v>5.4671968190854881E-4</v>
      </c>
      <c r="T553" s="14">
        <f>$H553/S553</f>
        <v>0.63636363636363624</v>
      </c>
      <c r="U553" s="14">
        <f>_xlfn.LET(_xlpm.freq,F553,_xlpm.size,M553+1,_xlpm.F,V553,LOG(1+_xlpm.freq)*LOG(1+_xlpm.size)*_xlpm.F)</f>
        <v>0.23424686752890977</v>
      </c>
      <c r="V553" s="14">
        <f>_xlfn.LET(_xlpm.a,T553,_xlpm.b,R553,2*_xlpm.a*_xlpm.b/(_xlpm.a+_xlpm.b))</f>
        <v>0.33333333333333331</v>
      </c>
      <c r="W553" s="14">
        <f>_xlfn.LET(_xlpm.p,R553,_xlpm.q,T553,LOG(_xlpm.p/_xlpm.q))</f>
        <v>-0.4499690086760475</v>
      </c>
      <c r="X553" s="2"/>
      <c r="AC553" s="2"/>
      <c r="AH553" s="2"/>
      <c r="AI553" s="2"/>
    </row>
    <row r="554" spans="1:35">
      <c r="A554" s="1" t="str">
        <f>_xlfn.LET(_xlpm.sep," : ",CONCATENATE(O554,_xlpm.sep,P554))</f>
        <v>~nsi~ : [nsaɪ]</v>
      </c>
      <c r="B554" s="1">
        <f>_xlfn.LET(_xlpm.d,$G554,_xlpm.k,_xlfn.CONCAT(LEFT(TRIM(B$1),1),"*"),COUNTIF(_xlpm.d,_xlpm.k))</f>
        <v>0</v>
      </c>
      <c r="C554" s="1">
        <f>_xlfn.LET(_xlpm.d,$G554,_xlpm.k,_xlfn.CONCAT(LEFT(TRIM(C$1),1),"*"),COUNTIF(_xlpm.d,_xlpm.k))</f>
        <v>0</v>
      </c>
      <c r="D554" s="1">
        <f>_xlfn.LET(_xlpm.d,$G554,_xlpm.k,_xlfn.CONCAT(LEFT(TRIM(D$1),1),"*"),COUNTIF(_xlpm.d,_xlpm.k))</f>
        <v>1</v>
      </c>
      <c r="E554" s="1">
        <f>LOG(F554+1,10)</f>
        <v>0.90308998699194343</v>
      </c>
      <c r="F554" s="7">
        <v>7</v>
      </c>
      <c r="G554" s="9" t="s">
        <v>3047</v>
      </c>
      <c r="H554" s="4">
        <f>F554/freq.sum.r6e</f>
        <v>3.4791252485089465E-4</v>
      </c>
      <c r="I554" s="1" t="str">
        <f>_xlfn.LET(_xlpm.sep,":",_xlpm.w,$G554,LEFT(_xlpm.w,FIND(_xlpm.sep,_xlpm.w)-1))</f>
        <v>nsaɪ</v>
      </c>
      <c r="J554" s="1" t="str">
        <f>_xlfn.LET(_xlpm.sep,":",_xlpm.w,$G554,RIGHT(_xlpm.w,LEN(_xlpm.w)-FIND(_xlpm.sep,_xlpm.w)))</f>
        <v>nsi</v>
      </c>
      <c r="K554" s="10">
        <f>_xlfn.LET(_xlpm.w,I554,LEN(_xlpm.w))</f>
        <v>4</v>
      </c>
      <c r="L554" s="10">
        <f>_xlfn.LET(_xlpm.w,J554,LEN(_xlpm.w))</f>
        <v>3</v>
      </c>
      <c r="M554" s="10">
        <f>_xlfn.LET(_xlpm.a,K554,_xlpm.b,L554,MAX(_xlpm.a,_xlpm.b))</f>
        <v>4</v>
      </c>
      <c r="N554" s="10">
        <f>_xlfn.LET(_xlpm.d,(K554,L554),MAX(_xlpm.d)-MIN(_xlpm.d))</f>
        <v>1</v>
      </c>
      <c r="O554" s="1" t="str">
        <f>_xlfn.LET(_xlpm.sep,":",_xlpm.w,$G554,_xlfn.CONCAT("~",RIGHT(_xlpm.w,LEN(_xlpm.w)-FIND(_xlpm.sep,_xlpm.w)),"~"))</f>
        <v>~nsi~</v>
      </c>
      <c r="P554" s="1" t="str">
        <f>_xlfn.LET(_xlpm.sep,":",_xlpm.w,$G554,_xlfn.CONCAT("[",LEFT(_xlpm.w,FIND(_xlpm.sep,_xlpm.w)-1),"]"))</f>
        <v>[nsaɪ]</v>
      </c>
      <c r="Q554" s="14" cm="1">
        <f t="array" ref="Q554">SUM(_xlfn._xlws.FILTER($H$2:$H$7117,_xlfn.MAP($O$2:$O$7117,_xlfn.LAMBDA(_xlpm.x,_xlpm.x=$O554))))</f>
        <v>1.540755467196819E-3</v>
      </c>
      <c r="R554" s="14">
        <f>$H554/Q554</f>
        <v>0.22580645161290325</v>
      </c>
      <c r="S554" s="14" cm="1">
        <f t="array" ref="S554">SUM(_xlfn._xlws.FILTER($H$2:$H$7117,_xlfn.MAP($P$2:$P$7117,_xlfn.LAMBDA(_xlpm.x,_xlpm.x=$P554))))</f>
        <v>5.4671968190854881E-4</v>
      </c>
      <c r="T554" s="14">
        <f>$H554/S554</f>
        <v>0.63636363636363624</v>
      </c>
      <c r="U554" s="14">
        <f>_xlfn.LET(_xlpm.freq,F554,_xlpm.size,M554+1,_xlpm.F,V554,LOG(1+_xlpm.freq)*LOG(1+_xlpm.size)*_xlpm.F)</f>
        <v>0.23424686752890977</v>
      </c>
      <c r="V554" s="14">
        <f>_xlfn.LET(_xlpm.a,T554,_xlpm.b,R554,2*_xlpm.a*_xlpm.b/(_xlpm.a+_xlpm.b))</f>
        <v>0.33333333333333331</v>
      </c>
      <c r="W554" s="14">
        <f>_xlfn.LET(_xlpm.p,R554,_xlpm.q,T554,LOG(_xlpm.p/_xlpm.q))</f>
        <v>-0.4499690086760475</v>
      </c>
      <c r="X554" s="2"/>
      <c r="AC554" s="2"/>
      <c r="AH554" s="2"/>
      <c r="AI554" s="2"/>
    </row>
    <row r="555" spans="1:35">
      <c r="A555" s="1" t="str">
        <f>_xlfn.LET(_xlpm.sep," : ",CONCATENATE(O555,_xlpm.sep,P555))</f>
        <v>~rti~ : [ɹtaɪ]</v>
      </c>
      <c r="B555" s="1">
        <f>_xlfn.LET(_xlpm.d,$G555,_xlpm.k,_xlfn.CONCAT(LEFT(TRIM(B$1),1),"*"),COUNTIF(_xlpm.d,_xlpm.k))</f>
        <v>1</v>
      </c>
      <c r="C555" s="1">
        <f>_xlfn.LET(_xlpm.d,$G555,_xlpm.k,_xlfn.CONCAT(LEFT(TRIM(C$1),1),"*"),COUNTIF(_xlpm.d,_xlpm.k))</f>
        <v>0</v>
      </c>
      <c r="D555" s="1">
        <f>_xlfn.LET(_xlpm.d,$G555,_xlpm.k,_xlfn.CONCAT(LEFT(TRIM(D$1),1),"*"),COUNTIF(_xlpm.d,_xlpm.k))</f>
        <v>0</v>
      </c>
      <c r="E555" s="1">
        <f>LOG(F555+1,10)</f>
        <v>0.90308998699194343</v>
      </c>
      <c r="F555" s="7">
        <v>7</v>
      </c>
      <c r="G555" s="9" t="s">
        <v>6303</v>
      </c>
      <c r="H555" s="4">
        <f>F555/freq.sum.r6e</f>
        <v>3.4791252485089465E-4</v>
      </c>
      <c r="I555" s="1" t="str">
        <f>_xlfn.LET(_xlpm.sep,":",_xlpm.w,$G555,LEFT(_xlpm.w,FIND(_xlpm.sep,_xlpm.w)-1))</f>
        <v>ɹtaɪ</v>
      </c>
      <c r="J555" s="1" t="str">
        <f>_xlfn.LET(_xlpm.sep,":",_xlpm.w,$G555,RIGHT(_xlpm.w,LEN(_xlpm.w)-FIND(_xlpm.sep,_xlpm.w)))</f>
        <v>rti</v>
      </c>
      <c r="K555" s="10">
        <f>_xlfn.LET(_xlpm.w,I555,LEN(_xlpm.w))</f>
        <v>4</v>
      </c>
      <c r="L555" s="10">
        <f>_xlfn.LET(_xlpm.w,J555,LEN(_xlpm.w))</f>
        <v>3</v>
      </c>
      <c r="M555" s="10">
        <f>_xlfn.LET(_xlpm.a,K555,_xlpm.b,L555,MAX(_xlpm.a,_xlpm.b))</f>
        <v>4</v>
      </c>
      <c r="N555" s="10">
        <f>_xlfn.LET(_xlpm.d,(K555,L555),MAX(_xlpm.d)-MIN(_xlpm.d))</f>
        <v>1</v>
      </c>
      <c r="O555" s="1" t="str">
        <f>_xlfn.LET(_xlpm.sep,":",_xlpm.w,$G555,_xlfn.CONCAT("~",RIGHT(_xlpm.w,LEN(_xlpm.w)-FIND(_xlpm.sep,_xlpm.w)),"~"))</f>
        <v>~rti~</v>
      </c>
      <c r="P555" s="1" t="str">
        <f>_xlfn.LET(_xlpm.sep,":",_xlpm.w,$G555,_xlfn.CONCAT("[",LEFT(_xlpm.w,FIND(_xlpm.sep,_xlpm.w)-1),"]"))</f>
        <v>[ɹtaɪ]</v>
      </c>
      <c r="Q555" s="14" cm="1">
        <f t="array" ref="Q555">SUM(_xlfn._xlws.FILTER($H$2:$H$7117,_xlfn.MAP($O$2:$O$7117,_xlfn.LAMBDA(_xlpm.x,_xlpm.x=$O555))))</f>
        <v>1.540755467196819E-3</v>
      </c>
      <c r="R555" s="14">
        <f>$H555/Q555</f>
        <v>0.22580645161290325</v>
      </c>
      <c r="S555" s="14" cm="1">
        <f t="array" ref="S555">SUM(_xlfn._xlws.FILTER($H$2:$H$7117,_xlfn.MAP($P$2:$P$7117,_xlfn.LAMBDA(_xlpm.x,_xlpm.x=$P555))))</f>
        <v>5.4671968190854881E-4</v>
      </c>
      <c r="T555" s="14">
        <f>$H555/S555</f>
        <v>0.63636363636363624</v>
      </c>
      <c r="U555" s="14">
        <f>_xlfn.LET(_xlpm.freq,F555,_xlpm.size,M555+1,_xlpm.F,V555,LOG(1+_xlpm.freq)*LOG(1+_xlpm.size)*_xlpm.F)</f>
        <v>0.23424686752890977</v>
      </c>
      <c r="V555" s="14">
        <f>_xlfn.LET(_xlpm.a,T555,_xlpm.b,R555,2*_xlpm.a*_xlpm.b/(_xlpm.a+_xlpm.b))</f>
        <v>0.33333333333333331</v>
      </c>
      <c r="W555" s="14">
        <f>_xlfn.LET(_xlpm.p,R555,_xlpm.q,T555,LOG(_xlpm.p/_xlpm.q))</f>
        <v>-0.4499690086760475</v>
      </c>
      <c r="X555" s="2"/>
      <c r="AC555" s="2"/>
      <c r="AH555" s="2"/>
      <c r="AI555" s="2"/>
    </row>
    <row r="556" spans="1:35">
      <c r="A556" s="1" t="str">
        <f>_xlfn.LET(_xlpm.sep," : ",CONCATENATE(O556,_xlpm.sep,P556))</f>
        <v>~nge~ : [ŋɡə]</v>
      </c>
      <c r="B556" s="1">
        <f>_xlfn.LET(_xlpm.d,$G556,_xlpm.k,_xlfn.CONCAT(LEFT(TRIM(B$1),1),"*"),COUNTIF(_xlpm.d,_xlpm.k))</f>
        <v>0</v>
      </c>
      <c r="C556" s="1">
        <f>_xlfn.LET(_xlpm.d,$G556,_xlpm.k,_xlfn.CONCAT(LEFT(TRIM(C$1),1),"*"),COUNTIF(_xlpm.d,_xlpm.k))</f>
        <v>0</v>
      </c>
      <c r="D556" s="1">
        <f>_xlfn.LET(_xlpm.d,$G556,_xlpm.k,_xlfn.CONCAT(LEFT(TRIM(D$1),1),"*"),COUNTIF(_xlpm.d,_xlpm.k))</f>
        <v>0</v>
      </c>
      <c r="E556" s="1">
        <f>LOG(F556+1,10)</f>
        <v>0.47712125471966244</v>
      </c>
      <c r="F556" s="7">
        <v>2</v>
      </c>
      <c r="G556" s="9" t="s">
        <v>7036</v>
      </c>
      <c r="H556" s="4">
        <f>F556/freq.sum.r6e</f>
        <v>9.9403578528827041E-5</v>
      </c>
      <c r="I556" s="1" t="str">
        <f>_xlfn.LET(_xlpm.sep,":",_xlpm.w,$G556,LEFT(_xlpm.w,FIND(_xlpm.sep,_xlpm.w)-1))</f>
        <v>ŋɡə</v>
      </c>
      <c r="J556" s="1" t="str">
        <f>_xlfn.LET(_xlpm.sep,":",_xlpm.w,$G556,RIGHT(_xlpm.w,LEN(_xlpm.w)-FIND(_xlpm.sep,_xlpm.w)))</f>
        <v>nge</v>
      </c>
      <c r="K556" s="10">
        <f>_xlfn.LET(_xlpm.w,I556,LEN(_xlpm.w))</f>
        <v>3</v>
      </c>
      <c r="L556" s="10">
        <f>_xlfn.LET(_xlpm.w,J556,LEN(_xlpm.w))</f>
        <v>3</v>
      </c>
      <c r="M556" s="10">
        <f>_xlfn.LET(_xlpm.a,K556,_xlpm.b,L556,MAX(_xlpm.a,_xlpm.b))</f>
        <v>3</v>
      </c>
      <c r="N556" s="10">
        <f>_xlfn.LET(_xlpm.d,(K556,L556),MAX(_xlpm.d)-MIN(_xlpm.d))</f>
        <v>0</v>
      </c>
      <c r="O556" s="1" t="str">
        <f>_xlfn.LET(_xlpm.sep,":",_xlpm.w,$G556,_xlfn.CONCAT("~",RIGHT(_xlpm.w,LEN(_xlpm.w)-FIND(_xlpm.sep,_xlpm.w)),"~"))</f>
        <v>~nge~</v>
      </c>
      <c r="P556" s="1" t="str">
        <f>_xlfn.LET(_xlpm.sep,":",_xlpm.w,$G556,_xlfn.CONCAT("[",LEFT(_xlpm.w,FIND(_xlpm.sep,_xlpm.w)-1),"]"))</f>
        <v>[ŋɡə]</v>
      </c>
      <c r="Q556" s="14" cm="1">
        <f t="array" ref="Q556">SUM(_xlfn._xlws.FILTER($H$2:$H$7109,_xlfn.MAP($O$2:$O$7109,_xlfn.LAMBDA(_xlpm.x,_xlpm.x=$O556))))</f>
        <v>1.3916500994035786E-3</v>
      </c>
      <c r="R556" s="14">
        <f>$H556/Q556</f>
        <v>7.1428571428571425E-2</v>
      </c>
      <c r="S556" s="14" cm="1">
        <f t="array" ref="S556">SUM(_xlfn._xlws.FILTER($H$2:$H$7109,_xlfn.MAP($P$2:$P$7109,_xlfn.LAMBDA(_xlpm.x,_xlpm.x=$P556))))</f>
        <v>4.9701789264413525E-4</v>
      </c>
      <c r="T556" s="14">
        <f>$H556/S556</f>
        <v>0.19999999999999998</v>
      </c>
      <c r="U556" s="14">
        <f>_xlfn.LET(_xlpm.freq,F556,_xlpm.size,M556+1,_xlpm.F,V556,LOG(1+_xlpm.freq)*LOG(1+_xlpm.size)*_xlpm.F)</f>
        <v>3.5104573208443075E-2</v>
      </c>
      <c r="V556" s="14">
        <f>_xlfn.LET(_xlpm.a,T556,_xlpm.b,R556,2*_xlpm.a*_xlpm.b/(_xlpm.a+_xlpm.b))</f>
        <v>0.10526315789473684</v>
      </c>
      <c r="W556" s="14">
        <f>_xlfn.LET(_xlpm.p,R556,_xlpm.q,T556,LOG(_xlpm.p/_xlpm.q))</f>
        <v>-0.44715803134221921</v>
      </c>
      <c r="X556" s="2"/>
      <c r="AC556" s="2"/>
      <c r="AH556" s="2"/>
      <c r="AI556" s="2"/>
    </row>
    <row r="557" spans="1:35">
      <c r="A557" s="1" t="str">
        <f>_xlfn.LET(_xlpm.sep," : ",CONCATENATE(O557,_xlpm.sep,P557))</f>
        <v>~nve~ : [nvə]</v>
      </c>
      <c r="B557" s="1">
        <f>_xlfn.LET(_xlpm.d,$G557,_xlpm.k,_xlfn.CONCAT(LEFT(TRIM(B$1),1),"*"),COUNTIF(_xlpm.d,_xlpm.k))</f>
        <v>0</v>
      </c>
      <c r="C557" s="1">
        <f>_xlfn.LET(_xlpm.d,$G557,_xlpm.k,_xlfn.CONCAT(LEFT(TRIM(C$1),1),"*"),COUNTIF(_xlpm.d,_xlpm.k))</f>
        <v>0</v>
      </c>
      <c r="D557" s="1">
        <f>_xlfn.LET(_xlpm.d,$G557,_xlpm.k,_xlfn.CONCAT(LEFT(TRIM(D$1),1),"*"),COUNTIF(_xlpm.d,_xlpm.k))</f>
        <v>1</v>
      </c>
      <c r="E557" s="1">
        <f>LOG(F557+1,10)</f>
        <v>0.47712125471966244</v>
      </c>
      <c r="F557" s="7">
        <v>2</v>
      </c>
      <c r="G557" s="9" t="s">
        <v>3306</v>
      </c>
      <c r="H557" s="4">
        <f>F557/freq.sum.r6e</f>
        <v>9.9403578528827041E-5</v>
      </c>
      <c r="I557" s="1" t="str">
        <f>_xlfn.LET(_xlpm.sep,":",_xlpm.w,$G557,LEFT(_xlpm.w,FIND(_xlpm.sep,_xlpm.w)-1))</f>
        <v>nvə</v>
      </c>
      <c r="J557" s="1" t="str">
        <f>_xlfn.LET(_xlpm.sep,":",_xlpm.w,$G557,RIGHT(_xlpm.w,LEN(_xlpm.w)-FIND(_xlpm.sep,_xlpm.w)))</f>
        <v>nve</v>
      </c>
      <c r="K557" s="10">
        <f>_xlfn.LET(_xlpm.w,I557,LEN(_xlpm.w))</f>
        <v>3</v>
      </c>
      <c r="L557" s="10">
        <f>_xlfn.LET(_xlpm.w,J557,LEN(_xlpm.w))</f>
        <v>3</v>
      </c>
      <c r="M557" s="10">
        <f>_xlfn.LET(_xlpm.a,K557,_xlpm.b,L557,MAX(_xlpm.a,_xlpm.b))</f>
        <v>3</v>
      </c>
      <c r="N557" s="10">
        <f>_xlfn.LET(_xlpm.d,(K557,L557),MAX(_xlpm.d)-MIN(_xlpm.d))</f>
        <v>0</v>
      </c>
      <c r="O557" s="1" t="str">
        <f>_xlfn.LET(_xlpm.sep,":",_xlpm.w,$G557,_xlfn.CONCAT("~",RIGHT(_xlpm.w,LEN(_xlpm.w)-FIND(_xlpm.sep,_xlpm.w)),"~"))</f>
        <v>~nve~</v>
      </c>
      <c r="P557" s="1" t="str">
        <f>_xlfn.LET(_xlpm.sep,":",_xlpm.w,$G557,_xlfn.CONCAT("[",LEFT(_xlpm.w,FIND(_xlpm.sep,_xlpm.w)-1),"]"))</f>
        <v>[nvə]</v>
      </c>
      <c r="Q557" s="14" cm="1">
        <f t="array" ref="Q557">SUM(_xlfn._xlws.FILTER($H$2:$H$7117,_xlfn.MAP($O$2:$O$7117,_xlfn.LAMBDA(_xlpm.x,_xlpm.x=$O557))))</f>
        <v>6.958250497017893E-4</v>
      </c>
      <c r="R557" s="14">
        <f>$H557/Q557</f>
        <v>0.14285714285714285</v>
      </c>
      <c r="S557" s="14" cm="1">
        <f t="array" ref="S557">SUM(_xlfn._xlws.FILTER($H$2:$H$7117,_xlfn.MAP($P$2:$P$7117,_xlfn.LAMBDA(_xlpm.x,_xlpm.x=$P557))))</f>
        <v>2.4850894632206762E-4</v>
      </c>
      <c r="T557" s="14">
        <f>$H557/S557</f>
        <v>0.39999999999999997</v>
      </c>
      <c r="U557" s="14">
        <f>_xlfn.LET(_xlpm.freq,F557,_xlpm.size,M557+1,_xlpm.F,V557,LOG(1+_xlpm.freq)*LOG(1+_xlpm.size)*_xlpm.F)</f>
        <v>7.0209146416886151E-2</v>
      </c>
      <c r="V557" s="14">
        <f>_xlfn.LET(_xlpm.a,T557,_xlpm.b,R557,2*_xlpm.a*_xlpm.b/(_xlpm.a+_xlpm.b))</f>
        <v>0.21052631578947367</v>
      </c>
      <c r="W557" s="14">
        <f>_xlfn.LET(_xlpm.p,R557,_xlpm.q,T557,LOG(_xlpm.p/_xlpm.q))</f>
        <v>-0.44715803134221921</v>
      </c>
      <c r="X557" s="2"/>
      <c r="AC557" s="2"/>
      <c r="AH557" s="2"/>
      <c r="AI557" s="2"/>
    </row>
    <row r="558" spans="1:35">
      <c r="A558" s="1" t="str">
        <f>_xlfn.LET(_xlpm.sep," : ",CONCATENATE(O558,_xlpm.sep,P558))</f>
        <v>~spe~ : [spə]</v>
      </c>
      <c r="B558" s="1">
        <f>_xlfn.LET(_xlpm.d,$G558,_xlpm.k,_xlfn.CONCAT(LEFT(TRIM(B$1),1),"*"),COUNTIF(_xlpm.d,_xlpm.k))</f>
        <v>0</v>
      </c>
      <c r="C558" s="1">
        <f>_xlfn.LET(_xlpm.d,$G558,_xlpm.k,_xlfn.CONCAT(LEFT(TRIM(C$1),1),"*"),COUNTIF(_xlpm.d,_xlpm.k))</f>
        <v>0</v>
      </c>
      <c r="D558" s="1">
        <f>_xlfn.LET(_xlpm.d,$G558,_xlpm.k,_xlfn.CONCAT(LEFT(TRIM(D$1),1),"*"),COUNTIF(_xlpm.d,_xlpm.k))</f>
        <v>0</v>
      </c>
      <c r="E558" s="1">
        <f>LOG(F558+1,10)</f>
        <v>0.47712125471966244</v>
      </c>
      <c r="F558" s="7">
        <v>2</v>
      </c>
      <c r="G558" s="9" t="s">
        <v>4205</v>
      </c>
      <c r="H558" s="4">
        <f>F558/freq.sum.r6e</f>
        <v>9.9403578528827041E-5</v>
      </c>
      <c r="I558" s="1" t="str">
        <f>_xlfn.LET(_xlpm.sep,":",_xlpm.w,$G558,LEFT(_xlpm.w,FIND(_xlpm.sep,_xlpm.w)-1))</f>
        <v>spə</v>
      </c>
      <c r="J558" s="1" t="str">
        <f>_xlfn.LET(_xlpm.sep,":",_xlpm.w,$G558,RIGHT(_xlpm.w,LEN(_xlpm.w)-FIND(_xlpm.sep,_xlpm.w)))</f>
        <v>spe</v>
      </c>
      <c r="K558" s="10">
        <f>_xlfn.LET(_xlpm.w,I558,LEN(_xlpm.w))</f>
        <v>3</v>
      </c>
      <c r="L558" s="10">
        <f>_xlfn.LET(_xlpm.w,J558,LEN(_xlpm.w))</f>
        <v>3</v>
      </c>
      <c r="M558" s="10">
        <f>_xlfn.LET(_xlpm.a,K558,_xlpm.b,L558,MAX(_xlpm.a,_xlpm.b))</f>
        <v>3</v>
      </c>
      <c r="N558" s="10">
        <f>_xlfn.LET(_xlpm.d,(K558,L558),MAX(_xlpm.d)-MIN(_xlpm.d))</f>
        <v>0</v>
      </c>
      <c r="O558" s="1" t="str">
        <f>_xlfn.LET(_xlpm.sep,":",_xlpm.w,$G558,_xlfn.CONCAT("~",RIGHT(_xlpm.w,LEN(_xlpm.w)-FIND(_xlpm.sep,_xlpm.w)),"~"))</f>
        <v>~spe~</v>
      </c>
      <c r="P558" s="1" t="str">
        <f>_xlfn.LET(_xlpm.sep,":",_xlpm.w,$G558,_xlfn.CONCAT("[",LEFT(_xlpm.w,FIND(_xlpm.sep,_xlpm.w)-1),"]"))</f>
        <v>[spə]</v>
      </c>
      <c r="Q558" s="14" cm="1">
        <f t="array" ref="Q558">SUM(_xlfn._xlws.FILTER($H$2:$H$7117,_xlfn.MAP($O$2:$O$7117,_xlfn.LAMBDA(_xlpm.x,_xlpm.x=$O558))))</f>
        <v>6.958250497017893E-4</v>
      </c>
      <c r="R558" s="14">
        <f>$H558/Q558</f>
        <v>0.14285714285714285</v>
      </c>
      <c r="S558" s="14" cm="1">
        <f t="array" ref="S558">SUM(_xlfn._xlws.FILTER($H$2:$H$7117,_xlfn.MAP($P$2:$P$7117,_xlfn.LAMBDA(_xlpm.x,_xlpm.x=$P558))))</f>
        <v>2.4850894632206762E-4</v>
      </c>
      <c r="T558" s="14">
        <f>$H558/S558</f>
        <v>0.39999999999999997</v>
      </c>
      <c r="U558" s="14">
        <f>_xlfn.LET(_xlpm.freq,F558,_xlpm.size,M558+1,_xlpm.F,V558,LOG(1+_xlpm.freq)*LOG(1+_xlpm.size)*_xlpm.F)</f>
        <v>7.0209146416886151E-2</v>
      </c>
      <c r="V558" s="14">
        <f>_xlfn.LET(_xlpm.a,T558,_xlpm.b,R558,2*_xlpm.a*_xlpm.b/(_xlpm.a+_xlpm.b))</f>
        <v>0.21052631578947367</v>
      </c>
      <c r="W558" s="14">
        <f>_xlfn.LET(_xlpm.p,R558,_xlpm.q,T558,LOG(_xlpm.p/_xlpm.q))</f>
        <v>-0.44715803134221921</v>
      </c>
      <c r="X558" s="2"/>
      <c r="AC558" s="2"/>
      <c r="AH558" s="2"/>
      <c r="AI558" s="2"/>
    </row>
    <row r="559" spans="1:35">
      <c r="A559" s="1" t="str">
        <f>_xlfn.LET(_xlpm.sep," : ",CONCATENATE(O559,_xlpm.sep,P559))</f>
        <v>~bow~ : [bɑ]</v>
      </c>
      <c r="B559" s="1">
        <f>_xlfn.LET(_xlpm.d,$G559,_xlpm.k,_xlfn.CONCAT(LEFT(TRIM(B$1),1),"*"),COUNTIF(_xlpm.d,_xlpm.k))</f>
        <v>0</v>
      </c>
      <c r="C559" s="1">
        <f>_xlfn.LET(_xlpm.d,$G559,_xlpm.k,_xlfn.CONCAT(LEFT(TRIM(C$1),1),"*"),COUNTIF(_xlpm.d,_xlpm.k))</f>
        <v>0</v>
      </c>
      <c r="D559" s="1">
        <f>_xlfn.LET(_xlpm.d,$G559,_xlpm.k,_xlfn.CONCAT(LEFT(TRIM(D$1),1),"*"),COUNTIF(_xlpm.d,_xlpm.k))</f>
        <v>0</v>
      </c>
      <c r="E559" s="1">
        <f>LOG(F559+1,10)</f>
        <v>0.30102999566398114</v>
      </c>
      <c r="F559" s="7">
        <v>1</v>
      </c>
      <c r="G559" s="9" t="s">
        <v>317</v>
      </c>
      <c r="H559" s="4">
        <f>F559/freq.sum.r6e</f>
        <v>4.9701789264413521E-5</v>
      </c>
      <c r="I559" s="1" t="str">
        <f>_xlfn.LET(_xlpm.sep,":",_xlpm.w,$G559,LEFT(_xlpm.w,FIND(_xlpm.sep,_xlpm.w)-1))</f>
        <v>bɑ</v>
      </c>
      <c r="J559" s="1" t="str">
        <f>_xlfn.LET(_xlpm.sep,":",_xlpm.w,$G559,RIGHT(_xlpm.w,LEN(_xlpm.w)-FIND(_xlpm.sep,_xlpm.w)))</f>
        <v>bow</v>
      </c>
      <c r="K559" s="10">
        <f>_xlfn.LET(_xlpm.w,I559,LEN(_xlpm.w))</f>
        <v>2</v>
      </c>
      <c r="L559" s="10">
        <f>_xlfn.LET(_xlpm.w,J559,LEN(_xlpm.w))</f>
        <v>3</v>
      </c>
      <c r="M559" s="10">
        <f>_xlfn.LET(_xlpm.a,K559,_xlpm.b,L559,MAX(_xlpm.a,_xlpm.b))</f>
        <v>3</v>
      </c>
      <c r="N559" s="10">
        <f>_xlfn.LET(_xlpm.d,(K559,L559),MAX(_xlpm.d)-MIN(_xlpm.d))</f>
        <v>1</v>
      </c>
      <c r="O559" s="1" t="str">
        <f>_xlfn.LET(_xlpm.sep,":",_xlpm.w,$G559,_xlfn.CONCAT("~",RIGHT(_xlpm.w,LEN(_xlpm.w)-FIND(_xlpm.sep,_xlpm.w)),"~"))</f>
        <v>~bow~</v>
      </c>
      <c r="P559" s="1" t="str">
        <f>_xlfn.LET(_xlpm.sep,":",_xlpm.w,$G559,_xlfn.CONCAT("[",LEFT(_xlpm.w,FIND(_xlpm.sep,_xlpm.w)-1),"]"))</f>
        <v>[bɑ]</v>
      </c>
      <c r="Q559" s="14" cm="1">
        <f t="array" ref="Q559">SUM(_xlfn._xlws.FILTER($H$2:$H$7117,_xlfn.MAP($O$2:$O$7117,_xlfn.LAMBDA(_xlpm.x,_xlpm.x=$O559))))</f>
        <v>5.4671968190854871E-4</v>
      </c>
      <c r="R559" s="14">
        <f>$H559/Q559</f>
        <v>9.0909090909090912E-2</v>
      </c>
      <c r="S559" s="14" cm="1">
        <f t="array" ref="S559">SUM(_xlfn._xlws.FILTER($H$2:$H$7117,_xlfn.MAP($P$2:$P$7117,_xlfn.LAMBDA(_xlpm.x,_xlpm.x=$P559))))</f>
        <v>1.9880715705765408E-4</v>
      </c>
      <c r="T559" s="14">
        <f>$H559/S559</f>
        <v>0.25</v>
      </c>
      <c r="U559" s="14">
        <f>_xlfn.LET(_xlpm.freq,F559,_xlpm.size,M559+1,_xlpm.F,V559,LOG(1+_xlpm.freq)*LOG(1+_xlpm.size)*_xlpm.F)</f>
        <v>2.8054791649936624E-2</v>
      </c>
      <c r="V559" s="14">
        <f>_xlfn.LET(_xlpm.a,T559,_xlpm.b,R559,2*_xlpm.a*_xlpm.b/(_xlpm.a+_xlpm.b))</f>
        <v>0.13333333333333333</v>
      </c>
      <c r="W559" s="14">
        <f>_xlfn.LET(_xlpm.p,R559,_xlpm.q,T559,LOG(_xlpm.p/_xlpm.q))</f>
        <v>-0.43933269383026263</v>
      </c>
      <c r="X559" s="2"/>
      <c r="AC559" s="2"/>
      <c r="AH559" s="2"/>
      <c r="AI559" s="2"/>
    </row>
    <row r="560" spans="1:35">
      <c r="A560" s="1" t="str">
        <f>_xlfn.LET(_xlpm.sep," : ",CONCATENATE(O560,_xlpm.sep,P560))</f>
        <v>~sta~ : [stɑ]</v>
      </c>
      <c r="B560" s="1">
        <f>_xlfn.LET(_xlpm.d,$G560,_xlpm.k,_xlfn.CONCAT(LEFT(TRIM(B$1),1),"*"),COUNTIF(_xlpm.d,_xlpm.k))</f>
        <v>0</v>
      </c>
      <c r="C560" s="1">
        <f>_xlfn.LET(_xlpm.d,$G560,_xlpm.k,_xlfn.CONCAT(LEFT(TRIM(C$1),1),"*"),COUNTIF(_xlpm.d,_xlpm.k))</f>
        <v>0</v>
      </c>
      <c r="D560" s="1">
        <f>_xlfn.LET(_xlpm.d,$G560,_xlpm.k,_xlfn.CONCAT(LEFT(TRIM(D$1),1),"*"),COUNTIF(_xlpm.d,_xlpm.k))</f>
        <v>0</v>
      </c>
      <c r="E560" s="1">
        <f>LOG(F560+1,10)</f>
        <v>0.30102999566398114</v>
      </c>
      <c r="F560" s="7">
        <v>1</v>
      </c>
      <c r="G560" s="9" t="s">
        <v>4279</v>
      </c>
      <c r="H560" s="4">
        <f>F560/freq.sum.r6e</f>
        <v>4.9701789264413521E-5</v>
      </c>
      <c r="I560" s="1" t="str">
        <f>_xlfn.LET(_xlpm.sep,":",_xlpm.w,$G560,LEFT(_xlpm.w,FIND(_xlpm.sep,_xlpm.w)-1))</f>
        <v>stɑ</v>
      </c>
      <c r="J560" s="1" t="str">
        <f>_xlfn.LET(_xlpm.sep,":",_xlpm.w,$G560,RIGHT(_xlpm.w,LEN(_xlpm.w)-FIND(_xlpm.sep,_xlpm.w)))</f>
        <v>sta</v>
      </c>
      <c r="K560" s="10">
        <f>_xlfn.LET(_xlpm.w,I560,LEN(_xlpm.w))</f>
        <v>3</v>
      </c>
      <c r="L560" s="10">
        <f>_xlfn.LET(_xlpm.w,J560,LEN(_xlpm.w))</f>
        <v>3</v>
      </c>
      <c r="M560" s="10">
        <f>_xlfn.LET(_xlpm.a,K560,_xlpm.b,L560,MAX(_xlpm.a,_xlpm.b))</f>
        <v>3</v>
      </c>
      <c r="N560" s="10">
        <f>_xlfn.LET(_xlpm.d,(K560,L560),MAX(_xlpm.d)-MIN(_xlpm.d))</f>
        <v>0</v>
      </c>
      <c r="O560" s="1" t="str">
        <f>_xlfn.LET(_xlpm.sep,":",_xlpm.w,$G560,_xlfn.CONCAT("~",RIGHT(_xlpm.w,LEN(_xlpm.w)-FIND(_xlpm.sep,_xlpm.w)),"~"))</f>
        <v>~sta~</v>
      </c>
      <c r="P560" s="1" t="str">
        <f>_xlfn.LET(_xlpm.sep,":",_xlpm.w,$G560,_xlfn.CONCAT("[",LEFT(_xlpm.w,FIND(_xlpm.sep,_xlpm.w)-1),"]"))</f>
        <v>[stɑ]</v>
      </c>
      <c r="Q560" s="14" cm="1">
        <f t="array" ref="Q560">SUM(_xlfn._xlws.FILTER($H$2:$H$7117,_xlfn.MAP($O$2:$O$7117,_xlfn.LAMBDA(_xlpm.x,_xlpm.x=$O560))))</f>
        <v>5.4671968190854871E-4</v>
      </c>
      <c r="R560" s="14">
        <f>$H560/Q560</f>
        <v>9.0909090909090912E-2</v>
      </c>
      <c r="S560" s="14" cm="1">
        <f t="array" ref="S560">SUM(_xlfn._xlws.FILTER($H$2:$H$7117,_xlfn.MAP($P$2:$P$7117,_xlfn.LAMBDA(_xlpm.x,_xlpm.x=$P560))))</f>
        <v>1.9880715705765408E-4</v>
      </c>
      <c r="T560" s="14">
        <f>$H560/S560</f>
        <v>0.25</v>
      </c>
      <c r="U560" s="14">
        <f>_xlfn.LET(_xlpm.freq,F560,_xlpm.size,M560+1,_xlpm.F,V560,LOG(1+_xlpm.freq)*LOG(1+_xlpm.size)*_xlpm.F)</f>
        <v>2.8054791649936624E-2</v>
      </c>
      <c r="V560" s="14">
        <f>_xlfn.LET(_xlpm.a,T560,_xlpm.b,R560,2*_xlpm.a*_xlpm.b/(_xlpm.a+_xlpm.b))</f>
        <v>0.13333333333333333</v>
      </c>
      <c r="W560" s="14">
        <f>_xlfn.LET(_xlpm.p,R560,_xlpm.q,T560,LOG(_xlpm.p/_xlpm.q))</f>
        <v>-0.43933269383026263</v>
      </c>
      <c r="X560" s="2"/>
      <c r="AC560" s="2"/>
      <c r="AH560" s="2"/>
      <c r="AI560" s="2"/>
    </row>
    <row r="561" spans="1:35">
      <c r="A561" s="1" t="str">
        <f>_xlfn.LET(_xlpm.sep," : ",CONCATENATE(O561,_xlpm.sep,P561))</f>
        <v>~che~ : [ʃeɪ]</v>
      </c>
      <c r="B561" s="1">
        <f>_xlfn.LET(_xlpm.d,$G561,_xlpm.k,_xlfn.CONCAT(LEFT(TRIM(B$1),1),"*"),COUNTIF(_xlpm.d,_xlpm.k))</f>
        <v>0</v>
      </c>
      <c r="C561" s="1">
        <f>_xlfn.LET(_xlpm.d,$G561,_xlpm.k,_xlfn.CONCAT(LEFT(TRIM(C$1),1),"*"),COUNTIF(_xlpm.d,_xlpm.k))</f>
        <v>0</v>
      </c>
      <c r="D561" s="1">
        <f>_xlfn.LET(_xlpm.d,$G561,_xlpm.k,_xlfn.CONCAT(LEFT(TRIM(D$1),1),"*"),COUNTIF(_xlpm.d,_xlpm.k))</f>
        <v>0</v>
      </c>
      <c r="E561" s="1">
        <f>LOG(F561+1,10)</f>
        <v>0.69897000433601875</v>
      </c>
      <c r="F561" s="7">
        <v>4</v>
      </c>
      <c r="G561" s="9" t="s">
        <v>5787</v>
      </c>
      <c r="H561" s="4">
        <f>F561/freq.sum.r6e</f>
        <v>1.9880715705765408E-4</v>
      </c>
      <c r="I561" s="1" t="str">
        <f>_xlfn.LET(_xlpm.sep,":",_xlpm.w,$G561,LEFT(_xlpm.w,FIND(_xlpm.sep,_xlpm.w)-1))</f>
        <v>ʃeɪ</v>
      </c>
      <c r="J561" s="1" t="str">
        <f>_xlfn.LET(_xlpm.sep,":",_xlpm.w,$G561,RIGHT(_xlpm.w,LEN(_xlpm.w)-FIND(_xlpm.sep,_xlpm.w)))</f>
        <v>che</v>
      </c>
      <c r="K561" s="10">
        <f>_xlfn.LET(_xlpm.w,I561,LEN(_xlpm.w))</f>
        <v>3</v>
      </c>
      <c r="L561" s="10">
        <f>_xlfn.LET(_xlpm.w,J561,LEN(_xlpm.w))</f>
        <v>3</v>
      </c>
      <c r="M561" s="10">
        <f>_xlfn.LET(_xlpm.a,K561,_xlpm.b,L561,MAX(_xlpm.a,_xlpm.b))</f>
        <v>3</v>
      </c>
      <c r="N561" s="10">
        <f>_xlfn.LET(_xlpm.d,(K561,L561),MAX(_xlpm.d)-MIN(_xlpm.d))</f>
        <v>0</v>
      </c>
      <c r="O561" s="1" t="str">
        <f>_xlfn.LET(_xlpm.sep,":",_xlpm.w,$G561,_xlfn.CONCAT("~",RIGHT(_xlpm.w,LEN(_xlpm.w)-FIND(_xlpm.sep,_xlpm.w)),"~"))</f>
        <v>~che~</v>
      </c>
      <c r="P561" s="1" t="str">
        <f>_xlfn.LET(_xlpm.sep,":",_xlpm.w,$G561,_xlfn.CONCAT("[",LEFT(_xlpm.w,FIND(_xlpm.sep,_xlpm.w)-1),"]"))</f>
        <v>[ʃeɪ]</v>
      </c>
      <c r="Q561" s="14" cm="1">
        <f t="array" ref="Q561">SUM(_xlfn._xlws.FILTER($H$2:$H$7117,_xlfn.MAP($O$2:$O$7117,_xlfn.LAMBDA(_xlpm.x,_xlpm.x=$O561))))</f>
        <v>1.8886679920477136E-3</v>
      </c>
      <c r="R561" s="14">
        <f>$H561/Q561</f>
        <v>0.10526315789473685</v>
      </c>
      <c r="S561" s="14" cm="1">
        <f t="array" ref="S561">SUM(_xlfn._xlws.FILTER($H$2:$H$7117,_xlfn.MAP($P$2:$P$7117,_xlfn.LAMBDA(_xlpm.x,_xlpm.x=$P561))))</f>
        <v>6.9582504970178941E-4</v>
      </c>
      <c r="T561" s="14">
        <f>$H561/S561</f>
        <v>0.28571428571428564</v>
      </c>
      <c r="U561" s="14">
        <f>_xlfn.LET(_xlpm.freq,F561,_xlpm.size,M561+1,_xlpm.F,V561,LOG(1+_xlpm.freq)*LOG(1+_xlpm.size)*_xlpm.F)</f>
        <v>7.5162933378691427E-2</v>
      </c>
      <c r="V561" s="14">
        <f>_xlfn.LET(_xlpm.a,T561,_xlpm.b,R561,2*_xlpm.a*_xlpm.b/(_xlpm.a+_xlpm.b))</f>
        <v>0.15384615384615385</v>
      </c>
      <c r="W561" s="14">
        <f>_xlfn.LET(_xlpm.p,R561,_xlpm.q,T561,LOG(_xlpm.p/_xlpm.q))</f>
        <v>-0.43365556093857194</v>
      </c>
      <c r="X561" s="2"/>
      <c r="AC561" s="2"/>
      <c r="AH561" s="2"/>
      <c r="AI561" s="2"/>
    </row>
    <row r="562" spans="1:35">
      <c r="A562" s="1" t="str">
        <f>_xlfn.LET(_xlpm.sep," : ",CONCATENATE(O562,_xlpm.sep,P562))</f>
        <v>~how~ : [həʊ]</v>
      </c>
      <c r="B562" s="1">
        <f>_xlfn.LET(_xlpm.d,$G562,_xlpm.k,_xlfn.CONCAT(LEFT(TRIM(B$1),1),"*"),COUNTIF(_xlpm.d,_xlpm.k))</f>
        <v>0</v>
      </c>
      <c r="C562" s="1">
        <f>_xlfn.LET(_xlpm.d,$G562,_xlpm.k,_xlfn.CONCAT(LEFT(TRIM(C$1),1),"*"),COUNTIF(_xlpm.d,_xlpm.k))</f>
        <v>0</v>
      </c>
      <c r="D562" s="1">
        <f>_xlfn.LET(_xlpm.d,$G562,_xlpm.k,_xlfn.CONCAT(LEFT(TRIM(D$1),1),"*"),COUNTIF(_xlpm.d,_xlpm.k))</f>
        <v>0</v>
      </c>
      <c r="E562" s="1">
        <f>LOG(F562+1,10)</f>
        <v>0.30102999566398114</v>
      </c>
      <c r="F562" s="7">
        <v>1</v>
      </c>
      <c r="G562" s="9" t="s">
        <v>1293</v>
      </c>
      <c r="H562" s="4">
        <f>F562/freq.sum.r6e</f>
        <v>4.9701789264413521E-5</v>
      </c>
      <c r="I562" s="1" t="str">
        <f>_xlfn.LET(_xlpm.sep,":",_xlpm.w,$G562,LEFT(_xlpm.w,FIND(_xlpm.sep,_xlpm.w)-1))</f>
        <v>həʊ</v>
      </c>
      <c r="J562" s="1" t="str">
        <f>_xlfn.LET(_xlpm.sep,":",_xlpm.w,$G562,RIGHT(_xlpm.w,LEN(_xlpm.w)-FIND(_xlpm.sep,_xlpm.w)))</f>
        <v>how</v>
      </c>
      <c r="K562" s="10">
        <f>_xlfn.LET(_xlpm.w,I562,LEN(_xlpm.w))</f>
        <v>3</v>
      </c>
      <c r="L562" s="10">
        <f>_xlfn.LET(_xlpm.w,J562,LEN(_xlpm.w))</f>
        <v>3</v>
      </c>
      <c r="M562" s="10">
        <f>_xlfn.LET(_xlpm.a,K562,_xlpm.b,L562,MAX(_xlpm.a,_xlpm.b))</f>
        <v>3</v>
      </c>
      <c r="N562" s="10">
        <f>_xlfn.LET(_xlpm.d,(K562,L562),MAX(_xlpm.d)-MIN(_xlpm.d))</f>
        <v>0</v>
      </c>
      <c r="O562" s="1" t="str">
        <f>_xlfn.LET(_xlpm.sep,":",_xlpm.w,$G562,_xlfn.CONCAT("~",RIGHT(_xlpm.w,LEN(_xlpm.w)-FIND(_xlpm.sep,_xlpm.w)),"~"))</f>
        <v>~how~</v>
      </c>
      <c r="P562" s="1" t="str">
        <f>_xlfn.LET(_xlpm.sep,":",_xlpm.w,$G562,_xlfn.CONCAT("[",LEFT(_xlpm.w,FIND(_xlpm.sep,_xlpm.w)-1),"]"))</f>
        <v>[həʊ]</v>
      </c>
      <c r="Q562" s="14" cm="1">
        <f t="array" ref="Q562">SUM(_xlfn._xlws.FILTER($H$2:$H$7117,_xlfn.MAP($O$2:$O$7117,_xlfn.LAMBDA(_xlpm.x,_xlpm.x=$O562))))</f>
        <v>3.9761431411530816E-4</v>
      </c>
      <c r="R562" s="14">
        <f>$H562/Q562</f>
        <v>0.125</v>
      </c>
      <c r="S562" s="14" cm="1">
        <f t="array" ref="S562">SUM(_xlfn._xlws.FILTER($H$2:$H$7117,_xlfn.MAP($P$2:$P$7117,_xlfn.LAMBDA(_xlpm.x,_xlpm.x=$P562))))</f>
        <v>1.4910536779324057E-4</v>
      </c>
      <c r="T562" s="14">
        <f>$H562/S562</f>
        <v>0.33333333333333331</v>
      </c>
      <c r="U562" s="14">
        <f>_xlfn.LET(_xlpm.freq,F562,_xlpm.size,M562+1,_xlpm.F,V562,LOG(1+_xlpm.freq)*LOG(1+_xlpm.size)*_xlpm.F)</f>
        <v>3.8256534068095399E-2</v>
      </c>
      <c r="V562" s="14">
        <f>_xlfn.LET(_xlpm.a,T562,_xlpm.b,R562,2*_xlpm.a*_xlpm.b/(_xlpm.a+_xlpm.b))</f>
        <v>0.18181818181818182</v>
      </c>
      <c r="W562" s="14">
        <f>_xlfn.LET(_xlpm.p,R562,_xlpm.q,T562,LOG(_xlpm.p/_xlpm.q))</f>
        <v>-0.42596873227228116</v>
      </c>
      <c r="X562" s="2"/>
      <c r="AC562" s="2"/>
      <c r="AH562" s="2"/>
      <c r="AI562" s="2"/>
    </row>
    <row r="563" spans="1:35">
      <c r="A563" s="1" t="str">
        <f>_xlfn.LET(_xlpm.sep," : ",CONCATENATE(O563,_xlpm.sep,P563))</f>
        <v>~sow~ : [səʊ]</v>
      </c>
      <c r="B563" s="1">
        <f>_xlfn.LET(_xlpm.d,$G563,_xlpm.k,_xlfn.CONCAT(LEFT(TRIM(B$1),1),"*"),COUNTIF(_xlpm.d,_xlpm.k))</f>
        <v>0</v>
      </c>
      <c r="C563" s="1">
        <f>_xlfn.LET(_xlpm.d,$G563,_xlpm.k,_xlfn.CONCAT(LEFT(TRIM(C$1),1),"*"),COUNTIF(_xlpm.d,_xlpm.k))</f>
        <v>0</v>
      </c>
      <c r="D563" s="1">
        <f>_xlfn.LET(_xlpm.d,$G563,_xlpm.k,_xlfn.CONCAT(LEFT(TRIM(D$1),1),"*"),COUNTIF(_xlpm.d,_xlpm.k))</f>
        <v>0</v>
      </c>
      <c r="E563" s="1">
        <f>LOG(F563+1,10)</f>
        <v>0.30102999566398114</v>
      </c>
      <c r="F563" s="7">
        <v>1</v>
      </c>
      <c r="G563" s="9" t="s">
        <v>4606</v>
      </c>
      <c r="H563" s="4">
        <f>F563/freq.sum.r6e</f>
        <v>4.9701789264413521E-5</v>
      </c>
      <c r="I563" s="1" t="str">
        <f>_xlfn.LET(_xlpm.sep,":",_xlpm.w,$G563,LEFT(_xlpm.w,FIND(_xlpm.sep,_xlpm.w)-1))</f>
        <v>səʊ</v>
      </c>
      <c r="J563" s="1" t="str">
        <f>_xlfn.LET(_xlpm.sep,":",_xlpm.w,$G563,RIGHT(_xlpm.w,LEN(_xlpm.w)-FIND(_xlpm.sep,_xlpm.w)))</f>
        <v>sow</v>
      </c>
      <c r="K563" s="10">
        <f>_xlfn.LET(_xlpm.w,I563,LEN(_xlpm.w))</f>
        <v>3</v>
      </c>
      <c r="L563" s="10">
        <f>_xlfn.LET(_xlpm.w,J563,LEN(_xlpm.w))</f>
        <v>3</v>
      </c>
      <c r="M563" s="10">
        <f>_xlfn.LET(_xlpm.a,K563,_xlpm.b,L563,MAX(_xlpm.a,_xlpm.b))</f>
        <v>3</v>
      </c>
      <c r="N563" s="10">
        <f>_xlfn.LET(_xlpm.d,(K563,L563),MAX(_xlpm.d)-MIN(_xlpm.d))</f>
        <v>0</v>
      </c>
      <c r="O563" s="1" t="str">
        <f>_xlfn.LET(_xlpm.sep,":",_xlpm.w,$G563,_xlfn.CONCAT("~",RIGHT(_xlpm.w,LEN(_xlpm.w)-FIND(_xlpm.sep,_xlpm.w)),"~"))</f>
        <v>~sow~</v>
      </c>
      <c r="P563" s="1" t="str">
        <f>_xlfn.LET(_xlpm.sep,":",_xlpm.w,$G563,_xlfn.CONCAT("[",LEFT(_xlpm.w,FIND(_xlpm.sep,_xlpm.w)-1),"]"))</f>
        <v>[səʊ]</v>
      </c>
      <c r="Q563" s="14" cm="1">
        <f t="array" ref="Q563">SUM(_xlfn._xlws.FILTER($H$2:$H$7109,_xlfn.MAP($O$2:$O$7109,_xlfn.LAMBDA(_xlpm.x,_xlpm.x=$O563))))</f>
        <v>3.9761431411530816E-4</v>
      </c>
      <c r="R563" s="14">
        <f>$H563/Q563</f>
        <v>0.125</v>
      </c>
      <c r="S563" s="14" cm="1">
        <f t="array" ref="S563">SUM(_xlfn._xlws.FILTER($H$2:$H$7109,_xlfn.MAP($P$2:$P$7109,_xlfn.LAMBDA(_xlpm.x,_xlpm.x=$P563))))</f>
        <v>1.4910536779324057E-4</v>
      </c>
      <c r="T563" s="14">
        <f>$H563/S563</f>
        <v>0.33333333333333331</v>
      </c>
      <c r="U563" s="14">
        <f>_xlfn.LET(_xlpm.freq,F563,_xlpm.size,M563+1,_xlpm.F,V563,LOG(1+_xlpm.freq)*LOG(1+_xlpm.size)*_xlpm.F)</f>
        <v>3.8256534068095399E-2</v>
      </c>
      <c r="V563" s="14">
        <f>_xlfn.LET(_xlpm.a,T563,_xlpm.b,R563,2*_xlpm.a*_xlpm.b/(_xlpm.a+_xlpm.b))</f>
        <v>0.18181818181818182</v>
      </c>
      <c r="W563" s="14">
        <f>_xlfn.LET(_xlpm.p,R563,_xlpm.q,T563,LOG(_xlpm.p/_xlpm.q))</f>
        <v>-0.42596873227228116</v>
      </c>
      <c r="X563" s="2"/>
      <c r="AC563" s="2"/>
      <c r="AH563" s="2"/>
      <c r="AI563" s="2"/>
    </row>
    <row r="564" spans="1:35">
      <c r="A564" s="1" t="str">
        <f>_xlfn.LET(_xlpm.sep," : ",CONCATENATE(O564,_xlpm.sep,P564))</f>
        <v>~whi~ : [hwaɪ]</v>
      </c>
      <c r="B564" s="1">
        <f>_xlfn.LET(_xlpm.d,$G564,_xlpm.k,_xlfn.CONCAT(LEFT(TRIM(B$1),1),"*"),COUNTIF(_xlpm.d,_xlpm.k))</f>
        <v>0</v>
      </c>
      <c r="C564" s="1">
        <f>_xlfn.LET(_xlpm.d,$G564,_xlpm.k,_xlfn.CONCAT(LEFT(TRIM(C$1),1),"*"),COUNTIF(_xlpm.d,_xlpm.k))</f>
        <v>0</v>
      </c>
      <c r="D564" s="1">
        <f>_xlfn.LET(_xlpm.d,$G564,_xlpm.k,_xlfn.CONCAT(LEFT(TRIM(D$1),1),"*"),COUNTIF(_xlpm.d,_xlpm.k))</f>
        <v>0</v>
      </c>
      <c r="E564" s="1">
        <f>LOG(F564+1,10)</f>
        <v>0.90308998699194343</v>
      </c>
      <c r="F564" s="7">
        <v>7</v>
      </c>
      <c r="G564" s="9" t="s">
        <v>1224</v>
      </c>
      <c r="H564" s="4">
        <f>F564/freq.sum.r6e</f>
        <v>3.4791252485089465E-4</v>
      </c>
      <c r="I564" s="1" t="str">
        <f>_xlfn.LET(_xlpm.sep,":",_xlpm.w,$G564,LEFT(_xlpm.w,FIND(_xlpm.sep,_xlpm.w)-1))</f>
        <v>hwaɪ</v>
      </c>
      <c r="J564" s="1" t="str">
        <f>_xlfn.LET(_xlpm.sep,":",_xlpm.w,$G564,RIGHT(_xlpm.w,LEN(_xlpm.w)-FIND(_xlpm.sep,_xlpm.w)))</f>
        <v>whi</v>
      </c>
      <c r="K564" s="10">
        <f>_xlfn.LET(_xlpm.w,I564,LEN(_xlpm.w))</f>
        <v>4</v>
      </c>
      <c r="L564" s="10">
        <f>_xlfn.LET(_xlpm.w,J564,LEN(_xlpm.w))</f>
        <v>3</v>
      </c>
      <c r="M564" s="10">
        <f>_xlfn.LET(_xlpm.a,K564,_xlpm.b,L564,MAX(_xlpm.a,_xlpm.b))</f>
        <v>4</v>
      </c>
      <c r="N564" s="10">
        <f>_xlfn.LET(_xlpm.d,(K564,L564),MAX(_xlpm.d)-MIN(_xlpm.d))</f>
        <v>1</v>
      </c>
      <c r="O564" s="1" t="str">
        <f>_xlfn.LET(_xlpm.sep,":",_xlpm.w,$G564,_xlfn.CONCAT("~",RIGHT(_xlpm.w,LEN(_xlpm.w)-FIND(_xlpm.sep,_xlpm.w)),"~"))</f>
        <v>~whi~</v>
      </c>
      <c r="P564" s="1" t="str">
        <f>_xlfn.LET(_xlpm.sep,":",_xlpm.w,$G564,_xlfn.CONCAT("[",LEFT(_xlpm.w,FIND(_xlpm.sep,_xlpm.w)-1),"]"))</f>
        <v>[hwaɪ]</v>
      </c>
      <c r="Q564" s="14" cm="1">
        <f t="array" ref="Q564">SUM(_xlfn._xlws.FILTER($H$2:$H$7117,_xlfn.MAP($O$2:$O$7117,_xlfn.LAMBDA(_xlpm.x,_xlpm.x=$O564))))</f>
        <v>2.8827037773359841E-3</v>
      </c>
      <c r="R564" s="14">
        <f>$H564/Q564</f>
        <v>0.1206896551724138</v>
      </c>
      <c r="S564" s="14" cm="1">
        <f t="array" ref="S564">SUM(_xlfn._xlws.FILTER($H$2:$H$7117,_xlfn.MAP($P$2:$P$7117,_xlfn.LAMBDA(_xlpm.x,_xlpm.x=$P564))))</f>
        <v>1.0934393638170974E-3</v>
      </c>
      <c r="T564" s="14">
        <f>$H564/S564</f>
        <v>0.31818181818181818</v>
      </c>
      <c r="U564" s="14">
        <f>_xlfn.LET(_xlpm.freq,F564,_xlpm.size,M564+1,_xlpm.F,V564,LOG(1+_xlpm.freq)*LOG(1+_xlpm.size)*_xlpm.F)</f>
        <v>0.12297960545267762</v>
      </c>
      <c r="V564" s="14">
        <f>_xlfn.LET(_xlpm.a,T564,_xlpm.b,R564,2*_xlpm.a*_xlpm.b/(_xlpm.a+_xlpm.b))</f>
        <v>0.17499999999999999</v>
      </c>
      <c r="W564" s="14">
        <f>_xlfn.LET(_xlpm.p,R564,_xlpm.q,T564,LOG(_xlpm.p/_xlpm.q))</f>
        <v>-0.421005312740731</v>
      </c>
      <c r="X564" s="2"/>
      <c r="AC564" s="2"/>
      <c r="AH564" s="2"/>
      <c r="AI564" s="2"/>
    </row>
    <row r="565" spans="1:35">
      <c r="A565" s="1" t="str">
        <f>_xlfn.LET(_xlpm.sep," : ",CONCATENATE(O565,_xlpm.sep,P565))</f>
        <v>~shi~ : [ʃaɪ]</v>
      </c>
      <c r="B565" s="1">
        <f>_xlfn.LET(_xlpm.d,$G565,_xlpm.k,_xlfn.CONCAT(LEFT(TRIM(B$1),1),"*"),COUNTIF(_xlpm.d,_xlpm.k))</f>
        <v>0</v>
      </c>
      <c r="C565" s="1">
        <f>_xlfn.LET(_xlpm.d,$G565,_xlpm.k,_xlfn.CONCAT(LEFT(TRIM(C$1),1),"*"),COUNTIF(_xlpm.d,_xlpm.k))</f>
        <v>0</v>
      </c>
      <c r="D565" s="1">
        <f>_xlfn.LET(_xlpm.d,$G565,_xlpm.k,_xlfn.CONCAT(LEFT(TRIM(D$1),1),"*"),COUNTIF(_xlpm.d,_xlpm.k))</f>
        <v>0</v>
      </c>
      <c r="E565" s="1">
        <f>LOG(F565+1,10)</f>
        <v>0.90308998699194343</v>
      </c>
      <c r="F565" s="7">
        <v>7</v>
      </c>
      <c r="G565" s="9" t="s">
        <v>5670</v>
      </c>
      <c r="H565" s="4">
        <f>F565/freq.sum.r6e</f>
        <v>3.4791252485089465E-4</v>
      </c>
      <c r="I565" s="1" t="str">
        <f>_xlfn.LET(_xlpm.sep,":",_xlpm.w,$G565,LEFT(_xlpm.w,FIND(_xlpm.sep,_xlpm.w)-1))</f>
        <v>ʃaɪ</v>
      </c>
      <c r="J565" s="1" t="str">
        <f>_xlfn.LET(_xlpm.sep,":",_xlpm.w,$G565,RIGHT(_xlpm.w,LEN(_xlpm.w)-FIND(_xlpm.sep,_xlpm.w)))</f>
        <v>shi</v>
      </c>
      <c r="K565" s="10">
        <f>_xlfn.LET(_xlpm.w,I565,LEN(_xlpm.w))</f>
        <v>3</v>
      </c>
      <c r="L565" s="10">
        <f>_xlfn.LET(_xlpm.w,J565,LEN(_xlpm.w))</f>
        <v>3</v>
      </c>
      <c r="M565" s="10">
        <f>_xlfn.LET(_xlpm.a,K565,_xlpm.b,L565,MAX(_xlpm.a,_xlpm.b))</f>
        <v>3</v>
      </c>
      <c r="N565" s="10">
        <f>_xlfn.LET(_xlpm.d,(K565,L565),MAX(_xlpm.d)-MIN(_xlpm.d))</f>
        <v>0</v>
      </c>
      <c r="O565" s="1" t="str">
        <f>_xlfn.LET(_xlpm.sep,":",_xlpm.w,$G565,_xlfn.CONCAT("~",RIGHT(_xlpm.w,LEN(_xlpm.w)-FIND(_xlpm.sep,_xlpm.w)),"~"))</f>
        <v>~shi~</v>
      </c>
      <c r="P565" s="1" t="str">
        <f>_xlfn.LET(_xlpm.sep,":",_xlpm.w,$G565,_xlfn.CONCAT("[",LEFT(_xlpm.w,FIND(_xlpm.sep,_xlpm.w)-1),"]"))</f>
        <v>[ʃaɪ]</v>
      </c>
      <c r="Q565" s="14" cm="1">
        <f t="array" ref="Q565">SUM(_xlfn._xlws.FILTER($H$2:$H$7117,_xlfn.MAP($O$2:$O$7117,_xlfn.LAMBDA(_xlpm.x,_xlpm.x=$O565))))</f>
        <v>1.4413518886679921E-3</v>
      </c>
      <c r="R565" s="14">
        <f>$H565/Q565</f>
        <v>0.2413793103448276</v>
      </c>
      <c r="S565" s="14" cm="1">
        <f t="array" ref="S565">SUM(_xlfn._xlws.FILTER($H$2:$H$7117,_xlfn.MAP($P$2:$P$7117,_xlfn.LAMBDA(_xlpm.x,_xlpm.x=$P565))))</f>
        <v>5.4671968190854881E-4</v>
      </c>
      <c r="T565" s="14">
        <f>$H565/S565</f>
        <v>0.63636363636363624</v>
      </c>
      <c r="U565" s="14">
        <f>_xlfn.LET(_xlpm.freq,F565,_xlpm.size,M565+1,_xlpm.F,V565,LOG(1+_xlpm.freq)*LOG(1+_xlpm.size)*_xlpm.F)</f>
        <v>0.22093148424325088</v>
      </c>
      <c r="V565" s="14">
        <f>_xlfn.LET(_xlpm.a,T565,_xlpm.b,R565,2*_xlpm.a*_xlpm.b/(_xlpm.a+_xlpm.b))</f>
        <v>0.35</v>
      </c>
      <c r="W565" s="14">
        <f>_xlfn.LET(_xlpm.p,R565,_xlpm.q,T565,LOG(_xlpm.p/_xlpm.q))</f>
        <v>-0.42100531274073094</v>
      </c>
      <c r="X565" s="2"/>
      <c r="AC565" s="2"/>
      <c r="AH565" s="2"/>
      <c r="AI565" s="2"/>
    </row>
    <row r="566" spans="1:35">
      <c r="A566" s="1" t="str">
        <f>_xlfn.LET(_xlpm.sep," : ",CONCATENATE(O566,_xlpm.sep,P566))</f>
        <v>~qui~ : [kwaɪ]</v>
      </c>
      <c r="B566" s="1">
        <f>_xlfn.LET(_xlpm.d,$G566,_xlpm.k,_xlfn.CONCAT(LEFT(TRIM(B$1),1),"*"),COUNTIF(_xlpm.d,_xlpm.k))</f>
        <v>0</v>
      </c>
      <c r="C566" s="1">
        <f>_xlfn.LET(_xlpm.d,$G566,_xlpm.k,_xlfn.CONCAT(LEFT(TRIM(C$1),1),"*"),COUNTIF(_xlpm.d,_xlpm.k))</f>
        <v>0</v>
      </c>
      <c r="D566" s="1">
        <f>_xlfn.LET(_xlpm.d,$G566,_xlpm.k,_xlfn.CONCAT(LEFT(TRIM(D$1),1),"*"),COUNTIF(_xlpm.d,_xlpm.k))</f>
        <v>0</v>
      </c>
      <c r="E566" s="1">
        <f>LOG(F566+1,10)</f>
        <v>0.90308998699194343</v>
      </c>
      <c r="F566" s="7">
        <v>7</v>
      </c>
      <c r="G566" s="9" t="s">
        <v>1703</v>
      </c>
      <c r="H566" s="4">
        <f>F566/freq.sum.r6e</f>
        <v>3.4791252485089465E-4</v>
      </c>
      <c r="I566" s="1" t="str">
        <f>_xlfn.LET(_xlpm.sep,":",_xlpm.w,$G566,LEFT(_xlpm.w,FIND(_xlpm.sep,_xlpm.w)-1))</f>
        <v>kwaɪ</v>
      </c>
      <c r="J566" s="1" t="str">
        <f>_xlfn.LET(_xlpm.sep,":",_xlpm.w,$G566,RIGHT(_xlpm.w,LEN(_xlpm.w)-FIND(_xlpm.sep,_xlpm.w)))</f>
        <v>qui</v>
      </c>
      <c r="K566" s="10">
        <f>_xlfn.LET(_xlpm.w,I566,LEN(_xlpm.w))</f>
        <v>4</v>
      </c>
      <c r="L566" s="10">
        <f>_xlfn.LET(_xlpm.w,J566,LEN(_xlpm.w))</f>
        <v>3</v>
      </c>
      <c r="M566" s="10">
        <f>_xlfn.LET(_xlpm.a,K566,_xlpm.b,L566,MAX(_xlpm.a,_xlpm.b))</f>
        <v>4</v>
      </c>
      <c r="N566" s="10">
        <f>_xlfn.LET(_xlpm.d,(K566,L566),MAX(_xlpm.d)-MIN(_xlpm.d))</f>
        <v>1</v>
      </c>
      <c r="O566" s="1" t="str">
        <f>_xlfn.LET(_xlpm.sep,":",_xlpm.w,$G566,_xlfn.CONCAT("~",RIGHT(_xlpm.w,LEN(_xlpm.w)-FIND(_xlpm.sep,_xlpm.w)),"~"))</f>
        <v>~qui~</v>
      </c>
      <c r="P566" s="1" t="str">
        <f>_xlfn.LET(_xlpm.sep,":",_xlpm.w,$G566,_xlfn.CONCAT("[",LEFT(_xlpm.w,FIND(_xlpm.sep,_xlpm.w)-1),"]"))</f>
        <v>[kwaɪ]</v>
      </c>
      <c r="Q566" s="14" cm="1">
        <f t="array" ref="Q566">SUM(_xlfn._xlws.FILTER($H$2:$H$7117,_xlfn.MAP($O$2:$O$7117,_xlfn.LAMBDA(_xlpm.x,_xlpm.x=$O566))))</f>
        <v>1.4413518886679921E-3</v>
      </c>
      <c r="R566" s="14">
        <f>$H566/Q566</f>
        <v>0.2413793103448276</v>
      </c>
      <c r="S566" s="14" cm="1">
        <f t="array" ref="S566">SUM(_xlfn._xlws.FILTER($H$2:$H$7117,_xlfn.MAP($P$2:$P$7117,_xlfn.LAMBDA(_xlpm.x,_xlpm.x=$P566))))</f>
        <v>5.4671968190854881E-4</v>
      </c>
      <c r="T566" s="14">
        <f>$H566/S566</f>
        <v>0.63636363636363624</v>
      </c>
      <c r="U566" s="14">
        <f>_xlfn.LET(_xlpm.freq,F566,_xlpm.size,M566+1,_xlpm.F,V566,LOG(1+_xlpm.freq)*LOG(1+_xlpm.size)*_xlpm.F)</f>
        <v>0.24595921090535525</v>
      </c>
      <c r="V566" s="14">
        <f>_xlfn.LET(_xlpm.a,T566,_xlpm.b,R566,2*_xlpm.a*_xlpm.b/(_xlpm.a+_xlpm.b))</f>
        <v>0.35</v>
      </c>
      <c r="W566" s="14">
        <f>_xlfn.LET(_xlpm.p,R566,_xlpm.q,T566,LOG(_xlpm.p/_xlpm.q))</f>
        <v>-0.42100531274073094</v>
      </c>
      <c r="X566" s="2"/>
      <c r="AC566" s="2"/>
      <c r="AH566" s="2"/>
      <c r="AI566" s="2"/>
    </row>
    <row r="567" spans="1:35">
      <c r="A567" s="1" t="str">
        <f>_xlfn.LET(_xlpm.sep," : ",CONCATENATE(O567,_xlpm.sep,P567))</f>
        <v>~nvi~ : [nvaɪ]</v>
      </c>
      <c r="B567" s="1">
        <f>_xlfn.LET(_xlpm.d,$G567,_xlpm.k,_xlfn.CONCAT(LEFT(TRIM(B$1),1),"*"),COUNTIF(_xlpm.d,_xlpm.k))</f>
        <v>0</v>
      </c>
      <c r="C567" s="1">
        <f>_xlfn.LET(_xlpm.d,$G567,_xlpm.k,_xlfn.CONCAT(LEFT(TRIM(C$1),1),"*"),COUNTIF(_xlpm.d,_xlpm.k))</f>
        <v>0</v>
      </c>
      <c r="D567" s="1">
        <f>_xlfn.LET(_xlpm.d,$G567,_xlpm.k,_xlfn.CONCAT(LEFT(TRIM(D$1),1),"*"),COUNTIF(_xlpm.d,_xlpm.k))</f>
        <v>1</v>
      </c>
      <c r="E567" s="1">
        <f>LOG(F567+1,10)</f>
        <v>0.90308998699194343</v>
      </c>
      <c r="F567" s="7">
        <v>7</v>
      </c>
      <c r="G567" s="9" t="s">
        <v>3301</v>
      </c>
      <c r="H567" s="4">
        <f>F567/freq.sum.r6e</f>
        <v>3.4791252485089465E-4</v>
      </c>
      <c r="I567" s="1" t="str">
        <f>_xlfn.LET(_xlpm.sep,":",_xlpm.w,$G567,LEFT(_xlpm.w,FIND(_xlpm.sep,_xlpm.w)-1))</f>
        <v>nvaɪ</v>
      </c>
      <c r="J567" s="1" t="str">
        <f>_xlfn.LET(_xlpm.sep,":",_xlpm.w,$G567,RIGHT(_xlpm.w,LEN(_xlpm.w)-FIND(_xlpm.sep,_xlpm.w)))</f>
        <v>nvi</v>
      </c>
      <c r="K567" s="10">
        <f>_xlfn.LET(_xlpm.w,I567,LEN(_xlpm.w))</f>
        <v>4</v>
      </c>
      <c r="L567" s="10">
        <f>_xlfn.LET(_xlpm.w,J567,LEN(_xlpm.w))</f>
        <v>3</v>
      </c>
      <c r="M567" s="10">
        <f>_xlfn.LET(_xlpm.a,K567,_xlpm.b,L567,MAX(_xlpm.a,_xlpm.b))</f>
        <v>4</v>
      </c>
      <c r="N567" s="10">
        <f>_xlfn.LET(_xlpm.d,(K567,L567),MAX(_xlpm.d)-MIN(_xlpm.d))</f>
        <v>1</v>
      </c>
      <c r="O567" s="1" t="str">
        <f>_xlfn.LET(_xlpm.sep,":",_xlpm.w,$G567,_xlfn.CONCAT("~",RIGHT(_xlpm.w,LEN(_xlpm.w)-FIND(_xlpm.sep,_xlpm.w)),"~"))</f>
        <v>~nvi~</v>
      </c>
      <c r="P567" s="1" t="str">
        <f>_xlfn.LET(_xlpm.sep,":",_xlpm.w,$G567,_xlfn.CONCAT("[",LEFT(_xlpm.w,FIND(_xlpm.sep,_xlpm.w)-1),"]"))</f>
        <v>[nvaɪ]</v>
      </c>
      <c r="Q567" s="14" cm="1">
        <f t="array" ref="Q567">SUM(_xlfn._xlws.FILTER($H$2:$H$7117,_xlfn.MAP($O$2:$O$7117,_xlfn.LAMBDA(_xlpm.x,_xlpm.x=$O567))))</f>
        <v>1.4413518886679921E-3</v>
      </c>
      <c r="R567" s="14">
        <f>$H567/Q567</f>
        <v>0.2413793103448276</v>
      </c>
      <c r="S567" s="14" cm="1">
        <f t="array" ref="S567">SUM(_xlfn._xlws.FILTER($H$2:$H$7117,_xlfn.MAP($P$2:$P$7117,_xlfn.LAMBDA(_xlpm.x,_xlpm.x=$P567))))</f>
        <v>5.4671968190854881E-4</v>
      </c>
      <c r="T567" s="14">
        <f>$H567/S567</f>
        <v>0.63636363636363624</v>
      </c>
      <c r="U567" s="14">
        <f>_xlfn.LET(_xlpm.freq,F567,_xlpm.size,M567+1,_xlpm.F,V567,LOG(1+_xlpm.freq)*LOG(1+_xlpm.size)*_xlpm.F)</f>
        <v>0.24595921090535525</v>
      </c>
      <c r="V567" s="14">
        <f>_xlfn.LET(_xlpm.a,T567,_xlpm.b,R567,2*_xlpm.a*_xlpm.b/(_xlpm.a+_xlpm.b))</f>
        <v>0.35</v>
      </c>
      <c r="W567" s="14">
        <f>_xlfn.LET(_xlpm.p,R567,_xlpm.q,T567,LOG(_xlpm.p/_xlpm.q))</f>
        <v>-0.42100531274073094</v>
      </c>
      <c r="X567" s="2"/>
      <c r="AC567" s="2"/>
      <c r="AH567" s="2"/>
      <c r="AI567" s="2"/>
    </row>
    <row r="568" spans="1:35">
      <c r="A568" s="1" t="str">
        <f>_xlfn.LET(_xlpm.sep," : ",CONCATENATE(O568,_xlpm.sep,P568))</f>
        <v>~sli~ : [slaɪ]</v>
      </c>
      <c r="B568" s="1">
        <f>_xlfn.LET(_xlpm.d,$G568,_xlpm.k,_xlfn.CONCAT(LEFT(TRIM(B$1),1),"*"),COUNTIF(_xlpm.d,_xlpm.k))</f>
        <v>0</v>
      </c>
      <c r="C568" s="1">
        <f>_xlfn.LET(_xlpm.d,$G568,_xlpm.k,_xlfn.CONCAT(LEFT(TRIM(C$1),1),"*"),COUNTIF(_xlpm.d,_xlpm.k))</f>
        <v>0</v>
      </c>
      <c r="D568" s="1">
        <f>_xlfn.LET(_xlpm.d,$G568,_xlpm.k,_xlfn.CONCAT(LEFT(TRIM(D$1),1),"*"),COUNTIF(_xlpm.d,_xlpm.k))</f>
        <v>0</v>
      </c>
      <c r="E568" s="1">
        <f>LOG(F568+1,10)</f>
        <v>0.90308998699194343</v>
      </c>
      <c r="F568" s="7">
        <v>7</v>
      </c>
      <c r="G568" s="9" t="s">
        <v>4048</v>
      </c>
      <c r="H568" s="4">
        <f>F568/freq.sum.r6e</f>
        <v>3.4791252485089465E-4</v>
      </c>
      <c r="I568" s="1" t="str">
        <f>_xlfn.LET(_xlpm.sep,":",_xlpm.w,$G568,LEFT(_xlpm.w,FIND(_xlpm.sep,_xlpm.w)-1))</f>
        <v>slaɪ</v>
      </c>
      <c r="J568" s="1" t="str">
        <f>_xlfn.LET(_xlpm.sep,":",_xlpm.w,$G568,RIGHT(_xlpm.w,LEN(_xlpm.w)-FIND(_xlpm.sep,_xlpm.w)))</f>
        <v>sli</v>
      </c>
      <c r="K568" s="10">
        <f>_xlfn.LET(_xlpm.w,I568,LEN(_xlpm.w))</f>
        <v>4</v>
      </c>
      <c r="L568" s="10">
        <f>_xlfn.LET(_xlpm.w,J568,LEN(_xlpm.w))</f>
        <v>3</v>
      </c>
      <c r="M568" s="10">
        <f>_xlfn.LET(_xlpm.a,K568,_xlpm.b,L568,MAX(_xlpm.a,_xlpm.b))</f>
        <v>4</v>
      </c>
      <c r="N568" s="10">
        <f>_xlfn.LET(_xlpm.d,(K568,L568),MAX(_xlpm.d)-MIN(_xlpm.d))</f>
        <v>1</v>
      </c>
      <c r="O568" s="1" t="str">
        <f>_xlfn.LET(_xlpm.sep,":",_xlpm.w,$G568,_xlfn.CONCAT("~",RIGHT(_xlpm.w,LEN(_xlpm.w)-FIND(_xlpm.sep,_xlpm.w)),"~"))</f>
        <v>~sli~</v>
      </c>
      <c r="P568" s="1" t="str">
        <f>_xlfn.LET(_xlpm.sep,":",_xlpm.w,$G568,_xlfn.CONCAT("[",LEFT(_xlpm.w,FIND(_xlpm.sep,_xlpm.w)-1),"]"))</f>
        <v>[slaɪ]</v>
      </c>
      <c r="Q568" s="14" cm="1">
        <f t="array" ref="Q568">SUM(_xlfn._xlws.FILTER($H$2:$H$7117,_xlfn.MAP($O$2:$O$7117,_xlfn.LAMBDA(_xlpm.x,_xlpm.x=$O568))))</f>
        <v>1.4413518886679921E-3</v>
      </c>
      <c r="R568" s="14">
        <f>$H568/Q568</f>
        <v>0.2413793103448276</v>
      </c>
      <c r="S568" s="14" cm="1">
        <f t="array" ref="S568">SUM(_xlfn._xlws.FILTER($H$2:$H$7117,_xlfn.MAP($P$2:$P$7117,_xlfn.LAMBDA(_xlpm.x,_xlpm.x=$P568))))</f>
        <v>5.4671968190854881E-4</v>
      </c>
      <c r="T568" s="14">
        <f>$H568/S568</f>
        <v>0.63636363636363624</v>
      </c>
      <c r="U568" s="14">
        <f>_xlfn.LET(_xlpm.freq,F568,_xlpm.size,M568+1,_xlpm.F,V568,LOG(1+_xlpm.freq)*LOG(1+_xlpm.size)*_xlpm.F)</f>
        <v>0.24595921090535525</v>
      </c>
      <c r="V568" s="14">
        <f>_xlfn.LET(_xlpm.a,T568,_xlpm.b,R568,2*_xlpm.a*_xlpm.b/(_xlpm.a+_xlpm.b))</f>
        <v>0.35</v>
      </c>
      <c r="W568" s="14">
        <f>_xlfn.LET(_xlpm.p,R568,_xlpm.q,T568,LOG(_xlpm.p/_xlpm.q))</f>
        <v>-0.42100531274073094</v>
      </c>
      <c r="X568" s="2"/>
      <c r="AC568" s="2"/>
      <c r="AH568" s="2"/>
      <c r="AI568" s="2"/>
    </row>
    <row r="569" spans="1:35">
      <c r="A569" s="1" t="str">
        <f>_xlfn.LET(_xlpm.sep," : ",CONCATENATE(O569,_xlpm.sep,P569))</f>
        <v>~smi~ : [smaɪ]</v>
      </c>
      <c r="B569" s="1">
        <f>_xlfn.LET(_xlpm.d,$G569,_xlpm.k,_xlfn.CONCAT(LEFT(TRIM(B$1),1),"*"),COUNTIF(_xlpm.d,_xlpm.k))</f>
        <v>0</v>
      </c>
      <c r="C569" s="1">
        <f>_xlfn.LET(_xlpm.d,$G569,_xlpm.k,_xlfn.CONCAT(LEFT(TRIM(C$1),1),"*"),COUNTIF(_xlpm.d,_xlpm.k))</f>
        <v>0</v>
      </c>
      <c r="D569" s="1">
        <f>_xlfn.LET(_xlpm.d,$G569,_xlpm.k,_xlfn.CONCAT(LEFT(TRIM(D$1),1),"*"),COUNTIF(_xlpm.d,_xlpm.k))</f>
        <v>0</v>
      </c>
      <c r="E569" s="1">
        <f>LOG(F569+1,10)</f>
        <v>0.90308998699194343</v>
      </c>
      <c r="F569" s="7">
        <v>7</v>
      </c>
      <c r="G569" s="9" t="s">
        <v>4092</v>
      </c>
      <c r="H569" s="4">
        <f>F569/freq.sum.r6e</f>
        <v>3.4791252485089465E-4</v>
      </c>
      <c r="I569" s="1" t="str">
        <f>_xlfn.LET(_xlpm.sep,":",_xlpm.w,$G569,LEFT(_xlpm.w,FIND(_xlpm.sep,_xlpm.w)-1))</f>
        <v>smaɪ</v>
      </c>
      <c r="J569" s="1" t="str">
        <f>_xlfn.LET(_xlpm.sep,":",_xlpm.w,$G569,RIGHT(_xlpm.w,LEN(_xlpm.w)-FIND(_xlpm.sep,_xlpm.w)))</f>
        <v>smi</v>
      </c>
      <c r="K569" s="10">
        <f>_xlfn.LET(_xlpm.w,I569,LEN(_xlpm.w))</f>
        <v>4</v>
      </c>
      <c r="L569" s="10">
        <f>_xlfn.LET(_xlpm.w,J569,LEN(_xlpm.w))</f>
        <v>3</v>
      </c>
      <c r="M569" s="10">
        <f>_xlfn.LET(_xlpm.a,K569,_xlpm.b,L569,MAX(_xlpm.a,_xlpm.b))</f>
        <v>4</v>
      </c>
      <c r="N569" s="10">
        <f>_xlfn.LET(_xlpm.d,(K569,L569),MAX(_xlpm.d)-MIN(_xlpm.d))</f>
        <v>1</v>
      </c>
      <c r="O569" s="1" t="str">
        <f>_xlfn.LET(_xlpm.sep,":",_xlpm.w,$G569,_xlfn.CONCAT("~",RIGHT(_xlpm.w,LEN(_xlpm.w)-FIND(_xlpm.sep,_xlpm.w)),"~"))</f>
        <v>~smi~</v>
      </c>
      <c r="P569" s="1" t="str">
        <f>_xlfn.LET(_xlpm.sep,":",_xlpm.w,$G569,_xlfn.CONCAT("[",LEFT(_xlpm.w,FIND(_xlpm.sep,_xlpm.w)-1),"]"))</f>
        <v>[smaɪ]</v>
      </c>
      <c r="Q569" s="14" cm="1">
        <f t="array" ref="Q569">SUM(_xlfn._xlws.FILTER($H$2:$H$7117,_xlfn.MAP($O$2:$O$7117,_xlfn.LAMBDA(_xlpm.x,_xlpm.x=$O569))))</f>
        <v>1.4413518886679921E-3</v>
      </c>
      <c r="R569" s="14">
        <f>$H569/Q569</f>
        <v>0.2413793103448276</v>
      </c>
      <c r="S569" s="14" cm="1">
        <f t="array" ref="S569">SUM(_xlfn._xlws.FILTER($H$2:$H$7117,_xlfn.MAP($P$2:$P$7117,_xlfn.LAMBDA(_xlpm.x,_xlpm.x=$P569))))</f>
        <v>5.4671968190854881E-4</v>
      </c>
      <c r="T569" s="14">
        <f>$H569/S569</f>
        <v>0.63636363636363624</v>
      </c>
      <c r="U569" s="14">
        <f>_xlfn.LET(_xlpm.freq,F569,_xlpm.size,M569+1,_xlpm.F,V569,LOG(1+_xlpm.freq)*LOG(1+_xlpm.size)*_xlpm.F)</f>
        <v>0.24595921090535525</v>
      </c>
      <c r="V569" s="14">
        <f>_xlfn.LET(_xlpm.a,T569,_xlpm.b,R569,2*_xlpm.a*_xlpm.b/(_xlpm.a+_xlpm.b))</f>
        <v>0.35</v>
      </c>
      <c r="W569" s="14">
        <f>_xlfn.LET(_xlpm.p,R569,_xlpm.q,T569,LOG(_xlpm.p/_xlpm.q))</f>
        <v>-0.42100531274073094</v>
      </c>
      <c r="X569" s="2"/>
      <c r="AC569" s="2"/>
      <c r="AH569" s="2"/>
      <c r="AI569" s="2"/>
    </row>
    <row r="570" spans="1:35">
      <c r="A570" s="1" t="str">
        <f>_xlfn.LET(_xlpm.sep," : ",CONCATENATE(O570,_xlpm.sep,P570))</f>
        <v>~sni~ : [snaɪ]</v>
      </c>
      <c r="B570" s="1">
        <f>_xlfn.LET(_xlpm.d,$G570,_xlpm.k,_xlfn.CONCAT(LEFT(TRIM(B$1),1),"*"),COUNTIF(_xlpm.d,_xlpm.k))</f>
        <v>0</v>
      </c>
      <c r="C570" s="1">
        <f>_xlfn.LET(_xlpm.d,$G570,_xlpm.k,_xlfn.CONCAT(LEFT(TRIM(C$1),1),"*"),COUNTIF(_xlpm.d,_xlpm.k))</f>
        <v>0</v>
      </c>
      <c r="D570" s="1">
        <f>_xlfn.LET(_xlpm.d,$G570,_xlpm.k,_xlfn.CONCAT(LEFT(TRIM(D$1),1),"*"),COUNTIF(_xlpm.d,_xlpm.k))</f>
        <v>0</v>
      </c>
      <c r="E570" s="1">
        <f>LOG(F570+1,10)</f>
        <v>0.90308998699194343</v>
      </c>
      <c r="F570" s="7">
        <v>7</v>
      </c>
      <c r="G570" s="9" t="s">
        <v>4128</v>
      </c>
      <c r="H570" s="4">
        <f>F570/freq.sum.r6e</f>
        <v>3.4791252485089465E-4</v>
      </c>
      <c r="I570" s="1" t="str">
        <f>_xlfn.LET(_xlpm.sep,":",_xlpm.w,$G570,LEFT(_xlpm.w,FIND(_xlpm.sep,_xlpm.w)-1))</f>
        <v>snaɪ</v>
      </c>
      <c r="J570" s="1" t="str">
        <f>_xlfn.LET(_xlpm.sep,":",_xlpm.w,$G570,RIGHT(_xlpm.w,LEN(_xlpm.w)-FIND(_xlpm.sep,_xlpm.w)))</f>
        <v>sni</v>
      </c>
      <c r="K570" s="10">
        <f>_xlfn.LET(_xlpm.w,I570,LEN(_xlpm.w))</f>
        <v>4</v>
      </c>
      <c r="L570" s="10">
        <f>_xlfn.LET(_xlpm.w,J570,LEN(_xlpm.w))</f>
        <v>3</v>
      </c>
      <c r="M570" s="10">
        <f>_xlfn.LET(_xlpm.a,K570,_xlpm.b,L570,MAX(_xlpm.a,_xlpm.b))</f>
        <v>4</v>
      </c>
      <c r="N570" s="10">
        <f>_xlfn.LET(_xlpm.d,(K570,L570),MAX(_xlpm.d)-MIN(_xlpm.d))</f>
        <v>1</v>
      </c>
      <c r="O570" s="1" t="str">
        <f>_xlfn.LET(_xlpm.sep,":",_xlpm.w,$G570,_xlfn.CONCAT("~",RIGHT(_xlpm.w,LEN(_xlpm.w)-FIND(_xlpm.sep,_xlpm.w)),"~"))</f>
        <v>~sni~</v>
      </c>
      <c r="P570" s="1" t="str">
        <f>_xlfn.LET(_xlpm.sep,":",_xlpm.w,$G570,_xlfn.CONCAT("[",LEFT(_xlpm.w,FIND(_xlpm.sep,_xlpm.w)-1),"]"))</f>
        <v>[snaɪ]</v>
      </c>
      <c r="Q570" s="14" cm="1">
        <f t="array" ref="Q570">SUM(_xlfn._xlws.FILTER($H$2:$H$7117,_xlfn.MAP($O$2:$O$7117,_xlfn.LAMBDA(_xlpm.x,_xlpm.x=$O570))))</f>
        <v>1.4413518886679921E-3</v>
      </c>
      <c r="R570" s="14">
        <f>$H570/Q570</f>
        <v>0.2413793103448276</v>
      </c>
      <c r="S570" s="14" cm="1">
        <f t="array" ref="S570">SUM(_xlfn._xlws.FILTER($H$2:$H$7117,_xlfn.MAP($P$2:$P$7117,_xlfn.LAMBDA(_xlpm.x,_xlpm.x=$P570))))</f>
        <v>5.4671968190854881E-4</v>
      </c>
      <c r="T570" s="14">
        <f>$H570/S570</f>
        <v>0.63636363636363624</v>
      </c>
      <c r="U570" s="14">
        <f>_xlfn.LET(_xlpm.freq,F570,_xlpm.size,M570+1,_xlpm.F,V570,LOG(1+_xlpm.freq)*LOG(1+_xlpm.size)*_xlpm.F)</f>
        <v>0.24595921090535525</v>
      </c>
      <c r="V570" s="14">
        <f>_xlfn.LET(_xlpm.a,T570,_xlpm.b,R570,2*_xlpm.a*_xlpm.b/(_xlpm.a+_xlpm.b))</f>
        <v>0.35</v>
      </c>
      <c r="W570" s="14">
        <f>_xlfn.LET(_xlpm.p,R570,_xlpm.q,T570,LOG(_xlpm.p/_xlpm.q))</f>
        <v>-0.42100531274073094</v>
      </c>
      <c r="X570" s="2"/>
      <c r="AC570" s="2"/>
      <c r="AH570" s="2"/>
      <c r="AI570" s="2"/>
    </row>
    <row r="571" spans="1:35">
      <c r="A571" s="1" t="str">
        <f>_xlfn.LET(_xlpm.sep," : ",CONCATENATE(O571,_xlpm.sep,P571))</f>
        <v>~spi~ : [spaɪ]</v>
      </c>
      <c r="B571" s="1">
        <f>_xlfn.LET(_xlpm.d,$G571,_xlpm.k,_xlfn.CONCAT(LEFT(TRIM(B$1),1),"*"),COUNTIF(_xlpm.d,_xlpm.k))</f>
        <v>0</v>
      </c>
      <c r="C571" s="1">
        <f>_xlfn.LET(_xlpm.d,$G571,_xlpm.k,_xlfn.CONCAT(LEFT(TRIM(C$1),1),"*"),COUNTIF(_xlpm.d,_xlpm.k))</f>
        <v>0</v>
      </c>
      <c r="D571" s="1">
        <f>_xlfn.LET(_xlpm.d,$G571,_xlpm.k,_xlfn.CONCAT(LEFT(TRIM(D$1),1),"*"),COUNTIF(_xlpm.d,_xlpm.k))</f>
        <v>0</v>
      </c>
      <c r="E571" s="1">
        <f>LOG(F571+1,10)</f>
        <v>0.90308998699194343</v>
      </c>
      <c r="F571" s="7">
        <v>7</v>
      </c>
      <c r="G571" s="9" t="s">
        <v>4165</v>
      </c>
      <c r="H571" s="4">
        <f>F571/freq.sum.r6e</f>
        <v>3.4791252485089465E-4</v>
      </c>
      <c r="I571" s="1" t="str">
        <f>_xlfn.LET(_xlpm.sep,":",_xlpm.w,$G571,LEFT(_xlpm.w,FIND(_xlpm.sep,_xlpm.w)-1))</f>
        <v>spaɪ</v>
      </c>
      <c r="J571" s="1" t="str">
        <f>_xlfn.LET(_xlpm.sep,":",_xlpm.w,$G571,RIGHT(_xlpm.w,LEN(_xlpm.w)-FIND(_xlpm.sep,_xlpm.w)))</f>
        <v>spi</v>
      </c>
      <c r="K571" s="10">
        <f>_xlfn.LET(_xlpm.w,I571,LEN(_xlpm.w))</f>
        <v>4</v>
      </c>
      <c r="L571" s="10">
        <f>_xlfn.LET(_xlpm.w,J571,LEN(_xlpm.w))</f>
        <v>3</v>
      </c>
      <c r="M571" s="10">
        <f>_xlfn.LET(_xlpm.a,K571,_xlpm.b,L571,MAX(_xlpm.a,_xlpm.b))</f>
        <v>4</v>
      </c>
      <c r="N571" s="10">
        <f>_xlfn.LET(_xlpm.d,(K571,L571),MAX(_xlpm.d)-MIN(_xlpm.d))</f>
        <v>1</v>
      </c>
      <c r="O571" s="1" t="str">
        <f>_xlfn.LET(_xlpm.sep,":",_xlpm.w,$G571,_xlfn.CONCAT("~",RIGHT(_xlpm.w,LEN(_xlpm.w)-FIND(_xlpm.sep,_xlpm.w)),"~"))</f>
        <v>~spi~</v>
      </c>
      <c r="P571" s="1" t="str">
        <f>_xlfn.LET(_xlpm.sep,":",_xlpm.w,$G571,_xlfn.CONCAT("[",LEFT(_xlpm.w,FIND(_xlpm.sep,_xlpm.w)-1),"]"))</f>
        <v>[spaɪ]</v>
      </c>
      <c r="Q571" s="14" cm="1">
        <f t="array" ref="Q571">SUM(_xlfn._xlws.FILTER($H$2:$H$7111,_xlfn.MAP($O$2:$O$7111,_xlfn.LAMBDA(_xlpm.x,_xlpm.x=$O571))))</f>
        <v>1.4413518886679921E-3</v>
      </c>
      <c r="R571" s="14">
        <f>$H571/Q571</f>
        <v>0.2413793103448276</v>
      </c>
      <c r="S571" s="14" cm="1">
        <f t="array" ref="S571">SUM(_xlfn._xlws.FILTER($H$2:$H$7111,_xlfn.MAP($P$2:$P$7111,_xlfn.LAMBDA(_xlpm.x,_xlpm.x=$P571))))</f>
        <v>5.4671968190854881E-4</v>
      </c>
      <c r="T571" s="14">
        <f>$H571/S571</f>
        <v>0.63636363636363624</v>
      </c>
      <c r="U571" s="14">
        <f>_xlfn.LET(_xlpm.freq,F571,_xlpm.size,M571+1,_xlpm.F,V571,LOG(1+_xlpm.freq)*LOG(1+_xlpm.size)*_xlpm.F)</f>
        <v>0.24595921090535525</v>
      </c>
      <c r="V571" s="14">
        <f>_xlfn.LET(_xlpm.a,T571,_xlpm.b,R571,2*_xlpm.a*_xlpm.b/(_xlpm.a+_xlpm.b))</f>
        <v>0.35</v>
      </c>
      <c r="W571" s="14">
        <f>_xlfn.LET(_xlpm.p,R571,_xlpm.q,T571,LOG(_xlpm.p/_xlpm.q))</f>
        <v>-0.42100531274073094</v>
      </c>
      <c r="X571" s="2"/>
      <c r="AC571" s="2"/>
      <c r="AH571" s="2"/>
      <c r="AI571" s="2"/>
    </row>
    <row r="572" spans="1:35">
      <c r="A572" s="1" t="str">
        <f>_xlfn.LET(_xlpm.sep," : ",CONCATENATE(O572,_xlpm.sep,P572))</f>
        <v>~sty~ : [staɪ]</v>
      </c>
      <c r="B572" s="1">
        <f>_xlfn.LET(_xlpm.d,$G572,_xlpm.k,_xlfn.CONCAT(LEFT(TRIM(B$1),1),"*"),COUNTIF(_xlpm.d,_xlpm.k))</f>
        <v>0</v>
      </c>
      <c r="C572" s="1">
        <f>_xlfn.LET(_xlpm.d,$G572,_xlpm.k,_xlfn.CONCAT(LEFT(TRIM(C$1),1),"*"),COUNTIF(_xlpm.d,_xlpm.k))</f>
        <v>0</v>
      </c>
      <c r="D572" s="1">
        <f>_xlfn.LET(_xlpm.d,$G572,_xlpm.k,_xlfn.CONCAT(LEFT(TRIM(D$1),1),"*"),COUNTIF(_xlpm.d,_xlpm.k))</f>
        <v>0</v>
      </c>
      <c r="E572" s="1">
        <f>LOG(F572+1,10)</f>
        <v>0.90308998699194343</v>
      </c>
      <c r="F572" s="7">
        <v>7</v>
      </c>
      <c r="G572" s="9" t="s">
        <v>4250</v>
      </c>
      <c r="H572" s="4">
        <f>F572/freq.sum.r6e</f>
        <v>3.4791252485089465E-4</v>
      </c>
      <c r="I572" s="1" t="str">
        <f>_xlfn.LET(_xlpm.sep,":",_xlpm.w,$G572,LEFT(_xlpm.w,FIND(_xlpm.sep,_xlpm.w)-1))</f>
        <v>staɪ</v>
      </c>
      <c r="J572" s="1" t="str">
        <f>_xlfn.LET(_xlpm.sep,":",_xlpm.w,$G572,RIGHT(_xlpm.w,LEN(_xlpm.w)-FIND(_xlpm.sep,_xlpm.w)))</f>
        <v>sty</v>
      </c>
      <c r="K572" s="10">
        <f>_xlfn.LET(_xlpm.w,I572,LEN(_xlpm.w))</f>
        <v>4</v>
      </c>
      <c r="L572" s="10">
        <f>_xlfn.LET(_xlpm.w,J572,LEN(_xlpm.w))</f>
        <v>3</v>
      </c>
      <c r="M572" s="10">
        <f>_xlfn.LET(_xlpm.a,K572,_xlpm.b,L572,MAX(_xlpm.a,_xlpm.b))</f>
        <v>4</v>
      </c>
      <c r="N572" s="10">
        <f>_xlfn.LET(_xlpm.d,(K572,L572),MAX(_xlpm.d)-MIN(_xlpm.d))</f>
        <v>1</v>
      </c>
      <c r="O572" s="1" t="str">
        <f>_xlfn.LET(_xlpm.sep,":",_xlpm.w,$G572,_xlfn.CONCAT("~",RIGHT(_xlpm.w,LEN(_xlpm.w)-FIND(_xlpm.sep,_xlpm.w)),"~"))</f>
        <v>~sty~</v>
      </c>
      <c r="P572" s="1" t="str">
        <f>_xlfn.LET(_xlpm.sep,":",_xlpm.w,$G572,_xlfn.CONCAT("[",LEFT(_xlpm.w,FIND(_xlpm.sep,_xlpm.w)-1),"]"))</f>
        <v>[staɪ]</v>
      </c>
      <c r="Q572" s="14" cm="1">
        <f t="array" ref="Q572">SUM(_xlfn._xlws.FILTER($H$2:$H$7117,_xlfn.MAP($O$2:$O$7117,_xlfn.LAMBDA(_xlpm.x,_xlpm.x=$O572))))</f>
        <v>1.4413518886679921E-3</v>
      </c>
      <c r="R572" s="14">
        <f>$H572/Q572</f>
        <v>0.2413793103448276</v>
      </c>
      <c r="S572" s="14" cm="1">
        <f t="array" ref="S572">SUM(_xlfn._xlws.FILTER($H$2:$H$7117,_xlfn.MAP($P$2:$P$7117,_xlfn.LAMBDA(_xlpm.x,_xlpm.x=$P572))))</f>
        <v>5.4671968190854881E-4</v>
      </c>
      <c r="T572" s="14">
        <f>$H572/S572</f>
        <v>0.63636363636363624</v>
      </c>
      <c r="U572" s="14">
        <f>_xlfn.LET(_xlpm.freq,F572,_xlpm.size,M572+1,_xlpm.F,V572,LOG(1+_xlpm.freq)*LOG(1+_xlpm.size)*_xlpm.F)</f>
        <v>0.24595921090535525</v>
      </c>
      <c r="V572" s="14">
        <f>_xlfn.LET(_xlpm.a,T572,_xlpm.b,R572,2*_xlpm.a*_xlpm.b/(_xlpm.a+_xlpm.b))</f>
        <v>0.35</v>
      </c>
      <c r="W572" s="14">
        <f>_xlfn.LET(_xlpm.p,R572,_xlpm.q,T572,LOG(_xlpm.p/_xlpm.q))</f>
        <v>-0.42100531274073094</v>
      </c>
      <c r="X572" s="2"/>
      <c r="AC572" s="2"/>
      <c r="AH572" s="2"/>
      <c r="AI572" s="2"/>
    </row>
    <row r="573" spans="1:35">
      <c r="A573" s="1" t="str">
        <f>_xlfn.LET(_xlpm.sep," : ",CONCATENATE(O573,_xlpm.sep,P573))</f>
        <v>~twi~ : [twaɪ]</v>
      </c>
      <c r="B573" s="1">
        <f>_xlfn.LET(_xlpm.d,$G573,_xlpm.k,_xlfn.CONCAT(LEFT(TRIM(B$1),1),"*"),COUNTIF(_xlpm.d,_xlpm.k))</f>
        <v>0</v>
      </c>
      <c r="C573" s="1">
        <f>_xlfn.LET(_xlpm.d,$G573,_xlpm.k,_xlfn.CONCAT(LEFT(TRIM(C$1),1),"*"),COUNTIF(_xlpm.d,_xlpm.k))</f>
        <v>0</v>
      </c>
      <c r="D573" s="1">
        <f>_xlfn.LET(_xlpm.d,$G573,_xlpm.k,_xlfn.CONCAT(LEFT(TRIM(D$1),1),"*"),COUNTIF(_xlpm.d,_xlpm.k))</f>
        <v>0</v>
      </c>
      <c r="E573" s="1">
        <f>LOG(F573+1,10)</f>
        <v>0.90308998699194343</v>
      </c>
      <c r="F573" s="7">
        <v>7</v>
      </c>
      <c r="G573" s="9" t="s">
        <v>4704</v>
      </c>
      <c r="H573" s="4">
        <f>F573/freq.sum.r6e</f>
        <v>3.4791252485089465E-4</v>
      </c>
      <c r="I573" s="1" t="str">
        <f>_xlfn.LET(_xlpm.sep,":",_xlpm.w,$G573,LEFT(_xlpm.w,FIND(_xlpm.sep,_xlpm.w)-1))</f>
        <v>twaɪ</v>
      </c>
      <c r="J573" s="1" t="str">
        <f>_xlfn.LET(_xlpm.sep,":",_xlpm.w,$G573,RIGHT(_xlpm.w,LEN(_xlpm.w)-FIND(_xlpm.sep,_xlpm.w)))</f>
        <v>twi</v>
      </c>
      <c r="K573" s="10">
        <f>_xlfn.LET(_xlpm.w,I573,LEN(_xlpm.w))</f>
        <v>4</v>
      </c>
      <c r="L573" s="10">
        <f>_xlfn.LET(_xlpm.w,J573,LEN(_xlpm.w))</f>
        <v>3</v>
      </c>
      <c r="M573" s="10">
        <f>_xlfn.LET(_xlpm.a,K573,_xlpm.b,L573,MAX(_xlpm.a,_xlpm.b))</f>
        <v>4</v>
      </c>
      <c r="N573" s="10">
        <f>_xlfn.LET(_xlpm.d,(K573,L573),MAX(_xlpm.d)-MIN(_xlpm.d))</f>
        <v>1</v>
      </c>
      <c r="O573" s="1" t="str">
        <f>_xlfn.LET(_xlpm.sep,":",_xlpm.w,$G573,_xlfn.CONCAT("~",RIGHT(_xlpm.w,LEN(_xlpm.w)-FIND(_xlpm.sep,_xlpm.w)),"~"))</f>
        <v>~twi~</v>
      </c>
      <c r="P573" s="1" t="str">
        <f>_xlfn.LET(_xlpm.sep,":",_xlpm.w,$G573,_xlfn.CONCAT("[",LEFT(_xlpm.w,FIND(_xlpm.sep,_xlpm.w)-1),"]"))</f>
        <v>[twaɪ]</v>
      </c>
      <c r="Q573" s="14" cm="1">
        <f t="array" ref="Q573">SUM(_xlfn._xlws.FILTER($H$2:$H$7117,_xlfn.MAP($O$2:$O$7117,_xlfn.LAMBDA(_xlpm.x,_xlpm.x=$O573))))</f>
        <v>1.4413518886679921E-3</v>
      </c>
      <c r="R573" s="14">
        <f>$H573/Q573</f>
        <v>0.2413793103448276</v>
      </c>
      <c r="S573" s="14" cm="1">
        <f t="array" ref="S573">SUM(_xlfn._xlws.FILTER($H$2:$H$7117,_xlfn.MAP($P$2:$P$7117,_xlfn.LAMBDA(_xlpm.x,_xlpm.x=$P573))))</f>
        <v>5.4671968190854881E-4</v>
      </c>
      <c r="T573" s="14">
        <f>$H573/S573</f>
        <v>0.63636363636363624</v>
      </c>
      <c r="U573" s="14">
        <f>_xlfn.LET(_xlpm.freq,F573,_xlpm.size,M573+1,_xlpm.F,V573,LOG(1+_xlpm.freq)*LOG(1+_xlpm.size)*_xlpm.F)</f>
        <v>0.24595921090535525</v>
      </c>
      <c r="V573" s="14">
        <f>_xlfn.LET(_xlpm.a,T573,_xlpm.b,R573,2*_xlpm.a*_xlpm.b/(_xlpm.a+_xlpm.b))</f>
        <v>0.35</v>
      </c>
      <c r="W573" s="14">
        <f>_xlfn.LET(_xlpm.p,R573,_xlpm.q,T573,LOG(_xlpm.p/_xlpm.q))</f>
        <v>-0.42100531274073094</v>
      </c>
      <c r="X573" s="2"/>
      <c r="AC573" s="2"/>
      <c r="AH573" s="2"/>
      <c r="AI573" s="2"/>
    </row>
    <row r="574" spans="1:35">
      <c r="A574" s="1" t="str">
        <f>_xlfn.LET(_xlpm.sep," : ",CONCATENATE(O574,_xlpm.sep,P574))</f>
        <v>~gni~ : [ɡnaɪ]</v>
      </c>
      <c r="B574" s="1">
        <f>_xlfn.LET(_xlpm.d,$G574,_xlpm.k,_xlfn.CONCAT(LEFT(TRIM(B$1),1),"*"),COUNTIF(_xlpm.d,_xlpm.k))</f>
        <v>0</v>
      </c>
      <c r="C574" s="1">
        <f>_xlfn.LET(_xlpm.d,$G574,_xlpm.k,_xlfn.CONCAT(LEFT(TRIM(C$1),1),"*"),COUNTIF(_xlpm.d,_xlpm.k))</f>
        <v>0</v>
      </c>
      <c r="D574" s="1">
        <f>_xlfn.LET(_xlpm.d,$G574,_xlpm.k,_xlfn.CONCAT(LEFT(TRIM(D$1),1),"*"),COUNTIF(_xlpm.d,_xlpm.k))</f>
        <v>0</v>
      </c>
      <c r="E574" s="1">
        <f>LOG(F574+1,10)</f>
        <v>0.90308998699194343</v>
      </c>
      <c r="F574" s="7">
        <v>7</v>
      </c>
      <c r="G574" s="9" t="s">
        <v>6068</v>
      </c>
      <c r="H574" s="4">
        <f>F574/freq.sum.r6e</f>
        <v>3.4791252485089465E-4</v>
      </c>
      <c r="I574" s="1" t="str">
        <f>_xlfn.LET(_xlpm.sep,":",_xlpm.w,$G574,LEFT(_xlpm.w,FIND(_xlpm.sep,_xlpm.w)-1))</f>
        <v>ɡnaɪ</v>
      </c>
      <c r="J574" s="1" t="str">
        <f>_xlfn.LET(_xlpm.sep,":",_xlpm.w,$G574,RIGHT(_xlpm.w,LEN(_xlpm.w)-FIND(_xlpm.sep,_xlpm.w)))</f>
        <v>gni</v>
      </c>
      <c r="K574" s="10">
        <f>_xlfn.LET(_xlpm.w,I574,LEN(_xlpm.w))</f>
        <v>4</v>
      </c>
      <c r="L574" s="10">
        <f>_xlfn.LET(_xlpm.w,J574,LEN(_xlpm.w))</f>
        <v>3</v>
      </c>
      <c r="M574" s="10">
        <f>_xlfn.LET(_xlpm.a,K574,_xlpm.b,L574,MAX(_xlpm.a,_xlpm.b))</f>
        <v>4</v>
      </c>
      <c r="N574" s="10">
        <f>_xlfn.LET(_xlpm.d,(K574,L574),MAX(_xlpm.d)-MIN(_xlpm.d))</f>
        <v>1</v>
      </c>
      <c r="O574" s="1" t="str">
        <f>_xlfn.LET(_xlpm.sep,":",_xlpm.w,$G574,_xlfn.CONCAT("~",RIGHT(_xlpm.w,LEN(_xlpm.w)-FIND(_xlpm.sep,_xlpm.w)),"~"))</f>
        <v>~gni~</v>
      </c>
      <c r="P574" s="1" t="str">
        <f>_xlfn.LET(_xlpm.sep,":",_xlpm.w,$G574,_xlfn.CONCAT("[",LEFT(_xlpm.w,FIND(_xlpm.sep,_xlpm.w)-1),"]"))</f>
        <v>[ɡnaɪ]</v>
      </c>
      <c r="Q574" s="14" cm="1">
        <f t="array" ref="Q574">SUM(_xlfn._xlws.FILTER($H$2:$H$7117,_xlfn.MAP($O$2:$O$7117,_xlfn.LAMBDA(_xlpm.x,_xlpm.x=$O574))))</f>
        <v>1.4413518886679921E-3</v>
      </c>
      <c r="R574" s="14">
        <f>$H574/Q574</f>
        <v>0.2413793103448276</v>
      </c>
      <c r="S574" s="14" cm="1">
        <f t="array" ref="S574">SUM(_xlfn._xlws.FILTER($H$2:$H$7117,_xlfn.MAP($P$2:$P$7117,_xlfn.LAMBDA(_xlpm.x,_xlpm.x=$P574))))</f>
        <v>5.4671968190854881E-4</v>
      </c>
      <c r="T574" s="14">
        <f>$H574/S574</f>
        <v>0.63636363636363624</v>
      </c>
      <c r="U574" s="14">
        <f>_xlfn.LET(_xlpm.freq,F574,_xlpm.size,M574+1,_xlpm.F,V574,LOG(1+_xlpm.freq)*LOG(1+_xlpm.size)*_xlpm.F)</f>
        <v>0.24595921090535525</v>
      </c>
      <c r="V574" s="14">
        <f>_xlfn.LET(_xlpm.a,T574,_xlpm.b,R574,2*_xlpm.a*_xlpm.b/(_xlpm.a+_xlpm.b))</f>
        <v>0.35</v>
      </c>
      <c r="W574" s="14">
        <f>_xlfn.LET(_xlpm.p,R574,_xlpm.q,T574,LOG(_xlpm.p/_xlpm.q))</f>
        <v>-0.42100531274073094</v>
      </c>
      <c r="X574" s="2"/>
      <c r="AC574" s="2"/>
      <c r="AH574" s="2"/>
      <c r="AI574" s="2"/>
    </row>
    <row r="575" spans="1:35">
      <c r="A575" s="1" t="str">
        <f>_xlfn.LET(_xlpm.sep," : ",CONCATENATE(O575,_xlpm.sep,P575))</f>
        <v>~rci~ : [ɹsaɪ]</v>
      </c>
      <c r="B575" s="1">
        <f>_xlfn.LET(_xlpm.d,$G575,_xlpm.k,_xlfn.CONCAT(LEFT(TRIM(B$1),1),"*"),COUNTIF(_xlpm.d,_xlpm.k))</f>
        <v>1</v>
      </c>
      <c r="C575" s="1">
        <f>_xlfn.LET(_xlpm.d,$G575,_xlpm.k,_xlfn.CONCAT(LEFT(TRIM(C$1),1),"*"),COUNTIF(_xlpm.d,_xlpm.k))</f>
        <v>0</v>
      </c>
      <c r="D575" s="1">
        <f>_xlfn.LET(_xlpm.d,$G575,_xlpm.k,_xlfn.CONCAT(LEFT(TRIM(D$1),1),"*"),COUNTIF(_xlpm.d,_xlpm.k))</f>
        <v>0</v>
      </c>
      <c r="E575" s="1">
        <f>LOG(F575+1,10)</f>
        <v>0.90308998699194343</v>
      </c>
      <c r="F575" s="7">
        <v>7</v>
      </c>
      <c r="G575" s="9" t="s">
        <v>6200</v>
      </c>
      <c r="H575" s="4">
        <f>F575/freq.sum.r6e</f>
        <v>3.4791252485089465E-4</v>
      </c>
      <c r="I575" s="1" t="str">
        <f>_xlfn.LET(_xlpm.sep,":",_xlpm.w,$G575,LEFT(_xlpm.w,FIND(_xlpm.sep,_xlpm.w)-1))</f>
        <v>ɹsaɪ</v>
      </c>
      <c r="J575" s="1" t="str">
        <f>_xlfn.LET(_xlpm.sep,":",_xlpm.w,$G575,RIGHT(_xlpm.w,LEN(_xlpm.w)-FIND(_xlpm.sep,_xlpm.w)))</f>
        <v>rci</v>
      </c>
      <c r="K575" s="10">
        <f>_xlfn.LET(_xlpm.w,I575,LEN(_xlpm.w))</f>
        <v>4</v>
      </c>
      <c r="L575" s="10">
        <f>_xlfn.LET(_xlpm.w,J575,LEN(_xlpm.w))</f>
        <v>3</v>
      </c>
      <c r="M575" s="10">
        <f>_xlfn.LET(_xlpm.a,K575,_xlpm.b,L575,MAX(_xlpm.a,_xlpm.b))</f>
        <v>4</v>
      </c>
      <c r="N575" s="10">
        <f>_xlfn.LET(_xlpm.d,(K575,L575),MAX(_xlpm.d)-MIN(_xlpm.d))</f>
        <v>1</v>
      </c>
      <c r="O575" s="1" t="str">
        <f>_xlfn.LET(_xlpm.sep,":",_xlpm.w,$G575,_xlfn.CONCAT("~",RIGHT(_xlpm.w,LEN(_xlpm.w)-FIND(_xlpm.sep,_xlpm.w)),"~"))</f>
        <v>~rci~</v>
      </c>
      <c r="P575" s="1" t="str">
        <f>_xlfn.LET(_xlpm.sep,":",_xlpm.w,$G575,_xlfn.CONCAT("[",LEFT(_xlpm.w,FIND(_xlpm.sep,_xlpm.w)-1),"]"))</f>
        <v>[ɹsaɪ]</v>
      </c>
      <c r="Q575" s="14" cm="1">
        <f t="array" ref="Q575">SUM(_xlfn._xlws.FILTER($H$2:$H$7117,_xlfn.MAP($O$2:$O$7117,_xlfn.LAMBDA(_xlpm.x,_xlpm.x=$O575))))</f>
        <v>1.4413518886679921E-3</v>
      </c>
      <c r="R575" s="14">
        <f>$H575/Q575</f>
        <v>0.2413793103448276</v>
      </c>
      <c r="S575" s="14" cm="1">
        <f t="array" ref="S575">SUM(_xlfn._xlws.FILTER($H$2:$H$7117,_xlfn.MAP($P$2:$P$7117,_xlfn.LAMBDA(_xlpm.x,_xlpm.x=$P575))))</f>
        <v>5.4671968190854881E-4</v>
      </c>
      <c r="T575" s="14">
        <f>$H575/S575</f>
        <v>0.63636363636363624</v>
      </c>
      <c r="U575" s="14">
        <f>_xlfn.LET(_xlpm.freq,F575,_xlpm.size,M575+1,_xlpm.F,V575,LOG(1+_xlpm.freq)*LOG(1+_xlpm.size)*_xlpm.F)</f>
        <v>0.24595921090535525</v>
      </c>
      <c r="V575" s="14">
        <f>_xlfn.LET(_xlpm.a,T575,_xlpm.b,R575,2*_xlpm.a*_xlpm.b/(_xlpm.a+_xlpm.b))</f>
        <v>0.35</v>
      </c>
      <c r="W575" s="14">
        <f>_xlfn.LET(_xlpm.p,R575,_xlpm.q,T575,LOG(_xlpm.p/_xlpm.q))</f>
        <v>-0.42100531274073094</v>
      </c>
      <c r="X575" s="2"/>
      <c r="AC575" s="2"/>
      <c r="AH575" s="2"/>
      <c r="AI575" s="2"/>
    </row>
    <row r="576" spans="1:35">
      <c r="A576" s="1" t="str">
        <f>_xlfn.LET(_xlpm.sep," : ",CONCATENATE(O576,_xlpm.sep,P576))</f>
        <v>~gri~ : [ɡɹaɪ]</v>
      </c>
      <c r="B576" s="1">
        <f>_xlfn.LET(_xlpm.d,$G576,_xlpm.k,_xlfn.CONCAT(LEFT(TRIM(B$1),1),"*"),COUNTIF(_xlpm.d,_xlpm.k))</f>
        <v>0</v>
      </c>
      <c r="C576" s="1">
        <f>_xlfn.LET(_xlpm.d,$G576,_xlpm.k,_xlfn.CONCAT(LEFT(TRIM(C$1),1),"*"),COUNTIF(_xlpm.d,_xlpm.k))</f>
        <v>0</v>
      </c>
      <c r="D576" s="1">
        <f>_xlfn.LET(_xlpm.d,$G576,_xlpm.k,_xlfn.CONCAT(LEFT(TRIM(D$1),1),"*"),COUNTIF(_xlpm.d,_xlpm.k))</f>
        <v>0</v>
      </c>
      <c r="E576" s="1">
        <f>LOG(F576+1,10)</f>
        <v>0.90308998699194343</v>
      </c>
      <c r="F576" s="7">
        <v>7</v>
      </c>
      <c r="G576" s="9" t="s">
        <v>6923</v>
      </c>
      <c r="H576" s="4">
        <f>F576/freq.sum.r6e</f>
        <v>3.4791252485089465E-4</v>
      </c>
      <c r="I576" s="1" t="str">
        <f>_xlfn.LET(_xlpm.sep,":",_xlpm.w,$G576,LEFT(_xlpm.w,FIND(_xlpm.sep,_xlpm.w)-1))</f>
        <v>ɡɹaɪ</v>
      </c>
      <c r="J576" s="1" t="str">
        <f>_xlfn.LET(_xlpm.sep,":",_xlpm.w,$G576,RIGHT(_xlpm.w,LEN(_xlpm.w)-FIND(_xlpm.sep,_xlpm.w)))</f>
        <v>gri</v>
      </c>
      <c r="K576" s="10">
        <f>_xlfn.LET(_xlpm.w,I576,LEN(_xlpm.w))</f>
        <v>4</v>
      </c>
      <c r="L576" s="10">
        <f>_xlfn.LET(_xlpm.w,J576,LEN(_xlpm.w))</f>
        <v>3</v>
      </c>
      <c r="M576" s="10">
        <f>_xlfn.LET(_xlpm.a,K576,_xlpm.b,L576,MAX(_xlpm.a,_xlpm.b))</f>
        <v>4</v>
      </c>
      <c r="N576" s="10">
        <f>_xlfn.LET(_xlpm.d,(K576,L576),MAX(_xlpm.d)-MIN(_xlpm.d))</f>
        <v>1</v>
      </c>
      <c r="O576" s="1" t="str">
        <f>_xlfn.LET(_xlpm.sep,":",_xlpm.w,$G576,_xlfn.CONCAT("~",RIGHT(_xlpm.w,LEN(_xlpm.w)-FIND(_xlpm.sep,_xlpm.w)),"~"))</f>
        <v>~gri~</v>
      </c>
      <c r="P576" s="1" t="str">
        <f>_xlfn.LET(_xlpm.sep,":",_xlpm.w,$G576,_xlfn.CONCAT("[",LEFT(_xlpm.w,FIND(_xlpm.sep,_xlpm.w)-1),"]"))</f>
        <v>[ɡɹaɪ]</v>
      </c>
      <c r="Q576" s="14" cm="1">
        <f t="array" ref="Q576">SUM(_xlfn._xlws.FILTER($H$2:$H$7117,_xlfn.MAP($O$2:$O$7117,_xlfn.LAMBDA(_xlpm.x,_xlpm.x=$O576))))</f>
        <v>1.4413518886679921E-3</v>
      </c>
      <c r="R576" s="14">
        <f>$H576/Q576</f>
        <v>0.2413793103448276</v>
      </c>
      <c r="S576" s="14" cm="1">
        <f t="array" ref="S576">SUM(_xlfn._xlws.FILTER($H$2:$H$7117,_xlfn.MAP($P$2:$P$7117,_xlfn.LAMBDA(_xlpm.x,_xlpm.x=$P576))))</f>
        <v>5.4671968190854881E-4</v>
      </c>
      <c r="T576" s="14">
        <f>$H576/S576</f>
        <v>0.63636363636363624</v>
      </c>
      <c r="U576" s="14">
        <f>_xlfn.LET(_xlpm.freq,F576,_xlpm.size,M576+1,_xlpm.F,V576,LOG(1+_xlpm.freq)*LOG(1+_xlpm.size)*_xlpm.F)</f>
        <v>0.24595921090535525</v>
      </c>
      <c r="V576" s="14">
        <f>_xlfn.LET(_xlpm.a,T576,_xlpm.b,R576,2*_xlpm.a*_xlpm.b/(_xlpm.a+_xlpm.b))</f>
        <v>0.35</v>
      </c>
      <c r="W576" s="14">
        <f>_xlfn.LET(_xlpm.p,R576,_xlpm.q,T576,LOG(_xlpm.p/_xlpm.q))</f>
        <v>-0.42100531274073094</v>
      </c>
      <c r="X576" s="2"/>
      <c r="AC576" s="2"/>
      <c r="AH576" s="2"/>
      <c r="AI576" s="2"/>
    </row>
    <row r="577" spans="1:35">
      <c r="A577" s="1" t="str">
        <f>_xlfn.LET(_xlpm.sep," : ",CONCATENATE(O577,_xlpm.sep,P577))</f>
        <v>~chi~ : [ʃi]</v>
      </c>
      <c r="B577" s="1">
        <f>_xlfn.LET(_xlpm.d,$G577,_xlpm.k,_xlfn.CONCAT(LEFT(TRIM(B$1),1),"*"),COUNTIF(_xlpm.d,_xlpm.k))</f>
        <v>0</v>
      </c>
      <c r="C577" s="1">
        <f>_xlfn.LET(_xlpm.d,$G577,_xlpm.k,_xlfn.CONCAT(LEFT(TRIM(C$1),1),"*"),COUNTIF(_xlpm.d,_xlpm.k))</f>
        <v>0</v>
      </c>
      <c r="D577" s="1">
        <f>_xlfn.LET(_xlpm.d,$G577,_xlpm.k,_xlfn.CONCAT(LEFT(TRIM(D$1),1),"*"),COUNTIF(_xlpm.d,_xlpm.k))</f>
        <v>0</v>
      </c>
      <c r="E577" s="1">
        <f>LOG(F577+1,10)</f>
        <v>0.90308998699194343</v>
      </c>
      <c r="F577" s="7">
        <v>7</v>
      </c>
      <c r="G577" s="9" t="s">
        <v>5850</v>
      </c>
      <c r="H577" s="4">
        <f>F577/freq.sum.r6e</f>
        <v>3.4791252485089465E-4</v>
      </c>
      <c r="I577" s="1" t="str">
        <f>_xlfn.LET(_xlpm.sep,":",_xlpm.w,$G577,LEFT(_xlpm.w,FIND(_xlpm.sep,_xlpm.w)-1))</f>
        <v>ʃi</v>
      </c>
      <c r="J577" s="1" t="str">
        <f>_xlfn.LET(_xlpm.sep,":",_xlpm.w,$G577,RIGHT(_xlpm.w,LEN(_xlpm.w)-FIND(_xlpm.sep,_xlpm.w)))</f>
        <v>chi</v>
      </c>
      <c r="K577" s="10">
        <f>_xlfn.LET(_xlpm.w,I577,LEN(_xlpm.w))</f>
        <v>2</v>
      </c>
      <c r="L577" s="10">
        <f>_xlfn.LET(_xlpm.w,J577,LEN(_xlpm.w))</f>
        <v>3</v>
      </c>
      <c r="M577" s="10">
        <f>_xlfn.LET(_xlpm.a,K577,_xlpm.b,L577,MAX(_xlpm.a,_xlpm.b))</f>
        <v>3</v>
      </c>
      <c r="N577" s="10">
        <f>_xlfn.LET(_xlpm.d,(K577,L577),MAX(_xlpm.d)-MIN(_xlpm.d))</f>
        <v>1</v>
      </c>
      <c r="O577" s="1" t="str">
        <f>_xlfn.LET(_xlpm.sep,":",_xlpm.w,$G577,_xlfn.CONCAT("~",RIGHT(_xlpm.w,LEN(_xlpm.w)-FIND(_xlpm.sep,_xlpm.w)),"~"))</f>
        <v>~chi~</v>
      </c>
      <c r="P577" s="1" t="str">
        <f>_xlfn.LET(_xlpm.sep,":",_xlpm.w,$G577,_xlfn.CONCAT("[",LEFT(_xlpm.w,FIND(_xlpm.sep,_xlpm.w)-1),"]"))</f>
        <v>[ʃi]</v>
      </c>
      <c r="Q577" s="14" cm="1">
        <f t="array" ref="Q577">SUM(_xlfn._xlws.FILTER($H$2:$H$7117,_xlfn.MAP($O$2:$O$7117,_xlfn.LAMBDA(_xlpm.x,_xlpm.x=$O577))))</f>
        <v>3.5785288270377734E-3</v>
      </c>
      <c r="R577" s="14">
        <f>$H577/Q577</f>
        <v>9.7222222222222224E-2</v>
      </c>
      <c r="S577" s="14" cm="1">
        <f t="array" ref="S577">SUM(_xlfn._xlws.FILTER($H$2:$H$7117,_xlfn.MAP($P$2:$P$7117,_xlfn.LAMBDA(_xlpm.x,_xlpm.x=$P577))))</f>
        <v>1.3916500994035786E-3</v>
      </c>
      <c r="T577" s="14">
        <f>$H577/S577</f>
        <v>0.25</v>
      </c>
      <c r="U577" s="14">
        <f>_xlfn.LET(_xlpm.freq,F577,_xlpm.size,M577+1,_xlpm.F,V577,LOG(1+_xlpm.freq)*LOG(1+_xlpm.size)*_xlpm.F)</f>
        <v>8.837259369730037E-2</v>
      </c>
      <c r="V577" s="14">
        <f>_xlfn.LET(_xlpm.a,T577,_xlpm.b,R577,2*_xlpm.a*_xlpm.b/(_xlpm.a+_xlpm.b))</f>
        <v>0.14000000000000001</v>
      </c>
      <c r="W577" s="14">
        <f>_xlfn.LET(_xlpm.p,R577,_xlpm.q,T577,LOG(_xlpm.p/_xlpm.q))</f>
        <v>-0.41017446508904926</v>
      </c>
      <c r="X577" s="2"/>
      <c r="AC577" s="2"/>
      <c r="AH577" s="2"/>
      <c r="AI577" s="2"/>
    </row>
    <row r="578" spans="1:35">
      <c r="A578" s="1" t="str">
        <f>_xlfn.LET(_xlpm.sep," : ",CONCATENATE(O578,_xlpm.sep,P578))</f>
        <v>~cli~ : [kli]</v>
      </c>
      <c r="B578" s="1">
        <f>_xlfn.LET(_xlpm.d,$G578,_xlpm.k,_xlfn.CONCAT(LEFT(TRIM(B$1),1),"*"),COUNTIF(_xlpm.d,_xlpm.k))</f>
        <v>0</v>
      </c>
      <c r="C578" s="1">
        <f>_xlfn.LET(_xlpm.d,$G578,_xlpm.k,_xlfn.CONCAT(LEFT(TRIM(C$1),1),"*"),COUNTIF(_xlpm.d,_xlpm.k))</f>
        <v>0</v>
      </c>
      <c r="D578" s="1">
        <f>_xlfn.LET(_xlpm.d,$G578,_xlpm.k,_xlfn.CONCAT(LEFT(TRIM(D$1),1),"*"),COUNTIF(_xlpm.d,_xlpm.k))</f>
        <v>0</v>
      </c>
      <c r="E578" s="1">
        <f>LOG(F578+1,10)</f>
        <v>0.90308998699194343</v>
      </c>
      <c r="F578" s="7">
        <v>7</v>
      </c>
      <c r="G578" s="9" t="s">
        <v>1456</v>
      </c>
      <c r="H578" s="4">
        <f>F578/freq.sum.r6e</f>
        <v>3.4791252485089465E-4</v>
      </c>
      <c r="I578" s="4" t="str">
        <f>_xlfn.LET(_xlpm.sep,":",_xlpm.w,$G578,LEFT(_xlpm.w,FIND(_xlpm.sep,_xlpm.w)-1))</f>
        <v>kli</v>
      </c>
      <c r="J578" s="4" t="str">
        <f>_xlfn.LET(_xlpm.sep,":",_xlpm.w,$G578,RIGHT(_xlpm.w,LEN(_xlpm.w)-FIND(_xlpm.sep,_xlpm.w)))</f>
        <v>cli</v>
      </c>
      <c r="K578" s="10">
        <f>_xlfn.LET(_xlpm.w,I578,LEN(_xlpm.w))</f>
        <v>3</v>
      </c>
      <c r="L578" s="10">
        <f>_xlfn.LET(_xlpm.w,J578,LEN(_xlpm.w))</f>
        <v>3</v>
      </c>
      <c r="M578" s="10">
        <f>_xlfn.LET(_xlpm.a,K578,_xlpm.b,L578,MAX(_xlpm.a,_xlpm.b))</f>
        <v>3</v>
      </c>
      <c r="N578" s="10">
        <f>_xlfn.LET(_xlpm.d,(K578,L578),MAX(_xlpm.d)-MIN(_xlpm.d))</f>
        <v>0</v>
      </c>
      <c r="O578" s="1" t="str">
        <f>_xlfn.LET(_xlpm.sep,":",_xlpm.w,$G578,_xlfn.CONCAT("~",RIGHT(_xlpm.w,LEN(_xlpm.w)-FIND(_xlpm.sep,_xlpm.w)),"~"))</f>
        <v>~cli~</v>
      </c>
      <c r="P578" s="1" t="str">
        <f>_xlfn.LET(_xlpm.sep,":",_xlpm.w,$G578,_xlfn.CONCAT("[",LEFT(_xlpm.w,FIND(_xlpm.sep,_xlpm.w)-1),"]"))</f>
        <v>[kli]</v>
      </c>
      <c r="Q578" s="14" cm="1">
        <f t="array" ref="Q578">SUM(_xlfn._xlws.FILTER($H$2:$H$7109,_xlfn.MAP($O$2:$O$7109,_xlfn.LAMBDA(_xlpm.x,_xlpm.x=$O578))))</f>
        <v>1.7892644135188867E-3</v>
      </c>
      <c r="R578" s="14">
        <f>$H578/Q578</f>
        <v>0.19444444444444445</v>
      </c>
      <c r="S578" s="14" cm="1">
        <f t="array" ref="S578">SUM(_xlfn._xlws.FILTER($H$2:$H$7109,_xlfn.MAP($P$2:$P$7109,_xlfn.LAMBDA(_xlpm.x,_xlpm.x=$P578))))</f>
        <v>6.958250497017893E-4</v>
      </c>
      <c r="T578" s="14">
        <f>$H578/S578</f>
        <v>0.5</v>
      </c>
      <c r="U578" s="14">
        <f>_xlfn.LET(_xlpm.freq,F578,_xlpm.size,M578+1,_xlpm.F,V578,LOG(1+_xlpm.freq)*LOG(1+_xlpm.size)*_xlpm.F)</f>
        <v>0.17674518739460074</v>
      </c>
      <c r="V578" s="14">
        <f>_xlfn.LET(_xlpm.a,T578,_xlpm.b,R578,2*_xlpm.a*_xlpm.b/(_xlpm.a+_xlpm.b))</f>
        <v>0.28000000000000003</v>
      </c>
      <c r="W578" s="14">
        <f>_xlfn.LET(_xlpm.p,R578,_xlpm.q,T578,LOG(_xlpm.p/_xlpm.q))</f>
        <v>-0.41017446508904926</v>
      </c>
      <c r="X578" s="2"/>
      <c r="AC578" s="2"/>
      <c r="AH578" s="2"/>
      <c r="AI578" s="2"/>
    </row>
    <row r="579" spans="1:35">
      <c r="A579" s="1" t="str">
        <f>_xlfn.LET(_xlpm.sep," : ",CONCATENATE(O579,_xlpm.sep,P579))</f>
        <v>~che~ : [tʃə]</v>
      </c>
      <c r="B579" s="1">
        <f>_xlfn.LET(_xlpm.d,$G579,_xlpm.k,_xlfn.CONCAT(LEFT(TRIM(B$1),1),"*"),COUNTIF(_xlpm.d,_xlpm.k))</f>
        <v>0</v>
      </c>
      <c r="C579" s="1">
        <f>_xlfn.LET(_xlpm.d,$G579,_xlpm.k,_xlfn.CONCAT(LEFT(TRIM(C$1),1),"*"),COUNTIF(_xlpm.d,_xlpm.k))</f>
        <v>0</v>
      </c>
      <c r="D579" s="1">
        <f>_xlfn.LET(_xlpm.d,$G579,_xlpm.k,_xlfn.CONCAT(LEFT(TRIM(D$1),1),"*"),COUNTIF(_xlpm.d,_xlpm.k))</f>
        <v>0</v>
      </c>
      <c r="E579" s="1">
        <f>LOG(F579+1,10)</f>
        <v>0.47712125471966244</v>
      </c>
      <c r="F579" s="7">
        <v>2</v>
      </c>
      <c r="G579" s="9" t="s">
        <v>4968</v>
      </c>
      <c r="H579" s="4">
        <f>F579/freq.sum.r6e</f>
        <v>9.9403578528827041E-5</v>
      </c>
      <c r="I579" s="1" t="str">
        <f>_xlfn.LET(_xlpm.sep,":",_xlpm.w,$G579,LEFT(_xlpm.w,FIND(_xlpm.sep,_xlpm.w)-1))</f>
        <v>tʃə</v>
      </c>
      <c r="J579" s="1" t="str">
        <f>_xlfn.LET(_xlpm.sep,":",_xlpm.w,$G579,RIGHT(_xlpm.w,LEN(_xlpm.w)-FIND(_xlpm.sep,_xlpm.w)))</f>
        <v>che</v>
      </c>
      <c r="K579" s="10">
        <f>_xlfn.LET(_xlpm.w,I579,LEN(_xlpm.w))</f>
        <v>3</v>
      </c>
      <c r="L579" s="10">
        <f>_xlfn.LET(_xlpm.w,J579,LEN(_xlpm.w))</f>
        <v>3</v>
      </c>
      <c r="M579" s="10">
        <f>_xlfn.LET(_xlpm.a,K579,_xlpm.b,L579,MAX(_xlpm.a,_xlpm.b))</f>
        <v>3</v>
      </c>
      <c r="N579" s="10">
        <f>_xlfn.LET(_xlpm.d,(K579,L579),MAX(_xlpm.d)-MIN(_xlpm.d))</f>
        <v>0</v>
      </c>
      <c r="O579" s="1" t="str">
        <f>_xlfn.LET(_xlpm.sep,":",_xlpm.w,$G579,_xlfn.CONCAT("~",RIGHT(_xlpm.w,LEN(_xlpm.w)-FIND(_xlpm.sep,_xlpm.w)),"~"))</f>
        <v>~che~</v>
      </c>
      <c r="P579" s="1" t="str">
        <f>_xlfn.LET(_xlpm.sep,":",_xlpm.w,$G579,_xlfn.CONCAT("[",LEFT(_xlpm.w,FIND(_xlpm.sep,_xlpm.w)-1),"]"))</f>
        <v>[tʃə]</v>
      </c>
      <c r="Q579" s="14" cm="1">
        <f t="array" ref="Q579">SUM(_xlfn._xlws.FILTER($H$2:$H$7117,_xlfn.MAP($O$2:$O$7117,_xlfn.LAMBDA(_xlpm.x,_xlpm.x=$O579))))</f>
        <v>1.8886679920477136E-3</v>
      </c>
      <c r="R579" s="14">
        <f>$H579/Q579</f>
        <v>5.2631578947368425E-2</v>
      </c>
      <c r="S579" s="14" cm="1">
        <f t="array" ref="S579">SUM(_xlfn._xlws.FILTER($H$2:$H$7117,_xlfn.MAP($P$2:$P$7117,_xlfn.LAMBDA(_xlpm.x,_xlpm.x=$P579))))</f>
        <v>7.4552683896620309E-4</v>
      </c>
      <c r="T579" s="14">
        <f>$H579/S579</f>
        <v>0.13333333333333328</v>
      </c>
      <c r="U579" s="14">
        <f>_xlfn.LET(_xlpm.freq,F579,_xlpm.size,M579+1,_xlpm.F,V579,LOG(1+_xlpm.freq)*LOG(1+_xlpm.size)*_xlpm.F)</f>
        <v>2.5169316640015788E-2</v>
      </c>
      <c r="V579" s="14">
        <f>_xlfn.LET(_xlpm.a,T579,_xlpm.b,R579,2*_xlpm.a*_xlpm.b/(_xlpm.a+_xlpm.b))</f>
        <v>7.5471698113207544E-2</v>
      </c>
      <c r="W579" s="14">
        <f>_xlfn.LET(_xlpm.p,R579,_xlpm.q,T579,LOG(_xlpm.p/_xlpm.q))</f>
        <v>-0.40369233756112871</v>
      </c>
      <c r="X579" s="2"/>
      <c r="AC579" s="2"/>
      <c r="AH579" s="2"/>
      <c r="AI579" s="2"/>
    </row>
    <row r="580" spans="1:35">
      <c r="A580" s="1" t="str">
        <f>_xlfn.LET(_xlpm.sep," : ",CONCATENATE(O580,_xlpm.sep,P580))</f>
        <v>~mpo~ : [mpɑ]</v>
      </c>
      <c r="B580" s="1">
        <f>_xlfn.LET(_xlpm.d,$G580,_xlpm.k,_xlfn.CONCAT(LEFT(TRIM(B$1),1),"*"),COUNTIF(_xlpm.d,_xlpm.k))</f>
        <v>0</v>
      </c>
      <c r="C580" s="1">
        <f>_xlfn.LET(_xlpm.d,$G580,_xlpm.k,_xlfn.CONCAT(LEFT(TRIM(C$1),1),"*"),COUNTIF(_xlpm.d,_xlpm.k))</f>
        <v>1</v>
      </c>
      <c r="D580" s="1">
        <f>_xlfn.LET(_xlpm.d,$G580,_xlpm.k,_xlfn.CONCAT(LEFT(TRIM(D$1),1),"*"),COUNTIF(_xlpm.d,_xlpm.k))</f>
        <v>0</v>
      </c>
      <c r="E580" s="1">
        <f>LOG(F580+1,10)</f>
        <v>0.30102999566398114</v>
      </c>
      <c r="F580" s="7">
        <v>1</v>
      </c>
      <c r="G580" s="9" t="s">
        <v>2645</v>
      </c>
      <c r="H580" s="4">
        <f>F580/freq.sum.r6e</f>
        <v>4.9701789264413521E-5</v>
      </c>
      <c r="I580" s="1" t="str">
        <f>_xlfn.LET(_xlpm.sep,":",_xlpm.w,$G580,LEFT(_xlpm.w,FIND(_xlpm.sep,_xlpm.w)-1))</f>
        <v>mpɑ</v>
      </c>
      <c r="J580" s="1" t="str">
        <f>_xlfn.LET(_xlpm.sep,":",_xlpm.w,$G580,RIGHT(_xlpm.w,LEN(_xlpm.w)-FIND(_xlpm.sep,_xlpm.w)))</f>
        <v>mpo</v>
      </c>
      <c r="K580" s="10">
        <f>_xlfn.LET(_xlpm.w,I580,LEN(_xlpm.w))</f>
        <v>3</v>
      </c>
      <c r="L580" s="10">
        <f>_xlfn.LET(_xlpm.w,J580,LEN(_xlpm.w))</f>
        <v>3</v>
      </c>
      <c r="M580" s="10">
        <f>_xlfn.LET(_xlpm.a,K580,_xlpm.b,L580,MAX(_xlpm.a,_xlpm.b))</f>
        <v>3</v>
      </c>
      <c r="N580" s="10">
        <f>_xlfn.LET(_xlpm.d,(K580,L580),MAX(_xlpm.d)-MIN(_xlpm.d))</f>
        <v>0</v>
      </c>
      <c r="O580" s="1" t="str">
        <f>_xlfn.LET(_xlpm.sep,":",_xlpm.w,$G580,_xlfn.CONCAT("~",RIGHT(_xlpm.w,LEN(_xlpm.w)-FIND(_xlpm.sep,_xlpm.w)),"~"))</f>
        <v>~mpo~</v>
      </c>
      <c r="P580" s="1" t="str">
        <f>_xlfn.LET(_xlpm.sep,":",_xlpm.w,$G580,_xlfn.CONCAT("[",LEFT(_xlpm.w,FIND(_xlpm.sep,_xlpm.w)-1),"]"))</f>
        <v>[mpɑ]</v>
      </c>
      <c r="Q580" s="14" cm="1">
        <f t="array" ref="Q580">SUM(_xlfn._xlws.FILTER($H$2:$H$7117,_xlfn.MAP($O$2:$O$7117,_xlfn.LAMBDA(_xlpm.x,_xlpm.x=$O580))))</f>
        <v>2.4850894632206762E-4</v>
      </c>
      <c r="R580" s="14">
        <f>$H580/Q580</f>
        <v>0.19999999999999998</v>
      </c>
      <c r="S580" s="14" cm="1">
        <f t="array" ref="S580">SUM(_xlfn._xlws.FILTER($H$2:$H$7117,_xlfn.MAP($P$2:$P$7117,_xlfn.LAMBDA(_xlpm.x,_xlpm.x=$P580))))</f>
        <v>9.9403578528827041E-5</v>
      </c>
      <c r="T580" s="14">
        <f>$H580/S580</f>
        <v>0.5</v>
      </c>
      <c r="U580" s="14">
        <f>_xlfn.LET(_xlpm.freq,F580,_xlpm.size,M580+1,_xlpm.F,V580,LOG(1+_xlpm.freq)*LOG(1+_xlpm.size)*_xlpm.F)</f>
        <v>6.0117410678435623E-2</v>
      </c>
      <c r="V580" s="14">
        <f>_xlfn.LET(_xlpm.a,T580,_xlpm.b,R580,2*_xlpm.a*_xlpm.b/(_xlpm.a+_xlpm.b))</f>
        <v>0.2857142857142857</v>
      </c>
      <c r="W580" s="14">
        <f>_xlfn.LET(_xlpm.p,R580,_xlpm.q,T580,LOG(_xlpm.p/_xlpm.q))</f>
        <v>-0.39794000867203766</v>
      </c>
      <c r="X580" s="2"/>
      <c r="AC580" s="2"/>
      <c r="AH580" s="2"/>
      <c r="AI580" s="2"/>
    </row>
    <row r="581" spans="1:35">
      <c r="A581" s="1" t="str">
        <f>_xlfn.LET(_xlpm.sep," : ",CONCATENATE(O581,_xlpm.sep,P581))</f>
        <v>~sna~ : [snɑ]</v>
      </c>
      <c r="B581" s="1">
        <f>_xlfn.LET(_xlpm.d,$G581,_xlpm.k,_xlfn.CONCAT(LEFT(TRIM(B$1),1),"*"),COUNTIF(_xlpm.d,_xlpm.k))</f>
        <v>0</v>
      </c>
      <c r="C581" s="1">
        <f>_xlfn.LET(_xlpm.d,$G581,_xlpm.k,_xlfn.CONCAT(LEFT(TRIM(C$1),1),"*"),COUNTIF(_xlpm.d,_xlpm.k))</f>
        <v>0</v>
      </c>
      <c r="D581" s="1">
        <f>_xlfn.LET(_xlpm.d,$G581,_xlpm.k,_xlfn.CONCAT(LEFT(TRIM(D$1),1),"*"),COUNTIF(_xlpm.d,_xlpm.k))</f>
        <v>0</v>
      </c>
      <c r="E581" s="1">
        <f>LOG(F581+1,10)</f>
        <v>0.30102999566398114</v>
      </c>
      <c r="F581" s="7">
        <v>1</v>
      </c>
      <c r="G581" s="9" t="s">
        <v>4137</v>
      </c>
      <c r="H581" s="4">
        <f>F581/freq.sum.r6e</f>
        <v>4.9701789264413521E-5</v>
      </c>
      <c r="I581" s="1" t="str">
        <f>_xlfn.LET(_xlpm.sep,":",_xlpm.w,$G581,LEFT(_xlpm.w,FIND(_xlpm.sep,_xlpm.w)-1))</f>
        <v>snɑ</v>
      </c>
      <c r="J581" s="1" t="str">
        <f>_xlfn.LET(_xlpm.sep,":",_xlpm.w,$G581,RIGHT(_xlpm.w,LEN(_xlpm.w)-FIND(_xlpm.sep,_xlpm.w)))</f>
        <v>sna</v>
      </c>
      <c r="K581" s="10">
        <f>_xlfn.LET(_xlpm.w,I581,LEN(_xlpm.w))</f>
        <v>3</v>
      </c>
      <c r="L581" s="10">
        <f>_xlfn.LET(_xlpm.w,J581,LEN(_xlpm.w))</f>
        <v>3</v>
      </c>
      <c r="M581" s="10">
        <f>_xlfn.LET(_xlpm.a,K581,_xlpm.b,L581,MAX(_xlpm.a,_xlpm.b))</f>
        <v>3</v>
      </c>
      <c r="N581" s="10">
        <f>_xlfn.LET(_xlpm.d,(K581,L581),MAX(_xlpm.d)-MIN(_xlpm.d))</f>
        <v>0</v>
      </c>
      <c r="O581" s="1" t="str">
        <f>_xlfn.LET(_xlpm.sep,":",_xlpm.w,$G581,_xlfn.CONCAT("~",RIGHT(_xlpm.w,LEN(_xlpm.w)-FIND(_xlpm.sep,_xlpm.w)),"~"))</f>
        <v>~sna~</v>
      </c>
      <c r="P581" s="1" t="str">
        <f>_xlfn.LET(_xlpm.sep,":",_xlpm.w,$G581,_xlfn.CONCAT("[",LEFT(_xlpm.w,FIND(_xlpm.sep,_xlpm.w)-1),"]"))</f>
        <v>[snɑ]</v>
      </c>
      <c r="Q581" s="14" cm="1">
        <f t="array" ref="Q581">SUM(_xlfn._xlws.FILTER($H$2:$H$7117,_xlfn.MAP($O$2:$O$7117,_xlfn.LAMBDA(_xlpm.x,_xlpm.x=$O581))))</f>
        <v>2.4850894632206762E-4</v>
      </c>
      <c r="R581" s="14">
        <f>$H581/Q581</f>
        <v>0.19999999999999998</v>
      </c>
      <c r="S581" s="14" cm="1">
        <f t="array" ref="S581">SUM(_xlfn._xlws.FILTER($H$2:$H$7117,_xlfn.MAP($P$2:$P$7117,_xlfn.LAMBDA(_xlpm.x,_xlpm.x=$P581))))</f>
        <v>9.9403578528827041E-5</v>
      </c>
      <c r="T581" s="14">
        <f>$H581/S581</f>
        <v>0.5</v>
      </c>
      <c r="U581" s="14">
        <f>_xlfn.LET(_xlpm.freq,F581,_xlpm.size,M581+1,_xlpm.F,V581,LOG(1+_xlpm.freq)*LOG(1+_xlpm.size)*_xlpm.F)</f>
        <v>6.0117410678435623E-2</v>
      </c>
      <c r="V581" s="14">
        <f>_xlfn.LET(_xlpm.a,T581,_xlpm.b,R581,2*_xlpm.a*_xlpm.b/(_xlpm.a+_xlpm.b))</f>
        <v>0.2857142857142857</v>
      </c>
      <c r="W581" s="14">
        <f>_xlfn.LET(_xlpm.p,R581,_xlpm.q,T581,LOG(_xlpm.p/_xlpm.q))</f>
        <v>-0.39794000867203766</v>
      </c>
      <c r="X581" s="2"/>
      <c r="AC581" s="2"/>
      <c r="AH581" s="2"/>
      <c r="AI581" s="2"/>
    </row>
    <row r="582" spans="1:35">
      <c r="A582" s="1" t="str">
        <f>_xlfn.LET(_xlpm.sep," : ",CONCATENATE(O582,_xlpm.sep,P582))</f>
        <v>~tah~ : [tæ]</v>
      </c>
      <c r="B582" s="1">
        <f>_xlfn.LET(_xlpm.d,$G582,_xlpm.k,_xlfn.CONCAT(LEFT(TRIM(B$1),1),"*"),COUNTIF(_xlpm.d,_xlpm.k))</f>
        <v>0</v>
      </c>
      <c r="C582" s="1">
        <f>_xlfn.LET(_xlpm.d,$G582,_xlpm.k,_xlfn.CONCAT(LEFT(TRIM(C$1),1),"*"),COUNTIF(_xlpm.d,_xlpm.k))</f>
        <v>0</v>
      </c>
      <c r="D582" s="1">
        <f>_xlfn.LET(_xlpm.d,$G582,_xlpm.k,_xlfn.CONCAT(LEFT(TRIM(D$1),1),"*"),COUNTIF(_xlpm.d,_xlpm.k))</f>
        <v>0</v>
      </c>
      <c r="E582" s="1">
        <f>LOG(F582+1,10)</f>
        <v>0.30102999566398114</v>
      </c>
      <c r="F582" s="7">
        <v>1</v>
      </c>
      <c r="G582" s="9" t="s">
        <v>4607</v>
      </c>
      <c r="H582" s="4">
        <f>F582/freq.sum.r6e</f>
        <v>4.9701789264413521E-5</v>
      </c>
      <c r="I582" s="4" t="str">
        <f>_xlfn.LET(_xlpm.sep,":",_xlpm.w,$G582,LEFT(_xlpm.w,FIND(_xlpm.sep,_xlpm.w)-1))</f>
        <v>tæ</v>
      </c>
      <c r="J582" s="4" t="str">
        <f>_xlfn.LET(_xlpm.sep,":",_xlpm.w,$G582,RIGHT(_xlpm.w,LEN(_xlpm.w)-FIND(_xlpm.sep,_xlpm.w)))</f>
        <v>tah</v>
      </c>
      <c r="K582" s="10">
        <f>_xlfn.LET(_xlpm.w,I582,LEN(_xlpm.w))</f>
        <v>2</v>
      </c>
      <c r="L582" s="10">
        <f>_xlfn.LET(_xlpm.w,J582,LEN(_xlpm.w))</f>
        <v>3</v>
      </c>
      <c r="M582" s="10">
        <f>_xlfn.LET(_xlpm.a,K582,_xlpm.b,L582,MAX(_xlpm.a,_xlpm.b))</f>
        <v>3</v>
      </c>
      <c r="N582" s="10">
        <f>_xlfn.LET(_xlpm.d,(K582,L582),MAX(_xlpm.d)-MIN(_xlpm.d))</f>
        <v>1</v>
      </c>
      <c r="O582" s="1" t="str">
        <f>_xlfn.LET(_xlpm.sep,":",_xlpm.w,$G582,_xlfn.CONCAT("~",RIGHT(_xlpm.w,LEN(_xlpm.w)-FIND(_xlpm.sep,_xlpm.w)),"~"))</f>
        <v>~tah~</v>
      </c>
      <c r="P582" s="1" t="str">
        <f>_xlfn.LET(_xlpm.sep,":",_xlpm.w,$G582,_xlfn.CONCAT("[",LEFT(_xlpm.w,FIND(_xlpm.sep,_xlpm.w)-1),"]"))</f>
        <v>[tæ]</v>
      </c>
      <c r="Q582" s="14" cm="1">
        <f t="array" ref="Q582">SUM(_xlfn._xlws.FILTER($H$2:$H$7109,_xlfn.MAP($O$2:$O$7109,_xlfn.LAMBDA(_xlpm.x,_xlpm.x=$O582))))</f>
        <v>2.4850894632206762E-4</v>
      </c>
      <c r="R582" s="14">
        <f>$H582/Q582</f>
        <v>0.19999999999999998</v>
      </c>
      <c r="S582" s="14" cm="1">
        <f t="array" ref="S582">SUM(_xlfn._xlws.FILTER($H$2:$H$7109,_xlfn.MAP($P$2:$P$7109,_xlfn.LAMBDA(_xlpm.x,_xlpm.x=$P582))))</f>
        <v>9.9403578528827041E-5</v>
      </c>
      <c r="T582" s="14">
        <f>$H582/S582</f>
        <v>0.5</v>
      </c>
      <c r="U582" s="14">
        <f>_xlfn.LET(_xlpm.freq,F582,_xlpm.size,M582+1,_xlpm.F,V582,LOG(1+_xlpm.freq)*LOG(1+_xlpm.size)*_xlpm.F)</f>
        <v>6.0117410678435623E-2</v>
      </c>
      <c r="V582" s="14">
        <f>_xlfn.LET(_xlpm.a,T582,_xlpm.b,R582,2*_xlpm.a*_xlpm.b/(_xlpm.a+_xlpm.b))</f>
        <v>0.2857142857142857</v>
      </c>
      <c r="W582" s="14">
        <f>_xlfn.LET(_xlpm.p,R582,_xlpm.q,T582,LOG(_xlpm.p/_xlpm.q))</f>
        <v>-0.39794000867203766</v>
      </c>
      <c r="X582" s="2"/>
      <c r="AC582" s="2"/>
      <c r="AH582" s="2"/>
      <c r="AI582" s="2"/>
    </row>
    <row r="583" spans="1:35">
      <c r="A583" s="1" t="str">
        <f>_xlfn.LET(_xlpm.sep," : ",CONCATENATE(O583,_xlpm.sep,P583))</f>
        <v>~rtu~ : [ɹtu]</v>
      </c>
      <c r="B583" s="1">
        <f>_xlfn.LET(_xlpm.d,$G583,_xlpm.k,_xlfn.CONCAT(LEFT(TRIM(B$1),1),"*"),COUNTIF(_xlpm.d,_xlpm.k))</f>
        <v>1</v>
      </c>
      <c r="C583" s="1">
        <f>_xlfn.LET(_xlpm.d,$G583,_xlpm.k,_xlfn.CONCAT(LEFT(TRIM(C$1),1),"*"),COUNTIF(_xlpm.d,_xlpm.k))</f>
        <v>0</v>
      </c>
      <c r="D583" s="1">
        <f>_xlfn.LET(_xlpm.d,$G583,_xlpm.k,_xlfn.CONCAT(LEFT(TRIM(D$1),1),"*"),COUNTIF(_xlpm.d,_xlpm.k))</f>
        <v>0</v>
      </c>
      <c r="E583" s="1">
        <f>LOG(F583+1,10)</f>
        <v>0.90308998699194343</v>
      </c>
      <c r="F583" s="7">
        <v>7</v>
      </c>
      <c r="G583" s="9" t="s">
        <v>6328</v>
      </c>
      <c r="H583" s="4">
        <f>F583/freq.sum.r6e</f>
        <v>3.4791252485089465E-4</v>
      </c>
      <c r="I583" s="4" t="str">
        <f>_xlfn.LET(_xlpm.sep,":",_xlpm.w,$G583,LEFT(_xlpm.w,FIND(_xlpm.sep,_xlpm.w)-1))</f>
        <v>ɹtu</v>
      </c>
      <c r="J583" s="4" t="str">
        <f>_xlfn.LET(_xlpm.sep,":",_xlpm.w,$G583,RIGHT(_xlpm.w,LEN(_xlpm.w)-FIND(_xlpm.sep,_xlpm.w)))</f>
        <v>rtu</v>
      </c>
      <c r="K583" s="10">
        <f>_xlfn.LET(_xlpm.w,I583,LEN(_xlpm.w))</f>
        <v>3</v>
      </c>
      <c r="L583" s="10">
        <f>_xlfn.LET(_xlpm.w,J583,LEN(_xlpm.w))</f>
        <v>3</v>
      </c>
      <c r="M583" s="10">
        <f>_xlfn.LET(_xlpm.a,K583,_xlpm.b,L583,MAX(_xlpm.a,_xlpm.b))</f>
        <v>3</v>
      </c>
      <c r="N583" s="10">
        <f>_xlfn.LET(_xlpm.d,(K583,L583),MAX(_xlpm.d)-MIN(_xlpm.d))</f>
        <v>0</v>
      </c>
      <c r="O583" s="1" t="str">
        <f>_xlfn.LET(_xlpm.sep,":",_xlpm.w,$G583,_xlfn.CONCAT("~",RIGHT(_xlpm.w,LEN(_xlpm.w)-FIND(_xlpm.sep,_xlpm.w)),"~"))</f>
        <v>~rtu~</v>
      </c>
      <c r="P583" s="1" t="str">
        <f>_xlfn.LET(_xlpm.sep,":",_xlpm.w,$G583,_xlfn.CONCAT("[",LEFT(_xlpm.w,FIND(_xlpm.sep,_xlpm.w)-1),"]"))</f>
        <v>[ɹtu]</v>
      </c>
      <c r="Q583" s="14" cm="1">
        <f t="array" ref="Q583">SUM(_xlfn._xlws.FILTER($H$2:$H$7109,_xlfn.MAP($O$2:$O$7109,_xlfn.LAMBDA(_xlpm.x,_xlpm.x=$O583))))</f>
        <v>1.0934393638170974E-3</v>
      </c>
      <c r="R583" s="14">
        <f>$H583/Q583</f>
        <v>0.31818181818181818</v>
      </c>
      <c r="S583" s="14" cm="1">
        <f t="array" ref="S583">SUM(_xlfn._xlws.FILTER($H$2:$H$7109,_xlfn.MAP($P$2:$P$7109,_xlfn.LAMBDA(_xlpm.x,_xlpm.x=$P583))))</f>
        <v>4.4731610337972168E-4</v>
      </c>
      <c r="T583" s="14">
        <f>$H583/S583</f>
        <v>0.77777777777777779</v>
      </c>
      <c r="U583" s="14">
        <f>_xlfn.LET(_xlpm.freq,F583,_xlpm.size,M583+1,_xlpm.F,V583,LOG(1+_xlpm.freq)*LOG(1+_xlpm.size)*_xlpm.F)</f>
        <v>0.28507288289451727</v>
      </c>
      <c r="V583" s="14">
        <f>_xlfn.LET(_xlpm.a,T583,_xlpm.b,R583,2*_xlpm.a*_xlpm.b/(_xlpm.a+_xlpm.b))</f>
        <v>0.45161290322580644</v>
      </c>
      <c r="W583" s="14">
        <f>_xlfn.LET(_xlpm.p,R583,_xlpm.q,T583,LOG(_xlpm.p/_xlpm.q))</f>
        <v>-0.38818017138288141</v>
      </c>
      <c r="X583" s="2"/>
      <c r="AC583" s="2"/>
      <c r="AH583" s="2"/>
      <c r="AI583" s="2"/>
    </row>
    <row r="584" spans="1:35">
      <c r="A584" s="1" t="str">
        <f>_xlfn.LET(_xlpm.sep," : ",CONCATENATE(O584,_xlpm.sep,P584))</f>
        <v>~nti~ : [ntə]</v>
      </c>
      <c r="B584" s="1">
        <f>_xlfn.LET(_xlpm.d,$G584,_xlpm.k,_xlfn.CONCAT(LEFT(TRIM(B$1),1),"*"),COUNTIF(_xlpm.d,_xlpm.k))</f>
        <v>0</v>
      </c>
      <c r="C584" s="1">
        <f>_xlfn.LET(_xlpm.d,$G584,_xlpm.k,_xlfn.CONCAT(LEFT(TRIM(C$1),1),"*"),COUNTIF(_xlpm.d,_xlpm.k))</f>
        <v>0</v>
      </c>
      <c r="D584" s="1">
        <f>_xlfn.LET(_xlpm.d,$G584,_xlpm.k,_xlfn.CONCAT(LEFT(TRIM(D$1),1),"*"),COUNTIF(_xlpm.d,_xlpm.k))</f>
        <v>1</v>
      </c>
      <c r="E584" s="1">
        <f>LOG(F584+1,10)</f>
        <v>0.47712125471966244</v>
      </c>
      <c r="F584" s="7">
        <v>2</v>
      </c>
      <c r="G584" s="9" t="s">
        <v>3208</v>
      </c>
      <c r="H584" s="4">
        <f>F584/freq.sum.r6e</f>
        <v>9.9403578528827041E-5</v>
      </c>
      <c r="I584" s="1" t="str">
        <f>_xlfn.LET(_xlpm.sep,":",_xlpm.w,$G584,LEFT(_xlpm.w,FIND(_xlpm.sep,_xlpm.w)-1))</f>
        <v>ntə</v>
      </c>
      <c r="J584" s="1" t="str">
        <f>_xlfn.LET(_xlpm.sep,":",_xlpm.w,$G584,RIGHT(_xlpm.w,LEN(_xlpm.w)-FIND(_xlpm.sep,_xlpm.w)))</f>
        <v>nti</v>
      </c>
      <c r="K584" s="10">
        <f>_xlfn.LET(_xlpm.w,I584,LEN(_xlpm.w))</f>
        <v>3</v>
      </c>
      <c r="L584" s="10">
        <f>_xlfn.LET(_xlpm.w,J584,LEN(_xlpm.w))</f>
        <v>3</v>
      </c>
      <c r="M584" s="10">
        <f>_xlfn.LET(_xlpm.a,K584,_xlpm.b,L584,MAX(_xlpm.a,_xlpm.b))</f>
        <v>3</v>
      </c>
      <c r="N584" s="10">
        <f>_xlfn.LET(_xlpm.d,(K584,L584),MAX(_xlpm.d)-MIN(_xlpm.d))</f>
        <v>0</v>
      </c>
      <c r="O584" s="1" t="str">
        <f>_xlfn.LET(_xlpm.sep,":",_xlpm.w,$G584,_xlfn.CONCAT("~",RIGHT(_xlpm.w,LEN(_xlpm.w)-FIND(_xlpm.sep,_xlpm.w)),"~"))</f>
        <v>~nti~</v>
      </c>
      <c r="P584" s="1" t="str">
        <f>_xlfn.LET(_xlpm.sep,":",_xlpm.w,$G584,_xlfn.CONCAT("[",LEFT(_xlpm.w,FIND(_xlpm.sep,_xlpm.w)-1),"]"))</f>
        <v>[ntə]</v>
      </c>
      <c r="Q584" s="14" cm="1">
        <f t="array" ref="Q584">SUM(_xlfn._xlws.FILTER($H$2:$H$7117,_xlfn.MAP($O$2:$O$7117,_xlfn.LAMBDA(_xlpm.x,_xlpm.x=$O584))))</f>
        <v>2.982107355864811E-3</v>
      </c>
      <c r="R584" s="14">
        <f>$H584/Q584</f>
        <v>3.3333333333333333E-2</v>
      </c>
      <c r="S584" s="14" cm="1">
        <f t="array" ref="S584">SUM(_xlfn._xlws.FILTER($H$2:$H$7117,_xlfn.MAP($P$2:$P$7117,_xlfn.LAMBDA(_xlpm.x,_xlpm.x=$P584))))</f>
        <v>1.242544731610338E-3</v>
      </c>
      <c r="T584" s="14">
        <f>$H584/S584</f>
        <v>0.08</v>
      </c>
      <c r="U584" s="14">
        <f>_xlfn.LET(_xlpm.freq,F584,_xlpm.size,M584+1,_xlpm.F,V584,LOG(1+_xlpm.freq)*LOG(1+_xlpm.size)*_xlpm.F)</f>
        <v>1.5693809199068667E-2</v>
      </c>
      <c r="V584" s="14">
        <f>_xlfn.LET(_xlpm.a,T584,_xlpm.b,R584,2*_xlpm.a*_xlpm.b/(_xlpm.a+_xlpm.b))</f>
        <v>4.7058823529411757E-2</v>
      </c>
      <c r="W584" s="14">
        <f>_xlfn.LET(_xlpm.p,R584,_xlpm.q,T584,LOG(_xlpm.p/_xlpm.q))</f>
        <v>-0.38021124171160608</v>
      </c>
      <c r="X584" s="2"/>
      <c r="AC584" s="2"/>
      <c r="AH584" s="2"/>
      <c r="AI584" s="2"/>
    </row>
    <row r="585" spans="1:35">
      <c r="A585" s="1" t="str">
        <f>_xlfn.LET(_xlpm.sep," : ",CONCATENATE(O585,_xlpm.sep,P585))</f>
        <v>~sle~ : [slə]</v>
      </c>
      <c r="B585" s="1">
        <f>_xlfn.LET(_xlpm.d,$G585,_xlpm.k,_xlfn.CONCAT(LEFT(TRIM(B$1),1),"*"),COUNTIF(_xlpm.d,_xlpm.k))</f>
        <v>0</v>
      </c>
      <c r="C585" s="1">
        <f>_xlfn.LET(_xlpm.d,$G585,_xlpm.k,_xlfn.CONCAT(LEFT(TRIM(C$1),1),"*"),COUNTIF(_xlpm.d,_xlpm.k))</f>
        <v>0</v>
      </c>
      <c r="D585" s="1">
        <f>_xlfn.LET(_xlpm.d,$G585,_xlpm.k,_xlfn.CONCAT(LEFT(TRIM(D$1),1),"*"),COUNTIF(_xlpm.d,_xlpm.k))</f>
        <v>0</v>
      </c>
      <c r="E585" s="1">
        <f>LOG(F585+1,10)</f>
        <v>0.47712125471966244</v>
      </c>
      <c r="F585" s="7">
        <v>2</v>
      </c>
      <c r="G585" s="9" t="s">
        <v>4070</v>
      </c>
      <c r="H585" s="4">
        <f>F585/freq.sum.r6e</f>
        <v>9.9403578528827041E-5</v>
      </c>
      <c r="I585" s="1" t="str">
        <f>_xlfn.LET(_xlpm.sep,":",_xlpm.w,$G585,LEFT(_xlpm.w,FIND(_xlpm.sep,_xlpm.w)-1))</f>
        <v>slə</v>
      </c>
      <c r="J585" s="1" t="str">
        <f>_xlfn.LET(_xlpm.sep,":",_xlpm.w,$G585,RIGHT(_xlpm.w,LEN(_xlpm.w)-FIND(_xlpm.sep,_xlpm.w)))</f>
        <v>sle</v>
      </c>
      <c r="K585" s="10">
        <f>_xlfn.LET(_xlpm.w,I585,LEN(_xlpm.w))</f>
        <v>3</v>
      </c>
      <c r="L585" s="10">
        <f>_xlfn.LET(_xlpm.w,J585,LEN(_xlpm.w))</f>
        <v>3</v>
      </c>
      <c r="M585" s="10">
        <f>_xlfn.LET(_xlpm.a,K585,_xlpm.b,L585,MAX(_xlpm.a,_xlpm.b))</f>
        <v>3</v>
      </c>
      <c r="N585" s="10">
        <f>_xlfn.LET(_xlpm.d,(K585,L585),MAX(_xlpm.d)-MIN(_xlpm.d))</f>
        <v>0</v>
      </c>
      <c r="O585" s="1" t="str">
        <f>_xlfn.LET(_xlpm.sep,":",_xlpm.w,$G585,_xlfn.CONCAT("~",RIGHT(_xlpm.w,LEN(_xlpm.w)-FIND(_xlpm.sep,_xlpm.w)),"~"))</f>
        <v>~sle~</v>
      </c>
      <c r="P585" s="1" t="str">
        <f>_xlfn.LET(_xlpm.sep,":",_xlpm.w,$G585,_xlfn.CONCAT("[",LEFT(_xlpm.w,FIND(_xlpm.sep,_xlpm.w)-1),"]"))</f>
        <v>[slə]</v>
      </c>
      <c r="Q585" s="14" cm="1">
        <f t="array" ref="Q585">SUM(_xlfn._xlws.FILTER($H$2:$H$7117,_xlfn.MAP($O$2:$O$7117,_xlfn.LAMBDA(_xlpm.x,_xlpm.x=$O585))))</f>
        <v>1.1928429423459245E-3</v>
      </c>
      <c r="R585" s="14">
        <f>$H585/Q585</f>
        <v>8.3333333333333329E-2</v>
      </c>
      <c r="S585" s="14" cm="1">
        <f t="array" ref="S585">SUM(_xlfn._xlws.FILTER($H$2:$H$7117,_xlfn.MAP($P$2:$P$7117,_xlfn.LAMBDA(_xlpm.x,_xlpm.x=$P585))))</f>
        <v>4.9701789264413525E-4</v>
      </c>
      <c r="T585" s="14">
        <f>$H585/S585</f>
        <v>0.19999999999999998</v>
      </c>
      <c r="U585" s="14">
        <f>_xlfn.LET(_xlpm.freq,F585,_xlpm.size,M585+1,_xlpm.F,V585,LOG(1+_xlpm.freq)*LOG(1+_xlpm.size)*_xlpm.F)</f>
        <v>3.9234522997671661E-2</v>
      </c>
      <c r="V585" s="14">
        <f>_xlfn.LET(_xlpm.a,T585,_xlpm.b,R585,2*_xlpm.a*_xlpm.b/(_xlpm.a+_xlpm.b))</f>
        <v>0.11764705882352938</v>
      </c>
      <c r="W585" s="14">
        <f>_xlfn.LET(_xlpm.p,R585,_xlpm.q,T585,LOG(_xlpm.p/_xlpm.q))</f>
        <v>-0.38021124171160603</v>
      </c>
      <c r="X585" s="2"/>
      <c r="AC585" s="2"/>
      <c r="AH585" s="2"/>
      <c r="AI585" s="2"/>
    </row>
    <row r="586" spans="1:35">
      <c r="A586" s="1" t="str">
        <f>_xlfn.LET(_xlpm.sep," : ",CONCATENATE(O586,_xlpm.sep,P586))</f>
        <v>~rgi~ : [ɹdʒə]</v>
      </c>
      <c r="B586" s="1">
        <f>_xlfn.LET(_xlpm.d,$G586,_xlpm.k,_xlfn.CONCAT(LEFT(TRIM(B$1),1),"*"),COUNTIF(_xlpm.d,_xlpm.k))</f>
        <v>1</v>
      </c>
      <c r="C586" s="1">
        <f>_xlfn.LET(_xlpm.d,$G586,_xlpm.k,_xlfn.CONCAT(LEFT(TRIM(C$1),1),"*"),COUNTIF(_xlpm.d,_xlpm.k))</f>
        <v>0</v>
      </c>
      <c r="D586" s="1">
        <f>_xlfn.LET(_xlpm.d,$G586,_xlpm.k,_xlfn.CONCAT(LEFT(TRIM(D$1),1),"*"),COUNTIF(_xlpm.d,_xlpm.k))</f>
        <v>0</v>
      </c>
      <c r="E586" s="1">
        <f>LOG(F586+1,10)</f>
        <v>0.47712125471966244</v>
      </c>
      <c r="F586" s="7">
        <v>2</v>
      </c>
      <c r="G586" s="9" t="s">
        <v>5776</v>
      </c>
      <c r="H586" s="4">
        <f>F586/freq.sum.r6e</f>
        <v>9.9403578528827041E-5</v>
      </c>
      <c r="I586" s="4" t="str">
        <f>_xlfn.LET(_xlpm.sep,":",_xlpm.w,$G586,LEFT(_xlpm.w,FIND(_xlpm.sep,_xlpm.w)-1))</f>
        <v>ɹdʒə</v>
      </c>
      <c r="J586" s="4" t="str">
        <f>_xlfn.LET(_xlpm.sep,":",_xlpm.w,$G586,RIGHT(_xlpm.w,LEN(_xlpm.w)-FIND(_xlpm.sep,_xlpm.w)))</f>
        <v>rgi</v>
      </c>
      <c r="K586" s="10">
        <f>_xlfn.LET(_xlpm.w,I586,LEN(_xlpm.w))</f>
        <v>4</v>
      </c>
      <c r="L586" s="10">
        <f>_xlfn.LET(_xlpm.w,J586,LEN(_xlpm.w))</f>
        <v>3</v>
      </c>
      <c r="M586" s="10">
        <f>_xlfn.LET(_xlpm.a,K586,_xlpm.b,L586,MAX(_xlpm.a,_xlpm.b))</f>
        <v>4</v>
      </c>
      <c r="N586" s="10">
        <f>_xlfn.LET(_xlpm.d,(K586,L586),MAX(_xlpm.d)-MIN(_xlpm.d))</f>
        <v>1</v>
      </c>
      <c r="O586" s="1" t="str">
        <f>_xlfn.LET(_xlpm.sep,":",_xlpm.w,$G586,_xlfn.CONCAT("~",RIGHT(_xlpm.w,LEN(_xlpm.w)-FIND(_xlpm.sep,_xlpm.w)),"~"))</f>
        <v>~rgi~</v>
      </c>
      <c r="P586" s="1" t="str">
        <f>_xlfn.LET(_xlpm.sep,":",_xlpm.w,$G586,_xlfn.CONCAT("[",LEFT(_xlpm.w,FIND(_xlpm.sep,_xlpm.w)-1),"]"))</f>
        <v>[ɹdʒə]</v>
      </c>
      <c r="Q586" s="14" cm="1">
        <f t="array" ref="Q586">SUM(_xlfn._xlws.FILTER($H$2:$H$7109,_xlfn.MAP($O$2:$O$7109,_xlfn.LAMBDA(_xlpm.x,_xlpm.x=$O586))))</f>
        <v>1.1928429423459245E-3</v>
      </c>
      <c r="R586" s="14">
        <f>$H586/Q586</f>
        <v>8.3333333333333329E-2</v>
      </c>
      <c r="S586" s="14" cm="1">
        <f t="array" ref="S586">SUM(_xlfn._xlws.FILTER($H$2:$H$7109,_xlfn.MAP($P$2:$P$7109,_xlfn.LAMBDA(_xlpm.x,_xlpm.x=$P586))))</f>
        <v>4.9701789264413525E-4</v>
      </c>
      <c r="T586" s="14">
        <f>$H586/S586</f>
        <v>0.19999999999999998</v>
      </c>
      <c r="U586" s="14">
        <f>_xlfn.LET(_xlpm.freq,F586,_xlpm.size,M586+1,_xlpm.F,V586,LOG(1+_xlpm.freq)*LOG(1+_xlpm.size)*_xlpm.F)</f>
        <v>4.3679117758202136E-2</v>
      </c>
      <c r="V586" s="14">
        <f>_xlfn.LET(_xlpm.a,T586,_xlpm.b,R586,2*_xlpm.a*_xlpm.b/(_xlpm.a+_xlpm.b))</f>
        <v>0.11764705882352938</v>
      </c>
      <c r="W586" s="14">
        <f>_xlfn.LET(_xlpm.p,R586,_xlpm.q,T586,LOG(_xlpm.p/_xlpm.q))</f>
        <v>-0.38021124171160603</v>
      </c>
      <c r="X586" s="2"/>
      <c r="AC586" s="2"/>
      <c r="AH586" s="2"/>
      <c r="AI586" s="2"/>
    </row>
    <row r="587" spans="1:35">
      <c r="A587" s="1" t="str">
        <f>_xlfn.LET(_xlpm.sep," : ",CONCATENATE(O587,_xlpm.sep,P587))</f>
        <v>~pre~ : [pɹə]</v>
      </c>
      <c r="B587" s="1">
        <f>_xlfn.LET(_xlpm.d,$G587,_xlpm.k,_xlfn.CONCAT(LEFT(TRIM(B$1),1),"*"),COUNTIF(_xlpm.d,_xlpm.k))</f>
        <v>0</v>
      </c>
      <c r="C587" s="1">
        <f>_xlfn.LET(_xlpm.d,$G587,_xlpm.k,_xlfn.CONCAT(LEFT(TRIM(C$1),1),"*"),COUNTIF(_xlpm.d,_xlpm.k))</f>
        <v>0</v>
      </c>
      <c r="D587" s="1">
        <f>_xlfn.LET(_xlpm.d,$G587,_xlpm.k,_xlfn.CONCAT(LEFT(TRIM(D$1),1),"*"),COUNTIF(_xlpm.d,_xlpm.k))</f>
        <v>0</v>
      </c>
      <c r="E587" s="1">
        <f>LOG(F587+1,10)</f>
        <v>0.47712125471966244</v>
      </c>
      <c r="F587" s="7">
        <v>2</v>
      </c>
      <c r="G587" s="9" t="s">
        <v>3865</v>
      </c>
      <c r="H587" s="4">
        <f>F587/freq.sum.r6e</f>
        <v>9.9403578528827041E-5</v>
      </c>
      <c r="I587" s="1" t="str">
        <f>_xlfn.LET(_xlpm.sep,":",_xlpm.w,$G587,LEFT(_xlpm.w,FIND(_xlpm.sep,_xlpm.w)-1))</f>
        <v>pɹə</v>
      </c>
      <c r="J587" s="1" t="str">
        <f>_xlfn.LET(_xlpm.sep,":",_xlpm.w,$G587,RIGHT(_xlpm.w,LEN(_xlpm.w)-FIND(_xlpm.sep,_xlpm.w)))</f>
        <v>pre</v>
      </c>
      <c r="K587" s="10">
        <f>_xlfn.LET(_xlpm.w,I587,LEN(_xlpm.w))</f>
        <v>3</v>
      </c>
      <c r="L587" s="10">
        <f>_xlfn.LET(_xlpm.w,J587,LEN(_xlpm.w))</f>
        <v>3</v>
      </c>
      <c r="M587" s="10">
        <f>_xlfn.LET(_xlpm.a,K587,_xlpm.b,L587,MAX(_xlpm.a,_xlpm.b))</f>
        <v>3</v>
      </c>
      <c r="N587" s="10">
        <f>_xlfn.LET(_xlpm.d,(K587,L587),MAX(_xlpm.d)-MIN(_xlpm.d))</f>
        <v>0</v>
      </c>
      <c r="O587" s="1" t="str">
        <f>_xlfn.LET(_xlpm.sep,":",_xlpm.w,$G587,_xlfn.CONCAT("~",RIGHT(_xlpm.w,LEN(_xlpm.w)-FIND(_xlpm.sep,_xlpm.w)),"~"))</f>
        <v>~pre~</v>
      </c>
      <c r="P587" s="1" t="str">
        <f>_xlfn.LET(_xlpm.sep,":",_xlpm.w,$G587,_xlfn.CONCAT("[",LEFT(_xlpm.w,FIND(_xlpm.sep,_xlpm.w)-1),"]"))</f>
        <v>[pɹə]</v>
      </c>
      <c r="Q587" s="14" cm="1">
        <f t="array" ref="Q587">SUM(_xlfn._xlws.FILTER($H$2:$H$7117,_xlfn.MAP($O$2:$O$7117,_xlfn.LAMBDA(_xlpm.x,_xlpm.x=$O587))))</f>
        <v>1.7892644135188867E-3</v>
      </c>
      <c r="R587" s="14">
        <f>$H587/Q587</f>
        <v>5.5555555555555559E-2</v>
      </c>
      <c r="S587" s="14" cm="1">
        <f t="array" ref="S587">SUM(_xlfn._xlws.FILTER($H$2:$H$7117,_xlfn.MAP($P$2:$P$7117,_xlfn.LAMBDA(_xlpm.x,_xlpm.x=$P587))))</f>
        <v>7.4552683896620309E-4</v>
      </c>
      <c r="T587" s="14">
        <f>$H587/S587</f>
        <v>0.13333333333333328</v>
      </c>
      <c r="U587" s="14">
        <f>_xlfn.LET(_xlpm.freq,F587,_xlpm.size,M587+1,_xlpm.F,V587,LOG(1+_xlpm.freq)*LOG(1+_xlpm.size)*_xlpm.F)</f>
        <v>2.6156348665114446E-2</v>
      </c>
      <c r="V587" s="14">
        <f>_xlfn.LET(_xlpm.a,T587,_xlpm.b,R587,2*_xlpm.a*_xlpm.b/(_xlpm.a+_xlpm.b))</f>
        <v>7.8431372549019607E-2</v>
      </c>
      <c r="W587" s="14">
        <f>_xlfn.LET(_xlpm.p,R587,_xlpm.q,T587,LOG(_xlpm.p/_xlpm.q))</f>
        <v>-0.38021124171160581</v>
      </c>
      <c r="X587" s="2"/>
      <c r="AC587" s="2"/>
      <c r="AH587" s="2"/>
      <c r="AI587" s="2"/>
    </row>
    <row r="588" spans="1:35">
      <c r="A588" s="1" t="str">
        <f>_xlfn.LET(_xlpm.sep," : ",CONCATENATE(O588,_xlpm.sep,P588))</f>
        <v>~rne~ : [ɹnə]</v>
      </c>
      <c r="B588" s="1">
        <f>_xlfn.LET(_xlpm.d,$G588,_xlpm.k,_xlfn.CONCAT(LEFT(TRIM(B$1),1),"*"),COUNTIF(_xlpm.d,_xlpm.k))</f>
        <v>1</v>
      </c>
      <c r="C588" s="1">
        <f>_xlfn.LET(_xlpm.d,$G588,_xlpm.k,_xlfn.CONCAT(LEFT(TRIM(C$1),1),"*"),COUNTIF(_xlpm.d,_xlpm.k))</f>
        <v>0</v>
      </c>
      <c r="D588" s="1">
        <f>_xlfn.LET(_xlpm.d,$G588,_xlpm.k,_xlfn.CONCAT(LEFT(TRIM(D$1),1),"*"),COUNTIF(_xlpm.d,_xlpm.k))</f>
        <v>0</v>
      </c>
      <c r="E588" s="1">
        <f>LOG(F588+1,10)</f>
        <v>0.47712125471966244</v>
      </c>
      <c r="F588" s="7">
        <v>2</v>
      </c>
      <c r="G588" s="9" t="s">
        <v>6100</v>
      </c>
      <c r="H588" s="4">
        <f>F588/freq.sum.r6e</f>
        <v>9.9403578528827041E-5</v>
      </c>
      <c r="I588" s="1" t="str">
        <f>_xlfn.LET(_xlpm.sep,":",_xlpm.w,$G588,LEFT(_xlpm.w,FIND(_xlpm.sep,_xlpm.w)-1))</f>
        <v>ɹnə</v>
      </c>
      <c r="J588" s="1" t="str">
        <f>_xlfn.LET(_xlpm.sep,":",_xlpm.w,$G588,RIGHT(_xlpm.w,LEN(_xlpm.w)-FIND(_xlpm.sep,_xlpm.w)))</f>
        <v>rne</v>
      </c>
      <c r="K588" s="10">
        <f>_xlfn.LET(_xlpm.w,I588,LEN(_xlpm.w))</f>
        <v>3</v>
      </c>
      <c r="L588" s="10">
        <f>_xlfn.LET(_xlpm.w,J588,LEN(_xlpm.w))</f>
        <v>3</v>
      </c>
      <c r="M588" s="10">
        <f>_xlfn.LET(_xlpm.a,K588,_xlpm.b,L588,MAX(_xlpm.a,_xlpm.b))</f>
        <v>3</v>
      </c>
      <c r="N588" s="10">
        <f>_xlfn.LET(_xlpm.d,(K588,L588),MAX(_xlpm.d)-MIN(_xlpm.d))</f>
        <v>0</v>
      </c>
      <c r="O588" s="1" t="str">
        <f>_xlfn.LET(_xlpm.sep,":",_xlpm.w,$G588,_xlfn.CONCAT("~",RIGHT(_xlpm.w,LEN(_xlpm.w)-FIND(_xlpm.sep,_xlpm.w)),"~"))</f>
        <v>~rne~</v>
      </c>
      <c r="P588" s="1" t="str">
        <f>_xlfn.LET(_xlpm.sep,":",_xlpm.w,$G588,_xlfn.CONCAT("[",LEFT(_xlpm.w,FIND(_xlpm.sep,_xlpm.w)-1),"]"))</f>
        <v>[ɹnə]</v>
      </c>
      <c r="Q588" s="14" cm="1">
        <f t="array" ref="Q588">SUM(_xlfn._xlws.FILTER($H$2:$H$7111,_xlfn.MAP($O$2:$O$7111,_xlfn.LAMBDA(_xlpm.x,_xlpm.x=$O588))))</f>
        <v>1.7892644135188867E-3</v>
      </c>
      <c r="R588" s="14">
        <f>$H588/Q588</f>
        <v>5.5555555555555559E-2</v>
      </c>
      <c r="S588" s="14" cm="1">
        <f t="array" ref="S588">SUM(_xlfn._xlws.FILTER($H$2:$H$7111,_xlfn.MAP($P$2:$P$7111,_xlfn.LAMBDA(_xlpm.x,_xlpm.x=$P588))))</f>
        <v>7.4552683896620309E-4</v>
      </c>
      <c r="T588" s="14">
        <f>$H588/S588</f>
        <v>0.13333333333333328</v>
      </c>
      <c r="U588" s="14">
        <f>_xlfn.LET(_xlpm.freq,F588,_xlpm.size,M588+1,_xlpm.F,V588,LOG(1+_xlpm.freq)*LOG(1+_xlpm.size)*_xlpm.F)</f>
        <v>2.6156348665114446E-2</v>
      </c>
      <c r="V588" s="14">
        <f>_xlfn.LET(_xlpm.a,T588,_xlpm.b,R588,2*_xlpm.a*_xlpm.b/(_xlpm.a+_xlpm.b))</f>
        <v>7.8431372549019607E-2</v>
      </c>
      <c r="W588" s="14">
        <f>_xlfn.LET(_xlpm.p,R588,_xlpm.q,T588,LOG(_xlpm.p/_xlpm.q))</f>
        <v>-0.38021124171160581</v>
      </c>
      <c r="X588" s="2"/>
      <c r="AC588" s="2"/>
      <c r="AH588" s="2"/>
      <c r="AI588" s="2"/>
    </row>
    <row r="589" spans="1:35">
      <c r="A589" s="1" t="str">
        <f>_xlfn.LET(_xlpm.sep," : ",CONCATENATE(O589,_xlpm.sep,P589))</f>
        <v>~che~ : [tʃɛ]</v>
      </c>
      <c r="B589" s="1">
        <f>_xlfn.LET(_xlpm.d,$G589,_xlpm.k,_xlfn.CONCAT(LEFT(TRIM(B$1),1),"*"),COUNTIF(_xlpm.d,_xlpm.k))</f>
        <v>0</v>
      </c>
      <c r="C589" s="1">
        <f>_xlfn.LET(_xlpm.d,$G589,_xlpm.k,_xlfn.CONCAT(LEFT(TRIM(C$1),1),"*"),COUNTIF(_xlpm.d,_xlpm.k))</f>
        <v>0</v>
      </c>
      <c r="D589" s="1">
        <f>_xlfn.LET(_xlpm.d,$G589,_xlpm.k,_xlfn.CONCAT(LEFT(TRIM(D$1),1),"*"),COUNTIF(_xlpm.d,_xlpm.k))</f>
        <v>0</v>
      </c>
      <c r="E589" s="1">
        <f>LOG(F589+1,10)</f>
        <v>0.77815125038364352</v>
      </c>
      <c r="F589" s="7">
        <v>5</v>
      </c>
      <c r="G589" s="9" t="s">
        <v>4969</v>
      </c>
      <c r="H589" s="4">
        <f>F589/freq.sum.r6e</f>
        <v>2.4850894632206757E-4</v>
      </c>
      <c r="I589" s="1" t="str">
        <f>_xlfn.LET(_xlpm.sep,":",_xlpm.w,$G589,LEFT(_xlpm.w,FIND(_xlpm.sep,_xlpm.w)-1))</f>
        <v>tʃɛ</v>
      </c>
      <c r="J589" s="1" t="str">
        <f>_xlfn.LET(_xlpm.sep,":",_xlpm.w,$G589,RIGHT(_xlpm.w,LEN(_xlpm.w)-FIND(_xlpm.sep,_xlpm.w)))</f>
        <v>che</v>
      </c>
      <c r="K589" s="10">
        <f>_xlfn.LET(_xlpm.w,I589,LEN(_xlpm.w))</f>
        <v>3</v>
      </c>
      <c r="L589" s="10">
        <f>_xlfn.LET(_xlpm.w,J589,LEN(_xlpm.w))</f>
        <v>3</v>
      </c>
      <c r="M589" s="10">
        <f>_xlfn.LET(_xlpm.a,K589,_xlpm.b,L589,MAX(_xlpm.a,_xlpm.b))</f>
        <v>3</v>
      </c>
      <c r="N589" s="10">
        <f>_xlfn.LET(_xlpm.d,(K589,L589),MAX(_xlpm.d)-MIN(_xlpm.d))</f>
        <v>0</v>
      </c>
      <c r="O589" s="1" t="str">
        <f>_xlfn.LET(_xlpm.sep,":",_xlpm.w,$G589,_xlfn.CONCAT("~",RIGHT(_xlpm.w,LEN(_xlpm.w)-FIND(_xlpm.sep,_xlpm.w)),"~"))</f>
        <v>~che~</v>
      </c>
      <c r="P589" s="1" t="str">
        <f>_xlfn.LET(_xlpm.sep,":",_xlpm.w,$G589,_xlfn.CONCAT("[",LEFT(_xlpm.w,FIND(_xlpm.sep,_xlpm.w)-1),"]"))</f>
        <v>[tʃɛ]</v>
      </c>
      <c r="Q589" s="14" cm="1">
        <f t="array" ref="Q589">SUM(_xlfn._xlws.FILTER($H$2:$H$7117,_xlfn.MAP($O$2:$O$7117,_xlfn.LAMBDA(_xlpm.x,_xlpm.x=$O589))))</f>
        <v>1.8886679920477136E-3</v>
      </c>
      <c r="R589" s="14">
        <f>$H589/Q589</f>
        <v>0.13157894736842105</v>
      </c>
      <c r="S589" s="14" cm="1">
        <f t="array" ref="S589">SUM(_xlfn._xlws.FILTER($H$2:$H$7117,_xlfn.MAP($P$2:$P$7117,_xlfn.LAMBDA(_xlpm.x,_xlpm.x=$P589))))</f>
        <v>7.9522862823061633E-4</v>
      </c>
      <c r="T589" s="14">
        <f>$H589/S589</f>
        <v>0.31249999999999994</v>
      </c>
      <c r="U589" s="14">
        <f>_xlfn.LET(_xlpm.freq,F589,_xlpm.size,M589+1,_xlpm.F,V589,LOG(1+_xlpm.freq)*LOG(1+_xlpm.size)*_xlpm.F)</f>
        <v>0.10072303386198773</v>
      </c>
      <c r="V589" s="14">
        <f>_xlfn.LET(_xlpm.a,T589,_xlpm.b,R589,2*_xlpm.a*_xlpm.b/(_xlpm.a+_xlpm.b))</f>
        <v>0.18518518518518515</v>
      </c>
      <c r="W589" s="14">
        <f>_xlfn.LET(_xlpm.p,R589,_xlpm.q,T589,LOG(_xlpm.p/_xlpm.q))</f>
        <v>-0.37566361396088532</v>
      </c>
      <c r="X589" s="2"/>
      <c r="AC589" s="2"/>
      <c r="AH589" s="2"/>
      <c r="AI589" s="2"/>
    </row>
    <row r="590" spans="1:35">
      <c r="A590" s="1" t="str">
        <f>_xlfn.LET(_xlpm.sep," : ",CONCATENATE(O590,_xlpm.sep,P590))</f>
        <v>~gow~ : [gɔ]</v>
      </c>
      <c r="B590" s="1">
        <f>_xlfn.LET(_xlpm.d,$G590,_xlpm.k,_xlfn.CONCAT(LEFT(TRIM(B$1),1),"*"),COUNTIF(_xlpm.d,_xlpm.k))</f>
        <v>0</v>
      </c>
      <c r="C590" s="1">
        <f>_xlfn.LET(_xlpm.d,$G590,_xlpm.k,_xlfn.CONCAT(LEFT(TRIM(C$1),1),"*"),COUNTIF(_xlpm.d,_xlpm.k))</f>
        <v>0</v>
      </c>
      <c r="D590" s="1">
        <f>_xlfn.LET(_xlpm.d,$G590,_xlpm.k,_xlfn.CONCAT(LEFT(TRIM(D$1),1),"*"),COUNTIF(_xlpm.d,_xlpm.k))</f>
        <v>0</v>
      </c>
      <c r="E590" s="1">
        <f>LOG(F590+1,10)</f>
        <v>0.30102999566398114</v>
      </c>
      <c r="F590" s="7">
        <v>1</v>
      </c>
      <c r="G590" s="9" t="s">
        <v>1174</v>
      </c>
      <c r="H590" s="4">
        <f>F590/freq.sum.r6e</f>
        <v>4.9701789264413521E-5</v>
      </c>
      <c r="I590" s="1" t="str">
        <f>_xlfn.LET(_xlpm.sep,":",_xlpm.w,$G590,LEFT(_xlpm.w,FIND(_xlpm.sep,_xlpm.w)-1))</f>
        <v>gɔ</v>
      </c>
      <c r="J590" s="1" t="str">
        <f>_xlfn.LET(_xlpm.sep,":",_xlpm.w,$G590,RIGHT(_xlpm.w,LEN(_xlpm.w)-FIND(_xlpm.sep,_xlpm.w)))</f>
        <v>gow</v>
      </c>
      <c r="K590" s="10">
        <f>_xlfn.LET(_xlpm.w,I590,LEN(_xlpm.w))</f>
        <v>2</v>
      </c>
      <c r="L590" s="10">
        <f>_xlfn.LET(_xlpm.w,J590,LEN(_xlpm.w))</f>
        <v>3</v>
      </c>
      <c r="M590" s="10">
        <f>_xlfn.LET(_xlpm.a,K590,_xlpm.b,L590,MAX(_xlpm.a,_xlpm.b))</f>
        <v>3</v>
      </c>
      <c r="N590" s="10">
        <f>_xlfn.LET(_xlpm.d,(K590,L590),MAX(_xlpm.d)-MIN(_xlpm.d))</f>
        <v>1</v>
      </c>
      <c r="O590" s="1" t="str">
        <f>_xlfn.LET(_xlpm.sep,":",_xlpm.w,$G590,_xlfn.CONCAT("~",RIGHT(_xlpm.w,LEN(_xlpm.w)-FIND(_xlpm.sep,_xlpm.w)),"~"))</f>
        <v>~gow~</v>
      </c>
      <c r="P590" s="1" t="str">
        <f>_xlfn.LET(_xlpm.sep,":",_xlpm.w,$G590,_xlfn.CONCAT("[",LEFT(_xlpm.w,FIND(_xlpm.sep,_xlpm.w)-1),"]"))</f>
        <v>[gɔ]</v>
      </c>
      <c r="Q590" s="14" cm="1">
        <f t="array" ref="Q590">SUM(_xlfn._xlws.FILTER($H$2:$H$7117,_xlfn.MAP($O$2:$O$7117,_xlfn.LAMBDA(_xlpm.x,_xlpm.x=$O590))))</f>
        <v>3.4791252485089465E-4</v>
      </c>
      <c r="R590" s="14">
        <f>$H590/Q590</f>
        <v>0.14285714285714285</v>
      </c>
      <c r="S590" s="14" cm="1">
        <f t="array" ref="S590">SUM(_xlfn._xlws.FILTER($H$2:$H$7117,_xlfn.MAP($P$2:$P$7117,_xlfn.LAMBDA(_xlpm.x,_xlpm.x=$P590))))</f>
        <v>1.4910536779324057E-4</v>
      </c>
      <c r="T590" s="14">
        <f>$H590/S590</f>
        <v>0.33333333333333331</v>
      </c>
      <c r="U590" s="14">
        <f>_xlfn.LET(_xlpm.freq,F590,_xlpm.size,M590+1,_xlpm.F,V590,LOG(1+_xlpm.freq)*LOG(1+_xlpm.size)*_xlpm.F)</f>
        <v>4.2082187474904942E-2</v>
      </c>
      <c r="V590" s="14">
        <f>_xlfn.LET(_xlpm.a,T590,_xlpm.b,R590,2*_xlpm.a*_xlpm.b/(_xlpm.a+_xlpm.b))</f>
        <v>0.2</v>
      </c>
      <c r="W590" s="14">
        <f>_xlfn.LET(_xlpm.p,R590,_xlpm.q,T590,LOG(_xlpm.p/_xlpm.q))</f>
        <v>-0.36797678529459443</v>
      </c>
      <c r="X590" s="2"/>
      <c r="AC590" s="2"/>
      <c r="AH590" s="2"/>
      <c r="AI590" s="2"/>
    </row>
    <row r="591" spans="1:35">
      <c r="A591" s="1" t="str">
        <f>_xlfn.LET(_xlpm.sep," : ",CONCATENATE(O591,_xlpm.sep,P591))</f>
        <v>~now~ : [nɔ]</v>
      </c>
      <c r="B591" s="1">
        <f>_xlfn.LET(_xlpm.d,$G591,_xlpm.k,_xlfn.CONCAT(LEFT(TRIM(B$1),1),"*"),COUNTIF(_xlpm.d,_xlpm.k))</f>
        <v>0</v>
      </c>
      <c r="C591" s="1">
        <f>_xlfn.LET(_xlpm.d,$G591,_xlpm.k,_xlfn.CONCAT(LEFT(TRIM(C$1),1),"*"),COUNTIF(_xlpm.d,_xlpm.k))</f>
        <v>0</v>
      </c>
      <c r="D591" s="1">
        <f>_xlfn.LET(_xlpm.d,$G591,_xlpm.k,_xlfn.CONCAT(LEFT(TRIM(D$1),1),"*"),COUNTIF(_xlpm.d,_xlpm.k))</f>
        <v>1</v>
      </c>
      <c r="E591" s="1">
        <f>LOG(F591+1,10)</f>
        <v>0.30102999566398114</v>
      </c>
      <c r="F591" s="7">
        <v>1</v>
      </c>
      <c r="G591" s="9" t="s">
        <v>3449</v>
      </c>
      <c r="H591" s="4">
        <f>F591/freq.sum.r6e</f>
        <v>4.9701789264413521E-5</v>
      </c>
      <c r="I591" s="1" t="str">
        <f>_xlfn.LET(_xlpm.sep,":",_xlpm.w,$G591,LEFT(_xlpm.w,FIND(_xlpm.sep,_xlpm.w)-1))</f>
        <v>nɔ</v>
      </c>
      <c r="J591" s="1" t="str">
        <f>_xlfn.LET(_xlpm.sep,":",_xlpm.w,$G591,RIGHT(_xlpm.w,LEN(_xlpm.w)-FIND(_xlpm.sep,_xlpm.w)))</f>
        <v>now</v>
      </c>
      <c r="K591" s="10">
        <f>_xlfn.LET(_xlpm.w,I591,LEN(_xlpm.w))</f>
        <v>2</v>
      </c>
      <c r="L591" s="10">
        <f>_xlfn.LET(_xlpm.w,J591,LEN(_xlpm.w))</f>
        <v>3</v>
      </c>
      <c r="M591" s="10">
        <f>_xlfn.LET(_xlpm.a,K591,_xlpm.b,L591,MAX(_xlpm.a,_xlpm.b))</f>
        <v>3</v>
      </c>
      <c r="N591" s="10">
        <f>_xlfn.LET(_xlpm.d,(K591,L591),MAX(_xlpm.d)-MIN(_xlpm.d))</f>
        <v>1</v>
      </c>
      <c r="O591" s="1" t="str">
        <f>_xlfn.LET(_xlpm.sep,":",_xlpm.w,$G591,_xlfn.CONCAT("~",RIGHT(_xlpm.w,LEN(_xlpm.w)-FIND(_xlpm.sep,_xlpm.w)),"~"))</f>
        <v>~now~</v>
      </c>
      <c r="P591" s="1" t="str">
        <f>_xlfn.LET(_xlpm.sep,":",_xlpm.w,$G591,_xlfn.CONCAT("[",LEFT(_xlpm.w,FIND(_xlpm.sep,_xlpm.w)-1),"]"))</f>
        <v>[nɔ]</v>
      </c>
      <c r="Q591" s="14" cm="1">
        <f t="array" ref="Q591">SUM(_xlfn._xlws.FILTER($H$2:$H$7117,_xlfn.MAP($O$2:$O$7117,_xlfn.LAMBDA(_xlpm.x,_xlpm.x=$O591))))</f>
        <v>3.4791252485089465E-4</v>
      </c>
      <c r="R591" s="14">
        <f>$H591/Q591</f>
        <v>0.14285714285714285</v>
      </c>
      <c r="S591" s="14" cm="1">
        <f t="array" ref="S591">SUM(_xlfn._xlws.FILTER($H$2:$H$7117,_xlfn.MAP($P$2:$P$7117,_xlfn.LAMBDA(_xlpm.x,_xlpm.x=$P591))))</f>
        <v>1.4910536779324057E-4</v>
      </c>
      <c r="T591" s="14">
        <f>$H591/S591</f>
        <v>0.33333333333333331</v>
      </c>
      <c r="U591" s="14">
        <f>_xlfn.LET(_xlpm.freq,F591,_xlpm.size,M591+1,_xlpm.F,V591,LOG(1+_xlpm.freq)*LOG(1+_xlpm.size)*_xlpm.F)</f>
        <v>4.2082187474904942E-2</v>
      </c>
      <c r="V591" s="14">
        <f>_xlfn.LET(_xlpm.a,T591,_xlpm.b,R591,2*_xlpm.a*_xlpm.b/(_xlpm.a+_xlpm.b))</f>
        <v>0.2</v>
      </c>
      <c r="W591" s="14">
        <f>_xlfn.LET(_xlpm.p,R591,_xlpm.q,T591,LOG(_xlpm.p/_xlpm.q))</f>
        <v>-0.36797678529459443</v>
      </c>
      <c r="X591" s="2"/>
      <c r="AC591" s="2"/>
      <c r="AH591" s="2"/>
      <c r="AI591" s="2"/>
    </row>
    <row r="592" spans="1:35">
      <c r="A592" s="1" t="str">
        <f>_xlfn.LET(_xlpm.sep," : ",CONCATENATE(O592,_xlpm.sep,P592))</f>
        <v>~now~ : [nəʊ]</v>
      </c>
      <c r="B592" s="1">
        <f>_xlfn.LET(_xlpm.d,$G592,_xlpm.k,_xlfn.CONCAT(LEFT(TRIM(B$1),1),"*"),COUNTIF(_xlpm.d,_xlpm.k))</f>
        <v>0</v>
      </c>
      <c r="C592" s="1">
        <f>_xlfn.LET(_xlpm.d,$G592,_xlpm.k,_xlfn.CONCAT(LEFT(TRIM(C$1),1),"*"),COUNTIF(_xlpm.d,_xlpm.k))</f>
        <v>0</v>
      </c>
      <c r="D592" s="1">
        <f>_xlfn.LET(_xlpm.d,$G592,_xlpm.k,_xlfn.CONCAT(LEFT(TRIM(D$1),1),"*"),COUNTIF(_xlpm.d,_xlpm.k))</f>
        <v>1</v>
      </c>
      <c r="E592" s="1">
        <f>LOG(F592+1,10)</f>
        <v>0.30102999566398114</v>
      </c>
      <c r="F592" s="7">
        <v>1</v>
      </c>
      <c r="G592" s="9" t="s">
        <v>3488</v>
      </c>
      <c r="H592" s="4">
        <f>F592/freq.sum.r6e</f>
        <v>4.9701789264413521E-5</v>
      </c>
      <c r="I592" s="1" t="str">
        <f>_xlfn.LET(_xlpm.sep,":",_xlpm.w,$G592,LEFT(_xlpm.w,FIND(_xlpm.sep,_xlpm.w)-1))</f>
        <v>nəʊ</v>
      </c>
      <c r="J592" s="1" t="str">
        <f>_xlfn.LET(_xlpm.sep,":",_xlpm.w,$G592,RIGHT(_xlpm.w,LEN(_xlpm.w)-FIND(_xlpm.sep,_xlpm.w)))</f>
        <v>now</v>
      </c>
      <c r="K592" s="10">
        <f>_xlfn.LET(_xlpm.w,I592,LEN(_xlpm.w))</f>
        <v>3</v>
      </c>
      <c r="L592" s="10">
        <f>_xlfn.LET(_xlpm.w,J592,LEN(_xlpm.w))</f>
        <v>3</v>
      </c>
      <c r="M592" s="10">
        <f>_xlfn.LET(_xlpm.a,K592,_xlpm.b,L592,MAX(_xlpm.a,_xlpm.b))</f>
        <v>3</v>
      </c>
      <c r="N592" s="10">
        <f>_xlfn.LET(_xlpm.d,(K592,L592),MAX(_xlpm.d)-MIN(_xlpm.d))</f>
        <v>0</v>
      </c>
      <c r="O592" s="1" t="str">
        <f>_xlfn.LET(_xlpm.sep,":",_xlpm.w,$G592,_xlfn.CONCAT("~",RIGHT(_xlpm.w,LEN(_xlpm.w)-FIND(_xlpm.sep,_xlpm.w)),"~"))</f>
        <v>~now~</v>
      </c>
      <c r="P592" s="1" t="str">
        <f>_xlfn.LET(_xlpm.sep,":",_xlpm.w,$G592,_xlfn.CONCAT("[",LEFT(_xlpm.w,FIND(_xlpm.sep,_xlpm.w)-1),"]"))</f>
        <v>[nəʊ]</v>
      </c>
      <c r="Q592" s="14" cm="1">
        <f t="array" ref="Q592">SUM(_xlfn._xlws.FILTER($H$2:$H$7117,_xlfn.MAP($O$2:$O$7117,_xlfn.LAMBDA(_xlpm.x,_xlpm.x=$O592))))</f>
        <v>3.4791252485089465E-4</v>
      </c>
      <c r="R592" s="14">
        <f>$H592/Q592</f>
        <v>0.14285714285714285</v>
      </c>
      <c r="S592" s="14" cm="1">
        <f t="array" ref="S592">SUM(_xlfn._xlws.FILTER($H$2:$H$7117,_xlfn.MAP($P$2:$P$7117,_xlfn.LAMBDA(_xlpm.x,_xlpm.x=$P592))))</f>
        <v>1.4910536779324057E-4</v>
      </c>
      <c r="T592" s="14">
        <f>$H592/S592</f>
        <v>0.33333333333333331</v>
      </c>
      <c r="U592" s="14">
        <f>_xlfn.LET(_xlpm.freq,F592,_xlpm.size,M592+1,_xlpm.F,V592,LOG(1+_xlpm.freq)*LOG(1+_xlpm.size)*_xlpm.F)</f>
        <v>4.2082187474904942E-2</v>
      </c>
      <c r="V592" s="14">
        <f>_xlfn.LET(_xlpm.a,T592,_xlpm.b,R592,2*_xlpm.a*_xlpm.b/(_xlpm.a+_xlpm.b))</f>
        <v>0.2</v>
      </c>
      <c r="W592" s="14">
        <f>_xlfn.LET(_xlpm.p,R592,_xlpm.q,T592,LOG(_xlpm.p/_xlpm.q))</f>
        <v>-0.36797678529459443</v>
      </c>
      <c r="X592" s="2"/>
      <c r="AC592" s="2"/>
      <c r="AH592" s="2"/>
      <c r="AI592" s="2"/>
    </row>
    <row r="593" spans="1:35">
      <c r="A593" s="1" t="str">
        <f>_xlfn.LET(_xlpm.sep," : ",CONCATENATE(O593,_xlpm.sep,P593))</f>
        <v>~pow~ : [pəʊ]</v>
      </c>
      <c r="B593" s="1">
        <f>_xlfn.LET(_xlpm.d,$G593,_xlpm.k,_xlfn.CONCAT(LEFT(TRIM(B$1),1),"*"),COUNTIF(_xlpm.d,_xlpm.k))</f>
        <v>0</v>
      </c>
      <c r="C593" s="1">
        <f>_xlfn.LET(_xlpm.d,$G593,_xlpm.k,_xlfn.CONCAT(LEFT(TRIM(C$1),1),"*"),COUNTIF(_xlpm.d,_xlpm.k))</f>
        <v>0</v>
      </c>
      <c r="D593" s="1">
        <f>_xlfn.LET(_xlpm.d,$G593,_xlpm.k,_xlfn.CONCAT(LEFT(TRIM(D$1),1),"*"),COUNTIF(_xlpm.d,_xlpm.k))</f>
        <v>0</v>
      </c>
      <c r="E593" s="1">
        <f>LOG(F593+1,10)</f>
        <v>0.30102999566398114</v>
      </c>
      <c r="F593" s="7">
        <v>1</v>
      </c>
      <c r="G593" s="9" t="s">
        <v>3856</v>
      </c>
      <c r="H593" s="4">
        <f>F593/freq.sum.r6e</f>
        <v>4.9701789264413521E-5</v>
      </c>
      <c r="I593" s="1" t="str">
        <f>_xlfn.LET(_xlpm.sep,":",_xlpm.w,$G593,LEFT(_xlpm.w,FIND(_xlpm.sep,_xlpm.w)-1))</f>
        <v>pəʊ</v>
      </c>
      <c r="J593" s="1" t="str">
        <f>_xlfn.LET(_xlpm.sep,":",_xlpm.w,$G593,RIGHT(_xlpm.w,LEN(_xlpm.w)-FIND(_xlpm.sep,_xlpm.w)))</f>
        <v>pow</v>
      </c>
      <c r="K593" s="10">
        <f>_xlfn.LET(_xlpm.w,I593,LEN(_xlpm.w))</f>
        <v>3</v>
      </c>
      <c r="L593" s="10">
        <f>_xlfn.LET(_xlpm.w,J593,LEN(_xlpm.w))</f>
        <v>3</v>
      </c>
      <c r="M593" s="10">
        <f>_xlfn.LET(_xlpm.a,K593,_xlpm.b,L593,MAX(_xlpm.a,_xlpm.b))</f>
        <v>3</v>
      </c>
      <c r="N593" s="10">
        <f>_xlfn.LET(_xlpm.d,(K593,L593),MAX(_xlpm.d)-MIN(_xlpm.d))</f>
        <v>0</v>
      </c>
      <c r="O593" s="1" t="str">
        <f>_xlfn.LET(_xlpm.sep,":",_xlpm.w,$G593,_xlfn.CONCAT("~",RIGHT(_xlpm.w,LEN(_xlpm.w)-FIND(_xlpm.sep,_xlpm.w)),"~"))</f>
        <v>~pow~</v>
      </c>
      <c r="P593" s="1" t="str">
        <f>_xlfn.LET(_xlpm.sep,":",_xlpm.w,$G593,_xlfn.CONCAT("[",LEFT(_xlpm.w,FIND(_xlpm.sep,_xlpm.w)-1),"]"))</f>
        <v>[pəʊ]</v>
      </c>
      <c r="Q593" s="14" cm="1">
        <f t="array" ref="Q593">SUM(_xlfn._xlws.FILTER($H$2:$H$7117,_xlfn.MAP($O$2:$O$7117,_xlfn.LAMBDA(_xlpm.x,_xlpm.x=$O593))))</f>
        <v>3.4791252485089465E-4</v>
      </c>
      <c r="R593" s="14">
        <f>$H593/Q593</f>
        <v>0.14285714285714285</v>
      </c>
      <c r="S593" s="14" cm="1">
        <f t="array" ref="S593">SUM(_xlfn._xlws.FILTER($H$2:$H$7117,_xlfn.MAP($P$2:$P$7117,_xlfn.LAMBDA(_xlpm.x,_xlpm.x=$P593))))</f>
        <v>1.4910536779324057E-4</v>
      </c>
      <c r="T593" s="14">
        <f>$H593/S593</f>
        <v>0.33333333333333331</v>
      </c>
      <c r="U593" s="14">
        <f>_xlfn.LET(_xlpm.freq,F593,_xlpm.size,M593+1,_xlpm.F,V593,LOG(1+_xlpm.freq)*LOG(1+_xlpm.size)*_xlpm.F)</f>
        <v>4.2082187474904942E-2</v>
      </c>
      <c r="V593" s="14">
        <f>_xlfn.LET(_xlpm.a,T593,_xlpm.b,R593,2*_xlpm.a*_xlpm.b/(_xlpm.a+_xlpm.b))</f>
        <v>0.2</v>
      </c>
      <c r="W593" s="14">
        <f>_xlfn.LET(_xlpm.p,R593,_xlpm.q,T593,LOG(_xlpm.p/_xlpm.q))</f>
        <v>-0.36797678529459443</v>
      </c>
      <c r="X593" s="2"/>
      <c r="AC593" s="2"/>
      <c r="AH593" s="2"/>
      <c r="AI593" s="2"/>
    </row>
    <row r="594" spans="1:35">
      <c r="A594" s="1" t="str">
        <f>_xlfn.LET(_xlpm.sep," : ",CONCATENATE(O594,_xlpm.sep,P594))</f>
        <v>~wou~ : [waʊ]</v>
      </c>
      <c r="B594" s="1">
        <f>_xlfn.LET(_xlpm.d,$G594,_xlpm.k,_xlfn.CONCAT(LEFT(TRIM(B$1),1),"*"),COUNTIF(_xlpm.d,_xlpm.k))</f>
        <v>0</v>
      </c>
      <c r="C594" s="1">
        <f>_xlfn.LET(_xlpm.d,$G594,_xlpm.k,_xlfn.CONCAT(LEFT(TRIM(C$1),1),"*"),COUNTIF(_xlpm.d,_xlpm.k))</f>
        <v>0</v>
      </c>
      <c r="D594" s="1">
        <f>_xlfn.LET(_xlpm.d,$G594,_xlpm.k,_xlfn.CONCAT(LEFT(TRIM(D$1),1),"*"),COUNTIF(_xlpm.d,_xlpm.k))</f>
        <v>0</v>
      </c>
      <c r="E594" s="1">
        <f>LOG(F594+1,10)</f>
        <v>0.30102999566398114</v>
      </c>
      <c r="F594" s="7">
        <v>1</v>
      </c>
      <c r="G594" s="9" t="s">
        <v>5217</v>
      </c>
      <c r="H594" s="4">
        <f>F594/freq.sum.r6e</f>
        <v>4.9701789264413521E-5</v>
      </c>
      <c r="I594" s="1" t="str">
        <f>_xlfn.LET(_xlpm.sep,":",_xlpm.w,$G594,LEFT(_xlpm.w,FIND(_xlpm.sep,_xlpm.w)-1))</f>
        <v>waʊ</v>
      </c>
      <c r="J594" s="1" t="str">
        <f>_xlfn.LET(_xlpm.sep,":",_xlpm.w,$G594,RIGHT(_xlpm.w,LEN(_xlpm.w)-FIND(_xlpm.sep,_xlpm.w)))</f>
        <v>wou</v>
      </c>
      <c r="K594" s="10">
        <f>_xlfn.LET(_xlpm.w,I594,LEN(_xlpm.w))</f>
        <v>3</v>
      </c>
      <c r="L594" s="10">
        <f>_xlfn.LET(_xlpm.w,J594,LEN(_xlpm.w))</f>
        <v>3</v>
      </c>
      <c r="M594" s="10">
        <f>_xlfn.LET(_xlpm.a,K594,_xlpm.b,L594,MAX(_xlpm.a,_xlpm.b))</f>
        <v>3</v>
      </c>
      <c r="N594" s="10">
        <f>_xlfn.LET(_xlpm.d,(K594,L594),MAX(_xlpm.d)-MIN(_xlpm.d))</f>
        <v>0</v>
      </c>
      <c r="O594" s="1" t="str">
        <f>_xlfn.LET(_xlpm.sep,":",_xlpm.w,$G594,_xlfn.CONCAT("~",RIGHT(_xlpm.w,LEN(_xlpm.w)-FIND(_xlpm.sep,_xlpm.w)),"~"))</f>
        <v>~wou~</v>
      </c>
      <c r="P594" s="1" t="str">
        <f>_xlfn.LET(_xlpm.sep,":",_xlpm.w,$G594,_xlfn.CONCAT("[",LEFT(_xlpm.w,FIND(_xlpm.sep,_xlpm.w)-1),"]"))</f>
        <v>[waʊ]</v>
      </c>
      <c r="Q594" s="14" cm="1">
        <f t="array" ref="Q594">SUM(_xlfn._xlws.FILTER($H$2:$H$7117,_xlfn.MAP($O$2:$O$7117,_xlfn.LAMBDA(_xlpm.x,_xlpm.x=$O594))))</f>
        <v>3.4791252485089465E-4</v>
      </c>
      <c r="R594" s="14">
        <f>$H594/Q594</f>
        <v>0.14285714285714285</v>
      </c>
      <c r="S594" s="14" cm="1">
        <f t="array" ref="S594">SUM(_xlfn._xlws.FILTER($H$2:$H$7117,_xlfn.MAP($P$2:$P$7117,_xlfn.LAMBDA(_xlpm.x,_xlpm.x=$P594))))</f>
        <v>1.4910536779324057E-4</v>
      </c>
      <c r="T594" s="14">
        <f>$H594/S594</f>
        <v>0.33333333333333331</v>
      </c>
      <c r="U594" s="14">
        <f>_xlfn.LET(_xlpm.freq,F594,_xlpm.size,M594+1,_xlpm.F,V594,LOG(1+_xlpm.freq)*LOG(1+_xlpm.size)*_xlpm.F)</f>
        <v>4.2082187474904942E-2</v>
      </c>
      <c r="V594" s="14">
        <f>_xlfn.LET(_xlpm.a,T594,_xlpm.b,R594,2*_xlpm.a*_xlpm.b/(_xlpm.a+_xlpm.b))</f>
        <v>0.2</v>
      </c>
      <c r="W594" s="14">
        <f>_xlfn.LET(_xlpm.p,R594,_xlpm.q,T594,LOG(_xlpm.p/_xlpm.q))</f>
        <v>-0.36797678529459443</v>
      </c>
      <c r="X594" s="2"/>
      <c r="AC594" s="2"/>
      <c r="AH594" s="2"/>
      <c r="AI594" s="2"/>
    </row>
    <row r="595" spans="1:35">
      <c r="A595" s="1" t="str">
        <f>_xlfn.LET(_xlpm.sep," : ",CONCATENATE(O595,_xlpm.sep,P595))</f>
        <v>~gow~ : [ɡaʊ]</v>
      </c>
      <c r="B595" s="1">
        <f>_xlfn.LET(_xlpm.d,$G595,_xlpm.k,_xlfn.CONCAT(LEFT(TRIM(B$1),1),"*"),COUNTIF(_xlpm.d,_xlpm.k))</f>
        <v>0</v>
      </c>
      <c r="C595" s="1">
        <f>_xlfn.LET(_xlpm.d,$G595,_xlpm.k,_xlfn.CONCAT(LEFT(TRIM(C$1),1),"*"),COUNTIF(_xlpm.d,_xlpm.k))</f>
        <v>0</v>
      </c>
      <c r="D595" s="1">
        <f>_xlfn.LET(_xlpm.d,$G595,_xlpm.k,_xlfn.CONCAT(LEFT(TRIM(D$1),1),"*"),COUNTIF(_xlpm.d,_xlpm.k))</f>
        <v>0</v>
      </c>
      <c r="E595" s="1">
        <f>LOG(F595+1,10)</f>
        <v>0.47712125471966244</v>
      </c>
      <c r="F595" s="7">
        <v>2</v>
      </c>
      <c r="G595" s="9" t="s">
        <v>5646</v>
      </c>
      <c r="H595" s="4">
        <f>F595/freq.sum.r6e</f>
        <v>9.9403578528827041E-5</v>
      </c>
      <c r="I595" s="1" t="str">
        <f>_xlfn.LET(_xlpm.sep,":",_xlpm.w,$G595,LEFT(_xlpm.w,FIND(_xlpm.sep,_xlpm.w)-1))</f>
        <v>ɡaʊ</v>
      </c>
      <c r="J595" s="1" t="str">
        <f>_xlfn.LET(_xlpm.sep,":",_xlpm.w,$G595,RIGHT(_xlpm.w,LEN(_xlpm.w)-FIND(_xlpm.sep,_xlpm.w)))</f>
        <v>gow</v>
      </c>
      <c r="K595" s="10">
        <f>_xlfn.LET(_xlpm.w,I595,LEN(_xlpm.w))</f>
        <v>3</v>
      </c>
      <c r="L595" s="10">
        <f>_xlfn.LET(_xlpm.w,J595,LEN(_xlpm.w))</f>
        <v>3</v>
      </c>
      <c r="M595" s="10">
        <f>_xlfn.LET(_xlpm.a,K595,_xlpm.b,L595,MAX(_xlpm.a,_xlpm.b))</f>
        <v>3</v>
      </c>
      <c r="N595" s="10">
        <f>_xlfn.LET(_xlpm.d,(K595,L595),MAX(_xlpm.d)-MIN(_xlpm.d))</f>
        <v>0</v>
      </c>
      <c r="O595" s="1" t="str">
        <f>_xlfn.LET(_xlpm.sep,":",_xlpm.w,$G595,_xlfn.CONCAT("~",RIGHT(_xlpm.w,LEN(_xlpm.w)-FIND(_xlpm.sep,_xlpm.w)),"~"))</f>
        <v>~gow~</v>
      </c>
      <c r="P595" s="1" t="str">
        <f>_xlfn.LET(_xlpm.sep,":",_xlpm.w,$G595,_xlfn.CONCAT("[",LEFT(_xlpm.w,FIND(_xlpm.sep,_xlpm.w)-1),"]"))</f>
        <v>[ɡaʊ]</v>
      </c>
      <c r="Q595" s="14" cm="1">
        <f t="array" ref="Q595">SUM(_xlfn._xlws.FILTER($H$2:$H$7109,_xlfn.MAP($O$2:$O$7109,_xlfn.LAMBDA(_xlpm.x,_xlpm.x=$O595))))</f>
        <v>3.4791252485089465E-4</v>
      </c>
      <c r="R595" s="14">
        <f>$H595/Q595</f>
        <v>0.2857142857142857</v>
      </c>
      <c r="S595" s="14" cm="1">
        <f t="array" ref="S595">SUM(_xlfn._xlws.FILTER($H$2:$H$7109,_xlfn.MAP($P$2:$P$7109,_xlfn.LAMBDA(_xlpm.x,_xlpm.x=$P595))))</f>
        <v>1.4910536779324057E-4</v>
      </c>
      <c r="T595" s="14">
        <f>$H595/S595</f>
        <v>0.66666666666666663</v>
      </c>
      <c r="U595" s="14">
        <f>_xlfn.LET(_xlpm.freq,F595,_xlpm.size,M595+1,_xlpm.F,V595,LOG(1+_xlpm.freq)*LOG(1+_xlpm.size)*_xlpm.F)</f>
        <v>0.13339737819208369</v>
      </c>
      <c r="V595" s="14">
        <f>_xlfn.LET(_xlpm.a,T595,_xlpm.b,R595,2*_xlpm.a*_xlpm.b/(_xlpm.a+_xlpm.b))</f>
        <v>0.4</v>
      </c>
      <c r="W595" s="14">
        <f>_xlfn.LET(_xlpm.p,R595,_xlpm.q,T595,LOG(_xlpm.p/_xlpm.q))</f>
        <v>-0.36797678529459443</v>
      </c>
      <c r="X595" s="2"/>
      <c r="AC595" s="2"/>
      <c r="AH595" s="2"/>
      <c r="AI595" s="2"/>
    </row>
    <row r="596" spans="1:35">
      <c r="A596" s="1" t="str">
        <f>_xlfn.LET(_xlpm.sep," : ",CONCATENATE(O596,_xlpm.sep,P596))</f>
        <v>~sla~ : [slɑ]</v>
      </c>
      <c r="B596" s="1">
        <f>_xlfn.LET(_xlpm.d,$G596,_xlpm.k,_xlfn.CONCAT(LEFT(TRIM(B$1),1),"*"),COUNTIF(_xlpm.d,_xlpm.k))</f>
        <v>0</v>
      </c>
      <c r="C596" s="1">
        <f>_xlfn.LET(_xlpm.d,$G596,_xlpm.k,_xlfn.CONCAT(LEFT(TRIM(C$1),1),"*"),COUNTIF(_xlpm.d,_xlpm.k))</f>
        <v>0</v>
      </c>
      <c r="D596" s="1">
        <f>_xlfn.LET(_xlpm.d,$G596,_xlpm.k,_xlfn.CONCAT(LEFT(TRIM(D$1),1),"*"),COUNTIF(_xlpm.d,_xlpm.k))</f>
        <v>0</v>
      </c>
      <c r="E596" s="1">
        <f>LOG(F596+1,10)</f>
        <v>0.30102999566398114</v>
      </c>
      <c r="F596" s="7">
        <v>1</v>
      </c>
      <c r="G596" s="9" t="s">
        <v>4064</v>
      </c>
      <c r="H596" s="4">
        <f>F596/freq.sum.r6e</f>
        <v>4.9701789264413521E-5</v>
      </c>
      <c r="I596" s="1" t="str">
        <f>_xlfn.LET(_xlpm.sep,":",_xlpm.w,$G596,LEFT(_xlpm.w,FIND(_xlpm.sep,_xlpm.w)-1))</f>
        <v>slɑ</v>
      </c>
      <c r="J596" s="1" t="str">
        <f>_xlfn.LET(_xlpm.sep,":",_xlpm.w,$G596,RIGHT(_xlpm.w,LEN(_xlpm.w)-FIND(_xlpm.sep,_xlpm.w)))</f>
        <v>sla</v>
      </c>
      <c r="K596" s="10">
        <f>_xlfn.LET(_xlpm.w,I596,LEN(_xlpm.w))</f>
        <v>3</v>
      </c>
      <c r="L596" s="10">
        <f>_xlfn.LET(_xlpm.w,J596,LEN(_xlpm.w))</f>
        <v>3</v>
      </c>
      <c r="M596" s="10">
        <f>_xlfn.LET(_xlpm.a,K596,_xlpm.b,L596,MAX(_xlpm.a,_xlpm.b))</f>
        <v>3</v>
      </c>
      <c r="N596" s="10">
        <f>_xlfn.LET(_xlpm.d,(K596,L596),MAX(_xlpm.d)-MIN(_xlpm.d))</f>
        <v>0</v>
      </c>
      <c r="O596" s="1" t="str">
        <f>_xlfn.LET(_xlpm.sep,":",_xlpm.w,$G596,_xlfn.CONCAT("~",RIGHT(_xlpm.w,LEN(_xlpm.w)-FIND(_xlpm.sep,_xlpm.w)),"~"))</f>
        <v>~sla~</v>
      </c>
      <c r="P596" s="1" t="str">
        <f>_xlfn.LET(_xlpm.sep,":",_xlpm.w,$G596,_xlfn.CONCAT("[",LEFT(_xlpm.w,FIND(_xlpm.sep,_xlpm.w)-1),"]"))</f>
        <v>[slɑ]</v>
      </c>
      <c r="Q596" s="14" cm="1">
        <f t="array" ref="Q596">SUM(_xlfn._xlws.FILTER($H$2:$H$7111,_xlfn.MAP($O$2:$O$7111,_xlfn.LAMBDA(_xlpm.x,_xlpm.x=$O596))))</f>
        <v>4.4731610337972168E-4</v>
      </c>
      <c r="R596" s="14">
        <f>$H596/Q596</f>
        <v>0.11111111111111112</v>
      </c>
      <c r="S596" s="14" cm="1">
        <f t="array" ref="S596">SUM(_xlfn._xlws.FILTER($H$2:$H$7111,_xlfn.MAP($P$2:$P$7111,_xlfn.LAMBDA(_xlpm.x,_xlpm.x=$P596))))</f>
        <v>1.9880715705765408E-4</v>
      </c>
      <c r="T596" s="14">
        <f>$H596/S596</f>
        <v>0.25</v>
      </c>
      <c r="U596" s="14">
        <f>_xlfn.LET(_xlpm.freq,F596,_xlpm.size,M596+1,_xlpm.F,V596,LOG(1+_xlpm.freq)*LOG(1+_xlpm.size)*_xlpm.F)</f>
        <v>3.237091344223457E-2</v>
      </c>
      <c r="V596" s="14">
        <f>_xlfn.LET(_xlpm.a,T596,_xlpm.b,R596,2*_xlpm.a*_xlpm.b/(_xlpm.a+_xlpm.b))</f>
        <v>0.15384615384615385</v>
      </c>
      <c r="W596" s="14">
        <f>_xlfn.LET(_xlpm.p,R596,_xlpm.q,T596,LOG(_xlpm.p/_xlpm.q))</f>
        <v>-0.35218251811136247</v>
      </c>
      <c r="X596" s="2"/>
      <c r="AC596" s="2"/>
      <c r="AH596" s="2"/>
      <c r="AI596" s="2"/>
    </row>
    <row r="597" spans="1:35">
      <c r="A597" s="1" t="str">
        <f>_xlfn.LET(_xlpm.sep," : ",CONCATENATE(O597,_xlpm.sep,P597))</f>
        <v>~tow~ : [tɑ]</v>
      </c>
      <c r="B597" s="1">
        <f>_xlfn.LET(_xlpm.d,$G597,_xlpm.k,_xlfn.CONCAT(LEFT(TRIM(B$1),1),"*"),COUNTIF(_xlpm.d,_xlpm.k))</f>
        <v>0</v>
      </c>
      <c r="C597" s="1">
        <f>_xlfn.LET(_xlpm.d,$G597,_xlpm.k,_xlfn.CONCAT(LEFT(TRIM(C$1),1),"*"),COUNTIF(_xlpm.d,_xlpm.k))</f>
        <v>0</v>
      </c>
      <c r="D597" s="1">
        <f>_xlfn.LET(_xlpm.d,$G597,_xlpm.k,_xlfn.CONCAT(LEFT(TRIM(D$1),1),"*"),COUNTIF(_xlpm.d,_xlpm.k))</f>
        <v>0</v>
      </c>
      <c r="E597" s="1">
        <f>LOG(F597+1,10)</f>
        <v>0.30102999566398114</v>
      </c>
      <c r="F597" s="7">
        <v>1</v>
      </c>
      <c r="G597" s="9" t="s">
        <v>4835</v>
      </c>
      <c r="H597" s="4">
        <f>F597/freq.sum.r6e</f>
        <v>4.9701789264413521E-5</v>
      </c>
      <c r="I597" s="1" t="str">
        <f>_xlfn.LET(_xlpm.sep,":",_xlpm.w,$G597,LEFT(_xlpm.w,FIND(_xlpm.sep,_xlpm.w)-1))</f>
        <v>tɑ</v>
      </c>
      <c r="J597" s="1" t="str">
        <f>_xlfn.LET(_xlpm.sep,":",_xlpm.w,$G597,RIGHT(_xlpm.w,LEN(_xlpm.w)-FIND(_xlpm.sep,_xlpm.w)))</f>
        <v>tow</v>
      </c>
      <c r="K597" s="10">
        <f>_xlfn.LET(_xlpm.w,I597,LEN(_xlpm.w))</f>
        <v>2</v>
      </c>
      <c r="L597" s="10">
        <f>_xlfn.LET(_xlpm.w,J597,LEN(_xlpm.w))</f>
        <v>3</v>
      </c>
      <c r="M597" s="10">
        <f>_xlfn.LET(_xlpm.a,K597,_xlpm.b,L597,MAX(_xlpm.a,_xlpm.b))</f>
        <v>3</v>
      </c>
      <c r="N597" s="10">
        <f>_xlfn.LET(_xlpm.d,(K597,L597),MAX(_xlpm.d)-MIN(_xlpm.d))</f>
        <v>1</v>
      </c>
      <c r="O597" s="1" t="str">
        <f>_xlfn.LET(_xlpm.sep,":",_xlpm.w,$G597,_xlfn.CONCAT("~",RIGHT(_xlpm.w,LEN(_xlpm.w)-FIND(_xlpm.sep,_xlpm.w)),"~"))</f>
        <v>~tow~</v>
      </c>
      <c r="P597" s="1" t="str">
        <f>_xlfn.LET(_xlpm.sep,":",_xlpm.w,$G597,_xlfn.CONCAT("[",LEFT(_xlpm.w,FIND(_xlpm.sep,_xlpm.w)-1),"]"))</f>
        <v>[tɑ]</v>
      </c>
      <c r="Q597" s="14" cm="1">
        <f t="array" ref="Q597">SUM(_xlfn._xlws.FILTER($H$2:$H$7117,_xlfn.MAP($O$2:$O$7117,_xlfn.LAMBDA(_xlpm.x,_xlpm.x=$O597))))</f>
        <v>4.4731610337972168E-4</v>
      </c>
      <c r="R597" s="14">
        <f>$H597/Q597</f>
        <v>0.11111111111111112</v>
      </c>
      <c r="S597" s="14" cm="1">
        <f t="array" ref="S597">SUM(_xlfn._xlws.FILTER($H$2:$H$7117,_xlfn.MAP($P$2:$P$7117,_xlfn.LAMBDA(_xlpm.x,_xlpm.x=$P597))))</f>
        <v>1.9880715705765408E-4</v>
      </c>
      <c r="T597" s="14">
        <f>$H597/S597</f>
        <v>0.25</v>
      </c>
      <c r="U597" s="14">
        <f>_xlfn.LET(_xlpm.freq,F597,_xlpm.size,M597+1,_xlpm.F,V597,LOG(1+_xlpm.freq)*LOG(1+_xlpm.size)*_xlpm.F)</f>
        <v>3.237091344223457E-2</v>
      </c>
      <c r="V597" s="14">
        <f>_xlfn.LET(_xlpm.a,T597,_xlpm.b,R597,2*_xlpm.a*_xlpm.b/(_xlpm.a+_xlpm.b))</f>
        <v>0.15384615384615385</v>
      </c>
      <c r="W597" s="14">
        <f>_xlfn.LET(_xlpm.p,R597,_xlpm.q,T597,LOG(_xlpm.p/_xlpm.q))</f>
        <v>-0.35218251811136247</v>
      </c>
      <c r="X597" s="2"/>
      <c r="AC597" s="2"/>
      <c r="AH597" s="2"/>
      <c r="AI597" s="2"/>
    </row>
    <row r="598" spans="1:35">
      <c r="A598" s="1" t="str">
        <f>_xlfn.LET(_xlpm.sep," : ",CONCATENATE(O598,_xlpm.sep,P598))</f>
        <v>~pre~ : [pɹɛ]</v>
      </c>
      <c r="B598" s="1">
        <f>_xlfn.LET(_xlpm.d,$G598,_xlpm.k,_xlfn.CONCAT(LEFT(TRIM(B$1),1),"*"),COUNTIF(_xlpm.d,_xlpm.k))</f>
        <v>0</v>
      </c>
      <c r="C598" s="1">
        <f>_xlfn.LET(_xlpm.d,$G598,_xlpm.k,_xlfn.CONCAT(LEFT(TRIM(C$1),1),"*"),COUNTIF(_xlpm.d,_xlpm.k))</f>
        <v>0</v>
      </c>
      <c r="D598" s="1">
        <f>_xlfn.LET(_xlpm.d,$G598,_xlpm.k,_xlfn.CONCAT(LEFT(TRIM(D$1),1),"*"),COUNTIF(_xlpm.d,_xlpm.k))</f>
        <v>0</v>
      </c>
      <c r="E598" s="1">
        <f>LOG(F598+1,10)</f>
        <v>0.77815125038364352</v>
      </c>
      <c r="F598" s="7">
        <v>5</v>
      </c>
      <c r="G598" s="9" t="s">
        <v>3866</v>
      </c>
      <c r="H598" s="4">
        <f>F598/freq.sum.r6e</f>
        <v>2.4850894632206757E-4</v>
      </c>
      <c r="I598" s="1" t="str">
        <f>_xlfn.LET(_xlpm.sep,":",_xlpm.w,$G598,LEFT(_xlpm.w,FIND(_xlpm.sep,_xlpm.w)-1))</f>
        <v>pɹɛ</v>
      </c>
      <c r="J598" s="1" t="str">
        <f>_xlfn.LET(_xlpm.sep,":",_xlpm.w,$G598,RIGHT(_xlpm.w,LEN(_xlpm.w)-FIND(_xlpm.sep,_xlpm.w)))</f>
        <v>pre</v>
      </c>
      <c r="K598" s="10">
        <f>_xlfn.LET(_xlpm.w,I598,LEN(_xlpm.w))</f>
        <v>3</v>
      </c>
      <c r="L598" s="10">
        <f>_xlfn.LET(_xlpm.w,J598,LEN(_xlpm.w))</f>
        <v>3</v>
      </c>
      <c r="M598" s="10">
        <f>_xlfn.LET(_xlpm.a,K598,_xlpm.b,L598,MAX(_xlpm.a,_xlpm.b))</f>
        <v>3</v>
      </c>
      <c r="N598" s="10">
        <f>_xlfn.LET(_xlpm.d,(K598,L598),MAX(_xlpm.d)-MIN(_xlpm.d))</f>
        <v>0</v>
      </c>
      <c r="O598" s="1" t="str">
        <f>_xlfn.LET(_xlpm.sep,":",_xlpm.w,$G598,_xlfn.CONCAT("~",RIGHT(_xlpm.w,LEN(_xlpm.w)-FIND(_xlpm.sep,_xlpm.w)),"~"))</f>
        <v>~pre~</v>
      </c>
      <c r="P598" s="1" t="str">
        <f>_xlfn.LET(_xlpm.sep,":",_xlpm.w,$G598,_xlfn.CONCAT("[",LEFT(_xlpm.w,FIND(_xlpm.sep,_xlpm.w)-1),"]"))</f>
        <v>[pɹɛ]</v>
      </c>
      <c r="Q598" s="14" cm="1">
        <f t="array" ref="Q598">SUM(_xlfn._xlws.FILTER($H$2:$H$7117,_xlfn.MAP($O$2:$O$7117,_xlfn.LAMBDA(_xlpm.x,_xlpm.x=$O598))))</f>
        <v>1.7892644135188867E-3</v>
      </c>
      <c r="R598" s="14">
        <f>$H598/Q598</f>
        <v>0.13888888888888887</v>
      </c>
      <c r="S598" s="14" cm="1">
        <f t="array" ref="S598">SUM(_xlfn._xlws.FILTER($H$2:$H$7117,_xlfn.MAP($P$2:$P$7117,_xlfn.LAMBDA(_xlpm.x,_xlpm.x=$P598))))</f>
        <v>7.9522862823061633E-4</v>
      </c>
      <c r="T598" s="14">
        <f>$H598/S598</f>
        <v>0.31249999999999994</v>
      </c>
      <c r="U598" s="14">
        <f>_xlfn.LET(_xlpm.freq,F598,_xlpm.size,M598+1,_xlpm.F,V598,LOG(1+_xlpm.freq)*LOG(1+_xlpm.size)*_xlpm.F)</f>
        <v>0.10459699670283341</v>
      </c>
      <c r="V598" s="14">
        <f>_xlfn.LET(_xlpm.a,T598,_xlpm.b,R598,2*_xlpm.a*_xlpm.b/(_xlpm.a+_xlpm.b))</f>
        <v>0.19230769230769226</v>
      </c>
      <c r="W598" s="14">
        <f>_xlfn.LET(_xlpm.p,R598,_xlpm.q,T598,LOG(_xlpm.p/_xlpm.q))</f>
        <v>-0.35218251811136247</v>
      </c>
      <c r="X598" s="2"/>
      <c r="AC598" s="2"/>
      <c r="AH598" s="2"/>
      <c r="AI598" s="2"/>
    </row>
    <row r="599" spans="1:35">
      <c r="A599" s="1" t="str">
        <f>_xlfn.LET(_xlpm.sep," : ",CONCATENATE(O599,_xlpm.sep,P599))</f>
        <v>~rtu~ : [ɹtʃə]</v>
      </c>
      <c r="B599" s="1">
        <f>_xlfn.LET(_xlpm.d,$G599,_xlpm.k,_xlfn.CONCAT(LEFT(TRIM(B$1),1),"*"),COUNTIF(_xlpm.d,_xlpm.k))</f>
        <v>1</v>
      </c>
      <c r="C599" s="1">
        <f>_xlfn.LET(_xlpm.d,$G599,_xlpm.k,_xlfn.CONCAT(LEFT(TRIM(C$1),1),"*"),COUNTIF(_xlpm.d,_xlpm.k))</f>
        <v>0</v>
      </c>
      <c r="D599" s="1">
        <f>_xlfn.LET(_xlpm.d,$G599,_xlpm.k,_xlfn.CONCAT(LEFT(TRIM(D$1),1),"*"),COUNTIF(_xlpm.d,_xlpm.k))</f>
        <v>0</v>
      </c>
      <c r="E599" s="1">
        <f>LOG(F599+1,10)</f>
        <v>0.47712125471966244</v>
      </c>
      <c r="F599" s="7">
        <v>2</v>
      </c>
      <c r="G599" s="9" t="s">
        <v>6391</v>
      </c>
      <c r="H599" s="4">
        <f>F599/freq.sum.r6e</f>
        <v>9.9403578528827041E-5</v>
      </c>
      <c r="I599" s="1" t="str">
        <f>_xlfn.LET(_xlpm.sep,":",_xlpm.w,$G599,LEFT(_xlpm.w,FIND(_xlpm.sep,_xlpm.w)-1))</f>
        <v>ɹtʃə</v>
      </c>
      <c r="J599" s="1" t="str">
        <f>_xlfn.LET(_xlpm.sep,":",_xlpm.w,$G599,RIGHT(_xlpm.w,LEN(_xlpm.w)-FIND(_xlpm.sep,_xlpm.w)))</f>
        <v>rtu</v>
      </c>
      <c r="K599" s="10">
        <f>_xlfn.LET(_xlpm.w,I599,LEN(_xlpm.w))</f>
        <v>4</v>
      </c>
      <c r="L599" s="10">
        <f>_xlfn.LET(_xlpm.w,J599,LEN(_xlpm.w))</f>
        <v>3</v>
      </c>
      <c r="M599" s="10">
        <f>_xlfn.LET(_xlpm.a,K599,_xlpm.b,L599,MAX(_xlpm.a,_xlpm.b))</f>
        <v>4</v>
      </c>
      <c r="N599" s="10">
        <f>_xlfn.LET(_xlpm.d,(K599,L599),MAX(_xlpm.d)-MIN(_xlpm.d))</f>
        <v>1</v>
      </c>
      <c r="O599" s="1" t="str">
        <f>_xlfn.LET(_xlpm.sep,":",_xlpm.w,$G599,_xlfn.CONCAT("~",RIGHT(_xlpm.w,LEN(_xlpm.w)-FIND(_xlpm.sep,_xlpm.w)),"~"))</f>
        <v>~rtu~</v>
      </c>
      <c r="P599" s="1" t="str">
        <f>_xlfn.LET(_xlpm.sep,":",_xlpm.w,$G599,_xlfn.CONCAT("[",LEFT(_xlpm.w,FIND(_xlpm.sep,_xlpm.w)-1),"]"))</f>
        <v>[ɹtʃə]</v>
      </c>
      <c r="Q599" s="14" cm="1">
        <f t="array" ref="Q599">SUM(_xlfn._xlws.FILTER($H$2:$H$7117,_xlfn.MAP($O$2:$O$7117,_xlfn.LAMBDA(_xlpm.x,_xlpm.x=$O599))))</f>
        <v>1.0934393638170974E-3</v>
      </c>
      <c r="R599" s="14">
        <f>$H599/Q599</f>
        <v>9.0909090909090912E-2</v>
      </c>
      <c r="S599" s="14" cm="1">
        <f t="array" ref="S599">SUM(_xlfn._xlws.FILTER($H$2:$H$7117,_xlfn.MAP($P$2:$P$7117,_xlfn.LAMBDA(_xlpm.x,_xlpm.x=$P599))))</f>
        <v>4.9701789264413525E-4</v>
      </c>
      <c r="T599" s="14">
        <f>$H599/S599</f>
        <v>0.19999999999999998</v>
      </c>
      <c r="U599" s="14">
        <f>_xlfn.LET(_xlpm.freq,F599,_xlpm.size,M599+1,_xlpm.F,V599,LOG(1+_xlpm.freq)*LOG(1+_xlpm.size)*_xlpm.F)</f>
        <v>4.6409062618089782E-2</v>
      </c>
      <c r="V599" s="14">
        <f>_xlfn.LET(_xlpm.a,T599,_xlpm.b,R599,2*_xlpm.a*_xlpm.b/(_xlpm.a+_xlpm.b))</f>
        <v>0.125</v>
      </c>
      <c r="W599" s="14">
        <f>_xlfn.LET(_xlpm.p,R599,_xlpm.q,T599,LOG(_xlpm.p/_xlpm.q))</f>
        <v>-0.34242268082220617</v>
      </c>
      <c r="X599" s="2"/>
      <c r="AC599" s="2"/>
      <c r="AH599" s="2"/>
      <c r="AI599" s="2"/>
    </row>
    <row r="600" spans="1:35">
      <c r="A600" s="1" t="str">
        <f>_xlfn.LET(_xlpm.sep," : ",CONCATENATE(O600,_xlpm.sep,P600))</f>
        <v>~vie~ : [vaɪ]</v>
      </c>
      <c r="B600" s="1">
        <f>_xlfn.LET(_xlpm.d,$G600,_xlpm.k,_xlfn.CONCAT(LEFT(TRIM(B$1),1),"*"),COUNTIF(_xlpm.d,_xlpm.k))</f>
        <v>0</v>
      </c>
      <c r="C600" s="1">
        <f>_xlfn.LET(_xlpm.d,$G600,_xlpm.k,_xlfn.CONCAT(LEFT(TRIM(C$1),1),"*"),COUNTIF(_xlpm.d,_xlpm.k))</f>
        <v>0</v>
      </c>
      <c r="D600" s="1">
        <f>_xlfn.LET(_xlpm.d,$G600,_xlpm.k,_xlfn.CONCAT(LEFT(TRIM(D$1),1),"*"),COUNTIF(_xlpm.d,_xlpm.k))</f>
        <v>0</v>
      </c>
      <c r="E600" s="1">
        <f>LOG(F600+1,10)</f>
        <v>0.30102999566398114</v>
      </c>
      <c r="F600" s="7">
        <v>1</v>
      </c>
      <c r="G600" s="9" t="s">
        <v>5079</v>
      </c>
      <c r="H600" s="4">
        <f>F600/freq.sum.r6e</f>
        <v>4.9701789264413521E-5</v>
      </c>
      <c r="I600" s="1" t="str">
        <f>_xlfn.LET(_xlpm.sep,":",_xlpm.w,$G600,LEFT(_xlpm.w,FIND(_xlpm.sep,_xlpm.w)-1))</f>
        <v>vaɪ</v>
      </c>
      <c r="J600" s="1" t="str">
        <f>_xlfn.LET(_xlpm.sep,":",_xlpm.w,$G600,RIGHT(_xlpm.w,LEN(_xlpm.w)-FIND(_xlpm.sep,_xlpm.w)))</f>
        <v>vie</v>
      </c>
      <c r="K600" s="10">
        <f>_xlfn.LET(_xlpm.w,I600,LEN(_xlpm.w))</f>
        <v>3</v>
      </c>
      <c r="L600" s="10">
        <f>_xlfn.LET(_xlpm.w,J600,LEN(_xlpm.w))</f>
        <v>3</v>
      </c>
      <c r="M600" s="10">
        <f>_xlfn.LET(_xlpm.a,K600,_xlpm.b,L600,MAX(_xlpm.a,_xlpm.b))</f>
        <v>3</v>
      </c>
      <c r="N600" s="10">
        <f>_xlfn.LET(_xlpm.d,(K600,L600),MAX(_xlpm.d)-MIN(_xlpm.d))</f>
        <v>0</v>
      </c>
      <c r="O600" s="1" t="str">
        <f>_xlfn.LET(_xlpm.sep,":",_xlpm.w,$G600,_xlfn.CONCAT("~",RIGHT(_xlpm.w,LEN(_xlpm.w)-FIND(_xlpm.sep,_xlpm.w)),"~"))</f>
        <v>~vie~</v>
      </c>
      <c r="P600" s="1" t="str">
        <f>_xlfn.LET(_xlpm.sep,":",_xlpm.w,$G600,_xlfn.CONCAT("[",LEFT(_xlpm.w,FIND(_xlpm.sep,_xlpm.w)-1),"]"))</f>
        <v>[vaɪ]</v>
      </c>
      <c r="Q600" s="14" cm="1">
        <f t="array" ref="Q600">SUM(_xlfn._xlws.FILTER($H$2:$H$7117,_xlfn.MAP($O$2:$O$7117,_xlfn.LAMBDA(_xlpm.x,_xlpm.x=$O600))))</f>
        <v>1.1928429423459243E-3</v>
      </c>
      <c r="R600" s="14">
        <f>$H600/Q600</f>
        <v>4.1666666666666671E-2</v>
      </c>
      <c r="S600" s="14" cm="1">
        <f t="array" ref="S600">SUM(_xlfn._xlws.FILTER($H$2:$H$7117,_xlfn.MAP($P$2:$P$7117,_xlfn.LAMBDA(_xlpm.x,_xlpm.x=$P600))))</f>
        <v>5.4671968190854881E-4</v>
      </c>
      <c r="T600" s="14">
        <f>$H600/S600</f>
        <v>9.0909090909090898E-2</v>
      </c>
      <c r="U600" s="14">
        <f>_xlfn.LET(_xlpm.freq,F600,_xlpm.size,M600+1,_xlpm.F,V600,LOG(1+_xlpm.freq)*LOG(1+_xlpm.size)*_xlpm.F)</f>
        <v>1.2023482135687125E-2</v>
      </c>
      <c r="V600" s="14">
        <f>_xlfn.LET(_xlpm.a,T600,_xlpm.b,R600,2*_xlpm.a*_xlpm.b/(_xlpm.a+_xlpm.b))</f>
        <v>5.7142857142857148E-2</v>
      </c>
      <c r="W600" s="14">
        <f>_xlfn.LET(_xlpm.p,R600,_xlpm.q,T600,LOG(_xlpm.p/_xlpm.q))</f>
        <v>-0.33881855655338089</v>
      </c>
      <c r="X600" s="2"/>
      <c r="AC600" s="2"/>
      <c r="AH600" s="2"/>
      <c r="AI600" s="2"/>
    </row>
    <row r="601" spans="1:35">
      <c r="A601" s="1" t="str">
        <f>_xlfn.LET(_xlpm.sep," : ",CONCATENATE(O601,_xlpm.sep,P601))</f>
        <v>~cha~ : [ʃɑ]</v>
      </c>
      <c r="B601" s="1">
        <f>_xlfn.LET(_xlpm.d,$G601,_xlpm.k,_xlfn.CONCAT(LEFT(TRIM(B$1),1),"*"),COUNTIF(_xlpm.d,_xlpm.k))</f>
        <v>0</v>
      </c>
      <c r="C601" s="1">
        <f>_xlfn.LET(_xlpm.d,$G601,_xlpm.k,_xlfn.CONCAT(LEFT(TRIM(C$1),1),"*"),COUNTIF(_xlpm.d,_xlpm.k))</f>
        <v>0</v>
      </c>
      <c r="D601" s="1">
        <f>_xlfn.LET(_xlpm.d,$G601,_xlpm.k,_xlfn.CONCAT(LEFT(TRIM(D$1),1),"*"),COUNTIF(_xlpm.d,_xlpm.k))</f>
        <v>0</v>
      </c>
      <c r="E601" s="1">
        <f>LOG(F601+1,10)</f>
        <v>0.30102999566398114</v>
      </c>
      <c r="F601" s="7">
        <v>1</v>
      </c>
      <c r="G601" s="9" t="s">
        <v>6491</v>
      </c>
      <c r="H601" s="4">
        <f>F601/freq.sum.r6e</f>
        <v>4.9701789264413521E-5</v>
      </c>
      <c r="I601" s="1" t="str">
        <f>_xlfn.LET(_xlpm.sep,":",_xlpm.w,$G601,LEFT(_xlpm.w,FIND(_xlpm.sep,_xlpm.w)-1))</f>
        <v>ʃɑ</v>
      </c>
      <c r="J601" s="1" t="str">
        <f>_xlfn.LET(_xlpm.sep,":",_xlpm.w,$G601,RIGHT(_xlpm.w,LEN(_xlpm.w)-FIND(_xlpm.sep,_xlpm.w)))</f>
        <v>cha</v>
      </c>
      <c r="K601" s="10">
        <f>_xlfn.LET(_xlpm.w,I601,LEN(_xlpm.w))</f>
        <v>2</v>
      </c>
      <c r="L601" s="10">
        <f>_xlfn.LET(_xlpm.w,J601,LEN(_xlpm.w))</f>
        <v>3</v>
      </c>
      <c r="M601" s="10">
        <f>_xlfn.LET(_xlpm.a,K601,_xlpm.b,L601,MAX(_xlpm.a,_xlpm.b))</f>
        <v>3</v>
      </c>
      <c r="N601" s="10">
        <f>_xlfn.LET(_xlpm.d,(K601,L601),MAX(_xlpm.d)-MIN(_xlpm.d))</f>
        <v>1</v>
      </c>
      <c r="O601" s="1" t="str">
        <f>_xlfn.LET(_xlpm.sep,":",_xlpm.w,$G601,_xlfn.CONCAT("~",RIGHT(_xlpm.w,LEN(_xlpm.w)-FIND(_xlpm.sep,_xlpm.w)),"~"))</f>
        <v>~cha~</v>
      </c>
      <c r="P601" s="1" t="str">
        <f>_xlfn.LET(_xlpm.sep,":",_xlpm.w,$G601,_xlfn.CONCAT("[",LEFT(_xlpm.w,FIND(_xlpm.sep,_xlpm.w)-1),"]"))</f>
        <v>[ʃɑ]</v>
      </c>
      <c r="Q601" s="14" cm="1">
        <f t="array" ref="Q601">SUM(_xlfn._xlws.FILTER($H$2:$H$7117,_xlfn.MAP($O$2:$O$7117,_xlfn.LAMBDA(_xlpm.x,_xlpm.x=$O601))))</f>
        <v>6.4612326043737573E-4</v>
      </c>
      <c r="R601" s="14">
        <f>$H601/Q601</f>
        <v>7.6923076923076927E-2</v>
      </c>
      <c r="S601" s="14" cm="1">
        <f t="array" ref="S601">SUM(_xlfn._xlws.FILTER($H$2:$H$7117,_xlfn.MAP($P$2:$P$7117,_xlfn.LAMBDA(_xlpm.x,_xlpm.x=$P601))))</f>
        <v>2.9821073558648114E-4</v>
      </c>
      <c r="T601" s="14">
        <f>$H601/S601</f>
        <v>0.16666666666666666</v>
      </c>
      <c r="U601" s="14">
        <f>_xlfn.LET(_xlpm.freq,F601,_xlpm.size,M601+1,_xlpm.F,V601,LOG(1+_xlpm.freq)*LOG(1+_xlpm.size)*_xlpm.F)</f>
        <v>2.2148519723634175E-2</v>
      </c>
      <c r="V601" s="14">
        <f>_xlfn.LET(_xlpm.a,T601,_xlpm.b,R601,2*_xlpm.a*_xlpm.b/(_xlpm.a+_xlpm.b))</f>
        <v>0.10526315789473684</v>
      </c>
      <c r="W601" s="14">
        <f>_xlfn.LET(_xlpm.p,R601,_xlpm.q,T601,LOG(_xlpm.p/_xlpm.q))</f>
        <v>-0.33579210192319309</v>
      </c>
      <c r="X601" s="2"/>
      <c r="AC601" s="2"/>
      <c r="AH601" s="2"/>
      <c r="AI601" s="2"/>
    </row>
    <row r="602" spans="1:35">
      <c r="A602" s="1" t="str">
        <f>_xlfn.LET(_xlpm.sep," : ",CONCATENATE(O602,_xlpm.sep,P602))</f>
        <v>~dow~ : [daʊ]</v>
      </c>
      <c r="B602" s="1">
        <f>_xlfn.LET(_xlpm.d,$G602,_xlpm.k,_xlfn.CONCAT(LEFT(TRIM(B$1),1),"*"),COUNTIF(_xlpm.d,_xlpm.k))</f>
        <v>0</v>
      </c>
      <c r="C602" s="1">
        <f>_xlfn.LET(_xlpm.d,$G602,_xlpm.k,_xlfn.CONCAT(LEFT(TRIM(C$1),1),"*"),COUNTIF(_xlpm.d,_xlpm.k))</f>
        <v>0</v>
      </c>
      <c r="D602" s="1">
        <f>_xlfn.LET(_xlpm.d,$G602,_xlpm.k,_xlfn.CONCAT(LEFT(TRIM(D$1),1),"*"),COUNTIF(_xlpm.d,_xlpm.k))</f>
        <v>0</v>
      </c>
      <c r="E602" s="1">
        <f>LOG(F602+1,10)</f>
        <v>0.47712125471966244</v>
      </c>
      <c r="F602" s="7">
        <v>2</v>
      </c>
      <c r="G602" s="9" t="s">
        <v>437</v>
      </c>
      <c r="H602" s="4">
        <f>F602/freq.sum.r6e</f>
        <v>9.9403578528827041E-5</v>
      </c>
      <c r="I602" s="1" t="str">
        <f>_xlfn.LET(_xlpm.sep,":",_xlpm.w,$G602,LEFT(_xlpm.w,FIND(_xlpm.sep,_xlpm.w)-1))</f>
        <v>daʊ</v>
      </c>
      <c r="J602" s="1" t="str">
        <f>_xlfn.LET(_xlpm.sep,":",_xlpm.w,$G602,RIGHT(_xlpm.w,LEN(_xlpm.w)-FIND(_xlpm.sep,_xlpm.w)))</f>
        <v>dow</v>
      </c>
      <c r="K602" s="10">
        <f>_xlfn.LET(_xlpm.w,I602,LEN(_xlpm.w))</f>
        <v>3</v>
      </c>
      <c r="L602" s="10">
        <f>_xlfn.LET(_xlpm.w,J602,LEN(_xlpm.w))</f>
        <v>3</v>
      </c>
      <c r="M602" s="10">
        <f>_xlfn.LET(_xlpm.a,K602,_xlpm.b,L602,MAX(_xlpm.a,_xlpm.b))</f>
        <v>3</v>
      </c>
      <c r="N602" s="10">
        <f>_xlfn.LET(_xlpm.d,(K602,L602),MAX(_xlpm.d)-MIN(_xlpm.d))</f>
        <v>0</v>
      </c>
      <c r="O602" s="1" t="str">
        <f>_xlfn.LET(_xlpm.sep,":",_xlpm.w,$G602,_xlfn.CONCAT("~",RIGHT(_xlpm.w,LEN(_xlpm.w)-FIND(_xlpm.sep,_xlpm.w)),"~"))</f>
        <v>~dow~</v>
      </c>
      <c r="P602" s="1" t="str">
        <f>_xlfn.LET(_xlpm.sep,":",_xlpm.w,$G602,_xlfn.CONCAT("[",LEFT(_xlpm.w,FIND(_xlpm.sep,_xlpm.w)-1),"]"))</f>
        <v>[daʊ]</v>
      </c>
      <c r="Q602" s="14" cm="1">
        <f t="array" ref="Q602">SUM(_xlfn._xlws.FILTER($H$2:$H$7117,_xlfn.MAP($O$2:$O$7117,_xlfn.LAMBDA(_xlpm.x,_xlpm.x=$O602))))</f>
        <v>6.4612326043737584E-4</v>
      </c>
      <c r="R602" s="14">
        <f>$H602/Q602</f>
        <v>0.15384615384615383</v>
      </c>
      <c r="S602" s="14" cm="1">
        <f t="array" ref="S602">SUM(_xlfn._xlws.FILTER($H$2:$H$7117,_xlfn.MAP($P$2:$P$7117,_xlfn.LAMBDA(_xlpm.x,_xlpm.x=$P602))))</f>
        <v>2.9821073558648114E-4</v>
      </c>
      <c r="T602" s="14">
        <f>$H602/S602</f>
        <v>0.33333333333333331</v>
      </c>
      <c r="U602" s="14">
        <f>_xlfn.LET(_xlpm.freq,F602,_xlpm.size,M602+1,_xlpm.F,V602,LOG(1+_xlpm.freq)*LOG(1+_xlpm.size)*_xlpm.F)</f>
        <v>7.0209146416886151E-2</v>
      </c>
      <c r="V602" s="14">
        <f>_xlfn.LET(_xlpm.a,T602,_xlpm.b,R602,2*_xlpm.a*_xlpm.b/(_xlpm.a+_xlpm.b))</f>
        <v>0.21052631578947367</v>
      </c>
      <c r="W602" s="14">
        <f>_xlfn.LET(_xlpm.p,R602,_xlpm.q,T602,LOG(_xlpm.p/_xlpm.q))</f>
        <v>-0.33579210192319314</v>
      </c>
      <c r="X602" s="2"/>
      <c r="AC602" s="2"/>
      <c r="AH602" s="2"/>
      <c r="AI602" s="2"/>
    </row>
    <row r="603" spans="1:35">
      <c r="A603" s="1" t="str">
        <f>_xlfn.LET(_xlpm.sep," : ",CONCATENATE(O603,_xlpm.sep,P603))</f>
        <v>~dow~ : [dəʊ]</v>
      </c>
      <c r="B603" s="1">
        <f>_xlfn.LET(_xlpm.d,$G603,_xlpm.k,_xlfn.CONCAT(LEFT(TRIM(B$1),1),"*"),COUNTIF(_xlpm.d,_xlpm.k))</f>
        <v>0</v>
      </c>
      <c r="C603" s="1">
        <f>_xlfn.LET(_xlpm.d,$G603,_xlpm.k,_xlfn.CONCAT(LEFT(TRIM(C$1),1),"*"),COUNTIF(_xlpm.d,_xlpm.k))</f>
        <v>0</v>
      </c>
      <c r="D603" s="1">
        <f>_xlfn.LET(_xlpm.d,$G603,_xlpm.k,_xlfn.CONCAT(LEFT(TRIM(D$1),1),"*"),COUNTIF(_xlpm.d,_xlpm.k))</f>
        <v>0</v>
      </c>
      <c r="E603" s="1">
        <f>LOG(F603+1,10)</f>
        <v>0.47712125471966244</v>
      </c>
      <c r="F603" s="7">
        <v>2</v>
      </c>
      <c r="G603" s="9" t="s">
        <v>727</v>
      </c>
      <c r="H603" s="4">
        <f>F603/freq.sum.r6e</f>
        <v>9.9403578528827041E-5</v>
      </c>
      <c r="I603" s="1" t="str">
        <f>_xlfn.LET(_xlpm.sep,":",_xlpm.w,$G603,LEFT(_xlpm.w,FIND(_xlpm.sep,_xlpm.w)-1))</f>
        <v>dəʊ</v>
      </c>
      <c r="J603" s="1" t="str">
        <f>_xlfn.LET(_xlpm.sep,":",_xlpm.w,$G603,RIGHT(_xlpm.w,LEN(_xlpm.w)-FIND(_xlpm.sep,_xlpm.w)))</f>
        <v>dow</v>
      </c>
      <c r="K603" s="10">
        <f>_xlfn.LET(_xlpm.w,I603,LEN(_xlpm.w))</f>
        <v>3</v>
      </c>
      <c r="L603" s="10">
        <f>_xlfn.LET(_xlpm.w,J603,LEN(_xlpm.w))</f>
        <v>3</v>
      </c>
      <c r="M603" s="10">
        <f>_xlfn.LET(_xlpm.a,K603,_xlpm.b,L603,MAX(_xlpm.a,_xlpm.b))</f>
        <v>3</v>
      </c>
      <c r="N603" s="10">
        <f>_xlfn.LET(_xlpm.d,(K603,L603),MAX(_xlpm.d)-MIN(_xlpm.d))</f>
        <v>0</v>
      </c>
      <c r="O603" s="1" t="str">
        <f>_xlfn.LET(_xlpm.sep,":",_xlpm.w,$G603,_xlfn.CONCAT("~",RIGHT(_xlpm.w,LEN(_xlpm.w)-FIND(_xlpm.sep,_xlpm.w)),"~"))</f>
        <v>~dow~</v>
      </c>
      <c r="P603" s="1" t="str">
        <f>_xlfn.LET(_xlpm.sep,":",_xlpm.w,$G603,_xlfn.CONCAT("[",LEFT(_xlpm.w,FIND(_xlpm.sep,_xlpm.w)-1),"]"))</f>
        <v>[dəʊ]</v>
      </c>
      <c r="Q603" s="14" cm="1">
        <f t="array" ref="Q603">SUM(_xlfn._xlws.FILTER($H$2:$H$7117,_xlfn.MAP($O$2:$O$7117,_xlfn.LAMBDA(_xlpm.x,_xlpm.x=$O603))))</f>
        <v>6.4612326043737584E-4</v>
      </c>
      <c r="R603" s="14">
        <f>$H603/Q603</f>
        <v>0.15384615384615383</v>
      </c>
      <c r="S603" s="14" cm="1">
        <f t="array" ref="S603">SUM(_xlfn._xlws.FILTER($H$2:$H$7117,_xlfn.MAP($P$2:$P$7117,_xlfn.LAMBDA(_xlpm.x,_xlpm.x=$P603))))</f>
        <v>2.9821073558648114E-4</v>
      </c>
      <c r="T603" s="14">
        <f>$H603/S603</f>
        <v>0.33333333333333331</v>
      </c>
      <c r="U603" s="14">
        <f>_xlfn.LET(_xlpm.freq,F603,_xlpm.size,M603+1,_xlpm.F,V603,LOG(1+_xlpm.freq)*LOG(1+_xlpm.size)*_xlpm.F)</f>
        <v>7.0209146416886151E-2</v>
      </c>
      <c r="V603" s="14">
        <f>_xlfn.LET(_xlpm.a,T603,_xlpm.b,R603,2*_xlpm.a*_xlpm.b/(_xlpm.a+_xlpm.b))</f>
        <v>0.21052631578947367</v>
      </c>
      <c r="W603" s="14">
        <f>_xlfn.LET(_xlpm.p,R603,_xlpm.q,T603,LOG(_xlpm.p/_xlpm.q))</f>
        <v>-0.33579210192319314</v>
      </c>
      <c r="X603" s="2"/>
      <c r="AC603" s="2"/>
      <c r="AH603" s="2"/>
      <c r="AI603" s="2"/>
    </row>
    <row r="604" spans="1:35">
      <c r="A604" s="1" t="str">
        <f>_xlfn.LET(_xlpm.sep," : ",CONCATENATE(O604,_xlpm.sep,P604))</f>
        <v>~hea~ : [hɑ]</v>
      </c>
      <c r="B604" s="1">
        <f>_xlfn.LET(_xlpm.d,$G604,_xlpm.k,_xlfn.CONCAT(LEFT(TRIM(B$1),1),"*"),COUNTIF(_xlpm.d,_xlpm.k))</f>
        <v>0</v>
      </c>
      <c r="C604" s="1">
        <f>_xlfn.LET(_xlpm.d,$G604,_xlpm.k,_xlfn.CONCAT(LEFT(TRIM(C$1),1),"*"),COUNTIF(_xlpm.d,_xlpm.k))</f>
        <v>0</v>
      </c>
      <c r="D604" s="1">
        <f>_xlfn.LET(_xlpm.d,$G604,_xlpm.k,_xlfn.CONCAT(LEFT(TRIM(D$1),1),"*"),COUNTIF(_xlpm.d,_xlpm.k))</f>
        <v>0</v>
      </c>
      <c r="E604" s="1">
        <f>LOG(F604+1,10)</f>
        <v>0.30102999566398114</v>
      </c>
      <c r="F604" s="7">
        <v>1</v>
      </c>
      <c r="G604" s="9" t="s">
        <v>1258</v>
      </c>
      <c r="H604" s="4">
        <f>F604/freq.sum.r6e</f>
        <v>4.9701789264413521E-5</v>
      </c>
      <c r="I604" s="1" t="str">
        <f>_xlfn.LET(_xlpm.sep,":",_xlpm.w,$G604,LEFT(_xlpm.w,FIND(_xlpm.sep,_xlpm.w)-1))</f>
        <v>hɑ</v>
      </c>
      <c r="J604" s="1" t="str">
        <f>_xlfn.LET(_xlpm.sep,":",_xlpm.w,$G604,RIGHT(_xlpm.w,LEN(_xlpm.w)-FIND(_xlpm.sep,_xlpm.w)))</f>
        <v>hea</v>
      </c>
      <c r="K604" s="10">
        <f>_xlfn.LET(_xlpm.w,I604,LEN(_xlpm.w))</f>
        <v>2</v>
      </c>
      <c r="L604" s="10">
        <f>_xlfn.LET(_xlpm.w,J604,LEN(_xlpm.w))</f>
        <v>3</v>
      </c>
      <c r="M604" s="10">
        <f>_xlfn.LET(_xlpm.a,K604,_xlpm.b,L604,MAX(_xlpm.a,_xlpm.b))</f>
        <v>3</v>
      </c>
      <c r="N604" s="10">
        <f>_xlfn.LET(_xlpm.d,(K604,L604),MAX(_xlpm.d)-MIN(_xlpm.d))</f>
        <v>1</v>
      </c>
      <c r="O604" s="1" t="str">
        <f>_xlfn.LET(_xlpm.sep,":",_xlpm.w,$G604,_xlfn.CONCAT("~",RIGHT(_xlpm.w,LEN(_xlpm.w)-FIND(_xlpm.sep,_xlpm.w)),"~"))</f>
        <v>~hea~</v>
      </c>
      <c r="P604" s="1" t="str">
        <f>_xlfn.LET(_xlpm.sep,":",_xlpm.w,$G604,_xlfn.CONCAT("[",LEFT(_xlpm.w,FIND(_xlpm.sep,_xlpm.w)-1),"]"))</f>
        <v>[hɑ]</v>
      </c>
      <c r="Q604" s="14" cm="1">
        <f t="array" ref="Q604">SUM(_xlfn._xlws.FILTER($H$2:$H$7117,_xlfn.MAP($O$2:$O$7117,_xlfn.LAMBDA(_xlpm.x,_xlpm.x=$O604))))</f>
        <v>6.4612326043737573E-4</v>
      </c>
      <c r="R604" s="14">
        <f>$H604/Q604</f>
        <v>7.6923076923076927E-2</v>
      </c>
      <c r="S604" s="14" cm="1">
        <f t="array" ref="S604">SUM(_xlfn._xlws.FILTER($H$2:$H$7117,_xlfn.MAP($P$2:$P$7117,_xlfn.LAMBDA(_xlpm.x,_xlpm.x=$P604))))</f>
        <v>2.9821073558648114E-4</v>
      </c>
      <c r="T604" s="14">
        <f>$H604/S604</f>
        <v>0.16666666666666666</v>
      </c>
      <c r="U604" s="14">
        <f>_xlfn.LET(_xlpm.freq,F604,_xlpm.size,M604+1,_xlpm.F,V604,LOG(1+_xlpm.freq)*LOG(1+_xlpm.size)*_xlpm.F)</f>
        <v>2.2148519723634175E-2</v>
      </c>
      <c r="V604" s="14">
        <f>_xlfn.LET(_xlpm.a,T604,_xlpm.b,R604,2*_xlpm.a*_xlpm.b/(_xlpm.a+_xlpm.b))</f>
        <v>0.10526315789473684</v>
      </c>
      <c r="W604" s="14">
        <f>_xlfn.LET(_xlpm.p,R604,_xlpm.q,T604,LOG(_xlpm.p/_xlpm.q))</f>
        <v>-0.33579210192319309</v>
      </c>
      <c r="X604" s="2"/>
      <c r="AC604" s="2"/>
      <c r="AH604" s="2"/>
      <c r="AI604" s="2"/>
    </row>
    <row r="605" spans="1:35">
      <c r="A605" s="1" t="str">
        <f>_xlfn.LET(_xlpm.sep," : ",CONCATENATE(O605,_xlpm.sep,P605))</f>
        <v>~sse~ : [zɛ]</v>
      </c>
      <c r="B605" s="1">
        <f>_xlfn.LET(_xlpm.d,$G605,_xlpm.k,_xlfn.CONCAT(LEFT(TRIM(B$1),1),"*"),COUNTIF(_xlpm.d,_xlpm.k))</f>
        <v>0</v>
      </c>
      <c r="C605" s="1">
        <f>_xlfn.LET(_xlpm.d,$G605,_xlpm.k,_xlfn.CONCAT(LEFT(TRIM(C$1),1),"*"),COUNTIF(_xlpm.d,_xlpm.k))</f>
        <v>0</v>
      </c>
      <c r="D605" s="1">
        <f>_xlfn.LET(_xlpm.d,$G605,_xlpm.k,_xlfn.CONCAT(LEFT(TRIM(D$1),1),"*"),COUNTIF(_xlpm.d,_xlpm.k))</f>
        <v>0</v>
      </c>
      <c r="E605" s="1">
        <f>LOG(F605+1,10)</f>
        <v>0.77815125038364352</v>
      </c>
      <c r="F605" s="7">
        <v>5</v>
      </c>
      <c r="G605" s="9" t="s">
        <v>5433</v>
      </c>
      <c r="H605" s="4">
        <f>F605/freq.sum.r6e</f>
        <v>2.4850894632206757E-4</v>
      </c>
      <c r="I605" s="1" t="str">
        <f>_xlfn.LET(_xlpm.sep,":",_xlpm.w,$G605,LEFT(_xlpm.w,FIND(_xlpm.sep,_xlpm.w)-1))</f>
        <v>zɛ</v>
      </c>
      <c r="J605" s="1" t="str">
        <f>_xlfn.LET(_xlpm.sep,":",_xlpm.w,$G605,RIGHT(_xlpm.w,LEN(_xlpm.w)-FIND(_xlpm.sep,_xlpm.w)))</f>
        <v>sse</v>
      </c>
      <c r="K605" s="10">
        <f>_xlfn.LET(_xlpm.w,I605,LEN(_xlpm.w))</f>
        <v>2</v>
      </c>
      <c r="L605" s="10">
        <f>_xlfn.LET(_xlpm.w,J605,LEN(_xlpm.w))</f>
        <v>3</v>
      </c>
      <c r="M605" s="10">
        <f>_xlfn.LET(_xlpm.a,K605,_xlpm.b,L605,MAX(_xlpm.a,_xlpm.b))</f>
        <v>3</v>
      </c>
      <c r="N605" s="10">
        <f>_xlfn.LET(_xlpm.d,(K605,L605),MAX(_xlpm.d)-MIN(_xlpm.d))</f>
        <v>1</v>
      </c>
      <c r="O605" s="1" t="str">
        <f>_xlfn.LET(_xlpm.sep,":",_xlpm.w,$G605,_xlfn.CONCAT("~",RIGHT(_xlpm.w,LEN(_xlpm.w)-FIND(_xlpm.sep,_xlpm.w)),"~"))</f>
        <v>~sse~</v>
      </c>
      <c r="P605" s="1" t="str">
        <f>_xlfn.LET(_xlpm.sep,":",_xlpm.w,$G605,_xlfn.CONCAT("[",LEFT(_xlpm.w,FIND(_xlpm.sep,_xlpm.w)-1),"]"))</f>
        <v>[zɛ]</v>
      </c>
      <c r="Q605" s="14" cm="1">
        <f t="array" ref="Q605">SUM(_xlfn._xlws.FILTER($H$2:$H$7117,_xlfn.MAP($O$2:$O$7117,_xlfn.LAMBDA(_xlpm.x,_xlpm.x=$O605))))</f>
        <v>1.6898608349900596E-3</v>
      </c>
      <c r="R605" s="14">
        <f>$H605/Q605</f>
        <v>0.14705882352941174</v>
      </c>
      <c r="S605" s="14" cm="1">
        <f t="array" ref="S605">SUM(_xlfn._xlws.FILTER($H$2:$H$7117,_xlfn.MAP($P$2:$P$7117,_xlfn.LAMBDA(_xlpm.x,_xlpm.x=$P605))))</f>
        <v>7.9522862823061633E-4</v>
      </c>
      <c r="T605" s="14">
        <f>$H605/S605</f>
        <v>0.31249999999999994</v>
      </c>
      <c r="U605" s="14">
        <f>_xlfn.LET(_xlpm.freq,F605,_xlpm.size,M605+1,_xlpm.F,V605,LOG(1+_xlpm.freq)*LOG(1+_xlpm.size)*_xlpm.F)</f>
        <v>0.10878087657094675</v>
      </c>
      <c r="V605" s="14">
        <f>_xlfn.LET(_xlpm.a,T605,_xlpm.b,R605,2*_xlpm.a*_xlpm.b/(_xlpm.a+_xlpm.b))</f>
        <v>0.19999999999999996</v>
      </c>
      <c r="W605" s="14">
        <f>_xlfn.LET(_xlpm.p,R605,_xlpm.q,T605,LOG(_xlpm.p/_xlpm.q))</f>
        <v>-0.32735893438633035</v>
      </c>
      <c r="X605" s="2"/>
      <c r="AC605" s="2"/>
      <c r="AH605" s="2"/>
      <c r="AI605" s="2"/>
    </row>
    <row r="606" spans="1:35">
      <c r="A606" s="1" t="str">
        <f>_xlfn.LET(_xlpm.sep," : ",CONCATENATE(O606,_xlpm.sep,P606))</f>
        <v>~mbi~ : [mbə]</v>
      </c>
      <c r="B606" s="1">
        <f>_xlfn.LET(_xlpm.d,$G606,_xlpm.k,_xlfn.CONCAT(LEFT(TRIM(B$1),1),"*"),COUNTIF(_xlpm.d,_xlpm.k))</f>
        <v>0</v>
      </c>
      <c r="C606" s="1">
        <f>_xlfn.LET(_xlpm.d,$G606,_xlpm.k,_xlfn.CONCAT(LEFT(TRIM(C$1),1),"*"),COUNTIF(_xlpm.d,_xlpm.k))</f>
        <v>1</v>
      </c>
      <c r="D606" s="1">
        <f>_xlfn.LET(_xlpm.d,$G606,_xlpm.k,_xlfn.CONCAT(LEFT(TRIM(D$1),1),"*"),COUNTIF(_xlpm.d,_xlpm.k))</f>
        <v>0</v>
      </c>
      <c r="E606" s="1">
        <f>LOG(F606+1,10)</f>
        <v>0.47712125471966244</v>
      </c>
      <c r="F606" s="7">
        <v>2</v>
      </c>
      <c r="G606" s="9" t="s">
        <v>2482</v>
      </c>
      <c r="H606" s="4">
        <f>F606/freq.sum.r6e</f>
        <v>9.9403578528827041E-5</v>
      </c>
      <c r="I606" s="1" t="str">
        <f>_xlfn.LET(_xlpm.sep,":",_xlpm.w,$G606,LEFT(_xlpm.w,FIND(_xlpm.sep,_xlpm.w)-1))</f>
        <v>mbə</v>
      </c>
      <c r="J606" s="1" t="str">
        <f>_xlfn.LET(_xlpm.sep,":",_xlpm.w,$G606,RIGHT(_xlpm.w,LEN(_xlpm.w)-FIND(_xlpm.sep,_xlpm.w)))</f>
        <v>mbi</v>
      </c>
      <c r="K606" s="10">
        <f>_xlfn.LET(_xlpm.w,I606,LEN(_xlpm.w))</f>
        <v>3</v>
      </c>
      <c r="L606" s="10">
        <f>_xlfn.LET(_xlpm.w,J606,LEN(_xlpm.w))</f>
        <v>3</v>
      </c>
      <c r="M606" s="10">
        <f>_xlfn.LET(_xlpm.a,K606,_xlpm.b,L606,MAX(_xlpm.a,_xlpm.b))</f>
        <v>3</v>
      </c>
      <c r="N606" s="10">
        <f>_xlfn.LET(_xlpm.d,(K606,L606),MAX(_xlpm.d)-MIN(_xlpm.d))</f>
        <v>0</v>
      </c>
      <c r="O606" s="1" t="str">
        <f>_xlfn.LET(_xlpm.sep,":",_xlpm.w,$G606,_xlfn.CONCAT("~",RIGHT(_xlpm.w,LEN(_xlpm.w)-FIND(_xlpm.sep,_xlpm.w)),"~"))</f>
        <v>~mbi~</v>
      </c>
      <c r="P606" s="1" t="str">
        <f>_xlfn.LET(_xlpm.sep,":",_xlpm.w,$G606,_xlfn.CONCAT("[",LEFT(_xlpm.w,FIND(_xlpm.sep,_xlpm.w)-1),"]"))</f>
        <v>[mbə]</v>
      </c>
      <c r="Q606" s="14" cm="1">
        <f t="array" ref="Q606">SUM(_xlfn._xlws.FILTER($H$2:$H$7109,_xlfn.MAP($O$2:$O$7109,_xlfn.LAMBDA(_xlpm.x,_xlpm.x=$O606))))</f>
        <v>1.540755467196819E-3</v>
      </c>
      <c r="R606" s="14">
        <f>$H606/Q606</f>
        <v>6.4516129032258077E-2</v>
      </c>
      <c r="S606" s="14" cm="1">
        <f t="array" ref="S606">SUM(_xlfn._xlws.FILTER($H$2:$H$7109,_xlfn.MAP($P$2:$P$7109,_xlfn.LAMBDA(_xlpm.x,_xlpm.x=$P606))))</f>
        <v>7.4552683896620309E-4</v>
      </c>
      <c r="T606" s="14">
        <f>$H606/S606</f>
        <v>0.13333333333333328</v>
      </c>
      <c r="U606" s="14">
        <f>_xlfn.LET(_xlpm.freq,F606,_xlpm.size,M606+1,_xlpm.F,V606,LOG(1+_xlpm.freq)*LOG(1+_xlpm.size)*_xlpm.F)</f>
        <v>2.8999430041757323E-2</v>
      </c>
      <c r="V606" s="14">
        <f>_xlfn.LET(_xlpm.a,T606,_xlpm.b,R606,2*_xlpm.a*_xlpm.b/(_xlpm.a+_xlpm.b))</f>
        <v>8.6956521739130432E-2</v>
      </c>
      <c r="W606" s="14">
        <f>_xlfn.LET(_xlpm.p,R606,_xlpm.q,T606,LOG(_xlpm.p/_xlpm.q))</f>
        <v>-0.31527043477859118</v>
      </c>
      <c r="X606" s="2"/>
      <c r="AC606" s="2"/>
      <c r="AH606" s="2"/>
      <c r="AI606" s="2"/>
    </row>
    <row r="607" spans="1:35">
      <c r="A607" s="1" t="str">
        <f>_xlfn.LET(_xlpm.sep," : ",CONCATENATE(O607,_xlpm.sep,P607))</f>
        <v>~pri~ : [pɹə]</v>
      </c>
      <c r="B607" s="1">
        <f>_xlfn.LET(_xlpm.d,$G607,_xlpm.k,_xlfn.CONCAT(LEFT(TRIM(B$1),1),"*"),COUNTIF(_xlpm.d,_xlpm.k))</f>
        <v>0</v>
      </c>
      <c r="C607" s="1">
        <f>_xlfn.LET(_xlpm.d,$G607,_xlpm.k,_xlfn.CONCAT(LEFT(TRIM(C$1),1),"*"),COUNTIF(_xlpm.d,_xlpm.k))</f>
        <v>0</v>
      </c>
      <c r="D607" s="1">
        <f>_xlfn.LET(_xlpm.d,$G607,_xlpm.k,_xlfn.CONCAT(LEFT(TRIM(D$1),1),"*"),COUNTIF(_xlpm.d,_xlpm.k))</f>
        <v>0</v>
      </c>
      <c r="E607" s="1">
        <f>LOG(F607+1,10)</f>
        <v>0.47712125471966244</v>
      </c>
      <c r="F607" s="7">
        <v>2</v>
      </c>
      <c r="G607" s="9" t="s">
        <v>3879</v>
      </c>
      <c r="H607" s="4">
        <f>F607/freq.sum.r6e</f>
        <v>9.9403578528827041E-5</v>
      </c>
      <c r="I607" s="1" t="str">
        <f>_xlfn.LET(_xlpm.sep,":",_xlpm.w,$G607,LEFT(_xlpm.w,FIND(_xlpm.sep,_xlpm.w)-1))</f>
        <v>pɹə</v>
      </c>
      <c r="J607" s="1" t="str">
        <f>_xlfn.LET(_xlpm.sep,":",_xlpm.w,$G607,RIGHT(_xlpm.w,LEN(_xlpm.w)-FIND(_xlpm.sep,_xlpm.w)))</f>
        <v>pri</v>
      </c>
      <c r="K607" s="10">
        <f>_xlfn.LET(_xlpm.w,I607,LEN(_xlpm.w))</f>
        <v>3</v>
      </c>
      <c r="L607" s="10">
        <f>_xlfn.LET(_xlpm.w,J607,LEN(_xlpm.w))</f>
        <v>3</v>
      </c>
      <c r="M607" s="10">
        <f>_xlfn.LET(_xlpm.a,K607,_xlpm.b,L607,MAX(_xlpm.a,_xlpm.b))</f>
        <v>3</v>
      </c>
      <c r="N607" s="10">
        <f>_xlfn.LET(_xlpm.d,(K607,L607),MAX(_xlpm.d)-MIN(_xlpm.d))</f>
        <v>0</v>
      </c>
      <c r="O607" s="1" t="str">
        <f>_xlfn.LET(_xlpm.sep,":",_xlpm.w,$G607,_xlfn.CONCAT("~",RIGHT(_xlpm.w,LEN(_xlpm.w)-FIND(_xlpm.sep,_xlpm.w)),"~"))</f>
        <v>~pri~</v>
      </c>
      <c r="P607" s="1" t="str">
        <f>_xlfn.LET(_xlpm.sep,":",_xlpm.w,$G607,_xlfn.CONCAT("[",LEFT(_xlpm.w,FIND(_xlpm.sep,_xlpm.w)-1),"]"))</f>
        <v>[pɹə]</v>
      </c>
      <c r="Q607" s="14" cm="1">
        <f t="array" ref="Q607">SUM(_xlfn._xlws.FILTER($H$2:$H$7117,_xlfn.MAP($O$2:$O$7117,_xlfn.LAMBDA(_xlpm.x,_xlpm.x=$O607))))</f>
        <v>1.540755467196819E-3</v>
      </c>
      <c r="R607" s="14">
        <f>$H607/Q607</f>
        <v>6.4516129032258077E-2</v>
      </c>
      <c r="S607" s="14" cm="1">
        <f t="array" ref="S607">SUM(_xlfn._xlws.FILTER($H$2:$H$7117,_xlfn.MAP($P$2:$P$7117,_xlfn.LAMBDA(_xlpm.x,_xlpm.x=$P607))))</f>
        <v>7.4552683896620309E-4</v>
      </c>
      <c r="T607" s="14">
        <f>$H607/S607</f>
        <v>0.13333333333333328</v>
      </c>
      <c r="U607" s="14">
        <f>_xlfn.LET(_xlpm.freq,F607,_xlpm.size,M607+1,_xlpm.F,V607,LOG(1+_xlpm.freq)*LOG(1+_xlpm.size)*_xlpm.F)</f>
        <v>2.8999430041757323E-2</v>
      </c>
      <c r="V607" s="14">
        <f>_xlfn.LET(_xlpm.a,T607,_xlpm.b,R607,2*_xlpm.a*_xlpm.b/(_xlpm.a+_xlpm.b))</f>
        <v>8.6956521739130432E-2</v>
      </c>
      <c r="W607" s="14">
        <f>_xlfn.LET(_xlpm.p,R607,_xlpm.q,T607,LOG(_xlpm.p/_xlpm.q))</f>
        <v>-0.31527043477859118</v>
      </c>
      <c r="X607" s="2"/>
      <c r="AC607" s="2"/>
      <c r="AH607" s="2"/>
      <c r="AI607" s="2"/>
    </row>
    <row r="608" spans="1:35">
      <c r="A608" s="1" t="str">
        <f>_xlfn.LET(_xlpm.sep," : ",CONCATENATE(O608,_xlpm.sep,P608))</f>
        <v>~chi~ : [ki]</v>
      </c>
      <c r="B608" s="1">
        <f>_xlfn.LET(_xlpm.d,$G608,_xlpm.k,_xlfn.CONCAT(LEFT(TRIM(B$1),1),"*"),COUNTIF(_xlpm.d,_xlpm.k))</f>
        <v>0</v>
      </c>
      <c r="C608" s="1">
        <f>_xlfn.LET(_xlpm.d,$G608,_xlpm.k,_xlfn.CONCAT(LEFT(TRIM(C$1),1),"*"),COUNTIF(_xlpm.d,_xlpm.k))</f>
        <v>0</v>
      </c>
      <c r="D608" s="1">
        <f>_xlfn.LET(_xlpm.d,$G608,_xlpm.k,_xlfn.CONCAT(LEFT(TRIM(D$1),1),"*"),COUNTIF(_xlpm.d,_xlpm.k))</f>
        <v>0</v>
      </c>
      <c r="E608" s="1">
        <f>LOG(F608+1,10)</f>
        <v>0.90308998699194343</v>
      </c>
      <c r="F608" s="7">
        <v>7</v>
      </c>
      <c r="G608" s="9" t="s">
        <v>1413</v>
      </c>
      <c r="H608" s="4">
        <f>F608/freq.sum.r6e</f>
        <v>3.4791252485089465E-4</v>
      </c>
      <c r="I608" s="1" t="str">
        <f>_xlfn.LET(_xlpm.sep,":",_xlpm.w,$G608,LEFT(_xlpm.w,FIND(_xlpm.sep,_xlpm.w)-1))</f>
        <v>ki</v>
      </c>
      <c r="J608" s="1" t="str">
        <f>_xlfn.LET(_xlpm.sep,":",_xlpm.w,$G608,RIGHT(_xlpm.w,LEN(_xlpm.w)-FIND(_xlpm.sep,_xlpm.w)))</f>
        <v>chi</v>
      </c>
      <c r="K608" s="10">
        <f>_xlfn.LET(_xlpm.w,I608,LEN(_xlpm.w))</f>
        <v>2</v>
      </c>
      <c r="L608" s="10">
        <f>_xlfn.LET(_xlpm.w,J608,LEN(_xlpm.w))</f>
        <v>3</v>
      </c>
      <c r="M608" s="10">
        <f>_xlfn.LET(_xlpm.a,K608,_xlpm.b,L608,MAX(_xlpm.a,_xlpm.b))</f>
        <v>3</v>
      </c>
      <c r="N608" s="10">
        <f>_xlfn.LET(_xlpm.d,(K608,L608),MAX(_xlpm.d)-MIN(_xlpm.d))</f>
        <v>1</v>
      </c>
      <c r="O608" s="1" t="str">
        <f>_xlfn.LET(_xlpm.sep,":",_xlpm.w,$G608,_xlfn.CONCAT("~",RIGHT(_xlpm.w,LEN(_xlpm.w)-FIND(_xlpm.sep,_xlpm.w)),"~"))</f>
        <v>~chi~</v>
      </c>
      <c r="P608" s="1" t="str">
        <f>_xlfn.LET(_xlpm.sep,":",_xlpm.w,$G608,_xlfn.CONCAT("[",LEFT(_xlpm.w,FIND(_xlpm.sep,_xlpm.w)-1),"]"))</f>
        <v>[ki]</v>
      </c>
      <c r="Q608" s="14" cm="1">
        <f t="array" ref="Q608">SUM(_xlfn._xlws.FILTER($H$2:$H$7117,_xlfn.MAP($O$2:$O$7117,_xlfn.LAMBDA(_xlpm.x,_xlpm.x=$O608))))</f>
        <v>3.5785288270377734E-3</v>
      </c>
      <c r="R608" s="14">
        <f>$H608/Q608</f>
        <v>9.7222222222222224E-2</v>
      </c>
      <c r="S608" s="14" cm="1">
        <f t="array" ref="S608">SUM(_xlfn._xlws.FILTER($H$2:$H$7117,_xlfn.MAP($P$2:$P$7117,_xlfn.LAMBDA(_xlpm.x,_xlpm.x=$P608))))</f>
        <v>1.7395626242544733E-3</v>
      </c>
      <c r="T608" s="14">
        <f>$H608/S608</f>
        <v>0.2</v>
      </c>
      <c r="U608" s="14">
        <f>_xlfn.LET(_xlpm.freq,F608,_xlpm.size,M608+1,_xlpm.F,V608,LOG(1+_xlpm.freq)*LOG(1+_xlpm.size)*_xlpm.F)</f>
        <v>8.2591209062897533E-2</v>
      </c>
      <c r="V608" s="14">
        <f>_xlfn.LET(_xlpm.a,T608,_xlpm.b,R608,2*_xlpm.a*_xlpm.b/(_xlpm.a+_xlpm.b))</f>
        <v>0.13084112149532712</v>
      </c>
      <c r="W608" s="14">
        <f>_xlfn.LET(_xlpm.p,R608,_xlpm.q,T608,LOG(_xlpm.p/_xlpm.q))</f>
        <v>-0.31326445208099285</v>
      </c>
      <c r="X608" s="2"/>
      <c r="AC608" s="2"/>
      <c r="AH608" s="2"/>
      <c r="AI608" s="2"/>
    </row>
    <row r="609" spans="1:35">
      <c r="A609" s="1" t="str">
        <f>_xlfn.LET(_xlpm.sep," : ",CONCATENATE(O609,_xlpm.sep,P609))</f>
        <v>~cro~ : [kɹəʊ]</v>
      </c>
      <c r="B609" s="1">
        <f>_xlfn.LET(_xlpm.d,$G609,_xlpm.k,_xlfn.CONCAT(LEFT(TRIM(B$1),1),"*"),COUNTIF(_xlpm.d,_xlpm.k))</f>
        <v>0</v>
      </c>
      <c r="C609" s="1">
        <f>_xlfn.LET(_xlpm.d,$G609,_xlpm.k,_xlfn.CONCAT(LEFT(TRIM(C$1),1),"*"),COUNTIF(_xlpm.d,_xlpm.k))</f>
        <v>0</v>
      </c>
      <c r="D609" s="1">
        <f>_xlfn.LET(_xlpm.d,$G609,_xlpm.k,_xlfn.CONCAT(LEFT(TRIM(D$1),1),"*"),COUNTIF(_xlpm.d,_xlpm.k))</f>
        <v>0</v>
      </c>
      <c r="E609" s="1">
        <f>LOG(F609+1,10)</f>
        <v>0.30102999566398114</v>
      </c>
      <c r="F609" s="7">
        <v>1</v>
      </c>
      <c r="G609" s="9" t="s">
        <v>1996</v>
      </c>
      <c r="H609" s="4">
        <f>F609/freq.sum.r6e</f>
        <v>4.9701789264413521E-5</v>
      </c>
      <c r="I609" s="1" t="str">
        <f>_xlfn.LET(_xlpm.sep,":",_xlpm.w,$G609,LEFT(_xlpm.w,FIND(_xlpm.sep,_xlpm.w)-1))</f>
        <v>kɹəʊ</v>
      </c>
      <c r="J609" s="1" t="str">
        <f>_xlfn.LET(_xlpm.sep,":",_xlpm.w,$G609,RIGHT(_xlpm.w,LEN(_xlpm.w)-FIND(_xlpm.sep,_xlpm.w)))</f>
        <v>cro</v>
      </c>
      <c r="K609" s="10">
        <f>_xlfn.LET(_xlpm.w,I609,LEN(_xlpm.w))</f>
        <v>4</v>
      </c>
      <c r="L609" s="10">
        <f>_xlfn.LET(_xlpm.w,J609,LEN(_xlpm.w))</f>
        <v>3</v>
      </c>
      <c r="M609" s="10">
        <f>_xlfn.LET(_xlpm.a,K609,_xlpm.b,L609,MAX(_xlpm.a,_xlpm.b))</f>
        <v>4</v>
      </c>
      <c r="N609" s="10">
        <f>_xlfn.LET(_xlpm.d,(K609,L609),MAX(_xlpm.d)-MIN(_xlpm.d))</f>
        <v>1</v>
      </c>
      <c r="O609" s="1" t="str">
        <f>_xlfn.LET(_xlpm.sep,":",_xlpm.w,$G609,_xlfn.CONCAT("~",RIGHT(_xlpm.w,LEN(_xlpm.w)-FIND(_xlpm.sep,_xlpm.w)),"~"))</f>
        <v>~cro~</v>
      </c>
      <c r="P609" s="1" t="str">
        <f>_xlfn.LET(_xlpm.sep,":",_xlpm.w,$G609,_xlfn.CONCAT("[",LEFT(_xlpm.w,FIND(_xlpm.sep,_xlpm.w)-1),"]"))</f>
        <v>[kɹəʊ]</v>
      </c>
      <c r="Q609" s="14" cm="1">
        <f t="array" ref="Q609">SUM(_xlfn._xlws.FILTER($H$2:$H$7117,_xlfn.MAP($O$2:$O$7117,_xlfn.LAMBDA(_xlpm.x,_xlpm.x=$O609))))</f>
        <v>2.9821073558648114E-4</v>
      </c>
      <c r="R609" s="14">
        <f>$H609/Q609</f>
        <v>0.16666666666666666</v>
      </c>
      <c r="S609" s="14" cm="1">
        <f t="array" ref="S609">SUM(_xlfn._xlws.FILTER($H$2:$H$7117,_xlfn.MAP($P$2:$P$7117,_xlfn.LAMBDA(_xlpm.x,_xlpm.x=$P609))))</f>
        <v>1.4910536779324057E-4</v>
      </c>
      <c r="T609" s="14">
        <f>$H609/S609</f>
        <v>0.33333333333333331</v>
      </c>
      <c r="U609" s="14">
        <f>_xlfn.LET(_xlpm.freq,F609,_xlpm.size,M609+1,_xlpm.F,V609,LOG(1+_xlpm.freq)*LOG(1+_xlpm.size)*_xlpm.F)</f>
        <v>5.2054859450868844E-2</v>
      </c>
      <c r="V609" s="14">
        <f>_xlfn.LET(_xlpm.a,T609,_xlpm.b,R609,2*_xlpm.a*_xlpm.b/(_xlpm.a+_xlpm.b))</f>
        <v>0.22222222222222221</v>
      </c>
      <c r="W609" s="14">
        <f>_xlfn.LET(_xlpm.p,R609,_xlpm.q,T609,LOG(_xlpm.p/_xlpm.q))</f>
        <v>-0.3010299956639812</v>
      </c>
      <c r="X609" s="2"/>
      <c r="AC609" s="2"/>
      <c r="AH609" s="2"/>
      <c r="AI609" s="2"/>
    </row>
    <row r="610" spans="1:35">
      <c r="A610" s="1" t="str">
        <f>_xlfn.LET(_xlpm.sep," : ",CONCATENATE(O610,_xlpm.sep,P610))</f>
        <v>~mpe~ : [mpi]</v>
      </c>
      <c r="B610" s="1">
        <f>_xlfn.LET(_xlpm.d,$G610,_xlpm.k,_xlfn.CONCAT(LEFT(TRIM(B$1),1),"*"),COUNTIF(_xlpm.d,_xlpm.k))</f>
        <v>0</v>
      </c>
      <c r="C610" s="1">
        <f>_xlfn.LET(_xlpm.d,$G610,_xlpm.k,_xlfn.CONCAT(LEFT(TRIM(C$1),1),"*"),COUNTIF(_xlpm.d,_xlpm.k))</f>
        <v>1</v>
      </c>
      <c r="D610" s="1">
        <f>_xlfn.LET(_xlpm.d,$G610,_xlpm.k,_xlfn.CONCAT(LEFT(TRIM(D$1),1),"*"),COUNTIF(_xlpm.d,_xlpm.k))</f>
        <v>0</v>
      </c>
      <c r="E610" s="1">
        <f>LOG(F610+1,10)</f>
        <v>0.90308998699194343</v>
      </c>
      <c r="F610" s="7">
        <v>7</v>
      </c>
      <c r="G610" s="9" t="s">
        <v>2589</v>
      </c>
      <c r="H610" s="4">
        <f>F610/freq.sum.r6e</f>
        <v>3.4791252485089465E-4</v>
      </c>
      <c r="I610" s="1" t="str">
        <f>_xlfn.LET(_xlpm.sep,":",_xlpm.w,$G610,LEFT(_xlpm.w,FIND(_xlpm.sep,_xlpm.w)-1))</f>
        <v>mpi</v>
      </c>
      <c r="J610" s="1" t="str">
        <f>_xlfn.LET(_xlpm.sep,":",_xlpm.w,$G610,RIGHT(_xlpm.w,LEN(_xlpm.w)-FIND(_xlpm.sep,_xlpm.w)))</f>
        <v>mpe</v>
      </c>
      <c r="K610" s="10">
        <f>_xlfn.LET(_xlpm.w,I610,LEN(_xlpm.w))</f>
        <v>3</v>
      </c>
      <c r="L610" s="10">
        <f>_xlfn.LET(_xlpm.w,J610,LEN(_xlpm.w))</f>
        <v>3</v>
      </c>
      <c r="M610" s="10">
        <f>_xlfn.LET(_xlpm.a,K610,_xlpm.b,L610,MAX(_xlpm.a,_xlpm.b))</f>
        <v>3</v>
      </c>
      <c r="N610" s="10">
        <f>_xlfn.LET(_xlpm.d,(K610,L610),MAX(_xlpm.d)-MIN(_xlpm.d))</f>
        <v>0</v>
      </c>
      <c r="O610" s="1" t="str">
        <f>_xlfn.LET(_xlpm.sep,":",_xlpm.w,$G610,_xlfn.CONCAT("~",RIGHT(_xlpm.w,LEN(_xlpm.w)-FIND(_xlpm.sep,_xlpm.w)),"~"))</f>
        <v>~mpe~</v>
      </c>
      <c r="P610" s="1" t="str">
        <f>_xlfn.LET(_xlpm.sep,":",_xlpm.w,$G610,_xlfn.CONCAT("[",LEFT(_xlpm.w,FIND(_xlpm.sep,_xlpm.w)-1),"]"))</f>
        <v>[mpi]</v>
      </c>
      <c r="Q610" s="14" cm="1">
        <f t="array" ref="Q610">SUM(_xlfn._xlws.FILTER($H$2:$H$7117,_xlfn.MAP($O$2:$O$7117,_xlfn.LAMBDA(_xlpm.x,_xlpm.x=$O610))))</f>
        <v>6.958250497017893E-4</v>
      </c>
      <c r="R610" s="14">
        <f>$H610/Q610</f>
        <v>0.5</v>
      </c>
      <c r="S610" s="14" cm="1">
        <f t="array" ref="S610">SUM(_xlfn._xlws.FILTER($H$2:$H$7117,_xlfn.MAP($P$2:$P$7117,_xlfn.LAMBDA(_xlpm.x,_xlpm.x=$P610))))</f>
        <v>3.4791252485089465E-4</v>
      </c>
      <c r="T610" s="14">
        <f>$H610/S610</f>
        <v>1</v>
      </c>
      <c r="U610" s="14">
        <f>_xlfn.LET(_xlpm.freq,F610,_xlpm.size,M610+1,_xlpm.F,V610,LOG(1+_xlpm.freq)*LOG(1+_xlpm.size)*_xlpm.F)</f>
        <v>0.42082187474904931</v>
      </c>
      <c r="V610" s="14">
        <f>_xlfn.LET(_xlpm.a,T610,_xlpm.b,R610,2*_xlpm.a*_xlpm.b/(_xlpm.a+_xlpm.b))</f>
        <v>0.66666666666666663</v>
      </c>
      <c r="W610" s="14">
        <f>_xlfn.LET(_xlpm.p,R610,_xlpm.q,T610,LOG(_xlpm.p/_xlpm.q))</f>
        <v>-0.3010299956639812</v>
      </c>
      <c r="X610" s="2"/>
      <c r="AC610" s="2"/>
      <c r="AH610" s="2"/>
      <c r="AI610" s="2"/>
    </row>
    <row r="611" spans="1:35">
      <c r="A611" s="1" t="str">
        <f>_xlfn.LET(_xlpm.sep," : ",CONCATENATE(O611,_xlpm.sep,P611))</f>
        <v>~nve~ : [nvi]</v>
      </c>
      <c r="B611" s="1">
        <f>_xlfn.LET(_xlpm.d,$G611,_xlpm.k,_xlfn.CONCAT(LEFT(TRIM(B$1),1),"*"),COUNTIF(_xlpm.d,_xlpm.k))</f>
        <v>0</v>
      </c>
      <c r="C611" s="1">
        <f>_xlfn.LET(_xlpm.d,$G611,_xlpm.k,_xlfn.CONCAT(LEFT(TRIM(C$1),1),"*"),COUNTIF(_xlpm.d,_xlpm.k))</f>
        <v>0</v>
      </c>
      <c r="D611" s="1">
        <f>_xlfn.LET(_xlpm.d,$G611,_xlpm.k,_xlfn.CONCAT(LEFT(TRIM(D$1),1),"*"),COUNTIF(_xlpm.d,_xlpm.k))</f>
        <v>1</v>
      </c>
      <c r="E611" s="1">
        <f>LOG(F611+1,10)</f>
        <v>0.90308998699194343</v>
      </c>
      <c r="F611" s="7">
        <v>7</v>
      </c>
      <c r="G611" s="9" t="s">
        <v>3305</v>
      </c>
      <c r="H611" s="4">
        <f>F611/freq.sum.r6e</f>
        <v>3.4791252485089465E-4</v>
      </c>
      <c r="I611" s="1" t="str">
        <f>_xlfn.LET(_xlpm.sep,":",_xlpm.w,$G611,LEFT(_xlpm.w,FIND(_xlpm.sep,_xlpm.w)-1))</f>
        <v>nvi</v>
      </c>
      <c r="J611" s="1" t="str">
        <f>_xlfn.LET(_xlpm.sep,":",_xlpm.w,$G611,RIGHT(_xlpm.w,LEN(_xlpm.w)-FIND(_xlpm.sep,_xlpm.w)))</f>
        <v>nve</v>
      </c>
      <c r="K611" s="10">
        <f>_xlfn.LET(_xlpm.w,I611,LEN(_xlpm.w))</f>
        <v>3</v>
      </c>
      <c r="L611" s="10">
        <f>_xlfn.LET(_xlpm.w,J611,LEN(_xlpm.w))</f>
        <v>3</v>
      </c>
      <c r="M611" s="10">
        <f>_xlfn.LET(_xlpm.a,K611,_xlpm.b,L611,MAX(_xlpm.a,_xlpm.b))</f>
        <v>3</v>
      </c>
      <c r="N611" s="10">
        <f>_xlfn.LET(_xlpm.d,(K611,L611),MAX(_xlpm.d)-MIN(_xlpm.d))</f>
        <v>0</v>
      </c>
      <c r="O611" s="1" t="str">
        <f>_xlfn.LET(_xlpm.sep,":",_xlpm.w,$G611,_xlfn.CONCAT("~",RIGHT(_xlpm.w,LEN(_xlpm.w)-FIND(_xlpm.sep,_xlpm.w)),"~"))</f>
        <v>~nve~</v>
      </c>
      <c r="P611" s="1" t="str">
        <f>_xlfn.LET(_xlpm.sep,":",_xlpm.w,$G611,_xlfn.CONCAT("[",LEFT(_xlpm.w,FIND(_xlpm.sep,_xlpm.w)-1),"]"))</f>
        <v>[nvi]</v>
      </c>
      <c r="Q611" s="14" cm="1">
        <f t="array" ref="Q611">SUM(_xlfn._xlws.FILTER($H$2:$H$7117,_xlfn.MAP($O$2:$O$7117,_xlfn.LAMBDA(_xlpm.x,_xlpm.x=$O611))))</f>
        <v>6.958250497017893E-4</v>
      </c>
      <c r="R611" s="14">
        <f>$H611/Q611</f>
        <v>0.5</v>
      </c>
      <c r="S611" s="14" cm="1">
        <f t="array" ref="S611">SUM(_xlfn._xlws.FILTER($H$2:$H$7117,_xlfn.MAP($P$2:$P$7117,_xlfn.LAMBDA(_xlpm.x,_xlpm.x=$P611))))</f>
        <v>3.4791252485089465E-4</v>
      </c>
      <c r="T611" s="14">
        <f>$H611/S611</f>
        <v>1</v>
      </c>
      <c r="U611" s="14">
        <f>_xlfn.LET(_xlpm.freq,F611,_xlpm.size,M611+1,_xlpm.F,V611,LOG(1+_xlpm.freq)*LOG(1+_xlpm.size)*_xlpm.F)</f>
        <v>0.42082187474904931</v>
      </c>
      <c r="V611" s="14">
        <f>_xlfn.LET(_xlpm.a,T611,_xlpm.b,R611,2*_xlpm.a*_xlpm.b/(_xlpm.a+_xlpm.b))</f>
        <v>0.66666666666666663</v>
      </c>
      <c r="W611" s="14">
        <f>_xlfn.LET(_xlpm.p,R611,_xlpm.q,T611,LOG(_xlpm.p/_xlpm.q))</f>
        <v>-0.3010299956639812</v>
      </c>
      <c r="X611" s="2"/>
      <c r="AC611" s="2"/>
      <c r="AH611" s="2"/>
      <c r="AI611" s="2"/>
    </row>
    <row r="612" spans="1:35">
      <c r="A612" s="1" t="str">
        <f>_xlfn.LET(_xlpm.sep," : ",CONCATENATE(O612,_xlpm.sep,P612))</f>
        <v>~rge~ : [ɹɡɛ]</v>
      </c>
      <c r="B612" s="1">
        <f>_xlfn.LET(_xlpm.d,$G612,_xlpm.k,_xlfn.CONCAT(LEFT(TRIM(B$1),1),"*"),COUNTIF(_xlpm.d,_xlpm.k))</f>
        <v>1</v>
      </c>
      <c r="C612" s="1">
        <f>_xlfn.LET(_xlpm.d,$G612,_xlpm.k,_xlfn.CONCAT(LEFT(TRIM(C$1),1),"*"),COUNTIF(_xlpm.d,_xlpm.k))</f>
        <v>0</v>
      </c>
      <c r="D612" s="1">
        <f>_xlfn.LET(_xlpm.d,$G612,_xlpm.k,_xlfn.CONCAT(LEFT(TRIM(D$1),1),"*"),COUNTIF(_xlpm.d,_xlpm.k))</f>
        <v>0</v>
      </c>
      <c r="E612" s="1">
        <f>LOG(F612+1,10)</f>
        <v>0.77815125038364352</v>
      </c>
      <c r="F612" s="7">
        <v>5</v>
      </c>
      <c r="G612" s="9" t="s">
        <v>7065</v>
      </c>
      <c r="H612" s="4">
        <f>F612/freq.sum.r6e</f>
        <v>2.4850894632206757E-4</v>
      </c>
      <c r="I612" s="1" t="str">
        <f>_xlfn.LET(_xlpm.sep,":",_xlpm.w,$G612,LEFT(_xlpm.w,FIND(_xlpm.sep,_xlpm.w)-1))</f>
        <v>ɹɡɛ</v>
      </c>
      <c r="J612" s="1" t="str">
        <f>_xlfn.LET(_xlpm.sep,":",_xlpm.w,$G612,RIGHT(_xlpm.w,LEN(_xlpm.w)-FIND(_xlpm.sep,_xlpm.w)))</f>
        <v>rge</v>
      </c>
      <c r="K612" s="10">
        <f>_xlfn.LET(_xlpm.w,I612,LEN(_xlpm.w))</f>
        <v>3</v>
      </c>
      <c r="L612" s="10">
        <f>_xlfn.LET(_xlpm.w,J612,LEN(_xlpm.w))</f>
        <v>3</v>
      </c>
      <c r="M612" s="10">
        <f>_xlfn.LET(_xlpm.a,K612,_xlpm.b,L612,MAX(_xlpm.a,_xlpm.b))</f>
        <v>3</v>
      </c>
      <c r="N612" s="10">
        <f>_xlfn.LET(_xlpm.d,(K612,L612),MAX(_xlpm.d)-MIN(_xlpm.d))</f>
        <v>0</v>
      </c>
      <c r="O612" s="1" t="str">
        <f>_xlfn.LET(_xlpm.sep,":",_xlpm.w,$G612,_xlfn.CONCAT("~",RIGHT(_xlpm.w,LEN(_xlpm.w)-FIND(_xlpm.sep,_xlpm.w)),"~"))</f>
        <v>~rge~</v>
      </c>
      <c r="P612" s="1" t="str">
        <f>_xlfn.LET(_xlpm.sep,":",_xlpm.w,$G612,_xlfn.CONCAT("[",LEFT(_xlpm.w,FIND(_xlpm.sep,_xlpm.w)-1),"]"))</f>
        <v>[ɹɡɛ]</v>
      </c>
      <c r="Q612" s="14" cm="1">
        <f t="array" ref="Q612">SUM(_xlfn._xlws.FILTER($H$2:$H$7117,_xlfn.MAP($O$2:$O$7117,_xlfn.LAMBDA(_xlpm.x,_xlpm.x=$O612))))</f>
        <v>1.540755467196819E-3</v>
      </c>
      <c r="R612" s="14">
        <f>$H612/Q612</f>
        <v>0.16129032258064516</v>
      </c>
      <c r="S612" s="14" cm="1">
        <f t="array" ref="S612">SUM(_xlfn._xlws.FILTER($H$2:$H$7117,_xlfn.MAP($P$2:$P$7117,_xlfn.LAMBDA(_xlpm.x,_xlpm.x=$P612))))</f>
        <v>7.9522862823061633E-4</v>
      </c>
      <c r="T612" s="14">
        <f>$H612/S612</f>
        <v>0.31249999999999994</v>
      </c>
      <c r="U612" s="14">
        <f>_xlfn.LET(_xlpm.freq,F612,_xlpm.size,M612+1,_xlpm.F,V612,LOG(1+_xlpm.freq)*LOG(1+_xlpm.size)*_xlpm.F)</f>
        <v>0.11572433677760294</v>
      </c>
      <c r="V612" s="14">
        <f>_xlfn.LET(_xlpm.a,T612,_xlpm.b,R612,2*_xlpm.a*_xlpm.b/(_xlpm.a+_xlpm.b))</f>
        <v>0.21276595744680848</v>
      </c>
      <c r="W612" s="14">
        <f>_xlfn.LET(_xlpm.p,R612,_xlpm.q,T612,LOG(_xlpm.p/_xlpm.q))</f>
        <v>-0.28724171117834779</v>
      </c>
      <c r="X612" s="2"/>
      <c r="AC612" s="2"/>
      <c r="AH612" s="2"/>
      <c r="AI612" s="2"/>
    </row>
    <row r="613" spans="1:35">
      <c r="A613" s="1" t="str">
        <f>_xlfn.LET(_xlpm.sep," : ",CONCATENATE(O613,_xlpm.sep,P613))</f>
        <v>~cre~ : [kɹɛ]</v>
      </c>
      <c r="B613" s="1">
        <f>_xlfn.LET(_xlpm.d,$G613,_xlpm.k,_xlfn.CONCAT(LEFT(TRIM(B$1),1),"*"),COUNTIF(_xlpm.d,_xlpm.k))</f>
        <v>0</v>
      </c>
      <c r="C613" s="1">
        <f>_xlfn.LET(_xlpm.d,$G613,_xlpm.k,_xlfn.CONCAT(LEFT(TRIM(C$1),1),"*"),COUNTIF(_xlpm.d,_xlpm.k))</f>
        <v>0</v>
      </c>
      <c r="D613" s="1">
        <f>_xlfn.LET(_xlpm.d,$G613,_xlpm.k,_xlfn.CONCAT(LEFT(TRIM(D$1),1),"*"),COUNTIF(_xlpm.d,_xlpm.k))</f>
        <v>0</v>
      </c>
      <c r="E613" s="1">
        <f>LOG(F613+1,10)</f>
        <v>0.77815125038364352</v>
      </c>
      <c r="F613" s="7">
        <v>5</v>
      </c>
      <c r="G613" s="9" t="s">
        <v>1944</v>
      </c>
      <c r="H613" s="4">
        <f>F613/freq.sum.r6e</f>
        <v>2.4850894632206757E-4</v>
      </c>
      <c r="I613" s="1" t="str">
        <f>_xlfn.LET(_xlpm.sep,":",_xlpm.w,$G613,LEFT(_xlpm.w,FIND(_xlpm.sep,_xlpm.w)-1))</f>
        <v>kɹɛ</v>
      </c>
      <c r="J613" s="1" t="str">
        <f>_xlfn.LET(_xlpm.sep,":",_xlpm.w,$G613,RIGHT(_xlpm.w,LEN(_xlpm.w)-FIND(_xlpm.sep,_xlpm.w)))</f>
        <v>cre</v>
      </c>
      <c r="K613" s="10">
        <f>_xlfn.LET(_xlpm.w,I613,LEN(_xlpm.w))</f>
        <v>3</v>
      </c>
      <c r="L613" s="10">
        <f>_xlfn.LET(_xlpm.w,J613,LEN(_xlpm.w))</f>
        <v>3</v>
      </c>
      <c r="M613" s="10">
        <f>_xlfn.LET(_xlpm.a,K613,_xlpm.b,L613,MAX(_xlpm.a,_xlpm.b))</f>
        <v>3</v>
      </c>
      <c r="N613" s="10">
        <f>_xlfn.LET(_xlpm.d,(K613,L613),MAX(_xlpm.d)-MIN(_xlpm.d))</f>
        <v>0</v>
      </c>
      <c r="O613" s="1" t="str">
        <f>_xlfn.LET(_xlpm.sep,":",_xlpm.w,$G613,_xlfn.CONCAT("~",RIGHT(_xlpm.w,LEN(_xlpm.w)-FIND(_xlpm.sep,_xlpm.w)),"~"))</f>
        <v>~cre~</v>
      </c>
      <c r="P613" s="1" t="str">
        <f>_xlfn.LET(_xlpm.sep,":",_xlpm.w,$G613,_xlfn.CONCAT("[",LEFT(_xlpm.w,FIND(_xlpm.sep,_xlpm.w)-1),"]"))</f>
        <v>[kɹɛ]</v>
      </c>
      <c r="Q613" s="14" cm="1">
        <f t="array" ref="Q613">SUM(_xlfn._xlws.FILTER($H$2:$H$7117,_xlfn.MAP($O$2:$O$7117,_xlfn.LAMBDA(_xlpm.x,_xlpm.x=$O613))))</f>
        <v>1.4910536779324055E-3</v>
      </c>
      <c r="R613" s="14">
        <f>$H613/Q613</f>
        <v>0.16666666666666666</v>
      </c>
      <c r="S613" s="14" cm="1">
        <f t="array" ref="S613">SUM(_xlfn._xlws.FILTER($H$2:$H$7117,_xlfn.MAP($P$2:$P$7117,_xlfn.LAMBDA(_xlpm.x,_xlpm.x=$P613))))</f>
        <v>7.9522862823061633E-4</v>
      </c>
      <c r="T613" s="14">
        <f>$H613/S613</f>
        <v>0.31249999999999994</v>
      </c>
      <c r="U613" s="14">
        <f>_xlfn.LET(_xlpm.freq,F613,_xlpm.size,M613+1,_xlpm.F,V613,LOG(1+_xlpm.freq)*LOG(1+_xlpm.size)*_xlpm.F)</f>
        <v>0.11824008322928996</v>
      </c>
      <c r="V613" s="14">
        <f>_xlfn.LET(_xlpm.a,T613,_xlpm.b,R613,2*_xlpm.a*_xlpm.b/(_xlpm.a+_xlpm.b))</f>
        <v>0.21739130434782605</v>
      </c>
      <c r="W613" s="14">
        <f>_xlfn.LET(_xlpm.p,R613,_xlpm.q,T613,LOG(_xlpm.p/_xlpm.q))</f>
        <v>-0.27300127206373759</v>
      </c>
      <c r="X613" s="2"/>
      <c r="AC613" s="2"/>
      <c r="AH613" s="2"/>
      <c r="AI613" s="2"/>
    </row>
    <row r="614" spans="1:35">
      <c r="A614" s="1" t="str">
        <f>_xlfn.LET(_xlpm.sep," : ",CONCATENATE(O614,_xlpm.sep,P614))</f>
        <v>~nge~ : [ndʒə]</v>
      </c>
      <c r="B614" s="1">
        <f>_xlfn.LET(_xlpm.d,$G614,_xlpm.k,_xlfn.CONCAT(LEFT(TRIM(B$1),1),"*"),COUNTIF(_xlpm.d,_xlpm.k))</f>
        <v>0</v>
      </c>
      <c r="C614" s="1">
        <f>_xlfn.LET(_xlpm.d,$G614,_xlpm.k,_xlfn.CONCAT(LEFT(TRIM(C$1),1),"*"),COUNTIF(_xlpm.d,_xlpm.k))</f>
        <v>0</v>
      </c>
      <c r="D614" s="1">
        <f>_xlfn.LET(_xlpm.d,$G614,_xlpm.k,_xlfn.CONCAT(LEFT(TRIM(D$1),1),"*"),COUNTIF(_xlpm.d,_xlpm.k))</f>
        <v>1</v>
      </c>
      <c r="E614" s="1">
        <f>LOG(F614+1,10)</f>
        <v>0.47712125471966244</v>
      </c>
      <c r="F614" s="7">
        <v>2</v>
      </c>
      <c r="G614" s="9" t="s">
        <v>2905</v>
      </c>
      <c r="H614" s="4">
        <f>F614/freq.sum.r6e</f>
        <v>9.9403578528827041E-5</v>
      </c>
      <c r="I614" s="1" t="str">
        <f>_xlfn.LET(_xlpm.sep,":",_xlpm.w,$G614,LEFT(_xlpm.w,FIND(_xlpm.sep,_xlpm.w)-1))</f>
        <v>ndʒə</v>
      </c>
      <c r="J614" s="1" t="str">
        <f>_xlfn.LET(_xlpm.sep,":",_xlpm.w,$G614,RIGHT(_xlpm.w,LEN(_xlpm.w)-FIND(_xlpm.sep,_xlpm.w)))</f>
        <v>nge</v>
      </c>
      <c r="K614" s="10">
        <f>_xlfn.LET(_xlpm.w,I614,LEN(_xlpm.w))</f>
        <v>4</v>
      </c>
      <c r="L614" s="10">
        <f>_xlfn.LET(_xlpm.w,J614,LEN(_xlpm.w))</f>
        <v>3</v>
      </c>
      <c r="M614" s="10">
        <f>_xlfn.LET(_xlpm.a,K614,_xlpm.b,L614,MAX(_xlpm.a,_xlpm.b))</f>
        <v>4</v>
      </c>
      <c r="N614" s="10">
        <f>_xlfn.LET(_xlpm.d,(K614,L614),MAX(_xlpm.d)-MIN(_xlpm.d))</f>
        <v>1</v>
      </c>
      <c r="O614" s="1" t="str">
        <f>_xlfn.LET(_xlpm.sep,":",_xlpm.w,$G614,_xlfn.CONCAT("~",RIGHT(_xlpm.w,LEN(_xlpm.w)-FIND(_xlpm.sep,_xlpm.w)),"~"))</f>
        <v>~nge~</v>
      </c>
      <c r="P614" s="1" t="str">
        <f>_xlfn.LET(_xlpm.sep,":",_xlpm.w,$G614,_xlfn.CONCAT("[",LEFT(_xlpm.w,FIND(_xlpm.sep,_xlpm.w)-1),"]"))</f>
        <v>[ndʒə]</v>
      </c>
      <c r="Q614" s="14" cm="1">
        <f t="array" ref="Q614">SUM(_xlfn._xlws.FILTER($H$2:$H$7117,_xlfn.MAP($O$2:$O$7117,_xlfn.LAMBDA(_xlpm.x,_xlpm.x=$O614))))</f>
        <v>1.3916500994035786E-3</v>
      </c>
      <c r="R614" s="14">
        <f>$H614/Q614</f>
        <v>7.1428571428571425E-2</v>
      </c>
      <c r="S614" s="14" cm="1">
        <f t="array" ref="S614">SUM(_xlfn._xlws.FILTER($H$2:$H$7117,_xlfn.MAP($P$2:$P$7117,_xlfn.LAMBDA(_xlpm.x,_xlpm.x=$P614))))</f>
        <v>7.4552683896620309E-4</v>
      </c>
      <c r="T614" s="14">
        <f>$H614/S614</f>
        <v>0.13333333333333328</v>
      </c>
      <c r="U614" s="14">
        <f>_xlfn.LET(_xlpm.freq,F614,_xlpm.size,M614+1,_xlpm.F,V614,LOG(1+_xlpm.freq)*LOG(1+_xlpm.size)*_xlpm.F)</f>
        <v>3.4536976832066808E-2</v>
      </c>
      <c r="V614" s="14">
        <f>_xlfn.LET(_xlpm.a,T614,_xlpm.b,R614,2*_xlpm.a*_xlpm.b/(_xlpm.a+_xlpm.b))</f>
        <v>9.3023255813953473E-2</v>
      </c>
      <c r="W614" s="14">
        <f>_xlfn.LET(_xlpm.p,R614,_xlpm.q,T614,LOG(_xlpm.p/_xlpm.q))</f>
        <v>-0.2710667722865378</v>
      </c>
      <c r="X614" s="2"/>
      <c r="AC614" s="2"/>
      <c r="AH614" s="2"/>
      <c r="AI614" s="2"/>
    </row>
    <row r="615" spans="1:35">
      <c r="A615" s="1" t="str">
        <f>_xlfn.LET(_xlpm.sep," : ",CONCATENATE(O615,_xlpm.sep,P615))</f>
        <v>~low~ : [lɑ]</v>
      </c>
      <c r="B615" s="1">
        <f>_xlfn.LET(_xlpm.d,$G615,_xlpm.k,_xlfn.CONCAT(LEFT(TRIM(B$1),1),"*"),COUNTIF(_xlpm.d,_xlpm.k))</f>
        <v>0</v>
      </c>
      <c r="C615" s="1">
        <f>_xlfn.LET(_xlpm.d,$G615,_xlpm.k,_xlfn.CONCAT(LEFT(TRIM(C$1),1),"*"),COUNTIF(_xlpm.d,_xlpm.k))</f>
        <v>0</v>
      </c>
      <c r="D615" s="1">
        <f>_xlfn.LET(_xlpm.d,$G615,_xlpm.k,_xlfn.CONCAT(LEFT(TRIM(D$1),1),"*"),COUNTIF(_xlpm.d,_xlpm.k))</f>
        <v>0</v>
      </c>
      <c r="E615" s="1">
        <f>LOG(F615+1,10)</f>
        <v>0.30102999566398114</v>
      </c>
      <c r="F615" s="7">
        <v>1</v>
      </c>
      <c r="G615" s="9" t="s">
        <v>2380</v>
      </c>
      <c r="H615" s="4">
        <f>F615/freq.sum.r6e</f>
        <v>4.9701789264413521E-5</v>
      </c>
      <c r="I615" s="4" t="str">
        <f>_xlfn.LET(_xlpm.sep,":",_xlpm.w,$G615,LEFT(_xlpm.w,FIND(_xlpm.sep,_xlpm.w)-1))</f>
        <v>lɑ</v>
      </c>
      <c r="J615" s="4" t="str">
        <f>_xlfn.LET(_xlpm.sep,":",_xlpm.w,$G615,RIGHT(_xlpm.w,LEN(_xlpm.w)-FIND(_xlpm.sep,_xlpm.w)))</f>
        <v>low</v>
      </c>
      <c r="K615" s="10">
        <f>_xlfn.LET(_xlpm.w,I615,LEN(_xlpm.w))</f>
        <v>2</v>
      </c>
      <c r="L615" s="10">
        <f>_xlfn.LET(_xlpm.w,J615,LEN(_xlpm.w))</f>
        <v>3</v>
      </c>
      <c r="M615" s="10">
        <f>_xlfn.LET(_xlpm.a,K615,_xlpm.b,L615,MAX(_xlpm.a,_xlpm.b))</f>
        <v>3</v>
      </c>
      <c r="N615" s="10">
        <f>_xlfn.LET(_xlpm.d,(K615,L615),MAX(_xlpm.d)-MIN(_xlpm.d))</f>
        <v>1</v>
      </c>
      <c r="O615" s="1" t="str">
        <f>_xlfn.LET(_xlpm.sep,":",_xlpm.w,$G615,_xlfn.CONCAT("~",RIGHT(_xlpm.w,LEN(_xlpm.w)-FIND(_xlpm.sep,_xlpm.w)),"~"))</f>
        <v>~low~</v>
      </c>
      <c r="P615" s="1" t="str">
        <f>_xlfn.LET(_xlpm.sep,":",_xlpm.w,$G615,_xlfn.CONCAT("[",LEFT(_xlpm.w,FIND(_xlpm.sep,_xlpm.w)-1),"]"))</f>
        <v>[lɑ]</v>
      </c>
      <c r="Q615" s="14" cm="1">
        <f t="array" ref="Q615">SUM(_xlfn._xlws.FILTER($H$2:$H$7109,_xlfn.MAP($O$2:$O$7109,_xlfn.LAMBDA(_xlpm.x,_xlpm.x=$O615))))</f>
        <v>5.4671968190854881E-4</v>
      </c>
      <c r="R615" s="14">
        <f>$H615/Q615</f>
        <v>9.0909090909090898E-2</v>
      </c>
      <c r="S615" s="14" cm="1">
        <f t="array" ref="S615">SUM(_xlfn._xlws.FILTER($H$2:$H$7109,_xlfn.MAP($P$2:$P$7109,_xlfn.LAMBDA(_xlpm.x,_xlpm.x=$P615))))</f>
        <v>2.9821073558648114E-4</v>
      </c>
      <c r="T615" s="14">
        <f>$H615/S615</f>
        <v>0.16666666666666666</v>
      </c>
      <c r="U615" s="14">
        <f>_xlfn.LET(_xlpm.freq,F615,_xlpm.size,M615+1,_xlpm.F,V615,LOG(1+_xlpm.freq)*LOG(1+_xlpm.size)*_xlpm.F)</f>
        <v>2.4754227926414664E-2</v>
      </c>
      <c r="V615" s="14">
        <f>_xlfn.LET(_xlpm.a,T615,_xlpm.b,R615,2*_xlpm.a*_xlpm.b/(_xlpm.a+_xlpm.b))</f>
        <v>0.1176470588235294</v>
      </c>
      <c r="W615" s="14">
        <f>_xlfn.LET(_xlpm.p,R615,_xlpm.q,T615,LOG(_xlpm.p/_xlpm.q))</f>
        <v>-0.26324143477458145</v>
      </c>
      <c r="X615" s="2"/>
      <c r="AC615" s="2"/>
      <c r="AH615" s="2"/>
      <c r="AI615" s="2"/>
    </row>
    <row r="616" spans="1:35">
      <c r="A616" s="1" t="str">
        <f>_xlfn.LET(_xlpm.sep," : ",CONCATENATE(O616,_xlpm.sep,P616))</f>
        <v>~low~ : [ləʊ]</v>
      </c>
      <c r="B616" s="1">
        <f>_xlfn.LET(_xlpm.d,$G616,_xlpm.k,_xlfn.CONCAT(LEFT(TRIM(B$1),1),"*"),COUNTIF(_xlpm.d,_xlpm.k))</f>
        <v>0</v>
      </c>
      <c r="C616" s="1">
        <f>_xlfn.LET(_xlpm.d,$G616,_xlpm.k,_xlfn.CONCAT(LEFT(TRIM(C$1),1),"*"),COUNTIF(_xlpm.d,_xlpm.k))</f>
        <v>0</v>
      </c>
      <c r="D616" s="1">
        <f>_xlfn.LET(_xlpm.d,$G616,_xlpm.k,_xlfn.CONCAT(LEFT(TRIM(D$1),1),"*"),COUNTIF(_xlpm.d,_xlpm.k))</f>
        <v>0</v>
      </c>
      <c r="E616" s="1">
        <f>LOG(F616+1,10)</f>
        <v>0.30102999566398114</v>
      </c>
      <c r="F616" s="7">
        <v>1</v>
      </c>
      <c r="G616" s="9" t="s">
        <v>2420</v>
      </c>
      <c r="H616" s="4">
        <f>F616/freq.sum.r6e</f>
        <v>4.9701789264413521E-5</v>
      </c>
      <c r="I616" s="1" t="str">
        <f>_xlfn.LET(_xlpm.sep,":",_xlpm.w,$G616,LEFT(_xlpm.w,FIND(_xlpm.sep,_xlpm.w)-1))</f>
        <v>ləʊ</v>
      </c>
      <c r="J616" s="1" t="str">
        <f>_xlfn.LET(_xlpm.sep,":",_xlpm.w,$G616,RIGHT(_xlpm.w,LEN(_xlpm.w)-FIND(_xlpm.sep,_xlpm.w)))</f>
        <v>low</v>
      </c>
      <c r="K616" s="10">
        <f>_xlfn.LET(_xlpm.w,I616,LEN(_xlpm.w))</f>
        <v>3</v>
      </c>
      <c r="L616" s="10">
        <f>_xlfn.LET(_xlpm.w,J616,LEN(_xlpm.w))</f>
        <v>3</v>
      </c>
      <c r="M616" s="10">
        <f>_xlfn.LET(_xlpm.a,K616,_xlpm.b,L616,MAX(_xlpm.a,_xlpm.b))</f>
        <v>3</v>
      </c>
      <c r="N616" s="10">
        <f>_xlfn.LET(_xlpm.d,(K616,L616),MAX(_xlpm.d)-MIN(_xlpm.d))</f>
        <v>0</v>
      </c>
      <c r="O616" s="1" t="str">
        <f>_xlfn.LET(_xlpm.sep,":",_xlpm.w,$G616,_xlfn.CONCAT("~",RIGHT(_xlpm.w,LEN(_xlpm.w)-FIND(_xlpm.sep,_xlpm.w)),"~"))</f>
        <v>~low~</v>
      </c>
      <c r="P616" s="1" t="str">
        <f>_xlfn.LET(_xlpm.sep,":",_xlpm.w,$G616,_xlfn.CONCAT("[",LEFT(_xlpm.w,FIND(_xlpm.sep,_xlpm.w)-1),"]"))</f>
        <v>[ləʊ]</v>
      </c>
      <c r="Q616" s="14" cm="1">
        <f t="array" ref="Q616">SUM(_xlfn._xlws.FILTER($H$2:$H$7117,_xlfn.MAP($O$2:$O$7117,_xlfn.LAMBDA(_xlpm.x,_xlpm.x=$O616))))</f>
        <v>5.4671968190854881E-4</v>
      </c>
      <c r="R616" s="14">
        <f>$H616/Q616</f>
        <v>9.0909090909090898E-2</v>
      </c>
      <c r="S616" s="14" cm="1">
        <f t="array" ref="S616">SUM(_xlfn._xlws.FILTER($H$2:$H$7117,_xlfn.MAP($P$2:$P$7117,_xlfn.LAMBDA(_xlpm.x,_xlpm.x=$P616))))</f>
        <v>2.9821073558648114E-4</v>
      </c>
      <c r="T616" s="14">
        <f>$H616/S616</f>
        <v>0.16666666666666666</v>
      </c>
      <c r="U616" s="14">
        <f>_xlfn.LET(_xlpm.freq,F616,_xlpm.size,M616+1,_xlpm.F,V616,LOG(1+_xlpm.freq)*LOG(1+_xlpm.size)*_xlpm.F)</f>
        <v>2.4754227926414664E-2</v>
      </c>
      <c r="V616" s="14">
        <f>_xlfn.LET(_xlpm.a,T616,_xlpm.b,R616,2*_xlpm.a*_xlpm.b/(_xlpm.a+_xlpm.b))</f>
        <v>0.1176470588235294</v>
      </c>
      <c r="W616" s="14">
        <f>_xlfn.LET(_xlpm.p,R616,_xlpm.q,T616,LOG(_xlpm.p/_xlpm.q))</f>
        <v>-0.26324143477458145</v>
      </c>
      <c r="X616" s="2"/>
      <c r="AC616" s="2"/>
      <c r="AH616" s="2"/>
      <c r="AI616" s="2"/>
    </row>
    <row r="617" spans="1:35">
      <c r="A617" s="1" t="str">
        <f>_xlfn.LET(_xlpm.sep," : ",CONCATENATE(O617,_xlpm.sep,P617))</f>
        <v>~rou~ : [ɹaʊ]</v>
      </c>
      <c r="B617" s="1">
        <f>_xlfn.LET(_xlpm.d,$G617,_xlpm.k,_xlfn.CONCAT(LEFT(TRIM(B$1),1),"*"),COUNTIF(_xlpm.d,_xlpm.k))</f>
        <v>1</v>
      </c>
      <c r="C617" s="1">
        <f>_xlfn.LET(_xlpm.d,$G617,_xlpm.k,_xlfn.CONCAT(LEFT(TRIM(C$1),1),"*"),COUNTIF(_xlpm.d,_xlpm.k))</f>
        <v>0</v>
      </c>
      <c r="D617" s="1">
        <f>_xlfn.LET(_xlpm.d,$G617,_xlpm.k,_xlfn.CONCAT(LEFT(TRIM(D$1),1),"*"),COUNTIF(_xlpm.d,_xlpm.k))</f>
        <v>0</v>
      </c>
      <c r="E617" s="1">
        <f>LOG(F617+1,10)</f>
        <v>0.30102999566398114</v>
      </c>
      <c r="F617" s="7">
        <v>1</v>
      </c>
      <c r="G617" s="9" t="s">
        <v>5660</v>
      </c>
      <c r="H617" s="4">
        <f>F617/freq.sum.r6e</f>
        <v>4.9701789264413521E-5</v>
      </c>
      <c r="I617" s="1" t="str">
        <f>_xlfn.LET(_xlpm.sep,":",_xlpm.w,$G617,LEFT(_xlpm.w,FIND(_xlpm.sep,_xlpm.w)-1))</f>
        <v>ɹaʊ</v>
      </c>
      <c r="J617" s="1" t="str">
        <f>_xlfn.LET(_xlpm.sep,":",_xlpm.w,$G617,RIGHT(_xlpm.w,LEN(_xlpm.w)-FIND(_xlpm.sep,_xlpm.w)))</f>
        <v>rou</v>
      </c>
      <c r="K617" s="10">
        <f>_xlfn.LET(_xlpm.w,I617,LEN(_xlpm.w))</f>
        <v>3</v>
      </c>
      <c r="L617" s="10">
        <f>_xlfn.LET(_xlpm.w,J617,LEN(_xlpm.w))</f>
        <v>3</v>
      </c>
      <c r="M617" s="10">
        <f>_xlfn.LET(_xlpm.a,K617,_xlpm.b,L617,MAX(_xlpm.a,_xlpm.b))</f>
        <v>3</v>
      </c>
      <c r="N617" s="10">
        <f>_xlfn.LET(_xlpm.d,(K617,L617),MAX(_xlpm.d)-MIN(_xlpm.d))</f>
        <v>0</v>
      </c>
      <c r="O617" s="1" t="str">
        <f>_xlfn.LET(_xlpm.sep,":",_xlpm.w,$G617,_xlfn.CONCAT("~",RIGHT(_xlpm.w,LEN(_xlpm.w)-FIND(_xlpm.sep,_xlpm.w)),"~"))</f>
        <v>~rou~</v>
      </c>
      <c r="P617" s="1" t="str">
        <f>_xlfn.LET(_xlpm.sep,":",_xlpm.w,$G617,_xlfn.CONCAT("[",LEFT(_xlpm.w,FIND(_xlpm.sep,_xlpm.w)-1),"]"))</f>
        <v>[ɹaʊ]</v>
      </c>
      <c r="Q617" s="14" cm="1">
        <f t="array" ref="Q617">SUM(_xlfn._xlws.FILTER($H$2:$H$7117,_xlfn.MAP($O$2:$O$7117,_xlfn.LAMBDA(_xlpm.x,_xlpm.x=$O617))))</f>
        <v>5.4671968190854871E-4</v>
      </c>
      <c r="R617" s="14">
        <f>$H617/Q617</f>
        <v>9.0909090909090912E-2</v>
      </c>
      <c r="S617" s="14" cm="1">
        <f t="array" ref="S617">SUM(_xlfn._xlws.FILTER($H$2:$H$7117,_xlfn.MAP($P$2:$P$7117,_xlfn.LAMBDA(_xlpm.x,_xlpm.x=$P617))))</f>
        <v>2.9821073558648114E-4</v>
      </c>
      <c r="T617" s="14">
        <f>$H617/S617</f>
        <v>0.16666666666666666</v>
      </c>
      <c r="U617" s="14">
        <f>_xlfn.LET(_xlpm.freq,F617,_xlpm.size,M617+1,_xlpm.F,V617,LOG(1+_xlpm.freq)*LOG(1+_xlpm.size)*_xlpm.F)</f>
        <v>2.4754227926414671E-2</v>
      </c>
      <c r="V617" s="14">
        <f>_xlfn.LET(_xlpm.a,T617,_xlpm.b,R617,2*_xlpm.a*_xlpm.b/(_xlpm.a+_xlpm.b))</f>
        <v>0.11764705882352942</v>
      </c>
      <c r="W617" s="14">
        <f>_xlfn.LET(_xlpm.p,R617,_xlpm.q,T617,LOG(_xlpm.p/_xlpm.q))</f>
        <v>-0.26324143477458134</v>
      </c>
      <c r="X617" s="2"/>
      <c r="AC617" s="2"/>
      <c r="AH617" s="2"/>
      <c r="AI617" s="2"/>
    </row>
    <row r="618" spans="1:35">
      <c r="A618" s="1" t="str">
        <f>_xlfn.LET(_xlpm.sep," : ",CONCATENATE(O618,_xlpm.sep,P618))</f>
        <v>~bow~ : [baʊ]</v>
      </c>
      <c r="B618" s="1">
        <f>_xlfn.LET(_xlpm.d,$G618,_xlpm.k,_xlfn.CONCAT(LEFT(TRIM(B$1),1),"*"),COUNTIF(_xlpm.d,_xlpm.k))</f>
        <v>0</v>
      </c>
      <c r="C618" s="1">
        <f>_xlfn.LET(_xlpm.d,$G618,_xlpm.k,_xlfn.CONCAT(LEFT(TRIM(C$1),1),"*"),COUNTIF(_xlpm.d,_xlpm.k))</f>
        <v>0</v>
      </c>
      <c r="D618" s="1">
        <f>_xlfn.LET(_xlpm.d,$G618,_xlpm.k,_xlfn.CONCAT(LEFT(TRIM(D$1),1),"*"),COUNTIF(_xlpm.d,_xlpm.k))</f>
        <v>0</v>
      </c>
      <c r="E618" s="1">
        <f>LOG(F618+1,10)</f>
        <v>0.47712125471966244</v>
      </c>
      <c r="F618" s="7">
        <v>2</v>
      </c>
      <c r="G618" s="9" t="s">
        <v>103</v>
      </c>
      <c r="H618" s="4">
        <f>F618/freq.sum.r6e</f>
        <v>9.9403578528827041E-5</v>
      </c>
      <c r="I618" s="1" t="str">
        <f>_xlfn.LET(_xlpm.sep,":",_xlpm.w,$G618,LEFT(_xlpm.w,FIND(_xlpm.sep,_xlpm.w)-1))</f>
        <v>baʊ</v>
      </c>
      <c r="J618" s="1" t="str">
        <f>_xlfn.LET(_xlpm.sep,":",_xlpm.w,$G618,RIGHT(_xlpm.w,LEN(_xlpm.w)-FIND(_xlpm.sep,_xlpm.w)))</f>
        <v>bow</v>
      </c>
      <c r="K618" s="10">
        <f>_xlfn.LET(_xlpm.w,I618,LEN(_xlpm.w))</f>
        <v>3</v>
      </c>
      <c r="L618" s="10">
        <f>_xlfn.LET(_xlpm.w,J618,LEN(_xlpm.w))</f>
        <v>3</v>
      </c>
      <c r="M618" s="10">
        <f>_xlfn.LET(_xlpm.a,K618,_xlpm.b,L618,MAX(_xlpm.a,_xlpm.b))</f>
        <v>3</v>
      </c>
      <c r="N618" s="10">
        <f>_xlfn.LET(_xlpm.d,(K618,L618),MAX(_xlpm.d)-MIN(_xlpm.d))</f>
        <v>0</v>
      </c>
      <c r="O618" s="1" t="str">
        <f>_xlfn.LET(_xlpm.sep,":",_xlpm.w,$G618,_xlfn.CONCAT("~",RIGHT(_xlpm.w,LEN(_xlpm.w)-FIND(_xlpm.sep,_xlpm.w)),"~"))</f>
        <v>~bow~</v>
      </c>
      <c r="P618" s="1" t="str">
        <f>_xlfn.LET(_xlpm.sep,":",_xlpm.w,$G618,_xlfn.CONCAT("[",LEFT(_xlpm.w,FIND(_xlpm.sep,_xlpm.w)-1),"]"))</f>
        <v>[baʊ]</v>
      </c>
      <c r="Q618" s="14" cm="1">
        <f t="array" ref="Q618">SUM(_xlfn._xlws.FILTER($H$2:$H$7117,_xlfn.MAP($O$2:$O$7117,_xlfn.LAMBDA(_xlpm.x,_xlpm.x=$O618))))</f>
        <v>5.4671968190854871E-4</v>
      </c>
      <c r="R618" s="14">
        <f>$H618/Q618</f>
        <v>0.18181818181818182</v>
      </c>
      <c r="S618" s="14" cm="1">
        <f t="array" ref="S618">SUM(_xlfn._xlws.FILTER($H$2:$H$7117,_xlfn.MAP($P$2:$P$7117,_xlfn.LAMBDA(_xlpm.x,_xlpm.x=$P618))))</f>
        <v>2.9821073558648114E-4</v>
      </c>
      <c r="T618" s="14">
        <f>$H618/S618</f>
        <v>0.33333333333333331</v>
      </c>
      <c r="U618" s="14">
        <f>_xlfn.LET(_xlpm.freq,F618,_xlpm.size,M618+1,_xlpm.F,V618,LOG(1+_xlpm.freq)*LOG(1+_xlpm.size)*_xlpm.F)</f>
        <v>7.8469045995343351E-2</v>
      </c>
      <c r="V618" s="14">
        <f>_xlfn.LET(_xlpm.a,T618,_xlpm.b,R618,2*_xlpm.a*_xlpm.b/(_xlpm.a+_xlpm.b))</f>
        <v>0.23529411764705885</v>
      </c>
      <c r="W618" s="14">
        <f>_xlfn.LET(_xlpm.p,R618,_xlpm.q,T618,LOG(_xlpm.p/_xlpm.q))</f>
        <v>-0.26324143477458134</v>
      </c>
      <c r="X618" s="2"/>
      <c r="AC618" s="2"/>
      <c r="AH618" s="2"/>
      <c r="AI618" s="2"/>
    </row>
    <row r="619" spans="1:35">
      <c r="A619" s="1" t="str">
        <f>_xlfn.LET(_xlpm.sep," : ",CONCATENATE(O619,_xlpm.sep,P619))</f>
        <v>~thi~ : [ti]</v>
      </c>
      <c r="B619" s="1">
        <f>_xlfn.LET(_xlpm.d,$G619,_xlpm.k,_xlfn.CONCAT(LEFT(TRIM(B$1),1),"*"),COUNTIF(_xlpm.d,_xlpm.k))</f>
        <v>0</v>
      </c>
      <c r="C619" s="1">
        <f>_xlfn.LET(_xlpm.d,$G619,_xlpm.k,_xlfn.CONCAT(LEFT(TRIM(C$1),1),"*"),COUNTIF(_xlpm.d,_xlpm.k))</f>
        <v>0</v>
      </c>
      <c r="D619" s="1">
        <f>_xlfn.LET(_xlpm.d,$G619,_xlpm.k,_xlfn.CONCAT(LEFT(TRIM(D$1),1),"*"),COUNTIF(_xlpm.d,_xlpm.k))</f>
        <v>0</v>
      </c>
      <c r="E619" s="1">
        <f>LOG(F619+1,10)</f>
        <v>0.90308998699194343</v>
      </c>
      <c r="F619" s="7">
        <v>7</v>
      </c>
      <c r="G619" s="9" t="s">
        <v>4639</v>
      </c>
      <c r="H619" s="4">
        <f>F619/freq.sum.r6e</f>
        <v>3.4791252485089465E-4</v>
      </c>
      <c r="I619" s="1" t="str">
        <f>_xlfn.LET(_xlpm.sep,":",_xlpm.w,$G619,LEFT(_xlpm.w,FIND(_xlpm.sep,_xlpm.w)-1))</f>
        <v>ti</v>
      </c>
      <c r="J619" s="1" t="str">
        <f>_xlfn.LET(_xlpm.sep,":",_xlpm.w,$G619,RIGHT(_xlpm.w,LEN(_xlpm.w)-FIND(_xlpm.sep,_xlpm.w)))</f>
        <v>thi</v>
      </c>
      <c r="K619" s="10">
        <f>_xlfn.LET(_xlpm.w,I619,LEN(_xlpm.w))</f>
        <v>2</v>
      </c>
      <c r="L619" s="10">
        <f>_xlfn.LET(_xlpm.w,J619,LEN(_xlpm.w))</f>
        <v>3</v>
      </c>
      <c r="M619" s="10">
        <f>_xlfn.LET(_xlpm.a,K619,_xlpm.b,L619,MAX(_xlpm.a,_xlpm.b))</f>
        <v>3</v>
      </c>
      <c r="N619" s="10">
        <f>_xlfn.LET(_xlpm.d,(K619,L619),MAX(_xlpm.d)-MIN(_xlpm.d))</f>
        <v>1</v>
      </c>
      <c r="O619" s="1" t="str">
        <f>_xlfn.LET(_xlpm.sep,":",_xlpm.w,$G619,_xlfn.CONCAT("~",RIGHT(_xlpm.w,LEN(_xlpm.w)-FIND(_xlpm.sep,_xlpm.w)),"~"))</f>
        <v>~thi~</v>
      </c>
      <c r="P619" s="1" t="str">
        <f>_xlfn.LET(_xlpm.sep,":",_xlpm.w,$G619,_xlfn.CONCAT("[",LEFT(_xlpm.w,FIND(_xlpm.sep,_xlpm.w)-1),"]"))</f>
        <v>[ti]</v>
      </c>
      <c r="Q619" s="14" cm="1">
        <f t="array" ref="Q619">SUM(_xlfn._xlws.FILTER($H$2:$H$7117,_xlfn.MAP($O$2:$O$7117,_xlfn.LAMBDA(_xlpm.x,_xlpm.x=$O619))))</f>
        <v>2.5347912524850895E-3</v>
      </c>
      <c r="R619" s="14">
        <f>$H619/Q619</f>
        <v>0.13725490196078433</v>
      </c>
      <c r="S619" s="14" cm="1">
        <f t="array" ref="S619">SUM(_xlfn._xlws.FILTER($H$2:$H$7117,_xlfn.MAP($P$2:$P$7117,_xlfn.LAMBDA(_xlpm.x,_xlpm.x=$P619))))</f>
        <v>1.3916500994035786E-3</v>
      </c>
      <c r="T619" s="14">
        <f>$H619/S619</f>
        <v>0.25</v>
      </c>
      <c r="U619" s="14">
        <f>_xlfn.LET(_xlpm.freq,F619,_xlpm.size,M619+1,_xlpm.F,V619,LOG(1+_xlpm.freq)*LOG(1+_xlpm.size)*_xlpm.F)</f>
        <v>0.11186404265481058</v>
      </c>
      <c r="V619" s="14">
        <f>_xlfn.LET(_xlpm.a,T619,_xlpm.b,R619,2*_xlpm.a*_xlpm.b/(_xlpm.a+_xlpm.b))</f>
        <v>0.17721518987341772</v>
      </c>
      <c r="W619" s="14">
        <f>_xlfn.LET(_xlpm.p,R619,_xlpm.q,T619,LOG(_xlpm.p/_xlpm.q))</f>
        <v>-0.26041214475571711</v>
      </c>
      <c r="X619" s="2"/>
      <c r="AC619" s="2"/>
      <c r="AH619" s="2"/>
      <c r="AI619" s="2"/>
    </row>
    <row r="620" spans="1:35">
      <c r="A620" s="1" t="str">
        <f>_xlfn.LET(_xlpm.sep," : ",CONCATENATE(O620,_xlpm.sep,P620))</f>
        <v>~whi~ : [hwɪ]</v>
      </c>
      <c r="B620" s="1">
        <f>_xlfn.LET(_xlpm.d,$G620,_xlpm.k,_xlfn.CONCAT(LEFT(TRIM(B$1),1),"*"),COUNTIF(_xlpm.d,_xlpm.k))</f>
        <v>0</v>
      </c>
      <c r="C620" s="1">
        <f>_xlfn.LET(_xlpm.d,$G620,_xlpm.k,_xlfn.CONCAT(LEFT(TRIM(C$1),1),"*"),COUNTIF(_xlpm.d,_xlpm.k))</f>
        <v>0</v>
      </c>
      <c r="D620" s="1">
        <f>_xlfn.LET(_xlpm.d,$G620,_xlpm.k,_xlfn.CONCAT(LEFT(TRIM(D$1),1),"*"),COUNTIF(_xlpm.d,_xlpm.k))</f>
        <v>0</v>
      </c>
      <c r="E620" s="1">
        <f>LOG(F620+1,10)</f>
        <v>1.3617278360175928</v>
      </c>
      <c r="F620" s="7">
        <v>22</v>
      </c>
      <c r="G620" s="9" t="s">
        <v>1235</v>
      </c>
      <c r="H620" s="4">
        <f>F620/freq.sum.r6e</f>
        <v>1.0934393638170974E-3</v>
      </c>
      <c r="I620" s="1" t="str">
        <f>_xlfn.LET(_xlpm.sep,":",_xlpm.w,$G620,LEFT(_xlpm.w,FIND(_xlpm.sep,_xlpm.w)-1))</f>
        <v>hwɪ</v>
      </c>
      <c r="J620" s="1" t="str">
        <f>_xlfn.LET(_xlpm.sep,":",_xlpm.w,$G620,RIGHT(_xlpm.w,LEN(_xlpm.w)-FIND(_xlpm.sep,_xlpm.w)))</f>
        <v>whi</v>
      </c>
      <c r="K620" s="10">
        <f>_xlfn.LET(_xlpm.w,I620,LEN(_xlpm.w))</f>
        <v>3</v>
      </c>
      <c r="L620" s="10">
        <f>_xlfn.LET(_xlpm.w,J620,LEN(_xlpm.w))</f>
        <v>3</v>
      </c>
      <c r="M620" s="10">
        <f>_xlfn.LET(_xlpm.a,K620,_xlpm.b,L620,MAX(_xlpm.a,_xlpm.b))</f>
        <v>3</v>
      </c>
      <c r="N620" s="10">
        <f>_xlfn.LET(_xlpm.d,(K620,L620),MAX(_xlpm.d)-MIN(_xlpm.d))</f>
        <v>0</v>
      </c>
      <c r="O620" s="1" t="str">
        <f>_xlfn.LET(_xlpm.sep,":",_xlpm.w,$G620,_xlfn.CONCAT("~",RIGHT(_xlpm.w,LEN(_xlpm.w)-FIND(_xlpm.sep,_xlpm.w)),"~"))</f>
        <v>~whi~</v>
      </c>
      <c r="P620" s="1" t="str">
        <f>_xlfn.LET(_xlpm.sep,":",_xlpm.w,$G620,_xlfn.CONCAT("[",LEFT(_xlpm.w,FIND(_xlpm.sep,_xlpm.w)-1),"]"))</f>
        <v>[hwɪ]</v>
      </c>
      <c r="Q620" s="14" cm="1">
        <f t="array" ref="Q620">SUM(_xlfn._xlws.FILTER($H$2:$H$7111,_xlfn.MAP($O$2:$O$7111,_xlfn.LAMBDA(_xlpm.x,_xlpm.x=$O620))))</f>
        <v>2.8827037773359841E-3</v>
      </c>
      <c r="R620" s="14">
        <f>$H620/Q620</f>
        <v>0.37931034482758619</v>
      </c>
      <c r="S620" s="14" cm="1">
        <f t="array" ref="S620">SUM(_xlfn._xlws.FILTER($H$2:$H$7111,_xlfn.MAP($P$2:$P$7111,_xlfn.LAMBDA(_xlpm.x,_xlpm.x=$P620))))</f>
        <v>1.5904572564612327E-3</v>
      </c>
      <c r="T620" s="14">
        <f>$H620/S620</f>
        <v>0.6875</v>
      </c>
      <c r="U620" s="14">
        <f>_xlfn.LET(_xlpm.freq,F620,_xlpm.size,M620+1,_xlpm.F,V620,LOG(1+_xlpm.freq)*LOG(1+_xlpm.size)*_xlpm.F)</f>
        <v>0.46532782337345058</v>
      </c>
      <c r="V620" s="14">
        <f>_xlfn.LET(_xlpm.a,T620,_xlpm.b,R620,2*_xlpm.a*_xlpm.b/(_xlpm.a+_xlpm.b))</f>
        <v>0.48888888888888887</v>
      </c>
      <c r="W620" s="14">
        <f>_xlfn.LET(_xlpm.p,R620,_xlpm.q,T620,LOG(_xlpm.p/_xlpm.q))</f>
        <v>-0.25827801524303129</v>
      </c>
      <c r="X620" s="2"/>
      <c r="AC620" s="2"/>
      <c r="AH620" s="2"/>
      <c r="AI620" s="2"/>
    </row>
    <row r="621" spans="1:35">
      <c r="A621" s="1" t="str">
        <f>_xlfn.LET(_xlpm.sep," : ",CONCATENATE(O621,_xlpm.sep,P621))</f>
        <v>~ste~ : [sti]</v>
      </c>
      <c r="B621" s="1">
        <f>_xlfn.LET(_xlpm.d,$G621,_xlpm.k,_xlfn.CONCAT(LEFT(TRIM(B$1),1),"*"),COUNTIF(_xlpm.d,_xlpm.k))</f>
        <v>0</v>
      </c>
      <c r="C621" s="1">
        <f>_xlfn.LET(_xlpm.d,$G621,_xlpm.k,_xlfn.CONCAT(LEFT(TRIM(C$1),1),"*"),COUNTIF(_xlpm.d,_xlpm.k))</f>
        <v>0</v>
      </c>
      <c r="D621" s="1">
        <f>_xlfn.LET(_xlpm.d,$G621,_xlpm.k,_xlfn.CONCAT(LEFT(TRIM(D$1),1),"*"),COUNTIF(_xlpm.d,_xlpm.k))</f>
        <v>0</v>
      </c>
      <c r="E621" s="1">
        <f>LOG(F621+1,10)</f>
        <v>0.90308998699194343</v>
      </c>
      <c r="F621" s="7">
        <v>7</v>
      </c>
      <c r="G621" s="9" t="s">
        <v>4263</v>
      </c>
      <c r="H621" s="4">
        <f>F621/freq.sum.r6e</f>
        <v>3.4791252485089465E-4</v>
      </c>
      <c r="I621" s="1" t="str">
        <f>_xlfn.LET(_xlpm.sep,":",_xlpm.w,$G621,LEFT(_xlpm.w,FIND(_xlpm.sep,_xlpm.w)-1))</f>
        <v>sti</v>
      </c>
      <c r="J621" s="1" t="str">
        <f>_xlfn.LET(_xlpm.sep,":",_xlpm.w,$G621,RIGHT(_xlpm.w,LEN(_xlpm.w)-FIND(_xlpm.sep,_xlpm.w)))</f>
        <v>ste</v>
      </c>
      <c r="K621" s="10">
        <f>_xlfn.LET(_xlpm.w,I621,LEN(_xlpm.w))</f>
        <v>3</v>
      </c>
      <c r="L621" s="10">
        <f>_xlfn.LET(_xlpm.w,J621,LEN(_xlpm.w))</f>
        <v>3</v>
      </c>
      <c r="M621" s="10">
        <f>_xlfn.LET(_xlpm.a,K621,_xlpm.b,L621,MAX(_xlpm.a,_xlpm.b))</f>
        <v>3</v>
      </c>
      <c r="N621" s="10">
        <f>_xlfn.LET(_xlpm.d,(K621,L621),MAX(_xlpm.d)-MIN(_xlpm.d))</f>
        <v>0</v>
      </c>
      <c r="O621" s="1" t="str">
        <f>_xlfn.LET(_xlpm.sep,":",_xlpm.w,$G621,_xlfn.CONCAT("~",RIGHT(_xlpm.w,LEN(_xlpm.w)-FIND(_xlpm.sep,_xlpm.w)),"~"))</f>
        <v>~ste~</v>
      </c>
      <c r="P621" s="1" t="str">
        <f>_xlfn.LET(_xlpm.sep,":",_xlpm.w,$G621,_xlfn.CONCAT("[",LEFT(_xlpm.w,FIND(_xlpm.sep,_xlpm.w)-1),"]"))</f>
        <v>[sti]</v>
      </c>
      <c r="Q621" s="14" cm="1">
        <f t="array" ref="Q621">SUM(_xlfn._xlws.FILTER($H$2:$H$7111,_xlfn.MAP($O$2:$O$7111,_xlfn.LAMBDA(_xlpm.x,_xlpm.x=$O621))))</f>
        <v>1.8886679920477136E-3</v>
      </c>
      <c r="R621" s="14">
        <f>$H621/Q621</f>
        <v>0.18421052631578949</v>
      </c>
      <c r="S621" s="14" cm="1">
        <f t="array" ref="S621">SUM(_xlfn._xlws.FILTER($H$2:$H$7111,_xlfn.MAP($P$2:$P$7111,_xlfn.LAMBDA(_xlpm.x,_xlpm.x=$P621))))</f>
        <v>1.043737574552684E-3</v>
      </c>
      <c r="T621" s="14">
        <f>$H621/S621</f>
        <v>0.33333333333333331</v>
      </c>
      <c r="U621" s="14">
        <f>_xlfn.LET(_xlpm.freq,F621,_xlpm.size,M621+1,_xlpm.F,V621,LOG(1+_xlpm.freq)*LOG(1+_xlpm.size)*_xlpm.F)</f>
        <v>0.14978405711406839</v>
      </c>
      <c r="V621" s="14">
        <f>_xlfn.LET(_xlpm.a,T621,_xlpm.b,R621,2*_xlpm.a*_xlpm.b/(_xlpm.a+_xlpm.b))</f>
        <v>0.23728813559322032</v>
      </c>
      <c r="W621" s="14">
        <f>_xlfn.LET(_xlpm.p,R621,_xlpm.q,T621,LOG(_xlpm.p/_xlpm.q))</f>
        <v>-0.25756430188289087</v>
      </c>
      <c r="X621" s="2"/>
      <c r="AC621" s="2"/>
      <c r="AH621" s="2"/>
      <c r="AI621" s="2"/>
    </row>
    <row r="622" spans="1:35">
      <c r="A622" s="1" t="str">
        <f>_xlfn.LET(_xlpm.sep," : ",CONCATENATE(O622,_xlpm.sep,P622))</f>
        <v>~bru~ : [bjə]</v>
      </c>
      <c r="B622" s="1">
        <f>_xlfn.LET(_xlpm.d,$G622,_xlpm.k,_xlfn.CONCAT(LEFT(TRIM(B$1),1),"*"),COUNTIF(_xlpm.d,_xlpm.k))</f>
        <v>0</v>
      </c>
      <c r="C622" s="1">
        <f>_xlfn.LET(_xlpm.d,$G622,_xlpm.k,_xlfn.CONCAT(LEFT(TRIM(C$1),1),"*"),COUNTIF(_xlpm.d,_xlpm.k))</f>
        <v>0</v>
      </c>
      <c r="D622" s="1">
        <f>_xlfn.LET(_xlpm.d,$G622,_xlpm.k,_xlfn.CONCAT(LEFT(TRIM(D$1),1),"*"),COUNTIF(_xlpm.d,_xlpm.k))</f>
        <v>0</v>
      </c>
      <c r="E622" s="1">
        <f>LOG(F622+1,10)</f>
        <v>0.47712125471966244</v>
      </c>
      <c r="F622" s="7">
        <v>2</v>
      </c>
      <c r="G622" s="9" t="s">
        <v>144</v>
      </c>
      <c r="H622" s="4">
        <f>F622/freq.sum.r6e</f>
        <v>9.9403578528827041E-5</v>
      </c>
      <c r="I622" s="1" t="str">
        <f>_xlfn.LET(_xlpm.sep,":",_xlpm.w,$G622,LEFT(_xlpm.w,FIND(_xlpm.sep,_xlpm.w)-1))</f>
        <v>bjə</v>
      </c>
      <c r="J622" s="1" t="str">
        <f>_xlfn.LET(_xlpm.sep,":",_xlpm.w,$G622,RIGHT(_xlpm.w,LEN(_xlpm.w)-FIND(_xlpm.sep,_xlpm.w)))</f>
        <v>bru</v>
      </c>
      <c r="K622" s="10">
        <f>_xlfn.LET(_xlpm.w,I622,LEN(_xlpm.w))</f>
        <v>3</v>
      </c>
      <c r="L622" s="10">
        <f>_xlfn.LET(_xlpm.w,J622,LEN(_xlpm.w))</f>
        <v>3</v>
      </c>
      <c r="M622" s="10">
        <f>_xlfn.LET(_xlpm.a,K622,_xlpm.b,L622,MAX(_xlpm.a,_xlpm.b))</f>
        <v>3</v>
      </c>
      <c r="N622" s="10">
        <f>_xlfn.LET(_xlpm.d,(K622,L622),MAX(_xlpm.d)-MIN(_xlpm.d))</f>
        <v>0</v>
      </c>
      <c r="O622" s="1" t="str">
        <f>_xlfn.LET(_xlpm.sep,":",_xlpm.w,$G622,_xlfn.CONCAT("~",RIGHT(_xlpm.w,LEN(_xlpm.w)-FIND(_xlpm.sep,_xlpm.w)),"~"))</f>
        <v>~bru~</v>
      </c>
      <c r="P622" s="1" t="str">
        <f>_xlfn.LET(_xlpm.sep,":",_xlpm.w,$G622,_xlfn.CONCAT("[",LEFT(_xlpm.w,FIND(_xlpm.sep,_xlpm.w)-1),"]"))</f>
        <v>[bjə]</v>
      </c>
      <c r="Q622" s="14" cm="1">
        <f t="array" ref="Q622">SUM(_xlfn._xlws.FILTER($H$2:$H$7117,_xlfn.MAP($O$2:$O$7117,_xlfn.LAMBDA(_xlpm.x,_xlpm.x=$O622))))</f>
        <v>4.4731610337972168E-4</v>
      </c>
      <c r="R622" s="14">
        <f>$H622/Q622</f>
        <v>0.22222222222222224</v>
      </c>
      <c r="S622" s="14" cm="1">
        <f t="array" ref="S622">SUM(_xlfn._xlws.FILTER($H$2:$H$7117,_xlfn.MAP($P$2:$P$7117,_xlfn.LAMBDA(_xlpm.x,_xlpm.x=$P622))))</f>
        <v>2.4850894632206762E-4</v>
      </c>
      <c r="T622" s="14">
        <f>$H622/S622</f>
        <v>0.39999999999999997</v>
      </c>
      <c r="U622" s="14">
        <f>_xlfn.LET(_xlpm.freq,F622,_xlpm.size,M622+1,_xlpm.F,V622,LOG(1+_xlpm.freq)*LOG(1+_xlpm.size)*_xlpm.F)</f>
        <v>9.5283841565774047E-2</v>
      </c>
      <c r="V622" s="14">
        <f>_xlfn.LET(_xlpm.a,T622,_xlpm.b,R622,2*_xlpm.a*_xlpm.b/(_xlpm.a+_xlpm.b))</f>
        <v>0.2857142857142857</v>
      </c>
      <c r="W622" s="14">
        <f>_xlfn.LET(_xlpm.p,R622,_xlpm.q,T622,LOG(_xlpm.p/_xlpm.q))</f>
        <v>-0.25527250510330596</v>
      </c>
      <c r="X622" s="2"/>
      <c r="AC622" s="2"/>
      <c r="AH622" s="2"/>
      <c r="AI622" s="2"/>
    </row>
    <row r="623" spans="1:35">
      <c r="A623" s="1" t="str">
        <f>_xlfn.LET(_xlpm.sep," : ",CONCATENATE(O623,_xlpm.sep,P623))</f>
        <v>~whi~ : [waɪ]</v>
      </c>
      <c r="B623" s="1">
        <f>_xlfn.LET(_xlpm.d,$G623,_xlpm.k,_xlfn.CONCAT(LEFT(TRIM(B$1),1),"*"),COUNTIF(_xlpm.d,_xlpm.k))</f>
        <v>0</v>
      </c>
      <c r="C623" s="1">
        <f>_xlfn.LET(_xlpm.d,$G623,_xlpm.k,_xlfn.CONCAT(LEFT(TRIM(C$1),1),"*"),COUNTIF(_xlpm.d,_xlpm.k))</f>
        <v>0</v>
      </c>
      <c r="D623" s="1">
        <f>_xlfn.LET(_xlpm.d,$G623,_xlpm.k,_xlfn.CONCAT(LEFT(TRIM(D$1),1),"*"),COUNTIF(_xlpm.d,_xlpm.k))</f>
        <v>0</v>
      </c>
      <c r="E623" s="1">
        <f>LOG(F623+1,10)</f>
        <v>0.90308998699194343</v>
      </c>
      <c r="F623" s="7">
        <v>7</v>
      </c>
      <c r="G623" s="9" t="s">
        <v>5205</v>
      </c>
      <c r="H623" s="4">
        <f>F623/freq.sum.r6e</f>
        <v>3.4791252485089465E-4</v>
      </c>
      <c r="I623" s="1" t="str">
        <f>_xlfn.LET(_xlpm.sep,":",_xlpm.w,$G623,LEFT(_xlpm.w,FIND(_xlpm.sep,_xlpm.w)-1))</f>
        <v>waɪ</v>
      </c>
      <c r="J623" s="1" t="str">
        <f>_xlfn.LET(_xlpm.sep,":",_xlpm.w,$G623,RIGHT(_xlpm.w,LEN(_xlpm.w)-FIND(_xlpm.sep,_xlpm.w)))</f>
        <v>whi</v>
      </c>
      <c r="K623" s="10">
        <f>_xlfn.LET(_xlpm.w,I623,LEN(_xlpm.w))</f>
        <v>3</v>
      </c>
      <c r="L623" s="10">
        <f>_xlfn.LET(_xlpm.w,J623,LEN(_xlpm.w))</f>
        <v>3</v>
      </c>
      <c r="M623" s="10">
        <f>_xlfn.LET(_xlpm.a,K623,_xlpm.b,L623,MAX(_xlpm.a,_xlpm.b))</f>
        <v>3</v>
      </c>
      <c r="N623" s="10">
        <f>_xlfn.LET(_xlpm.d,(K623,L623),MAX(_xlpm.d)-MIN(_xlpm.d))</f>
        <v>0</v>
      </c>
      <c r="O623" s="1" t="str">
        <f>_xlfn.LET(_xlpm.sep,":",_xlpm.w,$G623,_xlfn.CONCAT("~",RIGHT(_xlpm.w,LEN(_xlpm.w)-FIND(_xlpm.sep,_xlpm.w)),"~"))</f>
        <v>~whi~</v>
      </c>
      <c r="P623" s="1" t="str">
        <f>_xlfn.LET(_xlpm.sep,":",_xlpm.w,$G623,_xlfn.CONCAT("[",LEFT(_xlpm.w,FIND(_xlpm.sep,_xlpm.w)-1),"]"))</f>
        <v>[waɪ]</v>
      </c>
      <c r="Q623" s="14" cm="1">
        <f t="array" ref="Q623">SUM(_xlfn._xlws.FILTER($H$2:$H$7111,_xlfn.MAP($O$2:$O$7111,_xlfn.LAMBDA(_xlpm.x,_xlpm.x=$O623))))</f>
        <v>2.8827037773359841E-3</v>
      </c>
      <c r="R623" s="14">
        <f>$H623/Q623</f>
        <v>0.1206896551724138</v>
      </c>
      <c r="S623" s="14" cm="1">
        <f t="array" ref="S623">SUM(_xlfn._xlws.FILTER($H$2:$H$7111,_xlfn.MAP($P$2:$P$7111,_xlfn.LAMBDA(_xlpm.x,_xlpm.x=$P623))))</f>
        <v>1.6401590457256461E-3</v>
      </c>
      <c r="T623" s="14">
        <f>$H623/S623</f>
        <v>0.21212121212121213</v>
      </c>
      <c r="U623" s="14">
        <f>_xlfn.LET(_xlpm.freq,F623,_xlpm.size,M623+1,_xlpm.F,V623,LOG(1+_xlpm.freq)*LOG(1+_xlpm.size)*_xlpm.F)</f>
        <v>9.7112740326703695E-2</v>
      </c>
      <c r="V623" s="14">
        <f>_xlfn.LET(_xlpm.a,T623,_xlpm.b,R623,2*_xlpm.a*_xlpm.b/(_xlpm.a+_xlpm.b))</f>
        <v>0.15384615384615385</v>
      </c>
      <c r="W623" s="14">
        <f>_xlfn.LET(_xlpm.p,R623,_xlpm.q,T623,LOG(_xlpm.p/_xlpm.q))</f>
        <v>-0.24491405368504979</v>
      </c>
      <c r="X623" s="2"/>
      <c r="AC623" s="2"/>
      <c r="AH623" s="2"/>
      <c r="AI623" s="2"/>
    </row>
    <row r="624" spans="1:35">
      <c r="A624" s="1" t="str">
        <f>_xlfn.LET(_xlpm.sep," : ",CONCATENATE(O624,_xlpm.sep,P624))</f>
        <v>~pow~ : [pɑ]</v>
      </c>
      <c r="B624" s="1">
        <f>_xlfn.LET(_xlpm.d,$G624,_xlpm.k,_xlfn.CONCAT(LEFT(TRIM(B$1),1),"*"),COUNTIF(_xlpm.d,_xlpm.k))</f>
        <v>0</v>
      </c>
      <c r="C624" s="1">
        <f>_xlfn.LET(_xlpm.d,$G624,_xlpm.k,_xlfn.CONCAT(LEFT(TRIM(C$1),1),"*"),COUNTIF(_xlpm.d,_xlpm.k))</f>
        <v>0</v>
      </c>
      <c r="D624" s="1">
        <f>_xlfn.LET(_xlpm.d,$G624,_xlpm.k,_xlfn.CONCAT(LEFT(TRIM(D$1),1),"*"),COUNTIF(_xlpm.d,_xlpm.k))</f>
        <v>0</v>
      </c>
      <c r="E624" s="1">
        <f>LOG(F624+1,10)</f>
        <v>0.30102999566398114</v>
      </c>
      <c r="F624" s="7">
        <v>1</v>
      </c>
      <c r="G624" s="9" t="s">
        <v>3754</v>
      </c>
      <c r="H624" s="4">
        <f>F624/freq.sum.r6e</f>
        <v>4.9701789264413521E-5</v>
      </c>
      <c r="I624" s="1" t="str">
        <f>_xlfn.LET(_xlpm.sep,":",_xlpm.w,$G624,LEFT(_xlpm.w,FIND(_xlpm.sep,_xlpm.w)-1))</f>
        <v>pɑ</v>
      </c>
      <c r="J624" s="1" t="str">
        <f>_xlfn.LET(_xlpm.sep,":",_xlpm.w,$G624,RIGHT(_xlpm.w,LEN(_xlpm.w)-FIND(_xlpm.sep,_xlpm.w)))</f>
        <v>pow</v>
      </c>
      <c r="K624" s="10">
        <f>_xlfn.LET(_xlpm.w,I624,LEN(_xlpm.w))</f>
        <v>2</v>
      </c>
      <c r="L624" s="10">
        <f>_xlfn.LET(_xlpm.w,J624,LEN(_xlpm.w))</f>
        <v>3</v>
      </c>
      <c r="M624" s="10">
        <f>_xlfn.LET(_xlpm.a,K624,_xlpm.b,L624,MAX(_xlpm.a,_xlpm.b))</f>
        <v>3</v>
      </c>
      <c r="N624" s="10">
        <f>_xlfn.LET(_xlpm.d,(K624,L624),MAX(_xlpm.d)-MIN(_xlpm.d))</f>
        <v>1</v>
      </c>
      <c r="O624" s="1" t="str">
        <f>_xlfn.LET(_xlpm.sep,":",_xlpm.w,$G624,_xlfn.CONCAT("~",RIGHT(_xlpm.w,LEN(_xlpm.w)-FIND(_xlpm.sep,_xlpm.w)),"~"))</f>
        <v>~pow~</v>
      </c>
      <c r="P624" s="1" t="str">
        <f>_xlfn.LET(_xlpm.sep,":",_xlpm.w,$G624,_xlfn.CONCAT("[",LEFT(_xlpm.w,FIND(_xlpm.sep,_xlpm.w)-1),"]"))</f>
        <v>[pɑ]</v>
      </c>
      <c r="Q624" s="14" cm="1">
        <f t="array" ref="Q624">SUM(_xlfn._xlws.FILTER($H$2:$H$7117,_xlfn.MAP($O$2:$O$7117,_xlfn.LAMBDA(_xlpm.x,_xlpm.x=$O624))))</f>
        <v>3.4791252485089465E-4</v>
      </c>
      <c r="R624" s="14">
        <f>$H624/Q624</f>
        <v>0.14285714285714285</v>
      </c>
      <c r="S624" s="14" cm="1">
        <f t="array" ref="S624">SUM(_xlfn._xlws.FILTER($H$2:$H$7117,_xlfn.MAP($P$2:$P$7117,_xlfn.LAMBDA(_xlpm.x,_xlpm.x=$P624))))</f>
        <v>1.9880715705765408E-4</v>
      </c>
      <c r="T624" s="14">
        <f>$H624/S624</f>
        <v>0.25</v>
      </c>
      <c r="U624" s="14">
        <f>_xlfn.LET(_xlpm.freq,F624,_xlpm.size,M624+1,_xlpm.F,V624,LOG(1+_xlpm.freq)*LOG(1+_xlpm.size)*_xlpm.F)</f>
        <v>3.8256534068095399E-2</v>
      </c>
      <c r="V624" s="14">
        <f>_xlfn.LET(_xlpm.a,T624,_xlpm.b,R624,2*_xlpm.a*_xlpm.b/(_xlpm.a+_xlpm.b))</f>
        <v>0.18181818181818182</v>
      </c>
      <c r="W624" s="14">
        <f>_xlfn.LET(_xlpm.p,R624,_xlpm.q,T624,LOG(_xlpm.p/_xlpm.q))</f>
        <v>-0.24303804868629447</v>
      </c>
      <c r="X624" s="2"/>
      <c r="AC624" s="2"/>
      <c r="AH624" s="2"/>
      <c r="AI624" s="2"/>
    </row>
    <row r="625" spans="1:35">
      <c r="A625" s="1" t="str">
        <f>_xlfn.LET(_xlpm.sep," : ",CONCATENATE(O625,_xlpm.sep,P625))</f>
        <v>~nve~ : [nvɛ]</v>
      </c>
      <c r="B625" s="1">
        <f>_xlfn.LET(_xlpm.d,$G625,_xlpm.k,_xlfn.CONCAT(LEFT(TRIM(B$1),1),"*"),COUNTIF(_xlpm.d,_xlpm.k))</f>
        <v>0</v>
      </c>
      <c r="C625" s="1">
        <f>_xlfn.LET(_xlpm.d,$G625,_xlpm.k,_xlfn.CONCAT(LEFT(TRIM(C$1),1),"*"),COUNTIF(_xlpm.d,_xlpm.k))</f>
        <v>0</v>
      </c>
      <c r="D625" s="1">
        <f>_xlfn.LET(_xlpm.d,$G625,_xlpm.k,_xlfn.CONCAT(LEFT(TRIM(D$1),1),"*"),COUNTIF(_xlpm.d,_xlpm.k))</f>
        <v>1</v>
      </c>
      <c r="E625" s="1">
        <f>LOG(F625+1,10)</f>
        <v>0.77815125038364352</v>
      </c>
      <c r="F625" s="7">
        <v>5</v>
      </c>
      <c r="G625" s="9" t="s">
        <v>3307</v>
      </c>
      <c r="H625" s="4">
        <f>F625/freq.sum.r6e</f>
        <v>2.4850894632206757E-4</v>
      </c>
      <c r="I625" s="1" t="str">
        <f>_xlfn.LET(_xlpm.sep,":",_xlpm.w,$G625,LEFT(_xlpm.w,FIND(_xlpm.sep,_xlpm.w)-1))</f>
        <v>nvɛ</v>
      </c>
      <c r="J625" s="1" t="str">
        <f>_xlfn.LET(_xlpm.sep,":",_xlpm.w,$G625,RIGHT(_xlpm.w,LEN(_xlpm.w)-FIND(_xlpm.sep,_xlpm.w)))</f>
        <v>nve</v>
      </c>
      <c r="K625" s="10">
        <f>_xlfn.LET(_xlpm.w,I625,LEN(_xlpm.w))</f>
        <v>3</v>
      </c>
      <c r="L625" s="10">
        <f>_xlfn.LET(_xlpm.w,J625,LEN(_xlpm.w))</f>
        <v>3</v>
      </c>
      <c r="M625" s="10">
        <f>_xlfn.LET(_xlpm.a,K625,_xlpm.b,L625,MAX(_xlpm.a,_xlpm.b))</f>
        <v>3</v>
      </c>
      <c r="N625" s="10">
        <f>_xlfn.LET(_xlpm.d,(K625,L625),MAX(_xlpm.d)-MIN(_xlpm.d))</f>
        <v>0</v>
      </c>
      <c r="O625" s="1" t="str">
        <f>_xlfn.LET(_xlpm.sep,":",_xlpm.w,$G625,_xlfn.CONCAT("~",RIGHT(_xlpm.w,LEN(_xlpm.w)-FIND(_xlpm.sep,_xlpm.w)),"~"))</f>
        <v>~nve~</v>
      </c>
      <c r="P625" s="1" t="str">
        <f>_xlfn.LET(_xlpm.sep,":",_xlpm.w,$G625,_xlfn.CONCAT("[",LEFT(_xlpm.w,FIND(_xlpm.sep,_xlpm.w)-1),"]"))</f>
        <v>[nvɛ]</v>
      </c>
      <c r="Q625" s="14" cm="1">
        <f t="array" ref="Q625">SUM(_xlfn._xlws.FILTER($H$2:$H$7117,_xlfn.MAP($O$2:$O$7117,_xlfn.LAMBDA(_xlpm.x,_xlpm.x=$O625))))</f>
        <v>6.958250497017893E-4</v>
      </c>
      <c r="R625" s="14">
        <f>$H625/Q625</f>
        <v>0.3571428571428571</v>
      </c>
      <c r="S625" s="14" cm="1">
        <f t="array" ref="S625">SUM(_xlfn._xlws.FILTER($H$2:$H$7117,_xlfn.MAP($P$2:$P$7117,_xlfn.LAMBDA(_xlpm.x,_xlpm.x=$P625))))</f>
        <v>3.9761431411530811E-4</v>
      </c>
      <c r="T625" s="14">
        <f>$H625/S625</f>
        <v>0.625</v>
      </c>
      <c r="U625" s="14">
        <f>_xlfn.LET(_xlpm.freq,F625,_xlpm.size,M625+1,_xlpm.F,V625,LOG(1+_xlpm.freq)*LOG(1+_xlpm.size)*_xlpm.F)</f>
        <v>0.24722926493396993</v>
      </c>
      <c r="V625" s="14">
        <f>_xlfn.LET(_xlpm.a,T625,_xlpm.b,R625,2*_xlpm.a*_xlpm.b/(_xlpm.a+_xlpm.b))</f>
        <v>0.45454545454545453</v>
      </c>
      <c r="W625" s="14">
        <f>_xlfn.LET(_xlpm.p,R625,_xlpm.q,T625,LOG(_xlpm.p/_xlpm.q))</f>
        <v>-0.24303804868629447</v>
      </c>
      <c r="X625" s="2"/>
      <c r="AC625" s="2"/>
      <c r="AH625" s="2"/>
      <c r="AI625" s="2"/>
    </row>
    <row r="626" spans="1:35">
      <c r="A626" s="1" t="str">
        <f>_xlfn.LET(_xlpm.sep," : ",CONCATENATE(O626,_xlpm.sep,P626))</f>
        <v>~tre~ : [tɹɛ]</v>
      </c>
      <c r="B626" s="1">
        <f>_xlfn.LET(_xlpm.d,$G626,_xlpm.k,_xlfn.CONCAT(LEFT(TRIM(B$1),1),"*"),COUNTIF(_xlpm.d,_xlpm.k))</f>
        <v>0</v>
      </c>
      <c r="C626" s="1">
        <f>_xlfn.LET(_xlpm.d,$G626,_xlpm.k,_xlfn.CONCAT(LEFT(TRIM(C$1),1),"*"),COUNTIF(_xlpm.d,_xlpm.k))</f>
        <v>0</v>
      </c>
      <c r="D626" s="1">
        <f>_xlfn.LET(_xlpm.d,$G626,_xlpm.k,_xlfn.CONCAT(LEFT(TRIM(D$1),1),"*"),COUNTIF(_xlpm.d,_xlpm.k))</f>
        <v>0</v>
      </c>
      <c r="E626" s="1">
        <f>LOG(F626+1,10)</f>
        <v>0.77815125038364352</v>
      </c>
      <c r="F626" s="7">
        <v>5</v>
      </c>
      <c r="G626" s="9" t="s">
        <v>5027</v>
      </c>
      <c r="H626" s="4">
        <f>F626/freq.sum.r6e</f>
        <v>2.4850894632206757E-4</v>
      </c>
      <c r="I626" s="1" t="str">
        <f>_xlfn.LET(_xlpm.sep,":",_xlpm.w,$G626,LEFT(_xlpm.w,FIND(_xlpm.sep,_xlpm.w)-1))</f>
        <v>tɹɛ</v>
      </c>
      <c r="J626" s="1" t="str">
        <f>_xlfn.LET(_xlpm.sep,":",_xlpm.w,$G626,RIGHT(_xlpm.w,LEN(_xlpm.w)-FIND(_xlpm.sep,_xlpm.w)))</f>
        <v>tre</v>
      </c>
      <c r="K626" s="10">
        <f>_xlfn.LET(_xlpm.w,I626,LEN(_xlpm.w))</f>
        <v>3</v>
      </c>
      <c r="L626" s="10">
        <f>_xlfn.LET(_xlpm.w,J626,LEN(_xlpm.w))</f>
        <v>3</v>
      </c>
      <c r="M626" s="10">
        <f>_xlfn.LET(_xlpm.a,K626,_xlpm.b,L626,MAX(_xlpm.a,_xlpm.b))</f>
        <v>3</v>
      </c>
      <c r="N626" s="10">
        <f>_xlfn.LET(_xlpm.d,(K626,L626),MAX(_xlpm.d)-MIN(_xlpm.d))</f>
        <v>0</v>
      </c>
      <c r="O626" s="1" t="str">
        <f>_xlfn.LET(_xlpm.sep,":",_xlpm.w,$G626,_xlfn.CONCAT("~",RIGHT(_xlpm.w,LEN(_xlpm.w)-FIND(_xlpm.sep,_xlpm.w)),"~"))</f>
        <v>~tre~</v>
      </c>
      <c r="P626" s="1" t="str">
        <f>_xlfn.LET(_xlpm.sep,":",_xlpm.w,$G626,_xlfn.CONCAT("[",LEFT(_xlpm.w,FIND(_xlpm.sep,_xlpm.w)-1),"]"))</f>
        <v>[tɹɛ]</v>
      </c>
      <c r="Q626" s="14" cm="1">
        <f t="array" ref="Q626">SUM(_xlfn._xlws.FILTER($H$2:$H$7117,_xlfn.MAP($O$2:$O$7117,_xlfn.LAMBDA(_xlpm.x,_xlpm.x=$O626))))</f>
        <v>1.3916500994035786E-3</v>
      </c>
      <c r="R626" s="14">
        <f>$H626/Q626</f>
        <v>0.17857142857142855</v>
      </c>
      <c r="S626" s="14" cm="1">
        <f t="array" ref="S626">SUM(_xlfn._xlws.FILTER($H$2:$H$7117,_xlfn.MAP($P$2:$P$7117,_xlfn.LAMBDA(_xlpm.x,_xlpm.x=$P626))))</f>
        <v>7.9522862823061633E-4</v>
      </c>
      <c r="T626" s="14">
        <f>$H626/S626</f>
        <v>0.31249999999999994</v>
      </c>
      <c r="U626" s="14">
        <f>_xlfn.LET(_xlpm.freq,F626,_xlpm.size,M626+1,_xlpm.F,V626,LOG(1+_xlpm.freq)*LOG(1+_xlpm.size)*_xlpm.F)</f>
        <v>0.12361463246698495</v>
      </c>
      <c r="V626" s="14">
        <f>_xlfn.LET(_xlpm.a,T626,_xlpm.b,R626,2*_xlpm.a*_xlpm.b/(_xlpm.a+_xlpm.b))</f>
        <v>0.22727272727272724</v>
      </c>
      <c r="W626" s="14">
        <f>_xlfn.LET(_xlpm.p,R626,_xlpm.q,T626,LOG(_xlpm.p/_xlpm.q))</f>
        <v>-0.24303804868629439</v>
      </c>
      <c r="X626" s="2"/>
      <c r="AC626" s="2"/>
      <c r="AH626" s="2"/>
      <c r="AI626" s="2"/>
    </row>
    <row r="627" spans="1:35">
      <c r="A627" s="1" t="str">
        <f>_xlfn.LET(_xlpm.sep," : ",CONCATENATE(O627,_xlpm.sep,P627))</f>
        <v>~pre~ : [pɹi]</v>
      </c>
      <c r="B627" s="1">
        <f>_xlfn.LET(_xlpm.d,$G627,_xlpm.k,_xlfn.CONCAT(LEFT(TRIM(B$1),1),"*"),COUNTIF(_xlpm.d,_xlpm.k))</f>
        <v>0</v>
      </c>
      <c r="C627" s="1">
        <f>_xlfn.LET(_xlpm.d,$G627,_xlpm.k,_xlfn.CONCAT(LEFT(TRIM(C$1),1),"*"),COUNTIF(_xlpm.d,_xlpm.k))</f>
        <v>0</v>
      </c>
      <c r="D627" s="1">
        <f>_xlfn.LET(_xlpm.d,$G627,_xlpm.k,_xlfn.CONCAT(LEFT(TRIM(D$1),1),"*"),COUNTIF(_xlpm.d,_xlpm.k))</f>
        <v>0</v>
      </c>
      <c r="E627" s="1">
        <f>LOG(F627+1,10)</f>
        <v>0.90308998699194343</v>
      </c>
      <c r="F627" s="7">
        <v>7</v>
      </c>
      <c r="G627" s="9" t="s">
        <v>3830</v>
      </c>
      <c r="H627" s="4">
        <f>F627/freq.sum.r6e</f>
        <v>3.4791252485089465E-4</v>
      </c>
      <c r="I627" s="4" t="str">
        <f>_xlfn.LET(_xlpm.sep,":",_xlpm.w,$G627,LEFT(_xlpm.w,FIND(_xlpm.sep,_xlpm.w)-1))</f>
        <v>pɹi</v>
      </c>
      <c r="J627" s="4" t="str">
        <f>_xlfn.LET(_xlpm.sep,":",_xlpm.w,$G627,RIGHT(_xlpm.w,LEN(_xlpm.w)-FIND(_xlpm.sep,_xlpm.w)))</f>
        <v>pre</v>
      </c>
      <c r="K627" s="10">
        <f>_xlfn.LET(_xlpm.w,I627,LEN(_xlpm.w))</f>
        <v>3</v>
      </c>
      <c r="L627" s="10">
        <f>_xlfn.LET(_xlpm.w,J627,LEN(_xlpm.w))</f>
        <v>3</v>
      </c>
      <c r="M627" s="10">
        <f>_xlfn.LET(_xlpm.a,K627,_xlpm.b,L627,MAX(_xlpm.a,_xlpm.b))</f>
        <v>3</v>
      </c>
      <c r="N627" s="10">
        <f>_xlfn.LET(_xlpm.d,(K627,L627),MAX(_xlpm.d)-MIN(_xlpm.d))</f>
        <v>0</v>
      </c>
      <c r="O627" s="1" t="str">
        <f>_xlfn.LET(_xlpm.sep,":",_xlpm.w,$G627,_xlfn.CONCAT("~",RIGHT(_xlpm.w,LEN(_xlpm.w)-FIND(_xlpm.sep,_xlpm.w)),"~"))</f>
        <v>~pre~</v>
      </c>
      <c r="P627" s="1" t="str">
        <f>_xlfn.LET(_xlpm.sep,":",_xlpm.w,$G627,_xlfn.CONCAT("[",LEFT(_xlpm.w,FIND(_xlpm.sep,_xlpm.w)-1),"]"))</f>
        <v>[pɹi]</v>
      </c>
      <c r="Q627" s="14" cm="1">
        <f t="array" ref="Q627">SUM(_xlfn._xlws.FILTER($H$2:$H$7109,_xlfn.MAP($O$2:$O$7109,_xlfn.LAMBDA(_xlpm.x,_xlpm.x=$O627))))</f>
        <v>1.7892644135188867E-3</v>
      </c>
      <c r="R627" s="14">
        <f>$H627/Q627</f>
        <v>0.19444444444444445</v>
      </c>
      <c r="S627" s="14" cm="1">
        <f t="array" ref="S627">SUM(_xlfn._xlws.FILTER($H$2:$H$7109,_xlfn.MAP($P$2:$P$7109,_xlfn.LAMBDA(_xlpm.x,_xlpm.x=$P627))))</f>
        <v>1.043737574552684E-3</v>
      </c>
      <c r="T627" s="14">
        <f>$H627/S627</f>
        <v>0.33333333333333331</v>
      </c>
      <c r="U627" s="14">
        <f>_xlfn.LET(_xlpm.freq,F627,_xlpm.size,M627+1,_xlpm.F,V627,LOG(1+_xlpm.freq)*LOG(1+_xlpm.size)*_xlpm.F)</f>
        <v>0.15503963806543922</v>
      </c>
      <c r="V627" s="14">
        <f>_xlfn.LET(_xlpm.a,T627,_xlpm.b,R627,2*_xlpm.a*_xlpm.b/(_xlpm.a+_xlpm.b))</f>
        <v>0.24561403508771928</v>
      </c>
      <c r="W627" s="14">
        <f>_xlfn.LET(_xlpm.p,R627,_xlpm.q,T627,LOG(_xlpm.p/_xlpm.q))</f>
        <v>-0.23408320603336796</v>
      </c>
      <c r="X627" s="2"/>
      <c r="AC627" s="2"/>
      <c r="AH627" s="2"/>
      <c r="AI627" s="2"/>
    </row>
    <row r="628" spans="1:35">
      <c r="A628" s="1" t="str">
        <f>_xlfn.LET(_xlpm.sep," : ",CONCATENATE(O628,_xlpm.sep,P628))</f>
        <v>~sou~ : [saʊ]</v>
      </c>
      <c r="B628" s="1">
        <f>_xlfn.LET(_xlpm.d,$G628,_xlpm.k,_xlfn.CONCAT(LEFT(TRIM(B$1),1),"*"),COUNTIF(_xlpm.d,_xlpm.k))</f>
        <v>0</v>
      </c>
      <c r="C628" s="1">
        <f>_xlfn.LET(_xlpm.d,$G628,_xlpm.k,_xlfn.CONCAT(LEFT(TRIM(C$1),1),"*"),COUNTIF(_xlpm.d,_xlpm.k))</f>
        <v>0</v>
      </c>
      <c r="D628" s="1">
        <f>_xlfn.LET(_xlpm.d,$G628,_xlpm.k,_xlfn.CONCAT(LEFT(TRIM(D$1),1),"*"),COUNTIF(_xlpm.d,_xlpm.k))</f>
        <v>0</v>
      </c>
      <c r="E628" s="1">
        <f>LOG(F628+1,10)</f>
        <v>0.30102999566398114</v>
      </c>
      <c r="F628" s="7">
        <v>1</v>
      </c>
      <c r="G628" s="9" t="s">
        <v>3925</v>
      </c>
      <c r="H628" s="4">
        <f>F628/freq.sum.r6e</f>
        <v>4.9701789264413521E-5</v>
      </c>
      <c r="I628" s="1" t="str">
        <f>_xlfn.LET(_xlpm.sep,":",_xlpm.w,$G628,LEFT(_xlpm.w,FIND(_xlpm.sep,_xlpm.w)-1))</f>
        <v>saʊ</v>
      </c>
      <c r="J628" s="1" t="str">
        <f>_xlfn.LET(_xlpm.sep,":",_xlpm.w,$G628,RIGHT(_xlpm.w,LEN(_xlpm.w)-FIND(_xlpm.sep,_xlpm.w)))</f>
        <v>sou</v>
      </c>
      <c r="K628" s="10">
        <f>_xlfn.LET(_xlpm.w,I628,LEN(_xlpm.w))</f>
        <v>3</v>
      </c>
      <c r="L628" s="10">
        <f>_xlfn.LET(_xlpm.w,J628,LEN(_xlpm.w))</f>
        <v>3</v>
      </c>
      <c r="M628" s="10">
        <f>_xlfn.LET(_xlpm.a,K628,_xlpm.b,L628,MAX(_xlpm.a,_xlpm.b))</f>
        <v>3</v>
      </c>
      <c r="N628" s="10">
        <f>_xlfn.LET(_xlpm.d,(K628,L628),MAX(_xlpm.d)-MIN(_xlpm.d))</f>
        <v>0</v>
      </c>
      <c r="O628" s="1" t="str">
        <f>_xlfn.LET(_xlpm.sep,":",_xlpm.w,$G628,_xlfn.CONCAT("~",RIGHT(_xlpm.w,LEN(_xlpm.w)-FIND(_xlpm.sep,_xlpm.w)),"~"))</f>
        <v>~sou~</v>
      </c>
      <c r="P628" s="1" t="str">
        <f>_xlfn.LET(_xlpm.sep,":",_xlpm.w,$G628,_xlfn.CONCAT("[",LEFT(_xlpm.w,FIND(_xlpm.sep,_xlpm.w)-1),"]"))</f>
        <v>[saʊ]</v>
      </c>
      <c r="Q628" s="14" cm="1">
        <f t="array" ref="Q628">SUM(_xlfn._xlws.FILTER($H$2:$H$7117,_xlfn.MAP($O$2:$O$7117,_xlfn.LAMBDA(_xlpm.x,_xlpm.x=$O628))))</f>
        <v>4.9701789264413525E-4</v>
      </c>
      <c r="R628" s="14">
        <f>$H628/Q628</f>
        <v>9.9999999999999992E-2</v>
      </c>
      <c r="S628" s="14" cm="1">
        <f t="array" ref="S628">SUM(_xlfn._xlws.FILTER($H$2:$H$7117,_xlfn.MAP($P$2:$P$7117,_xlfn.LAMBDA(_xlpm.x,_xlpm.x=$P628))))</f>
        <v>2.9821073558648114E-4</v>
      </c>
      <c r="T628" s="14">
        <f>$H628/S628</f>
        <v>0.16666666666666666</v>
      </c>
      <c r="U628" s="14">
        <f>_xlfn.LET(_xlpm.freq,F628,_xlpm.size,M628+1,_xlpm.F,V628,LOG(1+_xlpm.freq)*LOG(1+_xlpm.size)*_xlpm.F)</f>
        <v>2.6301367171815578E-2</v>
      </c>
      <c r="V628" s="14">
        <f>_xlfn.LET(_xlpm.a,T628,_xlpm.b,R628,2*_xlpm.a*_xlpm.b/(_xlpm.a+_xlpm.b))</f>
        <v>0.12499999999999997</v>
      </c>
      <c r="W628" s="14">
        <f>_xlfn.LET(_xlpm.p,R628,_xlpm.q,T628,LOG(_xlpm.p/_xlpm.q))</f>
        <v>-0.22184874961635639</v>
      </c>
      <c r="X628" s="2"/>
      <c r="AC628" s="2"/>
      <c r="AH628" s="2"/>
      <c r="AI628" s="2"/>
    </row>
    <row r="629" spans="1:35">
      <c r="A629" s="1" t="str">
        <f>_xlfn.LET(_xlpm.sep," : ",CONCATENATE(O629,_xlpm.sep,P629))</f>
        <v>~spa~ : [spɑ]</v>
      </c>
      <c r="B629" s="1">
        <f>_xlfn.LET(_xlpm.d,$G629,_xlpm.k,_xlfn.CONCAT(LEFT(TRIM(B$1),1),"*"),COUNTIF(_xlpm.d,_xlpm.k))</f>
        <v>0</v>
      </c>
      <c r="C629" s="1">
        <f>_xlfn.LET(_xlpm.d,$G629,_xlpm.k,_xlfn.CONCAT(LEFT(TRIM(C$1),1),"*"),COUNTIF(_xlpm.d,_xlpm.k))</f>
        <v>0</v>
      </c>
      <c r="D629" s="1">
        <f>_xlfn.LET(_xlpm.d,$G629,_xlpm.k,_xlfn.CONCAT(LEFT(TRIM(D$1),1),"*"),COUNTIF(_xlpm.d,_xlpm.k))</f>
        <v>0</v>
      </c>
      <c r="E629" s="1">
        <f>LOG(F629+1,10)</f>
        <v>0.30102999566398114</v>
      </c>
      <c r="F629" s="7">
        <v>1</v>
      </c>
      <c r="G629" s="9" t="s">
        <v>4195</v>
      </c>
      <c r="H629" s="4">
        <f>F629/freq.sum.r6e</f>
        <v>4.9701789264413521E-5</v>
      </c>
      <c r="I629" s="1" t="str">
        <f>_xlfn.LET(_xlpm.sep,":",_xlpm.w,$G629,LEFT(_xlpm.w,FIND(_xlpm.sep,_xlpm.w)-1))</f>
        <v>spɑ</v>
      </c>
      <c r="J629" s="1" t="str">
        <f>_xlfn.LET(_xlpm.sep,":",_xlpm.w,$G629,RIGHT(_xlpm.w,LEN(_xlpm.w)-FIND(_xlpm.sep,_xlpm.w)))</f>
        <v>spa</v>
      </c>
      <c r="K629" s="10">
        <f>_xlfn.LET(_xlpm.w,I629,LEN(_xlpm.w))</f>
        <v>3</v>
      </c>
      <c r="L629" s="10">
        <f>_xlfn.LET(_xlpm.w,J629,LEN(_xlpm.w))</f>
        <v>3</v>
      </c>
      <c r="M629" s="10">
        <f>_xlfn.LET(_xlpm.a,K629,_xlpm.b,L629,MAX(_xlpm.a,_xlpm.b))</f>
        <v>3</v>
      </c>
      <c r="N629" s="10">
        <f>_xlfn.LET(_xlpm.d,(K629,L629),MAX(_xlpm.d)-MIN(_xlpm.d))</f>
        <v>0</v>
      </c>
      <c r="O629" s="1" t="str">
        <f>_xlfn.LET(_xlpm.sep,":",_xlpm.w,$G629,_xlfn.CONCAT("~",RIGHT(_xlpm.w,LEN(_xlpm.w)-FIND(_xlpm.sep,_xlpm.w)),"~"))</f>
        <v>~spa~</v>
      </c>
      <c r="P629" s="1" t="str">
        <f>_xlfn.LET(_xlpm.sep,":",_xlpm.w,$G629,_xlfn.CONCAT("[",LEFT(_xlpm.w,FIND(_xlpm.sep,_xlpm.w)-1),"]"))</f>
        <v>[spɑ]</v>
      </c>
      <c r="Q629" s="14" cm="1">
        <f t="array" ref="Q629">SUM(_xlfn._xlws.FILTER($H$2:$H$7117,_xlfn.MAP($O$2:$O$7117,_xlfn.LAMBDA(_xlpm.x,_xlpm.x=$O629))))</f>
        <v>4.9701789264413525E-4</v>
      </c>
      <c r="R629" s="14">
        <f>$H629/Q629</f>
        <v>9.9999999999999992E-2</v>
      </c>
      <c r="S629" s="14" cm="1">
        <f t="array" ref="S629">SUM(_xlfn._xlws.FILTER($H$2:$H$7117,_xlfn.MAP($P$2:$P$7117,_xlfn.LAMBDA(_xlpm.x,_xlpm.x=$P629))))</f>
        <v>2.9821073558648114E-4</v>
      </c>
      <c r="T629" s="14">
        <f>$H629/S629</f>
        <v>0.16666666666666666</v>
      </c>
      <c r="U629" s="14">
        <f>_xlfn.LET(_xlpm.freq,F629,_xlpm.size,M629+1,_xlpm.F,V629,LOG(1+_xlpm.freq)*LOG(1+_xlpm.size)*_xlpm.F)</f>
        <v>2.6301367171815578E-2</v>
      </c>
      <c r="V629" s="14">
        <f>_xlfn.LET(_xlpm.a,T629,_xlpm.b,R629,2*_xlpm.a*_xlpm.b/(_xlpm.a+_xlpm.b))</f>
        <v>0.12499999999999997</v>
      </c>
      <c r="W629" s="14">
        <f>_xlfn.LET(_xlpm.p,R629,_xlpm.q,T629,LOG(_xlpm.p/_xlpm.q))</f>
        <v>-0.22184874961635639</v>
      </c>
      <c r="X629" s="2"/>
      <c r="AC629" s="2"/>
      <c r="AH629" s="2"/>
      <c r="AI629" s="2"/>
    </row>
    <row r="630" spans="1:35">
      <c r="A630" s="1" t="str">
        <f>_xlfn.LET(_xlpm.sep," : ",CONCATENATE(O630,_xlpm.sep,P630))</f>
        <v>~sha~ : [ʃɑ]</v>
      </c>
      <c r="B630" s="1">
        <f>_xlfn.LET(_xlpm.d,$G630,_xlpm.k,_xlfn.CONCAT(LEFT(TRIM(B$1),1),"*"),COUNTIF(_xlpm.d,_xlpm.k))</f>
        <v>0</v>
      </c>
      <c r="C630" s="1">
        <f>_xlfn.LET(_xlpm.d,$G630,_xlpm.k,_xlfn.CONCAT(LEFT(TRIM(C$1),1),"*"),COUNTIF(_xlpm.d,_xlpm.k))</f>
        <v>0</v>
      </c>
      <c r="D630" s="1">
        <f>_xlfn.LET(_xlpm.d,$G630,_xlpm.k,_xlfn.CONCAT(LEFT(TRIM(D$1),1),"*"),COUNTIF(_xlpm.d,_xlpm.k))</f>
        <v>0</v>
      </c>
      <c r="E630" s="1">
        <f>LOG(F630+1,10)</f>
        <v>0.30102999566398114</v>
      </c>
      <c r="F630" s="7">
        <v>1</v>
      </c>
      <c r="G630" s="9" t="s">
        <v>6790</v>
      </c>
      <c r="H630" s="4">
        <f>F630/freq.sum.r6e</f>
        <v>4.9701789264413521E-5</v>
      </c>
      <c r="I630" s="1" t="str">
        <f>_xlfn.LET(_xlpm.sep,":",_xlpm.w,$G630,LEFT(_xlpm.w,FIND(_xlpm.sep,_xlpm.w)-1))</f>
        <v>ʃɑ</v>
      </c>
      <c r="J630" s="1" t="str">
        <f>_xlfn.LET(_xlpm.sep,":",_xlpm.w,$G630,RIGHT(_xlpm.w,LEN(_xlpm.w)-FIND(_xlpm.sep,_xlpm.w)))</f>
        <v>sha</v>
      </c>
      <c r="K630" s="10">
        <f>_xlfn.LET(_xlpm.w,I630,LEN(_xlpm.w))</f>
        <v>2</v>
      </c>
      <c r="L630" s="10">
        <f>_xlfn.LET(_xlpm.w,J630,LEN(_xlpm.w))</f>
        <v>3</v>
      </c>
      <c r="M630" s="10">
        <f>_xlfn.LET(_xlpm.a,K630,_xlpm.b,L630,MAX(_xlpm.a,_xlpm.b))</f>
        <v>3</v>
      </c>
      <c r="N630" s="10">
        <f>_xlfn.LET(_xlpm.d,(K630,L630),MAX(_xlpm.d)-MIN(_xlpm.d))</f>
        <v>1</v>
      </c>
      <c r="O630" s="1" t="str">
        <f>_xlfn.LET(_xlpm.sep,":",_xlpm.w,$G630,_xlfn.CONCAT("~",RIGHT(_xlpm.w,LEN(_xlpm.w)-FIND(_xlpm.sep,_xlpm.w)),"~"))</f>
        <v>~sha~</v>
      </c>
      <c r="P630" s="1" t="str">
        <f>_xlfn.LET(_xlpm.sep,":",_xlpm.w,$G630,_xlfn.CONCAT("[",LEFT(_xlpm.w,FIND(_xlpm.sep,_xlpm.w)-1),"]"))</f>
        <v>[ʃɑ]</v>
      </c>
      <c r="Q630" s="14" cm="1">
        <f t="array" ref="Q630">SUM(_xlfn._xlws.FILTER($H$2:$H$7109,_xlfn.MAP($O$2:$O$7109,_xlfn.LAMBDA(_xlpm.x,_xlpm.x=$O630))))</f>
        <v>4.9701789264413525E-4</v>
      </c>
      <c r="R630" s="14">
        <f>$H630/Q630</f>
        <v>9.9999999999999992E-2</v>
      </c>
      <c r="S630" s="14" cm="1">
        <f t="array" ref="S630">SUM(_xlfn._xlws.FILTER($H$2:$H$7109,_xlfn.MAP($P$2:$P$7109,_xlfn.LAMBDA(_xlpm.x,_xlpm.x=$P630))))</f>
        <v>2.9821073558648114E-4</v>
      </c>
      <c r="T630" s="14">
        <f>$H630/S630</f>
        <v>0.16666666666666666</v>
      </c>
      <c r="U630" s="14">
        <f>_xlfn.LET(_xlpm.freq,F630,_xlpm.size,M630+1,_xlpm.F,V630,LOG(1+_xlpm.freq)*LOG(1+_xlpm.size)*_xlpm.F)</f>
        <v>2.6301367171815578E-2</v>
      </c>
      <c r="V630" s="14">
        <f>_xlfn.LET(_xlpm.a,T630,_xlpm.b,R630,2*_xlpm.a*_xlpm.b/(_xlpm.a+_xlpm.b))</f>
        <v>0.12499999999999997</v>
      </c>
      <c r="W630" s="14">
        <f>_xlfn.LET(_xlpm.p,R630,_xlpm.q,T630,LOG(_xlpm.p/_xlpm.q))</f>
        <v>-0.22184874961635639</v>
      </c>
      <c r="X630" s="2"/>
      <c r="AC630" s="2"/>
      <c r="AH630" s="2"/>
      <c r="AI630" s="2"/>
    </row>
    <row r="631" spans="1:35">
      <c r="A631" s="1" t="str">
        <f>_xlfn.LET(_xlpm.sep," : ",CONCATENATE(O631,_xlpm.sep,P631))</f>
        <v>~sco~ : [skəʊ]</v>
      </c>
      <c r="B631" s="1">
        <f>_xlfn.LET(_xlpm.d,$G631,_xlpm.k,_xlfn.CONCAT(LEFT(TRIM(B$1),1),"*"),COUNTIF(_xlpm.d,_xlpm.k))</f>
        <v>0</v>
      </c>
      <c r="C631" s="1">
        <f>_xlfn.LET(_xlpm.d,$G631,_xlpm.k,_xlfn.CONCAT(LEFT(TRIM(C$1),1),"*"),COUNTIF(_xlpm.d,_xlpm.k))</f>
        <v>0</v>
      </c>
      <c r="D631" s="1">
        <f>_xlfn.LET(_xlpm.d,$G631,_xlpm.k,_xlfn.CONCAT(LEFT(TRIM(D$1),1),"*"),COUNTIF(_xlpm.d,_xlpm.k))</f>
        <v>0</v>
      </c>
      <c r="E631" s="1">
        <f>LOG(F631+1,10)</f>
        <v>0.30102999566398114</v>
      </c>
      <c r="F631" s="7">
        <v>1</v>
      </c>
      <c r="G631" s="9" t="s">
        <v>4037</v>
      </c>
      <c r="H631" s="4">
        <f>F631/freq.sum.r6e</f>
        <v>4.9701789264413521E-5</v>
      </c>
      <c r="I631" s="4" t="str">
        <f>_xlfn.LET(_xlpm.sep,":",_xlpm.w,$G631,LEFT(_xlpm.w,FIND(_xlpm.sep,_xlpm.w)-1))</f>
        <v>skəʊ</v>
      </c>
      <c r="J631" s="4" t="str">
        <f>_xlfn.LET(_xlpm.sep,":",_xlpm.w,$G631,RIGHT(_xlpm.w,LEN(_xlpm.w)-FIND(_xlpm.sep,_xlpm.w)))</f>
        <v>sco</v>
      </c>
      <c r="K631" s="10">
        <f>_xlfn.LET(_xlpm.w,I631,LEN(_xlpm.w))</f>
        <v>4</v>
      </c>
      <c r="L631" s="10">
        <f>_xlfn.LET(_xlpm.w,J631,LEN(_xlpm.w))</f>
        <v>3</v>
      </c>
      <c r="M631" s="10">
        <f>_xlfn.LET(_xlpm.a,K631,_xlpm.b,L631,MAX(_xlpm.a,_xlpm.b))</f>
        <v>4</v>
      </c>
      <c r="N631" s="10">
        <f>_xlfn.LET(_xlpm.d,(K631,L631),MAX(_xlpm.d)-MIN(_xlpm.d))</f>
        <v>1</v>
      </c>
      <c r="O631" s="1" t="str">
        <f>_xlfn.LET(_xlpm.sep,":",_xlpm.w,$G631,_xlfn.CONCAT("~",RIGHT(_xlpm.w,LEN(_xlpm.w)-FIND(_xlpm.sep,_xlpm.w)),"~"))</f>
        <v>~sco~</v>
      </c>
      <c r="P631" s="1" t="str">
        <f>_xlfn.LET(_xlpm.sep,":",_xlpm.w,$G631,_xlfn.CONCAT("[",LEFT(_xlpm.w,FIND(_xlpm.sep,_xlpm.w)-1),"]"))</f>
        <v>[skəʊ]</v>
      </c>
      <c r="Q631" s="14" cm="1">
        <f t="array" ref="Q631">SUM(_xlfn._xlws.FILTER($H$2:$H$7109,_xlfn.MAP($O$2:$O$7109,_xlfn.LAMBDA(_xlpm.x,_xlpm.x=$O631))))</f>
        <v>2.4850894632206762E-4</v>
      </c>
      <c r="R631" s="14">
        <f>$H631/Q631</f>
        <v>0.19999999999999998</v>
      </c>
      <c r="S631" s="14" cm="1">
        <f t="array" ref="S631">SUM(_xlfn._xlws.FILTER($H$2:$H$7109,_xlfn.MAP($P$2:$P$7109,_xlfn.LAMBDA(_xlpm.x,_xlpm.x=$P631))))</f>
        <v>1.4910536779324057E-4</v>
      </c>
      <c r="T631" s="14">
        <f>$H631/S631</f>
        <v>0.33333333333333331</v>
      </c>
      <c r="U631" s="14">
        <f>_xlfn.LET(_xlpm.freq,F631,_xlpm.size,M631+1,_xlpm.F,V631,LOG(1+_xlpm.freq)*LOG(1+_xlpm.size)*_xlpm.F)</f>
        <v>5.8561716882227437E-2</v>
      </c>
      <c r="V631" s="14">
        <f>_xlfn.LET(_xlpm.a,T631,_xlpm.b,R631,2*_xlpm.a*_xlpm.b/(_xlpm.a+_xlpm.b))</f>
        <v>0.24999999999999994</v>
      </c>
      <c r="W631" s="14">
        <f>_xlfn.LET(_xlpm.p,R631,_xlpm.q,T631,LOG(_xlpm.p/_xlpm.q))</f>
        <v>-0.22184874961635639</v>
      </c>
      <c r="X631" s="2"/>
      <c r="AC631" s="2"/>
      <c r="AH631" s="2"/>
      <c r="AI631" s="2"/>
    </row>
    <row r="632" spans="1:35">
      <c r="A632" s="1" t="str">
        <f>_xlfn.LET(_xlpm.sep," : ",CONCATENATE(O632,_xlpm.sep,P632))</f>
        <v>~vow~ : [vaʊ]</v>
      </c>
      <c r="B632" s="1">
        <f>_xlfn.LET(_xlpm.d,$G632,_xlpm.k,_xlfn.CONCAT(LEFT(TRIM(B$1),1),"*"),COUNTIF(_xlpm.d,_xlpm.k))</f>
        <v>0</v>
      </c>
      <c r="C632" s="1">
        <f>_xlfn.LET(_xlpm.d,$G632,_xlpm.k,_xlfn.CONCAT(LEFT(TRIM(C$1),1),"*"),COUNTIF(_xlpm.d,_xlpm.k))</f>
        <v>0</v>
      </c>
      <c r="D632" s="1">
        <f>_xlfn.LET(_xlpm.d,$G632,_xlpm.k,_xlfn.CONCAT(LEFT(TRIM(D$1),1),"*"),COUNTIF(_xlpm.d,_xlpm.k))</f>
        <v>0</v>
      </c>
      <c r="E632" s="1">
        <f>LOG(F632+1,10)</f>
        <v>0.47712125471966244</v>
      </c>
      <c r="F632" s="7">
        <v>2</v>
      </c>
      <c r="G632" s="9" t="s">
        <v>5082</v>
      </c>
      <c r="H632" s="4">
        <f>F632/freq.sum.r6e</f>
        <v>9.9403578528827041E-5</v>
      </c>
      <c r="I632" s="4" t="str">
        <f>_xlfn.LET(_xlpm.sep,":",_xlpm.w,$G632,LEFT(_xlpm.w,FIND(_xlpm.sep,_xlpm.w)-1))</f>
        <v>vaʊ</v>
      </c>
      <c r="J632" s="4" t="str">
        <f>_xlfn.LET(_xlpm.sep,":",_xlpm.w,$G632,RIGHT(_xlpm.w,LEN(_xlpm.w)-FIND(_xlpm.sep,_xlpm.w)))</f>
        <v>vow</v>
      </c>
      <c r="K632" s="10">
        <f>_xlfn.LET(_xlpm.w,I632,LEN(_xlpm.w))</f>
        <v>3</v>
      </c>
      <c r="L632" s="10">
        <f>_xlfn.LET(_xlpm.w,J632,LEN(_xlpm.w))</f>
        <v>3</v>
      </c>
      <c r="M632" s="10">
        <f>_xlfn.LET(_xlpm.a,K632,_xlpm.b,L632,MAX(_xlpm.a,_xlpm.b))</f>
        <v>3</v>
      </c>
      <c r="N632" s="10">
        <f>_xlfn.LET(_xlpm.d,(K632,L632),MAX(_xlpm.d)-MIN(_xlpm.d))</f>
        <v>0</v>
      </c>
      <c r="O632" s="1" t="str">
        <f>_xlfn.LET(_xlpm.sep,":",_xlpm.w,$G632,_xlfn.CONCAT("~",RIGHT(_xlpm.w,LEN(_xlpm.w)-FIND(_xlpm.sep,_xlpm.w)),"~"))</f>
        <v>~vow~</v>
      </c>
      <c r="P632" s="1" t="str">
        <f>_xlfn.LET(_xlpm.sep,":",_xlpm.w,$G632,_xlfn.CONCAT("[",LEFT(_xlpm.w,FIND(_xlpm.sep,_xlpm.w)-1),"]"))</f>
        <v>[vaʊ]</v>
      </c>
      <c r="Q632" s="14" cm="1">
        <f t="array" ref="Q632">SUM(_xlfn._xlws.FILTER($H$2:$H$7109,_xlfn.MAP($O$2:$O$7109,_xlfn.LAMBDA(_xlpm.x,_xlpm.x=$O632))))</f>
        <v>2.4850894632206762E-4</v>
      </c>
      <c r="R632" s="14">
        <f>$H632/Q632</f>
        <v>0.39999999999999997</v>
      </c>
      <c r="S632" s="14" cm="1">
        <f t="array" ref="S632">SUM(_xlfn._xlws.FILTER($H$2:$H$7109,_xlfn.MAP($P$2:$P$7109,_xlfn.LAMBDA(_xlpm.x,_xlpm.x=$P632))))</f>
        <v>1.4910536779324057E-4</v>
      </c>
      <c r="T632" s="14">
        <f>$H632/S632</f>
        <v>0.66666666666666663</v>
      </c>
      <c r="U632" s="14">
        <f>_xlfn.LET(_xlpm.freq,F632,_xlpm.size,M632+1,_xlpm.F,V632,LOG(1+_xlpm.freq)*LOG(1+_xlpm.size)*_xlpm.F)</f>
        <v>0.16674672274010457</v>
      </c>
      <c r="V632" s="14">
        <f>_xlfn.LET(_xlpm.a,T632,_xlpm.b,R632,2*_xlpm.a*_xlpm.b/(_xlpm.a+_xlpm.b))</f>
        <v>0.49999999999999989</v>
      </c>
      <c r="W632" s="14">
        <f>_xlfn.LET(_xlpm.p,R632,_xlpm.q,T632,LOG(_xlpm.p/_xlpm.q))</f>
        <v>-0.22184874961635639</v>
      </c>
      <c r="X632" s="2"/>
      <c r="AC632" s="2"/>
      <c r="AH632" s="2"/>
      <c r="AI632" s="2"/>
    </row>
    <row r="633" spans="1:35">
      <c r="A633" s="1" t="str">
        <f>_xlfn.LET(_xlpm.sep," : ",CONCATENATE(O633,_xlpm.sep,P633))</f>
        <v>~ctu~ : [ktʃu]</v>
      </c>
      <c r="B633" s="1">
        <f>_xlfn.LET(_xlpm.d,$G633,_xlpm.k,_xlfn.CONCAT(LEFT(TRIM(B$1),1),"*"),COUNTIF(_xlpm.d,_xlpm.k))</f>
        <v>0</v>
      </c>
      <c r="C633" s="1">
        <f>_xlfn.LET(_xlpm.d,$G633,_xlpm.k,_xlfn.CONCAT(LEFT(TRIM(C$1),1),"*"),COUNTIF(_xlpm.d,_xlpm.k))</f>
        <v>0</v>
      </c>
      <c r="D633" s="1">
        <f>_xlfn.LET(_xlpm.d,$G633,_xlpm.k,_xlfn.CONCAT(LEFT(TRIM(D$1),1),"*"),COUNTIF(_xlpm.d,_xlpm.k))</f>
        <v>0</v>
      </c>
      <c r="E633" s="1">
        <f>LOG(F633+1,10)</f>
        <v>0.90308998699194343</v>
      </c>
      <c r="F633" s="7">
        <v>7</v>
      </c>
      <c r="G633" s="9" t="s">
        <v>1665</v>
      </c>
      <c r="H633" s="4">
        <f>F633/freq.sum.r6e</f>
        <v>3.4791252485089465E-4</v>
      </c>
      <c r="I633" s="1" t="str">
        <f>_xlfn.LET(_xlpm.sep,":",_xlpm.w,$G633,LEFT(_xlpm.w,FIND(_xlpm.sep,_xlpm.w)-1))</f>
        <v>ktʃu</v>
      </c>
      <c r="J633" s="1" t="str">
        <f>_xlfn.LET(_xlpm.sep,":",_xlpm.w,$G633,RIGHT(_xlpm.w,LEN(_xlpm.w)-FIND(_xlpm.sep,_xlpm.w)))</f>
        <v>ctu</v>
      </c>
      <c r="K633" s="10">
        <f>_xlfn.LET(_xlpm.w,I633,LEN(_xlpm.w))</f>
        <v>4</v>
      </c>
      <c r="L633" s="10">
        <f>_xlfn.LET(_xlpm.w,J633,LEN(_xlpm.w))</f>
        <v>3</v>
      </c>
      <c r="M633" s="10">
        <f>_xlfn.LET(_xlpm.a,K633,_xlpm.b,L633,MAX(_xlpm.a,_xlpm.b))</f>
        <v>4</v>
      </c>
      <c r="N633" s="10">
        <f>_xlfn.LET(_xlpm.d,(K633,L633),MAX(_xlpm.d)-MIN(_xlpm.d))</f>
        <v>1</v>
      </c>
      <c r="O633" s="1" t="str">
        <f>_xlfn.LET(_xlpm.sep,":",_xlpm.w,$G633,_xlfn.CONCAT("~",RIGHT(_xlpm.w,LEN(_xlpm.w)-FIND(_xlpm.sep,_xlpm.w)),"~"))</f>
        <v>~ctu~</v>
      </c>
      <c r="P633" s="1" t="str">
        <f>_xlfn.LET(_xlpm.sep,":",_xlpm.w,$G633,_xlfn.CONCAT("[",LEFT(_xlpm.w,FIND(_xlpm.sep,_xlpm.w)-1),"]"))</f>
        <v>[ktʃu]</v>
      </c>
      <c r="Q633" s="14" cm="1">
        <f t="array" ref="Q633">SUM(_xlfn._xlws.FILTER($H$2:$H$7117,_xlfn.MAP($O$2:$O$7117,_xlfn.LAMBDA(_xlpm.x,_xlpm.x=$O633))))</f>
        <v>7.4552683896620276E-4</v>
      </c>
      <c r="R633" s="14">
        <f>$H633/Q633</f>
        <v>0.46666666666666673</v>
      </c>
      <c r="S633" s="14" cm="1">
        <f t="array" ref="S633">SUM(_xlfn._xlws.FILTER($H$2:$H$7117,_xlfn.MAP($P$2:$P$7117,_xlfn.LAMBDA(_xlpm.x,_xlpm.x=$P633))))</f>
        <v>4.4731610337972168E-4</v>
      </c>
      <c r="T633" s="14">
        <f>$H633/S633</f>
        <v>0.77777777777777779</v>
      </c>
      <c r="U633" s="14">
        <f>_xlfn.LET(_xlpm.freq,F633,_xlpm.size,M633+1,_xlpm.F,V633,LOG(1+_xlpm.freq)*LOG(1+_xlpm.size)*_xlpm.F)</f>
        <v>0.40993201817559222</v>
      </c>
      <c r="V633" s="14">
        <f>_xlfn.LET(_xlpm.a,T633,_xlpm.b,R633,2*_xlpm.a*_xlpm.b/(_xlpm.a+_xlpm.b))</f>
        <v>0.58333333333333348</v>
      </c>
      <c r="W633" s="14">
        <f>_xlfn.LET(_xlpm.p,R633,_xlpm.q,T633,LOG(_xlpm.p/_xlpm.q))</f>
        <v>-0.22184874961635631</v>
      </c>
      <c r="X633" s="2"/>
      <c r="AC633" s="2"/>
      <c r="AH633" s="2"/>
      <c r="AI633" s="2"/>
    </row>
    <row r="634" spans="1:35">
      <c r="A634" s="1" t="str">
        <f>_xlfn.LET(_xlpm.sep," : ",CONCATENATE(O634,_xlpm.sep,P634))</f>
        <v>~lcu~ : [lkjə]</v>
      </c>
      <c r="B634" s="1">
        <f>_xlfn.LET(_xlpm.d,$G634,_xlpm.k,_xlfn.CONCAT(LEFT(TRIM(B$1),1),"*"),COUNTIF(_xlpm.d,_xlpm.k))</f>
        <v>0</v>
      </c>
      <c r="C634" s="1">
        <f>_xlfn.LET(_xlpm.d,$G634,_xlpm.k,_xlfn.CONCAT(LEFT(TRIM(C$1),1),"*"),COUNTIF(_xlpm.d,_xlpm.k))</f>
        <v>0</v>
      </c>
      <c r="D634" s="1">
        <f>_xlfn.LET(_xlpm.d,$G634,_xlpm.k,_xlfn.CONCAT(LEFT(TRIM(D$1),1),"*"),COUNTIF(_xlpm.d,_xlpm.k))</f>
        <v>0</v>
      </c>
      <c r="E634" s="1">
        <f>LOG(F634+1,10)</f>
        <v>0.47712125471966244</v>
      </c>
      <c r="F634" s="7">
        <v>2</v>
      </c>
      <c r="G634" s="9" t="s">
        <v>2123</v>
      </c>
      <c r="H634" s="4">
        <f>F634/freq.sum.r6e</f>
        <v>9.9403578528827041E-5</v>
      </c>
      <c r="I634" s="1" t="str">
        <f>_xlfn.LET(_xlpm.sep,":",_xlpm.w,$G634,LEFT(_xlpm.w,FIND(_xlpm.sep,_xlpm.w)-1))</f>
        <v>lkjə</v>
      </c>
      <c r="J634" s="1" t="str">
        <f>_xlfn.LET(_xlpm.sep,":",_xlpm.w,$G634,RIGHT(_xlpm.w,LEN(_xlpm.w)-FIND(_xlpm.sep,_xlpm.w)))</f>
        <v>lcu</v>
      </c>
      <c r="K634" s="10">
        <f>_xlfn.LET(_xlpm.w,I634,LEN(_xlpm.w))</f>
        <v>4</v>
      </c>
      <c r="L634" s="10">
        <f>_xlfn.LET(_xlpm.w,J634,LEN(_xlpm.w))</f>
        <v>3</v>
      </c>
      <c r="M634" s="10">
        <f>_xlfn.LET(_xlpm.a,K634,_xlpm.b,L634,MAX(_xlpm.a,_xlpm.b))</f>
        <v>4</v>
      </c>
      <c r="N634" s="10">
        <f>_xlfn.LET(_xlpm.d,(K634,L634),MAX(_xlpm.d)-MIN(_xlpm.d))</f>
        <v>1</v>
      </c>
      <c r="O634" s="1" t="str">
        <f>_xlfn.LET(_xlpm.sep,":",_xlpm.w,$G634,_xlfn.CONCAT("~",RIGHT(_xlpm.w,LEN(_xlpm.w)-FIND(_xlpm.sep,_xlpm.w)),"~"))</f>
        <v>~lcu~</v>
      </c>
      <c r="P634" s="1" t="str">
        <f>_xlfn.LET(_xlpm.sep,":",_xlpm.w,$G634,_xlfn.CONCAT("[",LEFT(_xlpm.w,FIND(_xlpm.sep,_xlpm.w)-1),"]"))</f>
        <v>[lkjə]</v>
      </c>
      <c r="Q634" s="14" cm="1">
        <f t="array" ref="Q634">SUM(_xlfn._xlws.FILTER($H$2:$H$7117,_xlfn.MAP($O$2:$O$7117,_xlfn.LAMBDA(_xlpm.x,_xlpm.x=$O634))))</f>
        <v>3.9761431411530816E-4</v>
      </c>
      <c r="R634" s="14">
        <f>$H634/Q634</f>
        <v>0.25</v>
      </c>
      <c r="S634" s="14" cm="1">
        <f t="array" ref="S634">SUM(_xlfn._xlws.FILTER($H$2:$H$7117,_xlfn.MAP($P$2:$P$7117,_xlfn.LAMBDA(_xlpm.x,_xlpm.x=$P634))))</f>
        <v>2.4850894632206762E-4</v>
      </c>
      <c r="T634" s="14">
        <f>$H634/S634</f>
        <v>0.39999999999999997</v>
      </c>
      <c r="U634" s="14">
        <f>_xlfn.LET(_xlpm.freq,F634,_xlpm.size,M634+1,_xlpm.F,V634,LOG(1+_xlpm.freq)*LOG(1+_xlpm.size)*_xlpm.F)</f>
        <v>0.11423769259837485</v>
      </c>
      <c r="V634" s="14">
        <f>_xlfn.LET(_xlpm.a,T634,_xlpm.b,R634,2*_xlpm.a*_xlpm.b/(_xlpm.a+_xlpm.b))</f>
        <v>0.30769230769230771</v>
      </c>
      <c r="W634" s="14">
        <f>_xlfn.LET(_xlpm.p,R634,_xlpm.q,T634,LOG(_xlpm.p/_xlpm.q))</f>
        <v>-0.20411998265592479</v>
      </c>
      <c r="X634" s="2"/>
      <c r="AC634" s="2"/>
      <c r="AH634" s="2"/>
      <c r="AI634" s="2"/>
    </row>
    <row r="635" spans="1:35">
      <c r="A635" s="1" t="str">
        <f>_xlfn.LET(_xlpm.sep," : ",CONCATENATE(O635,_xlpm.sep,P635))</f>
        <v>~pli~ : [plə]</v>
      </c>
      <c r="B635" s="1">
        <f>_xlfn.LET(_xlpm.d,$G635,_xlpm.k,_xlfn.CONCAT(LEFT(TRIM(B$1),1),"*"),COUNTIF(_xlpm.d,_xlpm.k))</f>
        <v>0</v>
      </c>
      <c r="C635" s="1">
        <f>_xlfn.LET(_xlpm.d,$G635,_xlpm.k,_xlfn.CONCAT(LEFT(TRIM(C$1),1),"*"),COUNTIF(_xlpm.d,_xlpm.k))</f>
        <v>0</v>
      </c>
      <c r="D635" s="1">
        <f>_xlfn.LET(_xlpm.d,$G635,_xlpm.k,_xlfn.CONCAT(LEFT(TRIM(D$1),1),"*"),COUNTIF(_xlpm.d,_xlpm.k))</f>
        <v>0</v>
      </c>
      <c r="E635" s="1">
        <f>LOG(F635+1,10)</f>
        <v>0.47712125471966244</v>
      </c>
      <c r="F635" s="7">
        <v>2</v>
      </c>
      <c r="G635" s="9" t="s">
        <v>3624</v>
      </c>
      <c r="H635" s="4">
        <f>F635/freq.sum.r6e</f>
        <v>9.9403578528827041E-5</v>
      </c>
      <c r="I635" s="1" t="str">
        <f>_xlfn.LET(_xlpm.sep,":",_xlpm.w,$G635,LEFT(_xlpm.w,FIND(_xlpm.sep,_xlpm.w)-1))</f>
        <v>plə</v>
      </c>
      <c r="J635" s="1" t="str">
        <f>_xlfn.LET(_xlpm.sep,":",_xlpm.w,$G635,RIGHT(_xlpm.w,LEN(_xlpm.w)-FIND(_xlpm.sep,_xlpm.w)))</f>
        <v>pli</v>
      </c>
      <c r="K635" s="10">
        <f>_xlfn.LET(_xlpm.w,I635,LEN(_xlpm.w))</f>
        <v>3</v>
      </c>
      <c r="L635" s="10">
        <f>_xlfn.LET(_xlpm.w,J635,LEN(_xlpm.w))</f>
        <v>3</v>
      </c>
      <c r="M635" s="10">
        <f>_xlfn.LET(_xlpm.a,K635,_xlpm.b,L635,MAX(_xlpm.a,_xlpm.b))</f>
        <v>3</v>
      </c>
      <c r="N635" s="10">
        <f>_xlfn.LET(_xlpm.d,(K635,L635),MAX(_xlpm.d)-MIN(_xlpm.d))</f>
        <v>0</v>
      </c>
      <c r="O635" s="1" t="str">
        <f>_xlfn.LET(_xlpm.sep,":",_xlpm.w,$G635,_xlfn.CONCAT("~",RIGHT(_xlpm.w,LEN(_xlpm.w)-FIND(_xlpm.sep,_xlpm.w)),"~"))</f>
        <v>~pli~</v>
      </c>
      <c r="P635" s="1" t="str">
        <f>_xlfn.LET(_xlpm.sep,":",_xlpm.w,$G635,_xlfn.CONCAT("[",LEFT(_xlpm.w,FIND(_xlpm.sep,_xlpm.w)-1),"]"))</f>
        <v>[plə]</v>
      </c>
      <c r="Q635" s="14" cm="1">
        <f t="array" ref="Q635">SUM(_xlfn._xlws.FILTER($H$2:$H$7117,_xlfn.MAP($O$2:$O$7117,_xlfn.LAMBDA(_xlpm.x,_xlpm.x=$O635))))</f>
        <v>1.1928429423459245E-3</v>
      </c>
      <c r="R635" s="14">
        <f>$H635/Q635</f>
        <v>8.3333333333333329E-2</v>
      </c>
      <c r="S635" s="14" cm="1">
        <f t="array" ref="S635">SUM(_xlfn._xlws.FILTER($H$2:$H$7117,_xlfn.MAP($P$2:$P$7117,_xlfn.LAMBDA(_xlpm.x,_xlpm.x=$P635))))</f>
        <v>7.4552683896620309E-4</v>
      </c>
      <c r="T635" s="14">
        <f>$H635/S635</f>
        <v>0.13333333333333328</v>
      </c>
      <c r="U635" s="14">
        <f>_xlfn.LET(_xlpm.freq,F635,_xlpm.size,M635+1,_xlpm.F,V635,LOG(1+_xlpm.freq)*LOG(1+_xlpm.size)*_xlpm.F)</f>
        <v>3.4204455946688118E-2</v>
      </c>
      <c r="V635" s="14">
        <f>_xlfn.LET(_xlpm.a,T635,_xlpm.b,R635,2*_xlpm.a*_xlpm.b/(_xlpm.a+_xlpm.b))</f>
        <v>0.10256410256410255</v>
      </c>
      <c r="W635" s="14">
        <f>_xlfn.LET(_xlpm.p,R635,_xlpm.q,T635,LOG(_xlpm.p/_xlpm.q))</f>
        <v>-0.20411998265592463</v>
      </c>
      <c r="X635" s="2"/>
      <c r="AC635" s="2"/>
      <c r="AH635" s="2"/>
      <c r="AI635" s="2"/>
    </row>
    <row r="636" spans="1:35">
      <c r="A636" s="1" t="str">
        <f>_xlfn.LET(_xlpm.sep," : ",CONCATENATE(O636,_xlpm.sep,P636))</f>
        <v>~thi~ : [ðɪ]</v>
      </c>
      <c r="B636" s="1">
        <f>_xlfn.LET(_xlpm.d,$G636,_xlpm.k,_xlfn.CONCAT(LEFT(TRIM(B$1),1),"*"),COUNTIF(_xlpm.d,_xlpm.k))</f>
        <v>0</v>
      </c>
      <c r="C636" s="1">
        <f>_xlfn.LET(_xlpm.d,$G636,_xlpm.k,_xlfn.CONCAT(LEFT(TRIM(C$1),1),"*"),COUNTIF(_xlpm.d,_xlpm.k))</f>
        <v>0</v>
      </c>
      <c r="D636" s="1">
        <f>_xlfn.LET(_xlpm.d,$G636,_xlpm.k,_xlfn.CONCAT(LEFT(TRIM(D$1),1),"*"),COUNTIF(_xlpm.d,_xlpm.k))</f>
        <v>0</v>
      </c>
      <c r="E636" s="1">
        <f>LOG(F636+1,10)</f>
        <v>1.3617278360175928</v>
      </c>
      <c r="F636" s="7">
        <v>22</v>
      </c>
      <c r="G636" s="9" t="s">
        <v>5518</v>
      </c>
      <c r="H636" s="4">
        <f>F636/freq.sum.r6e</f>
        <v>1.0934393638170974E-3</v>
      </c>
      <c r="I636" s="1" t="str">
        <f>_xlfn.LET(_xlpm.sep,":",_xlpm.w,$G636,LEFT(_xlpm.w,FIND(_xlpm.sep,_xlpm.w)-1))</f>
        <v>ðɪ</v>
      </c>
      <c r="J636" s="1" t="str">
        <f>_xlfn.LET(_xlpm.sep,":",_xlpm.w,$G636,RIGHT(_xlpm.w,LEN(_xlpm.w)-FIND(_xlpm.sep,_xlpm.w)))</f>
        <v>thi</v>
      </c>
      <c r="K636" s="10">
        <f>_xlfn.LET(_xlpm.w,I636,LEN(_xlpm.w))</f>
        <v>2</v>
      </c>
      <c r="L636" s="10">
        <f>_xlfn.LET(_xlpm.w,J636,LEN(_xlpm.w))</f>
        <v>3</v>
      </c>
      <c r="M636" s="10">
        <f>_xlfn.LET(_xlpm.a,K636,_xlpm.b,L636,MAX(_xlpm.a,_xlpm.b))</f>
        <v>3</v>
      </c>
      <c r="N636" s="10">
        <f>_xlfn.LET(_xlpm.d,(K636,L636),MAX(_xlpm.d)-MIN(_xlpm.d))</f>
        <v>1</v>
      </c>
      <c r="O636" s="1" t="str">
        <f>_xlfn.LET(_xlpm.sep,":",_xlpm.w,$G636,_xlfn.CONCAT("~",RIGHT(_xlpm.w,LEN(_xlpm.w)-FIND(_xlpm.sep,_xlpm.w)),"~"))</f>
        <v>~thi~</v>
      </c>
      <c r="P636" s="1" t="str">
        <f>_xlfn.LET(_xlpm.sep,":",_xlpm.w,$G636,_xlfn.CONCAT("[",LEFT(_xlpm.w,FIND(_xlpm.sep,_xlpm.w)-1),"]"))</f>
        <v>[ðɪ]</v>
      </c>
      <c r="Q636" s="14" cm="1">
        <f t="array" ref="Q636">SUM(_xlfn._xlws.FILTER($H$2:$H$7117,_xlfn.MAP($O$2:$O$7117,_xlfn.LAMBDA(_xlpm.x,_xlpm.x=$O636))))</f>
        <v>2.5347912524850895E-3</v>
      </c>
      <c r="R636" s="14">
        <f>$H636/Q636</f>
        <v>0.43137254901960786</v>
      </c>
      <c r="S636" s="14" cm="1">
        <f t="array" ref="S636">SUM(_xlfn._xlws.FILTER($H$2:$H$7117,_xlfn.MAP($P$2:$P$7117,_xlfn.LAMBDA(_xlpm.x,_xlpm.x=$P636))))</f>
        <v>1.5904572564612327E-3</v>
      </c>
      <c r="T636" s="14">
        <f>$H636/S636</f>
        <v>0.6875</v>
      </c>
      <c r="U636" s="14">
        <f>_xlfn.LET(_xlpm.freq,F636,_xlpm.size,M636+1,_xlpm.F,V636,LOG(1+_xlpm.freq)*LOG(1+_xlpm.size)*_xlpm.F)</f>
        <v>0.50457233859771755</v>
      </c>
      <c r="V636" s="14">
        <f>_xlfn.LET(_xlpm.a,T636,_xlpm.b,R636,2*_xlpm.a*_xlpm.b/(_xlpm.a+_xlpm.b))</f>
        <v>0.53012048192771088</v>
      </c>
      <c r="W636" s="14">
        <f>_xlfn.LET(_xlpm.p,R636,_xlpm.q,T636,LOG(_xlpm.p/_xlpm.q))</f>
        <v>-0.20242019777803039</v>
      </c>
      <c r="X636" s="2"/>
      <c r="AC636" s="2"/>
      <c r="AH636" s="2"/>
      <c r="AI636" s="2"/>
    </row>
    <row r="637" spans="1:35">
      <c r="A637" s="1" t="str">
        <f>_xlfn.LET(_xlpm.sep," : ",CONCATENATE(O637,_xlpm.sep,P637))</f>
        <v>~ste~ : [stɛ]</v>
      </c>
      <c r="B637" s="1">
        <f>_xlfn.LET(_xlpm.d,$G637,_xlpm.k,_xlfn.CONCAT(LEFT(TRIM(B$1),1),"*"),COUNTIF(_xlpm.d,_xlpm.k))</f>
        <v>0</v>
      </c>
      <c r="C637" s="1">
        <f>_xlfn.LET(_xlpm.d,$G637,_xlpm.k,_xlfn.CONCAT(LEFT(TRIM(C$1),1),"*"),COUNTIF(_xlpm.d,_xlpm.k))</f>
        <v>0</v>
      </c>
      <c r="D637" s="1">
        <f>_xlfn.LET(_xlpm.d,$G637,_xlpm.k,_xlfn.CONCAT(LEFT(TRIM(D$1),1),"*"),COUNTIF(_xlpm.d,_xlpm.k))</f>
        <v>0</v>
      </c>
      <c r="E637" s="1">
        <f>LOG(F637+1,10)</f>
        <v>0.77815125038364352</v>
      </c>
      <c r="F637" s="7">
        <v>5</v>
      </c>
      <c r="G637" s="9" t="s">
        <v>4293</v>
      </c>
      <c r="H637" s="4">
        <f>F637/freq.sum.r6e</f>
        <v>2.4850894632206757E-4</v>
      </c>
      <c r="I637" s="1" t="str">
        <f>_xlfn.LET(_xlpm.sep,":",_xlpm.w,$G637,LEFT(_xlpm.w,FIND(_xlpm.sep,_xlpm.w)-1))</f>
        <v>stɛ</v>
      </c>
      <c r="J637" s="1" t="str">
        <f>_xlfn.LET(_xlpm.sep,":",_xlpm.w,$G637,RIGHT(_xlpm.w,LEN(_xlpm.w)-FIND(_xlpm.sep,_xlpm.w)))</f>
        <v>ste</v>
      </c>
      <c r="K637" s="10">
        <f>_xlfn.LET(_xlpm.w,I637,LEN(_xlpm.w))</f>
        <v>3</v>
      </c>
      <c r="L637" s="10">
        <f>_xlfn.LET(_xlpm.w,J637,LEN(_xlpm.w))</f>
        <v>3</v>
      </c>
      <c r="M637" s="10">
        <f>_xlfn.LET(_xlpm.a,K637,_xlpm.b,L637,MAX(_xlpm.a,_xlpm.b))</f>
        <v>3</v>
      </c>
      <c r="N637" s="10">
        <f>_xlfn.LET(_xlpm.d,(K637,L637),MAX(_xlpm.d)-MIN(_xlpm.d))</f>
        <v>0</v>
      </c>
      <c r="O637" s="1" t="str">
        <f>_xlfn.LET(_xlpm.sep,":",_xlpm.w,$G637,_xlfn.CONCAT("~",RIGHT(_xlpm.w,LEN(_xlpm.w)-FIND(_xlpm.sep,_xlpm.w)),"~"))</f>
        <v>~ste~</v>
      </c>
      <c r="P637" s="1" t="str">
        <f>_xlfn.LET(_xlpm.sep,":",_xlpm.w,$G637,_xlfn.CONCAT("[",LEFT(_xlpm.w,FIND(_xlpm.sep,_xlpm.w)-1),"]"))</f>
        <v>[stɛ]</v>
      </c>
      <c r="Q637" s="14" cm="1">
        <f t="array" ref="Q637">SUM(_xlfn._xlws.FILTER($H$2:$H$7117,_xlfn.MAP($O$2:$O$7117,_xlfn.LAMBDA(_xlpm.x,_xlpm.x=$O637))))</f>
        <v>1.8886679920477136E-3</v>
      </c>
      <c r="R637" s="14">
        <f>$H637/Q637</f>
        <v>0.13157894736842105</v>
      </c>
      <c r="S637" s="14" cm="1">
        <f t="array" ref="S637">SUM(_xlfn._xlws.FILTER($H$2:$H$7117,_xlfn.MAP($P$2:$P$7117,_xlfn.LAMBDA(_xlpm.x,_xlpm.x=$P637))))</f>
        <v>1.1928429423459243E-3</v>
      </c>
      <c r="T637" s="14">
        <f>$H637/S637</f>
        <v>0.20833333333333334</v>
      </c>
      <c r="U637" s="14">
        <f>_xlfn.LET(_xlpm.freq,F637,_xlpm.size,M637+1,_xlpm.F,V637,LOG(1+_xlpm.freq)*LOG(1+_xlpm.size)*_xlpm.F)</f>
        <v>8.7726513363666755E-2</v>
      </c>
      <c r="V637" s="14">
        <f>_xlfn.LET(_xlpm.a,T637,_xlpm.b,R637,2*_xlpm.a*_xlpm.b/(_xlpm.a+_xlpm.b))</f>
        <v>0.16129032258064516</v>
      </c>
      <c r="W637" s="14">
        <f>_xlfn.LET(_xlpm.p,R637,_xlpm.q,T637,LOG(_xlpm.p/_xlpm.q))</f>
        <v>-0.19957235490520417</v>
      </c>
      <c r="X637" s="2"/>
      <c r="AC637" s="2"/>
      <c r="AH637" s="2"/>
      <c r="AI637" s="2"/>
    </row>
    <row r="638" spans="1:35">
      <c r="A638" s="1" t="str">
        <f>_xlfn.LET(_xlpm.sep," : ",CONCATENATE(O638,_xlpm.sep,P638))</f>
        <v>~sca~ : [skeɪ]</v>
      </c>
      <c r="B638" s="1">
        <f>_xlfn.LET(_xlpm.d,$G638,_xlpm.k,_xlfn.CONCAT(LEFT(TRIM(B$1),1),"*"),COUNTIF(_xlpm.d,_xlpm.k))</f>
        <v>0</v>
      </c>
      <c r="C638" s="1">
        <f>_xlfn.LET(_xlpm.d,$G638,_xlpm.k,_xlfn.CONCAT(LEFT(TRIM(C$1),1),"*"),COUNTIF(_xlpm.d,_xlpm.k))</f>
        <v>0</v>
      </c>
      <c r="D638" s="1">
        <f>_xlfn.LET(_xlpm.d,$G638,_xlpm.k,_xlfn.CONCAT(LEFT(TRIM(D$1),1),"*"),COUNTIF(_xlpm.d,_xlpm.k))</f>
        <v>0</v>
      </c>
      <c r="E638" s="1">
        <f>LOG(F638+1,10)</f>
        <v>0.69897000433601875</v>
      </c>
      <c r="F638" s="7">
        <v>4</v>
      </c>
      <c r="G638" s="9" t="s">
        <v>3973</v>
      </c>
      <c r="H638" s="4">
        <f>F638/freq.sum.r6e</f>
        <v>1.9880715705765408E-4</v>
      </c>
      <c r="I638" s="1" t="str">
        <f>_xlfn.LET(_xlpm.sep,":",_xlpm.w,$G638,LEFT(_xlpm.w,FIND(_xlpm.sep,_xlpm.w)-1))</f>
        <v>skeɪ</v>
      </c>
      <c r="J638" s="1" t="str">
        <f>_xlfn.LET(_xlpm.sep,":",_xlpm.w,$G638,RIGHT(_xlpm.w,LEN(_xlpm.w)-FIND(_xlpm.sep,_xlpm.w)))</f>
        <v>sca</v>
      </c>
      <c r="K638" s="10">
        <f>_xlfn.LET(_xlpm.w,I638,LEN(_xlpm.w))</f>
        <v>4</v>
      </c>
      <c r="L638" s="10">
        <f>_xlfn.LET(_xlpm.w,J638,LEN(_xlpm.w))</f>
        <v>3</v>
      </c>
      <c r="M638" s="10">
        <f>_xlfn.LET(_xlpm.a,K638,_xlpm.b,L638,MAX(_xlpm.a,_xlpm.b))</f>
        <v>4</v>
      </c>
      <c r="N638" s="10">
        <f>_xlfn.LET(_xlpm.d,(K638,L638),MAX(_xlpm.d)-MIN(_xlpm.d))</f>
        <v>1</v>
      </c>
      <c r="O638" s="1" t="str">
        <f>_xlfn.LET(_xlpm.sep,":",_xlpm.w,$G638,_xlfn.CONCAT("~",RIGHT(_xlpm.w,LEN(_xlpm.w)-FIND(_xlpm.sep,_xlpm.w)),"~"))</f>
        <v>~sca~</v>
      </c>
      <c r="P638" s="1" t="str">
        <f>_xlfn.LET(_xlpm.sep,":",_xlpm.w,$G638,_xlfn.CONCAT("[",LEFT(_xlpm.w,FIND(_xlpm.sep,_xlpm.w)-1),"]"))</f>
        <v>[skeɪ]</v>
      </c>
      <c r="Q638" s="14" cm="1">
        <f t="array" ref="Q638">SUM(_xlfn._xlws.FILTER($H$2:$H$7117,_xlfn.MAP($O$2:$O$7117,_xlfn.LAMBDA(_xlpm.x,_xlpm.x=$O638))))</f>
        <v>5.4671968190854871E-4</v>
      </c>
      <c r="R638" s="14">
        <f>$H638/Q638</f>
        <v>0.36363636363636365</v>
      </c>
      <c r="S638" s="14" cm="1">
        <f t="array" ref="S638">SUM(_xlfn._xlws.FILTER($H$2:$H$7117,_xlfn.MAP($P$2:$P$7117,_xlfn.LAMBDA(_xlpm.x,_xlpm.x=$P638))))</f>
        <v>3.4791252485089465E-4</v>
      </c>
      <c r="T638" s="14">
        <f>$H638/S638</f>
        <v>0.5714285714285714</v>
      </c>
      <c r="U638" s="14">
        <f>_xlfn.LET(_xlpm.freq,F638,_xlpm.size,M638+1,_xlpm.F,V638,LOG(1+_xlpm.freq)*LOG(1+_xlpm.size)*_xlpm.F)</f>
        <v>0.24173528126877059</v>
      </c>
      <c r="V638" s="14">
        <f>_xlfn.LET(_xlpm.a,T638,_xlpm.b,R638,2*_xlpm.a*_xlpm.b/(_xlpm.a+_xlpm.b))</f>
        <v>0.44444444444444442</v>
      </c>
      <c r="W638" s="14">
        <f>_xlfn.LET(_xlpm.p,R638,_xlpm.q,T638,LOG(_xlpm.p/_xlpm.q))</f>
        <v>-0.19629464514396813</v>
      </c>
      <c r="X638" s="2"/>
      <c r="AC638" s="2"/>
      <c r="AH638" s="2"/>
      <c r="AI638" s="2"/>
    </row>
    <row r="639" spans="1:35">
      <c r="A639" s="1" t="str">
        <f>_xlfn.LET(_xlpm.sep," : ",CONCATENATE(O639,_xlpm.sep,P639))</f>
        <v>~rsa~ : [ɹseɪ]</v>
      </c>
      <c r="B639" s="1">
        <f>_xlfn.LET(_xlpm.d,$G639,_xlpm.k,_xlfn.CONCAT(LEFT(TRIM(B$1),1),"*"),COUNTIF(_xlpm.d,_xlpm.k))</f>
        <v>1</v>
      </c>
      <c r="C639" s="1">
        <f>_xlfn.LET(_xlpm.d,$G639,_xlpm.k,_xlfn.CONCAT(LEFT(TRIM(C$1),1),"*"),COUNTIF(_xlpm.d,_xlpm.k))</f>
        <v>0</v>
      </c>
      <c r="D639" s="1">
        <f>_xlfn.LET(_xlpm.d,$G639,_xlpm.k,_xlfn.CONCAT(LEFT(TRIM(D$1),1),"*"),COUNTIF(_xlpm.d,_xlpm.k))</f>
        <v>0</v>
      </c>
      <c r="E639" s="1">
        <f>LOG(F639+1,10)</f>
        <v>0.69897000433601875</v>
      </c>
      <c r="F639" s="7">
        <v>4</v>
      </c>
      <c r="G639" s="9" t="s">
        <v>6204</v>
      </c>
      <c r="H639" s="4">
        <f>F639/freq.sum.r6e</f>
        <v>1.9880715705765408E-4</v>
      </c>
      <c r="I639" s="1" t="str">
        <f>_xlfn.LET(_xlpm.sep,":",_xlpm.w,$G639,LEFT(_xlpm.w,FIND(_xlpm.sep,_xlpm.w)-1))</f>
        <v>ɹseɪ</v>
      </c>
      <c r="J639" s="1" t="str">
        <f>_xlfn.LET(_xlpm.sep,":",_xlpm.w,$G639,RIGHT(_xlpm.w,LEN(_xlpm.w)-FIND(_xlpm.sep,_xlpm.w)))</f>
        <v>rsa</v>
      </c>
      <c r="K639" s="10">
        <f>_xlfn.LET(_xlpm.w,I639,LEN(_xlpm.w))</f>
        <v>4</v>
      </c>
      <c r="L639" s="10">
        <f>_xlfn.LET(_xlpm.w,J639,LEN(_xlpm.w))</f>
        <v>3</v>
      </c>
      <c r="M639" s="10">
        <f>_xlfn.LET(_xlpm.a,K639,_xlpm.b,L639,MAX(_xlpm.a,_xlpm.b))</f>
        <v>4</v>
      </c>
      <c r="N639" s="10">
        <f>_xlfn.LET(_xlpm.d,(K639,L639),MAX(_xlpm.d)-MIN(_xlpm.d))</f>
        <v>1</v>
      </c>
      <c r="O639" s="1" t="str">
        <f>_xlfn.LET(_xlpm.sep,":",_xlpm.w,$G639,_xlfn.CONCAT("~",RIGHT(_xlpm.w,LEN(_xlpm.w)-FIND(_xlpm.sep,_xlpm.w)),"~"))</f>
        <v>~rsa~</v>
      </c>
      <c r="P639" s="1" t="str">
        <f>_xlfn.LET(_xlpm.sep,":",_xlpm.w,$G639,_xlfn.CONCAT("[",LEFT(_xlpm.w,FIND(_xlpm.sep,_xlpm.w)-1),"]"))</f>
        <v>[ɹseɪ]</v>
      </c>
      <c r="Q639" s="14" cm="1">
        <f t="array" ref="Q639">SUM(_xlfn._xlws.FILTER($H$2:$H$7117,_xlfn.MAP($O$2:$O$7117,_xlfn.LAMBDA(_xlpm.x,_xlpm.x=$O639))))</f>
        <v>5.4671968190854871E-4</v>
      </c>
      <c r="R639" s="14">
        <f>$H639/Q639</f>
        <v>0.36363636363636365</v>
      </c>
      <c r="S639" s="14" cm="1">
        <f t="array" ref="S639">SUM(_xlfn._xlws.FILTER($H$2:$H$7117,_xlfn.MAP($P$2:$P$7117,_xlfn.LAMBDA(_xlpm.x,_xlpm.x=$P639))))</f>
        <v>3.4791252485089465E-4</v>
      </c>
      <c r="T639" s="14">
        <f>$H639/S639</f>
        <v>0.5714285714285714</v>
      </c>
      <c r="U639" s="14">
        <f>_xlfn.LET(_xlpm.freq,F639,_xlpm.size,M639+1,_xlpm.F,V639,LOG(1+_xlpm.freq)*LOG(1+_xlpm.size)*_xlpm.F)</f>
        <v>0.24173528126877059</v>
      </c>
      <c r="V639" s="14">
        <f>_xlfn.LET(_xlpm.a,T639,_xlpm.b,R639,2*_xlpm.a*_xlpm.b/(_xlpm.a+_xlpm.b))</f>
        <v>0.44444444444444442</v>
      </c>
      <c r="W639" s="14">
        <f>_xlfn.LET(_xlpm.p,R639,_xlpm.q,T639,LOG(_xlpm.p/_xlpm.q))</f>
        <v>-0.19629464514396813</v>
      </c>
      <c r="X639" s="2"/>
      <c r="AC639" s="2"/>
      <c r="AH639" s="2"/>
      <c r="AI639" s="2"/>
    </row>
    <row r="640" spans="1:35">
      <c r="A640" s="1" t="str">
        <f>_xlfn.LET(_xlpm.sep," : ",CONCATENATE(O640,_xlpm.sep,P640))</f>
        <v>~cri~ : [kɹə]</v>
      </c>
      <c r="B640" s="1">
        <f>_xlfn.LET(_xlpm.d,$G640,_xlpm.k,_xlfn.CONCAT(LEFT(TRIM(B$1),1),"*"),COUNTIF(_xlpm.d,_xlpm.k))</f>
        <v>0</v>
      </c>
      <c r="C640" s="1">
        <f>_xlfn.LET(_xlpm.d,$G640,_xlpm.k,_xlfn.CONCAT(LEFT(TRIM(C$1),1),"*"),COUNTIF(_xlpm.d,_xlpm.k))</f>
        <v>0</v>
      </c>
      <c r="D640" s="1">
        <f>_xlfn.LET(_xlpm.d,$G640,_xlpm.k,_xlfn.CONCAT(LEFT(TRIM(D$1),1),"*"),COUNTIF(_xlpm.d,_xlpm.k))</f>
        <v>0</v>
      </c>
      <c r="E640" s="1">
        <f>LOG(F640+1,10)</f>
        <v>0.47712125471966244</v>
      </c>
      <c r="F640" s="7">
        <v>2</v>
      </c>
      <c r="G640" s="9" t="s">
        <v>1957</v>
      </c>
      <c r="H640" s="4">
        <f>F640/freq.sum.r6e</f>
        <v>9.9403578528827041E-5</v>
      </c>
      <c r="I640" s="1" t="str">
        <f>_xlfn.LET(_xlpm.sep,":",_xlpm.w,$G640,LEFT(_xlpm.w,FIND(_xlpm.sep,_xlpm.w)-1))</f>
        <v>kɹə</v>
      </c>
      <c r="J640" s="1" t="str">
        <f>_xlfn.LET(_xlpm.sep,":",_xlpm.w,$G640,RIGHT(_xlpm.w,LEN(_xlpm.w)-FIND(_xlpm.sep,_xlpm.w)))</f>
        <v>cri</v>
      </c>
      <c r="K640" s="10">
        <f>_xlfn.LET(_xlpm.w,I640,LEN(_xlpm.w))</f>
        <v>3</v>
      </c>
      <c r="L640" s="10">
        <f>_xlfn.LET(_xlpm.w,J640,LEN(_xlpm.w))</f>
        <v>3</v>
      </c>
      <c r="M640" s="10">
        <f>_xlfn.LET(_xlpm.a,K640,_xlpm.b,L640,MAX(_xlpm.a,_xlpm.b))</f>
        <v>3</v>
      </c>
      <c r="N640" s="10">
        <f>_xlfn.LET(_xlpm.d,(K640,L640),MAX(_xlpm.d)-MIN(_xlpm.d))</f>
        <v>0</v>
      </c>
      <c r="O640" s="1" t="str">
        <f>_xlfn.LET(_xlpm.sep,":",_xlpm.w,$G640,_xlfn.CONCAT("~",RIGHT(_xlpm.w,LEN(_xlpm.w)-FIND(_xlpm.sep,_xlpm.w)),"~"))</f>
        <v>~cri~</v>
      </c>
      <c r="P640" s="1" t="str">
        <f>_xlfn.LET(_xlpm.sep,":",_xlpm.w,$G640,_xlfn.CONCAT("[",LEFT(_xlpm.w,FIND(_xlpm.sep,_xlpm.w)-1),"]"))</f>
        <v>[kɹə]</v>
      </c>
      <c r="Q640" s="14" cm="1">
        <f t="array" ref="Q640">SUM(_xlfn._xlws.FILTER($H$2:$H$7109,_xlfn.MAP($O$2:$O$7109,_xlfn.LAMBDA(_xlpm.x,_xlpm.x=$O640))))</f>
        <v>1.540755467196819E-3</v>
      </c>
      <c r="R640" s="14">
        <f>$H640/Q640</f>
        <v>6.4516129032258077E-2</v>
      </c>
      <c r="S640" s="14" cm="1">
        <f t="array" ref="S640">SUM(_xlfn._xlws.FILTER($H$2:$H$7109,_xlfn.MAP($P$2:$P$7109,_xlfn.LAMBDA(_xlpm.x,_xlpm.x=$P640))))</f>
        <v>9.9403578528827093E-4</v>
      </c>
      <c r="T640" s="14">
        <f>$H640/S640</f>
        <v>9.999999999999995E-2</v>
      </c>
      <c r="U640" s="14">
        <f>_xlfn.LET(_xlpm.freq,F640,_xlpm.size,M640+1,_xlpm.F,V640,LOG(1+_xlpm.freq)*LOG(1+_xlpm.size)*_xlpm.F)</f>
        <v>2.6156348665114442E-2</v>
      </c>
      <c r="V640" s="14">
        <f>_xlfn.LET(_xlpm.a,T640,_xlpm.b,R640,2*_xlpm.a*_xlpm.b/(_xlpm.a+_xlpm.b))</f>
        <v>7.8431372549019593E-2</v>
      </c>
      <c r="W640" s="14">
        <f>_xlfn.LET(_xlpm.p,R640,_xlpm.q,T640,LOG(_xlpm.p/_xlpm.q))</f>
        <v>-0.19033169817029119</v>
      </c>
      <c r="X640" s="2"/>
      <c r="AC640" s="2"/>
      <c r="AH640" s="2"/>
      <c r="AI640" s="2"/>
    </row>
    <row r="641" spans="1:35">
      <c r="A641" s="1" t="str">
        <f>_xlfn.LET(_xlpm.sep," : ",CONCATENATE(O641,_xlpm.sep,P641))</f>
        <v>~rdi~ : [ɹdə]</v>
      </c>
      <c r="B641" s="1">
        <f>_xlfn.LET(_xlpm.d,$G641,_xlpm.k,_xlfn.CONCAT(LEFT(TRIM(B$1),1),"*"),COUNTIF(_xlpm.d,_xlpm.k))</f>
        <v>1</v>
      </c>
      <c r="C641" s="1">
        <f>_xlfn.LET(_xlpm.d,$G641,_xlpm.k,_xlfn.CONCAT(LEFT(TRIM(C$1),1),"*"),COUNTIF(_xlpm.d,_xlpm.k))</f>
        <v>0</v>
      </c>
      <c r="D641" s="1">
        <f>_xlfn.LET(_xlpm.d,$G641,_xlpm.k,_xlfn.CONCAT(LEFT(TRIM(D$1),1),"*"),COUNTIF(_xlpm.d,_xlpm.k))</f>
        <v>0</v>
      </c>
      <c r="E641" s="1">
        <f>LOG(F641+1,10)</f>
        <v>0.47712125471966244</v>
      </c>
      <c r="F641" s="7">
        <v>2</v>
      </c>
      <c r="G641" s="9" t="s">
        <v>5743</v>
      </c>
      <c r="H641" s="4">
        <f>F641/freq.sum.r6e</f>
        <v>9.9403578528827041E-5</v>
      </c>
      <c r="I641" s="1" t="str">
        <f>_xlfn.LET(_xlpm.sep,":",_xlpm.w,$G641,LEFT(_xlpm.w,FIND(_xlpm.sep,_xlpm.w)-1))</f>
        <v>ɹdə</v>
      </c>
      <c r="J641" s="1" t="str">
        <f>_xlfn.LET(_xlpm.sep,":",_xlpm.w,$G641,RIGHT(_xlpm.w,LEN(_xlpm.w)-FIND(_xlpm.sep,_xlpm.w)))</f>
        <v>rdi</v>
      </c>
      <c r="K641" s="10">
        <f>_xlfn.LET(_xlpm.w,I641,LEN(_xlpm.w))</f>
        <v>3</v>
      </c>
      <c r="L641" s="10">
        <f>_xlfn.LET(_xlpm.w,J641,LEN(_xlpm.w))</f>
        <v>3</v>
      </c>
      <c r="M641" s="10">
        <f>_xlfn.LET(_xlpm.a,K641,_xlpm.b,L641,MAX(_xlpm.a,_xlpm.b))</f>
        <v>3</v>
      </c>
      <c r="N641" s="10">
        <f>_xlfn.LET(_xlpm.d,(K641,L641),MAX(_xlpm.d)-MIN(_xlpm.d))</f>
        <v>0</v>
      </c>
      <c r="O641" s="1" t="str">
        <f>_xlfn.LET(_xlpm.sep,":",_xlpm.w,$G641,_xlfn.CONCAT("~",RIGHT(_xlpm.w,LEN(_xlpm.w)-FIND(_xlpm.sep,_xlpm.w)),"~"))</f>
        <v>~rdi~</v>
      </c>
      <c r="P641" s="1" t="str">
        <f>_xlfn.LET(_xlpm.sep,":",_xlpm.w,$G641,_xlfn.CONCAT("[",LEFT(_xlpm.w,FIND(_xlpm.sep,_xlpm.w)-1),"]"))</f>
        <v>[ɹdə]</v>
      </c>
      <c r="Q641" s="14" cm="1">
        <f t="array" ref="Q641">SUM(_xlfn._xlws.FILTER($H$2:$H$7117,_xlfn.MAP($O$2:$O$7117,_xlfn.LAMBDA(_xlpm.x,_xlpm.x=$O641))))</f>
        <v>1.540755467196819E-3</v>
      </c>
      <c r="R641" s="14">
        <f>$H641/Q641</f>
        <v>6.4516129032258077E-2</v>
      </c>
      <c r="S641" s="14" cm="1">
        <f t="array" ref="S641">SUM(_xlfn._xlws.FILTER($H$2:$H$7117,_xlfn.MAP($P$2:$P$7117,_xlfn.LAMBDA(_xlpm.x,_xlpm.x=$P641))))</f>
        <v>9.9403578528827093E-4</v>
      </c>
      <c r="T641" s="14">
        <f>$H641/S641</f>
        <v>9.999999999999995E-2</v>
      </c>
      <c r="U641" s="14">
        <f>_xlfn.LET(_xlpm.freq,F641,_xlpm.size,M641+1,_xlpm.F,V641,LOG(1+_xlpm.freq)*LOG(1+_xlpm.size)*_xlpm.F)</f>
        <v>2.6156348665114442E-2</v>
      </c>
      <c r="V641" s="14">
        <f>_xlfn.LET(_xlpm.a,T641,_xlpm.b,R641,2*_xlpm.a*_xlpm.b/(_xlpm.a+_xlpm.b))</f>
        <v>7.8431372549019593E-2</v>
      </c>
      <c r="W641" s="14">
        <f>_xlfn.LET(_xlpm.p,R641,_xlpm.q,T641,LOG(_xlpm.p/_xlpm.q))</f>
        <v>-0.19033169817029119</v>
      </c>
      <c r="X641" s="2"/>
      <c r="AC641" s="2"/>
      <c r="AH641" s="2"/>
      <c r="AI641" s="2"/>
    </row>
    <row r="642" spans="1:35">
      <c r="A642" s="1" t="str">
        <f>_xlfn.LET(_xlpm.sep," : ",CONCATENATE(O642,_xlpm.sep,P642))</f>
        <v>~rti~ : [ɹtə]</v>
      </c>
      <c r="B642" s="1">
        <f>_xlfn.LET(_xlpm.d,$G642,_xlpm.k,_xlfn.CONCAT(LEFT(TRIM(B$1),1),"*"),COUNTIF(_xlpm.d,_xlpm.k))</f>
        <v>1</v>
      </c>
      <c r="C642" s="1">
        <f>_xlfn.LET(_xlpm.d,$G642,_xlpm.k,_xlfn.CONCAT(LEFT(TRIM(C$1),1),"*"),COUNTIF(_xlpm.d,_xlpm.k))</f>
        <v>0</v>
      </c>
      <c r="D642" s="1">
        <f>_xlfn.LET(_xlpm.d,$G642,_xlpm.k,_xlfn.CONCAT(LEFT(TRIM(D$1),1),"*"),COUNTIF(_xlpm.d,_xlpm.k))</f>
        <v>0</v>
      </c>
      <c r="E642" s="1">
        <f>LOG(F642+1,10)</f>
        <v>0.47712125471966244</v>
      </c>
      <c r="F642" s="7">
        <v>2</v>
      </c>
      <c r="G642" s="9" t="s">
        <v>6350</v>
      </c>
      <c r="H642" s="4">
        <f>F642/freq.sum.r6e</f>
        <v>9.9403578528827041E-5</v>
      </c>
      <c r="I642" s="1" t="str">
        <f>_xlfn.LET(_xlpm.sep,":",_xlpm.w,$G642,LEFT(_xlpm.w,FIND(_xlpm.sep,_xlpm.w)-1))</f>
        <v>ɹtə</v>
      </c>
      <c r="J642" s="1" t="str">
        <f>_xlfn.LET(_xlpm.sep,":",_xlpm.w,$G642,RIGHT(_xlpm.w,LEN(_xlpm.w)-FIND(_xlpm.sep,_xlpm.w)))</f>
        <v>rti</v>
      </c>
      <c r="K642" s="10">
        <f>_xlfn.LET(_xlpm.w,I642,LEN(_xlpm.w))</f>
        <v>3</v>
      </c>
      <c r="L642" s="10">
        <f>_xlfn.LET(_xlpm.w,J642,LEN(_xlpm.w))</f>
        <v>3</v>
      </c>
      <c r="M642" s="10">
        <f>_xlfn.LET(_xlpm.a,K642,_xlpm.b,L642,MAX(_xlpm.a,_xlpm.b))</f>
        <v>3</v>
      </c>
      <c r="N642" s="10">
        <f>_xlfn.LET(_xlpm.d,(K642,L642),MAX(_xlpm.d)-MIN(_xlpm.d))</f>
        <v>0</v>
      </c>
      <c r="O642" s="1" t="str">
        <f>_xlfn.LET(_xlpm.sep,":",_xlpm.w,$G642,_xlfn.CONCAT("~",RIGHT(_xlpm.w,LEN(_xlpm.w)-FIND(_xlpm.sep,_xlpm.w)),"~"))</f>
        <v>~rti~</v>
      </c>
      <c r="P642" s="1" t="str">
        <f>_xlfn.LET(_xlpm.sep,":",_xlpm.w,$G642,_xlfn.CONCAT("[",LEFT(_xlpm.w,FIND(_xlpm.sep,_xlpm.w)-1),"]"))</f>
        <v>[ɹtə]</v>
      </c>
      <c r="Q642" s="14" cm="1">
        <f t="array" ref="Q642">SUM(_xlfn._xlws.FILTER($H$2:$H$7117,_xlfn.MAP($O$2:$O$7117,_xlfn.LAMBDA(_xlpm.x,_xlpm.x=$O642))))</f>
        <v>1.540755467196819E-3</v>
      </c>
      <c r="R642" s="14">
        <f>$H642/Q642</f>
        <v>6.4516129032258077E-2</v>
      </c>
      <c r="S642" s="14" cm="1">
        <f t="array" ref="S642">SUM(_xlfn._xlws.FILTER($H$2:$H$7117,_xlfn.MAP($P$2:$P$7117,_xlfn.LAMBDA(_xlpm.x,_xlpm.x=$P642))))</f>
        <v>9.9403578528827093E-4</v>
      </c>
      <c r="T642" s="14">
        <f>$H642/S642</f>
        <v>9.999999999999995E-2</v>
      </c>
      <c r="U642" s="14">
        <f>_xlfn.LET(_xlpm.freq,F642,_xlpm.size,M642+1,_xlpm.F,V642,LOG(1+_xlpm.freq)*LOG(1+_xlpm.size)*_xlpm.F)</f>
        <v>2.6156348665114442E-2</v>
      </c>
      <c r="V642" s="14">
        <f>_xlfn.LET(_xlpm.a,T642,_xlpm.b,R642,2*_xlpm.a*_xlpm.b/(_xlpm.a+_xlpm.b))</f>
        <v>7.8431372549019593E-2</v>
      </c>
      <c r="W642" s="14">
        <f>_xlfn.LET(_xlpm.p,R642,_xlpm.q,T642,LOG(_xlpm.p/_xlpm.q))</f>
        <v>-0.19033169817029119</v>
      </c>
      <c r="X642" s="2"/>
      <c r="AC642" s="2"/>
      <c r="AH642" s="2"/>
      <c r="AI642" s="2"/>
    </row>
    <row r="643" spans="1:35">
      <c r="A643" s="1" t="str">
        <f>_xlfn.LET(_xlpm.sep," : ",CONCATENATE(O643,_xlpm.sep,P643))</f>
        <v>~ste~ : [stə]</v>
      </c>
      <c r="B643" s="1">
        <f>_xlfn.LET(_xlpm.d,$G643,_xlpm.k,_xlfn.CONCAT(LEFT(TRIM(B$1),1),"*"),COUNTIF(_xlpm.d,_xlpm.k))</f>
        <v>0</v>
      </c>
      <c r="C643" s="1">
        <f>_xlfn.LET(_xlpm.d,$G643,_xlpm.k,_xlfn.CONCAT(LEFT(TRIM(C$1),1),"*"),COUNTIF(_xlpm.d,_xlpm.k))</f>
        <v>0</v>
      </c>
      <c r="D643" s="1">
        <f>_xlfn.LET(_xlpm.d,$G643,_xlpm.k,_xlfn.CONCAT(LEFT(TRIM(D$1),1),"*"),COUNTIF(_xlpm.d,_xlpm.k))</f>
        <v>0</v>
      </c>
      <c r="E643" s="1">
        <f>LOG(F643+1,10)</f>
        <v>0.47712125471966244</v>
      </c>
      <c r="F643" s="7">
        <v>2</v>
      </c>
      <c r="G643" s="9" t="s">
        <v>4292</v>
      </c>
      <c r="H643" s="4">
        <f>F643/freq.sum.r6e</f>
        <v>9.9403578528827041E-5</v>
      </c>
      <c r="I643" s="1" t="str">
        <f>_xlfn.LET(_xlpm.sep,":",_xlpm.w,$G643,LEFT(_xlpm.w,FIND(_xlpm.sep,_xlpm.w)-1))</f>
        <v>stə</v>
      </c>
      <c r="J643" s="1" t="str">
        <f>_xlfn.LET(_xlpm.sep,":",_xlpm.w,$G643,RIGHT(_xlpm.w,LEN(_xlpm.w)-FIND(_xlpm.sep,_xlpm.w)))</f>
        <v>ste</v>
      </c>
      <c r="K643" s="10">
        <f>_xlfn.LET(_xlpm.w,I643,LEN(_xlpm.w))</f>
        <v>3</v>
      </c>
      <c r="L643" s="10">
        <f>_xlfn.LET(_xlpm.w,J643,LEN(_xlpm.w))</f>
        <v>3</v>
      </c>
      <c r="M643" s="10">
        <f>_xlfn.LET(_xlpm.a,K643,_xlpm.b,L643,MAX(_xlpm.a,_xlpm.b))</f>
        <v>3</v>
      </c>
      <c r="N643" s="10">
        <f>_xlfn.LET(_xlpm.d,(K643,L643),MAX(_xlpm.d)-MIN(_xlpm.d))</f>
        <v>0</v>
      </c>
      <c r="O643" s="1" t="str">
        <f>_xlfn.LET(_xlpm.sep,":",_xlpm.w,$G643,_xlfn.CONCAT("~",RIGHT(_xlpm.w,LEN(_xlpm.w)-FIND(_xlpm.sep,_xlpm.w)),"~"))</f>
        <v>~ste~</v>
      </c>
      <c r="P643" s="1" t="str">
        <f>_xlfn.LET(_xlpm.sep,":",_xlpm.w,$G643,_xlfn.CONCAT("[",LEFT(_xlpm.w,FIND(_xlpm.sep,_xlpm.w)-1),"]"))</f>
        <v>[stə]</v>
      </c>
      <c r="Q643" s="14" cm="1">
        <f t="array" ref="Q643">SUM(_xlfn._xlws.FILTER($H$2:$H$7117,_xlfn.MAP($O$2:$O$7117,_xlfn.LAMBDA(_xlpm.x,_xlpm.x=$O643))))</f>
        <v>1.8886679920477136E-3</v>
      </c>
      <c r="R643" s="14">
        <f>$H643/Q643</f>
        <v>5.2631578947368425E-2</v>
      </c>
      <c r="S643" s="14" cm="1">
        <f t="array" ref="S643">SUM(_xlfn._xlws.FILTER($H$2:$H$7117,_xlfn.MAP($P$2:$P$7117,_xlfn.LAMBDA(_xlpm.x,_xlpm.x=$P643))))</f>
        <v>1.242544731610338E-3</v>
      </c>
      <c r="T643" s="14">
        <f>$H643/S643</f>
        <v>0.08</v>
      </c>
      <c r="U643" s="14">
        <f>_xlfn.LET(_xlpm.freq,F643,_xlpm.size,M643+1,_xlpm.F,V643,LOG(1+_xlpm.freq)*LOG(1+_xlpm.size)*_xlpm.F)</f>
        <v>2.1174187014616461E-2</v>
      </c>
      <c r="V643" s="14">
        <f>_xlfn.LET(_xlpm.a,T643,_xlpm.b,R643,2*_xlpm.a*_xlpm.b/(_xlpm.a+_xlpm.b))</f>
        <v>6.3492063492063502E-2</v>
      </c>
      <c r="W643" s="14">
        <f>_xlfn.LET(_xlpm.p,R643,_xlpm.q,T643,LOG(_xlpm.p/_xlpm.q))</f>
        <v>-0.18184358794477251</v>
      </c>
      <c r="X643" s="2"/>
      <c r="AC643" s="2"/>
      <c r="AH643" s="2"/>
      <c r="AI643" s="2"/>
    </row>
    <row r="644" spans="1:35">
      <c r="A644" s="1" t="str">
        <f>_xlfn.LET(_xlpm.sep," : ",CONCATENATE(O644,_xlpm.sep,P644))</f>
        <v>~mow~ : [mɑ]</v>
      </c>
      <c r="B644" s="1">
        <f>_xlfn.LET(_xlpm.d,$G644,_xlpm.k,_xlfn.CONCAT(LEFT(TRIM(B$1),1),"*"),COUNTIF(_xlpm.d,_xlpm.k))</f>
        <v>0</v>
      </c>
      <c r="C644" s="1">
        <f>_xlfn.LET(_xlpm.d,$G644,_xlpm.k,_xlfn.CONCAT(LEFT(TRIM(C$1),1),"*"),COUNTIF(_xlpm.d,_xlpm.k))</f>
        <v>1</v>
      </c>
      <c r="D644" s="1">
        <f>_xlfn.LET(_xlpm.d,$G644,_xlpm.k,_xlfn.CONCAT(LEFT(TRIM(D$1),1),"*"),COUNTIF(_xlpm.d,_xlpm.k))</f>
        <v>0</v>
      </c>
      <c r="E644" s="1">
        <f>LOG(F644+1,10)</f>
        <v>0.30102999566398114</v>
      </c>
      <c r="F644" s="7">
        <v>1</v>
      </c>
      <c r="G644" s="9" t="s">
        <v>2783</v>
      </c>
      <c r="H644" s="4">
        <f>F644/freq.sum.r6e</f>
        <v>4.9701789264413521E-5</v>
      </c>
      <c r="I644" s="1" t="str">
        <f>_xlfn.LET(_xlpm.sep,":",_xlpm.w,$G644,LEFT(_xlpm.w,FIND(_xlpm.sep,_xlpm.w)-1))</f>
        <v>mɑ</v>
      </c>
      <c r="J644" s="1" t="str">
        <f>_xlfn.LET(_xlpm.sep,":",_xlpm.w,$G644,RIGHT(_xlpm.w,LEN(_xlpm.w)-FIND(_xlpm.sep,_xlpm.w)))</f>
        <v>mow</v>
      </c>
      <c r="K644" s="10">
        <f>_xlfn.LET(_xlpm.w,I644,LEN(_xlpm.w))</f>
        <v>2</v>
      </c>
      <c r="L644" s="10">
        <f>_xlfn.LET(_xlpm.w,J644,LEN(_xlpm.w))</f>
        <v>3</v>
      </c>
      <c r="M644" s="10">
        <f>_xlfn.LET(_xlpm.a,K644,_xlpm.b,L644,MAX(_xlpm.a,_xlpm.b))</f>
        <v>3</v>
      </c>
      <c r="N644" s="10">
        <f>_xlfn.LET(_xlpm.d,(K644,L644),MAX(_xlpm.d)-MIN(_xlpm.d))</f>
        <v>1</v>
      </c>
      <c r="O644" s="1" t="str">
        <f>_xlfn.LET(_xlpm.sep,":",_xlpm.w,$G644,_xlfn.CONCAT("~",RIGHT(_xlpm.w,LEN(_xlpm.w)-FIND(_xlpm.sep,_xlpm.w)),"~"))</f>
        <v>~mow~</v>
      </c>
      <c r="P644" s="1" t="str">
        <f>_xlfn.LET(_xlpm.sep,":",_xlpm.w,$G644,_xlfn.CONCAT("[",LEFT(_xlpm.w,FIND(_xlpm.sep,_xlpm.w)-1),"]"))</f>
        <v>[mɑ]</v>
      </c>
      <c r="Q644" s="14" cm="1">
        <f t="array" ref="Q644">SUM(_xlfn._xlws.FILTER($H$2:$H$7117,_xlfn.MAP($O$2:$O$7117,_xlfn.LAMBDA(_xlpm.x,_xlpm.x=$O644))))</f>
        <v>2.9821073558648114E-4</v>
      </c>
      <c r="R644" s="14">
        <f>$H644/Q644</f>
        <v>0.16666666666666666</v>
      </c>
      <c r="S644" s="14" cm="1">
        <f t="array" ref="S644">SUM(_xlfn._xlws.FILTER($H$2:$H$7117,_xlfn.MAP($P$2:$P$7117,_xlfn.LAMBDA(_xlpm.x,_xlpm.x=$P644))))</f>
        <v>1.9880715705765408E-4</v>
      </c>
      <c r="T644" s="14">
        <f>$H644/S644</f>
        <v>0.25</v>
      </c>
      <c r="U644" s="14">
        <f>_xlfn.LET(_xlpm.freq,F644,_xlpm.size,M644+1,_xlpm.F,V644,LOG(1+_xlpm.freq)*LOG(1+_xlpm.size)*_xlpm.F)</f>
        <v>4.2082187474904942E-2</v>
      </c>
      <c r="V644" s="14">
        <f>_xlfn.LET(_xlpm.a,T644,_xlpm.b,R644,2*_xlpm.a*_xlpm.b/(_xlpm.a+_xlpm.b))</f>
        <v>0.2</v>
      </c>
      <c r="W644" s="14">
        <f>_xlfn.LET(_xlpm.p,R644,_xlpm.q,T644,LOG(_xlpm.p/_xlpm.q))</f>
        <v>-0.17609125905568127</v>
      </c>
      <c r="X644" s="2"/>
      <c r="AC644" s="2"/>
      <c r="AH644" s="2"/>
      <c r="AI644" s="2"/>
    </row>
    <row r="645" spans="1:35">
      <c r="A645" s="1" t="str">
        <f>_xlfn.LET(_xlpm.sep," : ",CONCATENATE(O645,_xlpm.sep,P645))</f>
        <v>~fah~ : [fæ]</v>
      </c>
      <c r="B645" s="1">
        <f>_xlfn.LET(_xlpm.d,$G645,_xlpm.k,_xlfn.CONCAT(LEFT(TRIM(B$1),1),"*"),COUNTIF(_xlpm.d,_xlpm.k))</f>
        <v>0</v>
      </c>
      <c r="C645" s="1">
        <f>_xlfn.LET(_xlpm.d,$G645,_xlpm.k,_xlfn.CONCAT(LEFT(TRIM(C$1),1),"*"),COUNTIF(_xlpm.d,_xlpm.k))</f>
        <v>0</v>
      </c>
      <c r="D645" s="1">
        <f>_xlfn.LET(_xlpm.d,$G645,_xlpm.k,_xlfn.CONCAT(LEFT(TRIM(D$1),1),"*"),COUNTIF(_xlpm.d,_xlpm.k))</f>
        <v>0</v>
      </c>
      <c r="E645" s="1">
        <f>LOG(F645+1,10)</f>
        <v>0.30102999566398114</v>
      </c>
      <c r="F645" s="7">
        <v>1</v>
      </c>
      <c r="G645" s="9" t="s">
        <v>854</v>
      </c>
      <c r="H645" s="4">
        <f>F645/freq.sum.r6e</f>
        <v>4.9701789264413521E-5</v>
      </c>
      <c r="I645" s="1" t="str">
        <f>_xlfn.LET(_xlpm.sep,":",_xlpm.w,$G645,LEFT(_xlpm.w,FIND(_xlpm.sep,_xlpm.w)-1))</f>
        <v>fæ</v>
      </c>
      <c r="J645" s="1" t="str">
        <f>_xlfn.LET(_xlpm.sep,":",_xlpm.w,$G645,RIGHT(_xlpm.w,LEN(_xlpm.w)-FIND(_xlpm.sep,_xlpm.w)))</f>
        <v>fah</v>
      </c>
      <c r="K645" s="10">
        <f>_xlfn.LET(_xlpm.w,I645,LEN(_xlpm.w))</f>
        <v>2</v>
      </c>
      <c r="L645" s="10">
        <f>_xlfn.LET(_xlpm.w,J645,LEN(_xlpm.w))</f>
        <v>3</v>
      </c>
      <c r="M645" s="10">
        <f>_xlfn.LET(_xlpm.a,K645,_xlpm.b,L645,MAX(_xlpm.a,_xlpm.b))</f>
        <v>3</v>
      </c>
      <c r="N645" s="10">
        <f>_xlfn.LET(_xlpm.d,(K645,L645),MAX(_xlpm.d)-MIN(_xlpm.d))</f>
        <v>1</v>
      </c>
      <c r="O645" s="1" t="str">
        <f>_xlfn.LET(_xlpm.sep,":",_xlpm.w,$G645,_xlfn.CONCAT("~",RIGHT(_xlpm.w,LEN(_xlpm.w)-FIND(_xlpm.sep,_xlpm.w)),"~"))</f>
        <v>~fah~</v>
      </c>
      <c r="P645" s="1" t="str">
        <f>_xlfn.LET(_xlpm.sep,":",_xlpm.w,$G645,_xlfn.CONCAT("[",LEFT(_xlpm.w,FIND(_xlpm.sep,_xlpm.w)-1),"]"))</f>
        <v>[fæ]</v>
      </c>
      <c r="Q645" s="14" cm="1">
        <f t="array" ref="Q645">SUM(_xlfn._xlws.FILTER($H$2:$H$7117,_xlfn.MAP($O$2:$O$7117,_xlfn.LAMBDA(_xlpm.x,_xlpm.x=$O645))))</f>
        <v>1.4910536779324057E-4</v>
      </c>
      <c r="R645" s="14">
        <f>$H645/Q645</f>
        <v>0.33333333333333331</v>
      </c>
      <c r="S645" s="14" cm="1">
        <f t="array" ref="S645">SUM(_xlfn._xlws.FILTER($H$2:$H$7117,_xlfn.MAP($P$2:$P$7117,_xlfn.LAMBDA(_xlpm.x,_xlpm.x=$P645))))</f>
        <v>9.9403578528827041E-5</v>
      </c>
      <c r="T645" s="14">
        <f>$H645/S645</f>
        <v>0.5</v>
      </c>
      <c r="U645" s="14">
        <f>_xlfn.LET(_xlpm.freq,F645,_xlpm.size,M645+1,_xlpm.F,V645,LOG(1+_xlpm.freq)*LOG(1+_xlpm.size)*_xlpm.F)</f>
        <v>8.4164374949809884E-2</v>
      </c>
      <c r="V645" s="14">
        <f>_xlfn.LET(_xlpm.a,T645,_xlpm.b,R645,2*_xlpm.a*_xlpm.b/(_xlpm.a+_xlpm.b))</f>
        <v>0.4</v>
      </c>
      <c r="W645" s="14">
        <f>_xlfn.LET(_xlpm.p,R645,_xlpm.q,T645,LOG(_xlpm.p/_xlpm.q))</f>
        <v>-0.17609125905568127</v>
      </c>
      <c r="X645" s="2"/>
      <c r="AC645" s="2"/>
      <c r="AH645" s="2"/>
      <c r="AI645" s="2"/>
    </row>
    <row r="646" spans="1:35">
      <c r="A646" s="1" t="str">
        <f>_xlfn.LET(_xlpm.sep," : ",CONCATENATE(O646,_xlpm.sep,P646))</f>
        <v>~gaw~ : [gɑ]</v>
      </c>
      <c r="B646" s="1">
        <f>_xlfn.LET(_xlpm.d,$G646,_xlpm.k,_xlfn.CONCAT(LEFT(TRIM(B$1),1),"*"),COUNTIF(_xlpm.d,_xlpm.k))</f>
        <v>0</v>
      </c>
      <c r="C646" s="1">
        <f>_xlfn.LET(_xlpm.d,$G646,_xlpm.k,_xlfn.CONCAT(LEFT(TRIM(C$1),1),"*"),COUNTIF(_xlpm.d,_xlpm.k))</f>
        <v>0</v>
      </c>
      <c r="D646" s="1">
        <f>_xlfn.LET(_xlpm.d,$G646,_xlpm.k,_xlfn.CONCAT(LEFT(TRIM(D$1),1),"*"),COUNTIF(_xlpm.d,_xlpm.k))</f>
        <v>0</v>
      </c>
      <c r="E646" s="1">
        <f>LOG(F646+1,10)</f>
        <v>0.30102999566398114</v>
      </c>
      <c r="F646" s="7">
        <v>1</v>
      </c>
      <c r="G646" s="9" t="s">
        <v>1172</v>
      </c>
      <c r="H646" s="4">
        <f>F646/freq.sum.r6e</f>
        <v>4.9701789264413521E-5</v>
      </c>
      <c r="I646" s="1" t="str">
        <f>_xlfn.LET(_xlpm.sep,":",_xlpm.w,$G646,LEFT(_xlpm.w,FIND(_xlpm.sep,_xlpm.w)-1))</f>
        <v>gɑ</v>
      </c>
      <c r="J646" s="1" t="str">
        <f>_xlfn.LET(_xlpm.sep,":",_xlpm.w,$G646,RIGHT(_xlpm.w,LEN(_xlpm.w)-FIND(_xlpm.sep,_xlpm.w)))</f>
        <v>gaw</v>
      </c>
      <c r="K646" s="10">
        <f>_xlfn.LET(_xlpm.w,I646,LEN(_xlpm.w))</f>
        <v>2</v>
      </c>
      <c r="L646" s="10">
        <f>_xlfn.LET(_xlpm.w,J646,LEN(_xlpm.w))</f>
        <v>3</v>
      </c>
      <c r="M646" s="10">
        <f>_xlfn.LET(_xlpm.a,K646,_xlpm.b,L646,MAX(_xlpm.a,_xlpm.b))</f>
        <v>3</v>
      </c>
      <c r="N646" s="10">
        <f>_xlfn.LET(_xlpm.d,(K646,L646),MAX(_xlpm.d)-MIN(_xlpm.d))</f>
        <v>1</v>
      </c>
      <c r="O646" s="1" t="str">
        <f>_xlfn.LET(_xlpm.sep,":",_xlpm.w,$G646,_xlfn.CONCAT("~",RIGHT(_xlpm.w,LEN(_xlpm.w)-FIND(_xlpm.sep,_xlpm.w)),"~"))</f>
        <v>~gaw~</v>
      </c>
      <c r="P646" s="1" t="str">
        <f>_xlfn.LET(_xlpm.sep,":",_xlpm.w,$G646,_xlfn.CONCAT("[",LEFT(_xlpm.w,FIND(_xlpm.sep,_xlpm.w)-1),"]"))</f>
        <v>[gɑ]</v>
      </c>
      <c r="Q646" s="14" cm="1">
        <f t="array" ref="Q646">SUM(_xlfn._xlws.FILTER($H$2:$H$7117,_xlfn.MAP($O$2:$O$7117,_xlfn.LAMBDA(_xlpm.x,_xlpm.x=$O646))))</f>
        <v>1.4910536779324057E-4</v>
      </c>
      <c r="R646" s="14">
        <f>$H646/Q646</f>
        <v>0.33333333333333331</v>
      </c>
      <c r="S646" s="14" cm="1">
        <f t="array" ref="S646">SUM(_xlfn._xlws.FILTER($H$2:$H$7117,_xlfn.MAP($P$2:$P$7117,_xlfn.LAMBDA(_xlpm.x,_xlpm.x=$P646))))</f>
        <v>9.9403578528827041E-5</v>
      </c>
      <c r="T646" s="14">
        <f>$H646/S646</f>
        <v>0.5</v>
      </c>
      <c r="U646" s="14">
        <f>_xlfn.LET(_xlpm.freq,F646,_xlpm.size,M646+1,_xlpm.F,V646,LOG(1+_xlpm.freq)*LOG(1+_xlpm.size)*_xlpm.F)</f>
        <v>8.4164374949809884E-2</v>
      </c>
      <c r="V646" s="14">
        <f>_xlfn.LET(_xlpm.a,T646,_xlpm.b,R646,2*_xlpm.a*_xlpm.b/(_xlpm.a+_xlpm.b))</f>
        <v>0.4</v>
      </c>
      <c r="W646" s="14">
        <f>_xlfn.LET(_xlpm.p,R646,_xlpm.q,T646,LOG(_xlpm.p/_xlpm.q))</f>
        <v>-0.17609125905568127</v>
      </c>
      <c r="X646" s="2"/>
      <c r="AC646" s="2"/>
      <c r="AH646" s="2"/>
      <c r="AI646" s="2"/>
    </row>
    <row r="647" spans="1:35">
      <c r="A647" s="1" t="str">
        <f>_xlfn.LET(_xlpm.sep," : ",CONCATENATE(O647,_xlpm.sep,P647))</f>
        <v>~mah~ : [mæ]</v>
      </c>
      <c r="B647" s="1">
        <f>_xlfn.LET(_xlpm.d,$G647,_xlpm.k,_xlfn.CONCAT(LEFT(TRIM(B$1),1),"*"),COUNTIF(_xlpm.d,_xlpm.k))</f>
        <v>0</v>
      </c>
      <c r="C647" s="1">
        <f>_xlfn.LET(_xlpm.d,$G647,_xlpm.k,_xlfn.CONCAT(LEFT(TRIM(C$1),1),"*"),COUNTIF(_xlpm.d,_xlpm.k))</f>
        <v>1</v>
      </c>
      <c r="D647" s="1">
        <f>_xlfn.LET(_xlpm.d,$G647,_xlpm.k,_xlfn.CONCAT(LEFT(TRIM(D$1),1),"*"),COUNTIF(_xlpm.d,_xlpm.k))</f>
        <v>0</v>
      </c>
      <c r="E647" s="1">
        <f>LOG(F647+1,10)</f>
        <v>0.30102999566398114</v>
      </c>
      <c r="F647" s="7">
        <v>1</v>
      </c>
      <c r="G647" s="9" t="s">
        <v>2439</v>
      </c>
      <c r="H647" s="4">
        <f>F647/freq.sum.r6e</f>
        <v>4.9701789264413521E-5</v>
      </c>
      <c r="I647" s="1" t="str">
        <f>_xlfn.LET(_xlpm.sep,":",_xlpm.w,$G647,LEFT(_xlpm.w,FIND(_xlpm.sep,_xlpm.w)-1))</f>
        <v>mæ</v>
      </c>
      <c r="J647" s="1" t="str">
        <f>_xlfn.LET(_xlpm.sep,":",_xlpm.w,$G647,RIGHT(_xlpm.w,LEN(_xlpm.w)-FIND(_xlpm.sep,_xlpm.w)))</f>
        <v>mah</v>
      </c>
      <c r="K647" s="10">
        <f>_xlfn.LET(_xlpm.w,I647,LEN(_xlpm.w))</f>
        <v>2</v>
      </c>
      <c r="L647" s="10">
        <f>_xlfn.LET(_xlpm.w,J647,LEN(_xlpm.w))</f>
        <v>3</v>
      </c>
      <c r="M647" s="10">
        <f>_xlfn.LET(_xlpm.a,K647,_xlpm.b,L647,MAX(_xlpm.a,_xlpm.b))</f>
        <v>3</v>
      </c>
      <c r="N647" s="10">
        <f>_xlfn.LET(_xlpm.d,(K647,L647),MAX(_xlpm.d)-MIN(_xlpm.d))</f>
        <v>1</v>
      </c>
      <c r="O647" s="1" t="str">
        <f>_xlfn.LET(_xlpm.sep,":",_xlpm.w,$G647,_xlfn.CONCAT("~",RIGHT(_xlpm.w,LEN(_xlpm.w)-FIND(_xlpm.sep,_xlpm.w)),"~"))</f>
        <v>~mah~</v>
      </c>
      <c r="P647" s="1" t="str">
        <f>_xlfn.LET(_xlpm.sep,":",_xlpm.w,$G647,_xlfn.CONCAT("[",LEFT(_xlpm.w,FIND(_xlpm.sep,_xlpm.w)-1),"]"))</f>
        <v>[mæ]</v>
      </c>
      <c r="Q647" s="14" cm="1">
        <f t="array" ref="Q647">SUM(_xlfn._xlws.FILTER($H$2:$H$7117,_xlfn.MAP($O$2:$O$7117,_xlfn.LAMBDA(_xlpm.x,_xlpm.x=$O647))))</f>
        <v>1.4910536779324057E-4</v>
      </c>
      <c r="R647" s="14">
        <f>$H647/Q647</f>
        <v>0.33333333333333331</v>
      </c>
      <c r="S647" s="14" cm="1">
        <f t="array" ref="S647">SUM(_xlfn._xlws.FILTER($H$2:$H$7117,_xlfn.MAP($P$2:$P$7117,_xlfn.LAMBDA(_xlpm.x,_xlpm.x=$P647))))</f>
        <v>9.9403578528827041E-5</v>
      </c>
      <c r="T647" s="14">
        <f>$H647/S647</f>
        <v>0.5</v>
      </c>
      <c r="U647" s="14">
        <f>_xlfn.LET(_xlpm.freq,F647,_xlpm.size,M647+1,_xlpm.F,V647,LOG(1+_xlpm.freq)*LOG(1+_xlpm.size)*_xlpm.F)</f>
        <v>8.4164374949809884E-2</v>
      </c>
      <c r="V647" s="14">
        <f>_xlfn.LET(_xlpm.a,T647,_xlpm.b,R647,2*_xlpm.a*_xlpm.b/(_xlpm.a+_xlpm.b))</f>
        <v>0.4</v>
      </c>
      <c r="W647" s="14">
        <f>_xlfn.LET(_xlpm.p,R647,_xlpm.q,T647,LOG(_xlpm.p/_xlpm.q))</f>
        <v>-0.17609125905568127</v>
      </c>
      <c r="X647" s="2"/>
      <c r="AC647" s="2"/>
      <c r="AH647" s="2"/>
      <c r="AI647" s="2"/>
    </row>
    <row r="648" spans="1:35">
      <c r="A648" s="1" t="str">
        <f>_xlfn.LET(_xlpm.sep," : ",CONCATENATE(O648,_xlpm.sep,P648))</f>
        <v>~nco~ : [nkɑ]</v>
      </c>
      <c r="B648" s="1">
        <f>_xlfn.LET(_xlpm.d,$G648,_xlpm.k,_xlfn.CONCAT(LEFT(TRIM(B$1),1),"*"),COUNTIF(_xlpm.d,_xlpm.k))</f>
        <v>0</v>
      </c>
      <c r="C648" s="1">
        <f>_xlfn.LET(_xlpm.d,$G648,_xlpm.k,_xlfn.CONCAT(LEFT(TRIM(C$1),1),"*"),COUNTIF(_xlpm.d,_xlpm.k))</f>
        <v>0</v>
      </c>
      <c r="D648" s="1">
        <f>_xlfn.LET(_xlpm.d,$G648,_xlpm.k,_xlfn.CONCAT(LEFT(TRIM(D$1),1),"*"),COUNTIF(_xlpm.d,_xlpm.k))</f>
        <v>1</v>
      </c>
      <c r="E648" s="1">
        <f>LOG(F648+1,10)</f>
        <v>0.30102999566398114</v>
      </c>
      <c r="F648" s="7">
        <v>1</v>
      </c>
      <c r="G648" s="9" t="s">
        <v>3014</v>
      </c>
      <c r="H648" s="4">
        <f>F648/freq.sum.r6e</f>
        <v>4.9701789264413521E-5</v>
      </c>
      <c r="I648" s="1" t="str">
        <f>_xlfn.LET(_xlpm.sep,":",_xlpm.w,$G648,LEFT(_xlpm.w,FIND(_xlpm.sep,_xlpm.w)-1))</f>
        <v>nkɑ</v>
      </c>
      <c r="J648" s="1" t="str">
        <f>_xlfn.LET(_xlpm.sep,":",_xlpm.w,$G648,RIGHT(_xlpm.w,LEN(_xlpm.w)-FIND(_xlpm.sep,_xlpm.w)))</f>
        <v>nco</v>
      </c>
      <c r="K648" s="10">
        <f>_xlfn.LET(_xlpm.w,I648,LEN(_xlpm.w))</f>
        <v>3</v>
      </c>
      <c r="L648" s="10">
        <f>_xlfn.LET(_xlpm.w,J648,LEN(_xlpm.w))</f>
        <v>3</v>
      </c>
      <c r="M648" s="10">
        <f>_xlfn.LET(_xlpm.a,K648,_xlpm.b,L648,MAX(_xlpm.a,_xlpm.b))</f>
        <v>3</v>
      </c>
      <c r="N648" s="10">
        <f>_xlfn.LET(_xlpm.d,(K648,L648),MAX(_xlpm.d)-MIN(_xlpm.d))</f>
        <v>0</v>
      </c>
      <c r="O648" s="1" t="str">
        <f>_xlfn.LET(_xlpm.sep,":",_xlpm.w,$G648,_xlfn.CONCAT("~",RIGHT(_xlpm.w,LEN(_xlpm.w)-FIND(_xlpm.sep,_xlpm.w)),"~"))</f>
        <v>~nco~</v>
      </c>
      <c r="P648" s="1" t="str">
        <f>_xlfn.LET(_xlpm.sep,":",_xlpm.w,$G648,_xlfn.CONCAT("[",LEFT(_xlpm.w,FIND(_xlpm.sep,_xlpm.w)-1),"]"))</f>
        <v>[nkɑ]</v>
      </c>
      <c r="Q648" s="14" cm="1">
        <f t="array" ref="Q648">SUM(_xlfn._xlws.FILTER($H$2:$H$7117,_xlfn.MAP($O$2:$O$7117,_xlfn.LAMBDA(_xlpm.x,_xlpm.x=$O648))))</f>
        <v>1.4910536779324057E-4</v>
      </c>
      <c r="R648" s="14">
        <f>$H648/Q648</f>
        <v>0.33333333333333331</v>
      </c>
      <c r="S648" s="14" cm="1">
        <f t="array" ref="S648">SUM(_xlfn._xlws.FILTER($H$2:$H$7117,_xlfn.MAP($P$2:$P$7117,_xlfn.LAMBDA(_xlpm.x,_xlpm.x=$P648))))</f>
        <v>9.9403578528827041E-5</v>
      </c>
      <c r="T648" s="14">
        <f>$H648/S648</f>
        <v>0.5</v>
      </c>
      <c r="U648" s="14">
        <f>_xlfn.LET(_xlpm.freq,F648,_xlpm.size,M648+1,_xlpm.F,V648,LOG(1+_xlpm.freq)*LOG(1+_xlpm.size)*_xlpm.F)</f>
        <v>8.4164374949809884E-2</v>
      </c>
      <c r="V648" s="14">
        <f>_xlfn.LET(_xlpm.a,T648,_xlpm.b,R648,2*_xlpm.a*_xlpm.b/(_xlpm.a+_xlpm.b))</f>
        <v>0.4</v>
      </c>
      <c r="W648" s="14">
        <f>_xlfn.LET(_xlpm.p,R648,_xlpm.q,T648,LOG(_xlpm.p/_xlpm.q))</f>
        <v>-0.17609125905568127</v>
      </c>
      <c r="X648" s="2"/>
      <c r="AC648" s="2"/>
      <c r="AH648" s="2"/>
      <c r="AI648" s="2"/>
    </row>
    <row r="649" spans="1:35">
      <c r="A649" s="1" t="str">
        <f>_xlfn.LET(_xlpm.sep," : ",CONCATENATE(O649,_xlpm.sep,P649))</f>
        <v>~sah~ : [sæ]</v>
      </c>
      <c r="B649" s="1">
        <f>_xlfn.LET(_xlpm.d,$G649,_xlpm.k,_xlfn.CONCAT(LEFT(TRIM(B$1),1),"*"),COUNTIF(_xlpm.d,_xlpm.k))</f>
        <v>0</v>
      </c>
      <c r="C649" s="1">
        <f>_xlfn.LET(_xlpm.d,$G649,_xlpm.k,_xlfn.CONCAT(LEFT(TRIM(C$1),1),"*"),COUNTIF(_xlpm.d,_xlpm.k))</f>
        <v>0</v>
      </c>
      <c r="D649" s="1">
        <f>_xlfn.LET(_xlpm.d,$G649,_xlpm.k,_xlfn.CONCAT(LEFT(TRIM(D$1),1),"*"),COUNTIF(_xlpm.d,_xlpm.k))</f>
        <v>0</v>
      </c>
      <c r="E649" s="1">
        <f>LOG(F649+1,10)</f>
        <v>0.30102999566398114</v>
      </c>
      <c r="F649" s="7">
        <v>1</v>
      </c>
      <c r="G649" s="9" t="s">
        <v>3903</v>
      </c>
      <c r="H649" s="4">
        <f>F649/freq.sum.r6e</f>
        <v>4.9701789264413521E-5</v>
      </c>
      <c r="I649" s="1" t="str">
        <f>_xlfn.LET(_xlpm.sep,":",_xlpm.w,$G649,LEFT(_xlpm.w,FIND(_xlpm.sep,_xlpm.w)-1))</f>
        <v>sæ</v>
      </c>
      <c r="J649" s="1" t="str">
        <f>_xlfn.LET(_xlpm.sep,":",_xlpm.w,$G649,RIGHT(_xlpm.w,LEN(_xlpm.w)-FIND(_xlpm.sep,_xlpm.w)))</f>
        <v>sah</v>
      </c>
      <c r="K649" s="10">
        <f>_xlfn.LET(_xlpm.w,I649,LEN(_xlpm.w))</f>
        <v>2</v>
      </c>
      <c r="L649" s="10">
        <f>_xlfn.LET(_xlpm.w,J649,LEN(_xlpm.w))</f>
        <v>3</v>
      </c>
      <c r="M649" s="10">
        <f>_xlfn.LET(_xlpm.a,K649,_xlpm.b,L649,MAX(_xlpm.a,_xlpm.b))</f>
        <v>3</v>
      </c>
      <c r="N649" s="10">
        <f>_xlfn.LET(_xlpm.d,(K649,L649),MAX(_xlpm.d)-MIN(_xlpm.d))</f>
        <v>1</v>
      </c>
      <c r="O649" s="1" t="str">
        <f>_xlfn.LET(_xlpm.sep,":",_xlpm.w,$G649,_xlfn.CONCAT("~",RIGHT(_xlpm.w,LEN(_xlpm.w)-FIND(_xlpm.sep,_xlpm.w)),"~"))</f>
        <v>~sah~</v>
      </c>
      <c r="P649" s="1" t="str">
        <f>_xlfn.LET(_xlpm.sep,":",_xlpm.w,$G649,_xlfn.CONCAT("[",LEFT(_xlpm.w,FIND(_xlpm.sep,_xlpm.w)-1),"]"))</f>
        <v>[sæ]</v>
      </c>
      <c r="Q649" s="14" cm="1">
        <f t="array" ref="Q649">SUM(_xlfn._xlws.FILTER($H$2:$H$7111,_xlfn.MAP($O$2:$O$7111,_xlfn.LAMBDA(_xlpm.x,_xlpm.x=$O649))))</f>
        <v>1.4910536779324057E-4</v>
      </c>
      <c r="R649" s="14">
        <f>$H649/Q649</f>
        <v>0.33333333333333331</v>
      </c>
      <c r="S649" s="14" cm="1">
        <f t="array" ref="S649">SUM(_xlfn._xlws.FILTER($H$2:$H$7111,_xlfn.MAP($P$2:$P$7111,_xlfn.LAMBDA(_xlpm.x,_xlpm.x=$P649))))</f>
        <v>9.9403578528827041E-5</v>
      </c>
      <c r="T649" s="14">
        <f>$H649/S649</f>
        <v>0.5</v>
      </c>
      <c r="U649" s="14">
        <f>_xlfn.LET(_xlpm.freq,F649,_xlpm.size,M649+1,_xlpm.F,V649,LOG(1+_xlpm.freq)*LOG(1+_xlpm.size)*_xlpm.F)</f>
        <v>8.4164374949809884E-2</v>
      </c>
      <c r="V649" s="14">
        <f>_xlfn.LET(_xlpm.a,T649,_xlpm.b,R649,2*_xlpm.a*_xlpm.b/(_xlpm.a+_xlpm.b))</f>
        <v>0.4</v>
      </c>
      <c r="W649" s="14">
        <f>_xlfn.LET(_xlpm.p,R649,_xlpm.q,T649,LOG(_xlpm.p/_xlpm.q))</f>
        <v>-0.17609125905568127</v>
      </c>
      <c r="X649" s="2"/>
      <c r="AC649" s="2"/>
      <c r="AH649" s="2"/>
      <c r="AI649" s="2"/>
    </row>
    <row r="650" spans="1:35">
      <c r="A650" s="1" t="str">
        <f>_xlfn.LET(_xlpm.sep," : ",CONCATENATE(O650,_xlpm.sep,P650))</f>
        <v>~voi~ : [vɔɪ]</v>
      </c>
      <c r="B650" s="1">
        <f>_xlfn.LET(_xlpm.d,$G650,_xlpm.k,_xlfn.CONCAT(LEFT(TRIM(B$1),1),"*"),COUNTIF(_xlpm.d,_xlpm.k))</f>
        <v>0</v>
      </c>
      <c r="C650" s="1">
        <f>_xlfn.LET(_xlpm.d,$G650,_xlpm.k,_xlfn.CONCAT(LEFT(TRIM(C$1),1),"*"),COUNTIF(_xlpm.d,_xlpm.k))</f>
        <v>0</v>
      </c>
      <c r="D650" s="1">
        <f>_xlfn.LET(_xlpm.d,$G650,_xlpm.k,_xlfn.CONCAT(LEFT(TRIM(D$1),1),"*"),COUNTIF(_xlpm.d,_xlpm.k))</f>
        <v>0</v>
      </c>
      <c r="E650" s="1">
        <f>LOG(F650+1,10)</f>
        <v>0.30102999566398114</v>
      </c>
      <c r="F650" s="7">
        <v>1</v>
      </c>
      <c r="G650" s="9" t="s">
        <v>5202</v>
      </c>
      <c r="H650" s="4">
        <f>F650/freq.sum.r6e</f>
        <v>4.9701789264413521E-5</v>
      </c>
      <c r="I650" s="4" t="str">
        <f>_xlfn.LET(_xlpm.sep,":",_xlpm.w,$G650,LEFT(_xlpm.w,FIND(_xlpm.sep,_xlpm.w)-1))</f>
        <v>vɔɪ</v>
      </c>
      <c r="J650" s="4" t="str">
        <f>_xlfn.LET(_xlpm.sep,":",_xlpm.w,$G650,RIGHT(_xlpm.w,LEN(_xlpm.w)-FIND(_xlpm.sep,_xlpm.w)))</f>
        <v>voi</v>
      </c>
      <c r="K650" s="10">
        <f>_xlfn.LET(_xlpm.w,I650,LEN(_xlpm.w))</f>
        <v>3</v>
      </c>
      <c r="L650" s="10">
        <f>_xlfn.LET(_xlpm.w,J650,LEN(_xlpm.w))</f>
        <v>3</v>
      </c>
      <c r="M650" s="10">
        <f>_xlfn.LET(_xlpm.a,K650,_xlpm.b,L650,MAX(_xlpm.a,_xlpm.b))</f>
        <v>3</v>
      </c>
      <c r="N650" s="10">
        <f>_xlfn.LET(_xlpm.d,(K650,L650),MAX(_xlpm.d)-MIN(_xlpm.d))</f>
        <v>0</v>
      </c>
      <c r="O650" s="1" t="str">
        <f>_xlfn.LET(_xlpm.sep,":",_xlpm.w,$G650,_xlfn.CONCAT("~",RIGHT(_xlpm.w,LEN(_xlpm.w)-FIND(_xlpm.sep,_xlpm.w)),"~"))</f>
        <v>~voi~</v>
      </c>
      <c r="P650" s="1" t="str">
        <f>_xlfn.LET(_xlpm.sep,":",_xlpm.w,$G650,_xlfn.CONCAT("[",LEFT(_xlpm.w,FIND(_xlpm.sep,_xlpm.w)-1),"]"))</f>
        <v>[vɔɪ]</v>
      </c>
      <c r="Q650" s="14" cm="1">
        <f t="array" ref="Q650">SUM(_xlfn._xlws.FILTER($H$2:$H$7109,_xlfn.MAP($O$2:$O$7109,_xlfn.LAMBDA(_xlpm.x,_xlpm.x=$O650))))</f>
        <v>1.4910536779324057E-4</v>
      </c>
      <c r="R650" s="14">
        <f>$H650/Q650</f>
        <v>0.33333333333333331</v>
      </c>
      <c r="S650" s="14" cm="1">
        <f t="array" ref="S650">SUM(_xlfn._xlws.FILTER($H$2:$H$7109,_xlfn.MAP($P$2:$P$7109,_xlfn.LAMBDA(_xlpm.x,_xlpm.x=$P650))))</f>
        <v>9.9403578528827041E-5</v>
      </c>
      <c r="T650" s="14">
        <f>$H650/S650</f>
        <v>0.5</v>
      </c>
      <c r="U650" s="14">
        <f>_xlfn.LET(_xlpm.freq,F650,_xlpm.size,M650+1,_xlpm.F,V650,LOG(1+_xlpm.freq)*LOG(1+_xlpm.size)*_xlpm.F)</f>
        <v>8.4164374949809884E-2</v>
      </c>
      <c r="V650" s="14">
        <f>_xlfn.LET(_xlpm.a,T650,_xlpm.b,R650,2*_xlpm.a*_xlpm.b/(_xlpm.a+_xlpm.b))</f>
        <v>0.4</v>
      </c>
      <c r="W650" s="14">
        <f>_xlfn.LET(_xlpm.p,R650,_xlpm.q,T650,LOG(_xlpm.p/_xlpm.q))</f>
        <v>-0.17609125905568127</v>
      </c>
      <c r="X650" s="2"/>
      <c r="AC650" s="2"/>
      <c r="AH650" s="2"/>
      <c r="AI650" s="2"/>
    </row>
    <row r="651" spans="1:35">
      <c r="A651" s="1" t="str">
        <f>_xlfn.LET(_xlpm.sep," : ",CONCATENATE(O651,_xlpm.sep,P651))</f>
        <v>~gah~ : [ɡæ]</v>
      </c>
      <c r="B651" s="1">
        <f>_xlfn.LET(_xlpm.d,$G651,_xlpm.k,_xlfn.CONCAT(LEFT(TRIM(B$1),1),"*"),COUNTIF(_xlpm.d,_xlpm.k))</f>
        <v>0</v>
      </c>
      <c r="C651" s="1">
        <f>_xlfn.LET(_xlpm.d,$G651,_xlpm.k,_xlfn.CONCAT(LEFT(TRIM(C$1),1),"*"),COUNTIF(_xlpm.d,_xlpm.k))</f>
        <v>0</v>
      </c>
      <c r="D651" s="1">
        <f>_xlfn.LET(_xlpm.d,$G651,_xlpm.k,_xlfn.CONCAT(LEFT(TRIM(D$1),1),"*"),COUNTIF(_xlpm.d,_xlpm.k))</f>
        <v>0</v>
      </c>
      <c r="E651" s="1">
        <f>LOG(F651+1,10)</f>
        <v>0.30102999566398114</v>
      </c>
      <c r="F651" s="7">
        <v>1</v>
      </c>
      <c r="G651" s="9" t="s">
        <v>5640</v>
      </c>
      <c r="H651" s="4">
        <f>F651/freq.sum.r6e</f>
        <v>4.9701789264413521E-5</v>
      </c>
      <c r="I651" s="4" t="str">
        <f>_xlfn.LET(_xlpm.sep,":",_xlpm.w,$G651,LEFT(_xlpm.w,FIND(_xlpm.sep,_xlpm.w)-1))</f>
        <v>ɡæ</v>
      </c>
      <c r="J651" s="4" t="str">
        <f>_xlfn.LET(_xlpm.sep,":",_xlpm.w,$G651,RIGHT(_xlpm.w,LEN(_xlpm.w)-FIND(_xlpm.sep,_xlpm.w)))</f>
        <v>gah</v>
      </c>
      <c r="K651" s="10">
        <f>_xlfn.LET(_xlpm.w,I651,LEN(_xlpm.w))</f>
        <v>2</v>
      </c>
      <c r="L651" s="10">
        <f>_xlfn.LET(_xlpm.w,J651,LEN(_xlpm.w))</f>
        <v>3</v>
      </c>
      <c r="M651" s="10">
        <f>_xlfn.LET(_xlpm.a,K651,_xlpm.b,L651,MAX(_xlpm.a,_xlpm.b))</f>
        <v>3</v>
      </c>
      <c r="N651" s="10">
        <f>_xlfn.LET(_xlpm.d,(K651,L651),MAX(_xlpm.d)-MIN(_xlpm.d))</f>
        <v>1</v>
      </c>
      <c r="O651" s="1" t="str">
        <f>_xlfn.LET(_xlpm.sep,":",_xlpm.w,$G651,_xlfn.CONCAT("~",RIGHT(_xlpm.w,LEN(_xlpm.w)-FIND(_xlpm.sep,_xlpm.w)),"~"))</f>
        <v>~gah~</v>
      </c>
      <c r="P651" s="1" t="str">
        <f>_xlfn.LET(_xlpm.sep,":",_xlpm.w,$G651,_xlfn.CONCAT("[",LEFT(_xlpm.w,FIND(_xlpm.sep,_xlpm.w)-1),"]"))</f>
        <v>[ɡæ]</v>
      </c>
      <c r="Q651" s="14" cm="1">
        <f t="array" ref="Q651">SUM(_xlfn._xlws.FILTER($H$2:$H$7109,_xlfn.MAP($O$2:$O$7109,_xlfn.LAMBDA(_xlpm.x,_xlpm.x=$O651))))</f>
        <v>1.4910536779324057E-4</v>
      </c>
      <c r="R651" s="14">
        <f>$H651/Q651</f>
        <v>0.33333333333333331</v>
      </c>
      <c r="S651" s="14" cm="1">
        <f t="array" ref="S651">SUM(_xlfn._xlws.FILTER($H$2:$H$7109,_xlfn.MAP($P$2:$P$7109,_xlfn.LAMBDA(_xlpm.x,_xlpm.x=$P651))))</f>
        <v>9.9403578528827041E-5</v>
      </c>
      <c r="T651" s="14">
        <f>$H651/S651</f>
        <v>0.5</v>
      </c>
      <c r="U651" s="14">
        <f>_xlfn.LET(_xlpm.freq,F651,_xlpm.size,M651+1,_xlpm.F,V651,LOG(1+_xlpm.freq)*LOG(1+_xlpm.size)*_xlpm.F)</f>
        <v>8.4164374949809884E-2</v>
      </c>
      <c r="V651" s="14">
        <f>_xlfn.LET(_xlpm.a,T651,_xlpm.b,R651,2*_xlpm.a*_xlpm.b/(_xlpm.a+_xlpm.b))</f>
        <v>0.4</v>
      </c>
      <c r="W651" s="14">
        <f>_xlfn.LET(_xlpm.p,R651,_xlpm.q,T651,LOG(_xlpm.p/_xlpm.q))</f>
        <v>-0.17609125905568127</v>
      </c>
      <c r="X651" s="2"/>
      <c r="AC651" s="2"/>
      <c r="AH651" s="2"/>
      <c r="AI651" s="2"/>
    </row>
    <row r="652" spans="1:35">
      <c r="A652" s="1" t="str">
        <f>_xlfn.LET(_xlpm.sep," : ",CONCATENATE(O652,_xlpm.sep,P652))</f>
        <v>~geh~ : [ɡæ]</v>
      </c>
      <c r="B652" s="1">
        <f>_xlfn.LET(_xlpm.d,$G652,_xlpm.k,_xlfn.CONCAT(LEFT(TRIM(B$1),1),"*"),COUNTIF(_xlpm.d,_xlpm.k))</f>
        <v>0</v>
      </c>
      <c r="C652" s="1">
        <f>_xlfn.LET(_xlpm.d,$G652,_xlpm.k,_xlfn.CONCAT(LEFT(TRIM(C$1),1),"*"),COUNTIF(_xlpm.d,_xlpm.k))</f>
        <v>0</v>
      </c>
      <c r="D652" s="1">
        <f>_xlfn.LET(_xlpm.d,$G652,_xlpm.k,_xlfn.CONCAT(LEFT(TRIM(D$1),1),"*"),COUNTIF(_xlpm.d,_xlpm.k))</f>
        <v>0</v>
      </c>
      <c r="E652" s="1">
        <f>LOG(F652+1,10)</f>
        <v>0.30102999566398114</v>
      </c>
      <c r="F652" s="7">
        <v>1</v>
      </c>
      <c r="G652" s="9" t="s">
        <v>5641</v>
      </c>
      <c r="H652" s="4">
        <f>F652/freq.sum.r6e</f>
        <v>4.9701789264413521E-5</v>
      </c>
      <c r="I652" s="1" t="str">
        <f>_xlfn.LET(_xlpm.sep,":",_xlpm.w,$G652,LEFT(_xlpm.w,FIND(_xlpm.sep,_xlpm.w)-1))</f>
        <v>ɡæ</v>
      </c>
      <c r="J652" s="1" t="str">
        <f>_xlfn.LET(_xlpm.sep,":",_xlpm.w,$G652,RIGHT(_xlpm.w,LEN(_xlpm.w)-FIND(_xlpm.sep,_xlpm.w)))</f>
        <v>geh</v>
      </c>
      <c r="K652" s="10">
        <f>_xlfn.LET(_xlpm.w,I652,LEN(_xlpm.w))</f>
        <v>2</v>
      </c>
      <c r="L652" s="10">
        <f>_xlfn.LET(_xlpm.w,J652,LEN(_xlpm.w))</f>
        <v>3</v>
      </c>
      <c r="M652" s="10">
        <f>_xlfn.LET(_xlpm.a,K652,_xlpm.b,L652,MAX(_xlpm.a,_xlpm.b))</f>
        <v>3</v>
      </c>
      <c r="N652" s="10">
        <f>_xlfn.LET(_xlpm.d,(K652,L652),MAX(_xlpm.d)-MIN(_xlpm.d))</f>
        <v>1</v>
      </c>
      <c r="O652" s="1" t="str">
        <f>_xlfn.LET(_xlpm.sep,":",_xlpm.w,$G652,_xlfn.CONCAT("~",RIGHT(_xlpm.w,LEN(_xlpm.w)-FIND(_xlpm.sep,_xlpm.w)),"~"))</f>
        <v>~geh~</v>
      </c>
      <c r="P652" s="1" t="str">
        <f>_xlfn.LET(_xlpm.sep,":",_xlpm.w,$G652,_xlfn.CONCAT("[",LEFT(_xlpm.w,FIND(_xlpm.sep,_xlpm.w)-1),"]"))</f>
        <v>[ɡæ]</v>
      </c>
      <c r="Q652" s="14" cm="1">
        <f t="array" ref="Q652">SUM(_xlfn._xlws.FILTER($H$2:$H$7117,_xlfn.MAP($O$2:$O$7117,_xlfn.LAMBDA(_xlpm.x,_xlpm.x=$O652))))</f>
        <v>1.4910536779324057E-4</v>
      </c>
      <c r="R652" s="14">
        <f>$H652/Q652</f>
        <v>0.33333333333333331</v>
      </c>
      <c r="S652" s="14" cm="1">
        <f t="array" ref="S652">SUM(_xlfn._xlws.FILTER($H$2:$H$7117,_xlfn.MAP($P$2:$P$7117,_xlfn.LAMBDA(_xlpm.x,_xlpm.x=$P652))))</f>
        <v>9.9403578528827041E-5</v>
      </c>
      <c r="T652" s="14">
        <f>$H652/S652</f>
        <v>0.5</v>
      </c>
      <c r="U652" s="14">
        <f>_xlfn.LET(_xlpm.freq,F652,_xlpm.size,M652+1,_xlpm.F,V652,LOG(1+_xlpm.freq)*LOG(1+_xlpm.size)*_xlpm.F)</f>
        <v>8.4164374949809884E-2</v>
      </c>
      <c r="V652" s="14">
        <f>_xlfn.LET(_xlpm.a,T652,_xlpm.b,R652,2*_xlpm.a*_xlpm.b/(_xlpm.a+_xlpm.b))</f>
        <v>0.4</v>
      </c>
      <c r="W652" s="14">
        <f>_xlfn.LET(_xlpm.p,R652,_xlpm.q,T652,LOG(_xlpm.p/_xlpm.q))</f>
        <v>-0.17609125905568127</v>
      </c>
      <c r="X652" s="2"/>
      <c r="AC652" s="2"/>
      <c r="AH652" s="2"/>
      <c r="AI652" s="2"/>
    </row>
    <row r="653" spans="1:35">
      <c r="A653" s="1" t="str">
        <f>_xlfn.LET(_xlpm.sep," : ",CONCATENATE(O653,_xlpm.sep,P653))</f>
        <v>~rva~ : [ɹvɑ]</v>
      </c>
      <c r="B653" s="1">
        <f>_xlfn.LET(_xlpm.d,$G653,_xlpm.k,_xlfn.CONCAT(LEFT(TRIM(B$1),1),"*"),COUNTIF(_xlpm.d,_xlpm.k))</f>
        <v>1</v>
      </c>
      <c r="C653" s="1">
        <f>_xlfn.LET(_xlpm.d,$G653,_xlpm.k,_xlfn.CONCAT(LEFT(TRIM(C$1),1),"*"),COUNTIF(_xlpm.d,_xlpm.k))</f>
        <v>0</v>
      </c>
      <c r="D653" s="1">
        <f>_xlfn.LET(_xlpm.d,$G653,_xlpm.k,_xlfn.CONCAT(LEFT(TRIM(D$1),1),"*"),COUNTIF(_xlpm.d,_xlpm.k))</f>
        <v>0</v>
      </c>
      <c r="E653" s="1">
        <f>LOG(F653+1,10)</f>
        <v>0.30102999566398114</v>
      </c>
      <c r="F653" s="7">
        <v>1</v>
      </c>
      <c r="G653" s="9" t="s">
        <v>6430</v>
      </c>
      <c r="H653" s="4">
        <f>F653/freq.sum.r6e</f>
        <v>4.9701789264413521E-5</v>
      </c>
      <c r="I653" s="4" t="str">
        <f>_xlfn.LET(_xlpm.sep,":",_xlpm.w,$G653,LEFT(_xlpm.w,FIND(_xlpm.sep,_xlpm.w)-1))</f>
        <v>ɹvɑ</v>
      </c>
      <c r="J653" s="4" t="str">
        <f>_xlfn.LET(_xlpm.sep,":",_xlpm.w,$G653,RIGHT(_xlpm.w,LEN(_xlpm.w)-FIND(_xlpm.sep,_xlpm.w)))</f>
        <v>rva</v>
      </c>
      <c r="K653" s="10">
        <f>_xlfn.LET(_xlpm.w,I653,LEN(_xlpm.w))</f>
        <v>3</v>
      </c>
      <c r="L653" s="10">
        <f>_xlfn.LET(_xlpm.w,J653,LEN(_xlpm.w))</f>
        <v>3</v>
      </c>
      <c r="M653" s="10">
        <f>_xlfn.LET(_xlpm.a,K653,_xlpm.b,L653,MAX(_xlpm.a,_xlpm.b))</f>
        <v>3</v>
      </c>
      <c r="N653" s="10">
        <f>_xlfn.LET(_xlpm.d,(K653,L653),MAX(_xlpm.d)-MIN(_xlpm.d))</f>
        <v>0</v>
      </c>
      <c r="O653" s="1" t="str">
        <f>_xlfn.LET(_xlpm.sep,":",_xlpm.w,$G653,_xlfn.CONCAT("~",RIGHT(_xlpm.w,LEN(_xlpm.w)-FIND(_xlpm.sep,_xlpm.w)),"~"))</f>
        <v>~rva~</v>
      </c>
      <c r="P653" s="1" t="str">
        <f>_xlfn.LET(_xlpm.sep,":",_xlpm.w,$G653,_xlfn.CONCAT("[",LEFT(_xlpm.w,FIND(_xlpm.sep,_xlpm.w)-1),"]"))</f>
        <v>[ɹvɑ]</v>
      </c>
      <c r="Q653" s="14" cm="1">
        <f t="array" ref="Q653">SUM(_xlfn._xlws.FILTER($H$2:$H$7109,_xlfn.MAP($O$2:$O$7109,_xlfn.LAMBDA(_xlpm.x,_xlpm.x=$O653))))</f>
        <v>1.4910536779324057E-4</v>
      </c>
      <c r="R653" s="14">
        <f>$H653/Q653</f>
        <v>0.33333333333333331</v>
      </c>
      <c r="S653" s="14" cm="1">
        <f t="array" ref="S653">SUM(_xlfn._xlws.FILTER($H$2:$H$7109,_xlfn.MAP($P$2:$P$7109,_xlfn.LAMBDA(_xlpm.x,_xlpm.x=$P653))))</f>
        <v>9.9403578528827041E-5</v>
      </c>
      <c r="T653" s="14">
        <f>$H653/S653</f>
        <v>0.5</v>
      </c>
      <c r="U653" s="14">
        <f>_xlfn.LET(_xlpm.freq,F653,_xlpm.size,M653+1,_xlpm.F,V653,LOG(1+_xlpm.freq)*LOG(1+_xlpm.size)*_xlpm.F)</f>
        <v>8.4164374949809884E-2</v>
      </c>
      <c r="V653" s="14">
        <f>_xlfn.LET(_xlpm.a,T653,_xlpm.b,R653,2*_xlpm.a*_xlpm.b/(_xlpm.a+_xlpm.b))</f>
        <v>0.4</v>
      </c>
      <c r="W653" s="14">
        <f>_xlfn.LET(_xlpm.p,R653,_xlpm.q,T653,LOG(_xlpm.p/_xlpm.q))</f>
        <v>-0.17609125905568127</v>
      </c>
      <c r="X653" s="2"/>
      <c r="AC653" s="2"/>
      <c r="AH653" s="2"/>
      <c r="AI653" s="2"/>
    </row>
    <row r="654" spans="1:35">
      <c r="A654" s="1" t="str">
        <f>_xlfn.LET(_xlpm.sep," : ",CONCATENATE(O654,_xlpm.sep,P654))</f>
        <v>~rga~ : [ɹɡɑ]</v>
      </c>
      <c r="B654" s="1">
        <f>_xlfn.LET(_xlpm.d,$G654,_xlpm.k,_xlfn.CONCAT(LEFT(TRIM(B$1),1),"*"),COUNTIF(_xlpm.d,_xlpm.k))</f>
        <v>1</v>
      </c>
      <c r="C654" s="1">
        <f>_xlfn.LET(_xlpm.d,$G654,_xlpm.k,_xlfn.CONCAT(LEFT(TRIM(C$1),1),"*"),COUNTIF(_xlpm.d,_xlpm.k))</f>
        <v>0</v>
      </c>
      <c r="D654" s="1">
        <f>_xlfn.LET(_xlpm.d,$G654,_xlpm.k,_xlfn.CONCAT(LEFT(TRIM(D$1),1),"*"),COUNTIF(_xlpm.d,_xlpm.k))</f>
        <v>0</v>
      </c>
      <c r="E654" s="1">
        <f>LOG(F654+1,10)</f>
        <v>0.30102999566398114</v>
      </c>
      <c r="F654" s="7">
        <v>1</v>
      </c>
      <c r="G654" s="9" t="s">
        <v>7055</v>
      </c>
      <c r="H654" s="4">
        <f>F654/freq.sum.r6e</f>
        <v>4.9701789264413521E-5</v>
      </c>
      <c r="I654" s="4" t="str">
        <f>_xlfn.LET(_xlpm.sep,":",_xlpm.w,$G654,LEFT(_xlpm.w,FIND(_xlpm.sep,_xlpm.w)-1))</f>
        <v>ɹɡɑ</v>
      </c>
      <c r="J654" s="4" t="str">
        <f>_xlfn.LET(_xlpm.sep,":",_xlpm.w,$G654,RIGHT(_xlpm.w,LEN(_xlpm.w)-FIND(_xlpm.sep,_xlpm.w)))</f>
        <v>rga</v>
      </c>
      <c r="K654" s="10">
        <f>_xlfn.LET(_xlpm.w,I654,LEN(_xlpm.w))</f>
        <v>3</v>
      </c>
      <c r="L654" s="10">
        <f>_xlfn.LET(_xlpm.w,J654,LEN(_xlpm.w))</f>
        <v>3</v>
      </c>
      <c r="M654" s="10">
        <f>_xlfn.LET(_xlpm.a,K654,_xlpm.b,L654,MAX(_xlpm.a,_xlpm.b))</f>
        <v>3</v>
      </c>
      <c r="N654" s="10">
        <f>_xlfn.LET(_xlpm.d,(K654,L654),MAX(_xlpm.d)-MIN(_xlpm.d))</f>
        <v>0</v>
      </c>
      <c r="O654" s="1" t="str">
        <f>_xlfn.LET(_xlpm.sep,":",_xlpm.w,$G654,_xlfn.CONCAT("~",RIGHT(_xlpm.w,LEN(_xlpm.w)-FIND(_xlpm.sep,_xlpm.w)),"~"))</f>
        <v>~rga~</v>
      </c>
      <c r="P654" s="1" t="str">
        <f>_xlfn.LET(_xlpm.sep,":",_xlpm.w,$G654,_xlfn.CONCAT("[",LEFT(_xlpm.w,FIND(_xlpm.sep,_xlpm.w)-1),"]"))</f>
        <v>[ɹɡɑ]</v>
      </c>
      <c r="Q654" s="14" cm="1">
        <f t="array" ref="Q654">SUM(_xlfn._xlws.FILTER($H$2:$H$7109,_xlfn.MAP($O$2:$O$7109,_xlfn.LAMBDA(_xlpm.x,_xlpm.x=$O654))))</f>
        <v>1.4910536779324057E-4</v>
      </c>
      <c r="R654" s="14">
        <f>$H654/Q654</f>
        <v>0.33333333333333331</v>
      </c>
      <c r="S654" s="14" cm="1">
        <f t="array" ref="S654">SUM(_xlfn._xlws.FILTER($H$2:$H$7109,_xlfn.MAP($P$2:$P$7109,_xlfn.LAMBDA(_xlpm.x,_xlpm.x=$P654))))</f>
        <v>9.9403578528827041E-5</v>
      </c>
      <c r="T654" s="14">
        <f>$H654/S654</f>
        <v>0.5</v>
      </c>
      <c r="U654" s="14">
        <f>_xlfn.LET(_xlpm.freq,F654,_xlpm.size,M654+1,_xlpm.F,V654,LOG(1+_xlpm.freq)*LOG(1+_xlpm.size)*_xlpm.F)</f>
        <v>8.4164374949809884E-2</v>
      </c>
      <c r="V654" s="14">
        <f>_xlfn.LET(_xlpm.a,T654,_xlpm.b,R654,2*_xlpm.a*_xlpm.b/(_xlpm.a+_xlpm.b))</f>
        <v>0.4</v>
      </c>
      <c r="W654" s="14">
        <f>_xlfn.LET(_xlpm.p,R654,_xlpm.q,T654,LOG(_xlpm.p/_xlpm.q))</f>
        <v>-0.17609125905568127</v>
      </c>
      <c r="X654" s="2"/>
      <c r="AC654" s="2"/>
      <c r="AH654" s="2"/>
      <c r="AI654" s="2"/>
    </row>
    <row r="655" spans="1:35">
      <c r="A655" s="1" t="str">
        <f>_xlfn.LET(_xlpm.sep," : ",CONCATENATE(O655,_xlpm.sep,P655))</f>
        <v>~tow~ : [taʊ]</v>
      </c>
      <c r="B655" s="1">
        <f>_xlfn.LET(_xlpm.d,$G655,_xlpm.k,_xlfn.CONCAT(LEFT(TRIM(B$1),1),"*"),COUNTIF(_xlpm.d,_xlpm.k))</f>
        <v>0</v>
      </c>
      <c r="C655" s="1">
        <f>_xlfn.LET(_xlpm.d,$G655,_xlpm.k,_xlfn.CONCAT(LEFT(TRIM(C$1),1),"*"),COUNTIF(_xlpm.d,_xlpm.k))</f>
        <v>0</v>
      </c>
      <c r="D655" s="1">
        <f>_xlfn.LET(_xlpm.d,$G655,_xlpm.k,_xlfn.CONCAT(LEFT(TRIM(D$1),1),"*"),COUNTIF(_xlpm.d,_xlpm.k))</f>
        <v>0</v>
      </c>
      <c r="E655" s="1">
        <f>LOG(F655+1,10)</f>
        <v>0.60205999132796229</v>
      </c>
      <c r="F655" s="7">
        <v>3</v>
      </c>
      <c r="G655" s="9" t="s">
        <v>4618</v>
      </c>
      <c r="H655" s="4">
        <f>F655/freq.sum.r6e</f>
        <v>1.4910536779324057E-4</v>
      </c>
      <c r="I655" s="1" t="str">
        <f>_xlfn.LET(_xlpm.sep,":",_xlpm.w,$G655,LEFT(_xlpm.w,FIND(_xlpm.sep,_xlpm.w)-1))</f>
        <v>taʊ</v>
      </c>
      <c r="J655" s="1" t="str">
        <f>_xlfn.LET(_xlpm.sep,":",_xlpm.w,$G655,RIGHT(_xlpm.w,LEN(_xlpm.w)-FIND(_xlpm.sep,_xlpm.w)))</f>
        <v>tow</v>
      </c>
      <c r="K655" s="10">
        <f>_xlfn.LET(_xlpm.w,I655,LEN(_xlpm.w))</f>
        <v>3</v>
      </c>
      <c r="L655" s="10">
        <f>_xlfn.LET(_xlpm.w,J655,LEN(_xlpm.w))</f>
        <v>3</v>
      </c>
      <c r="M655" s="10">
        <f>_xlfn.LET(_xlpm.a,K655,_xlpm.b,L655,MAX(_xlpm.a,_xlpm.b))</f>
        <v>3</v>
      </c>
      <c r="N655" s="10">
        <f>_xlfn.LET(_xlpm.d,(K655,L655),MAX(_xlpm.d)-MIN(_xlpm.d))</f>
        <v>0</v>
      </c>
      <c r="O655" s="1" t="str">
        <f>_xlfn.LET(_xlpm.sep,":",_xlpm.w,$G655,_xlfn.CONCAT("~",RIGHT(_xlpm.w,LEN(_xlpm.w)-FIND(_xlpm.sep,_xlpm.w)),"~"))</f>
        <v>~tow~</v>
      </c>
      <c r="P655" s="1" t="str">
        <f>_xlfn.LET(_xlpm.sep,":",_xlpm.w,$G655,_xlfn.CONCAT("[",LEFT(_xlpm.w,FIND(_xlpm.sep,_xlpm.w)-1),"]"))</f>
        <v>[taʊ]</v>
      </c>
      <c r="Q655" s="14" cm="1">
        <f t="array" ref="Q655">SUM(_xlfn._xlws.FILTER($H$2:$H$7117,_xlfn.MAP($O$2:$O$7117,_xlfn.LAMBDA(_xlpm.x,_xlpm.x=$O655))))</f>
        <v>4.4731610337972168E-4</v>
      </c>
      <c r="R655" s="14">
        <f>$H655/Q655</f>
        <v>0.33333333333333337</v>
      </c>
      <c r="S655" s="14" cm="1">
        <f t="array" ref="S655">SUM(_xlfn._xlws.FILTER($H$2:$H$7117,_xlfn.MAP($P$2:$P$7117,_xlfn.LAMBDA(_xlpm.x,_xlpm.x=$P655))))</f>
        <v>2.9821073558648114E-4</v>
      </c>
      <c r="T655" s="14">
        <f>$H655/S655</f>
        <v>0.5</v>
      </c>
      <c r="U655" s="14">
        <f>_xlfn.LET(_xlpm.freq,F655,_xlpm.size,M655+1,_xlpm.F,V655,LOG(1+_xlpm.freq)*LOG(1+_xlpm.size)*_xlpm.F)</f>
        <v>0.16832874989961977</v>
      </c>
      <c r="V655" s="14">
        <f>_xlfn.LET(_xlpm.a,T655,_xlpm.b,R655,2*_xlpm.a*_xlpm.b/(_xlpm.a+_xlpm.b))</f>
        <v>0.4</v>
      </c>
      <c r="W655" s="14">
        <f>_xlfn.LET(_xlpm.p,R655,_xlpm.q,T655,LOG(_xlpm.p/_xlpm.q))</f>
        <v>-0.17609125905568118</v>
      </c>
      <c r="X655" s="2"/>
      <c r="AC655" s="2"/>
      <c r="AH655" s="2"/>
      <c r="AI655" s="2"/>
    </row>
    <row r="656" spans="1:35">
      <c r="A656" s="1" t="str">
        <f>_xlfn.LET(_xlpm.sep," : ",CONCATENATE(O656,_xlpm.sep,P656))</f>
        <v>~que~ : [kwɛ]</v>
      </c>
      <c r="B656" s="1">
        <f>_xlfn.LET(_xlpm.d,$G656,_xlpm.k,_xlfn.CONCAT(LEFT(TRIM(B$1),1),"*"),COUNTIF(_xlpm.d,_xlpm.k))</f>
        <v>0</v>
      </c>
      <c r="C656" s="1">
        <f>_xlfn.LET(_xlpm.d,$G656,_xlpm.k,_xlfn.CONCAT(LEFT(TRIM(C$1),1),"*"),COUNTIF(_xlpm.d,_xlpm.k))</f>
        <v>0</v>
      </c>
      <c r="D656" s="1">
        <f>_xlfn.LET(_xlpm.d,$G656,_xlpm.k,_xlfn.CONCAT(LEFT(TRIM(D$1),1),"*"),COUNTIF(_xlpm.d,_xlpm.k))</f>
        <v>0</v>
      </c>
      <c r="E656" s="1">
        <f>LOG(F656+1,10)</f>
        <v>0.77815125038364352</v>
      </c>
      <c r="F656" s="7">
        <v>5</v>
      </c>
      <c r="G656" s="9" t="s">
        <v>1722</v>
      </c>
      <c r="H656" s="4">
        <f>F656/freq.sum.r6e</f>
        <v>2.4850894632206757E-4</v>
      </c>
      <c r="I656" s="1" t="str">
        <f>_xlfn.LET(_xlpm.sep,":",_xlpm.w,$G656,LEFT(_xlpm.w,FIND(_xlpm.sep,_xlpm.w)-1))</f>
        <v>kwɛ</v>
      </c>
      <c r="J656" s="1" t="str">
        <f>_xlfn.LET(_xlpm.sep,":",_xlpm.w,$G656,RIGHT(_xlpm.w,LEN(_xlpm.w)-FIND(_xlpm.sep,_xlpm.w)))</f>
        <v>que</v>
      </c>
      <c r="K656" s="10">
        <f>_xlfn.LET(_xlpm.w,I656,LEN(_xlpm.w))</f>
        <v>3</v>
      </c>
      <c r="L656" s="10">
        <f>_xlfn.LET(_xlpm.w,J656,LEN(_xlpm.w))</f>
        <v>3</v>
      </c>
      <c r="M656" s="10">
        <f>_xlfn.LET(_xlpm.a,K656,_xlpm.b,L656,MAX(_xlpm.a,_xlpm.b))</f>
        <v>3</v>
      </c>
      <c r="N656" s="10">
        <f>_xlfn.LET(_xlpm.d,(K656,L656),MAX(_xlpm.d)-MIN(_xlpm.d))</f>
        <v>0</v>
      </c>
      <c r="O656" s="1" t="str">
        <f>_xlfn.LET(_xlpm.sep,":",_xlpm.w,$G656,_xlfn.CONCAT("~",RIGHT(_xlpm.w,LEN(_xlpm.w)-FIND(_xlpm.sep,_xlpm.w)),"~"))</f>
        <v>~que~</v>
      </c>
      <c r="P656" s="1" t="str">
        <f>_xlfn.LET(_xlpm.sep,":",_xlpm.w,$G656,_xlfn.CONCAT("[",LEFT(_xlpm.w,FIND(_xlpm.sep,_xlpm.w)-1),"]"))</f>
        <v>[kwɛ]</v>
      </c>
      <c r="Q656" s="14" cm="1">
        <f t="array" ref="Q656">SUM(_xlfn._xlws.FILTER($H$2:$H$7117,_xlfn.MAP($O$2:$O$7117,_xlfn.LAMBDA(_xlpm.x,_xlpm.x=$O656))))</f>
        <v>5.9642147117296217E-4</v>
      </c>
      <c r="R656" s="14">
        <f>$H656/Q656</f>
        <v>0.41666666666666669</v>
      </c>
      <c r="S656" s="14" cm="1">
        <f t="array" ref="S656">SUM(_xlfn._xlws.FILTER($H$2:$H$7117,_xlfn.MAP($P$2:$P$7117,_xlfn.LAMBDA(_xlpm.x,_xlpm.x=$P656))))</f>
        <v>3.9761431411530811E-4</v>
      </c>
      <c r="T656" s="14">
        <f>$H656/S656</f>
        <v>0.625</v>
      </c>
      <c r="U656" s="14">
        <f>_xlfn.LET(_xlpm.freq,F656,_xlpm.size,M656+1,_xlpm.F,V656,LOG(1+_xlpm.freq)*LOG(1+_xlpm.size)*_xlpm.F)</f>
        <v>0.27195219142736693</v>
      </c>
      <c r="V656" s="14">
        <f>_xlfn.LET(_xlpm.a,T656,_xlpm.b,R656,2*_xlpm.a*_xlpm.b/(_xlpm.a+_xlpm.b))</f>
        <v>0.5</v>
      </c>
      <c r="W656" s="14">
        <f>_xlfn.LET(_xlpm.p,R656,_xlpm.q,T656,LOG(_xlpm.p/_xlpm.q))</f>
        <v>-0.17609125905568118</v>
      </c>
      <c r="X656" s="2"/>
      <c r="AC656" s="2"/>
      <c r="AH656" s="2"/>
      <c r="AI656" s="2"/>
    </row>
    <row r="657" spans="1:35">
      <c r="A657" s="1" t="str">
        <f>_xlfn.LET(_xlpm.sep," : ",CONCATENATE(O657,_xlpm.sep,P657))</f>
        <v>~cre~ : [kɹə]</v>
      </c>
      <c r="B657" s="1">
        <f>_xlfn.LET(_xlpm.d,$G657,_xlpm.k,_xlfn.CONCAT(LEFT(TRIM(B$1),1),"*"),COUNTIF(_xlpm.d,_xlpm.k))</f>
        <v>0</v>
      </c>
      <c r="C657" s="1">
        <f>_xlfn.LET(_xlpm.d,$G657,_xlpm.k,_xlfn.CONCAT(LEFT(TRIM(C$1),1),"*"),COUNTIF(_xlpm.d,_xlpm.k))</f>
        <v>0</v>
      </c>
      <c r="D657" s="1">
        <f>_xlfn.LET(_xlpm.d,$G657,_xlpm.k,_xlfn.CONCAT(LEFT(TRIM(D$1),1),"*"),COUNTIF(_xlpm.d,_xlpm.k))</f>
        <v>0</v>
      </c>
      <c r="E657" s="1">
        <f>LOG(F657+1,10)</f>
        <v>0.47712125471966244</v>
      </c>
      <c r="F657" s="7">
        <v>2</v>
      </c>
      <c r="G657" s="9" t="s">
        <v>1943</v>
      </c>
      <c r="H657" s="4">
        <f>F657/freq.sum.r6e</f>
        <v>9.9403578528827041E-5</v>
      </c>
      <c r="I657" s="1" t="str">
        <f>_xlfn.LET(_xlpm.sep,":",_xlpm.w,$G657,LEFT(_xlpm.w,FIND(_xlpm.sep,_xlpm.w)-1))</f>
        <v>kɹə</v>
      </c>
      <c r="J657" s="1" t="str">
        <f>_xlfn.LET(_xlpm.sep,":",_xlpm.w,$G657,RIGHT(_xlpm.w,LEN(_xlpm.w)-FIND(_xlpm.sep,_xlpm.w)))</f>
        <v>cre</v>
      </c>
      <c r="K657" s="10">
        <f>_xlfn.LET(_xlpm.w,I657,LEN(_xlpm.w))</f>
        <v>3</v>
      </c>
      <c r="L657" s="10">
        <f>_xlfn.LET(_xlpm.w,J657,LEN(_xlpm.w))</f>
        <v>3</v>
      </c>
      <c r="M657" s="10">
        <f>_xlfn.LET(_xlpm.a,K657,_xlpm.b,L657,MAX(_xlpm.a,_xlpm.b))</f>
        <v>3</v>
      </c>
      <c r="N657" s="10">
        <f>_xlfn.LET(_xlpm.d,(K657,L657),MAX(_xlpm.d)-MIN(_xlpm.d))</f>
        <v>0</v>
      </c>
      <c r="O657" s="1" t="str">
        <f>_xlfn.LET(_xlpm.sep,":",_xlpm.w,$G657,_xlfn.CONCAT("~",RIGHT(_xlpm.w,LEN(_xlpm.w)-FIND(_xlpm.sep,_xlpm.w)),"~"))</f>
        <v>~cre~</v>
      </c>
      <c r="P657" s="1" t="str">
        <f>_xlfn.LET(_xlpm.sep,":",_xlpm.w,$G657,_xlfn.CONCAT("[",LEFT(_xlpm.w,FIND(_xlpm.sep,_xlpm.w)-1),"]"))</f>
        <v>[kɹə]</v>
      </c>
      <c r="Q657" s="14" cm="1">
        <f t="array" ref="Q657">SUM(_xlfn._xlws.FILTER($H$2:$H$7117,_xlfn.MAP($O$2:$O$7117,_xlfn.LAMBDA(_xlpm.x,_xlpm.x=$O657))))</f>
        <v>1.4910536779324055E-3</v>
      </c>
      <c r="R657" s="14">
        <f>$H657/Q657</f>
        <v>6.6666666666666666E-2</v>
      </c>
      <c r="S657" s="14" cm="1">
        <f t="array" ref="S657">SUM(_xlfn._xlws.FILTER($H$2:$H$7117,_xlfn.MAP($P$2:$P$7117,_xlfn.LAMBDA(_xlpm.x,_xlpm.x=$P657))))</f>
        <v>9.9403578528827093E-4</v>
      </c>
      <c r="T657" s="14">
        <f>$H657/S657</f>
        <v>9.999999999999995E-2</v>
      </c>
      <c r="U657" s="14">
        <f>_xlfn.LET(_xlpm.freq,F657,_xlpm.size,M657+1,_xlpm.F,V657,LOG(1+_xlpm.freq)*LOG(1+_xlpm.size)*_xlpm.F)</f>
        <v>2.6679475638416734E-2</v>
      </c>
      <c r="V657" s="14">
        <f>_xlfn.LET(_xlpm.a,T657,_xlpm.b,R657,2*_xlpm.a*_xlpm.b/(_xlpm.a+_xlpm.b))</f>
        <v>7.9999999999999988E-2</v>
      </c>
      <c r="W657" s="14">
        <f>_xlfn.LET(_xlpm.p,R657,_xlpm.q,T657,LOG(_xlpm.p/_xlpm.q))</f>
        <v>-0.17609125905568104</v>
      </c>
      <c r="X657" s="2"/>
      <c r="AC657" s="2"/>
      <c r="AH657" s="2"/>
      <c r="AI657" s="2"/>
    </row>
    <row r="658" spans="1:35">
      <c r="A658" s="1" t="str">
        <f>_xlfn.LET(_xlpm.sep," : ",CONCATENATE(O658,_xlpm.sep,P658))</f>
        <v>~gai~ : [gaɪ]</v>
      </c>
      <c r="B658" s="1">
        <f>_xlfn.LET(_xlpm.d,$G658,_xlpm.k,_xlfn.CONCAT(LEFT(TRIM(B$1),1),"*"),COUNTIF(_xlpm.d,_xlpm.k))</f>
        <v>0</v>
      </c>
      <c r="C658" s="1">
        <f>_xlfn.LET(_xlpm.d,$G658,_xlpm.k,_xlfn.CONCAT(LEFT(TRIM(C$1),1),"*"),COUNTIF(_xlpm.d,_xlpm.k))</f>
        <v>0</v>
      </c>
      <c r="D658" s="1">
        <f>_xlfn.LET(_xlpm.d,$G658,_xlpm.k,_xlfn.CONCAT(LEFT(TRIM(D$1),1),"*"),COUNTIF(_xlpm.d,_xlpm.k))</f>
        <v>0</v>
      </c>
      <c r="E658" s="1">
        <f>LOG(F658+1,10)</f>
        <v>0.90308998699194343</v>
      </c>
      <c r="F658" s="7">
        <v>7</v>
      </c>
      <c r="G658" s="9" t="s">
        <v>1167</v>
      </c>
      <c r="H658" s="4">
        <f>F658/freq.sum.r6e</f>
        <v>3.4791252485089465E-4</v>
      </c>
      <c r="I658" s="1" t="str">
        <f>_xlfn.LET(_xlpm.sep,":",_xlpm.w,$G658,LEFT(_xlpm.w,FIND(_xlpm.sep,_xlpm.w)-1))</f>
        <v>gaɪ</v>
      </c>
      <c r="J658" s="1" t="str">
        <f>_xlfn.LET(_xlpm.sep,":",_xlpm.w,$G658,RIGHT(_xlpm.w,LEN(_xlpm.w)-FIND(_xlpm.sep,_xlpm.w)))</f>
        <v>gai</v>
      </c>
      <c r="K658" s="10">
        <f>_xlfn.LET(_xlpm.w,I658,LEN(_xlpm.w))</f>
        <v>3</v>
      </c>
      <c r="L658" s="10">
        <f>_xlfn.LET(_xlpm.w,J658,LEN(_xlpm.w))</f>
        <v>3</v>
      </c>
      <c r="M658" s="10">
        <f>_xlfn.LET(_xlpm.a,K658,_xlpm.b,L658,MAX(_xlpm.a,_xlpm.b))</f>
        <v>3</v>
      </c>
      <c r="N658" s="10">
        <f>_xlfn.LET(_xlpm.d,(K658,L658),MAX(_xlpm.d)-MIN(_xlpm.d))</f>
        <v>0</v>
      </c>
      <c r="O658" s="1" t="str">
        <f>_xlfn.LET(_xlpm.sep,":",_xlpm.w,$G658,_xlfn.CONCAT("~",RIGHT(_xlpm.w,LEN(_xlpm.w)-FIND(_xlpm.sep,_xlpm.w)),"~"))</f>
        <v>~gai~</v>
      </c>
      <c r="P658" s="1" t="str">
        <f>_xlfn.LET(_xlpm.sep,":",_xlpm.w,$G658,_xlfn.CONCAT("[",LEFT(_xlpm.w,FIND(_xlpm.sep,_xlpm.w)-1),"]"))</f>
        <v>[gaɪ]</v>
      </c>
      <c r="Q658" s="14" cm="1">
        <f t="array" ref="Q658">SUM(_xlfn._xlws.FILTER($H$2:$H$7117,_xlfn.MAP($O$2:$O$7117,_xlfn.LAMBDA(_xlpm.x,_xlpm.x=$O658))))</f>
        <v>7.9522862823061622E-4</v>
      </c>
      <c r="R658" s="14">
        <f>$H658/Q658</f>
        <v>0.43750000000000006</v>
      </c>
      <c r="S658" s="14" cm="1">
        <f t="array" ref="S658">SUM(_xlfn._xlws.FILTER($H$2:$H$7117,_xlfn.MAP($P$2:$P$7117,_xlfn.LAMBDA(_xlpm.x,_xlpm.x=$P658))))</f>
        <v>5.4671968190854881E-4</v>
      </c>
      <c r="T658" s="14">
        <f>$H658/S658</f>
        <v>0.63636363636363624</v>
      </c>
      <c r="U658" s="14">
        <f>_xlfn.LET(_xlpm.freq,F658,_xlpm.size,M658+1,_xlpm.F,V658,LOG(1+_xlpm.freq)*LOG(1+_xlpm.size)*_xlpm.F)</f>
        <v>0.3273059025825939</v>
      </c>
      <c r="V658" s="14">
        <f>_xlfn.LET(_xlpm.a,T658,_xlpm.b,R658,2*_xlpm.a*_xlpm.b/(_xlpm.a+_xlpm.b))</f>
        <v>0.51851851851851849</v>
      </c>
      <c r="W658" s="14">
        <f>_xlfn.LET(_xlpm.p,R658,_xlpm.q,T658,LOG(_xlpm.p/_xlpm.q))</f>
        <v>-0.1627272974976996</v>
      </c>
      <c r="X658" s="2"/>
      <c r="AC658" s="2"/>
      <c r="AH658" s="2"/>
      <c r="AI658" s="2"/>
    </row>
    <row r="659" spans="1:35">
      <c r="A659" s="1" t="str">
        <f>_xlfn.LET(_xlpm.sep," : ",CONCATENATE(O659,_xlpm.sep,P659))</f>
        <v>~dow~ : [dɔ]</v>
      </c>
      <c r="B659" s="1">
        <f>_xlfn.LET(_xlpm.d,$G659,_xlpm.k,_xlfn.CONCAT(LEFT(TRIM(B$1),1),"*"),COUNTIF(_xlpm.d,_xlpm.k))</f>
        <v>0</v>
      </c>
      <c r="C659" s="1">
        <f>_xlfn.LET(_xlpm.d,$G659,_xlpm.k,_xlfn.CONCAT(LEFT(TRIM(C$1),1),"*"),COUNTIF(_xlpm.d,_xlpm.k))</f>
        <v>0</v>
      </c>
      <c r="D659" s="1">
        <f>_xlfn.LET(_xlpm.d,$G659,_xlpm.k,_xlfn.CONCAT(LEFT(TRIM(D$1),1),"*"),COUNTIF(_xlpm.d,_xlpm.k))</f>
        <v>0</v>
      </c>
      <c r="E659" s="1">
        <f>LOG(F659+1,10)</f>
        <v>0.30102999566398114</v>
      </c>
      <c r="F659" s="7">
        <v>1</v>
      </c>
      <c r="G659" s="9" t="s">
        <v>630</v>
      </c>
      <c r="H659" s="4">
        <f>F659/freq.sum.r6e</f>
        <v>4.9701789264413521E-5</v>
      </c>
      <c r="I659" s="1" t="str">
        <f>_xlfn.LET(_xlpm.sep,":",_xlpm.w,$G659,LEFT(_xlpm.w,FIND(_xlpm.sep,_xlpm.w)-1))</f>
        <v>dɔ</v>
      </c>
      <c r="J659" s="1" t="str">
        <f>_xlfn.LET(_xlpm.sep,":",_xlpm.w,$G659,RIGHT(_xlpm.w,LEN(_xlpm.w)-FIND(_xlpm.sep,_xlpm.w)))</f>
        <v>dow</v>
      </c>
      <c r="K659" s="10">
        <f>_xlfn.LET(_xlpm.w,I659,LEN(_xlpm.w))</f>
        <v>2</v>
      </c>
      <c r="L659" s="10">
        <f>_xlfn.LET(_xlpm.w,J659,LEN(_xlpm.w))</f>
        <v>3</v>
      </c>
      <c r="M659" s="10">
        <f>_xlfn.LET(_xlpm.a,K659,_xlpm.b,L659,MAX(_xlpm.a,_xlpm.b))</f>
        <v>3</v>
      </c>
      <c r="N659" s="10">
        <f>_xlfn.LET(_xlpm.d,(K659,L659),MAX(_xlpm.d)-MIN(_xlpm.d))</f>
        <v>1</v>
      </c>
      <c r="O659" s="1" t="str">
        <f>_xlfn.LET(_xlpm.sep,":",_xlpm.w,$G659,_xlfn.CONCAT("~",RIGHT(_xlpm.w,LEN(_xlpm.w)-FIND(_xlpm.sep,_xlpm.w)),"~"))</f>
        <v>~dow~</v>
      </c>
      <c r="P659" s="1" t="str">
        <f>_xlfn.LET(_xlpm.sep,":",_xlpm.w,$G659,_xlfn.CONCAT("[",LEFT(_xlpm.w,FIND(_xlpm.sep,_xlpm.w)-1),"]"))</f>
        <v>[dɔ]</v>
      </c>
      <c r="Q659" s="14" cm="1">
        <f t="array" ref="Q659">SUM(_xlfn._xlws.FILTER($H$2:$H$7117,_xlfn.MAP($O$2:$O$7117,_xlfn.LAMBDA(_xlpm.x,_xlpm.x=$O659))))</f>
        <v>6.4612326043737584E-4</v>
      </c>
      <c r="R659" s="14">
        <f>$H659/Q659</f>
        <v>7.6923076923076913E-2</v>
      </c>
      <c r="S659" s="14" cm="1">
        <f t="array" ref="S659">SUM(_xlfn._xlws.FILTER($H$2:$H$7117,_xlfn.MAP($P$2:$P$7117,_xlfn.LAMBDA(_xlpm.x,_xlpm.x=$P659))))</f>
        <v>4.4731610337972168E-4</v>
      </c>
      <c r="T659" s="14">
        <f>$H659/S659</f>
        <v>0.11111111111111112</v>
      </c>
      <c r="U659" s="14">
        <f>_xlfn.LET(_xlpm.freq,F659,_xlpm.size,M659+1,_xlpm.F,V659,LOG(1+_xlpm.freq)*LOG(1+_xlpm.size)*_xlpm.F)</f>
        <v>1.9128267034047696E-2</v>
      </c>
      <c r="V659" s="14">
        <f>_xlfn.LET(_xlpm.a,T659,_xlpm.b,R659,2*_xlpm.a*_xlpm.b/(_xlpm.a+_xlpm.b))</f>
        <v>9.0909090909090898E-2</v>
      </c>
      <c r="W659" s="14">
        <f>_xlfn.LET(_xlpm.p,R659,_xlpm.q,T659,LOG(_xlpm.p/_xlpm.q))</f>
        <v>-0.15970084286751199</v>
      </c>
      <c r="X659" s="2"/>
      <c r="AC659" s="2"/>
      <c r="AH659" s="2"/>
      <c r="AI659" s="2"/>
    </row>
    <row r="660" spans="1:35">
      <c r="A660" s="1" t="str">
        <f>_xlfn.LET(_xlpm.sep," : ",CONCATENATE(O660,_xlpm.sep,P660))</f>
        <v>~boo~ : [bu]</v>
      </c>
      <c r="B660" s="1">
        <f>_xlfn.LET(_xlpm.d,$G660,_xlpm.k,_xlfn.CONCAT(LEFT(TRIM(B$1),1),"*"),COUNTIF(_xlpm.d,_xlpm.k))</f>
        <v>0</v>
      </c>
      <c r="C660" s="1">
        <f>_xlfn.LET(_xlpm.d,$G660,_xlpm.k,_xlfn.CONCAT(LEFT(TRIM(C$1),1),"*"),COUNTIF(_xlpm.d,_xlpm.k))</f>
        <v>0</v>
      </c>
      <c r="D660" s="1">
        <f>_xlfn.LET(_xlpm.d,$G660,_xlpm.k,_xlfn.CONCAT(LEFT(TRIM(D$1),1),"*"),COUNTIF(_xlpm.d,_xlpm.k))</f>
        <v>0</v>
      </c>
      <c r="E660" s="1">
        <f>LOG(F660+1,10)</f>
        <v>0.90308998699194343</v>
      </c>
      <c r="F660" s="7">
        <v>7</v>
      </c>
      <c r="G660" s="9" t="s">
        <v>223</v>
      </c>
      <c r="H660" s="4">
        <f>F660/freq.sum.r6e</f>
        <v>3.4791252485089465E-4</v>
      </c>
      <c r="I660" s="1" t="str">
        <f>_xlfn.LET(_xlpm.sep,":",_xlpm.w,$G660,LEFT(_xlpm.w,FIND(_xlpm.sep,_xlpm.w)-1))</f>
        <v>bu</v>
      </c>
      <c r="J660" s="1" t="str">
        <f>_xlfn.LET(_xlpm.sep,":",_xlpm.w,$G660,RIGHT(_xlpm.w,LEN(_xlpm.w)-FIND(_xlpm.sep,_xlpm.w)))</f>
        <v>boo</v>
      </c>
      <c r="K660" s="10">
        <f>_xlfn.LET(_xlpm.w,I660,LEN(_xlpm.w))</f>
        <v>2</v>
      </c>
      <c r="L660" s="10">
        <f>_xlfn.LET(_xlpm.w,J660,LEN(_xlpm.w))</f>
        <v>3</v>
      </c>
      <c r="M660" s="10">
        <f>_xlfn.LET(_xlpm.a,K660,_xlpm.b,L660,MAX(_xlpm.a,_xlpm.b))</f>
        <v>3</v>
      </c>
      <c r="N660" s="10">
        <f>_xlfn.LET(_xlpm.d,(K660,L660),MAX(_xlpm.d)-MIN(_xlpm.d))</f>
        <v>1</v>
      </c>
      <c r="O660" s="1" t="str">
        <f>_xlfn.LET(_xlpm.sep,":",_xlpm.w,$G660,_xlfn.CONCAT("~",RIGHT(_xlpm.w,LEN(_xlpm.w)-FIND(_xlpm.sep,_xlpm.w)),"~"))</f>
        <v>~boo~</v>
      </c>
      <c r="P660" s="1" t="str">
        <f>_xlfn.LET(_xlpm.sep,":",_xlpm.w,$G660,_xlfn.CONCAT("[",LEFT(_xlpm.w,FIND(_xlpm.sep,_xlpm.w)-1),"]"))</f>
        <v>[bu]</v>
      </c>
      <c r="Q660" s="14" cm="1">
        <f t="array" ref="Q660">SUM(_xlfn._xlws.FILTER($H$2:$H$7117,_xlfn.MAP($O$2:$O$7117,_xlfn.LAMBDA(_xlpm.x,_xlpm.x=$O660))))</f>
        <v>6.4612326043737584E-4</v>
      </c>
      <c r="R660" s="14">
        <f>$H660/Q660</f>
        <v>0.53846153846153844</v>
      </c>
      <c r="S660" s="14" cm="1">
        <f t="array" ref="S660">SUM(_xlfn._xlws.FILTER($H$2:$H$7117,_xlfn.MAP($P$2:$P$7117,_xlfn.LAMBDA(_xlpm.x,_xlpm.x=$P660))))</f>
        <v>4.4731610337972168E-4</v>
      </c>
      <c r="T660" s="14">
        <f>$H660/S660</f>
        <v>0.77777777777777779</v>
      </c>
      <c r="U660" s="14">
        <f>_xlfn.LET(_xlpm.freq,F660,_xlpm.size,M660+1,_xlpm.F,V660,LOG(1+_xlpm.freq)*LOG(1+_xlpm.size)*_xlpm.F)</f>
        <v>0.40169360771500162</v>
      </c>
      <c r="V660" s="14">
        <f>_xlfn.LET(_xlpm.a,T660,_xlpm.b,R660,2*_xlpm.a*_xlpm.b/(_xlpm.a+_xlpm.b))</f>
        <v>0.63636363636363635</v>
      </c>
      <c r="W660" s="14">
        <f>_xlfn.LET(_xlpm.p,R660,_xlpm.q,T660,LOG(_xlpm.p/_xlpm.q))</f>
        <v>-0.15970084286751191</v>
      </c>
      <c r="X660" s="2"/>
      <c r="AC660" s="2"/>
      <c r="AH660" s="2"/>
      <c r="AI660" s="2"/>
    </row>
    <row r="661" spans="1:35">
      <c r="A661" s="1" t="str">
        <f>_xlfn.LET(_xlpm.sep," : ",CONCATENATE(O661,_xlpm.sep,P661))</f>
        <v>~foo~ : [fu]</v>
      </c>
      <c r="B661" s="1">
        <f>_xlfn.LET(_xlpm.d,$G661,_xlpm.k,_xlfn.CONCAT(LEFT(TRIM(B$1),1),"*"),COUNTIF(_xlpm.d,_xlpm.k))</f>
        <v>0</v>
      </c>
      <c r="C661" s="1">
        <f>_xlfn.LET(_xlpm.d,$G661,_xlpm.k,_xlfn.CONCAT(LEFT(TRIM(C$1),1),"*"),COUNTIF(_xlpm.d,_xlpm.k))</f>
        <v>0</v>
      </c>
      <c r="D661" s="1">
        <f>_xlfn.LET(_xlpm.d,$G661,_xlpm.k,_xlfn.CONCAT(LEFT(TRIM(D$1),1),"*"),COUNTIF(_xlpm.d,_xlpm.k))</f>
        <v>0</v>
      </c>
      <c r="E661" s="1">
        <f>LOG(F661+1,10)</f>
        <v>0.90308998699194343</v>
      </c>
      <c r="F661" s="7">
        <v>7</v>
      </c>
      <c r="G661" s="9" t="s">
        <v>962</v>
      </c>
      <c r="H661" s="4">
        <f>F661/freq.sum.r6e</f>
        <v>3.4791252485089465E-4</v>
      </c>
      <c r="I661" s="1" t="str">
        <f>_xlfn.LET(_xlpm.sep,":",_xlpm.w,$G661,LEFT(_xlpm.w,FIND(_xlpm.sep,_xlpm.w)-1))</f>
        <v>fu</v>
      </c>
      <c r="J661" s="1" t="str">
        <f>_xlfn.LET(_xlpm.sep,":",_xlpm.w,$G661,RIGHT(_xlpm.w,LEN(_xlpm.w)-FIND(_xlpm.sep,_xlpm.w)))</f>
        <v>foo</v>
      </c>
      <c r="K661" s="10">
        <f>_xlfn.LET(_xlpm.w,I661,LEN(_xlpm.w))</f>
        <v>2</v>
      </c>
      <c r="L661" s="10">
        <f>_xlfn.LET(_xlpm.w,J661,LEN(_xlpm.w))</f>
        <v>3</v>
      </c>
      <c r="M661" s="10">
        <f>_xlfn.LET(_xlpm.a,K661,_xlpm.b,L661,MAX(_xlpm.a,_xlpm.b))</f>
        <v>3</v>
      </c>
      <c r="N661" s="10">
        <f>_xlfn.LET(_xlpm.d,(K661,L661),MAX(_xlpm.d)-MIN(_xlpm.d))</f>
        <v>1</v>
      </c>
      <c r="O661" s="1" t="str">
        <f>_xlfn.LET(_xlpm.sep,":",_xlpm.w,$G661,_xlfn.CONCAT("~",RIGHT(_xlpm.w,LEN(_xlpm.w)-FIND(_xlpm.sep,_xlpm.w)),"~"))</f>
        <v>~foo~</v>
      </c>
      <c r="P661" s="1" t="str">
        <f>_xlfn.LET(_xlpm.sep,":",_xlpm.w,$G661,_xlfn.CONCAT("[",LEFT(_xlpm.w,FIND(_xlpm.sep,_xlpm.w)-1),"]"))</f>
        <v>[fu]</v>
      </c>
      <c r="Q661" s="14" cm="1">
        <f t="array" ref="Q661">SUM(_xlfn._xlws.FILTER($H$2:$H$7117,_xlfn.MAP($O$2:$O$7117,_xlfn.LAMBDA(_xlpm.x,_xlpm.x=$O661))))</f>
        <v>6.4612326043737584E-4</v>
      </c>
      <c r="R661" s="14">
        <f>$H661/Q661</f>
        <v>0.53846153846153844</v>
      </c>
      <c r="S661" s="14" cm="1">
        <f t="array" ref="S661">SUM(_xlfn._xlws.FILTER($H$2:$H$7117,_xlfn.MAP($P$2:$P$7117,_xlfn.LAMBDA(_xlpm.x,_xlpm.x=$P661))))</f>
        <v>4.4731610337972168E-4</v>
      </c>
      <c r="T661" s="14">
        <f>$H661/S661</f>
        <v>0.77777777777777779</v>
      </c>
      <c r="U661" s="14">
        <f>_xlfn.LET(_xlpm.freq,F661,_xlpm.size,M661+1,_xlpm.F,V661,LOG(1+_xlpm.freq)*LOG(1+_xlpm.size)*_xlpm.F)</f>
        <v>0.40169360771500162</v>
      </c>
      <c r="V661" s="14">
        <f>_xlfn.LET(_xlpm.a,T661,_xlpm.b,R661,2*_xlpm.a*_xlpm.b/(_xlpm.a+_xlpm.b))</f>
        <v>0.63636363636363635</v>
      </c>
      <c r="W661" s="14">
        <f>_xlfn.LET(_xlpm.p,R661,_xlpm.q,T661,LOG(_xlpm.p/_xlpm.q))</f>
        <v>-0.15970084286751191</v>
      </c>
      <c r="X661" s="2"/>
      <c r="AC661" s="2"/>
      <c r="AH661" s="2"/>
      <c r="AI661" s="2"/>
    </row>
    <row r="662" spans="1:35">
      <c r="A662" s="1" t="str">
        <f>_xlfn.LET(_xlpm.sep," : ",CONCATENATE(O662,_xlpm.sep,P662))</f>
        <v>~coo~ : [ku]</v>
      </c>
      <c r="B662" s="1">
        <f>_xlfn.LET(_xlpm.d,$G662,_xlpm.k,_xlfn.CONCAT(LEFT(TRIM(B$1),1),"*"),COUNTIF(_xlpm.d,_xlpm.k))</f>
        <v>0</v>
      </c>
      <c r="C662" s="1">
        <f>_xlfn.LET(_xlpm.d,$G662,_xlpm.k,_xlfn.CONCAT(LEFT(TRIM(C$1),1),"*"),COUNTIF(_xlpm.d,_xlpm.k))</f>
        <v>0</v>
      </c>
      <c r="D662" s="1">
        <f>_xlfn.LET(_xlpm.d,$G662,_xlpm.k,_xlfn.CONCAT(LEFT(TRIM(D$1),1),"*"),COUNTIF(_xlpm.d,_xlpm.k))</f>
        <v>0</v>
      </c>
      <c r="E662" s="1">
        <f>LOG(F662+1,10)</f>
        <v>0.90308998699194343</v>
      </c>
      <c r="F662" s="7">
        <v>7</v>
      </c>
      <c r="G662" s="9" t="s">
        <v>1700</v>
      </c>
      <c r="H662" s="4">
        <f>F662/freq.sum.r6e</f>
        <v>3.4791252485089465E-4</v>
      </c>
      <c r="I662" s="1" t="str">
        <f>_xlfn.LET(_xlpm.sep,":",_xlpm.w,$G662,LEFT(_xlpm.w,FIND(_xlpm.sep,_xlpm.w)-1))</f>
        <v>ku</v>
      </c>
      <c r="J662" s="1" t="str">
        <f>_xlfn.LET(_xlpm.sep,":",_xlpm.w,$G662,RIGHT(_xlpm.w,LEN(_xlpm.w)-FIND(_xlpm.sep,_xlpm.w)))</f>
        <v>coo</v>
      </c>
      <c r="K662" s="10">
        <f>_xlfn.LET(_xlpm.w,I662,LEN(_xlpm.w))</f>
        <v>2</v>
      </c>
      <c r="L662" s="10">
        <f>_xlfn.LET(_xlpm.w,J662,LEN(_xlpm.w))</f>
        <v>3</v>
      </c>
      <c r="M662" s="10">
        <f>_xlfn.LET(_xlpm.a,K662,_xlpm.b,L662,MAX(_xlpm.a,_xlpm.b))</f>
        <v>3</v>
      </c>
      <c r="N662" s="10">
        <f>_xlfn.LET(_xlpm.d,(K662,L662),MAX(_xlpm.d)-MIN(_xlpm.d))</f>
        <v>1</v>
      </c>
      <c r="O662" s="1" t="str">
        <f>_xlfn.LET(_xlpm.sep,":",_xlpm.w,$G662,_xlfn.CONCAT("~",RIGHT(_xlpm.w,LEN(_xlpm.w)-FIND(_xlpm.sep,_xlpm.w)),"~"))</f>
        <v>~coo~</v>
      </c>
      <c r="P662" s="1" t="str">
        <f>_xlfn.LET(_xlpm.sep,":",_xlpm.w,$G662,_xlfn.CONCAT("[",LEFT(_xlpm.w,FIND(_xlpm.sep,_xlpm.w)-1),"]"))</f>
        <v>[ku]</v>
      </c>
      <c r="Q662" s="14" cm="1">
        <f t="array" ref="Q662">SUM(_xlfn._xlws.FILTER($H$2:$H$7117,_xlfn.MAP($O$2:$O$7117,_xlfn.LAMBDA(_xlpm.x,_xlpm.x=$O662))))</f>
        <v>6.4612326043737584E-4</v>
      </c>
      <c r="R662" s="14">
        <f>$H662/Q662</f>
        <v>0.53846153846153844</v>
      </c>
      <c r="S662" s="14" cm="1">
        <f t="array" ref="S662">SUM(_xlfn._xlws.FILTER($H$2:$H$7117,_xlfn.MAP($P$2:$P$7117,_xlfn.LAMBDA(_xlpm.x,_xlpm.x=$P662))))</f>
        <v>4.4731610337972168E-4</v>
      </c>
      <c r="T662" s="14">
        <f>$H662/S662</f>
        <v>0.77777777777777779</v>
      </c>
      <c r="U662" s="14">
        <f>_xlfn.LET(_xlpm.freq,F662,_xlpm.size,M662+1,_xlpm.F,V662,LOG(1+_xlpm.freq)*LOG(1+_xlpm.size)*_xlpm.F)</f>
        <v>0.40169360771500162</v>
      </c>
      <c r="V662" s="14">
        <f>_xlfn.LET(_xlpm.a,T662,_xlpm.b,R662,2*_xlpm.a*_xlpm.b/(_xlpm.a+_xlpm.b))</f>
        <v>0.63636363636363635</v>
      </c>
      <c r="W662" s="14">
        <f>_xlfn.LET(_xlpm.p,R662,_xlpm.q,T662,LOG(_xlpm.p/_xlpm.q))</f>
        <v>-0.15970084286751191</v>
      </c>
      <c r="X662" s="2"/>
      <c r="AC662" s="2"/>
      <c r="AH662" s="2"/>
      <c r="AI662" s="2"/>
    </row>
    <row r="663" spans="1:35">
      <c r="A663" s="1" t="str">
        <f>_xlfn.LET(_xlpm.sep," : ",CONCATENATE(O663,_xlpm.sep,P663))</f>
        <v>~goo~ : [ɡu]</v>
      </c>
      <c r="B663" s="1">
        <f>_xlfn.LET(_xlpm.d,$G663,_xlpm.k,_xlfn.CONCAT(LEFT(TRIM(B$1),1),"*"),COUNTIF(_xlpm.d,_xlpm.k))</f>
        <v>0</v>
      </c>
      <c r="C663" s="1">
        <f>_xlfn.LET(_xlpm.d,$G663,_xlpm.k,_xlfn.CONCAT(LEFT(TRIM(C$1),1),"*"),COUNTIF(_xlpm.d,_xlpm.k))</f>
        <v>0</v>
      </c>
      <c r="D663" s="1">
        <f>_xlfn.LET(_xlpm.d,$G663,_xlpm.k,_xlfn.CONCAT(LEFT(TRIM(D$1),1),"*"),COUNTIF(_xlpm.d,_xlpm.k))</f>
        <v>0</v>
      </c>
      <c r="E663" s="1">
        <f>LOG(F663+1,10)</f>
        <v>0.90308998699194343</v>
      </c>
      <c r="F663" s="7">
        <v>7</v>
      </c>
      <c r="G663" s="9" t="s">
        <v>6401</v>
      </c>
      <c r="H663" s="4">
        <f>F663/freq.sum.r6e</f>
        <v>3.4791252485089465E-4</v>
      </c>
      <c r="I663" s="1" t="str">
        <f>_xlfn.LET(_xlpm.sep,":",_xlpm.w,$G663,LEFT(_xlpm.w,FIND(_xlpm.sep,_xlpm.w)-1))</f>
        <v>ɡu</v>
      </c>
      <c r="J663" s="1" t="str">
        <f>_xlfn.LET(_xlpm.sep,":",_xlpm.w,$G663,RIGHT(_xlpm.w,LEN(_xlpm.w)-FIND(_xlpm.sep,_xlpm.w)))</f>
        <v>goo</v>
      </c>
      <c r="K663" s="10">
        <f>_xlfn.LET(_xlpm.w,I663,LEN(_xlpm.w))</f>
        <v>2</v>
      </c>
      <c r="L663" s="10">
        <f>_xlfn.LET(_xlpm.w,J663,LEN(_xlpm.w))</f>
        <v>3</v>
      </c>
      <c r="M663" s="10">
        <f>_xlfn.LET(_xlpm.a,K663,_xlpm.b,L663,MAX(_xlpm.a,_xlpm.b))</f>
        <v>3</v>
      </c>
      <c r="N663" s="10">
        <f>_xlfn.LET(_xlpm.d,(K663,L663),MAX(_xlpm.d)-MIN(_xlpm.d))</f>
        <v>1</v>
      </c>
      <c r="O663" s="1" t="str">
        <f>_xlfn.LET(_xlpm.sep,":",_xlpm.w,$G663,_xlfn.CONCAT("~",RIGHT(_xlpm.w,LEN(_xlpm.w)-FIND(_xlpm.sep,_xlpm.w)),"~"))</f>
        <v>~goo~</v>
      </c>
      <c r="P663" s="1" t="str">
        <f>_xlfn.LET(_xlpm.sep,":",_xlpm.w,$G663,_xlfn.CONCAT("[",LEFT(_xlpm.w,FIND(_xlpm.sep,_xlpm.w)-1),"]"))</f>
        <v>[ɡu]</v>
      </c>
      <c r="Q663" s="14" cm="1">
        <f t="array" ref="Q663">SUM(_xlfn._xlws.FILTER($H$2:$H$7111,_xlfn.MAP($O$2:$O$7111,_xlfn.LAMBDA(_xlpm.x,_xlpm.x=$O663))))</f>
        <v>6.4612326043737584E-4</v>
      </c>
      <c r="R663" s="14">
        <f>$H663/Q663</f>
        <v>0.53846153846153844</v>
      </c>
      <c r="S663" s="14" cm="1">
        <f t="array" ref="S663">SUM(_xlfn._xlws.FILTER($H$2:$H$7111,_xlfn.MAP($P$2:$P$7111,_xlfn.LAMBDA(_xlpm.x,_xlpm.x=$P663))))</f>
        <v>4.4731610337972168E-4</v>
      </c>
      <c r="T663" s="14">
        <f>$H663/S663</f>
        <v>0.77777777777777779</v>
      </c>
      <c r="U663" s="14">
        <f>_xlfn.LET(_xlpm.freq,F663,_xlpm.size,M663+1,_xlpm.F,V663,LOG(1+_xlpm.freq)*LOG(1+_xlpm.size)*_xlpm.F)</f>
        <v>0.40169360771500162</v>
      </c>
      <c r="V663" s="14">
        <f>_xlfn.LET(_xlpm.a,T663,_xlpm.b,R663,2*_xlpm.a*_xlpm.b/(_xlpm.a+_xlpm.b))</f>
        <v>0.63636363636363635</v>
      </c>
      <c r="W663" s="14">
        <f>_xlfn.LET(_xlpm.p,R663,_xlpm.q,T663,LOG(_xlpm.p/_xlpm.q))</f>
        <v>-0.15970084286751191</v>
      </c>
      <c r="X663" s="2"/>
      <c r="AC663" s="2"/>
      <c r="AH663" s="2"/>
      <c r="AI663" s="2"/>
    </row>
    <row r="664" spans="1:35">
      <c r="A664" s="1" t="str">
        <f>_xlfn.LET(_xlpm.sep," : ",CONCATENATE(O664,_xlpm.sep,P664))</f>
        <v>~ngi~ : [ŋɡɪ]</v>
      </c>
      <c r="B664" s="1">
        <f>_xlfn.LET(_xlpm.d,$G664,_xlpm.k,_xlfn.CONCAT(LEFT(TRIM(B$1),1),"*"),COUNTIF(_xlpm.d,_xlpm.k))</f>
        <v>0</v>
      </c>
      <c r="C664" s="1">
        <f>_xlfn.LET(_xlpm.d,$G664,_xlpm.k,_xlfn.CONCAT(LEFT(TRIM(C$1),1),"*"),COUNTIF(_xlpm.d,_xlpm.k))</f>
        <v>0</v>
      </c>
      <c r="D664" s="1">
        <f>_xlfn.LET(_xlpm.d,$G664,_xlpm.k,_xlfn.CONCAT(LEFT(TRIM(D$1),1),"*"),COUNTIF(_xlpm.d,_xlpm.k))</f>
        <v>0</v>
      </c>
      <c r="E664" s="1">
        <f>LOG(F664+1,10)</f>
        <v>1.3617278360175928</v>
      </c>
      <c r="F664" s="7">
        <v>22</v>
      </c>
      <c r="G664" s="9" t="s">
        <v>7040</v>
      </c>
      <c r="H664" s="4">
        <f>F664/freq.sum.r6e</f>
        <v>1.0934393638170974E-3</v>
      </c>
      <c r="I664" s="4" t="str">
        <f>_xlfn.LET(_xlpm.sep,":",_xlpm.w,$G664,LEFT(_xlpm.w,FIND(_xlpm.sep,_xlpm.w)-1))</f>
        <v>ŋɡɪ</v>
      </c>
      <c r="J664" s="4" t="str">
        <f>_xlfn.LET(_xlpm.sep,":",_xlpm.w,$G664,RIGHT(_xlpm.w,LEN(_xlpm.w)-FIND(_xlpm.sep,_xlpm.w)))</f>
        <v>ngi</v>
      </c>
      <c r="K664" s="10">
        <f>_xlfn.LET(_xlpm.w,I664,LEN(_xlpm.w))</f>
        <v>3</v>
      </c>
      <c r="L664" s="10">
        <f>_xlfn.LET(_xlpm.w,J664,LEN(_xlpm.w))</f>
        <v>3</v>
      </c>
      <c r="M664" s="10">
        <f>_xlfn.LET(_xlpm.a,K664,_xlpm.b,L664,MAX(_xlpm.a,_xlpm.b))</f>
        <v>3</v>
      </c>
      <c r="N664" s="10">
        <f>_xlfn.LET(_xlpm.d,(K664,L664),MAX(_xlpm.d)-MIN(_xlpm.d))</f>
        <v>0</v>
      </c>
      <c r="O664" s="1" t="str">
        <f>_xlfn.LET(_xlpm.sep,":",_xlpm.w,$G664,_xlfn.CONCAT("~",RIGHT(_xlpm.w,LEN(_xlpm.w)-FIND(_xlpm.sep,_xlpm.w)),"~"))</f>
        <v>~ngi~</v>
      </c>
      <c r="P664" s="1" t="str">
        <f>_xlfn.LET(_xlpm.sep,":",_xlpm.w,$G664,_xlfn.CONCAT("[",LEFT(_xlpm.w,FIND(_xlpm.sep,_xlpm.w)-1),"]"))</f>
        <v>[ŋɡɪ]</v>
      </c>
      <c r="Q664" s="14" cm="1">
        <f t="array" ref="Q664">SUM(_xlfn._xlws.FILTER($H$2:$H$7109,_xlfn.MAP($O$2:$O$7109,_xlfn.LAMBDA(_xlpm.x,_xlpm.x=$O664))))</f>
        <v>2.2862823061630217E-3</v>
      </c>
      <c r="R664" s="14">
        <f>$H664/Q664</f>
        <v>0.47826086956521741</v>
      </c>
      <c r="S664" s="14" cm="1">
        <f t="array" ref="S664">SUM(_xlfn._xlws.FILTER($H$2:$H$7109,_xlfn.MAP($P$2:$P$7109,_xlfn.LAMBDA(_xlpm.x,_xlpm.x=$P664))))</f>
        <v>1.5904572564612327E-3</v>
      </c>
      <c r="T664" s="14">
        <f>$H664/S664</f>
        <v>0.6875</v>
      </c>
      <c r="U664" s="14">
        <f>_xlfn.LET(_xlpm.freq,F664,_xlpm.size,M664+1,_xlpm.F,V664,LOG(1+_xlpm.freq)*LOG(1+_xlpm.size)*_xlpm.F)</f>
        <v>0.53691671927705853</v>
      </c>
      <c r="V664" s="14">
        <f>_xlfn.LET(_xlpm.a,T664,_xlpm.b,R664,2*_xlpm.a*_xlpm.b/(_xlpm.a+_xlpm.b))</f>
        <v>0.56410256410256421</v>
      </c>
      <c r="W664" s="14">
        <f>_xlfn.LET(_xlpm.p,R664,_xlpm.q,T664,LOG(_xlpm.p/_xlpm.q))</f>
        <v>-0.1576078533616681</v>
      </c>
      <c r="X664" s="2"/>
      <c r="AC664" s="2"/>
      <c r="AH664" s="2"/>
      <c r="AI664" s="2"/>
    </row>
    <row r="665" spans="1:35">
      <c r="A665" s="1" t="str">
        <f>_xlfn.LET(_xlpm.sep," : ",CONCATENATE(O665,_xlpm.sep,P665))</f>
        <v>~spa~ : [speɪ]</v>
      </c>
      <c r="B665" s="1">
        <f>_xlfn.LET(_xlpm.d,$G665,_xlpm.k,_xlfn.CONCAT(LEFT(TRIM(B$1),1),"*"),COUNTIF(_xlpm.d,_xlpm.k))</f>
        <v>0</v>
      </c>
      <c r="C665" s="1">
        <f>_xlfn.LET(_xlpm.d,$G665,_xlpm.k,_xlfn.CONCAT(LEFT(TRIM(C$1),1),"*"),COUNTIF(_xlpm.d,_xlpm.k))</f>
        <v>0</v>
      </c>
      <c r="D665" s="1">
        <f>_xlfn.LET(_xlpm.d,$G665,_xlpm.k,_xlfn.CONCAT(LEFT(TRIM(D$1),1),"*"),COUNTIF(_xlpm.d,_xlpm.k))</f>
        <v>0</v>
      </c>
      <c r="E665" s="1">
        <f>LOG(F665+1,10)</f>
        <v>0.69897000433601875</v>
      </c>
      <c r="F665" s="7">
        <v>4</v>
      </c>
      <c r="G665" s="9" t="s">
        <v>4169</v>
      </c>
      <c r="H665" s="4">
        <f>F665/freq.sum.r6e</f>
        <v>1.9880715705765408E-4</v>
      </c>
      <c r="I665" s="1" t="str">
        <f>_xlfn.LET(_xlpm.sep,":",_xlpm.w,$G665,LEFT(_xlpm.w,FIND(_xlpm.sep,_xlpm.w)-1))</f>
        <v>speɪ</v>
      </c>
      <c r="J665" s="1" t="str">
        <f>_xlfn.LET(_xlpm.sep,":",_xlpm.w,$G665,RIGHT(_xlpm.w,LEN(_xlpm.w)-FIND(_xlpm.sep,_xlpm.w)))</f>
        <v>spa</v>
      </c>
      <c r="K665" s="10">
        <f>_xlfn.LET(_xlpm.w,I665,LEN(_xlpm.w))</f>
        <v>4</v>
      </c>
      <c r="L665" s="10">
        <f>_xlfn.LET(_xlpm.w,J665,LEN(_xlpm.w))</f>
        <v>3</v>
      </c>
      <c r="M665" s="10">
        <f>_xlfn.LET(_xlpm.a,K665,_xlpm.b,L665,MAX(_xlpm.a,_xlpm.b))</f>
        <v>4</v>
      </c>
      <c r="N665" s="10">
        <f>_xlfn.LET(_xlpm.d,(K665,L665),MAX(_xlpm.d)-MIN(_xlpm.d))</f>
        <v>1</v>
      </c>
      <c r="O665" s="1" t="str">
        <f>_xlfn.LET(_xlpm.sep,":",_xlpm.w,$G665,_xlfn.CONCAT("~",RIGHT(_xlpm.w,LEN(_xlpm.w)-FIND(_xlpm.sep,_xlpm.w)),"~"))</f>
        <v>~spa~</v>
      </c>
      <c r="P665" s="1" t="str">
        <f>_xlfn.LET(_xlpm.sep,":",_xlpm.w,$G665,_xlfn.CONCAT("[",LEFT(_xlpm.w,FIND(_xlpm.sep,_xlpm.w)-1),"]"))</f>
        <v>[speɪ]</v>
      </c>
      <c r="Q665" s="14" cm="1">
        <f t="array" ref="Q665">SUM(_xlfn._xlws.FILTER($H$2:$H$7117,_xlfn.MAP($O$2:$O$7117,_xlfn.LAMBDA(_xlpm.x,_xlpm.x=$O665))))</f>
        <v>4.9701789264413525E-4</v>
      </c>
      <c r="R665" s="14">
        <f>$H665/Q665</f>
        <v>0.39999999999999997</v>
      </c>
      <c r="S665" s="14" cm="1">
        <f t="array" ref="S665">SUM(_xlfn._xlws.FILTER($H$2:$H$7117,_xlfn.MAP($P$2:$P$7117,_xlfn.LAMBDA(_xlpm.x,_xlpm.x=$P665))))</f>
        <v>3.4791252485089465E-4</v>
      </c>
      <c r="T665" s="14">
        <f>$H665/S665</f>
        <v>0.5714285714285714</v>
      </c>
      <c r="U665" s="14">
        <f>_xlfn.LET(_xlpm.freq,F665,_xlpm.size,M665+1,_xlpm.F,V665,LOG(1+_xlpm.freq)*LOG(1+_xlpm.size)*_xlpm.F)</f>
        <v>0.25595500369634533</v>
      </c>
      <c r="V665" s="14">
        <f>_xlfn.LET(_xlpm.a,T665,_xlpm.b,R665,2*_xlpm.a*_xlpm.b/(_xlpm.a+_xlpm.b))</f>
        <v>0.47058823529411764</v>
      </c>
      <c r="W665" s="14">
        <f>_xlfn.LET(_xlpm.p,R665,_xlpm.q,T665,LOG(_xlpm.p/_xlpm.q))</f>
        <v>-0.15490195998574319</v>
      </c>
      <c r="X665" s="2"/>
      <c r="AC665" s="2"/>
      <c r="AH665" s="2"/>
      <c r="AI665" s="2"/>
    </row>
    <row r="666" spans="1:35">
      <c r="A666" s="1" t="str">
        <f>_xlfn.LET(_xlpm.sep," : ",CONCATENATE(O666,_xlpm.sep,P666))</f>
        <v>~pri~ : [pɹaɪ]</v>
      </c>
      <c r="B666" s="1">
        <f>_xlfn.LET(_xlpm.d,$G666,_xlpm.k,_xlfn.CONCAT(LEFT(TRIM(B$1),1),"*"),COUNTIF(_xlpm.d,_xlpm.k))</f>
        <v>0</v>
      </c>
      <c r="C666" s="1">
        <f>_xlfn.LET(_xlpm.d,$G666,_xlpm.k,_xlfn.CONCAT(LEFT(TRIM(C$1),1),"*"),COUNTIF(_xlpm.d,_xlpm.k))</f>
        <v>0</v>
      </c>
      <c r="D666" s="1">
        <f>_xlfn.LET(_xlpm.d,$G666,_xlpm.k,_xlfn.CONCAT(LEFT(TRIM(D$1),1),"*"),COUNTIF(_xlpm.d,_xlpm.k))</f>
        <v>0</v>
      </c>
      <c r="E666" s="1">
        <f>LOG(F666+1,10)</f>
        <v>0.90308998699194343</v>
      </c>
      <c r="F666" s="7">
        <v>7</v>
      </c>
      <c r="G666" s="9" t="s">
        <v>3813</v>
      </c>
      <c r="H666" s="4">
        <f>F666/freq.sum.r6e</f>
        <v>3.4791252485089465E-4</v>
      </c>
      <c r="I666" s="1" t="str">
        <f>_xlfn.LET(_xlpm.sep,":",_xlpm.w,$G666,LEFT(_xlpm.w,FIND(_xlpm.sep,_xlpm.w)-1))</f>
        <v>pɹaɪ</v>
      </c>
      <c r="J666" s="1" t="str">
        <f>_xlfn.LET(_xlpm.sep,":",_xlpm.w,$G666,RIGHT(_xlpm.w,LEN(_xlpm.w)-FIND(_xlpm.sep,_xlpm.w)))</f>
        <v>pri</v>
      </c>
      <c r="K666" s="10">
        <f>_xlfn.LET(_xlpm.w,I666,LEN(_xlpm.w))</f>
        <v>4</v>
      </c>
      <c r="L666" s="10">
        <f>_xlfn.LET(_xlpm.w,J666,LEN(_xlpm.w))</f>
        <v>3</v>
      </c>
      <c r="M666" s="10">
        <f>_xlfn.LET(_xlpm.a,K666,_xlpm.b,L666,MAX(_xlpm.a,_xlpm.b))</f>
        <v>4</v>
      </c>
      <c r="N666" s="10">
        <f>_xlfn.LET(_xlpm.d,(K666,L666),MAX(_xlpm.d)-MIN(_xlpm.d))</f>
        <v>1</v>
      </c>
      <c r="O666" s="1" t="str">
        <f>_xlfn.LET(_xlpm.sep,":",_xlpm.w,$G666,_xlfn.CONCAT("~",RIGHT(_xlpm.w,LEN(_xlpm.w)-FIND(_xlpm.sep,_xlpm.w)),"~"))</f>
        <v>~pri~</v>
      </c>
      <c r="P666" s="1" t="str">
        <f>_xlfn.LET(_xlpm.sep,":",_xlpm.w,$G666,_xlfn.CONCAT("[",LEFT(_xlpm.w,FIND(_xlpm.sep,_xlpm.w)-1),"]"))</f>
        <v>[pɹaɪ]</v>
      </c>
      <c r="Q666" s="14" cm="1">
        <f t="array" ref="Q666">SUM(_xlfn._xlws.FILTER($H$2:$H$7117,_xlfn.MAP($O$2:$O$7117,_xlfn.LAMBDA(_xlpm.x,_xlpm.x=$O666))))</f>
        <v>1.540755467196819E-3</v>
      </c>
      <c r="R666" s="14">
        <f>$H666/Q666</f>
        <v>0.22580645161290325</v>
      </c>
      <c r="S666" s="14" cm="1">
        <f t="array" ref="S666">SUM(_xlfn._xlws.FILTER($H$2:$H$7117,_xlfn.MAP($P$2:$P$7117,_xlfn.LAMBDA(_xlpm.x,_xlpm.x=$P666))))</f>
        <v>1.0934393638170974E-3</v>
      </c>
      <c r="T666" s="14">
        <f>$H666/S666</f>
        <v>0.31818181818181818</v>
      </c>
      <c r="U666" s="14">
        <f>_xlfn.LET(_xlpm.freq,F666,_xlpm.size,M666+1,_xlpm.F,V666,LOG(1+_xlpm.freq)*LOG(1+_xlpm.size)*_xlpm.F)</f>
        <v>0.18562959313611721</v>
      </c>
      <c r="V666" s="14">
        <f>_xlfn.LET(_xlpm.a,T666,_xlpm.b,R666,2*_xlpm.a*_xlpm.b/(_xlpm.a+_xlpm.b))</f>
        <v>0.26415094339622647</v>
      </c>
      <c r="W666" s="14">
        <f>_xlfn.LET(_xlpm.p,R666,_xlpm.q,T666,LOG(_xlpm.p/_xlpm.q))</f>
        <v>-0.14893901301206641</v>
      </c>
      <c r="X666" s="2"/>
      <c r="AC666" s="2"/>
      <c r="AH666" s="2"/>
      <c r="AI666" s="2"/>
    </row>
    <row r="667" spans="1:35">
      <c r="A667" s="1" t="str">
        <f>_xlfn.LET(_xlpm.sep," : ",CONCATENATE(O667,_xlpm.sep,P667))</f>
        <v>~dve~ : [dvə]</v>
      </c>
      <c r="B667" s="1">
        <f>_xlfn.LET(_xlpm.d,$G667,_xlpm.k,_xlfn.CONCAT(LEFT(TRIM(B$1),1),"*"),COUNTIF(_xlpm.d,_xlpm.k))</f>
        <v>0</v>
      </c>
      <c r="C667" s="1">
        <f>_xlfn.LET(_xlpm.d,$G667,_xlpm.k,_xlfn.CONCAT(LEFT(TRIM(C$1),1),"*"),COUNTIF(_xlpm.d,_xlpm.k))</f>
        <v>0</v>
      </c>
      <c r="D667" s="1">
        <f>_xlfn.LET(_xlpm.d,$G667,_xlpm.k,_xlfn.CONCAT(LEFT(TRIM(D$1),1),"*"),COUNTIF(_xlpm.d,_xlpm.k))</f>
        <v>0</v>
      </c>
      <c r="E667" s="1">
        <f>LOG(F667+1,10)</f>
        <v>0.47712125471966244</v>
      </c>
      <c r="F667" s="7">
        <v>2</v>
      </c>
      <c r="G667" s="9" t="s">
        <v>515</v>
      </c>
      <c r="H667" s="4">
        <f>F667/freq.sum.r6e</f>
        <v>9.9403578528827041E-5</v>
      </c>
      <c r="I667" s="1" t="str">
        <f>_xlfn.LET(_xlpm.sep,":",_xlpm.w,$G667,LEFT(_xlpm.w,FIND(_xlpm.sep,_xlpm.w)-1))</f>
        <v>dvə</v>
      </c>
      <c r="J667" s="1" t="str">
        <f>_xlfn.LET(_xlpm.sep,":",_xlpm.w,$G667,RIGHT(_xlpm.w,LEN(_xlpm.w)-FIND(_xlpm.sep,_xlpm.w)))</f>
        <v>dve</v>
      </c>
      <c r="K667" s="10">
        <f>_xlfn.LET(_xlpm.w,I667,LEN(_xlpm.w))</f>
        <v>3</v>
      </c>
      <c r="L667" s="10">
        <f>_xlfn.LET(_xlpm.w,J667,LEN(_xlpm.w))</f>
        <v>3</v>
      </c>
      <c r="M667" s="10">
        <f>_xlfn.LET(_xlpm.a,K667,_xlpm.b,L667,MAX(_xlpm.a,_xlpm.b))</f>
        <v>3</v>
      </c>
      <c r="N667" s="10">
        <f>_xlfn.LET(_xlpm.d,(K667,L667),MAX(_xlpm.d)-MIN(_xlpm.d))</f>
        <v>0</v>
      </c>
      <c r="O667" s="1" t="str">
        <f>_xlfn.LET(_xlpm.sep,":",_xlpm.w,$G667,_xlfn.CONCAT("~",RIGHT(_xlpm.w,LEN(_xlpm.w)-FIND(_xlpm.sep,_xlpm.w)),"~"))</f>
        <v>~dve~</v>
      </c>
      <c r="P667" s="1" t="str">
        <f>_xlfn.LET(_xlpm.sep,":",_xlpm.w,$G667,_xlfn.CONCAT("[",LEFT(_xlpm.w,FIND(_xlpm.sep,_xlpm.w)-1),"]"))</f>
        <v>[dvə]</v>
      </c>
      <c r="Q667" s="14" cm="1">
        <f t="array" ref="Q667">SUM(_xlfn._xlws.FILTER($H$2:$H$7117,_xlfn.MAP($O$2:$O$7117,_xlfn.LAMBDA(_xlpm.x,_xlpm.x=$O667))))</f>
        <v>3.479125248508946E-4</v>
      </c>
      <c r="R667" s="14">
        <f>$H667/Q667</f>
        <v>0.28571428571428575</v>
      </c>
      <c r="S667" s="14" cm="1">
        <f t="array" ref="S667">SUM(_xlfn._xlws.FILTER($H$2:$H$7117,_xlfn.MAP($P$2:$P$7117,_xlfn.LAMBDA(_xlpm.x,_xlpm.x=$P667))))</f>
        <v>2.4850894632206762E-4</v>
      </c>
      <c r="T667" s="14">
        <f>$H667/S667</f>
        <v>0.39999999999999997</v>
      </c>
      <c r="U667" s="14">
        <f>_xlfn.LET(_xlpm.freq,F667,_xlpm.size,M667+1,_xlpm.F,V667,LOG(1+_xlpm.freq)*LOG(1+_xlpm.size)*_xlpm.F)</f>
        <v>0.11116448182673641</v>
      </c>
      <c r="V667" s="14">
        <f>_xlfn.LET(_xlpm.a,T667,_xlpm.b,R667,2*_xlpm.a*_xlpm.b/(_xlpm.a+_xlpm.b))</f>
        <v>0.33333333333333337</v>
      </c>
      <c r="W667" s="14">
        <f>_xlfn.LET(_xlpm.p,R667,_xlpm.q,T667,LOG(_xlpm.p/_xlpm.q))</f>
        <v>-0.14612803567823796</v>
      </c>
      <c r="X667" s="2"/>
      <c r="AC667" s="2"/>
      <c r="AH667" s="2"/>
      <c r="AI667" s="2"/>
    </row>
    <row r="668" spans="1:35">
      <c r="A668" s="1" t="str">
        <f>_xlfn.LET(_xlpm.sep," : ",CONCATENATE(O668,_xlpm.sep,P668))</f>
        <v>~nme~ : [nmə]</v>
      </c>
      <c r="B668" s="1">
        <f>_xlfn.LET(_xlpm.d,$G668,_xlpm.k,_xlfn.CONCAT(LEFT(TRIM(B$1),1),"*"),COUNTIF(_xlpm.d,_xlpm.k))</f>
        <v>0</v>
      </c>
      <c r="C668" s="1">
        <f>_xlfn.LET(_xlpm.d,$G668,_xlpm.k,_xlfn.CONCAT(LEFT(TRIM(C$1),1),"*"),COUNTIF(_xlpm.d,_xlpm.k))</f>
        <v>0</v>
      </c>
      <c r="D668" s="1">
        <f>_xlfn.LET(_xlpm.d,$G668,_xlpm.k,_xlfn.CONCAT(LEFT(TRIM(D$1),1),"*"),COUNTIF(_xlpm.d,_xlpm.k))</f>
        <v>1</v>
      </c>
      <c r="E668" s="1">
        <f>LOG(F668+1,10)</f>
        <v>0.47712125471966244</v>
      </c>
      <c r="F668" s="7">
        <v>2</v>
      </c>
      <c r="G668" s="9" t="s">
        <v>3034</v>
      </c>
      <c r="H668" s="4">
        <f>F668/freq.sum.r6e</f>
        <v>9.9403578528827041E-5</v>
      </c>
      <c r="I668" s="1" t="str">
        <f>_xlfn.LET(_xlpm.sep,":",_xlpm.w,$G668,LEFT(_xlpm.w,FIND(_xlpm.sep,_xlpm.w)-1))</f>
        <v>nmə</v>
      </c>
      <c r="J668" s="1" t="str">
        <f>_xlfn.LET(_xlpm.sep,":",_xlpm.w,$G668,RIGHT(_xlpm.w,LEN(_xlpm.w)-FIND(_xlpm.sep,_xlpm.w)))</f>
        <v>nme</v>
      </c>
      <c r="K668" s="10">
        <f>_xlfn.LET(_xlpm.w,I668,LEN(_xlpm.w))</f>
        <v>3</v>
      </c>
      <c r="L668" s="10">
        <f>_xlfn.LET(_xlpm.w,J668,LEN(_xlpm.w))</f>
        <v>3</v>
      </c>
      <c r="M668" s="10">
        <f>_xlfn.LET(_xlpm.a,K668,_xlpm.b,L668,MAX(_xlpm.a,_xlpm.b))</f>
        <v>3</v>
      </c>
      <c r="N668" s="10">
        <f>_xlfn.LET(_xlpm.d,(K668,L668),MAX(_xlpm.d)-MIN(_xlpm.d))</f>
        <v>0</v>
      </c>
      <c r="O668" s="1" t="str">
        <f>_xlfn.LET(_xlpm.sep,":",_xlpm.w,$G668,_xlfn.CONCAT("~",RIGHT(_xlpm.w,LEN(_xlpm.w)-FIND(_xlpm.sep,_xlpm.w)),"~"))</f>
        <v>~nme~</v>
      </c>
      <c r="P668" s="1" t="str">
        <f>_xlfn.LET(_xlpm.sep,":",_xlpm.w,$G668,_xlfn.CONCAT("[",LEFT(_xlpm.w,FIND(_xlpm.sep,_xlpm.w)-1),"]"))</f>
        <v>[nmə]</v>
      </c>
      <c r="Q668" s="14" cm="1">
        <f t="array" ref="Q668">SUM(_xlfn._xlws.FILTER($H$2:$H$7117,_xlfn.MAP($O$2:$O$7117,_xlfn.LAMBDA(_xlpm.x,_xlpm.x=$O668))))</f>
        <v>3.479125248508946E-4</v>
      </c>
      <c r="R668" s="14">
        <f>$H668/Q668</f>
        <v>0.28571428571428575</v>
      </c>
      <c r="S668" s="14" cm="1">
        <f t="array" ref="S668">SUM(_xlfn._xlws.FILTER($H$2:$H$7117,_xlfn.MAP($P$2:$P$7117,_xlfn.LAMBDA(_xlpm.x,_xlpm.x=$P668))))</f>
        <v>2.4850894632206762E-4</v>
      </c>
      <c r="T668" s="14">
        <f>$H668/S668</f>
        <v>0.39999999999999997</v>
      </c>
      <c r="U668" s="14">
        <f>_xlfn.LET(_xlpm.freq,F668,_xlpm.size,M668+1,_xlpm.F,V668,LOG(1+_xlpm.freq)*LOG(1+_xlpm.size)*_xlpm.F)</f>
        <v>0.11116448182673641</v>
      </c>
      <c r="V668" s="14">
        <f>_xlfn.LET(_xlpm.a,T668,_xlpm.b,R668,2*_xlpm.a*_xlpm.b/(_xlpm.a+_xlpm.b))</f>
        <v>0.33333333333333337</v>
      </c>
      <c r="W668" s="14">
        <f>_xlfn.LET(_xlpm.p,R668,_xlpm.q,T668,LOG(_xlpm.p/_xlpm.q))</f>
        <v>-0.14612803567823796</v>
      </c>
      <c r="X668" s="2"/>
      <c r="AC668" s="2"/>
      <c r="AH668" s="2"/>
      <c r="AI668" s="2"/>
    </row>
    <row r="669" spans="1:35">
      <c r="A669" s="1" t="str">
        <f>_xlfn.LET(_xlpm.sep," : ",CONCATENATE(O669,_xlpm.sep,P669))</f>
        <v>~bly~ : [bli]</v>
      </c>
      <c r="B669" s="1">
        <f>_xlfn.LET(_xlpm.d,$G669,_xlpm.k,_xlfn.CONCAT(LEFT(TRIM(B$1),1),"*"),COUNTIF(_xlpm.d,_xlpm.k))</f>
        <v>0</v>
      </c>
      <c r="C669" s="1">
        <f>_xlfn.LET(_xlpm.d,$G669,_xlpm.k,_xlfn.CONCAT(LEFT(TRIM(C$1),1),"*"),COUNTIF(_xlpm.d,_xlpm.k))</f>
        <v>0</v>
      </c>
      <c r="D669" s="1">
        <f>_xlfn.LET(_xlpm.d,$G669,_xlpm.k,_xlfn.CONCAT(LEFT(TRIM(D$1),1),"*"),COUNTIF(_xlpm.d,_xlpm.k))</f>
        <v>0</v>
      </c>
      <c r="E669" s="1">
        <f>LOG(F669+1,10)</f>
        <v>0.90308998699194343</v>
      </c>
      <c r="F669" s="7">
        <v>7</v>
      </c>
      <c r="G669" s="9" t="s">
        <v>158</v>
      </c>
      <c r="H669" s="4">
        <f>F669/freq.sum.r6e</f>
        <v>3.4791252485089465E-4</v>
      </c>
      <c r="I669" s="1" t="str">
        <f>_xlfn.LET(_xlpm.sep,":",_xlpm.w,$G669,LEFT(_xlpm.w,FIND(_xlpm.sep,_xlpm.w)-1))</f>
        <v>bli</v>
      </c>
      <c r="J669" s="1" t="str">
        <f>_xlfn.LET(_xlpm.sep,":",_xlpm.w,$G669,RIGHT(_xlpm.w,LEN(_xlpm.w)-FIND(_xlpm.sep,_xlpm.w)))</f>
        <v>bly</v>
      </c>
      <c r="K669" s="10">
        <f>_xlfn.LET(_xlpm.w,I669,LEN(_xlpm.w))</f>
        <v>3</v>
      </c>
      <c r="L669" s="10">
        <f>_xlfn.LET(_xlpm.w,J669,LEN(_xlpm.w))</f>
        <v>3</v>
      </c>
      <c r="M669" s="10">
        <f>_xlfn.LET(_xlpm.a,K669,_xlpm.b,L669,MAX(_xlpm.a,_xlpm.b))</f>
        <v>3</v>
      </c>
      <c r="N669" s="10">
        <f>_xlfn.LET(_xlpm.d,(K669,L669),MAX(_xlpm.d)-MIN(_xlpm.d))</f>
        <v>0</v>
      </c>
      <c r="O669" s="1" t="str">
        <f>_xlfn.LET(_xlpm.sep,":",_xlpm.w,$G669,_xlfn.CONCAT("~",RIGHT(_xlpm.w,LEN(_xlpm.w)-FIND(_xlpm.sep,_xlpm.w)),"~"))</f>
        <v>~bly~</v>
      </c>
      <c r="P669" s="1" t="str">
        <f>_xlfn.LET(_xlpm.sep,":",_xlpm.w,$G669,_xlfn.CONCAT("[",LEFT(_xlpm.w,FIND(_xlpm.sep,_xlpm.w)-1),"]"))</f>
        <v>[bli]</v>
      </c>
      <c r="Q669" s="14" cm="1">
        <f t="array" ref="Q669">SUM(_xlfn._xlws.FILTER($H$2:$H$7117,_xlfn.MAP($O$2:$O$7117,_xlfn.LAMBDA(_xlpm.x,_xlpm.x=$O669))))</f>
        <v>1.4413518886679921E-3</v>
      </c>
      <c r="R669" s="14">
        <f>$H669/Q669</f>
        <v>0.2413793103448276</v>
      </c>
      <c r="S669" s="14" cm="1">
        <f t="array" ref="S669">SUM(_xlfn._xlws.FILTER($H$2:$H$7117,_xlfn.MAP($P$2:$P$7117,_xlfn.LAMBDA(_xlpm.x,_xlpm.x=$P669))))</f>
        <v>1.043737574552684E-3</v>
      </c>
      <c r="T669" s="14">
        <f>$H669/S669</f>
        <v>0.33333333333333331</v>
      </c>
      <c r="U669" s="14">
        <f>_xlfn.LET(_xlpm.freq,F669,_xlpm.size,M669+1,_xlpm.F,V669,LOG(1+_xlpm.freq)*LOG(1+_xlpm.size)*_xlpm.F)</f>
        <v>0.17674518739460074</v>
      </c>
      <c r="V669" s="14">
        <f>_xlfn.LET(_xlpm.a,T669,_xlpm.b,R669,2*_xlpm.a*_xlpm.b/(_xlpm.a+_xlpm.b))</f>
        <v>0.28000000000000003</v>
      </c>
      <c r="W669" s="14">
        <f>_xlfn.LET(_xlpm.p,R669,_xlpm.q,T669,LOG(_xlpm.p/_xlpm.q))</f>
        <v>-0.14017870316503675</v>
      </c>
      <c r="X669" s="2"/>
      <c r="AC669" s="2"/>
      <c r="AH669" s="2"/>
      <c r="AI669" s="2"/>
    </row>
    <row r="670" spans="1:35">
      <c r="A670" s="1" t="str">
        <f>_xlfn.LET(_xlpm.sep," : ",CONCATENATE(O670,_xlpm.sep,P670))</f>
        <v>~nte~ : [ntɛ]</v>
      </c>
      <c r="B670" s="1">
        <f>_xlfn.LET(_xlpm.d,$G670,_xlpm.k,_xlfn.CONCAT(LEFT(TRIM(B$1),1),"*"),COUNTIF(_xlpm.d,_xlpm.k))</f>
        <v>0</v>
      </c>
      <c r="C670" s="1">
        <f>_xlfn.LET(_xlpm.d,$G670,_xlpm.k,_xlfn.CONCAT(LEFT(TRIM(C$1),1),"*"),COUNTIF(_xlpm.d,_xlpm.k))</f>
        <v>0</v>
      </c>
      <c r="D670" s="1">
        <f>_xlfn.LET(_xlpm.d,$G670,_xlpm.k,_xlfn.CONCAT(LEFT(TRIM(D$1),1),"*"),COUNTIF(_xlpm.d,_xlpm.k))</f>
        <v>1</v>
      </c>
      <c r="E670" s="1">
        <f>LOG(F670+1,10)</f>
        <v>0.77815125038364352</v>
      </c>
      <c r="F670" s="7">
        <v>5</v>
      </c>
      <c r="G670" s="9" t="s">
        <v>3195</v>
      </c>
      <c r="H670" s="4">
        <f>F670/freq.sum.r6e</f>
        <v>2.4850894632206757E-4</v>
      </c>
      <c r="I670" s="1" t="str">
        <f>_xlfn.LET(_xlpm.sep,":",_xlpm.w,$G670,LEFT(_xlpm.w,FIND(_xlpm.sep,_xlpm.w)-1))</f>
        <v>ntɛ</v>
      </c>
      <c r="J670" s="1" t="str">
        <f>_xlfn.LET(_xlpm.sep,":",_xlpm.w,$G670,RIGHT(_xlpm.w,LEN(_xlpm.w)-FIND(_xlpm.sep,_xlpm.w)))</f>
        <v>nte</v>
      </c>
      <c r="K670" s="10">
        <f>_xlfn.LET(_xlpm.w,I670,LEN(_xlpm.w))</f>
        <v>3</v>
      </c>
      <c r="L670" s="10">
        <f>_xlfn.LET(_xlpm.w,J670,LEN(_xlpm.w))</f>
        <v>3</v>
      </c>
      <c r="M670" s="10">
        <f>_xlfn.LET(_xlpm.a,K670,_xlpm.b,L670,MAX(_xlpm.a,_xlpm.b))</f>
        <v>3</v>
      </c>
      <c r="N670" s="10">
        <f>_xlfn.LET(_xlpm.d,(K670,L670),MAX(_xlpm.d)-MIN(_xlpm.d))</f>
        <v>0</v>
      </c>
      <c r="O670" s="1" t="str">
        <f>_xlfn.LET(_xlpm.sep,":",_xlpm.w,$G670,_xlfn.CONCAT("~",RIGHT(_xlpm.w,LEN(_xlpm.w)-FIND(_xlpm.sep,_xlpm.w)),"~"))</f>
        <v>~nte~</v>
      </c>
      <c r="P670" s="1" t="str">
        <f>_xlfn.LET(_xlpm.sep,":",_xlpm.w,$G670,_xlfn.CONCAT("[",LEFT(_xlpm.w,FIND(_xlpm.sep,_xlpm.w)-1),"]"))</f>
        <v>[ntɛ]</v>
      </c>
      <c r="Q670" s="14" cm="1">
        <f t="array" ref="Q670">SUM(_xlfn._xlws.FILTER($H$2:$H$7117,_xlfn.MAP($O$2:$O$7117,_xlfn.LAMBDA(_xlpm.x,_xlpm.x=$O670))))</f>
        <v>1.5904572564612324E-3</v>
      </c>
      <c r="R670" s="14">
        <f>$H670/Q670</f>
        <v>0.15625</v>
      </c>
      <c r="S670" s="14" cm="1">
        <f t="array" ref="S670">SUM(_xlfn._xlws.FILTER($H$2:$H$7117,_xlfn.MAP($P$2:$P$7117,_xlfn.LAMBDA(_xlpm.x,_xlpm.x=$P670))))</f>
        <v>1.1928429423459243E-3</v>
      </c>
      <c r="T670" s="14">
        <f>$H670/S670</f>
        <v>0.20833333333333334</v>
      </c>
      <c r="U670" s="14">
        <f>_xlfn.LET(_xlpm.freq,F670,_xlpm.size,M670+1,_xlpm.F,V670,LOG(1+_xlpm.freq)*LOG(1+_xlpm.size)*_xlpm.F)</f>
        <v>9.7125782652631054E-2</v>
      </c>
      <c r="V670" s="14">
        <f>_xlfn.LET(_xlpm.a,T670,_xlpm.b,R670,2*_xlpm.a*_xlpm.b/(_xlpm.a+_xlpm.b))</f>
        <v>0.17857142857142858</v>
      </c>
      <c r="W670" s="14">
        <f>_xlfn.LET(_xlpm.p,R670,_xlpm.q,T670,LOG(_xlpm.p/_xlpm.q))</f>
        <v>-0.12493873660829995</v>
      </c>
      <c r="X670" s="2"/>
      <c r="AC670" s="2"/>
      <c r="AH670" s="2"/>
      <c r="AI670" s="2"/>
    </row>
    <row r="671" spans="1:35">
      <c r="A671" s="1" t="str">
        <f>_xlfn.LET(_xlpm.sep," : ",CONCATENATE(O671,_xlpm.sep,P671))</f>
        <v>~dou~ : [daʊ]</v>
      </c>
      <c r="B671" s="1">
        <f>_xlfn.LET(_xlpm.d,$G671,_xlpm.k,_xlfn.CONCAT(LEFT(TRIM(B$1),1),"*"),COUNTIF(_xlpm.d,_xlpm.k))</f>
        <v>0</v>
      </c>
      <c r="C671" s="1">
        <f>_xlfn.LET(_xlpm.d,$G671,_xlpm.k,_xlfn.CONCAT(LEFT(TRIM(C$1),1),"*"),COUNTIF(_xlpm.d,_xlpm.k))</f>
        <v>0</v>
      </c>
      <c r="D671" s="1">
        <f>_xlfn.LET(_xlpm.d,$G671,_xlpm.k,_xlfn.CONCAT(LEFT(TRIM(D$1),1),"*"),COUNTIF(_xlpm.d,_xlpm.k))</f>
        <v>0</v>
      </c>
      <c r="E671" s="1">
        <f>LOG(F671+1,10)</f>
        <v>0.30102999566398114</v>
      </c>
      <c r="F671" s="7">
        <v>1</v>
      </c>
      <c r="G671" s="9" t="s">
        <v>434</v>
      </c>
      <c r="H671" s="4">
        <f>F671/freq.sum.r6e</f>
        <v>4.9701789264413521E-5</v>
      </c>
      <c r="I671" s="1" t="str">
        <f>_xlfn.LET(_xlpm.sep,":",_xlpm.w,$G671,LEFT(_xlpm.w,FIND(_xlpm.sep,_xlpm.w)-1))</f>
        <v>daʊ</v>
      </c>
      <c r="J671" s="1" t="str">
        <f>_xlfn.LET(_xlpm.sep,":",_xlpm.w,$G671,RIGHT(_xlpm.w,LEN(_xlpm.w)-FIND(_xlpm.sep,_xlpm.w)))</f>
        <v>dou</v>
      </c>
      <c r="K671" s="10">
        <f>_xlfn.LET(_xlpm.w,I671,LEN(_xlpm.w))</f>
        <v>3</v>
      </c>
      <c r="L671" s="10">
        <f>_xlfn.LET(_xlpm.w,J671,LEN(_xlpm.w))</f>
        <v>3</v>
      </c>
      <c r="M671" s="10">
        <f>_xlfn.LET(_xlpm.a,K671,_xlpm.b,L671,MAX(_xlpm.a,_xlpm.b))</f>
        <v>3</v>
      </c>
      <c r="N671" s="10">
        <f>_xlfn.LET(_xlpm.d,(K671,L671),MAX(_xlpm.d)-MIN(_xlpm.d))</f>
        <v>0</v>
      </c>
      <c r="O671" s="1" t="str">
        <f>_xlfn.LET(_xlpm.sep,":",_xlpm.w,$G671,_xlfn.CONCAT("~",RIGHT(_xlpm.w,LEN(_xlpm.w)-FIND(_xlpm.sep,_xlpm.w)),"~"))</f>
        <v>~dou~</v>
      </c>
      <c r="P671" s="1" t="str">
        <f>_xlfn.LET(_xlpm.sep,":",_xlpm.w,$G671,_xlfn.CONCAT("[",LEFT(_xlpm.w,FIND(_xlpm.sep,_xlpm.w)-1),"]"))</f>
        <v>[daʊ]</v>
      </c>
      <c r="Q671" s="14" cm="1">
        <f t="array" ref="Q671">SUM(_xlfn._xlws.FILTER($H$2:$H$7117,_xlfn.MAP($O$2:$O$7117,_xlfn.LAMBDA(_xlpm.x,_xlpm.x=$O671))))</f>
        <v>3.9761431411530816E-4</v>
      </c>
      <c r="R671" s="14">
        <f>$H671/Q671</f>
        <v>0.125</v>
      </c>
      <c r="S671" s="14" cm="1">
        <f t="array" ref="S671">SUM(_xlfn._xlws.FILTER($H$2:$H$7117,_xlfn.MAP($P$2:$P$7117,_xlfn.LAMBDA(_xlpm.x,_xlpm.x=$P671))))</f>
        <v>2.9821073558648114E-4</v>
      </c>
      <c r="T671" s="14">
        <f>$H671/S671</f>
        <v>0.16666666666666666</v>
      </c>
      <c r="U671" s="14">
        <f>_xlfn.LET(_xlpm.freq,F671,_xlpm.size,M671+1,_xlpm.F,V671,LOG(1+_xlpm.freq)*LOG(1+_xlpm.size)*_xlpm.F)</f>
        <v>3.0058705339217815E-2</v>
      </c>
      <c r="V671" s="14">
        <f>_xlfn.LET(_xlpm.a,T671,_xlpm.b,R671,2*_xlpm.a*_xlpm.b/(_xlpm.a+_xlpm.b))</f>
        <v>0.14285714285714288</v>
      </c>
      <c r="W671" s="14">
        <f>_xlfn.LET(_xlpm.p,R671,_xlpm.q,T671,LOG(_xlpm.p/_xlpm.q))</f>
        <v>-0.12493873660829995</v>
      </c>
      <c r="X671" s="2"/>
      <c r="AC671" s="2"/>
      <c r="AH671" s="2"/>
      <c r="AI671" s="2"/>
    </row>
    <row r="672" spans="1:35">
      <c r="A672" s="1" t="str">
        <f>_xlfn.LET(_xlpm.sep," : ",CONCATENATE(O672,_xlpm.sep,P672))</f>
        <v>~how~ : [hɑ]</v>
      </c>
      <c r="B672" s="1">
        <f>_xlfn.LET(_xlpm.d,$G672,_xlpm.k,_xlfn.CONCAT(LEFT(TRIM(B$1),1),"*"),COUNTIF(_xlpm.d,_xlpm.k))</f>
        <v>0</v>
      </c>
      <c r="C672" s="1">
        <f>_xlfn.LET(_xlpm.d,$G672,_xlpm.k,_xlfn.CONCAT(LEFT(TRIM(C$1),1),"*"),COUNTIF(_xlpm.d,_xlpm.k))</f>
        <v>0</v>
      </c>
      <c r="D672" s="1">
        <f>_xlfn.LET(_xlpm.d,$G672,_xlpm.k,_xlfn.CONCAT(LEFT(TRIM(D$1),1),"*"),COUNTIF(_xlpm.d,_xlpm.k))</f>
        <v>0</v>
      </c>
      <c r="E672" s="1">
        <f>LOG(F672+1,10)</f>
        <v>0.30102999566398114</v>
      </c>
      <c r="F672" s="7">
        <v>1</v>
      </c>
      <c r="G672" s="9" t="s">
        <v>1283</v>
      </c>
      <c r="H672" s="4">
        <f>F672/freq.sum.r6e</f>
        <v>4.9701789264413521E-5</v>
      </c>
      <c r="I672" s="1" t="str">
        <f>_xlfn.LET(_xlpm.sep,":",_xlpm.w,$G672,LEFT(_xlpm.w,FIND(_xlpm.sep,_xlpm.w)-1))</f>
        <v>hɑ</v>
      </c>
      <c r="J672" s="1" t="str">
        <f>_xlfn.LET(_xlpm.sep,":",_xlpm.w,$G672,RIGHT(_xlpm.w,LEN(_xlpm.w)-FIND(_xlpm.sep,_xlpm.w)))</f>
        <v>how</v>
      </c>
      <c r="K672" s="10">
        <f>_xlfn.LET(_xlpm.w,I672,LEN(_xlpm.w))</f>
        <v>2</v>
      </c>
      <c r="L672" s="10">
        <f>_xlfn.LET(_xlpm.w,J672,LEN(_xlpm.w))</f>
        <v>3</v>
      </c>
      <c r="M672" s="10">
        <f>_xlfn.LET(_xlpm.a,K672,_xlpm.b,L672,MAX(_xlpm.a,_xlpm.b))</f>
        <v>3</v>
      </c>
      <c r="N672" s="10">
        <f>_xlfn.LET(_xlpm.d,(K672,L672),MAX(_xlpm.d)-MIN(_xlpm.d))</f>
        <v>1</v>
      </c>
      <c r="O672" s="1" t="str">
        <f>_xlfn.LET(_xlpm.sep,":",_xlpm.w,$G672,_xlfn.CONCAT("~",RIGHT(_xlpm.w,LEN(_xlpm.w)-FIND(_xlpm.sep,_xlpm.w)),"~"))</f>
        <v>~how~</v>
      </c>
      <c r="P672" s="1" t="str">
        <f>_xlfn.LET(_xlpm.sep,":",_xlpm.w,$G672,_xlfn.CONCAT("[",LEFT(_xlpm.w,FIND(_xlpm.sep,_xlpm.w)-1),"]"))</f>
        <v>[hɑ]</v>
      </c>
      <c r="Q672" s="14" cm="1">
        <f t="array" ref="Q672">SUM(_xlfn._xlws.FILTER($H$2:$H$7111,_xlfn.MAP($O$2:$O$7111,_xlfn.LAMBDA(_xlpm.x,_xlpm.x=$O672))))</f>
        <v>3.9761431411530816E-4</v>
      </c>
      <c r="R672" s="14">
        <f>$H672/Q672</f>
        <v>0.125</v>
      </c>
      <c r="S672" s="14" cm="1">
        <f t="array" ref="S672">SUM(_xlfn._xlws.FILTER($H$2:$H$7111,_xlfn.MAP($P$2:$P$7111,_xlfn.LAMBDA(_xlpm.x,_xlpm.x=$P672))))</f>
        <v>2.9821073558648114E-4</v>
      </c>
      <c r="T672" s="14">
        <f>$H672/S672</f>
        <v>0.16666666666666666</v>
      </c>
      <c r="U672" s="14">
        <f>_xlfn.LET(_xlpm.freq,F672,_xlpm.size,M672+1,_xlpm.F,V672,LOG(1+_xlpm.freq)*LOG(1+_xlpm.size)*_xlpm.F)</f>
        <v>3.0058705339217815E-2</v>
      </c>
      <c r="V672" s="14">
        <f>_xlfn.LET(_xlpm.a,T672,_xlpm.b,R672,2*_xlpm.a*_xlpm.b/(_xlpm.a+_xlpm.b))</f>
        <v>0.14285714285714288</v>
      </c>
      <c r="W672" s="14">
        <f>_xlfn.LET(_xlpm.p,R672,_xlpm.q,T672,LOG(_xlpm.p/_xlpm.q))</f>
        <v>-0.12493873660829995</v>
      </c>
      <c r="X672" s="2"/>
      <c r="AC672" s="2"/>
      <c r="AH672" s="2"/>
      <c r="AI672" s="2"/>
    </row>
    <row r="673" spans="1:35">
      <c r="A673" s="1" t="str">
        <f>_xlfn.LET(_xlpm.sep," : ",CONCATENATE(O673,_xlpm.sep,P673))</f>
        <v>~how~ : [hɔ]</v>
      </c>
      <c r="B673" s="1">
        <f>_xlfn.LET(_xlpm.d,$G673,_xlpm.k,_xlfn.CONCAT(LEFT(TRIM(B$1),1),"*"),COUNTIF(_xlpm.d,_xlpm.k))</f>
        <v>0</v>
      </c>
      <c r="C673" s="1">
        <f>_xlfn.LET(_xlpm.d,$G673,_xlpm.k,_xlfn.CONCAT(LEFT(TRIM(C$1),1),"*"),COUNTIF(_xlpm.d,_xlpm.k))</f>
        <v>0</v>
      </c>
      <c r="D673" s="1">
        <f>_xlfn.LET(_xlpm.d,$G673,_xlpm.k,_xlfn.CONCAT(LEFT(TRIM(D$1),1),"*"),COUNTIF(_xlpm.d,_xlpm.k))</f>
        <v>0</v>
      </c>
      <c r="E673" s="1">
        <f>LOG(F673+1,10)</f>
        <v>0.30102999566398114</v>
      </c>
      <c r="F673" s="7">
        <v>1</v>
      </c>
      <c r="G673" s="9" t="s">
        <v>1284</v>
      </c>
      <c r="H673" s="4">
        <f>F673/freq.sum.r6e</f>
        <v>4.9701789264413521E-5</v>
      </c>
      <c r="I673" s="4" t="str">
        <f>_xlfn.LET(_xlpm.sep,":",_xlpm.w,$G673,LEFT(_xlpm.w,FIND(_xlpm.sep,_xlpm.w)-1))</f>
        <v>hɔ</v>
      </c>
      <c r="J673" s="4" t="str">
        <f>_xlfn.LET(_xlpm.sep,":",_xlpm.w,$G673,RIGHT(_xlpm.w,LEN(_xlpm.w)-FIND(_xlpm.sep,_xlpm.w)))</f>
        <v>how</v>
      </c>
      <c r="K673" s="10">
        <f>_xlfn.LET(_xlpm.w,I673,LEN(_xlpm.w))</f>
        <v>2</v>
      </c>
      <c r="L673" s="10">
        <f>_xlfn.LET(_xlpm.w,J673,LEN(_xlpm.w))</f>
        <v>3</v>
      </c>
      <c r="M673" s="10">
        <f>_xlfn.LET(_xlpm.a,K673,_xlpm.b,L673,MAX(_xlpm.a,_xlpm.b))</f>
        <v>3</v>
      </c>
      <c r="N673" s="10">
        <f>_xlfn.LET(_xlpm.d,(K673,L673),MAX(_xlpm.d)-MIN(_xlpm.d))</f>
        <v>1</v>
      </c>
      <c r="O673" s="1" t="str">
        <f>_xlfn.LET(_xlpm.sep,":",_xlpm.w,$G673,_xlfn.CONCAT("~",RIGHT(_xlpm.w,LEN(_xlpm.w)-FIND(_xlpm.sep,_xlpm.w)),"~"))</f>
        <v>~how~</v>
      </c>
      <c r="P673" s="1" t="str">
        <f>_xlfn.LET(_xlpm.sep,":",_xlpm.w,$G673,_xlfn.CONCAT("[",LEFT(_xlpm.w,FIND(_xlpm.sep,_xlpm.w)-1),"]"))</f>
        <v>[hɔ]</v>
      </c>
      <c r="Q673" s="14" cm="1">
        <f t="array" ref="Q673">SUM(_xlfn._xlws.FILTER($H$2:$H$7109,_xlfn.MAP($O$2:$O$7109,_xlfn.LAMBDA(_xlpm.x,_xlpm.x=$O673))))</f>
        <v>3.9761431411530816E-4</v>
      </c>
      <c r="R673" s="14">
        <f>$H673/Q673</f>
        <v>0.125</v>
      </c>
      <c r="S673" s="14" cm="1">
        <f t="array" ref="S673">SUM(_xlfn._xlws.FILTER($H$2:$H$7109,_xlfn.MAP($P$2:$P$7109,_xlfn.LAMBDA(_xlpm.x,_xlpm.x=$P673))))</f>
        <v>2.9821073558648114E-4</v>
      </c>
      <c r="T673" s="14">
        <f>$H673/S673</f>
        <v>0.16666666666666666</v>
      </c>
      <c r="U673" s="14">
        <f>_xlfn.LET(_xlpm.freq,F673,_xlpm.size,M673+1,_xlpm.F,V673,LOG(1+_xlpm.freq)*LOG(1+_xlpm.size)*_xlpm.F)</f>
        <v>3.0058705339217815E-2</v>
      </c>
      <c r="V673" s="14">
        <f>_xlfn.LET(_xlpm.a,T673,_xlpm.b,R673,2*_xlpm.a*_xlpm.b/(_xlpm.a+_xlpm.b))</f>
        <v>0.14285714285714288</v>
      </c>
      <c r="W673" s="14">
        <f>_xlfn.LET(_xlpm.p,R673,_xlpm.q,T673,LOG(_xlpm.p/_xlpm.q))</f>
        <v>-0.12493873660829995</v>
      </c>
      <c r="X673" s="2"/>
      <c r="AC673" s="2"/>
      <c r="AH673" s="2"/>
      <c r="AI673" s="2"/>
    </row>
    <row r="674" spans="1:35">
      <c r="A674" s="1" t="str">
        <f>_xlfn.LET(_xlpm.sep," : ",CONCATENATE(O674,_xlpm.sep,P674))</f>
        <v>~pou~ : [paʊ]</v>
      </c>
      <c r="B674" s="1">
        <f>_xlfn.LET(_xlpm.d,$G674,_xlpm.k,_xlfn.CONCAT(LEFT(TRIM(B$1),1),"*"),COUNTIF(_xlpm.d,_xlpm.k))</f>
        <v>0</v>
      </c>
      <c r="C674" s="1">
        <f>_xlfn.LET(_xlpm.d,$G674,_xlpm.k,_xlfn.CONCAT(LEFT(TRIM(C$1),1),"*"),COUNTIF(_xlpm.d,_xlpm.k))</f>
        <v>0</v>
      </c>
      <c r="D674" s="1">
        <f>_xlfn.LET(_xlpm.d,$G674,_xlpm.k,_xlfn.CONCAT(LEFT(TRIM(D$1),1),"*"),COUNTIF(_xlpm.d,_xlpm.k))</f>
        <v>0</v>
      </c>
      <c r="E674" s="1">
        <f>LOG(F674+1,10)</f>
        <v>0.30102999566398114</v>
      </c>
      <c r="F674" s="7">
        <v>1</v>
      </c>
      <c r="G674" s="9" t="s">
        <v>3547</v>
      </c>
      <c r="H674" s="4">
        <f>F674/freq.sum.r6e</f>
        <v>4.9701789264413521E-5</v>
      </c>
      <c r="I674" s="4" t="str">
        <f>_xlfn.LET(_xlpm.sep,":",_xlpm.w,$G674,LEFT(_xlpm.w,FIND(_xlpm.sep,_xlpm.w)-1))</f>
        <v>paʊ</v>
      </c>
      <c r="J674" s="4" t="str">
        <f>_xlfn.LET(_xlpm.sep,":",_xlpm.w,$G674,RIGHT(_xlpm.w,LEN(_xlpm.w)-FIND(_xlpm.sep,_xlpm.w)))</f>
        <v>pou</v>
      </c>
      <c r="K674" s="10">
        <f>_xlfn.LET(_xlpm.w,I674,LEN(_xlpm.w))</f>
        <v>3</v>
      </c>
      <c r="L674" s="10">
        <f>_xlfn.LET(_xlpm.w,J674,LEN(_xlpm.w))</f>
        <v>3</v>
      </c>
      <c r="M674" s="10">
        <f>_xlfn.LET(_xlpm.a,K674,_xlpm.b,L674,MAX(_xlpm.a,_xlpm.b))</f>
        <v>3</v>
      </c>
      <c r="N674" s="10">
        <f>_xlfn.LET(_xlpm.d,(K674,L674),MAX(_xlpm.d)-MIN(_xlpm.d))</f>
        <v>0</v>
      </c>
      <c r="O674" s="1" t="str">
        <f>_xlfn.LET(_xlpm.sep,":",_xlpm.w,$G674,_xlfn.CONCAT("~",RIGHT(_xlpm.w,LEN(_xlpm.w)-FIND(_xlpm.sep,_xlpm.w)),"~"))</f>
        <v>~pou~</v>
      </c>
      <c r="P674" s="1" t="str">
        <f>_xlfn.LET(_xlpm.sep,":",_xlpm.w,$G674,_xlfn.CONCAT("[",LEFT(_xlpm.w,FIND(_xlpm.sep,_xlpm.w)-1),"]"))</f>
        <v>[paʊ]</v>
      </c>
      <c r="Q674" s="14" cm="1">
        <f t="array" ref="Q674">SUM(_xlfn._xlws.FILTER($H$2:$H$7109,_xlfn.MAP($O$2:$O$7109,_xlfn.LAMBDA(_xlpm.x,_xlpm.x=$O674))))</f>
        <v>3.9761431411530816E-4</v>
      </c>
      <c r="R674" s="14">
        <f>$H674/Q674</f>
        <v>0.125</v>
      </c>
      <c r="S674" s="14" cm="1">
        <f t="array" ref="S674">SUM(_xlfn._xlws.FILTER($H$2:$H$7109,_xlfn.MAP($P$2:$P$7109,_xlfn.LAMBDA(_xlpm.x,_xlpm.x=$P674))))</f>
        <v>2.9821073558648114E-4</v>
      </c>
      <c r="T674" s="14">
        <f>$H674/S674</f>
        <v>0.16666666666666666</v>
      </c>
      <c r="U674" s="14">
        <f>_xlfn.LET(_xlpm.freq,F674,_xlpm.size,M674+1,_xlpm.F,V674,LOG(1+_xlpm.freq)*LOG(1+_xlpm.size)*_xlpm.F)</f>
        <v>3.0058705339217815E-2</v>
      </c>
      <c r="V674" s="14">
        <f>_xlfn.LET(_xlpm.a,T674,_xlpm.b,R674,2*_xlpm.a*_xlpm.b/(_xlpm.a+_xlpm.b))</f>
        <v>0.14285714285714288</v>
      </c>
      <c r="W674" s="14">
        <f>_xlfn.LET(_xlpm.p,R674,_xlpm.q,T674,LOG(_xlpm.p/_xlpm.q))</f>
        <v>-0.12493873660829995</v>
      </c>
      <c r="X674" s="2"/>
      <c r="AC674" s="2"/>
      <c r="AH674" s="2"/>
      <c r="AI674" s="2"/>
    </row>
    <row r="675" spans="1:35">
      <c r="A675" s="1" t="str">
        <f>_xlfn.LET(_xlpm.sep," : ",CONCATENATE(O675,_xlpm.sep,P675))</f>
        <v>~sow~ : [sɑ]</v>
      </c>
      <c r="B675" s="1">
        <f>_xlfn.LET(_xlpm.d,$G675,_xlpm.k,_xlfn.CONCAT(LEFT(TRIM(B$1),1),"*"),COUNTIF(_xlpm.d,_xlpm.k))</f>
        <v>0</v>
      </c>
      <c r="C675" s="1">
        <f>_xlfn.LET(_xlpm.d,$G675,_xlpm.k,_xlfn.CONCAT(LEFT(TRIM(C$1),1),"*"),COUNTIF(_xlpm.d,_xlpm.k))</f>
        <v>0</v>
      </c>
      <c r="D675" s="1">
        <f>_xlfn.LET(_xlpm.d,$G675,_xlpm.k,_xlfn.CONCAT(LEFT(TRIM(D$1),1),"*"),COUNTIF(_xlpm.d,_xlpm.k))</f>
        <v>0</v>
      </c>
      <c r="E675" s="1">
        <f>LOG(F675+1,10)</f>
        <v>0.30102999566398114</v>
      </c>
      <c r="F675" s="7">
        <v>1</v>
      </c>
      <c r="G675" s="9" t="s">
        <v>4529</v>
      </c>
      <c r="H675" s="4">
        <f>F675/freq.sum.r6e</f>
        <v>4.9701789264413521E-5</v>
      </c>
      <c r="I675" s="1" t="str">
        <f>_xlfn.LET(_xlpm.sep,":",_xlpm.w,$G675,LEFT(_xlpm.w,FIND(_xlpm.sep,_xlpm.w)-1))</f>
        <v>sɑ</v>
      </c>
      <c r="J675" s="1" t="str">
        <f>_xlfn.LET(_xlpm.sep,":",_xlpm.w,$G675,RIGHT(_xlpm.w,LEN(_xlpm.w)-FIND(_xlpm.sep,_xlpm.w)))</f>
        <v>sow</v>
      </c>
      <c r="K675" s="10">
        <f>_xlfn.LET(_xlpm.w,I675,LEN(_xlpm.w))</f>
        <v>2</v>
      </c>
      <c r="L675" s="10">
        <f>_xlfn.LET(_xlpm.w,J675,LEN(_xlpm.w))</f>
        <v>3</v>
      </c>
      <c r="M675" s="10">
        <f>_xlfn.LET(_xlpm.a,K675,_xlpm.b,L675,MAX(_xlpm.a,_xlpm.b))</f>
        <v>3</v>
      </c>
      <c r="N675" s="10">
        <f>_xlfn.LET(_xlpm.d,(K675,L675),MAX(_xlpm.d)-MIN(_xlpm.d))</f>
        <v>1</v>
      </c>
      <c r="O675" s="1" t="str">
        <f>_xlfn.LET(_xlpm.sep,":",_xlpm.w,$G675,_xlfn.CONCAT("~",RIGHT(_xlpm.w,LEN(_xlpm.w)-FIND(_xlpm.sep,_xlpm.w)),"~"))</f>
        <v>~sow~</v>
      </c>
      <c r="P675" s="1" t="str">
        <f>_xlfn.LET(_xlpm.sep,":",_xlpm.w,$G675,_xlfn.CONCAT("[",LEFT(_xlpm.w,FIND(_xlpm.sep,_xlpm.w)-1),"]"))</f>
        <v>[sɑ]</v>
      </c>
      <c r="Q675" s="14" cm="1">
        <f t="array" ref="Q675">SUM(_xlfn._xlws.FILTER($H$2:$H$7111,_xlfn.MAP($O$2:$O$7111,_xlfn.LAMBDA(_xlpm.x,_xlpm.x=$O675))))</f>
        <v>3.9761431411530816E-4</v>
      </c>
      <c r="R675" s="14">
        <f>$H675/Q675</f>
        <v>0.125</v>
      </c>
      <c r="S675" s="14" cm="1">
        <f t="array" ref="S675">SUM(_xlfn._xlws.FILTER($H$2:$H$7111,_xlfn.MAP($P$2:$P$7111,_xlfn.LAMBDA(_xlpm.x,_xlpm.x=$P675))))</f>
        <v>2.9821073558648114E-4</v>
      </c>
      <c r="T675" s="14">
        <f>$H675/S675</f>
        <v>0.16666666666666666</v>
      </c>
      <c r="U675" s="14">
        <f>_xlfn.LET(_xlpm.freq,F675,_xlpm.size,M675+1,_xlpm.F,V675,LOG(1+_xlpm.freq)*LOG(1+_xlpm.size)*_xlpm.F)</f>
        <v>3.0058705339217815E-2</v>
      </c>
      <c r="V675" s="14">
        <f>_xlfn.LET(_xlpm.a,T675,_xlpm.b,R675,2*_xlpm.a*_xlpm.b/(_xlpm.a+_xlpm.b))</f>
        <v>0.14285714285714288</v>
      </c>
      <c r="W675" s="14">
        <f>_xlfn.LET(_xlpm.p,R675,_xlpm.q,T675,LOG(_xlpm.p/_xlpm.q))</f>
        <v>-0.12493873660829995</v>
      </c>
      <c r="X675" s="2"/>
      <c r="AC675" s="2"/>
      <c r="AH675" s="2"/>
      <c r="AI675" s="2"/>
    </row>
    <row r="676" spans="1:35">
      <c r="A676" s="1" t="str">
        <f>_xlfn.LET(_xlpm.sep," : ",CONCATENATE(O676,_xlpm.sep,P676))</f>
        <v>~sow~ : [zəʊ]</v>
      </c>
      <c r="B676" s="1">
        <f>_xlfn.LET(_xlpm.d,$G676,_xlpm.k,_xlfn.CONCAT(LEFT(TRIM(B$1),1),"*"),COUNTIF(_xlpm.d,_xlpm.k))</f>
        <v>0</v>
      </c>
      <c r="C676" s="1">
        <f>_xlfn.LET(_xlpm.d,$G676,_xlpm.k,_xlfn.CONCAT(LEFT(TRIM(C$1),1),"*"),COUNTIF(_xlpm.d,_xlpm.k))</f>
        <v>0</v>
      </c>
      <c r="D676" s="1">
        <f>_xlfn.LET(_xlpm.d,$G676,_xlpm.k,_xlfn.CONCAT(LEFT(TRIM(D$1),1),"*"),COUNTIF(_xlpm.d,_xlpm.k))</f>
        <v>0</v>
      </c>
      <c r="E676" s="1">
        <f>LOG(F676+1,10)</f>
        <v>0.30102999566398114</v>
      </c>
      <c r="F676" s="7">
        <v>1</v>
      </c>
      <c r="G676" s="9" t="s">
        <v>5491</v>
      </c>
      <c r="H676" s="4">
        <f>F676/freq.sum.r6e</f>
        <v>4.9701789264413521E-5</v>
      </c>
      <c r="I676" s="1" t="str">
        <f>_xlfn.LET(_xlpm.sep,":",_xlpm.w,$G676,LEFT(_xlpm.w,FIND(_xlpm.sep,_xlpm.w)-1))</f>
        <v>zəʊ</v>
      </c>
      <c r="J676" s="1" t="str">
        <f>_xlfn.LET(_xlpm.sep,":",_xlpm.w,$G676,RIGHT(_xlpm.w,LEN(_xlpm.w)-FIND(_xlpm.sep,_xlpm.w)))</f>
        <v>sow</v>
      </c>
      <c r="K676" s="10">
        <f>_xlfn.LET(_xlpm.w,I676,LEN(_xlpm.w))</f>
        <v>3</v>
      </c>
      <c r="L676" s="10">
        <f>_xlfn.LET(_xlpm.w,J676,LEN(_xlpm.w))</f>
        <v>3</v>
      </c>
      <c r="M676" s="10">
        <f>_xlfn.LET(_xlpm.a,K676,_xlpm.b,L676,MAX(_xlpm.a,_xlpm.b))</f>
        <v>3</v>
      </c>
      <c r="N676" s="10">
        <f>_xlfn.LET(_xlpm.d,(K676,L676),MAX(_xlpm.d)-MIN(_xlpm.d))</f>
        <v>0</v>
      </c>
      <c r="O676" s="1" t="str">
        <f>_xlfn.LET(_xlpm.sep,":",_xlpm.w,$G676,_xlfn.CONCAT("~",RIGHT(_xlpm.w,LEN(_xlpm.w)-FIND(_xlpm.sep,_xlpm.w)),"~"))</f>
        <v>~sow~</v>
      </c>
      <c r="P676" s="1" t="str">
        <f>_xlfn.LET(_xlpm.sep,":",_xlpm.w,$G676,_xlfn.CONCAT("[",LEFT(_xlpm.w,FIND(_xlpm.sep,_xlpm.w)-1),"]"))</f>
        <v>[zəʊ]</v>
      </c>
      <c r="Q676" s="14" cm="1">
        <f t="array" ref="Q676">SUM(_xlfn._xlws.FILTER($H$2:$H$7117,_xlfn.MAP($O$2:$O$7117,_xlfn.LAMBDA(_xlpm.x,_xlpm.x=$O676))))</f>
        <v>3.9761431411530816E-4</v>
      </c>
      <c r="R676" s="14">
        <f>$H676/Q676</f>
        <v>0.125</v>
      </c>
      <c r="S676" s="14" cm="1">
        <f t="array" ref="S676">SUM(_xlfn._xlws.FILTER($H$2:$H$7117,_xlfn.MAP($P$2:$P$7117,_xlfn.LAMBDA(_xlpm.x,_xlpm.x=$P676))))</f>
        <v>2.9821073558648114E-4</v>
      </c>
      <c r="T676" s="14">
        <f>$H676/S676</f>
        <v>0.16666666666666666</v>
      </c>
      <c r="U676" s="14">
        <f>_xlfn.LET(_xlpm.freq,F676,_xlpm.size,M676+1,_xlpm.F,V676,LOG(1+_xlpm.freq)*LOG(1+_xlpm.size)*_xlpm.F)</f>
        <v>3.0058705339217815E-2</v>
      </c>
      <c r="V676" s="14">
        <f>_xlfn.LET(_xlpm.a,T676,_xlpm.b,R676,2*_xlpm.a*_xlpm.b/(_xlpm.a+_xlpm.b))</f>
        <v>0.14285714285714288</v>
      </c>
      <c r="W676" s="14">
        <f>_xlfn.LET(_xlpm.p,R676,_xlpm.q,T676,LOG(_xlpm.p/_xlpm.q))</f>
        <v>-0.12493873660829995</v>
      </c>
      <c r="X676" s="2"/>
      <c r="AC676" s="2"/>
      <c r="AH676" s="2"/>
      <c r="AI676" s="2"/>
    </row>
    <row r="677" spans="1:35">
      <c r="A677" s="1" t="str">
        <f>_xlfn.LET(_xlpm.sep," : ",CONCATENATE(O677,_xlpm.sep,P677))</f>
        <v>~yow~ : [jɔ]</v>
      </c>
      <c r="B677" s="1">
        <f>_xlfn.LET(_xlpm.d,$G677,_xlpm.k,_xlfn.CONCAT(LEFT(TRIM(B$1),1),"*"),COUNTIF(_xlpm.d,_xlpm.k))</f>
        <v>0</v>
      </c>
      <c r="C677" s="1">
        <f>_xlfn.LET(_xlpm.d,$G677,_xlpm.k,_xlfn.CONCAT(LEFT(TRIM(C$1),1),"*"),COUNTIF(_xlpm.d,_xlpm.k))</f>
        <v>0</v>
      </c>
      <c r="D677" s="1">
        <f>_xlfn.LET(_xlpm.d,$G677,_xlpm.k,_xlfn.CONCAT(LEFT(TRIM(D$1),1),"*"),COUNTIF(_xlpm.d,_xlpm.k))</f>
        <v>0</v>
      </c>
      <c r="E677" s="1">
        <f>LOG(F677+1,10)</f>
        <v>0.30102999566398114</v>
      </c>
      <c r="F677" s="7">
        <v>1</v>
      </c>
      <c r="G677" s="9" t="s">
        <v>1364</v>
      </c>
      <c r="H677" s="4">
        <f>F677/freq.sum.r6e</f>
        <v>4.9701789264413521E-5</v>
      </c>
      <c r="I677" s="1" t="str">
        <f>_xlfn.LET(_xlpm.sep,":",_xlpm.w,$G677,LEFT(_xlpm.w,FIND(_xlpm.sep,_xlpm.w)-1))</f>
        <v>jɔ</v>
      </c>
      <c r="J677" s="1" t="str">
        <f>_xlfn.LET(_xlpm.sep,":",_xlpm.w,$G677,RIGHT(_xlpm.w,LEN(_xlpm.w)-FIND(_xlpm.sep,_xlpm.w)))</f>
        <v>yow</v>
      </c>
      <c r="K677" s="10">
        <f>_xlfn.LET(_xlpm.w,I677,LEN(_xlpm.w))</f>
        <v>2</v>
      </c>
      <c r="L677" s="10">
        <f>_xlfn.LET(_xlpm.w,J677,LEN(_xlpm.w))</f>
        <v>3</v>
      </c>
      <c r="M677" s="10">
        <f>_xlfn.LET(_xlpm.a,K677,_xlpm.b,L677,MAX(_xlpm.a,_xlpm.b))</f>
        <v>3</v>
      </c>
      <c r="N677" s="10">
        <f>_xlfn.LET(_xlpm.d,(K677,L677),MAX(_xlpm.d)-MIN(_xlpm.d))</f>
        <v>1</v>
      </c>
      <c r="O677" s="1" t="str">
        <f>_xlfn.LET(_xlpm.sep,":",_xlpm.w,$G677,_xlfn.CONCAT("~",RIGHT(_xlpm.w,LEN(_xlpm.w)-FIND(_xlpm.sep,_xlpm.w)),"~"))</f>
        <v>~yow~</v>
      </c>
      <c r="P677" s="1" t="str">
        <f>_xlfn.LET(_xlpm.sep,":",_xlpm.w,$G677,_xlfn.CONCAT("[",LEFT(_xlpm.w,FIND(_xlpm.sep,_xlpm.w)-1),"]"))</f>
        <v>[jɔ]</v>
      </c>
      <c r="Q677" s="14" cm="1">
        <f t="array" ref="Q677">SUM(_xlfn._xlws.FILTER($H$2:$H$7117,_xlfn.MAP($O$2:$O$7117,_xlfn.LAMBDA(_xlpm.x,_xlpm.x=$O677))))</f>
        <v>1.9880715705765408E-4</v>
      </c>
      <c r="R677" s="14">
        <f>$H677/Q677</f>
        <v>0.25</v>
      </c>
      <c r="S677" s="14" cm="1">
        <f t="array" ref="S677">SUM(_xlfn._xlws.FILTER($H$2:$H$7117,_xlfn.MAP($P$2:$P$7117,_xlfn.LAMBDA(_xlpm.x,_xlpm.x=$P677))))</f>
        <v>1.4910536779324057E-4</v>
      </c>
      <c r="T677" s="14">
        <f>$H677/S677</f>
        <v>0.33333333333333331</v>
      </c>
      <c r="U677" s="14">
        <f>_xlfn.LET(_xlpm.freq,F677,_xlpm.size,M677+1,_xlpm.F,V677,LOG(1+_xlpm.freq)*LOG(1+_xlpm.size)*_xlpm.F)</f>
        <v>6.011741067843563E-2</v>
      </c>
      <c r="V677" s="14">
        <f>_xlfn.LET(_xlpm.a,T677,_xlpm.b,R677,2*_xlpm.a*_xlpm.b/(_xlpm.a+_xlpm.b))</f>
        <v>0.28571428571428575</v>
      </c>
      <c r="W677" s="14">
        <f>_xlfn.LET(_xlpm.p,R677,_xlpm.q,T677,LOG(_xlpm.p/_xlpm.q))</f>
        <v>-0.12493873660829995</v>
      </c>
      <c r="X677" s="2"/>
      <c r="AC677" s="2"/>
      <c r="AH677" s="2"/>
      <c r="AI677" s="2"/>
    </row>
    <row r="678" spans="1:35">
      <c r="A678" s="1" t="str">
        <f>_xlfn.LET(_xlpm.sep," : ",CONCATENATE(O678,_xlpm.sep,P678))</f>
        <v>~ogh~ : [əʊ]</v>
      </c>
      <c r="B678" s="1">
        <f>_xlfn.LET(_xlpm.d,$G678,_xlpm.k,_xlfn.CONCAT(LEFT(TRIM(B$1),1),"*"),COUNTIF(_xlpm.d,_xlpm.k))</f>
        <v>0</v>
      </c>
      <c r="C678" s="1">
        <f>_xlfn.LET(_xlpm.d,$G678,_xlpm.k,_xlfn.CONCAT(LEFT(TRIM(C$1),1),"*"),COUNTIF(_xlpm.d,_xlpm.k))</f>
        <v>0</v>
      </c>
      <c r="D678" s="1">
        <f>_xlfn.LET(_xlpm.d,$G678,_xlpm.k,_xlfn.CONCAT(LEFT(TRIM(D$1),1),"*"),COUNTIF(_xlpm.d,_xlpm.k))</f>
        <v>0</v>
      </c>
      <c r="E678" s="1">
        <f>LOG(F678+1,10)</f>
        <v>0.30102999566398114</v>
      </c>
      <c r="F678" s="7">
        <v>1</v>
      </c>
      <c r="G678" s="9" t="s">
        <v>6618</v>
      </c>
      <c r="H678" s="4">
        <f>F678/freq.sum.r6e</f>
        <v>4.9701789264413521E-5</v>
      </c>
      <c r="I678" s="4" t="str">
        <f>_xlfn.LET(_xlpm.sep,":",_xlpm.w,$G678,LEFT(_xlpm.w,FIND(_xlpm.sep,_xlpm.w)-1))</f>
        <v>əʊ</v>
      </c>
      <c r="J678" s="4" t="str">
        <f>_xlfn.LET(_xlpm.sep,":",_xlpm.w,$G678,RIGHT(_xlpm.w,LEN(_xlpm.w)-FIND(_xlpm.sep,_xlpm.w)))</f>
        <v>ogh</v>
      </c>
      <c r="K678" s="10">
        <f>_xlfn.LET(_xlpm.w,I678,LEN(_xlpm.w))</f>
        <v>2</v>
      </c>
      <c r="L678" s="10">
        <f>_xlfn.LET(_xlpm.w,J678,LEN(_xlpm.w))</f>
        <v>3</v>
      </c>
      <c r="M678" s="10">
        <f>_xlfn.LET(_xlpm.a,K678,_xlpm.b,L678,MAX(_xlpm.a,_xlpm.b))</f>
        <v>3</v>
      </c>
      <c r="N678" s="10">
        <f>_xlfn.LET(_xlpm.d,(K678,L678),MAX(_xlpm.d)-MIN(_xlpm.d))</f>
        <v>1</v>
      </c>
      <c r="O678" s="1" t="str">
        <f>_xlfn.LET(_xlpm.sep,":",_xlpm.w,$G678,_xlfn.CONCAT("~",RIGHT(_xlpm.w,LEN(_xlpm.w)-FIND(_xlpm.sep,_xlpm.w)),"~"))</f>
        <v>~ogh~</v>
      </c>
      <c r="P678" s="1" t="str">
        <f>_xlfn.LET(_xlpm.sep,":",_xlpm.w,$G678,_xlfn.CONCAT("[",LEFT(_xlpm.w,FIND(_xlpm.sep,_xlpm.w)-1),"]"))</f>
        <v>[əʊ]</v>
      </c>
      <c r="Q678" s="14" cm="1">
        <f t="array" ref="Q678">SUM(_xlfn._xlws.FILTER($H$2:$H$7109,_xlfn.MAP($O$2:$O$7109,_xlfn.LAMBDA(_xlpm.x,_xlpm.x=$O678))))</f>
        <v>1.9880715705765408E-4</v>
      </c>
      <c r="R678" s="14">
        <f>$H678/Q678</f>
        <v>0.25</v>
      </c>
      <c r="S678" s="14" cm="1">
        <f t="array" ref="S678">SUM(_xlfn._xlws.FILTER($H$2:$H$7109,_xlfn.MAP($P$2:$P$7109,_xlfn.LAMBDA(_xlpm.x,_xlpm.x=$P678))))</f>
        <v>1.4910536779324057E-4</v>
      </c>
      <c r="T678" s="14">
        <f>$H678/S678</f>
        <v>0.33333333333333331</v>
      </c>
      <c r="U678" s="14">
        <f>_xlfn.LET(_xlpm.freq,F678,_xlpm.size,M678+1,_xlpm.F,V678,LOG(1+_xlpm.freq)*LOG(1+_xlpm.size)*_xlpm.F)</f>
        <v>6.011741067843563E-2</v>
      </c>
      <c r="V678" s="14">
        <f>_xlfn.LET(_xlpm.a,T678,_xlpm.b,R678,2*_xlpm.a*_xlpm.b/(_xlpm.a+_xlpm.b))</f>
        <v>0.28571428571428575</v>
      </c>
      <c r="W678" s="14">
        <f>_xlfn.LET(_xlpm.p,R678,_xlpm.q,T678,LOG(_xlpm.p/_xlpm.q))</f>
        <v>-0.12493873660829995</v>
      </c>
      <c r="X678" s="2"/>
      <c r="AC678" s="2"/>
      <c r="AH678" s="2"/>
      <c r="AI678" s="2"/>
    </row>
    <row r="679" spans="1:35">
      <c r="A679" s="1" t="str">
        <f>_xlfn.LET(_xlpm.sep," : ",CONCATENATE(O679,_xlpm.sep,P679))</f>
        <v>~how~ : [haʊ]</v>
      </c>
      <c r="B679" s="1">
        <f>_xlfn.LET(_xlpm.d,$G679,_xlpm.k,_xlfn.CONCAT(LEFT(TRIM(B$1),1),"*"),COUNTIF(_xlpm.d,_xlpm.k))</f>
        <v>0</v>
      </c>
      <c r="C679" s="1">
        <f>_xlfn.LET(_xlpm.d,$G679,_xlpm.k,_xlfn.CONCAT(LEFT(TRIM(C$1),1),"*"),COUNTIF(_xlpm.d,_xlpm.k))</f>
        <v>0</v>
      </c>
      <c r="D679" s="1">
        <f>_xlfn.LET(_xlpm.d,$G679,_xlpm.k,_xlfn.CONCAT(LEFT(TRIM(D$1),1),"*"),COUNTIF(_xlpm.d,_xlpm.k))</f>
        <v>0</v>
      </c>
      <c r="E679" s="1">
        <f>LOG(F679+1,10)</f>
        <v>0.47712125471966244</v>
      </c>
      <c r="F679" s="7">
        <v>2</v>
      </c>
      <c r="G679" s="9" t="s">
        <v>1191</v>
      </c>
      <c r="H679" s="4">
        <f>F679/freq.sum.r6e</f>
        <v>9.9403578528827041E-5</v>
      </c>
      <c r="I679" s="1" t="str">
        <f>_xlfn.LET(_xlpm.sep,":",_xlpm.w,$G679,LEFT(_xlpm.w,FIND(_xlpm.sep,_xlpm.w)-1))</f>
        <v>haʊ</v>
      </c>
      <c r="J679" s="1" t="str">
        <f>_xlfn.LET(_xlpm.sep,":",_xlpm.w,$G679,RIGHT(_xlpm.w,LEN(_xlpm.w)-FIND(_xlpm.sep,_xlpm.w)))</f>
        <v>how</v>
      </c>
      <c r="K679" s="10">
        <f>_xlfn.LET(_xlpm.w,I679,LEN(_xlpm.w))</f>
        <v>3</v>
      </c>
      <c r="L679" s="10">
        <f>_xlfn.LET(_xlpm.w,J679,LEN(_xlpm.w))</f>
        <v>3</v>
      </c>
      <c r="M679" s="10">
        <f>_xlfn.LET(_xlpm.a,K679,_xlpm.b,L679,MAX(_xlpm.a,_xlpm.b))</f>
        <v>3</v>
      </c>
      <c r="N679" s="10">
        <f>_xlfn.LET(_xlpm.d,(K679,L679),MAX(_xlpm.d)-MIN(_xlpm.d))</f>
        <v>0</v>
      </c>
      <c r="O679" s="1" t="str">
        <f>_xlfn.LET(_xlpm.sep,":",_xlpm.w,$G679,_xlfn.CONCAT("~",RIGHT(_xlpm.w,LEN(_xlpm.w)-FIND(_xlpm.sep,_xlpm.w)),"~"))</f>
        <v>~how~</v>
      </c>
      <c r="P679" s="1" t="str">
        <f>_xlfn.LET(_xlpm.sep,":",_xlpm.w,$G679,_xlfn.CONCAT("[",LEFT(_xlpm.w,FIND(_xlpm.sep,_xlpm.w)-1),"]"))</f>
        <v>[haʊ]</v>
      </c>
      <c r="Q679" s="14" cm="1">
        <f t="array" ref="Q679">SUM(_xlfn._xlws.FILTER($H$2:$H$7117,_xlfn.MAP($O$2:$O$7117,_xlfn.LAMBDA(_xlpm.x,_xlpm.x=$O679))))</f>
        <v>3.9761431411530816E-4</v>
      </c>
      <c r="R679" s="14">
        <f>$H679/Q679</f>
        <v>0.25</v>
      </c>
      <c r="S679" s="14" cm="1">
        <f t="array" ref="S679">SUM(_xlfn._xlws.FILTER($H$2:$H$7117,_xlfn.MAP($P$2:$P$7117,_xlfn.LAMBDA(_xlpm.x,_xlpm.x=$P679))))</f>
        <v>2.9821073558648114E-4</v>
      </c>
      <c r="T679" s="14">
        <f>$H679/S679</f>
        <v>0.33333333333333331</v>
      </c>
      <c r="U679" s="14">
        <f>_xlfn.LET(_xlpm.freq,F679,_xlpm.size,M679+1,_xlpm.F,V679,LOG(1+_xlpm.freq)*LOG(1+_xlpm.size)*_xlpm.F)</f>
        <v>9.5283841565774074E-2</v>
      </c>
      <c r="V679" s="14">
        <f>_xlfn.LET(_xlpm.a,T679,_xlpm.b,R679,2*_xlpm.a*_xlpm.b/(_xlpm.a+_xlpm.b))</f>
        <v>0.28571428571428575</v>
      </c>
      <c r="W679" s="14">
        <f>_xlfn.LET(_xlpm.p,R679,_xlpm.q,T679,LOG(_xlpm.p/_xlpm.q))</f>
        <v>-0.12493873660829995</v>
      </c>
      <c r="X679" s="2"/>
      <c r="AC679" s="2"/>
      <c r="AH679" s="2"/>
      <c r="AI679" s="2"/>
    </row>
    <row r="680" spans="1:35">
      <c r="A680" s="1" t="str">
        <f>_xlfn.LET(_xlpm.sep," : ",CONCATENATE(O680,_xlpm.sep,P680))</f>
        <v>~sow~ : [saʊ]</v>
      </c>
      <c r="B680" s="1">
        <f>_xlfn.LET(_xlpm.d,$G680,_xlpm.k,_xlfn.CONCAT(LEFT(TRIM(B$1),1),"*"),COUNTIF(_xlpm.d,_xlpm.k))</f>
        <v>0</v>
      </c>
      <c r="C680" s="1">
        <f>_xlfn.LET(_xlpm.d,$G680,_xlpm.k,_xlfn.CONCAT(LEFT(TRIM(C$1),1),"*"),COUNTIF(_xlpm.d,_xlpm.k))</f>
        <v>0</v>
      </c>
      <c r="D680" s="1">
        <f>_xlfn.LET(_xlpm.d,$G680,_xlpm.k,_xlfn.CONCAT(LEFT(TRIM(D$1),1),"*"),COUNTIF(_xlpm.d,_xlpm.k))</f>
        <v>0</v>
      </c>
      <c r="E680" s="1">
        <f>LOG(F680+1,10)</f>
        <v>0.47712125471966244</v>
      </c>
      <c r="F680" s="7">
        <v>2</v>
      </c>
      <c r="G680" s="9" t="s">
        <v>3928</v>
      </c>
      <c r="H680" s="4">
        <f>F680/freq.sum.r6e</f>
        <v>9.9403578528827041E-5</v>
      </c>
      <c r="I680" s="1" t="str">
        <f>_xlfn.LET(_xlpm.sep,":",_xlpm.w,$G680,LEFT(_xlpm.w,FIND(_xlpm.sep,_xlpm.w)-1))</f>
        <v>saʊ</v>
      </c>
      <c r="J680" s="1" t="str">
        <f>_xlfn.LET(_xlpm.sep,":",_xlpm.w,$G680,RIGHT(_xlpm.w,LEN(_xlpm.w)-FIND(_xlpm.sep,_xlpm.w)))</f>
        <v>sow</v>
      </c>
      <c r="K680" s="10">
        <f>_xlfn.LET(_xlpm.w,I680,LEN(_xlpm.w))</f>
        <v>3</v>
      </c>
      <c r="L680" s="10">
        <f>_xlfn.LET(_xlpm.w,J680,LEN(_xlpm.w))</f>
        <v>3</v>
      </c>
      <c r="M680" s="10">
        <f>_xlfn.LET(_xlpm.a,K680,_xlpm.b,L680,MAX(_xlpm.a,_xlpm.b))</f>
        <v>3</v>
      </c>
      <c r="N680" s="10">
        <f>_xlfn.LET(_xlpm.d,(K680,L680),MAX(_xlpm.d)-MIN(_xlpm.d))</f>
        <v>0</v>
      </c>
      <c r="O680" s="1" t="str">
        <f>_xlfn.LET(_xlpm.sep,":",_xlpm.w,$G680,_xlfn.CONCAT("~",RIGHT(_xlpm.w,LEN(_xlpm.w)-FIND(_xlpm.sep,_xlpm.w)),"~"))</f>
        <v>~sow~</v>
      </c>
      <c r="P680" s="1" t="str">
        <f>_xlfn.LET(_xlpm.sep,":",_xlpm.w,$G680,_xlfn.CONCAT("[",LEFT(_xlpm.w,FIND(_xlpm.sep,_xlpm.w)-1),"]"))</f>
        <v>[saʊ]</v>
      </c>
      <c r="Q680" s="14" cm="1">
        <f t="array" ref="Q680">SUM(_xlfn._xlws.FILTER($H$2:$H$7111,_xlfn.MAP($O$2:$O$7111,_xlfn.LAMBDA(_xlpm.x,_xlpm.x=$O680))))</f>
        <v>3.9761431411530816E-4</v>
      </c>
      <c r="R680" s="14">
        <f>$H680/Q680</f>
        <v>0.25</v>
      </c>
      <c r="S680" s="14" cm="1">
        <f t="array" ref="S680">SUM(_xlfn._xlws.FILTER($H$2:$H$7111,_xlfn.MAP($P$2:$P$7111,_xlfn.LAMBDA(_xlpm.x,_xlpm.x=$P680))))</f>
        <v>2.9821073558648114E-4</v>
      </c>
      <c r="T680" s="14">
        <f>$H680/S680</f>
        <v>0.33333333333333331</v>
      </c>
      <c r="U680" s="14">
        <f>_xlfn.LET(_xlpm.freq,F680,_xlpm.size,M680+1,_xlpm.F,V680,LOG(1+_xlpm.freq)*LOG(1+_xlpm.size)*_xlpm.F)</f>
        <v>9.5283841565774074E-2</v>
      </c>
      <c r="V680" s="14">
        <f>_xlfn.LET(_xlpm.a,T680,_xlpm.b,R680,2*_xlpm.a*_xlpm.b/(_xlpm.a+_xlpm.b))</f>
        <v>0.28571428571428575</v>
      </c>
      <c r="W680" s="14">
        <f>_xlfn.LET(_xlpm.p,R680,_xlpm.q,T680,LOG(_xlpm.p/_xlpm.q))</f>
        <v>-0.12493873660829995</v>
      </c>
      <c r="X680" s="2"/>
      <c r="AC680" s="2"/>
      <c r="AH680" s="2"/>
      <c r="AI680" s="2"/>
    </row>
    <row r="681" spans="1:35">
      <c r="A681" s="1" t="str">
        <f>_xlfn.LET(_xlpm.sep," : ",CONCATENATE(O681,_xlpm.sep,P681))</f>
        <v>~gui~ : [ɡaɪ]</v>
      </c>
      <c r="B681" s="1">
        <f>_xlfn.LET(_xlpm.d,$G681,_xlpm.k,_xlfn.CONCAT(LEFT(TRIM(B$1),1),"*"),COUNTIF(_xlpm.d,_xlpm.k))</f>
        <v>0</v>
      </c>
      <c r="C681" s="1">
        <f>_xlfn.LET(_xlpm.d,$G681,_xlpm.k,_xlfn.CONCAT(LEFT(TRIM(C$1),1),"*"),COUNTIF(_xlpm.d,_xlpm.k))</f>
        <v>0</v>
      </c>
      <c r="D681" s="1">
        <f>_xlfn.LET(_xlpm.d,$G681,_xlpm.k,_xlfn.CONCAT(LEFT(TRIM(D$1),1),"*"),COUNTIF(_xlpm.d,_xlpm.k))</f>
        <v>0</v>
      </c>
      <c r="E681" s="1">
        <f>LOG(F681+1,10)</f>
        <v>0.90308998699194343</v>
      </c>
      <c r="F681" s="7">
        <v>7</v>
      </c>
      <c r="G681" s="9" t="s">
        <v>5648</v>
      </c>
      <c r="H681" s="4">
        <f>F681/freq.sum.r6e</f>
        <v>3.4791252485089465E-4</v>
      </c>
      <c r="I681" s="4" t="str">
        <f>_xlfn.LET(_xlpm.sep,":",_xlpm.w,$G681,LEFT(_xlpm.w,FIND(_xlpm.sep,_xlpm.w)-1))</f>
        <v>ɡaɪ</v>
      </c>
      <c r="J681" s="4" t="str">
        <f>_xlfn.LET(_xlpm.sep,":",_xlpm.w,$G681,RIGHT(_xlpm.w,LEN(_xlpm.w)-FIND(_xlpm.sep,_xlpm.w)))</f>
        <v>gui</v>
      </c>
      <c r="K681" s="10">
        <f>_xlfn.LET(_xlpm.w,I681,LEN(_xlpm.w))</f>
        <v>3</v>
      </c>
      <c r="L681" s="10">
        <f>_xlfn.LET(_xlpm.w,J681,LEN(_xlpm.w))</f>
        <v>3</v>
      </c>
      <c r="M681" s="10">
        <f>_xlfn.LET(_xlpm.a,K681,_xlpm.b,L681,MAX(_xlpm.a,_xlpm.b))</f>
        <v>3</v>
      </c>
      <c r="N681" s="10">
        <f>_xlfn.LET(_xlpm.d,(K681,L681),MAX(_xlpm.d)-MIN(_xlpm.d))</f>
        <v>0</v>
      </c>
      <c r="O681" s="1" t="str">
        <f>_xlfn.LET(_xlpm.sep,":",_xlpm.w,$G681,_xlfn.CONCAT("~",RIGHT(_xlpm.w,LEN(_xlpm.w)-FIND(_xlpm.sep,_xlpm.w)),"~"))</f>
        <v>~gui~</v>
      </c>
      <c r="P681" s="1" t="str">
        <f>_xlfn.LET(_xlpm.sep,":",_xlpm.w,$G681,_xlfn.CONCAT("[",LEFT(_xlpm.w,FIND(_xlpm.sep,_xlpm.w)-1),"]"))</f>
        <v>[ɡaɪ]</v>
      </c>
      <c r="Q681" s="14" cm="1">
        <f t="array" ref="Q681">SUM(_xlfn._xlws.FILTER($H$2:$H$7109,_xlfn.MAP($O$2:$O$7109,_xlfn.LAMBDA(_xlpm.x,_xlpm.x=$O681))))</f>
        <v>1.4413518886679921E-3</v>
      </c>
      <c r="R681" s="14">
        <f>$H681/Q681</f>
        <v>0.2413793103448276</v>
      </c>
      <c r="S681" s="14" cm="1">
        <f t="array" ref="S681">SUM(_xlfn._xlws.FILTER($H$2:$H$7109,_xlfn.MAP($P$2:$P$7109,_xlfn.LAMBDA(_xlpm.x,_xlpm.x=$P681))))</f>
        <v>1.0934393638170974E-3</v>
      </c>
      <c r="T681" s="14">
        <f>$H681/S681</f>
        <v>0.31818181818181818</v>
      </c>
      <c r="U681" s="14">
        <f>_xlfn.LET(_xlpm.freq,F681,_xlpm.size,M681+1,_xlpm.F,V681,LOG(1+_xlpm.freq)*LOG(1+_xlpm.size)*_xlpm.F)</f>
        <v>0.17327959548490268</v>
      </c>
      <c r="V681" s="14">
        <f>_xlfn.LET(_xlpm.a,T681,_xlpm.b,R681,2*_xlpm.a*_xlpm.b/(_xlpm.a+_xlpm.b))</f>
        <v>0.27450980392156865</v>
      </c>
      <c r="W681" s="14">
        <f>_xlfn.LET(_xlpm.p,R681,_xlpm.q,T681,LOG(_xlpm.p/_xlpm.q))</f>
        <v>-0.11997531707674981</v>
      </c>
      <c r="X681" s="2"/>
      <c r="AC681" s="2"/>
      <c r="AH681" s="2"/>
      <c r="AI681" s="2"/>
    </row>
    <row r="682" spans="1:35">
      <c r="A682" s="1" t="str">
        <f>_xlfn.LET(_xlpm.sep," : ",CONCATENATE(O682,_xlpm.sep,P682))</f>
        <v>~bri~ : [bɹaɪ]</v>
      </c>
      <c r="B682" s="1">
        <f>_xlfn.LET(_xlpm.d,$G682,_xlpm.k,_xlfn.CONCAT(LEFT(TRIM(B$1),1),"*"),COUNTIF(_xlpm.d,_xlpm.k))</f>
        <v>0</v>
      </c>
      <c r="C682" s="1">
        <f>_xlfn.LET(_xlpm.d,$G682,_xlpm.k,_xlfn.CONCAT(LEFT(TRIM(C$1),1),"*"),COUNTIF(_xlpm.d,_xlpm.k))</f>
        <v>0</v>
      </c>
      <c r="D682" s="1">
        <f>_xlfn.LET(_xlpm.d,$G682,_xlpm.k,_xlfn.CONCAT(LEFT(TRIM(D$1),1),"*"),COUNTIF(_xlpm.d,_xlpm.k))</f>
        <v>0</v>
      </c>
      <c r="E682" s="1">
        <f>LOG(F682+1,10)</f>
        <v>0.90308998699194343</v>
      </c>
      <c r="F682" s="7">
        <v>7</v>
      </c>
      <c r="G682" s="9" t="s">
        <v>367</v>
      </c>
      <c r="H682" s="4">
        <f>F682/freq.sum.r6e</f>
        <v>3.4791252485089465E-4</v>
      </c>
      <c r="I682" s="1" t="str">
        <f>_xlfn.LET(_xlpm.sep,":",_xlpm.w,$G682,LEFT(_xlpm.w,FIND(_xlpm.sep,_xlpm.w)-1))</f>
        <v>bɹaɪ</v>
      </c>
      <c r="J682" s="1" t="str">
        <f>_xlfn.LET(_xlpm.sep,":",_xlpm.w,$G682,RIGHT(_xlpm.w,LEN(_xlpm.w)-FIND(_xlpm.sep,_xlpm.w)))</f>
        <v>bri</v>
      </c>
      <c r="K682" s="10">
        <f>_xlfn.LET(_xlpm.w,I682,LEN(_xlpm.w))</f>
        <v>4</v>
      </c>
      <c r="L682" s="10">
        <f>_xlfn.LET(_xlpm.w,J682,LEN(_xlpm.w))</f>
        <v>3</v>
      </c>
      <c r="M682" s="10">
        <f>_xlfn.LET(_xlpm.a,K682,_xlpm.b,L682,MAX(_xlpm.a,_xlpm.b))</f>
        <v>4</v>
      </c>
      <c r="N682" s="10">
        <f>_xlfn.LET(_xlpm.d,(K682,L682),MAX(_xlpm.d)-MIN(_xlpm.d))</f>
        <v>1</v>
      </c>
      <c r="O682" s="1" t="str">
        <f>_xlfn.LET(_xlpm.sep,":",_xlpm.w,$G682,_xlfn.CONCAT("~",RIGHT(_xlpm.w,LEN(_xlpm.w)-FIND(_xlpm.sep,_xlpm.w)),"~"))</f>
        <v>~bri~</v>
      </c>
      <c r="P682" s="1" t="str">
        <f>_xlfn.LET(_xlpm.sep,":",_xlpm.w,$G682,_xlfn.CONCAT("[",LEFT(_xlpm.w,FIND(_xlpm.sep,_xlpm.w)-1),"]"))</f>
        <v>[bɹaɪ]</v>
      </c>
      <c r="Q682" s="14" cm="1">
        <f t="array" ref="Q682">SUM(_xlfn._xlws.FILTER($H$2:$H$7117,_xlfn.MAP($O$2:$O$7117,_xlfn.LAMBDA(_xlpm.x,_xlpm.x=$O682))))</f>
        <v>1.4413518886679921E-3</v>
      </c>
      <c r="R682" s="14">
        <f>$H682/Q682</f>
        <v>0.2413793103448276</v>
      </c>
      <c r="S682" s="14" cm="1">
        <f t="array" ref="S682">SUM(_xlfn._xlws.FILTER($H$2:$H$7117,_xlfn.MAP($P$2:$P$7117,_xlfn.LAMBDA(_xlpm.x,_xlpm.x=$P682))))</f>
        <v>1.0934393638170974E-3</v>
      </c>
      <c r="T682" s="14">
        <f>$H682/S682</f>
        <v>0.31818181818181818</v>
      </c>
      <c r="U682" s="14">
        <f>_xlfn.LET(_xlpm.freq,F682,_xlpm.size,M682+1,_xlpm.F,V682,LOG(1+_xlpm.freq)*LOG(1+_xlpm.size)*_xlpm.F)</f>
        <v>0.19290918502380808</v>
      </c>
      <c r="V682" s="14">
        <f>_xlfn.LET(_xlpm.a,T682,_xlpm.b,R682,2*_xlpm.a*_xlpm.b/(_xlpm.a+_xlpm.b))</f>
        <v>0.27450980392156865</v>
      </c>
      <c r="W682" s="14">
        <f>_xlfn.LET(_xlpm.p,R682,_xlpm.q,T682,LOG(_xlpm.p/_xlpm.q))</f>
        <v>-0.11997531707674981</v>
      </c>
      <c r="X682" s="2"/>
      <c r="AC682" s="2"/>
      <c r="AH682" s="2"/>
      <c r="AI682" s="2"/>
    </row>
    <row r="683" spans="1:35">
      <c r="A683" s="1" t="str">
        <f>_xlfn.LET(_xlpm.sep," : ",CONCATENATE(O683,_xlpm.sep,P683))</f>
        <v>~dri~ : [dɹaɪ]</v>
      </c>
      <c r="B683" s="1">
        <f>_xlfn.LET(_xlpm.d,$G683,_xlpm.k,_xlfn.CONCAT(LEFT(TRIM(B$1),1),"*"),COUNTIF(_xlpm.d,_xlpm.k))</f>
        <v>0</v>
      </c>
      <c r="C683" s="1">
        <f>_xlfn.LET(_xlpm.d,$G683,_xlpm.k,_xlfn.CONCAT(LEFT(TRIM(C$1),1),"*"),COUNTIF(_xlpm.d,_xlpm.k))</f>
        <v>0</v>
      </c>
      <c r="D683" s="1">
        <f>_xlfn.LET(_xlpm.d,$G683,_xlpm.k,_xlfn.CONCAT(LEFT(TRIM(D$1),1),"*"),COUNTIF(_xlpm.d,_xlpm.k))</f>
        <v>0</v>
      </c>
      <c r="E683" s="1">
        <f>LOG(F683+1,10)</f>
        <v>0.90308998699194343</v>
      </c>
      <c r="F683" s="7">
        <v>7</v>
      </c>
      <c r="G683" s="9" t="s">
        <v>651</v>
      </c>
      <c r="H683" s="4">
        <f>F683/freq.sum.r6e</f>
        <v>3.4791252485089465E-4</v>
      </c>
      <c r="I683" s="1" t="str">
        <f>_xlfn.LET(_xlpm.sep,":",_xlpm.w,$G683,LEFT(_xlpm.w,FIND(_xlpm.sep,_xlpm.w)-1))</f>
        <v>dɹaɪ</v>
      </c>
      <c r="J683" s="1" t="str">
        <f>_xlfn.LET(_xlpm.sep,":",_xlpm.w,$G683,RIGHT(_xlpm.w,LEN(_xlpm.w)-FIND(_xlpm.sep,_xlpm.w)))</f>
        <v>dri</v>
      </c>
      <c r="K683" s="10">
        <f>_xlfn.LET(_xlpm.w,I683,LEN(_xlpm.w))</f>
        <v>4</v>
      </c>
      <c r="L683" s="10">
        <f>_xlfn.LET(_xlpm.w,J683,LEN(_xlpm.w))</f>
        <v>3</v>
      </c>
      <c r="M683" s="10">
        <f>_xlfn.LET(_xlpm.a,K683,_xlpm.b,L683,MAX(_xlpm.a,_xlpm.b))</f>
        <v>4</v>
      </c>
      <c r="N683" s="10">
        <f>_xlfn.LET(_xlpm.d,(K683,L683),MAX(_xlpm.d)-MIN(_xlpm.d))</f>
        <v>1</v>
      </c>
      <c r="O683" s="1" t="str">
        <f>_xlfn.LET(_xlpm.sep,":",_xlpm.w,$G683,_xlfn.CONCAT("~",RIGHT(_xlpm.w,LEN(_xlpm.w)-FIND(_xlpm.sep,_xlpm.w)),"~"))</f>
        <v>~dri~</v>
      </c>
      <c r="P683" s="1" t="str">
        <f>_xlfn.LET(_xlpm.sep,":",_xlpm.w,$G683,_xlfn.CONCAT("[",LEFT(_xlpm.w,FIND(_xlpm.sep,_xlpm.w)-1),"]"))</f>
        <v>[dɹaɪ]</v>
      </c>
      <c r="Q683" s="14" cm="1">
        <f t="array" ref="Q683">SUM(_xlfn._xlws.FILTER($H$2:$H$7117,_xlfn.MAP($O$2:$O$7117,_xlfn.LAMBDA(_xlpm.x,_xlpm.x=$O683))))</f>
        <v>1.4413518886679921E-3</v>
      </c>
      <c r="R683" s="14">
        <f>$H683/Q683</f>
        <v>0.2413793103448276</v>
      </c>
      <c r="S683" s="14" cm="1">
        <f t="array" ref="S683">SUM(_xlfn._xlws.FILTER($H$2:$H$7117,_xlfn.MAP($P$2:$P$7117,_xlfn.LAMBDA(_xlpm.x,_xlpm.x=$P683))))</f>
        <v>1.0934393638170974E-3</v>
      </c>
      <c r="T683" s="14">
        <f>$H683/S683</f>
        <v>0.31818181818181818</v>
      </c>
      <c r="U683" s="14">
        <f>_xlfn.LET(_xlpm.freq,F683,_xlpm.size,M683+1,_xlpm.F,V683,LOG(1+_xlpm.freq)*LOG(1+_xlpm.size)*_xlpm.F)</f>
        <v>0.19290918502380808</v>
      </c>
      <c r="V683" s="14">
        <f>_xlfn.LET(_xlpm.a,T683,_xlpm.b,R683,2*_xlpm.a*_xlpm.b/(_xlpm.a+_xlpm.b))</f>
        <v>0.27450980392156865</v>
      </c>
      <c r="W683" s="14">
        <f>_xlfn.LET(_xlpm.p,R683,_xlpm.q,T683,LOG(_xlpm.p/_xlpm.q))</f>
        <v>-0.11997531707674981</v>
      </c>
      <c r="X683" s="2"/>
      <c r="AC683" s="2"/>
      <c r="AH683" s="2"/>
      <c r="AI683" s="2"/>
    </row>
    <row r="684" spans="1:35">
      <c r="A684" s="1" t="str">
        <f>_xlfn.LET(_xlpm.sep," : ",CONCATENATE(O684,_xlpm.sep,P684))</f>
        <v>~fri~ : [fɹaɪ]</v>
      </c>
      <c r="B684" s="1">
        <f>_xlfn.LET(_xlpm.d,$G684,_xlpm.k,_xlfn.CONCAT(LEFT(TRIM(B$1),1),"*"),COUNTIF(_xlpm.d,_xlpm.k))</f>
        <v>0</v>
      </c>
      <c r="C684" s="1">
        <f>_xlfn.LET(_xlpm.d,$G684,_xlpm.k,_xlfn.CONCAT(LEFT(TRIM(C$1),1),"*"),COUNTIF(_xlpm.d,_xlpm.k))</f>
        <v>0</v>
      </c>
      <c r="D684" s="1">
        <f>_xlfn.LET(_xlpm.d,$G684,_xlpm.k,_xlfn.CONCAT(LEFT(TRIM(D$1),1),"*"),COUNTIF(_xlpm.d,_xlpm.k))</f>
        <v>0</v>
      </c>
      <c r="E684" s="1">
        <f>LOG(F684+1,10)</f>
        <v>0.90308998699194343</v>
      </c>
      <c r="F684" s="7">
        <v>7</v>
      </c>
      <c r="G684" s="9" t="s">
        <v>1114</v>
      </c>
      <c r="H684" s="4">
        <f>F684/freq.sum.r6e</f>
        <v>3.4791252485089465E-4</v>
      </c>
      <c r="I684" s="1" t="str">
        <f>_xlfn.LET(_xlpm.sep,":",_xlpm.w,$G684,LEFT(_xlpm.w,FIND(_xlpm.sep,_xlpm.w)-1))</f>
        <v>fɹaɪ</v>
      </c>
      <c r="J684" s="1" t="str">
        <f>_xlfn.LET(_xlpm.sep,":",_xlpm.w,$G684,RIGHT(_xlpm.w,LEN(_xlpm.w)-FIND(_xlpm.sep,_xlpm.w)))</f>
        <v>fri</v>
      </c>
      <c r="K684" s="10">
        <f>_xlfn.LET(_xlpm.w,I684,LEN(_xlpm.w))</f>
        <v>4</v>
      </c>
      <c r="L684" s="10">
        <f>_xlfn.LET(_xlpm.w,J684,LEN(_xlpm.w))</f>
        <v>3</v>
      </c>
      <c r="M684" s="10">
        <f>_xlfn.LET(_xlpm.a,K684,_xlpm.b,L684,MAX(_xlpm.a,_xlpm.b))</f>
        <v>4</v>
      </c>
      <c r="N684" s="10">
        <f>_xlfn.LET(_xlpm.d,(K684,L684),MAX(_xlpm.d)-MIN(_xlpm.d))</f>
        <v>1</v>
      </c>
      <c r="O684" s="1" t="str">
        <f>_xlfn.LET(_xlpm.sep,":",_xlpm.w,$G684,_xlfn.CONCAT("~",RIGHT(_xlpm.w,LEN(_xlpm.w)-FIND(_xlpm.sep,_xlpm.w)),"~"))</f>
        <v>~fri~</v>
      </c>
      <c r="P684" s="1" t="str">
        <f>_xlfn.LET(_xlpm.sep,":",_xlpm.w,$G684,_xlfn.CONCAT("[",LEFT(_xlpm.w,FIND(_xlpm.sep,_xlpm.w)-1),"]"))</f>
        <v>[fɹaɪ]</v>
      </c>
      <c r="Q684" s="14" cm="1">
        <f t="array" ref="Q684">SUM(_xlfn._xlws.FILTER($H$2:$H$7117,_xlfn.MAP($O$2:$O$7117,_xlfn.LAMBDA(_xlpm.x,_xlpm.x=$O684))))</f>
        <v>1.4413518886679921E-3</v>
      </c>
      <c r="R684" s="14">
        <f>$H684/Q684</f>
        <v>0.2413793103448276</v>
      </c>
      <c r="S684" s="14" cm="1">
        <f t="array" ref="S684">SUM(_xlfn._xlws.FILTER($H$2:$H$7117,_xlfn.MAP($P$2:$P$7117,_xlfn.LAMBDA(_xlpm.x,_xlpm.x=$P684))))</f>
        <v>1.0934393638170974E-3</v>
      </c>
      <c r="T684" s="14">
        <f>$H684/S684</f>
        <v>0.31818181818181818</v>
      </c>
      <c r="U684" s="14">
        <f>_xlfn.LET(_xlpm.freq,F684,_xlpm.size,M684+1,_xlpm.F,V684,LOG(1+_xlpm.freq)*LOG(1+_xlpm.size)*_xlpm.F)</f>
        <v>0.19290918502380808</v>
      </c>
      <c r="V684" s="14">
        <f>_xlfn.LET(_xlpm.a,T684,_xlpm.b,R684,2*_xlpm.a*_xlpm.b/(_xlpm.a+_xlpm.b))</f>
        <v>0.27450980392156865</v>
      </c>
      <c r="W684" s="14">
        <f>_xlfn.LET(_xlpm.p,R684,_xlpm.q,T684,LOG(_xlpm.p/_xlpm.q))</f>
        <v>-0.11997531707674981</v>
      </c>
      <c r="X684" s="2"/>
      <c r="AC684" s="2"/>
      <c r="AH684" s="2"/>
      <c r="AI684" s="2"/>
    </row>
    <row r="685" spans="1:35">
      <c r="A685" s="1" t="str">
        <f>_xlfn.LET(_xlpm.sep," : ",CONCATENATE(O685,_xlpm.sep,P685))</f>
        <v>~tri~ : [tɹaɪ]</v>
      </c>
      <c r="B685" s="1">
        <f>_xlfn.LET(_xlpm.d,$G685,_xlpm.k,_xlfn.CONCAT(LEFT(TRIM(B$1),1),"*"),COUNTIF(_xlpm.d,_xlpm.k))</f>
        <v>0</v>
      </c>
      <c r="C685" s="1">
        <f>_xlfn.LET(_xlpm.d,$G685,_xlpm.k,_xlfn.CONCAT(LEFT(TRIM(C$1),1),"*"),COUNTIF(_xlpm.d,_xlpm.k))</f>
        <v>0</v>
      </c>
      <c r="D685" s="1">
        <f>_xlfn.LET(_xlpm.d,$G685,_xlpm.k,_xlfn.CONCAT(LEFT(TRIM(D$1),1),"*"),COUNTIF(_xlpm.d,_xlpm.k))</f>
        <v>0</v>
      </c>
      <c r="E685" s="1">
        <f>LOG(F685+1,10)</f>
        <v>0.90308998699194343</v>
      </c>
      <c r="F685" s="7">
        <v>7</v>
      </c>
      <c r="G685" s="9" t="s">
        <v>4912</v>
      </c>
      <c r="H685" s="4">
        <f>F685/freq.sum.r6e</f>
        <v>3.4791252485089465E-4</v>
      </c>
      <c r="I685" s="1" t="str">
        <f>_xlfn.LET(_xlpm.sep,":",_xlpm.w,$G685,LEFT(_xlpm.w,FIND(_xlpm.sep,_xlpm.w)-1))</f>
        <v>tɹaɪ</v>
      </c>
      <c r="J685" s="1" t="str">
        <f>_xlfn.LET(_xlpm.sep,":",_xlpm.w,$G685,RIGHT(_xlpm.w,LEN(_xlpm.w)-FIND(_xlpm.sep,_xlpm.w)))</f>
        <v>tri</v>
      </c>
      <c r="K685" s="10">
        <f>_xlfn.LET(_xlpm.w,I685,LEN(_xlpm.w))</f>
        <v>4</v>
      </c>
      <c r="L685" s="10">
        <f>_xlfn.LET(_xlpm.w,J685,LEN(_xlpm.w))</f>
        <v>3</v>
      </c>
      <c r="M685" s="10">
        <f>_xlfn.LET(_xlpm.a,K685,_xlpm.b,L685,MAX(_xlpm.a,_xlpm.b))</f>
        <v>4</v>
      </c>
      <c r="N685" s="10">
        <f>_xlfn.LET(_xlpm.d,(K685,L685),MAX(_xlpm.d)-MIN(_xlpm.d))</f>
        <v>1</v>
      </c>
      <c r="O685" s="1" t="str">
        <f>_xlfn.LET(_xlpm.sep,":",_xlpm.w,$G685,_xlfn.CONCAT("~",RIGHT(_xlpm.w,LEN(_xlpm.w)-FIND(_xlpm.sep,_xlpm.w)),"~"))</f>
        <v>~tri~</v>
      </c>
      <c r="P685" s="1" t="str">
        <f>_xlfn.LET(_xlpm.sep,":",_xlpm.w,$G685,_xlfn.CONCAT("[",LEFT(_xlpm.w,FIND(_xlpm.sep,_xlpm.w)-1),"]"))</f>
        <v>[tɹaɪ]</v>
      </c>
      <c r="Q685" s="14" cm="1">
        <f t="array" ref="Q685">SUM(_xlfn._xlws.FILTER($H$2:$H$7117,_xlfn.MAP($O$2:$O$7117,_xlfn.LAMBDA(_xlpm.x,_xlpm.x=$O685))))</f>
        <v>1.4413518886679921E-3</v>
      </c>
      <c r="R685" s="14">
        <f>$H685/Q685</f>
        <v>0.2413793103448276</v>
      </c>
      <c r="S685" s="14" cm="1">
        <f t="array" ref="S685">SUM(_xlfn._xlws.FILTER($H$2:$H$7117,_xlfn.MAP($P$2:$P$7117,_xlfn.LAMBDA(_xlpm.x,_xlpm.x=$P685))))</f>
        <v>1.0934393638170974E-3</v>
      </c>
      <c r="T685" s="14">
        <f>$H685/S685</f>
        <v>0.31818181818181818</v>
      </c>
      <c r="U685" s="14">
        <f>_xlfn.LET(_xlpm.freq,F685,_xlpm.size,M685+1,_xlpm.F,V685,LOG(1+_xlpm.freq)*LOG(1+_xlpm.size)*_xlpm.F)</f>
        <v>0.19290918502380808</v>
      </c>
      <c r="V685" s="14">
        <f>_xlfn.LET(_xlpm.a,T685,_xlpm.b,R685,2*_xlpm.a*_xlpm.b/(_xlpm.a+_xlpm.b))</f>
        <v>0.27450980392156865</v>
      </c>
      <c r="W685" s="14">
        <f>_xlfn.LET(_xlpm.p,R685,_xlpm.q,T685,LOG(_xlpm.p/_xlpm.q))</f>
        <v>-0.11997531707674981</v>
      </c>
      <c r="X685" s="2"/>
      <c r="AC685" s="2"/>
      <c r="AH685" s="2"/>
      <c r="AI685" s="2"/>
    </row>
    <row r="686" spans="1:35">
      <c r="A686" s="1" t="str">
        <f>_xlfn.LET(_xlpm.sep," : ",CONCATENATE(O686,_xlpm.sep,P686))</f>
        <v>~try~ : [tɹaɪ]</v>
      </c>
      <c r="B686" s="1">
        <f>_xlfn.LET(_xlpm.d,$G686,_xlpm.k,_xlfn.CONCAT(LEFT(TRIM(B$1),1),"*"),COUNTIF(_xlpm.d,_xlpm.k))</f>
        <v>0</v>
      </c>
      <c r="C686" s="1">
        <f>_xlfn.LET(_xlpm.d,$G686,_xlpm.k,_xlfn.CONCAT(LEFT(TRIM(C$1),1),"*"),COUNTIF(_xlpm.d,_xlpm.k))</f>
        <v>0</v>
      </c>
      <c r="D686" s="1">
        <f>_xlfn.LET(_xlpm.d,$G686,_xlpm.k,_xlfn.CONCAT(LEFT(TRIM(D$1),1),"*"),COUNTIF(_xlpm.d,_xlpm.k))</f>
        <v>0</v>
      </c>
      <c r="E686" s="1">
        <f>LOG(F686+1,10)</f>
        <v>0.90308998699194343</v>
      </c>
      <c r="F686" s="7">
        <v>7</v>
      </c>
      <c r="G686" s="9" t="s">
        <v>4919</v>
      </c>
      <c r="H686" s="4">
        <f>F686/freq.sum.r6e</f>
        <v>3.4791252485089465E-4</v>
      </c>
      <c r="I686" s="1" t="str">
        <f>_xlfn.LET(_xlpm.sep,":",_xlpm.w,$G686,LEFT(_xlpm.w,FIND(_xlpm.sep,_xlpm.w)-1))</f>
        <v>tɹaɪ</v>
      </c>
      <c r="J686" s="1" t="str">
        <f>_xlfn.LET(_xlpm.sep,":",_xlpm.w,$G686,RIGHT(_xlpm.w,LEN(_xlpm.w)-FIND(_xlpm.sep,_xlpm.w)))</f>
        <v>try</v>
      </c>
      <c r="K686" s="10">
        <f>_xlfn.LET(_xlpm.w,I686,LEN(_xlpm.w))</f>
        <v>4</v>
      </c>
      <c r="L686" s="10">
        <f>_xlfn.LET(_xlpm.w,J686,LEN(_xlpm.w))</f>
        <v>3</v>
      </c>
      <c r="M686" s="10">
        <f>_xlfn.LET(_xlpm.a,K686,_xlpm.b,L686,MAX(_xlpm.a,_xlpm.b))</f>
        <v>4</v>
      </c>
      <c r="N686" s="10">
        <f>_xlfn.LET(_xlpm.d,(K686,L686),MAX(_xlpm.d)-MIN(_xlpm.d))</f>
        <v>1</v>
      </c>
      <c r="O686" s="1" t="str">
        <f>_xlfn.LET(_xlpm.sep,":",_xlpm.w,$G686,_xlfn.CONCAT("~",RIGHT(_xlpm.w,LEN(_xlpm.w)-FIND(_xlpm.sep,_xlpm.w)),"~"))</f>
        <v>~try~</v>
      </c>
      <c r="P686" s="1" t="str">
        <f>_xlfn.LET(_xlpm.sep,":",_xlpm.w,$G686,_xlfn.CONCAT("[",LEFT(_xlpm.w,FIND(_xlpm.sep,_xlpm.w)-1),"]"))</f>
        <v>[tɹaɪ]</v>
      </c>
      <c r="Q686" s="14" cm="1">
        <f t="array" ref="Q686">SUM(_xlfn._xlws.FILTER($H$2:$H$7117,_xlfn.MAP($O$2:$O$7117,_xlfn.LAMBDA(_xlpm.x,_xlpm.x=$O686))))</f>
        <v>1.4413518886679921E-3</v>
      </c>
      <c r="R686" s="14">
        <f>$H686/Q686</f>
        <v>0.2413793103448276</v>
      </c>
      <c r="S686" s="14" cm="1">
        <f t="array" ref="S686">SUM(_xlfn._xlws.FILTER($H$2:$H$7117,_xlfn.MAP($P$2:$P$7117,_xlfn.LAMBDA(_xlpm.x,_xlpm.x=$P686))))</f>
        <v>1.0934393638170974E-3</v>
      </c>
      <c r="T686" s="14">
        <f>$H686/S686</f>
        <v>0.31818181818181818</v>
      </c>
      <c r="U686" s="14">
        <f>_xlfn.LET(_xlpm.freq,F686,_xlpm.size,M686+1,_xlpm.F,V686,LOG(1+_xlpm.freq)*LOG(1+_xlpm.size)*_xlpm.F)</f>
        <v>0.19290918502380808</v>
      </c>
      <c r="V686" s="14">
        <f>_xlfn.LET(_xlpm.a,T686,_xlpm.b,R686,2*_xlpm.a*_xlpm.b/(_xlpm.a+_xlpm.b))</f>
        <v>0.27450980392156865</v>
      </c>
      <c r="W686" s="14">
        <f>_xlfn.LET(_xlpm.p,R686,_xlpm.q,T686,LOG(_xlpm.p/_xlpm.q))</f>
        <v>-0.11997531707674981</v>
      </c>
      <c r="X686" s="2"/>
      <c r="AC686" s="2"/>
      <c r="AH686" s="2"/>
      <c r="AI686" s="2"/>
    </row>
    <row r="687" spans="1:35">
      <c r="A687" s="1" t="str">
        <f>_xlfn.LET(_xlpm.sep," : ",CONCATENATE(O687,_xlpm.sep,P687))</f>
        <v>~rtu~ : [ɹtʃʊ]</v>
      </c>
      <c r="B687" s="1">
        <f>_xlfn.LET(_xlpm.d,$G687,_xlpm.k,_xlfn.CONCAT(LEFT(TRIM(B$1),1),"*"),COUNTIF(_xlpm.d,_xlpm.k))</f>
        <v>1</v>
      </c>
      <c r="C687" s="1">
        <f>_xlfn.LET(_xlpm.d,$G687,_xlpm.k,_xlfn.CONCAT(LEFT(TRIM(C$1),1),"*"),COUNTIF(_xlpm.d,_xlpm.k))</f>
        <v>0</v>
      </c>
      <c r="D687" s="1">
        <f>_xlfn.LET(_xlpm.d,$G687,_xlpm.k,_xlfn.CONCAT(LEFT(TRIM(D$1),1),"*"),COUNTIF(_xlpm.d,_xlpm.k))</f>
        <v>0</v>
      </c>
      <c r="E687" s="1">
        <f>LOG(F687+1,10)</f>
        <v>0.8450980400142567</v>
      </c>
      <c r="F687" s="7">
        <v>6</v>
      </c>
      <c r="G687" s="9" t="s">
        <v>6392</v>
      </c>
      <c r="H687" s="4">
        <f>F687/freq.sum.r6e</f>
        <v>2.9821073558648114E-4</v>
      </c>
      <c r="I687" s="1" t="str">
        <f>_xlfn.LET(_xlpm.sep,":",_xlpm.w,$G687,LEFT(_xlpm.w,FIND(_xlpm.sep,_xlpm.w)-1))</f>
        <v>ɹtʃʊ</v>
      </c>
      <c r="J687" s="1" t="str">
        <f>_xlfn.LET(_xlpm.sep,":",_xlpm.w,$G687,RIGHT(_xlpm.w,LEN(_xlpm.w)-FIND(_xlpm.sep,_xlpm.w)))</f>
        <v>rtu</v>
      </c>
      <c r="K687" s="10">
        <f>_xlfn.LET(_xlpm.w,I687,LEN(_xlpm.w))</f>
        <v>4</v>
      </c>
      <c r="L687" s="10">
        <f>_xlfn.LET(_xlpm.w,J687,LEN(_xlpm.w))</f>
        <v>3</v>
      </c>
      <c r="M687" s="10">
        <f>_xlfn.LET(_xlpm.a,K687,_xlpm.b,L687,MAX(_xlpm.a,_xlpm.b))</f>
        <v>4</v>
      </c>
      <c r="N687" s="10">
        <f>_xlfn.LET(_xlpm.d,(K687,L687),MAX(_xlpm.d)-MIN(_xlpm.d))</f>
        <v>1</v>
      </c>
      <c r="O687" s="1" t="str">
        <f>_xlfn.LET(_xlpm.sep,":",_xlpm.w,$G687,_xlfn.CONCAT("~",RIGHT(_xlpm.w,LEN(_xlpm.w)-FIND(_xlpm.sep,_xlpm.w)),"~"))</f>
        <v>~rtu~</v>
      </c>
      <c r="P687" s="1" t="str">
        <f>_xlfn.LET(_xlpm.sep,":",_xlpm.w,$G687,_xlfn.CONCAT("[",LEFT(_xlpm.w,FIND(_xlpm.sep,_xlpm.w)-1),"]"))</f>
        <v>[ɹtʃʊ]</v>
      </c>
      <c r="Q687" s="14" cm="1">
        <f t="array" ref="Q687">SUM(_xlfn._xlws.FILTER($H$2:$H$7117,_xlfn.MAP($O$2:$O$7117,_xlfn.LAMBDA(_xlpm.x,_xlpm.x=$O687))))</f>
        <v>1.0934393638170974E-3</v>
      </c>
      <c r="R687" s="14">
        <f>$H687/Q687</f>
        <v>0.27272727272727276</v>
      </c>
      <c r="S687" s="14" cm="1">
        <f t="array" ref="S687">SUM(_xlfn._xlws.FILTER($H$2:$H$7117,_xlfn.MAP($P$2:$P$7117,_xlfn.LAMBDA(_xlpm.x,_xlpm.x=$P687))))</f>
        <v>8.4493041749503001E-4</v>
      </c>
      <c r="T687" s="14">
        <f>$H687/S687</f>
        <v>0.3529411764705882</v>
      </c>
      <c r="U687" s="14">
        <f>_xlfn.LET(_xlpm.freq,F687,_xlpm.size,M687+1,_xlpm.F,V687,LOG(1+_xlpm.freq)*LOG(1+_xlpm.size)*_xlpm.F)</f>
        <v>0.20234279893349555</v>
      </c>
      <c r="V687" s="14">
        <f>_xlfn.LET(_xlpm.a,T687,_xlpm.b,R687,2*_xlpm.a*_xlpm.b/(_xlpm.a+_xlpm.b))</f>
        <v>0.30769230769230771</v>
      </c>
      <c r="W687" s="14">
        <f>_xlfn.LET(_xlpm.p,R687,_xlpm.q,T687,LOG(_xlpm.p/_xlpm.q))</f>
        <v>-0.11197375944393219</v>
      </c>
      <c r="X687" s="2"/>
      <c r="AC687" s="2"/>
      <c r="AH687" s="2"/>
      <c r="AI687" s="2"/>
    </row>
    <row r="688" spans="1:35">
      <c r="A688" s="1" t="str">
        <f>_xlfn.LET(_xlpm.sep," : ",CONCATENATE(O688,_xlpm.sep,P688))</f>
        <v>~sla~ : [sleɪ]</v>
      </c>
      <c r="B688" s="1">
        <f>_xlfn.LET(_xlpm.d,$G688,_xlpm.k,_xlfn.CONCAT(LEFT(TRIM(B$1),1),"*"),COUNTIF(_xlpm.d,_xlpm.k))</f>
        <v>0</v>
      </c>
      <c r="C688" s="1">
        <f>_xlfn.LET(_xlpm.d,$G688,_xlpm.k,_xlfn.CONCAT(LEFT(TRIM(C$1),1),"*"),COUNTIF(_xlpm.d,_xlpm.k))</f>
        <v>0</v>
      </c>
      <c r="D688" s="1">
        <f>_xlfn.LET(_xlpm.d,$G688,_xlpm.k,_xlfn.CONCAT(LEFT(TRIM(D$1),1),"*"),COUNTIF(_xlpm.d,_xlpm.k))</f>
        <v>0</v>
      </c>
      <c r="E688" s="1">
        <f>LOG(F688+1,10)</f>
        <v>0.69897000433601875</v>
      </c>
      <c r="F688" s="7">
        <v>4</v>
      </c>
      <c r="G688" s="9" t="s">
        <v>4052</v>
      </c>
      <c r="H688" s="4">
        <f>F688/freq.sum.r6e</f>
        <v>1.9880715705765408E-4</v>
      </c>
      <c r="I688" s="1" t="str">
        <f>_xlfn.LET(_xlpm.sep,":",_xlpm.w,$G688,LEFT(_xlpm.w,FIND(_xlpm.sep,_xlpm.w)-1))</f>
        <v>sleɪ</v>
      </c>
      <c r="J688" s="1" t="str">
        <f>_xlfn.LET(_xlpm.sep,":",_xlpm.w,$G688,RIGHT(_xlpm.w,LEN(_xlpm.w)-FIND(_xlpm.sep,_xlpm.w)))</f>
        <v>sla</v>
      </c>
      <c r="K688" s="10">
        <f>_xlfn.LET(_xlpm.w,I688,LEN(_xlpm.w))</f>
        <v>4</v>
      </c>
      <c r="L688" s="10">
        <f>_xlfn.LET(_xlpm.w,J688,LEN(_xlpm.w))</f>
        <v>3</v>
      </c>
      <c r="M688" s="10">
        <f>_xlfn.LET(_xlpm.a,K688,_xlpm.b,L688,MAX(_xlpm.a,_xlpm.b))</f>
        <v>4</v>
      </c>
      <c r="N688" s="10">
        <f>_xlfn.LET(_xlpm.d,(K688,L688),MAX(_xlpm.d)-MIN(_xlpm.d))</f>
        <v>1</v>
      </c>
      <c r="O688" s="1" t="str">
        <f>_xlfn.LET(_xlpm.sep,":",_xlpm.w,$G688,_xlfn.CONCAT("~",RIGHT(_xlpm.w,LEN(_xlpm.w)-FIND(_xlpm.sep,_xlpm.w)),"~"))</f>
        <v>~sla~</v>
      </c>
      <c r="P688" s="1" t="str">
        <f>_xlfn.LET(_xlpm.sep,":",_xlpm.w,$G688,_xlfn.CONCAT("[",LEFT(_xlpm.w,FIND(_xlpm.sep,_xlpm.w)-1),"]"))</f>
        <v>[sleɪ]</v>
      </c>
      <c r="Q688" s="14" cm="1">
        <f t="array" ref="Q688">SUM(_xlfn._xlws.FILTER($H$2:$H$7117,_xlfn.MAP($O$2:$O$7117,_xlfn.LAMBDA(_xlpm.x,_xlpm.x=$O688))))</f>
        <v>4.4731610337972168E-4</v>
      </c>
      <c r="R688" s="14">
        <f>$H688/Q688</f>
        <v>0.44444444444444448</v>
      </c>
      <c r="S688" s="14" cm="1">
        <f t="array" ref="S688">SUM(_xlfn._xlws.FILTER($H$2:$H$7117,_xlfn.MAP($P$2:$P$7117,_xlfn.LAMBDA(_xlpm.x,_xlpm.x=$P688))))</f>
        <v>3.4791252485089465E-4</v>
      </c>
      <c r="T688" s="14">
        <f>$H688/S688</f>
        <v>0.5714285714285714</v>
      </c>
      <c r="U688" s="14">
        <f>_xlfn.LET(_xlpm.freq,F688,_xlpm.size,M688+1,_xlpm.F,V688,LOG(1+_xlpm.freq)*LOG(1+_xlpm.size)*_xlpm.F)</f>
        <v>0.27195219142736693</v>
      </c>
      <c r="V688" s="14">
        <f>_xlfn.LET(_xlpm.a,T688,_xlpm.b,R688,2*_xlpm.a*_xlpm.b/(_xlpm.a+_xlpm.b))</f>
        <v>0.5</v>
      </c>
      <c r="W688" s="14">
        <f>_xlfn.LET(_xlpm.p,R688,_xlpm.q,T688,LOG(_xlpm.p/_xlpm.q))</f>
        <v>-0.10914446942506797</v>
      </c>
      <c r="X688" s="2"/>
      <c r="AC688" s="2"/>
      <c r="AH688" s="2"/>
      <c r="AI688" s="2"/>
    </row>
    <row r="689" spans="1:35">
      <c r="A689" s="1" t="str">
        <f>_xlfn.LET(_xlpm.sep," : ",CONCATENATE(O689,_xlpm.sep,P689))</f>
        <v>~nte~ : [ntə]</v>
      </c>
      <c r="B689" s="1">
        <f>_xlfn.LET(_xlpm.d,$G689,_xlpm.k,_xlfn.CONCAT(LEFT(TRIM(B$1),1),"*"),COUNTIF(_xlpm.d,_xlpm.k))</f>
        <v>0</v>
      </c>
      <c r="C689" s="1">
        <f>_xlfn.LET(_xlpm.d,$G689,_xlpm.k,_xlfn.CONCAT(LEFT(TRIM(C$1),1),"*"),COUNTIF(_xlpm.d,_xlpm.k))</f>
        <v>0</v>
      </c>
      <c r="D689" s="1">
        <f>_xlfn.LET(_xlpm.d,$G689,_xlpm.k,_xlfn.CONCAT(LEFT(TRIM(D$1),1),"*"),COUNTIF(_xlpm.d,_xlpm.k))</f>
        <v>1</v>
      </c>
      <c r="E689" s="1">
        <f>LOG(F689+1,10)</f>
        <v>0.47712125471966244</v>
      </c>
      <c r="F689" s="7">
        <v>2</v>
      </c>
      <c r="G689" s="9" t="s">
        <v>3194</v>
      </c>
      <c r="H689" s="4">
        <f>F689/freq.sum.r6e</f>
        <v>9.9403578528827041E-5</v>
      </c>
      <c r="I689" s="1" t="str">
        <f>_xlfn.LET(_xlpm.sep,":",_xlpm.w,$G689,LEFT(_xlpm.w,FIND(_xlpm.sep,_xlpm.w)-1))</f>
        <v>ntə</v>
      </c>
      <c r="J689" s="1" t="str">
        <f>_xlfn.LET(_xlpm.sep,":",_xlpm.w,$G689,RIGHT(_xlpm.w,LEN(_xlpm.w)-FIND(_xlpm.sep,_xlpm.w)))</f>
        <v>nte</v>
      </c>
      <c r="K689" s="10">
        <f>_xlfn.LET(_xlpm.w,I689,LEN(_xlpm.w))</f>
        <v>3</v>
      </c>
      <c r="L689" s="10">
        <f>_xlfn.LET(_xlpm.w,J689,LEN(_xlpm.w))</f>
        <v>3</v>
      </c>
      <c r="M689" s="10">
        <f>_xlfn.LET(_xlpm.a,K689,_xlpm.b,L689,MAX(_xlpm.a,_xlpm.b))</f>
        <v>3</v>
      </c>
      <c r="N689" s="10">
        <f>_xlfn.LET(_xlpm.d,(K689,L689),MAX(_xlpm.d)-MIN(_xlpm.d))</f>
        <v>0</v>
      </c>
      <c r="O689" s="1" t="str">
        <f>_xlfn.LET(_xlpm.sep,":",_xlpm.w,$G689,_xlfn.CONCAT("~",RIGHT(_xlpm.w,LEN(_xlpm.w)-FIND(_xlpm.sep,_xlpm.w)),"~"))</f>
        <v>~nte~</v>
      </c>
      <c r="P689" s="1" t="str">
        <f>_xlfn.LET(_xlpm.sep,":",_xlpm.w,$G689,_xlfn.CONCAT("[",LEFT(_xlpm.w,FIND(_xlpm.sep,_xlpm.w)-1),"]"))</f>
        <v>[ntə]</v>
      </c>
      <c r="Q689" s="14" cm="1">
        <f t="array" ref="Q689">SUM(_xlfn._xlws.FILTER($H$2:$H$7117,_xlfn.MAP($O$2:$O$7117,_xlfn.LAMBDA(_xlpm.x,_xlpm.x=$O689))))</f>
        <v>1.5904572564612324E-3</v>
      </c>
      <c r="R689" s="14">
        <f>$H689/Q689</f>
        <v>6.2500000000000014E-2</v>
      </c>
      <c r="S689" s="14" cm="1">
        <f t="array" ref="S689">SUM(_xlfn._xlws.FILTER($H$2:$H$7117,_xlfn.MAP($P$2:$P$7117,_xlfn.LAMBDA(_xlpm.x,_xlpm.x=$P689))))</f>
        <v>1.242544731610338E-3</v>
      </c>
      <c r="T689" s="14">
        <f>$H689/S689</f>
        <v>0.08</v>
      </c>
      <c r="U689" s="14">
        <f>_xlfn.LET(_xlpm.freq,F689,_xlpm.size,M689+1,_xlpm.F,V689,LOG(1+_xlpm.freq)*LOG(1+_xlpm.size)*_xlpm.F)</f>
        <v>2.3403048805628719E-2</v>
      </c>
      <c r="V689" s="14">
        <f>_xlfn.LET(_xlpm.a,T689,_xlpm.b,R689,2*_xlpm.a*_xlpm.b/(_xlpm.a+_xlpm.b))</f>
        <v>7.0175438596491238E-2</v>
      </c>
      <c r="W689" s="14">
        <f>_xlfn.LET(_xlpm.p,R689,_xlpm.q,T689,LOG(_xlpm.p/_xlpm.q))</f>
        <v>-0.1072099696478683</v>
      </c>
      <c r="X689" s="2"/>
      <c r="AC689" s="2"/>
      <c r="AH689" s="2"/>
      <c r="AI689" s="2"/>
    </row>
    <row r="690" spans="1:35">
      <c r="A690" s="1" t="str">
        <f>_xlfn.LET(_xlpm.sep," : ",CONCATENATE(O690,_xlpm.sep,P690))</f>
        <v>~qua~ : [kwɑ]</v>
      </c>
      <c r="B690" s="1">
        <f>_xlfn.LET(_xlpm.d,$G690,_xlpm.k,_xlfn.CONCAT(LEFT(TRIM(B$1),1),"*"),COUNTIF(_xlpm.d,_xlpm.k))</f>
        <v>0</v>
      </c>
      <c r="C690" s="1">
        <f>_xlfn.LET(_xlpm.d,$G690,_xlpm.k,_xlfn.CONCAT(LEFT(TRIM(C$1),1),"*"),COUNTIF(_xlpm.d,_xlpm.k))</f>
        <v>0</v>
      </c>
      <c r="D690" s="1">
        <f>_xlfn.LET(_xlpm.d,$G690,_xlpm.k,_xlfn.CONCAT(LEFT(TRIM(D$1),1),"*"),COUNTIF(_xlpm.d,_xlpm.k))</f>
        <v>0</v>
      </c>
      <c r="E690" s="1">
        <f>LOG(F690+1,10)</f>
        <v>0.30102999566398114</v>
      </c>
      <c r="F690" s="7">
        <v>1</v>
      </c>
      <c r="G690" s="9" t="s">
        <v>1717</v>
      </c>
      <c r="H690" s="4">
        <f>F690/freq.sum.r6e</f>
        <v>4.9701789264413521E-5</v>
      </c>
      <c r="I690" s="4" t="str">
        <f>_xlfn.LET(_xlpm.sep,":",_xlpm.w,$G690,LEFT(_xlpm.w,FIND(_xlpm.sep,_xlpm.w)-1))</f>
        <v>kwɑ</v>
      </c>
      <c r="J690" s="4" t="str">
        <f>_xlfn.LET(_xlpm.sep,":",_xlpm.w,$G690,RIGHT(_xlpm.w,LEN(_xlpm.w)-FIND(_xlpm.sep,_xlpm.w)))</f>
        <v>qua</v>
      </c>
      <c r="K690" s="10">
        <f>_xlfn.LET(_xlpm.w,I690,LEN(_xlpm.w))</f>
        <v>3</v>
      </c>
      <c r="L690" s="10">
        <f>_xlfn.LET(_xlpm.w,J690,LEN(_xlpm.w))</f>
        <v>3</v>
      </c>
      <c r="M690" s="10">
        <f>_xlfn.LET(_xlpm.a,K690,_xlpm.b,L690,MAX(_xlpm.a,_xlpm.b))</f>
        <v>3</v>
      </c>
      <c r="N690" s="10">
        <f>_xlfn.LET(_xlpm.d,(K690,L690),MAX(_xlpm.d)-MIN(_xlpm.d))</f>
        <v>0</v>
      </c>
      <c r="O690" s="1" t="str">
        <f>_xlfn.LET(_xlpm.sep,":",_xlpm.w,$G690,_xlfn.CONCAT("~",RIGHT(_xlpm.w,LEN(_xlpm.w)-FIND(_xlpm.sep,_xlpm.w)),"~"))</f>
        <v>~qua~</v>
      </c>
      <c r="P690" s="1" t="str">
        <f>_xlfn.LET(_xlpm.sep,":",_xlpm.w,$G690,_xlfn.CONCAT("[",LEFT(_xlpm.w,FIND(_xlpm.sep,_xlpm.w)-1),"]"))</f>
        <v>[kwɑ]</v>
      </c>
      <c r="Q690" s="14" cm="1">
        <f t="array" ref="Q690">SUM(_xlfn._xlws.FILTER($H$2:$H$7109,_xlfn.MAP($O$2:$O$7109,_xlfn.LAMBDA(_xlpm.x,_xlpm.x=$O690))))</f>
        <v>2.4850894632206762E-4</v>
      </c>
      <c r="R690" s="14">
        <f>$H690/Q690</f>
        <v>0.19999999999999998</v>
      </c>
      <c r="S690" s="14" cm="1">
        <f t="array" ref="S690">SUM(_xlfn._xlws.FILTER($H$2:$H$7109,_xlfn.MAP($P$2:$P$7109,_xlfn.LAMBDA(_xlpm.x,_xlpm.x=$P690))))</f>
        <v>1.9880715705765408E-4</v>
      </c>
      <c r="T690" s="14">
        <f>$H690/S690</f>
        <v>0.25</v>
      </c>
      <c r="U690" s="14">
        <f>_xlfn.LET(_xlpm.freq,F690,_xlpm.size,M690+1,_xlpm.F,V690,LOG(1+_xlpm.freq)*LOG(1+_xlpm.size)*_xlpm.F)</f>
        <v>4.6757986083227711E-2</v>
      </c>
      <c r="V690" s="14">
        <f>_xlfn.LET(_xlpm.a,T690,_xlpm.b,R690,2*_xlpm.a*_xlpm.b/(_xlpm.a+_xlpm.b))</f>
        <v>0.22222222222222224</v>
      </c>
      <c r="W690" s="14">
        <f>_xlfn.LET(_xlpm.p,R690,_xlpm.q,T690,LOG(_xlpm.p/_xlpm.q))</f>
        <v>-9.6910013008056448E-2</v>
      </c>
      <c r="X690" s="2"/>
      <c r="AC690" s="2"/>
      <c r="AH690" s="2"/>
      <c r="AI690" s="2"/>
    </row>
    <row r="691" spans="1:35">
      <c r="A691" s="1" t="str">
        <f>_xlfn.LET(_xlpm.sep," : ",CONCATENATE(O691,_xlpm.sep,P691))</f>
        <v>~sto~ : [stɑ]</v>
      </c>
      <c r="B691" s="1">
        <f>_xlfn.LET(_xlpm.d,$G691,_xlpm.k,_xlfn.CONCAT(LEFT(TRIM(B$1),1),"*"),COUNTIF(_xlpm.d,_xlpm.k))</f>
        <v>0</v>
      </c>
      <c r="C691" s="1">
        <f>_xlfn.LET(_xlpm.d,$G691,_xlpm.k,_xlfn.CONCAT(LEFT(TRIM(C$1),1),"*"),COUNTIF(_xlpm.d,_xlpm.k))</f>
        <v>0</v>
      </c>
      <c r="D691" s="1">
        <f>_xlfn.LET(_xlpm.d,$G691,_xlpm.k,_xlfn.CONCAT(LEFT(TRIM(D$1),1),"*"),COUNTIF(_xlpm.d,_xlpm.k))</f>
        <v>0</v>
      </c>
      <c r="E691" s="1">
        <f>LOG(F691+1,10)</f>
        <v>0.30102999566398114</v>
      </c>
      <c r="F691" s="7">
        <v>1</v>
      </c>
      <c r="G691" s="9" t="s">
        <v>4326</v>
      </c>
      <c r="H691" s="4">
        <f>F691/freq.sum.r6e</f>
        <v>4.9701789264413521E-5</v>
      </c>
      <c r="I691" s="1" t="str">
        <f>_xlfn.LET(_xlpm.sep,":",_xlpm.w,$G691,LEFT(_xlpm.w,FIND(_xlpm.sep,_xlpm.w)-1))</f>
        <v>stɑ</v>
      </c>
      <c r="J691" s="1" t="str">
        <f>_xlfn.LET(_xlpm.sep,":",_xlpm.w,$G691,RIGHT(_xlpm.w,LEN(_xlpm.w)-FIND(_xlpm.sep,_xlpm.w)))</f>
        <v>sto</v>
      </c>
      <c r="K691" s="10">
        <f>_xlfn.LET(_xlpm.w,I691,LEN(_xlpm.w))</f>
        <v>3</v>
      </c>
      <c r="L691" s="10">
        <f>_xlfn.LET(_xlpm.w,J691,LEN(_xlpm.w))</f>
        <v>3</v>
      </c>
      <c r="M691" s="10">
        <f>_xlfn.LET(_xlpm.a,K691,_xlpm.b,L691,MAX(_xlpm.a,_xlpm.b))</f>
        <v>3</v>
      </c>
      <c r="N691" s="10">
        <f>_xlfn.LET(_xlpm.d,(K691,L691),MAX(_xlpm.d)-MIN(_xlpm.d))</f>
        <v>0</v>
      </c>
      <c r="O691" s="1" t="str">
        <f>_xlfn.LET(_xlpm.sep,":",_xlpm.w,$G691,_xlfn.CONCAT("~",RIGHT(_xlpm.w,LEN(_xlpm.w)-FIND(_xlpm.sep,_xlpm.w)),"~"))</f>
        <v>~sto~</v>
      </c>
      <c r="P691" s="1" t="str">
        <f>_xlfn.LET(_xlpm.sep,":",_xlpm.w,$G691,_xlfn.CONCAT("[",LEFT(_xlpm.w,FIND(_xlpm.sep,_xlpm.w)-1),"]"))</f>
        <v>[stɑ]</v>
      </c>
      <c r="Q691" s="14" cm="1">
        <f t="array" ref="Q691">SUM(_xlfn._xlws.FILTER($H$2:$H$7117,_xlfn.MAP($O$2:$O$7117,_xlfn.LAMBDA(_xlpm.x,_xlpm.x=$O691))))</f>
        <v>2.4850894632206762E-4</v>
      </c>
      <c r="R691" s="14">
        <f>$H691/Q691</f>
        <v>0.19999999999999998</v>
      </c>
      <c r="S691" s="14" cm="1">
        <f t="array" ref="S691">SUM(_xlfn._xlws.FILTER($H$2:$H$7117,_xlfn.MAP($P$2:$P$7117,_xlfn.LAMBDA(_xlpm.x,_xlpm.x=$P691))))</f>
        <v>1.9880715705765408E-4</v>
      </c>
      <c r="T691" s="14">
        <f>$H691/S691</f>
        <v>0.25</v>
      </c>
      <c r="U691" s="14">
        <f>_xlfn.LET(_xlpm.freq,F691,_xlpm.size,M691+1,_xlpm.F,V691,LOG(1+_xlpm.freq)*LOG(1+_xlpm.size)*_xlpm.F)</f>
        <v>4.6757986083227711E-2</v>
      </c>
      <c r="V691" s="14">
        <f>_xlfn.LET(_xlpm.a,T691,_xlpm.b,R691,2*_xlpm.a*_xlpm.b/(_xlpm.a+_xlpm.b))</f>
        <v>0.22222222222222224</v>
      </c>
      <c r="W691" s="14">
        <f>_xlfn.LET(_xlpm.p,R691,_xlpm.q,T691,LOG(_xlpm.p/_xlpm.q))</f>
        <v>-9.6910013008056448E-2</v>
      </c>
      <c r="X691" s="2"/>
      <c r="AC691" s="2"/>
      <c r="AH691" s="2"/>
      <c r="AI691" s="2"/>
    </row>
    <row r="692" spans="1:35">
      <c r="A692" s="1" t="str">
        <f>_xlfn.LET(_xlpm.sep," : ",CONCATENATE(O692,_xlpm.sep,P692))</f>
        <v>~vow~ : [vɑ]</v>
      </c>
      <c r="B692" s="1">
        <f>_xlfn.LET(_xlpm.d,$G692,_xlpm.k,_xlfn.CONCAT(LEFT(TRIM(B$1),1),"*"),COUNTIF(_xlpm.d,_xlpm.k))</f>
        <v>0</v>
      </c>
      <c r="C692" s="1">
        <f>_xlfn.LET(_xlpm.d,$G692,_xlpm.k,_xlfn.CONCAT(LEFT(TRIM(C$1),1),"*"),COUNTIF(_xlpm.d,_xlpm.k))</f>
        <v>0</v>
      </c>
      <c r="D692" s="1">
        <f>_xlfn.LET(_xlpm.d,$G692,_xlpm.k,_xlfn.CONCAT(LEFT(TRIM(D$1),1),"*"),COUNTIF(_xlpm.d,_xlpm.k))</f>
        <v>0</v>
      </c>
      <c r="E692" s="1">
        <f>LOG(F692+1,10)</f>
        <v>0.30102999566398114</v>
      </c>
      <c r="F692" s="7">
        <v>1</v>
      </c>
      <c r="G692" s="9" t="s">
        <v>5175</v>
      </c>
      <c r="H692" s="4">
        <f>F692/freq.sum.r6e</f>
        <v>4.9701789264413521E-5</v>
      </c>
      <c r="I692" s="1" t="str">
        <f>_xlfn.LET(_xlpm.sep,":",_xlpm.w,$G692,LEFT(_xlpm.w,FIND(_xlpm.sep,_xlpm.w)-1))</f>
        <v>vɑ</v>
      </c>
      <c r="J692" s="1" t="str">
        <f>_xlfn.LET(_xlpm.sep,":",_xlpm.w,$G692,RIGHT(_xlpm.w,LEN(_xlpm.w)-FIND(_xlpm.sep,_xlpm.w)))</f>
        <v>vow</v>
      </c>
      <c r="K692" s="10">
        <f>_xlfn.LET(_xlpm.w,I692,LEN(_xlpm.w))</f>
        <v>2</v>
      </c>
      <c r="L692" s="10">
        <f>_xlfn.LET(_xlpm.w,J692,LEN(_xlpm.w))</f>
        <v>3</v>
      </c>
      <c r="M692" s="10">
        <f>_xlfn.LET(_xlpm.a,K692,_xlpm.b,L692,MAX(_xlpm.a,_xlpm.b))</f>
        <v>3</v>
      </c>
      <c r="N692" s="10">
        <f>_xlfn.LET(_xlpm.d,(K692,L692),MAX(_xlpm.d)-MIN(_xlpm.d))</f>
        <v>1</v>
      </c>
      <c r="O692" s="1" t="str">
        <f>_xlfn.LET(_xlpm.sep,":",_xlpm.w,$G692,_xlfn.CONCAT("~",RIGHT(_xlpm.w,LEN(_xlpm.w)-FIND(_xlpm.sep,_xlpm.w)),"~"))</f>
        <v>~vow~</v>
      </c>
      <c r="P692" s="1" t="str">
        <f>_xlfn.LET(_xlpm.sep,":",_xlpm.w,$G692,_xlfn.CONCAT("[",LEFT(_xlpm.w,FIND(_xlpm.sep,_xlpm.w)-1),"]"))</f>
        <v>[vɑ]</v>
      </c>
      <c r="Q692" s="14" cm="1">
        <f t="array" ref="Q692">SUM(_xlfn._xlws.FILTER($H$2:$H$7117,_xlfn.MAP($O$2:$O$7117,_xlfn.LAMBDA(_xlpm.x,_xlpm.x=$O692))))</f>
        <v>2.4850894632206762E-4</v>
      </c>
      <c r="R692" s="14">
        <f>$H692/Q692</f>
        <v>0.19999999999999998</v>
      </c>
      <c r="S692" s="14" cm="1">
        <f t="array" ref="S692">SUM(_xlfn._xlws.FILTER($H$2:$H$7117,_xlfn.MAP($P$2:$P$7117,_xlfn.LAMBDA(_xlpm.x,_xlpm.x=$P692))))</f>
        <v>1.9880715705765408E-4</v>
      </c>
      <c r="T692" s="14">
        <f>$H692/S692</f>
        <v>0.25</v>
      </c>
      <c r="U692" s="14">
        <f>_xlfn.LET(_xlpm.freq,F692,_xlpm.size,M692+1,_xlpm.F,V692,LOG(1+_xlpm.freq)*LOG(1+_xlpm.size)*_xlpm.F)</f>
        <v>4.6757986083227711E-2</v>
      </c>
      <c r="V692" s="14">
        <f>_xlfn.LET(_xlpm.a,T692,_xlpm.b,R692,2*_xlpm.a*_xlpm.b/(_xlpm.a+_xlpm.b))</f>
        <v>0.22222222222222224</v>
      </c>
      <c r="W692" s="14">
        <f>_xlfn.LET(_xlpm.p,R692,_xlpm.q,T692,LOG(_xlpm.p/_xlpm.q))</f>
        <v>-9.6910013008056448E-2</v>
      </c>
      <c r="X692" s="2"/>
      <c r="AC692" s="2"/>
      <c r="AH692" s="2"/>
      <c r="AI692" s="2"/>
    </row>
    <row r="693" spans="1:35">
      <c r="A693" s="1" t="str">
        <f>_xlfn.LET(_xlpm.sep," : ",CONCATENATE(O693,_xlpm.sep,P693))</f>
        <v>~whe~ : [hwɛ]</v>
      </c>
      <c r="B693" s="1">
        <f>_xlfn.LET(_xlpm.d,$G693,_xlpm.k,_xlfn.CONCAT(LEFT(TRIM(B$1),1),"*"),COUNTIF(_xlpm.d,_xlpm.k))</f>
        <v>0</v>
      </c>
      <c r="C693" s="1">
        <f>_xlfn.LET(_xlpm.d,$G693,_xlpm.k,_xlfn.CONCAT(LEFT(TRIM(C$1),1),"*"),COUNTIF(_xlpm.d,_xlpm.k))</f>
        <v>0</v>
      </c>
      <c r="D693" s="1">
        <f>_xlfn.LET(_xlpm.d,$G693,_xlpm.k,_xlfn.CONCAT(LEFT(TRIM(D$1),1),"*"),COUNTIF(_xlpm.d,_xlpm.k))</f>
        <v>0</v>
      </c>
      <c r="E693" s="1">
        <f>LOG(F693+1,10)</f>
        <v>0.77815125038364352</v>
      </c>
      <c r="F693" s="7">
        <v>5</v>
      </c>
      <c r="G693" s="9" t="s">
        <v>1232</v>
      </c>
      <c r="H693" s="4">
        <f>F693/freq.sum.r6e</f>
        <v>2.4850894632206757E-4</v>
      </c>
      <c r="I693" s="4" t="str">
        <f>_xlfn.LET(_xlpm.sep,":",_xlpm.w,$G693,LEFT(_xlpm.w,FIND(_xlpm.sep,_xlpm.w)-1))</f>
        <v>hwɛ</v>
      </c>
      <c r="J693" s="4" t="str">
        <f>_xlfn.LET(_xlpm.sep,":",_xlpm.w,$G693,RIGHT(_xlpm.w,LEN(_xlpm.w)-FIND(_xlpm.sep,_xlpm.w)))</f>
        <v>whe</v>
      </c>
      <c r="K693" s="10">
        <f>_xlfn.LET(_xlpm.w,I693,LEN(_xlpm.w))</f>
        <v>3</v>
      </c>
      <c r="L693" s="10">
        <f>_xlfn.LET(_xlpm.w,J693,LEN(_xlpm.w))</f>
        <v>3</v>
      </c>
      <c r="M693" s="10">
        <f>_xlfn.LET(_xlpm.a,K693,_xlpm.b,L693,MAX(_xlpm.a,_xlpm.b))</f>
        <v>3</v>
      </c>
      <c r="N693" s="10">
        <f>_xlfn.LET(_xlpm.d,(K693,L693),MAX(_xlpm.d)-MIN(_xlpm.d))</f>
        <v>0</v>
      </c>
      <c r="O693" s="1" t="str">
        <f>_xlfn.LET(_xlpm.sep,":",_xlpm.w,$G693,_xlfn.CONCAT("~",RIGHT(_xlpm.w,LEN(_xlpm.w)-FIND(_xlpm.sep,_xlpm.w)),"~"))</f>
        <v>~whe~</v>
      </c>
      <c r="P693" s="1" t="str">
        <f>_xlfn.LET(_xlpm.sep,":",_xlpm.w,$G693,_xlfn.CONCAT("[",LEFT(_xlpm.w,FIND(_xlpm.sep,_xlpm.w)-1),"]"))</f>
        <v>[hwɛ]</v>
      </c>
      <c r="Q693" s="14" cm="1">
        <f t="array" ref="Q693">SUM(_xlfn._xlws.FILTER($H$2:$H$7109,_xlfn.MAP($O$2:$O$7109,_xlfn.LAMBDA(_xlpm.x,_xlpm.x=$O693))))</f>
        <v>4.9701789264413514E-4</v>
      </c>
      <c r="R693" s="14">
        <f>$H693/Q693</f>
        <v>0.5</v>
      </c>
      <c r="S693" s="14" cm="1">
        <f t="array" ref="S693">SUM(_xlfn._xlws.FILTER($H$2:$H$7109,_xlfn.MAP($P$2:$P$7109,_xlfn.LAMBDA(_xlpm.x,_xlpm.x=$P693))))</f>
        <v>3.9761431411530811E-4</v>
      </c>
      <c r="T693" s="14">
        <f>$H693/S693</f>
        <v>0.625</v>
      </c>
      <c r="U693" s="14">
        <f>_xlfn.LET(_xlpm.freq,F693,_xlpm.size,M693+1,_xlpm.F,V693,LOG(1+_xlpm.freq)*LOG(1+_xlpm.size)*_xlpm.F)</f>
        <v>0.30216910158596327</v>
      </c>
      <c r="V693" s="14">
        <f>_xlfn.LET(_xlpm.a,T693,_xlpm.b,R693,2*_xlpm.a*_xlpm.b/(_xlpm.a+_xlpm.b))</f>
        <v>0.55555555555555558</v>
      </c>
      <c r="W693" s="14">
        <f>_xlfn.LET(_xlpm.p,R693,_xlpm.q,T693,LOG(_xlpm.p/_xlpm.q))</f>
        <v>-9.6910013008056392E-2</v>
      </c>
      <c r="X693" s="2"/>
      <c r="AC693" s="2"/>
      <c r="AH693" s="2"/>
      <c r="AI693" s="2"/>
    </row>
    <row r="694" spans="1:35">
      <c r="A694" s="1" t="str">
        <f>_xlfn.LET(_xlpm.sep," : ",CONCATENATE(O694,_xlpm.sep,P694))</f>
        <v>~you~ : [joʊ]</v>
      </c>
      <c r="B694" s="1">
        <f>_xlfn.LET(_xlpm.d,$G694,_xlpm.k,_xlfn.CONCAT(LEFT(TRIM(B$1),1),"*"),COUNTIF(_xlpm.d,_xlpm.k))</f>
        <v>0</v>
      </c>
      <c r="C694" s="1">
        <f>_xlfn.LET(_xlpm.d,$G694,_xlpm.k,_xlfn.CONCAT(LEFT(TRIM(C$1),1),"*"),COUNTIF(_xlpm.d,_xlpm.k))</f>
        <v>0</v>
      </c>
      <c r="D694" s="1">
        <f>_xlfn.LET(_xlpm.d,$G694,_xlpm.k,_xlfn.CONCAT(LEFT(TRIM(D$1),1),"*"),COUNTIF(_xlpm.d,_xlpm.k))</f>
        <v>0</v>
      </c>
      <c r="E694" s="1">
        <f>LOG(F694+1,10)</f>
        <v>0.47712125471966244</v>
      </c>
      <c r="F694" s="7">
        <v>2</v>
      </c>
      <c r="G694" s="9" t="s">
        <v>1298</v>
      </c>
      <c r="H694" s="4">
        <f>F694/freq.sum.r6e</f>
        <v>9.9403578528827041E-5</v>
      </c>
      <c r="I694" s="1" t="str">
        <f>_xlfn.LET(_xlpm.sep,":",_xlpm.w,$G694,LEFT(_xlpm.w,FIND(_xlpm.sep,_xlpm.w)-1))</f>
        <v>joʊ</v>
      </c>
      <c r="J694" s="1" t="str">
        <f>_xlfn.LET(_xlpm.sep,":",_xlpm.w,$G694,RIGHT(_xlpm.w,LEN(_xlpm.w)-FIND(_xlpm.sep,_xlpm.w)))</f>
        <v>you</v>
      </c>
      <c r="K694" s="10">
        <f>_xlfn.LET(_xlpm.w,I694,LEN(_xlpm.w))</f>
        <v>3</v>
      </c>
      <c r="L694" s="10">
        <f>_xlfn.LET(_xlpm.w,J694,LEN(_xlpm.w))</f>
        <v>3</v>
      </c>
      <c r="M694" s="10">
        <f>_xlfn.LET(_xlpm.a,K694,_xlpm.b,L694,MAX(_xlpm.a,_xlpm.b))</f>
        <v>3</v>
      </c>
      <c r="N694" s="10">
        <f>_xlfn.LET(_xlpm.d,(K694,L694),MAX(_xlpm.d)-MIN(_xlpm.d))</f>
        <v>0</v>
      </c>
      <c r="O694" s="1" t="str">
        <f>_xlfn.LET(_xlpm.sep,":",_xlpm.w,$G694,_xlfn.CONCAT("~",RIGHT(_xlpm.w,LEN(_xlpm.w)-FIND(_xlpm.sep,_xlpm.w)),"~"))</f>
        <v>~you~</v>
      </c>
      <c r="P694" s="1" t="str">
        <f>_xlfn.LET(_xlpm.sep,":",_xlpm.w,$G694,_xlfn.CONCAT("[",LEFT(_xlpm.w,FIND(_xlpm.sep,_xlpm.w)-1),"]"))</f>
        <v>[joʊ]</v>
      </c>
      <c r="Q694" s="14" cm="1">
        <f t="array" ref="Q694">SUM(_xlfn._xlws.FILTER($H$2:$H$7111,_xlfn.MAP($O$2:$O$7111,_xlfn.LAMBDA(_xlpm.x,_xlpm.x=$O694))))</f>
        <v>7.4552683896620276E-4</v>
      </c>
      <c r="R694" s="14">
        <f>$H694/Q694</f>
        <v>0.13333333333333333</v>
      </c>
      <c r="S694" s="14" cm="1">
        <f t="array" ref="S694">SUM(_xlfn._xlws.FILTER($H$2:$H$7111,_xlfn.MAP($P$2:$P$7111,_xlfn.LAMBDA(_xlpm.x,_xlpm.x=$P694))))</f>
        <v>5.9642147117296238E-4</v>
      </c>
      <c r="T694" s="14">
        <f>$H694/S694</f>
        <v>0.16666666666666663</v>
      </c>
      <c r="U694" s="14">
        <f>_xlfn.LET(_xlpm.freq,F694,_xlpm.size,M694+1,_xlpm.F,V694,LOG(1+_xlpm.freq)*LOG(1+_xlpm.size)*_xlpm.F)</f>
        <v>4.9406436367438397E-2</v>
      </c>
      <c r="V694" s="14">
        <f>_xlfn.LET(_xlpm.a,T694,_xlpm.b,R694,2*_xlpm.a*_xlpm.b/(_xlpm.a+_xlpm.b))</f>
        <v>0.14814814814814814</v>
      </c>
      <c r="W694" s="14">
        <f>_xlfn.LET(_xlpm.p,R694,_xlpm.q,T694,LOG(_xlpm.p/_xlpm.q))</f>
        <v>-9.6910013008056337E-2</v>
      </c>
      <c r="X694" s="2"/>
      <c r="AC694" s="2"/>
      <c r="AH694" s="2"/>
      <c r="AI694" s="2"/>
    </row>
    <row r="695" spans="1:35">
      <c r="A695" s="1" t="str">
        <f>_xlfn.LET(_xlpm.sep," : ",CONCATENATE(O695,_xlpm.sep,P695))</f>
        <v>~bow~ : [bɔ]</v>
      </c>
      <c r="B695" s="1">
        <f>_xlfn.LET(_xlpm.d,$G695,_xlpm.k,_xlfn.CONCAT(LEFT(TRIM(B$1),1),"*"),COUNTIF(_xlpm.d,_xlpm.k))</f>
        <v>0</v>
      </c>
      <c r="C695" s="1">
        <f>_xlfn.LET(_xlpm.d,$G695,_xlpm.k,_xlfn.CONCAT(LEFT(TRIM(C$1),1),"*"),COUNTIF(_xlpm.d,_xlpm.k))</f>
        <v>0</v>
      </c>
      <c r="D695" s="1">
        <f>_xlfn.LET(_xlpm.d,$G695,_xlpm.k,_xlfn.CONCAT(LEFT(TRIM(D$1),1),"*"),COUNTIF(_xlpm.d,_xlpm.k))</f>
        <v>0</v>
      </c>
      <c r="E695" s="1">
        <f>LOG(F695+1,10)</f>
        <v>0.30102999566398114</v>
      </c>
      <c r="F695" s="7">
        <v>1</v>
      </c>
      <c r="G695" s="9" t="s">
        <v>318</v>
      </c>
      <c r="H695" s="4">
        <f>F695/freq.sum.r6e</f>
        <v>4.9701789264413521E-5</v>
      </c>
      <c r="I695" s="1" t="str">
        <f>_xlfn.LET(_xlpm.sep,":",_xlpm.w,$G695,LEFT(_xlpm.w,FIND(_xlpm.sep,_xlpm.w)-1))</f>
        <v>bɔ</v>
      </c>
      <c r="J695" s="1" t="str">
        <f>_xlfn.LET(_xlpm.sep,":",_xlpm.w,$G695,RIGHT(_xlpm.w,LEN(_xlpm.w)-FIND(_xlpm.sep,_xlpm.w)))</f>
        <v>bow</v>
      </c>
      <c r="K695" s="10">
        <f>_xlfn.LET(_xlpm.w,I695,LEN(_xlpm.w))</f>
        <v>2</v>
      </c>
      <c r="L695" s="10">
        <f>_xlfn.LET(_xlpm.w,J695,LEN(_xlpm.w))</f>
        <v>3</v>
      </c>
      <c r="M695" s="10">
        <f>_xlfn.LET(_xlpm.a,K695,_xlpm.b,L695,MAX(_xlpm.a,_xlpm.b))</f>
        <v>3</v>
      </c>
      <c r="N695" s="10">
        <f>_xlfn.LET(_xlpm.d,(K695,L695),MAX(_xlpm.d)-MIN(_xlpm.d))</f>
        <v>1</v>
      </c>
      <c r="O695" s="1" t="str">
        <f>_xlfn.LET(_xlpm.sep,":",_xlpm.w,$G695,_xlfn.CONCAT("~",RIGHT(_xlpm.w,LEN(_xlpm.w)-FIND(_xlpm.sep,_xlpm.w)),"~"))</f>
        <v>~bow~</v>
      </c>
      <c r="P695" s="1" t="str">
        <f>_xlfn.LET(_xlpm.sep,":",_xlpm.w,$G695,_xlfn.CONCAT("[",LEFT(_xlpm.w,FIND(_xlpm.sep,_xlpm.w)-1),"]"))</f>
        <v>[bɔ]</v>
      </c>
      <c r="Q695" s="14" cm="1">
        <f t="array" ref="Q695">SUM(_xlfn._xlws.FILTER($H$2:$H$7117,_xlfn.MAP($O$2:$O$7117,_xlfn.LAMBDA(_xlpm.x,_xlpm.x=$O695))))</f>
        <v>5.4671968190854871E-4</v>
      </c>
      <c r="R695" s="14">
        <f>$H695/Q695</f>
        <v>9.0909090909090912E-2</v>
      </c>
      <c r="S695" s="14" cm="1">
        <f t="array" ref="S695">SUM(_xlfn._xlws.FILTER($H$2:$H$7117,_xlfn.MAP($P$2:$P$7117,_xlfn.LAMBDA(_xlpm.x,_xlpm.x=$P695))))</f>
        <v>4.4731610337972168E-4</v>
      </c>
      <c r="T695" s="14">
        <f>$H695/S695</f>
        <v>0.11111111111111112</v>
      </c>
      <c r="U695" s="14">
        <f>_xlfn.LET(_xlpm.freq,F695,_xlpm.size,M695+1,_xlpm.F,V695,LOG(1+_xlpm.freq)*LOG(1+_xlpm.size)*_xlpm.F)</f>
        <v>2.1041093737452467E-2</v>
      </c>
      <c r="V695" s="14">
        <f>_xlfn.LET(_xlpm.a,T695,_xlpm.b,R695,2*_xlpm.a*_xlpm.b/(_xlpm.a+_xlpm.b))</f>
        <v>9.9999999999999992E-2</v>
      </c>
      <c r="W695" s="14">
        <f>_xlfn.LET(_xlpm.p,R695,_xlpm.q,T695,LOG(_xlpm.p/_xlpm.q))</f>
        <v>-8.71501757189002E-2</v>
      </c>
      <c r="X695" s="2"/>
      <c r="AC695" s="2"/>
      <c r="AH695" s="2"/>
      <c r="AI695" s="2"/>
    </row>
    <row r="696" spans="1:35">
      <c r="A696" s="1" t="str">
        <f>_xlfn.LET(_xlpm.sep," : ",CONCATENATE(O696,_xlpm.sep,P696))</f>
        <v>~rou~ : [ɹəʊ]</v>
      </c>
      <c r="B696" s="1">
        <f>_xlfn.LET(_xlpm.d,$G696,_xlpm.k,_xlfn.CONCAT(LEFT(TRIM(B$1),1),"*"),COUNTIF(_xlpm.d,_xlpm.k))</f>
        <v>1</v>
      </c>
      <c r="C696" s="1">
        <f>_xlfn.LET(_xlpm.d,$G696,_xlpm.k,_xlfn.CONCAT(LEFT(TRIM(C$1),1),"*"),COUNTIF(_xlpm.d,_xlpm.k))</f>
        <v>0</v>
      </c>
      <c r="D696" s="1">
        <f>_xlfn.LET(_xlpm.d,$G696,_xlpm.k,_xlfn.CONCAT(LEFT(TRIM(D$1),1),"*"),COUNTIF(_xlpm.d,_xlpm.k))</f>
        <v>0</v>
      </c>
      <c r="E696" s="1">
        <f>LOG(F696+1,10)</f>
        <v>0.30102999566398114</v>
      </c>
      <c r="F696" s="7">
        <v>1</v>
      </c>
      <c r="G696" s="9" t="s">
        <v>7081</v>
      </c>
      <c r="H696" s="4">
        <f>F696/freq.sum.r6e</f>
        <v>4.9701789264413521E-5</v>
      </c>
      <c r="I696" s="1" t="str">
        <f>_xlfn.LET(_xlpm.sep,":",_xlpm.w,$G696,LEFT(_xlpm.w,FIND(_xlpm.sep,_xlpm.w)-1))</f>
        <v>ɹəʊ</v>
      </c>
      <c r="J696" s="1" t="str">
        <f>_xlfn.LET(_xlpm.sep,":",_xlpm.w,$G696,RIGHT(_xlpm.w,LEN(_xlpm.w)-FIND(_xlpm.sep,_xlpm.w)))</f>
        <v>rou</v>
      </c>
      <c r="K696" s="10">
        <f>_xlfn.LET(_xlpm.w,I696,LEN(_xlpm.w))</f>
        <v>3</v>
      </c>
      <c r="L696" s="10">
        <f>_xlfn.LET(_xlpm.w,J696,LEN(_xlpm.w))</f>
        <v>3</v>
      </c>
      <c r="M696" s="10">
        <f>_xlfn.LET(_xlpm.a,K696,_xlpm.b,L696,MAX(_xlpm.a,_xlpm.b))</f>
        <v>3</v>
      </c>
      <c r="N696" s="10">
        <f>_xlfn.LET(_xlpm.d,(K696,L696),MAX(_xlpm.d)-MIN(_xlpm.d))</f>
        <v>0</v>
      </c>
      <c r="O696" s="1" t="str">
        <f>_xlfn.LET(_xlpm.sep,":",_xlpm.w,$G696,_xlfn.CONCAT("~",RIGHT(_xlpm.w,LEN(_xlpm.w)-FIND(_xlpm.sep,_xlpm.w)),"~"))</f>
        <v>~rou~</v>
      </c>
      <c r="P696" s="1" t="str">
        <f>_xlfn.LET(_xlpm.sep,":",_xlpm.w,$G696,_xlfn.CONCAT("[",LEFT(_xlpm.w,FIND(_xlpm.sep,_xlpm.w)-1),"]"))</f>
        <v>[ɹəʊ]</v>
      </c>
      <c r="Q696" s="14" cm="1">
        <f t="array" ref="Q696">SUM(_xlfn._xlws.FILTER($H$2:$H$7111,_xlfn.MAP($O$2:$O$7111,_xlfn.LAMBDA(_xlpm.x,_xlpm.x=$O696))))</f>
        <v>5.4671968190854871E-4</v>
      </c>
      <c r="R696" s="14">
        <f>$H696/Q696</f>
        <v>9.0909090909090912E-2</v>
      </c>
      <c r="S696" s="14" cm="1">
        <f t="array" ref="S696">SUM(_xlfn._xlws.FILTER($H$2:$H$7111,_xlfn.MAP($P$2:$P$7111,_xlfn.LAMBDA(_xlpm.x,_xlpm.x=$P696))))</f>
        <v>4.4731610337972168E-4</v>
      </c>
      <c r="T696" s="14">
        <f>$H696/S696</f>
        <v>0.11111111111111112</v>
      </c>
      <c r="U696" s="14">
        <f>_xlfn.LET(_xlpm.freq,F696,_xlpm.size,M696+1,_xlpm.F,V696,LOG(1+_xlpm.freq)*LOG(1+_xlpm.size)*_xlpm.F)</f>
        <v>2.1041093737452467E-2</v>
      </c>
      <c r="V696" s="14">
        <f>_xlfn.LET(_xlpm.a,T696,_xlpm.b,R696,2*_xlpm.a*_xlpm.b/(_xlpm.a+_xlpm.b))</f>
        <v>9.9999999999999992E-2</v>
      </c>
      <c r="W696" s="14">
        <f>_xlfn.LET(_xlpm.p,R696,_xlpm.q,T696,LOG(_xlpm.p/_xlpm.q))</f>
        <v>-8.71501757189002E-2</v>
      </c>
      <c r="X696" s="2"/>
      <c r="AC696" s="2"/>
      <c r="AH696" s="2"/>
      <c r="AI696" s="2"/>
    </row>
    <row r="697" spans="1:35">
      <c r="A697" s="1" t="str">
        <f>_xlfn.LET(_xlpm.sep," : ",CONCATENATE(O697,_xlpm.sep,P697))</f>
        <v>~rtu~ : [ɹtʃu]</v>
      </c>
      <c r="B697" s="1">
        <f>_xlfn.LET(_xlpm.d,$G697,_xlpm.k,_xlfn.CONCAT(LEFT(TRIM(B$1),1),"*"),COUNTIF(_xlpm.d,_xlpm.k))</f>
        <v>1</v>
      </c>
      <c r="C697" s="1">
        <f>_xlfn.LET(_xlpm.d,$G697,_xlpm.k,_xlfn.CONCAT(LEFT(TRIM(C$1),1),"*"),COUNTIF(_xlpm.d,_xlpm.k))</f>
        <v>0</v>
      </c>
      <c r="D697" s="1">
        <f>_xlfn.LET(_xlpm.d,$G697,_xlpm.k,_xlfn.CONCAT(LEFT(TRIM(D$1),1),"*"),COUNTIF(_xlpm.d,_xlpm.k))</f>
        <v>0</v>
      </c>
      <c r="E697" s="1">
        <f>LOG(F697+1,10)</f>
        <v>0.90308998699194343</v>
      </c>
      <c r="F697" s="7">
        <v>7</v>
      </c>
      <c r="G697" s="9" t="s">
        <v>6370</v>
      </c>
      <c r="H697" s="4">
        <f>F697/freq.sum.r6e</f>
        <v>3.4791252485089465E-4</v>
      </c>
      <c r="I697" s="1" t="str">
        <f>_xlfn.LET(_xlpm.sep,":",_xlpm.w,$G697,LEFT(_xlpm.w,FIND(_xlpm.sep,_xlpm.w)-1))</f>
        <v>ɹtʃu</v>
      </c>
      <c r="J697" s="1" t="str">
        <f>_xlfn.LET(_xlpm.sep,":",_xlpm.w,$G697,RIGHT(_xlpm.w,LEN(_xlpm.w)-FIND(_xlpm.sep,_xlpm.w)))</f>
        <v>rtu</v>
      </c>
      <c r="K697" s="10">
        <f>_xlfn.LET(_xlpm.w,I697,LEN(_xlpm.w))</f>
        <v>4</v>
      </c>
      <c r="L697" s="10">
        <f>_xlfn.LET(_xlpm.w,J697,LEN(_xlpm.w))</f>
        <v>3</v>
      </c>
      <c r="M697" s="10">
        <f>_xlfn.LET(_xlpm.a,K697,_xlpm.b,L697,MAX(_xlpm.a,_xlpm.b))</f>
        <v>4</v>
      </c>
      <c r="N697" s="10">
        <f>_xlfn.LET(_xlpm.d,(K697,L697),MAX(_xlpm.d)-MIN(_xlpm.d))</f>
        <v>1</v>
      </c>
      <c r="O697" s="1" t="str">
        <f>_xlfn.LET(_xlpm.sep,":",_xlpm.w,$G697,_xlfn.CONCAT("~",RIGHT(_xlpm.w,LEN(_xlpm.w)-FIND(_xlpm.sep,_xlpm.w)),"~"))</f>
        <v>~rtu~</v>
      </c>
      <c r="P697" s="1" t="str">
        <f>_xlfn.LET(_xlpm.sep,":",_xlpm.w,$G697,_xlfn.CONCAT("[",LEFT(_xlpm.w,FIND(_xlpm.sep,_xlpm.w)-1),"]"))</f>
        <v>[ɹtʃu]</v>
      </c>
      <c r="Q697" s="14" cm="1">
        <f t="array" ref="Q697">SUM(_xlfn._xlws.FILTER($H$2:$H$7117,_xlfn.MAP($O$2:$O$7117,_xlfn.LAMBDA(_xlpm.x,_xlpm.x=$O697))))</f>
        <v>1.0934393638170974E-3</v>
      </c>
      <c r="R697" s="14">
        <f>$H697/Q697</f>
        <v>0.31818181818181818</v>
      </c>
      <c r="S697" s="14" cm="1">
        <f t="array" ref="S697">SUM(_xlfn._xlws.FILTER($H$2:$H$7117,_xlfn.MAP($P$2:$P$7117,_xlfn.LAMBDA(_xlpm.x,_xlpm.x=$P697))))</f>
        <v>8.9463220675944357E-4</v>
      </c>
      <c r="T697" s="14">
        <f>$H697/S697</f>
        <v>0.38888888888888878</v>
      </c>
      <c r="U697" s="14">
        <f>_xlfn.LET(_xlpm.freq,F697,_xlpm.size,M697+1,_xlpm.F,V697,LOG(1+_xlpm.freq)*LOG(1+_xlpm.size)*_xlpm.F)</f>
        <v>0.24595921090535525</v>
      </c>
      <c r="V697" s="14">
        <f>_xlfn.LET(_xlpm.a,T697,_xlpm.b,R697,2*_xlpm.a*_xlpm.b/(_xlpm.a+_xlpm.b))</f>
        <v>0.35</v>
      </c>
      <c r="W697" s="14">
        <f>_xlfn.LET(_xlpm.p,R697,_xlpm.q,T697,LOG(_xlpm.p/_xlpm.q))</f>
        <v>-8.7150175718900075E-2</v>
      </c>
      <c r="X697" s="2"/>
      <c r="AC697" s="2"/>
      <c r="AH697" s="2"/>
      <c r="AI697" s="2"/>
    </row>
    <row r="698" spans="1:35">
      <c r="A698" s="1" t="str">
        <f>_xlfn.LET(_xlpm.sep," : ",CONCATENATE(O698,_xlpm.sep,P698))</f>
        <v>~bea~ : [bi]</v>
      </c>
      <c r="B698" s="1">
        <f>_xlfn.LET(_xlpm.d,$G698,_xlpm.k,_xlfn.CONCAT(LEFT(TRIM(B$1),1),"*"),COUNTIF(_xlpm.d,_xlpm.k))</f>
        <v>0</v>
      </c>
      <c r="C698" s="1">
        <f>_xlfn.LET(_xlpm.d,$G698,_xlpm.k,_xlfn.CONCAT(LEFT(TRIM(C$1),1),"*"),COUNTIF(_xlpm.d,_xlpm.k))</f>
        <v>0</v>
      </c>
      <c r="D698" s="1">
        <f>_xlfn.LET(_xlpm.d,$G698,_xlpm.k,_xlfn.CONCAT(LEFT(TRIM(D$1),1),"*"),COUNTIF(_xlpm.d,_xlpm.k))</f>
        <v>0</v>
      </c>
      <c r="E698" s="1">
        <f>LOG(F698+1,10)</f>
        <v>0.90308998699194343</v>
      </c>
      <c r="F698" s="7">
        <v>7</v>
      </c>
      <c r="G698" s="9" t="s">
        <v>135</v>
      </c>
      <c r="H698" s="4">
        <f>F698/freq.sum.r6e</f>
        <v>3.4791252485089465E-4</v>
      </c>
      <c r="I698" s="1" t="str">
        <f>_xlfn.LET(_xlpm.sep,":",_xlpm.w,$G698,LEFT(_xlpm.w,FIND(_xlpm.sep,_xlpm.w)-1))</f>
        <v>bi</v>
      </c>
      <c r="J698" s="1" t="str">
        <f>_xlfn.LET(_xlpm.sep,":",_xlpm.w,$G698,RIGHT(_xlpm.w,LEN(_xlpm.w)-FIND(_xlpm.sep,_xlpm.w)))</f>
        <v>bea</v>
      </c>
      <c r="K698" s="10">
        <f>_xlfn.LET(_xlpm.w,I698,LEN(_xlpm.w))</f>
        <v>2</v>
      </c>
      <c r="L698" s="10">
        <f>_xlfn.LET(_xlpm.w,J698,LEN(_xlpm.w))</f>
        <v>3</v>
      </c>
      <c r="M698" s="10">
        <f>_xlfn.LET(_xlpm.a,K698,_xlpm.b,L698,MAX(_xlpm.a,_xlpm.b))</f>
        <v>3</v>
      </c>
      <c r="N698" s="10">
        <f>_xlfn.LET(_xlpm.d,(K698,L698),MAX(_xlpm.d)-MIN(_xlpm.d))</f>
        <v>1</v>
      </c>
      <c r="O698" s="1" t="str">
        <f>_xlfn.LET(_xlpm.sep,":",_xlpm.w,$G698,_xlfn.CONCAT("~",RIGHT(_xlpm.w,LEN(_xlpm.w)-FIND(_xlpm.sep,_xlpm.w)),"~"))</f>
        <v>~bea~</v>
      </c>
      <c r="P698" s="1" t="str">
        <f>_xlfn.LET(_xlpm.sep,":",_xlpm.w,$G698,_xlfn.CONCAT("[",LEFT(_xlpm.w,FIND(_xlpm.sep,_xlpm.w)-1),"]"))</f>
        <v>[bi]</v>
      </c>
      <c r="Q698" s="14" cm="1">
        <f t="array" ref="Q698">SUM(_xlfn._xlws.FILTER($H$2:$H$7117,_xlfn.MAP($O$2:$O$7117,_xlfn.LAMBDA(_xlpm.x,_xlpm.x=$O698))))</f>
        <v>1.6898608349900596E-3</v>
      </c>
      <c r="R698" s="14">
        <f>$H698/Q698</f>
        <v>0.20588235294117649</v>
      </c>
      <c r="S698" s="14" cm="1">
        <f t="array" ref="S698">SUM(_xlfn._xlws.FILTER($H$2:$H$7117,_xlfn.MAP($P$2:$P$7117,_xlfn.LAMBDA(_xlpm.x,_xlpm.x=$P698))))</f>
        <v>1.3916500994035786E-3</v>
      </c>
      <c r="T698" s="14">
        <f>$H698/S698</f>
        <v>0.25</v>
      </c>
      <c r="U698" s="14">
        <f>_xlfn.LET(_xlpm.freq,F698,_xlpm.size,M698+1,_xlpm.F,V698,LOG(1+_xlpm.freq)*LOG(1+_xlpm.size)*_xlpm.F)</f>
        <v>0.14253644144725863</v>
      </c>
      <c r="V698" s="14">
        <f>_xlfn.LET(_xlpm.a,T698,_xlpm.b,R698,2*_xlpm.a*_xlpm.b/(_xlpm.a+_xlpm.b))</f>
        <v>0.22580645161290322</v>
      </c>
      <c r="W698" s="14">
        <f>_xlfn.LET(_xlpm.p,R698,_xlpm.q,T698,LOG(_xlpm.p/_xlpm.q))</f>
        <v>-8.4320885700035861E-2</v>
      </c>
      <c r="X698" s="2"/>
      <c r="AC698" s="2"/>
      <c r="AH698" s="2"/>
      <c r="AI698" s="2"/>
    </row>
    <row r="699" spans="1:35">
      <c r="A699" s="1" t="str">
        <f>_xlfn.LET(_xlpm.sep," : ",CONCATENATE(O699,_xlpm.sep,P699))</f>
        <v>~fea~ : [fi]</v>
      </c>
      <c r="B699" s="1">
        <f>_xlfn.LET(_xlpm.d,$G699,_xlpm.k,_xlfn.CONCAT(LEFT(TRIM(B$1),1),"*"),COUNTIF(_xlpm.d,_xlpm.k))</f>
        <v>0</v>
      </c>
      <c r="C699" s="1">
        <f>_xlfn.LET(_xlpm.d,$G699,_xlpm.k,_xlfn.CONCAT(LEFT(TRIM(C$1),1),"*"),COUNTIF(_xlpm.d,_xlpm.k))</f>
        <v>0</v>
      </c>
      <c r="D699" s="1">
        <f>_xlfn.LET(_xlpm.d,$G699,_xlpm.k,_xlfn.CONCAT(LEFT(TRIM(D$1),1),"*"),COUNTIF(_xlpm.d,_xlpm.k))</f>
        <v>0</v>
      </c>
      <c r="E699" s="1">
        <f>LOG(F699+1,10)</f>
        <v>0.90308998699194343</v>
      </c>
      <c r="F699" s="7">
        <v>7</v>
      </c>
      <c r="G699" s="9" t="s">
        <v>884</v>
      </c>
      <c r="H699" s="4">
        <f>F699/freq.sum.r6e</f>
        <v>3.4791252485089465E-4</v>
      </c>
      <c r="I699" s="1" t="str">
        <f>_xlfn.LET(_xlpm.sep,":",_xlpm.w,$G699,LEFT(_xlpm.w,FIND(_xlpm.sep,_xlpm.w)-1))</f>
        <v>fi</v>
      </c>
      <c r="J699" s="1" t="str">
        <f>_xlfn.LET(_xlpm.sep,":",_xlpm.w,$G699,RIGHT(_xlpm.w,LEN(_xlpm.w)-FIND(_xlpm.sep,_xlpm.w)))</f>
        <v>fea</v>
      </c>
      <c r="K699" s="10">
        <f>_xlfn.LET(_xlpm.w,I699,LEN(_xlpm.w))</f>
        <v>2</v>
      </c>
      <c r="L699" s="10">
        <f>_xlfn.LET(_xlpm.w,J699,LEN(_xlpm.w))</f>
        <v>3</v>
      </c>
      <c r="M699" s="10">
        <f>_xlfn.LET(_xlpm.a,K699,_xlpm.b,L699,MAX(_xlpm.a,_xlpm.b))</f>
        <v>3</v>
      </c>
      <c r="N699" s="10">
        <f>_xlfn.LET(_xlpm.d,(K699,L699),MAX(_xlpm.d)-MIN(_xlpm.d))</f>
        <v>1</v>
      </c>
      <c r="O699" s="1" t="str">
        <f>_xlfn.LET(_xlpm.sep,":",_xlpm.w,$G699,_xlfn.CONCAT("~",RIGHT(_xlpm.w,LEN(_xlpm.w)-FIND(_xlpm.sep,_xlpm.w)),"~"))</f>
        <v>~fea~</v>
      </c>
      <c r="P699" s="1" t="str">
        <f>_xlfn.LET(_xlpm.sep,":",_xlpm.w,$G699,_xlfn.CONCAT("[",LEFT(_xlpm.w,FIND(_xlpm.sep,_xlpm.w)-1),"]"))</f>
        <v>[fi]</v>
      </c>
      <c r="Q699" s="14" cm="1">
        <f t="array" ref="Q699">SUM(_xlfn._xlws.FILTER($H$2:$H$7117,_xlfn.MAP($O$2:$O$7117,_xlfn.LAMBDA(_xlpm.x,_xlpm.x=$O699))))</f>
        <v>1.6898608349900596E-3</v>
      </c>
      <c r="R699" s="14">
        <f>$H699/Q699</f>
        <v>0.20588235294117649</v>
      </c>
      <c r="S699" s="14" cm="1">
        <f t="array" ref="S699">SUM(_xlfn._xlws.FILTER($H$2:$H$7117,_xlfn.MAP($P$2:$P$7117,_xlfn.LAMBDA(_xlpm.x,_xlpm.x=$P699))))</f>
        <v>1.3916500994035786E-3</v>
      </c>
      <c r="T699" s="14">
        <f>$H699/S699</f>
        <v>0.25</v>
      </c>
      <c r="U699" s="14">
        <f>_xlfn.LET(_xlpm.freq,F699,_xlpm.size,M699+1,_xlpm.F,V699,LOG(1+_xlpm.freq)*LOG(1+_xlpm.size)*_xlpm.F)</f>
        <v>0.14253644144725863</v>
      </c>
      <c r="V699" s="14">
        <f>_xlfn.LET(_xlpm.a,T699,_xlpm.b,R699,2*_xlpm.a*_xlpm.b/(_xlpm.a+_xlpm.b))</f>
        <v>0.22580645161290322</v>
      </c>
      <c r="W699" s="14">
        <f>_xlfn.LET(_xlpm.p,R699,_xlpm.q,T699,LOG(_xlpm.p/_xlpm.q))</f>
        <v>-8.4320885700035861E-2</v>
      </c>
      <c r="X699" s="2"/>
      <c r="AC699" s="2"/>
      <c r="AH699" s="2"/>
      <c r="AI699" s="2"/>
    </row>
    <row r="700" spans="1:35">
      <c r="A700" s="1" t="str">
        <f>_xlfn.LET(_xlpm.sep," : ",CONCATENATE(O700,_xlpm.sep,P700))</f>
        <v>~lle~ : [lɛ]</v>
      </c>
      <c r="B700" s="1">
        <f>_xlfn.LET(_xlpm.d,$G700,_xlpm.k,_xlfn.CONCAT(LEFT(TRIM(B$1),1),"*"),COUNTIF(_xlpm.d,_xlpm.k))</f>
        <v>0</v>
      </c>
      <c r="C700" s="1">
        <f>_xlfn.LET(_xlpm.d,$G700,_xlpm.k,_xlfn.CONCAT(LEFT(TRIM(C$1),1),"*"),COUNTIF(_xlpm.d,_xlpm.k))</f>
        <v>0</v>
      </c>
      <c r="D700" s="1">
        <f>_xlfn.LET(_xlpm.d,$G700,_xlpm.k,_xlfn.CONCAT(LEFT(TRIM(D$1),1),"*"),COUNTIF(_xlpm.d,_xlpm.k))</f>
        <v>0</v>
      </c>
      <c r="E700" s="1">
        <f>LOG(F700+1,10)</f>
        <v>0.77815125038364352</v>
      </c>
      <c r="F700" s="7">
        <v>5</v>
      </c>
      <c r="G700" s="9" t="s">
        <v>2320</v>
      </c>
      <c r="H700" s="4">
        <f>F700/freq.sum.r6e</f>
        <v>2.4850894632206757E-4</v>
      </c>
      <c r="I700" s="1" t="str">
        <f>_xlfn.LET(_xlpm.sep,":",_xlpm.w,$G700,LEFT(_xlpm.w,FIND(_xlpm.sep,_xlpm.w)-1))</f>
        <v>lɛ</v>
      </c>
      <c r="J700" s="1" t="str">
        <f>_xlfn.LET(_xlpm.sep,":",_xlpm.w,$G700,RIGHT(_xlpm.w,LEN(_xlpm.w)-FIND(_xlpm.sep,_xlpm.w)))</f>
        <v>lle</v>
      </c>
      <c r="K700" s="10">
        <f>_xlfn.LET(_xlpm.w,I700,LEN(_xlpm.w))</f>
        <v>2</v>
      </c>
      <c r="L700" s="10">
        <f>_xlfn.LET(_xlpm.w,J700,LEN(_xlpm.w))</f>
        <v>3</v>
      </c>
      <c r="M700" s="10">
        <f>_xlfn.LET(_xlpm.a,K700,_xlpm.b,L700,MAX(_xlpm.a,_xlpm.b))</f>
        <v>3</v>
      </c>
      <c r="N700" s="10">
        <f>_xlfn.LET(_xlpm.d,(K700,L700),MAX(_xlpm.d)-MIN(_xlpm.d))</f>
        <v>1</v>
      </c>
      <c r="O700" s="1" t="str">
        <f>_xlfn.LET(_xlpm.sep,":",_xlpm.w,$G700,_xlfn.CONCAT("~",RIGHT(_xlpm.w,LEN(_xlpm.w)-FIND(_xlpm.sep,_xlpm.w)),"~"))</f>
        <v>~lle~</v>
      </c>
      <c r="P700" s="1" t="str">
        <f>_xlfn.LET(_xlpm.sep,":",_xlpm.w,$G700,_xlfn.CONCAT("[",LEFT(_xlpm.w,FIND(_xlpm.sep,_xlpm.w)-1),"]"))</f>
        <v>[lɛ]</v>
      </c>
      <c r="Q700" s="14" cm="1">
        <f t="array" ref="Q700">SUM(_xlfn._xlws.FILTER($H$2:$H$7117,_xlfn.MAP($O$2:$O$7117,_xlfn.LAMBDA(_xlpm.x,_xlpm.x=$O700))))</f>
        <v>1.4413518886679921E-3</v>
      </c>
      <c r="R700" s="14">
        <f>$H700/Q700</f>
        <v>0.17241379310344826</v>
      </c>
      <c r="S700" s="14" cm="1">
        <f t="array" ref="S700">SUM(_xlfn._xlws.FILTER($H$2:$H$7117,_xlfn.MAP($P$2:$P$7117,_xlfn.LAMBDA(_xlpm.x,_xlpm.x=$P700))))</f>
        <v>1.1928429423459243E-3</v>
      </c>
      <c r="T700" s="14">
        <f>$H700/S700</f>
        <v>0.20833333333333334</v>
      </c>
      <c r="U700" s="14">
        <f>_xlfn.LET(_xlpm.freq,F700,_xlpm.size,M700+1,_xlpm.F,V700,LOG(1+_xlpm.freq)*LOG(1+_xlpm.size)*_xlpm.F)</f>
        <v>0.10262346846315733</v>
      </c>
      <c r="V700" s="14">
        <f>_xlfn.LET(_xlpm.a,T700,_xlpm.b,R700,2*_xlpm.a*_xlpm.b/(_xlpm.a+_xlpm.b))</f>
        <v>0.18867924528301885</v>
      </c>
      <c r="W700" s="14">
        <f>_xlfn.LET(_xlpm.p,R700,_xlpm.q,T700,LOG(_xlpm.p/_xlpm.q))</f>
        <v>-8.2186756187350135E-2</v>
      </c>
      <c r="X700" s="2"/>
      <c r="AC700" s="2"/>
      <c r="AH700" s="2"/>
      <c r="AI700" s="2"/>
    </row>
    <row r="701" spans="1:35">
      <c r="A701" s="1" t="str">
        <f>_xlfn.LET(_xlpm.sep," : ",CONCATENATE(O701,_xlpm.sep,P701))</f>
        <v>~nce~ : [nsɛ]</v>
      </c>
      <c r="B701" s="1">
        <f>_xlfn.LET(_xlpm.d,$G701,_xlpm.k,_xlfn.CONCAT(LEFT(TRIM(B$1),1),"*"),COUNTIF(_xlpm.d,_xlpm.k))</f>
        <v>0</v>
      </c>
      <c r="C701" s="1">
        <f>_xlfn.LET(_xlpm.d,$G701,_xlpm.k,_xlfn.CONCAT(LEFT(TRIM(C$1),1),"*"),COUNTIF(_xlpm.d,_xlpm.k))</f>
        <v>0</v>
      </c>
      <c r="D701" s="1">
        <f>_xlfn.LET(_xlpm.d,$G701,_xlpm.k,_xlfn.CONCAT(LEFT(TRIM(D$1),1),"*"),COUNTIF(_xlpm.d,_xlpm.k))</f>
        <v>1</v>
      </c>
      <c r="E701" s="1">
        <f>LOG(F701+1,10)</f>
        <v>0.77815125038364352</v>
      </c>
      <c r="F701" s="7">
        <v>5</v>
      </c>
      <c r="G701" s="9" t="s">
        <v>3088</v>
      </c>
      <c r="H701" s="4">
        <f>F701/freq.sum.r6e</f>
        <v>2.4850894632206757E-4</v>
      </c>
      <c r="I701" s="1" t="str">
        <f>_xlfn.LET(_xlpm.sep,":",_xlpm.w,$G701,LEFT(_xlpm.w,FIND(_xlpm.sep,_xlpm.w)-1))</f>
        <v>nsɛ</v>
      </c>
      <c r="J701" s="1" t="str">
        <f>_xlfn.LET(_xlpm.sep,":",_xlpm.w,$G701,RIGHT(_xlpm.w,LEN(_xlpm.w)-FIND(_xlpm.sep,_xlpm.w)))</f>
        <v>nce</v>
      </c>
      <c r="K701" s="10">
        <f>_xlfn.LET(_xlpm.w,I701,LEN(_xlpm.w))</f>
        <v>3</v>
      </c>
      <c r="L701" s="10">
        <f>_xlfn.LET(_xlpm.w,J701,LEN(_xlpm.w))</f>
        <v>3</v>
      </c>
      <c r="M701" s="10">
        <f>_xlfn.LET(_xlpm.a,K701,_xlpm.b,L701,MAX(_xlpm.a,_xlpm.b))</f>
        <v>3</v>
      </c>
      <c r="N701" s="10">
        <f>_xlfn.LET(_xlpm.d,(K701,L701),MAX(_xlpm.d)-MIN(_xlpm.d))</f>
        <v>0</v>
      </c>
      <c r="O701" s="1" t="str">
        <f>_xlfn.LET(_xlpm.sep,":",_xlpm.w,$G701,_xlfn.CONCAT("~",RIGHT(_xlpm.w,LEN(_xlpm.w)-FIND(_xlpm.sep,_xlpm.w)),"~"))</f>
        <v>~nce~</v>
      </c>
      <c r="P701" s="1" t="str">
        <f>_xlfn.LET(_xlpm.sep,":",_xlpm.w,$G701,_xlfn.CONCAT("[",LEFT(_xlpm.w,FIND(_xlpm.sep,_xlpm.w)-1),"]"))</f>
        <v>[nsɛ]</v>
      </c>
      <c r="Q701" s="14" cm="1">
        <f t="array" ref="Q701">SUM(_xlfn._xlws.FILTER($H$2:$H$7117,_xlfn.MAP($O$2:$O$7117,_xlfn.LAMBDA(_xlpm.x,_xlpm.x=$O701))))</f>
        <v>1.4413518886679921E-3</v>
      </c>
      <c r="R701" s="14">
        <f>$H701/Q701</f>
        <v>0.17241379310344826</v>
      </c>
      <c r="S701" s="14" cm="1">
        <f t="array" ref="S701">SUM(_xlfn._xlws.FILTER($H$2:$H$7117,_xlfn.MAP($P$2:$P$7117,_xlfn.LAMBDA(_xlpm.x,_xlpm.x=$P701))))</f>
        <v>1.1928429423459241E-3</v>
      </c>
      <c r="T701" s="14">
        <f>$H701/S701</f>
        <v>0.20833333333333337</v>
      </c>
      <c r="U701" s="14">
        <f>_xlfn.LET(_xlpm.freq,F701,_xlpm.size,M701+1,_xlpm.F,V701,LOG(1+_xlpm.freq)*LOG(1+_xlpm.size)*_xlpm.F)</f>
        <v>0.10262346846315734</v>
      </c>
      <c r="V701" s="14">
        <f>_xlfn.LET(_xlpm.a,T701,_xlpm.b,R701,2*_xlpm.a*_xlpm.b/(_xlpm.a+_xlpm.b))</f>
        <v>0.18867924528301888</v>
      </c>
      <c r="W701" s="14">
        <f>_xlfn.LET(_xlpm.p,R701,_xlpm.q,T701,LOG(_xlpm.p/_xlpm.q))</f>
        <v>-8.2186756187350191E-2</v>
      </c>
      <c r="X701" s="2"/>
      <c r="AC701" s="2"/>
      <c r="AH701" s="2"/>
      <c r="AI701" s="2"/>
    </row>
    <row r="702" spans="1:35">
      <c r="A702" s="1" t="str">
        <f>_xlfn.LET(_xlpm.sep," : ",CONCATENATE(O702,_xlpm.sep,P702))</f>
        <v>~nta~ : [ntɛ]</v>
      </c>
      <c r="B702" s="1">
        <f>_xlfn.LET(_xlpm.d,$G702,_xlpm.k,_xlfn.CONCAT(LEFT(TRIM(B$1),1),"*"),COUNTIF(_xlpm.d,_xlpm.k))</f>
        <v>0</v>
      </c>
      <c r="C702" s="1">
        <f>_xlfn.LET(_xlpm.d,$G702,_xlpm.k,_xlfn.CONCAT(LEFT(TRIM(C$1),1),"*"),COUNTIF(_xlpm.d,_xlpm.k))</f>
        <v>0</v>
      </c>
      <c r="D702" s="1">
        <f>_xlfn.LET(_xlpm.d,$G702,_xlpm.k,_xlfn.CONCAT(LEFT(TRIM(D$1),1),"*"),COUNTIF(_xlpm.d,_xlpm.k))</f>
        <v>1</v>
      </c>
      <c r="E702" s="1">
        <f>LOG(F702+1,10)</f>
        <v>0.77815125038364352</v>
      </c>
      <c r="F702" s="7">
        <v>5</v>
      </c>
      <c r="G702" s="9" t="s">
        <v>3178</v>
      </c>
      <c r="H702" s="4">
        <f>F702/freq.sum.r6e</f>
        <v>2.4850894632206757E-4</v>
      </c>
      <c r="I702" s="1" t="str">
        <f>_xlfn.LET(_xlpm.sep,":",_xlpm.w,$G702,LEFT(_xlpm.w,FIND(_xlpm.sep,_xlpm.w)-1))</f>
        <v>ntɛ</v>
      </c>
      <c r="J702" s="1" t="str">
        <f>_xlfn.LET(_xlpm.sep,":",_xlpm.w,$G702,RIGHT(_xlpm.w,LEN(_xlpm.w)-FIND(_xlpm.sep,_xlpm.w)))</f>
        <v>nta</v>
      </c>
      <c r="K702" s="10">
        <f>_xlfn.LET(_xlpm.w,I702,LEN(_xlpm.w))</f>
        <v>3</v>
      </c>
      <c r="L702" s="10">
        <f>_xlfn.LET(_xlpm.w,J702,LEN(_xlpm.w))</f>
        <v>3</v>
      </c>
      <c r="M702" s="10">
        <f>_xlfn.LET(_xlpm.a,K702,_xlpm.b,L702,MAX(_xlpm.a,_xlpm.b))</f>
        <v>3</v>
      </c>
      <c r="N702" s="10">
        <f>_xlfn.LET(_xlpm.d,(K702,L702),MAX(_xlpm.d)-MIN(_xlpm.d))</f>
        <v>0</v>
      </c>
      <c r="O702" s="1" t="str">
        <f>_xlfn.LET(_xlpm.sep,":",_xlpm.w,$G702,_xlfn.CONCAT("~",RIGHT(_xlpm.w,LEN(_xlpm.w)-FIND(_xlpm.sep,_xlpm.w)),"~"))</f>
        <v>~nta~</v>
      </c>
      <c r="P702" s="1" t="str">
        <f>_xlfn.LET(_xlpm.sep,":",_xlpm.w,$G702,_xlfn.CONCAT("[",LEFT(_xlpm.w,FIND(_xlpm.sep,_xlpm.w)-1),"]"))</f>
        <v>[ntɛ]</v>
      </c>
      <c r="Q702" s="14" cm="1">
        <f t="array" ref="Q702">SUM(_xlfn._xlws.FILTER($H$2:$H$7117,_xlfn.MAP($O$2:$O$7117,_xlfn.LAMBDA(_xlpm.x,_xlpm.x=$O702))))</f>
        <v>1.4413518886679921E-3</v>
      </c>
      <c r="R702" s="14">
        <f>$H702/Q702</f>
        <v>0.17241379310344826</v>
      </c>
      <c r="S702" s="14" cm="1">
        <f t="array" ref="S702">SUM(_xlfn._xlws.FILTER($H$2:$H$7117,_xlfn.MAP($P$2:$P$7117,_xlfn.LAMBDA(_xlpm.x,_xlpm.x=$P702))))</f>
        <v>1.1928429423459243E-3</v>
      </c>
      <c r="T702" s="14">
        <f>$H702/S702</f>
        <v>0.20833333333333334</v>
      </c>
      <c r="U702" s="14">
        <f>_xlfn.LET(_xlpm.freq,F702,_xlpm.size,M702+1,_xlpm.F,V702,LOG(1+_xlpm.freq)*LOG(1+_xlpm.size)*_xlpm.F)</f>
        <v>0.10262346846315733</v>
      </c>
      <c r="V702" s="14">
        <f>_xlfn.LET(_xlpm.a,T702,_xlpm.b,R702,2*_xlpm.a*_xlpm.b/(_xlpm.a+_xlpm.b))</f>
        <v>0.18867924528301885</v>
      </c>
      <c r="W702" s="14">
        <f>_xlfn.LET(_xlpm.p,R702,_xlpm.q,T702,LOG(_xlpm.p/_xlpm.q))</f>
        <v>-8.2186756187350135E-2</v>
      </c>
      <c r="X702" s="2"/>
      <c r="AC702" s="2"/>
      <c r="AH702" s="2"/>
      <c r="AI702" s="2"/>
    </row>
    <row r="703" spans="1:35">
      <c r="A703" s="1" t="str">
        <f>_xlfn.LET(_xlpm.sep," : ",CONCATENATE(O703,_xlpm.sep,P703))</f>
        <v>~rce~ : [ɹsɛ]</v>
      </c>
      <c r="B703" s="1">
        <f>_xlfn.LET(_xlpm.d,$G703,_xlpm.k,_xlfn.CONCAT(LEFT(TRIM(B$1),1),"*"),COUNTIF(_xlpm.d,_xlpm.k))</f>
        <v>1</v>
      </c>
      <c r="C703" s="1">
        <f>_xlfn.LET(_xlpm.d,$G703,_xlpm.k,_xlfn.CONCAT(LEFT(TRIM(C$1),1),"*"),COUNTIF(_xlpm.d,_xlpm.k))</f>
        <v>0</v>
      </c>
      <c r="D703" s="1">
        <f>_xlfn.LET(_xlpm.d,$G703,_xlpm.k,_xlfn.CONCAT(LEFT(TRIM(D$1),1),"*"),COUNTIF(_xlpm.d,_xlpm.k))</f>
        <v>0</v>
      </c>
      <c r="E703" s="1">
        <f>LOG(F703+1,10)</f>
        <v>0.77815125038364352</v>
      </c>
      <c r="F703" s="7">
        <v>5</v>
      </c>
      <c r="G703" s="9" t="s">
        <v>6236</v>
      </c>
      <c r="H703" s="4">
        <f>F703/freq.sum.r6e</f>
        <v>2.4850894632206757E-4</v>
      </c>
      <c r="I703" s="1" t="str">
        <f>_xlfn.LET(_xlpm.sep,":",_xlpm.w,$G703,LEFT(_xlpm.w,FIND(_xlpm.sep,_xlpm.w)-1))</f>
        <v>ɹsɛ</v>
      </c>
      <c r="J703" s="1" t="str">
        <f>_xlfn.LET(_xlpm.sep,":",_xlpm.w,$G703,RIGHT(_xlpm.w,LEN(_xlpm.w)-FIND(_xlpm.sep,_xlpm.w)))</f>
        <v>rce</v>
      </c>
      <c r="K703" s="10">
        <f>_xlfn.LET(_xlpm.w,I703,LEN(_xlpm.w))</f>
        <v>3</v>
      </c>
      <c r="L703" s="10">
        <f>_xlfn.LET(_xlpm.w,J703,LEN(_xlpm.w))</f>
        <v>3</v>
      </c>
      <c r="M703" s="10">
        <f>_xlfn.LET(_xlpm.a,K703,_xlpm.b,L703,MAX(_xlpm.a,_xlpm.b))</f>
        <v>3</v>
      </c>
      <c r="N703" s="10">
        <f>_xlfn.LET(_xlpm.d,(K703,L703),MAX(_xlpm.d)-MIN(_xlpm.d))</f>
        <v>0</v>
      </c>
      <c r="O703" s="1" t="str">
        <f>_xlfn.LET(_xlpm.sep,":",_xlpm.w,$G703,_xlfn.CONCAT("~",RIGHT(_xlpm.w,LEN(_xlpm.w)-FIND(_xlpm.sep,_xlpm.w)),"~"))</f>
        <v>~rce~</v>
      </c>
      <c r="P703" s="1" t="str">
        <f>_xlfn.LET(_xlpm.sep,":",_xlpm.w,$G703,_xlfn.CONCAT("[",LEFT(_xlpm.w,FIND(_xlpm.sep,_xlpm.w)-1),"]"))</f>
        <v>[ɹsɛ]</v>
      </c>
      <c r="Q703" s="14" cm="1">
        <f t="array" ref="Q703">SUM(_xlfn._xlws.FILTER($H$2:$H$7111,_xlfn.MAP($O$2:$O$7111,_xlfn.LAMBDA(_xlpm.x,_xlpm.x=$O703))))</f>
        <v>1.4413518886679921E-3</v>
      </c>
      <c r="R703" s="14">
        <f>$H703/Q703</f>
        <v>0.17241379310344826</v>
      </c>
      <c r="S703" s="14" cm="1">
        <f t="array" ref="S703">SUM(_xlfn._xlws.FILTER($H$2:$H$7111,_xlfn.MAP($P$2:$P$7111,_xlfn.LAMBDA(_xlpm.x,_xlpm.x=$P703))))</f>
        <v>1.1928429423459243E-3</v>
      </c>
      <c r="T703" s="14">
        <f>$H703/S703</f>
        <v>0.20833333333333334</v>
      </c>
      <c r="U703" s="14">
        <f>_xlfn.LET(_xlpm.freq,F703,_xlpm.size,M703+1,_xlpm.F,V703,LOG(1+_xlpm.freq)*LOG(1+_xlpm.size)*_xlpm.F)</f>
        <v>0.10262346846315733</v>
      </c>
      <c r="V703" s="14">
        <f>_xlfn.LET(_xlpm.a,T703,_xlpm.b,R703,2*_xlpm.a*_xlpm.b/(_xlpm.a+_xlpm.b))</f>
        <v>0.18867924528301885</v>
      </c>
      <c r="W703" s="14">
        <f>_xlfn.LET(_xlpm.p,R703,_xlpm.q,T703,LOG(_xlpm.p/_xlpm.q))</f>
        <v>-8.2186756187350135E-2</v>
      </c>
      <c r="X703" s="2"/>
      <c r="AC703" s="2"/>
      <c r="AH703" s="2"/>
      <c r="AI703" s="2"/>
    </row>
    <row r="704" spans="1:35">
      <c r="A704" s="1" t="str">
        <f>_xlfn.LET(_xlpm.sep," : ",CONCATENATE(O704,_xlpm.sep,P704))</f>
        <v>~rse~ : [ɹsɛ]</v>
      </c>
      <c r="B704" s="1">
        <f>_xlfn.LET(_xlpm.d,$G704,_xlpm.k,_xlfn.CONCAT(LEFT(TRIM(B$1),1),"*"),COUNTIF(_xlpm.d,_xlpm.k))</f>
        <v>1</v>
      </c>
      <c r="C704" s="1">
        <f>_xlfn.LET(_xlpm.d,$G704,_xlpm.k,_xlfn.CONCAT(LEFT(TRIM(C$1),1),"*"),COUNTIF(_xlpm.d,_xlpm.k))</f>
        <v>0</v>
      </c>
      <c r="D704" s="1">
        <f>_xlfn.LET(_xlpm.d,$G704,_xlpm.k,_xlfn.CONCAT(LEFT(TRIM(D$1),1),"*"),COUNTIF(_xlpm.d,_xlpm.k))</f>
        <v>0</v>
      </c>
      <c r="E704" s="1">
        <f>LOG(F704+1,10)</f>
        <v>0.77815125038364352</v>
      </c>
      <c r="F704" s="7">
        <v>5</v>
      </c>
      <c r="G704" s="9" t="s">
        <v>6275</v>
      </c>
      <c r="H704" s="4">
        <f>F704/freq.sum.r6e</f>
        <v>2.4850894632206757E-4</v>
      </c>
      <c r="I704" s="1" t="str">
        <f>_xlfn.LET(_xlpm.sep,":",_xlpm.w,$G704,LEFT(_xlpm.w,FIND(_xlpm.sep,_xlpm.w)-1))</f>
        <v>ɹsɛ</v>
      </c>
      <c r="J704" s="1" t="str">
        <f>_xlfn.LET(_xlpm.sep,":",_xlpm.w,$G704,RIGHT(_xlpm.w,LEN(_xlpm.w)-FIND(_xlpm.sep,_xlpm.w)))</f>
        <v>rse</v>
      </c>
      <c r="K704" s="10">
        <f>_xlfn.LET(_xlpm.w,I704,LEN(_xlpm.w))</f>
        <v>3</v>
      </c>
      <c r="L704" s="10">
        <f>_xlfn.LET(_xlpm.w,J704,LEN(_xlpm.w))</f>
        <v>3</v>
      </c>
      <c r="M704" s="10">
        <f>_xlfn.LET(_xlpm.a,K704,_xlpm.b,L704,MAX(_xlpm.a,_xlpm.b))</f>
        <v>3</v>
      </c>
      <c r="N704" s="10">
        <f>_xlfn.LET(_xlpm.d,(K704,L704),MAX(_xlpm.d)-MIN(_xlpm.d))</f>
        <v>0</v>
      </c>
      <c r="O704" s="1" t="str">
        <f>_xlfn.LET(_xlpm.sep,":",_xlpm.w,$G704,_xlfn.CONCAT("~",RIGHT(_xlpm.w,LEN(_xlpm.w)-FIND(_xlpm.sep,_xlpm.w)),"~"))</f>
        <v>~rse~</v>
      </c>
      <c r="P704" s="1" t="str">
        <f>_xlfn.LET(_xlpm.sep,":",_xlpm.w,$G704,_xlfn.CONCAT("[",LEFT(_xlpm.w,FIND(_xlpm.sep,_xlpm.w)-1),"]"))</f>
        <v>[ɹsɛ]</v>
      </c>
      <c r="Q704" s="14" cm="1">
        <f t="array" ref="Q704">SUM(_xlfn._xlws.FILTER($H$2:$H$7111,_xlfn.MAP($O$2:$O$7111,_xlfn.LAMBDA(_xlpm.x,_xlpm.x=$O704))))</f>
        <v>1.4413518886679921E-3</v>
      </c>
      <c r="R704" s="14">
        <f>$H704/Q704</f>
        <v>0.17241379310344826</v>
      </c>
      <c r="S704" s="14" cm="1">
        <f t="array" ref="S704">SUM(_xlfn._xlws.FILTER($H$2:$H$7111,_xlfn.MAP($P$2:$P$7111,_xlfn.LAMBDA(_xlpm.x,_xlpm.x=$P704))))</f>
        <v>1.1928429423459243E-3</v>
      </c>
      <c r="T704" s="14">
        <f>$H704/S704</f>
        <v>0.20833333333333334</v>
      </c>
      <c r="U704" s="14">
        <f>_xlfn.LET(_xlpm.freq,F704,_xlpm.size,M704+1,_xlpm.F,V704,LOG(1+_xlpm.freq)*LOG(1+_xlpm.size)*_xlpm.F)</f>
        <v>0.10262346846315733</v>
      </c>
      <c r="V704" s="14">
        <f>_xlfn.LET(_xlpm.a,T704,_xlpm.b,R704,2*_xlpm.a*_xlpm.b/(_xlpm.a+_xlpm.b))</f>
        <v>0.18867924528301885</v>
      </c>
      <c r="W704" s="14">
        <f>_xlfn.LET(_xlpm.p,R704,_xlpm.q,T704,LOG(_xlpm.p/_xlpm.q))</f>
        <v>-8.2186756187350135E-2</v>
      </c>
      <c r="X704" s="2"/>
      <c r="AC704" s="2"/>
      <c r="AH704" s="2"/>
      <c r="AI704" s="2"/>
    </row>
    <row r="705" spans="1:35">
      <c r="A705" s="1" t="str">
        <f>_xlfn.LET(_xlpm.sep," : ",CONCATENATE(O705,_xlpm.sep,P705))</f>
        <v>~gra~ : [ɡɹə]</v>
      </c>
      <c r="B705" s="1">
        <f>_xlfn.LET(_xlpm.d,$G705,_xlpm.k,_xlfn.CONCAT(LEFT(TRIM(B$1),1),"*"),COUNTIF(_xlpm.d,_xlpm.k))</f>
        <v>0</v>
      </c>
      <c r="C705" s="1">
        <f>_xlfn.LET(_xlpm.d,$G705,_xlpm.k,_xlfn.CONCAT(LEFT(TRIM(C$1),1),"*"),COUNTIF(_xlpm.d,_xlpm.k))</f>
        <v>0</v>
      </c>
      <c r="D705" s="1">
        <f>_xlfn.LET(_xlpm.d,$G705,_xlpm.k,_xlfn.CONCAT(LEFT(TRIM(D$1),1),"*"),COUNTIF(_xlpm.d,_xlpm.k))</f>
        <v>0</v>
      </c>
      <c r="E705" s="1">
        <f>LOG(F705+1,10)</f>
        <v>0.47712125471966244</v>
      </c>
      <c r="F705" s="7">
        <v>2</v>
      </c>
      <c r="G705" s="9" t="s">
        <v>7015</v>
      </c>
      <c r="H705" s="4">
        <f>F705/freq.sum.r6e</f>
        <v>9.9403578528827041E-5</v>
      </c>
      <c r="I705" s="1" t="str">
        <f>_xlfn.LET(_xlpm.sep,":",_xlpm.w,$G705,LEFT(_xlpm.w,FIND(_xlpm.sep,_xlpm.w)-1))</f>
        <v>ɡɹə</v>
      </c>
      <c r="J705" s="1" t="str">
        <f>_xlfn.LET(_xlpm.sep,":",_xlpm.w,$G705,RIGHT(_xlpm.w,LEN(_xlpm.w)-FIND(_xlpm.sep,_xlpm.w)))</f>
        <v>gra</v>
      </c>
      <c r="K705" s="10">
        <f>_xlfn.LET(_xlpm.w,I705,LEN(_xlpm.w))</f>
        <v>3</v>
      </c>
      <c r="L705" s="10">
        <f>_xlfn.LET(_xlpm.w,J705,LEN(_xlpm.w))</f>
        <v>3</v>
      </c>
      <c r="M705" s="10">
        <f>_xlfn.LET(_xlpm.a,K705,_xlpm.b,L705,MAX(_xlpm.a,_xlpm.b))</f>
        <v>3</v>
      </c>
      <c r="N705" s="10">
        <f>_xlfn.LET(_xlpm.d,(K705,L705),MAX(_xlpm.d)-MIN(_xlpm.d))</f>
        <v>0</v>
      </c>
      <c r="O705" s="1" t="str">
        <f>_xlfn.LET(_xlpm.sep,":",_xlpm.w,$G705,_xlfn.CONCAT("~",RIGHT(_xlpm.w,LEN(_xlpm.w)-FIND(_xlpm.sep,_xlpm.w)),"~"))</f>
        <v>~gra~</v>
      </c>
      <c r="P705" s="1" t="str">
        <f>_xlfn.LET(_xlpm.sep,":",_xlpm.w,$G705,_xlfn.CONCAT("[",LEFT(_xlpm.w,FIND(_xlpm.sep,_xlpm.w)-1),"]"))</f>
        <v>[ɡɹə]</v>
      </c>
      <c r="Q705" s="14" cm="1">
        <f t="array" ref="Q705">SUM(_xlfn._xlws.FILTER($H$2:$H$7109,_xlfn.MAP($O$2:$O$7109,_xlfn.LAMBDA(_xlpm.x,_xlpm.x=$O705))))</f>
        <v>2.9821073558648114E-4</v>
      </c>
      <c r="R705" s="14">
        <f>$H705/Q705</f>
        <v>0.33333333333333331</v>
      </c>
      <c r="S705" s="14" cm="1">
        <f t="array" ref="S705">SUM(_xlfn._xlws.FILTER($H$2:$H$7109,_xlfn.MAP($P$2:$P$7109,_xlfn.LAMBDA(_xlpm.x,_xlpm.x=$P705))))</f>
        <v>2.4850894632206762E-4</v>
      </c>
      <c r="T705" s="14">
        <f>$H705/S705</f>
        <v>0.39999999999999997</v>
      </c>
      <c r="U705" s="14">
        <f>_xlfn.LET(_xlpm.freq,F705,_xlpm.size,M705+1,_xlpm.F,V705,LOG(1+_xlpm.freq)*LOG(1+_xlpm.size)*_xlpm.F)</f>
        <v>0.12127034381098516</v>
      </c>
      <c r="V705" s="14">
        <f>_xlfn.LET(_xlpm.a,T705,_xlpm.b,R705,2*_xlpm.a*_xlpm.b/(_xlpm.a+_xlpm.b))</f>
        <v>0.36363636363636359</v>
      </c>
      <c r="W705" s="14">
        <f>_xlfn.LET(_xlpm.p,R705,_xlpm.q,T705,LOG(_xlpm.p/_xlpm.q))</f>
        <v>-7.9181246047624804E-2</v>
      </c>
      <c r="X705" s="2"/>
      <c r="AC705" s="2"/>
      <c r="AH705" s="2"/>
      <c r="AI705" s="2"/>
    </row>
    <row r="706" spans="1:35">
      <c r="A706" s="1" t="str">
        <f>_xlfn.LET(_xlpm.sep," : ",CONCATENATE(O706,_xlpm.sep,P706))</f>
        <v>~que~ : [kwə]</v>
      </c>
      <c r="B706" s="1">
        <f>_xlfn.LET(_xlpm.d,$G706,_xlpm.k,_xlfn.CONCAT(LEFT(TRIM(B$1),1),"*"),COUNTIF(_xlpm.d,_xlpm.k))</f>
        <v>0</v>
      </c>
      <c r="C706" s="1">
        <f>_xlfn.LET(_xlpm.d,$G706,_xlpm.k,_xlfn.CONCAT(LEFT(TRIM(C$1),1),"*"),COUNTIF(_xlpm.d,_xlpm.k))</f>
        <v>0</v>
      </c>
      <c r="D706" s="1">
        <f>_xlfn.LET(_xlpm.d,$G706,_xlpm.k,_xlfn.CONCAT(LEFT(TRIM(D$1),1),"*"),COUNTIF(_xlpm.d,_xlpm.k))</f>
        <v>0</v>
      </c>
      <c r="E706" s="1">
        <f>LOG(F706+1,10)</f>
        <v>0.47712125471966244</v>
      </c>
      <c r="F706" s="7">
        <v>2</v>
      </c>
      <c r="G706" s="9" t="s">
        <v>1721</v>
      </c>
      <c r="H706" s="4">
        <f>F706/freq.sum.r6e</f>
        <v>9.9403578528827041E-5</v>
      </c>
      <c r="I706" s="1" t="str">
        <f>_xlfn.LET(_xlpm.sep,":",_xlpm.w,$G706,LEFT(_xlpm.w,FIND(_xlpm.sep,_xlpm.w)-1))</f>
        <v>kwə</v>
      </c>
      <c r="J706" s="1" t="str">
        <f>_xlfn.LET(_xlpm.sep,":",_xlpm.w,$G706,RIGHT(_xlpm.w,LEN(_xlpm.w)-FIND(_xlpm.sep,_xlpm.w)))</f>
        <v>que</v>
      </c>
      <c r="K706" s="10">
        <f>_xlfn.LET(_xlpm.w,I706,LEN(_xlpm.w))</f>
        <v>3</v>
      </c>
      <c r="L706" s="10">
        <f>_xlfn.LET(_xlpm.w,J706,LEN(_xlpm.w))</f>
        <v>3</v>
      </c>
      <c r="M706" s="10">
        <f>_xlfn.LET(_xlpm.a,K706,_xlpm.b,L706,MAX(_xlpm.a,_xlpm.b))</f>
        <v>3</v>
      </c>
      <c r="N706" s="10">
        <f>_xlfn.LET(_xlpm.d,(K706,L706),MAX(_xlpm.d)-MIN(_xlpm.d))</f>
        <v>0</v>
      </c>
      <c r="O706" s="1" t="str">
        <f>_xlfn.LET(_xlpm.sep,":",_xlpm.w,$G706,_xlfn.CONCAT("~",RIGHT(_xlpm.w,LEN(_xlpm.w)-FIND(_xlpm.sep,_xlpm.w)),"~"))</f>
        <v>~que~</v>
      </c>
      <c r="P706" s="1" t="str">
        <f>_xlfn.LET(_xlpm.sep,":",_xlpm.w,$G706,_xlfn.CONCAT("[",LEFT(_xlpm.w,FIND(_xlpm.sep,_xlpm.w)-1),"]"))</f>
        <v>[kwə]</v>
      </c>
      <c r="Q706" s="14" cm="1">
        <f t="array" ref="Q706">SUM(_xlfn._xlws.FILTER($H$2:$H$7117,_xlfn.MAP($O$2:$O$7117,_xlfn.LAMBDA(_xlpm.x,_xlpm.x=$O706))))</f>
        <v>5.9642147117296217E-4</v>
      </c>
      <c r="R706" s="14">
        <f>$H706/Q706</f>
        <v>0.16666666666666669</v>
      </c>
      <c r="S706" s="14" cm="1">
        <f t="array" ref="S706">SUM(_xlfn._xlws.FILTER($H$2:$H$7117,_xlfn.MAP($P$2:$P$7117,_xlfn.LAMBDA(_xlpm.x,_xlpm.x=$P706))))</f>
        <v>4.9701789264413525E-4</v>
      </c>
      <c r="T706" s="14">
        <f>$H706/S706</f>
        <v>0.19999999999999998</v>
      </c>
      <c r="U706" s="14">
        <f>_xlfn.LET(_xlpm.freq,F706,_xlpm.size,M706+1,_xlpm.F,V706,LOG(1+_xlpm.freq)*LOG(1+_xlpm.size)*_xlpm.F)</f>
        <v>6.0635171905492578E-2</v>
      </c>
      <c r="V706" s="14">
        <f>_xlfn.LET(_xlpm.a,T706,_xlpm.b,R706,2*_xlpm.a*_xlpm.b/(_xlpm.a+_xlpm.b))</f>
        <v>0.1818181818181818</v>
      </c>
      <c r="W706" s="14">
        <f>_xlfn.LET(_xlpm.p,R706,_xlpm.q,T706,LOG(_xlpm.p/_xlpm.q))</f>
        <v>-7.9181246047624748E-2</v>
      </c>
      <c r="X706" s="2"/>
      <c r="AC706" s="2"/>
      <c r="AH706" s="2"/>
      <c r="AI706" s="2"/>
    </row>
    <row r="707" spans="1:35">
      <c r="A707" s="1" t="str">
        <f>_xlfn.LET(_xlpm.sep," : ",CONCATENATE(O707,_xlpm.sep,P707))</f>
        <v>~rde~ : [ɹdə]</v>
      </c>
      <c r="B707" s="1">
        <f>_xlfn.LET(_xlpm.d,$G707,_xlpm.k,_xlfn.CONCAT(LEFT(TRIM(B$1),1),"*"),COUNTIF(_xlpm.d,_xlpm.k))</f>
        <v>1</v>
      </c>
      <c r="C707" s="1">
        <f>_xlfn.LET(_xlpm.d,$G707,_xlpm.k,_xlfn.CONCAT(LEFT(TRIM(C$1),1),"*"),COUNTIF(_xlpm.d,_xlpm.k))</f>
        <v>0</v>
      </c>
      <c r="D707" s="1">
        <f>_xlfn.LET(_xlpm.d,$G707,_xlpm.k,_xlfn.CONCAT(LEFT(TRIM(D$1),1),"*"),COUNTIF(_xlpm.d,_xlpm.k))</f>
        <v>0</v>
      </c>
      <c r="E707" s="1">
        <f>LOG(F707+1,10)</f>
        <v>0.47712125471966244</v>
      </c>
      <c r="F707" s="7">
        <v>2</v>
      </c>
      <c r="G707" s="9" t="s">
        <v>5732</v>
      </c>
      <c r="H707" s="4">
        <f>F707/freq.sum.r6e</f>
        <v>9.9403578528827041E-5</v>
      </c>
      <c r="I707" s="1" t="str">
        <f>_xlfn.LET(_xlpm.sep,":",_xlpm.w,$G707,LEFT(_xlpm.w,FIND(_xlpm.sep,_xlpm.w)-1))</f>
        <v>ɹdə</v>
      </c>
      <c r="J707" s="1" t="str">
        <f>_xlfn.LET(_xlpm.sep,":",_xlpm.w,$G707,RIGHT(_xlpm.w,LEN(_xlpm.w)-FIND(_xlpm.sep,_xlpm.w)))</f>
        <v>rde</v>
      </c>
      <c r="K707" s="10">
        <f>_xlfn.LET(_xlpm.w,I707,LEN(_xlpm.w))</f>
        <v>3</v>
      </c>
      <c r="L707" s="10">
        <f>_xlfn.LET(_xlpm.w,J707,LEN(_xlpm.w))</f>
        <v>3</v>
      </c>
      <c r="M707" s="10">
        <f>_xlfn.LET(_xlpm.a,K707,_xlpm.b,L707,MAX(_xlpm.a,_xlpm.b))</f>
        <v>3</v>
      </c>
      <c r="N707" s="10">
        <f>_xlfn.LET(_xlpm.d,(K707,L707),MAX(_xlpm.d)-MIN(_xlpm.d))</f>
        <v>0</v>
      </c>
      <c r="O707" s="1" t="str">
        <f>_xlfn.LET(_xlpm.sep,":",_xlpm.w,$G707,_xlfn.CONCAT("~",RIGHT(_xlpm.w,LEN(_xlpm.w)-FIND(_xlpm.sep,_xlpm.w)),"~"))</f>
        <v>~rde~</v>
      </c>
      <c r="P707" s="1" t="str">
        <f>_xlfn.LET(_xlpm.sep,":",_xlpm.w,$G707,_xlfn.CONCAT("[",LEFT(_xlpm.w,FIND(_xlpm.sep,_xlpm.w)-1),"]"))</f>
        <v>[ɹdə]</v>
      </c>
      <c r="Q707" s="14" cm="1">
        <f t="array" ref="Q707">SUM(_xlfn._xlws.FILTER($H$2:$H$7117,_xlfn.MAP($O$2:$O$7117,_xlfn.LAMBDA(_xlpm.x,_xlpm.x=$O707))))</f>
        <v>1.1928429423459245E-3</v>
      </c>
      <c r="R707" s="14">
        <f>$H707/Q707</f>
        <v>8.3333333333333329E-2</v>
      </c>
      <c r="S707" s="14" cm="1">
        <f t="array" ref="S707">SUM(_xlfn._xlws.FILTER($H$2:$H$7117,_xlfn.MAP($P$2:$P$7117,_xlfn.LAMBDA(_xlpm.x,_xlpm.x=$P707))))</f>
        <v>9.9403578528827093E-4</v>
      </c>
      <c r="T707" s="14">
        <f>$H707/S707</f>
        <v>9.999999999999995E-2</v>
      </c>
      <c r="U707" s="14">
        <f>_xlfn.LET(_xlpm.freq,F707,_xlpm.size,M707+1,_xlpm.F,V707,LOG(1+_xlpm.freq)*LOG(1+_xlpm.size)*_xlpm.F)</f>
        <v>3.0317585952746279E-2</v>
      </c>
      <c r="V707" s="14">
        <f>_xlfn.LET(_xlpm.a,T707,_xlpm.b,R707,2*_xlpm.a*_xlpm.b/(_xlpm.a+_xlpm.b))</f>
        <v>9.090909090909087E-2</v>
      </c>
      <c r="W707" s="14">
        <f>_xlfn.LET(_xlpm.p,R707,_xlpm.q,T707,LOG(_xlpm.p/_xlpm.q))</f>
        <v>-7.9181246047624637E-2</v>
      </c>
      <c r="X707" s="2"/>
      <c r="AC707" s="2"/>
      <c r="AH707" s="2"/>
      <c r="AI707" s="2"/>
    </row>
    <row r="708" spans="1:35">
      <c r="A708" s="1" t="str">
        <f>_xlfn.LET(_xlpm.sep," : ",CONCATENATE(O708,_xlpm.sep,P708))</f>
        <v>~rmi~ : [ɹmə]</v>
      </c>
      <c r="B708" s="1">
        <f>_xlfn.LET(_xlpm.d,$G708,_xlpm.k,_xlfn.CONCAT(LEFT(TRIM(B$1),1),"*"),COUNTIF(_xlpm.d,_xlpm.k))</f>
        <v>1</v>
      </c>
      <c r="C708" s="1">
        <f>_xlfn.LET(_xlpm.d,$G708,_xlpm.k,_xlfn.CONCAT(LEFT(TRIM(C$1),1),"*"),COUNTIF(_xlpm.d,_xlpm.k))</f>
        <v>0</v>
      </c>
      <c r="D708" s="1">
        <f>_xlfn.LET(_xlpm.d,$G708,_xlpm.k,_xlfn.CONCAT(LEFT(TRIM(D$1),1),"*"),COUNTIF(_xlpm.d,_xlpm.k))</f>
        <v>0</v>
      </c>
      <c r="E708" s="1">
        <f>LOG(F708+1,10)</f>
        <v>0.47712125471966244</v>
      </c>
      <c r="F708" s="7">
        <v>2</v>
      </c>
      <c r="G708" s="9" t="s">
        <v>6041</v>
      </c>
      <c r="H708" s="4">
        <f>F708/freq.sum.r6e</f>
        <v>9.9403578528827041E-5</v>
      </c>
      <c r="I708" s="1" t="str">
        <f>_xlfn.LET(_xlpm.sep,":",_xlpm.w,$G708,LEFT(_xlpm.w,FIND(_xlpm.sep,_xlpm.w)-1))</f>
        <v>ɹmə</v>
      </c>
      <c r="J708" s="1" t="str">
        <f>_xlfn.LET(_xlpm.sep,":",_xlpm.w,$G708,RIGHT(_xlpm.w,LEN(_xlpm.w)-FIND(_xlpm.sep,_xlpm.w)))</f>
        <v>rmi</v>
      </c>
      <c r="K708" s="10">
        <f>_xlfn.LET(_xlpm.w,I708,LEN(_xlpm.w))</f>
        <v>3</v>
      </c>
      <c r="L708" s="10">
        <f>_xlfn.LET(_xlpm.w,J708,LEN(_xlpm.w))</f>
        <v>3</v>
      </c>
      <c r="M708" s="10">
        <f>_xlfn.LET(_xlpm.a,K708,_xlpm.b,L708,MAX(_xlpm.a,_xlpm.b))</f>
        <v>3</v>
      </c>
      <c r="N708" s="10">
        <f>_xlfn.LET(_xlpm.d,(K708,L708),MAX(_xlpm.d)-MIN(_xlpm.d))</f>
        <v>0</v>
      </c>
      <c r="O708" s="1" t="str">
        <f>_xlfn.LET(_xlpm.sep,":",_xlpm.w,$G708,_xlfn.CONCAT("~",RIGHT(_xlpm.w,LEN(_xlpm.w)-FIND(_xlpm.sep,_xlpm.w)),"~"))</f>
        <v>~rmi~</v>
      </c>
      <c r="P708" s="1" t="str">
        <f>_xlfn.LET(_xlpm.sep,":",_xlpm.w,$G708,_xlfn.CONCAT("[",LEFT(_xlpm.w,FIND(_xlpm.sep,_xlpm.w)-1),"]"))</f>
        <v>[ɹmə]</v>
      </c>
      <c r="Q708" s="14" cm="1">
        <f t="array" ref="Q708">SUM(_xlfn._xlws.FILTER($H$2:$H$7117,_xlfn.MAP($O$2:$O$7117,_xlfn.LAMBDA(_xlpm.x,_xlpm.x=$O708))))</f>
        <v>1.1928429423459245E-3</v>
      </c>
      <c r="R708" s="14">
        <f>$H708/Q708</f>
        <v>8.3333333333333329E-2</v>
      </c>
      <c r="S708" s="14" cm="1">
        <f t="array" ref="S708">SUM(_xlfn._xlws.FILTER($H$2:$H$7117,_xlfn.MAP($P$2:$P$7117,_xlfn.LAMBDA(_xlpm.x,_xlpm.x=$P708))))</f>
        <v>9.9403578528827093E-4</v>
      </c>
      <c r="T708" s="14">
        <f>$H708/S708</f>
        <v>9.999999999999995E-2</v>
      </c>
      <c r="U708" s="14">
        <f>_xlfn.LET(_xlpm.freq,F708,_xlpm.size,M708+1,_xlpm.F,V708,LOG(1+_xlpm.freq)*LOG(1+_xlpm.size)*_xlpm.F)</f>
        <v>3.0317585952746279E-2</v>
      </c>
      <c r="V708" s="14">
        <f>_xlfn.LET(_xlpm.a,T708,_xlpm.b,R708,2*_xlpm.a*_xlpm.b/(_xlpm.a+_xlpm.b))</f>
        <v>9.090909090909087E-2</v>
      </c>
      <c r="W708" s="14">
        <f>_xlfn.LET(_xlpm.p,R708,_xlpm.q,T708,LOG(_xlpm.p/_xlpm.q))</f>
        <v>-7.9181246047624637E-2</v>
      </c>
      <c r="X708" s="2"/>
      <c r="AC708" s="2"/>
      <c r="AH708" s="2"/>
      <c r="AI708" s="2"/>
    </row>
    <row r="709" spans="1:35">
      <c r="A709" s="1" t="str">
        <f>_xlfn.LET(_xlpm.sep," : ",CONCATENATE(O709,_xlpm.sep,P709))</f>
        <v>~cow~ : [kəʊ]</v>
      </c>
      <c r="B709" s="1">
        <f>_xlfn.LET(_xlpm.d,$G709,_xlpm.k,_xlfn.CONCAT(LEFT(TRIM(B$1),1),"*"),COUNTIF(_xlpm.d,_xlpm.k))</f>
        <v>0</v>
      </c>
      <c r="C709" s="1">
        <f>_xlfn.LET(_xlpm.d,$G709,_xlpm.k,_xlfn.CONCAT(LEFT(TRIM(C$1),1),"*"),COUNTIF(_xlpm.d,_xlpm.k))</f>
        <v>0</v>
      </c>
      <c r="D709" s="1">
        <f>_xlfn.LET(_xlpm.d,$G709,_xlpm.k,_xlfn.CONCAT(LEFT(TRIM(D$1),1),"*"),COUNTIF(_xlpm.d,_xlpm.k))</f>
        <v>0</v>
      </c>
      <c r="E709" s="1">
        <f>LOG(F709+1,10)</f>
        <v>0.30102999566398114</v>
      </c>
      <c r="F709" s="7">
        <v>1</v>
      </c>
      <c r="G709" s="9" t="s">
        <v>1936</v>
      </c>
      <c r="H709" s="4">
        <f>F709/freq.sum.r6e</f>
        <v>4.9701789264413521E-5</v>
      </c>
      <c r="I709" s="1" t="str">
        <f>_xlfn.LET(_xlpm.sep,":",_xlpm.w,$G709,LEFT(_xlpm.w,FIND(_xlpm.sep,_xlpm.w)-1))</f>
        <v>kəʊ</v>
      </c>
      <c r="J709" s="1" t="str">
        <f>_xlfn.LET(_xlpm.sep,":",_xlpm.w,$G709,RIGHT(_xlpm.w,LEN(_xlpm.w)-FIND(_xlpm.sep,_xlpm.w)))</f>
        <v>cow</v>
      </c>
      <c r="K709" s="10">
        <f>_xlfn.LET(_xlpm.w,I709,LEN(_xlpm.w))</f>
        <v>3</v>
      </c>
      <c r="L709" s="10">
        <f>_xlfn.LET(_xlpm.w,J709,LEN(_xlpm.w))</f>
        <v>3</v>
      </c>
      <c r="M709" s="10">
        <f>_xlfn.LET(_xlpm.a,K709,_xlpm.b,L709,MAX(_xlpm.a,_xlpm.b))</f>
        <v>3</v>
      </c>
      <c r="N709" s="10">
        <f>_xlfn.LET(_xlpm.d,(K709,L709),MAX(_xlpm.d)-MIN(_xlpm.d))</f>
        <v>0</v>
      </c>
      <c r="O709" s="1" t="str">
        <f>_xlfn.LET(_xlpm.sep,":",_xlpm.w,$G709,_xlfn.CONCAT("~",RIGHT(_xlpm.w,LEN(_xlpm.w)-FIND(_xlpm.sep,_xlpm.w)),"~"))</f>
        <v>~cow~</v>
      </c>
      <c r="P709" s="1" t="str">
        <f>_xlfn.LET(_xlpm.sep,":",_xlpm.w,$G709,_xlfn.CONCAT("[",LEFT(_xlpm.w,FIND(_xlpm.sep,_xlpm.w)-1),"]"))</f>
        <v>[kəʊ]</v>
      </c>
      <c r="Q709" s="14" cm="1">
        <f t="array" ref="Q709">SUM(_xlfn._xlws.FILTER($H$2:$H$7117,_xlfn.MAP($O$2:$O$7117,_xlfn.LAMBDA(_xlpm.x,_xlpm.x=$O709))))</f>
        <v>3.4791252485089465E-4</v>
      </c>
      <c r="R709" s="14">
        <f>$H709/Q709</f>
        <v>0.14285714285714285</v>
      </c>
      <c r="S709" s="14" cm="1">
        <f t="array" ref="S709">SUM(_xlfn._xlws.FILTER($H$2:$H$7117,_xlfn.MAP($P$2:$P$7117,_xlfn.LAMBDA(_xlpm.x,_xlpm.x=$P709))))</f>
        <v>2.9821073558648114E-4</v>
      </c>
      <c r="T709" s="14">
        <f>$H709/S709</f>
        <v>0.16666666666666666</v>
      </c>
      <c r="U709" s="14">
        <f>_xlfn.LET(_xlpm.freq,F709,_xlpm.size,M709+1,_xlpm.F,V709,LOG(1+_xlpm.freq)*LOG(1+_xlpm.size)*_xlpm.F)</f>
        <v>3.2370913442234563E-2</v>
      </c>
      <c r="V709" s="14">
        <f>_xlfn.LET(_xlpm.a,T709,_xlpm.b,R709,2*_xlpm.a*_xlpm.b/(_xlpm.a+_xlpm.b))</f>
        <v>0.15384615384615383</v>
      </c>
      <c r="W709" s="14">
        <f>_xlfn.LET(_xlpm.p,R709,_xlpm.q,T709,LOG(_xlpm.p/_xlpm.q))</f>
        <v>-6.6946789630613221E-2</v>
      </c>
      <c r="X709" s="2"/>
      <c r="AC709" s="2"/>
      <c r="AH709" s="2"/>
      <c r="AI709" s="2"/>
    </row>
    <row r="710" spans="1:35">
      <c r="A710" s="1" t="str">
        <f>_xlfn.LET(_xlpm.sep," : ",CONCATENATE(O710,_xlpm.sep,P710))</f>
        <v>~pow~ : [paʊ]</v>
      </c>
      <c r="B710" s="1">
        <f>_xlfn.LET(_xlpm.d,$G710,_xlpm.k,_xlfn.CONCAT(LEFT(TRIM(B$1),1),"*"),COUNTIF(_xlpm.d,_xlpm.k))</f>
        <v>0</v>
      </c>
      <c r="C710" s="1">
        <f>_xlfn.LET(_xlpm.d,$G710,_xlpm.k,_xlfn.CONCAT(LEFT(TRIM(C$1),1),"*"),COUNTIF(_xlpm.d,_xlpm.k))</f>
        <v>0</v>
      </c>
      <c r="D710" s="1">
        <f>_xlfn.LET(_xlpm.d,$G710,_xlpm.k,_xlfn.CONCAT(LEFT(TRIM(D$1),1),"*"),COUNTIF(_xlpm.d,_xlpm.k))</f>
        <v>0</v>
      </c>
      <c r="E710" s="1">
        <f>LOG(F710+1,10)</f>
        <v>0.47712125471966244</v>
      </c>
      <c r="F710" s="7">
        <v>2</v>
      </c>
      <c r="G710" s="9" t="s">
        <v>3550</v>
      </c>
      <c r="H710" s="4">
        <f>F710/freq.sum.r6e</f>
        <v>9.9403578528827041E-5</v>
      </c>
      <c r="I710" s="4" t="str">
        <f>_xlfn.LET(_xlpm.sep,":",_xlpm.w,$G710,LEFT(_xlpm.w,FIND(_xlpm.sep,_xlpm.w)-1))</f>
        <v>paʊ</v>
      </c>
      <c r="J710" s="4" t="str">
        <f>_xlfn.LET(_xlpm.sep,":",_xlpm.w,$G710,RIGHT(_xlpm.w,LEN(_xlpm.w)-FIND(_xlpm.sep,_xlpm.w)))</f>
        <v>pow</v>
      </c>
      <c r="K710" s="10">
        <f>_xlfn.LET(_xlpm.w,I710,LEN(_xlpm.w))</f>
        <v>3</v>
      </c>
      <c r="L710" s="10">
        <f>_xlfn.LET(_xlpm.w,J710,LEN(_xlpm.w))</f>
        <v>3</v>
      </c>
      <c r="M710" s="10">
        <f>_xlfn.LET(_xlpm.a,K710,_xlpm.b,L710,MAX(_xlpm.a,_xlpm.b))</f>
        <v>3</v>
      </c>
      <c r="N710" s="10">
        <f>_xlfn.LET(_xlpm.d,(K710,L710),MAX(_xlpm.d)-MIN(_xlpm.d))</f>
        <v>0</v>
      </c>
      <c r="O710" s="1" t="str">
        <f>_xlfn.LET(_xlpm.sep,":",_xlpm.w,$G710,_xlfn.CONCAT("~",RIGHT(_xlpm.w,LEN(_xlpm.w)-FIND(_xlpm.sep,_xlpm.w)),"~"))</f>
        <v>~pow~</v>
      </c>
      <c r="P710" s="1" t="str">
        <f>_xlfn.LET(_xlpm.sep,":",_xlpm.w,$G710,_xlfn.CONCAT("[",LEFT(_xlpm.w,FIND(_xlpm.sep,_xlpm.w)-1),"]"))</f>
        <v>[paʊ]</v>
      </c>
      <c r="Q710" s="14" cm="1">
        <f t="array" ref="Q710">SUM(_xlfn._xlws.FILTER($H$2:$H$7109,_xlfn.MAP($O$2:$O$7109,_xlfn.LAMBDA(_xlpm.x,_xlpm.x=$O710))))</f>
        <v>3.4791252485089465E-4</v>
      </c>
      <c r="R710" s="14">
        <f>$H710/Q710</f>
        <v>0.2857142857142857</v>
      </c>
      <c r="S710" s="14" cm="1">
        <f t="array" ref="S710">SUM(_xlfn._xlws.FILTER($H$2:$H$7109,_xlfn.MAP($P$2:$P$7109,_xlfn.LAMBDA(_xlpm.x,_xlpm.x=$P710))))</f>
        <v>2.9821073558648114E-4</v>
      </c>
      <c r="T710" s="14">
        <f>$H710/S710</f>
        <v>0.33333333333333331</v>
      </c>
      <c r="U710" s="14">
        <f>_xlfn.LET(_xlpm.freq,F710,_xlpm.size,M710+1,_xlpm.F,V710,LOG(1+_xlpm.freq)*LOG(1+_xlpm.size)*_xlpm.F)</f>
        <v>0.10261336784006436</v>
      </c>
      <c r="V710" s="14">
        <f>_xlfn.LET(_xlpm.a,T710,_xlpm.b,R710,2*_xlpm.a*_xlpm.b/(_xlpm.a+_xlpm.b))</f>
        <v>0.30769230769230765</v>
      </c>
      <c r="W710" s="14">
        <f>_xlfn.LET(_xlpm.p,R710,_xlpm.q,T710,LOG(_xlpm.p/_xlpm.q))</f>
        <v>-6.6946789630613221E-2</v>
      </c>
      <c r="X710" s="2"/>
      <c r="AC710" s="2"/>
      <c r="AH710" s="2"/>
      <c r="AI710" s="2"/>
    </row>
    <row r="711" spans="1:35">
      <c r="A711" s="1" t="str">
        <f>_xlfn.LET(_xlpm.sep," : ",CONCATENATE(O711,_xlpm.sep,P711))</f>
        <v>~nta~ : [ntə]</v>
      </c>
      <c r="B711" s="1">
        <f>_xlfn.LET(_xlpm.d,$G711,_xlpm.k,_xlfn.CONCAT(LEFT(TRIM(B$1),1),"*"),COUNTIF(_xlpm.d,_xlpm.k))</f>
        <v>0</v>
      </c>
      <c r="C711" s="1">
        <f>_xlfn.LET(_xlpm.d,$G711,_xlpm.k,_xlfn.CONCAT(LEFT(TRIM(C$1),1),"*"),COUNTIF(_xlpm.d,_xlpm.k))</f>
        <v>0</v>
      </c>
      <c r="D711" s="1">
        <f>_xlfn.LET(_xlpm.d,$G711,_xlpm.k,_xlfn.CONCAT(LEFT(TRIM(D$1),1),"*"),COUNTIF(_xlpm.d,_xlpm.k))</f>
        <v>1</v>
      </c>
      <c r="E711" s="1">
        <f>LOG(F711+1,10)</f>
        <v>0.47712125471966244</v>
      </c>
      <c r="F711" s="7">
        <v>2</v>
      </c>
      <c r="G711" s="9" t="s">
        <v>3177</v>
      </c>
      <c r="H711" s="4">
        <f>F711/freq.sum.r6e</f>
        <v>9.9403578528827041E-5</v>
      </c>
      <c r="I711" s="1" t="str">
        <f>_xlfn.LET(_xlpm.sep,":",_xlpm.w,$G711,LEFT(_xlpm.w,FIND(_xlpm.sep,_xlpm.w)-1))</f>
        <v>ntə</v>
      </c>
      <c r="J711" s="1" t="str">
        <f>_xlfn.LET(_xlpm.sep,":",_xlpm.w,$G711,RIGHT(_xlpm.w,LEN(_xlpm.w)-FIND(_xlpm.sep,_xlpm.w)))</f>
        <v>nta</v>
      </c>
      <c r="K711" s="10">
        <f>_xlfn.LET(_xlpm.w,I711,LEN(_xlpm.w))</f>
        <v>3</v>
      </c>
      <c r="L711" s="10">
        <f>_xlfn.LET(_xlpm.w,J711,LEN(_xlpm.w))</f>
        <v>3</v>
      </c>
      <c r="M711" s="10">
        <f>_xlfn.LET(_xlpm.a,K711,_xlpm.b,L711,MAX(_xlpm.a,_xlpm.b))</f>
        <v>3</v>
      </c>
      <c r="N711" s="10">
        <f>_xlfn.LET(_xlpm.d,(K711,L711),MAX(_xlpm.d)-MIN(_xlpm.d))</f>
        <v>0</v>
      </c>
      <c r="O711" s="1" t="str">
        <f>_xlfn.LET(_xlpm.sep,":",_xlpm.w,$G711,_xlfn.CONCAT("~",RIGHT(_xlpm.w,LEN(_xlpm.w)-FIND(_xlpm.sep,_xlpm.w)),"~"))</f>
        <v>~nta~</v>
      </c>
      <c r="P711" s="1" t="str">
        <f>_xlfn.LET(_xlpm.sep,":",_xlpm.w,$G711,_xlfn.CONCAT("[",LEFT(_xlpm.w,FIND(_xlpm.sep,_xlpm.w)-1),"]"))</f>
        <v>[ntə]</v>
      </c>
      <c r="Q711" s="14" cm="1">
        <f t="array" ref="Q711">SUM(_xlfn._xlws.FILTER($H$2:$H$7117,_xlfn.MAP($O$2:$O$7117,_xlfn.LAMBDA(_xlpm.x,_xlpm.x=$O711))))</f>
        <v>1.4413518886679921E-3</v>
      </c>
      <c r="R711" s="14">
        <f>$H711/Q711</f>
        <v>6.8965517241379309E-2</v>
      </c>
      <c r="S711" s="14" cm="1">
        <f t="array" ref="S711">SUM(_xlfn._xlws.FILTER($H$2:$H$7117,_xlfn.MAP($P$2:$P$7117,_xlfn.LAMBDA(_xlpm.x,_xlpm.x=$P711))))</f>
        <v>1.242544731610338E-3</v>
      </c>
      <c r="T711" s="14">
        <f>$H711/S711</f>
        <v>0.08</v>
      </c>
      <c r="U711" s="14">
        <f>_xlfn.LET(_xlpm.freq,F711,_xlpm.size,M711+1,_xlpm.F,V711,LOG(1+_xlpm.freq)*LOG(1+_xlpm.size)*_xlpm.F)</f>
        <v>2.4703218183719202E-2</v>
      </c>
      <c r="V711" s="14">
        <f>_xlfn.LET(_xlpm.a,T711,_xlpm.b,R711,2*_xlpm.a*_xlpm.b/(_xlpm.a+_xlpm.b))</f>
        <v>7.4074074074074084E-2</v>
      </c>
      <c r="W711" s="14">
        <f>_xlfn.LET(_xlpm.p,R711,_xlpm.q,T711,LOG(_xlpm.p/_xlpm.q))</f>
        <v>-6.4457989226918505E-2</v>
      </c>
      <c r="X711" s="2"/>
      <c r="AC711" s="2"/>
      <c r="AH711" s="2"/>
      <c r="AI711" s="2"/>
    </row>
    <row r="712" spans="1:35">
      <c r="A712" s="1" t="str">
        <f>_xlfn.LET(_xlpm.sep," : ",CONCATENATE(O712,_xlpm.sep,P712))</f>
        <v>~pla~ : [ɹpleɪ]</v>
      </c>
      <c r="B712" s="1">
        <f>_xlfn.LET(_xlpm.d,$G712,_xlpm.k,_xlfn.CONCAT(LEFT(TRIM(B$1),1),"*"),COUNTIF(_xlpm.d,_xlpm.k))</f>
        <v>1</v>
      </c>
      <c r="C712" s="1">
        <f>_xlfn.LET(_xlpm.d,$G712,_xlpm.k,_xlfn.CONCAT(LEFT(TRIM(C$1),1),"*"),COUNTIF(_xlpm.d,_xlpm.k))</f>
        <v>0</v>
      </c>
      <c r="D712" s="1">
        <f>_xlfn.LET(_xlpm.d,$G712,_xlpm.k,_xlfn.CONCAT(LEFT(TRIM(D$1),1),"*"),COUNTIF(_xlpm.d,_xlpm.k))</f>
        <v>0</v>
      </c>
      <c r="E712" s="1">
        <f>LOG(F712+1,10)</f>
        <v>0.69897000433601875</v>
      </c>
      <c r="F712" s="7">
        <v>4</v>
      </c>
      <c r="G712" s="9" t="s">
        <v>6181</v>
      </c>
      <c r="H712" s="4">
        <f>F712/freq.sum.r6e</f>
        <v>1.9880715705765408E-4</v>
      </c>
      <c r="I712" s="1" t="str">
        <f>_xlfn.LET(_xlpm.sep,":",_xlpm.w,$G712,LEFT(_xlpm.w,FIND(_xlpm.sep,_xlpm.w)-1))</f>
        <v>ɹpleɪ</v>
      </c>
      <c r="J712" s="1" t="str">
        <f>_xlfn.LET(_xlpm.sep,":",_xlpm.w,$G712,RIGHT(_xlpm.w,LEN(_xlpm.w)-FIND(_xlpm.sep,_xlpm.w)))</f>
        <v>pla</v>
      </c>
      <c r="K712" s="10">
        <f>_xlfn.LET(_xlpm.w,I712,LEN(_xlpm.w))</f>
        <v>5</v>
      </c>
      <c r="L712" s="10">
        <f>_xlfn.LET(_xlpm.w,J712,LEN(_xlpm.w))</f>
        <v>3</v>
      </c>
      <c r="M712" s="10">
        <f>_xlfn.LET(_xlpm.a,K712,_xlpm.b,L712,MAX(_xlpm.a,_xlpm.b))</f>
        <v>5</v>
      </c>
      <c r="N712" s="10">
        <f>_xlfn.LET(_xlpm.d,(K712,L712),MAX(_xlpm.d)-MIN(_xlpm.d))</f>
        <v>2</v>
      </c>
      <c r="O712" s="1" t="str">
        <f>_xlfn.LET(_xlpm.sep,":",_xlpm.w,$G712,_xlfn.CONCAT("~",RIGHT(_xlpm.w,LEN(_xlpm.w)-FIND(_xlpm.sep,_xlpm.w)),"~"))</f>
        <v>~pla~</v>
      </c>
      <c r="P712" s="1" t="str">
        <f>_xlfn.LET(_xlpm.sep,":",_xlpm.w,$G712,_xlfn.CONCAT("[",LEFT(_xlpm.w,FIND(_xlpm.sep,_xlpm.w)-1),"]"))</f>
        <v>[ɹpleɪ]</v>
      </c>
      <c r="Q712" s="14" cm="1">
        <f t="array" ref="Q712">SUM(_xlfn._xlws.FILTER($H$2:$H$7117,_xlfn.MAP($O$2:$O$7117,_xlfn.LAMBDA(_xlpm.x,_xlpm.x=$O712))))</f>
        <v>3.9761431411530816E-4</v>
      </c>
      <c r="R712" s="14">
        <f>$H712/Q712</f>
        <v>0.5</v>
      </c>
      <c r="S712" s="14" cm="1">
        <f t="array" ref="S712">SUM(_xlfn._xlws.FILTER($H$2:$H$7117,_xlfn.MAP($P$2:$P$7117,_xlfn.LAMBDA(_xlpm.x,_xlpm.x=$P712))))</f>
        <v>3.4791252485089465E-4</v>
      </c>
      <c r="T712" s="14">
        <f>$H712/S712</f>
        <v>0.5714285714285714</v>
      </c>
      <c r="U712" s="14">
        <f>_xlfn.LET(_xlpm.freq,F712,_xlpm.size,M712+1,_xlpm.F,V712,LOG(1+_xlpm.freq)*LOG(1+_xlpm.size)*_xlpm.F)</f>
        <v>0.31503902970300057</v>
      </c>
      <c r="V712" s="14">
        <f>_xlfn.LET(_xlpm.a,T712,_xlpm.b,R712,2*_xlpm.a*_xlpm.b/(_xlpm.a+_xlpm.b))</f>
        <v>0.53333333333333333</v>
      </c>
      <c r="W712" s="14">
        <f>_xlfn.LET(_xlpm.p,R712,_xlpm.q,T712,LOG(_xlpm.p/_xlpm.q))</f>
        <v>-5.7991946977686754E-2</v>
      </c>
      <c r="X712" s="2"/>
      <c r="AC712" s="2"/>
      <c r="AH712" s="2"/>
      <c r="AI712" s="2"/>
    </row>
    <row r="713" spans="1:35">
      <c r="A713" s="1" t="str">
        <f>_xlfn.LET(_xlpm.sep," : ",CONCATENATE(O713,_xlpm.sep,P713))</f>
        <v>~bre~ : [bɹɛ]</v>
      </c>
      <c r="B713" s="1">
        <f>_xlfn.LET(_xlpm.d,$G713,_xlpm.k,_xlfn.CONCAT(LEFT(TRIM(B$1),1),"*"),COUNTIF(_xlpm.d,_xlpm.k))</f>
        <v>0</v>
      </c>
      <c r="C713" s="1">
        <f>_xlfn.LET(_xlpm.d,$G713,_xlpm.k,_xlfn.CONCAT(LEFT(TRIM(C$1),1),"*"),COUNTIF(_xlpm.d,_xlpm.k))</f>
        <v>0</v>
      </c>
      <c r="D713" s="1">
        <f>_xlfn.LET(_xlpm.d,$G713,_xlpm.k,_xlfn.CONCAT(LEFT(TRIM(D$1),1),"*"),COUNTIF(_xlpm.d,_xlpm.k))</f>
        <v>0</v>
      </c>
      <c r="E713" s="1">
        <f>LOG(F713+1,10)</f>
        <v>0.77815125038364352</v>
      </c>
      <c r="F713" s="7">
        <v>5</v>
      </c>
      <c r="G713" s="9" t="s">
        <v>397</v>
      </c>
      <c r="H713" s="4">
        <f>F713/freq.sum.r6e</f>
        <v>2.4850894632206757E-4</v>
      </c>
      <c r="I713" s="1" t="str">
        <f>_xlfn.LET(_xlpm.sep,":",_xlpm.w,$G713,LEFT(_xlpm.w,FIND(_xlpm.sep,_xlpm.w)-1))</f>
        <v>bɹɛ</v>
      </c>
      <c r="J713" s="1" t="str">
        <f>_xlfn.LET(_xlpm.sep,":",_xlpm.w,$G713,RIGHT(_xlpm.w,LEN(_xlpm.w)-FIND(_xlpm.sep,_xlpm.w)))</f>
        <v>bre</v>
      </c>
      <c r="K713" s="10">
        <f>_xlfn.LET(_xlpm.w,I713,LEN(_xlpm.w))</f>
        <v>3</v>
      </c>
      <c r="L713" s="10">
        <f>_xlfn.LET(_xlpm.w,J713,LEN(_xlpm.w))</f>
        <v>3</v>
      </c>
      <c r="M713" s="10">
        <f>_xlfn.LET(_xlpm.a,K713,_xlpm.b,L713,MAX(_xlpm.a,_xlpm.b))</f>
        <v>3</v>
      </c>
      <c r="N713" s="10">
        <f>_xlfn.LET(_xlpm.d,(K713,L713),MAX(_xlpm.d)-MIN(_xlpm.d))</f>
        <v>0</v>
      </c>
      <c r="O713" s="1" t="str">
        <f>_xlfn.LET(_xlpm.sep,":",_xlpm.w,$G713,_xlfn.CONCAT("~",RIGHT(_xlpm.w,LEN(_xlpm.w)-FIND(_xlpm.sep,_xlpm.w)),"~"))</f>
        <v>~bre~</v>
      </c>
      <c r="P713" s="1" t="str">
        <f>_xlfn.LET(_xlpm.sep,":",_xlpm.w,$G713,_xlfn.CONCAT("[",LEFT(_xlpm.w,FIND(_xlpm.sep,_xlpm.w)-1),"]"))</f>
        <v>[bɹɛ]</v>
      </c>
      <c r="Q713" s="14" cm="1">
        <f t="array" ref="Q713">SUM(_xlfn._xlws.FILTER($H$2:$H$7117,_xlfn.MAP($O$2:$O$7117,_xlfn.LAMBDA(_xlpm.x,_xlpm.x=$O713))))</f>
        <v>1.3419483101391649E-3</v>
      </c>
      <c r="R713" s="14">
        <f>$H713/Q713</f>
        <v>0.18518518518518517</v>
      </c>
      <c r="S713" s="14" cm="1">
        <f t="array" ref="S713">SUM(_xlfn._xlws.FILTER($H$2:$H$7117,_xlfn.MAP($P$2:$P$7117,_xlfn.LAMBDA(_xlpm.x,_xlpm.x=$P713))))</f>
        <v>1.1928429423459243E-3</v>
      </c>
      <c r="T713" s="14">
        <f>$H713/S713</f>
        <v>0.20833333333333334</v>
      </c>
      <c r="U713" s="14">
        <f>_xlfn.LET(_xlpm.freq,F713,_xlpm.size,M713+1,_xlpm.F,V713,LOG(1+_xlpm.freq)*LOG(1+_xlpm.size)*_xlpm.F)</f>
        <v>0.10664791820681056</v>
      </c>
      <c r="V713" s="14">
        <f>_xlfn.LET(_xlpm.a,T713,_xlpm.b,R713,2*_xlpm.a*_xlpm.b/(_xlpm.a+_xlpm.b))</f>
        <v>0.19607843137254902</v>
      </c>
      <c r="W713" s="14">
        <f>_xlfn.LET(_xlpm.p,R713,_xlpm.q,T713,LOG(_xlpm.p/_xlpm.q))</f>
        <v>-5.1152522447381311E-2</v>
      </c>
      <c r="X713" s="2"/>
      <c r="AC713" s="2"/>
      <c r="AH713" s="2"/>
      <c r="AI713" s="2"/>
    </row>
    <row r="714" spans="1:35">
      <c r="A714" s="1" t="str">
        <f>_xlfn.LET(_xlpm.sep," : ",CONCATENATE(O714,_xlpm.sep,P714))</f>
        <v>~row~ : [ɹɑ]</v>
      </c>
      <c r="B714" s="1">
        <f>_xlfn.LET(_xlpm.d,$G714,_xlpm.k,_xlfn.CONCAT(LEFT(TRIM(B$1),1),"*"),COUNTIF(_xlpm.d,_xlpm.k))</f>
        <v>1</v>
      </c>
      <c r="C714" s="1">
        <f>_xlfn.LET(_xlpm.d,$G714,_xlpm.k,_xlfn.CONCAT(LEFT(TRIM(C$1),1),"*"),COUNTIF(_xlpm.d,_xlpm.k))</f>
        <v>0</v>
      </c>
      <c r="D714" s="1">
        <f>_xlfn.LET(_xlpm.d,$G714,_xlpm.k,_xlfn.CONCAT(LEFT(TRIM(D$1),1),"*"),COUNTIF(_xlpm.d,_xlpm.k))</f>
        <v>0</v>
      </c>
      <c r="E714" s="1">
        <f>LOG(F714+1,10)</f>
        <v>0.30102999566398114</v>
      </c>
      <c r="F714" s="7">
        <v>1</v>
      </c>
      <c r="G714" s="9" t="s">
        <v>6709</v>
      </c>
      <c r="H714" s="4">
        <f>F714/freq.sum.r6e</f>
        <v>4.9701789264413521E-5</v>
      </c>
      <c r="I714" s="4" t="str">
        <f>_xlfn.LET(_xlpm.sep,":",_xlpm.w,$G714,LEFT(_xlpm.w,FIND(_xlpm.sep,_xlpm.w)-1))</f>
        <v>ɹɑ</v>
      </c>
      <c r="J714" s="4" t="str">
        <f>_xlfn.LET(_xlpm.sep,":",_xlpm.w,$G714,RIGHT(_xlpm.w,LEN(_xlpm.w)-FIND(_xlpm.sep,_xlpm.w)))</f>
        <v>row</v>
      </c>
      <c r="K714" s="10">
        <f>_xlfn.LET(_xlpm.w,I714,LEN(_xlpm.w))</f>
        <v>2</v>
      </c>
      <c r="L714" s="10">
        <f>_xlfn.LET(_xlpm.w,J714,LEN(_xlpm.w))</f>
        <v>3</v>
      </c>
      <c r="M714" s="10">
        <f>_xlfn.LET(_xlpm.a,K714,_xlpm.b,L714,MAX(_xlpm.a,_xlpm.b))</f>
        <v>3</v>
      </c>
      <c r="N714" s="10">
        <f>_xlfn.LET(_xlpm.d,(K714,L714),MAX(_xlpm.d)-MIN(_xlpm.d))</f>
        <v>1</v>
      </c>
      <c r="O714" s="1" t="str">
        <f>_xlfn.LET(_xlpm.sep,":",_xlpm.w,$G714,_xlfn.CONCAT("~",RIGHT(_xlpm.w,LEN(_xlpm.w)-FIND(_xlpm.sep,_xlpm.w)),"~"))</f>
        <v>~row~</v>
      </c>
      <c r="P714" s="1" t="str">
        <f>_xlfn.LET(_xlpm.sep,":",_xlpm.w,$G714,_xlfn.CONCAT("[",LEFT(_xlpm.w,FIND(_xlpm.sep,_xlpm.w)-1),"]"))</f>
        <v>[ɹɑ]</v>
      </c>
      <c r="Q714" s="14" cm="1">
        <f t="array" ref="Q714">SUM(_xlfn._xlws.FILTER($H$2:$H$7109,_xlfn.MAP($O$2:$O$7109,_xlfn.LAMBDA(_xlpm.x,_xlpm.x=$O714))))</f>
        <v>4.4731610337972168E-4</v>
      </c>
      <c r="R714" s="14">
        <f>$H714/Q714</f>
        <v>0.11111111111111112</v>
      </c>
      <c r="S714" s="14" cm="1">
        <f t="array" ref="S714">SUM(_xlfn._xlws.FILTER($H$2:$H$7109,_xlfn.MAP($P$2:$P$7109,_xlfn.LAMBDA(_xlpm.x,_xlpm.x=$P714))))</f>
        <v>3.9761431411530816E-4</v>
      </c>
      <c r="T714" s="14">
        <f>$H714/S714</f>
        <v>0.125</v>
      </c>
      <c r="U714" s="14">
        <f>_xlfn.LET(_xlpm.freq,F714,_xlpm.size,M714+1,_xlpm.F,V714,LOG(1+_xlpm.freq)*LOG(1+_xlpm.size)*_xlpm.F)</f>
        <v>2.4754227926414671E-2</v>
      </c>
      <c r="V714" s="14">
        <f>_xlfn.LET(_xlpm.a,T714,_xlpm.b,R714,2*_xlpm.a*_xlpm.b/(_xlpm.a+_xlpm.b))</f>
        <v>0.11764705882352942</v>
      </c>
      <c r="W714" s="14">
        <f>_xlfn.LET(_xlpm.p,R714,_xlpm.q,T714,LOG(_xlpm.p/_xlpm.q))</f>
        <v>-5.1152522447381256E-2</v>
      </c>
      <c r="X714" s="2"/>
      <c r="AC714" s="2"/>
      <c r="AH714" s="2"/>
      <c r="AI714" s="2"/>
    </row>
    <row r="715" spans="1:35">
      <c r="A715" s="1" t="str">
        <f>_xlfn.LET(_xlpm.sep," : ",CONCATENATE(O715,_xlpm.sep,P715))</f>
        <v>~puw~ : [pju]</v>
      </c>
      <c r="B715" s="1">
        <f>_xlfn.LET(_xlpm.d,$G715,_xlpm.k,_xlfn.CONCAT(LEFT(TRIM(B$1),1),"*"),COUNTIF(_xlpm.d,_xlpm.k))</f>
        <v>0</v>
      </c>
      <c r="C715" s="1">
        <f>_xlfn.LET(_xlpm.d,$G715,_xlpm.k,_xlfn.CONCAT(LEFT(TRIM(C$1),1),"*"),COUNTIF(_xlpm.d,_xlpm.k))</f>
        <v>0</v>
      </c>
      <c r="D715" s="1">
        <f>_xlfn.LET(_xlpm.d,$G715,_xlpm.k,_xlfn.CONCAT(LEFT(TRIM(D$1),1),"*"),COUNTIF(_xlpm.d,_xlpm.k))</f>
        <v>0</v>
      </c>
      <c r="E715" s="1">
        <f>LOG(F715+1,10)</f>
        <v>0.30102999566398114</v>
      </c>
      <c r="F715" s="7">
        <v>1</v>
      </c>
      <c r="G715" s="9" t="s">
        <v>3575</v>
      </c>
      <c r="H715" s="4">
        <f>F715/freq.sum.r6e</f>
        <v>4.9701789264413521E-5</v>
      </c>
      <c r="I715" s="1" t="str">
        <f>_xlfn.LET(_xlpm.sep,":",_xlpm.w,$G715,LEFT(_xlpm.w,FIND(_xlpm.sep,_xlpm.w)-1))</f>
        <v>pju</v>
      </c>
      <c r="J715" s="1" t="str">
        <f>_xlfn.LET(_xlpm.sep,":",_xlpm.w,$G715,RIGHT(_xlpm.w,LEN(_xlpm.w)-FIND(_xlpm.sep,_xlpm.w)))</f>
        <v>puw</v>
      </c>
      <c r="K715" s="10">
        <f>_xlfn.LET(_xlpm.w,I715,LEN(_xlpm.w))</f>
        <v>3</v>
      </c>
      <c r="L715" s="10">
        <f>_xlfn.LET(_xlpm.w,J715,LEN(_xlpm.w))</f>
        <v>3</v>
      </c>
      <c r="M715" s="10">
        <f>_xlfn.LET(_xlpm.a,K715,_xlpm.b,L715,MAX(_xlpm.a,_xlpm.b))</f>
        <v>3</v>
      </c>
      <c r="N715" s="10">
        <f>_xlfn.LET(_xlpm.d,(K715,L715),MAX(_xlpm.d)-MIN(_xlpm.d))</f>
        <v>0</v>
      </c>
      <c r="O715" s="1" t="str">
        <f>_xlfn.LET(_xlpm.sep,":",_xlpm.w,$G715,_xlfn.CONCAT("~",RIGHT(_xlpm.w,LEN(_xlpm.w)-FIND(_xlpm.sep,_xlpm.w)),"~"))</f>
        <v>~puw~</v>
      </c>
      <c r="P715" s="1" t="str">
        <f>_xlfn.LET(_xlpm.sep,":",_xlpm.w,$G715,_xlfn.CONCAT("[",LEFT(_xlpm.w,FIND(_xlpm.sep,_xlpm.w)-1),"]"))</f>
        <v>[pju]</v>
      </c>
      <c r="Q715" s="14" cm="1">
        <f t="array" ref="Q715">SUM(_xlfn._xlws.FILTER($H$2:$H$7109,_xlfn.MAP($O$2:$O$7109,_xlfn.LAMBDA(_xlpm.x,_xlpm.x=$O715))))</f>
        <v>4.9701789264413525E-4</v>
      </c>
      <c r="R715" s="14">
        <f>$H715/Q715</f>
        <v>9.9999999999999992E-2</v>
      </c>
      <c r="S715" s="14" cm="1">
        <f t="array" ref="S715">SUM(_xlfn._xlws.FILTER($H$2:$H$7109,_xlfn.MAP($P$2:$P$7109,_xlfn.LAMBDA(_xlpm.x,_xlpm.x=$P715))))</f>
        <v>4.4731610337972168E-4</v>
      </c>
      <c r="T715" s="14">
        <f>$H715/S715</f>
        <v>0.11111111111111112</v>
      </c>
      <c r="U715" s="14">
        <f>_xlfn.LET(_xlpm.freq,F715,_xlpm.size,M715+1,_xlpm.F,V715,LOG(1+_xlpm.freq)*LOG(1+_xlpm.size)*_xlpm.F)</f>
        <v>2.2148519723634179E-2</v>
      </c>
      <c r="V715" s="14">
        <f>_xlfn.LET(_xlpm.a,T715,_xlpm.b,R715,2*_xlpm.a*_xlpm.b/(_xlpm.a+_xlpm.b))</f>
        <v>0.10526315789473685</v>
      </c>
      <c r="W715" s="14">
        <f>_xlfn.LET(_xlpm.p,R715,_xlpm.q,T715,LOG(_xlpm.p/_xlpm.q))</f>
        <v>-4.5757490560675171E-2</v>
      </c>
      <c r="X715" s="2"/>
      <c r="AC715" s="2"/>
      <c r="AH715" s="2"/>
      <c r="AI715" s="2"/>
    </row>
    <row r="716" spans="1:35">
      <c r="A716" s="1" t="str">
        <f>_xlfn.LET(_xlpm.sep," : ",CONCATENATE(O716,_xlpm.sep,P716))</f>
        <v>~nto~ : [ntu]</v>
      </c>
      <c r="B716" s="1">
        <f>_xlfn.LET(_xlpm.d,$G716,_xlpm.k,_xlfn.CONCAT(LEFT(TRIM(B$1),1),"*"),COUNTIF(_xlpm.d,_xlpm.k))</f>
        <v>0</v>
      </c>
      <c r="C716" s="1">
        <f>_xlfn.LET(_xlpm.d,$G716,_xlpm.k,_xlfn.CONCAT(LEFT(TRIM(C$1),1),"*"),COUNTIF(_xlpm.d,_xlpm.k))</f>
        <v>0</v>
      </c>
      <c r="D716" s="1">
        <f>_xlfn.LET(_xlpm.d,$G716,_xlpm.k,_xlfn.CONCAT(LEFT(TRIM(D$1),1),"*"),COUNTIF(_xlpm.d,_xlpm.k))</f>
        <v>1</v>
      </c>
      <c r="E716" s="1">
        <f>LOG(F716+1,10)</f>
        <v>0.90308998699194343</v>
      </c>
      <c r="F716" s="7">
        <v>7</v>
      </c>
      <c r="G716" s="9" t="s">
        <v>3174</v>
      </c>
      <c r="H716" s="4">
        <f>F716/freq.sum.r6e</f>
        <v>3.4791252485089465E-4</v>
      </c>
      <c r="I716" s="4" t="str">
        <f>_xlfn.LET(_xlpm.sep,":",_xlpm.w,$G716,LEFT(_xlpm.w,FIND(_xlpm.sep,_xlpm.w)-1))</f>
        <v>ntu</v>
      </c>
      <c r="J716" s="4" t="str">
        <f>_xlfn.LET(_xlpm.sep,":",_xlpm.w,$G716,RIGHT(_xlpm.w,LEN(_xlpm.w)-FIND(_xlpm.sep,_xlpm.w)))</f>
        <v>nto</v>
      </c>
      <c r="K716" s="10">
        <f>_xlfn.LET(_xlpm.w,I716,LEN(_xlpm.w))</f>
        <v>3</v>
      </c>
      <c r="L716" s="10">
        <f>_xlfn.LET(_xlpm.w,J716,LEN(_xlpm.w))</f>
        <v>3</v>
      </c>
      <c r="M716" s="10">
        <f>_xlfn.LET(_xlpm.a,K716,_xlpm.b,L716,MAX(_xlpm.a,_xlpm.b))</f>
        <v>3</v>
      </c>
      <c r="N716" s="10">
        <f>_xlfn.LET(_xlpm.d,(K716,L716),MAX(_xlpm.d)-MIN(_xlpm.d))</f>
        <v>0</v>
      </c>
      <c r="O716" s="1" t="str">
        <f>_xlfn.LET(_xlpm.sep,":",_xlpm.w,$G716,_xlfn.CONCAT("~",RIGHT(_xlpm.w,LEN(_xlpm.w)-FIND(_xlpm.sep,_xlpm.w)),"~"))</f>
        <v>~nto~</v>
      </c>
      <c r="P716" s="1" t="str">
        <f>_xlfn.LET(_xlpm.sep,":",_xlpm.w,$G716,_xlfn.CONCAT("[",LEFT(_xlpm.w,FIND(_xlpm.sep,_xlpm.w)-1),"]"))</f>
        <v>[ntu]</v>
      </c>
      <c r="Q716" s="14" cm="1">
        <f t="array" ref="Q716">SUM(_xlfn._xlws.FILTER($H$2:$H$7109,_xlfn.MAP($O$2:$O$7109,_xlfn.LAMBDA(_xlpm.x,_xlpm.x=$O716))))</f>
        <v>4.9701789264413525E-4</v>
      </c>
      <c r="R716" s="14">
        <f>$H716/Q716</f>
        <v>0.7</v>
      </c>
      <c r="S716" s="14" cm="1">
        <f t="array" ref="S716">SUM(_xlfn._xlws.FILTER($H$2:$H$7109,_xlfn.MAP($P$2:$P$7109,_xlfn.LAMBDA(_xlpm.x,_xlpm.x=$P716))))</f>
        <v>4.4731610337972168E-4</v>
      </c>
      <c r="T716" s="14">
        <f>$H716/S716</f>
        <v>0.77777777777777779</v>
      </c>
      <c r="U716" s="14">
        <f>_xlfn.LET(_xlpm.freq,F716,_xlpm.size,M716+1,_xlpm.F,V716,LOG(1+_xlpm.freq)*LOG(1+_xlpm.size)*_xlpm.F)</f>
        <v>0.46511891419631757</v>
      </c>
      <c r="V716" s="14">
        <f>_xlfn.LET(_xlpm.a,T716,_xlpm.b,R716,2*_xlpm.a*_xlpm.b/(_xlpm.a+_xlpm.b))</f>
        <v>0.73684210526315774</v>
      </c>
      <c r="W716" s="14">
        <f>_xlfn.LET(_xlpm.p,R716,_xlpm.q,T716,LOG(_xlpm.p/_xlpm.q))</f>
        <v>-4.5757490560675171E-2</v>
      </c>
      <c r="X716" s="2"/>
      <c r="AC716" s="2"/>
      <c r="AH716" s="2"/>
      <c r="AI716" s="2"/>
    </row>
    <row r="717" spans="1:35">
      <c r="A717" s="1" t="str">
        <f>_xlfn.LET(_xlpm.sep," : ",CONCATENATE(O717,_xlpm.sep,P717))</f>
        <v>~rre~ : [wə]</v>
      </c>
      <c r="B717" s="1">
        <f>_xlfn.LET(_xlpm.d,$G717,_xlpm.k,_xlfn.CONCAT(LEFT(TRIM(B$1),1),"*"),COUNTIF(_xlpm.d,_xlpm.k))</f>
        <v>0</v>
      </c>
      <c r="C717" s="1">
        <f>_xlfn.LET(_xlpm.d,$G717,_xlpm.k,_xlfn.CONCAT(LEFT(TRIM(C$1),1),"*"),COUNTIF(_xlpm.d,_xlpm.k))</f>
        <v>0</v>
      </c>
      <c r="D717" s="1">
        <f>_xlfn.LET(_xlpm.d,$G717,_xlpm.k,_xlfn.CONCAT(LEFT(TRIM(D$1),1),"*"),COUNTIF(_xlpm.d,_xlpm.k))</f>
        <v>0</v>
      </c>
      <c r="E717" s="1">
        <f>LOG(F717+1,10)</f>
        <v>0.30102999566398114</v>
      </c>
      <c r="F717" s="7">
        <v>1</v>
      </c>
      <c r="G717" s="9" t="s">
        <v>5262</v>
      </c>
      <c r="H717" s="4">
        <f>F717/freq.sum.r6e</f>
        <v>4.9701789264413521E-5</v>
      </c>
      <c r="I717" s="4" t="str">
        <f>_xlfn.LET(_xlpm.sep,":",_xlpm.w,$G717,LEFT(_xlpm.w,FIND(_xlpm.sep,_xlpm.w)-1))</f>
        <v>wə</v>
      </c>
      <c r="J717" s="4" t="str">
        <f>_xlfn.LET(_xlpm.sep,":",_xlpm.w,$G717,RIGHT(_xlpm.w,LEN(_xlpm.w)-FIND(_xlpm.sep,_xlpm.w)))</f>
        <v>rre</v>
      </c>
      <c r="K717" s="10">
        <f>_xlfn.LET(_xlpm.w,I717,LEN(_xlpm.w))</f>
        <v>2</v>
      </c>
      <c r="L717" s="10">
        <f>_xlfn.LET(_xlpm.w,J717,LEN(_xlpm.w))</f>
        <v>3</v>
      </c>
      <c r="M717" s="10">
        <f>_xlfn.LET(_xlpm.a,K717,_xlpm.b,L717,MAX(_xlpm.a,_xlpm.b))</f>
        <v>3</v>
      </c>
      <c r="N717" s="10">
        <f>_xlfn.LET(_xlpm.d,(K717,L717),MAX(_xlpm.d)-MIN(_xlpm.d))</f>
        <v>1</v>
      </c>
      <c r="O717" s="1" t="str">
        <f>_xlfn.LET(_xlpm.sep,":",_xlpm.w,$G717,_xlfn.CONCAT("~",RIGHT(_xlpm.w,LEN(_xlpm.w)-FIND(_xlpm.sep,_xlpm.w)),"~"))</f>
        <v>~rre~</v>
      </c>
      <c r="P717" s="1" t="str">
        <f>_xlfn.LET(_xlpm.sep,":",_xlpm.w,$G717,_xlfn.CONCAT("[",LEFT(_xlpm.w,FIND(_xlpm.sep,_xlpm.w)-1),"]"))</f>
        <v>[wə]</v>
      </c>
      <c r="Q717" s="14" cm="1">
        <f t="array" ref="Q717">SUM(_xlfn._xlws.FILTER($H$2:$H$7109,_xlfn.MAP($O$2:$O$7109,_xlfn.LAMBDA(_xlpm.x,_xlpm.x=$O717))))</f>
        <v>1.6401590457256461E-3</v>
      </c>
      <c r="R717" s="14">
        <f>$H717/Q717</f>
        <v>3.0303030303030304E-2</v>
      </c>
      <c r="S717" s="14" cm="1">
        <f t="array" ref="S717">SUM(_xlfn._xlws.FILTER($H$2:$H$7109,_xlfn.MAP($P$2:$P$7109,_xlfn.LAMBDA(_xlpm.x,_xlpm.x=$P717))))</f>
        <v>1.4910536779324053E-3</v>
      </c>
      <c r="T717" s="14">
        <f>$H717/S717</f>
        <v>3.333333333333334E-2</v>
      </c>
      <c r="U717" s="14">
        <f>_xlfn.LET(_xlpm.freq,F717,_xlpm.size,M717+1,_xlpm.F,V717,LOG(1+_xlpm.freq)*LOG(1+_xlpm.size)*_xlpm.F)</f>
        <v>6.6797122976039588E-3</v>
      </c>
      <c r="V717" s="14">
        <f>_xlfn.LET(_xlpm.a,T717,_xlpm.b,R717,2*_xlpm.a*_xlpm.b/(_xlpm.a+_xlpm.b))</f>
        <v>3.1746031746031751E-2</v>
      </c>
      <c r="W717" s="14">
        <f>_xlfn.LET(_xlpm.p,R717,_xlpm.q,T717,LOG(_xlpm.p/_xlpm.q))</f>
        <v>-4.1392685158225105E-2</v>
      </c>
      <c r="X717" s="2"/>
      <c r="AC717" s="2"/>
      <c r="AH717" s="2"/>
      <c r="AI717" s="2"/>
    </row>
    <row r="718" spans="1:35">
      <c r="A718" s="1" t="str">
        <f>_xlfn.LET(_xlpm.sep," : ",CONCATENATE(O718,_xlpm.sep,P718))</f>
        <v>~sca~ : [skə]</v>
      </c>
      <c r="B718" s="1">
        <f>_xlfn.LET(_xlpm.d,$G718,_xlpm.k,_xlfn.CONCAT(LEFT(TRIM(B$1),1),"*"),COUNTIF(_xlpm.d,_xlpm.k))</f>
        <v>0</v>
      </c>
      <c r="C718" s="1">
        <f>_xlfn.LET(_xlpm.d,$G718,_xlpm.k,_xlfn.CONCAT(LEFT(TRIM(C$1),1),"*"),COUNTIF(_xlpm.d,_xlpm.k))</f>
        <v>0</v>
      </c>
      <c r="D718" s="1">
        <f>_xlfn.LET(_xlpm.d,$G718,_xlpm.k,_xlfn.CONCAT(LEFT(TRIM(D$1),1),"*"),COUNTIF(_xlpm.d,_xlpm.k))</f>
        <v>0</v>
      </c>
      <c r="E718" s="1">
        <f>LOG(F718+1,10)</f>
        <v>0.47712125471966244</v>
      </c>
      <c r="F718" s="7">
        <v>2</v>
      </c>
      <c r="G718" s="9" t="s">
        <v>4000</v>
      </c>
      <c r="H718" s="4">
        <f>F718/freq.sum.r6e</f>
        <v>9.9403578528827041E-5</v>
      </c>
      <c r="I718" s="1" t="str">
        <f>_xlfn.LET(_xlpm.sep,":",_xlpm.w,$G718,LEFT(_xlpm.w,FIND(_xlpm.sep,_xlpm.w)-1))</f>
        <v>skə</v>
      </c>
      <c r="J718" s="1" t="str">
        <f>_xlfn.LET(_xlpm.sep,":",_xlpm.w,$G718,RIGHT(_xlpm.w,LEN(_xlpm.w)-FIND(_xlpm.sep,_xlpm.w)))</f>
        <v>sca</v>
      </c>
      <c r="K718" s="10">
        <f>_xlfn.LET(_xlpm.w,I718,LEN(_xlpm.w))</f>
        <v>3</v>
      </c>
      <c r="L718" s="10">
        <f>_xlfn.LET(_xlpm.w,J718,LEN(_xlpm.w))</f>
        <v>3</v>
      </c>
      <c r="M718" s="10">
        <f>_xlfn.LET(_xlpm.a,K718,_xlpm.b,L718,MAX(_xlpm.a,_xlpm.b))</f>
        <v>3</v>
      </c>
      <c r="N718" s="10">
        <f>_xlfn.LET(_xlpm.d,(K718,L718),MAX(_xlpm.d)-MIN(_xlpm.d))</f>
        <v>0</v>
      </c>
      <c r="O718" s="1" t="str">
        <f>_xlfn.LET(_xlpm.sep,":",_xlpm.w,$G718,_xlfn.CONCAT("~",RIGHT(_xlpm.w,LEN(_xlpm.w)-FIND(_xlpm.sep,_xlpm.w)),"~"))</f>
        <v>~sca~</v>
      </c>
      <c r="P718" s="1" t="str">
        <f>_xlfn.LET(_xlpm.sep,":",_xlpm.w,$G718,_xlfn.CONCAT("[",LEFT(_xlpm.w,FIND(_xlpm.sep,_xlpm.w)-1),"]"))</f>
        <v>[skə]</v>
      </c>
      <c r="Q718" s="14" cm="1">
        <f t="array" ref="Q718">SUM(_xlfn._xlws.FILTER($H$2:$H$7117,_xlfn.MAP($O$2:$O$7117,_xlfn.LAMBDA(_xlpm.x,_xlpm.x=$O718))))</f>
        <v>5.4671968190854871E-4</v>
      </c>
      <c r="R718" s="14">
        <f>$H718/Q718</f>
        <v>0.18181818181818182</v>
      </c>
      <c r="S718" s="14" cm="1">
        <f t="array" ref="S718">SUM(_xlfn._xlws.FILTER($H$2:$H$7117,_xlfn.MAP($P$2:$P$7117,_xlfn.LAMBDA(_xlpm.x,_xlpm.x=$P718))))</f>
        <v>4.9701789264413525E-4</v>
      </c>
      <c r="T718" s="14">
        <f>$H718/S718</f>
        <v>0.19999999999999998</v>
      </c>
      <c r="U718" s="14">
        <f>_xlfn.LET(_xlpm.freq,F718,_xlpm.size,M718+1,_xlpm.F,V718,LOG(1+_xlpm.freq)*LOG(1+_xlpm.size)*_xlpm.F)</f>
        <v>6.3522561043849374E-2</v>
      </c>
      <c r="V718" s="14">
        <f>_xlfn.LET(_xlpm.a,T718,_xlpm.b,R718,2*_xlpm.a*_xlpm.b/(_xlpm.a+_xlpm.b))</f>
        <v>0.19047619047619047</v>
      </c>
      <c r="W718" s="14">
        <f>_xlfn.LET(_xlpm.p,R718,_xlpm.q,T718,LOG(_xlpm.p/_xlpm.q))</f>
        <v>-4.1392685158225001E-2</v>
      </c>
      <c r="X718" s="2"/>
      <c r="AC718" s="2"/>
      <c r="AH718" s="2"/>
      <c r="AI718" s="2"/>
    </row>
    <row r="719" spans="1:35">
      <c r="A719" s="1" t="str">
        <f>_xlfn.LET(_xlpm.sep," : ",CONCATENATE(O719,_xlpm.sep,P719))</f>
        <v>~dow~ : [doʊ]</v>
      </c>
      <c r="B719" s="1">
        <f>_xlfn.LET(_xlpm.d,$G719,_xlpm.k,_xlfn.CONCAT(LEFT(TRIM(B$1),1),"*"),COUNTIF(_xlpm.d,_xlpm.k))</f>
        <v>0</v>
      </c>
      <c r="C719" s="1">
        <f>_xlfn.LET(_xlpm.d,$G719,_xlpm.k,_xlfn.CONCAT(LEFT(TRIM(C$1),1),"*"),COUNTIF(_xlpm.d,_xlpm.k))</f>
        <v>0</v>
      </c>
      <c r="D719" s="1">
        <f>_xlfn.LET(_xlpm.d,$G719,_xlpm.k,_xlfn.CONCAT(LEFT(TRIM(D$1),1),"*"),COUNTIF(_xlpm.d,_xlpm.k))</f>
        <v>0</v>
      </c>
      <c r="E719" s="1">
        <f>LOG(F719+1,10)</f>
        <v>0.8450980400142567</v>
      </c>
      <c r="F719" s="7">
        <v>6</v>
      </c>
      <c r="G719" s="9" t="s">
        <v>492</v>
      </c>
      <c r="H719" s="4">
        <f>F719/freq.sum.r6e</f>
        <v>2.9821073558648114E-4</v>
      </c>
      <c r="I719" s="1" t="str">
        <f>_xlfn.LET(_xlpm.sep,":",_xlpm.w,$G719,LEFT(_xlpm.w,FIND(_xlpm.sep,_xlpm.w)-1))</f>
        <v>doʊ</v>
      </c>
      <c r="J719" s="1" t="str">
        <f>_xlfn.LET(_xlpm.sep,":",_xlpm.w,$G719,RIGHT(_xlpm.w,LEN(_xlpm.w)-FIND(_xlpm.sep,_xlpm.w)))</f>
        <v>dow</v>
      </c>
      <c r="K719" s="10">
        <f>_xlfn.LET(_xlpm.w,I719,LEN(_xlpm.w))</f>
        <v>3</v>
      </c>
      <c r="L719" s="10">
        <f>_xlfn.LET(_xlpm.w,J719,LEN(_xlpm.w))</f>
        <v>3</v>
      </c>
      <c r="M719" s="10">
        <f>_xlfn.LET(_xlpm.a,K719,_xlpm.b,L719,MAX(_xlpm.a,_xlpm.b))</f>
        <v>3</v>
      </c>
      <c r="N719" s="10">
        <f>_xlfn.LET(_xlpm.d,(K719,L719),MAX(_xlpm.d)-MIN(_xlpm.d))</f>
        <v>0</v>
      </c>
      <c r="O719" s="1" t="str">
        <f>_xlfn.LET(_xlpm.sep,":",_xlpm.w,$G719,_xlfn.CONCAT("~",RIGHT(_xlpm.w,LEN(_xlpm.w)-FIND(_xlpm.sep,_xlpm.w)),"~"))</f>
        <v>~dow~</v>
      </c>
      <c r="P719" s="1" t="str">
        <f>_xlfn.LET(_xlpm.sep,":",_xlpm.w,$G719,_xlfn.CONCAT("[",LEFT(_xlpm.w,FIND(_xlpm.sep,_xlpm.w)-1),"]"))</f>
        <v>[doʊ]</v>
      </c>
      <c r="Q719" s="14" cm="1">
        <f t="array" ref="Q719">SUM(_xlfn._xlws.FILTER($H$2:$H$7117,_xlfn.MAP($O$2:$O$7117,_xlfn.LAMBDA(_xlpm.x,_xlpm.x=$O719))))</f>
        <v>6.4612326043737584E-4</v>
      </c>
      <c r="R719" s="14">
        <f>$H719/Q719</f>
        <v>0.46153846153846151</v>
      </c>
      <c r="S719" s="14" cm="1">
        <f t="array" ref="S719">SUM(_xlfn._xlws.FILTER($H$2:$H$7117,_xlfn.MAP($P$2:$P$7117,_xlfn.LAMBDA(_xlpm.x,_xlpm.x=$P719))))</f>
        <v>5.9642147117296227E-4</v>
      </c>
      <c r="T719" s="14">
        <f>$H719/S719</f>
        <v>0.5</v>
      </c>
      <c r="U719" s="14">
        <f>_xlfn.LET(_xlpm.freq,F719,_xlpm.size,M719+1,_xlpm.F,V719,LOG(1+_xlpm.freq)*LOG(1+_xlpm.size)*_xlpm.F)</f>
        <v>0.28353512673270054</v>
      </c>
      <c r="V719" s="14">
        <f>_xlfn.LET(_xlpm.a,T719,_xlpm.b,R719,2*_xlpm.a*_xlpm.b/(_xlpm.a+_xlpm.b))</f>
        <v>0.48000000000000004</v>
      </c>
      <c r="W719" s="14">
        <f>_xlfn.LET(_xlpm.p,R719,_xlpm.q,T719,LOG(_xlpm.p/_xlpm.q))</f>
        <v>-3.4762106259211972E-2</v>
      </c>
      <c r="X719" s="2"/>
      <c r="AC719" s="2"/>
      <c r="AH719" s="2"/>
      <c r="AI719" s="2"/>
    </row>
    <row r="720" spans="1:35">
      <c r="A720" s="1" t="str">
        <f>_xlfn.LET(_xlpm.sep," : ",CONCATENATE(O720,_xlpm.sep,P720))</f>
        <v>~pro~ : [pɹoʊ]</v>
      </c>
      <c r="B720" s="1">
        <f>_xlfn.LET(_xlpm.d,$G720,_xlpm.k,_xlfn.CONCAT(LEFT(TRIM(B$1),1),"*"),COUNTIF(_xlpm.d,_xlpm.k))</f>
        <v>0</v>
      </c>
      <c r="C720" s="1">
        <f>_xlfn.LET(_xlpm.d,$G720,_xlpm.k,_xlfn.CONCAT(LEFT(TRIM(C$1),1),"*"),COUNTIF(_xlpm.d,_xlpm.k))</f>
        <v>0</v>
      </c>
      <c r="D720" s="1">
        <f>_xlfn.LET(_xlpm.d,$G720,_xlpm.k,_xlfn.CONCAT(LEFT(TRIM(D$1),1),"*"),COUNTIF(_xlpm.d,_xlpm.k))</f>
        <v>0</v>
      </c>
      <c r="E720" s="1">
        <f>LOG(F720+1,10)</f>
        <v>0.47712125471966244</v>
      </c>
      <c r="F720" s="7">
        <v>2</v>
      </c>
      <c r="G720" s="9" t="s">
        <v>3837</v>
      </c>
      <c r="H720" s="4">
        <f>F720/freq.sum.r6e</f>
        <v>9.9403578528827041E-5</v>
      </c>
      <c r="I720" s="1" t="str">
        <f>_xlfn.LET(_xlpm.sep,":",_xlpm.w,$G720,LEFT(_xlpm.w,FIND(_xlpm.sep,_xlpm.w)-1))</f>
        <v>pɹoʊ</v>
      </c>
      <c r="J720" s="1" t="str">
        <f>_xlfn.LET(_xlpm.sep,":",_xlpm.w,$G720,RIGHT(_xlpm.w,LEN(_xlpm.w)-FIND(_xlpm.sep,_xlpm.w)))</f>
        <v>pro</v>
      </c>
      <c r="K720" s="10">
        <f>_xlfn.LET(_xlpm.w,I720,LEN(_xlpm.w))</f>
        <v>4</v>
      </c>
      <c r="L720" s="10">
        <f>_xlfn.LET(_xlpm.w,J720,LEN(_xlpm.w))</f>
        <v>3</v>
      </c>
      <c r="M720" s="10">
        <f>_xlfn.LET(_xlpm.a,K720,_xlpm.b,L720,MAX(_xlpm.a,_xlpm.b))</f>
        <v>4</v>
      </c>
      <c r="N720" s="10">
        <f>_xlfn.LET(_xlpm.d,(K720,L720),MAX(_xlpm.d)-MIN(_xlpm.d))</f>
        <v>1</v>
      </c>
      <c r="O720" s="1" t="str">
        <f>_xlfn.LET(_xlpm.sep,":",_xlpm.w,$G720,_xlfn.CONCAT("~",RIGHT(_xlpm.w,LEN(_xlpm.w)-FIND(_xlpm.sep,_xlpm.w)),"~"))</f>
        <v>~pro~</v>
      </c>
      <c r="P720" s="1" t="str">
        <f>_xlfn.LET(_xlpm.sep,":",_xlpm.w,$G720,_xlfn.CONCAT("[",LEFT(_xlpm.w,FIND(_xlpm.sep,_xlpm.w)-1),"]"))</f>
        <v>[pɹoʊ]</v>
      </c>
      <c r="Q720" s="14" cm="1">
        <f t="array" ref="Q720">SUM(_xlfn._xlws.FILTER($H$2:$H$7111,_xlfn.MAP($O$2:$O$7111,_xlfn.LAMBDA(_xlpm.x,_xlpm.x=$O720))))</f>
        <v>6.4612326043737584E-4</v>
      </c>
      <c r="R720" s="14">
        <f>$H720/Q720</f>
        <v>0.15384615384615383</v>
      </c>
      <c r="S720" s="14" cm="1">
        <f t="array" ref="S720">SUM(_xlfn._xlws.FILTER($H$2:$H$7111,_xlfn.MAP($P$2:$P$7111,_xlfn.LAMBDA(_xlpm.x,_xlpm.x=$P720))))</f>
        <v>5.9642147117296238E-4</v>
      </c>
      <c r="T720" s="14">
        <f>$H720/S720</f>
        <v>0.16666666666666663</v>
      </c>
      <c r="U720" s="14">
        <f>_xlfn.LET(_xlpm.freq,F720,_xlpm.size,M720+1,_xlpm.F,V720,LOG(1+_xlpm.freq)*LOG(1+_xlpm.size)*_xlpm.F)</f>
        <v>5.9403600151154909E-2</v>
      </c>
      <c r="V720" s="14">
        <f>_xlfn.LET(_xlpm.a,T720,_xlpm.b,R720,2*_xlpm.a*_xlpm.b/(_xlpm.a+_xlpm.b))</f>
        <v>0.15999999999999998</v>
      </c>
      <c r="W720" s="14">
        <f>_xlfn.LET(_xlpm.p,R720,_xlpm.q,T720,LOG(_xlpm.p/_xlpm.q))</f>
        <v>-3.4762106259211917E-2</v>
      </c>
      <c r="X720" s="2"/>
      <c r="AC720" s="2"/>
      <c r="AH720" s="2"/>
      <c r="AI720" s="2"/>
    </row>
    <row r="721" spans="1:35">
      <c r="A721" s="1" t="str">
        <f>_xlfn.LET(_xlpm.sep," : ",CONCATENATE(O721,_xlpm.sep,P721))</f>
        <v>~bee~ : [bi]</v>
      </c>
      <c r="B721" s="1">
        <f>_xlfn.LET(_xlpm.d,$G721,_xlpm.k,_xlfn.CONCAT(LEFT(TRIM(B$1),1),"*"),COUNTIF(_xlpm.d,_xlpm.k))</f>
        <v>0</v>
      </c>
      <c r="C721" s="1">
        <f>_xlfn.LET(_xlpm.d,$G721,_xlpm.k,_xlfn.CONCAT(LEFT(TRIM(C$1),1),"*"),COUNTIF(_xlpm.d,_xlpm.k))</f>
        <v>0</v>
      </c>
      <c r="D721" s="1">
        <f>_xlfn.LET(_xlpm.d,$G721,_xlpm.k,_xlfn.CONCAT(LEFT(TRIM(D$1),1),"*"),COUNTIF(_xlpm.d,_xlpm.k))</f>
        <v>0</v>
      </c>
      <c r="E721" s="1">
        <f>LOG(F721+1,10)</f>
        <v>0.90308998699194343</v>
      </c>
      <c r="F721" s="7">
        <v>7</v>
      </c>
      <c r="G721" s="9" t="s">
        <v>136</v>
      </c>
      <c r="H721" s="4">
        <f>F721/freq.sum.r6e</f>
        <v>3.4791252485089465E-4</v>
      </c>
      <c r="I721" s="1" t="str">
        <f>_xlfn.LET(_xlpm.sep,":",_xlpm.w,$G721,LEFT(_xlpm.w,FIND(_xlpm.sep,_xlpm.w)-1))</f>
        <v>bi</v>
      </c>
      <c r="J721" s="1" t="str">
        <f>_xlfn.LET(_xlpm.sep,":",_xlpm.w,$G721,RIGHT(_xlpm.w,LEN(_xlpm.w)-FIND(_xlpm.sep,_xlpm.w)))</f>
        <v>bee</v>
      </c>
      <c r="K721" s="10">
        <f>_xlfn.LET(_xlpm.w,I721,LEN(_xlpm.w))</f>
        <v>2</v>
      </c>
      <c r="L721" s="10">
        <f>_xlfn.LET(_xlpm.w,J721,LEN(_xlpm.w))</f>
        <v>3</v>
      </c>
      <c r="M721" s="10">
        <f>_xlfn.LET(_xlpm.a,K721,_xlpm.b,L721,MAX(_xlpm.a,_xlpm.b))</f>
        <v>3</v>
      </c>
      <c r="N721" s="10">
        <f>_xlfn.LET(_xlpm.d,(K721,L721),MAX(_xlpm.d)-MIN(_xlpm.d))</f>
        <v>1</v>
      </c>
      <c r="O721" s="1" t="str">
        <f>_xlfn.LET(_xlpm.sep,":",_xlpm.w,$G721,_xlfn.CONCAT("~",RIGHT(_xlpm.w,LEN(_xlpm.w)-FIND(_xlpm.sep,_xlpm.w)),"~"))</f>
        <v>~bee~</v>
      </c>
      <c r="P721" s="1" t="str">
        <f>_xlfn.LET(_xlpm.sep,":",_xlpm.w,$G721,_xlfn.CONCAT("[",LEFT(_xlpm.w,FIND(_xlpm.sep,_xlpm.w)-1),"]"))</f>
        <v>[bi]</v>
      </c>
      <c r="Q721" s="14" cm="1">
        <f t="array" ref="Q721">SUM(_xlfn._xlws.FILTER($H$2:$H$7117,_xlfn.MAP($O$2:$O$7117,_xlfn.LAMBDA(_xlpm.x,_xlpm.x=$O721))))</f>
        <v>1.4910536779324055E-3</v>
      </c>
      <c r="R721" s="14">
        <f>$H721/Q721</f>
        <v>0.23333333333333336</v>
      </c>
      <c r="S721" s="14" cm="1">
        <f t="array" ref="S721">SUM(_xlfn._xlws.FILTER($H$2:$H$7117,_xlfn.MAP($P$2:$P$7117,_xlfn.LAMBDA(_xlpm.x,_xlpm.x=$P721))))</f>
        <v>1.3916500994035786E-3</v>
      </c>
      <c r="T721" s="14">
        <f>$H721/S721</f>
        <v>0.25</v>
      </c>
      <c r="U721" s="14">
        <f>_xlfn.LET(_xlpm.freq,F721,_xlpm.size,M721+1,_xlpm.F,V721,LOG(1+_xlpm.freq)*LOG(1+_xlpm.size)*_xlpm.F)</f>
        <v>0.15236654085741441</v>
      </c>
      <c r="V721" s="14">
        <f>_xlfn.LET(_xlpm.a,T721,_xlpm.b,R721,2*_xlpm.a*_xlpm.b/(_xlpm.a+_xlpm.b))</f>
        <v>0.2413793103448276</v>
      </c>
      <c r="W721" s="14">
        <f>_xlfn.LET(_xlpm.p,R721,_xlpm.q,T721,LOG(_xlpm.p/_xlpm.q))</f>
        <v>-2.9963223377443157E-2</v>
      </c>
      <c r="X721" s="2"/>
      <c r="AC721" s="2"/>
      <c r="AH721" s="2"/>
      <c r="AI721" s="2"/>
    </row>
    <row r="722" spans="1:35">
      <c r="A722" s="1" t="str">
        <f>_xlfn.LET(_xlpm.sep," : ",CONCATENATE(O722,_xlpm.sep,P722))</f>
        <v>~dea~ : [dɛ]</v>
      </c>
      <c r="B722" s="1">
        <f>_xlfn.LET(_xlpm.d,$G722,_xlpm.k,_xlfn.CONCAT(LEFT(TRIM(B$1),1),"*"),COUNTIF(_xlpm.d,_xlpm.k))</f>
        <v>0</v>
      </c>
      <c r="C722" s="1">
        <f>_xlfn.LET(_xlpm.d,$G722,_xlpm.k,_xlfn.CONCAT(LEFT(TRIM(C$1),1),"*"),COUNTIF(_xlpm.d,_xlpm.k))</f>
        <v>0</v>
      </c>
      <c r="D722" s="1">
        <f>_xlfn.LET(_xlpm.d,$G722,_xlpm.k,_xlfn.CONCAT(LEFT(TRIM(D$1),1),"*"),COUNTIF(_xlpm.d,_xlpm.k))</f>
        <v>0</v>
      </c>
      <c r="E722" s="1">
        <f>LOG(F722+1,10)</f>
        <v>0.77815125038364352</v>
      </c>
      <c r="F722" s="7">
        <v>5</v>
      </c>
      <c r="G722" s="9" t="s">
        <v>572</v>
      </c>
      <c r="H722" s="4">
        <f>F722/freq.sum.r6e</f>
        <v>2.4850894632206757E-4</v>
      </c>
      <c r="I722" s="1" t="str">
        <f>_xlfn.LET(_xlpm.sep,":",_xlpm.w,$G722,LEFT(_xlpm.w,FIND(_xlpm.sep,_xlpm.w)-1))</f>
        <v>dɛ</v>
      </c>
      <c r="J722" s="1" t="str">
        <f>_xlfn.LET(_xlpm.sep,":",_xlpm.w,$G722,RIGHT(_xlpm.w,LEN(_xlpm.w)-FIND(_xlpm.sep,_xlpm.w)))</f>
        <v>dea</v>
      </c>
      <c r="K722" s="10">
        <f>_xlfn.LET(_xlpm.w,I722,LEN(_xlpm.w))</f>
        <v>2</v>
      </c>
      <c r="L722" s="10">
        <f>_xlfn.LET(_xlpm.w,J722,LEN(_xlpm.w))</f>
        <v>3</v>
      </c>
      <c r="M722" s="10">
        <f>_xlfn.LET(_xlpm.a,K722,_xlpm.b,L722,MAX(_xlpm.a,_xlpm.b))</f>
        <v>3</v>
      </c>
      <c r="N722" s="10">
        <f>_xlfn.LET(_xlpm.d,(K722,L722),MAX(_xlpm.d)-MIN(_xlpm.d))</f>
        <v>1</v>
      </c>
      <c r="O722" s="1" t="str">
        <f>_xlfn.LET(_xlpm.sep,":",_xlpm.w,$G722,_xlfn.CONCAT("~",RIGHT(_xlpm.w,LEN(_xlpm.w)-FIND(_xlpm.sep,_xlpm.w)),"~"))</f>
        <v>~dea~</v>
      </c>
      <c r="P722" s="1" t="str">
        <f>_xlfn.LET(_xlpm.sep,":",_xlpm.w,$G722,_xlfn.CONCAT("[",LEFT(_xlpm.w,FIND(_xlpm.sep,_xlpm.w)-1),"]"))</f>
        <v>[dɛ]</v>
      </c>
      <c r="Q722" s="14" cm="1">
        <f t="array" ref="Q722">SUM(_xlfn._xlws.FILTER($H$2:$H$7111,_xlfn.MAP($O$2:$O$7111,_xlfn.LAMBDA(_xlpm.x,_xlpm.x=$O722))))</f>
        <v>1.6898608349900596E-3</v>
      </c>
      <c r="R722" s="14">
        <f>$H722/Q722</f>
        <v>0.14705882352941174</v>
      </c>
      <c r="S722" s="14" cm="1">
        <f t="array" ref="S722">SUM(_xlfn._xlws.FILTER($H$2:$H$7111,_xlfn.MAP($P$2:$P$7111,_xlfn.LAMBDA(_xlpm.x,_xlpm.x=$P722))))</f>
        <v>1.5904572564612327E-3</v>
      </c>
      <c r="T722" s="14">
        <f>$H722/S722</f>
        <v>0.15624999999999997</v>
      </c>
      <c r="U722" s="14">
        <f>_xlfn.LET(_xlpm.freq,F722,_xlpm.size,M722+1,_xlpm.F,V722,LOG(1+_xlpm.freq)*LOG(1+_xlpm.size)*_xlpm.F)</f>
        <v>8.2409754977989969E-2</v>
      </c>
      <c r="V722" s="14">
        <f>_xlfn.LET(_xlpm.a,T722,_xlpm.b,R722,2*_xlpm.a*_xlpm.b/(_xlpm.a+_xlpm.b))</f>
        <v>0.15151515151515149</v>
      </c>
      <c r="W722" s="14">
        <f>_xlfn.LET(_xlpm.p,R722,_xlpm.q,T722,LOG(_xlpm.p/_xlpm.q))</f>
        <v>-2.6328938722349152E-2</v>
      </c>
      <c r="X722" s="2"/>
      <c r="AC722" s="2"/>
      <c r="AH722" s="2"/>
      <c r="AI722" s="2"/>
    </row>
    <row r="723" spans="1:35">
      <c r="A723" s="1" t="str">
        <f>_xlfn.LET(_xlpm.sep," : ",CONCATENATE(O723,_xlpm.sep,P723))</f>
        <v>~bea~ : [bɛ]</v>
      </c>
      <c r="B723" s="1">
        <f>_xlfn.LET(_xlpm.d,$G723,_xlpm.k,_xlfn.CONCAT(LEFT(TRIM(B$1),1),"*"),COUNTIF(_xlpm.d,_xlpm.k))</f>
        <v>0</v>
      </c>
      <c r="C723" s="1">
        <f>_xlfn.LET(_xlpm.d,$G723,_xlpm.k,_xlfn.CONCAT(LEFT(TRIM(C$1),1),"*"),COUNTIF(_xlpm.d,_xlpm.k))</f>
        <v>0</v>
      </c>
      <c r="D723" s="1">
        <f>_xlfn.LET(_xlpm.d,$G723,_xlpm.k,_xlfn.CONCAT(LEFT(TRIM(D$1),1),"*"),COUNTIF(_xlpm.d,_xlpm.k))</f>
        <v>0</v>
      </c>
      <c r="E723" s="1">
        <f>LOG(F723+1,10)</f>
        <v>0.77815125038364352</v>
      </c>
      <c r="F723" s="7">
        <v>5</v>
      </c>
      <c r="G723" s="9" t="s">
        <v>267</v>
      </c>
      <c r="H723" s="4">
        <f>F723/freq.sum.r6e</f>
        <v>2.4850894632206757E-4</v>
      </c>
      <c r="I723" s="1" t="str">
        <f>_xlfn.LET(_xlpm.sep,":",_xlpm.w,$G723,LEFT(_xlpm.w,FIND(_xlpm.sep,_xlpm.w)-1))</f>
        <v>bɛ</v>
      </c>
      <c r="J723" s="1" t="str">
        <f>_xlfn.LET(_xlpm.sep,":",_xlpm.w,$G723,RIGHT(_xlpm.w,LEN(_xlpm.w)-FIND(_xlpm.sep,_xlpm.w)))</f>
        <v>bea</v>
      </c>
      <c r="K723" s="10">
        <f>_xlfn.LET(_xlpm.w,I723,LEN(_xlpm.w))</f>
        <v>2</v>
      </c>
      <c r="L723" s="10">
        <f>_xlfn.LET(_xlpm.w,J723,LEN(_xlpm.w))</f>
        <v>3</v>
      </c>
      <c r="M723" s="10">
        <f>_xlfn.LET(_xlpm.a,K723,_xlpm.b,L723,MAX(_xlpm.a,_xlpm.b))</f>
        <v>3</v>
      </c>
      <c r="N723" s="10">
        <f>_xlfn.LET(_xlpm.d,(K723,L723),MAX(_xlpm.d)-MIN(_xlpm.d))</f>
        <v>1</v>
      </c>
      <c r="O723" s="1" t="str">
        <f>_xlfn.LET(_xlpm.sep,":",_xlpm.w,$G723,_xlfn.CONCAT("~",RIGHT(_xlpm.w,LEN(_xlpm.w)-FIND(_xlpm.sep,_xlpm.w)),"~"))</f>
        <v>~bea~</v>
      </c>
      <c r="P723" s="1" t="str">
        <f>_xlfn.LET(_xlpm.sep,":",_xlpm.w,$G723,_xlfn.CONCAT("[",LEFT(_xlpm.w,FIND(_xlpm.sep,_xlpm.w)-1),"]"))</f>
        <v>[bɛ]</v>
      </c>
      <c r="Q723" s="14" cm="1">
        <f t="array" ref="Q723">SUM(_xlfn._xlws.FILTER($H$2:$H$7111,_xlfn.MAP($O$2:$O$7111,_xlfn.LAMBDA(_xlpm.x,_xlpm.x=$O723))))</f>
        <v>1.6898608349900596E-3</v>
      </c>
      <c r="R723" s="14">
        <f>$H723/Q723</f>
        <v>0.14705882352941174</v>
      </c>
      <c r="S723" s="14" cm="1">
        <f t="array" ref="S723">SUM(_xlfn._xlws.FILTER($H$2:$H$7111,_xlfn.MAP($P$2:$P$7111,_xlfn.LAMBDA(_xlpm.x,_xlpm.x=$P723))))</f>
        <v>1.5904572564612327E-3</v>
      </c>
      <c r="T723" s="14">
        <f>$H723/S723</f>
        <v>0.15624999999999997</v>
      </c>
      <c r="U723" s="14">
        <f>_xlfn.LET(_xlpm.freq,F723,_xlpm.size,M723+1,_xlpm.F,V723,LOG(1+_xlpm.freq)*LOG(1+_xlpm.size)*_xlpm.F)</f>
        <v>8.2409754977989969E-2</v>
      </c>
      <c r="V723" s="14">
        <f>_xlfn.LET(_xlpm.a,T723,_xlpm.b,R723,2*_xlpm.a*_xlpm.b/(_xlpm.a+_xlpm.b))</f>
        <v>0.15151515151515149</v>
      </c>
      <c r="W723" s="14">
        <f>_xlfn.LET(_xlpm.p,R723,_xlpm.q,T723,LOG(_xlpm.p/_xlpm.q))</f>
        <v>-2.6328938722349152E-2</v>
      </c>
      <c r="X723" s="2"/>
      <c r="AC723" s="2"/>
      <c r="AH723" s="2"/>
      <c r="AI723" s="2"/>
    </row>
    <row r="724" spans="1:35">
      <c r="A724" s="1" t="str">
        <f>_xlfn.LET(_xlpm.sep," : ",CONCATENATE(O724,_xlpm.sep,P724))</f>
        <v>~tti~ : [ti]</v>
      </c>
      <c r="B724" s="1">
        <f>_xlfn.LET(_xlpm.d,$G724,_xlpm.k,_xlfn.CONCAT(LEFT(TRIM(B$1),1),"*"),COUNTIF(_xlpm.d,_xlpm.k))</f>
        <v>0</v>
      </c>
      <c r="C724" s="1">
        <f>_xlfn.LET(_xlpm.d,$G724,_xlpm.k,_xlfn.CONCAT(LEFT(TRIM(C$1),1),"*"),COUNTIF(_xlpm.d,_xlpm.k))</f>
        <v>0</v>
      </c>
      <c r="D724" s="1">
        <f>_xlfn.LET(_xlpm.d,$G724,_xlpm.k,_xlfn.CONCAT(LEFT(TRIM(D$1),1),"*"),COUNTIF(_xlpm.d,_xlpm.k))</f>
        <v>0</v>
      </c>
      <c r="E724" s="1">
        <f>LOG(F724+1,10)</f>
        <v>0.90308998699194343</v>
      </c>
      <c r="F724" s="7">
        <v>7</v>
      </c>
      <c r="G724" s="9" t="s">
        <v>4640</v>
      </c>
      <c r="H724" s="4">
        <f>F724/freq.sum.r6e</f>
        <v>3.4791252485089465E-4</v>
      </c>
      <c r="I724" s="1" t="str">
        <f>_xlfn.LET(_xlpm.sep,":",_xlpm.w,$G724,LEFT(_xlpm.w,FIND(_xlpm.sep,_xlpm.w)-1))</f>
        <v>ti</v>
      </c>
      <c r="J724" s="1" t="str">
        <f>_xlfn.LET(_xlpm.sep,":",_xlpm.w,$G724,RIGHT(_xlpm.w,LEN(_xlpm.w)-FIND(_xlpm.sep,_xlpm.w)))</f>
        <v>tti</v>
      </c>
      <c r="K724" s="10">
        <f>_xlfn.LET(_xlpm.w,I724,LEN(_xlpm.w))</f>
        <v>2</v>
      </c>
      <c r="L724" s="10">
        <f>_xlfn.LET(_xlpm.w,J724,LEN(_xlpm.w))</f>
        <v>3</v>
      </c>
      <c r="M724" s="10">
        <f>_xlfn.LET(_xlpm.a,K724,_xlpm.b,L724,MAX(_xlpm.a,_xlpm.b))</f>
        <v>3</v>
      </c>
      <c r="N724" s="10">
        <f>_xlfn.LET(_xlpm.d,(K724,L724),MAX(_xlpm.d)-MIN(_xlpm.d))</f>
        <v>1</v>
      </c>
      <c r="O724" s="1" t="str">
        <f>_xlfn.LET(_xlpm.sep,":",_xlpm.w,$G724,_xlfn.CONCAT("~",RIGHT(_xlpm.w,LEN(_xlpm.w)-FIND(_xlpm.sep,_xlpm.w)),"~"))</f>
        <v>~tti~</v>
      </c>
      <c r="P724" s="1" t="str">
        <f>_xlfn.LET(_xlpm.sep,":",_xlpm.w,$G724,_xlfn.CONCAT("[",LEFT(_xlpm.w,FIND(_xlpm.sep,_xlpm.w)-1),"]"))</f>
        <v>[ti]</v>
      </c>
      <c r="Q724" s="14" cm="1">
        <f t="array" ref="Q724">SUM(_xlfn._xlws.FILTER($H$2:$H$7117,_xlfn.MAP($O$2:$O$7117,_xlfn.LAMBDA(_xlpm.x,_xlpm.x=$O724))))</f>
        <v>1.4413518886679921E-3</v>
      </c>
      <c r="R724" s="14">
        <f>$H724/Q724</f>
        <v>0.2413793103448276</v>
      </c>
      <c r="S724" s="14" cm="1">
        <f t="array" ref="S724">SUM(_xlfn._xlws.FILTER($H$2:$H$7117,_xlfn.MAP($P$2:$P$7117,_xlfn.LAMBDA(_xlpm.x,_xlpm.x=$P724))))</f>
        <v>1.3916500994035786E-3</v>
      </c>
      <c r="T724" s="14">
        <f>$H724/S724</f>
        <v>0.25</v>
      </c>
      <c r="U724" s="14">
        <f>_xlfn.LET(_xlpm.freq,F724,_xlpm.size,M724+1,_xlpm.F,V724,LOG(1+_xlpm.freq)*LOG(1+_xlpm.size)*_xlpm.F)</f>
        <v>0.15503963806543922</v>
      </c>
      <c r="V724" s="14">
        <f>_xlfn.LET(_xlpm.a,T724,_xlpm.b,R724,2*_xlpm.a*_xlpm.b/(_xlpm.a+_xlpm.b))</f>
        <v>0.24561403508771928</v>
      </c>
      <c r="W724" s="14">
        <f>_xlfn.LET(_xlpm.p,R724,_xlpm.q,T724,LOG(_xlpm.p/_xlpm.q))</f>
        <v>-1.5239966556736846E-2</v>
      </c>
      <c r="X724" s="2"/>
      <c r="AC724" s="2"/>
      <c r="AH724" s="2"/>
      <c r="AI724" s="2"/>
    </row>
    <row r="725" spans="1:35">
      <c r="A725" s="1" t="str">
        <f>_xlfn.LET(_xlpm.sep," : ",CONCATENATE(O725,_xlpm.sep,P725))</f>
        <v>~row~ : [ɹɔ]</v>
      </c>
      <c r="B725" s="1">
        <f>_xlfn.LET(_xlpm.d,$G725,_xlpm.k,_xlfn.CONCAT(LEFT(TRIM(B$1),1),"*"),COUNTIF(_xlpm.d,_xlpm.k))</f>
        <v>1</v>
      </c>
      <c r="C725" s="1">
        <f>_xlfn.LET(_xlpm.d,$G725,_xlpm.k,_xlfn.CONCAT(LEFT(TRIM(C$1),1),"*"),COUNTIF(_xlpm.d,_xlpm.k))</f>
        <v>0</v>
      </c>
      <c r="D725" s="1">
        <f>_xlfn.LET(_xlpm.d,$G725,_xlpm.k,_xlfn.CONCAT(LEFT(TRIM(D$1),1),"*"),COUNTIF(_xlpm.d,_xlpm.k))</f>
        <v>0</v>
      </c>
      <c r="E725" s="1">
        <f>LOG(F725+1,10)</f>
        <v>0.30102999566398114</v>
      </c>
      <c r="F725" s="7">
        <v>1</v>
      </c>
      <c r="G725" s="9" t="s">
        <v>6710</v>
      </c>
      <c r="H725" s="4">
        <f>F725/freq.sum.r6e</f>
        <v>4.9701789264413521E-5</v>
      </c>
      <c r="I725" s="1" t="str">
        <f>_xlfn.LET(_xlpm.sep,":",_xlpm.w,$G725,LEFT(_xlpm.w,FIND(_xlpm.sep,_xlpm.w)-1))</f>
        <v>ɹɔ</v>
      </c>
      <c r="J725" s="1" t="str">
        <f>_xlfn.LET(_xlpm.sep,":",_xlpm.w,$G725,RIGHT(_xlpm.w,LEN(_xlpm.w)-FIND(_xlpm.sep,_xlpm.w)))</f>
        <v>row</v>
      </c>
      <c r="K725" s="10">
        <f>_xlfn.LET(_xlpm.w,I725,LEN(_xlpm.w))</f>
        <v>2</v>
      </c>
      <c r="L725" s="10">
        <f>_xlfn.LET(_xlpm.w,J725,LEN(_xlpm.w))</f>
        <v>3</v>
      </c>
      <c r="M725" s="10">
        <f>_xlfn.LET(_xlpm.a,K725,_xlpm.b,L725,MAX(_xlpm.a,_xlpm.b))</f>
        <v>3</v>
      </c>
      <c r="N725" s="10">
        <f>_xlfn.LET(_xlpm.d,(K725,L725),MAX(_xlpm.d)-MIN(_xlpm.d))</f>
        <v>1</v>
      </c>
      <c r="O725" s="1" t="str">
        <f>_xlfn.LET(_xlpm.sep,":",_xlpm.w,$G725,_xlfn.CONCAT("~",RIGHT(_xlpm.w,LEN(_xlpm.w)-FIND(_xlpm.sep,_xlpm.w)),"~"))</f>
        <v>~row~</v>
      </c>
      <c r="P725" s="1" t="str">
        <f>_xlfn.LET(_xlpm.sep,":",_xlpm.w,$G725,_xlfn.CONCAT("[",LEFT(_xlpm.w,FIND(_xlpm.sep,_xlpm.w)-1),"]"))</f>
        <v>[ɹɔ]</v>
      </c>
      <c r="Q725" s="14" cm="1">
        <f t="array" ref="Q725">SUM(_xlfn._xlws.FILTER($H$2:$H$7109,_xlfn.MAP($O$2:$O$7109,_xlfn.LAMBDA(_xlpm.x,_xlpm.x=$O725))))</f>
        <v>4.4731610337972168E-4</v>
      </c>
      <c r="R725" s="14">
        <f>$H725/Q725</f>
        <v>0.11111111111111112</v>
      </c>
      <c r="S725" s="14" cm="1">
        <f t="array" ref="S725">SUM(_xlfn._xlws.FILTER($H$2:$H$7109,_xlfn.MAP($P$2:$P$7109,_xlfn.LAMBDA(_xlpm.x,_xlpm.x=$P725))))</f>
        <v>4.4731610337972168E-4</v>
      </c>
      <c r="T725" s="14">
        <f>$H725/S725</f>
        <v>0.11111111111111112</v>
      </c>
      <c r="U725" s="14">
        <f>_xlfn.LET(_xlpm.freq,F725,_xlpm.size,M725+1,_xlpm.F,V725,LOG(1+_xlpm.freq)*LOG(1+_xlpm.size)*_xlpm.F)</f>
        <v>2.3378993041613855E-2</v>
      </c>
      <c r="V725" s="14">
        <f>_xlfn.LET(_xlpm.a,T725,_xlpm.b,R725,2*_xlpm.a*_xlpm.b/(_xlpm.a+_xlpm.b))</f>
        <v>0.11111111111111112</v>
      </c>
      <c r="W725" s="14">
        <f>_xlfn.LET(_xlpm.p,R725,_xlpm.q,T725,LOG(_xlpm.p/_xlpm.q))</f>
        <v>0</v>
      </c>
      <c r="X725" s="2"/>
      <c r="AC725" s="2"/>
      <c r="AH725" s="2"/>
      <c r="AI725" s="2"/>
    </row>
    <row r="726" spans="1:35">
      <c r="A726" s="1" t="str">
        <f>_xlfn.LET(_xlpm.sep," : ",CONCATENATE(O726,_xlpm.sep,P726))</f>
        <v>~row~ : [ɹəʊ]</v>
      </c>
      <c r="B726" s="1">
        <f>_xlfn.LET(_xlpm.d,$G726,_xlpm.k,_xlfn.CONCAT(LEFT(TRIM(B$1),1),"*"),COUNTIF(_xlpm.d,_xlpm.k))</f>
        <v>1</v>
      </c>
      <c r="C726" s="1">
        <f>_xlfn.LET(_xlpm.d,$G726,_xlpm.k,_xlfn.CONCAT(LEFT(TRIM(C$1),1),"*"),COUNTIF(_xlpm.d,_xlpm.k))</f>
        <v>0</v>
      </c>
      <c r="D726" s="1">
        <f>_xlfn.LET(_xlpm.d,$G726,_xlpm.k,_xlfn.CONCAT(LEFT(TRIM(D$1),1),"*"),COUNTIF(_xlpm.d,_xlpm.k))</f>
        <v>0</v>
      </c>
      <c r="E726" s="1">
        <f>LOG(F726+1,10)</f>
        <v>0.30102999566398114</v>
      </c>
      <c r="F726" s="7">
        <v>1</v>
      </c>
      <c r="G726" s="9" t="s">
        <v>7084</v>
      </c>
      <c r="H726" s="4">
        <f>F726/freq.sum.r6e</f>
        <v>4.9701789264413521E-5</v>
      </c>
      <c r="I726" s="1" t="str">
        <f>_xlfn.LET(_xlpm.sep,":",_xlpm.w,$G726,LEFT(_xlpm.w,FIND(_xlpm.sep,_xlpm.w)-1))</f>
        <v>ɹəʊ</v>
      </c>
      <c r="J726" s="1" t="str">
        <f>_xlfn.LET(_xlpm.sep,":",_xlpm.w,$G726,RIGHT(_xlpm.w,LEN(_xlpm.w)-FIND(_xlpm.sep,_xlpm.w)))</f>
        <v>row</v>
      </c>
      <c r="K726" s="10">
        <f>_xlfn.LET(_xlpm.w,I726,LEN(_xlpm.w))</f>
        <v>3</v>
      </c>
      <c r="L726" s="10">
        <f>_xlfn.LET(_xlpm.w,J726,LEN(_xlpm.w))</f>
        <v>3</v>
      </c>
      <c r="M726" s="10">
        <f>_xlfn.LET(_xlpm.a,K726,_xlpm.b,L726,MAX(_xlpm.a,_xlpm.b))</f>
        <v>3</v>
      </c>
      <c r="N726" s="10">
        <f>_xlfn.LET(_xlpm.d,(K726,L726),MAX(_xlpm.d)-MIN(_xlpm.d))</f>
        <v>0</v>
      </c>
      <c r="O726" s="1" t="str">
        <f>_xlfn.LET(_xlpm.sep,":",_xlpm.w,$G726,_xlfn.CONCAT("~",RIGHT(_xlpm.w,LEN(_xlpm.w)-FIND(_xlpm.sep,_xlpm.w)),"~"))</f>
        <v>~row~</v>
      </c>
      <c r="P726" s="1" t="str">
        <f>_xlfn.LET(_xlpm.sep,":",_xlpm.w,$G726,_xlfn.CONCAT("[",LEFT(_xlpm.w,FIND(_xlpm.sep,_xlpm.w)-1),"]"))</f>
        <v>[ɹəʊ]</v>
      </c>
      <c r="Q726" s="14" cm="1">
        <f t="array" ref="Q726">SUM(_xlfn._xlws.FILTER($H$2:$H$7111,_xlfn.MAP($O$2:$O$7111,_xlfn.LAMBDA(_xlpm.x,_xlpm.x=$O726))))</f>
        <v>4.4731610337972168E-4</v>
      </c>
      <c r="R726" s="14">
        <f>$H726/Q726</f>
        <v>0.11111111111111112</v>
      </c>
      <c r="S726" s="14" cm="1">
        <f t="array" ref="S726">SUM(_xlfn._xlws.FILTER($H$2:$H$7111,_xlfn.MAP($P$2:$P$7111,_xlfn.LAMBDA(_xlpm.x,_xlpm.x=$P726))))</f>
        <v>4.4731610337972168E-4</v>
      </c>
      <c r="T726" s="14">
        <f>$H726/S726</f>
        <v>0.11111111111111112</v>
      </c>
      <c r="U726" s="14">
        <f>_xlfn.LET(_xlpm.freq,F726,_xlpm.size,M726+1,_xlpm.F,V726,LOG(1+_xlpm.freq)*LOG(1+_xlpm.size)*_xlpm.F)</f>
        <v>2.3378993041613855E-2</v>
      </c>
      <c r="V726" s="14">
        <f>_xlfn.LET(_xlpm.a,T726,_xlpm.b,R726,2*_xlpm.a*_xlpm.b/(_xlpm.a+_xlpm.b))</f>
        <v>0.11111111111111112</v>
      </c>
      <c r="W726" s="14">
        <f>_xlfn.LET(_xlpm.p,R726,_xlpm.q,T726,LOG(_xlpm.p/_xlpm.q))</f>
        <v>0</v>
      </c>
      <c r="X726" s="2"/>
      <c r="AC726" s="2"/>
      <c r="AH726" s="2"/>
      <c r="AI726" s="2"/>
    </row>
    <row r="727" spans="1:35">
      <c r="A727" s="1" t="str">
        <f>_xlfn.LET(_xlpm.sep," : ",CONCATENATE(O727,_xlpm.sep,P727))</f>
        <v>~how~ : [ɑ]</v>
      </c>
      <c r="B727" s="1">
        <f>_xlfn.LET(_xlpm.d,$G727,_xlpm.k,_xlfn.CONCAT(LEFT(TRIM(B$1),1),"*"),COUNTIF(_xlpm.d,_xlpm.k))</f>
        <v>0</v>
      </c>
      <c r="C727" s="1">
        <f>_xlfn.LET(_xlpm.d,$G727,_xlpm.k,_xlfn.CONCAT(LEFT(TRIM(C$1),1),"*"),COUNTIF(_xlpm.d,_xlpm.k))</f>
        <v>0</v>
      </c>
      <c r="D727" s="1">
        <f>_xlfn.LET(_xlpm.d,$G727,_xlpm.k,_xlfn.CONCAT(LEFT(TRIM(D$1),1),"*"),COUNTIF(_xlpm.d,_xlpm.k))</f>
        <v>0</v>
      </c>
      <c r="E727" s="1">
        <f>LOG(F727+1,10)</f>
        <v>0.30102999566398114</v>
      </c>
      <c r="F727" s="7">
        <v>1</v>
      </c>
      <c r="G727" s="9" t="s">
        <v>5579</v>
      </c>
      <c r="H727" s="4">
        <f>F727/freq.sum.r6e</f>
        <v>4.9701789264413521E-5</v>
      </c>
      <c r="I727" s="1" t="str">
        <f>_xlfn.LET(_xlpm.sep,":",_xlpm.w,$G727,LEFT(_xlpm.w,FIND(_xlpm.sep,_xlpm.w)-1))</f>
        <v>ɑ</v>
      </c>
      <c r="J727" s="1" t="str">
        <f>_xlfn.LET(_xlpm.sep,":",_xlpm.w,$G727,RIGHT(_xlpm.w,LEN(_xlpm.w)-FIND(_xlpm.sep,_xlpm.w)))</f>
        <v>how</v>
      </c>
      <c r="K727" s="10">
        <f>_xlfn.LET(_xlpm.w,I727,LEN(_xlpm.w))</f>
        <v>1</v>
      </c>
      <c r="L727" s="10">
        <f>_xlfn.LET(_xlpm.w,J727,LEN(_xlpm.w))</f>
        <v>3</v>
      </c>
      <c r="M727" s="10">
        <f>_xlfn.LET(_xlpm.a,K727,_xlpm.b,L727,MAX(_xlpm.a,_xlpm.b))</f>
        <v>3</v>
      </c>
      <c r="N727" s="10">
        <f>_xlfn.LET(_xlpm.d,(K727,L727),MAX(_xlpm.d)-MIN(_xlpm.d))</f>
        <v>2</v>
      </c>
      <c r="O727" s="1" t="str">
        <f>_xlfn.LET(_xlpm.sep,":",_xlpm.w,$G727,_xlfn.CONCAT("~",RIGHT(_xlpm.w,LEN(_xlpm.w)-FIND(_xlpm.sep,_xlpm.w)),"~"))</f>
        <v>~how~</v>
      </c>
      <c r="P727" s="1" t="str">
        <f>_xlfn.LET(_xlpm.sep,":",_xlpm.w,$G727,_xlfn.CONCAT("[",LEFT(_xlpm.w,FIND(_xlpm.sep,_xlpm.w)-1),"]"))</f>
        <v>[ɑ]</v>
      </c>
      <c r="Q727" s="14" cm="1">
        <f t="array" ref="Q727">SUM(_xlfn._xlws.FILTER($H$2:$H$7117,_xlfn.MAP($O$2:$O$7117,_xlfn.LAMBDA(_xlpm.x,_xlpm.x=$O727))))</f>
        <v>3.9761431411530816E-4</v>
      </c>
      <c r="R727" s="14">
        <f>$H727/Q727</f>
        <v>0.125</v>
      </c>
      <c r="S727" s="14" cm="1">
        <f t="array" ref="S727">SUM(_xlfn._xlws.FILTER($H$2:$H$7117,_xlfn.MAP($P$2:$P$7117,_xlfn.LAMBDA(_xlpm.x,_xlpm.x=$P727))))</f>
        <v>3.9761431411530816E-4</v>
      </c>
      <c r="T727" s="14">
        <f>$H727/S727</f>
        <v>0.125</v>
      </c>
      <c r="U727" s="14">
        <f>_xlfn.LET(_xlpm.freq,F727,_xlpm.size,M727+1,_xlpm.F,V727,LOG(1+_xlpm.freq)*LOG(1+_xlpm.size)*_xlpm.F)</f>
        <v>2.6301367171815585E-2</v>
      </c>
      <c r="V727" s="14">
        <f>_xlfn.LET(_xlpm.a,T727,_xlpm.b,R727,2*_xlpm.a*_xlpm.b/(_xlpm.a+_xlpm.b))</f>
        <v>0.125</v>
      </c>
      <c r="W727" s="14">
        <f>_xlfn.LET(_xlpm.p,R727,_xlpm.q,T727,LOG(_xlpm.p/_xlpm.q))</f>
        <v>0</v>
      </c>
      <c r="X727" s="2"/>
      <c r="AC727" s="2"/>
      <c r="AH727" s="2"/>
      <c r="AI727" s="2"/>
    </row>
    <row r="728" spans="1:35">
      <c r="A728" s="1" t="str">
        <f>_xlfn.LET(_xlpm.sep," : ",CONCATENATE(O728,_xlpm.sep,P728))</f>
        <v>~mow~ : [məʊ]</v>
      </c>
      <c r="B728" s="1">
        <f>_xlfn.LET(_xlpm.d,$G728,_xlpm.k,_xlfn.CONCAT(LEFT(TRIM(B$1),1),"*"),COUNTIF(_xlpm.d,_xlpm.k))</f>
        <v>0</v>
      </c>
      <c r="C728" s="1">
        <f>_xlfn.LET(_xlpm.d,$G728,_xlpm.k,_xlfn.CONCAT(LEFT(TRIM(C$1),1),"*"),COUNTIF(_xlpm.d,_xlpm.k))</f>
        <v>1</v>
      </c>
      <c r="D728" s="1">
        <f>_xlfn.LET(_xlpm.d,$G728,_xlpm.k,_xlfn.CONCAT(LEFT(TRIM(D$1),1),"*"),COUNTIF(_xlpm.d,_xlpm.k))</f>
        <v>0</v>
      </c>
      <c r="E728" s="1">
        <f>LOG(F728+1,10)</f>
        <v>0.30102999566398114</v>
      </c>
      <c r="F728" s="7">
        <v>1</v>
      </c>
      <c r="G728" s="9" t="s">
        <v>2812</v>
      </c>
      <c r="H728" s="4">
        <f>F728/freq.sum.r6e</f>
        <v>4.9701789264413521E-5</v>
      </c>
      <c r="I728" s="1" t="str">
        <f>_xlfn.LET(_xlpm.sep,":",_xlpm.w,$G728,LEFT(_xlpm.w,FIND(_xlpm.sep,_xlpm.w)-1))</f>
        <v>məʊ</v>
      </c>
      <c r="J728" s="1" t="str">
        <f>_xlfn.LET(_xlpm.sep,":",_xlpm.w,$G728,RIGHT(_xlpm.w,LEN(_xlpm.w)-FIND(_xlpm.sep,_xlpm.w)))</f>
        <v>mow</v>
      </c>
      <c r="K728" s="10">
        <f>_xlfn.LET(_xlpm.w,I728,LEN(_xlpm.w))</f>
        <v>3</v>
      </c>
      <c r="L728" s="10">
        <f>_xlfn.LET(_xlpm.w,J728,LEN(_xlpm.w))</f>
        <v>3</v>
      </c>
      <c r="M728" s="10">
        <f>_xlfn.LET(_xlpm.a,K728,_xlpm.b,L728,MAX(_xlpm.a,_xlpm.b))</f>
        <v>3</v>
      </c>
      <c r="N728" s="10">
        <f>_xlfn.LET(_xlpm.d,(K728,L728),MAX(_xlpm.d)-MIN(_xlpm.d))</f>
        <v>0</v>
      </c>
      <c r="O728" s="1" t="str">
        <f>_xlfn.LET(_xlpm.sep,":",_xlpm.w,$G728,_xlfn.CONCAT("~",RIGHT(_xlpm.w,LEN(_xlpm.w)-FIND(_xlpm.sep,_xlpm.w)),"~"))</f>
        <v>~mow~</v>
      </c>
      <c r="P728" s="1" t="str">
        <f>_xlfn.LET(_xlpm.sep,":",_xlpm.w,$G728,_xlfn.CONCAT("[",LEFT(_xlpm.w,FIND(_xlpm.sep,_xlpm.w)-1),"]"))</f>
        <v>[məʊ]</v>
      </c>
      <c r="Q728" s="14" cm="1">
        <f t="array" ref="Q728">SUM(_xlfn._xlws.FILTER($H$2:$H$7117,_xlfn.MAP($O$2:$O$7117,_xlfn.LAMBDA(_xlpm.x,_xlpm.x=$O728))))</f>
        <v>2.9821073558648114E-4</v>
      </c>
      <c r="R728" s="14">
        <f>$H728/Q728</f>
        <v>0.16666666666666666</v>
      </c>
      <c r="S728" s="14" cm="1">
        <f t="array" ref="S728">SUM(_xlfn._xlws.FILTER($H$2:$H$7117,_xlfn.MAP($P$2:$P$7117,_xlfn.LAMBDA(_xlpm.x,_xlpm.x=$P728))))</f>
        <v>2.9821073558648114E-4</v>
      </c>
      <c r="T728" s="14">
        <f>$H728/S728</f>
        <v>0.16666666666666666</v>
      </c>
      <c r="U728" s="14">
        <f>_xlfn.LET(_xlpm.freq,F728,_xlpm.size,M728+1,_xlpm.F,V728,LOG(1+_xlpm.freq)*LOG(1+_xlpm.size)*_xlpm.F)</f>
        <v>3.5068489562420778E-2</v>
      </c>
      <c r="V728" s="14">
        <f>_xlfn.LET(_xlpm.a,T728,_xlpm.b,R728,2*_xlpm.a*_xlpm.b/(_xlpm.a+_xlpm.b))</f>
        <v>0.16666666666666666</v>
      </c>
      <c r="W728" s="14">
        <f>_xlfn.LET(_xlpm.p,R728,_xlpm.q,T728,LOG(_xlpm.p/_xlpm.q))</f>
        <v>0</v>
      </c>
      <c r="X728" s="2"/>
      <c r="AC728" s="2"/>
      <c r="AH728" s="2"/>
      <c r="AI728" s="2"/>
    </row>
    <row r="729" spans="1:35">
      <c r="A729" s="1" t="str">
        <f>_xlfn.LET(_xlpm.sep," : ",CONCATENATE(O729,_xlpm.sep,P729))</f>
        <v>~wow~ : [wɑ]</v>
      </c>
      <c r="B729" s="1">
        <f>_xlfn.LET(_xlpm.d,$G729,_xlpm.k,_xlfn.CONCAT(LEFT(TRIM(B$1),1),"*"),COUNTIF(_xlpm.d,_xlpm.k))</f>
        <v>0</v>
      </c>
      <c r="C729" s="1">
        <f>_xlfn.LET(_xlpm.d,$G729,_xlpm.k,_xlfn.CONCAT(LEFT(TRIM(C$1),1),"*"),COUNTIF(_xlpm.d,_xlpm.k))</f>
        <v>0</v>
      </c>
      <c r="D729" s="1">
        <f>_xlfn.LET(_xlpm.d,$G729,_xlpm.k,_xlfn.CONCAT(LEFT(TRIM(D$1),1),"*"),COUNTIF(_xlpm.d,_xlpm.k))</f>
        <v>0</v>
      </c>
      <c r="E729" s="1">
        <f>LOG(F729+1,10)</f>
        <v>0.30102999566398114</v>
      </c>
      <c r="F729" s="7">
        <v>1</v>
      </c>
      <c r="G729" s="9" t="s">
        <v>5348</v>
      </c>
      <c r="H729" s="4">
        <f>F729/freq.sum.r6e</f>
        <v>4.9701789264413521E-5</v>
      </c>
      <c r="I729" s="1" t="str">
        <f>_xlfn.LET(_xlpm.sep,":",_xlpm.w,$G729,LEFT(_xlpm.w,FIND(_xlpm.sep,_xlpm.w)-1))</f>
        <v>wɑ</v>
      </c>
      <c r="J729" s="1" t="str">
        <f>_xlfn.LET(_xlpm.sep,":",_xlpm.w,$G729,RIGHT(_xlpm.w,LEN(_xlpm.w)-FIND(_xlpm.sep,_xlpm.w)))</f>
        <v>wow</v>
      </c>
      <c r="K729" s="10">
        <f>_xlfn.LET(_xlpm.w,I729,LEN(_xlpm.w))</f>
        <v>2</v>
      </c>
      <c r="L729" s="10">
        <f>_xlfn.LET(_xlpm.w,J729,LEN(_xlpm.w))</f>
        <v>3</v>
      </c>
      <c r="M729" s="10">
        <f>_xlfn.LET(_xlpm.a,K729,_xlpm.b,L729,MAX(_xlpm.a,_xlpm.b))</f>
        <v>3</v>
      </c>
      <c r="N729" s="10">
        <f>_xlfn.LET(_xlpm.d,(K729,L729),MAX(_xlpm.d)-MIN(_xlpm.d))</f>
        <v>1</v>
      </c>
      <c r="O729" s="1" t="str">
        <f>_xlfn.LET(_xlpm.sep,":",_xlpm.w,$G729,_xlfn.CONCAT("~",RIGHT(_xlpm.w,LEN(_xlpm.w)-FIND(_xlpm.sep,_xlpm.w)),"~"))</f>
        <v>~wow~</v>
      </c>
      <c r="P729" s="1" t="str">
        <f>_xlfn.LET(_xlpm.sep,":",_xlpm.w,$G729,_xlfn.CONCAT("[",LEFT(_xlpm.w,FIND(_xlpm.sep,_xlpm.w)-1),"]"))</f>
        <v>[wɑ]</v>
      </c>
      <c r="Q729" s="14" cm="1">
        <f t="array" ref="Q729">SUM(_xlfn._xlws.FILTER($H$2:$H$7111,_xlfn.MAP($O$2:$O$7111,_xlfn.LAMBDA(_xlpm.x,_xlpm.x=$O729))))</f>
        <v>2.9821073558648114E-4</v>
      </c>
      <c r="R729" s="14">
        <f>$H729/Q729</f>
        <v>0.16666666666666666</v>
      </c>
      <c r="S729" s="14" cm="1">
        <f t="array" ref="S729">SUM(_xlfn._xlws.FILTER($H$2:$H$7111,_xlfn.MAP($P$2:$P$7111,_xlfn.LAMBDA(_xlpm.x,_xlpm.x=$P729))))</f>
        <v>2.9821073558648114E-4</v>
      </c>
      <c r="T729" s="14">
        <f>$H729/S729</f>
        <v>0.16666666666666666</v>
      </c>
      <c r="U729" s="14">
        <f>_xlfn.LET(_xlpm.freq,F729,_xlpm.size,M729+1,_xlpm.F,V729,LOG(1+_xlpm.freq)*LOG(1+_xlpm.size)*_xlpm.F)</f>
        <v>3.5068489562420778E-2</v>
      </c>
      <c r="V729" s="14">
        <f>_xlfn.LET(_xlpm.a,T729,_xlpm.b,R729,2*_xlpm.a*_xlpm.b/(_xlpm.a+_xlpm.b))</f>
        <v>0.16666666666666666</v>
      </c>
      <c r="W729" s="14">
        <f>_xlfn.LET(_xlpm.p,R729,_xlpm.q,T729,LOG(_xlpm.p/_xlpm.q))</f>
        <v>0</v>
      </c>
      <c r="X729" s="2"/>
      <c r="AC729" s="2"/>
      <c r="AH729" s="2"/>
      <c r="AI729" s="2"/>
    </row>
    <row r="730" spans="1:35">
      <c r="A730" s="1" t="str">
        <f>_xlfn.LET(_xlpm.sep," : ",CONCATENATE(O730,_xlpm.sep,P730))</f>
        <v>~wow~ : [wɔ]</v>
      </c>
      <c r="B730" s="1">
        <f>_xlfn.LET(_xlpm.d,$G730,_xlpm.k,_xlfn.CONCAT(LEFT(TRIM(B$1),1),"*"),COUNTIF(_xlpm.d,_xlpm.k))</f>
        <v>0</v>
      </c>
      <c r="C730" s="1">
        <f>_xlfn.LET(_xlpm.d,$G730,_xlpm.k,_xlfn.CONCAT(LEFT(TRIM(C$1),1),"*"),COUNTIF(_xlpm.d,_xlpm.k))</f>
        <v>0</v>
      </c>
      <c r="D730" s="1">
        <f>_xlfn.LET(_xlpm.d,$G730,_xlpm.k,_xlfn.CONCAT(LEFT(TRIM(D$1),1),"*"),COUNTIF(_xlpm.d,_xlpm.k))</f>
        <v>0</v>
      </c>
      <c r="E730" s="1">
        <f>LOG(F730+1,10)</f>
        <v>0.30102999566398114</v>
      </c>
      <c r="F730" s="7">
        <v>1</v>
      </c>
      <c r="G730" s="9" t="s">
        <v>5349</v>
      </c>
      <c r="H730" s="4">
        <f>F730/freq.sum.r6e</f>
        <v>4.9701789264413521E-5</v>
      </c>
      <c r="I730" s="1" t="str">
        <f>_xlfn.LET(_xlpm.sep,":",_xlpm.w,$G730,LEFT(_xlpm.w,FIND(_xlpm.sep,_xlpm.w)-1))</f>
        <v>wɔ</v>
      </c>
      <c r="J730" s="1" t="str">
        <f>_xlfn.LET(_xlpm.sep,":",_xlpm.w,$G730,RIGHT(_xlpm.w,LEN(_xlpm.w)-FIND(_xlpm.sep,_xlpm.w)))</f>
        <v>wow</v>
      </c>
      <c r="K730" s="10">
        <f>_xlfn.LET(_xlpm.w,I730,LEN(_xlpm.w))</f>
        <v>2</v>
      </c>
      <c r="L730" s="10">
        <f>_xlfn.LET(_xlpm.w,J730,LEN(_xlpm.w))</f>
        <v>3</v>
      </c>
      <c r="M730" s="10">
        <f>_xlfn.LET(_xlpm.a,K730,_xlpm.b,L730,MAX(_xlpm.a,_xlpm.b))</f>
        <v>3</v>
      </c>
      <c r="N730" s="10">
        <f>_xlfn.LET(_xlpm.d,(K730,L730),MAX(_xlpm.d)-MIN(_xlpm.d))</f>
        <v>1</v>
      </c>
      <c r="O730" s="1" t="str">
        <f>_xlfn.LET(_xlpm.sep,":",_xlpm.w,$G730,_xlfn.CONCAT("~",RIGHT(_xlpm.w,LEN(_xlpm.w)-FIND(_xlpm.sep,_xlpm.w)),"~"))</f>
        <v>~wow~</v>
      </c>
      <c r="P730" s="1" t="str">
        <f>_xlfn.LET(_xlpm.sep,":",_xlpm.w,$G730,_xlfn.CONCAT("[",LEFT(_xlpm.w,FIND(_xlpm.sep,_xlpm.w)-1),"]"))</f>
        <v>[wɔ]</v>
      </c>
      <c r="Q730" s="14" cm="1">
        <f t="array" ref="Q730">SUM(_xlfn._xlws.FILTER($H$2:$H$7111,_xlfn.MAP($O$2:$O$7111,_xlfn.LAMBDA(_xlpm.x,_xlpm.x=$O730))))</f>
        <v>2.9821073558648114E-4</v>
      </c>
      <c r="R730" s="14">
        <f>$H730/Q730</f>
        <v>0.16666666666666666</v>
      </c>
      <c r="S730" s="14" cm="1">
        <f t="array" ref="S730">SUM(_xlfn._xlws.FILTER($H$2:$H$7111,_xlfn.MAP($P$2:$P$7111,_xlfn.LAMBDA(_xlpm.x,_xlpm.x=$P730))))</f>
        <v>2.9821073558648114E-4</v>
      </c>
      <c r="T730" s="14">
        <f>$H730/S730</f>
        <v>0.16666666666666666</v>
      </c>
      <c r="U730" s="14">
        <f>_xlfn.LET(_xlpm.freq,F730,_xlpm.size,M730+1,_xlpm.F,V730,LOG(1+_xlpm.freq)*LOG(1+_xlpm.size)*_xlpm.F)</f>
        <v>3.5068489562420778E-2</v>
      </c>
      <c r="V730" s="14">
        <f>_xlfn.LET(_xlpm.a,T730,_xlpm.b,R730,2*_xlpm.a*_xlpm.b/(_xlpm.a+_xlpm.b))</f>
        <v>0.16666666666666666</v>
      </c>
      <c r="W730" s="14">
        <f>_xlfn.LET(_xlpm.p,R730,_xlpm.q,T730,LOG(_xlpm.p/_xlpm.q))</f>
        <v>0</v>
      </c>
      <c r="X730" s="2"/>
      <c r="AC730" s="2"/>
      <c r="AH730" s="2"/>
      <c r="AI730" s="2"/>
    </row>
    <row r="731" spans="1:35">
      <c r="A731" s="1" t="str">
        <f>_xlfn.LET(_xlpm.sep," : ",CONCATENATE(O731,_xlpm.sep,P731))</f>
        <v>~pur~ : [pjə]</v>
      </c>
      <c r="B731" s="1">
        <f>_xlfn.LET(_xlpm.d,$G731,_xlpm.k,_xlfn.CONCAT(LEFT(TRIM(B$1),1),"*"),COUNTIF(_xlpm.d,_xlpm.k))</f>
        <v>0</v>
      </c>
      <c r="C731" s="1">
        <f>_xlfn.LET(_xlpm.d,$G731,_xlpm.k,_xlfn.CONCAT(LEFT(TRIM(C$1),1),"*"),COUNTIF(_xlpm.d,_xlpm.k))</f>
        <v>0</v>
      </c>
      <c r="D731" s="1">
        <f>_xlfn.LET(_xlpm.d,$G731,_xlpm.k,_xlfn.CONCAT(LEFT(TRIM(D$1),1),"*"),COUNTIF(_xlpm.d,_xlpm.k))</f>
        <v>0</v>
      </c>
      <c r="E731" s="1">
        <f>LOG(F731+1,10)</f>
        <v>0.30102999566398114</v>
      </c>
      <c r="F731" s="7">
        <v>1</v>
      </c>
      <c r="G731" s="9" t="s">
        <v>3579</v>
      </c>
      <c r="H731" s="4">
        <f>F731/freq.sum.r6e</f>
        <v>4.9701789264413521E-5</v>
      </c>
      <c r="I731" s="4" t="str">
        <f>_xlfn.LET(_xlpm.sep,":",_xlpm.w,$G731,LEFT(_xlpm.w,FIND(_xlpm.sep,_xlpm.w)-1))</f>
        <v>pjə</v>
      </c>
      <c r="J731" s="4" t="str">
        <f>_xlfn.LET(_xlpm.sep,":",_xlpm.w,$G731,RIGHT(_xlpm.w,LEN(_xlpm.w)-FIND(_xlpm.sep,_xlpm.w)))</f>
        <v>pur</v>
      </c>
      <c r="K731" s="10">
        <f>_xlfn.LET(_xlpm.w,I731,LEN(_xlpm.w))</f>
        <v>3</v>
      </c>
      <c r="L731" s="10">
        <f>_xlfn.LET(_xlpm.w,J731,LEN(_xlpm.w))</f>
        <v>3</v>
      </c>
      <c r="M731" s="10">
        <f>_xlfn.LET(_xlpm.a,K731,_xlpm.b,L731,MAX(_xlpm.a,_xlpm.b))</f>
        <v>3</v>
      </c>
      <c r="N731" s="10">
        <f>_xlfn.LET(_xlpm.d,(K731,L731),MAX(_xlpm.d)-MIN(_xlpm.d))</f>
        <v>0</v>
      </c>
      <c r="O731" s="1" t="str">
        <f>_xlfn.LET(_xlpm.sep,":",_xlpm.w,$G731,_xlfn.CONCAT("~",RIGHT(_xlpm.w,LEN(_xlpm.w)-FIND(_xlpm.sep,_xlpm.w)),"~"))</f>
        <v>~pur~</v>
      </c>
      <c r="P731" s="1" t="str">
        <f>_xlfn.LET(_xlpm.sep,":",_xlpm.w,$G731,_xlfn.CONCAT("[",LEFT(_xlpm.w,FIND(_xlpm.sep,_xlpm.w)-1),"]"))</f>
        <v>[pjə]</v>
      </c>
      <c r="Q731" s="14" cm="1">
        <f t="array" ref="Q731">SUM(_xlfn._xlws.FILTER($H$2:$H$7109,_xlfn.MAP($O$2:$O$7109,_xlfn.LAMBDA(_xlpm.x,_xlpm.x=$O731))))</f>
        <v>2.4850894632206762E-4</v>
      </c>
      <c r="R731" s="14">
        <f>$H731/Q731</f>
        <v>0.19999999999999998</v>
      </c>
      <c r="S731" s="14" cm="1">
        <f t="array" ref="S731">SUM(_xlfn._xlws.FILTER($H$2:$H$7109,_xlfn.MAP($P$2:$P$7109,_xlfn.LAMBDA(_xlpm.x,_xlpm.x=$P731))))</f>
        <v>2.4850894632206762E-4</v>
      </c>
      <c r="T731" s="14">
        <f>$H731/S731</f>
        <v>0.19999999999999998</v>
      </c>
      <c r="U731" s="14">
        <f>_xlfn.LET(_xlpm.freq,F731,_xlpm.size,M731+1,_xlpm.F,V731,LOG(1+_xlpm.freq)*LOG(1+_xlpm.size)*_xlpm.F)</f>
        <v>4.2082187474904935E-2</v>
      </c>
      <c r="V731" s="14">
        <f>_xlfn.LET(_xlpm.a,T731,_xlpm.b,R731,2*_xlpm.a*_xlpm.b/(_xlpm.a+_xlpm.b))</f>
        <v>0.19999999999999998</v>
      </c>
      <c r="W731" s="14">
        <f>_xlfn.LET(_xlpm.p,R731,_xlpm.q,T731,LOG(_xlpm.p/_xlpm.q))</f>
        <v>0</v>
      </c>
      <c r="X731" s="2"/>
      <c r="AC731" s="2"/>
      <c r="AH731" s="2"/>
      <c r="AI731" s="2"/>
    </row>
    <row r="732" spans="1:35">
      <c r="A732" s="1" t="str">
        <f>_xlfn.LET(_xlpm.sep," : ",CONCATENATE(O732,_xlpm.sep,P732))</f>
        <v>~jow~ : [dʒɑ]</v>
      </c>
      <c r="B732" s="1">
        <f>_xlfn.LET(_xlpm.d,$G732,_xlpm.k,_xlfn.CONCAT(LEFT(TRIM(B$1),1),"*"),COUNTIF(_xlpm.d,_xlpm.k))</f>
        <v>0</v>
      </c>
      <c r="C732" s="1">
        <f>_xlfn.LET(_xlpm.d,$G732,_xlpm.k,_xlfn.CONCAT(LEFT(TRIM(C$1),1),"*"),COUNTIF(_xlpm.d,_xlpm.k))</f>
        <v>0</v>
      </c>
      <c r="D732" s="1">
        <f>_xlfn.LET(_xlpm.d,$G732,_xlpm.k,_xlfn.CONCAT(LEFT(TRIM(D$1),1),"*"),COUNTIF(_xlpm.d,_xlpm.k))</f>
        <v>0</v>
      </c>
      <c r="E732" s="1">
        <f>LOG(F732+1,10)</f>
        <v>0.30102999566398114</v>
      </c>
      <c r="F732" s="7">
        <v>1</v>
      </c>
      <c r="G732" s="9" t="s">
        <v>836</v>
      </c>
      <c r="H732" s="4">
        <f>F732/freq.sum.r6e</f>
        <v>4.9701789264413521E-5</v>
      </c>
      <c r="I732" s="4" t="str">
        <f>_xlfn.LET(_xlpm.sep,":",_xlpm.w,$G732,LEFT(_xlpm.w,FIND(_xlpm.sep,_xlpm.w)-1))</f>
        <v>dʒɑ</v>
      </c>
      <c r="J732" s="4" t="str">
        <f>_xlfn.LET(_xlpm.sep,":",_xlpm.w,$G732,RIGHT(_xlpm.w,LEN(_xlpm.w)-FIND(_xlpm.sep,_xlpm.w)))</f>
        <v>jow</v>
      </c>
      <c r="K732" s="10">
        <f>_xlfn.LET(_xlpm.w,I732,LEN(_xlpm.w))</f>
        <v>3</v>
      </c>
      <c r="L732" s="10">
        <f>_xlfn.LET(_xlpm.w,J732,LEN(_xlpm.w))</f>
        <v>3</v>
      </c>
      <c r="M732" s="10">
        <f>_xlfn.LET(_xlpm.a,K732,_xlpm.b,L732,MAX(_xlpm.a,_xlpm.b))</f>
        <v>3</v>
      </c>
      <c r="N732" s="10">
        <f>_xlfn.LET(_xlpm.d,(K732,L732),MAX(_xlpm.d)-MIN(_xlpm.d))</f>
        <v>0</v>
      </c>
      <c r="O732" s="1" t="str">
        <f>_xlfn.LET(_xlpm.sep,":",_xlpm.w,$G732,_xlfn.CONCAT("~",RIGHT(_xlpm.w,LEN(_xlpm.w)-FIND(_xlpm.sep,_xlpm.w)),"~"))</f>
        <v>~jow~</v>
      </c>
      <c r="P732" s="1" t="str">
        <f>_xlfn.LET(_xlpm.sep,":",_xlpm.w,$G732,_xlfn.CONCAT("[",LEFT(_xlpm.w,FIND(_xlpm.sep,_xlpm.w)-1),"]"))</f>
        <v>[dʒɑ]</v>
      </c>
      <c r="Q732" s="14" cm="1">
        <f t="array" ref="Q732">SUM(_xlfn._xlws.FILTER($H$2:$H$7109,_xlfn.MAP($O$2:$O$7109,_xlfn.LAMBDA(_xlpm.x,_xlpm.x=$O732))))</f>
        <v>1.9880715705765408E-4</v>
      </c>
      <c r="R732" s="14">
        <f>$H732/Q732</f>
        <v>0.25</v>
      </c>
      <c r="S732" s="14" cm="1">
        <f t="array" ref="S732">SUM(_xlfn._xlws.FILTER($H$2:$H$7109,_xlfn.MAP($P$2:$P$7109,_xlfn.LAMBDA(_xlpm.x,_xlpm.x=$P732))))</f>
        <v>1.9880715705765408E-4</v>
      </c>
      <c r="T732" s="14">
        <f>$H732/S732</f>
        <v>0.25</v>
      </c>
      <c r="U732" s="14">
        <f>_xlfn.LET(_xlpm.freq,F732,_xlpm.size,M732+1,_xlpm.F,V732,LOG(1+_xlpm.freq)*LOG(1+_xlpm.size)*_xlpm.F)</f>
        <v>5.260273434363117E-2</v>
      </c>
      <c r="V732" s="14">
        <f>_xlfn.LET(_xlpm.a,T732,_xlpm.b,R732,2*_xlpm.a*_xlpm.b/(_xlpm.a+_xlpm.b))</f>
        <v>0.25</v>
      </c>
      <c r="W732" s="14">
        <f>_xlfn.LET(_xlpm.p,R732,_xlpm.q,T732,LOG(_xlpm.p/_xlpm.q))</f>
        <v>0</v>
      </c>
      <c r="X732" s="2"/>
      <c r="AC732" s="2"/>
      <c r="AH732" s="2"/>
      <c r="AI732" s="2"/>
    </row>
    <row r="733" spans="1:35">
      <c r="A733" s="1" t="str">
        <f>_xlfn.LET(_xlpm.sep," : ",CONCATENATE(O733,_xlpm.sep,P733))</f>
        <v>~fow~ : [fɑ]</v>
      </c>
      <c r="B733" s="1">
        <f>_xlfn.LET(_xlpm.d,$G733,_xlpm.k,_xlfn.CONCAT(LEFT(TRIM(B$1),1),"*"),COUNTIF(_xlpm.d,_xlpm.k))</f>
        <v>0</v>
      </c>
      <c r="C733" s="1">
        <f>_xlfn.LET(_xlpm.d,$G733,_xlpm.k,_xlfn.CONCAT(LEFT(TRIM(C$1),1),"*"),COUNTIF(_xlpm.d,_xlpm.k))</f>
        <v>0</v>
      </c>
      <c r="D733" s="1">
        <f>_xlfn.LET(_xlpm.d,$G733,_xlpm.k,_xlfn.CONCAT(LEFT(TRIM(D$1),1),"*"),COUNTIF(_xlpm.d,_xlpm.k))</f>
        <v>0</v>
      </c>
      <c r="E733" s="1">
        <f>LOG(F733+1,10)</f>
        <v>0.30102999566398114</v>
      </c>
      <c r="F733" s="7">
        <v>1</v>
      </c>
      <c r="G733" s="9" t="s">
        <v>1075</v>
      </c>
      <c r="H733" s="4">
        <f>F733/freq.sum.r6e</f>
        <v>4.9701789264413521E-5</v>
      </c>
      <c r="I733" s="1" t="str">
        <f>_xlfn.LET(_xlpm.sep,":",_xlpm.w,$G733,LEFT(_xlpm.w,FIND(_xlpm.sep,_xlpm.w)-1))</f>
        <v>fɑ</v>
      </c>
      <c r="J733" s="1" t="str">
        <f>_xlfn.LET(_xlpm.sep,":",_xlpm.w,$G733,RIGHT(_xlpm.w,LEN(_xlpm.w)-FIND(_xlpm.sep,_xlpm.w)))</f>
        <v>fow</v>
      </c>
      <c r="K733" s="10">
        <f>_xlfn.LET(_xlpm.w,I733,LEN(_xlpm.w))</f>
        <v>2</v>
      </c>
      <c r="L733" s="10">
        <f>_xlfn.LET(_xlpm.w,J733,LEN(_xlpm.w))</f>
        <v>3</v>
      </c>
      <c r="M733" s="10">
        <f>_xlfn.LET(_xlpm.a,K733,_xlpm.b,L733,MAX(_xlpm.a,_xlpm.b))</f>
        <v>3</v>
      </c>
      <c r="N733" s="10">
        <f>_xlfn.LET(_xlpm.d,(K733,L733),MAX(_xlpm.d)-MIN(_xlpm.d))</f>
        <v>1</v>
      </c>
      <c r="O733" s="1" t="str">
        <f>_xlfn.LET(_xlpm.sep,":",_xlpm.w,$G733,_xlfn.CONCAT("~",RIGHT(_xlpm.w,LEN(_xlpm.w)-FIND(_xlpm.sep,_xlpm.w)),"~"))</f>
        <v>~fow~</v>
      </c>
      <c r="P733" s="1" t="str">
        <f>_xlfn.LET(_xlpm.sep,":",_xlpm.w,$G733,_xlfn.CONCAT("[",LEFT(_xlpm.w,FIND(_xlpm.sep,_xlpm.w)-1),"]"))</f>
        <v>[fɑ]</v>
      </c>
      <c r="Q733" s="14" cm="1">
        <f t="array" ref="Q733">SUM(_xlfn._xlws.FILTER($H$2:$H$7117,_xlfn.MAP($O$2:$O$7117,_xlfn.LAMBDA(_xlpm.x,_xlpm.x=$O733))))</f>
        <v>1.9880715705765408E-4</v>
      </c>
      <c r="R733" s="14">
        <f>$H733/Q733</f>
        <v>0.25</v>
      </c>
      <c r="S733" s="14" cm="1">
        <f t="array" ref="S733">SUM(_xlfn._xlws.FILTER($H$2:$H$7117,_xlfn.MAP($P$2:$P$7117,_xlfn.LAMBDA(_xlpm.x,_xlpm.x=$P733))))</f>
        <v>1.9880715705765408E-4</v>
      </c>
      <c r="T733" s="14">
        <f>$H733/S733</f>
        <v>0.25</v>
      </c>
      <c r="U733" s="14">
        <f>_xlfn.LET(_xlpm.freq,F733,_xlpm.size,M733+1,_xlpm.F,V733,LOG(1+_xlpm.freq)*LOG(1+_xlpm.size)*_xlpm.F)</f>
        <v>5.260273434363117E-2</v>
      </c>
      <c r="V733" s="14">
        <f>_xlfn.LET(_xlpm.a,T733,_xlpm.b,R733,2*_xlpm.a*_xlpm.b/(_xlpm.a+_xlpm.b))</f>
        <v>0.25</v>
      </c>
      <c r="W733" s="14">
        <f>_xlfn.LET(_xlpm.p,R733,_xlpm.q,T733,LOG(_xlpm.p/_xlpm.q))</f>
        <v>0</v>
      </c>
      <c r="X733" s="2"/>
      <c r="AC733" s="2"/>
      <c r="AH733" s="2"/>
      <c r="AI733" s="2"/>
    </row>
    <row r="734" spans="1:35">
      <c r="A734" s="1" t="str">
        <f>_xlfn.LET(_xlpm.sep," : ",CONCATENATE(O734,_xlpm.sep,P734))</f>
        <v>~yow~ : [jɑ]</v>
      </c>
      <c r="B734" s="1">
        <f>_xlfn.LET(_xlpm.d,$G734,_xlpm.k,_xlfn.CONCAT(LEFT(TRIM(B$1),1),"*"),COUNTIF(_xlpm.d,_xlpm.k))</f>
        <v>0</v>
      </c>
      <c r="C734" s="1">
        <f>_xlfn.LET(_xlpm.d,$G734,_xlpm.k,_xlfn.CONCAT(LEFT(TRIM(C$1),1),"*"),COUNTIF(_xlpm.d,_xlpm.k))</f>
        <v>0</v>
      </c>
      <c r="D734" s="1">
        <f>_xlfn.LET(_xlpm.d,$G734,_xlpm.k,_xlfn.CONCAT(LEFT(TRIM(D$1),1),"*"),COUNTIF(_xlpm.d,_xlpm.k))</f>
        <v>0</v>
      </c>
      <c r="E734" s="1">
        <f>LOG(F734+1,10)</f>
        <v>0.30102999566398114</v>
      </c>
      <c r="F734" s="7">
        <v>1</v>
      </c>
      <c r="G734" s="9" t="s">
        <v>1363</v>
      </c>
      <c r="H734" s="4">
        <f>F734/freq.sum.r6e</f>
        <v>4.9701789264413521E-5</v>
      </c>
      <c r="I734" s="1" t="str">
        <f>_xlfn.LET(_xlpm.sep,":",_xlpm.w,$G734,LEFT(_xlpm.w,FIND(_xlpm.sep,_xlpm.w)-1))</f>
        <v>jɑ</v>
      </c>
      <c r="J734" s="1" t="str">
        <f>_xlfn.LET(_xlpm.sep,":",_xlpm.w,$G734,RIGHT(_xlpm.w,LEN(_xlpm.w)-FIND(_xlpm.sep,_xlpm.w)))</f>
        <v>yow</v>
      </c>
      <c r="K734" s="10">
        <f>_xlfn.LET(_xlpm.w,I734,LEN(_xlpm.w))</f>
        <v>2</v>
      </c>
      <c r="L734" s="10">
        <f>_xlfn.LET(_xlpm.w,J734,LEN(_xlpm.w))</f>
        <v>3</v>
      </c>
      <c r="M734" s="10">
        <f>_xlfn.LET(_xlpm.a,K734,_xlpm.b,L734,MAX(_xlpm.a,_xlpm.b))</f>
        <v>3</v>
      </c>
      <c r="N734" s="10">
        <f>_xlfn.LET(_xlpm.d,(K734,L734),MAX(_xlpm.d)-MIN(_xlpm.d))</f>
        <v>1</v>
      </c>
      <c r="O734" s="1" t="str">
        <f>_xlfn.LET(_xlpm.sep,":",_xlpm.w,$G734,_xlfn.CONCAT("~",RIGHT(_xlpm.w,LEN(_xlpm.w)-FIND(_xlpm.sep,_xlpm.w)),"~"))</f>
        <v>~yow~</v>
      </c>
      <c r="P734" s="1" t="str">
        <f>_xlfn.LET(_xlpm.sep,":",_xlpm.w,$G734,_xlfn.CONCAT("[",LEFT(_xlpm.w,FIND(_xlpm.sep,_xlpm.w)-1),"]"))</f>
        <v>[jɑ]</v>
      </c>
      <c r="Q734" s="14" cm="1">
        <f t="array" ref="Q734">SUM(_xlfn._xlws.FILTER($H$2:$H$7117,_xlfn.MAP($O$2:$O$7117,_xlfn.LAMBDA(_xlpm.x,_xlpm.x=$O734))))</f>
        <v>1.9880715705765408E-4</v>
      </c>
      <c r="R734" s="14">
        <f>$H734/Q734</f>
        <v>0.25</v>
      </c>
      <c r="S734" s="14" cm="1">
        <f t="array" ref="S734">SUM(_xlfn._xlws.FILTER($H$2:$H$7117,_xlfn.MAP($P$2:$P$7117,_xlfn.LAMBDA(_xlpm.x,_xlpm.x=$P734))))</f>
        <v>1.9880715705765408E-4</v>
      </c>
      <c r="T734" s="14">
        <f>$H734/S734</f>
        <v>0.25</v>
      </c>
      <c r="U734" s="14">
        <f>_xlfn.LET(_xlpm.freq,F734,_xlpm.size,M734+1,_xlpm.F,V734,LOG(1+_xlpm.freq)*LOG(1+_xlpm.size)*_xlpm.F)</f>
        <v>5.260273434363117E-2</v>
      </c>
      <c r="V734" s="14">
        <f>_xlfn.LET(_xlpm.a,T734,_xlpm.b,R734,2*_xlpm.a*_xlpm.b/(_xlpm.a+_xlpm.b))</f>
        <v>0.25</v>
      </c>
      <c r="W734" s="14">
        <f>_xlfn.LET(_xlpm.p,R734,_xlpm.q,T734,LOG(_xlpm.p/_xlpm.q))</f>
        <v>0</v>
      </c>
      <c r="X734" s="2"/>
      <c r="AC734" s="2"/>
      <c r="AH734" s="2"/>
      <c r="AI734" s="2"/>
    </row>
    <row r="735" spans="1:35">
      <c r="A735" s="1" t="str">
        <f>_xlfn.LET(_xlpm.sep," : ",CONCATENATE(O735,_xlpm.sep,P735))</f>
        <v>~cah~ : [kæ]</v>
      </c>
      <c r="B735" s="1">
        <f>_xlfn.LET(_xlpm.d,$G735,_xlpm.k,_xlfn.CONCAT(LEFT(TRIM(B$1),1),"*"),COUNTIF(_xlpm.d,_xlpm.k))</f>
        <v>0</v>
      </c>
      <c r="C735" s="1">
        <f>_xlfn.LET(_xlpm.d,$G735,_xlpm.k,_xlfn.CONCAT(LEFT(TRIM(C$1),1),"*"),COUNTIF(_xlpm.d,_xlpm.k))</f>
        <v>0</v>
      </c>
      <c r="D735" s="1">
        <f>_xlfn.LET(_xlpm.d,$G735,_xlpm.k,_xlfn.CONCAT(LEFT(TRIM(D$1),1),"*"),COUNTIF(_xlpm.d,_xlpm.k))</f>
        <v>0</v>
      </c>
      <c r="E735" s="1">
        <f>LOG(F735+1,10)</f>
        <v>0.30102999566398114</v>
      </c>
      <c r="F735" s="7">
        <v>1</v>
      </c>
      <c r="G735" s="9" t="s">
        <v>1365</v>
      </c>
      <c r="H735" s="4">
        <f>F735/freq.sum.r6e</f>
        <v>4.9701789264413521E-5</v>
      </c>
      <c r="I735" s="1" t="str">
        <f>_xlfn.LET(_xlpm.sep,":",_xlpm.w,$G735,LEFT(_xlpm.w,FIND(_xlpm.sep,_xlpm.w)-1))</f>
        <v>kæ</v>
      </c>
      <c r="J735" s="1" t="str">
        <f>_xlfn.LET(_xlpm.sep,":",_xlpm.w,$G735,RIGHT(_xlpm.w,LEN(_xlpm.w)-FIND(_xlpm.sep,_xlpm.w)))</f>
        <v>cah</v>
      </c>
      <c r="K735" s="10">
        <f>_xlfn.LET(_xlpm.w,I735,LEN(_xlpm.w))</f>
        <v>2</v>
      </c>
      <c r="L735" s="10">
        <f>_xlfn.LET(_xlpm.w,J735,LEN(_xlpm.w))</f>
        <v>3</v>
      </c>
      <c r="M735" s="10">
        <f>_xlfn.LET(_xlpm.a,K735,_xlpm.b,L735,MAX(_xlpm.a,_xlpm.b))</f>
        <v>3</v>
      </c>
      <c r="N735" s="10">
        <f>_xlfn.LET(_xlpm.d,(K735,L735),MAX(_xlpm.d)-MIN(_xlpm.d))</f>
        <v>1</v>
      </c>
      <c r="O735" s="1" t="str">
        <f>_xlfn.LET(_xlpm.sep,":",_xlpm.w,$G735,_xlfn.CONCAT("~",RIGHT(_xlpm.w,LEN(_xlpm.w)-FIND(_xlpm.sep,_xlpm.w)),"~"))</f>
        <v>~cah~</v>
      </c>
      <c r="P735" s="1" t="str">
        <f>_xlfn.LET(_xlpm.sep,":",_xlpm.w,$G735,_xlfn.CONCAT("[",LEFT(_xlpm.w,FIND(_xlpm.sep,_xlpm.w)-1),"]"))</f>
        <v>[kæ]</v>
      </c>
      <c r="Q735" s="14" cm="1">
        <f t="array" ref="Q735">SUM(_xlfn._xlws.FILTER($H$2:$H$7117,_xlfn.MAP($O$2:$O$7117,_xlfn.LAMBDA(_xlpm.x,_xlpm.x=$O735))))</f>
        <v>1.4910536779324057E-4</v>
      </c>
      <c r="R735" s="14">
        <f>$H735/Q735</f>
        <v>0.33333333333333331</v>
      </c>
      <c r="S735" s="14" cm="1">
        <f t="array" ref="S735">SUM(_xlfn._xlws.FILTER($H$2:$H$7117,_xlfn.MAP($P$2:$P$7117,_xlfn.LAMBDA(_xlpm.x,_xlpm.x=$P735))))</f>
        <v>1.4910536779324057E-4</v>
      </c>
      <c r="T735" s="14">
        <f>$H735/S735</f>
        <v>0.33333333333333331</v>
      </c>
      <c r="U735" s="14">
        <f>_xlfn.LET(_xlpm.freq,F735,_xlpm.size,M735+1,_xlpm.F,V735,LOG(1+_xlpm.freq)*LOG(1+_xlpm.size)*_xlpm.F)</f>
        <v>7.0136979124841556E-2</v>
      </c>
      <c r="V735" s="14">
        <f>_xlfn.LET(_xlpm.a,T735,_xlpm.b,R735,2*_xlpm.a*_xlpm.b/(_xlpm.a+_xlpm.b))</f>
        <v>0.33333333333333331</v>
      </c>
      <c r="W735" s="14">
        <f>_xlfn.LET(_xlpm.p,R735,_xlpm.q,T735,LOG(_xlpm.p/_xlpm.q))</f>
        <v>0</v>
      </c>
      <c r="X735" s="2"/>
      <c r="AC735" s="2"/>
      <c r="AH735" s="2"/>
      <c r="AI735" s="2"/>
    </row>
    <row r="736" spans="1:35">
      <c r="A736" s="1" t="str">
        <f>_xlfn.LET(_xlpm.sep," : ",CONCATENATE(O736,_xlpm.sep,P736))</f>
        <v>~mou~ : [maʊ]</v>
      </c>
      <c r="B736" s="1">
        <f>_xlfn.LET(_xlpm.d,$G736,_xlpm.k,_xlfn.CONCAT(LEFT(TRIM(B$1),1),"*"),COUNTIF(_xlpm.d,_xlpm.k))</f>
        <v>0</v>
      </c>
      <c r="C736" s="1">
        <f>_xlfn.LET(_xlpm.d,$G736,_xlpm.k,_xlfn.CONCAT(LEFT(TRIM(C$1),1),"*"),COUNTIF(_xlpm.d,_xlpm.k))</f>
        <v>1</v>
      </c>
      <c r="D736" s="1">
        <f>_xlfn.LET(_xlpm.d,$G736,_xlpm.k,_xlfn.CONCAT(LEFT(TRIM(D$1),1),"*"),COUNTIF(_xlpm.d,_xlpm.k))</f>
        <v>0</v>
      </c>
      <c r="E736" s="1">
        <f>LOG(F736+1,10)</f>
        <v>0.30102999566398114</v>
      </c>
      <c r="F736" s="7">
        <v>1</v>
      </c>
      <c r="G736" s="9" t="s">
        <v>2449</v>
      </c>
      <c r="H736" s="4">
        <f>F736/freq.sum.r6e</f>
        <v>4.9701789264413521E-5</v>
      </c>
      <c r="I736" s="4" t="str">
        <f>_xlfn.LET(_xlpm.sep,":",_xlpm.w,$G736,LEFT(_xlpm.w,FIND(_xlpm.sep,_xlpm.w)-1))</f>
        <v>maʊ</v>
      </c>
      <c r="J736" s="4" t="str">
        <f>_xlfn.LET(_xlpm.sep,":",_xlpm.w,$G736,RIGHT(_xlpm.w,LEN(_xlpm.w)-FIND(_xlpm.sep,_xlpm.w)))</f>
        <v>mou</v>
      </c>
      <c r="K736" s="10">
        <f>_xlfn.LET(_xlpm.w,I736,LEN(_xlpm.w))</f>
        <v>3</v>
      </c>
      <c r="L736" s="10">
        <f>_xlfn.LET(_xlpm.w,J736,LEN(_xlpm.w))</f>
        <v>3</v>
      </c>
      <c r="M736" s="10">
        <f>_xlfn.LET(_xlpm.a,K736,_xlpm.b,L736,MAX(_xlpm.a,_xlpm.b))</f>
        <v>3</v>
      </c>
      <c r="N736" s="10">
        <f>_xlfn.LET(_xlpm.d,(K736,L736),MAX(_xlpm.d)-MIN(_xlpm.d))</f>
        <v>0</v>
      </c>
      <c r="O736" s="1" t="str">
        <f>_xlfn.LET(_xlpm.sep,":",_xlpm.w,$G736,_xlfn.CONCAT("~",RIGHT(_xlpm.w,LEN(_xlpm.w)-FIND(_xlpm.sep,_xlpm.w)),"~"))</f>
        <v>~mou~</v>
      </c>
      <c r="P736" s="1" t="str">
        <f>_xlfn.LET(_xlpm.sep,":",_xlpm.w,$G736,_xlfn.CONCAT("[",LEFT(_xlpm.w,FIND(_xlpm.sep,_xlpm.w)-1),"]"))</f>
        <v>[maʊ]</v>
      </c>
      <c r="Q736" s="14" cm="1">
        <f t="array" ref="Q736">SUM(_xlfn._xlws.FILTER($H$2:$H$7109,_xlfn.MAP($O$2:$O$7109,_xlfn.LAMBDA(_xlpm.x,_xlpm.x=$O736))))</f>
        <v>1.4910536779324057E-4</v>
      </c>
      <c r="R736" s="14">
        <f>$H736/Q736</f>
        <v>0.33333333333333331</v>
      </c>
      <c r="S736" s="14" cm="1">
        <f t="array" ref="S736">SUM(_xlfn._xlws.FILTER($H$2:$H$7109,_xlfn.MAP($P$2:$P$7109,_xlfn.LAMBDA(_xlpm.x,_xlpm.x=$P736))))</f>
        <v>1.4910536779324057E-4</v>
      </c>
      <c r="T736" s="14">
        <f>$H736/S736</f>
        <v>0.33333333333333331</v>
      </c>
      <c r="U736" s="14">
        <f>_xlfn.LET(_xlpm.freq,F736,_xlpm.size,M736+1,_xlpm.F,V736,LOG(1+_xlpm.freq)*LOG(1+_xlpm.size)*_xlpm.F)</f>
        <v>7.0136979124841556E-2</v>
      </c>
      <c r="V736" s="14">
        <f>_xlfn.LET(_xlpm.a,T736,_xlpm.b,R736,2*_xlpm.a*_xlpm.b/(_xlpm.a+_xlpm.b))</f>
        <v>0.33333333333333331</v>
      </c>
      <c r="W736" s="14">
        <f>_xlfn.LET(_xlpm.p,R736,_xlpm.q,T736,LOG(_xlpm.p/_xlpm.q))</f>
        <v>0</v>
      </c>
      <c r="X736" s="2"/>
      <c r="AC736" s="2"/>
      <c r="AH736" s="2"/>
      <c r="AI736" s="2"/>
    </row>
    <row r="737" spans="1:35">
      <c r="A737" s="1" t="str">
        <f>_xlfn.LET(_xlpm.sep," : ",CONCATENATE(O737,_xlpm.sep,P737))</f>
        <v>~lso~ : [lsəʊ]</v>
      </c>
      <c r="B737" s="1">
        <f>_xlfn.LET(_xlpm.d,$G737,_xlpm.k,_xlfn.CONCAT(LEFT(TRIM(B$1),1),"*"),COUNTIF(_xlpm.d,_xlpm.k))</f>
        <v>0</v>
      </c>
      <c r="C737" s="1">
        <f>_xlfn.LET(_xlpm.d,$G737,_xlpm.k,_xlfn.CONCAT(LEFT(TRIM(C$1),1),"*"),COUNTIF(_xlpm.d,_xlpm.k))</f>
        <v>0</v>
      </c>
      <c r="D737" s="1">
        <f>_xlfn.LET(_xlpm.d,$G737,_xlpm.k,_xlfn.CONCAT(LEFT(TRIM(D$1),1),"*"),COUNTIF(_xlpm.d,_xlpm.k))</f>
        <v>0</v>
      </c>
      <c r="E737" s="1">
        <f>LOG(F737+1,10)</f>
        <v>0.30102999566398114</v>
      </c>
      <c r="F737" s="7">
        <v>1</v>
      </c>
      <c r="G737" s="9" t="s">
        <v>2182</v>
      </c>
      <c r="H737" s="4">
        <f>F737/freq.sum.r6e</f>
        <v>4.9701789264413521E-5</v>
      </c>
      <c r="I737" s="1" t="str">
        <f>_xlfn.LET(_xlpm.sep,":",_xlpm.w,$G737,LEFT(_xlpm.w,FIND(_xlpm.sep,_xlpm.w)-1))</f>
        <v>lsəʊ</v>
      </c>
      <c r="J737" s="1" t="str">
        <f>_xlfn.LET(_xlpm.sep,":",_xlpm.w,$G737,RIGHT(_xlpm.w,LEN(_xlpm.w)-FIND(_xlpm.sep,_xlpm.w)))</f>
        <v>lso</v>
      </c>
      <c r="K737" s="10">
        <f>_xlfn.LET(_xlpm.w,I737,LEN(_xlpm.w))</f>
        <v>4</v>
      </c>
      <c r="L737" s="10">
        <f>_xlfn.LET(_xlpm.w,J737,LEN(_xlpm.w))</f>
        <v>3</v>
      </c>
      <c r="M737" s="10">
        <f>_xlfn.LET(_xlpm.a,K737,_xlpm.b,L737,MAX(_xlpm.a,_xlpm.b))</f>
        <v>4</v>
      </c>
      <c r="N737" s="10">
        <f>_xlfn.LET(_xlpm.d,(K737,L737),MAX(_xlpm.d)-MIN(_xlpm.d))</f>
        <v>1</v>
      </c>
      <c r="O737" s="1" t="str">
        <f>_xlfn.LET(_xlpm.sep,":",_xlpm.w,$G737,_xlfn.CONCAT("~",RIGHT(_xlpm.w,LEN(_xlpm.w)-FIND(_xlpm.sep,_xlpm.w)),"~"))</f>
        <v>~lso~</v>
      </c>
      <c r="P737" s="1" t="str">
        <f>_xlfn.LET(_xlpm.sep,":",_xlpm.w,$G737,_xlfn.CONCAT("[",LEFT(_xlpm.w,FIND(_xlpm.sep,_xlpm.w)-1),"]"))</f>
        <v>[lsəʊ]</v>
      </c>
      <c r="Q737" s="14" cm="1">
        <f t="array" ref="Q737">SUM(_xlfn._xlws.FILTER($H$2:$H$7117,_xlfn.MAP($O$2:$O$7117,_xlfn.LAMBDA(_xlpm.x,_xlpm.x=$O737))))</f>
        <v>1.4910536779324057E-4</v>
      </c>
      <c r="R737" s="14">
        <f>$H737/Q737</f>
        <v>0.33333333333333331</v>
      </c>
      <c r="S737" s="14" cm="1">
        <f t="array" ref="S737">SUM(_xlfn._xlws.FILTER($H$2:$H$7117,_xlfn.MAP($P$2:$P$7117,_xlfn.LAMBDA(_xlpm.x,_xlpm.x=$P737))))</f>
        <v>1.4910536779324057E-4</v>
      </c>
      <c r="T737" s="14">
        <f>$H737/S737</f>
        <v>0.33333333333333331</v>
      </c>
      <c r="U737" s="14">
        <f>_xlfn.LET(_xlpm.freq,F737,_xlpm.size,M737+1,_xlpm.F,V737,LOG(1+_xlpm.freq)*LOG(1+_xlpm.size)*_xlpm.F)</f>
        <v>7.8082289176303263E-2</v>
      </c>
      <c r="V737" s="14">
        <f>_xlfn.LET(_xlpm.a,T737,_xlpm.b,R737,2*_xlpm.a*_xlpm.b/(_xlpm.a+_xlpm.b))</f>
        <v>0.33333333333333331</v>
      </c>
      <c r="W737" s="14">
        <f>_xlfn.LET(_xlpm.p,R737,_xlpm.q,T737,LOG(_xlpm.p/_xlpm.q))</f>
        <v>0</v>
      </c>
      <c r="X737" s="2"/>
      <c r="AC737" s="2"/>
      <c r="AH737" s="2"/>
      <c r="AI737" s="2"/>
    </row>
    <row r="738" spans="1:35">
      <c r="A738" s="1" t="str">
        <f>_xlfn.LET(_xlpm.sep," : ",CONCATENATE(O738,_xlpm.sep,P738))</f>
        <v>~rbo~ : [ɹbəʊ]</v>
      </c>
      <c r="B738" s="1">
        <f>_xlfn.LET(_xlpm.d,$G738,_xlpm.k,_xlfn.CONCAT(LEFT(TRIM(B$1),1),"*"),COUNTIF(_xlpm.d,_xlpm.k))</f>
        <v>1</v>
      </c>
      <c r="C738" s="1">
        <f>_xlfn.LET(_xlpm.d,$G738,_xlpm.k,_xlfn.CONCAT(LEFT(TRIM(C$1),1),"*"),COUNTIF(_xlpm.d,_xlpm.k))</f>
        <v>0</v>
      </c>
      <c r="D738" s="1">
        <f>_xlfn.LET(_xlpm.d,$G738,_xlpm.k,_xlfn.CONCAT(LEFT(TRIM(D$1),1),"*"),COUNTIF(_xlpm.d,_xlpm.k))</f>
        <v>0</v>
      </c>
      <c r="E738" s="1">
        <f>LOG(F738+1,10)</f>
        <v>0.30102999566398114</v>
      </c>
      <c r="F738" s="7">
        <v>1</v>
      </c>
      <c r="G738" s="9" t="s">
        <v>5703</v>
      </c>
      <c r="H738" s="4">
        <f>F738/freq.sum.r6e</f>
        <v>4.9701789264413521E-5</v>
      </c>
      <c r="I738" s="1" t="str">
        <f>_xlfn.LET(_xlpm.sep,":",_xlpm.w,$G738,LEFT(_xlpm.w,FIND(_xlpm.sep,_xlpm.w)-1))</f>
        <v>ɹbəʊ</v>
      </c>
      <c r="J738" s="1" t="str">
        <f>_xlfn.LET(_xlpm.sep,":",_xlpm.w,$G738,RIGHT(_xlpm.w,LEN(_xlpm.w)-FIND(_xlpm.sep,_xlpm.w)))</f>
        <v>rbo</v>
      </c>
      <c r="K738" s="10">
        <f>_xlfn.LET(_xlpm.w,I738,LEN(_xlpm.w))</f>
        <v>4</v>
      </c>
      <c r="L738" s="10">
        <f>_xlfn.LET(_xlpm.w,J738,LEN(_xlpm.w))</f>
        <v>3</v>
      </c>
      <c r="M738" s="10">
        <f>_xlfn.LET(_xlpm.a,K738,_xlpm.b,L738,MAX(_xlpm.a,_xlpm.b))</f>
        <v>4</v>
      </c>
      <c r="N738" s="10">
        <f>_xlfn.LET(_xlpm.d,(K738,L738),MAX(_xlpm.d)-MIN(_xlpm.d))</f>
        <v>1</v>
      </c>
      <c r="O738" s="1" t="str">
        <f>_xlfn.LET(_xlpm.sep,":",_xlpm.w,$G738,_xlfn.CONCAT("~",RIGHT(_xlpm.w,LEN(_xlpm.w)-FIND(_xlpm.sep,_xlpm.w)),"~"))</f>
        <v>~rbo~</v>
      </c>
      <c r="P738" s="1" t="str">
        <f>_xlfn.LET(_xlpm.sep,":",_xlpm.w,$G738,_xlfn.CONCAT("[",LEFT(_xlpm.w,FIND(_xlpm.sep,_xlpm.w)-1),"]"))</f>
        <v>[ɹbəʊ]</v>
      </c>
      <c r="Q738" s="14" cm="1">
        <f t="array" ref="Q738">SUM(_xlfn._xlws.FILTER($H$2:$H$7117,_xlfn.MAP($O$2:$O$7117,_xlfn.LAMBDA(_xlpm.x,_xlpm.x=$O738))))</f>
        <v>1.4910536779324057E-4</v>
      </c>
      <c r="R738" s="14">
        <f>$H738/Q738</f>
        <v>0.33333333333333331</v>
      </c>
      <c r="S738" s="14" cm="1">
        <f t="array" ref="S738">SUM(_xlfn._xlws.FILTER($H$2:$H$7117,_xlfn.MAP($P$2:$P$7117,_xlfn.LAMBDA(_xlpm.x,_xlpm.x=$P738))))</f>
        <v>1.4910536779324057E-4</v>
      </c>
      <c r="T738" s="14">
        <f>$H738/S738</f>
        <v>0.33333333333333331</v>
      </c>
      <c r="U738" s="14">
        <f>_xlfn.LET(_xlpm.freq,F738,_xlpm.size,M738+1,_xlpm.F,V738,LOG(1+_xlpm.freq)*LOG(1+_xlpm.size)*_xlpm.F)</f>
        <v>7.8082289176303263E-2</v>
      </c>
      <c r="V738" s="14">
        <f>_xlfn.LET(_xlpm.a,T738,_xlpm.b,R738,2*_xlpm.a*_xlpm.b/(_xlpm.a+_xlpm.b))</f>
        <v>0.33333333333333331</v>
      </c>
      <c r="W738" s="14">
        <f>_xlfn.LET(_xlpm.p,R738,_xlpm.q,T738,LOG(_xlpm.p/_xlpm.q))</f>
        <v>0</v>
      </c>
      <c r="X738" s="2"/>
      <c r="AC738" s="2"/>
      <c r="AH738" s="2"/>
      <c r="AI738" s="2"/>
    </row>
    <row r="739" spans="1:35">
      <c r="A739" s="1" t="str">
        <f>_xlfn.LET(_xlpm.sep," : ",CONCATENATE(O739,_xlpm.sep,P739))</f>
        <v>~tro~ : [tɹɑ]</v>
      </c>
      <c r="B739" s="1">
        <f>_xlfn.LET(_xlpm.d,$G739,_xlpm.k,_xlfn.CONCAT(LEFT(TRIM(B$1),1),"*"),COUNTIF(_xlpm.d,_xlpm.k))</f>
        <v>0</v>
      </c>
      <c r="C739" s="1">
        <f>_xlfn.LET(_xlpm.d,$G739,_xlpm.k,_xlfn.CONCAT(LEFT(TRIM(C$1),1),"*"),COUNTIF(_xlpm.d,_xlpm.k))</f>
        <v>0</v>
      </c>
      <c r="D739" s="1">
        <f>_xlfn.LET(_xlpm.d,$G739,_xlpm.k,_xlfn.CONCAT(LEFT(TRIM(D$1),1),"*"),COUNTIF(_xlpm.d,_xlpm.k))</f>
        <v>0</v>
      </c>
      <c r="E739" s="1">
        <f>LOG(F739+1,10)</f>
        <v>0.30102999566398114</v>
      </c>
      <c r="F739" s="7">
        <v>1</v>
      </c>
      <c r="G739" s="9" t="s">
        <v>5047</v>
      </c>
      <c r="H739" s="4">
        <f>F739/freq.sum.r6e</f>
        <v>4.9701789264413521E-5</v>
      </c>
      <c r="I739" s="1" t="str">
        <f>_xlfn.LET(_xlpm.sep,":",_xlpm.w,$G739,LEFT(_xlpm.w,FIND(_xlpm.sep,_xlpm.w)-1))</f>
        <v>tɹɑ</v>
      </c>
      <c r="J739" s="1" t="str">
        <f>_xlfn.LET(_xlpm.sep,":",_xlpm.w,$G739,RIGHT(_xlpm.w,LEN(_xlpm.w)-FIND(_xlpm.sep,_xlpm.w)))</f>
        <v>tro</v>
      </c>
      <c r="K739" s="10">
        <f>_xlfn.LET(_xlpm.w,I739,LEN(_xlpm.w))</f>
        <v>3</v>
      </c>
      <c r="L739" s="10">
        <f>_xlfn.LET(_xlpm.w,J739,LEN(_xlpm.w))</f>
        <v>3</v>
      </c>
      <c r="M739" s="10">
        <f>_xlfn.LET(_xlpm.a,K739,_xlpm.b,L739,MAX(_xlpm.a,_xlpm.b))</f>
        <v>3</v>
      </c>
      <c r="N739" s="10">
        <f>_xlfn.LET(_xlpm.d,(K739,L739),MAX(_xlpm.d)-MIN(_xlpm.d))</f>
        <v>0</v>
      </c>
      <c r="O739" s="1" t="str">
        <f>_xlfn.LET(_xlpm.sep,":",_xlpm.w,$G739,_xlfn.CONCAT("~",RIGHT(_xlpm.w,LEN(_xlpm.w)-FIND(_xlpm.sep,_xlpm.w)),"~"))</f>
        <v>~tro~</v>
      </c>
      <c r="P739" s="1" t="str">
        <f>_xlfn.LET(_xlpm.sep,":",_xlpm.w,$G739,_xlfn.CONCAT("[",LEFT(_xlpm.w,FIND(_xlpm.sep,_xlpm.w)-1),"]"))</f>
        <v>[tɹɑ]</v>
      </c>
      <c r="Q739" s="14" cm="1">
        <f t="array" ref="Q739">SUM(_xlfn._xlws.FILTER($H$2:$H$7117,_xlfn.MAP($O$2:$O$7117,_xlfn.LAMBDA(_xlpm.x,_xlpm.x=$O739))))</f>
        <v>9.9403578528827041E-5</v>
      </c>
      <c r="R739" s="14">
        <f>$H739/Q739</f>
        <v>0.5</v>
      </c>
      <c r="S739" s="14" cm="1">
        <f t="array" ref="S739">SUM(_xlfn._xlws.FILTER($H$2:$H$7117,_xlfn.MAP($P$2:$P$7117,_xlfn.LAMBDA(_xlpm.x,_xlpm.x=$P739))))</f>
        <v>9.9403578528827041E-5</v>
      </c>
      <c r="T739" s="14">
        <f>$H739/S739</f>
        <v>0.5</v>
      </c>
      <c r="U739" s="14">
        <f>_xlfn.LET(_xlpm.freq,F739,_xlpm.size,M739+1,_xlpm.F,V739,LOG(1+_xlpm.freq)*LOG(1+_xlpm.size)*_xlpm.F)</f>
        <v>0.10520546868726234</v>
      </c>
      <c r="V739" s="14">
        <f>_xlfn.LET(_xlpm.a,T739,_xlpm.b,R739,2*_xlpm.a*_xlpm.b/(_xlpm.a+_xlpm.b))</f>
        <v>0.5</v>
      </c>
      <c r="W739" s="14">
        <f>_xlfn.LET(_xlpm.p,R739,_xlpm.q,T739,LOG(_xlpm.p/_xlpm.q))</f>
        <v>0</v>
      </c>
      <c r="X739" s="2"/>
      <c r="AC739" s="2"/>
      <c r="AH739" s="2"/>
      <c r="AI739" s="2"/>
    </row>
    <row r="740" spans="1:35">
      <c r="A740" s="1" t="str">
        <f>_xlfn.LET(_xlpm.sep," : ",CONCATENATE(O740,_xlpm.sep,P740))</f>
        <v>~zaw~ : [ɹtsɑ]</v>
      </c>
      <c r="B740" s="1">
        <f>_xlfn.LET(_xlpm.d,$G740,_xlpm.k,_xlfn.CONCAT(LEFT(TRIM(B$1),1),"*"),COUNTIF(_xlpm.d,_xlpm.k))</f>
        <v>1</v>
      </c>
      <c r="C740" s="1">
        <f>_xlfn.LET(_xlpm.d,$G740,_xlpm.k,_xlfn.CONCAT(LEFT(TRIM(C$1),1),"*"),COUNTIF(_xlpm.d,_xlpm.k))</f>
        <v>0</v>
      </c>
      <c r="D740" s="1">
        <f>_xlfn.LET(_xlpm.d,$G740,_xlpm.k,_xlfn.CONCAT(LEFT(TRIM(D$1),1),"*"),COUNTIF(_xlpm.d,_xlpm.k))</f>
        <v>0</v>
      </c>
      <c r="E740" s="1">
        <f>LOG(F740+1,10)</f>
        <v>0.30102999566398114</v>
      </c>
      <c r="F740" s="7">
        <v>1</v>
      </c>
      <c r="G740" s="9" t="s">
        <v>6327</v>
      </c>
      <c r="H740" s="4">
        <f>F740/freq.sum.r6e</f>
        <v>4.9701789264413521E-5</v>
      </c>
      <c r="I740" s="1" t="str">
        <f>_xlfn.LET(_xlpm.sep,":",_xlpm.w,$G740,LEFT(_xlpm.w,FIND(_xlpm.sep,_xlpm.w)-1))</f>
        <v>ɹtsɑ</v>
      </c>
      <c r="J740" s="1" t="str">
        <f>_xlfn.LET(_xlpm.sep,":",_xlpm.w,$G740,RIGHT(_xlpm.w,LEN(_xlpm.w)-FIND(_xlpm.sep,_xlpm.w)))</f>
        <v>zaw</v>
      </c>
      <c r="K740" s="10">
        <f>_xlfn.LET(_xlpm.w,I740,LEN(_xlpm.w))</f>
        <v>4</v>
      </c>
      <c r="L740" s="10">
        <f>_xlfn.LET(_xlpm.w,J740,LEN(_xlpm.w))</f>
        <v>3</v>
      </c>
      <c r="M740" s="10">
        <f>_xlfn.LET(_xlpm.a,K740,_xlpm.b,L740,MAX(_xlpm.a,_xlpm.b))</f>
        <v>4</v>
      </c>
      <c r="N740" s="10">
        <f>_xlfn.LET(_xlpm.d,(K740,L740),MAX(_xlpm.d)-MIN(_xlpm.d))</f>
        <v>1</v>
      </c>
      <c r="O740" s="1" t="str">
        <f>_xlfn.LET(_xlpm.sep,":",_xlpm.w,$G740,_xlfn.CONCAT("~",RIGHT(_xlpm.w,LEN(_xlpm.w)-FIND(_xlpm.sep,_xlpm.w)),"~"))</f>
        <v>~zaw~</v>
      </c>
      <c r="P740" s="1" t="str">
        <f>_xlfn.LET(_xlpm.sep,":",_xlpm.w,$G740,_xlfn.CONCAT("[",LEFT(_xlpm.w,FIND(_xlpm.sep,_xlpm.w)-1),"]"))</f>
        <v>[ɹtsɑ]</v>
      </c>
      <c r="Q740" s="14" cm="1">
        <f t="array" ref="Q740">SUM(_xlfn._xlws.FILTER($H$2:$H$7111,_xlfn.MAP($O$2:$O$7111,_xlfn.LAMBDA(_xlpm.x,_xlpm.x=$O740))))</f>
        <v>9.9403578528827041E-5</v>
      </c>
      <c r="R740" s="14">
        <f>$H740/Q740</f>
        <v>0.5</v>
      </c>
      <c r="S740" s="14" cm="1">
        <f t="array" ref="S740">SUM(_xlfn._xlws.FILTER($H$2:$H$7111,_xlfn.MAP($P$2:$P$7111,_xlfn.LAMBDA(_xlpm.x,_xlpm.x=$P740))))</f>
        <v>9.9403578528827041E-5</v>
      </c>
      <c r="T740" s="14">
        <f>$H740/S740</f>
        <v>0.5</v>
      </c>
      <c r="U740" s="14">
        <f>_xlfn.LET(_xlpm.freq,F740,_xlpm.size,M740+1,_xlpm.F,V740,LOG(1+_xlpm.freq)*LOG(1+_xlpm.size)*_xlpm.F)</f>
        <v>0.1171234337644549</v>
      </c>
      <c r="V740" s="14">
        <f>_xlfn.LET(_xlpm.a,T740,_xlpm.b,R740,2*_xlpm.a*_xlpm.b/(_xlpm.a+_xlpm.b))</f>
        <v>0.5</v>
      </c>
      <c r="W740" s="14">
        <f>_xlfn.LET(_xlpm.p,R740,_xlpm.q,T740,LOG(_xlpm.p/_xlpm.q))</f>
        <v>0</v>
      </c>
      <c r="X740" s="2"/>
      <c r="AC740" s="2"/>
      <c r="AH740" s="2"/>
      <c r="AI740" s="2"/>
    </row>
    <row r="741" spans="1:35">
      <c r="A741" s="1" t="str">
        <f>_xlfn.LET(_xlpm.sep," : ",CONCATENATE(O741,_xlpm.sep,P741))</f>
        <v>~bru~ : [bɹu]</v>
      </c>
      <c r="B741" s="1">
        <f>_xlfn.LET(_xlpm.d,$G741,_xlpm.k,_xlfn.CONCAT(LEFT(TRIM(B$1),1),"*"),COUNTIF(_xlpm.d,_xlpm.k))</f>
        <v>0</v>
      </c>
      <c r="C741" s="1">
        <f>_xlfn.LET(_xlpm.d,$G741,_xlpm.k,_xlfn.CONCAT(LEFT(TRIM(C$1),1),"*"),COUNTIF(_xlpm.d,_xlpm.k))</f>
        <v>0</v>
      </c>
      <c r="D741" s="1">
        <f>_xlfn.LET(_xlpm.d,$G741,_xlpm.k,_xlfn.CONCAT(LEFT(TRIM(D$1),1),"*"),COUNTIF(_xlpm.d,_xlpm.k))</f>
        <v>0</v>
      </c>
      <c r="E741" s="1">
        <f>LOG(F741+1,10)</f>
        <v>0.90308998699194343</v>
      </c>
      <c r="F741" s="7">
        <v>7</v>
      </c>
      <c r="G741" s="9" t="s">
        <v>384</v>
      </c>
      <c r="H741" s="4">
        <f>F741/freq.sum.r6e</f>
        <v>3.4791252485089465E-4</v>
      </c>
      <c r="I741" s="1" t="str">
        <f>_xlfn.LET(_xlpm.sep,":",_xlpm.w,$G741,LEFT(_xlpm.w,FIND(_xlpm.sep,_xlpm.w)-1))</f>
        <v>bɹu</v>
      </c>
      <c r="J741" s="1" t="str">
        <f>_xlfn.LET(_xlpm.sep,":",_xlpm.w,$G741,RIGHT(_xlpm.w,LEN(_xlpm.w)-FIND(_xlpm.sep,_xlpm.w)))</f>
        <v>bru</v>
      </c>
      <c r="K741" s="10">
        <f>_xlfn.LET(_xlpm.w,I741,LEN(_xlpm.w))</f>
        <v>3</v>
      </c>
      <c r="L741" s="10">
        <f>_xlfn.LET(_xlpm.w,J741,LEN(_xlpm.w))</f>
        <v>3</v>
      </c>
      <c r="M741" s="10">
        <f>_xlfn.LET(_xlpm.a,K741,_xlpm.b,L741,MAX(_xlpm.a,_xlpm.b))</f>
        <v>3</v>
      </c>
      <c r="N741" s="10">
        <f>_xlfn.LET(_xlpm.d,(K741,L741),MAX(_xlpm.d)-MIN(_xlpm.d))</f>
        <v>0</v>
      </c>
      <c r="O741" s="1" t="str">
        <f>_xlfn.LET(_xlpm.sep,":",_xlpm.w,$G741,_xlfn.CONCAT("~",RIGHT(_xlpm.w,LEN(_xlpm.w)-FIND(_xlpm.sep,_xlpm.w)),"~"))</f>
        <v>~bru~</v>
      </c>
      <c r="P741" s="1" t="str">
        <f>_xlfn.LET(_xlpm.sep,":",_xlpm.w,$G741,_xlfn.CONCAT("[",LEFT(_xlpm.w,FIND(_xlpm.sep,_xlpm.w)-1),"]"))</f>
        <v>[bɹu]</v>
      </c>
      <c r="Q741" s="14" cm="1">
        <f t="array" ref="Q741">SUM(_xlfn._xlws.FILTER($H$2:$H$7117,_xlfn.MAP($O$2:$O$7117,_xlfn.LAMBDA(_xlpm.x,_xlpm.x=$O741))))</f>
        <v>4.4731610337972168E-4</v>
      </c>
      <c r="R741" s="14">
        <f>$H741/Q741</f>
        <v>0.77777777777777779</v>
      </c>
      <c r="S741" s="14" cm="1">
        <f t="array" ref="S741">SUM(_xlfn._xlws.FILTER($H$2:$H$7117,_xlfn.MAP($P$2:$P$7117,_xlfn.LAMBDA(_xlpm.x,_xlpm.x=$P741))))</f>
        <v>4.4731610337972168E-4</v>
      </c>
      <c r="T741" s="14">
        <f>$H741/S741</f>
        <v>0.77777777777777779</v>
      </c>
      <c r="U741" s="14">
        <f>_xlfn.LET(_xlpm.freq,F741,_xlpm.size,M741+1,_xlpm.F,V741,LOG(1+_xlpm.freq)*LOG(1+_xlpm.size)*_xlpm.F)</f>
        <v>0.49095885387389088</v>
      </c>
      <c r="V741" s="14">
        <f>_xlfn.LET(_xlpm.a,T741,_xlpm.b,R741,2*_xlpm.a*_xlpm.b/(_xlpm.a+_xlpm.b))</f>
        <v>0.77777777777777779</v>
      </c>
      <c r="W741" s="14">
        <f>_xlfn.LET(_xlpm.p,R741,_xlpm.q,T741,LOG(_xlpm.p/_xlpm.q))</f>
        <v>0</v>
      </c>
      <c r="X741" s="2"/>
      <c r="AC741" s="2"/>
      <c r="AH741" s="2"/>
      <c r="AI741" s="2"/>
    </row>
    <row r="742" spans="1:35">
      <c r="A742" s="1" t="str">
        <f>_xlfn.LET(_xlpm.sep," : ",CONCATENATE(O742,_xlpm.sep,P742))</f>
        <v>~coi~ : [kɔɪ]</v>
      </c>
      <c r="B742" s="1">
        <f>_xlfn.LET(_xlpm.d,$G742,_xlpm.k,_xlfn.CONCAT(LEFT(TRIM(B$1),1),"*"),COUNTIF(_xlpm.d,_xlpm.k))</f>
        <v>0</v>
      </c>
      <c r="C742" s="1">
        <f>_xlfn.LET(_xlpm.d,$G742,_xlpm.k,_xlfn.CONCAT(LEFT(TRIM(C$1),1),"*"),COUNTIF(_xlpm.d,_xlpm.k))</f>
        <v>0</v>
      </c>
      <c r="D742" s="1">
        <f>_xlfn.LET(_xlpm.d,$G742,_xlpm.k,_xlfn.CONCAT(LEFT(TRIM(D$1),1),"*"),COUNTIF(_xlpm.d,_xlpm.k))</f>
        <v>0</v>
      </c>
      <c r="E742" s="1">
        <f>LOG(F742+1,10)</f>
        <v>0.30102999566398114</v>
      </c>
      <c r="F742" s="7">
        <v>1</v>
      </c>
      <c r="G742" s="9" t="s">
        <v>1935</v>
      </c>
      <c r="H742" s="4">
        <f>F742/freq.sum.r6e</f>
        <v>4.9701789264413521E-5</v>
      </c>
      <c r="I742" s="1" t="str">
        <f>_xlfn.LET(_xlpm.sep,":",_xlpm.w,$G742,LEFT(_xlpm.w,FIND(_xlpm.sep,_xlpm.w)-1))</f>
        <v>kɔɪ</v>
      </c>
      <c r="J742" s="1" t="str">
        <f>_xlfn.LET(_xlpm.sep,":",_xlpm.w,$G742,RIGHT(_xlpm.w,LEN(_xlpm.w)-FIND(_xlpm.sep,_xlpm.w)))</f>
        <v>coi</v>
      </c>
      <c r="K742" s="10">
        <f>_xlfn.LET(_xlpm.w,I742,LEN(_xlpm.w))</f>
        <v>3</v>
      </c>
      <c r="L742" s="10">
        <f>_xlfn.LET(_xlpm.w,J742,LEN(_xlpm.w))</f>
        <v>3</v>
      </c>
      <c r="M742" s="10">
        <f>_xlfn.LET(_xlpm.a,K742,_xlpm.b,L742,MAX(_xlpm.a,_xlpm.b))</f>
        <v>3</v>
      </c>
      <c r="N742" s="10">
        <f>_xlfn.LET(_xlpm.d,(K742,L742),MAX(_xlpm.d)-MIN(_xlpm.d))</f>
        <v>0</v>
      </c>
      <c r="O742" s="1" t="str">
        <f>_xlfn.LET(_xlpm.sep,":",_xlpm.w,$G742,_xlfn.CONCAT("~",RIGHT(_xlpm.w,LEN(_xlpm.w)-FIND(_xlpm.sep,_xlpm.w)),"~"))</f>
        <v>~coi~</v>
      </c>
      <c r="P742" s="1" t="str">
        <f>_xlfn.LET(_xlpm.sep,":",_xlpm.w,$G742,_xlfn.CONCAT("[",LEFT(_xlpm.w,FIND(_xlpm.sep,_xlpm.w)-1),"]"))</f>
        <v>[kɔɪ]</v>
      </c>
      <c r="Q742" s="14" cm="1">
        <f t="array" ref="Q742">SUM(_xlfn._xlws.FILTER($H$2:$H$7111,_xlfn.MAP($O$2:$O$7111,_xlfn.LAMBDA(_xlpm.x,_xlpm.x=$O742))))</f>
        <v>4.9701789264413521E-5</v>
      </c>
      <c r="R742" s="14">
        <f>$H742/Q742</f>
        <v>1</v>
      </c>
      <c r="S742" s="14" cm="1">
        <f t="array" ref="S742">SUM(_xlfn._xlws.FILTER($H$2:$H$7111,_xlfn.MAP($P$2:$P$7111,_xlfn.LAMBDA(_xlpm.x,_xlpm.x=$P742))))</f>
        <v>4.9701789264413521E-5</v>
      </c>
      <c r="T742" s="14">
        <f>$H742/S742</f>
        <v>1</v>
      </c>
      <c r="U742" s="14">
        <f>_xlfn.LET(_xlpm.freq,F742,_xlpm.size,M742+1,_xlpm.F,V742,LOG(1+_xlpm.freq)*LOG(1+_xlpm.size)*_xlpm.F)</f>
        <v>0.21041093737452468</v>
      </c>
      <c r="V742" s="14">
        <f>_xlfn.LET(_xlpm.a,T742,_xlpm.b,R742,2*_xlpm.a*_xlpm.b/(_xlpm.a+_xlpm.b))</f>
        <v>1</v>
      </c>
      <c r="W742" s="14">
        <f>_xlfn.LET(_xlpm.p,R742,_xlpm.q,T742,LOG(_xlpm.p/_xlpm.q))</f>
        <v>0</v>
      </c>
      <c r="X742" s="2"/>
      <c r="AC742" s="2"/>
      <c r="AH742" s="2"/>
      <c r="AI742" s="2"/>
    </row>
    <row r="743" spans="1:35">
      <c r="A743" s="1" t="str">
        <f>_xlfn.LET(_xlpm.sep," : ",CONCATENATE(O743,_xlpm.sep,P743))</f>
        <v>~loy~ : [lɔɪ]</v>
      </c>
      <c r="B743" s="1">
        <f>_xlfn.LET(_xlpm.d,$G743,_xlpm.k,_xlfn.CONCAT(LEFT(TRIM(B$1),1),"*"),COUNTIF(_xlpm.d,_xlpm.k))</f>
        <v>0</v>
      </c>
      <c r="C743" s="1">
        <f>_xlfn.LET(_xlpm.d,$G743,_xlpm.k,_xlfn.CONCAT(LEFT(TRIM(C$1),1),"*"),COUNTIF(_xlpm.d,_xlpm.k))</f>
        <v>0</v>
      </c>
      <c r="D743" s="1">
        <f>_xlfn.LET(_xlpm.d,$G743,_xlpm.k,_xlfn.CONCAT(LEFT(TRIM(D$1),1),"*"),COUNTIF(_xlpm.d,_xlpm.k))</f>
        <v>0</v>
      </c>
      <c r="E743" s="1">
        <f>LOG(F743+1,10)</f>
        <v>0.30102999566398114</v>
      </c>
      <c r="F743" s="7">
        <v>1</v>
      </c>
      <c r="G743" s="9" t="s">
        <v>2421</v>
      </c>
      <c r="H743" s="4">
        <f>F743/freq.sum.r6e</f>
        <v>4.9701789264413521E-5</v>
      </c>
      <c r="I743" s="1" t="str">
        <f>_xlfn.LET(_xlpm.sep,":",_xlpm.w,$G743,LEFT(_xlpm.w,FIND(_xlpm.sep,_xlpm.w)-1))</f>
        <v>lɔɪ</v>
      </c>
      <c r="J743" s="1" t="str">
        <f>_xlfn.LET(_xlpm.sep,":",_xlpm.w,$G743,RIGHT(_xlpm.w,LEN(_xlpm.w)-FIND(_xlpm.sep,_xlpm.w)))</f>
        <v>loy</v>
      </c>
      <c r="K743" s="10">
        <f>_xlfn.LET(_xlpm.w,I743,LEN(_xlpm.w))</f>
        <v>3</v>
      </c>
      <c r="L743" s="10">
        <f>_xlfn.LET(_xlpm.w,J743,LEN(_xlpm.w))</f>
        <v>3</v>
      </c>
      <c r="M743" s="10">
        <f>_xlfn.LET(_xlpm.a,K743,_xlpm.b,L743,MAX(_xlpm.a,_xlpm.b))</f>
        <v>3</v>
      </c>
      <c r="N743" s="10">
        <f>_xlfn.LET(_xlpm.d,(K743,L743),MAX(_xlpm.d)-MIN(_xlpm.d))</f>
        <v>0</v>
      </c>
      <c r="O743" s="1" t="str">
        <f>_xlfn.LET(_xlpm.sep,":",_xlpm.w,$G743,_xlfn.CONCAT("~",RIGHT(_xlpm.w,LEN(_xlpm.w)-FIND(_xlpm.sep,_xlpm.w)),"~"))</f>
        <v>~loy~</v>
      </c>
      <c r="P743" s="1" t="str">
        <f>_xlfn.LET(_xlpm.sep,":",_xlpm.w,$G743,_xlfn.CONCAT("[",LEFT(_xlpm.w,FIND(_xlpm.sep,_xlpm.w)-1),"]"))</f>
        <v>[lɔɪ]</v>
      </c>
      <c r="Q743" s="14" cm="1">
        <f t="array" ref="Q743">SUM(_xlfn._xlws.FILTER($H$2:$H$7117,_xlfn.MAP($O$2:$O$7117,_xlfn.LAMBDA(_xlpm.x,_xlpm.x=$O743))))</f>
        <v>4.9701789264413521E-5</v>
      </c>
      <c r="R743" s="14">
        <f>$H743/Q743</f>
        <v>1</v>
      </c>
      <c r="S743" s="14" cm="1">
        <f t="array" ref="S743">SUM(_xlfn._xlws.FILTER($H$2:$H$7117,_xlfn.MAP($P$2:$P$7117,_xlfn.LAMBDA(_xlpm.x,_xlpm.x=$P743))))</f>
        <v>4.9701789264413521E-5</v>
      </c>
      <c r="T743" s="14">
        <f>$H743/S743</f>
        <v>1</v>
      </c>
      <c r="U743" s="14">
        <f>_xlfn.LET(_xlpm.freq,F743,_xlpm.size,M743+1,_xlpm.F,V743,LOG(1+_xlpm.freq)*LOG(1+_xlpm.size)*_xlpm.F)</f>
        <v>0.21041093737452468</v>
      </c>
      <c r="V743" s="14">
        <f>_xlfn.LET(_xlpm.a,T743,_xlpm.b,R743,2*_xlpm.a*_xlpm.b/(_xlpm.a+_xlpm.b))</f>
        <v>1</v>
      </c>
      <c r="W743" s="14">
        <f>_xlfn.LET(_xlpm.p,R743,_xlpm.q,T743,LOG(_xlpm.p/_xlpm.q))</f>
        <v>0</v>
      </c>
      <c r="X743" s="2"/>
      <c r="AC743" s="2"/>
      <c r="AH743" s="2"/>
      <c r="AI743" s="2"/>
    </row>
    <row r="744" spans="1:35">
      <c r="A744" s="1" t="str">
        <f>_xlfn.LET(_xlpm.sep," : ",CONCATENATE(O744,_xlpm.sep,P744))</f>
        <v>~soi~ : [sɔɪ]</v>
      </c>
      <c r="B744" s="1">
        <f>_xlfn.LET(_xlpm.d,$G744,_xlpm.k,_xlfn.CONCAT(LEFT(TRIM(B$1),1),"*"),COUNTIF(_xlpm.d,_xlpm.k))</f>
        <v>0</v>
      </c>
      <c r="C744" s="1">
        <f>_xlfn.LET(_xlpm.d,$G744,_xlpm.k,_xlfn.CONCAT(LEFT(TRIM(C$1),1),"*"),COUNTIF(_xlpm.d,_xlpm.k))</f>
        <v>0</v>
      </c>
      <c r="D744" s="1">
        <f>_xlfn.LET(_xlpm.d,$G744,_xlpm.k,_xlfn.CONCAT(LEFT(TRIM(D$1),1),"*"),COUNTIF(_xlpm.d,_xlpm.k))</f>
        <v>0</v>
      </c>
      <c r="E744" s="1">
        <f>LOG(F744+1,10)</f>
        <v>0.30102999566398114</v>
      </c>
      <c r="F744" s="7">
        <v>1</v>
      </c>
      <c r="G744" s="9" t="s">
        <v>4605</v>
      </c>
      <c r="H744" s="4">
        <f>F744/freq.sum.r6e</f>
        <v>4.9701789264413521E-5</v>
      </c>
      <c r="I744" s="1" t="str">
        <f>_xlfn.LET(_xlpm.sep,":",_xlpm.w,$G744,LEFT(_xlpm.w,FIND(_xlpm.sep,_xlpm.w)-1))</f>
        <v>sɔɪ</v>
      </c>
      <c r="J744" s="1" t="str">
        <f>_xlfn.LET(_xlpm.sep,":",_xlpm.w,$G744,RIGHT(_xlpm.w,LEN(_xlpm.w)-FIND(_xlpm.sep,_xlpm.w)))</f>
        <v>soi</v>
      </c>
      <c r="K744" s="10">
        <f>_xlfn.LET(_xlpm.w,I744,LEN(_xlpm.w))</f>
        <v>3</v>
      </c>
      <c r="L744" s="10">
        <f>_xlfn.LET(_xlpm.w,J744,LEN(_xlpm.w))</f>
        <v>3</v>
      </c>
      <c r="M744" s="10">
        <f>_xlfn.LET(_xlpm.a,K744,_xlpm.b,L744,MAX(_xlpm.a,_xlpm.b))</f>
        <v>3</v>
      </c>
      <c r="N744" s="10">
        <f>_xlfn.LET(_xlpm.d,(K744,L744),MAX(_xlpm.d)-MIN(_xlpm.d))</f>
        <v>0</v>
      </c>
      <c r="O744" s="1" t="str">
        <f>_xlfn.LET(_xlpm.sep,":",_xlpm.w,$G744,_xlfn.CONCAT("~",RIGHT(_xlpm.w,LEN(_xlpm.w)-FIND(_xlpm.sep,_xlpm.w)),"~"))</f>
        <v>~soi~</v>
      </c>
      <c r="P744" s="1" t="str">
        <f>_xlfn.LET(_xlpm.sep,":",_xlpm.w,$G744,_xlfn.CONCAT("[",LEFT(_xlpm.w,FIND(_xlpm.sep,_xlpm.w)-1),"]"))</f>
        <v>[sɔɪ]</v>
      </c>
      <c r="Q744" s="14" cm="1">
        <f t="array" ref="Q744">SUM(_xlfn._xlws.FILTER($H$2:$H$7109,_xlfn.MAP($O$2:$O$7109,_xlfn.LAMBDA(_xlpm.x,_xlpm.x=$O744))))</f>
        <v>4.9701789264413521E-5</v>
      </c>
      <c r="R744" s="14">
        <f>$H744/Q744</f>
        <v>1</v>
      </c>
      <c r="S744" s="14" cm="1">
        <f t="array" ref="S744">SUM(_xlfn._xlws.FILTER($H$2:$H$7109,_xlfn.MAP($P$2:$P$7109,_xlfn.LAMBDA(_xlpm.x,_xlpm.x=$P744))))</f>
        <v>4.9701789264413521E-5</v>
      </c>
      <c r="T744" s="14">
        <f>$H744/S744</f>
        <v>1</v>
      </c>
      <c r="U744" s="14">
        <f>_xlfn.LET(_xlpm.freq,F744,_xlpm.size,M744+1,_xlpm.F,V744,LOG(1+_xlpm.freq)*LOG(1+_xlpm.size)*_xlpm.F)</f>
        <v>0.21041093737452468</v>
      </c>
      <c r="V744" s="14">
        <f>_xlfn.LET(_xlpm.a,T744,_xlpm.b,R744,2*_xlpm.a*_xlpm.b/(_xlpm.a+_xlpm.b))</f>
        <v>1</v>
      </c>
      <c r="W744" s="14">
        <f>_xlfn.LET(_xlpm.p,R744,_xlpm.q,T744,LOG(_xlpm.p/_xlpm.q))</f>
        <v>0</v>
      </c>
      <c r="X744" s="2"/>
      <c r="AC744" s="2"/>
      <c r="AH744" s="2"/>
      <c r="AI744" s="2"/>
    </row>
    <row r="745" spans="1:35">
      <c r="A745" s="1" t="str">
        <f>_xlfn.LET(_xlpm.sep," : ",CONCATENATE(O745,_xlpm.sep,P745))</f>
        <v>~toy~ : [tɔɪ]</v>
      </c>
      <c r="B745" s="1">
        <f>_xlfn.LET(_xlpm.d,$G745,_xlpm.k,_xlfn.CONCAT(LEFT(TRIM(B$1),1),"*"),COUNTIF(_xlpm.d,_xlpm.k))</f>
        <v>0</v>
      </c>
      <c r="C745" s="1">
        <f>_xlfn.LET(_xlpm.d,$G745,_xlpm.k,_xlfn.CONCAT(LEFT(TRIM(C$1),1),"*"),COUNTIF(_xlpm.d,_xlpm.k))</f>
        <v>0</v>
      </c>
      <c r="D745" s="1">
        <f>_xlfn.LET(_xlpm.d,$G745,_xlpm.k,_xlfn.CONCAT(LEFT(TRIM(D$1),1),"*"),COUNTIF(_xlpm.d,_xlpm.k))</f>
        <v>0</v>
      </c>
      <c r="E745" s="1">
        <f>LOG(F745+1,10)</f>
        <v>0.30102999566398114</v>
      </c>
      <c r="F745" s="7">
        <v>1</v>
      </c>
      <c r="G745" s="9" t="s">
        <v>5018</v>
      </c>
      <c r="H745" s="4">
        <f>F745/freq.sum.r6e</f>
        <v>4.9701789264413521E-5</v>
      </c>
      <c r="I745" s="1" t="str">
        <f>_xlfn.LET(_xlpm.sep,":",_xlpm.w,$G745,LEFT(_xlpm.w,FIND(_xlpm.sep,_xlpm.w)-1))</f>
        <v>tɔɪ</v>
      </c>
      <c r="J745" s="1" t="str">
        <f>_xlfn.LET(_xlpm.sep,":",_xlpm.w,$G745,RIGHT(_xlpm.w,LEN(_xlpm.w)-FIND(_xlpm.sep,_xlpm.w)))</f>
        <v>toy</v>
      </c>
      <c r="K745" s="10">
        <f>_xlfn.LET(_xlpm.w,I745,LEN(_xlpm.w))</f>
        <v>3</v>
      </c>
      <c r="L745" s="10">
        <f>_xlfn.LET(_xlpm.w,J745,LEN(_xlpm.w))</f>
        <v>3</v>
      </c>
      <c r="M745" s="10">
        <f>_xlfn.LET(_xlpm.a,K745,_xlpm.b,L745,MAX(_xlpm.a,_xlpm.b))</f>
        <v>3</v>
      </c>
      <c r="N745" s="10">
        <f>_xlfn.LET(_xlpm.d,(K745,L745),MAX(_xlpm.d)-MIN(_xlpm.d))</f>
        <v>0</v>
      </c>
      <c r="O745" s="1" t="str">
        <f>_xlfn.LET(_xlpm.sep,":",_xlpm.w,$G745,_xlfn.CONCAT("~",RIGHT(_xlpm.w,LEN(_xlpm.w)-FIND(_xlpm.sep,_xlpm.w)),"~"))</f>
        <v>~toy~</v>
      </c>
      <c r="P745" s="1" t="str">
        <f>_xlfn.LET(_xlpm.sep,":",_xlpm.w,$G745,_xlfn.CONCAT("[",LEFT(_xlpm.w,FIND(_xlpm.sep,_xlpm.w)-1),"]"))</f>
        <v>[tɔɪ]</v>
      </c>
      <c r="Q745" s="14" cm="1">
        <f t="array" ref="Q745">SUM(_xlfn._xlws.FILTER($H$2:$H$7117,_xlfn.MAP($O$2:$O$7117,_xlfn.LAMBDA(_xlpm.x,_xlpm.x=$O745))))</f>
        <v>4.9701789264413521E-5</v>
      </c>
      <c r="R745" s="14">
        <f>$H745/Q745</f>
        <v>1</v>
      </c>
      <c r="S745" s="14" cm="1">
        <f t="array" ref="S745">SUM(_xlfn._xlws.FILTER($H$2:$H$7117,_xlfn.MAP($P$2:$P$7117,_xlfn.LAMBDA(_xlpm.x,_xlpm.x=$P745))))</f>
        <v>4.9701789264413521E-5</v>
      </c>
      <c r="T745" s="14">
        <f>$H745/S745</f>
        <v>1</v>
      </c>
      <c r="U745" s="14">
        <f>_xlfn.LET(_xlpm.freq,F745,_xlpm.size,M745+1,_xlpm.F,V745,LOG(1+_xlpm.freq)*LOG(1+_xlpm.size)*_xlpm.F)</f>
        <v>0.21041093737452468</v>
      </c>
      <c r="V745" s="14">
        <f>_xlfn.LET(_xlpm.a,T745,_xlpm.b,R745,2*_xlpm.a*_xlpm.b/(_xlpm.a+_xlpm.b))</f>
        <v>1</v>
      </c>
      <c r="W745" s="14">
        <f>_xlfn.LET(_xlpm.p,R745,_xlpm.q,T745,LOG(_xlpm.p/_xlpm.q))</f>
        <v>0</v>
      </c>
      <c r="X745" s="2"/>
      <c r="AC745" s="2"/>
      <c r="AH745" s="2"/>
      <c r="AI745" s="2"/>
    </row>
    <row r="746" spans="1:35">
      <c r="A746" s="1" t="str">
        <f>_xlfn.LET(_xlpm.sep," : ",CONCATENATE(O746,_xlpm.sep,P746))</f>
        <v>~xah~ : [ɡzæ]</v>
      </c>
      <c r="B746" s="1">
        <f>_xlfn.LET(_xlpm.d,$G746,_xlpm.k,_xlfn.CONCAT(LEFT(TRIM(B$1),1),"*"),COUNTIF(_xlpm.d,_xlpm.k))</f>
        <v>0</v>
      </c>
      <c r="C746" s="1">
        <f>_xlfn.LET(_xlpm.d,$G746,_xlpm.k,_xlfn.CONCAT(LEFT(TRIM(C$1),1),"*"),COUNTIF(_xlpm.d,_xlpm.k))</f>
        <v>0</v>
      </c>
      <c r="D746" s="1">
        <f>_xlfn.LET(_xlpm.d,$G746,_xlpm.k,_xlfn.CONCAT(LEFT(TRIM(D$1),1),"*"),COUNTIF(_xlpm.d,_xlpm.k))</f>
        <v>0</v>
      </c>
      <c r="E746" s="1">
        <f>LOG(F746+1,10)</f>
        <v>0.30102999566398114</v>
      </c>
      <c r="F746" s="7">
        <v>1</v>
      </c>
      <c r="G746" s="9" t="s">
        <v>6459</v>
      </c>
      <c r="H746" s="4">
        <f>F746/freq.sum.r6e</f>
        <v>4.9701789264413521E-5</v>
      </c>
      <c r="I746" s="1" t="str">
        <f>_xlfn.LET(_xlpm.sep,":",_xlpm.w,$G746,LEFT(_xlpm.w,FIND(_xlpm.sep,_xlpm.w)-1))</f>
        <v>ɡzæ</v>
      </c>
      <c r="J746" s="1" t="str">
        <f>_xlfn.LET(_xlpm.sep,":",_xlpm.w,$G746,RIGHT(_xlpm.w,LEN(_xlpm.w)-FIND(_xlpm.sep,_xlpm.w)))</f>
        <v>xah</v>
      </c>
      <c r="K746" s="10">
        <f>_xlfn.LET(_xlpm.w,I746,LEN(_xlpm.w))</f>
        <v>3</v>
      </c>
      <c r="L746" s="10">
        <f>_xlfn.LET(_xlpm.w,J746,LEN(_xlpm.w))</f>
        <v>3</v>
      </c>
      <c r="M746" s="10">
        <f>_xlfn.LET(_xlpm.a,K746,_xlpm.b,L746,MAX(_xlpm.a,_xlpm.b))</f>
        <v>3</v>
      </c>
      <c r="N746" s="10">
        <f>_xlfn.LET(_xlpm.d,(K746,L746),MAX(_xlpm.d)-MIN(_xlpm.d))</f>
        <v>0</v>
      </c>
      <c r="O746" s="1" t="str">
        <f>_xlfn.LET(_xlpm.sep,":",_xlpm.w,$G746,_xlfn.CONCAT("~",RIGHT(_xlpm.w,LEN(_xlpm.w)-FIND(_xlpm.sep,_xlpm.w)),"~"))</f>
        <v>~xah~</v>
      </c>
      <c r="P746" s="1" t="str">
        <f>_xlfn.LET(_xlpm.sep,":",_xlpm.w,$G746,_xlfn.CONCAT("[",LEFT(_xlpm.w,FIND(_xlpm.sep,_xlpm.w)-1),"]"))</f>
        <v>[ɡzæ]</v>
      </c>
      <c r="Q746" s="14" cm="1">
        <f t="array" ref="Q746">SUM(_xlfn._xlws.FILTER($H$2:$H$7117,_xlfn.MAP($O$2:$O$7117,_xlfn.LAMBDA(_xlpm.x,_xlpm.x=$O746))))</f>
        <v>4.9701789264413521E-5</v>
      </c>
      <c r="R746" s="14">
        <f>$H746/Q746</f>
        <v>1</v>
      </c>
      <c r="S746" s="14" cm="1">
        <f t="array" ref="S746">SUM(_xlfn._xlws.FILTER($H$2:$H$7117,_xlfn.MAP($P$2:$P$7117,_xlfn.LAMBDA(_xlpm.x,_xlpm.x=$P746))))</f>
        <v>4.9701789264413521E-5</v>
      </c>
      <c r="T746" s="14">
        <f>$H746/S746</f>
        <v>1</v>
      </c>
      <c r="U746" s="14">
        <f>_xlfn.LET(_xlpm.freq,F746,_xlpm.size,M746+1,_xlpm.F,V746,LOG(1+_xlpm.freq)*LOG(1+_xlpm.size)*_xlpm.F)</f>
        <v>0.21041093737452468</v>
      </c>
      <c r="V746" s="14">
        <f>_xlfn.LET(_xlpm.a,T746,_xlpm.b,R746,2*_xlpm.a*_xlpm.b/(_xlpm.a+_xlpm.b))</f>
        <v>1</v>
      </c>
      <c r="W746" s="14">
        <f>_xlfn.LET(_xlpm.p,R746,_xlpm.q,T746,LOG(_xlpm.p/_xlpm.q))</f>
        <v>0</v>
      </c>
      <c r="X746" s="2"/>
      <c r="AC746" s="2"/>
      <c r="AH746" s="2"/>
      <c r="AI746" s="2"/>
    </row>
    <row r="747" spans="1:35">
      <c r="A747" s="1" t="str">
        <f>_xlfn.LET(_xlpm.sep," : ",CONCATENATE(O747,_xlpm.sep,P747))</f>
        <v>~yie~ : [ji]</v>
      </c>
      <c r="B747" s="1">
        <f>_xlfn.LET(_xlpm.d,$G747,_xlpm.k,_xlfn.CONCAT(LEFT(TRIM(B$1),1),"*"),COUNTIF(_xlpm.d,_xlpm.k))</f>
        <v>0</v>
      </c>
      <c r="C747" s="1">
        <f>_xlfn.LET(_xlpm.d,$G747,_xlpm.k,_xlfn.CONCAT(LEFT(TRIM(C$1),1),"*"),COUNTIF(_xlpm.d,_xlpm.k))</f>
        <v>0</v>
      </c>
      <c r="D747" s="1">
        <f>_xlfn.LET(_xlpm.d,$G747,_xlpm.k,_xlfn.CONCAT(LEFT(TRIM(D$1),1),"*"),COUNTIF(_xlpm.d,_xlpm.k))</f>
        <v>0</v>
      </c>
      <c r="E747" s="1">
        <f>LOG(F747+1,10)</f>
        <v>0.90308998699194343</v>
      </c>
      <c r="F747" s="7">
        <v>7</v>
      </c>
      <c r="G747" s="9" t="s">
        <v>1295</v>
      </c>
      <c r="H747" s="4">
        <f>F747/freq.sum.r6e</f>
        <v>3.4791252485089465E-4</v>
      </c>
      <c r="I747" s="1" t="str">
        <f>_xlfn.LET(_xlpm.sep,":",_xlpm.w,$G747,LEFT(_xlpm.w,FIND(_xlpm.sep,_xlpm.w)-1))</f>
        <v>ji</v>
      </c>
      <c r="J747" s="1" t="str">
        <f>_xlfn.LET(_xlpm.sep,":",_xlpm.w,$G747,RIGHT(_xlpm.w,LEN(_xlpm.w)-FIND(_xlpm.sep,_xlpm.w)))</f>
        <v>yie</v>
      </c>
      <c r="K747" s="10">
        <f>_xlfn.LET(_xlpm.w,I747,LEN(_xlpm.w))</f>
        <v>2</v>
      </c>
      <c r="L747" s="10">
        <f>_xlfn.LET(_xlpm.w,J747,LEN(_xlpm.w))</f>
        <v>3</v>
      </c>
      <c r="M747" s="10">
        <f>_xlfn.LET(_xlpm.a,K747,_xlpm.b,L747,MAX(_xlpm.a,_xlpm.b))</f>
        <v>3</v>
      </c>
      <c r="N747" s="10">
        <f>_xlfn.LET(_xlpm.d,(K747,L747),MAX(_xlpm.d)-MIN(_xlpm.d))</f>
        <v>1</v>
      </c>
      <c r="O747" s="1" t="str">
        <f>_xlfn.LET(_xlpm.sep,":",_xlpm.w,$G747,_xlfn.CONCAT("~",RIGHT(_xlpm.w,LEN(_xlpm.w)-FIND(_xlpm.sep,_xlpm.w)),"~"))</f>
        <v>~yie~</v>
      </c>
      <c r="P747" s="1" t="str">
        <f>_xlfn.LET(_xlpm.sep,":",_xlpm.w,$G747,_xlfn.CONCAT("[",LEFT(_xlpm.w,FIND(_xlpm.sep,_xlpm.w)-1),"]"))</f>
        <v>[ji]</v>
      </c>
      <c r="Q747" s="14" cm="1">
        <f t="array" ref="Q747">SUM(_xlfn._xlws.FILTER($H$2:$H$7111,_xlfn.MAP($O$2:$O$7111,_xlfn.LAMBDA(_xlpm.x,_xlpm.x=$O747))))</f>
        <v>3.4791252485089465E-4</v>
      </c>
      <c r="R747" s="14">
        <f>$H747/Q747</f>
        <v>1</v>
      </c>
      <c r="S747" s="14" cm="1">
        <f t="array" ref="S747">SUM(_xlfn._xlws.FILTER($H$2:$H$7111,_xlfn.MAP($P$2:$P$7111,_xlfn.LAMBDA(_xlpm.x,_xlpm.x=$P747))))</f>
        <v>3.4791252485089465E-4</v>
      </c>
      <c r="T747" s="14">
        <f>$H747/S747</f>
        <v>1</v>
      </c>
      <c r="U747" s="14">
        <f>_xlfn.LET(_xlpm.freq,F747,_xlpm.size,M747+1,_xlpm.F,V747,LOG(1+_xlpm.freq)*LOG(1+_xlpm.size)*_xlpm.F)</f>
        <v>0.63123281212357396</v>
      </c>
      <c r="V747" s="14">
        <f>_xlfn.LET(_xlpm.a,T747,_xlpm.b,R747,2*_xlpm.a*_xlpm.b/(_xlpm.a+_xlpm.b))</f>
        <v>1</v>
      </c>
      <c r="W747" s="14">
        <f>_xlfn.LET(_xlpm.p,R747,_xlpm.q,T747,LOG(_xlpm.p/_xlpm.q))</f>
        <v>0</v>
      </c>
      <c r="X747" s="2"/>
      <c r="AC747" s="2"/>
      <c r="AH747" s="2"/>
      <c r="AI747" s="2"/>
    </row>
    <row r="748" spans="1:35">
      <c r="A748" s="1" t="str">
        <f>_xlfn.LET(_xlpm.sep," : ",CONCATENATE(O748,_xlpm.sep,P748))</f>
        <v>~dea~ : [di]</v>
      </c>
      <c r="B748" s="1">
        <f>_xlfn.LET(_xlpm.d,$G748,_xlpm.k,_xlfn.CONCAT(LEFT(TRIM(B$1),1),"*"),COUNTIF(_xlpm.d,_xlpm.k))</f>
        <v>0</v>
      </c>
      <c r="C748" s="1">
        <f>_xlfn.LET(_xlpm.d,$G748,_xlpm.k,_xlfn.CONCAT(LEFT(TRIM(C$1),1),"*"),COUNTIF(_xlpm.d,_xlpm.k))</f>
        <v>0</v>
      </c>
      <c r="D748" s="1">
        <f>_xlfn.LET(_xlpm.d,$G748,_xlpm.k,_xlfn.CONCAT(LEFT(TRIM(D$1),1),"*"),COUNTIF(_xlpm.d,_xlpm.k))</f>
        <v>0</v>
      </c>
      <c r="E748" s="1">
        <f>LOG(F748+1,10)</f>
        <v>0.90308998699194343</v>
      </c>
      <c r="F748" s="7">
        <v>7</v>
      </c>
      <c r="G748" s="9" t="s">
        <v>456</v>
      </c>
      <c r="H748" s="4">
        <f>F748/freq.sum.r6e</f>
        <v>3.4791252485089465E-4</v>
      </c>
      <c r="I748" s="1" t="str">
        <f>_xlfn.LET(_xlpm.sep,":",_xlpm.w,$G748,LEFT(_xlpm.w,FIND(_xlpm.sep,_xlpm.w)-1))</f>
        <v>di</v>
      </c>
      <c r="J748" s="1" t="str">
        <f>_xlfn.LET(_xlpm.sep,":",_xlpm.w,$G748,RIGHT(_xlpm.w,LEN(_xlpm.w)-FIND(_xlpm.sep,_xlpm.w)))</f>
        <v>dea</v>
      </c>
      <c r="K748" s="10">
        <f>_xlfn.LET(_xlpm.w,I748,LEN(_xlpm.w))</f>
        <v>2</v>
      </c>
      <c r="L748" s="10">
        <f>_xlfn.LET(_xlpm.w,J748,LEN(_xlpm.w))</f>
        <v>3</v>
      </c>
      <c r="M748" s="10">
        <f>_xlfn.LET(_xlpm.a,K748,_xlpm.b,L748,MAX(_xlpm.a,_xlpm.b))</f>
        <v>3</v>
      </c>
      <c r="N748" s="10">
        <f>_xlfn.LET(_xlpm.d,(K748,L748),MAX(_xlpm.d)-MIN(_xlpm.d))</f>
        <v>1</v>
      </c>
      <c r="O748" s="1" t="str">
        <f>_xlfn.LET(_xlpm.sep,":",_xlpm.w,$G748,_xlfn.CONCAT("~",RIGHT(_xlpm.w,LEN(_xlpm.w)-FIND(_xlpm.sep,_xlpm.w)),"~"))</f>
        <v>~dea~</v>
      </c>
      <c r="P748" s="1" t="str">
        <f>_xlfn.LET(_xlpm.sep,":",_xlpm.w,$G748,_xlfn.CONCAT("[",LEFT(_xlpm.w,FIND(_xlpm.sep,_xlpm.w)-1),"]"))</f>
        <v>[di]</v>
      </c>
      <c r="Q748" s="14" cm="1">
        <f t="array" ref="Q748">SUM(_xlfn._xlws.FILTER($H$2:$H$7117,_xlfn.MAP($O$2:$O$7117,_xlfn.LAMBDA(_xlpm.x,_xlpm.x=$O748))))</f>
        <v>1.6898608349900596E-3</v>
      </c>
      <c r="R748" s="14">
        <f>$H748/Q748</f>
        <v>0.20588235294117649</v>
      </c>
      <c r="S748" s="14" cm="1">
        <f t="array" ref="S748">SUM(_xlfn._xlws.FILTER($H$2:$H$7117,_xlfn.MAP($P$2:$P$7117,_xlfn.LAMBDA(_xlpm.x,_xlpm.x=$P748))))</f>
        <v>1.7395626242544733E-3</v>
      </c>
      <c r="T748" s="14">
        <f>$H748/S748</f>
        <v>0.2</v>
      </c>
      <c r="U748" s="14">
        <f>_xlfn.LET(_xlpm.freq,F748,_xlpm.size,M748+1,_xlpm.F,V748,LOG(1+_xlpm.freq)*LOG(1+_xlpm.size)*_xlpm.F)</f>
        <v>0.12807622274971067</v>
      </c>
      <c r="V748" s="14">
        <f>_xlfn.LET(_xlpm.a,T748,_xlpm.b,R748,2*_xlpm.a*_xlpm.b/(_xlpm.a+_xlpm.b))</f>
        <v>0.20289855072463772</v>
      </c>
      <c r="W748" s="14">
        <f>_xlfn.LET(_xlpm.p,R748,_xlpm.q,T748,LOG(_xlpm.p/_xlpm.q))</f>
        <v>1.2589127308020561E-2</v>
      </c>
      <c r="X748" s="2"/>
      <c r="AC748" s="2"/>
      <c r="AH748" s="2"/>
      <c r="AI748" s="2"/>
    </row>
    <row r="749" spans="1:35">
      <c r="A749" s="1" t="str">
        <f>_xlfn.LET(_xlpm.sep," : ",CONCATENATE(O749,_xlpm.sep,P749))</f>
        <v>~dmi~ : [dmɪ]</v>
      </c>
      <c r="B749" s="1">
        <f>_xlfn.LET(_xlpm.d,$G749,_xlpm.k,_xlfn.CONCAT(LEFT(TRIM(B$1),1),"*"),COUNTIF(_xlpm.d,_xlpm.k))</f>
        <v>0</v>
      </c>
      <c r="C749" s="1">
        <f>_xlfn.LET(_xlpm.d,$G749,_xlpm.k,_xlfn.CONCAT(LEFT(TRIM(C$1),1),"*"),COUNTIF(_xlpm.d,_xlpm.k))</f>
        <v>0</v>
      </c>
      <c r="D749" s="1">
        <f>_xlfn.LET(_xlpm.d,$G749,_xlpm.k,_xlfn.CONCAT(LEFT(TRIM(D$1),1),"*"),COUNTIF(_xlpm.d,_xlpm.k))</f>
        <v>0</v>
      </c>
      <c r="E749" s="1">
        <f>LOG(F749+1,10)</f>
        <v>1.3617278360175928</v>
      </c>
      <c r="F749" s="7">
        <v>22</v>
      </c>
      <c r="G749" s="9" t="s">
        <v>480</v>
      </c>
      <c r="H749" s="4">
        <f>F749/freq.sum.r6e</f>
        <v>1.0934393638170974E-3</v>
      </c>
      <c r="I749" s="1" t="str">
        <f>_xlfn.LET(_xlpm.sep,":",_xlpm.w,$G749,LEFT(_xlpm.w,FIND(_xlpm.sep,_xlpm.w)-1))</f>
        <v>dmɪ</v>
      </c>
      <c r="J749" s="1" t="str">
        <f>_xlfn.LET(_xlpm.sep,":",_xlpm.w,$G749,RIGHT(_xlpm.w,LEN(_xlpm.w)-FIND(_xlpm.sep,_xlpm.w)))</f>
        <v>dmi</v>
      </c>
      <c r="K749" s="10">
        <f>_xlfn.LET(_xlpm.w,I749,LEN(_xlpm.w))</f>
        <v>3</v>
      </c>
      <c r="L749" s="10">
        <f>_xlfn.LET(_xlpm.w,J749,LEN(_xlpm.w))</f>
        <v>3</v>
      </c>
      <c r="M749" s="10">
        <f>_xlfn.LET(_xlpm.a,K749,_xlpm.b,L749,MAX(_xlpm.a,_xlpm.b))</f>
        <v>3</v>
      </c>
      <c r="N749" s="10">
        <f>_xlfn.LET(_xlpm.d,(K749,L749),MAX(_xlpm.d)-MIN(_xlpm.d))</f>
        <v>0</v>
      </c>
      <c r="O749" s="1" t="str">
        <f>_xlfn.LET(_xlpm.sep,":",_xlpm.w,$G749,_xlfn.CONCAT("~",RIGHT(_xlpm.w,LEN(_xlpm.w)-FIND(_xlpm.sep,_xlpm.w)),"~"))</f>
        <v>~dmi~</v>
      </c>
      <c r="P749" s="1" t="str">
        <f>_xlfn.LET(_xlpm.sep,":",_xlpm.w,$G749,_xlfn.CONCAT("[",LEFT(_xlpm.w,FIND(_xlpm.sep,_xlpm.w)-1),"]"))</f>
        <v>[dmɪ]</v>
      </c>
      <c r="Q749" s="14" cm="1">
        <f t="array" ref="Q749">SUM(_xlfn._xlws.FILTER($H$2:$H$7117,_xlfn.MAP($O$2:$O$7117,_xlfn.LAMBDA(_xlpm.x,_xlpm.x=$O749))))</f>
        <v>1.540755467196819E-3</v>
      </c>
      <c r="R749" s="14">
        <f>$H749/Q749</f>
        <v>0.70967741935483875</v>
      </c>
      <c r="S749" s="14" cm="1">
        <f t="array" ref="S749">SUM(_xlfn._xlws.FILTER($H$2:$H$7117,_xlfn.MAP($P$2:$P$7117,_xlfn.LAMBDA(_xlpm.x,_xlpm.x=$P749))))</f>
        <v>1.5904572564612327E-3</v>
      </c>
      <c r="T749" s="14">
        <f>$H749/S749</f>
        <v>0.6875</v>
      </c>
      <c r="U749" s="14">
        <f>_xlfn.LET(_xlpm.freq,F749,_xlpm.size,M749+1,_xlpm.F,V749,LOG(1+_xlpm.freq)*LOG(1+_xlpm.size)*_xlpm.F)</f>
        <v>0.66475403339064365</v>
      </c>
      <c r="V749" s="14">
        <f>_xlfn.LET(_xlpm.a,T749,_xlpm.b,R749,2*_xlpm.a*_xlpm.b/(_xlpm.a+_xlpm.b))</f>
        <v>0.69841269841269837</v>
      </c>
      <c r="W749" s="14">
        <f>_xlfn.LET(_xlpm.p,R749,_xlpm.q,T749,LOG(_xlpm.p/_xlpm.q))</f>
        <v>1.3788284485633285E-2</v>
      </c>
      <c r="X749" s="2"/>
      <c r="AC749" s="2"/>
      <c r="AH749" s="2"/>
      <c r="AI749" s="2"/>
    </row>
    <row r="750" spans="1:35">
      <c r="A750" s="1" t="str">
        <f>_xlfn.LET(_xlpm.sep," : ",CONCATENATE(O750,_xlpm.sep,P750))</f>
        <v>~mbi~ : [mbɪ]</v>
      </c>
      <c r="B750" s="1">
        <f>_xlfn.LET(_xlpm.d,$G750,_xlpm.k,_xlfn.CONCAT(LEFT(TRIM(B$1),1),"*"),COUNTIF(_xlpm.d,_xlpm.k))</f>
        <v>0</v>
      </c>
      <c r="C750" s="1">
        <f>_xlfn.LET(_xlpm.d,$G750,_xlpm.k,_xlfn.CONCAT(LEFT(TRIM(C$1),1),"*"),COUNTIF(_xlpm.d,_xlpm.k))</f>
        <v>1</v>
      </c>
      <c r="D750" s="1">
        <f>_xlfn.LET(_xlpm.d,$G750,_xlpm.k,_xlfn.CONCAT(LEFT(TRIM(D$1),1),"*"),COUNTIF(_xlpm.d,_xlpm.k))</f>
        <v>0</v>
      </c>
      <c r="E750" s="1">
        <f>LOG(F750+1,10)</f>
        <v>1.3617278360175928</v>
      </c>
      <c r="F750" s="7">
        <v>22</v>
      </c>
      <c r="G750" s="9" t="s">
        <v>2483</v>
      </c>
      <c r="H750" s="4">
        <f>F750/freq.sum.r6e</f>
        <v>1.0934393638170974E-3</v>
      </c>
      <c r="I750" s="1" t="str">
        <f>_xlfn.LET(_xlpm.sep,":",_xlpm.w,$G750,LEFT(_xlpm.w,FIND(_xlpm.sep,_xlpm.w)-1))</f>
        <v>mbɪ</v>
      </c>
      <c r="J750" s="1" t="str">
        <f>_xlfn.LET(_xlpm.sep,":",_xlpm.w,$G750,RIGHT(_xlpm.w,LEN(_xlpm.w)-FIND(_xlpm.sep,_xlpm.w)))</f>
        <v>mbi</v>
      </c>
      <c r="K750" s="10">
        <f>_xlfn.LET(_xlpm.w,I750,LEN(_xlpm.w))</f>
        <v>3</v>
      </c>
      <c r="L750" s="10">
        <f>_xlfn.LET(_xlpm.w,J750,LEN(_xlpm.w))</f>
        <v>3</v>
      </c>
      <c r="M750" s="10">
        <f>_xlfn.LET(_xlpm.a,K750,_xlpm.b,L750,MAX(_xlpm.a,_xlpm.b))</f>
        <v>3</v>
      </c>
      <c r="N750" s="10">
        <f>_xlfn.LET(_xlpm.d,(K750,L750),MAX(_xlpm.d)-MIN(_xlpm.d))</f>
        <v>0</v>
      </c>
      <c r="O750" s="1" t="str">
        <f>_xlfn.LET(_xlpm.sep,":",_xlpm.w,$G750,_xlfn.CONCAT("~",RIGHT(_xlpm.w,LEN(_xlpm.w)-FIND(_xlpm.sep,_xlpm.w)),"~"))</f>
        <v>~mbi~</v>
      </c>
      <c r="P750" s="1" t="str">
        <f>_xlfn.LET(_xlpm.sep,":",_xlpm.w,$G750,_xlfn.CONCAT("[",LEFT(_xlpm.w,FIND(_xlpm.sep,_xlpm.w)-1),"]"))</f>
        <v>[mbɪ]</v>
      </c>
      <c r="Q750" s="14" cm="1">
        <f t="array" ref="Q750">SUM(_xlfn._xlws.FILTER($H$2:$H$7111,_xlfn.MAP($O$2:$O$7111,_xlfn.LAMBDA(_xlpm.x,_xlpm.x=$O750))))</f>
        <v>1.540755467196819E-3</v>
      </c>
      <c r="R750" s="14">
        <f>$H750/Q750</f>
        <v>0.70967741935483875</v>
      </c>
      <c r="S750" s="14" cm="1">
        <f t="array" ref="S750">SUM(_xlfn._xlws.FILTER($H$2:$H$7111,_xlfn.MAP($P$2:$P$7111,_xlfn.LAMBDA(_xlpm.x,_xlpm.x=$P750))))</f>
        <v>1.5904572564612327E-3</v>
      </c>
      <c r="T750" s="14">
        <f>$H750/S750</f>
        <v>0.6875</v>
      </c>
      <c r="U750" s="14">
        <f>_xlfn.LET(_xlpm.freq,F750,_xlpm.size,M750+1,_xlpm.F,V750,LOG(1+_xlpm.freq)*LOG(1+_xlpm.size)*_xlpm.F)</f>
        <v>0.66475403339064365</v>
      </c>
      <c r="V750" s="14">
        <f>_xlfn.LET(_xlpm.a,T750,_xlpm.b,R750,2*_xlpm.a*_xlpm.b/(_xlpm.a+_xlpm.b))</f>
        <v>0.69841269841269837</v>
      </c>
      <c r="W750" s="14">
        <f>_xlfn.LET(_xlpm.p,R750,_xlpm.q,T750,LOG(_xlpm.p/_xlpm.q))</f>
        <v>1.3788284485633285E-2</v>
      </c>
      <c r="X750" s="2"/>
      <c r="AC750" s="2"/>
      <c r="AH750" s="2"/>
      <c r="AI750" s="2"/>
    </row>
    <row r="751" spans="1:35">
      <c r="A751" s="1" t="str">
        <f>_xlfn.LET(_xlpm.sep," : ",CONCATENATE(O751,_xlpm.sep,P751))</f>
        <v>~rce~ : [ɹsə]</v>
      </c>
      <c r="B751" s="1">
        <f>_xlfn.LET(_xlpm.d,$G751,_xlpm.k,_xlfn.CONCAT(LEFT(TRIM(B$1),1),"*"),COUNTIF(_xlpm.d,_xlpm.k))</f>
        <v>1</v>
      </c>
      <c r="C751" s="1">
        <f>_xlfn.LET(_xlpm.d,$G751,_xlpm.k,_xlfn.CONCAT(LEFT(TRIM(C$1),1),"*"),COUNTIF(_xlpm.d,_xlpm.k))</f>
        <v>0</v>
      </c>
      <c r="D751" s="1">
        <f>_xlfn.LET(_xlpm.d,$G751,_xlpm.k,_xlfn.CONCAT(LEFT(TRIM(D$1),1),"*"),COUNTIF(_xlpm.d,_xlpm.k))</f>
        <v>0</v>
      </c>
      <c r="E751" s="1">
        <f>LOG(F751+1,10)</f>
        <v>0.47712125471966244</v>
      </c>
      <c r="F751" s="7">
        <v>2</v>
      </c>
      <c r="G751" s="9" t="s">
        <v>6235</v>
      </c>
      <c r="H751" s="4">
        <f>F751/freq.sum.r6e</f>
        <v>9.9403578528827041E-5</v>
      </c>
      <c r="I751" s="1" t="str">
        <f>_xlfn.LET(_xlpm.sep,":",_xlpm.w,$G751,LEFT(_xlpm.w,FIND(_xlpm.sep,_xlpm.w)-1))</f>
        <v>ɹsə</v>
      </c>
      <c r="J751" s="1" t="str">
        <f>_xlfn.LET(_xlpm.sep,":",_xlpm.w,$G751,RIGHT(_xlpm.w,LEN(_xlpm.w)-FIND(_xlpm.sep,_xlpm.w)))</f>
        <v>rce</v>
      </c>
      <c r="K751" s="10">
        <f>_xlfn.LET(_xlpm.w,I751,LEN(_xlpm.w))</f>
        <v>3</v>
      </c>
      <c r="L751" s="10">
        <f>_xlfn.LET(_xlpm.w,J751,LEN(_xlpm.w))</f>
        <v>3</v>
      </c>
      <c r="M751" s="10">
        <f>_xlfn.LET(_xlpm.a,K751,_xlpm.b,L751,MAX(_xlpm.a,_xlpm.b))</f>
        <v>3</v>
      </c>
      <c r="N751" s="10">
        <f>_xlfn.LET(_xlpm.d,(K751,L751),MAX(_xlpm.d)-MIN(_xlpm.d))</f>
        <v>0</v>
      </c>
      <c r="O751" s="1" t="str">
        <f>_xlfn.LET(_xlpm.sep,":",_xlpm.w,$G751,_xlfn.CONCAT("~",RIGHT(_xlpm.w,LEN(_xlpm.w)-FIND(_xlpm.sep,_xlpm.w)),"~"))</f>
        <v>~rce~</v>
      </c>
      <c r="P751" s="1" t="str">
        <f>_xlfn.LET(_xlpm.sep,":",_xlpm.w,$G751,_xlfn.CONCAT("[",LEFT(_xlpm.w,FIND(_xlpm.sep,_xlpm.w)-1),"]"))</f>
        <v>[ɹsə]</v>
      </c>
      <c r="Q751" s="14" cm="1">
        <f t="array" ref="Q751">SUM(_xlfn._xlws.FILTER($H$2:$H$7109,_xlfn.MAP($O$2:$O$7109,_xlfn.LAMBDA(_xlpm.x,_xlpm.x=$O751))))</f>
        <v>1.4413518886679921E-3</v>
      </c>
      <c r="R751" s="14">
        <f>$H751/Q751</f>
        <v>6.8965517241379309E-2</v>
      </c>
      <c r="S751" s="14" cm="1">
        <f t="array" ref="S751">SUM(_xlfn._xlws.FILTER($H$2:$H$7109,_xlfn.MAP($P$2:$P$7109,_xlfn.LAMBDA(_xlpm.x,_xlpm.x=$P751))))</f>
        <v>1.4910536779324053E-3</v>
      </c>
      <c r="T751" s="14">
        <f>$H751/S751</f>
        <v>6.666666666666668E-2</v>
      </c>
      <c r="U751" s="14">
        <f>_xlfn.LET(_xlpm.freq,F751,_xlpm.size,M751+1,_xlpm.F,V751,LOG(1+_xlpm.freq)*LOG(1+_xlpm.size)*_xlpm.F)</f>
        <v>2.2609725117302318E-2</v>
      </c>
      <c r="V751" s="14">
        <f>_xlfn.LET(_xlpm.a,T751,_xlpm.b,R751,2*_xlpm.a*_xlpm.b/(_xlpm.a+_xlpm.b))</f>
        <v>6.7796610169491525E-2</v>
      </c>
      <c r="W751" s="14">
        <f>_xlfn.LET(_xlpm.p,R751,_xlpm.q,T751,LOG(_xlpm.p/_xlpm.q))</f>
        <v>1.4723256820706286E-2</v>
      </c>
      <c r="X751" s="2"/>
      <c r="AC751" s="2"/>
      <c r="AH751" s="2"/>
      <c r="AI751" s="2"/>
    </row>
    <row r="752" spans="1:35">
      <c r="A752" s="1" t="str">
        <f>_xlfn.LET(_xlpm.sep," : ",CONCATENATE(O752,_xlpm.sep,P752))</f>
        <v>~rse~ : [ɹsə]</v>
      </c>
      <c r="B752" s="1">
        <f>_xlfn.LET(_xlpm.d,$G752,_xlpm.k,_xlfn.CONCAT(LEFT(TRIM(B$1),1),"*"),COUNTIF(_xlpm.d,_xlpm.k))</f>
        <v>1</v>
      </c>
      <c r="C752" s="1">
        <f>_xlfn.LET(_xlpm.d,$G752,_xlpm.k,_xlfn.CONCAT(LEFT(TRIM(C$1),1),"*"),COUNTIF(_xlpm.d,_xlpm.k))</f>
        <v>0</v>
      </c>
      <c r="D752" s="1">
        <f>_xlfn.LET(_xlpm.d,$G752,_xlpm.k,_xlfn.CONCAT(LEFT(TRIM(D$1),1),"*"),COUNTIF(_xlpm.d,_xlpm.k))</f>
        <v>0</v>
      </c>
      <c r="E752" s="1">
        <f>LOG(F752+1,10)</f>
        <v>0.47712125471966244</v>
      </c>
      <c r="F752" s="7">
        <v>2</v>
      </c>
      <c r="G752" s="9" t="s">
        <v>6274</v>
      </c>
      <c r="H752" s="4">
        <f>F752/freq.sum.r6e</f>
        <v>9.9403578528827041E-5</v>
      </c>
      <c r="I752" s="4" t="str">
        <f>_xlfn.LET(_xlpm.sep,":",_xlpm.w,$G752,LEFT(_xlpm.w,FIND(_xlpm.sep,_xlpm.w)-1))</f>
        <v>ɹsə</v>
      </c>
      <c r="J752" s="4" t="str">
        <f>_xlfn.LET(_xlpm.sep,":",_xlpm.w,$G752,RIGHT(_xlpm.w,LEN(_xlpm.w)-FIND(_xlpm.sep,_xlpm.w)))</f>
        <v>rse</v>
      </c>
      <c r="K752" s="10">
        <f>_xlfn.LET(_xlpm.w,I752,LEN(_xlpm.w))</f>
        <v>3</v>
      </c>
      <c r="L752" s="10">
        <f>_xlfn.LET(_xlpm.w,J752,LEN(_xlpm.w))</f>
        <v>3</v>
      </c>
      <c r="M752" s="10">
        <f>_xlfn.LET(_xlpm.a,K752,_xlpm.b,L752,MAX(_xlpm.a,_xlpm.b))</f>
        <v>3</v>
      </c>
      <c r="N752" s="10">
        <f>_xlfn.LET(_xlpm.d,(K752,L752),MAX(_xlpm.d)-MIN(_xlpm.d))</f>
        <v>0</v>
      </c>
      <c r="O752" s="1" t="str">
        <f>_xlfn.LET(_xlpm.sep,":",_xlpm.w,$G752,_xlfn.CONCAT("~",RIGHT(_xlpm.w,LEN(_xlpm.w)-FIND(_xlpm.sep,_xlpm.w)),"~"))</f>
        <v>~rse~</v>
      </c>
      <c r="P752" s="1" t="str">
        <f>_xlfn.LET(_xlpm.sep,":",_xlpm.w,$G752,_xlfn.CONCAT("[",LEFT(_xlpm.w,FIND(_xlpm.sep,_xlpm.w)-1),"]"))</f>
        <v>[ɹsə]</v>
      </c>
      <c r="Q752" s="14" cm="1">
        <f t="array" ref="Q752">SUM(_xlfn._xlws.FILTER($H$2:$H$7109,_xlfn.MAP($O$2:$O$7109,_xlfn.LAMBDA(_xlpm.x,_xlpm.x=$O752))))</f>
        <v>1.4413518886679921E-3</v>
      </c>
      <c r="R752" s="14">
        <f>$H752/Q752</f>
        <v>6.8965517241379309E-2</v>
      </c>
      <c r="S752" s="14" cm="1">
        <f t="array" ref="S752">SUM(_xlfn._xlws.FILTER($H$2:$H$7109,_xlfn.MAP($P$2:$P$7109,_xlfn.LAMBDA(_xlpm.x,_xlpm.x=$P752))))</f>
        <v>1.4910536779324053E-3</v>
      </c>
      <c r="T752" s="14">
        <f>$H752/S752</f>
        <v>6.666666666666668E-2</v>
      </c>
      <c r="U752" s="14">
        <f>_xlfn.LET(_xlpm.freq,F752,_xlpm.size,M752+1,_xlpm.F,V752,LOG(1+_xlpm.freq)*LOG(1+_xlpm.size)*_xlpm.F)</f>
        <v>2.2609725117302318E-2</v>
      </c>
      <c r="V752" s="14">
        <f>_xlfn.LET(_xlpm.a,T752,_xlpm.b,R752,2*_xlpm.a*_xlpm.b/(_xlpm.a+_xlpm.b))</f>
        <v>6.7796610169491525E-2</v>
      </c>
      <c r="W752" s="14">
        <f>_xlfn.LET(_xlpm.p,R752,_xlpm.q,T752,LOG(_xlpm.p/_xlpm.q))</f>
        <v>1.4723256820706286E-2</v>
      </c>
      <c r="X752" s="2"/>
      <c r="AC752" s="2"/>
      <c r="AH752" s="2"/>
      <c r="AI752" s="2"/>
    </row>
    <row r="753" spans="1:35">
      <c r="A753" s="1" t="str">
        <f>_xlfn.LET(_xlpm.sep," : ",CONCATENATE(O753,_xlpm.sep,P753))</f>
        <v>~sti~ : [stə]</v>
      </c>
      <c r="B753" s="1">
        <f>_xlfn.LET(_xlpm.d,$G753,_xlpm.k,_xlfn.CONCAT(LEFT(TRIM(B$1),1),"*"),COUNTIF(_xlpm.d,_xlpm.k))</f>
        <v>0</v>
      </c>
      <c r="C753" s="1">
        <f>_xlfn.LET(_xlpm.d,$G753,_xlpm.k,_xlfn.CONCAT(LEFT(TRIM(C$1),1),"*"),COUNTIF(_xlpm.d,_xlpm.k))</f>
        <v>0</v>
      </c>
      <c r="D753" s="1">
        <f>_xlfn.LET(_xlpm.d,$G753,_xlpm.k,_xlfn.CONCAT(LEFT(TRIM(D$1),1),"*"),COUNTIF(_xlpm.d,_xlpm.k))</f>
        <v>0</v>
      </c>
      <c r="E753" s="1">
        <f>LOG(F753+1,10)</f>
        <v>0.47712125471966244</v>
      </c>
      <c r="F753" s="7">
        <v>2</v>
      </c>
      <c r="G753" s="9" t="s">
        <v>4315</v>
      </c>
      <c r="H753" s="4">
        <f>F753/freq.sum.r6e</f>
        <v>9.9403578528827041E-5</v>
      </c>
      <c r="I753" s="4" t="str">
        <f>_xlfn.LET(_xlpm.sep,":",_xlpm.w,$G753,LEFT(_xlpm.w,FIND(_xlpm.sep,_xlpm.w)-1))</f>
        <v>stə</v>
      </c>
      <c r="J753" s="4" t="str">
        <f>_xlfn.LET(_xlpm.sep,":",_xlpm.w,$G753,RIGHT(_xlpm.w,LEN(_xlpm.w)-FIND(_xlpm.sep,_xlpm.w)))</f>
        <v>sti</v>
      </c>
      <c r="K753" s="10">
        <f>_xlfn.LET(_xlpm.w,I753,LEN(_xlpm.w))</f>
        <v>3</v>
      </c>
      <c r="L753" s="10">
        <f>_xlfn.LET(_xlpm.w,J753,LEN(_xlpm.w))</f>
        <v>3</v>
      </c>
      <c r="M753" s="10">
        <f>_xlfn.LET(_xlpm.a,K753,_xlpm.b,L753,MAX(_xlpm.a,_xlpm.b))</f>
        <v>3</v>
      </c>
      <c r="N753" s="10">
        <f>_xlfn.LET(_xlpm.d,(K753,L753),MAX(_xlpm.d)-MIN(_xlpm.d))</f>
        <v>0</v>
      </c>
      <c r="O753" s="1" t="str">
        <f>_xlfn.LET(_xlpm.sep,":",_xlpm.w,$G753,_xlfn.CONCAT("~",RIGHT(_xlpm.w,LEN(_xlpm.w)-FIND(_xlpm.sep,_xlpm.w)),"~"))</f>
        <v>~sti~</v>
      </c>
      <c r="P753" s="1" t="str">
        <f>_xlfn.LET(_xlpm.sep,":",_xlpm.w,$G753,_xlfn.CONCAT("[",LEFT(_xlpm.w,FIND(_xlpm.sep,_xlpm.w)-1),"]"))</f>
        <v>[stə]</v>
      </c>
      <c r="Q753" s="14" cm="1">
        <f t="array" ref="Q753">SUM(_xlfn._xlws.FILTER($H$2:$H$7109,_xlfn.MAP($O$2:$O$7109,_xlfn.LAMBDA(_xlpm.x,_xlpm.x=$O753))))</f>
        <v>1.1928429423459245E-3</v>
      </c>
      <c r="R753" s="14">
        <f>$H753/Q753</f>
        <v>8.3333333333333329E-2</v>
      </c>
      <c r="S753" s="14" cm="1">
        <f t="array" ref="S753">SUM(_xlfn._xlws.FILTER($H$2:$H$7109,_xlfn.MAP($P$2:$P$7109,_xlfn.LAMBDA(_xlpm.x,_xlpm.x=$P753))))</f>
        <v>1.242544731610338E-3</v>
      </c>
      <c r="T753" s="14">
        <f>$H753/S753</f>
        <v>0.08</v>
      </c>
      <c r="U753" s="14">
        <f>_xlfn.LET(_xlpm.freq,F753,_xlpm.size,M753+1,_xlpm.F,V753,LOG(1+_xlpm.freq)*LOG(1+_xlpm.size)*_xlpm.F)</f>
        <v>2.7223954733078301E-2</v>
      </c>
      <c r="V753" s="14">
        <f>_xlfn.LET(_xlpm.a,T753,_xlpm.b,R753,2*_xlpm.a*_xlpm.b/(_xlpm.a+_xlpm.b))</f>
        <v>8.1632653061224483E-2</v>
      </c>
      <c r="W753" s="14">
        <f>_xlfn.LET(_xlpm.p,R753,_xlpm.q,T753,LOG(_xlpm.p/_xlpm.q))</f>
        <v>1.7728766960431526E-2</v>
      </c>
      <c r="X753" s="2"/>
      <c r="AC753" s="2"/>
      <c r="AH753" s="2"/>
      <c r="AI753" s="2"/>
    </row>
    <row r="754" spans="1:35">
      <c r="A754" s="1" t="str">
        <f>_xlfn.LET(_xlpm.sep," : ",CONCATENATE(O754,_xlpm.sep,P754))</f>
        <v>~ndi~ : [ndə]</v>
      </c>
      <c r="B754" s="1">
        <f>_xlfn.LET(_xlpm.d,$G754,_xlpm.k,_xlfn.CONCAT(LEFT(TRIM(B$1),1),"*"),COUNTIF(_xlpm.d,_xlpm.k))</f>
        <v>0</v>
      </c>
      <c r="C754" s="1">
        <f>_xlfn.LET(_xlpm.d,$G754,_xlpm.k,_xlfn.CONCAT(LEFT(TRIM(C$1),1),"*"),COUNTIF(_xlpm.d,_xlpm.k))</f>
        <v>0</v>
      </c>
      <c r="D754" s="1">
        <f>_xlfn.LET(_xlpm.d,$G754,_xlpm.k,_xlfn.CONCAT(LEFT(TRIM(D$1),1),"*"),COUNTIF(_xlpm.d,_xlpm.k))</f>
        <v>1</v>
      </c>
      <c r="E754" s="1">
        <f>LOG(F754+1,10)</f>
        <v>0.47712125471966244</v>
      </c>
      <c r="F754" s="7">
        <v>2</v>
      </c>
      <c r="G754" s="9" t="s">
        <v>2870</v>
      </c>
      <c r="H754" s="4">
        <f>F754/freq.sum.r6e</f>
        <v>9.9403578528827041E-5</v>
      </c>
      <c r="I754" s="4" t="str">
        <f>_xlfn.LET(_xlpm.sep,":",_xlpm.w,$G754,LEFT(_xlpm.w,FIND(_xlpm.sep,_xlpm.w)-1))</f>
        <v>ndə</v>
      </c>
      <c r="J754" s="4" t="str">
        <f>_xlfn.LET(_xlpm.sep,":",_xlpm.w,$G754,RIGHT(_xlpm.w,LEN(_xlpm.w)-FIND(_xlpm.sep,_xlpm.w)))</f>
        <v>ndi</v>
      </c>
      <c r="K754" s="10">
        <f>_xlfn.LET(_xlpm.w,I754,LEN(_xlpm.w))</f>
        <v>3</v>
      </c>
      <c r="L754" s="10">
        <f>_xlfn.LET(_xlpm.w,J754,LEN(_xlpm.w))</f>
        <v>3</v>
      </c>
      <c r="M754" s="10">
        <f>_xlfn.LET(_xlpm.a,K754,_xlpm.b,L754,MAX(_xlpm.a,_xlpm.b))</f>
        <v>3</v>
      </c>
      <c r="N754" s="10">
        <f>_xlfn.LET(_xlpm.d,(K754,L754),MAX(_xlpm.d)-MIN(_xlpm.d))</f>
        <v>0</v>
      </c>
      <c r="O754" s="1" t="str">
        <f>_xlfn.LET(_xlpm.sep,":",_xlpm.w,$G754,_xlfn.CONCAT("~",RIGHT(_xlpm.w,LEN(_xlpm.w)-FIND(_xlpm.sep,_xlpm.w)),"~"))</f>
        <v>~ndi~</v>
      </c>
      <c r="P754" s="1" t="str">
        <f>_xlfn.LET(_xlpm.sep,":",_xlpm.w,$G754,_xlfn.CONCAT("[",LEFT(_xlpm.w,FIND(_xlpm.sep,_xlpm.w)-1),"]"))</f>
        <v>[ndə]</v>
      </c>
      <c r="Q754" s="14" cm="1">
        <f t="array" ref="Q754">SUM(_xlfn._xlws.FILTER($H$2:$H$7109,_xlfn.MAP($O$2:$O$7109,_xlfn.LAMBDA(_xlpm.x,_xlpm.x=$O754))))</f>
        <v>1.1928429423459245E-3</v>
      </c>
      <c r="R754" s="14">
        <f>$H754/Q754</f>
        <v>8.3333333333333329E-2</v>
      </c>
      <c r="S754" s="14" cm="1">
        <f t="array" ref="S754">SUM(_xlfn._xlws.FILTER($H$2:$H$7109,_xlfn.MAP($P$2:$P$7109,_xlfn.LAMBDA(_xlpm.x,_xlpm.x=$P754))))</f>
        <v>1.2425447316103382E-3</v>
      </c>
      <c r="T754" s="14">
        <f>$H754/S754</f>
        <v>7.9999999999999988E-2</v>
      </c>
      <c r="U754" s="14">
        <f>_xlfn.LET(_xlpm.freq,F754,_xlpm.size,M754+1,_xlpm.F,V754,LOG(1+_xlpm.freq)*LOG(1+_xlpm.size)*_xlpm.F)</f>
        <v>2.7223954733078294E-2</v>
      </c>
      <c r="V754" s="14">
        <f>_xlfn.LET(_xlpm.a,T754,_xlpm.b,R754,2*_xlpm.a*_xlpm.b/(_xlpm.a+_xlpm.b))</f>
        <v>8.1632653061224469E-2</v>
      </c>
      <c r="W754" s="14">
        <f>_xlfn.LET(_xlpm.p,R754,_xlpm.q,T754,LOG(_xlpm.p/_xlpm.q))</f>
        <v>1.7728766960431616E-2</v>
      </c>
      <c r="X754" s="2"/>
      <c r="AC754" s="2"/>
      <c r="AH754" s="2"/>
      <c r="AI754" s="2"/>
    </row>
    <row r="755" spans="1:35">
      <c r="A755" s="1" t="str">
        <f>_xlfn.LET(_xlpm.sep," : ",CONCATENATE(O755,_xlpm.sep,P755))</f>
        <v>~key~ : [ki]</v>
      </c>
      <c r="B755" s="1">
        <f>_xlfn.LET(_xlpm.d,$G755,_xlpm.k,_xlfn.CONCAT(LEFT(TRIM(B$1),1),"*"),COUNTIF(_xlpm.d,_xlpm.k))</f>
        <v>0</v>
      </c>
      <c r="C755" s="1">
        <f>_xlfn.LET(_xlpm.d,$G755,_xlpm.k,_xlfn.CONCAT(LEFT(TRIM(C$1),1),"*"),COUNTIF(_xlpm.d,_xlpm.k))</f>
        <v>0</v>
      </c>
      <c r="D755" s="1">
        <f>_xlfn.LET(_xlpm.d,$G755,_xlpm.k,_xlfn.CONCAT(LEFT(TRIM(D$1),1),"*"),COUNTIF(_xlpm.d,_xlpm.k))</f>
        <v>0</v>
      </c>
      <c r="E755" s="1">
        <f>LOG(F755+1,10)</f>
        <v>0.90308998699194343</v>
      </c>
      <c r="F755" s="7">
        <v>7</v>
      </c>
      <c r="G755" s="9" t="s">
        <v>1417</v>
      </c>
      <c r="H755" s="4">
        <f>F755/freq.sum.r6e</f>
        <v>3.4791252485089465E-4</v>
      </c>
      <c r="I755" s="1" t="str">
        <f>_xlfn.LET(_xlpm.sep,":",_xlpm.w,$G755,LEFT(_xlpm.w,FIND(_xlpm.sep,_xlpm.w)-1))</f>
        <v>ki</v>
      </c>
      <c r="J755" s="1" t="str">
        <f>_xlfn.LET(_xlpm.sep,":",_xlpm.w,$G755,RIGHT(_xlpm.w,LEN(_xlpm.w)-FIND(_xlpm.sep,_xlpm.w)))</f>
        <v>key</v>
      </c>
      <c r="K755" s="10">
        <f>_xlfn.LET(_xlpm.w,I755,LEN(_xlpm.w))</f>
        <v>2</v>
      </c>
      <c r="L755" s="10">
        <f>_xlfn.LET(_xlpm.w,J755,LEN(_xlpm.w))</f>
        <v>3</v>
      </c>
      <c r="M755" s="10">
        <f>_xlfn.LET(_xlpm.a,K755,_xlpm.b,L755,MAX(_xlpm.a,_xlpm.b))</f>
        <v>3</v>
      </c>
      <c r="N755" s="10">
        <f>_xlfn.LET(_xlpm.d,(K755,L755),MAX(_xlpm.d)-MIN(_xlpm.d))</f>
        <v>1</v>
      </c>
      <c r="O755" s="1" t="str">
        <f>_xlfn.LET(_xlpm.sep,":",_xlpm.w,$G755,_xlfn.CONCAT("~",RIGHT(_xlpm.w,LEN(_xlpm.w)-FIND(_xlpm.sep,_xlpm.w)),"~"))</f>
        <v>~key~</v>
      </c>
      <c r="P755" s="1" t="str">
        <f>_xlfn.LET(_xlpm.sep,":",_xlpm.w,$G755,_xlfn.CONCAT("[",LEFT(_xlpm.w,FIND(_xlpm.sep,_xlpm.w)-1),"]"))</f>
        <v>[ki]</v>
      </c>
      <c r="Q755" s="14" cm="1">
        <f t="array" ref="Q755">SUM(_xlfn._xlws.FILTER($H$2:$H$7117,_xlfn.MAP($O$2:$O$7117,_xlfn.LAMBDA(_xlpm.x,_xlpm.x=$O755))))</f>
        <v>1.6401590457256461E-3</v>
      </c>
      <c r="R755" s="14">
        <f>$H755/Q755</f>
        <v>0.21212121212121213</v>
      </c>
      <c r="S755" s="14" cm="1">
        <f t="array" ref="S755">SUM(_xlfn._xlws.FILTER($H$2:$H$7117,_xlfn.MAP($P$2:$P$7117,_xlfn.LAMBDA(_xlpm.x,_xlpm.x=$P755))))</f>
        <v>1.7395626242544733E-3</v>
      </c>
      <c r="T755" s="14">
        <f>$H755/S755</f>
        <v>0.2</v>
      </c>
      <c r="U755" s="14">
        <f>_xlfn.LET(_xlpm.freq,F755,_xlpm.size,M755+1,_xlpm.F,V755,LOG(1+_xlpm.freq)*LOG(1+_xlpm.size)*_xlpm.F)</f>
        <v>0.12995969661367701</v>
      </c>
      <c r="V755" s="14">
        <f>_xlfn.LET(_xlpm.a,T755,_xlpm.b,R755,2*_xlpm.a*_xlpm.b/(_xlpm.a+_xlpm.b))</f>
        <v>0.20588235294117649</v>
      </c>
      <c r="W755" s="14">
        <f>_xlfn.LET(_xlpm.p,R755,_xlpm.q,T755,LOG(_xlpm.p/_xlpm.q))</f>
        <v>2.5554104472388137E-2</v>
      </c>
      <c r="X755" s="2"/>
      <c r="AC755" s="2"/>
      <c r="AH755" s="2"/>
      <c r="AI755" s="2"/>
    </row>
    <row r="756" spans="1:35">
      <c r="A756" s="1" t="str">
        <f>_xlfn.LET(_xlpm.sep," : ",CONCATENATE(O756,_xlpm.sep,P756))</f>
        <v>~rri~ : [ɹaɪ]</v>
      </c>
      <c r="B756" s="1">
        <f>_xlfn.LET(_xlpm.d,$G756,_xlpm.k,_xlfn.CONCAT(LEFT(TRIM(B$1),1),"*"),COUNTIF(_xlpm.d,_xlpm.k))</f>
        <v>1</v>
      </c>
      <c r="C756" s="1">
        <f>_xlfn.LET(_xlpm.d,$G756,_xlpm.k,_xlfn.CONCAT(LEFT(TRIM(C$1),1),"*"),COUNTIF(_xlpm.d,_xlpm.k))</f>
        <v>0</v>
      </c>
      <c r="D756" s="1">
        <f>_xlfn.LET(_xlpm.d,$G756,_xlpm.k,_xlfn.CONCAT(LEFT(TRIM(D$1),1),"*"),COUNTIF(_xlpm.d,_xlpm.k))</f>
        <v>0</v>
      </c>
      <c r="E756" s="1">
        <f>LOG(F756+1,10)</f>
        <v>0.90308998699194343</v>
      </c>
      <c r="F756" s="7">
        <v>7</v>
      </c>
      <c r="G756" s="9" t="s">
        <v>5663</v>
      </c>
      <c r="H756" s="4">
        <f>F756/freq.sum.r6e</f>
        <v>3.4791252485089465E-4</v>
      </c>
      <c r="I756" s="1" t="str">
        <f>_xlfn.LET(_xlpm.sep,":",_xlpm.w,$G756,LEFT(_xlpm.w,FIND(_xlpm.sep,_xlpm.w)-1))</f>
        <v>ɹaɪ</v>
      </c>
      <c r="J756" s="1" t="str">
        <f>_xlfn.LET(_xlpm.sep,":",_xlpm.w,$G756,RIGHT(_xlpm.w,LEN(_xlpm.w)-FIND(_xlpm.sep,_xlpm.w)))</f>
        <v>rri</v>
      </c>
      <c r="K756" s="10">
        <f>_xlfn.LET(_xlpm.w,I756,LEN(_xlpm.w))</f>
        <v>3</v>
      </c>
      <c r="L756" s="10">
        <f>_xlfn.LET(_xlpm.w,J756,LEN(_xlpm.w))</f>
        <v>3</v>
      </c>
      <c r="M756" s="10">
        <f>_xlfn.LET(_xlpm.a,K756,_xlpm.b,L756,MAX(_xlpm.a,_xlpm.b))</f>
        <v>3</v>
      </c>
      <c r="N756" s="10">
        <f>_xlfn.LET(_xlpm.d,(K756,L756),MAX(_xlpm.d)-MIN(_xlpm.d))</f>
        <v>0</v>
      </c>
      <c r="O756" s="1" t="str">
        <f>_xlfn.LET(_xlpm.sep,":",_xlpm.w,$G756,_xlfn.CONCAT("~",RIGHT(_xlpm.w,LEN(_xlpm.w)-FIND(_xlpm.sep,_xlpm.w)),"~"))</f>
        <v>~rri~</v>
      </c>
      <c r="P756" s="1" t="str">
        <f>_xlfn.LET(_xlpm.sep,":",_xlpm.w,$G756,_xlfn.CONCAT("[",LEFT(_xlpm.w,FIND(_xlpm.sep,_xlpm.w)-1),"]"))</f>
        <v>[ɹaɪ]</v>
      </c>
      <c r="Q756" s="14" cm="1">
        <f t="array" ref="Q756">SUM(_xlfn._xlws.FILTER($H$2:$H$7117,_xlfn.MAP($O$2:$O$7117,_xlfn.LAMBDA(_xlpm.x,_xlpm.x=$O756))))</f>
        <v>1.540755467196819E-3</v>
      </c>
      <c r="R756" s="14">
        <f>$H756/Q756</f>
        <v>0.22580645161290325</v>
      </c>
      <c r="S756" s="14" cm="1">
        <f t="array" ref="S756">SUM(_xlfn._xlws.FILTER($H$2:$H$7117,_xlfn.MAP($P$2:$P$7117,_xlfn.LAMBDA(_xlpm.x,_xlpm.x=$P756))))</f>
        <v>1.6401590457256461E-3</v>
      </c>
      <c r="T756" s="14">
        <f>$H756/S756</f>
        <v>0.21212121212121213</v>
      </c>
      <c r="U756" s="14">
        <f>_xlfn.LET(_xlpm.freq,F756,_xlpm.size,M756+1,_xlpm.F,V756,LOG(1+_xlpm.freq)*LOG(1+_xlpm.size)*_xlpm.F)</f>
        <v>0.13808217765203179</v>
      </c>
      <c r="V756" s="14">
        <f>_xlfn.LET(_xlpm.a,T756,_xlpm.b,R756,2*_xlpm.a*_xlpm.b/(_xlpm.a+_xlpm.b))</f>
        <v>0.21875</v>
      </c>
      <c r="W756" s="14">
        <f>_xlfn.LET(_xlpm.p,R756,_xlpm.q,T756,LOG(_xlpm.p/_xlpm.q))</f>
        <v>2.7152246043614867E-2</v>
      </c>
      <c r="X756" s="2"/>
      <c r="AC756" s="2"/>
      <c r="AH756" s="2"/>
      <c r="AI756" s="2"/>
    </row>
    <row r="757" spans="1:35">
      <c r="A757" s="1" t="str">
        <f>_xlfn.LET(_xlpm.sep," : ",CONCATENATE(O757,_xlpm.sep,P757))</f>
        <v>~cri~ : [kɹaɪ]</v>
      </c>
      <c r="B757" s="1">
        <f>_xlfn.LET(_xlpm.d,$G757,_xlpm.k,_xlfn.CONCAT(LEFT(TRIM(B$1),1),"*"),COUNTIF(_xlpm.d,_xlpm.k))</f>
        <v>0</v>
      </c>
      <c r="C757" s="1">
        <f>_xlfn.LET(_xlpm.d,$G757,_xlpm.k,_xlfn.CONCAT(LEFT(TRIM(C$1),1),"*"),COUNTIF(_xlpm.d,_xlpm.k))</f>
        <v>0</v>
      </c>
      <c r="D757" s="1">
        <f>_xlfn.LET(_xlpm.d,$G757,_xlpm.k,_xlfn.CONCAT(LEFT(TRIM(D$1),1),"*"),COUNTIF(_xlpm.d,_xlpm.k))</f>
        <v>0</v>
      </c>
      <c r="E757" s="1">
        <f>LOG(F757+1,10)</f>
        <v>0.90308998699194343</v>
      </c>
      <c r="F757" s="7">
        <v>7</v>
      </c>
      <c r="G757" s="9" t="s">
        <v>1899</v>
      </c>
      <c r="H757" s="4">
        <f>F757/freq.sum.r6e</f>
        <v>3.4791252485089465E-4</v>
      </c>
      <c r="I757" s="1" t="str">
        <f>_xlfn.LET(_xlpm.sep,":",_xlpm.w,$G757,LEFT(_xlpm.w,FIND(_xlpm.sep,_xlpm.w)-1))</f>
        <v>kɹaɪ</v>
      </c>
      <c r="J757" s="1" t="str">
        <f>_xlfn.LET(_xlpm.sep,":",_xlpm.w,$G757,RIGHT(_xlpm.w,LEN(_xlpm.w)-FIND(_xlpm.sep,_xlpm.w)))</f>
        <v>cri</v>
      </c>
      <c r="K757" s="10">
        <f>_xlfn.LET(_xlpm.w,I757,LEN(_xlpm.w))</f>
        <v>4</v>
      </c>
      <c r="L757" s="10">
        <f>_xlfn.LET(_xlpm.w,J757,LEN(_xlpm.w))</f>
        <v>3</v>
      </c>
      <c r="M757" s="10">
        <f>_xlfn.LET(_xlpm.a,K757,_xlpm.b,L757,MAX(_xlpm.a,_xlpm.b))</f>
        <v>4</v>
      </c>
      <c r="N757" s="10">
        <f>_xlfn.LET(_xlpm.d,(K757,L757),MAX(_xlpm.d)-MIN(_xlpm.d))</f>
        <v>1</v>
      </c>
      <c r="O757" s="1" t="str">
        <f>_xlfn.LET(_xlpm.sep,":",_xlpm.w,$G757,_xlfn.CONCAT("~",RIGHT(_xlpm.w,LEN(_xlpm.w)-FIND(_xlpm.sep,_xlpm.w)),"~"))</f>
        <v>~cri~</v>
      </c>
      <c r="P757" s="1" t="str">
        <f>_xlfn.LET(_xlpm.sep,":",_xlpm.w,$G757,_xlfn.CONCAT("[",LEFT(_xlpm.w,FIND(_xlpm.sep,_xlpm.w)-1),"]"))</f>
        <v>[kɹaɪ]</v>
      </c>
      <c r="Q757" s="14" cm="1">
        <f t="array" ref="Q757">SUM(_xlfn._xlws.FILTER($H$2:$H$7117,_xlfn.MAP($O$2:$O$7117,_xlfn.LAMBDA(_xlpm.x,_xlpm.x=$O757))))</f>
        <v>1.540755467196819E-3</v>
      </c>
      <c r="R757" s="14">
        <f>$H757/Q757</f>
        <v>0.22580645161290325</v>
      </c>
      <c r="S757" s="14" cm="1">
        <f t="array" ref="S757">SUM(_xlfn._xlws.FILTER($H$2:$H$7117,_xlfn.MAP($P$2:$P$7117,_xlfn.LAMBDA(_xlpm.x,_xlpm.x=$P757))))</f>
        <v>1.6401590457256461E-3</v>
      </c>
      <c r="T757" s="14">
        <f>$H757/S757</f>
        <v>0.21212121212121213</v>
      </c>
      <c r="U757" s="14">
        <f>_xlfn.LET(_xlpm.freq,F757,_xlpm.size,M757+1,_xlpm.F,V757,LOG(1+_xlpm.freq)*LOG(1+_xlpm.size)*_xlpm.F)</f>
        <v>0.15372450681584704</v>
      </c>
      <c r="V757" s="14">
        <f>_xlfn.LET(_xlpm.a,T757,_xlpm.b,R757,2*_xlpm.a*_xlpm.b/(_xlpm.a+_xlpm.b))</f>
        <v>0.21875</v>
      </c>
      <c r="W757" s="14">
        <f>_xlfn.LET(_xlpm.p,R757,_xlpm.q,T757,LOG(_xlpm.p/_xlpm.q))</f>
        <v>2.7152246043614867E-2</v>
      </c>
      <c r="X757" s="2"/>
      <c r="AC757" s="2"/>
      <c r="AH757" s="2"/>
      <c r="AI757" s="2"/>
    </row>
    <row r="758" spans="1:35">
      <c r="A758" s="1" t="str">
        <f>_xlfn.LET(_xlpm.sep," : ",CONCATENATE(O758,_xlpm.sep,P758))</f>
        <v>~mpe~ : [mpə]</v>
      </c>
      <c r="B758" s="1">
        <f>_xlfn.LET(_xlpm.d,$G758,_xlpm.k,_xlfn.CONCAT(LEFT(TRIM(B$1),1),"*"),COUNTIF(_xlpm.d,_xlpm.k))</f>
        <v>0</v>
      </c>
      <c r="C758" s="1">
        <f>_xlfn.LET(_xlpm.d,$G758,_xlpm.k,_xlfn.CONCAT(LEFT(TRIM(C$1),1),"*"),COUNTIF(_xlpm.d,_xlpm.k))</f>
        <v>1</v>
      </c>
      <c r="D758" s="1">
        <f>_xlfn.LET(_xlpm.d,$G758,_xlpm.k,_xlfn.CONCAT(LEFT(TRIM(D$1),1),"*"),COUNTIF(_xlpm.d,_xlpm.k))</f>
        <v>0</v>
      </c>
      <c r="E758" s="1">
        <f>LOG(F758+1,10)</f>
        <v>0.47712125471966244</v>
      </c>
      <c r="F758" s="7">
        <v>2</v>
      </c>
      <c r="G758" s="9" t="s">
        <v>2638</v>
      </c>
      <c r="H758" s="4">
        <f>F758/freq.sum.r6e</f>
        <v>9.9403578528827041E-5</v>
      </c>
      <c r="I758" s="1" t="str">
        <f>_xlfn.LET(_xlpm.sep,":",_xlpm.w,$G758,LEFT(_xlpm.w,FIND(_xlpm.sep,_xlpm.w)-1))</f>
        <v>mpə</v>
      </c>
      <c r="J758" s="1" t="str">
        <f>_xlfn.LET(_xlpm.sep,":",_xlpm.w,$G758,RIGHT(_xlpm.w,LEN(_xlpm.w)-FIND(_xlpm.sep,_xlpm.w)))</f>
        <v>mpe</v>
      </c>
      <c r="K758" s="10">
        <f>_xlfn.LET(_xlpm.w,I758,LEN(_xlpm.w))</f>
        <v>3</v>
      </c>
      <c r="L758" s="10">
        <f>_xlfn.LET(_xlpm.w,J758,LEN(_xlpm.w))</f>
        <v>3</v>
      </c>
      <c r="M758" s="10">
        <f>_xlfn.LET(_xlpm.a,K758,_xlpm.b,L758,MAX(_xlpm.a,_xlpm.b))</f>
        <v>3</v>
      </c>
      <c r="N758" s="10">
        <f>_xlfn.LET(_xlpm.d,(K758,L758),MAX(_xlpm.d)-MIN(_xlpm.d))</f>
        <v>0</v>
      </c>
      <c r="O758" s="1" t="str">
        <f>_xlfn.LET(_xlpm.sep,":",_xlpm.w,$G758,_xlfn.CONCAT("~",RIGHT(_xlpm.w,LEN(_xlpm.w)-FIND(_xlpm.sep,_xlpm.w)),"~"))</f>
        <v>~mpe~</v>
      </c>
      <c r="P758" s="1" t="str">
        <f>_xlfn.LET(_xlpm.sep,":",_xlpm.w,$G758,_xlfn.CONCAT("[",LEFT(_xlpm.w,FIND(_xlpm.sep,_xlpm.w)-1),"]"))</f>
        <v>[mpə]</v>
      </c>
      <c r="Q758" s="14" cm="1">
        <f t="array" ref="Q758">SUM(_xlfn._xlws.FILTER($H$2:$H$7117,_xlfn.MAP($O$2:$O$7117,_xlfn.LAMBDA(_xlpm.x,_xlpm.x=$O758))))</f>
        <v>6.958250497017893E-4</v>
      </c>
      <c r="R758" s="14">
        <f>$H758/Q758</f>
        <v>0.14285714285714285</v>
      </c>
      <c r="S758" s="14" cm="1">
        <f t="array" ref="S758">SUM(_xlfn._xlws.FILTER($H$2:$H$7117,_xlfn.MAP($P$2:$P$7117,_xlfn.LAMBDA(_xlpm.x,_xlpm.x=$P758))))</f>
        <v>7.4552683896620309E-4</v>
      </c>
      <c r="T758" s="14">
        <f>$H758/S758</f>
        <v>0.13333333333333328</v>
      </c>
      <c r="U758" s="14">
        <f>_xlfn.LET(_xlpm.freq,F758,_xlpm.size,M758+1,_xlpm.F,V758,LOG(1+_xlpm.freq)*LOG(1+_xlpm.size)*_xlpm.F)</f>
        <v>4.5999095928304708E-2</v>
      </c>
      <c r="V758" s="14">
        <f>_xlfn.LET(_xlpm.a,T758,_xlpm.b,R758,2*_xlpm.a*_xlpm.b/(_xlpm.a+_xlpm.b))</f>
        <v>0.13793103448275859</v>
      </c>
      <c r="W758" s="14">
        <f>_xlfn.LET(_xlpm.p,R758,_xlpm.q,T758,LOG(_xlpm.p/_xlpm.q))</f>
        <v>2.9963223377443383E-2</v>
      </c>
      <c r="X758" s="2"/>
      <c r="AC758" s="2"/>
      <c r="AH758" s="2"/>
      <c r="AI758" s="2"/>
    </row>
    <row r="759" spans="1:35">
      <c r="A759" s="1" t="str">
        <f>_xlfn.LET(_xlpm.sep," : ",CONCATENATE(O759,_xlpm.sep,P759))</f>
        <v>~cha~ : [tʃeɪ]</v>
      </c>
      <c r="B759" s="1">
        <f>_xlfn.LET(_xlpm.d,$G759,_xlpm.k,_xlfn.CONCAT(LEFT(TRIM(B$1),1),"*"),COUNTIF(_xlpm.d,_xlpm.k))</f>
        <v>0</v>
      </c>
      <c r="C759" s="1">
        <f>_xlfn.LET(_xlpm.d,$G759,_xlpm.k,_xlfn.CONCAT(LEFT(TRIM(C$1),1),"*"),COUNTIF(_xlpm.d,_xlpm.k))</f>
        <v>0</v>
      </c>
      <c r="D759" s="1">
        <f>_xlfn.LET(_xlpm.d,$G759,_xlpm.k,_xlfn.CONCAT(LEFT(TRIM(D$1),1),"*"),COUNTIF(_xlpm.d,_xlpm.k))</f>
        <v>0</v>
      </c>
      <c r="E759" s="1">
        <f>LOG(F759+1,10)</f>
        <v>0.69897000433601875</v>
      </c>
      <c r="F759" s="7">
        <v>4</v>
      </c>
      <c r="G759" s="9" t="s">
        <v>4923</v>
      </c>
      <c r="H759" s="4">
        <f>F759/freq.sum.r6e</f>
        <v>1.9880715705765408E-4</v>
      </c>
      <c r="I759" s="1" t="str">
        <f>_xlfn.LET(_xlpm.sep,":",_xlpm.w,$G759,LEFT(_xlpm.w,FIND(_xlpm.sep,_xlpm.w)-1))</f>
        <v>tʃeɪ</v>
      </c>
      <c r="J759" s="1" t="str">
        <f>_xlfn.LET(_xlpm.sep,":",_xlpm.w,$G759,RIGHT(_xlpm.w,LEN(_xlpm.w)-FIND(_xlpm.sep,_xlpm.w)))</f>
        <v>cha</v>
      </c>
      <c r="K759" s="10">
        <f>_xlfn.LET(_xlpm.w,I759,LEN(_xlpm.w))</f>
        <v>4</v>
      </c>
      <c r="L759" s="10">
        <f>_xlfn.LET(_xlpm.w,J759,LEN(_xlpm.w))</f>
        <v>3</v>
      </c>
      <c r="M759" s="10">
        <f>_xlfn.LET(_xlpm.a,K759,_xlpm.b,L759,MAX(_xlpm.a,_xlpm.b))</f>
        <v>4</v>
      </c>
      <c r="N759" s="10">
        <f>_xlfn.LET(_xlpm.d,(K759,L759),MAX(_xlpm.d)-MIN(_xlpm.d))</f>
        <v>1</v>
      </c>
      <c r="O759" s="1" t="str">
        <f>_xlfn.LET(_xlpm.sep,":",_xlpm.w,$G759,_xlfn.CONCAT("~",RIGHT(_xlpm.w,LEN(_xlpm.w)-FIND(_xlpm.sep,_xlpm.w)),"~"))</f>
        <v>~cha~</v>
      </c>
      <c r="P759" s="1" t="str">
        <f>_xlfn.LET(_xlpm.sep,":",_xlpm.w,$G759,_xlfn.CONCAT("[",LEFT(_xlpm.w,FIND(_xlpm.sep,_xlpm.w)-1),"]"))</f>
        <v>[tʃeɪ]</v>
      </c>
      <c r="Q759" s="14" cm="1">
        <f t="array" ref="Q759">SUM(_xlfn._xlws.FILTER($H$2:$H$7117,_xlfn.MAP($O$2:$O$7117,_xlfn.LAMBDA(_xlpm.x,_xlpm.x=$O759))))</f>
        <v>6.4612326043737573E-4</v>
      </c>
      <c r="R759" s="14">
        <f>$H759/Q759</f>
        <v>0.30769230769230771</v>
      </c>
      <c r="S759" s="14" cm="1">
        <f t="array" ref="S759">SUM(_xlfn._xlws.FILTER($H$2:$H$7117,_xlfn.MAP($P$2:$P$7117,_xlfn.LAMBDA(_xlpm.x,_xlpm.x=$P759))))</f>
        <v>6.9582504970178941E-4</v>
      </c>
      <c r="T759" s="14">
        <f>$H759/S759</f>
        <v>0.28571428571428564</v>
      </c>
      <c r="U759" s="14">
        <f>_xlfn.LET(_xlpm.freq,F759,_xlpm.size,M759+1,_xlpm.F,V759,LOG(1+_xlpm.freq)*LOG(1+_xlpm.size)*_xlpm.F)</f>
        <v>0.16115685417918038</v>
      </c>
      <c r="V759" s="14">
        <f>_xlfn.LET(_xlpm.a,T759,_xlpm.b,R759,2*_xlpm.a*_xlpm.b/(_xlpm.a+_xlpm.b))</f>
        <v>0.29629629629629628</v>
      </c>
      <c r="W759" s="14">
        <f>_xlfn.LET(_xlpm.p,R759,_xlpm.q,T759,LOG(_xlpm.p/_xlpm.q))</f>
        <v>3.2184683371401415E-2</v>
      </c>
      <c r="X759" s="2"/>
      <c r="AC759" s="2"/>
      <c r="AH759" s="2"/>
      <c r="AI759" s="2"/>
    </row>
    <row r="760" spans="1:35">
      <c r="A760" s="1" t="str">
        <f>_xlfn.LET(_xlpm.sep," : ",CONCATENATE(O760,_xlpm.sep,P760))</f>
        <v>~low~ : [lɔ]</v>
      </c>
      <c r="B760" s="1">
        <f>_xlfn.LET(_xlpm.d,$G760,_xlpm.k,_xlfn.CONCAT(LEFT(TRIM(B$1),1),"*"),COUNTIF(_xlpm.d,_xlpm.k))</f>
        <v>0</v>
      </c>
      <c r="C760" s="1">
        <f>_xlfn.LET(_xlpm.d,$G760,_xlpm.k,_xlfn.CONCAT(LEFT(TRIM(C$1),1),"*"),COUNTIF(_xlpm.d,_xlpm.k))</f>
        <v>0</v>
      </c>
      <c r="D760" s="1">
        <f>_xlfn.LET(_xlpm.d,$G760,_xlpm.k,_xlfn.CONCAT(LEFT(TRIM(D$1),1),"*"),COUNTIF(_xlpm.d,_xlpm.k))</f>
        <v>0</v>
      </c>
      <c r="E760" s="1">
        <f>LOG(F760+1,10)</f>
        <v>0.47712125471966244</v>
      </c>
      <c r="F760" s="7">
        <v>2</v>
      </c>
      <c r="G760" s="9" t="s">
        <v>2381</v>
      </c>
      <c r="H760" s="4">
        <f>F760/freq.sum.r6e</f>
        <v>9.9403578528827041E-5</v>
      </c>
      <c r="I760" s="1" t="str">
        <f>_xlfn.LET(_xlpm.sep,":",_xlpm.w,$G760,LEFT(_xlpm.w,FIND(_xlpm.sep,_xlpm.w)-1))</f>
        <v>lɔ</v>
      </c>
      <c r="J760" s="1" t="str">
        <f>_xlfn.LET(_xlpm.sep,":",_xlpm.w,$G760,RIGHT(_xlpm.w,LEN(_xlpm.w)-FIND(_xlpm.sep,_xlpm.w)))</f>
        <v>low</v>
      </c>
      <c r="K760" s="10">
        <f>_xlfn.LET(_xlpm.w,I760,LEN(_xlpm.w))</f>
        <v>2</v>
      </c>
      <c r="L760" s="10">
        <f>_xlfn.LET(_xlpm.w,J760,LEN(_xlpm.w))</f>
        <v>3</v>
      </c>
      <c r="M760" s="10">
        <f>_xlfn.LET(_xlpm.a,K760,_xlpm.b,L760,MAX(_xlpm.a,_xlpm.b))</f>
        <v>3</v>
      </c>
      <c r="N760" s="10">
        <f>_xlfn.LET(_xlpm.d,(K760,L760),MAX(_xlpm.d)-MIN(_xlpm.d))</f>
        <v>1</v>
      </c>
      <c r="O760" s="1" t="str">
        <f>_xlfn.LET(_xlpm.sep,":",_xlpm.w,$G760,_xlfn.CONCAT("~",RIGHT(_xlpm.w,LEN(_xlpm.w)-FIND(_xlpm.sep,_xlpm.w)),"~"))</f>
        <v>~low~</v>
      </c>
      <c r="P760" s="1" t="str">
        <f>_xlfn.LET(_xlpm.sep,":",_xlpm.w,$G760,_xlfn.CONCAT("[",LEFT(_xlpm.w,FIND(_xlpm.sep,_xlpm.w)-1),"]"))</f>
        <v>[lɔ]</v>
      </c>
      <c r="Q760" s="14" cm="1">
        <f t="array" ref="Q760">SUM(_xlfn._xlws.FILTER($H$2:$H$7111,_xlfn.MAP($O$2:$O$7111,_xlfn.LAMBDA(_xlpm.x,_xlpm.x=$O760))))</f>
        <v>5.4671968190854881E-4</v>
      </c>
      <c r="R760" s="14">
        <f>$H760/Q760</f>
        <v>0.1818181818181818</v>
      </c>
      <c r="S760" s="14" cm="1">
        <f t="array" ref="S760">SUM(_xlfn._xlws.FILTER($H$2:$H$7111,_xlfn.MAP($P$2:$P$7111,_xlfn.LAMBDA(_xlpm.x,_xlpm.x=$P760))))</f>
        <v>5.9642147117296227E-4</v>
      </c>
      <c r="T760" s="14">
        <f>$H760/S760</f>
        <v>0.16666666666666666</v>
      </c>
      <c r="U760" s="14">
        <f>_xlfn.LET(_xlpm.freq,F760,_xlpm.size,M760+1,_xlpm.F,V760,LOG(1+_xlpm.freq)*LOG(1+_xlpm.size)*_xlpm.F)</f>
        <v>5.7998860083514632E-2</v>
      </c>
      <c r="V760" s="14">
        <f>_xlfn.LET(_xlpm.a,T760,_xlpm.b,R760,2*_xlpm.a*_xlpm.b/(_xlpm.a+_xlpm.b))</f>
        <v>0.17391304347826084</v>
      </c>
      <c r="W760" s="14">
        <f>_xlfn.LET(_xlpm.p,R760,_xlpm.q,T760,LOG(_xlpm.p/_xlpm.q))</f>
        <v>3.7788560889399754E-2</v>
      </c>
      <c r="X760" s="2"/>
      <c r="AC760" s="2"/>
      <c r="AH760" s="2"/>
      <c r="AI760" s="2"/>
    </row>
    <row r="761" spans="1:35">
      <c r="A761" s="1" t="str">
        <f>_xlfn.LET(_xlpm.sep," : ",CONCATENATE(O761,_xlpm.sep,P761))</f>
        <v>~dde~ : [dɛ]</v>
      </c>
      <c r="B761" s="1">
        <f>_xlfn.LET(_xlpm.d,$G761,_xlpm.k,_xlfn.CONCAT(LEFT(TRIM(B$1),1),"*"),COUNTIF(_xlpm.d,_xlpm.k))</f>
        <v>0</v>
      </c>
      <c r="C761" s="1">
        <f>_xlfn.LET(_xlpm.d,$G761,_xlpm.k,_xlfn.CONCAT(LEFT(TRIM(C$1),1),"*"),COUNTIF(_xlpm.d,_xlpm.k))</f>
        <v>0</v>
      </c>
      <c r="D761" s="1">
        <f>_xlfn.LET(_xlpm.d,$G761,_xlpm.k,_xlfn.CONCAT(LEFT(TRIM(D$1),1),"*"),COUNTIF(_xlpm.d,_xlpm.k))</f>
        <v>0</v>
      </c>
      <c r="E761" s="1">
        <f>LOG(F761+1,10)</f>
        <v>0.77815125038364352</v>
      </c>
      <c r="F761" s="7">
        <v>5</v>
      </c>
      <c r="G761" s="9" t="s">
        <v>545</v>
      </c>
      <c r="H761" s="4">
        <f>F761/freq.sum.r6e</f>
        <v>2.4850894632206757E-4</v>
      </c>
      <c r="I761" s="1" t="str">
        <f>_xlfn.LET(_xlpm.sep,":",_xlpm.w,$G761,LEFT(_xlpm.w,FIND(_xlpm.sep,_xlpm.w)-1))</f>
        <v>dɛ</v>
      </c>
      <c r="J761" s="1" t="str">
        <f>_xlfn.LET(_xlpm.sep,":",_xlpm.w,$G761,RIGHT(_xlpm.w,LEN(_xlpm.w)-FIND(_xlpm.sep,_xlpm.w)))</f>
        <v>dde</v>
      </c>
      <c r="K761" s="10">
        <f>_xlfn.LET(_xlpm.w,I761,LEN(_xlpm.w))</f>
        <v>2</v>
      </c>
      <c r="L761" s="10">
        <f>_xlfn.LET(_xlpm.w,J761,LEN(_xlpm.w))</f>
        <v>3</v>
      </c>
      <c r="M761" s="10">
        <f>_xlfn.LET(_xlpm.a,K761,_xlpm.b,L761,MAX(_xlpm.a,_xlpm.b))</f>
        <v>3</v>
      </c>
      <c r="N761" s="10">
        <f>_xlfn.LET(_xlpm.d,(K761,L761),MAX(_xlpm.d)-MIN(_xlpm.d))</f>
        <v>1</v>
      </c>
      <c r="O761" s="1" t="str">
        <f>_xlfn.LET(_xlpm.sep,":",_xlpm.w,$G761,_xlfn.CONCAT("~",RIGHT(_xlpm.w,LEN(_xlpm.w)-FIND(_xlpm.sep,_xlpm.w)),"~"))</f>
        <v>~dde~</v>
      </c>
      <c r="P761" s="1" t="str">
        <f>_xlfn.LET(_xlpm.sep,":",_xlpm.w,$G761,_xlfn.CONCAT("[",LEFT(_xlpm.w,FIND(_xlpm.sep,_xlpm.w)-1),"]"))</f>
        <v>[dɛ]</v>
      </c>
      <c r="Q761" s="14" cm="1">
        <f t="array" ref="Q761">SUM(_xlfn._xlws.FILTER($H$2:$H$7117,_xlfn.MAP($O$2:$O$7117,_xlfn.LAMBDA(_xlpm.x,_xlpm.x=$O761))))</f>
        <v>1.4413518886679921E-3</v>
      </c>
      <c r="R761" s="14">
        <f>$H761/Q761</f>
        <v>0.17241379310344826</v>
      </c>
      <c r="S761" s="14" cm="1">
        <f t="array" ref="S761">SUM(_xlfn._xlws.FILTER($H$2:$H$7117,_xlfn.MAP($P$2:$P$7117,_xlfn.LAMBDA(_xlpm.x,_xlpm.x=$P761))))</f>
        <v>1.5904572564612327E-3</v>
      </c>
      <c r="T761" s="14">
        <f>$H761/S761</f>
        <v>0.15624999999999997</v>
      </c>
      <c r="U761" s="14">
        <f>_xlfn.LET(_xlpm.freq,F761,_xlpm.size,M761+1,_xlpm.F,V761,LOG(1+_xlpm.freq)*LOG(1+_xlpm.size)*_xlpm.F)</f>
        <v>8.9164652927005525E-2</v>
      </c>
      <c r="V761" s="14">
        <f>_xlfn.LET(_xlpm.a,T761,_xlpm.b,R761,2*_xlpm.a*_xlpm.b/(_xlpm.a+_xlpm.b))</f>
        <v>0.16393442622950816</v>
      </c>
      <c r="W761" s="14">
        <f>_xlfn.LET(_xlpm.p,R761,_xlpm.q,T761,LOG(_xlpm.p/_xlpm.q))</f>
        <v>4.2751980420949881E-2</v>
      </c>
      <c r="X761" s="2"/>
      <c r="AC761" s="2"/>
      <c r="AH761" s="2"/>
      <c r="AI761" s="2"/>
    </row>
    <row r="762" spans="1:35">
      <c r="A762" s="1" t="str">
        <f>_xlfn.LET(_xlpm.sep," : ",CONCATENATE(O762,_xlpm.sep,P762))</f>
        <v>~tte~ : [tɛ]</v>
      </c>
      <c r="B762" s="1">
        <f>_xlfn.LET(_xlpm.d,$G762,_xlpm.k,_xlfn.CONCAT(LEFT(TRIM(B$1),1),"*"),COUNTIF(_xlpm.d,_xlpm.k))</f>
        <v>0</v>
      </c>
      <c r="C762" s="1">
        <f>_xlfn.LET(_xlpm.d,$G762,_xlpm.k,_xlfn.CONCAT(LEFT(TRIM(C$1),1),"*"),COUNTIF(_xlpm.d,_xlpm.k))</f>
        <v>0</v>
      </c>
      <c r="D762" s="1">
        <f>_xlfn.LET(_xlpm.d,$G762,_xlpm.k,_xlfn.CONCAT(LEFT(TRIM(D$1),1),"*"),COUNTIF(_xlpm.d,_xlpm.k))</f>
        <v>0</v>
      </c>
      <c r="E762" s="1">
        <f>LOG(F762+1,10)</f>
        <v>0.77815125038364352</v>
      </c>
      <c r="F762" s="7">
        <v>5</v>
      </c>
      <c r="G762" s="9" t="s">
        <v>4853</v>
      </c>
      <c r="H762" s="4">
        <f>F762/freq.sum.r6e</f>
        <v>2.4850894632206757E-4</v>
      </c>
      <c r="I762" s="4" t="str">
        <f>_xlfn.LET(_xlpm.sep,":",_xlpm.w,$G762,LEFT(_xlpm.w,FIND(_xlpm.sep,_xlpm.w)-1))</f>
        <v>tɛ</v>
      </c>
      <c r="J762" s="4" t="str">
        <f>_xlfn.LET(_xlpm.sep,":",_xlpm.w,$G762,RIGHT(_xlpm.w,LEN(_xlpm.w)-FIND(_xlpm.sep,_xlpm.w)))</f>
        <v>tte</v>
      </c>
      <c r="K762" s="10">
        <f>_xlfn.LET(_xlpm.w,I762,LEN(_xlpm.w))</f>
        <v>2</v>
      </c>
      <c r="L762" s="10">
        <f>_xlfn.LET(_xlpm.w,J762,LEN(_xlpm.w))</f>
        <v>3</v>
      </c>
      <c r="M762" s="10">
        <f>_xlfn.LET(_xlpm.a,K762,_xlpm.b,L762,MAX(_xlpm.a,_xlpm.b))</f>
        <v>3</v>
      </c>
      <c r="N762" s="10">
        <f>_xlfn.LET(_xlpm.d,(K762,L762),MAX(_xlpm.d)-MIN(_xlpm.d))</f>
        <v>1</v>
      </c>
      <c r="O762" s="1" t="str">
        <f>_xlfn.LET(_xlpm.sep,":",_xlpm.w,$G762,_xlfn.CONCAT("~",RIGHT(_xlpm.w,LEN(_xlpm.w)-FIND(_xlpm.sep,_xlpm.w)),"~"))</f>
        <v>~tte~</v>
      </c>
      <c r="P762" s="1" t="str">
        <f>_xlfn.LET(_xlpm.sep,":",_xlpm.w,$G762,_xlfn.CONCAT("[",LEFT(_xlpm.w,FIND(_xlpm.sep,_xlpm.w)-1),"]"))</f>
        <v>[tɛ]</v>
      </c>
      <c r="Q762" s="14" cm="1">
        <f t="array" ref="Q762">SUM(_xlfn._xlws.FILTER($H$2:$H$7109,_xlfn.MAP($O$2:$O$7109,_xlfn.LAMBDA(_xlpm.x,_xlpm.x=$O762))))</f>
        <v>1.4413518886679921E-3</v>
      </c>
      <c r="R762" s="14">
        <f>$H762/Q762</f>
        <v>0.17241379310344826</v>
      </c>
      <c r="S762" s="14" cm="1">
        <f t="array" ref="S762">SUM(_xlfn._xlws.FILTER($H$2:$H$7109,_xlfn.MAP($P$2:$P$7109,_xlfn.LAMBDA(_xlpm.x,_xlpm.x=$P762))))</f>
        <v>1.5904572564612327E-3</v>
      </c>
      <c r="T762" s="14">
        <f>$H762/S762</f>
        <v>0.15624999999999997</v>
      </c>
      <c r="U762" s="14">
        <f>_xlfn.LET(_xlpm.freq,F762,_xlpm.size,M762+1,_xlpm.F,V762,LOG(1+_xlpm.freq)*LOG(1+_xlpm.size)*_xlpm.F)</f>
        <v>8.9164652927005525E-2</v>
      </c>
      <c r="V762" s="14">
        <f>_xlfn.LET(_xlpm.a,T762,_xlpm.b,R762,2*_xlpm.a*_xlpm.b/(_xlpm.a+_xlpm.b))</f>
        <v>0.16393442622950816</v>
      </c>
      <c r="W762" s="14">
        <f>_xlfn.LET(_xlpm.p,R762,_xlpm.q,T762,LOG(_xlpm.p/_xlpm.q))</f>
        <v>4.2751980420949881E-2</v>
      </c>
      <c r="X762" s="2"/>
      <c r="AC762" s="2"/>
      <c r="AH762" s="2"/>
      <c r="AI762" s="2"/>
    </row>
    <row r="763" spans="1:35">
      <c r="A763" s="1" t="str">
        <f>_xlfn.LET(_xlpm.sep," : ",CONCATENATE(O763,_xlpm.sep,P763))</f>
        <v>~dri~ : [dɹɪ]</v>
      </c>
      <c r="B763" s="1">
        <f>_xlfn.LET(_xlpm.d,$G763,_xlpm.k,_xlfn.CONCAT(LEFT(TRIM(B$1),1),"*"),COUNTIF(_xlpm.d,_xlpm.k))</f>
        <v>0</v>
      </c>
      <c r="C763" s="1">
        <f>_xlfn.LET(_xlpm.d,$G763,_xlpm.k,_xlfn.CONCAT(LEFT(TRIM(C$1),1),"*"),COUNTIF(_xlpm.d,_xlpm.k))</f>
        <v>0</v>
      </c>
      <c r="D763" s="1">
        <f>_xlfn.LET(_xlpm.d,$G763,_xlpm.k,_xlfn.CONCAT(LEFT(TRIM(D$1),1),"*"),COUNTIF(_xlpm.d,_xlpm.k))</f>
        <v>0</v>
      </c>
      <c r="E763" s="1">
        <f>LOG(F763+1,10)</f>
        <v>1.3617278360175928</v>
      </c>
      <c r="F763" s="7">
        <v>22</v>
      </c>
      <c r="G763" s="9" t="s">
        <v>737</v>
      </c>
      <c r="H763" s="4">
        <f>F763/freq.sum.r6e</f>
        <v>1.0934393638170974E-3</v>
      </c>
      <c r="I763" s="1" t="str">
        <f>_xlfn.LET(_xlpm.sep,":",_xlpm.w,$G763,LEFT(_xlpm.w,FIND(_xlpm.sep,_xlpm.w)-1))</f>
        <v>dɹɪ</v>
      </c>
      <c r="J763" s="1" t="str">
        <f>_xlfn.LET(_xlpm.sep,":",_xlpm.w,$G763,RIGHT(_xlpm.w,LEN(_xlpm.w)-FIND(_xlpm.sep,_xlpm.w)))</f>
        <v>dri</v>
      </c>
      <c r="K763" s="10">
        <f>_xlfn.LET(_xlpm.w,I763,LEN(_xlpm.w))</f>
        <v>3</v>
      </c>
      <c r="L763" s="10">
        <f>_xlfn.LET(_xlpm.w,J763,LEN(_xlpm.w))</f>
        <v>3</v>
      </c>
      <c r="M763" s="10">
        <f>_xlfn.LET(_xlpm.a,K763,_xlpm.b,L763,MAX(_xlpm.a,_xlpm.b))</f>
        <v>3</v>
      </c>
      <c r="N763" s="10">
        <f>_xlfn.LET(_xlpm.d,(K763,L763),MAX(_xlpm.d)-MIN(_xlpm.d))</f>
        <v>0</v>
      </c>
      <c r="O763" s="1" t="str">
        <f>_xlfn.LET(_xlpm.sep,":",_xlpm.w,$G763,_xlfn.CONCAT("~",RIGHT(_xlpm.w,LEN(_xlpm.w)-FIND(_xlpm.sep,_xlpm.w)),"~"))</f>
        <v>~dri~</v>
      </c>
      <c r="P763" s="1" t="str">
        <f>_xlfn.LET(_xlpm.sep,":",_xlpm.w,$G763,_xlfn.CONCAT("[",LEFT(_xlpm.w,FIND(_xlpm.sep,_xlpm.w)-1),"]"))</f>
        <v>[dɹɪ]</v>
      </c>
      <c r="Q763" s="14" cm="1">
        <f t="array" ref="Q763">SUM(_xlfn._xlws.FILTER($H$2:$H$7117,_xlfn.MAP($O$2:$O$7117,_xlfn.LAMBDA(_xlpm.x,_xlpm.x=$O763))))</f>
        <v>1.4413518886679921E-3</v>
      </c>
      <c r="R763" s="14">
        <f>$H763/Q763</f>
        <v>0.75862068965517238</v>
      </c>
      <c r="S763" s="14" cm="1">
        <f t="array" ref="S763">SUM(_xlfn._xlws.FILTER($H$2:$H$7117,_xlfn.MAP($P$2:$P$7117,_xlfn.LAMBDA(_xlpm.x,_xlpm.x=$P763))))</f>
        <v>1.5904572564612327E-3</v>
      </c>
      <c r="T763" s="14">
        <f>$H763/S763</f>
        <v>0.6875</v>
      </c>
      <c r="U763" s="14">
        <f>_xlfn.LET(_xlpm.freq,F763,_xlpm.size,M763+1,_xlpm.F,V763,LOG(1+_xlpm.freq)*LOG(1+_xlpm.size)*_xlpm.F)</f>
        <v>0.686549247600173</v>
      </c>
      <c r="V763" s="14">
        <f>_xlfn.LET(_xlpm.a,T763,_xlpm.b,R763,2*_xlpm.a*_xlpm.b/(_xlpm.a+_xlpm.b))</f>
        <v>0.72131147540983609</v>
      </c>
      <c r="W763" s="14">
        <f>_xlfn.LET(_xlpm.p,R763,_xlpm.q,T763,LOG(_xlpm.p/_xlpm.q))</f>
        <v>4.2751980420949881E-2</v>
      </c>
      <c r="X763" s="2"/>
      <c r="AC763" s="2"/>
      <c r="AH763" s="2"/>
      <c r="AI763" s="2"/>
    </row>
    <row r="764" spans="1:35">
      <c r="A764" s="1" t="str">
        <f>_xlfn.LET(_xlpm.sep," : ",CONCATENATE(O764,_xlpm.sep,P764))</f>
        <v>~qui~ : [kwɪ]</v>
      </c>
      <c r="B764" s="1">
        <f>_xlfn.LET(_xlpm.d,$G764,_xlpm.k,_xlfn.CONCAT(LEFT(TRIM(B$1),1),"*"),COUNTIF(_xlpm.d,_xlpm.k))</f>
        <v>0</v>
      </c>
      <c r="C764" s="1">
        <f>_xlfn.LET(_xlpm.d,$G764,_xlpm.k,_xlfn.CONCAT(LEFT(TRIM(C$1),1),"*"),COUNTIF(_xlpm.d,_xlpm.k))</f>
        <v>0</v>
      </c>
      <c r="D764" s="1">
        <f>_xlfn.LET(_xlpm.d,$G764,_xlpm.k,_xlfn.CONCAT(LEFT(TRIM(D$1),1),"*"),COUNTIF(_xlpm.d,_xlpm.k))</f>
        <v>0</v>
      </c>
      <c r="E764" s="1">
        <f>LOG(F764+1,10)</f>
        <v>1.3617278360175928</v>
      </c>
      <c r="F764" s="7">
        <v>22</v>
      </c>
      <c r="G764" s="9" t="s">
        <v>1728</v>
      </c>
      <c r="H764" s="4">
        <f>F764/freq.sum.r6e</f>
        <v>1.0934393638170974E-3</v>
      </c>
      <c r="I764" s="4" t="str">
        <f>_xlfn.LET(_xlpm.sep,":",_xlpm.w,$G764,LEFT(_xlpm.w,FIND(_xlpm.sep,_xlpm.w)-1))</f>
        <v>kwɪ</v>
      </c>
      <c r="J764" s="4" t="str">
        <f>_xlfn.LET(_xlpm.sep,":",_xlpm.w,$G764,RIGHT(_xlpm.w,LEN(_xlpm.w)-FIND(_xlpm.sep,_xlpm.w)))</f>
        <v>qui</v>
      </c>
      <c r="K764" s="10">
        <f>_xlfn.LET(_xlpm.w,I764,LEN(_xlpm.w))</f>
        <v>3</v>
      </c>
      <c r="L764" s="10">
        <f>_xlfn.LET(_xlpm.w,J764,LEN(_xlpm.w))</f>
        <v>3</v>
      </c>
      <c r="M764" s="10">
        <f>_xlfn.LET(_xlpm.a,K764,_xlpm.b,L764,MAX(_xlpm.a,_xlpm.b))</f>
        <v>3</v>
      </c>
      <c r="N764" s="10">
        <f>_xlfn.LET(_xlpm.d,(K764,L764),MAX(_xlpm.d)-MIN(_xlpm.d))</f>
        <v>0</v>
      </c>
      <c r="O764" s="1" t="str">
        <f>_xlfn.LET(_xlpm.sep,":",_xlpm.w,$G764,_xlfn.CONCAT("~",RIGHT(_xlpm.w,LEN(_xlpm.w)-FIND(_xlpm.sep,_xlpm.w)),"~"))</f>
        <v>~qui~</v>
      </c>
      <c r="P764" s="1" t="str">
        <f>_xlfn.LET(_xlpm.sep,":",_xlpm.w,$G764,_xlfn.CONCAT("[",LEFT(_xlpm.w,FIND(_xlpm.sep,_xlpm.w)-1),"]"))</f>
        <v>[kwɪ]</v>
      </c>
      <c r="Q764" s="14" cm="1">
        <f t="array" ref="Q764">SUM(_xlfn._xlws.FILTER($H$2:$H$7109,_xlfn.MAP($O$2:$O$7109,_xlfn.LAMBDA(_xlpm.x,_xlpm.x=$O764))))</f>
        <v>1.4413518886679921E-3</v>
      </c>
      <c r="R764" s="14">
        <f>$H764/Q764</f>
        <v>0.75862068965517238</v>
      </c>
      <c r="S764" s="14" cm="1">
        <f t="array" ref="S764">SUM(_xlfn._xlws.FILTER($H$2:$H$7109,_xlfn.MAP($P$2:$P$7109,_xlfn.LAMBDA(_xlpm.x,_xlpm.x=$P764))))</f>
        <v>1.5904572564612327E-3</v>
      </c>
      <c r="T764" s="14">
        <f>$H764/S764</f>
        <v>0.6875</v>
      </c>
      <c r="U764" s="14">
        <f>_xlfn.LET(_xlpm.freq,F764,_xlpm.size,M764+1,_xlpm.F,V764,LOG(1+_xlpm.freq)*LOG(1+_xlpm.size)*_xlpm.F)</f>
        <v>0.686549247600173</v>
      </c>
      <c r="V764" s="14">
        <f>_xlfn.LET(_xlpm.a,T764,_xlpm.b,R764,2*_xlpm.a*_xlpm.b/(_xlpm.a+_xlpm.b))</f>
        <v>0.72131147540983609</v>
      </c>
      <c r="W764" s="14">
        <f>_xlfn.LET(_xlpm.p,R764,_xlpm.q,T764,LOG(_xlpm.p/_xlpm.q))</f>
        <v>4.2751980420949881E-2</v>
      </c>
      <c r="X764" s="2"/>
      <c r="AC764" s="2"/>
      <c r="AH764" s="2"/>
      <c r="AI764" s="2"/>
    </row>
    <row r="765" spans="1:35">
      <c r="A765" s="1" t="str">
        <f>_xlfn.LET(_xlpm.sep," : ",CONCATENATE(O765,_xlpm.sep,P765))</f>
        <v>~sni~ : [snɪ]</v>
      </c>
      <c r="B765" s="1">
        <f>_xlfn.LET(_xlpm.d,$G765,_xlpm.k,_xlfn.CONCAT(LEFT(TRIM(B$1),1),"*"),COUNTIF(_xlpm.d,_xlpm.k))</f>
        <v>0</v>
      </c>
      <c r="C765" s="1">
        <f>_xlfn.LET(_xlpm.d,$G765,_xlpm.k,_xlfn.CONCAT(LEFT(TRIM(C$1),1),"*"),COUNTIF(_xlpm.d,_xlpm.k))</f>
        <v>0</v>
      </c>
      <c r="D765" s="1">
        <f>_xlfn.LET(_xlpm.d,$G765,_xlpm.k,_xlfn.CONCAT(LEFT(TRIM(D$1),1),"*"),COUNTIF(_xlpm.d,_xlpm.k))</f>
        <v>0</v>
      </c>
      <c r="E765" s="1">
        <f>LOG(F765+1,10)</f>
        <v>1.3617278360175928</v>
      </c>
      <c r="F765" s="7">
        <v>22</v>
      </c>
      <c r="G765" s="9" t="s">
        <v>4139</v>
      </c>
      <c r="H765" s="4">
        <f>F765/freq.sum.r6e</f>
        <v>1.0934393638170974E-3</v>
      </c>
      <c r="I765" s="1" t="str">
        <f>_xlfn.LET(_xlpm.sep,":",_xlpm.w,$G765,LEFT(_xlpm.w,FIND(_xlpm.sep,_xlpm.w)-1))</f>
        <v>snɪ</v>
      </c>
      <c r="J765" s="1" t="str">
        <f>_xlfn.LET(_xlpm.sep,":",_xlpm.w,$G765,RIGHT(_xlpm.w,LEN(_xlpm.w)-FIND(_xlpm.sep,_xlpm.w)))</f>
        <v>sni</v>
      </c>
      <c r="K765" s="10">
        <f>_xlfn.LET(_xlpm.w,I765,LEN(_xlpm.w))</f>
        <v>3</v>
      </c>
      <c r="L765" s="10">
        <f>_xlfn.LET(_xlpm.w,J765,LEN(_xlpm.w))</f>
        <v>3</v>
      </c>
      <c r="M765" s="10">
        <f>_xlfn.LET(_xlpm.a,K765,_xlpm.b,L765,MAX(_xlpm.a,_xlpm.b))</f>
        <v>3</v>
      </c>
      <c r="N765" s="10">
        <f>_xlfn.LET(_xlpm.d,(K765,L765),MAX(_xlpm.d)-MIN(_xlpm.d))</f>
        <v>0</v>
      </c>
      <c r="O765" s="1" t="str">
        <f>_xlfn.LET(_xlpm.sep,":",_xlpm.w,$G765,_xlfn.CONCAT("~",RIGHT(_xlpm.w,LEN(_xlpm.w)-FIND(_xlpm.sep,_xlpm.w)),"~"))</f>
        <v>~sni~</v>
      </c>
      <c r="P765" s="1" t="str">
        <f>_xlfn.LET(_xlpm.sep,":",_xlpm.w,$G765,_xlfn.CONCAT("[",LEFT(_xlpm.w,FIND(_xlpm.sep,_xlpm.w)-1),"]"))</f>
        <v>[snɪ]</v>
      </c>
      <c r="Q765" s="14" cm="1">
        <f t="array" ref="Q765">SUM(_xlfn._xlws.FILTER($H$2:$H$7117,_xlfn.MAP($O$2:$O$7117,_xlfn.LAMBDA(_xlpm.x,_xlpm.x=$O765))))</f>
        <v>1.4413518886679921E-3</v>
      </c>
      <c r="R765" s="14">
        <f>$H765/Q765</f>
        <v>0.75862068965517238</v>
      </c>
      <c r="S765" s="14" cm="1">
        <f t="array" ref="S765">SUM(_xlfn._xlws.FILTER($H$2:$H$7117,_xlfn.MAP($P$2:$P$7117,_xlfn.LAMBDA(_xlpm.x,_xlpm.x=$P765))))</f>
        <v>1.5904572564612327E-3</v>
      </c>
      <c r="T765" s="14">
        <f>$H765/S765</f>
        <v>0.6875</v>
      </c>
      <c r="U765" s="14">
        <f>_xlfn.LET(_xlpm.freq,F765,_xlpm.size,M765+1,_xlpm.F,V765,LOG(1+_xlpm.freq)*LOG(1+_xlpm.size)*_xlpm.F)</f>
        <v>0.686549247600173</v>
      </c>
      <c r="V765" s="14">
        <f>_xlfn.LET(_xlpm.a,T765,_xlpm.b,R765,2*_xlpm.a*_xlpm.b/(_xlpm.a+_xlpm.b))</f>
        <v>0.72131147540983609</v>
      </c>
      <c r="W765" s="14">
        <f>_xlfn.LET(_xlpm.p,R765,_xlpm.q,T765,LOG(_xlpm.p/_xlpm.q))</f>
        <v>4.2751980420949881E-2</v>
      </c>
      <c r="X765" s="2"/>
      <c r="AC765" s="2"/>
      <c r="AH765" s="2"/>
      <c r="AI765" s="2"/>
    </row>
    <row r="766" spans="1:35">
      <c r="A766" s="1" t="str">
        <f>_xlfn.LET(_xlpm.sep," : ",CONCATENATE(O766,_xlpm.sep,P766))</f>
        <v>~twi~ : [twɪ]</v>
      </c>
      <c r="B766" s="1">
        <f>_xlfn.LET(_xlpm.d,$G766,_xlpm.k,_xlfn.CONCAT(LEFT(TRIM(B$1),1),"*"),COUNTIF(_xlpm.d,_xlpm.k))</f>
        <v>0</v>
      </c>
      <c r="C766" s="1">
        <f>_xlfn.LET(_xlpm.d,$G766,_xlpm.k,_xlfn.CONCAT(LEFT(TRIM(C$1),1),"*"),COUNTIF(_xlpm.d,_xlpm.k))</f>
        <v>0</v>
      </c>
      <c r="D766" s="1">
        <f>_xlfn.LET(_xlpm.d,$G766,_xlpm.k,_xlfn.CONCAT(LEFT(TRIM(D$1),1),"*"),COUNTIF(_xlpm.d,_xlpm.k))</f>
        <v>0</v>
      </c>
      <c r="E766" s="1">
        <f>LOG(F766+1,10)</f>
        <v>1.3617278360175928</v>
      </c>
      <c r="F766" s="7">
        <v>22</v>
      </c>
      <c r="G766" s="9" t="s">
        <v>4713</v>
      </c>
      <c r="H766" s="4">
        <f>F766/freq.sum.r6e</f>
        <v>1.0934393638170974E-3</v>
      </c>
      <c r="I766" s="1" t="str">
        <f>_xlfn.LET(_xlpm.sep,":",_xlpm.w,$G766,LEFT(_xlpm.w,FIND(_xlpm.sep,_xlpm.w)-1))</f>
        <v>twɪ</v>
      </c>
      <c r="J766" s="1" t="str">
        <f>_xlfn.LET(_xlpm.sep,":",_xlpm.w,$G766,RIGHT(_xlpm.w,LEN(_xlpm.w)-FIND(_xlpm.sep,_xlpm.w)))</f>
        <v>twi</v>
      </c>
      <c r="K766" s="10">
        <f>_xlfn.LET(_xlpm.w,I766,LEN(_xlpm.w))</f>
        <v>3</v>
      </c>
      <c r="L766" s="10">
        <f>_xlfn.LET(_xlpm.w,J766,LEN(_xlpm.w))</f>
        <v>3</v>
      </c>
      <c r="M766" s="10">
        <f>_xlfn.LET(_xlpm.a,K766,_xlpm.b,L766,MAX(_xlpm.a,_xlpm.b))</f>
        <v>3</v>
      </c>
      <c r="N766" s="10">
        <f>_xlfn.LET(_xlpm.d,(K766,L766),MAX(_xlpm.d)-MIN(_xlpm.d))</f>
        <v>0</v>
      </c>
      <c r="O766" s="1" t="str">
        <f>_xlfn.LET(_xlpm.sep,":",_xlpm.w,$G766,_xlfn.CONCAT("~",RIGHT(_xlpm.w,LEN(_xlpm.w)-FIND(_xlpm.sep,_xlpm.w)),"~"))</f>
        <v>~twi~</v>
      </c>
      <c r="P766" s="1" t="str">
        <f>_xlfn.LET(_xlpm.sep,":",_xlpm.w,$G766,_xlfn.CONCAT("[",LEFT(_xlpm.w,FIND(_xlpm.sep,_xlpm.w)-1),"]"))</f>
        <v>[twɪ]</v>
      </c>
      <c r="Q766" s="14" cm="1">
        <f t="array" ref="Q766">SUM(_xlfn._xlws.FILTER($H$2:$H$7117,_xlfn.MAP($O$2:$O$7117,_xlfn.LAMBDA(_xlpm.x,_xlpm.x=$O766))))</f>
        <v>1.4413518886679921E-3</v>
      </c>
      <c r="R766" s="14">
        <f>$H766/Q766</f>
        <v>0.75862068965517238</v>
      </c>
      <c r="S766" s="14" cm="1">
        <f t="array" ref="S766">SUM(_xlfn._xlws.FILTER($H$2:$H$7117,_xlfn.MAP($P$2:$P$7117,_xlfn.LAMBDA(_xlpm.x,_xlpm.x=$P766))))</f>
        <v>1.5904572564612327E-3</v>
      </c>
      <c r="T766" s="14">
        <f>$H766/S766</f>
        <v>0.6875</v>
      </c>
      <c r="U766" s="14">
        <f>_xlfn.LET(_xlpm.freq,F766,_xlpm.size,M766+1,_xlpm.F,V766,LOG(1+_xlpm.freq)*LOG(1+_xlpm.size)*_xlpm.F)</f>
        <v>0.686549247600173</v>
      </c>
      <c r="V766" s="14">
        <f>_xlfn.LET(_xlpm.a,T766,_xlpm.b,R766,2*_xlpm.a*_xlpm.b/(_xlpm.a+_xlpm.b))</f>
        <v>0.72131147540983609</v>
      </c>
      <c r="W766" s="14">
        <f>_xlfn.LET(_xlpm.p,R766,_xlpm.q,T766,LOG(_xlpm.p/_xlpm.q))</f>
        <v>4.2751980420949881E-2</v>
      </c>
      <c r="X766" s="2"/>
      <c r="AC766" s="2"/>
      <c r="AH766" s="2"/>
      <c r="AI766" s="2"/>
    </row>
    <row r="767" spans="1:35">
      <c r="A767" s="1" t="str">
        <f>_xlfn.LET(_xlpm.sep," : ",CONCATENATE(O767,_xlpm.sep,P767))</f>
        <v>~gni~ : [ɡnɪ]</v>
      </c>
      <c r="B767" s="1">
        <f>_xlfn.LET(_xlpm.d,$G767,_xlpm.k,_xlfn.CONCAT(LEFT(TRIM(B$1),1),"*"),COUNTIF(_xlpm.d,_xlpm.k))</f>
        <v>0</v>
      </c>
      <c r="C767" s="1">
        <f>_xlfn.LET(_xlpm.d,$G767,_xlpm.k,_xlfn.CONCAT(LEFT(TRIM(C$1),1),"*"),COUNTIF(_xlpm.d,_xlpm.k))</f>
        <v>0</v>
      </c>
      <c r="D767" s="1">
        <f>_xlfn.LET(_xlpm.d,$G767,_xlpm.k,_xlfn.CONCAT(LEFT(TRIM(D$1),1),"*"),COUNTIF(_xlpm.d,_xlpm.k))</f>
        <v>0</v>
      </c>
      <c r="E767" s="1">
        <f>LOG(F767+1,10)</f>
        <v>1.3617278360175928</v>
      </c>
      <c r="F767" s="7">
        <v>22</v>
      </c>
      <c r="G767" s="9" t="s">
        <v>6085</v>
      </c>
      <c r="H767" s="4">
        <f>F767/freq.sum.r6e</f>
        <v>1.0934393638170974E-3</v>
      </c>
      <c r="I767" s="1" t="str">
        <f>_xlfn.LET(_xlpm.sep,":",_xlpm.w,$G767,LEFT(_xlpm.w,FIND(_xlpm.sep,_xlpm.w)-1))</f>
        <v>ɡnɪ</v>
      </c>
      <c r="J767" s="1" t="str">
        <f>_xlfn.LET(_xlpm.sep,":",_xlpm.w,$G767,RIGHT(_xlpm.w,LEN(_xlpm.w)-FIND(_xlpm.sep,_xlpm.w)))</f>
        <v>gni</v>
      </c>
      <c r="K767" s="10">
        <f>_xlfn.LET(_xlpm.w,I767,LEN(_xlpm.w))</f>
        <v>3</v>
      </c>
      <c r="L767" s="10">
        <f>_xlfn.LET(_xlpm.w,J767,LEN(_xlpm.w))</f>
        <v>3</v>
      </c>
      <c r="M767" s="10">
        <f>_xlfn.LET(_xlpm.a,K767,_xlpm.b,L767,MAX(_xlpm.a,_xlpm.b))</f>
        <v>3</v>
      </c>
      <c r="N767" s="10">
        <f>_xlfn.LET(_xlpm.d,(K767,L767),MAX(_xlpm.d)-MIN(_xlpm.d))</f>
        <v>0</v>
      </c>
      <c r="O767" s="1" t="str">
        <f>_xlfn.LET(_xlpm.sep,":",_xlpm.w,$G767,_xlfn.CONCAT("~",RIGHT(_xlpm.w,LEN(_xlpm.w)-FIND(_xlpm.sep,_xlpm.w)),"~"))</f>
        <v>~gni~</v>
      </c>
      <c r="P767" s="1" t="str">
        <f>_xlfn.LET(_xlpm.sep,":",_xlpm.w,$G767,_xlfn.CONCAT("[",LEFT(_xlpm.w,FIND(_xlpm.sep,_xlpm.w)-1),"]"))</f>
        <v>[ɡnɪ]</v>
      </c>
      <c r="Q767" s="14" cm="1">
        <f t="array" ref="Q767">SUM(_xlfn._xlws.FILTER($H$2:$H$7117,_xlfn.MAP($O$2:$O$7117,_xlfn.LAMBDA(_xlpm.x,_xlpm.x=$O767))))</f>
        <v>1.4413518886679921E-3</v>
      </c>
      <c r="R767" s="14">
        <f>$H767/Q767</f>
        <v>0.75862068965517238</v>
      </c>
      <c r="S767" s="14" cm="1">
        <f t="array" ref="S767">SUM(_xlfn._xlws.FILTER($H$2:$H$7117,_xlfn.MAP($P$2:$P$7117,_xlfn.LAMBDA(_xlpm.x,_xlpm.x=$P767))))</f>
        <v>1.5904572564612327E-3</v>
      </c>
      <c r="T767" s="14">
        <f>$H767/S767</f>
        <v>0.6875</v>
      </c>
      <c r="U767" s="14">
        <f>_xlfn.LET(_xlpm.freq,F767,_xlpm.size,M767+1,_xlpm.F,V767,LOG(1+_xlpm.freq)*LOG(1+_xlpm.size)*_xlpm.F)</f>
        <v>0.686549247600173</v>
      </c>
      <c r="V767" s="14">
        <f>_xlfn.LET(_xlpm.a,T767,_xlpm.b,R767,2*_xlpm.a*_xlpm.b/(_xlpm.a+_xlpm.b))</f>
        <v>0.72131147540983609</v>
      </c>
      <c r="W767" s="14">
        <f>_xlfn.LET(_xlpm.p,R767,_xlpm.q,T767,LOG(_xlpm.p/_xlpm.q))</f>
        <v>4.2751980420949881E-2</v>
      </c>
      <c r="X767" s="2"/>
      <c r="AC767" s="2"/>
      <c r="AH767" s="2"/>
      <c r="AI767" s="2"/>
    </row>
    <row r="768" spans="1:35">
      <c r="A768" s="1" t="str">
        <f>_xlfn.LET(_xlpm.sep," : ",CONCATENATE(O768,_xlpm.sep,P768))</f>
        <v>~gri~ : [ɡɹɪ]</v>
      </c>
      <c r="B768" s="1">
        <f>_xlfn.LET(_xlpm.d,$G768,_xlpm.k,_xlfn.CONCAT(LEFT(TRIM(B$1),1),"*"),COUNTIF(_xlpm.d,_xlpm.k))</f>
        <v>0</v>
      </c>
      <c r="C768" s="1">
        <f>_xlfn.LET(_xlpm.d,$G768,_xlpm.k,_xlfn.CONCAT(LEFT(TRIM(C$1),1),"*"),COUNTIF(_xlpm.d,_xlpm.k))</f>
        <v>0</v>
      </c>
      <c r="D768" s="1">
        <f>_xlfn.LET(_xlpm.d,$G768,_xlpm.k,_xlfn.CONCAT(LEFT(TRIM(D$1),1),"*"),COUNTIF(_xlpm.d,_xlpm.k))</f>
        <v>0</v>
      </c>
      <c r="E768" s="1">
        <f>LOG(F768+1,10)</f>
        <v>1.3617278360175928</v>
      </c>
      <c r="F768" s="7">
        <v>22</v>
      </c>
      <c r="G768" s="9" t="s">
        <v>7025</v>
      </c>
      <c r="H768" s="4">
        <f>F768/freq.sum.r6e</f>
        <v>1.0934393638170974E-3</v>
      </c>
      <c r="I768" s="1" t="str">
        <f>_xlfn.LET(_xlpm.sep,":",_xlpm.w,$G768,LEFT(_xlpm.w,FIND(_xlpm.sep,_xlpm.w)-1))</f>
        <v>ɡɹɪ</v>
      </c>
      <c r="J768" s="1" t="str">
        <f>_xlfn.LET(_xlpm.sep,":",_xlpm.w,$G768,RIGHT(_xlpm.w,LEN(_xlpm.w)-FIND(_xlpm.sep,_xlpm.w)))</f>
        <v>gri</v>
      </c>
      <c r="K768" s="10">
        <f>_xlfn.LET(_xlpm.w,I768,LEN(_xlpm.w))</f>
        <v>3</v>
      </c>
      <c r="L768" s="10">
        <f>_xlfn.LET(_xlpm.w,J768,LEN(_xlpm.w))</f>
        <v>3</v>
      </c>
      <c r="M768" s="10">
        <f>_xlfn.LET(_xlpm.a,K768,_xlpm.b,L768,MAX(_xlpm.a,_xlpm.b))</f>
        <v>3</v>
      </c>
      <c r="N768" s="10">
        <f>_xlfn.LET(_xlpm.d,(K768,L768),MAX(_xlpm.d)-MIN(_xlpm.d))</f>
        <v>0</v>
      </c>
      <c r="O768" s="1" t="str">
        <f>_xlfn.LET(_xlpm.sep,":",_xlpm.w,$G768,_xlfn.CONCAT("~",RIGHT(_xlpm.w,LEN(_xlpm.w)-FIND(_xlpm.sep,_xlpm.w)),"~"))</f>
        <v>~gri~</v>
      </c>
      <c r="P768" s="1" t="str">
        <f>_xlfn.LET(_xlpm.sep,":",_xlpm.w,$G768,_xlfn.CONCAT("[",LEFT(_xlpm.w,FIND(_xlpm.sep,_xlpm.w)-1),"]"))</f>
        <v>[ɡɹɪ]</v>
      </c>
      <c r="Q768" s="14" cm="1">
        <f t="array" ref="Q768">SUM(_xlfn._xlws.FILTER($H$2:$H$7109,_xlfn.MAP($O$2:$O$7109,_xlfn.LAMBDA(_xlpm.x,_xlpm.x=$O768))))</f>
        <v>1.4413518886679921E-3</v>
      </c>
      <c r="R768" s="14">
        <f>$H768/Q768</f>
        <v>0.75862068965517238</v>
      </c>
      <c r="S768" s="14" cm="1">
        <f t="array" ref="S768">SUM(_xlfn._xlws.FILTER($H$2:$H$7109,_xlfn.MAP($P$2:$P$7109,_xlfn.LAMBDA(_xlpm.x,_xlpm.x=$P768))))</f>
        <v>1.5904572564612327E-3</v>
      </c>
      <c r="T768" s="14">
        <f>$H768/S768</f>
        <v>0.6875</v>
      </c>
      <c r="U768" s="14">
        <f>_xlfn.LET(_xlpm.freq,F768,_xlpm.size,M768+1,_xlpm.F,V768,LOG(1+_xlpm.freq)*LOG(1+_xlpm.size)*_xlpm.F)</f>
        <v>0.686549247600173</v>
      </c>
      <c r="V768" s="14">
        <f>_xlfn.LET(_xlpm.a,T768,_xlpm.b,R768,2*_xlpm.a*_xlpm.b/(_xlpm.a+_xlpm.b))</f>
        <v>0.72131147540983609</v>
      </c>
      <c r="W768" s="14">
        <f>_xlfn.LET(_xlpm.p,R768,_xlpm.q,T768,LOG(_xlpm.p/_xlpm.q))</f>
        <v>4.2751980420949881E-2</v>
      </c>
      <c r="X768" s="2"/>
      <c r="AC768" s="2"/>
      <c r="AH768" s="2"/>
      <c r="AI768" s="2"/>
    </row>
    <row r="769" spans="1:35">
      <c r="A769" s="1" t="str">
        <f>_xlfn.LET(_xlpm.sep," : ",CONCATENATE(O769,_xlpm.sep,P769))</f>
        <v>~lie~ : [li]</v>
      </c>
      <c r="B769" s="1">
        <f>_xlfn.LET(_xlpm.d,$G769,_xlpm.k,_xlfn.CONCAT(LEFT(TRIM(B$1),1),"*"),COUNTIF(_xlpm.d,_xlpm.k))</f>
        <v>0</v>
      </c>
      <c r="C769" s="1">
        <f>_xlfn.LET(_xlpm.d,$G769,_xlpm.k,_xlfn.CONCAT(LEFT(TRIM(C$1),1),"*"),COUNTIF(_xlpm.d,_xlpm.k))</f>
        <v>0</v>
      </c>
      <c r="D769" s="1">
        <f>_xlfn.LET(_xlpm.d,$G769,_xlpm.k,_xlfn.CONCAT(LEFT(TRIM(D$1),1),"*"),COUNTIF(_xlpm.d,_xlpm.k))</f>
        <v>0</v>
      </c>
      <c r="E769" s="1">
        <f>LOG(F769+1,10)</f>
        <v>0.90308998699194343</v>
      </c>
      <c r="F769" s="7">
        <v>7</v>
      </c>
      <c r="G769" s="9" t="s">
        <v>2085</v>
      </c>
      <c r="H769" s="4">
        <f>F769/freq.sum.r6e</f>
        <v>3.4791252485089465E-4</v>
      </c>
      <c r="I769" s="1" t="str">
        <f>_xlfn.LET(_xlpm.sep,":",_xlpm.w,$G769,LEFT(_xlpm.w,FIND(_xlpm.sep,_xlpm.w)-1))</f>
        <v>li</v>
      </c>
      <c r="J769" s="1" t="str">
        <f>_xlfn.LET(_xlpm.sep,":",_xlpm.w,$G769,RIGHT(_xlpm.w,LEN(_xlpm.w)-FIND(_xlpm.sep,_xlpm.w)))</f>
        <v>lie</v>
      </c>
      <c r="K769" s="10">
        <f>_xlfn.LET(_xlpm.w,I769,LEN(_xlpm.w))</f>
        <v>2</v>
      </c>
      <c r="L769" s="10">
        <f>_xlfn.LET(_xlpm.w,J769,LEN(_xlpm.w))</f>
        <v>3</v>
      </c>
      <c r="M769" s="10">
        <f>_xlfn.LET(_xlpm.a,K769,_xlpm.b,L769,MAX(_xlpm.a,_xlpm.b))</f>
        <v>3</v>
      </c>
      <c r="N769" s="10">
        <f>_xlfn.LET(_xlpm.d,(K769,L769),MAX(_xlpm.d)-MIN(_xlpm.d))</f>
        <v>1</v>
      </c>
      <c r="O769" s="1" t="str">
        <f>_xlfn.LET(_xlpm.sep,":",_xlpm.w,$G769,_xlfn.CONCAT("~",RIGHT(_xlpm.w,LEN(_xlpm.w)-FIND(_xlpm.sep,_xlpm.w)),"~"))</f>
        <v>~lie~</v>
      </c>
      <c r="P769" s="1" t="str">
        <f>_xlfn.LET(_xlpm.sep,":",_xlpm.w,$G769,_xlfn.CONCAT("[",LEFT(_xlpm.w,FIND(_xlpm.sep,_xlpm.w)-1),"]"))</f>
        <v>[li]</v>
      </c>
      <c r="Q769" s="14" cm="1">
        <f t="array" ref="Q769">SUM(_xlfn._xlws.FILTER($H$2:$H$7117,_xlfn.MAP($O$2:$O$7117,_xlfn.LAMBDA(_xlpm.x,_xlpm.x=$O769))))</f>
        <v>1.8886679920477136E-3</v>
      </c>
      <c r="R769" s="14">
        <f>$H769/Q769</f>
        <v>0.18421052631578949</v>
      </c>
      <c r="S769" s="14" cm="1">
        <f t="array" ref="S769">SUM(_xlfn._xlws.FILTER($H$2:$H$7117,_xlfn.MAP($P$2:$P$7117,_xlfn.LAMBDA(_xlpm.x,_xlpm.x=$P769))))</f>
        <v>2.0874751491053679E-3</v>
      </c>
      <c r="T769" s="14">
        <f>$H769/S769</f>
        <v>0.16666666666666666</v>
      </c>
      <c r="U769" s="14">
        <f>_xlfn.LET(_xlpm.freq,F769,_xlpm.size,M769+1,_xlpm.F,V769,LOG(1+_xlpm.freq)*LOG(1+_xlpm.size)*_xlpm.F)</f>
        <v>0.11046574212162545</v>
      </c>
      <c r="V769" s="14">
        <f>_xlfn.LET(_xlpm.a,T769,_xlpm.b,R769,2*_xlpm.a*_xlpm.b/(_xlpm.a+_xlpm.b))</f>
        <v>0.17500000000000002</v>
      </c>
      <c r="W769" s="14">
        <f>_xlfn.LET(_xlpm.p,R769,_xlpm.q,T769,LOG(_xlpm.p/_xlpm.q))</f>
        <v>4.3465693781090345E-2</v>
      </c>
      <c r="X769" s="2"/>
      <c r="AC769" s="2"/>
      <c r="AH769" s="2"/>
      <c r="AI769" s="2"/>
    </row>
    <row r="770" spans="1:35">
      <c r="A770" s="1" t="str">
        <f>_xlfn.LET(_xlpm.sep," : ",CONCATENATE(O770,_xlpm.sep,P770))</f>
        <v>~ccu~ : [kjə]</v>
      </c>
      <c r="B770" s="1">
        <f>_xlfn.LET(_xlpm.d,$G770,_xlpm.k,_xlfn.CONCAT(LEFT(TRIM(B$1),1),"*"),COUNTIF(_xlpm.d,_xlpm.k))</f>
        <v>0</v>
      </c>
      <c r="C770" s="1">
        <f>_xlfn.LET(_xlpm.d,$G770,_xlpm.k,_xlfn.CONCAT(LEFT(TRIM(C$1),1),"*"),COUNTIF(_xlpm.d,_xlpm.k))</f>
        <v>0</v>
      </c>
      <c r="D770" s="1">
        <f>_xlfn.LET(_xlpm.d,$G770,_xlpm.k,_xlfn.CONCAT(LEFT(TRIM(D$1),1),"*"),COUNTIF(_xlpm.d,_xlpm.k))</f>
        <v>0</v>
      </c>
      <c r="E770" s="1">
        <f>LOG(F770+1,10)</f>
        <v>0.47712125471966244</v>
      </c>
      <c r="F770" s="7">
        <v>2</v>
      </c>
      <c r="G770" s="9" t="s">
        <v>1427</v>
      </c>
      <c r="H770" s="4">
        <f>F770/freq.sum.r6e</f>
        <v>9.9403578528827041E-5</v>
      </c>
      <c r="I770" s="4" t="str">
        <f>_xlfn.LET(_xlpm.sep,":",_xlpm.w,$G770,LEFT(_xlpm.w,FIND(_xlpm.sep,_xlpm.w)-1))</f>
        <v>kjə</v>
      </c>
      <c r="J770" s="4" t="str">
        <f>_xlfn.LET(_xlpm.sep,":",_xlpm.w,$G770,RIGHT(_xlpm.w,LEN(_xlpm.w)-FIND(_xlpm.sep,_xlpm.w)))</f>
        <v>ccu</v>
      </c>
      <c r="K770" s="10">
        <f>_xlfn.LET(_xlpm.w,I770,LEN(_xlpm.w))</f>
        <v>3</v>
      </c>
      <c r="L770" s="10">
        <f>_xlfn.LET(_xlpm.w,J770,LEN(_xlpm.w))</f>
        <v>3</v>
      </c>
      <c r="M770" s="10">
        <f>_xlfn.LET(_xlpm.a,K770,_xlpm.b,L770,MAX(_xlpm.a,_xlpm.b))</f>
        <v>3</v>
      </c>
      <c r="N770" s="10">
        <f>_xlfn.LET(_xlpm.d,(K770,L770),MAX(_xlpm.d)-MIN(_xlpm.d))</f>
        <v>0</v>
      </c>
      <c r="O770" s="1" t="str">
        <f>_xlfn.LET(_xlpm.sep,":",_xlpm.w,$G770,_xlfn.CONCAT("~",RIGHT(_xlpm.w,LEN(_xlpm.w)-FIND(_xlpm.sep,_xlpm.w)),"~"))</f>
        <v>~ccu~</v>
      </c>
      <c r="P770" s="1" t="str">
        <f>_xlfn.LET(_xlpm.sep,":",_xlpm.w,$G770,_xlfn.CONCAT("[",LEFT(_xlpm.w,FIND(_xlpm.sep,_xlpm.w)-1),"]"))</f>
        <v>[kjə]</v>
      </c>
      <c r="Q770" s="14" cm="1">
        <f t="array" ref="Q770">SUM(_xlfn._xlws.FILTER($H$2:$H$7109,_xlfn.MAP($O$2:$O$7109,_xlfn.LAMBDA(_xlpm.x,_xlpm.x=$O770))))</f>
        <v>4.4731610337972168E-4</v>
      </c>
      <c r="R770" s="14">
        <f>$H770/Q770</f>
        <v>0.22222222222222224</v>
      </c>
      <c r="S770" s="14" cm="1">
        <f t="array" ref="S770">SUM(_xlfn._xlws.FILTER($H$2:$H$7109,_xlfn.MAP($P$2:$P$7109,_xlfn.LAMBDA(_xlpm.x,_xlpm.x=$P770))))</f>
        <v>4.9701789264413525E-4</v>
      </c>
      <c r="T770" s="14">
        <f>$H770/S770</f>
        <v>0.19999999999999998</v>
      </c>
      <c r="U770" s="14">
        <f>_xlfn.LET(_xlpm.freq,F770,_xlpm.size,M770+1,_xlpm.F,V770,LOG(1+_xlpm.freq)*LOG(1+_xlpm.size)*_xlpm.F)</f>
        <v>7.0209146416886151E-2</v>
      </c>
      <c r="V770" s="14">
        <f>_xlfn.LET(_xlpm.a,T770,_xlpm.b,R770,2*_xlpm.a*_xlpm.b/(_xlpm.a+_xlpm.b))</f>
        <v>0.2105263157894737</v>
      </c>
      <c r="W770" s="14">
        <f>_xlfn.LET(_xlpm.p,R770,_xlpm.q,T770,LOG(_xlpm.p/_xlpm.q))</f>
        <v>4.5757490560675233E-2</v>
      </c>
      <c r="X770" s="2"/>
      <c r="AC770" s="2"/>
      <c r="AH770" s="2"/>
      <c r="AI770" s="2"/>
    </row>
    <row r="771" spans="1:35">
      <c r="A771" s="1" t="str">
        <f>_xlfn.LET(_xlpm.sep," : ",CONCATENATE(O771,_xlpm.sep,P771))</f>
        <v>~sla~ : [slə]</v>
      </c>
      <c r="B771" s="1">
        <f>_xlfn.LET(_xlpm.d,$G771,_xlpm.k,_xlfn.CONCAT(LEFT(TRIM(B$1),1),"*"),COUNTIF(_xlpm.d,_xlpm.k))</f>
        <v>0</v>
      </c>
      <c r="C771" s="1">
        <f>_xlfn.LET(_xlpm.d,$G771,_xlpm.k,_xlfn.CONCAT(LEFT(TRIM(C$1),1),"*"),COUNTIF(_xlpm.d,_xlpm.k))</f>
        <v>0</v>
      </c>
      <c r="D771" s="1">
        <f>_xlfn.LET(_xlpm.d,$G771,_xlpm.k,_xlfn.CONCAT(LEFT(TRIM(D$1),1),"*"),COUNTIF(_xlpm.d,_xlpm.k))</f>
        <v>0</v>
      </c>
      <c r="E771" s="1">
        <f>LOG(F771+1,10)</f>
        <v>0.47712125471966244</v>
      </c>
      <c r="F771" s="7">
        <v>2</v>
      </c>
      <c r="G771" s="9" t="s">
        <v>4065</v>
      </c>
      <c r="H771" s="4">
        <f>F771/freq.sum.r6e</f>
        <v>9.9403578528827041E-5</v>
      </c>
      <c r="I771" s="1" t="str">
        <f>_xlfn.LET(_xlpm.sep,":",_xlpm.w,$G771,LEFT(_xlpm.w,FIND(_xlpm.sep,_xlpm.w)-1))</f>
        <v>slə</v>
      </c>
      <c r="J771" s="1" t="str">
        <f>_xlfn.LET(_xlpm.sep,":",_xlpm.w,$G771,RIGHT(_xlpm.w,LEN(_xlpm.w)-FIND(_xlpm.sep,_xlpm.w)))</f>
        <v>sla</v>
      </c>
      <c r="K771" s="10">
        <f>_xlfn.LET(_xlpm.w,I771,LEN(_xlpm.w))</f>
        <v>3</v>
      </c>
      <c r="L771" s="10">
        <f>_xlfn.LET(_xlpm.w,J771,LEN(_xlpm.w))</f>
        <v>3</v>
      </c>
      <c r="M771" s="10">
        <f>_xlfn.LET(_xlpm.a,K771,_xlpm.b,L771,MAX(_xlpm.a,_xlpm.b))</f>
        <v>3</v>
      </c>
      <c r="N771" s="10">
        <f>_xlfn.LET(_xlpm.d,(K771,L771),MAX(_xlpm.d)-MIN(_xlpm.d))</f>
        <v>0</v>
      </c>
      <c r="O771" s="1" t="str">
        <f>_xlfn.LET(_xlpm.sep,":",_xlpm.w,$G771,_xlfn.CONCAT("~",RIGHT(_xlpm.w,LEN(_xlpm.w)-FIND(_xlpm.sep,_xlpm.w)),"~"))</f>
        <v>~sla~</v>
      </c>
      <c r="P771" s="1" t="str">
        <f>_xlfn.LET(_xlpm.sep,":",_xlpm.w,$G771,_xlfn.CONCAT("[",LEFT(_xlpm.w,FIND(_xlpm.sep,_xlpm.w)-1),"]"))</f>
        <v>[slə]</v>
      </c>
      <c r="Q771" s="14" cm="1">
        <f t="array" ref="Q771">SUM(_xlfn._xlws.FILTER($H$2:$H$7117,_xlfn.MAP($O$2:$O$7117,_xlfn.LAMBDA(_xlpm.x,_xlpm.x=$O771))))</f>
        <v>4.4731610337972168E-4</v>
      </c>
      <c r="R771" s="14">
        <f>$H771/Q771</f>
        <v>0.22222222222222224</v>
      </c>
      <c r="S771" s="14" cm="1">
        <f t="array" ref="S771">SUM(_xlfn._xlws.FILTER($H$2:$H$7117,_xlfn.MAP($P$2:$P$7117,_xlfn.LAMBDA(_xlpm.x,_xlpm.x=$P771))))</f>
        <v>4.9701789264413525E-4</v>
      </c>
      <c r="T771" s="14">
        <f>$H771/S771</f>
        <v>0.19999999999999998</v>
      </c>
      <c r="U771" s="14">
        <f>_xlfn.LET(_xlpm.freq,F771,_xlpm.size,M771+1,_xlpm.F,V771,LOG(1+_xlpm.freq)*LOG(1+_xlpm.size)*_xlpm.F)</f>
        <v>7.0209146416886151E-2</v>
      </c>
      <c r="V771" s="14">
        <f>_xlfn.LET(_xlpm.a,T771,_xlpm.b,R771,2*_xlpm.a*_xlpm.b/(_xlpm.a+_xlpm.b))</f>
        <v>0.2105263157894737</v>
      </c>
      <c r="W771" s="14">
        <f>_xlfn.LET(_xlpm.p,R771,_xlpm.q,T771,LOG(_xlpm.p/_xlpm.q))</f>
        <v>4.5757490560675233E-2</v>
      </c>
      <c r="X771" s="2"/>
      <c r="AC771" s="2"/>
      <c r="AH771" s="2"/>
      <c r="AI771" s="2"/>
    </row>
    <row r="772" spans="1:35">
      <c r="A772" s="1" t="str">
        <f>_xlfn.LET(_xlpm.sep," : ",CONCATENATE(O772,_xlpm.sep,P772))</f>
        <v>~ctu~ : [ktʃʊ]</v>
      </c>
      <c r="B772" s="1">
        <f>_xlfn.LET(_xlpm.d,$G772,_xlpm.k,_xlfn.CONCAT(LEFT(TRIM(B$1),1),"*"),COUNTIF(_xlpm.d,_xlpm.k))</f>
        <v>0</v>
      </c>
      <c r="C772" s="1">
        <f>_xlfn.LET(_xlpm.d,$G772,_xlpm.k,_xlfn.CONCAT(LEFT(TRIM(C$1),1),"*"),COUNTIF(_xlpm.d,_xlpm.k))</f>
        <v>0</v>
      </c>
      <c r="D772" s="1">
        <f>_xlfn.LET(_xlpm.d,$G772,_xlpm.k,_xlfn.CONCAT(LEFT(TRIM(D$1),1),"*"),COUNTIF(_xlpm.d,_xlpm.k))</f>
        <v>0</v>
      </c>
      <c r="E772" s="1">
        <f>LOG(F772+1,10)</f>
        <v>0.8450980400142567</v>
      </c>
      <c r="F772" s="7">
        <v>6</v>
      </c>
      <c r="G772" s="9" t="s">
        <v>1691</v>
      </c>
      <c r="H772" s="4">
        <f>F772/freq.sum.r6e</f>
        <v>2.9821073558648114E-4</v>
      </c>
      <c r="I772" s="1" t="str">
        <f>_xlfn.LET(_xlpm.sep,":",_xlpm.w,$G772,LEFT(_xlpm.w,FIND(_xlpm.sep,_xlpm.w)-1))</f>
        <v>ktʃʊ</v>
      </c>
      <c r="J772" s="1" t="str">
        <f>_xlfn.LET(_xlpm.sep,":",_xlpm.w,$G772,RIGHT(_xlpm.w,LEN(_xlpm.w)-FIND(_xlpm.sep,_xlpm.w)))</f>
        <v>ctu</v>
      </c>
      <c r="K772" s="10">
        <f>_xlfn.LET(_xlpm.w,I772,LEN(_xlpm.w))</f>
        <v>4</v>
      </c>
      <c r="L772" s="10">
        <f>_xlfn.LET(_xlpm.w,J772,LEN(_xlpm.w))</f>
        <v>3</v>
      </c>
      <c r="M772" s="10">
        <f>_xlfn.LET(_xlpm.a,K772,_xlpm.b,L772,MAX(_xlpm.a,_xlpm.b))</f>
        <v>4</v>
      </c>
      <c r="N772" s="10">
        <f>_xlfn.LET(_xlpm.d,(K772,L772),MAX(_xlpm.d)-MIN(_xlpm.d))</f>
        <v>1</v>
      </c>
      <c r="O772" s="1" t="str">
        <f>_xlfn.LET(_xlpm.sep,":",_xlpm.w,$G772,_xlfn.CONCAT("~",RIGHT(_xlpm.w,LEN(_xlpm.w)-FIND(_xlpm.sep,_xlpm.w)),"~"))</f>
        <v>~ctu~</v>
      </c>
      <c r="P772" s="1" t="str">
        <f>_xlfn.LET(_xlpm.sep,":",_xlpm.w,$G772,_xlfn.CONCAT("[",LEFT(_xlpm.w,FIND(_xlpm.sep,_xlpm.w)-1),"]"))</f>
        <v>[ktʃʊ]</v>
      </c>
      <c r="Q772" s="14" cm="1">
        <f t="array" ref="Q772">SUM(_xlfn._xlws.FILTER($H$2:$H$7117,_xlfn.MAP($O$2:$O$7117,_xlfn.LAMBDA(_xlpm.x,_xlpm.x=$O772))))</f>
        <v>7.4552683896620276E-4</v>
      </c>
      <c r="R772" s="14">
        <f>$H772/Q772</f>
        <v>0.4</v>
      </c>
      <c r="S772" s="14" cm="1">
        <f t="array" ref="S772">SUM(_xlfn._xlws.FILTER($H$2:$H$7117,_xlfn.MAP($P$2:$P$7117,_xlfn.LAMBDA(_xlpm.x,_xlpm.x=$P772))))</f>
        <v>8.4493041749503001E-4</v>
      </c>
      <c r="T772" s="14">
        <f>$H772/S772</f>
        <v>0.3529411764705882</v>
      </c>
      <c r="U772" s="14">
        <f>_xlfn.LET(_xlpm.freq,F772,_xlpm.size,M772+1,_xlpm.F,V772,LOG(1+_xlpm.freq)*LOG(1+_xlpm.size)*_xlpm.F)</f>
        <v>0.24660528620019767</v>
      </c>
      <c r="V772" s="14">
        <f>_xlfn.LET(_xlpm.a,T772,_xlpm.b,R772,2*_xlpm.a*_xlpm.b/(_xlpm.a+_xlpm.b))</f>
        <v>0.375</v>
      </c>
      <c r="W772" s="14">
        <f>_xlfn.LET(_xlpm.p,R772,_xlpm.q,T772,LOG(_xlpm.p/_xlpm.q))</f>
        <v>5.4357662322592759E-2</v>
      </c>
      <c r="X772" s="2"/>
      <c r="AC772" s="2"/>
      <c r="AH772" s="2"/>
      <c r="AI772" s="2"/>
    </row>
    <row r="773" spans="1:35">
      <c r="A773" s="1" t="str">
        <f>_xlfn.LET(_xlpm.sep," : ",CONCATENATE(O773,_xlpm.sep,P773))</f>
        <v>~wri~ : [ɹaɪ]</v>
      </c>
      <c r="B773" s="1">
        <f>_xlfn.LET(_xlpm.d,$G773,_xlpm.k,_xlfn.CONCAT(LEFT(TRIM(B$1),1),"*"),COUNTIF(_xlpm.d,_xlpm.k))</f>
        <v>1</v>
      </c>
      <c r="C773" s="1">
        <f>_xlfn.LET(_xlpm.d,$G773,_xlpm.k,_xlfn.CONCAT(LEFT(TRIM(C$1),1),"*"),COUNTIF(_xlpm.d,_xlpm.k))</f>
        <v>0</v>
      </c>
      <c r="D773" s="1">
        <f>_xlfn.LET(_xlpm.d,$G773,_xlpm.k,_xlfn.CONCAT(LEFT(TRIM(D$1),1),"*"),COUNTIF(_xlpm.d,_xlpm.k))</f>
        <v>0</v>
      </c>
      <c r="E773" s="1">
        <f>LOG(F773+1,10)</f>
        <v>0.90308998699194343</v>
      </c>
      <c r="F773" s="7">
        <v>7</v>
      </c>
      <c r="G773" s="9" t="s">
        <v>5680</v>
      </c>
      <c r="H773" s="4">
        <f>F773/freq.sum.r6e</f>
        <v>3.4791252485089465E-4</v>
      </c>
      <c r="I773" s="1" t="str">
        <f>_xlfn.LET(_xlpm.sep,":",_xlpm.w,$G773,LEFT(_xlpm.w,FIND(_xlpm.sep,_xlpm.w)-1))</f>
        <v>ɹaɪ</v>
      </c>
      <c r="J773" s="1" t="str">
        <f>_xlfn.LET(_xlpm.sep,":",_xlpm.w,$G773,RIGHT(_xlpm.w,LEN(_xlpm.w)-FIND(_xlpm.sep,_xlpm.w)))</f>
        <v>wri</v>
      </c>
      <c r="K773" s="10">
        <f>_xlfn.LET(_xlpm.w,I773,LEN(_xlpm.w))</f>
        <v>3</v>
      </c>
      <c r="L773" s="10">
        <f>_xlfn.LET(_xlpm.w,J773,LEN(_xlpm.w))</f>
        <v>3</v>
      </c>
      <c r="M773" s="10">
        <f>_xlfn.LET(_xlpm.a,K773,_xlpm.b,L773,MAX(_xlpm.a,_xlpm.b))</f>
        <v>3</v>
      </c>
      <c r="N773" s="10">
        <f>_xlfn.LET(_xlpm.d,(K773,L773),MAX(_xlpm.d)-MIN(_xlpm.d))</f>
        <v>0</v>
      </c>
      <c r="O773" s="1" t="str">
        <f>_xlfn.LET(_xlpm.sep,":",_xlpm.w,$G773,_xlfn.CONCAT("~",RIGHT(_xlpm.w,LEN(_xlpm.w)-FIND(_xlpm.sep,_xlpm.w)),"~"))</f>
        <v>~wri~</v>
      </c>
      <c r="P773" s="1" t="str">
        <f>_xlfn.LET(_xlpm.sep,":",_xlpm.w,$G773,_xlfn.CONCAT("[",LEFT(_xlpm.w,FIND(_xlpm.sep,_xlpm.w)-1),"]"))</f>
        <v>[ɹaɪ]</v>
      </c>
      <c r="Q773" s="14" cm="1">
        <f t="array" ref="Q773">SUM(_xlfn._xlws.FILTER($H$2:$H$7109,_xlfn.MAP($O$2:$O$7109,_xlfn.LAMBDA(_xlpm.x,_xlpm.x=$O773))))</f>
        <v>1.4413518886679921E-3</v>
      </c>
      <c r="R773" s="14">
        <f>$H773/Q773</f>
        <v>0.2413793103448276</v>
      </c>
      <c r="S773" s="14" cm="1">
        <f t="array" ref="S773">SUM(_xlfn._xlws.FILTER($H$2:$H$7109,_xlfn.MAP($P$2:$P$7109,_xlfn.LAMBDA(_xlpm.x,_xlpm.x=$P773))))</f>
        <v>1.6401590457256461E-3</v>
      </c>
      <c r="T773" s="14">
        <f>$H773/S773</f>
        <v>0.21212121212121213</v>
      </c>
      <c r="U773" s="14">
        <f>_xlfn.LET(_xlpm.freq,F773,_xlpm.size,M773+1,_xlpm.F,V773,LOG(1+_xlpm.freq)*LOG(1+_xlpm.size)*_xlpm.F)</f>
        <v>0.14253644144725863</v>
      </c>
      <c r="V773" s="14">
        <f>_xlfn.LET(_xlpm.a,T773,_xlpm.b,R773,2*_xlpm.a*_xlpm.b/(_xlpm.a+_xlpm.b))</f>
        <v>0.22580645161290322</v>
      </c>
      <c r="W773" s="14">
        <f>_xlfn.LET(_xlpm.p,R773,_xlpm.q,T773,LOG(_xlpm.p/_xlpm.q))</f>
        <v>5.6115941978931411E-2</v>
      </c>
      <c r="X773" s="2"/>
      <c r="AC773" s="2"/>
      <c r="AH773" s="2"/>
      <c r="AI773" s="2"/>
    </row>
    <row r="774" spans="1:35">
      <c r="A774" s="1" t="str">
        <f>_xlfn.LET(_xlpm.sep," : ",CONCATENATE(O774,_xlpm.sep,P774))</f>
        <v>~gow~ : [ɡɑ]</v>
      </c>
      <c r="B774" s="1">
        <f>_xlfn.LET(_xlpm.d,$G774,_xlpm.k,_xlfn.CONCAT(LEFT(TRIM(B$1),1),"*"),COUNTIF(_xlpm.d,_xlpm.k))</f>
        <v>0</v>
      </c>
      <c r="C774" s="1">
        <f>_xlfn.LET(_xlpm.d,$G774,_xlpm.k,_xlfn.CONCAT(LEFT(TRIM(C$1),1),"*"),COUNTIF(_xlpm.d,_xlpm.k))</f>
        <v>0</v>
      </c>
      <c r="D774" s="1">
        <f>_xlfn.LET(_xlpm.d,$G774,_xlpm.k,_xlfn.CONCAT(LEFT(TRIM(D$1),1),"*"),COUNTIF(_xlpm.d,_xlpm.k))</f>
        <v>0</v>
      </c>
      <c r="E774" s="1">
        <f>LOG(F774+1,10)</f>
        <v>0.30102999566398114</v>
      </c>
      <c r="F774" s="7">
        <v>1</v>
      </c>
      <c r="G774" s="9" t="s">
        <v>6595</v>
      </c>
      <c r="H774" s="4">
        <f>F774/freq.sum.r6e</f>
        <v>4.9701789264413521E-5</v>
      </c>
      <c r="I774" s="1" t="str">
        <f>_xlfn.LET(_xlpm.sep,":",_xlpm.w,$G774,LEFT(_xlpm.w,FIND(_xlpm.sep,_xlpm.w)-1))</f>
        <v>ɡɑ</v>
      </c>
      <c r="J774" s="1" t="str">
        <f>_xlfn.LET(_xlpm.sep,":",_xlpm.w,$G774,RIGHT(_xlpm.w,LEN(_xlpm.w)-FIND(_xlpm.sep,_xlpm.w)))</f>
        <v>gow</v>
      </c>
      <c r="K774" s="10">
        <f>_xlfn.LET(_xlpm.w,I774,LEN(_xlpm.w))</f>
        <v>2</v>
      </c>
      <c r="L774" s="10">
        <f>_xlfn.LET(_xlpm.w,J774,LEN(_xlpm.w))</f>
        <v>3</v>
      </c>
      <c r="M774" s="10">
        <f>_xlfn.LET(_xlpm.a,K774,_xlpm.b,L774,MAX(_xlpm.a,_xlpm.b))</f>
        <v>3</v>
      </c>
      <c r="N774" s="10">
        <f>_xlfn.LET(_xlpm.d,(K774,L774),MAX(_xlpm.d)-MIN(_xlpm.d))</f>
        <v>1</v>
      </c>
      <c r="O774" s="1" t="str">
        <f>_xlfn.LET(_xlpm.sep,":",_xlpm.w,$G774,_xlfn.CONCAT("~",RIGHT(_xlpm.w,LEN(_xlpm.w)-FIND(_xlpm.sep,_xlpm.w)),"~"))</f>
        <v>~gow~</v>
      </c>
      <c r="P774" s="1" t="str">
        <f>_xlfn.LET(_xlpm.sep,":",_xlpm.w,$G774,_xlfn.CONCAT("[",LEFT(_xlpm.w,FIND(_xlpm.sep,_xlpm.w)-1),"]"))</f>
        <v>[ɡɑ]</v>
      </c>
      <c r="Q774" s="14" cm="1">
        <f t="array" ref="Q774">SUM(_xlfn._xlws.FILTER($H$2:$H$7117,_xlfn.MAP($O$2:$O$7117,_xlfn.LAMBDA(_xlpm.x,_xlpm.x=$O774))))</f>
        <v>3.4791252485089465E-4</v>
      </c>
      <c r="R774" s="14">
        <f>$H774/Q774</f>
        <v>0.14285714285714285</v>
      </c>
      <c r="S774" s="14" cm="1">
        <f t="array" ref="S774">SUM(_xlfn._xlws.FILTER($H$2:$H$7117,_xlfn.MAP($P$2:$P$7117,_xlfn.LAMBDA(_xlpm.x,_xlpm.x=$P774))))</f>
        <v>3.9761431411530816E-4</v>
      </c>
      <c r="T774" s="14">
        <f>$H774/S774</f>
        <v>0.125</v>
      </c>
      <c r="U774" s="14">
        <f>_xlfn.LET(_xlpm.freq,F774,_xlpm.size,M774+1,_xlpm.F,V774,LOG(1+_xlpm.freq)*LOG(1+_xlpm.size)*_xlpm.F)</f>
        <v>2.8054791649936624E-2</v>
      </c>
      <c r="V774" s="14">
        <f>_xlfn.LET(_xlpm.a,T774,_xlpm.b,R774,2*_xlpm.a*_xlpm.b/(_xlpm.a+_xlpm.b))</f>
        <v>0.13333333333333333</v>
      </c>
      <c r="W774" s="14">
        <f>_xlfn.LET(_xlpm.p,R774,_xlpm.q,T774,LOG(_xlpm.p/_xlpm.q))</f>
        <v>5.7991946977686733E-2</v>
      </c>
      <c r="X774" s="2"/>
      <c r="AC774" s="2"/>
      <c r="AH774" s="2"/>
      <c r="AI774" s="2"/>
    </row>
    <row r="775" spans="1:35">
      <c r="A775" s="1" t="str">
        <f>_xlfn.LET(_xlpm.sep," : ",CONCATENATE(O775,_xlpm.sep,P775))</f>
        <v>~ble~ : [blɛ]</v>
      </c>
      <c r="B775" s="1">
        <f>_xlfn.LET(_xlpm.d,$G775,_xlpm.k,_xlfn.CONCAT(LEFT(TRIM(B$1),1),"*"),COUNTIF(_xlpm.d,_xlpm.k))</f>
        <v>0</v>
      </c>
      <c r="C775" s="1">
        <f>_xlfn.LET(_xlpm.d,$G775,_xlpm.k,_xlfn.CONCAT(LEFT(TRIM(C$1),1),"*"),COUNTIF(_xlpm.d,_xlpm.k))</f>
        <v>0</v>
      </c>
      <c r="D775" s="1">
        <f>_xlfn.LET(_xlpm.d,$G775,_xlpm.k,_xlfn.CONCAT(LEFT(TRIM(D$1),1),"*"),COUNTIF(_xlpm.d,_xlpm.k))</f>
        <v>0</v>
      </c>
      <c r="E775" s="1">
        <f>LOG(F775+1,10)</f>
        <v>0.77815125038364352</v>
      </c>
      <c r="F775" s="7">
        <v>5</v>
      </c>
      <c r="G775" s="9" t="s">
        <v>168</v>
      </c>
      <c r="H775" s="4">
        <f>F775/freq.sum.r6e</f>
        <v>2.4850894632206757E-4</v>
      </c>
      <c r="I775" s="1" t="str">
        <f>_xlfn.LET(_xlpm.sep,":",_xlpm.w,$G775,LEFT(_xlpm.w,FIND(_xlpm.sep,_xlpm.w)-1))</f>
        <v>blɛ</v>
      </c>
      <c r="J775" s="1" t="str">
        <f>_xlfn.LET(_xlpm.sep,":",_xlpm.w,$G775,RIGHT(_xlpm.w,LEN(_xlpm.w)-FIND(_xlpm.sep,_xlpm.w)))</f>
        <v>ble</v>
      </c>
      <c r="K775" s="10">
        <f>_xlfn.LET(_xlpm.w,I775,LEN(_xlpm.w))</f>
        <v>3</v>
      </c>
      <c r="L775" s="10">
        <f>_xlfn.LET(_xlpm.w,J775,LEN(_xlpm.w))</f>
        <v>3</v>
      </c>
      <c r="M775" s="10">
        <f>_xlfn.LET(_xlpm.a,K775,_xlpm.b,L775,MAX(_xlpm.a,_xlpm.b))</f>
        <v>3</v>
      </c>
      <c r="N775" s="10">
        <f>_xlfn.LET(_xlpm.d,(K775,L775),MAX(_xlpm.d)-MIN(_xlpm.d))</f>
        <v>0</v>
      </c>
      <c r="O775" s="1" t="str">
        <f>_xlfn.LET(_xlpm.sep,":",_xlpm.w,$G775,_xlfn.CONCAT("~",RIGHT(_xlpm.w,LEN(_xlpm.w)-FIND(_xlpm.sep,_xlpm.w)),"~"))</f>
        <v>~ble~</v>
      </c>
      <c r="P775" s="1" t="str">
        <f>_xlfn.LET(_xlpm.sep,":",_xlpm.w,$G775,_xlfn.CONCAT("[",LEFT(_xlpm.w,FIND(_xlpm.sep,_xlpm.w)-1),"]"))</f>
        <v>[blɛ]</v>
      </c>
      <c r="Q775" s="14" cm="1">
        <f t="array" ref="Q775">SUM(_xlfn._xlws.FILTER($H$2:$H$7117,_xlfn.MAP($O$2:$O$7117,_xlfn.LAMBDA(_xlpm.x,_xlpm.x=$O775))))</f>
        <v>3.479125248508946E-4</v>
      </c>
      <c r="R775" s="14">
        <f>$H775/Q775</f>
        <v>0.7142857142857143</v>
      </c>
      <c r="S775" s="14" cm="1">
        <f t="array" ref="S775">SUM(_xlfn._xlws.FILTER($H$2:$H$7117,_xlfn.MAP($P$2:$P$7117,_xlfn.LAMBDA(_xlpm.x,_xlpm.x=$P775))))</f>
        <v>3.9761431411530811E-4</v>
      </c>
      <c r="T775" s="14">
        <f>$H775/S775</f>
        <v>0.625</v>
      </c>
      <c r="U775" s="14">
        <f>_xlfn.LET(_xlpm.freq,F775,_xlpm.size,M775+1,_xlpm.F,V775,LOG(1+_xlpm.freq)*LOG(1+_xlpm.size)*_xlpm.F)</f>
        <v>0.36260292190315591</v>
      </c>
      <c r="V775" s="14">
        <f>_xlfn.LET(_xlpm.a,T775,_xlpm.b,R775,2*_xlpm.a*_xlpm.b/(_xlpm.a+_xlpm.b))</f>
        <v>0.66666666666666663</v>
      </c>
      <c r="W775" s="14">
        <f>_xlfn.LET(_xlpm.p,R775,_xlpm.q,T775,LOG(_xlpm.p/_xlpm.q))</f>
        <v>5.7991946977686733E-2</v>
      </c>
      <c r="X775" s="2"/>
      <c r="AC775" s="2"/>
      <c r="AH775" s="2"/>
      <c r="AI775" s="2"/>
    </row>
    <row r="776" spans="1:35">
      <c r="A776" s="1" t="str">
        <f>_xlfn.LET(_xlpm.sep," : ",CONCATENATE(O776,_xlpm.sep,P776))</f>
        <v>~dve~ : [dvɛ]</v>
      </c>
      <c r="B776" s="1">
        <f>_xlfn.LET(_xlpm.d,$G776,_xlpm.k,_xlfn.CONCAT(LEFT(TRIM(B$1),1),"*"),COUNTIF(_xlpm.d,_xlpm.k))</f>
        <v>0</v>
      </c>
      <c r="C776" s="1">
        <f>_xlfn.LET(_xlpm.d,$G776,_xlpm.k,_xlfn.CONCAT(LEFT(TRIM(C$1),1),"*"),COUNTIF(_xlpm.d,_xlpm.k))</f>
        <v>0</v>
      </c>
      <c r="D776" s="1">
        <f>_xlfn.LET(_xlpm.d,$G776,_xlpm.k,_xlfn.CONCAT(LEFT(TRIM(D$1),1),"*"),COUNTIF(_xlpm.d,_xlpm.k))</f>
        <v>0</v>
      </c>
      <c r="E776" s="1">
        <f>LOG(F776+1,10)</f>
        <v>0.77815125038364352</v>
      </c>
      <c r="F776" s="7">
        <v>5</v>
      </c>
      <c r="G776" s="9" t="s">
        <v>516</v>
      </c>
      <c r="H776" s="4">
        <f>F776/freq.sum.r6e</f>
        <v>2.4850894632206757E-4</v>
      </c>
      <c r="I776" s="1" t="str">
        <f>_xlfn.LET(_xlpm.sep,":",_xlpm.w,$G776,LEFT(_xlpm.w,FIND(_xlpm.sep,_xlpm.w)-1))</f>
        <v>dvɛ</v>
      </c>
      <c r="J776" s="1" t="str">
        <f>_xlfn.LET(_xlpm.sep,":",_xlpm.w,$G776,RIGHT(_xlpm.w,LEN(_xlpm.w)-FIND(_xlpm.sep,_xlpm.w)))</f>
        <v>dve</v>
      </c>
      <c r="K776" s="10">
        <f>_xlfn.LET(_xlpm.w,I776,LEN(_xlpm.w))</f>
        <v>3</v>
      </c>
      <c r="L776" s="10">
        <f>_xlfn.LET(_xlpm.w,J776,LEN(_xlpm.w))</f>
        <v>3</v>
      </c>
      <c r="M776" s="10">
        <f>_xlfn.LET(_xlpm.a,K776,_xlpm.b,L776,MAX(_xlpm.a,_xlpm.b))</f>
        <v>3</v>
      </c>
      <c r="N776" s="10">
        <f>_xlfn.LET(_xlpm.d,(K776,L776),MAX(_xlpm.d)-MIN(_xlpm.d))</f>
        <v>0</v>
      </c>
      <c r="O776" s="1" t="str">
        <f>_xlfn.LET(_xlpm.sep,":",_xlpm.w,$G776,_xlfn.CONCAT("~",RIGHT(_xlpm.w,LEN(_xlpm.w)-FIND(_xlpm.sep,_xlpm.w)),"~"))</f>
        <v>~dve~</v>
      </c>
      <c r="P776" s="1" t="str">
        <f>_xlfn.LET(_xlpm.sep,":",_xlpm.w,$G776,_xlfn.CONCAT("[",LEFT(_xlpm.w,FIND(_xlpm.sep,_xlpm.w)-1),"]"))</f>
        <v>[dvɛ]</v>
      </c>
      <c r="Q776" s="14" cm="1">
        <f t="array" ref="Q776">SUM(_xlfn._xlws.FILTER($H$2:$H$7117,_xlfn.MAP($O$2:$O$7117,_xlfn.LAMBDA(_xlpm.x,_xlpm.x=$O776))))</f>
        <v>3.479125248508946E-4</v>
      </c>
      <c r="R776" s="14">
        <f>$H776/Q776</f>
        <v>0.7142857142857143</v>
      </c>
      <c r="S776" s="14" cm="1">
        <f t="array" ref="S776">SUM(_xlfn._xlws.FILTER($H$2:$H$7117,_xlfn.MAP($P$2:$P$7117,_xlfn.LAMBDA(_xlpm.x,_xlpm.x=$P776))))</f>
        <v>3.9761431411530811E-4</v>
      </c>
      <c r="T776" s="14">
        <f>$H776/S776</f>
        <v>0.625</v>
      </c>
      <c r="U776" s="14">
        <f>_xlfn.LET(_xlpm.freq,F776,_xlpm.size,M776+1,_xlpm.F,V776,LOG(1+_xlpm.freq)*LOG(1+_xlpm.size)*_xlpm.F)</f>
        <v>0.36260292190315591</v>
      </c>
      <c r="V776" s="14">
        <f>_xlfn.LET(_xlpm.a,T776,_xlpm.b,R776,2*_xlpm.a*_xlpm.b/(_xlpm.a+_xlpm.b))</f>
        <v>0.66666666666666663</v>
      </c>
      <c r="W776" s="14">
        <f>_xlfn.LET(_xlpm.p,R776,_xlpm.q,T776,LOG(_xlpm.p/_xlpm.q))</f>
        <v>5.7991946977686733E-2</v>
      </c>
      <c r="X776" s="2"/>
      <c r="AC776" s="2"/>
      <c r="AH776" s="2"/>
      <c r="AI776" s="2"/>
    </row>
    <row r="777" spans="1:35">
      <c r="A777" s="1" t="str">
        <f>_xlfn.LET(_xlpm.sep," : ",CONCATENATE(O777,_xlpm.sep,P777))</f>
        <v>~fle~ : [flɛ]</v>
      </c>
      <c r="B777" s="1">
        <f>_xlfn.LET(_xlpm.d,$G777,_xlpm.k,_xlfn.CONCAT(LEFT(TRIM(B$1),1),"*"),COUNTIF(_xlpm.d,_xlpm.k))</f>
        <v>0</v>
      </c>
      <c r="C777" s="1">
        <f>_xlfn.LET(_xlpm.d,$G777,_xlpm.k,_xlfn.CONCAT(LEFT(TRIM(C$1),1),"*"),COUNTIF(_xlpm.d,_xlpm.k))</f>
        <v>0</v>
      </c>
      <c r="D777" s="1">
        <f>_xlfn.LET(_xlpm.d,$G777,_xlpm.k,_xlfn.CONCAT(LEFT(TRIM(D$1),1),"*"),COUNTIF(_xlpm.d,_xlpm.k))</f>
        <v>0</v>
      </c>
      <c r="E777" s="1">
        <f>LOG(F777+1,10)</f>
        <v>0.77815125038364352</v>
      </c>
      <c r="F777" s="7">
        <v>5</v>
      </c>
      <c r="G777" s="9" t="s">
        <v>922</v>
      </c>
      <c r="H777" s="4">
        <f>F777/freq.sum.r6e</f>
        <v>2.4850894632206757E-4</v>
      </c>
      <c r="I777" s="1" t="str">
        <f>_xlfn.LET(_xlpm.sep,":",_xlpm.w,$G777,LEFT(_xlpm.w,FIND(_xlpm.sep,_xlpm.w)-1))</f>
        <v>flɛ</v>
      </c>
      <c r="J777" s="1" t="str">
        <f>_xlfn.LET(_xlpm.sep,":",_xlpm.w,$G777,RIGHT(_xlpm.w,LEN(_xlpm.w)-FIND(_xlpm.sep,_xlpm.w)))</f>
        <v>fle</v>
      </c>
      <c r="K777" s="10">
        <f>_xlfn.LET(_xlpm.w,I777,LEN(_xlpm.w))</f>
        <v>3</v>
      </c>
      <c r="L777" s="10">
        <f>_xlfn.LET(_xlpm.w,J777,LEN(_xlpm.w))</f>
        <v>3</v>
      </c>
      <c r="M777" s="10">
        <f>_xlfn.LET(_xlpm.a,K777,_xlpm.b,L777,MAX(_xlpm.a,_xlpm.b))</f>
        <v>3</v>
      </c>
      <c r="N777" s="10">
        <f>_xlfn.LET(_xlpm.d,(K777,L777),MAX(_xlpm.d)-MIN(_xlpm.d))</f>
        <v>0</v>
      </c>
      <c r="O777" s="1" t="str">
        <f>_xlfn.LET(_xlpm.sep,":",_xlpm.w,$G777,_xlfn.CONCAT("~",RIGHT(_xlpm.w,LEN(_xlpm.w)-FIND(_xlpm.sep,_xlpm.w)),"~"))</f>
        <v>~fle~</v>
      </c>
      <c r="P777" s="1" t="str">
        <f>_xlfn.LET(_xlpm.sep,":",_xlpm.w,$G777,_xlfn.CONCAT("[",LEFT(_xlpm.w,FIND(_xlpm.sep,_xlpm.w)-1),"]"))</f>
        <v>[flɛ]</v>
      </c>
      <c r="Q777" s="14" cm="1">
        <f t="array" ref="Q777">SUM(_xlfn._xlws.FILTER($H$2:$H$7117,_xlfn.MAP($O$2:$O$7117,_xlfn.LAMBDA(_xlpm.x,_xlpm.x=$O777))))</f>
        <v>3.479125248508946E-4</v>
      </c>
      <c r="R777" s="14">
        <f>$H777/Q777</f>
        <v>0.7142857142857143</v>
      </c>
      <c r="S777" s="14" cm="1">
        <f t="array" ref="S777">SUM(_xlfn._xlws.FILTER($H$2:$H$7117,_xlfn.MAP($P$2:$P$7117,_xlfn.LAMBDA(_xlpm.x,_xlpm.x=$P777))))</f>
        <v>3.9761431411530811E-4</v>
      </c>
      <c r="T777" s="14">
        <f>$H777/S777</f>
        <v>0.625</v>
      </c>
      <c r="U777" s="14">
        <f>_xlfn.LET(_xlpm.freq,F777,_xlpm.size,M777+1,_xlpm.F,V777,LOG(1+_xlpm.freq)*LOG(1+_xlpm.size)*_xlpm.F)</f>
        <v>0.36260292190315591</v>
      </c>
      <c r="V777" s="14">
        <f>_xlfn.LET(_xlpm.a,T777,_xlpm.b,R777,2*_xlpm.a*_xlpm.b/(_xlpm.a+_xlpm.b))</f>
        <v>0.66666666666666663</v>
      </c>
      <c r="W777" s="14">
        <f>_xlfn.LET(_xlpm.p,R777,_xlpm.q,T777,LOG(_xlpm.p/_xlpm.q))</f>
        <v>5.7991946977686733E-2</v>
      </c>
      <c r="X777" s="2"/>
      <c r="AC777" s="2"/>
      <c r="AH777" s="2"/>
      <c r="AI777" s="2"/>
    </row>
    <row r="778" spans="1:35">
      <c r="A778" s="1" t="str">
        <f>_xlfn.LET(_xlpm.sep," : ",CONCATENATE(O778,_xlpm.sep,P778))</f>
        <v>~nfe~ : [nfɛ]</v>
      </c>
      <c r="B778" s="1">
        <f>_xlfn.LET(_xlpm.d,$G778,_xlpm.k,_xlfn.CONCAT(LEFT(TRIM(B$1),1),"*"),COUNTIF(_xlpm.d,_xlpm.k))</f>
        <v>0</v>
      </c>
      <c r="C778" s="1">
        <f>_xlfn.LET(_xlpm.d,$G778,_xlpm.k,_xlfn.CONCAT(LEFT(TRIM(C$1),1),"*"),COUNTIF(_xlpm.d,_xlpm.k))</f>
        <v>0</v>
      </c>
      <c r="D778" s="1">
        <f>_xlfn.LET(_xlpm.d,$G778,_xlpm.k,_xlfn.CONCAT(LEFT(TRIM(D$1),1),"*"),COUNTIF(_xlpm.d,_xlpm.k))</f>
        <v>1</v>
      </c>
      <c r="E778" s="1">
        <f>LOG(F778+1,10)</f>
        <v>0.77815125038364352</v>
      </c>
      <c r="F778" s="7">
        <v>5</v>
      </c>
      <c r="G778" s="9" t="s">
        <v>2955</v>
      </c>
      <c r="H778" s="4">
        <f>F778/freq.sum.r6e</f>
        <v>2.4850894632206757E-4</v>
      </c>
      <c r="I778" s="1" t="str">
        <f>_xlfn.LET(_xlpm.sep,":",_xlpm.w,$G778,LEFT(_xlpm.w,FIND(_xlpm.sep,_xlpm.w)-1))</f>
        <v>nfɛ</v>
      </c>
      <c r="J778" s="1" t="str">
        <f>_xlfn.LET(_xlpm.sep,":",_xlpm.w,$G778,RIGHT(_xlpm.w,LEN(_xlpm.w)-FIND(_xlpm.sep,_xlpm.w)))</f>
        <v>nfe</v>
      </c>
      <c r="K778" s="10">
        <f>_xlfn.LET(_xlpm.w,I778,LEN(_xlpm.w))</f>
        <v>3</v>
      </c>
      <c r="L778" s="10">
        <f>_xlfn.LET(_xlpm.w,J778,LEN(_xlpm.w))</f>
        <v>3</v>
      </c>
      <c r="M778" s="10">
        <f>_xlfn.LET(_xlpm.a,K778,_xlpm.b,L778,MAX(_xlpm.a,_xlpm.b))</f>
        <v>3</v>
      </c>
      <c r="N778" s="10">
        <f>_xlfn.LET(_xlpm.d,(K778,L778),MAX(_xlpm.d)-MIN(_xlpm.d))</f>
        <v>0</v>
      </c>
      <c r="O778" s="1" t="str">
        <f>_xlfn.LET(_xlpm.sep,":",_xlpm.w,$G778,_xlfn.CONCAT("~",RIGHT(_xlpm.w,LEN(_xlpm.w)-FIND(_xlpm.sep,_xlpm.w)),"~"))</f>
        <v>~nfe~</v>
      </c>
      <c r="P778" s="1" t="str">
        <f>_xlfn.LET(_xlpm.sep,":",_xlpm.w,$G778,_xlfn.CONCAT("[",LEFT(_xlpm.w,FIND(_xlpm.sep,_xlpm.w)-1),"]"))</f>
        <v>[nfɛ]</v>
      </c>
      <c r="Q778" s="14" cm="1">
        <f t="array" ref="Q778">SUM(_xlfn._xlws.FILTER($H$2:$H$7117,_xlfn.MAP($O$2:$O$7117,_xlfn.LAMBDA(_xlpm.x,_xlpm.x=$O778))))</f>
        <v>3.479125248508946E-4</v>
      </c>
      <c r="R778" s="14">
        <f>$H778/Q778</f>
        <v>0.7142857142857143</v>
      </c>
      <c r="S778" s="14" cm="1">
        <f t="array" ref="S778">SUM(_xlfn._xlws.FILTER($H$2:$H$7117,_xlfn.MAP($P$2:$P$7117,_xlfn.LAMBDA(_xlpm.x,_xlpm.x=$P778))))</f>
        <v>3.9761431411530811E-4</v>
      </c>
      <c r="T778" s="14">
        <f>$H778/S778</f>
        <v>0.625</v>
      </c>
      <c r="U778" s="14">
        <f>_xlfn.LET(_xlpm.freq,F778,_xlpm.size,M778+1,_xlpm.F,V778,LOG(1+_xlpm.freq)*LOG(1+_xlpm.size)*_xlpm.F)</f>
        <v>0.36260292190315591</v>
      </c>
      <c r="V778" s="14">
        <f>_xlfn.LET(_xlpm.a,T778,_xlpm.b,R778,2*_xlpm.a*_xlpm.b/(_xlpm.a+_xlpm.b))</f>
        <v>0.66666666666666663</v>
      </c>
      <c r="W778" s="14">
        <f>_xlfn.LET(_xlpm.p,R778,_xlpm.q,T778,LOG(_xlpm.p/_xlpm.q))</f>
        <v>5.7991946977686733E-2</v>
      </c>
      <c r="X778" s="2"/>
      <c r="AC778" s="2"/>
      <c r="AH778" s="2"/>
      <c r="AI778" s="2"/>
    </row>
    <row r="779" spans="1:35">
      <c r="A779" s="1" t="str">
        <f>_xlfn.LET(_xlpm.sep," : ",CONCATENATE(O779,_xlpm.sep,P779))</f>
        <v>~nme~ : [nmɛ]</v>
      </c>
      <c r="B779" s="1">
        <f>_xlfn.LET(_xlpm.d,$G779,_xlpm.k,_xlfn.CONCAT(LEFT(TRIM(B$1),1),"*"),COUNTIF(_xlpm.d,_xlpm.k))</f>
        <v>0</v>
      </c>
      <c r="C779" s="1">
        <f>_xlfn.LET(_xlpm.d,$G779,_xlpm.k,_xlfn.CONCAT(LEFT(TRIM(C$1),1),"*"),COUNTIF(_xlpm.d,_xlpm.k))</f>
        <v>0</v>
      </c>
      <c r="D779" s="1">
        <f>_xlfn.LET(_xlpm.d,$G779,_xlpm.k,_xlfn.CONCAT(LEFT(TRIM(D$1),1),"*"),COUNTIF(_xlpm.d,_xlpm.k))</f>
        <v>1</v>
      </c>
      <c r="E779" s="1">
        <f>LOG(F779+1,10)</f>
        <v>0.77815125038364352</v>
      </c>
      <c r="F779" s="7">
        <v>5</v>
      </c>
      <c r="G779" s="9" t="s">
        <v>3035</v>
      </c>
      <c r="H779" s="4">
        <f>F779/freq.sum.r6e</f>
        <v>2.4850894632206757E-4</v>
      </c>
      <c r="I779" s="1" t="str">
        <f>_xlfn.LET(_xlpm.sep,":",_xlpm.w,$G779,LEFT(_xlpm.w,FIND(_xlpm.sep,_xlpm.w)-1))</f>
        <v>nmɛ</v>
      </c>
      <c r="J779" s="1" t="str">
        <f>_xlfn.LET(_xlpm.sep,":",_xlpm.w,$G779,RIGHT(_xlpm.w,LEN(_xlpm.w)-FIND(_xlpm.sep,_xlpm.w)))</f>
        <v>nme</v>
      </c>
      <c r="K779" s="10">
        <f>_xlfn.LET(_xlpm.w,I779,LEN(_xlpm.w))</f>
        <v>3</v>
      </c>
      <c r="L779" s="10">
        <f>_xlfn.LET(_xlpm.w,J779,LEN(_xlpm.w))</f>
        <v>3</v>
      </c>
      <c r="M779" s="10">
        <f>_xlfn.LET(_xlpm.a,K779,_xlpm.b,L779,MAX(_xlpm.a,_xlpm.b))</f>
        <v>3</v>
      </c>
      <c r="N779" s="10">
        <f>_xlfn.LET(_xlpm.d,(K779,L779),MAX(_xlpm.d)-MIN(_xlpm.d))</f>
        <v>0</v>
      </c>
      <c r="O779" s="1" t="str">
        <f>_xlfn.LET(_xlpm.sep,":",_xlpm.w,$G779,_xlfn.CONCAT("~",RIGHT(_xlpm.w,LEN(_xlpm.w)-FIND(_xlpm.sep,_xlpm.w)),"~"))</f>
        <v>~nme~</v>
      </c>
      <c r="P779" s="1" t="str">
        <f>_xlfn.LET(_xlpm.sep,":",_xlpm.w,$G779,_xlfn.CONCAT("[",LEFT(_xlpm.w,FIND(_xlpm.sep,_xlpm.w)-1),"]"))</f>
        <v>[nmɛ]</v>
      </c>
      <c r="Q779" s="14" cm="1">
        <f t="array" ref="Q779">SUM(_xlfn._xlws.FILTER($H$2:$H$7117,_xlfn.MAP($O$2:$O$7117,_xlfn.LAMBDA(_xlpm.x,_xlpm.x=$O779))))</f>
        <v>3.479125248508946E-4</v>
      </c>
      <c r="R779" s="14">
        <f>$H779/Q779</f>
        <v>0.7142857142857143</v>
      </c>
      <c r="S779" s="14" cm="1">
        <f t="array" ref="S779">SUM(_xlfn._xlws.FILTER($H$2:$H$7117,_xlfn.MAP($P$2:$P$7117,_xlfn.LAMBDA(_xlpm.x,_xlpm.x=$P779))))</f>
        <v>3.9761431411530811E-4</v>
      </c>
      <c r="T779" s="14">
        <f>$H779/S779</f>
        <v>0.625</v>
      </c>
      <c r="U779" s="14">
        <f>_xlfn.LET(_xlpm.freq,F779,_xlpm.size,M779+1,_xlpm.F,V779,LOG(1+_xlpm.freq)*LOG(1+_xlpm.size)*_xlpm.F)</f>
        <v>0.36260292190315591</v>
      </c>
      <c r="V779" s="14">
        <f>_xlfn.LET(_xlpm.a,T779,_xlpm.b,R779,2*_xlpm.a*_xlpm.b/(_xlpm.a+_xlpm.b))</f>
        <v>0.66666666666666663</v>
      </c>
      <c r="W779" s="14">
        <f>_xlfn.LET(_xlpm.p,R779,_xlpm.q,T779,LOG(_xlpm.p/_xlpm.q))</f>
        <v>5.7991946977686733E-2</v>
      </c>
      <c r="X779" s="2"/>
      <c r="AC779" s="2"/>
      <c r="AH779" s="2"/>
      <c r="AI779" s="2"/>
    </row>
    <row r="780" spans="1:35">
      <c r="A780" s="1" t="str">
        <f>_xlfn.LET(_xlpm.sep," : ",CONCATENATE(O780,_xlpm.sep,P780))</f>
        <v>~rke~ : [ɹkɛ]</v>
      </c>
      <c r="B780" s="1">
        <f>_xlfn.LET(_xlpm.d,$G780,_xlpm.k,_xlfn.CONCAT(LEFT(TRIM(B$1),1),"*"),COUNTIF(_xlpm.d,_xlpm.k))</f>
        <v>1</v>
      </c>
      <c r="C780" s="1">
        <f>_xlfn.LET(_xlpm.d,$G780,_xlpm.k,_xlfn.CONCAT(LEFT(TRIM(C$1),1),"*"),COUNTIF(_xlpm.d,_xlpm.k))</f>
        <v>0</v>
      </c>
      <c r="D780" s="1">
        <f>_xlfn.LET(_xlpm.d,$G780,_xlpm.k,_xlfn.CONCAT(LEFT(TRIM(D$1),1),"*"),COUNTIF(_xlpm.d,_xlpm.k))</f>
        <v>0</v>
      </c>
      <c r="E780" s="1">
        <f>LOG(F780+1,10)</f>
        <v>0.77815125038364352</v>
      </c>
      <c r="F780" s="7">
        <v>5</v>
      </c>
      <c r="G780" s="9" t="s">
        <v>5940</v>
      </c>
      <c r="H780" s="4">
        <f>F780/freq.sum.r6e</f>
        <v>2.4850894632206757E-4</v>
      </c>
      <c r="I780" s="1" t="str">
        <f>_xlfn.LET(_xlpm.sep,":",_xlpm.w,$G780,LEFT(_xlpm.w,FIND(_xlpm.sep,_xlpm.w)-1))</f>
        <v>ɹkɛ</v>
      </c>
      <c r="J780" s="1" t="str">
        <f>_xlfn.LET(_xlpm.sep,":",_xlpm.w,$G780,RIGHT(_xlpm.w,LEN(_xlpm.w)-FIND(_xlpm.sep,_xlpm.w)))</f>
        <v>rke</v>
      </c>
      <c r="K780" s="10">
        <f>_xlfn.LET(_xlpm.w,I780,LEN(_xlpm.w))</f>
        <v>3</v>
      </c>
      <c r="L780" s="10">
        <f>_xlfn.LET(_xlpm.w,J780,LEN(_xlpm.w))</f>
        <v>3</v>
      </c>
      <c r="M780" s="10">
        <f>_xlfn.LET(_xlpm.a,K780,_xlpm.b,L780,MAX(_xlpm.a,_xlpm.b))</f>
        <v>3</v>
      </c>
      <c r="N780" s="10">
        <f>_xlfn.LET(_xlpm.d,(K780,L780),MAX(_xlpm.d)-MIN(_xlpm.d))</f>
        <v>0</v>
      </c>
      <c r="O780" s="1" t="str">
        <f>_xlfn.LET(_xlpm.sep,":",_xlpm.w,$G780,_xlfn.CONCAT("~",RIGHT(_xlpm.w,LEN(_xlpm.w)-FIND(_xlpm.sep,_xlpm.w)),"~"))</f>
        <v>~rke~</v>
      </c>
      <c r="P780" s="1" t="str">
        <f>_xlfn.LET(_xlpm.sep,":",_xlpm.w,$G780,_xlfn.CONCAT("[",LEFT(_xlpm.w,FIND(_xlpm.sep,_xlpm.w)-1),"]"))</f>
        <v>[ɹkɛ]</v>
      </c>
      <c r="Q780" s="14" cm="1">
        <f t="array" ref="Q780">SUM(_xlfn._xlws.FILTER($H$2:$H$7117,_xlfn.MAP($O$2:$O$7117,_xlfn.LAMBDA(_xlpm.x,_xlpm.x=$O780))))</f>
        <v>3.479125248508946E-4</v>
      </c>
      <c r="R780" s="14">
        <f>$H780/Q780</f>
        <v>0.7142857142857143</v>
      </c>
      <c r="S780" s="14" cm="1">
        <f t="array" ref="S780">SUM(_xlfn._xlws.FILTER($H$2:$H$7117,_xlfn.MAP($P$2:$P$7117,_xlfn.LAMBDA(_xlpm.x,_xlpm.x=$P780))))</f>
        <v>3.9761431411530811E-4</v>
      </c>
      <c r="T780" s="14">
        <f>$H780/S780</f>
        <v>0.625</v>
      </c>
      <c r="U780" s="14">
        <f>_xlfn.LET(_xlpm.freq,F780,_xlpm.size,M780+1,_xlpm.F,V780,LOG(1+_xlpm.freq)*LOG(1+_xlpm.size)*_xlpm.F)</f>
        <v>0.36260292190315591</v>
      </c>
      <c r="V780" s="14">
        <f>_xlfn.LET(_xlpm.a,T780,_xlpm.b,R780,2*_xlpm.a*_xlpm.b/(_xlpm.a+_xlpm.b))</f>
        <v>0.66666666666666663</v>
      </c>
      <c r="W780" s="14">
        <f>_xlfn.LET(_xlpm.p,R780,_xlpm.q,T780,LOG(_xlpm.p/_xlpm.q))</f>
        <v>5.7991946977686733E-2</v>
      </c>
      <c r="X780" s="2"/>
      <c r="AC780" s="2"/>
      <c r="AH780" s="2"/>
      <c r="AI780" s="2"/>
    </row>
    <row r="781" spans="1:35">
      <c r="A781" s="1" t="str">
        <f>_xlfn.LET(_xlpm.sep," : ",CONCATENATE(O781,_xlpm.sep,P781))</f>
        <v>~mpe~ : [mpɛ]</v>
      </c>
      <c r="B781" s="1">
        <f>_xlfn.LET(_xlpm.d,$G781,_xlpm.k,_xlfn.CONCAT(LEFT(TRIM(B$1),1),"*"),COUNTIF(_xlpm.d,_xlpm.k))</f>
        <v>0</v>
      </c>
      <c r="C781" s="1">
        <f>_xlfn.LET(_xlpm.d,$G781,_xlpm.k,_xlfn.CONCAT(LEFT(TRIM(C$1),1),"*"),COUNTIF(_xlpm.d,_xlpm.k))</f>
        <v>1</v>
      </c>
      <c r="D781" s="1">
        <f>_xlfn.LET(_xlpm.d,$G781,_xlpm.k,_xlfn.CONCAT(LEFT(TRIM(D$1),1),"*"),COUNTIF(_xlpm.d,_xlpm.k))</f>
        <v>0</v>
      </c>
      <c r="E781" s="1">
        <f>LOG(F781+1,10)</f>
        <v>0.77815125038364352</v>
      </c>
      <c r="F781" s="7">
        <v>5</v>
      </c>
      <c r="G781" s="9" t="s">
        <v>2639</v>
      </c>
      <c r="H781" s="4">
        <f>F781/freq.sum.r6e</f>
        <v>2.4850894632206757E-4</v>
      </c>
      <c r="I781" s="1" t="str">
        <f>_xlfn.LET(_xlpm.sep,":",_xlpm.w,$G781,LEFT(_xlpm.w,FIND(_xlpm.sep,_xlpm.w)-1))</f>
        <v>mpɛ</v>
      </c>
      <c r="J781" s="1" t="str">
        <f>_xlfn.LET(_xlpm.sep,":",_xlpm.w,$G781,RIGHT(_xlpm.w,LEN(_xlpm.w)-FIND(_xlpm.sep,_xlpm.w)))</f>
        <v>mpe</v>
      </c>
      <c r="K781" s="10">
        <f>_xlfn.LET(_xlpm.w,I781,LEN(_xlpm.w))</f>
        <v>3</v>
      </c>
      <c r="L781" s="10">
        <f>_xlfn.LET(_xlpm.w,J781,LEN(_xlpm.w))</f>
        <v>3</v>
      </c>
      <c r="M781" s="10">
        <f>_xlfn.LET(_xlpm.a,K781,_xlpm.b,L781,MAX(_xlpm.a,_xlpm.b))</f>
        <v>3</v>
      </c>
      <c r="N781" s="10">
        <f>_xlfn.LET(_xlpm.d,(K781,L781),MAX(_xlpm.d)-MIN(_xlpm.d))</f>
        <v>0</v>
      </c>
      <c r="O781" s="1" t="str">
        <f>_xlfn.LET(_xlpm.sep,":",_xlpm.w,$G781,_xlfn.CONCAT("~",RIGHT(_xlpm.w,LEN(_xlpm.w)-FIND(_xlpm.sep,_xlpm.w)),"~"))</f>
        <v>~mpe~</v>
      </c>
      <c r="P781" s="1" t="str">
        <f>_xlfn.LET(_xlpm.sep,":",_xlpm.w,$G781,_xlfn.CONCAT("[",LEFT(_xlpm.w,FIND(_xlpm.sep,_xlpm.w)-1),"]"))</f>
        <v>[mpɛ]</v>
      </c>
      <c r="Q781" s="14" cm="1">
        <f t="array" ref="Q781">SUM(_xlfn._xlws.FILTER($H$2:$H$7109,_xlfn.MAP($O$2:$O$7109,_xlfn.LAMBDA(_xlpm.x,_xlpm.x=$O781))))</f>
        <v>6.958250497017893E-4</v>
      </c>
      <c r="R781" s="14">
        <f>$H781/Q781</f>
        <v>0.3571428571428571</v>
      </c>
      <c r="S781" s="14" cm="1">
        <f t="array" ref="S781">SUM(_xlfn._xlws.FILTER($H$2:$H$7109,_xlfn.MAP($P$2:$P$7109,_xlfn.LAMBDA(_xlpm.x,_xlpm.x=$P781))))</f>
        <v>7.9522862823061633E-4</v>
      </c>
      <c r="T781" s="14">
        <f>$H781/S781</f>
        <v>0.31249999999999994</v>
      </c>
      <c r="U781" s="14">
        <f>_xlfn.LET(_xlpm.freq,F781,_xlpm.size,M781+1,_xlpm.F,V781,LOG(1+_xlpm.freq)*LOG(1+_xlpm.size)*_xlpm.F)</f>
        <v>0.18130146095157795</v>
      </c>
      <c r="V781" s="14">
        <f>_xlfn.LET(_xlpm.a,T781,_xlpm.b,R781,2*_xlpm.a*_xlpm.b/(_xlpm.a+_xlpm.b))</f>
        <v>0.33333333333333331</v>
      </c>
      <c r="W781" s="14">
        <f>_xlfn.LET(_xlpm.p,R781,_xlpm.q,T781,LOG(_xlpm.p/_xlpm.q))</f>
        <v>5.7991946977686816E-2</v>
      </c>
      <c r="X781" s="2"/>
      <c r="AC781" s="2"/>
      <c r="AH781" s="2"/>
      <c r="AI781" s="2"/>
    </row>
    <row r="782" spans="1:35">
      <c r="A782" s="1" t="str">
        <f>_xlfn.LET(_xlpm.sep," : ",CONCATENATE(O782,_xlpm.sep,P782))</f>
        <v>~she~ : [ʃɛ]</v>
      </c>
      <c r="B782" s="1">
        <f>_xlfn.LET(_xlpm.d,$G782,_xlpm.k,_xlfn.CONCAT(LEFT(TRIM(B$1),1),"*"),COUNTIF(_xlpm.d,_xlpm.k))</f>
        <v>0</v>
      </c>
      <c r="C782" s="1">
        <f>_xlfn.LET(_xlpm.d,$G782,_xlpm.k,_xlfn.CONCAT(LEFT(TRIM(C$1),1),"*"),COUNTIF(_xlpm.d,_xlpm.k))</f>
        <v>0</v>
      </c>
      <c r="D782" s="1">
        <f>_xlfn.LET(_xlpm.d,$G782,_xlpm.k,_xlfn.CONCAT(LEFT(TRIM(D$1),1),"*"),COUNTIF(_xlpm.d,_xlpm.k))</f>
        <v>0</v>
      </c>
      <c r="E782" s="1">
        <f>LOG(F782+1,10)</f>
        <v>0.77815125038364352</v>
      </c>
      <c r="F782" s="7">
        <v>5</v>
      </c>
      <c r="G782" s="9" t="s">
        <v>6797</v>
      </c>
      <c r="H782" s="4">
        <f>F782/freq.sum.r6e</f>
        <v>2.4850894632206757E-4</v>
      </c>
      <c r="I782" s="1" t="str">
        <f>_xlfn.LET(_xlpm.sep,":",_xlpm.w,$G782,LEFT(_xlpm.w,FIND(_xlpm.sep,_xlpm.w)-1))</f>
        <v>ʃɛ</v>
      </c>
      <c r="J782" s="1" t="str">
        <f>_xlfn.LET(_xlpm.sep,":",_xlpm.w,$G782,RIGHT(_xlpm.w,LEN(_xlpm.w)-FIND(_xlpm.sep,_xlpm.w)))</f>
        <v>she</v>
      </c>
      <c r="K782" s="10">
        <f>_xlfn.LET(_xlpm.w,I782,LEN(_xlpm.w))</f>
        <v>2</v>
      </c>
      <c r="L782" s="10">
        <f>_xlfn.LET(_xlpm.w,J782,LEN(_xlpm.w))</f>
        <v>3</v>
      </c>
      <c r="M782" s="10">
        <f>_xlfn.LET(_xlpm.a,K782,_xlpm.b,L782,MAX(_xlpm.a,_xlpm.b))</f>
        <v>3</v>
      </c>
      <c r="N782" s="10">
        <f>_xlfn.LET(_xlpm.d,(K782,L782),MAX(_xlpm.d)-MIN(_xlpm.d))</f>
        <v>1</v>
      </c>
      <c r="O782" s="1" t="str">
        <f>_xlfn.LET(_xlpm.sep,":",_xlpm.w,$G782,_xlfn.CONCAT("~",RIGHT(_xlpm.w,LEN(_xlpm.w)-FIND(_xlpm.sep,_xlpm.w)),"~"))</f>
        <v>~she~</v>
      </c>
      <c r="P782" s="1" t="str">
        <f>_xlfn.LET(_xlpm.sep,":",_xlpm.w,$G782,_xlfn.CONCAT("[",LEFT(_xlpm.w,FIND(_xlpm.sep,_xlpm.w)-1),"]"))</f>
        <v>[ʃɛ]</v>
      </c>
      <c r="Q782" s="14" cm="1">
        <f t="array" ref="Q782">SUM(_xlfn._xlws.FILTER($H$2:$H$7111,_xlfn.MAP($O$2:$O$7111,_xlfn.LAMBDA(_xlpm.x,_xlpm.x=$O782))))</f>
        <v>6.9582504970178919E-4</v>
      </c>
      <c r="R782" s="14">
        <f>$H782/Q782</f>
        <v>0.35714285714285715</v>
      </c>
      <c r="S782" s="14" cm="1">
        <f t="array" ref="S782">SUM(_xlfn._xlws.FILTER($H$2:$H$7111,_xlfn.MAP($P$2:$P$7111,_xlfn.LAMBDA(_xlpm.x,_xlpm.x=$P782))))</f>
        <v>7.9522862823061633E-4</v>
      </c>
      <c r="T782" s="14">
        <f>$H782/S782</f>
        <v>0.31249999999999994</v>
      </c>
      <c r="U782" s="14">
        <f>_xlfn.LET(_xlpm.freq,F782,_xlpm.size,M782+1,_xlpm.F,V782,LOG(1+_xlpm.freq)*LOG(1+_xlpm.size)*_xlpm.F)</f>
        <v>0.18130146095157795</v>
      </c>
      <c r="V782" s="14">
        <f>_xlfn.LET(_xlpm.a,T782,_xlpm.b,R782,2*_xlpm.a*_xlpm.b/(_xlpm.a+_xlpm.b))</f>
        <v>0.33333333333333331</v>
      </c>
      <c r="W782" s="14">
        <f>_xlfn.LET(_xlpm.p,R782,_xlpm.q,T782,LOG(_xlpm.p/_xlpm.q))</f>
        <v>5.7991946977686816E-2</v>
      </c>
      <c r="X782" s="2"/>
      <c r="AC782" s="2"/>
      <c r="AH782" s="2"/>
      <c r="AI782" s="2"/>
    </row>
    <row r="783" spans="1:35">
      <c r="A783" s="1" t="str">
        <f>_xlfn.LET(_xlpm.sep," : ",CONCATENATE(O783,_xlpm.sep,P783))</f>
        <v>~pro~ : [pɹə]</v>
      </c>
      <c r="B783" s="1">
        <f>_xlfn.LET(_xlpm.d,$G783,_xlpm.k,_xlfn.CONCAT(LEFT(TRIM(B$1),1),"*"),COUNTIF(_xlpm.d,_xlpm.k))</f>
        <v>0</v>
      </c>
      <c r="C783" s="1">
        <f>_xlfn.LET(_xlpm.d,$G783,_xlpm.k,_xlfn.CONCAT(LEFT(TRIM(C$1),1),"*"),COUNTIF(_xlpm.d,_xlpm.k))</f>
        <v>0</v>
      </c>
      <c r="D783" s="1">
        <f>_xlfn.LET(_xlpm.d,$G783,_xlpm.k,_xlfn.CONCAT(LEFT(TRIM(D$1),1),"*"),COUNTIF(_xlpm.d,_xlpm.k))</f>
        <v>0</v>
      </c>
      <c r="E783" s="1">
        <f>LOG(F783+1,10)</f>
        <v>0.47712125471966244</v>
      </c>
      <c r="F783" s="7">
        <v>2</v>
      </c>
      <c r="G783" s="9" t="s">
        <v>3891</v>
      </c>
      <c r="H783" s="4">
        <f>F783/freq.sum.r6e</f>
        <v>9.9403578528827041E-5</v>
      </c>
      <c r="I783" s="4" t="str">
        <f>_xlfn.LET(_xlpm.sep,":",_xlpm.w,$G783,LEFT(_xlpm.w,FIND(_xlpm.sep,_xlpm.w)-1))</f>
        <v>pɹə</v>
      </c>
      <c r="J783" s="4" t="str">
        <f>_xlfn.LET(_xlpm.sep,":",_xlpm.w,$G783,RIGHT(_xlpm.w,LEN(_xlpm.w)-FIND(_xlpm.sep,_xlpm.w)))</f>
        <v>pro</v>
      </c>
      <c r="K783" s="10">
        <f>_xlfn.LET(_xlpm.w,I783,LEN(_xlpm.w))</f>
        <v>3</v>
      </c>
      <c r="L783" s="10">
        <f>_xlfn.LET(_xlpm.w,J783,LEN(_xlpm.w))</f>
        <v>3</v>
      </c>
      <c r="M783" s="10">
        <f>_xlfn.LET(_xlpm.a,K783,_xlpm.b,L783,MAX(_xlpm.a,_xlpm.b))</f>
        <v>3</v>
      </c>
      <c r="N783" s="10">
        <f>_xlfn.LET(_xlpm.d,(K783,L783),MAX(_xlpm.d)-MIN(_xlpm.d))</f>
        <v>0</v>
      </c>
      <c r="O783" s="1" t="str">
        <f>_xlfn.LET(_xlpm.sep,":",_xlpm.w,$G783,_xlfn.CONCAT("~",RIGHT(_xlpm.w,LEN(_xlpm.w)-FIND(_xlpm.sep,_xlpm.w)),"~"))</f>
        <v>~pro~</v>
      </c>
      <c r="P783" s="1" t="str">
        <f>_xlfn.LET(_xlpm.sep,":",_xlpm.w,$G783,_xlfn.CONCAT("[",LEFT(_xlpm.w,FIND(_xlpm.sep,_xlpm.w)-1),"]"))</f>
        <v>[pɹə]</v>
      </c>
      <c r="Q783" s="14" cm="1">
        <f t="array" ref="Q783">SUM(_xlfn._xlws.FILTER($H$2:$H$7109,_xlfn.MAP($O$2:$O$7109,_xlfn.LAMBDA(_xlpm.x,_xlpm.x=$O783))))</f>
        <v>6.4612326043737584E-4</v>
      </c>
      <c r="R783" s="14">
        <f>$H783/Q783</f>
        <v>0.15384615384615383</v>
      </c>
      <c r="S783" s="14" cm="1">
        <f t="array" ref="S783">SUM(_xlfn._xlws.FILTER($H$2:$H$7109,_xlfn.MAP($P$2:$P$7109,_xlfn.LAMBDA(_xlpm.x,_xlpm.x=$P783))))</f>
        <v>7.4552683896620309E-4</v>
      </c>
      <c r="T783" s="14">
        <f>$H783/S783</f>
        <v>0.13333333333333328</v>
      </c>
      <c r="U783" s="14">
        <f>_xlfn.LET(_xlpm.freq,F783,_xlpm.size,M783+1,_xlpm.F,V783,LOG(1+_xlpm.freq)*LOG(1+_xlpm.size)*_xlpm.F)</f>
        <v>4.7641920782887016E-2</v>
      </c>
      <c r="V783" s="14">
        <f>_xlfn.LET(_xlpm.a,T783,_xlpm.b,R783,2*_xlpm.a*_xlpm.b/(_xlpm.a+_xlpm.b))</f>
        <v>0.14285714285714282</v>
      </c>
      <c r="W783" s="14">
        <f>_xlfn.LET(_xlpm.p,R783,_xlpm.q,T783,LOG(_xlpm.p/_xlpm.q))</f>
        <v>6.21479067488446E-2</v>
      </c>
      <c r="X783" s="2"/>
      <c r="AC783" s="2"/>
      <c r="AH783" s="2"/>
      <c r="AI783" s="2"/>
    </row>
    <row r="784" spans="1:35">
      <c r="A784" s="1" t="str">
        <f>_xlfn.LET(_xlpm.sep," : ",CONCATENATE(O784,_xlpm.sep,P784))</f>
        <v>~lie~ : [laɪ]</v>
      </c>
      <c r="B784" s="1">
        <f>_xlfn.LET(_xlpm.d,$G784,_xlpm.k,_xlfn.CONCAT(LEFT(TRIM(B$1),1),"*"),COUNTIF(_xlpm.d,_xlpm.k))</f>
        <v>0</v>
      </c>
      <c r="C784" s="1">
        <f>_xlfn.LET(_xlpm.d,$G784,_xlpm.k,_xlfn.CONCAT(LEFT(TRIM(C$1),1),"*"),COUNTIF(_xlpm.d,_xlpm.k))</f>
        <v>0</v>
      </c>
      <c r="D784" s="1">
        <f>_xlfn.LET(_xlpm.d,$G784,_xlpm.k,_xlfn.CONCAT(LEFT(TRIM(D$1),1),"*"),COUNTIF(_xlpm.d,_xlpm.k))</f>
        <v>0</v>
      </c>
      <c r="E784" s="1">
        <f>LOG(F784+1,10)</f>
        <v>0.95424250943932487</v>
      </c>
      <c r="F784" s="7">
        <v>8</v>
      </c>
      <c r="G784" s="9" t="s">
        <v>2007</v>
      </c>
      <c r="H784" s="4">
        <f>F784/freq.sum.r6e</f>
        <v>3.9761431411530816E-4</v>
      </c>
      <c r="I784" s="1" t="str">
        <f>_xlfn.LET(_xlpm.sep,":",_xlpm.w,$G784,LEFT(_xlpm.w,FIND(_xlpm.sep,_xlpm.w)-1))</f>
        <v>laɪ</v>
      </c>
      <c r="J784" s="1" t="str">
        <f>_xlfn.LET(_xlpm.sep,":",_xlpm.w,$G784,RIGHT(_xlpm.w,LEN(_xlpm.w)-FIND(_xlpm.sep,_xlpm.w)))</f>
        <v>lie</v>
      </c>
      <c r="K784" s="10">
        <f>_xlfn.LET(_xlpm.w,I784,LEN(_xlpm.w))</f>
        <v>3</v>
      </c>
      <c r="L784" s="10">
        <f>_xlfn.LET(_xlpm.w,J784,LEN(_xlpm.w))</f>
        <v>3</v>
      </c>
      <c r="M784" s="10">
        <f>_xlfn.LET(_xlpm.a,K784,_xlpm.b,L784,MAX(_xlpm.a,_xlpm.b))</f>
        <v>3</v>
      </c>
      <c r="N784" s="10">
        <f>_xlfn.LET(_xlpm.d,(K784,L784),MAX(_xlpm.d)-MIN(_xlpm.d))</f>
        <v>0</v>
      </c>
      <c r="O784" s="1" t="str">
        <f>_xlfn.LET(_xlpm.sep,":",_xlpm.w,$G784,_xlfn.CONCAT("~",RIGHT(_xlpm.w,LEN(_xlpm.w)-FIND(_xlpm.sep,_xlpm.w)),"~"))</f>
        <v>~lie~</v>
      </c>
      <c r="P784" s="1" t="str">
        <f>_xlfn.LET(_xlpm.sep,":",_xlpm.w,$G784,_xlfn.CONCAT("[",LEFT(_xlpm.w,FIND(_xlpm.sep,_xlpm.w)-1),"]"))</f>
        <v>[laɪ]</v>
      </c>
      <c r="Q784" s="14" cm="1">
        <f t="array" ref="Q784">SUM(_xlfn._xlws.FILTER($H$2:$H$7117,_xlfn.MAP($O$2:$O$7117,_xlfn.LAMBDA(_xlpm.x,_xlpm.x=$O784))))</f>
        <v>1.8886679920477136E-3</v>
      </c>
      <c r="R784" s="14">
        <f>$H784/Q784</f>
        <v>0.2105263157894737</v>
      </c>
      <c r="S784" s="14" cm="1">
        <f t="array" ref="S784">SUM(_xlfn._xlws.FILTER($H$2:$H$7117,_xlfn.MAP($P$2:$P$7117,_xlfn.LAMBDA(_xlpm.x,_xlpm.x=$P784))))</f>
        <v>2.1868787276341948E-3</v>
      </c>
      <c r="T784" s="14">
        <f>$H784/S784</f>
        <v>0.18181818181818182</v>
      </c>
      <c r="U784" s="14">
        <f>_xlfn.LET(_xlpm.freq,F784,_xlpm.size,M784+1,_xlpm.F,V784,LOG(1+_xlpm.freq)*LOG(1+_xlpm.size)*_xlpm.F)</f>
        <v>0.13014378360203285</v>
      </c>
      <c r="V784" s="14">
        <f>_xlfn.LET(_xlpm.a,T784,_xlpm.b,R784,2*_xlpm.a*_xlpm.b/(_xlpm.a+_xlpm.b))</f>
        <v>0.1951219512195122</v>
      </c>
      <c r="W784" s="14">
        <f>_xlfn.LET(_xlpm.p,R784,_xlpm.q,T784,LOG(_xlpm.p/_xlpm.q))</f>
        <v>6.3669079869377296E-2</v>
      </c>
      <c r="X784" s="2"/>
      <c r="AC784" s="2"/>
      <c r="AH784" s="2"/>
      <c r="AI784" s="2"/>
    </row>
    <row r="785" spans="1:35">
      <c r="A785" s="1" t="str">
        <f>_xlfn.LET(_xlpm.sep," : ",CONCATENATE(O785,_xlpm.sep,P785))</f>
        <v>~dee~ : [di]</v>
      </c>
      <c r="B785" s="1">
        <f>_xlfn.LET(_xlpm.d,$G785,_xlpm.k,_xlfn.CONCAT(LEFT(TRIM(B$1),1),"*"),COUNTIF(_xlpm.d,_xlpm.k))</f>
        <v>0</v>
      </c>
      <c r="C785" s="1">
        <f>_xlfn.LET(_xlpm.d,$G785,_xlpm.k,_xlfn.CONCAT(LEFT(TRIM(C$1),1),"*"),COUNTIF(_xlpm.d,_xlpm.k))</f>
        <v>0</v>
      </c>
      <c r="D785" s="1">
        <f>_xlfn.LET(_xlpm.d,$G785,_xlpm.k,_xlfn.CONCAT(LEFT(TRIM(D$1),1),"*"),COUNTIF(_xlpm.d,_xlpm.k))</f>
        <v>0</v>
      </c>
      <c r="E785" s="1">
        <f>LOG(F785+1,10)</f>
        <v>0.90308998699194343</v>
      </c>
      <c r="F785" s="7">
        <v>7</v>
      </c>
      <c r="G785" s="9" t="s">
        <v>457</v>
      </c>
      <c r="H785" s="4">
        <f>F785/freq.sum.r6e</f>
        <v>3.4791252485089465E-4</v>
      </c>
      <c r="I785" s="1" t="str">
        <f>_xlfn.LET(_xlpm.sep,":",_xlpm.w,$G785,LEFT(_xlpm.w,FIND(_xlpm.sep,_xlpm.w)-1))</f>
        <v>di</v>
      </c>
      <c r="J785" s="1" t="str">
        <f>_xlfn.LET(_xlpm.sep,":",_xlpm.w,$G785,RIGHT(_xlpm.w,LEN(_xlpm.w)-FIND(_xlpm.sep,_xlpm.w)))</f>
        <v>dee</v>
      </c>
      <c r="K785" s="10">
        <f>_xlfn.LET(_xlpm.w,I785,LEN(_xlpm.w))</f>
        <v>2</v>
      </c>
      <c r="L785" s="10">
        <f>_xlfn.LET(_xlpm.w,J785,LEN(_xlpm.w))</f>
        <v>3</v>
      </c>
      <c r="M785" s="10">
        <f>_xlfn.LET(_xlpm.a,K785,_xlpm.b,L785,MAX(_xlpm.a,_xlpm.b))</f>
        <v>3</v>
      </c>
      <c r="N785" s="10">
        <f>_xlfn.LET(_xlpm.d,(K785,L785),MAX(_xlpm.d)-MIN(_xlpm.d))</f>
        <v>1</v>
      </c>
      <c r="O785" s="1" t="str">
        <f>_xlfn.LET(_xlpm.sep,":",_xlpm.w,$G785,_xlfn.CONCAT("~",RIGHT(_xlpm.w,LEN(_xlpm.w)-FIND(_xlpm.sep,_xlpm.w)),"~"))</f>
        <v>~dee~</v>
      </c>
      <c r="P785" s="1" t="str">
        <f>_xlfn.LET(_xlpm.sep,":",_xlpm.w,$G785,_xlfn.CONCAT("[",LEFT(_xlpm.w,FIND(_xlpm.sep,_xlpm.w)-1),"]"))</f>
        <v>[di]</v>
      </c>
      <c r="Q785" s="14" cm="1">
        <f t="array" ref="Q785">SUM(_xlfn._xlws.FILTER($H$2:$H$7117,_xlfn.MAP($O$2:$O$7117,_xlfn.LAMBDA(_xlpm.x,_xlpm.x=$O785))))</f>
        <v>1.4910536779324055E-3</v>
      </c>
      <c r="R785" s="14">
        <f>$H785/Q785</f>
        <v>0.23333333333333336</v>
      </c>
      <c r="S785" s="14" cm="1">
        <f t="array" ref="S785">SUM(_xlfn._xlws.FILTER($H$2:$H$7117,_xlfn.MAP($P$2:$P$7117,_xlfn.LAMBDA(_xlpm.x,_xlpm.x=$P785))))</f>
        <v>1.7395626242544733E-3</v>
      </c>
      <c r="T785" s="14">
        <f>$H785/S785</f>
        <v>0.2</v>
      </c>
      <c r="U785" s="14">
        <f>_xlfn.LET(_xlpm.freq,F785,_xlpm.size,M785+1,_xlpm.F,V785,LOG(1+_xlpm.freq)*LOG(1+_xlpm.size)*_xlpm.F)</f>
        <v>0.13595783645738518</v>
      </c>
      <c r="V785" s="14">
        <f>_xlfn.LET(_xlpm.a,T785,_xlpm.b,R785,2*_xlpm.a*_xlpm.b/(_xlpm.a+_xlpm.b))</f>
        <v>0.21538461538461542</v>
      </c>
      <c r="W785" s="14">
        <f>_xlfn.LET(_xlpm.p,R785,_xlpm.q,T785,LOG(_xlpm.p/_xlpm.q))</f>
        <v>6.6946789630613221E-2</v>
      </c>
      <c r="X785" s="2"/>
      <c r="AC785" s="2"/>
      <c r="AH785" s="2"/>
      <c r="AI785" s="2"/>
    </row>
    <row r="786" spans="1:35">
      <c r="A786" s="1" t="str">
        <f>_xlfn.LET(_xlpm.sep," : ",CONCATENATE(O786,_xlpm.sep,P786))</f>
        <v>~tha~ : [θeɪ]</v>
      </c>
      <c r="B786" s="1">
        <f>_xlfn.LET(_xlpm.d,$G786,_xlpm.k,_xlfn.CONCAT(LEFT(TRIM(B$1),1),"*"),COUNTIF(_xlpm.d,_xlpm.k))</f>
        <v>0</v>
      </c>
      <c r="C786" s="1">
        <f>_xlfn.LET(_xlpm.d,$G786,_xlpm.k,_xlfn.CONCAT(LEFT(TRIM(C$1),1),"*"),COUNTIF(_xlpm.d,_xlpm.k))</f>
        <v>0</v>
      </c>
      <c r="D786" s="1">
        <f>_xlfn.LET(_xlpm.d,$G786,_xlpm.k,_xlfn.CONCAT(LEFT(TRIM(D$1),1),"*"),COUNTIF(_xlpm.d,_xlpm.k))</f>
        <v>0</v>
      </c>
      <c r="E786" s="1">
        <f>LOG(F786+1,10)</f>
        <v>0.69897000433601875</v>
      </c>
      <c r="F786" s="7">
        <v>4</v>
      </c>
      <c r="G786" s="9" t="s">
        <v>5814</v>
      </c>
      <c r="H786" s="4">
        <f>F786/freq.sum.r6e</f>
        <v>1.9880715705765408E-4</v>
      </c>
      <c r="I786" s="1" t="str">
        <f>_xlfn.LET(_xlpm.sep,":",_xlpm.w,$G786,LEFT(_xlpm.w,FIND(_xlpm.sep,_xlpm.w)-1))</f>
        <v>θeɪ</v>
      </c>
      <c r="J786" s="1" t="str">
        <f>_xlfn.LET(_xlpm.sep,":",_xlpm.w,$G786,RIGHT(_xlpm.w,LEN(_xlpm.w)-FIND(_xlpm.sep,_xlpm.w)))</f>
        <v>tha</v>
      </c>
      <c r="K786" s="10">
        <f>_xlfn.LET(_xlpm.w,I786,LEN(_xlpm.w))</f>
        <v>3</v>
      </c>
      <c r="L786" s="10">
        <f>_xlfn.LET(_xlpm.w,J786,LEN(_xlpm.w))</f>
        <v>3</v>
      </c>
      <c r="M786" s="10">
        <f>_xlfn.LET(_xlpm.a,K786,_xlpm.b,L786,MAX(_xlpm.a,_xlpm.b))</f>
        <v>3</v>
      </c>
      <c r="N786" s="10">
        <f>_xlfn.LET(_xlpm.d,(K786,L786),MAX(_xlpm.d)-MIN(_xlpm.d))</f>
        <v>0</v>
      </c>
      <c r="O786" s="1" t="str">
        <f>_xlfn.LET(_xlpm.sep,":",_xlpm.w,$G786,_xlfn.CONCAT("~",RIGHT(_xlpm.w,LEN(_xlpm.w)-FIND(_xlpm.sep,_xlpm.w)),"~"))</f>
        <v>~tha~</v>
      </c>
      <c r="P786" s="1" t="str">
        <f>_xlfn.LET(_xlpm.sep,":",_xlpm.w,$G786,_xlfn.CONCAT("[",LEFT(_xlpm.w,FIND(_xlpm.sep,_xlpm.w)-1),"]"))</f>
        <v>[θeɪ]</v>
      </c>
      <c r="Q786" s="14" cm="1">
        <f t="array" ref="Q786">SUM(_xlfn._xlws.FILTER($H$2:$H$7117,_xlfn.MAP($O$2:$O$7117,_xlfn.LAMBDA(_xlpm.x,_xlpm.x=$O786))))</f>
        <v>2.9821073558648114E-4</v>
      </c>
      <c r="R786" s="14">
        <f>$H786/Q786</f>
        <v>0.66666666666666663</v>
      </c>
      <c r="S786" s="14" cm="1">
        <f t="array" ref="S786">SUM(_xlfn._xlws.FILTER($H$2:$H$7117,_xlfn.MAP($P$2:$P$7117,_xlfn.LAMBDA(_xlpm.x,_xlpm.x=$P786))))</f>
        <v>3.4791252485089465E-4</v>
      </c>
      <c r="T786" s="14">
        <f>$H786/S786</f>
        <v>0.5714285714285714</v>
      </c>
      <c r="U786" s="14">
        <f>_xlfn.LET(_xlpm.freq,F786,_xlpm.size,M786+1,_xlpm.F,V786,LOG(1+_xlpm.freq)*LOG(1+_xlpm.size)*_xlpm.F)</f>
        <v>0.30065173351476565</v>
      </c>
      <c r="V786" s="14">
        <f>_xlfn.LET(_xlpm.a,T786,_xlpm.b,R786,2*_xlpm.a*_xlpm.b/(_xlpm.a+_xlpm.b))</f>
        <v>0.61538461538461531</v>
      </c>
      <c r="W786" s="14">
        <f>_xlfn.LET(_xlpm.p,R786,_xlpm.q,T786,LOG(_xlpm.p/_xlpm.q))</f>
        <v>6.6946789630613221E-2</v>
      </c>
      <c r="X786" s="2"/>
      <c r="AC786" s="2"/>
      <c r="AH786" s="2"/>
      <c r="AI786" s="2"/>
    </row>
    <row r="787" spans="1:35">
      <c r="A787" s="1" t="str">
        <f>_xlfn.LET(_xlpm.sep," : ",CONCATENATE(O787,_xlpm.sep,P787))</f>
        <v>~fla~ : [fleɪ]</v>
      </c>
      <c r="B787" s="1">
        <f>_xlfn.LET(_xlpm.d,$G787,_xlpm.k,_xlfn.CONCAT(LEFT(TRIM(B$1),1),"*"),COUNTIF(_xlpm.d,_xlpm.k))</f>
        <v>0</v>
      </c>
      <c r="C787" s="1">
        <f>_xlfn.LET(_xlpm.d,$G787,_xlpm.k,_xlfn.CONCAT(LEFT(TRIM(C$1),1),"*"),COUNTIF(_xlpm.d,_xlpm.k))</f>
        <v>0</v>
      </c>
      <c r="D787" s="1">
        <f>_xlfn.LET(_xlpm.d,$G787,_xlpm.k,_xlfn.CONCAT(LEFT(TRIM(D$1),1),"*"),COUNTIF(_xlpm.d,_xlpm.k))</f>
        <v>0</v>
      </c>
      <c r="E787" s="1">
        <f>LOG(F787+1,10)</f>
        <v>0.69897000433601875</v>
      </c>
      <c r="F787" s="7">
        <v>4</v>
      </c>
      <c r="G787" s="9" t="s">
        <v>906</v>
      </c>
      <c r="H787" s="4">
        <f>F787/freq.sum.r6e</f>
        <v>1.9880715705765408E-4</v>
      </c>
      <c r="I787" s="1" t="str">
        <f>_xlfn.LET(_xlpm.sep,":",_xlpm.w,$G787,LEFT(_xlpm.w,FIND(_xlpm.sep,_xlpm.w)-1))</f>
        <v>fleɪ</v>
      </c>
      <c r="J787" s="1" t="str">
        <f>_xlfn.LET(_xlpm.sep,":",_xlpm.w,$G787,RIGHT(_xlpm.w,LEN(_xlpm.w)-FIND(_xlpm.sep,_xlpm.w)))</f>
        <v>fla</v>
      </c>
      <c r="K787" s="10">
        <f>_xlfn.LET(_xlpm.w,I787,LEN(_xlpm.w))</f>
        <v>4</v>
      </c>
      <c r="L787" s="10">
        <f>_xlfn.LET(_xlpm.w,J787,LEN(_xlpm.w))</f>
        <v>3</v>
      </c>
      <c r="M787" s="10">
        <f>_xlfn.LET(_xlpm.a,K787,_xlpm.b,L787,MAX(_xlpm.a,_xlpm.b))</f>
        <v>4</v>
      </c>
      <c r="N787" s="10">
        <f>_xlfn.LET(_xlpm.d,(K787,L787),MAX(_xlpm.d)-MIN(_xlpm.d))</f>
        <v>1</v>
      </c>
      <c r="O787" s="1" t="str">
        <f>_xlfn.LET(_xlpm.sep,":",_xlpm.w,$G787,_xlfn.CONCAT("~",RIGHT(_xlpm.w,LEN(_xlpm.w)-FIND(_xlpm.sep,_xlpm.w)),"~"))</f>
        <v>~fla~</v>
      </c>
      <c r="P787" s="1" t="str">
        <f>_xlfn.LET(_xlpm.sep,":",_xlpm.w,$G787,_xlfn.CONCAT("[",LEFT(_xlpm.w,FIND(_xlpm.sep,_xlpm.w)-1),"]"))</f>
        <v>[fleɪ]</v>
      </c>
      <c r="Q787" s="14" cm="1">
        <f t="array" ref="Q787">SUM(_xlfn._xlws.FILTER($H$2:$H$7109,_xlfn.MAP($O$2:$O$7109,_xlfn.LAMBDA(_xlpm.x,_xlpm.x=$O787))))</f>
        <v>2.9821073558648114E-4</v>
      </c>
      <c r="R787" s="14">
        <f>$H787/Q787</f>
        <v>0.66666666666666663</v>
      </c>
      <c r="S787" s="14" cm="1">
        <f t="array" ref="S787">SUM(_xlfn._xlws.FILTER($H$2:$H$7109,_xlfn.MAP($P$2:$P$7109,_xlfn.LAMBDA(_xlpm.x,_xlpm.x=$P787))))</f>
        <v>3.4791252485089465E-4</v>
      </c>
      <c r="T787" s="14">
        <f>$H787/S787</f>
        <v>0.5714285714285714</v>
      </c>
      <c r="U787" s="14">
        <f>_xlfn.LET(_xlpm.freq,F787,_xlpm.size,M787+1,_xlpm.F,V787,LOG(1+_xlpm.freq)*LOG(1+_xlpm.size)*_xlpm.F)</f>
        <v>0.33471038944906695</v>
      </c>
      <c r="V787" s="14">
        <f>_xlfn.LET(_xlpm.a,T787,_xlpm.b,R787,2*_xlpm.a*_xlpm.b/(_xlpm.a+_xlpm.b))</f>
        <v>0.61538461538461531</v>
      </c>
      <c r="W787" s="14">
        <f>_xlfn.LET(_xlpm.p,R787,_xlpm.q,T787,LOG(_xlpm.p/_xlpm.q))</f>
        <v>6.6946789630613221E-2</v>
      </c>
      <c r="X787" s="2"/>
      <c r="AC787" s="2"/>
      <c r="AH787" s="2"/>
      <c r="AI787" s="2"/>
    </row>
    <row r="788" spans="1:35">
      <c r="A788" s="1" t="str">
        <f>_xlfn.LET(_xlpm.sep," : ",CONCATENATE(O788,_xlpm.sep,P788))</f>
        <v>~cra~ : [kɹeɪ]</v>
      </c>
      <c r="B788" s="1">
        <f>_xlfn.LET(_xlpm.d,$G788,_xlpm.k,_xlfn.CONCAT(LEFT(TRIM(B$1),1),"*"),COUNTIF(_xlpm.d,_xlpm.k))</f>
        <v>0</v>
      </c>
      <c r="C788" s="1">
        <f>_xlfn.LET(_xlpm.d,$G788,_xlpm.k,_xlfn.CONCAT(LEFT(TRIM(C$1),1),"*"),COUNTIF(_xlpm.d,_xlpm.k))</f>
        <v>0</v>
      </c>
      <c r="D788" s="1">
        <f>_xlfn.LET(_xlpm.d,$G788,_xlpm.k,_xlfn.CONCAT(LEFT(TRIM(D$1),1),"*"),COUNTIF(_xlpm.d,_xlpm.k))</f>
        <v>0</v>
      </c>
      <c r="E788" s="1">
        <f>LOG(F788+1,10)</f>
        <v>0.69897000433601875</v>
      </c>
      <c r="F788" s="7">
        <v>4</v>
      </c>
      <c r="G788" s="9" t="s">
        <v>1909</v>
      </c>
      <c r="H788" s="4">
        <f>F788/freq.sum.r6e</f>
        <v>1.9880715705765408E-4</v>
      </c>
      <c r="I788" s="1" t="str">
        <f>_xlfn.LET(_xlpm.sep,":",_xlpm.w,$G788,LEFT(_xlpm.w,FIND(_xlpm.sep,_xlpm.w)-1))</f>
        <v>kɹeɪ</v>
      </c>
      <c r="J788" s="1" t="str">
        <f>_xlfn.LET(_xlpm.sep,":",_xlpm.w,$G788,RIGHT(_xlpm.w,LEN(_xlpm.w)-FIND(_xlpm.sep,_xlpm.w)))</f>
        <v>cra</v>
      </c>
      <c r="K788" s="10">
        <f>_xlfn.LET(_xlpm.w,I788,LEN(_xlpm.w))</f>
        <v>4</v>
      </c>
      <c r="L788" s="10">
        <f>_xlfn.LET(_xlpm.w,J788,LEN(_xlpm.w))</f>
        <v>3</v>
      </c>
      <c r="M788" s="10">
        <f>_xlfn.LET(_xlpm.a,K788,_xlpm.b,L788,MAX(_xlpm.a,_xlpm.b))</f>
        <v>4</v>
      </c>
      <c r="N788" s="10">
        <f>_xlfn.LET(_xlpm.d,(K788,L788),MAX(_xlpm.d)-MIN(_xlpm.d))</f>
        <v>1</v>
      </c>
      <c r="O788" s="1" t="str">
        <f>_xlfn.LET(_xlpm.sep,":",_xlpm.w,$G788,_xlfn.CONCAT("~",RIGHT(_xlpm.w,LEN(_xlpm.w)-FIND(_xlpm.sep,_xlpm.w)),"~"))</f>
        <v>~cra~</v>
      </c>
      <c r="P788" s="1" t="str">
        <f>_xlfn.LET(_xlpm.sep,":",_xlpm.w,$G788,_xlfn.CONCAT("[",LEFT(_xlpm.w,FIND(_xlpm.sep,_xlpm.w)-1),"]"))</f>
        <v>[kɹeɪ]</v>
      </c>
      <c r="Q788" s="14" cm="1">
        <f t="array" ref="Q788">SUM(_xlfn._xlws.FILTER($H$2:$H$7117,_xlfn.MAP($O$2:$O$7117,_xlfn.LAMBDA(_xlpm.x,_xlpm.x=$O788))))</f>
        <v>2.9821073558648114E-4</v>
      </c>
      <c r="R788" s="14">
        <f>$H788/Q788</f>
        <v>0.66666666666666663</v>
      </c>
      <c r="S788" s="14" cm="1">
        <f t="array" ref="S788">SUM(_xlfn._xlws.FILTER($H$2:$H$7117,_xlfn.MAP($P$2:$P$7117,_xlfn.LAMBDA(_xlpm.x,_xlpm.x=$P788))))</f>
        <v>3.4791252485089465E-4</v>
      </c>
      <c r="T788" s="14">
        <f>$H788/S788</f>
        <v>0.5714285714285714</v>
      </c>
      <c r="U788" s="14">
        <f>_xlfn.LET(_xlpm.freq,F788,_xlpm.size,M788+1,_xlpm.F,V788,LOG(1+_xlpm.freq)*LOG(1+_xlpm.size)*_xlpm.F)</f>
        <v>0.33471038944906695</v>
      </c>
      <c r="V788" s="14">
        <f>_xlfn.LET(_xlpm.a,T788,_xlpm.b,R788,2*_xlpm.a*_xlpm.b/(_xlpm.a+_xlpm.b))</f>
        <v>0.61538461538461531</v>
      </c>
      <c r="W788" s="14">
        <f>_xlfn.LET(_xlpm.p,R788,_xlpm.q,T788,LOG(_xlpm.p/_xlpm.q))</f>
        <v>6.6946789630613221E-2</v>
      </c>
      <c r="X788" s="2"/>
      <c r="AC788" s="2"/>
      <c r="AH788" s="2"/>
      <c r="AI788" s="2"/>
    </row>
    <row r="789" spans="1:35">
      <c r="A789" s="1" t="str">
        <f>_xlfn.LET(_xlpm.sep," : ",CONCATENATE(O789,_xlpm.sep,P789))</f>
        <v>~nda~ : [ndeɪ]</v>
      </c>
      <c r="B789" s="1">
        <f>_xlfn.LET(_xlpm.d,$G789,_xlpm.k,_xlfn.CONCAT(LEFT(TRIM(B$1),1),"*"),COUNTIF(_xlpm.d,_xlpm.k))</f>
        <v>0</v>
      </c>
      <c r="C789" s="1">
        <f>_xlfn.LET(_xlpm.d,$G789,_xlpm.k,_xlfn.CONCAT(LEFT(TRIM(C$1),1),"*"),COUNTIF(_xlpm.d,_xlpm.k))</f>
        <v>0</v>
      </c>
      <c r="D789" s="1">
        <f>_xlfn.LET(_xlpm.d,$G789,_xlpm.k,_xlfn.CONCAT(LEFT(TRIM(D$1),1),"*"),COUNTIF(_xlpm.d,_xlpm.k))</f>
        <v>1</v>
      </c>
      <c r="E789" s="1">
        <f>LOG(F789+1,10)</f>
        <v>0.69897000433601875</v>
      </c>
      <c r="F789" s="7">
        <v>4</v>
      </c>
      <c r="G789" s="9" t="s">
        <v>2848</v>
      </c>
      <c r="H789" s="4">
        <f>F789/freq.sum.r6e</f>
        <v>1.9880715705765408E-4</v>
      </c>
      <c r="I789" s="1" t="str">
        <f>_xlfn.LET(_xlpm.sep,":",_xlpm.w,$G789,LEFT(_xlpm.w,FIND(_xlpm.sep,_xlpm.w)-1))</f>
        <v>ndeɪ</v>
      </c>
      <c r="J789" s="1" t="str">
        <f>_xlfn.LET(_xlpm.sep,":",_xlpm.w,$G789,RIGHT(_xlpm.w,LEN(_xlpm.w)-FIND(_xlpm.sep,_xlpm.w)))</f>
        <v>nda</v>
      </c>
      <c r="K789" s="10">
        <f>_xlfn.LET(_xlpm.w,I789,LEN(_xlpm.w))</f>
        <v>4</v>
      </c>
      <c r="L789" s="10">
        <f>_xlfn.LET(_xlpm.w,J789,LEN(_xlpm.w))</f>
        <v>3</v>
      </c>
      <c r="M789" s="10">
        <f>_xlfn.LET(_xlpm.a,K789,_xlpm.b,L789,MAX(_xlpm.a,_xlpm.b))</f>
        <v>4</v>
      </c>
      <c r="N789" s="10">
        <f>_xlfn.LET(_xlpm.d,(K789,L789),MAX(_xlpm.d)-MIN(_xlpm.d))</f>
        <v>1</v>
      </c>
      <c r="O789" s="1" t="str">
        <f>_xlfn.LET(_xlpm.sep,":",_xlpm.w,$G789,_xlfn.CONCAT("~",RIGHT(_xlpm.w,LEN(_xlpm.w)-FIND(_xlpm.sep,_xlpm.w)),"~"))</f>
        <v>~nda~</v>
      </c>
      <c r="P789" s="1" t="str">
        <f>_xlfn.LET(_xlpm.sep,":",_xlpm.w,$G789,_xlfn.CONCAT("[",LEFT(_xlpm.w,FIND(_xlpm.sep,_xlpm.w)-1),"]"))</f>
        <v>[ndeɪ]</v>
      </c>
      <c r="Q789" s="14" cm="1">
        <f t="array" ref="Q789">SUM(_xlfn._xlws.FILTER($H$2:$H$7117,_xlfn.MAP($O$2:$O$7117,_xlfn.LAMBDA(_xlpm.x,_xlpm.x=$O789))))</f>
        <v>2.9821073558648114E-4</v>
      </c>
      <c r="R789" s="14">
        <f>$H789/Q789</f>
        <v>0.66666666666666663</v>
      </c>
      <c r="S789" s="14" cm="1">
        <f t="array" ref="S789">SUM(_xlfn._xlws.FILTER($H$2:$H$7117,_xlfn.MAP($P$2:$P$7117,_xlfn.LAMBDA(_xlpm.x,_xlpm.x=$P789))))</f>
        <v>3.4791252485089465E-4</v>
      </c>
      <c r="T789" s="14">
        <f>$H789/S789</f>
        <v>0.5714285714285714</v>
      </c>
      <c r="U789" s="14">
        <f>_xlfn.LET(_xlpm.freq,F789,_xlpm.size,M789+1,_xlpm.F,V789,LOG(1+_xlpm.freq)*LOG(1+_xlpm.size)*_xlpm.F)</f>
        <v>0.33471038944906695</v>
      </c>
      <c r="V789" s="14">
        <f>_xlfn.LET(_xlpm.a,T789,_xlpm.b,R789,2*_xlpm.a*_xlpm.b/(_xlpm.a+_xlpm.b))</f>
        <v>0.61538461538461531</v>
      </c>
      <c r="W789" s="14">
        <f>_xlfn.LET(_xlpm.p,R789,_xlpm.q,T789,LOG(_xlpm.p/_xlpm.q))</f>
        <v>6.6946789630613221E-2</v>
      </c>
      <c r="X789" s="2"/>
      <c r="AC789" s="2"/>
      <c r="AH789" s="2"/>
      <c r="AI789" s="2"/>
    </row>
    <row r="790" spans="1:35">
      <c r="A790" s="1" t="str">
        <f>_xlfn.LET(_xlpm.sep," : ",CONCATENATE(O790,_xlpm.sep,P790))</f>
        <v>~rma~ : [ɹmeɪ]</v>
      </c>
      <c r="B790" s="1">
        <f>_xlfn.LET(_xlpm.d,$G790,_xlpm.k,_xlfn.CONCAT(LEFT(TRIM(B$1),1),"*"),COUNTIF(_xlpm.d,_xlpm.k))</f>
        <v>1</v>
      </c>
      <c r="C790" s="1">
        <f>_xlfn.LET(_xlpm.d,$G790,_xlpm.k,_xlfn.CONCAT(LEFT(TRIM(C$1),1),"*"),COUNTIF(_xlpm.d,_xlpm.k))</f>
        <v>0</v>
      </c>
      <c r="D790" s="1">
        <f>_xlfn.LET(_xlpm.d,$G790,_xlpm.k,_xlfn.CONCAT(LEFT(TRIM(D$1),1),"*"),COUNTIF(_xlpm.d,_xlpm.k))</f>
        <v>0</v>
      </c>
      <c r="E790" s="1">
        <f>LOG(F790+1,10)</f>
        <v>0.69897000433601875</v>
      </c>
      <c r="F790" s="7">
        <v>4</v>
      </c>
      <c r="G790" s="9" t="s">
        <v>6022</v>
      </c>
      <c r="H790" s="4">
        <f>F790/freq.sum.r6e</f>
        <v>1.9880715705765408E-4</v>
      </c>
      <c r="I790" s="1" t="str">
        <f>_xlfn.LET(_xlpm.sep,":",_xlpm.w,$G790,LEFT(_xlpm.w,FIND(_xlpm.sep,_xlpm.w)-1))</f>
        <v>ɹmeɪ</v>
      </c>
      <c r="J790" s="1" t="str">
        <f>_xlfn.LET(_xlpm.sep,":",_xlpm.w,$G790,RIGHT(_xlpm.w,LEN(_xlpm.w)-FIND(_xlpm.sep,_xlpm.w)))</f>
        <v>rma</v>
      </c>
      <c r="K790" s="10">
        <f>_xlfn.LET(_xlpm.w,I790,LEN(_xlpm.w))</f>
        <v>4</v>
      </c>
      <c r="L790" s="10">
        <f>_xlfn.LET(_xlpm.w,J790,LEN(_xlpm.w))</f>
        <v>3</v>
      </c>
      <c r="M790" s="10">
        <f>_xlfn.LET(_xlpm.a,K790,_xlpm.b,L790,MAX(_xlpm.a,_xlpm.b))</f>
        <v>4</v>
      </c>
      <c r="N790" s="10">
        <f>_xlfn.LET(_xlpm.d,(K790,L790),MAX(_xlpm.d)-MIN(_xlpm.d))</f>
        <v>1</v>
      </c>
      <c r="O790" s="1" t="str">
        <f>_xlfn.LET(_xlpm.sep,":",_xlpm.w,$G790,_xlfn.CONCAT("~",RIGHT(_xlpm.w,LEN(_xlpm.w)-FIND(_xlpm.sep,_xlpm.w)),"~"))</f>
        <v>~rma~</v>
      </c>
      <c r="P790" s="1" t="str">
        <f>_xlfn.LET(_xlpm.sep,":",_xlpm.w,$G790,_xlfn.CONCAT("[",LEFT(_xlpm.w,FIND(_xlpm.sep,_xlpm.w)-1),"]"))</f>
        <v>[ɹmeɪ]</v>
      </c>
      <c r="Q790" s="14" cm="1">
        <f t="array" ref="Q790">SUM(_xlfn._xlws.FILTER($H$2:$H$7117,_xlfn.MAP($O$2:$O$7117,_xlfn.LAMBDA(_xlpm.x,_xlpm.x=$O790))))</f>
        <v>2.9821073558648114E-4</v>
      </c>
      <c r="R790" s="14">
        <f>$H790/Q790</f>
        <v>0.66666666666666663</v>
      </c>
      <c r="S790" s="14" cm="1">
        <f t="array" ref="S790">SUM(_xlfn._xlws.FILTER($H$2:$H$7117,_xlfn.MAP($P$2:$P$7117,_xlfn.LAMBDA(_xlpm.x,_xlpm.x=$P790))))</f>
        <v>3.4791252485089465E-4</v>
      </c>
      <c r="T790" s="14">
        <f>$H790/S790</f>
        <v>0.5714285714285714</v>
      </c>
      <c r="U790" s="14">
        <f>_xlfn.LET(_xlpm.freq,F790,_xlpm.size,M790+1,_xlpm.F,V790,LOG(1+_xlpm.freq)*LOG(1+_xlpm.size)*_xlpm.F)</f>
        <v>0.33471038944906695</v>
      </c>
      <c r="V790" s="14">
        <f>_xlfn.LET(_xlpm.a,T790,_xlpm.b,R790,2*_xlpm.a*_xlpm.b/(_xlpm.a+_xlpm.b))</f>
        <v>0.61538461538461531</v>
      </c>
      <c r="W790" s="14">
        <f>_xlfn.LET(_xlpm.p,R790,_xlpm.q,T790,LOG(_xlpm.p/_xlpm.q))</f>
        <v>6.6946789630613221E-2</v>
      </c>
      <c r="X790" s="2"/>
      <c r="AC790" s="2"/>
      <c r="AH790" s="2"/>
      <c r="AI790" s="2"/>
    </row>
    <row r="791" spans="1:35">
      <c r="A791" s="1" t="str">
        <f>_xlfn.LET(_xlpm.sep," : ",CONCATENATE(O791,_xlpm.sep,P791))</f>
        <v>~rve~ : [ɹveɪ]</v>
      </c>
      <c r="B791" s="1">
        <f>_xlfn.LET(_xlpm.d,$G791,_xlpm.k,_xlfn.CONCAT(LEFT(TRIM(B$1),1),"*"),COUNTIF(_xlpm.d,_xlpm.k))</f>
        <v>1</v>
      </c>
      <c r="C791" s="1">
        <f>_xlfn.LET(_xlpm.d,$G791,_xlpm.k,_xlfn.CONCAT(LEFT(TRIM(C$1),1),"*"),COUNTIF(_xlpm.d,_xlpm.k))</f>
        <v>0</v>
      </c>
      <c r="D791" s="1">
        <f>_xlfn.LET(_xlpm.d,$G791,_xlpm.k,_xlfn.CONCAT(LEFT(TRIM(D$1),1),"*"),COUNTIF(_xlpm.d,_xlpm.k))</f>
        <v>0</v>
      </c>
      <c r="E791" s="1">
        <f>LOG(F791+1,10)</f>
        <v>0.69897000433601875</v>
      </c>
      <c r="F791" s="7">
        <v>4</v>
      </c>
      <c r="G791" s="9" t="s">
        <v>6425</v>
      </c>
      <c r="H791" s="4">
        <f>F791/freq.sum.r6e</f>
        <v>1.9880715705765408E-4</v>
      </c>
      <c r="I791" s="1" t="str">
        <f>_xlfn.LET(_xlpm.sep,":",_xlpm.w,$G791,LEFT(_xlpm.w,FIND(_xlpm.sep,_xlpm.w)-1))</f>
        <v>ɹveɪ</v>
      </c>
      <c r="J791" s="1" t="str">
        <f>_xlfn.LET(_xlpm.sep,":",_xlpm.w,$G791,RIGHT(_xlpm.w,LEN(_xlpm.w)-FIND(_xlpm.sep,_xlpm.w)))</f>
        <v>rve</v>
      </c>
      <c r="K791" s="10">
        <f>_xlfn.LET(_xlpm.w,I791,LEN(_xlpm.w))</f>
        <v>4</v>
      </c>
      <c r="L791" s="10">
        <f>_xlfn.LET(_xlpm.w,J791,LEN(_xlpm.w))</f>
        <v>3</v>
      </c>
      <c r="M791" s="10">
        <f>_xlfn.LET(_xlpm.a,K791,_xlpm.b,L791,MAX(_xlpm.a,_xlpm.b))</f>
        <v>4</v>
      </c>
      <c r="N791" s="10">
        <f>_xlfn.LET(_xlpm.d,(K791,L791),MAX(_xlpm.d)-MIN(_xlpm.d))</f>
        <v>1</v>
      </c>
      <c r="O791" s="1" t="str">
        <f>_xlfn.LET(_xlpm.sep,":",_xlpm.w,$G791,_xlfn.CONCAT("~",RIGHT(_xlpm.w,LEN(_xlpm.w)-FIND(_xlpm.sep,_xlpm.w)),"~"))</f>
        <v>~rve~</v>
      </c>
      <c r="P791" s="1" t="str">
        <f>_xlfn.LET(_xlpm.sep,":",_xlpm.w,$G791,_xlfn.CONCAT("[",LEFT(_xlpm.w,FIND(_xlpm.sep,_xlpm.w)-1),"]"))</f>
        <v>[ɹveɪ]</v>
      </c>
      <c r="Q791" s="14" cm="1">
        <f t="array" ref="Q791">SUM(_xlfn._xlws.FILTER($H$2:$H$7117,_xlfn.MAP($O$2:$O$7117,_xlfn.LAMBDA(_xlpm.x,_xlpm.x=$O791))))</f>
        <v>2.9821073558648114E-4</v>
      </c>
      <c r="R791" s="14">
        <f>$H791/Q791</f>
        <v>0.66666666666666663</v>
      </c>
      <c r="S791" s="14" cm="1">
        <f t="array" ref="S791">SUM(_xlfn._xlws.FILTER($H$2:$H$7117,_xlfn.MAP($P$2:$P$7117,_xlfn.LAMBDA(_xlpm.x,_xlpm.x=$P791))))</f>
        <v>3.4791252485089465E-4</v>
      </c>
      <c r="T791" s="14">
        <f>$H791/S791</f>
        <v>0.5714285714285714</v>
      </c>
      <c r="U791" s="14">
        <f>_xlfn.LET(_xlpm.freq,F791,_xlpm.size,M791+1,_xlpm.F,V791,LOG(1+_xlpm.freq)*LOG(1+_xlpm.size)*_xlpm.F)</f>
        <v>0.33471038944906695</v>
      </c>
      <c r="V791" s="14">
        <f>_xlfn.LET(_xlpm.a,T791,_xlpm.b,R791,2*_xlpm.a*_xlpm.b/(_xlpm.a+_xlpm.b))</f>
        <v>0.61538461538461531</v>
      </c>
      <c r="W791" s="14">
        <f>_xlfn.LET(_xlpm.p,R791,_xlpm.q,T791,LOG(_xlpm.p/_xlpm.q))</f>
        <v>6.6946789630613221E-2</v>
      </c>
      <c r="X791" s="2"/>
      <c r="AC791" s="2"/>
      <c r="AH791" s="2"/>
      <c r="AI791" s="2"/>
    </row>
    <row r="792" spans="1:35">
      <c r="A792" s="1" t="str">
        <f>_xlfn.LET(_xlpm.sep," : ",CONCATENATE(O792,_xlpm.sep,P792))</f>
        <v>~rfe~ : [ɹfɪ]</v>
      </c>
      <c r="B792" s="1">
        <f>_xlfn.LET(_xlpm.d,$G792,_xlpm.k,_xlfn.CONCAT(LEFT(TRIM(B$1),1),"*"),COUNTIF(_xlpm.d,_xlpm.k))</f>
        <v>1</v>
      </c>
      <c r="C792" s="1">
        <f>_xlfn.LET(_xlpm.d,$G792,_xlpm.k,_xlfn.CONCAT(LEFT(TRIM(C$1),1),"*"),COUNTIF(_xlpm.d,_xlpm.k))</f>
        <v>0</v>
      </c>
      <c r="D792" s="1">
        <f>_xlfn.LET(_xlpm.d,$G792,_xlpm.k,_xlfn.CONCAT(LEFT(TRIM(D$1),1),"*"),COUNTIF(_xlpm.d,_xlpm.k))</f>
        <v>0</v>
      </c>
      <c r="E792" s="1">
        <f>LOG(F792+1,10)</f>
        <v>1.3617278360175928</v>
      </c>
      <c r="F792" s="7">
        <v>22</v>
      </c>
      <c r="G792" s="9" t="s">
        <v>5825</v>
      </c>
      <c r="H792" s="4">
        <f>F792/freq.sum.r6e</f>
        <v>1.0934393638170974E-3</v>
      </c>
      <c r="I792" s="1" t="str">
        <f>_xlfn.LET(_xlpm.sep,":",_xlpm.w,$G792,LEFT(_xlpm.w,FIND(_xlpm.sep,_xlpm.w)-1))</f>
        <v>ɹfɪ</v>
      </c>
      <c r="J792" s="1" t="str">
        <f>_xlfn.LET(_xlpm.sep,":",_xlpm.w,$G792,RIGHT(_xlpm.w,LEN(_xlpm.w)-FIND(_xlpm.sep,_xlpm.w)))</f>
        <v>rfe</v>
      </c>
      <c r="K792" s="10">
        <f>_xlfn.LET(_xlpm.w,I792,LEN(_xlpm.w))</f>
        <v>3</v>
      </c>
      <c r="L792" s="10">
        <f>_xlfn.LET(_xlpm.w,J792,LEN(_xlpm.w))</f>
        <v>3</v>
      </c>
      <c r="M792" s="10">
        <f>_xlfn.LET(_xlpm.a,K792,_xlpm.b,L792,MAX(_xlpm.a,_xlpm.b))</f>
        <v>3</v>
      </c>
      <c r="N792" s="10">
        <f>_xlfn.LET(_xlpm.d,(K792,L792),MAX(_xlpm.d)-MIN(_xlpm.d))</f>
        <v>0</v>
      </c>
      <c r="O792" s="1" t="str">
        <f>_xlfn.LET(_xlpm.sep,":",_xlpm.w,$G792,_xlfn.CONCAT("~",RIGHT(_xlpm.w,LEN(_xlpm.w)-FIND(_xlpm.sep,_xlpm.w)),"~"))</f>
        <v>~rfe~</v>
      </c>
      <c r="P792" s="1" t="str">
        <f>_xlfn.LET(_xlpm.sep,":",_xlpm.w,$G792,_xlfn.CONCAT("[",LEFT(_xlpm.w,FIND(_xlpm.sep,_xlpm.w)-1),"]"))</f>
        <v>[ɹfɪ]</v>
      </c>
      <c r="Q792" s="14" cm="1">
        <f t="array" ref="Q792">SUM(_xlfn._xlws.FILTER($H$2:$H$7117,_xlfn.MAP($O$2:$O$7117,_xlfn.LAMBDA(_xlpm.x,_xlpm.x=$O792))))</f>
        <v>1.3419483101391649E-3</v>
      </c>
      <c r="R792" s="14">
        <f>$H792/Q792</f>
        <v>0.81481481481481488</v>
      </c>
      <c r="S792" s="14" cm="1">
        <f t="array" ref="S792">SUM(_xlfn._xlws.FILTER($H$2:$H$7117,_xlfn.MAP($P$2:$P$7117,_xlfn.LAMBDA(_xlpm.x,_xlpm.x=$P792))))</f>
        <v>1.5904572564612327E-3</v>
      </c>
      <c r="T792" s="14">
        <f>$H792/S792</f>
        <v>0.6875</v>
      </c>
      <c r="U792" s="14">
        <f>_xlfn.LET(_xlpm.freq,F792,_xlpm.size,M792+1,_xlpm.F,V792,LOG(1+_xlpm.freq)*LOG(1+_xlpm.size)*_xlpm.F)</f>
        <v>0.70982210345102636</v>
      </c>
      <c r="V792" s="14">
        <f>_xlfn.LET(_xlpm.a,T792,_xlpm.b,R792,2*_xlpm.a*_xlpm.b/(_xlpm.a+_xlpm.b))</f>
        <v>0.74576271186440679</v>
      </c>
      <c r="W792" s="14">
        <f>_xlfn.LET(_xlpm.p,R792,_xlpm.q,T792,LOG(_xlpm.p/_xlpm.q))</f>
        <v>7.3786214160918726E-2</v>
      </c>
      <c r="X792" s="2"/>
      <c r="AC792" s="2"/>
      <c r="AH792" s="2"/>
      <c r="AI792" s="2"/>
    </row>
    <row r="793" spans="1:35">
      <c r="A793" s="1" t="str">
        <f>_xlfn.LET(_xlpm.sep," : ",CONCATENATE(O793,_xlpm.sep,P793))</f>
        <v>~xpe~ : [kspɪ]</v>
      </c>
      <c r="B793" s="1">
        <f>_xlfn.LET(_xlpm.d,$G793,_xlpm.k,_xlfn.CONCAT(LEFT(TRIM(B$1),1),"*"),COUNTIF(_xlpm.d,_xlpm.k))</f>
        <v>0</v>
      </c>
      <c r="C793" s="1">
        <f>_xlfn.LET(_xlpm.d,$G793,_xlpm.k,_xlfn.CONCAT(LEFT(TRIM(C$1),1),"*"),COUNTIF(_xlpm.d,_xlpm.k))</f>
        <v>0</v>
      </c>
      <c r="D793" s="1">
        <f>_xlfn.LET(_xlpm.d,$G793,_xlpm.k,_xlfn.CONCAT(LEFT(TRIM(D$1),1),"*"),COUNTIF(_xlpm.d,_xlpm.k))</f>
        <v>0</v>
      </c>
      <c r="E793" s="1">
        <f>LOG(F793+1,10)</f>
        <v>1.3617278360175928</v>
      </c>
      <c r="F793" s="7">
        <v>22</v>
      </c>
      <c r="G793" s="9" t="s">
        <v>1549</v>
      </c>
      <c r="H793" s="4">
        <f>F793/freq.sum.r6e</f>
        <v>1.0934393638170974E-3</v>
      </c>
      <c r="I793" s="4" t="str">
        <f>_xlfn.LET(_xlpm.sep,":",_xlpm.w,$G793,LEFT(_xlpm.w,FIND(_xlpm.sep,_xlpm.w)-1))</f>
        <v>kspɪ</v>
      </c>
      <c r="J793" s="4" t="str">
        <f>_xlfn.LET(_xlpm.sep,":",_xlpm.w,$G793,RIGHT(_xlpm.w,LEN(_xlpm.w)-FIND(_xlpm.sep,_xlpm.w)))</f>
        <v>xpe</v>
      </c>
      <c r="K793" s="10">
        <f>_xlfn.LET(_xlpm.w,I793,LEN(_xlpm.w))</f>
        <v>4</v>
      </c>
      <c r="L793" s="10">
        <f>_xlfn.LET(_xlpm.w,J793,LEN(_xlpm.w))</f>
        <v>3</v>
      </c>
      <c r="M793" s="10">
        <f>_xlfn.LET(_xlpm.a,K793,_xlpm.b,L793,MAX(_xlpm.a,_xlpm.b))</f>
        <v>4</v>
      </c>
      <c r="N793" s="10">
        <f>_xlfn.LET(_xlpm.d,(K793,L793),MAX(_xlpm.d)-MIN(_xlpm.d))</f>
        <v>1</v>
      </c>
      <c r="O793" s="1" t="str">
        <f>_xlfn.LET(_xlpm.sep,":",_xlpm.w,$G793,_xlfn.CONCAT("~",RIGHT(_xlpm.w,LEN(_xlpm.w)-FIND(_xlpm.sep,_xlpm.w)),"~"))</f>
        <v>~xpe~</v>
      </c>
      <c r="P793" s="1" t="str">
        <f>_xlfn.LET(_xlpm.sep,":",_xlpm.w,$G793,_xlfn.CONCAT("[",LEFT(_xlpm.w,FIND(_xlpm.sep,_xlpm.w)-1),"]"))</f>
        <v>[kspɪ]</v>
      </c>
      <c r="Q793" s="14" cm="1">
        <f t="array" ref="Q793">SUM(_xlfn._xlws.FILTER($H$2:$H$7109,_xlfn.MAP($O$2:$O$7109,_xlfn.LAMBDA(_xlpm.x,_xlpm.x=$O793))))</f>
        <v>1.3419483101391649E-3</v>
      </c>
      <c r="R793" s="14">
        <f>$H793/Q793</f>
        <v>0.81481481481481488</v>
      </c>
      <c r="S793" s="14" cm="1">
        <f t="array" ref="S793">SUM(_xlfn._xlws.FILTER($H$2:$H$7109,_xlfn.MAP($P$2:$P$7109,_xlfn.LAMBDA(_xlpm.x,_xlpm.x=$P793))))</f>
        <v>1.5904572564612327E-3</v>
      </c>
      <c r="T793" s="14">
        <f>$H793/S793</f>
        <v>0.6875</v>
      </c>
      <c r="U793" s="14">
        <f>_xlfn.LET(_xlpm.freq,F793,_xlpm.size,M793+1,_xlpm.F,V793,LOG(1+_xlpm.freq)*LOG(1+_xlpm.size)*_xlpm.F)</f>
        <v>0.79023270515744648</v>
      </c>
      <c r="V793" s="14">
        <f>_xlfn.LET(_xlpm.a,T793,_xlpm.b,R793,2*_xlpm.a*_xlpm.b/(_xlpm.a+_xlpm.b))</f>
        <v>0.74576271186440679</v>
      </c>
      <c r="W793" s="14">
        <f>_xlfn.LET(_xlpm.p,R793,_xlpm.q,T793,LOG(_xlpm.p/_xlpm.q))</f>
        <v>7.3786214160918726E-2</v>
      </c>
      <c r="X793" s="2"/>
      <c r="AC793" s="2"/>
      <c r="AH793" s="2"/>
      <c r="AI793" s="2"/>
    </row>
    <row r="794" spans="1:35">
      <c r="A794" s="1" t="str">
        <f>_xlfn.LET(_xlpm.sep," : ",CONCATENATE(O794,_xlpm.sep,P794))</f>
        <v>~vow~ : [voʊ]</v>
      </c>
      <c r="B794" s="1">
        <f>_xlfn.LET(_xlpm.d,$G794,_xlpm.k,_xlfn.CONCAT(LEFT(TRIM(B$1),1),"*"),COUNTIF(_xlpm.d,_xlpm.k))</f>
        <v>0</v>
      </c>
      <c r="C794" s="1">
        <f>_xlfn.LET(_xlpm.d,$G794,_xlpm.k,_xlfn.CONCAT(LEFT(TRIM(C$1),1),"*"),COUNTIF(_xlpm.d,_xlpm.k))</f>
        <v>0</v>
      </c>
      <c r="D794" s="1">
        <f>_xlfn.LET(_xlpm.d,$G794,_xlpm.k,_xlfn.CONCAT(LEFT(TRIM(D$1),1),"*"),COUNTIF(_xlpm.d,_xlpm.k))</f>
        <v>0</v>
      </c>
      <c r="E794" s="1">
        <f>LOG(F794+1,10)</f>
        <v>0.47712125471966244</v>
      </c>
      <c r="F794" s="7">
        <v>2</v>
      </c>
      <c r="G794" s="9" t="s">
        <v>5125</v>
      </c>
      <c r="H794" s="4">
        <f>F794/freq.sum.r6e</f>
        <v>9.9403578528827041E-5</v>
      </c>
      <c r="I794" s="1" t="str">
        <f>_xlfn.LET(_xlpm.sep,":",_xlpm.w,$G794,LEFT(_xlpm.w,FIND(_xlpm.sep,_xlpm.w)-1))</f>
        <v>voʊ</v>
      </c>
      <c r="J794" s="1" t="str">
        <f>_xlfn.LET(_xlpm.sep,":",_xlpm.w,$G794,RIGHT(_xlpm.w,LEN(_xlpm.w)-FIND(_xlpm.sep,_xlpm.w)))</f>
        <v>vow</v>
      </c>
      <c r="K794" s="10">
        <f>_xlfn.LET(_xlpm.w,I794,LEN(_xlpm.w))</f>
        <v>3</v>
      </c>
      <c r="L794" s="10">
        <f>_xlfn.LET(_xlpm.w,J794,LEN(_xlpm.w))</f>
        <v>3</v>
      </c>
      <c r="M794" s="10">
        <f>_xlfn.LET(_xlpm.a,K794,_xlpm.b,L794,MAX(_xlpm.a,_xlpm.b))</f>
        <v>3</v>
      </c>
      <c r="N794" s="10">
        <f>_xlfn.LET(_xlpm.d,(K794,L794),MAX(_xlpm.d)-MIN(_xlpm.d))</f>
        <v>0</v>
      </c>
      <c r="O794" s="1" t="str">
        <f>_xlfn.LET(_xlpm.sep,":",_xlpm.w,$G794,_xlfn.CONCAT("~",RIGHT(_xlpm.w,LEN(_xlpm.w)-FIND(_xlpm.sep,_xlpm.w)),"~"))</f>
        <v>~vow~</v>
      </c>
      <c r="P794" s="1" t="str">
        <f>_xlfn.LET(_xlpm.sep,":",_xlpm.w,$G794,_xlfn.CONCAT("[",LEFT(_xlpm.w,FIND(_xlpm.sep,_xlpm.w)-1),"]"))</f>
        <v>[voʊ]</v>
      </c>
      <c r="Q794" s="14" cm="1">
        <f t="array" ref="Q794">SUM(_xlfn._xlws.FILTER($H$2:$H$7117,_xlfn.MAP($O$2:$O$7117,_xlfn.LAMBDA(_xlpm.x,_xlpm.x=$O794))))</f>
        <v>2.4850894632206762E-4</v>
      </c>
      <c r="R794" s="14">
        <f>$H794/Q794</f>
        <v>0.39999999999999997</v>
      </c>
      <c r="S794" s="14" cm="1">
        <f t="array" ref="S794">SUM(_xlfn._xlws.FILTER($H$2:$H$7117,_xlfn.MAP($P$2:$P$7117,_xlfn.LAMBDA(_xlpm.x,_xlpm.x=$P794))))</f>
        <v>2.9821073558648114E-4</v>
      </c>
      <c r="T794" s="14">
        <f>$H794/S794</f>
        <v>0.33333333333333331</v>
      </c>
      <c r="U794" s="14">
        <f>_xlfn.LET(_xlpm.freq,F794,_xlpm.size,M794+1,_xlpm.F,V794,LOG(1+_xlpm.freq)*LOG(1+_xlpm.size)*_xlpm.F)</f>
        <v>0.12127034381098516</v>
      </c>
      <c r="V794" s="14">
        <f>_xlfn.LET(_xlpm.a,T794,_xlpm.b,R794,2*_xlpm.a*_xlpm.b/(_xlpm.a+_xlpm.b))</f>
        <v>0.36363636363636359</v>
      </c>
      <c r="W794" s="14">
        <f>_xlfn.LET(_xlpm.p,R794,_xlpm.q,T794,LOG(_xlpm.p/_xlpm.q))</f>
        <v>7.9181246047624818E-2</v>
      </c>
      <c r="X794" s="2"/>
      <c r="AC794" s="2"/>
      <c r="AH794" s="2"/>
      <c r="AI794" s="2"/>
    </row>
    <row r="795" spans="1:35">
      <c r="A795" s="1" t="str">
        <f>_xlfn.LET(_xlpm.sep," : ",CONCATENATE(O795,_xlpm.sep,P795))</f>
        <v>~mpo~ : [mpoʊ]</v>
      </c>
      <c r="B795" s="1">
        <f>_xlfn.LET(_xlpm.d,$G795,_xlpm.k,_xlfn.CONCAT(LEFT(TRIM(B$1),1),"*"),COUNTIF(_xlpm.d,_xlpm.k))</f>
        <v>0</v>
      </c>
      <c r="C795" s="1">
        <f>_xlfn.LET(_xlpm.d,$G795,_xlpm.k,_xlfn.CONCAT(LEFT(TRIM(C$1),1),"*"),COUNTIF(_xlpm.d,_xlpm.k))</f>
        <v>1</v>
      </c>
      <c r="D795" s="1">
        <f>_xlfn.LET(_xlpm.d,$G795,_xlpm.k,_xlfn.CONCAT(LEFT(TRIM(D$1),1),"*"),COUNTIF(_xlpm.d,_xlpm.k))</f>
        <v>0</v>
      </c>
      <c r="E795" s="1">
        <f>LOG(F795+1,10)</f>
        <v>0.47712125471966244</v>
      </c>
      <c r="F795" s="7">
        <v>2</v>
      </c>
      <c r="G795" s="9" t="s">
        <v>2620</v>
      </c>
      <c r="H795" s="4">
        <f>F795/freq.sum.r6e</f>
        <v>9.9403578528827041E-5</v>
      </c>
      <c r="I795" s="1" t="str">
        <f>_xlfn.LET(_xlpm.sep,":",_xlpm.w,$G795,LEFT(_xlpm.w,FIND(_xlpm.sep,_xlpm.w)-1))</f>
        <v>mpoʊ</v>
      </c>
      <c r="J795" s="1" t="str">
        <f>_xlfn.LET(_xlpm.sep,":",_xlpm.w,$G795,RIGHT(_xlpm.w,LEN(_xlpm.w)-FIND(_xlpm.sep,_xlpm.w)))</f>
        <v>mpo</v>
      </c>
      <c r="K795" s="10">
        <f>_xlfn.LET(_xlpm.w,I795,LEN(_xlpm.w))</f>
        <v>4</v>
      </c>
      <c r="L795" s="10">
        <f>_xlfn.LET(_xlpm.w,J795,LEN(_xlpm.w))</f>
        <v>3</v>
      </c>
      <c r="M795" s="10">
        <f>_xlfn.LET(_xlpm.a,K795,_xlpm.b,L795,MAX(_xlpm.a,_xlpm.b))</f>
        <v>4</v>
      </c>
      <c r="N795" s="10">
        <f>_xlfn.LET(_xlpm.d,(K795,L795),MAX(_xlpm.d)-MIN(_xlpm.d))</f>
        <v>1</v>
      </c>
      <c r="O795" s="1" t="str">
        <f>_xlfn.LET(_xlpm.sep,":",_xlpm.w,$G795,_xlfn.CONCAT("~",RIGHT(_xlpm.w,LEN(_xlpm.w)-FIND(_xlpm.sep,_xlpm.w)),"~"))</f>
        <v>~mpo~</v>
      </c>
      <c r="P795" s="1" t="str">
        <f>_xlfn.LET(_xlpm.sep,":",_xlpm.w,$G795,_xlfn.CONCAT("[",LEFT(_xlpm.w,FIND(_xlpm.sep,_xlpm.w)-1),"]"))</f>
        <v>[mpoʊ]</v>
      </c>
      <c r="Q795" s="14" cm="1">
        <f t="array" ref="Q795">SUM(_xlfn._xlws.FILTER($H$2:$H$7111,_xlfn.MAP($O$2:$O$7111,_xlfn.LAMBDA(_xlpm.x,_xlpm.x=$O795))))</f>
        <v>2.4850894632206762E-4</v>
      </c>
      <c r="R795" s="14">
        <f>$H795/Q795</f>
        <v>0.39999999999999997</v>
      </c>
      <c r="S795" s="14" cm="1">
        <f t="array" ref="S795">SUM(_xlfn._xlws.FILTER($H$2:$H$7111,_xlfn.MAP($P$2:$P$7111,_xlfn.LAMBDA(_xlpm.x,_xlpm.x=$P795))))</f>
        <v>2.9821073558648114E-4</v>
      </c>
      <c r="T795" s="14">
        <f>$H795/S795</f>
        <v>0.33333333333333331</v>
      </c>
      <c r="U795" s="14">
        <f>_xlfn.LET(_xlpm.freq,F795,_xlpm.size,M795+1,_xlpm.F,V795,LOG(1+_xlpm.freq)*LOG(1+_xlpm.size)*_xlpm.F)</f>
        <v>0.1350081821617157</v>
      </c>
      <c r="V795" s="14">
        <f>_xlfn.LET(_xlpm.a,T795,_xlpm.b,R795,2*_xlpm.a*_xlpm.b/(_xlpm.a+_xlpm.b))</f>
        <v>0.36363636363636359</v>
      </c>
      <c r="W795" s="14">
        <f>_xlfn.LET(_xlpm.p,R795,_xlpm.q,T795,LOG(_xlpm.p/_xlpm.q))</f>
        <v>7.9181246047624818E-2</v>
      </c>
      <c r="X795" s="2"/>
      <c r="AC795" s="2"/>
      <c r="AH795" s="2"/>
      <c r="AI795" s="2"/>
    </row>
    <row r="796" spans="1:35">
      <c r="A796" s="1" t="str">
        <f>_xlfn.LET(_xlpm.sep," : ",CONCATENATE(O796,_xlpm.sep,P796))</f>
        <v>~sco~ : [skoʊ]</v>
      </c>
      <c r="B796" s="1">
        <f>_xlfn.LET(_xlpm.d,$G796,_xlpm.k,_xlfn.CONCAT(LEFT(TRIM(B$1),1),"*"),COUNTIF(_xlpm.d,_xlpm.k))</f>
        <v>0</v>
      </c>
      <c r="C796" s="1">
        <f>_xlfn.LET(_xlpm.d,$G796,_xlpm.k,_xlfn.CONCAT(LEFT(TRIM(C$1),1),"*"),COUNTIF(_xlpm.d,_xlpm.k))</f>
        <v>0</v>
      </c>
      <c r="D796" s="1">
        <f>_xlfn.LET(_xlpm.d,$G796,_xlpm.k,_xlfn.CONCAT(LEFT(TRIM(D$1),1),"*"),COUNTIF(_xlpm.d,_xlpm.k))</f>
        <v>0</v>
      </c>
      <c r="E796" s="1">
        <f>LOG(F796+1,10)</f>
        <v>0.47712125471966244</v>
      </c>
      <c r="F796" s="7">
        <v>2</v>
      </c>
      <c r="G796" s="9" t="s">
        <v>3986</v>
      </c>
      <c r="H796" s="4">
        <f>F796/freq.sum.r6e</f>
        <v>9.9403578528827041E-5</v>
      </c>
      <c r="I796" s="1" t="str">
        <f>_xlfn.LET(_xlpm.sep,":",_xlpm.w,$G796,LEFT(_xlpm.w,FIND(_xlpm.sep,_xlpm.w)-1))</f>
        <v>skoʊ</v>
      </c>
      <c r="J796" s="1" t="str">
        <f>_xlfn.LET(_xlpm.sep,":",_xlpm.w,$G796,RIGHT(_xlpm.w,LEN(_xlpm.w)-FIND(_xlpm.sep,_xlpm.w)))</f>
        <v>sco</v>
      </c>
      <c r="K796" s="10">
        <f>_xlfn.LET(_xlpm.w,I796,LEN(_xlpm.w))</f>
        <v>4</v>
      </c>
      <c r="L796" s="10">
        <f>_xlfn.LET(_xlpm.w,J796,LEN(_xlpm.w))</f>
        <v>3</v>
      </c>
      <c r="M796" s="10">
        <f>_xlfn.LET(_xlpm.a,K796,_xlpm.b,L796,MAX(_xlpm.a,_xlpm.b))</f>
        <v>4</v>
      </c>
      <c r="N796" s="10">
        <f>_xlfn.LET(_xlpm.d,(K796,L796),MAX(_xlpm.d)-MIN(_xlpm.d))</f>
        <v>1</v>
      </c>
      <c r="O796" s="1" t="str">
        <f>_xlfn.LET(_xlpm.sep,":",_xlpm.w,$G796,_xlfn.CONCAT("~",RIGHT(_xlpm.w,LEN(_xlpm.w)-FIND(_xlpm.sep,_xlpm.w)),"~"))</f>
        <v>~sco~</v>
      </c>
      <c r="P796" s="1" t="str">
        <f>_xlfn.LET(_xlpm.sep,":",_xlpm.w,$G796,_xlfn.CONCAT("[",LEFT(_xlpm.w,FIND(_xlpm.sep,_xlpm.w)-1),"]"))</f>
        <v>[skoʊ]</v>
      </c>
      <c r="Q796" s="14" cm="1">
        <f t="array" ref="Q796">SUM(_xlfn._xlws.FILTER($H$2:$H$7111,_xlfn.MAP($O$2:$O$7111,_xlfn.LAMBDA(_xlpm.x,_xlpm.x=$O796))))</f>
        <v>2.4850894632206762E-4</v>
      </c>
      <c r="R796" s="14">
        <f>$H796/Q796</f>
        <v>0.39999999999999997</v>
      </c>
      <c r="S796" s="14" cm="1">
        <f t="array" ref="S796">SUM(_xlfn._xlws.FILTER($H$2:$H$7111,_xlfn.MAP($P$2:$P$7111,_xlfn.LAMBDA(_xlpm.x,_xlpm.x=$P796))))</f>
        <v>2.9821073558648114E-4</v>
      </c>
      <c r="T796" s="14">
        <f>$H796/S796</f>
        <v>0.33333333333333331</v>
      </c>
      <c r="U796" s="14">
        <f>_xlfn.LET(_xlpm.freq,F796,_xlpm.size,M796+1,_xlpm.F,V796,LOG(1+_xlpm.freq)*LOG(1+_xlpm.size)*_xlpm.F)</f>
        <v>0.1350081821617157</v>
      </c>
      <c r="V796" s="14">
        <f>_xlfn.LET(_xlpm.a,T796,_xlpm.b,R796,2*_xlpm.a*_xlpm.b/(_xlpm.a+_xlpm.b))</f>
        <v>0.36363636363636359</v>
      </c>
      <c r="W796" s="14">
        <f>_xlfn.LET(_xlpm.p,R796,_xlpm.q,T796,LOG(_xlpm.p/_xlpm.q))</f>
        <v>7.9181246047624818E-2</v>
      </c>
      <c r="X796" s="2"/>
      <c r="AC796" s="2"/>
      <c r="AH796" s="2"/>
      <c r="AI796" s="2"/>
    </row>
    <row r="797" spans="1:35">
      <c r="A797" s="1" t="str">
        <f>_xlfn.LET(_xlpm.sep," : ",CONCATENATE(O797,_xlpm.sep,P797))</f>
        <v>~sto~ : [stoʊ]</v>
      </c>
      <c r="B797" s="1">
        <f>_xlfn.LET(_xlpm.d,$G797,_xlpm.k,_xlfn.CONCAT(LEFT(TRIM(B$1),1),"*"),COUNTIF(_xlpm.d,_xlpm.k))</f>
        <v>0</v>
      </c>
      <c r="C797" s="1">
        <f>_xlfn.LET(_xlpm.d,$G797,_xlpm.k,_xlfn.CONCAT(LEFT(TRIM(C$1),1),"*"),COUNTIF(_xlpm.d,_xlpm.k))</f>
        <v>0</v>
      </c>
      <c r="D797" s="1">
        <f>_xlfn.LET(_xlpm.d,$G797,_xlpm.k,_xlfn.CONCAT(LEFT(TRIM(D$1),1),"*"),COUNTIF(_xlpm.d,_xlpm.k))</f>
        <v>0</v>
      </c>
      <c r="E797" s="1">
        <f>LOG(F797+1,10)</f>
        <v>0.47712125471966244</v>
      </c>
      <c r="F797" s="7">
        <v>2</v>
      </c>
      <c r="G797" s="9" t="s">
        <v>4270</v>
      </c>
      <c r="H797" s="4">
        <f>F797/freq.sum.r6e</f>
        <v>9.9403578528827041E-5</v>
      </c>
      <c r="I797" s="4" t="str">
        <f>_xlfn.LET(_xlpm.sep,":",_xlpm.w,$G797,LEFT(_xlpm.w,FIND(_xlpm.sep,_xlpm.w)-1))</f>
        <v>stoʊ</v>
      </c>
      <c r="J797" s="4" t="str">
        <f>_xlfn.LET(_xlpm.sep,":",_xlpm.w,$G797,RIGHT(_xlpm.w,LEN(_xlpm.w)-FIND(_xlpm.sep,_xlpm.w)))</f>
        <v>sto</v>
      </c>
      <c r="K797" s="10">
        <f>_xlfn.LET(_xlpm.w,I797,LEN(_xlpm.w))</f>
        <v>4</v>
      </c>
      <c r="L797" s="10">
        <f>_xlfn.LET(_xlpm.w,J797,LEN(_xlpm.w))</f>
        <v>3</v>
      </c>
      <c r="M797" s="10">
        <f>_xlfn.LET(_xlpm.a,K797,_xlpm.b,L797,MAX(_xlpm.a,_xlpm.b))</f>
        <v>4</v>
      </c>
      <c r="N797" s="10">
        <f>_xlfn.LET(_xlpm.d,(K797,L797),MAX(_xlpm.d)-MIN(_xlpm.d))</f>
        <v>1</v>
      </c>
      <c r="O797" s="1" t="str">
        <f>_xlfn.LET(_xlpm.sep,":",_xlpm.w,$G797,_xlfn.CONCAT("~",RIGHT(_xlpm.w,LEN(_xlpm.w)-FIND(_xlpm.sep,_xlpm.w)),"~"))</f>
        <v>~sto~</v>
      </c>
      <c r="P797" s="1" t="str">
        <f>_xlfn.LET(_xlpm.sep,":",_xlpm.w,$G797,_xlfn.CONCAT("[",LEFT(_xlpm.w,FIND(_xlpm.sep,_xlpm.w)-1),"]"))</f>
        <v>[stoʊ]</v>
      </c>
      <c r="Q797" s="14" cm="1">
        <f t="array" ref="Q797">SUM(_xlfn._xlws.FILTER($H$2:$H$7109,_xlfn.MAP($O$2:$O$7109,_xlfn.LAMBDA(_xlpm.x,_xlpm.x=$O797))))</f>
        <v>2.4850894632206762E-4</v>
      </c>
      <c r="R797" s="14">
        <f>$H797/Q797</f>
        <v>0.39999999999999997</v>
      </c>
      <c r="S797" s="14" cm="1">
        <f t="array" ref="S797">SUM(_xlfn._xlws.FILTER($H$2:$H$7109,_xlfn.MAP($P$2:$P$7109,_xlfn.LAMBDA(_xlpm.x,_xlpm.x=$P797))))</f>
        <v>2.9821073558648114E-4</v>
      </c>
      <c r="T797" s="14">
        <f>$H797/S797</f>
        <v>0.33333333333333331</v>
      </c>
      <c r="U797" s="14">
        <f>_xlfn.LET(_xlpm.freq,F797,_xlpm.size,M797+1,_xlpm.F,V797,LOG(1+_xlpm.freq)*LOG(1+_xlpm.size)*_xlpm.F)</f>
        <v>0.1350081821617157</v>
      </c>
      <c r="V797" s="14">
        <f>_xlfn.LET(_xlpm.a,T797,_xlpm.b,R797,2*_xlpm.a*_xlpm.b/(_xlpm.a+_xlpm.b))</f>
        <v>0.36363636363636359</v>
      </c>
      <c r="W797" s="14">
        <f>_xlfn.LET(_xlpm.p,R797,_xlpm.q,T797,LOG(_xlpm.p/_xlpm.q))</f>
        <v>7.9181246047624818E-2</v>
      </c>
      <c r="X797" s="2"/>
      <c r="AC797" s="2"/>
      <c r="AH797" s="2"/>
      <c r="AI797" s="2"/>
    </row>
    <row r="798" spans="1:35">
      <c r="A798" s="1" t="str">
        <f>_xlfn.LET(_xlpm.sep," : ",CONCATENATE(O798,_xlpm.sep,P798))</f>
        <v>~dde~ : [də]</v>
      </c>
      <c r="B798" s="1">
        <f>_xlfn.LET(_xlpm.d,$G798,_xlpm.k,_xlfn.CONCAT(LEFT(TRIM(B$1),1),"*"),COUNTIF(_xlpm.d,_xlpm.k))</f>
        <v>0</v>
      </c>
      <c r="C798" s="1">
        <f>_xlfn.LET(_xlpm.d,$G798,_xlpm.k,_xlfn.CONCAT(LEFT(TRIM(C$1),1),"*"),COUNTIF(_xlpm.d,_xlpm.k))</f>
        <v>0</v>
      </c>
      <c r="D798" s="1">
        <f>_xlfn.LET(_xlpm.d,$G798,_xlpm.k,_xlfn.CONCAT(LEFT(TRIM(D$1),1),"*"),COUNTIF(_xlpm.d,_xlpm.k))</f>
        <v>0</v>
      </c>
      <c r="E798" s="1">
        <f>LOG(F798+1,10)</f>
        <v>0.47712125471966244</v>
      </c>
      <c r="F798" s="7">
        <v>2</v>
      </c>
      <c r="G798" s="9" t="s">
        <v>544</v>
      </c>
      <c r="H798" s="4">
        <f>F798/freq.sum.r6e</f>
        <v>9.9403578528827041E-5</v>
      </c>
      <c r="I798" s="1" t="str">
        <f>_xlfn.LET(_xlpm.sep,":",_xlpm.w,$G798,LEFT(_xlpm.w,FIND(_xlpm.sep,_xlpm.w)-1))</f>
        <v>də</v>
      </c>
      <c r="J798" s="1" t="str">
        <f>_xlfn.LET(_xlpm.sep,":",_xlpm.w,$G798,RIGHT(_xlpm.w,LEN(_xlpm.w)-FIND(_xlpm.sep,_xlpm.w)))</f>
        <v>dde</v>
      </c>
      <c r="K798" s="10">
        <f>_xlfn.LET(_xlpm.w,I798,LEN(_xlpm.w))</f>
        <v>2</v>
      </c>
      <c r="L798" s="10">
        <f>_xlfn.LET(_xlpm.w,J798,LEN(_xlpm.w))</f>
        <v>3</v>
      </c>
      <c r="M798" s="10">
        <f>_xlfn.LET(_xlpm.a,K798,_xlpm.b,L798,MAX(_xlpm.a,_xlpm.b))</f>
        <v>3</v>
      </c>
      <c r="N798" s="10">
        <f>_xlfn.LET(_xlpm.d,(K798,L798),MAX(_xlpm.d)-MIN(_xlpm.d))</f>
        <v>1</v>
      </c>
      <c r="O798" s="1" t="str">
        <f>_xlfn.LET(_xlpm.sep,":",_xlpm.w,$G798,_xlfn.CONCAT("~",RIGHT(_xlpm.w,LEN(_xlpm.w)-FIND(_xlpm.sep,_xlpm.w)),"~"))</f>
        <v>~dde~</v>
      </c>
      <c r="P798" s="1" t="str">
        <f>_xlfn.LET(_xlpm.sep,":",_xlpm.w,$G798,_xlfn.CONCAT("[",LEFT(_xlpm.w,FIND(_xlpm.sep,_xlpm.w)-1),"]"))</f>
        <v>[də]</v>
      </c>
      <c r="Q798" s="14" cm="1">
        <f t="array" ref="Q798">SUM(_xlfn._xlws.FILTER($H$2:$H$7109,_xlfn.MAP($O$2:$O$7109,_xlfn.LAMBDA(_xlpm.x,_xlpm.x=$O798))))</f>
        <v>1.4413518886679921E-3</v>
      </c>
      <c r="R798" s="14">
        <f>$H798/Q798</f>
        <v>6.8965517241379309E-2</v>
      </c>
      <c r="S798" s="14" cm="1">
        <f t="array" ref="S798">SUM(_xlfn._xlws.FILTER($H$2:$H$7109,_xlfn.MAP($P$2:$P$7109,_xlfn.LAMBDA(_xlpm.x,_xlpm.x=$P798))))</f>
        <v>1.7395626242544726E-3</v>
      </c>
      <c r="T798" s="14">
        <f>$H798/S798</f>
        <v>5.7142857142857162E-2</v>
      </c>
      <c r="U798" s="14">
        <f>_xlfn.LET(_xlpm.freq,F798,_xlpm.size,M798+1,_xlpm.F,V798,LOG(1+_xlpm.freq)*LOG(1+_xlpm.size)*_xlpm.F)</f>
        <v>2.0843340342513079E-2</v>
      </c>
      <c r="V798" s="14">
        <f>_xlfn.LET(_xlpm.a,T798,_xlpm.b,R798,2*_xlpm.a*_xlpm.b/(_xlpm.a+_xlpm.b))</f>
        <v>6.2500000000000014E-2</v>
      </c>
      <c r="W798" s="14">
        <f>_xlfn.LET(_xlpm.p,R798,_xlpm.q,T798,LOG(_xlpm.p/_xlpm.q))</f>
        <v>8.1670046451319381E-2</v>
      </c>
      <c r="X798" s="2"/>
      <c r="AC798" s="2"/>
      <c r="AH798" s="2"/>
      <c r="AI798" s="2"/>
    </row>
    <row r="799" spans="1:35">
      <c r="A799" s="1" t="str">
        <f>_xlfn.LET(_xlpm.sep," : ",CONCATENATE(O799,_xlpm.sep,P799))</f>
        <v>~cky~ : [ki]</v>
      </c>
      <c r="B799" s="1">
        <f>_xlfn.LET(_xlpm.d,$G799,_xlpm.k,_xlfn.CONCAT(LEFT(TRIM(B$1),1),"*"),COUNTIF(_xlpm.d,_xlpm.k))</f>
        <v>0</v>
      </c>
      <c r="C799" s="1">
        <f>_xlfn.LET(_xlpm.d,$G799,_xlpm.k,_xlfn.CONCAT(LEFT(TRIM(C$1),1),"*"),COUNTIF(_xlpm.d,_xlpm.k))</f>
        <v>0</v>
      </c>
      <c r="D799" s="1">
        <f>_xlfn.LET(_xlpm.d,$G799,_xlpm.k,_xlfn.CONCAT(LEFT(TRIM(D$1),1),"*"),COUNTIF(_xlpm.d,_xlpm.k))</f>
        <v>0</v>
      </c>
      <c r="E799" s="1">
        <f>LOG(F799+1,10)</f>
        <v>0.90308998699194343</v>
      </c>
      <c r="F799" s="7">
        <v>7</v>
      </c>
      <c r="G799" s="9" t="s">
        <v>1415</v>
      </c>
      <c r="H799" s="4">
        <f>F799/freq.sum.r6e</f>
        <v>3.4791252485089465E-4</v>
      </c>
      <c r="I799" s="1" t="str">
        <f>_xlfn.LET(_xlpm.sep,":",_xlpm.w,$G799,LEFT(_xlpm.w,FIND(_xlpm.sep,_xlpm.w)-1))</f>
        <v>ki</v>
      </c>
      <c r="J799" s="1" t="str">
        <f>_xlfn.LET(_xlpm.sep,":",_xlpm.w,$G799,RIGHT(_xlpm.w,LEN(_xlpm.w)-FIND(_xlpm.sep,_xlpm.w)))</f>
        <v>cky</v>
      </c>
      <c r="K799" s="10">
        <f>_xlfn.LET(_xlpm.w,I799,LEN(_xlpm.w))</f>
        <v>2</v>
      </c>
      <c r="L799" s="10">
        <f>_xlfn.LET(_xlpm.w,J799,LEN(_xlpm.w))</f>
        <v>3</v>
      </c>
      <c r="M799" s="10">
        <f>_xlfn.LET(_xlpm.a,K799,_xlpm.b,L799,MAX(_xlpm.a,_xlpm.b))</f>
        <v>3</v>
      </c>
      <c r="N799" s="10">
        <f>_xlfn.LET(_xlpm.d,(K799,L799),MAX(_xlpm.d)-MIN(_xlpm.d))</f>
        <v>1</v>
      </c>
      <c r="O799" s="1" t="str">
        <f>_xlfn.LET(_xlpm.sep,":",_xlpm.w,$G799,_xlfn.CONCAT("~",RIGHT(_xlpm.w,LEN(_xlpm.w)-FIND(_xlpm.sep,_xlpm.w)),"~"))</f>
        <v>~cky~</v>
      </c>
      <c r="P799" s="1" t="str">
        <f>_xlfn.LET(_xlpm.sep,":",_xlpm.w,$G799,_xlfn.CONCAT("[",LEFT(_xlpm.w,FIND(_xlpm.sep,_xlpm.w)-1),"]"))</f>
        <v>[ki]</v>
      </c>
      <c r="Q799" s="14" cm="1">
        <f t="array" ref="Q799">SUM(_xlfn._xlws.FILTER($H$2:$H$7117,_xlfn.MAP($O$2:$O$7117,_xlfn.LAMBDA(_xlpm.x,_xlpm.x=$O799))))</f>
        <v>1.4413518886679921E-3</v>
      </c>
      <c r="R799" s="14">
        <f>$H799/Q799</f>
        <v>0.2413793103448276</v>
      </c>
      <c r="S799" s="14" cm="1">
        <f t="array" ref="S799">SUM(_xlfn._xlws.FILTER($H$2:$H$7117,_xlfn.MAP($P$2:$P$7117,_xlfn.LAMBDA(_xlpm.x,_xlpm.x=$P799))))</f>
        <v>1.7395626242544733E-3</v>
      </c>
      <c r="T799" s="14">
        <f>$H799/S799</f>
        <v>0.2</v>
      </c>
      <c r="U799" s="14">
        <f>_xlfn.LET(_xlpm.freq,F799,_xlpm.size,M799+1,_xlpm.F,V799,LOG(1+_xlpm.freq)*LOG(1+_xlpm.size)*_xlpm.F)</f>
        <v>0.13808217765203182</v>
      </c>
      <c r="V799" s="14">
        <f>_xlfn.LET(_xlpm.a,T799,_xlpm.b,R799,2*_xlpm.a*_xlpm.b/(_xlpm.a+_xlpm.b))</f>
        <v>0.21875000000000003</v>
      </c>
      <c r="W799" s="14">
        <f>_xlfn.LET(_xlpm.p,R799,_xlpm.q,T799,LOG(_xlpm.p/_xlpm.q))</f>
        <v>8.1670046451319533E-2</v>
      </c>
      <c r="X799" s="2"/>
      <c r="AC799" s="2"/>
      <c r="AH799" s="2"/>
      <c r="AI799" s="2"/>
    </row>
    <row r="800" spans="1:35">
      <c r="A800" s="1" t="str">
        <f>_xlfn.LET(_xlpm.sep," : ",CONCATENATE(O800,_xlpm.sep,P800))</f>
        <v>~rre~ : [ɹɛ]</v>
      </c>
      <c r="B800" s="1">
        <f>_xlfn.LET(_xlpm.d,$G800,_xlpm.k,_xlfn.CONCAT(LEFT(TRIM(B$1),1),"*"),COUNTIF(_xlpm.d,_xlpm.k))</f>
        <v>1</v>
      </c>
      <c r="C800" s="1">
        <f>_xlfn.LET(_xlpm.d,$G800,_xlpm.k,_xlfn.CONCAT(LEFT(TRIM(C$1),1),"*"),COUNTIF(_xlpm.d,_xlpm.k))</f>
        <v>0</v>
      </c>
      <c r="D800" s="1">
        <f>_xlfn.LET(_xlpm.d,$G800,_xlpm.k,_xlfn.CONCAT(LEFT(TRIM(D$1),1),"*"),COUNTIF(_xlpm.d,_xlpm.k))</f>
        <v>0</v>
      </c>
      <c r="E800" s="1">
        <f>LOG(F800+1,10)</f>
        <v>0.77815125038364352</v>
      </c>
      <c r="F800" s="7">
        <v>5</v>
      </c>
      <c r="G800" s="9" t="s">
        <v>6719</v>
      </c>
      <c r="H800" s="4">
        <f>F800/freq.sum.r6e</f>
        <v>2.4850894632206757E-4</v>
      </c>
      <c r="I800" s="4" t="str">
        <f>_xlfn.LET(_xlpm.sep,":",_xlpm.w,$G800,LEFT(_xlpm.w,FIND(_xlpm.sep,_xlpm.w)-1))</f>
        <v>ɹɛ</v>
      </c>
      <c r="J800" s="4" t="str">
        <f>_xlfn.LET(_xlpm.sep,":",_xlpm.w,$G800,RIGHT(_xlpm.w,LEN(_xlpm.w)-FIND(_xlpm.sep,_xlpm.w)))</f>
        <v>rre</v>
      </c>
      <c r="K800" s="10">
        <f>_xlfn.LET(_xlpm.w,I800,LEN(_xlpm.w))</f>
        <v>2</v>
      </c>
      <c r="L800" s="10">
        <f>_xlfn.LET(_xlpm.w,J800,LEN(_xlpm.w))</f>
        <v>3</v>
      </c>
      <c r="M800" s="10">
        <f>_xlfn.LET(_xlpm.a,K800,_xlpm.b,L800,MAX(_xlpm.a,_xlpm.b))</f>
        <v>3</v>
      </c>
      <c r="N800" s="10">
        <f>_xlfn.LET(_xlpm.d,(K800,L800),MAX(_xlpm.d)-MIN(_xlpm.d))</f>
        <v>1</v>
      </c>
      <c r="O800" s="1" t="str">
        <f>_xlfn.LET(_xlpm.sep,":",_xlpm.w,$G800,_xlfn.CONCAT("~",RIGHT(_xlpm.w,LEN(_xlpm.w)-FIND(_xlpm.sep,_xlpm.w)),"~"))</f>
        <v>~rre~</v>
      </c>
      <c r="P800" s="1" t="str">
        <f>_xlfn.LET(_xlpm.sep,":",_xlpm.w,$G800,_xlfn.CONCAT("[",LEFT(_xlpm.w,FIND(_xlpm.sep,_xlpm.w)-1),"]"))</f>
        <v>[ɹɛ]</v>
      </c>
      <c r="Q800" s="14" cm="1">
        <f t="array" ref="Q800">SUM(_xlfn._xlws.FILTER($H$2:$H$7109,_xlfn.MAP($O$2:$O$7109,_xlfn.LAMBDA(_xlpm.x,_xlpm.x=$O800))))</f>
        <v>1.6401590457256461E-3</v>
      </c>
      <c r="R800" s="14">
        <f>$H800/Q800</f>
        <v>0.15151515151515149</v>
      </c>
      <c r="S800" s="14" cm="1">
        <f t="array" ref="S800">SUM(_xlfn._xlws.FILTER($H$2:$H$7109,_xlfn.MAP($P$2:$P$7109,_xlfn.LAMBDA(_xlpm.x,_xlpm.x=$P800))))</f>
        <v>1.988071570576541E-3</v>
      </c>
      <c r="T800" s="14">
        <f>$H800/S800</f>
        <v>0.12499999999999997</v>
      </c>
      <c r="U800" s="14">
        <f>_xlfn.LET(_xlpm.freq,F800,_xlpm.size,M800+1,_xlpm.F,V800,LOG(1+_xlpm.freq)*LOG(1+_xlpm.size)*_xlpm.F)</f>
        <v>7.450744970612791E-2</v>
      </c>
      <c r="V800" s="14">
        <f>_xlfn.LET(_xlpm.a,T800,_xlpm.b,R800,2*_xlpm.a*_xlpm.b/(_xlpm.a+_xlpm.b))</f>
        <v>0.13698630136986298</v>
      </c>
      <c r="W800" s="14">
        <f>_xlfn.LET(_xlpm.p,R800,_xlpm.q,T800,LOG(_xlpm.p/_xlpm.q))</f>
        <v>8.3546051450074918E-2</v>
      </c>
      <c r="X800" s="2"/>
      <c r="AC800" s="2"/>
      <c r="AH800" s="2"/>
      <c r="AI800" s="2"/>
    </row>
    <row r="801" spans="1:35">
      <c r="A801" s="1" t="str">
        <f>_xlfn.LET(_xlpm.sep," : ",CONCATENATE(O801,_xlpm.sep,P801))</f>
        <v>~rso~ : [ɹsə]</v>
      </c>
      <c r="B801" s="1">
        <f>_xlfn.LET(_xlpm.d,$G801,_xlpm.k,_xlfn.CONCAT(LEFT(TRIM(B$1),1),"*"),COUNTIF(_xlpm.d,_xlpm.k))</f>
        <v>1</v>
      </c>
      <c r="C801" s="1">
        <f>_xlfn.LET(_xlpm.d,$G801,_xlpm.k,_xlfn.CONCAT(LEFT(TRIM(C$1),1),"*"),COUNTIF(_xlpm.d,_xlpm.k))</f>
        <v>0</v>
      </c>
      <c r="D801" s="1">
        <f>_xlfn.LET(_xlpm.d,$G801,_xlpm.k,_xlfn.CONCAT(LEFT(TRIM(D$1),1),"*"),COUNTIF(_xlpm.d,_xlpm.k))</f>
        <v>0</v>
      </c>
      <c r="E801" s="1">
        <f>LOG(F801+1,10)</f>
        <v>0.47712125471966244</v>
      </c>
      <c r="F801" s="7">
        <v>2</v>
      </c>
      <c r="G801" s="9" t="s">
        <v>6292</v>
      </c>
      <c r="H801" s="4">
        <f>F801/freq.sum.r6e</f>
        <v>9.9403578528827041E-5</v>
      </c>
      <c r="I801" s="1" t="str">
        <f>_xlfn.LET(_xlpm.sep,":",_xlpm.w,$G801,LEFT(_xlpm.w,FIND(_xlpm.sep,_xlpm.w)-1))</f>
        <v>ɹsə</v>
      </c>
      <c r="J801" s="1" t="str">
        <f>_xlfn.LET(_xlpm.sep,":",_xlpm.w,$G801,RIGHT(_xlpm.w,LEN(_xlpm.w)-FIND(_xlpm.sep,_xlpm.w)))</f>
        <v>rso</v>
      </c>
      <c r="K801" s="10">
        <f>_xlfn.LET(_xlpm.w,I801,LEN(_xlpm.w))</f>
        <v>3</v>
      </c>
      <c r="L801" s="10">
        <f>_xlfn.LET(_xlpm.w,J801,LEN(_xlpm.w))</f>
        <v>3</v>
      </c>
      <c r="M801" s="10">
        <f>_xlfn.LET(_xlpm.a,K801,_xlpm.b,L801,MAX(_xlpm.a,_xlpm.b))</f>
        <v>3</v>
      </c>
      <c r="N801" s="10">
        <f>_xlfn.LET(_xlpm.d,(K801,L801),MAX(_xlpm.d)-MIN(_xlpm.d))</f>
        <v>0</v>
      </c>
      <c r="O801" s="1" t="str">
        <f>_xlfn.LET(_xlpm.sep,":",_xlpm.w,$G801,_xlfn.CONCAT("~",RIGHT(_xlpm.w,LEN(_xlpm.w)-FIND(_xlpm.sep,_xlpm.w)),"~"))</f>
        <v>~rso~</v>
      </c>
      <c r="P801" s="1" t="str">
        <f>_xlfn.LET(_xlpm.sep,":",_xlpm.w,$G801,_xlfn.CONCAT("[",LEFT(_xlpm.w,FIND(_xlpm.sep,_xlpm.w)-1),"]"))</f>
        <v>[ɹsə]</v>
      </c>
      <c r="Q801" s="14" cm="1">
        <f t="array" ref="Q801">SUM(_xlfn._xlws.FILTER($H$2:$H$7111,_xlfn.MAP($O$2:$O$7111,_xlfn.LAMBDA(_xlpm.x,_xlpm.x=$O801))))</f>
        <v>1.1928429423459245E-3</v>
      </c>
      <c r="R801" s="14">
        <f>$H801/Q801</f>
        <v>8.3333333333333329E-2</v>
      </c>
      <c r="S801" s="14" cm="1">
        <f t="array" ref="S801">SUM(_xlfn._xlws.FILTER($H$2:$H$7111,_xlfn.MAP($P$2:$P$7111,_xlfn.LAMBDA(_xlpm.x,_xlpm.x=$P801))))</f>
        <v>1.4910536779324053E-3</v>
      </c>
      <c r="T801" s="14">
        <f>$H801/S801</f>
        <v>6.666666666666668E-2</v>
      </c>
      <c r="U801" s="14">
        <f>_xlfn.LET(_xlpm.freq,F801,_xlpm.size,M801+1,_xlpm.F,V801,LOG(1+_xlpm.freq)*LOG(1+_xlpm.size)*_xlpm.F)</f>
        <v>2.4703218183719202E-2</v>
      </c>
      <c r="V801" s="14">
        <f>_xlfn.LET(_xlpm.a,T801,_xlpm.b,R801,2*_xlpm.a*_xlpm.b/(_xlpm.a+_xlpm.b))</f>
        <v>7.4074074074074084E-2</v>
      </c>
      <c r="W801" s="14">
        <f>_xlfn.LET(_xlpm.p,R801,_xlpm.q,T801,LOG(_xlpm.p/_xlpm.q))</f>
        <v>9.6910013008056337E-2</v>
      </c>
      <c r="X801" s="2"/>
      <c r="AC801" s="2"/>
      <c r="AH801" s="2"/>
      <c r="AI801" s="2"/>
    </row>
    <row r="802" spans="1:35">
      <c r="A802" s="1" t="str">
        <f>_xlfn.LET(_xlpm.sep," : ",CONCATENATE(O802,_xlpm.sep,P802))</f>
        <v>~cou~ : [kɑ]</v>
      </c>
      <c r="B802" s="1">
        <f>_xlfn.LET(_xlpm.d,$G802,_xlpm.k,_xlfn.CONCAT(LEFT(TRIM(B$1),1),"*"),COUNTIF(_xlpm.d,_xlpm.k))</f>
        <v>0</v>
      </c>
      <c r="C802" s="1">
        <f>_xlfn.LET(_xlpm.d,$G802,_xlpm.k,_xlfn.CONCAT(LEFT(TRIM(C$1),1),"*"),COUNTIF(_xlpm.d,_xlpm.k))</f>
        <v>0</v>
      </c>
      <c r="D802" s="1">
        <f>_xlfn.LET(_xlpm.d,$G802,_xlpm.k,_xlfn.CONCAT(LEFT(TRIM(D$1),1),"*"),COUNTIF(_xlpm.d,_xlpm.k))</f>
        <v>0</v>
      </c>
      <c r="E802" s="1">
        <f>LOG(F802+1,10)</f>
        <v>0.30102999566398114</v>
      </c>
      <c r="F802" s="7">
        <v>1</v>
      </c>
      <c r="G802" s="9" t="s">
        <v>1819</v>
      </c>
      <c r="H802" s="4">
        <f>F802/freq.sum.r6e</f>
        <v>4.9701789264413521E-5</v>
      </c>
      <c r="I802" s="1" t="str">
        <f>_xlfn.LET(_xlpm.sep,":",_xlpm.w,$G802,LEFT(_xlpm.w,FIND(_xlpm.sep,_xlpm.w)-1))</f>
        <v>kɑ</v>
      </c>
      <c r="J802" s="1" t="str">
        <f>_xlfn.LET(_xlpm.sep,":",_xlpm.w,$G802,RIGHT(_xlpm.w,LEN(_xlpm.w)-FIND(_xlpm.sep,_xlpm.w)))</f>
        <v>cou</v>
      </c>
      <c r="K802" s="10">
        <f>_xlfn.LET(_xlpm.w,I802,LEN(_xlpm.w))</f>
        <v>2</v>
      </c>
      <c r="L802" s="10">
        <f>_xlfn.LET(_xlpm.w,J802,LEN(_xlpm.w))</f>
        <v>3</v>
      </c>
      <c r="M802" s="10">
        <f>_xlfn.LET(_xlpm.a,K802,_xlpm.b,L802,MAX(_xlpm.a,_xlpm.b))</f>
        <v>3</v>
      </c>
      <c r="N802" s="10">
        <f>_xlfn.LET(_xlpm.d,(K802,L802),MAX(_xlpm.d)-MIN(_xlpm.d))</f>
        <v>1</v>
      </c>
      <c r="O802" s="1" t="str">
        <f>_xlfn.LET(_xlpm.sep,":",_xlpm.w,$G802,_xlfn.CONCAT("~",RIGHT(_xlpm.w,LEN(_xlpm.w)-FIND(_xlpm.sep,_xlpm.w)),"~"))</f>
        <v>~cou~</v>
      </c>
      <c r="P802" s="1" t="str">
        <f>_xlfn.LET(_xlpm.sep,":",_xlpm.w,$G802,_xlfn.CONCAT("[",LEFT(_xlpm.w,FIND(_xlpm.sep,_xlpm.w)-1),"]"))</f>
        <v>[kɑ]</v>
      </c>
      <c r="Q802" s="14" cm="1">
        <f t="array" ref="Q802">SUM(_xlfn._xlws.FILTER($H$2:$H$7109,_xlfn.MAP($O$2:$O$7109,_xlfn.LAMBDA(_xlpm.x,_xlpm.x=$O802))))</f>
        <v>3.9761431411530816E-4</v>
      </c>
      <c r="R802" s="14">
        <f>$H802/Q802</f>
        <v>0.125</v>
      </c>
      <c r="S802" s="14" cm="1">
        <f t="array" ref="S802">SUM(_xlfn._xlws.FILTER($H$2:$H$7109,_xlfn.MAP($P$2:$P$7109,_xlfn.LAMBDA(_xlpm.x,_xlpm.x=$P802))))</f>
        <v>4.9701789264413525E-4</v>
      </c>
      <c r="T802" s="14">
        <f>$H802/S802</f>
        <v>9.9999999999999992E-2</v>
      </c>
      <c r="U802" s="14">
        <f>_xlfn.LET(_xlpm.freq,F802,_xlpm.size,M802+1,_xlpm.F,V802,LOG(1+_xlpm.freq)*LOG(1+_xlpm.size)*_xlpm.F)</f>
        <v>2.3378993041613855E-2</v>
      </c>
      <c r="V802" s="14">
        <f>_xlfn.LET(_xlpm.a,T802,_xlpm.b,R802,2*_xlpm.a*_xlpm.b/(_xlpm.a+_xlpm.b))</f>
        <v>0.11111111111111112</v>
      </c>
      <c r="W802" s="14">
        <f>_xlfn.LET(_xlpm.p,R802,_xlpm.q,T802,LOG(_xlpm.p/_xlpm.q))</f>
        <v>9.691001300805642E-2</v>
      </c>
      <c r="X802" s="2"/>
      <c r="AC802" s="2"/>
      <c r="AH802" s="2"/>
      <c r="AI802" s="2"/>
    </row>
    <row r="803" spans="1:35">
      <c r="A803" s="1" t="str">
        <f>_xlfn.LET(_xlpm.sep," : ",CONCATENATE(O803,_xlpm.sep,P803))</f>
        <v>~gur~ : [ɡjə]</v>
      </c>
      <c r="B803" s="1">
        <f>_xlfn.LET(_xlpm.d,$G803,_xlpm.k,_xlfn.CONCAT(LEFT(TRIM(B$1),1),"*"),COUNTIF(_xlpm.d,_xlpm.k))</f>
        <v>0</v>
      </c>
      <c r="C803" s="1">
        <f>_xlfn.LET(_xlpm.d,$G803,_xlpm.k,_xlfn.CONCAT(LEFT(TRIM(C$1),1),"*"),COUNTIF(_xlpm.d,_xlpm.k))</f>
        <v>0</v>
      </c>
      <c r="D803" s="1">
        <f>_xlfn.LET(_xlpm.d,$G803,_xlpm.k,_xlfn.CONCAT(LEFT(TRIM(D$1),1),"*"),COUNTIF(_xlpm.d,_xlpm.k))</f>
        <v>0</v>
      </c>
      <c r="E803" s="1">
        <f>LOG(F803+1,10)</f>
        <v>0.30102999566398114</v>
      </c>
      <c r="F803" s="7">
        <v>1</v>
      </c>
      <c r="G803" s="9" t="s">
        <v>5867</v>
      </c>
      <c r="H803" s="4">
        <f>F803/freq.sum.r6e</f>
        <v>4.9701789264413521E-5</v>
      </c>
      <c r="I803" s="1" t="str">
        <f>_xlfn.LET(_xlpm.sep,":",_xlpm.w,$G803,LEFT(_xlpm.w,FIND(_xlpm.sep,_xlpm.w)-1))</f>
        <v>ɡjə</v>
      </c>
      <c r="J803" s="1" t="str">
        <f>_xlfn.LET(_xlpm.sep,":",_xlpm.w,$G803,RIGHT(_xlpm.w,LEN(_xlpm.w)-FIND(_xlpm.sep,_xlpm.w)))</f>
        <v>gur</v>
      </c>
      <c r="K803" s="10">
        <f>_xlfn.LET(_xlpm.w,I803,LEN(_xlpm.w))</f>
        <v>3</v>
      </c>
      <c r="L803" s="10">
        <f>_xlfn.LET(_xlpm.w,J803,LEN(_xlpm.w))</f>
        <v>3</v>
      </c>
      <c r="M803" s="10">
        <f>_xlfn.LET(_xlpm.a,K803,_xlpm.b,L803,MAX(_xlpm.a,_xlpm.b))</f>
        <v>3</v>
      </c>
      <c r="N803" s="10">
        <f>_xlfn.LET(_xlpm.d,(K803,L803),MAX(_xlpm.d)-MIN(_xlpm.d))</f>
        <v>0</v>
      </c>
      <c r="O803" s="1" t="str">
        <f>_xlfn.LET(_xlpm.sep,":",_xlpm.w,$G803,_xlfn.CONCAT("~",RIGHT(_xlpm.w,LEN(_xlpm.w)-FIND(_xlpm.sep,_xlpm.w)),"~"))</f>
        <v>~gur~</v>
      </c>
      <c r="P803" s="1" t="str">
        <f>_xlfn.LET(_xlpm.sep,":",_xlpm.w,$G803,_xlfn.CONCAT("[",LEFT(_xlpm.w,FIND(_xlpm.sep,_xlpm.w)-1),"]"))</f>
        <v>[ɡjə]</v>
      </c>
      <c r="Q803" s="14" cm="1">
        <f t="array" ref="Q803">SUM(_xlfn._xlws.FILTER($H$2:$H$7117,_xlfn.MAP($O$2:$O$7117,_xlfn.LAMBDA(_xlpm.x,_xlpm.x=$O803))))</f>
        <v>1.9880715705765408E-4</v>
      </c>
      <c r="R803" s="14">
        <f>$H803/Q803</f>
        <v>0.25</v>
      </c>
      <c r="S803" s="14" cm="1">
        <f t="array" ref="S803">SUM(_xlfn._xlws.FILTER($H$2:$H$7117,_xlfn.MAP($P$2:$P$7117,_xlfn.LAMBDA(_xlpm.x,_xlpm.x=$P803))))</f>
        <v>2.4850894632206762E-4</v>
      </c>
      <c r="T803" s="14">
        <f>$H803/S803</f>
        <v>0.19999999999999998</v>
      </c>
      <c r="U803" s="14">
        <f>_xlfn.LET(_xlpm.freq,F803,_xlpm.size,M803+1,_xlpm.F,V803,LOG(1+_xlpm.freq)*LOG(1+_xlpm.size)*_xlpm.F)</f>
        <v>4.6757986083227711E-2</v>
      </c>
      <c r="V803" s="14">
        <f>_xlfn.LET(_xlpm.a,T803,_xlpm.b,R803,2*_xlpm.a*_xlpm.b/(_xlpm.a+_xlpm.b))</f>
        <v>0.22222222222222224</v>
      </c>
      <c r="W803" s="14">
        <f>_xlfn.LET(_xlpm.p,R803,_xlpm.q,T803,LOG(_xlpm.p/_xlpm.q))</f>
        <v>9.691001300805642E-2</v>
      </c>
      <c r="X803" s="2"/>
      <c r="AC803" s="2"/>
      <c r="AH803" s="2"/>
      <c r="AI803" s="2"/>
    </row>
    <row r="804" spans="1:35">
      <c r="A804" s="1" t="str">
        <f>_xlfn.LET(_xlpm.sep," : ",CONCATENATE(O804,_xlpm.sep,P804))</f>
        <v>~che~ : [kɛ]</v>
      </c>
      <c r="B804" s="1">
        <f>_xlfn.LET(_xlpm.d,$G804,_xlpm.k,_xlfn.CONCAT(LEFT(TRIM(B$1),1),"*"),COUNTIF(_xlpm.d,_xlpm.k))</f>
        <v>0</v>
      </c>
      <c r="C804" s="1">
        <f>_xlfn.LET(_xlpm.d,$G804,_xlpm.k,_xlfn.CONCAT(LEFT(TRIM(C$1),1),"*"),COUNTIF(_xlpm.d,_xlpm.k))</f>
        <v>0</v>
      </c>
      <c r="D804" s="1">
        <f>_xlfn.LET(_xlpm.d,$G804,_xlpm.k,_xlfn.CONCAT(LEFT(TRIM(D$1),1),"*"),COUNTIF(_xlpm.d,_xlpm.k))</f>
        <v>0</v>
      </c>
      <c r="E804" s="1">
        <f>LOG(F804+1,10)</f>
        <v>0.77815125038364352</v>
      </c>
      <c r="F804" s="7">
        <v>5</v>
      </c>
      <c r="G804" s="9" t="s">
        <v>1762</v>
      </c>
      <c r="H804" s="4">
        <f>F804/freq.sum.r6e</f>
        <v>2.4850894632206757E-4</v>
      </c>
      <c r="I804" s="1" t="str">
        <f>_xlfn.LET(_xlpm.sep,":",_xlpm.w,$G804,LEFT(_xlpm.w,FIND(_xlpm.sep,_xlpm.w)-1))</f>
        <v>kɛ</v>
      </c>
      <c r="J804" s="1" t="str">
        <f>_xlfn.LET(_xlpm.sep,":",_xlpm.w,$G804,RIGHT(_xlpm.w,LEN(_xlpm.w)-FIND(_xlpm.sep,_xlpm.w)))</f>
        <v>che</v>
      </c>
      <c r="K804" s="10">
        <f>_xlfn.LET(_xlpm.w,I804,LEN(_xlpm.w))</f>
        <v>2</v>
      </c>
      <c r="L804" s="10">
        <f>_xlfn.LET(_xlpm.w,J804,LEN(_xlpm.w))</f>
        <v>3</v>
      </c>
      <c r="M804" s="10">
        <f>_xlfn.LET(_xlpm.a,K804,_xlpm.b,L804,MAX(_xlpm.a,_xlpm.b))</f>
        <v>3</v>
      </c>
      <c r="N804" s="10">
        <f>_xlfn.LET(_xlpm.d,(K804,L804),MAX(_xlpm.d)-MIN(_xlpm.d))</f>
        <v>1</v>
      </c>
      <c r="O804" s="1" t="str">
        <f>_xlfn.LET(_xlpm.sep,":",_xlpm.w,$G804,_xlfn.CONCAT("~",RIGHT(_xlpm.w,LEN(_xlpm.w)-FIND(_xlpm.sep,_xlpm.w)),"~"))</f>
        <v>~che~</v>
      </c>
      <c r="P804" s="1" t="str">
        <f>_xlfn.LET(_xlpm.sep,":",_xlpm.w,$G804,_xlfn.CONCAT("[",LEFT(_xlpm.w,FIND(_xlpm.sep,_xlpm.w)-1),"]"))</f>
        <v>[kɛ]</v>
      </c>
      <c r="Q804" s="14" cm="1">
        <f t="array" ref="Q804">SUM(_xlfn._xlws.FILTER($H$2:$H$7117,_xlfn.MAP($O$2:$O$7117,_xlfn.LAMBDA(_xlpm.x,_xlpm.x=$O804))))</f>
        <v>1.8886679920477136E-3</v>
      </c>
      <c r="R804" s="14">
        <f>$H804/Q804</f>
        <v>0.13157894736842105</v>
      </c>
      <c r="S804" s="14" cm="1">
        <f t="array" ref="S804">SUM(_xlfn._xlws.FILTER($H$2:$H$7117,_xlfn.MAP($P$2:$P$7117,_xlfn.LAMBDA(_xlpm.x,_xlpm.x=$P804))))</f>
        <v>2.3856858846918487E-3</v>
      </c>
      <c r="T804" s="14">
        <f>$H804/S804</f>
        <v>0.10416666666666667</v>
      </c>
      <c r="U804" s="14">
        <f>_xlfn.LET(_xlpm.freq,F804,_xlpm.size,M804+1,_xlpm.F,V804,LOG(1+_xlpm.freq)*LOG(1+_xlpm.size)*_xlpm.F)</f>
        <v>6.3244695680783003E-2</v>
      </c>
      <c r="V804" s="14">
        <f>_xlfn.LET(_xlpm.a,T804,_xlpm.b,R804,2*_xlpm.a*_xlpm.b/(_xlpm.a+_xlpm.b))</f>
        <v>0.11627906976744186</v>
      </c>
      <c r="W804" s="14">
        <f>_xlfn.LET(_xlpm.p,R804,_xlpm.q,T804,LOG(_xlpm.p/_xlpm.q))</f>
        <v>0.10145764075877704</v>
      </c>
      <c r="X804" s="2"/>
      <c r="AC804" s="2"/>
      <c r="AH804" s="2"/>
      <c r="AI804" s="2"/>
    </row>
    <row r="805" spans="1:35">
      <c r="A805" s="1" t="str">
        <f>_xlfn.LET(_xlpm.sep," : ",CONCATENATE(O805,_xlpm.sep,P805))</f>
        <v>~key~ : [keɪ]</v>
      </c>
      <c r="B805" s="1">
        <f>_xlfn.LET(_xlpm.d,$G805,_xlpm.k,_xlfn.CONCAT(LEFT(TRIM(B$1),1),"*"),COUNTIF(_xlpm.d,_xlpm.k))</f>
        <v>0</v>
      </c>
      <c r="C805" s="1">
        <f>_xlfn.LET(_xlpm.d,$G805,_xlpm.k,_xlfn.CONCAT(LEFT(TRIM(C$1),1),"*"),COUNTIF(_xlpm.d,_xlpm.k))</f>
        <v>0</v>
      </c>
      <c r="D805" s="1">
        <f>_xlfn.LET(_xlpm.d,$G805,_xlpm.k,_xlfn.CONCAT(LEFT(TRIM(D$1),1),"*"),COUNTIF(_xlpm.d,_xlpm.k))</f>
        <v>0</v>
      </c>
      <c r="E805" s="1">
        <f>LOG(F805+1,10)</f>
        <v>0.69897000433601875</v>
      </c>
      <c r="F805" s="7">
        <v>4</v>
      </c>
      <c r="G805" s="9" t="s">
        <v>1398</v>
      </c>
      <c r="H805" s="4">
        <f>F805/freq.sum.r6e</f>
        <v>1.9880715705765408E-4</v>
      </c>
      <c r="I805" s="1" t="str">
        <f>_xlfn.LET(_xlpm.sep,":",_xlpm.w,$G805,LEFT(_xlpm.w,FIND(_xlpm.sep,_xlpm.w)-1))</f>
        <v>keɪ</v>
      </c>
      <c r="J805" s="1" t="str">
        <f>_xlfn.LET(_xlpm.sep,":",_xlpm.w,$G805,RIGHT(_xlpm.w,LEN(_xlpm.w)-FIND(_xlpm.sep,_xlpm.w)))</f>
        <v>key</v>
      </c>
      <c r="K805" s="10">
        <f>_xlfn.LET(_xlpm.w,I805,LEN(_xlpm.w))</f>
        <v>3</v>
      </c>
      <c r="L805" s="10">
        <f>_xlfn.LET(_xlpm.w,J805,LEN(_xlpm.w))</f>
        <v>3</v>
      </c>
      <c r="M805" s="10">
        <f>_xlfn.LET(_xlpm.a,K805,_xlpm.b,L805,MAX(_xlpm.a,_xlpm.b))</f>
        <v>3</v>
      </c>
      <c r="N805" s="10">
        <f>_xlfn.LET(_xlpm.d,(K805,L805),MAX(_xlpm.d)-MIN(_xlpm.d))</f>
        <v>0</v>
      </c>
      <c r="O805" s="1" t="str">
        <f>_xlfn.LET(_xlpm.sep,":",_xlpm.w,$G805,_xlfn.CONCAT("~",RIGHT(_xlpm.w,LEN(_xlpm.w)-FIND(_xlpm.sep,_xlpm.w)),"~"))</f>
        <v>~key~</v>
      </c>
      <c r="P805" s="1" t="str">
        <f>_xlfn.LET(_xlpm.sep,":",_xlpm.w,$G805,_xlfn.CONCAT("[",LEFT(_xlpm.w,FIND(_xlpm.sep,_xlpm.w)-1),"]"))</f>
        <v>[keɪ]</v>
      </c>
      <c r="Q805" s="14" cm="1">
        <f t="array" ref="Q805">SUM(_xlfn._xlws.FILTER($H$2:$H$7117,_xlfn.MAP($O$2:$O$7117,_xlfn.LAMBDA(_xlpm.x,_xlpm.x=$O805))))</f>
        <v>1.6401590457256461E-3</v>
      </c>
      <c r="R805" s="14">
        <f>$H805/Q805</f>
        <v>0.12121212121212122</v>
      </c>
      <c r="S805" s="14" cm="1">
        <f t="array" ref="S805">SUM(_xlfn._xlws.FILTER($H$2:$H$7117,_xlfn.MAP($P$2:$P$7117,_xlfn.LAMBDA(_xlpm.x,_xlpm.x=$P805))))</f>
        <v>2.0874751491053683E-3</v>
      </c>
      <c r="T805" s="14">
        <f>$H805/S805</f>
        <v>9.5238095238095219E-2</v>
      </c>
      <c r="U805" s="14">
        <f>_xlfn.LET(_xlpm.freq,F805,_xlpm.size,M805+1,_xlpm.F,V805,LOG(1+_xlpm.freq)*LOG(1+_xlpm.size)*_xlpm.F)</f>
        <v>5.211296714255937E-2</v>
      </c>
      <c r="V805" s="14">
        <f>_xlfn.LET(_xlpm.a,T805,_xlpm.b,R805,2*_xlpm.a*_xlpm.b/(_xlpm.a+_xlpm.b))</f>
        <v>0.10666666666666665</v>
      </c>
      <c r="W805" s="14">
        <f>_xlfn.LET(_xlpm.p,R805,_xlpm.q,T805,LOG(_xlpm.p/_xlpm.q))</f>
        <v>0.10473535052001305</v>
      </c>
      <c r="X805" s="2"/>
      <c r="AC805" s="2"/>
      <c r="AH805" s="2"/>
      <c r="AI805" s="2"/>
    </row>
    <row r="806" spans="1:35">
      <c r="A806" s="1" t="str">
        <f>_xlfn.LET(_xlpm.sep," : ",CONCATENATE(O806,_xlpm.sep,P806))</f>
        <v>~now~ : [naʊ]</v>
      </c>
      <c r="B806" s="1">
        <f>_xlfn.LET(_xlpm.d,$G806,_xlpm.k,_xlfn.CONCAT(LEFT(TRIM(B$1),1),"*"),COUNTIF(_xlpm.d,_xlpm.k))</f>
        <v>0</v>
      </c>
      <c r="C806" s="1">
        <f>_xlfn.LET(_xlpm.d,$G806,_xlpm.k,_xlfn.CONCAT(LEFT(TRIM(C$1),1),"*"),COUNTIF(_xlpm.d,_xlpm.k))</f>
        <v>0</v>
      </c>
      <c r="D806" s="1">
        <f>_xlfn.LET(_xlpm.d,$G806,_xlpm.k,_xlfn.CONCAT(LEFT(TRIM(D$1),1),"*"),COUNTIF(_xlpm.d,_xlpm.k))</f>
        <v>1</v>
      </c>
      <c r="E806" s="1">
        <f>LOG(F806+1,10)</f>
        <v>0.47712125471966244</v>
      </c>
      <c r="F806" s="7">
        <v>2</v>
      </c>
      <c r="G806" s="9" t="s">
        <v>2838</v>
      </c>
      <c r="H806" s="4">
        <f>F806/freq.sum.r6e</f>
        <v>9.9403578528827041E-5</v>
      </c>
      <c r="I806" s="1" t="str">
        <f>_xlfn.LET(_xlpm.sep,":",_xlpm.w,$G806,LEFT(_xlpm.w,FIND(_xlpm.sep,_xlpm.w)-1))</f>
        <v>naʊ</v>
      </c>
      <c r="J806" s="1" t="str">
        <f>_xlfn.LET(_xlpm.sep,":",_xlpm.w,$G806,RIGHT(_xlpm.w,LEN(_xlpm.w)-FIND(_xlpm.sep,_xlpm.w)))</f>
        <v>now</v>
      </c>
      <c r="K806" s="10">
        <f>_xlfn.LET(_xlpm.w,I806,LEN(_xlpm.w))</f>
        <v>3</v>
      </c>
      <c r="L806" s="10">
        <f>_xlfn.LET(_xlpm.w,J806,LEN(_xlpm.w))</f>
        <v>3</v>
      </c>
      <c r="M806" s="10">
        <f>_xlfn.LET(_xlpm.a,K806,_xlpm.b,L806,MAX(_xlpm.a,_xlpm.b))</f>
        <v>3</v>
      </c>
      <c r="N806" s="10">
        <f>_xlfn.LET(_xlpm.d,(K806,L806),MAX(_xlpm.d)-MIN(_xlpm.d))</f>
        <v>0</v>
      </c>
      <c r="O806" s="1" t="str">
        <f>_xlfn.LET(_xlpm.sep,":",_xlpm.w,$G806,_xlfn.CONCAT("~",RIGHT(_xlpm.w,LEN(_xlpm.w)-FIND(_xlpm.sep,_xlpm.w)),"~"))</f>
        <v>~now~</v>
      </c>
      <c r="P806" s="1" t="str">
        <f>_xlfn.LET(_xlpm.sep,":",_xlpm.w,$G806,_xlfn.CONCAT("[",LEFT(_xlpm.w,FIND(_xlpm.sep,_xlpm.w)-1),"]"))</f>
        <v>[naʊ]</v>
      </c>
      <c r="Q806" s="14" cm="1">
        <f t="array" ref="Q806">SUM(_xlfn._xlws.FILTER($H$2:$H$7109,_xlfn.MAP($O$2:$O$7109,_xlfn.LAMBDA(_xlpm.x,_xlpm.x=$O806))))</f>
        <v>3.4791252485089465E-4</v>
      </c>
      <c r="R806" s="14">
        <f>$H806/Q806</f>
        <v>0.2857142857142857</v>
      </c>
      <c r="S806" s="14" cm="1">
        <f t="array" ref="S806">SUM(_xlfn._xlws.FILTER($H$2:$H$7109,_xlfn.MAP($P$2:$P$7109,_xlfn.LAMBDA(_xlpm.x,_xlpm.x=$P806))))</f>
        <v>4.4731610337972168E-4</v>
      </c>
      <c r="T806" s="14">
        <f>$H806/S806</f>
        <v>0.22222222222222224</v>
      </c>
      <c r="U806" s="14">
        <f>_xlfn.LET(_xlpm.freq,F806,_xlpm.size,M806+1,_xlpm.F,V806,LOG(1+_xlpm.freq)*LOG(1+_xlpm.size)*_xlpm.F)</f>
        <v>8.3373361370052301E-2</v>
      </c>
      <c r="V806" s="14">
        <f>_xlfn.LET(_xlpm.a,T806,_xlpm.b,R806,2*_xlpm.a*_xlpm.b/(_xlpm.a+_xlpm.b))</f>
        <v>0.25</v>
      </c>
      <c r="W806" s="14">
        <f>_xlfn.LET(_xlpm.p,R806,_xlpm.q,T806,LOG(_xlpm.p/_xlpm.q))</f>
        <v>0.109144469425068</v>
      </c>
      <c r="X806" s="2"/>
      <c r="AC806" s="2"/>
      <c r="AH806" s="2"/>
      <c r="AI806" s="2"/>
    </row>
    <row r="807" spans="1:35">
      <c r="A807" s="1" t="str">
        <f>_xlfn.LET(_xlpm.sep," : ",CONCATENATE(O807,_xlpm.sep,P807))</f>
        <v>~cru~ : [kɹu]</v>
      </c>
      <c r="B807" s="1">
        <f>_xlfn.LET(_xlpm.d,$G807,_xlpm.k,_xlfn.CONCAT(LEFT(TRIM(B$1),1),"*"),COUNTIF(_xlpm.d,_xlpm.k))</f>
        <v>0</v>
      </c>
      <c r="C807" s="1">
        <f>_xlfn.LET(_xlpm.d,$G807,_xlpm.k,_xlfn.CONCAT(LEFT(TRIM(C$1),1),"*"),COUNTIF(_xlpm.d,_xlpm.k))</f>
        <v>0</v>
      </c>
      <c r="D807" s="1">
        <f>_xlfn.LET(_xlpm.d,$G807,_xlpm.k,_xlfn.CONCAT(LEFT(TRIM(D$1),1),"*"),COUNTIF(_xlpm.d,_xlpm.k))</f>
        <v>0</v>
      </c>
      <c r="E807" s="1">
        <f>LOG(F807+1,10)</f>
        <v>0.90308998699194343</v>
      </c>
      <c r="F807" s="7">
        <v>7</v>
      </c>
      <c r="G807" s="9" t="s">
        <v>1920</v>
      </c>
      <c r="H807" s="4">
        <f>F807/freq.sum.r6e</f>
        <v>3.4791252485089465E-4</v>
      </c>
      <c r="I807" s="1" t="str">
        <f>_xlfn.LET(_xlpm.sep,":",_xlpm.w,$G807,LEFT(_xlpm.w,FIND(_xlpm.sep,_xlpm.w)-1))</f>
        <v>kɹu</v>
      </c>
      <c r="J807" s="1" t="str">
        <f>_xlfn.LET(_xlpm.sep,":",_xlpm.w,$G807,RIGHT(_xlpm.w,LEN(_xlpm.w)-FIND(_xlpm.sep,_xlpm.w)))</f>
        <v>cru</v>
      </c>
      <c r="K807" s="10">
        <f>_xlfn.LET(_xlpm.w,I807,LEN(_xlpm.w))</f>
        <v>3</v>
      </c>
      <c r="L807" s="10">
        <f>_xlfn.LET(_xlpm.w,J807,LEN(_xlpm.w))</f>
        <v>3</v>
      </c>
      <c r="M807" s="10">
        <f>_xlfn.LET(_xlpm.a,K807,_xlpm.b,L807,MAX(_xlpm.a,_xlpm.b))</f>
        <v>3</v>
      </c>
      <c r="N807" s="10">
        <f>_xlfn.LET(_xlpm.d,(K807,L807),MAX(_xlpm.d)-MIN(_xlpm.d))</f>
        <v>0</v>
      </c>
      <c r="O807" s="1" t="str">
        <f>_xlfn.LET(_xlpm.sep,":",_xlpm.w,$G807,_xlfn.CONCAT("~",RIGHT(_xlpm.w,LEN(_xlpm.w)-FIND(_xlpm.sep,_xlpm.w)),"~"))</f>
        <v>~cru~</v>
      </c>
      <c r="P807" s="1" t="str">
        <f>_xlfn.LET(_xlpm.sep,":",_xlpm.w,$G807,_xlfn.CONCAT("[",LEFT(_xlpm.w,FIND(_xlpm.sep,_xlpm.w)-1),"]"))</f>
        <v>[kɹu]</v>
      </c>
      <c r="Q807" s="14" cm="1">
        <f t="array" ref="Q807">SUM(_xlfn._xlws.FILTER($H$2:$H$7117,_xlfn.MAP($O$2:$O$7117,_xlfn.LAMBDA(_xlpm.x,_xlpm.x=$O807))))</f>
        <v>3.4791252485089465E-4</v>
      </c>
      <c r="R807" s="14">
        <f>$H807/Q807</f>
        <v>1</v>
      </c>
      <c r="S807" s="14" cm="1">
        <f t="array" ref="S807">SUM(_xlfn._xlws.FILTER($H$2:$H$7117,_xlfn.MAP($P$2:$P$7117,_xlfn.LAMBDA(_xlpm.x,_xlpm.x=$P807))))</f>
        <v>4.4731610337972168E-4</v>
      </c>
      <c r="T807" s="14">
        <f>$H807/S807</f>
        <v>0.77777777777777779</v>
      </c>
      <c r="U807" s="14">
        <f>_xlfn.LET(_xlpm.freq,F807,_xlpm.size,M807+1,_xlpm.F,V807,LOG(1+_xlpm.freq)*LOG(1+_xlpm.size)*_xlpm.F)</f>
        <v>0.55232871060812727</v>
      </c>
      <c r="V807" s="14">
        <f>_xlfn.LET(_xlpm.a,T807,_xlpm.b,R807,2*_xlpm.a*_xlpm.b/(_xlpm.a+_xlpm.b))</f>
        <v>0.87500000000000011</v>
      </c>
      <c r="W807" s="14">
        <f>_xlfn.LET(_xlpm.p,R807,_xlpm.q,T807,LOG(_xlpm.p/_xlpm.q))</f>
        <v>0.109144469425068</v>
      </c>
      <c r="X807" s="2"/>
      <c r="AC807" s="2"/>
      <c r="AH807" s="2"/>
      <c r="AI807" s="2"/>
    </row>
    <row r="808" spans="1:35">
      <c r="A808" s="1" t="str">
        <f>_xlfn.LET(_xlpm.sep," : ",CONCATENATE(O808,_xlpm.sep,P808))</f>
        <v>~mpu~ : [mpju]</v>
      </c>
      <c r="B808" s="1">
        <f>_xlfn.LET(_xlpm.d,$G808,_xlpm.k,_xlfn.CONCAT(LEFT(TRIM(B$1),1),"*"),COUNTIF(_xlpm.d,_xlpm.k))</f>
        <v>0</v>
      </c>
      <c r="C808" s="1">
        <f>_xlfn.LET(_xlpm.d,$G808,_xlpm.k,_xlfn.CONCAT(LEFT(TRIM(C$1),1),"*"),COUNTIF(_xlpm.d,_xlpm.k))</f>
        <v>1</v>
      </c>
      <c r="D808" s="1">
        <f>_xlfn.LET(_xlpm.d,$G808,_xlpm.k,_xlfn.CONCAT(LEFT(TRIM(D$1),1),"*"),COUNTIF(_xlpm.d,_xlpm.k))</f>
        <v>0</v>
      </c>
      <c r="E808" s="1">
        <f>LOG(F808+1,10)</f>
        <v>0.90308998699194343</v>
      </c>
      <c r="F808" s="7">
        <v>7</v>
      </c>
      <c r="G808" s="9" t="s">
        <v>2590</v>
      </c>
      <c r="H808" s="4">
        <f>F808/freq.sum.r6e</f>
        <v>3.4791252485089465E-4</v>
      </c>
      <c r="I808" s="4" t="str">
        <f>_xlfn.LET(_xlpm.sep,":",_xlpm.w,$G808,LEFT(_xlpm.w,FIND(_xlpm.sep,_xlpm.w)-1))</f>
        <v>mpju</v>
      </c>
      <c r="J808" s="4" t="str">
        <f>_xlfn.LET(_xlpm.sep,":",_xlpm.w,$G808,RIGHT(_xlpm.w,LEN(_xlpm.w)-FIND(_xlpm.sep,_xlpm.w)))</f>
        <v>mpu</v>
      </c>
      <c r="K808" s="10">
        <f>_xlfn.LET(_xlpm.w,I808,LEN(_xlpm.w))</f>
        <v>4</v>
      </c>
      <c r="L808" s="10">
        <f>_xlfn.LET(_xlpm.w,J808,LEN(_xlpm.w))</f>
        <v>3</v>
      </c>
      <c r="M808" s="10">
        <f>_xlfn.LET(_xlpm.a,K808,_xlpm.b,L808,MAX(_xlpm.a,_xlpm.b))</f>
        <v>4</v>
      </c>
      <c r="N808" s="10">
        <f>_xlfn.LET(_xlpm.d,(K808,L808),MAX(_xlpm.d)-MIN(_xlpm.d))</f>
        <v>1</v>
      </c>
      <c r="O808" s="1" t="str">
        <f>_xlfn.LET(_xlpm.sep,":",_xlpm.w,$G808,_xlfn.CONCAT("~",RIGHT(_xlpm.w,LEN(_xlpm.w)-FIND(_xlpm.sep,_xlpm.w)),"~"))</f>
        <v>~mpu~</v>
      </c>
      <c r="P808" s="1" t="str">
        <f>_xlfn.LET(_xlpm.sep,":",_xlpm.w,$G808,_xlfn.CONCAT("[",LEFT(_xlpm.w,FIND(_xlpm.sep,_xlpm.w)-1),"]"))</f>
        <v>[mpju]</v>
      </c>
      <c r="Q808" s="14" cm="1">
        <f t="array" ref="Q808">SUM(_xlfn._xlws.FILTER($H$2:$H$7109,_xlfn.MAP($O$2:$O$7109,_xlfn.LAMBDA(_xlpm.x,_xlpm.x=$O808))))</f>
        <v>3.4791252485089465E-4</v>
      </c>
      <c r="R808" s="14">
        <f>$H808/Q808</f>
        <v>1</v>
      </c>
      <c r="S808" s="14" cm="1">
        <f t="array" ref="S808">SUM(_xlfn._xlws.FILTER($H$2:$H$7109,_xlfn.MAP($P$2:$P$7109,_xlfn.LAMBDA(_xlpm.x,_xlpm.x=$P808))))</f>
        <v>4.4731610337972168E-4</v>
      </c>
      <c r="T808" s="14">
        <f>$H808/S808</f>
        <v>0.77777777777777779</v>
      </c>
      <c r="U808" s="14">
        <f>_xlfn.LET(_xlpm.freq,F808,_xlpm.size,M808+1,_xlpm.F,V808,LOG(1+_xlpm.freq)*LOG(1+_xlpm.size)*_xlpm.F)</f>
        <v>0.61489802726338827</v>
      </c>
      <c r="V808" s="14">
        <f>_xlfn.LET(_xlpm.a,T808,_xlpm.b,R808,2*_xlpm.a*_xlpm.b/(_xlpm.a+_xlpm.b))</f>
        <v>0.87500000000000011</v>
      </c>
      <c r="W808" s="14">
        <f>_xlfn.LET(_xlpm.p,R808,_xlpm.q,T808,LOG(_xlpm.p/_xlpm.q))</f>
        <v>0.109144469425068</v>
      </c>
      <c r="X808" s="2"/>
      <c r="AC808" s="2"/>
      <c r="AH808" s="2"/>
      <c r="AI808" s="2"/>
    </row>
    <row r="809" spans="1:35">
      <c r="A809" s="1" t="str">
        <f>_xlfn.LET(_xlpm.sep," : ",CONCATENATE(O809,_xlpm.sep,P809))</f>
        <v>~nfu~ : [nfju]</v>
      </c>
      <c r="B809" s="1">
        <f>_xlfn.LET(_xlpm.d,$G809,_xlpm.k,_xlfn.CONCAT(LEFT(TRIM(B$1),1),"*"),COUNTIF(_xlpm.d,_xlpm.k))</f>
        <v>0</v>
      </c>
      <c r="C809" s="1">
        <f>_xlfn.LET(_xlpm.d,$G809,_xlpm.k,_xlfn.CONCAT(LEFT(TRIM(C$1),1),"*"),COUNTIF(_xlpm.d,_xlpm.k))</f>
        <v>0</v>
      </c>
      <c r="D809" s="1">
        <f>_xlfn.LET(_xlpm.d,$G809,_xlpm.k,_xlfn.CONCAT(LEFT(TRIM(D$1),1),"*"),COUNTIF(_xlpm.d,_xlpm.k))</f>
        <v>1</v>
      </c>
      <c r="E809" s="1">
        <f>LOG(F809+1,10)</f>
        <v>0.90308998699194343</v>
      </c>
      <c r="F809" s="7">
        <v>7</v>
      </c>
      <c r="G809" s="9" t="s">
        <v>2941</v>
      </c>
      <c r="H809" s="4">
        <f>F809/freq.sum.r6e</f>
        <v>3.4791252485089465E-4</v>
      </c>
      <c r="I809" s="1" t="str">
        <f>_xlfn.LET(_xlpm.sep,":",_xlpm.w,$G809,LEFT(_xlpm.w,FIND(_xlpm.sep,_xlpm.w)-1))</f>
        <v>nfju</v>
      </c>
      <c r="J809" s="1" t="str">
        <f>_xlfn.LET(_xlpm.sep,":",_xlpm.w,$G809,RIGHT(_xlpm.w,LEN(_xlpm.w)-FIND(_xlpm.sep,_xlpm.w)))</f>
        <v>nfu</v>
      </c>
      <c r="K809" s="10">
        <f>_xlfn.LET(_xlpm.w,I809,LEN(_xlpm.w))</f>
        <v>4</v>
      </c>
      <c r="L809" s="10">
        <f>_xlfn.LET(_xlpm.w,J809,LEN(_xlpm.w))</f>
        <v>3</v>
      </c>
      <c r="M809" s="10">
        <f>_xlfn.LET(_xlpm.a,K809,_xlpm.b,L809,MAX(_xlpm.a,_xlpm.b))</f>
        <v>4</v>
      </c>
      <c r="N809" s="10">
        <f>_xlfn.LET(_xlpm.d,(K809,L809),MAX(_xlpm.d)-MIN(_xlpm.d))</f>
        <v>1</v>
      </c>
      <c r="O809" s="1" t="str">
        <f>_xlfn.LET(_xlpm.sep,":",_xlpm.w,$G809,_xlfn.CONCAT("~",RIGHT(_xlpm.w,LEN(_xlpm.w)-FIND(_xlpm.sep,_xlpm.w)),"~"))</f>
        <v>~nfu~</v>
      </c>
      <c r="P809" s="1" t="str">
        <f>_xlfn.LET(_xlpm.sep,":",_xlpm.w,$G809,_xlfn.CONCAT("[",LEFT(_xlpm.w,FIND(_xlpm.sep,_xlpm.w)-1),"]"))</f>
        <v>[nfju]</v>
      </c>
      <c r="Q809" s="14" cm="1">
        <f t="array" ref="Q809">SUM(_xlfn._xlws.FILTER($H$2:$H$7117,_xlfn.MAP($O$2:$O$7117,_xlfn.LAMBDA(_xlpm.x,_xlpm.x=$O809))))</f>
        <v>3.4791252485089465E-4</v>
      </c>
      <c r="R809" s="14">
        <f>$H809/Q809</f>
        <v>1</v>
      </c>
      <c r="S809" s="14" cm="1">
        <f t="array" ref="S809">SUM(_xlfn._xlws.FILTER($H$2:$H$7117,_xlfn.MAP($P$2:$P$7117,_xlfn.LAMBDA(_xlpm.x,_xlpm.x=$P809))))</f>
        <v>4.4731610337972168E-4</v>
      </c>
      <c r="T809" s="14">
        <f>$H809/S809</f>
        <v>0.77777777777777779</v>
      </c>
      <c r="U809" s="14">
        <f>_xlfn.LET(_xlpm.freq,F809,_xlpm.size,M809+1,_xlpm.F,V809,LOG(1+_xlpm.freq)*LOG(1+_xlpm.size)*_xlpm.F)</f>
        <v>0.61489802726338827</v>
      </c>
      <c r="V809" s="14">
        <f>_xlfn.LET(_xlpm.a,T809,_xlpm.b,R809,2*_xlpm.a*_xlpm.b/(_xlpm.a+_xlpm.b))</f>
        <v>0.87500000000000011</v>
      </c>
      <c r="W809" s="14">
        <f>_xlfn.LET(_xlpm.p,R809,_xlpm.q,T809,LOG(_xlpm.p/_xlpm.q))</f>
        <v>0.109144469425068</v>
      </c>
      <c r="X809" s="2"/>
      <c r="AC809" s="2"/>
      <c r="AH809" s="2"/>
      <c r="AI809" s="2"/>
    </row>
    <row r="810" spans="1:35">
      <c r="A810" s="1" t="str">
        <f>_xlfn.LET(_xlpm.sep," : ",CONCATENATE(O810,_xlpm.sep,P810))</f>
        <v>~spu~ : [spju]</v>
      </c>
      <c r="B810" s="1">
        <f>_xlfn.LET(_xlpm.d,$G810,_xlpm.k,_xlfn.CONCAT(LEFT(TRIM(B$1),1),"*"),COUNTIF(_xlpm.d,_xlpm.k))</f>
        <v>0</v>
      </c>
      <c r="C810" s="1">
        <f>_xlfn.LET(_xlpm.d,$G810,_xlpm.k,_xlfn.CONCAT(LEFT(TRIM(C$1),1),"*"),COUNTIF(_xlpm.d,_xlpm.k))</f>
        <v>0</v>
      </c>
      <c r="D810" s="1">
        <f>_xlfn.LET(_xlpm.d,$G810,_xlpm.k,_xlfn.CONCAT(LEFT(TRIM(D$1),1),"*"),COUNTIF(_xlpm.d,_xlpm.k))</f>
        <v>0</v>
      </c>
      <c r="E810" s="1">
        <f>LOG(F810+1,10)</f>
        <v>0.90308998699194343</v>
      </c>
      <c r="F810" s="7">
        <v>7</v>
      </c>
      <c r="G810" s="9" t="s">
        <v>4175</v>
      </c>
      <c r="H810" s="4">
        <f>F810/freq.sum.r6e</f>
        <v>3.4791252485089465E-4</v>
      </c>
      <c r="I810" s="1" t="str">
        <f>_xlfn.LET(_xlpm.sep,":",_xlpm.w,$G810,LEFT(_xlpm.w,FIND(_xlpm.sep,_xlpm.w)-1))</f>
        <v>spju</v>
      </c>
      <c r="J810" s="1" t="str">
        <f>_xlfn.LET(_xlpm.sep,":",_xlpm.w,$G810,RIGHT(_xlpm.w,LEN(_xlpm.w)-FIND(_xlpm.sep,_xlpm.w)))</f>
        <v>spu</v>
      </c>
      <c r="K810" s="10">
        <f>_xlfn.LET(_xlpm.w,I810,LEN(_xlpm.w))</f>
        <v>4</v>
      </c>
      <c r="L810" s="10">
        <f>_xlfn.LET(_xlpm.w,J810,LEN(_xlpm.w))</f>
        <v>3</v>
      </c>
      <c r="M810" s="10">
        <f>_xlfn.LET(_xlpm.a,K810,_xlpm.b,L810,MAX(_xlpm.a,_xlpm.b))</f>
        <v>4</v>
      </c>
      <c r="N810" s="10">
        <f>_xlfn.LET(_xlpm.d,(K810,L810),MAX(_xlpm.d)-MIN(_xlpm.d))</f>
        <v>1</v>
      </c>
      <c r="O810" s="1" t="str">
        <f>_xlfn.LET(_xlpm.sep,":",_xlpm.w,$G810,_xlfn.CONCAT("~",RIGHT(_xlpm.w,LEN(_xlpm.w)-FIND(_xlpm.sep,_xlpm.w)),"~"))</f>
        <v>~spu~</v>
      </c>
      <c r="P810" s="1" t="str">
        <f>_xlfn.LET(_xlpm.sep,":",_xlpm.w,$G810,_xlfn.CONCAT("[",LEFT(_xlpm.w,FIND(_xlpm.sep,_xlpm.w)-1),"]"))</f>
        <v>[spju]</v>
      </c>
      <c r="Q810" s="14" cm="1">
        <f t="array" ref="Q810">SUM(_xlfn._xlws.FILTER($H$2:$H$7117,_xlfn.MAP($O$2:$O$7117,_xlfn.LAMBDA(_xlpm.x,_xlpm.x=$O810))))</f>
        <v>3.4791252485089465E-4</v>
      </c>
      <c r="R810" s="14">
        <f>$H810/Q810</f>
        <v>1</v>
      </c>
      <c r="S810" s="14" cm="1">
        <f t="array" ref="S810">SUM(_xlfn._xlws.FILTER($H$2:$H$7117,_xlfn.MAP($P$2:$P$7117,_xlfn.LAMBDA(_xlpm.x,_xlpm.x=$P810))))</f>
        <v>4.4731610337972168E-4</v>
      </c>
      <c r="T810" s="14">
        <f>$H810/S810</f>
        <v>0.77777777777777779</v>
      </c>
      <c r="U810" s="14">
        <f>_xlfn.LET(_xlpm.freq,F810,_xlpm.size,M810+1,_xlpm.F,V810,LOG(1+_xlpm.freq)*LOG(1+_xlpm.size)*_xlpm.F)</f>
        <v>0.61489802726338827</v>
      </c>
      <c r="V810" s="14">
        <f>_xlfn.LET(_xlpm.a,T810,_xlpm.b,R810,2*_xlpm.a*_xlpm.b/(_xlpm.a+_xlpm.b))</f>
        <v>0.87500000000000011</v>
      </c>
      <c r="W810" s="14">
        <f>_xlfn.LET(_xlpm.p,R810,_xlpm.q,T810,LOG(_xlpm.p/_xlpm.q))</f>
        <v>0.109144469425068</v>
      </c>
      <c r="X810" s="2"/>
      <c r="AC810" s="2"/>
      <c r="AH810" s="2"/>
      <c r="AI810" s="2"/>
    </row>
    <row r="811" spans="1:35">
      <c r="A811" s="1" t="str">
        <f>_xlfn.LET(_xlpm.sep," : ",CONCATENATE(O811,_xlpm.sep,P811))</f>
        <v>~ngu~ : [ŋɡju]</v>
      </c>
      <c r="B811" s="1">
        <f>_xlfn.LET(_xlpm.d,$G811,_xlpm.k,_xlfn.CONCAT(LEFT(TRIM(B$1),1),"*"),COUNTIF(_xlpm.d,_xlpm.k))</f>
        <v>0</v>
      </c>
      <c r="C811" s="1">
        <f>_xlfn.LET(_xlpm.d,$G811,_xlpm.k,_xlfn.CONCAT(LEFT(TRIM(C$1),1),"*"),COUNTIF(_xlpm.d,_xlpm.k))</f>
        <v>0</v>
      </c>
      <c r="D811" s="1">
        <f>_xlfn.LET(_xlpm.d,$G811,_xlpm.k,_xlfn.CONCAT(LEFT(TRIM(D$1),1),"*"),COUNTIF(_xlpm.d,_xlpm.k))</f>
        <v>0</v>
      </c>
      <c r="E811" s="1">
        <f>LOG(F811+1,10)</f>
        <v>0.90308998699194343</v>
      </c>
      <c r="F811" s="7">
        <v>7</v>
      </c>
      <c r="G811" s="9" t="s">
        <v>6949</v>
      </c>
      <c r="H811" s="4">
        <f>F811/freq.sum.r6e</f>
        <v>3.4791252485089465E-4</v>
      </c>
      <c r="I811" s="4" t="str">
        <f>_xlfn.LET(_xlpm.sep,":",_xlpm.w,$G811,LEFT(_xlpm.w,FIND(_xlpm.sep,_xlpm.w)-1))</f>
        <v>ŋɡju</v>
      </c>
      <c r="J811" s="4" t="str">
        <f>_xlfn.LET(_xlpm.sep,":",_xlpm.w,$G811,RIGHT(_xlpm.w,LEN(_xlpm.w)-FIND(_xlpm.sep,_xlpm.w)))</f>
        <v>ngu</v>
      </c>
      <c r="K811" s="10">
        <f>_xlfn.LET(_xlpm.w,I811,LEN(_xlpm.w))</f>
        <v>4</v>
      </c>
      <c r="L811" s="10">
        <f>_xlfn.LET(_xlpm.w,J811,LEN(_xlpm.w))</f>
        <v>3</v>
      </c>
      <c r="M811" s="10">
        <f>_xlfn.LET(_xlpm.a,K811,_xlpm.b,L811,MAX(_xlpm.a,_xlpm.b))</f>
        <v>4</v>
      </c>
      <c r="N811" s="10">
        <f>_xlfn.LET(_xlpm.d,(K811,L811),MAX(_xlpm.d)-MIN(_xlpm.d))</f>
        <v>1</v>
      </c>
      <c r="O811" s="1" t="str">
        <f>_xlfn.LET(_xlpm.sep,":",_xlpm.w,$G811,_xlfn.CONCAT("~",RIGHT(_xlpm.w,LEN(_xlpm.w)-FIND(_xlpm.sep,_xlpm.w)),"~"))</f>
        <v>~ngu~</v>
      </c>
      <c r="P811" s="1" t="str">
        <f>_xlfn.LET(_xlpm.sep,":",_xlpm.w,$G811,_xlfn.CONCAT("[",LEFT(_xlpm.w,FIND(_xlpm.sep,_xlpm.w)-1),"]"))</f>
        <v>[ŋɡju]</v>
      </c>
      <c r="Q811" s="14" cm="1">
        <f t="array" ref="Q811">SUM(_xlfn._xlws.FILTER($H$2:$H$7109,_xlfn.MAP($O$2:$O$7109,_xlfn.LAMBDA(_xlpm.x,_xlpm.x=$O811))))</f>
        <v>3.4791252485089465E-4</v>
      </c>
      <c r="R811" s="14">
        <f>$H811/Q811</f>
        <v>1</v>
      </c>
      <c r="S811" s="14" cm="1">
        <f t="array" ref="S811">SUM(_xlfn._xlws.FILTER($H$2:$H$7109,_xlfn.MAP($P$2:$P$7109,_xlfn.LAMBDA(_xlpm.x,_xlpm.x=$P811))))</f>
        <v>4.4731610337972168E-4</v>
      </c>
      <c r="T811" s="14">
        <f>$H811/S811</f>
        <v>0.77777777777777779</v>
      </c>
      <c r="U811" s="14">
        <f>_xlfn.LET(_xlpm.freq,F811,_xlpm.size,M811+1,_xlpm.F,V811,LOG(1+_xlpm.freq)*LOG(1+_xlpm.size)*_xlpm.F)</f>
        <v>0.61489802726338827</v>
      </c>
      <c r="V811" s="14">
        <f>_xlfn.LET(_xlpm.a,T811,_xlpm.b,R811,2*_xlpm.a*_xlpm.b/(_xlpm.a+_xlpm.b))</f>
        <v>0.87500000000000011</v>
      </c>
      <c r="W811" s="14">
        <f>_xlfn.LET(_xlpm.p,R811,_xlpm.q,T811,LOG(_xlpm.p/_xlpm.q))</f>
        <v>0.109144469425068</v>
      </c>
      <c r="X811" s="2"/>
      <c r="AC811" s="2"/>
      <c r="AH811" s="2"/>
      <c r="AI811" s="2"/>
    </row>
    <row r="812" spans="1:35">
      <c r="A812" s="1" t="str">
        <f>_xlfn.LET(_xlpm.sep," : ",CONCATENATE(O812,_xlpm.sep,P812))</f>
        <v>~xcu~ : [kskju]</v>
      </c>
      <c r="B812" s="1">
        <f>_xlfn.LET(_xlpm.d,$G812,_xlpm.k,_xlfn.CONCAT(LEFT(TRIM(B$1),1),"*"),COUNTIF(_xlpm.d,_xlpm.k))</f>
        <v>0</v>
      </c>
      <c r="C812" s="1">
        <f>_xlfn.LET(_xlpm.d,$G812,_xlpm.k,_xlfn.CONCAT(LEFT(TRIM(C$1),1),"*"),COUNTIF(_xlpm.d,_xlpm.k))</f>
        <v>0</v>
      </c>
      <c r="D812" s="1">
        <f>_xlfn.LET(_xlpm.d,$G812,_xlpm.k,_xlfn.CONCAT(LEFT(TRIM(D$1),1),"*"),COUNTIF(_xlpm.d,_xlpm.k))</f>
        <v>0</v>
      </c>
      <c r="E812" s="1">
        <f>LOG(F812+1,10)</f>
        <v>0.90308998699194343</v>
      </c>
      <c r="F812" s="7">
        <v>7</v>
      </c>
      <c r="G812" s="9" t="s">
        <v>1533</v>
      </c>
      <c r="H812" s="4">
        <f>F812/freq.sum.r6e</f>
        <v>3.4791252485089465E-4</v>
      </c>
      <c r="I812" s="4" t="str">
        <f>_xlfn.LET(_xlpm.sep,":",_xlpm.w,$G812,LEFT(_xlpm.w,FIND(_xlpm.sep,_xlpm.w)-1))</f>
        <v>kskju</v>
      </c>
      <c r="J812" s="4" t="str">
        <f>_xlfn.LET(_xlpm.sep,":",_xlpm.w,$G812,RIGHT(_xlpm.w,LEN(_xlpm.w)-FIND(_xlpm.sep,_xlpm.w)))</f>
        <v>xcu</v>
      </c>
      <c r="K812" s="10">
        <f>_xlfn.LET(_xlpm.w,I812,LEN(_xlpm.w))</f>
        <v>5</v>
      </c>
      <c r="L812" s="10">
        <f>_xlfn.LET(_xlpm.w,J812,LEN(_xlpm.w))</f>
        <v>3</v>
      </c>
      <c r="M812" s="10">
        <f>_xlfn.LET(_xlpm.a,K812,_xlpm.b,L812,MAX(_xlpm.a,_xlpm.b))</f>
        <v>5</v>
      </c>
      <c r="N812" s="10">
        <f>_xlfn.LET(_xlpm.d,(K812,L812),MAX(_xlpm.d)-MIN(_xlpm.d))</f>
        <v>2</v>
      </c>
      <c r="O812" s="1" t="str">
        <f>_xlfn.LET(_xlpm.sep,":",_xlpm.w,$G812,_xlfn.CONCAT("~",RIGHT(_xlpm.w,LEN(_xlpm.w)-FIND(_xlpm.sep,_xlpm.w)),"~"))</f>
        <v>~xcu~</v>
      </c>
      <c r="P812" s="1" t="str">
        <f>_xlfn.LET(_xlpm.sep,":",_xlpm.w,$G812,_xlfn.CONCAT("[",LEFT(_xlpm.w,FIND(_xlpm.sep,_xlpm.w)-1),"]"))</f>
        <v>[kskju]</v>
      </c>
      <c r="Q812" s="14" cm="1">
        <f t="array" ref="Q812">SUM(_xlfn._xlws.FILTER($H$2:$H$7109,_xlfn.MAP($O$2:$O$7109,_xlfn.LAMBDA(_xlpm.x,_xlpm.x=$O812))))</f>
        <v>3.4791252485089465E-4</v>
      </c>
      <c r="R812" s="14">
        <f>$H812/Q812</f>
        <v>1</v>
      </c>
      <c r="S812" s="14" cm="1">
        <f t="array" ref="S812">SUM(_xlfn._xlws.FILTER($H$2:$H$7109,_xlfn.MAP($P$2:$P$7109,_xlfn.LAMBDA(_xlpm.x,_xlpm.x=$P812))))</f>
        <v>4.4731610337972168E-4</v>
      </c>
      <c r="T812" s="14">
        <f>$H812/S812</f>
        <v>0.77777777777777779</v>
      </c>
      <c r="U812" s="14">
        <f>_xlfn.LET(_xlpm.freq,F812,_xlpm.size,M812+1,_xlpm.F,V812,LOG(1+_xlpm.freq)*LOG(1+_xlpm.size)*_xlpm.F)</f>
        <v>0.66779963071796833</v>
      </c>
      <c r="V812" s="14">
        <f>_xlfn.LET(_xlpm.a,T812,_xlpm.b,R812,2*_xlpm.a*_xlpm.b/(_xlpm.a+_xlpm.b))</f>
        <v>0.87500000000000011</v>
      </c>
      <c r="W812" s="14">
        <f>_xlfn.LET(_xlpm.p,R812,_xlpm.q,T812,LOG(_xlpm.p/_xlpm.q))</f>
        <v>0.109144469425068</v>
      </c>
      <c r="X812" s="2"/>
      <c r="AC812" s="2"/>
      <c r="AH812" s="2"/>
      <c r="AI812" s="2"/>
    </row>
    <row r="813" spans="1:35">
      <c r="A813" s="1" t="str">
        <f>_xlfn.LET(_xlpm.sep," : ",CONCATENATE(O813,_xlpm.sep,P813))</f>
        <v>~nsi~ : [nsə]</v>
      </c>
      <c r="B813" s="1">
        <f>_xlfn.LET(_xlpm.d,$G813,_xlpm.k,_xlfn.CONCAT(LEFT(TRIM(B$1),1),"*"),COUNTIF(_xlpm.d,_xlpm.k))</f>
        <v>0</v>
      </c>
      <c r="C813" s="1">
        <f>_xlfn.LET(_xlpm.d,$G813,_xlpm.k,_xlfn.CONCAT(LEFT(TRIM(C$1),1),"*"),COUNTIF(_xlpm.d,_xlpm.k))</f>
        <v>0</v>
      </c>
      <c r="D813" s="1">
        <f>_xlfn.LET(_xlpm.d,$G813,_xlpm.k,_xlfn.CONCAT(LEFT(TRIM(D$1),1),"*"),COUNTIF(_xlpm.d,_xlpm.k))</f>
        <v>1</v>
      </c>
      <c r="E813" s="1">
        <f>LOG(F813+1,10)</f>
        <v>0.47712125471966244</v>
      </c>
      <c r="F813" s="7">
        <v>2</v>
      </c>
      <c r="G813" s="9" t="s">
        <v>3129</v>
      </c>
      <c r="H813" s="4">
        <f>F813/freq.sum.r6e</f>
        <v>9.9403578528827041E-5</v>
      </c>
      <c r="I813" s="1" t="str">
        <f>_xlfn.LET(_xlpm.sep,":",_xlpm.w,$G813,LEFT(_xlpm.w,FIND(_xlpm.sep,_xlpm.w)-1))</f>
        <v>nsə</v>
      </c>
      <c r="J813" s="1" t="str">
        <f>_xlfn.LET(_xlpm.sep,":",_xlpm.w,$G813,RIGHT(_xlpm.w,LEN(_xlpm.w)-FIND(_xlpm.sep,_xlpm.w)))</f>
        <v>nsi</v>
      </c>
      <c r="K813" s="10">
        <f>_xlfn.LET(_xlpm.w,I813,LEN(_xlpm.w))</f>
        <v>3</v>
      </c>
      <c r="L813" s="10">
        <f>_xlfn.LET(_xlpm.w,J813,LEN(_xlpm.w))</f>
        <v>3</v>
      </c>
      <c r="M813" s="10">
        <f>_xlfn.LET(_xlpm.a,K813,_xlpm.b,L813,MAX(_xlpm.a,_xlpm.b))</f>
        <v>3</v>
      </c>
      <c r="N813" s="10">
        <f>_xlfn.LET(_xlpm.d,(K813,L813),MAX(_xlpm.d)-MIN(_xlpm.d))</f>
        <v>0</v>
      </c>
      <c r="O813" s="1" t="str">
        <f>_xlfn.LET(_xlpm.sep,":",_xlpm.w,$G813,_xlfn.CONCAT("~",RIGHT(_xlpm.w,LEN(_xlpm.w)-FIND(_xlpm.sep,_xlpm.w)),"~"))</f>
        <v>~nsi~</v>
      </c>
      <c r="P813" s="1" t="str">
        <f>_xlfn.LET(_xlpm.sep,":",_xlpm.w,$G813,_xlfn.CONCAT("[",LEFT(_xlpm.w,FIND(_xlpm.sep,_xlpm.w)-1),"]"))</f>
        <v>[nsə]</v>
      </c>
      <c r="Q813" s="14" cm="1">
        <f t="array" ref="Q813">SUM(_xlfn._xlws.FILTER($H$2:$H$7111,_xlfn.MAP($O$2:$O$7111,_xlfn.LAMBDA(_xlpm.x,_xlpm.x=$O813))))</f>
        <v>1.540755467196819E-3</v>
      </c>
      <c r="R813" s="14">
        <f>$H813/Q813</f>
        <v>6.4516129032258077E-2</v>
      </c>
      <c r="S813" s="14" cm="1">
        <f t="array" ref="S813">SUM(_xlfn._xlws.FILTER($H$2:$H$7111,_xlfn.MAP($P$2:$P$7111,_xlfn.LAMBDA(_xlpm.x,_xlpm.x=$P813))))</f>
        <v>1.9880715705765401E-3</v>
      </c>
      <c r="T813" s="14">
        <f>$H813/S813</f>
        <v>5.0000000000000017E-2</v>
      </c>
      <c r="U813" s="14">
        <f>_xlfn.LET(_xlpm.freq,F813,_xlpm.size,M813+1,_xlpm.F,V813,LOG(1+_xlpm.freq)*LOG(1+_xlpm.size)*_xlpm.F)</f>
        <v>1.8788363125645594E-2</v>
      </c>
      <c r="V813" s="14">
        <f>_xlfn.LET(_xlpm.a,T813,_xlpm.b,R813,2*_xlpm.a*_xlpm.b/(_xlpm.a+_xlpm.b))</f>
        <v>5.63380281690141E-2</v>
      </c>
      <c r="W813" s="14">
        <f>_xlfn.LET(_xlpm.p,R813,_xlpm.q,T813,LOG(_xlpm.p/_xlpm.q))</f>
        <v>0.11069829749368962</v>
      </c>
      <c r="X813" s="2"/>
      <c r="AC813" s="2"/>
      <c r="AH813" s="2"/>
      <c r="AI813" s="2"/>
    </row>
    <row r="814" spans="1:35">
      <c r="A814" s="1" t="str">
        <f>_xlfn.LET(_xlpm.sep," : ",CONCATENATE(O814,_xlpm.sep,P814))</f>
        <v>~tie~ : [taɪ]</v>
      </c>
      <c r="B814" s="1">
        <f>_xlfn.LET(_xlpm.d,$G814,_xlpm.k,_xlfn.CONCAT(LEFT(TRIM(B$1),1),"*"),COUNTIF(_xlpm.d,_xlpm.k))</f>
        <v>0</v>
      </c>
      <c r="C814" s="1">
        <f>_xlfn.LET(_xlpm.d,$G814,_xlpm.k,_xlfn.CONCAT(LEFT(TRIM(C$1),1),"*"),COUNTIF(_xlpm.d,_xlpm.k))</f>
        <v>0</v>
      </c>
      <c r="D814" s="1">
        <f>_xlfn.LET(_xlpm.d,$G814,_xlpm.k,_xlfn.CONCAT(LEFT(TRIM(D$1),1),"*"),COUNTIF(_xlpm.d,_xlpm.k))</f>
        <v>0</v>
      </c>
      <c r="E814" s="1">
        <f>LOG(F814+1,10)</f>
        <v>0.95424250943932487</v>
      </c>
      <c r="F814" s="7">
        <v>8</v>
      </c>
      <c r="G814" s="9" t="s">
        <v>4610</v>
      </c>
      <c r="H814" s="4">
        <f>F814/freq.sum.r6e</f>
        <v>3.9761431411530816E-4</v>
      </c>
      <c r="I814" s="4" t="str">
        <f>_xlfn.LET(_xlpm.sep,":",_xlpm.w,$G814,LEFT(_xlpm.w,FIND(_xlpm.sep,_xlpm.w)-1))</f>
        <v>taɪ</v>
      </c>
      <c r="J814" s="4" t="str">
        <f>_xlfn.LET(_xlpm.sep,":",_xlpm.w,$G814,RIGHT(_xlpm.w,LEN(_xlpm.w)-FIND(_xlpm.sep,_xlpm.w)))</f>
        <v>tie</v>
      </c>
      <c r="K814" s="10">
        <f>_xlfn.LET(_xlpm.w,I814,LEN(_xlpm.w))</f>
        <v>3</v>
      </c>
      <c r="L814" s="10">
        <f>_xlfn.LET(_xlpm.w,J814,LEN(_xlpm.w))</f>
        <v>3</v>
      </c>
      <c r="M814" s="10">
        <f>_xlfn.LET(_xlpm.a,K814,_xlpm.b,L814,MAX(_xlpm.a,_xlpm.b))</f>
        <v>3</v>
      </c>
      <c r="N814" s="10">
        <f>_xlfn.LET(_xlpm.d,(K814,L814),MAX(_xlpm.d)-MIN(_xlpm.d))</f>
        <v>0</v>
      </c>
      <c r="O814" s="1" t="str">
        <f>_xlfn.LET(_xlpm.sep,":",_xlpm.w,$G814,_xlfn.CONCAT("~",RIGHT(_xlpm.w,LEN(_xlpm.w)-FIND(_xlpm.sep,_xlpm.w)),"~"))</f>
        <v>~tie~</v>
      </c>
      <c r="P814" s="1" t="str">
        <f>_xlfn.LET(_xlpm.sep,":",_xlpm.w,$G814,_xlfn.CONCAT("[",LEFT(_xlpm.w,FIND(_xlpm.sep,_xlpm.w)-1),"]"))</f>
        <v>[taɪ]</v>
      </c>
      <c r="Q814" s="14" cm="1">
        <f t="array" ref="Q814">SUM(_xlfn._xlws.FILTER($H$2:$H$7109,_xlfn.MAP($O$2:$O$7109,_xlfn.LAMBDA(_xlpm.x,_xlpm.x=$O814))))</f>
        <v>1.6898608349900598E-3</v>
      </c>
      <c r="R814" s="14">
        <f>$H814/Q814</f>
        <v>0.23529411764705882</v>
      </c>
      <c r="S814" s="14" cm="1">
        <f t="array" ref="S814">SUM(_xlfn._xlws.FILTER($H$2:$H$7109,_xlfn.MAP($P$2:$P$7109,_xlfn.LAMBDA(_xlpm.x,_xlpm.x=$P814))))</f>
        <v>2.1868787276341948E-3</v>
      </c>
      <c r="T814" s="14">
        <f>$H814/S814</f>
        <v>0.18181818181818182</v>
      </c>
      <c r="U814" s="14">
        <f>_xlfn.LET(_xlpm.freq,F814,_xlpm.size,M814+1,_xlpm.F,V814,LOG(1+_xlpm.freq)*LOG(1+_xlpm.size)*_xlpm.F)</f>
        <v>0.1368178237867525</v>
      </c>
      <c r="V814" s="14">
        <f>_xlfn.LET(_xlpm.a,T814,_xlpm.b,R814,2*_xlpm.a*_xlpm.b/(_xlpm.a+_xlpm.b))</f>
        <v>0.20512820512820512</v>
      </c>
      <c r="W814" s="14">
        <f>_xlfn.LET(_xlpm.p,R814,_xlpm.q,T814,LOG(_xlpm.p/_xlpm.q))</f>
        <v>0.11197375944393226</v>
      </c>
      <c r="X814" s="2"/>
      <c r="AC814" s="2"/>
      <c r="AH814" s="2"/>
      <c r="AI814" s="2"/>
    </row>
    <row r="815" spans="1:35">
      <c r="A815" s="1" t="str">
        <f>_xlfn.LET(_xlpm.sep," : ",CONCATENATE(O815,_xlpm.sep,P815))</f>
        <v>~loo~ : [lʊ]</v>
      </c>
      <c r="B815" s="1">
        <f>_xlfn.LET(_xlpm.d,$G815,_xlpm.k,_xlfn.CONCAT(LEFT(TRIM(B$1),1),"*"),COUNTIF(_xlpm.d,_xlpm.k))</f>
        <v>0</v>
      </c>
      <c r="C815" s="1">
        <f>_xlfn.LET(_xlpm.d,$G815,_xlpm.k,_xlfn.CONCAT(LEFT(TRIM(C$1),1),"*"),COUNTIF(_xlpm.d,_xlpm.k))</f>
        <v>0</v>
      </c>
      <c r="D815" s="1">
        <f>_xlfn.LET(_xlpm.d,$G815,_xlpm.k,_xlfn.CONCAT(LEFT(TRIM(D$1),1),"*"),COUNTIF(_xlpm.d,_xlpm.k))</f>
        <v>0</v>
      </c>
      <c r="E815" s="1">
        <f>LOG(F815+1,10)</f>
        <v>0.8450980400142567</v>
      </c>
      <c r="F815" s="7">
        <v>6</v>
      </c>
      <c r="G815" s="9" t="s">
        <v>2368</v>
      </c>
      <c r="H815" s="4">
        <f>F815/freq.sum.r6e</f>
        <v>2.9821073558648114E-4</v>
      </c>
      <c r="I815" s="1" t="str">
        <f>_xlfn.LET(_xlpm.sep,":",_xlpm.w,$G815,LEFT(_xlpm.w,FIND(_xlpm.sep,_xlpm.w)-1))</f>
        <v>lʊ</v>
      </c>
      <c r="J815" s="1" t="str">
        <f>_xlfn.LET(_xlpm.sep,":",_xlpm.w,$G815,RIGHT(_xlpm.w,LEN(_xlpm.w)-FIND(_xlpm.sep,_xlpm.w)))</f>
        <v>loo</v>
      </c>
      <c r="K815" s="10">
        <f>_xlfn.LET(_xlpm.w,I815,LEN(_xlpm.w))</f>
        <v>2</v>
      </c>
      <c r="L815" s="10">
        <f>_xlfn.LET(_xlpm.w,J815,LEN(_xlpm.w))</f>
        <v>3</v>
      </c>
      <c r="M815" s="10">
        <f>_xlfn.LET(_xlpm.a,K815,_xlpm.b,L815,MAX(_xlpm.a,_xlpm.b))</f>
        <v>3</v>
      </c>
      <c r="N815" s="10">
        <f>_xlfn.LET(_xlpm.d,(K815,L815),MAX(_xlpm.d)-MIN(_xlpm.d))</f>
        <v>1</v>
      </c>
      <c r="O815" s="1" t="str">
        <f>_xlfn.LET(_xlpm.sep,":",_xlpm.w,$G815,_xlfn.CONCAT("~",RIGHT(_xlpm.w,LEN(_xlpm.w)-FIND(_xlpm.sep,_xlpm.w)),"~"))</f>
        <v>~loo~</v>
      </c>
      <c r="P815" s="1" t="str">
        <f>_xlfn.LET(_xlpm.sep,":",_xlpm.w,$G815,_xlfn.CONCAT("[",LEFT(_xlpm.w,FIND(_xlpm.sep,_xlpm.w)-1),"]"))</f>
        <v>[lʊ]</v>
      </c>
      <c r="Q815" s="14" cm="1">
        <f t="array" ref="Q815">SUM(_xlfn._xlws.FILTER($H$2:$H$7117,_xlfn.MAP($O$2:$O$7117,_xlfn.LAMBDA(_xlpm.x,_xlpm.x=$O815))))</f>
        <v>6.4612326043737584E-4</v>
      </c>
      <c r="R815" s="14">
        <f>$H815/Q815</f>
        <v>0.46153846153846151</v>
      </c>
      <c r="S815" s="14" cm="1">
        <f t="array" ref="S815">SUM(_xlfn._xlws.FILTER($H$2:$H$7117,_xlfn.MAP($P$2:$P$7117,_xlfn.LAMBDA(_xlpm.x,_xlpm.x=$P815))))</f>
        <v>8.4493041749503001E-4</v>
      </c>
      <c r="T815" s="14">
        <f>$H815/S815</f>
        <v>0.3529411764705882</v>
      </c>
      <c r="U815" s="14">
        <f>_xlfn.LET(_xlpm.freq,F815,_xlpm.size,M815+1,_xlpm.F,V815,LOG(1+_xlpm.freq)*LOG(1+_xlpm.size)*_xlpm.F)</f>
        <v>0.2362792722772504</v>
      </c>
      <c r="V815" s="14">
        <f>_xlfn.LET(_xlpm.a,T815,_xlpm.b,R815,2*_xlpm.a*_xlpm.b/(_xlpm.a+_xlpm.b))</f>
        <v>0.39999999999999997</v>
      </c>
      <c r="W815" s="14">
        <f>_xlfn.LET(_xlpm.p,R815,_xlpm.q,T815,LOG(_xlpm.p/_xlpm.q))</f>
        <v>0.11650556907143717</v>
      </c>
      <c r="X815" s="2"/>
      <c r="AC815" s="2"/>
      <c r="AH815" s="2"/>
      <c r="AI815" s="2"/>
    </row>
    <row r="816" spans="1:35">
      <c r="A816" s="1" t="str">
        <f>_xlfn.LET(_xlpm.sep," : ",CONCATENATE(O816,_xlpm.sep,P816))</f>
        <v>~neu~ : [nʊ]</v>
      </c>
      <c r="B816" s="1">
        <f>_xlfn.LET(_xlpm.d,$G816,_xlpm.k,_xlfn.CONCAT(LEFT(TRIM(B$1),1),"*"),COUNTIF(_xlpm.d,_xlpm.k))</f>
        <v>0</v>
      </c>
      <c r="C816" s="1">
        <f>_xlfn.LET(_xlpm.d,$G816,_xlpm.k,_xlfn.CONCAT(LEFT(TRIM(C$1),1),"*"),COUNTIF(_xlpm.d,_xlpm.k))</f>
        <v>0</v>
      </c>
      <c r="D816" s="1">
        <f>_xlfn.LET(_xlpm.d,$G816,_xlpm.k,_xlfn.CONCAT(LEFT(TRIM(D$1),1),"*"),COUNTIF(_xlpm.d,_xlpm.k))</f>
        <v>1</v>
      </c>
      <c r="E816" s="1">
        <f>LOG(F816+1,10)</f>
        <v>0.8450980400142567</v>
      </c>
      <c r="F816" s="7">
        <v>6</v>
      </c>
      <c r="G816" s="9" t="s">
        <v>3383</v>
      </c>
      <c r="H816" s="4">
        <f>F816/freq.sum.r6e</f>
        <v>2.9821073558648114E-4</v>
      </c>
      <c r="I816" s="1" t="str">
        <f>_xlfn.LET(_xlpm.sep,":",_xlpm.w,$G816,LEFT(_xlpm.w,FIND(_xlpm.sep,_xlpm.w)-1))</f>
        <v>nʊ</v>
      </c>
      <c r="J816" s="1" t="str">
        <f>_xlfn.LET(_xlpm.sep,":",_xlpm.w,$G816,RIGHT(_xlpm.w,LEN(_xlpm.w)-FIND(_xlpm.sep,_xlpm.w)))</f>
        <v>neu</v>
      </c>
      <c r="K816" s="10">
        <f>_xlfn.LET(_xlpm.w,I816,LEN(_xlpm.w))</f>
        <v>2</v>
      </c>
      <c r="L816" s="10">
        <f>_xlfn.LET(_xlpm.w,J816,LEN(_xlpm.w))</f>
        <v>3</v>
      </c>
      <c r="M816" s="10">
        <f>_xlfn.LET(_xlpm.a,K816,_xlpm.b,L816,MAX(_xlpm.a,_xlpm.b))</f>
        <v>3</v>
      </c>
      <c r="N816" s="10">
        <f>_xlfn.LET(_xlpm.d,(K816,L816),MAX(_xlpm.d)-MIN(_xlpm.d))</f>
        <v>1</v>
      </c>
      <c r="O816" s="1" t="str">
        <f>_xlfn.LET(_xlpm.sep,":",_xlpm.w,$G816,_xlfn.CONCAT("~",RIGHT(_xlpm.w,LEN(_xlpm.w)-FIND(_xlpm.sep,_xlpm.w)),"~"))</f>
        <v>~neu~</v>
      </c>
      <c r="P816" s="1" t="str">
        <f>_xlfn.LET(_xlpm.sep,":",_xlpm.w,$G816,_xlfn.CONCAT("[",LEFT(_xlpm.w,FIND(_xlpm.sep,_xlpm.w)-1),"]"))</f>
        <v>[nʊ]</v>
      </c>
      <c r="Q816" s="14" cm="1">
        <f t="array" ref="Q816">SUM(_xlfn._xlws.FILTER($H$2:$H$7117,_xlfn.MAP($O$2:$O$7117,_xlfn.LAMBDA(_xlpm.x,_xlpm.x=$O816))))</f>
        <v>6.4612326043737584E-4</v>
      </c>
      <c r="R816" s="14">
        <f>$H816/Q816</f>
        <v>0.46153846153846151</v>
      </c>
      <c r="S816" s="14" cm="1">
        <f t="array" ref="S816">SUM(_xlfn._xlws.FILTER($H$2:$H$7117,_xlfn.MAP($P$2:$P$7117,_xlfn.LAMBDA(_xlpm.x,_xlpm.x=$P816))))</f>
        <v>8.4493041749503001E-4</v>
      </c>
      <c r="T816" s="14">
        <f>$H816/S816</f>
        <v>0.3529411764705882</v>
      </c>
      <c r="U816" s="14">
        <f>_xlfn.LET(_xlpm.freq,F816,_xlpm.size,M816+1,_xlpm.F,V816,LOG(1+_xlpm.freq)*LOG(1+_xlpm.size)*_xlpm.F)</f>
        <v>0.2362792722772504</v>
      </c>
      <c r="V816" s="14">
        <f>_xlfn.LET(_xlpm.a,T816,_xlpm.b,R816,2*_xlpm.a*_xlpm.b/(_xlpm.a+_xlpm.b))</f>
        <v>0.39999999999999997</v>
      </c>
      <c r="W816" s="14">
        <f>_xlfn.LET(_xlpm.p,R816,_xlpm.q,T816,LOG(_xlpm.p/_xlpm.q))</f>
        <v>0.11650556907143717</v>
      </c>
      <c r="X816" s="2"/>
      <c r="AC816" s="2"/>
      <c r="AH816" s="2"/>
      <c r="AI816" s="2"/>
    </row>
    <row r="817" spans="1:35">
      <c r="A817" s="1" t="str">
        <f>_xlfn.LET(_xlpm.sep," : ",CONCATENATE(O817,_xlpm.sep,P817))</f>
        <v>~goo~ : [ɡʊ]</v>
      </c>
      <c r="B817" s="1">
        <f>_xlfn.LET(_xlpm.d,$G817,_xlpm.k,_xlfn.CONCAT(LEFT(TRIM(B$1),1),"*"),COUNTIF(_xlpm.d,_xlpm.k))</f>
        <v>0</v>
      </c>
      <c r="C817" s="1">
        <f>_xlfn.LET(_xlpm.d,$G817,_xlpm.k,_xlfn.CONCAT(LEFT(TRIM(C$1),1),"*"),COUNTIF(_xlpm.d,_xlpm.k))</f>
        <v>0</v>
      </c>
      <c r="D817" s="1">
        <f>_xlfn.LET(_xlpm.d,$G817,_xlpm.k,_xlfn.CONCAT(LEFT(TRIM(D$1),1),"*"),COUNTIF(_xlpm.d,_xlpm.k))</f>
        <v>0</v>
      </c>
      <c r="E817" s="1">
        <f>LOG(F817+1,10)</f>
        <v>0.8450980400142567</v>
      </c>
      <c r="F817" s="7">
        <v>6</v>
      </c>
      <c r="G817" s="9" t="s">
        <v>6587</v>
      </c>
      <c r="H817" s="4">
        <f>F817/freq.sum.r6e</f>
        <v>2.9821073558648114E-4</v>
      </c>
      <c r="I817" s="1" t="str">
        <f>_xlfn.LET(_xlpm.sep,":",_xlpm.w,$G817,LEFT(_xlpm.w,FIND(_xlpm.sep,_xlpm.w)-1))</f>
        <v>ɡʊ</v>
      </c>
      <c r="J817" s="1" t="str">
        <f>_xlfn.LET(_xlpm.sep,":",_xlpm.w,$G817,RIGHT(_xlpm.w,LEN(_xlpm.w)-FIND(_xlpm.sep,_xlpm.w)))</f>
        <v>goo</v>
      </c>
      <c r="K817" s="10">
        <f>_xlfn.LET(_xlpm.w,I817,LEN(_xlpm.w))</f>
        <v>2</v>
      </c>
      <c r="L817" s="10">
        <f>_xlfn.LET(_xlpm.w,J817,LEN(_xlpm.w))</f>
        <v>3</v>
      </c>
      <c r="M817" s="10">
        <f>_xlfn.LET(_xlpm.a,K817,_xlpm.b,L817,MAX(_xlpm.a,_xlpm.b))</f>
        <v>3</v>
      </c>
      <c r="N817" s="10">
        <f>_xlfn.LET(_xlpm.d,(K817,L817),MAX(_xlpm.d)-MIN(_xlpm.d))</f>
        <v>1</v>
      </c>
      <c r="O817" s="1" t="str">
        <f>_xlfn.LET(_xlpm.sep,":",_xlpm.w,$G817,_xlfn.CONCAT("~",RIGHT(_xlpm.w,LEN(_xlpm.w)-FIND(_xlpm.sep,_xlpm.w)),"~"))</f>
        <v>~goo~</v>
      </c>
      <c r="P817" s="1" t="str">
        <f>_xlfn.LET(_xlpm.sep,":",_xlpm.w,$G817,_xlfn.CONCAT("[",LEFT(_xlpm.w,FIND(_xlpm.sep,_xlpm.w)-1),"]"))</f>
        <v>[ɡʊ]</v>
      </c>
      <c r="Q817" s="14" cm="1">
        <f t="array" ref="Q817">SUM(_xlfn._xlws.FILTER($H$2:$H$7117,_xlfn.MAP($O$2:$O$7117,_xlfn.LAMBDA(_xlpm.x,_xlpm.x=$O817))))</f>
        <v>6.4612326043737584E-4</v>
      </c>
      <c r="R817" s="14">
        <f>$H817/Q817</f>
        <v>0.46153846153846151</v>
      </c>
      <c r="S817" s="14" cm="1">
        <f t="array" ref="S817">SUM(_xlfn._xlws.FILTER($H$2:$H$7117,_xlfn.MAP($P$2:$P$7117,_xlfn.LAMBDA(_xlpm.x,_xlpm.x=$P817))))</f>
        <v>8.4493041749503001E-4</v>
      </c>
      <c r="T817" s="14">
        <f>$H817/S817</f>
        <v>0.3529411764705882</v>
      </c>
      <c r="U817" s="14">
        <f>_xlfn.LET(_xlpm.freq,F817,_xlpm.size,M817+1,_xlpm.F,V817,LOG(1+_xlpm.freq)*LOG(1+_xlpm.size)*_xlpm.F)</f>
        <v>0.2362792722772504</v>
      </c>
      <c r="V817" s="14">
        <f>_xlfn.LET(_xlpm.a,T817,_xlpm.b,R817,2*_xlpm.a*_xlpm.b/(_xlpm.a+_xlpm.b))</f>
        <v>0.39999999999999997</v>
      </c>
      <c r="W817" s="14">
        <f>_xlfn.LET(_xlpm.p,R817,_xlpm.q,T817,LOG(_xlpm.p/_xlpm.q))</f>
        <v>0.11650556907143717</v>
      </c>
      <c r="X817" s="2"/>
      <c r="AC817" s="2"/>
      <c r="AH817" s="2"/>
      <c r="AI817" s="2"/>
    </row>
    <row r="818" spans="1:35">
      <c r="A818" s="1" t="str">
        <f>_xlfn.LET(_xlpm.sep," : ",CONCATENATE(O818,_xlpm.sep,P818))</f>
        <v>~gai~ : [ɡeɪ]</v>
      </c>
      <c r="B818" s="1">
        <f>_xlfn.LET(_xlpm.d,$G818,_xlpm.k,_xlfn.CONCAT(LEFT(TRIM(B$1),1),"*"),COUNTIF(_xlpm.d,_xlpm.k))</f>
        <v>0</v>
      </c>
      <c r="C818" s="1">
        <f>_xlfn.LET(_xlpm.d,$G818,_xlpm.k,_xlfn.CONCAT(LEFT(TRIM(C$1),1),"*"),COUNTIF(_xlpm.d,_xlpm.k))</f>
        <v>0</v>
      </c>
      <c r="D818" s="1">
        <f>_xlfn.LET(_xlpm.d,$G818,_xlpm.k,_xlfn.CONCAT(LEFT(TRIM(D$1),1),"*"),COUNTIF(_xlpm.d,_xlpm.k))</f>
        <v>0</v>
      </c>
      <c r="E818" s="1">
        <f>LOG(F818+1,10)</f>
        <v>0.69897000433601875</v>
      </c>
      <c r="F818" s="7">
        <v>4</v>
      </c>
      <c r="G818" s="9" t="s">
        <v>5793</v>
      </c>
      <c r="H818" s="4">
        <f>F818/freq.sum.r6e</f>
        <v>1.9880715705765408E-4</v>
      </c>
      <c r="I818" s="1" t="str">
        <f>_xlfn.LET(_xlpm.sep,":",_xlpm.w,$G818,LEFT(_xlpm.w,FIND(_xlpm.sep,_xlpm.w)-1))</f>
        <v>ɡeɪ</v>
      </c>
      <c r="J818" s="1" t="str">
        <f>_xlfn.LET(_xlpm.sep,":",_xlpm.w,$G818,RIGHT(_xlpm.w,LEN(_xlpm.w)-FIND(_xlpm.sep,_xlpm.w)))</f>
        <v>gai</v>
      </c>
      <c r="K818" s="10">
        <f>_xlfn.LET(_xlpm.w,I818,LEN(_xlpm.w))</f>
        <v>3</v>
      </c>
      <c r="L818" s="10">
        <f>_xlfn.LET(_xlpm.w,J818,LEN(_xlpm.w))</f>
        <v>3</v>
      </c>
      <c r="M818" s="10">
        <f>_xlfn.LET(_xlpm.a,K818,_xlpm.b,L818,MAX(_xlpm.a,_xlpm.b))</f>
        <v>3</v>
      </c>
      <c r="N818" s="10">
        <f>_xlfn.LET(_xlpm.d,(K818,L818),MAX(_xlpm.d)-MIN(_xlpm.d))</f>
        <v>0</v>
      </c>
      <c r="O818" s="1" t="str">
        <f>_xlfn.LET(_xlpm.sep,":",_xlpm.w,$G818,_xlfn.CONCAT("~",RIGHT(_xlpm.w,LEN(_xlpm.w)-FIND(_xlpm.sep,_xlpm.w)),"~"))</f>
        <v>~gai~</v>
      </c>
      <c r="P818" s="1" t="str">
        <f>_xlfn.LET(_xlpm.sep,":",_xlpm.w,$G818,_xlfn.CONCAT("[",LEFT(_xlpm.w,FIND(_xlpm.sep,_xlpm.w)-1),"]"))</f>
        <v>[ɡeɪ]</v>
      </c>
      <c r="Q818" s="14" cm="1">
        <f t="array" ref="Q818">SUM(_xlfn._xlws.FILTER($H$2:$H$7117,_xlfn.MAP($O$2:$O$7117,_xlfn.LAMBDA(_xlpm.x,_xlpm.x=$O818))))</f>
        <v>7.9522862823061622E-4</v>
      </c>
      <c r="R818" s="14">
        <f>$H818/Q818</f>
        <v>0.25000000000000006</v>
      </c>
      <c r="S818" s="14" cm="1">
        <f t="array" ref="S818">SUM(_xlfn._xlws.FILTER($H$2:$H$7117,_xlfn.MAP($P$2:$P$7117,_xlfn.LAMBDA(_xlpm.x,_xlpm.x=$P818))))</f>
        <v>1.043737574552684E-3</v>
      </c>
      <c r="T818" s="14">
        <f>$H818/S818</f>
        <v>0.19047619047619047</v>
      </c>
      <c r="U818" s="14">
        <f>_xlfn.LET(_xlpm.freq,F818,_xlpm.size,M818+1,_xlpm.F,V818,LOG(1+_xlpm.freq)*LOG(1+_xlpm.size)*_xlpm.F)</f>
        <v>0.10563439285653931</v>
      </c>
      <c r="V818" s="14">
        <f>_xlfn.LET(_xlpm.a,T818,_xlpm.b,R818,2*_xlpm.a*_xlpm.b/(_xlpm.a+_xlpm.b))</f>
        <v>0.21621621621621626</v>
      </c>
      <c r="W818" s="14">
        <f>_xlfn.LET(_xlpm.p,R818,_xlpm.q,T818,LOG(_xlpm.p/_xlpm.q))</f>
        <v>0.11809931207799464</v>
      </c>
      <c r="X818" s="2"/>
      <c r="AC818" s="2"/>
      <c r="AH818" s="2"/>
      <c r="AI818" s="2"/>
    </row>
    <row r="819" spans="1:35">
      <c r="A819" s="1" t="str">
        <f>_xlfn.LET(_xlpm.sep," : ",CONCATENATE(O819,_xlpm.sep,P819))</f>
        <v>~yer~ : [jɛ]</v>
      </c>
      <c r="B819" s="1">
        <f>_xlfn.LET(_xlpm.d,$G819,_xlpm.k,_xlfn.CONCAT(LEFT(TRIM(B$1),1),"*"),COUNTIF(_xlpm.d,_xlpm.k))</f>
        <v>0</v>
      </c>
      <c r="C819" s="1">
        <f>_xlfn.LET(_xlpm.d,$G819,_xlpm.k,_xlfn.CONCAT(LEFT(TRIM(C$1),1),"*"),COUNTIF(_xlpm.d,_xlpm.k))</f>
        <v>0</v>
      </c>
      <c r="D819" s="1">
        <f>_xlfn.LET(_xlpm.d,$G819,_xlpm.k,_xlfn.CONCAT(LEFT(TRIM(D$1),1),"*"),COUNTIF(_xlpm.d,_xlpm.k))</f>
        <v>0</v>
      </c>
      <c r="E819" s="1">
        <f>LOG(F819+1,10)</f>
        <v>0.47712125471966244</v>
      </c>
      <c r="F819" s="7">
        <v>2</v>
      </c>
      <c r="G819" s="9" t="s">
        <v>1349</v>
      </c>
      <c r="H819" s="4">
        <f>F819/freq.sum.r6e</f>
        <v>9.9403578528827041E-5</v>
      </c>
      <c r="I819" s="1" t="str">
        <f>_xlfn.LET(_xlpm.sep,":",_xlpm.w,$G819,LEFT(_xlpm.w,FIND(_xlpm.sep,_xlpm.w)-1))</f>
        <v>jɛ</v>
      </c>
      <c r="J819" s="1" t="str">
        <f>_xlfn.LET(_xlpm.sep,":",_xlpm.w,$G819,RIGHT(_xlpm.w,LEN(_xlpm.w)-FIND(_xlpm.sep,_xlpm.w)))</f>
        <v>yer</v>
      </c>
      <c r="K819" s="10">
        <f>_xlfn.LET(_xlpm.w,I819,LEN(_xlpm.w))</f>
        <v>2</v>
      </c>
      <c r="L819" s="10">
        <f>_xlfn.LET(_xlpm.w,J819,LEN(_xlpm.w))</f>
        <v>3</v>
      </c>
      <c r="M819" s="10">
        <f>_xlfn.LET(_xlpm.a,K819,_xlpm.b,L819,MAX(_xlpm.a,_xlpm.b))</f>
        <v>3</v>
      </c>
      <c r="N819" s="10">
        <f>_xlfn.LET(_xlpm.d,(K819,L819),MAX(_xlpm.d)-MIN(_xlpm.d))</f>
        <v>1</v>
      </c>
      <c r="O819" s="1" t="str">
        <f>_xlfn.LET(_xlpm.sep,":",_xlpm.w,$G819,_xlfn.CONCAT("~",RIGHT(_xlpm.w,LEN(_xlpm.w)-FIND(_xlpm.sep,_xlpm.w)),"~"))</f>
        <v>~yer~</v>
      </c>
      <c r="P819" s="1" t="str">
        <f>_xlfn.LET(_xlpm.sep,":",_xlpm.w,$G819,_xlfn.CONCAT("[",LEFT(_xlpm.w,FIND(_xlpm.sep,_xlpm.w)-1),"]"))</f>
        <v>[jɛ]</v>
      </c>
      <c r="Q819" s="14" cm="1">
        <f t="array" ref="Q819">SUM(_xlfn._xlws.FILTER($H$2:$H$7117,_xlfn.MAP($O$2:$O$7117,_xlfn.LAMBDA(_xlpm.x,_xlpm.x=$O819))))</f>
        <v>2.9821073558648114E-4</v>
      </c>
      <c r="R819" s="14">
        <f>$H819/Q819</f>
        <v>0.33333333333333331</v>
      </c>
      <c r="S819" s="14" cm="1">
        <f t="array" ref="S819">SUM(_xlfn._xlws.FILTER($H$2:$H$7117,_xlfn.MAP($P$2:$P$7117,_xlfn.LAMBDA(_xlpm.x,_xlpm.x=$P819))))</f>
        <v>3.9761431411530811E-4</v>
      </c>
      <c r="T819" s="14">
        <f>$H819/S819</f>
        <v>0.25000000000000006</v>
      </c>
      <c r="U819" s="14">
        <f>_xlfn.LET(_xlpm.freq,F819,_xlpm.size,M819+1,_xlpm.F,V819,LOG(1+_xlpm.freq)*LOG(1+_xlpm.size)*_xlpm.F)</f>
        <v>9.5283841565774074E-2</v>
      </c>
      <c r="V819" s="14">
        <f>_xlfn.LET(_xlpm.a,T819,_xlpm.b,R819,2*_xlpm.a*_xlpm.b/(_xlpm.a+_xlpm.b))</f>
        <v>0.28571428571428575</v>
      </c>
      <c r="W819" s="14">
        <f>_xlfn.LET(_xlpm.p,R819,_xlpm.q,T819,LOG(_xlpm.p/_xlpm.q))</f>
        <v>0.12493873660829986</v>
      </c>
      <c r="X819" s="2"/>
      <c r="AC819" s="2"/>
      <c r="AH819" s="2"/>
      <c r="AI819" s="2"/>
    </row>
    <row r="820" spans="1:35">
      <c r="A820" s="1" t="str">
        <f>_xlfn.LET(_xlpm.sep," : ",CONCATENATE(O820,_xlpm.sep,P820))</f>
        <v>~ser~ : [zɛ]</v>
      </c>
      <c r="B820" s="1">
        <f>_xlfn.LET(_xlpm.d,$G820,_xlpm.k,_xlfn.CONCAT(LEFT(TRIM(B$1),1),"*"),COUNTIF(_xlpm.d,_xlpm.k))</f>
        <v>0</v>
      </c>
      <c r="C820" s="1">
        <f>_xlfn.LET(_xlpm.d,$G820,_xlpm.k,_xlfn.CONCAT(LEFT(TRIM(C$1),1),"*"),COUNTIF(_xlpm.d,_xlpm.k))</f>
        <v>0</v>
      </c>
      <c r="D820" s="1">
        <f>_xlfn.LET(_xlpm.d,$G820,_xlpm.k,_xlfn.CONCAT(LEFT(TRIM(D$1),1),"*"),COUNTIF(_xlpm.d,_xlpm.k))</f>
        <v>0</v>
      </c>
      <c r="E820" s="1">
        <f>LOG(F820+1,10)</f>
        <v>0.47712125471966244</v>
      </c>
      <c r="F820" s="7">
        <v>2</v>
      </c>
      <c r="G820" s="9" t="s">
        <v>5410</v>
      </c>
      <c r="H820" s="4">
        <f>F820/freq.sum.r6e</f>
        <v>9.9403578528827041E-5</v>
      </c>
      <c r="I820" s="1" t="str">
        <f>_xlfn.LET(_xlpm.sep,":",_xlpm.w,$G820,LEFT(_xlpm.w,FIND(_xlpm.sep,_xlpm.w)-1))</f>
        <v>zɛ</v>
      </c>
      <c r="J820" s="1" t="str">
        <f>_xlfn.LET(_xlpm.sep,":",_xlpm.w,$G820,RIGHT(_xlpm.w,LEN(_xlpm.w)-FIND(_xlpm.sep,_xlpm.w)))</f>
        <v>ser</v>
      </c>
      <c r="K820" s="10">
        <f>_xlfn.LET(_xlpm.w,I820,LEN(_xlpm.w))</f>
        <v>2</v>
      </c>
      <c r="L820" s="10">
        <f>_xlfn.LET(_xlpm.w,J820,LEN(_xlpm.w))</f>
        <v>3</v>
      </c>
      <c r="M820" s="10">
        <f>_xlfn.LET(_xlpm.a,K820,_xlpm.b,L820,MAX(_xlpm.a,_xlpm.b))</f>
        <v>3</v>
      </c>
      <c r="N820" s="10">
        <f>_xlfn.LET(_xlpm.d,(K820,L820),MAX(_xlpm.d)-MIN(_xlpm.d))</f>
        <v>1</v>
      </c>
      <c r="O820" s="1" t="str">
        <f>_xlfn.LET(_xlpm.sep,":",_xlpm.w,$G820,_xlfn.CONCAT("~",RIGHT(_xlpm.w,LEN(_xlpm.w)-FIND(_xlpm.sep,_xlpm.w)),"~"))</f>
        <v>~ser~</v>
      </c>
      <c r="P820" s="1" t="str">
        <f>_xlfn.LET(_xlpm.sep,":",_xlpm.w,$G820,_xlfn.CONCAT("[",LEFT(_xlpm.w,FIND(_xlpm.sep,_xlpm.w)-1),"]"))</f>
        <v>[zɛ]</v>
      </c>
      <c r="Q820" s="14" cm="1">
        <f t="array" ref="Q820">SUM(_xlfn._xlws.FILTER($H$2:$H$7117,_xlfn.MAP($O$2:$O$7117,_xlfn.LAMBDA(_xlpm.x,_xlpm.x=$O820))))</f>
        <v>5.9642147117296227E-4</v>
      </c>
      <c r="R820" s="14">
        <f>$H820/Q820</f>
        <v>0.16666666666666666</v>
      </c>
      <c r="S820" s="14" cm="1">
        <f t="array" ref="S820">SUM(_xlfn._xlws.FILTER($H$2:$H$7117,_xlfn.MAP($P$2:$P$7117,_xlfn.LAMBDA(_xlpm.x,_xlpm.x=$P820))))</f>
        <v>7.9522862823061633E-4</v>
      </c>
      <c r="T820" s="14">
        <f>$H820/S820</f>
        <v>0.125</v>
      </c>
      <c r="U820" s="14">
        <f>_xlfn.LET(_xlpm.freq,F820,_xlpm.size,M820+1,_xlpm.F,V820,LOG(1+_xlpm.freq)*LOG(1+_xlpm.size)*_xlpm.F)</f>
        <v>4.7641920782887037E-2</v>
      </c>
      <c r="V820" s="14">
        <f>_xlfn.LET(_xlpm.a,T820,_xlpm.b,R820,2*_xlpm.a*_xlpm.b/(_xlpm.a+_xlpm.b))</f>
        <v>0.14285714285714288</v>
      </c>
      <c r="W820" s="14">
        <f>_xlfn.LET(_xlpm.p,R820,_xlpm.q,T820,LOG(_xlpm.p/_xlpm.q))</f>
        <v>0.12493873660829993</v>
      </c>
      <c r="X820" s="2"/>
      <c r="AC820" s="2"/>
      <c r="AH820" s="2"/>
      <c r="AI820" s="2"/>
    </row>
    <row r="821" spans="1:35">
      <c r="A821" s="1" t="str">
        <f>_xlfn.LET(_xlpm.sep," : ",CONCATENATE(O821,_xlpm.sep,P821))</f>
        <v>~clo~ : [klɑ]</v>
      </c>
      <c r="B821" s="1">
        <f>_xlfn.LET(_xlpm.d,$G821,_xlpm.k,_xlfn.CONCAT(LEFT(TRIM(B$1),1),"*"),COUNTIF(_xlpm.d,_xlpm.k))</f>
        <v>0</v>
      </c>
      <c r="C821" s="1">
        <f>_xlfn.LET(_xlpm.d,$G821,_xlpm.k,_xlfn.CONCAT(LEFT(TRIM(C$1),1),"*"),COUNTIF(_xlpm.d,_xlpm.k))</f>
        <v>0</v>
      </c>
      <c r="D821" s="1">
        <f>_xlfn.LET(_xlpm.d,$G821,_xlpm.k,_xlfn.CONCAT(LEFT(TRIM(D$1),1),"*"),COUNTIF(_xlpm.d,_xlpm.k))</f>
        <v>0</v>
      </c>
      <c r="E821" s="1">
        <f>LOG(F821+1,10)</f>
        <v>0.30102999566398114</v>
      </c>
      <c r="F821" s="7">
        <v>1</v>
      </c>
      <c r="G821" s="9" t="s">
        <v>1487</v>
      </c>
      <c r="H821" s="4">
        <f>F821/freq.sum.r6e</f>
        <v>4.9701789264413521E-5</v>
      </c>
      <c r="I821" s="1" t="str">
        <f>_xlfn.LET(_xlpm.sep,":",_xlpm.w,$G821,LEFT(_xlpm.w,FIND(_xlpm.sep,_xlpm.w)-1))</f>
        <v>klɑ</v>
      </c>
      <c r="J821" s="1" t="str">
        <f>_xlfn.LET(_xlpm.sep,":",_xlpm.w,$G821,RIGHT(_xlpm.w,LEN(_xlpm.w)-FIND(_xlpm.sep,_xlpm.w)))</f>
        <v>clo</v>
      </c>
      <c r="K821" s="10">
        <f>_xlfn.LET(_xlpm.w,I821,LEN(_xlpm.w))</f>
        <v>3</v>
      </c>
      <c r="L821" s="10">
        <f>_xlfn.LET(_xlpm.w,J821,LEN(_xlpm.w))</f>
        <v>3</v>
      </c>
      <c r="M821" s="10">
        <f>_xlfn.LET(_xlpm.a,K821,_xlpm.b,L821,MAX(_xlpm.a,_xlpm.b))</f>
        <v>3</v>
      </c>
      <c r="N821" s="10">
        <f>_xlfn.LET(_xlpm.d,(K821,L821),MAX(_xlpm.d)-MIN(_xlpm.d))</f>
        <v>0</v>
      </c>
      <c r="O821" s="1" t="str">
        <f>_xlfn.LET(_xlpm.sep,":",_xlpm.w,$G821,_xlfn.CONCAT("~",RIGHT(_xlpm.w,LEN(_xlpm.w)-FIND(_xlpm.sep,_xlpm.w)),"~"))</f>
        <v>~clo~</v>
      </c>
      <c r="P821" s="1" t="str">
        <f>_xlfn.LET(_xlpm.sep,":",_xlpm.w,$G821,_xlfn.CONCAT("[",LEFT(_xlpm.w,FIND(_xlpm.sep,_xlpm.w)-1),"]"))</f>
        <v>[klɑ]</v>
      </c>
      <c r="Q821" s="14" cm="1">
        <f t="array" ref="Q821">SUM(_xlfn._xlws.FILTER($H$2:$H$7117,_xlfn.MAP($O$2:$O$7117,_xlfn.LAMBDA(_xlpm.x,_xlpm.x=$O821))))</f>
        <v>1.4910536779324057E-4</v>
      </c>
      <c r="R821" s="14">
        <f>$H821/Q821</f>
        <v>0.33333333333333331</v>
      </c>
      <c r="S821" s="14" cm="1">
        <f t="array" ref="S821">SUM(_xlfn._xlws.FILTER($H$2:$H$7117,_xlfn.MAP($P$2:$P$7117,_xlfn.LAMBDA(_xlpm.x,_xlpm.x=$P821))))</f>
        <v>1.9880715705765408E-4</v>
      </c>
      <c r="T821" s="14">
        <f>$H821/S821</f>
        <v>0.25</v>
      </c>
      <c r="U821" s="14">
        <f>_xlfn.LET(_xlpm.freq,F821,_xlpm.size,M821+1,_xlpm.F,V821,LOG(1+_xlpm.freq)*LOG(1+_xlpm.size)*_xlpm.F)</f>
        <v>6.011741067843563E-2</v>
      </c>
      <c r="V821" s="14">
        <f>_xlfn.LET(_xlpm.a,T821,_xlpm.b,R821,2*_xlpm.a*_xlpm.b/(_xlpm.a+_xlpm.b))</f>
        <v>0.28571428571428575</v>
      </c>
      <c r="W821" s="14">
        <f>_xlfn.LET(_xlpm.p,R821,_xlpm.q,T821,LOG(_xlpm.p/_xlpm.q))</f>
        <v>0.12493873660829993</v>
      </c>
      <c r="X821" s="2"/>
      <c r="AC821" s="2"/>
      <c r="AH821" s="2"/>
      <c r="AI821" s="2"/>
    </row>
    <row r="822" spans="1:35">
      <c r="A822" s="1" t="str">
        <f>_xlfn.LET(_xlpm.sep," : ",CONCATENATE(O822,_xlpm.sep,P822))</f>
        <v>~slo~ : [slɑ]</v>
      </c>
      <c r="B822" s="1">
        <f>_xlfn.LET(_xlpm.d,$G822,_xlpm.k,_xlfn.CONCAT(LEFT(TRIM(B$1),1),"*"),COUNTIF(_xlpm.d,_xlpm.k))</f>
        <v>0</v>
      </c>
      <c r="C822" s="1">
        <f>_xlfn.LET(_xlpm.d,$G822,_xlpm.k,_xlfn.CONCAT(LEFT(TRIM(C$1),1),"*"),COUNTIF(_xlpm.d,_xlpm.k))</f>
        <v>0</v>
      </c>
      <c r="D822" s="1">
        <f>_xlfn.LET(_xlpm.d,$G822,_xlpm.k,_xlfn.CONCAT(LEFT(TRIM(D$1),1),"*"),COUNTIF(_xlpm.d,_xlpm.k))</f>
        <v>0</v>
      </c>
      <c r="E822" s="1">
        <f>LOG(F822+1,10)</f>
        <v>0.30102999566398114</v>
      </c>
      <c r="F822" s="7">
        <v>1</v>
      </c>
      <c r="G822" s="9" t="s">
        <v>4081</v>
      </c>
      <c r="H822" s="4">
        <f>F822/freq.sum.r6e</f>
        <v>4.9701789264413521E-5</v>
      </c>
      <c r="I822" s="1" t="str">
        <f>_xlfn.LET(_xlpm.sep,":",_xlpm.w,$G822,LEFT(_xlpm.w,FIND(_xlpm.sep,_xlpm.w)-1))</f>
        <v>slɑ</v>
      </c>
      <c r="J822" s="1" t="str">
        <f>_xlfn.LET(_xlpm.sep,":",_xlpm.w,$G822,RIGHT(_xlpm.w,LEN(_xlpm.w)-FIND(_xlpm.sep,_xlpm.w)))</f>
        <v>slo</v>
      </c>
      <c r="K822" s="10">
        <f>_xlfn.LET(_xlpm.w,I822,LEN(_xlpm.w))</f>
        <v>3</v>
      </c>
      <c r="L822" s="10">
        <f>_xlfn.LET(_xlpm.w,J822,LEN(_xlpm.w))</f>
        <v>3</v>
      </c>
      <c r="M822" s="10">
        <f>_xlfn.LET(_xlpm.a,K822,_xlpm.b,L822,MAX(_xlpm.a,_xlpm.b))</f>
        <v>3</v>
      </c>
      <c r="N822" s="10">
        <f>_xlfn.LET(_xlpm.d,(K822,L822),MAX(_xlpm.d)-MIN(_xlpm.d))</f>
        <v>0</v>
      </c>
      <c r="O822" s="1" t="str">
        <f>_xlfn.LET(_xlpm.sep,":",_xlpm.w,$G822,_xlfn.CONCAT("~",RIGHT(_xlpm.w,LEN(_xlpm.w)-FIND(_xlpm.sep,_xlpm.w)),"~"))</f>
        <v>~slo~</v>
      </c>
      <c r="P822" s="1" t="str">
        <f>_xlfn.LET(_xlpm.sep,":",_xlpm.w,$G822,_xlfn.CONCAT("[",LEFT(_xlpm.w,FIND(_xlpm.sep,_xlpm.w)-1),"]"))</f>
        <v>[slɑ]</v>
      </c>
      <c r="Q822" s="14" cm="1">
        <f t="array" ref="Q822">SUM(_xlfn._xlws.FILTER($H$2:$H$7117,_xlfn.MAP($O$2:$O$7117,_xlfn.LAMBDA(_xlpm.x,_xlpm.x=$O822))))</f>
        <v>1.4910536779324057E-4</v>
      </c>
      <c r="R822" s="14">
        <f>$H822/Q822</f>
        <v>0.33333333333333331</v>
      </c>
      <c r="S822" s="14" cm="1">
        <f t="array" ref="S822">SUM(_xlfn._xlws.FILTER($H$2:$H$7117,_xlfn.MAP($P$2:$P$7117,_xlfn.LAMBDA(_xlpm.x,_xlpm.x=$P822))))</f>
        <v>1.9880715705765408E-4</v>
      </c>
      <c r="T822" s="14">
        <f>$H822/S822</f>
        <v>0.25</v>
      </c>
      <c r="U822" s="14">
        <f>_xlfn.LET(_xlpm.freq,F822,_xlpm.size,M822+1,_xlpm.F,V822,LOG(1+_xlpm.freq)*LOG(1+_xlpm.size)*_xlpm.F)</f>
        <v>6.011741067843563E-2</v>
      </c>
      <c r="V822" s="14">
        <f>_xlfn.LET(_xlpm.a,T822,_xlpm.b,R822,2*_xlpm.a*_xlpm.b/(_xlpm.a+_xlpm.b))</f>
        <v>0.28571428571428575</v>
      </c>
      <c r="W822" s="14">
        <f>_xlfn.LET(_xlpm.p,R822,_xlpm.q,T822,LOG(_xlpm.p/_xlpm.q))</f>
        <v>0.12493873660829993</v>
      </c>
      <c r="X822" s="2"/>
      <c r="AC822" s="2"/>
      <c r="AH822" s="2"/>
      <c r="AI822" s="2"/>
    </row>
    <row r="823" spans="1:35">
      <c r="A823" s="1" t="str">
        <f>_xlfn.LET(_xlpm.sep," : ",CONCATENATE(O823,_xlpm.sep,P823))</f>
        <v>~taw~ : [tɑ]</v>
      </c>
      <c r="B823" s="1">
        <f>_xlfn.LET(_xlpm.d,$G823,_xlpm.k,_xlfn.CONCAT(LEFT(TRIM(B$1),1),"*"),COUNTIF(_xlpm.d,_xlpm.k))</f>
        <v>0</v>
      </c>
      <c r="C823" s="1">
        <f>_xlfn.LET(_xlpm.d,$G823,_xlpm.k,_xlfn.CONCAT(LEFT(TRIM(C$1),1),"*"),COUNTIF(_xlpm.d,_xlpm.k))</f>
        <v>0</v>
      </c>
      <c r="D823" s="1">
        <f>_xlfn.LET(_xlpm.d,$G823,_xlpm.k,_xlfn.CONCAT(LEFT(TRIM(D$1),1),"*"),COUNTIF(_xlpm.d,_xlpm.k))</f>
        <v>0</v>
      </c>
      <c r="E823" s="1">
        <f>LOG(F823+1,10)</f>
        <v>0.30102999566398114</v>
      </c>
      <c r="F823" s="7">
        <v>1</v>
      </c>
      <c r="G823" s="9" t="s">
        <v>4761</v>
      </c>
      <c r="H823" s="4">
        <f>F823/freq.sum.r6e</f>
        <v>4.9701789264413521E-5</v>
      </c>
      <c r="I823" s="1" t="str">
        <f>_xlfn.LET(_xlpm.sep,":",_xlpm.w,$G823,LEFT(_xlpm.w,FIND(_xlpm.sep,_xlpm.w)-1))</f>
        <v>tɑ</v>
      </c>
      <c r="J823" s="1" t="str">
        <f>_xlfn.LET(_xlpm.sep,":",_xlpm.w,$G823,RIGHT(_xlpm.w,LEN(_xlpm.w)-FIND(_xlpm.sep,_xlpm.w)))</f>
        <v>taw</v>
      </c>
      <c r="K823" s="10">
        <f>_xlfn.LET(_xlpm.w,I823,LEN(_xlpm.w))</f>
        <v>2</v>
      </c>
      <c r="L823" s="10">
        <f>_xlfn.LET(_xlpm.w,J823,LEN(_xlpm.w))</f>
        <v>3</v>
      </c>
      <c r="M823" s="10">
        <f>_xlfn.LET(_xlpm.a,K823,_xlpm.b,L823,MAX(_xlpm.a,_xlpm.b))</f>
        <v>3</v>
      </c>
      <c r="N823" s="10">
        <f>_xlfn.LET(_xlpm.d,(K823,L823),MAX(_xlpm.d)-MIN(_xlpm.d))</f>
        <v>1</v>
      </c>
      <c r="O823" s="1" t="str">
        <f>_xlfn.LET(_xlpm.sep,":",_xlpm.w,$G823,_xlfn.CONCAT("~",RIGHT(_xlpm.w,LEN(_xlpm.w)-FIND(_xlpm.sep,_xlpm.w)),"~"))</f>
        <v>~taw~</v>
      </c>
      <c r="P823" s="1" t="str">
        <f>_xlfn.LET(_xlpm.sep,":",_xlpm.w,$G823,_xlfn.CONCAT("[",LEFT(_xlpm.w,FIND(_xlpm.sep,_xlpm.w)-1),"]"))</f>
        <v>[tɑ]</v>
      </c>
      <c r="Q823" s="14" cm="1">
        <f t="array" ref="Q823">SUM(_xlfn._xlws.FILTER($H$2:$H$7117,_xlfn.MAP($O$2:$O$7117,_xlfn.LAMBDA(_xlpm.x,_xlpm.x=$O823))))</f>
        <v>1.4910536779324057E-4</v>
      </c>
      <c r="R823" s="14">
        <f>$H823/Q823</f>
        <v>0.33333333333333331</v>
      </c>
      <c r="S823" s="14" cm="1">
        <f t="array" ref="S823">SUM(_xlfn._xlws.FILTER($H$2:$H$7117,_xlfn.MAP($P$2:$P$7117,_xlfn.LAMBDA(_xlpm.x,_xlpm.x=$P823))))</f>
        <v>1.9880715705765408E-4</v>
      </c>
      <c r="T823" s="14">
        <f>$H823/S823</f>
        <v>0.25</v>
      </c>
      <c r="U823" s="14">
        <f>_xlfn.LET(_xlpm.freq,F823,_xlpm.size,M823+1,_xlpm.F,V823,LOG(1+_xlpm.freq)*LOG(1+_xlpm.size)*_xlpm.F)</f>
        <v>6.011741067843563E-2</v>
      </c>
      <c r="V823" s="14">
        <f>_xlfn.LET(_xlpm.a,T823,_xlpm.b,R823,2*_xlpm.a*_xlpm.b/(_xlpm.a+_xlpm.b))</f>
        <v>0.28571428571428575</v>
      </c>
      <c r="W823" s="14">
        <f>_xlfn.LET(_xlpm.p,R823,_xlpm.q,T823,LOG(_xlpm.p/_xlpm.q))</f>
        <v>0.12493873660829993</v>
      </c>
      <c r="X823" s="2"/>
      <c r="AC823" s="2"/>
      <c r="AH823" s="2"/>
      <c r="AI823" s="2"/>
    </row>
    <row r="824" spans="1:35">
      <c r="A824" s="1" t="str">
        <f>_xlfn.LET(_xlpm.sep," : ",CONCATENATE(O824,_xlpm.sep,P824))</f>
        <v>~ndi~ : [ndɪ]</v>
      </c>
      <c r="B824" s="1">
        <f>_xlfn.LET(_xlpm.d,$G824,_xlpm.k,_xlfn.CONCAT(LEFT(TRIM(B$1),1),"*"),COUNTIF(_xlpm.d,_xlpm.k))</f>
        <v>0</v>
      </c>
      <c r="C824" s="1">
        <f>_xlfn.LET(_xlpm.d,$G824,_xlpm.k,_xlfn.CONCAT(LEFT(TRIM(C$1),1),"*"),COUNTIF(_xlpm.d,_xlpm.k))</f>
        <v>0</v>
      </c>
      <c r="D824" s="1">
        <f>_xlfn.LET(_xlpm.d,$G824,_xlpm.k,_xlfn.CONCAT(LEFT(TRIM(D$1),1),"*"),COUNTIF(_xlpm.d,_xlpm.k))</f>
        <v>1</v>
      </c>
      <c r="E824" s="1">
        <f>LOG(F824+1,10)</f>
        <v>1.3617278360175928</v>
      </c>
      <c r="F824" s="7">
        <v>22</v>
      </c>
      <c r="G824" s="9" t="s">
        <v>2871</v>
      </c>
      <c r="H824" s="4">
        <f>F824/freq.sum.r6e</f>
        <v>1.0934393638170974E-3</v>
      </c>
      <c r="I824" s="4" t="str">
        <f>_xlfn.LET(_xlpm.sep,":",_xlpm.w,$G824,LEFT(_xlpm.w,FIND(_xlpm.sep,_xlpm.w)-1))</f>
        <v>ndɪ</v>
      </c>
      <c r="J824" s="4" t="str">
        <f>_xlfn.LET(_xlpm.sep,":",_xlpm.w,$G824,RIGHT(_xlpm.w,LEN(_xlpm.w)-FIND(_xlpm.sep,_xlpm.w)))</f>
        <v>ndi</v>
      </c>
      <c r="K824" s="10">
        <f>_xlfn.LET(_xlpm.w,I824,LEN(_xlpm.w))</f>
        <v>3</v>
      </c>
      <c r="L824" s="10">
        <f>_xlfn.LET(_xlpm.w,J824,LEN(_xlpm.w))</f>
        <v>3</v>
      </c>
      <c r="M824" s="10">
        <f>_xlfn.LET(_xlpm.a,K824,_xlpm.b,L824,MAX(_xlpm.a,_xlpm.b))</f>
        <v>3</v>
      </c>
      <c r="N824" s="10">
        <f>_xlfn.LET(_xlpm.d,(K824,L824),MAX(_xlpm.d)-MIN(_xlpm.d))</f>
        <v>0</v>
      </c>
      <c r="O824" s="1" t="str">
        <f>_xlfn.LET(_xlpm.sep,":",_xlpm.w,$G824,_xlfn.CONCAT("~",RIGHT(_xlpm.w,LEN(_xlpm.w)-FIND(_xlpm.sep,_xlpm.w)),"~"))</f>
        <v>~ndi~</v>
      </c>
      <c r="P824" s="1" t="str">
        <f>_xlfn.LET(_xlpm.sep,":",_xlpm.w,$G824,_xlfn.CONCAT("[",LEFT(_xlpm.w,FIND(_xlpm.sep,_xlpm.w)-1),"]"))</f>
        <v>[ndɪ]</v>
      </c>
      <c r="Q824" s="14" cm="1">
        <f t="array" ref="Q824">SUM(_xlfn._xlws.FILTER($H$2:$H$7109,_xlfn.MAP($O$2:$O$7109,_xlfn.LAMBDA(_xlpm.x,_xlpm.x=$O824))))</f>
        <v>1.1928429423459245E-3</v>
      </c>
      <c r="R824" s="14">
        <f>$H824/Q824</f>
        <v>0.91666666666666663</v>
      </c>
      <c r="S824" s="14" cm="1">
        <f t="array" ref="S824">SUM(_xlfn._xlws.FILTER($H$2:$H$7109,_xlfn.MAP($P$2:$P$7109,_xlfn.LAMBDA(_xlpm.x,_xlpm.x=$P824))))</f>
        <v>1.5904572564612327E-3</v>
      </c>
      <c r="T824" s="14">
        <f>$H824/S824</f>
        <v>0.6875</v>
      </c>
      <c r="U824" s="14">
        <f>_xlfn.LET(_xlpm.freq,F824,_xlpm.size,M824+1,_xlpm.F,V824,LOG(1+_xlpm.freq)*LOG(1+_xlpm.size)*_xlpm.F)</f>
        <v>0.74784828756447419</v>
      </c>
      <c r="V824" s="14">
        <f>_xlfn.LET(_xlpm.a,T824,_xlpm.b,R824,2*_xlpm.a*_xlpm.b/(_xlpm.a+_xlpm.b))</f>
        <v>0.7857142857142857</v>
      </c>
      <c r="W824" s="14">
        <f>_xlfn.LET(_xlpm.p,R824,_xlpm.q,T824,LOG(_xlpm.p/_xlpm.q))</f>
        <v>0.12493873660829993</v>
      </c>
      <c r="X824" s="2"/>
      <c r="AC824" s="2"/>
      <c r="AH824" s="2"/>
      <c r="AI824" s="2"/>
    </row>
    <row r="825" spans="1:35">
      <c r="A825" s="1" t="str">
        <f>_xlfn.LET(_xlpm.sep," : ",CONCATENATE(O825,_xlpm.sep,P825))</f>
        <v>~rgi~ : [ɹɡɪ]</v>
      </c>
      <c r="B825" s="1">
        <f>_xlfn.LET(_xlpm.d,$G825,_xlpm.k,_xlfn.CONCAT(LEFT(TRIM(B$1),1),"*"),COUNTIF(_xlpm.d,_xlpm.k))</f>
        <v>1</v>
      </c>
      <c r="C825" s="1">
        <f>_xlfn.LET(_xlpm.d,$G825,_xlpm.k,_xlfn.CONCAT(LEFT(TRIM(C$1),1),"*"),COUNTIF(_xlpm.d,_xlpm.k))</f>
        <v>0</v>
      </c>
      <c r="D825" s="1">
        <f>_xlfn.LET(_xlpm.d,$G825,_xlpm.k,_xlfn.CONCAT(LEFT(TRIM(D$1),1),"*"),COUNTIF(_xlpm.d,_xlpm.k))</f>
        <v>0</v>
      </c>
      <c r="E825" s="1">
        <f>LOG(F825+1,10)</f>
        <v>1.3617278360175928</v>
      </c>
      <c r="F825" s="7">
        <v>22</v>
      </c>
      <c r="G825" s="9" t="s">
        <v>7071</v>
      </c>
      <c r="H825" s="4">
        <f>F825/freq.sum.r6e</f>
        <v>1.0934393638170974E-3</v>
      </c>
      <c r="I825" s="1" t="str">
        <f>_xlfn.LET(_xlpm.sep,":",_xlpm.w,$G825,LEFT(_xlpm.w,FIND(_xlpm.sep,_xlpm.w)-1))</f>
        <v>ɹɡɪ</v>
      </c>
      <c r="J825" s="1" t="str">
        <f>_xlfn.LET(_xlpm.sep,":",_xlpm.w,$G825,RIGHT(_xlpm.w,LEN(_xlpm.w)-FIND(_xlpm.sep,_xlpm.w)))</f>
        <v>rgi</v>
      </c>
      <c r="K825" s="10">
        <f>_xlfn.LET(_xlpm.w,I825,LEN(_xlpm.w))</f>
        <v>3</v>
      </c>
      <c r="L825" s="10">
        <f>_xlfn.LET(_xlpm.w,J825,LEN(_xlpm.w))</f>
        <v>3</v>
      </c>
      <c r="M825" s="10">
        <f>_xlfn.LET(_xlpm.a,K825,_xlpm.b,L825,MAX(_xlpm.a,_xlpm.b))</f>
        <v>3</v>
      </c>
      <c r="N825" s="10">
        <f>_xlfn.LET(_xlpm.d,(K825,L825),MAX(_xlpm.d)-MIN(_xlpm.d))</f>
        <v>0</v>
      </c>
      <c r="O825" s="1" t="str">
        <f>_xlfn.LET(_xlpm.sep,":",_xlpm.w,$G825,_xlfn.CONCAT("~",RIGHT(_xlpm.w,LEN(_xlpm.w)-FIND(_xlpm.sep,_xlpm.w)),"~"))</f>
        <v>~rgi~</v>
      </c>
      <c r="P825" s="1" t="str">
        <f>_xlfn.LET(_xlpm.sep,":",_xlpm.w,$G825,_xlfn.CONCAT("[",LEFT(_xlpm.w,FIND(_xlpm.sep,_xlpm.w)-1),"]"))</f>
        <v>[ɹɡɪ]</v>
      </c>
      <c r="Q825" s="14" cm="1">
        <f t="array" ref="Q825">SUM(_xlfn._xlws.FILTER($H$2:$H$7117,_xlfn.MAP($O$2:$O$7117,_xlfn.LAMBDA(_xlpm.x,_xlpm.x=$O825))))</f>
        <v>1.1928429423459245E-3</v>
      </c>
      <c r="R825" s="14">
        <f>$H825/Q825</f>
        <v>0.91666666666666663</v>
      </c>
      <c r="S825" s="14" cm="1">
        <f t="array" ref="S825">SUM(_xlfn._xlws.FILTER($H$2:$H$7117,_xlfn.MAP($P$2:$P$7117,_xlfn.LAMBDA(_xlpm.x,_xlpm.x=$P825))))</f>
        <v>1.5904572564612327E-3</v>
      </c>
      <c r="T825" s="14">
        <f>$H825/S825</f>
        <v>0.6875</v>
      </c>
      <c r="U825" s="14">
        <f>_xlfn.LET(_xlpm.freq,F825,_xlpm.size,M825+1,_xlpm.F,V825,LOG(1+_xlpm.freq)*LOG(1+_xlpm.size)*_xlpm.F)</f>
        <v>0.74784828756447419</v>
      </c>
      <c r="V825" s="14">
        <f>_xlfn.LET(_xlpm.a,T825,_xlpm.b,R825,2*_xlpm.a*_xlpm.b/(_xlpm.a+_xlpm.b))</f>
        <v>0.7857142857142857</v>
      </c>
      <c r="W825" s="14">
        <f>_xlfn.LET(_xlpm.p,R825,_xlpm.q,T825,LOG(_xlpm.p/_xlpm.q))</f>
        <v>0.12493873660829993</v>
      </c>
      <c r="X825" s="2"/>
      <c r="AC825" s="2"/>
      <c r="AH825" s="2"/>
      <c r="AI825" s="2"/>
    </row>
    <row r="826" spans="1:35">
      <c r="A826" s="1" t="str">
        <f>_xlfn.LET(_xlpm.sep," : ",CONCATENATE(O826,_xlpm.sep,P826))</f>
        <v>~tow~ : [tɔ]</v>
      </c>
      <c r="B826" s="1">
        <f>_xlfn.LET(_xlpm.d,$G826,_xlpm.k,_xlfn.CONCAT(LEFT(TRIM(B$1),1),"*"),COUNTIF(_xlpm.d,_xlpm.k))</f>
        <v>0</v>
      </c>
      <c r="C826" s="1">
        <f>_xlfn.LET(_xlpm.d,$G826,_xlpm.k,_xlfn.CONCAT(LEFT(TRIM(C$1),1),"*"),COUNTIF(_xlpm.d,_xlpm.k))</f>
        <v>0</v>
      </c>
      <c r="D826" s="1">
        <f>_xlfn.LET(_xlpm.d,$G826,_xlpm.k,_xlfn.CONCAT(LEFT(TRIM(D$1),1),"*"),COUNTIF(_xlpm.d,_xlpm.k))</f>
        <v>0</v>
      </c>
      <c r="E826" s="1">
        <f>LOG(F826+1,10)</f>
        <v>0.30102999566398114</v>
      </c>
      <c r="F826" s="7">
        <v>1</v>
      </c>
      <c r="G826" s="9" t="s">
        <v>4836</v>
      </c>
      <c r="H826" s="4">
        <f>F826/freq.sum.r6e</f>
        <v>4.9701789264413521E-5</v>
      </c>
      <c r="I826" s="1" t="str">
        <f>_xlfn.LET(_xlpm.sep,":",_xlpm.w,$G826,LEFT(_xlpm.w,FIND(_xlpm.sep,_xlpm.w)-1))</f>
        <v>tɔ</v>
      </c>
      <c r="J826" s="1" t="str">
        <f>_xlfn.LET(_xlpm.sep,":",_xlpm.w,$G826,RIGHT(_xlpm.w,LEN(_xlpm.w)-FIND(_xlpm.sep,_xlpm.w)))</f>
        <v>tow</v>
      </c>
      <c r="K826" s="10">
        <f>_xlfn.LET(_xlpm.w,I826,LEN(_xlpm.w))</f>
        <v>2</v>
      </c>
      <c r="L826" s="10">
        <f>_xlfn.LET(_xlpm.w,J826,LEN(_xlpm.w))</f>
        <v>3</v>
      </c>
      <c r="M826" s="10">
        <f>_xlfn.LET(_xlpm.a,K826,_xlpm.b,L826,MAX(_xlpm.a,_xlpm.b))</f>
        <v>3</v>
      </c>
      <c r="N826" s="10">
        <f>_xlfn.LET(_xlpm.d,(K826,L826),MAX(_xlpm.d)-MIN(_xlpm.d))</f>
        <v>1</v>
      </c>
      <c r="O826" s="1" t="str">
        <f>_xlfn.LET(_xlpm.sep,":",_xlpm.w,$G826,_xlfn.CONCAT("~",RIGHT(_xlpm.w,LEN(_xlpm.w)-FIND(_xlpm.sep,_xlpm.w)),"~"))</f>
        <v>~tow~</v>
      </c>
      <c r="P826" s="1" t="str">
        <f>_xlfn.LET(_xlpm.sep,":",_xlpm.w,$G826,_xlfn.CONCAT("[",LEFT(_xlpm.w,FIND(_xlpm.sep,_xlpm.w)-1),"]"))</f>
        <v>[tɔ]</v>
      </c>
      <c r="Q826" s="14" cm="1">
        <f t="array" ref="Q826">SUM(_xlfn._xlws.FILTER($H$2:$H$7117,_xlfn.MAP($O$2:$O$7117,_xlfn.LAMBDA(_xlpm.x,_xlpm.x=$O826))))</f>
        <v>4.4731610337972168E-4</v>
      </c>
      <c r="R826" s="14">
        <f>$H826/Q826</f>
        <v>0.11111111111111112</v>
      </c>
      <c r="S826" s="14" cm="1">
        <f t="array" ref="S826">SUM(_xlfn._xlws.FILTER($H$2:$H$7117,_xlfn.MAP($P$2:$P$7117,_xlfn.LAMBDA(_xlpm.x,_xlpm.x=$P826))))</f>
        <v>5.9642147117296227E-4</v>
      </c>
      <c r="T826" s="14">
        <f>$H826/S826</f>
        <v>8.3333333333333329E-2</v>
      </c>
      <c r="U826" s="14">
        <f>_xlfn.LET(_xlpm.freq,F826,_xlpm.size,M826+1,_xlpm.F,V826,LOG(1+_xlpm.freq)*LOG(1+_xlpm.size)*_xlpm.F)</f>
        <v>2.0039136892811872E-2</v>
      </c>
      <c r="V826" s="14">
        <f>_xlfn.LET(_xlpm.a,T826,_xlpm.b,R826,2*_xlpm.a*_xlpm.b/(_xlpm.a+_xlpm.b))</f>
        <v>9.5238095238095233E-2</v>
      </c>
      <c r="W826" s="14">
        <f>_xlfn.LET(_xlpm.p,R826,_xlpm.q,T826,LOG(_xlpm.p/_xlpm.q))</f>
        <v>0.1249387366083</v>
      </c>
      <c r="X826" s="2"/>
      <c r="AC826" s="2"/>
      <c r="AH826" s="2"/>
      <c r="AI826" s="2"/>
    </row>
    <row r="827" spans="1:35">
      <c r="A827" s="1" t="str">
        <f>_xlfn.LET(_xlpm.sep," : ",CONCATENATE(O827,_xlpm.sep,P827))</f>
        <v>~who~ : [hoʊ]</v>
      </c>
      <c r="B827" s="1">
        <f>_xlfn.LET(_xlpm.d,$G827,_xlpm.k,_xlfn.CONCAT(LEFT(TRIM(B$1),1),"*"),COUNTIF(_xlpm.d,_xlpm.k))</f>
        <v>0</v>
      </c>
      <c r="C827" s="1">
        <f>_xlfn.LET(_xlpm.d,$G827,_xlpm.k,_xlfn.CONCAT(LEFT(TRIM(C$1),1),"*"),COUNTIF(_xlpm.d,_xlpm.k))</f>
        <v>0</v>
      </c>
      <c r="D827" s="1">
        <f>_xlfn.LET(_xlpm.d,$G827,_xlpm.k,_xlfn.CONCAT(LEFT(TRIM(D$1),1),"*"),COUNTIF(_xlpm.d,_xlpm.k))</f>
        <v>0</v>
      </c>
      <c r="E827" s="1">
        <f>LOG(F827+1,10)</f>
        <v>0.47712125471966244</v>
      </c>
      <c r="F827" s="7">
        <v>2</v>
      </c>
      <c r="G827" s="9" t="s">
        <v>1214</v>
      </c>
      <c r="H827" s="4">
        <f>F827/freq.sum.r6e</f>
        <v>9.9403578528827041E-5</v>
      </c>
      <c r="I827" s="4" t="str">
        <f>_xlfn.LET(_xlpm.sep,":",_xlpm.w,$G827,LEFT(_xlpm.w,FIND(_xlpm.sep,_xlpm.w)-1))</f>
        <v>hoʊ</v>
      </c>
      <c r="J827" s="4" t="str">
        <f>_xlfn.LET(_xlpm.sep,":",_xlpm.w,$G827,RIGHT(_xlpm.w,LEN(_xlpm.w)-FIND(_xlpm.sep,_xlpm.w)))</f>
        <v>who</v>
      </c>
      <c r="K827" s="10">
        <f>_xlfn.LET(_xlpm.w,I827,LEN(_xlpm.w))</f>
        <v>3</v>
      </c>
      <c r="L827" s="10">
        <f>_xlfn.LET(_xlpm.w,J827,LEN(_xlpm.w))</f>
        <v>3</v>
      </c>
      <c r="M827" s="10">
        <f>_xlfn.LET(_xlpm.a,K827,_xlpm.b,L827,MAX(_xlpm.a,_xlpm.b))</f>
        <v>3</v>
      </c>
      <c r="N827" s="10">
        <f>_xlfn.LET(_xlpm.d,(K827,L827),MAX(_xlpm.d)-MIN(_xlpm.d))</f>
        <v>0</v>
      </c>
      <c r="O827" s="1" t="str">
        <f>_xlfn.LET(_xlpm.sep,":",_xlpm.w,$G827,_xlfn.CONCAT("~",RIGHT(_xlpm.w,LEN(_xlpm.w)-FIND(_xlpm.sep,_xlpm.w)),"~"))</f>
        <v>~who~</v>
      </c>
      <c r="P827" s="1" t="str">
        <f>_xlfn.LET(_xlpm.sep,":",_xlpm.w,$G827,_xlfn.CONCAT("[",LEFT(_xlpm.w,FIND(_xlpm.sep,_xlpm.w)-1),"]"))</f>
        <v>[hoʊ]</v>
      </c>
      <c r="Q827" s="14" cm="1">
        <f t="array" ref="Q827">SUM(_xlfn._xlws.FILTER($H$2:$H$7109,_xlfn.MAP($O$2:$O$7109,_xlfn.LAMBDA(_xlpm.x,_xlpm.x=$O827))))</f>
        <v>4.4731610337972168E-4</v>
      </c>
      <c r="R827" s="14">
        <f>$H827/Q827</f>
        <v>0.22222222222222224</v>
      </c>
      <c r="S827" s="14" cm="1">
        <f t="array" ref="S827">SUM(_xlfn._xlws.FILTER($H$2:$H$7109,_xlfn.MAP($P$2:$P$7109,_xlfn.LAMBDA(_xlpm.x,_xlpm.x=$P827))))</f>
        <v>5.9642147117296238E-4</v>
      </c>
      <c r="T827" s="14">
        <f>$H827/S827</f>
        <v>0.16666666666666663</v>
      </c>
      <c r="U827" s="14">
        <f>_xlfn.LET(_xlpm.freq,F827,_xlpm.size,M827+1,_xlpm.F,V827,LOG(1+_xlpm.freq)*LOG(1+_xlpm.size)*_xlpm.F)</f>
        <v>6.3522561043849374E-2</v>
      </c>
      <c r="V827" s="14">
        <f>_xlfn.LET(_xlpm.a,T827,_xlpm.b,R827,2*_xlpm.a*_xlpm.b/(_xlpm.a+_xlpm.b))</f>
        <v>0.19047619047619047</v>
      </c>
      <c r="W827" s="14">
        <f>_xlfn.LET(_xlpm.p,R827,_xlpm.q,T827,LOG(_xlpm.p/_xlpm.q))</f>
        <v>0.12493873660830007</v>
      </c>
      <c r="X827" s="2"/>
      <c r="AC827" s="2"/>
      <c r="AH827" s="2"/>
      <c r="AI827" s="2"/>
    </row>
    <row r="828" spans="1:35">
      <c r="A828" s="1" t="str">
        <f>_xlfn.LET(_xlpm.sep," : ",CONCATENATE(O828,_xlpm.sep,P828))</f>
        <v>~tow~ : [toʊ]</v>
      </c>
      <c r="B828" s="1">
        <f>_xlfn.LET(_xlpm.d,$G828,_xlpm.k,_xlfn.CONCAT(LEFT(TRIM(B$1),1),"*"),COUNTIF(_xlpm.d,_xlpm.k))</f>
        <v>0</v>
      </c>
      <c r="C828" s="1">
        <f>_xlfn.LET(_xlpm.d,$G828,_xlpm.k,_xlfn.CONCAT(LEFT(TRIM(C$1),1),"*"),COUNTIF(_xlpm.d,_xlpm.k))</f>
        <v>0</v>
      </c>
      <c r="D828" s="1">
        <f>_xlfn.LET(_xlpm.d,$G828,_xlpm.k,_xlfn.CONCAT(LEFT(TRIM(D$1),1),"*"),COUNTIF(_xlpm.d,_xlpm.k))</f>
        <v>0</v>
      </c>
      <c r="E828" s="1">
        <f>LOG(F828+1,10)</f>
        <v>0.47712125471966244</v>
      </c>
      <c r="F828" s="7">
        <v>2</v>
      </c>
      <c r="G828" s="9" t="s">
        <v>4689</v>
      </c>
      <c r="H828" s="4">
        <f>F828/freq.sum.r6e</f>
        <v>9.9403578528827041E-5</v>
      </c>
      <c r="I828" s="1" t="str">
        <f>_xlfn.LET(_xlpm.sep,":",_xlpm.w,$G828,LEFT(_xlpm.w,FIND(_xlpm.sep,_xlpm.w)-1))</f>
        <v>toʊ</v>
      </c>
      <c r="J828" s="1" t="str">
        <f>_xlfn.LET(_xlpm.sep,":",_xlpm.w,$G828,RIGHT(_xlpm.w,LEN(_xlpm.w)-FIND(_xlpm.sep,_xlpm.w)))</f>
        <v>tow</v>
      </c>
      <c r="K828" s="10">
        <f>_xlfn.LET(_xlpm.w,I828,LEN(_xlpm.w))</f>
        <v>3</v>
      </c>
      <c r="L828" s="10">
        <f>_xlfn.LET(_xlpm.w,J828,LEN(_xlpm.w))</f>
        <v>3</v>
      </c>
      <c r="M828" s="10">
        <f>_xlfn.LET(_xlpm.a,K828,_xlpm.b,L828,MAX(_xlpm.a,_xlpm.b))</f>
        <v>3</v>
      </c>
      <c r="N828" s="10">
        <f>_xlfn.LET(_xlpm.d,(K828,L828),MAX(_xlpm.d)-MIN(_xlpm.d))</f>
        <v>0</v>
      </c>
      <c r="O828" s="1" t="str">
        <f>_xlfn.LET(_xlpm.sep,":",_xlpm.w,$G828,_xlfn.CONCAT("~",RIGHT(_xlpm.w,LEN(_xlpm.w)-FIND(_xlpm.sep,_xlpm.w)),"~"))</f>
        <v>~tow~</v>
      </c>
      <c r="P828" s="1" t="str">
        <f>_xlfn.LET(_xlpm.sep,":",_xlpm.w,$G828,_xlfn.CONCAT("[",LEFT(_xlpm.w,FIND(_xlpm.sep,_xlpm.w)-1),"]"))</f>
        <v>[toʊ]</v>
      </c>
      <c r="Q828" s="14" cm="1">
        <f t="array" ref="Q828">SUM(_xlfn._xlws.FILTER($H$2:$H$7109,_xlfn.MAP($O$2:$O$7109,_xlfn.LAMBDA(_xlpm.x,_xlpm.x=$O828))))</f>
        <v>4.4731610337972168E-4</v>
      </c>
      <c r="R828" s="14">
        <f>$H828/Q828</f>
        <v>0.22222222222222224</v>
      </c>
      <c r="S828" s="14" cm="1">
        <f t="array" ref="S828">SUM(_xlfn._xlws.FILTER($H$2:$H$7109,_xlfn.MAP($P$2:$P$7109,_xlfn.LAMBDA(_xlpm.x,_xlpm.x=$P828))))</f>
        <v>5.9642147117296238E-4</v>
      </c>
      <c r="T828" s="14">
        <f>$H828/S828</f>
        <v>0.16666666666666663</v>
      </c>
      <c r="U828" s="14">
        <f>_xlfn.LET(_xlpm.freq,F828,_xlpm.size,M828+1,_xlpm.F,V828,LOG(1+_xlpm.freq)*LOG(1+_xlpm.size)*_xlpm.F)</f>
        <v>6.3522561043849374E-2</v>
      </c>
      <c r="V828" s="14">
        <f>_xlfn.LET(_xlpm.a,T828,_xlpm.b,R828,2*_xlpm.a*_xlpm.b/(_xlpm.a+_xlpm.b))</f>
        <v>0.19047619047619047</v>
      </c>
      <c r="W828" s="14">
        <f>_xlfn.LET(_xlpm.p,R828,_xlpm.q,T828,LOG(_xlpm.p/_xlpm.q))</f>
        <v>0.12493873660830007</v>
      </c>
      <c r="X828" s="2"/>
      <c r="AC828" s="2"/>
      <c r="AH828" s="2"/>
      <c r="AI828" s="2"/>
    </row>
    <row r="829" spans="1:35">
      <c r="A829" s="1" t="str">
        <f>_xlfn.LET(_xlpm.sep," : ",CONCATENATE(O829,_xlpm.sep,P829))</f>
        <v>~wei~ : [weɪ]</v>
      </c>
      <c r="B829" s="1">
        <f>_xlfn.LET(_xlpm.d,$G829,_xlpm.k,_xlfn.CONCAT(LEFT(TRIM(B$1),1),"*"),COUNTIF(_xlpm.d,_xlpm.k))</f>
        <v>0</v>
      </c>
      <c r="C829" s="1">
        <f>_xlfn.LET(_xlpm.d,$G829,_xlpm.k,_xlfn.CONCAT(LEFT(TRIM(C$1),1),"*"),COUNTIF(_xlpm.d,_xlpm.k))</f>
        <v>0</v>
      </c>
      <c r="D829" s="1">
        <f>_xlfn.LET(_xlpm.d,$G829,_xlpm.k,_xlfn.CONCAT(LEFT(TRIM(D$1),1),"*"),COUNTIF(_xlpm.d,_xlpm.k))</f>
        <v>0</v>
      </c>
      <c r="E829" s="1">
        <f>LOG(F829+1,10)</f>
        <v>0.69897000433601875</v>
      </c>
      <c r="F829" s="7">
        <v>4</v>
      </c>
      <c r="G829" s="9" t="s">
        <v>5232</v>
      </c>
      <c r="H829" s="4">
        <f>F829/freq.sum.r6e</f>
        <v>1.9880715705765408E-4</v>
      </c>
      <c r="I829" s="1" t="str">
        <f>_xlfn.LET(_xlpm.sep,":",_xlpm.w,$G829,LEFT(_xlpm.w,FIND(_xlpm.sep,_xlpm.w)-1))</f>
        <v>weɪ</v>
      </c>
      <c r="J829" s="1" t="str">
        <f>_xlfn.LET(_xlpm.sep,":",_xlpm.w,$G829,RIGHT(_xlpm.w,LEN(_xlpm.w)-FIND(_xlpm.sep,_xlpm.w)))</f>
        <v>wei</v>
      </c>
      <c r="K829" s="10">
        <f>_xlfn.LET(_xlpm.w,I829,LEN(_xlpm.w))</f>
        <v>3</v>
      </c>
      <c r="L829" s="10">
        <f>_xlfn.LET(_xlpm.w,J829,LEN(_xlpm.w))</f>
        <v>3</v>
      </c>
      <c r="M829" s="10">
        <f>_xlfn.LET(_xlpm.a,K829,_xlpm.b,L829,MAX(_xlpm.a,_xlpm.b))</f>
        <v>3</v>
      </c>
      <c r="N829" s="10">
        <f>_xlfn.LET(_xlpm.d,(K829,L829),MAX(_xlpm.d)-MIN(_xlpm.d))</f>
        <v>0</v>
      </c>
      <c r="O829" s="1" t="str">
        <f>_xlfn.LET(_xlpm.sep,":",_xlpm.w,$G829,_xlfn.CONCAT("~",RIGHT(_xlpm.w,LEN(_xlpm.w)-FIND(_xlpm.sep,_xlpm.w)),"~"))</f>
        <v>~wei~</v>
      </c>
      <c r="P829" s="1" t="str">
        <f>_xlfn.LET(_xlpm.sep,":",_xlpm.w,$G829,_xlfn.CONCAT("[",LEFT(_xlpm.w,FIND(_xlpm.sep,_xlpm.w)-1),"]"))</f>
        <v>[weɪ]</v>
      </c>
      <c r="Q829" s="14" cm="1">
        <f t="array" ref="Q829">SUM(_xlfn._xlws.FILTER($H$2:$H$7117,_xlfn.MAP($O$2:$O$7117,_xlfn.LAMBDA(_xlpm.x,_xlpm.x=$O829))))</f>
        <v>1.2922465208747515E-3</v>
      </c>
      <c r="R829" s="14">
        <f>$H829/Q829</f>
        <v>0.15384615384615385</v>
      </c>
      <c r="S829" s="14" cm="1">
        <f t="array" ref="S829">SUM(_xlfn._xlws.FILTER($H$2:$H$7117,_xlfn.MAP($P$2:$P$7117,_xlfn.LAMBDA(_xlpm.x,_xlpm.x=$P829))))</f>
        <v>1.7395626242544733E-3</v>
      </c>
      <c r="T829" s="14">
        <f>$H829/S829</f>
        <v>0.11428571428571428</v>
      </c>
      <c r="U829" s="14">
        <f>_xlfn.LET(_xlpm.freq,F829,_xlpm.size,M829+1,_xlpm.F,V829,LOG(1+_xlpm.freq)*LOG(1+_xlpm.size)*_xlpm.F)</f>
        <v>6.4073320257245145E-2</v>
      </c>
      <c r="V829" s="14">
        <f>_xlfn.LET(_xlpm.a,T829,_xlpm.b,R829,2*_xlpm.a*_xlpm.b/(_xlpm.a+_xlpm.b))</f>
        <v>0.13114754098360656</v>
      </c>
      <c r="W829" s="14">
        <f>_xlfn.LET(_xlpm.p,R829,_xlpm.q,T829,LOG(_xlpm.p/_xlpm.q))</f>
        <v>0.1290946963794577</v>
      </c>
      <c r="X829" s="2"/>
      <c r="AC829" s="2"/>
      <c r="AH829" s="2"/>
      <c r="AI829" s="2"/>
    </row>
    <row r="830" spans="1:35">
      <c r="A830" s="1" t="str">
        <f>_xlfn.LET(_xlpm.sep," : ",CONCATENATE(O830,_xlpm.sep,P830))</f>
        <v>~pie~ : [paɪ]</v>
      </c>
      <c r="B830" s="1">
        <f>_xlfn.LET(_xlpm.d,$G830,_xlpm.k,_xlfn.CONCAT(LEFT(TRIM(B$1),1),"*"),COUNTIF(_xlpm.d,_xlpm.k))</f>
        <v>0</v>
      </c>
      <c r="C830" s="1">
        <f>_xlfn.LET(_xlpm.d,$G830,_xlpm.k,_xlfn.CONCAT(LEFT(TRIM(C$1),1),"*"),COUNTIF(_xlpm.d,_xlpm.k))</f>
        <v>0</v>
      </c>
      <c r="D830" s="1">
        <f>_xlfn.LET(_xlpm.d,$G830,_xlpm.k,_xlfn.CONCAT(LEFT(TRIM(D$1),1),"*"),COUNTIF(_xlpm.d,_xlpm.k))</f>
        <v>0</v>
      </c>
      <c r="E830" s="1">
        <f>LOG(F830+1,10)</f>
        <v>0.95424250943932487</v>
      </c>
      <c r="F830" s="7">
        <v>8</v>
      </c>
      <c r="G830" s="9" t="s">
        <v>3541</v>
      </c>
      <c r="H830" s="4">
        <f>F830/freq.sum.r6e</f>
        <v>3.9761431411530816E-4</v>
      </c>
      <c r="I830" s="4" t="str">
        <f>_xlfn.LET(_xlpm.sep,":",_xlpm.w,$G830,LEFT(_xlpm.w,FIND(_xlpm.sep,_xlpm.w)-1))</f>
        <v>paɪ</v>
      </c>
      <c r="J830" s="4" t="str">
        <f>_xlfn.LET(_xlpm.sep,":",_xlpm.w,$G830,RIGHT(_xlpm.w,LEN(_xlpm.w)-FIND(_xlpm.sep,_xlpm.w)))</f>
        <v>pie</v>
      </c>
      <c r="K830" s="10">
        <f>_xlfn.LET(_xlpm.w,I830,LEN(_xlpm.w))</f>
        <v>3</v>
      </c>
      <c r="L830" s="10">
        <f>_xlfn.LET(_xlpm.w,J830,LEN(_xlpm.w))</f>
        <v>3</v>
      </c>
      <c r="M830" s="10">
        <f>_xlfn.LET(_xlpm.a,K830,_xlpm.b,L830,MAX(_xlpm.a,_xlpm.b))</f>
        <v>3</v>
      </c>
      <c r="N830" s="10">
        <f>_xlfn.LET(_xlpm.d,(K830,L830),MAX(_xlpm.d)-MIN(_xlpm.d))</f>
        <v>0</v>
      </c>
      <c r="O830" s="1" t="str">
        <f>_xlfn.LET(_xlpm.sep,":",_xlpm.w,$G830,_xlfn.CONCAT("~",RIGHT(_xlpm.w,LEN(_xlpm.w)-FIND(_xlpm.sep,_xlpm.w)),"~"))</f>
        <v>~pie~</v>
      </c>
      <c r="P830" s="1" t="str">
        <f>_xlfn.LET(_xlpm.sep,":",_xlpm.w,$G830,_xlfn.CONCAT("[",LEFT(_xlpm.w,FIND(_xlpm.sep,_xlpm.w)-1),"]"))</f>
        <v>[paɪ]</v>
      </c>
      <c r="Q830" s="14" cm="1">
        <f t="array" ref="Q830">SUM(_xlfn._xlws.FILTER($H$2:$H$7109,_xlfn.MAP($O$2:$O$7109,_xlfn.LAMBDA(_xlpm.x,_xlpm.x=$O830))))</f>
        <v>7.9522862823061633E-4</v>
      </c>
      <c r="R830" s="14">
        <f>$H830/Q830</f>
        <v>0.5</v>
      </c>
      <c r="S830" s="14" cm="1">
        <f t="array" ref="S830">SUM(_xlfn._xlws.FILTER($H$2:$H$7109,_xlfn.MAP($P$2:$P$7109,_xlfn.LAMBDA(_xlpm.x,_xlpm.x=$P830))))</f>
        <v>1.0934393638170974E-3</v>
      </c>
      <c r="T830" s="14">
        <f>$H830/S830</f>
        <v>0.36363636363636365</v>
      </c>
      <c r="U830" s="14">
        <f>_xlfn.LET(_xlpm.freq,F830,_xlpm.size,M830+1,_xlpm.F,V830,LOG(1+_xlpm.freq)*LOG(1+_xlpm.size)*_xlpm.F)</f>
        <v>0.2808365856675446</v>
      </c>
      <c r="V830" s="14">
        <f>_xlfn.LET(_xlpm.a,T830,_xlpm.b,R830,2*_xlpm.a*_xlpm.b/(_xlpm.a+_xlpm.b))</f>
        <v>0.4210526315789474</v>
      </c>
      <c r="W830" s="14">
        <f>_xlfn.LET(_xlpm.p,R830,_xlpm.q,T830,LOG(_xlpm.p/_xlpm.q))</f>
        <v>0.13830269816628146</v>
      </c>
      <c r="X830" s="2"/>
      <c r="AC830" s="2"/>
      <c r="AH830" s="2"/>
      <c r="AI830" s="2"/>
    </row>
    <row r="831" spans="1:35">
      <c r="A831" s="1" t="str">
        <f>_xlfn.LET(_xlpm.sep," : ",CONCATENATE(O831,_xlpm.sep,P831))</f>
        <v>~rie~ : [ɹaɪ]</v>
      </c>
      <c r="B831" s="1">
        <f>_xlfn.LET(_xlpm.d,$G831,_xlpm.k,_xlfn.CONCAT(LEFT(TRIM(B$1),1),"*"),COUNTIF(_xlpm.d,_xlpm.k))</f>
        <v>1</v>
      </c>
      <c r="C831" s="1">
        <f>_xlfn.LET(_xlpm.d,$G831,_xlpm.k,_xlfn.CONCAT(LEFT(TRIM(C$1),1),"*"),COUNTIF(_xlpm.d,_xlpm.k))</f>
        <v>0</v>
      </c>
      <c r="D831" s="1">
        <f>_xlfn.LET(_xlpm.d,$G831,_xlpm.k,_xlfn.CONCAT(LEFT(TRIM(D$1),1),"*"),COUNTIF(_xlpm.d,_xlpm.k))</f>
        <v>0</v>
      </c>
      <c r="E831" s="1">
        <f>LOG(F831+1,10)</f>
        <v>0.30102999566398114</v>
      </c>
      <c r="F831" s="7">
        <v>1</v>
      </c>
      <c r="G831" s="9" t="s">
        <v>5657</v>
      </c>
      <c r="H831" s="4">
        <f>F831/freq.sum.r6e</f>
        <v>4.9701789264413521E-5</v>
      </c>
      <c r="I831" s="1" t="str">
        <f>_xlfn.LET(_xlpm.sep,":",_xlpm.w,$G831,LEFT(_xlpm.w,FIND(_xlpm.sep,_xlpm.w)-1))</f>
        <v>ɹaɪ</v>
      </c>
      <c r="J831" s="1" t="str">
        <f>_xlfn.LET(_xlpm.sep,":",_xlpm.w,$G831,RIGHT(_xlpm.w,LEN(_xlpm.w)-FIND(_xlpm.sep,_xlpm.w)))</f>
        <v>rie</v>
      </c>
      <c r="K831" s="10">
        <f>_xlfn.LET(_xlpm.w,I831,LEN(_xlpm.w))</f>
        <v>3</v>
      </c>
      <c r="L831" s="10">
        <f>_xlfn.LET(_xlpm.w,J831,LEN(_xlpm.w))</f>
        <v>3</v>
      </c>
      <c r="M831" s="10">
        <f>_xlfn.LET(_xlpm.a,K831,_xlpm.b,L831,MAX(_xlpm.a,_xlpm.b))</f>
        <v>3</v>
      </c>
      <c r="N831" s="10">
        <f>_xlfn.LET(_xlpm.d,(K831,L831),MAX(_xlpm.d)-MIN(_xlpm.d))</f>
        <v>0</v>
      </c>
      <c r="O831" s="1" t="str">
        <f>_xlfn.LET(_xlpm.sep,":",_xlpm.w,$G831,_xlfn.CONCAT("~",RIGHT(_xlpm.w,LEN(_xlpm.w)-FIND(_xlpm.sep,_xlpm.w)),"~"))</f>
        <v>~rie~</v>
      </c>
      <c r="P831" s="1" t="str">
        <f>_xlfn.LET(_xlpm.sep,":",_xlpm.w,$G831,_xlfn.CONCAT("[",LEFT(_xlpm.w,FIND(_xlpm.sep,_xlpm.w)-1),"]"))</f>
        <v>[ɹaɪ]</v>
      </c>
      <c r="Q831" s="14" cm="1">
        <f t="array" ref="Q831">SUM(_xlfn._xlws.FILTER($H$2:$H$7109,_xlfn.MAP($O$2:$O$7109,_xlfn.LAMBDA(_xlpm.x,_xlpm.x=$O831))))</f>
        <v>1.1928429423459243E-3</v>
      </c>
      <c r="R831" s="14">
        <f>$H831/Q831</f>
        <v>4.1666666666666671E-2</v>
      </c>
      <c r="S831" s="14" cm="1">
        <f t="array" ref="S831">SUM(_xlfn._xlws.FILTER($H$2:$H$7109,_xlfn.MAP($P$2:$P$7109,_xlfn.LAMBDA(_xlpm.x,_xlpm.x=$P831))))</f>
        <v>1.6401590457256461E-3</v>
      </c>
      <c r="T831" s="14">
        <f>$H831/S831</f>
        <v>3.0303030303030304E-2</v>
      </c>
      <c r="U831" s="14">
        <f>_xlfn.LET(_xlpm.freq,F831,_xlpm.size,M831+1,_xlpm.F,V831,LOG(1+_xlpm.freq)*LOG(1+_xlpm.size)*_xlpm.F)</f>
        <v>7.3828399078780587E-3</v>
      </c>
      <c r="V831" s="14">
        <f>_xlfn.LET(_xlpm.a,T831,_xlpm.b,R831,2*_xlpm.a*_xlpm.b/(_xlpm.a+_xlpm.b))</f>
        <v>3.5087719298245612E-2</v>
      </c>
      <c r="W831" s="14">
        <f>_xlfn.LET(_xlpm.p,R831,_xlpm.q,T831,LOG(_xlpm.p/_xlpm.q))</f>
        <v>0.13830269816628152</v>
      </c>
      <c r="X831" s="2"/>
      <c r="AC831" s="2"/>
      <c r="AH831" s="2"/>
      <c r="AI831" s="2"/>
    </row>
    <row r="832" spans="1:35">
      <c r="A832" s="1" t="str">
        <f>_xlfn.LET(_xlpm.sep," : ",CONCATENATE(O832,_xlpm.sep,P832))</f>
        <v>~nce~ : [nsə]</v>
      </c>
      <c r="B832" s="1">
        <f>_xlfn.LET(_xlpm.d,$G832,_xlpm.k,_xlfn.CONCAT(LEFT(TRIM(B$1),1),"*"),COUNTIF(_xlpm.d,_xlpm.k))</f>
        <v>0</v>
      </c>
      <c r="C832" s="1">
        <f>_xlfn.LET(_xlpm.d,$G832,_xlpm.k,_xlfn.CONCAT(LEFT(TRIM(C$1),1),"*"),COUNTIF(_xlpm.d,_xlpm.k))</f>
        <v>0</v>
      </c>
      <c r="D832" s="1">
        <f>_xlfn.LET(_xlpm.d,$G832,_xlpm.k,_xlfn.CONCAT(LEFT(TRIM(D$1),1),"*"),COUNTIF(_xlpm.d,_xlpm.k))</f>
        <v>1</v>
      </c>
      <c r="E832" s="1">
        <f>LOG(F832+1,10)</f>
        <v>0.47712125471966244</v>
      </c>
      <c r="F832" s="7">
        <v>2</v>
      </c>
      <c r="G832" s="9" t="s">
        <v>3087</v>
      </c>
      <c r="H832" s="4">
        <f>F832/freq.sum.r6e</f>
        <v>9.9403578528827041E-5</v>
      </c>
      <c r="I832" s="1" t="str">
        <f>_xlfn.LET(_xlpm.sep,":",_xlpm.w,$G832,LEFT(_xlpm.w,FIND(_xlpm.sep,_xlpm.w)-1))</f>
        <v>nsə</v>
      </c>
      <c r="J832" s="1" t="str">
        <f>_xlfn.LET(_xlpm.sep,":",_xlpm.w,$G832,RIGHT(_xlpm.w,LEN(_xlpm.w)-FIND(_xlpm.sep,_xlpm.w)))</f>
        <v>nce</v>
      </c>
      <c r="K832" s="10">
        <f>_xlfn.LET(_xlpm.w,I832,LEN(_xlpm.w))</f>
        <v>3</v>
      </c>
      <c r="L832" s="10">
        <f>_xlfn.LET(_xlpm.w,J832,LEN(_xlpm.w))</f>
        <v>3</v>
      </c>
      <c r="M832" s="10">
        <f>_xlfn.LET(_xlpm.a,K832,_xlpm.b,L832,MAX(_xlpm.a,_xlpm.b))</f>
        <v>3</v>
      </c>
      <c r="N832" s="10">
        <f>_xlfn.LET(_xlpm.d,(K832,L832),MAX(_xlpm.d)-MIN(_xlpm.d))</f>
        <v>0</v>
      </c>
      <c r="O832" s="1" t="str">
        <f>_xlfn.LET(_xlpm.sep,":",_xlpm.w,$G832,_xlfn.CONCAT("~",RIGHT(_xlpm.w,LEN(_xlpm.w)-FIND(_xlpm.sep,_xlpm.w)),"~"))</f>
        <v>~nce~</v>
      </c>
      <c r="P832" s="1" t="str">
        <f>_xlfn.LET(_xlpm.sep,":",_xlpm.w,$G832,_xlfn.CONCAT("[",LEFT(_xlpm.w,FIND(_xlpm.sep,_xlpm.w)-1),"]"))</f>
        <v>[nsə]</v>
      </c>
      <c r="Q832" s="14" cm="1">
        <f t="array" ref="Q832">SUM(_xlfn._xlws.FILTER($H$2:$H$7117,_xlfn.MAP($O$2:$O$7117,_xlfn.LAMBDA(_xlpm.x,_xlpm.x=$O832))))</f>
        <v>1.4413518886679921E-3</v>
      </c>
      <c r="R832" s="14">
        <f>$H832/Q832</f>
        <v>6.8965517241379309E-2</v>
      </c>
      <c r="S832" s="14" cm="1">
        <f t="array" ref="S832">SUM(_xlfn._xlws.FILTER($H$2:$H$7117,_xlfn.MAP($P$2:$P$7117,_xlfn.LAMBDA(_xlpm.x,_xlpm.x=$P832))))</f>
        <v>1.9880715705765401E-3</v>
      </c>
      <c r="T832" s="14">
        <f>$H832/S832</f>
        <v>5.0000000000000017E-2</v>
      </c>
      <c r="U832" s="14">
        <f>_xlfn.LET(_xlpm.freq,F832,_xlpm.size,M832+1,_xlpm.F,V832,LOG(1+_xlpm.freq)*LOG(1+_xlpm.size)*_xlpm.F)</f>
        <v>1.9332953361171554E-2</v>
      </c>
      <c r="V832" s="14">
        <f>_xlfn.LET(_xlpm.a,T832,_xlpm.b,R832,2*_xlpm.a*_xlpm.b/(_xlpm.a+_xlpm.b))</f>
        <v>5.7971014492753638E-2</v>
      </c>
      <c r="W832" s="14">
        <f>_xlfn.LET(_xlpm.p,R832,_xlpm.q,T832,LOG(_xlpm.p/_xlpm.q))</f>
        <v>0.13966199342900612</v>
      </c>
      <c r="X832" s="2"/>
      <c r="AC832" s="2"/>
      <c r="AH832" s="2"/>
      <c r="AI832" s="2"/>
    </row>
    <row r="833" spans="1:35">
      <c r="A833" s="1" t="str">
        <f>_xlfn.LET(_xlpm.sep," : ",CONCATENATE(O833,_xlpm.sep,P833))</f>
        <v>~ngi~ : [ndʒɪ]</v>
      </c>
      <c r="B833" s="1">
        <f>_xlfn.LET(_xlpm.d,$G833,_xlpm.k,_xlfn.CONCAT(LEFT(TRIM(B$1),1),"*"),COUNTIF(_xlpm.d,_xlpm.k))</f>
        <v>0</v>
      </c>
      <c r="C833" s="1">
        <f>_xlfn.LET(_xlpm.d,$G833,_xlpm.k,_xlfn.CONCAT(LEFT(TRIM(C$1),1),"*"),COUNTIF(_xlpm.d,_xlpm.k))</f>
        <v>0</v>
      </c>
      <c r="D833" s="1">
        <f>_xlfn.LET(_xlpm.d,$G833,_xlpm.k,_xlfn.CONCAT(LEFT(TRIM(D$1),1),"*"),COUNTIF(_xlpm.d,_xlpm.k))</f>
        <v>1</v>
      </c>
      <c r="E833" s="1">
        <f>LOG(F833+1,10)</f>
        <v>1.3617278360175928</v>
      </c>
      <c r="F833" s="7">
        <v>22</v>
      </c>
      <c r="G833" s="9" t="s">
        <v>2917</v>
      </c>
      <c r="H833" s="4">
        <f>F833/freq.sum.r6e</f>
        <v>1.0934393638170974E-3</v>
      </c>
      <c r="I833" s="1" t="str">
        <f>_xlfn.LET(_xlpm.sep,":",_xlpm.w,$G833,LEFT(_xlpm.w,FIND(_xlpm.sep,_xlpm.w)-1))</f>
        <v>ndʒɪ</v>
      </c>
      <c r="J833" s="1" t="str">
        <f>_xlfn.LET(_xlpm.sep,":",_xlpm.w,$G833,RIGHT(_xlpm.w,LEN(_xlpm.w)-FIND(_xlpm.sep,_xlpm.w)))</f>
        <v>ngi</v>
      </c>
      <c r="K833" s="10">
        <f>_xlfn.LET(_xlpm.w,I833,LEN(_xlpm.w))</f>
        <v>4</v>
      </c>
      <c r="L833" s="10">
        <f>_xlfn.LET(_xlpm.w,J833,LEN(_xlpm.w))</f>
        <v>3</v>
      </c>
      <c r="M833" s="10">
        <f>_xlfn.LET(_xlpm.a,K833,_xlpm.b,L833,MAX(_xlpm.a,_xlpm.b))</f>
        <v>4</v>
      </c>
      <c r="N833" s="10">
        <f>_xlfn.LET(_xlpm.d,(K833,L833),MAX(_xlpm.d)-MIN(_xlpm.d))</f>
        <v>1</v>
      </c>
      <c r="O833" s="1" t="str">
        <f>_xlfn.LET(_xlpm.sep,":",_xlpm.w,$G833,_xlfn.CONCAT("~",RIGHT(_xlpm.w,LEN(_xlpm.w)-FIND(_xlpm.sep,_xlpm.w)),"~"))</f>
        <v>~ngi~</v>
      </c>
      <c r="P833" s="1" t="str">
        <f>_xlfn.LET(_xlpm.sep,":",_xlpm.w,$G833,_xlfn.CONCAT("[",LEFT(_xlpm.w,FIND(_xlpm.sep,_xlpm.w)-1),"]"))</f>
        <v>[ndʒɪ]</v>
      </c>
      <c r="Q833" s="14" cm="1">
        <f t="array" ref="Q833">SUM(_xlfn._xlws.FILTER($H$2:$H$7117,_xlfn.MAP($O$2:$O$7117,_xlfn.LAMBDA(_xlpm.x,_xlpm.x=$O833))))</f>
        <v>2.2862823061630217E-3</v>
      </c>
      <c r="R833" s="14">
        <f>$H833/Q833</f>
        <v>0.47826086956521741</v>
      </c>
      <c r="S833" s="14" cm="1">
        <f t="array" ref="S833">SUM(_xlfn._xlws.FILTER($H$2:$H$7117,_xlfn.MAP($P$2:$P$7117,_xlfn.LAMBDA(_xlpm.x,_xlpm.x=$P833))))</f>
        <v>3.180914512922464E-3</v>
      </c>
      <c r="T833" s="14">
        <f>$H833/S833</f>
        <v>0.34375000000000011</v>
      </c>
      <c r="U833" s="14">
        <f>_xlfn.LET(_xlpm.freq,F833,_xlpm.size,M833+1,_xlpm.F,V833,LOG(1+_xlpm.freq)*LOG(1+_xlpm.size)*_xlpm.F)</f>
        <v>0.42385208731172136</v>
      </c>
      <c r="V833" s="14">
        <f>_xlfn.LET(_xlpm.a,T833,_xlpm.b,R833,2*_xlpm.a*_xlpm.b/(_xlpm.a+_xlpm.b))</f>
        <v>0.40000000000000008</v>
      </c>
      <c r="W833" s="14">
        <f>_xlfn.LET(_xlpm.p,R833,_xlpm.q,T833,LOG(_xlpm.p/_xlpm.q))</f>
        <v>0.14342214230231295</v>
      </c>
      <c r="X833" s="2"/>
      <c r="AC833" s="2"/>
      <c r="AH833" s="2"/>
      <c r="AI833" s="2"/>
    </row>
    <row r="834" spans="1:35">
      <c r="A834" s="1" t="str">
        <f>_xlfn.LET(_xlpm.sep," : ",CONCATENATE(O834,_xlpm.sep,P834))</f>
        <v>~qua~ : [kweɪ]</v>
      </c>
      <c r="B834" s="1">
        <f>_xlfn.LET(_xlpm.d,$G834,_xlpm.k,_xlfn.CONCAT(LEFT(TRIM(B$1),1),"*"),COUNTIF(_xlpm.d,_xlpm.k))</f>
        <v>0</v>
      </c>
      <c r="C834" s="1">
        <f>_xlfn.LET(_xlpm.d,$G834,_xlpm.k,_xlfn.CONCAT(LEFT(TRIM(C$1),1),"*"),COUNTIF(_xlpm.d,_xlpm.k))</f>
        <v>0</v>
      </c>
      <c r="D834" s="1">
        <f>_xlfn.LET(_xlpm.d,$G834,_xlpm.k,_xlfn.CONCAT(LEFT(TRIM(D$1),1),"*"),COUNTIF(_xlpm.d,_xlpm.k))</f>
        <v>0</v>
      </c>
      <c r="E834" s="1">
        <f>LOG(F834+1,10)</f>
        <v>0.69897000433601875</v>
      </c>
      <c r="F834" s="7">
        <v>4</v>
      </c>
      <c r="G834" s="9" t="s">
        <v>1707</v>
      </c>
      <c r="H834" s="4">
        <f>F834/freq.sum.r6e</f>
        <v>1.9880715705765408E-4</v>
      </c>
      <c r="I834" s="1" t="str">
        <f>_xlfn.LET(_xlpm.sep,":",_xlpm.w,$G834,LEFT(_xlpm.w,FIND(_xlpm.sep,_xlpm.w)-1))</f>
        <v>kweɪ</v>
      </c>
      <c r="J834" s="1" t="str">
        <f>_xlfn.LET(_xlpm.sep,":",_xlpm.w,$G834,RIGHT(_xlpm.w,LEN(_xlpm.w)-FIND(_xlpm.sep,_xlpm.w)))</f>
        <v>qua</v>
      </c>
      <c r="K834" s="10">
        <f>_xlfn.LET(_xlpm.w,I834,LEN(_xlpm.w))</f>
        <v>4</v>
      </c>
      <c r="L834" s="10">
        <f>_xlfn.LET(_xlpm.w,J834,LEN(_xlpm.w))</f>
        <v>3</v>
      </c>
      <c r="M834" s="10">
        <f>_xlfn.LET(_xlpm.a,K834,_xlpm.b,L834,MAX(_xlpm.a,_xlpm.b))</f>
        <v>4</v>
      </c>
      <c r="N834" s="10">
        <f>_xlfn.LET(_xlpm.d,(K834,L834),MAX(_xlpm.d)-MIN(_xlpm.d))</f>
        <v>1</v>
      </c>
      <c r="O834" s="1" t="str">
        <f>_xlfn.LET(_xlpm.sep,":",_xlpm.w,$G834,_xlfn.CONCAT("~",RIGHT(_xlpm.w,LEN(_xlpm.w)-FIND(_xlpm.sep,_xlpm.w)),"~"))</f>
        <v>~qua~</v>
      </c>
      <c r="P834" s="1" t="str">
        <f>_xlfn.LET(_xlpm.sep,":",_xlpm.w,$G834,_xlfn.CONCAT("[",LEFT(_xlpm.w,FIND(_xlpm.sep,_xlpm.w)-1),"]"))</f>
        <v>[kweɪ]</v>
      </c>
      <c r="Q834" s="14" cm="1">
        <f t="array" ref="Q834">SUM(_xlfn._xlws.FILTER($H$2:$H$7117,_xlfn.MAP($O$2:$O$7117,_xlfn.LAMBDA(_xlpm.x,_xlpm.x=$O834))))</f>
        <v>2.4850894632206762E-4</v>
      </c>
      <c r="R834" s="14">
        <f>$H834/Q834</f>
        <v>0.79999999999999993</v>
      </c>
      <c r="S834" s="14" cm="1">
        <f t="array" ref="S834">SUM(_xlfn._xlws.FILTER($H$2:$H$7117,_xlfn.MAP($P$2:$P$7117,_xlfn.LAMBDA(_xlpm.x,_xlpm.x=$P834))))</f>
        <v>3.4791252485089465E-4</v>
      </c>
      <c r="T834" s="14">
        <f>$H834/S834</f>
        <v>0.5714285714285714</v>
      </c>
      <c r="U834" s="14">
        <f>_xlfn.LET(_xlpm.freq,F834,_xlpm.size,M834+1,_xlpm.F,V834,LOG(1+_xlpm.freq)*LOG(1+_xlpm.size)*_xlpm.F)</f>
        <v>0.36260292190315585</v>
      </c>
      <c r="V834" s="14">
        <f>_xlfn.LET(_xlpm.a,T834,_xlpm.b,R834,2*_xlpm.a*_xlpm.b/(_xlpm.a+_xlpm.b))</f>
        <v>0.66666666666666652</v>
      </c>
      <c r="W834" s="14">
        <f>_xlfn.LET(_xlpm.p,R834,_xlpm.q,T834,LOG(_xlpm.p/_xlpm.q))</f>
        <v>0.14612803567823801</v>
      </c>
      <c r="X834" s="2"/>
      <c r="AC834" s="2"/>
      <c r="AH834" s="2"/>
      <c r="AI834" s="2"/>
    </row>
    <row r="835" spans="1:35">
      <c r="A835" s="1" t="str">
        <f>_xlfn.LET(_xlpm.sep," : ",CONCATENATE(O835,_xlpm.sep,P835))</f>
        <v>~sna~ : [sneɪ]</v>
      </c>
      <c r="B835" s="1">
        <f>_xlfn.LET(_xlpm.d,$G835,_xlpm.k,_xlfn.CONCAT(LEFT(TRIM(B$1),1),"*"),COUNTIF(_xlpm.d,_xlpm.k))</f>
        <v>0</v>
      </c>
      <c r="C835" s="1">
        <f>_xlfn.LET(_xlpm.d,$G835,_xlpm.k,_xlfn.CONCAT(LEFT(TRIM(C$1),1),"*"),COUNTIF(_xlpm.d,_xlpm.k))</f>
        <v>0</v>
      </c>
      <c r="D835" s="1">
        <f>_xlfn.LET(_xlpm.d,$G835,_xlpm.k,_xlfn.CONCAT(LEFT(TRIM(D$1),1),"*"),COUNTIF(_xlpm.d,_xlpm.k))</f>
        <v>0</v>
      </c>
      <c r="E835" s="1">
        <f>LOG(F835+1,10)</f>
        <v>0.69897000433601875</v>
      </c>
      <c r="F835" s="7">
        <v>4</v>
      </c>
      <c r="G835" s="9" t="s">
        <v>4132</v>
      </c>
      <c r="H835" s="4">
        <f>F835/freq.sum.r6e</f>
        <v>1.9880715705765408E-4</v>
      </c>
      <c r="I835" s="1" t="str">
        <f>_xlfn.LET(_xlpm.sep,":",_xlpm.w,$G835,LEFT(_xlpm.w,FIND(_xlpm.sep,_xlpm.w)-1))</f>
        <v>sneɪ</v>
      </c>
      <c r="J835" s="1" t="str">
        <f>_xlfn.LET(_xlpm.sep,":",_xlpm.w,$G835,RIGHT(_xlpm.w,LEN(_xlpm.w)-FIND(_xlpm.sep,_xlpm.w)))</f>
        <v>sna</v>
      </c>
      <c r="K835" s="10">
        <f>_xlfn.LET(_xlpm.w,I835,LEN(_xlpm.w))</f>
        <v>4</v>
      </c>
      <c r="L835" s="10">
        <f>_xlfn.LET(_xlpm.w,J835,LEN(_xlpm.w))</f>
        <v>3</v>
      </c>
      <c r="M835" s="10">
        <f>_xlfn.LET(_xlpm.a,K835,_xlpm.b,L835,MAX(_xlpm.a,_xlpm.b))</f>
        <v>4</v>
      </c>
      <c r="N835" s="10">
        <f>_xlfn.LET(_xlpm.d,(K835,L835),MAX(_xlpm.d)-MIN(_xlpm.d))</f>
        <v>1</v>
      </c>
      <c r="O835" s="1" t="str">
        <f>_xlfn.LET(_xlpm.sep,":",_xlpm.w,$G835,_xlfn.CONCAT("~",RIGHT(_xlpm.w,LEN(_xlpm.w)-FIND(_xlpm.sep,_xlpm.w)),"~"))</f>
        <v>~sna~</v>
      </c>
      <c r="P835" s="1" t="str">
        <f>_xlfn.LET(_xlpm.sep,":",_xlpm.w,$G835,_xlfn.CONCAT("[",LEFT(_xlpm.w,FIND(_xlpm.sep,_xlpm.w)-1),"]"))</f>
        <v>[sneɪ]</v>
      </c>
      <c r="Q835" s="14" cm="1">
        <f t="array" ref="Q835">SUM(_xlfn._xlws.FILTER($H$2:$H$7117,_xlfn.MAP($O$2:$O$7117,_xlfn.LAMBDA(_xlpm.x,_xlpm.x=$O835))))</f>
        <v>2.4850894632206762E-4</v>
      </c>
      <c r="R835" s="14">
        <f>$H835/Q835</f>
        <v>0.79999999999999993</v>
      </c>
      <c r="S835" s="14" cm="1">
        <f t="array" ref="S835">SUM(_xlfn._xlws.FILTER($H$2:$H$7117,_xlfn.MAP($P$2:$P$7117,_xlfn.LAMBDA(_xlpm.x,_xlpm.x=$P835))))</f>
        <v>3.4791252485089465E-4</v>
      </c>
      <c r="T835" s="14">
        <f>$H835/S835</f>
        <v>0.5714285714285714</v>
      </c>
      <c r="U835" s="14">
        <f>_xlfn.LET(_xlpm.freq,F835,_xlpm.size,M835+1,_xlpm.F,V835,LOG(1+_xlpm.freq)*LOG(1+_xlpm.size)*_xlpm.F)</f>
        <v>0.36260292190315585</v>
      </c>
      <c r="V835" s="14">
        <f>_xlfn.LET(_xlpm.a,T835,_xlpm.b,R835,2*_xlpm.a*_xlpm.b/(_xlpm.a+_xlpm.b))</f>
        <v>0.66666666666666652</v>
      </c>
      <c r="W835" s="14">
        <f>_xlfn.LET(_xlpm.p,R835,_xlpm.q,T835,LOG(_xlpm.p/_xlpm.q))</f>
        <v>0.14612803567823801</v>
      </c>
      <c r="X835" s="2"/>
      <c r="AC835" s="2"/>
      <c r="AH835" s="2"/>
      <c r="AI835" s="2"/>
    </row>
    <row r="836" spans="1:35">
      <c r="A836" s="1" t="str">
        <f>_xlfn.LET(_xlpm.sep," : ",CONCATENATE(O836,_xlpm.sep,P836))</f>
        <v>~sha~ : [ʃeɪ]</v>
      </c>
      <c r="B836" s="1">
        <f>_xlfn.LET(_xlpm.d,$G836,_xlpm.k,_xlfn.CONCAT(LEFT(TRIM(B$1),1),"*"),COUNTIF(_xlpm.d,_xlpm.k))</f>
        <v>0</v>
      </c>
      <c r="C836" s="1">
        <f>_xlfn.LET(_xlpm.d,$G836,_xlpm.k,_xlfn.CONCAT(LEFT(TRIM(C$1),1),"*"),COUNTIF(_xlpm.d,_xlpm.k))</f>
        <v>0</v>
      </c>
      <c r="D836" s="1">
        <f>_xlfn.LET(_xlpm.d,$G836,_xlpm.k,_xlfn.CONCAT(LEFT(TRIM(D$1),1),"*"),COUNTIF(_xlpm.d,_xlpm.k))</f>
        <v>0</v>
      </c>
      <c r="E836" s="1">
        <f>LOG(F836+1,10)</f>
        <v>0.69897000433601875</v>
      </c>
      <c r="F836" s="7">
        <v>4</v>
      </c>
      <c r="G836" s="9" t="s">
        <v>5811</v>
      </c>
      <c r="H836" s="4">
        <f>F836/freq.sum.r6e</f>
        <v>1.9880715705765408E-4</v>
      </c>
      <c r="I836" s="4" t="str">
        <f>_xlfn.LET(_xlpm.sep,":",_xlpm.w,$G836,LEFT(_xlpm.w,FIND(_xlpm.sep,_xlpm.w)-1))</f>
        <v>ʃeɪ</v>
      </c>
      <c r="J836" s="4" t="str">
        <f>_xlfn.LET(_xlpm.sep,":",_xlpm.w,$G836,RIGHT(_xlpm.w,LEN(_xlpm.w)-FIND(_xlpm.sep,_xlpm.w)))</f>
        <v>sha</v>
      </c>
      <c r="K836" s="10">
        <f>_xlfn.LET(_xlpm.w,I836,LEN(_xlpm.w))</f>
        <v>3</v>
      </c>
      <c r="L836" s="10">
        <f>_xlfn.LET(_xlpm.w,J836,LEN(_xlpm.w))</f>
        <v>3</v>
      </c>
      <c r="M836" s="10">
        <f>_xlfn.LET(_xlpm.a,K836,_xlpm.b,L836,MAX(_xlpm.a,_xlpm.b))</f>
        <v>3</v>
      </c>
      <c r="N836" s="10">
        <f>_xlfn.LET(_xlpm.d,(K836,L836),MAX(_xlpm.d)-MIN(_xlpm.d))</f>
        <v>0</v>
      </c>
      <c r="O836" s="1" t="str">
        <f>_xlfn.LET(_xlpm.sep,":",_xlpm.w,$G836,_xlfn.CONCAT("~",RIGHT(_xlpm.w,LEN(_xlpm.w)-FIND(_xlpm.sep,_xlpm.w)),"~"))</f>
        <v>~sha~</v>
      </c>
      <c r="P836" s="1" t="str">
        <f>_xlfn.LET(_xlpm.sep,":",_xlpm.w,$G836,_xlfn.CONCAT("[",LEFT(_xlpm.w,FIND(_xlpm.sep,_xlpm.w)-1),"]"))</f>
        <v>[ʃeɪ]</v>
      </c>
      <c r="Q836" s="14" cm="1">
        <f t="array" ref="Q836">SUM(_xlfn._xlws.FILTER($H$2:$H$7109,_xlfn.MAP($O$2:$O$7109,_xlfn.LAMBDA(_xlpm.x,_xlpm.x=$O836))))</f>
        <v>4.9701789264413525E-4</v>
      </c>
      <c r="R836" s="14">
        <f>$H836/Q836</f>
        <v>0.39999999999999997</v>
      </c>
      <c r="S836" s="14" cm="1">
        <f t="array" ref="S836">SUM(_xlfn._xlws.FILTER($H$2:$H$7109,_xlfn.MAP($P$2:$P$7109,_xlfn.LAMBDA(_xlpm.x,_xlpm.x=$P836))))</f>
        <v>6.9582504970178941E-4</v>
      </c>
      <c r="T836" s="14">
        <f>$H836/S836</f>
        <v>0.28571428571428564</v>
      </c>
      <c r="U836" s="14">
        <f>_xlfn.LET(_xlpm.freq,F836,_xlpm.size,M836+1,_xlpm.F,V836,LOG(1+_xlpm.freq)*LOG(1+_xlpm.size)*_xlpm.F)</f>
        <v>0.16285302232049806</v>
      </c>
      <c r="V836" s="14">
        <f>_xlfn.LET(_xlpm.a,T836,_xlpm.b,R836,2*_xlpm.a*_xlpm.b/(_xlpm.a+_xlpm.b))</f>
        <v>0.33333333333333331</v>
      </c>
      <c r="W836" s="14">
        <f>_xlfn.LET(_xlpm.p,R836,_xlpm.q,T836,LOG(_xlpm.p/_xlpm.q))</f>
        <v>0.14612803567823807</v>
      </c>
      <c r="X836" s="2"/>
      <c r="AC836" s="2"/>
      <c r="AH836" s="2"/>
      <c r="AI836" s="2"/>
    </row>
    <row r="837" spans="1:35">
      <c r="A837" s="1" t="str">
        <f>_xlfn.LET(_xlpm.sep," : ",CONCATENATE(O837,_xlpm.sep,P837))</f>
        <v>~fea~ : [fɛ]</v>
      </c>
      <c r="B837" s="1">
        <f>_xlfn.LET(_xlpm.d,$G837,_xlpm.k,_xlfn.CONCAT(LEFT(TRIM(B$1),1),"*"),COUNTIF(_xlpm.d,_xlpm.k))</f>
        <v>0</v>
      </c>
      <c r="C837" s="1">
        <f>_xlfn.LET(_xlpm.d,$G837,_xlpm.k,_xlfn.CONCAT(LEFT(TRIM(C$1),1),"*"),COUNTIF(_xlpm.d,_xlpm.k))</f>
        <v>0</v>
      </c>
      <c r="D837" s="1">
        <f>_xlfn.LET(_xlpm.d,$G837,_xlpm.k,_xlfn.CONCAT(LEFT(TRIM(D$1),1),"*"),COUNTIF(_xlpm.d,_xlpm.k))</f>
        <v>0</v>
      </c>
      <c r="E837" s="1">
        <f>LOG(F837+1,10)</f>
        <v>0.77815125038364352</v>
      </c>
      <c r="F837" s="7">
        <v>5</v>
      </c>
      <c r="G837" s="9" t="s">
        <v>980</v>
      </c>
      <c r="H837" s="4">
        <f>F837/freq.sum.r6e</f>
        <v>2.4850894632206757E-4</v>
      </c>
      <c r="I837" s="1" t="str">
        <f>_xlfn.LET(_xlpm.sep,":",_xlpm.w,$G837,LEFT(_xlpm.w,FIND(_xlpm.sep,_xlpm.w)-1))</f>
        <v>fɛ</v>
      </c>
      <c r="J837" s="1" t="str">
        <f>_xlfn.LET(_xlpm.sep,":",_xlpm.w,$G837,RIGHT(_xlpm.w,LEN(_xlpm.w)-FIND(_xlpm.sep,_xlpm.w)))</f>
        <v>fea</v>
      </c>
      <c r="K837" s="10">
        <f>_xlfn.LET(_xlpm.w,I837,LEN(_xlpm.w))</f>
        <v>2</v>
      </c>
      <c r="L837" s="10">
        <f>_xlfn.LET(_xlpm.w,J837,LEN(_xlpm.w))</f>
        <v>3</v>
      </c>
      <c r="M837" s="10">
        <f>_xlfn.LET(_xlpm.a,K837,_xlpm.b,L837,MAX(_xlpm.a,_xlpm.b))</f>
        <v>3</v>
      </c>
      <c r="N837" s="10">
        <f>_xlfn.LET(_xlpm.d,(K837,L837),MAX(_xlpm.d)-MIN(_xlpm.d))</f>
        <v>1</v>
      </c>
      <c r="O837" s="1" t="str">
        <f>_xlfn.LET(_xlpm.sep,":",_xlpm.w,$G837,_xlfn.CONCAT("~",RIGHT(_xlpm.w,LEN(_xlpm.w)-FIND(_xlpm.sep,_xlpm.w)),"~"))</f>
        <v>~fea~</v>
      </c>
      <c r="P837" s="1" t="str">
        <f>_xlfn.LET(_xlpm.sep,":",_xlpm.w,$G837,_xlfn.CONCAT("[",LEFT(_xlpm.w,FIND(_xlpm.sep,_xlpm.w)-1),"]"))</f>
        <v>[fɛ]</v>
      </c>
      <c r="Q837" s="14" cm="1">
        <f t="array" ref="Q837">SUM(_xlfn._xlws.FILTER($H$2:$H$7117,_xlfn.MAP($O$2:$O$7117,_xlfn.LAMBDA(_xlpm.x,_xlpm.x=$O837))))</f>
        <v>1.6898608349900596E-3</v>
      </c>
      <c r="R837" s="14">
        <f>$H837/Q837</f>
        <v>0.14705882352941174</v>
      </c>
      <c r="S837" s="14" cm="1">
        <f t="array" ref="S837">SUM(_xlfn._xlws.FILTER($H$2:$H$7117,_xlfn.MAP($P$2:$P$7117,_xlfn.LAMBDA(_xlpm.x,_xlpm.x=$P837))))</f>
        <v>2.3856858846918487E-3</v>
      </c>
      <c r="T837" s="14">
        <f>$H837/S837</f>
        <v>0.10416666666666667</v>
      </c>
      <c r="U837" s="14">
        <f>_xlfn.LET(_xlpm.freq,F837,_xlpm.size,M837+1,_xlpm.F,V837,LOG(1+_xlpm.freq)*LOG(1+_xlpm.size)*_xlpm.F)</f>
        <v>6.6329802787162662E-2</v>
      </c>
      <c r="V837" s="14">
        <f>_xlfn.LET(_xlpm.a,T837,_xlpm.b,R837,2*_xlpm.a*_xlpm.b/(_xlpm.a+_xlpm.b))</f>
        <v>0.12195121951219511</v>
      </c>
      <c r="W837" s="14">
        <f>_xlfn.LET(_xlpm.p,R837,_xlpm.q,T837,LOG(_xlpm.p/_xlpm.q))</f>
        <v>0.14976232033333198</v>
      </c>
      <c r="X837" s="2"/>
      <c r="AC837" s="2"/>
      <c r="AH837" s="2"/>
      <c r="AI837" s="2"/>
    </row>
    <row r="838" spans="1:35">
      <c r="A838" s="1" t="str">
        <f>_xlfn.LET(_xlpm.sep," : ",CONCATENATE(O838,_xlpm.sep,P838))</f>
        <v>~nni~ : [naɪ]</v>
      </c>
      <c r="B838" s="1">
        <f>_xlfn.LET(_xlpm.d,$G838,_xlpm.k,_xlfn.CONCAT(LEFT(TRIM(B$1),1),"*"),COUNTIF(_xlpm.d,_xlpm.k))</f>
        <v>0</v>
      </c>
      <c r="C838" s="1">
        <f>_xlfn.LET(_xlpm.d,$G838,_xlpm.k,_xlfn.CONCAT(LEFT(TRIM(C$1),1),"*"),COUNTIF(_xlpm.d,_xlpm.k))</f>
        <v>0</v>
      </c>
      <c r="D838" s="1">
        <f>_xlfn.LET(_xlpm.d,$G838,_xlpm.k,_xlfn.CONCAT(LEFT(TRIM(D$1),1),"*"),COUNTIF(_xlpm.d,_xlpm.k))</f>
        <v>1</v>
      </c>
      <c r="E838" s="1">
        <f>LOG(F838+1,10)</f>
        <v>0.90308998699194343</v>
      </c>
      <c r="F838" s="7">
        <v>7</v>
      </c>
      <c r="G838" s="9" t="s">
        <v>2828</v>
      </c>
      <c r="H838" s="4">
        <f>F838/freq.sum.r6e</f>
        <v>3.4791252485089465E-4</v>
      </c>
      <c r="I838" s="1" t="str">
        <f>_xlfn.LET(_xlpm.sep,":",_xlpm.w,$G838,LEFT(_xlpm.w,FIND(_xlpm.sep,_xlpm.w)-1))</f>
        <v>naɪ</v>
      </c>
      <c r="J838" s="1" t="str">
        <f>_xlfn.LET(_xlpm.sep,":",_xlpm.w,$G838,RIGHT(_xlpm.w,LEN(_xlpm.w)-FIND(_xlpm.sep,_xlpm.w)))</f>
        <v>nni</v>
      </c>
      <c r="K838" s="10">
        <f>_xlfn.LET(_xlpm.w,I838,LEN(_xlpm.w))</f>
        <v>3</v>
      </c>
      <c r="L838" s="10">
        <f>_xlfn.LET(_xlpm.w,J838,LEN(_xlpm.w))</f>
        <v>3</v>
      </c>
      <c r="M838" s="10">
        <f>_xlfn.LET(_xlpm.a,K838,_xlpm.b,L838,MAX(_xlpm.a,_xlpm.b))</f>
        <v>3</v>
      </c>
      <c r="N838" s="10">
        <f>_xlfn.LET(_xlpm.d,(K838,L838),MAX(_xlpm.d)-MIN(_xlpm.d))</f>
        <v>0</v>
      </c>
      <c r="O838" s="1" t="str">
        <f>_xlfn.LET(_xlpm.sep,":",_xlpm.w,$G838,_xlfn.CONCAT("~",RIGHT(_xlpm.w,LEN(_xlpm.w)-FIND(_xlpm.sep,_xlpm.w)),"~"))</f>
        <v>~nni~</v>
      </c>
      <c r="P838" s="1" t="str">
        <f>_xlfn.LET(_xlpm.sep,":",_xlpm.w,$G838,_xlfn.CONCAT("[",LEFT(_xlpm.w,FIND(_xlpm.sep,_xlpm.w)-1),"]"))</f>
        <v>[naɪ]</v>
      </c>
      <c r="Q838" s="14" cm="1">
        <f t="array" ref="Q838">SUM(_xlfn._xlws.FILTER($H$2:$H$7117,_xlfn.MAP($O$2:$O$7117,_xlfn.LAMBDA(_xlpm.x,_xlpm.x=$O838))))</f>
        <v>1.540755467196819E-3</v>
      </c>
      <c r="R838" s="14">
        <f>$H838/Q838</f>
        <v>0.22580645161290325</v>
      </c>
      <c r="S838" s="14" cm="1">
        <f t="array" ref="S838">SUM(_xlfn._xlws.FILTER($H$2:$H$7117,_xlfn.MAP($P$2:$P$7117,_xlfn.LAMBDA(_xlpm.x,_xlpm.x=$P838))))</f>
        <v>2.1868787276341948E-3</v>
      </c>
      <c r="T838" s="14">
        <f>$H838/S838</f>
        <v>0.15909090909090909</v>
      </c>
      <c r="U838" s="14">
        <f>_xlfn.LET(_xlpm.freq,F838,_xlpm.size,M838+1,_xlpm.F,V838,LOG(1+_xlpm.freq)*LOG(1+_xlpm.size)*_xlpm.F)</f>
        <v>0.11783012492973381</v>
      </c>
      <c r="V838" s="14">
        <f>_xlfn.LET(_xlpm.a,T838,_xlpm.b,R838,2*_xlpm.a*_xlpm.b/(_xlpm.a+_xlpm.b))</f>
        <v>0.18666666666666668</v>
      </c>
      <c r="W838" s="14">
        <f>_xlfn.LET(_xlpm.p,R838,_xlpm.q,T838,LOG(_xlpm.p/_xlpm.q))</f>
        <v>0.15209098265191479</v>
      </c>
      <c r="X838" s="2"/>
      <c r="AC838" s="2"/>
      <c r="AH838" s="2"/>
      <c r="AI838" s="2"/>
    </row>
    <row r="839" spans="1:35">
      <c r="A839" s="1" t="str">
        <f>_xlfn.LET(_xlpm.sep," : ",CONCATENATE(O839,_xlpm.sep,P839))</f>
        <v>~die~ : [daɪ]</v>
      </c>
      <c r="B839" s="1">
        <f>_xlfn.LET(_xlpm.d,$G839,_xlpm.k,_xlfn.CONCAT(LEFT(TRIM(B$1),1),"*"),COUNTIF(_xlpm.d,_xlpm.k))</f>
        <v>0</v>
      </c>
      <c r="C839" s="1">
        <f>_xlfn.LET(_xlpm.d,$G839,_xlpm.k,_xlfn.CONCAT(LEFT(TRIM(C$1),1),"*"),COUNTIF(_xlpm.d,_xlpm.k))</f>
        <v>0</v>
      </c>
      <c r="D839" s="1">
        <f>_xlfn.LET(_xlpm.d,$G839,_xlpm.k,_xlfn.CONCAT(LEFT(TRIM(D$1),1),"*"),COUNTIF(_xlpm.d,_xlpm.k))</f>
        <v>0</v>
      </c>
      <c r="E839" s="1">
        <f>LOG(F839+1,10)</f>
        <v>0.95424250943932487</v>
      </c>
      <c r="F839" s="7">
        <v>8</v>
      </c>
      <c r="G839" s="9" t="s">
        <v>428</v>
      </c>
      <c r="H839" s="4">
        <f>F839/freq.sum.r6e</f>
        <v>3.9761431411530816E-4</v>
      </c>
      <c r="I839" s="1" t="str">
        <f>_xlfn.LET(_xlpm.sep,":",_xlpm.w,$G839,LEFT(_xlpm.w,FIND(_xlpm.sep,_xlpm.w)-1))</f>
        <v>daɪ</v>
      </c>
      <c r="J839" s="1" t="str">
        <f>_xlfn.LET(_xlpm.sep,":",_xlpm.w,$G839,RIGHT(_xlpm.w,LEN(_xlpm.w)-FIND(_xlpm.sep,_xlpm.w)))</f>
        <v>die</v>
      </c>
      <c r="K839" s="10">
        <f>_xlfn.LET(_xlpm.w,I839,LEN(_xlpm.w))</f>
        <v>3</v>
      </c>
      <c r="L839" s="10">
        <f>_xlfn.LET(_xlpm.w,J839,LEN(_xlpm.w))</f>
        <v>3</v>
      </c>
      <c r="M839" s="10">
        <f>_xlfn.LET(_xlpm.a,K839,_xlpm.b,L839,MAX(_xlpm.a,_xlpm.b))</f>
        <v>3</v>
      </c>
      <c r="N839" s="10">
        <f>_xlfn.LET(_xlpm.d,(K839,L839),MAX(_xlpm.d)-MIN(_xlpm.d))</f>
        <v>0</v>
      </c>
      <c r="O839" s="1" t="str">
        <f>_xlfn.LET(_xlpm.sep,":",_xlpm.w,$G839,_xlfn.CONCAT("~",RIGHT(_xlpm.w,LEN(_xlpm.w)-FIND(_xlpm.sep,_xlpm.w)),"~"))</f>
        <v>~die~</v>
      </c>
      <c r="P839" s="1" t="str">
        <f>_xlfn.LET(_xlpm.sep,":",_xlpm.w,$G839,_xlfn.CONCAT("[",LEFT(_xlpm.w,FIND(_xlpm.sep,_xlpm.w)-1),"]"))</f>
        <v>[daɪ]</v>
      </c>
      <c r="Q839" s="14" cm="1">
        <f t="array" ref="Q839">SUM(_xlfn._xlws.FILTER($H$2:$H$7117,_xlfn.MAP($O$2:$O$7117,_xlfn.LAMBDA(_xlpm.x,_xlpm.x=$O839))))</f>
        <v>1.540755467196819E-3</v>
      </c>
      <c r="R839" s="14">
        <f>$H839/Q839</f>
        <v>0.25806451612903231</v>
      </c>
      <c r="S839" s="14" cm="1">
        <f t="array" ref="S839">SUM(_xlfn._xlws.FILTER($H$2:$H$7117,_xlfn.MAP($P$2:$P$7117,_xlfn.LAMBDA(_xlpm.x,_xlpm.x=$P839))))</f>
        <v>2.1868787276341948E-3</v>
      </c>
      <c r="T839" s="14">
        <f>$H839/S839</f>
        <v>0.18181818181818182</v>
      </c>
      <c r="U839" s="14">
        <f>_xlfn.LET(_xlpm.freq,F839,_xlpm.size,M839+1,_xlpm.F,V839,LOG(1+_xlpm.freq)*LOG(1+_xlpm.size)*_xlpm.F)</f>
        <v>0.14229053673822262</v>
      </c>
      <c r="V839" s="14">
        <f>_xlfn.LET(_xlpm.a,T839,_xlpm.b,R839,2*_xlpm.a*_xlpm.b/(_xlpm.a+_xlpm.b))</f>
        <v>0.21333333333333335</v>
      </c>
      <c r="W839" s="14">
        <f>_xlfn.LET(_xlpm.p,R839,_xlpm.q,T839,LOG(_xlpm.p/_xlpm.q))</f>
        <v>0.15209098265191484</v>
      </c>
      <c r="X839" s="2"/>
      <c r="AC839" s="2"/>
      <c r="AH839" s="2"/>
      <c r="AI839" s="2"/>
    </row>
    <row r="840" spans="1:35">
      <c r="A840" s="1" t="str">
        <f>_xlfn.LET(_xlpm.sep," : ",CONCATENATE(O840,_xlpm.sep,P840))</f>
        <v>~cow~ : [kɑ]</v>
      </c>
      <c r="B840" s="1">
        <f>_xlfn.LET(_xlpm.d,$G840,_xlpm.k,_xlfn.CONCAT(LEFT(TRIM(B$1),1),"*"),COUNTIF(_xlpm.d,_xlpm.k))</f>
        <v>0</v>
      </c>
      <c r="C840" s="1">
        <f>_xlfn.LET(_xlpm.d,$G840,_xlpm.k,_xlfn.CONCAT(LEFT(TRIM(C$1),1),"*"),COUNTIF(_xlpm.d,_xlpm.k))</f>
        <v>0</v>
      </c>
      <c r="D840" s="1">
        <f>_xlfn.LET(_xlpm.d,$G840,_xlpm.k,_xlfn.CONCAT(LEFT(TRIM(D$1),1),"*"),COUNTIF(_xlpm.d,_xlpm.k))</f>
        <v>0</v>
      </c>
      <c r="E840" s="1">
        <f>LOG(F840+1,10)</f>
        <v>0.30102999566398114</v>
      </c>
      <c r="F840" s="7">
        <v>1</v>
      </c>
      <c r="G840" s="9" t="s">
        <v>1829</v>
      </c>
      <c r="H840" s="4">
        <f>F840/freq.sum.r6e</f>
        <v>4.9701789264413521E-5</v>
      </c>
      <c r="I840" s="1" t="str">
        <f>_xlfn.LET(_xlpm.sep,":",_xlpm.w,$G840,LEFT(_xlpm.w,FIND(_xlpm.sep,_xlpm.w)-1))</f>
        <v>kɑ</v>
      </c>
      <c r="J840" s="1" t="str">
        <f>_xlfn.LET(_xlpm.sep,":",_xlpm.w,$G840,RIGHT(_xlpm.w,LEN(_xlpm.w)-FIND(_xlpm.sep,_xlpm.w)))</f>
        <v>cow</v>
      </c>
      <c r="K840" s="10">
        <f>_xlfn.LET(_xlpm.w,I840,LEN(_xlpm.w))</f>
        <v>2</v>
      </c>
      <c r="L840" s="10">
        <f>_xlfn.LET(_xlpm.w,J840,LEN(_xlpm.w))</f>
        <v>3</v>
      </c>
      <c r="M840" s="10">
        <f>_xlfn.LET(_xlpm.a,K840,_xlpm.b,L840,MAX(_xlpm.a,_xlpm.b))</f>
        <v>3</v>
      </c>
      <c r="N840" s="10">
        <f>_xlfn.LET(_xlpm.d,(K840,L840),MAX(_xlpm.d)-MIN(_xlpm.d))</f>
        <v>1</v>
      </c>
      <c r="O840" s="1" t="str">
        <f>_xlfn.LET(_xlpm.sep,":",_xlpm.w,$G840,_xlfn.CONCAT("~",RIGHT(_xlpm.w,LEN(_xlpm.w)-FIND(_xlpm.sep,_xlpm.w)),"~"))</f>
        <v>~cow~</v>
      </c>
      <c r="P840" s="1" t="str">
        <f>_xlfn.LET(_xlpm.sep,":",_xlpm.w,$G840,_xlfn.CONCAT("[",LEFT(_xlpm.w,FIND(_xlpm.sep,_xlpm.w)-1),"]"))</f>
        <v>[kɑ]</v>
      </c>
      <c r="Q840" s="14" cm="1">
        <f t="array" ref="Q840">SUM(_xlfn._xlws.FILTER($H$2:$H$7117,_xlfn.MAP($O$2:$O$7117,_xlfn.LAMBDA(_xlpm.x,_xlpm.x=$O840))))</f>
        <v>3.4791252485089465E-4</v>
      </c>
      <c r="R840" s="14">
        <f>$H840/Q840</f>
        <v>0.14285714285714285</v>
      </c>
      <c r="S840" s="14" cm="1">
        <f t="array" ref="S840">SUM(_xlfn._xlws.FILTER($H$2:$H$7117,_xlfn.MAP($P$2:$P$7117,_xlfn.LAMBDA(_xlpm.x,_xlpm.x=$P840))))</f>
        <v>4.9701789264413525E-4</v>
      </c>
      <c r="T840" s="14">
        <f>$H840/S840</f>
        <v>9.9999999999999992E-2</v>
      </c>
      <c r="U840" s="14">
        <f>_xlfn.LET(_xlpm.freq,F840,_xlpm.size,M840+1,_xlpm.F,V840,LOG(1+_xlpm.freq)*LOG(1+_xlpm.size)*_xlpm.F)</f>
        <v>2.4754227926414667E-2</v>
      </c>
      <c r="V840" s="14">
        <f>_xlfn.LET(_xlpm.a,T840,_xlpm.b,R840,2*_xlpm.a*_xlpm.b/(_xlpm.a+_xlpm.b))</f>
        <v>0.11764705882352941</v>
      </c>
      <c r="W840" s="14">
        <f>_xlfn.LET(_xlpm.p,R840,_xlpm.q,T840,LOG(_xlpm.p/_xlpm.q))</f>
        <v>0.15490195998574319</v>
      </c>
      <c r="X840" s="2"/>
      <c r="AC840" s="2"/>
      <c r="AH840" s="2"/>
      <c r="AI840" s="2"/>
    </row>
    <row r="841" spans="1:35">
      <c r="A841" s="1" t="str">
        <f>_xlfn.LET(_xlpm.sep," : ",CONCATENATE(O841,_xlpm.sep,P841))</f>
        <v>~now~ : [nɑ]</v>
      </c>
      <c r="B841" s="1">
        <f>_xlfn.LET(_xlpm.d,$G841,_xlpm.k,_xlfn.CONCAT(LEFT(TRIM(B$1),1),"*"),COUNTIF(_xlpm.d,_xlpm.k))</f>
        <v>0</v>
      </c>
      <c r="C841" s="1">
        <f>_xlfn.LET(_xlpm.d,$G841,_xlpm.k,_xlfn.CONCAT(LEFT(TRIM(C$1),1),"*"),COUNTIF(_xlpm.d,_xlpm.k))</f>
        <v>0</v>
      </c>
      <c r="D841" s="1">
        <f>_xlfn.LET(_xlpm.d,$G841,_xlpm.k,_xlfn.CONCAT(LEFT(TRIM(D$1),1),"*"),COUNTIF(_xlpm.d,_xlpm.k))</f>
        <v>1</v>
      </c>
      <c r="E841" s="1">
        <f>LOG(F841+1,10)</f>
        <v>0.30102999566398114</v>
      </c>
      <c r="F841" s="7">
        <v>1</v>
      </c>
      <c r="G841" s="9" t="s">
        <v>3448</v>
      </c>
      <c r="H841" s="4">
        <f>F841/freq.sum.r6e</f>
        <v>4.9701789264413521E-5</v>
      </c>
      <c r="I841" s="1" t="str">
        <f>_xlfn.LET(_xlpm.sep,":",_xlpm.w,$G841,LEFT(_xlpm.w,FIND(_xlpm.sep,_xlpm.w)-1))</f>
        <v>nɑ</v>
      </c>
      <c r="J841" s="1" t="str">
        <f>_xlfn.LET(_xlpm.sep,":",_xlpm.w,$G841,RIGHT(_xlpm.w,LEN(_xlpm.w)-FIND(_xlpm.sep,_xlpm.w)))</f>
        <v>now</v>
      </c>
      <c r="K841" s="10">
        <f>_xlfn.LET(_xlpm.w,I841,LEN(_xlpm.w))</f>
        <v>2</v>
      </c>
      <c r="L841" s="10">
        <f>_xlfn.LET(_xlpm.w,J841,LEN(_xlpm.w))</f>
        <v>3</v>
      </c>
      <c r="M841" s="10">
        <f>_xlfn.LET(_xlpm.a,K841,_xlpm.b,L841,MAX(_xlpm.a,_xlpm.b))</f>
        <v>3</v>
      </c>
      <c r="N841" s="10">
        <f>_xlfn.LET(_xlpm.d,(K841,L841),MAX(_xlpm.d)-MIN(_xlpm.d))</f>
        <v>1</v>
      </c>
      <c r="O841" s="1" t="str">
        <f>_xlfn.LET(_xlpm.sep,":",_xlpm.w,$G841,_xlfn.CONCAT("~",RIGHT(_xlpm.w,LEN(_xlpm.w)-FIND(_xlpm.sep,_xlpm.w)),"~"))</f>
        <v>~now~</v>
      </c>
      <c r="P841" s="1" t="str">
        <f>_xlfn.LET(_xlpm.sep,":",_xlpm.w,$G841,_xlfn.CONCAT("[",LEFT(_xlpm.w,FIND(_xlpm.sep,_xlpm.w)-1),"]"))</f>
        <v>[nɑ]</v>
      </c>
      <c r="Q841" s="14" cm="1">
        <f t="array" ref="Q841">SUM(_xlfn._xlws.FILTER($H$2:$H$7117,_xlfn.MAP($O$2:$O$7117,_xlfn.LAMBDA(_xlpm.x,_xlpm.x=$O841))))</f>
        <v>3.4791252485089465E-4</v>
      </c>
      <c r="R841" s="14">
        <f>$H841/Q841</f>
        <v>0.14285714285714285</v>
      </c>
      <c r="S841" s="14" cm="1">
        <f t="array" ref="S841">SUM(_xlfn._xlws.FILTER($H$2:$H$7117,_xlfn.MAP($P$2:$P$7117,_xlfn.LAMBDA(_xlpm.x,_xlpm.x=$P841))))</f>
        <v>4.9701789264413525E-4</v>
      </c>
      <c r="T841" s="14">
        <f>$H841/S841</f>
        <v>9.9999999999999992E-2</v>
      </c>
      <c r="U841" s="14">
        <f>_xlfn.LET(_xlpm.freq,F841,_xlpm.size,M841+1,_xlpm.F,V841,LOG(1+_xlpm.freq)*LOG(1+_xlpm.size)*_xlpm.F)</f>
        <v>2.4754227926414667E-2</v>
      </c>
      <c r="V841" s="14">
        <f>_xlfn.LET(_xlpm.a,T841,_xlpm.b,R841,2*_xlpm.a*_xlpm.b/(_xlpm.a+_xlpm.b))</f>
        <v>0.11764705882352941</v>
      </c>
      <c r="W841" s="14">
        <f>_xlfn.LET(_xlpm.p,R841,_xlpm.q,T841,LOG(_xlpm.p/_xlpm.q))</f>
        <v>0.15490195998574319</v>
      </c>
      <c r="X841" s="2"/>
      <c r="AC841" s="2"/>
      <c r="AH841" s="2"/>
      <c r="AI841" s="2"/>
    </row>
    <row r="842" spans="1:35">
      <c r="A842" s="1" t="str">
        <f>_xlfn.LET(_xlpm.sep," : ",CONCATENATE(O842,_xlpm.sep,P842))</f>
        <v>~ble~ : [blə]</v>
      </c>
      <c r="B842" s="1">
        <f>_xlfn.LET(_xlpm.d,$G842,_xlpm.k,_xlfn.CONCAT(LEFT(TRIM(B$1),1),"*"),COUNTIF(_xlpm.d,_xlpm.k))</f>
        <v>0</v>
      </c>
      <c r="C842" s="1">
        <f>_xlfn.LET(_xlpm.d,$G842,_xlpm.k,_xlfn.CONCAT(LEFT(TRIM(C$1),1),"*"),COUNTIF(_xlpm.d,_xlpm.k))</f>
        <v>0</v>
      </c>
      <c r="D842" s="1">
        <f>_xlfn.LET(_xlpm.d,$G842,_xlpm.k,_xlfn.CONCAT(LEFT(TRIM(D$1),1),"*"),COUNTIF(_xlpm.d,_xlpm.k))</f>
        <v>0</v>
      </c>
      <c r="E842" s="1">
        <f>LOG(F842+1,10)</f>
        <v>0.47712125471966244</v>
      </c>
      <c r="F842" s="7">
        <v>2</v>
      </c>
      <c r="G842" s="9" t="s">
        <v>167</v>
      </c>
      <c r="H842" s="4">
        <f>F842/freq.sum.r6e</f>
        <v>9.9403578528827041E-5</v>
      </c>
      <c r="I842" s="1" t="str">
        <f>_xlfn.LET(_xlpm.sep,":",_xlpm.w,$G842,LEFT(_xlpm.w,FIND(_xlpm.sep,_xlpm.w)-1))</f>
        <v>blə</v>
      </c>
      <c r="J842" s="1" t="str">
        <f>_xlfn.LET(_xlpm.sep,":",_xlpm.w,$G842,RIGHT(_xlpm.w,LEN(_xlpm.w)-FIND(_xlpm.sep,_xlpm.w)))</f>
        <v>ble</v>
      </c>
      <c r="K842" s="10">
        <f>_xlfn.LET(_xlpm.w,I842,LEN(_xlpm.w))</f>
        <v>3</v>
      </c>
      <c r="L842" s="10">
        <f>_xlfn.LET(_xlpm.w,J842,LEN(_xlpm.w))</f>
        <v>3</v>
      </c>
      <c r="M842" s="10">
        <f>_xlfn.LET(_xlpm.a,K842,_xlpm.b,L842,MAX(_xlpm.a,_xlpm.b))</f>
        <v>3</v>
      </c>
      <c r="N842" s="10">
        <f>_xlfn.LET(_xlpm.d,(K842,L842),MAX(_xlpm.d)-MIN(_xlpm.d))</f>
        <v>0</v>
      </c>
      <c r="O842" s="1" t="str">
        <f>_xlfn.LET(_xlpm.sep,":",_xlpm.w,$G842,_xlfn.CONCAT("~",RIGHT(_xlpm.w,LEN(_xlpm.w)-FIND(_xlpm.sep,_xlpm.w)),"~"))</f>
        <v>~ble~</v>
      </c>
      <c r="P842" s="1" t="str">
        <f>_xlfn.LET(_xlpm.sep,":",_xlpm.w,$G842,_xlfn.CONCAT("[",LEFT(_xlpm.w,FIND(_xlpm.sep,_xlpm.w)-1),"]"))</f>
        <v>[blə]</v>
      </c>
      <c r="Q842" s="14" cm="1">
        <f t="array" ref="Q842">SUM(_xlfn._xlws.FILTER($H$2:$H$7112,_xlfn.MAP($O$2:$O$7112,_xlfn.LAMBDA(_xlpm.x,_xlpm.x=$O842))))</f>
        <v>3.479125248508946E-4</v>
      </c>
      <c r="R842" s="14">
        <f>$H842/Q842</f>
        <v>0.28571428571428575</v>
      </c>
      <c r="S842" s="14" cm="1">
        <f t="array" ref="S842">SUM(_xlfn._xlws.FILTER($H$2:$H$7112,_xlfn.MAP($P$2:$P$7112,_xlfn.LAMBDA(_xlpm.x,_xlpm.x=$P842))))</f>
        <v>4.9701789264413525E-4</v>
      </c>
      <c r="T842" s="14">
        <f>$H842/S842</f>
        <v>0.19999999999999998</v>
      </c>
      <c r="U842" s="14">
        <f>_xlfn.LET(_xlpm.freq,F842,_xlpm.size,M842+1,_xlpm.F,V842,LOG(1+_xlpm.freq)*LOG(1+_xlpm.size)*_xlpm.F)</f>
        <v>7.8469045995343337E-2</v>
      </c>
      <c r="V842" s="14">
        <f>_xlfn.LET(_xlpm.a,T842,_xlpm.b,R842,2*_xlpm.a*_xlpm.b/(_xlpm.a+_xlpm.b))</f>
        <v>0.23529411764705882</v>
      </c>
      <c r="W842" s="14">
        <f>_xlfn.LET(_xlpm.p,R842,_xlpm.q,T842,LOG(_xlpm.p/_xlpm.q))</f>
        <v>0.15490195998574324</v>
      </c>
      <c r="X842" s="2"/>
      <c r="AC842" s="2"/>
      <c r="AH842" s="2"/>
      <c r="AI842" s="2"/>
    </row>
    <row r="843" spans="1:35">
      <c r="A843" s="1" t="str">
        <f>_xlfn.LET(_xlpm.sep," : ",CONCATENATE(O843,_xlpm.sep,P843))</f>
        <v>~fle~ : [flə]</v>
      </c>
      <c r="B843" s="1">
        <f>_xlfn.LET(_xlpm.d,$G843,_xlpm.k,_xlfn.CONCAT(LEFT(TRIM(B$1),1),"*"),COUNTIF(_xlpm.d,_xlpm.k))</f>
        <v>0</v>
      </c>
      <c r="C843" s="1">
        <f>_xlfn.LET(_xlpm.d,$G843,_xlpm.k,_xlfn.CONCAT(LEFT(TRIM(C$1),1),"*"),COUNTIF(_xlpm.d,_xlpm.k))</f>
        <v>0</v>
      </c>
      <c r="D843" s="1">
        <f>_xlfn.LET(_xlpm.d,$G843,_xlpm.k,_xlfn.CONCAT(LEFT(TRIM(D$1),1),"*"),COUNTIF(_xlpm.d,_xlpm.k))</f>
        <v>0</v>
      </c>
      <c r="E843" s="1">
        <f>LOG(F843+1,10)</f>
        <v>0.47712125471966244</v>
      </c>
      <c r="F843" s="7">
        <v>2</v>
      </c>
      <c r="G843" s="9" t="s">
        <v>921</v>
      </c>
      <c r="H843" s="4">
        <f>F843/freq.sum.r6e</f>
        <v>9.9403578528827041E-5</v>
      </c>
      <c r="I843" s="1" t="str">
        <f>_xlfn.LET(_xlpm.sep,":",_xlpm.w,$G843,LEFT(_xlpm.w,FIND(_xlpm.sep,_xlpm.w)-1))</f>
        <v>flə</v>
      </c>
      <c r="J843" s="1" t="str">
        <f>_xlfn.LET(_xlpm.sep,":",_xlpm.w,$G843,RIGHT(_xlpm.w,LEN(_xlpm.w)-FIND(_xlpm.sep,_xlpm.w)))</f>
        <v>fle</v>
      </c>
      <c r="K843" s="10">
        <f>_xlfn.LET(_xlpm.w,I843,LEN(_xlpm.w))</f>
        <v>3</v>
      </c>
      <c r="L843" s="10">
        <f>_xlfn.LET(_xlpm.w,J843,LEN(_xlpm.w))</f>
        <v>3</v>
      </c>
      <c r="M843" s="10">
        <f>_xlfn.LET(_xlpm.a,K843,_xlpm.b,L843,MAX(_xlpm.a,_xlpm.b))</f>
        <v>3</v>
      </c>
      <c r="N843" s="10">
        <f>_xlfn.LET(_xlpm.d,(K843,L843),MAX(_xlpm.d)-MIN(_xlpm.d))</f>
        <v>0</v>
      </c>
      <c r="O843" s="1" t="str">
        <f>_xlfn.LET(_xlpm.sep,":",_xlpm.w,$G843,_xlfn.CONCAT("~",RIGHT(_xlpm.w,LEN(_xlpm.w)-FIND(_xlpm.sep,_xlpm.w)),"~"))</f>
        <v>~fle~</v>
      </c>
      <c r="P843" s="1" t="str">
        <f>_xlfn.LET(_xlpm.sep,":",_xlpm.w,$G843,_xlfn.CONCAT("[",LEFT(_xlpm.w,FIND(_xlpm.sep,_xlpm.w)-1),"]"))</f>
        <v>[flə]</v>
      </c>
      <c r="Q843" s="14" cm="1">
        <f t="array" ref="Q843">SUM(_xlfn._xlws.FILTER($H$2:$H$7111,_xlfn.MAP($O$2:$O$7111,_xlfn.LAMBDA(_xlpm.x,_xlpm.x=$O843))))</f>
        <v>3.479125248508946E-4</v>
      </c>
      <c r="R843" s="14">
        <f>$H843/Q843</f>
        <v>0.28571428571428575</v>
      </c>
      <c r="S843" s="14" cm="1">
        <f t="array" ref="S843">SUM(_xlfn._xlws.FILTER($H$2:$H$7111,_xlfn.MAP($P$2:$P$7111,_xlfn.LAMBDA(_xlpm.x,_xlpm.x=$P843))))</f>
        <v>4.9701789264413525E-4</v>
      </c>
      <c r="T843" s="14">
        <f>$H843/S843</f>
        <v>0.19999999999999998</v>
      </c>
      <c r="U843" s="14">
        <f>_xlfn.LET(_xlpm.freq,F843,_xlpm.size,M843+1,_xlpm.F,V843,LOG(1+_xlpm.freq)*LOG(1+_xlpm.size)*_xlpm.F)</f>
        <v>7.8469045995343337E-2</v>
      </c>
      <c r="V843" s="14">
        <f>_xlfn.LET(_xlpm.a,T843,_xlpm.b,R843,2*_xlpm.a*_xlpm.b/(_xlpm.a+_xlpm.b))</f>
        <v>0.23529411764705882</v>
      </c>
      <c r="W843" s="14">
        <f>_xlfn.LET(_xlpm.p,R843,_xlpm.q,T843,LOG(_xlpm.p/_xlpm.q))</f>
        <v>0.15490195998574324</v>
      </c>
      <c r="X843" s="2"/>
      <c r="AC843" s="2"/>
      <c r="AH843" s="2"/>
      <c r="AI843" s="2"/>
    </row>
    <row r="844" spans="1:35">
      <c r="A844" s="1" t="str">
        <f>_xlfn.LET(_xlpm.sep," : ",CONCATENATE(O844,_xlpm.sep,P844))</f>
        <v>~cla~ : [klə]</v>
      </c>
      <c r="B844" s="1">
        <f>_xlfn.LET(_xlpm.d,$G844,_xlpm.k,_xlfn.CONCAT(LEFT(TRIM(B$1),1),"*"),COUNTIF(_xlpm.d,_xlpm.k))</f>
        <v>0</v>
      </c>
      <c r="C844" s="1">
        <f>_xlfn.LET(_xlpm.d,$G844,_xlpm.k,_xlfn.CONCAT(LEFT(TRIM(C$1),1),"*"),COUNTIF(_xlpm.d,_xlpm.k))</f>
        <v>0</v>
      </c>
      <c r="D844" s="1">
        <f>_xlfn.LET(_xlpm.d,$G844,_xlpm.k,_xlfn.CONCAT(LEFT(TRIM(D$1),1),"*"),COUNTIF(_xlpm.d,_xlpm.k))</f>
        <v>0</v>
      </c>
      <c r="E844" s="1">
        <f>LOG(F844+1,10)</f>
        <v>0.47712125471966244</v>
      </c>
      <c r="F844" s="7">
        <v>2</v>
      </c>
      <c r="G844" s="9" t="s">
        <v>1463</v>
      </c>
      <c r="H844" s="4">
        <f>F844/freq.sum.r6e</f>
        <v>9.9403578528827041E-5</v>
      </c>
      <c r="I844" s="1" t="str">
        <f>_xlfn.LET(_xlpm.sep,":",_xlpm.w,$G844,LEFT(_xlpm.w,FIND(_xlpm.sep,_xlpm.w)-1))</f>
        <v>klə</v>
      </c>
      <c r="J844" s="1" t="str">
        <f>_xlfn.LET(_xlpm.sep,":",_xlpm.w,$G844,RIGHT(_xlpm.w,LEN(_xlpm.w)-FIND(_xlpm.sep,_xlpm.w)))</f>
        <v>cla</v>
      </c>
      <c r="K844" s="10">
        <f>_xlfn.LET(_xlpm.w,I844,LEN(_xlpm.w))</f>
        <v>3</v>
      </c>
      <c r="L844" s="10">
        <f>_xlfn.LET(_xlpm.w,J844,LEN(_xlpm.w))</f>
        <v>3</v>
      </c>
      <c r="M844" s="10">
        <f>_xlfn.LET(_xlpm.a,K844,_xlpm.b,L844,MAX(_xlpm.a,_xlpm.b))</f>
        <v>3</v>
      </c>
      <c r="N844" s="10">
        <f>_xlfn.LET(_xlpm.d,(K844,L844),MAX(_xlpm.d)-MIN(_xlpm.d))</f>
        <v>0</v>
      </c>
      <c r="O844" s="1" t="str">
        <f>_xlfn.LET(_xlpm.sep,":",_xlpm.w,$G844,_xlfn.CONCAT("~",RIGHT(_xlpm.w,LEN(_xlpm.w)-FIND(_xlpm.sep,_xlpm.w)),"~"))</f>
        <v>~cla~</v>
      </c>
      <c r="P844" s="1" t="str">
        <f>_xlfn.LET(_xlpm.sep,":",_xlpm.w,$G844,_xlfn.CONCAT("[",LEFT(_xlpm.w,FIND(_xlpm.sep,_xlpm.w)-1),"]"))</f>
        <v>[klə]</v>
      </c>
      <c r="Q844" s="14" cm="1">
        <f t="array" ref="Q844">SUM(_xlfn._xlws.FILTER($H$2:$H$7117,_xlfn.MAP($O$2:$O$7117,_xlfn.LAMBDA(_xlpm.x,_xlpm.x=$O844))))</f>
        <v>3.479125248508946E-4</v>
      </c>
      <c r="R844" s="14">
        <f>$H844/Q844</f>
        <v>0.28571428571428575</v>
      </c>
      <c r="S844" s="14" cm="1">
        <f t="array" ref="S844">SUM(_xlfn._xlws.FILTER($H$2:$H$7117,_xlfn.MAP($P$2:$P$7117,_xlfn.LAMBDA(_xlpm.x,_xlpm.x=$P844))))</f>
        <v>4.9701789264413525E-4</v>
      </c>
      <c r="T844" s="14">
        <f>$H844/S844</f>
        <v>0.19999999999999998</v>
      </c>
      <c r="U844" s="14">
        <f>_xlfn.LET(_xlpm.freq,F844,_xlpm.size,M844+1,_xlpm.F,V844,LOG(1+_xlpm.freq)*LOG(1+_xlpm.size)*_xlpm.F)</f>
        <v>7.8469045995343337E-2</v>
      </c>
      <c r="V844" s="14">
        <f>_xlfn.LET(_xlpm.a,T844,_xlpm.b,R844,2*_xlpm.a*_xlpm.b/(_xlpm.a+_xlpm.b))</f>
        <v>0.23529411764705882</v>
      </c>
      <c r="W844" s="14">
        <f>_xlfn.LET(_xlpm.p,R844,_xlpm.q,T844,LOG(_xlpm.p/_xlpm.q))</f>
        <v>0.15490195998574324</v>
      </c>
      <c r="X844" s="2"/>
      <c r="AC844" s="2"/>
      <c r="AH844" s="2"/>
      <c r="AI844" s="2"/>
    </row>
    <row r="845" spans="1:35">
      <c r="A845" s="1" t="str">
        <f>_xlfn.LET(_xlpm.sep," : ",CONCATENATE(O845,_xlpm.sep,P845))</f>
        <v>~rke~ : [ɹkə]</v>
      </c>
      <c r="B845" s="1">
        <f>_xlfn.LET(_xlpm.d,$G845,_xlpm.k,_xlfn.CONCAT(LEFT(TRIM(B$1),1),"*"),COUNTIF(_xlpm.d,_xlpm.k))</f>
        <v>1</v>
      </c>
      <c r="C845" s="1">
        <f>_xlfn.LET(_xlpm.d,$G845,_xlpm.k,_xlfn.CONCAT(LEFT(TRIM(C$1),1),"*"),COUNTIF(_xlpm.d,_xlpm.k))</f>
        <v>0</v>
      </c>
      <c r="D845" s="1">
        <f>_xlfn.LET(_xlpm.d,$G845,_xlpm.k,_xlfn.CONCAT(LEFT(TRIM(D$1),1),"*"),COUNTIF(_xlpm.d,_xlpm.k))</f>
        <v>0</v>
      </c>
      <c r="E845" s="1">
        <f>LOG(F845+1,10)</f>
        <v>0.47712125471966244</v>
      </c>
      <c r="F845" s="7">
        <v>2</v>
      </c>
      <c r="G845" s="9" t="s">
        <v>5939</v>
      </c>
      <c r="H845" s="4">
        <f>F845/freq.sum.r6e</f>
        <v>9.9403578528827041E-5</v>
      </c>
      <c r="I845" s="1" t="str">
        <f>_xlfn.LET(_xlpm.sep,":",_xlpm.w,$G845,LEFT(_xlpm.w,FIND(_xlpm.sep,_xlpm.w)-1))</f>
        <v>ɹkə</v>
      </c>
      <c r="J845" s="1" t="str">
        <f>_xlfn.LET(_xlpm.sep,":",_xlpm.w,$G845,RIGHT(_xlpm.w,LEN(_xlpm.w)-FIND(_xlpm.sep,_xlpm.w)))</f>
        <v>rke</v>
      </c>
      <c r="K845" s="10">
        <f>_xlfn.LET(_xlpm.w,I845,LEN(_xlpm.w))</f>
        <v>3</v>
      </c>
      <c r="L845" s="10">
        <f>_xlfn.LET(_xlpm.w,J845,LEN(_xlpm.w))</f>
        <v>3</v>
      </c>
      <c r="M845" s="10">
        <f>_xlfn.LET(_xlpm.a,K845,_xlpm.b,L845,MAX(_xlpm.a,_xlpm.b))</f>
        <v>3</v>
      </c>
      <c r="N845" s="10">
        <f>_xlfn.LET(_xlpm.d,(K845,L845),MAX(_xlpm.d)-MIN(_xlpm.d))</f>
        <v>0</v>
      </c>
      <c r="O845" s="1" t="str">
        <f>_xlfn.LET(_xlpm.sep,":",_xlpm.w,$G845,_xlfn.CONCAT("~",RIGHT(_xlpm.w,LEN(_xlpm.w)-FIND(_xlpm.sep,_xlpm.w)),"~"))</f>
        <v>~rke~</v>
      </c>
      <c r="P845" s="1" t="str">
        <f>_xlfn.LET(_xlpm.sep,":",_xlpm.w,$G845,_xlfn.CONCAT("[",LEFT(_xlpm.w,FIND(_xlpm.sep,_xlpm.w)-1),"]"))</f>
        <v>[ɹkə]</v>
      </c>
      <c r="Q845" s="14" cm="1">
        <f t="array" ref="Q845">SUM(_xlfn._xlws.FILTER($H$2:$H$7117,_xlfn.MAP($O$2:$O$7117,_xlfn.LAMBDA(_xlpm.x,_xlpm.x=$O845))))</f>
        <v>3.479125248508946E-4</v>
      </c>
      <c r="R845" s="14">
        <f>$H845/Q845</f>
        <v>0.28571428571428575</v>
      </c>
      <c r="S845" s="14" cm="1">
        <f t="array" ref="S845">SUM(_xlfn._xlws.FILTER($H$2:$H$7117,_xlfn.MAP($P$2:$P$7117,_xlfn.LAMBDA(_xlpm.x,_xlpm.x=$P845))))</f>
        <v>4.9701789264413525E-4</v>
      </c>
      <c r="T845" s="14">
        <f>$H845/S845</f>
        <v>0.19999999999999998</v>
      </c>
      <c r="U845" s="14">
        <f>_xlfn.LET(_xlpm.freq,F845,_xlpm.size,M845+1,_xlpm.F,V845,LOG(1+_xlpm.freq)*LOG(1+_xlpm.size)*_xlpm.F)</f>
        <v>7.8469045995343337E-2</v>
      </c>
      <c r="V845" s="14">
        <f>_xlfn.LET(_xlpm.a,T845,_xlpm.b,R845,2*_xlpm.a*_xlpm.b/(_xlpm.a+_xlpm.b))</f>
        <v>0.23529411764705882</v>
      </c>
      <c r="W845" s="14">
        <f>_xlfn.LET(_xlpm.p,R845,_xlpm.q,T845,LOG(_xlpm.p/_xlpm.q))</f>
        <v>0.15490195998574324</v>
      </c>
      <c r="X845" s="2"/>
      <c r="AC845" s="2"/>
      <c r="AH845" s="2"/>
      <c r="AI845" s="2"/>
    </row>
    <row r="846" spans="1:35">
      <c r="A846" s="1" t="str">
        <f>_xlfn.LET(_xlpm.sep," : ",CONCATENATE(O846,_xlpm.sep,P846))</f>
        <v>~lli~ : [ljɪ]</v>
      </c>
      <c r="B846" s="1">
        <f>_xlfn.LET(_xlpm.d,$G846,_xlpm.k,_xlfn.CONCAT(LEFT(TRIM(B$1),1),"*"),COUNTIF(_xlpm.d,_xlpm.k))</f>
        <v>0</v>
      </c>
      <c r="C846" s="1">
        <f>_xlfn.LET(_xlpm.d,$G846,_xlpm.k,_xlfn.CONCAT(LEFT(TRIM(C$1),1),"*"),COUNTIF(_xlpm.d,_xlpm.k))</f>
        <v>0</v>
      </c>
      <c r="D846" s="1">
        <f>_xlfn.LET(_xlpm.d,$G846,_xlpm.k,_xlfn.CONCAT(LEFT(TRIM(D$1),1),"*"),COUNTIF(_xlpm.d,_xlpm.k))</f>
        <v>0</v>
      </c>
      <c r="E846" s="1">
        <f>LOG(F846+1,10)</f>
        <v>1.3617278360175928</v>
      </c>
      <c r="F846" s="7">
        <v>22</v>
      </c>
      <c r="G846" s="9" t="s">
        <v>2104</v>
      </c>
      <c r="H846" s="4">
        <f>F846/freq.sum.r6e</f>
        <v>1.0934393638170974E-3</v>
      </c>
      <c r="I846" s="1" t="str">
        <f>_xlfn.LET(_xlpm.sep,":",_xlpm.w,$G846,LEFT(_xlpm.w,FIND(_xlpm.sep,_xlpm.w)-1))</f>
        <v>ljɪ</v>
      </c>
      <c r="J846" s="1" t="str">
        <f>_xlfn.LET(_xlpm.sep,":",_xlpm.w,$G846,RIGHT(_xlpm.w,LEN(_xlpm.w)-FIND(_xlpm.sep,_xlpm.w)))</f>
        <v>lli</v>
      </c>
      <c r="K846" s="10">
        <f>_xlfn.LET(_xlpm.w,I846,LEN(_xlpm.w))</f>
        <v>3</v>
      </c>
      <c r="L846" s="10">
        <f>_xlfn.LET(_xlpm.w,J846,LEN(_xlpm.w))</f>
        <v>3</v>
      </c>
      <c r="M846" s="10">
        <f>_xlfn.LET(_xlpm.a,K846,_xlpm.b,L846,MAX(_xlpm.a,_xlpm.b))</f>
        <v>3</v>
      </c>
      <c r="N846" s="10">
        <f>_xlfn.LET(_xlpm.d,(K846,L846),MAX(_xlpm.d)-MIN(_xlpm.d))</f>
        <v>0</v>
      </c>
      <c r="O846" s="1" t="str">
        <f>_xlfn.LET(_xlpm.sep,":",_xlpm.w,$G846,_xlfn.CONCAT("~",RIGHT(_xlpm.w,LEN(_xlpm.w)-FIND(_xlpm.sep,_xlpm.w)),"~"))</f>
        <v>~lli~</v>
      </c>
      <c r="P846" s="1" t="str">
        <f>_xlfn.LET(_xlpm.sep,":",_xlpm.w,$G846,_xlfn.CONCAT("[",LEFT(_xlpm.w,FIND(_xlpm.sep,_xlpm.w)-1),"]"))</f>
        <v>[ljɪ]</v>
      </c>
      <c r="Q846" s="14" cm="1">
        <f t="array" ref="Q846">SUM(_xlfn._xlws.FILTER($H$2:$H$7117,_xlfn.MAP($O$2:$O$7117,_xlfn.LAMBDA(_xlpm.x,_xlpm.x=$O846))))</f>
        <v>2.1868787276341948E-3</v>
      </c>
      <c r="R846" s="14">
        <f>$H846/Q846</f>
        <v>0.5</v>
      </c>
      <c r="S846" s="14" cm="1">
        <f t="array" ref="S846">SUM(_xlfn._xlws.FILTER($H$2:$H$7117,_xlfn.MAP($P$2:$P$7117,_xlfn.LAMBDA(_xlpm.x,_xlpm.x=$P846))))</f>
        <v>3.180914512922464E-3</v>
      </c>
      <c r="T846" s="14">
        <f>$H846/S846</f>
        <v>0.34375000000000011</v>
      </c>
      <c r="U846" s="14">
        <f>_xlfn.LET(_xlpm.freq,F846,_xlpm.size,M846+1,_xlpm.F,V846,LOG(1+_xlpm.freq)*LOG(1+_xlpm.size)*_xlpm.F)</f>
        <v>0.38777318614454226</v>
      </c>
      <c r="V846" s="14">
        <f>_xlfn.LET(_xlpm.a,T846,_xlpm.b,R846,2*_xlpm.a*_xlpm.b/(_xlpm.a+_xlpm.b))</f>
        <v>0.4074074074074075</v>
      </c>
      <c r="W846" s="14">
        <f>_xlfn.LET(_xlpm.p,R846,_xlpm.q,T846,LOG(_xlpm.p/_xlpm.q))</f>
        <v>0.16272729749769962</v>
      </c>
      <c r="X846" s="2"/>
      <c r="AC846" s="2"/>
      <c r="AH846" s="2"/>
      <c r="AI846" s="2"/>
    </row>
    <row r="847" spans="1:35">
      <c r="A847" s="1" t="str">
        <f>_xlfn.LET(_xlpm.sep," : ",CONCATENATE(O847,_xlpm.sep,P847))</f>
        <v>~bvi~ : [bvɪ]</v>
      </c>
      <c r="B847" s="1">
        <f>_xlfn.LET(_xlpm.d,$G847,_xlpm.k,_xlfn.CONCAT(LEFT(TRIM(B$1),1),"*"),COUNTIF(_xlpm.d,_xlpm.k))</f>
        <v>0</v>
      </c>
      <c r="C847" s="1">
        <f>_xlfn.LET(_xlpm.d,$G847,_xlpm.k,_xlfn.CONCAT(LEFT(TRIM(C$1),1),"*"),COUNTIF(_xlpm.d,_xlpm.k))</f>
        <v>0</v>
      </c>
      <c r="D847" s="1">
        <f>_xlfn.LET(_xlpm.d,$G847,_xlpm.k,_xlfn.CONCAT(LEFT(TRIM(D$1),1),"*"),COUNTIF(_xlpm.d,_xlpm.k))</f>
        <v>0</v>
      </c>
      <c r="E847" s="1">
        <f>LOG(F847+1,10)</f>
        <v>1.3617278360175928</v>
      </c>
      <c r="F847" s="7">
        <v>22</v>
      </c>
      <c r="G847" s="9" t="s">
        <v>226</v>
      </c>
      <c r="H847" s="4">
        <f>F847/freq.sum.r6e</f>
        <v>1.0934393638170974E-3</v>
      </c>
      <c r="I847" s="1" t="str">
        <f>_xlfn.LET(_xlpm.sep,":",_xlpm.w,$G847,LEFT(_xlpm.w,FIND(_xlpm.sep,_xlpm.w)-1))</f>
        <v>bvɪ</v>
      </c>
      <c r="J847" s="1" t="str">
        <f>_xlfn.LET(_xlpm.sep,":",_xlpm.w,$G847,RIGHT(_xlpm.w,LEN(_xlpm.w)-FIND(_xlpm.sep,_xlpm.w)))</f>
        <v>bvi</v>
      </c>
      <c r="K847" s="10">
        <f>_xlfn.LET(_xlpm.w,I847,LEN(_xlpm.w))</f>
        <v>3</v>
      </c>
      <c r="L847" s="10">
        <f>_xlfn.LET(_xlpm.w,J847,LEN(_xlpm.w))</f>
        <v>3</v>
      </c>
      <c r="M847" s="10">
        <f>_xlfn.LET(_xlpm.a,K847,_xlpm.b,L847,MAX(_xlpm.a,_xlpm.b))</f>
        <v>3</v>
      </c>
      <c r="N847" s="10">
        <f>_xlfn.LET(_xlpm.d,(K847,L847),MAX(_xlpm.d)-MIN(_xlpm.d))</f>
        <v>0</v>
      </c>
      <c r="O847" s="1" t="str">
        <f>_xlfn.LET(_xlpm.sep,":",_xlpm.w,$G847,_xlfn.CONCAT("~",RIGHT(_xlpm.w,LEN(_xlpm.w)-FIND(_xlpm.sep,_xlpm.w)),"~"))</f>
        <v>~bvi~</v>
      </c>
      <c r="P847" s="1" t="str">
        <f>_xlfn.LET(_xlpm.sep,":",_xlpm.w,$G847,_xlfn.CONCAT("[",LEFT(_xlpm.w,FIND(_xlpm.sep,_xlpm.w)-1),"]"))</f>
        <v>[bvɪ]</v>
      </c>
      <c r="Q847" s="14" cm="1">
        <f t="array" ref="Q847">SUM(_xlfn._xlws.FILTER($H$2:$H$7117,_xlfn.MAP($O$2:$O$7117,_xlfn.LAMBDA(_xlpm.x,_xlpm.x=$O847))))</f>
        <v>1.0934393638170974E-3</v>
      </c>
      <c r="R847" s="14">
        <f>$H847/Q847</f>
        <v>1</v>
      </c>
      <c r="S847" s="14" cm="1">
        <f t="array" ref="S847">SUM(_xlfn._xlws.FILTER($H$2:$H$7117,_xlfn.MAP($P$2:$P$7117,_xlfn.LAMBDA(_xlpm.x,_xlpm.x=$P847))))</f>
        <v>1.5904572564612327E-3</v>
      </c>
      <c r="T847" s="14">
        <f>$H847/S847</f>
        <v>0.6875</v>
      </c>
      <c r="U847" s="14">
        <f>_xlfn.LET(_xlpm.freq,F847,_xlpm.size,M847+1,_xlpm.F,V847,LOG(1+_xlpm.freq)*LOG(1+_xlpm.size)*_xlpm.F)</f>
        <v>0.7755463722890843</v>
      </c>
      <c r="V847" s="14">
        <f>_xlfn.LET(_xlpm.a,T847,_xlpm.b,R847,2*_xlpm.a*_xlpm.b/(_xlpm.a+_xlpm.b))</f>
        <v>0.81481481481481477</v>
      </c>
      <c r="W847" s="14">
        <f>_xlfn.LET(_xlpm.p,R847,_xlpm.q,T847,LOG(_xlpm.p/_xlpm.q))</f>
        <v>0.16272729749769976</v>
      </c>
      <c r="X847" s="2"/>
      <c r="AC847" s="2"/>
      <c r="AH847" s="2"/>
      <c r="AI847" s="2"/>
    </row>
    <row r="848" spans="1:35">
      <c r="A848" s="1" t="str">
        <f>_xlfn.LET(_xlpm.sep," : ",CONCATENATE(O848,_xlpm.sep,P848))</f>
        <v>~dly~ : [dlɪ]</v>
      </c>
      <c r="B848" s="1">
        <f>_xlfn.LET(_xlpm.d,$G848,_xlpm.k,_xlfn.CONCAT(LEFT(TRIM(B$1),1),"*"),COUNTIF(_xlpm.d,_xlpm.k))</f>
        <v>0</v>
      </c>
      <c r="C848" s="1">
        <f>_xlfn.LET(_xlpm.d,$G848,_xlpm.k,_xlfn.CONCAT(LEFT(TRIM(C$1),1),"*"),COUNTIF(_xlpm.d,_xlpm.k))</f>
        <v>0</v>
      </c>
      <c r="D848" s="1">
        <f>_xlfn.LET(_xlpm.d,$G848,_xlpm.k,_xlfn.CONCAT(LEFT(TRIM(D$1),1),"*"),COUNTIF(_xlpm.d,_xlpm.k))</f>
        <v>0</v>
      </c>
      <c r="E848" s="1">
        <f>LOG(F848+1,10)</f>
        <v>1.3617278360175928</v>
      </c>
      <c r="F848" s="7">
        <v>22</v>
      </c>
      <c r="G848" s="9" t="s">
        <v>464</v>
      </c>
      <c r="H848" s="4">
        <f>F848/freq.sum.r6e</f>
        <v>1.0934393638170974E-3</v>
      </c>
      <c r="I848" s="1" t="str">
        <f>_xlfn.LET(_xlpm.sep,":",_xlpm.w,$G848,LEFT(_xlpm.w,FIND(_xlpm.sep,_xlpm.w)-1))</f>
        <v>dlɪ</v>
      </c>
      <c r="J848" s="1" t="str">
        <f>_xlfn.LET(_xlpm.sep,":",_xlpm.w,$G848,RIGHT(_xlpm.w,LEN(_xlpm.w)-FIND(_xlpm.sep,_xlpm.w)))</f>
        <v>dly</v>
      </c>
      <c r="K848" s="10">
        <f>_xlfn.LET(_xlpm.w,I848,LEN(_xlpm.w))</f>
        <v>3</v>
      </c>
      <c r="L848" s="10">
        <f>_xlfn.LET(_xlpm.w,J848,LEN(_xlpm.w))</f>
        <v>3</v>
      </c>
      <c r="M848" s="10">
        <f>_xlfn.LET(_xlpm.a,K848,_xlpm.b,L848,MAX(_xlpm.a,_xlpm.b))</f>
        <v>3</v>
      </c>
      <c r="N848" s="10">
        <f>_xlfn.LET(_xlpm.d,(K848,L848),MAX(_xlpm.d)-MIN(_xlpm.d))</f>
        <v>0</v>
      </c>
      <c r="O848" s="1" t="str">
        <f>_xlfn.LET(_xlpm.sep,":",_xlpm.w,$G848,_xlfn.CONCAT("~",RIGHT(_xlpm.w,LEN(_xlpm.w)-FIND(_xlpm.sep,_xlpm.w)),"~"))</f>
        <v>~dly~</v>
      </c>
      <c r="P848" s="1" t="str">
        <f>_xlfn.LET(_xlpm.sep,":",_xlpm.w,$G848,_xlfn.CONCAT("[",LEFT(_xlpm.w,FIND(_xlpm.sep,_xlpm.w)-1),"]"))</f>
        <v>[dlɪ]</v>
      </c>
      <c r="Q848" s="14" cm="1">
        <f t="array" ref="Q848">SUM(_xlfn._xlws.FILTER($H$2:$H$7111,_xlfn.MAP($O$2:$O$7111,_xlfn.LAMBDA(_xlpm.x,_xlpm.x=$O848))))</f>
        <v>1.0934393638170974E-3</v>
      </c>
      <c r="R848" s="14">
        <f>$H848/Q848</f>
        <v>1</v>
      </c>
      <c r="S848" s="14" cm="1">
        <f t="array" ref="S848">SUM(_xlfn._xlws.FILTER($H$2:$H$7111,_xlfn.MAP($P$2:$P$7111,_xlfn.LAMBDA(_xlpm.x,_xlpm.x=$P848))))</f>
        <v>1.5904572564612327E-3</v>
      </c>
      <c r="T848" s="14">
        <f>$H848/S848</f>
        <v>0.6875</v>
      </c>
      <c r="U848" s="14">
        <f>_xlfn.LET(_xlpm.freq,F848,_xlpm.size,M848+1,_xlpm.F,V848,LOG(1+_xlpm.freq)*LOG(1+_xlpm.size)*_xlpm.F)</f>
        <v>0.7755463722890843</v>
      </c>
      <c r="V848" s="14">
        <f>_xlfn.LET(_xlpm.a,T848,_xlpm.b,R848,2*_xlpm.a*_xlpm.b/(_xlpm.a+_xlpm.b))</f>
        <v>0.81481481481481477</v>
      </c>
      <c r="W848" s="14">
        <f>_xlfn.LET(_xlpm.p,R848,_xlpm.q,T848,LOG(_xlpm.p/_xlpm.q))</f>
        <v>0.16272729749769976</v>
      </c>
      <c r="X848" s="2"/>
      <c r="AC848" s="2"/>
      <c r="AH848" s="2"/>
      <c r="AI848" s="2"/>
    </row>
    <row r="849" spans="1:35">
      <c r="A849" s="1" t="str">
        <f>_xlfn.LET(_xlpm.sep," : ",CONCATENATE(O849,_xlpm.sep,P849))</f>
        <v>~mfy~ : [mfɪ]</v>
      </c>
      <c r="B849" s="1">
        <f>_xlfn.LET(_xlpm.d,$G849,_xlpm.k,_xlfn.CONCAT(LEFT(TRIM(B$1),1),"*"),COUNTIF(_xlpm.d,_xlpm.k))</f>
        <v>0</v>
      </c>
      <c r="C849" s="1">
        <f>_xlfn.LET(_xlpm.d,$G849,_xlpm.k,_xlfn.CONCAT(LEFT(TRIM(C$1),1),"*"),COUNTIF(_xlpm.d,_xlpm.k))</f>
        <v>1</v>
      </c>
      <c r="D849" s="1">
        <f>_xlfn.LET(_xlpm.d,$G849,_xlpm.k,_xlfn.CONCAT(LEFT(TRIM(D$1),1),"*"),COUNTIF(_xlpm.d,_xlpm.k))</f>
        <v>0</v>
      </c>
      <c r="E849" s="1">
        <f>LOG(F849+1,10)</f>
        <v>1.3617278360175928</v>
      </c>
      <c r="F849" s="7">
        <v>22</v>
      </c>
      <c r="G849" s="9" t="s">
        <v>2530</v>
      </c>
      <c r="H849" s="4">
        <f>F849/freq.sum.r6e</f>
        <v>1.0934393638170974E-3</v>
      </c>
      <c r="I849" s="1" t="str">
        <f>_xlfn.LET(_xlpm.sep,":",_xlpm.w,$G849,LEFT(_xlpm.w,FIND(_xlpm.sep,_xlpm.w)-1))</f>
        <v>mfɪ</v>
      </c>
      <c r="J849" s="1" t="str">
        <f>_xlfn.LET(_xlpm.sep,":",_xlpm.w,$G849,RIGHT(_xlpm.w,LEN(_xlpm.w)-FIND(_xlpm.sep,_xlpm.w)))</f>
        <v>mfy</v>
      </c>
      <c r="K849" s="10">
        <f>_xlfn.LET(_xlpm.w,I849,LEN(_xlpm.w))</f>
        <v>3</v>
      </c>
      <c r="L849" s="10">
        <f>_xlfn.LET(_xlpm.w,J849,LEN(_xlpm.w))</f>
        <v>3</v>
      </c>
      <c r="M849" s="10">
        <f>_xlfn.LET(_xlpm.a,K849,_xlpm.b,L849,MAX(_xlpm.a,_xlpm.b))</f>
        <v>3</v>
      </c>
      <c r="N849" s="10">
        <f>_xlfn.LET(_xlpm.d,(K849,L849),MAX(_xlpm.d)-MIN(_xlpm.d))</f>
        <v>0</v>
      </c>
      <c r="O849" s="1" t="str">
        <f>_xlfn.LET(_xlpm.sep,":",_xlpm.w,$G849,_xlfn.CONCAT("~",RIGHT(_xlpm.w,LEN(_xlpm.w)-FIND(_xlpm.sep,_xlpm.w)),"~"))</f>
        <v>~mfy~</v>
      </c>
      <c r="P849" s="1" t="str">
        <f>_xlfn.LET(_xlpm.sep,":",_xlpm.w,$G849,_xlfn.CONCAT("[",LEFT(_xlpm.w,FIND(_xlpm.sep,_xlpm.w)-1),"]"))</f>
        <v>[mfɪ]</v>
      </c>
      <c r="Q849" s="14" cm="1">
        <f t="array" ref="Q849">SUM(_xlfn._xlws.FILTER($H$2:$H$7117,_xlfn.MAP($O$2:$O$7117,_xlfn.LAMBDA(_xlpm.x,_xlpm.x=$O849))))</f>
        <v>1.0934393638170974E-3</v>
      </c>
      <c r="R849" s="14">
        <f>$H849/Q849</f>
        <v>1</v>
      </c>
      <c r="S849" s="14" cm="1">
        <f t="array" ref="S849">SUM(_xlfn._xlws.FILTER($H$2:$H$7117,_xlfn.MAP($P$2:$P$7117,_xlfn.LAMBDA(_xlpm.x,_xlpm.x=$P849))))</f>
        <v>1.5904572564612327E-3</v>
      </c>
      <c r="T849" s="14">
        <f>$H849/S849</f>
        <v>0.6875</v>
      </c>
      <c r="U849" s="14">
        <f>_xlfn.LET(_xlpm.freq,F849,_xlpm.size,M849+1,_xlpm.F,V849,LOG(1+_xlpm.freq)*LOG(1+_xlpm.size)*_xlpm.F)</f>
        <v>0.7755463722890843</v>
      </c>
      <c r="V849" s="14">
        <f>_xlfn.LET(_xlpm.a,T849,_xlpm.b,R849,2*_xlpm.a*_xlpm.b/(_xlpm.a+_xlpm.b))</f>
        <v>0.81481481481481477</v>
      </c>
      <c r="W849" s="14">
        <f>_xlfn.LET(_xlpm.p,R849,_xlpm.q,T849,LOG(_xlpm.p/_xlpm.q))</f>
        <v>0.16272729749769976</v>
      </c>
      <c r="X849" s="2"/>
      <c r="AC849" s="2"/>
      <c r="AH849" s="2"/>
      <c r="AI849" s="2"/>
    </row>
    <row r="850" spans="1:35">
      <c r="A850" s="1" t="str">
        <f>_xlfn.LET(_xlpm.sep," : ",CONCATENATE(O850,_xlpm.sep,P850))</f>
        <v>~ldi~ : [ldɪ]</v>
      </c>
      <c r="B850" s="1">
        <f>_xlfn.LET(_xlpm.d,$G850,_xlpm.k,_xlfn.CONCAT(LEFT(TRIM(B$1),1),"*"),COUNTIF(_xlpm.d,_xlpm.k))</f>
        <v>0</v>
      </c>
      <c r="C850" s="1">
        <f>_xlfn.LET(_xlpm.d,$G850,_xlpm.k,_xlfn.CONCAT(LEFT(TRIM(C$1),1),"*"),COUNTIF(_xlpm.d,_xlpm.k))</f>
        <v>0</v>
      </c>
      <c r="D850" s="1">
        <f>_xlfn.LET(_xlpm.d,$G850,_xlpm.k,_xlfn.CONCAT(LEFT(TRIM(D$1),1),"*"),COUNTIF(_xlpm.d,_xlpm.k))</f>
        <v>0</v>
      </c>
      <c r="E850" s="1">
        <f>LOG(F850+1,10)</f>
        <v>1.3617278360175928</v>
      </c>
      <c r="F850" s="7">
        <v>22</v>
      </c>
      <c r="G850" s="9" t="s">
        <v>2043</v>
      </c>
      <c r="H850" s="4">
        <f>F850/freq.sum.r6e</f>
        <v>1.0934393638170974E-3</v>
      </c>
      <c r="I850" s="1" t="str">
        <f>_xlfn.LET(_xlpm.sep,":",_xlpm.w,$G850,LEFT(_xlpm.w,FIND(_xlpm.sep,_xlpm.w)-1))</f>
        <v>ldɪ</v>
      </c>
      <c r="J850" s="1" t="str">
        <f>_xlfn.LET(_xlpm.sep,":",_xlpm.w,$G850,RIGHT(_xlpm.w,LEN(_xlpm.w)-FIND(_xlpm.sep,_xlpm.w)))</f>
        <v>ldi</v>
      </c>
      <c r="K850" s="10">
        <f>_xlfn.LET(_xlpm.w,I850,LEN(_xlpm.w))</f>
        <v>3</v>
      </c>
      <c r="L850" s="10">
        <f>_xlfn.LET(_xlpm.w,J850,LEN(_xlpm.w))</f>
        <v>3</v>
      </c>
      <c r="M850" s="10">
        <f>_xlfn.LET(_xlpm.a,K850,_xlpm.b,L850,MAX(_xlpm.a,_xlpm.b))</f>
        <v>3</v>
      </c>
      <c r="N850" s="10">
        <f>_xlfn.LET(_xlpm.d,(K850,L850),MAX(_xlpm.d)-MIN(_xlpm.d))</f>
        <v>0</v>
      </c>
      <c r="O850" s="1" t="str">
        <f>_xlfn.LET(_xlpm.sep,":",_xlpm.w,$G850,_xlfn.CONCAT("~",RIGHT(_xlpm.w,LEN(_xlpm.w)-FIND(_xlpm.sep,_xlpm.w)),"~"))</f>
        <v>~ldi~</v>
      </c>
      <c r="P850" s="1" t="str">
        <f>_xlfn.LET(_xlpm.sep,":",_xlpm.w,$G850,_xlfn.CONCAT("[",LEFT(_xlpm.w,FIND(_xlpm.sep,_xlpm.w)-1),"]"))</f>
        <v>[ldɪ]</v>
      </c>
      <c r="Q850" s="14" cm="1">
        <f t="array" ref="Q850">SUM(_xlfn._xlws.FILTER($H$2:$H$7117,_xlfn.MAP($O$2:$O$7117,_xlfn.LAMBDA(_xlpm.x,_xlpm.x=$O850))))</f>
        <v>1.0934393638170974E-3</v>
      </c>
      <c r="R850" s="14">
        <f>$H850/Q850</f>
        <v>1</v>
      </c>
      <c r="S850" s="14" cm="1">
        <f t="array" ref="S850">SUM(_xlfn._xlws.FILTER($H$2:$H$7117,_xlfn.MAP($P$2:$P$7117,_xlfn.LAMBDA(_xlpm.x,_xlpm.x=$P850))))</f>
        <v>1.5904572564612327E-3</v>
      </c>
      <c r="T850" s="14">
        <f>$H850/S850</f>
        <v>0.6875</v>
      </c>
      <c r="U850" s="14">
        <f>_xlfn.LET(_xlpm.freq,F850,_xlpm.size,M850+1,_xlpm.F,V850,LOG(1+_xlpm.freq)*LOG(1+_xlpm.size)*_xlpm.F)</f>
        <v>0.7755463722890843</v>
      </c>
      <c r="V850" s="14">
        <f>_xlfn.LET(_xlpm.a,T850,_xlpm.b,R850,2*_xlpm.a*_xlpm.b/(_xlpm.a+_xlpm.b))</f>
        <v>0.81481481481481477</v>
      </c>
      <c r="W850" s="14">
        <f>_xlfn.LET(_xlpm.p,R850,_xlpm.q,T850,LOG(_xlpm.p/_xlpm.q))</f>
        <v>0.16272729749769976</v>
      </c>
      <c r="X850" s="2"/>
      <c r="AC850" s="2"/>
      <c r="AH850" s="2"/>
      <c r="AI850" s="2"/>
    </row>
    <row r="851" spans="1:35">
      <c r="A851" s="1" t="str">
        <f>_xlfn.LET(_xlpm.sep," : ",CONCATENATE(O851,_xlpm.sep,P851))</f>
        <v>~lfi~ : [lfɪ]</v>
      </c>
      <c r="B851" s="1">
        <f>_xlfn.LET(_xlpm.d,$G851,_xlpm.k,_xlfn.CONCAT(LEFT(TRIM(B$1),1),"*"),COUNTIF(_xlpm.d,_xlpm.k))</f>
        <v>0</v>
      </c>
      <c r="C851" s="1">
        <f>_xlfn.LET(_xlpm.d,$G851,_xlpm.k,_xlfn.CONCAT(LEFT(TRIM(C$1),1),"*"),COUNTIF(_xlpm.d,_xlpm.k))</f>
        <v>0</v>
      </c>
      <c r="D851" s="1">
        <f>_xlfn.LET(_xlpm.d,$G851,_xlpm.k,_xlfn.CONCAT(LEFT(TRIM(D$1),1),"*"),COUNTIF(_xlpm.d,_xlpm.k))</f>
        <v>0</v>
      </c>
      <c r="E851" s="1">
        <f>LOG(F851+1,10)</f>
        <v>1.3617278360175928</v>
      </c>
      <c r="F851" s="7">
        <v>22</v>
      </c>
      <c r="G851" s="9" t="s">
        <v>2070</v>
      </c>
      <c r="H851" s="4">
        <f>F851/freq.sum.r6e</f>
        <v>1.0934393638170974E-3</v>
      </c>
      <c r="I851" s="1" t="str">
        <f>_xlfn.LET(_xlpm.sep,":",_xlpm.w,$G851,LEFT(_xlpm.w,FIND(_xlpm.sep,_xlpm.w)-1))</f>
        <v>lfɪ</v>
      </c>
      <c r="J851" s="1" t="str">
        <f>_xlfn.LET(_xlpm.sep,":",_xlpm.w,$G851,RIGHT(_xlpm.w,LEN(_xlpm.w)-FIND(_xlpm.sep,_xlpm.w)))</f>
        <v>lfi</v>
      </c>
      <c r="K851" s="10">
        <f>_xlfn.LET(_xlpm.w,I851,LEN(_xlpm.w))</f>
        <v>3</v>
      </c>
      <c r="L851" s="10">
        <f>_xlfn.LET(_xlpm.w,J851,LEN(_xlpm.w))</f>
        <v>3</v>
      </c>
      <c r="M851" s="10">
        <f>_xlfn.LET(_xlpm.a,K851,_xlpm.b,L851,MAX(_xlpm.a,_xlpm.b))</f>
        <v>3</v>
      </c>
      <c r="N851" s="10">
        <f>_xlfn.LET(_xlpm.d,(K851,L851),MAX(_xlpm.d)-MIN(_xlpm.d))</f>
        <v>0</v>
      </c>
      <c r="O851" s="1" t="str">
        <f>_xlfn.LET(_xlpm.sep,":",_xlpm.w,$G851,_xlfn.CONCAT("~",RIGHT(_xlpm.w,LEN(_xlpm.w)-FIND(_xlpm.sep,_xlpm.w)),"~"))</f>
        <v>~lfi~</v>
      </c>
      <c r="P851" s="1" t="str">
        <f>_xlfn.LET(_xlpm.sep,":",_xlpm.w,$G851,_xlfn.CONCAT("[",LEFT(_xlpm.w,FIND(_xlpm.sep,_xlpm.w)-1),"]"))</f>
        <v>[lfɪ]</v>
      </c>
      <c r="Q851" s="14" cm="1">
        <f t="array" ref="Q851">SUM(_xlfn._xlws.FILTER($H$2:$H$7117,_xlfn.MAP($O$2:$O$7117,_xlfn.LAMBDA(_xlpm.x,_xlpm.x=$O851))))</f>
        <v>1.0934393638170974E-3</v>
      </c>
      <c r="R851" s="14">
        <f>$H851/Q851</f>
        <v>1</v>
      </c>
      <c r="S851" s="14" cm="1">
        <f t="array" ref="S851">SUM(_xlfn._xlws.FILTER($H$2:$H$7117,_xlfn.MAP($P$2:$P$7117,_xlfn.LAMBDA(_xlpm.x,_xlpm.x=$P851))))</f>
        <v>1.5904572564612327E-3</v>
      </c>
      <c r="T851" s="14">
        <f>$H851/S851</f>
        <v>0.6875</v>
      </c>
      <c r="U851" s="14">
        <f>_xlfn.LET(_xlpm.freq,F851,_xlpm.size,M851+1,_xlpm.F,V851,LOG(1+_xlpm.freq)*LOG(1+_xlpm.size)*_xlpm.F)</f>
        <v>0.7755463722890843</v>
      </c>
      <c r="V851" s="14">
        <f>_xlfn.LET(_xlpm.a,T851,_xlpm.b,R851,2*_xlpm.a*_xlpm.b/(_xlpm.a+_xlpm.b))</f>
        <v>0.81481481481481477</v>
      </c>
      <c r="W851" s="14">
        <f>_xlfn.LET(_xlpm.p,R851,_xlpm.q,T851,LOG(_xlpm.p/_xlpm.q))</f>
        <v>0.16272729749769976</v>
      </c>
      <c r="X851" s="2"/>
      <c r="AC851" s="2"/>
      <c r="AH851" s="2"/>
      <c r="AI851" s="2"/>
    </row>
    <row r="852" spans="1:35">
      <c r="A852" s="1" t="str">
        <f>_xlfn.LET(_xlpm.sep," : ",CONCATENATE(O852,_xlpm.sep,P852))</f>
        <v>~lke~ : [lkɪ]</v>
      </c>
      <c r="B852" s="1">
        <f>_xlfn.LET(_xlpm.d,$G852,_xlpm.k,_xlfn.CONCAT(LEFT(TRIM(B$1),1),"*"),COUNTIF(_xlpm.d,_xlpm.k))</f>
        <v>0</v>
      </c>
      <c r="C852" s="1">
        <f>_xlfn.LET(_xlpm.d,$G852,_xlpm.k,_xlfn.CONCAT(LEFT(TRIM(C$1),1),"*"),COUNTIF(_xlpm.d,_xlpm.k))</f>
        <v>0</v>
      </c>
      <c r="D852" s="1">
        <f>_xlfn.LET(_xlpm.d,$G852,_xlpm.k,_xlfn.CONCAT(LEFT(TRIM(D$1),1),"*"),COUNTIF(_xlpm.d,_xlpm.k))</f>
        <v>0</v>
      </c>
      <c r="E852" s="1">
        <f>LOG(F852+1,10)</f>
        <v>1.3617278360175928</v>
      </c>
      <c r="F852" s="7">
        <v>22</v>
      </c>
      <c r="G852" s="9" t="s">
        <v>2137</v>
      </c>
      <c r="H852" s="4">
        <f>F852/freq.sum.r6e</f>
        <v>1.0934393638170974E-3</v>
      </c>
      <c r="I852" s="4" t="str">
        <f>_xlfn.LET(_xlpm.sep,":",_xlpm.w,$G852,LEFT(_xlpm.w,FIND(_xlpm.sep,_xlpm.w)-1))</f>
        <v>lkɪ</v>
      </c>
      <c r="J852" s="4" t="str">
        <f>_xlfn.LET(_xlpm.sep,":",_xlpm.w,$G852,RIGHT(_xlpm.w,LEN(_xlpm.w)-FIND(_xlpm.sep,_xlpm.w)))</f>
        <v>lke</v>
      </c>
      <c r="K852" s="10">
        <f>_xlfn.LET(_xlpm.w,I852,LEN(_xlpm.w))</f>
        <v>3</v>
      </c>
      <c r="L852" s="10">
        <f>_xlfn.LET(_xlpm.w,J852,LEN(_xlpm.w))</f>
        <v>3</v>
      </c>
      <c r="M852" s="10">
        <f>_xlfn.LET(_xlpm.a,K852,_xlpm.b,L852,MAX(_xlpm.a,_xlpm.b))</f>
        <v>3</v>
      </c>
      <c r="N852" s="10">
        <f>_xlfn.LET(_xlpm.d,(K852,L852),MAX(_xlpm.d)-MIN(_xlpm.d))</f>
        <v>0</v>
      </c>
      <c r="O852" s="1" t="str">
        <f>_xlfn.LET(_xlpm.sep,":",_xlpm.w,$G852,_xlfn.CONCAT("~",RIGHT(_xlpm.w,LEN(_xlpm.w)-FIND(_xlpm.sep,_xlpm.w)),"~"))</f>
        <v>~lke~</v>
      </c>
      <c r="P852" s="1" t="str">
        <f>_xlfn.LET(_xlpm.sep,":",_xlpm.w,$G852,_xlfn.CONCAT("[",LEFT(_xlpm.w,FIND(_xlpm.sep,_xlpm.w)-1),"]"))</f>
        <v>[lkɪ]</v>
      </c>
      <c r="Q852" s="14" cm="1">
        <f t="array" ref="Q852">SUM(_xlfn._xlws.FILTER($H$2:$H$7109,_xlfn.MAP($O$2:$O$7109,_xlfn.LAMBDA(_xlpm.x,_xlpm.x=$O852))))</f>
        <v>1.0934393638170974E-3</v>
      </c>
      <c r="R852" s="14">
        <f>$H852/Q852</f>
        <v>1</v>
      </c>
      <c r="S852" s="14" cm="1">
        <f t="array" ref="S852">SUM(_xlfn._xlws.FILTER($H$2:$H$7109,_xlfn.MAP($P$2:$P$7109,_xlfn.LAMBDA(_xlpm.x,_xlpm.x=$P852))))</f>
        <v>1.5904572564612327E-3</v>
      </c>
      <c r="T852" s="14">
        <f>$H852/S852</f>
        <v>0.6875</v>
      </c>
      <c r="U852" s="14">
        <f>_xlfn.LET(_xlpm.freq,F852,_xlpm.size,M852+1,_xlpm.F,V852,LOG(1+_xlpm.freq)*LOG(1+_xlpm.size)*_xlpm.F)</f>
        <v>0.7755463722890843</v>
      </c>
      <c r="V852" s="14">
        <f>_xlfn.LET(_xlpm.a,T852,_xlpm.b,R852,2*_xlpm.a*_xlpm.b/(_xlpm.a+_xlpm.b))</f>
        <v>0.81481481481481477</v>
      </c>
      <c r="W852" s="14">
        <f>_xlfn.LET(_xlpm.p,R852,_xlpm.q,T852,LOG(_xlpm.p/_xlpm.q))</f>
        <v>0.16272729749769976</v>
      </c>
      <c r="X852" s="2"/>
      <c r="AC852" s="2"/>
      <c r="AH852" s="2"/>
      <c r="AI852" s="2"/>
    </row>
    <row r="853" spans="1:35">
      <c r="A853" s="1" t="str">
        <f>_xlfn.LET(_xlpm.sep," : ",CONCATENATE(O853,_xlpm.sep,P853))</f>
        <v>~lry~ : [lɹɪ]</v>
      </c>
      <c r="B853" s="1">
        <f>_xlfn.LET(_xlpm.d,$G853,_xlpm.k,_xlfn.CONCAT(LEFT(TRIM(B$1),1),"*"),COUNTIF(_xlpm.d,_xlpm.k))</f>
        <v>0</v>
      </c>
      <c r="C853" s="1">
        <f>_xlfn.LET(_xlpm.d,$G853,_xlpm.k,_xlfn.CONCAT(LEFT(TRIM(C$1),1),"*"),COUNTIF(_xlpm.d,_xlpm.k))</f>
        <v>0</v>
      </c>
      <c r="D853" s="1">
        <f>_xlfn.LET(_xlpm.d,$G853,_xlpm.k,_xlfn.CONCAT(LEFT(TRIM(D$1),1),"*"),COUNTIF(_xlpm.d,_xlpm.k))</f>
        <v>0</v>
      </c>
      <c r="E853" s="1">
        <f>LOG(F853+1,10)</f>
        <v>1.3617278360175928</v>
      </c>
      <c r="F853" s="7">
        <v>22</v>
      </c>
      <c r="G853" s="9" t="s">
        <v>2425</v>
      </c>
      <c r="H853" s="4">
        <f>F853/freq.sum.r6e</f>
        <v>1.0934393638170974E-3</v>
      </c>
      <c r="I853" s="1" t="str">
        <f>_xlfn.LET(_xlpm.sep,":",_xlpm.w,$G853,LEFT(_xlpm.w,FIND(_xlpm.sep,_xlpm.w)-1))</f>
        <v>lɹɪ</v>
      </c>
      <c r="J853" s="1" t="str">
        <f>_xlfn.LET(_xlpm.sep,":",_xlpm.w,$G853,RIGHT(_xlpm.w,LEN(_xlpm.w)-FIND(_xlpm.sep,_xlpm.w)))</f>
        <v>lry</v>
      </c>
      <c r="K853" s="10">
        <f>_xlfn.LET(_xlpm.w,I853,LEN(_xlpm.w))</f>
        <v>3</v>
      </c>
      <c r="L853" s="10">
        <f>_xlfn.LET(_xlpm.w,J853,LEN(_xlpm.w))</f>
        <v>3</v>
      </c>
      <c r="M853" s="10">
        <f>_xlfn.LET(_xlpm.a,K853,_xlpm.b,L853,MAX(_xlpm.a,_xlpm.b))</f>
        <v>3</v>
      </c>
      <c r="N853" s="10">
        <f>_xlfn.LET(_xlpm.d,(K853,L853),MAX(_xlpm.d)-MIN(_xlpm.d))</f>
        <v>0</v>
      </c>
      <c r="O853" s="1" t="str">
        <f>_xlfn.LET(_xlpm.sep,":",_xlpm.w,$G853,_xlfn.CONCAT("~",RIGHT(_xlpm.w,LEN(_xlpm.w)-FIND(_xlpm.sep,_xlpm.w)),"~"))</f>
        <v>~lry~</v>
      </c>
      <c r="P853" s="1" t="str">
        <f>_xlfn.LET(_xlpm.sep,":",_xlpm.w,$G853,_xlfn.CONCAT("[",LEFT(_xlpm.w,FIND(_xlpm.sep,_xlpm.w)-1),"]"))</f>
        <v>[lɹɪ]</v>
      </c>
      <c r="Q853" s="14" cm="1">
        <f t="array" ref="Q853">SUM(_xlfn._xlws.FILTER($H$2:$H$7117,_xlfn.MAP($O$2:$O$7117,_xlfn.LAMBDA(_xlpm.x,_xlpm.x=$O853))))</f>
        <v>1.0934393638170974E-3</v>
      </c>
      <c r="R853" s="14">
        <f>$H853/Q853</f>
        <v>1</v>
      </c>
      <c r="S853" s="14" cm="1">
        <f t="array" ref="S853">SUM(_xlfn._xlws.FILTER($H$2:$H$7117,_xlfn.MAP($P$2:$P$7117,_xlfn.LAMBDA(_xlpm.x,_xlpm.x=$P853))))</f>
        <v>1.5904572564612327E-3</v>
      </c>
      <c r="T853" s="14">
        <f>$H853/S853</f>
        <v>0.6875</v>
      </c>
      <c r="U853" s="14">
        <f>_xlfn.LET(_xlpm.freq,F853,_xlpm.size,M853+1,_xlpm.F,V853,LOG(1+_xlpm.freq)*LOG(1+_xlpm.size)*_xlpm.F)</f>
        <v>0.7755463722890843</v>
      </c>
      <c r="V853" s="14">
        <f>_xlfn.LET(_xlpm.a,T853,_xlpm.b,R853,2*_xlpm.a*_xlpm.b/(_xlpm.a+_xlpm.b))</f>
        <v>0.81481481481481477</v>
      </c>
      <c r="W853" s="14">
        <f>_xlfn.LET(_xlpm.p,R853,_xlpm.q,T853,LOG(_xlpm.p/_xlpm.q))</f>
        <v>0.16272729749769976</v>
      </c>
      <c r="X853" s="2"/>
      <c r="AC853" s="2"/>
      <c r="AH853" s="2"/>
      <c r="AI853" s="2"/>
    </row>
    <row r="854" spans="1:35">
      <c r="A854" s="1" t="str">
        <f>_xlfn.LET(_xlpm.sep," : ",CONCATENATE(O854,_xlpm.sep,P854))</f>
        <v>~nly~ : [nlɪ]</v>
      </c>
      <c r="B854" s="1">
        <f>_xlfn.LET(_xlpm.d,$G854,_xlpm.k,_xlfn.CONCAT(LEFT(TRIM(B$1),1),"*"),COUNTIF(_xlpm.d,_xlpm.k))</f>
        <v>0</v>
      </c>
      <c r="C854" s="1">
        <f>_xlfn.LET(_xlpm.d,$G854,_xlpm.k,_xlfn.CONCAT(LEFT(TRIM(C$1),1),"*"),COUNTIF(_xlpm.d,_xlpm.k))</f>
        <v>0</v>
      </c>
      <c r="D854" s="1">
        <f>_xlfn.LET(_xlpm.d,$G854,_xlpm.k,_xlfn.CONCAT(LEFT(TRIM(D$1),1),"*"),COUNTIF(_xlpm.d,_xlpm.k))</f>
        <v>1</v>
      </c>
      <c r="E854" s="1">
        <f>LOG(F854+1,10)</f>
        <v>1.3617278360175928</v>
      </c>
      <c r="F854" s="7">
        <v>22</v>
      </c>
      <c r="G854" s="9" t="s">
        <v>3027</v>
      </c>
      <c r="H854" s="4">
        <f>F854/freq.sum.r6e</f>
        <v>1.0934393638170974E-3</v>
      </c>
      <c r="I854" s="1" t="str">
        <f>_xlfn.LET(_xlpm.sep,":",_xlpm.w,$G854,LEFT(_xlpm.w,FIND(_xlpm.sep,_xlpm.w)-1))</f>
        <v>nlɪ</v>
      </c>
      <c r="J854" s="1" t="str">
        <f>_xlfn.LET(_xlpm.sep,":",_xlpm.w,$G854,RIGHT(_xlpm.w,LEN(_xlpm.w)-FIND(_xlpm.sep,_xlpm.w)))</f>
        <v>nly</v>
      </c>
      <c r="K854" s="10">
        <f>_xlfn.LET(_xlpm.w,I854,LEN(_xlpm.w))</f>
        <v>3</v>
      </c>
      <c r="L854" s="10">
        <f>_xlfn.LET(_xlpm.w,J854,LEN(_xlpm.w))</f>
        <v>3</v>
      </c>
      <c r="M854" s="10">
        <f>_xlfn.LET(_xlpm.a,K854,_xlpm.b,L854,MAX(_xlpm.a,_xlpm.b))</f>
        <v>3</v>
      </c>
      <c r="N854" s="10">
        <f>_xlfn.LET(_xlpm.d,(K854,L854),MAX(_xlpm.d)-MIN(_xlpm.d))</f>
        <v>0</v>
      </c>
      <c r="O854" s="1" t="str">
        <f>_xlfn.LET(_xlpm.sep,":",_xlpm.w,$G854,_xlfn.CONCAT("~",RIGHT(_xlpm.w,LEN(_xlpm.w)-FIND(_xlpm.sep,_xlpm.w)),"~"))</f>
        <v>~nly~</v>
      </c>
      <c r="P854" s="1" t="str">
        <f>_xlfn.LET(_xlpm.sep,":",_xlpm.w,$G854,_xlfn.CONCAT("[",LEFT(_xlpm.w,FIND(_xlpm.sep,_xlpm.w)-1),"]"))</f>
        <v>[nlɪ]</v>
      </c>
      <c r="Q854" s="14" cm="1">
        <f t="array" ref="Q854">SUM(_xlfn._xlws.FILTER($H$2:$H$7117,_xlfn.MAP($O$2:$O$7117,_xlfn.LAMBDA(_xlpm.x,_xlpm.x=$O854))))</f>
        <v>1.0934393638170974E-3</v>
      </c>
      <c r="R854" s="14">
        <f>$H854/Q854</f>
        <v>1</v>
      </c>
      <c r="S854" s="14" cm="1">
        <f t="array" ref="S854">SUM(_xlfn._xlws.FILTER($H$2:$H$7117,_xlfn.MAP($P$2:$P$7117,_xlfn.LAMBDA(_xlpm.x,_xlpm.x=$P854))))</f>
        <v>1.5904572564612327E-3</v>
      </c>
      <c r="T854" s="14">
        <f>$H854/S854</f>
        <v>0.6875</v>
      </c>
      <c r="U854" s="14">
        <f>_xlfn.LET(_xlpm.freq,F854,_xlpm.size,M854+1,_xlpm.F,V854,LOG(1+_xlpm.freq)*LOG(1+_xlpm.size)*_xlpm.F)</f>
        <v>0.7755463722890843</v>
      </c>
      <c r="V854" s="14">
        <f>_xlfn.LET(_xlpm.a,T854,_xlpm.b,R854,2*_xlpm.a*_xlpm.b/(_xlpm.a+_xlpm.b))</f>
        <v>0.81481481481481477</v>
      </c>
      <c r="W854" s="14">
        <f>_xlfn.LET(_xlpm.p,R854,_xlpm.q,T854,LOG(_xlpm.p/_xlpm.q))</f>
        <v>0.16272729749769976</v>
      </c>
      <c r="X854" s="2"/>
      <c r="AC854" s="2"/>
      <c r="AH854" s="2"/>
      <c r="AI854" s="2"/>
    </row>
    <row r="855" spans="1:35">
      <c r="A855" s="1" t="str">
        <f>_xlfn.LET(_xlpm.sep," : ",CONCATENATE(O855,_xlpm.sep,P855))</f>
        <v>~pci~ : [psɪ]</v>
      </c>
      <c r="B855" s="1">
        <f>_xlfn.LET(_xlpm.d,$G855,_xlpm.k,_xlfn.CONCAT(LEFT(TRIM(B$1),1),"*"),COUNTIF(_xlpm.d,_xlpm.k))</f>
        <v>0</v>
      </c>
      <c r="C855" s="1">
        <f>_xlfn.LET(_xlpm.d,$G855,_xlpm.k,_xlfn.CONCAT(LEFT(TRIM(C$1),1),"*"),COUNTIF(_xlpm.d,_xlpm.k))</f>
        <v>0</v>
      </c>
      <c r="D855" s="1">
        <f>_xlfn.LET(_xlpm.d,$G855,_xlpm.k,_xlfn.CONCAT(LEFT(TRIM(D$1),1),"*"),COUNTIF(_xlpm.d,_xlpm.k))</f>
        <v>0</v>
      </c>
      <c r="E855" s="1">
        <f>LOG(F855+1,10)</f>
        <v>1.3617278360175928</v>
      </c>
      <c r="F855" s="7">
        <v>22</v>
      </c>
      <c r="G855" s="9" t="s">
        <v>3666</v>
      </c>
      <c r="H855" s="4">
        <f>F855/freq.sum.r6e</f>
        <v>1.0934393638170974E-3</v>
      </c>
      <c r="I855" s="1" t="str">
        <f>_xlfn.LET(_xlpm.sep,":",_xlpm.w,$G855,LEFT(_xlpm.w,FIND(_xlpm.sep,_xlpm.w)-1))</f>
        <v>psɪ</v>
      </c>
      <c r="J855" s="1" t="str">
        <f>_xlfn.LET(_xlpm.sep,":",_xlpm.w,$G855,RIGHT(_xlpm.w,LEN(_xlpm.w)-FIND(_xlpm.sep,_xlpm.w)))</f>
        <v>pci</v>
      </c>
      <c r="K855" s="10">
        <f>_xlfn.LET(_xlpm.w,I855,LEN(_xlpm.w))</f>
        <v>3</v>
      </c>
      <c r="L855" s="10">
        <f>_xlfn.LET(_xlpm.w,J855,LEN(_xlpm.w))</f>
        <v>3</v>
      </c>
      <c r="M855" s="10">
        <f>_xlfn.LET(_xlpm.a,K855,_xlpm.b,L855,MAX(_xlpm.a,_xlpm.b))</f>
        <v>3</v>
      </c>
      <c r="N855" s="10">
        <f>_xlfn.LET(_xlpm.d,(K855,L855),MAX(_xlpm.d)-MIN(_xlpm.d))</f>
        <v>0</v>
      </c>
      <c r="O855" s="1" t="str">
        <f>_xlfn.LET(_xlpm.sep,":",_xlpm.w,$G855,_xlfn.CONCAT("~",RIGHT(_xlpm.w,LEN(_xlpm.w)-FIND(_xlpm.sep,_xlpm.w)),"~"))</f>
        <v>~pci~</v>
      </c>
      <c r="P855" s="1" t="str">
        <f>_xlfn.LET(_xlpm.sep,":",_xlpm.w,$G855,_xlfn.CONCAT("[",LEFT(_xlpm.w,FIND(_xlpm.sep,_xlpm.w)-1),"]"))</f>
        <v>[psɪ]</v>
      </c>
      <c r="Q855" s="14" cm="1">
        <f t="array" ref="Q855">SUM(_xlfn._xlws.FILTER($H$2:$H$7117,_xlfn.MAP($O$2:$O$7117,_xlfn.LAMBDA(_xlpm.x,_xlpm.x=$O855))))</f>
        <v>1.0934393638170974E-3</v>
      </c>
      <c r="R855" s="14">
        <f>$H855/Q855</f>
        <v>1</v>
      </c>
      <c r="S855" s="14" cm="1">
        <f t="array" ref="S855">SUM(_xlfn._xlws.FILTER($H$2:$H$7117,_xlfn.MAP($P$2:$P$7117,_xlfn.LAMBDA(_xlpm.x,_xlpm.x=$P855))))</f>
        <v>1.5904572564612327E-3</v>
      </c>
      <c r="T855" s="14">
        <f>$H855/S855</f>
        <v>0.6875</v>
      </c>
      <c r="U855" s="14">
        <f>_xlfn.LET(_xlpm.freq,F855,_xlpm.size,M855+1,_xlpm.F,V855,LOG(1+_xlpm.freq)*LOG(1+_xlpm.size)*_xlpm.F)</f>
        <v>0.7755463722890843</v>
      </c>
      <c r="V855" s="14">
        <f>_xlfn.LET(_xlpm.a,T855,_xlpm.b,R855,2*_xlpm.a*_xlpm.b/(_xlpm.a+_xlpm.b))</f>
        <v>0.81481481481481477</v>
      </c>
      <c r="W855" s="14">
        <f>_xlfn.LET(_xlpm.p,R855,_xlpm.q,T855,LOG(_xlpm.p/_xlpm.q))</f>
        <v>0.16272729749769976</v>
      </c>
      <c r="X855" s="2"/>
      <c r="AC855" s="2"/>
      <c r="AH855" s="2"/>
      <c r="AI855" s="2"/>
    </row>
    <row r="856" spans="1:35">
      <c r="A856" s="1" t="str">
        <f>_xlfn.LET(_xlpm.sep," : ",CONCATENATE(O856,_xlpm.sep,P856))</f>
        <v>~pti~ : [ptɪ]</v>
      </c>
      <c r="B856" s="1">
        <f>_xlfn.LET(_xlpm.d,$G856,_xlpm.k,_xlfn.CONCAT(LEFT(TRIM(B$1),1),"*"),COUNTIF(_xlpm.d,_xlpm.k))</f>
        <v>0</v>
      </c>
      <c r="C856" s="1">
        <f>_xlfn.LET(_xlpm.d,$G856,_xlpm.k,_xlfn.CONCAT(LEFT(TRIM(C$1),1),"*"),COUNTIF(_xlpm.d,_xlpm.k))</f>
        <v>0</v>
      </c>
      <c r="D856" s="1">
        <f>_xlfn.LET(_xlpm.d,$G856,_xlpm.k,_xlfn.CONCAT(LEFT(TRIM(D$1),1),"*"),COUNTIF(_xlpm.d,_xlpm.k))</f>
        <v>0</v>
      </c>
      <c r="E856" s="1">
        <f>LOG(F856+1,10)</f>
        <v>1.3617278360175928</v>
      </c>
      <c r="F856" s="7">
        <v>22</v>
      </c>
      <c r="G856" s="9" t="s">
        <v>3687</v>
      </c>
      <c r="H856" s="4">
        <f>F856/freq.sum.r6e</f>
        <v>1.0934393638170974E-3</v>
      </c>
      <c r="I856" s="4" t="str">
        <f>_xlfn.LET(_xlpm.sep,":",_xlpm.w,$G856,LEFT(_xlpm.w,FIND(_xlpm.sep,_xlpm.w)-1))</f>
        <v>ptɪ</v>
      </c>
      <c r="J856" s="4" t="str">
        <f>_xlfn.LET(_xlpm.sep,":",_xlpm.w,$G856,RIGHT(_xlpm.w,LEN(_xlpm.w)-FIND(_xlpm.sep,_xlpm.w)))</f>
        <v>pti</v>
      </c>
      <c r="K856" s="10">
        <f>_xlfn.LET(_xlpm.w,I856,LEN(_xlpm.w))</f>
        <v>3</v>
      </c>
      <c r="L856" s="10">
        <f>_xlfn.LET(_xlpm.w,J856,LEN(_xlpm.w))</f>
        <v>3</v>
      </c>
      <c r="M856" s="10">
        <f>_xlfn.LET(_xlpm.a,K856,_xlpm.b,L856,MAX(_xlpm.a,_xlpm.b))</f>
        <v>3</v>
      </c>
      <c r="N856" s="10">
        <f>_xlfn.LET(_xlpm.d,(K856,L856),MAX(_xlpm.d)-MIN(_xlpm.d))</f>
        <v>0</v>
      </c>
      <c r="O856" s="1" t="str">
        <f>_xlfn.LET(_xlpm.sep,":",_xlpm.w,$G856,_xlfn.CONCAT("~",RIGHT(_xlpm.w,LEN(_xlpm.w)-FIND(_xlpm.sep,_xlpm.w)),"~"))</f>
        <v>~pti~</v>
      </c>
      <c r="P856" s="1" t="str">
        <f>_xlfn.LET(_xlpm.sep,":",_xlpm.w,$G856,_xlfn.CONCAT("[",LEFT(_xlpm.w,FIND(_xlpm.sep,_xlpm.w)-1),"]"))</f>
        <v>[ptɪ]</v>
      </c>
      <c r="Q856" s="14" cm="1">
        <f t="array" ref="Q856">SUM(_xlfn._xlws.FILTER($H$2:$H$7109,_xlfn.MAP($O$2:$O$7109,_xlfn.LAMBDA(_xlpm.x,_xlpm.x=$O856))))</f>
        <v>1.0934393638170974E-3</v>
      </c>
      <c r="R856" s="14">
        <f>$H856/Q856</f>
        <v>1</v>
      </c>
      <c r="S856" s="14" cm="1">
        <f t="array" ref="S856">SUM(_xlfn._xlws.FILTER($H$2:$H$7109,_xlfn.MAP($P$2:$P$7109,_xlfn.LAMBDA(_xlpm.x,_xlpm.x=$P856))))</f>
        <v>1.5904572564612327E-3</v>
      </c>
      <c r="T856" s="14">
        <f>$H856/S856</f>
        <v>0.6875</v>
      </c>
      <c r="U856" s="14">
        <f>_xlfn.LET(_xlpm.freq,F856,_xlpm.size,M856+1,_xlpm.F,V856,LOG(1+_xlpm.freq)*LOG(1+_xlpm.size)*_xlpm.F)</f>
        <v>0.7755463722890843</v>
      </c>
      <c r="V856" s="14">
        <f>_xlfn.LET(_xlpm.a,T856,_xlpm.b,R856,2*_xlpm.a*_xlpm.b/(_xlpm.a+_xlpm.b))</f>
        <v>0.81481481481481477</v>
      </c>
      <c r="W856" s="14">
        <f>_xlfn.LET(_xlpm.p,R856,_xlpm.q,T856,LOG(_xlpm.p/_xlpm.q))</f>
        <v>0.16272729749769976</v>
      </c>
      <c r="X856" s="2"/>
      <c r="AC856" s="2"/>
      <c r="AH856" s="2"/>
      <c r="AI856" s="2"/>
    </row>
    <row r="857" spans="1:35">
      <c r="A857" s="1" t="str">
        <f>_xlfn.LET(_xlpm.sep," : ",CONCATENATE(O857,_xlpm.sep,P857))</f>
        <v>~ski~ : [skɪ]</v>
      </c>
      <c r="B857" s="1">
        <f>_xlfn.LET(_xlpm.d,$G857,_xlpm.k,_xlfn.CONCAT(LEFT(TRIM(B$1),1),"*"),COUNTIF(_xlpm.d,_xlpm.k))</f>
        <v>0</v>
      </c>
      <c r="C857" s="1">
        <f>_xlfn.LET(_xlpm.d,$G857,_xlpm.k,_xlfn.CONCAT(LEFT(TRIM(C$1),1),"*"),COUNTIF(_xlpm.d,_xlpm.k))</f>
        <v>0</v>
      </c>
      <c r="D857" s="1">
        <f>_xlfn.LET(_xlpm.d,$G857,_xlpm.k,_xlfn.CONCAT(LEFT(TRIM(D$1),1),"*"),COUNTIF(_xlpm.d,_xlpm.k))</f>
        <v>0</v>
      </c>
      <c r="E857" s="1">
        <f>LOG(F857+1,10)</f>
        <v>1.3617278360175928</v>
      </c>
      <c r="F857" s="7">
        <v>22</v>
      </c>
      <c r="G857" s="9" t="s">
        <v>4019</v>
      </c>
      <c r="H857" s="4">
        <f>F857/freq.sum.r6e</f>
        <v>1.0934393638170974E-3</v>
      </c>
      <c r="I857" s="1" t="str">
        <f>_xlfn.LET(_xlpm.sep,":",_xlpm.w,$G857,LEFT(_xlpm.w,FIND(_xlpm.sep,_xlpm.w)-1))</f>
        <v>skɪ</v>
      </c>
      <c r="J857" s="1" t="str">
        <f>_xlfn.LET(_xlpm.sep,":",_xlpm.w,$G857,RIGHT(_xlpm.w,LEN(_xlpm.w)-FIND(_xlpm.sep,_xlpm.w)))</f>
        <v>ski</v>
      </c>
      <c r="K857" s="10">
        <f>_xlfn.LET(_xlpm.w,I857,LEN(_xlpm.w))</f>
        <v>3</v>
      </c>
      <c r="L857" s="10">
        <f>_xlfn.LET(_xlpm.w,J857,LEN(_xlpm.w))</f>
        <v>3</v>
      </c>
      <c r="M857" s="10">
        <f>_xlfn.LET(_xlpm.a,K857,_xlpm.b,L857,MAX(_xlpm.a,_xlpm.b))</f>
        <v>3</v>
      </c>
      <c r="N857" s="10">
        <f>_xlfn.LET(_xlpm.d,(K857,L857),MAX(_xlpm.d)-MIN(_xlpm.d))</f>
        <v>0</v>
      </c>
      <c r="O857" s="1" t="str">
        <f>_xlfn.LET(_xlpm.sep,":",_xlpm.w,$G857,_xlfn.CONCAT("~",RIGHT(_xlpm.w,LEN(_xlpm.w)-FIND(_xlpm.sep,_xlpm.w)),"~"))</f>
        <v>~ski~</v>
      </c>
      <c r="P857" s="1" t="str">
        <f>_xlfn.LET(_xlpm.sep,":",_xlpm.w,$G857,_xlfn.CONCAT("[",LEFT(_xlpm.w,FIND(_xlpm.sep,_xlpm.w)-1),"]"))</f>
        <v>[skɪ]</v>
      </c>
      <c r="Q857" s="14" cm="1">
        <f t="array" ref="Q857">SUM(_xlfn._xlws.FILTER($H$2:$H$7109,_xlfn.MAP($O$2:$O$7109,_xlfn.LAMBDA(_xlpm.x,_xlpm.x=$O857))))</f>
        <v>1.0934393638170974E-3</v>
      </c>
      <c r="R857" s="14">
        <f>$H857/Q857</f>
        <v>1</v>
      </c>
      <c r="S857" s="14" cm="1">
        <f t="array" ref="S857">SUM(_xlfn._xlws.FILTER($H$2:$H$7109,_xlfn.MAP($P$2:$P$7109,_xlfn.LAMBDA(_xlpm.x,_xlpm.x=$P857))))</f>
        <v>1.5904572564612327E-3</v>
      </c>
      <c r="T857" s="14">
        <f>$H857/S857</f>
        <v>0.6875</v>
      </c>
      <c r="U857" s="14">
        <f>_xlfn.LET(_xlpm.freq,F857,_xlpm.size,M857+1,_xlpm.F,V857,LOG(1+_xlpm.freq)*LOG(1+_xlpm.size)*_xlpm.F)</f>
        <v>0.7755463722890843</v>
      </c>
      <c r="V857" s="14">
        <f>_xlfn.LET(_xlpm.a,T857,_xlpm.b,R857,2*_xlpm.a*_xlpm.b/(_xlpm.a+_xlpm.b))</f>
        <v>0.81481481481481477</v>
      </c>
      <c r="W857" s="14">
        <f>_xlfn.LET(_xlpm.p,R857,_xlpm.q,T857,LOG(_xlpm.p/_xlpm.q))</f>
        <v>0.16272729749769976</v>
      </c>
      <c r="X857" s="2"/>
      <c r="AC857" s="2"/>
      <c r="AH857" s="2"/>
      <c r="AI857" s="2"/>
    </row>
    <row r="858" spans="1:35">
      <c r="A858" s="1" t="str">
        <f>_xlfn.LET(_xlpm.sep," : ",CONCATENATE(O858,_xlpm.sep,P858))</f>
        <v>~swi~ : [swɪ]</v>
      </c>
      <c r="B858" s="1">
        <f>_xlfn.LET(_xlpm.d,$G858,_xlpm.k,_xlfn.CONCAT(LEFT(TRIM(B$1),1),"*"),COUNTIF(_xlpm.d,_xlpm.k))</f>
        <v>0</v>
      </c>
      <c r="C858" s="1">
        <f>_xlfn.LET(_xlpm.d,$G858,_xlpm.k,_xlfn.CONCAT(LEFT(TRIM(C$1),1),"*"),COUNTIF(_xlpm.d,_xlpm.k))</f>
        <v>0</v>
      </c>
      <c r="D858" s="1">
        <f>_xlfn.LET(_xlpm.d,$G858,_xlpm.k,_xlfn.CONCAT(LEFT(TRIM(D$1),1),"*"),COUNTIF(_xlpm.d,_xlpm.k))</f>
        <v>0</v>
      </c>
      <c r="E858" s="1">
        <f>LOG(F858+1,10)</f>
        <v>1.3617278360175928</v>
      </c>
      <c r="F858" s="7">
        <v>22</v>
      </c>
      <c r="G858" s="9" t="s">
        <v>4410</v>
      </c>
      <c r="H858" s="4">
        <f>F858/freq.sum.r6e</f>
        <v>1.0934393638170974E-3</v>
      </c>
      <c r="I858" s="1" t="str">
        <f>_xlfn.LET(_xlpm.sep,":",_xlpm.w,$G858,LEFT(_xlpm.w,FIND(_xlpm.sep,_xlpm.w)-1))</f>
        <v>swɪ</v>
      </c>
      <c r="J858" s="1" t="str">
        <f>_xlfn.LET(_xlpm.sep,":",_xlpm.w,$G858,RIGHT(_xlpm.w,LEN(_xlpm.w)-FIND(_xlpm.sep,_xlpm.w)))</f>
        <v>swi</v>
      </c>
      <c r="K858" s="10">
        <f>_xlfn.LET(_xlpm.w,I858,LEN(_xlpm.w))</f>
        <v>3</v>
      </c>
      <c r="L858" s="10">
        <f>_xlfn.LET(_xlpm.w,J858,LEN(_xlpm.w))</f>
        <v>3</v>
      </c>
      <c r="M858" s="10">
        <f>_xlfn.LET(_xlpm.a,K858,_xlpm.b,L858,MAX(_xlpm.a,_xlpm.b))</f>
        <v>3</v>
      </c>
      <c r="N858" s="10">
        <f>_xlfn.LET(_xlpm.d,(K858,L858),MAX(_xlpm.d)-MIN(_xlpm.d))</f>
        <v>0</v>
      </c>
      <c r="O858" s="1" t="str">
        <f>_xlfn.LET(_xlpm.sep,":",_xlpm.w,$G858,_xlfn.CONCAT("~",RIGHT(_xlpm.w,LEN(_xlpm.w)-FIND(_xlpm.sep,_xlpm.w)),"~"))</f>
        <v>~swi~</v>
      </c>
      <c r="P858" s="1" t="str">
        <f>_xlfn.LET(_xlpm.sep,":",_xlpm.w,$G858,_xlfn.CONCAT("[",LEFT(_xlpm.w,FIND(_xlpm.sep,_xlpm.w)-1),"]"))</f>
        <v>[swɪ]</v>
      </c>
      <c r="Q858" s="14" cm="1">
        <f t="array" ref="Q858">SUM(_xlfn._xlws.FILTER($H$2:$H$7117,_xlfn.MAP($O$2:$O$7117,_xlfn.LAMBDA(_xlpm.x,_xlpm.x=$O858))))</f>
        <v>1.0934393638170974E-3</v>
      </c>
      <c r="R858" s="14">
        <f>$H858/Q858</f>
        <v>1</v>
      </c>
      <c r="S858" s="14" cm="1">
        <f t="array" ref="S858">SUM(_xlfn._xlws.FILTER($H$2:$H$7117,_xlfn.MAP($P$2:$P$7117,_xlfn.LAMBDA(_xlpm.x,_xlpm.x=$P858))))</f>
        <v>1.5904572564612327E-3</v>
      </c>
      <c r="T858" s="14">
        <f>$H858/S858</f>
        <v>0.6875</v>
      </c>
      <c r="U858" s="14">
        <f>_xlfn.LET(_xlpm.freq,F858,_xlpm.size,M858+1,_xlpm.F,V858,LOG(1+_xlpm.freq)*LOG(1+_xlpm.size)*_xlpm.F)</f>
        <v>0.7755463722890843</v>
      </c>
      <c r="V858" s="14">
        <f>_xlfn.LET(_xlpm.a,T858,_xlpm.b,R858,2*_xlpm.a*_xlpm.b/(_xlpm.a+_xlpm.b))</f>
        <v>0.81481481481481477</v>
      </c>
      <c r="W858" s="14">
        <f>_xlfn.LET(_xlpm.p,R858,_xlpm.q,T858,LOG(_xlpm.p/_xlpm.q))</f>
        <v>0.16272729749769976</v>
      </c>
      <c r="X858" s="2"/>
      <c r="AC858" s="2"/>
      <c r="AH858" s="2"/>
      <c r="AI858" s="2"/>
    </row>
    <row r="859" spans="1:35">
      <c r="A859" s="1" t="str">
        <f>_xlfn.LET(_xlpm.sep," : ",CONCATENATE(O859,_xlpm.sep,P859))</f>
        <v>~rbi~ : [ɹbɪ]</v>
      </c>
      <c r="B859" s="1">
        <f>_xlfn.LET(_xlpm.d,$G859,_xlpm.k,_xlfn.CONCAT(LEFT(TRIM(B$1),1),"*"),COUNTIF(_xlpm.d,_xlpm.k))</f>
        <v>1</v>
      </c>
      <c r="C859" s="1">
        <f>_xlfn.LET(_xlpm.d,$G859,_xlpm.k,_xlfn.CONCAT(LEFT(TRIM(C$1),1),"*"),COUNTIF(_xlpm.d,_xlpm.k))</f>
        <v>0</v>
      </c>
      <c r="D859" s="1">
        <f>_xlfn.LET(_xlpm.d,$G859,_xlpm.k,_xlfn.CONCAT(LEFT(TRIM(D$1),1),"*"),COUNTIF(_xlpm.d,_xlpm.k))</f>
        <v>0</v>
      </c>
      <c r="E859" s="1">
        <f>LOG(F859+1,10)</f>
        <v>1.3617278360175928</v>
      </c>
      <c r="F859" s="7">
        <v>22</v>
      </c>
      <c r="G859" s="9" t="s">
        <v>5692</v>
      </c>
      <c r="H859" s="4">
        <f>F859/freq.sum.r6e</f>
        <v>1.0934393638170974E-3</v>
      </c>
      <c r="I859" s="1" t="str">
        <f>_xlfn.LET(_xlpm.sep,":",_xlpm.w,$G859,LEFT(_xlpm.w,FIND(_xlpm.sep,_xlpm.w)-1))</f>
        <v>ɹbɪ</v>
      </c>
      <c r="J859" s="1" t="str">
        <f>_xlfn.LET(_xlpm.sep,":",_xlpm.w,$G859,RIGHT(_xlpm.w,LEN(_xlpm.w)-FIND(_xlpm.sep,_xlpm.w)))</f>
        <v>rbi</v>
      </c>
      <c r="K859" s="10">
        <f>_xlfn.LET(_xlpm.w,I859,LEN(_xlpm.w))</f>
        <v>3</v>
      </c>
      <c r="L859" s="10">
        <f>_xlfn.LET(_xlpm.w,J859,LEN(_xlpm.w))</f>
        <v>3</v>
      </c>
      <c r="M859" s="10">
        <f>_xlfn.LET(_xlpm.a,K859,_xlpm.b,L859,MAX(_xlpm.a,_xlpm.b))</f>
        <v>3</v>
      </c>
      <c r="N859" s="10">
        <f>_xlfn.LET(_xlpm.d,(K859,L859),MAX(_xlpm.d)-MIN(_xlpm.d))</f>
        <v>0</v>
      </c>
      <c r="O859" s="1" t="str">
        <f>_xlfn.LET(_xlpm.sep,":",_xlpm.w,$G859,_xlfn.CONCAT("~",RIGHT(_xlpm.w,LEN(_xlpm.w)-FIND(_xlpm.sep,_xlpm.w)),"~"))</f>
        <v>~rbi~</v>
      </c>
      <c r="P859" s="1" t="str">
        <f>_xlfn.LET(_xlpm.sep,":",_xlpm.w,$G859,_xlfn.CONCAT("[",LEFT(_xlpm.w,FIND(_xlpm.sep,_xlpm.w)-1),"]"))</f>
        <v>[ɹbɪ]</v>
      </c>
      <c r="Q859" s="14" cm="1">
        <f t="array" ref="Q859">SUM(_xlfn._xlws.FILTER($H$2:$H$7111,_xlfn.MAP($O$2:$O$7111,_xlfn.LAMBDA(_xlpm.x,_xlpm.x=$O859))))</f>
        <v>1.0934393638170974E-3</v>
      </c>
      <c r="R859" s="14">
        <f>$H859/Q859</f>
        <v>1</v>
      </c>
      <c r="S859" s="14" cm="1">
        <f t="array" ref="S859">SUM(_xlfn._xlws.FILTER($H$2:$H$7111,_xlfn.MAP($P$2:$P$7111,_xlfn.LAMBDA(_xlpm.x,_xlpm.x=$P859))))</f>
        <v>1.5904572564612327E-3</v>
      </c>
      <c r="T859" s="14">
        <f>$H859/S859</f>
        <v>0.6875</v>
      </c>
      <c r="U859" s="14">
        <f>_xlfn.LET(_xlpm.freq,F859,_xlpm.size,M859+1,_xlpm.F,V859,LOG(1+_xlpm.freq)*LOG(1+_xlpm.size)*_xlpm.F)</f>
        <v>0.7755463722890843</v>
      </c>
      <c r="V859" s="14">
        <f>_xlfn.LET(_xlpm.a,T859,_xlpm.b,R859,2*_xlpm.a*_xlpm.b/(_xlpm.a+_xlpm.b))</f>
        <v>0.81481481481481477</v>
      </c>
      <c r="W859" s="14">
        <f>_xlfn.LET(_xlpm.p,R859,_xlpm.q,T859,LOG(_xlpm.p/_xlpm.q))</f>
        <v>0.16272729749769976</v>
      </c>
      <c r="X859" s="2"/>
      <c r="AC859" s="2"/>
      <c r="AH859" s="2"/>
      <c r="AI859" s="2"/>
    </row>
    <row r="860" spans="1:35">
      <c r="A860" s="1" t="str">
        <f>_xlfn.LET(_xlpm.sep," : ",CONCATENATE(O860,_xlpm.sep,P860))</f>
        <v>~rki~ : [ɹkɪ]</v>
      </c>
      <c r="B860" s="1">
        <f>_xlfn.LET(_xlpm.d,$G860,_xlpm.k,_xlfn.CONCAT(LEFT(TRIM(B$1),1),"*"),COUNTIF(_xlpm.d,_xlpm.k))</f>
        <v>1</v>
      </c>
      <c r="C860" s="1">
        <f>_xlfn.LET(_xlpm.d,$G860,_xlpm.k,_xlfn.CONCAT(LEFT(TRIM(C$1),1),"*"),COUNTIF(_xlpm.d,_xlpm.k))</f>
        <v>0</v>
      </c>
      <c r="D860" s="1">
        <f>_xlfn.LET(_xlpm.d,$G860,_xlpm.k,_xlfn.CONCAT(LEFT(TRIM(D$1),1),"*"),COUNTIF(_xlpm.d,_xlpm.k))</f>
        <v>0</v>
      </c>
      <c r="E860" s="1">
        <f>LOG(F860+1,10)</f>
        <v>1.3617278360175928</v>
      </c>
      <c r="F860" s="7">
        <v>22</v>
      </c>
      <c r="G860" s="9" t="s">
        <v>5946</v>
      </c>
      <c r="H860" s="4">
        <f>F860/freq.sum.r6e</f>
        <v>1.0934393638170974E-3</v>
      </c>
      <c r="I860" s="1" t="str">
        <f>_xlfn.LET(_xlpm.sep,":",_xlpm.w,$G860,LEFT(_xlpm.w,FIND(_xlpm.sep,_xlpm.w)-1))</f>
        <v>ɹkɪ</v>
      </c>
      <c r="J860" s="1" t="str">
        <f>_xlfn.LET(_xlpm.sep,":",_xlpm.w,$G860,RIGHT(_xlpm.w,LEN(_xlpm.w)-FIND(_xlpm.sep,_xlpm.w)))</f>
        <v>rki</v>
      </c>
      <c r="K860" s="10">
        <f>_xlfn.LET(_xlpm.w,I860,LEN(_xlpm.w))</f>
        <v>3</v>
      </c>
      <c r="L860" s="10">
        <f>_xlfn.LET(_xlpm.w,J860,LEN(_xlpm.w))</f>
        <v>3</v>
      </c>
      <c r="M860" s="10">
        <f>_xlfn.LET(_xlpm.a,K860,_xlpm.b,L860,MAX(_xlpm.a,_xlpm.b))</f>
        <v>3</v>
      </c>
      <c r="N860" s="10">
        <f>_xlfn.LET(_xlpm.d,(K860,L860),MAX(_xlpm.d)-MIN(_xlpm.d))</f>
        <v>0</v>
      </c>
      <c r="O860" s="1" t="str">
        <f>_xlfn.LET(_xlpm.sep,":",_xlpm.w,$G860,_xlfn.CONCAT("~",RIGHT(_xlpm.w,LEN(_xlpm.w)-FIND(_xlpm.sep,_xlpm.w)),"~"))</f>
        <v>~rki~</v>
      </c>
      <c r="P860" s="1" t="str">
        <f>_xlfn.LET(_xlpm.sep,":",_xlpm.w,$G860,_xlfn.CONCAT("[",LEFT(_xlpm.w,FIND(_xlpm.sep,_xlpm.w)-1),"]"))</f>
        <v>[ɹkɪ]</v>
      </c>
      <c r="Q860" s="14" cm="1">
        <f t="array" ref="Q860">SUM(_xlfn._xlws.FILTER($H$2:$H$7111,_xlfn.MAP($O$2:$O$7111,_xlfn.LAMBDA(_xlpm.x,_xlpm.x=$O860))))</f>
        <v>1.0934393638170974E-3</v>
      </c>
      <c r="R860" s="14">
        <f>$H860/Q860</f>
        <v>1</v>
      </c>
      <c r="S860" s="14" cm="1">
        <f t="array" ref="S860">SUM(_xlfn._xlws.FILTER($H$2:$H$7111,_xlfn.MAP($P$2:$P$7111,_xlfn.LAMBDA(_xlpm.x,_xlpm.x=$P860))))</f>
        <v>1.5904572564612327E-3</v>
      </c>
      <c r="T860" s="14">
        <f>$H860/S860</f>
        <v>0.6875</v>
      </c>
      <c r="U860" s="14">
        <f>_xlfn.LET(_xlpm.freq,F860,_xlpm.size,M860+1,_xlpm.F,V860,LOG(1+_xlpm.freq)*LOG(1+_xlpm.size)*_xlpm.F)</f>
        <v>0.7755463722890843</v>
      </c>
      <c r="V860" s="14">
        <f>_xlfn.LET(_xlpm.a,T860,_xlpm.b,R860,2*_xlpm.a*_xlpm.b/(_xlpm.a+_xlpm.b))</f>
        <v>0.81481481481481477</v>
      </c>
      <c r="W860" s="14">
        <f>_xlfn.LET(_xlpm.p,R860,_xlpm.q,T860,LOG(_xlpm.p/_xlpm.q))</f>
        <v>0.16272729749769976</v>
      </c>
      <c r="X860" s="2"/>
      <c r="AC860" s="2"/>
      <c r="AH860" s="2"/>
      <c r="AI860" s="2"/>
    </row>
    <row r="861" spans="1:35">
      <c r="A861" s="1" t="str">
        <f>_xlfn.LET(_xlpm.sep," : ",CONCATENATE(O861,_xlpm.sep,P861))</f>
        <v>~gly~ : [ɡlɪ]</v>
      </c>
      <c r="B861" s="1">
        <f>_xlfn.LET(_xlpm.d,$G861,_xlpm.k,_xlfn.CONCAT(LEFT(TRIM(B$1),1),"*"),COUNTIF(_xlpm.d,_xlpm.k))</f>
        <v>0</v>
      </c>
      <c r="C861" s="1">
        <f>_xlfn.LET(_xlpm.d,$G861,_xlpm.k,_xlfn.CONCAT(LEFT(TRIM(C$1),1),"*"),COUNTIF(_xlpm.d,_xlpm.k))</f>
        <v>0</v>
      </c>
      <c r="D861" s="1">
        <f>_xlfn.LET(_xlpm.d,$G861,_xlpm.k,_xlfn.CONCAT(LEFT(TRIM(D$1),1),"*"),COUNTIF(_xlpm.d,_xlpm.k))</f>
        <v>0</v>
      </c>
      <c r="E861" s="1">
        <f>LOG(F861+1,10)</f>
        <v>1.3617278360175928</v>
      </c>
      <c r="F861" s="7">
        <v>22</v>
      </c>
      <c r="G861" s="9" t="s">
        <v>5989</v>
      </c>
      <c r="H861" s="4">
        <f>F861/freq.sum.r6e</f>
        <v>1.0934393638170974E-3</v>
      </c>
      <c r="I861" s="1" t="str">
        <f>_xlfn.LET(_xlpm.sep,":",_xlpm.w,$G861,LEFT(_xlpm.w,FIND(_xlpm.sep,_xlpm.w)-1))</f>
        <v>ɡlɪ</v>
      </c>
      <c r="J861" s="1" t="str">
        <f>_xlfn.LET(_xlpm.sep,":",_xlpm.w,$G861,RIGHT(_xlpm.w,LEN(_xlpm.w)-FIND(_xlpm.sep,_xlpm.w)))</f>
        <v>gly</v>
      </c>
      <c r="K861" s="10">
        <f>_xlfn.LET(_xlpm.w,I861,LEN(_xlpm.w))</f>
        <v>3</v>
      </c>
      <c r="L861" s="10">
        <f>_xlfn.LET(_xlpm.w,J861,LEN(_xlpm.w))</f>
        <v>3</v>
      </c>
      <c r="M861" s="10">
        <f>_xlfn.LET(_xlpm.a,K861,_xlpm.b,L861,MAX(_xlpm.a,_xlpm.b))</f>
        <v>3</v>
      </c>
      <c r="N861" s="10">
        <f>_xlfn.LET(_xlpm.d,(K861,L861),MAX(_xlpm.d)-MIN(_xlpm.d))</f>
        <v>0</v>
      </c>
      <c r="O861" s="1" t="str">
        <f>_xlfn.LET(_xlpm.sep,":",_xlpm.w,$G861,_xlfn.CONCAT("~",RIGHT(_xlpm.w,LEN(_xlpm.w)-FIND(_xlpm.sep,_xlpm.w)),"~"))</f>
        <v>~gly~</v>
      </c>
      <c r="P861" s="1" t="str">
        <f>_xlfn.LET(_xlpm.sep,":",_xlpm.w,$G861,_xlfn.CONCAT("[",LEFT(_xlpm.w,FIND(_xlpm.sep,_xlpm.w)-1),"]"))</f>
        <v>[ɡlɪ]</v>
      </c>
      <c r="Q861" s="14" cm="1">
        <f t="array" ref="Q861">SUM(_xlfn._xlws.FILTER($H$2:$H$7109,_xlfn.MAP($O$2:$O$7109,_xlfn.LAMBDA(_xlpm.x,_xlpm.x=$O861))))</f>
        <v>1.0934393638170974E-3</v>
      </c>
      <c r="R861" s="14">
        <f>$H861/Q861</f>
        <v>1</v>
      </c>
      <c r="S861" s="14" cm="1">
        <f t="array" ref="S861">SUM(_xlfn._xlws.FILTER($H$2:$H$7109,_xlfn.MAP($P$2:$P$7109,_xlfn.LAMBDA(_xlpm.x,_xlpm.x=$P861))))</f>
        <v>1.5904572564612327E-3</v>
      </c>
      <c r="T861" s="14">
        <f>$H861/S861</f>
        <v>0.6875</v>
      </c>
      <c r="U861" s="14">
        <f>_xlfn.LET(_xlpm.freq,F861,_xlpm.size,M861+1,_xlpm.F,V861,LOG(1+_xlpm.freq)*LOG(1+_xlpm.size)*_xlpm.F)</f>
        <v>0.7755463722890843</v>
      </c>
      <c r="V861" s="14">
        <f>_xlfn.LET(_xlpm.a,T861,_xlpm.b,R861,2*_xlpm.a*_xlpm.b/(_xlpm.a+_xlpm.b))</f>
        <v>0.81481481481481477</v>
      </c>
      <c r="W861" s="14">
        <f>_xlfn.LET(_xlpm.p,R861,_xlpm.q,T861,LOG(_xlpm.p/_xlpm.q))</f>
        <v>0.16272729749769976</v>
      </c>
      <c r="X861" s="2"/>
      <c r="AC861" s="2"/>
      <c r="AH861" s="2"/>
      <c r="AI861" s="2"/>
    </row>
    <row r="862" spans="1:35">
      <c r="A862" s="1" t="str">
        <f>_xlfn.LET(_xlpm.sep," : ",CONCATENATE(O862,_xlpm.sep,P862))</f>
        <v>~ppe~ : [pə]</v>
      </c>
      <c r="B862" s="1">
        <f>_xlfn.LET(_xlpm.d,$G862,_xlpm.k,_xlfn.CONCAT(LEFT(TRIM(B$1),1),"*"),COUNTIF(_xlpm.d,_xlpm.k))</f>
        <v>0</v>
      </c>
      <c r="C862" s="1">
        <f>_xlfn.LET(_xlpm.d,$G862,_xlpm.k,_xlfn.CONCAT(LEFT(TRIM(C$1),1),"*"),COUNTIF(_xlpm.d,_xlpm.k))</f>
        <v>0</v>
      </c>
      <c r="D862" s="1">
        <f>_xlfn.LET(_xlpm.d,$G862,_xlpm.k,_xlfn.CONCAT(LEFT(TRIM(D$1),1),"*"),COUNTIF(_xlpm.d,_xlpm.k))</f>
        <v>0</v>
      </c>
      <c r="E862" s="1">
        <f>LOG(F862+1,10)</f>
        <v>0.47712125471966244</v>
      </c>
      <c r="F862" s="7">
        <v>2</v>
      </c>
      <c r="G862" s="9" t="s">
        <v>3761</v>
      </c>
      <c r="H862" s="4">
        <f>F862/freq.sum.r6e</f>
        <v>9.9403578528827041E-5</v>
      </c>
      <c r="I862" s="1" t="str">
        <f>_xlfn.LET(_xlpm.sep,":",_xlpm.w,$G862,LEFT(_xlpm.w,FIND(_xlpm.sep,_xlpm.w)-1))</f>
        <v>pə</v>
      </c>
      <c r="J862" s="1" t="str">
        <f>_xlfn.LET(_xlpm.sep,":",_xlpm.w,$G862,RIGHT(_xlpm.w,LEN(_xlpm.w)-FIND(_xlpm.sep,_xlpm.w)))</f>
        <v>ppe</v>
      </c>
      <c r="K862" s="10">
        <f>_xlfn.LET(_xlpm.w,I862,LEN(_xlpm.w))</f>
        <v>2</v>
      </c>
      <c r="L862" s="10">
        <f>_xlfn.LET(_xlpm.w,J862,LEN(_xlpm.w))</f>
        <v>3</v>
      </c>
      <c r="M862" s="10">
        <f>_xlfn.LET(_xlpm.a,K862,_xlpm.b,L862,MAX(_xlpm.a,_xlpm.b))</f>
        <v>3</v>
      </c>
      <c r="N862" s="10">
        <f>_xlfn.LET(_xlpm.d,(K862,L862),MAX(_xlpm.d)-MIN(_xlpm.d))</f>
        <v>1</v>
      </c>
      <c r="O862" s="1" t="str">
        <f>_xlfn.LET(_xlpm.sep,":",_xlpm.w,$G862,_xlfn.CONCAT("~",RIGHT(_xlpm.w,LEN(_xlpm.w)-FIND(_xlpm.sep,_xlpm.w)),"~"))</f>
        <v>~ppe~</v>
      </c>
      <c r="P862" s="1" t="str">
        <f>_xlfn.LET(_xlpm.sep,":",_xlpm.w,$G862,_xlfn.CONCAT("[",LEFT(_xlpm.w,FIND(_xlpm.sep,_xlpm.w)-1),"]"))</f>
        <v>[pə]</v>
      </c>
      <c r="Q862" s="14" cm="1">
        <f t="array" ref="Q862">SUM(_xlfn._xlws.FILTER($H$2:$H$7117,_xlfn.MAP($O$2:$O$7117,_xlfn.LAMBDA(_xlpm.x,_xlpm.x=$O862))))</f>
        <v>1.1928429423459245E-3</v>
      </c>
      <c r="R862" s="14">
        <f>$H862/Q862</f>
        <v>8.3333333333333329E-2</v>
      </c>
      <c r="S862" s="14" cm="1">
        <f t="array" ref="S862">SUM(_xlfn._xlws.FILTER($H$2:$H$7117,_xlfn.MAP($P$2:$P$7117,_xlfn.LAMBDA(_xlpm.x,_xlpm.x=$P862))))</f>
        <v>1.7395626242544726E-3</v>
      </c>
      <c r="T862" s="14">
        <f>$H862/S862</f>
        <v>5.7142857142857162E-2</v>
      </c>
      <c r="U862" s="14">
        <f>_xlfn.LET(_xlpm.freq,F862,_xlpm.size,M862+1,_xlpm.F,V862,LOG(1+_xlpm.freq)*LOG(1+_xlpm.size)*_xlpm.F)</f>
        <v>2.2609725117302325E-2</v>
      </c>
      <c r="V862" s="14">
        <f>_xlfn.LET(_xlpm.a,T862,_xlpm.b,R862,2*_xlpm.a*_xlpm.b/(_xlpm.a+_xlpm.b))</f>
        <v>6.7796610169491539E-2</v>
      </c>
      <c r="W862" s="14">
        <f>_xlfn.LET(_xlpm.p,R862,_xlpm.q,T862,LOG(_xlpm.p/_xlpm.q))</f>
        <v>0.16385680263866945</v>
      </c>
      <c r="X862" s="2"/>
      <c r="AC862" s="2"/>
      <c r="AH862" s="2"/>
      <c r="AI862" s="2"/>
    </row>
    <row r="863" spans="1:35">
      <c r="A863" s="1" t="str">
        <f>_xlfn.LET(_xlpm.sep," : ",CONCATENATE(O863,_xlpm.sep,P863))</f>
        <v>~cre~ : [kə]</v>
      </c>
      <c r="B863" s="1">
        <f>_xlfn.LET(_xlpm.d,$G863,_xlpm.k,_xlfn.CONCAT(LEFT(TRIM(B$1),1),"*"),COUNTIF(_xlpm.d,_xlpm.k))</f>
        <v>0</v>
      </c>
      <c r="C863" s="1">
        <f>_xlfn.LET(_xlpm.d,$G863,_xlpm.k,_xlfn.CONCAT(LEFT(TRIM(C$1),1),"*"),COUNTIF(_xlpm.d,_xlpm.k))</f>
        <v>0</v>
      </c>
      <c r="D863" s="1">
        <f>_xlfn.LET(_xlpm.d,$G863,_xlpm.k,_xlfn.CONCAT(LEFT(TRIM(D$1),1),"*"),COUNTIF(_xlpm.d,_xlpm.k))</f>
        <v>0</v>
      </c>
      <c r="E863" s="1">
        <f>LOG(F863+1,10)</f>
        <v>0.30102999566398114</v>
      </c>
      <c r="F863" s="7">
        <v>1</v>
      </c>
      <c r="G863" s="9" t="s">
        <v>1833</v>
      </c>
      <c r="H863" s="4">
        <f>F863/freq.sum.r6e</f>
        <v>4.9701789264413521E-5</v>
      </c>
      <c r="I863" s="4" t="str">
        <f>_xlfn.LET(_xlpm.sep,":",_xlpm.w,$G863,LEFT(_xlpm.w,FIND(_xlpm.sep,_xlpm.w)-1))</f>
        <v>kə</v>
      </c>
      <c r="J863" s="4" t="str">
        <f>_xlfn.LET(_xlpm.sep,":",_xlpm.w,$G863,RIGHT(_xlpm.w,LEN(_xlpm.w)-FIND(_xlpm.sep,_xlpm.w)))</f>
        <v>cre</v>
      </c>
      <c r="K863" s="10">
        <f>_xlfn.LET(_xlpm.w,I863,LEN(_xlpm.w))</f>
        <v>2</v>
      </c>
      <c r="L863" s="10">
        <f>_xlfn.LET(_xlpm.w,J863,LEN(_xlpm.w))</f>
        <v>3</v>
      </c>
      <c r="M863" s="10">
        <f>_xlfn.LET(_xlpm.a,K863,_xlpm.b,L863,MAX(_xlpm.a,_xlpm.b))</f>
        <v>3</v>
      </c>
      <c r="N863" s="10">
        <f>_xlfn.LET(_xlpm.d,(K863,L863),MAX(_xlpm.d)-MIN(_xlpm.d))</f>
        <v>1</v>
      </c>
      <c r="O863" s="1" t="str">
        <f>_xlfn.LET(_xlpm.sep,":",_xlpm.w,$G863,_xlfn.CONCAT("~",RIGHT(_xlpm.w,LEN(_xlpm.w)-FIND(_xlpm.sep,_xlpm.w)),"~"))</f>
        <v>~cre~</v>
      </c>
      <c r="P863" s="1" t="str">
        <f>_xlfn.LET(_xlpm.sep,":",_xlpm.w,$G863,_xlfn.CONCAT("[",LEFT(_xlpm.w,FIND(_xlpm.sep,_xlpm.w)-1),"]"))</f>
        <v>[kə]</v>
      </c>
      <c r="Q863" s="14" cm="1">
        <f t="array" ref="Q863">SUM(_xlfn._xlws.FILTER($H$2:$H$7109,_xlfn.MAP($O$2:$O$7109,_xlfn.LAMBDA(_xlpm.x,_xlpm.x=$O863))))</f>
        <v>1.4910536779324055E-3</v>
      </c>
      <c r="R863" s="14">
        <f>$H863/Q863</f>
        <v>3.3333333333333333E-2</v>
      </c>
      <c r="S863" s="14" cm="1">
        <f t="array" ref="S863">SUM(_xlfn._xlws.FILTER($H$2:$H$7109,_xlfn.MAP($P$2:$P$7109,_xlfn.LAMBDA(_xlpm.x,_xlpm.x=$P863))))</f>
        <v>2.2365805168986074E-3</v>
      </c>
      <c r="T863" s="14">
        <f>$H863/S863</f>
        <v>2.2222222222222233E-2</v>
      </c>
      <c r="U863" s="14">
        <f>_xlfn.LET(_xlpm.freq,F863,_xlpm.size,M863+1,_xlpm.F,V863,LOG(1+_xlpm.freq)*LOG(1+_xlpm.size)*_xlpm.F)</f>
        <v>5.6109583299873266E-3</v>
      </c>
      <c r="V863" s="14">
        <f>_xlfn.LET(_xlpm.a,T863,_xlpm.b,R863,2*_xlpm.a*_xlpm.b/(_xlpm.a+_xlpm.b))</f>
        <v>2.6666666666666675E-2</v>
      </c>
      <c r="W863" s="14">
        <f>_xlfn.LET(_xlpm.p,R863,_xlpm.q,T863,LOG(_xlpm.p/_xlpm.q))</f>
        <v>0.17609125905568099</v>
      </c>
      <c r="X863" s="2"/>
      <c r="AC863" s="2"/>
      <c r="AH863" s="2"/>
      <c r="AI863" s="2"/>
    </row>
    <row r="864" spans="1:35">
      <c r="A864" s="1" t="str">
        <f>_xlfn.LET(_xlpm.sep," : ",CONCATENATE(O864,_xlpm.sep,P864))</f>
        <v>~mow~ : [mɔ]</v>
      </c>
      <c r="B864" s="1">
        <f>_xlfn.LET(_xlpm.d,$G864,_xlpm.k,_xlfn.CONCAT(LEFT(TRIM(B$1),1),"*"),COUNTIF(_xlpm.d,_xlpm.k))</f>
        <v>0</v>
      </c>
      <c r="C864" s="1">
        <f>_xlfn.LET(_xlpm.d,$G864,_xlpm.k,_xlfn.CONCAT(LEFT(TRIM(C$1),1),"*"),COUNTIF(_xlpm.d,_xlpm.k))</f>
        <v>1</v>
      </c>
      <c r="D864" s="1">
        <f>_xlfn.LET(_xlpm.d,$G864,_xlpm.k,_xlfn.CONCAT(LEFT(TRIM(D$1),1),"*"),COUNTIF(_xlpm.d,_xlpm.k))</f>
        <v>0</v>
      </c>
      <c r="E864" s="1">
        <f>LOG(F864+1,10)</f>
        <v>0.30102999566398114</v>
      </c>
      <c r="F864" s="7">
        <v>1</v>
      </c>
      <c r="G864" s="9" t="s">
        <v>2784</v>
      </c>
      <c r="H864" s="4">
        <f>F864/freq.sum.r6e</f>
        <v>4.9701789264413521E-5</v>
      </c>
      <c r="I864" s="1" t="str">
        <f>_xlfn.LET(_xlpm.sep,":",_xlpm.w,$G864,LEFT(_xlpm.w,FIND(_xlpm.sep,_xlpm.w)-1))</f>
        <v>mɔ</v>
      </c>
      <c r="J864" s="1" t="str">
        <f>_xlfn.LET(_xlpm.sep,":",_xlpm.w,$G864,RIGHT(_xlpm.w,LEN(_xlpm.w)-FIND(_xlpm.sep,_xlpm.w)))</f>
        <v>mow</v>
      </c>
      <c r="K864" s="10">
        <f>_xlfn.LET(_xlpm.w,I864,LEN(_xlpm.w))</f>
        <v>2</v>
      </c>
      <c r="L864" s="10">
        <f>_xlfn.LET(_xlpm.w,J864,LEN(_xlpm.w))</f>
        <v>3</v>
      </c>
      <c r="M864" s="10">
        <f>_xlfn.LET(_xlpm.a,K864,_xlpm.b,L864,MAX(_xlpm.a,_xlpm.b))</f>
        <v>3</v>
      </c>
      <c r="N864" s="10">
        <f>_xlfn.LET(_xlpm.d,(K864,L864),MAX(_xlpm.d)-MIN(_xlpm.d))</f>
        <v>1</v>
      </c>
      <c r="O864" s="1" t="str">
        <f>_xlfn.LET(_xlpm.sep,":",_xlpm.w,$G864,_xlfn.CONCAT("~",RIGHT(_xlpm.w,LEN(_xlpm.w)-FIND(_xlpm.sep,_xlpm.w)),"~"))</f>
        <v>~mow~</v>
      </c>
      <c r="P864" s="1" t="str">
        <f>_xlfn.LET(_xlpm.sep,":",_xlpm.w,$G864,_xlfn.CONCAT("[",LEFT(_xlpm.w,FIND(_xlpm.sep,_xlpm.w)-1),"]"))</f>
        <v>[mɔ]</v>
      </c>
      <c r="Q864" s="14" cm="1">
        <f t="array" ref="Q864">SUM(_xlfn._xlws.FILTER($H$2:$H$7117,_xlfn.MAP($O$2:$O$7117,_xlfn.LAMBDA(_xlpm.x,_xlpm.x=$O864))))</f>
        <v>2.9821073558648114E-4</v>
      </c>
      <c r="R864" s="14">
        <f>$H864/Q864</f>
        <v>0.16666666666666666</v>
      </c>
      <c r="S864" s="14" cm="1">
        <f t="array" ref="S864">SUM(_xlfn._xlws.FILTER($H$2:$H$7117,_xlfn.MAP($P$2:$P$7117,_xlfn.LAMBDA(_xlpm.x,_xlpm.x=$P864))))</f>
        <v>4.4731610337972168E-4</v>
      </c>
      <c r="T864" s="14">
        <f>$H864/S864</f>
        <v>0.11111111111111112</v>
      </c>
      <c r="U864" s="14">
        <f>_xlfn.LET(_xlpm.freq,F864,_xlpm.size,M864+1,_xlpm.F,V864,LOG(1+_xlpm.freq)*LOG(1+_xlpm.size)*_xlpm.F)</f>
        <v>2.8054791649936624E-2</v>
      </c>
      <c r="V864" s="14">
        <f>_xlfn.LET(_xlpm.a,T864,_xlpm.b,R864,2*_xlpm.a*_xlpm.b/(_xlpm.a+_xlpm.b))</f>
        <v>0.13333333333333333</v>
      </c>
      <c r="W864" s="14">
        <f>_xlfn.LET(_xlpm.p,R864,_xlpm.q,T864,LOG(_xlpm.p/_xlpm.q))</f>
        <v>0.17609125905568118</v>
      </c>
      <c r="X864" s="2"/>
      <c r="AC864" s="2"/>
      <c r="AH864" s="2"/>
      <c r="AI864" s="2"/>
    </row>
    <row r="865" spans="1:35">
      <c r="A865" s="1" t="str">
        <f>_xlfn.LET(_xlpm.sep," : ",CONCATENATE(O865,_xlpm.sep,P865))</f>
        <v>~huw~ : [hju]</v>
      </c>
      <c r="B865" s="1">
        <f>_xlfn.LET(_xlpm.d,$G865,_xlpm.k,_xlfn.CONCAT(LEFT(TRIM(B$1),1),"*"),COUNTIF(_xlpm.d,_xlpm.k))</f>
        <v>0</v>
      </c>
      <c r="C865" s="1">
        <f>_xlfn.LET(_xlpm.d,$G865,_xlpm.k,_xlfn.CONCAT(LEFT(TRIM(C$1),1),"*"),COUNTIF(_xlpm.d,_xlpm.k))</f>
        <v>0</v>
      </c>
      <c r="D865" s="1">
        <f>_xlfn.LET(_xlpm.d,$G865,_xlpm.k,_xlfn.CONCAT(LEFT(TRIM(D$1),1),"*"),COUNTIF(_xlpm.d,_xlpm.k))</f>
        <v>0</v>
      </c>
      <c r="E865" s="1">
        <f>LOG(F865+1,10)</f>
        <v>0.30102999566398114</v>
      </c>
      <c r="F865" s="7">
        <v>1</v>
      </c>
      <c r="G865" s="9" t="s">
        <v>1209</v>
      </c>
      <c r="H865" s="4">
        <f>F865/freq.sum.r6e</f>
        <v>4.9701789264413521E-5</v>
      </c>
      <c r="I865" s="1" t="str">
        <f>_xlfn.LET(_xlpm.sep,":",_xlpm.w,$G865,LEFT(_xlpm.w,FIND(_xlpm.sep,_xlpm.w)-1))</f>
        <v>hju</v>
      </c>
      <c r="J865" s="1" t="str">
        <f>_xlfn.LET(_xlpm.sep,":",_xlpm.w,$G865,RIGHT(_xlpm.w,LEN(_xlpm.w)-FIND(_xlpm.sep,_xlpm.w)))</f>
        <v>huw</v>
      </c>
      <c r="K865" s="10">
        <f>_xlfn.LET(_xlpm.w,I865,LEN(_xlpm.w))</f>
        <v>3</v>
      </c>
      <c r="L865" s="10">
        <f>_xlfn.LET(_xlpm.w,J865,LEN(_xlpm.w))</f>
        <v>3</v>
      </c>
      <c r="M865" s="10">
        <f>_xlfn.LET(_xlpm.a,K865,_xlpm.b,L865,MAX(_xlpm.a,_xlpm.b))</f>
        <v>3</v>
      </c>
      <c r="N865" s="10">
        <f>_xlfn.LET(_xlpm.d,(K865,L865),MAX(_xlpm.d)-MIN(_xlpm.d))</f>
        <v>0</v>
      </c>
      <c r="O865" s="1" t="str">
        <f>_xlfn.LET(_xlpm.sep,":",_xlpm.w,$G865,_xlfn.CONCAT("~",RIGHT(_xlpm.w,LEN(_xlpm.w)-FIND(_xlpm.sep,_xlpm.w)),"~"))</f>
        <v>~huw~</v>
      </c>
      <c r="P865" s="1" t="str">
        <f>_xlfn.LET(_xlpm.sep,":",_xlpm.w,$G865,_xlfn.CONCAT("[",LEFT(_xlpm.w,FIND(_xlpm.sep,_xlpm.w)-1),"]"))</f>
        <v>[hju]</v>
      </c>
      <c r="Q865" s="14" cm="1">
        <f t="array" ref="Q865">SUM(_xlfn._xlws.FILTER($H$2:$H$7117,_xlfn.MAP($O$2:$O$7117,_xlfn.LAMBDA(_xlpm.x,_xlpm.x=$O865))))</f>
        <v>2.9821073558648114E-4</v>
      </c>
      <c r="R865" s="14">
        <f>$H865/Q865</f>
        <v>0.16666666666666666</v>
      </c>
      <c r="S865" s="14" cm="1">
        <f t="array" ref="S865">SUM(_xlfn._xlws.FILTER($H$2:$H$7117,_xlfn.MAP($P$2:$P$7117,_xlfn.LAMBDA(_xlpm.x,_xlpm.x=$P865))))</f>
        <v>4.4731610337972168E-4</v>
      </c>
      <c r="T865" s="14">
        <f>$H865/S865</f>
        <v>0.11111111111111112</v>
      </c>
      <c r="U865" s="14">
        <f>_xlfn.LET(_xlpm.freq,F865,_xlpm.size,M865+1,_xlpm.F,V865,LOG(1+_xlpm.freq)*LOG(1+_xlpm.size)*_xlpm.F)</f>
        <v>2.8054791649936624E-2</v>
      </c>
      <c r="V865" s="14">
        <f>_xlfn.LET(_xlpm.a,T865,_xlpm.b,R865,2*_xlpm.a*_xlpm.b/(_xlpm.a+_xlpm.b))</f>
        <v>0.13333333333333333</v>
      </c>
      <c r="W865" s="14">
        <f>_xlfn.LET(_xlpm.p,R865,_xlpm.q,T865,LOG(_xlpm.p/_xlpm.q))</f>
        <v>0.17609125905568118</v>
      </c>
      <c r="X865" s="2"/>
      <c r="AC865" s="2"/>
      <c r="AH865" s="2"/>
      <c r="AI865" s="2"/>
    </row>
    <row r="866" spans="1:35">
      <c r="A866" s="1" t="str">
        <f>_xlfn.LET(_xlpm.sep," : ",CONCATENATE(O866,_xlpm.sep,P866))</f>
        <v>~suw~ : [ʒu]</v>
      </c>
      <c r="B866" s="1">
        <f>_xlfn.LET(_xlpm.d,$G866,_xlpm.k,_xlfn.CONCAT(LEFT(TRIM(B$1),1),"*"),COUNTIF(_xlpm.d,_xlpm.k))</f>
        <v>0</v>
      </c>
      <c r="C866" s="1">
        <f>_xlfn.LET(_xlpm.d,$G866,_xlpm.k,_xlfn.CONCAT(LEFT(TRIM(C$1),1),"*"),COUNTIF(_xlpm.d,_xlpm.k))</f>
        <v>0</v>
      </c>
      <c r="D866" s="1">
        <f>_xlfn.LET(_xlpm.d,$G866,_xlpm.k,_xlfn.CONCAT(LEFT(TRIM(D$1),1),"*"),COUNTIF(_xlpm.d,_xlpm.k))</f>
        <v>0</v>
      </c>
      <c r="E866" s="1">
        <f>LOG(F866+1,10)</f>
        <v>0.30102999566398114</v>
      </c>
      <c r="F866" s="7">
        <v>1</v>
      </c>
      <c r="G866" s="9" t="s">
        <v>6424</v>
      </c>
      <c r="H866" s="4">
        <f>F866/freq.sum.r6e</f>
        <v>4.9701789264413521E-5</v>
      </c>
      <c r="I866" s="1" t="str">
        <f>_xlfn.LET(_xlpm.sep,":",_xlpm.w,$G866,LEFT(_xlpm.w,FIND(_xlpm.sep,_xlpm.w)-1))</f>
        <v>ʒu</v>
      </c>
      <c r="J866" s="1" t="str">
        <f>_xlfn.LET(_xlpm.sep,":",_xlpm.w,$G866,RIGHT(_xlpm.w,LEN(_xlpm.w)-FIND(_xlpm.sep,_xlpm.w)))</f>
        <v>suw</v>
      </c>
      <c r="K866" s="10">
        <f>_xlfn.LET(_xlpm.w,I866,LEN(_xlpm.w))</f>
        <v>2</v>
      </c>
      <c r="L866" s="10">
        <f>_xlfn.LET(_xlpm.w,J866,LEN(_xlpm.w))</f>
        <v>3</v>
      </c>
      <c r="M866" s="10">
        <f>_xlfn.LET(_xlpm.a,K866,_xlpm.b,L866,MAX(_xlpm.a,_xlpm.b))</f>
        <v>3</v>
      </c>
      <c r="N866" s="10">
        <f>_xlfn.LET(_xlpm.d,(K866,L866),MAX(_xlpm.d)-MIN(_xlpm.d))</f>
        <v>1</v>
      </c>
      <c r="O866" s="1" t="str">
        <f>_xlfn.LET(_xlpm.sep,":",_xlpm.w,$G866,_xlfn.CONCAT("~",RIGHT(_xlpm.w,LEN(_xlpm.w)-FIND(_xlpm.sep,_xlpm.w)),"~"))</f>
        <v>~suw~</v>
      </c>
      <c r="P866" s="1" t="str">
        <f>_xlfn.LET(_xlpm.sep,":",_xlpm.w,$G866,_xlfn.CONCAT("[",LEFT(_xlpm.w,FIND(_xlpm.sep,_xlpm.w)-1),"]"))</f>
        <v>[ʒu]</v>
      </c>
      <c r="Q866" s="14" cm="1">
        <f t="array" ref="Q866">SUM(_xlfn._xlws.FILTER($H$2:$H$7117,_xlfn.MAP($O$2:$O$7117,_xlfn.LAMBDA(_xlpm.x,_xlpm.x=$O866))))</f>
        <v>2.9821073558648114E-4</v>
      </c>
      <c r="R866" s="14">
        <f>$H866/Q866</f>
        <v>0.16666666666666666</v>
      </c>
      <c r="S866" s="14" cm="1">
        <f t="array" ref="S866">SUM(_xlfn._xlws.FILTER($H$2:$H$7117,_xlfn.MAP($P$2:$P$7117,_xlfn.LAMBDA(_xlpm.x,_xlpm.x=$P866))))</f>
        <v>4.4731610337972168E-4</v>
      </c>
      <c r="T866" s="14">
        <f>$H866/S866</f>
        <v>0.11111111111111112</v>
      </c>
      <c r="U866" s="14">
        <f>_xlfn.LET(_xlpm.freq,F866,_xlpm.size,M866+1,_xlpm.F,V866,LOG(1+_xlpm.freq)*LOG(1+_xlpm.size)*_xlpm.F)</f>
        <v>2.8054791649936624E-2</v>
      </c>
      <c r="V866" s="14">
        <f>_xlfn.LET(_xlpm.a,T866,_xlpm.b,R866,2*_xlpm.a*_xlpm.b/(_xlpm.a+_xlpm.b))</f>
        <v>0.13333333333333333</v>
      </c>
      <c r="W866" s="14">
        <f>_xlfn.LET(_xlpm.p,R866,_xlpm.q,T866,LOG(_xlpm.p/_xlpm.q))</f>
        <v>0.17609125905568118</v>
      </c>
      <c r="X866" s="2"/>
      <c r="AC866" s="2"/>
      <c r="AH866" s="2"/>
      <c r="AI866" s="2"/>
    </row>
    <row r="867" spans="1:35">
      <c r="A867" s="1" t="str">
        <f>_xlfn.LET(_xlpm.sep," : ",CONCATENATE(O867,_xlpm.sep,P867))</f>
        <v>~law~ : [lɑ]</v>
      </c>
      <c r="B867" s="1">
        <f>_xlfn.LET(_xlpm.d,$G867,_xlpm.k,_xlfn.CONCAT(LEFT(TRIM(B$1),1),"*"),COUNTIF(_xlpm.d,_xlpm.k))</f>
        <v>0</v>
      </c>
      <c r="C867" s="1">
        <f>_xlfn.LET(_xlpm.d,$G867,_xlpm.k,_xlfn.CONCAT(LEFT(TRIM(C$1),1),"*"),COUNTIF(_xlpm.d,_xlpm.k))</f>
        <v>0</v>
      </c>
      <c r="D867" s="1">
        <f>_xlfn.LET(_xlpm.d,$G867,_xlpm.k,_xlfn.CONCAT(LEFT(TRIM(D$1),1),"*"),COUNTIF(_xlpm.d,_xlpm.k))</f>
        <v>0</v>
      </c>
      <c r="E867" s="1">
        <f>LOG(F867+1,10)</f>
        <v>0.30102999566398114</v>
      </c>
      <c r="F867" s="7">
        <v>1</v>
      </c>
      <c r="G867" s="9" t="s">
        <v>2271</v>
      </c>
      <c r="H867" s="4">
        <f>F867/freq.sum.r6e</f>
        <v>4.9701789264413521E-5</v>
      </c>
      <c r="I867" s="1" t="str">
        <f>_xlfn.LET(_xlpm.sep,":",_xlpm.w,$G867,LEFT(_xlpm.w,FIND(_xlpm.sep,_xlpm.w)-1))</f>
        <v>lɑ</v>
      </c>
      <c r="J867" s="1" t="str">
        <f>_xlfn.LET(_xlpm.sep,":",_xlpm.w,$G867,RIGHT(_xlpm.w,LEN(_xlpm.w)-FIND(_xlpm.sep,_xlpm.w)))</f>
        <v>law</v>
      </c>
      <c r="K867" s="10">
        <f>_xlfn.LET(_xlpm.w,I867,LEN(_xlpm.w))</f>
        <v>2</v>
      </c>
      <c r="L867" s="10">
        <f>_xlfn.LET(_xlpm.w,J867,LEN(_xlpm.w))</f>
        <v>3</v>
      </c>
      <c r="M867" s="10">
        <f>_xlfn.LET(_xlpm.a,K867,_xlpm.b,L867,MAX(_xlpm.a,_xlpm.b))</f>
        <v>3</v>
      </c>
      <c r="N867" s="10">
        <f>_xlfn.LET(_xlpm.d,(K867,L867),MAX(_xlpm.d)-MIN(_xlpm.d))</f>
        <v>1</v>
      </c>
      <c r="O867" s="1" t="str">
        <f>_xlfn.LET(_xlpm.sep,":",_xlpm.w,$G867,_xlfn.CONCAT("~",RIGHT(_xlpm.w,LEN(_xlpm.w)-FIND(_xlpm.sep,_xlpm.w)),"~"))</f>
        <v>~law~</v>
      </c>
      <c r="P867" s="1" t="str">
        <f>_xlfn.LET(_xlpm.sep,":",_xlpm.w,$G867,_xlfn.CONCAT("[",LEFT(_xlpm.w,FIND(_xlpm.sep,_xlpm.w)-1),"]"))</f>
        <v>[lɑ]</v>
      </c>
      <c r="Q867" s="14" cm="1">
        <f t="array" ref="Q867">SUM(_xlfn._xlws.FILTER($H$2:$H$7117,_xlfn.MAP($O$2:$O$7117,_xlfn.LAMBDA(_xlpm.x,_xlpm.x=$O867))))</f>
        <v>1.9880715705765408E-4</v>
      </c>
      <c r="R867" s="14">
        <f>$H867/Q867</f>
        <v>0.25</v>
      </c>
      <c r="S867" s="14" cm="1">
        <f t="array" ref="S867">SUM(_xlfn._xlws.FILTER($H$2:$H$7117,_xlfn.MAP($P$2:$P$7117,_xlfn.LAMBDA(_xlpm.x,_xlpm.x=$P867))))</f>
        <v>2.9821073558648114E-4</v>
      </c>
      <c r="T867" s="14">
        <f>$H867/S867</f>
        <v>0.16666666666666666</v>
      </c>
      <c r="U867" s="14">
        <f>_xlfn.LET(_xlpm.freq,F867,_xlpm.size,M867+1,_xlpm.F,V867,LOG(1+_xlpm.freq)*LOG(1+_xlpm.size)*_xlpm.F)</f>
        <v>4.2082187474904942E-2</v>
      </c>
      <c r="V867" s="14">
        <f>_xlfn.LET(_xlpm.a,T867,_xlpm.b,R867,2*_xlpm.a*_xlpm.b/(_xlpm.a+_xlpm.b))</f>
        <v>0.2</v>
      </c>
      <c r="W867" s="14">
        <f>_xlfn.LET(_xlpm.p,R867,_xlpm.q,T867,LOG(_xlpm.p/_xlpm.q))</f>
        <v>0.17609125905568124</v>
      </c>
      <c r="X867" s="2"/>
      <c r="AC867" s="2"/>
      <c r="AH867" s="2"/>
      <c r="AI867" s="2"/>
    </row>
    <row r="868" spans="1:35">
      <c r="A868" s="1" t="str">
        <f>_xlfn.LET(_xlpm.sep," : ",CONCATENATE(O868,_xlpm.sep,P868))</f>
        <v>~tro~ : [tɹəʊ]</v>
      </c>
      <c r="B868" s="1">
        <f>_xlfn.LET(_xlpm.d,$G868,_xlpm.k,_xlfn.CONCAT(LEFT(TRIM(B$1),1),"*"),COUNTIF(_xlpm.d,_xlpm.k))</f>
        <v>0</v>
      </c>
      <c r="C868" s="1">
        <f>_xlfn.LET(_xlpm.d,$G868,_xlpm.k,_xlfn.CONCAT(LEFT(TRIM(C$1),1),"*"),COUNTIF(_xlpm.d,_xlpm.k))</f>
        <v>0</v>
      </c>
      <c r="D868" s="1">
        <f>_xlfn.LET(_xlpm.d,$G868,_xlpm.k,_xlfn.CONCAT(LEFT(TRIM(D$1),1),"*"),COUNTIF(_xlpm.d,_xlpm.k))</f>
        <v>0</v>
      </c>
      <c r="E868" s="1">
        <f>LOG(F868+1,10)</f>
        <v>0.30102999566398114</v>
      </c>
      <c r="F868" s="7">
        <v>1</v>
      </c>
      <c r="G868" s="9" t="s">
        <v>5074</v>
      </c>
      <c r="H868" s="4">
        <f>F868/freq.sum.r6e</f>
        <v>4.9701789264413521E-5</v>
      </c>
      <c r="I868" s="1" t="str">
        <f>_xlfn.LET(_xlpm.sep,":",_xlpm.w,$G868,LEFT(_xlpm.w,FIND(_xlpm.sep,_xlpm.w)-1))</f>
        <v>tɹəʊ</v>
      </c>
      <c r="J868" s="1" t="str">
        <f>_xlfn.LET(_xlpm.sep,":",_xlpm.w,$G868,RIGHT(_xlpm.w,LEN(_xlpm.w)-FIND(_xlpm.sep,_xlpm.w)))</f>
        <v>tro</v>
      </c>
      <c r="K868" s="10">
        <f>_xlfn.LET(_xlpm.w,I868,LEN(_xlpm.w))</f>
        <v>4</v>
      </c>
      <c r="L868" s="10">
        <f>_xlfn.LET(_xlpm.w,J868,LEN(_xlpm.w))</f>
        <v>3</v>
      </c>
      <c r="M868" s="10">
        <f>_xlfn.LET(_xlpm.a,K868,_xlpm.b,L868,MAX(_xlpm.a,_xlpm.b))</f>
        <v>4</v>
      </c>
      <c r="N868" s="10">
        <f>_xlfn.LET(_xlpm.d,(K868,L868),MAX(_xlpm.d)-MIN(_xlpm.d))</f>
        <v>1</v>
      </c>
      <c r="O868" s="1" t="str">
        <f>_xlfn.LET(_xlpm.sep,":",_xlpm.w,$G868,_xlfn.CONCAT("~",RIGHT(_xlpm.w,LEN(_xlpm.w)-FIND(_xlpm.sep,_xlpm.w)),"~"))</f>
        <v>~tro~</v>
      </c>
      <c r="P868" s="1" t="str">
        <f>_xlfn.LET(_xlpm.sep,":",_xlpm.w,$G868,_xlfn.CONCAT("[",LEFT(_xlpm.w,FIND(_xlpm.sep,_xlpm.w)-1),"]"))</f>
        <v>[tɹəʊ]</v>
      </c>
      <c r="Q868" s="14" cm="1">
        <f t="array" ref="Q868">SUM(_xlfn._xlws.FILTER($H$2:$H$7117,_xlfn.MAP($O$2:$O$7117,_xlfn.LAMBDA(_xlpm.x,_xlpm.x=$O868))))</f>
        <v>9.9403578528827041E-5</v>
      </c>
      <c r="R868" s="14">
        <f>$H868/Q868</f>
        <v>0.5</v>
      </c>
      <c r="S868" s="14" cm="1">
        <f t="array" ref="S868">SUM(_xlfn._xlws.FILTER($H$2:$H$7117,_xlfn.MAP($P$2:$P$7117,_xlfn.LAMBDA(_xlpm.x,_xlpm.x=$P868))))</f>
        <v>1.4910536779324057E-4</v>
      </c>
      <c r="T868" s="14">
        <f>$H868/S868</f>
        <v>0.33333333333333331</v>
      </c>
      <c r="U868" s="14">
        <f>_xlfn.LET(_xlpm.freq,F868,_xlpm.size,M868+1,_xlpm.F,V868,LOG(1+_xlpm.freq)*LOG(1+_xlpm.size)*_xlpm.F)</f>
        <v>9.3698747011563929E-2</v>
      </c>
      <c r="V868" s="14">
        <f>_xlfn.LET(_xlpm.a,T868,_xlpm.b,R868,2*_xlpm.a*_xlpm.b/(_xlpm.a+_xlpm.b))</f>
        <v>0.4</v>
      </c>
      <c r="W868" s="14">
        <f>_xlfn.LET(_xlpm.p,R868,_xlpm.q,T868,LOG(_xlpm.p/_xlpm.q))</f>
        <v>0.17609125905568124</v>
      </c>
      <c r="X868" s="2"/>
      <c r="AC868" s="2"/>
      <c r="AH868" s="2"/>
      <c r="AI868" s="2"/>
    </row>
    <row r="869" spans="1:35">
      <c r="A869" s="1" t="str">
        <f>_xlfn.LET(_xlpm.sep," : ",CONCATENATE(O869,_xlpm.sep,P869))</f>
        <v>~jow~ : [dʒoʊ]</v>
      </c>
      <c r="B869" s="1">
        <f>_xlfn.LET(_xlpm.d,$G869,_xlpm.k,_xlfn.CONCAT(LEFT(TRIM(B$1),1),"*"),COUNTIF(_xlpm.d,_xlpm.k))</f>
        <v>0</v>
      </c>
      <c r="C869" s="1">
        <f>_xlfn.LET(_xlpm.d,$G869,_xlpm.k,_xlfn.CONCAT(LEFT(TRIM(C$1),1),"*"),COUNTIF(_xlpm.d,_xlpm.k))</f>
        <v>0</v>
      </c>
      <c r="D869" s="1">
        <f>_xlfn.LET(_xlpm.d,$G869,_xlpm.k,_xlfn.CONCAT(LEFT(TRIM(D$1),1),"*"),COUNTIF(_xlpm.d,_xlpm.k))</f>
        <v>0</v>
      </c>
      <c r="E869" s="1">
        <f>LOG(F869+1,10)</f>
        <v>0.47712125471966244</v>
      </c>
      <c r="F869" s="7">
        <v>2</v>
      </c>
      <c r="G869" s="9" t="s">
        <v>676</v>
      </c>
      <c r="H869" s="4">
        <f>F869/freq.sum.r6e</f>
        <v>9.9403578528827041E-5</v>
      </c>
      <c r="I869" s="1" t="str">
        <f>_xlfn.LET(_xlpm.sep,":",_xlpm.w,$G869,LEFT(_xlpm.w,FIND(_xlpm.sep,_xlpm.w)-1))</f>
        <v>dʒoʊ</v>
      </c>
      <c r="J869" s="1" t="str">
        <f>_xlfn.LET(_xlpm.sep,":",_xlpm.w,$G869,RIGHT(_xlpm.w,LEN(_xlpm.w)-FIND(_xlpm.sep,_xlpm.w)))</f>
        <v>jow</v>
      </c>
      <c r="K869" s="10">
        <f>_xlfn.LET(_xlpm.w,I869,LEN(_xlpm.w))</f>
        <v>4</v>
      </c>
      <c r="L869" s="10">
        <f>_xlfn.LET(_xlpm.w,J869,LEN(_xlpm.w))</f>
        <v>3</v>
      </c>
      <c r="M869" s="10">
        <f>_xlfn.LET(_xlpm.a,K869,_xlpm.b,L869,MAX(_xlpm.a,_xlpm.b))</f>
        <v>4</v>
      </c>
      <c r="N869" s="10">
        <f>_xlfn.LET(_xlpm.d,(K869,L869),MAX(_xlpm.d)-MIN(_xlpm.d))</f>
        <v>1</v>
      </c>
      <c r="O869" s="1" t="str">
        <f>_xlfn.LET(_xlpm.sep,":",_xlpm.w,$G869,_xlfn.CONCAT("~",RIGHT(_xlpm.w,LEN(_xlpm.w)-FIND(_xlpm.sep,_xlpm.w)),"~"))</f>
        <v>~jow~</v>
      </c>
      <c r="P869" s="1" t="str">
        <f>_xlfn.LET(_xlpm.sep,":",_xlpm.w,$G869,_xlfn.CONCAT("[",LEFT(_xlpm.w,FIND(_xlpm.sep,_xlpm.w)-1),"]"))</f>
        <v>[dʒoʊ]</v>
      </c>
      <c r="Q869" s="14" cm="1">
        <f t="array" ref="Q869">SUM(_xlfn._xlws.FILTER($H$2:$H$7117,_xlfn.MAP($O$2:$O$7117,_xlfn.LAMBDA(_xlpm.x,_xlpm.x=$O869))))</f>
        <v>1.9880715705765408E-4</v>
      </c>
      <c r="R869" s="14">
        <f>$H869/Q869</f>
        <v>0.5</v>
      </c>
      <c r="S869" s="14" cm="1">
        <f t="array" ref="S869">SUM(_xlfn._xlws.FILTER($H$2:$H$7117,_xlfn.MAP($P$2:$P$7117,_xlfn.LAMBDA(_xlpm.x,_xlpm.x=$P869))))</f>
        <v>2.9821073558648114E-4</v>
      </c>
      <c r="T869" s="14">
        <f>$H869/S869</f>
        <v>0.33333333333333331</v>
      </c>
      <c r="U869" s="14">
        <f>_xlfn.LET(_xlpm.freq,F869,_xlpm.size,M869+1,_xlpm.F,V869,LOG(1+_xlpm.freq)*LOG(1+_xlpm.size)*_xlpm.F)</f>
        <v>0.14850900037788731</v>
      </c>
      <c r="V869" s="14">
        <f>_xlfn.LET(_xlpm.a,T869,_xlpm.b,R869,2*_xlpm.a*_xlpm.b/(_xlpm.a+_xlpm.b))</f>
        <v>0.4</v>
      </c>
      <c r="W869" s="14">
        <f>_xlfn.LET(_xlpm.p,R869,_xlpm.q,T869,LOG(_xlpm.p/_xlpm.q))</f>
        <v>0.17609125905568124</v>
      </c>
      <c r="X869" s="2"/>
      <c r="AC869" s="2"/>
      <c r="AH869" s="2"/>
      <c r="AI869" s="2"/>
    </row>
    <row r="870" spans="1:35">
      <c r="A870" s="1" t="str">
        <f>_xlfn.LET(_xlpm.sep," : ",CONCATENATE(O870,_xlpm.sep,P870))</f>
        <v>~cto~ : [ktoʊ]</v>
      </c>
      <c r="B870" s="1">
        <f>_xlfn.LET(_xlpm.d,$G870,_xlpm.k,_xlfn.CONCAT(LEFT(TRIM(B$1),1),"*"),COUNTIF(_xlpm.d,_xlpm.k))</f>
        <v>0</v>
      </c>
      <c r="C870" s="1">
        <f>_xlfn.LET(_xlpm.d,$G870,_xlpm.k,_xlfn.CONCAT(LEFT(TRIM(C$1),1),"*"),COUNTIF(_xlpm.d,_xlpm.k))</f>
        <v>0</v>
      </c>
      <c r="D870" s="1">
        <f>_xlfn.LET(_xlpm.d,$G870,_xlpm.k,_xlfn.CONCAT(LEFT(TRIM(D$1),1),"*"),COUNTIF(_xlpm.d,_xlpm.k))</f>
        <v>0</v>
      </c>
      <c r="E870" s="1">
        <f>LOG(F870+1,10)</f>
        <v>0.47712125471966244</v>
      </c>
      <c r="F870" s="7">
        <v>2</v>
      </c>
      <c r="G870" s="9" t="s">
        <v>1639</v>
      </c>
      <c r="H870" s="4">
        <f>F870/freq.sum.r6e</f>
        <v>9.9403578528827041E-5</v>
      </c>
      <c r="I870" s="1" t="str">
        <f>_xlfn.LET(_xlpm.sep,":",_xlpm.w,$G870,LEFT(_xlpm.w,FIND(_xlpm.sep,_xlpm.w)-1))</f>
        <v>ktoʊ</v>
      </c>
      <c r="J870" s="1" t="str">
        <f>_xlfn.LET(_xlpm.sep,":",_xlpm.w,$G870,RIGHT(_xlpm.w,LEN(_xlpm.w)-FIND(_xlpm.sep,_xlpm.w)))</f>
        <v>cto</v>
      </c>
      <c r="K870" s="10">
        <f>_xlfn.LET(_xlpm.w,I870,LEN(_xlpm.w))</f>
        <v>4</v>
      </c>
      <c r="L870" s="10">
        <f>_xlfn.LET(_xlpm.w,J870,LEN(_xlpm.w))</f>
        <v>3</v>
      </c>
      <c r="M870" s="10">
        <f>_xlfn.LET(_xlpm.a,K870,_xlpm.b,L870,MAX(_xlpm.a,_xlpm.b))</f>
        <v>4</v>
      </c>
      <c r="N870" s="10">
        <f>_xlfn.LET(_xlpm.d,(K870,L870),MAX(_xlpm.d)-MIN(_xlpm.d))</f>
        <v>1</v>
      </c>
      <c r="O870" s="1" t="str">
        <f>_xlfn.LET(_xlpm.sep,":",_xlpm.w,$G870,_xlfn.CONCAT("~",RIGHT(_xlpm.w,LEN(_xlpm.w)-FIND(_xlpm.sep,_xlpm.w)),"~"))</f>
        <v>~cto~</v>
      </c>
      <c r="P870" s="1" t="str">
        <f>_xlfn.LET(_xlpm.sep,":",_xlpm.w,$G870,_xlfn.CONCAT("[",LEFT(_xlpm.w,FIND(_xlpm.sep,_xlpm.w)-1),"]"))</f>
        <v>[ktoʊ]</v>
      </c>
      <c r="Q870" s="14" cm="1">
        <f t="array" ref="Q870">SUM(_xlfn._xlws.FILTER($H$2:$H$7117,_xlfn.MAP($O$2:$O$7117,_xlfn.LAMBDA(_xlpm.x,_xlpm.x=$O870))))</f>
        <v>1.9880715705765408E-4</v>
      </c>
      <c r="R870" s="14">
        <f>$H870/Q870</f>
        <v>0.5</v>
      </c>
      <c r="S870" s="14" cm="1">
        <f t="array" ref="S870">SUM(_xlfn._xlws.FILTER($H$2:$H$7117,_xlfn.MAP($P$2:$P$7117,_xlfn.LAMBDA(_xlpm.x,_xlpm.x=$P870))))</f>
        <v>2.9821073558648114E-4</v>
      </c>
      <c r="T870" s="14">
        <f>$H870/S870</f>
        <v>0.33333333333333331</v>
      </c>
      <c r="U870" s="14">
        <f>_xlfn.LET(_xlpm.freq,F870,_xlpm.size,M870+1,_xlpm.F,V870,LOG(1+_xlpm.freq)*LOG(1+_xlpm.size)*_xlpm.F)</f>
        <v>0.14850900037788731</v>
      </c>
      <c r="V870" s="14">
        <f>_xlfn.LET(_xlpm.a,T870,_xlpm.b,R870,2*_xlpm.a*_xlpm.b/(_xlpm.a+_xlpm.b))</f>
        <v>0.4</v>
      </c>
      <c r="W870" s="14">
        <f>_xlfn.LET(_xlpm.p,R870,_xlpm.q,T870,LOG(_xlpm.p/_xlpm.q))</f>
        <v>0.17609125905568124</v>
      </c>
      <c r="X870" s="2"/>
      <c r="AC870" s="2"/>
      <c r="AH870" s="2"/>
      <c r="AI870" s="2"/>
    </row>
    <row r="871" spans="1:35">
      <c r="A871" s="1" t="str">
        <f>_xlfn.LET(_xlpm.sep," : ",CONCATENATE(O871,_xlpm.sep,P871))</f>
        <v>~spe~ : [spi]</v>
      </c>
      <c r="B871" s="1">
        <f>_xlfn.LET(_xlpm.d,$G871,_xlpm.k,_xlfn.CONCAT(LEFT(TRIM(B$1),1),"*"),COUNTIF(_xlpm.d,_xlpm.k))</f>
        <v>0</v>
      </c>
      <c r="C871" s="1">
        <f>_xlfn.LET(_xlpm.d,$G871,_xlpm.k,_xlfn.CONCAT(LEFT(TRIM(C$1),1),"*"),COUNTIF(_xlpm.d,_xlpm.k))</f>
        <v>0</v>
      </c>
      <c r="D871" s="1">
        <f>_xlfn.LET(_xlpm.d,$G871,_xlpm.k,_xlfn.CONCAT(LEFT(TRIM(D$1),1),"*"),COUNTIF(_xlpm.d,_xlpm.k))</f>
        <v>0</v>
      </c>
      <c r="E871" s="1">
        <f>LOG(F871+1,10)</f>
        <v>0.90308998699194343</v>
      </c>
      <c r="F871" s="7">
        <v>7</v>
      </c>
      <c r="G871" s="9" t="s">
        <v>4172</v>
      </c>
      <c r="H871" s="4">
        <f>F871/freq.sum.r6e</f>
        <v>3.4791252485089465E-4</v>
      </c>
      <c r="I871" s="1" t="str">
        <f>_xlfn.LET(_xlpm.sep,":",_xlpm.w,$G871,LEFT(_xlpm.w,FIND(_xlpm.sep,_xlpm.w)-1))</f>
        <v>spi</v>
      </c>
      <c r="J871" s="1" t="str">
        <f>_xlfn.LET(_xlpm.sep,":",_xlpm.w,$G871,RIGHT(_xlpm.w,LEN(_xlpm.w)-FIND(_xlpm.sep,_xlpm.w)))</f>
        <v>spe</v>
      </c>
      <c r="K871" s="10">
        <f>_xlfn.LET(_xlpm.w,I871,LEN(_xlpm.w))</f>
        <v>3</v>
      </c>
      <c r="L871" s="10">
        <f>_xlfn.LET(_xlpm.w,J871,LEN(_xlpm.w))</f>
        <v>3</v>
      </c>
      <c r="M871" s="10">
        <f>_xlfn.LET(_xlpm.a,K871,_xlpm.b,L871,MAX(_xlpm.a,_xlpm.b))</f>
        <v>3</v>
      </c>
      <c r="N871" s="10">
        <f>_xlfn.LET(_xlpm.d,(K871,L871),MAX(_xlpm.d)-MIN(_xlpm.d))</f>
        <v>0</v>
      </c>
      <c r="O871" s="1" t="str">
        <f>_xlfn.LET(_xlpm.sep,":",_xlpm.w,$G871,_xlfn.CONCAT("~",RIGHT(_xlpm.w,LEN(_xlpm.w)-FIND(_xlpm.sep,_xlpm.w)),"~"))</f>
        <v>~spe~</v>
      </c>
      <c r="P871" s="1" t="str">
        <f>_xlfn.LET(_xlpm.sep,":",_xlpm.w,$G871,_xlfn.CONCAT("[",LEFT(_xlpm.w,FIND(_xlpm.sep,_xlpm.w)-1),"]"))</f>
        <v>[spi]</v>
      </c>
      <c r="Q871" s="14" cm="1">
        <f t="array" ref="Q871">SUM(_xlfn._xlws.FILTER($H$2:$H$7117,_xlfn.MAP($O$2:$O$7117,_xlfn.LAMBDA(_xlpm.x,_xlpm.x=$O871))))</f>
        <v>6.958250497017893E-4</v>
      </c>
      <c r="R871" s="14">
        <f>$H871/Q871</f>
        <v>0.5</v>
      </c>
      <c r="S871" s="14" cm="1">
        <f t="array" ref="S871">SUM(_xlfn._xlws.FILTER($H$2:$H$7117,_xlfn.MAP($P$2:$P$7117,_xlfn.LAMBDA(_xlpm.x,_xlpm.x=$P871))))</f>
        <v>1.043737574552684E-3</v>
      </c>
      <c r="T871" s="14">
        <f>$H871/S871</f>
        <v>0.33333333333333331</v>
      </c>
      <c r="U871" s="14">
        <f>_xlfn.LET(_xlpm.freq,F871,_xlpm.size,M871+1,_xlpm.F,V871,LOG(1+_xlpm.freq)*LOG(1+_xlpm.size)*_xlpm.F)</f>
        <v>0.2524931248494296</v>
      </c>
      <c r="V871" s="14">
        <f>_xlfn.LET(_xlpm.a,T871,_xlpm.b,R871,2*_xlpm.a*_xlpm.b/(_xlpm.a+_xlpm.b))</f>
        <v>0.4</v>
      </c>
      <c r="W871" s="14">
        <f>_xlfn.LET(_xlpm.p,R871,_xlpm.q,T871,LOG(_xlpm.p/_xlpm.q))</f>
        <v>0.17609125905568124</v>
      </c>
      <c r="X871" s="2"/>
      <c r="AC871" s="2"/>
      <c r="AH871" s="2"/>
      <c r="AI871" s="2"/>
    </row>
    <row r="872" spans="1:35">
      <c r="A872" s="1" t="str">
        <f>_xlfn.LET(_xlpm.sep," : ",CONCATENATE(O872,_xlpm.sep,P872))</f>
        <v>~sea~ : [zi]</v>
      </c>
      <c r="B872" s="1">
        <f>_xlfn.LET(_xlpm.d,$G872,_xlpm.k,_xlfn.CONCAT(LEFT(TRIM(B$1),1),"*"),COUNTIF(_xlpm.d,_xlpm.k))</f>
        <v>0</v>
      </c>
      <c r="C872" s="1">
        <f>_xlfn.LET(_xlpm.d,$G872,_xlpm.k,_xlfn.CONCAT(LEFT(TRIM(C$1),1),"*"),COUNTIF(_xlpm.d,_xlpm.k))</f>
        <v>0</v>
      </c>
      <c r="D872" s="1">
        <f>_xlfn.LET(_xlpm.d,$G872,_xlpm.k,_xlfn.CONCAT(LEFT(TRIM(D$1),1),"*"),COUNTIF(_xlpm.d,_xlpm.k))</f>
        <v>0</v>
      </c>
      <c r="E872" s="1">
        <f>LOG(F872+1,10)</f>
        <v>0.90308998699194343</v>
      </c>
      <c r="F872" s="7">
        <v>7</v>
      </c>
      <c r="G872" s="9" t="s">
        <v>5372</v>
      </c>
      <c r="H872" s="4">
        <f>F872/freq.sum.r6e</f>
        <v>3.4791252485089465E-4</v>
      </c>
      <c r="I872" s="1" t="str">
        <f>_xlfn.LET(_xlpm.sep,":",_xlpm.w,$G872,LEFT(_xlpm.w,FIND(_xlpm.sep,_xlpm.w)-1))</f>
        <v>zi</v>
      </c>
      <c r="J872" s="1" t="str">
        <f>_xlfn.LET(_xlpm.sep,":",_xlpm.w,$G872,RIGHT(_xlpm.w,LEN(_xlpm.w)-FIND(_xlpm.sep,_xlpm.w)))</f>
        <v>sea</v>
      </c>
      <c r="K872" s="10">
        <f>_xlfn.LET(_xlpm.w,I872,LEN(_xlpm.w))</f>
        <v>2</v>
      </c>
      <c r="L872" s="10">
        <f>_xlfn.LET(_xlpm.w,J872,LEN(_xlpm.w))</f>
        <v>3</v>
      </c>
      <c r="M872" s="10">
        <f>_xlfn.LET(_xlpm.a,K872,_xlpm.b,L872,MAX(_xlpm.a,_xlpm.b))</f>
        <v>3</v>
      </c>
      <c r="N872" s="10">
        <f>_xlfn.LET(_xlpm.d,(K872,L872),MAX(_xlpm.d)-MIN(_xlpm.d))</f>
        <v>1</v>
      </c>
      <c r="O872" s="1" t="str">
        <f>_xlfn.LET(_xlpm.sep,":",_xlpm.w,$G872,_xlfn.CONCAT("~",RIGHT(_xlpm.w,LEN(_xlpm.w)-FIND(_xlpm.sep,_xlpm.w)),"~"))</f>
        <v>~sea~</v>
      </c>
      <c r="P872" s="1" t="str">
        <f>_xlfn.LET(_xlpm.sep,":",_xlpm.w,$G872,_xlfn.CONCAT("[",LEFT(_xlpm.w,FIND(_xlpm.sep,_xlpm.w)-1),"]"))</f>
        <v>[zi]</v>
      </c>
      <c r="Q872" s="14" cm="1">
        <f t="array" ref="Q872">SUM(_xlfn._xlws.FILTER($H$2:$H$7117,_xlfn.MAP($O$2:$O$7117,_xlfn.LAMBDA(_xlpm.x,_xlpm.x=$O872))))</f>
        <v>6.958250497017893E-4</v>
      </c>
      <c r="R872" s="14">
        <f>$H872/Q872</f>
        <v>0.5</v>
      </c>
      <c r="S872" s="14" cm="1">
        <f t="array" ref="S872">SUM(_xlfn._xlws.FILTER($H$2:$H$7117,_xlfn.MAP($P$2:$P$7117,_xlfn.LAMBDA(_xlpm.x,_xlpm.x=$P872))))</f>
        <v>1.043737574552684E-3</v>
      </c>
      <c r="T872" s="14">
        <f>$H872/S872</f>
        <v>0.33333333333333331</v>
      </c>
      <c r="U872" s="14">
        <f>_xlfn.LET(_xlpm.freq,F872,_xlpm.size,M872+1,_xlpm.F,V872,LOG(1+_xlpm.freq)*LOG(1+_xlpm.size)*_xlpm.F)</f>
        <v>0.2524931248494296</v>
      </c>
      <c r="V872" s="14">
        <f>_xlfn.LET(_xlpm.a,T872,_xlpm.b,R872,2*_xlpm.a*_xlpm.b/(_xlpm.a+_xlpm.b))</f>
        <v>0.4</v>
      </c>
      <c r="W872" s="14">
        <f>_xlfn.LET(_xlpm.p,R872,_xlpm.q,T872,LOG(_xlpm.p/_xlpm.q))</f>
        <v>0.17609125905568124</v>
      </c>
      <c r="X872" s="2"/>
      <c r="AC872" s="2"/>
      <c r="AH872" s="2"/>
      <c r="AI872" s="2"/>
    </row>
    <row r="873" spans="1:35">
      <c r="A873" s="1" t="str">
        <f>_xlfn.LET(_xlpm.sep," : ",CONCATENATE(O873,_xlpm.sep,P873))</f>
        <v>~cou~ : [kaʊ]</v>
      </c>
      <c r="B873" s="1">
        <f>_xlfn.LET(_xlpm.d,$G873,_xlpm.k,_xlfn.CONCAT(LEFT(TRIM(B$1),1),"*"),COUNTIF(_xlpm.d,_xlpm.k))</f>
        <v>0</v>
      </c>
      <c r="C873" s="1">
        <f>_xlfn.LET(_xlpm.d,$G873,_xlpm.k,_xlfn.CONCAT(LEFT(TRIM(C$1),1),"*"),COUNTIF(_xlpm.d,_xlpm.k))</f>
        <v>0</v>
      </c>
      <c r="D873" s="1">
        <f>_xlfn.LET(_xlpm.d,$G873,_xlpm.k,_xlfn.CONCAT(LEFT(TRIM(D$1),1),"*"),COUNTIF(_xlpm.d,_xlpm.k))</f>
        <v>0</v>
      </c>
      <c r="E873" s="1">
        <f>LOG(F873+1,10)</f>
        <v>0.30102999566398114</v>
      </c>
      <c r="F873" s="7">
        <v>1</v>
      </c>
      <c r="G873" s="9" t="s">
        <v>1377</v>
      </c>
      <c r="H873" s="4">
        <f>F873/freq.sum.r6e</f>
        <v>4.9701789264413521E-5</v>
      </c>
      <c r="I873" s="1" t="str">
        <f>_xlfn.LET(_xlpm.sep,":",_xlpm.w,$G873,LEFT(_xlpm.w,FIND(_xlpm.sep,_xlpm.w)-1))</f>
        <v>kaʊ</v>
      </c>
      <c r="J873" s="1" t="str">
        <f>_xlfn.LET(_xlpm.sep,":",_xlpm.w,$G873,RIGHT(_xlpm.w,LEN(_xlpm.w)-FIND(_xlpm.sep,_xlpm.w)))</f>
        <v>cou</v>
      </c>
      <c r="K873" s="10">
        <f>_xlfn.LET(_xlpm.w,I873,LEN(_xlpm.w))</f>
        <v>3</v>
      </c>
      <c r="L873" s="10">
        <f>_xlfn.LET(_xlpm.w,J873,LEN(_xlpm.w))</f>
        <v>3</v>
      </c>
      <c r="M873" s="10">
        <f>_xlfn.LET(_xlpm.a,K873,_xlpm.b,L873,MAX(_xlpm.a,_xlpm.b))</f>
        <v>3</v>
      </c>
      <c r="N873" s="10">
        <f>_xlfn.LET(_xlpm.d,(K873,L873),MAX(_xlpm.d)-MIN(_xlpm.d))</f>
        <v>0</v>
      </c>
      <c r="O873" s="1" t="str">
        <f>_xlfn.LET(_xlpm.sep,":",_xlpm.w,$G873,_xlfn.CONCAT("~",RIGHT(_xlpm.w,LEN(_xlpm.w)-FIND(_xlpm.sep,_xlpm.w)),"~"))</f>
        <v>~cou~</v>
      </c>
      <c r="P873" s="1" t="str">
        <f>_xlfn.LET(_xlpm.sep,":",_xlpm.w,$G873,_xlfn.CONCAT("[",LEFT(_xlpm.w,FIND(_xlpm.sep,_xlpm.w)-1),"]"))</f>
        <v>[kaʊ]</v>
      </c>
      <c r="Q873" s="14" cm="1">
        <f t="array" ref="Q873">SUM(_xlfn._xlws.FILTER($H$2:$H$7117,_xlfn.MAP($O$2:$O$7117,_xlfn.LAMBDA(_xlpm.x,_xlpm.x=$O873))))</f>
        <v>3.9761431411530816E-4</v>
      </c>
      <c r="R873" s="14">
        <f>$H873/Q873</f>
        <v>0.125</v>
      </c>
      <c r="S873" s="14" cm="1">
        <f t="array" ref="S873">SUM(_xlfn._xlws.FILTER($H$2:$H$7117,_xlfn.MAP($P$2:$P$7117,_xlfn.LAMBDA(_xlpm.x,_xlpm.x=$P873))))</f>
        <v>5.9642147117296238E-4</v>
      </c>
      <c r="T873" s="14">
        <f>$H873/S873</f>
        <v>8.3333333333333315E-2</v>
      </c>
      <c r="U873" s="14">
        <f>_xlfn.LET(_xlpm.freq,F873,_xlpm.size,M873+1,_xlpm.F,V873,LOG(1+_xlpm.freq)*LOG(1+_xlpm.size)*_xlpm.F)</f>
        <v>2.1041093737452467E-2</v>
      </c>
      <c r="V873" s="14">
        <f>_xlfn.LET(_xlpm.a,T873,_xlpm.b,R873,2*_xlpm.a*_xlpm.b/(_xlpm.a+_xlpm.b))</f>
        <v>9.9999999999999992E-2</v>
      </c>
      <c r="W873" s="14">
        <f>_xlfn.LET(_xlpm.p,R873,_xlpm.q,T873,LOG(_xlpm.p/_xlpm.q))</f>
        <v>0.17609125905568138</v>
      </c>
      <c r="X873" s="2"/>
      <c r="AC873" s="2"/>
      <c r="AH873" s="2"/>
      <c r="AI873" s="2"/>
    </row>
    <row r="874" spans="1:35">
      <c r="A874" s="1" t="str">
        <f>_xlfn.LET(_xlpm.sep," : ",CONCATENATE(O874,_xlpm.sep,P874))</f>
        <v>~how~ : [hoʊ]</v>
      </c>
      <c r="B874" s="1">
        <f>_xlfn.LET(_xlpm.d,$G874,_xlpm.k,_xlfn.CONCAT(LEFT(TRIM(B$1),1),"*"),COUNTIF(_xlpm.d,_xlpm.k))</f>
        <v>0</v>
      </c>
      <c r="C874" s="1">
        <f>_xlfn.LET(_xlpm.d,$G874,_xlpm.k,_xlfn.CONCAT(LEFT(TRIM(C$1),1),"*"),COUNTIF(_xlpm.d,_xlpm.k))</f>
        <v>0</v>
      </c>
      <c r="D874" s="1">
        <f>_xlfn.LET(_xlpm.d,$G874,_xlpm.k,_xlfn.CONCAT(LEFT(TRIM(D$1),1),"*"),COUNTIF(_xlpm.d,_xlpm.k))</f>
        <v>0</v>
      </c>
      <c r="E874" s="1">
        <f>LOG(F874+1,10)</f>
        <v>0.47712125471966244</v>
      </c>
      <c r="F874" s="7">
        <v>2</v>
      </c>
      <c r="G874" s="9" t="s">
        <v>1212</v>
      </c>
      <c r="H874" s="4">
        <f>F874/freq.sum.r6e</f>
        <v>9.9403578528827041E-5</v>
      </c>
      <c r="I874" s="1" t="str">
        <f>_xlfn.LET(_xlpm.sep,":",_xlpm.w,$G874,LEFT(_xlpm.w,FIND(_xlpm.sep,_xlpm.w)-1))</f>
        <v>hoʊ</v>
      </c>
      <c r="J874" s="1" t="str">
        <f>_xlfn.LET(_xlpm.sep,":",_xlpm.w,$G874,RIGHT(_xlpm.w,LEN(_xlpm.w)-FIND(_xlpm.sep,_xlpm.w)))</f>
        <v>how</v>
      </c>
      <c r="K874" s="10">
        <f>_xlfn.LET(_xlpm.w,I874,LEN(_xlpm.w))</f>
        <v>3</v>
      </c>
      <c r="L874" s="10">
        <f>_xlfn.LET(_xlpm.w,J874,LEN(_xlpm.w))</f>
        <v>3</v>
      </c>
      <c r="M874" s="10">
        <f>_xlfn.LET(_xlpm.a,K874,_xlpm.b,L874,MAX(_xlpm.a,_xlpm.b))</f>
        <v>3</v>
      </c>
      <c r="N874" s="10">
        <f>_xlfn.LET(_xlpm.d,(K874,L874),MAX(_xlpm.d)-MIN(_xlpm.d))</f>
        <v>0</v>
      </c>
      <c r="O874" s="1" t="str">
        <f>_xlfn.LET(_xlpm.sep,":",_xlpm.w,$G874,_xlfn.CONCAT("~",RIGHT(_xlpm.w,LEN(_xlpm.w)-FIND(_xlpm.sep,_xlpm.w)),"~"))</f>
        <v>~how~</v>
      </c>
      <c r="P874" s="1" t="str">
        <f>_xlfn.LET(_xlpm.sep,":",_xlpm.w,$G874,_xlfn.CONCAT("[",LEFT(_xlpm.w,FIND(_xlpm.sep,_xlpm.w)-1),"]"))</f>
        <v>[hoʊ]</v>
      </c>
      <c r="Q874" s="14" cm="1">
        <f t="array" ref="Q874">SUM(_xlfn._xlws.FILTER($H$2:$H$7117,_xlfn.MAP($O$2:$O$7117,_xlfn.LAMBDA(_xlpm.x,_xlpm.x=$O874))))</f>
        <v>3.9761431411530816E-4</v>
      </c>
      <c r="R874" s="14">
        <f>$H874/Q874</f>
        <v>0.25</v>
      </c>
      <c r="S874" s="14" cm="1">
        <f t="array" ref="S874">SUM(_xlfn._xlws.FILTER($H$2:$H$7117,_xlfn.MAP($P$2:$P$7117,_xlfn.LAMBDA(_xlpm.x,_xlpm.x=$P874))))</f>
        <v>5.9642147117296238E-4</v>
      </c>
      <c r="T874" s="14">
        <f>$H874/S874</f>
        <v>0.16666666666666663</v>
      </c>
      <c r="U874" s="14">
        <f>_xlfn.LET(_xlpm.freq,F874,_xlpm.size,M874+1,_xlpm.F,V874,LOG(1+_xlpm.freq)*LOG(1+_xlpm.size)*_xlpm.F)</f>
        <v>6.6698689096041833E-2</v>
      </c>
      <c r="V874" s="14">
        <f>_xlfn.LET(_xlpm.a,T874,_xlpm.b,R874,2*_xlpm.a*_xlpm.b/(_xlpm.a+_xlpm.b))</f>
        <v>0.19999999999999998</v>
      </c>
      <c r="W874" s="14">
        <f>_xlfn.LET(_xlpm.p,R874,_xlpm.q,T874,LOG(_xlpm.p/_xlpm.q))</f>
        <v>0.17609125905568138</v>
      </c>
      <c r="X874" s="2"/>
      <c r="AC874" s="2"/>
      <c r="AH874" s="2"/>
      <c r="AI874" s="2"/>
    </row>
    <row r="875" spans="1:35">
      <c r="A875" s="1" t="str">
        <f>_xlfn.LET(_xlpm.sep," : ",CONCATENATE(O875,_xlpm.sep,P875))</f>
        <v>~cke~ : [kə]</v>
      </c>
      <c r="B875" s="1">
        <f>_xlfn.LET(_xlpm.d,$G875,_xlpm.k,_xlfn.CONCAT(LEFT(TRIM(B$1),1),"*"),COUNTIF(_xlpm.d,_xlpm.k))</f>
        <v>0</v>
      </c>
      <c r="C875" s="1">
        <f>_xlfn.LET(_xlpm.d,$G875,_xlpm.k,_xlfn.CONCAT(LEFT(TRIM(C$1),1),"*"),COUNTIF(_xlpm.d,_xlpm.k))</f>
        <v>0</v>
      </c>
      <c r="D875" s="1">
        <f>_xlfn.LET(_xlpm.d,$G875,_xlpm.k,_xlfn.CONCAT(LEFT(TRIM(D$1),1),"*"),COUNTIF(_xlpm.d,_xlpm.k))</f>
        <v>0</v>
      </c>
      <c r="E875" s="1">
        <f>LOG(F875+1,10)</f>
        <v>0.47712125471966244</v>
      </c>
      <c r="F875" s="7">
        <v>2</v>
      </c>
      <c r="G875" s="9" t="s">
        <v>1778</v>
      </c>
      <c r="H875" s="4">
        <f>F875/freq.sum.r6e</f>
        <v>9.9403578528827041E-5</v>
      </c>
      <c r="I875" s="1" t="str">
        <f>_xlfn.LET(_xlpm.sep,":",_xlpm.w,$G875,LEFT(_xlpm.w,FIND(_xlpm.sep,_xlpm.w)-1))</f>
        <v>kə</v>
      </c>
      <c r="J875" s="1" t="str">
        <f>_xlfn.LET(_xlpm.sep,":",_xlpm.w,$G875,RIGHT(_xlpm.w,LEN(_xlpm.w)-FIND(_xlpm.sep,_xlpm.w)))</f>
        <v>cke</v>
      </c>
      <c r="K875" s="10">
        <f>_xlfn.LET(_xlpm.w,I875,LEN(_xlpm.w))</f>
        <v>2</v>
      </c>
      <c r="L875" s="10">
        <f>_xlfn.LET(_xlpm.w,J875,LEN(_xlpm.w))</f>
        <v>3</v>
      </c>
      <c r="M875" s="10">
        <f>_xlfn.LET(_xlpm.a,K875,_xlpm.b,L875,MAX(_xlpm.a,_xlpm.b))</f>
        <v>3</v>
      </c>
      <c r="N875" s="10">
        <f>_xlfn.LET(_xlpm.d,(K875,L875),MAX(_xlpm.d)-MIN(_xlpm.d))</f>
        <v>1</v>
      </c>
      <c r="O875" s="1" t="str">
        <f>_xlfn.LET(_xlpm.sep,":",_xlpm.w,$G875,_xlfn.CONCAT("~",RIGHT(_xlpm.w,LEN(_xlpm.w)-FIND(_xlpm.sep,_xlpm.w)),"~"))</f>
        <v>~cke~</v>
      </c>
      <c r="P875" s="1" t="str">
        <f>_xlfn.LET(_xlpm.sep,":",_xlpm.w,$G875,_xlfn.CONCAT("[",LEFT(_xlpm.w,FIND(_xlpm.sep,_xlpm.w)-1),"]"))</f>
        <v>[kə]</v>
      </c>
      <c r="Q875" s="14" cm="1">
        <f t="array" ref="Q875">SUM(_xlfn._xlws.FILTER($H$2:$H$7117,_xlfn.MAP($O$2:$O$7117,_xlfn.LAMBDA(_xlpm.x,_xlpm.x=$O875))))</f>
        <v>1.4413518886679921E-3</v>
      </c>
      <c r="R875" s="14">
        <f>$H875/Q875</f>
        <v>6.8965517241379309E-2</v>
      </c>
      <c r="S875" s="14" cm="1">
        <f t="array" ref="S875">SUM(_xlfn._xlws.FILTER($H$2:$H$7117,_xlfn.MAP($P$2:$P$7117,_xlfn.LAMBDA(_xlpm.x,_xlpm.x=$P875))))</f>
        <v>2.2365805168986074E-3</v>
      </c>
      <c r="T875" s="14">
        <f>$H875/S875</f>
        <v>4.4444444444444467E-2</v>
      </c>
      <c r="U875" s="14">
        <f>_xlfn.LET(_xlpm.freq,F875,_xlpm.size,M875+1,_xlpm.F,V875,LOG(1+_xlpm.freq)*LOG(1+_xlpm.size)*_xlpm.F)</f>
        <v>1.8026672728659963E-2</v>
      </c>
      <c r="V875" s="14">
        <f>_xlfn.LET(_xlpm.a,T875,_xlpm.b,R875,2*_xlpm.a*_xlpm.b/(_xlpm.a+_xlpm.b))</f>
        <v>5.4054054054054071E-2</v>
      </c>
      <c r="W875" s="14">
        <f>_xlfn.LET(_xlpm.p,R875,_xlpm.q,T875,LOG(_xlpm.p/_xlpm.q))</f>
        <v>0.19081451587638734</v>
      </c>
      <c r="X875" s="2"/>
      <c r="AC875" s="2"/>
      <c r="AH875" s="2"/>
      <c r="AI875" s="2"/>
    </row>
    <row r="876" spans="1:35">
      <c r="A876" s="1" t="str">
        <f>_xlfn.LET(_xlpm.sep," : ",CONCATENATE(O876,_xlpm.sep,P876))</f>
        <v>~fai~ : [feɪ]</v>
      </c>
      <c r="B876" s="1">
        <f>_xlfn.LET(_xlpm.d,$G876,_xlpm.k,_xlfn.CONCAT(LEFT(TRIM(B$1),1),"*"),COUNTIF(_xlpm.d,_xlpm.k))</f>
        <v>0</v>
      </c>
      <c r="C876" s="1">
        <f>_xlfn.LET(_xlpm.d,$G876,_xlpm.k,_xlfn.CONCAT(LEFT(TRIM(C$1),1),"*"),COUNTIF(_xlpm.d,_xlpm.k))</f>
        <v>0</v>
      </c>
      <c r="D876" s="1">
        <f>_xlfn.LET(_xlpm.d,$G876,_xlpm.k,_xlfn.CONCAT(LEFT(TRIM(D$1),1),"*"),COUNTIF(_xlpm.d,_xlpm.k))</f>
        <v>0</v>
      </c>
      <c r="E876" s="1">
        <f>LOG(F876+1,10)</f>
        <v>0.69897000433601875</v>
      </c>
      <c r="F876" s="7">
        <v>4</v>
      </c>
      <c r="G876" s="9" t="s">
        <v>880</v>
      </c>
      <c r="H876" s="4">
        <f>F876/freq.sum.r6e</f>
        <v>1.9880715705765408E-4</v>
      </c>
      <c r="I876" s="4" t="str">
        <f>_xlfn.LET(_xlpm.sep,":",_xlpm.w,$G876,LEFT(_xlpm.w,FIND(_xlpm.sep,_xlpm.w)-1))</f>
        <v>feɪ</v>
      </c>
      <c r="J876" s="4" t="str">
        <f>_xlfn.LET(_xlpm.sep,":",_xlpm.w,$G876,RIGHT(_xlpm.w,LEN(_xlpm.w)-FIND(_xlpm.sep,_xlpm.w)))</f>
        <v>fai</v>
      </c>
      <c r="K876" s="10">
        <f>_xlfn.LET(_xlpm.w,I876,LEN(_xlpm.w))</f>
        <v>3</v>
      </c>
      <c r="L876" s="10">
        <f>_xlfn.LET(_xlpm.w,J876,LEN(_xlpm.w))</f>
        <v>3</v>
      </c>
      <c r="M876" s="10">
        <f>_xlfn.LET(_xlpm.a,K876,_xlpm.b,L876,MAX(_xlpm.a,_xlpm.b))</f>
        <v>3</v>
      </c>
      <c r="N876" s="10">
        <f>_xlfn.LET(_xlpm.d,(K876,L876),MAX(_xlpm.d)-MIN(_xlpm.d))</f>
        <v>0</v>
      </c>
      <c r="O876" s="1" t="str">
        <f>_xlfn.LET(_xlpm.sep,":",_xlpm.w,$G876,_xlfn.CONCAT("~",RIGHT(_xlpm.w,LEN(_xlpm.w)-FIND(_xlpm.sep,_xlpm.w)),"~"))</f>
        <v>~fai~</v>
      </c>
      <c r="P876" s="1" t="str">
        <f>_xlfn.LET(_xlpm.sep,":",_xlpm.w,$G876,_xlfn.CONCAT("[",LEFT(_xlpm.w,FIND(_xlpm.sep,_xlpm.w)-1),"]"))</f>
        <v>[feɪ]</v>
      </c>
      <c r="Q876" s="14" cm="1">
        <f t="array" ref="Q876">SUM(_xlfn._xlws.FILTER($H$2:$H$7109,_xlfn.MAP($O$2:$O$7109,_xlfn.LAMBDA(_xlpm.x,_xlpm.x=$O876))))</f>
        <v>4.4731610337972168E-4</v>
      </c>
      <c r="R876" s="14">
        <f>$H876/Q876</f>
        <v>0.44444444444444448</v>
      </c>
      <c r="S876" s="14" cm="1">
        <f t="array" ref="S876">SUM(_xlfn._xlws.FILTER($H$2:$H$7109,_xlfn.MAP($P$2:$P$7109,_xlfn.LAMBDA(_xlpm.x,_xlpm.x=$P876))))</f>
        <v>6.9582504970178941E-4</v>
      </c>
      <c r="T876" s="14">
        <f>$H876/S876</f>
        <v>0.28571428571428564</v>
      </c>
      <c r="U876" s="14">
        <f>_xlfn.LET(_xlpm.freq,F876,_xlpm.size,M876+1,_xlpm.F,V876,LOG(1+_xlpm.freq)*LOG(1+_xlpm.size)*_xlpm.F)</f>
        <v>0.16993358850834578</v>
      </c>
      <c r="V876" s="14">
        <f>_xlfn.LET(_xlpm.a,T876,_xlpm.b,R876,2*_xlpm.a*_xlpm.b/(_xlpm.a+_xlpm.b))</f>
        <v>0.34782608695652167</v>
      </c>
      <c r="W876" s="14">
        <f>_xlfn.LET(_xlpm.p,R876,_xlpm.q,T876,LOG(_xlpm.p/_xlpm.q))</f>
        <v>0.19188552623891328</v>
      </c>
      <c r="X876" s="2"/>
      <c r="AC876" s="2"/>
      <c r="AH876" s="2"/>
      <c r="AI876" s="2"/>
    </row>
    <row r="877" spans="1:35">
      <c r="A877" s="1" t="str">
        <f>_xlfn.LET(_xlpm.sep," : ",CONCATENATE(O877,_xlpm.sep,P877))</f>
        <v>~why~ : [hwaɪ]</v>
      </c>
      <c r="B877" s="1">
        <f>_xlfn.LET(_xlpm.d,$G877,_xlpm.k,_xlfn.CONCAT(LEFT(TRIM(B$1),1),"*"),COUNTIF(_xlpm.d,_xlpm.k))</f>
        <v>0</v>
      </c>
      <c r="C877" s="1">
        <f>_xlfn.LET(_xlpm.d,$G877,_xlpm.k,_xlfn.CONCAT(LEFT(TRIM(C$1),1),"*"),COUNTIF(_xlpm.d,_xlpm.k))</f>
        <v>0</v>
      </c>
      <c r="D877" s="1">
        <f>_xlfn.LET(_xlpm.d,$G877,_xlpm.k,_xlfn.CONCAT(LEFT(TRIM(D$1),1),"*"),COUNTIF(_xlpm.d,_xlpm.k))</f>
        <v>0</v>
      </c>
      <c r="E877" s="1">
        <f>LOG(F877+1,10)</f>
        <v>0.90308998699194343</v>
      </c>
      <c r="F877" s="7">
        <v>7</v>
      </c>
      <c r="G877" s="9" t="s">
        <v>1228</v>
      </c>
      <c r="H877" s="4">
        <f>F877/freq.sum.r6e</f>
        <v>3.4791252485089465E-4</v>
      </c>
      <c r="I877" s="1" t="str">
        <f>_xlfn.LET(_xlpm.sep,":",_xlpm.w,$G877,LEFT(_xlpm.w,FIND(_xlpm.sep,_xlpm.w)-1))</f>
        <v>hwaɪ</v>
      </c>
      <c r="J877" s="1" t="str">
        <f>_xlfn.LET(_xlpm.sep,":",_xlpm.w,$G877,RIGHT(_xlpm.w,LEN(_xlpm.w)-FIND(_xlpm.sep,_xlpm.w)))</f>
        <v>why</v>
      </c>
      <c r="K877" s="10">
        <f>_xlfn.LET(_xlpm.w,I877,LEN(_xlpm.w))</f>
        <v>4</v>
      </c>
      <c r="L877" s="10">
        <f>_xlfn.LET(_xlpm.w,J877,LEN(_xlpm.w))</f>
        <v>3</v>
      </c>
      <c r="M877" s="10">
        <f>_xlfn.LET(_xlpm.a,K877,_xlpm.b,L877,MAX(_xlpm.a,_xlpm.b))</f>
        <v>4</v>
      </c>
      <c r="N877" s="10">
        <f>_xlfn.LET(_xlpm.d,(K877,L877),MAX(_xlpm.d)-MIN(_xlpm.d))</f>
        <v>1</v>
      </c>
      <c r="O877" s="1" t="str">
        <f>_xlfn.LET(_xlpm.sep,":",_xlpm.w,$G877,_xlfn.CONCAT("~",RIGHT(_xlpm.w,LEN(_xlpm.w)-FIND(_xlpm.sep,_xlpm.w)),"~"))</f>
        <v>~why~</v>
      </c>
      <c r="P877" s="1" t="str">
        <f>_xlfn.LET(_xlpm.sep,":",_xlpm.w,$G877,_xlfn.CONCAT("[",LEFT(_xlpm.w,FIND(_xlpm.sep,_xlpm.w)-1),"]"))</f>
        <v>[hwaɪ]</v>
      </c>
      <c r="Q877" s="14" cm="1">
        <f t="array" ref="Q877">SUM(_xlfn._xlws.FILTER($H$2:$H$7117,_xlfn.MAP($O$2:$O$7117,_xlfn.LAMBDA(_xlpm.x,_xlpm.x=$O877))))</f>
        <v>6.958250497017893E-4</v>
      </c>
      <c r="R877" s="14">
        <f>$H877/Q877</f>
        <v>0.5</v>
      </c>
      <c r="S877" s="14" cm="1">
        <f t="array" ref="S877">SUM(_xlfn._xlws.FILTER($H$2:$H$7117,_xlfn.MAP($P$2:$P$7117,_xlfn.LAMBDA(_xlpm.x,_xlpm.x=$P877))))</f>
        <v>1.0934393638170974E-3</v>
      </c>
      <c r="T877" s="14">
        <f>$H877/S877</f>
        <v>0.31818181818181818</v>
      </c>
      <c r="U877" s="14">
        <f>_xlfn.LET(_xlpm.freq,F877,_xlpm.size,M877+1,_xlpm.F,V877,LOG(1+_xlpm.freq)*LOG(1+_xlpm.size)*_xlpm.F)</f>
        <v>0.27328801211706139</v>
      </c>
      <c r="V877" s="14">
        <f>_xlfn.LET(_xlpm.a,T877,_xlpm.b,R877,2*_xlpm.a*_xlpm.b/(_xlpm.a+_xlpm.b))</f>
        <v>0.3888888888888889</v>
      </c>
      <c r="W877" s="14">
        <f>_xlfn.LET(_xlpm.p,R877,_xlpm.q,T877,LOG(_xlpm.p/_xlpm.q))</f>
        <v>0.19629464514396819</v>
      </c>
      <c r="X877" s="2"/>
      <c r="AC877" s="2"/>
      <c r="AH877" s="2"/>
      <c r="AI877" s="2"/>
    </row>
    <row r="878" spans="1:35">
      <c r="A878" s="1" t="str">
        <f>_xlfn.LET(_xlpm.sep," : ",CONCATENATE(O878,_xlpm.sep,P878))</f>
        <v>~bsi~ : [bsaɪ]</v>
      </c>
      <c r="B878" s="1">
        <f>_xlfn.LET(_xlpm.d,$G878,_xlpm.k,_xlfn.CONCAT(LEFT(TRIM(B$1),1),"*"),COUNTIF(_xlpm.d,_xlpm.k))</f>
        <v>0</v>
      </c>
      <c r="C878" s="1">
        <f>_xlfn.LET(_xlpm.d,$G878,_xlpm.k,_xlfn.CONCAT(LEFT(TRIM(C$1),1),"*"),COUNTIF(_xlpm.d,_xlpm.k))</f>
        <v>0</v>
      </c>
      <c r="D878" s="1">
        <f>_xlfn.LET(_xlpm.d,$G878,_xlpm.k,_xlfn.CONCAT(LEFT(TRIM(D$1),1),"*"),COUNTIF(_xlpm.d,_xlpm.k))</f>
        <v>0</v>
      </c>
      <c r="E878" s="1">
        <f>LOG(F878+1,10)</f>
        <v>0.90308998699194343</v>
      </c>
      <c r="F878" s="7">
        <v>7</v>
      </c>
      <c r="G878" s="9" t="s">
        <v>208</v>
      </c>
      <c r="H878" s="4">
        <f>F878/freq.sum.r6e</f>
        <v>3.4791252485089465E-4</v>
      </c>
      <c r="I878" s="1" t="str">
        <f>_xlfn.LET(_xlpm.sep,":",_xlpm.w,$G878,LEFT(_xlpm.w,FIND(_xlpm.sep,_xlpm.w)-1))</f>
        <v>bsaɪ</v>
      </c>
      <c r="J878" s="1" t="str">
        <f>_xlfn.LET(_xlpm.sep,":",_xlpm.w,$G878,RIGHT(_xlpm.w,LEN(_xlpm.w)-FIND(_xlpm.sep,_xlpm.w)))</f>
        <v>bsi</v>
      </c>
      <c r="K878" s="10">
        <f>_xlfn.LET(_xlpm.w,I878,LEN(_xlpm.w))</f>
        <v>4</v>
      </c>
      <c r="L878" s="10">
        <f>_xlfn.LET(_xlpm.w,J878,LEN(_xlpm.w))</f>
        <v>3</v>
      </c>
      <c r="M878" s="10">
        <f>_xlfn.LET(_xlpm.a,K878,_xlpm.b,L878,MAX(_xlpm.a,_xlpm.b))</f>
        <v>4</v>
      </c>
      <c r="N878" s="10">
        <f>_xlfn.LET(_xlpm.d,(K878,L878),MAX(_xlpm.d)-MIN(_xlpm.d))</f>
        <v>1</v>
      </c>
      <c r="O878" s="1" t="str">
        <f>_xlfn.LET(_xlpm.sep,":",_xlpm.w,$G878,_xlfn.CONCAT("~",RIGHT(_xlpm.w,LEN(_xlpm.w)-FIND(_xlpm.sep,_xlpm.w)),"~"))</f>
        <v>~bsi~</v>
      </c>
      <c r="P878" s="1" t="str">
        <f>_xlfn.LET(_xlpm.sep,":",_xlpm.w,$G878,_xlfn.CONCAT("[",LEFT(_xlpm.w,FIND(_xlpm.sep,_xlpm.w)-1),"]"))</f>
        <v>[bsaɪ]</v>
      </c>
      <c r="Q878" s="14" cm="1">
        <f t="array" ref="Q878">SUM(_xlfn._xlws.FILTER($H$2:$H$7117,_xlfn.MAP($O$2:$O$7117,_xlfn.LAMBDA(_xlpm.x,_xlpm.x=$O878))))</f>
        <v>3.4791252485089465E-4</v>
      </c>
      <c r="R878" s="14">
        <f>$H878/Q878</f>
        <v>1</v>
      </c>
      <c r="S878" s="14" cm="1">
        <f t="array" ref="S878">SUM(_xlfn._xlws.FILTER($H$2:$H$7117,_xlfn.MAP($P$2:$P$7117,_xlfn.LAMBDA(_xlpm.x,_xlpm.x=$P878))))</f>
        <v>5.4671968190854881E-4</v>
      </c>
      <c r="T878" s="14">
        <f>$H878/S878</f>
        <v>0.63636363636363624</v>
      </c>
      <c r="U878" s="14">
        <f>_xlfn.LET(_xlpm.freq,F878,_xlpm.size,M878+1,_xlpm.F,V878,LOG(1+_xlpm.freq)*LOG(1+_xlpm.size)*_xlpm.F)</f>
        <v>0.54657602423412277</v>
      </c>
      <c r="V878" s="14">
        <f>_xlfn.LET(_xlpm.a,T878,_xlpm.b,R878,2*_xlpm.a*_xlpm.b/(_xlpm.a+_xlpm.b))</f>
        <v>0.77777777777777768</v>
      </c>
      <c r="W878" s="14">
        <f>_xlfn.LET(_xlpm.p,R878,_xlpm.q,T878,LOG(_xlpm.p/_xlpm.q))</f>
        <v>0.19629464514396827</v>
      </c>
      <c r="X878" s="2"/>
      <c r="AC878" s="2"/>
      <c r="AH878" s="2"/>
      <c r="AI878" s="2"/>
    </row>
    <row r="879" spans="1:35">
      <c r="A879" s="1" t="str">
        <f>_xlfn.LET(_xlpm.sep," : ",CONCATENATE(O879,_xlpm.sep,P879))</f>
        <v>~dvi~ : [dvaɪ]</v>
      </c>
      <c r="B879" s="1">
        <f>_xlfn.LET(_xlpm.d,$G879,_xlpm.k,_xlfn.CONCAT(LEFT(TRIM(B$1),1),"*"),COUNTIF(_xlpm.d,_xlpm.k))</f>
        <v>0</v>
      </c>
      <c r="C879" s="1">
        <f>_xlfn.LET(_xlpm.d,$G879,_xlpm.k,_xlfn.CONCAT(LEFT(TRIM(C$1),1),"*"),COUNTIF(_xlpm.d,_xlpm.k))</f>
        <v>0</v>
      </c>
      <c r="D879" s="1">
        <f>_xlfn.LET(_xlpm.d,$G879,_xlpm.k,_xlfn.CONCAT(LEFT(TRIM(D$1),1),"*"),COUNTIF(_xlpm.d,_xlpm.k))</f>
        <v>0</v>
      </c>
      <c r="E879" s="1">
        <f>LOG(F879+1,10)</f>
        <v>0.90308998699194343</v>
      </c>
      <c r="F879" s="7">
        <v>7</v>
      </c>
      <c r="G879" s="9" t="s">
        <v>511</v>
      </c>
      <c r="H879" s="4">
        <f>F879/freq.sum.r6e</f>
        <v>3.4791252485089465E-4</v>
      </c>
      <c r="I879" s="1" t="str">
        <f>_xlfn.LET(_xlpm.sep,":",_xlpm.w,$G879,LEFT(_xlpm.w,FIND(_xlpm.sep,_xlpm.w)-1))</f>
        <v>dvaɪ</v>
      </c>
      <c r="J879" s="1" t="str">
        <f>_xlfn.LET(_xlpm.sep,":",_xlpm.w,$G879,RIGHT(_xlpm.w,LEN(_xlpm.w)-FIND(_xlpm.sep,_xlpm.w)))</f>
        <v>dvi</v>
      </c>
      <c r="K879" s="10">
        <f>_xlfn.LET(_xlpm.w,I879,LEN(_xlpm.w))</f>
        <v>4</v>
      </c>
      <c r="L879" s="10">
        <f>_xlfn.LET(_xlpm.w,J879,LEN(_xlpm.w))</f>
        <v>3</v>
      </c>
      <c r="M879" s="10">
        <f>_xlfn.LET(_xlpm.a,K879,_xlpm.b,L879,MAX(_xlpm.a,_xlpm.b))</f>
        <v>4</v>
      </c>
      <c r="N879" s="10">
        <f>_xlfn.LET(_xlpm.d,(K879,L879),MAX(_xlpm.d)-MIN(_xlpm.d))</f>
        <v>1</v>
      </c>
      <c r="O879" s="1" t="str">
        <f>_xlfn.LET(_xlpm.sep,":",_xlpm.w,$G879,_xlfn.CONCAT("~",RIGHT(_xlpm.w,LEN(_xlpm.w)-FIND(_xlpm.sep,_xlpm.w)),"~"))</f>
        <v>~dvi~</v>
      </c>
      <c r="P879" s="1" t="str">
        <f>_xlfn.LET(_xlpm.sep,":",_xlpm.w,$G879,_xlfn.CONCAT("[",LEFT(_xlpm.w,FIND(_xlpm.sep,_xlpm.w)-1),"]"))</f>
        <v>[dvaɪ]</v>
      </c>
      <c r="Q879" s="14" cm="1">
        <f t="array" ref="Q879">SUM(_xlfn._xlws.FILTER($H$2:$H$7117,_xlfn.MAP($O$2:$O$7117,_xlfn.LAMBDA(_xlpm.x,_xlpm.x=$O879))))</f>
        <v>3.4791252485089465E-4</v>
      </c>
      <c r="R879" s="14">
        <f>$H879/Q879</f>
        <v>1</v>
      </c>
      <c r="S879" s="14" cm="1">
        <f t="array" ref="S879">SUM(_xlfn._xlws.FILTER($H$2:$H$7117,_xlfn.MAP($P$2:$P$7117,_xlfn.LAMBDA(_xlpm.x,_xlpm.x=$P879))))</f>
        <v>5.4671968190854881E-4</v>
      </c>
      <c r="T879" s="14">
        <f>$H879/S879</f>
        <v>0.63636363636363624</v>
      </c>
      <c r="U879" s="14">
        <f>_xlfn.LET(_xlpm.freq,F879,_xlpm.size,M879+1,_xlpm.F,V879,LOG(1+_xlpm.freq)*LOG(1+_xlpm.size)*_xlpm.F)</f>
        <v>0.54657602423412277</v>
      </c>
      <c r="V879" s="14">
        <f>_xlfn.LET(_xlpm.a,T879,_xlpm.b,R879,2*_xlpm.a*_xlpm.b/(_xlpm.a+_xlpm.b))</f>
        <v>0.77777777777777768</v>
      </c>
      <c r="W879" s="14">
        <f>_xlfn.LET(_xlpm.p,R879,_xlpm.q,T879,LOG(_xlpm.p/_xlpm.q))</f>
        <v>0.19629464514396827</v>
      </c>
      <c r="X879" s="2"/>
      <c r="AC879" s="2"/>
      <c r="AH879" s="2"/>
      <c r="AI879" s="2"/>
    </row>
    <row r="880" spans="1:35">
      <c r="A880" s="1" t="str">
        <f>_xlfn.LET(_xlpm.sep," : ",CONCATENATE(O880,_xlpm.sep,P880))</f>
        <v>~xci~ : [ksaɪ]</v>
      </c>
      <c r="B880" s="1">
        <f>_xlfn.LET(_xlpm.d,$G880,_xlpm.k,_xlfn.CONCAT(LEFT(TRIM(B$1),1),"*"),COUNTIF(_xlpm.d,_xlpm.k))</f>
        <v>0</v>
      </c>
      <c r="C880" s="1">
        <f>_xlfn.LET(_xlpm.d,$G880,_xlpm.k,_xlfn.CONCAT(LEFT(TRIM(C$1),1),"*"),COUNTIF(_xlpm.d,_xlpm.k))</f>
        <v>0</v>
      </c>
      <c r="D880" s="1">
        <f>_xlfn.LET(_xlpm.d,$G880,_xlpm.k,_xlfn.CONCAT(LEFT(TRIM(D$1),1),"*"),COUNTIF(_xlpm.d,_xlpm.k))</f>
        <v>0</v>
      </c>
      <c r="E880" s="1">
        <f>LOG(F880+1,10)</f>
        <v>0.90308998699194343</v>
      </c>
      <c r="F880" s="7">
        <v>7</v>
      </c>
      <c r="G880" s="9" t="s">
        <v>1528</v>
      </c>
      <c r="H880" s="4">
        <f>F880/freq.sum.r6e</f>
        <v>3.4791252485089465E-4</v>
      </c>
      <c r="I880" s="1" t="str">
        <f>_xlfn.LET(_xlpm.sep,":",_xlpm.w,$G880,LEFT(_xlpm.w,FIND(_xlpm.sep,_xlpm.w)-1))</f>
        <v>ksaɪ</v>
      </c>
      <c r="J880" s="1" t="str">
        <f>_xlfn.LET(_xlpm.sep,":",_xlpm.w,$G880,RIGHT(_xlpm.w,LEN(_xlpm.w)-FIND(_xlpm.sep,_xlpm.w)))</f>
        <v>xci</v>
      </c>
      <c r="K880" s="10">
        <f>_xlfn.LET(_xlpm.w,I880,LEN(_xlpm.w))</f>
        <v>4</v>
      </c>
      <c r="L880" s="10">
        <f>_xlfn.LET(_xlpm.w,J880,LEN(_xlpm.w))</f>
        <v>3</v>
      </c>
      <c r="M880" s="10">
        <f>_xlfn.LET(_xlpm.a,K880,_xlpm.b,L880,MAX(_xlpm.a,_xlpm.b))</f>
        <v>4</v>
      </c>
      <c r="N880" s="10">
        <f>_xlfn.LET(_xlpm.d,(K880,L880),MAX(_xlpm.d)-MIN(_xlpm.d))</f>
        <v>1</v>
      </c>
      <c r="O880" s="1" t="str">
        <f>_xlfn.LET(_xlpm.sep,":",_xlpm.w,$G880,_xlfn.CONCAT("~",RIGHT(_xlpm.w,LEN(_xlpm.w)-FIND(_xlpm.sep,_xlpm.w)),"~"))</f>
        <v>~xci~</v>
      </c>
      <c r="P880" s="1" t="str">
        <f>_xlfn.LET(_xlpm.sep,":",_xlpm.w,$G880,_xlfn.CONCAT("[",LEFT(_xlpm.w,FIND(_xlpm.sep,_xlpm.w)-1),"]"))</f>
        <v>[ksaɪ]</v>
      </c>
      <c r="Q880" s="14" cm="1">
        <f t="array" ref="Q880">SUM(_xlfn._xlws.FILTER($H$2:$H$7117,_xlfn.MAP($O$2:$O$7117,_xlfn.LAMBDA(_xlpm.x,_xlpm.x=$O880))))</f>
        <v>3.4791252485089465E-4</v>
      </c>
      <c r="R880" s="14">
        <f>$H880/Q880</f>
        <v>1</v>
      </c>
      <c r="S880" s="14" cm="1">
        <f t="array" ref="S880">SUM(_xlfn._xlws.FILTER($H$2:$H$7117,_xlfn.MAP($P$2:$P$7117,_xlfn.LAMBDA(_xlpm.x,_xlpm.x=$P880))))</f>
        <v>5.4671968190854881E-4</v>
      </c>
      <c r="T880" s="14">
        <f>$H880/S880</f>
        <v>0.63636363636363624</v>
      </c>
      <c r="U880" s="14">
        <f>_xlfn.LET(_xlpm.freq,F880,_xlpm.size,M880+1,_xlpm.F,V880,LOG(1+_xlpm.freq)*LOG(1+_xlpm.size)*_xlpm.F)</f>
        <v>0.54657602423412277</v>
      </c>
      <c r="V880" s="14">
        <f>_xlfn.LET(_xlpm.a,T880,_xlpm.b,R880,2*_xlpm.a*_xlpm.b/(_xlpm.a+_xlpm.b))</f>
        <v>0.77777777777777768</v>
      </c>
      <c r="W880" s="14">
        <f>_xlfn.LET(_xlpm.p,R880,_xlpm.q,T880,LOG(_xlpm.p/_xlpm.q))</f>
        <v>0.19629464514396827</v>
      </c>
      <c r="X880" s="2"/>
      <c r="AC880" s="2"/>
      <c r="AH880" s="2"/>
      <c r="AI880" s="2"/>
    </row>
    <row r="881" spans="1:35">
      <c r="A881" s="1" t="str">
        <f>_xlfn.LET(_xlpm.sep," : ",CONCATENATE(O881,_xlpm.sep,P881))</f>
        <v>~mpi~ : [mpaɪ]</v>
      </c>
      <c r="B881" s="1">
        <f>_xlfn.LET(_xlpm.d,$G881,_xlpm.k,_xlfn.CONCAT(LEFT(TRIM(B$1),1),"*"),COUNTIF(_xlpm.d,_xlpm.k))</f>
        <v>0</v>
      </c>
      <c r="C881" s="1">
        <f>_xlfn.LET(_xlpm.d,$G881,_xlpm.k,_xlfn.CONCAT(LEFT(TRIM(C$1),1),"*"),COUNTIF(_xlpm.d,_xlpm.k))</f>
        <v>1</v>
      </c>
      <c r="D881" s="1">
        <f>_xlfn.LET(_xlpm.d,$G881,_xlpm.k,_xlfn.CONCAT(LEFT(TRIM(D$1),1),"*"),COUNTIF(_xlpm.d,_xlpm.k))</f>
        <v>0</v>
      </c>
      <c r="E881" s="1">
        <f>LOG(F881+1,10)</f>
        <v>0.90308998699194343</v>
      </c>
      <c r="F881" s="7">
        <v>7</v>
      </c>
      <c r="G881" s="9" t="s">
        <v>2579</v>
      </c>
      <c r="H881" s="4">
        <f>F881/freq.sum.r6e</f>
        <v>3.4791252485089465E-4</v>
      </c>
      <c r="I881" s="1" t="str">
        <f>_xlfn.LET(_xlpm.sep,":",_xlpm.w,$G881,LEFT(_xlpm.w,FIND(_xlpm.sep,_xlpm.w)-1))</f>
        <v>mpaɪ</v>
      </c>
      <c r="J881" s="1" t="str">
        <f>_xlfn.LET(_xlpm.sep,":",_xlpm.w,$G881,RIGHT(_xlpm.w,LEN(_xlpm.w)-FIND(_xlpm.sep,_xlpm.w)))</f>
        <v>mpi</v>
      </c>
      <c r="K881" s="10">
        <f>_xlfn.LET(_xlpm.w,I881,LEN(_xlpm.w))</f>
        <v>4</v>
      </c>
      <c r="L881" s="10">
        <f>_xlfn.LET(_xlpm.w,J881,LEN(_xlpm.w))</f>
        <v>3</v>
      </c>
      <c r="M881" s="10">
        <f>_xlfn.LET(_xlpm.a,K881,_xlpm.b,L881,MAX(_xlpm.a,_xlpm.b))</f>
        <v>4</v>
      </c>
      <c r="N881" s="10">
        <f>_xlfn.LET(_xlpm.d,(K881,L881),MAX(_xlpm.d)-MIN(_xlpm.d))</f>
        <v>1</v>
      </c>
      <c r="O881" s="1" t="str">
        <f>_xlfn.LET(_xlpm.sep,":",_xlpm.w,$G881,_xlfn.CONCAT("~",RIGHT(_xlpm.w,LEN(_xlpm.w)-FIND(_xlpm.sep,_xlpm.w)),"~"))</f>
        <v>~mpi~</v>
      </c>
      <c r="P881" s="1" t="str">
        <f>_xlfn.LET(_xlpm.sep,":",_xlpm.w,$G881,_xlfn.CONCAT("[",LEFT(_xlpm.w,FIND(_xlpm.sep,_xlpm.w)-1),"]"))</f>
        <v>[mpaɪ]</v>
      </c>
      <c r="Q881" s="14" cm="1">
        <f t="array" ref="Q881">SUM(_xlfn._xlws.FILTER($H$2:$H$7117,_xlfn.MAP($O$2:$O$7117,_xlfn.LAMBDA(_xlpm.x,_xlpm.x=$O881))))</f>
        <v>3.4791252485089465E-4</v>
      </c>
      <c r="R881" s="14">
        <f>$H881/Q881</f>
        <v>1</v>
      </c>
      <c r="S881" s="14" cm="1">
        <f t="array" ref="S881">SUM(_xlfn._xlws.FILTER($H$2:$H$7117,_xlfn.MAP($P$2:$P$7117,_xlfn.LAMBDA(_xlpm.x,_xlpm.x=$P881))))</f>
        <v>5.4671968190854881E-4</v>
      </c>
      <c r="T881" s="14">
        <f>$H881/S881</f>
        <v>0.63636363636363624</v>
      </c>
      <c r="U881" s="14">
        <f>_xlfn.LET(_xlpm.freq,F881,_xlpm.size,M881+1,_xlpm.F,V881,LOG(1+_xlpm.freq)*LOG(1+_xlpm.size)*_xlpm.F)</f>
        <v>0.54657602423412277</v>
      </c>
      <c r="V881" s="14">
        <f>_xlfn.LET(_xlpm.a,T881,_xlpm.b,R881,2*_xlpm.a*_xlpm.b/(_xlpm.a+_xlpm.b))</f>
        <v>0.77777777777777768</v>
      </c>
      <c r="W881" s="14">
        <f>_xlfn.LET(_xlpm.p,R881,_xlpm.q,T881,LOG(_xlpm.p/_xlpm.q))</f>
        <v>0.19629464514396827</v>
      </c>
      <c r="X881" s="2"/>
      <c r="AC881" s="2"/>
      <c r="AH881" s="2"/>
      <c r="AI881" s="2"/>
    </row>
    <row r="882" spans="1:35">
      <c r="A882" s="1" t="str">
        <f>_xlfn.LET(_xlpm.sep," : ",CONCATENATE(O882,_xlpm.sep,P882))</f>
        <v>~nli~ : [nlaɪ]</v>
      </c>
      <c r="B882" s="1">
        <f>_xlfn.LET(_xlpm.d,$G882,_xlpm.k,_xlfn.CONCAT(LEFT(TRIM(B$1),1),"*"),COUNTIF(_xlpm.d,_xlpm.k))</f>
        <v>0</v>
      </c>
      <c r="C882" s="1">
        <f>_xlfn.LET(_xlpm.d,$G882,_xlpm.k,_xlfn.CONCAT(LEFT(TRIM(C$1),1),"*"),COUNTIF(_xlpm.d,_xlpm.k))</f>
        <v>0</v>
      </c>
      <c r="D882" s="1">
        <f>_xlfn.LET(_xlpm.d,$G882,_xlpm.k,_xlfn.CONCAT(LEFT(TRIM(D$1),1),"*"),COUNTIF(_xlpm.d,_xlpm.k))</f>
        <v>1</v>
      </c>
      <c r="E882" s="1">
        <f>LOG(F882+1,10)</f>
        <v>0.90308998699194343</v>
      </c>
      <c r="F882" s="7">
        <v>7</v>
      </c>
      <c r="G882" s="9" t="s">
        <v>3020</v>
      </c>
      <c r="H882" s="4">
        <f>F882/freq.sum.r6e</f>
        <v>3.4791252485089465E-4</v>
      </c>
      <c r="I882" s="1" t="str">
        <f>_xlfn.LET(_xlpm.sep,":",_xlpm.w,$G882,LEFT(_xlpm.w,FIND(_xlpm.sep,_xlpm.w)-1))</f>
        <v>nlaɪ</v>
      </c>
      <c r="J882" s="1" t="str">
        <f>_xlfn.LET(_xlpm.sep,":",_xlpm.w,$G882,RIGHT(_xlpm.w,LEN(_xlpm.w)-FIND(_xlpm.sep,_xlpm.w)))</f>
        <v>nli</v>
      </c>
      <c r="K882" s="10">
        <f>_xlfn.LET(_xlpm.w,I882,LEN(_xlpm.w))</f>
        <v>4</v>
      </c>
      <c r="L882" s="10">
        <f>_xlfn.LET(_xlpm.w,J882,LEN(_xlpm.w))</f>
        <v>3</v>
      </c>
      <c r="M882" s="10">
        <f>_xlfn.LET(_xlpm.a,K882,_xlpm.b,L882,MAX(_xlpm.a,_xlpm.b))</f>
        <v>4</v>
      </c>
      <c r="N882" s="10">
        <f>_xlfn.LET(_xlpm.d,(K882,L882),MAX(_xlpm.d)-MIN(_xlpm.d))</f>
        <v>1</v>
      </c>
      <c r="O882" s="1" t="str">
        <f>_xlfn.LET(_xlpm.sep,":",_xlpm.w,$G882,_xlfn.CONCAT("~",RIGHT(_xlpm.w,LEN(_xlpm.w)-FIND(_xlpm.sep,_xlpm.w)),"~"))</f>
        <v>~nli~</v>
      </c>
      <c r="P882" s="1" t="str">
        <f>_xlfn.LET(_xlpm.sep,":",_xlpm.w,$G882,_xlfn.CONCAT("[",LEFT(_xlpm.w,FIND(_xlpm.sep,_xlpm.w)-1),"]"))</f>
        <v>[nlaɪ]</v>
      </c>
      <c r="Q882" s="14" cm="1">
        <f t="array" ref="Q882">SUM(_xlfn._xlws.FILTER($H$2:$H$7117,_xlfn.MAP($O$2:$O$7117,_xlfn.LAMBDA(_xlpm.x,_xlpm.x=$O882))))</f>
        <v>3.4791252485089465E-4</v>
      </c>
      <c r="R882" s="14">
        <f>$H882/Q882</f>
        <v>1</v>
      </c>
      <c r="S882" s="14" cm="1">
        <f t="array" ref="S882">SUM(_xlfn._xlws.FILTER($H$2:$H$7117,_xlfn.MAP($P$2:$P$7117,_xlfn.LAMBDA(_xlpm.x,_xlpm.x=$P882))))</f>
        <v>5.4671968190854881E-4</v>
      </c>
      <c r="T882" s="14">
        <f>$H882/S882</f>
        <v>0.63636363636363624</v>
      </c>
      <c r="U882" s="14">
        <f>_xlfn.LET(_xlpm.freq,F882,_xlpm.size,M882+1,_xlpm.F,V882,LOG(1+_xlpm.freq)*LOG(1+_xlpm.size)*_xlpm.F)</f>
        <v>0.54657602423412277</v>
      </c>
      <c r="V882" s="14">
        <f>_xlfn.LET(_xlpm.a,T882,_xlpm.b,R882,2*_xlpm.a*_xlpm.b/(_xlpm.a+_xlpm.b))</f>
        <v>0.77777777777777768</v>
      </c>
      <c r="W882" s="14">
        <f>_xlfn.LET(_xlpm.p,R882,_xlpm.q,T882,LOG(_xlpm.p/_xlpm.q))</f>
        <v>0.19629464514396827</v>
      </c>
      <c r="X882" s="2"/>
      <c r="AC882" s="2"/>
      <c r="AH882" s="2"/>
      <c r="AI882" s="2"/>
    </row>
    <row r="883" spans="1:35">
      <c r="A883" s="1" t="str">
        <f>_xlfn.LET(_xlpm.sep," : ",CONCATENATE(O883,_xlpm.sep,P883))</f>
        <v>~sfy~ : [sfaɪ]</v>
      </c>
      <c r="B883" s="1">
        <f>_xlfn.LET(_xlpm.d,$G883,_xlpm.k,_xlfn.CONCAT(LEFT(TRIM(B$1),1),"*"),COUNTIF(_xlpm.d,_xlpm.k))</f>
        <v>0</v>
      </c>
      <c r="C883" s="1">
        <f>_xlfn.LET(_xlpm.d,$G883,_xlpm.k,_xlfn.CONCAT(LEFT(TRIM(C$1),1),"*"),COUNTIF(_xlpm.d,_xlpm.k))</f>
        <v>0</v>
      </c>
      <c r="D883" s="1">
        <f>_xlfn.LET(_xlpm.d,$G883,_xlpm.k,_xlfn.CONCAT(LEFT(TRIM(D$1),1),"*"),COUNTIF(_xlpm.d,_xlpm.k))</f>
        <v>0</v>
      </c>
      <c r="E883" s="1">
        <f>LOG(F883+1,10)</f>
        <v>0.90308998699194343</v>
      </c>
      <c r="F883" s="7">
        <v>7</v>
      </c>
      <c r="G883" s="9" t="s">
        <v>3944</v>
      </c>
      <c r="H883" s="4">
        <f>F883/freq.sum.r6e</f>
        <v>3.4791252485089465E-4</v>
      </c>
      <c r="I883" s="1" t="str">
        <f>_xlfn.LET(_xlpm.sep,":",_xlpm.w,$G883,LEFT(_xlpm.w,FIND(_xlpm.sep,_xlpm.w)-1))</f>
        <v>sfaɪ</v>
      </c>
      <c r="J883" s="1" t="str">
        <f>_xlfn.LET(_xlpm.sep,":",_xlpm.w,$G883,RIGHT(_xlpm.w,LEN(_xlpm.w)-FIND(_xlpm.sep,_xlpm.w)))</f>
        <v>sfy</v>
      </c>
      <c r="K883" s="10">
        <f>_xlfn.LET(_xlpm.w,I883,LEN(_xlpm.w))</f>
        <v>4</v>
      </c>
      <c r="L883" s="10">
        <f>_xlfn.LET(_xlpm.w,J883,LEN(_xlpm.w))</f>
        <v>3</v>
      </c>
      <c r="M883" s="10">
        <f>_xlfn.LET(_xlpm.a,K883,_xlpm.b,L883,MAX(_xlpm.a,_xlpm.b))</f>
        <v>4</v>
      </c>
      <c r="N883" s="10">
        <f>_xlfn.LET(_xlpm.d,(K883,L883),MAX(_xlpm.d)-MIN(_xlpm.d))</f>
        <v>1</v>
      </c>
      <c r="O883" s="1" t="str">
        <f>_xlfn.LET(_xlpm.sep,":",_xlpm.w,$G883,_xlfn.CONCAT("~",RIGHT(_xlpm.w,LEN(_xlpm.w)-FIND(_xlpm.sep,_xlpm.w)),"~"))</f>
        <v>~sfy~</v>
      </c>
      <c r="P883" s="1" t="str">
        <f>_xlfn.LET(_xlpm.sep,":",_xlpm.w,$G883,_xlfn.CONCAT("[",LEFT(_xlpm.w,FIND(_xlpm.sep,_xlpm.w)-1),"]"))</f>
        <v>[sfaɪ]</v>
      </c>
      <c r="Q883" s="14" cm="1">
        <f t="array" ref="Q883">SUM(_xlfn._xlws.FILTER($H$2:$H$7111,_xlfn.MAP($O$2:$O$7111,_xlfn.LAMBDA(_xlpm.x,_xlpm.x=$O883))))</f>
        <v>3.4791252485089465E-4</v>
      </c>
      <c r="R883" s="14">
        <f>$H883/Q883</f>
        <v>1</v>
      </c>
      <c r="S883" s="14" cm="1">
        <f t="array" ref="S883">SUM(_xlfn._xlws.FILTER($H$2:$H$7111,_xlfn.MAP($P$2:$P$7111,_xlfn.LAMBDA(_xlpm.x,_xlpm.x=$P883))))</f>
        <v>5.4671968190854881E-4</v>
      </c>
      <c r="T883" s="14">
        <f>$H883/S883</f>
        <v>0.63636363636363624</v>
      </c>
      <c r="U883" s="14">
        <f>_xlfn.LET(_xlpm.freq,F883,_xlpm.size,M883+1,_xlpm.F,V883,LOG(1+_xlpm.freq)*LOG(1+_xlpm.size)*_xlpm.F)</f>
        <v>0.54657602423412277</v>
      </c>
      <c r="V883" s="14">
        <f>_xlfn.LET(_xlpm.a,T883,_xlpm.b,R883,2*_xlpm.a*_xlpm.b/(_xlpm.a+_xlpm.b))</f>
        <v>0.77777777777777768</v>
      </c>
      <c r="W883" s="14">
        <f>_xlfn.LET(_xlpm.p,R883,_xlpm.q,T883,LOG(_xlpm.p/_xlpm.q))</f>
        <v>0.19629464514396827</v>
      </c>
      <c r="X883" s="2"/>
      <c r="AC883" s="2"/>
      <c r="AH883" s="2"/>
      <c r="AI883" s="2"/>
    </row>
    <row r="884" spans="1:35">
      <c r="A884" s="1" t="str">
        <f>_xlfn.LET(_xlpm.sep," : ",CONCATENATE(O884,_xlpm.sep,P884))</f>
        <v>~sky~ : [skaɪ]</v>
      </c>
      <c r="B884" s="1">
        <f>_xlfn.LET(_xlpm.d,$G884,_xlpm.k,_xlfn.CONCAT(LEFT(TRIM(B$1),1),"*"),COUNTIF(_xlpm.d,_xlpm.k))</f>
        <v>0</v>
      </c>
      <c r="C884" s="1">
        <f>_xlfn.LET(_xlpm.d,$G884,_xlpm.k,_xlfn.CONCAT(LEFT(TRIM(C$1),1),"*"),COUNTIF(_xlpm.d,_xlpm.k))</f>
        <v>0</v>
      </c>
      <c r="D884" s="1">
        <f>_xlfn.LET(_xlpm.d,$G884,_xlpm.k,_xlfn.CONCAT(LEFT(TRIM(D$1),1),"*"),COUNTIF(_xlpm.d,_xlpm.k))</f>
        <v>0</v>
      </c>
      <c r="E884" s="1">
        <f>LOG(F884+1,10)</f>
        <v>0.90308998699194343</v>
      </c>
      <c r="F884" s="7">
        <v>7</v>
      </c>
      <c r="G884" s="9" t="s">
        <v>3969</v>
      </c>
      <c r="H884" s="4">
        <f>F884/freq.sum.r6e</f>
        <v>3.4791252485089465E-4</v>
      </c>
      <c r="I884" s="1" t="str">
        <f>_xlfn.LET(_xlpm.sep,":",_xlpm.w,$G884,LEFT(_xlpm.w,FIND(_xlpm.sep,_xlpm.w)-1))</f>
        <v>skaɪ</v>
      </c>
      <c r="J884" s="1" t="str">
        <f>_xlfn.LET(_xlpm.sep,":",_xlpm.w,$G884,RIGHT(_xlpm.w,LEN(_xlpm.w)-FIND(_xlpm.sep,_xlpm.w)))</f>
        <v>sky</v>
      </c>
      <c r="K884" s="10">
        <f>_xlfn.LET(_xlpm.w,I884,LEN(_xlpm.w))</f>
        <v>4</v>
      </c>
      <c r="L884" s="10">
        <f>_xlfn.LET(_xlpm.w,J884,LEN(_xlpm.w))</f>
        <v>3</v>
      </c>
      <c r="M884" s="10">
        <f>_xlfn.LET(_xlpm.a,K884,_xlpm.b,L884,MAX(_xlpm.a,_xlpm.b))</f>
        <v>4</v>
      </c>
      <c r="N884" s="10">
        <f>_xlfn.LET(_xlpm.d,(K884,L884),MAX(_xlpm.d)-MIN(_xlpm.d))</f>
        <v>1</v>
      </c>
      <c r="O884" s="1" t="str">
        <f>_xlfn.LET(_xlpm.sep,":",_xlpm.w,$G884,_xlfn.CONCAT("~",RIGHT(_xlpm.w,LEN(_xlpm.w)-FIND(_xlpm.sep,_xlpm.w)),"~"))</f>
        <v>~sky~</v>
      </c>
      <c r="P884" s="1" t="str">
        <f>_xlfn.LET(_xlpm.sep,":",_xlpm.w,$G884,_xlfn.CONCAT("[",LEFT(_xlpm.w,FIND(_xlpm.sep,_xlpm.w)-1),"]"))</f>
        <v>[skaɪ]</v>
      </c>
      <c r="Q884" s="14" cm="1">
        <f t="array" ref="Q884">SUM(_xlfn._xlws.FILTER($H$2:$H$7117,_xlfn.MAP($O$2:$O$7117,_xlfn.LAMBDA(_xlpm.x,_xlpm.x=$O884))))</f>
        <v>3.4791252485089465E-4</v>
      </c>
      <c r="R884" s="14">
        <f>$H884/Q884</f>
        <v>1</v>
      </c>
      <c r="S884" s="14" cm="1">
        <f t="array" ref="S884">SUM(_xlfn._xlws.FILTER($H$2:$H$7117,_xlfn.MAP($P$2:$P$7117,_xlfn.LAMBDA(_xlpm.x,_xlpm.x=$P884))))</f>
        <v>5.4671968190854881E-4</v>
      </c>
      <c r="T884" s="14">
        <f>$H884/S884</f>
        <v>0.63636363636363624</v>
      </c>
      <c r="U884" s="14">
        <f>_xlfn.LET(_xlpm.freq,F884,_xlpm.size,M884+1,_xlpm.F,V884,LOG(1+_xlpm.freq)*LOG(1+_xlpm.size)*_xlpm.F)</f>
        <v>0.54657602423412277</v>
      </c>
      <c r="V884" s="14">
        <f>_xlfn.LET(_xlpm.a,T884,_xlpm.b,R884,2*_xlpm.a*_xlpm.b/(_xlpm.a+_xlpm.b))</f>
        <v>0.77777777777777768</v>
      </c>
      <c r="W884" s="14">
        <f>_xlfn.LET(_xlpm.p,R884,_xlpm.q,T884,LOG(_xlpm.p/_xlpm.q))</f>
        <v>0.19629464514396827</v>
      </c>
      <c r="X884" s="2"/>
      <c r="AC884" s="2"/>
      <c r="AH884" s="2"/>
      <c r="AI884" s="2"/>
    </row>
    <row r="885" spans="1:35">
      <c r="A885" s="1" t="str">
        <f>_xlfn.LET(_xlpm.sep," : ",CONCATENATE(O885,_xlpm.sep,P885))</f>
        <v>~tli~ : [tlaɪ]</v>
      </c>
      <c r="B885" s="1">
        <f>_xlfn.LET(_xlpm.d,$G885,_xlpm.k,_xlfn.CONCAT(LEFT(TRIM(B$1),1),"*"),COUNTIF(_xlpm.d,_xlpm.k))</f>
        <v>0</v>
      </c>
      <c r="C885" s="1">
        <f>_xlfn.LET(_xlpm.d,$G885,_xlpm.k,_xlfn.CONCAT(LEFT(TRIM(C$1),1),"*"),COUNTIF(_xlpm.d,_xlpm.k))</f>
        <v>0</v>
      </c>
      <c r="D885" s="1">
        <f>_xlfn.LET(_xlpm.d,$G885,_xlpm.k,_xlfn.CONCAT(LEFT(TRIM(D$1),1),"*"),COUNTIF(_xlpm.d,_xlpm.k))</f>
        <v>0</v>
      </c>
      <c r="E885" s="1">
        <f>LOG(F885+1,10)</f>
        <v>0.90308998699194343</v>
      </c>
      <c r="F885" s="7">
        <v>7</v>
      </c>
      <c r="G885" s="9" t="s">
        <v>4642</v>
      </c>
      <c r="H885" s="4">
        <f>F885/freq.sum.r6e</f>
        <v>3.4791252485089465E-4</v>
      </c>
      <c r="I885" s="1" t="str">
        <f>_xlfn.LET(_xlpm.sep,":",_xlpm.w,$G885,LEFT(_xlpm.w,FIND(_xlpm.sep,_xlpm.w)-1))</f>
        <v>tlaɪ</v>
      </c>
      <c r="J885" s="1" t="str">
        <f>_xlfn.LET(_xlpm.sep,":",_xlpm.w,$G885,RIGHT(_xlpm.w,LEN(_xlpm.w)-FIND(_xlpm.sep,_xlpm.w)))</f>
        <v>tli</v>
      </c>
      <c r="K885" s="10">
        <f>_xlfn.LET(_xlpm.w,I885,LEN(_xlpm.w))</f>
        <v>4</v>
      </c>
      <c r="L885" s="10">
        <f>_xlfn.LET(_xlpm.w,J885,LEN(_xlpm.w))</f>
        <v>3</v>
      </c>
      <c r="M885" s="10">
        <f>_xlfn.LET(_xlpm.a,K885,_xlpm.b,L885,MAX(_xlpm.a,_xlpm.b))</f>
        <v>4</v>
      </c>
      <c r="N885" s="10">
        <f>_xlfn.LET(_xlpm.d,(K885,L885),MAX(_xlpm.d)-MIN(_xlpm.d))</f>
        <v>1</v>
      </c>
      <c r="O885" s="1" t="str">
        <f>_xlfn.LET(_xlpm.sep,":",_xlpm.w,$G885,_xlfn.CONCAT("~",RIGHT(_xlpm.w,LEN(_xlpm.w)-FIND(_xlpm.sep,_xlpm.w)),"~"))</f>
        <v>~tli~</v>
      </c>
      <c r="P885" s="1" t="str">
        <f>_xlfn.LET(_xlpm.sep,":",_xlpm.w,$G885,_xlfn.CONCAT("[",LEFT(_xlpm.w,FIND(_xlpm.sep,_xlpm.w)-1),"]"))</f>
        <v>[tlaɪ]</v>
      </c>
      <c r="Q885" s="14" cm="1">
        <f t="array" ref="Q885">SUM(_xlfn._xlws.FILTER($H$2:$H$7111,_xlfn.MAP($O$2:$O$7111,_xlfn.LAMBDA(_xlpm.x,_xlpm.x=$O885))))</f>
        <v>3.4791252485089465E-4</v>
      </c>
      <c r="R885" s="14">
        <f>$H885/Q885</f>
        <v>1</v>
      </c>
      <c r="S885" s="14" cm="1">
        <f t="array" ref="S885">SUM(_xlfn._xlws.FILTER($H$2:$H$7111,_xlfn.MAP($P$2:$P$7111,_xlfn.LAMBDA(_xlpm.x,_xlpm.x=$P885))))</f>
        <v>5.4671968190854881E-4</v>
      </c>
      <c r="T885" s="14">
        <f>$H885/S885</f>
        <v>0.63636363636363624</v>
      </c>
      <c r="U885" s="14">
        <f>_xlfn.LET(_xlpm.freq,F885,_xlpm.size,M885+1,_xlpm.F,V885,LOG(1+_xlpm.freq)*LOG(1+_xlpm.size)*_xlpm.F)</f>
        <v>0.54657602423412277</v>
      </c>
      <c r="V885" s="14">
        <f>_xlfn.LET(_xlpm.a,T885,_xlpm.b,R885,2*_xlpm.a*_xlpm.b/(_xlpm.a+_xlpm.b))</f>
        <v>0.77777777777777768</v>
      </c>
      <c r="W885" s="14">
        <f>_xlfn.LET(_xlpm.p,R885,_xlpm.q,T885,LOG(_xlpm.p/_xlpm.q))</f>
        <v>0.19629464514396827</v>
      </c>
      <c r="X885" s="2"/>
      <c r="AC885" s="2"/>
      <c r="AH885" s="2"/>
      <c r="AI885" s="2"/>
    </row>
    <row r="886" spans="1:35">
      <c r="A886" s="1" t="str">
        <f>_xlfn.LET(_xlpm.sep," : ",CONCATENATE(O886,_xlpm.sep,P886))</f>
        <v>~nxi~ : [ŋzaɪ]</v>
      </c>
      <c r="B886" s="1">
        <f>_xlfn.LET(_xlpm.d,$G886,_xlpm.k,_xlfn.CONCAT(LEFT(TRIM(B$1),1),"*"),COUNTIF(_xlpm.d,_xlpm.k))</f>
        <v>0</v>
      </c>
      <c r="C886" s="1">
        <f>_xlfn.LET(_xlpm.d,$G886,_xlpm.k,_xlfn.CONCAT(LEFT(TRIM(C$1),1),"*"),COUNTIF(_xlpm.d,_xlpm.k))</f>
        <v>0</v>
      </c>
      <c r="D886" s="1">
        <f>_xlfn.LET(_xlpm.d,$G886,_xlpm.k,_xlfn.CONCAT(LEFT(TRIM(D$1),1),"*"),COUNTIF(_xlpm.d,_xlpm.k))</f>
        <v>0</v>
      </c>
      <c r="E886" s="1">
        <f>LOG(F886+1,10)</f>
        <v>0.90308998699194343</v>
      </c>
      <c r="F886" s="7">
        <v>7</v>
      </c>
      <c r="G886" s="9" t="s">
        <v>6460</v>
      </c>
      <c r="H886" s="4">
        <f>F886/freq.sum.r6e</f>
        <v>3.4791252485089465E-4</v>
      </c>
      <c r="I886" s="1" t="str">
        <f>_xlfn.LET(_xlpm.sep,":",_xlpm.w,$G886,LEFT(_xlpm.w,FIND(_xlpm.sep,_xlpm.w)-1))</f>
        <v>ŋzaɪ</v>
      </c>
      <c r="J886" s="1" t="str">
        <f>_xlfn.LET(_xlpm.sep,":",_xlpm.w,$G886,RIGHT(_xlpm.w,LEN(_xlpm.w)-FIND(_xlpm.sep,_xlpm.w)))</f>
        <v>nxi</v>
      </c>
      <c r="K886" s="10">
        <f>_xlfn.LET(_xlpm.w,I886,LEN(_xlpm.w))</f>
        <v>4</v>
      </c>
      <c r="L886" s="10">
        <f>_xlfn.LET(_xlpm.w,J886,LEN(_xlpm.w))</f>
        <v>3</v>
      </c>
      <c r="M886" s="10">
        <f>_xlfn.LET(_xlpm.a,K886,_xlpm.b,L886,MAX(_xlpm.a,_xlpm.b))</f>
        <v>4</v>
      </c>
      <c r="N886" s="10">
        <f>_xlfn.LET(_xlpm.d,(K886,L886),MAX(_xlpm.d)-MIN(_xlpm.d))</f>
        <v>1</v>
      </c>
      <c r="O886" s="1" t="str">
        <f>_xlfn.LET(_xlpm.sep,":",_xlpm.w,$G886,_xlfn.CONCAT("~",RIGHT(_xlpm.w,LEN(_xlpm.w)-FIND(_xlpm.sep,_xlpm.w)),"~"))</f>
        <v>~nxi~</v>
      </c>
      <c r="P886" s="1" t="str">
        <f>_xlfn.LET(_xlpm.sep,":",_xlpm.w,$G886,_xlfn.CONCAT("[",LEFT(_xlpm.w,FIND(_xlpm.sep,_xlpm.w)-1),"]"))</f>
        <v>[ŋzaɪ]</v>
      </c>
      <c r="Q886" s="14" cm="1">
        <f t="array" ref="Q886">SUM(_xlfn._xlws.FILTER($H$2:$H$7117,_xlfn.MAP($O$2:$O$7117,_xlfn.LAMBDA(_xlpm.x,_xlpm.x=$O886))))</f>
        <v>3.4791252485089465E-4</v>
      </c>
      <c r="R886" s="14">
        <f>$H886/Q886</f>
        <v>1</v>
      </c>
      <c r="S886" s="14" cm="1">
        <f t="array" ref="S886">SUM(_xlfn._xlws.FILTER($H$2:$H$7117,_xlfn.MAP($P$2:$P$7117,_xlfn.LAMBDA(_xlpm.x,_xlpm.x=$P886))))</f>
        <v>5.4671968190854881E-4</v>
      </c>
      <c r="T886" s="14">
        <f>$H886/S886</f>
        <v>0.63636363636363624</v>
      </c>
      <c r="U886" s="14">
        <f>_xlfn.LET(_xlpm.freq,F886,_xlpm.size,M886+1,_xlpm.F,V886,LOG(1+_xlpm.freq)*LOG(1+_xlpm.size)*_xlpm.F)</f>
        <v>0.54657602423412277</v>
      </c>
      <c r="V886" s="14">
        <f>_xlfn.LET(_xlpm.a,T886,_xlpm.b,R886,2*_xlpm.a*_xlpm.b/(_xlpm.a+_xlpm.b))</f>
        <v>0.77777777777777768</v>
      </c>
      <c r="W886" s="14">
        <f>_xlfn.LET(_xlpm.p,R886,_xlpm.q,T886,LOG(_xlpm.p/_xlpm.q))</f>
        <v>0.19629464514396827</v>
      </c>
      <c r="X886" s="2"/>
      <c r="AC886" s="2"/>
      <c r="AH886" s="2"/>
      <c r="AI886" s="2"/>
    </row>
    <row r="887" spans="1:35">
      <c r="A887" s="1" t="str">
        <f>_xlfn.LET(_xlpm.sep," : ",CONCATENATE(O887,_xlpm.sep,P887))</f>
        <v>~sha~ : [ʃɛ]</v>
      </c>
      <c r="B887" s="1">
        <f>_xlfn.LET(_xlpm.d,$G887,_xlpm.k,_xlfn.CONCAT(LEFT(TRIM(B$1),1),"*"),COUNTIF(_xlpm.d,_xlpm.k))</f>
        <v>0</v>
      </c>
      <c r="C887" s="1">
        <f>_xlfn.LET(_xlpm.d,$G887,_xlpm.k,_xlfn.CONCAT(LEFT(TRIM(C$1),1),"*"),COUNTIF(_xlpm.d,_xlpm.k))</f>
        <v>0</v>
      </c>
      <c r="D887" s="1">
        <f>_xlfn.LET(_xlpm.d,$G887,_xlpm.k,_xlfn.CONCAT(LEFT(TRIM(D$1),1),"*"),COUNTIF(_xlpm.d,_xlpm.k))</f>
        <v>0</v>
      </c>
      <c r="E887" s="1">
        <f>LOG(F887+1,10)</f>
        <v>0.77815125038364352</v>
      </c>
      <c r="F887" s="7">
        <v>5</v>
      </c>
      <c r="G887" s="9" t="s">
        <v>6791</v>
      </c>
      <c r="H887" s="4">
        <f>F887/freq.sum.r6e</f>
        <v>2.4850894632206757E-4</v>
      </c>
      <c r="I887" s="4" t="str">
        <f>_xlfn.LET(_xlpm.sep,":",_xlpm.w,$G887,LEFT(_xlpm.w,FIND(_xlpm.sep,_xlpm.w)-1))</f>
        <v>ʃɛ</v>
      </c>
      <c r="J887" s="4" t="str">
        <f>_xlfn.LET(_xlpm.sep,":",_xlpm.w,$G887,RIGHT(_xlpm.w,LEN(_xlpm.w)-FIND(_xlpm.sep,_xlpm.w)))</f>
        <v>sha</v>
      </c>
      <c r="K887" s="10">
        <f>_xlfn.LET(_xlpm.w,I887,LEN(_xlpm.w))</f>
        <v>2</v>
      </c>
      <c r="L887" s="10">
        <f>_xlfn.LET(_xlpm.w,J887,LEN(_xlpm.w))</f>
        <v>3</v>
      </c>
      <c r="M887" s="10">
        <f>_xlfn.LET(_xlpm.a,K887,_xlpm.b,L887,MAX(_xlpm.a,_xlpm.b))</f>
        <v>3</v>
      </c>
      <c r="N887" s="10">
        <f>_xlfn.LET(_xlpm.d,(K887,L887),MAX(_xlpm.d)-MIN(_xlpm.d))</f>
        <v>1</v>
      </c>
      <c r="O887" s="1" t="str">
        <f>_xlfn.LET(_xlpm.sep,":",_xlpm.w,$G887,_xlfn.CONCAT("~",RIGHT(_xlpm.w,LEN(_xlpm.w)-FIND(_xlpm.sep,_xlpm.w)),"~"))</f>
        <v>~sha~</v>
      </c>
      <c r="P887" s="1" t="str">
        <f>_xlfn.LET(_xlpm.sep,":",_xlpm.w,$G887,_xlfn.CONCAT("[",LEFT(_xlpm.w,FIND(_xlpm.sep,_xlpm.w)-1),"]"))</f>
        <v>[ʃɛ]</v>
      </c>
      <c r="Q887" s="14" cm="1">
        <f t="array" ref="Q887">SUM(_xlfn._xlws.FILTER($H$2:$H$7109,_xlfn.MAP($O$2:$O$7109,_xlfn.LAMBDA(_xlpm.x,_xlpm.x=$O887))))</f>
        <v>4.9701789264413525E-4</v>
      </c>
      <c r="R887" s="14">
        <f>$H887/Q887</f>
        <v>0.49999999999999989</v>
      </c>
      <c r="S887" s="14" cm="1">
        <f t="array" ref="S887">SUM(_xlfn._xlws.FILTER($H$2:$H$7109,_xlfn.MAP($P$2:$P$7109,_xlfn.LAMBDA(_xlpm.x,_xlpm.x=$P887))))</f>
        <v>7.9522862823061633E-4</v>
      </c>
      <c r="T887" s="14">
        <f>$H887/S887</f>
        <v>0.31249999999999994</v>
      </c>
      <c r="U887" s="14">
        <f>_xlfn.LET(_xlpm.freq,F887,_xlpm.size,M887+1,_xlpm.F,V887,LOG(1+_xlpm.freq)*LOG(1+_xlpm.size)*_xlpm.F)</f>
        <v>0.20919399340566686</v>
      </c>
      <c r="V887" s="14">
        <f>_xlfn.LET(_xlpm.a,T887,_xlpm.b,R887,2*_xlpm.a*_xlpm.b/(_xlpm.a+_xlpm.b))</f>
        <v>0.38461538461538458</v>
      </c>
      <c r="W887" s="14">
        <f>_xlfn.LET(_xlpm.p,R887,_xlpm.q,T887,LOG(_xlpm.p/_xlpm.q))</f>
        <v>0.20411998265592474</v>
      </c>
      <c r="X887" s="2"/>
      <c r="AC887" s="2"/>
      <c r="AH887" s="2"/>
      <c r="AI887" s="2"/>
    </row>
    <row r="888" spans="1:35">
      <c r="A888" s="1" t="str">
        <f>_xlfn.LET(_xlpm.sep," : ",CONCATENATE(O888,_xlpm.sep,P888))</f>
        <v>~dwe~ : [dwɛ]</v>
      </c>
      <c r="B888" s="1">
        <f>_xlfn.LET(_xlpm.d,$G888,_xlpm.k,_xlfn.CONCAT(LEFT(TRIM(B$1),1),"*"),COUNTIF(_xlpm.d,_xlpm.k))</f>
        <v>0</v>
      </c>
      <c r="C888" s="1">
        <f>_xlfn.LET(_xlpm.d,$G888,_xlpm.k,_xlfn.CONCAT(LEFT(TRIM(C$1),1),"*"),COUNTIF(_xlpm.d,_xlpm.k))</f>
        <v>0</v>
      </c>
      <c r="D888" s="1">
        <f>_xlfn.LET(_xlpm.d,$G888,_xlpm.k,_xlfn.CONCAT(LEFT(TRIM(D$1),1),"*"),COUNTIF(_xlpm.d,_xlpm.k))</f>
        <v>0</v>
      </c>
      <c r="E888" s="1">
        <f>LOG(F888+1,10)</f>
        <v>0.77815125038364352</v>
      </c>
      <c r="F888" s="7">
        <v>5</v>
      </c>
      <c r="G888" s="9" t="s">
        <v>522</v>
      </c>
      <c r="H888" s="4">
        <f>F888/freq.sum.r6e</f>
        <v>2.4850894632206757E-4</v>
      </c>
      <c r="I888" s="1" t="str">
        <f>_xlfn.LET(_xlpm.sep,":",_xlpm.w,$G888,LEFT(_xlpm.w,FIND(_xlpm.sep,_xlpm.w)-1))</f>
        <v>dwɛ</v>
      </c>
      <c r="J888" s="1" t="str">
        <f>_xlfn.LET(_xlpm.sep,":",_xlpm.w,$G888,RIGHT(_xlpm.w,LEN(_xlpm.w)-FIND(_xlpm.sep,_xlpm.w)))</f>
        <v>dwe</v>
      </c>
      <c r="K888" s="10">
        <f>_xlfn.LET(_xlpm.w,I888,LEN(_xlpm.w))</f>
        <v>3</v>
      </c>
      <c r="L888" s="10">
        <f>_xlfn.LET(_xlpm.w,J888,LEN(_xlpm.w))</f>
        <v>3</v>
      </c>
      <c r="M888" s="10">
        <f>_xlfn.LET(_xlpm.a,K888,_xlpm.b,L888,MAX(_xlpm.a,_xlpm.b))</f>
        <v>3</v>
      </c>
      <c r="N888" s="10">
        <f>_xlfn.LET(_xlpm.d,(K888,L888),MAX(_xlpm.d)-MIN(_xlpm.d))</f>
        <v>0</v>
      </c>
      <c r="O888" s="1" t="str">
        <f>_xlfn.LET(_xlpm.sep,":",_xlpm.w,$G888,_xlfn.CONCAT("~",RIGHT(_xlpm.w,LEN(_xlpm.w)-FIND(_xlpm.sep,_xlpm.w)),"~"))</f>
        <v>~dwe~</v>
      </c>
      <c r="P888" s="1" t="str">
        <f>_xlfn.LET(_xlpm.sep,":",_xlpm.w,$G888,_xlfn.CONCAT("[",LEFT(_xlpm.w,FIND(_xlpm.sep,_xlpm.w)-1),"]"))</f>
        <v>[dwɛ]</v>
      </c>
      <c r="Q888" s="14" cm="1">
        <f t="array" ref="Q888">SUM(_xlfn._xlws.FILTER($H$2:$H$7111,_xlfn.MAP($O$2:$O$7111,_xlfn.LAMBDA(_xlpm.x,_xlpm.x=$O888))))</f>
        <v>2.4850894632206757E-4</v>
      </c>
      <c r="R888" s="14">
        <f>$H888/Q888</f>
        <v>1</v>
      </c>
      <c r="S888" s="14" cm="1">
        <f t="array" ref="S888">SUM(_xlfn._xlws.FILTER($H$2:$H$7111,_xlfn.MAP($P$2:$P$7111,_xlfn.LAMBDA(_xlpm.x,_xlpm.x=$P888))))</f>
        <v>3.9761431411530811E-4</v>
      </c>
      <c r="T888" s="14">
        <f>$H888/S888</f>
        <v>0.625</v>
      </c>
      <c r="U888" s="14">
        <f>_xlfn.LET(_xlpm.freq,F888,_xlpm.size,M888+1,_xlpm.F,V888,LOG(1+_xlpm.freq)*LOG(1+_xlpm.size)*_xlpm.F)</f>
        <v>0.41838798681133377</v>
      </c>
      <c r="V888" s="14">
        <f>_xlfn.LET(_xlpm.a,T888,_xlpm.b,R888,2*_xlpm.a*_xlpm.b/(_xlpm.a+_xlpm.b))</f>
        <v>0.76923076923076927</v>
      </c>
      <c r="W888" s="14">
        <f>_xlfn.LET(_xlpm.p,R888,_xlpm.q,T888,LOG(_xlpm.p/_xlpm.q))</f>
        <v>0.20411998265592479</v>
      </c>
      <c r="X888" s="2"/>
      <c r="AC888" s="2"/>
      <c r="AH888" s="2"/>
      <c r="AI888" s="2"/>
    </row>
    <row r="889" spans="1:35">
      <c r="A889" s="1" t="str">
        <f>_xlfn.LET(_xlpm.sep," : ",CONCATENATE(O889,_xlpm.sep,P889))</f>
        <v>~mse~ : [msɛ]</v>
      </c>
      <c r="B889" s="1">
        <f>_xlfn.LET(_xlpm.d,$G889,_xlpm.k,_xlfn.CONCAT(LEFT(TRIM(B$1),1),"*"),COUNTIF(_xlpm.d,_xlpm.k))</f>
        <v>0</v>
      </c>
      <c r="C889" s="1">
        <f>_xlfn.LET(_xlpm.d,$G889,_xlpm.k,_xlfn.CONCAT(LEFT(TRIM(C$1),1),"*"),COUNTIF(_xlpm.d,_xlpm.k))</f>
        <v>1</v>
      </c>
      <c r="D889" s="1">
        <f>_xlfn.LET(_xlpm.d,$G889,_xlpm.k,_xlfn.CONCAT(LEFT(TRIM(D$1),1),"*"),COUNTIF(_xlpm.d,_xlpm.k))</f>
        <v>0</v>
      </c>
      <c r="E889" s="1">
        <f>LOG(F889+1,10)</f>
        <v>0.77815125038364352</v>
      </c>
      <c r="F889" s="7">
        <v>5</v>
      </c>
      <c r="G889" s="9" t="s">
        <v>2670</v>
      </c>
      <c r="H889" s="4">
        <f>F889/freq.sum.r6e</f>
        <v>2.4850894632206757E-4</v>
      </c>
      <c r="I889" s="1" t="str">
        <f>_xlfn.LET(_xlpm.sep,":",_xlpm.w,$G889,LEFT(_xlpm.w,FIND(_xlpm.sep,_xlpm.w)-1))</f>
        <v>msɛ</v>
      </c>
      <c r="J889" s="1" t="str">
        <f>_xlfn.LET(_xlpm.sep,":",_xlpm.w,$G889,RIGHT(_xlpm.w,LEN(_xlpm.w)-FIND(_xlpm.sep,_xlpm.w)))</f>
        <v>mse</v>
      </c>
      <c r="K889" s="10">
        <f>_xlfn.LET(_xlpm.w,I889,LEN(_xlpm.w))</f>
        <v>3</v>
      </c>
      <c r="L889" s="10">
        <f>_xlfn.LET(_xlpm.w,J889,LEN(_xlpm.w))</f>
        <v>3</v>
      </c>
      <c r="M889" s="10">
        <f>_xlfn.LET(_xlpm.a,K889,_xlpm.b,L889,MAX(_xlpm.a,_xlpm.b))</f>
        <v>3</v>
      </c>
      <c r="N889" s="10">
        <f>_xlfn.LET(_xlpm.d,(K889,L889),MAX(_xlpm.d)-MIN(_xlpm.d))</f>
        <v>0</v>
      </c>
      <c r="O889" s="1" t="str">
        <f>_xlfn.LET(_xlpm.sep,":",_xlpm.w,$G889,_xlfn.CONCAT("~",RIGHT(_xlpm.w,LEN(_xlpm.w)-FIND(_xlpm.sep,_xlpm.w)),"~"))</f>
        <v>~mse~</v>
      </c>
      <c r="P889" s="1" t="str">
        <f>_xlfn.LET(_xlpm.sep,":",_xlpm.w,$G889,_xlfn.CONCAT("[",LEFT(_xlpm.w,FIND(_xlpm.sep,_xlpm.w)-1),"]"))</f>
        <v>[msɛ]</v>
      </c>
      <c r="Q889" s="14" cm="1">
        <f t="array" ref="Q889">SUM(_xlfn._xlws.FILTER($H$2:$H$7117,_xlfn.MAP($O$2:$O$7117,_xlfn.LAMBDA(_xlpm.x,_xlpm.x=$O889))))</f>
        <v>2.4850894632206757E-4</v>
      </c>
      <c r="R889" s="14">
        <f>$H889/Q889</f>
        <v>1</v>
      </c>
      <c r="S889" s="14" cm="1">
        <f t="array" ref="S889">SUM(_xlfn._xlws.FILTER($H$2:$H$7117,_xlfn.MAP($P$2:$P$7117,_xlfn.LAMBDA(_xlpm.x,_xlpm.x=$P889))))</f>
        <v>3.9761431411530811E-4</v>
      </c>
      <c r="T889" s="14">
        <f>$H889/S889</f>
        <v>0.625</v>
      </c>
      <c r="U889" s="14">
        <f>_xlfn.LET(_xlpm.freq,F889,_xlpm.size,M889+1,_xlpm.F,V889,LOG(1+_xlpm.freq)*LOG(1+_xlpm.size)*_xlpm.F)</f>
        <v>0.41838798681133377</v>
      </c>
      <c r="V889" s="14">
        <f>_xlfn.LET(_xlpm.a,T889,_xlpm.b,R889,2*_xlpm.a*_xlpm.b/(_xlpm.a+_xlpm.b))</f>
        <v>0.76923076923076927</v>
      </c>
      <c r="W889" s="14">
        <f>_xlfn.LET(_xlpm.p,R889,_xlpm.q,T889,LOG(_xlpm.p/_xlpm.q))</f>
        <v>0.20411998265592479</v>
      </c>
      <c r="X889" s="2"/>
      <c r="AC889" s="2"/>
      <c r="AH889" s="2"/>
      <c r="AI889" s="2"/>
    </row>
    <row r="890" spans="1:35">
      <c r="A890" s="1" t="str">
        <f>_xlfn.LET(_xlpm.sep," : ",CONCATENATE(O890,_xlpm.sep,P890))</f>
        <v>~nle~ : [nlɛ]</v>
      </c>
      <c r="B890" s="1">
        <f>_xlfn.LET(_xlpm.d,$G890,_xlpm.k,_xlfn.CONCAT(LEFT(TRIM(B$1),1),"*"),COUNTIF(_xlpm.d,_xlpm.k))</f>
        <v>0</v>
      </c>
      <c r="C890" s="1">
        <f>_xlfn.LET(_xlpm.d,$G890,_xlpm.k,_xlfn.CONCAT(LEFT(TRIM(C$1),1),"*"),COUNTIF(_xlpm.d,_xlpm.k))</f>
        <v>0</v>
      </c>
      <c r="D890" s="1">
        <f>_xlfn.LET(_xlpm.d,$G890,_xlpm.k,_xlfn.CONCAT(LEFT(TRIM(D$1),1),"*"),COUNTIF(_xlpm.d,_xlpm.k))</f>
        <v>1</v>
      </c>
      <c r="E890" s="1">
        <f>LOG(F890+1,10)</f>
        <v>0.77815125038364352</v>
      </c>
      <c r="F890" s="7">
        <v>5</v>
      </c>
      <c r="G890" s="9" t="s">
        <v>3024</v>
      </c>
      <c r="H890" s="4">
        <f>F890/freq.sum.r6e</f>
        <v>2.4850894632206757E-4</v>
      </c>
      <c r="I890" s="1" t="str">
        <f>_xlfn.LET(_xlpm.sep,":",_xlpm.w,$G890,LEFT(_xlpm.w,FIND(_xlpm.sep,_xlpm.w)-1))</f>
        <v>nlɛ</v>
      </c>
      <c r="J890" s="1" t="str">
        <f>_xlfn.LET(_xlpm.sep,":",_xlpm.w,$G890,RIGHT(_xlpm.w,LEN(_xlpm.w)-FIND(_xlpm.sep,_xlpm.w)))</f>
        <v>nle</v>
      </c>
      <c r="K890" s="10">
        <f>_xlfn.LET(_xlpm.w,I890,LEN(_xlpm.w))</f>
        <v>3</v>
      </c>
      <c r="L890" s="10">
        <f>_xlfn.LET(_xlpm.w,J890,LEN(_xlpm.w))</f>
        <v>3</v>
      </c>
      <c r="M890" s="10">
        <f>_xlfn.LET(_xlpm.a,K890,_xlpm.b,L890,MAX(_xlpm.a,_xlpm.b))</f>
        <v>3</v>
      </c>
      <c r="N890" s="10">
        <f>_xlfn.LET(_xlpm.d,(K890,L890),MAX(_xlpm.d)-MIN(_xlpm.d))</f>
        <v>0</v>
      </c>
      <c r="O890" s="1" t="str">
        <f>_xlfn.LET(_xlpm.sep,":",_xlpm.w,$G890,_xlfn.CONCAT("~",RIGHT(_xlpm.w,LEN(_xlpm.w)-FIND(_xlpm.sep,_xlpm.w)),"~"))</f>
        <v>~nle~</v>
      </c>
      <c r="P890" s="1" t="str">
        <f>_xlfn.LET(_xlpm.sep,":",_xlpm.w,$G890,_xlfn.CONCAT("[",LEFT(_xlpm.w,FIND(_xlpm.sep,_xlpm.w)-1),"]"))</f>
        <v>[nlɛ]</v>
      </c>
      <c r="Q890" s="14" cm="1">
        <f t="array" ref="Q890">SUM(_xlfn._xlws.FILTER($H$2:$H$7117,_xlfn.MAP($O$2:$O$7117,_xlfn.LAMBDA(_xlpm.x,_xlpm.x=$O890))))</f>
        <v>2.4850894632206757E-4</v>
      </c>
      <c r="R890" s="14">
        <f>$H890/Q890</f>
        <v>1</v>
      </c>
      <c r="S890" s="14" cm="1">
        <f t="array" ref="S890">SUM(_xlfn._xlws.FILTER($H$2:$H$7117,_xlfn.MAP($P$2:$P$7117,_xlfn.LAMBDA(_xlpm.x,_xlpm.x=$P890))))</f>
        <v>3.9761431411530811E-4</v>
      </c>
      <c r="T890" s="14">
        <f>$H890/S890</f>
        <v>0.625</v>
      </c>
      <c r="U890" s="14">
        <f>_xlfn.LET(_xlpm.freq,F890,_xlpm.size,M890+1,_xlpm.F,V890,LOG(1+_xlpm.freq)*LOG(1+_xlpm.size)*_xlpm.F)</f>
        <v>0.41838798681133377</v>
      </c>
      <c r="V890" s="14">
        <f>_xlfn.LET(_xlpm.a,T890,_xlpm.b,R890,2*_xlpm.a*_xlpm.b/(_xlpm.a+_xlpm.b))</f>
        <v>0.76923076923076927</v>
      </c>
      <c r="W890" s="14">
        <f>_xlfn.LET(_xlpm.p,R890,_xlpm.q,T890,LOG(_xlpm.p/_xlpm.q))</f>
        <v>0.20411998265592479</v>
      </c>
      <c r="X890" s="2"/>
      <c r="AC890" s="2"/>
      <c r="AH890" s="2"/>
      <c r="AI890" s="2"/>
    </row>
    <row r="891" spans="1:35">
      <c r="A891" s="1" t="str">
        <f>_xlfn.LET(_xlpm.sep," : ",CONCATENATE(O891,_xlpm.sep,P891))</f>
        <v>~sme~ : [smɛ]</v>
      </c>
      <c r="B891" s="1">
        <f>_xlfn.LET(_xlpm.d,$G891,_xlpm.k,_xlfn.CONCAT(LEFT(TRIM(B$1),1),"*"),COUNTIF(_xlpm.d,_xlpm.k))</f>
        <v>0</v>
      </c>
      <c r="C891" s="1">
        <f>_xlfn.LET(_xlpm.d,$G891,_xlpm.k,_xlfn.CONCAT(LEFT(TRIM(C$1),1),"*"),COUNTIF(_xlpm.d,_xlpm.k))</f>
        <v>0</v>
      </c>
      <c r="D891" s="1">
        <f>_xlfn.LET(_xlpm.d,$G891,_xlpm.k,_xlfn.CONCAT(LEFT(TRIM(D$1),1),"*"),COUNTIF(_xlpm.d,_xlpm.k))</f>
        <v>0</v>
      </c>
      <c r="E891" s="1">
        <f>LOG(F891+1,10)</f>
        <v>0.77815125038364352</v>
      </c>
      <c r="F891" s="7">
        <v>5</v>
      </c>
      <c r="G891" s="9" t="s">
        <v>4107</v>
      </c>
      <c r="H891" s="4">
        <f>F891/freq.sum.r6e</f>
        <v>2.4850894632206757E-4</v>
      </c>
      <c r="I891" s="1" t="str">
        <f>_xlfn.LET(_xlpm.sep,":",_xlpm.w,$G891,LEFT(_xlpm.w,FIND(_xlpm.sep,_xlpm.w)-1))</f>
        <v>smɛ</v>
      </c>
      <c r="J891" s="1" t="str">
        <f>_xlfn.LET(_xlpm.sep,":",_xlpm.w,$G891,RIGHT(_xlpm.w,LEN(_xlpm.w)-FIND(_xlpm.sep,_xlpm.w)))</f>
        <v>sme</v>
      </c>
      <c r="K891" s="10">
        <f>_xlfn.LET(_xlpm.w,I891,LEN(_xlpm.w))</f>
        <v>3</v>
      </c>
      <c r="L891" s="10">
        <f>_xlfn.LET(_xlpm.w,J891,LEN(_xlpm.w))</f>
        <v>3</v>
      </c>
      <c r="M891" s="10">
        <f>_xlfn.LET(_xlpm.a,K891,_xlpm.b,L891,MAX(_xlpm.a,_xlpm.b))</f>
        <v>3</v>
      </c>
      <c r="N891" s="10">
        <f>_xlfn.LET(_xlpm.d,(K891,L891),MAX(_xlpm.d)-MIN(_xlpm.d))</f>
        <v>0</v>
      </c>
      <c r="O891" s="1" t="str">
        <f>_xlfn.LET(_xlpm.sep,":",_xlpm.w,$G891,_xlfn.CONCAT("~",RIGHT(_xlpm.w,LEN(_xlpm.w)-FIND(_xlpm.sep,_xlpm.w)),"~"))</f>
        <v>~sme~</v>
      </c>
      <c r="P891" s="1" t="str">
        <f>_xlfn.LET(_xlpm.sep,":",_xlpm.w,$G891,_xlfn.CONCAT("[",LEFT(_xlpm.w,FIND(_xlpm.sep,_xlpm.w)-1),"]"))</f>
        <v>[smɛ]</v>
      </c>
      <c r="Q891" s="14" cm="1">
        <f t="array" ref="Q891">SUM(_xlfn._xlws.FILTER($H$2:$H$7117,_xlfn.MAP($O$2:$O$7117,_xlfn.LAMBDA(_xlpm.x,_xlpm.x=$O891))))</f>
        <v>2.4850894632206757E-4</v>
      </c>
      <c r="R891" s="14">
        <f>$H891/Q891</f>
        <v>1</v>
      </c>
      <c r="S891" s="14" cm="1">
        <f t="array" ref="S891">SUM(_xlfn._xlws.FILTER($H$2:$H$7117,_xlfn.MAP($P$2:$P$7117,_xlfn.LAMBDA(_xlpm.x,_xlpm.x=$P891))))</f>
        <v>3.9761431411530811E-4</v>
      </c>
      <c r="T891" s="14">
        <f>$H891/S891</f>
        <v>0.625</v>
      </c>
      <c r="U891" s="14">
        <f>_xlfn.LET(_xlpm.freq,F891,_xlpm.size,M891+1,_xlpm.F,V891,LOG(1+_xlpm.freq)*LOG(1+_xlpm.size)*_xlpm.F)</f>
        <v>0.41838798681133377</v>
      </c>
      <c r="V891" s="14">
        <f>_xlfn.LET(_xlpm.a,T891,_xlpm.b,R891,2*_xlpm.a*_xlpm.b/(_xlpm.a+_xlpm.b))</f>
        <v>0.76923076923076927</v>
      </c>
      <c r="W891" s="14">
        <f>_xlfn.LET(_xlpm.p,R891,_xlpm.q,T891,LOG(_xlpm.p/_xlpm.q))</f>
        <v>0.20411998265592479</v>
      </c>
      <c r="X891" s="2"/>
      <c r="AC891" s="2"/>
      <c r="AH891" s="2"/>
      <c r="AI891" s="2"/>
    </row>
    <row r="892" spans="1:35">
      <c r="A892" s="1" t="str">
        <f>_xlfn.LET(_xlpm.sep," : ",CONCATENATE(O892,_xlpm.sep,P892))</f>
        <v>~twe~ : [twɛ]</v>
      </c>
      <c r="B892" s="1">
        <f>_xlfn.LET(_xlpm.d,$G892,_xlpm.k,_xlfn.CONCAT(LEFT(TRIM(B$1),1),"*"),COUNTIF(_xlpm.d,_xlpm.k))</f>
        <v>0</v>
      </c>
      <c r="C892" s="1">
        <f>_xlfn.LET(_xlpm.d,$G892,_xlpm.k,_xlfn.CONCAT(LEFT(TRIM(C$1),1),"*"),COUNTIF(_xlpm.d,_xlpm.k))</f>
        <v>0</v>
      </c>
      <c r="D892" s="1">
        <f>_xlfn.LET(_xlpm.d,$G892,_xlpm.k,_xlfn.CONCAT(LEFT(TRIM(D$1),1),"*"),COUNTIF(_xlpm.d,_xlpm.k))</f>
        <v>0</v>
      </c>
      <c r="E892" s="1">
        <f>LOG(F892+1,10)</f>
        <v>0.77815125038364352</v>
      </c>
      <c r="F892" s="7">
        <v>5</v>
      </c>
      <c r="G892" s="9" t="s">
        <v>4710</v>
      </c>
      <c r="H892" s="4">
        <f>F892/freq.sum.r6e</f>
        <v>2.4850894632206757E-4</v>
      </c>
      <c r="I892" s="1" t="str">
        <f>_xlfn.LET(_xlpm.sep,":",_xlpm.w,$G892,LEFT(_xlpm.w,FIND(_xlpm.sep,_xlpm.w)-1))</f>
        <v>twɛ</v>
      </c>
      <c r="J892" s="1" t="str">
        <f>_xlfn.LET(_xlpm.sep,":",_xlpm.w,$G892,RIGHT(_xlpm.w,LEN(_xlpm.w)-FIND(_xlpm.sep,_xlpm.w)))</f>
        <v>twe</v>
      </c>
      <c r="K892" s="10">
        <f>_xlfn.LET(_xlpm.w,I892,LEN(_xlpm.w))</f>
        <v>3</v>
      </c>
      <c r="L892" s="10">
        <f>_xlfn.LET(_xlpm.w,J892,LEN(_xlpm.w))</f>
        <v>3</v>
      </c>
      <c r="M892" s="10">
        <f>_xlfn.LET(_xlpm.a,K892,_xlpm.b,L892,MAX(_xlpm.a,_xlpm.b))</f>
        <v>3</v>
      </c>
      <c r="N892" s="10">
        <f>_xlfn.LET(_xlpm.d,(K892,L892),MAX(_xlpm.d)-MIN(_xlpm.d))</f>
        <v>0</v>
      </c>
      <c r="O892" s="1" t="str">
        <f>_xlfn.LET(_xlpm.sep,":",_xlpm.w,$G892,_xlfn.CONCAT("~",RIGHT(_xlpm.w,LEN(_xlpm.w)-FIND(_xlpm.sep,_xlpm.w)),"~"))</f>
        <v>~twe~</v>
      </c>
      <c r="P892" s="1" t="str">
        <f>_xlfn.LET(_xlpm.sep,":",_xlpm.w,$G892,_xlfn.CONCAT("[",LEFT(_xlpm.w,FIND(_xlpm.sep,_xlpm.w)-1),"]"))</f>
        <v>[twɛ]</v>
      </c>
      <c r="Q892" s="14" cm="1">
        <f t="array" ref="Q892">SUM(_xlfn._xlws.FILTER($H$2:$H$7117,_xlfn.MAP($O$2:$O$7117,_xlfn.LAMBDA(_xlpm.x,_xlpm.x=$O892))))</f>
        <v>2.4850894632206757E-4</v>
      </c>
      <c r="R892" s="14">
        <f>$H892/Q892</f>
        <v>1</v>
      </c>
      <c r="S892" s="14" cm="1">
        <f t="array" ref="S892">SUM(_xlfn._xlws.FILTER($H$2:$H$7117,_xlfn.MAP($P$2:$P$7117,_xlfn.LAMBDA(_xlpm.x,_xlpm.x=$P892))))</f>
        <v>3.9761431411530811E-4</v>
      </c>
      <c r="T892" s="14">
        <f>$H892/S892</f>
        <v>0.625</v>
      </c>
      <c r="U892" s="14">
        <f>_xlfn.LET(_xlpm.freq,F892,_xlpm.size,M892+1,_xlpm.F,V892,LOG(1+_xlpm.freq)*LOG(1+_xlpm.size)*_xlpm.F)</f>
        <v>0.41838798681133377</v>
      </c>
      <c r="V892" s="14">
        <f>_xlfn.LET(_xlpm.a,T892,_xlpm.b,R892,2*_xlpm.a*_xlpm.b/(_xlpm.a+_xlpm.b))</f>
        <v>0.76923076923076927</v>
      </c>
      <c r="W892" s="14">
        <f>_xlfn.LET(_xlpm.p,R892,_xlpm.q,T892,LOG(_xlpm.p/_xlpm.q))</f>
        <v>0.20411998265592479</v>
      </c>
      <c r="X892" s="2"/>
      <c r="AC892" s="2"/>
      <c r="AH892" s="2"/>
      <c r="AI892" s="2"/>
    </row>
    <row r="893" spans="1:35">
      <c r="A893" s="1" t="str">
        <f>_xlfn.LET(_xlpm.sep," : ",CONCATENATE(O893,_xlpm.sep,P893))</f>
        <v>~gle~ : [ɡlɛ]</v>
      </c>
      <c r="B893" s="1">
        <f>_xlfn.LET(_xlpm.d,$G893,_xlpm.k,_xlfn.CONCAT(LEFT(TRIM(B$1),1),"*"),COUNTIF(_xlpm.d,_xlpm.k))</f>
        <v>0</v>
      </c>
      <c r="C893" s="1">
        <f>_xlfn.LET(_xlpm.d,$G893,_xlpm.k,_xlfn.CONCAT(LEFT(TRIM(C$1),1),"*"),COUNTIF(_xlpm.d,_xlpm.k))</f>
        <v>0</v>
      </c>
      <c r="D893" s="1">
        <f>_xlfn.LET(_xlpm.d,$G893,_xlpm.k,_xlfn.CONCAT(LEFT(TRIM(D$1),1),"*"),COUNTIF(_xlpm.d,_xlpm.k))</f>
        <v>0</v>
      </c>
      <c r="E893" s="1">
        <f>LOG(F893+1,10)</f>
        <v>0.77815125038364352</v>
      </c>
      <c r="F893" s="7">
        <v>5</v>
      </c>
      <c r="G893" s="9" t="s">
        <v>5984</v>
      </c>
      <c r="H893" s="4">
        <f>F893/freq.sum.r6e</f>
        <v>2.4850894632206757E-4</v>
      </c>
      <c r="I893" s="1" t="str">
        <f>_xlfn.LET(_xlpm.sep,":",_xlpm.w,$G893,LEFT(_xlpm.w,FIND(_xlpm.sep,_xlpm.w)-1))</f>
        <v>ɡlɛ</v>
      </c>
      <c r="J893" s="1" t="str">
        <f>_xlfn.LET(_xlpm.sep,":",_xlpm.w,$G893,RIGHT(_xlpm.w,LEN(_xlpm.w)-FIND(_xlpm.sep,_xlpm.w)))</f>
        <v>gle</v>
      </c>
      <c r="K893" s="10">
        <f>_xlfn.LET(_xlpm.w,I893,LEN(_xlpm.w))</f>
        <v>3</v>
      </c>
      <c r="L893" s="10">
        <f>_xlfn.LET(_xlpm.w,J893,LEN(_xlpm.w))</f>
        <v>3</v>
      </c>
      <c r="M893" s="10">
        <f>_xlfn.LET(_xlpm.a,K893,_xlpm.b,L893,MAX(_xlpm.a,_xlpm.b))</f>
        <v>3</v>
      </c>
      <c r="N893" s="10">
        <f>_xlfn.LET(_xlpm.d,(K893,L893),MAX(_xlpm.d)-MIN(_xlpm.d))</f>
        <v>0</v>
      </c>
      <c r="O893" s="1" t="str">
        <f>_xlfn.LET(_xlpm.sep,":",_xlpm.w,$G893,_xlfn.CONCAT("~",RIGHT(_xlpm.w,LEN(_xlpm.w)-FIND(_xlpm.sep,_xlpm.w)),"~"))</f>
        <v>~gle~</v>
      </c>
      <c r="P893" s="1" t="str">
        <f>_xlfn.LET(_xlpm.sep,":",_xlpm.w,$G893,_xlfn.CONCAT("[",LEFT(_xlpm.w,FIND(_xlpm.sep,_xlpm.w)-1),"]"))</f>
        <v>[ɡlɛ]</v>
      </c>
      <c r="Q893" s="14" cm="1">
        <f t="array" ref="Q893">SUM(_xlfn._xlws.FILTER($H$2:$H$7117,_xlfn.MAP($O$2:$O$7117,_xlfn.LAMBDA(_xlpm.x,_xlpm.x=$O893))))</f>
        <v>2.4850894632206757E-4</v>
      </c>
      <c r="R893" s="14">
        <f>$H893/Q893</f>
        <v>1</v>
      </c>
      <c r="S893" s="14" cm="1">
        <f t="array" ref="S893">SUM(_xlfn._xlws.FILTER($H$2:$H$7117,_xlfn.MAP($P$2:$P$7117,_xlfn.LAMBDA(_xlpm.x,_xlpm.x=$P893))))</f>
        <v>3.9761431411530811E-4</v>
      </c>
      <c r="T893" s="14">
        <f>$H893/S893</f>
        <v>0.625</v>
      </c>
      <c r="U893" s="14">
        <f>_xlfn.LET(_xlpm.freq,F893,_xlpm.size,M893+1,_xlpm.F,V893,LOG(1+_xlpm.freq)*LOG(1+_xlpm.size)*_xlpm.F)</f>
        <v>0.41838798681133377</v>
      </c>
      <c r="V893" s="14">
        <f>_xlfn.LET(_xlpm.a,T893,_xlpm.b,R893,2*_xlpm.a*_xlpm.b/(_xlpm.a+_xlpm.b))</f>
        <v>0.76923076923076927</v>
      </c>
      <c r="W893" s="14">
        <f>_xlfn.LET(_xlpm.p,R893,_xlpm.q,T893,LOG(_xlpm.p/_xlpm.q))</f>
        <v>0.20411998265592479</v>
      </c>
      <c r="X893" s="2"/>
      <c r="AC893" s="2"/>
      <c r="AH893" s="2"/>
      <c r="AI893" s="2"/>
    </row>
    <row r="894" spans="1:35">
      <c r="A894" s="1" t="str">
        <f>_xlfn.LET(_xlpm.sep," : ",CONCATENATE(O894,_xlpm.sep,P894))</f>
        <v>~bje~ : [bdʒɛ]</v>
      </c>
      <c r="B894" s="1">
        <f>_xlfn.LET(_xlpm.d,$G894,_xlpm.k,_xlfn.CONCAT(LEFT(TRIM(B$1),1),"*"),COUNTIF(_xlpm.d,_xlpm.k))</f>
        <v>0</v>
      </c>
      <c r="C894" s="1">
        <f>_xlfn.LET(_xlpm.d,$G894,_xlpm.k,_xlfn.CONCAT(LEFT(TRIM(C$1),1),"*"),COUNTIF(_xlpm.d,_xlpm.k))</f>
        <v>0</v>
      </c>
      <c r="D894" s="1">
        <f>_xlfn.LET(_xlpm.d,$G894,_xlpm.k,_xlfn.CONCAT(LEFT(TRIM(D$1),1),"*"),COUNTIF(_xlpm.d,_xlpm.k))</f>
        <v>0</v>
      </c>
      <c r="E894" s="1">
        <f>LOG(F894+1,10)</f>
        <v>0.77815125038364352</v>
      </c>
      <c r="F894" s="7">
        <v>5</v>
      </c>
      <c r="G894" s="9" t="s">
        <v>116</v>
      </c>
      <c r="H894" s="4">
        <f>F894/freq.sum.r6e</f>
        <v>2.4850894632206757E-4</v>
      </c>
      <c r="I894" s="1" t="str">
        <f>_xlfn.LET(_xlpm.sep,":",_xlpm.w,$G894,LEFT(_xlpm.w,FIND(_xlpm.sep,_xlpm.w)-1))</f>
        <v>bdʒɛ</v>
      </c>
      <c r="J894" s="1" t="str">
        <f>_xlfn.LET(_xlpm.sep,":",_xlpm.w,$G894,RIGHT(_xlpm.w,LEN(_xlpm.w)-FIND(_xlpm.sep,_xlpm.w)))</f>
        <v>bje</v>
      </c>
      <c r="K894" s="10">
        <f>_xlfn.LET(_xlpm.w,I894,LEN(_xlpm.w))</f>
        <v>4</v>
      </c>
      <c r="L894" s="10">
        <f>_xlfn.LET(_xlpm.w,J894,LEN(_xlpm.w))</f>
        <v>3</v>
      </c>
      <c r="M894" s="10">
        <f>_xlfn.LET(_xlpm.a,K894,_xlpm.b,L894,MAX(_xlpm.a,_xlpm.b))</f>
        <v>4</v>
      </c>
      <c r="N894" s="10">
        <f>_xlfn.LET(_xlpm.d,(K894,L894),MAX(_xlpm.d)-MIN(_xlpm.d))</f>
        <v>1</v>
      </c>
      <c r="O894" s="1" t="str">
        <f>_xlfn.LET(_xlpm.sep,":",_xlpm.w,$G894,_xlfn.CONCAT("~",RIGHT(_xlpm.w,LEN(_xlpm.w)-FIND(_xlpm.sep,_xlpm.w)),"~"))</f>
        <v>~bje~</v>
      </c>
      <c r="P894" s="1" t="str">
        <f>_xlfn.LET(_xlpm.sep,":",_xlpm.w,$G894,_xlfn.CONCAT("[",LEFT(_xlpm.w,FIND(_xlpm.sep,_xlpm.w)-1),"]"))</f>
        <v>[bdʒɛ]</v>
      </c>
      <c r="Q894" s="14" cm="1">
        <f t="array" ref="Q894">SUM(_xlfn._xlws.FILTER($H$2:$H$7117,_xlfn.MAP($O$2:$O$7117,_xlfn.LAMBDA(_xlpm.x,_xlpm.x=$O894))))</f>
        <v>2.4850894632206757E-4</v>
      </c>
      <c r="R894" s="14">
        <f>$H894/Q894</f>
        <v>1</v>
      </c>
      <c r="S894" s="14" cm="1">
        <f t="array" ref="S894">SUM(_xlfn._xlws.FILTER($H$2:$H$7117,_xlfn.MAP($P$2:$P$7117,_xlfn.LAMBDA(_xlpm.x,_xlpm.x=$P894))))</f>
        <v>3.9761431411530811E-4</v>
      </c>
      <c r="T894" s="14">
        <f>$H894/S894</f>
        <v>0.625</v>
      </c>
      <c r="U894" s="14">
        <f>_xlfn.LET(_xlpm.freq,F894,_xlpm.size,M894+1,_xlpm.F,V894,LOG(1+_xlpm.freq)*LOG(1+_xlpm.size)*_xlpm.F)</f>
        <v>0.46578412959509857</v>
      </c>
      <c r="V894" s="14">
        <f>_xlfn.LET(_xlpm.a,T894,_xlpm.b,R894,2*_xlpm.a*_xlpm.b/(_xlpm.a+_xlpm.b))</f>
        <v>0.76923076923076927</v>
      </c>
      <c r="W894" s="14">
        <f>_xlfn.LET(_xlpm.p,R894,_xlpm.q,T894,LOG(_xlpm.p/_xlpm.q))</f>
        <v>0.20411998265592479</v>
      </c>
      <c r="X894" s="2"/>
      <c r="AC894" s="2"/>
      <c r="AH894" s="2"/>
      <c r="AI894" s="2"/>
    </row>
    <row r="895" spans="1:35">
      <c r="A895" s="1" t="str">
        <f>_xlfn.LET(_xlpm.sep," : ",CONCATENATE(O895,_xlpm.sep,P895))</f>
        <v>~xte~ : [kstɛ]</v>
      </c>
      <c r="B895" s="1">
        <f>_xlfn.LET(_xlpm.d,$G895,_xlpm.k,_xlfn.CONCAT(LEFT(TRIM(B$1),1),"*"),COUNTIF(_xlpm.d,_xlpm.k))</f>
        <v>0</v>
      </c>
      <c r="C895" s="1">
        <f>_xlfn.LET(_xlpm.d,$G895,_xlpm.k,_xlfn.CONCAT(LEFT(TRIM(C$1),1),"*"),COUNTIF(_xlpm.d,_xlpm.k))</f>
        <v>0</v>
      </c>
      <c r="D895" s="1">
        <f>_xlfn.LET(_xlpm.d,$G895,_xlpm.k,_xlfn.CONCAT(LEFT(TRIM(D$1),1),"*"),COUNTIF(_xlpm.d,_xlpm.k))</f>
        <v>0</v>
      </c>
      <c r="E895" s="1">
        <f>LOG(F895+1,10)</f>
        <v>0.77815125038364352</v>
      </c>
      <c r="F895" s="7">
        <v>5</v>
      </c>
      <c r="G895" s="9" t="s">
        <v>1566</v>
      </c>
      <c r="H895" s="4">
        <f>F895/freq.sum.r6e</f>
        <v>2.4850894632206757E-4</v>
      </c>
      <c r="I895" s="1" t="str">
        <f>_xlfn.LET(_xlpm.sep,":",_xlpm.w,$G895,LEFT(_xlpm.w,FIND(_xlpm.sep,_xlpm.w)-1))</f>
        <v>kstɛ</v>
      </c>
      <c r="J895" s="1" t="str">
        <f>_xlfn.LET(_xlpm.sep,":",_xlpm.w,$G895,RIGHT(_xlpm.w,LEN(_xlpm.w)-FIND(_xlpm.sep,_xlpm.w)))</f>
        <v>xte</v>
      </c>
      <c r="K895" s="10">
        <f>_xlfn.LET(_xlpm.w,I895,LEN(_xlpm.w))</f>
        <v>4</v>
      </c>
      <c r="L895" s="10">
        <f>_xlfn.LET(_xlpm.w,J895,LEN(_xlpm.w))</f>
        <v>3</v>
      </c>
      <c r="M895" s="10">
        <f>_xlfn.LET(_xlpm.a,K895,_xlpm.b,L895,MAX(_xlpm.a,_xlpm.b))</f>
        <v>4</v>
      </c>
      <c r="N895" s="10">
        <f>_xlfn.LET(_xlpm.d,(K895,L895),MAX(_xlpm.d)-MIN(_xlpm.d))</f>
        <v>1</v>
      </c>
      <c r="O895" s="1" t="str">
        <f>_xlfn.LET(_xlpm.sep,":",_xlpm.w,$G895,_xlfn.CONCAT("~",RIGHT(_xlpm.w,LEN(_xlpm.w)-FIND(_xlpm.sep,_xlpm.w)),"~"))</f>
        <v>~xte~</v>
      </c>
      <c r="P895" s="1" t="str">
        <f>_xlfn.LET(_xlpm.sep,":",_xlpm.w,$G895,_xlfn.CONCAT("[",LEFT(_xlpm.w,FIND(_xlpm.sep,_xlpm.w)-1),"]"))</f>
        <v>[kstɛ]</v>
      </c>
      <c r="Q895" s="14" cm="1">
        <f t="array" ref="Q895">SUM(_xlfn._xlws.FILTER($H$2:$H$7117,_xlfn.MAP($O$2:$O$7117,_xlfn.LAMBDA(_xlpm.x,_xlpm.x=$O895))))</f>
        <v>2.4850894632206757E-4</v>
      </c>
      <c r="R895" s="14">
        <f>$H895/Q895</f>
        <v>1</v>
      </c>
      <c r="S895" s="14" cm="1">
        <f t="array" ref="S895">SUM(_xlfn._xlws.FILTER($H$2:$H$7117,_xlfn.MAP($P$2:$P$7117,_xlfn.LAMBDA(_xlpm.x,_xlpm.x=$P895))))</f>
        <v>3.9761431411530811E-4</v>
      </c>
      <c r="T895" s="14">
        <f>$H895/S895</f>
        <v>0.625</v>
      </c>
      <c r="U895" s="14">
        <f>_xlfn.LET(_xlpm.freq,F895,_xlpm.size,M895+1,_xlpm.F,V895,LOG(1+_xlpm.freq)*LOG(1+_xlpm.size)*_xlpm.F)</f>
        <v>0.46578412959509857</v>
      </c>
      <c r="V895" s="14">
        <f>_xlfn.LET(_xlpm.a,T895,_xlpm.b,R895,2*_xlpm.a*_xlpm.b/(_xlpm.a+_xlpm.b))</f>
        <v>0.76923076923076927</v>
      </c>
      <c r="W895" s="14">
        <f>_xlfn.LET(_xlpm.p,R895,_xlpm.q,T895,LOG(_xlpm.p/_xlpm.q))</f>
        <v>0.20411998265592479</v>
      </c>
      <c r="X895" s="2"/>
      <c r="AC895" s="2"/>
      <c r="AH895" s="2"/>
      <c r="AI895" s="2"/>
    </row>
    <row r="896" spans="1:35">
      <c r="A896" s="1" t="str">
        <f>_xlfn.LET(_xlpm.sep," : ",CONCATENATE(O896,_xlpm.sep,P896))</f>
        <v>~bow~ : [boʊ]</v>
      </c>
      <c r="B896" s="1">
        <f>_xlfn.LET(_xlpm.d,$G896,_xlpm.k,_xlfn.CONCAT(LEFT(TRIM(B$1),1),"*"),COUNTIF(_xlpm.d,_xlpm.k))</f>
        <v>0</v>
      </c>
      <c r="C896" s="1">
        <f>_xlfn.LET(_xlpm.d,$G896,_xlpm.k,_xlfn.CONCAT(LEFT(TRIM(C$1),1),"*"),COUNTIF(_xlpm.d,_xlpm.k))</f>
        <v>0</v>
      </c>
      <c r="D896" s="1">
        <f>_xlfn.LET(_xlpm.d,$G896,_xlpm.k,_xlfn.CONCAT(LEFT(TRIM(D$1),1),"*"),COUNTIF(_xlpm.d,_xlpm.k))</f>
        <v>0</v>
      </c>
      <c r="E896" s="1">
        <f>LOG(F896+1,10)</f>
        <v>0.8450980400142567</v>
      </c>
      <c r="F896" s="7">
        <v>6</v>
      </c>
      <c r="G896" s="9" t="s">
        <v>205</v>
      </c>
      <c r="H896" s="4">
        <f>F896/freq.sum.r6e</f>
        <v>2.9821073558648114E-4</v>
      </c>
      <c r="I896" s="1" t="str">
        <f>_xlfn.LET(_xlpm.sep,":",_xlpm.w,$G896,LEFT(_xlpm.w,FIND(_xlpm.sep,_xlpm.w)-1))</f>
        <v>boʊ</v>
      </c>
      <c r="J896" s="1" t="str">
        <f>_xlfn.LET(_xlpm.sep,":",_xlpm.w,$G896,RIGHT(_xlpm.w,LEN(_xlpm.w)-FIND(_xlpm.sep,_xlpm.w)))</f>
        <v>bow</v>
      </c>
      <c r="K896" s="10">
        <f>_xlfn.LET(_xlpm.w,I896,LEN(_xlpm.w))</f>
        <v>3</v>
      </c>
      <c r="L896" s="10">
        <f>_xlfn.LET(_xlpm.w,J896,LEN(_xlpm.w))</f>
        <v>3</v>
      </c>
      <c r="M896" s="10">
        <f>_xlfn.LET(_xlpm.a,K896,_xlpm.b,L896,MAX(_xlpm.a,_xlpm.b))</f>
        <v>3</v>
      </c>
      <c r="N896" s="10">
        <f>_xlfn.LET(_xlpm.d,(K896,L896),MAX(_xlpm.d)-MIN(_xlpm.d))</f>
        <v>0</v>
      </c>
      <c r="O896" s="1" t="str">
        <f>_xlfn.LET(_xlpm.sep,":",_xlpm.w,$G896,_xlfn.CONCAT("~",RIGHT(_xlpm.w,LEN(_xlpm.w)-FIND(_xlpm.sep,_xlpm.w)),"~"))</f>
        <v>~bow~</v>
      </c>
      <c r="P896" s="1" t="str">
        <f>_xlfn.LET(_xlpm.sep,":",_xlpm.w,$G896,_xlfn.CONCAT("[",LEFT(_xlpm.w,FIND(_xlpm.sep,_xlpm.w)-1),"]"))</f>
        <v>[boʊ]</v>
      </c>
      <c r="Q896" s="14" cm="1">
        <f t="array" ref="Q896">SUM(_xlfn._xlws.FILTER($H$2:$H$7117,_xlfn.MAP($O$2:$O$7117,_xlfn.LAMBDA(_xlpm.x,_xlpm.x=$O896))))</f>
        <v>5.4671968190854871E-4</v>
      </c>
      <c r="R896" s="14">
        <f>$H896/Q896</f>
        <v>0.54545454545454553</v>
      </c>
      <c r="S896" s="14" cm="1">
        <f t="array" ref="S896">SUM(_xlfn._xlws.FILTER($H$2:$H$7117,_xlfn.MAP($P$2:$P$7117,_xlfn.LAMBDA(_xlpm.x,_xlpm.x=$P896))))</f>
        <v>8.9463220675944357E-4</v>
      </c>
      <c r="T896" s="14">
        <f>$H896/S896</f>
        <v>0.33333333333333326</v>
      </c>
      <c r="U896" s="14">
        <f>_xlfn.LET(_xlpm.freq,F896,_xlpm.size,M896+1,_xlpm.F,V896,LOG(1+_xlpm.freq)*LOG(1+_xlpm.size)*_xlpm.F)</f>
        <v>0.24442683339025903</v>
      </c>
      <c r="V896" s="14">
        <f>_xlfn.LET(_xlpm.a,T896,_xlpm.b,R896,2*_xlpm.a*_xlpm.b/(_xlpm.a+_xlpm.b))</f>
        <v>0.4137931034482758</v>
      </c>
      <c r="W896" s="14">
        <f>_xlfn.LET(_xlpm.p,R896,_xlpm.q,T896,LOG(_xlpm.p/_xlpm.q))</f>
        <v>0.21387981994508118</v>
      </c>
      <c r="X896" s="2"/>
      <c r="AC896" s="2"/>
      <c r="AH896" s="2"/>
      <c r="AI896" s="2"/>
    </row>
    <row r="897" spans="1:35">
      <c r="A897" s="1" t="str">
        <f>_xlfn.LET(_xlpm.sep," : ",CONCATENATE(O897,_xlpm.sep,P897))</f>
        <v>~sce~ : [sɛ]</v>
      </c>
      <c r="B897" s="1">
        <f>_xlfn.LET(_xlpm.d,$G897,_xlpm.k,_xlfn.CONCAT(LEFT(TRIM(B$1),1),"*"),COUNTIF(_xlpm.d,_xlpm.k))</f>
        <v>0</v>
      </c>
      <c r="C897" s="1">
        <f>_xlfn.LET(_xlpm.d,$G897,_xlpm.k,_xlfn.CONCAT(LEFT(TRIM(C$1),1),"*"),COUNTIF(_xlpm.d,_xlpm.k))</f>
        <v>0</v>
      </c>
      <c r="D897" s="1">
        <f>_xlfn.LET(_xlpm.d,$G897,_xlpm.k,_xlfn.CONCAT(LEFT(TRIM(D$1),1),"*"),COUNTIF(_xlpm.d,_xlpm.k))</f>
        <v>0</v>
      </c>
      <c r="E897" s="1">
        <f>LOG(F897+1,10)</f>
        <v>0.77815125038364352</v>
      </c>
      <c r="F897" s="7">
        <v>5</v>
      </c>
      <c r="G897" s="9" t="s">
        <v>4473</v>
      </c>
      <c r="H897" s="4">
        <f>F897/freq.sum.r6e</f>
        <v>2.4850894632206757E-4</v>
      </c>
      <c r="I897" s="1" t="str">
        <f>_xlfn.LET(_xlpm.sep,":",_xlpm.w,$G897,LEFT(_xlpm.w,FIND(_xlpm.sep,_xlpm.w)-1))</f>
        <v>sɛ</v>
      </c>
      <c r="J897" s="1" t="str">
        <f>_xlfn.LET(_xlpm.sep,":",_xlpm.w,$G897,RIGHT(_xlpm.w,LEN(_xlpm.w)-FIND(_xlpm.sep,_xlpm.w)))</f>
        <v>sce</v>
      </c>
      <c r="K897" s="10">
        <f>_xlfn.LET(_xlpm.w,I897,LEN(_xlpm.w))</f>
        <v>2</v>
      </c>
      <c r="L897" s="10">
        <f>_xlfn.LET(_xlpm.w,J897,LEN(_xlpm.w))</f>
        <v>3</v>
      </c>
      <c r="M897" s="10">
        <f>_xlfn.LET(_xlpm.a,K897,_xlpm.b,L897,MAX(_xlpm.a,_xlpm.b))</f>
        <v>3</v>
      </c>
      <c r="N897" s="10">
        <f>_xlfn.LET(_xlpm.d,(K897,L897),MAX(_xlpm.d)-MIN(_xlpm.d))</f>
        <v>1</v>
      </c>
      <c r="O897" s="1" t="str">
        <f>_xlfn.LET(_xlpm.sep,":",_xlpm.w,$G897,_xlfn.CONCAT("~",RIGHT(_xlpm.w,LEN(_xlpm.w)-FIND(_xlpm.sep,_xlpm.w)),"~"))</f>
        <v>~sce~</v>
      </c>
      <c r="P897" s="1" t="str">
        <f>_xlfn.LET(_xlpm.sep,":",_xlpm.w,$G897,_xlfn.CONCAT("[",LEFT(_xlpm.w,FIND(_xlpm.sep,_xlpm.w)-1),"]"))</f>
        <v>[sɛ]</v>
      </c>
      <c r="Q897" s="14" cm="1">
        <f t="array" ref="Q897">SUM(_xlfn._xlws.FILTER($H$2:$H$7117,_xlfn.MAP($O$2:$O$7117,_xlfn.LAMBDA(_xlpm.x,_xlpm.x=$O897))))</f>
        <v>1.6898608349900596E-3</v>
      </c>
      <c r="R897" s="14">
        <f>$H897/Q897</f>
        <v>0.14705882352941174</v>
      </c>
      <c r="S897" s="14" cm="1">
        <f t="array" ref="S897">SUM(_xlfn._xlws.FILTER($H$2:$H$7117,_xlfn.MAP($P$2:$P$7117,_xlfn.LAMBDA(_xlpm.x,_xlpm.x=$P897))))</f>
        <v>2.7833001988071559E-3</v>
      </c>
      <c r="T897" s="14">
        <f>$H897/S897</f>
        <v>8.9285714285714315E-2</v>
      </c>
      <c r="U897" s="14">
        <f>_xlfn.LET(_xlpm.freq,F897,_xlpm.size,M897+1,_xlpm.F,V897,LOG(1+_xlpm.freq)*LOG(1+_xlpm.size)*_xlpm.F)</f>
        <v>6.043382031719266E-2</v>
      </c>
      <c r="V897" s="14">
        <f>_xlfn.LET(_xlpm.a,T897,_xlpm.b,R897,2*_xlpm.a*_xlpm.b/(_xlpm.a+_xlpm.b))</f>
        <v>0.11111111111111113</v>
      </c>
      <c r="W897" s="14">
        <f>_xlfn.LET(_xlpm.p,R897,_xlpm.q,T897,LOG(_xlpm.p/_xlpm.q))</f>
        <v>0.2167091099639451</v>
      </c>
      <c r="X897" s="2"/>
      <c r="AC897" s="2"/>
      <c r="AH897" s="2"/>
      <c r="AI897" s="2"/>
    </row>
    <row r="898" spans="1:35">
      <c r="A898" s="1" t="str">
        <f>_xlfn.LET(_xlpm.sep," : ",CONCATENATE(O898,_xlpm.sep,P898))</f>
        <v>~sse~ : [sɛ]</v>
      </c>
      <c r="B898" s="1">
        <f>_xlfn.LET(_xlpm.d,$G898,_xlpm.k,_xlfn.CONCAT(LEFT(TRIM(B$1),1),"*"),COUNTIF(_xlpm.d,_xlpm.k))</f>
        <v>0</v>
      </c>
      <c r="C898" s="1">
        <f>_xlfn.LET(_xlpm.d,$G898,_xlpm.k,_xlfn.CONCAT(LEFT(TRIM(C$1),1),"*"),COUNTIF(_xlpm.d,_xlpm.k))</f>
        <v>0</v>
      </c>
      <c r="D898" s="1">
        <f>_xlfn.LET(_xlpm.d,$G898,_xlpm.k,_xlfn.CONCAT(LEFT(TRIM(D$1),1),"*"),COUNTIF(_xlpm.d,_xlpm.k))</f>
        <v>0</v>
      </c>
      <c r="E898" s="1">
        <f>LOG(F898+1,10)</f>
        <v>0.77815125038364352</v>
      </c>
      <c r="F898" s="7">
        <v>5</v>
      </c>
      <c r="G898" s="9" t="s">
        <v>4547</v>
      </c>
      <c r="H898" s="4">
        <f>F898/freq.sum.r6e</f>
        <v>2.4850894632206757E-4</v>
      </c>
      <c r="I898" s="1" t="str">
        <f>_xlfn.LET(_xlpm.sep,":",_xlpm.w,$G898,LEFT(_xlpm.w,FIND(_xlpm.sep,_xlpm.w)-1))</f>
        <v>sɛ</v>
      </c>
      <c r="J898" s="1" t="str">
        <f>_xlfn.LET(_xlpm.sep,":",_xlpm.w,$G898,RIGHT(_xlpm.w,LEN(_xlpm.w)-FIND(_xlpm.sep,_xlpm.w)))</f>
        <v>sse</v>
      </c>
      <c r="K898" s="10">
        <f>_xlfn.LET(_xlpm.w,I898,LEN(_xlpm.w))</f>
        <v>2</v>
      </c>
      <c r="L898" s="10">
        <f>_xlfn.LET(_xlpm.w,J898,LEN(_xlpm.w))</f>
        <v>3</v>
      </c>
      <c r="M898" s="10">
        <f>_xlfn.LET(_xlpm.a,K898,_xlpm.b,L898,MAX(_xlpm.a,_xlpm.b))</f>
        <v>3</v>
      </c>
      <c r="N898" s="10">
        <f>_xlfn.LET(_xlpm.d,(K898,L898),MAX(_xlpm.d)-MIN(_xlpm.d))</f>
        <v>1</v>
      </c>
      <c r="O898" s="1" t="str">
        <f>_xlfn.LET(_xlpm.sep,":",_xlpm.w,$G898,_xlfn.CONCAT("~",RIGHT(_xlpm.w,LEN(_xlpm.w)-FIND(_xlpm.sep,_xlpm.w)),"~"))</f>
        <v>~sse~</v>
      </c>
      <c r="P898" s="1" t="str">
        <f>_xlfn.LET(_xlpm.sep,":",_xlpm.w,$G898,_xlfn.CONCAT("[",LEFT(_xlpm.w,FIND(_xlpm.sep,_xlpm.w)-1),"]"))</f>
        <v>[sɛ]</v>
      </c>
      <c r="Q898" s="14" cm="1">
        <f t="array" ref="Q898">SUM(_xlfn._xlws.FILTER($H$2:$H$7111,_xlfn.MAP($O$2:$O$7111,_xlfn.LAMBDA(_xlpm.x,_xlpm.x=$O898))))</f>
        <v>1.6898608349900596E-3</v>
      </c>
      <c r="R898" s="14">
        <f>$H898/Q898</f>
        <v>0.14705882352941174</v>
      </c>
      <c r="S898" s="14" cm="1">
        <f t="array" ref="S898">SUM(_xlfn._xlws.FILTER($H$2:$H$7111,_xlfn.MAP($P$2:$P$7111,_xlfn.LAMBDA(_xlpm.x,_xlpm.x=$P898))))</f>
        <v>2.7833001988071559E-3</v>
      </c>
      <c r="T898" s="14">
        <f>$H898/S898</f>
        <v>8.9285714285714315E-2</v>
      </c>
      <c r="U898" s="14">
        <f>_xlfn.LET(_xlpm.freq,F898,_xlpm.size,M898+1,_xlpm.F,V898,LOG(1+_xlpm.freq)*LOG(1+_xlpm.size)*_xlpm.F)</f>
        <v>6.043382031719266E-2</v>
      </c>
      <c r="V898" s="14">
        <f>_xlfn.LET(_xlpm.a,T898,_xlpm.b,R898,2*_xlpm.a*_xlpm.b/(_xlpm.a+_xlpm.b))</f>
        <v>0.11111111111111113</v>
      </c>
      <c r="W898" s="14">
        <f>_xlfn.LET(_xlpm.p,R898,_xlpm.q,T898,LOG(_xlpm.p/_xlpm.q))</f>
        <v>0.2167091099639451</v>
      </c>
      <c r="X898" s="2"/>
      <c r="AC898" s="2"/>
      <c r="AH898" s="2"/>
      <c r="AI898" s="2"/>
    </row>
    <row r="899" spans="1:35">
      <c r="A899" s="1" t="str">
        <f>_xlfn.LET(_xlpm.sep," : ",CONCATENATE(O899,_xlpm.sep,P899))</f>
        <v>~cke~ : [kɛ]</v>
      </c>
      <c r="B899" s="1">
        <f>_xlfn.LET(_xlpm.d,$G899,_xlpm.k,_xlfn.CONCAT(LEFT(TRIM(B$1),1),"*"),COUNTIF(_xlpm.d,_xlpm.k))</f>
        <v>0</v>
      </c>
      <c r="C899" s="1">
        <f>_xlfn.LET(_xlpm.d,$G899,_xlpm.k,_xlfn.CONCAT(LEFT(TRIM(C$1),1),"*"),COUNTIF(_xlpm.d,_xlpm.k))</f>
        <v>0</v>
      </c>
      <c r="D899" s="1">
        <f>_xlfn.LET(_xlpm.d,$G899,_xlpm.k,_xlfn.CONCAT(LEFT(TRIM(D$1),1),"*"),COUNTIF(_xlpm.d,_xlpm.k))</f>
        <v>0</v>
      </c>
      <c r="E899" s="1">
        <f>LOG(F899+1,10)</f>
        <v>0.77815125038364352</v>
      </c>
      <c r="F899" s="7">
        <v>5</v>
      </c>
      <c r="G899" s="9" t="s">
        <v>1779</v>
      </c>
      <c r="H899" s="4">
        <f>F899/freq.sum.r6e</f>
        <v>2.4850894632206757E-4</v>
      </c>
      <c r="I899" s="1" t="str">
        <f>_xlfn.LET(_xlpm.sep,":",_xlpm.w,$G899,LEFT(_xlpm.w,FIND(_xlpm.sep,_xlpm.w)-1))</f>
        <v>kɛ</v>
      </c>
      <c r="J899" s="1" t="str">
        <f>_xlfn.LET(_xlpm.sep,":",_xlpm.w,$G899,RIGHT(_xlpm.w,LEN(_xlpm.w)-FIND(_xlpm.sep,_xlpm.w)))</f>
        <v>cke</v>
      </c>
      <c r="K899" s="10">
        <f>_xlfn.LET(_xlpm.w,I899,LEN(_xlpm.w))</f>
        <v>2</v>
      </c>
      <c r="L899" s="10">
        <f>_xlfn.LET(_xlpm.w,J899,LEN(_xlpm.w))</f>
        <v>3</v>
      </c>
      <c r="M899" s="10">
        <f>_xlfn.LET(_xlpm.a,K899,_xlpm.b,L899,MAX(_xlpm.a,_xlpm.b))</f>
        <v>3</v>
      </c>
      <c r="N899" s="10">
        <f>_xlfn.LET(_xlpm.d,(K899,L899),MAX(_xlpm.d)-MIN(_xlpm.d))</f>
        <v>1</v>
      </c>
      <c r="O899" s="1" t="str">
        <f>_xlfn.LET(_xlpm.sep,":",_xlpm.w,$G899,_xlfn.CONCAT("~",RIGHT(_xlpm.w,LEN(_xlpm.w)-FIND(_xlpm.sep,_xlpm.w)),"~"))</f>
        <v>~cke~</v>
      </c>
      <c r="P899" s="1" t="str">
        <f>_xlfn.LET(_xlpm.sep,":",_xlpm.w,$G899,_xlfn.CONCAT("[",LEFT(_xlpm.w,FIND(_xlpm.sep,_xlpm.w)-1),"]"))</f>
        <v>[kɛ]</v>
      </c>
      <c r="Q899" s="14" cm="1">
        <f t="array" ref="Q899">SUM(_xlfn._xlws.FILTER($H$2:$H$7117,_xlfn.MAP($O$2:$O$7117,_xlfn.LAMBDA(_xlpm.x,_xlpm.x=$O899))))</f>
        <v>1.4413518886679921E-3</v>
      </c>
      <c r="R899" s="14">
        <f>$H899/Q899</f>
        <v>0.17241379310344826</v>
      </c>
      <c r="S899" s="14" cm="1">
        <f t="array" ref="S899">SUM(_xlfn._xlws.FILTER($H$2:$H$7117,_xlfn.MAP($P$2:$P$7117,_xlfn.LAMBDA(_xlpm.x,_xlpm.x=$P899))))</f>
        <v>2.3856858846918487E-3</v>
      </c>
      <c r="T899" s="14">
        <f>$H899/S899</f>
        <v>0.10416666666666667</v>
      </c>
      <c r="U899" s="14">
        <f>_xlfn.LET(_xlpm.freq,F899,_xlpm.size,M899+1,_xlpm.F,V899,LOG(1+_xlpm.freq)*LOG(1+_xlpm.size)*_xlpm.F)</f>
        <v>7.0636932838277128E-2</v>
      </c>
      <c r="V899" s="14">
        <f>_xlfn.LET(_xlpm.a,T899,_xlpm.b,R899,2*_xlpm.a*_xlpm.b/(_xlpm.a+_xlpm.b))</f>
        <v>0.12987012987012989</v>
      </c>
      <c r="W899" s="14">
        <f>_xlfn.LET(_xlpm.p,R899,_xlpm.q,T899,LOG(_xlpm.p/_xlpm.q))</f>
        <v>0.21884323947663106</v>
      </c>
      <c r="X899" s="2"/>
      <c r="AC899" s="2"/>
      <c r="AH899" s="2"/>
      <c r="AI899" s="2"/>
    </row>
    <row r="900" spans="1:35">
      <c r="A900" s="1" t="str">
        <f>_xlfn.LET(_xlpm.sep," : ",CONCATENATE(O900,_xlpm.sep,P900))</f>
        <v>~nci~ : [nsə]</v>
      </c>
      <c r="B900" s="1">
        <f>_xlfn.LET(_xlpm.d,$G900,_xlpm.k,_xlfn.CONCAT(LEFT(TRIM(B$1),1),"*"),COUNTIF(_xlpm.d,_xlpm.k))</f>
        <v>0</v>
      </c>
      <c r="C900" s="1">
        <f>_xlfn.LET(_xlpm.d,$G900,_xlpm.k,_xlfn.CONCAT(LEFT(TRIM(C$1),1),"*"),COUNTIF(_xlpm.d,_xlpm.k))</f>
        <v>0</v>
      </c>
      <c r="D900" s="1">
        <f>_xlfn.LET(_xlpm.d,$G900,_xlpm.k,_xlfn.CONCAT(LEFT(TRIM(D$1),1),"*"),COUNTIF(_xlpm.d,_xlpm.k))</f>
        <v>1</v>
      </c>
      <c r="E900" s="1">
        <f>LOG(F900+1,10)</f>
        <v>0.47712125471966244</v>
      </c>
      <c r="F900" s="7">
        <v>2</v>
      </c>
      <c r="G900" s="9" t="s">
        <v>3101</v>
      </c>
      <c r="H900" s="4">
        <f>F900/freq.sum.r6e</f>
        <v>9.9403578528827041E-5</v>
      </c>
      <c r="I900" s="1" t="str">
        <f>_xlfn.LET(_xlpm.sep,":",_xlpm.w,$G900,LEFT(_xlpm.w,FIND(_xlpm.sep,_xlpm.w)-1))</f>
        <v>nsə</v>
      </c>
      <c r="J900" s="1" t="str">
        <f>_xlfn.LET(_xlpm.sep,":",_xlpm.w,$G900,RIGHT(_xlpm.w,LEN(_xlpm.w)-FIND(_xlpm.sep,_xlpm.w)))</f>
        <v>nci</v>
      </c>
      <c r="K900" s="10">
        <f>_xlfn.LET(_xlpm.w,I900,LEN(_xlpm.w))</f>
        <v>3</v>
      </c>
      <c r="L900" s="10">
        <f>_xlfn.LET(_xlpm.w,J900,LEN(_xlpm.w))</f>
        <v>3</v>
      </c>
      <c r="M900" s="10">
        <f>_xlfn.LET(_xlpm.a,K900,_xlpm.b,L900,MAX(_xlpm.a,_xlpm.b))</f>
        <v>3</v>
      </c>
      <c r="N900" s="10">
        <f>_xlfn.LET(_xlpm.d,(K900,L900),MAX(_xlpm.d)-MIN(_xlpm.d))</f>
        <v>0</v>
      </c>
      <c r="O900" s="1" t="str">
        <f>_xlfn.LET(_xlpm.sep,":",_xlpm.w,$G900,_xlfn.CONCAT("~",RIGHT(_xlpm.w,LEN(_xlpm.w)-FIND(_xlpm.sep,_xlpm.w)),"~"))</f>
        <v>~nci~</v>
      </c>
      <c r="P900" s="1" t="str">
        <f>_xlfn.LET(_xlpm.sep,":",_xlpm.w,$G900,_xlfn.CONCAT("[",LEFT(_xlpm.w,FIND(_xlpm.sep,_xlpm.w)-1),"]"))</f>
        <v>[nsə]</v>
      </c>
      <c r="Q900" s="14" cm="1">
        <f t="array" ref="Q900">SUM(_xlfn._xlws.FILTER($H$2:$H$7117,_xlfn.MAP($O$2:$O$7117,_xlfn.LAMBDA(_xlpm.x,_xlpm.x=$O900))))</f>
        <v>1.1928429423459245E-3</v>
      </c>
      <c r="R900" s="14">
        <f>$H900/Q900</f>
        <v>8.3333333333333329E-2</v>
      </c>
      <c r="S900" s="14" cm="1">
        <f t="array" ref="S900">SUM(_xlfn._xlws.FILTER($H$2:$H$7117,_xlfn.MAP($P$2:$P$7117,_xlfn.LAMBDA(_xlpm.x,_xlpm.x=$P900))))</f>
        <v>1.9880715705765401E-3</v>
      </c>
      <c r="T900" s="14">
        <f>$H900/S900</f>
        <v>5.0000000000000017E-2</v>
      </c>
      <c r="U900" s="14">
        <f>_xlfn.LET(_xlpm.freq,F900,_xlpm.size,M900+1,_xlpm.F,V900,LOG(1+_xlpm.freq)*LOG(1+_xlpm.size)*_xlpm.F)</f>
        <v>2.0843340342513075E-2</v>
      </c>
      <c r="V900" s="14">
        <f>_xlfn.LET(_xlpm.a,T900,_xlpm.b,R900,2*_xlpm.a*_xlpm.b/(_xlpm.a+_xlpm.b))</f>
        <v>6.25E-2</v>
      </c>
      <c r="W900" s="14">
        <f>_xlfn.LET(_xlpm.p,R900,_xlpm.q,T900,LOG(_xlpm.p/_xlpm.q))</f>
        <v>0.2218487496163562</v>
      </c>
      <c r="X900" s="2"/>
      <c r="AC900" s="2"/>
      <c r="AH900" s="2"/>
      <c r="AI900" s="2"/>
    </row>
    <row r="901" spans="1:35">
      <c r="A901" s="1" t="str">
        <f>_xlfn.LET(_xlpm.sep," : ",CONCATENATE(O901,_xlpm.sep,P901))</f>
        <v>~cur~ : [kjə]</v>
      </c>
      <c r="B901" s="1">
        <f>_xlfn.LET(_xlpm.d,$G901,_xlpm.k,_xlfn.CONCAT(LEFT(TRIM(B$1),1),"*"),COUNTIF(_xlpm.d,_xlpm.k))</f>
        <v>0</v>
      </c>
      <c r="C901" s="1">
        <f>_xlfn.LET(_xlpm.d,$G901,_xlpm.k,_xlfn.CONCAT(LEFT(TRIM(C$1),1),"*"),COUNTIF(_xlpm.d,_xlpm.k))</f>
        <v>0</v>
      </c>
      <c r="D901" s="1">
        <f>_xlfn.LET(_xlpm.d,$G901,_xlpm.k,_xlfn.CONCAT(LEFT(TRIM(D$1),1),"*"),COUNTIF(_xlpm.d,_xlpm.k))</f>
        <v>0</v>
      </c>
      <c r="E901" s="1">
        <f>LOG(F901+1,10)</f>
        <v>0.30102999566398114</v>
      </c>
      <c r="F901" s="7">
        <v>1</v>
      </c>
      <c r="G901" s="9" t="s">
        <v>1434</v>
      </c>
      <c r="H901" s="4">
        <f>F901/freq.sum.r6e</f>
        <v>4.9701789264413521E-5</v>
      </c>
      <c r="I901" s="1" t="str">
        <f>_xlfn.LET(_xlpm.sep,":",_xlpm.w,$G901,LEFT(_xlpm.w,FIND(_xlpm.sep,_xlpm.w)-1))</f>
        <v>kjə</v>
      </c>
      <c r="J901" s="1" t="str">
        <f>_xlfn.LET(_xlpm.sep,":",_xlpm.w,$G901,RIGHT(_xlpm.w,LEN(_xlpm.w)-FIND(_xlpm.sep,_xlpm.w)))</f>
        <v>cur</v>
      </c>
      <c r="K901" s="10">
        <f>_xlfn.LET(_xlpm.w,I901,LEN(_xlpm.w))</f>
        <v>3</v>
      </c>
      <c r="L901" s="10">
        <f>_xlfn.LET(_xlpm.w,J901,LEN(_xlpm.w))</f>
        <v>3</v>
      </c>
      <c r="M901" s="10">
        <f>_xlfn.LET(_xlpm.a,K901,_xlpm.b,L901,MAX(_xlpm.a,_xlpm.b))</f>
        <v>3</v>
      </c>
      <c r="N901" s="10">
        <f>_xlfn.LET(_xlpm.d,(K901,L901),MAX(_xlpm.d)-MIN(_xlpm.d))</f>
        <v>0</v>
      </c>
      <c r="O901" s="1" t="str">
        <f>_xlfn.LET(_xlpm.sep,":",_xlpm.w,$G901,_xlfn.CONCAT("~",RIGHT(_xlpm.w,LEN(_xlpm.w)-FIND(_xlpm.sep,_xlpm.w)),"~"))</f>
        <v>~cur~</v>
      </c>
      <c r="P901" s="1" t="str">
        <f>_xlfn.LET(_xlpm.sep,":",_xlpm.w,$G901,_xlfn.CONCAT("[",LEFT(_xlpm.w,FIND(_xlpm.sep,_xlpm.w)-1),"]"))</f>
        <v>[kjə]</v>
      </c>
      <c r="Q901" s="14" cm="1">
        <f t="array" ref="Q901">SUM(_xlfn._xlws.FILTER($H$2:$H$7117,_xlfn.MAP($O$2:$O$7117,_xlfn.LAMBDA(_xlpm.x,_xlpm.x=$O901))))</f>
        <v>2.9821073558648114E-4</v>
      </c>
      <c r="R901" s="14">
        <f>$H901/Q901</f>
        <v>0.16666666666666666</v>
      </c>
      <c r="S901" s="14" cm="1">
        <f t="array" ref="S901">SUM(_xlfn._xlws.FILTER($H$2:$H$7117,_xlfn.MAP($P$2:$P$7117,_xlfn.LAMBDA(_xlpm.x,_xlpm.x=$P901))))</f>
        <v>4.9701789264413525E-4</v>
      </c>
      <c r="T901" s="14">
        <f>$H901/S901</f>
        <v>9.9999999999999992E-2</v>
      </c>
      <c r="U901" s="14">
        <f>_xlfn.LET(_xlpm.freq,F901,_xlpm.size,M901+1,_xlpm.F,V901,LOG(1+_xlpm.freq)*LOG(1+_xlpm.size)*_xlpm.F)</f>
        <v>2.6301367171815578E-2</v>
      </c>
      <c r="V901" s="14">
        <f>_xlfn.LET(_xlpm.a,T901,_xlpm.b,R901,2*_xlpm.a*_xlpm.b/(_xlpm.a+_xlpm.b))</f>
        <v>0.12499999999999997</v>
      </c>
      <c r="W901" s="14">
        <f>_xlfn.LET(_xlpm.p,R901,_xlpm.q,T901,LOG(_xlpm.p/_xlpm.q))</f>
        <v>0.22184874961635639</v>
      </c>
      <c r="X901" s="2"/>
      <c r="AC901" s="2"/>
      <c r="AH901" s="2"/>
      <c r="AI901" s="2"/>
    </row>
    <row r="902" spans="1:35">
      <c r="A902" s="1" t="str">
        <f>_xlfn.LET(_xlpm.sep," : ",CONCATENATE(O902,_xlpm.sep,P902))</f>
        <v>~fla~ : [flə]</v>
      </c>
      <c r="B902" s="1">
        <f>_xlfn.LET(_xlpm.d,$G902,_xlpm.k,_xlfn.CONCAT(LEFT(TRIM(B$1),1),"*"),COUNTIF(_xlpm.d,_xlpm.k))</f>
        <v>0</v>
      </c>
      <c r="C902" s="1">
        <f>_xlfn.LET(_xlpm.d,$G902,_xlpm.k,_xlfn.CONCAT(LEFT(TRIM(C$1),1),"*"),COUNTIF(_xlpm.d,_xlpm.k))</f>
        <v>0</v>
      </c>
      <c r="D902" s="1">
        <f>_xlfn.LET(_xlpm.d,$G902,_xlpm.k,_xlfn.CONCAT(LEFT(TRIM(D$1),1),"*"),COUNTIF(_xlpm.d,_xlpm.k))</f>
        <v>0</v>
      </c>
      <c r="E902" s="1">
        <f>LOG(F902+1,10)</f>
        <v>0.47712125471966244</v>
      </c>
      <c r="F902" s="7">
        <v>2</v>
      </c>
      <c r="G902" s="9" t="s">
        <v>915</v>
      </c>
      <c r="H902" s="4">
        <f>F902/freq.sum.r6e</f>
        <v>9.9403578528827041E-5</v>
      </c>
      <c r="I902" s="4" t="str">
        <f>_xlfn.LET(_xlpm.sep,":",_xlpm.w,$G902,LEFT(_xlpm.w,FIND(_xlpm.sep,_xlpm.w)-1))</f>
        <v>flə</v>
      </c>
      <c r="J902" s="4" t="str">
        <f>_xlfn.LET(_xlpm.sep,":",_xlpm.w,$G902,RIGHT(_xlpm.w,LEN(_xlpm.w)-FIND(_xlpm.sep,_xlpm.w)))</f>
        <v>fla</v>
      </c>
      <c r="K902" s="10">
        <f>_xlfn.LET(_xlpm.w,I902,LEN(_xlpm.w))</f>
        <v>3</v>
      </c>
      <c r="L902" s="10">
        <f>_xlfn.LET(_xlpm.w,J902,LEN(_xlpm.w))</f>
        <v>3</v>
      </c>
      <c r="M902" s="10">
        <f>_xlfn.LET(_xlpm.a,K902,_xlpm.b,L902,MAX(_xlpm.a,_xlpm.b))</f>
        <v>3</v>
      </c>
      <c r="N902" s="10">
        <f>_xlfn.LET(_xlpm.d,(K902,L902),MAX(_xlpm.d)-MIN(_xlpm.d))</f>
        <v>0</v>
      </c>
      <c r="O902" s="1" t="str">
        <f>_xlfn.LET(_xlpm.sep,":",_xlpm.w,$G902,_xlfn.CONCAT("~",RIGHT(_xlpm.w,LEN(_xlpm.w)-FIND(_xlpm.sep,_xlpm.w)),"~"))</f>
        <v>~fla~</v>
      </c>
      <c r="P902" s="1" t="str">
        <f>_xlfn.LET(_xlpm.sep,":",_xlpm.w,$G902,_xlfn.CONCAT("[",LEFT(_xlpm.w,FIND(_xlpm.sep,_xlpm.w)-1),"]"))</f>
        <v>[flə]</v>
      </c>
      <c r="Q902" s="14" cm="1">
        <f t="array" ref="Q902">SUM(_xlfn._xlws.FILTER($H$2:$H$7109,_xlfn.MAP($O$2:$O$7109,_xlfn.LAMBDA(_xlpm.x,_xlpm.x=$O902))))</f>
        <v>2.9821073558648114E-4</v>
      </c>
      <c r="R902" s="14">
        <f>$H902/Q902</f>
        <v>0.33333333333333331</v>
      </c>
      <c r="S902" s="14" cm="1">
        <f t="array" ref="S902">SUM(_xlfn._xlws.FILTER($H$2:$H$7109,_xlfn.MAP($P$2:$P$7109,_xlfn.LAMBDA(_xlpm.x,_xlpm.x=$P902))))</f>
        <v>4.9701789264413525E-4</v>
      </c>
      <c r="T902" s="14">
        <f>$H902/S902</f>
        <v>0.19999999999999998</v>
      </c>
      <c r="U902" s="14">
        <f>_xlfn.LET(_xlpm.freq,F902,_xlpm.size,M902+1,_xlpm.F,V902,LOG(1+_xlpm.freq)*LOG(1+_xlpm.size)*_xlpm.F)</f>
        <v>8.3373361370052287E-2</v>
      </c>
      <c r="V902" s="14">
        <f>_xlfn.LET(_xlpm.a,T902,_xlpm.b,R902,2*_xlpm.a*_xlpm.b/(_xlpm.a+_xlpm.b))</f>
        <v>0.24999999999999994</v>
      </c>
      <c r="W902" s="14">
        <f>_xlfn.LET(_xlpm.p,R902,_xlpm.q,T902,LOG(_xlpm.p/_xlpm.q))</f>
        <v>0.22184874961635639</v>
      </c>
      <c r="X902" s="2"/>
      <c r="AC902" s="2"/>
      <c r="AH902" s="2"/>
      <c r="AI902" s="2"/>
    </row>
    <row r="903" spans="1:35">
      <c r="A903" s="1" t="str">
        <f>_xlfn.LET(_xlpm.sep," : ",CONCATENATE(O903,_xlpm.sep,P903))</f>
        <v>~tra~ : [tɹə]</v>
      </c>
      <c r="B903" s="1">
        <f>_xlfn.LET(_xlpm.d,$G903,_xlpm.k,_xlfn.CONCAT(LEFT(TRIM(B$1),1),"*"),COUNTIF(_xlpm.d,_xlpm.k))</f>
        <v>0</v>
      </c>
      <c r="C903" s="1">
        <f>_xlfn.LET(_xlpm.d,$G903,_xlpm.k,_xlfn.CONCAT(LEFT(TRIM(C$1),1),"*"),COUNTIF(_xlpm.d,_xlpm.k))</f>
        <v>0</v>
      </c>
      <c r="D903" s="1">
        <f>_xlfn.LET(_xlpm.d,$G903,_xlpm.k,_xlfn.CONCAT(LEFT(TRIM(D$1),1),"*"),COUNTIF(_xlpm.d,_xlpm.k))</f>
        <v>0</v>
      </c>
      <c r="E903" s="1">
        <f>LOG(F903+1,10)</f>
        <v>0.47712125471966244</v>
      </c>
      <c r="F903" s="7">
        <v>2</v>
      </c>
      <c r="G903" s="9" t="s">
        <v>5019</v>
      </c>
      <c r="H903" s="4">
        <f>F903/freq.sum.r6e</f>
        <v>9.9403578528827041E-5</v>
      </c>
      <c r="I903" s="1" t="str">
        <f>_xlfn.LET(_xlpm.sep,":",_xlpm.w,$G903,LEFT(_xlpm.w,FIND(_xlpm.sep,_xlpm.w)-1))</f>
        <v>tɹə</v>
      </c>
      <c r="J903" s="1" t="str">
        <f>_xlfn.LET(_xlpm.sep,":",_xlpm.w,$G903,RIGHT(_xlpm.w,LEN(_xlpm.w)-FIND(_xlpm.sep,_xlpm.w)))</f>
        <v>tra</v>
      </c>
      <c r="K903" s="10">
        <f>_xlfn.LET(_xlpm.w,I903,LEN(_xlpm.w))</f>
        <v>3</v>
      </c>
      <c r="L903" s="10">
        <f>_xlfn.LET(_xlpm.w,J903,LEN(_xlpm.w))</f>
        <v>3</v>
      </c>
      <c r="M903" s="10">
        <f>_xlfn.LET(_xlpm.a,K903,_xlpm.b,L903,MAX(_xlpm.a,_xlpm.b))</f>
        <v>3</v>
      </c>
      <c r="N903" s="10">
        <f>_xlfn.LET(_xlpm.d,(K903,L903),MAX(_xlpm.d)-MIN(_xlpm.d))</f>
        <v>0</v>
      </c>
      <c r="O903" s="1" t="str">
        <f>_xlfn.LET(_xlpm.sep,":",_xlpm.w,$G903,_xlfn.CONCAT("~",RIGHT(_xlpm.w,LEN(_xlpm.w)-FIND(_xlpm.sep,_xlpm.w)),"~"))</f>
        <v>~tra~</v>
      </c>
      <c r="P903" s="1" t="str">
        <f>_xlfn.LET(_xlpm.sep,":",_xlpm.w,$G903,_xlfn.CONCAT("[",LEFT(_xlpm.w,FIND(_xlpm.sep,_xlpm.w)-1),"]"))</f>
        <v>[tɹə]</v>
      </c>
      <c r="Q903" s="14" cm="1">
        <f t="array" ref="Q903">SUM(_xlfn._xlws.FILTER($H$2:$H$7117,_xlfn.MAP($O$2:$O$7117,_xlfn.LAMBDA(_xlpm.x,_xlpm.x=$O903))))</f>
        <v>2.9821073558648114E-4</v>
      </c>
      <c r="R903" s="14">
        <f>$H903/Q903</f>
        <v>0.33333333333333331</v>
      </c>
      <c r="S903" s="14" cm="1">
        <f t="array" ref="S903">SUM(_xlfn._xlws.FILTER($H$2:$H$7117,_xlfn.MAP($P$2:$P$7117,_xlfn.LAMBDA(_xlpm.x,_xlpm.x=$P903))))</f>
        <v>4.9701789264413525E-4</v>
      </c>
      <c r="T903" s="14">
        <f>$H903/S903</f>
        <v>0.19999999999999998</v>
      </c>
      <c r="U903" s="14">
        <f>_xlfn.LET(_xlpm.freq,F903,_xlpm.size,M903+1,_xlpm.F,V903,LOG(1+_xlpm.freq)*LOG(1+_xlpm.size)*_xlpm.F)</f>
        <v>8.3373361370052287E-2</v>
      </c>
      <c r="V903" s="14">
        <f>_xlfn.LET(_xlpm.a,T903,_xlpm.b,R903,2*_xlpm.a*_xlpm.b/(_xlpm.a+_xlpm.b))</f>
        <v>0.24999999999999994</v>
      </c>
      <c r="W903" s="14">
        <f>_xlfn.LET(_xlpm.p,R903,_xlpm.q,T903,LOG(_xlpm.p/_xlpm.q))</f>
        <v>0.22184874961635639</v>
      </c>
      <c r="X903" s="2"/>
      <c r="AC903" s="2"/>
      <c r="AH903" s="2"/>
      <c r="AI903" s="2"/>
    </row>
    <row r="904" spans="1:35">
      <c r="A904" s="1" t="str">
        <f>_xlfn.LET(_xlpm.sep," : ",CONCATENATE(O904,_xlpm.sep,P904))</f>
        <v>~tha~ : [θə]</v>
      </c>
      <c r="B904" s="1">
        <f>_xlfn.LET(_xlpm.d,$G904,_xlpm.k,_xlfn.CONCAT(LEFT(TRIM(B$1),1),"*"),COUNTIF(_xlpm.d,_xlpm.k))</f>
        <v>0</v>
      </c>
      <c r="C904" s="1">
        <f>_xlfn.LET(_xlpm.d,$G904,_xlpm.k,_xlfn.CONCAT(LEFT(TRIM(C$1),1),"*"),COUNTIF(_xlpm.d,_xlpm.k))</f>
        <v>0</v>
      </c>
      <c r="D904" s="1">
        <f>_xlfn.LET(_xlpm.d,$G904,_xlpm.k,_xlfn.CONCAT(LEFT(TRIM(D$1),1),"*"),COUNTIF(_xlpm.d,_xlpm.k))</f>
        <v>0</v>
      </c>
      <c r="E904" s="1">
        <f>LOG(F904+1,10)</f>
        <v>0.47712125471966244</v>
      </c>
      <c r="F904" s="7">
        <v>2</v>
      </c>
      <c r="G904" s="9" t="s">
        <v>6852</v>
      </c>
      <c r="H904" s="4">
        <f>F904/freq.sum.r6e</f>
        <v>9.9403578528827041E-5</v>
      </c>
      <c r="I904" s="1" t="str">
        <f>_xlfn.LET(_xlpm.sep,":",_xlpm.w,$G904,LEFT(_xlpm.w,FIND(_xlpm.sep,_xlpm.w)-1))</f>
        <v>θə</v>
      </c>
      <c r="J904" s="1" t="str">
        <f>_xlfn.LET(_xlpm.sep,":",_xlpm.w,$G904,RIGHT(_xlpm.w,LEN(_xlpm.w)-FIND(_xlpm.sep,_xlpm.w)))</f>
        <v>tha</v>
      </c>
      <c r="K904" s="10">
        <f>_xlfn.LET(_xlpm.w,I904,LEN(_xlpm.w))</f>
        <v>2</v>
      </c>
      <c r="L904" s="10">
        <f>_xlfn.LET(_xlpm.w,J904,LEN(_xlpm.w))</f>
        <v>3</v>
      </c>
      <c r="M904" s="10">
        <f>_xlfn.LET(_xlpm.a,K904,_xlpm.b,L904,MAX(_xlpm.a,_xlpm.b))</f>
        <v>3</v>
      </c>
      <c r="N904" s="10">
        <f>_xlfn.LET(_xlpm.d,(K904,L904),MAX(_xlpm.d)-MIN(_xlpm.d))</f>
        <v>1</v>
      </c>
      <c r="O904" s="1" t="str">
        <f>_xlfn.LET(_xlpm.sep,":",_xlpm.w,$G904,_xlfn.CONCAT("~",RIGHT(_xlpm.w,LEN(_xlpm.w)-FIND(_xlpm.sep,_xlpm.w)),"~"))</f>
        <v>~tha~</v>
      </c>
      <c r="P904" s="1" t="str">
        <f>_xlfn.LET(_xlpm.sep,":",_xlpm.w,$G904,_xlfn.CONCAT("[",LEFT(_xlpm.w,FIND(_xlpm.sep,_xlpm.w)-1),"]"))</f>
        <v>[θə]</v>
      </c>
      <c r="Q904" s="14" cm="1">
        <f t="array" ref="Q904">SUM(_xlfn._xlws.FILTER($H$2:$H$7117,_xlfn.MAP($O$2:$O$7117,_xlfn.LAMBDA(_xlpm.x,_xlpm.x=$O904))))</f>
        <v>2.9821073558648114E-4</v>
      </c>
      <c r="R904" s="14">
        <f>$H904/Q904</f>
        <v>0.33333333333333331</v>
      </c>
      <c r="S904" s="14" cm="1">
        <f t="array" ref="S904">SUM(_xlfn._xlws.FILTER($H$2:$H$7117,_xlfn.MAP($P$2:$P$7117,_xlfn.LAMBDA(_xlpm.x,_xlpm.x=$P904))))</f>
        <v>4.9701789264413525E-4</v>
      </c>
      <c r="T904" s="14">
        <f>$H904/S904</f>
        <v>0.19999999999999998</v>
      </c>
      <c r="U904" s="14">
        <f>_xlfn.LET(_xlpm.freq,F904,_xlpm.size,M904+1,_xlpm.F,V904,LOG(1+_xlpm.freq)*LOG(1+_xlpm.size)*_xlpm.F)</f>
        <v>8.3373361370052287E-2</v>
      </c>
      <c r="V904" s="14">
        <f>_xlfn.LET(_xlpm.a,T904,_xlpm.b,R904,2*_xlpm.a*_xlpm.b/(_xlpm.a+_xlpm.b))</f>
        <v>0.24999999999999994</v>
      </c>
      <c r="W904" s="14">
        <f>_xlfn.LET(_xlpm.p,R904,_xlpm.q,T904,LOG(_xlpm.p/_xlpm.q))</f>
        <v>0.22184874961635639</v>
      </c>
      <c r="X904" s="2"/>
      <c r="AC904" s="2"/>
      <c r="AH904" s="2"/>
      <c r="AI904" s="2"/>
    </row>
    <row r="905" spans="1:35">
      <c r="A905" s="1" t="str">
        <f>_xlfn.LET(_xlpm.sep," : ",CONCATENATE(O905,_xlpm.sep,P905))</f>
        <v>~lme~ : [lmə]</v>
      </c>
      <c r="B905" s="1">
        <f>_xlfn.LET(_xlpm.d,$G905,_xlpm.k,_xlfn.CONCAT(LEFT(TRIM(B$1),1),"*"),COUNTIF(_xlpm.d,_xlpm.k))</f>
        <v>0</v>
      </c>
      <c r="C905" s="1">
        <f>_xlfn.LET(_xlpm.d,$G905,_xlpm.k,_xlfn.CONCAT(LEFT(TRIM(C$1),1),"*"),COUNTIF(_xlpm.d,_xlpm.k))</f>
        <v>0</v>
      </c>
      <c r="D905" s="1">
        <f>_xlfn.LET(_xlpm.d,$G905,_xlpm.k,_xlfn.CONCAT(LEFT(TRIM(D$1),1),"*"),COUNTIF(_xlpm.d,_xlpm.k))</f>
        <v>0</v>
      </c>
      <c r="E905" s="1">
        <f>LOG(F905+1,10)</f>
        <v>0.47712125471966244</v>
      </c>
      <c r="F905" s="7">
        <v>2</v>
      </c>
      <c r="G905" s="9" t="s">
        <v>2148</v>
      </c>
      <c r="H905" s="4">
        <f>F905/freq.sum.r6e</f>
        <v>9.9403578528827041E-5</v>
      </c>
      <c r="I905" s="1" t="str">
        <f>_xlfn.LET(_xlpm.sep,":",_xlpm.w,$G905,LEFT(_xlpm.w,FIND(_xlpm.sep,_xlpm.w)-1))</f>
        <v>lmə</v>
      </c>
      <c r="J905" s="1" t="str">
        <f>_xlfn.LET(_xlpm.sep,":",_xlpm.w,$G905,RIGHT(_xlpm.w,LEN(_xlpm.w)-FIND(_xlpm.sep,_xlpm.w)))</f>
        <v>lme</v>
      </c>
      <c r="K905" s="10">
        <f>_xlfn.LET(_xlpm.w,I905,LEN(_xlpm.w))</f>
        <v>3</v>
      </c>
      <c r="L905" s="10">
        <f>_xlfn.LET(_xlpm.w,J905,LEN(_xlpm.w))</f>
        <v>3</v>
      </c>
      <c r="M905" s="10">
        <f>_xlfn.LET(_xlpm.a,K905,_xlpm.b,L905,MAX(_xlpm.a,_xlpm.b))</f>
        <v>3</v>
      </c>
      <c r="N905" s="10">
        <f>_xlfn.LET(_xlpm.d,(K905,L905),MAX(_xlpm.d)-MIN(_xlpm.d))</f>
        <v>0</v>
      </c>
      <c r="O905" s="1" t="str">
        <f>_xlfn.LET(_xlpm.sep,":",_xlpm.w,$G905,_xlfn.CONCAT("~",RIGHT(_xlpm.w,LEN(_xlpm.w)-FIND(_xlpm.sep,_xlpm.w)),"~"))</f>
        <v>~lme~</v>
      </c>
      <c r="P905" s="1" t="str">
        <f>_xlfn.LET(_xlpm.sep,":",_xlpm.w,$G905,_xlfn.CONCAT("[",LEFT(_xlpm.w,FIND(_xlpm.sep,_xlpm.w)-1),"]"))</f>
        <v>[lmə]</v>
      </c>
      <c r="Q905" s="14" cm="1">
        <f t="array" ref="Q905">SUM(_xlfn._xlws.FILTER($H$2:$H$7117,_xlfn.MAP($O$2:$O$7117,_xlfn.LAMBDA(_xlpm.x,_xlpm.x=$O905))))</f>
        <v>1.4910536779324057E-4</v>
      </c>
      <c r="R905" s="14">
        <f>$H905/Q905</f>
        <v>0.66666666666666663</v>
      </c>
      <c r="S905" s="14" cm="1">
        <f t="array" ref="S905">SUM(_xlfn._xlws.FILTER($H$2:$H$7117,_xlfn.MAP($P$2:$P$7117,_xlfn.LAMBDA(_xlpm.x,_xlpm.x=$P905))))</f>
        <v>2.4850894632206762E-4</v>
      </c>
      <c r="T905" s="14">
        <f>$H905/S905</f>
        <v>0.39999999999999997</v>
      </c>
      <c r="U905" s="14">
        <f>_xlfn.LET(_xlpm.freq,F905,_xlpm.size,M905+1,_xlpm.F,V905,LOG(1+_xlpm.freq)*LOG(1+_xlpm.size)*_xlpm.F)</f>
        <v>0.16674672274010457</v>
      </c>
      <c r="V905" s="14">
        <f>_xlfn.LET(_xlpm.a,T905,_xlpm.b,R905,2*_xlpm.a*_xlpm.b/(_xlpm.a+_xlpm.b))</f>
        <v>0.49999999999999989</v>
      </c>
      <c r="W905" s="14">
        <f>_xlfn.LET(_xlpm.p,R905,_xlpm.q,T905,LOG(_xlpm.p/_xlpm.q))</f>
        <v>0.22184874961635639</v>
      </c>
      <c r="X905" s="2"/>
      <c r="AC905" s="2"/>
      <c r="AH905" s="2"/>
      <c r="AI905" s="2"/>
    </row>
    <row r="906" spans="1:35">
      <c r="A906" s="1" t="str">
        <f>_xlfn.LET(_xlpm.sep," : ",CONCATENATE(O906,_xlpm.sep,P906))</f>
        <v>~lso~ : [lsə]</v>
      </c>
      <c r="B906" s="1">
        <f>_xlfn.LET(_xlpm.d,$G906,_xlpm.k,_xlfn.CONCAT(LEFT(TRIM(B$1),1),"*"),COUNTIF(_xlpm.d,_xlpm.k))</f>
        <v>0</v>
      </c>
      <c r="C906" s="1">
        <f>_xlfn.LET(_xlpm.d,$G906,_xlpm.k,_xlfn.CONCAT(LEFT(TRIM(C$1),1),"*"),COUNTIF(_xlpm.d,_xlpm.k))</f>
        <v>0</v>
      </c>
      <c r="D906" s="1">
        <f>_xlfn.LET(_xlpm.d,$G906,_xlpm.k,_xlfn.CONCAT(LEFT(TRIM(D$1),1),"*"),COUNTIF(_xlpm.d,_xlpm.k))</f>
        <v>0</v>
      </c>
      <c r="E906" s="1">
        <f>LOG(F906+1,10)</f>
        <v>0.47712125471966244</v>
      </c>
      <c r="F906" s="7">
        <v>2</v>
      </c>
      <c r="G906" s="9" t="s">
        <v>2178</v>
      </c>
      <c r="H906" s="4">
        <f>F906/freq.sum.r6e</f>
        <v>9.9403578528827041E-5</v>
      </c>
      <c r="I906" s="1" t="str">
        <f>_xlfn.LET(_xlpm.sep,":",_xlpm.w,$G906,LEFT(_xlpm.w,FIND(_xlpm.sep,_xlpm.w)-1))</f>
        <v>lsə</v>
      </c>
      <c r="J906" s="1" t="str">
        <f>_xlfn.LET(_xlpm.sep,":",_xlpm.w,$G906,RIGHT(_xlpm.w,LEN(_xlpm.w)-FIND(_xlpm.sep,_xlpm.w)))</f>
        <v>lso</v>
      </c>
      <c r="K906" s="10">
        <f>_xlfn.LET(_xlpm.w,I906,LEN(_xlpm.w))</f>
        <v>3</v>
      </c>
      <c r="L906" s="10">
        <f>_xlfn.LET(_xlpm.w,J906,LEN(_xlpm.w))</f>
        <v>3</v>
      </c>
      <c r="M906" s="10">
        <f>_xlfn.LET(_xlpm.a,K906,_xlpm.b,L906,MAX(_xlpm.a,_xlpm.b))</f>
        <v>3</v>
      </c>
      <c r="N906" s="10">
        <f>_xlfn.LET(_xlpm.d,(K906,L906),MAX(_xlpm.d)-MIN(_xlpm.d))</f>
        <v>0</v>
      </c>
      <c r="O906" s="1" t="str">
        <f>_xlfn.LET(_xlpm.sep,":",_xlpm.w,$G906,_xlfn.CONCAT("~",RIGHT(_xlpm.w,LEN(_xlpm.w)-FIND(_xlpm.sep,_xlpm.w)),"~"))</f>
        <v>~lso~</v>
      </c>
      <c r="P906" s="1" t="str">
        <f>_xlfn.LET(_xlpm.sep,":",_xlpm.w,$G906,_xlfn.CONCAT("[",LEFT(_xlpm.w,FIND(_xlpm.sep,_xlpm.w)-1),"]"))</f>
        <v>[lsə]</v>
      </c>
      <c r="Q906" s="14" cm="1">
        <f t="array" ref="Q906">SUM(_xlfn._xlws.FILTER($H$2:$H$7117,_xlfn.MAP($O$2:$O$7117,_xlfn.LAMBDA(_xlpm.x,_xlpm.x=$O906))))</f>
        <v>1.4910536779324057E-4</v>
      </c>
      <c r="R906" s="14">
        <f>$H906/Q906</f>
        <v>0.66666666666666663</v>
      </c>
      <c r="S906" s="14" cm="1">
        <f t="array" ref="S906">SUM(_xlfn._xlws.FILTER($H$2:$H$7117,_xlfn.MAP($P$2:$P$7117,_xlfn.LAMBDA(_xlpm.x,_xlpm.x=$P906))))</f>
        <v>2.4850894632206762E-4</v>
      </c>
      <c r="T906" s="14">
        <f>$H906/S906</f>
        <v>0.39999999999999997</v>
      </c>
      <c r="U906" s="14">
        <f>_xlfn.LET(_xlpm.freq,F906,_xlpm.size,M906+1,_xlpm.F,V906,LOG(1+_xlpm.freq)*LOG(1+_xlpm.size)*_xlpm.F)</f>
        <v>0.16674672274010457</v>
      </c>
      <c r="V906" s="14">
        <f>_xlfn.LET(_xlpm.a,T906,_xlpm.b,R906,2*_xlpm.a*_xlpm.b/(_xlpm.a+_xlpm.b))</f>
        <v>0.49999999999999989</v>
      </c>
      <c r="W906" s="14">
        <f>_xlfn.LET(_xlpm.p,R906,_xlpm.q,T906,LOG(_xlpm.p/_xlpm.q))</f>
        <v>0.22184874961635639</v>
      </c>
      <c r="X906" s="2"/>
      <c r="AC906" s="2"/>
      <c r="AH906" s="2"/>
      <c r="AI906" s="2"/>
    </row>
    <row r="907" spans="1:35">
      <c r="A907" s="1" t="str">
        <f>_xlfn.LET(_xlpm.sep," : ",CONCATENATE(O907,_xlpm.sep,P907))</f>
        <v>~mre~ : [mɹə]</v>
      </c>
      <c r="B907" s="1">
        <f>_xlfn.LET(_xlpm.d,$G907,_xlpm.k,_xlfn.CONCAT(LEFT(TRIM(B$1),1),"*"),COUNTIF(_xlpm.d,_xlpm.k))</f>
        <v>0</v>
      </c>
      <c r="C907" s="1">
        <f>_xlfn.LET(_xlpm.d,$G907,_xlpm.k,_xlfn.CONCAT(LEFT(TRIM(C$1),1),"*"),COUNTIF(_xlpm.d,_xlpm.k))</f>
        <v>1</v>
      </c>
      <c r="D907" s="1">
        <f>_xlfn.LET(_xlpm.d,$G907,_xlpm.k,_xlfn.CONCAT(LEFT(TRIM(D$1),1),"*"),COUNTIF(_xlpm.d,_xlpm.k))</f>
        <v>0</v>
      </c>
      <c r="E907" s="1">
        <f>LOG(F907+1,10)</f>
        <v>0.47712125471966244</v>
      </c>
      <c r="F907" s="7">
        <v>2</v>
      </c>
      <c r="G907" s="9" t="s">
        <v>2813</v>
      </c>
      <c r="H907" s="4">
        <f>F907/freq.sum.r6e</f>
        <v>9.9403578528827041E-5</v>
      </c>
      <c r="I907" s="1" t="str">
        <f>_xlfn.LET(_xlpm.sep,":",_xlpm.w,$G907,LEFT(_xlpm.w,FIND(_xlpm.sep,_xlpm.w)-1))</f>
        <v>mɹə</v>
      </c>
      <c r="J907" s="1" t="str">
        <f>_xlfn.LET(_xlpm.sep,":",_xlpm.w,$G907,RIGHT(_xlpm.w,LEN(_xlpm.w)-FIND(_xlpm.sep,_xlpm.w)))</f>
        <v>mre</v>
      </c>
      <c r="K907" s="10">
        <f>_xlfn.LET(_xlpm.w,I907,LEN(_xlpm.w))</f>
        <v>3</v>
      </c>
      <c r="L907" s="10">
        <f>_xlfn.LET(_xlpm.w,J907,LEN(_xlpm.w))</f>
        <v>3</v>
      </c>
      <c r="M907" s="10">
        <f>_xlfn.LET(_xlpm.a,K907,_xlpm.b,L907,MAX(_xlpm.a,_xlpm.b))</f>
        <v>3</v>
      </c>
      <c r="N907" s="10">
        <f>_xlfn.LET(_xlpm.d,(K907,L907),MAX(_xlpm.d)-MIN(_xlpm.d))</f>
        <v>0</v>
      </c>
      <c r="O907" s="1" t="str">
        <f>_xlfn.LET(_xlpm.sep,":",_xlpm.w,$G907,_xlfn.CONCAT("~",RIGHT(_xlpm.w,LEN(_xlpm.w)-FIND(_xlpm.sep,_xlpm.w)),"~"))</f>
        <v>~mre~</v>
      </c>
      <c r="P907" s="1" t="str">
        <f>_xlfn.LET(_xlpm.sep,":",_xlpm.w,$G907,_xlfn.CONCAT("[",LEFT(_xlpm.w,FIND(_xlpm.sep,_xlpm.w)-1),"]"))</f>
        <v>[mɹə]</v>
      </c>
      <c r="Q907" s="14" cm="1">
        <f t="array" ref="Q907">SUM(_xlfn._xlws.FILTER($H$2:$H$7117,_xlfn.MAP($O$2:$O$7117,_xlfn.LAMBDA(_xlpm.x,_xlpm.x=$O907))))</f>
        <v>1.4910536779324057E-4</v>
      </c>
      <c r="R907" s="14">
        <f>$H907/Q907</f>
        <v>0.66666666666666663</v>
      </c>
      <c r="S907" s="14" cm="1">
        <f t="array" ref="S907">SUM(_xlfn._xlws.FILTER($H$2:$H$7117,_xlfn.MAP($P$2:$P$7117,_xlfn.LAMBDA(_xlpm.x,_xlpm.x=$P907))))</f>
        <v>2.4850894632206762E-4</v>
      </c>
      <c r="T907" s="14">
        <f>$H907/S907</f>
        <v>0.39999999999999997</v>
      </c>
      <c r="U907" s="14">
        <f>_xlfn.LET(_xlpm.freq,F907,_xlpm.size,M907+1,_xlpm.F,V907,LOG(1+_xlpm.freq)*LOG(1+_xlpm.size)*_xlpm.F)</f>
        <v>0.16674672274010457</v>
      </c>
      <c r="V907" s="14">
        <f>_xlfn.LET(_xlpm.a,T907,_xlpm.b,R907,2*_xlpm.a*_xlpm.b/(_xlpm.a+_xlpm.b))</f>
        <v>0.49999999999999989</v>
      </c>
      <c r="W907" s="14">
        <f>_xlfn.LET(_xlpm.p,R907,_xlpm.q,T907,LOG(_xlpm.p/_xlpm.q))</f>
        <v>0.22184874961635639</v>
      </c>
      <c r="X907" s="2"/>
      <c r="AC907" s="2"/>
      <c r="AH907" s="2"/>
      <c r="AI907" s="2"/>
    </row>
    <row r="908" spans="1:35">
      <c r="A908" s="1" t="str">
        <f>_xlfn.LET(_xlpm.sep," : ",CONCATENATE(O908,_xlpm.sep,P908))</f>
        <v>~voi~ : [vwə]</v>
      </c>
      <c r="B908" s="1">
        <f>_xlfn.LET(_xlpm.d,$G908,_xlpm.k,_xlfn.CONCAT(LEFT(TRIM(B$1),1),"*"),COUNTIF(_xlpm.d,_xlpm.k))</f>
        <v>0</v>
      </c>
      <c r="C908" s="1">
        <f>_xlfn.LET(_xlpm.d,$G908,_xlpm.k,_xlfn.CONCAT(LEFT(TRIM(C$1),1),"*"),COUNTIF(_xlpm.d,_xlpm.k))</f>
        <v>0</v>
      </c>
      <c r="D908" s="1">
        <f>_xlfn.LET(_xlpm.d,$G908,_xlpm.k,_xlfn.CONCAT(LEFT(TRIM(D$1),1),"*"),COUNTIF(_xlpm.d,_xlpm.k))</f>
        <v>0</v>
      </c>
      <c r="E908" s="1">
        <f>LOG(F908+1,10)</f>
        <v>0.47712125471966244</v>
      </c>
      <c r="F908" s="7">
        <v>2</v>
      </c>
      <c r="G908" s="9" t="s">
        <v>5127</v>
      </c>
      <c r="H908" s="4">
        <f>F908/freq.sum.r6e</f>
        <v>9.9403578528827041E-5</v>
      </c>
      <c r="I908" s="1" t="str">
        <f>_xlfn.LET(_xlpm.sep,":",_xlpm.w,$G908,LEFT(_xlpm.w,FIND(_xlpm.sep,_xlpm.w)-1))</f>
        <v>vwə</v>
      </c>
      <c r="J908" s="1" t="str">
        <f>_xlfn.LET(_xlpm.sep,":",_xlpm.w,$G908,RIGHT(_xlpm.w,LEN(_xlpm.w)-FIND(_xlpm.sep,_xlpm.w)))</f>
        <v>voi</v>
      </c>
      <c r="K908" s="10">
        <f>_xlfn.LET(_xlpm.w,I908,LEN(_xlpm.w))</f>
        <v>3</v>
      </c>
      <c r="L908" s="10">
        <f>_xlfn.LET(_xlpm.w,J908,LEN(_xlpm.w))</f>
        <v>3</v>
      </c>
      <c r="M908" s="10">
        <f>_xlfn.LET(_xlpm.a,K908,_xlpm.b,L908,MAX(_xlpm.a,_xlpm.b))</f>
        <v>3</v>
      </c>
      <c r="N908" s="10">
        <f>_xlfn.LET(_xlpm.d,(K908,L908),MAX(_xlpm.d)-MIN(_xlpm.d))</f>
        <v>0</v>
      </c>
      <c r="O908" s="1" t="str">
        <f>_xlfn.LET(_xlpm.sep,":",_xlpm.w,$G908,_xlfn.CONCAT("~",RIGHT(_xlpm.w,LEN(_xlpm.w)-FIND(_xlpm.sep,_xlpm.w)),"~"))</f>
        <v>~voi~</v>
      </c>
      <c r="P908" s="1" t="str">
        <f>_xlfn.LET(_xlpm.sep,":",_xlpm.w,$G908,_xlfn.CONCAT("[",LEFT(_xlpm.w,FIND(_xlpm.sep,_xlpm.w)-1),"]"))</f>
        <v>[vwə]</v>
      </c>
      <c r="Q908" s="14" cm="1">
        <f t="array" ref="Q908">SUM(_xlfn._xlws.FILTER($H$2:$H$7117,_xlfn.MAP($O$2:$O$7117,_xlfn.LAMBDA(_xlpm.x,_xlpm.x=$O908))))</f>
        <v>1.4910536779324057E-4</v>
      </c>
      <c r="R908" s="14">
        <f>$H908/Q908</f>
        <v>0.66666666666666663</v>
      </c>
      <c r="S908" s="14" cm="1">
        <f t="array" ref="S908">SUM(_xlfn._xlws.FILTER($H$2:$H$7117,_xlfn.MAP($P$2:$P$7117,_xlfn.LAMBDA(_xlpm.x,_xlpm.x=$P908))))</f>
        <v>2.4850894632206762E-4</v>
      </c>
      <c r="T908" s="14">
        <f>$H908/S908</f>
        <v>0.39999999999999997</v>
      </c>
      <c r="U908" s="14">
        <f>_xlfn.LET(_xlpm.freq,F908,_xlpm.size,M908+1,_xlpm.F,V908,LOG(1+_xlpm.freq)*LOG(1+_xlpm.size)*_xlpm.F)</f>
        <v>0.16674672274010457</v>
      </c>
      <c r="V908" s="14">
        <f>_xlfn.LET(_xlpm.a,T908,_xlpm.b,R908,2*_xlpm.a*_xlpm.b/(_xlpm.a+_xlpm.b))</f>
        <v>0.49999999999999989</v>
      </c>
      <c r="W908" s="14">
        <f>_xlfn.LET(_xlpm.p,R908,_xlpm.q,T908,LOG(_xlpm.p/_xlpm.q))</f>
        <v>0.22184874961635639</v>
      </c>
      <c r="X908" s="2"/>
      <c r="AC908" s="2"/>
      <c r="AH908" s="2"/>
      <c r="AI908" s="2"/>
    </row>
    <row r="909" spans="1:35">
      <c r="A909" s="1" t="str">
        <f>_xlfn.LET(_xlpm.sep," : ",CONCATENATE(O909,_xlpm.sep,P909))</f>
        <v>~gua~ : [ɡwə]</v>
      </c>
      <c r="B909" s="1">
        <f>_xlfn.LET(_xlpm.d,$G909,_xlpm.k,_xlfn.CONCAT(LEFT(TRIM(B$1),1),"*"),COUNTIF(_xlpm.d,_xlpm.k))</f>
        <v>0</v>
      </c>
      <c r="C909" s="1">
        <f>_xlfn.LET(_xlpm.d,$G909,_xlpm.k,_xlfn.CONCAT(LEFT(TRIM(C$1),1),"*"),COUNTIF(_xlpm.d,_xlpm.k))</f>
        <v>0</v>
      </c>
      <c r="D909" s="1">
        <f>_xlfn.LET(_xlpm.d,$G909,_xlpm.k,_xlfn.CONCAT(LEFT(TRIM(D$1),1),"*"),COUNTIF(_xlpm.d,_xlpm.k))</f>
        <v>0</v>
      </c>
      <c r="E909" s="1">
        <f>LOG(F909+1,10)</f>
        <v>0.47712125471966244</v>
      </c>
      <c r="F909" s="7">
        <v>2</v>
      </c>
      <c r="G909" s="9" t="s">
        <v>6451</v>
      </c>
      <c r="H909" s="4">
        <f>F909/freq.sum.r6e</f>
        <v>9.9403578528827041E-5</v>
      </c>
      <c r="I909" s="1" t="str">
        <f>_xlfn.LET(_xlpm.sep,":",_xlpm.w,$G909,LEFT(_xlpm.w,FIND(_xlpm.sep,_xlpm.w)-1))</f>
        <v>ɡwə</v>
      </c>
      <c r="J909" s="1" t="str">
        <f>_xlfn.LET(_xlpm.sep,":",_xlpm.w,$G909,RIGHT(_xlpm.w,LEN(_xlpm.w)-FIND(_xlpm.sep,_xlpm.w)))</f>
        <v>gua</v>
      </c>
      <c r="K909" s="10">
        <f>_xlfn.LET(_xlpm.w,I909,LEN(_xlpm.w))</f>
        <v>3</v>
      </c>
      <c r="L909" s="10">
        <f>_xlfn.LET(_xlpm.w,J909,LEN(_xlpm.w))</f>
        <v>3</v>
      </c>
      <c r="M909" s="10">
        <f>_xlfn.LET(_xlpm.a,K909,_xlpm.b,L909,MAX(_xlpm.a,_xlpm.b))</f>
        <v>3</v>
      </c>
      <c r="N909" s="10">
        <f>_xlfn.LET(_xlpm.d,(K909,L909),MAX(_xlpm.d)-MIN(_xlpm.d))</f>
        <v>0</v>
      </c>
      <c r="O909" s="1" t="str">
        <f>_xlfn.LET(_xlpm.sep,":",_xlpm.w,$G909,_xlfn.CONCAT("~",RIGHT(_xlpm.w,LEN(_xlpm.w)-FIND(_xlpm.sep,_xlpm.w)),"~"))</f>
        <v>~gua~</v>
      </c>
      <c r="P909" s="1" t="str">
        <f>_xlfn.LET(_xlpm.sep,":",_xlpm.w,$G909,_xlfn.CONCAT("[",LEFT(_xlpm.w,FIND(_xlpm.sep,_xlpm.w)-1),"]"))</f>
        <v>[ɡwə]</v>
      </c>
      <c r="Q909" s="14" cm="1">
        <f t="array" ref="Q909">SUM(_xlfn._xlws.FILTER($H$2:$H$7117,_xlfn.MAP($O$2:$O$7117,_xlfn.LAMBDA(_xlpm.x,_xlpm.x=$O909))))</f>
        <v>1.4910536779324057E-4</v>
      </c>
      <c r="R909" s="14">
        <f>$H909/Q909</f>
        <v>0.66666666666666663</v>
      </c>
      <c r="S909" s="14" cm="1">
        <f t="array" ref="S909">SUM(_xlfn._xlws.FILTER($H$2:$H$7117,_xlfn.MAP($P$2:$P$7117,_xlfn.LAMBDA(_xlpm.x,_xlpm.x=$P909))))</f>
        <v>2.4850894632206762E-4</v>
      </c>
      <c r="T909" s="14">
        <f>$H909/S909</f>
        <v>0.39999999999999997</v>
      </c>
      <c r="U909" s="14">
        <f>_xlfn.LET(_xlpm.freq,F909,_xlpm.size,M909+1,_xlpm.F,V909,LOG(1+_xlpm.freq)*LOG(1+_xlpm.size)*_xlpm.F)</f>
        <v>0.16674672274010457</v>
      </c>
      <c r="V909" s="14">
        <f>_xlfn.LET(_xlpm.a,T909,_xlpm.b,R909,2*_xlpm.a*_xlpm.b/(_xlpm.a+_xlpm.b))</f>
        <v>0.49999999999999989</v>
      </c>
      <c r="W909" s="14">
        <f>_xlfn.LET(_xlpm.p,R909,_xlpm.q,T909,LOG(_xlpm.p/_xlpm.q))</f>
        <v>0.22184874961635639</v>
      </c>
      <c r="X909" s="2"/>
      <c r="AC909" s="2"/>
      <c r="AH909" s="2"/>
      <c r="AI909" s="2"/>
    </row>
    <row r="910" spans="1:35">
      <c r="A910" s="1" t="str">
        <f>_xlfn.LET(_xlpm.sep," : ",CONCATENATE(O910,_xlpm.sep,P910))</f>
        <v>~nnu~ : [njə]</v>
      </c>
      <c r="B910" s="1">
        <f>_xlfn.LET(_xlpm.d,$G910,_xlpm.k,_xlfn.CONCAT(LEFT(TRIM(B$1),1),"*"),COUNTIF(_xlpm.d,_xlpm.k))</f>
        <v>0</v>
      </c>
      <c r="C910" s="1">
        <f>_xlfn.LET(_xlpm.d,$G910,_xlpm.k,_xlfn.CONCAT(LEFT(TRIM(C$1),1),"*"),COUNTIF(_xlpm.d,_xlpm.k))</f>
        <v>0</v>
      </c>
      <c r="D910" s="1">
        <f>_xlfn.LET(_xlpm.d,$G910,_xlpm.k,_xlfn.CONCAT(LEFT(TRIM(D$1),1),"*"),COUNTIF(_xlpm.d,_xlpm.k))</f>
        <v>1</v>
      </c>
      <c r="E910" s="1">
        <f>LOG(F910+1,10)</f>
        <v>0.47712125471966244</v>
      </c>
      <c r="F910" s="7">
        <v>2</v>
      </c>
      <c r="G910" s="9" t="s">
        <v>2992</v>
      </c>
      <c r="H910" s="4">
        <f>F910/freq.sum.r6e</f>
        <v>9.9403578528827041E-5</v>
      </c>
      <c r="I910" s="1" t="str">
        <f>_xlfn.LET(_xlpm.sep,":",_xlpm.w,$G910,LEFT(_xlpm.w,FIND(_xlpm.sep,_xlpm.w)-1))</f>
        <v>njə</v>
      </c>
      <c r="J910" s="1" t="str">
        <f>_xlfn.LET(_xlpm.sep,":",_xlpm.w,$G910,RIGHT(_xlpm.w,LEN(_xlpm.w)-FIND(_xlpm.sep,_xlpm.w)))</f>
        <v>nnu</v>
      </c>
      <c r="K910" s="10">
        <f>_xlfn.LET(_xlpm.w,I910,LEN(_xlpm.w))</f>
        <v>3</v>
      </c>
      <c r="L910" s="10">
        <f>_xlfn.LET(_xlpm.w,J910,LEN(_xlpm.w))</f>
        <v>3</v>
      </c>
      <c r="M910" s="10">
        <f>_xlfn.LET(_xlpm.a,K910,_xlpm.b,L910,MAX(_xlpm.a,_xlpm.b))</f>
        <v>3</v>
      </c>
      <c r="N910" s="10">
        <f>_xlfn.LET(_xlpm.d,(K910,L910),MAX(_xlpm.d)-MIN(_xlpm.d))</f>
        <v>0</v>
      </c>
      <c r="O910" s="1" t="str">
        <f>_xlfn.LET(_xlpm.sep,":",_xlpm.w,$G910,_xlfn.CONCAT("~",RIGHT(_xlpm.w,LEN(_xlpm.w)-FIND(_xlpm.sep,_xlpm.w)),"~"))</f>
        <v>~nnu~</v>
      </c>
      <c r="P910" s="1" t="str">
        <f>_xlfn.LET(_xlpm.sep,":",_xlpm.w,$G910,_xlfn.CONCAT("[",LEFT(_xlpm.w,FIND(_xlpm.sep,_xlpm.w)-1),"]"))</f>
        <v>[njə]</v>
      </c>
      <c r="Q910" s="14" cm="1">
        <f t="array" ref="Q910">SUM(_xlfn._xlws.FILTER($H$2:$H$7111,_xlfn.MAP($O$2:$O$7111,_xlfn.LAMBDA(_xlpm.x,_xlpm.x=$O910))))</f>
        <v>4.4731610337972168E-4</v>
      </c>
      <c r="R910" s="14">
        <f>$H910/Q910</f>
        <v>0.22222222222222224</v>
      </c>
      <c r="S910" s="14" cm="1">
        <f t="array" ref="S910">SUM(_xlfn._xlws.FILTER($H$2:$H$7111,_xlfn.MAP($P$2:$P$7111,_xlfn.LAMBDA(_xlpm.x,_xlpm.x=$P910))))</f>
        <v>7.4552683896620309E-4</v>
      </c>
      <c r="T910" s="14">
        <f>$H910/S910</f>
        <v>0.13333333333333328</v>
      </c>
      <c r="U910" s="14">
        <f>_xlfn.LET(_xlpm.freq,F910,_xlpm.size,M910+1,_xlpm.F,V910,LOG(1+_xlpm.freq)*LOG(1+_xlpm.size)*_xlpm.F)</f>
        <v>5.5582240913368192E-2</v>
      </c>
      <c r="V910" s="14">
        <f>_xlfn.LET(_xlpm.a,T910,_xlpm.b,R910,2*_xlpm.a*_xlpm.b/(_xlpm.a+_xlpm.b))</f>
        <v>0.16666666666666663</v>
      </c>
      <c r="W910" s="14">
        <f>_xlfn.LET(_xlpm.p,R910,_xlpm.q,T910,LOG(_xlpm.p/_xlpm.q))</f>
        <v>0.22184874961635656</v>
      </c>
      <c r="X910" s="2"/>
      <c r="AC910" s="2"/>
      <c r="AH910" s="2"/>
      <c r="AI910" s="2"/>
    </row>
    <row r="911" spans="1:35">
      <c r="A911" s="1" t="str">
        <f>_xlfn.LET(_xlpm.sep," : ",CONCATENATE(O911,_xlpm.sep,P911))</f>
        <v>~duw~ : [dʊ]</v>
      </c>
      <c r="B911" s="1">
        <f>_xlfn.LET(_xlpm.d,$G911,_xlpm.k,_xlfn.CONCAT(LEFT(TRIM(B$1),1),"*"),COUNTIF(_xlpm.d,_xlpm.k))</f>
        <v>0</v>
      </c>
      <c r="C911" s="1">
        <f>_xlfn.LET(_xlpm.d,$G911,_xlpm.k,_xlfn.CONCAT(LEFT(TRIM(C$1),1),"*"),COUNTIF(_xlpm.d,_xlpm.k))</f>
        <v>0</v>
      </c>
      <c r="D911" s="1">
        <f>_xlfn.LET(_xlpm.d,$G911,_xlpm.k,_xlfn.CONCAT(LEFT(TRIM(D$1),1),"*"),COUNTIF(_xlpm.d,_xlpm.k))</f>
        <v>0</v>
      </c>
      <c r="E911" s="1">
        <f>LOG(F911+1,10)</f>
        <v>0.69897000433601875</v>
      </c>
      <c r="F911" s="7">
        <v>4</v>
      </c>
      <c r="G911" s="9" t="s">
        <v>639</v>
      </c>
      <c r="H911" s="4">
        <f>F911/freq.sum.r6e</f>
        <v>1.9880715705765408E-4</v>
      </c>
      <c r="I911" s="4" t="str">
        <f>_xlfn.LET(_xlpm.sep,":",_xlpm.w,$G911,LEFT(_xlpm.w,FIND(_xlpm.sep,_xlpm.w)-1))</f>
        <v>dʊ</v>
      </c>
      <c r="J911" s="4" t="str">
        <f>_xlfn.LET(_xlpm.sep,":",_xlpm.w,$G911,RIGHT(_xlpm.w,LEN(_xlpm.w)-FIND(_xlpm.sep,_xlpm.w)))</f>
        <v>duw</v>
      </c>
      <c r="K911" s="10">
        <f>_xlfn.LET(_xlpm.w,I911,LEN(_xlpm.w))</f>
        <v>2</v>
      </c>
      <c r="L911" s="10">
        <f>_xlfn.LET(_xlpm.w,J911,LEN(_xlpm.w))</f>
        <v>3</v>
      </c>
      <c r="M911" s="10">
        <f>_xlfn.LET(_xlpm.a,K911,_xlpm.b,L911,MAX(_xlpm.a,_xlpm.b))</f>
        <v>3</v>
      </c>
      <c r="N911" s="10">
        <f>_xlfn.LET(_xlpm.d,(K911,L911),MAX(_xlpm.d)-MIN(_xlpm.d))</f>
        <v>1</v>
      </c>
      <c r="O911" s="1" t="str">
        <f>_xlfn.LET(_xlpm.sep,":",_xlpm.w,$G911,_xlfn.CONCAT("~",RIGHT(_xlpm.w,LEN(_xlpm.w)-FIND(_xlpm.sep,_xlpm.w)),"~"))</f>
        <v>~duw~</v>
      </c>
      <c r="P911" s="1" t="str">
        <f>_xlfn.LET(_xlpm.sep,":",_xlpm.w,$G911,_xlfn.CONCAT("[",LEFT(_xlpm.w,FIND(_xlpm.sep,_xlpm.w)-1),"]"))</f>
        <v>[dʊ]</v>
      </c>
      <c r="Q911" s="14" cm="1">
        <f t="array" ref="Q911">SUM(_xlfn._xlws.FILTER($H$2:$H$7109,_xlfn.MAP($O$2:$O$7109,_xlfn.LAMBDA(_xlpm.x,_xlpm.x=$O911))))</f>
        <v>4.9701789264413525E-4</v>
      </c>
      <c r="R911" s="14">
        <f>$H911/Q911</f>
        <v>0.39999999999999997</v>
      </c>
      <c r="S911" s="14" cm="1">
        <f t="array" ref="S911">SUM(_xlfn._xlws.FILTER($H$2:$H$7109,_xlfn.MAP($P$2:$P$7109,_xlfn.LAMBDA(_xlpm.x,_xlpm.x=$P911))))</f>
        <v>8.4493041749503001E-4</v>
      </c>
      <c r="T911" s="14">
        <f>$H911/S911</f>
        <v>0.23529411764705879</v>
      </c>
      <c r="U911" s="14">
        <f>_xlfn.LET(_xlpm.freq,F911,_xlpm.size,M911+1,_xlpm.F,V911,LOG(1+_xlpm.freq)*LOG(1+_xlpm.size)*_xlpm.F)</f>
        <v>0.14475824206266494</v>
      </c>
      <c r="V911" s="14">
        <f>_xlfn.LET(_xlpm.a,T911,_xlpm.b,R911,2*_xlpm.a*_xlpm.b/(_xlpm.a+_xlpm.b))</f>
        <v>0.29629629629629628</v>
      </c>
      <c r="W911" s="14">
        <f>_xlfn.LET(_xlpm.p,R911,_xlpm.q,T911,LOG(_xlpm.p/_xlpm.q))</f>
        <v>0.23044892137827397</v>
      </c>
      <c r="X911" s="2"/>
      <c r="AC911" s="2"/>
      <c r="AH911" s="2"/>
      <c r="AI911" s="2"/>
    </row>
    <row r="912" spans="1:35">
      <c r="A912" s="1" t="str">
        <f>_xlfn.LET(_xlpm.sep," : ",CONCATENATE(O912,_xlpm.sep,P912))</f>
        <v>~puw~ : [pjʊ]</v>
      </c>
      <c r="B912" s="1">
        <f>_xlfn.LET(_xlpm.d,$G912,_xlpm.k,_xlfn.CONCAT(LEFT(TRIM(B$1),1),"*"),COUNTIF(_xlpm.d,_xlpm.k))</f>
        <v>0</v>
      </c>
      <c r="C912" s="1">
        <f>_xlfn.LET(_xlpm.d,$G912,_xlpm.k,_xlfn.CONCAT(LEFT(TRIM(C$1),1),"*"),COUNTIF(_xlpm.d,_xlpm.k))</f>
        <v>0</v>
      </c>
      <c r="D912" s="1">
        <f>_xlfn.LET(_xlpm.d,$G912,_xlpm.k,_xlfn.CONCAT(LEFT(TRIM(D$1),1),"*"),COUNTIF(_xlpm.d,_xlpm.k))</f>
        <v>0</v>
      </c>
      <c r="E912" s="1">
        <f>LOG(F912+1,10)</f>
        <v>0.69897000433601875</v>
      </c>
      <c r="F912" s="7">
        <v>4</v>
      </c>
      <c r="G912" s="9" t="s">
        <v>3583</v>
      </c>
      <c r="H912" s="4">
        <f>F912/freq.sum.r6e</f>
        <v>1.9880715705765408E-4</v>
      </c>
      <c r="I912" s="1" t="str">
        <f>_xlfn.LET(_xlpm.sep,":",_xlpm.w,$G912,LEFT(_xlpm.w,FIND(_xlpm.sep,_xlpm.w)-1))</f>
        <v>pjʊ</v>
      </c>
      <c r="J912" s="1" t="str">
        <f>_xlfn.LET(_xlpm.sep,":",_xlpm.w,$G912,RIGHT(_xlpm.w,LEN(_xlpm.w)-FIND(_xlpm.sep,_xlpm.w)))</f>
        <v>puw</v>
      </c>
      <c r="K912" s="10">
        <f>_xlfn.LET(_xlpm.w,I912,LEN(_xlpm.w))</f>
        <v>3</v>
      </c>
      <c r="L912" s="10">
        <f>_xlfn.LET(_xlpm.w,J912,LEN(_xlpm.w))</f>
        <v>3</v>
      </c>
      <c r="M912" s="10">
        <f>_xlfn.LET(_xlpm.a,K912,_xlpm.b,L912,MAX(_xlpm.a,_xlpm.b))</f>
        <v>3</v>
      </c>
      <c r="N912" s="10">
        <f>_xlfn.LET(_xlpm.d,(K912,L912),MAX(_xlpm.d)-MIN(_xlpm.d))</f>
        <v>0</v>
      </c>
      <c r="O912" s="1" t="str">
        <f>_xlfn.LET(_xlpm.sep,":",_xlpm.w,$G912,_xlfn.CONCAT("~",RIGHT(_xlpm.w,LEN(_xlpm.w)-FIND(_xlpm.sep,_xlpm.w)),"~"))</f>
        <v>~puw~</v>
      </c>
      <c r="P912" s="1" t="str">
        <f>_xlfn.LET(_xlpm.sep,":",_xlpm.w,$G912,_xlfn.CONCAT("[",LEFT(_xlpm.w,FIND(_xlpm.sep,_xlpm.w)-1),"]"))</f>
        <v>[pjʊ]</v>
      </c>
      <c r="Q912" s="14" cm="1">
        <f t="array" ref="Q912">SUM(_xlfn._xlws.FILTER($H$2:$H$7111,_xlfn.MAP($O$2:$O$7111,_xlfn.LAMBDA(_xlpm.x,_xlpm.x=$O912))))</f>
        <v>4.9701789264413525E-4</v>
      </c>
      <c r="R912" s="14">
        <f>$H912/Q912</f>
        <v>0.39999999999999997</v>
      </c>
      <c r="S912" s="14" cm="1">
        <f t="array" ref="S912">SUM(_xlfn._xlws.FILTER($H$2:$H$7111,_xlfn.MAP($P$2:$P$7111,_xlfn.LAMBDA(_xlpm.x,_xlpm.x=$P912))))</f>
        <v>8.4493041749503001E-4</v>
      </c>
      <c r="T912" s="14">
        <f>$H912/S912</f>
        <v>0.23529411764705879</v>
      </c>
      <c r="U912" s="14">
        <f>_xlfn.LET(_xlpm.freq,F912,_xlpm.size,M912+1,_xlpm.F,V912,LOG(1+_xlpm.freq)*LOG(1+_xlpm.size)*_xlpm.F)</f>
        <v>0.14475824206266494</v>
      </c>
      <c r="V912" s="14">
        <f>_xlfn.LET(_xlpm.a,T912,_xlpm.b,R912,2*_xlpm.a*_xlpm.b/(_xlpm.a+_xlpm.b))</f>
        <v>0.29629629629629628</v>
      </c>
      <c r="W912" s="14">
        <f>_xlfn.LET(_xlpm.p,R912,_xlpm.q,T912,LOG(_xlpm.p/_xlpm.q))</f>
        <v>0.23044892137827397</v>
      </c>
      <c r="X912" s="2"/>
      <c r="AC912" s="2"/>
      <c r="AH912" s="2"/>
      <c r="AI912" s="2"/>
    </row>
    <row r="913" spans="1:35">
      <c r="A913" s="1" t="str">
        <f>_xlfn.LET(_xlpm.sep," : ",CONCATENATE(O913,_xlpm.sep,P913))</f>
        <v>~puw~ : [pʊ]</v>
      </c>
      <c r="B913" s="1">
        <f>_xlfn.LET(_xlpm.d,$G913,_xlpm.k,_xlfn.CONCAT(LEFT(TRIM(B$1),1),"*"),COUNTIF(_xlpm.d,_xlpm.k))</f>
        <v>0</v>
      </c>
      <c r="C913" s="1">
        <f>_xlfn.LET(_xlpm.d,$G913,_xlpm.k,_xlfn.CONCAT(LEFT(TRIM(C$1),1),"*"),COUNTIF(_xlpm.d,_xlpm.k))</f>
        <v>0</v>
      </c>
      <c r="D913" s="1">
        <f>_xlfn.LET(_xlpm.d,$G913,_xlpm.k,_xlfn.CONCAT(LEFT(TRIM(D$1),1),"*"),COUNTIF(_xlpm.d,_xlpm.k))</f>
        <v>0</v>
      </c>
      <c r="E913" s="1">
        <f>LOG(F913+1,10)</f>
        <v>0.69897000433601875</v>
      </c>
      <c r="F913" s="7">
        <v>4</v>
      </c>
      <c r="G913" s="9" t="s">
        <v>3803</v>
      </c>
      <c r="H913" s="4">
        <f>F913/freq.sum.r6e</f>
        <v>1.9880715705765408E-4</v>
      </c>
      <c r="I913" s="1" t="str">
        <f>_xlfn.LET(_xlpm.sep,":",_xlpm.w,$G913,LEFT(_xlpm.w,FIND(_xlpm.sep,_xlpm.w)-1))</f>
        <v>pʊ</v>
      </c>
      <c r="J913" s="1" t="str">
        <f>_xlfn.LET(_xlpm.sep,":",_xlpm.w,$G913,RIGHT(_xlpm.w,LEN(_xlpm.w)-FIND(_xlpm.sep,_xlpm.w)))</f>
        <v>puw</v>
      </c>
      <c r="K913" s="10">
        <f>_xlfn.LET(_xlpm.w,I913,LEN(_xlpm.w))</f>
        <v>2</v>
      </c>
      <c r="L913" s="10">
        <f>_xlfn.LET(_xlpm.w,J913,LEN(_xlpm.w))</f>
        <v>3</v>
      </c>
      <c r="M913" s="10">
        <f>_xlfn.LET(_xlpm.a,K913,_xlpm.b,L913,MAX(_xlpm.a,_xlpm.b))</f>
        <v>3</v>
      </c>
      <c r="N913" s="10">
        <f>_xlfn.LET(_xlpm.d,(K913,L913),MAX(_xlpm.d)-MIN(_xlpm.d))</f>
        <v>1</v>
      </c>
      <c r="O913" s="1" t="str">
        <f>_xlfn.LET(_xlpm.sep,":",_xlpm.w,$G913,_xlfn.CONCAT("~",RIGHT(_xlpm.w,LEN(_xlpm.w)-FIND(_xlpm.sep,_xlpm.w)),"~"))</f>
        <v>~puw~</v>
      </c>
      <c r="P913" s="1" t="str">
        <f>_xlfn.LET(_xlpm.sep,":",_xlpm.w,$G913,_xlfn.CONCAT("[",LEFT(_xlpm.w,FIND(_xlpm.sep,_xlpm.w)-1),"]"))</f>
        <v>[pʊ]</v>
      </c>
      <c r="Q913" s="14" cm="1">
        <f t="array" ref="Q913">SUM(_xlfn._xlws.FILTER($H$2:$H$7117,_xlfn.MAP($O$2:$O$7117,_xlfn.LAMBDA(_xlpm.x,_xlpm.x=$O913))))</f>
        <v>4.9701789264413525E-4</v>
      </c>
      <c r="R913" s="14">
        <f>$H913/Q913</f>
        <v>0.39999999999999997</v>
      </c>
      <c r="S913" s="14" cm="1">
        <f t="array" ref="S913">SUM(_xlfn._xlws.FILTER($H$2:$H$7117,_xlfn.MAP($P$2:$P$7117,_xlfn.LAMBDA(_xlpm.x,_xlpm.x=$P913))))</f>
        <v>8.4493041749503001E-4</v>
      </c>
      <c r="T913" s="14">
        <f>$H913/S913</f>
        <v>0.23529411764705879</v>
      </c>
      <c r="U913" s="14">
        <f>_xlfn.LET(_xlpm.freq,F913,_xlpm.size,M913+1,_xlpm.F,V913,LOG(1+_xlpm.freq)*LOG(1+_xlpm.size)*_xlpm.F)</f>
        <v>0.14475824206266494</v>
      </c>
      <c r="V913" s="14">
        <f>_xlfn.LET(_xlpm.a,T913,_xlpm.b,R913,2*_xlpm.a*_xlpm.b/(_xlpm.a+_xlpm.b))</f>
        <v>0.29629629629629628</v>
      </c>
      <c r="W913" s="14">
        <f>_xlfn.LET(_xlpm.p,R913,_xlpm.q,T913,LOG(_xlpm.p/_xlpm.q))</f>
        <v>0.23044892137827397</v>
      </c>
      <c r="X913" s="2"/>
      <c r="AC913" s="2"/>
      <c r="AH913" s="2"/>
      <c r="AI913" s="2"/>
    </row>
    <row r="914" spans="1:35">
      <c r="A914" s="1" t="str">
        <f>_xlfn.LET(_xlpm.sep," : ",CONCATENATE(O914,_xlpm.sep,P914))</f>
        <v>~spe~ : [spɛ]</v>
      </c>
      <c r="B914" s="1">
        <f>_xlfn.LET(_xlpm.d,$G914,_xlpm.k,_xlfn.CONCAT(LEFT(TRIM(B$1),1),"*"),COUNTIF(_xlpm.d,_xlpm.k))</f>
        <v>0</v>
      </c>
      <c r="C914" s="1">
        <f>_xlfn.LET(_xlpm.d,$G914,_xlpm.k,_xlfn.CONCAT(LEFT(TRIM(C$1),1),"*"),COUNTIF(_xlpm.d,_xlpm.k))</f>
        <v>0</v>
      </c>
      <c r="D914" s="1">
        <f>_xlfn.LET(_xlpm.d,$G914,_xlpm.k,_xlfn.CONCAT(LEFT(TRIM(D$1),1),"*"),COUNTIF(_xlpm.d,_xlpm.k))</f>
        <v>0</v>
      </c>
      <c r="E914" s="1">
        <f>LOG(F914+1,10)</f>
        <v>0.77815125038364352</v>
      </c>
      <c r="F914" s="7">
        <v>5</v>
      </c>
      <c r="G914" s="9" t="s">
        <v>4206</v>
      </c>
      <c r="H914" s="4">
        <f>F914/freq.sum.r6e</f>
        <v>2.4850894632206757E-4</v>
      </c>
      <c r="I914" s="1" t="str">
        <f>_xlfn.LET(_xlpm.sep,":",_xlpm.w,$G914,LEFT(_xlpm.w,FIND(_xlpm.sep,_xlpm.w)-1))</f>
        <v>spɛ</v>
      </c>
      <c r="J914" s="1" t="str">
        <f>_xlfn.LET(_xlpm.sep,":",_xlpm.w,$G914,RIGHT(_xlpm.w,LEN(_xlpm.w)-FIND(_xlpm.sep,_xlpm.w)))</f>
        <v>spe</v>
      </c>
      <c r="K914" s="10">
        <f>_xlfn.LET(_xlpm.w,I914,LEN(_xlpm.w))</f>
        <v>3</v>
      </c>
      <c r="L914" s="10">
        <f>_xlfn.LET(_xlpm.w,J914,LEN(_xlpm.w))</f>
        <v>3</v>
      </c>
      <c r="M914" s="10">
        <f>_xlfn.LET(_xlpm.a,K914,_xlpm.b,L914,MAX(_xlpm.a,_xlpm.b))</f>
        <v>3</v>
      </c>
      <c r="N914" s="10">
        <f>_xlfn.LET(_xlpm.d,(K914,L914),MAX(_xlpm.d)-MIN(_xlpm.d))</f>
        <v>0</v>
      </c>
      <c r="O914" s="1" t="str">
        <f>_xlfn.LET(_xlpm.sep,":",_xlpm.w,$G914,_xlfn.CONCAT("~",RIGHT(_xlpm.w,LEN(_xlpm.w)-FIND(_xlpm.sep,_xlpm.w)),"~"))</f>
        <v>~spe~</v>
      </c>
      <c r="P914" s="1" t="str">
        <f>_xlfn.LET(_xlpm.sep,":",_xlpm.w,$G914,_xlfn.CONCAT("[",LEFT(_xlpm.w,FIND(_xlpm.sep,_xlpm.w)-1),"]"))</f>
        <v>[spɛ]</v>
      </c>
      <c r="Q914" s="14" cm="1">
        <f t="array" ref="Q914">SUM(_xlfn._xlws.FILTER($H$2:$H$7111,_xlfn.MAP($O$2:$O$7111,_xlfn.LAMBDA(_xlpm.x,_xlpm.x=$O914))))</f>
        <v>6.958250497017893E-4</v>
      </c>
      <c r="R914" s="14">
        <f>$H914/Q914</f>
        <v>0.3571428571428571</v>
      </c>
      <c r="S914" s="14" cm="1">
        <f t="array" ref="S914">SUM(_xlfn._xlws.FILTER($H$2:$H$7111,_xlfn.MAP($P$2:$P$7111,_xlfn.LAMBDA(_xlpm.x,_xlpm.x=$P914))))</f>
        <v>1.1928429423459243E-3</v>
      </c>
      <c r="T914" s="14">
        <f>$H914/S914</f>
        <v>0.20833333333333334</v>
      </c>
      <c r="U914" s="14">
        <f>_xlfn.LET(_xlpm.freq,F914,_xlpm.size,M914+1,_xlpm.F,V914,LOG(1+_xlpm.freq)*LOG(1+_xlpm.size)*_xlpm.F)</f>
        <v>0.14313273233019311</v>
      </c>
      <c r="V914" s="14">
        <f>_xlfn.LET(_xlpm.a,T914,_xlpm.b,R914,2*_xlpm.a*_xlpm.b/(_xlpm.a+_xlpm.b))</f>
        <v>0.26315789473684209</v>
      </c>
      <c r="W914" s="14">
        <f>_xlfn.LET(_xlpm.p,R914,_xlpm.q,T914,LOG(_xlpm.p/_xlpm.q))</f>
        <v>0.23408320603336791</v>
      </c>
      <c r="X914" s="2"/>
      <c r="AC914" s="2"/>
      <c r="AH914" s="2"/>
      <c r="AI914" s="2"/>
    </row>
    <row r="915" spans="1:35">
      <c r="A915" s="1" t="str">
        <f>_xlfn.LET(_xlpm.sep," : ",CONCATENATE(O915,_xlpm.sep,P915))</f>
        <v>~gow~ : [ɡɔ]</v>
      </c>
      <c r="B915" s="1">
        <f>_xlfn.LET(_xlpm.d,$G915,_xlpm.k,_xlfn.CONCAT(LEFT(TRIM(B$1),1),"*"),COUNTIF(_xlpm.d,_xlpm.k))</f>
        <v>0</v>
      </c>
      <c r="C915" s="1">
        <f>_xlfn.LET(_xlpm.d,$G915,_xlpm.k,_xlfn.CONCAT(LEFT(TRIM(C$1),1),"*"),COUNTIF(_xlpm.d,_xlpm.k))</f>
        <v>0</v>
      </c>
      <c r="D915" s="1">
        <f>_xlfn.LET(_xlpm.d,$G915,_xlpm.k,_xlfn.CONCAT(LEFT(TRIM(D$1),1),"*"),COUNTIF(_xlpm.d,_xlpm.k))</f>
        <v>0</v>
      </c>
      <c r="E915" s="1">
        <f>LOG(F915+1,10)</f>
        <v>0.30102999566398114</v>
      </c>
      <c r="F915" s="7">
        <v>1</v>
      </c>
      <c r="G915" s="9" t="s">
        <v>6596</v>
      </c>
      <c r="H915" s="4">
        <f>F915/freq.sum.r6e</f>
        <v>4.9701789264413521E-5</v>
      </c>
      <c r="I915" s="1" t="str">
        <f>_xlfn.LET(_xlpm.sep,":",_xlpm.w,$G915,LEFT(_xlpm.w,FIND(_xlpm.sep,_xlpm.w)-1))</f>
        <v>ɡɔ</v>
      </c>
      <c r="J915" s="1" t="str">
        <f>_xlfn.LET(_xlpm.sep,":",_xlpm.w,$G915,RIGHT(_xlpm.w,LEN(_xlpm.w)-FIND(_xlpm.sep,_xlpm.w)))</f>
        <v>gow</v>
      </c>
      <c r="K915" s="10">
        <f>_xlfn.LET(_xlpm.w,I915,LEN(_xlpm.w))</f>
        <v>2</v>
      </c>
      <c r="L915" s="10">
        <f>_xlfn.LET(_xlpm.w,J915,LEN(_xlpm.w))</f>
        <v>3</v>
      </c>
      <c r="M915" s="10">
        <f>_xlfn.LET(_xlpm.a,K915,_xlpm.b,L915,MAX(_xlpm.a,_xlpm.b))</f>
        <v>3</v>
      </c>
      <c r="N915" s="10">
        <f>_xlfn.LET(_xlpm.d,(K915,L915),MAX(_xlpm.d)-MIN(_xlpm.d))</f>
        <v>1</v>
      </c>
      <c r="O915" s="1" t="str">
        <f>_xlfn.LET(_xlpm.sep,":",_xlpm.w,$G915,_xlfn.CONCAT("~",RIGHT(_xlpm.w,LEN(_xlpm.w)-FIND(_xlpm.sep,_xlpm.w)),"~"))</f>
        <v>~gow~</v>
      </c>
      <c r="P915" s="1" t="str">
        <f>_xlfn.LET(_xlpm.sep,":",_xlpm.w,$G915,_xlfn.CONCAT("[",LEFT(_xlpm.w,FIND(_xlpm.sep,_xlpm.w)-1),"]"))</f>
        <v>[ɡɔ]</v>
      </c>
      <c r="Q915" s="14" cm="1">
        <f t="array" ref="Q915">SUM(_xlfn._xlws.FILTER($H$2:$H$7109,_xlfn.MAP($O$2:$O$7109,_xlfn.LAMBDA(_xlpm.x,_xlpm.x=$O915))))</f>
        <v>3.4791252485089465E-4</v>
      </c>
      <c r="R915" s="14">
        <f>$H915/Q915</f>
        <v>0.14285714285714285</v>
      </c>
      <c r="S915" s="14" cm="1">
        <f t="array" ref="S915">SUM(_xlfn._xlws.FILTER($H$2:$H$7109,_xlfn.MAP($P$2:$P$7109,_xlfn.LAMBDA(_xlpm.x,_xlpm.x=$P915))))</f>
        <v>5.9642147117296227E-4</v>
      </c>
      <c r="T915" s="14">
        <f>$H915/S915</f>
        <v>8.3333333333333329E-2</v>
      </c>
      <c r="U915" s="14">
        <f>_xlfn.LET(_xlpm.freq,F915,_xlpm.size,M915+1,_xlpm.F,V915,LOG(1+_xlpm.freq)*LOG(1+_xlpm.size)*_xlpm.F)</f>
        <v>2.2148519723634179E-2</v>
      </c>
      <c r="V915" s="14">
        <f>_xlfn.LET(_xlpm.a,T915,_xlpm.b,R915,2*_xlpm.a*_xlpm.b/(_xlpm.a+_xlpm.b))</f>
        <v>0.10526315789473685</v>
      </c>
      <c r="W915" s="14">
        <f>_xlfn.LET(_xlpm.p,R915,_xlpm.q,T915,LOG(_xlpm.p/_xlpm.q))</f>
        <v>0.23408320603336796</v>
      </c>
      <c r="X915" s="2"/>
      <c r="AC915" s="2"/>
      <c r="AH915" s="2"/>
      <c r="AI915" s="2"/>
    </row>
    <row r="916" spans="1:35">
      <c r="A916" s="1" t="str">
        <f>_xlfn.LET(_xlpm.sep," : ",CONCATENATE(O916,_xlpm.sep,P916))</f>
        <v>~cow~ : [kaʊ]</v>
      </c>
      <c r="B916" s="1">
        <f>_xlfn.LET(_xlpm.d,$G916,_xlpm.k,_xlfn.CONCAT(LEFT(TRIM(B$1),1),"*"),COUNTIF(_xlpm.d,_xlpm.k))</f>
        <v>0</v>
      </c>
      <c r="C916" s="1">
        <f>_xlfn.LET(_xlpm.d,$G916,_xlpm.k,_xlfn.CONCAT(LEFT(TRIM(C$1),1),"*"),COUNTIF(_xlpm.d,_xlpm.k))</f>
        <v>0</v>
      </c>
      <c r="D916" s="1">
        <f>_xlfn.LET(_xlpm.d,$G916,_xlpm.k,_xlfn.CONCAT(LEFT(TRIM(D$1),1),"*"),COUNTIF(_xlpm.d,_xlpm.k))</f>
        <v>0</v>
      </c>
      <c r="E916" s="1">
        <f>LOG(F916+1,10)</f>
        <v>0.47712125471966244</v>
      </c>
      <c r="F916" s="7">
        <v>2</v>
      </c>
      <c r="G916" s="9" t="s">
        <v>1380</v>
      </c>
      <c r="H916" s="4">
        <f>F916/freq.sum.r6e</f>
        <v>9.9403578528827041E-5</v>
      </c>
      <c r="I916" s="1" t="str">
        <f>_xlfn.LET(_xlpm.sep,":",_xlpm.w,$G916,LEFT(_xlpm.w,FIND(_xlpm.sep,_xlpm.w)-1))</f>
        <v>kaʊ</v>
      </c>
      <c r="J916" s="1" t="str">
        <f>_xlfn.LET(_xlpm.sep,":",_xlpm.w,$G916,RIGHT(_xlpm.w,LEN(_xlpm.w)-FIND(_xlpm.sep,_xlpm.w)))</f>
        <v>cow</v>
      </c>
      <c r="K916" s="10">
        <f>_xlfn.LET(_xlpm.w,I916,LEN(_xlpm.w))</f>
        <v>3</v>
      </c>
      <c r="L916" s="10">
        <f>_xlfn.LET(_xlpm.w,J916,LEN(_xlpm.w))</f>
        <v>3</v>
      </c>
      <c r="M916" s="10">
        <f>_xlfn.LET(_xlpm.a,K916,_xlpm.b,L916,MAX(_xlpm.a,_xlpm.b))</f>
        <v>3</v>
      </c>
      <c r="N916" s="10">
        <f>_xlfn.LET(_xlpm.d,(K916,L916),MAX(_xlpm.d)-MIN(_xlpm.d))</f>
        <v>0</v>
      </c>
      <c r="O916" s="1" t="str">
        <f>_xlfn.LET(_xlpm.sep,":",_xlpm.w,$G916,_xlfn.CONCAT("~",RIGHT(_xlpm.w,LEN(_xlpm.w)-FIND(_xlpm.sep,_xlpm.w)),"~"))</f>
        <v>~cow~</v>
      </c>
      <c r="P916" s="1" t="str">
        <f>_xlfn.LET(_xlpm.sep,":",_xlpm.w,$G916,_xlfn.CONCAT("[",LEFT(_xlpm.w,FIND(_xlpm.sep,_xlpm.w)-1),"]"))</f>
        <v>[kaʊ]</v>
      </c>
      <c r="Q916" s="14" cm="1">
        <f t="array" ref="Q916">SUM(_xlfn._xlws.FILTER($H$2:$H$7117,_xlfn.MAP($O$2:$O$7117,_xlfn.LAMBDA(_xlpm.x,_xlpm.x=$O916))))</f>
        <v>3.4791252485089465E-4</v>
      </c>
      <c r="R916" s="14">
        <f>$H916/Q916</f>
        <v>0.2857142857142857</v>
      </c>
      <c r="S916" s="14" cm="1">
        <f t="array" ref="S916">SUM(_xlfn._xlws.FILTER($H$2:$H$7117,_xlfn.MAP($P$2:$P$7117,_xlfn.LAMBDA(_xlpm.x,_xlpm.x=$P916))))</f>
        <v>5.9642147117296238E-4</v>
      </c>
      <c r="T916" s="14">
        <f>$H916/S916</f>
        <v>0.16666666666666663</v>
      </c>
      <c r="U916" s="14">
        <f>_xlfn.LET(_xlpm.freq,F916,_xlpm.size,M916+1,_xlpm.F,V916,LOG(1+_xlpm.freq)*LOG(1+_xlpm.size)*_xlpm.F)</f>
        <v>7.0209146416886137E-2</v>
      </c>
      <c r="V916" s="14">
        <f>_xlfn.LET(_xlpm.a,T916,_xlpm.b,R916,2*_xlpm.a*_xlpm.b/(_xlpm.a+_xlpm.b))</f>
        <v>0.21052631578947364</v>
      </c>
      <c r="W916" s="14">
        <f>_xlfn.LET(_xlpm.p,R916,_xlpm.q,T916,LOG(_xlpm.p/_xlpm.q))</f>
        <v>0.23408320603336807</v>
      </c>
      <c r="X916" s="2"/>
      <c r="AC916" s="2"/>
      <c r="AH916" s="2"/>
      <c r="AI916" s="2"/>
    </row>
    <row r="917" spans="1:35">
      <c r="A917" s="1" t="str">
        <f>_xlfn.LET(_xlpm.sep," : ",CONCATENATE(O917,_xlpm.sep,P917))</f>
        <v>~now~ : [noʊ]</v>
      </c>
      <c r="B917" s="1">
        <f>_xlfn.LET(_xlpm.d,$G917,_xlpm.k,_xlfn.CONCAT(LEFT(TRIM(B$1),1),"*"),COUNTIF(_xlpm.d,_xlpm.k))</f>
        <v>0</v>
      </c>
      <c r="C917" s="1">
        <f>_xlfn.LET(_xlpm.d,$G917,_xlpm.k,_xlfn.CONCAT(LEFT(TRIM(C$1),1),"*"),COUNTIF(_xlpm.d,_xlpm.k))</f>
        <v>0</v>
      </c>
      <c r="D917" s="1">
        <f>_xlfn.LET(_xlpm.d,$G917,_xlpm.k,_xlfn.CONCAT(LEFT(TRIM(D$1),1),"*"),COUNTIF(_xlpm.d,_xlpm.k))</f>
        <v>1</v>
      </c>
      <c r="E917" s="1">
        <f>LOG(F917+1,10)</f>
        <v>0.47712125471966244</v>
      </c>
      <c r="F917" s="7">
        <v>2</v>
      </c>
      <c r="G917" s="9" t="s">
        <v>3045</v>
      </c>
      <c r="H917" s="4">
        <f>F917/freq.sum.r6e</f>
        <v>9.9403578528827041E-5</v>
      </c>
      <c r="I917" s="1" t="str">
        <f>_xlfn.LET(_xlpm.sep,":",_xlpm.w,$G917,LEFT(_xlpm.w,FIND(_xlpm.sep,_xlpm.w)-1))</f>
        <v>noʊ</v>
      </c>
      <c r="J917" s="1" t="str">
        <f>_xlfn.LET(_xlpm.sep,":",_xlpm.w,$G917,RIGHT(_xlpm.w,LEN(_xlpm.w)-FIND(_xlpm.sep,_xlpm.w)))</f>
        <v>now</v>
      </c>
      <c r="K917" s="10">
        <f>_xlfn.LET(_xlpm.w,I917,LEN(_xlpm.w))</f>
        <v>3</v>
      </c>
      <c r="L917" s="10">
        <f>_xlfn.LET(_xlpm.w,J917,LEN(_xlpm.w))</f>
        <v>3</v>
      </c>
      <c r="M917" s="10">
        <f>_xlfn.LET(_xlpm.a,K917,_xlpm.b,L917,MAX(_xlpm.a,_xlpm.b))</f>
        <v>3</v>
      </c>
      <c r="N917" s="10">
        <f>_xlfn.LET(_xlpm.d,(K917,L917),MAX(_xlpm.d)-MIN(_xlpm.d))</f>
        <v>0</v>
      </c>
      <c r="O917" s="1" t="str">
        <f>_xlfn.LET(_xlpm.sep,":",_xlpm.w,$G917,_xlfn.CONCAT("~",RIGHT(_xlpm.w,LEN(_xlpm.w)-FIND(_xlpm.sep,_xlpm.w)),"~"))</f>
        <v>~now~</v>
      </c>
      <c r="P917" s="1" t="str">
        <f>_xlfn.LET(_xlpm.sep,":",_xlpm.w,$G917,_xlfn.CONCAT("[",LEFT(_xlpm.w,FIND(_xlpm.sep,_xlpm.w)-1),"]"))</f>
        <v>[noʊ]</v>
      </c>
      <c r="Q917" s="14" cm="1">
        <f t="array" ref="Q917">SUM(_xlfn._xlws.FILTER($H$2:$H$7117,_xlfn.MAP($O$2:$O$7117,_xlfn.LAMBDA(_xlpm.x,_xlpm.x=$O917))))</f>
        <v>3.4791252485089465E-4</v>
      </c>
      <c r="R917" s="14">
        <f>$H917/Q917</f>
        <v>0.2857142857142857</v>
      </c>
      <c r="S917" s="14" cm="1">
        <f t="array" ref="S917">SUM(_xlfn._xlws.FILTER($H$2:$H$7117,_xlfn.MAP($P$2:$P$7117,_xlfn.LAMBDA(_xlpm.x,_xlpm.x=$P917))))</f>
        <v>5.9642147117296238E-4</v>
      </c>
      <c r="T917" s="14">
        <f>$H917/S917</f>
        <v>0.16666666666666663</v>
      </c>
      <c r="U917" s="14">
        <f>_xlfn.LET(_xlpm.freq,F917,_xlpm.size,M917+1,_xlpm.F,V917,LOG(1+_xlpm.freq)*LOG(1+_xlpm.size)*_xlpm.F)</f>
        <v>7.0209146416886137E-2</v>
      </c>
      <c r="V917" s="14">
        <f>_xlfn.LET(_xlpm.a,T917,_xlpm.b,R917,2*_xlpm.a*_xlpm.b/(_xlpm.a+_xlpm.b))</f>
        <v>0.21052631578947364</v>
      </c>
      <c r="W917" s="14">
        <f>_xlfn.LET(_xlpm.p,R917,_xlpm.q,T917,LOG(_xlpm.p/_xlpm.q))</f>
        <v>0.23408320603336807</v>
      </c>
      <c r="X917" s="2"/>
      <c r="AC917" s="2"/>
      <c r="AH917" s="2"/>
      <c r="AI917" s="2"/>
    </row>
    <row r="918" spans="1:35">
      <c r="A918" s="1" t="str">
        <f>_xlfn.LET(_xlpm.sep," : ",CONCATENATE(O918,_xlpm.sep,P918))</f>
        <v>~pow~ : [poʊ]</v>
      </c>
      <c r="B918" s="1">
        <f>_xlfn.LET(_xlpm.d,$G918,_xlpm.k,_xlfn.CONCAT(LEFT(TRIM(B$1),1),"*"),COUNTIF(_xlpm.d,_xlpm.k))</f>
        <v>0</v>
      </c>
      <c r="C918" s="1">
        <f>_xlfn.LET(_xlpm.d,$G918,_xlpm.k,_xlfn.CONCAT(LEFT(TRIM(C$1),1),"*"),COUNTIF(_xlpm.d,_xlpm.k))</f>
        <v>0</v>
      </c>
      <c r="D918" s="1">
        <f>_xlfn.LET(_xlpm.d,$G918,_xlpm.k,_xlfn.CONCAT(LEFT(TRIM(D$1),1),"*"),COUNTIF(_xlpm.d,_xlpm.k))</f>
        <v>0</v>
      </c>
      <c r="E918" s="1">
        <f>LOG(F918+1,10)</f>
        <v>0.47712125471966244</v>
      </c>
      <c r="F918" s="7">
        <v>2</v>
      </c>
      <c r="G918" s="9" t="s">
        <v>3660</v>
      </c>
      <c r="H918" s="4">
        <f>F918/freq.sum.r6e</f>
        <v>9.9403578528827041E-5</v>
      </c>
      <c r="I918" s="1" t="str">
        <f>_xlfn.LET(_xlpm.sep,":",_xlpm.w,$G918,LEFT(_xlpm.w,FIND(_xlpm.sep,_xlpm.w)-1))</f>
        <v>poʊ</v>
      </c>
      <c r="J918" s="1" t="str">
        <f>_xlfn.LET(_xlpm.sep,":",_xlpm.w,$G918,RIGHT(_xlpm.w,LEN(_xlpm.w)-FIND(_xlpm.sep,_xlpm.w)))</f>
        <v>pow</v>
      </c>
      <c r="K918" s="10">
        <f>_xlfn.LET(_xlpm.w,I918,LEN(_xlpm.w))</f>
        <v>3</v>
      </c>
      <c r="L918" s="10">
        <f>_xlfn.LET(_xlpm.w,J918,LEN(_xlpm.w))</f>
        <v>3</v>
      </c>
      <c r="M918" s="10">
        <f>_xlfn.LET(_xlpm.a,K918,_xlpm.b,L918,MAX(_xlpm.a,_xlpm.b))</f>
        <v>3</v>
      </c>
      <c r="N918" s="10">
        <f>_xlfn.LET(_xlpm.d,(K918,L918),MAX(_xlpm.d)-MIN(_xlpm.d))</f>
        <v>0</v>
      </c>
      <c r="O918" s="1" t="str">
        <f>_xlfn.LET(_xlpm.sep,":",_xlpm.w,$G918,_xlfn.CONCAT("~",RIGHT(_xlpm.w,LEN(_xlpm.w)-FIND(_xlpm.sep,_xlpm.w)),"~"))</f>
        <v>~pow~</v>
      </c>
      <c r="P918" s="1" t="str">
        <f>_xlfn.LET(_xlpm.sep,":",_xlpm.w,$G918,_xlfn.CONCAT("[",LEFT(_xlpm.w,FIND(_xlpm.sep,_xlpm.w)-1),"]"))</f>
        <v>[poʊ]</v>
      </c>
      <c r="Q918" s="14" cm="1">
        <f t="array" ref="Q918">SUM(_xlfn._xlws.FILTER($H$2:$H$7117,_xlfn.MAP($O$2:$O$7117,_xlfn.LAMBDA(_xlpm.x,_xlpm.x=$O918))))</f>
        <v>3.4791252485089465E-4</v>
      </c>
      <c r="R918" s="14">
        <f>$H918/Q918</f>
        <v>0.2857142857142857</v>
      </c>
      <c r="S918" s="14" cm="1">
        <f t="array" ref="S918">SUM(_xlfn._xlws.FILTER($H$2:$H$7117,_xlfn.MAP($P$2:$P$7117,_xlfn.LAMBDA(_xlpm.x,_xlpm.x=$P918))))</f>
        <v>5.9642147117296238E-4</v>
      </c>
      <c r="T918" s="14">
        <f>$H918/S918</f>
        <v>0.16666666666666663</v>
      </c>
      <c r="U918" s="14">
        <f>_xlfn.LET(_xlpm.freq,F918,_xlpm.size,M918+1,_xlpm.F,V918,LOG(1+_xlpm.freq)*LOG(1+_xlpm.size)*_xlpm.F)</f>
        <v>7.0209146416886137E-2</v>
      </c>
      <c r="V918" s="14">
        <f>_xlfn.LET(_xlpm.a,T918,_xlpm.b,R918,2*_xlpm.a*_xlpm.b/(_xlpm.a+_xlpm.b))</f>
        <v>0.21052631578947364</v>
      </c>
      <c r="W918" s="14">
        <f>_xlfn.LET(_xlpm.p,R918,_xlpm.q,T918,LOG(_xlpm.p/_xlpm.q))</f>
        <v>0.23408320603336807</v>
      </c>
      <c r="X918" s="2"/>
      <c r="AC918" s="2"/>
      <c r="AH918" s="2"/>
      <c r="AI918" s="2"/>
    </row>
    <row r="919" spans="1:35">
      <c r="A919" s="1" t="str">
        <f>_xlfn.LET(_xlpm.sep," : ",CONCATENATE(O919,_xlpm.sep,P919))</f>
        <v>~nte~ : [nə]</v>
      </c>
      <c r="B919" s="1">
        <f>_xlfn.LET(_xlpm.d,$G919,_xlpm.k,_xlfn.CONCAT(LEFT(TRIM(B$1),1),"*"),COUNTIF(_xlpm.d,_xlpm.k))</f>
        <v>0</v>
      </c>
      <c r="C919" s="1">
        <f>_xlfn.LET(_xlpm.d,$G919,_xlpm.k,_xlfn.CONCAT(LEFT(TRIM(C$1),1),"*"),COUNTIF(_xlpm.d,_xlpm.k))</f>
        <v>0</v>
      </c>
      <c r="D919" s="1">
        <f>_xlfn.LET(_xlpm.d,$G919,_xlpm.k,_xlfn.CONCAT(LEFT(TRIM(D$1),1),"*"),COUNTIF(_xlpm.d,_xlpm.k))</f>
        <v>1</v>
      </c>
      <c r="E919" s="1">
        <f>LOG(F919+1,10)</f>
        <v>0.47712125471966244</v>
      </c>
      <c r="F919" s="7">
        <v>2</v>
      </c>
      <c r="G919" s="9" t="s">
        <v>3451</v>
      </c>
      <c r="H919" s="4">
        <f>F919/freq.sum.r6e</f>
        <v>9.9403578528827041E-5</v>
      </c>
      <c r="I919" s="1" t="str">
        <f>_xlfn.LET(_xlpm.sep,":",_xlpm.w,$G919,LEFT(_xlpm.w,FIND(_xlpm.sep,_xlpm.w)-1))</f>
        <v>nə</v>
      </c>
      <c r="J919" s="1" t="str">
        <f>_xlfn.LET(_xlpm.sep,":",_xlpm.w,$G919,RIGHT(_xlpm.w,LEN(_xlpm.w)-FIND(_xlpm.sep,_xlpm.w)))</f>
        <v>nte</v>
      </c>
      <c r="K919" s="10">
        <f>_xlfn.LET(_xlpm.w,I919,LEN(_xlpm.w))</f>
        <v>2</v>
      </c>
      <c r="L919" s="10">
        <f>_xlfn.LET(_xlpm.w,J919,LEN(_xlpm.w))</f>
        <v>3</v>
      </c>
      <c r="M919" s="10">
        <f>_xlfn.LET(_xlpm.a,K919,_xlpm.b,L919,MAX(_xlpm.a,_xlpm.b))</f>
        <v>3</v>
      </c>
      <c r="N919" s="10">
        <f>_xlfn.LET(_xlpm.d,(K919,L919),MAX(_xlpm.d)-MIN(_xlpm.d))</f>
        <v>1</v>
      </c>
      <c r="O919" s="1" t="str">
        <f>_xlfn.LET(_xlpm.sep,":",_xlpm.w,$G919,_xlfn.CONCAT("~",RIGHT(_xlpm.w,LEN(_xlpm.w)-FIND(_xlpm.sep,_xlpm.w)),"~"))</f>
        <v>~nte~</v>
      </c>
      <c r="P919" s="1" t="str">
        <f>_xlfn.LET(_xlpm.sep,":",_xlpm.w,$G919,_xlfn.CONCAT("[",LEFT(_xlpm.w,FIND(_xlpm.sep,_xlpm.w)-1),"]"))</f>
        <v>[nə]</v>
      </c>
      <c r="Q919" s="14" cm="1">
        <f t="array" ref="Q919">SUM(_xlfn._xlws.FILTER($H$2:$H$7111,_xlfn.MAP($O$2:$O$7111,_xlfn.LAMBDA(_xlpm.x,_xlpm.x=$O919))))</f>
        <v>1.5904572564612324E-3</v>
      </c>
      <c r="R919" s="14">
        <f>$H919/Q919</f>
        <v>6.2500000000000014E-2</v>
      </c>
      <c r="S919" s="14" cm="1">
        <f t="array" ref="S919">SUM(_xlfn._xlws.FILTER($H$2:$H$7111,_xlfn.MAP($P$2:$P$7111,_xlfn.LAMBDA(_xlpm.x,_xlpm.x=$P919))))</f>
        <v>2.7335984095427424E-3</v>
      </c>
      <c r="T919" s="14">
        <f>$H919/S919</f>
        <v>3.6363636363636383E-2</v>
      </c>
      <c r="U919" s="14">
        <f>_xlfn.LET(_xlpm.freq,F919,_xlpm.size,M919+1,_xlpm.F,V919,LOG(1+_xlpm.freq)*LOG(1+_xlpm.size)*_xlpm.F)</f>
        <v>1.5333031976101577E-2</v>
      </c>
      <c r="V919" s="14">
        <f>_xlfn.LET(_xlpm.a,T919,_xlpm.b,R919,2*_xlpm.a*_xlpm.b/(_xlpm.a+_xlpm.b))</f>
        <v>4.5977011494252887E-2</v>
      </c>
      <c r="W919" s="14">
        <f>_xlfn.LET(_xlpm.p,R919,_xlpm.q,T919,LOG(_xlpm.p/_xlpm.q))</f>
        <v>0.23521271117433776</v>
      </c>
      <c r="X919" s="2"/>
      <c r="AC919" s="2"/>
      <c r="AH919" s="2"/>
      <c r="AI919" s="2"/>
    </row>
    <row r="920" spans="1:35">
      <c r="A920" s="1" t="str">
        <f>_xlfn.LET(_xlpm.sep," : ",CONCATENATE(O920,_xlpm.sep,P920))</f>
        <v>~lle~ : [lə]</v>
      </c>
      <c r="B920" s="1">
        <f>_xlfn.LET(_xlpm.d,$G920,_xlpm.k,_xlfn.CONCAT(LEFT(TRIM(B$1),1),"*"),COUNTIF(_xlpm.d,_xlpm.k))</f>
        <v>0</v>
      </c>
      <c r="C920" s="1">
        <f>_xlfn.LET(_xlpm.d,$G920,_xlpm.k,_xlfn.CONCAT(LEFT(TRIM(C$1),1),"*"),COUNTIF(_xlpm.d,_xlpm.k))</f>
        <v>0</v>
      </c>
      <c r="D920" s="1">
        <f>_xlfn.LET(_xlpm.d,$G920,_xlpm.k,_xlfn.CONCAT(LEFT(TRIM(D$1),1),"*"),COUNTIF(_xlpm.d,_xlpm.k))</f>
        <v>0</v>
      </c>
      <c r="E920" s="1">
        <f>LOG(F920+1,10)</f>
        <v>0.47712125471966244</v>
      </c>
      <c r="F920" s="7">
        <v>2</v>
      </c>
      <c r="G920" s="9" t="s">
        <v>2319</v>
      </c>
      <c r="H920" s="4">
        <f>F920/freq.sum.r6e</f>
        <v>9.9403578528827041E-5</v>
      </c>
      <c r="I920" s="1" t="str">
        <f>_xlfn.LET(_xlpm.sep,":",_xlpm.w,$G920,LEFT(_xlpm.w,FIND(_xlpm.sep,_xlpm.w)-1))</f>
        <v>lə</v>
      </c>
      <c r="J920" s="1" t="str">
        <f>_xlfn.LET(_xlpm.sep,":",_xlpm.w,$G920,RIGHT(_xlpm.w,LEN(_xlpm.w)-FIND(_xlpm.sep,_xlpm.w)))</f>
        <v>lle</v>
      </c>
      <c r="K920" s="10">
        <f>_xlfn.LET(_xlpm.w,I920,LEN(_xlpm.w))</f>
        <v>2</v>
      </c>
      <c r="L920" s="10">
        <f>_xlfn.LET(_xlpm.w,J920,LEN(_xlpm.w))</f>
        <v>3</v>
      </c>
      <c r="M920" s="10">
        <f>_xlfn.LET(_xlpm.a,K920,_xlpm.b,L920,MAX(_xlpm.a,_xlpm.b))</f>
        <v>3</v>
      </c>
      <c r="N920" s="10">
        <f>_xlfn.LET(_xlpm.d,(K920,L920),MAX(_xlpm.d)-MIN(_xlpm.d))</f>
        <v>1</v>
      </c>
      <c r="O920" s="1" t="str">
        <f>_xlfn.LET(_xlpm.sep,":",_xlpm.w,$G920,_xlfn.CONCAT("~",RIGHT(_xlpm.w,LEN(_xlpm.w)-FIND(_xlpm.sep,_xlpm.w)),"~"))</f>
        <v>~lle~</v>
      </c>
      <c r="P920" s="1" t="str">
        <f>_xlfn.LET(_xlpm.sep,":",_xlpm.w,$G920,_xlfn.CONCAT("[",LEFT(_xlpm.w,FIND(_xlpm.sep,_xlpm.w)-1),"]"))</f>
        <v>[lə]</v>
      </c>
      <c r="Q920" s="14" cm="1">
        <f t="array" ref="Q920">SUM(_xlfn._xlws.FILTER($H$2:$H$7117,_xlfn.MAP($O$2:$O$7117,_xlfn.LAMBDA(_xlpm.x,_xlpm.x=$O920))))</f>
        <v>1.4413518886679921E-3</v>
      </c>
      <c r="R920" s="14">
        <f>$H920/Q920</f>
        <v>6.8965517241379309E-2</v>
      </c>
      <c r="S920" s="14" cm="1">
        <f t="array" ref="S920">SUM(_xlfn._xlws.FILTER($H$2:$H$7117,_xlfn.MAP($P$2:$P$7117,_xlfn.LAMBDA(_xlpm.x,_xlpm.x=$P920))))</f>
        <v>2.4850894632206747E-3</v>
      </c>
      <c r="T920" s="14">
        <f>$H920/S920</f>
        <v>4.0000000000000022E-2</v>
      </c>
      <c r="U920" s="14">
        <f>_xlfn.LET(_xlpm.freq,F920,_xlpm.size,M920+1,_xlpm.F,V920,LOG(1+_xlpm.freq)*LOG(1+_xlpm.size)*_xlpm.F)</f>
        <v>1.688574407494731E-2</v>
      </c>
      <c r="V920" s="14">
        <f>_xlfn.LET(_xlpm.a,T920,_xlpm.b,R920,2*_xlpm.a*_xlpm.b/(_xlpm.a+_xlpm.b))</f>
        <v>5.0632911392405083E-2</v>
      </c>
      <c r="W920" s="14">
        <f>_xlfn.LET(_xlpm.p,R920,_xlpm.q,T920,LOG(_xlpm.p/_xlpm.q))</f>
        <v>0.23657200643706247</v>
      </c>
      <c r="X920" s="2"/>
      <c r="AC920" s="2"/>
      <c r="AH920" s="2"/>
      <c r="AI920" s="2"/>
    </row>
    <row r="921" spans="1:35">
      <c r="A921" s="1" t="str">
        <f>_xlfn.LET(_xlpm.sep," : ",CONCATENATE(O921,_xlpm.sep,P921))</f>
        <v>~fie~ : [fi]</v>
      </c>
      <c r="B921" s="1">
        <f>_xlfn.LET(_xlpm.d,$G921,_xlpm.k,_xlfn.CONCAT(LEFT(TRIM(B$1),1),"*"),COUNTIF(_xlpm.d,_xlpm.k))</f>
        <v>0</v>
      </c>
      <c r="C921" s="1">
        <f>_xlfn.LET(_xlpm.d,$G921,_xlpm.k,_xlfn.CONCAT(LEFT(TRIM(C$1),1),"*"),COUNTIF(_xlpm.d,_xlpm.k))</f>
        <v>0</v>
      </c>
      <c r="D921" s="1">
        <f>_xlfn.LET(_xlpm.d,$G921,_xlpm.k,_xlfn.CONCAT(LEFT(TRIM(D$1),1),"*"),COUNTIF(_xlpm.d,_xlpm.k))</f>
        <v>0</v>
      </c>
      <c r="E921" s="1">
        <f>LOG(F921+1,10)</f>
        <v>0.90308998699194343</v>
      </c>
      <c r="F921" s="7">
        <v>7</v>
      </c>
      <c r="G921" s="9" t="s">
        <v>886</v>
      </c>
      <c r="H921" s="4">
        <f>F921/freq.sum.r6e</f>
        <v>3.4791252485089465E-4</v>
      </c>
      <c r="I921" s="1" t="str">
        <f>_xlfn.LET(_xlpm.sep,":",_xlpm.w,$G921,LEFT(_xlpm.w,FIND(_xlpm.sep,_xlpm.w)-1))</f>
        <v>fi</v>
      </c>
      <c r="J921" s="1" t="str">
        <f>_xlfn.LET(_xlpm.sep,":",_xlpm.w,$G921,RIGHT(_xlpm.w,LEN(_xlpm.w)-FIND(_xlpm.sep,_xlpm.w)))</f>
        <v>fie</v>
      </c>
      <c r="K921" s="10">
        <f>_xlfn.LET(_xlpm.w,I921,LEN(_xlpm.w))</f>
        <v>2</v>
      </c>
      <c r="L921" s="10">
        <f>_xlfn.LET(_xlpm.w,J921,LEN(_xlpm.w))</f>
        <v>3</v>
      </c>
      <c r="M921" s="10">
        <f>_xlfn.LET(_xlpm.a,K921,_xlpm.b,L921,MAX(_xlpm.a,_xlpm.b))</f>
        <v>3</v>
      </c>
      <c r="N921" s="10">
        <f>_xlfn.LET(_xlpm.d,(K921,L921),MAX(_xlpm.d)-MIN(_xlpm.d))</f>
        <v>1</v>
      </c>
      <c r="O921" s="1" t="str">
        <f>_xlfn.LET(_xlpm.sep,":",_xlpm.w,$G921,_xlfn.CONCAT("~",RIGHT(_xlpm.w,LEN(_xlpm.w)-FIND(_xlpm.sep,_xlpm.w)),"~"))</f>
        <v>~fie~</v>
      </c>
      <c r="P921" s="1" t="str">
        <f>_xlfn.LET(_xlpm.sep,":",_xlpm.w,$G921,_xlfn.CONCAT("[",LEFT(_xlpm.w,FIND(_xlpm.sep,_xlpm.w)-1),"]"))</f>
        <v>[fi]</v>
      </c>
      <c r="Q921" s="14" cm="1">
        <f t="array" ref="Q921">SUM(_xlfn._xlws.FILTER($H$2:$H$7117,_xlfn.MAP($O$2:$O$7117,_xlfn.LAMBDA(_xlpm.x,_xlpm.x=$O921))))</f>
        <v>7.9522862823061633E-4</v>
      </c>
      <c r="R921" s="14">
        <f>$H921/Q921</f>
        <v>0.4375</v>
      </c>
      <c r="S921" s="14" cm="1">
        <f t="array" ref="S921">SUM(_xlfn._xlws.FILTER($H$2:$H$7117,_xlfn.MAP($P$2:$P$7117,_xlfn.LAMBDA(_xlpm.x,_xlpm.x=$P921))))</f>
        <v>1.3916500994035786E-3</v>
      </c>
      <c r="T921" s="14">
        <f>$H921/S921</f>
        <v>0.25</v>
      </c>
      <c r="U921" s="14">
        <f>_xlfn.LET(_xlpm.freq,F921,_xlpm.size,M921+1,_xlpm.F,V921,LOG(1+_xlpm.freq)*LOG(1+_xlpm.size)*_xlpm.F)</f>
        <v>0.20084680385750081</v>
      </c>
      <c r="V921" s="14">
        <f>_xlfn.LET(_xlpm.a,T921,_xlpm.b,R921,2*_xlpm.a*_xlpm.b/(_xlpm.a+_xlpm.b))</f>
        <v>0.31818181818181818</v>
      </c>
      <c r="W921" s="14">
        <f>_xlfn.LET(_xlpm.p,R921,_xlpm.q,T921,LOG(_xlpm.p/_xlpm.q))</f>
        <v>0.24303804868629444</v>
      </c>
      <c r="X921" s="2"/>
      <c r="AC921" s="2"/>
      <c r="AH921" s="2"/>
      <c r="AI921" s="2"/>
    </row>
    <row r="922" spans="1:35">
      <c r="A922" s="1" t="str">
        <f>_xlfn.LET(_xlpm.sep," : ",CONCATENATE(O922,_xlpm.sep,P922))</f>
        <v>~pie~ : [pi]</v>
      </c>
      <c r="B922" s="1">
        <f>_xlfn.LET(_xlpm.d,$G922,_xlpm.k,_xlfn.CONCAT(LEFT(TRIM(B$1),1),"*"),COUNTIF(_xlpm.d,_xlpm.k))</f>
        <v>0</v>
      </c>
      <c r="C922" s="1">
        <f>_xlfn.LET(_xlpm.d,$G922,_xlpm.k,_xlfn.CONCAT(LEFT(TRIM(C$1),1),"*"),COUNTIF(_xlpm.d,_xlpm.k))</f>
        <v>0</v>
      </c>
      <c r="D922" s="1">
        <f>_xlfn.LET(_xlpm.d,$G922,_xlpm.k,_xlfn.CONCAT(LEFT(TRIM(D$1),1),"*"),COUNTIF(_xlpm.d,_xlpm.k))</f>
        <v>0</v>
      </c>
      <c r="E922" s="1">
        <f>LOG(F922+1,10)</f>
        <v>0.90308998699194343</v>
      </c>
      <c r="F922" s="7">
        <v>7</v>
      </c>
      <c r="G922" s="9" t="s">
        <v>3572</v>
      </c>
      <c r="H922" s="4">
        <f>F922/freq.sum.r6e</f>
        <v>3.4791252485089465E-4</v>
      </c>
      <c r="I922" s="4" t="str">
        <f>_xlfn.LET(_xlpm.sep,":",_xlpm.w,$G922,LEFT(_xlpm.w,FIND(_xlpm.sep,_xlpm.w)-1))</f>
        <v>pi</v>
      </c>
      <c r="J922" s="4" t="str">
        <f>_xlfn.LET(_xlpm.sep,":",_xlpm.w,$G922,RIGHT(_xlpm.w,LEN(_xlpm.w)-FIND(_xlpm.sep,_xlpm.w)))</f>
        <v>pie</v>
      </c>
      <c r="K922" s="10">
        <f>_xlfn.LET(_xlpm.w,I922,LEN(_xlpm.w))</f>
        <v>2</v>
      </c>
      <c r="L922" s="10">
        <f>_xlfn.LET(_xlpm.w,J922,LEN(_xlpm.w))</f>
        <v>3</v>
      </c>
      <c r="M922" s="10">
        <f>_xlfn.LET(_xlpm.a,K922,_xlpm.b,L922,MAX(_xlpm.a,_xlpm.b))</f>
        <v>3</v>
      </c>
      <c r="N922" s="10">
        <f>_xlfn.LET(_xlpm.d,(K922,L922),MAX(_xlpm.d)-MIN(_xlpm.d))</f>
        <v>1</v>
      </c>
      <c r="O922" s="1" t="str">
        <f>_xlfn.LET(_xlpm.sep,":",_xlpm.w,$G922,_xlfn.CONCAT("~",RIGHT(_xlpm.w,LEN(_xlpm.w)-FIND(_xlpm.sep,_xlpm.w)),"~"))</f>
        <v>~pie~</v>
      </c>
      <c r="P922" s="1" t="str">
        <f>_xlfn.LET(_xlpm.sep,":",_xlpm.w,$G922,_xlfn.CONCAT("[",LEFT(_xlpm.w,FIND(_xlpm.sep,_xlpm.w)-1),"]"))</f>
        <v>[pi]</v>
      </c>
      <c r="Q922" s="14" cm="1">
        <f t="array" ref="Q922">SUM(_xlfn._xlws.FILTER($H$2:$H$7109,_xlfn.MAP($O$2:$O$7109,_xlfn.LAMBDA(_xlpm.x,_xlpm.x=$O922))))</f>
        <v>7.9522862823061633E-4</v>
      </c>
      <c r="R922" s="14">
        <f>$H922/Q922</f>
        <v>0.4375</v>
      </c>
      <c r="S922" s="14" cm="1">
        <f t="array" ref="S922">SUM(_xlfn._xlws.FILTER($H$2:$H$7109,_xlfn.MAP($P$2:$P$7109,_xlfn.LAMBDA(_xlpm.x,_xlpm.x=$P922))))</f>
        <v>1.3916500994035786E-3</v>
      </c>
      <c r="T922" s="14">
        <f>$H922/S922</f>
        <v>0.25</v>
      </c>
      <c r="U922" s="14">
        <f>_xlfn.LET(_xlpm.freq,F922,_xlpm.size,M922+1,_xlpm.F,V922,LOG(1+_xlpm.freq)*LOG(1+_xlpm.size)*_xlpm.F)</f>
        <v>0.20084680385750081</v>
      </c>
      <c r="V922" s="14">
        <f>_xlfn.LET(_xlpm.a,T922,_xlpm.b,R922,2*_xlpm.a*_xlpm.b/(_xlpm.a+_xlpm.b))</f>
        <v>0.31818181818181818</v>
      </c>
      <c r="W922" s="14">
        <f>_xlfn.LET(_xlpm.p,R922,_xlpm.q,T922,LOG(_xlpm.p/_xlpm.q))</f>
        <v>0.24303804868629444</v>
      </c>
      <c r="X922" s="2"/>
      <c r="AC922" s="2"/>
      <c r="AH922" s="2"/>
      <c r="AI922" s="2"/>
    </row>
    <row r="923" spans="1:35">
      <c r="A923" s="1" t="str">
        <f>_xlfn.LET(_xlpm.sep," : ",CONCATENATE(O923,_xlpm.sep,P923))</f>
        <v>~bla~ : [bleɪ]</v>
      </c>
      <c r="B923" s="1">
        <f>_xlfn.LET(_xlpm.d,$G923,_xlpm.k,_xlfn.CONCAT(LEFT(TRIM(B$1),1),"*"),COUNTIF(_xlpm.d,_xlpm.k))</f>
        <v>0</v>
      </c>
      <c r="C923" s="1">
        <f>_xlfn.LET(_xlpm.d,$G923,_xlpm.k,_xlfn.CONCAT(LEFT(TRIM(C$1),1),"*"),COUNTIF(_xlpm.d,_xlpm.k))</f>
        <v>0</v>
      </c>
      <c r="D923" s="1">
        <f>_xlfn.LET(_xlpm.d,$G923,_xlpm.k,_xlfn.CONCAT(LEFT(TRIM(D$1),1),"*"),COUNTIF(_xlpm.d,_xlpm.k))</f>
        <v>0</v>
      </c>
      <c r="E923" s="1">
        <f>LOG(F923+1,10)</f>
        <v>0.69897000433601875</v>
      </c>
      <c r="F923" s="7">
        <v>4</v>
      </c>
      <c r="G923" s="9" t="s">
        <v>153</v>
      </c>
      <c r="H923" s="4">
        <f>F923/freq.sum.r6e</f>
        <v>1.9880715705765408E-4</v>
      </c>
      <c r="I923" s="1" t="str">
        <f>_xlfn.LET(_xlpm.sep,":",_xlpm.w,$G923,LEFT(_xlpm.w,FIND(_xlpm.sep,_xlpm.w)-1))</f>
        <v>bleɪ</v>
      </c>
      <c r="J923" s="1" t="str">
        <f>_xlfn.LET(_xlpm.sep,":",_xlpm.w,$G923,RIGHT(_xlpm.w,LEN(_xlpm.w)-FIND(_xlpm.sep,_xlpm.w)))</f>
        <v>bla</v>
      </c>
      <c r="K923" s="10">
        <f>_xlfn.LET(_xlpm.w,I923,LEN(_xlpm.w))</f>
        <v>4</v>
      </c>
      <c r="L923" s="10">
        <f>_xlfn.LET(_xlpm.w,J923,LEN(_xlpm.w))</f>
        <v>3</v>
      </c>
      <c r="M923" s="10">
        <f>_xlfn.LET(_xlpm.a,K923,_xlpm.b,L923,MAX(_xlpm.a,_xlpm.b))</f>
        <v>4</v>
      </c>
      <c r="N923" s="10">
        <f>_xlfn.LET(_xlpm.d,(K923,L923),MAX(_xlpm.d)-MIN(_xlpm.d))</f>
        <v>1</v>
      </c>
      <c r="O923" s="1" t="str">
        <f>_xlfn.LET(_xlpm.sep,":",_xlpm.w,$G923,_xlfn.CONCAT("~",RIGHT(_xlpm.w,LEN(_xlpm.w)-FIND(_xlpm.sep,_xlpm.w)),"~"))</f>
        <v>~bla~</v>
      </c>
      <c r="P923" s="1" t="str">
        <f>_xlfn.LET(_xlpm.sep,":",_xlpm.w,$G923,_xlfn.CONCAT("[",LEFT(_xlpm.w,FIND(_xlpm.sep,_xlpm.w)-1),"]"))</f>
        <v>[bleɪ]</v>
      </c>
      <c r="Q923" s="14" cm="1">
        <f t="array" ref="Q923">SUM(_xlfn._xlws.FILTER($H$2:$H$7117,_xlfn.MAP($O$2:$O$7117,_xlfn.LAMBDA(_xlpm.x,_xlpm.x=$O923))))</f>
        <v>1.9880715705765408E-4</v>
      </c>
      <c r="R923" s="14">
        <f>$H923/Q923</f>
        <v>1</v>
      </c>
      <c r="S923" s="14" cm="1">
        <f t="array" ref="S923">SUM(_xlfn._xlws.FILTER($H$2:$H$7117,_xlfn.MAP($P$2:$P$7117,_xlfn.LAMBDA(_xlpm.x,_xlpm.x=$P923))))</f>
        <v>3.4791252485089465E-4</v>
      </c>
      <c r="T923" s="14">
        <f>$H923/S923</f>
        <v>0.5714285714285714</v>
      </c>
      <c r="U923" s="14">
        <f>_xlfn.LET(_xlpm.freq,F923,_xlpm.size,M923+1,_xlpm.F,V923,LOG(1+_xlpm.freq)*LOG(1+_xlpm.size)*_xlpm.F)</f>
        <v>0.39556682389435188</v>
      </c>
      <c r="V923" s="14">
        <f>_xlfn.LET(_xlpm.a,T923,_xlpm.b,R923,2*_xlpm.a*_xlpm.b/(_xlpm.a+_xlpm.b))</f>
        <v>0.72727272727272729</v>
      </c>
      <c r="W923" s="14">
        <f>_xlfn.LET(_xlpm.p,R923,_xlpm.q,T923,LOG(_xlpm.p/_xlpm.q))</f>
        <v>0.24303804868629444</v>
      </c>
      <c r="X923" s="2"/>
      <c r="AC923" s="2"/>
      <c r="AH923" s="2"/>
      <c r="AI923" s="2"/>
    </row>
    <row r="924" spans="1:35">
      <c r="A924" s="1" t="str">
        <f>_xlfn.LET(_xlpm.sep," : ",CONCATENATE(O924,_xlpm.sep,P924))</f>
        <v>~lta~ : [lteɪ]</v>
      </c>
      <c r="B924" s="1">
        <f>_xlfn.LET(_xlpm.d,$G924,_xlpm.k,_xlfn.CONCAT(LEFT(TRIM(B$1),1),"*"),COUNTIF(_xlpm.d,_xlpm.k))</f>
        <v>0</v>
      </c>
      <c r="C924" s="1">
        <f>_xlfn.LET(_xlpm.d,$G924,_xlpm.k,_xlfn.CONCAT(LEFT(TRIM(C$1),1),"*"),COUNTIF(_xlpm.d,_xlpm.k))</f>
        <v>0</v>
      </c>
      <c r="D924" s="1">
        <f>_xlfn.LET(_xlpm.d,$G924,_xlpm.k,_xlfn.CONCAT(LEFT(TRIM(D$1),1),"*"),COUNTIF(_xlpm.d,_xlpm.k))</f>
        <v>0</v>
      </c>
      <c r="E924" s="1">
        <f>LOG(F924+1,10)</f>
        <v>0.69897000433601875</v>
      </c>
      <c r="F924" s="7">
        <v>4</v>
      </c>
      <c r="G924" s="9" t="s">
        <v>2189</v>
      </c>
      <c r="H924" s="4">
        <f>F924/freq.sum.r6e</f>
        <v>1.9880715705765408E-4</v>
      </c>
      <c r="I924" s="1" t="str">
        <f>_xlfn.LET(_xlpm.sep,":",_xlpm.w,$G924,LEFT(_xlpm.w,FIND(_xlpm.sep,_xlpm.w)-1))</f>
        <v>lteɪ</v>
      </c>
      <c r="J924" s="1" t="str">
        <f>_xlfn.LET(_xlpm.sep,":",_xlpm.w,$G924,RIGHT(_xlpm.w,LEN(_xlpm.w)-FIND(_xlpm.sep,_xlpm.w)))</f>
        <v>lta</v>
      </c>
      <c r="K924" s="10">
        <f>_xlfn.LET(_xlpm.w,I924,LEN(_xlpm.w))</f>
        <v>4</v>
      </c>
      <c r="L924" s="10">
        <f>_xlfn.LET(_xlpm.w,J924,LEN(_xlpm.w))</f>
        <v>3</v>
      </c>
      <c r="M924" s="10">
        <f>_xlfn.LET(_xlpm.a,K924,_xlpm.b,L924,MAX(_xlpm.a,_xlpm.b))</f>
        <v>4</v>
      </c>
      <c r="N924" s="10">
        <f>_xlfn.LET(_xlpm.d,(K924,L924),MAX(_xlpm.d)-MIN(_xlpm.d))</f>
        <v>1</v>
      </c>
      <c r="O924" s="1" t="str">
        <f>_xlfn.LET(_xlpm.sep,":",_xlpm.w,$G924,_xlfn.CONCAT("~",RIGHT(_xlpm.w,LEN(_xlpm.w)-FIND(_xlpm.sep,_xlpm.w)),"~"))</f>
        <v>~lta~</v>
      </c>
      <c r="P924" s="1" t="str">
        <f>_xlfn.LET(_xlpm.sep,":",_xlpm.w,$G924,_xlfn.CONCAT("[",LEFT(_xlpm.w,FIND(_xlpm.sep,_xlpm.w)-1),"]"))</f>
        <v>[lteɪ]</v>
      </c>
      <c r="Q924" s="14" cm="1">
        <f t="array" ref="Q924">SUM(_xlfn._xlws.FILTER($H$2:$H$7117,_xlfn.MAP($O$2:$O$7117,_xlfn.LAMBDA(_xlpm.x,_xlpm.x=$O924))))</f>
        <v>1.9880715705765408E-4</v>
      </c>
      <c r="R924" s="14">
        <f>$H924/Q924</f>
        <v>1</v>
      </c>
      <c r="S924" s="14" cm="1">
        <f t="array" ref="S924">SUM(_xlfn._xlws.FILTER($H$2:$H$7117,_xlfn.MAP($P$2:$P$7117,_xlfn.LAMBDA(_xlpm.x,_xlpm.x=$P924))))</f>
        <v>3.4791252485089465E-4</v>
      </c>
      <c r="T924" s="14">
        <f>$H924/S924</f>
        <v>0.5714285714285714</v>
      </c>
      <c r="U924" s="14">
        <f>_xlfn.LET(_xlpm.freq,F924,_xlpm.size,M924+1,_xlpm.F,V924,LOG(1+_xlpm.freq)*LOG(1+_xlpm.size)*_xlpm.F)</f>
        <v>0.39556682389435188</v>
      </c>
      <c r="V924" s="14">
        <f>_xlfn.LET(_xlpm.a,T924,_xlpm.b,R924,2*_xlpm.a*_xlpm.b/(_xlpm.a+_xlpm.b))</f>
        <v>0.72727272727272729</v>
      </c>
      <c r="W924" s="14">
        <f>_xlfn.LET(_xlpm.p,R924,_xlpm.q,T924,LOG(_xlpm.p/_xlpm.q))</f>
        <v>0.24303804868629444</v>
      </c>
      <c r="X924" s="2"/>
      <c r="AC924" s="2"/>
      <c r="AH924" s="2"/>
      <c r="AI924" s="2"/>
    </row>
    <row r="925" spans="1:35">
      <c r="A925" s="1" t="str">
        <f>_xlfn.LET(_xlpm.sep," : ",CONCATENATE(O925,_xlpm.sep,P925))</f>
        <v>~nsa~ : [nseɪ]</v>
      </c>
      <c r="B925" s="1">
        <f>_xlfn.LET(_xlpm.d,$G925,_xlpm.k,_xlfn.CONCAT(LEFT(TRIM(B$1),1),"*"),COUNTIF(_xlpm.d,_xlpm.k))</f>
        <v>0</v>
      </c>
      <c r="C925" s="1">
        <f>_xlfn.LET(_xlpm.d,$G925,_xlpm.k,_xlfn.CONCAT(LEFT(TRIM(C$1),1),"*"),COUNTIF(_xlpm.d,_xlpm.k))</f>
        <v>0</v>
      </c>
      <c r="D925" s="1">
        <f>_xlfn.LET(_xlpm.d,$G925,_xlpm.k,_xlfn.CONCAT(LEFT(TRIM(D$1),1),"*"),COUNTIF(_xlpm.d,_xlpm.k))</f>
        <v>1</v>
      </c>
      <c r="E925" s="1">
        <f>LOG(F925+1,10)</f>
        <v>0.69897000433601875</v>
      </c>
      <c r="F925" s="7">
        <v>4</v>
      </c>
      <c r="G925" s="9" t="s">
        <v>3051</v>
      </c>
      <c r="H925" s="4">
        <f>F925/freq.sum.r6e</f>
        <v>1.9880715705765408E-4</v>
      </c>
      <c r="I925" s="1" t="str">
        <f>_xlfn.LET(_xlpm.sep,":",_xlpm.w,$G925,LEFT(_xlpm.w,FIND(_xlpm.sep,_xlpm.w)-1))</f>
        <v>nseɪ</v>
      </c>
      <c r="J925" s="1" t="str">
        <f>_xlfn.LET(_xlpm.sep,":",_xlpm.w,$G925,RIGHT(_xlpm.w,LEN(_xlpm.w)-FIND(_xlpm.sep,_xlpm.w)))</f>
        <v>nsa</v>
      </c>
      <c r="K925" s="10">
        <f>_xlfn.LET(_xlpm.w,I925,LEN(_xlpm.w))</f>
        <v>4</v>
      </c>
      <c r="L925" s="10">
        <f>_xlfn.LET(_xlpm.w,J925,LEN(_xlpm.w))</f>
        <v>3</v>
      </c>
      <c r="M925" s="10">
        <f>_xlfn.LET(_xlpm.a,K925,_xlpm.b,L925,MAX(_xlpm.a,_xlpm.b))</f>
        <v>4</v>
      </c>
      <c r="N925" s="10">
        <f>_xlfn.LET(_xlpm.d,(K925,L925),MAX(_xlpm.d)-MIN(_xlpm.d))</f>
        <v>1</v>
      </c>
      <c r="O925" s="1" t="str">
        <f>_xlfn.LET(_xlpm.sep,":",_xlpm.w,$G925,_xlfn.CONCAT("~",RIGHT(_xlpm.w,LEN(_xlpm.w)-FIND(_xlpm.sep,_xlpm.w)),"~"))</f>
        <v>~nsa~</v>
      </c>
      <c r="P925" s="1" t="str">
        <f>_xlfn.LET(_xlpm.sep,":",_xlpm.w,$G925,_xlfn.CONCAT("[",LEFT(_xlpm.w,FIND(_xlpm.sep,_xlpm.w)-1),"]"))</f>
        <v>[nseɪ]</v>
      </c>
      <c r="Q925" s="14" cm="1">
        <f t="array" ref="Q925">SUM(_xlfn._xlws.FILTER($H$2:$H$7117,_xlfn.MAP($O$2:$O$7117,_xlfn.LAMBDA(_xlpm.x,_xlpm.x=$O925))))</f>
        <v>1.9880715705765408E-4</v>
      </c>
      <c r="R925" s="14">
        <f>$H925/Q925</f>
        <v>1</v>
      </c>
      <c r="S925" s="14" cm="1">
        <f t="array" ref="S925">SUM(_xlfn._xlws.FILTER($H$2:$H$7117,_xlfn.MAP($P$2:$P$7117,_xlfn.LAMBDA(_xlpm.x,_xlpm.x=$P925))))</f>
        <v>3.4791252485089465E-4</v>
      </c>
      <c r="T925" s="14">
        <f>$H925/S925</f>
        <v>0.5714285714285714</v>
      </c>
      <c r="U925" s="14">
        <f>_xlfn.LET(_xlpm.freq,F925,_xlpm.size,M925+1,_xlpm.F,V925,LOG(1+_xlpm.freq)*LOG(1+_xlpm.size)*_xlpm.F)</f>
        <v>0.39556682389435188</v>
      </c>
      <c r="V925" s="14">
        <f>_xlfn.LET(_xlpm.a,T925,_xlpm.b,R925,2*_xlpm.a*_xlpm.b/(_xlpm.a+_xlpm.b))</f>
        <v>0.72727272727272729</v>
      </c>
      <c r="W925" s="14">
        <f>_xlfn.LET(_xlpm.p,R925,_xlpm.q,T925,LOG(_xlpm.p/_xlpm.q))</f>
        <v>0.24303804868629444</v>
      </c>
      <c r="X925" s="2"/>
      <c r="AC925" s="2"/>
      <c r="AH925" s="2"/>
      <c r="AI925" s="2"/>
    </row>
    <row r="926" spans="1:35">
      <c r="A926" s="1" t="str">
        <f>_xlfn.LET(_xlpm.sep," : ",CONCATENATE(O926,_xlpm.sep,P926))</f>
        <v>~pda~ : [pdeɪ]</v>
      </c>
      <c r="B926" s="1">
        <f>_xlfn.LET(_xlpm.d,$G926,_xlpm.k,_xlfn.CONCAT(LEFT(TRIM(B$1),1),"*"),COUNTIF(_xlpm.d,_xlpm.k))</f>
        <v>0</v>
      </c>
      <c r="C926" s="1">
        <f>_xlfn.LET(_xlpm.d,$G926,_xlpm.k,_xlfn.CONCAT(LEFT(TRIM(C$1),1),"*"),COUNTIF(_xlpm.d,_xlpm.k))</f>
        <v>0</v>
      </c>
      <c r="D926" s="1">
        <f>_xlfn.LET(_xlpm.d,$G926,_xlpm.k,_xlfn.CONCAT(LEFT(TRIM(D$1),1),"*"),COUNTIF(_xlpm.d,_xlpm.k))</f>
        <v>0</v>
      </c>
      <c r="E926" s="1">
        <f>LOG(F926+1,10)</f>
        <v>0.69897000433601875</v>
      </c>
      <c r="F926" s="7">
        <v>4</v>
      </c>
      <c r="G926" s="9" t="s">
        <v>3552</v>
      </c>
      <c r="H926" s="4">
        <f>F926/freq.sum.r6e</f>
        <v>1.9880715705765408E-4</v>
      </c>
      <c r="I926" s="4" t="str">
        <f>_xlfn.LET(_xlpm.sep,":",_xlpm.w,$G926,LEFT(_xlpm.w,FIND(_xlpm.sep,_xlpm.w)-1))</f>
        <v>pdeɪ</v>
      </c>
      <c r="J926" s="4" t="str">
        <f>_xlfn.LET(_xlpm.sep,":",_xlpm.w,$G926,RIGHT(_xlpm.w,LEN(_xlpm.w)-FIND(_xlpm.sep,_xlpm.w)))</f>
        <v>pda</v>
      </c>
      <c r="K926" s="10">
        <f>_xlfn.LET(_xlpm.w,I926,LEN(_xlpm.w))</f>
        <v>4</v>
      </c>
      <c r="L926" s="10">
        <f>_xlfn.LET(_xlpm.w,J926,LEN(_xlpm.w))</f>
        <v>3</v>
      </c>
      <c r="M926" s="10">
        <f>_xlfn.LET(_xlpm.a,K926,_xlpm.b,L926,MAX(_xlpm.a,_xlpm.b))</f>
        <v>4</v>
      </c>
      <c r="N926" s="10">
        <f>_xlfn.LET(_xlpm.d,(K926,L926),MAX(_xlpm.d)-MIN(_xlpm.d))</f>
        <v>1</v>
      </c>
      <c r="O926" s="1" t="str">
        <f>_xlfn.LET(_xlpm.sep,":",_xlpm.w,$G926,_xlfn.CONCAT("~",RIGHT(_xlpm.w,LEN(_xlpm.w)-FIND(_xlpm.sep,_xlpm.w)),"~"))</f>
        <v>~pda~</v>
      </c>
      <c r="P926" s="1" t="str">
        <f>_xlfn.LET(_xlpm.sep,":",_xlpm.w,$G926,_xlfn.CONCAT("[",LEFT(_xlpm.w,FIND(_xlpm.sep,_xlpm.w)-1),"]"))</f>
        <v>[pdeɪ]</v>
      </c>
      <c r="Q926" s="14" cm="1">
        <f t="array" ref="Q926">SUM(_xlfn._xlws.FILTER($H$2:$H$7109,_xlfn.MAP($O$2:$O$7109,_xlfn.LAMBDA(_xlpm.x,_xlpm.x=$O926))))</f>
        <v>1.9880715705765408E-4</v>
      </c>
      <c r="R926" s="14">
        <f>$H926/Q926</f>
        <v>1</v>
      </c>
      <c r="S926" s="14" cm="1">
        <f t="array" ref="S926">SUM(_xlfn._xlws.FILTER($H$2:$H$7109,_xlfn.MAP($P$2:$P$7109,_xlfn.LAMBDA(_xlpm.x,_xlpm.x=$P926))))</f>
        <v>3.4791252485089465E-4</v>
      </c>
      <c r="T926" s="14">
        <f>$H926/S926</f>
        <v>0.5714285714285714</v>
      </c>
      <c r="U926" s="14">
        <f>_xlfn.LET(_xlpm.freq,F926,_xlpm.size,M926+1,_xlpm.F,V926,LOG(1+_xlpm.freq)*LOG(1+_xlpm.size)*_xlpm.F)</f>
        <v>0.39556682389435188</v>
      </c>
      <c r="V926" s="14">
        <f>_xlfn.LET(_xlpm.a,T926,_xlpm.b,R926,2*_xlpm.a*_xlpm.b/(_xlpm.a+_xlpm.b))</f>
        <v>0.72727272727272729</v>
      </c>
      <c r="W926" s="14">
        <f>_xlfn.LET(_xlpm.p,R926,_xlpm.q,T926,LOG(_xlpm.p/_xlpm.q))</f>
        <v>0.24303804868629444</v>
      </c>
      <c r="X926" s="2"/>
      <c r="AC926" s="2"/>
      <c r="AH926" s="2"/>
      <c r="AI926" s="2"/>
    </row>
    <row r="927" spans="1:35">
      <c r="A927" s="1" t="str">
        <f>_xlfn.LET(_xlpm.sep," : ",CONCATENATE(O927,_xlpm.sep,P927))</f>
        <v>~rba~ : [ɹbeɪ]</v>
      </c>
      <c r="B927" s="1">
        <f>_xlfn.LET(_xlpm.d,$G927,_xlpm.k,_xlfn.CONCAT(LEFT(TRIM(B$1),1),"*"),COUNTIF(_xlpm.d,_xlpm.k))</f>
        <v>1</v>
      </c>
      <c r="C927" s="1">
        <f>_xlfn.LET(_xlpm.d,$G927,_xlpm.k,_xlfn.CONCAT(LEFT(TRIM(C$1),1),"*"),COUNTIF(_xlpm.d,_xlpm.k))</f>
        <v>0</v>
      </c>
      <c r="D927" s="1">
        <f>_xlfn.LET(_xlpm.d,$G927,_xlpm.k,_xlfn.CONCAT(LEFT(TRIM(D$1),1),"*"),COUNTIF(_xlpm.d,_xlpm.k))</f>
        <v>0</v>
      </c>
      <c r="E927" s="1">
        <f>LOG(F927+1,10)</f>
        <v>0.69897000433601875</v>
      </c>
      <c r="F927" s="7">
        <v>4</v>
      </c>
      <c r="G927" s="9" t="s">
        <v>5685</v>
      </c>
      <c r="H927" s="4">
        <f>F927/freq.sum.r6e</f>
        <v>1.9880715705765408E-4</v>
      </c>
      <c r="I927" s="1" t="str">
        <f>_xlfn.LET(_xlpm.sep,":",_xlpm.w,$G927,LEFT(_xlpm.w,FIND(_xlpm.sep,_xlpm.w)-1))</f>
        <v>ɹbeɪ</v>
      </c>
      <c r="J927" s="1" t="str">
        <f>_xlfn.LET(_xlpm.sep,":",_xlpm.w,$G927,RIGHT(_xlpm.w,LEN(_xlpm.w)-FIND(_xlpm.sep,_xlpm.w)))</f>
        <v>rba</v>
      </c>
      <c r="K927" s="10">
        <f>_xlfn.LET(_xlpm.w,I927,LEN(_xlpm.w))</f>
        <v>4</v>
      </c>
      <c r="L927" s="10">
        <f>_xlfn.LET(_xlpm.w,J927,LEN(_xlpm.w))</f>
        <v>3</v>
      </c>
      <c r="M927" s="10">
        <f>_xlfn.LET(_xlpm.a,K927,_xlpm.b,L927,MAX(_xlpm.a,_xlpm.b))</f>
        <v>4</v>
      </c>
      <c r="N927" s="10">
        <f>_xlfn.LET(_xlpm.d,(K927,L927),MAX(_xlpm.d)-MIN(_xlpm.d))</f>
        <v>1</v>
      </c>
      <c r="O927" s="1" t="str">
        <f>_xlfn.LET(_xlpm.sep,":",_xlpm.w,$G927,_xlfn.CONCAT("~",RIGHT(_xlpm.w,LEN(_xlpm.w)-FIND(_xlpm.sep,_xlpm.w)),"~"))</f>
        <v>~rba~</v>
      </c>
      <c r="P927" s="1" t="str">
        <f>_xlfn.LET(_xlpm.sep,":",_xlpm.w,$G927,_xlfn.CONCAT("[",LEFT(_xlpm.w,FIND(_xlpm.sep,_xlpm.w)-1),"]"))</f>
        <v>[ɹbeɪ]</v>
      </c>
      <c r="Q927" s="14" cm="1">
        <f t="array" ref="Q927">SUM(_xlfn._xlws.FILTER($H$2:$H$7117,_xlfn.MAP($O$2:$O$7117,_xlfn.LAMBDA(_xlpm.x,_xlpm.x=$O927))))</f>
        <v>1.9880715705765408E-4</v>
      </c>
      <c r="R927" s="14">
        <f>$H927/Q927</f>
        <v>1</v>
      </c>
      <c r="S927" s="14" cm="1">
        <f t="array" ref="S927">SUM(_xlfn._xlws.FILTER($H$2:$H$7117,_xlfn.MAP($P$2:$P$7117,_xlfn.LAMBDA(_xlpm.x,_xlpm.x=$P927))))</f>
        <v>3.4791252485089465E-4</v>
      </c>
      <c r="T927" s="14">
        <f>$H927/S927</f>
        <v>0.5714285714285714</v>
      </c>
      <c r="U927" s="14">
        <f>_xlfn.LET(_xlpm.freq,F927,_xlpm.size,M927+1,_xlpm.F,V927,LOG(1+_xlpm.freq)*LOG(1+_xlpm.size)*_xlpm.F)</f>
        <v>0.39556682389435188</v>
      </c>
      <c r="V927" s="14">
        <f>_xlfn.LET(_xlpm.a,T927,_xlpm.b,R927,2*_xlpm.a*_xlpm.b/(_xlpm.a+_xlpm.b))</f>
        <v>0.72727272727272729</v>
      </c>
      <c r="W927" s="14">
        <f>_xlfn.LET(_xlpm.p,R927,_xlpm.q,T927,LOG(_xlpm.p/_xlpm.q))</f>
        <v>0.24303804868629444</v>
      </c>
      <c r="X927" s="2"/>
      <c r="AC927" s="2"/>
      <c r="AH927" s="2"/>
      <c r="AI927" s="2"/>
    </row>
    <row r="928" spans="1:35">
      <c r="A928" s="1" t="str">
        <f>_xlfn.LET(_xlpm.sep," : ",CONCATENATE(O928,_xlpm.sep,P928))</f>
        <v>~fre~ : [fɹi]</v>
      </c>
      <c r="B928" s="1">
        <f>_xlfn.LET(_xlpm.d,$G928,_xlpm.k,_xlfn.CONCAT(LEFT(TRIM(B$1),1),"*"),COUNTIF(_xlpm.d,_xlpm.k))</f>
        <v>0</v>
      </c>
      <c r="C928" s="1">
        <f>_xlfn.LET(_xlpm.d,$G928,_xlpm.k,_xlfn.CONCAT(LEFT(TRIM(C$1),1),"*"),COUNTIF(_xlpm.d,_xlpm.k))</f>
        <v>0</v>
      </c>
      <c r="D928" s="1">
        <f>_xlfn.LET(_xlpm.d,$G928,_xlpm.k,_xlfn.CONCAT(LEFT(TRIM(D$1),1),"*"),COUNTIF(_xlpm.d,_xlpm.k))</f>
        <v>0</v>
      </c>
      <c r="E928" s="1">
        <f>LOG(F928+1,10)</f>
        <v>0.90308998699194343</v>
      </c>
      <c r="F928" s="7">
        <v>7</v>
      </c>
      <c r="G928" s="9" t="s">
        <v>1131</v>
      </c>
      <c r="H928" s="4">
        <f>F928/freq.sum.r6e</f>
        <v>3.4791252485089465E-4</v>
      </c>
      <c r="I928" s="1" t="str">
        <f>_xlfn.LET(_xlpm.sep,":",_xlpm.w,$G928,LEFT(_xlpm.w,FIND(_xlpm.sep,_xlpm.w)-1))</f>
        <v>fɹi</v>
      </c>
      <c r="J928" s="1" t="str">
        <f>_xlfn.LET(_xlpm.sep,":",_xlpm.w,$G928,RIGHT(_xlpm.w,LEN(_xlpm.w)-FIND(_xlpm.sep,_xlpm.w)))</f>
        <v>fre</v>
      </c>
      <c r="K928" s="10">
        <f>_xlfn.LET(_xlpm.w,I928,LEN(_xlpm.w))</f>
        <v>3</v>
      </c>
      <c r="L928" s="10">
        <f>_xlfn.LET(_xlpm.w,J928,LEN(_xlpm.w))</f>
        <v>3</v>
      </c>
      <c r="M928" s="10">
        <f>_xlfn.LET(_xlpm.a,K928,_xlpm.b,L928,MAX(_xlpm.a,_xlpm.b))</f>
        <v>3</v>
      </c>
      <c r="N928" s="10">
        <f>_xlfn.LET(_xlpm.d,(K928,L928),MAX(_xlpm.d)-MIN(_xlpm.d))</f>
        <v>0</v>
      </c>
      <c r="O928" s="1" t="str">
        <f>_xlfn.LET(_xlpm.sep,":",_xlpm.w,$G928,_xlfn.CONCAT("~",RIGHT(_xlpm.w,LEN(_xlpm.w)-FIND(_xlpm.sep,_xlpm.w)),"~"))</f>
        <v>~fre~</v>
      </c>
      <c r="P928" s="1" t="str">
        <f>_xlfn.LET(_xlpm.sep,":",_xlpm.w,$G928,_xlfn.CONCAT("[",LEFT(_xlpm.w,FIND(_xlpm.sep,_xlpm.w)-1),"]"))</f>
        <v>[fɹi]</v>
      </c>
      <c r="Q928" s="14" cm="1">
        <f t="array" ref="Q928">SUM(_xlfn._xlws.FILTER($H$2:$H$7111,_xlfn.MAP($O$2:$O$7111,_xlfn.LAMBDA(_xlpm.x,_xlpm.x=$O928))))</f>
        <v>5.9642147117296217E-4</v>
      </c>
      <c r="R928" s="14">
        <f>$H928/Q928</f>
        <v>0.58333333333333337</v>
      </c>
      <c r="S928" s="14" cm="1">
        <f t="array" ref="S928">SUM(_xlfn._xlws.FILTER($H$2:$H$7111,_xlfn.MAP($P$2:$P$7111,_xlfn.LAMBDA(_xlpm.x,_xlpm.x=$P928))))</f>
        <v>1.043737574552684E-3</v>
      </c>
      <c r="T928" s="14">
        <f>$H928/S928</f>
        <v>0.33333333333333331</v>
      </c>
      <c r="U928" s="14">
        <f>_xlfn.LET(_xlpm.freq,F928,_xlpm.size,M928+1,_xlpm.F,V928,LOG(1+_xlpm.freq)*LOG(1+_xlpm.size)*_xlpm.F)</f>
        <v>0.26779573847666771</v>
      </c>
      <c r="V928" s="14">
        <f>_xlfn.LET(_xlpm.a,T928,_xlpm.b,R928,2*_xlpm.a*_xlpm.b/(_xlpm.a+_xlpm.b))</f>
        <v>0.4242424242424242</v>
      </c>
      <c r="W928" s="14">
        <f>_xlfn.LET(_xlpm.p,R928,_xlpm.q,T928,LOG(_xlpm.p/_xlpm.q))</f>
        <v>0.2430380486862945</v>
      </c>
      <c r="X928" s="2"/>
      <c r="AC928" s="2"/>
      <c r="AH928" s="2"/>
      <c r="AI928" s="2"/>
    </row>
    <row r="929" spans="1:35">
      <c r="A929" s="1" t="str">
        <f>_xlfn.LET(_xlpm.sep," : ",CONCATENATE(O929,_xlpm.sep,P929))</f>
        <v>~tie~ : [ʃə]</v>
      </c>
      <c r="B929" s="1">
        <f>_xlfn.LET(_xlpm.d,$G929,_xlpm.k,_xlfn.CONCAT(LEFT(TRIM(B$1),1),"*"),COUNTIF(_xlpm.d,_xlpm.k))</f>
        <v>0</v>
      </c>
      <c r="C929" s="1">
        <f>_xlfn.LET(_xlpm.d,$G929,_xlpm.k,_xlfn.CONCAT(LEFT(TRIM(C$1),1),"*"),COUNTIF(_xlpm.d,_xlpm.k))</f>
        <v>0</v>
      </c>
      <c r="D929" s="1">
        <f>_xlfn.LET(_xlpm.d,$G929,_xlpm.k,_xlfn.CONCAT(LEFT(TRIM(D$1),1),"*"),COUNTIF(_xlpm.d,_xlpm.k))</f>
        <v>0</v>
      </c>
      <c r="E929" s="1">
        <f>LOG(F929+1,10)</f>
        <v>0.47712125471966244</v>
      </c>
      <c r="F929" s="7">
        <v>2</v>
      </c>
      <c r="G929" s="9" t="s">
        <v>6892</v>
      </c>
      <c r="H929" s="4">
        <f>F929/freq.sum.r6e</f>
        <v>9.9403578528827041E-5</v>
      </c>
      <c r="I929" s="1" t="str">
        <f>_xlfn.LET(_xlpm.sep,":",_xlpm.w,$G929,LEFT(_xlpm.w,FIND(_xlpm.sep,_xlpm.w)-1))</f>
        <v>ʃə</v>
      </c>
      <c r="J929" s="1" t="str">
        <f>_xlfn.LET(_xlpm.sep,":",_xlpm.w,$G929,RIGHT(_xlpm.w,LEN(_xlpm.w)-FIND(_xlpm.sep,_xlpm.w)))</f>
        <v>tie</v>
      </c>
      <c r="K929" s="10">
        <f>_xlfn.LET(_xlpm.w,I929,LEN(_xlpm.w))</f>
        <v>2</v>
      </c>
      <c r="L929" s="10">
        <f>_xlfn.LET(_xlpm.w,J929,LEN(_xlpm.w))</f>
        <v>3</v>
      </c>
      <c r="M929" s="10">
        <f>_xlfn.LET(_xlpm.a,K929,_xlpm.b,L929,MAX(_xlpm.a,_xlpm.b))</f>
        <v>3</v>
      </c>
      <c r="N929" s="10">
        <f>_xlfn.LET(_xlpm.d,(K929,L929),MAX(_xlpm.d)-MIN(_xlpm.d))</f>
        <v>1</v>
      </c>
      <c r="O929" s="1" t="str">
        <f>_xlfn.LET(_xlpm.sep,":",_xlpm.w,$G929,_xlfn.CONCAT("~",RIGHT(_xlpm.w,LEN(_xlpm.w)-FIND(_xlpm.sep,_xlpm.w)),"~"))</f>
        <v>~tie~</v>
      </c>
      <c r="P929" s="1" t="str">
        <f>_xlfn.LET(_xlpm.sep,":",_xlpm.w,$G929,_xlfn.CONCAT("[",LEFT(_xlpm.w,FIND(_xlpm.sep,_xlpm.w)-1),"]"))</f>
        <v>[ʃə]</v>
      </c>
      <c r="Q929" s="14" cm="1">
        <f t="array" ref="Q929">SUM(_xlfn._xlws.FILTER($H$2:$H$7117,_xlfn.MAP($O$2:$O$7117,_xlfn.LAMBDA(_xlpm.x,_xlpm.x=$O929))))</f>
        <v>1.6898608349900598E-3</v>
      </c>
      <c r="R929" s="14">
        <f>$H929/Q929</f>
        <v>5.8823529411764705E-2</v>
      </c>
      <c r="S929" s="14" cm="1">
        <f t="array" ref="S929">SUM(_xlfn._xlws.FILTER($H$2:$H$7117,_xlfn.MAP($P$2:$P$7117,_xlfn.LAMBDA(_xlpm.x,_xlpm.x=$P929))))</f>
        <v>2.9821073558648097E-3</v>
      </c>
      <c r="T929" s="14">
        <f>$H929/S929</f>
        <v>3.3333333333333347E-2</v>
      </c>
      <c r="U929" s="14">
        <f>_xlfn.LET(_xlpm.freq,F929,_xlpm.size,M929+1,_xlpm.F,V929,LOG(1+_xlpm.freq)*LOG(1+_xlpm.size)*_xlpm.F)</f>
        <v>1.4191210445966353E-2</v>
      </c>
      <c r="V929" s="14">
        <f>_xlfn.LET(_xlpm.a,T929,_xlpm.b,R929,2*_xlpm.a*_xlpm.b/(_xlpm.a+_xlpm.b))</f>
        <v>4.2553191489361715E-2</v>
      </c>
      <c r="W929" s="14">
        <f>_xlfn.LET(_xlpm.p,R929,_xlpm.q,T929,LOG(_xlpm.p/_xlpm.q))</f>
        <v>0.24667233334138833</v>
      </c>
      <c r="X929" s="2"/>
      <c r="AC929" s="2"/>
      <c r="AH929" s="2"/>
      <c r="AI929" s="2"/>
    </row>
    <row r="930" spans="1:35">
      <c r="A930" s="1" t="str">
        <f>_xlfn.LET(_xlpm.sep," : ",CONCATENATE(O930,_xlpm.sep,P930))</f>
        <v>~nni~ : [nə]</v>
      </c>
      <c r="B930" s="1">
        <f>_xlfn.LET(_xlpm.d,$G930,_xlpm.k,_xlfn.CONCAT(LEFT(TRIM(B$1),1),"*"),COUNTIF(_xlpm.d,_xlpm.k))</f>
        <v>0</v>
      </c>
      <c r="C930" s="1">
        <f>_xlfn.LET(_xlpm.d,$G930,_xlpm.k,_xlfn.CONCAT(LEFT(TRIM(C$1),1),"*"),COUNTIF(_xlpm.d,_xlpm.k))</f>
        <v>0</v>
      </c>
      <c r="D930" s="1">
        <f>_xlfn.LET(_xlpm.d,$G930,_xlpm.k,_xlfn.CONCAT(LEFT(TRIM(D$1),1),"*"),COUNTIF(_xlpm.d,_xlpm.k))</f>
        <v>1</v>
      </c>
      <c r="E930" s="1">
        <f>LOG(F930+1,10)</f>
        <v>0.47712125471966244</v>
      </c>
      <c r="F930" s="7">
        <v>2</v>
      </c>
      <c r="G930" s="9" t="s">
        <v>3417</v>
      </c>
      <c r="H930" s="4">
        <f>F930/freq.sum.r6e</f>
        <v>9.9403578528827041E-5</v>
      </c>
      <c r="I930" s="1" t="str">
        <f>_xlfn.LET(_xlpm.sep,":",_xlpm.w,$G930,LEFT(_xlpm.w,FIND(_xlpm.sep,_xlpm.w)-1))</f>
        <v>nə</v>
      </c>
      <c r="J930" s="1" t="str">
        <f>_xlfn.LET(_xlpm.sep,":",_xlpm.w,$G930,RIGHT(_xlpm.w,LEN(_xlpm.w)-FIND(_xlpm.sep,_xlpm.w)))</f>
        <v>nni</v>
      </c>
      <c r="K930" s="10">
        <f>_xlfn.LET(_xlpm.w,I930,LEN(_xlpm.w))</f>
        <v>2</v>
      </c>
      <c r="L930" s="10">
        <f>_xlfn.LET(_xlpm.w,J930,LEN(_xlpm.w))</f>
        <v>3</v>
      </c>
      <c r="M930" s="10">
        <f>_xlfn.LET(_xlpm.a,K930,_xlpm.b,L930,MAX(_xlpm.a,_xlpm.b))</f>
        <v>3</v>
      </c>
      <c r="N930" s="10">
        <f>_xlfn.LET(_xlpm.d,(K930,L930),MAX(_xlpm.d)-MIN(_xlpm.d))</f>
        <v>1</v>
      </c>
      <c r="O930" s="1" t="str">
        <f>_xlfn.LET(_xlpm.sep,":",_xlpm.w,$G930,_xlfn.CONCAT("~",RIGHT(_xlpm.w,LEN(_xlpm.w)-FIND(_xlpm.sep,_xlpm.w)),"~"))</f>
        <v>~nni~</v>
      </c>
      <c r="P930" s="1" t="str">
        <f>_xlfn.LET(_xlpm.sep,":",_xlpm.w,$G930,_xlfn.CONCAT("[",LEFT(_xlpm.w,FIND(_xlpm.sep,_xlpm.w)-1),"]"))</f>
        <v>[nə]</v>
      </c>
      <c r="Q930" s="14" cm="1">
        <f t="array" ref="Q930">SUM(_xlfn._xlws.FILTER($H$2:$H$7117,_xlfn.MAP($O$2:$O$7117,_xlfn.LAMBDA(_xlpm.x,_xlpm.x=$O930))))</f>
        <v>1.540755467196819E-3</v>
      </c>
      <c r="R930" s="14">
        <f>$H930/Q930</f>
        <v>6.4516129032258077E-2</v>
      </c>
      <c r="S930" s="14" cm="1">
        <f t="array" ref="S930">SUM(_xlfn._xlws.FILTER($H$2:$H$7117,_xlfn.MAP($P$2:$P$7117,_xlfn.LAMBDA(_xlpm.x,_xlpm.x=$P930))))</f>
        <v>2.7335984095427424E-3</v>
      </c>
      <c r="T930" s="14">
        <f>$H930/S930</f>
        <v>3.6363636363636383E-2</v>
      </c>
      <c r="U930" s="14">
        <f>_xlfn.LET(_xlpm.freq,F930,_xlpm.size,M930+1,_xlpm.F,V930,LOG(1+_xlpm.freq)*LOG(1+_xlpm.size)*_xlpm.F)</f>
        <v>1.5511323045591132E-2</v>
      </c>
      <c r="V930" s="14">
        <f>_xlfn.LET(_xlpm.a,T930,_xlpm.b,R930,2*_xlpm.a*_xlpm.b/(_xlpm.a+_xlpm.b))</f>
        <v>4.6511627906976764E-2</v>
      </c>
      <c r="W930" s="14">
        <f>_xlfn.LET(_xlpm.p,R930,_xlpm.q,T930,LOG(_xlpm.p/_xlpm.q))</f>
        <v>0.249000995659971</v>
      </c>
      <c r="X930" s="2"/>
      <c r="AC930" s="2"/>
      <c r="AH930" s="2"/>
      <c r="AI930" s="2"/>
    </row>
    <row r="931" spans="1:35">
      <c r="A931" s="1" t="str">
        <f>_xlfn.LET(_xlpm.sep," : ",CONCATENATE(O931,_xlpm.sep,P931))</f>
        <v>~pre~ : [pɹɪ]</v>
      </c>
      <c r="B931" s="1">
        <f>_xlfn.LET(_xlpm.d,$G931,_xlpm.k,_xlfn.CONCAT(LEFT(TRIM(B$1),1),"*"),COUNTIF(_xlpm.d,_xlpm.k))</f>
        <v>0</v>
      </c>
      <c r="C931" s="1">
        <f>_xlfn.LET(_xlpm.d,$G931,_xlpm.k,_xlfn.CONCAT(LEFT(TRIM(C$1),1),"*"),COUNTIF(_xlpm.d,_xlpm.k))</f>
        <v>0</v>
      </c>
      <c r="D931" s="1">
        <f>_xlfn.LET(_xlpm.d,$G931,_xlpm.k,_xlfn.CONCAT(LEFT(TRIM(D$1),1),"*"),COUNTIF(_xlpm.d,_xlpm.k))</f>
        <v>0</v>
      </c>
      <c r="E931" s="1">
        <f>LOG(F931+1,10)</f>
        <v>1.3617278360175928</v>
      </c>
      <c r="F931" s="7">
        <v>22</v>
      </c>
      <c r="G931" s="9" t="s">
        <v>3867</v>
      </c>
      <c r="H931" s="4">
        <f>F931/freq.sum.r6e</f>
        <v>1.0934393638170974E-3</v>
      </c>
      <c r="I931" s="1" t="str">
        <f>_xlfn.LET(_xlpm.sep,":",_xlpm.w,$G931,LEFT(_xlpm.w,FIND(_xlpm.sep,_xlpm.w)-1))</f>
        <v>pɹɪ</v>
      </c>
      <c r="J931" s="1" t="str">
        <f>_xlfn.LET(_xlpm.sep,":",_xlpm.w,$G931,RIGHT(_xlpm.w,LEN(_xlpm.w)-FIND(_xlpm.sep,_xlpm.w)))</f>
        <v>pre</v>
      </c>
      <c r="K931" s="10">
        <f>_xlfn.LET(_xlpm.w,I931,LEN(_xlpm.w))</f>
        <v>3</v>
      </c>
      <c r="L931" s="10">
        <f>_xlfn.LET(_xlpm.w,J931,LEN(_xlpm.w))</f>
        <v>3</v>
      </c>
      <c r="M931" s="10">
        <f>_xlfn.LET(_xlpm.a,K931,_xlpm.b,L931,MAX(_xlpm.a,_xlpm.b))</f>
        <v>3</v>
      </c>
      <c r="N931" s="10">
        <f>_xlfn.LET(_xlpm.d,(K931,L931),MAX(_xlpm.d)-MIN(_xlpm.d))</f>
        <v>0</v>
      </c>
      <c r="O931" s="1" t="str">
        <f>_xlfn.LET(_xlpm.sep,":",_xlpm.w,$G931,_xlfn.CONCAT("~",RIGHT(_xlpm.w,LEN(_xlpm.w)-FIND(_xlpm.sep,_xlpm.w)),"~"))</f>
        <v>~pre~</v>
      </c>
      <c r="P931" s="1" t="str">
        <f>_xlfn.LET(_xlpm.sep,":",_xlpm.w,$G931,_xlfn.CONCAT("[",LEFT(_xlpm.w,FIND(_xlpm.sep,_xlpm.w)-1),"]"))</f>
        <v>[pɹɪ]</v>
      </c>
      <c r="Q931" s="14" cm="1">
        <f t="array" ref="Q931">SUM(_xlfn._xlws.FILTER($H$2:$H$7117,_xlfn.MAP($O$2:$O$7117,_xlfn.LAMBDA(_xlpm.x,_xlpm.x=$O931))))</f>
        <v>1.7892644135188867E-3</v>
      </c>
      <c r="R931" s="14">
        <f>$H931/Q931</f>
        <v>0.61111111111111105</v>
      </c>
      <c r="S931" s="14" cm="1">
        <f t="array" ref="S931">SUM(_xlfn._xlws.FILTER($H$2:$H$7117,_xlfn.MAP($P$2:$P$7117,_xlfn.LAMBDA(_xlpm.x,_xlpm.x=$P931))))</f>
        <v>3.180914512922464E-3</v>
      </c>
      <c r="T931" s="14">
        <f>$H931/S931</f>
        <v>0.34375000000000011</v>
      </c>
      <c r="U931" s="14">
        <f>_xlfn.LET(_xlpm.freq,F931,_xlpm.size,M931+1,_xlpm.F,V931,LOG(1+_xlpm.freq)*LOG(1+_xlpm.size)*_xlpm.F)</f>
        <v>0.41879504103610565</v>
      </c>
      <c r="V931" s="14">
        <f>_xlfn.LET(_xlpm.a,T931,_xlpm.b,R931,2*_xlpm.a*_xlpm.b/(_xlpm.a+_xlpm.b))</f>
        <v>0.44000000000000011</v>
      </c>
      <c r="W931" s="14">
        <f>_xlfn.LET(_xlpm.p,R931,_xlpm.q,T931,LOG(_xlpm.p/_xlpm.q))</f>
        <v>0.24987747321659973</v>
      </c>
      <c r="X931" s="2"/>
      <c r="AC931" s="2"/>
      <c r="AH931" s="2"/>
      <c r="AI931" s="2"/>
    </row>
    <row r="932" spans="1:35">
      <c r="A932" s="1" t="str">
        <f>_xlfn.LET(_xlpm.sep," : ",CONCATENATE(O932,_xlpm.sep,P932))</f>
        <v>~xuw~ : [kʃu]</v>
      </c>
      <c r="B932" s="1">
        <f>_xlfn.LET(_xlpm.d,$G932,_xlpm.k,_xlfn.CONCAT(LEFT(TRIM(B$1),1),"*"),COUNTIF(_xlpm.d,_xlpm.k))</f>
        <v>0</v>
      </c>
      <c r="C932" s="1">
        <f>_xlfn.LET(_xlpm.d,$G932,_xlpm.k,_xlfn.CONCAT(LEFT(TRIM(C$1),1),"*"),COUNTIF(_xlpm.d,_xlpm.k))</f>
        <v>0</v>
      </c>
      <c r="D932" s="1">
        <f>_xlfn.LET(_xlpm.d,$G932,_xlpm.k,_xlfn.CONCAT(LEFT(TRIM(D$1),1),"*"),COUNTIF(_xlpm.d,_xlpm.k))</f>
        <v>0</v>
      </c>
      <c r="E932" s="1">
        <f>LOG(F932+1,10)</f>
        <v>0.30102999566398114</v>
      </c>
      <c r="F932" s="7">
        <v>1</v>
      </c>
      <c r="G932" s="9" t="s">
        <v>1925</v>
      </c>
      <c r="H932" s="4">
        <f>F932/freq.sum.r6e</f>
        <v>4.9701789264413521E-5</v>
      </c>
      <c r="I932" s="1" t="str">
        <f>_xlfn.LET(_xlpm.sep,":",_xlpm.w,$G932,LEFT(_xlpm.w,FIND(_xlpm.sep,_xlpm.w)-1))</f>
        <v>kʃu</v>
      </c>
      <c r="J932" s="1" t="str">
        <f>_xlfn.LET(_xlpm.sep,":",_xlpm.w,$G932,RIGHT(_xlpm.w,LEN(_xlpm.w)-FIND(_xlpm.sep,_xlpm.w)))</f>
        <v>xuw</v>
      </c>
      <c r="K932" s="10">
        <f>_xlfn.LET(_xlpm.w,I932,LEN(_xlpm.w))</f>
        <v>3</v>
      </c>
      <c r="L932" s="10">
        <f>_xlfn.LET(_xlpm.w,J932,LEN(_xlpm.w))</f>
        <v>3</v>
      </c>
      <c r="M932" s="10">
        <f>_xlfn.LET(_xlpm.a,K932,_xlpm.b,L932,MAX(_xlpm.a,_xlpm.b))</f>
        <v>3</v>
      </c>
      <c r="N932" s="10">
        <f>_xlfn.LET(_xlpm.d,(K932,L932),MAX(_xlpm.d)-MIN(_xlpm.d))</f>
        <v>0</v>
      </c>
      <c r="O932" s="1" t="str">
        <f>_xlfn.LET(_xlpm.sep,":",_xlpm.w,$G932,_xlfn.CONCAT("~",RIGHT(_xlpm.w,LEN(_xlpm.w)-FIND(_xlpm.sep,_xlpm.w)),"~"))</f>
        <v>~xuw~</v>
      </c>
      <c r="P932" s="1" t="str">
        <f>_xlfn.LET(_xlpm.sep,":",_xlpm.w,$G932,_xlfn.CONCAT("[",LEFT(_xlpm.w,FIND(_xlpm.sep,_xlpm.w)-1),"]"))</f>
        <v>[kʃu]</v>
      </c>
      <c r="Q932" s="14" cm="1">
        <f t="array" ref="Q932">SUM(_xlfn._xlws.FILTER($H$2:$H$7111,_xlfn.MAP($O$2:$O$7111,_xlfn.LAMBDA(_xlpm.x,_xlpm.x=$O932))))</f>
        <v>2.4850894632206762E-4</v>
      </c>
      <c r="R932" s="14">
        <f>$H932/Q932</f>
        <v>0.19999999999999998</v>
      </c>
      <c r="S932" s="14" cm="1">
        <f t="array" ref="S932">SUM(_xlfn._xlws.FILTER($H$2:$H$7111,_xlfn.MAP($P$2:$P$7111,_xlfn.LAMBDA(_xlpm.x,_xlpm.x=$P932))))</f>
        <v>4.4731610337972168E-4</v>
      </c>
      <c r="T932" s="14">
        <f>$H932/S932</f>
        <v>0.11111111111111112</v>
      </c>
      <c r="U932" s="14">
        <f>_xlfn.LET(_xlpm.freq,F932,_xlpm.size,M932+1,_xlpm.F,V932,LOG(1+_xlpm.freq)*LOG(1+_xlpm.size)*_xlpm.F)</f>
        <v>3.0058705339217812E-2</v>
      </c>
      <c r="V932" s="14">
        <f>_xlfn.LET(_xlpm.a,T932,_xlpm.b,R932,2*_xlpm.a*_xlpm.b/(_xlpm.a+_xlpm.b))</f>
        <v>0.14285714285714285</v>
      </c>
      <c r="W932" s="14">
        <f>_xlfn.LET(_xlpm.p,R932,_xlpm.q,T932,LOG(_xlpm.p/_xlpm.q))</f>
        <v>0.25527250510330601</v>
      </c>
      <c r="X932" s="2"/>
      <c r="AC932" s="2"/>
      <c r="AH932" s="2"/>
      <c r="AI932" s="2"/>
    </row>
    <row r="933" spans="1:35">
      <c r="A933" s="1" t="str">
        <f>_xlfn.LET(_xlpm.sep," : ",CONCATENATE(O933,_xlpm.sep,P933))</f>
        <v>~guw~ : [ɡju]</v>
      </c>
      <c r="B933" s="1">
        <f>_xlfn.LET(_xlpm.d,$G933,_xlpm.k,_xlfn.CONCAT(LEFT(TRIM(B$1),1),"*"),COUNTIF(_xlpm.d,_xlpm.k))</f>
        <v>0</v>
      </c>
      <c r="C933" s="1">
        <f>_xlfn.LET(_xlpm.d,$G933,_xlpm.k,_xlfn.CONCAT(LEFT(TRIM(C$1),1),"*"),COUNTIF(_xlpm.d,_xlpm.k))</f>
        <v>0</v>
      </c>
      <c r="D933" s="1">
        <f>_xlfn.LET(_xlpm.d,$G933,_xlpm.k,_xlfn.CONCAT(LEFT(TRIM(D$1),1),"*"),COUNTIF(_xlpm.d,_xlpm.k))</f>
        <v>0</v>
      </c>
      <c r="E933" s="1">
        <f>LOG(F933+1,10)</f>
        <v>0.30102999566398114</v>
      </c>
      <c r="F933" s="7">
        <v>1</v>
      </c>
      <c r="G933" s="9" t="s">
        <v>5863</v>
      </c>
      <c r="H933" s="4">
        <f>F933/freq.sum.r6e</f>
        <v>4.9701789264413521E-5</v>
      </c>
      <c r="I933" s="1" t="str">
        <f>_xlfn.LET(_xlpm.sep,":",_xlpm.w,$G933,LEFT(_xlpm.w,FIND(_xlpm.sep,_xlpm.w)-1))</f>
        <v>ɡju</v>
      </c>
      <c r="J933" s="1" t="str">
        <f>_xlfn.LET(_xlpm.sep,":",_xlpm.w,$G933,RIGHT(_xlpm.w,LEN(_xlpm.w)-FIND(_xlpm.sep,_xlpm.w)))</f>
        <v>guw</v>
      </c>
      <c r="K933" s="10">
        <f>_xlfn.LET(_xlpm.w,I933,LEN(_xlpm.w))</f>
        <v>3</v>
      </c>
      <c r="L933" s="10">
        <f>_xlfn.LET(_xlpm.w,J933,LEN(_xlpm.w))</f>
        <v>3</v>
      </c>
      <c r="M933" s="10">
        <f>_xlfn.LET(_xlpm.a,K933,_xlpm.b,L933,MAX(_xlpm.a,_xlpm.b))</f>
        <v>3</v>
      </c>
      <c r="N933" s="10">
        <f>_xlfn.LET(_xlpm.d,(K933,L933),MAX(_xlpm.d)-MIN(_xlpm.d))</f>
        <v>0</v>
      </c>
      <c r="O933" s="1" t="str">
        <f>_xlfn.LET(_xlpm.sep,":",_xlpm.w,$G933,_xlfn.CONCAT("~",RIGHT(_xlpm.w,LEN(_xlpm.w)-FIND(_xlpm.sep,_xlpm.w)),"~"))</f>
        <v>~guw~</v>
      </c>
      <c r="P933" s="1" t="str">
        <f>_xlfn.LET(_xlpm.sep,":",_xlpm.w,$G933,_xlfn.CONCAT("[",LEFT(_xlpm.w,FIND(_xlpm.sep,_xlpm.w)-1),"]"))</f>
        <v>[ɡju]</v>
      </c>
      <c r="Q933" s="14" cm="1">
        <f t="array" ref="Q933">SUM(_xlfn._xlws.FILTER($H$2:$H$7117,_xlfn.MAP($O$2:$O$7117,_xlfn.LAMBDA(_xlpm.x,_xlpm.x=$O933))))</f>
        <v>2.4850894632206762E-4</v>
      </c>
      <c r="R933" s="14">
        <f>$H933/Q933</f>
        <v>0.19999999999999998</v>
      </c>
      <c r="S933" s="14" cm="1">
        <f t="array" ref="S933">SUM(_xlfn._xlws.FILTER($H$2:$H$7117,_xlfn.MAP($P$2:$P$7117,_xlfn.LAMBDA(_xlpm.x,_xlpm.x=$P933))))</f>
        <v>4.4731610337972168E-4</v>
      </c>
      <c r="T933" s="14">
        <f>$H933/S933</f>
        <v>0.11111111111111112</v>
      </c>
      <c r="U933" s="14">
        <f>_xlfn.LET(_xlpm.freq,F933,_xlpm.size,M933+1,_xlpm.F,V933,LOG(1+_xlpm.freq)*LOG(1+_xlpm.size)*_xlpm.F)</f>
        <v>3.0058705339217812E-2</v>
      </c>
      <c r="V933" s="14">
        <f>_xlfn.LET(_xlpm.a,T933,_xlpm.b,R933,2*_xlpm.a*_xlpm.b/(_xlpm.a+_xlpm.b))</f>
        <v>0.14285714285714285</v>
      </c>
      <c r="W933" s="14">
        <f>_xlfn.LET(_xlpm.p,R933,_xlpm.q,T933,LOG(_xlpm.p/_xlpm.q))</f>
        <v>0.25527250510330601</v>
      </c>
      <c r="X933" s="2"/>
      <c r="AC933" s="2"/>
      <c r="AH933" s="2"/>
      <c r="AI933" s="2"/>
    </row>
    <row r="934" spans="1:35">
      <c r="A934" s="1" t="str">
        <f>_xlfn.LET(_xlpm.sep," : ",CONCATENATE(O934,_xlpm.sep,P934))</f>
        <v>~you~ : [ju]</v>
      </c>
      <c r="B934" s="1">
        <f>_xlfn.LET(_xlpm.d,$G934,_xlpm.k,_xlfn.CONCAT(LEFT(TRIM(B$1),1),"*"),COUNTIF(_xlpm.d,_xlpm.k))</f>
        <v>0</v>
      </c>
      <c r="C934" s="1">
        <f>_xlfn.LET(_xlpm.d,$G934,_xlpm.k,_xlfn.CONCAT(LEFT(TRIM(C$1),1),"*"),COUNTIF(_xlpm.d,_xlpm.k))</f>
        <v>0</v>
      </c>
      <c r="D934" s="1">
        <f>_xlfn.LET(_xlpm.d,$G934,_xlpm.k,_xlfn.CONCAT(LEFT(TRIM(D$1),1),"*"),COUNTIF(_xlpm.d,_xlpm.k))</f>
        <v>0</v>
      </c>
      <c r="E934" s="1">
        <f>LOG(F934+1,10)</f>
        <v>0.90308998699194343</v>
      </c>
      <c r="F934" s="7">
        <v>7</v>
      </c>
      <c r="G934" s="9" t="s">
        <v>1309</v>
      </c>
      <c r="H934" s="4">
        <f>F934/freq.sum.r6e</f>
        <v>3.4791252485089465E-4</v>
      </c>
      <c r="I934" s="4" t="str">
        <f>_xlfn.LET(_xlpm.sep,":",_xlpm.w,$G934,LEFT(_xlpm.w,FIND(_xlpm.sep,_xlpm.w)-1))</f>
        <v>ju</v>
      </c>
      <c r="J934" s="4" t="str">
        <f>_xlfn.LET(_xlpm.sep,":",_xlpm.w,$G934,RIGHT(_xlpm.w,LEN(_xlpm.w)-FIND(_xlpm.sep,_xlpm.w)))</f>
        <v>you</v>
      </c>
      <c r="K934" s="10">
        <f>_xlfn.LET(_xlpm.w,I934,LEN(_xlpm.w))</f>
        <v>2</v>
      </c>
      <c r="L934" s="10">
        <f>_xlfn.LET(_xlpm.w,J934,LEN(_xlpm.w))</f>
        <v>3</v>
      </c>
      <c r="M934" s="10">
        <f>_xlfn.LET(_xlpm.a,K934,_xlpm.b,L934,MAX(_xlpm.a,_xlpm.b))</f>
        <v>3</v>
      </c>
      <c r="N934" s="10">
        <f>_xlfn.LET(_xlpm.d,(K934,L934),MAX(_xlpm.d)-MIN(_xlpm.d))</f>
        <v>1</v>
      </c>
      <c r="O934" s="1" t="str">
        <f>_xlfn.LET(_xlpm.sep,":",_xlpm.w,$G934,_xlfn.CONCAT("~",RIGHT(_xlpm.w,LEN(_xlpm.w)-FIND(_xlpm.sep,_xlpm.w)),"~"))</f>
        <v>~you~</v>
      </c>
      <c r="P934" s="1" t="str">
        <f>_xlfn.LET(_xlpm.sep,":",_xlpm.w,$G934,_xlfn.CONCAT("[",LEFT(_xlpm.w,FIND(_xlpm.sep,_xlpm.w)-1),"]"))</f>
        <v>[ju]</v>
      </c>
      <c r="Q934" s="14" cm="1">
        <f t="array" ref="Q934">SUM(_xlfn._xlws.FILTER($H$2:$H$7109,_xlfn.MAP($O$2:$O$7109,_xlfn.LAMBDA(_xlpm.x,_xlpm.x=$O934))))</f>
        <v>7.4552683896620276E-4</v>
      </c>
      <c r="R934" s="14">
        <f>$H934/Q934</f>
        <v>0.46666666666666673</v>
      </c>
      <c r="S934" s="14" cm="1">
        <f t="array" ref="S934">SUM(_xlfn._xlws.FILTER($H$2:$H$7109,_xlfn.MAP($P$2:$P$7109,_xlfn.LAMBDA(_xlpm.x,_xlpm.x=$P934))))</f>
        <v>1.3419483101391647E-3</v>
      </c>
      <c r="T934" s="14">
        <f>$H934/S934</f>
        <v>0.25925925925925936</v>
      </c>
      <c r="U934" s="14">
        <f>_xlfn.LET(_xlpm.freq,F934,_xlpm.size,M934+1,_xlpm.F,V934,LOG(1+_xlpm.freq)*LOG(1+_xlpm.size)*_xlpm.F)</f>
        <v>0.21041093737452471</v>
      </c>
      <c r="V934" s="14">
        <f>_xlfn.LET(_xlpm.a,T934,_xlpm.b,R934,2*_xlpm.a*_xlpm.b/(_xlpm.a+_xlpm.b))</f>
        <v>0.33333333333333343</v>
      </c>
      <c r="W934" s="14">
        <f>_xlfn.LET(_xlpm.p,R934,_xlpm.q,T934,LOG(_xlpm.p/_xlpm.q))</f>
        <v>0.25527250510330596</v>
      </c>
      <c r="X934" s="2"/>
      <c r="AC934" s="2"/>
      <c r="AH934" s="2"/>
      <c r="AI934" s="2"/>
    </row>
    <row r="935" spans="1:35">
      <c r="A935" s="1" t="str">
        <f>_xlfn.LET(_xlpm.sep," : ",CONCATENATE(O935,_xlpm.sep,P935))</f>
        <v>~sir~ : [zaɪ]</v>
      </c>
      <c r="B935" s="1">
        <f>_xlfn.LET(_xlpm.d,$G935,_xlpm.k,_xlfn.CONCAT(LEFT(TRIM(B$1),1),"*"),COUNTIF(_xlpm.d,_xlpm.k))</f>
        <v>0</v>
      </c>
      <c r="C935" s="1">
        <f>_xlfn.LET(_xlpm.d,$G935,_xlpm.k,_xlfn.CONCAT(LEFT(TRIM(C$1),1),"*"),COUNTIF(_xlpm.d,_xlpm.k))</f>
        <v>0</v>
      </c>
      <c r="D935" s="1">
        <f>_xlfn.LET(_xlpm.d,$G935,_xlpm.k,_xlfn.CONCAT(LEFT(TRIM(D$1),1),"*"),COUNTIF(_xlpm.d,_xlpm.k))</f>
        <v>0</v>
      </c>
      <c r="E935" s="1">
        <f>LOG(F935+1,10)</f>
        <v>0.47712125471966244</v>
      </c>
      <c r="F935" s="7">
        <v>2</v>
      </c>
      <c r="G935" s="9" t="s">
        <v>5356</v>
      </c>
      <c r="H935" s="4">
        <f>F935/freq.sum.r6e</f>
        <v>9.9403578528827041E-5</v>
      </c>
      <c r="I935" s="4" t="str">
        <f>_xlfn.LET(_xlpm.sep,":",_xlpm.w,$G935,LEFT(_xlpm.w,FIND(_xlpm.sep,_xlpm.w)-1))</f>
        <v>zaɪ</v>
      </c>
      <c r="J935" s="4" t="str">
        <f>_xlfn.LET(_xlpm.sep,":",_xlpm.w,$G935,RIGHT(_xlpm.w,LEN(_xlpm.w)-FIND(_xlpm.sep,_xlpm.w)))</f>
        <v>sir</v>
      </c>
      <c r="K935" s="10">
        <f>_xlfn.LET(_xlpm.w,I935,LEN(_xlpm.w))</f>
        <v>3</v>
      </c>
      <c r="L935" s="10">
        <f>_xlfn.LET(_xlpm.w,J935,LEN(_xlpm.w))</f>
        <v>3</v>
      </c>
      <c r="M935" s="10">
        <f>_xlfn.LET(_xlpm.a,K935,_xlpm.b,L935,MAX(_xlpm.a,_xlpm.b))</f>
        <v>3</v>
      </c>
      <c r="N935" s="10">
        <f>_xlfn.LET(_xlpm.d,(K935,L935),MAX(_xlpm.d)-MIN(_xlpm.d))</f>
        <v>0</v>
      </c>
      <c r="O935" s="1" t="str">
        <f>_xlfn.LET(_xlpm.sep,":",_xlpm.w,$G935,_xlfn.CONCAT("~",RIGHT(_xlpm.w,LEN(_xlpm.w)-FIND(_xlpm.sep,_xlpm.w)),"~"))</f>
        <v>~sir~</v>
      </c>
      <c r="P935" s="1" t="str">
        <f>_xlfn.LET(_xlpm.sep,":",_xlpm.w,$G935,_xlfn.CONCAT("[",LEFT(_xlpm.w,FIND(_xlpm.sep,_xlpm.w)-1),"]"))</f>
        <v>[zaɪ]</v>
      </c>
      <c r="Q935" s="14" cm="1">
        <f t="array" ref="Q935">SUM(_xlfn._xlws.FILTER($H$2:$H$7109,_xlfn.MAP($O$2:$O$7109,_xlfn.LAMBDA(_xlpm.x,_xlpm.x=$O935))))</f>
        <v>5.9642147117296227E-4</v>
      </c>
      <c r="R935" s="14">
        <f>$H935/Q935</f>
        <v>0.16666666666666666</v>
      </c>
      <c r="S935" s="14" cm="1">
        <f t="array" ref="S935">SUM(_xlfn._xlws.FILTER($H$2:$H$7109,_xlfn.MAP($P$2:$P$7109,_xlfn.LAMBDA(_xlpm.x,_xlpm.x=$P935))))</f>
        <v>1.0934393638170974E-3</v>
      </c>
      <c r="T935" s="14">
        <f>$H935/S935</f>
        <v>9.0909090909090912E-2</v>
      </c>
      <c r="U935" s="14">
        <f>_xlfn.LET(_xlpm.freq,F935,_xlpm.size,M935+1,_xlpm.F,V935,LOG(1+_xlpm.freq)*LOG(1+_xlpm.size)*_xlpm.F)</f>
        <v>3.9234522997671675E-2</v>
      </c>
      <c r="V935" s="14">
        <f>_xlfn.LET(_xlpm.a,T935,_xlpm.b,R935,2*_xlpm.a*_xlpm.b/(_xlpm.a+_xlpm.b))</f>
        <v>0.11764705882352942</v>
      </c>
      <c r="W935" s="14">
        <f>_xlfn.LET(_xlpm.p,R935,_xlpm.q,T935,LOG(_xlpm.p/_xlpm.q))</f>
        <v>0.2632414347745814</v>
      </c>
      <c r="X935" s="2"/>
      <c r="AC935" s="2"/>
      <c r="AH935" s="2"/>
      <c r="AI935" s="2"/>
    </row>
    <row r="936" spans="1:35">
      <c r="A936" s="1" t="str">
        <f>_xlfn.LET(_xlpm.sep," : ",CONCATENATE(O936,_xlpm.sep,P936))</f>
        <v>~vir~ : [vaɪ]</v>
      </c>
      <c r="B936" s="1">
        <f>_xlfn.LET(_xlpm.d,$G936,_xlpm.k,_xlfn.CONCAT(LEFT(TRIM(B$1),1),"*"),COUNTIF(_xlpm.d,_xlpm.k))</f>
        <v>0</v>
      </c>
      <c r="C936" s="1">
        <f>_xlfn.LET(_xlpm.d,$G936,_xlpm.k,_xlfn.CONCAT(LEFT(TRIM(C$1),1),"*"),COUNTIF(_xlpm.d,_xlpm.k))</f>
        <v>0</v>
      </c>
      <c r="D936" s="1">
        <f>_xlfn.LET(_xlpm.d,$G936,_xlpm.k,_xlfn.CONCAT(LEFT(TRIM(D$1),1),"*"),COUNTIF(_xlpm.d,_xlpm.k))</f>
        <v>0</v>
      </c>
      <c r="E936" s="1">
        <f>LOG(F936+1,10)</f>
        <v>0.47712125471966244</v>
      </c>
      <c r="F936" s="7">
        <v>2</v>
      </c>
      <c r="G936" s="9" t="s">
        <v>5081</v>
      </c>
      <c r="H936" s="4">
        <f>F936/freq.sum.r6e</f>
        <v>9.9403578528827041E-5</v>
      </c>
      <c r="I936" s="1" t="str">
        <f>_xlfn.LET(_xlpm.sep,":",_xlpm.w,$G936,LEFT(_xlpm.w,FIND(_xlpm.sep,_xlpm.w)-1))</f>
        <v>vaɪ</v>
      </c>
      <c r="J936" s="1" t="str">
        <f>_xlfn.LET(_xlpm.sep,":",_xlpm.w,$G936,RIGHT(_xlpm.w,LEN(_xlpm.w)-FIND(_xlpm.sep,_xlpm.w)))</f>
        <v>vir</v>
      </c>
      <c r="K936" s="10">
        <f>_xlfn.LET(_xlpm.w,I936,LEN(_xlpm.w))</f>
        <v>3</v>
      </c>
      <c r="L936" s="10">
        <f>_xlfn.LET(_xlpm.w,J936,LEN(_xlpm.w))</f>
        <v>3</v>
      </c>
      <c r="M936" s="10">
        <f>_xlfn.LET(_xlpm.a,K936,_xlpm.b,L936,MAX(_xlpm.a,_xlpm.b))</f>
        <v>3</v>
      </c>
      <c r="N936" s="10">
        <f>_xlfn.LET(_xlpm.d,(K936,L936),MAX(_xlpm.d)-MIN(_xlpm.d))</f>
        <v>0</v>
      </c>
      <c r="O936" s="1" t="str">
        <f>_xlfn.LET(_xlpm.sep,":",_xlpm.w,$G936,_xlfn.CONCAT("~",RIGHT(_xlpm.w,LEN(_xlpm.w)-FIND(_xlpm.sep,_xlpm.w)),"~"))</f>
        <v>~vir~</v>
      </c>
      <c r="P936" s="1" t="str">
        <f>_xlfn.LET(_xlpm.sep,":",_xlpm.w,$G936,_xlfn.CONCAT("[",LEFT(_xlpm.w,FIND(_xlpm.sep,_xlpm.w)-1),"]"))</f>
        <v>[vaɪ]</v>
      </c>
      <c r="Q936" s="14" cm="1">
        <f t="array" ref="Q936">SUM(_xlfn._xlws.FILTER($H$2:$H$7117,_xlfn.MAP($O$2:$O$7117,_xlfn.LAMBDA(_xlpm.x,_xlpm.x=$O936))))</f>
        <v>2.9821073558648114E-4</v>
      </c>
      <c r="R936" s="14">
        <f>$H936/Q936</f>
        <v>0.33333333333333331</v>
      </c>
      <c r="S936" s="14" cm="1">
        <f t="array" ref="S936">SUM(_xlfn._xlws.FILTER($H$2:$H$7117,_xlfn.MAP($P$2:$P$7117,_xlfn.LAMBDA(_xlpm.x,_xlpm.x=$P936))))</f>
        <v>5.4671968190854881E-4</v>
      </c>
      <c r="T936" s="14">
        <f>$H936/S936</f>
        <v>0.1818181818181818</v>
      </c>
      <c r="U936" s="14">
        <f>_xlfn.LET(_xlpm.freq,F936,_xlpm.size,M936+1,_xlpm.F,V936,LOG(1+_xlpm.freq)*LOG(1+_xlpm.size)*_xlpm.F)</f>
        <v>7.8469045995343337E-2</v>
      </c>
      <c r="V936" s="14">
        <f>_xlfn.LET(_xlpm.a,T936,_xlpm.b,R936,2*_xlpm.a*_xlpm.b/(_xlpm.a+_xlpm.b))</f>
        <v>0.23529411764705879</v>
      </c>
      <c r="W936" s="14">
        <f>_xlfn.LET(_xlpm.p,R936,_xlpm.q,T936,LOG(_xlpm.p/_xlpm.q))</f>
        <v>0.26324143477458145</v>
      </c>
      <c r="X936" s="2"/>
      <c r="AC936" s="2"/>
      <c r="AH936" s="2"/>
      <c r="AI936" s="2"/>
    </row>
    <row r="937" spans="1:35">
      <c r="A937" s="1" t="str">
        <f>_xlfn.LET(_xlpm.sep," : ",CONCATENATE(O937,_xlpm.sep,P937))</f>
        <v>~sce~ : [si]</v>
      </c>
      <c r="B937" s="1">
        <f>_xlfn.LET(_xlpm.d,$G937,_xlpm.k,_xlfn.CONCAT(LEFT(TRIM(B$1),1),"*"),COUNTIF(_xlpm.d,_xlpm.k))</f>
        <v>0</v>
      </c>
      <c r="C937" s="1">
        <f>_xlfn.LET(_xlpm.d,$G937,_xlpm.k,_xlfn.CONCAT(LEFT(TRIM(C$1),1),"*"),COUNTIF(_xlpm.d,_xlpm.k))</f>
        <v>0</v>
      </c>
      <c r="D937" s="1">
        <f>_xlfn.LET(_xlpm.d,$G937,_xlpm.k,_xlfn.CONCAT(LEFT(TRIM(D$1),1),"*"),COUNTIF(_xlpm.d,_xlpm.k))</f>
        <v>0</v>
      </c>
      <c r="E937" s="1">
        <f>LOG(F937+1,10)</f>
        <v>0.90308998699194343</v>
      </c>
      <c r="F937" s="7">
        <v>7</v>
      </c>
      <c r="G937" s="9" t="s">
        <v>3963</v>
      </c>
      <c r="H937" s="4">
        <f>F937/freq.sum.r6e</f>
        <v>3.4791252485089465E-4</v>
      </c>
      <c r="I937" s="1" t="str">
        <f>_xlfn.LET(_xlpm.sep,":",_xlpm.w,$G937,LEFT(_xlpm.w,FIND(_xlpm.sep,_xlpm.w)-1))</f>
        <v>si</v>
      </c>
      <c r="J937" s="1" t="str">
        <f>_xlfn.LET(_xlpm.sep,":",_xlpm.w,$G937,RIGHT(_xlpm.w,LEN(_xlpm.w)-FIND(_xlpm.sep,_xlpm.w)))</f>
        <v>sce</v>
      </c>
      <c r="K937" s="10">
        <f>_xlfn.LET(_xlpm.w,I937,LEN(_xlpm.w))</f>
        <v>2</v>
      </c>
      <c r="L937" s="10">
        <f>_xlfn.LET(_xlpm.w,J937,LEN(_xlpm.w))</f>
        <v>3</v>
      </c>
      <c r="M937" s="10">
        <f>_xlfn.LET(_xlpm.a,K937,_xlpm.b,L937,MAX(_xlpm.a,_xlpm.b))</f>
        <v>3</v>
      </c>
      <c r="N937" s="10">
        <f>_xlfn.LET(_xlpm.d,(K937,L937),MAX(_xlpm.d)-MIN(_xlpm.d))</f>
        <v>1</v>
      </c>
      <c r="O937" s="1" t="str">
        <f>_xlfn.LET(_xlpm.sep,":",_xlpm.w,$G937,_xlfn.CONCAT("~",RIGHT(_xlpm.w,LEN(_xlpm.w)-FIND(_xlpm.sep,_xlpm.w)),"~"))</f>
        <v>~sce~</v>
      </c>
      <c r="P937" s="1" t="str">
        <f>_xlfn.LET(_xlpm.sep,":",_xlpm.w,$G937,_xlfn.CONCAT("[",LEFT(_xlpm.w,FIND(_xlpm.sep,_xlpm.w)-1),"]"))</f>
        <v>[si]</v>
      </c>
      <c r="Q937" s="14" cm="1">
        <f t="array" ref="Q937">SUM(_xlfn._xlws.FILTER($H$2:$H$7117,_xlfn.MAP($O$2:$O$7117,_xlfn.LAMBDA(_xlpm.x,_xlpm.x=$O937))))</f>
        <v>1.6898608349900596E-3</v>
      </c>
      <c r="R937" s="14">
        <f>$H937/Q937</f>
        <v>0.20588235294117649</v>
      </c>
      <c r="S937" s="14" cm="1">
        <f t="array" ref="S937">SUM(_xlfn._xlws.FILTER($H$2:$H$7117,_xlfn.MAP($P$2:$P$7117,_xlfn.LAMBDA(_xlpm.x,_xlpm.x=$P937))))</f>
        <v>3.1312127236580519E-3</v>
      </c>
      <c r="T937" s="14">
        <f>$H937/S937</f>
        <v>0.1111111111111111</v>
      </c>
      <c r="U937" s="14">
        <f>_xlfn.LET(_xlpm.freq,F937,_xlpm.size,M937+1,_xlpm.F,V937,LOG(1+_xlpm.freq)*LOG(1+_xlpm.size)*_xlpm.F)</f>
        <v>9.1105766698247798E-2</v>
      </c>
      <c r="V937" s="14">
        <f>_xlfn.LET(_xlpm.a,T937,_xlpm.b,R937,2*_xlpm.a*_xlpm.b/(_xlpm.a+_xlpm.b))</f>
        <v>0.14432989690721651</v>
      </c>
      <c r="W937" s="14">
        <f>_xlfn.LET(_xlpm.p,R937,_xlpm.q,T937,LOG(_xlpm.p/_xlpm.q))</f>
        <v>0.26786163241132666</v>
      </c>
      <c r="X937" s="2"/>
      <c r="AC937" s="2"/>
      <c r="AH937" s="2"/>
      <c r="AI937" s="2"/>
    </row>
    <row r="938" spans="1:35">
      <c r="A938" s="1" t="str">
        <f>_xlfn.LET(_xlpm.sep," : ",CONCATENATE(O938,_xlpm.sep,P938))</f>
        <v>~nee~ : [ni]</v>
      </c>
      <c r="B938" s="1">
        <f>_xlfn.LET(_xlpm.d,$G938,_xlpm.k,_xlfn.CONCAT(LEFT(TRIM(B$1),1),"*"),COUNTIF(_xlpm.d,_xlpm.k))</f>
        <v>0</v>
      </c>
      <c r="C938" s="1">
        <f>_xlfn.LET(_xlpm.d,$G938,_xlpm.k,_xlfn.CONCAT(LEFT(TRIM(C$1),1),"*"),COUNTIF(_xlpm.d,_xlpm.k))</f>
        <v>0</v>
      </c>
      <c r="D938" s="1">
        <f>_xlfn.LET(_xlpm.d,$G938,_xlpm.k,_xlfn.CONCAT(LEFT(TRIM(D$1),1),"*"),COUNTIF(_xlpm.d,_xlpm.k))</f>
        <v>1</v>
      </c>
      <c r="E938" s="1">
        <f>LOG(F938+1,10)</f>
        <v>0.90308998699194343</v>
      </c>
      <c r="F938" s="7">
        <v>7</v>
      </c>
      <c r="G938" s="9" t="s">
        <v>2974</v>
      </c>
      <c r="H938" s="4">
        <f>F938/freq.sum.r6e</f>
        <v>3.4791252485089465E-4</v>
      </c>
      <c r="I938" s="1" t="str">
        <f>_xlfn.LET(_xlpm.sep,":",_xlpm.w,$G938,LEFT(_xlpm.w,FIND(_xlpm.sep,_xlpm.w)-1))</f>
        <v>ni</v>
      </c>
      <c r="J938" s="1" t="str">
        <f>_xlfn.LET(_xlpm.sep,":",_xlpm.w,$G938,RIGHT(_xlpm.w,LEN(_xlpm.w)-FIND(_xlpm.sep,_xlpm.w)))</f>
        <v>nee</v>
      </c>
      <c r="K938" s="10">
        <f>_xlfn.LET(_xlpm.w,I938,LEN(_xlpm.w))</f>
        <v>2</v>
      </c>
      <c r="L938" s="10">
        <f>_xlfn.LET(_xlpm.w,J938,LEN(_xlpm.w))</f>
        <v>3</v>
      </c>
      <c r="M938" s="10">
        <f>_xlfn.LET(_xlpm.a,K938,_xlpm.b,L938,MAX(_xlpm.a,_xlpm.b))</f>
        <v>3</v>
      </c>
      <c r="N938" s="10">
        <f>_xlfn.LET(_xlpm.d,(K938,L938),MAX(_xlpm.d)-MIN(_xlpm.d))</f>
        <v>1</v>
      </c>
      <c r="O938" s="1" t="str">
        <f>_xlfn.LET(_xlpm.sep,":",_xlpm.w,$G938,_xlfn.CONCAT("~",RIGHT(_xlpm.w,LEN(_xlpm.w)-FIND(_xlpm.sep,_xlpm.w)),"~"))</f>
        <v>~nee~</v>
      </c>
      <c r="P938" s="1" t="str">
        <f>_xlfn.LET(_xlpm.sep,":",_xlpm.w,$G938,_xlfn.CONCAT("[",LEFT(_xlpm.w,FIND(_xlpm.sep,_xlpm.w)-1),"]"))</f>
        <v>[ni]</v>
      </c>
      <c r="Q938" s="14" cm="1">
        <f t="array" ref="Q938">SUM(_xlfn._xlws.FILTER($H$2:$H$7117,_xlfn.MAP($O$2:$O$7117,_xlfn.LAMBDA(_xlpm.x,_xlpm.x=$O938))))</f>
        <v>1.4910536779324055E-3</v>
      </c>
      <c r="R938" s="14">
        <f>$H938/Q938</f>
        <v>0.23333333333333336</v>
      </c>
      <c r="S938" s="14" cm="1">
        <f t="array" ref="S938">SUM(_xlfn._xlws.FILTER($H$2:$H$7117,_xlfn.MAP($P$2:$P$7117,_xlfn.LAMBDA(_xlpm.x,_xlpm.x=$P938))))</f>
        <v>2.7833001988071572E-3</v>
      </c>
      <c r="T938" s="14">
        <f>$H938/S938</f>
        <v>0.125</v>
      </c>
      <c r="U938" s="14">
        <f>_xlfn.LET(_xlpm.freq,F938,_xlpm.size,M938+1,_xlpm.F,V938,LOG(1+_xlpm.freq)*LOG(1+_xlpm.size)*_xlpm.F)</f>
        <v>0.1027588298805818</v>
      </c>
      <c r="V938" s="14">
        <f>_xlfn.LET(_xlpm.a,T938,_xlpm.b,R938,2*_xlpm.a*_xlpm.b/(_xlpm.a+_xlpm.b))</f>
        <v>0.16279069767441859</v>
      </c>
      <c r="W938" s="14">
        <f>_xlfn.LET(_xlpm.p,R938,_xlpm.q,T938,LOG(_xlpm.p/_xlpm.q))</f>
        <v>0.27106677228653803</v>
      </c>
      <c r="X938" s="2"/>
      <c r="AC938" s="2"/>
      <c r="AH938" s="2"/>
      <c r="AI938" s="2"/>
    </row>
    <row r="939" spans="1:35">
      <c r="A939" s="1" t="str">
        <f>_xlfn.LET(_xlpm.sep," : ",CONCATENATE(O939,_xlpm.sep,P939))</f>
        <v>~thi~ : [θɪ]</v>
      </c>
      <c r="B939" s="1">
        <f>_xlfn.LET(_xlpm.d,$G939,_xlpm.k,_xlfn.CONCAT(LEFT(TRIM(B$1),1),"*"),COUNTIF(_xlpm.d,_xlpm.k))</f>
        <v>0</v>
      </c>
      <c r="C939" s="1">
        <f>_xlfn.LET(_xlpm.d,$G939,_xlpm.k,_xlfn.CONCAT(LEFT(TRIM(C$1),1),"*"),COUNTIF(_xlpm.d,_xlpm.k))</f>
        <v>0</v>
      </c>
      <c r="D939" s="1">
        <f>_xlfn.LET(_xlpm.d,$G939,_xlpm.k,_xlfn.CONCAT(LEFT(TRIM(D$1),1),"*"),COUNTIF(_xlpm.d,_xlpm.k))</f>
        <v>0</v>
      </c>
      <c r="E939" s="1">
        <f>LOG(F939+1,10)</f>
        <v>1.3617278360175928</v>
      </c>
      <c r="F939" s="7">
        <v>22</v>
      </c>
      <c r="G939" s="9" t="s">
        <v>6868</v>
      </c>
      <c r="H939" s="4">
        <f>F939/freq.sum.r6e</f>
        <v>1.0934393638170974E-3</v>
      </c>
      <c r="I939" s="1" t="str">
        <f>_xlfn.LET(_xlpm.sep,":",_xlpm.w,$G939,LEFT(_xlpm.w,FIND(_xlpm.sep,_xlpm.w)-1))</f>
        <v>θɪ</v>
      </c>
      <c r="J939" s="1" t="str">
        <f>_xlfn.LET(_xlpm.sep,":",_xlpm.w,$G939,RIGHT(_xlpm.w,LEN(_xlpm.w)-FIND(_xlpm.sep,_xlpm.w)))</f>
        <v>thi</v>
      </c>
      <c r="K939" s="10">
        <f>_xlfn.LET(_xlpm.w,I939,LEN(_xlpm.w))</f>
        <v>2</v>
      </c>
      <c r="L939" s="10">
        <f>_xlfn.LET(_xlpm.w,J939,LEN(_xlpm.w))</f>
        <v>3</v>
      </c>
      <c r="M939" s="10">
        <f>_xlfn.LET(_xlpm.a,K939,_xlpm.b,L939,MAX(_xlpm.a,_xlpm.b))</f>
        <v>3</v>
      </c>
      <c r="N939" s="10">
        <f>_xlfn.LET(_xlpm.d,(K939,L939),MAX(_xlpm.d)-MIN(_xlpm.d))</f>
        <v>1</v>
      </c>
      <c r="O939" s="1" t="str">
        <f>_xlfn.LET(_xlpm.sep,":",_xlpm.w,$G939,_xlfn.CONCAT("~",RIGHT(_xlpm.w,LEN(_xlpm.w)-FIND(_xlpm.sep,_xlpm.w)),"~"))</f>
        <v>~thi~</v>
      </c>
      <c r="P939" s="1" t="str">
        <f>_xlfn.LET(_xlpm.sep,":",_xlpm.w,$G939,_xlfn.CONCAT("[",LEFT(_xlpm.w,FIND(_xlpm.sep,_xlpm.w)-1),"]"))</f>
        <v>[θɪ]</v>
      </c>
      <c r="Q939" s="14" cm="1">
        <f t="array" ref="Q939">SUM(_xlfn._xlws.FILTER($H$2:$H$7117,_xlfn.MAP($O$2:$O$7117,_xlfn.LAMBDA(_xlpm.x,_xlpm.x=$O939))))</f>
        <v>2.5347912524850895E-3</v>
      </c>
      <c r="R939" s="14">
        <f>$H939/Q939</f>
        <v>0.43137254901960786</v>
      </c>
      <c r="S939" s="14" cm="1">
        <f t="array" ref="S939">SUM(_xlfn._xlws.FILTER($H$2:$H$7117,_xlfn.MAP($P$2:$P$7117,_xlfn.LAMBDA(_xlpm.x,_xlpm.x=$P939))))</f>
        <v>4.7713717693836965E-3</v>
      </c>
      <c r="T939" s="14">
        <f>$H939/S939</f>
        <v>0.22916666666666674</v>
      </c>
      <c r="U939" s="14">
        <f>_xlfn.LET(_xlpm.freq,F939,_xlpm.size,M939+1,_xlpm.F,V939,LOG(1+_xlpm.freq)*LOG(1+_xlpm.size)*_xlpm.F)</f>
        <v>0.28489458573884735</v>
      </c>
      <c r="V939" s="14">
        <f>_xlfn.LET(_xlpm.a,T939,_xlpm.b,R939,2*_xlpm.a*_xlpm.b/(_xlpm.a+_xlpm.b))</f>
        <v>0.29931972789115652</v>
      </c>
      <c r="W939" s="14">
        <f>_xlfn.LET(_xlpm.p,R939,_xlpm.q,T939,LOG(_xlpm.p/_xlpm.q))</f>
        <v>0.27470105694163194</v>
      </c>
      <c r="X939" s="2"/>
      <c r="AC939" s="2"/>
      <c r="AH939" s="2"/>
      <c r="AI939" s="2"/>
    </row>
    <row r="940" spans="1:35">
      <c r="A940" s="1" t="str">
        <f>_xlfn.LET(_xlpm.sep," : ",CONCATENATE(O940,_xlpm.sep,P940))</f>
        <v>~cuw~ : [kjʊ]</v>
      </c>
      <c r="B940" s="1">
        <f>_xlfn.LET(_xlpm.d,$G940,_xlpm.k,_xlfn.CONCAT(LEFT(TRIM(B$1),1),"*"),COUNTIF(_xlpm.d,_xlpm.k))</f>
        <v>0</v>
      </c>
      <c r="C940" s="1">
        <f>_xlfn.LET(_xlpm.d,$G940,_xlpm.k,_xlfn.CONCAT(LEFT(TRIM(C$1),1),"*"),COUNTIF(_xlpm.d,_xlpm.k))</f>
        <v>0</v>
      </c>
      <c r="D940" s="1">
        <f>_xlfn.LET(_xlpm.d,$G940,_xlpm.k,_xlfn.CONCAT(LEFT(TRIM(D$1),1),"*"),COUNTIF(_xlpm.d,_xlpm.k))</f>
        <v>0</v>
      </c>
      <c r="E940" s="1">
        <f>LOG(F940+1,10)</f>
        <v>0.69897000433601875</v>
      </c>
      <c r="F940" s="7">
        <v>4</v>
      </c>
      <c r="G940" s="9" t="s">
        <v>1438</v>
      </c>
      <c r="H940" s="4">
        <f>F940/freq.sum.r6e</f>
        <v>1.9880715705765408E-4</v>
      </c>
      <c r="I940" s="1" t="str">
        <f>_xlfn.LET(_xlpm.sep,":",_xlpm.w,$G940,LEFT(_xlpm.w,FIND(_xlpm.sep,_xlpm.w)-1))</f>
        <v>kjʊ</v>
      </c>
      <c r="J940" s="1" t="str">
        <f>_xlfn.LET(_xlpm.sep,":",_xlpm.w,$G940,RIGHT(_xlpm.w,LEN(_xlpm.w)-FIND(_xlpm.sep,_xlpm.w)))</f>
        <v>cuw</v>
      </c>
      <c r="K940" s="10">
        <f>_xlfn.LET(_xlpm.w,I940,LEN(_xlpm.w))</f>
        <v>3</v>
      </c>
      <c r="L940" s="10">
        <f>_xlfn.LET(_xlpm.w,J940,LEN(_xlpm.w))</f>
        <v>3</v>
      </c>
      <c r="M940" s="10">
        <f>_xlfn.LET(_xlpm.a,K940,_xlpm.b,L940,MAX(_xlpm.a,_xlpm.b))</f>
        <v>3</v>
      </c>
      <c r="N940" s="10">
        <f>_xlfn.LET(_xlpm.d,(K940,L940),MAX(_xlpm.d)-MIN(_xlpm.d))</f>
        <v>0</v>
      </c>
      <c r="O940" s="1" t="str">
        <f>_xlfn.LET(_xlpm.sep,":",_xlpm.w,$G940,_xlfn.CONCAT("~",RIGHT(_xlpm.w,LEN(_xlpm.w)-FIND(_xlpm.sep,_xlpm.w)),"~"))</f>
        <v>~cuw~</v>
      </c>
      <c r="P940" s="1" t="str">
        <f>_xlfn.LET(_xlpm.sep,":",_xlpm.w,$G940,_xlfn.CONCAT("[",LEFT(_xlpm.w,FIND(_xlpm.sep,_xlpm.w)-1),"]"))</f>
        <v>[kjʊ]</v>
      </c>
      <c r="Q940" s="14" cm="1">
        <f t="array" ref="Q940">SUM(_xlfn._xlws.FILTER($H$2:$H$7117,_xlfn.MAP($O$2:$O$7117,_xlfn.LAMBDA(_xlpm.x,_xlpm.x=$O940))))</f>
        <v>4.4731610337972168E-4</v>
      </c>
      <c r="R940" s="14">
        <f>$H940/Q940</f>
        <v>0.44444444444444448</v>
      </c>
      <c r="S940" s="14" cm="1">
        <f t="array" ref="S940">SUM(_xlfn._xlws.FILTER($H$2:$H$7117,_xlfn.MAP($P$2:$P$7117,_xlfn.LAMBDA(_xlpm.x,_xlpm.x=$P940))))</f>
        <v>8.4493041749503001E-4</v>
      </c>
      <c r="T940" s="14">
        <f>$H940/S940</f>
        <v>0.23529411764705879</v>
      </c>
      <c r="U940" s="14">
        <f>_xlfn.LET(_xlpm.freq,F940,_xlpm.size,M940+1,_xlpm.F,V940,LOG(1+_xlpm.freq)*LOG(1+_xlpm.size)*_xlpm.F)</f>
        <v>0.15032586675738283</v>
      </c>
      <c r="V940" s="14">
        <f>_xlfn.LET(_xlpm.a,T940,_xlpm.b,R940,2*_xlpm.a*_xlpm.b/(_xlpm.a+_xlpm.b))</f>
        <v>0.30769230769230765</v>
      </c>
      <c r="W940" s="14">
        <f>_xlfn.LET(_xlpm.p,R940,_xlpm.q,T940,LOG(_xlpm.p/_xlpm.q))</f>
        <v>0.27620641193894913</v>
      </c>
      <c r="X940" s="2"/>
      <c r="AC940" s="2"/>
      <c r="AH940" s="2"/>
      <c r="AI940" s="2"/>
    </row>
    <row r="941" spans="1:35">
      <c r="A941" s="1" t="str">
        <f>_xlfn.LET(_xlpm.sep," : ",CONCATENATE(O941,_xlpm.sep,P941))</f>
        <v>~phi~ : [faɪ]</v>
      </c>
      <c r="B941" s="1">
        <f>_xlfn.LET(_xlpm.d,$G941,_xlpm.k,_xlfn.CONCAT(LEFT(TRIM(B$1),1),"*"),COUNTIF(_xlpm.d,_xlpm.k))</f>
        <v>0</v>
      </c>
      <c r="C941" s="1">
        <f>_xlfn.LET(_xlpm.d,$G941,_xlpm.k,_xlfn.CONCAT(LEFT(TRIM(C$1),1),"*"),COUNTIF(_xlpm.d,_xlpm.k))</f>
        <v>0</v>
      </c>
      <c r="D941" s="1">
        <f>_xlfn.LET(_xlpm.d,$G941,_xlpm.k,_xlfn.CONCAT(LEFT(TRIM(D$1),1),"*"),COUNTIF(_xlpm.d,_xlpm.k))</f>
        <v>0</v>
      </c>
      <c r="E941" s="1">
        <f>LOG(F941+1,10)</f>
        <v>0.90308998699194343</v>
      </c>
      <c r="F941" s="7">
        <v>7</v>
      </c>
      <c r="G941" s="9" t="s">
        <v>873</v>
      </c>
      <c r="H941" s="4">
        <f>F941/freq.sum.r6e</f>
        <v>3.4791252485089465E-4</v>
      </c>
      <c r="I941" s="4" t="str">
        <f>_xlfn.LET(_xlpm.sep,":",_xlpm.w,$G941,LEFT(_xlpm.w,FIND(_xlpm.sep,_xlpm.w)-1))</f>
        <v>faɪ</v>
      </c>
      <c r="J941" s="4" t="str">
        <f>_xlfn.LET(_xlpm.sep,":",_xlpm.w,$G941,RIGHT(_xlpm.w,LEN(_xlpm.w)-FIND(_xlpm.sep,_xlpm.w)))</f>
        <v>phi</v>
      </c>
      <c r="K941" s="10">
        <f>_xlfn.LET(_xlpm.w,I941,LEN(_xlpm.w))</f>
        <v>3</v>
      </c>
      <c r="L941" s="10">
        <f>_xlfn.LET(_xlpm.w,J941,LEN(_xlpm.w))</f>
        <v>3</v>
      </c>
      <c r="M941" s="10">
        <f>_xlfn.LET(_xlpm.a,K941,_xlpm.b,L941,MAX(_xlpm.a,_xlpm.b))</f>
        <v>3</v>
      </c>
      <c r="N941" s="10">
        <f>_xlfn.LET(_xlpm.d,(K941,L941),MAX(_xlpm.d)-MIN(_xlpm.d))</f>
        <v>0</v>
      </c>
      <c r="O941" s="1" t="str">
        <f>_xlfn.LET(_xlpm.sep,":",_xlpm.w,$G941,_xlfn.CONCAT("~",RIGHT(_xlpm.w,LEN(_xlpm.w)-FIND(_xlpm.sep,_xlpm.w)),"~"))</f>
        <v>~phi~</v>
      </c>
      <c r="P941" s="1" t="str">
        <f>_xlfn.LET(_xlpm.sep,":",_xlpm.w,$G941,_xlfn.CONCAT("[",LEFT(_xlpm.w,FIND(_xlpm.sep,_xlpm.w)-1),"]"))</f>
        <v>[faɪ]</v>
      </c>
      <c r="Q941" s="14" cm="1">
        <f t="array" ref="Q941">SUM(_xlfn._xlws.FILTER($H$2:$H$7109,_xlfn.MAP($O$2:$O$7109,_xlfn.LAMBDA(_xlpm.x,_xlpm.x=$O941))))</f>
        <v>1.4413518886679921E-3</v>
      </c>
      <c r="R941" s="14">
        <f>$H941/Q941</f>
        <v>0.2413793103448276</v>
      </c>
      <c r="S941" s="14" cm="1">
        <f t="array" ref="S941">SUM(_xlfn._xlws.FILTER($H$2:$H$7109,_xlfn.MAP($P$2:$P$7109,_xlfn.LAMBDA(_xlpm.x,_xlpm.x=$P941))))</f>
        <v>2.7335984095427429E-3</v>
      </c>
      <c r="T941" s="14">
        <f>$H941/S941</f>
        <v>0.12727272727272732</v>
      </c>
      <c r="U941" s="14">
        <f>_xlfn.LET(_xlpm.freq,F941,_xlpm.size,M941+1,_xlpm.F,V941,LOG(1+_xlpm.freq)*LOG(1+_xlpm.size)*_xlpm.F)</f>
        <v>0.10520546868726234</v>
      </c>
      <c r="V941" s="14">
        <f>_xlfn.LET(_xlpm.a,T941,_xlpm.b,R941,2*_xlpm.a*_xlpm.b/(_xlpm.a+_xlpm.b))</f>
        <v>0.16666666666666669</v>
      </c>
      <c r="W941" s="14">
        <f>_xlfn.LET(_xlpm.p,R941,_xlpm.q,T941,LOG(_xlpm.p/_xlpm.q))</f>
        <v>0.27796469159528758</v>
      </c>
      <c r="X941" s="2"/>
      <c r="AC941" s="2"/>
      <c r="AH941" s="2"/>
      <c r="AI941" s="2"/>
    </row>
    <row r="942" spans="1:35">
      <c r="A942" s="1" t="str">
        <f>_xlfn.LET(_xlpm.sep," : ",CONCATENATE(O942,_xlpm.sep,P942))</f>
        <v>~nei~ : [neɪ]</v>
      </c>
      <c r="B942" s="1">
        <f>_xlfn.LET(_xlpm.d,$G942,_xlpm.k,_xlfn.CONCAT(LEFT(TRIM(B$1),1),"*"),COUNTIF(_xlpm.d,_xlpm.k))</f>
        <v>0</v>
      </c>
      <c r="C942" s="1">
        <f>_xlfn.LET(_xlpm.d,$G942,_xlpm.k,_xlfn.CONCAT(LEFT(TRIM(C$1),1),"*"),COUNTIF(_xlpm.d,_xlpm.k))</f>
        <v>0</v>
      </c>
      <c r="D942" s="1">
        <f>_xlfn.LET(_xlpm.d,$G942,_xlpm.k,_xlfn.CONCAT(LEFT(TRIM(D$1),1),"*"),COUNTIF(_xlpm.d,_xlpm.k))</f>
        <v>1</v>
      </c>
      <c r="E942" s="1">
        <f>LOG(F942+1,10)</f>
        <v>0.69897000433601875</v>
      </c>
      <c r="F942" s="7">
        <v>4</v>
      </c>
      <c r="G942" s="9" t="s">
        <v>2938</v>
      </c>
      <c r="H942" s="4">
        <f>F942/freq.sum.r6e</f>
        <v>1.9880715705765408E-4</v>
      </c>
      <c r="I942" s="1" t="str">
        <f>_xlfn.LET(_xlpm.sep,":",_xlpm.w,$G942,LEFT(_xlpm.w,FIND(_xlpm.sep,_xlpm.w)-1))</f>
        <v>neɪ</v>
      </c>
      <c r="J942" s="1" t="str">
        <f>_xlfn.LET(_xlpm.sep,":",_xlpm.w,$G942,RIGHT(_xlpm.w,LEN(_xlpm.w)-FIND(_xlpm.sep,_xlpm.w)))</f>
        <v>nei</v>
      </c>
      <c r="K942" s="10">
        <f>_xlfn.LET(_xlpm.w,I942,LEN(_xlpm.w))</f>
        <v>3</v>
      </c>
      <c r="L942" s="10">
        <f>_xlfn.LET(_xlpm.w,J942,LEN(_xlpm.w))</f>
        <v>3</v>
      </c>
      <c r="M942" s="10">
        <f>_xlfn.LET(_xlpm.a,K942,_xlpm.b,L942,MAX(_xlpm.a,_xlpm.b))</f>
        <v>3</v>
      </c>
      <c r="N942" s="10">
        <f>_xlfn.LET(_xlpm.d,(K942,L942),MAX(_xlpm.d)-MIN(_xlpm.d))</f>
        <v>0</v>
      </c>
      <c r="O942" s="1" t="str">
        <f>_xlfn.LET(_xlpm.sep,":",_xlpm.w,$G942,_xlfn.CONCAT("~",RIGHT(_xlpm.w,LEN(_xlpm.w)-FIND(_xlpm.sep,_xlpm.w)),"~"))</f>
        <v>~nei~</v>
      </c>
      <c r="P942" s="1" t="str">
        <f>_xlfn.LET(_xlpm.sep,":",_xlpm.w,$G942,_xlfn.CONCAT("[",LEFT(_xlpm.w,FIND(_xlpm.sep,_xlpm.w)-1),"]"))</f>
        <v>[neɪ]</v>
      </c>
      <c r="Q942" s="14" cm="1">
        <f t="array" ref="Q942">SUM(_xlfn._xlws.FILTER($H$2:$H$7117,_xlfn.MAP($O$2:$O$7117,_xlfn.LAMBDA(_xlpm.x,_xlpm.x=$O942))))</f>
        <v>5.4671968190854871E-4</v>
      </c>
      <c r="R942" s="14">
        <f>$H942/Q942</f>
        <v>0.36363636363636365</v>
      </c>
      <c r="S942" s="14" cm="1">
        <f t="array" ref="S942">SUM(_xlfn._xlws.FILTER($H$2:$H$7117,_xlfn.MAP($P$2:$P$7117,_xlfn.LAMBDA(_xlpm.x,_xlpm.x=$P942))))</f>
        <v>1.043737574552684E-3</v>
      </c>
      <c r="T942" s="14">
        <f>$H942/S942</f>
        <v>0.19047619047619047</v>
      </c>
      <c r="U942" s="14">
        <f>_xlfn.LET(_xlpm.freq,F942,_xlpm.size,M942+1,_xlpm.F,V942,LOG(1+_xlpm.freq)*LOG(1+_xlpm.size)*_xlpm.F)</f>
        <v>0.12213976674037355</v>
      </c>
      <c r="V942" s="14">
        <f>_xlfn.LET(_xlpm.a,T942,_xlpm.b,R942,2*_xlpm.a*_xlpm.b/(_xlpm.a+_xlpm.b))</f>
        <v>0.25</v>
      </c>
      <c r="W942" s="14">
        <f>_xlfn.LET(_xlpm.p,R942,_xlpm.q,T942,LOG(_xlpm.p/_xlpm.q))</f>
        <v>0.28082660957569422</v>
      </c>
      <c r="X942" s="2"/>
      <c r="AC942" s="2"/>
      <c r="AH942" s="2"/>
      <c r="AI942" s="2"/>
    </row>
    <row r="943" spans="1:35">
      <c r="A943" s="1" t="str">
        <f>_xlfn.LET(_xlpm.sep," : ",CONCATENATE(O943,_xlpm.sep,P943))</f>
        <v>~sta~ : [teɪ]</v>
      </c>
      <c r="B943" s="1">
        <f>_xlfn.LET(_xlpm.d,$G943,_xlpm.k,_xlfn.CONCAT(LEFT(TRIM(B$1),1),"*"),COUNTIF(_xlpm.d,_xlpm.k))</f>
        <v>0</v>
      </c>
      <c r="C943" s="1">
        <f>_xlfn.LET(_xlpm.d,$G943,_xlpm.k,_xlfn.CONCAT(LEFT(TRIM(C$1),1),"*"),COUNTIF(_xlpm.d,_xlpm.k))</f>
        <v>0</v>
      </c>
      <c r="D943" s="1">
        <f>_xlfn.LET(_xlpm.d,$G943,_xlpm.k,_xlfn.CONCAT(LEFT(TRIM(D$1),1),"*"),COUNTIF(_xlpm.d,_xlpm.k))</f>
        <v>0</v>
      </c>
      <c r="E943" s="1">
        <f>LOG(F943+1,10)</f>
        <v>0.69897000433601875</v>
      </c>
      <c r="F943" s="7">
        <v>4</v>
      </c>
      <c r="G943" s="9" t="s">
        <v>4627</v>
      </c>
      <c r="H943" s="4">
        <f>F943/freq.sum.r6e</f>
        <v>1.9880715705765408E-4</v>
      </c>
      <c r="I943" s="1" t="str">
        <f>_xlfn.LET(_xlpm.sep,":",_xlpm.w,$G943,LEFT(_xlpm.w,FIND(_xlpm.sep,_xlpm.w)-1))</f>
        <v>teɪ</v>
      </c>
      <c r="J943" s="1" t="str">
        <f>_xlfn.LET(_xlpm.sep,":",_xlpm.w,$G943,RIGHT(_xlpm.w,LEN(_xlpm.w)-FIND(_xlpm.sep,_xlpm.w)))</f>
        <v>sta</v>
      </c>
      <c r="K943" s="10">
        <f>_xlfn.LET(_xlpm.w,I943,LEN(_xlpm.w))</f>
        <v>3</v>
      </c>
      <c r="L943" s="10">
        <f>_xlfn.LET(_xlpm.w,J943,LEN(_xlpm.w))</f>
        <v>3</v>
      </c>
      <c r="M943" s="10">
        <f>_xlfn.LET(_xlpm.a,K943,_xlpm.b,L943,MAX(_xlpm.a,_xlpm.b))</f>
        <v>3</v>
      </c>
      <c r="N943" s="10">
        <f>_xlfn.LET(_xlpm.d,(K943,L943),MAX(_xlpm.d)-MIN(_xlpm.d))</f>
        <v>0</v>
      </c>
      <c r="O943" s="1" t="str">
        <f>_xlfn.LET(_xlpm.sep,":",_xlpm.w,$G943,_xlfn.CONCAT("~",RIGHT(_xlpm.w,LEN(_xlpm.w)-FIND(_xlpm.sep,_xlpm.w)),"~"))</f>
        <v>~sta~</v>
      </c>
      <c r="P943" s="1" t="str">
        <f>_xlfn.LET(_xlpm.sep,":",_xlpm.w,$G943,_xlfn.CONCAT("[",LEFT(_xlpm.w,FIND(_xlpm.sep,_xlpm.w)-1),"]"))</f>
        <v>[teɪ]</v>
      </c>
      <c r="Q943" s="14" cm="1">
        <f t="array" ref="Q943">SUM(_xlfn._xlws.FILTER($H$2:$H$7117,_xlfn.MAP($O$2:$O$7117,_xlfn.LAMBDA(_xlpm.x,_xlpm.x=$O943))))</f>
        <v>5.4671968190854871E-4</v>
      </c>
      <c r="R943" s="14">
        <f>$H943/Q943</f>
        <v>0.36363636363636365</v>
      </c>
      <c r="S943" s="14" cm="1">
        <f t="array" ref="S943">SUM(_xlfn._xlws.FILTER($H$2:$H$7117,_xlfn.MAP($P$2:$P$7117,_xlfn.LAMBDA(_xlpm.x,_xlpm.x=$P943))))</f>
        <v>1.043737574552684E-3</v>
      </c>
      <c r="T943" s="14">
        <f>$H943/S943</f>
        <v>0.19047619047619047</v>
      </c>
      <c r="U943" s="14">
        <f>_xlfn.LET(_xlpm.freq,F943,_xlpm.size,M943+1,_xlpm.F,V943,LOG(1+_xlpm.freq)*LOG(1+_xlpm.size)*_xlpm.F)</f>
        <v>0.12213976674037355</v>
      </c>
      <c r="V943" s="14">
        <f>_xlfn.LET(_xlpm.a,T943,_xlpm.b,R943,2*_xlpm.a*_xlpm.b/(_xlpm.a+_xlpm.b))</f>
        <v>0.25</v>
      </c>
      <c r="W943" s="14">
        <f>_xlfn.LET(_xlpm.p,R943,_xlpm.q,T943,LOG(_xlpm.p/_xlpm.q))</f>
        <v>0.28082660957569422</v>
      </c>
      <c r="X943" s="2"/>
      <c r="AC943" s="2"/>
      <c r="AH943" s="2"/>
      <c r="AI943" s="2"/>
    </row>
    <row r="944" spans="1:35">
      <c r="A944" s="1" t="str">
        <f>_xlfn.LET(_xlpm.sep," : ",CONCATENATE(O944,_xlpm.sep,P944))</f>
        <v>~sta~ : [steɪ]</v>
      </c>
      <c r="B944" s="1">
        <f>_xlfn.LET(_xlpm.d,$G944,_xlpm.k,_xlfn.CONCAT(LEFT(TRIM(B$1),1),"*"),COUNTIF(_xlpm.d,_xlpm.k))</f>
        <v>0</v>
      </c>
      <c r="C944" s="1">
        <f>_xlfn.LET(_xlpm.d,$G944,_xlpm.k,_xlfn.CONCAT(LEFT(TRIM(C$1),1),"*"),COUNTIF(_xlpm.d,_xlpm.k))</f>
        <v>0</v>
      </c>
      <c r="D944" s="1">
        <f>_xlfn.LET(_xlpm.d,$G944,_xlpm.k,_xlfn.CONCAT(LEFT(TRIM(D$1),1),"*"),COUNTIF(_xlpm.d,_xlpm.k))</f>
        <v>0</v>
      </c>
      <c r="E944" s="1">
        <f>LOG(F944+1,10)</f>
        <v>0.69897000433601875</v>
      </c>
      <c r="F944" s="7">
        <v>4</v>
      </c>
      <c r="G944" s="9" t="s">
        <v>4254</v>
      </c>
      <c r="H944" s="4">
        <f>F944/freq.sum.r6e</f>
        <v>1.9880715705765408E-4</v>
      </c>
      <c r="I944" s="1" t="str">
        <f>_xlfn.LET(_xlpm.sep,":",_xlpm.w,$G944,LEFT(_xlpm.w,FIND(_xlpm.sep,_xlpm.w)-1))</f>
        <v>steɪ</v>
      </c>
      <c r="J944" s="1" t="str">
        <f>_xlfn.LET(_xlpm.sep,":",_xlpm.w,$G944,RIGHT(_xlpm.w,LEN(_xlpm.w)-FIND(_xlpm.sep,_xlpm.w)))</f>
        <v>sta</v>
      </c>
      <c r="K944" s="10">
        <f>_xlfn.LET(_xlpm.w,I944,LEN(_xlpm.w))</f>
        <v>4</v>
      </c>
      <c r="L944" s="10">
        <f>_xlfn.LET(_xlpm.w,J944,LEN(_xlpm.w))</f>
        <v>3</v>
      </c>
      <c r="M944" s="10">
        <f>_xlfn.LET(_xlpm.a,K944,_xlpm.b,L944,MAX(_xlpm.a,_xlpm.b))</f>
        <v>4</v>
      </c>
      <c r="N944" s="10">
        <f>_xlfn.LET(_xlpm.d,(K944,L944),MAX(_xlpm.d)-MIN(_xlpm.d))</f>
        <v>1</v>
      </c>
      <c r="O944" s="1" t="str">
        <f>_xlfn.LET(_xlpm.sep,":",_xlpm.w,$G944,_xlfn.CONCAT("~",RIGHT(_xlpm.w,LEN(_xlpm.w)-FIND(_xlpm.sep,_xlpm.w)),"~"))</f>
        <v>~sta~</v>
      </c>
      <c r="P944" s="1" t="str">
        <f>_xlfn.LET(_xlpm.sep,":",_xlpm.w,$G944,_xlfn.CONCAT("[",LEFT(_xlpm.w,FIND(_xlpm.sep,_xlpm.w)-1),"]"))</f>
        <v>[steɪ]</v>
      </c>
      <c r="Q944" s="14" cm="1">
        <f t="array" ref="Q944">SUM(_xlfn._xlws.FILTER($H$2:$H$7117,_xlfn.MAP($O$2:$O$7117,_xlfn.LAMBDA(_xlpm.x,_xlpm.x=$O944))))</f>
        <v>5.4671968190854871E-4</v>
      </c>
      <c r="R944" s="14">
        <f>$H944/Q944</f>
        <v>0.36363636363636365</v>
      </c>
      <c r="S944" s="14" cm="1">
        <f t="array" ref="S944">SUM(_xlfn._xlws.FILTER($H$2:$H$7117,_xlfn.MAP($P$2:$P$7117,_xlfn.LAMBDA(_xlpm.x,_xlpm.x=$P944))))</f>
        <v>1.043737574552684E-3</v>
      </c>
      <c r="T944" s="14">
        <f>$H944/S944</f>
        <v>0.19047619047619047</v>
      </c>
      <c r="U944" s="14">
        <f>_xlfn.LET(_xlpm.freq,F944,_xlpm.size,M944+1,_xlpm.F,V944,LOG(1+_xlpm.freq)*LOG(1+_xlpm.size)*_xlpm.F)</f>
        <v>0.13597609571368346</v>
      </c>
      <c r="V944" s="14">
        <f>_xlfn.LET(_xlpm.a,T944,_xlpm.b,R944,2*_xlpm.a*_xlpm.b/(_xlpm.a+_xlpm.b))</f>
        <v>0.25</v>
      </c>
      <c r="W944" s="14">
        <f>_xlfn.LET(_xlpm.p,R944,_xlpm.q,T944,LOG(_xlpm.p/_xlpm.q))</f>
        <v>0.28082660957569422</v>
      </c>
      <c r="X944" s="2"/>
      <c r="AC944" s="2"/>
      <c r="AH944" s="2"/>
      <c r="AI944" s="2"/>
    </row>
    <row r="945" spans="1:35">
      <c r="A945" s="1" t="str">
        <f>_xlfn.LET(_xlpm.sep," : ",CONCATENATE(O945,_xlpm.sep,P945))</f>
        <v>~the~ : [θɪ]</v>
      </c>
      <c r="B945" s="1">
        <f>_xlfn.LET(_xlpm.d,$G945,_xlpm.k,_xlfn.CONCAT(LEFT(TRIM(B$1),1),"*"),COUNTIF(_xlpm.d,_xlpm.k))</f>
        <v>0</v>
      </c>
      <c r="C945" s="1">
        <f>_xlfn.LET(_xlpm.d,$G945,_xlpm.k,_xlfn.CONCAT(LEFT(TRIM(C$1),1),"*"),COUNTIF(_xlpm.d,_xlpm.k))</f>
        <v>0</v>
      </c>
      <c r="D945" s="1">
        <f>_xlfn.LET(_xlpm.d,$G945,_xlpm.k,_xlfn.CONCAT(LEFT(TRIM(D$1),1),"*"),COUNTIF(_xlpm.d,_xlpm.k))</f>
        <v>0</v>
      </c>
      <c r="E945" s="1">
        <f>LOG(F945+1,10)</f>
        <v>1.3617278360175928</v>
      </c>
      <c r="F945" s="7">
        <v>22</v>
      </c>
      <c r="G945" s="9" t="s">
        <v>6859</v>
      </c>
      <c r="H945" s="4">
        <f>F945/freq.sum.r6e</f>
        <v>1.0934393638170974E-3</v>
      </c>
      <c r="I945" s="1" t="str">
        <f>_xlfn.LET(_xlpm.sep,":",_xlpm.w,$G945,LEFT(_xlpm.w,FIND(_xlpm.sep,_xlpm.w)-1))</f>
        <v>θɪ</v>
      </c>
      <c r="J945" s="1" t="str">
        <f>_xlfn.LET(_xlpm.sep,":",_xlpm.w,$G945,RIGHT(_xlpm.w,LEN(_xlpm.w)-FIND(_xlpm.sep,_xlpm.w)))</f>
        <v>the</v>
      </c>
      <c r="K945" s="10">
        <f>_xlfn.LET(_xlpm.w,I945,LEN(_xlpm.w))</f>
        <v>2</v>
      </c>
      <c r="L945" s="10">
        <f>_xlfn.LET(_xlpm.w,J945,LEN(_xlpm.w))</f>
        <v>3</v>
      </c>
      <c r="M945" s="10">
        <f>_xlfn.LET(_xlpm.a,K945,_xlpm.b,L945,MAX(_xlpm.a,_xlpm.b))</f>
        <v>3</v>
      </c>
      <c r="N945" s="10">
        <f>_xlfn.LET(_xlpm.d,(K945,L945),MAX(_xlpm.d)-MIN(_xlpm.d))</f>
        <v>1</v>
      </c>
      <c r="O945" s="1" t="str">
        <f>_xlfn.LET(_xlpm.sep,":",_xlpm.w,$G945,_xlfn.CONCAT("~",RIGHT(_xlpm.w,LEN(_xlpm.w)-FIND(_xlpm.sep,_xlpm.w)),"~"))</f>
        <v>~the~</v>
      </c>
      <c r="P945" s="1" t="str">
        <f>_xlfn.LET(_xlpm.sep,":",_xlpm.w,$G945,_xlfn.CONCAT("[",LEFT(_xlpm.w,FIND(_xlpm.sep,_xlpm.w)-1),"]"))</f>
        <v>[θɪ]</v>
      </c>
      <c r="Q945" s="14" cm="1">
        <f t="array" ref="Q945">SUM(_xlfn._xlws.FILTER($H$2:$H$7117,_xlfn.MAP($O$2:$O$7117,_xlfn.LAMBDA(_xlpm.x,_xlpm.x=$O945))))</f>
        <v>2.4850894632206756E-3</v>
      </c>
      <c r="R945" s="14">
        <f>$H945/Q945</f>
        <v>0.44000000000000006</v>
      </c>
      <c r="S945" s="14" cm="1">
        <f t="array" ref="S945">SUM(_xlfn._xlws.FILTER($H$2:$H$7117,_xlfn.MAP($P$2:$P$7117,_xlfn.LAMBDA(_xlpm.x,_xlpm.x=$P945))))</f>
        <v>4.7713717693836965E-3</v>
      </c>
      <c r="T945" s="14">
        <f>$H945/S945</f>
        <v>0.22916666666666674</v>
      </c>
      <c r="U945" s="14">
        <f>_xlfn.LET(_xlpm.freq,F945,_xlpm.size,M945+1,_xlpm.F,V945,LOG(1+_xlpm.freq)*LOG(1+_xlpm.size)*_xlpm.F)</f>
        <v>0.2868459185178806</v>
      </c>
      <c r="V945" s="14">
        <f>_xlfn.LET(_xlpm.a,T945,_xlpm.b,R945,2*_xlpm.a*_xlpm.b/(_xlpm.a+_xlpm.b))</f>
        <v>0.30136986301369872</v>
      </c>
      <c r="W945" s="14">
        <f>_xlfn.LET(_xlpm.p,R945,_xlpm.q,T945,LOG(_xlpm.p/_xlpm.q))</f>
        <v>0.28330122870354957</v>
      </c>
      <c r="X945" s="2"/>
      <c r="AC945" s="2"/>
      <c r="AH945" s="2"/>
      <c r="AI945" s="2"/>
    </row>
    <row r="946" spans="1:35">
      <c r="A946" s="1" t="str">
        <f>_xlfn.LET(_xlpm.sep," : ",CONCATENATE(O946,_xlpm.sep,P946))</f>
        <v>~nue~ : [nju]</v>
      </c>
      <c r="B946" s="1">
        <f>_xlfn.LET(_xlpm.d,$G946,_xlpm.k,_xlfn.CONCAT(LEFT(TRIM(B$1),1),"*"),COUNTIF(_xlpm.d,_xlpm.k))</f>
        <v>0</v>
      </c>
      <c r="C946" s="1">
        <f>_xlfn.LET(_xlpm.d,$G946,_xlpm.k,_xlfn.CONCAT(LEFT(TRIM(C$1),1),"*"),COUNTIF(_xlpm.d,_xlpm.k))</f>
        <v>0</v>
      </c>
      <c r="D946" s="1">
        <f>_xlfn.LET(_xlpm.d,$G946,_xlpm.k,_xlfn.CONCAT(LEFT(TRIM(D$1),1),"*"),COUNTIF(_xlpm.d,_xlpm.k))</f>
        <v>1</v>
      </c>
      <c r="E946" s="1">
        <f>LOG(F946+1,10)</f>
        <v>0.90308998699194343</v>
      </c>
      <c r="F946" s="7">
        <v>7</v>
      </c>
      <c r="G946" s="9" t="s">
        <v>2983</v>
      </c>
      <c r="H946" s="4">
        <f>F946/freq.sum.r6e</f>
        <v>3.4791252485089465E-4</v>
      </c>
      <c r="I946" s="1" t="str">
        <f>_xlfn.LET(_xlpm.sep,":",_xlpm.w,$G946,LEFT(_xlpm.w,FIND(_xlpm.sep,_xlpm.w)-1))</f>
        <v>nju</v>
      </c>
      <c r="J946" s="1" t="str">
        <f>_xlfn.LET(_xlpm.sep,":",_xlpm.w,$G946,RIGHT(_xlpm.w,LEN(_xlpm.w)-FIND(_xlpm.sep,_xlpm.w)))</f>
        <v>nue</v>
      </c>
      <c r="K946" s="10">
        <f>_xlfn.LET(_xlpm.w,I946,LEN(_xlpm.w))</f>
        <v>3</v>
      </c>
      <c r="L946" s="10">
        <f>_xlfn.LET(_xlpm.w,J946,LEN(_xlpm.w))</f>
        <v>3</v>
      </c>
      <c r="M946" s="10">
        <f>_xlfn.LET(_xlpm.a,K946,_xlpm.b,L946,MAX(_xlpm.a,_xlpm.b))</f>
        <v>3</v>
      </c>
      <c r="N946" s="10">
        <f>_xlfn.LET(_xlpm.d,(K946,L946),MAX(_xlpm.d)-MIN(_xlpm.d))</f>
        <v>0</v>
      </c>
      <c r="O946" s="1" t="str">
        <f>_xlfn.LET(_xlpm.sep,":",_xlpm.w,$G946,_xlfn.CONCAT("~",RIGHT(_xlpm.w,LEN(_xlpm.w)-FIND(_xlpm.sep,_xlpm.w)),"~"))</f>
        <v>~nue~</v>
      </c>
      <c r="P946" s="1" t="str">
        <f>_xlfn.LET(_xlpm.sep,":",_xlpm.w,$G946,_xlfn.CONCAT("[",LEFT(_xlpm.w,FIND(_xlpm.sep,_xlpm.w)-1),"]"))</f>
        <v>[nju]</v>
      </c>
      <c r="Q946" s="14" cm="1">
        <f t="array" ref="Q946">SUM(_xlfn._xlws.FILTER($H$2:$H$7117,_xlfn.MAP($O$2:$O$7117,_xlfn.LAMBDA(_xlpm.x,_xlpm.x=$O946))))</f>
        <v>6.958250497017893E-4</v>
      </c>
      <c r="R946" s="14">
        <f>$H946/Q946</f>
        <v>0.5</v>
      </c>
      <c r="S946" s="14" cm="1">
        <f t="array" ref="S946">SUM(_xlfn._xlws.FILTER($H$2:$H$7117,_xlfn.MAP($P$2:$P$7117,_xlfn.LAMBDA(_xlpm.x,_xlpm.x=$P946))))</f>
        <v>1.3419483101391647E-3</v>
      </c>
      <c r="T946" s="14">
        <f>$H946/S946</f>
        <v>0.25925925925925936</v>
      </c>
      <c r="U946" s="14">
        <f>_xlfn.LET(_xlpm.freq,F946,_xlpm.size,M946+1,_xlpm.F,V946,LOG(1+_xlpm.freq)*LOG(1+_xlpm.size)*_xlpm.F)</f>
        <v>0.21554291145683019</v>
      </c>
      <c r="V946" s="14">
        <f>_xlfn.LET(_xlpm.a,T946,_xlpm.b,R946,2*_xlpm.a*_xlpm.b/(_xlpm.a+_xlpm.b))</f>
        <v>0.34146341463414642</v>
      </c>
      <c r="W946" s="14">
        <f>_xlfn.LET(_xlpm.p,R946,_xlpm.q,T946,LOG(_xlpm.p/_xlpm.q))</f>
        <v>0.28523572848074913</v>
      </c>
      <c r="X946" s="2"/>
      <c r="AC946" s="2"/>
      <c r="AH946" s="2"/>
      <c r="AI946" s="2"/>
    </row>
    <row r="947" spans="1:35">
      <c r="A947" s="1" t="str">
        <f>_xlfn.LET(_xlpm.sep," : ",CONCATENATE(O947,_xlpm.sep,P947))</f>
        <v>~ssa~ : [sɛ]</v>
      </c>
      <c r="B947" s="1">
        <f>_xlfn.LET(_xlpm.d,$G947,_xlpm.k,_xlfn.CONCAT(LEFT(TRIM(B$1),1),"*"),COUNTIF(_xlpm.d,_xlpm.k))</f>
        <v>0</v>
      </c>
      <c r="C947" s="1">
        <f>_xlfn.LET(_xlpm.d,$G947,_xlpm.k,_xlfn.CONCAT(LEFT(TRIM(C$1),1),"*"),COUNTIF(_xlpm.d,_xlpm.k))</f>
        <v>0</v>
      </c>
      <c r="D947" s="1">
        <f>_xlfn.LET(_xlpm.d,$G947,_xlpm.k,_xlfn.CONCAT(LEFT(TRIM(D$1),1),"*"),COUNTIF(_xlpm.d,_xlpm.k))</f>
        <v>0</v>
      </c>
      <c r="E947" s="1">
        <f>LOG(F947+1,10)</f>
        <v>0.77815125038364352</v>
      </c>
      <c r="F947" s="7">
        <v>5</v>
      </c>
      <c r="G947" s="9" t="s">
        <v>4533</v>
      </c>
      <c r="H947" s="4">
        <f>F947/freq.sum.r6e</f>
        <v>2.4850894632206757E-4</v>
      </c>
      <c r="I947" s="1" t="str">
        <f>_xlfn.LET(_xlpm.sep,":",_xlpm.w,$G947,LEFT(_xlpm.w,FIND(_xlpm.sep,_xlpm.w)-1))</f>
        <v>sɛ</v>
      </c>
      <c r="J947" s="1" t="str">
        <f>_xlfn.LET(_xlpm.sep,":",_xlpm.w,$G947,RIGHT(_xlpm.w,LEN(_xlpm.w)-FIND(_xlpm.sep,_xlpm.w)))</f>
        <v>ssa</v>
      </c>
      <c r="K947" s="10">
        <f>_xlfn.LET(_xlpm.w,I947,LEN(_xlpm.w))</f>
        <v>2</v>
      </c>
      <c r="L947" s="10">
        <f>_xlfn.LET(_xlpm.w,J947,LEN(_xlpm.w))</f>
        <v>3</v>
      </c>
      <c r="M947" s="10">
        <f>_xlfn.LET(_xlpm.a,K947,_xlpm.b,L947,MAX(_xlpm.a,_xlpm.b))</f>
        <v>3</v>
      </c>
      <c r="N947" s="10">
        <f>_xlfn.LET(_xlpm.d,(K947,L947),MAX(_xlpm.d)-MIN(_xlpm.d))</f>
        <v>1</v>
      </c>
      <c r="O947" s="1" t="str">
        <f>_xlfn.LET(_xlpm.sep,":",_xlpm.w,$G947,_xlfn.CONCAT("~",RIGHT(_xlpm.w,LEN(_xlpm.w)-FIND(_xlpm.sep,_xlpm.w)),"~"))</f>
        <v>~ssa~</v>
      </c>
      <c r="P947" s="1" t="str">
        <f>_xlfn.LET(_xlpm.sep,":",_xlpm.w,$G947,_xlfn.CONCAT("[",LEFT(_xlpm.w,FIND(_xlpm.sep,_xlpm.w)-1),"]"))</f>
        <v>[sɛ]</v>
      </c>
      <c r="Q947" s="14" cm="1">
        <f t="array" ref="Q947">SUM(_xlfn._xlws.FILTER($H$2:$H$7117,_xlfn.MAP($O$2:$O$7117,_xlfn.LAMBDA(_xlpm.x,_xlpm.x=$O947))))</f>
        <v>1.4413518886679921E-3</v>
      </c>
      <c r="R947" s="14">
        <f>$H947/Q947</f>
        <v>0.17241379310344826</v>
      </c>
      <c r="S947" s="14" cm="1">
        <f t="array" ref="S947">SUM(_xlfn._xlws.FILTER($H$2:$H$7117,_xlfn.MAP($P$2:$P$7117,_xlfn.LAMBDA(_xlpm.x,_xlpm.x=$P947))))</f>
        <v>2.7833001988071559E-3</v>
      </c>
      <c r="T947" s="14">
        <f>$H947/S947</f>
        <v>8.9285714285714315E-2</v>
      </c>
      <c r="U947" s="14">
        <f>_xlfn.LET(_xlpm.freq,F947,_xlpm.size,M947+1,_xlpm.F,V947,LOG(1+_xlpm.freq)*LOG(1+_xlpm.size)*_xlpm.F)</f>
        <v>6.3988750924086346E-2</v>
      </c>
      <c r="V947" s="14">
        <f>_xlfn.LET(_xlpm.a,T947,_xlpm.b,R947,2*_xlpm.a*_xlpm.b/(_xlpm.a+_xlpm.b))</f>
        <v>0.11764705882352942</v>
      </c>
      <c r="W947" s="14">
        <f>_xlfn.LET(_xlpm.p,R947,_xlpm.q,T947,LOG(_xlpm.p/_xlpm.q))</f>
        <v>0.28579002910724416</v>
      </c>
      <c r="X947" s="2"/>
      <c r="AC947" s="2"/>
      <c r="AH947" s="2"/>
      <c r="AI947" s="2"/>
    </row>
    <row r="948" spans="1:35">
      <c r="A948" s="1" t="str">
        <f>_xlfn.LET(_xlpm.sep," : ",CONCATENATE(O948,_xlpm.sep,P948))</f>
        <v>~nea~ : [ni]</v>
      </c>
      <c r="B948" s="1">
        <f>_xlfn.LET(_xlpm.d,$G948,_xlpm.k,_xlfn.CONCAT(LEFT(TRIM(B$1),1),"*"),COUNTIF(_xlpm.d,_xlpm.k))</f>
        <v>0</v>
      </c>
      <c r="C948" s="1">
        <f>_xlfn.LET(_xlpm.d,$G948,_xlpm.k,_xlfn.CONCAT(LEFT(TRIM(C$1),1),"*"),COUNTIF(_xlpm.d,_xlpm.k))</f>
        <v>0</v>
      </c>
      <c r="D948" s="1">
        <f>_xlfn.LET(_xlpm.d,$G948,_xlpm.k,_xlfn.CONCAT(LEFT(TRIM(D$1),1),"*"),COUNTIF(_xlpm.d,_xlpm.k))</f>
        <v>1</v>
      </c>
      <c r="E948" s="1">
        <f>LOG(F948+1,10)</f>
        <v>0.90308998699194343</v>
      </c>
      <c r="F948" s="7">
        <v>7</v>
      </c>
      <c r="G948" s="9" t="s">
        <v>2973</v>
      </c>
      <c r="H948" s="4">
        <f>F948/freq.sum.r6e</f>
        <v>3.4791252485089465E-4</v>
      </c>
      <c r="I948" s="1" t="str">
        <f>_xlfn.LET(_xlpm.sep,":",_xlpm.w,$G948,LEFT(_xlpm.w,FIND(_xlpm.sep,_xlpm.w)-1))</f>
        <v>ni</v>
      </c>
      <c r="J948" s="1" t="str">
        <f>_xlfn.LET(_xlpm.sep,":",_xlpm.w,$G948,RIGHT(_xlpm.w,LEN(_xlpm.w)-FIND(_xlpm.sep,_xlpm.w)))</f>
        <v>nea</v>
      </c>
      <c r="K948" s="10">
        <f>_xlfn.LET(_xlpm.w,I948,LEN(_xlpm.w))</f>
        <v>2</v>
      </c>
      <c r="L948" s="10">
        <f>_xlfn.LET(_xlpm.w,J948,LEN(_xlpm.w))</f>
        <v>3</v>
      </c>
      <c r="M948" s="10">
        <f>_xlfn.LET(_xlpm.a,K948,_xlpm.b,L948,MAX(_xlpm.a,_xlpm.b))</f>
        <v>3</v>
      </c>
      <c r="N948" s="10">
        <f>_xlfn.LET(_xlpm.d,(K948,L948),MAX(_xlpm.d)-MIN(_xlpm.d))</f>
        <v>1</v>
      </c>
      <c r="O948" s="1" t="str">
        <f>_xlfn.LET(_xlpm.sep,":",_xlpm.w,$G948,_xlfn.CONCAT("~",RIGHT(_xlpm.w,LEN(_xlpm.w)-FIND(_xlpm.sep,_xlpm.w)),"~"))</f>
        <v>~nea~</v>
      </c>
      <c r="P948" s="1" t="str">
        <f>_xlfn.LET(_xlpm.sep,":",_xlpm.w,$G948,_xlfn.CONCAT("[",LEFT(_xlpm.w,FIND(_xlpm.sep,_xlpm.w)-1),"]"))</f>
        <v>[ni]</v>
      </c>
      <c r="Q948" s="14" cm="1">
        <f t="array" ref="Q948">SUM(_xlfn._xlws.FILTER($H$2:$H$7111,_xlfn.MAP($O$2:$O$7111,_xlfn.LAMBDA(_xlpm.x,_xlpm.x=$O948))))</f>
        <v>1.4413518886679921E-3</v>
      </c>
      <c r="R948" s="14">
        <f>$H948/Q948</f>
        <v>0.2413793103448276</v>
      </c>
      <c r="S948" s="14" cm="1">
        <f t="array" ref="S948">SUM(_xlfn._xlws.FILTER($H$2:$H$7111,_xlfn.MAP($P$2:$P$7111,_xlfn.LAMBDA(_xlpm.x,_xlpm.x=$P948))))</f>
        <v>2.7833001988071572E-3</v>
      </c>
      <c r="T948" s="14">
        <f>$H948/S948</f>
        <v>0.125</v>
      </c>
      <c r="U948" s="14">
        <f>_xlfn.LET(_xlpm.freq,F948,_xlpm.size,M948+1,_xlpm.F,V948,LOG(1+_xlpm.freq)*LOG(1+_xlpm.size)*_xlpm.F)</f>
        <v>0.1039677572909416</v>
      </c>
      <c r="V948" s="14">
        <f>_xlfn.LET(_xlpm.a,T948,_xlpm.b,R948,2*_xlpm.a*_xlpm.b/(_xlpm.a+_xlpm.b))</f>
        <v>0.16470588235294117</v>
      </c>
      <c r="W948" s="14">
        <f>_xlfn.LET(_xlpm.p,R948,_xlpm.q,T948,LOG(_xlpm.p/_xlpm.q))</f>
        <v>0.28579002910724433</v>
      </c>
      <c r="X948" s="2"/>
      <c r="AC948" s="2"/>
      <c r="AH948" s="2"/>
      <c r="AI948" s="2"/>
    </row>
    <row r="949" spans="1:35">
      <c r="A949" s="1" t="str">
        <f>_xlfn.LET(_xlpm.sep," : ",CONCATENATE(O949,_xlpm.sep,P949))</f>
        <v>~rre~ : [ɹə]</v>
      </c>
      <c r="B949" s="1">
        <f>_xlfn.LET(_xlpm.d,$G949,_xlpm.k,_xlfn.CONCAT(LEFT(TRIM(B$1),1),"*"),COUNTIF(_xlpm.d,_xlpm.k))</f>
        <v>1</v>
      </c>
      <c r="C949" s="1">
        <f>_xlfn.LET(_xlpm.d,$G949,_xlpm.k,_xlfn.CONCAT(LEFT(TRIM(C$1),1),"*"),COUNTIF(_xlpm.d,_xlpm.k))</f>
        <v>0</v>
      </c>
      <c r="D949" s="1">
        <f>_xlfn.LET(_xlpm.d,$G949,_xlpm.k,_xlfn.CONCAT(LEFT(TRIM(D$1),1),"*"),COUNTIF(_xlpm.d,_xlpm.k))</f>
        <v>0</v>
      </c>
      <c r="E949" s="1">
        <f>LOG(F949+1,10)</f>
        <v>0.47712125471966244</v>
      </c>
      <c r="F949" s="7">
        <v>2</v>
      </c>
      <c r="G949" s="9" t="s">
        <v>6718</v>
      </c>
      <c r="H949" s="4">
        <f>F949/freq.sum.r6e</f>
        <v>9.9403578528827041E-5</v>
      </c>
      <c r="I949" s="4" t="str">
        <f>_xlfn.LET(_xlpm.sep,":",_xlpm.w,$G949,LEFT(_xlpm.w,FIND(_xlpm.sep,_xlpm.w)-1))</f>
        <v>ɹə</v>
      </c>
      <c r="J949" s="4" t="str">
        <f>_xlfn.LET(_xlpm.sep,":",_xlpm.w,$G949,RIGHT(_xlpm.w,LEN(_xlpm.w)-FIND(_xlpm.sep,_xlpm.w)))</f>
        <v>rre</v>
      </c>
      <c r="K949" s="10">
        <f>_xlfn.LET(_xlpm.w,I949,LEN(_xlpm.w))</f>
        <v>2</v>
      </c>
      <c r="L949" s="10">
        <f>_xlfn.LET(_xlpm.w,J949,LEN(_xlpm.w))</f>
        <v>3</v>
      </c>
      <c r="M949" s="10">
        <f>_xlfn.LET(_xlpm.a,K949,_xlpm.b,L949,MAX(_xlpm.a,_xlpm.b))</f>
        <v>3</v>
      </c>
      <c r="N949" s="10">
        <f>_xlfn.LET(_xlpm.d,(K949,L949),MAX(_xlpm.d)-MIN(_xlpm.d))</f>
        <v>1</v>
      </c>
      <c r="O949" s="1" t="str">
        <f>_xlfn.LET(_xlpm.sep,":",_xlpm.w,$G949,_xlfn.CONCAT("~",RIGHT(_xlpm.w,LEN(_xlpm.w)-FIND(_xlpm.sep,_xlpm.w)),"~"))</f>
        <v>~rre~</v>
      </c>
      <c r="P949" s="1" t="str">
        <f>_xlfn.LET(_xlpm.sep,":",_xlpm.w,$G949,_xlfn.CONCAT("[",LEFT(_xlpm.w,FIND(_xlpm.sep,_xlpm.w)-1),"]"))</f>
        <v>[ɹə]</v>
      </c>
      <c r="Q949" s="14" cm="1">
        <f t="array" ref="Q949">SUM(_xlfn._xlws.FILTER($H$2:$H$7109,_xlfn.MAP($O$2:$O$7109,_xlfn.LAMBDA(_xlpm.x,_xlpm.x=$O949))))</f>
        <v>1.6401590457256461E-3</v>
      </c>
      <c r="R949" s="14">
        <f>$H949/Q949</f>
        <v>6.0606060606060608E-2</v>
      </c>
      <c r="S949" s="14" cm="1">
        <f t="array" ref="S949">SUM(_xlfn._xlws.FILTER($H$2:$H$7109,_xlfn.MAP($P$2:$P$7109,_xlfn.LAMBDA(_xlpm.x,_xlpm.x=$P949))))</f>
        <v>3.230616302186877E-3</v>
      </c>
      <c r="T949" s="14">
        <f>$H949/S949</f>
        <v>3.0769230769230785E-2</v>
      </c>
      <c r="U949" s="14">
        <f>_xlfn.LET(_xlpm.freq,F949,_xlpm.size,M949+1,_xlpm.F,V949,LOG(1+_xlpm.freq)*LOG(1+_xlpm.size)*_xlpm.F)</f>
        <v>1.3611977366539157E-2</v>
      </c>
      <c r="V949" s="14">
        <f>_xlfn.LET(_xlpm.a,T949,_xlpm.b,R949,2*_xlpm.a*_xlpm.b/(_xlpm.a+_xlpm.b))</f>
        <v>4.0816326530612262E-2</v>
      </c>
      <c r="W949" s="14">
        <f>_xlfn.LET(_xlpm.p,R949,_xlpm.q,T949,LOG(_xlpm.p/_xlpm.q))</f>
        <v>0.29439941676496789</v>
      </c>
      <c r="X949" s="2"/>
      <c r="AC949" s="2"/>
      <c r="AH949" s="2"/>
      <c r="AI949" s="2"/>
    </row>
    <row r="950" spans="1:35">
      <c r="A950" s="1" t="str">
        <f>_xlfn.LET(_xlpm.sep," : ",CONCATENATE(O950,_xlpm.sep,P950))</f>
        <v>~lea~ : [lɛ]</v>
      </c>
      <c r="B950" s="1">
        <f>_xlfn.LET(_xlpm.d,$G950,_xlpm.k,_xlfn.CONCAT(LEFT(TRIM(B$1),1),"*"),COUNTIF(_xlpm.d,_xlpm.k))</f>
        <v>0</v>
      </c>
      <c r="C950" s="1">
        <f>_xlfn.LET(_xlpm.d,$G950,_xlpm.k,_xlfn.CONCAT(LEFT(TRIM(C$1),1),"*"),COUNTIF(_xlpm.d,_xlpm.k))</f>
        <v>0</v>
      </c>
      <c r="D950" s="1">
        <f>_xlfn.LET(_xlpm.d,$G950,_xlpm.k,_xlfn.CONCAT(LEFT(TRIM(D$1),1),"*"),COUNTIF(_xlpm.d,_xlpm.k))</f>
        <v>0</v>
      </c>
      <c r="E950" s="1">
        <f>LOG(F950+1,10)</f>
        <v>0.77815125038364352</v>
      </c>
      <c r="F950" s="7">
        <v>5</v>
      </c>
      <c r="G950" s="9" t="s">
        <v>2278</v>
      </c>
      <c r="H950" s="4">
        <f>F950/freq.sum.r6e</f>
        <v>2.4850894632206757E-4</v>
      </c>
      <c r="I950" s="1" t="str">
        <f>_xlfn.LET(_xlpm.sep,":",_xlpm.w,$G950,LEFT(_xlpm.w,FIND(_xlpm.sep,_xlpm.w)-1))</f>
        <v>lɛ</v>
      </c>
      <c r="J950" s="1" t="str">
        <f>_xlfn.LET(_xlpm.sep,":",_xlpm.w,$G950,RIGHT(_xlpm.w,LEN(_xlpm.w)-FIND(_xlpm.sep,_xlpm.w)))</f>
        <v>lea</v>
      </c>
      <c r="K950" s="10">
        <f>_xlfn.LET(_xlpm.w,I950,LEN(_xlpm.w))</f>
        <v>2</v>
      </c>
      <c r="L950" s="10">
        <f>_xlfn.LET(_xlpm.w,J950,LEN(_xlpm.w))</f>
        <v>3</v>
      </c>
      <c r="M950" s="10">
        <f>_xlfn.LET(_xlpm.a,K950,_xlpm.b,L950,MAX(_xlpm.a,_xlpm.b))</f>
        <v>3</v>
      </c>
      <c r="N950" s="10">
        <f>_xlfn.LET(_xlpm.d,(K950,L950),MAX(_xlpm.d)-MIN(_xlpm.d))</f>
        <v>1</v>
      </c>
      <c r="O950" s="1" t="str">
        <f>_xlfn.LET(_xlpm.sep,":",_xlpm.w,$G950,_xlfn.CONCAT("~",RIGHT(_xlpm.w,LEN(_xlpm.w)-FIND(_xlpm.sep,_xlpm.w)),"~"))</f>
        <v>~lea~</v>
      </c>
      <c r="P950" s="1" t="str">
        <f>_xlfn.LET(_xlpm.sep,":",_xlpm.w,$G950,_xlfn.CONCAT("[",LEFT(_xlpm.w,FIND(_xlpm.sep,_xlpm.w)-1),"]"))</f>
        <v>[lɛ]</v>
      </c>
      <c r="Q950" s="14" cm="1">
        <f t="array" ref="Q950">SUM(_xlfn._xlws.FILTER($H$2:$H$7117,_xlfn.MAP($O$2:$O$7117,_xlfn.LAMBDA(_xlpm.x,_xlpm.x=$O950))))</f>
        <v>5.9642147117296217E-4</v>
      </c>
      <c r="R950" s="14">
        <f>$H950/Q950</f>
        <v>0.41666666666666669</v>
      </c>
      <c r="S950" s="14" cm="1">
        <f t="array" ref="S950">SUM(_xlfn._xlws.FILTER($H$2:$H$7117,_xlfn.MAP($P$2:$P$7117,_xlfn.LAMBDA(_xlpm.x,_xlpm.x=$P950))))</f>
        <v>1.1928429423459243E-3</v>
      </c>
      <c r="T950" s="14">
        <f>$H950/S950</f>
        <v>0.20833333333333334</v>
      </c>
      <c r="U950" s="14">
        <f>_xlfn.LET(_xlpm.freq,F950,_xlpm.size,M950+1,_xlpm.F,V950,LOG(1+_xlpm.freq)*LOG(1+_xlpm.size)*_xlpm.F)</f>
        <v>0.15108455079298164</v>
      </c>
      <c r="V950" s="14">
        <f>_xlfn.LET(_xlpm.a,T950,_xlpm.b,R950,2*_xlpm.a*_xlpm.b/(_xlpm.a+_xlpm.b))</f>
        <v>0.27777777777777779</v>
      </c>
      <c r="W950" s="14">
        <f>_xlfn.LET(_xlpm.p,R950,_xlpm.q,T950,LOG(_xlpm.p/_xlpm.q))</f>
        <v>0.3010299956639812</v>
      </c>
      <c r="X950" s="2"/>
      <c r="AC950" s="2"/>
      <c r="AH950" s="2"/>
      <c r="AI950" s="2"/>
    </row>
    <row r="951" spans="1:35">
      <c r="A951" s="1" t="str">
        <f>_xlfn.LET(_xlpm.sep," : ",CONCATENATE(O951,_xlpm.sep,P951))</f>
        <v>~gai~ : [ɡɛ]</v>
      </c>
      <c r="B951" s="1">
        <f>_xlfn.LET(_xlpm.d,$G951,_xlpm.k,_xlfn.CONCAT(LEFT(TRIM(B$1),1),"*"),COUNTIF(_xlpm.d,_xlpm.k))</f>
        <v>0</v>
      </c>
      <c r="C951" s="1">
        <f>_xlfn.LET(_xlpm.d,$G951,_xlpm.k,_xlfn.CONCAT(LEFT(TRIM(C$1),1),"*"),COUNTIF(_xlpm.d,_xlpm.k))</f>
        <v>0</v>
      </c>
      <c r="D951" s="1">
        <f>_xlfn.LET(_xlpm.d,$G951,_xlpm.k,_xlfn.CONCAT(LEFT(TRIM(D$1),1),"*"),COUNTIF(_xlpm.d,_xlpm.k))</f>
        <v>0</v>
      </c>
      <c r="E951" s="1">
        <f>LOG(F951+1,10)</f>
        <v>0.77815125038364352</v>
      </c>
      <c r="F951" s="7">
        <v>5</v>
      </c>
      <c r="G951" s="9" t="s">
        <v>6524</v>
      </c>
      <c r="H951" s="4">
        <f>F951/freq.sum.r6e</f>
        <v>2.4850894632206757E-4</v>
      </c>
      <c r="I951" s="1" t="str">
        <f>_xlfn.LET(_xlpm.sep,":",_xlpm.w,$G951,LEFT(_xlpm.w,FIND(_xlpm.sep,_xlpm.w)-1))</f>
        <v>ɡɛ</v>
      </c>
      <c r="J951" s="1" t="str">
        <f>_xlfn.LET(_xlpm.sep,":",_xlpm.w,$G951,RIGHT(_xlpm.w,LEN(_xlpm.w)-FIND(_xlpm.sep,_xlpm.w)))</f>
        <v>gai</v>
      </c>
      <c r="K951" s="10">
        <f>_xlfn.LET(_xlpm.w,I951,LEN(_xlpm.w))</f>
        <v>2</v>
      </c>
      <c r="L951" s="10">
        <f>_xlfn.LET(_xlpm.w,J951,LEN(_xlpm.w))</f>
        <v>3</v>
      </c>
      <c r="M951" s="10">
        <f>_xlfn.LET(_xlpm.a,K951,_xlpm.b,L951,MAX(_xlpm.a,_xlpm.b))</f>
        <v>3</v>
      </c>
      <c r="N951" s="10">
        <f>_xlfn.LET(_xlpm.d,(K951,L951),MAX(_xlpm.d)-MIN(_xlpm.d))</f>
        <v>1</v>
      </c>
      <c r="O951" s="1" t="str">
        <f>_xlfn.LET(_xlpm.sep,":",_xlpm.w,$G951,_xlfn.CONCAT("~",RIGHT(_xlpm.w,LEN(_xlpm.w)-FIND(_xlpm.sep,_xlpm.w)),"~"))</f>
        <v>~gai~</v>
      </c>
      <c r="P951" s="1" t="str">
        <f>_xlfn.LET(_xlpm.sep,":",_xlpm.w,$G951,_xlfn.CONCAT("[",LEFT(_xlpm.w,FIND(_xlpm.sep,_xlpm.w)-1),"]"))</f>
        <v>[ɡɛ]</v>
      </c>
      <c r="Q951" s="14" cm="1">
        <f t="array" ref="Q951">SUM(_xlfn._xlws.FILTER($H$2:$H$7111,_xlfn.MAP($O$2:$O$7111,_xlfn.LAMBDA(_xlpm.x,_xlpm.x=$O951))))</f>
        <v>7.9522862823061622E-4</v>
      </c>
      <c r="R951" s="14">
        <f>$H951/Q951</f>
        <v>0.3125</v>
      </c>
      <c r="S951" s="14" cm="1">
        <f t="array" ref="S951">SUM(_xlfn._xlws.FILTER($H$2:$H$7111,_xlfn.MAP($P$2:$P$7111,_xlfn.LAMBDA(_xlpm.x,_xlpm.x=$P951))))</f>
        <v>1.5904572564612327E-3</v>
      </c>
      <c r="T951" s="14">
        <f>$H951/S951</f>
        <v>0.15624999999999997</v>
      </c>
      <c r="U951" s="14">
        <f>_xlfn.LET(_xlpm.freq,F951,_xlpm.size,M951+1,_xlpm.F,V951,LOG(1+_xlpm.freq)*LOG(1+_xlpm.size)*_xlpm.F)</f>
        <v>0.11331341309473621</v>
      </c>
      <c r="V951" s="14">
        <f>_xlfn.LET(_xlpm.a,T951,_xlpm.b,R951,2*_xlpm.a*_xlpm.b/(_xlpm.a+_xlpm.b))</f>
        <v>0.20833333333333331</v>
      </c>
      <c r="W951" s="14">
        <f>_xlfn.LET(_xlpm.p,R951,_xlpm.q,T951,LOG(_xlpm.p/_xlpm.q))</f>
        <v>0.30102999566398131</v>
      </c>
      <c r="X951" s="2"/>
      <c r="AC951" s="2"/>
      <c r="AH951" s="2"/>
      <c r="AI951" s="2"/>
    </row>
    <row r="952" spans="1:35">
      <c r="A952" s="1" t="str">
        <f>_xlfn.LET(_xlpm.sep," : ",CONCATENATE(O952,_xlpm.sep,P952))</f>
        <v>~luw~ : [lɑ]</v>
      </c>
      <c r="B952" s="1">
        <f>_xlfn.LET(_xlpm.d,$G952,_xlpm.k,_xlfn.CONCAT(LEFT(TRIM(B$1),1),"*"),COUNTIF(_xlpm.d,_xlpm.k))</f>
        <v>0</v>
      </c>
      <c r="C952" s="1">
        <f>_xlfn.LET(_xlpm.d,$G952,_xlpm.k,_xlfn.CONCAT(LEFT(TRIM(C$1),1),"*"),COUNTIF(_xlpm.d,_xlpm.k))</f>
        <v>0</v>
      </c>
      <c r="D952" s="1">
        <f>_xlfn.LET(_xlpm.d,$G952,_xlpm.k,_xlfn.CONCAT(LEFT(TRIM(D$1),1),"*"),COUNTIF(_xlpm.d,_xlpm.k))</f>
        <v>0</v>
      </c>
      <c r="E952" s="1">
        <f>LOG(F952+1,10)</f>
        <v>0.30102999566398114</v>
      </c>
      <c r="F952" s="7">
        <v>1</v>
      </c>
      <c r="G952" s="9" t="s">
        <v>2388</v>
      </c>
      <c r="H952" s="4">
        <f>F952/freq.sum.r6e</f>
        <v>4.9701789264413521E-5</v>
      </c>
      <c r="I952" s="1" t="str">
        <f>_xlfn.LET(_xlpm.sep,":",_xlpm.w,$G952,LEFT(_xlpm.w,FIND(_xlpm.sep,_xlpm.w)-1))</f>
        <v>lɑ</v>
      </c>
      <c r="J952" s="1" t="str">
        <f>_xlfn.LET(_xlpm.sep,":",_xlpm.w,$G952,RIGHT(_xlpm.w,LEN(_xlpm.w)-FIND(_xlpm.sep,_xlpm.w)))</f>
        <v>luw</v>
      </c>
      <c r="K952" s="10">
        <f>_xlfn.LET(_xlpm.w,I952,LEN(_xlpm.w))</f>
        <v>2</v>
      </c>
      <c r="L952" s="10">
        <f>_xlfn.LET(_xlpm.w,J952,LEN(_xlpm.w))</f>
        <v>3</v>
      </c>
      <c r="M952" s="10">
        <f>_xlfn.LET(_xlpm.a,K952,_xlpm.b,L952,MAX(_xlpm.a,_xlpm.b))</f>
        <v>3</v>
      </c>
      <c r="N952" s="10">
        <f>_xlfn.LET(_xlpm.d,(K952,L952),MAX(_xlpm.d)-MIN(_xlpm.d))</f>
        <v>1</v>
      </c>
      <c r="O952" s="1" t="str">
        <f>_xlfn.LET(_xlpm.sep,":",_xlpm.w,$G952,_xlfn.CONCAT("~",RIGHT(_xlpm.w,LEN(_xlpm.w)-FIND(_xlpm.sep,_xlpm.w)),"~"))</f>
        <v>~luw~</v>
      </c>
      <c r="P952" s="1" t="str">
        <f>_xlfn.LET(_xlpm.sep,":",_xlpm.w,$G952,_xlfn.CONCAT("[",LEFT(_xlpm.w,FIND(_xlpm.sep,_xlpm.w)-1),"]"))</f>
        <v>[lɑ]</v>
      </c>
      <c r="Q952" s="14" cm="1">
        <f t="array" ref="Q952">SUM(_xlfn._xlws.FILTER($H$2:$H$7111,_xlfn.MAP($O$2:$O$7111,_xlfn.LAMBDA(_xlpm.x,_xlpm.x=$O952))))</f>
        <v>1.4910536779324057E-4</v>
      </c>
      <c r="R952" s="14">
        <f>$H952/Q952</f>
        <v>0.33333333333333331</v>
      </c>
      <c r="S952" s="14" cm="1">
        <f t="array" ref="S952">SUM(_xlfn._xlws.FILTER($H$2:$H$7111,_xlfn.MAP($P$2:$P$7111,_xlfn.LAMBDA(_xlpm.x,_xlpm.x=$P952))))</f>
        <v>2.9821073558648114E-4</v>
      </c>
      <c r="T952" s="14">
        <f>$H952/S952</f>
        <v>0.16666666666666666</v>
      </c>
      <c r="U952" s="14">
        <f>_xlfn.LET(_xlpm.freq,F952,_xlpm.size,M952+1,_xlpm.F,V952,LOG(1+_xlpm.freq)*LOG(1+_xlpm.size)*_xlpm.F)</f>
        <v>4.6757986083227704E-2</v>
      </c>
      <c r="V952" s="14">
        <f>_xlfn.LET(_xlpm.a,T952,_xlpm.b,R952,2*_xlpm.a*_xlpm.b/(_xlpm.a+_xlpm.b))</f>
        <v>0.22222222222222221</v>
      </c>
      <c r="W952" s="14">
        <f>_xlfn.LET(_xlpm.p,R952,_xlpm.q,T952,LOG(_xlpm.p/_xlpm.q))</f>
        <v>0.3010299956639812</v>
      </c>
      <c r="X952" s="2"/>
      <c r="AC952" s="2"/>
      <c r="AH952" s="2"/>
      <c r="AI952" s="2"/>
    </row>
    <row r="953" spans="1:35">
      <c r="A953" s="1" t="str">
        <f>_xlfn.LET(_xlpm.sep," : ",CONCATENATE(O953,_xlpm.sep,P953))</f>
        <v>~mmo~ : [məʊ]</v>
      </c>
      <c r="B953" s="1">
        <f>_xlfn.LET(_xlpm.d,$G953,_xlpm.k,_xlfn.CONCAT(LEFT(TRIM(B$1),1),"*"),COUNTIF(_xlpm.d,_xlpm.k))</f>
        <v>0</v>
      </c>
      <c r="C953" s="1">
        <f>_xlfn.LET(_xlpm.d,$G953,_xlpm.k,_xlfn.CONCAT(LEFT(TRIM(C$1),1),"*"),COUNTIF(_xlpm.d,_xlpm.k))</f>
        <v>1</v>
      </c>
      <c r="D953" s="1">
        <f>_xlfn.LET(_xlpm.d,$G953,_xlpm.k,_xlfn.CONCAT(LEFT(TRIM(D$1),1),"*"),COUNTIF(_xlpm.d,_xlpm.k))</f>
        <v>0</v>
      </c>
      <c r="E953" s="1">
        <f>LOG(F953+1,10)</f>
        <v>0.30102999566398114</v>
      </c>
      <c r="F953" s="7">
        <v>1</v>
      </c>
      <c r="G953" s="9" t="s">
        <v>2807</v>
      </c>
      <c r="H953" s="4">
        <f>F953/freq.sum.r6e</f>
        <v>4.9701789264413521E-5</v>
      </c>
      <c r="I953" s="1" t="str">
        <f>_xlfn.LET(_xlpm.sep,":",_xlpm.w,$G953,LEFT(_xlpm.w,FIND(_xlpm.sep,_xlpm.w)-1))</f>
        <v>məʊ</v>
      </c>
      <c r="J953" s="1" t="str">
        <f>_xlfn.LET(_xlpm.sep,":",_xlpm.w,$G953,RIGHT(_xlpm.w,LEN(_xlpm.w)-FIND(_xlpm.sep,_xlpm.w)))</f>
        <v>mmo</v>
      </c>
      <c r="K953" s="10">
        <f>_xlfn.LET(_xlpm.w,I953,LEN(_xlpm.w))</f>
        <v>3</v>
      </c>
      <c r="L953" s="10">
        <f>_xlfn.LET(_xlpm.w,J953,LEN(_xlpm.w))</f>
        <v>3</v>
      </c>
      <c r="M953" s="10">
        <f>_xlfn.LET(_xlpm.a,K953,_xlpm.b,L953,MAX(_xlpm.a,_xlpm.b))</f>
        <v>3</v>
      </c>
      <c r="N953" s="10">
        <f>_xlfn.LET(_xlpm.d,(K953,L953),MAX(_xlpm.d)-MIN(_xlpm.d))</f>
        <v>0</v>
      </c>
      <c r="O953" s="1" t="str">
        <f>_xlfn.LET(_xlpm.sep,":",_xlpm.w,$G953,_xlfn.CONCAT("~",RIGHT(_xlpm.w,LEN(_xlpm.w)-FIND(_xlpm.sep,_xlpm.w)),"~"))</f>
        <v>~mmo~</v>
      </c>
      <c r="P953" s="1" t="str">
        <f>_xlfn.LET(_xlpm.sep,":",_xlpm.w,$G953,_xlfn.CONCAT("[",LEFT(_xlpm.w,FIND(_xlpm.sep,_xlpm.w)-1),"]"))</f>
        <v>[məʊ]</v>
      </c>
      <c r="Q953" s="14" cm="1">
        <f t="array" ref="Q953">SUM(_xlfn._xlws.FILTER($H$2:$H$7117,_xlfn.MAP($O$2:$O$7117,_xlfn.LAMBDA(_xlpm.x,_xlpm.x=$O953))))</f>
        <v>1.4910536779324057E-4</v>
      </c>
      <c r="R953" s="14">
        <f>$H953/Q953</f>
        <v>0.33333333333333331</v>
      </c>
      <c r="S953" s="14" cm="1">
        <f t="array" ref="S953">SUM(_xlfn._xlws.FILTER($H$2:$H$7117,_xlfn.MAP($P$2:$P$7117,_xlfn.LAMBDA(_xlpm.x,_xlpm.x=$P953))))</f>
        <v>2.9821073558648114E-4</v>
      </c>
      <c r="T953" s="14">
        <f>$H953/S953</f>
        <v>0.16666666666666666</v>
      </c>
      <c r="U953" s="14">
        <f>_xlfn.LET(_xlpm.freq,F953,_xlpm.size,M953+1,_xlpm.F,V953,LOG(1+_xlpm.freq)*LOG(1+_xlpm.size)*_xlpm.F)</f>
        <v>4.6757986083227704E-2</v>
      </c>
      <c r="V953" s="14">
        <f>_xlfn.LET(_xlpm.a,T953,_xlpm.b,R953,2*_xlpm.a*_xlpm.b/(_xlpm.a+_xlpm.b))</f>
        <v>0.22222222222222221</v>
      </c>
      <c r="W953" s="14">
        <f>_xlfn.LET(_xlpm.p,R953,_xlpm.q,T953,LOG(_xlpm.p/_xlpm.q))</f>
        <v>0.3010299956639812</v>
      </c>
      <c r="X953" s="2"/>
      <c r="AC953" s="2"/>
      <c r="AH953" s="2"/>
      <c r="AI953" s="2"/>
    </row>
    <row r="954" spans="1:35">
      <c r="A954" s="1" t="str">
        <f>_xlfn.LET(_xlpm.sep," : ",CONCATENATE(O954,_xlpm.sep,P954))</f>
        <v>~saw~ : [sɑ]</v>
      </c>
      <c r="B954" s="1">
        <f>_xlfn.LET(_xlpm.d,$G954,_xlpm.k,_xlfn.CONCAT(LEFT(TRIM(B$1),1),"*"),COUNTIF(_xlpm.d,_xlpm.k))</f>
        <v>0</v>
      </c>
      <c r="C954" s="1">
        <f>_xlfn.LET(_xlpm.d,$G954,_xlpm.k,_xlfn.CONCAT(LEFT(TRIM(C$1),1),"*"),COUNTIF(_xlpm.d,_xlpm.k))</f>
        <v>0</v>
      </c>
      <c r="D954" s="1">
        <f>_xlfn.LET(_xlpm.d,$G954,_xlpm.k,_xlfn.CONCAT(LEFT(TRIM(D$1),1),"*"),COUNTIF(_xlpm.d,_xlpm.k))</f>
        <v>0</v>
      </c>
      <c r="E954" s="1">
        <f>LOG(F954+1,10)</f>
        <v>0.30102999566398114</v>
      </c>
      <c r="F954" s="7">
        <v>1</v>
      </c>
      <c r="G954" s="9" t="s">
        <v>4465</v>
      </c>
      <c r="H954" s="4">
        <f>F954/freq.sum.r6e</f>
        <v>4.9701789264413521E-5</v>
      </c>
      <c r="I954" s="1" t="str">
        <f>_xlfn.LET(_xlpm.sep,":",_xlpm.w,$G954,LEFT(_xlpm.w,FIND(_xlpm.sep,_xlpm.w)-1))</f>
        <v>sɑ</v>
      </c>
      <c r="J954" s="1" t="str">
        <f>_xlfn.LET(_xlpm.sep,":",_xlpm.w,$G954,RIGHT(_xlpm.w,LEN(_xlpm.w)-FIND(_xlpm.sep,_xlpm.w)))</f>
        <v>saw</v>
      </c>
      <c r="K954" s="10">
        <f>_xlfn.LET(_xlpm.w,I954,LEN(_xlpm.w))</f>
        <v>2</v>
      </c>
      <c r="L954" s="10">
        <f>_xlfn.LET(_xlpm.w,J954,LEN(_xlpm.w))</f>
        <v>3</v>
      </c>
      <c r="M954" s="10">
        <f>_xlfn.LET(_xlpm.a,K954,_xlpm.b,L954,MAX(_xlpm.a,_xlpm.b))</f>
        <v>3</v>
      </c>
      <c r="N954" s="10">
        <f>_xlfn.LET(_xlpm.d,(K954,L954),MAX(_xlpm.d)-MIN(_xlpm.d))</f>
        <v>1</v>
      </c>
      <c r="O954" s="1" t="str">
        <f>_xlfn.LET(_xlpm.sep,":",_xlpm.w,$G954,_xlfn.CONCAT("~",RIGHT(_xlpm.w,LEN(_xlpm.w)-FIND(_xlpm.sep,_xlpm.w)),"~"))</f>
        <v>~saw~</v>
      </c>
      <c r="P954" s="1" t="str">
        <f>_xlfn.LET(_xlpm.sep,":",_xlpm.w,$G954,_xlfn.CONCAT("[",LEFT(_xlpm.w,FIND(_xlpm.sep,_xlpm.w)-1),"]"))</f>
        <v>[sɑ]</v>
      </c>
      <c r="Q954" s="14" cm="1">
        <f t="array" ref="Q954">SUM(_xlfn._xlws.FILTER($H$2:$H$7117,_xlfn.MAP($O$2:$O$7117,_xlfn.LAMBDA(_xlpm.x,_xlpm.x=$O954))))</f>
        <v>1.4910536779324057E-4</v>
      </c>
      <c r="R954" s="14">
        <f>$H954/Q954</f>
        <v>0.33333333333333331</v>
      </c>
      <c r="S954" s="14" cm="1">
        <f t="array" ref="S954">SUM(_xlfn._xlws.FILTER($H$2:$H$7117,_xlfn.MAP($P$2:$P$7117,_xlfn.LAMBDA(_xlpm.x,_xlpm.x=$P954))))</f>
        <v>2.9821073558648114E-4</v>
      </c>
      <c r="T954" s="14">
        <f>$H954/S954</f>
        <v>0.16666666666666666</v>
      </c>
      <c r="U954" s="14">
        <f>_xlfn.LET(_xlpm.freq,F954,_xlpm.size,M954+1,_xlpm.F,V954,LOG(1+_xlpm.freq)*LOG(1+_xlpm.size)*_xlpm.F)</f>
        <v>4.6757986083227704E-2</v>
      </c>
      <c r="V954" s="14">
        <f>_xlfn.LET(_xlpm.a,T954,_xlpm.b,R954,2*_xlpm.a*_xlpm.b/(_xlpm.a+_xlpm.b))</f>
        <v>0.22222222222222221</v>
      </c>
      <c r="W954" s="14">
        <f>_xlfn.LET(_xlpm.p,R954,_xlpm.q,T954,LOG(_xlpm.p/_xlpm.q))</f>
        <v>0.3010299956639812</v>
      </c>
      <c r="X954" s="2"/>
      <c r="AC954" s="2"/>
      <c r="AH954" s="2"/>
      <c r="AI954" s="2"/>
    </row>
    <row r="955" spans="1:35">
      <c r="A955" s="1" t="str">
        <f>_xlfn.LET(_xlpm.sep," : ",CONCATENATE(O955,_xlpm.sep,P955))</f>
        <v>~cro~ : [kɹoʊ]</v>
      </c>
      <c r="B955" s="1">
        <f>_xlfn.LET(_xlpm.d,$G955,_xlpm.k,_xlfn.CONCAT(LEFT(TRIM(B$1),1),"*"),COUNTIF(_xlpm.d,_xlpm.k))</f>
        <v>0</v>
      </c>
      <c r="C955" s="1">
        <f>_xlfn.LET(_xlpm.d,$G955,_xlpm.k,_xlfn.CONCAT(LEFT(TRIM(C$1),1),"*"),COUNTIF(_xlpm.d,_xlpm.k))</f>
        <v>0</v>
      </c>
      <c r="D955" s="1">
        <f>_xlfn.LET(_xlpm.d,$G955,_xlpm.k,_xlfn.CONCAT(LEFT(TRIM(D$1),1),"*"),COUNTIF(_xlpm.d,_xlpm.k))</f>
        <v>0</v>
      </c>
      <c r="E955" s="1">
        <f>LOG(F955+1,10)</f>
        <v>0.47712125471966244</v>
      </c>
      <c r="F955" s="7">
        <v>2</v>
      </c>
      <c r="G955" s="9" t="s">
        <v>1915</v>
      </c>
      <c r="H955" s="4">
        <f>F955/freq.sum.r6e</f>
        <v>9.9403578528827041E-5</v>
      </c>
      <c r="I955" s="1" t="str">
        <f>_xlfn.LET(_xlpm.sep,":",_xlpm.w,$G955,LEFT(_xlpm.w,FIND(_xlpm.sep,_xlpm.w)-1))</f>
        <v>kɹoʊ</v>
      </c>
      <c r="J955" s="1" t="str">
        <f>_xlfn.LET(_xlpm.sep,":",_xlpm.w,$G955,RIGHT(_xlpm.w,LEN(_xlpm.w)-FIND(_xlpm.sep,_xlpm.w)))</f>
        <v>cro</v>
      </c>
      <c r="K955" s="10">
        <f>_xlfn.LET(_xlpm.w,I955,LEN(_xlpm.w))</f>
        <v>4</v>
      </c>
      <c r="L955" s="10">
        <f>_xlfn.LET(_xlpm.w,J955,LEN(_xlpm.w))</f>
        <v>3</v>
      </c>
      <c r="M955" s="10">
        <f>_xlfn.LET(_xlpm.a,K955,_xlpm.b,L955,MAX(_xlpm.a,_xlpm.b))</f>
        <v>4</v>
      </c>
      <c r="N955" s="10">
        <f>_xlfn.LET(_xlpm.d,(K955,L955),MAX(_xlpm.d)-MIN(_xlpm.d))</f>
        <v>1</v>
      </c>
      <c r="O955" s="1" t="str">
        <f>_xlfn.LET(_xlpm.sep,":",_xlpm.w,$G955,_xlfn.CONCAT("~",RIGHT(_xlpm.w,LEN(_xlpm.w)-FIND(_xlpm.sep,_xlpm.w)),"~"))</f>
        <v>~cro~</v>
      </c>
      <c r="P955" s="1" t="str">
        <f>_xlfn.LET(_xlpm.sep,":",_xlpm.w,$G955,_xlfn.CONCAT("[",LEFT(_xlpm.w,FIND(_xlpm.sep,_xlpm.w)-1),"]"))</f>
        <v>[kɹoʊ]</v>
      </c>
      <c r="Q955" s="14" cm="1">
        <f t="array" ref="Q955">SUM(_xlfn._xlws.FILTER($H$2:$H$7117,_xlfn.MAP($O$2:$O$7117,_xlfn.LAMBDA(_xlpm.x,_xlpm.x=$O955))))</f>
        <v>2.9821073558648114E-4</v>
      </c>
      <c r="R955" s="14">
        <f>$H955/Q955</f>
        <v>0.33333333333333331</v>
      </c>
      <c r="S955" s="14" cm="1">
        <f t="array" ref="S955">SUM(_xlfn._xlws.FILTER($H$2:$H$7117,_xlfn.MAP($P$2:$P$7117,_xlfn.LAMBDA(_xlpm.x,_xlpm.x=$P955))))</f>
        <v>5.9642147117296227E-4</v>
      </c>
      <c r="T955" s="14">
        <f>$H955/S955</f>
        <v>0.16666666666666666</v>
      </c>
      <c r="U955" s="14">
        <f>_xlfn.LET(_xlpm.freq,F955,_xlpm.size,M955+1,_xlpm.F,V955,LOG(1+_xlpm.freq)*LOG(1+_xlpm.size)*_xlpm.F)</f>
        <v>8.2505000209937382E-2</v>
      </c>
      <c r="V955" s="14">
        <f>_xlfn.LET(_xlpm.a,T955,_xlpm.b,R955,2*_xlpm.a*_xlpm.b/(_xlpm.a+_xlpm.b))</f>
        <v>0.22222222222222221</v>
      </c>
      <c r="W955" s="14">
        <f>_xlfn.LET(_xlpm.p,R955,_xlpm.q,T955,LOG(_xlpm.p/_xlpm.q))</f>
        <v>0.3010299956639812</v>
      </c>
      <c r="X955" s="2"/>
      <c r="AC955" s="2"/>
      <c r="AH955" s="2"/>
      <c r="AI955" s="2"/>
    </row>
    <row r="956" spans="1:35">
      <c r="A956" s="1" t="str">
        <f>_xlfn.LET(_xlpm.sep," : ",CONCATENATE(O956,_xlpm.sep,P956))</f>
        <v>~sco~ : [skə]</v>
      </c>
      <c r="B956" s="1">
        <f>_xlfn.LET(_xlpm.d,$G956,_xlpm.k,_xlfn.CONCAT(LEFT(TRIM(B$1),1),"*"),COUNTIF(_xlpm.d,_xlpm.k))</f>
        <v>0</v>
      </c>
      <c r="C956" s="1">
        <f>_xlfn.LET(_xlpm.d,$G956,_xlpm.k,_xlfn.CONCAT(LEFT(TRIM(C$1),1),"*"),COUNTIF(_xlpm.d,_xlpm.k))</f>
        <v>0</v>
      </c>
      <c r="D956" s="1">
        <f>_xlfn.LET(_xlpm.d,$G956,_xlpm.k,_xlfn.CONCAT(LEFT(TRIM(D$1),1),"*"),COUNTIF(_xlpm.d,_xlpm.k))</f>
        <v>0</v>
      </c>
      <c r="E956" s="1">
        <f>LOG(F956+1,10)</f>
        <v>0.47712125471966244</v>
      </c>
      <c r="F956" s="7">
        <v>2</v>
      </c>
      <c r="G956" s="9" t="s">
        <v>4010</v>
      </c>
      <c r="H956" s="4">
        <f>F956/freq.sum.r6e</f>
        <v>9.9403578528827041E-5</v>
      </c>
      <c r="I956" s="1" t="str">
        <f>_xlfn.LET(_xlpm.sep,":",_xlpm.w,$G956,LEFT(_xlpm.w,FIND(_xlpm.sep,_xlpm.w)-1))</f>
        <v>skə</v>
      </c>
      <c r="J956" s="1" t="str">
        <f>_xlfn.LET(_xlpm.sep,":",_xlpm.w,$G956,RIGHT(_xlpm.w,LEN(_xlpm.w)-FIND(_xlpm.sep,_xlpm.w)))</f>
        <v>sco</v>
      </c>
      <c r="K956" s="10">
        <f>_xlfn.LET(_xlpm.w,I956,LEN(_xlpm.w))</f>
        <v>3</v>
      </c>
      <c r="L956" s="10">
        <f>_xlfn.LET(_xlpm.w,J956,LEN(_xlpm.w))</f>
        <v>3</v>
      </c>
      <c r="M956" s="10">
        <f>_xlfn.LET(_xlpm.a,K956,_xlpm.b,L956,MAX(_xlpm.a,_xlpm.b))</f>
        <v>3</v>
      </c>
      <c r="N956" s="10">
        <f>_xlfn.LET(_xlpm.d,(K956,L956),MAX(_xlpm.d)-MIN(_xlpm.d))</f>
        <v>0</v>
      </c>
      <c r="O956" s="1" t="str">
        <f>_xlfn.LET(_xlpm.sep,":",_xlpm.w,$G956,_xlfn.CONCAT("~",RIGHT(_xlpm.w,LEN(_xlpm.w)-FIND(_xlpm.sep,_xlpm.w)),"~"))</f>
        <v>~sco~</v>
      </c>
      <c r="P956" s="1" t="str">
        <f>_xlfn.LET(_xlpm.sep,":",_xlpm.w,$G956,_xlfn.CONCAT("[",LEFT(_xlpm.w,FIND(_xlpm.sep,_xlpm.w)-1),"]"))</f>
        <v>[skə]</v>
      </c>
      <c r="Q956" s="14" cm="1">
        <f t="array" ref="Q956">SUM(_xlfn._xlws.FILTER($H$2:$H$7109,_xlfn.MAP($O$2:$O$7109,_xlfn.LAMBDA(_xlpm.x,_xlpm.x=$O956))))</f>
        <v>2.4850894632206762E-4</v>
      </c>
      <c r="R956" s="14">
        <f>$H956/Q956</f>
        <v>0.39999999999999997</v>
      </c>
      <c r="S956" s="14" cm="1">
        <f t="array" ref="S956">SUM(_xlfn._xlws.FILTER($H$2:$H$7109,_xlfn.MAP($P$2:$P$7109,_xlfn.LAMBDA(_xlpm.x,_xlpm.x=$P956))))</f>
        <v>4.9701789264413525E-4</v>
      </c>
      <c r="T956" s="14">
        <f>$H956/S956</f>
        <v>0.19999999999999998</v>
      </c>
      <c r="U956" s="14">
        <f>_xlfn.LET(_xlpm.freq,F956,_xlpm.size,M956+1,_xlpm.F,V956,LOG(1+_xlpm.freq)*LOG(1+_xlpm.size)*_xlpm.F)</f>
        <v>8.8931585461389115E-2</v>
      </c>
      <c r="V956" s="14">
        <f>_xlfn.LET(_xlpm.a,T956,_xlpm.b,R956,2*_xlpm.a*_xlpm.b/(_xlpm.a+_xlpm.b))</f>
        <v>0.26666666666666666</v>
      </c>
      <c r="W956" s="14">
        <f>_xlfn.LET(_xlpm.p,R956,_xlpm.q,T956,LOG(_xlpm.p/_xlpm.q))</f>
        <v>0.3010299956639812</v>
      </c>
      <c r="X956" s="2"/>
      <c r="AC956" s="2"/>
      <c r="AH956" s="2"/>
      <c r="AI956" s="2"/>
    </row>
    <row r="957" spans="1:35">
      <c r="A957" s="1" t="str">
        <f>_xlfn.LET(_xlpm.sep," : ",CONCATENATE(O957,_xlpm.sep,P957))</f>
        <v>~fre~ : [fɹɛ]</v>
      </c>
      <c r="B957" s="1">
        <f>_xlfn.LET(_xlpm.d,$G957,_xlpm.k,_xlfn.CONCAT(LEFT(TRIM(B$1),1),"*"),COUNTIF(_xlpm.d,_xlpm.k))</f>
        <v>0</v>
      </c>
      <c r="C957" s="1">
        <f>_xlfn.LET(_xlpm.d,$G957,_xlpm.k,_xlfn.CONCAT(LEFT(TRIM(C$1),1),"*"),COUNTIF(_xlpm.d,_xlpm.k))</f>
        <v>0</v>
      </c>
      <c r="D957" s="1">
        <f>_xlfn.LET(_xlpm.d,$G957,_xlpm.k,_xlfn.CONCAT(LEFT(TRIM(D$1),1),"*"),COUNTIF(_xlpm.d,_xlpm.k))</f>
        <v>0</v>
      </c>
      <c r="E957" s="1">
        <f>LOG(F957+1,10)</f>
        <v>0.77815125038364352</v>
      </c>
      <c r="F957" s="7">
        <v>5</v>
      </c>
      <c r="G957" s="9" t="s">
        <v>1151</v>
      </c>
      <c r="H957" s="4">
        <f>F957/freq.sum.r6e</f>
        <v>2.4850894632206757E-4</v>
      </c>
      <c r="I957" s="1" t="str">
        <f>_xlfn.LET(_xlpm.sep,":",_xlpm.w,$G957,LEFT(_xlpm.w,FIND(_xlpm.sep,_xlpm.w)-1))</f>
        <v>fɹɛ</v>
      </c>
      <c r="J957" s="1" t="str">
        <f>_xlfn.LET(_xlpm.sep,":",_xlpm.w,$G957,RIGHT(_xlpm.w,LEN(_xlpm.w)-FIND(_xlpm.sep,_xlpm.w)))</f>
        <v>fre</v>
      </c>
      <c r="K957" s="10">
        <f>_xlfn.LET(_xlpm.w,I957,LEN(_xlpm.w))</f>
        <v>3</v>
      </c>
      <c r="L957" s="10">
        <f>_xlfn.LET(_xlpm.w,J957,LEN(_xlpm.w))</f>
        <v>3</v>
      </c>
      <c r="M957" s="10">
        <f>_xlfn.LET(_xlpm.a,K957,_xlpm.b,L957,MAX(_xlpm.a,_xlpm.b))</f>
        <v>3</v>
      </c>
      <c r="N957" s="10">
        <f>_xlfn.LET(_xlpm.d,(K957,L957),MAX(_xlpm.d)-MIN(_xlpm.d))</f>
        <v>0</v>
      </c>
      <c r="O957" s="1" t="str">
        <f>_xlfn.LET(_xlpm.sep,":",_xlpm.w,$G957,_xlfn.CONCAT("~",RIGHT(_xlpm.w,LEN(_xlpm.w)-FIND(_xlpm.sep,_xlpm.w)),"~"))</f>
        <v>~fre~</v>
      </c>
      <c r="P957" s="1" t="str">
        <f>_xlfn.LET(_xlpm.sep,":",_xlpm.w,$G957,_xlfn.CONCAT("[",LEFT(_xlpm.w,FIND(_xlpm.sep,_xlpm.w)-1),"]"))</f>
        <v>[fɹɛ]</v>
      </c>
      <c r="Q957" s="14" cm="1">
        <f t="array" ref="Q957">SUM(_xlfn._xlws.FILTER($H$2:$H$7111,_xlfn.MAP($O$2:$O$7111,_xlfn.LAMBDA(_xlpm.x,_xlpm.x=$O957))))</f>
        <v>5.9642147117296217E-4</v>
      </c>
      <c r="R957" s="14">
        <f>$H957/Q957</f>
        <v>0.41666666666666669</v>
      </c>
      <c r="S957" s="14" cm="1">
        <f t="array" ref="S957">SUM(_xlfn._xlws.FILTER($H$2:$H$7111,_xlfn.MAP($P$2:$P$7111,_xlfn.LAMBDA(_xlpm.x,_xlpm.x=$P957))))</f>
        <v>1.1928429423459243E-3</v>
      </c>
      <c r="T957" s="14">
        <f>$H957/S957</f>
        <v>0.20833333333333334</v>
      </c>
      <c r="U957" s="14">
        <f>_xlfn.LET(_xlpm.freq,F957,_xlpm.size,M957+1,_xlpm.F,V957,LOG(1+_xlpm.freq)*LOG(1+_xlpm.size)*_xlpm.F)</f>
        <v>0.15108455079298164</v>
      </c>
      <c r="V957" s="14">
        <f>_xlfn.LET(_xlpm.a,T957,_xlpm.b,R957,2*_xlpm.a*_xlpm.b/(_xlpm.a+_xlpm.b))</f>
        <v>0.27777777777777779</v>
      </c>
      <c r="W957" s="14">
        <f>_xlfn.LET(_xlpm.p,R957,_xlpm.q,T957,LOG(_xlpm.p/_xlpm.q))</f>
        <v>0.3010299956639812</v>
      </c>
      <c r="X957" s="2"/>
      <c r="AC957" s="2"/>
      <c r="AH957" s="2"/>
      <c r="AI957" s="2"/>
    </row>
    <row r="958" spans="1:35">
      <c r="A958" s="1" t="str">
        <f>_xlfn.LET(_xlpm.sep," : ",CONCATENATE(O958,_xlpm.sep,P958))</f>
        <v>~baw~ : [bɑ]</v>
      </c>
      <c r="B958" s="1">
        <f>_xlfn.LET(_xlpm.d,$G958,_xlpm.k,_xlfn.CONCAT(LEFT(TRIM(B$1),1),"*"),COUNTIF(_xlpm.d,_xlpm.k))</f>
        <v>0</v>
      </c>
      <c r="C958" s="1">
        <f>_xlfn.LET(_xlpm.d,$G958,_xlpm.k,_xlfn.CONCAT(LEFT(TRIM(C$1),1),"*"),COUNTIF(_xlpm.d,_xlpm.k))</f>
        <v>0</v>
      </c>
      <c r="D958" s="1">
        <f>_xlfn.LET(_xlpm.d,$G958,_xlpm.k,_xlfn.CONCAT(LEFT(TRIM(D$1),1),"*"),COUNTIF(_xlpm.d,_xlpm.k))</f>
        <v>0</v>
      </c>
      <c r="E958" s="1">
        <f>LOG(F958+1,10)</f>
        <v>0.30102999566398114</v>
      </c>
      <c r="F958" s="7">
        <v>1</v>
      </c>
      <c r="G958" s="9" t="s">
        <v>241</v>
      </c>
      <c r="H958" s="4">
        <f>F958/freq.sum.r6e</f>
        <v>4.9701789264413521E-5</v>
      </c>
      <c r="I958" s="1" t="str">
        <f>_xlfn.LET(_xlpm.sep,":",_xlpm.w,$G958,LEFT(_xlpm.w,FIND(_xlpm.sep,_xlpm.w)-1))</f>
        <v>bɑ</v>
      </c>
      <c r="J958" s="1" t="str">
        <f>_xlfn.LET(_xlpm.sep,":",_xlpm.w,$G958,RIGHT(_xlpm.w,LEN(_xlpm.w)-FIND(_xlpm.sep,_xlpm.w)))</f>
        <v>baw</v>
      </c>
      <c r="K958" s="10">
        <f>_xlfn.LET(_xlpm.w,I958,LEN(_xlpm.w))</f>
        <v>2</v>
      </c>
      <c r="L958" s="10">
        <f>_xlfn.LET(_xlpm.w,J958,LEN(_xlpm.w))</f>
        <v>3</v>
      </c>
      <c r="M958" s="10">
        <f>_xlfn.LET(_xlpm.a,K958,_xlpm.b,L958,MAX(_xlpm.a,_xlpm.b))</f>
        <v>3</v>
      </c>
      <c r="N958" s="10">
        <f>_xlfn.LET(_xlpm.d,(K958,L958),MAX(_xlpm.d)-MIN(_xlpm.d))</f>
        <v>1</v>
      </c>
      <c r="O958" s="1" t="str">
        <f>_xlfn.LET(_xlpm.sep,":",_xlpm.w,$G958,_xlfn.CONCAT("~",RIGHT(_xlpm.w,LEN(_xlpm.w)-FIND(_xlpm.sep,_xlpm.w)),"~"))</f>
        <v>~baw~</v>
      </c>
      <c r="P958" s="1" t="str">
        <f>_xlfn.LET(_xlpm.sep,":",_xlpm.w,$G958,_xlfn.CONCAT("[",LEFT(_xlpm.w,FIND(_xlpm.sep,_xlpm.w)-1),"]"))</f>
        <v>[bɑ]</v>
      </c>
      <c r="Q958" s="14" cm="1">
        <f t="array" ref="Q958">SUM(_xlfn._xlws.FILTER($H$2:$H$7117,_xlfn.MAP($O$2:$O$7117,_xlfn.LAMBDA(_xlpm.x,_xlpm.x=$O958))))</f>
        <v>9.9403578528827041E-5</v>
      </c>
      <c r="R958" s="14">
        <f>$H958/Q958</f>
        <v>0.5</v>
      </c>
      <c r="S958" s="14" cm="1">
        <f t="array" ref="S958">SUM(_xlfn._xlws.FILTER($H$2:$H$7117,_xlfn.MAP($P$2:$P$7117,_xlfn.LAMBDA(_xlpm.x,_xlpm.x=$P958))))</f>
        <v>1.9880715705765408E-4</v>
      </c>
      <c r="T958" s="14">
        <f>$H958/S958</f>
        <v>0.25</v>
      </c>
      <c r="U958" s="14">
        <f>_xlfn.LET(_xlpm.freq,F958,_xlpm.size,M958+1,_xlpm.F,V958,LOG(1+_xlpm.freq)*LOG(1+_xlpm.size)*_xlpm.F)</f>
        <v>7.0136979124841556E-2</v>
      </c>
      <c r="V958" s="14">
        <f>_xlfn.LET(_xlpm.a,T958,_xlpm.b,R958,2*_xlpm.a*_xlpm.b/(_xlpm.a+_xlpm.b))</f>
        <v>0.33333333333333331</v>
      </c>
      <c r="W958" s="14">
        <f>_xlfn.LET(_xlpm.p,R958,_xlpm.q,T958,LOG(_xlpm.p/_xlpm.q))</f>
        <v>0.3010299956639812</v>
      </c>
      <c r="X958" s="2"/>
      <c r="AC958" s="2"/>
      <c r="AH958" s="2"/>
      <c r="AI958" s="2"/>
    </row>
    <row r="959" spans="1:35">
      <c r="A959" s="1" t="str">
        <f>_xlfn.LET(_xlpm.sep," : ",CONCATENATE(O959,_xlpm.sep,P959))</f>
        <v>~faw~ : [fɑ]</v>
      </c>
      <c r="B959" s="1">
        <f>_xlfn.LET(_xlpm.d,$G959,_xlpm.k,_xlfn.CONCAT(LEFT(TRIM(B$1),1),"*"),COUNTIF(_xlpm.d,_xlpm.k))</f>
        <v>0</v>
      </c>
      <c r="C959" s="1">
        <f>_xlfn.LET(_xlpm.d,$G959,_xlpm.k,_xlfn.CONCAT(LEFT(TRIM(C$1),1),"*"),COUNTIF(_xlpm.d,_xlpm.k))</f>
        <v>0</v>
      </c>
      <c r="D959" s="1">
        <f>_xlfn.LET(_xlpm.d,$G959,_xlpm.k,_xlfn.CONCAT(LEFT(TRIM(D$1),1),"*"),COUNTIF(_xlpm.d,_xlpm.k))</f>
        <v>0</v>
      </c>
      <c r="E959" s="1">
        <f>LOG(F959+1,10)</f>
        <v>0.30102999566398114</v>
      </c>
      <c r="F959" s="7">
        <v>1</v>
      </c>
      <c r="G959" s="9" t="s">
        <v>975</v>
      </c>
      <c r="H959" s="4">
        <f>F959/freq.sum.r6e</f>
        <v>4.9701789264413521E-5</v>
      </c>
      <c r="I959" s="1" t="str">
        <f>_xlfn.LET(_xlpm.sep,":",_xlpm.w,$G959,LEFT(_xlpm.w,FIND(_xlpm.sep,_xlpm.w)-1))</f>
        <v>fɑ</v>
      </c>
      <c r="J959" s="1" t="str">
        <f>_xlfn.LET(_xlpm.sep,":",_xlpm.w,$G959,RIGHT(_xlpm.w,LEN(_xlpm.w)-FIND(_xlpm.sep,_xlpm.w)))</f>
        <v>faw</v>
      </c>
      <c r="K959" s="10">
        <f>_xlfn.LET(_xlpm.w,I959,LEN(_xlpm.w))</f>
        <v>2</v>
      </c>
      <c r="L959" s="10">
        <f>_xlfn.LET(_xlpm.w,J959,LEN(_xlpm.w))</f>
        <v>3</v>
      </c>
      <c r="M959" s="10">
        <f>_xlfn.LET(_xlpm.a,K959,_xlpm.b,L959,MAX(_xlpm.a,_xlpm.b))</f>
        <v>3</v>
      </c>
      <c r="N959" s="10">
        <f>_xlfn.LET(_xlpm.d,(K959,L959),MAX(_xlpm.d)-MIN(_xlpm.d))</f>
        <v>1</v>
      </c>
      <c r="O959" s="1" t="str">
        <f>_xlfn.LET(_xlpm.sep,":",_xlpm.w,$G959,_xlfn.CONCAT("~",RIGHT(_xlpm.w,LEN(_xlpm.w)-FIND(_xlpm.sep,_xlpm.w)),"~"))</f>
        <v>~faw~</v>
      </c>
      <c r="P959" s="1" t="str">
        <f>_xlfn.LET(_xlpm.sep,":",_xlpm.w,$G959,_xlfn.CONCAT("[",LEFT(_xlpm.w,FIND(_xlpm.sep,_xlpm.w)-1),"]"))</f>
        <v>[fɑ]</v>
      </c>
      <c r="Q959" s="14" cm="1">
        <f t="array" ref="Q959">SUM(_xlfn._xlws.FILTER($H$2:$H$7117,_xlfn.MAP($O$2:$O$7117,_xlfn.LAMBDA(_xlpm.x,_xlpm.x=$O959))))</f>
        <v>9.9403578528827041E-5</v>
      </c>
      <c r="R959" s="14">
        <f>$H959/Q959</f>
        <v>0.5</v>
      </c>
      <c r="S959" s="14" cm="1">
        <f t="array" ref="S959">SUM(_xlfn._xlws.FILTER($H$2:$H$7117,_xlfn.MAP($P$2:$P$7117,_xlfn.LAMBDA(_xlpm.x,_xlpm.x=$P959))))</f>
        <v>1.9880715705765408E-4</v>
      </c>
      <c r="T959" s="14">
        <f>$H959/S959</f>
        <v>0.25</v>
      </c>
      <c r="U959" s="14">
        <f>_xlfn.LET(_xlpm.freq,F959,_xlpm.size,M959+1,_xlpm.F,V959,LOG(1+_xlpm.freq)*LOG(1+_xlpm.size)*_xlpm.F)</f>
        <v>7.0136979124841556E-2</v>
      </c>
      <c r="V959" s="14">
        <f>_xlfn.LET(_xlpm.a,T959,_xlpm.b,R959,2*_xlpm.a*_xlpm.b/(_xlpm.a+_xlpm.b))</f>
        <v>0.33333333333333331</v>
      </c>
      <c r="W959" s="14">
        <f>_xlfn.LET(_xlpm.p,R959,_xlpm.q,T959,LOG(_xlpm.p/_xlpm.q))</f>
        <v>0.3010299956639812</v>
      </c>
      <c r="X959" s="2"/>
      <c r="AC959" s="2"/>
      <c r="AH959" s="2"/>
      <c r="AI959" s="2"/>
    </row>
    <row r="960" spans="1:35">
      <c r="A960" s="1" t="str">
        <f>_xlfn.LET(_xlpm.sep," : ",CONCATENATE(O960,_xlpm.sep,P960))</f>
        <v>~paw~ : [pɑ]</v>
      </c>
      <c r="B960" s="1">
        <f>_xlfn.LET(_xlpm.d,$G960,_xlpm.k,_xlfn.CONCAT(LEFT(TRIM(B$1),1),"*"),COUNTIF(_xlpm.d,_xlpm.k))</f>
        <v>0</v>
      </c>
      <c r="C960" s="1">
        <f>_xlfn.LET(_xlpm.d,$G960,_xlpm.k,_xlfn.CONCAT(LEFT(TRIM(C$1),1),"*"),COUNTIF(_xlpm.d,_xlpm.k))</f>
        <v>0</v>
      </c>
      <c r="D960" s="1">
        <f>_xlfn.LET(_xlpm.d,$G960,_xlpm.k,_xlfn.CONCAT(LEFT(TRIM(D$1),1),"*"),COUNTIF(_xlpm.d,_xlpm.k))</f>
        <v>0</v>
      </c>
      <c r="E960" s="1">
        <f>LOG(F960+1,10)</f>
        <v>0.30102999566398114</v>
      </c>
      <c r="F960" s="7">
        <v>1</v>
      </c>
      <c r="G960" s="9" t="s">
        <v>3719</v>
      </c>
      <c r="H960" s="4">
        <f>F960/freq.sum.r6e</f>
        <v>4.9701789264413521E-5</v>
      </c>
      <c r="I960" s="4" t="str">
        <f>_xlfn.LET(_xlpm.sep,":",_xlpm.w,$G960,LEFT(_xlpm.w,FIND(_xlpm.sep,_xlpm.w)-1))</f>
        <v>pɑ</v>
      </c>
      <c r="J960" s="4" t="str">
        <f>_xlfn.LET(_xlpm.sep,":",_xlpm.w,$G960,RIGHT(_xlpm.w,LEN(_xlpm.w)-FIND(_xlpm.sep,_xlpm.w)))</f>
        <v>paw</v>
      </c>
      <c r="K960" s="10">
        <f>_xlfn.LET(_xlpm.w,I960,LEN(_xlpm.w))</f>
        <v>2</v>
      </c>
      <c r="L960" s="10">
        <f>_xlfn.LET(_xlpm.w,J960,LEN(_xlpm.w))</f>
        <v>3</v>
      </c>
      <c r="M960" s="10">
        <f>_xlfn.LET(_xlpm.a,K960,_xlpm.b,L960,MAX(_xlpm.a,_xlpm.b))</f>
        <v>3</v>
      </c>
      <c r="N960" s="10">
        <f>_xlfn.LET(_xlpm.d,(K960,L960),MAX(_xlpm.d)-MIN(_xlpm.d))</f>
        <v>1</v>
      </c>
      <c r="O960" s="1" t="str">
        <f>_xlfn.LET(_xlpm.sep,":",_xlpm.w,$G960,_xlfn.CONCAT("~",RIGHT(_xlpm.w,LEN(_xlpm.w)-FIND(_xlpm.sep,_xlpm.w)),"~"))</f>
        <v>~paw~</v>
      </c>
      <c r="P960" s="1" t="str">
        <f>_xlfn.LET(_xlpm.sep,":",_xlpm.w,$G960,_xlfn.CONCAT("[",LEFT(_xlpm.w,FIND(_xlpm.sep,_xlpm.w)-1),"]"))</f>
        <v>[pɑ]</v>
      </c>
      <c r="Q960" s="14" cm="1">
        <f t="array" ref="Q960">SUM(_xlfn._xlws.FILTER($H$2:$H$7109,_xlfn.MAP($O$2:$O$7109,_xlfn.LAMBDA(_xlpm.x,_xlpm.x=$O960))))</f>
        <v>9.9403578528827041E-5</v>
      </c>
      <c r="R960" s="14">
        <f>$H960/Q960</f>
        <v>0.5</v>
      </c>
      <c r="S960" s="14" cm="1">
        <f t="array" ref="S960">SUM(_xlfn._xlws.FILTER($H$2:$H$7109,_xlfn.MAP($P$2:$P$7109,_xlfn.LAMBDA(_xlpm.x,_xlpm.x=$P960))))</f>
        <v>1.9880715705765408E-4</v>
      </c>
      <c r="T960" s="14">
        <f>$H960/S960</f>
        <v>0.25</v>
      </c>
      <c r="U960" s="14">
        <f>_xlfn.LET(_xlpm.freq,F960,_xlpm.size,M960+1,_xlpm.F,V960,LOG(1+_xlpm.freq)*LOG(1+_xlpm.size)*_xlpm.F)</f>
        <v>7.0136979124841556E-2</v>
      </c>
      <c r="V960" s="14">
        <f>_xlfn.LET(_xlpm.a,T960,_xlpm.b,R960,2*_xlpm.a*_xlpm.b/(_xlpm.a+_xlpm.b))</f>
        <v>0.33333333333333331</v>
      </c>
      <c r="W960" s="14">
        <f>_xlfn.LET(_xlpm.p,R960,_xlpm.q,T960,LOG(_xlpm.p/_xlpm.q))</f>
        <v>0.3010299956639812</v>
      </c>
      <c r="X960" s="2"/>
      <c r="AC960" s="2"/>
      <c r="AH960" s="2"/>
      <c r="AI960" s="2"/>
    </row>
    <row r="961" spans="1:35">
      <c r="A961" s="1" t="str">
        <f>_xlfn.LET(_xlpm.sep," : ",CONCATENATE(O961,_xlpm.sep,P961))</f>
        <v>~zaw~ : [zɑ]</v>
      </c>
      <c r="B961" s="1">
        <f>_xlfn.LET(_xlpm.d,$G961,_xlpm.k,_xlfn.CONCAT(LEFT(TRIM(B$1),1),"*"),COUNTIF(_xlpm.d,_xlpm.k))</f>
        <v>0</v>
      </c>
      <c r="C961" s="1">
        <f>_xlfn.LET(_xlpm.d,$G961,_xlpm.k,_xlfn.CONCAT(LEFT(TRIM(C$1),1),"*"),COUNTIF(_xlpm.d,_xlpm.k))</f>
        <v>0</v>
      </c>
      <c r="D961" s="1">
        <f>_xlfn.LET(_xlpm.d,$G961,_xlpm.k,_xlfn.CONCAT(LEFT(TRIM(D$1),1),"*"),COUNTIF(_xlpm.d,_xlpm.k))</f>
        <v>0</v>
      </c>
      <c r="E961" s="1">
        <f>LOG(F961+1,10)</f>
        <v>0.30102999566398114</v>
      </c>
      <c r="F961" s="7">
        <v>1</v>
      </c>
      <c r="G961" s="9" t="s">
        <v>5452</v>
      </c>
      <c r="H961" s="4">
        <f>F961/freq.sum.r6e</f>
        <v>4.9701789264413521E-5</v>
      </c>
      <c r="I961" s="1" t="str">
        <f>_xlfn.LET(_xlpm.sep,":",_xlpm.w,$G961,LEFT(_xlpm.w,FIND(_xlpm.sep,_xlpm.w)-1))</f>
        <v>zɑ</v>
      </c>
      <c r="J961" s="1" t="str">
        <f>_xlfn.LET(_xlpm.sep,":",_xlpm.w,$G961,RIGHT(_xlpm.w,LEN(_xlpm.w)-FIND(_xlpm.sep,_xlpm.w)))</f>
        <v>zaw</v>
      </c>
      <c r="K961" s="10">
        <f>_xlfn.LET(_xlpm.w,I961,LEN(_xlpm.w))</f>
        <v>2</v>
      </c>
      <c r="L961" s="10">
        <f>_xlfn.LET(_xlpm.w,J961,LEN(_xlpm.w))</f>
        <v>3</v>
      </c>
      <c r="M961" s="10">
        <f>_xlfn.LET(_xlpm.a,K961,_xlpm.b,L961,MAX(_xlpm.a,_xlpm.b))</f>
        <v>3</v>
      </c>
      <c r="N961" s="10">
        <f>_xlfn.LET(_xlpm.d,(K961,L961),MAX(_xlpm.d)-MIN(_xlpm.d))</f>
        <v>1</v>
      </c>
      <c r="O961" s="1" t="str">
        <f>_xlfn.LET(_xlpm.sep,":",_xlpm.w,$G961,_xlfn.CONCAT("~",RIGHT(_xlpm.w,LEN(_xlpm.w)-FIND(_xlpm.sep,_xlpm.w)),"~"))</f>
        <v>~zaw~</v>
      </c>
      <c r="P961" s="1" t="str">
        <f>_xlfn.LET(_xlpm.sep,":",_xlpm.w,$G961,_xlfn.CONCAT("[",LEFT(_xlpm.w,FIND(_xlpm.sep,_xlpm.w)-1),"]"))</f>
        <v>[zɑ]</v>
      </c>
      <c r="Q961" s="14" cm="1">
        <f t="array" ref="Q961">SUM(_xlfn._xlws.FILTER($H$2:$H$7117,_xlfn.MAP($O$2:$O$7117,_xlfn.LAMBDA(_xlpm.x,_xlpm.x=$O961))))</f>
        <v>9.9403578528827041E-5</v>
      </c>
      <c r="R961" s="14">
        <f>$H961/Q961</f>
        <v>0.5</v>
      </c>
      <c r="S961" s="14" cm="1">
        <f t="array" ref="S961">SUM(_xlfn._xlws.FILTER($H$2:$H$7117,_xlfn.MAP($P$2:$P$7117,_xlfn.LAMBDA(_xlpm.x,_xlpm.x=$P961))))</f>
        <v>1.9880715705765408E-4</v>
      </c>
      <c r="T961" s="14">
        <f>$H961/S961</f>
        <v>0.25</v>
      </c>
      <c r="U961" s="14">
        <f>_xlfn.LET(_xlpm.freq,F961,_xlpm.size,M961+1,_xlpm.F,V961,LOG(1+_xlpm.freq)*LOG(1+_xlpm.size)*_xlpm.F)</f>
        <v>7.0136979124841556E-2</v>
      </c>
      <c r="V961" s="14">
        <f>_xlfn.LET(_xlpm.a,T961,_xlpm.b,R961,2*_xlpm.a*_xlpm.b/(_xlpm.a+_xlpm.b))</f>
        <v>0.33333333333333331</v>
      </c>
      <c r="W961" s="14">
        <f>_xlfn.LET(_xlpm.p,R961,_xlpm.q,T961,LOG(_xlpm.p/_xlpm.q))</f>
        <v>0.3010299956639812</v>
      </c>
      <c r="X961" s="2"/>
      <c r="AC961" s="2"/>
      <c r="AH961" s="2"/>
      <c r="AI961" s="2"/>
    </row>
    <row r="962" spans="1:35">
      <c r="A962" s="1" t="str">
        <f>_xlfn.LET(_xlpm.sep," : ",CONCATENATE(O962,_xlpm.sep,P962))</f>
        <v>~zow~ : [zɑ]</v>
      </c>
      <c r="B962" s="1">
        <f>_xlfn.LET(_xlpm.d,$G962,_xlpm.k,_xlfn.CONCAT(LEFT(TRIM(B$1),1),"*"),COUNTIF(_xlpm.d,_xlpm.k))</f>
        <v>0</v>
      </c>
      <c r="C962" s="1">
        <f>_xlfn.LET(_xlpm.d,$G962,_xlpm.k,_xlfn.CONCAT(LEFT(TRIM(C$1),1),"*"),COUNTIF(_xlpm.d,_xlpm.k))</f>
        <v>0</v>
      </c>
      <c r="D962" s="1">
        <f>_xlfn.LET(_xlpm.d,$G962,_xlpm.k,_xlfn.CONCAT(LEFT(TRIM(D$1),1),"*"),COUNTIF(_xlpm.d,_xlpm.k))</f>
        <v>0</v>
      </c>
      <c r="E962" s="1">
        <f>LOG(F962+1,10)</f>
        <v>0.30102999566398114</v>
      </c>
      <c r="F962" s="7">
        <v>1</v>
      </c>
      <c r="G962" s="9" t="s">
        <v>5476</v>
      </c>
      <c r="H962" s="4">
        <f>F962/freq.sum.r6e</f>
        <v>4.9701789264413521E-5</v>
      </c>
      <c r="I962" s="1" t="str">
        <f>_xlfn.LET(_xlpm.sep,":",_xlpm.w,$G962,LEFT(_xlpm.w,FIND(_xlpm.sep,_xlpm.w)-1))</f>
        <v>zɑ</v>
      </c>
      <c r="J962" s="1" t="str">
        <f>_xlfn.LET(_xlpm.sep,":",_xlpm.w,$G962,RIGHT(_xlpm.w,LEN(_xlpm.w)-FIND(_xlpm.sep,_xlpm.w)))</f>
        <v>zow</v>
      </c>
      <c r="K962" s="10">
        <f>_xlfn.LET(_xlpm.w,I962,LEN(_xlpm.w))</f>
        <v>2</v>
      </c>
      <c r="L962" s="10">
        <f>_xlfn.LET(_xlpm.w,J962,LEN(_xlpm.w))</f>
        <v>3</v>
      </c>
      <c r="M962" s="10">
        <f>_xlfn.LET(_xlpm.a,K962,_xlpm.b,L962,MAX(_xlpm.a,_xlpm.b))</f>
        <v>3</v>
      </c>
      <c r="N962" s="10">
        <f>_xlfn.LET(_xlpm.d,(K962,L962),MAX(_xlpm.d)-MIN(_xlpm.d))</f>
        <v>1</v>
      </c>
      <c r="O962" s="1" t="str">
        <f>_xlfn.LET(_xlpm.sep,":",_xlpm.w,$G962,_xlfn.CONCAT("~",RIGHT(_xlpm.w,LEN(_xlpm.w)-FIND(_xlpm.sep,_xlpm.w)),"~"))</f>
        <v>~zow~</v>
      </c>
      <c r="P962" s="1" t="str">
        <f>_xlfn.LET(_xlpm.sep,":",_xlpm.w,$G962,_xlfn.CONCAT("[",LEFT(_xlpm.w,FIND(_xlpm.sep,_xlpm.w)-1),"]"))</f>
        <v>[zɑ]</v>
      </c>
      <c r="Q962" s="14" cm="1">
        <f t="array" ref="Q962">SUM(_xlfn._xlws.FILTER($H$2:$H$7117,_xlfn.MAP($O$2:$O$7117,_xlfn.LAMBDA(_xlpm.x,_xlpm.x=$O962))))</f>
        <v>9.9403578528827041E-5</v>
      </c>
      <c r="R962" s="14">
        <f>$H962/Q962</f>
        <v>0.5</v>
      </c>
      <c r="S962" s="14" cm="1">
        <f t="array" ref="S962">SUM(_xlfn._xlws.FILTER($H$2:$H$7117,_xlfn.MAP($P$2:$P$7117,_xlfn.LAMBDA(_xlpm.x,_xlpm.x=$P962))))</f>
        <v>1.9880715705765408E-4</v>
      </c>
      <c r="T962" s="14">
        <f>$H962/S962</f>
        <v>0.25</v>
      </c>
      <c r="U962" s="14">
        <f>_xlfn.LET(_xlpm.freq,F962,_xlpm.size,M962+1,_xlpm.F,V962,LOG(1+_xlpm.freq)*LOG(1+_xlpm.size)*_xlpm.F)</f>
        <v>7.0136979124841556E-2</v>
      </c>
      <c r="V962" s="14">
        <f>_xlfn.LET(_xlpm.a,T962,_xlpm.b,R962,2*_xlpm.a*_xlpm.b/(_xlpm.a+_xlpm.b))</f>
        <v>0.33333333333333331</v>
      </c>
      <c r="W962" s="14">
        <f>_xlfn.LET(_xlpm.p,R962,_xlpm.q,T962,LOG(_xlpm.p/_xlpm.q))</f>
        <v>0.3010299956639812</v>
      </c>
      <c r="X962" s="2"/>
      <c r="AC962" s="2"/>
      <c r="AH962" s="2"/>
      <c r="AI962" s="2"/>
    </row>
    <row r="963" spans="1:35">
      <c r="A963" s="1" t="str">
        <f>_xlfn.LET(_xlpm.sep," : ",CONCATENATE(O963,_xlpm.sep,P963))</f>
        <v>~she~ : [ʃi]</v>
      </c>
      <c r="B963" s="1">
        <f>_xlfn.LET(_xlpm.d,$G963,_xlpm.k,_xlfn.CONCAT(LEFT(TRIM(B$1),1),"*"),COUNTIF(_xlpm.d,_xlpm.k))</f>
        <v>0</v>
      </c>
      <c r="C963" s="1">
        <f>_xlfn.LET(_xlpm.d,$G963,_xlpm.k,_xlfn.CONCAT(LEFT(TRIM(C$1),1),"*"),COUNTIF(_xlpm.d,_xlpm.k))</f>
        <v>0</v>
      </c>
      <c r="D963" s="1">
        <f>_xlfn.LET(_xlpm.d,$G963,_xlpm.k,_xlfn.CONCAT(LEFT(TRIM(D$1),1),"*"),COUNTIF(_xlpm.d,_xlpm.k))</f>
        <v>0</v>
      </c>
      <c r="E963" s="1">
        <f>LOG(F963+1,10)</f>
        <v>0.90308998699194343</v>
      </c>
      <c r="F963" s="7">
        <v>7</v>
      </c>
      <c r="G963" s="9" t="s">
        <v>5855</v>
      </c>
      <c r="H963" s="4">
        <f>F963/freq.sum.r6e</f>
        <v>3.4791252485089465E-4</v>
      </c>
      <c r="I963" s="1" t="str">
        <f>_xlfn.LET(_xlpm.sep,":",_xlpm.w,$G963,LEFT(_xlpm.w,FIND(_xlpm.sep,_xlpm.w)-1))</f>
        <v>ʃi</v>
      </c>
      <c r="J963" s="1" t="str">
        <f>_xlfn.LET(_xlpm.sep,":",_xlpm.w,$G963,RIGHT(_xlpm.w,LEN(_xlpm.w)-FIND(_xlpm.sep,_xlpm.w)))</f>
        <v>she</v>
      </c>
      <c r="K963" s="10">
        <f>_xlfn.LET(_xlpm.w,I963,LEN(_xlpm.w))</f>
        <v>2</v>
      </c>
      <c r="L963" s="10">
        <f>_xlfn.LET(_xlpm.w,J963,LEN(_xlpm.w))</f>
        <v>3</v>
      </c>
      <c r="M963" s="10">
        <f>_xlfn.LET(_xlpm.a,K963,_xlpm.b,L963,MAX(_xlpm.a,_xlpm.b))</f>
        <v>3</v>
      </c>
      <c r="N963" s="10">
        <f>_xlfn.LET(_xlpm.d,(K963,L963),MAX(_xlpm.d)-MIN(_xlpm.d))</f>
        <v>1</v>
      </c>
      <c r="O963" s="1" t="str">
        <f>_xlfn.LET(_xlpm.sep,":",_xlpm.w,$G963,_xlfn.CONCAT("~",RIGHT(_xlpm.w,LEN(_xlpm.w)-FIND(_xlpm.sep,_xlpm.w)),"~"))</f>
        <v>~she~</v>
      </c>
      <c r="P963" s="1" t="str">
        <f>_xlfn.LET(_xlpm.sep,":",_xlpm.w,$G963,_xlfn.CONCAT("[",LEFT(_xlpm.w,FIND(_xlpm.sep,_xlpm.w)-1),"]"))</f>
        <v>[ʃi]</v>
      </c>
      <c r="Q963" s="14" cm="1">
        <f t="array" ref="Q963">SUM(_xlfn._xlws.FILTER($H$2:$H$7117,_xlfn.MAP($O$2:$O$7117,_xlfn.LAMBDA(_xlpm.x,_xlpm.x=$O963))))</f>
        <v>6.9582504970178919E-4</v>
      </c>
      <c r="R963" s="14">
        <f>$H963/Q963</f>
        <v>0.50000000000000011</v>
      </c>
      <c r="S963" s="14" cm="1">
        <f t="array" ref="S963">SUM(_xlfn._xlws.FILTER($H$2:$H$7117,_xlfn.MAP($P$2:$P$7117,_xlfn.LAMBDA(_xlpm.x,_xlpm.x=$P963))))</f>
        <v>1.3916500994035786E-3</v>
      </c>
      <c r="T963" s="14">
        <f>$H963/S963</f>
        <v>0.25</v>
      </c>
      <c r="U963" s="14">
        <f>_xlfn.LET(_xlpm.freq,F963,_xlpm.size,M963+1,_xlpm.F,V963,LOG(1+_xlpm.freq)*LOG(1+_xlpm.size)*_xlpm.F)</f>
        <v>0.21041093737452468</v>
      </c>
      <c r="V963" s="14">
        <f>_xlfn.LET(_xlpm.a,T963,_xlpm.b,R963,2*_xlpm.a*_xlpm.b/(_xlpm.a+_xlpm.b))</f>
        <v>0.33333333333333337</v>
      </c>
      <c r="W963" s="14">
        <f>_xlfn.LET(_xlpm.p,R963,_xlpm.q,T963,LOG(_xlpm.p/_xlpm.q))</f>
        <v>0.30102999566398131</v>
      </c>
      <c r="X963" s="2"/>
      <c r="AC963" s="2"/>
      <c r="AH963" s="2"/>
      <c r="AI963" s="2"/>
    </row>
    <row r="964" spans="1:35">
      <c r="A964" s="1" t="str">
        <f>_xlfn.LET(_xlpm.sep," : ",CONCATENATE(O964,_xlpm.sep,P964))</f>
        <v>~clo~ : [kloʊ]</v>
      </c>
      <c r="B964" s="1">
        <f>_xlfn.LET(_xlpm.d,$G964,_xlpm.k,_xlfn.CONCAT(LEFT(TRIM(B$1),1),"*"),COUNTIF(_xlpm.d,_xlpm.k))</f>
        <v>0</v>
      </c>
      <c r="C964" s="1">
        <f>_xlfn.LET(_xlpm.d,$G964,_xlpm.k,_xlfn.CONCAT(LEFT(TRIM(C$1),1),"*"),COUNTIF(_xlpm.d,_xlpm.k))</f>
        <v>0</v>
      </c>
      <c r="D964" s="1">
        <f>_xlfn.LET(_xlpm.d,$G964,_xlpm.k,_xlfn.CONCAT(LEFT(TRIM(D$1),1),"*"),COUNTIF(_xlpm.d,_xlpm.k))</f>
        <v>0</v>
      </c>
      <c r="E964" s="1">
        <f>LOG(F964+1,10)</f>
        <v>0.47712125471966244</v>
      </c>
      <c r="F964" s="7">
        <v>2</v>
      </c>
      <c r="G964" s="9" t="s">
        <v>1457</v>
      </c>
      <c r="H964" s="4">
        <f>F964/freq.sum.r6e</f>
        <v>9.9403578528827041E-5</v>
      </c>
      <c r="I964" s="4" t="str">
        <f>_xlfn.LET(_xlpm.sep,":",_xlpm.w,$G964,LEFT(_xlpm.w,FIND(_xlpm.sep,_xlpm.w)-1))</f>
        <v>kloʊ</v>
      </c>
      <c r="J964" s="4" t="str">
        <f>_xlfn.LET(_xlpm.sep,":",_xlpm.w,$G964,RIGHT(_xlpm.w,LEN(_xlpm.w)-FIND(_xlpm.sep,_xlpm.w)))</f>
        <v>clo</v>
      </c>
      <c r="K964" s="10">
        <f>_xlfn.LET(_xlpm.w,I964,LEN(_xlpm.w))</f>
        <v>4</v>
      </c>
      <c r="L964" s="10">
        <f>_xlfn.LET(_xlpm.w,J964,LEN(_xlpm.w))</f>
        <v>3</v>
      </c>
      <c r="M964" s="10">
        <f>_xlfn.LET(_xlpm.a,K964,_xlpm.b,L964,MAX(_xlpm.a,_xlpm.b))</f>
        <v>4</v>
      </c>
      <c r="N964" s="10">
        <f>_xlfn.LET(_xlpm.d,(K964,L964),MAX(_xlpm.d)-MIN(_xlpm.d))</f>
        <v>1</v>
      </c>
      <c r="O964" s="1" t="str">
        <f>_xlfn.LET(_xlpm.sep,":",_xlpm.w,$G964,_xlfn.CONCAT("~",RIGHT(_xlpm.w,LEN(_xlpm.w)-FIND(_xlpm.sep,_xlpm.w)),"~"))</f>
        <v>~clo~</v>
      </c>
      <c r="P964" s="1" t="str">
        <f>_xlfn.LET(_xlpm.sep,":",_xlpm.w,$G964,_xlfn.CONCAT("[",LEFT(_xlpm.w,FIND(_xlpm.sep,_xlpm.w)-1),"]"))</f>
        <v>[kloʊ]</v>
      </c>
      <c r="Q964" s="14" cm="1">
        <f t="array" ref="Q964">SUM(_xlfn._xlws.FILTER($H$2:$H$7109,_xlfn.MAP($O$2:$O$7109,_xlfn.LAMBDA(_xlpm.x,_xlpm.x=$O964))))</f>
        <v>1.4910536779324057E-4</v>
      </c>
      <c r="R964" s="14">
        <f>$H964/Q964</f>
        <v>0.66666666666666663</v>
      </c>
      <c r="S964" s="14" cm="1">
        <f t="array" ref="S964">SUM(_xlfn._xlws.FILTER($H$2:$H$7109,_xlfn.MAP($P$2:$P$7109,_xlfn.LAMBDA(_xlpm.x,_xlpm.x=$P964))))</f>
        <v>2.9821073558648114E-4</v>
      </c>
      <c r="T964" s="14">
        <f>$H964/S964</f>
        <v>0.33333333333333331</v>
      </c>
      <c r="U964" s="14">
        <f>_xlfn.LET(_xlpm.freq,F964,_xlpm.size,M964+1,_xlpm.F,V964,LOG(1+_xlpm.freq)*LOG(1+_xlpm.size)*_xlpm.F)</f>
        <v>0.16501000041987476</v>
      </c>
      <c r="V964" s="14">
        <f>_xlfn.LET(_xlpm.a,T964,_xlpm.b,R964,2*_xlpm.a*_xlpm.b/(_xlpm.a+_xlpm.b))</f>
        <v>0.44444444444444442</v>
      </c>
      <c r="W964" s="14">
        <f>_xlfn.LET(_xlpm.p,R964,_xlpm.q,T964,LOG(_xlpm.p/_xlpm.q))</f>
        <v>0.3010299956639812</v>
      </c>
      <c r="X964" s="2"/>
      <c r="AC964" s="2"/>
      <c r="AH964" s="2"/>
      <c r="AI964" s="2"/>
    </row>
    <row r="965" spans="1:35">
      <c r="A965" s="1" t="str">
        <f>_xlfn.LET(_xlpm.sep," : ",CONCATENATE(O965,_xlpm.sep,P965))</f>
        <v>~auh~ : [æ]</v>
      </c>
      <c r="B965" s="1">
        <f>_xlfn.LET(_xlpm.d,$G965,_xlpm.k,_xlfn.CONCAT(LEFT(TRIM(B$1),1),"*"),COUNTIF(_xlpm.d,_xlpm.k))</f>
        <v>0</v>
      </c>
      <c r="C965" s="1">
        <f>_xlfn.LET(_xlpm.d,$G965,_xlpm.k,_xlfn.CONCAT(LEFT(TRIM(C$1),1),"*"),COUNTIF(_xlpm.d,_xlpm.k))</f>
        <v>0</v>
      </c>
      <c r="D965" s="1">
        <f>_xlfn.LET(_xlpm.d,$G965,_xlpm.k,_xlfn.CONCAT(LEFT(TRIM(D$1),1),"*"),COUNTIF(_xlpm.d,_xlpm.k))</f>
        <v>0</v>
      </c>
      <c r="E965" s="1">
        <f>LOG(F965+1,10)</f>
        <v>0.30102999566398114</v>
      </c>
      <c r="F965" s="7">
        <v>1</v>
      </c>
      <c r="G965" s="9" t="s">
        <v>79</v>
      </c>
      <c r="H965" s="4">
        <f>F965/freq.sum.r6e</f>
        <v>4.9701789264413521E-5</v>
      </c>
      <c r="I965" s="1" t="str">
        <f>_xlfn.LET(_xlpm.sep,":",_xlpm.w,$G965,LEFT(_xlpm.w,FIND(_xlpm.sep,_xlpm.w)-1))</f>
        <v>æ</v>
      </c>
      <c r="J965" s="1" t="str">
        <f>_xlfn.LET(_xlpm.sep,":",_xlpm.w,$G965,RIGHT(_xlpm.w,LEN(_xlpm.w)-FIND(_xlpm.sep,_xlpm.w)))</f>
        <v>auh</v>
      </c>
      <c r="K965" s="10">
        <f>_xlfn.LET(_xlpm.w,I965,LEN(_xlpm.w))</f>
        <v>1</v>
      </c>
      <c r="L965" s="10">
        <f>_xlfn.LET(_xlpm.w,J965,LEN(_xlpm.w))</f>
        <v>3</v>
      </c>
      <c r="M965" s="10">
        <f>_xlfn.LET(_xlpm.a,K965,_xlpm.b,L965,MAX(_xlpm.a,_xlpm.b))</f>
        <v>3</v>
      </c>
      <c r="N965" s="10">
        <f>_xlfn.LET(_xlpm.d,(K965,L965),MAX(_xlpm.d)-MIN(_xlpm.d))</f>
        <v>2</v>
      </c>
      <c r="O965" s="1" t="str">
        <f>_xlfn.LET(_xlpm.sep,":",_xlpm.w,$G965,_xlfn.CONCAT("~",RIGHT(_xlpm.w,LEN(_xlpm.w)-FIND(_xlpm.sep,_xlpm.w)),"~"))</f>
        <v>~auh~</v>
      </c>
      <c r="P965" s="1" t="str">
        <f>_xlfn.LET(_xlpm.sep,":",_xlpm.w,$G965,_xlfn.CONCAT("[",LEFT(_xlpm.w,FIND(_xlpm.sep,_xlpm.w)-1),"]"))</f>
        <v>[æ]</v>
      </c>
      <c r="Q965" s="14" cm="1">
        <f t="array" ref="Q965">SUM(_xlfn._xlws.FILTER($H$2:$H$7117,_xlfn.MAP($O$2:$O$7117,_xlfn.LAMBDA(_xlpm.x,_xlpm.x=$O965))))</f>
        <v>4.9701789264413521E-5</v>
      </c>
      <c r="R965" s="14">
        <f>$H965/Q965</f>
        <v>1</v>
      </c>
      <c r="S965" s="14" cm="1">
        <f t="array" ref="S965">SUM(_xlfn._xlws.FILTER($H$2:$H$7117,_xlfn.MAP($P$2:$P$7117,_xlfn.LAMBDA(_xlpm.x,_xlpm.x=$P965))))</f>
        <v>9.9403578528827041E-5</v>
      </c>
      <c r="T965" s="14">
        <f>$H965/S965</f>
        <v>0.5</v>
      </c>
      <c r="U965" s="14">
        <f>_xlfn.LET(_xlpm.freq,F965,_xlpm.size,M965+1,_xlpm.F,V965,LOG(1+_xlpm.freq)*LOG(1+_xlpm.size)*_xlpm.F)</f>
        <v>0.14027395824968311</v>
      </c>
      <c r="V965" s="14">
        <f>_xlfn.LET(_xlpm.a,T965,_xlpm.b,R965,2*_xlpm.a*_xlpm.b/(_xlpm.a+_xlpm.b))</f>
        <v>0.66666666666666663</v>
      </c>
      <c r="W965" s="14">
        <f>_xlfn.LET(_xlpm.p,R965,_xlpm.q,T965,LOG(_xlpm.p/_xlpm.q))</f>
        <v>0.3010299956639812</v>
      </c>
      <c r="X965" s="2"/>
      <c r="AC965" s="2"/>
      <c r="AH965" s="2"/>
      <c r="AI965" s="2"/>
    </row>
    <row r="966" spans="1:35">
      <c r="A966" s="1" t="str">
        <f>_xlfn.LET(_xlpm.sep," : ",CONCATENATE(O966,_xlpm.sep,P966))</f>
        <v>~blo~ : [blɑ]</v>
      </c>
      <c r="B966" s="1">
        <f>_xlfn.LET(_xlpm.d,$G966,_xlpm.k,_xlfn.CONCAT(LEFT(TRIM(B$1),1),"*"),COUNTIF(_xlpm.d,_xlpm.k))</f>
        <v>0</v>
      </c>
      <c r="C966" s="1">
        <f>_xlfn.LET(_xlpm.d,$G966,_xlpm.k,_xlfn.CONCAT(LEFT(TRIM(C$1),1),"*"),COUNTIF(_xlpm.d,_xlpm.k))</f>
        <v>0</v>
      </c>
      <c r="D966" s="1">
        <f>_xlfn.LET(_xlpm.d,$G966,_xlpm.k,_xlfn.CONCAT(LEFT(TRIM(D$1),1),"*"),COUNTIF(_xlpm.d,_xlpm.k))</f>
        <v>0</v>
      </c>
      <c r="E966" s="1">
        <f>LOG(F966+1,10)</f>
        <v>0.30102999566398114</v>
      </c>
      <c r="F966" s="7">
        <v>1</v>
      </c>
      <c r="G966" s="9" t="s">
        <v>185</v>
      </c>
      <c r="H966" s="4">
        <f>F966/freq.sum.r6e</f>
        <v>4.9701789264413521E-5</v>
      </c>
      <c r="I966" s="1" t="str">
        <f>_xlfn.LET(_xlpm.sep,":",_xlpm.w,$G966,LEFT(_xlpm.w,FIND(_xlpm.sep,_xlpm.w)-1))</f>
        <v>blɑ</v>
      </c>
      <c r="J966" s="1" t="str">
        <f>_xlfn.LET(_xlpm.sep,":",_xlpm.w,$G966,RIGHT(_xlpm.w,LEN(_xlpm.w)-FIND(_xlpm.sep,_xlpm.w)))</f>
        <v>blo</v>
      </c>
      <c r="K966" s="10">
        <f>_xlfn.LET(_xlpm.w,I966,LEN(_xlpm.w))</f>
        <v>3</v>
      </c>
      <c r="L966" s="10">
        <f>_xlfn.LET(_xlpm.w,J966,LEN(_xlpm.w))</f>
        <v>3</v>
      </c>
      <c r="M966" s="10">
        <f>_xlfn.LET(_xlpm.a,K966,_xlpm.b,L966,MAX(_xlpm.a,_xlpm.b))</f>
        <v>3</v>
      </c>
      <c r="N966" s="10">
        <f>_xlfn.LET(_xlpm.d,(K966,L966),MAX(_xlpm.d)-MIN(_xlpm.d))</f>
        <v>0</v>
      </c>
      <c r="O966" s="1" t="str">
        <f>_xlfn.LET(_xlpm.sep,":",_xlpm.w,$G966,_xlfn.CONCAT("~",RIGHT(_xlpm.w,LEN(_xlpm.w)-FIND(_xlpm.sep,_xlpm.w)),"~"))</f>
        <v>~blo~</v>
      </c>
      <c r="P966" s="1" t="str">
        <f>_xlfn.LET(_xlpm.sep,":",_xlpm.w,$G966,_xlfn.CONCAT("[",LEFT(_xlpm.w,FIND(_xlpm.sep,_xlpm.w)-1),"]"))</f>
        <v>[blɑ]</v>
      </c>
      <c r="Q966" s="14" cm="1">
        <f t="array" ref="Q966">SUM(_xlfn._xlws.FILTER($H$2:$H$7117,_xlfn.MAP($O$2:$O$7117,_xlfn.LAMBDA(_xlpm.x,_xlpm.x=$O966))))</f>
        <v>4.9701789264413521E-5</v>
      </c>
      <c r="R966" s="14">
        <f>$H966/Q966</f>
        <v>1</v>
      </c>
      <c r="S966" s="14" cm="1">
        <f t="array" ref="S966">SUM(_xlfn._xlws.FILTER($H$2:$H$7117,_xlfn.MAP($P$2:$P$7117,_xlfn.LAMBDA(_xlpm.x,_xlpm.x=$P966))))</f>
        <v>9.9403578528827041E-5</v>
      </c>
      <c r="T966" s="14">
        <f>$H966/S966</f>
        <v>0.5</v>
      </c>
      <c r="U966" s="14">
        <f>_xlfn.LET(_xlpm.freq,F966,_xlpm.size,M966+1,_xlpm.F,V966,LOG(1+_xlpm.freq)*LOG(1+_xlpm.size)*_xlpm.F)</f>
        <v>0.14027395824968311</v>
      </c>
      <c r="V966" s="14">
        <f>_xlfn.LET(_xlpm.a,T966,_xlpm.b,R966,2*_xlpm.a*_xlpm.b/(_xlpm.a+_xlpm.b))</f>
        <v>0.66666666666666663</v>
      </c>
      <c r="W966" s="14">
        <f>_xlfn.LET(_xlpm.p,R966,_xlpm.q,T966,LOG(_xlpm.p/_xlpm.q))</f>
        <v>0.3010299956639812</v>
      </c>
      <c r="X966" s="2"/>
      <c r="AC966" s="2"/>
      <c r="AH966" s="2"/>
      <c r="AI966" s="2"/>
    </row>
    <row r="967" spans="1:35">
      <c r="A967" s="1" t="str">
        <f>_xlfn.LET(_xlpm.sep," : ",CONCATENATE(O967,_xlpm.sep,P967))</f>
        <v>~boi~ : [bɔɪ]</v>
      </c>
      <c r="B967" s="1">
        <f>_xlfn.LET(_xlpm.d,$G967,_xlpm.k,_xlfn.CONCAT(LEFT(TRIM(B$1),1),"*"),COUNTIF(_xlpm.d,_xlpm.k))</f>
        <v>0</v>
      </c>
      <c r="C967" s="1">
        <f>_xlfn.LET(_xlpm.d,$G967,_xlpm.k,_xlfn.CONCAT(LEFT(TRIM(C$1),1),"*"),COUNTIF(_xlpm.d,_xlpm.k))</f>
        <v>0</v>
      </c>
      <c r="D967" s="1">
        <f>_xlfn.LET(_xlpm.d,$G967,_xlpm.k,_xlfn.CONCAT(LEFT(TRIM(D$1),1),"*"),COUNTIF(_xlpm.d,_xlpm.k))</f>
        <v>0</v>
      </c>
      <c r="E967" s="1">
        <f>LOG(F967+1,10)</f>
        <v>0.30102999566398114</v>
      </c>
      <c r="F967" s="7">
        <v>1</v>
      </c>
      <c r="G967" s="9" t="s">
        <v>390</v>
      </c>
      <c r="H967" s="4">
        <f>F967/freq.sum.r6e</f>
        <v>4.9701789264413521E-5</v>
      </c>
      <c r="I967" s="1" t="str">
        <f>_xlfn.LET(_xlpm.sep,":",_xlpm.w,$G967,LEFT(_xlpm.w,FIND(_xlpm.sep,_xlpm.w)-1))</f>
        <v>bɔɪ</v>
      </c>
      <c r="J967" s="1" t="str">
        <f>_xlfn.LET(_xlpm.sep,":",_xlpm.w,$G967,RIGHT(_xlpm.w,LEN(_xlpm.w)-FIND(_xlpm.sep,_xlpm.w)))</f>
        <v>boi</v>
      </c>
      <c r="K967" s="10">
        <f>_xlfn.LET(_xlpm.w,I967,LEN(_xlpm.w))</f>
        <v>3</v>
      </c>
      <c r="L967" s="10">
        <f>_xlfn.LET(_xlpm.w,J967,LEN(_xlpm.w))</f>
        <v>3</v>
      </c>
      <c r="M967" s="10">
        <f>_xlfn.LET(_xlpm.a,K967,_xlpm.b,L967,MAX(_xlpm.a,_xlpm.b))</f>
        <v>3</v>
      </c>
      <c r="N967" s="10">
        <f>_xlfn.LET(_xlpm.d,(K967,L967),MAX(_xlpm.d)-MIN(_xlpm.d))</f>
        <v>0</v>
      </c>
      <c r="O967" s="1" t="str">
        <f>_xlfn.LET(_xlpm.sep,":",_xlpm.w,$G967,_xlfn.CONCAT("~",RIGHT(_xlpm.w,LEN(_xlpm.w)-FIND(_xlpm.sep,_xlpm.w)),"~"))</f>
        <v>~boi~</v>
      </c>
      <c r="P967" s="1" t="str">
        <f>_xlfn.LET(_xlpm.sep,":",_xlpm.w,$G967,_xlfn.CONCAT("[",LEFT(_xlpm.w,FIND(_xlpm.sep,_xlpm.w)-1),"]"))</f>
        <v>[bɔɪ]</v>
      </c>
      <c r="Q967" s="14" cm="1">
        <f t="array" ref="Q967">SUM(_xlfn._xlws.FILTER($H$2:$H$7117,_xlfn.MAP($O$2:$O$7117,_xlfn.LAMBDA(_xlpm.x,_xlpm.x=$O967))))</f>
        <v>4.9701789264413521E-5</v>
      </c>
      <c r="R967" s="14">
        <f>$H967/Q967</f>
        <v>1</v>
      </c>
      <c r="S967" s="14" cm="1">
        <f t="array" ref="S967">SUM(_xlfn._xlws.FILTER($H$2:$H$7117,_xlfn.MAP($P$2:$P$7117,_xlfn.LAMBDA(_xlpm.x,_xlpm.x=$P967))))</f>
        <v>9.9403578528827041E-5</v>
      </c>
      <c r="T967" s="14">
        <f>$H967/S967</f>
        <v>0.5</v>
      </c>
      <c r="U967" s="14">
        <f>_xlfn.LET(_xlpm.freq,F967,_xlpm.size,M967+1,_xlpm.F,V967,LOG(1+_xlpm.freq)*LOG(1+_xlpm.size)*_xlpm.F)</f>
        <v>0.14027395824968311</v>
      </c>
      <c r="V967" s="14">
        <f>_xlfn.LET(_xlpm.a,T967,_xlpm.b,R967,2*_xlpm.a*_xlpm.b/(_xlpm.a+_xlpm.b))</f>
        <v>0.66666666666666663</v>
      </c>
      <c r="W967" s="14">
        <f>_xlfn.LET(_xlpm.p,R967,_xlpm.q,T967,LOG(_xlpm.p/_xlpm.q))</f>
        <v>0.3010299956639812</v>
      </c>
      <c r="X967" s="2"/>
      <c r="AC967" s="2"/>
      <c r="AH967" s="2"/>
      <c r="AI967" s="2"/>
    </row>
    <row r="968" spans="1:35">
      <c r="A968" s="1" t="str">
        <f>_xlfn.LET(_xlpm.sep," : ",CONCATENATE(O968,_xlpm.sep,P968))</f>
        <v>~boy~ : [bɔɪ]</v>
      </c>
      <c r="B968" s="1">
        <f>_xlfn.LET(_xlpm.d,$G968,_xlpm.k,_xlfn.CONCAT(LEFT(TRIM(B$1),1),"*"),COUNTIF(_xlpm.d,_xlpm.k))</f>
        <v>0</v>
      </c>
      <c r="C968" s="1">
        <f>_xlfn.LET(_xlpm.d,$G968,_xlpm.k,_xlfn.CONCAT(LEFT(TRIM(C$1),1),"*"),COUNTIF(_xlpm.d,_xlpm.k))</f>
        <v>0</v>
      </c>
      <c r="D968" s="1">
        <f>_xlfn.LET(_xlpm.d,$G968,_xlpm.k,_xlfn.CONCAT(LEFT(TRIM(D$1),1),"*"),COUNTIF(_xlpm.d,_xlpm.k))</f>
        <v>0</v>
      </c>
      <c r="E968" s="1">
        <f>LOG(F968+1,10)</f>
        <v>0.30102999566398114</v>
      </c>
      <c r="F968" s="7">
        <v>1</v>
      </c>
      <c r="G968" s="9" t="s">
        <v>392</v>
      </c>
      <c r="H968" s="4">
        <f>F968/freq.sum.r6e</f>
        <v>4.9701789264413521E-5</v>
      </c>
      <c r="I968" s="1" t="str">
        <f>_xlfn.LET(_xlpm.sep,":",_xlpm.w,$G968,LEFT(_xlpm.w,FIND(_xlpm.sep,_xlpm.w)-1))</f>
        <v>bɔɪ</v>
      </c>
      <c r="J968" s="1" t="str">
        <f>_xlfn.LET(_xlpm.sep,":",_xlpm.w,$G968,RIGHT(_xlpm.w,LEN(_xlpm.w)-FIND(_xlpm.sep,_xlpm.w)))</f>
        <v>boy</v>
      </c>
      <c r="K968" s="10">
        <f>_xlfn.LET(_xlpm.w,I968,LEN(_xlpm.w))</f>
        <v>3</v>
      </c>
      <c r="L968" s="10">
        <f>_xlfn.LET(_xlpm.w,J968,LEN(_xlpm.w))</f>
        <v>3</v>
      </c>
      <c r="M968" s="10">
        <f>_xlfn.LET(_xlpm.a,K968,_xlpm.b,L968,MAX(_xlpm.a,_xlpm.b))</f>
        <v>3</v>
      </c>
      <c r="N968" s="10">
        <f>_xlfn.LET(_xlpm.d,(K968,L968),MAX(_xlpm.d)-MIN(_xlpm.d))</f>
        <v>0</v>
      </c>
      <c r="O968" s="1" t="str">
        <f>_xlfn.LET(_xlpm.sep,":",_xlpm.w,$G968,_xlfn.CONCAT("~",RIGHT(_xlpm.w,LEN(_xlpm.w)-FIND(_xlpm.sep,_xlpm.w)),"~"))</f>
        <v>~boy~</v>
      </c>
      <c r="P968" s="1" t="str">
        <f>_xlfn.LET(_xlpm.sep,":",_xlpm.w,$G968,_xlfn.CONCAT("[",LEFT(_xlpm.w,FIND(_xlpm.sep,_xlpm.w)-1),"]"))</f>
        <v>[bɔɪ]</v>
      </c>
      <c r="Q968" s="14" cm="1">
        <f t="array" ref="Q968">SUM(_xlfn._xlws.FILTER($H$2:$H$7117,_xlfn.MAP($O$2:$O$7117,_xlfn.LAMBDA(_xlpm.x,_xlpm.x=$O968))))</f>
        <v>4.9701789264413521E-5</v>
      </c>
      <c r="R968" s="14">
        <f>$H968/Q968</f>
        <v>1</v>
      </c>
      <c r="S968" s="14" cm="1">
        <f t="array" ref="S968">SUM(_xlfn._xlws.FILTER($H$2:$H$7117,_xlfn.MAP($P$2:$P$7117,_xlfn.LAMBDA(_xlpm.x,_xlpm.x=$P968))))</f>
        <v>9.9403578528827041E-5</v>
      </c>
      <c r="T968" s="14">
        <f>$H968/S968</f>
        <v>0.5</v>
      </c>
      <c r="U968" s="14">
        <f>_xlfn.LET(_xlpm.freq,F968,_xlpm.size,M968+1,_xlpm.F,V968,LOG(1+_xlpm.freq)*LOG(1+_xlpm.size)*_xlpm.F)</f>
        <v>0.14027395824968311</v>
      </c>
      <c r="V968" s="14">
        <f>_xlfn.LET(_xlpm.a,T968,_xlpm.b,R968,2*_xlpm.a*_xlpm.b/(_xlpm.a+_xlpm.b))</f>
        <v>0.66666666666666663</v>
      </c>
      <c r="W968" s="14">
        <f>_xlfn.LET(_xlpm.p,R968,_xlpm.q,T968,LOG(_xlpm.p/_xlpm.q))</f>
        <v>0.3010299956639812</v>
      </c>
      <c r="X968" s="2"/>
      <c r="AC968" s="2"/>
      <c r="AH968" s="2"/>
      <c r="AI968" s="2"/>
    </row>
    <row r="969" spans="1:35">
      <c r="A969" s="1" t="str">
        <f>_xlfn.LET(_xlpm.sep," : ",CONCATENATE(O969,_xlpm.sep,P969))</f>
        <v>~dlo~ : [dlɑ]</v>
      </c>
      <c r="B969" s="1">
        <f>_xlfn.LET(_xlpm.d,$G969,_xlpm.k,_xlfn.CONCAT(LEFT(TRIM(B$1),1),"*"),COUNTIF(_xlpm.d,_xlpm.k))</f>
        <v>0</v>
      </c>
      <c r="C969" s="1">
        <f>_xlfn.LET(_xlpm.d,$G969,_xlpm.k,_xlfn.CONCAT(LEFT(TRIM(C$1),1),"*"),COUNTIF(_xlpm.d,_xlpm.k))</f>
        <v>0</v>
      </c>
      <c r="D969" s="1">
        <f>_xlfn.LET(_xlpm.d,$G969,_xlpm.k,_xlfn.CONCAT(LEFT(TRIM(D$1),1),"*"),COUNTIF(_xlpm.d,_xlpm.k))</f>
        <v>0</v>
      </c>
      <c r="E969" s="1">
        <f>LOG(F969+1,10)</f>
        <v>0.30102999566398114</v>
      </c>
      <c r="F969" s="7">
        <v>1</v>
      </c>
      <c r="G969" s="9" t="s">
        <v>462</v>
      </c>
      <c r="H969" s="4">
        <f>F969/freq.sum.r6e</f>
        <v>4.9701789264413521E-5</v>
      </c>
      <c r="I969" s="1" t="str">
        <f>_xlfn.LET(_xlpm.sep,":",_xlpm.w,$G969,LEFT(_xlpm.w,FIND(_xlpm.sep,_xlpm.w)-1))</f>
        <v>dlɑ</v>
      </c>
      <c r="J969" s="1" t="str">
        <f>_xlfn.LET(_xlpm.sep,":",_xlpm.w,$G969,RIGHT(_xlpm.w,LEN(_xlpm.w)-FIND(_xlpm.sep,_xlpm.w)))</f>
        <v>dlo</v>
      </c>
      <c r="K969" s="10">
        <f>_xlfn.LET(_xlpm.w,I969,LEN(_xlpm.w))</f>
        <v>3</v>
      </c>
      <c r="L969" s="10">
        <f>_xlfn.LET(_xlpm.w,J969,LEN(_xlpm.w))</f>
        <v>3</v>
      </c>
      <c r="M969" s="10">
        <f>_xlfn.LET(_xlpm.a,K969,_xlpm.b,L969,MAX(_xlpm.a,_xlpm.b))</f>
        <v>3</v>
      </c>
      <c r="N969" s="10">
        <f>_xlfn.LET(_xlpm.d,(K969,L969),MAX(_xlpm.d)-MIN(_xlpm.d))</f>
        <v>0</v>
      </c>
      <c r="O969" s="1" t="str">
        <f>_xlfn.LET(_xlpm.sep,":",_xlpm.w,$G969,_xlfn.CONCAT("~",RIGHT(_xlpm.w,LEN(_xlpm.w)-FIND(_xlpm.sep,_xlpm.w)),"~"))</f>
        <v>~dlo~</v>
      </c>
      <c r="P969" s="1" t="str">
        <f>_xlfn.LET(_xlpm.sep,":",_xlpm.w,$G969,_xlfn.CONCAT("[",LEFT(_xlpm.w,FIND(_xlpm.sep,_xlpm.w)-1),"]"))</f>
        <v>[dlɑ]</v>
      </c>
      <c r="Q969" s="14" cm="1">
        <f t="array" ref="Q969">SUM(_xlfn._xlws.FILTER($H$2:$H$7117,_xlfn.MAP($O$2:$O$7117,_xlfn.LAMBDA(_xlpm.x,_xlpm.x=$O969))))</f>
        <v>4.9701789264413521E-5</v>
      </c>
      <c r="R969" s="14">
        <f>$H969/Q969</f>
        <v>1</v>
      </c>
      <c r="S969" s="14" cm="1">
        <f t="array" ref="S969">SUM(_xlfn._xlws.FILTER($H$2:$H$7117,_xlfn.MAP($P$2:$P$7117,_xlfn.LAMBDA(_xlpm.x,_xlpm.x=$P969))))</f>
        <v>9.9403578528827041E-5</v>
      </c>
      <c r="T969" s="14">
        <f>$H969/S969</f>
        <v>0.5</v>
      </c>
      <c r="U969" s="14">
        <f>_xlfn.LET(_xlpm.freq,F969,_xlpm.size,M969+1,_xlpm.F,V969,LOG(1+_xlpm.freq)*LOG(1+_xlpm.size)*_xlpm.F)</f>
        <v>0.14027395824968311</v>
      </c>
      <c r="V969" s="14">
        <f>_xlfn.LET(_xlpm.a,T969,_xlpm.b,R969,2*_xlpm.a*_xlpm.b/(_xlpm.a+_xlpm.b))</f>
        <v>0.66666666666666663</v>
      </c>
      <c r="W969" s="14">
        <f>_xlfn.LET(_xlpm.p,R969,_xlpm.q,T969,LOG(_xlpm.p/_xlpm.q))</f>
        <v>0.3010299956639812</v>
      </c>
      <c r="X969" s="2"/>
      <c r="AC969" s="2"/>
      <c r="AH969" s="2"/>
      <c r="AI969" s="2"/>
    </row>
    <row r="970" spans="1:35">
      <c r="A970" s="1" t="str">
        <f>_xlfn.LET(_xlpm.sep," : ",CONCATENATE(O970,_xlpm.sep,P970))</f>
        <v>~dro~ : [dɹɑ]</v>
      </c>
      <c r="B970" s="1">
        <f>_xlfn.LET(_xlpm.d,$G970,_xlpm.k,_xlfn.CONCAT(LEFT(TRIM(B$1),1),"*"),COUNTIF(_xlpm.d,_xlpm.k))</f>
        <v>0</v>
      </c>
      <c r="C970" s="1">
        <f>_xlfn.LET(_xlpm.d,$G970,_xlpm.k,_xlfn.CONCAT(LEFT(TRIM(C$1),1),"*"),COUNTIF(_xlpm.d,_xlpm.k))</f>
        <v>0</v>
      </c>
      <c r="D970" s="1">
        <f>_xlfn.LET(_xlpm.d,$G970,_xlpm.k,_xlfn.CONCAT(LEFT(TRIM(D$1),1),"*"),COUNTIF(_xlpm.d,_xlpm.k))</f>
        <v>0</v>
      </c>
      <c r="E970" s="1">
        <f>LOG(F970+1,10)</f>
        <v>0.30102999566398114</v>
      </c>
      <c r="F970" s="7">
        <v>1</v>
      </c>
      <c r="G970" s="9" t="s">
        <v>744</v>
      </c>
      <c r="H970" s="4">
        <f>F970/freq.sum.r6e</f>
        <v>4.9701789264413521E-5</v>
      </c>
      <c r="I970" s="1" t="str">
        <f>_xlfn.LET(_xlpm.sep,":",_xlpm.w,$G970,LEFT(_xlpm.w,FIND(_xlpm.sep,_xlpm.w)-1))</f>
        <v>dɹɑ</v>
      </c>
      <c r="J970" s="1" t="str">
        <f>_xlfn.LET(_xlpm.sep,":",_xlpm.w,$G970,RIGHT(_xlpm.w,LEN(_xlpm.w)-FIND(_xlpm.sep,_xlpm.w)))</f>
        <v>dro</v>
      </c>
      <c r="K970" s="10">
        <f>_xlfn.LET(_xlpm.w,I970,LEN(_xlpm.w))</f>
        <v>3</v>
      </c>
      <c r="L970" s="10">
        <f>_xlfn.LET(_xlpm.w,J970,LEN(_xlpm.w))</f>
        <v>3</v>
      </c>
      <c r="M970" s="10">
        <f>_xlfn.LET(_xlpm.a,K970,_xlpm.b,L970,MAX(_xlpm.a,_xlpm.b))</f>
        <v>3</v>
      </c>
      <c r="N970" s="10">
        <f>_xlfn.LET(_xlpm.d,(K970,L970),MAX(_xlpm.d)-MIN(_xlpm.d))</f>
        <v>0</v>
      </c>
      <c r="O970" s="1" t="str">
        <f>_xlfn.LET(_xlpm.sep,":",_xlpm.w,$G970,_xlfn.CONCAT("~",RIGHT(_xlpm.w,LEN(_xlpm.w)-FIND(_xlpm.sep,_xlpm.w)),"~"))</f>
        <v>~dro~</v>
      </c>
      <c r="P970" s="1" t="str">
        <f>_xlfn.LET(_xlpm.sep,":",_xlpm.w,$G970,_xlfn.CONCAT("[",LEFT(_xlpm.w,FIND(_xlpm.sep,_xlpm.w)-1),"]"))</f>
        <v>[dɹɑ]</v>
      </c>
      <c r="Q970" s="14" cm="1">
        <f t="array" ref="Q970">SUM(_xlfn._xlws.FILTER($H$2:$H$7117,_xlfn.MAP($O$2:$O$7117,_xlfn.LAMBDA(_xlpm.x,_xlpm.x=$O970))))</f>
        <v>4.9701789264413521E-5</v>
      </c>
      <c r="R970" s="14">
        <f>$H970/Q970</f>
        <v>1</v>
      </c>
      <c r="S970" s="14" cm="1">
        <f t="array" ref="S970">SUM(_xlfn._xlws.FILTER($H$2:$H$7117,_xlfn.MAP($P$2:$P$7117,_xlfn.LAMBDA(_xlpm.x,_xlpm.x=$P970))))</f>
        <v>9.9403578528827041E-5</v>
      </c>
      <c r="T970" s="14">
        <f>$H970/S970</f>
        <v>0.5</v>
      </c>
      <c r="U970" s="14">
        <f>_xlfn.LET(_xlpm.freq,F970,_xlpm.size,M970+1,_xlpm.F,V970,LOG(1+_xlpm.freq)*LOG(1+_xlpm.size)*_xlpm.F)</f>
        <v>0.14027395824968311</v>
      </c>
      <c r="V970" s="14">
        <f>_xlfn.LET(_xlpm.a,T970,_xlpm.b,R970,2*_xlpm.a*_xlpm.b/(_xlpm.a+_xlpm.b))</f>
        <v>0.66666666666666663</v>
      </c>
      <c r="W970" s="14">
        <f>_xlfn.LET(_xlpm.p,R970,_xlpm.q,T970,LOG(_xlpm.p/_xlpm.q))</f>
        <v>0.3010299956639812</v>
      </c>
      <c r="X970" s="2"/>
      <c r="AC970" s="2"/>
      <c r="AH970" s="2"/>
      <c r="AI970" s="2"/>
    </row>
    <row r="971" spans="1:35">
      <c r="A971" s="1" t="str">
        <f>_xlfn.LET(_xlpm.sep," : ",CONCATENATE(O971,_xlpm.sep,P971))</f>
        <v>~sma~ : [smɑ]</v>
      </c>
      <c r="B971" s="1">
        <f>_xlfn.LET(_xlpm.d,$G971,_xlpm.k,_xlfn.CONCAT(LEFT(TRIM(B$1),1),"*"),COUNTIF(_xlpm.d,_xlpm.k))</f>
        <v>0</v>
      </c>
      <c r="C971" s="1">
        <f>_xlfn.LET(_xlpm.d,$G971,_xlpm.k,_xlfn.CONCAT(LEFT(TRIM(C$1),1),"*"),COUNTIF(_xlpm.d,_xlpm.k))</f>
        <v>0</v>
      </c>
      <c r="D971" s="1">
        <f>_xlfn.LET(_xlpm.d,$G971,_xlpm.k,_xlfn.CONCAT(LEFT(TRIM(D$1),1),"*"),COUNTIF(_xlpm.d,_xlpm.k))</f>
        <v>0</v>
      </c>
      <c r="E971" s="1">
        <f>LOG(F971+1,10)</f>
        <v>0.30102999566398114</v>
      </c>
      <c r="F971" s="7">
        <v>1</v>
      </c>
      <c r="G971" s="9" t="s">
        <v>4103</v>
      </c>
      <c r="H971" s="4">
        <f>F971/freq.sum.r6e</f>
        <v>4.9701789264413521E-5</v>
      </c>
      <c r="I971" s="1" t="str">
        <f>_xlfn.LET(_xlpm.sep,":",_xlpm.w,$G971,LEFT(_xlpm.w,FIND(_xlpm.sep,_xlpm.w)-1))</f>
        <v>smɑ</v>
      </c>
      <c r="J971" s="1" t="str">
        <f>_xlfn.LET(_xlpm.sep,":",_xlpm.w,$G971,RIGHT(_xlpm.w,LEN(_xlpm.w)-FIND(_xlpm.sep,_xlpm.w)))</f>
        <v>sma</v>
      </c>
      <c r="K971" s="10">
        <f>_xlfn.LET(_xlpm.w,I971,LEN(_xlpm.w))</f>
        <v>3</v>
      </c>
      <c r="L971" s="10">
        <f>_xlfn.LET(_xlpm.w,J971,LEN(_xlpm.w))</f>
        <v>3</v>
      </c>
      <c r="M971" s="10">
        <f>_xlfn.LET(_xlpm.a,K971,_xlpm.b,L971,MAX(_xlpm.a,_xlpm.b))</f>
        <v>3</v>
      </c>
      <c r="N971" s="10">
        <f>_xlfn.LET(_xlpm.d,(K971,L971),MAX(_xlpm.d)-MIN(_xlpm.d))</f>
        <v>0</v>
      </c>
      <c r="O971" s="1" t="str">
        <f>_xlfn.LET(_xlpm.sep,":",_xlpm.w,$G971,_xlfn.CONCAT("~",RIGHT(_xlpm.w,LEN(_xlpm.w)-FIND(_xlpm.sep,_xlpm.w)),"~"))</f>
        <v>~sma~</v>
      </c>
      <c r="P971" s="1" t="str">
        <f>_xlfn.LET(_xlpm.sep,":",_xlpm.w,$G971,_xlfn.CONCAT("[",LEFT(_xlpm.w,FIND(_xlpm.sep,_xlpm.w)-1),"]"))</f>
        <v>[smɑ]</v>
      </c>
      <c r="Q971" s="14" cm="1">
        <f t="array" ref="Q971">SUM(_xlfn._xlws.FILTER($H$2:$H$7117,_xlfn.MAP($O$2:$O$7117,_xlfn.LAMBDA(_xlpm.x,_xlpm.x=$O971))))</f>
        <v>4.9701789264413521E-5</v>
      </c>
      <c r="R971" s="14">
        <f>$H971/Q971</f>
        <v>1</v>
      </c>
      <c r="S971" s="14" cm="1">
        <f t="array" ref="S971">SUM(_xlfn._xlws.FILTER($H$2:$H$7117,_xlfn.MAP($P$2:$P$7117,_xlfn.LAMBDA(_xlpm.x,_xlpm.x=$P971))))</f>
        <v>9.9403578528827041E-5</v>
      </c>
      <c r="T971" s="14">
        <f>$H971/S971</f>
        <v>0.5</v>
      </c>
      <c r="U971" s="14">
        <f>_xlfn.LET(_xlpm.freq,F971,_xlpm.size,M971+1,_xlpm.F,V971,LOG(1+_xlpm.freq)*LOG(1+_xlpm.size)*_xlpm.F)</f>
        <v>0.14027395824968311</v>
      </c>
      <c r="V971" s="14">
        <f>_xlfn.LET(_xlpm.a,T971,_xlpm.b,R971,2*_xlpm.a*_xlpm.b/(_xlpm.a+_xlpm.b))</f>
        <v>0.66666666666666663</v>
      </c>
      <c r="W971" s="14">
        <f>_xlfn.LET(_xlpm.p,R971,_xlpm.q,T971,LOG(_xlpm.p/_xlpm.q))</f>
        <v>0.3010299956639812</v>
      </c>
      <c r="X971" s="2"/>
      <c r="AC971" s="2"/>
      <c r="AH971" s="2"/>
      <c r="AI971" s="2"/>
    </row>
    <row r="972" spans="1:35">
      <c r="A972" s="1" t="str">
        <f>_xlfn.LET(_xlpm.sep," : ",CONCATENATE(O972,_xlpm.sep,P972))</f>
        <v>~mro~ : [mɹɑ]</v>
      </c>
      <c r="B972" s="1">
        <f>_xlfn.LET(_xlpm.d,$G972,_xlpm.k,_xlfn.CONCAT(LEFT(TRIM(B$1),1),"*"),COUNTIF(_xlpm.d,_xlpm.k))</f>
        <v>0</v>
      </c>
      <c r="C972" s="1">
        <f>_xlfn.LET(_xlpm.d,$G972,_xlpm.k,_xlfn.CONCAT(LEFT(TRIM(C$1),1),"*"),COUNTIF(_xlpm.d,_xlpm.k))</f>
        <v>1</v>
      </c>
      <c r="D972" s="1">
        <f>_xlfn.LET(_xlpm.d,$G972,_xlpm.k,_xlfn.CONCAT(LEFT(TRIM(D$1),1),"*"),COUNTIF(_xlpm.d,_xlpm.k))</f>
        <v>0</v>
      </c>
      <c r="E972" s="1">
        <f>LOG(F972+1,10)</f>
        <v>0.30102999566398114</v>
      </c>
      <c r="F972" s="7">
        <v>1</v>
      </c>
      <c r="G972" s="9" t="s">
        <v>2817</v>
      </c>
      <c r="H972" s="4">
        <f>F972/freq.sum.r6e</f>
        <v>4.9701789264413521E-5</v>
      </c>
      <c r="I972" s="1" t="str">
        <f>_xlfn.LET(_xlpm.sep,":",_xlpm.w,$G972,LEFT(_xlpm.w,FIND(_xlpm.sep,_xlpm.w)-1))</f>
        <v>mɹɑ</v>
      </c>
      <c r="J972" s="1" t="str">
        <f>_xlfn.LET(_xlpm.sep,":",_xlpm.w,$G972,RIGHT(_xlpm.w,LEN(_xlpm.w)-FIND(_xlpm.sep,_xlpm.w)))</f>
        <v>mro</v>
      </c>
      <c r="K972" s="10">
        <f>_xlfn.LET(_xlpm.w,I972,LEN(_xlpm.w))</f>
        <v>3</v>
      </c>
      <c r="L972" s="10">
        <f>_xlfn.LET(_xlpm.w,J972,LEN(_xlpm.w))</f>
        <v>3</v>
      </c>
      <c r="M972" s="10">
        <f>_xlfn.LET(_xlpm.a,K972,_xlpm.b,L972,MAX(_xlpm.a,_xlpm.b))</f>
        <v>3</v>
      </c>
      <c r="N972" s="10">
        <f>_xlfn.LET(_xlpm.d,(K972,L972),MAX(_xlpm.d)-MIN(_xlpm.d))</f>
        <v>0</v>
      </c>
      <c r="O972" s="1" t="str">
        <f>_xlfn.LET(_xlpm.sep,":",_xlpm.w,$G972,_xlfn.CONCAT("~",RIGHT(_xlpm.w,LEN(_xlpm.w)-FIND(_xlpm.sep,_xlpm.w)),"~"))</f>
        <v>~mro~</v>
      </c>
      <c r="P972" s="1" t="str">
        <f>_xlfn.LET(_xlpm.sep,":",_xlpm.w,$G972,_xlfn.CONCAT("[",LEFT(_xlpm.w,FIND(_xlpm.sep,_xlpm.w)-1),"]"))</f>
        <v>[mɹɑ]</v>
      </c>
      <c r="Q972" s="14" cm="1">
        <f t="array" ref="Q972">SUM(_xlfn._xlws.FILTER($H$2:$H$7117,_xlfn.MAP($O$2:$O$7117,_xlfn.LAMBDA(_xlpm.x,_xlpm.x=$O972))))</f>
        <v>4.9701789264413521E-5</v>
      </c>
      <c r="R972" s="14">
        <f>$H972/Q972</f>
        <v>1</v>
      </c>
      <c r="S972" s="14" cm="1">
        <f t="array" ref="S972">SUM(_xlfn._xlws.FILTER($H$2:$H$7117,_xlfn.MAP($P$2:$P$7117,_xlfn.LAMBDA(_xlpm.x,_xlpm.x=$P972))))</f>
        <v>9.9403578528827041E-5</v>
      </c>
      <c r="T972" s="14">
        <f>$H972/S972</f>
        <v>0.5</v>
      </c>
      <c r="U972" s="14">
        <f>_xlfn.LET(_xlpm.freq,F972,_xlpm.size,M972+1,_xlpm.F,V972,LOG(1+_xlpm.freq)*LOG(1+_xlpm.size)*_xlpm.F)</f>
        <v>0.14027395824968311</v>
      </c>
      <c r="V972" s="14">
        <f>_xlfn.LET(_xlpm.a,T972,_xlpm.b,R972,2*_xlpm.a*_xlpm.b/(_xlpm.a+_xlpm.b))</f>
        <v>0.66666666666666663</v>
      </c>
      <c r="W972" s="14">
        <f>_xlfn.LET(_xlpm.p,R972,_xlpm.q,T972,LOG(_xlpm.p/_xlpm.q))</f>
        <v>0.3010299956639812</v>
      </c>
      <c r="X972" s="2"/>
      <c r="AC972" s="2"/>
      <c r="AH972" s="2"/>
      <c r="AI972" s="2"/>
    </row>
    <row r="973" spans="1:35">
      <c r="A973" s="1" t="str">
        <f>_xlfn.LET(_xlpm.sep," : ",CONCATENATE(O973,_xlpm.sep,P973))</f>
        <v>~nvo~ : [nvɑ]</v>
      </c>
      <c r="B973" s="1">
        <f>_xlfn.LET(_xlpm.d,$G973,_xlpm.k,_xlfn.CONCAT(LEFT(TRIM(B$1),1),"*"),COUNTIF(_xlpm.d,_xlpm.k))</f>
        <v>0</v>
      </c>
      <c r="C973" s="1">
        <f>_xlfn.LET(_xlpm.d,$G973,_xlpm.k,_xlfn.CONCAT(LEFT(TRIM(C$1),1),"*"),COUNTIF(_xlpm.d,_xlpm.k))</f>
        <v>0</v>
      </c>
      <c r="D973" s="1">
        <f>_xlfn.LET(_xlpm.d,$G973,_xlpm.k,_xlfn.CONCAT(LEFT(TRIM(D$1),1),"*"),COUNTIF(_xlpm.d,_xlpm.k))</f>
        <v>1</v>
      </c>
      <c r="E973" s="1">
        <f>LOG(F973+1,10)</f>
        <v>0.30102999566398114</v>
      </c>
      <c r="F973" s="7">
        <v>1</v>
      </c>
      <c r="G973" s="9" t="s">
        <v>3320</v>
      </c>
      <c r="H973" s="4">
        <f>F973/freq.sum.r6e</f>
        <v>4.9701789264413521E-5</v>
      </c>
      <c r="I973" s="1" t="str">
        <f>_xlfn.LET(_xlpm.sep,":",_xlpm.w,$G973,LEFT(_xlpm.w,FIND(_xlpm.sep,_xlpm.w)-1))</f>
        <v>nvɑ</v>
      </c>
      <c r="J973" s="1" t="str">
        <f>_xlfn.LET(_xlpm.sep,":",_xlpm.w,$G973,RIGHT(_xlpm.w,LEN(_xlpm.w)-FIND(_xlpm.sep,_xlpm.w)))</f>
        <v>nvo</v>
      </c>
      <c r="K973" s="10">
        <f>_xlfn.LET(_xlpm.w,I973,LEN(_xlpm.w))</f>
        <v>3</v>
      </c>
      <c r="L973" s="10">
        <f>_xlfn.LET(_xlpm.w,J973,LEN(_xlpm.w))</f>
        <v>3</v>
      </c>
      <c r="M973" s="10">
        <f>_xlfn.LET(_xlpm.a,K973,_xlpm.b,L973,MAX(_xlpm.a,_xlpm.b))</f>
        <v>3</v>
      </c>
      <c r="N973" s="10">
        <f>_xlfn.LET(_xlpm.d,(K973,L973),MAX(_xlpm.d)-MIN(_xlpm.d))</f>
        <v>0</v>
      </c>
      <c r="O973" s="1" t="str">
        <f>_xlfn.LET(_xlpm.sep,":",_xlpm.w,$G973,_xlfn.CONCAT("~",RIGHT(_xlpm.w,LEN(_xlpm.w)-FIND(_xlpm.sep,_xlpm.w)),"~"))</f>
        <v>~nvo~</v>
      </c>
      <c r="P973" s="1" t="str">
        <f>_xlfn.LET(_xlpm.sep,":",_xlpm.w,$G973,_xlfn.CONCAT("[",LEFT(_xlpm.w,FIND(_xlpm.sep,_xlpm.w)-1),"]"))</f>
        <v>[nvɑ]</v>
      </c>
      <c r="Q973" s="14" cm="1">
        <f t="array" ref="Q973">SUM(_xlfn._xlws.FILTER($H$2:$H$7117,_xlfn.MAP($O$2:$O$7117,_xlfn.LAMBDA(_xlpm.x,_xlpm.x=$O973))))</f>
        <v>4.9701789264413521E-5</v>
      </c>
      <c r="R973" s="14">
        <f>$H973/Q973</f>
        <v>1</v>
      </c>
      <c r="S973" s="14" cm="1">
        <f t="array" ref="S973">SUM(_xlfn._xlws.FILTER($H$2:$H$7117,_xlfn.MAP($P$2:$P$7117,_xlfn.LAMBDA(_xlpm.x,_xlpm.x=$P973))))</f>
        <v>9.9403578528827041E-5</v>
      </c>
      <c r="T973" s="14">
        <f>$H973/S973</f>
        <v>0.5</v>
      </c>
      <c r="U973" s="14">
        <f>_xlfn.LET(_xlpm.freq,F973,_xlpm.size,M973+1,_xlpm.F,V973,LOG(1+_xlpm.freq)*LOG(1+_xlpm.size)*_xlpm.F)</f>
        <v>0.14027395824968311</v>
      </c>
      <c r="V973" s="14">
        <f>_xlfn.LET(_xlpm.a,T973,_xlpm.b,R973,2*_xlpm.a*_xlpm.b/(_xlpm.a+_xlpm.b))</f>
        <v>0.66666666666666663</v>
      </c>
      <c r="W973" s="14">
        <f>_xlfn.LET(_xlpm.p,R973,_xlpm.q,T973,LOG(_xlpm.p/_xlpm.q))</f>
        <v>0.3010299956639812</v>
      </c>
      <c r="X973" s="2"/>
      <c r="AC973" s="2"/>
      <c r="AH973" s="2"/>
      <c r="AI973" s="2"/>
    </row>
    <row r="974" spans="1:35">
      <c r="A974" s="1" t="str">
        <f>_xlfn.LET(_xlpm.sep," : ",CONCATENATE(O974,_xlpm.sep,P974))</f>
        <v>~noi~ : [nɔɪ]</v>
      </c>
      <c r="B974" s="1">
        <f>_xlfn.LET(_xlpm.d,$G974,_xlpm.k,_xlfn.CONCAT(LEFT(TRIM(B$1),1),"*"),COUNTIF(_xlpm.d,_xlpm.k))</f>
        <v>0</v>
      </c>
      <c r="C974" s="1">
        <f>_xlfn.LET(_xlpm.d,$G974,_xlpm.k,_xlfn.CONCAT(LEFT(TRIM(C$1),1),"*"),COUNTIF(_xlpm.d,_xlpm.k))</f>
        <v>0</v>
      </c>
      <c r="D974" s="1">
        <f>_xlfn.LET(_xlpm.d,$G974,_xlpm.k,_xlfn.CONCAT(LEFT(TRIM(D$1),1),"*"),COUNTIF(_xlpm.d,_xlpm.k))</f>
        <v>1</v>
      </c>
      <c r="E974" s="1">
        <f>LOG(F974+1,10)</f>
        <v>0.30102999566398114</v>
      </c>
      <c r="F974" s="7">
        <v>1</v>
      </c>
      <c r="G974" s="9" t="s">
        <v>3487</v>
      </c>
      <c r="H974" s="4">
        <f>F974/freq.sum.r6e</f>
        <v>4.9701789264413521E-5</v>
      </c>
      <c r="I974" s="1" t="str">
        <f>_xlfn.LET(_xlpm.sep,":",_xlpm.w,$G974,LEFT(_xlpm.w,FIND(_xlpm.sep,_xlpm.w)-1))</f>
        <v>nɔɪ</v>
      </c>
      <c r="J974" s="1" t="str">
        <f>_xlfn.LET(_xlpm.sep,":",_xlpm.w,$G974,RIGHT(_xlpm.w,LEN(_xlpm.w)-FIND(_xlpm.sep,_xlpm.w)))</f>
        <v>noi</v>
      </c>
      <c r="K974" s="10">
        <f>_xlfn.LET(_xlpm.w,I974,LEN(_xlpm.w))</f>
        <v>3</v>
      </c>
      <c r="L974" s="10">
        <f>_xlfn.LET(_xlpm.w,J974,LEN(_xlpm.w))</f>
        <v>3</v>
      </c>
      <c r="M974" s="10">
        <f>_xlfn.LET(_xlpm.a,K974,_xlpm.b,L974,MAX(_xlpm.a,_xlpm.b))</f>
        <v>3</v>
      </c>
      <c r="N974" s="10">
        <f>_xlfn.LET(_xlpm.d,(K974,L974),MAX(_xlpm.d)-MIN(_xlpm.d))</f>
        <v>0</v>
      </c>
      <c r="O974" s="1" t="str">
        <f>_xlfn.LET(_xlpm.sep,":",_xlpm.w,$G974,_xlfn.CONCAT("~",RIGHT(_xlpm.w,LEN(_xlpm.w)-FIND(_xlpm.sep,_xlpm.w)),"~"))</f>
        <v>~noi~</v>
      </c>
      <c r="P974" s="1" t="str">
        <f>_xlfn.LET(_xlpm.sep,":",_xlpm.w,$G974,_xlfn.CONCAT("[",LEFT(_xlpm.w,FIND(_xlpm.sep,_xlpm.w)-1),"]"))</f>
        <v>[nɔɪ]</v>
      </c>
      <c r="Q974" s="14" cm="1">
        <f t="array" ref="Q974">SUM(_xlfn._xlws.FILTER($H$2:$H$7117,_xlfn.MAP($O$2:$O$7117,_xlfn.LAMBDA(_xlpm.x,_xlpm.x=$O974))))</f>
        <v>4.9701789264413521E-5</v>
      </c>
      <c r="R974" s="14">
        <f>$H974/Q974</f>
        <v>1</v>
      </c>
      <c r="S974" s="14" cm="1">
        <f t="array" ref="S974">SUM(_xlfn._xlws.FILTER($H$2:$H$7117,_xlfn.MAP($P$2:$P$7117,_xlfn.LAMBDA(_xlpm.x,_xlpm.x=$P974))))</f>
        <v>9.9403578528827041E-5</v>
      </c>
      <c r="T974" s="14">
        <f>$H974/S974</f>
        <v>0.5</v>
      </c>
      <c r="U974" s="14">
        <f>_xlfn.LET(_xlpm.freq,F974,_xlpm.size,M974+1,_xlpm.F,V974,LOG(1+_xlpm.freq)*LOG(1+_xlpm.size)*_xlpm.F)</f>
        <v>0.14027395824968311</v>
      </c>
      <c r="V974" s="14">
        <f>_xlfn.LET(_xlpm.a,T974,_xlpm.b,R974,2*_xlpm.a*_xlpm.b/(_xlpm.a+_xlpm.b))</f>
        <v>0.66666666666666663</v>
      </c>
      <c r="W974" s="14">
        <f>_xlfn.LET(_xlpm.p,R974,_xlpm.q,T974,LOG(_xlpm.p/_xlpm.q))</f>
        <v>0.3010299956639812</v>
      </c>
      <c r="X974" s="2"/>
      <c r="AC974" s="2"/>
      <c r="AH974" s="2"/>
      <c r="AI974" s="2"/>
    </row>
    <row r="975" spans="1:35">
      <c r="A975" s="1" t="str">
        <f>_xlfn.LET(_xlpm.sep," : ",CONCATENATE(O975,_xlpm.sep,P975))</f>
        <v>~poi~ : [pɔɪ]</v>
      </c>
      <c r="B975" s="1">
        <f>_xlfn.LET(_xlpm.d,$G975,_xlpm.k,_xlfn.CONCAT(LEFT(TRIM(B$1),1),"*"),COUNTIF(_xlpm.d,_xlpm.k))</f>
        <v>0</v>
      </c>
      <c r="C975" s="1">
        <f>_xlfn.LET(_xlpm.d,$G975,_xlpm.k,_xlfn.CONCAT(LEFT(TRIM(C$1),1),"*"),COUNTIF(_xlpm.d,_xlpm.k))</f>
        <v>0</v>
      </c>
      <c r="D975" s="1">
        <f>_xlfn.LET(_xlpm.d,$G975,_xlpm.k,_xlfn.CONCAT(LEFT(TRIM(D$1),1),"*"),COUNTIF(_xlpm.d,_xlpm.k))</f>
        <v>0</v>
      </c>
      <c r="E975" s="1">
        <f>LOG(F975+1,10)</f>
        <v>0.30102999566398114</v>
      </c>
      <c r="F975" s="7">
        <v>1</v>
      </c>
      <c r="G975" s="9" t="s">
        <v>3855</v>
      </c>
      <c r="H975" s="4">
        <f>F975/freq.sum.r6e</f>
        <v>4.9701789264413521E-5</v>
      </c>
      <c r="I975" s="1" t="str">
        <f>_xlfn.LET(_xlpm.sep,":",_xlpm.w,$G975,LEFT(_xlpm.w,FIND(_xlpm.sep,_xlpm.w)-1))</f>
        <v>pɔɪ</v>
      </c>
      <c r="J975" s="1" t="str">
        <f>_xlfn.LET(_xlpm.sep,":",_xlpm.w,$G975,RIGHT(_xlpm.w,LEN(_xlpm.w)-FIND(_xlpm.sep,_xlpm.w)))</f>
        <v>poi</v>
      </c>
      <c r="K975" s="10">
        <f>_xlfn.LET(_xlpm.w,I975,LEN(_xlpm.w))</f>
        <v>3</v>
      </c>
      <c r="L975" s="10">
        <f>_xlfn.LET(_xlpm.w,J975,LEN(_xlpm.w))</f>
        <v>3</v>
      </c>
      <c r="M975" s="10">
        <f>_xlfn.LET(_xlpm.a,K975,_xlpm.b,L975,MAX(_xlpm.a,_xlpm.b))</f>
        <v>3</v>
      </c>
      <c r="N975" s="10">
        <f>_xlfn.LET(_xlpm.d,(K975,L975),MAX(_xlpm.d)-MIN(_xlpm.d))</f>
        <v>0</v>
      </c>
      <c r="O975" s="1" t="str">
        <f>_xlfn.LET(_xlpm.sep,":",_xlpm.w,$G975,_xlfn.CONCAT("~",RIGHT(_xlpm.w,LEN(_xlpm.w)-FIND(_xlpm.sep,_xlpm.w)),"~"))</f>
        <v>~poi~</v>
      </c>
      <c r="P975" s="1" t="str">
        <f>_xlfn.LET(_xlpm.sep,":",_xlpm.w,$G975,_xlfn.CONCAT("[",LEFT(_xlpm.w,FIND(_xlpm.sep,_xlpm.w)-1),"]"))</f>
        <v>[pɔɪ]</v>
      </c>
      <c r="Q975" s="14" cm="1">
        <f t="array" ref="Q975">SUM(_xlfn._xlws.FILTER($H$2:$H$7117,_xlfn.MAP($O$2:$O$7117,_xlfn.LAMBDA(_xlpm.x,_xlpm.x=$O975))))</f>
        <v>4.9701789264413521E-5</v>
      </c>
      <c r="R975" s="14">
        <f>$H975/Q975</f>
        <v>1</v>
      </c>
      <c r="S975" s="14" cm="1">
        <f t="array" ref="S975">SUM(_xlfn._xlws.FILTER($H$2:$H$7117,_xlfn.MAP($P$2:$P$7117,_xlfn.LAMBDA(_xlpm.x,_xlpm.x=$P975))))</f>
        <v>9.9403578528827041E-5</v>
      </c>
      <c r="T975" s="14">
        <f>$H975/S975</f>
        <v>0.5</v>
      </c>
      <c r="U975" s="14">
        <f>_xlfn.LET(_xlpm.freq,F975,_xlpm.size,M975+1,_xlpm.F,V975,LOG(1+_xlpm.freq)*LOG(1+_xlpm.size)*_xlpm.F)</f>
        <v>0.14027395824968311</v>
      </c>
      <c r="V975" s="14">
        <f>_xlfn.LET(_xlpm.a,T975,_xlpm.b,R975,2*_xlpm.a*_xlpm.b/(_xlpm.a+_xlpm.b))</f>
        <v>0.66666666666666663</v>
      </c>
      <c r="W975" s="14">
        <f>_xlfn.LET(_xlpm.p,R975,_xlpm.q,T975,LOG(_xlpm.p/_xlpm.q))</f>
        <v>0.3010299956639812</v>
      </c>
      <c r="X975" s="2"/>
      <c r="AC975" s="2"/>
      <c r="AH975" s="2"/>
      <c r="AI975" s="2"/>
    </row>
    <row r="976" spans="1:35">
      <c r="A976" s="1" t="str">
        <f>_xlfn.LET(_xlpm.sep," : ",CONCATENATE(O976,_xlpm.sep,P976))</f>
        <v>~swa~ : [swɑ]</v>
      </c>
      <c r="B976" s="1">
        <f>_xlfn.LET(_xlpm.d,$G976,_xlpm.k,_xlfn.CONCAT(LEFT(TRIM(B$1),1),"*"),COUNTIF(_xlpm.d,_xlpm.k))</f>
        <v>0</v>
      </c>
      <c r="C976" s="1">
        <f>_xlfn.LET(_xlpm.d,$G976,_xlpm.k,_xlfn.CONCAT(LEFT(TRIM(C$1),1),"*"),COUNTIF(_xlpm.d,_xlpm.k))</f>
        <v>0</v>
      </c>
      <c r="D976" s="1">
        <f>_xlfn.LET(_xlpm.d,$G976,_xlpm.k,_xlfn.CONCAT(LEFT(TRIM(D$1),1),"*"),COUNTIF(_xlpm.d,_xlpm.k))</f>
        <v>0</v>
      </c>
      <c r="E976" s="1">
        <f>LOG(F976+1,10)</f>
        <v>0.30102999566398114</v>
      </c>
      <c r="F976" s="7">
        <v>1</v>
      </c>
      <c r="G976" s="9" t="s">
        <v>4400</v>
      </c>
      <c r="H976" s="4">
        <f>F976/freq.sum.r6e</f>
        <v>4.9701789264413521E-5</v>
      </c>
      <c r="I976" s="1" t="str">
        <f>_xlfn.LET(_xlpm.sep,":",_xlpm.w,$G976,LEFT(_xlpm.w,FIND(_xlpm.sep,_xlpm.w)-1))</f>
        <v>swɑ</v>
      </c>
      <c r="J976" s="1" t="str">
        <f>_xlfn.LET(_xlpm.sep,":",_xlpm.w,$G976,RIGHT(_xlpm.w,LEN(_xlpm.w)-FIND(_xlpm.sep,_xlpm.w)))</f>
        <v>swa</v>
      </c>
      <c r="K976" s="10">
        <f>_xlfn.LET(_xlpm.w,I976,LEN(_xlpm.w))</f>
        <v>3</v>
      </c>
      <c r="L976" s="10">
        <f>_xlfn.LET(_xlpm.w,J976,LEN(_xlpm.w))</f>
        <v>3</v>
      </c>
      <c r="M976" s="10">
        <f>_xlfn.LET(_xlpm.a,K976,_xlpm.b,L976,MAX(_xlpm.a,_xlpm.b))</f>
        <v>3</v>
      </c>
      <c r="N976" s="10">
        <f>_xlfn.LET(_xlpm.d,(K976,L976),MAX(_xlpm.d)-MIN(_xlpm.d))</f>
        <v>0</v>
      </c>
      <c r="O976" s="1" t="str">
        <f>_xlfn.LET(_xlpm.sep,":",_xlpm.w,$G976,_xlfn.CONCAT("~",RIGHT(_xlpm.w,LEN(_xlpm.w)-FIND(_xlpm.sep,_xlpm.w)),"~"))</f>
        <v>~swa~</v>
      </c>
      <c r="P976" s="1" t="str">
        <f>_xlfn.LET(_xlpm.sep,":",_xlpm.w,$G976,_xlfn.CONCAT("[",LEFT(_xlpm.w,FIND(_xlpm.sep,_xlpm.w)-1),"]"))</f>
        <v>[swɑ]</v>
      </c>
      <c r="Q976" s="14" cm="1">
        <f t="array" ref="Q976">SUM(_xlfn._xlws.FILTER($H$2:$H$7109,_xlfn.MAP($O$2:$O$7109,_xlfn.LAMBDA(_xlpm.x,_xlpm.x=$O976))))</f>
        <v>4.9701789264413521E-5</v>
      </c>
      <c r="R976" s="14">
        <f>$H976/Q976</f>
        <v>1</v>
      </c>
      <c r="S976" s="14" cm="1">
        <f t="array" ref="S976">SUM(_xlfn._xlws.FILTER($H$2:$H$7109,_xlfn.MAP($P$2:$P$7109,_xlfn.LAMBDA(_xlpm.x,_xlpm.x=$P976))))</f>
        <v>9.9403578528827041E-5</v>
      </c>
      <c r="T976" s="14">
        <f>$H976/S976</f>
        <v>0.5</v>
      </c>
      <c r="U976" s="14">
        <f>_xlfn.LET(_xlpm.freq,F976,_xlpm.size,M976+1,_xlpm.F,V976,LOG(1+_xlpm.freq)*LOG(1+_xlpm.size)*_xlpm.F)</f>
        <v>0.14027395824968311</v>
      </c>
      <c r="V976" s="14">
        <f>_xlfn.LET(_xlpm.a,T976,_xlpm.b,R976,2*_xlpm.a*_xlpm.b/(_xlpm.a+_xlpm.b))</f>
        <v>0.66666666666666663</v>
      </c>
      <c r="W976" s="14">
        <f>_xlfn.LET(_xlpm.p,R976,_xlpm.q,T976,LOG(_xlpm.p/_xlpm.q))</f>
        <v>0.3010299956639812</v>
      </c>
      <c r="X976" s="2"/>
      <c r="AC976" s="2"/>
      <c r="AH976" s="2"/>
      <c r="AI976" s="2"/>
    </row>
    <row r="977" spans="1:35">
      <c r="A977" s="1" t="str">
        <f>_xlfn.LET(_xlpm.sep," : ",CONCATENATE(O977,_xlpm.sep,P977))</f>
        <v>~voy~ : [vɔɪ]</v>
      </c>
      <c r="B977" s="1">
        <f>_xlfn.LET(_xlpm.d,$G977,_xlpm.k,_xlfn.CONCAT(LEFT(TRIM(B$1),1),"*"),COUNTIF(_xlpm.d,_xlpm.k))</f>
        <v>0</v>
      </c>
      <c r="C977" s="1">
        <f>_xlfn.LET(_xlpm.d,$G977,_xlpm.k,_xlfn.CONCAT(LEFT(TRIM(C$1),1),"*"),COUNTIF(_xlpm.d,_xlpm.k))</f>
        <v>0</v>
      </c>
      <c r="D977" s="1">
        <f>_xlfn.LET(_xlpm.d,$G977,_xlpm.k,_xlfn.CONCAT(LEFT(TRIM(D$1),1),"*"),COUNTIF(_xlpm.d,_xlpm.k))</f>
        <v>0</v>
      </c>
      <c r="E977" s="1">
        <f>LOG(F977+1,10)</f>
        <v>0.30102999566398114</v>
      </c>
      <c r="F977" s="7">
        <v>1</v>
      </c>
      <c r="G977" s="9" t="s">
        <v>5203</v>
      </c>
      <c r="H977" s="4">
        <f>F977/freq.sum.r6e</f>
        <v>4.9701789264413521E-5</v>
      </c>
      <c r="I977" s="4" t="str">
        <f>_xlfn.LET(_xlpm.sep,":",_xlpm.w,$G977,LEFT(_xlpm.w,FIND(_xlpm.sep,_xlpm.w)-1))</f>
        <v>vɔɪ</v>
      </c>
      <c r="J977" s="4" t="str">
        <f>_xlfn.LET(_xlpm.sep,":",_xlpm.w,$G977,RIGHT(_xlpm.w,LEN(_xlpm.w)-FIND(_xlpm.sep,_xlpm.w)))</f>
        <v>voy</v>
      </c>
      <c r="K977" s="10">
        <f>_xlfn.LET(_xlpm.w,I977,LEN(_xlpm.w))</f>
        <v>3</v>
      </c>
      <c r="L977" s="10">
        <f>_xlfn.LET(_xlpm.w,J977,LEN(_xlpm.w))</f>
        <v>3</v>
      </c>
      <c r="M977" s="10">
        <f>_xlfn.LET(_xlpm.a,K977,_xlpm.b,L977,MAX(_xlpm.a,_xlpm.b))</f>
        <v>3</v>
      </c>
      <c r="N977" s="10">
        <f>_xlfn.LET(_xlpm.d,(K977,L977),MAX(_xlpm.d)-MIN(_xlpm.d))</f>
        <v>0</v>
      </c>
      <c r="O977" s="1" t="str">
        <f>_xlfn.LET(_xlpm.sep,":",_xlpm.w,$G977,_xlfn.CONCAT("~",RIGHT(_xlpm.w,LEN(_xlpm.w)-FIND(_xlpm.sep,_xlpm.w)),"~"))</f>
        <v>~voy~</v>
      </c>
      <c r="P977" s="1" t="str">
        <f>_xlfn.LET(_xlpm.sep,":",_xlpm.w,$G977,_xlfn.CONCAT("[",LEFT(_xlpm.w,FIND(_xlpm.sep,_xlpm.w)-1),"]"))</f>
        <v>[vɔɪ]</v>
      </c>
      <c r="Q977" s="14" cm="1">
        <f t="array" ref="Q977">SUM(_xlfn._xlws.FILTER($H$2:$H$7109,_xlfn.MAP($O$2:$O$7109,_xlfn.LAMBDA(_xlpm.x,_xlpm.x=$O977))))</f>
        <v>4.9701789264413521E-5</v>
      </c>
      <c r="R977" s="14">
        <f>$H977/Q977</f>
        <v>1</v>
      </c>
      <c r="S977" s="14" cm="1">
        <f t="array" ref="S977">SUM(_xlfn._xlws.FILTER($H$2:$H$7109,_xlfn.MAP($P$2:$P$7109,_xlfn.LAMBDA(_xlpm.x,_xlpm.x=$P977))))</f>
        <v>9.9403578528827041E-5</v>
      </c>
      <c r="T977" s="14">
        <f>$H977/S977</f>
        <v>0.5</v>
      </c>
      <c r="U977" s="14">
        <f>_xlfn.LET(_xlpm.freq,F977,_xlpm.size,M977+1,_xlpm.F,V977,LOG(1+_xlpm.freq)*LOG(1+_xlpm.size)*_xlpm.F)</f>
        <v>0.14027395824968311</v>
      </c>
      <c r="V977" s="14">
        <f>_xlfn.LET(_xlpm.a,T977,_xlpm.b,R977,2*_xlpm.a*_xlpm.b/(_xlpm.a+_xlpm.b))</f>
        <v>0.66666666666666663</v>
      </c>
      <c r="W977" s="14">
        <f>_xlfn.LET(_xlpm.p,R977,_xlpm.q,T977,LOG(_xlpm.p/_xlpm.q))</f>
        <v>0.3010299956639812</v>
      </c>
      <c r="X977" s="2"/>
      <c r="AC977" s="2"/>
      <c r="AH977" s="2"/>
      <c r="AI977" s="2"/>
    </row>
    <row r="978" spans="1:35">
      <c r="A978" s="1" t="str">
        <f>_xlfn.LET(_xlpm.sep," : ",CONCATENATE(O978,_xlpm.sep,P978))</f>
        <v>~roi~ : [ɹɔɪ]</v>
      </c>
      <c r="B978" s="1">
        <f>_xlfn.LET(_xlpm.d,$G978,_xlpm.k,_xlfn.CONCAT(LEFT(TRIM(B$1),1),"*"),COUNTIF(_xlpm.d,_xlpm.k))</f>
        <v>1</v>
      </c>
      <c r="C978" s="1">
        <f>_xlfn.LET(_xlpm.d,$G978,_xlpm.k,_xlfn.CONCAT(LEFT(TRIM(C$1),1),"*"),COUNTIF(_xlpm.d,_xlpm.k))</f>
        <v>0</v>
      </c>
      <c r="D978" s="1">
        <f>_xlfn.LET(_xlpm.d,$G978,_xlpm.k,_xlfn.CONCAT(LEFT(TRIM(D$1),1),"*"),COUNTIF(_xlpm.d,_xlpm.k))</f>
        <v>0</v>
      </c>
      <c r="E978" s="1">
        <f>LOG(F978+1,10)</f>
        <v>0.30102999566398114</v>
      </c>
      <c r="F978" s="7">
        <v>1</v>
      </c>
      <c r="G978" s="9" t="s">
        <v>7080</v>
      </c>
      <c r="H978" s="4">
        <f>F978/freq.sum.r6e</f>
        <v>4.9701789264413521E-5</v>
      </c>
      <c r="I978" s="1" t="str">
        <f>_xlfn.LET(_xlpm.sep,":",_xlpm.w,$G978,LEFT(_xlpm.w,FIND(_xlpm.sep,_xlpm.w)-1))</f>
        <v>ɹɔɪ</v>
      </c>
      <c r="J978" s="1" t="str">
        <f>_xlfn.LET(_xlpm.sep,":",_xlpm.w,$G978,RIGHT(_xlpm.w,LEN(_xlpm.w)-FIND(_xlpm.sep,_xlpm.w)))</f>
        <v>roi</v>
      </c>
      <c r="K978" s="10">
        <f>_xlfn.LET(_xlpm.w,I978,LEN(_xlpm.w))</f>
        <v>3</v>
      </c>
      <c r="L978" s="10">
        <f>_xlfn.LET(_xlpm.w,J978,LEN(_xlpm.w))</f>
        <v>3</v>
      </c>
      <c r="M978" s="10">
        <f>_xlfn.LET(_xlpm.a,K978,_xlpm.b,L978,MAX(_xlpm.a,_xlpm.b))</f>
        <v>3</v>
      </c>
      <c r="N978" s="10">
        <f>_xlfn.LET(_xlpm.d,(K978,L978),MAX(_xlpm.d)-MIN(_xlpm.d))</f>
        <v>0</v>
      </c>
      <c r="O978" s="1" t="str">
        <f>_xlfn.LET(_xlpm.sep,":",_xlpm.w,$G978,_xlfn.CONCAT("~",RIGHT(_xlpm.w,LEN(_xlpm.w)-FIND(_xlpm.sep,_xlpm.w)),"~"))</f>
        <v>~roi~</v>
      </c>
      <c r="P978" s="1" t="str">
        <f>_xlfn.LET(_xlpm.sep,":",_xlpm.w,$G978,_xlfn.CONCAT("[",LEFT(_xlpm.w,FIND(_xlpm.sep,_xlpm.w)-1),"]"))</f>
        <v>[ɹɔɪ]</v>
      </c>
      <c r="Q978" s="14" cm="1">
        <f t="array" ref="Q978">SUM(_xlfn._xlws.FILTER($H$2:$H$7111,_xlfn.MAP($O$2:$O$7111,_xlfn.LAMBDA(_xlpm.x,_xlpm.x=$O978))))</f>
        <v>4.9701789264413521E-5</v>
      </c>
      <c r="R978" s="14">
        <f>$H978/Q978</f>
        <v>1</v>
      </c>
      <c r="S978" s="14" cm="1">
        <f t="array" ref="S978">SUM(_xlfn._xlws.FILTER($H$2:$H$7111,_xlfn.MAP($P$2:$P$7111,_xlfn.LAMBDA(_xlpm.x,_xlpm.x=$P978))))</f>
        <v>9.9403578528827041E-5</v>
      </c>
      <c r="T978" s="14">
        <f>$H978/S978</f>
        <v>0.5</v>
      </c>
      <c r="U978" s="14">
        <f>_xlfn.LET(_xlpm.freq,F978,_xlpm.size,M978+1,_xlpm.F,V978,LOG(1+_xlpm.freq)*LOG(1+_xlpm.size)*_xlpm.F)</f>
        <v>0.14027395824968311</v>
      </c>
      <c r="V978" s="14">
        <f>_xlfn.LET(_xlpm.a,T978,_xlpm.b,R978,2*_xlpm.a*_xlpm.b/(_xlpm.a+_xlpm.b))</f>
        <v>0.66666666666666663</v>
      </c>
      <c r="W978" s="14">
        <f>_xlfn.LET(_xlpm.p,R978,_xlpm.q,T978,LOG(_xlpm.p/_xlpm.q))</f>
        <v>0.3010299956639812</v>
      </c>
      <c r="X978" s="2"/>
      <c r="AC978" s="2"/>
      <c r="AH978" s="2"/>
      <c r="AI978" s="2"/>
    </row>
    <row r="979" spans="1:35">
      <c r="A979" s="1" t="str">
        <f>_xlfn.LET(_xlpm.sep," : ",CONCATENATE(O979,_xlpm.sep,P979))</f>
        <v>~roy~ : [ɹɔɪ]</v>
      </c>
      <c r="B979" s="1">
        <f>_xlfn.LET(_xlpm.d,$G979,_xlpm.k,_xlfn.CONCAT(LEFT(TRIM(B$1),1),"*"),COUNTIF(_xlpm.d,_xlpm.k))</f>
        <v>1</v>
      </c>
      <c r="C979" s="1">
        <f>_xlfn.LET(_xlpm.d,$G979,_xlpm.k,_xlfn.CONCAT(LEFT(TRIM(C$1),1),"*"),COUNTIF(_xlpm.d,_xlpm.k))</f>
        <v>0</v>
      </c>
      <c r="D979" s="1">
        <f>_xlfn.LET(_xlpm.d,$G979,_xlpm.k,_xlfn.CONCAT(LEFT(TRIM(D$1),1),"*"),COUNTIF(_xlpm.d,_xlpm.k))</f>
        <v>0</v>
      </c>
      <c r="E979" s="1">
        <f>LOG(F979+1,10)</f>
        <v>0.30102999566398114</v>
      </c>
      <c r="F979" s="7">
        <v>1</v>
      </c>
      <c r="G979" s="9" t="s">
        <v>7085</v>
      </c>
      <c r="H979" s="4">
        <f>F979/freq.sum.r6e</f>
        <v>4.9701789264413521E-5</v>
      </c>
      <c r="I979" s="1" t="str">
        <f>_xlfn.LET(_xlpm.sep,":",_xlpm.w,$G979,LEFT(_xlpm.w,FIND(_xlpm.sep,_xlpm.w)-1))</f>
        <v>ɹɔɪ</v>
      </c>
      <c r="J979" s="1" t="str">
        <f>_xlfn.LET(_xlpm.sep,":",_xlpm.w,$G979,RIGHT(_xlpm.w,LEN(_xlpm.w)-FIND(_xlpm.sep,_xlpm.w)))</f>
        <v>roy</v>
      </c>
      <c r="K979" s="10">
        <f>_xlfn.LET(_xlpm.w,I979,LEN(_xlpm.w))</f>
        <v>3</v>
      </c>
      <c r="L979" s="10">
        <f>_xlfn.LET(_xlpm.w,J979,LEN(_xlpm.w))</f>
        <v>3</v>
      </c>
      <c r="M979" s="10">
        <f>_xlfn.LET(_xlpm.a,K979,_xlpm.b,L979,MAX(_xlpm.a,_xlpm.b))</f>
        <v>3</v>
      </c>
      <c r="N979" s="10">
        <f>_xlfn.LET(_xlpm.d,(K979,L979),MAX(_xlpm.d)-MIN(_xlpm.d))</f>
        <v>0</v>
      </c>
      <c r="O979" s="1" t="str">
        <f>_xlfn.LET(_xlpm.sep,":",_xlpm.w,$G979,_xlfn.CONCAT("~",RIGHT(_xlpm.w,LEN(_xlpm.w)-FIND(_xlpm.sep,_xlpm.w)),"~"))</f>
        <v>~roy~</v>
      </c>
      <c r="P979" s="1" t="str">
        <f>_xlfn.LET(_xlpm.sep,":",_xlpm.w,$G979,_xlfn.CONCAT("[",LEFT(_xlpm.w,FIND(_xlpm.sep,_xlpm.w)-1),"]"))</f>
        <v>[ɹɔɪ]</v>
      </c>
      <c r="Q979" s="14" cm="1">
        <f t="array" ref="Q979">SUM(_xlfn._xlws.FILTER($H$2:$H$7117,_xlfn.MAP($O$2:$O$7117,_xlfn.LAMBDA(_xlpm.x,_xlpm.x=$O979))))</f>
        <v>4.9701789264413521E-5</v>
      </c>
      <c r="R979" s="14">
        <f>$H979/Q979</f>
        <v>1</v>
      </c>
      <c r="S979" s="14" cm="1">
        <f t="array" ref="S979">SUM(_xlfn._xlws.FILTER($H$2:$H$7117,_xlfn.MAP($P$2:$P$7117,_xlfn.LAMBDA(_xlpm.x,_xlpm.x=$P979))))</f>
        <v>9.9403578528827041E-5</v>
      </c>
      <c r="T979" s="14">
        <f>$H979/S979</f>
        <v>0.5</v>
      </c>
      <c r="U979" s="14">
        <f>_xlfn.LET(_xlpm.freq,F979,_xlpm.size,M979+1,_xlpm.F,V979,LOG(1+_xlpm.freq)*LOG(1+_xlpm.size)*_xlpm.F)</f>
        <v>0.14027395824968311</v>
      </c>
      <c r="V979" s="14">
        <f>_xlfn.LET(_xlpm.a,T979,_xlpm.b,R979,2*_xlpm.a*_xlpm.b/(_xlpm.a+_xlpm.b))</f>
        <v>0.66666666666666663</v>
      </c>
      <c r="W979" s="14">
        <f>_xlfn.LET(_xlpm.p,R979,_xlpm.q,T979,LOG(_xlpm.p/_xlpm.q))</f>
        <v>0.3010299956639812</v>
      </c>
      <c r="X979" s="2"/>
      <c r="AC979" s="2"/>
      <c r="AH979" s="2"/>
      <c r="AI979" s="2"/>
    </row>
    <row r="980" spans="1:35">
      <c r="A980" s="1" t="str">
        <f>_xlfn.LET(_xlpm.sep," : ",CONCATENATE(O980,_xlpm.sep,P980))</f>
        <v>~joi~ : [dʒɔɪ]</v>
      </c>
      <c r="B980" s="1">
        <f>_xlfn.LET(_xlpm.d,$G980,_xlpm.k,_xlfn.CONCAT(LEFT(TRIM(B$1),1),"*"),COUNTIF(_xlpm.d,_xlpm.k))</f>
        <v>0</v>
      </c>
      <c r="C980" s="1">
        <f>_xlfn.LET(_xlpm.d,$G980,_xlpm.k,_xlfn.CONCAT(LEFT(TRIM(C$1),1),"*"),COUNTIF(_xlpm.d,_xlpm.k))</f>
        <v>0</v>
      </c>
      <c r="D980" s="1">
        <f>_xlfn.LET(_xlpm.d,$G980,_xlpm.k,_xlfn.CONCAT(LEFT(TRIM(D$1),1),"*"),COUNTIF(_xlpm.d,_xlpm.k))</f>
        <v>0</v>
      </c>
      <c r="E980" s="1">
        <f>LOG(F980+1,10)</f>
        <v>0.30102999566398114</v>
      </c>
      <c r="F980" s="7">
        <v>1</v>
      </c>
      <c r="G980" s="9" t="s">
        <v>846</v>
      </c>
      <c r="H980" s="4">
        <f>F980/freq.sum.r6e</f>
        <v>4.9701789264413521E-5</v>
      </c>
      <c r="I980" s="1" t="str">
        <f>_xlfn.LET(_xlpm.sep,":",_xlpm.w,$G980,LEFT(_xlpm.w,FIND(_xlpm.sep,_xlpm.w)-1))</f>
        <v>dʒɔɪ</v>
      </c>
      <c r="J980" s="1" t="str">
        <f>_xlfn.LET(_xlpm.sep,":",_xlpm.w,$G980,RIGHT(_xlpm.w,LEN(_xlpm.w)-FIND(_xlpm.sep,_xlpm.w)))</f>
        <v>joi</v>
      </c>
      <c r="K980" s="10">
        <f>_xlfn.LET(_xlpm.w,I980,LEN(_xlpm.w))</f>
        <v>4</v>
      </c>
      <c r="L980" s="10">
        <f>_xlfn.LET(_xlpm.w,J980,LEN(_xlpm.w))</f>
        <v>3</v>
      </c>
      <c r="M980" s="10">
        <f>_xlfn.LET(_xlpm.a,K980,_xlpm.b,L980,MAX(_xlpm.a,_xlpm.b))</f>
        <v>4</v>
      </c>
      <c r="N980" s="10">
        <f>_xlfn.LET(_xlpm.d,(K980,L980),MAX(_xlpm.d)-MIN(_xlpm.d))</f>
        <v>1</v>
      </c>
      <c r="O980" s="1" t="str">
        <f>_xlfn.LET(_xlpm.sep,":",_xlpm.w,$G980,_xlfn.CONCAT("~",RIGHT(_xlpm.w,LEN(_xlpm.w)-FIND(_xlpm.sep,_xlpm.w)),"~"))</f>
        <v>~joi~</v>
      </c>
      <c r="P980" s="1" t="str">
        <f>_xlfn.LET(_xlpm.sep,":",_xlpm.w,$G980,_xlfn.CONCAT("[",LEFT(_xlpm.w,FIND(_xlpm.sep,_xlpm.w)-1),"]"))</f>
        <v>[dʒɔɪ]</v>
      </c>
      <c r="Q980" s="14" cm="1">
        <f t="array" ref="Q980">SUM(_xlfn._xlws.FILTER($H$2:$H$7117,_xlfn.MAP($O$2:$O$7117,_xlfn.LAMBDA(_xlpm.x,_xlpm.x=$O980))))</f>
        <v>4.9701789264413521E-5</v>
      </c>
      <c r="R980" s="14">
        <f>$H980/Q980</f>
        <v>1</v>
      </c>
      <c r="S980" s="14" cm="1">
        <f t="array" ref="S980">SUM(_xlfn._xlws.FILTER($H$2:$H$7117,_xlfn.MAP($P$2:$P$7117,_xlfn.LAMBDA(_xlpm.x,_xlpm.x=$P980))))</f>
        <v>9.9403578528827041E-5</v>
      </c>
      <c r="T980" s="14">
        <f>$H980/S980</f>
        <v>0.5</v>
      </c>
      <c r="U980" s="14">
        <f>_xlfn.LET(_xlpm.freq,F980,_xlpm.size,M980+1,_xlpm.F,V980,LOG(1+_xlpm.freq)*LOG(1+_xlpm.size)*_xlpm.F)</f>
        <v>0.15616457835260653</v>
      </c>
      <c r="V980" s="14">
        <f>_xlfn.LET(_xlpm.a,T980,_xlpm.b,R980,2*_xlpm.a*_xlpm.b/(_xlpm.a+_xlpm.b))</f>
        <v>0.66666666666666663</v>
      </c>
      <c r="W980" s="14">
        <f>_xlfn.LET(_xlpm.p,R980,_xlpm.q,T980,LOG(_xlpm.p/_xlpm.q))</f>
        <v>0.3010299956639812</v>
      </c>
      <c r="X980" s="2"/>
      <c r="AC980" s="2"/>
      <c r="AH980" s="2"/>
      <c r="AI980" s="2"/>
    </row>
    <row r="981" spans="1:35">
      <c r="A981" s="1" t="str">
        <f>_xlfn.LET(_xlpm.sep," : ",CONCATENATE(O981,_xlpm.sep,P981))</f>
        <v>~joy~ : [dʒɔɪ]</v>
      </c>
      <c r="B981" s="1">
        <f>_xlfn.LET(_xlpm.d,$G981,_xlpm.k,_xlfn.CONCAT(LEFT(TRIM(B$1),1),"*"),COUNTIF(_xlpm.d,_xlpm.k))</f>
        <v>0</v>
      </c>
      <c r="C981" s="1">
        <f>_xlfn.LET(_xlpm.d,$G981,_xlpm.k,_xlfn.CONCAT(LEFT(TRIM(C$1),1),"*"),COUNTIF(_xlpm.d,_xlpm.k))</f>
        <v>0</v>
      </c>
      <c r="D981" s="1">
        <f>_xlfn.LET(_xlpm.d,$G981,_xlpm.k,_xlfn.CONCAT(LEFT(TRIM(D$1),1),"*"),COUNTIF(_xlpm.d,_xlpm.k))</f>
        <v>0</v>
      </c>
      <c r="E981" s="1">
        <f>LOG(F981+1,10)</f>
        <v>0.30102999566398114</v>
      </c>
      <c r="F981" s="7">
        <v>1</v>
      </c>
      <c r="G981" s="9" t="s">
        <v>847</v>
      </c>
      <c r="H981" s="4">
        <f>F981/freq.sum.r6e</f>
        <v>4.9701789264413521E-5</v>
      </c>
      <c r="I981" s="1" t="str">
        <f>_xlfn.LET(_xlpm.sep,":",_xlpm.w,$G981,LEFT(_xlpm.w,FIND(_xlpm.sep,_xlpm.w)-1))</f>
        <v>dʒɔɪ</v>
      </c>
      <c r="J981" s="1" t="str">
        <f>_xlfn.LET(_xlpm.sep,":",_xlpm.w,$G981,RIGHT(_xlpm.w,LEN(_xlpm.w)-FIND(_xlpm.sep,_xlpm.w)))</f>
        <v>joy</v>
      </c>
      <c r="K981" s="10">
        <f>_xlfn.LET(_xlpm.w,I981,LEN(_xlpm.w))</f>
        <v>4</v>
      </c>
      <c r="L981" s="10">
        <f>_xlfn.LET(_xlpm.w,J981,LEN(_xlpm.w))</f>
        <v>3</v>
      </c>
      <c r="M981" s="10">
        <f>_xlfn.LET(_xlpm.a,K981,_xlpm.b,L981,MAX(_xlpm.a,_xlpm.b))</f>
        <v>4</v>
      </c>
      <c r="N981" s="10">
        <f>_xlfn.LET(_xlpm.d,(K981,L981),MAX(_xlpm.d)-MIN(_xlpm.d))</f>
        <v>1</v>
      </c>
      <c r="O981" s="1" t="str">
        <f>_xlfn.LET(_xlpm.sep,":",_xlpm.w,$G981,_xlfn.CONCAT("~",RIGHT(_xlpm.w,LEN(_xlpm.w)-FIND(_xlpm.sep,_xlpm.w)),"~"))</f>
        <v>~joy~</v>
      </c>
      <c r="P981" s="1" t="str">
        <f>_xlfn.LET(_xlpm.sep,":",_xlpm.w,$G981,_xlfn.CONCAT("[",LEFT(_xlpm.w,FIND(_xlpm.sep,_xlpm.w)-1),"]"))</f>
        <v>[dʒɔɪ]</v>
      </c>
      <c r="Q981" s="14" cm="1">
        <f t="array" ref="Q981">SUM(_xlfn._xlws.FILTER($H$2:$H$7117,_xlfn.MAP($O$2:$O$7117,_xlfn.LAMBDA(_xlpm.x,_xlpm.x=$O981))))</f>
        <v>4.9701789264413521E-5</v>
      </c>
      <c r="R981" s="14">
        <f>$H981/Q981</f>
        <v>1</v>
      </c>
      <c r="S981" s="14" cm="1">
        <f t="array" ref="S981">SUM(_xlfn._xlws.FILTER($H$2:$H$7117,_xlfn.MAP($P$2:$P$7117,_xlfn.LAMBDA(_xlpm.x,_xlpm.x=$P981))))</f>
        <v>9.9403578528827041E-5</v>
      </c>
      <c r="T981" s="14">
        <f>$H981/S981</f>
        <v>0.5</v>
      </c>
      <c r="U981" s="14">
        <f>_xlfn.LET(_xlpm.freq,F981,_xlpm.size,M981+1,_xlpm.F,V981,LOG(1+_xlpm.freq)*LOG(1+_xlpm.size)*_xlpm.F)</f>
        <v>0.15616457835260653</v>
      </c>
      <c r="V981" s="14">
        <f>_xlfn.LET(_xlpm.a,T981,_xlpm.b,R981,2*_xlpm.a*_xlpm.b/(_xlpm.a+_xlpm.b))</f>
        <v>0.66666666666666663</v>
      </c>
      <c r="W981" s="14">
        <f>_xlfn.LET(_xlpm.p,R981,_xlpm.q,T981,LOG(_xlpm.p/_xlpm.q))</f>
        <v>0.3010299956639812</v>
      </c>
      <c r="X981" s="2"/>
      <c r="AC981" s="2"/>
      <c r="AH981" s="2"/>
      <c r="AI981" s="2"/>
    </row>
    <row r="982" spans="1:35">
      <c r="A982" s="1" t="str">
        <f>_xlfn.LET(_xlpm.sep," : ",CONCATENATE(O982,_xlpm.sep,P982))</f>
        <v>~mow~ : [moʊ]</v>
      </c>
      <c r="B982" s="1">
        <f>_xlfn.LET(_xlpm.d,$G982,_xlpm.k,_xlfn.CONCAT(LEFT(TRIM(B$1),1),"*"),COUNTIF(_xlpm.d,_xlpm.k))</f>
        <v>0</v>
      </c>
      <c r="C982" s="1">
        <f>_xlfn.LET(_xlpm.d,$G982,_xlpm.k,_xlfn.CONCAT(LEFT(TRIM(C$1),1),"*"),COUNTIF(_xlpm.d,_xlpm.k))</f>
        <v>1</v>
      </c>
      <c r="D982" s="1">
        <f>_xlfn.LET(_xlpm.d,$G982,_xlpm.k,_xlfn.CONCAT(LEFT(TRIM(D$1),1),"*"),COUNTIF(_xlpm.d,_xlpm.k))</f>
        <v>0</v>
      </c>
      <c r="E982" s="1">
        <f>LOG(F982+1,10)</f>
        <v>0.47712125471966244</v>
      </c>
      <c r="F982" s="7">
        <v>2</v>
      </c>
      <c r="G982" s="9" t="s">
        <v>2576</v>
      </c>
      <c r="H982" s="4">
        <f>F982/freq.sum.r6e</f>
        <v>9.9403578528827041E-5</v>
      </c>
      <c r="I982" s="1" t="str">
        <f>_xlfn.LET(_xlpm.sep,":",_xlpm.w,$G982,LEFT(_xlpm.w,FIND(_xlpm.sep,_xlpm.w)-1))</f>
        <v>moʊ</v>
      </c>
      <c r="J982" s="1" t="str">
        <f>_xlfn.LET(_xlpm.sep,":",_xlpm.w,$G982,RIGHT(_xlpm.w,LEN(_xlpm.w)-FIND(_xlpm.sep,_xlpm.w)))</f>
        <v>mow</v>
      </c>
      <c r="K982" s="10">
        <f>_xlfn.LET(_xlpm.w,I982,LEN(_xlpm.w))</f>
        <v>3</v>
      </c>
      <c r="L982" s="10">
        <f>_xlfn.LET(_xlpm.w,J982,LEN(_xlpm.w))</f>
        <v>3</v>
      </c>
      <c r="M982" s="10">
        <f>_xlfn.LET(_xlpm.a,K982,_xlpm.b,L982,MAX(_xlpm.a,_xlpm.b))</f>
        <v>3</v>
      </c>
      <c r="N982" s="10">
        <f>_xlfn.LET(_xlpm.d,(K982,L982),MAX(_xlpm.d)-MIN(_xlpm.d))</f>
        <v>0</v>
      </c>
      <c r="O982" s="1" t="str">
        <f>_xlfn.LET(_xlpm.sep,":",_xlpm.w,$G982,_xlfn.CONCAT("~",RIGHT(_xlpm.w,LEN(_xlpm.w)-FIND(_xlpm.sep,_xlpm.w)),"~"))</f>
        <v>~mow~</v>
      </c>
      <c r="P982" s="1" t="str">
        <f>_xlfn.LET(_xlpm.sep,":",_xlpm.w,$G982,_xlfn.CONCAT("[",LEFT(_xlpm.w,FIND(_xlpm.sep,_xlpm.w)-1),"]"))</f>
        <v>[moʊ]</v>
      </c>
      <c r="Q982" s="14" cm="1">
        <f t="array" ref="Q982">SUM(_xlfn._xlws.FILTER($H$2:$H$7117,_xlfn.MAP($O$2:$O$7117,_xlfn.LAMBDA(_xlpm.x,_xlpm.x=$O982))))</f>
        <v>2.9821073558648114E-4</v>
      </c>
      <c r="R982" s="14">
        <f>$H982/Q982</f>
        <v>0.33333333333333331</v>
      </c>
      <c r="S982" s="14" cm="1">
        <f t="array" ref="S982">SUM(_xlfn._xlws.FILTER($H$2:$H$7117,_xlfn.MAP($P$2:$P$7117,_xlfn.LAMBDA(_xlpm.x,_xlpm.x=$P982))))</f>
        <v>5.9642147117296238E-4</v>
      </c>
      <c r="T982" s="14">
        <f>$H982/S982</f>
        <v>0.16666666666666663</v>
      </c>
      <c r="U982" s="14">
        <f>_xlfn.LET(_xlpm.freq,F982,_xlpm.size,M982+1,_xlpm.F,V982,LOG(1+_xlpm.freq)*LOG(1+_xlpm.size)*_xlpm.F)</f>
        <v>7.4109654551157589E-2</v>
      </c>
      <c r="V982" s="14">
        <f>_xlfn.LET(_xlpm.a,T982,_xlpm.b,R982,2*_xlpm.a*_xlpm.b/(_xlpm.a+_xlpm.b))</f>
        <v>0.22222222222222218</v>
      </c>
      <c r="W982" s="14">
        <f>_xlfn.LET(_xlpm.p,R982,_xlpm.q,T982,LOG(_xlpm.p/_xlpm.q))</f>
        <v>0.30102999566398131</v>
      </c>
      <c r="X982" s="2"/>
      <c r="AC982" s="2"/>
      <c r="AH982" s="2"/>
      <c r="AI982" s="2"/>
    </row>
    <row r="983" spans="1:35">
      <c r="A983" s="1" t="str">
        <f>_xlfn.LET(_xlpm.sep," : ",CONCATENATE(O983,_xlpm.sep,P983))</f>
        <v>~tea~ : [ti]</v>
      </c>
      <c r="B983" s="1">
        <f>_xlfn.LET(_xlpm.d,$G983,_xlpm.k,_xlfn.CONCAT(LEFT(TRIM(B$1),1),"*"),COUNTIF(_xlpm.d,_xlpm.k))</f>
        <v>0</v>
      </c>
      <c r="C983" s="1">
        <f>_xlfn.LET(_xlpm.d,$G983,_xlpm.k,_xlfn.CONCAT(LEFT(TRIM(C$1),1),"*"),COUNTIF(_xlpm.d,_xlpm.k))</f>
        <v>0</v>
      </c>
      <c r="D983" s="1">
        <f>_xlfn.LET(_xlpm.d,$G983,_xlpm.k,_xlfn.CONCAT(LEFT(TRIM(D$1),1),"*"),COUNTIF(_xlpm.d,_xlpm.k))</f>
        <v>0</v>
      </c>
      <c r="E983" s="1">
        <f>LOG(F983+1,10)</f>
        <v>0.90308998699194343</v>
      </c>
      <c r="F983" s="7">
        <v>7</v>
      </c>
      <c r="G983" s="9" t="s">
        <v>4638</v>
      </c>
      <c r="H983" s="4">
        <f>F983/freq.sum.r6e</f>
        <v>3.4791252485089465E-4</v>
      </c>
      <c r="I983" s="1" t="str">
        <f>_xlfn.LET(_xlpm.sep,":",_xlpm.w,$G983,LEFT(_xlpm.w,FIND(_xlpm.sep,_xlpm.w)-1))</f>
        <v>ti</v>
      </c>
      <c r="J983" s="1" t="str">
        <f>_xlfn.LET(_xlpm.sep,":",_xlpm.w,$G983,RIGHT(_xlpm.w,LEN(_xlpm.w)-FIND(_xlpm.sep,_xlpm.w)))</f>
        <v>tea</v>
      </c>
      <c r="K983" s="10">
        <f>_xlfn.LET(_xlpm.w,I983,LEN(_xlpm.w))</f>
        <v>2</v>
      </c>
      <c r="L983" s="10">
        <f>_xlfn.LET(_xlpm.w,J983,LEN(_xlpm.w))</f>
        <v>3</v>
      </c>
      <c r="M983" s="10">
        <f>_xlfn.LET(_xlpm.a,K983,_xlpm.b,L983,MAX(_xlpm.a,_xlpm.b))</f>
        <v>3</v>
      </c>
      <c r="N983" s="10">
        <f>_xlfn.LET(_xlpm.d,(K983,L983),MAX(_xlpm.d)-MIN(_xlpm.d))</f>
        <v>1</v>
      </c>
      <c r="O983" s="1" t="str">
        <f>_xlfn.LET(_xlpm.sep,":",_xlpm.w,$G983,_xlfn.CONCAT("~",RIGHT(_xlpm.w,LEN(_xlpm.w)-FIND(_xlpm.sep,_xlpm.w)),"~"))</f>
        <v>~tea~</v>
      </c>
      <c r="P983" s="1" t="str">
        <f>_xlfn.LET(_xlpm.sep,":",_xlpm.w,$G983,_xlfn.CONCAT("[",LEFT(_xlpm.w,FIND(_xlpm.sep,_xlpm.w)-1),"]"))</f>
        <v>[ti]</v>
      </c>
      <c r="Q983" s="14" cm="1">
        <f t="array" ref="Q983">SUM(_xlfn._xlws.FILTER($H$2:$H$7117,_xlfn.MAP($O$2:$O$7117,_xlfn.LAMBDA(_xlpm.x,_xlpm.x=$O983))))</f>
        <v>6.9582504970178919E-4</v>
      </c>
      <c r="R983" s="14">
        <f>$H983/Q983</f>
        <v>0.50000000000000011</v>
      </c>
      <c r="S983" s="14" cm="1">
        <f t="array" ref="S983">SUM(_xlfn._xlws.FILTER($H$2:$H$7117,_xlfn.MAP($P$2:$P$7117,_xlfn.LAMBDA(_xlpm.x,_xlpm.x=$P983))))</f>
        <v>1.3916500994035786E-3</v>
      </c>
      <c r="T983" s="14">
        <f>$H983/S983</f>
        <v>0.25</v>
      </c>
      <c r="U983" s="14">
        <f>_xlfn.LET(_xlpm.freq,F983,_xlpm.size,M983+1,_xlpm.F,V983,LOG(1+_xlpm.freq)*LOG(1+_xlpm.size)*_xlpm.F)</f>
        <v>0.21041093737452468</v>
      </c>
      <c r="V983" s="14">
        <f>_xlfn.LET(_xlpm.a,T983,_xlpm.b,R983,2*_xlpm.a*_xlpm.b/(_xlpm.a+_xlpm.b))</f>
        <v>0.33333333333333337</v>
      </c>
      <c r="W983" s="14">
        <f>_xlfn.LET(_xlpm.p,R983,_xlpm.q,T983,LOG(_xlpm.p/_xlpm.q))</f>
        <v>0.30102999566398131</v>
      </c>
      <c r="X983" s="2"/>
      <c r="AC983" s="2"/>
      <c r="AH983" s="2"/>
      <c r="AI983" s="2"/>
    </row>
    <row r="984" spans="1:35">
      <c r="A984" s="1" t="str">
        <f>_xlfn.LET(_xlpm.sep," : ",CONCATENATE(O984,_xlpm.sep,P984))</f>
        <v>~who~ : [hu]</v>
      </c>
      <c r="B984" s="1">
        <f>_xlfn.LET(_xlpm.d,$G984,_xlpm.k,_xlfn.CONCAT(LEFT(TRIM(B$1),1),"*"),COUNTIF(_xlpm.d,_xlpm.k))</f>
        <v>0</v>
      </c>
      <c r="C984" s="1">
        <f>_xlfn.LET(_xlpm.d,$G984,_xlpm.k,_xlfn.CONCAT(LEFT(TRIM(C$1),1),"*"),COUNTIF(_xlpm.d,_xlpm.k))</f>
        <v>0</v>
      </c>
      <c r="D984" s="1">
        <f>_xlfn.LET(_xlpm.d,$G984,_xlpm.k,_xlfn.CONCAT(LEFT(TRIM(D$1),1),"*"),COUNTIF(_xlpm.d,_xlpm.k))</f>
        <v>0</v>
      </c>
      <c r="E984" s="1">
        <f>LOG(F984+1,10)</f>
        <v>0.90308998699194343</v>
      </c>
      <c r="F984" s="7">
        <v>7</v>
      </c>
      <c r="G984" s="9" t="s">
        <v>1221</v>
      </c>
      <c r="H984" s="4">
        <f>F984/freq.sum.r6e</f>
        <v>3.4791252485089465E-4</v>
      </c>
      <c r="I984" s="1" t="str">
        <f>_xlfn.LET(_xlpm.sep,":",_xlpm.w,$G984,LEFT(_xlpm.w,FIND(_xlpm.sep,_xlpm.w)-1))</f>
        <v>hu</v>
      </c>
      <c r="J984" s="1" t="str">
        <f>_xlfn.LET(_xlpm.sep,":",_xlpm.w,$G984,RIGHT(_xlpm.w,LEN(_xlpm.w)-FIND(_xlpm.sep,_xlpm.w)))</f>
        <v>who</v>
      </c>
      <c r="K984" s="10">
        <f>_xlfn.LET(_xlpm.w,I984,LEN(_xlpm.w))</f>
        <v>2</v>
      </c>
      <c r="L984" s="10">
        <f>_xlfn.LET(_xlpm.w,J984,LEN(_xlpm.w))</f>
        <v>3</v>
      </c>
      <c r="M984" s="10">
        <f>_xlfn.LET(_xlpm.a,K984,_xlpm.b,L984,MAX(_xlpm.a,_xlpm.b))</f>
        <v>3</v>
      </c>
      <c r="N984" s="10">
        <f>_xlfn.LET(_xlpm.d,(K984,L984),MAX(_xlpm.d)-MIN(_xlpm.d))</f>
        <v>1</v>
      </c>
      <c r="O984" s="1" t="str">
        <f>_xlfn.LET(_xlpm.sep,":",_xlpm.w,$G984,_xlfn.CONCAT("~",RIGHT(_xlpm.w,LEN(_xlpm.w)-FIND(_xlpm.sep,_xlpm.w)),"~"))</f>
        <v>~who~</v>
      </c>
      <c r="P984" s="1" t="str">
        <f>_xlfn.LET(_xlpm.sep,":",_xlpm.w,$G984,_xlfn.CONCAT("[",LEFT(_xlpm.w,FIND(_xlpm.sep,_xlpm.w)-1),"]"))</f>
        <v>[hu]</v>
      </c>
      <c r="Q984" s="14" cm="1">
        <f t="array" ref="Q984">SUM(_xlfn._xlws.FILTER($H$2:$H$7117,_xlfn.MAP($O$2:$O$7117,_xlfn.LAMBDA(_xlpm.x,_xlpm.x=$O984))))</f>
        <v>4.4731610337972168E-4</v>
      </c>
      <c r="R984" s="14">
        <f>$H984/Q984</f>
        <v>0.77777777777777779</v>
      </c>
      <c r="S984" s="14" cm="1">
        <f t="array" ref="S984">SUM(_xlfn._xlws.FILTER($H$2:$H$7117,_xlfn.MAP($P$2:$P$7117,_xlfn.LAMBDA(_xlpm.x,_xlpm.x=$P984))))</f>
        <v>8.9463220675944357E-4</v>
      </c>
      <c r="T984" s="14">
        <f>$H984/S984</f>
        <v>0.38888888888888878</v>
      </c>
      <c r="U984" s="14">
        <f>_xlfn.LET(_xlpm.freq,F984,_xlpm.size,M984+1,_xlpm.F,V984,LOG(1+_xlpm.freq)*LOG(1+_xlpm.size)*_xlpm.F)</f>
        <v>0.32730590258259384</v>
      </c>
      <c r="V984" s="14">
        <f>_xlfn.LET(_xlpm.a,T984,_xlpm.b,R984,2*_xlpm.a*_xlpm.b/(_xlpm.a+_xlpm.b))</f>
        <v>0.51851851851851838</v>
      </c>
      <c r="W984" s="14">
        <f>_xlfn.LET(_xlpm.p,R984,_xlpm.q,T984,LOG(_xlpm.p/_xlpm.q))</f>
        <v>0.30102999566398131</v>
      </c>
      <c r="X984" s="2"/>
      <c r="AC984" s="2"/>
      <c r="AH984" s="2"/>
      <c r="AI984" s="2"/>
    </row>
    <row r="985" spans="1:35">
      <c r="A985" s="1" t="str">
        <f>_xlfn.LET(_xlpm.sep," : ",CONCATENATE(O985,_xlpm.sep,P985))</f>
        <v>~rge~ : [ɹdʒɪ]</v>
      </c>
      <c r="B985" s="1">
        <f>_xlfn.LET(_xlpm.d,$G985,_xlpm.k,_xlfn.CONCAT(LEFT(TRIM(B$1),1),"*"),COUNTIF(_xlpm.d,_xlpm.k))</f>
        <v>1</v>
      </c>
      <c r="C985" s="1">
        <f>_xlfn.LET(_xlpm.d,$G985,_xlpm.k,_xlfn.CONCAT(LEFT(TRIM(C$1),1),"*"),COUNTIF(_xlpm.d,_xlpm.k))</f>
        <v>0</v>
      </c>
      <c r="D985" s="1">
        <f>_xlfn.LET(_xlpm.d,$G985,_xlpm.k,_xlfn.CONCAT(LEFT(TRIM(D$1),1),"*"),COUNTIF(_xlpm.d,_xlpm.k))</f>
        <v>0</v>
      </c>
      <c r="E985" s="1">
        <f>LOG(F985+1,10)</f>
        <v>1.3617278360175928</v>
      </c>
      <c r="F985" s="7">
        <v>22</v>
      </c>
      <c r="G985" s="9" t="s">
        <v>5766</v>
      </c>
      <c r="H985" s="4">
        <f>F985/freq.sum.r6e</f>
        <v>1.0934393638170974E-3</v>
      </c>
      <c r="I985" s="1" t="str">
        <f>_xlfn.LET(_xlpm.sep,":",_xlpm.w,$G985,LEFT(_xlpm.w,FIND(_xlpm.sep,_xlpm.w)-1))</f>
        <v>ɹdʒɪ</v>
      </c>
      <c r="J985" s="1" t="str">
        <f>_xlfn.LET(_xlpm.sep,":",_xlpm.w,$G985,RIGHT(_xlpm.w,LEN(_xlpm.w)-FIND(_xlpm.sep,_xlpm.w)))</f>
        <v>rge</v>
      </c>
      <c r="K985" s="10">
        <f>_xlfn.LET(_xlpm.w,I985,LEN(_xlpm.w))</f>
        <v>4</v>
      </c>
      <c r="L985" s="10">
        <f>_xlfn.LET(_xlpm.w,J985,LEN(_xlpm.w))</f>
        <v>3</v>
      </c>
      <c r="M985" s="10">
        <f>_xlfn.LET(_xlpm.a,K985,_xlpm.b,L985,MAX(_xlpm.a,_xlpm.b))</f>
        <v>4</v>
      </c>
      <c r="N985" s="10">
        <f>_xlfn.LET(_xlpm.d,(K985,L985),MAX(_xlpm.d)-MIN(_xlpm.d))</f>
        <v>1</v>
      </c>
      <c r="O985" s="1" t="str">
        <f>_xlfn.LET(_xlpm.sep,":",_xlpm.w,$G985,_xlfn.CONCAT("~",RIGHT(_xlpm.w,LEN(_xlpm.w)-FIND(_xlpm.sep,_xlpm.w)),"~"))</f>
        <v>~rge~</v>
      </c>
      <c r="P985" s="1" t="str">
        <f>_xlfn.LET(_xlpm.sep,":",_xlpm.w,$G985,_xlfn.CONCAT("[",LEFT(_xlpm.w,FIND(_xlpm.sep,_xlpm.w)-1),"]"))</f>
        <v>[ɹdʒɪ]</v>
      </c>
      <c r="Q985" s="14" cm="1">
        <f t="array" ref="Q985">SUM(_xlfn._xlws.FILTER($H$2:$H$7109,_xlfn.MAP($O$2:$O$7109,_xlfn.LAMBDA(_xlpm.x,_xlpm.x=$O985))))</f>
        <v>1.540755467196819E-3</v>
      </c>
      <c r="R985" s="14">
        <f>$H985/Q985</f>
        <v>0.70967741935483875</v>
      </c>
      <c r="S985" s="14" cm="1">
        <f t="array" ref="S985">SUM(_xlfn._xlws.FILTER($H$2:$H$7109,_xlfn.MAP($P$2:$P$7109,_xlfn.LAMBDA(_xlpm.x,_xlpm.x=$P985))))</f>
        <v>3.180914512922464E-3</v>
      </c>
      <c r="T985" s="14">
        <f>$H985/S985</f>
        <v>0.34375000000000011</v>
      </c>
      <c r="U985" s="14">
        <f>_xlfn.LET(_xlpm.freq,F985,_xlpm.size,M985+1,_xlpm.F,V985,LOG(1+_xlpm.freq)*LOG(1+_xlpm.size)*_xlpm.F)</f>
        <v>0.49077610109778258</v>
      </c>
      <c r="V985" s="14">
        <f>_xlfn.LET(_xlpm.a,T985,_xlpm.b,R985,2*_xlpm.a*_xlpm.b/(_xlpm.a+_xlpm.b))</f>
        <v>0.46315789473684216</v>
      </c>
      <c r="W985" s="14">
        <f>_xlfn.LET(_xlpm.p,R985,_xlpm.q,T985,LOG(_xlpm.p/_xlpm.q))</f>
        <v>0.31481828014961438</v>
      </c>
      <c r="X985" s="2"/>
      <c r="AC985" s="2"/>
      <c r="AH985" s="2"/>
      <c r="AI985" s="2"/>
    </row>
    <row r="986" spans="1:35">
      <c r="A986" s="1" t="str">
        <f>_xlfn.LET(_xlpm.sep," : ",CONCATENATE(O986,_xlpm.sep,P986))</f>
        <v>~bli~ : [blɪ]</v>
      </c>
      <c r="B986" s="1">
        <f>_xlfn.LET(_xlpm.d,$G986,_xlpm.k,_xlfn.CONCAT(LEFT(TRIM(B$1),1),"*"),COUNTIF(_xlpm.d,_xlpm.k))</f>
        <v>0</v>
      </c>
      <c r="C986" s="1">
        <f>_xlfn.LET(_xlpm.d,$G986,_xlpm.k,_xlfn.CONCAT(LEFT(TRIM(C$1),1),"*"),COUNTIF(_xlpm.d,_xlpm.k))</f>
        <v>0</v>
      </c>
      <c r="D986" s="1">
        <f>_xlfn.LET(_xlpm.d,$G986,_xlpm.k,_xlfn.CONCAT(LEFT(TRIM(D$1),1),"*"),COUNTIF(_xlpm.d,_xlpm.k))</f>
        <v>0</v>
      </c>
      <c r="E986" s="1">
        <f>LOG(F986+1,10)</f>
        <v>1.3617278360175928</v>
      </c>
      <c r="F986" s="7">
        <v>22</v>
      </c>
      <c r="G986" s="9" t="s">
        <v>175</v>
      </c>
      <c r="H986" s="4">
        <f>F986/freq.sum.r6e</f>
        <v>1.0934393638170974E-3</v>
      </c>
      <c r="I986" s="1" t="str">
        <f>_xlfn.LET(_xlpm.sep,":",_xlpm.w,$G986,LEFT(_xlpm.w,FIND(_xlpm.sep,_xlpm.w)-1))</f>
        <v>blɪ</v>
      </c>
      <c r="J986" s="1" t="str">
        <f>_xlfn.LET(_xlpm.sep,":",_xlpm.w,$G986,RIGHT(_xlpm.w,LEN(_xlpm.w)-FIND(_xlpm.sep,_xlpm.w)))</f>
        <v>bli</v>
      </c>
      <c r="K986" s="10">
        <f>_xlfn.LET(_xlpm.w,I986,LEN(_xlpm.w))</f>
        <v>3</v>
      </c>
      <c r="L986" s="10">
        <f>_xlfn.LET(_xlpm.w,J986,LEN(_xlpm.w))</f>
        <v>3</v>
      </c>
      <c r="M986" s="10">
        <f>_xlfn.LET(_xlpm.a,K986,_xlpm.b,L986,MAX(_xlpm.a,_xlpm.b))</f>
        <v>3</v>
      </c>
      <c r="N986" s="10">
        <f>_xlfn.LET(_xlpm.d,(K986,L986),MAX(_xlpm.d)-MIN(_xlpm.d))</f>
        <v>0</v>
      </c>
      <c r="O986" s="1" t="str">
        <f>_xlfn.LET(_xlpm.sep,":",_xlpm.w,$G986,_xlfn.CONCAT("~",RIGHT(_xlpm.w,LEN(_xlpm.w)-FIND(_xlpm.sep,_xlpm.w)),"~"))</f>
        <v>~bli~</v>
      </c>
      <c r="P986" s="1" t="str">
        <f>_xlfn.LET(_xlpm.sep,":",_xlpm.w,$G986,_xlfn.CONCAT("[",LEFT(_xlpm.w,FIND(_xlpm.sep,_xlpm.w)-1),"]"))</f>
        <v>[blɪ]</v>
      </c>
      <c r="Q986" s="14" cm="1">
        <f t="array" ref="Q986">SUM(_xlfn._xlws.FILTER($H$2:$H$7117,_xlfn.MAP($O$2:$O$7117,_xlfn.LAMBDA(_xlpm.x,_xlpm.x=$O986))))</f>
        <v>1.540755467196819E-3</v>
      </c>
      <c r="R986" s="14">
        <f>$H986/Q986</f>
        <v>0.70967741935483875</v>
      </c>
      <c r="S986" s="14" cm="1">
        <f t="array" ref="S986">SUM(_xlfn._xlws.FILTER($H$2:$H$7117,_xlfn.MAP($P$2:$P$7117,_xlfn.LAMBDA(_xlpm.x,_xlpm.x=$P986))))</f>
        <v>3.180914512922464E-3</v>
      </c>
      <c r="T986" s="14">
        <f>$H986/S986</f>
        <v>0.34375000000000011</v>
      </c>
      <c r="U986" s="14">
        <f>_xlfn.LET(_xlpm.freq,F986,_xlpm.size,M986+1,_xlpm.F,V986,LOG(1+_xlpm.freq)*LOG(1+_xlpm.size)*_xlpm.F)</f>
        <v>0.44083688530116377</v>
      </c>
      <c r="V986" s="14">
        <f>_xlfn.LET(_xlpm.a,T986,_xlpm.b,R986,2*_xlpm.a*_xlpm.b/(_xlpm.a+_xlpm.b))</f>
        <v>0.46315789473684216</v>
      </c>
      <c r="W986" s="14">
        <f>_xlfn.LET(_xlpm.p,R986,_xlpm.q,T986,LOG(_xlpm.p/_xlpm.q))</f>
        <v>0.31481828014961438</v>
      </c>
      <c r="X986" s="2"/>
      <c r="AC986" s="2"/>
      <c r="AH986" s="2"/>
      <c r="AI986" s="2"/>
    </row>
    <row r="987" spans="1:35">
      <c r="A987" s="1" t="str">
        <f>_xlfn.LET(_xlpm.sep," : ",CONCATENATE(O987,_xlpm.sep,P987))</f>
        <v>~cte~ : [ktɪ]</v>
      </c>
      <c r="B987" s="1">
        <f>_xlfn.LET(_xlpm.d,$G987,_xlpm.k,_xlfn.CONCAT(LEFT(TRIM(B$1),1),"*"),COUNTIF(_xlpm.d,_xlpm.k))</f>
        <v>0</v>
      </c>
      <c r="C987" s="1">
        <f>_xlfn.LET(_xlpm.d,$G987,_xlpm.k,_xlfn.CONCAT(LEFT(TRIM(C$1),1),"*"),COUNTIF(_xlpm.d,_xlpm.k))</f>
        <v>0</v>
      </c>
      <c r="D987" s="1">
        <f>_xlfn.LET(_xlpm.d,$G987,_xlpm.k,_xlfn.CONCAT(LEFT(TRIM(D$1),1),"*"),COUNTIF(_xlpm.d,_xlpm.k))</f>
        <v>0</v>
      </c>
      <c r="E987" s="1">
        <f>LOG(F987+1,10)</f>
        <v>1.3617278360175928</v>
      </c>
      <c r="F987" s="7">
        <v>22</v>
      </c>
      <c r="G987" s="9" t="s">
        <v>1644</v>
      </c>
      <c r="H987" s="4">
        <f>F987/freq.sum.r6e</f>
        <v>1.0934393638170974E-3</v>
      </c>
      <c r="I987" s="1" t="str">
        <f>_xlfn.LET(_xlpm.sep,":",_xlpm.w,$G987,LEFT(_xlpm.w,FIND(_xlpm.sep,_xlpm.w)-1))</f>
        <v>ktɪ</v>
      </c>
      <c r="J987" s="1" t="str">
        <f>_xlfn.LET(_xlpm.sep,":",_xlpm.w,$G987,RIGHT(_xlpm.w,LEN(_xlpm.w)-FIND(_xlpm.sep,_xlpm.w)))</f>
        <v>cte</v>
      </c>
      <c r="K987" s="10">
        <f>_xlfn.LET(_xlpm.w,I987,LEN(_xlpm.w))</f>
        <v>3</v>
      </c>
      <c r="L987" s="10">
        <f>_xlfn.LET(_xlpm.w,J987,LEN(_xlpm.w))</f>
        <v>3</v>
      </c>
      <c r="M987" s="10">
        <f>_xlfn.LET(_xlpm.a,K987,_xlpm.b,L987,MAX(_xlpm.a,_xlpm.b))</f>
        <v>3</v>
      </c>
      <c r="N987" s="10">
        <f>_xlfn.LET(_xlpm.d,(K987,L987),MAX(_xlpm.d)-MIN(_xlpm.d))</f>
        <v>0</v>
      </c>
      <c r="O987" s="1" t="str">
        <f>_xlfn.LET(_xlpm.sep,":",_xlpm.w,$G987,_xlfn.CONCAT("~",RIGHT(_xlpm.w,LEN(_xlpm.w)-FIND(_xlpm.sep,_xlpm.w)),"~"))</f>
        <v>~cte~</v>
      </c>
      <c r="P987" s="1" t="str">
        <f>_xlfn.LET(_xlpm.sep,":",_xlpm.w,$G987,_xlfn.CONCAT("[",LEFT(_xlpm.w,FIND(_xlpm.sep,_xlpm.w)-1),"]"))</f>
        <v>[ktɪ]</v>
      </c>
      <c r="Q987" s="14" cm="1">
        <f t="array" ref="Q987">SUM(_xlfn._xlws.FILTER($H$2:$H$7117,_xlfn.MAP($O$2:$O$7117,_xlfn.LAMBDA(_xlpm.x,_xlpm.x=$O987))))</f>
        <v>1.540755467196819E-3</v>
      </c>
      <c r="R987" s="14">
        <f>$H987/Q987</f>
        <v>0.70967741935483875</v>
      </c>
      <c r="S987" s="14" cm="1">
        <f t="array" ref="S987">SUM(_xlfn._xlws.FILTER($H$2:$H$7117,_xlfn.MAP($P$2:$P$7117,_xlfn.LAMBDA(_xlpm.x,_xlpm.x=$P987))))</f>
        <v>3.180914512922464E-3</v>
      </c>
      <c r="T987" s="14">
        <f>$H987/S987</f>
        <v>0.34375000000000011</v>
      </c>
      <c r="U987" s="14">
        <f>_xlfn.LET(_xlpm.freq,F987,_xlpm.size,M987+1,_xlpm.F,V987,LOG(1+_xlpm.freq)*LOG(1+_xlpm.size)*_xlpm.F)</f>
        <v>0.44083688530116377</v>
      </c>
      <c r="V987" s="14">
        <f>_xlfn.LET(_xlpm.a,T987,_xlpm.b,R987,2*_xlpm.a*_xlpm.b/(_xlpm.a+_xlpm.b))</f>
        <v>0.46315789473684216</v>
      </c>
      <c r="W987" s="14">
        <f>_xlfn.LET(_xlpm.p,R987,_xlpm.q,T987,LOG(_xlpm.p/_xlpm.q))</f>
        <v>0.31481828014961438</v>
      </c>
      <c r="X987" s="2"/>
      <c r="AC987" s="2"/>
      <c r="AH987" s="2"/>
      <c r="AI987" s="2"/>
    </row>
    <row r="988" spans="1:35">
      <c r="A988" s="1" t="str">
        <f>_xlfn.LET(_xlpm.sep," : ",CONCATENATE(O988,_xlpm.sep,P988))</f>
        <v>~pri~ : [pɹɪ]</v>
      </c>
      <c r="B988" s="1">
        <f>_xlfn.LET(_xlpm.d,$G988,_xlpm.k,_xlfn.CONCAT(LEFT(TRIM(B$1),1),"*"),COUNTIF(_xlpm.d,_xlpm.k))</f>
        <v>0</v>
      </c>
      <c r="C988" s="1">
        <f>_xlfn.LET(_xlpm.d,$G988,_xlpm.k,_xlfn.CONCAT(LEFT(TRIM(C$1),1),"*"),COUNTIF(_xlpm.d,_xlpm.k))</f>
        <v>0</v>
      </c>
      <c r="D988" s="1">
        <f>_xlfn.LET(_xlpm.d,$G988,_xlpm.k,_xlfn.CONCAT(LEFT(TRIM(D$1),1),"*"),COUNTIF(_xlpm.d,_xlpm.k))</f>
        <v>0</v>
      </c>
      <c r="E988" s="1">
        <f>LOG(F988+1,10)</f>
        <v>1.3617278360175928</v>
      </c>
      <c r="F988" s="7">
        <v>22</v>
      </c>
      <c r="G988" s="9" t="s">
        <v>3880</v>
      </c>
      <c r="H988" s="4">
        <f>F988/freq.sum.r6e</f>
        <v>1.0934393638170974E-3</v>
      </c>
      <c r="I988" s="1" t="str">
        <f>_xlfn.LET(_xlpm.sep,":",_xlpm.w,$G988,LEFT(_xlpm.w,FIND(_xlpm.sep,_xlpm.w)-1))</f>
        <v>pɹɪ</v>
      </c>
      <c r="J988" s="1" t="str">
        <f>_xlfn.LET(_xlpm.sep,":",_xlpm.w,$G988,RIGHT(_xlpm.w,LEN(_xlpm.w)-FIND(_xlpm.sep,_xlpm.w)))</f>
        <v>pri</v>
      </c>
      <c r="K988" s="10">
        <f>_xlfn.LET(_xlpm.w,I988,LEN(_xlpm.w))</f>
        <v>3</v>
      </c>
      <c r="L988" s="10">
        <f>_xlfn.LET(_xlpm.w,J988,LEN(_xlpm.w))</f>
        <v>3</v>
      </c>
      <c r="M988" s="10">
        <f>_xlfn.LET(_xlpm.a,K988,_xlpm.b,L988,MAX(_xlpm.a,_xlpm.b))</f>
        <v>3</v>
      </c>
      <c r="N988" s="10">
        <f>_xlfn.LET(_xlpm.d,(K988,L988),MAX(_xlpm.d)-MIN(_xlpm.d))</f>
        <v>0</v>
      </c>
      <c r="O988" s="1" t="str">
        <f>_xlfn.LET(_xlpm.sep,":",_xlpm.w,$G988,_xlfn.CONCAT("~",RIGHT(_xlpm.w,LEN(_xlpm.w)-FIND(_xlpm.sep,_xlpm.w)),"~"))</f>
        <v>~pri~</v>
      </c>
      <c r="P988" s="1" t="str">
        <f>_xlfn.LET(_xlpm.sep,":",_xlpm.w,$G988,_xlfn.CONCAT("[",LEFT(_xlpm.w,FIND(_xlpm.sep,_xlpm.w)-1),"]"))</f>
        <v>[pɹɪ]</v>
      </c>
      <c r="Q988" s="14" cm="1">
        <f t="array" ref="Q988">SUM(_xlfn._xlws.FILTER($H$2:$H$7117,_xlfn.MAP($O$2:$O$7117,_xlfn.LAMBDA(_xlpm.x,_xlpm.x=$O988))))</f>
        <v>1.540755467196819E-3</v>
      </c>
      <c r="R988" s="14">
        <f>$H988/Q988</f>
        <v>0.70967741935483875</v>
      </c>
      <c r="S988" s="14" cm="1">
        <f t="array" ref="S988">SUM(_xlfn._xlws.FILTER($H$2:$H$7117,_xlfn.MAP($P$2:$P$7117,_xlfn.LAMBDA(_xlpm.x,_xlpm.x=$P988))))</f>
        <v>3.180914512922464E-3</v>
      </c>
      <c r="T988" s="14">
        <f>$H988/S988</f>
        <v>0.34375000000000011</v>
      </c>
      <c r="U988" s="14">
        <f>_xlfn.LET(_xlpm.freq,F988,_xlpm.size,M988+1,_xlpm.F,V988,LOG(1+_xlpm.freq)*LOG(1+_xlpm.size)*_xlpm.F)</f>
        <v>0.44083688530116377</v>
      </c>
      <c r="V988" s="14">
        <f>_xlfn.LET(_xlpm.a,T988,_xlpm.b,R988,2*_xlpm.a*_xlpm.b/(_xlpm.a+_xlpm.b))</f>
        <v>0.46315789473684216</v>
      </c>
      <c r="W988" s="14">
        <f>_xlfn.LET(_xlpm.p,R988,_xlpm.q,T988,LOG(_xlpm.p/_xlpm.q))</f>
        <v>0.31481828014961438</v>
      </c>
      <c r="X988" s="2"/>
      <c r="AC988" s="2"/>
      <c r="AH988" s="2"/>
      <c r="AI988" s="2"/>
    </row>
    <row r="989" spans="1:35">
      <c r="A989" s="1" t="str">
        <f>_xlfn.LET(_xlpm.sep," : ",CONCATENATE(O989,_xlpm.sep,P989))</f>
        <v>~rti~ : [ɹtɪ]</v>
      </c>
      <c r="B989" s="1">
        <f>_xlfn.LET(_xlpm.d,$G989,_xlpm.k,_xlfn.CONCAT(LEFT(TRIM(B$1),1),"*"),COUNTIF(_xlpm.d,_xlpm.k))</f>
        <v>1</v>
      </c>
      <c r="C989" s="1">
        <f>_xlfn.LET(_xlpm.d,$G989,_xlpm.k,_xlfn.CONCAT(LEFT(TRIM(C$1),1),"*"),COUNTIF(_xlpm.d,_xlpm.k))</f>
        <v>0</v>
      </c>
      <c r="D989" s="1">
        <f>_xlfn.LET(_xlpm.d,$G989,_xlpm.k,_xlfn.CONCAT(LEFT(TRIM(D$1),1),"*"),COUNTIF(_xlpm.d,_xlpm.k))</f>
        <v>0</v>
      </c>
      <c r="E989" s="1">
        <f>LOG(F989+1,10)</f>
        <v>1.3617278360175928</v>
      </c>
      <c r="F989" s="7">
        <v>22</v>
      </c>
      <c r="G989" s="9" t="s">
        <v>6351</v>
      </c>
      <c r="H989" s="4">
        <f>F989/freq.sum.r6e</f>
        <v>1.0934393638170974E-3</v>
      </c>
      <c r="I989" s="4" t="str">
        <f>_xlfn.LET(_xlpm.sep,":",_xlpm.w,$G989,LEFT(_xlpm.w,FIND(_xlpm.sep,_xlpm.w)-1))</f>
        <v>ɹtɪ</v>
      </c>
      <c r="J989" s="4" t="str">
        <f>_xlfn.LET(_xlpm.sep,":",_xlpm.w,$G989,RIGHT(_xlpm.w,LEN(_xlpm.w)-FIND(_xlpm.sep,_xlpm.w)))</f>
        <v>rti</v>
      </c>
      <c r="K989" s="10">
        <f>_xlfn.LET(_xlpm.w,I989,LEN(_xlpm.w))</f>
        <v>3</v>
      </c>
      <c r="L989" s="10">
        <f>_xlfn.LET(_xlpm.w,J989,LEN(_xlpm.w))</f>
        <v>3</v>
      </c>
      <c r="M989" s="10">
        <f>_xlfn.LET(_xlpm.a,K989,_xlpm.b,L989,MAX(_xlpm.a,_xlpm.b))</f>
        <v>3</v>
      </c>
      <c r="N989" s="10">
        <f>_xlfn.LET(_xlpm.d,(K989,L989),MAX(_xlpm.d)-MIN(_xlpm.d))</f>
        <v>0</v>
      </c>
      <c r="O989" s="1" t="str">
        <f>_xlfn.LET(_xlpm.sep,":",_xlpm.w,$G989,_xlfn.CONCAT("~",RIGHT(_xlpm.w,LEN(_xlpm.w)-FIND(_xlpm.sep,_xlpm.w)),"~"))</f>
        <v>~rti~</v>
      </c>
      <c r="P989" s="1" t="str">
        <f>_xlfn.LET(_xlpm.sep,":",_xlpm.w,$G989,_xlfn.CONCAT("[",LEFT(_xlpm.w,FIND(_xlpm.sep,_xlpm.w)-1),"]"))</f>
        <v>[ɹtɪ]</v>
      </c>
      <c r="Q989" s="14" cm="1">
        <f t="array" ref="Q989">SUM(_xlfn._xlws.FILTER($H$2:$H$7109,_xlfn.MAP($O$2:$O$7109,_xlfn.LAMBDA(_xlpm.x,_xlpm.x=$O989))))</f>
        <v>1.540755467196819E-3</v>
      </c>
      <c r="R989" s="14">
        <f>$H989/Q989</f>
        <v>0.70967741935483875</v>
      </c>
      <c r="S989" s="14" cm="1">
        <f t="array" ref="S989">SUM(_xlfn._xlws.FILTER($H$2:$H$7109,_xlfn.MAP($P$2:$P$7109,_xlfn.LAMBDA(_xlpm.x,_xlpm.x=$P989))))</f>
        <v>3.180914512922464E-3</v>
      </c>
      <c r="T989" s="14">
        <f>$H989/S989</f>
        <v>0.34375000000000011</v>
      </c>
      <c r="U989" s="14">
        <f>_xlfn.LET(_xlpm.freq,F989,_xlpm.size,M989+1,_xlpm.F,V989,LOG(1+_xlpm.freq)*LOG(1+_xlpm.size)*_xlpm.F)</f>
        <v>0.44083688530116377</v>
      </c>
      <c r="V989" s="14">
        <f>_xlfn.LET(_xlpm.a,T989,_xlpm.b,R989,2*_xlpm.a*_xlpm.b/(_xlpm.a+_xlpm.b))</f>
        <v>0.46315789473684216</v>
      </c>
      <c r="W989" s="14">
        <f>_xlfn.LET(_xlpm.p,R989,_xlpm.q,T989,LOG(_xlpm.p/_xlpm.q))</f>
        <v>0.31481828014961438</v>
      </c>
      <c r="X989" s="2"/>
      <c r="AC989" s="2"/>
      <c r="AH989" s="2"/>
      <c r="AI989" s="2"/>
    </row>
    <row r="990" spans="1:35">
      <c r="A990" s="1" t="str">
        <f>_xlfn.LET(_xlpm.sep," : ",CONCATENATE(O990,_xlpm.sep,P990))</f>
        <v>~bbi~ : [bə]</v>
      </c>
      <c r="B990" s="1">
        <f>_xlfn.LET(_xlpm.d,$G990,_xlpm.k,_xlfn.CONCAT(LEFT(TRIM(B$1),1),"*"),COUNTIF(_xlpm.d,_xlpm.k))</f>
        <v>0</v>
      </c>
      <c r="C990" s="1">
        <f>_xlfn.LET(_xlpm.d,$G990,_xlpm.k,_xlfn.CONCAT(LEFT(TRIM(C$1),1),"*"),COUNTIF(_xlpm.d,_xlpm.k))</f>
        <v>0</v>
      </c>
      <c r="D990" s="1">
        <f>_xlfn.LET(_xlpm.d,$G990,_xlpm.k,_xlfn.CONCAT(LEFT(TRIM(D$1),1),"*"),COUNTIF(_xlpm.d,_xlpm.k))</f>
        <v>0</v>
      </c>
      <c r="E990" s="1">
        <f>LOG(F990+1,10)</f>
        <v>0.47712125471966244</v>
      </c>
      <c r="F990" s="7">
        <v>2</v>
      </c>
      <c r="G990" s="9" t="s">
        <v>248</v>
      </c>
      <c r="H990" s="4">
        <f>F990/freq.sum.r6e</f>
        <v>9.9403578528827041E-5</v>
      </c>
      <c r="I990" s="1" t="str">
        <f>_xlfn.LET(_xlpm.sep,":",_xlpm.w,$G990,LEFT(_xlpm.w,FIND(_xlpm.sep,_xlpm.w)-1))</f>
        <v>bə</v>
      </c>
      <c r="J990" s="1" t="str">
        <f>_xlfn.LET(_xlpm.sep,":",_xlpm.w,$G990,RIGHT(_xlpm.w,LEN(_xlpm.w)-FIND(_xlpm.sep,_xlpm.w)))</f>
        <v>bbi</v>
      </c>
      <c r="K990" s="10">
        <f>_xlfn.LET(_xlpm.w,I990,LEN(_xlpm.w))</f>
        <v>2</v>
      </c>
      <c r="L990" s="10">
        <f>_xlfn.LET(_xlpm.w,J990,LEN(_xlpm.w))</f>
        <v>3</v>
      </c>
      <c r="M990" s="10">
        <f>_xlfn.LET(_xlpm.a,K990,_xlpm.b,L990,MAX(_xlpm.a,_xlpm.b))</f>
        <v>3</v>
      </c>
      <c r="N990" s="10">
        <f>_xlfn.LET(_xlpm.d,(K990,L990),MAX(_xlpm.d)-MIN(_xlpm.d))</f>
        <v>1</v>
      </c>
      <c r="O990" s="1" t="str">
        <f>_xlfn.LET(_xlpm.sep,":",_xlpm.w,$G990,_xlfn.CONCAT("~",RIGHT(_xlpm.w,LEN(_xlpm.w)-FIND(_xlpm.sep,_xlpm.w)),"~"))</f>
        <v>~bbi~</v>
      </c>
      <c r="P990" s="1" t="str">
        <f>_xlfn.LET(_xlpm.sep,":",_xlpm.w,$G990,_xlfn.CONCAT("[",LEFT(_xlpm.w,FIND(_xlpm.sep,_xlpm.w)-1),"]"))</f>
        <v>[bə]</v>
      </c>
      <c r="Q990" s="14" cm="1">
        <f t="array" ref="Q990">SUM(_xlfn._xlws.FILTER($H$2:$H$7117,_xlfn.MAP($O$2:$O$7117,_xlfn.LAMBDA(_xlpm.x,_xlpm.x=$O990))))</f>
        <v>1.1928429423459245E-3</v>
      </c>
      <c r="R990" s="14">
        <f>$H990/Q990</f>
        <v>8.3333333333333329E-2</v>
      </c>
      <c r="S990" s="14" cm="1">
        <f t="array" ref="S990">SUM(_xlfn._xlws.FILTER($H$2:$H$7117,_xlfn.MAP($P$2:$P$7117,_xlfn.LAMBDA(_xlpm.x,_xlpm.x=$P990))))</f>
        <v>2.4850894632206751E-3</v>
      </c>
      <c r="T990" s="14">
        <f>$H990/S990</f>
        <v>4.0000000000000015E-2</v>
      </c>
      <c r="U990" s="14">
        <f>_xlfn.LET(_xlpm.freq,F990,_xlpm.size,M990+1,_xlpm.F,V990,LOG(1+_xlpm.freq)*LOG(1+_xlpm.size)*_xlpm.F)</f>
        <v>1.8026672728659959E-2</v>
      </c>
      <c r="V990" s="14">
        <f>_xlfn.LET(_xlpm.a,T990,_xlpm.b,R990,2*_xlpm.a*_xlpm.b/(_xlpm.a+_xlpm.b))</f>
        <v>5.4054054054054064E-2</v>
      </c>
      <c r="W990" s="14">
        <f>_xlfn.LET(_xlpm.p,R990,_xlpm.q,T990,LOG(_xlpm.p/_xlpm.q))</f>
        <v>0.31875876262441261</v>
      </c>
      <c r="X990" s="2"/>
      <c r="AC990" s="2"/>
      <c r="AH990" s="2"/>
      <c r="AI990" s="2"/>
    </row>
    <row r="991" spans="1:35">
      <c r="A991" s="1" t="str">
        <f>_xlfn.LET(_xlpm.sep," : ",CONCATENATE(O991,_xlpm.sep,P991))</f>
        <v>~rri~ : [ɹə]</v>
      </c>
      <c r="B991" s="1">
        <f>_xlfn.LET(_xlpm.d,$G991,_xlpm.k,_xlfn.CONCAT(LEFT(TRIM(B$1),1),"*"),COUNTIF(_xlpm.d,_xlpm.k))</f>
        <v>1</v>
      </c>
      <c r="C991" s="1">
        <f>_xlfn.LET(_xlpm.d,$G991,_xlpm.k,_xlfn.CONCAT(LEFT(TRIM(C$1),1),"*"),COUNTIF(_xlpm.d,_xlpm.k))</f>
        <v>0</v>
      </c>
      <c r="D991" s="1">
        <f>_xlfn.LET(_xlpm.d,$G991,_xlpm.k,_xlfn.CONCAT(LEFT(TRIM(D$1),1),"*"),COUNTIF(_xlpm.d,_xlpm.k))</f>
        <v>0</v>
      </c>
      <c r="E991" s="1">
        <f>LOG(F991+1,10)</f>
        <v>0.47712125471966244</v>
      </c>
      <c r="F991" s="7">
        <v>2</v>
      </c>
      <c r="G991" s="9" t="s">
        <v>6739</v>
      </c>
      <c r="H991" s="4">
        <f>F991/freq.sum.r6e</f>
        <v>9.9403578528827041E-5</v>
      </c>
      <c r="I991" s="1" t="str">
        <f>_xlfn.LET(_xlpm.sep,":",_xlpm.w,$G991,LEFT(_xlpm.w,FIND(_xlpm.sep,_xlpm.w)-1))</f>
        <v>ɹə</v>
      </c>
      <c r="J991" s="1" t="str">
        <f>_xlfn.LET(_xlpm.sep,":",_xlpm.w,$G991,RIGHT(_xlpm.w,LEN(_xlpm.w)-FIND(_xlpm.sep,_xlpm.w)))</f>
        <v>rri</v>
      </c>
      <c r="K991" s="10">
        <f>_xlfn.LET(_xlpm.w,I991,LEN(_xlpm.w))</f>
        <v>2</v>
      </c>
      <c r="L991" s="10">
        <f>_xlfn.LET(_xlpm.w,J991,LEN(_xlpm.w))</f>
        <v>3</v>
      </c>
      <c r="M991" s="10">
        <f>_xlfn.LET(_xlpm.a,K991,_xlpm.b,L991,MAX(_xlpm.a,_xlpm.b))</f>
        <v>3</v>
      </c>
      <c r="N991" s="10">
        <f>_xlfn.LET(_xlpm.d,(K991,L991),MAX(_xlpm.d)-MIN(_xlpm.d))</f>
        <v>1</v>
      </c>
      <c r="O991" s="1" t="str">
        <f>_xlfn.LET(_xlpm.sep,":",_xlpm.w,$G991,_xlfn.CONCAT("~",RIGHT(_xlpm.w,LEN(_xlpm.w)-FIND(_xlpm.sep,_xlpm.w)),"~"))</f>
        <v>~rri~</v>
      </c>
      <c r="P991" s="1" t="str">
        <f>_xlfn.LET(_xlpm.sep,":",_xlpm.w,$G991,_xlfn.CONCAT("[",LEFT(_xlpm.w,FIND(_xlpm.sep,_xlpm.w)-1),"]"))</f>
        <v>[ɹə]</v>
      </c>
      <c r="Q991" s="14" cm="1">
        <f t="array" ref="Q991">SUM(_xlfn._xlws.FILTER($H$2:$H$7111,_xlfn.MAP($O$2:$O$7111,_xlfn.LAMBDA(_xlpm.x,_xlpm.x=$O991))))</f>
        <v>1.540755467196819E-3</v>
      </c>
      <c r="R991" s="14">
        <f>$H991/Q991</f>
        <v>6.4516129032258077E-2</v>
      </c>
      <c r="S991" s="14" cm="1">
        <f t="array" ref="S991">SUM(_xlfn._xlws.FILTER($H$2:$H$7111,_xlfn.MAP($P$2:$P$7111,_xlfn.LAMBDA(_xlpm.x,_xlpm.x=$P991))))</f>
        <v>3.230616302186877E-3</v>
      </c>
      <c r="T991" s="14">
        <f>$H991/S991</f>
        <v>3.0769230769230785E-2</v>
      </c>
      <c r="U991" s="14">
        <f>_xlfn.LET(_xlpm.freq,F991,_xlpm.size,M991+1,_xlpm.F,V991,LOG(1+_xlpm.freq)*LOG(1+_xlpm.size)*_xlpm.F)</f>
        <v>1.3895560228342057E-2</v>
      </c>
      <c r="V991" s="14">
        <f>_xlfn.LET(_xlpm.a,T991,_xlpm.b,R991,2*_xlpm.a*_xlpm.b/(_xlpm.a+_xlpm.b))</f>
        <v>4.1666666666666685E-2</v>
      </c>
      <c r="W991" s="14">
        <f>_xlfn.LET(_xlpm.p,R991,_xlpm.q,T991,LOG(_xlpm.p/_xlpm.q))</f>
        <v>0.32155166280858277</v>
      </c>
      <c r="X991" s="2"/>
      <c r="AC991" s="2"/>
      <c r="AH991" s="2"/>
      <c r="AI991" s="2"/>
    </row>
    <row r="992" spans="1:35">
      <c r="A992" s="1" t="str">
        <f>_xlfn.LET(_xlpm.sep," : ",CONCATENATE(O992,_xlpm.sep,P992))</f>
        <v>~ste~ : [sə]</v>
      </c>
      <c r="B992" s="1">
        <f>_xlfn.LET(_xlpm.d,$G992,_xlpm.k,_xlfn.CONCAT(LEFT(TRIM(B$1),1),"*"),COUNTIF(_xlpm.d,_xlpm.k))</f>
        <v>0</v>
      </c>
      <c r="C992" s="1">
        <f>_xlfn.LET(_xlpm.d,$G992,_xlpm.k,_xlfn.CONCAT(LEFT(TRIM(C$1),1),"*"),COUNTIF(_xlpm.d,_xlpm.k))</f>
        <v>0</v>
      </c>
      <c r="D992" s="1">
        <f>_xlfn.LET(_xlpm.d,$G992,_xlpm.k,_xlfn.CONCAT(LEFT(TRIM(D$1),1),"*"),COUNTIF(_xlpm.d,_xlpm.k))</f>
        <v>0</v>
      </c>
      <c r="E992" s="1">
        <f>LOG(F992+1,10)</f>
        <v>0.47712125471966244</v>
      </c>
      <c r="F992" s="7">
        <v>2</v>
      </c>
      <c r="G992" s="9" t="s">
        <v>4586</v>
      </c>
      <c r="H992" s="4">
        <f>F992/freq.sum.r6e</f>
        <v>9.9403578528827041E-5</v>
      </c>
      <c r="I992" s="1" t="str">
        <f>_xlfn.LET(_xlpm.sep,":",_xlpm.w,$G992,LEFT(_xlpm.w,FIND(_xlpm.sep,_xlpm.w)-1))</f>
        <v>sə</v>
      </c>
      <c r="J992" s="1" t="str">
        <f>_xlfn.LET(_xlpm.sep,":",_xlpm.w,$G992,RIGHT(_xlpm.w,LEN(_xlpm.w)-FIND(_xlpm.sep,_xlpm.w)))</f>
        <v>ste</v>
      </c>
      <c r="K992" s="10">
        <f>_xlfn.LET(_xlpm.w,I992,LEN(_xlpm.w))</f>
        <v>2</v>
      </c>
      <c r="L992" s="10">
        <f>_xlfn.LET(_xlpm.w,J992,LEN(_xlpm.w))</f>
        <v>3</v>
      </c>
      <c r="M992" s="10">
        <f>_xlfn.LET(_xlpm.a,K992,_xlpm.b,L992,MAX(_xlpm.a,_xlpm.b))</f>
        <v>3</v>
      </c>
      <c r="N992" s="10">
        <f>_xlfn.LET(_xlpm.d,(K992,L992),MAX(_xlpm.d)-MIN(_xlpm.d))</f>
        <v>1</v>
      </c>
      <c r="O992" s="1" t="str">
        <f>_xlfn.LET(_xlpm.sep,":",_xlpm.w,$G992,_xlfn.CONCAT("~",RIGHT(_xlpm.w,LEN(_xlpm.w)-FIND(_xlpm.sep,_xlpm.w)),"~"))</f>
        <v>~ste~</v>
      </c>
      <c r="P992" s="1" t="str">
        <f>_xlfn.LET(_xlpm.sep,":",_xlpm.w,$G992,_xlfn.CONCAT("[",LEFT(_xlpm.w,FIND(_xlpm.sep,_xlpm.w)-1),"]"))</f>
        <v>[sə]</v>
      </c>
      <c r="Q992" s="14" cm="1">
        <f t="array" ref="Q992">SUM(_xlfn._xlws.FILTER($H$2:$H$7111,_xlfn.MAP($O$2:$O$7111,_xlfn.LAMBDA(_xlpm.x,_xlpm.x=$O992))))</f>
        <v>1.8886679920477136E-3</v>
      </c>
      <c r="R992" s="14">
        <f>$H992/Q992</f>
        <v>5.2631578947368425E-2</v>
      </c>
      <c r="S992" s="14" cm="1">
        <f t="array" ref="S992">SUM(_xlfn._xlws.FILTER($H$2:$H$7111,_xlfn.MAP($P$2:$P$7111,_xlfn.LAMBDA(_xlpm.x,_xlpm.x=$P992))))</f>
        <v>3.9761431411530794E-3</v>
      </c>
      <c r="T992" s="14">
        <f>$H992/S992</f>
        <v>2.5000000000000015E-2</v>
      </c>
      <c r="U992" s="14">
        <f>_xlfn.LET(_xlpm.freq,F992,_xlpm.size,M992+1,_xlpm.F,V992,LOG(1+_xlpm.freq)*LOG(1+_xlpm.size)*_xlpm.F)</f>
        <v>1.1304862558651164E-2</v>
      </c>
      <c r="V992" s="14">
        <f>_xlfn.LET(_xlpm.a,T992,_xlpm.b,R992,2*_xlpm.a*_xlpm.b/(_xlpm.a+_xlpm.b))</f>
        <v>3.3898305084745776E-2</v>
      </c>
      <c r="W992" s="14">
        <f>_xlfn.LET(_xlpm.p,R992,_xlpm.q,T992,LOG(_xlpm.p/_xlpm.q))</f>
        <v>0.3233063903751332</v>
      </c>
      <c r="X992" s="2"/>
      <c r="AC992" s="2"/>
      <c r="AH992" s="2"/>
      <c r="AI992" s="2"/>
    </row>
    <row r="993" spans="1:35">
      <c r="A993" s="1" t="str">
        <f>_xlfn.LET(_xlpm.sep," : ",CONCATENATE(O993,_xlpm.sep,P993))</f>
        <v>~nsu~ : [nʃʊ]</v>
      </c>
      <c r="B993" s="1">
        <f>_xlfn.LET(_xlpm.d,$G993,_xlpm.k,_xlfn.CONCAT(LEFT(TRIM(B$1),1),"*"),COUNTIF(_xlpm.d,_xlpm.k))</f>
        <v>0</v>
      </c>
      <c r="C993" s="1">
        <f>_xlfn.LET(_xlpm.d,$G993,_xlpm.k,_xlfn.CONCAT(LEFT(TRIM(C$1),1),"*"),COUNTIF(_xlpm.d,_xlpm.k))</f>
        <v>0</v>
      </c>
      <c r="D993" s="1">
        <f>_xlfn.LET(_xlpm.d,$G993,_xlpm.k,_xlfn.CONCAT(LEFT(TRIM(D$1),1),"*"),COUNTIF(_xlpm.d,_xlpm.k))</f>
        <v>1</v>
      </c>
      <c r="E993" s="1">
        <f>LOG(F993+1,10)</f>
        <v>0.8450980400142567</v>
      </c>
      <c r="F993" s="7">
        <v>6</v>
      </c>
      <c r="G993" s="9" t="s">
        <v>3508</v>
      </c>
      <c r="H993" s="4">
        <f>F993/freq.sum.r6e</f>
        <v>2.9821073558648114E-4</v>
      </c>
      <c r="I993" s="1" t="str">
        <f>_xlfn.LET(_xlpm.sep,":",_xlpm.w,$G993,LEFT(_xlpm.w,FIND(_xlpm.sep,_xlpm.w)-1))</f>
        <v>nʃʊ</v>
      </c>
      <c r="J993" s="1" t="str">
        <f>_xlfn.LET(_xlpm.sep,":",_xlpm.w,$G993,RIGHT(_xlpm.w,LEN(_xlpm.w)-FIND(_xlpm.sep,_xlpm.w)))</f>
        <v>nsu</v>
      </c>
      <c r="K993" s="10">
        <f>_xlfn.LET(_xlpm.w,I993,LEN(_xlpm.w))</f>
        <v>3</v>
      </c>
      <c r="L993" s="10">
        <f>_xlfn.LET(_xlpm.w,J993,LEN(_xlpm.w))</f>
        <v>3</v>
      </c>
      <c r="M993" s="10">
        <f>_xlfn.LET(_xlpm.a,K993,_xlpm.b,L993,MAX(_xlpm.a,_xlpm.b))</f>
        <v>3</v>
      </c>
      <c r="N993" s="10">
        <f>_xlfn.LET(_xlpm.d,(K993,L993),MAX(_xlpm.d)-MIN(_xlpm.d))</f>
        <v>0</v>
      </c>
      <c r="O993" s="1" t="str">
        <f>_xlfn.LET(_xlpm.sep,":",_xlpm.w,$G993,_xlfn.CONCAT("~",RIGHT(_xlpm.w,LEN(_xlpm.w)-FIND(_xlpm.sep,_xlpm.w)),"~"))</f>
        <v>~nsu~</v>
      </c>
      <c r="P993" s="1" t="str">
        <f>_xlfn.LET(_xlpm.sep,":",_xlpm.w,$G993,_xlfn.CONCAT("[",LEFT(_xlpm.w,FIND(_xlpm.sep,_xlpm.w)-1),"]"))</f>
        <v>[nʃʊ]</v>
      </c>
      <c r="Q993" s="14" cm="1">
        <f t="array" ref="Q993">SUM(_xlfn._xlws.FILTER($H$2:$H$7117,_xlfn.MAP($O$2:$O$7117,_xlfn.LAMBDA(_xlpm.x,_xlpm.x=$O993))))</f>
        <v>3.9761431411530816E-4</v>
      </c>
      <c r="R993" s="14">
        <f>$H993/Q993</f>
        <v>0.75</v>
      </c>
      <c r="S993" s="14" cm="1">
        <f t="array" ref="S993">SUM(_xlfn._xlws.FILTER($H$2:$H$7117,_xlfn.MAP($P$2:$P$7117,_xlfn.LAMBDA(_xlpm.x,_xlpm.x=$P993))))</f>
        <v>8.4493041749503001E-4</v>
      </c>
      <c r="T993" s="14">
        <f>$H993/S993</f>
        <v>0.3529411764705882</v>
      </c>
      <c r="U993" s="14">
        <f>_xlfn.LET(_xlpm.freq,F993,_xlpm.size,M993+1,_xlpm.F,V993,LOG(1+_xlpm.freq)*LOG(1+_xlpm.size)*_xlpm.F)</f>
        <v>0.28353512673270043</v>
      </c>
      <c r="V993" s="14">
        <f>_xlfn.LET(_xlpm.a,T993,_xlpm.b,R993,2*_xlpm.a*_xlpm.b/(_xlpm.a+_xlpm.b))</f>
        <v>0.47999999999999987</v>
      </c>
      <c r="W993" s="14">
        <f>_xlfn.LET(_xlpm.p,R993,_xlpm.q,T993,LOG(_xlpm.p/_xlpm.q))</f>
        <v>0.32735893438633035</v>
      </c>
      <c r="X993" s="2"/>
      <c r="AC993" s="2"/>
      <c r="AH993" s="2"/>
      <c r="AI993" s="2"/>
    </row>
    <row r="994" spans="1:35">
      <c r="A994" s="1" t="str">
        <f>_xlfn.LET(_xlpm.sep," : ",CONCATENATE(O994,_xlpm.sep,P994))</f>
        <v>~lcu~ : [lkjʊ]</v>
      </c>
      <c r="B994" s="1">
        <f>_xlfn.LET(_xlpm.d,$G994,_xlpm.k,_xlfn.CONCAT(LEFT(TRIM(B$1),1),"*"),COUNTIF(_xlpm.d,_xlpm.k))</f>
        <v>0</v>
      </c>
      <c r="C994" s="1">
        <f>_xlfn.LET(_xlpm.d,$G994,_xlpm.k,_xlfn.CONCAT(LEFT(TRIM(C$1),1),"*"),COUNTIF(_xlpm.d,_xlpm.k))</f>
        <v>0</v>
      </c>
      <c r="D994" s="1">
        <f>_xlfn.LET(_xlpm.d,$G994,_xlpm.k,_xlfn.CONCAT(LEFT(TRIM(D$1),1),"*"),COUNTIF(_xlpm.d,_xlpm.k))</f>
        <v>0</v>
      </c>
      <c r="E994" s="1">
        <f>LOG(F994+1,10)</f>
        <v>0.8450980400142567</v>
      </c>
      <c r="F994" s="7">
        <v>6</v>
      </c>
      <c r="G994" s="9" t="s">
        <v>2124</v>
      </c>
      <c r="H994" s="4">
        <f>F994/freq.sum.r6e</f>
        <v>2.9821073558648114E-4</v>
      </c>
      <c r="I994" s="1" t="str">
        <f>_xlfn.LET(_xlpm.sep,":",_xlpm.w,$G994,LEFT(_xlpm.w,FIND(_xlpm.sep,_xlpm.w)-1))</f>
        <v>lkjʊ</v>
      </c>
      <c r="J994" s="1" t="str">
        <f>_xlfn.LET(_xlpm.sep,":",_xlpm.w,$G994,RIGHT(_xlpm.w,LEN(_xlpm.w)-FIND(_xlpm.sep,_xlpm.w)))</f>
        <v>lcu</v>
      </c>
      <c r="K994" s="10">
        <f>_xlfn.LET(_xlpm.w,I994,LEN(_xlpm.w))</f>
        <v>4</v>
      </c>
      <c r="L994" s="10">
        <f>_xlfn.LET(_xlpm.w,J994,LEN(_xlpm.w))</f>
        <v>3</v>
      </c>
      <c r="M994" s="10">
        <f>_xlfn.LET(_xlpm.a,K994,_xlpm.b,L994,MAX(_xlpm.a,_xlpm.b))</f>
        <v>4</v>
      </c>
      <c r="N994" s="10">
        <f>_xlfn.LET(_xlpm.d,(K994,L994),MAX(_xlpm.d)-MIN(_xlpm.d))</f>
        <v>1</v>
      </c>
      <c r="O994" s="1" t="str">
        <f>_xlfn.LET(_xlpm.sep,":",_xlpm.w,$G994,_xlfn.CONCAT("~",RIGHT(_xlpm.w,LEN(_xlpm.w)-FIND(_xlpm.sep,_xlpm.w)),"~"))</f>
        <v>~lcu~</v>
      </c>
      <c r="P994" s="1" t="str">
        <f>_xlfn.LET(_xlpm.sep,":",_xlpm.w,$G994,_xlfn.CONCAT("[",LEFT(_xlpm.w,FIND(_xlpm.sep,_xlpm.w)-1),"]"))</f>
        <v>[lkjʊ]</v>
      </c>
      <c r="Q994" s="14" cm="1">
        <f t="array" ref="Q994">SUM(_xlfn._xlws.FILTER($H$2:$H$7117,_xlfn.MAP($O$2:$O$7117,_xlfn.LAMBDA(_xlpm.x,_xlpm.x=$O994))))</f>
        <v>3.9761431411530816E-4</v>
      </c>
      <c r="R994" s="14">
        <f>$H994/Q994</f>
        <v>0.75</v>
      </c>
      <c r="S994" s="14" cm="1">
        <f t="array" ref="S994">SUM(_xlfn._xlws.FILTER($H$2:$H$7117,_xlfn.MAP($P$2:$P$7117,_xlfn.LAMBDA(_xlpm.x,_xlpm.x=$P994))))</f>
        <v>8.4493041749503001E-4</v>
      </c>
      <c r="T994" s="14">
        <f>$H994/S994</f>
        <v>0.3529411764705882</v>
      </c>
      <c r="U994" s="14">
        <f>_xlfn.LET(_xlpm.freq,F994,_xlpm.size,M994+1,_xlpm.F,V994,LOG(1+_xlpm.freq)*LOG(1+_xlpm.size)*_xlpm.F)</f>
        <v>0.31565476633625295</v>
      </c>
      <c r="V994" s="14">
        <f>_xlfn.LET(_xlpm.a,T994,_xlpm.b,R994,2*_xlpm.a*_xlpm.b/(_xlpm.a+_xlpm.b))</f>
        <v>0.47999999999999987</v>
      </c>
      <c r="W994" s="14">
        <f>_xlfn.LET(_xlpm.p,R994,_xlpm.q,T994,LOG(_xlpm.p/_xlpm.q))</f>
        <v>0.32735893438633035</v>
      </c>
      <c r="X994" s="2"/>
      <c r="AC994" s="2"/>
      <c r="AH994" s="2"/>
      <c r="AI994" s="2"/>
    </row>
    <row r="995" spans="1:35">
      <c r="A995" s="1" t="str">
        <f>_xlfn.LET(_xlpm.sep," : ",CONCATENATE(O995,_xlpm.sep,P995))</f>
        <v>~sci~ : [saɪ]</v>
      </c>
      <c r="B995" s="1">
        <f>_xlfn.LET(_xlpm.d,$G995,_xlpm.k,_xlfn.CONCAT(LEFT(TRIM(B$1),1),"*"),COUNTIF(_xlpm.d,_xlpm.k))</f>
        <v>0</v>
      </c>
      <c r="C995" s="1">
        <f>_xlfn.LET(_xlpm.d,$G995,_xlpm.k,_xlfn.CONCAT(LEFT(TRIM(C$1),1),"*"),COUNTIF(_xlpm.d,_xlpm.k))</f>
        <v>0</v>
      </c>
      <c r="D995" s="1">
        <f>_xlfn.LET(_xlpm.d,$G995,_xlpm.k,_xlfn.CONCAT(LEFT(TRIM(D$1),1),"*"),COUNTIF(_xlpm.d,_xlpm.k))</f>
        <v>0</v>
      </c>
      <c r="E995" s="1">
        <f>LOG(F995+1,10)</f>
        <v>0.90308998699194343</v>
      </c>
      <c r="F995" s="7">
        <v>7</v>
      </c>
      <c r="G995" s="9" t="s">
        <v>3917</v>
      </c>
      <c r="H995" s="4">
        <f>F995/freq.sum.r6e</f>
        <v>3.4791252485089465E-4</v>
      </c>
      <c r="I995" s="4" t="str">
        <f>_xlfn.LET(_xlpm.sep,":",_xlpm.w,$G995,LEFT(_xlpm.w,FIND(_xlpm.sep,_xlpm.w)-1))</f>
        <v>saɪ</v>
      </c>
      <c r="J995" s="4" t="str">
        <f>_xlfn.LET(_xlpm.sep,":",_xlpm.w,$G995,RIGHT(_xlpm.w,LEN(_xlpm.w)-FIND(_xlpm.sep,_xlpm.w)))</f>
        <v>sci</v>
      </c>
      <c r="K995" s="10">
        <f>_xlfn.LET(_xlpm.w,I995,LEN(_xlpm.w))</f>
        <v>3</v>
      </c>
      <c r="L995" s="10">
        <f>_xlfn.LET(_xlpm.w,J995,LEN(_xlpm.w))</f>
        <v>3</v>
      </c>
      <c r="M995" s="10">
        <f>_xlfn.LET(_xlpm.a,K995,_xlpm.b,L995,MAX(_xlpm.a,_xlpm.b))</f>
        <v>3</v>
      </c>
      <c r="N995" s="10">
        <f>_xlfn.LET(_xlpm.d,(K995,L995),MAX(_xlpm.d)-MIN(_xlpm.d))</f>
        <v>0</v>
      </c>
      <c r="O995" s="1" t="str">
        <f>_xlfn.LET(_xlpm.sep,":",_xlpm.w,$G995,_xlfn.CONCAT("~",RIGHT(_xlpm.w,LEN(_xlpm.w)-FIND(_xlpm.sep,_xlpm.w)),"~"))</f>
        <v>~sci~</v>
      </c>
      <c r="P995" s="1" t="str">
        <f>_xlfn.LET(_xlpm.sep,":",_xlpm.w,$G995,_xlfn.CONCAT("[",LEFT(_xlpm.w,FIND(_xlpm.sep,_xlpm.w)-1),"]"))</f>
        <v>[saɪ]</v>
      </c>
      <c r="Q995" s="14" cm="1">
        <f t="array" ref="Q995">SUM(_xlfn._xlws.FILTER($H$2:$H$7109,_xlfn.MAP($O$2:$O$7109,_xlfn.LAMBDA(_xlpm.x,_xlpm.x=$O995))))</f>
        <v>1.540755467196819E-3</v>
      </c>
      <c r="R995" s="14">
        <f>$H995/Q995</f>
        <v>0.22580645161290325</v>
      </c>
      <c r="S995" s="14" cm="1">
        <f t="array" ref="S995">SUM(_xlfn._xlws.FILTER($H$2:$H$7109,_xlfn.MAP($P$2:$P$7109,_xlfn.LAMBDA(_xlpm.x,_xlpm.x=$P995))))</f>
        <v>3.2803180914512914E-3</v>
      </c>
      <c r="T995" s="14">
        <f>$H995/S995</f>
        <v>0.10606060606060609</v>
      </c>
      <c r="U995" s="14">
        <f>_xlfn.LET(_xlpm.freq,F995,_xlpm.size,M995+1,_xlpm.F,V995,LOG(1+_xlpm.freq)*LOG(1+_xlpm.size)*_xlpm.F)</f>
        <v>9.1105766698247811E-2</v>
      </c>
      <c r="V995" s="14">
        <f>_xlfn.LET(_xlpm.a,T995,_xlpm.b,R995,2*_xlpm.a*_xlpm.b/(_xlpm.a+_xlpm.b))</f>
        <v>0.14432989690721654</v>
      </c>
      <c r="W995" s="14">
        <f>_xlfn.LET(_xlpm.p,R995,_xlpm.q,T995,LOG(_xlpm.p/_xlpm.q))</f>
        <v>0.32818224170759586</v>
      </c>
      <c r="X995" s="2"/>
      <c r="AC995" s="2"/>
      <c r="AH995" s="2"/>
      <c r="AI995" s="2"/>
    </row>
    <row r="996" spans="1:35">
      <c r="A996" s="1" t="str">
        <f>_xlfn.LET(_xlpm.sep," : ",CONCATENATE(O996,_xlpm.sep,P996))</f>
        <v>~nti~ : [ntɪ]</v>
      </c>
      <c r="B996" s="1">
        <f>_xlfn.LET(_xlpm.d,$G996,_xlpm.k,_xlfn.CONCAT(LEFT(TRIM(B$1),1),"*"),COUNTIF(_xlpm.d,_xlpm.k))</f>
        <v>0</v>
      </c>
      <c r="C996" s="1">
        <f>_xlfn.LET(_xlpm.d,$G996,_xlpm.k,_xlfn.CONCAT(LEFT(TRIM(C$1),1),"*"),COUNTIF(_xlpm.d,_xlpm.k))</f>
        <v>0</v>
      </c>
      <c r="D996" s="1">
        <f>_xlfn.LET(_xlpm.d,$G996,_xlpm.k,_xlfn.CONCAT(LEFT(TRIM(D$1),1),"*"),COUNTIF(_xlpm.d,_xlpm.k))</f>
        <v>1</v>
      </c>
      <c r="E996" s="1">
        <f>LOG(F996+1,10)</f>
        <v>1.3617278360175928</v>
      </c>
      <c r="F996" s="7">
        <v>22</v>
      </c>
      <c r="G996" s="9" t="s">
        <v>3209</v>
      </c>
      <c r="H996" s="4">
        <f>F996/freq.sum.r6e</f>
        <v>1.0934393638170974E-3</v>
      </c>
      <c r="I996" s="1" t="str">
        <f>_xlfn.LET(_xlpm.sep,":",_xlpm.w,$G996,LEFT(_xlpm.w,FIND(_xlpm.sep,_xlpm.w)-1))</f>
        <v>ntɪ</v>
      </c>
      <c r="J996" s="1" t="str">
        <f>_xlfn.LET(_xlpm.sep,":",_xlpm.w,$G996,RIGHT(_xlpm.w,LEN(_xlpm.w)-FIND(_xlpm.sep,_xlpm.w)))</f>
        <v>nti</v>
      </c>
      <c r="K996" s="10">
        <f>_xlfn.LET(_xlpm.w,I996,LEN(_xlpm.w))</f>
        <v>3</v>
      </c>
      <c r="L996" s="10">
        <f>_xlfn.LET(_xlpm.w,J996,LEN(_xlpm.w))</f>
        <v>3</v>
      </c>
      <c r="M996" s="10">
        <f>_xlfn.LET(_xlpm.a,K996,_xlpm.b,L996,MAX(_xlpm.a,_xlpm.b))</f>
        <v>3</v>
      </c>
      <c r="N996" s="10">
        <f>_xlfn.LET(_xlpm.d,(K996,L996),MAX(_xlpm.d)-MIN(_xlpm.d))</f>
        <v>0</v>
      </c>
      <c r="O996" s="1" t="str">
        <f>_xlfn.LET(_xlpm.sep,":",_xlpm.w,$G996,_xlfn.CONCAT("~",RIGHT(_xlpm.w,LEN(_xlpm.w)-FIND(_xlpm.sep,_xlpm.w)),"~"))</f>
        <v>~nti~</v>
      </c>
      <c r="P996" s="1" t="str">
        <f>_xlfn.LET(_xlpm.sep,":",_xlpm.w,$G996,_xlfn.CONCAT("[",LEFT(_xlpm.w,FIND(_xlpm.sep,_xlpm.w)-1),"]"))</f>
        <v>[ntɪ]</v>
      </c>
      <c r="Q996" s="14" cm="1">
        <f t="array" ref="Q996">SUM(_xlfn._xlws.FILTER($H$2:$H$7111,_xlfn.MAP($O$2:$O$7111,_xlfn.LAMBDA(_xlpm.x,_xlpm.x=$O996))))</f>
        <v>2.982107355864811E-3</v>
      </c>
      <c r="R996" s="14">
        <f>$H996/Q996</f>
        <v>0.3666666666666667</v>
      </c>
      <c r="S996" s="14" cm="1">
        <f t="array" ref="S996">SUM(_xlfn._xlws.FILTER($H$2:$H$7111,_xlfn.MAP($P$2:$P$7111,_xlfn.LAMBDA(_xlpm.x,_xlpm.x=$P996))))</f>
        <v>6.361829025844928E-3</v>
      </c>
      <c r="T996" s="14">
        <f>$H996/S996</f>
        <v>0.17187500000000006</v>
      </c>
      <c r="U996" s="14">
        <f>_xlfn.LET(_xlpm.freq,F996,_xlpm.size,M996+1,_xlpm.F,V996,LOG(1+_xlpm.freq)*LOG(1+_xlpm.size)*_xlpm.F)</f>
        <v>0.22276331970005622</v>
      </c>
      <c r="V996" s="14">
        <f>_xlfn.LET(_xlpm.a,T996,_xlpm.b,R996,2*_xlpm.a*_xlpm.b/(_xlpm.a+_xlpm.b))</f>
        <v>0.23404255319148945</v>
      </c>
      <c r="W996" s="14">
        <f>_xlfn.LET(_xlpm.p,R996,_xlpm.q,T996,LOG(_xlpm.p/_xlpm.q))</f>
        <v>0.32905871926422464</v>
      </c>
      <c r="X996" s="2"/>
      <c r="AC996" s="2"/>
      <c r="AH996" s="2"/>
      <c r="AI996" s="2"/>
    </row>
    <row r="997" spans="1:35">
      <c r="A997" s="1" t="str">
        <f>_xlfn.LET(_xlpm.sep," : ",CONCATENATE(O997,_xlpm.sep,P997))</f>
        <v>~pow~ : [pɔ]</v>
      </c>
      <c r="B997" s="1">
        <f>_xlfn.LET(_xlpm.d,$G997,_xlpm.k,_xlfn.CONCAT(LEFT(TRIM(B$1),1),"*"),COUNTIF(_xlpm.d,_xlpm.k))</f>
        <v>0</v>
      </c>
      <c r="C997" s="1">
        <f>_xlfn.LET(_xlpm.d,$G997,_xlpm.k,_xlfn.CONCAT(LEFT(TRIM(C$1),1),"*"),COUNTIF(_xlpm.d,_xlpm.k))</f>
        <v>0</v>
      </c>
      <c r="D997" s="1">
        <f>_xlfn.LET(_xlpm.d,$G997,_xlpm.k,_xlfn.CONCAT(LEFT(TRIM(D$1),1),"*"),COUNTIF(_xlpm.d,_xlpm.k))</f>
        <v>0</v>
      </c>
      <c r="E997" s="1">
        <f>LOG(F997+1,10)</f>
        <v>0.30102999566398114</v>
      </c>
      <c r="F997" s="7">
        <v>1</v>
      </c>
      <c r="G997" s="9" t="s">
        <v>3755</v>
      </c>
      <c r="H997" s="4">
        <f>F997/freq.sum.r6e</f>
        <v>4.9701789264413521E-5</v>
      </c>
      <c r="I997" s="1" t="str">
        <f>_xlfn.LET(_xlpm.sep,":",_xlpm.w,$G997,LEFT(_xlpm.w,FIND(_xlpm.sep,_xlpm.w)-1))</f>
        <v>pɔ</v>
      </c>
      <c r="J997" s="1" t="str">
        <f>_xlfn.LET(_xlpm.sep,":",_xlpm.w,$G997,RIGHT(_xlpm.w,LEN(_xlpm.w)-FIND(_xlpm.sep,_xlpm.w)))</f>
        <v>pow</v>
      </c>
      <c r="K997" s="10">
        <f>_xlfn.LET(_xlpm.w,I997,LEN(_xlpm.w))</f>
        <v>2</v>
      </c>
      <c r="L997" s="10">
        <f>_xlfn.LET(_xlpm.w,J997,LEN(_xlpm.w))</f>
        <v>3</v>
      </c>
      <c r="M997" s="10">
        <f>_xlfn.LET(_xlpm.a,K997,_xlpm.b,L997,MAX(_xlpm.a,_xlpm.b))</f>
        <v>3</v>
      </c>
      <c r="N997" s="10">
        <f>_xlfn.LET(_xlpm.d,(K997,L997),MAX(_xlpm.d)-MIN(_xlpm.d))</f>
        <v>1</v>
      </c>
      <c r="O997" s="1" t="str">
        <f>_xlfn.LET(_xlpm.sep,":",_xlpm.w,$G997,_xlfn.CONCAT("~",RIGHT(_xlpm.w,LEN(_xlpm.w)-FIND(_xlpm.sep,_xlpm.w)),"~"))</f>
        <v>~pow~</v>
      </c>
      <c r="P997" s="1" t="str">
        <f>_xlfn.LET(_xlpm.sep,":",_xlpm.w,$G997,_xlfn.CONCAT("[",LEFT(_xlpm.w,FIND(_xlpm.sep,_xlpm.w)-1),"]"))</f>
        <v>[pɔ]</v>
      </c>
      <c r="Q997" s="14" cm="1">
        <f t="array" ref="Q997">SUM(_xlfn._xlws.FILTER($H$2:$H$7117,_xlfn.MAP($O$2:$O$7117,_xlfn.LAMBDA(_xlpm.x,_xlpm.x=$O997))))</f>
        <v>3.4791252485089465E-4</v>
      </c>
      <c r="R997" s="14">
        <f>$H997/Q997</f>
        <v>0.14285714285714285</v>
      </c>
      <c r="S997" s="14" cm="1">
        <f t="array" ref="S997">SUM(_xlfn._xlws.FILTER($H$2:$H$7117,_xlfn.MAP($P$2:$P$7117,_xlfn.LAMBDA(_xlpm.x,_xlpm.x=$P997))))</f>
        <v>7.4552683896620276E-4</v>
      </c>
      <c r="T997" s="14">
        <f>$H997/S997</f>
        <v>6.6666666666666666E-2</v>
      </c>
      <c r="U997" s="14">
        <f>_xlfn.LET(_xlpm.freq,F997,_xlpm.size,M997+1,_xlpm.F,V997,LOG(1+_xlpm.freq)*LOG(1+_xlpm.size)*_xlpm.F)</f>
        <v>1.91282670340477E-2</v>
      </c>
      <c r="V997" s="14">
        <f>_xlfn.LET(_xlpm.a,T997,_xlpm.b,R997,2*_xlpm.a*_xlpm.b/(_xlpm.a+_xlpm.b))</f>
        <v>9.0909090909090912E-2</v>
      </c>
      <c r="W997" s="14">
        <f>_xlfn.LET(_xlpm.p,R997,_xlpm.q,T997,LOG(_xlpm.p/_xlpm.q))</f>
        <v>0.33099321904142442</v>
      </c>
      <c r="X997" s="2"/>
      <c r="AC997" s="2"/>
      <c r="AH997" s="2"/>
      <c r="AI997" s="2"/>
    </row>
    <row r="998" spans="1:35">
      <c r="A998" s="1" t="str">
        <f>_xlfn.LET(_xlpm.sep," : ",CONCATENATE(O998,_xlpm.sep,P998))</f>
        <v>~mpa~ : [mpə]</v>
      </c>
      <c r="B998" s="1">
        <f>_xlfn.LET(_xlpm.d,$G998,_xlpm.k,_xlfn.CONCAT(LEFT(TRIM(B$1),1),"*"),COUNTIF(_xlpm.d,_xlpm.k))</f>
        <v>0</v>
      </c>
      <c r="C998" s="1">
        <f>_xlfn.LET(_xlpm.d,$G998,_xlpm.k,_xlfn.CONCAT(LEFT(TRIM(C$1),1),"*"),COUNTIF(_xlpm.d,_xlpm.k))</f>
        <v>1</v>
      </c>
      <c r="D998" s="1">
        <f>_xlfn.LET(_xlpm.d,$G998,_xlpm.k,_xlfn.CONCAT(LEFT(TRIM(D$1),1),"*"),COUNTIF(_xlpm.d,_xlpm.k))</f>
        <v>0</v>
      </c>
      <c r="E998" s="1">
        <f>LOG(F998+1,10)</f>
        <v>0.47712125471966244</v>
      </c>
      <c r="F998" s="7">
        <v>2</v>
      </c>
      <c r="G998" s="9" t="s">
        <v>2631</v>
      </c>
      <c r="H998" s="4">
        <f>F998/freq.sum.r6e</f>
        <v>9.9403578528827041E-5</v>
      </c>
      <c r="I998" s="1" t="str">
        <f>_xlfn.LET(_xlpm.sep,":",_xlpm.w,$G998,LEFT(_xlpm.w,FIND(_xlpm.sep,_xlpm.w)-1))</f>
        <v>mpə</v>
      </c>
      <c r="J998" s="1" t="str">
        <f>_xlfn.LET(_xlpm.sep,":",_xlpm.w,$G998,RIGHT(_xlpm.w,LEN(_xlpm.w)-FIND(_xlpm.sep,_xlpm.w)))</f>
        <v>mpa</v>
      </c>
      <c r="K998" s="10">
        <f>_xlfn.LET(_xlpm.w,I998,LEN(_xlpm.w))</f>
        <v>3</v>
      </c>
      <c r="L998" s="10">
        <f>_xlfn.LET(_xlpm.w,J998,LEN(_xlpm.w))</f>
        <v>3</v>
      </c>
      <c r="M998" s="10">
        <f>_xlfn.LET(_xlpm.a,K998,_xlpm.b,L998,MAX(_xlpm.a,_xlpm.b))</f>
        <v>3</v>
      </c>
      <c r="N998" s="10">
        <f>_xlfn.LET(_xlpm.d,(K998,L998),MAX(_xlpm.d)-MIN(_xlpm.d))</f>
        <v>0</v>
      </c>
      <c r="O998" s="1" t="str">
        <f>_xlfn.LET(_xlpm.sep,":",_xlpm.w,$G998,_xlfn.CONCAT("~",RIGHT(_xlpm.w,LEN(_xlpm.w)-FIND(_xlpm.sep,_xlpm.w)),"~"))</f>
        <v>~mpa~</v>
      </c>
      <c r="P998" s="1" t="str">
        <f>_xlfn.LET(_xlpm.sep,":",_xlpm.w,$G998,_xlfn.CONCAT("[",LEFT(_xlpm.w,FIND(_xlpm.sep,_xlpm.w)-1),"]"))</f>
        <v>[mpə]</v>
      </c>
      <c r="Q998" s="14" cm="1">
        <f t="array" ref="Q998">SUM(_xlfn._xlws.FILTER($H$2:$H$7111,_xlfn.MAP($O$2:$O$7111,_xlfn.LAMBDA(_xlpm.x,_xlpm.x=$O998))))</f>
        <v>3.479125248508946E-4</v>
      </c>
      <c r="R998" s="14">
        <f>$H998/Q998</f>
        <v>0.28571428571428575</v>
      </c>
      <c r="S998" s="14" cm="1">
        <f t="array" ref="S998">SUM(_xlfn._xlws.FILTER($H$2:$H$7111,_xlfn.MAP($P$2:$P$7111,_xlfn.LAMBDA(_xlpm.x,_xlpm.x=$P998))))</f>
        <v>7.4552683896620309E-4</v>
      </c>
      <c r="T998" s="14">
        <f>$H998/S998</f>
        <v>0.13333333333333328</v>
      </c>
      <c r="U998" s="14">
        <f>_xlfn.LET(_xlpm.freq,F998,_xlpm.size,M998+1,_xlpm.F,V998,LOG(1+_xlpm.freq)*LOG(1+_xlpm.size)*_xlpm.F)</f>
        <v>6.0635171905492578E-2</v>
      </c>
      <c r="V998" s="14">
        <f>_xlfn.LET(_xlpm.a,T998,_xlpm.b,R998,2*_xlpm.a*_xlpm.b/(_xlpm.a+_xlpm.b))</f>
        <v>0.1818181818181818</v>
      </c>
      <c r="W998" s="14">
        <f>_xlfn.LET(_xlpm.p,R998,_xlpm.q,T998,LOG(_xlpm.p/_xlpm.q))</f>
        <v>0.33099321904142465</v>
      </c>
      <c r="X998" s="2"/>
      <c r="AC998" s="2"/>
      <c r="AH998" s="2"/>
      <c r="AI998" s="2"/>
    </row>
    <row r="999" spans="1:35">
      <c r="A999" s="1" t="str">
        <f>_xlfn.LET(_xlpm.sep," : ",CONCATENATE(O999,_xlpm.sep,P999))</f>
        <v>~nfe~ : [nfə]</v>
      </c>
      <c r="B999" s="1">
        <f>_xlfn.LET(_xlpm.d,$G999,_xlpm.k,_xlfn.CONCAT(LEFT(TRIM(B$1),1),"*"),COUNTIF(_xlpm.d,_xlpm.k))</f>
        <v>0</v>
      </c>
      <c r="C999" s="1">
        <f>_xlfn.LET(_xlpm.d,$G999,_xlpm.k,_xlfn.CONCAT(LEFT(TRIM(C$1),1),"*"),COUNTIF(_xlpm.d,_xlpm.k))</f>
        <v>0</v>
      </c>
      <c r="D999" s="1">
        <f>_xlfn.LET(_xlpm.d,$G999,_xlpm.k,_xlfn.CONCAT(LEFT(TRIM(D$1),1),"*"),COUNTIF(_xlpm.d,_xlpm.k))</f>
        <v>1</v>
      </c>
      <c r="E999" s="1">
        <f>LOG(F999+1,10)</f>
        <v>0.47712125471966244</v>
      </c>
      <c r="F999" s="7">
        <v>2</v>
      </c>
      <c r="G999" s="9" t="s">
        <v>2954</v>
      </c>
      <c r="H999" s="4">
        <f>F999/freq.sum.r6e</f>
        <v>9.9403578528827041E-5</v>
      </c>
      <c r="I999" s="1" t="str">
        <f>_xlfn.LET(_xlpm.sep,":",_xlpm.w,$G999,LEFT(_xlpm.w,FIND(_xlpm.sep,_xlpm.w)-1))</f>
        <v>nfə</v>
      </c>
      <c r="J999" s="1" t="str">
        <f>_xlfn.LET(_xlpm.sep,":",_xlpm.w,$G999,RIGHT(_xlpm.w,LEN(_xlpm.w)-FIND(_xlpm.sep,_xlpm.w)))</f>
        <v>nfe</v>
      </c>
      <c r="K999" s="10">
        <f>_xlfn.LET(_xlpm.w,I999,LEN(_xlpm.w))</f>
        <v>3</v>
      </c>
      <c r="L999" s="10">
        <f>_xlfn.LET(_xlpm.w,J999,LEN(_xlpm.w))</f>
        <v>3</v>
      </c>
      <c r="M999" s="10">
        <f>_xlfn.LET(_xlpm.a,K999,_xlpm.b,L999,MAX(_xlpm.a,_xlpm.b))</f>
        <v>3</v>
      </c>
      <c r="N999" s="10">
        <f>_xlfn.LET(_xlpm.d,(K999,L999),MAX(_xlpm.d)-MIN(_xlpm.d))</f>
        <v>0</v>
      </c>
      <c r="O999" s="1" t="str">
        <f>_xlfn.LET(_xlpm.sep,":",_xlpm.w,$G999,_xlfn.CONCAT("~",RIGHT(_xlpm.w,LEN(_xlpm.w)-FIND(_xlpm.sep,_xlpm.w)),"~"))</f>
        <v>~nfe~</v>
      </c>
      <c r="P999" s="1" t="str">
        <f>_xlfn.LET(_xlpm.sep,":",_xlpm.w,$G999,_xlfn.CONCAT("[",LEFT(_xlpm.w,FIND(_xlpm.sep,_xlpm.w)-1),"]"))</f>
        <v>[nfə]</v>
      </c>
      <c r="Q999" s="14" cm="1">
        <f t="array" ref="Q999">SUM(_xlfn._xlws.FILTER($H$2:$H$7117,_xlfn.MAP($O$2:$O$7117,_xlfn.LAMBDA(_xlpm.x,_xlpm.x=$O999))))</f>
        <v>3.479125248508946E-4</v>
      </c>
      <c r="R999" s="14">
        <f>$H999/Q999</f>
        <v>0.28571428571428575</v>
      </c>
      <c r="S999" s="14" cm="1">
        <f t="array" ref="S999">SUM(_xlfn._xlws.FILTER($H$2:$H$7117,_xlfn.MAP($P$2:$P$7117,_xlfn.LAMBDA(_xlpm.x,_xlpm.x=$P999))))</f>
        <v>7.4552683896620309E-4</v>
      </c>
      <c r="T999" s="14">
        <f>$H999/S999</f>
        <v>0.13333333333333328</v>
      </c>
      <c r="U999" s="14">
        <f>_xlfn.LET(_xlpm.freq,F999,_xlpm.size,M999+1,_xlpm.F,V999,LOG(1+_xlpm.freq)*LOG(1+_xlpm.size)*_xlpm.F)</f>
        <v>6.0635171905492578E-2</v>
      </c>
      <c r="V999" s="14">
        <f>_xlfn.LET(_xlpm.a,T999,_xlpm.b,R999,2*_xlpm.a*_xlpm.b/(_xlpm.a+_xlpm.b))</f>
        <v>0.1818181818181818</v>
      </c>
      <c r="W999" s="14">
        <f>_xlfn.LET(_xlpm.p,R999,_xlpm.q,T999,LOG(_xlpm.p/_xlpm.q))</f>
        <v>0.33099321904142465</v>
      </c>
      <c r="X999" s="2"/>
      <c r="AC999" s="2"/>
      <c r="AH999" s="2"/>
      <c r="AI999" s="2"/>
    </row>
    <row r="1000" spans="1:35">
      <c r="A1000" s="1" t="str">
        <f>_xlfn.LET(_xlpm.sep," : ",CONCATENATE(O1000,_xlpm.sep,P1000))</f>
        <v>~hea~ : [hi]</v>
      </c>
      <c r="B1000" s="1">
        <f>_xlfn.LET(_xlpm.d,$G1000,_xlpm.k,_xlfn.CONCAT(LEFT(TRIM(B$1),1),"*"),COUNTIF(_xlpm.d,_xlpm.k))</f>
        <v>0</v>
      </c>
      <c r="C1000" s="1">
        <f>_xlfn.LET(_xlpm.d,$G1000,_xlpm.k,_xlfn.CONCAT(LEFT(TRIM(C$1),1),"*"),COUNTIF(_xlpm.d,_xlpm.k))</f>
        <v>0</v>
      </c>
      <c r="D1000" s="1">
        <f>_xlfn.LET(_xlpm.d,$G1000,_xlpm.k,_xlfn.CONCAT(LEFT(TRIM(D$1),1),"*"),COUNTIF(_xlpm.d,_xlpm.k))</f>
        <v>0</v>
      </c>
      <c r="E1000" s="1">
        <f>LOG(F1000+1,10)</f>
        <v>0.90308998699194343</v>
      </c>
      <c r="F1000" s="7">
        <v>7</v>
      </c>
      <c r="G1000" s="9" t="s">
        <v>1204</v>
      </c>
      <c r="H1000" s="4">
        <f>F1000/freq.sum.r6e</f>
        <v>3.4791252485089465E-4</v>
      </c>
      <c r="I1000" s="1" t="str">
        <f>_xlfn.LET(_xlpm.sep,":",_xlpm.w,$G1000,LEFT(_xlpm.w,FIND(_xlpm.sep,_xlpm.w)-1))</f>
        <v>hi</v>
      </c>
      <c r="J1000" s="1" t="str">
        <f>_xlfn.LET(_xlpm.sep,":",_xlpm.w,$G1000,RIGHT(_xlpm.w,LEN(_xlpm.w)-FIND(_xlpm.sep,_xlpm.w)))</f>
        <v>hea</v>
      </c>
      <c r="K1000" s="10">
        <f>_xlfn.LET(_xlpm.w,I1000,LEN(_xlpm.w))</f>
        <v>2</v>
      </c>
      <c r="L1000" s="10">
        <f>_xlfn.LET(_xlpm.w,J1000,LEN(_xlpm.w))</f>
        <v>3</v>
      </c>
      <c r="M1000" s="10">
        <f>_xlfn.LET(_xlpm.a,K1000,_xlpm.b,L1000,MAX(_xlpm.a,_xlpm.b))</f>
        <v>3</v>
      </c>
      <c r="N1000" s="10">
        <f>_xlfn.LET(_xlpm.d,(K1000,L1000),MAX(_xlpm.d)-MIN(_xlpm.d))</f>
        <v>1</v>
      </c>
      <c r="O1000" s="1" t="str">
        <f>_xlfn.LET(_xlpm.sep,":",_xlpm.w,$G1000,_xlfn.CONCAT("~",RIGHT(_xlpm.w,LEN(_xlpm.w)-FIND(_xlpm.sep,_xlpm.w)),"~"))</f>
        <v>~hea~</v>
      </c>
      <c r="P1000" s="1" t="str">
        <f>_xlfn.LET(_xlpm.sep,":",_xlpm.w,$G1000,_xlfn.CONCAT("[",LEFT(_xlpm.w,FIND(_xlpm.sep,_xlpm.w)-1),"]"))</f>
        <v>[hi]</v>
      </c>
      <c r="Q1000" s="14" cm="1">
        <f t="array" ref="Q1000">SUM(_xlfn._xlws.FILTER($H$2:$H$7117,_xlfn.MAP($O$2:$O$7117,_xlfn.LAMBDA(_xlpm.x,_xlpm.x=$O1000))))</f>
        <v>6.4612326043737573E-4</v>
      </c>
      <c r="R1000" s="14">
        <f>$H1000/Q1000</f>
        <v>0.53846153846153855</v>
      </c>
      <c r="S1000" s="14" cm="1">
        <f t="array" ref="S1000">SUM(_xlfn._xlws.FILTER($H$2:$H$7117,_xlfn.MAP($P$2:$P$7117,_xlfn.LAMBDA(_xlpm.x,_xlpm.x=$P1000))))</f>
        <v>1.3916500994035786E-3</v>
      </c>
      <c r="T1000" s="14">
        <f>$H1000/S1000</f>
        <v>0.25</v>
      </c>
      <c r="U1000" s="14">
        <f>_xlfn.LET(_xlpm.freq,F1000,_xlpm.size,M1000+1,_xlpm.F,V1000,LOG(1+_xlpm.freq)*LOG(1+_xlpm.size)*_xlpm.F)</f>
        <v>0.21554291145683016</v>
      </c>
      <c r="V1000" s="14">
        <f>_xlfn.LET(_xlpm.a,T1000,_xlpm.b,R1000,2*_xlpm.a*_xlpm.b/(_xlpm.a+_xlpm.b))</f>
        <v>0.34146341463414637</v>
      </c>
      <c r="W1000" s="14">
        <f>_xlfn.LET(_xlpm.p,R1000,_xlpm.q,T1000,LOG(_xlpm.p/_xlpm.q))</f>
        <v>0.33321467903538254</v>
      </c>
      <c r="X1000" s="2"/>
      <c r="AC1000" s="2"/>
      <c r="AH1000" s="2"/>
      <c r="AI1000" s="2"/>
    </row>
    <row r="1001" spans="1:35">
      <c r="A1001" s="1" t="str">
        <f>_xlfn.LET(_xlpm.sep," : ",CONCATENATE(O1001,_xlpm.sep,P1001))</f>
        <v>~sca~ : [skɛ]</v>
      </c>
      <c r="B1001" s="1">
        <f>_xlfn.LET(_xlpm.d,$G1001,_xlpm.k,_xlfn.CONCAT(LEFT(TRIM(B$1),1),"*"),COUNTIF(_xlpm.d,_xlpm.k))</f>
        <v>0</v>
      </c>
      <c r="C1001" s="1">
        <f>_xlfn.LET(_xlpm.d,$G1001,_xlpm.k,_xlfn.CONCAT(LEFT(TRIM(C$1),1),"*"),COUNTIF(_xlpm.d,_xlpm.k))</f>
        <v>0</v>
      </c>
      <c r="D1001" s="1">
        <f>_xlfn.LET(_xlpm.d,$G1001,_xlpm.k,_xlfn.CONCAT(LEFT(TRIM(D$1),1),"*"),COUNTIF(_xlpm.d,_xlpm.k))</f>
        <v>0</v>
      </c>
      <c r="E1001" s="1">
        <f>LOG(F1001+1,10)</f>
        <v>0.77815125038364352</v>
      </c>
      <c r="F1001" s="7">
        <v>5</v>
      </c>
      <c r="G1001" s="9" t="s">
        <v>4001</v>
      </c>
      <c r="H1001" s="4">
        <f>F1001/freq.sum.r6e</f>
        <v>2.4850894632206757E-4</v>
      </c>
      <c r="I1001" s="1" t="str">
        <f>_xlfn.LET(_xlpm.sep,":",_xlpm.w,$G1001,LEFT(_xlpm.w,FIND(_xlpm.sep,_xlpm.w)-1))</f>
        <v>skɛ</v>
      </c>
      <c r="J1001" s="1" t="str">
        <f>_xlfn.LET(_xlpm.sep,":",_xlpm.w,$G1001,RIGHT(_xlpm.w,LEN(_xlpm.w)-FIND(_xlpm.sep,_xlpm.w)))</f>
        <v>sca</v>
      </c>
      <c r="K1001" s="10">
        <f>_xlfn.LET(_xlpm.w,I1001,LEN(_xlpm.w))</f>
        <v>3</v>
      </c>
      <c r="L1001" s="10">
        <f>_xlfn.LET(_xlpm.w,J1001,LEN(_xlpm.w))</f>
        <v>3</v>
      </c>
      <c r="M1001" s="10">
        <f>_xlfn.LET(_xlpm.a,K1001,_xlpm.b,L1001,MAX(_xlpm.a,_xlpm.b))</f>
        <v>3</v>
      </c>
      <c r="N1001" s="10">
        <f>_xlfn.LET(_xlpm.d,(K1001,L1001),MAX(_xlpm.d)-MIN(_xlpm.d))</f>
        <v>0</v>
      </c>
      <c r="O1001" s="1" t="str">
        <f>_xlfn.LET(_xlpm.sep,":",_xlpm.w,$G1001,_xlfn.CONCAT("~",RIGHT(_xlpm.w,LEN(_xlpm.w)-FIND(_xlpm.sep,_xlpm.w)),"~"))</f>
        <v>~sca~</v>
      </c>
      <c r="P1001" s="1" t="str">
        <f>_xlfn.LET(_xlpm.sep,":",_xlpm.w,$G1001,_xlfn.CONCAT("[",LEFT(_xlpm.w,FIND(_xlpm.sep,_xlpm.w)-1),"]"))</f>
        <v>[skɛ]</v>
      </c>
      <c r="Q1001" s="14" cm="1">
        <f t="array" ref="Q1001">SUM(_xlfn._xlws.FILTER($H$2:$H$7117,_xlfn.MAP($O$2:$O$7117,_xlfn.LAMBDA(_xlpm.x,_xlpm.x=$O1001))))</f>
        <v>5.4671968190854871E-4</v>
      </c>
      <c r="R1001" s="14">
        <f>$H1001/Q1001</f>
        <v>0.45454545454545447</v>
      </c>
      <c r="S1001" s="14" cm="1">
        <f t="array" ref="S1001">SUM(_xlfn._xlws.FILTER($H$2:$H$7117,_xlfn.MAP($P$2:$P$7117,_xlfn.LAMBDA(_xlpm.x,_xlpm.x=$P1001))))</f>
        <v>1.1928429423459243E-3</v>
      </c>
      <c r="T1001" s="14">
        <f>$H1001/S1001</f>
        <v>0.20833333333333334</v>
      </c>
      <c r="U1001" s="14">
        <f>_xlfn.LET(_xlpm.freq,F1001,_xlpm.size,M1001+1,_xlpm.F,V1001,LOG(1+_xlpm.freq)*LOG(1+_xlpm.size)*_xlpm.F)</f>
        <v>0.15540125224420967</v>
      </c>
      <c r="V1001" s="14">
        <f>_xlfn.LET(_xlpm.a,T1001,_xlpm.b,R1001,2*_xlpm.a*_xlpm.b/(_xlpm.a+_xlpm.b))</f>
        <v>0.2857142857142857</v>
      </c>
      <c r="W1001" s="14">
        <f>_xlfn.LET(_xlpm.p,R1001,_xlpm.q,T1001,LOG(_xlpm.p/_xlpm.q))</f>
        <v>0.33881855655338083</v>
      </c>
      <c r="X1001" s="2"/>
      <c r="AC1001" s="2"/>
      <c r="AH1001" s="2"/>
      <c r="AI1001" s="2"/>
    </row>
    <row r="1002" spans="1:35">
      <c r="A1002" s="1" t="str">
        <f>_xlfn.LET(_xlpm.sep," : ",CONCATENATE(O1002,_xlpm.sep,P1002))</f>
        <v>~rsa~ : [ɹsɛ]</v>
      </c>
      <c r="B1002" s="1">
        <f>_xlfn.LET(_xlpm.d,$G1002,_xlpm.k,_xlfn.CONCAT(LEFT(TRIM(B$1),1),"*"),COUNTIF(_xlpm.d,_xlpm.k))</f>
        <v>1</v>
      </c>
      <c r="C1002" s="1">
        <f>_xlfn.LET(_xlpm.d,$G1002,_xlpm.k,_xlfn.CONCAT(LEFT(TRIM(C$1),1),"*"),COUNTIF(_xlpm.d,_xlpm.k))</f>
        <v>0</v>
      </c>
      <c r="D1002" s="1">
        <f>_xlfn.LET(_xlpm.d,$G1002,_xlpm.k,_xlfn.CONCAT(LEFT(TRIM(D$1),1),"*"),COUNTIF(_xlpm.d,_xlpm.k))</f>
        <v>0</v>
      </c>
      <c r="E1002" s="1">
        <f>LOG(F1002+1,10)</f>
        <v>0.77815125038364352</v>
      </c>
      <c r="F1002" s="7">
        <v>5</v>
      </c>
      <c r="G1002" s="9" t="s">
        <v>6268</v>
      </c>
      <c r="H1002" s="4">
        <f>F1002/freq.sum.r6e</f>
        <v>2.4850894632206757E-4</v>
      </c>
      <c r="I1002" s="4" t="str">
        <f>_xlfn.LET(_xlpm.sep,":",_xlpm.w,$G1002,LEFT(_xlpm.w,FIND(_xlpm.sep,_xlpm.w)-1))</f>
        <v>ɹsɛ</v>
      </c>
      <c r="J1002" s="4" t="str">
        <f>_xlfn.LET(_xlpm.sep,":",_xlpm.w,$G1002,RIGHT(_xlpm.w,LEN(_xlpm.w)-FIND(_xlpm.sep,_xlpm.w)))</f>
        <v>rsa</v>
      </c>
      <c r="K1002" s="10">
        <f>_xlfn.LET(_xlpm.w,I1002,LEN(_xlpm.w))</f>
        <v>3</v>
      </c>
      <c r="L1002" s="10">
        <f>_xlfn.LET(_xlpm.w,J1002,LEN(_xlpm.w))</f>
        <v>3</v>
      </c>
      <c r="M1002" s="10">
        <f>_xlfn.LET(_xlpm.a,K1002,_xlpm.b,L1002,MAX(_xlpm.a,_xlpm.b))</f>
        <v>3</v>
      </c>
      <c r="N1002" s="10">
        <f>_xlfn.LET(_xlpm.d,(K1002,L1002),MAX(_xlpm.d)-MIN(_xlpm.d))</f>
        <v>0</v>
      </c>
      <c r="O1002" s="1" t="str">
        <f>_xlfn.LET(_xlpm.sep,":",_xlpm.w,$G1002,_xlfn.CONCAT("~",RIGHT(_xlpm.w,LEN(_xlpm.w)-FIND(_xlpm.sep,_xlpm.w)),"~"))</f>
        <v>~rsa~</v>
      </c>
      <c r="P1002" s="1" t="str">
        <f>_xlfn.LET(_xlpm.sep,":",_xlpm.w,$G1002,_xlfn.CONCAT("[",LEFT(_xlpm.w,FIND(_xlpm.sep,_xlpm.w)-1),"]"))</f>
        <v>[ɹsɛ]</v>
      </c>
      <c r="Q1002" s="14" cm="1">
        <f t="array" ref="Q1002">SUM(_xlfn._xlws.FILTER($H$2:$H$7109,_xlfn.MAP($O$2:$O$7109,_xlfn.LAMBDA(_xlpm.x,_xlpm.x=$O1002))))</f>
        <v>5.4671968190854871E-4</v>
      </c>
      <c r="R1002" s="14">
        <f>$H1002/Q1002</f>
        <v>0.45454545454545447</v>
      </c>
      <c r="S1002" s="14" cm="1">
        <f t="array" ref="S1002">SUM(_xlfn._xlws.FILTER($H$2:$H$7109,_xlfn.MAP($P$2:$P$7109,_xlfn.LAMBDA(_xlpm.x,_xlpm.x=$P1002))))</f>
        <v>1.1928429423459243E-3</v>
      </c>
      <c r="T1002" s="14">
        <f>$H1002/S1002</f>
        <v>0.20833333333333334</v>
      </c>
      <c r="U1002" s="14">
        <f>_xlfn.LET(_xlpm.freq,F1002,_xlpm.size,M1002+1,_xlpm.F,V1002,LOG(1+_xlpm.freq)*LOG(1+_xlpm.size)*_xlpm.F)</f>
        <v>0.15540125224420967</v>
      </c>
      <c r="V1002" s="14">
        <f>_xlfn.LET(_xlpm.a,T1002,_xlpm.b,R1002,2*_xlpm.a*_xlpm.b/(_xlpm.a+_xlpm.b))</f>
        <v>0.2857142857142857</v>
      </c>
      <c r="W1002" s="14">
        <f>_xlfn.LET(_xlpm.p,R1002,_xlpm.q,T1002,LOG(_xlpm.p/_xlpm.q))</f>
        <v>0.33881855655338083</v>
      </c>
      <c r="X1002" s="2"/>
      <c r="AC1002" s="2"/>
      <c r="AH1002" s="2"/>
      <c r="AI1002" s="2"/>
    </row>
    <row r="1003" spans="1:35">
      <c r="A1003" s="1" t="str">
        <f>_xlfn.LET(_xlpm.sep," : ",CONCATENATE(O1003,_xlpm.sep,P1003))</f>
        <v>~low~ : [loʊ]</v>
      </c>
      <c r="B1003" s="1">
        <f>_xlfn.LET(_xlpm.d,$G1003,_xlpm.k,_xlfn.CONCAT(LEFT(TRIM(B$1),1),"*"),COUNTIF(_xlpm.d,_xlpm.k))</f>
        <v>0</v>
      </c>
      <c r="C1003" s="1">
        <f>_xlfn.LET(_xlpm.d,$G1003,_xlpm.k,_xlfn.CONCAT(LEFT(TRIM(C$1),1),"*"),COUNTIF(_xlpm.d,_xlpm.k))</f>
        <v>0</v>
      </c>
      <c r="D1003" s="1">
        <f>_xlfn.LET(_xlpm.d,$G1003,_xlpm.k,_xlfn.CONCAT(LEFT(TRIM(D$1),1),"*"),COUNTIF(_xlpm.d,_xlpm.k))</f>
        <v>0</v>
      </c>
      <c r="E1003" s="1">
        <f>LOG(F1003+1,10)</f>
        <v>0.8450980400142567</v>
      </c>
      <c r="F1003" s="7">
        <v>6</v>
      </c>
      <c r="G1003" s="9" t="s">
        <v>2163</v>
      </c>
      <c r="H1003" s="4">
        <f>F1003/freq.sum.r6e</f>
        <v>2.9821073558648114E-4</v>
      </c>
      <c r="I1003" s="1" t="str">
        <f>_xlfn.LET(_xlpm.sep,":",_xlpm.w,$G1003,LEFT(_xlpm.w,FIND(_xlpm.sep,_xlpm.w)-1))</f>
        <v>loʊ</v>
      </c>
      <c r="J1003" s="1" t="str">
        <f>_xlfn.LET(_xlpm.sep,":",_xlpm.w,$G1003,RIGHT(_xlpm.w,LEN(_xlpm.w)-FIND(_xlpm.sep,_xlpm.w)))</f>
        <v>low</v>
      </c>
      <c r="K1003" s="10">
        <f>_xlfn.LET(_xlpm.w,I1003,LEN(_xlpm.w))</f>
        <v>3</v>
      </c>
      <c r="L1003" s="10">
        <f>_xlfn.LET(_xlpm.w,J1003,LEN(_xlpm.w))</f>
        <v>3</v>
      </c>
      <c r="M1003" s="10">
        <f>_xlfn.LET(_xlpm.a,K1003,_xlpm.b,L1003,MAX(_xlpm.a,_xlpm.b))</f>
        <v>3</v>
      </c>
      <c r="N1003" s="10">
        <f>_xlfn.LET(_xlpm.d,(K1003,L1003),MAX(_xlpm.d)-MIN(_xlpm.d))</f>
        <v>0</v>
      </c>
      <c r="O1003" s="1" t="str">
        <f>_xlfn.LET(_xlpm.sep,":",_xlpm.w,$G1003,_xlfn.CONCAT("~",RIGHT(_xlpm.w,LEN(_xlpm.w)-FIND(_xlpm.sep,_xlpm.w)),"~"))</f>
        <v>~low~</v>
      </c>
      <c r="P1003" s="1" t="str">
        <f>_xlfn.LET(_xlpm.sep,":",_xlpm.w,$G1003,_xlfn.CONCAT("[",LEFT(_xlpm.w,FIND(_xlpm.sep,_xlpm.w)-1),"]"))</f>
        <v>[loʊ]</v>
      </c>
      <c r="Q1003" s="14" cm="1">
        <f t="array" ref="Q1003">SUM(_xlfn._xlws.FILTER($H$2:$H$7117,_xlfn.MAP($O$2:$O$7117,_xlfn.LAMBDA(_xlpm.x,_xlpm.x=$O1003))))</f>
        <v>5.4671968190854881E-4</v>
      </c>
      <c r="R1003" s="14">
        <f>$H1003/Q1003</f>
        <v>0.54545454545454541</v>
      </c>
      <c r="S1003" s="14" cm="1">
        <f t="array" ref="S1003">SUM(_xlfn._xlws.FILTER($H$2:$H$7117,_xlfn.MAP($P$2:$P$7117,_xlfn.LAMBDA(_xlpm.x,_xlpm.x=$P1003))))</f>
        <v>1.1928429423459243E-3</v>
      </c>
      <c r="T1003" s="14">
        <f>$H1003/S1003</f>
        <v>0.25000000000000006</v>
      </c>
      <c r="U1003" s="14">
        <f>_xlfn.LET(_xlpm.freq,F1003,_xlpm.size,M1003+1,_xlpm.F,V1003,LOG(1+_xlpm.freq)*LOG(1+_xlpm.size)*_xlpm.F)</f>
        <v>0.20252509052335754</v>
      </c>
      <c r="V1003" s="14">
        <f>_xlfn.LET(_xlpm.a,T1003,_xlpm.b,R1003,2*_xlpm.a*_xlpm.b/(_xlpm.a+_xlpm.b))</f>
        <v>0.34285714285714292</v>
      </c>
      <c r="W1003" s="14">
        <f>_xlfn.LET(_xlpm.p,R1003,_xlpm.q,T1003,LOG(_xlpm.p/_xlpm.q))</f>
        <v>0.33881855655338083</v>
      </c>
      <c r="X1003" s="2"/>
      <c r="AC1003" s="2"/>
      <c r="AH1003" s="2"/>
      <c r="AI1003" s="2"/>
    </row>
    <row r="1004" spans="1:35">
      <c r="A1004" s="1" t="str">
        <f>_xlfn.LET(_xlpm.sep," : ",CONCATENATE(O1004,_xlpm.sep,P1004))</f>
        <v>~bly~ : [blɪ]</v>
      </c>
      <c r="B1004" s="1">
        <f>_xlfn.LET(_xlpm.d,$G1004,_xlpm.k,_xlfn.CONCAT(LEFT(TRIM(B$1),1),"*"),COUNTIF(_xlpm.d,_xlpm.k))</f>
        <v>0</v>
      </c>
      <c r="C1004" s="1">
        <f>_xlfn.LET(_xlpm.d,$G1004,_xlpm.k,_xlfn.CONCAT(LEFT(TRIM(C$1),1),"*"),COUNTIF(_xlpm.d,_xlpm.k))</f>
        <v>0</v>
      </c>
      <c r="D1004" s="1">
        <f>_xlfn.LET(_xlpm.d,$G1004,_xlpm.k,_xlfn.CONCAT(LEFT(TRIM(D$1),1),"*"),COUNTIF(_xlpm.d,_xlpm.k))</f>
        <v>0</v>
      </c>
      <c r="E1004" s="1">
        <f>LOG(F1004+1,10)</f>
        <v>1.3617278360175928</v>
      </c>
      <c r="F1004" s="7">
        <v>22</v>
      </c>
      <c r="G1004" s="9" t="s">
        <v>187</v>
      </c>
      <c r="H1004" s="4">
        <f>F1004/freq.sum.r6e</f>
        <v>1.0934393638170974E-3</v>
      </c>
      <c r="I1004" s="1" t="str">
        <f>_xlfn.LET(_xlpm.sep,":",_xlpm.w,$G1004,LEFT(_xlpm.w,FIND(_xlpm.sep,_xlpm.w)-1))</f>
        <v>blɪ</v>
      </c>
      <c r="J1004" s="1" t="str">
        <f>_xlfn.LET(_xlpm.sep,":",_xlpm.w,$G1004,RIGHT(_xlpm.w,LEN(_xlpm.w)-FIND(_xlpm.sep,_xlpm.w)))</f>
        <v>bly</v>
      </c>
      <c r="K1004" s="10">
        <f>_xlfn.LET(_xlpm.w,I1004,LEN(_xlpm.w))</f>
        <v>3</v>
      </c>
      <c r="L1004" s="10">
        <f>_xlfn.LET(_xlpm.w,J1004,LEN(_xlpm.w))</f>
        <v>3</v>
      </c>
      <c r="M1004" s="10">
        <f>_xlfn.LET(_xlpm.a,K1004,_xlpm.b,L1004,MAX(_xlpm.a,_xlpm.b))</f>
        <v>3</v>
      </c>
      <c r="N1004" s="10">
        <f>_xlfn.LET(_xlpm.d,(K1004,L1004),MAX(_xlpm.d)-MIN(_xlpm.d))</f>
        <v>0</v>
      </c>
      <c r="O1004" s="1" t="str">
        <f>_xlfn.LET(_xlpm.sep,":",_xlpm.w,$G1004,_xlfn.CONCAT("~",RIGHT(_xlpm.w,LEN(_xlpm.w)-FIND(_xlpm.sep,_xlpm.w)),"~"))</f>
        <v>~bly~</v>
      </c>
      <c r="P1004" s="1" t="str">
        <f>_xlfn.LET(_xlpm.sep,":",_xlpm.w,$G1004,_xlfn.CONCAT("[",LEFT(_xlpm.w,FIND(_xlpm.sep,_xlpm.w)-1),"]"))</f>
        <v>[blɪ]</v>
      </c>
      <c r="Q1004" s="14" cm="1">
        <f t="array" ref="Q1004">SUM(_xlfn._xlws.FILTER($H$2:$H$7117,_xlfn.MAP($O$2:$O$7117,_xlfn.LAMBDA(_xlpm.x,_xlpm.x=$O1004))))</f>
        <v>1.4413518886679921E-3</v>
      </c>
      <c r="R1004" s="14">
        <f>$H1004/Q1004</f>
        <v>0.75862068965517238</v>
      </c>
      <c r="S1004" s="14" cm="1">
        <f t="array" ref="S1004">SUM(_xlfn._xlws.FILTER($H$2:$H$7117,_xlfn.MAP($P$2:$P$7117,_xlfn.LAMBDA(_xlpm.x,_xlpm.x=$P1004))))</f>
        <v>3.180914512922464E-3</v>
      </c>
      <c r="T1004" s="14">
        <f>$H1004/S1004</f>
        <v>0.34375000000000011</v>
      </c>
      <c r="U1004" s="14">
        <f>_xlfn.LET(_xlpm.freq,F1004,_xlpm.size,M1004+1,_xlpm.F,V1004,LOG(1+_xlpm.freq)*LOG(1+_xlpm.size)*_xlpm.F)</f>
        <v>0.45031724842591997</v>
      </c>
      <c r="V1004" s="14">
        <f>_xlfn.LET(_xlpm.a,T1004,_xlpm.b,R1004,2*_xlpm.a*_xlpm.b/(_xlpm.a+_xlpm.b))</f>
        <v>0.4731182795698925</v>
      </c>
      <c r="W1004" s="14">
        <f>_xlfn.LET(_xlpm.p,R1004,_xlpm.q,T1004,LOG(_xlpm.p/_xlpm.q))</f>
        <v>0.34378197608493088</v>
      </c>
      <c r="X1004" s="2"/>
      <c r="AC1004" s="2"/>
      <c r="AH1004" s="2"/>
      <c r="AI1004" s="2"/>
    </row>
    <row r="1005" spans="1:35">
      <c r="A1005" s="1" t="str">
        <f>_xlfn.LET(_xlpm.sep," : ",CONCATENATE(O1005,_xlpm.sep,P1005))</f>
        <v>~bri~ : [bɹɪ]</v>
      </c>
      <c r="B1005" s="1">
        <f>_xlfn.LET(_xlpm.d,$G1005,_xlpm.k,_xlfn.CONCAT(LEFT(TRIM(B$1),1),"*"),COUNTIF(_xlpm.d,_xlpm.k))</f>
        <v>0</v>
      </c>
      <c r="C1005" s="1">
        <f>_xlfn.LET(_xlpm.d,$G1005,_xlpm.k,_xlfn.CONCAT(LEFT(TRIM(C$1),1),"*"),COUNTIF(_xlpm.d,_xlpm.k))</f>
        <v>0</v>
      </c>
      <c r="D1005" s="1">
        <f>_xlfn.LET(_xlpm.d,$G1005,_xlpm.k,_xlfn.CONCAT(LEFT(TRIM(D$1),1),"*"),COUNTIF(_xlpm.d,_xlpm.k))</f>
        <v>0</v>
      </c>
      <c r="E1005" s="1">
        <f>LOG(F1005+1,10)</f>
        <v>1.3617278360175928</v>
      </c>
      <c r="F1005" s="7">
        <v>22</v>
      </c>
      <c r="G1005" s="9" t="s">
        <v>410</v>
      </c>
      <c r="H1005" s="4">
        <f>F1005/freq.sum.r6e</f>
        <v>1.0934393638170974E-3</v>
      </c>
      <c r="I1005" s="1" t="str">
        <f>_xlfn.LET(_xlpm.sep,":",_xlpm.w,$G1005,LEFT(_xlpm.w,FIND(_xlpm.sep,_xlpm.w)-1))</f>
        <v>bɹɪ</v>
      </c>
      <c r="J1005" s="1" t="str">
        <f>_xlfn.LET(_xlpm.sep,":",_xlpm.w,$G1005,RIGHT(_xlpm.w,LEN(_xlpm.w)-FIND(_xlpm.sep,_xlpm.w)))</f>
        <v>bri</v>
      </c>
      <c r="K1005" s="10">
        <f>_xlfn.LET(_xlpm.w,I1005,LEN(_xlpm.w))</f>
        <v>3</v>
      </c>
      <c r="L1005" s="10">
        <f>_xlfn.LET(_xlpm.w,J1005,LEN(_xlpm.w))</f>
        <v>3</v>
      </c>
      <c r="M1005" s="10">
        <f>_xlfn.LET(_xlpm.a,K1005,_xlpm.b,L1005,MAX(_xlpm.a,_xlpm.b))</f>
        <v>3</v>
      </c>
      <c r="N1005" s="10">
        <f>_xlfn.LET(_xlpm.d,(K1005,L1005),MAX(_xlpm.d)-MIN(_xlpm.d))</f>
        <v>0</v>
      </c>
      <c r="O1005" s="1" t="str">
        <f>_xlfn.LET(_xlpm.sep,":",_xlpm.w,$G1005,_xlfn.CONCAT("~",RIGHT(_xlpm.w,LEN(_xlpm.w)-FIND(_xlpm.sep,_xlpm.w)),"~"))</f>
        <v>~bri~</v>
      </c>
      <c r="P1005" s="1" t="str">
        <f>_xlfn.LET(_xlpm.sep,":",_xlpm.w,$G1005,_xlfn.CONCAT("[",LEFT(_xlpm.w,FIND(_xlpm.sep,_xlpm.w)-1),"]"))</f>
        <v>[bɹɪ]</v>
      </c>
      <c r="Q1005" s="14" cm="1">
        <f t="array" ref="Q1005">SUM(_xlfn._xlws.FILTER($H$2:$H$7117,_xlfn.MAP($O$2:$O$7117,_xlfn.LAMBDA(_xlpm.x,_xlpm.x=$O1005))))</f>
        <v>1.4413518886679921E-3</v>
      </c>
      <c r="R1005" s="14">
        <f>$H1005/Q1005</f>
        <v>0.75862068965517238</v>
      </c>
      <c r="S1005" s="14" cm="1">
        <f t="array" ref="S1005">SUM(_xlfn._xlws.FILTER($H$2:$H$7117,_xlfn.MAP($P$2:$P$7117,_xlfn.LAMBDA(_xlpm.x,_xlpm.x=$P1005))))</f>
        <v>3.180914512922464E-3</v>
      </c>
      <c r="T1005" s="14">
        <f>$H1005/S1005</f>
        <v>0.34375000000000011</v>
      </c>
      <c r="U1005" s="14">
        <f>_xlfn.LET(_xlpm.freq,F1005,_xlpm.size,M1005+1,_xlpm.F,V1005,LOG(1+_xlpm.freq)*LOG(1+_xlpm.size)*_xlpm.F)</f>
        <v>0.45031724842591997</v>
      </c>
      <c r="V1005" s="14">
        <f>_xlfn.LET(_xlpm.a,T1005,_xlpm.b,R1005,2*_xlpm.a*_xlpm.b/(_xlpm.a+_xlpm.b))</f>
        <v>0.4731182795698925</v>
      </c>
      <c r="W1005" s="14">
        <f>_xlfn.LET(_xlpm.p,R1005,_xlpm.q,T1005,LOG(_xlpm.p/_xlpm.q))</f>
        <v>0.34378197608493088</v>
      </c>
      <c r="X1005" s="2"/>
      <c r="AC1005" s="2"/>
      <c r="AH1005" s="2"/>
      <c r="AI1005" s="2"/>
    </row>
    <row r="1006" spans="1:35">
      <c r="A1006" s="1" t="str">
        <f>_xlfn.LET(_xlpm.sep," : ",CONCATENATE(O1006,_xlpm.sep,P1006))</f>
        <v>~nvi~ : [nvɪ]</v>
      </c>
      <c r="B1006" s="1">
        <f>_xlfn.LET(_xlpm.d,$G1006,_xlpm.k,_xlfn.CONCAT(LEFT(TRIM(B$1),1),"*"),COUNTIF(_xlpm.d,_xlpm.k))</f>
        <v>0</v>
      </c>
      <c r="C1006" s="1">
        <f>_xlfn.LET(_xlpm.d,$G1006,_xlpm.k,_xlfn.CONCAT(LEFT(TRIM(C$1),1),"*"),COUNTIF(_xlpm.d,_xlpm.k))</f>
        <v>0</v>
      </c>
      <c r="D1006" s="1">
        <f>_xlfn.LET(_xlpm.d,$G1006,_xlpm.k,_xlfn.CONCAT(LEFT(TRIM(D$1),1),"*"),COUNTIF(_xlpm.d,_xlpm.k))</f>
        <v>1</v>
      </c>
      <c r="E1006" s="1">
        <f>LOG(F1006+1,10)</f>
        <v>1.3617278360175928</v>
      </c>
      <c r="F1006" s="7">
        <v>22</v>
      </c>
      <c r="G1006" s="9" t="s">
        <v>3313</v>
      </c>
      <c r="H1006" s="4">
        <f>F1006/freq.sum.r6e</f>
        <v>1.0934393638170974E-3</v>
      </c>
      <c r="I1006" s="1" t="str">
        <f>_xlfn.LET(_xlpm.sep,":",_xlpm.w,$G1006,LEFT(_xlpm.w,FIND(_xlpm.sep,_xlpm.w)-1))</f>
        <v>nvɪ</v>
      </c>
      <c r="J1006" s="1" t="str">
        <f>_xlfn.LET(_xlpm.sep,":",_xlpm.w,$G1006,RIGHT(_xlpm.w,LEN(_xlpm.w)-FIND(_xlpm.sep,_xlpm.w)))</f>
        <v>nvi</v>
      </c>
      <c r="K1006" s="10">
        <f>_xlfn.LET(_xlpm.w,I1006,LEN(_xlpm.w))</f>
        <v>3</v>
      </c>
      <c r="L1006" s="10">
        <f>_xlfn.LET(_xlpm.w,J1006,LEN(_xlpm.w))</f>
        <v>3</v>
      </c>
      <c r="M1006" s="10">
        <f>_xlfn.LET(_xlpm.a,K1006,_xlpm.b,L1006,MAX(_xlpm.a,_xlpm.b))</f>
        <v>3</v>
      </c>
      <c r="N1006" s="10">
        <f>_xlfn.LET(_xlpm.d,(K1006,L1006),MAX(_xlpm.d)-MIN(_xlpm.d))</f>
        <v>0</v>
      </c>
      <c r="O1006" s="1" t="str">
        <f>_xlfn.LET(_xlpm.sep,":",_xlpm.w,$G1006,_xlfn.CONCAT("~",RIGHT(_xlpm.w,LEN(_xlpm.w)-FIND(_xlpm.sep,_xlpm.w)),"~"))</f>
        <v>~nvi~</v>
      </c>
      <c r="P1006" s="1" t="str">
        <f>_xlfn.LET(_xlpm.sep,":",_xlpm.w,$G1006,_xlfn.CONCAT("[",LEFT(_xlpm.w,FIND(_xlpm.sep,_xlpm.w)-1),"]"))</f>
        <v>[nvɪ]</v>
      </c>
      <c r="Q1006" s="14" cm="1">
        <f t="array" ref="Q1006">SUM(_xlfn._xlws.FILTER($H$2:$H$7117,_xlfn.MAP($O$2:$O$7117,_xlfn.LAMBDA(_xlpm.x,_xlpm.x=$O1006))))</f>
        <v>1.4413518886679921E-3</v>
      </c>
      <c r="R1006" s="14">
        <f>$H1006/Q1006</f>
        <v>0.75862068965517238</v>
      </c>
      <c r="S1006" s="14" cm="1">
        <f t="array" ref="S1006">SUM(_xlfn._xlws.FILTER($H$2:$H$7117,_xlfn.MAP($P$2:$P$7117,_xlfn.LAMBDA(_xlpm.x,_xlpm.x=$P1006))))</f>
        <v>3.180914512922464E-3</v>
      </c>
      <c r="T1006" s="14">
        <f>$H1006/S1006</f>
        <v>0.34375000000000011</v>
      </c>
      <c r="U1006" s="14">
        <f>_xlfn.LET(_xlpm.freq,F1006,_xlpm.size,M1006+1,_xlpm.F,V1006,LOG(1+_xlpm.freq)*LOG(1+_xlpm.size)*_xlpm.F)</f>
        <v>0.45031724842591997</v>
      </c>
      <c r="V1006" s="14">
        <f>_xlfn.LET(_xlpm.a,T1006,_xlpm.b,R1006,2*_xlpm.a*_xlpm.b/(_xlpm.a+_xlpm.b))</f>
        <v>0.4731182795698925</v>
      </c>
      <c r="W1006" s="14">
        <f>_xlfn.LET(_xlpm.p,R1006,_xlpm.q,T1006,LOG(_xlpm.p/_xlpm.q))</f>
        <v>0.34378197608493088</v>
      </c>
      <c r="X1006" s="2"/>
      <c r="AC1006" s="2"/>
      <c r="AH1006" s="2"/>
      <c r="AI1006" s="2"/>
    </row>
    <row r="1007" spans="1:35">
      <c r="A1007" s="1" t="str">
        <f>_xlfn.LET(_xlpm.sep," : ",CONCATENATE(O1007,_xlpm.sep,P1007))</f>
        <v>~sli~ : [slɪ]</v>
      </c>
      <c r="B1007" s="1">
        <f>_xlfn.LET(_xlpm.d,$G1007,_xlpm.k,_xlfn.CONCAT(LEFT(TRIM(B$1),1),"*"),COUNTIF(_xlpm.d,_xlpm.k))</f>
        <v>0</v>
      </c>
      <c r="C1007" s="1">
        <f>_xlfn.LET(_xlpm.d,$G1007,_xlpm.k,_xlfn.CONCAT(LEFT(TRIM(C$1),1),"*"),COUNTIF(_xlpm.d,_xlpm.k))</f>
        <v>0</v>
      </c>
      <c r="D1007" s="1">
        <f>_xlfn.LET(_xlpm.d,$G1007,_xlpm.k,_xlfn.CONCAT(LEFT(TRIM(D$1),1),"*"),COUNTIF(_xlpm.d,_xlpm.k))</f>
        <v>0</v>
      </c>
      <c r="E1007" s="1">
        <f>LOG(F1007+1,10)</f>
        <v>1.3617278360175928</v>
      </c>
      <c r="F1007" s="7">
        <v>22</v>
      </c>
      <c r="G1007" s="9" t="s">
        <v>4074</v>
      </c>
      <c r="H1007" s="4">
        <f>F1007/freq.sum.r6e</f>
        <v>1.0934393638170974E-3</v>
      </c>
      <c r="I1007" s="1" t="str">
        <f>_xlfn.LET(_xlpm.sep,":",_xlpm.w,$G1007,LEFT(_xlpm.w,FIND(_xlpm.sep,_xlpm.w)-1))</f>
        <v>slɪ</v>
      </c>
      <c r="J1007" s="1" t="str">
        <f>_xlfn.LET(_xlpm.sep,":",_xlpm.w,$G1007,RIGHT(_xlpm.w,LEN(_xlpm.w)-FIND(_xlpm.sep,_xlpm.w)))</f>
        <v>sli</v>
      </c>
      <c r="K1007" s="10">
        <f>_xlfn.LET(_xlpm.w,I1007,LEN(_xlpm.w))</f>
        <v>3</v>
      </c>
      <c r="L1007" s="10">
        <f>_xlfn.LET(_xlpm.w,J1007,LEN(_xlpm.w))</f>
        <v>3</v>
      </c>
      <c r="M1007" s="10">
        <f>_xlfn.LET(_xlpm.a,K1007,_xlpm.b,L1007,MAX(_xlpm.a,_xlpm.b))</f>
        <v>3</v>
      </c>
      <c r="N1007" s="10">
        <f>_xlfn.LET(_xlpm.d,(K1007,L1007),MAX(_xlpm.d)-MIN(_xlpm.d))</f>
        <v>0</v>
      </c>
      <c r="O1007" s="1" t="str">
        <f>_xlfn.LET(_xlpm.sep,":",_xlpm.w,$G1007,_xlfn.CONCAT("~",RIGHT(_xlpm.w,LEN(_xlpm.w)-FIND(_xlpm.sep,_xlpm.w)),"~"))</f>
        <v>~sli~</v>
      </c>
      <c r="P1007" s="1" t="str">
        <f>_xlfn.LET(_xlpm.sep,":",_xlpm.w,$G1007,_xlfn.CONCAT("[",LEFT(_xlpm.w,FIND(_xlpm.sep,_xlpm.w)-1),"]"))</f>
        <v>[slɪ]</v>
      </c>
      <c r="Q1007" s="14" cm="1">
        <f t="array" ref="Q1007">SUM(_xlfn._xlws.FILTER($H$2:$H$7117,_xlfn.MAP($O$2:$O$7117,_xlfn.LAMBDA(_xlpm.x,_xlpm.x=$O1007))))</f>
        <v>1.4413518886679921E-3</v>
      </c>
      <c r="R1007" s="14">
        <f>$H1007/Q1007</f>
        <v>0.75862068965517238</v>
      </c>
      <c r="S1007" s="14" cm="1">
        <f t="array" ref="S1007">SUM(_xlfn._xlws.FILTER($H$2:$H$7117,_xlfn.MAP($P$2:$P$7117,_xlfn.LAMBDA(_xlpm.x,_xlpm.x=$P1007))))</f>
        <v>3.180914512922464E-3</v>
      </c>
      <c r="T1007" s="14">
        <f>$H1007/S1007</f>
        <v>0.34375000000000011</v>
      </c>
      <c r="U1007" s="14">
        <f>_xlfn.LET(_xlpm.freq,F1007,_xlpm.size,M1007+1,_xlpm.F,V1007,LOG(1+_xlpm.freq)*LOG(1+_xlpm.size)*_xlpm.F)</f>
        <v>0.45031724842591997</v>
      </c>
      <c r="V1007" s="14">
        <f>_xlfn.LET(_xlpm.a,T1007,_xlpm.b,R1007,2*_xlpm.a*_xlpm.b/(_xlpm.a+_xlpm.b))</f>
        <v>0.4731182795698925</v>
      </c>
      <c r="W1007" s="14">
        <f>_xlfn.LET(_xlpm.p,R1007,_xlpm.q,T1007,LOG(_xlpm.p/_xlpm.q))</f>
        <v>0.34378197608493088</v>
      </c>
      <c r="X1007" s="2"/>
      <c r="AC1007" s="2"/>
      <c r="AH1007" s="2"/>
      <c r="AI1007" s="2"/>
    </row>
    <row r="1008" spans="1:35">
      <c r="A1008" s="1" t="str">
        <f>_xlfn.LET(_xlpm.sep," : ",CONCATENATE(O1008,_xlpm.sep,P1008))</f>
        <v>~spi~ : [spɪ]</v>
      </c>
      <c r="B1008" s="1">
        <f>_xlfn.LET(_xlpm.d,$G1008,_xlpm.k,_xlfn.CONCAT(LEFT(TRIM(B$1),1),"*"),COUNTIF(_xlpm.d,_xlpm.k))</f>
        <v>0</v>
      </c>
      <c r="C1008" s="1">
        <f>_xlfn.LET(_xlpm.d,$G1008,_xlpm.k,_xlfn.CONCAT(LEFT(TRIM(C$1),1),"*"),COUNTIF(_xlpm.d,_xlpm.k))</f>
        <v>0</v>
      </c>
      <c r="D1008" s="1">
        <f>_xlfn.LET(_xlpm.d,$G1008,_xlpm.k,_xlfn.CONCAT(LEFT(TRIM(D$1),1),"*"),COUNTIF(_xlpm.d,_xlpm.k))</f>
        <v>0</v>
      </c>
      <c r="E1008" s="1">
        <f>LOG(F1008+1,10)</f>
        <v>1.3617278360175928</v>
      </c>
      <c r="F1008" s="7">
        <v>22</v>
      </c>
      <c r="G1008" s="9" t="s">
        <v>4219</v>
      </c>
      <c r="H1008" s="4">
        <f>F1008/freq.sum.r6e</f>
        <v>1.0934393638170974E-3</v>
      </c>
      <c r="I1008" s="1" t="str">
        <f>_xlfn.LET(_xlpm.sep,":",_xlpm.w,$G1008,LEFT(_xlpm.w,FIND(_xlpm.sep,_xlpm.w)-1))</f>
        <v>spɪ</v>
      </c>
      <c r="J1008" s="1" t="str">
        <f>_xlfn.LET(_xlpm.sep,":",_xlpm.w,$G1008,RIGHT(_xlpm.w,LEN(_xlpm.w)-FIND(_xlpm.sep,_xlpm.w)))</f>
        <v>spi</v>
      </c>
      <c r="K1008" s="10">
        <f>_xlfn.LET(_xlpm.w,I1008,LEN(_xlpm.w))</f>
        <v>3</v>
      </c>
      <c r="L1008" s="10">
        <f>_xlfn.LET(_xlpm.w,J1008,LEN(_xlpm.w))</f>
        <v>3</v>
      </c>
      <c r="M1008" s="10">
        <f>_xlfn.LET(_xlpm.a,K1008,_xlpm.b,L1008,MAX(_xlpm.a,_xlpm.b))</f>
        <v>3</v>
      </c>
      <c r="N1008" s="10">
        <f>_xlfn.LET(_xlpm.d,(K1008,L1008),MAX(_xlpm.d)-MIN(_xlpm.d))</f>
        <v>0</v>
      </c>
      <c r="O1008" s="1" t="str">
        <f>_xlfn.LET(_xlpm.sep,":",_xlpm.w,$G1008,_xlfn.CONCAT("~",RIGHT(_xlpm.w,LEN(_xlpm.w)-FIND(_xlpm.sep,_xlpm.w)),"~"))</f>
        <v>~spi~</v>
      </c>
      <c r="P1008" s="1" t="str">
        <f>_xlfn.LET(_xlpm.sep,":",_xlpm.w,$G1008,_xlfn.CONCAT("[",LEFT(_xlpm.w,FIND(_xlpm.sep,_xlpm.w)-1),"]"))</f>
        <v>[spɪ]</v>
      </c>
      <c r="Q1008" s="14" cm="1">
        <f t="array" ref="Q1008">SUM(_xlfn._xlws.FILTER($H$2:$H$7117,_xlfn.MAP($O$2:$O$7117,_xlfn.LAMBDA(_xlpm.x,_xlpm.x=$O1008))))</f>
        <v>1.4413518886679921E-3</v>
      </c>
      <c r="R1008" s="14">
        <f>$H1008/Q1008</f>
        <v>0.75862068965517238</v>
      </c>
      <c r="S1008" s="14" cm="1">
        <f t="array" ref="S1008">SUM(_xlfn._xlws.FILTER($H$2:$H$7117,_xlfn.MAP($P$2:$P$7117,_xlfn.LAMBDA(_xlpm.x,_xlpm.x=$P1008))))</f>
        <v>3.180914512922464E-3</v>
      </c>
      <c r="T1008" s="14">
        <f>$H1008/S1008</f>
        <v>0.34375000000000011</v>
      </c>
      <c r="U1008" s="14">
        <f>_xlfn.LET(_xlpm.freq,F1008,_xlpm.size,M1008+1,_xlpm.F,V1008,LOG(1+_xlpm.freq)*LOG(1+_xlpm.size)*_xlpm.F)</f>
        <v>0.45031724842591997</v>
      </c>
      <c r="V1008" s="14">
        <f>_xlfn.LET(_xlpm.a,T1008,_xlpm.b,R1008,2*_xlpm.a*_xlpm.b/(_xlpm.a+_xlpm.b))</f>
        <v>0.4731182795698925</v>
      </c>
      <c r="W1008" s="14">
        <f>_xlfn.LET(_xlpm.p,R1008,_xlpm.q,T1008,LOG(_xlpm.p/_xlpm.q))</f>
        <v>0.34378197608493088</v>
      </c>
      <c r="X1008" s="2"/>
      <c r="AC1008" s="2"/>
      <c r="AH1008" s="2"/>
      <c r="AI1008" s="2"/>
    </row>
    <row r="1009" spans="1:35">
      <c r="A1009" s="1" t="str">
        <f>_xlfn.LET(_xlpm.sep," : ",CONCATENATE(O1009,_xlpm.sep,P1009))</f>
        <v>~rty~ : [ɹtɪ]</v>
      </c>
      <c r="B1009" s="1">
        <f>_xlfn.LET(_xlpm.d,$G1009,_xlpm.k,_xlfn.CONCAT(LEFT(TRIM(B$1),1),"*"),COUNTIF(_xlpm.d,_xlpm.k))</f>
        <v>1</v>
      </c>
      <c r="C1009" s="1">
        <f>_xlfn.LET(_xlpm.d,$G1009,_xlpm.k,_xlfn.CONCAT(LEFT(TRIM(C$1),1),"*"),COUNTIF(_xlpm.d,_xlpm.k))</f>
        <v>0</v>
      </c>
      <c r="D1009" s="1">
        <f>_xlfn.LET(_xlpm.d,$G1009,_xlpm.k,_xlfn.CONCAT(LEFT(TRIM(D$1),1),"*"),COUNTIF(_xlpm.d,_xlpm.k))</f>
        <v>0</v>
      </c>
      <c r="E1009" s="1">
        <f>LOG(F1009+1,10)</f>
        <v>1.3617278360175928</v>
      </c>
      <c r="F1009" s="7">
        <v>22</v>
      </c>
      <c r="G1009" s="9" t="s">
        <v>6363</v>
      </c>
      <c r="H1009" s="4">
        <f>F1009/freq.sum.r6e</f>
        <v>1.0934393638170974E-3</v>
      </c>
      <c r="I1009" s="4" t="str">
        <f>_xlfn.LET(_xlpm.sep,":",_xlpm.w,$G1009,LEFT(_xlpm.w,FIND(_xlpm.sep,_xlpm.w)-1))</f>
        <v>ɹtɪ</v>
      </c>
      <c r="J1009" s="4" t="str">
        <f>_xlfn.LET(_xlpm.sep,":",_xlpm.w,$G1009,RIGHT(_xlpm.w,LEN(_xlpm.w)-FIND(_xlpm.sep,_xlpm.w)))</f>
        <v>rty</v>
      </c>
      <c r="K1009" s="10">
        <f>_xlfn.LET(_xlpm.w,I1009,LEN(_xlpm.w))</f>
        <v>3</v>
      </c>
      <c r="L1009" s="10">
        <f>_xlfn.LET(_xlpm.w,J1009,LEN(_xlpm.w))</f>
        <v>3</v>
      </c>
      <c r="M1009" s="10">
        <f>_xlfn.LET(_xlpm.a,K1009,_xlpm.b,L1009,MAX(_xlpm.a,_xlpm.b))</f>
        <v>3</v>
      </c>
      <c r="N1009" s="10">
        <f>_xlfn.LET(_xlpm.d,(K1009,L1009),MAX(_xlpm.d)-MIN(_xlpm.d))</f>
        <v>0</v>
      </c>
      <c r="O1009" s="1" t="str">
        <f>_xlfn.LET(_xlpm.sep,":",_xlpm.w,$G1009,_xlfn.CONCAT("~",RIGHT(_xlpm.w,LEN(_xlpm.w)-FIND(_xlpm.sep,_xlpm.w)),"~"))</f>
        <v>~rty~</v>
      </c>
      <c r="P1009" s="1" t="str">
        <f>_xlfn.LET(_xlpm.sep,":",_xlpm.w,$G1009,_xlfn.CONCAT("[",LEFT(_xlpm.w,FIND(_xlpm.sep,_xlpm.w)-1),"]"))</f>
        <v>[ɹtɪ]</v>
      </c>
      <c r="Q1009" s="14" cm="1">
        <f t="array" ref="Q1009">SUM(_xlfn._xlws.FILTER($H$2:$H$7109,_xlfn.MAP($O$2:$O$7109,_xlfn.LAMBDA(_xlpm.x,_xlpm.x=$O1009))))</f>
        <v>1.4413518886679921E-3</v>
      </c>
      <c r="R1009" s="14">
        <f>$H1009/Q1009</f>
        <v>0.75862068965517238</v>
      </c>
      <c r="S1009" s="14" cm="1">
        <f t="array" ref="S1009">SUM(_xlfn._xlws.FILTER($H$2:$H$7109,_xlfn.MAP($P$2:$P$7109,_xlfn.LAMBDA(_xlpm.x,_xlpm.x=$P1009))))</f>
        <v>3.180914512922464E-3</v>
      </c>
      <c r="T1009" s="14">
        <f>$H1009/S1009</f>
        <v>0.34375000000000011</v>
      </c>
      <c r="U1009" s="14">
        <f>_xlfn.LET(_xlpm.freq,F1009,_xlpm.size,M1009+1,_xlpm.F,V1009,LOG(1+_xlpm.freq)*LOG(1+_xlpm.size)*_xlpm.F)</f>
        <v>0.45031724842591997</v>
      </c>
      <c r="V1009" s="14">
        <f>_xlfn.LET(_xlpm.a,T1009,_xlpm.b,R1009,2*_xlpm.a*_xlpm.b/(_xlpm.a+_xlpm.b))</f>
        <v>0.4731182795698925</v>
      </c>
      <c r="W1009" s="14">
        <f>_xlfn.LET(_xlpm.p,R1009,_xlpm.q,T1009,LOG(_xlpm.p/_xlpm.q))</f>
        <v>0.34378197608493088</v>
      </c>
      <c r="X1009" s="2"/>
      <c r="AC1009" s="2"/>
      <c r="AH1009" s="2"/>
      <c r="AI1009" s="2"/>
    </row>
    <row r="1010" spans="1:35">
      <c r="A1010" s="1" t="str">
        <f>_xlfn.LET(_xlpm.sep," : ",CONCATENATE(O1010,_xlpm.sep,P1010))</f>
        <v>~smi~ : [smɪ]</v>
      </c>
      <c r="B1010" s="1">
        <f>_xlfn.LET(_xlpm.d,$G1010,_xlpm.k,_xlfn.CONCAT(LEFT(TRIM(B$1),1),"*"),COUNTIF(_xlpm.d,_xlpm.k))</f>
        <v>0</v>
      </c>
      <c r="C1010" s="1">
        <f>_xlfn.LET(_xlpm.d,$G1010,_xlpm.k,_xlfn.CONCAT(LEFT(TRIM(C$1),1),"*"),COUNTIF(_xlpm.d,_xlpm.k))</f>
        <v>0</v>
      </c>
      <c r="D1010" s="1">
        <f>_xlfn.LET(_xlpm.d,$G1010,_xlpm.k,_xlfn.CONCAT(LEFT(TRIM(D$1),1),"*"),COUNTIF(_xlpm.d,_xlpm.k))</f>
        <v>0</v>
      </c>
      <c r="E1010" s="1">
        <f>LOG(F1010+1,10)</f>
        <v>1.3617278360175928</v>
      </c>
      <c r="F1010" s="7">
        <v>22</v>
      </c>
      <c r="G1010" s="9" t="s">
        <v>4117</v>
      </c>
      <c r="H1010" s="4">
        <f>F1010/freq.sum.r6e</f>
        <v>1.0934393638170974E-3</v>
      </c>
      <c r="I1010" s="1" t="str">
        <f>_xlfn.LET(_xlpm.sep,":",_xlpm.w,$G1010,LEFT(_xlpm.w,FIND(_xlpm.sep,_xlpm.w)-1))</f>
        <v>smɪ</v>
      </c>
      <c r="J1010" s="1" t="str">
        <f>_xlfn.LET(_xlpm.sep,":",_xlpm.w,$G1010,RIGHT(_xlpm.w,LEN(_xlpm.w)-FIND(_xlpm.sep,_xlpm.w)))</f>
        <v>smi</v>
      </c>
      <c r="K1010" s="10">
        <f>_xlfn.LET(_xlpm.w,I1010,LEN(_xlpm.w))</f>
        <v>3</v>
      </c>
      <c r="L1010" s="10">
        <f>_xlfn.LET(_xlpm.w,J1010,LEN(_xlpm.w))</f>
        <v>3</v>
      </c>
      <c r="M1010" s="10">
        <f>_xlfn.LET(_xlpm.a,K1010,_xlpm.b,L1010,MAX(_xlpm.a,_xlpm.b))</f>
        <v>3</v>
      </c>
      <c r="N1010" s="10">
        <f>_xlfn.LET(_xlpm.d,(K1010,L1010),MAX(_xlpm.d)-MIN(_xlpm.d))</f>
        <v>0</v>
      </c>
      <c r="O1010" s="1" t="str">
        <f>_xlfn.LET(_xlpm.sep,":",_xlpm.w,$G1010,_xlfn.CONCAT("~",RIGHT(_xlpm.w,LEN(_xlpm.w)-FIND(_xlpm.sep,_xlpm.w)),"~"))</f>
        <v>~smi~</v>
      </c>
      <c r="P1010" s="1" t="str">
        <f>_xlfn.LET(_xlpm.sep,":",_xlpm.w,$G1010,_xlfn.CONCAT("[",LEFT(_xlpm.w,FIND(_xlpm.sep,_xlpm.w)-1),"]"))</f>
        <v>[smɪ]</v>
      </c>
      <c r="Q1010" s="14" cm="1">
        <f t="array" ref="Q1010">SUM(_xlfn._xlws.FILTER($H$2:$H$7117,_xlfn.MAP($O$2:$O$7117,_xlfn.LAMBDA(_xlpm.x,_xlpm.x=$O1010))))</f>
        <v>1.4413518886679921E-3</v>
      </c>
      <c r="R1010" s="14">
        <f>$H1010/Q1010</f>
        <v>0.75862068965517238</v>
      </c>
      <c r="S1010" s="14" cm="1">
        <f t="array" ref="S1010">SUM(_xlfn._xlws.FILTER($H$2:$H$7117,_xlfn.MAP($P$2:$P$7117,_xlfn.LAMBDA(_xlpm.x,_xlpm.x=$P1010))))</f>
        <v>3.180914512922464E-3</v>
      </c>
      <c r="T1010" s="14">
        <f>$H1010/S1010</f>
        <v>0.34375000000000011</v>
      </c>
      <c r="U1010" s="14">
        <f>_xlfn.LET(_xlpm.freq,F1010,_xlpm.size,M1010+1,_xlpm.F,V1010,LOG(1+_xlpm.freq)*LOG(1+_xlpm.size)*_xlpm.F)</f>
        <v>0.45031724842591997</v>
      </c>
      <c r="V1010" s="14">
        <f>_xlfn.LET(_xlpm.a,T1010,_xlpm.b,R1010,2*_xlpm.a*_xlpm.b/(_xlpm.a+_xlpm.b))</f>
        <v>0.4731182795698925</v>
      </c>
      <c r="W1010" s="14">
        <f>_xlfn.LET(_xlpm.p,R1010,_xlpm.q,T1010,LOG(_xlpm.p/_xlpm.q))</f>
        <v>0.34378197608493088</v>
      </c>
      <c r="X1010" s="2"/>
      <c r="AC1010" s="2"/>
      <c r="AH1010" s="2"/>
      <c r="AI1010" s="2"/>
    </row>
    <row r="1011" spans="1:35">
      <c r="A1011" s="1" t="str">
        <f>_xlfn.LET(_xlpm.sep," : ",CONCATENATE(O1011,_xlpm.sep,P1011))</f>
        <v>~cie~ : [ʃə]</v>
      </c>
      <c r="B1011" s="1">
        <f>_xlfn.LET(_xlpm.d,$G1011,_xlpm.k,_xlfn.CONCAT(LEFT(TRIM(B$1),1),"*"),COUNTIF(_xlpm.d,_xlpm.k))</f>
        <v>0</v>
      </c>
      <c r="C1011" s="1">
        <f>_xlfn.LET(_xlpm.d,$G1011,_xlpm.k,_xlfn.CONCAT(LEFT(TRIM(C$1),1),"*"),COUNTIF(_xlpm.d,_xlpm.k))</f>
        <v>0</v>
      </c>
      <c r="D1011" s="1">
        <f>_xlfn.LET(_xlpm.d,$G1011,_xlpm.k,_xlfn.CONCAT(LEFT(TRIM(D$1),1),"*"),COUNTIF(_xlpm.d,_xlpm.k))</f>
        <v>0</v>
      </c>
      <c r="E1011" s="1">
        <f>LOG(F1011+1,10)</f>
        <v>0.47712125471966244</v>
      </c>
      <c r="F1011" s="7">
        <v>2</v>
      </c>
      <c r="G1011" s="9" t="s">
        <v>6499</v>
      </c>
      <c r="H1011" s="4">
        <f>F1011/freq.sum.r6e</f>
        <v>9.9403578528827041E-5</v>
      </c>
      <c r="I1011" s="1" t="str">
        <f>_xlfn.LET(_xlpm.sep,":",_xlpm.w,$G1011,LEFT(_xlpm.w,FIND(_xlpm.sep,_xlpm.w)-1))</f>
        <v>ʃə</v>
      </c>
      <c r="J1011" s="1" t="str">
        <f>_xlfn.LET(_xlpm.sep,":",_xlpm.w,$G1011,RIGHT(_xlpm.w,LEN(_xlpm.w)-FIND(_xlpm.sep,_xlpm.w)))</f>
        <v>cie</v>
      </c>
      <c r="K1011" s="10">
        <f>_xlfn.LET(_xlpm.w,I1011,LEN(_xlpm.w))</f>
        <v>2</v>
      </c>
      <c r="L1011" s="10">
        <f>_xlfn.LET(_xlpm.w,J1011,LEN(_xlpm.w))</f>
        <v>3</v>
      </c>
      <c r="M1011" s="10">
        <f>_xlfn.LET(_xlpm.a,K1011,_xlpm.b,L1011,MAX(_xlpm.a,_xlpm.b))</f>
        <v>3</v>
      </c>
      <c r="N1011" s="10">
        <f>_xlfn.LET(_xlpm.d,(K1011,L1011),MAX(_xlpm.d)-MIN(_xlpm.d))</f>
        <v>1</v>
      </c>
      <c r="O1011" s="1" t="str">
        <f>_xlfn.LET(_xlpm.sep,":",_xlpm.w,$G1011,_xlfn.CONCAT("~",RIGHT(_xlpm.w,LEN(_xlpm.w)-FIND(_xlpm.sep,_xlpm.w)),"~"))</f>
        <v>~cie~</v>
      </c>
      <c r="P1011" s="1" t="str">
        <f>_xlfn.LET(_xlpm.sep,":",_xlpm.w,$G1011,_xlfn.CONCAT("[",LEFT(_xlpm.w,FIND(_xlpm.sep,_xlpm.w)-1),"]"))</f>
        <v>[ʃə]</v>
      </c>
      <c r="Q1011" s="14" cm="1">
        <f t="array" ref="Q1011">SUM(_xlfn._xlws.FILTER($H$2:$H$7117,_xlfn.MAP($O$2:$O$7117,_xlfn.LAMBDA(_xlpm.x,_xlpm.x=$O1011))))</f>
        <v>1.3419483101391649E-3</v>
      </c>
      <c r="R1011" s="14">
        <f>$H1011/Q1011</f>
        <v>7.4074074074074084E-2</v>
      </c>
      <c r="S1011" s="14" cm="1">
        <f t="array" ref="S1011">SUM(_xlfn._xlws.FILTER($H$2:$H$7117,_xlfn.MAP($P$2:$P$7117,_xlfn.LAMBDA(_xlpm.x,_xlpm.x=$P1011))))</f>
        <v>2.9821073558648097E-3</v>
      </c>
      <c r="T1011" s="14">
        <f>$H1011/S1011</f>
        <v>3.3333333333333347E-2</v>
      </c>
      <c r="U1011" s="14">
        <f>_xlfn.LET(_xlpm.freq,F1011,_xlpm.size,M1011+1,_xlpm.F,V1011,LOG(1+_xlpm.freq)*LOG(1+_xlpm.size)*_xlpm.F)</f>
        <v>1.5333031976101577E-2</v>
      </c>
      <c r="V1011" s="14">
        <f>_xlfn.LET(_xlpm.a,T1011,_xlpm.b,R1011,2*_xlpm.a*_xlpm.b/(_xlpm.a+_xlpm.b))</f>
        <v>4.5977011494252887E-2</v>
      </c>
      <c r="W1011" s="14">
        <f>_xlfn.LET(_xlpm.p,R1011,_xlpm.q,T1011,LOG(_xlpm.p/_xlpm.q))</f>
        <v>0.34678748622465616</v>
      </c>
      <c r="X1011" s="2"/>
      <c r="AC1011" s="2"/>
      <c r="AH1011" s="2"/>
      <c r="AI1011" s="2"/>
    </row>
    <row r="1012" spans="1:35">
      <c r="A1012" s="1" t="str">
        <f>_xlfn.LET(_xlpm.sep," : ",CONCATENATE(O1012,_xlpm.sep,P1012))</f>
        <v>~chi~ : [tʃɪ]</v>
      </c>
      <c r="B1012" s="1">
        <f>_xlfn.LET(_xlpm.d,$G1012,_xlpm.k,_xlfn.CONCAT(LEFT(TRIM(B$1),1),"*"),COUNTIF(_xlpm.d,_xlpm.k))</f>
        <v>0</v>
      </c>
      <c r="C1012" s="1">
        <f>_xlfn.LET(_xlpm.d,$G1012,_xlpm.k,_xlfn.CONCAT(LEFT(TRIM(C$1),1),"*"),COUNTIF(_xlpm.d,_xlpm.k))</f>
        <v>0</v>
      </c>
      <c r="D1012" s="1">
        <f>_xlfn.LET(_xlpm.d,$G1012,_xlpm.k,_xlfn.CONCAT(LEFT(TRIM(D$1),1),"*"),COUNTIF(_xlpm.d,_xlpm.k))</f>
        <v>0</v>
      </c>
      <c r="E1012" s="1">
        <f>LOG(F1012+1,10)</f>
        <v>1.3617278360175928</v>
      </c>
      <c r="F1012" s="7">
        <v>22</v>
      </c>
      <c r="G1012" s="9" t="s">
        <v>4988</v>
      </c>
      <c r="H1012" s="4">
        <f>F1012/freq.sum.r6e</f>
        <v>1.0934393638170974E-3</v>
      </c>
      <c r="I1012" s="1" t="str">
        <f>_xlfn.LET(_xlpm.sep,":",_xlpm.w,$G1012,LEFT(_xlpm.w,FIND(_xlpm.sep,_xlpm.w)-1))</f>
        <v>tʃɪ</v>
      </c>
      <c r="J1012" s="1" t="str">
        <f>_xlfn.LET(_xlpm.sep,":",_xlpm.w,$G1012,RIGHT(_xlpm.w,LEN(_xlpm.w)-FIND(_xlpm.sep,_xlpm.w)))</f>
        <v>chi</v>
      </c>
      <c r="K1012" s="10">
        <f>_xlfn.LET(_xlpm.w,I1012,LEN(_xlpm.w))</f>
        <v>3</v>
      </c>
      <c r="L1012" s="10">
        <f>_xlfn.LET(_xlpm.w,J1012,LEN(_xlpm.w))</f>
        <v>3</v>
      </c>
      <c r="M1012" s="10">
        <f>_xlfn.LET(_xlpm.a,K1012,_xlpm.b,L1012,MAX(_xlpm.a,_xlpm.b))</f>
        <v>3</v>
      </c>
      <c r="N1012" s="10">
        <f>_xlfn.LET(_xlpm.d,(K1012,L1012),MAX(_xlpm.d)-MIN(_xlpm.d))</f>
        <v>0</v>
      </c>
      <c r="O1012" s="1" t="str">
        <f>_xlfn.LET(_xlpm.sep,":",_xlpm.w,$G1012,_xlfn.CONCAT("~",RIGHT(_xlpm.w,LEN(_xlpm.w)-FIND(_xlpm.sep,_xlpm.w)),"~"))</f>
        <v>~chi~</v>
      </c>
      <c r="P1012" s="1" t="str">
        <f>_xlfn.LET(_xlpm.sep,":",_xlpm.w,$G1012,_xlfn.CONCAT("[",LEFT(_xlpm.w,FIND(_xlpm.sep,_xlpm.w)-1),"]"))</f>
        <v>[tʃɪ]</v>
      </c>
      <c r="Q1012" s="14" cm="1">
        <f t="array" ref="Q1012">SUM(_xlfn._xlws.FILTER($H$2:$H$7117,_xlfn.MAP($O$2:$O$7117,_xlfn.LAMBDA(_xlpm.x,_xlpm.x=$O1012))))</f>
        <v>3.5785288270377734E-3</v>
      </c>
      <c r="R1012" s="14">
        <f>$H1012/Q1012</f>
        <v>0.30555555555555552</v>
      </c>
      <c r="S1012" s="14" cm="1">
        <f t="array" ref="S1012">SUM(_xlfn._xlws.FILTER($H$2:$H$7117,_xlfn.MAP($P$2:$P$7117,_xlfn.LAMBDA(_xlpm.x,_xlpm.x=$P1012))))</f>
        <v>7.9522862823061605E-3</v>
      </c>
      <c r="T1012" s="14">
        <f>$H1012/S1012</f>
        <v>0.13750000000000004</v>
      </c>
      <c r="U1012" s="14">
        <f>_xlfn.LET(_xlpm.freq,F1012,_xlpm.size,M1012+1,_xlpm.F,V1012,LOG(1+_xlpm.freq)*LOG(1+_xlpm.size)*_xlpm.F)</f>
        <v>0.18051510389487313</v>
      </c>
      <c r="V1012" s="14">
        <f>_xlfn.LET(_xlpm.a,T1012,_xlpm.b,R1012,2*_xlpm.a*_xlpm.b/(_xlpm.a+_xlpm.b))</f>
        <v>0.18965517241379315</v>
      </c>
      <c r="W1012" s="14">
        <f>_xlfn.LET(_xlpm.p,R1012,_xlpm.q,T1012,LOG(_xlpm.p/_xlpm.q))</f>
        <v>0.34678748622465616</v>
      </c>
      <c r="X1012" s="2"/>
      <c r="AC1012" s="2"/>
      <c r="AH1012" s="2"/>
      <c r="AI1012" s="2"/>
    </row>
    <row r="1013" spans="1:35">
      <c r="A1013" s="1" t="str">
        <f>_xlfn.LET(_xlpm.sep," : ",CONCATENATE(O1013,_xlpm.sep,P1013))</f>
        <v>~sow~ : [sɔ]</v>
      </c>
      <c r="B1013" s="1">
        <f>_xlfn.LET(_xlpm.d,$G1013,_xlpm.k,_xlfn.CONCAT(LEFT(TRIM(B$1),1),"*"),COUNTIF(_xlpm.d,_xlpm.k))</f>
        <v>0</v>
      </c>
      <c r="C1013" s="1">
        <f>_xlfn.LET(_xlpm.d,$G1013,_xlpm.k,_xlfn.CONCAT(LEFT(TRIM(C$1),1),"*"),COUNTIF(_xlpm.d,_xlpm.k))</f>
        <v>0</v>
      </c>
      <c r="D1013" s="1">
        <f>_xlfn.LET(_xlpm.d,$G1013,_xlpm.k,_xlfn.CONCAT(LEFT(TRIM(D$1),1),"*"),COUNTIF(_xlpm.d,_xlpm.k))</f>
        <v>0</v>
      </c>
      <c r="E1013" s="1">
        <f>LOG(F1013+1,10)</f>
        <v>0.30102999566398114</v>
      </c>
      <c r="F1013" s="7">
        <v>1</v>
      </c>
      <c r="G1013" s="9" t="s">
        <v>4530</v>
      </c>
      <c r="H1013" s="4">
        <f>F1013/freq.sum.r6e</f>
        <v>4.9701789264413521E-5</v>
      </c>
      <c r="I1013" s="4" t="str">
        <f>_xlfn.LET(_xlpm.sep,":",_xlpm.w,$G1013,LEFT(_xlpm.w,FIND(_xlpm.sep,_xlpm.w)-1))</f>
        <v>sɔ</v>
      </c>
      <c r="J1013" s="4" t="str">
        <f>_xlfn.LET(_xlpm.sep,":",_xlpm.w,$G1013,RIGHT(_xlpm.w,LEN(_xlpm.w)-FIND(_xlpm.sep,_xlpm.w)))</f>
        <v>sow</v>
      </c>
      <c r="K1013" s="10">
        <f>_xlfn.LET(_xlpm.w,I1013,LEN(_xlpm.w))</f>
        <v>2</v>
      </c>
      <c r="L1013" s="10">
        <f>_xlfn.LET(_xlpm.w,J1013,LEN(_xlpm.w))</f>
        <v>3</v>
      </c>
      <c r="M1013" s="10">
        <f>_xlfn.LET(_xlpm.a,K1013,_xlpm.b,L1013,MAX(_xlpm.a,_xlpm.b))</f>
        <v>3</v>
      </c>
      <c r="N1013" s="10">
        <f>_xlfn.LET(_xlpm.d,(K1013,L1013),MAX(_xlpm.d)-MIN(_xlpm.d))</f>
        <v>1</v>
      </c>
      <c r="O1013" s="1" t="str">
        <f>_xlfn.LET(_xlpm.sep,":",_xlpm.w,$G1013,_xlfn.CONCAT("~",RIGHT(_xlpm.w,LEN(_xlpm.w)-FIND(_xlpm.sep,_xlpm.w)),"~"))</f>
        <v>~sow~</v>
      </c>
      <c r="P1013" s="1" t="str">
        <f>_xlfn.LET(_xlpm.sep,":",_xlpm.w,$G1013,_xlfn.CONCAT("[",LEFT(_xlpm.w,FIND(_xlpm.sep,_xlpm.w)-1),"]"))</f>
        <v>[sɔ]</v>
      </c>
      <c r="Q1013" s="14" cm="1">
        <f t="array" ref="Q1013">SUM(_xlfn._xlws.FILTER($H$2:$H$7109,_xlfn.MAP($O$2:$O$7109,_xlfn.LAMBDA(_xlpm.x,_xlpm.x=$O1013))))</f>
        <v>3.9761431411530816E-4</v>
      </c>
      <c r="R1013" s="14">
        <f>$H1013/Q1013</f>
        <v>0.125</v>
      </c>
      <c r="S1013" s="14" cm="1">
        <f t="array" ref="S1013">SUM(_xlfn._xlws.FILTER($H$2:$H$7109,_xlfn.MAP($P$2:$P$7109,_xlfn.LAMBDA(_xlpm.x,_xlpm.x=$P1013))))</f>
        <v>8.9463220675944336E-4</v>
      </c>
      <c r="T1013" s="14">
        <f>$H1013/S1013</f>
        <v>5.5555555555555559E-2</v>
      </c>
      <c r="U1013" s="14">
        <f>_xlfn.LET(_xlpm.freq,F1013,_xlpm.size,M1013+1,_xlpm.F,V1013,LOG(1+_xlpm.freq)*LOG(1+_xlpm.size)*_xlpm.F)</f>
        <v>1.6185456721117285E-2</v>
      </c>
      <c r="V1013" s="14">
        <f>_xlfn.LET(_xlpm.a,T1013,_xlpm.b,R1013,2*_xlpm.a*_xlpm.b/(_xlpm.a+_xlpm.b))</f>
        <v>7.6923076923076927E-2</v>
      </c>
      <c r="W1013" s="14">
        <f>_xlfn.LET(_xlpm.p,R1013,_xlpm.q,T1013,LOG(_xlpm.p/_xlpm.q))</f>
        <v>0.35218251811136247</v>
      </c>
      <c r="X1013" s="2"/>
      <c r="AC1013" s="2"/>
      <c r="AH1013" s="2"/>
      <c r="AI1013" s="2"/>
    </row>
    <row r="1014" spans="1:35">
      <c r="A1014" s="1" t="str">
        <f>_xlfn.LET(_xlpm.sep," : ",CONCATENATE(O1014,_xlpm.sep,P1014))</f>
        <v>~jow~ : [dʒɔ]</v>
      </c>
      <c r="B1014" s="1">
        <f>_xlfn.LET(_xlpm.d,$G1014,_xlpm.k,_xlfn.CONCAT(LEFT(TRIM(B$1),1),"*"),COUNTIF(_xlpm.d,_xlpm.k))</f>
        <v>0</v>
      </c>
      <c r="C1014" s="1">
        <f>_xlfn.LET(_xlpm.d,$G1014,_xlpm.k,_xlfn.CONCAT(LEFT(TRIM(C$1),1),"*"),COUNTIF(_xlpm.d,_xlpm.k))</f>
        <v>0</v>
      </c>
      <c r="D1014" s="1">
        <f>_xlfn.LET(_xlpm.d,$G1014,_xlpm.k,_xlfn.CONCAT(LEFT(TRIM(D$1),1),"*"),COUNTIF(_xlpm.d,_xlpm.k))</f>
        <v>0</v>
      </c>
      <c r="E1014" s="1">
        <f>LOG(F1014+1,10)</f>
        <v>0.30102999566398114</v>
      </c>
      <c r="F1014" s="7">
        <v>1</v>
      </c>
      <c r="G1014" s="9" t="s">
        <v>837</v>
      </c>
      <c r="H1014" s="4">
        <f>F1014/freq.sum.r6e</f>
        <v>4.9701789264413521E-5</v>
      </c>
      <c r="I1014" s="1" t="str">
        <f>_xlfn.LET(_xlpm.sep,":",_xlpm.w,$G1014,LEFT(_xlpm.w,FIND(_xlpm.sep,_xlpm.w)-1))</f>
        <v>dʒɔ</v>
      </c>
      <c r="J1014" s="1" t="str">
        <f>_xlfn.LET(_xlpm.sep,":",_xlpm.w,$G1014,RIGHT(_xlpm.w,LEN(_xlpm.w)-FIND(_xlpm.sep,_xlpm.w)))</f>
        <v>jow</v>
      </c>
      <c r="K1014" s="10">
        <f>_xlfn.LET(_xlpm.w,I1014,LEN(_xlpm.w))</f>
        <v>3</v>
      </c>
      <c r="L1014" s="10">
        <f>_xlfn.LET(_xlpm.w,J1014,LEN(_xlpm.w))</f>
        <v>3</v>
      </c>
      <c r="M1014" s="10">
        <f>_xlfn.LET(_xlpm.a,K1014,_xlpm.b,L1014,MAX(_xlpm.a,_xlpm.b))</f>
        <v>3</v>
      </c>
      <c r="N1014" s="10">
        <f>_xlfn.LET(_xlpm.d,(K1014,L1014),MAX(_xlpm.d)-MIN(_xlpm.d))</f>
        <v>0</v>
      </c>
      <c r="O1014" s="1" t="str">
        <f>_xlfn.LET(_xlpm.sep,":",_xlpm.w,$G1014,_xlfn.CONCAT("~",RIGHT(_xlpm.w,LEN(_xlpm.w)-FIND(_xlpm.sep,_xlpm.w)),"~"))</f>
        <v>~jow~</v>
      </c>
      <c r="P1014" s="1" t="str">
        <f>_xlfn.LET(_xlpm.sep,":",_xlpm.w,$G1014,_xlfn.CONCAT("[",LEFT(_xlpm.w,FIND(_xlpm.sep,_xlpm.w)-1),"]"))</f>
        <v>[dʒɔ]</v>
      </c>
      <c r="Q1014" s="14" cm="1">
        <f t="array" ref="Q1014">SUM(_xlfn._xlws.FILTER($H$2:$H$7109,_xlfn.MAP($O$2:$O$7109,_xlfn.LAMBDA(_xlpm.x,_xlpm.x=$O1014))))</f>
        <v>1.9880715705765408E-4</v>
      </c>
      <c r="R1014" s="14">
        <f>$H1014/Q1014</f>
        <v>0.25</v>
      </c>
      <c r="S1014" s="14" cm="1">
        <f t="array" ref="S1014">SUM(_xlfn._xlws.FILTER($H$2:$H$7109,_xlfn.MAP($P$2:$P$7109,_xlfn.LAMBDA(_xlpm.x,_xlpm.x=$P1014))))</f>
        <v>4.4731610337972168E-4</v>
      </c>
      <c r="T1014" s="14">
        <f>$H1014/S1014</f>
        <v>0.11111111111111112</v>
      </c>
      <c r="U1014" s="14">
        <f>_xlfn.LET(_xlpm.freq,F1014,_xlpm.size,M1014+1,_xlpm.F,V1014,LOG(1+_xlpm.freq)*LOG(1+_xlpm.size)*_xlpm.F)</f>
        <v>3.237091344223457E-2</v>
      </c>
      <c r="V1014" s="14">
        <f>_xlfn.LET(_xlpm.a,T1014,_xlpm.b,R1014,2*_xlpm.a*_xlpm.b/(_xlpm.a+_xlpm.b))</f>
        <v>0.15384615384615385</v>
      </c>
      <c r="W1014" s="14">
        <f>_xlfn.LET(_xlpm.p,R1014,_xlpm.q,T1014,LOG(_xlpm.p/_xlpm.q))</f>
        <v>0.35218251811136247</v>
      </c>
      <c r="X1014" s="2"/>
      <c r="AC1014" s="2"/>
      <c r="AH1014" s="2"/>
      <c r="AI1014" s="2"/>
    </row>
    <row r="1015" spans="1:35">
      <c r="A1015" s="1" t="str">
        <f>_xlfn.LET(_xlpm.sep," : ",CONCATENATE(O1015,_xlpm.sep,P1015))</f>
        <v>~law~ : [laʊ]</v>
      </c>
      <c r="B1015" s="1">
        <f>_xlfn.LET(_xlpm.d,$G1015,_xlpm.k,_xlfn.CONCAT(LEFT(TRIM(B$1),1),"*"),COUNTIF(_xlpm.d,_xlpm.k))</f>
        <v>0</v>
      </c>
      <c r="C1015" s="1">
        <f>_xlfn.LET(_xlpm.d,$G1015,_xlpm.k,_xlfn.CONCAT(LEFT(TRIM(C$1),1),"*"),COUNTIF(_xlpm.d,_xlpm.k))</f>
        <v>0</v>
      </c>
      <c r="D1015" s="1">
        <f>_xlfn.LET(_xlpm.d,$G1015,_xlpm.k,_xlfn.CONCAT(LEFT(TRIM(D$1),1),"*"),COUNTIF(_xlpm.d,_xlpm.k))</f>
        <v>0</v>
      </c>
      <c r="E1015" s="1">
        <f>LOG(F1015+1,10)</f>
        <v>0.47712125471966244</v>
      </c>
      <c r="F1015" s="7">
        <v>2</v>
      </c>
      <c r="G1015" s="9" t="s">
        <v>2000</v>
      </c>
      <c r="H1015" s="4">
        <f>F1015/freq.sum.r6e</f>
        <v>9.9403578528827041E-5</v>
      </c>
      <c r="I1015" s="1" t="str">
        <f>_xlfn.LET(_xlpm.sep,":",_xlpm.w,$G1015,LEFT(_xlpm.w,FIND(_xlpm.sep,_xlpm.w)-1))</f>
        <v>laʊ</v>
      </c>
      <c r="J1015" s="1" t="str">
        <f>_xlfn.LET(_xlpm.sep,":",_xlpm.w,$G1015,RIGHT(_xlpm.w,LEN(_xlpm.w)-FIND(_xlpm.sep,_xlpm.w)))</f>
        <v>law</v>
      </c>
      <c r="K1015" s="10">
        <f>_xlfn.LET(_xlpm.w,I1015,LEN(_xlpm.w))</f>
        <v>3</v>
      </c>
      <c r="L1015" s="10">
        <f>_xlfn.LET(_xlpm.w,J1015,LEN(_xlpm.w))</f>
        <v>3</v>
      </c>
      <c r="M1015" s="10">
        <f>_xlfn.LET(_xlpm.a,K1015,_xlpm.b,L1015,MAX(_xlpm.a,_xlpm.b))</f>
        <v>3</v>
      </c>
      <c r="N1015" s="10">
        <f>_xlfn.LET(_xlpm.d,(K1015,L1015),MAX(_xlpm.d)-MIN(_xlpm.d))</f>
        <v>0</v>
      </c>
      <c r="O1015" s="1" t="str">
        <f>_xlfn.LET(_xlpm.sep,":",_xlpm.w,$G1015,_xlfn.CONCAT("~",RIGHT(_xlpm.w,LEN(_xlpm.w)-FIND(_xlpm.sep,_xlpm.w)),"~"))</f>
        <v>~law~</v>
      </c>
      <c r="P1015" s="1" t="str">
        <f>_xlfn.LET(_xlpm.sep,":",_xlpm.w,$G1015,_xlfn.CONCAT("[",LEFT(_xlpm.w,FIND(_xlpm.sep,_xlpm.w)-1),"]"))</f>
        <v>[laʊ]</v>
      </c>
      <c r="Q1015" s="14" cm="1">
        <f t="array" ref="Q1015">SUM(_xlfn._xlws.FILTER($H$2:$H$7117,_xlfn.MAP($O$2:$O$7117,_xlfn.LAMBDA(_xlpm.x,_xlpm.x=$O1015))))</f>
        <v>1.9880715705765408E-4</v>
      </c>
      <c r="R1015" s="14">
        <f>$H1015/Q1015</f>
        <v>0.5</v>
      </c>
      <c r="S1015" s="14" cm="1">
        <f t="array" ref="S1015">SUM(_xlfn._xlws.FILTER($H$2:$H$7117,_xlfn.MAP($P$2:$P$7117,_xlfn.LAMBDA(_xlpm.x,_xlpm.x=$P1015))))</f>
        <v>4.4731610337972168E-4</v>
      </c>
      <c r="T1015" s="14">
        <f>$H1015/S1015</f>
        <v>0.22222222222222224</v>
      </c>
      <c r="U1015" s="14">
        <f>_xlfn.LET(_xlpm.freq,F1015,_xlpm.size,M1015+1,_xlpm.F,V1015,LOG(1+_xlpm.freq)*LOG(1+_xlpm.size)*_xlpm.F)</f>
        <v>0.10261336784006438</v>
      </c>
      <c r="V1015" s="14">
        <f>_xlfn.LET(_xlpm.a,T1015,_xlpm.b,R1015,2*_xlpm.a*_xlpm.b/(_xlpm.a+_xlpm.b))</f>
        <v>0.30769230769230771</v>
      </c>
      <c r="W1015" s="14">
        <f>_xlfn.LET(_xlpm.p,R1015,_xlpm.q,T1015,LOG(_xlpm.p/_xlpm.q))</f>
        <v>0.35218251811136247</v>
      </c>
      <c r="X1015" s="2"/>
      <c r="AC1015" s="2"/>
      <c r="AH1015" s="2"/>
      <c r="AI1015" s="2"/>
    </row>
    <row r="1016" spans="1:35">
      <c r="A1016" s="1" t="str">
        <f>_xlfn.LET(_xlpm.sep," : ",CONCATENATE(O1016,_xlpm.sep,P1016))</f>
        <v>~sta~ : [stə]</v>
      </c>
      <c r="B1016" s="1">
        <f>_xlfn.LET(_xlpm.d,$G1016,_xlpm.k,_xlfn.CONCAT(LEFT(TRIM(B$1),1),"*"),COUNTIF(_xlpm.d,_xlpm.k))</f>
        <v>0</v>
      </c>
      <c r="C1016" s="1">
        <f>_xlfn.LET(_xlpm.d,$G1016,_xlpm.k,_xlfn.CONCAT(LEFT(TRIM(C$1),1),"*"),COUNTIF(_xlpm.d,_xlpm.k))</f>
        <v>0</v>
      </c>
      <c r="D1016" s="1">
        <f>_xlfn.LET(_xlpm.d,$G1016,_xlpm.k,_xlfn.CONCAT(LEFT(TRIM(D$1),1),"*"),COUNTIF(_xlpm.d,_xlpm.k))</f>
        <v>0</v>
      </c>
      <c r="E1016" s="1">
        <f>LOG(F1016+1,10)</f>
        <v>0.47712125471966244</v>
      </c>
      <c r="F1016" s="7">
        <v>2</v>
      </c>
      <c r="G1016" s="9" t="s">
        <v>4280</v>
      </c>
      <c r="H1016" s="4">
        <f>F1016/freq.sum.r6e</f>
        <v>9.9403578528827041E-5</v>
      </c>
      <c r="I1016" s="1" t="str">
        <f>_xlfn.LET(_xlpm.sep,":",_xlpm.w,$G1016,LEFT(_xlpm.w,FIND(_xlpm.sep,_xlpm.w)-1))</f>
        <v>stə</v>
      </c>
      <c r="J1016" s="1" t="str">
        <f>_xlfn.LET(_xlpm.sep,":",_xlpm.w,$G1016,RIGHT(_xlpm.w,LEN(_xlpm.w)-FIND(_xlpm.sep,_xlpm.w)))</f>
        <v>sta</v>
      </c>
      <c r="K1016" s="10">
        <f>_xlfn.LET(_xlpm.w,I1016,LEN(_xlpm.w))</f>
        <v>3</v>
      </c>
      <c r="L1016" s="10">
        <f>_xlfn.LET(_xlpm.w,J1016,LEN(_xlpm.w))</f>
        <v>3</v>
      </c>
      <c r="M1016" s="10">
        <f>_xlfn.LET(_xlpm.a,K1016,_xlpm.b,L1016,MAX(_xlpm.a,_xlpm.b))</f>
        <v>3</v>
      </c>
      <c r="N1016" s="10">
        <f>_xlfn.LET(_xlpm.d,(K1016,L1016),MAX(_xlpm.d)-MIN(_xlpm.d))</f>
        <v>0</v>
      </c>
      <c r="O1016" s="1" t="str">
        <f>_xlfn.LET(_xlpm.sep,":",_xlpm.w,$G1016,_xlfn.CONCAT("~",RIGHT(_xlpm.w,LEN(_xlpm.w)-FIND(_xlpm.sep,_xlpm.w)),"~"))</f>
        <v>~sta~</v>
      </c>
      <c r="P1016" s="1" t="str">
        <f>_xlfn.LET(_xlpm.sep,":",_xlpm.w,$G1016,_xlfn.CONCAT("[",LEFT(_xlpm.w,FIND(_xlpm.sep,_xlpm.w)-1),"]"))</f>
        <v>[stə]</v>
      </c>
      <c r="Q1016" s="14" cm="1">
        <f t="array" ref="Q1016">SUM(_xlfn._xlws.FILTER($H$2:$H$7117,_xlfn.MAP($O$2:$O$7117,_xlfn.LAMBDA(_xlpm.x,_xlpm.x=$O1016))))</f>
        <v>5.4671968190854871E-4</v>
      </c>
      <c r="R1016" s="14">
        <f>$H1016/Q1016</f>
        <v>0.18181818181818182</v>
      </c>
      <c r="S1016" s="14" cm="1">
        <f t="array" ref="S1016">SUM(_xlfn._xlws.FILTER($H$2:$H$7117,_xlfn.MAP($P$2:$P$7117,_xlfn.LAMBDA(_xlpm.x,_xlpm.x=$P1016))))</f>
        <v>1.242544731610338E-3</v>
      </c>
      <c r="T1016" s="14">
        <f>$H1016/S1016</f>
        <v>0.08</v>
      </c>
      <c r="U1016" s="14">
        <f>_xlfn.LET(_xlpm.freq,F1016,_xlpm.size,M1016+1,_xlpm.F,V1016,LOG(1+_xlpm.freq)*LOG(1+_xlpm.size)*_xlpm.F)</f>
        <v>3.7054827275578801E-2</v>
      </c>
      <c r="V1016" s="14">
        <f>_xlfn.LET(_xlpm.a,T1016,_xlpm.b,R1016,2*_xlpm.a*_xlpm.b/(_xlpm.a+_xlpm.b))</f>
        <v>0.1111111111111111</v>
      </c>
      <c r="W1016" s="14">
        <f>_xlfn.LET(_xlpm.p,R1016,_xlpm.q,T1016,LOG(_xlpm.p/_xlpm.q))</f>
        <v>0.35654732351381263</v>
      </c>
      <c r="X1016" s="2"/>
      <c r="AC1016" s="2"/>
      <c r="AH1016" s="2"/>
      <c r="AI1016" s="2"/>
    </row>
    <row r="1017" spans="1:35">
      <c r="A1017" s="1" t="str">
        <f>_xlfn.LET(_xlpm.sep," : ",CONCATENATE(O1017,_xlpm.sep,P1017))</f>
        <v>~nge~ : [ndʒɪ]</v>
      </c>
      <c r="B1017" s="1">
        <f>_xlfn.LET(_xlpm.d,$G1017,_xlpm.k,_xlfn.CONCAT(LEFT(TRIM(B$1),1),"*"),COUNTIF(_xlpm.d,_xlpm.k))</f>
        <v>0</v>
      </c>
      <c r="C1017" s="1">
        <f>_xlfn.LET(_xlpm.d,$G1017,_xlpm.k,_xlfn.CONCAT(LEFT(TRIM(C$1),1),"*"),COUNTIF(_xlpm.d,_xlpm.k))</f>
        <v>0</v>
      </c>
      <c r="D1017" s="1">
        <f>_xlfn.LET(_xlpm.d,$G1017,_xlpm.k,_xlfn.CONCAT(LEFT(TRIM(D$1),1),"*"),COUNTIF(_xlpm.d,_xlpm.k))</f>
        <v>1</v>
      </c>
      <c r="E1017" s="1">
        <f>LOG(F1017+1,10)</f>
        <v>1.3617278360175928</v>
      </c>
      <c r="F1017" s="7">
        <v>22</v>
      </c>
      <c r="G1017" s="9" t="s">
        <v>2906</v>
      </c>
      <c r="H1017" s="4">
        <f>F1017/freq.sum.r6e</f>
        <v>1.0934393638170974E-3</v>
      </c>
      <c r="I1017" s="1" t="str">
        <f>_xlfn.LET(_xlpm.sep,":",_xlpm.w,$G1017,LEFT(_xlpm.w,FIND(_xlpm.sep,_xlpm.w)-1))</f>
        <v>ndʒɪ</v>
      </c>
      <c r="J1017" s="1" t="str">
        <f>_xlfn.LET(_xlpm.sep,":",_xlpm.w,$G1017,RIGHT(_xlpm.w,LEN(_xlpm.w)-FIND(_xlpm.sep,_xlpm.w)))</f>
        <v>nge</v>
      </c>
      <c r="K1017" s="10">
        <f>_xlfn.LET(_xlpm.w,I1017,LEN(_xlpm.w))</f>
        <v>4</v>
      </c>
      <c r="L1017" s="10">
        <f>_xlfn.LET(_xlpm.w,J1017,LEN(_xlpm.w))</f>
        <v>3</v>
      </c>
      <c r="M1017" s="10">
        <f>_xlfn.LET(_xlpm.a,K1017,_xlpm.b,L1017,MAX(_xlpm.a,_xlpm.b))</f>
        <v>4</v>
      </c>
      <c r="N1017" s="10">
        <f>_xlfn.LET(_xlpm.d,(K1017,L1017),MAX(_xlpm.d)-MIN(_xlpm.d))</f>
        <v>1</v>
      </c>
      <c r="O1017" s="1" t="str">
        <f>_xlfn.LET(_xlpm.sep,":",_xlpm.w,$G1017,_xlfn.CONCAT("~",RIGHT(_xlpm.w,LEN(_xlpm.w)-FIND(_xlpm.sep,_xlpm.w)),"~"))</f>
        <v>~nge~</v>
      </c>
      <c r="P1017" s="1" t="str">
        <f>_xlfn.LET(_xlpm.sep,":",_xlpm.w,$G1017,_xlfn.CONCAT("[",LEFT(_xlpm.w,FIND(_xlpm.sep,_xlpm.w)-1),"]"))</f>
        <v>[ndʒɪ]</v>
      </c>
      <c r="Q1017" s="14" cm="1">
        <f t="array" ref="Q1017">SUM(_xlfn._xlws.FILTER($H$2:$H$7117,_xlfn.MAP($O$2:$O$7117,_xlfn.LAMBDA(_xlpm.x,_xlpm.x=$O1017))))</f>
        <v>1.3916500994035786E-3</v>
      </c>
      <c r="R1017" s="14">
        <f>$H1017/Q1017</f>
        <v>0.7857142857142857</v>
      </c>
      <c r="S1017" s="14" cm="1">
        <f t="array" ref="S1017">SUM(_xlfn._xlws.FILTER($H$2:$H$7117,_xlfn.MAP($P$2:$P$7117,_xlfn.LAMBDA(_xlpm.x,_xlpm.x=$P1017))))</f>
        <v>3.180914512922464E-3</v>
      </c>
      <c r="T1017" s="14">
        <f>$H1017/S1017</f>
        <v>0.34375000000000011</v>
      </c>
      <c r="U1017" s="14">
        <f>_xlfn.LET(_xlpm.freq,F1017,_xlpm.size,M1017+1,_xlpm.F,V1017,LOG(1+_xlpm.freq)*LOG(1+_xlpm.size)*_xlpm.F)</f>
        <v>0.50677966961184073</v>
      </c>
      <c r="V1017" s="14">
        <f>_xlfn.LET(_xlpm.a,T1017,_xlpm.b,R1017,2*_xlpm.a*_xlpm.b/(_xlpm.a+_xlpm.b))</f>
        <v>0.47826086956521752</v>
      </c>
      <c r="W1017" s="14">
        <f>_xlfn.LET(_xlpm.p,R1017,_xlpm.q,T1017,LOG(_xlpm.p/_xlpm.q))</f>
        <v>0.35902194264166787</v>
      </c>
      <c r="X1017" s="2"/>
      <c r="AC1017" s="2"/>
      <c r="AH1017" s="2"/>
      <c r="AI1017" s="2"/>
    </row>
    <row r="1018" spans="1:35">
      <c r="A1018" s="1" t="str">
        <f>_xlfn.LET(_xlpm.sep," : ",CONCATENATE(O1018,_xlpm.sep,P1018))</f>
        <v>~mme~ : [mɛ]</v>
      </c>
      <c r="B1018" s="1">
        <f>_xlfn.LET(_xlpm.d,$G1018,_xlpm.k,_xlfn.CONCAT(LEFT(TRIM(B$1),1),"*"),COUNTIF(_xlpm.d,_xlpm.k))</f>
        <v>0</v>
      </c>
      <c r="C1018" s="1">
        <f>_xlfn.LET(_xlpm.d,$G1018,_xlpm.k,_xlfn.CONCAT(LEFT(TRIM(C$1),1),"*"),COUNTIF(_xlpm.d,_xlpm.k))</f>
        <v>1</v>
      </c>
      <c r="D1018" s="1">
        <f>_xlfn.LET(_xlpm.d,$G1018,_xlpm.k,_xlfn.CONCAT(LEFT(TRIM(D$1),1),"*"),COUNTIF(_xlpm.d,_xlpm.k))</f>
        <v>0</v>
      </c>
      <c r="E1018" s="1">
        <f>LOG(F1018+1,10)</f>
        <v>0.77815125038364352</v>
      </c>
      <c r="F1018" s="7">
        <v>5</v>
      </c>
      <c r="G1018" s="9" t="s">
        <v>2742</v>
      </c>
      <c r="H1018" s="4">
        <f>F1018/freq.sum.r6e</f>
        <v>2.4850894632206757E-4</v>
      </c>
      <c r="I1018" s="1" t="str">
        <f>_xlfn.LET(_xlpm.sep,":",_xlpm.w,$G1018,LEFT(_xlpm.w,FIND(_xlpm.sep,_xlpm.w)-1))</f>
        <v>mɛ</v>
      </c>
      <c r="J1018" s="1" t="str">
        <f>_xlfn.LET(_xlpm.sep,":",_xlpm.w,$G1018,RIGHT(_xlpm.w,LEN(_xlpm.w)-FIND(_xlpm.sep,_xlpm.w)))</f>
        <v>mme</v>
      </c>
      <c r="K1018" s="10">
        <f>_xlfn.LET(_xlpm.w,I1018,LEN(_xlpm.w))</f>
        <v>2</v>
      </c>
      <c r="L1018" s="10">
        <f>_xlfn.LET(_xlpm.w,J1018,LEN(_xlpm.w))</f>
        <v>3</v>
      </c>
      <c r="M1018" s="10">
        <f>_xlfn.LET(_xlpm.a,K1018,_xlpm.b,L1018,MAX(_xlpm.a,_xlpm.b))</f>
        <v>3</v>
      </c>
      <c r="N1018" s="10">
        <f>_xlfn.LET(_xlpm.d,(K1018,L1018),MAX(_xlpm.d)-MIN(_xlpm.d))</f>
        <v>1</v>
      </c>
      <c r="O1018" s="1" t="str">
        <f>_xlfn.LET(_xlpm.sep,":",_xlpm.w,$G1018,_xlfn.CONCAT("~",RIGHT(_xlpm.w,LEN(_xlpm.w)-FIND(_xlpm.sep,_xlpm.w)),"~"))</f>
        <v>~mme~</v>
      </c>
      <c r="P1018" s="1" t="str">
        <f>_xlfn.LET(_xlpm.sep,":",_xlpm.w,$G1018,_xlfn.CONCAT("[",LEFT(_xlpm.w,FIND(_xlpm.sep,_xlpm.w)-1),"]"))</f>
        <v>[mɛ]</v>
      </c>
      <c r="Q1018" s="14" cm="1">
        <f t="array" ref="Q1018">SUM(_xlfn._xlws.FILTER($H$2:$H$7117,_xlfn.MAP($O$2:$O$7117,_xlfn.LAMBDA(_xlpm.x,_xlpm.x=$O1018))))</f>
        <v>6.9582504970178919E-4</v>
      </c>
      <c r="R1018" s="14">
        <f>$H1018/Q1018</f>
        <v>0.35714285714285715</v>
      </c>
      <c r="S1018" s="14" cm="1">
        <f t="array" ref="S1018">SUM(_xlfn._xlws.FILTER($H$2:$H$7117,_xlfn.MAP($P$2:$P$7117,_xlfn.LAMBDA(_xlpm.x,_xlpm.x=$P1018))))</f>
        <v>1.5904572564612327E-3</v>
      </c>
      <c r="T1018" s="14">
        <f>$H1018/S1018</f>
        <v>0.15624999999999997</v>
      </c>
      <c r="U1018" s="14">
        <f>_xlfn.LET(_xlpm.freq,F1018,_xlpm.size,M1018+1,_xlpm.F,V1018,LOG(1+_xlpm.freq)*LOG(1+_xlpm.size)*_xlpm.F)</f>
        <v>0.11824008322928996</v>
      </c>
      <c r="V1018" s="14">
        <f>_xlfn.LET(_xlpm.a,T1018,_xlpm.b,R1018,2*_xlpm.a*_xlpm.b/(_xlpm.a+_xlpm.b))</f>
        <v>0.21739130434782605</v>
      </c>
      <c r="W1018" s="14">
        <f>_xlfn.LET(_xlpm.p,R1018,_xlpm.q,T1018,LOG(_xlpm.p/_xlpm.q))</f>
        <v>0.35902194264166803</v>
      </c>
      <c r="X1018" s="2"/>
      <c r="AC1018" s="2"/>
      <c r="AH1018" s="2"/>
      <c r="AI1018" s="2"/>
    </row>
    <row r="1019" spans="1:35">
      <c r="A1019" s="1" t="str">
        <f>_xlfn.LET(_xlpm.sep," : ",CONCATENATE(O1019,_xlpm.sep,P1019))</f>
        <v>~tea~ : [tɛ]</v>
      </c>
      <c r="B1019" s="1">
        <f>_xlfn.LET(_xlpm.d,$G1019,_xlpm.k,_xlfn.CONCAT(LEFT(TRIM(B$1),1),"*"),COUNTIF(_xlpm.d,_xlpm.k))</f>
        <v>0</v>
      </c>
      <c r="C1019" s="1">
        <f>_xlfn.LET(_xlpm.d,$G1019,_xlpm.k,_xlfn.CONCAT(LEFT(TRIM(C$1),1),"*"),COUNTIF(_xlpm.d,_xlpm.k))</f>
        <v>0</v>
      </c>
      <c r="D1019" s="1">
        <f>_xlfn.LET(_xlpm.d,$G1019,_xlpm.k,_xlfn.CONCAT(LEFT(TRIM(D$1),1),"*"),COUNTIF(_xlpm.d,_xlpm.k))</f>
        <v>0</v>
      </c>
      <c r="E1019" s="1">
        <f>LOG(F1019+1,10)</f>
        <v>0.77815125038364352</v>
      </c>
      <c r="F1019" s="7">
        <v>5</v>
      </c>
      <c r="G1019" s="9" t="s">
        <v>4770</v>
      </c>
      <c r="H1019" s="4">
        <f>F1019/freq.sum.r6e</f>
        <v>2.4850894632206757E-4</v>
      </c>
      <c r="I1019" s="1" t="str">
        <f>_xlfn.LET(_xlpm.sep,":",_xlpm.w,$G1019,LEFT(_xlpm.w,FIND(_xlpm.sep,_xlpm.w)-1))</f>
        <v>tɛ</v>
      </c>
      <c r="J1019" s="1" t="str">
        <f>_xlfn.LET(_xlpm.sep,":",_xlpm.w,$G1019,RIGHT(_xlpm.w,LEN(_xlpm.w)-FIND(_xlpm.sep,_xlpm.w)))</f>
        <v>tea</v>
      </c>
      <c r="K1019" s="10">
        <f>_xlfn.LET(_xlpm.w,I1019,LEN(_xlpm.w))</f>
        <v>2</v>
      </c>
      <c r="L1019" s="10">
        <f>_xlfn.LET(_xlpm.w,J1019,LEN(_xlpm.w))</f>
        <v>3</v>
      </c>
      <c r="M1019" s="10">
        <f>_xlfn.LET(_xlpm.a,K1019,_xlpm.b,L1019,MAX(_xlpm.a,_xlpm.b))</f>
        <v>3</v>
      </c>
      <c r="N1019" s="10">
        <f>_xlfn.LET(_xlpm.d,(K1019,L1019),MAX(_xlpm.d)-MIN(_xlpm.d))</f>
        <v>1</v>
      </c>
      <c r="O1019" s="1" t="str">
        <f>_xlfn.LET(_xlpm.sep,":",_xlpm.w,$G1019,_xlfn.CONCAT("~",RIGHT(_xlpm.w,LEN(_xlpm.w)-FIND(_xlpm.sep,_xlpm.w)),"~"))</f>
        <v>~tea~</v>
      </c>
      <c r="P1019" s="1" t="str">
        <f>_xlfn.LET(_xlpm.sep,":",_xlpm.w,$G1019,_xlfn.CONCAT("[",LEFT(_xlpm.w,FIND(_xlpm.sep,_xlpm.w)-1),"]"))</f>
        <v>[tɛ]</v>
      </c>
      <c r="Q1019" s="14" cm="1">
        <f t="array" ref="Q1019">SUM(_xlfn._xlws.FILTER($H$2:$H$7117,_xlfn.MAP($O$2:$O$7117,_xlfn.LAMBDA(_xlpm.x,_xlpm.x=$O1019))))</f>
        <v>6.9582504970178919E-4</v>
      </c>
      <c r="R1019" s="14">
        <f>$H1019/Q1019</f>
        <v>0.35714285714285715</v>
      </c>
      <c r="S1019" s="14" cm="1">
        <f t="array" ref="S1019">SUM(_xlfn._xlws.FILTER($H$2:$H$7117,_xlfn.MAP($P$2:$P$7117,_xlfn.LAMBDA(_xlpm.x,_xlpm.x=$P1019))))</f>
        <v>1.5904572564612327E-3</v>
      </c>
      <c r="T1019" s="14">
        <f>$H1019/S1019</f>
        <v>0.15624999999999997</v>
      </c>
      <c r="U1019" s="14">
        <f>_xlfn.LET(_xlpm.freq,F1019,_xlpm.size,M1019+1,_xlpm.F,V1019,LOG(1+_xlpm.freq)*LOG(1+_xlpm.size)*_xlpm.F)</f>
        <v>0.11824008322928996</v>
      </c>
      <c r="V1019" s="14">
        <f>_xlfn.LET(_xlpm.a,T1019,_xlpm.b,R1019,2*_xlpm.a*_xlpm.b/(_xlpm.a+_xlpm.b))</f>
        <v>0.21739130434782605</v>
      </c>
      <c r="W1019" s="14">
        <f>_xlfn.LET(_xlpm.p,R1019,_xlpm.q,T1019,LOG(_xlpm.p/_xlpm.q))</f>
        <v>0.35902194264166803</v>
      </c>
      <c r="X1019" s="2"/>
      <c r="AC1019" s="2"/>
      <c r="AH1019" s="2"/>
      <c r="AI1019" s="2"/>
    </row>
    <row r="1020" spans="1:35">
      <c r="A1020" s="1" t="str">
        <f>_xlfn.LET(_xlpm.sep," : ",CONCATENATE(O1020,_xlpm.sep,P1020))</f>
        <v>~xce~ : [ksɛ]</v>
      </c>
      <c r="B1020" s="1">
        <f>_xlfn.LET(_xlpm.d,$G1020,_xlpm.k,_xlfn.CONCAT(LEFT(TRIM(B$1),1),"*"),COUNTIF(_xlpm.d,_xlpm.k))</f>
        <v>0</v>
      </c>
      <c r="C1020" s="1">
        <f>_xlfn.LET(_xlpm.d,$G1020,_xlpm.k,_xlfn.CONCAT(LEFT(TRIM(C$1),1),"*"),COUNTIF(_xlpm.d,_xlpm.k))</f>
        <v>0</v>
      </c>
      <c r="D1020" s="1">
        <f>_xlfn.LET(_xlpm.d,$G1020,_xlpm.k,_xlfn.CONCAT(LEFT(TRIM(D$1),1),"*"),COUNTIF(_xlpm.d,_xlpm.k))</f>
        <v>0</v>
      </c>
      <c r="E1020" s="1">
        <f>LOG(F1020+1,10)</f>
        <v>0.77815125038364352</v>
      </c>
      <c r="F1020" s="7">
        <v>5</v>
      </c>
      <c r="G1020" s="9" t="s">
        <v>1606</v>
      </c>
      <c r="H1020" s="4">
        <f>F1020/freq.sum.r6e</f>
        <v>2.4850894632206757E-4</v>
      </c>
      <c r="I1020" s="1" t="str">
        <f>_xlfn.LET(_xlpm.sep,":",_xlpm.w,$G1020,LEFT(_xlpm.w,FIND(_xlpm.sep,_xlpm.w)-1))</f>
        <v>ksɛ</v>
      </c>
      <c r="J1020" s="1" t="str">
        <f>_xlfn.LET(_xlpm.sep,":",_xlpm.w,$G1020,RIGHT(_xlpm.w,LEN(_xlpm.w)-FIND(_xlpm.sep,_xlpm.w)))</f>
        <v>xce</v>
      </c>
      <c r="K1020" s="10">
        <f>_xlfn.LET(_xlpm.w,I1020,LEN(_xlpm.w))</f>
        <v>3</v>
      </c>
      <c r="L1020" s="10">
        <f>_xlfn.LET(_xlpm.w,J1020,LEN(_xlpm.w))</f>
        <v>3</v>
      </c>
      <c r="M1020" s="10">
        <f>_xlfn.LET(_xlpm.a,K1020,_xlpm.b,L1020,MAX(_xlpm.a,_xlpm.b))</f>
        <v>3</v>
      </c>
      <c r="N1020" s="10">
        <f>_xlfn.LET(_xlpm.d,(K1020,L1020),MAX(_xlpm.d)-MIN(_xlpm.d))</f>
        <v>0</v>
      </c>
      <c r="O1020" s="1" t="str">
        <f>_xlfn.LET(_xlpm.sep,":",_xlpm.w,$G1020,_xlfn.CONCAT("~",RIGHT(_xlpm.w,LEN(_xlpm.w)-FIND(_xlpm.sep,_xlpm.w)),"~"))</f>
        <v>~xce~</v>
      </c>
      <c r="P1020" s="1" t="str">
        <f>_xlfn.LET(_xlpm.sep,":",_xlpm.w,$G1020,_xlfn.CONCAT("[",LEFT(_xlpm.w,FIND(_xlpm.sep,_xlpm.w)-1),"]"))</f>
        <v>[ksɛ]</v>
      </c>
      <c r="Q1020" s="14" cm="1">
        <f t="array" ref="Q1020">SUM(_xlfn._xlws.FILTER($H$2:$H$7109,_xlfn.MAP($O$2:$O$7109,_xlfn.LAMBDA(_xlpm.x,_xlpm.x=$O1020))))</f>
        <v>3.479125248508946E-4</v>
      </c>
      <c r="R1020" s="14">
        <f>$H1020/Q1020</f>
        <v>0.7142857142857143</v>
      </c>
      <c r="S1020" s="14" cm="1">
        <f t="array" ref="S1020">SUM(_xlfn._xlws.FILTER($H$2:$H$7109,_xlfn.MAP($P$2:$P$7109,_xlfn.LAMBDA(_xlpm.x,_xlpm.x=$P1020))))</f>
        <v>7.9522862823061633E-4</v>
      </c>
      <c r="T1020" s="14">
        <f>$H1020/S1020</f>
        <v>0.31249999999999994</v>
      </c>
      <c r="U1020" s="14">
        <f>_xlfn.LET(_xlpm.freq,F1020,_xlpm.size,M1020+1,_xlpm.F,V1020,LOG(1+_xlpm.freq)*LOG(1+_xlpm.size)*_xlpm.F)</f>
        <v>0.23648016645857992</v>
      </c>
      <c r="V1020" s="14">
        <f>_xlfn.LET(_xlpm.a,T1020,_xlpm.b,R1020,2*_xlpm.a*_xlpm.b/(_xlpm.a+_xlpm.b))</f>
        <v>0.43478260869565211</v>
      </c>
      <c r="W1020" s="14">
        <f>_xlfn.LET(_xlpm.p,R1020,_xlpm.q,T1020,LOG(_xlpm.p/_xlpm.q))</f>
        <v>0.35902194264166803</v>
      </c>
      <c r="X1020" s="2"/>
      <c r="AC1020" s="2"/>
      <c r="AH1020" s="2"/>
      <c r="AI1020" s="2"/>
    </row>
    <row r="1021" spans="1:35">
      <c r="A1021" s="1" t="str">
        <f>_xlfn.LET(_xlpm.sep," : ",CONCATENATE(O1021,_xlpm.sep,P1021))</f>
        <v>~mpa~ : [mpɛ]</v>
      </c>
      <c r="B1021" s="1">
        <f>_xlfn.LET(_xlpm.d,$G1021,_xlpm.k,_xlfn.CONCAT(LEFT(TRIM(B$1),1),"*"),COUNTIF(_xlpm.d,_xlpm.k))</f>
        <v>0</v>
      </c>
      <c r="C1021" s="1">
        <f>_xlfn.LET(_xlpm.d,$G1021,_xlpm.k,_xlfn.CONCAT(LEFT(TRIM(C$1),1),"*"),COUNTIF(_xlpm.d,_xlpm.k))</f>
        <v>1</v>
      </c>
      <c r="D1021" s="1">
        <f>_xlfn.LET(_xlpm.d,$G1021,_xlpm.k,_xlfn.CONCAT(LEFT(TRIM(D$1),1),"*"),COUNTIF(_xlpm.d,_xlpm.k))</f>
        <v>0</v>
      </c>
      <c r="E1021" s="1">
        <f>LOG(F1021+1,10)</f>
        <v>0.77815125038364352</v>
      </c>
      <c r="F1021" s="7">
        <v>5</v>
      </c>
      <c r="G1021" s="9" t="s">
        <v>2632</v>
      </c>
      <c r="H1021" s="4">
        <f>F1021/freq.sum.r6e</f>
        <v>2.4850894632206757E-4</v>
      </c>
      <c r="I1021" s="1" t="str">
        <f>_xlfn.LET(_xlpm.sep,":",_xlpm.w,$G1021,LEFT(_xlpm.w,FIND(_xlpm.sep,_xlpm.w)-1))</f>
        <v>mpɛ</v>
      </c>
      <c r="J1021" s="1" t="str">
        <f>_xlfn.LET(_xlpm.sep,":",_xlpm.w,$G1021,RIGHT(_xlpm.w,LEN(_xlpm.w)-FIND(_xlpm.sep,_xlpm.w)))</f>
        <v>mpa</v>
      </c>
      <c r="K1021" s="10">
        <f>_xlfn.LET(_xlpm.w,I1021,LEN(_xlpm.w))</f>
        <v>3</v>
      </c>
      <c r="L1021" s="10">
        <f>_xlfn.LET(_xlpm.w,J1021,LEN(_xlpm.w))</f>
        <v>3</v>
      </c>
      <c r="M1021" s="10">
        <f>_xlfn.LET(_xlpm.a,K1021,_xlpm.b,L1021,MAX(_xlpm.a,_xlpm.b))</f>
        <v>3</v>
      </c>
      <c r="N1021" s="10">
        <f>_xlfn.LET(_xlpm.d,(K1021,L1021),MAX(_xlpm.d)-MIN(_xlpm.d))</f>
        <v>0</v>
      </c>
      <c r="O1021" s="1" t="str">
        <f>_xlfn.LET(_xlpm.sep,":",_xlpm.w,$G1021,_xlfn.CONCAT("~",RIGHT(_xlpm.w,LEN(_xlpm.w)-FIND(_xlpm.sep,_xlpm.w)),"~"))</f>
        <v>~mpa~</v>
      </c>
      <c r="P1021" s="1" t="str">
        <f>_xlfn.LET(_xlpm.sep,":",_xlpm.w,$G1021,_xlfn.CONCAT("[",LEFT(_xlpm.w,FIND(_xlpm.sep,_xlpm.w)-1),"]"))</f>
        <v>[mpɛ]</v>
      </c>
      <c r="Q1021" s="14" cm="1">
        <f t="array" ref="Q1021">SUM(_xlfn._xlws.FILTER($H$2:$H$7117,_xlfn.MAP($O$2:$O$7117,_xlfn.LAMBDA(_xlpm.x,_xlpm.x=$O1021))))</f>
        <v>3.479125248508946E-4</v>
      </c>
      <c r="R1021" s="14">
        <f>$H1021/Q1021</f>
        <v>0.7142857142857143</v>
      </c>
      <c r="S1021" s="14" cm="1">
        <f t="array" ref="S1021">SUM(_xlfn._xlws.FILTER($H$2:$H$7117,_xlfn.MAP($P$2:$P$7117,_xlfn.LAMBDA(_xlpm.x,_xlpm.x=$P1021))))</f>
        <v>7.9522862823061633E-4</v>
      </c>
      <c r="T1021" s="14">
        <f>$H1021/S1021</f>
        <v>0.31249999999999994</v>
      </c>
      <c r="U1021" s="14">
        <f>_xlfn.LET(_xlpm.freq,F1021,_xlpm.size,M1021+1,_xlpm.F,V1021,LOG(1+_xlpm.freq)*LOG(1+_xlpm.size)*_xlpm.F)</f>
        <v>0.23648016645857992</v>
      </c>
      <c r="V1021" s="14">
        <f>_xlfn.LET(_xlpm.a,T1021,_xlpm.b,R1021,2*_xlpm.a*_xlpm.b/(_xlpm.a+_xlpm.b))</f>
        <v>0.43478260869565211</v>
      </c>
      <c r="W1021" s="14">
        <f>_xlfn.LET(_xlpm.p,R1021,_xlpm.q,T1021,LOG(_xlpm.p/_xlpm.q))</f>
        <v>0.35902194264166803</v>
      </c>
      <c r="X1021" s="2"/>
      <c r="AC1021" s="2"/>
      <c r="AH1021" s="2"/>
      <c r="AI1021" s="2"/>
    </row>
    <row r="1022" spans="1:35">
      <c r="A1022" s="1" t="str">
        <f>_xlfn.LET(_xlpm.sep," : ",CONCATENATE(O1022,_xlpm.sep,P1022))</f>
        <v>~pai~ : [peɪ]</v>
      </c>
      <c r="B1022" s="1">
        <f>_xlfn.LET(_xlpm.d,$G1022,_xlpm.k,_xlfn.CONCAT(LEFT(TRIM(B$1),1),"*"),COUNTIF(_xlpm.d,_xlpm.k))</f>
        <v>0</v>
      </c>
      <c r="C1022" s="1">
        <f>_xlfn.LET(_xlpm.d,$G1022,_xlpm.k,_xlfn.CONCAT(LEFT(TRIM(C$1),1),"*"),COUNTIF(_xlpm.d,_xlpm.k))</f>
        <v>0</v>
      </c>
      <c r="D1022" s="1">
        <f>_xlfn.LET(_xlpm.d,$G1022,_xlpm.k,_xlfn.CONCAT(LEFT(TRIM(D$1),1),"*"),COUNTIF(_xlpm.d,_xlpm.k))</f>
        <v>0</v>
      </c>
      <c r="E1022" s="1">
        <f>LOG(F1022+1,10)</f>
        <v>0.69897000433601875</v>
      </c>
      <c r="F1022" s="7">
        <v>4</v>
      </c>
      <c r="G1022" s="9" t="s">
        <v>3558</v>
      </c>
      <c r="H1022" s="4">
        <f>F1022/freq.sum.r6e</f>
        <v>1.9880715705765408E-4</v>
      </c>
      <c r="I1022" s="1" t="str">
        <f>_xlfn.LET(_xlpm.sep,":",_xlpm.w,$G1022,LEFT(_xlpm.w,FIND(_xlpm.sep,_xlpm.w)-1))</f>
        <v>peɪ</v>
      </c>
      <c r="J1022" s="1" t="str">
        <f>_xlfn.LET(_xlpm.sep,":",_xlpm.w,$G1022,RIGHT(_xlpm.w,LEN(_xlpm.w)-FIND(_xlpm.sep,_xlpm.w)))</f>
        <v>pai</v>
      </c>
      <c r="K1022" s="10">
        <f>_xlfn.LET(_xlpm.w,I1022,LEN(_xlpm.w))</f>
        <v>3</v>
      </c>
      <c r="L1022" s="10">
        <f>_xlfn.LET(_xlpm.w,J1022,LEN(_xlpm.w))</f>
        <v>3</v>
      </c>
      <c r="M1022" s="10">
        <f>_xlfn.LET(_xlpm.a,K1022,_xlpm.b,L1022,MAX(_xlpm.a,_xlpm.b))</f>
        <v>3</v>
      </c>
      <c r="N1022" s="10">
        <f>_xlfn.LET(_xlpm.d,(K1022,L1022),MAX(_xlpm.d)-MIN(_xlpm.d))</f>
        <v>0</v>
      </c>
      <c r="O1022" s="1" t="str">
        <f>_xlfn.LET(_xlpm.sep,":",_xlpm.w,$G1022,_xlfn.CONCAT("~",RIGHT(_xlpm.w,LEN(_xlpm.w)-FIND(_xlpm.sep,_xlpm.w)),"~"))</f>
        <v>~pai~</v>
      </c>
      <c r="P1022" s="1" t="str">
        <f>_xlfn.LET(_xlpm.sep,":",_xlpm.w,$G1022,_xlfn.CONCAT("[",LEFT(_xlpm.w,FIND(_xlpm.sep,_xlpm.w)-1),"]"))</f>
        <v>[peɪ]</v>
      </c>
      <c r="Q1022" s="14" cm="1">
        <f t="array" ref="Q1022">SUM(_xlfn._xlws.FILTER($H$2:$H$7117,_xlfn.MAP($O$2:$O$7117,_xlfn.LAMBDA(_xlpm.x,_xlpm.x=$O1022))))</f>
        <v>4.4731610337972168E-4</v>
      </c>
      <c r="R1022" s="14">
        <f>$H1022/Q1022</f>
        <v>0.44444444444444448</v>
      </c>
      <c r="S1022" s="14" cm="1">
        <f t="array" ref="S1022">SUM(_xlfn._xlws.FILTER($H$2:$H$7117,_xlfn.MAP($P$2:$P$7117,_xlfn.LAMBDA(_xlpm.x,_xlpm.x=$P1022))))</f>
        <v>1.043737574552684E-3</v>
      </c>
      <c r="T1022" s="14">
        <f>$H1022/S1022</f>
        <v>0.19047619047619047</v>
      </c>
      <c r="U1022" s="14">
        <f>_xlfn.LET(_xlpm.freq,F1022,_xlpm.size,M1022+1,_xlpm.F,V1022,LOG(1+_xlpm.freq)*LOG(1+_xlpm.size)*_xlpm.F)</f>
        <v>0.13028241785639846</v>
      </c>
      <c r="V1022" s="14">
        <f>_xlfn.LET(_xlpm.a,T1022,_xlpm.b,R1022,2*_xlpm.a*_xlpm.b/(_xlpm.a+_xlpm.b))</f>
        <v>0.26666666666666666</v>
      </c>
      <c r="W1022" s="14">
        <f>_xlfn.LET(_xlpm.p,R1022,_xlpm.q,T1022,LOG(_xlpm.p/_xlpm.q))</f>
        <v>0.36797678529459443</v>
      </c>
      <c r="X1022" s="2"/>
      <c r="AC1022" s="2"/>
      <c r="AH1022" s="2"/>
      <c r="AI1022" s="2"/>
    </row>
    <row r="1023" spans="1:35">
      <c r="A1023" s="1" t="str">
        <f>_xlfn.LET(_xlpm.sep," : ",CONCATENATE(O1023,_xlpm.sep,P1023))</f>
        <v>~sai~ : [seɪ]</v>
      </c>
      <c r="B1023" s="1">
        <f>_xlfn.LET(_xlpm.d,$G1023,_xlpm.k,_xlfn.CONCAT(LEFT(TRIM(B$1),1),"*"),COUNTIF(_xlpm.d,_xlpm.k))</f>
        <v>0</v>
      </c>
      <c r="C1023" s="1">
        <f>_xlfn.LET(_xlpm.d,$G1023,_xlpm.k,_xlfn.CONCAT(LEFT(TRIM(C$1),1),"*"),COUNTIF(_xlpm.d,_xlpm.k))</f>
        <v>0</v>
      </c>
      <c r="D1023" s="1">
        <f>_xlfn.LET(_xlpm.d,$G1023,_xlpm.k,_xlfn.CONCAT(LEFT(TRIM(D$1),1),"*"),COUNTIF(_xlpm.d,_xlpm.k))</f>
        <v>0</v>
      </c>
      <c r="E1023" s="1">
        <f>LOG(F1023+1,10)</f>
        <v>0.69897000433601875</v>
      </c>
      <c r="F1023" s="7">
        <v>4</v>
      </c>
      <c r="G1023" s="9" t="s">
        <v>3937</v>
      </c>
      <c r="H1023" s="4">
        <f>F1023/freq.sum.r6e</f>
        <v>1.9880715705765408E-4</v>
      </c>
      <c r="I1023" s="1" t="str">
        <f>_xlfn.LET(_xlpm.sep,":",_xlpm.w,$G1023,LEFT(_xlpm.w,FIND(_xlpm.sep,_xlpm.w)-1))</f>
        <v>seɪ</v>
      </c>
      <c r="J1023" s="1" t="str">
        <f>_xlfn.LET(_xlpm.sep,":",_xlpm.w,$G1023,RIGHT(_xlpm.w,LEN(_xlpm.w)-FIND(_xlpm.sep,_xlpm.w)))</f>
        <v>sai</v>
      </c>
      <c r="K1023" s="10">
        <f>_xlfn.LET(_xlpm.w,I1023,LEN(_xlpm.w))</f>
        <v>3</v>
      </c>
      <c r="L1023" s="10">
        <f>_xlfn.LET(_xlpm.w,J1023,LEN(_xlpm.w))</f>
        <v>3</v>
      </c>
      <c r="M1023" s="10">
        <f>_xlfn.LET(_xlpm.a,K1023,_xlpm.b,L1023,MAX(_xlpm.a,_xlpm.b))</f>
        <v>3</v>
      </c>
      <c r="N1023" s="10">
        <f>_xlfn.LET(_xlpm.d,(K1023,L1023),MAX(_xlpm.d)-MIN(_xlpm.d))</f>
        <v>0</v>
      </c>
      <c r="O1023" s="1" t="str">
        <f>_xlfn.LET(_xlpm.sep,":",_xlpm.w,$G1023,_xlfn.CONCAT("~",RIGHT(_xlpm.w,LEN(_xlpm.w)-FIND(_xlpm.sep,_xlpm.w)),"~"))</f>
        <v>~sai~</v>
      </c>
      <c r="P1023" s="1" t="str">
        <f>_xlfn.LET(_xlpm.sep,":",_xlpm.w,$G1023,_xlfn.CONCAT("[",LEFT(_xlpm.w,FIND(_xlpm.sep,_xlpm.w)-1),"]"))</f>
        <v>[seɪ]</v>
      </c>
      <c r="Q1023" s="14" cm="1">
        <f t="array" ref="Q1023">SUM(_xlfn._xlws.FILTER($H$2:$H$7117,_xlfn.MAP($O$2:$O$7117,_xlfn.LAMBDA(_xlpm.x,_xlpm.x=$O1023))))</f>
        <v>4.4731610337972168E-4</v>
      </c>
      <c r="R1023" s="14">
        <f>$H1023/Q1023</f>
        <v>0.44444444444444448</v>
      </c>
      <c r="S1023" s="14" cm="1">
        <f t="array" ref="S1023">SUM(_xlfn._xlws.FILTER($H$2:$H$7117,_xlfn.MAP($P$2:$P$7117,_xlfn.LAMBDA(_xlpm.x,_xlpm.x=$P1023))))</f>
        <v>1.043737574552684E-3</v>
      </c>
      <c r="T1023" s="14">
        <f>$H1023/S1023</f>
        <v>0.19047619047619047</v>
      </c>
      <c r="U1023" s="14">
        <f>_xlfn.LET(_xlpm.freq,F1023,_xlpm.size,M1023+1,_xlpm.F,V1023,LOG(1+_xlpm.freq)*LOG(1+_xlpm.size)*_xlpm.F)</f>
        <v>0.13028241785639846</v>
      </c>
      <c r="V1023" s="14">
        <f>_xlfn.LET(_xlpm.a,T1023,_xlpm.b,R1023,2*_xlpm.a*_xlpm.b/(_xlpm.a+_xlpm.b))</f>
        <v>0.26666666666666666</v>
      </c>
      <c r="W1023" s="14">
        <f>_xlfn.LET(_xlpm.p,R1023,_xlpm.q,T1023,LOG(_xlpm.p/_xlpm.q))</f>
        <v>0.36797678529459443</v>
      </c>
      <c r="X1023" s="2"/>
      <c r="AC1023" s="2"/>
      <c r="AH1023" s="2"/>
      <c r="AI1023" s="2"/>
    </row>
    <row r="1024" spans="1:35">
      <c r="A1024" s="1" t="str">
        <f>_xlfn.LET(_xlpm.sep," : ",CONCATENATE(O1024,_xlpm.sep,P1024))</f>
        <v>~say~ : [seɪ]</v>
      </c>
      <c r="B1024" s="1">
        <f>_xlfn.LET(_xlpm.d,$G1024,_xlpm.k,_xlfn.CONCAT(LEFT(TRIM(B$1),1),"*"),COUNTIF(_xlpm.d,_xlpm.k))</f>
        <v>0</v>
      </c>
      <c r="C1024" s="1">
        <f>_xlfn.LET(_xlpm.d,$G1024,_xlpm.k,_xlfn.CONCAT(LEFT(TRIM(C$1),1),"*"),COUNTIF(_xlpm.d,_xlpm.k))</f>
        <v>0</v>
      </c>
      <c r="D1024" s="1">
        <f>_xlfn.LET(_xlpm.d,$G1024,_xlpm.k,_xlfn.CONCAT(LEFT(TRIM(D$1),1),"*"),COUNTIF(_xlpm.d,_xlpm.k))</f>
        <v>0</v>
      </c>
      <c r="E1024" s="1">
        <f>LOG(F1024+1,10)</f>
        <v>0.69897000433601875</v>
      </c>
      <c r="F1024" s="7">
        <v>4</v>
      </c>
      <c r="G1024" s="9" t="s">
        <v>3940</v>
      </c>
      <c r="H1024" s="4">
        <f>F1024/freq.sum.r6e</f>
        <v>1.9880715705765408E-4</v>
      </c>
      <c r="I1024" s="4" t="str">
        <f>_xlfn.LET(_xlpm.sep,":",_xlpm.w,$G1024,LEFT(_xlpm.w,FIND(_xlpm.sep,_xlpm.w)-1))</f>
        <v>seɪ</v>
      </c>
      <c r="J1024" s="4" t="str">
        <f>_xlfn.LET(_xlpm.sep,":",_xlpm.w,$G1024,RIGHT(_xlpm.w,LEN(_xlpm.w)-FIND(_xlpm.sep,_xlpm.w)))</f>
        <v>say</v>
      </c>
      <c r="K1024" s="10">
        <f>_xlfn.LET(_xlpm.w,I1024,LEN(_xlpm.w))</f>
        <v>3</v>
      </c>
      <c r="L1024" s="10">
        <f>_xlfn.LET(_xlpm.w,J1024,LEN(_xlpm.w))</f>
        <v>3</v>
      </c>
      <c r="M1024" s="10">
        <f>_xlfn.LET(_xlpm.a,K1024,_xlpm.b,L1024,MAX(_xlpm.a,_xlpm.b))</f>
        <v>3</v>
      </c>
      <c r="N1024" s="10">
        <f>_xlfn.LET(_xlpm.d,(K1024,L1024),MAX(_xlpm.d)-MIN(_xlpm.d))</f>
        <v>0</v>
      </c>
      <c r="O1024" s="1" t="str">
        <f>_xlfn.LET(_xlpm.sep,":",_xlpm.w,$G1024,_xlfn.CONCAT("~",RIGHT(_xlpm.w,LEN(_xlpm.w)-FIND(_xlpm.sep,_xlpm.w)),"~"))</f>
        <v>~say~</v>
      </c>
      <c r="P1024" s="1" t="str">
        <f>_xlfn.LET(_xlpm.sep,":",_xlpm.w,$G1024,_xlfn.CONCAT("[",LEFT(_xlpm.w,FIND(_xlpm.sep,_xlpm.w)-1),"]"))</f>
        <v>[seɪ]</v>
      </c>
      <c r="Q1024" s="14" cm="1">
        <f t="array" ref="Q1024">SUM(_xlfn._xlws.FILTER($H$2:$H$7109,_xlfn.MAP($O$2:$O$7109,_xlfn.LAMBDA(_xlpm.x,_xlpm.x=$O1024))))</f>
        <v>4.4731610337972168E-4</v>
      </c>
      <c r="R1024" s="14">
        <f>$H1024/Q1024</f>
        <v>0.44444444444444448</v>
      </c>
      <c r="S1024" s="14" cm="1">
        <f t="array" ref="S1024">SUM(_xlfn._xlws.FILTER($H$2:$H$7109,_xlfn.MAP($P$2:$P$7109,_xlfn.LAMBDA(_xlpm.x,_xlpm.x=$P1024))))</f>
        <v>1.043737574552684E-3</v>
      </c>
      <c r="T1024" s="14">
        <f>$H1024/S1024</f>
        <v>0.19047619047619047</v>
      </c>
      <c r="U1024" s="14">
        <f>_xlfn.LET(_xlpm.freq,F1024,_xlpm.size,M1024+1,_xlpm.F,V1024,LOG(1+_xlpm.freq)*LOG(1+_xlpm.size)*_xlpm.F)</f>
        <v>0.13028241785639846</v>
      </c>
      <c r="V1024" s="14">
        <f>_xlfn.LET(_xlpm.a,T1024,_xlpm.b,R1024,2*_xlpm.a*_xlpm.b/(_xlpm.a+_xlpm.b))</f>
        <v>0.26666666666666666</v>
      </c>
      <c r="W1024" s="14">
        <f>_xlfn.LET(_xlpm.p,R1024,_xlpm.q,T1024,LOG(_xlpm.p/_xlpm.q))</f>
        <v>0.36797678529459443</v>
      </c>
      <c r="X1024" s="2"/>
      <c r="AC1024" s="2"/>
      <c r="AH1024" s="2"/>
      <c r="AI1024" s="2"/>
    </row>
    <row r="1025" spans="1:35">
      <c r="A1025" s="1" t="str">
        <f>_xlfn.LET(_xlpm.sep," : ",CONCATENATE(O1025,_xlpm.sep,P1025))</f>
        <v>~bra~ : [bɹeɪ]</v>
      </c>
      <c r="B1025" s="1">
        <f>_xlfn.LET(_xlpm.d,$G1025,_xlpm.k,_xlfn.CONCAT(LEFT(TRIM(B$1),1),"*"),COUNTIF(_xlpm.d,_xlpm.k))</f>
        <v>0</v>
      </c>
      <c r="C1025" s="1">
        <f>_xlfn.LET(_xlpm.d,$G1025,_xlpm.k,_xlfn.CONCAT(LEFT(TRIM(C$1),1),"*"),COUNTIF(_xlpm.d,_xlpm.k))</f>
        <v>0</v>
      </c>
      <c r="D1025" s="1">
        <f>_xlfn.LET(_xlpm.d,$G1025,_xlpm.k,_xlfn.CONCAT(LEFT(TRIM(D$1),1),"*"),COUNTIF(_xlpm.d,_xlpm.k))</f>
        <v>0</v>
      </c>
      <c r="E1025" s="1">
        <f>LOG(F1025+1,10)</f>
        <v>0.69897000433601875</v>
      </c>
      <c r="F1025" s="7">
        <v>4</v>
      </c>
      <c r="G1025" s="9" t="s">
        <v>373</v>
      </c>
      <c r="H1025" s="4">
        <f>F1025/freq.sum.r6e</f>
        <v>1.9880715705765408E-4</v>
      </c>
      <c r="I1025" s="1" t="str">
        <f>_xlfn.LET(_xlpm.sep,":",_xlpm.w,$G1025,LEFT(_xlpm.w,FIND(_xlpm.sep,_xlpm.w)-1))</f>
        <v>bɹeɪ</v>
      </c>
      <c r="J1025" s="1" t="str">
        <f>_xlfn.LET(_xlpm.sep,":",_xlpm.w,$G1025,RIGHT(_xlpm.w,LEN(_xlpm.w)-FIND(_xlpm.sep,_xlpm.w)))</f>
        <v>bra</v>
      </c>
      <c r="K1025" s="10">
        <f>_xlfn.LET(_xlpm.w,I1025,LEN(_xlpm.w))</f>
        <v>4</v>
      </c>
      <c r="L1025" s="10">
        <f>_xlfn.LET(_xlpm.w,J1025,LEN(_xlpm.w))</f>
        <v>3</v>
      </c>
      <c r="M1025" s="10">
        <f>_xlfn.LET(_xlpm.a,K1025,_xlpm.b,L1025,MAX(_xlpm.a,_xlpm.b))</f>
        <v>4</v>
      </c>
      <c r="N1025" s="10">
        <f>_xlfn.LET(_xlpm.d,(K1025,L1025),MAX(_xlpm.d)-MIN(_xlpm.d))</f>
        <v>1</v>
      </c>
      <c r="O1025" s="1" t="str">
        <f>_xlfn.LET(_xlpm.sep,":",_xlpm.w,$G1025,_xlfn.CONCAT("~",RIGHT(_xlpm.w,LEN(_xlpm.w)-FIND(_xlpm.sep,_xlpm.w)),"~"))</f>
        <v>~bra~</v>
      </c>
      <c r="P1025" s="1" t="str">
        <f>_xlfn.LET(_xlpm.sep,":",_xlpm.w,$G1025,_xlfn.CONCAT("[",LEFT(_xlpm.w,FIND(_xlpm.sep,_xlpm.w)-1),"]"))</f>
        <v>[bɹeɪ]</v>
      </c>
      <c r="Q1025" s="14" cm="1">
        <f t="array" ref="Q1025">SUM(_xlfn._xlws.FILTER($H$2:$H$7117,_xlfn.MAP($O$2:$O$7117,_xlfn.LAMBDA(_xlpm.x,_xlpm.x=$O1025))))</f>
        <v>4.4731610337972168E-4</v>
      </c>
      <c r="R1025" s="14">
        <f>$H1025/Q1025</f>
        <v>0.44444444444444448</v>
      </c>
      <c r="S1025" s="14" cm="1">
        <f t="array" ref="S1025">SUM(_xlfn._xlws.FILTER($H$2:$H$7117,_xlfn.MAP($P$2:$P$7117,_xlfn.LAMBDA(_xlpm.x,_xlpm.x=$P1025))))</f>
        <v>1.043737574552684E-3</v>
      </c>
      <c r="T1025" s="14">
        <f>$H1025/S1025</f>
        <v>0.19047619047619047</v>
      </c>
      <c r="U1025" s="14">
        <f>_xlfn.LET(_xlpm.freq,F1025,_xlpm.size,M1025+1,_xlpm.F,V1025,LOG(1+_xlpm.freq)*LOG(1+_xlpm.size)*_xlpm.F)</f>
        <v>0.14504116876126236</v>
      </c>
      <c r="V1025" s="14">
        <f>_xlfn.LET(_xlpm.a,T1025,_xlpm.b,R1025,2*_xlpm.a*_xlpm.b/(_xlpm.a+_xlpm.b))</f>
        <v>0.26666666666666666</v>
      </c>
      <c r="W1025" s="14">
        <f>_xlfn.LET(_xlpm.p,R1025,_xlpm.q,T1025,LOG(_xlpm.p/_xlpm.q))</f>
        <v>0.36797678529459443</v>
      </c>
      <c r="X1025" s="2"/>
      <c r="AC1025" s="2"/>
      <c r="AH1025" s="2"/>
      <c r="AI1025" s="2"/>
    </row>
    <row r="1026" spans="1:35">
      <c r="A1026" s="1" t="str">
        <f>_xlfn.LET(_xlpm.sep," : ",CONCATENATE(O1026,_xlpm.sep,P1026))</f>
        <v>~zah~ : [zeɪ]</v>
      </c>
      <c r="B1026" s="1">
        <f>_xlfn.LET(_xlpm.d,$G1026,_xlpm.k,_xlfn.CONCAT(LEFT(TRIM(B$1),1),"*"),COUNTIF(_xlpm.d,_xlpm.k))</f>
        <v>0</v>
      </c>
      <c r="C1026" s="1">
        <f>_xlfn.LET(_xlpm.d,$G1026,_xlpm.k,_xlfn.CONCAT(LEFT(TRIM(C$1),1),"*"),COUNTIF(_xlpm.d,_xlpm.k))</f>
        <v>0</v>
      </c>
      <c r="D1026" s="1">
        <f>_xlfn.LET(_xlpm.d,$G1026,_xlpm.k,_xlfn.CONCAT(LEFT(TRIM(D$1),1),"*"),COUNTIF(_xlpm.d,_xlpm.k))</f>
        <v>0</v>
      </c>
      <c r="E1026" s="1">
        <f>LOG(F1026+1,10)</f>
        <v>0.47712125471966244</v>
      </c>
      <c r="F1026" s="7">
        <v>2</v>
      </c>
      <c r="G1026" s="9" t="s">
        <v>5371</v>
      </c>
      <c r="H1026" s="4">
        <f>F1026/freq.sum.r6e</f>
        <v>9.9403578528827041E-5</v>
      </c>
      <c r="I1026" s="1" t="str">
        <f>_xlfn.LET(_xlpm.sep,":",_xlpm.w,$G1026,LEFT(_xlpm.w,FIND(_xlpm.sep,_xlpm.w)-1))</f>
        <v>zeɪ</v>
      </c>
      <c r="J1026" s="1" t="str">
        <f>_xlfn.LET(_xlpm.sep,":",_xlpm.w,$G1026,RIGHT(_xlpm.w,LEN(_xlpm.w)-FIND(_xlpm.sep,_xlpm.w)))</f>
        <v>zah</v>
      </c>
      <c r="K1026" s="10">
        <f>_xlfn.LET(_xlpm.w,I1026,LEN(_xlpm.w))</f>
        <v>3</v>
      </c>
      <c r="L1026" s="10">
        <f>_xlfn.LET(_xlpm.w,J1026,LEN(_xlpm.w))</f>
        <v>3</v>
      </c>
      <c r="M1026" s="10">
        <f>_xlfn.LET(_xlpm.a,K1026,_xlpm.b,L1026,MAX(_xlpm.a,_xlpm.b))</f>
        <v>3</v>
      </c>
      <c r="N1026" s="10">
        <f>_xlfn.LET(_xlpm.d,(K1026,L1026),MAX(_xlpm.d)-MIN(_xlpm.d))</f>
        <v>0</v>
      </c>
      <c r="O1026" s="1" t="str">
        <f>_xlfn.LET(_xlpm.sep,":",_xlpm.w,$G1026,_xlfn.CONCAT("~",RIGHT(_xlpm.w,LEN(_xlpm.w)-FIND(_xlpm.sep,_xlpm.w)),"~"))</f>
        <v>~zah~</v>
      </c>
      <c r="P1026" s="1" t="str">
        <f>_xlfn.LET(_xlpm.sep,":",_xlpm.w,$G1026,_xlfn.CONCAT("[",LEFT(_xlpm.w,FIND(_xlpm.sep,_xlpm.w)-1),"]"))</f>
        <v>[zeɪ]</v>
      </c>
      <c r="Q1026" s="14" cm="1">
        <f t="array" ref="Q1026">SUM(_xlfn._xlws.FILTER($H$2:$H$7117,_xlfn.MAP($O$2:$O$7117,_xlfn.LAMBDA(_xlpm.x,_xlpm.x=$O1026))))</f>
        <v>1.4910536779324057E-4</v>
      </c>
      <c r="R1026" s="14">
        <f>$H1026/Q1026</f>
        <v>0.66666666666666663</v>
      </c>
      <c r="S1026" s="14" cm="1">
        <f t="array" ref="S1026">SUM(_xlfn._xlws.FILTER($H$2:$H$7117,_xlfn.MAP($P$2:$P$7117,_xlfn.LAMBDA(_xlpm.x,_xlpm.x=$P1026))))</f>
        <v>3.4791252485089465E-4</v>
      </c>
      <c r="T1026" s="14">
        <f>$H1026/S1026</f>
        <v>0.2857142857142857</v>
      </c>
      <c r="U1026" s="14">
        <f>_xlfn.LET(_xlpm.freq,F1026,_xlpm.size,M1026+1,_xlpm.F,V1026,LOG(1+_xlpm.freq)*LOG(1+_xlpm.size)*_xlpm.F)</f>
        <v>0.13339737819208369</v>
      </c>
      <c r="V1026" s="14">
        <f>_xlfn.LET(_xlpm.a,T1026,_xlpm.b,R1026,2*_xlpm.a*_xlpm.b/(_xlpm.a+_xlpm.b))</f>
        <v>0.4</v>
      </c>
      <c r="W1026" s="14">
        <f>_xlfn.LET(_xlpm.p,R1026,_xlpm.q,T1026,LOG(_xlpm.p/_xlpm.q))</f>
        <v>0.36797678529459443</v>
      </c>
      <c r="X1026" s="2"/>
      <c r="AC1026" s="2"/>
      <c r="AH1026" s="2"/>
      <c r="AI1026" s="2"/>
    </row>
    <row r="1027" spans="1:35">
      <c r="A1027" s="1" t="str">
        <f>_xlfn.LET(_xlpm.sep," : ",CONCATENATE(O1027,_xlpm.sep,P1027))</f>
        <v>~jah~ : [dʒeɪ]</v>
      </c>
      <c r="B1027" s="1">
        <f>_xlfn.LET(_xlpm.d,$G1027,_xlpm.k,_xlfn.CONCAT(LEFT(TRIM(B$1),1),"*"),COUNTIF(_xlpm.d,_xlpm.k))</f>
        <v>0</v>
      </c>
      <c r="C1027" s="1">
        <f>_xlfn.LET(_xlpm.d,$G1027,_xlpm.k,_xlfn.CONCAT(LEFT(TRIM(C$1),1),"*"),COUNTIF(_xlpm.d,_xlpm.k))</f>
        <v>0</v>
      </c>
      <c r="D1027" s="1">
        <f>_xlfn.LET(_xlpm.d,$G1027,_xlpm.k,_xlfn.CONCAT(LEFT(TRIM(D$1),1),"*"),COUNTIF(_xlpm.d,_xlpm.k))</f>
        <v>0</v>
      </c>
      <c r="E1027" s="1">
        <f>LOG(F1027+1,10)</f>
        <v>0.47712125471966244</v>
      </c>
      <c r="F1027" s="7">
        <v>2</v>
      </c>
      <c r="G1027" s="9" t="s">
        <v>663</v>
      </c>
      <c r="H1027" s="4">
        <f>F1027/freq.sum.r6e</f>
        <v>9.9403578528827041E-5</v>
      </c>
      <c r="I1027" s="1" t="str">
        <f>_xlfn.LET(_xlpm.sep,":",_xlpm.w,$G1027,LEFT(_xlpm.w,FIND(_xlpm.sep,_xlpm.w)-1))</f>
        <v>dʒeɪ</v>
      </c>
      <c r="J1027" s="1" t="str">
        <f>_xlfn.LET(_xlpm.sep,":",_xlpm.w,$G1027,RIGHT(_xlpm.w,LEN(_xlpm.w)-FIND(_xlpm.sep,_xlpm.w)))</f>
        <v>jah</v>
      </c>
      <c r="K1027" s="10">
        <f>_xlfn.LET(_xlpm.w,I1027,LEN(_xlpm.w))</f>
        <v>4</v>
      </c>
      <c r="L1027" s="10">
        <f>_xlfn.LET(_xlpm.w,J1027,LEN(_xlpm.w))</f>
        <v>3</v>
      </c>
      <c r="M1027" s="10">
        <f>_xlfn.LET(_xlpm.a,K1027,_xlpm.b,L1027,MAX(_xlpm.a,_xlpm.b))</f>
        <v>4</v>
      </c>
      <c r="N1027" s="10">
        <f>_xlfn.LET(_xlpm.d,(K1027,L1027),MAX(_xlpm.d)-MIN(_xlpm.d))</f>
        <v>1</v>
      </c>
      <c r="O1027" s="1" t="str">
        <f>_xlfn.LET(_xlpm.sep,":",_xlpm.w,$G1027,_xlfn.CONCAT("~",RIGHT(_xlpm.w,LEN(_xlpm.w)-FIND(_xlpm.sep,_xlpm.w)),"~"))</f>
        <v>~jah~</v>
      </c>
      <c r="P1027" s="1" t="str">
        <f>_xlfn.LET(_xlpm.sep,":",_xlpm.w,$G1027,_xlfn.CONCAT("[",LEFT(_xlpm.w,FIND(_xlpm.sep,_xlpm.w)-1),"]"))</f>
        <v>[dʒeɪ]</v>
      </c>
      <c r="Q1027" s="14" cm="1">
        <f t="array" ref="Q1027">SUM(_xlfn._xlws.FILTER($H$2:$H$7117,_xlfn.MAP($O$2:$O$7117,_xlfn.LAMBDA(_xlpm.x,_xlpm.x=$O1027))))</f>
        <v>1.4910536779324057E-4</v>
      </c>
      <c r="R1027" s="14">
        <f>$H1027/Q1027</f>
        <v>0.66666666666666663</v>
      </c>
      <c r="S1027" s="14" cm="1">
        <f t="array" ref="S1027">SUM(_xlfn._xlws.FILTER($H$2:$H$7117,_xlfn.MAP($P$2:$P$7117,_xlfn.LAMBDA(_xlpm.x,_xlpm.x=$P1027))))</f>
        <v>3.4791252485089465E-4</v>
      </c>
      <c r="T1027" s="14">
        <f>$H1027/S1027</f>
        <v>0.2857142857142857</v>
      </c>
      <c r="U1027" s="14">
        <f>_xlfn.LET(_xlpm.freq,F1027,_xlpm.size,M1027+1,_xlpm.F,V1027,LOG(1+_xlpm.freq)*LOG(1+_xlpm.size)*_xlpm.F)</f>
        <v>0.14850900037788731</v>
      </c>
      <c r="V1027" s="14">
        <f>_xlfn.LET(_xlpm.a,T1027,_xlpm.b,R1027,2*_xlpm.a*_xlpm.b/(_xlpm.a+_xlpm.b))</f>
        <v>0.4</v>
      </c>
      <c r="W1027" s="14">
        <f>_xlfn.LET(_xlpm.p,R1027,_xlpm.q,T1027,LOG(_xlpm.p/_xlpm.q))</f>
        <v>0.36797678529459443</v>
      </c>
      <c r="X1027" s="2"/>
      <c r="AC1027" s="2"/>
      <c r="AH1027" s="2"/>
      <c r="AI1027" s="2"/>
    </row>
    <row r="1028" spans="1:35">
      <c r="A1028" s="1" t="str">
        <f>_xlfn.LET(_xlpm.sep," : ",CONCATENATE(O1028,_xlpm.sep,P1028))</f>
        <v>~sse~ : [sə]</v>
      </c>
      <c r="B1028" s="1">
        <f>_xlfn.LET(_xlpm.d,$G1028,_xlpm.k,_xlfn.CONCAT(LEFT(TRIM(B$1),1),"*"),COUNTIF(_xlpm.d,_xlpm.k))</f>
        <v>0</v>
      </c>
      <c r="C1028" s="1">
        <f>_xlfn.LET(_xlpm.d,$G1028,_xlpm.k,_xlfn.CONCAT(LEFT(TRIM(C$1),1),"*"),COUNTIF(_xlpm.d,_xlpm.k))</f>
        <v>0</v>
      </c>
      <c r="D1028" s="1">
        <f>_xlfn.LET(_xlpm.d,$G1028,_xlpm.k,_xlfn.CONCAT(LEFT(TRIM(D$1),1),"*"),COUNTIF(_xlpm.d,_xlpm.k))</f>
        <v>0</v>
      </c>
      <c r="E1028" s="1">
        <f>LOG(F1028+1,10)</f>
        <v>0.47712125471966244</v>
      </c>
      <c r="F1028" s="7">
        <v>2</v>
      </c>
      <c r="G1028" s="9" t="s">
        <v>4546</v>
      </c>
      <c r="H1028" s="4">
        <f>F1028/freq.sum.r6e</f>
        <v>9.9403578528827041E-5</v>
      </c>
      <c r="I1028" s="1" t="str">
        <f>_xlfn.LET(_xlpm.sep,":",_xlpm.w,$G1028,LEFT(_xlpm.w,FIND(_xlpm.sep,_xlpm.w)-1))</f>
        <v>sə</v>
      </c>
      <c r="J1028" s="1" t="str">
        <f>_xlfn.LET(_xlpm.sep,":",_xlpm.w,$G1028,RIGHT(_xlpm.w,LEN(_xlpm.w)-FIND(_xlpm.sep,_xlpm.w)))</f>
        <v>sse</v>
      </c>
      <c r="K1028" s="10">
        <f>_xlfn.LET(_xlpm.w,I1028,LEN(_xlpm.w))</f>
        <v>2</v>
      </c>
      <c r="L1028" s="10">
        <f>_xlfn.LET(_xlpm.w,J1028,LEN(_xlpm.w))</f>
        <v>3</v>
      </c>
      <c r="M1028" s="10">
        <f>_xlfn.LET(_xlpm.a,K1028,_xlpm.b,L1028,MAX(_xlpm.a,_xlpm.b))</f>
        <v>3</v>
      </c>
      <c r="N1028" s="10">
        <f>_xlfn.LET(_xlpm.d,(K1028,L1028),MAX(_xlpm.d)-MIN(_xlpm.d))</f>
        <v>1</v>
      </c>
      <c r="O1028" s="1" t="str">
        <f>_xlfn.LET(_xlpm.sep,":",_xlpm.w,$G1028,_xlfn.CONCAT("~",RIGHT(_xlpm.w,LEN(_xlpm.w)-FIND(_xlpm.sep,_xlpm.w)),"~"))</f>
        <v>~sse~</v>
      </c>
      <c r="P1028" s="1" t="str">
        <f>_xlfn.LET(_xlpm.sep,":",_xlpm.w,$G1028,_xlfn.CONCAT("[",LEFT(_xlpm.w,FIND(_xlpm.sep,_xlpm.w)-1),"]"))</f>
        <v>[sə]</v>
      </c>
      <c r="Q1028" s="14" cm="1">
        <f t="array" ref="Q1028">SUM(_xlfn._xlws.FILTER($H$2:$H$7111,_xlfn.MAP($O$2:$O$7111,_xlfn.LAMBDA(_xlpm.x,_xlpm.x=$O1028))))</f>
        <v>1.6898608349900596E-3</v>
      </c>
      <c r="R1028" s="14">
        <f>$H1028/Q1028</f>
        <v>5.8823529411764712E-2</v>
      </c>
      <c r="S1028" s="14" cm="1">
        <f t="array" ref="S1028">SUM(_xlfn._xlws.FILTER($H$2:$H$7111,_xlfn.MAP($P$2:$P$7111,_xlfn.LAMBDA(_xlpm.x,_xlpm.x=$P1028))))</f>
        <v>3.9761431411530794E-3</v>
      </c>
      <c r="T1028" s="14">
        <f>$H1028/S1028</f>
        <v>2.5000000000000015E-2</v>
      </c>
      <c r="U1028" s="14">
        <f>_xlfn.LET(_xlpm.freq,F1028,_xlpm.size,M1028+1,_xlpm.F,V1028,LOG(1+_xlpm.freq)*LOG(1+_xlpm.size)*_xlpm.F)</f>
        <v>1.1701524402814365E-2</v>
      </c>
      <c r="V1028" s="14">
        <f>_xlfn.LET(_xlpm.a,T1028,_xlpm.b,R1028,2*_xlpm.a*_xlpm.b/(_xlpm.a+_xlpm.b))</f>
        <v>3.5087719298245633E-2</v>
      </c>
      <c r="W1028" s="14">
        <f>_xlfn.LET(_xlpm.p,R1028,_xlpm.q,T1028,LOG(_xlpm.p/_xlpm.q))</f>
        <v>0.37161106994968823</v>
      </c>
      <c r="X1028" s="2"/>
      <c r="AC1028" s="2"/>
      <c r="AH1028" s="2"/>
      <c r="AI1028" s="2"/>
    </row>
    <row r="1029" spans="1:35">
      <c r="A1029" s="1" t="str">
        <f>_xlfn.LET(_xlpm.sep," : ",CONCATENATE(O1029,_xlpm.sep,P1029))</f>
        <v>~why~ : [waɪ]</v>
      </c>
      <c r="B1029" s="1">
        <f>_xlfn.LET(_xlpm.d,$G1029,_xlpm.k,_xlfn.CONCAT(LEFT(TRIM(B$1),1),"*"),COUNTIF(_xlpm.d,_xlpm.k))</f>
        <v>0</v>
      </c>
      <c r="C1029" s="1">
        <f>_xlfn.LET(_xlpm.d,$G1029,_xlpm.k,_xlfn.CONCAT(LEFT(TRIM(C$1),1),"*"),COUNTIF(_xlpm.d,_xlpm.k))</f>
        <v>0</v>
      </c>
      <c r="D1029" s="1">
        <f>_xlfn.LET(_xlpm.d,$G1029,_xlpm.k,_xlfn.CONCAT(LEFT(TRIM(D$1),1),"*"),COUNTIF(_xlpm.d,_xlpm.k))</f>
        <v>0</v>
      </c>
      <c r="E1029" s="1">
        <f>LOG(F1029+1,10)</f>
        <v>0.90308998699194343</v>
      </c>
      <c r="F1029" s="7">
        <v>7</v>
      </c>
      <c r="G1029" s="9" t="s">
        <v>5209</v>
      </c>
      <c r="H1029" s="4">
        <f>F1029/freq.sum.r6e</f>
        <v>3.4791252485089465E-4</v>
      </c>
      <c r="I1029" s="1" t="str">
        <f>_xlfn.LET(_xlpm.sep,":",_xlpm.w,$G1029,LEFT(_xlpm.w,FIND(_xlpm.sep,_xlpm.w)-1))</f>
        <v>waɪ</v>
      </c>
      <c r="J1029" s="1" t="str">
        <f>_xlfn.LET(_xlpm.sep,":",_xlpm.w,$G1029,RIGHT(_xlpm.w,LEN(_xlpm.w)-FIND(_xlpm.sep,_xlpm.w)))</f>
        <v>why</v>
      </c>
      <c r="K1029" s="10">
        <f>_xlfn.LET(_xlpm.w,I1029,LEN(_xlpm.w))</f>
        <v>3</v>
      </c>
      <c r="L1029" s="10">
        <f>_xlfn.LET(_xlpm.w,J1029,LEN(_xlpm.w))</f>
        <v>3</v>
      </c>
      <c r="M1029" s="10">
        <f>_xlfn.LET(_xlpm.a,K1029,_xlpm.b,L1029,MAX(_xlpm.a,_xlpm.b))</f>
        <v>3</v>
      </c>
      <c r="N1029" s="10">
        <f>_xlfn.LET(_xlpm.d,(K1029,L1029),MAX(_xlpm.d)-MIN(_xlpm.d))</f>
        <v>0</v>
      </c>
      <c r="O1029" s="1" t="str">
        <f>_xlfn.LET(_xlpm.sep,":",_xlpm.w,$G1029,_xlfn.CONCAT("~",RIGHT(_xlpm.w,LEN(_xlpm.w)-FIND(_xlpm.sep,_xlpm.w)),"~"))</f>
        <v>~why~</v>
      </c>
      <c r="P1029" s="1" t="str">
        <f>_xlfn.LET(_xlpm.sep,":",_xlpm.w,$G1029,_xlfn.CONCAT("[",LEFT(_xlpm.w,FIND(_xlpm.sep,_xlpm.w)-1),"]"))</f>
        <v>[waɪ]</v>
      </c>
      <c r="Q1029" s="14" cm="1">
        <f t="array" ref="Q1029">SUM(_xlfn._xlws.FILTER($H$2:$H$7117,_xlfn.MAP($O$2:$O$7117,_xlfn.LAMBDA(_xlpm.x,_xlpm.x=$O1029))))</f>
        <v>6.958250497017893E-4</v>
      </c>
      <c r="R1029" s="14">
        <f>$H1029/Q1029</f>
        <v>0.5</v>
      </c>
      <c r="S1029" s="14" cm="1">
        <f t="array" ref="S1029">SUM(_xlfn._xlws.FILTER($H$2:$H$7117,_xlfn.MAP($P$2:$P$7117,_xlfn.LAMBDA(_xlpm.x,_xlpm.x=$P1029))))</f>
        <v>1.6401590457256461E-3</v>
      </c>
      <c r="T1029" s="14">
        <f>$H1029/S1029</f>
        <v>0.21212121212121213</v>
      </c>
      <c r="U1029" s="14">
        <f>_xlfn.LET(_xlpm.freq,F1029,_xlpm.size,M1029+1,_xlpm.F,V1029,LOG(1+_xlpm.freq)*LOG(1+_xlpm.size)*_xlpm.F)</f>
        <v>0.18802679510063905</v>
      </c>
      <c r="V1029" s="14">
        <f>_xlfn.LET(_xlpm.a,T1029,_xlpm.b,R1029,2*_xlpm.a*_xlpm.b/(_xlpm.a+_xlpm.b))</f>
        <v>0.2978723404255319</v>
      </c>
      <c r="W1029" s="14">
        <f>_xlfn.LET(_xlpm.p,R1029,_xlpm.q,T1029,LOG(_xlpm.p/_xlpm.q))</f>
        <v>0.37238590419964945</v>
      </c>
      <c r="X1029" s="2"/>
      <c r="AC1029" s="2"/>
      <c r="AH1029" s="2"/>
      <c r="AI1029" s="2"/>
    </row>
    <row r="1030" spans="1:35">
      <c r="A1030" s="1" t="str">
        <f>_xlfn.LET(_xlpm.sep," : ",CONCATENATE(O1030,_xlpm.sep,P1030))</f>
        <v>~bre~ : [bɹɪ]</v>
      </c>
      <c r="B1030" s="1">
        <f>_xlfn.LET(_xlpm.d,$G1030,_xlpm.k,_xlfn.CONCAT(LEFT(TRIM(B$1),1),"*"),COUNTIF(_xlpm.d,_xlpm.k))</f>
        <v>0</v>
      </c>
      <c r="C1030" s="1">
        <f>_xlfn.LET(_xlpm.d,$G1030,_xlpm.k,_xlfn.CONCAT(LEFT(TRIM(C$1),1),"*"),COUNTIF(_xlpm.d,_xlpm.k))</f>
        <v>0</v>
      </c>
      <c r="D1030" s="1">
        <f>_xlfn.LET(_xlpm.d,$G1030,_xlpm.k,_xlfn.CONCAT(LEFT(TRIM(D$1),1),"*"),COUNTIF(_xlpm.d,_xlpm.k))</f>
        <v>0</v>
      </c>
      <c r="E1030" s="1">
        <f>LOG(F1030+1,10)</f>
        <v>1.3617278360175928</v>
      </c>
      <c r="F1030" s="7">
        <v>22</v>
      </c>
      <c r="G1030" s="9" t="s">
        <v>398</v>
      </c>
      <c r="H1030" s="4">
        <f>F1030/freq.sum.r6e</f>
        <v>1.0934393638170974E-3</v>
      </c>
      <c r="I1030" s="4" t="str">
        <f>_xlfn.LET(_xlpm.sep,":",_xlpm.w,$G1030,LEFT(_xlpm.w,FIND(_xlpm.sep,_xlpm.w)-1))</f>
        <v>bɹɪ</v>
      </c>
      <c r="J1030" s="4" t="str">
        <f>_xlfn.LET(_xlpm.sep,":",_xlpm.w,$G1030,RIGHT(_xlpm.w,LEN(_xlpm.w)-FIND(_xlpm.sep,_xlpm.w)))</f>
        <v>bre</v>
      </c>
      <c r="K1030" s="10">
        <f>_xlfn.LET(_xlpm.w,I1030,LEN(_xlpm.w))</f>
        <v>3</v>
      </c>
      <c r="L1030" s="10">
        <f>_xlfn.LET(_xlpm.w,J1030,LEN(_xlpm.w))</f>
        <v>3</v>
      </c>
      <c r="M1030" s="10">
        <f>_xlfn.LET(_xlpm.a,K1030,_xlpm.b,L1030,MAX(_xlpm.a,_xlpm.b))</f>
        <v>3</v>
      </c>
      <c r="N1030" s="10">
        <f>_xlfn.LET(_xlpm.d,(K1030,L1030),MAX(_xlpm.d)-MIN(_xlpm.d))</f>
        <v>0</v>
      </c>
      <c r="O1030" s="1" t="str">
        <f>_xlfn.LET(_xlpm.sep,":",_xlpm.w,$G1030,_xlfn.CONCAT("~",RIGHT(_xlpm.w,LEN(_xlpm.w)-FIND(_xlpm.sep,_xlpm.w)),"~"))</f>
        <v>~bre~</v>
      </c>
      <c r="P1030" s="1" t="str">
        <f>_xlfn.LET(_xlpm.sep,":",_xlpm.w,$G1030,_xlfn.CONCAT("[",LEFT(_xlpm.w,FIND(_xlpm.sep,_xlpm.w)-1),"]"))</f>
        <v>[bɹɪ]</v>
      </c>
      <c r="Q1030" s="14" cm="1">
        <f t="array" ref="Q1030">SUM(_xlfn._xlws.FILTER($H$2:$H$7109,_xlfn.MAP($O$2:$O$7109,_xlfn.LAMBDA(_xlpm.x,_xlpm.x=$O1030))))</f>
        <v>1.3419483101391649E-3</v>
      </c>
      <c r="R1030" s="14">
        <f>$H1030/Q1030</f>
        <v>0.81481481481481488</v>
      </c>
      <c r="S1030" s="14" cm="1">
        <f t="array" ref="S1030">SUM(_xlfn._xlws.FILTER($H$2:$H$7109,_xlfn.MAP($P$2:$P$7109,_xlfn.LAMBDA(_xlpm.x,_xlpm.x=$P1030))))</f>
        <v>3.180914512922464E-3</v>
      </c>
      <c r="T1030" s="14">
        <f>$H1030/S1030</f>
        <v>0.34375000000000011</v>
      </c>
      <c r="U1030" s="14">
        <f>_xlfn.LET(_xlpm.freq,F1030,_xlpm.size,M1030+1,_xlpm.F,V1030,LOG(1+_xlpm.freq)*LOG(1+_xlpm.size)*_xlpm.F)</f>
        <v>0.46021433080890739</v>
      </c>
      <c r="V1030" s="14">
        <f>_xlfn.LET(_xlpm.a,T1030,_xlpm.b,R1030,2*_xlpm.a*_xlpm.b/(_xlpm.a+_xlpm.b))</f>
        <v>0.48351648351648374</v>
      </c>
      <c r="W1030" s="14">
        <f>_xlfn.LET(_xlpm.p,R1030,_xlpm.q,T1030,LOG(_xlpm.p/_xlpm.q))</f>
        <v>0.37481620982489977</v>
      </c>
      <c r="X1030" s="2"/>
      <c r="AC1030" s="2"/>
      <c r="AH1030" s="2"/>
      <c r="AI1030" s="2"/>
    </row>
    <row r="1031" spans="1:35">
      <c r="A1031" s="1" t="str">
        <f>_xlfn.LET(_xlpm.sep," : ",CONCATENATE(O1031,_xlpm.sep,P1031))</f>
        <v>~spa~ : [spɛ]</v>
      </c>
      <c r="B1031" s="1">
        <f>_xlfn.LET(_xlpm.d,$G1031,_xlpm.k,_xlfn.CONCAT(LEFT(TRIM(B$1),1),"*"),COUNTIF(_xlpm.d,_xlpm.k))</f>
        <v>0</v>
      </c>
      <c r="C1031" s="1">
        <f>_xlfn.LET(_xlpm.d,$G1031,_xlpm.k,_xlfn.CONCAT(LEFT(TRIM(C$1),1),"*"),COUNTIF(_xlpm.d,_xlpm.k))</f>
        <v>0</v>
      </c>
      <c r="D1031" s="1">
        <f>_xlfn.LET(_xlpm.d,$G1031,_xlpm.k,_xlfn.CONCAT(LEFT(TRIM(D$1),1),"*"),COUNTIF(_xlpm.d,_xlpm.k))</f>
        <v>0</v>
      </c>
      <c r="E1031" s="1">
        <f>LOG(F1031+1,10)</f>
        <v>0.77815125038364352</v>
      </c>
      <c r="F1031" s="7">
        <v>5</v>
      </c>
      <c r="G1031" s="9" t="s">
        <v>4196</v>
      </c>
      <c r="H1031" s="4">
        <f>F1031/freq.sum.r6e</f>
        <v>2.4850894632206757E-4</v>
      </c>
      <c r="I1031" s="1" t="str">
        <f>_xlfn.LET(_xlpm.sep,":",_xlpm.w,$G1031,LEFT(_xlpm.w,FIND(_xlpm.sep,_xlpm.w)-1))</f>
        <v>spɛ</v>
      </c>
      <c r="J1031" s="1" t="str">
        <f>_xlfn.LET(_xlpm.sep,":",_xlpm.w,$G1031,RIGHT(_xlpm.w,LEN(_xlpm.w)-FIND(_xlpm.sep,_xlpm.w)))</f>
        <v>spa</v>
      </c>
      <c r="K1031" s="10">
        <f>_xlfn.LET(_xlpm.w,I1031,LEN(_xlpm.w))</f>
        <v>3</v>
      </c>
      <c r="L1031" s="10">
        <f>_xlfn.LET(_xlpm.w,J1031,LEN(_xlpm.w))</f>
        <v>3</v>
      </c>
      <c r="M1031" s="10">
        <f>_xlfn.LET(_xlpm.a,K1031,_xlpm.b,L1031,MAX(_xlpm.a,_xlpm.b))</f>
        <v>3</v>
      </c>
      <c r="N1031" s="10">
        <f>_xlfn.LET(_xlpm.d,(K1031,L1031),MAX(_xlpm.d)-MIN(_xlpm.d))</f>
        <v>0</v>
      </c>
      <c r="O1031" s="1" t="str">
        <f>_xlfn.LET(_xlpm.sep,":",_xlpm.w,$G1031,_xlfn.CONCAT("~",RIGHT(_xlpm.w,LEN(_xlpm.w)-FIND(_xlpm.sep,_xlpm.w)),"~"))</f>
        <v>~spa~</v>
      </c>
      <c r="P1031" s="1" t="str">
        <f>_xlfn.LET(_xlpm.sep,":",_xlpm.w,$G1031,_xlfn.CONCAT("[",LEFT(_xlpm.w,FIND(_xlpm.sep,_xlpm.w)-1),"]"))</f>
        <v>[spɛ]</v>
      </c>
      <c r="Q1031" s="14" cm="1">
        <f t="array" ref="Q1031">SUM(_xlfn._xlws.FILTER($H$2:$H$7117,_xlfn.MAP($O$2:$O$7117,_xlfn.LAMBDA(_xlpm.x,_xlpm.x=$O1031))))</f>
        <v>4.9701789264413525E-4</v>
      </c>
      <c r="R1031" s="14">
        <f>$H1031/Q1031</f>
        <v>0.49999999999999989</v>
      </c>
      <c r="S1031" s="14" cm="1">
        <f t="array" ref="S1031">SUM(_xlfn._xlws.FILTER($H$2:$H$7117,_xlfn.MAP($P$2:$P$7117,_xlfn.LAMBDA(_xlpm.x,_xlpm.x=$P1031))))</f>
        <v>1.1928429423459243E-3</v>
      </c>
      <c r="T1031" s="14">
        <f>$H1031/S1031</f>
        <v>0.20833333333333334</v>
      </c>
      <c r="U1031" s="14">
        <f>_xlfn.LET(_xlpm.freq,F1031,_xlpm.size,M1031+1,_xlpm.F,V1031,LOG(1+_xlpm.freq)*LOG(1+_xlpm.size)*_xlpm.F)</f>
        <v>0.15997187731021581</v>
      </c>
      <c r="V1031" s="14">
        <f>_xlfn.LET(_xlpm.a,T1031,_xlpm.b,R1031,2*_xlpm.a*_xlpm.b/(_xlpm.a+_xlpm.b))</f>
        <v>0.29411764705882348</v>
      </c>
      <c r="W1031" s="14">
        <f>_xlfn.LET(_xlpm.p,R1031,_xlpm.q,T1031,LOG(_xlpm.p/_xlpm.q))</f>
        <v>0.38021124171160592</v>
      </c>
      <c r="X1031" s="2"/>
      <c r="AC1031" s="2"/>
      <c r="AH1031" s="2"/>
      <c r="AI1031" s="2"/>
    </row>
    <row r="1032" spans="1:35">
      <c r="A1032" s="1" t="str">
        <f>_xlfn.LET(_xlpm.sep," : ",CONCATENATE(O1032,_xlpm.sep,P1032))</f>
        <v>~tte~ : [tə]</v>
      </c>
      <c r="B1032" s="1">
        <f>_xlfn.LET(_xlpm.d,$G1032,_xlpm.k,_xlfn.CONCAT(LEFT(TRIM(B$1),1),"*"),COUNTIF(_xlpm.d,_xlpm.k))</f>
        <v>0</v>
      </c>
      <c r="C1032" s="1">
        <f>_xlfn.LET(_xlpm.d,$G1032,_xlpm.k,_xlfn.CONCAT(LEFT(TRIM(C$1),1),"*"),COUNTIF(_xlpm.d,_xlpm.k))</f>
        <v>0</v>
      </c>
      <c r="D1032" s="1">
        <f>_xlfn.LET(_xlpm.d,$G1032,_xlpm.k,_xlfn.CONCAT(LEFT(TRIM(D$1),1),"*"),COUNTIF(_xlpm.d,_xlpm.k))</f>
        <v>0</v>
      </c>
      <c r="E1032" s="1">
        <f>LOG(F1032+1,10)</f>
        <v>0.47712125471966244</v>
      </c>
      <c r="F1032" s="7">
        <v>2</v>
      </c>
      <c r="G1032" s="9" t="s">
        <v>4852</v>
      </c>
      <c r="H1032" s="4">
        <f>F1032/freq.sum.r6e</f>
        <v>9.9403578528827041E-5</v>
      </c>
      <c r="I1032" s="1" t="str">
        <f>_xlfn.LET(_xlpm.sep,":",_xlpm.w,$G1032,LEFT(_xlpm.w,FIND(_xlpm.sep,_xlpm.w)-1))</f>
        <v>tə</v>
      </c>
      <c r="J1032" s="1" t="str">
        <f>_xlfn.LET(_xlpm.sep,":",_xlpm.w,$G1032,RIGHT(_xlpm.w,LEN(_xlpm.w)-FIND(_xlpm.sep,_xlpm.w)))</f>
        <v>tte</v>
      </c>
      <c r="K1032" s="10">
        <f>_xlfn.LET(_xlpm.w,I1032,LEN(_xlpm.w))</f>
        <v>2</v>
      </c>
      <c r="L1032" s="10">
        <f>_xlfn.LET(_xlpm.w,J1032,LEN(_xlpm.w))</f>
        <v>3</v>
      </c>
      <c r="M1032" s="10">
        <f>_xlfn.LET(_xlpm.a,K1032,_xlpm.b,L1032,MAX(_xlpm.a,_xlpm.b))</f>
        <v>3</v>
      </c>
      <c r="N1032" s="10">
        <f>_xlfn.LET(_xlpm.d,(K1032,L1032),MAX(_xlpm.d)-MIN(_xlpm.d))</f>
        <v>1</v>
      </c>
      <c r="O1032" s="1" t="str">
        <f>_xlfn.LET(_xlpm.sep,":",_xlpm.w,$G1032,_xlfn.CONCAT("~",RIGHT(_xlpm.w,LEN(_xlpm.w)-FIND(_xlpm.sep,_xlpm.w)),"~"))</f>
        <v>~tte~</v>
      </c>
      <c r="P1032" s="1" t="str">
        <f>_xlfn.LET(_xlpm.sep,":",_xlpm.w,$G1032,_xlfn.CONCAT("[",LEFT(_xlpm.w,FIND(_xlpm.sep,_xlpm.w)-1),"]"))</f>
        <v>[tə]</v>
      </c>
      <c r="Q1032" s="14" cm="1">
        <f t="array" ref="Q1032">SUM(_xlfn._xlws.FILTER($H$2:$H$7109,_xlfn.MAP($O$2:$O$7109,_xlfn.LAMBDA(_xlpm.x,_xlpm.x=$O1032))))</f>
        <v>1.4413518886679921E-3</v>
      </c>
      <c r="R1032" s="14">
        <f>$H1032/Q1032</f>
        <v>6.8965517241379309E-2</v>
      </c>
      <c r="S1032" s="14" cm="1">
        <f t="array" ref="S1032">SUM(_xlfn._xlws.FILTER($H$2:$H$7109,_xlfn.MAP($P$2:$P$7109,_xlfn.LAMBDA(_xlpm.x,_xlpm.x=$P1032))))</f>
        <v>3.4791252485089448E-3</v>
      </c>
      <c r="T1032" s="14">
        <f>$H1032/S1032</f>
        <v>2.8571428571428584E-2</v>
      </c>
      <c r="U1032" s="14">
        <f>_xlfn.LET(_xlpm.freq,F1032,_xlpm.size,M1032+1,_xlpm.F,V1032,LOG(1+_xlpm.freq)*LOG(1+_xlpm.size)*_xlpm.F)</f>
        <v>1.3474482645665023E-2</v>
      </c>
      <c r="V1032" s="14">
        <f>_xlfn.LET(_xlpm.a,T1032,_xlpm.b,R1032,2*_xlpm.a*_xlpm.b/(_xlpm.a+_xlpm.b))</f>
        <v>4.0404040404040414E-2</v>
      </c>
      <c r="W1032" s="14">
        <f>_xlfn.LET(_xlpm.p,R1032,_xlpm.q,T1032,LOG(_xlpm.p/_xlpm.q))</f>
        <v>0.38270004211530056</v>
      </c>
      <c r="X1032" s="2"/>
      <c r="AC1032" s="2"/>
      <c r="AH1032" s="2"/>
      <c r="AI1032" s="2"/>
    </row>
    <row r="1033" spans="1:35">
      <c r="A1033" s="1" t="str">
        <f>_xlfn.LET(_xlpm.sep," : ",CONCATENATE(O1033,_xlpm.sep,P1033))</f>
        <v>~cie~ : [saɪ]</v>
      </c>
      <c r="B1033" s="1">
        <f>_xlfn.LET(_xlpm.d,$G1033,_xlpm.k,_xlfn.CONCAT(LEFT(TRIM(B$1),1),"*"),COUNTIF(_xlpm.d,_xlpm.k))</f>
        <v>0</v>
      </c>
      <c r="C1033" s="1">
        <f>_xlfn.LET(_xlpm.d,$G1033,_xlpm.k,_xlfn.CONCAT(LEFT(TRIM(C$1),1),"*"),COUNTIF(_xlpm.d,_xlpm.k))</f>
        <v>0</v>
      </c>
      <c r="D1033" s="1">
        <f>_xlfn.LET(_xlpm.d,$G1033,_xlpm.k,_xlfn.CONCAT(LEFT(TRIM(D$1),1),"*"),COUNTIF(_xlpm.d,_xlpm.k))</f>
        <v>0</v>
      </c>
      <c r="E1033" s="1">
        <f>LOG(F1033+1,10)</f>
        <v>0.30102999566398114</v>
      </c>
      <c r="F1033" s="7">
        <v>1</v>
      </c>
      <c r="G1033" s="9" t="s">
        <v>3906</v>
      </c>
      <c r="H1033" s="4">
        <f>F1033/freq.sum.r6e</f>
        <v>4.9701789264413521E-5</v>
      </c>
      <c r="I1033" s="1" t="str">
        <f>_xlfn.LET(_xlpm.sep,":",_xlpm.w,$G1033,LEFT(_xlpm.w,FIND(_xlpm.sep,_xlpm.w)-1))</f>
        <v>saɪ</v>
      </c>
      <c r="J1033" s="1" t="str">
        <f>_xlfn.LET(_xlpm.sep,":",_xlpm.w,$G1033,RIGHT(_xlpm.w,LEN(_xlpm.w)-FIND(_xlpm.sep,_xlpm.w)))</f>
        <v>cie</v>
      </c>
      <c r="K1033" s="10">
        <f>_xlfn.LET(_xlpm.w,I1033,LEN(_xlpm.w))</f>
        <v>3</v>
      </c>
      <c r="L1033" s="10">
        <f>_xlfn.LET(_xlpm.w,J1033,LEN(_xlpm.w))</f>
        <v>3</v>
      </c>
      <c r="M1033" s="10">
        <f>_xlfn.LET(_xlpm.a,K1033,_xlpm.b,L1033,MAX(_xlpm.a,_xlpm.b))</f>
        <v>3</v>
      </c>
      <c r="N1033" s="10">
        <f>_xlfn.LET(_xlpm.d,(K1033,L1033),MAX(_xlpm.d)-MIN(_xlpm.d))</f>
        <v>0</v>
      </c>
      <c r="O1033" s="1" t="str">
        <f>_xlfn.LET(_xlpm.sep,":",_xlpm.w,$G1033,_xlfn.CONCAT("~",RIGHT(_xlpm.w,LEN(_xlpm.w)-FIND(_xlpm.sep,_xlpm.w)),"~"))</f>
        <v>~cie~</v>
      </c>
      <c r="P1033" s="1" t="str">
        <f>_xlfn.LET(_xlpm.sep,":",_xlpm.w,$G1033,_xlfn.CONCAT("[",LEFT(_xlpm.w,FIND(_xlpm.sep,_xlpm.w)-1),"]"))</f>
        <v>[saɪ]</v>
      </c>
      <c r="Q1033" s="14" cm="1">
        <f t="array" ref="Q1033">SUM(_xlfn._xlws.FILTER($H$2:$H$7117,_xlfn.MAP($O$2:$O$7117,_xlfn.LAMBDA(_xlpm.x,_xlpm.x=$O1033))))</f>
        <v>1.3419483101391649E-3</v>
      </c>
      <c r="R1033" s="14">
        <f>$H1033/Q1033</f>
        <v>3.7037037037037042E-2</v>
      </c>
      <c r="S1033" s="14" cm="1">
        <f t="array" ref="S1033">SUM(_xlfn._xlws.FILTER($H$2:$H$7117,_xlfn.MAP($P$2:$P$7117,_xlfn.LAMBDA(_xlpm.x,_xlpm.x=$P1033))))</f>
        <v>3.2803180914512914E-3</v>
      </c>
      <c r="T1033" s="14">
        <f>$H1033/S1033</f>
        <v>1.5151515151515155E-2</v>
      </c>
      <c r="U1033" s="14">
        <f>_xlfn.LET(_xlpm.freq,F1033,_xlpm.size,M1033+1,_xlpm.F,V1033,LOG(1+_xlpm.freq)*LOG(1+_xlpm.size)*_xlpm.F)</f>
        <v>4.5249663951510699E-3</v>
      </c>
      <c r="V1033" s="14">
        <f>_xlfn.LET(_xlpm.a,T1033,_xlpm.b,R1033,2*_xlpm.a*_xlpm.b/(_xlpm.a+_xlpm.b))</f>
        <v>2.1505376344086027E-2</v>
      </c>
      <c r="W1033" s="14">
        <f>_xlfn.LET(_xlpm.p,R1033,_xlpm.q,T1033,LOG(_xlpm.p/_xlpm.q))</f>
        <v>0.3881801713828813</v>
      </c>
      <c r="X1033" s="2"/>
      <c r="AC1033" s="2"/>
      <c r="AH1033" s="2"/>
      <c r="AI1033" s="2"/>
    </row>
    <row r="1034" spans="1:35">
      <c r="A1034" s="1" t="str">
        <f>_xlfn.LET(_xlpm.sep," : ",CONCATENATE(O1034,_xlpm.sep,P1034))</f>
        <v>~rou~ : [ɹu]</v>
      </c>
      <c r="B1034" s="1">
        <f>_xlfn.LET(_xlpm.d,$G1034,_xlpm.k,_xlfn.CONCAT(LEFT(TRIM(B$1),1),"*"),COUNTIF(_xlpm.d,_xlpm.k))</f>
        <v>1</v>
      </c>
      <c r="C1034" s="1">
        <f>_xlfn.LET(_xlpm.d,$G1034,_xlpm.k,_xlfn.CONCAT(LEFT(TRIM(C$1),1),"*"),COUNTIF(_xlpm.d,_xlpm.k))</f>
        <v>0</v>
      </c>
      <c r="D1034" s="1">
        <f>_xlfn.LET(_xlpm.d,$G1034,_xlpm.k,_xlfn.CONCAT(LEFT(TRIM(D$1),1),"*"),COUNTIF(_xlpm.d,_xlpm.k))</f>
        <v>0</v>
      </c>
      <c r="E1034" s="1">
        <f>LOG(F1034+1,10)</f>
        <v>0.90308998699194343</v>
      </c>
      <c r="F1034" s="7">
        <v>7</v>
      </c>
      <c r="G1034" s="9" t="s">
        <v>6407</v>
      </c>
      <c r="H1034" s="4">
        <f>F1034/freq.sum.r6e</f>
        <v>3.4791252485089465E-4</v>
      </c>
      <c r="I1034" s="1" t="str">
        <f>_xlfn.LET(_xlpm.sep,":",_xlpm.w,$G1034,LEFT(_xlpm.w,FIND(_xlpm.sep,_xlpm.w)-1))</f>
        <v>ɹu</v>
      </c>
      <c r="J1034" s="1" t="str">
        <f>_xlfn.LET(_xlpm.sep,":",_xlpm.w,$G1034,RIGHT(_xlpm.w,LEN(_xlpm.w)-FIND(_xlpm.sep,_xlpm.w)))</f>
        <v>rou</v>
      </c>
      <c r="K1034" s="10">
        <f>_xlfn.LET(_xlpm.w,I1034,LEN(_xlpm.w))</f>
        <v>2</v>
      </c>
      <c r="L1034" s="10">
        <f>_xlfn.LET(_xlpm.w,J1034,LEN(_xlpm.w))</f>
        <v>3</v>
      </c>
      <c r="M1034" s="10">
        <f>_xlfn.LET(_xlpm.a,K1034,_xlpm.b,L1034,MAX(_xlpm.a,_xlpm.b))</f>
        <v>3</v>
      </c>
      <c r="N1034" s="10">
        <f>_xlfn.LET(_xlpm.d,(K1034,L1034),MAX(_xlpm.d)-MIN(_xlpm.d))</f>
        <v>1</v>
      </c>
      <c r="O1034" s="1" t="str">
        <f>_xlfn.LET(_xlpm.sep,":",_xlpm.w,$G1034,_xlfn.CONCAT("~",RIGHT(_xlpm.w,LEN(_xlpm.w)-FIND(_xlpm.sep,_xlpm.w)),"~"))</f>
        <v>~rou~</v>
      </c>
      <c r="P1034" s="1" t="str">
        <f>_xlfn.LET(_xlpm.sep,":",_xlpm.w,$G1034,_xlfn.CONCAT("[",LEFT(_xlpm.w,FIND(_xlpm.sep,_xlpm.w)-1),"]"))</f>
        <v>[ɹu]</v>
      </c>
      <c r="Q1034" s="14" cm="1">
        <f t="array" ref="Q1034">SUM(_xlfn._xlws.FILTER($H$2:$H$7117,_xlfn.MAP($O$2:$O$7117,_xlfn.LAMBDA(_xlpm.x,_xlpm.x=$O1034))))</f>
        <v>5.4671968190854871E-4</v>
      </c>
      <c r="R1034" s="14">
        <f>$H1034/Q1034</f>
        <v>0.63636363636363635</v>
      </c>
      <c r="S1034" s="14" cm="1">
        <f t="array" ref="S1034">SUM(_xlfn._xlws.FILTER($H$2:$H$7117,_xlfn.MAP($P$2:$P$7117,_xlfn.LAMBDA(_xlpm.x,_xlpm.x=$P1034))))</f>
        <v>1.3419483101391647E-3</v>
      </c>
      <c r="T1034" s="14">
        <f>$H1034/S1034</f>
        <v>0.25925925925925936</v>
      </c>
      <c r="U1034" s="14">
        <f>_xlfn.LET(_xlpm.freq,F1034,_xlpm.size,M1034+1,_xlpm.F,V1034,LOG(1+_xlpm.freq)*LOG(1+_xlpm.size)*_xlpm.F)</f>
        <v>0.23255945709815884</v>
      </c>
      <c r="V1034" s="14">
        <f>_xlfn.LET(_xlpm.a,T1034,_xlpm.b,R1034,2*_xlpm.a*_xlpm.b/(_xlpm.a+_xlpm.b))</f>
        <v>0.36842105263157898</v>
      </c>
      <c r="W1034" s="14">
        <f>_xlfn.LET(_xlpm.p,R1034,_xlpm.q,T1034,LOG(_xlpm.p/_xlpm.q))</f>
        <v>0.38997107900076211</v>
      </c>
      <c r="X1034" s="2"/>
      <c r="AC1034" s="2"/>
      <c r="AH1034" s="2"/>
      <c r="AI1034" s="2"/>
    </row>
    <row r="1035" spans="1:35">
      <c r="A1035" s="1" t="str">
        <f>_xlfn.LET(_xlpm.sep," : ",CONCATENATE(O1035,_xlpm.sep,P1035))</f>
        <v>~hea~ : [hɛ]</v>
      </c>
      <c r="B1035" s="1">
        <f>_xlfn.LET(_xlpm.d,$G1035,_xlpm.k,_xlfn.CONCAT(LEFT(TRIM(B$1),1),"*"),COUNTIF(_xlpm.d,_xlpm.k))</f>
        <v>0</v>
      </c>
      <c r="C1035" s="1">
        <f>_xlfn.LET(_xlpm.d,$G1035,_xlpm.k,_xlfn.CONCAT(LEFT(TRIM(C$1),1),"*"),COUNTIF(_xlpm.d,_xlpm.k))</f>
        <v>0</v>
      </c>
      <c r="D1035" s="1">
        <f>_xlfn.LET(_xlpm.d,$G1035,_xlpm.k,_xlfn.CONCAT(LEFT(TRIM(D$1),1),"*"),COUNTIF(_xlpm.d,_xlpm.k))</f>
        <v>0</v>
      </c>
      <c r="E1035" s="1">
        <f>LOG(F1035+1,10)</f>
        <v>0.77815125038364352</v>
      </c>
      <c r="F1035" s="7">
        <v>5</v>
      </c>
      <c r="G1035" s="9" t="s">
        <v>1259</v>
      </c>
      <c r="H1035" s="4">
        <f>F1035/freq.sum.r6e</f>
        <v>2.4850894632206757E-4</v>
      </c>
      <c r="I1035" s="1" t="str">
        <f>_xlfn.LET(_xlpm.sep,":",_xlpm.w,$G1035,LEFT(_xlpm.w,FIND(_xlpm.sep,_xlpm.w)-1))</f>
        <v>hɛ</v>
      </c>
      <c r="J1035" s="1" t="str">
        <f>_xlfn.LET(_xlpm.sep,":",_xlpm.w,$G1035,RIGHT(_xlpm.w,LEN(_xlpm.w)-FIND(_xlpm.sep,_xlpm.w)))</f>
        <v>hea</v>
      </c>
      <c r="K1035" s="10">
        <f>_xlfn.LET(_xlpm.w,I1035,LEN(_xlpm.w))</f>
        <v>2</v>
      </c>
      <c r="L1035" s="10">
        <f>_xlfn.LET(_xlpm.w,J1035,LEN(_xlpm.w))</f>
        <v>3</v>
      </c>
      <c r="M1035" s="10">
        <f>_xlfn.LET(_xlpm.a,K1035,_xlpm.b,L1035,MAX(_xlpm.a,_xlpm.b))</f>
        <v>3</v>
      </c>
      <c r="N1035" s="10">
        <f>_xlfn.LET(_xlpm.d,(K1035,L1035),MAX(_xlpm.d)-MIN(_xlpm.d))</f>
        <v>1</v>
      </c>
      <c r="O1035" s="1" t="str">
        <f>_xlfn.LET(_xlpm.sep,":",_xlpm.w,$G1035,_xlfn.CONCAT("~",RIGHT(_xlpm.w,LEN(_xlpm.w)-FIND(_xlpm.sep,_xlpm.w)),"~"))</f>
        <v>~hea~</v>
      </c>
      <c r="P1035" s="1" t="str">
        <f>_xlfn.LET(_xlpm.sep,":",_xlpm.w,$G1035,_xlfn.CONCAT("[",LEFT(_xlpm.w,FIND(_xlpm.sep,_xlpm.w)-1),"]"))</f>
        <v>[hɛ]</v>
      </c>
      <c r="Q1035" s="14" cm="1">
        <f t="array" ref="Q1035">SUM(_xlfn._xlws.FILTER($H$2:$H$7111,_xlfn.MAP($O$2:$O$7111,_xlfn.LAMBDA(_xlpm.x,_xlpm.x=$O1035))))</f>
        <v>6.4612326043737573E-4</v>
      </c>
      <c r="R1035" s="14">
        <f>$H1035/Q1035</f>
        <v>0.38461538461538458</v>
      </c>
      <c r="S1035" s="14" cm="1">
        <f t="array" ref="S1035">SUM(_xlfn._xlws.FILTER($H$2:$H$7111,_xlfn.MAP($P$2:$P$7111,_xlfn.LAMBDA(_xlpm.x,_xlpm.x=$P1035))))</f>
        <v>1.5904572564612327E-3</v>
      </c>
      <c r="T1035" s="14">
        <f>$H1035/S1035</f>
        <v>0.15624999999999997</v>
      </c>
      <c r="U1035" s="14">
        <f>_xlfn.LET(_xlpm.freq,F1035,_xlpm.size,M1035+1,_xlpm.F,V1035,LOG(1+_xlpm.freq)*LOG(1+_xlpm.size)*_xlpm.F)</f>
        <v>0.12086764063438526</v>
      </c>
      <c r="V1035" s="14">
        <f>_xlfn.LET(_xlpm.a,T1035,_xlpm.b,R1035,2*_xlpm.a*_xlpm.b/(_xlpm.a+_xlpm.b))</f>
        <v>0.22222222222222215</v>
      </c>
      <c r="W1035" s="14">
        <f>_xlfn.LET(_xlpm.p,R1035,_xlpm.q,T1035,LOG(_xlpm.p/_xlpm.q))</f>
        <v>0.39120662601306921</v>
      </c>
      <c r="X1035" s="2"/>
      <c r="AC1035" s="2"/>
      <c r="AH1035" s="2"/>
      <c r="AI1035" s="2"/>
    </row>
    <row r="1036" spans="1:35">
      <c r="A1036" s="1" t="str">
        <f>_xlfn.LET(_xlpm.sep," : ",CONCATENATE(O1036,_xlpm.sep,P1036))</f>
        <v>~tre~ : [tə]</v>
      </c>
      <c r="B1036" s="1">
        <f>_xlfn.LET(_xlpm.d,$G1036,_xlpm.k,_xlfn.CONCAT(LEFT(TRIM(B$1),1),"*"),COUNTIF(_xlpm.d,_xlpm.k))</f>
        <v>0</v>
      </c>
      <c r="C1036" s="1">
        <f>_xlfn.LET(_xlpm.d,$G1036,_xlpm.k,_xlfn.CONCAT(LEFT(TRIM(C$1),1),"*"),COUNTIF(_xlpm.d,_xlpm.k))</f>
        <v>0</v>
      </c>
      <c r="D1036" s="1">
        <f>_xlfn.LET(_xlpm.d,$G1036,_xlpm.k,_xlfn.CONCAT(LEFT(TRIM(D$1),1),"*"),COUNTIF(_xlpm.d,_xlpm.k))</f>
        <v>0</v>
      </c>
      <c r="E1036" s="1">
        <f>LOG(F1036+1,10)</f>
        <v>0.30102999566398114</v>
      </c>
      <c r="F1036" s="7">
        <v>1</v>
      </c>
      <c r="G1036" s="9" t="s">
        <v>4839</v>
      </c>
      <c r="H1036" s="4">
        <f>F1036/freq.sum.r6e</f>
        <v>4.9701789264413521E-5</v>
      </c>
      <c r="I1036" s="1" t="str">
        <f>_xlfn.LET(_xlpm.sep,":",_xlpm.w,$G1036,LEFT(_xlpm.w,FIND(_xlpm.sep,_xlpm.w)-1))</f>
        <v>tə</v>
      </c>
      <c r="J1036" s="1" t="str">
        <f>_xlfn.LET(_xlpm.sep,":",_xlpm.w,$G1036,RIGHT(_xlpm.w,LEN(_xlpm.w)-FIND(_xlpm.sep,_xlpm.w)))</f>
        <v>tre</v>
      </c>
      <c r="K1036" s="10">
        <f>_xlfn.LET(_xlpm.w,I1036,LEN(_xlpm.w))</f>
        <v>2</v>
      </c>
      <c r="L1036" s="10">
        <f>_xlfn.LET(_xlpm.w,J1036,LEN(_xlpm.w))</f>
        <v>3</v>
      </c>
      <c r="M1036" s="10">
        <f>_xlfn.LET(_xlpm.a,K1036,_xlpm.b,L1036,MAX(_xlpm.a,_xlpm.b))</f>
        <v>3</v>
      </c>
      <c r="N1036" s="10">
        <f>_xlfn.LET(_xlpm.d,(K1036,L1036),MAX(_xlpm.d)-MIN(_xlpm.d))</f>
        <v>1</v>
      </c>
      <c r="O1036" s="1" t="str">
        <f>_xlfn.LET(_xlpm.sep,":",_xlpm.w,$G1036,_xlfn.CONCAT("~",RIGHT(_xlpm.w,LEN(_xlpm.w)-FIND(_xlpm.sep,_xlpm.w)),"~"))</f>
        <v>~tre~</v>
      </c>
      <c r="P1036" s="1" t="str">
        <f>_xlfn.LET(_xlpm.sep,":",_xlpm.w,$G1036,_xlfn.CONCAT("[",LEFT(_xlpm.w,FIND(_xlpm.sep,_xlpm.w)-1),"]"))</f>
        <v>[tə]</v>
      </c>
      <c r="Q1036" s="14" cm="1">
        <f t="array" ref="Q1036">SUM(_xlfn._xlws.FILTER($H$2:$H$7117,_xlfn.MAP($O$2:$O$7117,_xlfn.LAMBDA(_xlpm.x,_xlpm.x=$O1036))))</f>
        <v>1.3916500994035786E-3</v>
      </c>
      <c r="R1036" s="14">
        <f>$H1036/Q1036</f>
        <v>3.5714285714285712E-2</v>
      </c>
      <c r="S1036" s="14" cm="1">
        <f t="array" ref="S1036">SUM(_xlfn._xlws.FILTER($H$2:$H$7117,_xlfn.MAP($P$2:$P$7117,_xlfn.LAMBDA(_xlpm.x,_xlpm.x=$P1036))))</f>
        <v>3.4791252485089448E-3</v>
      </c>
      <c r="T1036" s="14">
        <f>$H1036/S1036</f>
        <v>1.4285714285714292E-2</v>
      </c>
      <c r="U1036" s="14">
        <f>_xlfn.LET(_xlpm.freq,F1036,_xlpm.size,M1036+1,_xlpm.F,V1036,LOG(1+_xlpm.freq)*LOG(1+_xlpm.size)*_xlpm.F)</f>
        <v>4.2941007627454028E-3</v>
      </c>
      <c r="V1036" s="14">
        <f>_xlfn.LET(_xlpm.a,T1036,_xlpm.b,R1036,2*_xlpm.a*_xlpm.b/(_xlpm.a+_xlpm.b))</f>
        <v>2.0408163265306128E-2</v>
      </c>
      <c r="W1036" s="14">
        <f>_xlfn.LET(_xlpm.p,R1036,_xlpm.q,T1036,LOG(_xlpm.p/_xlpm.q))</f>
        <v>0.39794000867203738</v>
      </c>
      <c r="X1036" s="2"/>
      <c r="AC1036" s="2"/>
      <c r="AH1036" s="2"/>
      <c r="AI1036" s="2"/>
    </row>
    <row r="1037" spans="1:35">
      <c r="A1037" s="1" t="str">
        <f>_xlfn.LET(_xlpm.sep," : ",CONCATENATE(O1037,_xlpm.sep,P1037))</f>
        <v>~ffi~ : [fə]</v>
      </c>
      <c r="B1037" s="1">
        <f>_xlfn.LET(_xlpm.d,$G1037,_xlpm.k,_xlfn.CONCAT(LEFT(TRIM(B$1),1),"*"),COUNTIF(_xlpm.d,_xlpm.k))</f>
        <v>0</v>
      </c>
      <c r="C1037" s="1">
        <f>_xlfn.LET(_xlpm.d,$G1037,_xlpm.k,_xlfn.CONCAT(LEFT(TRIM(C$1),1),"*"),COUNTIF(_xlpm.d,_xlpm.k))</f>
        <v>0</v>
      </c>
      <c r="D1037" s="1">
        <f>_xlfn.LET(_xlpm.d,$G1037,_xlpm.k,_xlfn.CONCAT(LEFT(TRIM(D$1),1),"*"),COUNTIF(_xlpm.d,_xlpm.k))</f>
        <v>0</v>
      </c>
      <c r="E1037" s="1">
        <f>LOG(F1037+1,10)</f>
        <v>0.47712125471966244</v>
      </c>
      <c r="F1037" s="7">
        <v>2</v>
      </c>
      <c r="G1037" s="9" t="s">
        <v>1024</v>
      </c>
      <c r="H1037" s="4">
        <f>F1037/freq.sum.r6e</f>
        <v>9.9403578528827041E-5</v>
      </c>
      <c r="I1037" s="1" t="str">
        <f>_xlfn.LET(_xlpm.sep,":",_xlpm.w,$G1037,LEFT(_xlpm.w,FIND(_xlpm.sep,_xlpm.w)-1))</f>
        <v>fə</v>
      </c>
      <c r="J1037" s="1" t="str">
        <f>_xlfn.LET(_xlpm.sep,":",_xlpm.w,$G1037,RIGHT(_xlpm.w,LEN(_xlpm.w)-FIND(_xlpm.sep,_xlpm.w)))</f>
        <v>ffi</v>
      </c>
      <c r="K1037" s="10">
        <f>_xlfn.LET(_xlpm.w,I1037,LEN(_xlpm.w))</f>
        <v>2</v>
      </c>
      <c r="L1037" s="10">
        <f>_xlfn.LET(_xlpm.w,J1037,LEN(_xlpm.w))</f>
        <v>3</v>
      </c>
      <c r="M1037" s="10">
        <f>_xlfn.LET(_xlpm.a,K1037,_xlpm.b,L1037,MAX(_xlpm.a,_xlpm.b))</f>
        <v>3</v>
      </c>
      <c r="N1037" s="10">
        <f>_xlfn.LET(_xlpm.d,(K1037,L1037),MAX(_xlpm.d)-MIN(_xlpm.d))</f>
        <v>1</v>
      </c>
      <c r="O1037" s="1" t="str">
        <f>_xlfn.LET(_xlpm.sep,":",_xlpm.w,$G1037,_xlfn.CONCAT("~",RIGHT(_xlpm.w,LEN(_xlpm.w)-FIND(_xlpm.sep,_xlpm.w)),"~"))</f>
        <v>~ffi~</v>
      </c>
      <c r="P1037" s="1" t="str">
        <f>_xlfn.LET(_xlpm.sep,":",_xlpm.w,$G1037,_xlfn.CONCAT("[",LEFT(_xlpm.w,FIND(_xlpm.sep,_xlpm.w)-1),"]"))</f>
        <v>[fə]</v>
      </c>
      <c r="Q1037" s="14" cm="1">
        <f t="array" ref="Q1037">SUM(_xlfn._xlws.FILTER($H$2:$H$7111,_xlfn.MAP($O$2:$O$7111,_xlfn.LAMBDA(_xlpm.x,_xlpm.x=$O1037))))</f>
        <v>1.1928429423459245E-3</v>
      </c>
      <c r="R1037" s="14">
        <f>$H1037/Q1037</f>
        <v>8.3333333333333329E-2</v>
      </c>
      <c r="S1037" s="14" cm="1">
        <f t="array" ref="S1037">SUM(_xlfn._xlws.FILTER($H$2:$H$7111,_xlfn.MAP($P$2:$P$7111,_xlfn.LAMBDA(_xlpm.x,_xlpm.x=$P1037))))</f>
        <v>2.9821073558648097E-3</v>
      </c>
      <c r="T1037" s="14">
        <f>$H1037/S1037</f>
        <v>3.3333333333333347E-2</v>
      </c>
      <c r="U1037" s="14">
        <f>_xlfn.LET(_xlpm.freq,F1037,_xlpm.size,M1037+1,_xlpm.F,V1037,LOG(1+_xlpm.freq)*LOG(1+_xlpm.size)*_xlpm.F)</f>
        <v>1.588064026096235E-2</v>
      </c>
      <c r="V1037" s="14">
        <f>_xlfn.LET(_xlpm.a,T1037,_xlpm.b,R1037,2*_xlpm.a*_xlpm.b/(_xlpm.a+_xlpm.b))</f>
        <v>4.7619047619047637E-2</v>
      </c>
      <c r="W1037" s="14">
        <f>_xlfn.LET(_xlpm.p,R1037,_xlpm.q,T1037,LOG(_xlpm.p/_xlpm.q))</f>
        <v>0.39794000867203738</v>
      </c>
      <c r="X1037" s="2"/>
      <c r="AC1037" s="2"/>
      <c r="AH1037" s="2"/>
      <c r="AI1037" s="2"/>
    </row>
    <row r="1038" spans="1:35">
      <c r="A1038" s="1" t="str">
        <f>_xlfn.LET(_xlpm.sep," : ",CONCATENATE(O1038,_xlpm.sep,P1038))</f>
        <v>~nto~ : [ntə]</v>
      </c>
      <c r="B1038" s="1">
        <f>_xlfn.LET(_xlpm.d,$G1038,_xlpm.k,_xlfn.CONCAT(LEFT(TRIM(B$1),1),"*"),COUNTIF(_xlpm.d,_xlpm.k))</f>
        <v>0</v>
      </c>
      <c r="C1038" s="1">
        <f>_xlfn.LET(_xlpm.d,$G1038,_xlpm.k,_xlfn.CONCAT(LEFT(TRIM(C$1),1),"*"),COUNTIF(_xlpm.d,_xlpm.k))</f>
        <v>0</v>
      </c>
      <c r="D1038" s="1">
        <f>_xlfn.LET(_xlpm.d,$G1038,_xlpm.k,_xlfn.CONCAT(LEFT(TRIM(D$1),1),"*"),COUNTIF(_xlpm.d,_xlpm.k))</f>
        <v>1</v>
      </c>
      <c r="E1038" s="1">
        <f>LOG(F1038+1,10)</f>
        <v>0.47712125471966244</v>
      </c>
      <c r="F1038" s="7">
        <v>2</v>
      </c>
      <c r="G1038" s="9" t="s">
        <v>3220</v>
      </c>
      <c r="H1038" s="4">
        <f>F1038/freq.sum.r6e</f>
        <v>9.9403578528827041E-5</v>
      </c>
      <c r="I1038" s="1" t="str">
        <f>_xlfn.LET(_xlpm.sep,":",_xlpm.w,$G1038,LEFT(_xlpm.w,FIND(_xlpm.sep,_xlpm.w)-1))</f>
        <v>ntə</v>
      </c>
      <c r="J1038" s="1" t="str">
        <f>_xlfn.LET(_xlpm.sep,":",_xlpm.w,$G1038,RIGHT(_xlpm.w,LEN(_xlpm.w)-FIND(_xlpm.sep,_xlpm.w)))</f>
        <v>nto</v>
      </c>
      <c r="K1038" s="10">
        <f>_xlfn.LET(_xlpm.w,I1038,LEN(_xlpm.w))</f>
        <v>3</v>
      </c>
      <c r="L1038" s="10">
        <f>_xlfn.LET(_xlpm.w,J1038,LEN(_xlpm.w))</f>
        <v>3</v>
      </c>
      <c r="M1038" s="10">
        <f>_xlfn.LET(_xlpm.a,K1038,_xlpm.b,L1038,MAX(_xlpm.a,_xlpm.b))</f>
        <v>3</v>
      </c>
      <c r="N1038" s="10">
        <f>_xlfn.LET(_xlpm.d,(K1038,L1038),MAX(_xlpm.d)-MIN(_xlpm.d))</f>
        <v>0</v>
      </c>
      <c r="O1038" s="1" t="str">
        <f>_xlfn.LET(_xlpm.sep,":",_xlpm.w,$G1038,_xlfn.CONCAT("~",RIGHT(_xlpm.w,LEN(_xlpm.w)-FIND(_xlpm.sep,_xlpm.w)),"~"))</f>
        <v>~nto~</v>
      </c>
      <c r="P1038" s="1" t="str">
        <f>_xlfn.LET(_xlpm.sep,":",_xlpm.w,$G1038,_xlfn.CONCAT("[",LEFT(_xlpm.w,FIND(_xlpm.sep,_xlpm.w)-1),"]"))</f>
        <v>[ntə]</v>
      </c>
      <c r="Q1038" s="14" cm="1">
        <f t="array" ref="Q1038">SUM(_xlfn._xlws.FILTER($H$2:$H$7117,_xlfn.MAP($O$2:$O$7117,_xlfn.LAMBDA(_xlpm.x,_xlpm.x=$O1038))))</f>
        <v>4.9701789264413525E-4</v>
      </c>
      <c r="R1038" s="14">
        <f>$H1038/Q1038</f>
        <v>0.19999999999999998</v>
      </c>
      <c r="S1038" s="14" cm="1">
        <f t="array" ref="S1038">SUM(_xlfn._xlws.FILTER($H$2:$H$7117,_xlfn.MAP($P$2:$P$7117,_xlfn.LAMBDA(_xlpm.x,_xlpm.x=$P1038))))</f>
        <v>1.242544731610338E-3</v>
      </c>
      <c r="T1038" s="14">
        <f>$H1038/S1038</f>
        <v>0.08</v>
      </c>
      <c r="U1038" s="14">
        <f>_xlfn.LET(_xlpm.freq,F1038,_xlpm.size,M1038+1,_xlpm.F,V1038,LOG(1+_xlpm.freq)*LOG(1+_xlpm.size)*_xlpm.F)</f>
        <v>3.8113536626309626E-2</v>
      </c>
      <c r="V1038" s="14">
        <f>_xlfn.LET(_xlpm.a,T1038,_xlpm.b,R1038,2*_xlpm.a*_xlpm.b/(_xlpm.a+_xlpm.b))</f>
        <v>0.1142857142857143</v>
      </c>
      <c r="W1038" s="14">
        <f>_xlfn.LET(_xlpm.p,R1038,_xlpm.q,T1038,LOG(_xlpm.p/_xlpm.q))</f>
        <v>0.39794000867203755</v>
      </c>
      <c r="X1038" s="2"/>
      <c r="AC1038" s="2"/>
      <c r="AH1038" s="2"/>
      <c r="AI1038" s="2"/>
    </row>
    <row r="1039" spans="1:35">
      <c r="A1039" s="1" t="str">
        <f>_xlfn.LET(_xlpm.sep," : ",CONCATENATE(O1039,_xlpm.sep,P1039))</f>
        <v>~gge~ : [ɡə]</v>
      </c>
      <c r="B1039" s="1">
        <f>_xlfn.LET(_xlpm.d,$G1039,_xlpm.k,_xlfn.CONCAT(LEFT(TRIM(B$1),1),"*"),COUNTIF(_xlpm.d,_xlpm.k))</f>
        <v>0</v>
      </c>
      <c r="C1039" s="1">
        <f>_xlfn.LET(_xlpm.d,$G1039,_xlpm.k,_xlfn.CONCAT(LEFT(TRIM(C$1),1),"*"),COUNTIF(_xlpm.d,_xlpm.k))</f>
        <v>0</v>
      </c>
      <c r="D1039" s="1">
        <f>_xlfn.LET(_xlpm.d,$G1039,_xlpm.k,_xlfn.CONCAT(LEFT(TRIM(D$1),1),"*"),COUNTIF(_xlpm.d,_xlpm.k))</f>
        <v>0</v>
      </c>
      <c r="E1039" s="1">
        <f>LOG(F1039+1,10)</f>
        <v>0.47712125471966244</v>
      </c>
      <c r="F1039" s="7">
        <v>2</v>
      </c>
      <c r="G1039" s="9" t="s">
        <v>6546</v>
      </c>
      <c r="H1039" s="4">
        <f>F1039/freq.sum.r6e</f>
        <v>9.9403578528827041E-5</v>
      </c>
      <c r="I1039" s="1" t="str">
        <f>_xlfn.LET(_xlpm.sep,":",_xlpm.w,$G1039,LEFT(_xlpm.w,FIND(_xlpm.sep,_xlpm.w)-1))</f>
        <v>ɡə</v>
      </c>
      <c r="J1039" s="1" t="str">
        <f>_xlfn.LET(_xlpm.sep,":",_xlpm.w,$G1039,RIGHT(_xlpm.w,LEN(_xlpm.w)-FIND(_xlpm.sep,_xlpm.w)))</f>
        <v>gge</v>
      </c>
      <c r="K1039" s="10">
        <f>_xlfn.LET(_xlpm.w,I1039,LEN(_xlpm.w))</f>
        <v>2</v>
      </c>
      <c r="L1039" s="10">
        <f>_xlfn.LET(_xlpm.w,J1039,LEN(_xlpm.w))</f>
        <v>3</v>
      </c>
      <c r="M1039" s="10">
        <f>_xlfn.LET(_xlpm.a,K1039,_xlpm.b,L1039,MAX(_xlpm.a,_xlpm.b))</f>
        <v>3</v>
      </c>
      <c r="N1039" s="10">
        <f>_xlfn.LET(_xlpm.d,(K1039,L1039),MAX(_xlpm.d)-MIN(_xlpm.d))</f>
        <v>1</v>
      </c>
      <c r="O1039" s="1" t="str">
        <f>_xlfn.LET(_xlpm.sep,":",_xlpm.w,$G1039,_xlfn.CONCAT("~",RIGHT(_xlpm.w,LEN(_xlpm.w)-FIND(_xlpm.sep,_xlpm.w)),"~"))</f>
        <v>~gge~</v>
      </c>
      <c r="P1039" s="1" t="str">
        <f>_xlfn.LET(_xlpm.sep,":",_xlpm.w,$G1039,_xlfn.CONCAT("[",LEFT(_xlpm.w,FIND(_xlpm.sep,_xlpm.w)-1),"]"))</f>
        <v>[ɡə]</v>
      </c>
      <c r="Q1039" s="14" cm="1">
        <f t="array" ref="Q1039">SUM(_xlfn._xlws.FILTER($H$2:$H$7117,_xlfn.MAP($O$2:$O$7117,_xlfn.LAMBDA(_xlpm.x,_xlpm.x=$O1039))))</f>
        <v>5.9642147117296217E-4</v>
      </c>
      <c r="R1039" s="14">
        <f>$H1039/Q1039</f>
        <v>0.16666666666666669</v>
      </c>
      <c r="S1039" s="14" cm="1">
        <f t="array" ref="S1039">SUM(_xlfn._xlws.FILTER($H$2:$H$7117,_xlfn.MAP($P$2:$P$7117,_xlfn.LAMBDA(_xlpm.x,_xlpm.x=$P1039))))</f>
        <v>1.4910536779324053E-3</v>
      </c>
      <c r="T1039" s="14">
        <f>$H1039/S1039</f>
        <v>6.666666666666668E-2</v>
      </c>
      <c r="U1039" s="14">
        <f>_xlfn.LET(_xlpm.freq,F1039,_xlpm.size,M1039+1,_xlpm.F,V1039,LOG(1+_xlpm.freq)*LOG(1+_xlpm.size)*_xlpm.F)</f>
        <v>3.1761280521924694E-2</v>
      </c>
      <c r="V1039" s="14">
        <f>_xlfn.LET(_xlpm.a,T1039,_xlpm.b,R1039,2*_xlpm.a*_xlpm.b/(_xlpm.a+_xlpm.b))</f>
        <v>9.5238095238095261E-2</v>
      </c>
      <c r="W1039" s="14">
        <f>_xlfn.LET(_xlpm.p,R1039,_xlpm.q,T1039,LOG(_xlpm.p/_xlpm.q))</f>
        <v>0.3979400086720376</v>
      </c>
      <c r="X1039" s="2"/>
      <c r="AC1039" s="2"/>
      <c r="AH1039" s="2"/>
      <c r="AI1039" s="2"/>
    </row>
    <row r="1040" spans="1:35">
      <c r="A1040" s="1" t="str">
        <f>_xlfn.LET(_xlpm.sep," : ",CONCATENATE(O1040,_xlpm.sep,P1040))</f>
        <v>~har~ : [hə]</v>
      </c>
      <c r="B1040" s="1">
        <f>_xlfn.LET(_xlpm.d,$G1040,_xlpm.k,_xlfn.CONCAT(LEFT(TRIM(B$1),1),"*"),COUNTIF(_xlpm.d,_xlpm.k))</f>
        <v>0</v>
      </c>
      <c r="C1040" s="1">
        <f>_xlfn.LET(_xlpm.d,$G1040,_xlpm.k,_xlfn.CONCAT(LEFT(TRIM(C$1),1),"*"),COUNTIF(_xlpm.d,_xlpm.k))</f>
        <v>0</v>
      </c>
      <c r="D1040" s="1">
        <f>_xlfn.LET(_xlpm.d,$G1040,_xlpm.k,_xlfn.CONCAT(LEFT(TRIM(D$1),1),"*"),COUNTIF(_xlpm.d,_xlpm.k))</f>
        <v>0</v>
      </c>
      <c r="E1040" s="1">
        <f>LOG(F1040+1,10)</f>
        <v>0.30102999566398114</v>
      </c>
      <c r="F1040" s="7">
        <v>1</v>
      </c>
      <c r="G1040" s="9" t="s">
        <v>1249</v>
      </c>
      <c r="H1040" s="4">
        <f>F1040/freq.sum.r6e</f>
        <v>4.9701789264413521E-5</v>
      </c>
      <c r="I1040" s="1" t="str">
        <f>_xlfn.LET(_xlpm.sep,":",_xlpm.w,$G1040,LEFT(_xlpm.w,FIND(_xlpm.sep,_xlpm.w)-1))</f>
        <v>hə</v>
      </c>
      <c r="J1040" s="1" t="str">
        <f>_xlfn.LET(_xlpm.sep,":",_xlpm.w,$G1040,RIGHT(_xlpm.w,LEN(_xlpm.w)-FIND(_xlpm.sep,_xlpm.w)))</f>
        <v>har</v>
      </c>
      <c r="K1040" s="10">
        <f>_xlfn.LET(_xlpm.w,I1040,LEN(_xlpm.w))</f>
        <v>2</v>
      </c>
      <c r="L1040" s="10">
        <f>_xlfn.LET(_xlpm.w,J1040,LEN(_xlpm.w))</f>
        <v>3</v>
      </c>
      <c r="M1040" s="10">
        <f>_xlfn.LET(_xlpm.a,K1040,_xlpm.b,L1040,MAX(_xlpm.a,_xlpm.b))</f>
        <v>3</v>
      </c>
      <c r="N1040" s="10">
        <f>_xlfn.LET(_xlpm.d,(K1040,L1040),MAX(_xlpm.d)-MIN(_xlpm.d))</f>
        <v>1</v>
      </c>
      <c r="O1040" s="1" t="str">
        <f>_xlfn.LET(_xlpm.sep,":",_xlpm.w,$G1040,_xlfn.CONCAT("~",RIGHT(_xlpm.w,LEN(_xlpm.w)-FIND(_xlpm.sep,_xlpm.w)),"~"))</f>
        <v>~har~</v>
      </c>
      <c r="P1040" s="1" t="str">
        <f>_xlfn.LET(_xlpm.sep,":",_xlpm.w,$G1040,_xlfn.CONCAT("[",LEFT(_xlpm.w,FIND(_xlpm.sep,_xlpm.w)-1),"]"))</f>
        <v>[hə]</v>
      </c>
      <c r="Q1040" s="14" cm="1">
        <f t="array" ref="Q1040">SUM(_xlfn._xlws.FILTER($H$2:$H$7117,_xlfn.MAP($O$2:$O$7117,_xlfn.LAMBDA(_xlpm.x,_xlpm.x=$O1040))))</f>
        <v>1.9880715705765408E-4</v>
      </c>
      <c r="R1040" s="14">
        <f>$H1040/Q1040</f>
        <v>0.25</v>
      </c>
      <c r="S1040" s="14" cm="1">
        <f t="array" ref="S1040">SUM(_xlfn._xlws.FILTER($H$2:$H$7117,_xlfn.MAP($P$2:$P$7117,_xlfn.LAMBDA(_xlpm.x,_xlpm.x=$P1040))))</f>
        <v>4.9701789264413525E-4</v>
      </c>
      <c r="T1040" s="14">
        <f>$H1040/S1040</f>
        <v>9.9999999999999992E-2</v>
      </c>
      <c r="U1040" s="14">
        <f>_xlfn.LET(_xlpm.freq,F1040,_xlpm.size,M1040+1,_xlpm.F,V1040,LOG(1+_xlpm.freq)*LOG(1+_xlpm.size)*_xlpm.F)</f>
        <v>3.0058705339217812E-2</v>
      </c>
      <c r="V1040" s="14">
        <f>_xlfn.LET(_xlpm.a,T1040,_xlpm.b,R1040,2*_xlpm.a*_xlpm.b/(_xlpm.a+_xlpm.b))</f>
        <v>0.14285714285714285</v>
      </c>
      <c r="W1040" s="14">
        <f>_xlfn.LET(_xlpm.p,R1040,_xlpm.q,T1040,LOG(_xlpm.p/_xlpm.q))</f>
        <v>0.3979400086720376</v>
      </c>
      <c r="X1040" s="2"/>
      <c r="AC1040" s="2"/>
      <c r="AH1040" s="2"/>
      <c r="AI1040" s="2"/>
    </row>
    <row r="1041" spans="1:35">
      <c r="A1041" s="1" t="str">
        <f>_xlfn.LET(_xlpm.sep," : ",CONCATENATE(O1041,_xlpm.sep,P1041))</f>
        <v>~sur~ : [ʒə]</v>
      </c>
      <c r="B1041" s="1">
        <f>_xlfn.LET(_xlpm.d,$G1041,_xlpm.k,_xlfn.CONCAT(LEFT(TRIM(B$1),1),"*"),COUNTIF(_xlpm.d,_xlpm.k))</f>
        <v>0</v>
      </c>
      <c r="C1041" s="1">
        <f>_xlfn.LET(_xlpm.d,$G1041,_xlpm.k,_xlfn.CONCAT(LEFT(TRIM(C$1),1),"*"),COUNTIF(_xlpm.d,_xlpm.k))</f>
        <v>0</v>
      </c>
      <c r="D1041" s="1">
        <f>_xlfn.LET(_xlpm.d,$G1041,_xlpm.k,_xlfn.CONCAT(LEFT(TRIM(D$1),1),"*"),COUNTIF(_xlpm.d,_xlpm.k))</f>
        <v>0</v>
      </c>
      <c r="E1041" s="1">
        <f>LOG(F1041+1,10)</f>
        <v>0.30102999566398114</v>
      </c>
      <c r="F1041" s="7">
        <v>1</v>
      </c>
      <c r="G1041" s="9" t="s">
        <v>6846</v>
      </c>
      <c r="H1041" s="4">
        <f>F1041/freq.sum.r6e</f>
        <v>4.9701789264413521E-5</v>
      </c>
      <c r="I1041" s="1" t="str">
        <f>_xlfn.LET(_xlpm.sep,":",_xlpm.w,$G1041,LEFT(_xlpm.w,FIND(_xlpm.sep,_xlpm.w)-1))</f>
        <v>ʒə</v>
      </c>
      <c r="J1041" s="1" t="str">
        <f>_xlfn.LET(_xlpm.sep,":",_xlpm.w,$G1041,RIGHT(_xlpm.w,LEN(_xlpm.w)-FIND(_xlpm.sep,_xlpm.w)))</f>
        <v>sur</v>
      </c>
      <c r="K1041" s="10">
        <f>_xlfn.LET(_xlpm.w,I1041,LEN(_xlpm.w))</f>
        <v>2</v>
      </c>
      <c r="L1041" s="10">
        <f>_xlfn.LET(_xlpm.w,J1041,LEN(_xlpm.w))</f>
        <v>3</v>
      </c>
      <c r="M1041" s="10">
        <f>_xlfn.LET(_xlpm.a,K1041,_xlpm.b,L1041,MAX(_xlpm.a,_xlpm.b))</f>
        <v>3</v>
      </c>
      <c r="N1041" s="10">
        <f>_xlfn.LET(_xlpm.d,(K1041,L1041),MAX(_xlpm.d)-MIN(_xlpm.d))</f>
        <v>1</v>
      </c>
      <c r="O1041" s="1" t="str">
        <f>_xlfn.LET(_xlpm.sep,":",_xlpm.w,$G1041,_xlfn.CONCAT("~",RIGHT(_xlpm.w,LEN(_xlpm.w)-FIND(_xlpm.sep,_xlpm.w)),"~"))</f>
        <v>~sur~</v>
      </c>
      <c r="P1041" s="1" t="str">
        <f>_xlfn.LET(_xlpm.sep,":",_xlpm.w,$G1041,_xlfn.CONCAT("[",LEFT(_xlpm.w,FIND(_xlpm.sep,_xlpm.w)-1),"]"))</f>
        <v>[ʒə]</v>
      </c>
      <c r="Q1041" s="14" cm="1">
        <f t="array" ref="Q1041">SUM(_xlfn._xlws.FILTER($H$2:$H$7117,_xlfn.MAP($O$2:$O$7117,_xlfn.LAMBDA(_xlpm.x,_xlpm.x=$O1041))))</f>
        <v>1.9880715705765408E-4</v>
      </c>
      <c r="R1041" s="14">
        <f>$H1041/Q1041</f>
        <v>0.25</v>
      </c>
      <c r="S1041" s="14" cm="1">
        <f t="array" ref="S1041">SUM(_xlfn._xlws.FILTER($H$2:$H$7117,_xlfn.MAP($P$2:$P$7117,_xlfn.LAMBDA(_xlpm.x,_xlpm.x=$P1041))))</f>
        <v>4.9701789264413525E-4</v>
      </c>
      <c r="T1041" s="14">
        <f>$H1041/S1041</f>
        <v>9.9999999999999992E-2</v>
      </c>
      <c r="U1041" s="14">
        <f>_xlfn.LET(_xlpm.freq,F1041,_xlpm.size,M1041+1,_xlpm.F,V1041,LOG(1+_xlpm.freq)*LOG(1+_xlpm.size)*_xlpm.F)</f>
        <v>3.0058705339217812E-2</v>
      </c>
      <c r="V1041" s="14">
        <f>_xlfn.LET(_xlpm.a,T1041,_xlpm.b,R1041,2*_xlpm.a*_xlpm.b/(_xlpm.a+_xlpm.b))</f>
        <v>0.14285714285714285</v>
      </c>
      <c r="W1041" s="14">
        <f>_xlfn.LET(_xlpm.p,R1041,_xlpm.q,T1041,LOG(_xlpm.p/_xlpm.q))</f>
        <v>0.3979400086720376</v>
      </c>
      <c r="X1041" s="2"/>
      <c r="AC1041" s="2"/>
      <c r="AH1041" s="2"/>
      <c r="AI1041" s="2"/>
    </row>
    <row r="1042" spans="1:35">
      <c r="A1042" s="1" t="str">
        <f>_xlfn.LET(_xlpm.sep," : ",CONCATENATE(O1042,_xlpm.sep,P1042))</f>
        <v>~gux~ : [ɡjə]</v>
      </c>
      <c r="B1042" s="1">
        <f>_xlfn.LET(_xlpm.d,$G1042,_xlpm.k,_xlfn.CONCAT(LEFT(TRIM(B$1),1),"*"),COUNTIF(_xlpm.d,_xlpm.k))</f>
        <v>0</v>
      </c>
      <c r="C1042" s="1">
        <f>_xlfn.LET(_xlpm.d,$G1042,_xlpm.k,_xlfn.CONCAT(LEFT(TRIM(C$1),1),"*"),COUNTIF(_xlpm.d,_xlpm.k))</f>
        <v>0</v>
      </c>
      <c r="D1042" s="1">
        <f>_xlfn.LET(_xlpm.d,$G1042,_xlpm.k,_xlfn.CONCAT(LEFT(TRIM(D$1),1),"*"),COUNTIF(_xlpm.d,_xlpm.k))</f>
        <v>0</v>
      </c>
      <c r="E1042" s="1">
        <f>LOG(F1042+1,10)</f>
        <v>0.30102999566398114</v>
      </c>
      <c r="F1042" s="7">
        <v>1</v>
      </c>
      <c r="G1042" s="9" t="s">
        <v>5873</v>
      </c>
      <c r="H1042" s="4">
        <f>F1042/freq.sum.r6e</f>
        <v>4.9701789264413521E-5</v>
      </c>
      <c r="I1042" s="1" t="str">
        <f>_xlfn.LET(_xlpm.sep,":",_xlpm.w,$G1042,LEFT(_xlpm.w,FIND(_xlpm.sep,_xlpm.w)-1))</f>
        <v>ɡjə</v>
      </c>
      <c r="J1042" s="1" t="str">
        <f>_xlfn.LET(_xlpm.sep,":",_xlpm.w,$G1042,RIGHT(_xlpm.w,LEN(_xlpm.w)-FIND(_xlpm.sep,_xlpm.w)))</f>
        <v>gux</v>
      </c>
      <c r="K1042" s="10">
        <f>_xlfn.LET(_xlpm.w,I1042,LEN(_xlpm.w))</f>
        <v>3</v>
      </c>
      <c r="L1042" s="10">
        <f>_xlfn.LET(_xlpm.w,J1042,LEN(_xlpm.w))</f>
        <v>3</v>
      </c>
      <c r="M1042" s="10">
        <f>_xlfn.LET(_xlpm.a,K1042,_xlpm.b,L1042,MAX(_xlpm.a,_xlpm.b))</f>
        <v>3</v>
      </c>
      <c r="N1042" s="10">
        <f>_xlfn.LET(_xlpm.d,(K1042,L1042),MAX(_xlpm.d)-MIN(_xlpm.d))</f>
        <v>0</v>
      </c>
      <c r="O1042" s="1" t="str">
        <f>_xlfn.LET(_xlpm.sep,":",_xlpm.w,$G1042,_xlfn.CONCAT("~",RIGHT(_xlpm.w,LEN(_xlpm.w)-FIND(_xlpm.sep,_xlpm.w)),"~"))</f>
        <v>~gux~</v>
      </c>
      <c r="P1042" s="1" t="str">
        <f>_xlfn.LET(_xlpm.sep,":",_xlpm.w,$G1042,_xlfn.CONCAT("[",LEFT(_xlpm.w,FIND(_xlpm.sep,_xlpm.w)-1),"]"))</f>
        <v>[ɡjə]</v>
      </c>
      <c r="Q1042" s="14" cm="1">
        <f t="array" ref="Q1042">SUM(_xlfn._xlws.FILTER($H$2:$H$7117,_xlfn.MAP($O$2:$O$7117,_xlfn.LAMBDA(_xlpm.x,_xlpm.x=$O1042))))</f>
        <v>9.9403578528827041E-5</v>
      </c>
      <c r="R1042" s="14">
        <f>$H1042/Q1042</f>
        <v>0.5</v>
      </c>
      <c r="S1042" s="14" cm="1">
        <f t="array" ref="S1042">SUM(_xlfn._xlws.FILTER($H$2:$H$7117,_xlfn.MAP($P$2:$P$7117,_xlfn.LAMBDA(_xlpm.x,_xlpm.x=$P1042))))</f>
        <v>2.4850894632206762E-4</v>
      </c>
      <c r="T1042" s="14">
        <f>$H1042/S1042</f>
        <v>0.19999999999999998</v>
      </c>
      <c r="U1042" s="14">
        <f>_xlfn.LET(_xlpm.freq,F1042,_xlpm.size,M1042+1,_xlpm.F,V1042,LOG(1+_xlpm.freq)*LOG(1+_xlpm.size)*_xlpm.F)</f>
        <v>6.0117410678435623E-2</v>
      </c>
      <c r="V1042" s="14">
        <f>_xlfn.LET(_xlpm.a,T1042,_xlpm.b,R1042,2*_xlpm.a*_xlpm.b/(_xlpm.a+_xlpm.b))</f>
        <v>0.2857142857142857</v>
      </c>
      <c r="W1042" s="14">
        <f>_xlfn.LET(_xlpm.p,R1042,_xlpm.q,T1042,LOG(_xlpm.p/_xlpm.q))</f>
        <v>0.3979400086720376</v>
      </c>
      <c r="X1042" s="2"/>
      <c r="AC1042" s="2"/>
      <c r="AH1042" s="2"/>
      <c r="AI1042" s="2"/>
    </row>
    <row r="1043" spans="1:35">
      <c r="A1043" s="1" t="str">
        <f>_xlfn.LET(_xlpm.sep," : ",CONCATENATE(O1043,_xlpm.sep,P1043))</f>
        <v>~cto~ : [ktə]</v>
      </c>
      <c r="B1043" s="1">
        <f>_xlfn.LET(_xlpm.d,$G1043,_xlpm.k,_xlfn.CONCAT(LEFT(TRIM(B$1),1),"*"),COUNTIF(_xlpm.d,_xlpm.k))</f>
        <v>0</v>
      </c>
      <c r="C1043" s="1">
        <f>_xlfn.LET(_xlpm.d,$G1043,_xlpm.k,_xlfn.CONCAT(LEFT(TRIM(C$1),1),"*"),COUNTIF(_xlpm.d,_xlpm.k))</f>
        <v>0</v>
      </c>
      <c r="D1043" s="1">
        <f>_xlfn.LET(_xlpm.d,$G1043,_xlpm.k,_xlfn.CONCAT(LEFT(TRIM(D$1),1),"*"),COUNTIF(_xlpm.d,_xlpm.k))</f>
        <v>0</v>
      </c>
      <c r="E1043" s="1">
        <f>LOG(F1043+1,10)</f>
        <v>0.47712125471966244</v>
      </c>
      <c r="F1043" s="7">
        <v>2</v>
      </c>
      <c r="G1043" s="9" t="s">
        <v>1661</v>
      </c>
      <c r="H1043" s="4">
        <f>F1043/freq.sum.r6e</f>
        <v>9.9403578528827041E-5</v>
      </c>
      <c r="I1043" s="1" t="str">
        <f>_xlfn.LET(_xlpm.sep,":",_xlpm.w,$G1043,LEFT(_xlpm.w,FIND(_xlpm.sep,_xlpm.w)-1))</f>
        <v>ktə</v>
      </c>
      <c r="J1043" s="1" t="str">
        <f>_xlfn.LET(_xlpm.sep,":",_xlpm.w,$G1043,RIGHT(_xlpm.w,LEN(_xlpm.w)-FIND(_xlpm.sep,_xlpm.w)))</f>
        <v>cto</v>
      </c>
      <c r="K1043" s="10">
        <f>_xlfn.LET(_xlpm.w,I1043,LEN(_xlpm.w))</f>
        <v>3</v>
      </c>
      <c r="L1043" s="10">
        <f>_xlfn.LET(_xlpm.w,J1043,LEN(_xlpm.w))</f>
        <v>3</v>
      </c>
      <c r="M1043" s="10">
        <f>_xlfn.LET(_xlpm.a,K1043,_xlpm.b,L1043,MAX(_xlpm.a,_xlpm.b))</f>
        <v>3</v>
      </c>
      <c r="N1043" s="10">
        <f>_xlfn.LET(_xlpm.d,(K1043,L1043),MAX(_xlpm.d)-MIN(_xlpm.d))</f>
        <v>0</v>
      </c>
      <c r="O1043" s="1" t="str">
        <f>_xlfn.LET(_xlpm.sep,":",_xlpm.w,$G1043,_xlfn.CONCAT("~",RIGHT(_xlpm.w,LEN(_xlpm.w)-FIND(_xlpm.sep,_xlpm.w)),"~"))</f>
        <v>~cto~</v>
      </c>
      <c r="P1043" s="1" t="str">
        <f>_xlfn.LET(_xlpm.sep,":",_xlpm.w,$G1043,_xlfn.CONCAT("[",LEFT(_xlpm.w,FIND(_xlpm.sep,_xlpm.w)-1),"]"))</f>
        <v>[ktə]</v>
      </c>
      <c r="Q1043" s="14" cm="1">
        <f t="array" ref="Q1043">SUM(_xlfn._xlws.FILTER($H$2:$H$7117,_xlfn.MAP($O$2:$O$7117,_xlfn.LAMBDA(_xlpm.x,_xlpm.x=$O1043))))</f>
        <v>1.9880715705765408E-4</v>
      </c>
      <c r="R1043" s="14">
        <f>$H1043/Q1043</f>
        <v>0.5</v>
      </c>
      <c r="S1043" s="14" cm="1">
        <f t="array" ref="S1043">SUM(_xlfn._xlws.FILTER($H$2:$H$7117,_xlfn.MAP($P$2:$P$7117,_xlfn.LAMBDA(_xlpm.x,_xlpm.x=$P1043))))</f>
        <v>4.9701789264413525E-4</v>
      </c>
      <c r="T1043" s="14">
        <f>$H1043/S1043</f>
        <v>0.19999999999999998</v>
      </c>
      <c r="U1043" s="14">
        <f>_xlfn.LET(_xlpm.freq,F1043,_xlpm.size,M1043+1,_xlpm.F,V1043,LOG(1+_xlpm.freq)*LOG(1+_xlpm.size)*_xlpm.F)</f>
        <v>9.5283841565774047E-2</v>
      </c>
      <c r="V1043" s="14">
        <f>_xlfn.LET(_xlpm.a,T1043,_xlpm.b,R1043,2*_xlpm.a*_xlpm.b/(_xlpm.a+_xlpm.b))</f>
        <v>0.2857142857142857</v>
      </c>
      <c r="W1043" s="14">
        <f>_xlfn.LET(_xlpm.p,R1043,_xlpm.q,T1043,LOG(_xlpm.p/_xlpm.q))</f>
        <v>0.3979400086720376</v>
      </c>
      <c r="X1043" s="2"/>
      <c r="AC1043" s="2"/>
      <c r="AH1043" s="2"/>
      <c r="AI1043" s="2"/>
    </row>
    <row r="1044" spans="1:35">
      <c r="A1044" s="1" t="str">
        <f>_xlfn.LET(_xlpm.sep," : ",CONCATENATE(O1044,_xlpm.sep,P1044))</f>
        <v>~tho~ : [θə]</v>
      </c>
      <c r="B1044" s="1">
        <f>_xlfn.LET(_xlpm.d,$G1044,_xlpm.k,_xlfn.CONCAT(LEFT(TRIM(B$1),1),"*"),COUNTIF(_xlpm.d,_xlpm.k))</f>
        <v>0</v>
      </c>
      <c r="C1044" s="1">
        <f>_xlfn.LET(_xlpm.d,$G1044,_xlpm.k,_xlfn.CONCAT(LEFT(TRIM(C$1),1),"*"),COUNTIF(_xlpm.d,_xlpm.k))</f>
        <v>0</v>
      </c>
      <c r="D1044" s="1">
        <f>_xlfn.LET(_xlpm.d,$G1044,_xlpm.k,_xlfn.CONCAT(LEFT(TRIM(D$1),1),"*"),COUNTIF(_xlpm.d,_xlpm.k))</f>
        <v>0</v>
      </c>
      <c r="E1044" s="1">
        <f>LOG(F1044+1,10)</f>
        <v>0.47712125471966244</v>
      </c>
      <c r="F1044" s="7">
        <v>2</v>
      </c>
      <c r="G1044" s="9" t="s">
        <v>6875</v>
      </c>
      <c r="H1044" s="4">
        <f>F1044/freq.sum.r6e</f>
        <v>9.9403578528827041E-5</v>
      </c>
      <c r="I1044" s="4" t="str">
        <f>_xlfn.LET(_xlpm.sep,":",_xlpm.w,$G1044,LEFT(_xlpm.w,FIND(_xlpm.sep,_xlpm.w)-1))</f>
        <v>θə</v>
      </c>
      <c r="J1044" s="4" t="str">
        <f>_xlfn.LET(_xlpm.sep,":",_xlpm.w,$G1044,RIGHT(_xlpm.w,LEN(_xlpm.w)-FIND(_xlpm.sep,_xlpm.w)))</f>
        <v>tho</v>
      </c>
      <c r="K1044" s="10">
        <f>_xlfn.LET(_xlpm.w,I1044,LEN(_xlpm.w))</f>
        <v>2</v>
      </c>
      <c r="L1044" s="10">
        <f>_xlfn.LET(_xlpm.w,J1044,LEN(_xlpm.w))</f>
        <v>3</v>
      </c>
      <c r="M1044" s="10">
        <f>_xlfn.LET(_xlpm.a,K1044,_xlpm.b,L1044,MAX(_xlpm.a,_xlpm.b))</f>
        <v>3</v>
      </c>
      <c r="N1044" s="10">
        <f>_xlfn.LET(_xlpm.d,(K1044,L1044),MAX(_xlpm.d)-MIN(_xlpm.d))</f>
        <v>1</v>
      </c>
      <c r="O1044" s="1" t="str">
        <f>_xlfn.LET(_xlpm.sep,":",_xlpm.w,$G1044,_xlfn.CONCAT("~",RIGHT(_xlpm.w,LEN(_xlpm.w)-FIND(_xlpm.sep,_xlpm.w)),"~"))</f>
        <v>~tho~</v>
      </c>
      <c r="P1044" s="1" t="str">
        <f>_xlfn.LET(_xlpm.sep,":",_xlpm.w,$G1044,_xlfn.CONCAT("[",LEFT(_xlpm.w,FIND(_xlpm.sep,_xlpm.w)-1),"]"))</f>
        <v>[θə]</v>
      </c>
      <c r="Q1044" s="14" cm="1">
        <f t="array" ref="Q1044">SUM(_xlfn._xlws.FILTER($H$2:$H$7109,_xlfn.MAP($O$2:$O$7109,_xlfn.LAMBDA(_xlpm.x,_xlpm.x=$O1044))))</f>
        <v>1.9880715705765408E-4</v>
      </c>
      <c r="R1044" s="14">
        <f>$H1044/Q1044</f>
        <v>0.5</v>
      </c>
      <c r="S1044" s="14" cm="1">
        <f t="array" ref="S1044">SUM(_xlfn._xlws.FILTER($H$2:$H$7109,_xlfn.MAP($P$2:$P$7109,_xlfn.LAMBDA(_xlpm.x,_xlpm.x=$P1044))))</f>
        <v>4.9701789264413525E-4</v>
      </c>
      <c r="T1044" s="14">
        <f>$H1044/S1044</f>
        <v>0.19999999999999998</v>
      </c>
      <c r="U1044" s="14">
        <f>_xlfn.LET(_xlpm.freq,F1044,_xlpm.size,M1044+1,_xlpm.F,V1044,LOG(1+_xlpm.freq)*LOG(1+_xlpm.size)*_xlpm.F)</f>
        <v>9.5283841565774047E-2</v>
      </c>
      <c r="V1044" s="14">
        <f>_xlfn.LET(_xlpm.a,T1044,_xlpm.b,R1044,2*_xlpm.a*_xlpm.b/(_xlpm.a+_xlpm.b))</f>
        <v>0.2857142857142857</v>
      </c>
      <c r="W1044" s="14">
        <f>_xlfn.LET(_xlpm.p,R1044,_xlpm.q,T1044,LOG(_xlpm.p/_xlpm.q))</f>
        <v>0.3979400086720376</v>
      </c>
      <c r="X1044" s="2"/>
      <c r="AC1044" s="2"/>
      <c r="AH1044" s="2"/>
      <c r="AI1044" s="2"/>
    </row>
    <row r="1045" spans="1:35">
      <c r="A1045" s="1" t="str">
        <f>_xlfn.LET(_xlpm.sep," : ",CONCATENATE(O1045,_xlpm.sep,P1045))</f>
        <v>~kfa~ : [kfə]</v>
      </c>
      <c r="B1045" s="1">
        <f>_xlfn.LET(_xlpm.d,$G1045,_xlpm.k,_xlfn.CONCAT(LEFT(TRIM(B$1),1),"*"),COUNTIF(_xlpm.d,_xlpm.k))</f>
        <v>0</v>
      </c>
      <c r="C1045" s="1">
        <f>_xlfn.LET(_xlpm.d,$G1045,_xlpm.k,_xlfn.CONCAT(LEFT(TRIM(C$1),1),"*"),COUNTIF(_xlpm.d,_xlpm.k))</f>
        <v>0</v>
      </c>
      <c r="D1045" s="1">
        <f>_xlfn.LET(_xlpm.d,$G1045,_xlpm.k,_xlfn.CONCAT(LEFT(TRIM(D$1),1),"*"),COUNTIF(_xlpm.d,_xlpm.k))</f>
        <v>0</v>
      </c>
      <c r="E1045" s="1">
        <f>LOG(F1045+1,10)</f>
        <v>0.47712125471966244</v>
      </c>
      <c r="F1045" s="7">
        <v>2</v>
      </c>
      <c r="G1045" s="9" t="s">
        <v>1405</v>
      </c>
      <c r="H1045" s="4">
        <f>F1045/freq.sum.r6e</f>
        <v>9.9403578528827041E-5</v>
      </c>
      <c r="I1045" s="1" t="str">
        <f>_xlfn.LET(_xlpm.sep,":",_xlpm.w,$G1045,LEFT(_xlpm.w,FIND(_xlpm.sep,_xlpm.w)-1))</f>
        <v>kfə</v>
      </c>
      <c r="J1045" s="1" t="str">
        <f>_xlfn.LET(_xlpm.sep,":",_xlpm.w,$G1045,RIGHT(_xlpm.w,LEN(_xlpm.w)-FIND(_xlpm.sep,_xlpm.w)))</f>
        <v>kfa</v>
      </c>
      <c r="K1045" s="10">
        <f>_xlfn.LET(_xlpm.w,I1045,LEN(_xlpm.w))</f>
        <v>3</v>
      </c>
      <c r="L1045" s="10">
        <f>_xlfn.LET(_xlpm.w,J1045,LEN(_xlpm.w))</f>
        <v>3</v>
      </c>
      <c r="M1045" s="10">
        <f>_xlfn.LET(_xlpm.a,K1045,_xlpm.b,L1045,MAX(_xlpm.a,_xlpm.b))</f>
        <v>3</v>
      </c>
      <c r="N1045" s="10">
        <f>_xlfn.LET(_xlpm.d,(K1045,L1045),MAX(_xlpm.d)-MIN(_xlpm.d))</f>
        <v>0</v>
      </c>
      <c r="O1045" s="1" t="str">
        <f>_xlfn.LET(_xlpm.sep,":",_xlpm.w,$G1045,_xlfn.CONCAT("~",RIGHT(_xlpm.w,LEN(_xlpm.w)-FIND(_xlpm.sep,_xlpm.w)),"~"))</f>
        <v>~kfa~</v>
      </c>
      <c r="P1045" s="1" t="str">
        <f>_xlfn.LET(_xlpm.sep,":",_xlpm.w,$G1045,_xlfn.CONCAT("[",LEFT(_xlpm.w,FIND(_xlpm.sep,_xlpm.w)-1),"]"))</f>
        <v>[kfə]</v>
      </c>
      <c r="Q1045" s="14" cm="1">
        <f t="array" ref="Q1045">SUM(_xlfn._xlws.FILTER($H$2:$H$7117,_xlfn.MAP($O$2:$O$7117,_xlfn.LAMBDA(_xlpm.x,_xlpm.x=$O1045))))</f>
        <v>9.9403578528827041E-5</v>
      </c>
      <c r="R1045" s="14">
        <f>$H1045/Q1045</f>
        <v>1</v>
      </c>
      <c r="S1045" s="14" cm="1">
        <f t="array" ref="S1045">SUM(_xlfn._xlws.FILTER($H$2:$H$7117,_xlfn.MAP($P$2:$P$7117,_xlfn.LAMBDA(_xlpm.x,_xlpm.x=$P1045))))</f>
        <v>2.4850894632206762E-4</v>
      </c>
      <c r="T1045" s="14">
        <f>$H1045/S1045</f>
        <v>0.39999999999999997</v>
      </c>
      <c r="U1045" s="14">
        <f>_xlfn.LET(_xlpm.freq,F1045,_xlpm.size,M1045+1,_xlpm.F,V1045,LOG(1+_xlpm.freq)*LOG(1+_xlpm.size)*_xlpm.F)</f>
        <v>0.19056768313154809</v>
      </c>
      <c r="V1045" s="14">
        <f>_xlfn.LET(_xlpm.a,T1045,_xlpm.b,R1045,2*_xlpm.a*_xlpm.b/(_xlpm.a+_xlpm.b))</f>
        <v>0.5714285714285714</v>
      </c>
      <c r="W1045" s="14">
        <f>_xlfn.LET(_xlpm.p,R1045,_xlpm.q,T1045,LOG(_xlpm.p/_xlpm.q))</f>
        <v>0.3979400086720376</v>
      </c>
      <c r="X1045" s="2"/>
      <c r="AC1045" s="2"/>
      <c r="AH1045" s="2"/>
      <c r="AI1045" s="2"/>
    </row>
    <row r="1046" spans="1:35">
      <c r="A1046" s="1" t="str">
        <f>_xlfn.LET(_xlpm.sep," : ",CONCATENATE(O1046,_xlpm.sep,P1046))</f>
        <v>~bne~ : [bnə]</v>
      </c>
      <c r="B1046" s="1">
        <f>_xlfn.LET(_xlpm.d,$G1046,_xlpm.k,_xlfn.CONCAT(LEFT(TRIM(B$1),1),"*"),COUNTIF(_xlpm.d,_xlpm.k))</f>
        <v>0</v>
      </c>
      <c r="C1046" s="1">
        <f>_xlfn.LET(_xlpm.d,$G1046,_xlpm.k,_xlfn.CONCAT(LEFT(TRIM(C$1),1),"*"),COUNTIF(_xlpm.d,_xlpm.k))</f>
        <v>0</v>
      </c>
      <c r="D1046" s="1">
        <f>_xlfn.LET(_xlpm.d,$G1046,_xlpm.k,_xlfn.CONCAT(LEFT(TRIM(D$1),1),"*"),COUNTIF(_xlpm.d,_xlpm.k))</f>
        <v>0</v>
      </c>
      <c r="E1046" s="1">
        <f>LOG(F1046+1,10)</f>
        <v>0.47712125471966244</v>
      </c>
      <c r="F1046" s="7">
        <v>2</v>
      </c>
      <c r="G1046" s="9" t="s">
        <v>195</v>
      </c>
      <c r="H1046" s="4">
        <f>F1046/freq.sum.r6e</f>
        <v>9.9403578528827041E-5</v>
      </c>
      <c r="I1046" s="1" t="str">
        <f>_xlfn.LET(_xlpm.sep,":",_xlpm.w,$G1046,LEFT(_xlpm.w,FIND(_xlpm.sep,_xlpm.w)-1))</f>
        <v>bnə</v>
      </c>
      <c r="J1046" s="1" t="str">
        <f>_xlfn.LET(_xlpm.sep,":",_xlpm.w,$G1046,RIGHT(_xlpm.w,LEN(_xlpm.w)-FIND(_xlpm.sep,_xlpm.w)))</f>
        <v>bne</v>
      </c>
      <c r="K1046" s="10">
        <f>_xlfn.LET(_xlpm.w,I1046,LEN(_xlpm.w))</f>
        <v>3</v>
      </c>
      <c r="L1046" s="10">
        <f>_xlfn.LET(_xlpm.w,J1046,LEN(_xlpm.w))</f>
        <v>3</v>
      </c>
      <c r="M1046" s="10">
        <f>_xlfn.LET(_xlpm.a,K1046,_xlpm.b,L1046,MAX(_xlpm.a,_xlpm.b))</f>
        <v>3</v>
      </c>
      <c r="N1046" s="10">
        <f>_xlfn.LET(_xlpm.d,(K1046,L1046),MAX(_xlpm.d)-MIN(_xlpm.d))</f>
        <v>0</v>
      </c>
      <c r="O1046" s="1" t="str">
        <f>_xlfn.LET(_xlpm.sep,":",_xlpm.w,$G1046,_xlfn.CONCAT("~",RIGHT(_xlpm.w,LEN(_xlpm.w)-FIND(_xlpm.sep,_xlpm.w)),"~"))</f>
        <v>~bne~</v>
      </c>
      <c r="P1046" s="1" t="str">
        <f>_xlfn.LET(_xlpm.sep,":",_xlpm.w,$G1046,_xlfn.CONCAT("[",LEFT(_xlpm.w,FIND(_xlpm.sep,_xlpm.w)-1),"]"))</f>
        <v>[bnə]</v>
      </c>
      <c r="Q1046" s="14" cm="1">
        <f t="array" ref="Q1046">SUM(_xlfn._xlws.FILTER($H$2:$H$7117,_xlfn.MAP($O$2:$O$7117,_xlfn.LAMBDA(_xlpm.x,_xlpm.x=$O1046))))</f>
        <v>9.9403578528827041E-5</v>
      </c>
      <c r="R1046" s="14">
        <f>$H1046/Q1046</f>
        <v>1</v>
      </c>
      <c r="S1046" s="14" cm="1">
        <f t="array" ref="S1046">SUM(_xlfn._xlws.FILTER($H$2:$H$7117,_xlfn.MAP($P$2:$P$7117,_xlfn.LAMBDA(_xlpm.x,_xlpm.x=$P1046))))</f>
        <v>2.4850894632206762E-4</v>
      </c>
      <c r="T1046" s="14">
        <f>$H1046/S1046</f>
        <v>0.39999999999999997</v>
      </c>
      <c r="U1046" s="14">
        <f>_xlfn.LET(_xlpm.freq,F1046,_xlpm.size,M1046+1,_xlpm.F,V1046,LOG(1+_xlpm.freq)*LOG(1+_xlpm.size)*_xlpm.F)</f>
        <v>0.19056768313154809</v>
      </c>
      <c r="V1046" s="14">
        <f>_xlfn.LET(_xlpm.a,T1046,_xlpm.b,R1046,2*_xlpm.a*_xlpm.b/(_xlpm.a+_xlpm.b))</f>
        <v>0.5714285714285714</v>
      </c>
      <c r="W1046" s="14">
        <f>_xlfn.LET(_xlpm.p,R1046,_xlpm.q,T1046,LOG(_xlpm.p/_xlpm.q))</f>
        <v>0.3979400086720376</v>
      </c>
      <c r="X1046" s="2"/>
      <c r="AC1046" s="2"/>
      <c r="AH1046" s="2"/>
      <c r="AI1046" s="2"/>
    </row>
    <row r="1047" spans="1:35">
      <c r="A1047" s="1" t="str">
        <f>_xlfn.LET(_xlpm.sep," : ",CONCATENATE(O1047,_xlpm.sep,P1047))</f>
        <v>~lco~ : [lkə]</v>
      </c>
      <c r="B1047" s="1">
        <f>_xlfn.LET(_xlpm.d,$G1047,_xlpm.k,_xlfn.CONCAT(LEFT(TRIM(B$1),1),"*"),COUNTIF(_xlpm.d,_xlpm.k))</f>
        <v>0</v>
      </c>
      <c r="C1047" s="1">
        <f>_xlfn.LET(_xlpm.d,$G1047,_xlpm.k,_xlfn.CONCAT(LEFT(TRIM(C$1),1),"*"),COUNTIF(_xlpm.d,_xlpm.k))</f>
        <v>0</v>
      </c>
      <c r="D1047" s="1">
        <f>_xlfn.LET(_xlpm.d,$G1047,_xlpm.k,_xlfn.CONCAT(LEFT(TRIM(D$1),1),"*"),COUNTIF(_xlpm.d,_xlpm.k))</f>
        <v>0</v>
      </c>
      <c r="E1047" s="1">
        <f>LOG(F1047+1,10)</f>
        <v>0.47712125471966244</v>
      </c>
      <c r="F1047" s="7">
        <v>2</v>
      </c>
      <c r="G1047" s="9" t="s">
        <v>2133</v>
      </c>
      <c r="H1047" s="4">
        <f>F1047/freq.sum.r6e</f>
        <v>9.9403578528827041E-5</v>
      </c>
      <c r="I1047" s="1" t="str">
        <f>_xlfn.LET(_xlpm.sep,":",_xlpm.w,$G1047,LEFT(_xlpm.w,FIND(_xlpm.sep,_xlpm.w)-1))</f>
        <v>lkə</v>
      </c>
      <c r="J1047" s="1" t="str">
        <f>_xlfn.LET(_xlpm.sep,":",_xlpm.w,$G1047,RIGHT(_xlpm.w,LEN(_xlpm.w)-FIND(_xlpm.sep,_xlpm.w)))</f>
        <v>lco</v>
      </c>
      <c r="K1047" s="10">
        <f>_xlfn.LET(_xlpm.w,I1047,LEN(_xlpm.w))</f>
        <v>3</v>
      </c>
      <c r="L1047" s="10">
        <f>_xlfn.LET(_xlpm.w,J1047,LEN(_xlpm.w))</f>
        <v>3</v>
      </c>
      <c r="M1047" s="10">
        <f>_xlfn.LET(_xlpm.a,K1047,_xlpm.b,L1047,MAX(_xlpm.a,_xlpm.b))</f>
        <v>3</v>
      </c>
      <c r="N1047" s="10">
        <f>_xlfn.LET(_xlpm.d,(K1047,L1047),MAX(_xlpm.d)-MIN(_xlpm.d))</f>
        <v>0</v>
      </c>
      <c r="O1047" s="1" t="str">
        <f>_xlfn.LET(_xlpm.sep,":",_xlpm.w,$G1047,_xlfn.CONCAT("~",RIGHT(_xlpm.w,LEN(_xlpm.w)-FIND(_xlpm.sep,_xlpm.w)),"~"))</f>
        <v>~lco~</v>
      </c>
      <c r="P1047" s="1" t="str">
        <f>_xlfn.LET(_xlpm.sep,":",_xlpm.w,$G1047,_xlfn.CONCAT("[",LEFT(_xlpm.w,FIND(_xlpm.sep,_xlpm.w)-1),"]"))</f>
        <v>[lkə]</v>
      </c>
      <c r="Q1047" s="14" cm="1">
        <f t="array" ref="Q1047">SUM(_xlfn._xlws.FILTER($H$2:$H$7117,_xlfn.MAP($O$2:$O$7117,_xlfn.LAMBDA(_xlpm.x,_xlpm.x=$O1047))))</f>
        <v>9.9403578528827041E-5</v>
      </c>
      <c r="R1047" s="14">
        <f>$H1047/Q1047</f>
        <v>1</v>
      </c>
      <c r="S1047" s="14" cm="1">
        <f t="array" ref="S1047">SUM(_xlfn._xlws.FILTER($H$2:$H$7117,_xlfn.MAP($P$2:$P$7117,_xlfn.LAMBDA(_xlpm.x,_xlpm.x=$P1047))))</f>
        <v>2.4850894632206762E-4</v>
      </c>
      <c r="T1047" s="14">
        <f>$H1047/S1047</f>
        <v>0.39999999999999997</v>
      </c>
      <c r="U1047" s="14">
        <f>_xlfn.LET(_xlpm.freq,F1047,_xlpm.size,M1047+1,_xlpm.F,V1047,LOG(1+_xlpm.freq)*LOG(1+_xlpm.size)*_xlpm.F)</f>
        <v>0.19056768313154809</v>
      </c>
      <c r="V1047" s="14">
        <f>_xlfn.LET(_xlpm.a,T1047,_xlpm.b,R1047,2*_xlpm.a*_xlpm.b/(_xlpm.a+_xlpm.b))</f>
        <v>0.5714285714285714</v>
      </c>
      <c r="W1047" s="14">
        <f>_xlfn.LET(_xlpm.p,R1047,_xlpm.q,T1047,LOG(_xlpm.p/_xlpm.q))</f>
        <v>0.3979400086720376</v>
      </c>
      <c r="X1047" s="2"/>
      <c r="AC1047" s="2"/>
      <c r="AH1047" s="2"/>
      <c r="AI1047" s="2"/>
    </row>
    <row r="1048" spans="1:35">
      <c r="A1048" s="1" t="str">
        <f>_xlfn.LET(_xlpm.sep," : ",CONCATENATE(O1048,_xlpm.sep,P1048))</f>
        <v>~mfo~ : [mfə]</v>
      </c>
      <c r="B1048" s="1">
        <f>_xlfn.LET(_xlpm.d,$G1048,_xlpm.k,_xlfn.CONCAT(LEFT(TRIM(B$1),1),"*"),COUNTIF(_xlpm.d,_xlpm.k))</f>
        <v>0</v>
      </c>
      <c r="C1048" s="1">
        <f>_xlfn.LET(_xlpm.d,$G1048,_xlpm.k,_xlfn.CONCAT(LEFT(TRIM(C$1),1),"*"),COUNTIF(_xlpm.d,_xlpm.k))</f>
        <v>1</v>
      </c>
      <c r="D1048" s="1">
        <f>_xlfn.LET(_xlpm.d,$G1048,_xlpm.k,_xlfn.CONCAT(LEFT(TRIM(D$1),1),"*"),COUNTIF(_xlpm.d,_xlpm.k))</f>
        <v>0</v>
      </c>
      <c r="E1048" s="1">
        <f>LOG(F1048+1,10)</f>
        <v>0.47712125471966244</v>
      </c>
      <c r="F1048" s="7">
        <v>2</v>
      </c>
      <c r="G1048" s="9" t="s">
        <v>2526</v>
      </c>
      <c r="H1048" s="4">
        <f>F1048/freq.sum.r6e</f>
        <v>9.9403578528827041E-5</v>
      </c>
      <c r="I1048" s="1" t="str">
        <f>_xlfn.LET(_xlpm.sep,":",_xlpm.w,$G1048,LEFT(_xlpm.w,FIND(_xlpm.sep,_xlpm.w)-1))</f>
        <v>mfə</v>
      </c>
      <c r="J1048" s="1" t="str">
        <f>_xlfn.LET(_xlpm.sep,":",_xlpm.w,$G1048,RIGHT(_xlpm.w,LEN(_xlpm.w)-FIND(_xlpm.sep,_xlpm.w)))</f>
        <v>mfo</v>
      </c>
      <c r="K1048" s="10">
        <f>_xlfn.LET(_xlpm.w,I1048,LEN(_xlpm.w))</f>
        <v>3</v>
      </c>
      <c r="L1048" s="10">
        <f>_xlfn.LET(_xlpm.w,J1048,LEN(_xlpm.w))</f>
        <v>3</v>
      </c>
      <c r="M1048" s="10">
        <f>_xlfn.LET(_xlpm.a,K1048,_xlpm.b,L1048,MAX(_xlpm.a,_xlpm.b))</f>
        <v>3</v>
      </c>
      <c r="N1048" s="10">
        <f>_xlfn.LET(_xlpm.d,(K1048,L1048),MAX(_xlpm.d)-MIN(_xlpm.d))</f>
        <v>0</v>
      </c>
      <c r="O1048" s="1" t="str">
        <f>_xlfn.LET(_xlpm.sep,":",_xlpm.w,$G1048,_xlfn.CONCAT("~",RIGHT(_xlpm.w,LEN(_xlpm.w)-FIND(_xlpm.sep,_xlpm.w)),"~"))</f>
        <v>~mfo~</v>
      </c>
      <c r="P1048" s="1" t="str">
        <f>_xlfn.LET(_xlpm.sep,":",_xlpm.w,$G1048,_xlfn.CONCAT("[",LEFT(_xlpm.w,FIND(_xlpm.sep,_xlpm.w)-1),"]"))</f>
        <v>[mfə]</v>
      </c>
      <c r="Q1048" s="14" cm="1">
        <f t="array" ref="Q1048">SUM(_xlfn._xlws.FILTER($H$2:$H$7109,_xlfn.MAP($O$2:$O$7109,_xlfn.LAMBDA(_xlpm.x,_xlpm.x=$O1048))))</f>
        <v>9.9403578528827041E-5</v>
      </c>
      <c r="R1048" s="14">
        <f>$H1048/Q1048</f>
        <v>1</v>
      </c>
      <c r="S1048" s="14" cm="1">
        <f t="array" ref="S1048">SUM(_xlfn._xlws.FILTER($H$2:$H$7109,_xlfn.MAP($P$2:$P$7109,_xlfn.LAMBDA(_xlpm.x,_xlpm.x=$P1048))))</f>
        <v>2.4850894632206762E-4</v>
      </c>
      <c r="T1048" s="14">
        <f>$H1048/S1048</f>
        <v>0.39999999999999997</v>
      </c>
      <c r="U1048" s="14">
        <f>_xlfn.LET(_xlpm.freq,F1048,_xlpm.size,M1048+1,_xlpm.F,V1048,LOG(1+_xlpm.freq)*LOG(1+_xlpm.size)*_xlpm.F)</f>
        <v>0.19056768313154809</v>
      </c>
      <c r="V1048" s="14">
        <f>_xlfn.LET(_xlpm.a,T1048,_xlpm.b,R1048,2*_xlpm.a*_xlpm.b/(_xlpm.a+_xlpm.b))</f>
        <v>0.5714285714285714</v>
      </c>
      <c r="W1048" s="14">
        <f>_xlfn.LET(_xlpm.p,R1048,_xlpm.q,T1048,LOG(_xlpm.p/_xlpm.q))</f>
        <v>0.3979400086720376</v>
      </c>
      <c r="X1048" s="2"/>
      <c r="AC1048" s="2"/>
      <c r="AH1048" s="2"/>
      <c r="AI1048" s="2"/>
    </row>
    <row r="1049" spans="1:35">
      <c r="A1049" s="1" t="str">
        <f>_xlfn.LET(_xlpm.sep," : ",CONCATENATE(O1049,_xlpm.sep,P1049))</f>
        <v>~nbe~ : [nbə]</v>
      </c>
      <c r="B1049" s="1">
        <f>_xlfn.LET(_xlpm.d,$G1049,_xlpm.k,_xlfn.CONCAT(LEFT(TRIM(B$1),1),"*"),COUNTIF(_xlpm.d,_xlpm.k))</f>
        <v>0</v>
      </c>
      <c r="C1049" s="1">
        <f>_xlfn.LET(_xlpm.d,$G1049,_xlpm.k,_xlfn.CONCAT(LEFT(TRIM(C$1),1),"*"),COUNTIF(_xlpm.d,_xlpm.k))</f>
        <v>0</v>
      </c>
      <c r="D1049" s="1">
        <f>_xlfn.LET(_xlpm.d,$G1049,_xlpm.k,_xlfn.CONCAT(LEFT(TRIM(D$1),1),"*"),COUNTIF(_xlpm.d,_xlpm.k))</f>
        <v>1</v>
      </c>
      <c r="E1049" s="1">
        <f>LOG(F1049+1,10)</f>
        <v>0.47712125471966244</v>
      </c>
      <c r="F1049" s="7">
        <v>2</v>
      </c>
      <c r="G1049" s="9" t="s">
        <v>2844</v>
      </c>
      <c r="H1049" s="4">
        <f>F1049/freq.sum.r6e</f>
        <v>9.9403578528827041E-5</v>
      </c>
      <c r="I1049" s="1" t="str">
        <f>_xlfn.LET(_xlpm.sep,":",_xlpm.w,$G1049,LEFT(_xlpm.w,FIND(_xlpm.sep,_xlpm.w)-1))</f>
        <v>nbə</v>
      </c>
      <c r="J1049" s="1" t="str">
        <f>_xlfn.LET(_xlpm.sep,":",_xlpm.w,$G1049,RIGHT(_xlpm.w,LEN(_xlpm.w)-FIND(_xlpm.sep,_xlpm.w)))</f>
        <v>nbe</v>
      </c>
      <c r="K1049" s="10">
        <f>_xlfn.LET(_xlpm.w,I1049,LEN(_xlpm.w))</f>
        <v>3</v>
      </c>
      <c r="L1049" s="10">
        <f>_xlfn.LET(_xlpm.w,J1049,LEN(_xlpm.w))</f>
        <v>3</v>
      </c>
      <c r="M1049" s="10">
        <f>_xlfn.LET(_xlpm.a,K1049,_xlpm.b,L1049,MAX(_xlpm.a,_xlpm.b))</f>
        <v>3</v>
      </c>
      <c r="N1049" s="10">
        <f>_xlfn.LET(_xlpm.d,(K1049,L1049),MAX(_xlpm.d)-MIN(_xlpm.d))</f>
        <v>0</v>
      </c>
      <c r="O1049" s="1" t="str">
        <f>_xlfn.LET(_xlpm.sep,":",_xlpm.w,$G1049,_xlfn.CONCAT("~",RIGHT(_xlpm.w,LEN(_xlpm.w)-FIND(_xlpm.sep,_xlpm.w)),"~"))</f>
        <v>~nbe~</v>
      </c>
      <c r="P1049" s="1" t="str">
        <f>_xlfn.LET(_xlpm.sep,":",_xlpm.w,$G1049,_xlfn.CONCAT("[",LEFT(_xlpm.w,FIND(_xlpm.sep,_xlpm.w)-1),"]"))</f>
        <v>[nbə]</v>
      </c>
      <c r="Q1049" s="14" cm="1">
        <f t="array" ref="Q1049">SUM(_xlfn._xlws.FILTER($H$2:$H$7117,_xlfn.MAP($O$2:$O$7117,_xlfn.LAMBDA(_xlpm.x,_xlpm.x=$O1049))))</f>
        <v>9.9403578528827041E-5</v>
      </c>
      <c r="R1049" s="14">
        <f>$H1049/Q1049</f>
        <v>1</v>
      </c>
      <c r="S1049" s="14" cm="1">
        <f t="array" ref="S1049">SUM(_xlfn._xlws.FILTER($H$2:$H$7117,_xlfn.MAP($P$2:$P$7117,_xlfn.LAMBDA(_xlpm.x,_xlpm.x=$P1049))))</f>
        <v>2.4850894632206762E-4</v>
      </c>
      <c r="T1049" s="14">
        <f>$H1049/S1049</f>
        <v>0.39999999999999997</v>
      </c>
      <c r="U1049" s="14">
        <f>_xlfn.LET(_xlpm.freq,F1049,_xlpm.size,M1049+1,_xlpm.F,V1049,LOG(1+_xlpm.freq)*LOG(1+_xlpm.size)*_xlpm.F)</f>
        <v>0.19056768313154809</v>
      </c>
      <c r="V1049" s="14">
        <f>_xlfn.LET(_xlpm.a,T1049,_xlpm.b,R1049,2*_xlpm.a*_xlpm.b/(_xlpm.a+_xlpm.b))</f>
        <v>0.5714285714285714</v>
      </c>
      <c r="W1049" s="14">
        <f>_xlfn.LET(_xlpm.p,R1049,_xlpm.q,T1049,LOG(_xlpm.p/_xlpm.q))</f>
        <v>0.3979400086720376</v>
      </c>
      <c r="X1049" s="2"/>
      <c r="AC1049" s="2"/>
      <c r="AH1049" s="2"/>
      <c r="AI1049" s="2"/>
    </row>
    <row r="1050" spans="1:35">
      <c r="A1050" s="1" t="str">
        <f>_xlfn.LET(_xlpm.sep," : ",CONCATENATE(O1050,_xlpm.sep,P1050))</f>
        <v>~nwa~ : [nwə]</v>
      </c>
      <c r="B1050" s="1">
        <f>_xlfn.LET(_xlpm.d,$G1050,_xlpm.k,_xlfn.CONCAT(LEFT(TRIM(B$1),1),"*"),COUNTIF(_xlpm.d,_xlpm.k))</f>
        <v>0</v>
      </c>
      <c r="C1050" s="1">
        <f>_xlfn.LET(_xlpm.d,$G1050,_xlpm.k,_xlfn.CONCAT(LEFT(TRIM(C$1),1),"*"),COUNTIF(_xlpm.d,_xlpm.k))</f>
        <v>0</v>
      </c>
      <c r="D1050" s="1">
        <f>_xlfn.LET(_xlpm.d,$G1050,_xlpm.k,_xlfn.CONCAT(LEFT(TRIM(D$1),1),"*"),COUNTIF(_xlpm.d,_xlpm.k))</f>
        <v>1</v>
      </c>
      <c r="E1050" s="1">
        <f>LOG(F1050+1,10)</f>
        <v>0.47712125471966244</v>
      </c>
      <c r="F1050" s="7">
        <v>2</v>
      </c>
      <c r="G1050" s="9" t="s">
        <v>3329</v>
      </c>
      <c r="H1050" s="4">
        <f>F1050/freq.sum.r6e</f>
        <v>9.9403578528827041E-5</v>
      </c>
      <c r="I1050" s="1" t="str">
        <f>_xlfn.LET(_xlpm.sep,":",_xlpm.w,$G1050,LEFT(_xlpm.w,FIND(_xlpm.sep,_xlpm.w)-1))</f>
        <v>nwə</v>
      </c>
      <c r="J1050" s="1" t="str">
        <f>_xlfn.LET(_xlpm.sep,":",_xlpm.w,$G1050,RIGHT(_xlpm.w,LEN(_xlpm.w)-FIND(_xlpm.sep,_xlpm.w)))</f>
        <v>nwa</v>
      </c>
      <c r="K1050" s="10">
        <f>_xlfn.LET(_xlpm.w,I1050,LEN(_xlpm.w))</f>
        <v>3</v>
      </c>
      <c r="L1050" s="10">
        <f>_xlfn.LET(_xlpm.w,J1050,LEN(_xlpm.w))</f>
        <v>3</v>
      </c>
      <c r="M1050" s="10">
        <f>_xlfn.LET(_xlpm.a,K1050,_xlpm.b,L1050,MAX(_xlpm.a,_xlpm.b))</f>
        <v>3</v>
      </c>
      <c r="N1050" s="10">
        <f>_xlfn.LET(_xlpm.d,(K1050,L1050),MAX(_xlpm.d)-MIN(_xlpm.d))</f>
        <v>0</v>
      </c>
      <c r="O1050" s="1" t="str">
        <f>_xlfn.LET(_xlpm.sep,":",_xlpm.w,$G1050,_xlfn.CONCAT("~",RIGHT(_xlpm.w,LEN(_xlpm.w)-FIND(_xlpm.sep,_xlpm.w)),"~"))</f>
        <v>~nwa~</v>
      </c>
      <c r="P1050" s="1" t="str">
        <f>_xlfn.LET(_xlpm.sep,":",_xlpm.w,$G1050,_xlfn.CONCAT("[",LEFT(_xlpm.w,FIND(_xlpm.sep,_xlpm.w)-1),"]"))</f>
        <v>[nwə]</v>
      </c>
      <c r="Q1050" s="14" cm="1">
        <f t="array" ref="Q1050">SUM(_xlfn._xlws.FILTER($H$2:$H$7117,_xlfn.MAP($O$2:$O$7117,_xlfn.LAMBDA(_xlpm.x,_xlpm.x=$O1050))))</f>
        <v>9.9403578528827041E-5</v>
      </c>
      <c r="R1050" s="14">
        <f>$H1050/Q1050</f>
        <v>1</v>
      </c>
      <c r="S1050" s="14" cm="1">
        <f t="array" ref="S1050">SUM(_xlfn._xlws.FILTER($H$2:$H$7117,_xlfn.MAP($P$2:$P$7117,_xlfn.LAMBDA(_xlpm.x,_xlpm.x=$P1050))))</f>
        <v>2.4850894632206762E-4</v>
      </c>
      <c r="T1050" s="14">
        <f>$H1050/S1050</f>
        <v>0.39999999999999997</v>
      </c>
      <c r="U1050" s="14">
        <f>_xlfn.LET(_xlpm.freq,F1050,_xlpm.size,M1050+1,_xlpm.F,V1050,LOG(1+_xlpm.freq)*LOG(1+_xlpm.size)*_xlpm.F)</f>
        <v>0.19056768313154809</v>
      </c>
      <c r="V1050" s="14">
        <f>_xlfn.LET(_xlpm.a,T1050,_xlpm.b,R1050,2*_xlpm.a*_xlpm.b/(_xlpm.a+_xlpm.b))</f>
        <v>0.5714285714285714</v>
      </c>
      <c r="W1050" s="14">
        <f>_xlfn.LET(_xlpm.p,R1050,_xlpm.q,T1050,LOG(_xlpm.p/_xlpm.q))</f>
        <v>0.3979400086720376</v>
      </c>
      <c r="X1050" s="2"/>
      <c r="AC1050" s="2"/>
      <c r="AH1050" s="2"/>
      <c r="AI1050" s="2"/>
    </row>
    <row r="1051" spans="1:35">
      <c r="A1051" s="1" t="str">
        <f>_xlfn.LET(_xlpm.sep," : ",CONCATENATE(O1051,_xlpm.sep,P1051))</f>
        <v>~pme~ : [pmə]</v>
      </c>
      <c r="B1051" s="1">
        <f>_xlfn.LET(_xlpm.d,$G1051,_xlpm.k,_xlfn.CONCAT(LEFT(TRIM(B$1),1),"*"),COUNTIF(_xlpm.d,_xlpm.k))</f>
        <v>0</v>
      </c>
      <c r="C1051" s="1">
        <f>_xlfn.LET(_xlpm.d,$G1051,_xlpm.k,_xlfn.CONCAT(LEFT(TRIM(C$1),1),"*"),COUNTIF(_xlpm.d,_xlpm.k))</f>
        <v>0</v>
      </c>
      <c r="D1051" s="1">
        <f>_xlfn.LET(_xlpm.d,$G1051,_xlpm.k,_xlfn.CONCAT(LEFT(TRIM(D$1),1),"*"),COUNTIF(_xlpm.d,_xlpm.k))</f>
        <v>0</v>
      </c>
      <c r="E1051" s="1">
        <f>LOG(F1051+1,10)</f>
        <v>0.47712125471966244</v>
      </c>
      <c r="F1051" s="7">
        <v>2</v>
      </c>
      <c r="G1051" s="9" t="s">
        <v>3654</v>
      </c>
      <c r="H1051" s="4">
        <f>F1051/freq.sum.r6e</f>
        <v>9.9403578528827041E-5</v>
      </c>
      <c r="I1051" s="1" t="str">
        <f>_xlfn.LET(_xlpm.sep,":",_xlpm.w,$G1051,LEFT(_xlpm.w,FIND(_xlpm.sep,_xlpm.w)-1))</f>
        <v>pmə</v>
      </c>
      <c r="J1051" s="1" t="str">
        <f>_xlfn.LET(_xlpm.sep,":",_xlpm.w,$G1051,RIGHT(_xlpm.w,LEN(_xlpm.w)-FIND(_xlpm.sep,_xlpm.w)))</f>
        <v>pme</v>
      </c>
      <c r="K1051" s="10">
        <f>_xlfn.LET(_xlpm.w,I1051,LEN(_xlpm.w))</f>
        <v>3</v>
      </c>
      <c r="L1051" s="10">
        <f>_xlfn.LET(_xlpm.w,J1051,LEN(_xlpm.w))</f>
        <v>3</v>
      </c>
      <c r="M1051" s="10">
        <f>_xlfn.LET(_xlpm.a,K1051,_xlpm.b,L1051,MAX(_xlpm.a,_xlpm.b))</f>
        <v>3</v>
      </c>
      <c r="N1051" s="10">
        <f>_xlfn.LET(_xlpm.d,(K1051,L1051),MAX(_xlpm.d)-MIN(_xlpm.d))</f>
        <v>0</v>
      </c>
      <c r="O1051" s="1" t="str">
        <f>_xlfn.LET(_xlpm.sep,":",_xlpm.w,$G1051,_xlfn.CONCAT("~",RIGHT(_xlpm.w,LEN(_xlpm.w)-FIND(_xlpm.sep,_xlpm.w)),"~"))</f>
        <v>~pme~</v>
      </c>
      <c r="P1051" s="1" t="str">
        <f>_xlfn.LET(_xlpm.sep,":",_xlpm.w,$G1051,_xlfn.CONCAT("[",LEFT(_xlpm.w,FIND(_xlpm.sep,_xlpm.w)-1),"]"))</f>
        <v>[pmə]</v>
      </c>
      <c r="Q1051" s="14" cm="1">
        <f t="array" ref="Q1051">SUM(_xlfn._xlws.FILTER($H$2:$H$7109,_xlfn.MAP($O$2:$O$7109,_xlfn.LAMBDA(_xlpm.x,_xlpm.x=$O1051))))</f>
        <v>9.9403578528827041E-5</v>
      </c>
      <c r="R1051" s="14">
        <f>$H1051/Q1051</f>
        <v>1</v>
      </c>
      <c r="S1051" s="14" cm="1">
        <f t="array" ref="S1051">SUM(_xlfn._xlws.FILTER($H$2:$H$7109,_xlfn.MAP($P$2:$P$7109,_xlfn.LAMBDA(_xlpm.x,_xlpm.x=$P1051))))</f>
        <v>2.4850894632206762E-4</v>
      </c>
      <c r="T1051" s="14">
        <f>$H1051/S1051</f>
        <v>0.39999999999999997</v>
      </c>
      <c r="U1051" s="14">
        <f>_xlfn.LET(_xlpm.freq,F1051,_xlpm.size,M1051+1,_xlpm.F,V1051,LOG(1+_xlpm.freq)*LOG(1+_xlpm.size)*_xlpm.F)</f>
        <v>0.19056768313154809</v>
      </c>
      <c r="V1051" s="14">
        <f>_xlfn.LET(_xlpm.a,T1051,_xlpm.b,R1051,2*_xlpm.a*_xlpm.b/(_xlpm.a+_xlpm.b))</f>
        <v>0.5714285714285714</v>
      </c>
      <c r="W1051" s="14">
        <f>_xlfn.LET(_xlpm.p,R1051,_xlpm.q,T1051,LOG(_xlpm.p/_xlpm.q))</f>
        <v>0.3979400086720376</v>
      </c>
      <c r="X1051" s="2"/>
      <c r="AC1051" s="2"/>
      <c r="AH1051" s="2"/>
      <c r="AI1051" s="2"/>
    </row>
    <row r="1052" spans="1:35">
      <c r="A1052" s="1" t="str">
        <f>_xlfn.LET(_xlpm.sep," : ",CONCATENATE(O1052,_xlpm.sep,P1052))</f>
        <v>~psu~ : [psə]</v>
      </c>
      <c r="B1052" s="1">
        <f>_xlfn.LET(_xlpm.d,$G1052,_xlpm.k,_xlfn.CONCAT(LEFT(TRIM(B$1),1),"*"),COUNTIF(_xlpm.d,_xlpm.k))</f>
        <v>0</v>
      </c>
      <c r="C1052" s="1">
        <f>_xlfn.LET(_xlpm.d,$G1052,_xlpm.k,_xlfn.CONCAT(LEFT(TRIM(C$1),1),"*"),COUNTIF(_xlpm.d,_xlpm.k))</f>
        <v>0</v>
      </c>
      <c r="D1052" s="1">
        <f>_xlfn.LET(_xlpm.d,$G1052,_xlpm.k,_xlfn.CONCAT(LEFT(TRIM(D$1),1),"*"),COUNTIF(_xlpm.d,_xlpm.k))</f>
        <v>0</v>
      </c>
      <c r="E1052" s="1">
        <f>LOG(F1052+1,10)</f>
        <v>0.47712125471966244</v>
      </c>
      <c r="F1052" s="7">
        <v>2</v>
      </c>
      <c r="G1052" s="9" t="s">
        <v>3673</v>
      </c>
      <c r="H1052" s="4">
        <f>F1052/freq.sum.r6e</f>
        <v>9.9403578528827041E-5</v>
      </c>
      <c r="I1052" s="1" t="str">
        <f>_xlfn.LET(_xlpm.sep,":",_xlpm.w,$G1052,LEFT(_xlpm.w,FIND(_xlpm.sep,_xlpm.w)-1))</f>
        <v>psə</v>
      </c>
      <c r="J1052" s="1" t="str">
        <f>_xlfn.LET(_xlpm.sep,":",_xlpm.w,$G1052,RIGHT(_xlpm.w,LEN(_xlpm.w)-FIND(_xlpm.sep,_xlpm.w)))</f>
        <v>psu</v>
      </c>
      <c r="K1052" s="10">
        <f>_xlfn.LET(_xlpm.w,I1052,LEN(_xlpm.w))</f>
        <v>3</v>
      </c>
      <c r="L1052" s="10">
        <f>_xlfn.LET(_xlpm.w,J1052,LEN(_xlpm.w))</f>
        <v>3</v>
      </c>
      <c r="M1052" s="10">
        <f>_xlfn.LET(_xlpm.a,K1052,_xlpm.b,L1052,MAX(_xlpm.a,_xlpm.b))</f>
        <v>3</v>
      </c>
      <c r="N1052" s="10">
        <f>_xlfn.LET(_xlpm.d,(K1052,L1052),MAX(_xlpm.d)-MIN(_xlpm.d))</f>
        <v>0</v>
      </c>
      <c r="O1052" s="1" t="str">
        <f>_xlfn.LET(_xlpm.sep,":",_xlpm.w,$G1052,_xlfn.CONCAT("~",RIGHT(_xlpm.w,LEN(_xlpm.w)-FIND(_xlpm.sep,_xlpm.w)),"~"))</f>
        <v>~psu~</v>
      </c>
      <c r="P1052" s="1" t="str">
        <f>_xlfn.LET(_xlpm.sep,":",_xlpm.w,$G1052,_xlfn.CONCAT("[",LEFT(_xlpm.w,FIND(_xlpm.sep,_xlpm.w)-1),"]"))</f>
        <v>[psə]</v>
      </c>
      <c r="Q1052" s="14" cm="1">
        <f t="array" ref="Q1052">SUM(_xlfn._xlws.FILTER($H$2:$H$7117,_xlfn.MAP($O$2:$O$7117,_xlfn.LAMBDA(_xlpm.x,_xlpm.x=$O1052))))</f>
        <v>9.9403578528827041E-5</v>
      </c>
      <c r="R1052" s="14">
        <f>$H1052/Q1052</f>
        <v>1</v>
      </c>
      <c r="S1052" s="14" cm="1">
        <f t="array" ref="S1052">SUM(_xlfn._xlws.FILTER($H$2:$H$7117,_xlfn.MAP($P$2:$P$7117,_xlfn.LAMBDA(_xlpm.x,_xlpm.x=$P1052))))</f>
        <v>2.4850894632206762E-4</v>
      </c>
      <c r="T1052" s="14">
        <f>$H1052/S1052</f>
        <v>0.39999999999999997</v>
      </c>
      <c r="U1052" s="14">
        <f>_xlfn.LET(_xlpm.freq,F1052,_xlpm.size,M1052+1,_xlpm.F,V1052,LOG(1+_xlpm.freq)*LOG(1+_xlpm.size)*_xlpm.F)</f>
        <v>0.19056768313154809</v>
      </c>
      <c r="V1052" s="14">
        <f>_xlfn.LET(_xlpm.a,T1052,_xlpm.b,R1052,2*_xlpm.a*_xlpm.b/(_xlpm.a+_xlpm.b))</f>
        <v>0.5714285714285714</v>
      </c>
      <c r="W1052" s="14">
        <f>_xlfn.LET(_xlpm.p,R1052,_xlpm.q,T1052,LOG(_xlpm.p/_xlpm.q))</f>
        <v>0.3979400086720376</v>
      </c>
      <c r="X1052" s="2"/>
      <c r="AC1052" s="2"/>
      <c r="AH1052" s="2"/>
      <c r="AI1052" s="2"/>
    </row>
    <row r="1053" spans="1:35">
      <c r="A1053" s="1" t="str">
        <f>_xlfn.LET(_xlpm.sep," : ",CONCATENATE(O1053,_xlpm.sep,P1053))</f>
        <v>~pta~ : [ptə]</v>
      </c>
      <c r="B1053" s="1">
        <f>_xlfn.LET(_xlpm.d,$G1053,_xlpm.k,_xlfn.CONCAT(LEFT(TRIM(B$1),1),"*"),COUNTIF(_xlpm.d,_xlpm.k))</f>
        <v>0</v>
      </c>
      <c r="C1053" s="1">
        <f>_xlfn.LET(_xlpm.d,$G1053,_xlpm.k,_xlfn.CONCAT(LEFT(TRIM(C$1),1),"*"),COUNTIF(_xlpm.d,_xlpm.k))</f>
        <v>0</v>
      </c>
      <c r="D1053" s="1">
        <f>_xlfn.LET(_xlpm.d,$G1053,_xlpm.k,_xlfn.CONCAT(LEFT(TRIM(D$1),1),"*"),COUNTIF(_xlpm.d,_xlpm.k))</f>
        <v>0</v>
      </c>
      <c r="E1053" s="1">
        <f>LOG(F1053+1,10)</f>
        <v>0.47712125471966244</v>
      </c>
      <c r="F1053" s="7">
        <v>2</v>
      </c>
      <c r="G1053" s="9" t="s">
        <v>3677</v>
      </c>
      <c r="H1053" s="4">
        <f>F1053/freq.sum.r6e</f>
        <v>9.9403578528827041E-5</v>
      </c>
      <c r="I1053" s="1" t="str">
        <f>_xlfn.LET(_xlpm.sep,":",_xlpm.w,$G1053,LEFT(_xlpm.w,FIND(_xlpm.sep,_xlpm.w)-1))</f>
        <v>ptə</v>
      </c>
      <c r="J1053" s="1" t="str">
        <f>_xlfn.LET(_xlpm.sep,":",_xlpm.w,$G1053,RIGHT(_xlpm.w,LEN(_xlpm.w)-FIND(_xlpm.sep,_xlpm.w)))</f>
        <v>pta</v>
      </c>
      <c r="K1053" s="10">
        <f>_xlfn.LET(_xlpm.w,I1053,LEN(_xlpm.w))</f>
        <v>3</v>
      </c>
      <c r="L1053" s="10">
        <f>_xlfn.LET(_xlpm.w,J1053,LEN(_xlpm.w))</f>
        <v>3</v>
      </c>
      <c r="M1053" s="10">
        <f>_xlfn.LET(_xlpm.a,K1053,_xlpm.b,L1053,MAX(_xlpm.a,_xlpm.b))</f>
        <v>3</v>
      </c>
      <c r="N1053" s="10">
        <f>_xlfn.LET(_xlpm.d,(K1053,L1053),MAX(_xlpm.d)-MIN(_xlpm.d))</f>
        <v>0</v>
      </c>
      <c r="O1053" s="1" t="str">
        <f>_xlfn.LET(_xlpm.sep,":",_xlpm.w,$G1053,_xlfn.CONCAT("~",RIGHT(_xlpm.w,LEN(_xlpm.w)-FIND(_xlpm.sep,_xlpm.w)),"~"))</f>
        <v>~pta~</v>
      </c>
      <c r="P1053" s="1" t="str">
        <f>_xlfn.LET(_xlpm.sep,":",_xlpm.w,$G1053,_xlfn.CONCAT("[",LEFT(_xlpm.w,FIND(_xlpm.sep,_xlpm.w)-1),"]"))</f>
        <v>[ptə]</v>
      </c>
      <c r="Q1053" s="14" cm="1">
        <f t="array" ref="Q1053">SUM(_xlfn._xlws.FILTER($H$2:$H$7111,_xlfn.MAP($O$2:$O$7111,_xlfn.LAMBDA(_xlpm.x,_xlpm.x=$O1053))))</f>
        <v>9.9403578528827041E-5</v>
      </c>
      <c r="R1053" s="14">
        <f>$H1053/Q1053</f>
        <v>1</v>
      </c>
      <c r="S1053" s="14" cm="1">
        <f t="array" ref="S1053">SUM(_xlfn._xlws.FILTER($H$2:$H$7111,_xlfn.MAP($P$2:$P$7111,_xlfn.LAMBDA(_xlpm.x,_xlpm.x=$P1053))))</f>
        <v>2.4850894632206762E-4</v>
      </c>
      <c r="T1053" s="14">
        <f>$H1053/S1053</f>
        <v>0.39999999999999997</v>
      </c>
      <c r="U1053" s="14">
        <f>_xlfn.LET(_xlpm.freq,F1053,_xlpm.size,M1053+1,_xlpm.F,V1053,LOG(1+_xlpm.freq)*LOG(1+_xlpm.size)*_xlpm.F)</f>
        <v>0.19056768313154809</v>
      </c>
      <c r="V1053" s="14">
        <f>_xlfn.LET(_xlpm.a,T1053,_xlpm.b,R1053,2*_xlpm.a*_xlpm.b/(_xlpm.a+_xlpm.b))</f>
        <v>0.5714285714285714</v>
      </c>
      <c r="W1053" s="14">
        <f>_xlfn.LET(_xlpm.p,R1053,_xlpm.q,T1053,LOG(_xlpm.p/_xlpm.q))</f>
        <v>0.3979400086720376</v>
      </c>
      <c r="X1053" s="2"/>
      <c r="AC1053" s="2"/>
      <c r="AH1053" s="2"/>
      <c r="AI1053" s="2"/>
    </row>
    <row r="1054" spans="1:35">
      <c r="A1054" s="1" t="str">
        <f>_xlfn.LET(_xlpm.sep," : ",CONCATENATE(O1054,_xlpm.sep,P1054))</f>
        <v>~tle~ : [tlə]</v>
      </c>
      <c r="B1054" s="1">
        <f>_xlfn.LET(_xlpm.d,$G1054,_xlpm.k,_xlfn.CONCAT(LEFT(TRIM(B$1),1),"*"),COUNTIF(_xlpm.d,_xlpm.k))</f>
        <v>0</v>
      </c>
      <c r="C1054" s="1">
        <f>_xlfn.LET(_xlpm.d,$G1054,_xlpm.k,_xlfn.CONCAT(LEFT(TRIM(C$1),1),"*"),COUNTIF(_xlpm.d,_xlpm.k))</f>
        <v>0</v>
      </c>
      <c r="D1054" s="1">
        <f>_xlfn.LET(_xlpm.d,$G1054,_xlpm.k,_xlfn.CONCAT(LEFT(TRIM(D$1),1),"*"),COUNTIF(_xlpm.d,_xlpm.k))</f>
        <v>0</v>
      </c>
      <c r="E1054" s="1">
        <f>LOG(F1054+1,10)</f>
        <v>0.47712125471966244</v>
      </c>
      <c r="F1054" s="7">
        <v>2</v>
      </c>
      <c r="G1054" s="9" t="s">
        <v>4653</v>
      </c>
      <c r="H1054" s="4">
        <f>F1054/freq.sum.r6e</f>
        <v>9.9403578528827041E-5</v>
      </c>
      <c r="I1054" s="1" t="str">
        <f>_xlfn.LET(_xlpm.sep,":",_xlpm.w,$G1054,LEFT(_xlpm.w,FIND(_xlpm.sep,_xlpm.w)-1))</f>
        <v>tlə</v>
      </c>
      <c r="J1054" s="1" t="str">
        <f>_xlfn.LET(_xlpm.sep,":",_xlpm.w,$G1054,RIGHT(_xlpm.w,LEN(_xlpm.w)-FIND(_xlpm.sep,_xlpm.w)))</f>
        <v>tle</v>
      </c>
      <c r="K1054" s="10">
        <f>_xlfn.LET(_xlpm.w,I1054,LEN(_xlpm.w))</f>
        <v>3</v>
      </c>
      <c r="L1054" s="10">
        <f>_xlfn.LET(_xlpm.w,J1054,LEN(_xlpm.w))</f>
        <v>3</v>
      </c>
      <c r="M1054" s="10">
        <f>_xlfn.LET(_xlpm.a,K1054,_xlpm.b,L1054,MAX(_xlpm.a,_xlpm.b))</f>
        <v>3</v>
      </c>
      <c r="N1054" s="10">
        <f>_xlfn.LET(_xlpm.d,(K1054,L1054),MAX(_xlpm.d)-MIN(_xlpm.d))</f>
        <v>0</v>
      </c>
      <c r="O1054" s="1" t="str">
        <f>_xlfn.LET(_xlpm.sep,":",_xlpm.w,$G1054,_xlfn.CONCAT("~",RIGHT(_xlpm.w,LEN(_xlpm.w)-FIND(_xlpm.sep,_xlpm.w)),"~"))</f>
        <v>~tle~</v>
      </c>
      <c r="P1054" s="1" t="str">
        <f>_xlfn.LET(_xlpm.sep,":",_xlpm.w,$G1054,_xlfn.CONCAT("[",LEFT(_xlpm.w,FIND(_xlpm.sep,_xlpm.w)-1),"]"))</f>
        <v>[tlə]</v>
      </c>
      <c r="Q1054" s="14" cm="1">
        <f t="array" ref="Q1054">SUM(_xlfn._xlws.FILTER($H$2:$H$7117,_xlfn.MAP($O$2:$O$7117,_xlfn.LAMBDA(_xlpm.x,_xlpm.x=$O1054))))</f>
        <v>9.9403578528827041E-5</v>
      </c>
      <c r="R1054" s="14">
        <f>$H1054/Q1054</f>
        <v>1</v>
      </c>
      <c r="S1054" s="14" cm="1">
        <f t="array" ref="S1054">SUM(_xlfn._xlws.FILTER($H$2:$H$7117,_xlfn.MAP($P$2:$P$7117,_xlfn.LAMBDA(_xlpm.x,_xlpm.x=$P1054))))</f>
        <v>2.4850894632206762E-4</v>
      </c>
      <c r="T1054" s="14">
        <f>$H1054/S1054</f>
        <v>0.39999999999999997</v>
      </c>
      <c r="U1054" s="14">
        <f>_xlfn.LET(_xlpm.freq,F1054,_xlpm.size,M1054+1,_xlpm.F,V1054,LOG(1+_xlpm.freq)*LOG(1+_xlpm.size)*_xlpm.F)</f>
        <v>0.19056768313154809</v>
      </c>
      <c r="V1054" s="14">
        <f>_xlfn.LET(_xlpm.a,T1054,_xlpm.b,R1054,2*_xlpm.a*_xlpm.b/(_xlpm.a+_xlpm.b))</f>
        <v>0.5714285714285714</v>
      </c>
      <c r="W1054" s="14">
        <f>_xlfn.LET(_xlpm.p,R1054,_xlpm.q,T1054,LOG(_xlpm.p/_xlpm.q))</f>
        <v>0.3979400086720376</v>
      </c>
      <c r="X1054" s="2"/>
      <c r="AC1054" s="2"/>
      <c r="AH1054" s="2"/>
      <c r="AI1054" s="2"/>
    </row>
    <row r="1055" spans="1:35">
      <c r="A1055" s="1" t="str">
        <f>_xlfn.LET(_xlpm.sep," : ",CONCATENATE(O1055,_xlpm.sep,P1055))</f>
        <v>~tne~ : [tnə]</v>
      </c>
      <c r="B1055" s="1">
        <f>_xlfn.LET(_xlpm.d,$G1055,_xlpm.k,_xlfn.CONCAT(LEFT(TRIM(B$1),1),"*"),COUNTIF(_xlpm.d,_xlpm.k))</f>
        <v>0</v>
      </c>
      <c r="C1055" s="1">
        <f>_xlfn.LET(_xlpm.d,$G1055,_xlpm.k,_xlfn.CONCAT(LEFT(TRIM(C$1),1),"*"),COUNTIF(_xlpm.d,_xlpm.k))</f>
        <v>0</v>
      </c>
      <c r="D1055" s="1">
        <f>_xlfn.LET(_xlpm.d,$G1055,_xlpm.k,_xlfn.CONCAT(LEFT(TRIM(D$1),1),"*"),COUNTIF(_xlpm.d,_xlpm.k))</f>
        <v>0</v>
      </c>
      <c r="E1055" s="1">
        <f>LOG(F1055+1,10)</f>
        <v>0.47712125471966244</v>
      </c>
      <c r="F1055" s="7">
        <v>2</v>
      </c>
      <c r="G1055" s="9" t="s">
        <v>4679</v>
      </c>
      <c r="H1055" s="4">
        <f>F1055/freq.sum.r6e</f>
        <v>9.9403578528827041E-5</v>
      </c>
      <c r="I1055" s="1" t="str">
        <f>_xlfn.LET(_xlpm.sep,":",_xlpm.w,$G1055,LEFT(_xlpm.w,FIND(_xlpm.sep,_xlpm.w)-1))</f>
        <v>tnə</v>
      </c>
      <c r="J1055" s="1" t="str">
        <f>_xlfn.LET(_xlpm.sep,":",_xlpm.w,$G1055,RIGHT(_xlpm.w,LEN(_xlpm.w)-FIND(_xlpm.sep,_xlpm.w)))</f>
        <v>tne</v>
      </c>
      <c r="K1055" s="10">
        <f>_xlfn.LET(_xlpm.w,I1055,LEN(_xlpm.w))</f>
        <v>3</v>
      </c>
      <c r="L1055" s="10">
        <f>_xlfn.LET(_xlpm.w,J1055,LEN(_xlpm.w))</f>
        <v>3</v>
      </c>
      <c r="M1055" s="10">
        <f>_xlfn.LET(_xlpm.a,K1055,_xlpm.b,L1055,MAX(_xlpm.a,_xlpm.b))</f>
        <v>3</v>
      </c>
      <c r="N1055" s="10">
        <f>_xlfn.LET(_xlpm.d,(K1055,L1055),MAX(_xlpm.d)-MIN(_xlpm.d))</f>
        <v>0</v>
      </c>
      <c r="O1055" s="1" t="str">
        <f>_xlfn.LET(_xlpm.sep,":",_xlpm.w,$G1055,_xlfn.CONCAT("~",RIGHT(_xlpm.w,LEN(_xlpm.w)-FIND(_xlpm.sep,_xlpm.w)),"~"))</f>
        <v>~tne~</v>
      </c>
      <c r="P1055" s="1" t="str">
        <f>_xlfn.LET(_xlpm.sep,":",_xlpm.w,$G1055,_xlfn.CONCAT("[",LEFT(_xlpm.w,FIND(_xlpm.sep,_xlpm.w)-1),"]"))</f>
        <v>[tnə]</v>
      </c>
      <c r="Q1055" s="14" cm="1">
        <f t="array" ref="Q1055">SUM(_xlfn._xlws.FILTER($H$2:$H$7117,_xlfn.MAP($O$2:$O$7117,_xlfn.LAMBDA(_xlpm.x,_xlpm.x=$O1055))))</f>
        <v>9.9403578528827041E-5</v>
      </c>
      <c r="R1055" s="14">
        <f>$H1055/Q1055</f>
        <v>1</v>
      </c>
      <c r="S1055" s="14" cm="1">
        <f t="array" ref="S1055">SUM(_xlfn._xlws.FILTER($H$2:$H$7117,_xlfn.MAP($P$2:$P$7117,_xlfn.LAMBDA(_xlpm.x,_xlpm.x=$P1055))))</f>
        <v>2.4850894632206762E-4</v>
      </c>
      <c r="T1055" s="14">
        <f>$H1055/S1055</f>
        <v>0.39999999999999997</v>
      </c>
      <c r="U1055" s="14">
        <f>_xlfn.LET(_xlpm.freq,F1055,_xlpm.size,M1055+1,_xlpm.F,V1055,LOG(1+_xlpm.freq)*LOG(1+_xlpm.size)*_xlpm.F)</f>
        <v>0.19056768313154809</v>
      </c>
      <c r="V1055" s="14">
        <f>_xlfn.LET(_xlpm.a,T1055,_xlpm.b,R1055,2*_xlpm.a*_xlpm.b/(_xlpm.a+_xlpm.b))</f>
        <v>0.5714285714285714</v>
      </c>
      <c r="W1055" s="14">
        <f>_xlfn.LET(_xlpm.p,R1055,_xlpm.q,T1055,LOG(_xlpm.p/_xlpm.q))</f>
        <v>0.3979400086720376</v>
      </c>
      <c r="X1055" s="2"/>
      <c r="AC1055" s="2"/>
      <c r="AH1055" s="2"/>
      <c r="AI1055" s="2"/>
    </row>
    <row r="1056" spans="1:35">
      <c r="A1056" s="1" t="str">
        <f>_xlfn.LET(_xlpm.sep," : ",CONCATENATE(O1056,_xlpm.sep,P1056))</f>
        <v>~sba~ : [zbə]</v>
      </c>
      <c r="B1056" s="1">
        <f>_xlfn.LET(_xlpm.d,$G1056,_xlpm.k,_xlfn.CONCAT(LEFT(TRIM(B$1),1),"*"),COUNTIF(_xlpm.d,_xlpm.k))</f>
        <v>0</v>
      </c>
      <c r="C1056" s="1">
        <f>_xlfn.LET(_xlpm.d,$G1056,_xlpm.k,_xlfn.CONCAT(LEFT(TRIM(C$1),1),"*"),COUNTIF(_xlpm.d,_xlpm.k))</f>
        <v>0</v>
      </c>
      <c r="D1056" s="1">
        <f>_xlfn.LET(_xlpm.d,$G1056,_xlpm.k,_xlfn.CONCAT(LEFT(TRIM(D$1),1),"*"),COUNTIF(_xlpm.d,_xlpm.k))</f>
        <v>0</v>
      </c>
      <c r="E1056" s="1">
        <f>LOG(F1056+1,10)</f>
        <v>0.47712125471966244</v>
      </c>
      <c r="F1056" s="7">
        <v>2</v>
      </c>
      <c r="G1056" s="9" t="s">
        <v>5361</v>
      </c>
      <c r="H1056" s="4">
        <f>F1056/freq.sum.r6e</f>
        <v>9.9403578528827041E-5</v>
      </c>
      <c r="I1056" s="1" t="str">
        <f>_xlfn.LET(_xlpm.sep,":",_xlpm.w,$G1056,LEFT(_xlpm.w,FIND(_xlpm.sep,_xlpm.w)-1))</f>
        <v>zbə</v>
      </c>
      <c r="J1056" s="1" t="str">
        <f>_xlfn.LET(_xlpm.sep,":",_xlpm.w,$G1056,RIGHT(_xlpm.w,LEN(_xlpm.w)-FIND(_xlpm.sep,_xlpm.w)))</f>
        <v>sba</v>
      </c>
      <c r="K1056" s="10">
        <f>_xlfn.LET(_xlpm.w,I1056,LEN(_xlpm.w))</f>
        <v>3</v>
      </c>
      <c r="L1056" s="10">
        <f>_xlfn.LET(_xlpm.w,J1056,LEN(_xlpm.w))</f>
        <v>3</v>
      </c>
      <c r="M1056" s="10">
        <f>_xlfn.LET(_xlpm.a,K1056,_xlpm.b,L1056,MAX(_xlpm.a,_xlpm.b))</f>
        <v>3</v>
      </c>
      <c r="N1056" s="10">
        <f>_xlfn.LET(_xlpm.d,(K1056,L1056),MAX(_xlpm.d)-MIN(_xlpm.d))</f>
        <v>0</v>
      </c>
      <c r="O1056" s="1" t="str">
        <f>_xlfn.LET(_xlpm.sep,":",_xlpm.w,$G1056,_xlfn.CONCAT("~",RIGHT(_xlpm.w,LEN(_xlpm.w)-FIND(_xlpm.sep,_xlpm.w)),"~"))</f>
        <v>~sba~</v>
      </c>
      <c r="P1056" s="1" t="str">
        <f>_xlfn.LET(_xlpm.sep,":",_xlpm.w,$G1056,_xlfn.CONCAT("[",LEFT(_xlpm.w,FIND(_xlpm.sep,_xlpm.w)-1),"]"))</f>
        <v>[zbə]</v>
      </c>
      <c r="Q1056" s="14" cm="1">
        <f t="array" ref="Q1056">SUM(_xlfn._xlws.FILTER($H$2:$H$7117,_xlfn.MAP($O$2:$O$7117,_xlfn.LAMBDA(_xlpm.x,_xlpm.x=$O1056))))</f>
        <v>9.9403578528827041E-5</v>
      </c>
      <c r="R1056" s="14">
        <f>$H1056/Q1056</f>
        <v>1</v>
      </c>
      <c r="S1056" s="14" cm="1">
        <f t="array" ref="S1056">SUM(_xlfn._xlws.FILTER($H$2:$H$7117,_xlfn.MAP($P$2:$P$7117,_xlfn.LAMBDA(_xlpm.x,_xlpm.x=$P1056))))</f>
        <v>2.4850894632206762E-4</v>
      </c>
      <c r="T1056" s="14">
        <f>$H1056/S1056</f>
        <v>0.39999999999999997</v>
      </c>
      <c r="U1056" s="14">
        <f>_xlfn.LET(_xlpm.freq,F1056,_xlpm.size,M1056+1,_xlpm.F,V1056,LOG(1+_xlpm.freq)*LOG(1+_xlpm.size)*_xlpm.F)</f>
        <v>0.19056768313154809</v>
      </c>
      <c r="V1056" s="14">
        <f>_xlfn.LET(_xlpm.a,T1056,_xlpm.b,R1056,2*_xlpm.a*_xlpm.b/(_xlpm.a+_xlpm.b))</f>
        <v>0.5714285714285714</v>
      </c>
      <c r="W1056" s="14">
        <f>_xlfn.LET(_xlpm.p,R1056,_xlpm.q,T1056,LOG(_xlpm.p/_xlpm.q))</f>
        <v>0.3979400086720376</v>
      </c>
      <c r="X1056" s="2"/>
      <c r="AC1056" s="2"/>
      <c r="AH1056" s="2"/>
      <c r="AI1056" s="2"/>
    </row>
    <row r="1057" spans="1:35">
      <c r="A1057" s="1" t="str">
        <f>_xlfn.LET(_xlpm.sep," : ",CONCATENATE(O1057,_xlpm.sep,P1057))</f>
        <v>~sdo~ : [zdə]</v>
      </c>
      <c r="B1057" s="1">
        <f>_xlfn.LET(_xlpm.d,$G1057,_xlpm.k,_xlfn.CONCAT(LEFT(TRIM(B$1),1),"*"),COUNTIF(_xlpm.d,_xlpm.k))</f>
        <v>0</v>
      </c>
      <c r="C1057" s="1">
        <f>_xlfn.LET(_xlpm.d,$G1057,_xlpm.k,_xlfn.CONCAT(LEFT(TRIM(C$1),1),"*"),COUNTIF(_xlpm.d,_xlpm.k))</f>
        <v>0</v>
      </c>
      <c r="D1057" s="1">
        <f>_xlfn.LET(_xlpm.d,$G1057,_xlpm.k,_xlfn.CONCAT(LEFT(TRIM(D$1),1),"*"),COUNTIF(_xlpm.d,_xlpm.k))</f>
        <v>0</v>
      </c>
      <c r="E1057" s="1">
        <f>LOG(F1057+1,10)</f>
        <v>0.47712125471966244</v>
      </c>
      <c r="F1057" s="7">
        <v>2</v>
      </c>
      <c r="G1057" s="9" t="s">
        <v>5365</v>
      </c>
      <c r="H1057" s="4">
        <f>F1057/freq.sum.r6e</f>
        <v>9.9403578528827041E-5</v>
      </c>
      <c r="I1057" s="1" t="str">
        <f>_xlfn.LET(_xlpm.sep,":",_xlpm.w,$G1057,LEFT(_xlpm.w,FIND(_xlpm.sep,_xlpm.w)-1))</f>
        <v>zdə</v>
      </c>
      <c r="J1057" s="1" t="str">
        <f>_xlfn.LET(_xlpm.sep,":",_xlpm.w,$G1057,RIGHT(_xlpm.w,LEN(_xlpm.w)-FIND(_xlpm.sep,_xlpm.w)))</f>
        <v>sdo</v>
      </c>
      <c r="K1057" s="10">
        <f>_xlfn.LET(_xlpm.w,I1057,LEN(_xlpm.w))</f>
        <v>3</v>
      </c>
      <c r="L1057" s="10">
        <f>_xlfn.LET(_xlpm.w,J1057,LEN(_xlpm.w))</f>
        <v>3</v>
      </c>
      <c r="M1057" s="10">
        <f>_xlfn.LET(_xlpm.a,K1057,_xlpm.b,L1057,MAX(_xlpm.a,_xlpm.b))</f>
        <v>3</v>
      </c>
      <c r="N1057" s="10">
        <f>_xlfn.LET(_xlpm.d,(K1057,L1057),MAX(_xlpm.d)-MIN(_xlpm.d))</f>
        <v>0</v>
      </c>
      <c r="O1057" s="1" t="str">
        <f>_xlfn.LET(_xlpm.sep,":",_xlpm.w,$G1057,_xlfn.CONCAT("~",RIGHT(_xlpm.w,LEN(_xlpm.w)-FIND(_xlpm.sep,_xlpm.w)),"~"))</f>
        <v>~sdo~</v>
      </c>
      <c r="P1057" s="1" t="str">
        <f>_xlfn.LET(_xlpm.sep,":",_xlpm.w,$G1057,_xlfn.CONCAT("[",LEFT(_xlpm.w,FIND(_xlpm.sep,_xlpm.w)-1),"]"))</f>
        <v>[zdə]</v>
      </c>
      <c r="Q1057" s="14" cm="1">
        <f t="array" ref="Q1057">SUM(_xlfn._xlws.FILTER($H$2:$H$7117,_xlfn.MAP($O$2:$O$7117,_xlfn.LAMBDA(_xlpm.x,_xlpm.x=$O1057))))</f>
        <v>9.9403578528827041E-5</v>
      </c>
      <c r="R1057" s="14">
        <f>$H1057/Q1057</f>
        <v>1</v>
      </c>
      <c r="S1057" s="14" cm="1">
        <f t="array" ref="S1057">SUM(_xlfn._xlws.FILTER($H$2:$H$7117,_xlfn.MAP($P$2:$P$7117,_xlfn.LAMBDA(_xlpm.x,_xlpm.x=$P1057))))</f>
        <v>2.4850894632206762E-4</v>
      </c>
      <c r="T1057" s="14">
        <f>$H1057/S1057</f>
        <v>0.39999999999999997</v>
      </c>
      <c r="U1057" s="14">
        <f>_xlfn.LET(_xlpm.freq,F1057,_xlpm.size,M1057+1,_xlpm.F,V1057,LOG(1+_xlpm.freq)*LOG(1+_xlpm.size)*_xlpm.F)</f>
        <v>0.19056768313154809</v>
      </c>
      <c r="V1057" s="14">
        <f>_xlfn.LET(_xlpm.a,T1057,_xlpm.b,R1057,2*_xlpm.a*_xlpm.b/(_xlpm.a+_xlpm.b))</f>
        <v>0.5714285714285714</v>
      </c>
      <c r="W1057" s="14">
        <f>_xlfn.LET(_xlpm.p,R1057,_xlpm.q,T1057,LOG(_xlpm.p/_xlpm.q))</f>
        <v>0.3979400086720376</v>
      </c>
      <c r="X1057" s="2"/>
      <c r="AC1057" s="2"/>
      <c r="AH1057" s="2"/>
      <c r="AI1057" s="2"/>
    </row>
    <row r="1058" spans="1:35">
      <c r="A1058" s="1" t="str">
        <f>_xlfn.LET(_xlpm.sep," : ",CONCATENATE(O1058,_xlpm.sep,P1058))</f>
        <v>~rwa~ : [ɹwə]</v>
      </c>
      <c r="B1058" s="1">
        <f>_xlfn.LET(_xlpm.d,$G1058,_xlpm.k,_xlfn.CONCAT(LEFT(TRIM(B$1),1),"*"),COUNTIF(_xlpm.d,_xlpm.k))</f>
        <v>1</v>
      </c>
      <c r="C1058" s="1">
        <f>_xlfn.LET(_xlpm.d,$G1058,_xlpm.k,_xlfn.CONCAT(LEFT(TRIM(C$1),1),"*"),COUNTIF(_xlpm.d,_xlpm.k))</f>
        <v>0</v>
      </c>
      <c r="D1058" s="1">
        <f>_xlfn.LET(_xlpm.d,$G1058,_xlpm.k,_xlfn.CONCAT(LEFT(TRIM(D$1),1),"*"),COUNTIF(_xlpm.d,_xlpm.k))</f>
        <v>0</v>
      </c>
      <c r="E1058" s="1">
        <f>LOG(F1058+1,10)</f>
        <v>0.47712125471966244</v>
      </c>
      <c r="F1058" s="7">
        <v>2</v>
      </c>
      <c r="G1058" s="9" t="s">
        <v>6455</v>
      </c>
      <c r="H1058" s="4">
        <f>F1058/freq.sum.r6e</f>
        <v>9.9403578528827041E-5</v>
      </c>
      <c r="I1058" s="1" t="str">
        <f>_xlfn.LET(_xlpm.sep,":",_xlpm.w,$G1058,LEFT(_xlpm.w,FIND(_xlpm.sep,_xlpm.w)-1))</f>
        <v>ɹwə</v>
      </c>
      <c r="J1058" s="1" t="str">
        <f>_xlfn.LET(_xlpm.sep,":",_xlpm.w,$G1058,RIGHT(_xlpm.w,LEN(_xlpm.w)-FIND(_xlpm.sep,_xlpm.w)))</f>
        <v>rwa</v>
      </c>
      <c r="K1058" s="10">
        <f>_xlfn.LET(_xlpm.w,I1058,LEN(_xlpm.w))</f>
        <v>3</v>
      </c>
      <c r="L1058" s="10">
        <f>_xlfn.LET(_xlpm.w,J1058,LEN(_xlpm.w))</f>
        <v>3</v>
      </c>
      <c r="M1058" s="10">
        <f>_xlfn.LET(_xlpm.a,K1058,_xlpm.b,L1058,MAX(_xlpm.a,_xlpm.b))</f>
        <v>3</v>
      </c>
      <c r="N1058" s="10">
        <f>_xlfn.LET(_xlpm.d,(K1058,L1058),MAX(_xlpm.d)-MIN(_xlpm.d))</f>
        <v>0</v>
      </c>
      <c r="O1058" s="1" t="str">
        <f>_xlfn.LET(_xlpm.sep,":",_xlpm.w,$G1058,_xlfn.CONCAT("~",RIGHT(_xlpm.w,LEN(_xlpm.w)-FIND(_xlpm.sep,_xlpm.w)),"~"))</f>
        <v>~rwa~</v>
      </c>
      <c r="P1058" s="1" t="str">
        <f>_xlfn.LET(_xlpm.sep,":",_xlpm.w,$G1058,_xlfn.CONCAT("[",LEFT(_xlpm.w,FIND(_xlpm.sep,_xlpm.w)-1),"]"))</f>
        <v>[ɹwə]</v>
      </c>
      <c r="Q1058" s="14" cm="1">
        <f t="array" ref="Q1058">SUM(_xlfn._xlws.FILTER($H$2:$H$7117,_xlfn.MAP($O$2:$O$7117,_xlfn.LAMBDA(_xlpm.x,_xlpm.x=$O1058))))</f>
        <v>9.9403578528827041E-5</v>
      </c>
      <c r="R1058" s="14">
        <f>$H1058/Q1058</f>
        <v>1</v>
      </c>
      <c r="S1058" s="14" cm="1">
        <f t="array" ref="S1058">SUM(_xlfn._xlws.FILTER($H$2:$H$7117,_xlfn.MAP($P$2:$P$7117,_xlfn.LAMBDA(_xlpm.x,_xlpm.x=$P1058))))</f>
        <v>2.4850894632206762E-4</v>
      </c>
      <c r="T1058" s="14">
        <f>$H1058/S1058</f>
        <v>0.39999999999999997</v>
      </c>
      <c r="U1058" s="14">
        <f>_xlfn.LET(_xlpm.freq,F1058,_xlpm.size,M1058+1,_xlpm.F,V1058,LOG(1+_xlpm.freq)*LOG(1+_xlpm.size)*_xlpm.F)</f>
        <v>0.19056768313154809</v>
      </c>
      <c r="V1058" s="14">
        <f>_xlfn.LET(_xlpm.a,T1058,_xlpm.b,R1058,2*_xlpm.a*_xlpm.b/(_xlpm.a+_xlpm.b))</f>
        <v>0.5714285714285714</v>
      </c>
      <c r="W1058" s="14">
        <f>_xlfn.LET(_xlpm.p,R1058,_xlpm.q,T1058,LOG(_xlpm.p/_xlpm.q))</f>
        <v>0.3979400086720376</v>
      </c>
      <c r="X1058" s="2"/>
      <c r="AC1058" s="2"/>
      <c r="AH1058" s="2"/>
      <c r="AI1058" s="2"/>
    </row>
    <row r="1059" spans="1:35">
      <c r="A1059" s="1" t="str">
        <f>_xlfn.LET(_xlpm.sep," : ",CONCATENATE(O1059,_xlpm.sep,P1059))</f>
        <v>~ltu~ : [ltʃə]</v>
      </c>
      <c r="B1059" s="1">
        <f>_xlfn.LET(_xlpm.d,$G1059,_xlpm.k,_xlfn.CONCAT(LEFT(TRIM(B$1),1),"*"),COUNTIF(_xlpm.d,_xlpm.k))</f>
        <v>0</v>
      </c>
      <c r="C1059" s="1">
        <f>_xlfn.LET(_xlpm.d,$G1059,_xlpm.k,_xlfn.CONCAT(LEFT(TRIM(C$1),1),"*"),COUNTIF(_xlpm.d,_xlpm.k))</f>
        <v>0</v>
      </c>
      <c r="D1059" s="1">
        <f>_xlfn.LET(_xlpm.d,$G1059,_xlpm.k,_xlfn.CONCAT(LEFT(TRIM(D$1),1),"*"),COUNTIF(_xlpm.d,_xlpm.k))</f>
        <v>0</v>
      </c>
      <c r="E1059" s="1">
        <f>LOG(F1059+1,10)</f>
        <v>0.47712125471966244</v>
      </c>
      <c r="F1059" s="7">
        <v>2</v>
      </c>
      <c r="G1059" s="9" t="s">
        <v>2220</v>
      </c>
      <c r="H1059" s="4">
        <f>F1059/freq.sum.r6e</f>
        <v>9.9403578528827041E-5</v>
      </c>
      <c r="I1059" s="1" t="str">
        <f>_xlfn.LET(_xlpm.sep,":",_xlpm.w,$G1059,LEFT(_xlpm.w,FIND(_xlpm.sep,_xlpm.w)-1))</f>
        <v>ltʃə</v>
      </c>
      <c r="J1059" s="1" t="str">
        <f>_xlfn.LET(_xlpm.sep,":",_xlpm.w,$G1059,RIGHT(_xlpm.w,LEN(_xlpm.w)-FIND(_xlpm.sep,_xlpm.w)))</f>
        <v>ltu</v>
      </c>
      <c r="K1059" s="10">
        <f>_xlfn.LET(_xlpm.w,I1059,LEN(_xlpm.w))</f>
        <v>4</v>
      </c>
      <c r="L1059" s="10">
        <f>_xlfn.LET(_xlpm.w,J1059,LEN(_xlpm.w))</f>
        <v>3</v>
      </c>
      <c r="M1059" s="10">
        <f>_xlfn.LET(_xlpm.a,K1059,_xlpm.b,L1059,MAX(_xlpm.a,_xlpm.b))</f>
        <v>4</v>
      </c>
      <c r="N1059" s="10">
        <f>_xlfn.LET(_xlpm.d,(K1059,L1059),MAX(_xlpm.d)-MIN(_xlpm.d))</f>
        <v>1</v>
      </c>
      <c r="O1059" s="1" t="str">
        <f>_xlfn.LET(_xlpm.sep,":",_xlpm.w,$G1059,_xlfn.CONCAT("~",RIGHT(_xlpm.w,LEN(_xlpm.w)-FIND(_xlpm.sep,_xlpm.w)),"~"))</f>
        <v>~ltu~</v>
      </c>
      <c r="P1059" s="1" t="str">
        <f>_xlfn.LET(_xlpm.sep,":",_xlpm.w,$G1059,_xlfn.CONCAT("[",LEFT(_xlpm.w,FIND(_xlpm.sep,_xlpm.w)-1),"]"))</f>
        <v>[ltʃə]</v>
      </c>
      <c r="Q1059" s="14" cm="1">
        <f t="array" ref="Q1059">SUM(_xlfn._xlws.FILTER($H$2:$H$7117,_xlfn.MAP($O$2:$O$7117,_xlfn.LAMBDA(_xlpm.x,_xlpm.x=$O1059))))</f>
        <v>9.9403578528827041E-5</v>
      </c>
      <c r="R1059" s="14">
        <f>$H1059/Q1059</f>
        <v>1</v>
      </c>
      <c r="S1059" s="14" cm="1">
        <f t="array" ref="S1059">SUM(_xlfn._xlws.FILTER($H$2:$H$7117,_xlfn.MAP($P$2:$P$7117,_xlfn.LAMBDA(_xlpm.x,_xlpm.x=$P1059))))</f>
        <v>2.4850894632206762E-4</v>
      </c>
      <c r="T1059" s="14">
        <f>$H1059/S1059</f>
        <v>0.39999999999999997</v>
      </c>
      <c r="U1059" s="14">
        <f>_xlfn.LET(_xlpm.freq,F1059,_xlpm.size,M1059+1,_xlpm.F,V1059,LOG(1+_xlpm.freq)*LOG(1+_xlpm.size)*_xlpm.F)</f>
        <v>0.21215571482555329</v>
      </c>
      <c r="V1059" s="14">
        <f>_xlfn.LET(_xlpm.a,T1059,_xlpm.b,R1059,2*_xlpm.a*_xlpm.b/(_xlpm.a+_xlpm.b))</f>
        <v>0.5714285714285714</v>
      </c>
      <c r="W1059" s="14">
        <f>_xlfn.LET(_xlpm.p,R1059,_xlpm.q,T1059,LOG(_xlpm.p/_xlpm.q))</f>
        <v>0.3979400086720376</v>
      </c>
      <c r="X1059" s="2"/>
      <c r="AC1059" s="2"/>
      <c r="AH1059" s="2"/>
      <c r="AI1059" s="2"/>
    </row>
    <row r="1060" spans="1:35">
      <c r="A1060" s="1" t="str">
        <f>_xlfn.LET(_xlpm.sep," : ",CONCATENATE(O1060,_xlpm.sep,P1060))</f>
        <v>~ptu~ : [ptʃə]</v>
      </c>
      <c r="B1060" s="1">
        <f>_xlfn.LET(_xlpm.d,$G1060,_xlpm.k,_xlfn.CONCAT(LEFT(TRIM(B$1),1),"*"),COUNTIF(_xlpm.d,_xlpm.k))</f>
        <v>0</v>
      </c>
      <c r="C1060" s="1">
        <f>_xlfn.LET(_xlpm.d,$G1060,_xlpm.k,_xlfn.CONCAT(LEFT(TRIM(C$1),1),"*"),COUNTIF(_xlpm.d,_xlpm.k))</f>
        <v>0</v>
      </c>
      <c r="D1060" s="1">
        <f>_xlfn.LET(_xlpm.d,$G1060,_xlpm.k,_xlfn.CONCAT(LEFT(TRIM(D$1),1),"*"),COUNTIF(_xlpm.d,_xlpm.k))</f>
        <v>0</v>
      </c>
      <c r="E1060" s="1">
        <f>LOG(F1060+1,10)</f>
        <v>0.47712125471966244</v>
      </c>
      <c r="F1060" s="7">
        <v>2</v>
      </c>
      <c r="G1060" s="9" t="s">
        <v>3694</v>
      </c>
      <c r="H1060" s="4">
        <f>F1060/freq.sum.r6e</f>
        <v>9.9403578528827041E-5</v>
      </c>
      <c r="I1060" s="1" t="str">
        <f>_xlfn.LET(_xlpm.sep,":",_xlpm.w,$G1060,LEFT(_xlpm.w,FIND(_xlpm.sep,_xlpm.w)-1))</f>
        <v>ptʃə</v>
      </c>
      <c r="J1060" s="1" t="str">
        <f>_xlfn.LET(_xlpm.sep,":",_xlpm.w,$G1060,RIGHT(_xlpm.w,LEN(_xlpm.w)-FIND(_xlpm.sep,_xlpm.w)))</f>
        <v>ptu</v>
      </c>
      <c r="K1060" s="10">
        <f>_xlfn.LET(_xlpm.w,I1060,LEN(_xlpm.w))</f>
        <v>4</v>
      </c>
      <c r="L1060" s="10">
        <f>_xlfn.LET(_xlpm.w,J1060,LEN(_xlpm.w))</f>
        <v>3</v>
      </c>
      <c r="M1060" s="10">
        <f>_xlfn.LET(_xlpm.a,K1060,_xlpm.b,L1060,MAX(_xlpm.a,_xlpm.b))</f>
        <v>4</v>
      </c>
      <c r="N1060" s="10">
        <f>_xlfn.LET(_xlpm.d,(K1060,L1060),MAX(_xlpm.d)-MIN(_xlpm.d))</f>
        <v>1</v>
      </c>
      <c r="O1060" s="1" t="str">
        <f>_xlfn.LET(_xlpm.sep,":",_xlpm.w,$G1060,_xlfn.CONCAT("~",RIGHT(_xlpm.w,LEN(_xlpm.w)-FIND(_xlpm.sep,_xlpm.w)),"~"))</f>
        <v>~ptu~</v>
      </c>
      <c r="P1060" s="1" t="str">
        <f>_xlfn.LET(_xlpm.sep,":",_xlpm.w,$G1060,_xlfn.CONCAT("[",LEFT(_xlpm.w,FIND(_xlpm.sep,_xlpm.w)-1),"]"))</f>
        <v>[ptʃə]</v>
      </c>
      <c r="Q1060" s="14" cm="1">
        <f t="array" ref="Q1060">SUM(_xlfn._xlws.FILTER($H$2:$H$7117,_xlfn.MAP($O$2:$O$7117,_xlfn.LAMBDA(_xlpm.x,_xlpm.x=$O1060))))</f>
        <v>9.9403578528827041E-5</v>
      </c>
      <c r="R1060" s="14">
        <f>$H1060/Q1060</f>
        <v>1</v>
      </c>
      <c r="S1060" s="14" cm="1">
        <f t="array" ref="S1060">SUM(_xlfn._xlws.FILTER($H$2:$H$7117,_xlfn.MAP($P$2:$P$7117,_xlfn.LAMBDA(_xlpm.x,_xlpm.x=$P1060))))</f>
        <v>2.4850894632206762E-4</v>
      </c>
      <c r="T1060" s="14">
        <f>$H1060/S1060</f>
        <v>0.39999999999999997</v>
      </c>
      <c r="U1060" s="14">
        <f>_xlfn.LET(_xlpm.freq,F1060,_xlpm.size,M1060+1,_xlpm.F,V1060,LOG(1+_xlpm.freq)*LOG(1+_xlpm.size)*_xlpm.F)</f>
        <v>0.21215571482555329</v>
      </c>
      <c r="V1060" s="14">
        <f>_xlfn.LET(_xlpm.a,T1060,_xlpm.b,R1060,2*_xlpm.a*_xlpm.b/(_xlpm.a+_xlpm.b))</f>
        <v>0.5714285714285714</v>
      </c>
      <c r="W1060" s="14">
        <f>_xlfn.LET(_xlpm.p,R1060,_xlpm.q,T1060,LOG(_xlpm.p/_xlpm.q))</f>
        <v>0.3979400086720376</v>
      </c>
      <c r="X1060" s="2"/>
      <c r="AC1060" s="2"/>
      <c r="AH1060" s="2"/>
      <c r="AI1060" s="2"/>
    </row>
    <row r="1061" spans="1:35">
      <c r="A1061" s="1" t="str">
        <f>_xlfn.LET(_xlpm.sep," : ",CONCATENATE(O1061,_xlpm.sep,P1061))</f>
        <v>~rgu~ : [ɹɡjə]</v>
      </c>
      <c r="B1061" s="1">
        <f>_xlfn.LET(_xlpm.d,$G1061,_xlpm.k,_xlfn.CONCAT(LEFT(TRIM(B$1),1),"*"),COUNTIF(_xlpm.d,_xlpm.k))</f>
        <v>1</v>
      </c>
      <c r="C1061" s="1">
        <f>_xlfn.LET(_xlpm.d,$G1061,_xlpm.k,_xlfn.CONCAT(LEFT(TRIM(C$1),1),"*"),COUNTIF(_xlpm.d,_xlpm.k))</f>
        <v>0</v>
      </c>
      <c r="D1061" s="1">
        <f>_xlfn.LET(_xlpm.d,$G1061,_xlpm.k,_xlfn.CONCAT(LEFT(TRIM(D$1),1),"*"),COUNTIF(_xlpm.d,_xlpm.k))</f>
        <v>0</v>
      </c>
      <c r="E1061" s="1">
        <f>LOG(F1061+1,10)</f>
        <v>0.47712125471966244</v>
      </c>
      <c r="F1061" s="7">
        <v>2</v>
      </c>
      <c r="G1061" s="9" t="s">
        <v>6955</v>
      </c>
      <c r="H1061" s="4">
        <f>F1061/freq.sum.r6e</f>
        <v>9.9403578528827041E-5</v>
      </c>
      <c r="I1061" s="1" t="str">
        <f>_xlfn.LET(_xlpm.sep,":",_xlpm.w,$G1061,LEFT(_xlpm.w,FIND(_xlpm.sep,_xlpm.w)-1))</f>
        <v>ɹɡjə</v>
      </c>
      <c r="J1061" s="1" t="str">
        <f>_xlfn.LET(_xlpm.sep,":",_xlpm.w,$G1061,RIGHT(_xlpm.w,LEN(_xlpm.w)-FIND(_xlpm.sep,_xlpm.w)))</f>
        <v>rgu</v>
      </c>
      <c r="K1061" s="10">
        <f>_xlfn.LET(_xlpm.w,I1061,LEN(_xlpm.w))</f>
        <v>4</v>
      </c>
      <c r="L1061" s="10">
        <f>_xlfn.LET(_xlpm.w,J1061,LEN(_xlpm.w))</f>
        <v>3</v>
      </c>
      <c r="M1061" s="10">
        <f>_xlfn.LET(_xlpm.a,K1061,_xlpm.b,L1061,MAX(_xlpm.a,_xlpm.b))</f>
        <v>4</v>
      </c>
      <c r="N1061" s="10">
        <f>_xlfn.LET(_xlpm.d,(K1061,L1061),MAX(_xlpm.d)-MIN(_xlpm.d))</f>
        <v>1</v>
      </c>
      <c r="O1061" s="1" t="str">
        <f>_xlfn.LET(_xlpm.sep,":",_xlpm.w,$G1061,_xlfn.CONCAT("~",RIGHT(_xlpm.w,LEN(_xlpm.w)-FIND(_xlpm.sep,_xlpm.w)),"~"))</f>
        <v>~rgu~</v>
      </c>
      <c r="P1061" s="1" t="str">
        <f>_xlfn.LET(_xlpm.sep,":",_xlpm.w,$G1061,_xlfn.CONCAT("[",LEFT(_xlpm.w,FIND(_xlpm.sep,_xlpm.w)-1),"]"))</f>
        <v>[ɹɡjə]</v>
      </c>
      <c r="Q1061" s="14" cm="1">
        <f t="array" ref="Q1061">SUM(_xlfn._xlws.FILTER($H$2:$H$7117,_xlfn.MAP($O$2:$O$7117,_xlfn.LAMBDA(_xlpm.x,_xlpm.x=$O1061))))</f>
        <v>9.9403578528827041E-5</v>
      </c>
      <c r="R1061" s="14">
        <f>$H1061/Q1061</f>
        <v>1</v>
      </c>
      <c r="S1061" s="14" cm="1">
        <f t="array" ref="S1061">SUM(_xlfn._xlws.FILTER($H$2:$H$7117,_xlfn.MAP($P$2:$P$7117,_xlfn.LAMBDA(_xlpm.x,_xlpm.x=$P1061))))</f>
        <v>2.4850894632206762E-4</v>
      </c>
      <c r="T1061" s="14">
        <f>$H1061/S1061</f>
        <v>0.39999999999999997</v>
      </c>
      <c r="U1061" s="14">
        <f>_xlfn.LET(_xlpm.freq,F1061,_xlpm.size,M1061+1,_xlpm.F,V1061,LOG(1+_xlpm.freq)*LOG(1+_xlpm.size)*_xlpm.F)</f>
        <v>0.21215571482555329</v>
      </c>
      <c r="V1061" s="14">
        <f>_xlfn.LET(_xlpm.a,T1061,_xlpm.b,R1061,2*_xlpm.a*_xlpm.b/(_xlpm.a+_xlpm.b))</f>
        <v>0.5714285714285714</v>
      </c>
      <c r="W1061" s="14">
        <f>_xlfn.LET(_xlpm.p,R1061,_xlpm.q,T1061,LOG(_xlpm.p/_xlpm.q))</f>
        <v>0.3979400086720376</v>
      </c>
      <c r="X1061" s="2"/>
      <c r="AC1061" s="2"/>
      <c r="AH1061" s="2"/>
      <c r="AI1061" s="2"/>
    </row>
    <row r="1062" spans="1:35">
      <c r="A1062" s="1" t="str">
        <f>_xlfn.LET(_xlpm.sep," : ",CONCATENATE(O1062,_xlpm.sep,P1062))</f>
        <v>~xtu~ : [kstʃə]</v>
      </c>
      <c r="B1062" s="1">
        <f>_xlfn.LET(_xlpm.d,$G1062,_xlpm.k,_xlfn.CONCAT(LEFT(TRIM(B$1),1),"*"),COUNTIF(_xlpm.d,_xlpm.k))</f>
        <v>0</v>
      </c>
      <c r="C1062" s="1">
        <f>_xlfn.LET(_xlpm.d,$G1062,_xlpm.k,_xlfn.CONCAT(LEFT(TRIM(C$1),1),"*"),COUNTIF(_xlpm.d,_xlpm.k))</f>
        <v>0</v>
      </c>
      <c r="D1062" s="1">
        <f>_xlfn.LET(_xlpm.d,$G1062,_xlpm.k,_xlfn.CONCAT(LEFT(TRIM(D$1),1),"*"),COUNTIF(_xlpm.d,_xlpm.k))</f>
        <v>0</v>
      </c>
      <c r="E1062" s="1">
        <f>LOG(F1062+1,10)</f>
        <v>0.47712125471966244</v>
      </c>
      <c r="F1062" s="7">
        <v>2</v>
      </c>
      <c r="G1062" s="9" t="s">
        <v>1590</v>
      </c>
      <c r="H1062" s="4">
        <f>F1062/freq.sum.r6e</f>
        <v>9.9403578528827041E-5</v>
      </c>
      <c r="I1062" s="1" t="str">
        <f>_xlfn.LET(_xlpm.sep,":",_xlpm.w,$G1062,LEFT(_xlpm.w,FIND(_xlpm.sep,_xlpm.w)-1))</f>
        <v>kstʃə</v>
      </c>
      <c r="J1062" s="1" t="str">
        <f>_xlfn.LET(_xlpm.sep,":",_xlpm.w,$G1062,RIGHT(_xlpm.w,LEN(_xlpm.w)-FIND(_xlpm.sep,_xlpm.w)))</f>
        <v>xtu</v>
      </c>
      <c r="K1062" s="10">
        <f>_xlfn.LET(_xlpm.w,I1062,LEN(_xlpm.w))</f>
        <v>5</v>
      </c>
      <c r="L1062" s="10">
        <f>_xlfn.LET(_xlpm.w,J1062,LEN(_xlpm.w))</f>
        <v>3</v>
      </c>
      <c r="M1062" s="10">
        <f>_xlfn.LET(_xlpm.a,K1062,_xlpm.b,L1062,MAX(_xlpm.a,_xlpm.b))</f>
        <v>5</v>
      </c>
      <c r="N1062" s="10">
        <f>_xlfn.LET(_xlpm.d,(K1062,L1062),MAX(_xlpm.d)-MIN(_xlpm.d))</f>
        <v>2</v>
      </c>
      <c r="O1062" s="1" t="str">
        <f>_xlfn.LET(_xlpm.sep,":",_xlpm.w,$G1062,_xlfn.CONCAT("~",RIGHT(_xlpm.w,LEN(_xlpm.w)-FIND(_xlpm.sep,_xlpm.w)),"~"))</f>
        <v>~xtu~</v>
      </c>
      <c r="P1062" s="1" t="str">
        <f>_xlfn.LET(_xlpm.sep,":",_xlpm.w,$G1062,_xlfn.CONCAT("[",LEFT(_xlpm.w,FIND(_xlpm.sep,_xlpm.w)-1),"]"))</f>
        <v>[kstʃə]</v>
      </c>
      <c r="Q1062" s="14" cm="1">
        <f t="array" ref="Q1062">SUM(_xlfn._xlws.FILTER($H$2:$H$7109,_xlfn.MAP($O$2:$O$7109,_xlfn.LAMBDA(_xlpm.x,_xlpm.x=$O1062))))</f>
        <v>9.9403578528827041E-5</v>
      </c>
      <c r="R1062" s="14">
        <f>$H1062/Q1062</f>
        <v>1</v>
      </c>
      <c r="S1062" s="14" cm="1">
        <f t="array" ref="S1062">SUM(_xlfn._xlws.FILTER($H$2:$H$7109,_xlfn.MAP($P$2:$P$7109,_xlfn.LAMBDA(_xlpm.x,_xlpm.x=$P1062))))</f>
        <v>2.4850894632206762E-4</v>
      </c>
      <c r="T1062" s="14">
        <f>$H1062/S1062</f>
        <v>0.39999999999999997</v>
      </c>
      <c r="U1062" s="14">
        <f>_xlfn.LET(_xlpm.freq,F1062,_xlpm.size,M1062+1,_xlpm.F,V1062,LOG(1+_xlpm.freq)*LOG(1+_xlpm.size)*_xlpm.F)</f>
        <v>0.23040813555013123</v>
      </c>
      <c r="V1062" s="14">
        <f>_xlfn.LET(_xlpm.a,T1062,_xlpm.b,R1062,2*_xlpm.a*_xlpm.b/(_xlpm.a+_xlpm.b))</f>
        <v>0.5714285714285714</v>
      </c>
      <c r="W1062" s="14">
        <f>_xlfn.LET(_xlpm.p,R1062,_xlpm.q,T1062,LOG(_xlpm.p/_xlpm.q))</f>
        <v>0.3979400086720376</v>
      </c>
      <c r="X1062" s="2"/>
      <c r="AC1062" s="2"/>
      <c r="AH1062" s="2"/>
      <c r="AI1062" s="2"/>
    </row>
    <row r="1063" spans="1:35">
      <c r="A1063" s="1" t="str">
        <f>_xlfn.LET(_xlpm.sep," : ",CONCATENATE(O1063,_xlpm.sep,P1063))</f>
        <v>~yer~ : [jə]</v>
      </c>
      <c r="B1063" s="1">
        <f>_xlfn.LET(_xlpm.d,$G1063,_xlpm.k,_xlfn.CONCAT(LEFT(TRIM(B$1),1),"*"),COUNTIF(_xlpm.d,_xlpm.k))</f>
        <v>0</v>
      </c>
      <c r="C1063" s="1">
        <f>_xlfn.LET(_xlpm.d,$G1063,_xlpm.k,_xlfn.CONCAT(LEFT(TRIM(C$1),1),"*"),COUNTIF(_xlpm.d,_xlpm.k))</f>
        <v>0</v>
      </c>
      <c r="D1063" s="1">
        <f>_xlfn.LET(_xlpm.d,$G1063,_xlpm.k,_xlfn.CONCAT(LEFT(TRIM(D$1),1),"*"),COUNTIF(_xlpm.d,_xlpm.k))</f>
        <v>0</v>
      </c>
      <c r="E1063" s="1">
        <f>LOG(F1063+1,10)</f>
        <v>0.30102999566398114</v>
      </c>
      <c r="F1063" s="7">
        <v>1</v>
      </c>
      <c r="G1063" s="9" t="s">
        <v>1348</v>
      </c>
      <c r="H1063" s="4">
        <f>F1063/freq.sum.r6e</f>
        <v>4.9701789264413521E-5</v>
      </c>
      <c r="I1063" s="1" t="str">
        <f>_xlfn.LET(_xlpm.sep,":",_xlpm.w,$G1063,LEFT(_xlpm.w,FIND(_xlpm.sep,_xlpm.w)-1))</f>
        <v>jə</v>
      </c>
      <c r="J1063" s="1" t="str">
        <f>_xlfn.LET(_xlpm.sep,":",_xlpm.w,$G1063,RIGHT(_xlpm.w,LEN(_xlpm.w)-FIND(_xlpm.sep,_xlpm.w)))</f>
        <v>yer</v>
      </c>
      <c r="K1063" s="10">
        <f>_xlfn.LET(_xlpm.w,I1063,LEN(_xlpm.w))</f>
        <v>2</v>
      </c>
      <c r="L1063" s="10">
        <f>_xlfn.LET(_xlpm.w,J1063,LEN(_xlpm.w))</f>
        <v>3</v>
      </c>
      <c r="M1063" s="10">
        <f>_xlfn.LET(_xlpm.a,K1063,_xlpm.b,L1063,MAX(_xlpm.a,_xlpm.b))</f>
        <v>3</v>
      </c>
      <c r="N1063" s="10">
        <f>_xlfn.LET(_xlpm.d,(K1063,L1063),MAX(_xlpm.d)-MIN(_xlpm.d))</f>
        <v>1</v>
      </c>
      <c r="O1063" s="1" t="str">
        <f>_xlfn.LET(_xlpm.sep,":",_xlpm.w,$G1063,_xlfn.CONCAT("~",RIGHT(_xlpm.w,LEN(_xlpm.w)-FIND(_xlpm.sep,_xlpm.w)),"~"))</f>
        <v>~yer~</v>
      </c>
      <c r="P1063" s="1" t="str">
        <f>_xlfn.LET(_xlpm.sep,":",_xlpm.w,$G1063,_xlfn.CONCAT("[",LEFT(_xlpm.w,FIND(_xlpm.sep,_xlpm.w)-1),"]"))</f>
        <v>[jə]</v>
      </c>
      <c r="Q1063" s="14" cm="1">
        <f t="array" ref="Q1063">SUM(_xlfn._xlws.FILTER($H$2:$H$7117,_xlfn.MAP($O$2:$O$7117,_xlfn.LAMBDA(_xlpm.x,_xlpm.x=$O1063))))</f>
        <v>2.9821073558648114E-4</v>
      </c>
      <c r="R1063" s="14">
        <f>$H1063/Q1063</f>
        <v>0.16666666666666666</v>
      </c>
      <c r="S1063" s="14" cm="1">
        <f t="array" ref="S1063">SUM(_xlfn._xlws.FILTER($H$2:$H$7117,_xlfn.MAP($P$2:$P$7117,_xlfn.LAMBDA(_xlpm.x,_xlpm.x=$P1063))))</f>
        <v>7.4552683896620309E-4</v>
      </c>
      <c r="T1063" s="14">
        <f>$H1063/S1063</f>
        <v>6.6666666666666638E-2</v>
      </c>
      <c r="U1063" s="14">
        <f>_xlfn.LET(_xlpm.freq,F1063,_xlpm.size,M1063+1,_xlpm.F,V1063,LOG(1+_xlpm.freq)*LOG(1+_xlpm.size)*_xlpm.F)</f>
        <v>2.0039136892811872E-2</v>
      </c>
      <c r="V1063" s="14">
        <f>_xlfn.LET(_xlpm.a,T1063,_xlpm.b,R1063,2*_xlpm.a*_xlpm.b/(_xlpm.a+_xlpm.b))</f>
        <v>9.5238095238095219E-2</v>
      </c>
      <c r="W1063" s="14">
        <f>_xlfn.LET(_xlpm.p,R1063,_xlpm.q,T1063,LOG(_xlpm.p/_xlpm.q))</f>
        <v>0.39794000867203777</v>
      </c>
      <c r="X1063" s="2"/>
      <c r="AC1063" s="2"/>
      <c r="AH1063" s="2"/>
      <c r="AI1063" s="2"/>
    </row>
    <row r="1064" spans="1:35">
      <c r="A1064" s="1" t="str">
        <f>_xlfn.LET(_xlpm.sep," : ",CONCATENATE(O1064,_xlpm.sep,P1064))</f>
        <v>~may~ : [meɪ]</v>
      </c>
      <c r="B1064" s="1">
        <f>_xlfn.LET(_xlpm.d,$G1064,_xlpm.k,_xlfn.CONCAT(LEFT(TRIM(B$1),1),"*"),COUNTIF(_xlpm.d,_xlpm.k))</f>
        <v>0</v>
      </c>
      <c r="C1064" s="1">
        <f>_xlfn.LET(_xlpm.d,$G1064,_xlpm.k,_xlfn.CONCAT(LEFT(TRIM(C$1),1),"*"),COUNTIF(_xlpm.d,_xlpm.k))</f>
        <v>1</v>
      </c>
      <c r="D1064" s="1">
        <f>_xlfn.LET(_xlpm.d,$G1064,_xlpm.k,_xlfn.CONCAT(LEFT(TRIM(D$1),1),"*"),COUNTIF(_xlpm.d,_xlpm.k))</f>
        <v>0</v>
      </c>
      <c r="E1064" s="1">
        <f>LOG(F1064+1,10)</f>
        <v>0.69897000433601875</v>
      </c>
      <c r="F1064" s="7">
        <v>4</v>
      </c>
      <c r="G1064" s="9" t="s">
        <v>2520</v>
      </c>
      <c r="H1064" s="4">
        <f>F1064/freq.sum.r6e</f>
        <v>1.9880715705765408E-4</v>
      </c>
      <c r="I1064" s="1" t="str">
        <f>_xlfn.LET(_xlpm.sep,":",_xlpm.w,$G1064,LEFT(_xlpm.w,FIND(_xlpm.sep,_xlpm.w)-1))</f>
        <v>meɪ</v>
      </c>
      <c r="J1064" s="1" t="str">
        <f>_xlfn.LET(_xlpm.sep,":",_xlpm.w,$G1064,RIGHT(_xlpm.w,LEN(_xlpm.w)-FIND(_xlpm.sep,_xlpm.w)))</f>
        <v>may</v>
      </c>
      <c r="K1064" s="10">
        <f>_xlfn.LET(_xlpm.w,I1064,LEN(_xlpm.w))</f>
        <v>3</v>
      </c>
      <c r="L1064" s="10">
        <f>_xlfn.LET(_xlpm.w,J1064,LEN(_xlpm.w))</f>
        <v>3</v>
      </c>
      <c r="M1064" s="10">
        <f>_xlfn.LET(_xlpm.a,K1064,_xlpm.b,L1064,MAX(_xlpm.a,_xlpm.b))</f>
        <v>3</v>
      </c>
      <c r="N1064" s="10">
        <f>_xlfn.LET(_xlpm.d,(K1064,L1064),MAX(_xlpm.d)-MIN(_xlpm.d))</f>
        <v>0</v>
      </c>
      <c r="O1064" s="1" t="str">
        <f>_xlfn.LET(_xlpm.sep,":",_xlpm.w,$G1064,_xlfn.CONCAT("~",RIGHT(_xlpm.w,LEN(_xlpm.w)-FIND(_xlpm.sep,_xlpm.w)),"~"))</f>
        <v>~may~</v>
      </c>
      <c r="P1064" s="1" t="str">
        <f>_xlfn.LET(_xlpm.sep,":",_xlpm.w,$G1064,_xlfn.CONCAT("[",LEFT(_xlpm.w,FIND(_xlpm.sep,_xlpm.w)-1),"]"))</f>
        <v>[meɪ]</v>
      </c>
      <c r="Q1064" s="14" cm="1">
        <f t="array" ref="Q1064">SUM(_xlfn._xlws.FILTER($H$2:$H$7117,_xlfn.MAP($O$2:$O$7117,_xlfn.LAMBDA(_xlpm.x,_xlpm.x=$O1064))))</f>
        <v>5.4671968190854871E-4</v>
      </c>
      <c r="R1064" s="14">
        <f>$H1064/Q1064</f>
        <v>0.36363636363636365</v>
      </c>
      <c r="S1064" s="14" cm="1">
        <f t="array" ref="S1064">SUM(_xlfn._xlws.FILTER($H$2:$H$7117,_xlfn.MAP($P$2:$P$7117,_xlfn.LAMBDA(_xlpm.x,_xlpm.x=$P1064))))</f>
        <v>1.3916500994035786E-3</v>
      </c>
      <c r="T1064" s="14">
        <f>$H1064/S1064</f>
        <v>0.14285714285714285</v>
      </c>
      <c r="U1064" s="14">
        <f>_xlfn.LET(_xlpm.freq,F1064,_xlpm.size,M1064+1,_xlpm.F,V1064,LOG(1+_xlpm.freq)*LOG(1+_xlpm.size)*_xlpm.F)</f>
        <v>0.10021724450492187</v>
      </c>
      <c r="V1064" s="14">
        <f>_xlfn.LET(_xlpm.a,T1064,_xlpm.b,R1064,2*_xlpm.a*_xlpm.b/(_xlpm.a+_xlpm.b))</f>
        <v>0.20512820512820509</v>
      </c>
      <c r="W1064" s="14">
        <f>_xlfn.LET(_xlpm.p,R1064,_xlpm.q,T1064,LOG(_xlpm.p/_xlpm.q))</f>
        <v>0.40576534618399424</v>
      </c>
      <c r="X1064" s="2"/>
      <c r="AC1064" s="2"/>
      <c r="AH1064" s="2"/>
      <c r="AI1064" s="2"/>
    </row>
    <row r="1065" spans="1:35">
      <c r="A1065" s="1" t="str">
        <f>_xlfn.LET(_xlpm.sep," : ",CONCATENATE(O1065,_xlpm.sep,P1065))</f>
        <v>~stu~ : [stu]</v>
      </c>
      <c r="B1065" s="1">
        <f>_xlfn.LET(_xlpm.d,$G1065,_xlpm.k,_xlfn.CONCAT(LEFT(TRIM(B$1),1),"*"),COUNTIF(_xlpm.d,_xlpm.k))</f>
        <v>0</v>
      </c>
      <c r="C1065" s="1">
        <f>_xlfn.LET(_xlpm.d,$G1065,_xlpm.k,_xlfn.CONCAT(LEFT(TRIM(C$1),1),"*"),COUNTIF(_xlpm.d,_xlpm.k))</f>
        <v>0</v>
      </c>
      <c r="D1065" s="1">
        <f>_xlfn.LET(_xlpm.d,$G1065,_xlpm.k,_xlfn.CONCAT(LEFT(TRIM(D$1),1),"*"),COUNTIF(_xlpm.d,_xlpm.k))</f>
        <v>0</v>
      </c>
      <c r="E1065" s="1">
        <f>LOG(F1065+1,10)</f>
        <v>0.90308998699194343</v>
      </c>
      <c r="F1065" s="7">
        <v>7</v>
      </c>
      <c r="G1065" s="9" t="s">
        <v>4276</v>
      </c>
      <c r="H1065" s="4">
        <f>F1065/freq.sum.r6e</f>
        <v>3.4791252485089465E-4</v>
      </c>
      <c r="I1065" s="1" t="str">
        <f>_xlfn.LET(_xlpm.sep,":",_xlpm.w,$G1065,LEFT(_xlpm.w,FIND(_xlpm.sep,_xlpm.w)-1))</f>
        <v>stu</v>
      </c>
      <c r="J1065" s="1" t="str">
        <f>_xlfn.LET(_xlpm.sep,":",_xlpm.w,$G1065,RIGHT(_xlpm.w,LEN(_xlpm.w)-FIND(_xlpm.sep,_xlpm.w)))</f>
        <v>stu</v>
      </c>
      <c r="K1065" s="10">
        <f>_xlfn.LET(_xlpm.w,I1065,LEN(_xlpm.w))</f>
        <v>3</v>
      </c>
      <c r="L1065" s="10">
        <f>_xlfn.LET(_xlpm.w,J1065,LEN(_xlpm.w))</f>
        <v>3</v>
      </c>
      <c r="M1065" s="10">
        <f>_xlfn.LET(_xlpm.a,K1065,_xlpm.b,L1065,MAX(_xlpm.a,_xlpm.b))</f>
        <v>3</v>
      </c>
      <c r="N1065" s="10">
        <f>_xlfn.LET(_xlpm.d,(K1065,L1065),MAX(_xlpm.d)-MIN(_xlpm.d))</f>
        <v>0</v>
      </c>
      <c r="O1065" s="1" t="str">
        <f>_xlfn.LET(_xlpm.sep,":",_xlpm.w,$G1065,_xlfn.CONCAT("~",RIGHT(_xlpm.w,LEN(_xlpm.w)-FIND(_xlpm.sep,_xlpm.w)),"~"))</f>
        <v>~stu~</v>
      </c>
      <c r="P1065" s="1" t="str">
        <f>_xlfn.LET(_xlpm.sep,":",_xlpm.w,$G1065,_xlfn.CONCAT("[",LEFT(_xlpm.w,FIND(_xlpm.sep,_xlpm.w)-1),"]"))</f>
        <v>[stu]</v>
      </c>
      <c r="Q1065" s="14" cm="1">
        <f t="array" ref="Q1065">SUM(_xlfn._xlws.FILTER($H$2:$H$7117,_xlfn.MAP($O$2:$O$7117,_xlfn.LAMBDA(_xlpm.x,_xlpm.x=$O1065))))</f>
        <v>3.4791252485089465E-4</v>
      </c>
      <c r="R1065" s="14">
        <f>$H1065/Q1065</f>
        <v>1</v>
      </c>
      <c r="S1065" s="14" cm="1">
        <f t="array" ref="S1065">SUM(_xlfn._xlws.FILTER($H$2:$H$7117,_xlfn.MAP($P$2:$P$7117,_xlfn.LAMBDA(_xlpm.x,_xlpm.x=$P1065))))</f>
        <v>8.9463220675944346E-4</v>
      </c>
      <c r="T1065" s="14">
        <f>$H1065/S1065</f>
        <v>0.38888888888888884</v>
      </c>
      <c r="U1065" s="14">
        <f>_xlfn.LET(_xlpm.freq,F1065,_xlpm.size,M1065+1,_xlpm.F,V1065,LOG(1+_xlpm.freq)*LOG(1+_xlpm.size)*_xlpm.F)</f>
        <v>0.35349037478920137</v>
      </c>
      <c r="V1065" s="14">
        <f>_xlfn.LET(_xlpm.a,T1065,_xlpm.b,R1065,2*_xlpm.a*_xlpm.b/(_xlpm.a+_xlpm.b))</f>
        <v>0.55999999999999994</v>
      </c>
      <c r="W1065" s="14">
        <f>_xlfn.LET(_xlpm.p,R1065,_xlpm.q,T1065,LOG(_xlpm.p/_xlpm.q))</f>
        <v>0.41017446508904926</v>
      </c>
      <c r="X1065" s="2"/>
      <c r="AC1065" s="2"/>
      <c r="AH1065" s="2"/>
      <c r="AI1065" s="2"/>
    </row>
    <row r="1066" spans="1:35">
      <c r="A1066" s="1" t="str">
        <f>_xlfn.LET(_xlpm.sep," : ",CONCATENATE(O1066,_xlpm.sep,P1066))</f>
        <v>~tru~ : [tɹu]</v>
      </c>
      <c r="B1066" s="1">
        <f>_xlfn.LET(_xlpm.d,$G1066,_xlpm.k,_xlfn.CONCAT(LEFT(TRIM(B$1),1),"*"),COUNTIF(_xlpm.d,_xlpm.k))</f>
        <v>0</v>
      </c>
      <c r="C1066" s="1">
        <f>_xlfn.LET(_xlpm.d,$G1066,_xlpm.k,_xlfn.CONCAT(LEFT(TRIM(C$1),1),"*"),COUNTIF(_xlpm.d,_xlpm.k))</f>
        <v>0</v>
      </c>
      <c r="D1066" s="1">
        <f>_xlfn.LET(_xlpm.d,$G1066,_xlpm.k,_xlfn.CONCAT(LEFT(TRIM(D$1),1),"*"),COUNTIF(_xlpm.d,_xlpm.k))</f>
        <v>0</v>
      </c>
      <c r="E1066" s="1">
        <f>LOG(F1066+1,10)</f>
        <v>0.90308998699194343</v>
      </c>
      <c r="F1066" s="7">
        <v>7</v>
      </c>
      <c r="G1066" s="9" t="s">
        <v>4951</v>
      </c>
      <c r="H1066" s="4">
        <f>F1066/freq.sum.r6e</f>
        <v>3.4791252485089465E-4</v>
      </c>
      <c r="I1066" s="1" t="str">
        <f>_xlfn.LET(_xlpm.sep,":",_xlpm.w,$G1066,LEFT(_xlpm.w,FIND(_xlpm.sep,_xlpm.w)-1))</f>
        <v>tɹu</v>
      </c>
      <c r="J1066" s="1" t="str">
        <f>_xlfn.LET(_xlpm.sep,":",_xlpm.w,$G1066,RIGHT(_xlpm.w,LEN(_xlpm.w)-FIND(_xlpm.sep,_xlpm.w)))</f>
        <v>tru</v>
      </c>
      <c r="K1066" s="10">
        <f>_xlfn.LET(_xlpm.w,I1066,LEN(_xlpm.w))</f>
        <v>3</v>
      </c>
      <c r="L1066" s="10">
        <f>_xlfn.LET(_xlpm.w,J1066,LEN(_xlpm.w))</f>
        <v>3</v>
      </c>
      <c r="M1066" s="10">
        <f>_xlfn.LET(_xlpm.a,K1066,_xlpm.b,L1066,MAX(_xlpm.a,_xlpm.b))</f>
        <v>3</v>
      </c>
      <c r="N1066" s="10">
        <f>_xlfn.LET(_xlpm.d,(K1066,L1066),MAX(_xlpm.d)-MIN(_xlpm.d))</f>
        <v>0</v>
      </c>
      <c r="O1066" s="1" t="str">
        <f>_xlfn.LET(_xlpm.sep,":",_xlpm.w,$G1066,_xlfn.CONCAT("~",RIGHT(_xlpm.w,LEN(_xlpm.w)-FIND(_xlpm.sep,_xlpm.w)),"~"))</f>
        <v>~tru~</v>
      </c>
      <c r="P1066" s="1" t="str">
        <f>_xlfn.LET(_xlpm.sep,":",_xlpm.w,$G1066,_xlfn.CONCAT("[",LEFT(_xlpm.w,FIND(_xlpm.sep,_xlpm.w)-1),"]"))</f>
        <v>[tɹu]</v>
      </c>
      <c r="Q1066" s="14" cm="1">
        <f t="array" ref="Q1066">SUM(_xlfn._xlws.FILTER($H$2:$H$7117,_xlfn.MAP($O$2:$O$7117,_xlfn.LAMBDA(_xlpm.x,_xlpm.x=$O1066))))</f>
        <v>3.4791252485089465E-4</v>
      </c>
      <c r="R1066" s="14">
        <f>$H1066/Q1066</f>
        <v>1</v>
      </c>
      <c r="S1066" s="14" cm="1">
        <f t="array" ref="S1066">SUM(_xlfn._xlws.FILTER($H$2:$H$7117,_xlfn.MAP($P$2:$P$7117,_xlfn.LAMBDA(_xlpm.x,_xlpm.x=$P1066))))</f>
        <v>8.9463220675944357E-4</v>
      </c>
      <c r="T1066" s="14">
        <f>$H1066/S1066</f>
        <v>0.38888888888888878</v>
      </c>
      <c r="U1066" s="14">
        <f>_xlfn.LET(_xlpm.freq,F1066,_xlpm.size,M1066+1,_xlpm.F,V1066,LOG(1+_xlpm.freq)*LOG(1+_xlpm.size)*_xlpm.F)</f>
        <v>0.35349037478920131</v>
      </c>
      <c r="V1066" s="14">
        <f>_xlfn.LET(_xlpm.a,T1066,_xlpm.b,R1066,2*_xlpm.a*_xlpm.b/(_xlpm.a+_xlpm.b))</f>
        <v>0.55999999999999983</v>
      </c>
      <c r="W1066" s="14">
        <f>_xlfn.LET(_xlpm.p,R1066,_xlpm.q,T1066,LOG(_xlpm.p/_xlpm.q))</f>
        <v>0.41017446508904937</v>
      </c>
      <c r="X1066" s="2"/>
      <c r="AC1066" s="2"/>
      <c r="AH1066" s="2"/>
      <c r="AI1066" s="2"/>
    </row>
    <row r="1067" spans="1:35">
      <c r="A1067" s="1" t="str">
        <f>_xlfn.LET(_xlpm.sep," : ",CONCATENATE(O1067,_xlpm.sep,P1067))</f>
        <v>~gow~ : [ɡoʊ]</v>
      </c>
      <c r="B1067" s="1">
        <f>_xlfn.LET(_xlpm.d,$G1067,_xlpm.k,_xlfn.CONCAT(LEFT(TRIM(B$1),1),"*"),COUNTIF(_xlpm.d,_xlpm.k))</f>
        <v>0</v>
      </c>
      <c r="C1067" s="1">
        <f>_xlfn.LET(_xlpm.d,$G1067,_xlpm.k,_xlfn.CONCAT(LEFT(TRIM(C$1),1),"*"),COUNTIF(_xlpm.d,_xlpm.k))</f>
        <v>0</v>
      </c>
      <c r="D1067" s="1">
        <f>_xlfn.LET(_xlpm.d,$G1067,_xlpm.k,_xlfn.CONCAT(LEFT(TRIM(D$1),1),"*"),COUNTIF(_xlpm.d,_xlpm.k))</f>
        <v>0</v>
      </c>
      <c r="E1067" s="1">
        <f>LOG(F1067+1,10)</f>
        <v>0.47712125471966244</v>
      </c>
      <c r="F1067" s="7">
        <v>2</v>
      </c>
      <c r="G1067" s="9" t="s">
        <v>6150</v>
      </c>
      <c r="H1067" s="4">
        <f>F1067/freq.sum.r6e</f>
        <v>9.9403578528827041E-5</v>
      </c>
      <c r="I1067" s="1" t="str">
        <f>_xlfn.LET(_xlpm.sep,":",_xlpm.w,$G1067,LEFT(_xlpm.w,FIND(_xlpm.sep,_xlpm.w)-1))</f>
        <v>ɡoʊ</v>
      </c>
      <c r="J1067" s="1" t="str">
        <f>_xlfn.LET(_xlpm.sep,":",_xlpm.w,$G1067,RIGHT(_xlpm.w,LEN(_xlpm.w)-FIND(_xlpm.sep,_xlpm.w)))</f>
        <v>gow</v>
      </c>
      <c r="K1067" s="10">
        <f>_xlfn.LET(_xlpm.w,I1067,LEN(_xlpm.w))</f>
        <v>3</v>
      </c>
      <c r="L1067" s="10">
        <f>_xlfn.LET(_xlpm.w,J1067,LEN(_xlpm.w))</f>
        <v>3</v>
      </c>
      <c r="M1067" s="10">
        <f>_xlfn.LET(_xlpm.a,K1067,_xlpm.b,L1067,MAX(_xlpm.a,_xlpm.b))</f>
        <v>3</v>
      </c>
      <c r="N1067" s="10">
        <f>_xlfn.LET(_xlpm.d,(K1067,L1067),MAX(_xlpm.d)-MIN(_xlpm.d))</f>
        <v>0</v>
      </c>
      <c r="O1067" s="1" t="str">
        <f>_xlfn.LET(_xlpm.sep,":",_xlpm.w,$G1067,_xlfn.CONCAT("~",RIGHT(_xlpm.w,LEN(_xlpm.w)-FIND(_xlpm.sep,_xlpm.w)),"~"))</f>
        <v>~gow~</v>
      </c>
      <c r="P1067" s="1" t="str">
        <f>_xlfn.LET(_xlpm.sep,":",_xlpm.w,$G1067,_xlfn.CONCAT("[",LEFT(_xlpm.w,FIND(_xlpm.sep,_xlpm.w)-1),"]"))</f>
        <v>[ɡoʊ]</v>
      </c>
      <c r="Q1067" s="14" cm="1">
        <f t="array" ref="Q1067">SUM(_xlfn._xlws.FILTER($H$2:$H$7117,_xlfn.MAP($O$2:$O$7117,_xlfn.LAMBDA(_xlpm.x,_xlpm.x=$O1067))))</f>
        <v>3.4791252485089465E-4</v>
      </c>
      <c r="R1067" s="14">
        <f>$H1067/Q1067</f>
        <v>0.2857142857142857</v>
      </c>
      <c r="S1067" s="14" cm="1">
        <f t="array" ref="S1067">SUM(_xlfn._xlws.FILTER($H$2:$H$7117,_xlfn.MAP($P$2:$P$7117,_xlfn.LAMBDA(_xlpm.x,_xlpm.x=$P1067))))</f>
        <v>8.9463220675944357E-4</v>
      </c>
      <c r="T1067" s="14">
        <f>$H1067/S1067</f>
        <v>0.11111111111111109</v>
      </c>
      <c r="U1067" s="14">
        <f>_xlfn.LET(_xlpm.freq,F1067,_xlpm.size,M1067+1,_xlpm.F,V1067,LOG(1+_xlpm.freq)*LOG(1+_xlpm.size)*_xlpm.F)</f>
        <v>5.3358951276833468E-2</v>
      </c>
      <c r="V1067" s="14">
        <f>_xlfn.LET(_xlpm.a,T1067,_xlpm.b,R1067,2*_xlpm.a*_xlpm.b/(_xlpm.a+_xlpm.b))</f>
        <v>0.15999999999999998</v>
      </c>
      <c r="W1067" s="14">
        <f>_xlfn.LET(_xlpm.p,R1067,_xlpm.q,T1067,LOG(_xlpm.p/_xlpm.q))</f>
        <v>0.41017446508904926</v>
      </c>
      <c r="X1067" s="2"/>
      <c r="AC1067" s="2"/>
      <c r="AH1067" s="2"/>
      <c r="AI1067" s="2"/>
    </row>
    <row r="1068" spans="1:35">
      <c r="A1068" s="1" t="str">
        <f>_xlfn.LET(_xlpm.sep," : ",CONCATENATE(O1068,_xlpm.sep,P1068))</f>
        <v>~blu~ : [blu]</v>
      </c>
      <c r="B1068" s="1">
        <f>_xlfn.LET(_xlpm.d,$G1068,_xlpm.k,_xlfn.CONCAT(LEFT(TRIM(B$1),1),"*"),COUNTIF(_xlpm.d,_xlpm.k))</f>
        <v>0</v>
      </c>
      <c r="C1068" s="1">
        <f>_xlfn.LET(_xlpm.d,$G1068,_xlpm.k,_xlfn.CONCAT(LEFT(TRIM(C$1),1),"*"),COUNTIF(_xlpm.d,_xlpm.k))</f>
        <v>0</v>
      </c>
      <c r="D1068" s="1">
        <f>_xlfn.LET(_xlpm.d,$G1068,_xlpm.k,_xlfn.CONCAT(LEFT(TRIM(D$1),1),"*"),COUNTIF(_xlpm.d,_xlpm.k))</f>
        <v>0</v>
      </c>
      <c r="E1068" s="1">
        <f>LOG(F1068+1,10)</f>
        <v>0.90308998699194343</v>
      </c>
      <c r="F1068" s="7">
        <v>7</v>
      </c>
      <c r="G1068" s="9" t="s">
        <v>161</v>
      </c>
      <c r="H1068" s="4">
        <f>F1068/freq.sum.r6e</f>
        <v>3.4791252485089465E-4</v>
      </c>
      <c r="I1068" s="1" t="str">
        <f>_xlfn.LET(_xlpm.sep,":",_xlpm.w,$G1068,LEFT(_xlpm.w,FIND(_xlpm.sep,_xlpm.w)-1))</f>
        <v>blu</v>
      </c>
      <c r="J1068" s="1" t="str">
        <f>_xlfn.LET(_xlpm.sep,":",_xlpm.w,$G1068,RIGHT(_xlpm.w,LEN(_xlpm.w)-FIND(_xlpm.sep,_xlpm.w)))</f>
        <v>blu</v>
      </c>
      <c r="K1068" s="10">
        <f>_xlfn.LET(_xlpm.w,I1068,LEN(_xlpm.w))</f>
        <v>3</v>
      </c>
      <c r="L1068" s="10">
        <f>_xlfn.LET(_xlpm.w,J1068,LEN(_xlpm.w))</f>
        <v>3</v>
      </c>
      <c r="M1068" s="10">
        <f>_xlfn.LET(_xlpm.a,K1068,_xlpm.b,L1068,MAX(_xlpm.a,_xlpm.b))</f>
        <v>3</v>
      </c>
      <c r="N1068" s="10">
        <f>_xlfn.LET(_xlpm.d,(K1068,L1068),MAX(_xlpm.d)-MIN(_xlpm.d))</f>
        <v>0</v>
      </c>
      <c r="O1068" s="1" t="str">
        <f>_xlfn.LET(_xlpm.sep,":",_xlpm.w,$G1068,_xlfn.CONCAT("~",RIGHT(_xlpm.w,LEN(_xlpm.w)-FIND(_xlpm.sep,_xlpm.w)),"~"))</f>
        <v>~blu~</v>
      </c>
      <c r="P1068" s="1" t="str">
        <f>_xlfn.LET(_xlpm.sep,":",_xlpm.w,$G1068,_xlfn.CONCAT("[",LEFT(_xlpm.w,FIND(_xlpm.sep,_xlpm.w)-1),"]"))</f>
        <v>[blu]</v>
      </c>
      <c r="Q1068" s="14" cm="1">
        <f t="array" ref="Q1068">SUM(_xlfn._xlws.FILTER($H$2:$H$7117,_xlfn.MAP($O$2:$O$7117,_xlfn.LAMBDA(_xlpm.x,_xlpm.x=$O1068))))</f>
        <v>3.4791252485089465E-4</v>
      </c>
      <c r="R1068" s="14">
        <f>$H1068/Q1068</f>
        <v>1</v>
      </c>
      <c r="S1068" s="14" cm="1">
        <f t="array" ref="S1068">SUM(_xlfn._xlws.FILTER($H$2:$H$7117,_xlfn.MAP($P$2:$P$7117,_xlfn.LAMBDA(_xlpm.x,_xlpm.x=$P1068))))</f>
        <v>8.9463220675944357E-4</v>
      </c>
      <c r="T1068" s="14">
        <f>$H1068/S1068</f>
        <v>0.38888888888888878</v>
      </c>
      <c r="U1068" s="14">
        <f>_xlfn.LET(_xlpm.freq,F1068,_xlpm.size,M1068+1,_xlpm.F,V1068,LOG(1+_xlpm.freq)*LOG(1+_xlpm.size)*_xlpm.F)</f>
        <v>0.35349037478920131</v>
      </c>
      <c r="V1068" s="14">
        <f>_xlfn.LET(_xlpm.a,T1068,_xlpm.b,R1068,2*_xlpm.a*_xlpm.b/(_xlpm.a+_xlpm.b))</f>
        <v>0.55999999999999983</v>
      </c>
      <c r="W1068" s="14">
        <f>_xlfn.LET(_xlpm.p,R1068,_xlpm.q,T1068,LOG(_xlpm.p/_xlpm.q))</f>
        <v>0.41017446508904937</v>
      </c>
      <c r="X1068" s="2"/>
      <c r="AC1068" s="2"/>
      <c r="AH1068" s="2"/>
      <c r="AI1068" s="2"/>
    </row>
    <row r="1069" spans="1:35">
      <c r="A1069" s="1" t="str">
        <f>_xlfn.LET(_xlpm.sep," : ",CONCATENATE(O1069,_xlpm.sep,P1069))</f>
        <v>~lue~ : [lju]</v>
      </c>
      <c r="B1069" s="1">
        <f>_xlfn.LET(_xlpm.d,$G1069,_xlpm.k,_xlfn.CONCAT(LEFT(TRIM(B$1),1),"*"),COUNTIF(_xlpm.d,_xlpm.k))</f>
        <v>0</v>
      </c>
      <c r="C1069" s="1">
        <f>_xlfn.LET(_xlpm.d,$G1069,_xlpm.k,_xlfn.CONCAT(LEFT(TRIM(C$1),1),"*"),COUNTIF(_xlpm.d,_xlpm.k))</f>
        <v>0</v>
      </c>
      <c r="D1069" s="1">
        <f>_xlfn.LET(_xlpm.d,$G1069,_xlpm.k,_xlfn.CONCAT(LEFT(TRIM(D$1),1),"*"),COUNTIF(_xlpm.d,_xlpm.k))</f>
        <v>0</v>
      </c>
      <c r="E1069" s="1">
        <f>LOG(F1069+1,10)</f>
        <v>0.90308998699194343</v>
      </c>
      <c r="F1069" s="7">
        <v>7</v>
      </c>
      <c r="G1069" s="9" t="s">
        <v>2088</v>
      </c>
      <c r="H1069" s="4">
        <f>F1069/freq.sum.r6e</f>
        <v>3.4791252485089465E-4</v>
      </c>
      <c r="I1069" s="1" t="str">
        <f>_xlfn.LET(_xlpm.sep,":",_xlpm.w,$G1069,LEFT(_xlpm.w,FIND(_xlpm.sep,_xlpm.w)-1))</f>
        <v>lju</v>
      </c>
      <c r="J1069" s="1" t="str">
        <f>_xlfn.LET(_xlpm.sep,":",_xlpm.w,$G1069,RIGHT(_xlpm.w,LEN(_xlpm.w)-FIND(_xlpm.sep,_xlpm.w)))</f>
        <v>lue</v>
      </c>
      <c r="K1069" s="10">
        <f>_xlfn.LET(_xlpm.w,I1069,LEN(_xlpm.w))</f>
        <v>3</v>
      </c>
      <c r="L1069" s="10">
        <f>_xlfn.LET(_xlpm.w,J1069,LEN(_xlpm.w))</f>
        <v>3</v>
      </c>
      <c r="M1069" s="10">
        <f>_xlfn.LET(_xlpm.a,K1069,_xlpm.b,L1069,MAX(_xlpm.a,_xlpm.b))</f>
        <v>3</v>
      </c>
      <c r="N1069" s="10">
        <f>_xlfn.LET(_xlpm.d,(K1069,L1069),MAX(_xlpm.d)-MIN(_xlpm.d))</f>
        <v>0</v>
      </c>
      <c r="O1069" s="1" t="str">
        <f>_xlfn.LET(_xlpm.sep,":",_xlpm.w,$G1069,_xlfn.CONCAT("~",RIGHT(_xlpm.w,LEN(_xlpm.w)-FIND(_xlpm.sep,_xlpm.w)),"~"))</f>
        <v>~lue~</v>
      </c>
      <c r="P1069" s="1" t="str">
        <f>_xlfn.LET(_xlpm.sep,":",_xlpm.w,$G1069,_xlfn.CONCAT("[",LEFT(_xlpm.w,FIND(_xlpm.sep,_xlpm.w)-1),"]"))</f>
        <v>[lju]</v>
      </c>
      <c r="Q1069" s="14" cm="1">
        <f t="array" ref="Q1069">SUM(_xlfn._xlws.FILTER($H$2:$H$7117,_xlfn.MAP($O$2:$O$7117,_xlfn.LAMBDA(_xlpm.x,_xlpm.x=$O1069))))</f>
        <v>3.4791252485089465E-4</v>
      </c>
      <c r="R1069" s="14">
        <f>$H1069/Q1069</f>
        <v>1</v>
      </c>
      <c r="S1069" s="14" cm="1">
        <f t="array" ref="S1069">SUM(_xlfn._xlws.FILTER($H$2:$H$7117,_xlfn.MAP($P$2:$P$7117,_xlfn.LAMBDA(_xlpm.x,_xlpm.x=$P1069))))</f>
        <v>8.9463220675944357E-4</v>
      </c>
      <c r="T1069" s="14">
        <f>$H1069/S1069</f>
        <v>0.38888888888888878</v>
      </c>
      <c r="U1069" s="14">
        <f>_xlfn.LET(_xlpm.freq,F1069,_xlpm.size,M1069+1,_xlpm.F,V1069,LOG(1+_xlpm.freq)*LOG(1+_xlpm.size)*_xlpm.F)</f>
        <v>0.35349037478920131</v>
      </c>
      <c r="V1069" s="14">
        <f>_xlfn.LET(_xlpm.a,T1069,_xlpm.b,R1069,2*_xlpm.a*_xlpm.b/(_xlpm.a+_xlpm.b))</f>
        <v>0.55999999999999983</v>
      </c>
      <c r="W1069" s="14">
        <f>_xlfn.LET(_xlpm.p,R1069,_xlpm.q,T1069,LOG(_xlpm.p/_xlpm.q))</f>
        <v>0.41017446508904937</v>
      </c>
      <c r="X1069" s="2"/>
      <c r="AC1069" s="2"/>
      <c r="AH1069" s="2"/>
      <c r="AI1069" s="2"/>
    </row>
    <row r="1070" spans="1:35">
      <c r="A1070" s="1" t="str">
        <f>_xlfn.LET(_xlpm.sep," : ",CONCATENATE(O1070,_xlpm.sep,P1070))</f>
        <v>~mmu~ : [mju]</v>
      </c>
      <c r="B1070" s="1">
        <f>_xlfn.LET(_xlpm.d,$G1070,_xlpm.k,_xlfn.CONCAT(LEFT(TRIM(B$1),1),"*"),COUNTIF(_xlpm.d,_xlpm.k))</f>
        <v>0</v>
      </c>
      <c r="C1070" s="1">
        <f>_xlfn.LET(_xlpm.d,$G1070,_xlpm.k,_xlfn.CONCAT(LEFT(TRIM(C$1),1),"*"),COUNTIF(_xlpm.d,_xlpm.k))</f>
        <v>1</v>
      </c>
      <c r="D1070" s="1">
        <f>_xlfn.LET(_xlpm.d,$G1070,_xlpm.k,_xlfn.CONCAT(LEFT(TRIM(D$1),1),"*"),COUNTIF(_xlpm.d,_xlpm.k))</f>
        <v>0</v>
      </c>
      <c r="E1070" s="1">
        <f>LOG(F1070+1,10)</f>
        <v>0.90308998699194343</v>
      </c>
      <c r="F1070" s="7">
        <v>7</v>
      </c>
      <c r="G1070" s="9" t="s">
        <v>2550</v>
      </c>
      <c r="H1070" s="4">
        <f>F1070/freq.sum.r6e</f>
        <v>3.4791252485089465E-4</v>
      </c>
      <c r="I1070" s="1" t="str">
        <f>_xlfn.LET(_xlpm.sep,":",_xlpm.w,$G1070,LEFT(_xlpm.w,FIND(_xlpm.sep,_xlpm.w)-1))</f>
        <v>mju</v>
      </c>
      <c r="J1070" s="1" t="str">
        <f>_xlfn.LET(_xlpm.sep,":",_xlpm.w,$G1070,RIGHT(_xlpm.w,LEN(_xlpm.w)-FIND(_xlpm.sep,_xlpm.w)))</f>
        <v>mmu</v>
      </c>
      <c r="K1070" s="10">
        <f>_xlfn.LET(_xlpm.w,I1070,LEN(_xlpm.w))</f>
        <v>3</v>
      </c>
      <c r="L1070" s="10">
        <f>_xlfn.LET(_xlpm.w,J1070,LEN(_xlpm.w))</f>
        <v>3</v>
      </c>
      <c r="M1070" s="10">
        <f>_xlfn.LET(_xlpm.a,K1070,_xlpm.b,L1070,MAX(_xlpm.a,_xlpm.b))</f>
        <v>3</v>
      </c>
      <c r="N1070" s="10">
        <f>_xlfn.LET(_xlpm.d,(K1070,L1070),MAX(_xlpm.d)-MIN(_xlpm.d))</f>
        <v>0</v>
      </c>
      <c r="O1070" s="1" t="str">
        <f>_xlfn.LET(_xlpm.sep,":",_xlpm.w,$G1070,_xlfn.CONCAT("~",RIGHT(_xlpm.w,LEN(_xlpm.w)-FIND(_xlpm.sep,_xlpm.w)),"~"))</f>
        <v>~mmu~</v>
      </c>
      <c r="P1070" s="1" t="str">
        <f>_xlfn.LET(_xlpm.sep,":",_xlpm.w,$G1070,_xlfn.CONCAT("[",LEFT(_xlpm.w,FIND(_xlpm.sep,_xlpm.w)-1),"]"))</f>
        <v>[mju]</v>
      </c>
      <c r="Q1070" s="14" cm="1">
        <f t="array" ref="Q1070">SUM(_xlfn._xlws.FILTER($H$2:$H$7117,_xlfn.MAP($O$2:$O$7117,_xlfn.LAMBDA(_xlpm.x,_xlpm.x=$O1070))))</f>
        <v>3.4791252485089465E-4</v>
      </c>
      <c r="R1070" s="14">
        <f>$H1070/Q1070</f>
        <v>1</v>
      </c>
      <c r="S1070" s="14" cm="1">
        <f t="array" ref="S1070">SUM(_xlfn._xlws.FILTER($H$2:$H$7117,_xlfn.MAP($P$2:$P$7117,_xlfn.LAMBDA(_xlpm.x,_xlpm.x=$P1070))))</f>
        <v>8.9463220675944357E-4</v>
      </c>
      <c r="T1070" s="14">
        <f>$H1070/S1070</f>
        <v>0.38888888888888878</v>
      </c>
      <c r="U1070" s="14">
        <f>_xlfn.LET(_xlpm.freq,F1070,_xlpm.size,M1070+1,_xlpm.F,V1070,LOG(1+_xlpm.freq)*LOG(1+_xlpm.size)*_xlpm.F)</f>
        <v>0.35349037478920131</v>
      </c>
      <c r="V1070" s="14">
        <f>_xlfn.LET(_xlpm.a,T1070,_xlpm.b,R1070,2*_xlpm.a*_xlpm.b/(_xlpm.a+_xlpm.b))</f>
        <v>0.55999999999999983</v>
      </c>
      <c r="W1070" s="14">
        <f>_xlfn.LET(_xlpm.p,R1070,_xlpm.q,T1070,LOG(_xlpm.p/_xlpm.q))</f>
        <v>0.41017446508904937</v>
      </c>
      <c r="X1070" s="2"/>
      <c r="AC1070" s="2"/>
      <c r="AH1070" s="2"/>
      <c r="AI1070" s="2"/>
    </row>
    <row r="1071" spans="1:35">
      <c r="A1071" s="1" t="str">
        <f>_xlfn.LET(_xlpm.sep," : ",CONCATENATE(O1071,_xlpm.sep,P1071))</f>
        <v>~glu~ : [ɡlu]</v>
      </c>
      <c r="B1071" s="1">
        <f>_xlfn.LET(_xlpm.d,$G1071,_xlpm.k,_xlfn.CONCAT(LEFT(TRIM(B$1),1),"*"),COUNTIF(_xlpm.d,_xlpm.k))</f>
        <v>0</v>
      </c>
      <c r="C1071" s="1">
        <f>_xlfn.LET(_xlpm.d,$G1071,_xlpm.k,_xlfn.CONCAT(LEFT(TRIM(C$1),1),"*"),COUNTIF(_xlpm.d,_xlpm.k))</f>
        <v>0</v>
      </c>
      <c r="D1071" s="1">
        <f>_xlfn.LET(_xlpm.d,$G1071,_xlpm.k,_xlfn.CONCAT(LEFT(TRIM(D$1),1),"*"),COUNTIF(_xlpm.d,_xlpm.k))</f>
        <v>0</v>
      </c>
      <c r="E1071" s="1">
        <f>LOG(F1071+1,10)</f>
        <v>0.90308998699194343</v>
      </c>
      <c r="F1071" s="7">
        <v>7</v>
      </c>
      <c r="G1071" s="9" t="s">
        <v>5978</v>
      </c>
      <c r="H1071" s="4">
        <f>F1071/freq.sum.r6e</f>
        <v>3.4791252485089465E-4</v>
      </c>
      <c r="I1071" s="1" t="str">
        <f>_xlfn.LET(_xlpm.sep,":",_xlpm.w,$G1071,LEFT(_xlpm.w,FIND(_xlpm.sep,_xlpm.w)-1))</f>
        <v>ɡlu</v>
      </c>
      <c r="J1071" s="1" t="str">
        <f>_xlfn.LET(_xlpm.sep,":",_xlpm.w,$G1071,RIGHT(_xlpm.w,LEN(_xlpm.w)-FIND(_xlpm.sep,_xlpm.w)))</f>
        <v>glu</v>
      </c>
      <c r="K1071" s="10">
        <f>_xlfn.LET(_xlpm.w,I1071,LEN(_xlpm.w))</f>
        <v>3</v>
      </c>
      <c r="L1071" s="10">
        <f>_xlfn.LET(_xlpm.w,J1071,LEN(_xlpm.w))</f>
        <v>3</v>
      </c>
      <c r="M1071" s="10">
        <f>_xlfn.LET(_xlpm.a,K1071,_xlpm.b,L1071,MAX(_xlpm.a,_xlpm.b))</f>
        <v>3</v>
      </c>
      <c r="N1071" s="10">
        <f>_xlfn.LET(_xlpm.d,(K1071,L1071),MAX(_xlpm.d)-MIN(_xlpm.d))</f>
        <v>0</v>
      </c>
      <c r="O1071" s="1" t="str">
        <f>_xlfn.LET(_xlpm.sep,":",_xlpm.w,$G1071,_xlfn.CONCAT("~",RIGHT(_xlpm.w,LEN(_xlpm.w)-FIND(_xlpm.sep,_xlpm.w)),"~"))</f>
        <v>~glu~</v>
      </c>
      <c r="P1071" s="1" t="str">
        <f>_xlfn.LET(_xlpm.sep,":",_xlpm.w,$G1071,_xlfn.CONCAT("[",LEFT(_xlpm.w,FIND(_xlpm.sep,_xlpm.w)-1),"]"))</f>
        <v>[ɡlu]</v>
      </c>
      <c r="Q1071" s="14" cm="1">
        <f t="array" ref="Q1071">SUM(_xlfn._xlws.FILTER($H$2:$H$7117,_xlfn.MAP($O$2:$O$7117,_xlfn.LAMBDA(_xlpm.x,_xlpm.x=$O1071))))</f>
        <v>3.4791252485089465E-4</v>
      </c>
      <c r="R1071" s="14">
        <f>$H1071/Q1071</f>
        <v>1</v>
      </c>
      <c r="S1071" s="14" cm="1">
        <f t="array" ref="S1071">SUM(_xlfn._xlws.FILTER($H$2:$H$7117,_xlfn.MAP($P$2:$P$7117,_xlfn.LAMBDA(_xlpm.x,_xlpm.x=$P1071))))</f>
        <v>8.9463220675944357E-4</v>
      </c>
      <c r="T1071" s="14">
        <f>$H1071/S1071</f>
        <v>0.38888888888888878</v>
      </c>
      <c r="U1071" s="14">
        <f>_xlfn.LET(_xlpm.freq,F1071,_xlpm.size,M1071+1,_xlpm.F,V1071,LOG(1+_xlpm.freq)*LOG(1+_xlpm.size)*_xlpm.F)</f>
        <v>0.35349037478920131</v>
      </c>
      <c r="V1071" s="14">
        <f>_xlfn.LET(_xlpm.a,T1071,_xlpm.b,R1071,2*_xlpm.a*_xlpm.b/(_xlpm.a+_xlpm.b))</f>
        <v>0.55999999999999983</v>
      </c>
      <c r="W1071" s="14">
        <f>_xlfn.LET(_xlpm.p,R1071,_xlpm.q,T1071,LOG(_xlpm.p/_xlpm.q))</f>
        <v>0.41017446508904937</v>
      </c>
      <c r="X1071" s="2"/>
      <c r="AC1071" s="2"/>
      <c r="AH1071" s="2"/>
      <c r="AI1071" s="2"/>
    </row>
    <row r="1072" spans="1:35">
      <c r="A1072" s="1" t="str">
        <f>_xlfn.LET(_xlpm.sep," : ",CONCATENATE(O1072,_xlpm.sep,P1072))</f>
        <v>~sci~ : [sə]</v>
      </c>
      <c r="B1072" s="1">
        <f>_xlfn.LET(_xlpm.d,$G1072,_xlpm.k,_xlfn.CONCAT(LEFT(TRIM(B$1),1),"*"),COUNTIF(_xlpm.d,_xlpm.k))</f>
        <v>0</v>
      </c>
      <c r="C1072" s="1">
        <f>_xlfn.LET(_xlpm.d,$G1072,_xlpm.k,_xlfn.CONCAT(LEFT(TRIM(C$1),1),"*"),COUNTIF(_xlpm.d,_xlpm.k))</f>
        <v>0</v>
      </c>
      <c r="D1072" s="1">
        <f>_xlfn.LET(_xlpm.d,$G1072,_xlpm.k,_xlfn.CONCAT(LEFT(TRIM(D$1),1),"*"),COUNTIF(_xlpm.d,_xlpm.k))</f>
        <v>0</v>
      </c>
      <c r="E1072" s="1">
        <f>LOG(F1072+1,10)</f>
        <v>0.47712125471966244</v>
      </c>
      <c r="F1072" s="7">
        <v>2</v>
      </c>
      <c r="G1072" s="9" t="s">
        <v>4483</v>
      </c>
      <c r="H1072" s="4">
        <f>F1072/freq.sum.r6e</f>
        <v>9.9403578528827041E-5</v>
      </c>
      <c r="I1072" s="1" t="str">
        <f>_xlfn.LET(_xlpm.sep,":",_xlpm.w,$G1072,LEFT(_xlpm.w,FIND(_xlpm.sep,_xlpm.w)-1))</f>
        <v>sə</v>
      </c>
      <c r="J1072" s="1" t="str">
        <f>_xlfn.LET(_xlpm.sep,":",_xlpm.w,$G1072,RIGHT(_xlpm.w,LEN(_xlpm.w)-FIND(_xlpm.sep,_xlpm.w)))</f>
        <v>sci</v>
      </c>
      <c r="K1072" s="10">
        <f>_xlfn.LET(_xlpm.w,I1072,LEN(_xlpm.w))</f>
        <v>2</v>
      </c>
      <c r="L1072" s="10">
        <f>_xlfn.LET(_xlpm.w,J1072,LEN(_xlpm.w))</f>
        <v>3</v>
      </c>
      <c r="M1072" s="10">
        <f>_xlfn.LET(_xlpm.a,K1072,_xlpm.b,L1072,MAX(_xlpm.a,_xlpm.b))</f>
        <v>3</v>
      </c>
      <c r="N1072" s="10">
        <f>_xlfn.LET(_xlpm.d,(K1072,L1072),MAX(_xlpm.d)-MIN(_xlpm.d))</f>
        <v>1</v>
      </c>
      <c r="O1072" s="1" t="str">
        <f>_xlfn.LET(_xlpm.sep,":",_xlpm.w,$G1072,_xlfn.CONCAT("~",RIGHT(_xlpm.w,LEN(_xlpm.w)-FIND(_xlpm.sep,_xlpm.w)),"~"))</f>
        <v>~sci~</v>
      </c>
      <c r="P1072" s="1" t="str">
        <f>_xlfn.LET(_xlpm.sep,":",_xlpm.w,$G1072,_xlfn.CONCAT("[",LEFT(_xlpm.w,FIND(_xlpm.sep,_xlpm.w)-1),"]"))</f>
        <v>[sə]</v>
      </c>
      <c r="Q1072" s="14" cm="1">
        <f t="array" ref="Q1072">SUM(_xlfn._xlws.FILTER($H$2:$H$7117,_xlfn.MAP($O$2:$O$7117,_xlfn.LAMBDA(_xlpm.x,_xlpm.x=$O1072))))</f>
        <v>1.540755467196819E-3</v>
      </c>
      <c r="R1072" s="14">
        <f>$H1072/Q1072</f>
        <v>6.4516129032258077E-2</v>
      </c>
      <c r="S1072" s="14" cm="1">
        <f t="array" ref="S1072">SUM(_xlfn._xlws.FILTER($H$2:$H$7117,_xlfn.MAP($P$2:$P$7117,_xlfn.LAMBDA(_xlpm.x,_xlpm.x=$P1072))))</f>
        <v>3.9761431411530794E-3</v>
      </c>
      <c r="T1072" s="14">
        <f>$H1072/S1072</f>
        <v>2.5000000000000015E-2</v>
      </c>
      <c r="U1072" s="14">
        <f>_xlfn.LET(_xlpm.freq,F1072,_xlpm.size,M1072+1,_xlpm.F,V1072,LOG(1+_xlpm.freq)*LOG(1+_xlpm.size)*_xlpm.F)</f>
        <v>1.2017781819106645E-2</v>
      </c>
      <c r="V1072" s="14">
        <f>_xlfn.LET(_xlpm.a,T1072,_xlpm.b,R1072,2*_xlpm.a*_xlpm.b/(_xlpm.a+_xlpm.b))</f>
        <v>3.6036036036036057E-2</v>
      </c>
      <c r="W1072" s="14">
        <f>_xlfn.LET(_xlpm.p,R1072,_xlpm.q,T1072,LOG(_xlpm.p/_xlpm.q))</f>
        <v>0.41172829315767073</v>
      </c>
      <c r="X1072" s="2"/>
      <c r="AC1072" s="2"/>
      <c r="AH1072" s="2"/>
      <c r="AI1072" s="2"/>
    </row>
    <row r="1073" spans="1:35">
      <c r="A1073" s="1" t="str">
        <f>_xlfn.LET(_xlpm.sep," : ",CONCATENATE(O1073,_xlpm.sep,P1073))</f>
        <v>~boo~ : [bʊ]</v>
      </c>
      <c r="B1073" s="1">
        <f>_xlfn.LET(_xlpm.d,$G1073,_xlpm.k,_xlfn.CONCAT(LEFT(TRIM(B$1),1),"*"),COUNTIF(_xlpm.d,_xlpm.k))</f>
        <v>0</v>
      </c>
      <c r="C1073" s="1">
        <f>_xlfn.LET(_xlpm.d,$G1073,_xlpm.k,_xlfn.CONCAT(LEFT(TRIM(C$1),1),"*"),COUNTIF(_xlpm.d,_xlpm.k))</f>
        <v>0</v>
      </c>
      <c r="D1073" s="1">
        <f>_xlfn.LET(_xlpm.d,$G1073,_xlpm.k,_xlfn.CONCAT(LEFT(TRIM(D$1),1),"*"),COUNTIF(_xlpm.d,_xlpm.k))</f>
        <v>0</v>
      </c>
      <c r="E1073" s="1">
        <f>LOG(F1073+1,10)</f>
        <v>0.8450980400142567</v>
      </c>
      <c r="F1073" s="7">
        <v>6</v>
      </c>
      <c r="G1073" s="9" t="s">
        <v>309</v>
      </c>
      <c r="H1073" s="4">
        <f>F1073/freq.sum.r6e</f>
        <v>2.9821073558648114E-4</v>
      </c>
      <c r="I1073" s="1" t="str">
        <f>_xlfn.LET(_xlpm.sep,":",_xlpm.w,$G1073,LEFT(_xlpm.w,FIND(_xlpm.sep,_xlpm.w)-1))</f>
        <v>bʊ</v>
      </c>
      <c r="J1073" s="1" t="str">
        <f>_xlfn.LET(_xlpm.sep,":",_xlpm.w,$G1073,RIGHT(_xlpm.w,LEN(_xlpm.w)-FIND(_xlpm.sep,_xlpm.w)))</f>
        <v>boo</v>
      </c>
      <c r="K1073" s="10">
        <f>_xlfn.LET(_xlpm.w,I1073,LEN(_xlpm.w))</f>
        <v>2</v>
      </c>
      <c r="L1073" s="10">
        <f>_xlfn.LET(_xlpm.w,J1073,LEN(_xlpm.w))</f>
        <v>3</v>
      </c>
      <c r="M1073" s="10">
        <f>_xlfn.LET(_xlpm.a,K1073,_xlpm.b,L1073,MAX(_xlpm.a,_xlpm.b))</f>
        <v>3</v>
      </c>
      <c r="N1073" s="10">
        <f>_xlfn.LET(_xlpm.d,(K1073,L1073),MAX(_xlpm.d)-MIN(_xlpm.d))</f>
        <v>1</v>
      </c>
      <c r="O1073" s="1" t="str">
        <f>_xlfn.LET(_xlpm.sep,":",_xlpm.w,$G1073,_xlfn.CONCAT("~",RIGHT(_xlpm.w,LEN(_xlpm.w)-FIND(_xlpm.sep,_xlpm.w)),"~"))</f>
        <v>~boo~</v>
      </c>
      <c r="P1073" s="1" t="str">
        <f>_xlfn.LET(_xlpm.sep,":",_xlpm.w,$G1073,_xlfn.CONCAT("[",LEFT(_xlpm.w,FIND(_xlpm.sep,_xlpm.w)-1),"]"))</f>
        <v>[bʊ]</v>
      </c>
      <c r="Q1073" s="14" cm="1">
        <f t="array" ref="Q1073">SUM(_xlfn._xlws.FILTER($H$2:$H$7117,_xlfn.MAP($O$2:$O$7117,_xlfn.LAMBDA(_xlpm.x,_xlpm.x=$O1073))))</f>
        <v>6.4612326043737584E-4</v>
      </c>
      <c r="R1073" s="14">
        <f>$H1073/Q1073</f>
        <v>0.46153846153846151</v>
      </c>
      <c r="S1073" s="14" cm="1">
        <f t="array" ref="S1073">SUM(_xlfn._xlws.FILTER($H$2:$H$7117,_xlfn.MAP($P$2:$P$7117,_xlfn.LAMBDA(_xlpm.x,_xlpm.x=$P1073))))</f>
        <v>1.6898608349900596E-3</v>
      </c>
      <c r="T1073" s="14">
        <f>$H1073/S1073</f>
        <v>0.17647058823529413</v>
      </c>
      <c r="U1073" s="14">
        <f>_xlfn.LET(_xlpm.freq,F1073,_xlpm.size,M1073+1,_xlpm.F,V1073,LOG(1+_xlpm.freq)*LOG(1+_xlpm.size)*_xlpm.F)</f>
        <v>0.15081655677271305</v>
      </c>
      <c r="V1073" s="14">
        <f>_xlfn.LET(_xlpm.a,T1073,_xlpm.b,R1073,2*_xlpm.a*_xlpm.b/(_xlpm.a+_xlpm.b))</f>
        <v>0.25531914893617025</v>
      </c>
      <c r="W1073" s="14">
        <f>_xlfn.LET(_xlpm.p,R1073,_xlpm.q,T1073,LOG(_xlpm.p/_xlpm.q))</f>
        <v>0.41753556473541831</v>
      </c>
      <c r="X1073" s="2"/>
      <c r="AC1073" s="2"/>
      <c r="AH1073" s="2"/>
      <c r="AI1073" s="2"/>
    </row>
    <row r="1074" spans="1:35">
      <c r="A1074" s="1" t="str">
        <f>_xlfn.LET(_xlpm.sep," : ",CONCATENATE(O1074,_xlpm.sep,P1074))</f>
        <v>~foo~ : [fʊ]</v>
      </c>
      <c r="B1074" s="1">
        <f>_xlfn.LET(_xlpm.d,$G1074,_xlpm.k,_xlfn.CONCAT(LEFT(TRIM(B$1),1),"*"),COUNTIF(_xlpm.d,_xlpm.k))</f>
        <v>0</v>
      </c>
      <c r="C1074" s="1">
        <f>_xlfn.LET(_xlpm.d,$G1074,_xlpm.k,_xlfn.CONCAT(LEFT(TRIM(C$1),1),"*"),COUNTIF(_xlpm.d,_xlpm.k))</f>
        <v>0</v>
      </c>
      <c r="D1074" s="1">
        <f>_xlfn.LET(_xlpm.d,$G1074,_xlpm.k,_xlfn.CONCAT(LEFT(TRIM(D$1),1),"*"),COUNTIF(_xlpm.d,_xlpm.k))</f>
        <v>0</v>
      </c>
      <c r="E1074" s="1">
        <f>LOG(F1074+1,10)</f>
        <v>0.8450980400142567</v>
      </c>
      <c r="F1074" s="7">
        <v>6</v>
      </c>
      <c r="G1074" s="9" t="s">
        <v>1065</v>
      </c>
      <c r="H1074" s="4">
        <f>F1074/freq.sum.r6e</f>
        <v>2.9821073558648114E-4</v>
      </c>
      <c r="I1074" s="1" t="str">
        <f>_xlfn.LET(_xlpm.sep,":",_xlpm.w,$G1074,LEFT(_xlpm.w,FIND(_xlpm.sep,_xlpm.w)-1))</f>
        <v>fʊ</v>
      </c>
      <c r="J1074" s="1" t="str">
        <f>_xlfn.LET(_xlpm.sep,":",_xlpm.w,$G1074,RIGHT(_xlpm.w,LEN(_xlpm.w)-FIND(_xlpm.sep,_xlpm.w)))</f>
        <v>foo</v>
      </c>
      <c r="K1074" s="10">
        <f>_xlfn.LET(_xlpm.w,I1074,LEN(_xlpm.w))</f>
        <v>2</v>
      </c>
      <c r="L1074" s="10">
        <f>_xlfn.LET(_xlpm.w,J1074,LEN(_xlpm.w))</f>
        <v>3</v>
      </c>
      <c r="M1074" s="10">
        <f>_xlfn.LET(_xlpm.a,K1074,_xlpm.b,L1074,MAX(_xlpm.a,_xlpm.b))</f>
        <v>3</v>
      </c>
      <c r="N1074" s="10">
        <f>_xlfn.LET(_xlpm.d,(K1074,L1074),MAX(_xlpm.d)-MIN(_xlpm.d))</f>
        <v>1</v>
      </c>
      <c r="O1074" s="1" t="str">
        <f>_xlfn.LET(_xlpm.sep,":",_xlpm.w,$G1074,_xlfn.CONCAT("~",RIGHT(_xlpm.w,LEN(_xlpm.w)-FIND(_xlpm.sep,_xlpm.w)),"~"))</f>
        <v>~foo~</v>
      </c>
      <c r="P1074" s="1" t="str">
        <f>_xlfn.LET(_xlpm.sep,":",_xlpm.w,$G1074,_xlfn.CONCAT("[",LEFT(_xlpm.w,FIND(_xlpm.sep,_xlpm.w)-1),"]"))</f>
        <v>[fʊ]</v>
      </c>
      <c r="Q1074" s="14" cm="1">
        <f t="array" ref="Q1074">SUM(_xlfn._xlws.FILTER($H$2:$H$7111,_xlfn.MAP($O$2:$O$7111,_xlfn.LAMBDA(_xlpm.x,_xlpm.x=$O1074))))</f>
        <v>6.4612326043737584E-4</v>
      </c>
      <c r="R1074" s="14">
        <f>$H1074/Q1074</f>
        <v>0.46153846153846151</v>
      </c>
      <c r="S1074" s="14" cm="1">
        <f t="array" ref="S1074">SUM(_xlfn._xlws.FILTER($H$2:$H$7111,_xlfn.MAP($P$2:$P$7111,_xlfn.LAMBDA(_xlpm.x,_xlpm.x=$P1074))))</f>
        <v>1.6898608349900596E-3</v>
      </c>
      <c r="T1074" s="14">
        <f>$H1074/S1074</f>
        <v>0.17647058823529413</v>
      </c>
      <c r="U1074" s="14">
        <f>_xlfn.LET(_xlpm.freq,F1074,_xlpm.size,M1074+1,_xlpm.F,V1074,LOG(1+_xlpm.freq)*LOG(1+_xlpm.size)*_xlpm.F)</f>
        <v>0.15081655677271305</v>
      </c>
      <c r="V1074" s="14">
        <f>_xlfn.LET(_xlpm.a,T1074,_xlpm.b,R1074,2*_xlpm.a*_xlpm.b/(_xlpm.a+_xlpm.b))</f>
        <v>0.25531914893617025</v>
      </c>
      <c r="W1074" s="14">
        <f>_xlfn.LET(_xlpm.p,R1074,_xlpm.q,T1074,LOG(_xlpm.p/_xlpm.q))</f>
        <v>0.41753556473541831</v>
      </c>
      <c r="X1074" s="2"/>
      <c r="AC1074" s="2"/>
      <c r="AH1074" s="2"/>
      <c r="AI1074" s="2"/>
    </row>
    <row r="1075" spans="1:35">
      <c r="A1075" s="1" t="str">
        <f>_xlfn.LET(_xlpm.sep," : ",CONCATENATE(O1075,_xlpm.sep,P1075))</f>
        <v>~too~ : [tʊ]</v>
      </c>
      <c r="B1075" s="1">
        <f>_xlfn.LET(_xlpm.d,$G1075,_xlpm.k,_xlfn.CONCAT(LEFT(TRIM(B$1),1),"*"),COUNTIF(_xlpm.d,_xlpm.k))</f>
        <v>0</v>
      </c>
      <c r="C1075" s="1">
        <f>_xlfn.LET(_xlpm.d,$G1075,_xlpm.k,_xlfn.CONCAT(LEFT(TRIM(C$1),1),"*"),COUNTIF(_xlpm.d,_xlpm.k))</f>
        <v>0</v>
      </c>
      <c r="D1075" s="1">
        <f>_xlfn.LET(_xlpm.d,$G1075,_xlpm.k,_xlfn.CONCAT(LEFT(TRIM(D$1),1),"*"),COUNTIF(_xlpm.d,_xlpm.k))</f>
        <v>0</v>
      </c>
      <c r="E1075" s="1">
        <f>LOG(F1075+1,10)</f>
        <v>0.8450980400142567</v>
      </c>
      <c r="F1075" s="7">
        <v>6</v>
      </c>
      <c r="G1075" s="9" t="s">
        <v>4817</v>
      </c>
      <c r="H1075" s="4">
        <f>F1075/freq.sum.r6e</f>
        <v>2.9821073558648114E-4</v>
      </c>
      <c r="I1075" s="1" t="str">
        <f>_xlfn.LET(_xlpm.sep,":",_xlpm.w,$G1075,LEFT(_xlpm.w,FIND(_xlpm.sep,_xlpm.w)-1))</f>
        <v>tʊ</v>
      </c>
      <c r="J1075" s="1" t="str">
        <f>_xlfn.LET(_xlpm.sep,":",_xlpm.w,$G1075,RIGHT(_xlpm.w,LEN(_xlpm.w)-FIND(_xlpm.sep,_xlpm.w)))</f>
        <v>too</v>
      </c>
      <c r="K1075" s="10">
        <f>_xlfn.LET(_xlpm.w,I1075,LEN(_xlpm.w))</f>
        <v>2</v>
      </c>
      <c r="L1075" s="10">
        <f>_xlfn.LET(_xlpm.w,J1075,LEN(_xlpm.w))</f>
        <v>3</v>
      </c>
      <c r="M1075" s="10">
        <f>_xlfn.LET(_xlpm.a,K1075,_xlpm.b,L1075,MAX(_xlpm.a,_xlpm.b))</f>
        <v>3</v>
      </c>
      <c r="N1075" s="10">
        <f>_xlfn.LET(_xlpm.d,(K1075,L1075),MAX(_xlpm.d)-MIN(_xlpm.d))</f>
        <v>1</v>
      </c>
      <c r="O1075" s="1" t="str">
        <f>_xlfn.LET(_xlpm.sep,":",_xlpm.w,$G1075,_xlfn.CONCAT("~",RIGHT(_xlpm.w,LEN(_xlpm.w)-FIND(_xlpm.sep,_xlpm.w)),"~"))</f>
        <v>~too~</v>
      </c>
      <c r="P1075" s="1" t="str">
        <f>_xlfn.LET(_xlpm.sep,":",_xlpm.w,$G1075,_xlfn.CONCAT("[",LEFT(_xlpm.w,FIND(_xlpm.sep,_xlpm.w)-1),"]"))</f>
        <v>[tʊ]</v>
      </c>
      <c r="Q1075" s="14" cm="1">
        <f t="array" ref="Q1075">SUM(_xlfn._xlws.FILTER($H$2:$H$7117,_xlfn.MAP($O$2:$O$7117,_xlfn.LAMBDA(_xlpm.x,_xlpm.x=$O1075))))</f>
        <v>6.4612326043737584E-4</v>
      </c>
      <c r="R1075" s="14">
        <f>$H1075/Q1075</f>
        <v>0.46153846153846151</v>
      </c>
      <c r="S1075" s="14" cm="1">
        <f t="array" ref="S1075">SUM(_xlfn._xlws.FILTER($H$2:$H$7117,_xlfn.MAP($P$2:$P$7117,_xlfn.LAMBDA(_xlpm.x,_xlpm.x=$P1075))))</f>
        <v>1.6898608349900598E-3</v>
      </c>
      <c r="T1075" s="14">
        <f>$H1075/S1075</f>
        <v>0.17647058823529413</v>
      </c>
      <c r="U1075" s="14">
        <f>_xlfn.LET(_xlpm.freq,F1075,_xlpm.size,M1075+1,_xlpm.F,V1075,LOG(1+_xlpm.freq)*LOG(1+_xlpm.size)*_xlpm.F)</f>
        <v>0.15081655677271305</v>
      </c>
      <c r="V1075" s="14">
        <f>_xlfn.LET(_xlpm.a,T1075,_xlpm.b,R1075,2*_xlpm.a*_xlpm.b/(_xlpm.a+_xlpm.b))</f>
        <v>0.25531914893617025</v>
      </c>
      <c r="W1075" s="14">
        <f>_xlfn.LET(_xlpm.p,R1075,_xlpm.q,T1075,LOG(_xlpm.p/_xlpm.q))</f>
        <v>0.41753556473541831</v>
      </c>
      <c r="X1075" s="2"/>
      <c r="AC1075" s="2"/>
      <c r="AH1075" s="2"/>
      <c r="AI1075" s="2"/>
    </row>
    <row r="1076" spans="1:35">
      <c r="A1076" s="1" t="str">
        <f>_xlfn.LET(_xlpm.sep," : ",CONCATENATE(O1076,_xlpm.sep,P1076))</f>
        <v>~pla~ : [pleɪ]</v>
      </c>
      <c r="B1076" s="1">
        <f>_xlfn.LET(_xlpm.d,$G1076,_xlpm.k,_xlfn.CONCAT(LEFT(TRIM(B$1),1),"*"),COUNTIF(_xlpm.d,_xlpm.k))</f>
        <v>0</v>
      </c>
      <c r="C1076" s="1">
        <f>_xlfn.LET(_xlpm.d,$G1076,_xlpm.k,_xlfn.CONCAT(LEFT(TRIM(C$1),1),"*"),COUNTIF(_xlpm.d,_xlpm.k))</f>
        <v>0</v>
      </c>
      <c r="D1076" s="1">
        <f>_xlfn.LET(_xlpm.d,$G1076,_xlpm.k,_xlfn.CONCAT(LEFT(TRIM(D$1),1),"*"),COUNTIF(_xlpm.d,_xlpm.k))</f>
        <v>0</v>
      </c>
      <c r="E1076" s="1">
        <f>LOG(F1076+1,10)</f>
        <v>0.69897000433601875</v>
      </c>
      <c r="F1076" s="7">
        <v>4</v>
      </c>
      <c r="G1076" s="9" t="s">
        <v>3600</v>
      </c>
      <c r="H1076" s="4">
        <f>F1076/freq.sum.r6e</f>
        <v>1.9880715705765408E-4</v>
      </c>
      <c r="I1076" s="4" t="str">
        <f>_xlfn.LET(_xlpm.sep,":",_xlpm.w,$G1076,LEFT(_xlpm.w,FIND(_xlpm.sep,_xlpm.w)-1))</f>
        <v>pleɪ</v>
      </c>
      <c r="J1076" s="4" t="str">
        <f>_xlfn.LET(_xlpm.sep,":",_xlpm.w,$G1076,RIGHT(_xlpm.w,LEN(_xlpm.w)-FIND(_xlpm.sep,_xlpm.w)))</f>
        <v>pla</v>
      </c>
      <c r="K1076" s="10">
        <f>_xlfn.LET(_xlpm.w,I1076,LEN(_xlpm.w))</f>
        <v>4</v>
      </c>
      <c r="L1076" s="10">
        <f>_xlfn.LET(_xlpm.w,J1076,LEN(_xlpm.w))</f>
        <v>3</v>
      </c>
      <c r="M1076" s="10">
        <f>_xlfn.LET(_xlpm.a,K1076,_xlpm.b,L1076,MAX(_xlpm.a,_xlpm.b))</f>
        <v>4</v>
      </c>
      <c r="N1076" s="10">
        <f>_xlfn.LET(_xlpm.d,(K1076,L1076),MAX(_xlpm.d)-MIN(_xlpm.d))</f>
        <v>1</v>
      </c>
      <c r="O1076" s="1" t="str">
        <f>_xlfn.LET(_xlpm.sep,":",_xlpm.w,$G1076,_xlfn.CONCAT("~",RIGHT(_xlpm.w,LEN(_xlpm.w)-FIND(_xlpm.sep,_xlpm.w)),"~"))</f>
        <v>~pla~</v>
      </c>
      <c r="P1076" s="1" t="str">
        <f>_xlfn.LET(_xlpm.sep,":",_xlpm.w,$G1076,_xlfn.CONCAT("[",LEFT(_xlpm.w,FIND(_xlpm.sep,_xlpm.w)-1),"]"))</f>
        <v>[pleɪ]</v>
      </c>
      <c r="Q1076" s="14" cm="1">
        <f t="array" ref="Q1076">SUM(_xlfn._xlws.FILTER($H$2:$H$7109,_xlfn.MAP($O$2:$O$7109,_xlfn.LAMBDA(_xlpm.x,_xlpm.x=$O1076))))</f>
        <v>3.9761431411530816E-4</v>
      </c>
      <c r="R1076" s="14">
        <f>$H1076/Q1076</f>
        <v>0.5</v>
      </c>
      <c r="S1076" s="14" cm="1">
        <f t="array" ref="S1076">SUM(_xlfn._xlws.FILTER($H$2:$H$7109,_xlfn.MAP($P$2:$P$7109,_xlfn.LAMBDA(_xlpm.x,_xlpm.x=$P1076))))</f>
        <v>1.043737574552684E-3</v>
      </c>
      <c r="T1076" s="14">
        <f>$H1076/S1076</f>
        <v>0.19047619047619047</v>
      </c>
      <c r="U1076" s="14">
        <f>_xlfn.LET(_xlpm.freq,F1076,_xlpm.size,M1076+1,_xlpm.F,V1076,LOG(1+_xlpm.freq)*LOG(1+_xlpm.size)*_xlpm.F)</f>
        <v>0.15004258837371967</v>
      </c>
      <c r="V1076" s="14">
        <f>_xlfn.LET(_xlpm.a,T1076,_xlpm.b,R1076,2*_xlpm.a*_xlpm.b/(_xlpm.a+_xlpm.b))</f>
        <v>0.27586206896551724</v>
      </c>
      <c r="W1076" s="14">
        <f>_xlfn.LET(_xlpm.p,R1076,_xlpm.q,T1076,LOG(_xlpm.p/_xlpm.q))</f>
        <v>0.41912930774197571</v>
      </c>
      <c r="X1076" s="2"/>
      <c r="AC1076" s="2"/>
      <c r="AH1076" s="2"/>
      <c r="AI1076" s="2"/>
    </row>
    <row r="1077" spans="1:35">
      <c r="A1077" s="1" t="str">
        <f>_xlfn.LET(_xlpm.sep," : ",CONCATENATE(O1077,_xlpm.sep,P1077))</f>
        <v>~cli~ : [klɪ]</v>
      </c>
      <c r="B1077" s="1">
        <f>_xlfn.LET(_xlpm.d,$G1077,_xlpm.k,_xlfn.CONCAT(LEFT(TRIM(B$1),1),"*"),COUNTIF(_xlpm.d,_xlpm.k))</f>
        <v>0</v>
      </c>
      <c r="C1077" s="1">
        <f>_xlfn.LET(_xlpm.d,$G1077,_xlpm.k,_xlfn.CONCAT(LEFT(TRIM(C$1),1),"*"),COUNTIF(_xlpm.d,_xlpm.k))</f>
        <v>0</v>
      </c>
      <c r="D1077" s="1">
        <f>_xlfn.LET(_xlpm.d,$G1077,_xlpm.k,_xlfn.CONCAT(LEFT(TRIM(D$1),1),"*"),COUNTIF(_xlpm.d,_xlpm.k))</f>
        <v>0</v>
      </c>
      <c r="E1077" s="1">
        <f>LOG(F1077+1,10)</f>
        <v>1.3617278360175928</v>
      </c>
      <c r="F1077" s="7">
        <v>22</v>
      </c>
      <c r="G1077" s="9" t="s">
        <v>1480</v>
      </c>
      <c r="H1077" s="4">
        <f>F1077/freq.sum.r6e</f>
        <v>1.0934393638170974E-3</v>
      </c>
      <c r="I1077" s="1" t="str">
        <f>_xlfn.LET(_xlpm.sep,":",_xlpm.w,$G1077,LEFT(_xlpm.w,FIND(_xlpm.sep,_xlpm.w)-1))</f>
        <v>klɪ</v>
      </c>
      <c r="J1077" s="1" t="str">
        <f>_xlfn.LET(_xlpm.sep,":",_xlpm.w,$G1077,RIGHT(_xlpm.w,LEN(_xlpm.w)-FIND(_xlpm.sep,_xlpm.w)))</f>
        <v>cli</v>
      </c>
      <c r="K1077" s="10">
        <f>_xlfn.LET(_xlpm.w,I1077,LEN(_xlpm.w))</f>
        <v>3</v>
      </c>
      <c r="L1077" s="10">
        <f>_xlfn.LET(_xlpm.w,J1077,LEN(_xlpm.w))</f>
        <v>3</v>
      </c>
      <c r="M1077" s="10">
        <f>_xlfn.LET(_xlpm.a,K1077,_xlpm.b,L1077,MAX(_xlpm.a,_xlpm.b))</f>
        <v>3</v>
      </c>
      <c r="N1077" s="10">
        <f>_xlfn.LET(_xlpm.d,(K1077,L1077),MAX(_xlpm.d)-MIN(_xlpm.d))</f>
        <v>0</v>
      </c>
      <c r="O1077" s="1" t="str">
        <f>_xlfn.LET(_xlpm.sep,":",_xlpm.w,$G1077,_xlfn.CONCAT("~",RIGHT(_xlpm.w,LEN(_xlpm.w)-FIND(_xlpm.sep,_xlpm.w)),"~"))</f>
        <v>~cli~</v>
      </c>
      <c r="P1077" s="1" t="str">
        <f>_xlfn.LET(_xlpm.sep,":",_xlpm.w,$G1077,_xlfn.CONCAT("[",LEFT(_xlpm.w,FIND(_xlpm.sep,_xlpm.w)-1),"]"))</f>
        <v>[klɪ]</v>
      </c>
      <c r="Q1077" s="14" cm="1">
        <f t="array" ref="Q1077">SUM(_xlfn._xlws.FILTER($H$2:$H$7117,_xlfn.MAP($O$2:$O$7117,_xlfn.LAMBDA(_xlpm.x,_xlpm.x=$O1077))))</f>
        <v>1.7892644135188867E-3</v>
      </c>
      <c r="R1077" s="14">
        <f>$H1077/Q1077</f>
        <v>0.61111111111111105</v>
      </c>
      <c r="S1077" s="14" cm="1">
        <f t="array" ref="S1077">SUM(_xlfn._xlws.FILTER($H$2:$H$7117,_xlfn.MAP($P$2:$P$7117,_xlfn.LAMBDA(_xlpm.x,_xlpm.x=$P1077))))</f>
        <v>4.7713717693836965E-3</v>
      </c>
      <c r="T1077" s="14">
        <f>$H1077/S1077</f>
        <v>0.22916666666666674</v>
      </c>
      <c r="U1077" s="14">
        <f>_xlfn.LET(_xlpm.freq,F1077,_xlpm.size,M1077+1,_xlpm.F,V1077,LOG(1+_xlpm.freq)*LOG(1+_xlpm.size)*_xlpm.F)</f>
        <v>0.31726897048189823</v>
      </c>
      <c r="V1077" s="14">
        <f>_xlfn.LET(_xlpm.a,T1077,_xlpm.b,R1077,2*_xlpm.a*_xlpm.b/(_xlpm.a+_xlpm.b))</f>
        <v>0.33333333333333343</v>
      </c>
      <c r="W1077" s="14">
        <f>_xlfn.LET(_xlpm.p,R1077,_xlpm.q,T1077,LOG(_xlpm.p/_xlpm.q))</f>
        <v>0.42596873227228099</v>
      </c>
      <c r="X1077" s="2"/>
      <c r="AC1077" s="2"/>
      <c r="AH1077" s="2"/>
      <c r="AI1077" s="2"/>
    </row>
    <row r="1078" spans="1:35">
      <c r="A1078" s="1" t="str">
        <f>_xlfn.LET(_xlpm.sep," : ",CONCATENATE(O1078,_xlpm.sep,P1078))</f>
        <v>~rne~ : [ɹnɪ]</v>
      </c>
      <c r="B1078" s="1">
        <f>_xlfn.LET(_xlpm.d,$G1078,_xlpm.k,_xlfn.CONCAT(LEFT(TRIM(B$1),1),"*"),COUNTIF(_xlpm.d,_xlpm.k))</f>
        <v>1</v>
      </c>
      <c r="C1078" s="1">
        <f>_xlfn.LET(_xlpm.d,$G1078,_xlpm.k,_xlfn.CONCAT(LEFT(TRIM(C$1),1),"*"),COUNTIF(_xlpm.d,_xlpm.k))</f>
        <v>0</v>
      </c>
      <c r="D1078" s="1">
        <f>_xlfn.LET(_xlpm.d,$G1078,_xlpm.k,_xlfn.CONCAT(LEFT(TRIM(D$1),1),"*"),COUNTIF(_xlpm.d,_xlpm.k))</f>
        <v>0</v>
      </c>
      <c r="E1078" s="1">
        <f>LOG(F1078+1,10)</f>
        <v>1.3617278360175928</v>
      </c>
      <c r="F1078" s="7">
        <v>22</v>
      </c>
      <c r="G1078" s="9" t="s">
        <v>6102</v>
      </c>
      <c r="H1078" s="4">
        <f>F1078/freq.sum.r6e</f>
        <v>1.0934393638170974E-3</v>
      </c>
      <c r="I1078" s="1" t="str">
        <f>_xlfn.LET(_xlpm.sep,":",_xlpm.w,$G1078,LEFT(_xlpm.w,FIND(_xlpm.sep,_xlpm.w)-1))</f>
        <v>ɹnɪ</v>
      </c>
      <c r="J1078" s="1" t="str">
        <f>_xlfn.LET(_xlpm.sep,":",_xlpm.w,$G1078,RIGHT(_xlpm.w,LEN(_xlpm.w)-FIND(_xlpm.sep,_xlpm.w)))</f>
        <v>rne</v>
      </c>
      <c r="K1078" s="10">
        <f>_xlfn.LET(_xlpm.w,I1078,LEN(_xlpm.w))</f>
        <v>3</v>
      </c>
      <c r="L1078" s="10">
        <f>_xlfn.LET(_xlpm.w,J1078,LEN(_xlpm.w))</f>
        <v>3</v>
      </c>
      <c r="M1078" s="10">
        <f>_xlfn.LET(_xlpm.a,K1078,_xlpm.b,L1078,MAX(_xlpm.a,_xlpm.b))</f>
        <v>3</v>
      </c>
      <c r="N1078" s="10">
        <f>_xlfn.LET(_xlpm.d,(K1078,L1078),MAX(_xlpm.d)-MIN(_xlpm.d))</f>
        <v>0</v>
      </c>
      <c r="O1078" s="1" t="str">
        <f>_xlfn.LET(_xlpm.sep,":",_xlpm.w,$G1078,_xlfn.CONCAT("~",RIGHT(_xlpm.w,LEN(_xlpm.w)-FIND(_xlpm.sep,_xlpm.w)),"~"))</f>
        <v>~rne~</v>
      </c>
      <c r="P1078" s="1" t="str">
        <f>_xlfn.LET(_xlpm.sep,":",_xlpm.w,$G1078,_xlfn.CONCAT("[",LEFT(_xlpm.w,FIND(_xlpm.sep,_xlpm.w)-1),"]"))</f>
        <v>[ɹnɪ]</v>
      </c>
      <c r="Q1078" s="14" cm="1">
        <f t="array" ref="Q1078">SUM(_xlfn._xlws.FILTER($H$2:$H$7111,_xlfn.MAP($O$2:$O$7111,_xlfn.LAMBDA(_xlpm.x,_xlpm.x=$O1078))))</f>
        <v>1.7892644135188867E-3</v>
      </c>
      <c r="R1078" s="14">
        <f>$H1078/Q1078</f>
        <v>0.61111111111111105</v>
      </c>
      <c r="S1078" s="14" cm="1">
        <f t="array" ref="S1078">SUM(_xlfn._xlws.FILTER($H$2:$H$7111,_xlfn.MAP($P$2:$P$7111,_xlfn.LAMBDA(_xlpm.x,_xlpm.x=$P1078))))</f>
        <v>4.7713717693836965E-3</v>
      </c>
      <c r="T1078" s="14">
        <f>$H1078/S1078</f>
        <v>0.22916666666666674</v>
      </c>
      <c r="U1078" s="14">
        <f>_xlfn.LET(_xlpm.freq,F1078,_xlpm.size,M1078+1,_xlpm.F,V1078,LOG(1+_xlpm.freq)*LOG(1+_xlpm.size)*_xlpm.F)</f>
        <v>0.31726897048189823</v>
      </c>
      <c r="V1078" s="14">
        <f>_xlfn.LET(_xlpm.a,T1078,_xlpm.b,R1078,2*_xlpm.a*_xlpm.b/(_xlpm.a+_xlpm.b))</f>
        <v>0.33333333333333343</v>
      </c>
      <c r="W1078" s="14">
        <f>_xlfn.LET(_xlpm.p,R1078,_xlpm.q,T1078,LOG(_xlpm.p/_xlpm.q))</f>
        <v>0.42596873227228099</v>
      </c>
      <c r="X1078" s="2"/>
      <c r="AC1078" s="2"/>
      <c r="AH1078" s="2"/>
      <c r="AI1078" s="2"/>
    </row>
    <row r="1079" spans="1:35">
      <c r="A1079" s="1" t="str">
        <f>_xlfn.LET(_xlpm.sep," : ",CONCATENATE(O1079,_xlpm.sep,P1079))</f>
        <v>~rmi~ : [ɹmɪ]</v>
      </c>
      <c r="B1079" s="1">
        <f>_xlfn.LET(_xlpm.d,$G1079,_xlpm.k,_xlfn.CONCAT(LEFT(TRIM(B$1),1),"*"),COUNTIF(_xlpm.d,_xlpm.k))</f>
        <v>1</v>
      </c>
      <c r="C1079" s="1">
        <f>_xlfn.LET(_xlpm.d,$G1079,_xlpm.k,_xlfn.CONCAT(LEFT(TRIM(C$1),1),"*"),COUNTIF(_xlpm.d,_xlpm.k))</f>
        <v>0</v>
      </c>
      <c r="D1079" s="1">
        <f>_xlfn.LET(_xlpm.d,$G1079,_xlpm.k,_xlfn.CONCAT(LEFT(TRIM(D$1),1),"*"),COUNTIF(_xlpm.d,_xlpm.k))</f>
        <v>0</v>
      </c>
      <c r="E1079" s="1">
        <f>LOG(F1079+1,10)</f>
        <v>1.3617278360175928</v>
      </c>
      <c r="F1079" s="7">
        <v>22</v>
      </c>
      <c r="G1079" s="9" t="s">
        <v>6042</v>
      </c>
      <c r="H1079" s="4">
        <f>F1079/freq.sum.r6e</f>
        <v>1.0934393638170974E-3</v>
      </c>
      <c r="I1079" s="1" t="str">
        <f>_xlfn.LET(_xlpm.sep,":",_xlpm.w,$G1079,LEFT(_xlpm.w,FIND(_xlpm.sep,_xlpm.w)-1))</f>
        <v>ɹmɪ</v>
      </c>
      <c r="J1079" s="1" t="str">
        <f>_xlfn.LET(_xlpm.sep,":",_xlpm.w,$G1079,RIGHT(_xlpm.w,LEN(_xlpm.w)-FIND(_xlpm.sep,_xlpm.w)))</f>
        <v>rmi</v>
      </c>
      <c r="K1079" s="10">
        <f>_xlfn.LET(_xlpm.w,I1079,LEN(_xlpm.w))</f>
        <v>3</v>
      </c>
      <c r="L1079" s="10">
        <f>_xlfn.LET(_xlpm.w,J1079,LEN(_xlpm.w))</f>
        <v>3</v>
      </c>
      <c r="M1079" s="10">
        <f>_xlfn.LET(_xlpm.a,K1079,_xlpm.b,L1079,MAX(_xlpm.a,_xlpm.b))</f>
        <v>3</v>
      </c>
      <c r="N1079" s="10">
        <f>_xlfn.LET(_xlpm.d,(K1079,L1079),MAX(_xlpm.d)-MIN(_xlpm.d))</f>
        <v>0</v>
      </c>
      <c r="O1079" s="1" t="str">
        <f>_xlfn.LET(_xlpm.sep,":",_xlpm.w,$G1079,_xlfn.CONCAT("~",RIGHT(_xlpm.w,LEN(_xlpm.w)-FIND(_xlpm.sep,_xlpm.w)),"~"))</f>
        <v>~rmi~</v>
      </c>
      <c r="P1079" s="1" t="str">
        <f>_xlfn.LET(_xlpm.sep,":",_xlpm.w,$G1079,_xlfn.CONCAT("[",LEFT(_xlpm.w,FIND(_xlpm.sep,_xlpm.w)-1),"]"))</f>
        <v>[ɹmɪ]</v>
      </c>
      <c r="Q1079" s="14" cm="1">
        <f t="array" ref="Q1079">SUM(_xlfn._xlws.FILTER($H$2:$H$7117,_xlfn.MAP($O$2:$O$7117,_xlfn.LAMBDA(_xlpm.x,_xlpm.x=$O1079))))</f>
        <v>1.1928429423459245E-3</v>
      </c>
      <c r="R1079" s="14">
        <f>$H1079/Q1079</f>
        <v>0.91666666666666663</v>
      </c>
      <c r="S1079" s="14" cm="1">
        <f t="array" ref="S1079">SUM(_xlfn._xlws.FILTER($H$2:$H$7117,_xlfn.MAP($P$2:$P$7117,_xlfn.LAMBDA(_xlpm.x,_xlpm.x=$P1079))))</f>
        <v>3.180914512922464E-3</v>
      </c>
      <c r="T1079" s="14">
        <f>$H1079/S1079</f>
        <v>0.34375000000000011</v>
      </c>
      <c r="U1079" s="14">
        <f>_xlfn.LET(_xlpm.freq,F1079,_xlpm.size,M1079+1,_xlpm.F,V1079,LOG(1+_xlpm.freq)*LOG(1+_xlpm.size)*_xlpm.F)</f>
        <v>0.47590345572284731</v>
      </c>
      <c r="V1079" s="14">
        <f>_xlfn.LET(_xlpm.a,T1079,_xlpm.b,R1079,2*_xlpm.a*_xlpm.b/(_xlpm.a+_xlpm.b))</f>
        <v>0.50000000000000011</v>
      </c>
      <c r="W1079" s="14">
        <f>_xlfn.LET(_xlpm.p,R1079,_xlpm.q,T1079,LOG(_xlpm.p/_xlpm.q))</f>
        <v>0.42596873227228099</v>
      </c>
      <c r="X1079" s="2"/>
      <c r="AC1079" s="2"/>
      <c r="AH1079" s="2"/>
      <c r="AI1079" s="2"/>
    </row>
    <row r="1080" spans="1:35">
      <c r="A1080" s="1" t="str">
        <f>_xlfn.LET(_xlpm.sep," : ",CONCATENATE(O1080,_xlpm.sep,P1080))</f>
        <v>~bra~ : [bɹɛ]</v>
      </c>
      <c r="B1080" s="1">
        <f>_xlfn.LET(_xlpm.d,$G1080,_xlpm.k,_xlfn.CONCAT(LEFT(TRIM(B$1),1),"*"),COUNTIF(_xlpm.d,_xlpm.k))</f>
        <v>0</v>
      </c>
      <c r="C1080" s="1">
        <f>_xlfn.LET(_xlpm.d,$G1080,_xlpm.k,_xlfn.CONCAT(LEFT(TRIM(C$1),1),"*"),COUNTIF(_xlpm.d,_xlpm.k))</f>
        <v>0</v>
      </c>
      <c r="D1080" s="1">
        <f>_xlfn.LET(_xlpm.d,$G1080,_xlpm.k,_xlfn.CONCAT(LEFT(TRIM(D$1),1),"*"),COUNTIF(_xlpm.d,_xlpm.k))</f>
        <v>0</v>
      </c>
      <c r="E1080" s="1">
        <f>LOG(F1080+1,10)</f>
        <v>0.77815125038364352</v>
      </c>
      <c r="F1080" s="7">
        <v>5</v>
      </c>
      <c r="G1080" s="9" t="s">
        <v>393</v>
      </c>
      <c r="H1080" s="4">
        <f>F1080/freq.sum.r6e</f>
        <v>2.4850894632206757E-4</v>
      </c>
      <c r="I1080" s="1" t="str">
        <f>_xlfn.LET(_xlpm.sep,":",_xlpm.w,$G1080,LEFT(_xlpm.w,FIND(_xlpm.sep,_xlpm.w)-1))</f>
        <v>bɹɛ</v>
      </c>
      <c r="J1080" s="1" t="str">
        <f>_xlfn.LET(_xlpm.sep,":",_xlpm.w,$G1080,RIGHT(_xlpm.w,LEN(_xlpm.w)-FIND(_xlpm.sep,_xlpm.w)))</f>
        <v>bra</v>
      </c>
      <c r="K1080" s="10">
        <f>_xlfn.LET(_xlpm.w,I1080,LEN(_xlpm.w))</f>
        <v>3</v>
      </c>
      <c r="L1080" s="10">
        <f>_xlfn.LET(_xlpm.w,J1080,LEN(_xlpm.w))</f>
        <v>3</v>
      </c>
      <c r="M1080" s="10">
        <f>_xlfn.LET(_xlpm.a,K1080,_xlpm.b,L1080,MAX(_xlpm.a,_xlpm.b))</f>
        <v>3</v>
      </c>
      <c r="N1080" s="10">
        <f>_xlfn.LET(_xlpm.d,(K1080,L1080),MAX(_xlpm.d)-MIN(_xlpm.d))</f>
        <v>0</v>
      </c>
      <c r="O1080" s="1" t="str">
        <f>_xlfn.LET(_xlpm.sep,":",_xlpm.w,$G1080,_xlfn.CONCAT("~",RIGHT(_xlpm.w,LEN(_xlpm.w)-FIND(_xlpm.sep,_xlpm.w)),"~"))</f>
        <v>~bra~</v>
      </c>
      <c r="P1080" s="1" t="str">
        <f>_xlfn.LET(_xlpm.sep,":",_xlpm.w,$G1080,_xlfn.CONCAT("[",LEFT(_xlpm.w,FIND(_xlpm.sep,_xlpm.w)-1),"]"))</f>
        <v>[bɹɛ]</v>
      </c>
      <c r="Q1080" s="14" cm="1">
        <f t="array" ref="Q1080">SUM(_xlfn._xlws.FILTER($H$2:$H$7117,_xlfn.MAP($O$2:$O$7117,_xlfn.LAMBDA(_xlpm.x,_xlpm.x=$O1080))))</f>
        <v>4.4731610337972168E-4</v>
      </c>
      <c r="R1080" s="14">
        <f>$H1080/Q1080</f>
        <v>0.55555555555555547</v>
      </c>
      <c r="S1080" s="14" cm="1">
        <f t="array" ref="S1080">SUM(_xlfn._xlws.FILTER($H$2:$H$7117,_xlfn.MAP($P$2:$P$7117,_xlfn.LAMBDA(_xlpm.x,_xlpm.x=$P1080))))</f>
        <v>1.1928429423459243E-3</v>
      </c>
      <c r="T1080" s="14">
        <f>$H1080/S1080</f>
        <v>0.20833333333333334</v>
      </c>
      <c r="U1080" s="14">
        <f>_xlfn.LET(_xlpm.freq,F1080,_xlpm.size,M1080+1,_xlpm.F,V1080,LOG(1+_xlpm.freq)*LOG(1+_xlpm.size)*_xlpm.F)</f>
        <v>0.16481950995597996</v>
      </c>
      <c r="V1080" s="14">
        <f>_xlfn.LET(_xlpm.a,T1080,_xlpm.b,R1080,2*_xlpm.a*_xlpm.b/(_xlpm.a+_xlpm.b))</f>
        <v>0.30303030303030304</v>
      </c>
      <c r="W1080" s="14">
        <f>_xlfn.LET(_xlpm.p,R1080,_xlpm.q,T1080,LOG(_xlpm.p/_xlpm.q))</f>
        <v>0.42596873227228105</v>
      </c>
      <c r="X1080" s="2"/>
      <c r="AC1080" s="2"/>
      <c r="AH1080" s="2"/>
      <c r="AI1080" s="2"/>
    </row>
    <row r="1081" spans="1:35">
      <c r="A1081" s="1" t="str">
        <f>_xlfn.LET(_xlpm.sep," : ",CONCATENATE(O1081,_xlpm.sep,P1081))</f>
        <v>~pai~ : [pɛ]</v>
      </c>
      <c r="B1081" s="1">
        <f>_xlfn.LET(_xlpm.d,$G1081,_xlpm.k,_xlfn.CONCAT(LEFT(TRIM(B$1),1),"*"),COUNTIF(_xlpm.d,_xlpm.k))</f>
        <v>0</v>
      </c>
      <c r="C1081" s="1">
        <f>_xlfn.LET(_xlpm.d,$G1081,_xlpm.k,_xlfn.CONCAT(LEFT(TRIM(C$1),1),"*"),COUNTIF(_xlpm.d,_xlpm.k))</f>
        <v>0</v>
      </c>
      <c r="D1081" s="1">
        <f>_xlfn.LET(_xlpm.d,$G1081,_xlpm.k,_xlfn.CONCAT(LEFT(TRIM(D$1),1),"*"),COUNTIF(_xlpm.d,_xlpm.k))</f>
        <v>0</v>
      </c>
      <c r="E1081" s="1">
        <f>LOG(F1081+1,10)</f>
        <v>0.77815125038364352</v>
      </c>
      <c r="F1081" s="7">
        <v>5</v>
      </c>
      <c r="G1081" s="9" t="s">
        <v>3710</v>
      </c>
      <c r="H1081" s="4">
        <f>F1081/freq.sum.r6e</f>
        <v>2.4850894632206757E-4</v>
      </c>
      <c r="I1081" s="1" t="str">
        <f>_xlfn.LET(_xlpm.sep,":",_xlpm.w,$G1081,LEFT(_xlpm.w,FIND(_xlpm.sep,_xlpm.w)-1))</f>
        <v>pɛ</v>
      </c>
      <c r="J1081" s="1" t="str">
        <f>_xlfn.LET(_xlpm.sep,":",_xlpm.w,$G1081,RIGHT(_xlpm.w,LEN(_xlpm.w)-FIND(_xlpm.sep,_xlpm.w)))</f>
        <v>pai</v>
      </c>
      <c r="K1081" s="10">
        <f>_xlfn.LET(_xlpm.w,I1081,LEN(_xlpm.w))</f>
        <v>2</v>
      </c>
      <c r="L1081" s="10">
        <f>_xlfn.LET(_xlpm.w,J1081,LEN(_xlpm.w))</f>
        <v>3</v>
      </c>
      <c r="M1081" s="10">
        <f>_xlfn.LET(_xlpm.a,K1081,_xlpm.b,L1081,MAX(_xlpm.a,_xlpm.b))</f>
        <v>3</v>
      </c>
      <c r="N1081" s="10">
        <f>_xlfn.LET(_xlpm.d,(K1081,L1081),MAX(_xlpm.d)-MIN(_xlpm.d))</f>
        <v>1</v>
      </c>
      <c r="O1081" s="1" t="str">
        <f>_xlfn.LET(_xlpm.sep,":",_xlpm.w,$G1081,_xlfn.CONCAT("~",RIGHT(_xlpm.w,LEN(_xlpm.w)-FIND(_xlpm.sep,_xlpm.w)),"~"))</f>
        <v>~pai~</v>
      </c>
      <c r="P1081" s="1" t="str">
        <f>_xlfn.LET(_xlpm.sep,":",_xlpm.w,$G1081,_xlfn.CONCAT("[",LEFT(_xlpm.w,FIND(_xlpm.sep,_xlpm.w)-1),"]"))</f>
        <v>[pɛ]</v>
      </c>
      <c r="Q1081" s="14" cm="1">
        <f t="array" ref="Q1081">SUM(_xlfn._xlws.FILTER($H$2:$H$7117,_xlfn.MAP($O$2:$O$7117,_xlfn.LAMBDA(_xlpm.x,_xlpm.x=$O1081))))</f>
        <v>4.4731610337972168E-4</v>
      </c>
      <c r="R1081" s="14">
        <f>$H1081/Q1081</f>
        <v>0.55555555555555547</v>
      </c>
      <c r="S1081" s="14" cm="1">
        <f t="array" ref="S1081">SUM(_xlfn._xlws.FILTER($H$2:$H$7117,_xlfn.MAP($P$2:$P$7117,_xlfn.LAMBDA(_xlpm.x,_xlpm.x=$P1081))))</f>
        <v>1.1928429423459243E-3</v>
      </c>
      <c r="T1081" s="14">
        <f>$H1081/S1081</f>
        <v>0.20833333333333334</v>
      </c>
      <c r="U1081" s="14">
        <f>_xlfn.LET(_xlpm.freq,F1081,_xlpm.size,M1081+1,_xlpm.F,V1081,LOG(1+_xlpm.freq)*LOG(1+_xlpm.size)*_xlpm.F)</f>
        <v>0.16481950995597996</v>
      </c>
      <c r="V1081" s="14">
        <f>_xlfn.LET(_xlpm.a,T1081,_xlpm.b,R1081,2*_xlpm.a*_xlpm.b/(_xlpm.a+_xlpm.b))</f>
        <v>0.30303030303030304</v>
      </c>
      <c r="W1081" s="14">
        <f>_xlfn.LET(_xlpm.p,R1081,_xlpm.q,T1081,LOG(_xlpm.p/_xlpm.q))</f>
        <v>0.42596873227228105</v>
      </c>
      <c r="X1081" s="2"/>
      <c r="AC1081" s="2"/>
      <c r="AH1081" s="2"/>
      <c r="AI1081" s="2"/>
    </row>
    <row r="1082" spans="1:35">
      <c r="A1082" s="1" t="str">
        <f>_xlfn.LET(_xlpm.sep," : ",CONCATENATE(O1082,_xlpm.sep,P1082))</f>
        <v>~pli~ : [plɪ]</v>
      </c>
      <c r="B1082" s="1">
        <f>_xlfn.LET(_xlpm.d,$G1082,_xlpm.k,_xlfn.CONCAT(LEFT(TRIM(B$1),1),"*"),COUNTIF(_xlpm.d,_xlpm.k))</f>
        <v>0</v>
      </c>
      <c r="C1082" s="1">
        <f>_xlfn.LET(_xlpm.d,$G1082,_xlpm.k,_xlfn.CONCAT(LEFT(TRIM(C$1),1),"*"),COUNTIF(_xlpm.d,_xlpm.k))</f>
        <v>0</v>
      </c>
      <c r="D1082" s="1">
        <f>_xlfn.LET(_xlpm.d,$G1082,_xlpm.k,_xlfn.CONCAT(LEFT(TRIM(D$1),1),"*"),COUNTIF(_xlpm.d,_xlpm.k))</f>
        <v>0</v>
      </c>
      <c r="E1082" s="1">
        <f>LOG(F1082+1,10)</f>
        <v>1.3617278360175928</v>
      </c>
      <c r="F1082" s="7">
        <v>22</v>
      </c>
      <c r="G1082" s="9" t="s">
        <v>3625</v>
      </c>
      <c r="H1082" s="4">
        <f>F1082/freq.sum.r6e</f>
        <v>1.0934393638170974E-3</v>
      </c>
      <c r="I1082" s="1" t="str">
        <f>_xlfn.LET(_xlpm.sep,":",_xlpm.w,$G1082,LEFT(_xlpm.w,FIND(_xlpm.sep,_xlpm.w)-1))</f>
        <v>plɪ</v>
      </c>
      <c r="J1082" s="1" t="str">
        <f>_xlfn.LET(_xlpm.sep,":",_xlpm.w,$G1082,RIGHT(_xlpm.w,LEN(_xlpm.w)-FIND(_xlpm.sep,_xlpm.w)))</f>
        <v>pli</v>
      </c>
      <c r="K1082" s="10">
        <f>_xlfn.LET(_xlpm.w,I1082,LEN(_xlpm.w))</f>
        <v>3</v>
      </c>
      <c r="L1082" s="10">
        <f>_xlfn.LET(_xlpm.w,J1082,LEN(_xlpm.w))</f>
        <v>3</v>
      </c>
      <c r="M1082" s="10">
        <f>_xlfn.LET(_xlpm.a,K1082,_xlpm.b,L1082,MAX(_xlpm.a,_xlpm.b))</f>
        <v>3</v>
      </c>
      <c r="N1082" s="10">
        <f>_xlfn.LET(_xlpm.d,(K1082,L1082),MAX(_xlpm.d)-MIN(_xlpm.d))</f>
        <v>0</v>
      </c>
      <c r="O1082" s="1" t="str">
        <f>_xlfn.LET(_xlpm.sep,":",_xlpm.w,$G1082,_xlfn.CONCAT("~",RIGHT(_xlpm.w,LEN(_xlpm.w)-FIND(_xlpm.sep,_xlpm.w)),"~"))</f>
        <v>~pli~</v>
      </c>
      <c r="P1082" s="1" t="str">
        <f>_xlfn.LET(_xlpm.sep,":",_xlpm.w,$G1082,_xlfn.CONCAT("[",LEFT(_xlpm.w,FIND(_xlpm.sep,_xlpm.w)-1),"]"))</f>
        <v>[plɪ]</v>
      </c>
      <c r="Q1082" s="14" cm="1">
        <f t="array" ref="Q1082">SUM(_xlfn._xlws.FILTER($H$2:$H$7117,_xlfn.MAP($O$2:$O$7117,_xlfn.LAMBDA(_xlpm.x,_xlpm.x=$O1082))))</f>
        <v>1.1928429423459245E-3</v>
      </c>
      <c r="R1082" s="14">
        <f>$H1082/Q1082</f>
        <v>0.91666666666666663</v>
      </c>
      <c r="S1082" s="14" cm="1">
        <f t="array" ref="S1082">SUM(_xlfn._xlws.FILTER($H$2:$H$7117,_xlfn.MAP($P$2:$P$7117,_xlfn.LAMBDA(_xlpm.x,_xlpm.x=$P1082))))</f>
        <v>3.180914512922464E-3</v>
      </c>
      <c r="T1082" s="14">
        <f>$H1082/S1082</f>
        <v>0.34375000000000011</v>
      </c>
      <c r="U1082" s="14">
        <f>_xlfn.LET(_xlpm.freq,F1082,_xlpm.size,M1082+1,_xlpm.F,V1082,LOG(1+_xlpm.freq)*LOG(1+_xlpm.size)*_xlpm.F)</f>
        <v>0.47590345572284731</v>
      </c>
      <c r="V1082" s="14">
        <f>_xlfn.LET(_xlpm.a,T1082,_xlpm.b,R1082,2*_xlpm.a*_xlpm.b/(_xlpm.a+_xlpm.b))</f>
        <v>0.50000000000000011</v>
      </c>
      <c r="W1082" s="14">
        <f>_xlfn.LET(_xlpm.p,R1082,_xlpm.q,T1082,LOG(_xlpm.p/_xlpm.q))</f>
        <v>0.42596873227228099</v>
      </c>
      <c r="X1082" s="2"/>
      <c r="AC1082" s="2"/>
      <c r="AH1082" s="2"/>
      <c r="AI1082" s="2"/>
    </row>
    <row r="1083" spans="1:35">
      <c r="A1083" s="1" t="str">
        <f>_xlfn.LET(_xlpm.sep," : ",CONCATENATE(O1083,_xlpm.sep,P1083))</f>
        <v>~gaw~ : [ɡɑ]</v>
      </c>
      <c r="B1083" s="1">
        <f>_xlfn.LET(_xlpm.d,$G1083,_xlpm.k,_xlfn.CONCAT(LEFT(TRIM(B$1),1),"*"),COUNTIF(_xlpm.d,_xlpm.k))</f>
        <v>0</v>
      </c>
      <c r="C1083" s="1">
        <f>_xlfn.LET(_xlpm.d,$G1083,_xlpm.k,_xlfn.CONCAT(LEFT(TRIM(C$1),1),"*"),COUNTIF(_xlpm.d,_xlpm.k))</f>
        <v>0</v>
      </c>
      <c r="D1083" s="1">
        <f>_xlfn.LET(_xlpm.d,$G1083,_xlpm.k,_xlfn.CONCAT(LEFT(TRIM(D$1),1),"*"),COUNTIF(_xlpm.d,_xlpm.k))</f>
        <v>0</v>
      </c>
      <c r="E1083" s="1">
        <f>LOG(F1083+1,10)</f>
        <v>0.30102999566398114</v>
      </c>
      <c r="F1083" s="7">
        <v>1</v>
      </c>
      <c r="G1083" s="9" t="s">
        <v>6529</v>
      </c>
      <c r="H1083" s="4">
        <f>F1083/freq.sum.r6e</f>
        <v>4.9701789264413521E-5</v>
      </c>
      <c r="I1083" s="1" t="str">
        <f>_xlfn.LET(_xlpm.sep,":",_xlpm.w,$G1083,LEFT(_xlpm.w,FIND(_xlpm.sep,_xlpm.w)-1))</f>
        <v>ɡɑ</v>
      </c>
      <c r="J1083" s="1" t="str">
        <f>_xlfn.LET(_xlpm.sep,":",_xlpm.w,$G1083,RIGHT(_xlpm.w,LEN(_xlpm.w)-FIND(_xlpm.sep,_xlpm.w)))</f>
        <v>gaw</v>
      </c>
      <c r="K1083" s="10">
        <f>_xlfn.LET(_xlpm.w,I1083,LEN(_xlpm.w))</f>
        <v>2</v>
      </c>
      <c r="L1083" s="10">
        <f>_xlfn.LET(_xlpm.w,J1083,LEN(_xlpm.w))</f>
        <v>3</v>
      </c>
      <c r="M1083" s="10">
        <f>_xlfn.LET(_xlpm.a,K1083,_xlpm.b,L1083,MAX(_xlpm.a,_xlpm.b))</f>
        <v>3</v>
      </c>
      <c r="N1083" s="10">
        <f>_xlfn.LET(_xlpm.d,(K1083,L1083),MAX(_xlpm.d)-MIN(_xlpm.d))</f>
        <v>1</v>
      </c>
      <c r="O1083" s="1" t="str">
        <f>_xlfn.LET(_xlpm.sep,":",_xlpm.w,$G1083,_xlfn.CONCAT("~",RIGHT(_xlpm.w,LEN(_xlpm.w)-FIND(_xlpm.sep,_xlpm.w)),"~"))</f>
        <v>~gaw~</v>
      </c>
      <c r="P1083" s="1" t="str">
        <f>_xlfn.LET(_xlpm.sep,":",_xlpm.w,$G1083,_xlfn.CONCAT("[",LEFT(_xlpm.w,FIND(_xlpm.sep,_xlpm.w)-1),"]"))</f>
        <v>[ɡɑ]</v>
      </c>
      <c r="Q1083" s="14" cm="1">
        <f t="array" ref="Q1083">SUM(_xlfn._xlws.FILTER($H$2:$H$7117,_xlfn.MAP($O$2:$O$7117,_xlfn.LAMBDA(_xlpm.x,_xlpm.x=$O1083))))</f>
        <v>1.4910536779324057E-4</v>
      </c>
      <c r="R1083" s="14">
        <f>$H1083/Q1083</f>
        <v>0.33333333333333331</v>
      </c>
      <c r="S1083" s="14" cm="1">
        <f t="array" ref="S1083">SUM(_xlfn._xlws.FILTER($H$2:$H$7117,_xlfn.MAP($P$2:$P$7117,_xlfn.LAMBDA(_xlpm.x,_xlpm.x=$P1083))))</f>
        <v>3.9761431411530816E-4</v>
      </c>
      <c r="T1083" s="14">
        <f>$H1083/S1083</f>
        <v>0.125</v>
      </c>
      <c r="U1083" s="14">
        <f>_xlfn.LET(_xlpm.freq,F1083,_xlpm.size,M1083+1,_xlpm.F,V1083,LOG(1+_xlpm.freq)*LOG(1+_xlpm.size)*_xlpm.F)</f>
        <v>3.8256534068095399E-2</v>
      </c>
      <c r="V1083" s="14">
        <f>_xlfn.LET(_xlpm.a,T1083,_xlpm.b,R1083,2*_xlpm.a*_xlpm.b/(_xlpm.a+_xlpm.b))</f>
        <v>0.18181818181818182</v>
      </c>
      <c r="W1083" s="14">
        <f>_xlfn.LET(_xlpm.p,R1083,_xlpm.q,T1083,LOG(_xlpm.p/_xlpm.q))</f>
        <v>0.4259687322722811</v>
      </c>
      <c r="X1083" s="2"/>
      <c r="AC1083" s="2"/>
      <c r="AH1083" s="2"/>
      <c r="AI1083" s="2"/>
    </row>
    <row r="1084" spans="1:35">
      <c r="A1084" s="1" t="str">
        <f>_xlfn.LET(_xlpm.sep," : ",CONCATENATE(O1084,_xlpm.sep,P1084))</f>
        <v>~gua~ : [ɡɑ]</v>
      </c>
      <c r="B1084" s="1">
        <f>_xlfn.LET(_xlpm.d,$G1084,_xlpm.k,_xlfn.CONCAT(LEFT(TRIM(B$1),1),"*"),COUNTIF(_xlpm.d,_xlpm.k))</f>
        <v>0</v>
      </c>
      <c r="C1084" s="1">
        <f>_xlfn.LET(_xlpm.d,$G1084,_xlpm.k,_xlfn.CONCAT(LEFT(TRIM(C$1),1),"*"),COUNTIF(_xlpm.d,_xlpm.k))</f>
        <v>0</v>
      </c>
      <c r="D1084" s="1">
        <f>_xlfn.LET(_xlpm.d,$G1084,_xlpm.k,_xlfn.CONCAT(LEFT(TRIM(D$1),1),"*"),COUNTIF(_xlpm.d,_xlpm.k))</f>
        <v>0</v>
      </c>
      <c r="E1084" s="1">
        <f>LOG(F1084+1,10)</f>
        <v>0.30102999566398114</v>
      </c>
      <c r="F1084" s="7">
        <v>1</v>
      </c>
      <c r="G1084" s="9" t="s">
        <v>6599</v>
      </c>
      <c r="H1084" s="4">
        <f>F1084/freq.sum.r6e</f>
        <v>4.9701789264413521E-5</v>
      </c>
      <c r="I1084" s="1" t="str">
        <f>_xlfn.LET(_xlpm.sep,":",_xlpm.w,$G1084,LEFT(_xlpm.w,FIND(_xlpm.sep,_xlpm.w)-1))</f>
        <v>ɡɑ</v>
      </c>
      <c r="J1084" s="1" t="str">
        <f>_xlfn.LET(_xlpm.sep,":",_xlpm.w,$G1084,RIGHT(_xlpm.w,LEN(_xlpm.w)-FIND(_xlpm.sep,_xlpm.w)))</f>
        <v>gua</v>
      </c>
      <c r="K1084" s="10">
        <f>_xlfn.LET(_xlpm.w,I1084,LEN(_xlpm.w))</f>
        <v>2</v>
      </c>
      <c r="L1084" s="10">
        <f>_xlfn.LET(_xlpm.w,J1084,LEN(_xlpm.w))</f>
        <v>3</v>
      </c>
      <c r="M1084" s="10">
        <f>_xlfn.LET(_xlpm.a,K1084,_xlpm.b,L1084,MAX(_xlpm.a,_xlpm.b))</f>
        <v>3</v>
      </c>
      <c r="N1084" s="10">
        <f>_xlfn.LET(_xlpm.d,(K1084,L1084),MAX(_xlpm.d)-MIN(_xlpm.d))</f>
        <v>1</v>
      </c>
      <c r="O1084" s="1" t="str">
        <f>_xlfn.LET(_xlpm.sep,":",_xlpm.w,$G1084,_xlfn.CONCAT("~",RIGHT(_xlpm.w,LEN(_xlpm.w)-FIND(_xlpm.sep,_xlpm.w)),"~"))</f>
        <v>~gua~</v>
      </c>
      <c r="P1084" s="1" t="str">
        <f>_xlfn.LET(_xlpm.sep,":",_xlpm.w,$G1084,_xlfn.CONCAT("[",LEFT(_xlpm.w,FIND(_xlpm.sep,_xlpm.w)-1),"]"))</f>
        <v>[ɡɑ]</v>
      </c>
      <c r="Q1084" s="14" cm="1">
        <f t="array" ref="Q1084">SUM(_xlfn._xlws.FILTER($H$2:$H$7111,_xlfn.MAP($O$2:$O$7111,_xlfn.LAMBDA(_xlpm.x,_xlpm.x=$O1084))))</f>
        <v>1.4910536779324057E-4</v>
      </c>
      <c r="R1084" s="14">
        <f>$H1084/Q1084</f>
        <v>0.33333333333333331</v>
      </c>
      <c r="S1084" s="14" cm="1">
        <f t="array" ref="S1084">SUM(_xlfn._xlws.FILTER($H$2:$H$7111,_xlfn.MAP($P$2:$P$7111,_xlfn.LAMBDA(_xlpm.x,_xlpm.x=$P1084))))</f>
        <v>3.9761431411530816E-4</v>
      </c>
      <c r="T1084" s="14">
        <f>$H1084/S1084</f>
        <v>0.125</v>
      </c>
      <c r="U1084" s="14">
        <f>_xlfn.LET(_xlpm.freq,F1084,_xlpm.size,M1084+1,_xlpm.F,V1084,LOG(1+_xlpm.freq)*LOG(1+_xlpm.size)*_xlpm.F)</f>
        <v>3.8256534068095399E-2</v>
      </c>
      <c r="V1084" s="14">
        <f>_xlfn.LET(_xlpm.a,T1084,_xlpm.b,R1084,2*_xlpm.a*_xlpm.b/(_xlpm.a+_xlpm.b))</f>
        <v>0.18181818181818182</v>
      </c>
      <c r="W1084" s="14">
        <f>_xlfn.LET(_xlpm.p,R1084,_xlpm.q,T1084,LOG(_xlpm.p/_xlpm.q))</f>
        <v>0.4259687322722811</v>
      </c>
      <c r="X1084" s="2"/>
      <c r="AC1084" s="2"/>
      <c r="AH1084" s="2"/>
      <c r="AI1084" s="2"/>
    </row>
    <row r="1085" spans="1:35">
      <c r="A1085" s="1" t="str">
        <f>_xlfn.LET(_xlpm.sep," : ",CONCATENATE(O1085,_xlpm.sep,P1085))</f>
        <v>~ver~ : [vɛ]</v>
      </c>
      <c r="B1085" s="1">
        <f>_xlfn.LET(_xlpm.d,$G1085,_xlpm.k,_xlfn.CONCAT(LEFT(TRIM(B$1),1),"*"),COUNTIF(_xlpm.d,_xlpm.k))</f>
        <v>0</v>
      </c>
      <c r="C1085" s="1">
        <f>_xlfn.LET(_xlpm.d,$G1085,_xlpm.k,_xlfn.CONCAT(LEFT(TRIM(C$1),1),"*"),COUNTIF(_xlpm.d,_xlpm.k))</f>
        <v>0</v>
      </c>
      <c r="D1085" s="1">
        <f>_xlfn.LET(_xlpm.d,$G1085,_xlpm.k,_xlfn.CONCAT(LEFT(TRIM(D$1),1),"*"),COUNTIF(_xlpm.d,_xlpm.k))</f>
        <v>0</v>
      </c>
      <c r="E1085" s="1">
        <f>LOG(F1085+1,10)</f>
        <v>0.47712125471966244</v>
      </c>
      <c r="F1085" s="7">
        <v>2</v>
      </c>
      <c r="G1085" s="9" t="s">
        <v>5148</v>
      </c>
      <c r="H1085" s="4">
        <f>F1085/freq.sum.r6e</f>
        <v>9.9403578528827041E-5</v>
      </c>
      <c r="I1085" s="1" t="str">
        <f>_xlfn.LET(_xlpm.sep,":",_xlpm.w,$G1085,LEFT(_xlpm.w,FIND(_xlpm.sep,_xlpm.w)-1))</f>
        <v>vɛ</v>
      </c>
      <c r="J1085" s="1" t="str">
        <f>_xlfn.LET(_xlpm.sep,":",_xlpm.w,$G1085,RIGHT(_xlpm.w,LEN(_xlpm.w)-FIND(_xlpm.sep,_xlpm.w)))</f>
        <v>ver</v>
      </c>
      <c r="K1085" s="10">
        <f>_xlfn.LET(_xlpm.w,I1085,LEN(_xlpm.w))</f>
        <v>2</v>
      </c>
      <c r="L1085" s="10">
        <f>_xlfn.LET(_xlpm.w,J1085,LEN(_xlpm.w))</f>
        <v>3</v>
      </c>
      <c r="M1085" s="10">
        <f>_xlfn.LET(_xlpm.a,K1085,_xlpm.b,L1085,MAX(_xlpm.a,_xlpm.b))</f>
        <v>3</v>
      </c>
      <c r="N1085" s="10">
        <f>_xlfn.LET(_xlpm.d,(K1085,L1085),MAX(_xlpm.d)-MIN(_xlpm.d))</f>
        <v>1</v>
      </c>
      <c r="O1085" s="1" t="str">
        <f>_xlfn.LET(_xlpm.sep,":",_xlpm.w,$G1085,_xlfn.CONCAT("~",RIGHT(_xlpm.w,LEN(_xlpm.w)-FIND(_xlpm.sep,_xlpm.w)),"~"))</f>
        <v>~ver~</v>
      </c>
      <c r="P1085" s="1" t="str">
        <f>_xlfn.LET(_xlpm.sep,":",_xlpm.w,$G1085,_xlfn.CONCAT("[",LEFT(_xlpm.w,FIND(_xlpm.sep,_xlpm.w)-1),"]"))</f>
        <v>[vɛ]</v>
      </c>
      <c r="Q1085" s="14" cm="1">
        <f t="array" ref="Q1085">SUM(_xlfn._xlws.FILTER($H$2:$H$7117,_xlfn.MAP($O$2:$O$7117,_xlfn.LAMBDA(_xlpm.x,_xlpm.x=$O1085))))</f>
        <v>2.9821073558648114E-4</v>
      </c>
      <c r="R1085" s="14">
        <f>$H1085/Q1085</f>
        <v>0.33333333333333331</v>
      </c>
      <c r="S1085" s="14" cm="1">
        <f t="array" ref="S1085">SUM(_xlfn._xlws.FILTER($H$2:$H$7117,_xlfn.MAP($P$2:$P$7117,_xlfn.LAMBDA(_xlpm.x,_xlpm.x=$P1085))))</f>
        <v>7.9522862823061633E-4</v>
      </c>
      <c r="T1085" s="14">
        <f>$H1085/S1085</f>
        <v>0.125</v>
      </c>
      <c r="U1085" s="14">
        <f>_xlfn.LET(_xlpm.freq,F1085,_xlpm.size,M1085+1,_xlpm.F,V1085,LOG(1+_xlpm.freq)*LOG(1+_xlpm.size)*_xlpm.F)</f>
        <v>6.0635171905492585E-2</v>
      </c>
      <c r="V1085" s="14">
        <f>_xlfn.LET(_xlpm.a,T1085,_xlpm.b,R1085,2*_xlpm.a*_xlpm.b/(_xlpm.a+_xlpm.b))</f>
        <v>0.18181818181818182</v>
      </c>
      <c r="W1085" s="14">
        <f>_xlfn.LET(_xlpm.p,R1085,_xlpm.q,T1085,LOG(_xlpm.p/_xlpm.q))</f>
        <v>0.4259687322722811</v>
      </c>
      <c r="X1085" s="2"/>
      <c r="AC1085" s="2"/>
      <c r="AH1085" s="2"/>
      <c r="AI1085" s="2"/>
    </row>
    <row r="1086" spans="1:35">
      <c r="A1086" s="1" t="str">
        <f>_xlfn.LET(_xlpm.sep," : ",CONCATENATE(O1086,_xlpm.sep,P1086))</f>
        <v>~raw~ : [ɹɑ]</v>
      </c>
      <c r="B1086" s="1">
        <f>_xlfn.LET(_xlpm.d,$G1086,_xlpm.k,_xlfn.CONCAT(LEFT(TRIM(B$1),1),"*"),COUNTIF(_xlpm.d,_xlpm.k))</f>
        <v>1</v>
      </c>
      <c r="C1086" s="1">
        <f>_xlfn.LET(_xlpm.d,$G1086,_xlpm.k,_xlfn.CONCAT(LEFT(TRIM(C$1),1),"*"),COUNTIF(_xlpm.d,_xlpm.k))</f>
        <v>0</v>
      </c>
      <c r="D1086" s="1">
        <f>_xlfn.LET(_xlpm.d,$G1086,_xlpm.k,_xlfn.CONCAT(LEFT(TRIM(D$1),1),"*"),COUNTIF(_xlpm.d,_xlpm.k))</f>
        <v>0</v>
      </c>
      <c r="E1086" s="1">
        <f>LOG(F1086+1,10)</f>
        <v>0.60205999132796229</v>
      </c>
      <c r="F1086" s="7">
        <v>3</v>
      </c>
      <c r="G1086" s="9" t="s">
        <v>6638</v>
      </c>
      <c r="H1086" s="4">
        <f>F1086/freq.sum.r6e</f>
        <v>1.4910536779324057E-4</v>
      </c>
      <c r="I1086" s="1" t="str">
        <f>_xlfn.LET(_xlpm.sep,":",_xlpm.w,$G1086,LEFT(_xlpm.w,FIND(_xlpm.sep,_xlpm.w)-1))</f>
        <v>ɹɑ</v>
      </c>
      <c r="J1086" s="1" t="str">
        <f>_xlfn.LET(_xlpm.sep,":",_xlpm.w,$G1086,RIGHT(_xlpm.w,LEN(_xlpm.w)-FIND(_xlpm.sep,_xlpm.w)))</f>
        <v>raw</v>
      </c>
      <c r="K1086" s="10">
        <f>_xlfn.LET(_xlpm.w,I1086,LEN(_xlpm.w))</f>
        <v>2</v>
      </c>
      <c r="L1086" s="10">
        <f>_xlfn.LET(_xlpm.w,J1086,LEN(_xlpm.w))</f>
        <v>3</v>
      </c>
      <c r="M1086" s="10">
        <f>_xlfn.LET(_xlpm.a,K1086,_xlpm.b,L1086,MAX(_xlpm.a,_xlpm.b))</f>
        <v>3</v>
      </c>
      <c r="N1086" s="10">
        <f>_xlfn.LET(_xlpm.d,(K1086,L1086),MAX(_xlpm.d)-MIN(_xlpm.d))</f>
        <v>1</v>
      </c>
      <c r="O1086" s="1" t="str">
        <f>_xlfn.LET(_xlpm.sep,":",_xlpm.w,$G1086,_xlfn.CONCAT("~",RIGHT(_xlpm.w,LEN(_xlpm.w)-FIND(_xlpm.sep,_xlpm.w)),"~"))</f>
        <v>~raw~</v>
      </c>
      <c r="P1086" s="1" t="str">
        <f>_xlfn.LET(_xlpm.sep,":",_xlpm.w,$G1086,_xlfn.CONCAT("[",LEFT(_xlpm.w,FIND(_xlpm.sep,_xlpm.w)-1),"]"))</f>
        <v>[ɹɑ]</v>
      </c>
      <c r="Q1086" s="14" cm="1">
        <f t="array" ref="Q1086">SUM(_xlfn._xlws.FILTER($H$2:$H$7117,_xlfn.MAP($O$2:$O$7117,_xlfn.LAMBDA(_xlpm.x,_xlpm.x=$O1086))))</f>
        <v>1.4910536779324057E-4</v>
      </c>
      <c r="R1086" s="14">
        <f>$H1086/Q1086</f>
        <v>1</v>
      </c>
      <c r="S1086" s="14" cm="1">
        <f t="array" ref="S1086">SUM(_xlfn._xlws.FILTER($H$2:$H$7117,_xlfn.MAP($P$2:$P$7117,_xlfn.LAMBDA(_xlpm.x,_xlpm.x=$P1086))))</f>
        <v>3.9761431411530816E-4</v>
      </c>
      <c r="T1086" s="14">
        <f>$H1086/S1086</f>
        <v>0.375</v>
      </c>
      <c r="U1086" s="14">
        <f>_xlfn.LET(_xlpm.freq,F1086,_xlpm.size,M1086+1,_xlpm.F,V1086,LOG(1+_xlpm.freq)*LOG(1+_xlpm.size)*_xlpm.F)</f>
        <v>0.22953920440857237</v>
      </c>
      <c r="V1086" s="14">
        <f>_xlfn.LET(_xlpm.a,T1086,_xlpm.b,R1086,2*_xlpm.a*_xlpm.b/(_xlpm.a+_xlpm.b))</f>
        <v>0.54545454545454541</v>
      </c>
      <c r="W1086" s="14">
        <f>_xlfn.LET(_xlpm.p,R1086,_xlpm.q,T1086,LOG(_xlpm.p/_xlpm.q))</f>
        <v>0.4259687322722811</v>
      </c>
      <c r="X1086" s="2"/>
      <c r="AC1086" s="2"/>
      <c r="AH1086" s="2"/>
      <c r="AI1086" s="2"/>
    </row>
    <row r="1087" spans="1:35">
      <c r="A1087" s="1" t="str">
        <f>_xlfn.LET(_xlpm.sep," : ",CONCATENATE(O1087,_xlpm.sep,P1087))</f>
        <v>~mea~ : [mɛ]</v>
      </c>
      <c r="B1087" s="1">
        <f>_xlfn.LET(_xlpm.d,$G1087,_xlpm.k,_xlfn.CONCAT(LEFT(TRIM(B$1),1),"*"),COUNTIF(_xlpm.d,_xlpm.k))</f>
        <v>0</v>
      </c>
      <c r="C1087" s="1">
        <f>_xlfn.LET(_xlpm.d,$G1087,_xlpm.k,_xlfn.CONCAT(LEFT(TRIM(C$1),1),"*"),COUNTIF(_xlpm.d,_xlpm.k))</f>
        <v>1</v>
      </c>
      <c r="D1087" s="1">
        <f>_xlfn.LET(_xlpm.d,$G1087,_xlpm.k,_xlfn.CONCAT(LEFT(TRIM(D$1),1),"*"),COUNTIF(_xlpm.d,_xlpm.k))</f>
        <v>0</v>
      </c>
      <c r="E1087" s="1">
        <f>LOG(F1087+1,10)</f>
        <v>0.77815125038364352</v>
      </c>
      <c r="F1087" s="7">
        <v>5</v>
      </c>
      <c r="G1087" s="9" t="s">
        <v>2713</v>
      </c>
      <c r="H1087" s="4">
        <f>F1087/freq.sum.r6e</f>
        <v>2.4850894632206757E-4</v>
      </c>
      <c r="I1087" s="1" t="str">
        <f>_xlfn.LET(_xlpm.sep,":",_xlpm.w,$G1087,LEFT(_xlpm.w,FIND(_xlpm.sep,_xlpm.w)-1))</f>
        <v>mɛ</v>
      </c>
      <c r="J1087" s="1" t="str">
        <f>_xlfn.LET(_xlpm.sep,":",_xlpm.w,$G1087,RIGHT(_xlpm.w,LEN(_xlpm.w)-FIND(_xlpm.sep,_xlpm.w)))</f>
        <v>mea</v>
      </c>
      <c r="K1087" s="10">
        <f>_xlfn.LET(_xlpm.w,I1087,LEN(_xlpm.w))</f>
        <v>2</v>
      </c>
      <c r="L1087" s="10">
        <f>_xlfn.LET(_xlpm.w,J1087,LEN(_xlpm.w))</f>
        <v>3</v>
      </c>
      <c r="M1087" s="10">
        <f>_xlfn.LET(_xlpm.a,K1087,_xlpm.b,L1087,MAX(_xlpm.a,_xlpm.b))</f>
        <v>3</v>
      </c>
      <c r="N1087" s="10">
        <f>_xlfn.LET(_xlpm.d,(K1087,L1087),MAX(_xlpm.d)-MIN(_xlpm.d))</f>
        <v>1</v>
      </c>
      <c r="O1087" s="1" t="str">
        <f>_xlfn.LET(_xlpm.sep,":",_xlpm.w,$G1087,_xlfn.CONCAT("~",RIGHT(_xlpm.w,LEN(_xlpm.w)-FIND(_xlpm.sep,_xlpm.w)),"~"))</f>
        <v>~mea~</v>
      </c>
      <c r="P1087" s="1" t="str">
        <f>_xlfn.LET(_xlpm.sep,":",_xlpm.w,$G1087,_xlfn.CONCAT("[",LEFT(_xlpm.w,FIND(_xlpm.sep,_xlpm.w)-1),"]"))</f>
        <v>[mɛ]</v>
      </c>
      <c r="Q1087" s="14" cm="1">
        <f t="array" ref="Q1087">SUM(_xlfn._xlws.FILTER($H$2:$H$7111,_xlfn.MAP($O$2:$O$7111,_xlfn.LAMBDA(_xlpm.x,_xlpm.x=$O1087))))</f>
        <v>5.9642147117296217E-4</v>
      </c>
      <c r="R1087" s="14">
        <f>$H1087/Q1087</f>
        <v>0.41666666666666669</v>
      </c>
      <c r="S1087" s="14" cm="1">
        <f t="array" ref="S1087">SUM(_xlfn._xlws.FILTER($H$2:$H$7111,_xlfn.MAP($P$2:$P$7111,_xlfn.LAMBDA(_xlpm.x,_xlpm.x=$P1087))))</f>
        <v>1.5904572564612327E-3</v>
      </c>
      <c r="T1087" s="14">
        <f>$H1087/S1087</f>
        <v>0.15624999999999997</v>
      </c>
      <c r="U1087" s="14">
        <f>_xlfn.LET(_xlpm.freq,F1087,_xlpm.size,M1087+1,_xlpm.F,V1087,LOG(1+_xlpm.freq)*LOG(1+_xlpm.size)*_xlpm.F)</f>
        <v>0.12361463246698497</v>
      </c>
      <c r="V1087" s="14">
        <f>_xlfn.LET(_xlpm.a,T1087,_xlpm.b,R1087,2*_xlpm.a*_xlpm.b/(_xlpm.a+_xlpm.b))</f>
        <v>0.22727272727272727</v>
      </c>
      <c r="W1087" s="14">
        <f>_xlfn.LET(_xlpm.p,R1087,_xlpm.q,T1087,LOG(_xlpm.p/_xlpm.q))</f>
        <v>0.42596873227228127</v>
      </c>
      <c r="X1087" s="2"/>
      <c r="AC1087" s="2"/>
      <c r="AH1087" s="2"/>
      <c r="AI1087" s="2"/>
    </row>
    <row r="1088" spans="1:35">
      <c r="A1088" s="1" t="str">
        <f>_xlfn.LET(_xlpm.sep," : ",CONCATENATE(O1088,_xlpm.sep,P1088))</f>
        <v>~gge~ : [ɡɛ]</v>
      </c>
      <c r="B1088" s="1">
        <f>_xlfn.LET(_xlpm.d,$G1088,_xlpm.k,_xlfn.CONCAT(LEFT(TRIM(B$1),1),"*"),COUNTIF(_xlpm.d,_xlpm.k))</f>
        <v>0</v>
      </c>
      <c r="C1088" s="1">
        <f>_xlfn.LET(_xlpm.d,$G1088,_xlpm.k,_xlfn.CONCAT(LEFT(TRIM(C$1),1),"*"),COUNTIF(_xlpm.d,_xlpm.k))</f>
        <v>0</v>
      </c>
      <c r="D1088" s="1">
        <f>_xlfn.LET(_xlpm.d,$G1088,_xlpm.k,_xlfn.CONCAT(LEFT(TRIM(D$1),1),"*"),COUNTIF(_xlpm.d,_xlpm.k))</f>
        <v>0</v>
      </c>
      <c r="E1088" s="1">
        <f>LOG(F1088+1,10)</f>
        <v>0.77815125038364352</v>
      </c>
      <c r="F1088" s="7">
        <v>5</v>
      </c>
      <c r="G1088" s="9" t="s">
        <v>6547</v>
      </c>
      <c r="H1088" s="4">
        <f>F1088/freq.sum.r6e</f>
        <v>2.4850894632206757E-4</v>
      </c>
      <c r="I1088" s="1" t="str">
        <f>_xlfn.LET(_xlpm.sep,":",_xlpm.w,$G1088,LEFT(_xlpm.w,FIND(_xlpm.sep,_xlpm.w)-1))</f>
        <v>ɡɛ</v>
      </c>
      <c r="J1088" s="1" t="str">
        <f>_xlfn.LET(_xlpm.sep,":",_xlpm.w,$G1088,RIGHT(_xlpm.w,LEN(_xlpm.w)-FIND(_xlpm.sep,_xlpm.w)))</f>
        <v>gge</v>
      </c>
      <c r="K1088" s="10">
        <f>_xlfn.LET(_xlpm.w,I1088,LEN(_xlpm.w))</f>
        <v>2</v>
      </c>
      <c r="L1088" s="10">
        <f>_xlfn.LET(_xlpm.w,J1088,LEN(_xlpm.w))</f>
        <v>3</v>
      </c>
      <c r="M1088" s="10">
        <f>_xlfn.LET(_xlpm.a,K1088,_xlpm.b,L1088,MAX(_xlpm.a,_xlpm.b))</f>
        <v>3</v>
      </c>
      <c r="N1088" s="10">
        <f>_xlfn.LET(_xlpm.d,(K1088,L1088),MAX(_xlpm.d)-MIN(_xlpm.d))</f>
        <v>1</v>
      </c>
      <c r="O1088" s="1" t="str">
        <f>_xlfn.LET(_xlpm.sep,":",_xlpm.w,$G1088,_xlfn.CONCAT("~",RIGHT(_xlpm.w,LEN(_xlpm.w)-FIND(_xlpm.sep,_xlpm.w)),"~"))</f>
        <v>~gge~</v>
      </c>
      <c r="P1088" s="1" t="str">
        <f>_xlfn.LET(_xlpm.sep,":",_xlpm.w,$G1088,_xlfn.CONCAT("[",LEFT(_xlpm.w,FIND(_xlpm.sep,_xlpm.w)-1),"]"))</f>
        <v>[ɡɛ]</v>
      </c>
      <c r="Q1088" s="14" cm="1">
        <f t="array" ref="Q1088">SUM(_xlfn._xlws.FILTER($H$2:$H$7117,_xlfn.MAP($O$2:$O$7117,_xlfn.LAMBDA(_xlpm.x,_xlpm.x=$O1088))))</f>
        <v>5.9642147117296217E-4</v>
      </c>
      <c r="R1088" s="14">
        <f>$H1088/Q1088</f>
        <v>0.41666666666666669</v>
      </c>
      <c r="S1088" s="14" cm="1">
        <f t="array" ref="S1088">SUM(_xlfn._xlws.FILTER($H$2:$H$7117,_xlfn.MAP($P$2:$P$7117,_xlfn.LAMBDA(_xlpm.x,_xlpm.x=$P1088))))</f>
        <v>1.5904572564612327E-3</v>
      </c>
      <c r="T1088" s="14">
        <f>$H1088/S1088</f>
        <v>0.15624999999999997</v>
      </c>
      <c r="U1088" s="14">
        <f>_xlfn.LET(_xlpm.freq,F1088,_xlpm.size,M1088+1,_xlpm.F,V1088,LOG(1+_xlpm.freq)*LOG(1+_xlpm.size)*_xlpm.F)</f>
        <v>0.12361463246698497</v>
      </c>
      <c r="V1088" s="14">
        <f>_xlfn.LET(_xlpm.a,T1088,_xlpm.b,R1088,2*_xlpm.a*_xlpm.b/(_xlpm.a+_xlpm.b))</f>
        <v>0.22727272727272727</v>
      </c>
      <c r="W1088" s="14">
        <f>_xlfn.LET(_xlpm.p,R1088,_xlpm.q,T1088,LOG(_xlpm.p/_xlpm.q))</f>
        <v>0.42596873227228127</v>
      </c>
      <c r="X1088" s="2"/>
      <c r="AC1088" s="2"/>
      <c r="AH1088" s="2"/>
      <c r="AI1088" s="2"/>
    </row>
    <row r="1089" spans="1:35">
      <c r="A1089" s="1" t="str">
        <f>_xlfn.LET(_xlpm.sep," : ",CONCATENATE(O1089,_xlpm.sep,P1089))</f>
        <v>~hai~ : [hɛ]</v>
      </c>
      <c r="B1089" s="1">
        <f>_xlfn.LET(_xlpm.d,$G1089,_xlpm.k,_xlfn.CONCAT(LEFT(TRIM(B$1),1),"*"),COUNTIF(_xlpm.d,_xlpm.k))</f>
        <v>0</v>
      </c>
      <c r="C1089" s="1">
        <f>_xlfn.LET(_xlpm.d,$G1089,_xlpm.k,_xlfn.CONCAT(LEFT(TRIM(C$1),1),"*"),COUNTIF(_xlpm.d,_xlpm.k))</f>
        <v>0</v>
      </c>
      <c r="D1089" s="1">
        <f>_xlfn.LET(_xlpm.d,$G1089,_xlpm.k,_xlfn.CONCAT(LEFT(TRIM(D$1),1),"*"),COUNTIF(_xlpm.d,_xlpm.k))</f>
        <v>0</v>
      </c>
      <c r="E1089" s="1">
        <f>LOG(F1089+1,10)</f>
        <v>0.77815125038364352</v>
      </c>
      <c r="F1089" s="7">
        <v>5</v>
      </c>
      <c r="G1089" s="9" t="s">
        <v>1246</v>
      </c>
      <c r="H1089" s="4">
        <f>F1089/freq.sum.r6e</f>
        <v>2.4850894632206757E-4</v>
      </c>
      <c r="I1089" s="4" t="str">
        <f>_xlfn.LET(_xlpm.sep,":",_xlpm.w,$G1089,LEFT(_xlpm.w,FIND(_xlpm.sep,_xlpm.w)-1))</f>
        <v>hɛ</v>
      </c>
      <c r="J1089" s="4" t="str">
        <f>_xlfn.LET(_xlpm.sep,":",_xlpm.w,$G1089,RIGHT(_xlpm.w,LEN(_xlpm.w)-FIND(_xlpm.sep,_xlpm.w)))</f>
        <v>hai</v>
      </c>
      <c r="K1089" s="10">
        <f>_xlfn.LET(_xlpm.w,I1089,LEN(_xlpm.w))</f>
        <v>2</v>
      </c>
      <c r="L1089" s="10">
        <f>_xlfn.LET(_xlpm.w,J1089,LEN(_xlpm.w))</f>
        <v>3</v>
      </c>
      <c r="M1089" s="10">
        <f>_xlfn.LET(_xlpm.a,K1089,_xlpm.b,L1089,MAX(_xlpm.a,_xlpm.b))</f>
        <v>3</v>
      </c>
      <c r="N1089" s="10">
        <f>_xlfn.LET(_xlpm.d,(K1089,L1089),MAX(_xlpm.d)-MIN(_xlpm.d))</f>
        <v>1</v>
      </c>
      <c r="O1089" s="1" t="str">
        <f>_xlfn.LET(_xlpm.sep,":",_xlpm.w,$G1089,_xlfn.CONCAT("~",RIGHT(_xlpm.w,LEN(_xlpm.w)-FIND(_xlpm.sep,_xlpm.w)),"~"))</f>
        <v>~hai~</v>
      </c>
      <c r="P1089" s="1" t="str">
        <f>_xlfn.LET(_xlpm.sep,":",_xlpm.w,$G1089,_xlfn.CONCAT("[",LEFT(_xlpm.w,FIND(_xlpm.sep,_xlpm.w)-1),"]"))</f>
        <v>[hɛ]</v>
      </c>
      <c r="Q1089" s="14" cm="1">
        <f t="array" ref="Q1089">SUM(_xlfn._xlws.FILTER($H$2:$H$7109,_xlfn.MAP($O$2:$O$7109,_xlfn.LAMBDA(_xlpm.x,_xlpm.x=$O1089))))</f>
        <v>5.9642147117296217E-4</v>
      </c>
      <c r="R1089" s="14">
        <f>$H1089/Q1089</f>
        <v>0.41666666666666669</v>
      </c>
      <c r="S1089" s="14" cm="1">
        <f t="array" ref="S1089">SUM(_xlfn._xlws.FILTER($H$2:$H$7109,_xlfn.MAP($P$2:$P$7109,_xlfn.LAMBDA(_xlpm.x,_xlpm.x=$P1089))))</f>
        <v>1.5904572564612327E-3</v>
      </c>
      <c r="T1089" s="14">
        <f>$H1089/S1089</f>
        <v>0.15624999999999997</v>
      </c>
      <c r="U1089" s="14">
        <f>_xlfn.LET(_xlpm.freq,F1089,_xlpm.size,M1089+1,_xlpm.F,V1089,LOG(1+_xlpm.freq)*LOG(1+_xlpm.size)*_xlpm.F)</f>
        <v>0.12361463246698497</v>
      </c>
      <c r="V1089" s="14">
        <f>_xlfn.LET(_xlpm.a,T1089,_xlpm.b,R1089,2*_xlpm.a*_xlpm.b/(_xlpm.a+_xlpm.b))</f>
        <v>0.22727272727272727</v>
      </c>
      <c r="W1089" s="14">
        <f>_xlfn.LET(_xlpm.p,R1089,_xlpm.q,T1089,LOG(_xlpm.p/_xlpm.q))</f>
        <v>0.42596873227228127</v>
      </c>
      <c r="X1089" s="2"/>
      <c r="AC1089" s="2"/>
      <c r="AH1089" s="2"/>
      <c r="AI1089" s="2"/>
    </row>
    <row r="1090" spans="1:35">
      <c r="A1090" s="1" t="str">
        <f>_xlfn.LET(_xlpm.sep," : ",CONCATENATE(O1090,_xlpm.sep,P1090))</f>
        <v>~puw~ : [pu]</v>
      </c>
      <c r="B1090" s="1">
        <f>_xlfn.LET(_xlpm.d,$G1090,_xlpm.k,_xlfn.CONCAT(LEFT(TRIM(B$1),1),"*"),COUNTIF(_xlpm.d,_xlpm.k))</f>
        <v>0</v>
      </c>
      <c r="C1090" s="1">
        <f>_xlfn.LET(_xlpm.d,$G1090,_xlpm.k,_xlfn.CONCAT(LEFT(TRIM(C$1),1),"*"),COUNTIF(_xlpm.d,_xlpm.k))</f>
        <v>0</v>
      </c>
      <c r="D1090" s="1">
        <f>_xlfn.LET(_xlpm.d,$G1090,_xlpm.k,_xlfn.CONCAT(LEFT(TRIM(D$1),1),"*"),COUNTIF(_xlpm.d,_xlpm.k))</f>
        <v>0</v>
      </c>
      <c r="E1090" s="1">
        <f>LOG(F1090+1,10)</f>
        <v>0.30102999566398114</v>
      </c>
      <c r="F1090" s="7">
        <v>1</v>
      </c>
      <c r="G1090" s="9" t="s">
        <v>3706</v>
      </c>
      <c r="H1090" s="4">
        <f>F1090/freq.sum.r6e</f>
        <v>4.9701789264413521E-5</v>
      </c>
      <c r="I1090" s="1" t="str">
        <f>_xlfn.LET(_xlpm.sep,":",_xlpm.w,$G1090,LEFT(_xlpm.w,FIND(_xlpm.sep,_xlpm.w)-1))</f>
        <v>pu</v>
      </c>
      <c r="J1090" s="1" t="str">
        <f>_xlfn.LET(_xlpm.sep,":",_xlpm.w,$G1090,RIGHT(_xlpm.w,LEN(_xlpm.w)-FIND(_xlpm.sep,_xlpm.w)))</f>
        <v>puw</v>
      </c>
      <c r="K1090" s="10">
        <f>_xlfn.LET(_xlpm.w,I1090,LEN(_xlpm.w))</f>
        <v>2</v>
      </c>
      <c r="L1090" s="10">
        <f>_xlfn.LET(_xlpm.w,J1090,LEN(_xlpm.w))</f>
        <v>3</v>
      </c>
      <c r="M1090" s="10">
        <f>_xlfn.LET(_xlpm.a,K1090,_xlpm.b,L1090,MAX(_xlpm.a,_xlpm.b))</f>
        <v>3</v>
      </c>
      <c r="N1090" s="10">
        <f>_xlfn.LET(_xlpm.d,(K1090,L1090),MAX(_xlpm.d)-MIN(_xlpm.d))</f>
        <v>1</v>
      </c>
      <c r="O1090" s="1" t="str">
        <f>_xlfn.LET(_xlpm.sep,":",_xlpm.w,$G1090,_xlfn.CONCAT("~",RIGHT(_xlpm.w,LEN(_xlpm.w)-FIND(_xlpm.sep,_xlpm.w)),"~"))</f>
        <v>~puw~</v>
      </c>
      <c r="P1090" s="1" t="str">
        <f>_xlfn.LET(_xlpm.sep,":",_xlpm.w,$G1090,_xlfn.CONCAT("[",LEFT(_xlpm.w,FIND(_xlpm.sep,_xlpm.w)-1),"]"))</f>
        <v>[pu]</v>
      </c>
      <c r="Q1090" s="14" cm="1">
        <f t="array" ref="Q1090">SUM(_xlfn._xlws.FILTER($H$2:$H$7117,_xlfn.MAP($O$2:$O$7117,_xlfn.LAMBDA(_xlpm.x,_xlpm.x=$O1090))))</f>
        <v>4.9701789264413525E-4</v>
      </c>
      <c r="R1090" s="14">
        <f>$H1090/Q1090</f>
        <v>9.9999999999999992E-2</v>
      </c>
      <c r="S1090" s="14" cm="1">
        <f t="array" ref="S1090">SUM(_xlfn._xlws.FILTER($H$2:$H$7117,_xlfn.MAP($P$2:$P$7117,_xlfn.LAMBDA(_xlpm.x,_xlpm.x=$P1090))))</f>
        <v>1.3419483101391647E-3</v>
      </c>
      <c r="T1090" s="14">
        <f>$H1090/S1090</f>
        <v>3.7037037037037049E-2</v>
      </c>
      <c r="U1090" s="14">
        <f>_xlfn.LET(_xlpm.freq,F1090,_xlpm.size,M1090+1,_xlpm.F,V1090,LOG(1+_xlpm.freq)*LOG(1+_xlpm.size)*_xlpm.F)</f>
        <v>1.1373564182406742E-2</v>
      </c>
      <c r="V1090" s="14">
        <f>_xlfn.LET(_xlpm.a,T1090,_xlpm.b,R1090,2*_xlpm.a*_xlpm.b/(_xlpm.a+_xlpm.b))</f>
        <v>5.4054054054054064E-2</v>
      </c>
      <c r="W1090" s="14">
        <f>_xlfn.LET(_xlpm.p,R1090,_xlpm.q,T1090,LOG(_xlpm.p/_xlpm.q))</f>
        <v>0.43136376415898714</v>
      </c>
      <c r="X1090" s="2"/>
      <c r="AC1090" s="2"/>
      <c r="AH1090" s="2"/>
      <c r="AI1090" s="2"/>
    </row>
    <row r="1091" spans="1:35">
      <c r="A1091" s="1" t="str">
        <f>_xlfn.LET(_xlpm.sep," : ",CONCATENATE(O1091,_xlpm.sep,P1091))</f>
        <v>~rei~ : [ɹə]</v>
      </c>
      <c r="B1091" s="1">
        <f>_xlfn.LET(_xlpm.d,$G1091,_xlpm.k,_xlfn.CONCAT(LEFT(TRIM(B$1),1),"*"),COUNTIF(_xlpm.d,_xlpm.k))</f>
        <v>1</v>
      </c>
      <c r="C1091" s="1">
        <f>_xlfn.LET(_xlpm.d,$G1091,_xlpm.k,_xlfn.CONCAT(LEFT(TRIM(C$1),1),"*"),COUNTIF(_xlpm.d,_xlpm.k))</f>
        <v>0</v>
      </c>
      <c r="D1091" s="1">
        <f>_xlfn.LET(_xlpm.d,$G1091,_xlpm.k,_xlfn.CONCAT(LEFT(TRIM(D$1),1),"*"),COUNTIF(_xlpm.d,_xlpm.k))</f>
        <v>0</v>
      </c>
      <c r="E1091" s="1">
        <f>LOG(F1091+1,10)</f>
        <v>0.47712125471966244</v>
      </c>
      <c r="F1091" s="7">
        <v>2</v>
      </c>
      <c r="G1091" s="9" t="s">
        <v>6663</v>
      </c>
      <c r="H1091" s="4">
        <f>F1091/freq.sum.r6e</f>
        <v>9.9403578528827041E-5</v>
      </c>
      <c r="I1091" s="1" t="str">
        <f>_xlfn.LET(_xlpm.sep,":",_xlpm.w,$G1091,LEFT(_xlpm.w,FIND(_xlpm.sep,_xlpm.w)-1))</f>
        <v>ɹə</v>
      </c>
      <c r="J1091" s="1" t="str">
        <f>_xlfn.LET(_xlpm.sep,":",_xlpm.w,$G1091,RIGHT(_xlpm.w,LEN(_xlpm.w)-FIND(_xlpm.sep,_xlpm.w)))</f>
        <v>rei</v>
      </c>
      <c r="K1091" s="10">
        <f>_xlfn.LET(_xlpm.w,I1091,LEN(_xlpm.w))</f>
        <v>2</v>
      </c>
      <c r="L1091" s="10">
        <f>_xlfn.LET(_xlpm.w,J1091,LEN(_xlpm.w))</f>
        <v>3</v>
      </c>
      <c r="M1091" s="10">
        <f>_xlfn.LET(_xlpm.a,K1091,_xlpm.b,L1091,MAX(_xlpm.a,_xlpm.b))</f>
        <v>3</v>
      </c>
      <c r="N1091" s="10">
        <f>_xlfn.LET(_xlpm.d,(K1091,L1091),MAX(_xlpm.d)-MIN(_xlpm.d))</f>
        <v>1</v>
      </c>
      <c r="O1091" s="1" t="str">
        <f>_xlfn.LET(_xlpm.sep,":",_xlpm.w,$G1091,_xlfn.CONCAT("~",RIGHT(_xlpm.w,LEN(_xlpm.w)-FIND(_xlpm.sep,_xlpm.w)),"~"))</f>
        <v>~rei~</v>
      </c>
      <c r="P1091" s="1" t="str">
        <f>_xlfn.LET(_xlpm.sep,":",_xlpm.w,$G1091,_xlfn.CONCAT("[",LEFT(_xlpm.w,FIND(_xlpm.sep,_xlpm.w)-1),"]"))</f>
        <v>[ɹə]</v>
      </c>
      <c r="Q1091" s="14" cm="1">
        <f t="array" ref="Q1091">SUM(_xlfn._xlws.FILTER($H$2:$H$7117,_xlfn.MAP($O$2:$O$7117,_xlfn.LAMBDA(_xlpm.x,_xlpm.x=$O1091))))</f>
        <v>1.1928429423459245E-3</v>
      </c>
      <c r="R1091" s="14">
        <f>$H1091/Q1091</f>
        <v>8.3333333333333329E-2</v>
      </c>
      <c r="S1091" s="14" cm="1">
        <f t="array" ref="S1091">SUM(_xlfn._xlws.FILTER($H$2:$H$7117,_xlfn.MAP($P$2:$P$7117,_xlfn.LAMBDA(_xlpm.x,_xlpm.x=$P1091))))</f>
        <v>3.230616302186877E-3</v>
      </c>
      <c r="T1091" s="14">
        <f>$H1091/S1091</f>
        <v>3.0769230769230785E-2</v>
      </c>
      <c r="U1091" s="14">
        <f>_xlfn.LET(_xlpm.freq,F1091,_xlpm.size,M1091+1,_xlpm.F,V1091,LOG(1+_xlpm.freq)*LOG(1+_xlpm.size)*_xlpm.F)</f>
        <v>1.498846945978469E-2</v>
      </c>
      <c r="V1091" s="14">
        <f>_xlfn.LET(_xlpm.a,T1091,_xlpm.b,R1091,2*_xlpm.a*_xlpm.b/(_xlpm.a+_xlpm.b))</f>
        <v>4.4943820224719121E-2</v>
      </c>
      <c r="W1091" s="14">
        <f>_xlfn.LET(_xlpm.p,R1091,_xlpm.q,T1091,LOG(_xlpm.p/_xlpm.q))</f>
        <v>0.43270211493124927</v>
      </c>
      <c r="X1091" s="2"/>
      <c r="AC1091" s="2"/>
      <c r="AH1091" s="2"/>
      <c r="AI1091" s="2"/>
    </row>
    <row r="1092" spans="1:35">
      <c r="A1092" s="1" t="str">
        <f>_xlfn.LET(_xlpm.sep," : ",CONCATENATE(O1092,_xlpm.sep,P1092))</f>
        <v>~rsa~ : [ɹsə]</v>
      </c>
      <c r="B1092" s="1">
        <f>_xlfn.LET(_xlpm.d,$G1092,_xlpm.k,_xlfn.CONCAT(LEFT(TRIM(B$1),1),"*"),COUNTIF(_xlpm.d,_xlpm.k))</f>
        <v>1</v>
      </c>
      <c r="C1092" s="1">
        <f>_xlfn.LET(_xlpm.d,$G1092,_xlpm.k,_xlfn.CONCAT(LEFT(TRIM(C$1),1),"*"),COUNTIF(_xlpm.d,_xlpm.k))</f>
        <v>0</v>
      </c>
      <c r="D1092" s="1">
        <f>_xlfn.LET(_xlpm.d,$G1092,_xlpm.k,_xlfn.CONCAT(LEFT(TRIM(D$1),1),"*"),COUNTIF(_xlpm.d,_xlpm.k))</f>
        <v>0</v>
      </c>
      <c r="E1092" s="1">
        <f>LOG(F1092+1,10)</f>
        <v>0.47712125471966244</v>
      </c>
      <c r="F1092" s="7">
        <v>2</v>
      </c>
      <c r="G1092" s="9" t="s">
        <v>6267</v>
      </c>
      <c r="H1092" s="4">
        <f>F1092/freq.sum.r6e</f>
        <v>9.9403578528827041E-5</v>
      </c>
      <c r="I1092" s="4" t="str">
        <f>_xlfn.LET(_xlpm.sep,":",_xlpm.w,$G1092,LEFT(_xlpm.w,FIND(_xlpm.sep,_xlpm.w)-1))</f>
        <v>ɹsə</v>
      </c>
      <c r="J1092" s="4" t="str">
        <f>_xlfn.LET(_xlpm.sep,":",_xlpm.w,$G1092,RIGHT(_xlpm.w,LEN(_xlpm.w)-FIND(_xlpm.sep,_xlpm.w)))</f>
        <v>rsa</v>
      </c>
      <c r="K1092" s="10">
        <f>_xlfn.LET(_xlpm.w,I1092,LEN(_xlpm.w))</f>
        <v>3</v>
      </c>
      <c r="L1092" s="10">
        <f>_xlfn.LET(_xlpm.w,J1092,LEN(_xlpm.w))</f>
        <v>3</v>
      </c>
      <c r="M1092" s="10">
        <f>_xlfn.LET(_xlpm.a,K1092,_xlpm.b,L1092,MAX(_xlpm.a,_xlpm.b))</f>
        <v>3</v>
      </c>
      <c r="N1092" s="10">
        <f>_xlfn.LET(_xlpm.d,(K1092,L1092),MAX(_xlpm.d)-MIN(_xlpm.d))</f>
        <v>0</v>
      </c>
      <c r="O1092" s="1" t="str">
        <f>_xlfn.LET(_xlpm.sep,":",_xlpm.w,$G1092,_xlfn.CONCAT("~",RIGHT(_xlpm.w,LEN(_xlpm.w)-FIND(_xlpm.sep,_xlpm.w)),"~"))</f>
        <v>~rsa~</v>
      </c>
      <c r="P1092" s="1" t="str">
        <f>_xlfn.LET(_xlpm.sep,":",_xlpm.w,$G1092,_xlfn.CONCAT("[",LEFT(_xlpm.w,FIND(_xlpm.sep,_xlpm.w)-1),"]"))</f>
        <v>[ɹsə]</v>
      </c>
      <c r="Q1092" s="14" cm="1">
        <f t="array" ref="Q1092">SUM(_xlfn._xlws.FILTER($H$2:$H$7109,_xlfn.MAP($O$2:$O$7109,_xlfn.LAMBDA(_xlpm.x,_xlpm.x=$O1092))))</f>
        <v>5.4671968190854871E-4</v>
      </c>
      <c r="R1092" s="14">
        <f>$H1092/Q1092</f>
        <v>0.18181818181818182</v>
      </c>
      <c r="S1092" s="14" cm="1">
        <f t="array" ref="S1092">SUM(_xlfn._xlws.FILTER($H$2:$H$7109,_xlfn.MAP($P$2:$P$7109,_xlfn.LAMBDA(_xlpm.x,_xlpm.x=$P1092))))</f>
        <v>1.4910536779324053E-3</v>
      </c>
      <c r="T1092" s="14">
        <f>$H1092/S1092</f>
        <v>6.666666666666668E-2</v>
      </c>
      <c r="U1092" s="14">
        <f>_xlfn.LET(_xlpm.freq,F1092,_xlpm.size,M1092+1,_xlpm.F,V1092,LOG(1+_xlpm.freq)*LOG(1+_xlpm.size)*_xlpm.F)</f>
        <v>3.253594590050822E-2</v>
      </c>
      <c r="V1092" s="14">
        <f>_xlfn.LET(_xlpm.a,T1092,_xlpm.b,R1092,2*_xlpm.a*_xlpm.b/(_xlpm.a+_xlpm.b))</f>
        <v>9.7560975609756115E-2</v>
      </c>
      <c r="W1092" s="14">
        <f>_xlfn.LET(_xlpm.p,R1092,_xlpm.q,T1092,LOG(_xlpm.p/_xlpm.q))</f>
        <v>0.4357285695614373</v>
      </c>
      <c r="X1092" s="2"/>
      <c r="AC1092" s="2"/>
      <c r="AH1092" s="2"/>
      <c r="AI1092" s="2"/>
    </row>
    <row r="1093" spans="1:35">
      <c r="A1093" s="1" t="str">
        <f>_xlfn.LET(_xlpm.sep," : ",CONCATENATE(O1093,_xlpm.sep,P1093))</f>
        <v>~ssa~ : [sə]</v>
      </c>
      <c r="B1093" s="1">
        <f>_xlfn.LET(_xlpm.d,$G1093,_xlpm.k,_xlfn.CONCAT(LEFT(TRIM(B$1),1),"*"),COUNTIF(_xlpm.d,_xlpm.k))</f>
        <v>0</v>
      </c>
      <c r="C1093" s="1">
        <f>_xlfn.LET(_xlpm.d,$G1093,_xlpm.k,_xlfn.CONCAT(LEFT(TRIM(C$1),1),"*"),COUNTIF(_xlpm.d,_xlpm.k))</f>
        <v>0</v>
      </c>
      <c r="D1093" s="1">
        <f>_xlfn.LET(_xlpm.d,$G1093,_xlpm.k,_xlfn.CONCAT(LEFT(TRIM(D$1),1),"*"),COUNTIF(_xlpm.d,_xlpm.k))</f>
        <v>0</v>
      </c>
      <c r="E1093" s="1">
        <f>LOG(F1093+1,10)</f>
        <v>0.47712125471966244</v>
      </c>
      <c r="F1093" s="7">
        <v>2</v>
      </c>
      <c r="G1093" s="9" t="s">
        <v>4532</v>
      </c>
      <c r="H1093" s="4">
        <f>F1093/freq.sum.r6e</f>
        <v>9.9403578528827041E-5</v>
      </c>
      <c r="I1093" s="1" t="str">
        <f>_xlfn.LET(_xlpm.sep,":",_xlpm.w,$G1093,LEFT(_xlpm.w,FIND(_xlpm.sep,_xlpm.w)-1))</f>
        <v>sə</v>
      </c>
      <c r="J1093" s="1" t="str">
        <f>_xlfn.LET(_xlpm.sep,":",_xlpm.w,$G1093,RIGHT(_xlpm.w,LEN(_xlpm.w)-FIND(_xlpm.sep,_xlpm.w)))</f>
        <v>ssa</v>
      </c>
      <c r="K1093" s="10">
        <f>_xlfn.LET(_xlpm.w,I1093,LEN(_xlpm.w))</f>
        <v>2</v>
      </c>
      <c r="L1093" s="10">
        <f>_xlfn.LET(_xlpm.w,J1093,LEN(_xlpm.w))</f>
        <v>3</v>
      </c>
      <c r="M1093" s="10">
        <f>_xlfn.LET(_xlpm.a,K1093,_xlpm.b,L1093,MAX(_xlpm.a,_xlpm.b))</f>
        <v>3</v>
      </c>
      <c r="N1093" s="10">
        <f>_xlfn.LET(_xlpm.d,(K1093,L1093),MAX(_xlpm.d)-MIN(_xlpm.d))</f>
        <v>1</v>
      </c>
      <c r="O1093" s="1" t="str">
        <f>_xlfn.LET(_xlpm.sep,":",_xlpm.w,$G1093,_xlfn.CONCAT("~",RIGHT(_xlpm.w,LEN(_xlpm.w)-FIND(_xlpm.sep,_xlpm.w)),"~"))</f>
        <v>~ssa~</v>
      </c>
      <c r="P1093" s="1" t="str">
        <f>_xlfn.LET(_xlpm.sep,":",_xlpm.w,$G1093,_xlfn.CONCAT("[",LEFT(_xlpm.w,FIND(_xlpm.sep,_xlpm.w)-1),"]"))</f>
        <v>[sə]</v>
      </c>
      <c r="Q1093" s="14" cm="1">
        <f t="array" ref="Q1093">SUM(_xlfn._xlws.FILTER($H$2:$H$7117,_xlfn.MAP($O$2:$O$7117,_xlfn.LAMBDA(_xlpm.x,_xlpm.x=$O1093))))</f>
        <v>1.4413518886679921E-3</v>
      </c>
      <c r="R1093" s="14">
        <f>$H1093/Q1093</f>
        <v>6.8965517241379309E-2</v>
      </c>
      <c r="S1093" s="14" cm="1">
        <f t="array" ref="S1093">SUM(_xlfn._xlws.FILTER($H$2:$H$7117,_xlfn.MAP($P$2:$P$7117,_xlfn.LAMBDA(_xlpm.x,_xlpm.x=$P1093))))</f>
        <v>3.9761431411530794E-3</v>
      </c>
      <c r="T1093" s="14">
        <f>$H1093/S1093</f>
        <v>2.5000000000000015E-2</v>
      </c>
      <c r="U1093" s="14">
        <f>_xlfn.LET(_xlpm.freq,F1093,_xlpm.size,M1093+1,_xlpm.F,V1093,LOG(1+_xlpm.freq)*LOG(1+_xlpm.size)*_xlpm.F)</f>
        <v>1.2238291577255389E-2</v>
      </c>
      <c r="V1093" s="14">
        <f>_xlfn.LET(_xlpm.a,T1093,_xlpm.b,R1093,2*_xlpm.a*_xlpm.b/(_xlpm.a+_xlpm.b))</f>
        <v>3.6697247706422034E-2</v>
      </c>
      <c r="W1093" s="14">
        <f>_xlfn.LET(_xlpm.p,R1093,_xlpm.q,T1093,LOG(_xlpm.p/_xlpm.q))</f>
        <v>0.44069198909298724</v>
      </c>
      <c r="X1093" s="2"/>
      <c r="AC1093" s="2"/>
      <c r="AH1093" s="2"/>
      <c r="AI1093" s="2"/>
    </row>
    <row r="1094" spans="1:35">
      <c r="A1094" s="1" t="str">
        <f>_xlfn.LET(_xlpm.sep," : ",CONCATENATE(O1094,_xlpm.sep,P1094))</f>
        <v>~whi~ : [wɪ]</v>
      </c>
      <c r="B1094" s="1">
        <f>_xlfn.LET(_xlpm.d,$G1094,_xlpm.k,_xlfn.CONCAT(LEFT(TRIM(B$1),1),"*"),COUNTIF(_xlpm.d,_xlpm.k))</f>
        <v>0</v>
      </c>
      <c r="C1094" s="1">
        <f>_xlfn.LET(_xlpm.d,$G1094,_xlpm.k,_xlfn.CONCAT(LEFT(TRIM(C$1),1),"*"),COUNTIF(_xlpm.d,_xlpm.k))</f>
        <v>0</v>
      </c>
      <c r="D1094" s="1">
        <f>_xlfn.LET(_xlpm.d,$G1094,_xlpm.k,_xlfn.CONCAT(LEFT(TRIM(D$1),1),"*"),COUNTIF(_xlpm.d,_xlpm.k))</f>
        <v>0</v>
      </c>
      <c r="E1094" s="1">
        <f>LOG(F1094+1,10)</f>
        <v>1.3617278360175928</v>
      </c>
      <c r="F1094" s="7">
        <v>22</v>
      </c>
      <c r="G1094" s="9" t="s">
        <v>5309</v>
      </c>
      <c r="H1094" s="4">
        <f>F1094/freq.sum.r6e</f>
        <v>1.0934393638170974E-3</v>
      </c>
      <c r="I1094" s="1" t="str">
        <f>_xlfn.LET(_xlpm.sep,":",_xlpm.w,$G1094,LEFT(_xlpm.w,FIND(_xlpm.sep,_xlpm.w)-1))</f>
        <v>wɪ</v>
      </c>
      <c r="J1094" s="1" t="str">
        <f>_xlfn.LET(_xlpm.sep,":",_xlpm.w,$G1094,RIGHT(_xlpm.w,LEN(_xlpm.w)-FIND(_xlpm.sep,_xlpm.w)))</f>
        <v>whi</v>
      </c>
      <c r="K1094" s="10">
        <f>_xlfn.LET(_xlpm.w,I1094,LEN(_xlpm.w))</f>
        <v>2</v>
      </c>
      <c r="L1094" s="10">
        <f>_xlfn.LET(_xlpm.w,J1094,LEN(_xlpm.w))</f>
        <v>3</v>
      </c>
      <c r="M1094" s="10">
        <f>_xlfn.LET(_xlpm.a,K1094,_xlpm.b,L1094,MAX(_xlpm.a,_xlpm.b))</f>
        <v>3</v>
      </c>
      <c r="N1094" s="10">
        <f>_xlfn.LET(_xlpm.d,(K1094,L1094),MAX(_xlpm.d)-MIN(_xlpm.d))</f>
        <v>1</v>
      </c>
      <c r="O1094" s="1" t="str">
        <f>_xlfn.LET(_xlpm.sep,":",_xlpm.w,$G1094,_xlfn.CONCAT("~",RIGHT(_xlpm.w,LEN(_xlpm.w)-FIND(_xlpm.sep,_xlpm.w)),"~"))</f>
        <v>~whi~</v>
      </c>
      <c r="P1094" s="1" t="str">
        <f>_xlfn.LET(_xlpm.sep,":",_xlpm.w,$G1094,_xlfn.CONCAT("[",LEFT(_xlpm.w,FIND(_xlpm.sep,_xlpm.w)-1),"]"))</f>
        <v>[wɪ]</v>
      </c>
      <c r="Q1094" s="14" cm="1">
        <f t="array" ref="Q1094">SUM(_xlfn._xlws.FILTER($H$2:$H$7117,_xlfn.MAP($O$2:$O$7117,_xlfn.LAMBDA(_xlpm.x,_xlpm.x=$O1094))))</f>
        <v>2.8827037773359841E-3</v>
      </c>
      <c r="R1094" s="14">
        <f>$H1094/Q1094</f>
        <v>0.37931034482758619</v>
      </c>
      <c r="S1094" s="14" cm="1">
        <f t="array" ref="S1094">SUM(_xlfn._xlws.FILTER($H$2:$H$7117,_xlfn.MAP($P$2:$P$7117,_xlfn.LAMBDA(_xlpm.x,_xlpm.x=$P1094))))</f>
        <v>7.9522862823061605E-3</v>
      </c>
      <c r="T1094" s="14">
        <f>$H1094/S1094</f>
        <v>0.13750000000000004</v>
      </c>
      <c r="U1094" s="14">
        <f>_xlfn.LET(_xlpm.freq,F1094,_xlpm.size,M1094+1,_xlpm.F,V1094,LOG(1+_xlpm.freq)*LOG(1+_xlpm.size)*_xlpm.F)</f>
        <v>0.19210781698903928</v>
      </c>
      <c r="V1094" s="14">
        <f>_xlfn.LET(_xlpm.a,T1094,_xlpm.b,R1094,2*_xlpm.a*_xlpm.b/(_xlpm.a+_xlpm.b))</f>
        <v>0.20183486238532114</v>
      </c>
      <c r="W1094" s="14">
        <f>_xlfn.LET(_xlpm.p,R1094,_xlpm.q,T1094,LOG(_xlpm.p/_xlpm.q))</f>
        <v>0.4406919890929874</v>
      </c>
      <c r="X1094" s="2"/>
      <c r="AC1094" s="2"/>
      <c r="AH1094" s="2"/>
      <c r="AI1094" s="2"/>
    </row>
    <row r="1095" spans="1:35">
      <c r="A1095" s="1" t="str">
        <f>_xlfn.LET(_xlpm.sep," : ",CONCATENATE(O1095,_xlpm.sep,P1095))</f>
        <v>~loo~ : [lu]</v>
      </c>
      <c r="B1095" s="1">
        <f>_xlfn.LET(_xlpm.d,$G1095,_xlpm.k,_xlfn.CONCAT(LEFT(TRIM(B$1),1),"*"),COUNTIF(_xlpm.d,_xlpm.k))</f>
        <v>0</v>
      </c>
      <c r="C1095" s="1">
        <f>_xlfn.LET(_xlpm.d,$G1095,_xlpm.k,_xlfn.CONCAT(LEFT(TRIM(C$1),1),"*"),COUNTIF(_xlpm.d,_xlpm.k))</f>
        <v>0</v>
      </c>
      <c r="D1095" s="1">
        <f>_xlfn.LET(_xlpm.d,$G1095,_xlpm.k,_xlfn.CONCAT(LEFT(TRIM(D$1),1),"*"),COUNTIF(_xlpm.d,_xlpm.k))</f>
        <v>0</v>
      </c>
      <c r="E1095" s="1">
        <f>LOG(F1095+1,10)</f>
        <v>0.90308998699194343</v>
      </c>
      <c r="F1095" s="7">
        <v>7</v>
      </c>
      <c r="G1095" s="9" t="s">
        <v>2229</v>
      </c>
      <c r="H1095" s="4">
        <f>F1095/freq.sum.r6e</f>
        <v>3.4791252485089465E-4</v>
      </c>
      <c r="I1095" s="1" t="str">
        <f>_xlfn.LET(_xlpm.sep,":",_xlpm.w,$G1095,LEFT(_xlpm.w,FIND(_xlpm.sep,_xlpm.w)-1))</f>
        <v>lu</v>
      </c>
      <c r="J1095" s="1" t="str">
        <f>_xlfn.LET(_xlpm.sep,":",_xlpm.w,$G1095,RIGHT(_xlpm.w,LEN(_xlpm.w)-FIND(_xlpm.sep,_xlpm.w)))</f>
        <v>loo</v>
      </c>
      <c r="K1095" s="10">
        <f>_xlfn.LET(_xlpm.w,I1095,LEN(_xlpm.w))</f>
        <v>2</v>
      </c>
      <c r="L1095" s="10">
        <f>_xlfn.LET(_xlpm.w,J1095,LEN(_xlpm.w))</f>
        <v>3</v>
      </c>
      <c r="M1095" s="10">
        <f>_xlfn.LET(_xlpm.a,K1095,_xlpm.b,L1095,MAX(_xlpm.a,_xlpm.b))</f>
        <v>3</v>
      </c>
      <c r="N1095" s="10">
        <f>_xlfn.LET(_xlpm.d,(K1095,L1095),MAX(_xlpm.d)-MIN(_xlpm.d))</f>
        <v>1</v>
      </c>
      <c r="O1095" s="1" t="str">
        <f>_xlfn.LET(_xlpm.sep,":",_xlpm.w,$G1095,_xlfn.CONCAT("~",RIGHT(_xlpm.w,LEN(_xlpm.w)-FIND(_xlpm.sep,_xlpm.w)),"~"))</f>
        <v>~loo~</v>
      </c>
      <c r="P1095" s="1" t="str">
        <f>_xlfn.LET(_xlpm.sep,":",_xlpm.w,$G1095,_xlfn.CONCAT("[",LEFT(_xlpm.w,FIND(_xlpm.sep,_xlpm.w)-1),"]"))</f>
        <v>[lu]</v>
      </c>
      <c r="Q1095" s="14" cm="1">
        <f t="array" ref="Q1095">SUM(_xlfn._xlws.FILTER($H$2:$H$7117,_xlfn.MAP($O$2:$O$7117,_xlfn.LAMBDA(_xlpm.x,_xlpm.x=$O1095))))</f>
        <v>6.4612326043737584E-4</v>
      </c>
      <c r="R1095" s="14">
        <f>$H1095/Q1095</f>
        <v>0.53846153846153844</v>
      </c>
      <c r="S1095" s="14" cm="1">
        <f t="array" ref="S1095">SUM(_xlfn._xlws.FILTER($H$2:$H$7117,_xlfn.MAP($P$2:$P$7117,_xlfn.LAMBDA(_xlpm.x,_xlpm.x=$P1095))))</f>
        <v>1.7892644135188863E-3</v>
      </c>
      <c r="T1095" s="14">
        <f>$H1095/S1095</f>
        <v>0.1944444444444445</v>
      </c>
      <c r="U1095" s="14">
        <f>_xlfn.LET(_xlpm.freq,F1095,_xlpm.size,M1095+1,_xlpm.F,V1095,LOG(1+_xlpm.freq)*LOG(1+_xlpm.size)*_xlpm.F)</f>
        <v>0.18035223203530687</v>
      </c>
      <c r="V1095" s="14">
        <f>_xlfn.LET(_xlpm.a,T1095,_xlpm.b,R1095,2*_xlpm.a*_xlpm.b/(_xlpm.a+_xlpm.b))</f>
        <v>0.28571428571428575</v>
      </c>
      <c r="W1095" s="14">
        <f>_xlfn.LET(_xlpm.p,R1095,_xlpm.q,T1095,LOG(_xlpm.p/_xlpm.q))</f>
        <v>0.44235914846045032</v>
      </c>
      <c r="X1095" s="2"/>
      <c r="AC1095" s="2"/>
      <c r="AH1095" s="2"/>
      <c r="AI1095" s="2"/>
    </row>
    <row r="1096" spans="1:35">
      <c r="A1096" s="1" t="str">
        <f>_xlfn.LET(_xlpm.sep," : ",CONCATENATE(O1096,_xlpm.sep,P1096))</f>
        <v>~pro~ : [pɹu]</v>
      </c>
      <c r="B1096" s="1">
        <f>_xlfn.LET(_xlpm.d,$G1096,_xlpm.k,_xlfn.CONCAT(LEFT(TRIM(B$1),1),"*"),COUNTIF(_xlpm.d,_xlpm.k))</f>
        <v>0</v>
      </c>
      <c r="C1096" s="1">
        <f>_xlfn.LET(_xlpm.d,$G1096,_xlpm.k,_xlfn.CONCAT(LEFT(TRIM(C$1),1),"*"),COUNTIF(_xlpm.d,_xlpm.k))</f>
        <v>0</v>
      </c>
      <c r="D1096" s="1">
        <f>_xlfn.LET(_xlpm.d,$G1096,_xlpm.k,_xlfn.CONCAT(LEFT(TRIM(D$1),1),"*"),COUNTIF(_xlpm.d,_xlpm.k))</f>
        <v>0</v>
      </c>
      <c r="E1096" s="1">
        <f>LOG(F1096+1,10)</f>
        <v>0.90308998699194343</v>
      </c>
      <c r="F1096" s="7">
        <v>7</v>
      </c>
      <c r="G1096" s="9" t="s">
        <v>3844</v>
      </c>
      <c r="H1096" s="4">
        <f>F1096/freq.sum.r6e</f>
        <v>3.4791252485089465E-4</v>
      </c>
      <c r="I1096" s="1" t="str">
        <f>_xlfn.LET(_xlpm.sep,":",_xlpm.w,$G1096,LEFT(_xlpm.w,FIND(_xlpm.sep,_xlpm.w)-1))</f>
        <v>pɹu</v>
      </c>
      <c r="J1096" s="1" t="str">
        <f>_xlfn.LET(_xlpm.sep,":",_xlpm.w,$G1096,RIGHT(_xlpm.w,LEN(_xlpm.w)-FIND(_xlpm.sep,_xlpm.w)))</f>
        <v>pro</v>
      </c>
      <c r="K1096" s="10">
        <f>_xlfn.LET(_xlpm.w,I1096,LEN(_xlpm.w))</f>
        <v>3</v>
      </c>
      <c r="L1096" s="10">
        <f>_xlfn.LET(_xlpm.w,J1096,LEN(_xlpm.w))</f>
        <v>3</v>
      </c>
      <c r="M1096" s="10">
        <f>_xlfn.LET(_xlpm.a,K1096,_xlpm.b,L1096,MAX(_xlpm.a,_xlpm.b))</f>
        <v>3</v>
      </c>
      <c r="N1096" s="10">
        <f>_xlfn.LET(_xlpm.d,(K1096,L1096),MAX(_xlpm.d)-MIN(_xlpm.d))</f>
        <v>0</v>
      </c>
      <c r="O1096" s="1" t="str">
        <f>_xlfn.LET(_xlpm.sep,":",_xlpm.w,$G1096,_xlfn.CONCAT("~",RIGHT(_xlpm.w,LEN(_xlpm.w)-FIND(_xlpm.sep,_xlpm.w)),"~"))</f>
        <v>~pro~</v>
      </c>
      <c r="P1096" s="1" t="str">
        <f>_xlfn.LET(_xlpm.sep,":",_xlpm.w,$G1096,_xlfn.CONCAT("[",LEFT(_xlpm.w,FIND(_xlpm.sep,_xlpm.w)-1),"]"))</f>
        <v>[pɹu]</v>
      </c>
      <c r="Q1096" s="14" cm="1">
        <f t="array" ref="Q1096">SUM(_xlfn._xlws.FILTER($H$2:$H$7117,_xlfn.MAP($O$2:$O$7117,_xlfn.LAMBDA(_xlpm.x,_xlpm.x=$O1096))))</f>
        <v>6.4612326043737584E-4</v>
      </c>
      <c r="R1096" s="14">
        <f>$H1096/Q1096</f>
        <v>0.53846153846153844</v>
      </c>
      <c r="S1096" s="14" cm="1">
        <f t="array" ref="S1096">SUM(_xlfn._xlws.FILTER($H$2:$H$7117,_xlfn.MAP($P$2:$P$7117,_xlfn.LAMBDA(_xlpm.x,_xlpm.x=$P1096))))</f>
        <v>1.7892644135188863E-3</v>
      </c>
      <c r="T1096" s="14">
        <f>$H1096/S1096</f>
        <v>0.1944444444444445</v>
      </c>
      <c r="U1096" s="14">
        <f>_xlfn.LET(_xlpm.freq,F1096,_xlpm.size,M1096+1,_xlpm.F,V1096,LOG(1+_xlpm.freq)*LOG(1+_xlpm.size)*_xlpm.F)</f>
        <v>0.18035223203530687</v>
      </c>
      <c r="V1096" s="14">
        <f>_xlfn.LET(_xlpm.a,T1096,_xlpm.b,R1096,2*_xlpm.a*_xlpm.b/(_xlpm.a+_xlpm.b))</f>
        <v>0.28571428571428575</v>
      </c>
      <c r="W1096" s="14">
        <f>_xlfn.LET(_xlpm.p,R1096,_xlpm.q,T1096,LOG(_xlpm.p/_xlpm.q))</f>
        <v>0.44235914846045032</v>
      </c>
      <c r="X1096" s="2"/>
      <c r="AC1096" s="2"/>
      <c r="AH1096" s="2"/>
      <c r="AI1096" s="2"/>
    </row>
    <row r="1097" spans="1:35">
      <c r="A1097" s="1" t="str">
        <f>_xlfn.LET(_xlpm.sep," : ",CONCATENATE(O1097,_xlpm.sep,P1097))</f>
        <v>~too~ : [tu]</v>
      </c>
      <c r="B1097" s="1">
        <f>_xlfn.LET(_xlpm.d,$G1097,_xlpm.k,_xlfn.CONCAT(LEFT(TRIM(B$1),1),"*"),COUNTIF(_xlpm.d,_xlpm.k))</f>
        <v>0</v>
      </c>
      <c r="C1097" s="1">
        <f>_xlfn.LET(_xlpm.d,$G1097,_xlpm.k,_xlfn.CONCAT(LEFT(TRIM(C$1),1),"*"),COUNTIF(_xlpm.d,_xlpm.k))</f>
        <v>0</v>
      </c>
      <c r="D1097" s="1">
        <f>_xlfn.LET(_xlpm.d,$G1097,_xlpm.k,_xlfn.CONCAT(LEFT(TRIM(D$1),1),"*"),COUNTIF(_xlpm.d,_xlpm.k))</f>
        <v>0</v>
      </c>
      <c r="E1097" s="1">
        <f>LOG(F1097+1,10)</f>
        <v>0.90308998699194343</v>
      </c>
      <c r="F1097" s="7">
        <v>7</v>
      </c>
      <c r="G1097" s="9" t="s">
        <v>4694</v>
      </c>
      <c r="H1097" s="4">
        <f>F1097/freq.sum.r6e</f>
        <v>3.4791252485089465E-4</v>
      </c>
      <c r="I1097" s="1" t="str">
        <f>_xlfn.LET(_xlpm.sep,":",_xlpm.w,$G1097,LEFT(_xlpm.w,FIND(_xlpm.sep,_xlpm.w)-1))</f>
        <v>tu</v>
      </c>
      <c r="J1097" s="1" t="str">
        <f>_xlfn.LET(_xlpm.sep,":",_xlpm.w,$G1097,RIGHT(_xlpm.w,LEN(_xlpm.w)-FIND(_xlpm.sep,_xlpm.w)))</f>
        <v>too</v>
      </c>
      <c r="K1097" s="10">
        <f>_xlfn.LET(_xlpm.w,I1097,LEN(_xlpm.w))</f>
        <v>2</v>
      </c>
      <c r="L1097" s="10">
        <f>_xlfn.LET(_xlpm.w,J1097,LEN(_xlpm.w))</f>
        <v>3</v>
      </c>
      <c r="M1097" s="10">
        <f>_xlfn.LET(_xlpm.a,K1097,_xlpm.b,L1097,MAX(_xlpm.a,_xlpm.b))</f>
        <v>3</v>
      </c>
      <c r="N1097" s="10">
        <f>_xlfn.LET(_xlpm.d,(K1097,L1097),MAX(_xlpm.d)-MIN(_xlpm.d))</f>
        <v>1</v>
      </c>
      <c r="O1097" s="1" t="str">
        <f>_xlfn.LET(_xlpm.sep,":",_xlpm.w,$G1097,_xlfn.CONCAT("~",RIGHT(_xlpm.w,LEN(_xlpm.w)-FIND(_xlpm.sep,_xlpm.w)),"~"))</f>
        <v>~too~</v>
      </c>
      <c r="P1097" s="1" t="str">
        <f>_xlfn.LET(_xlpm.sep,":",_xlpm.w,$G1097,_xlfn.CONCAT("[",LEFT(_xlpm.w,FIND(_xlpm.sep,_xlpm.w)-1),"]"))</f>
        <v>[tu]</v>
      </c>
      <c r="Q1097" s="14" cm="1">
        <f t="array" ref="Q1097">SUM(_xlfn._xlws.FILTER($H$2:$H$7117,_xlfn.MAP($O$2:$O$7117,_xlfn.LAMBDA(_xlpm.x,_xlpm.x=$O1097))))</f>
        <v>6.4612326043737584E-4</v>
      </c>
      <c r="R1097" s="14">
        <f>$H1097/Q1097</f>
        <v>0.53846153846153844</v>
      </c>
      <c r="S1097" s="14" cm="1">
        <f t="array" ref="S1097">SUM(_xlfn._xlws.FILTER($H$2:$H$7117,_xlfn.MAP($P$2:$P$7117,_xlfn.LAMBDA(_xlpm.x,_xlpm.x=$P1097))))</f>
        <v>1.7892644135188863E-3</v>
      </c>
      <c r="T1097" s="14">
        <f>$H1097/S1097</f>
        <v>0.1944444444444445</v>
      </c>
      <c r="U1097" s="14">
        <f>_xlfn.LET(_xlpm.freq,F1097,_xlpm.size,M1097+1,_xlpm.F,V1097,LOG(1+_xlpm.freq)*LOG(1+_xlpm.size)*_xlpm.F)</f>
        <v>0.18035223203530687</v>
      </c>
      <c r="V1097" s="14">
        <f>_xlfn.LET(_xlpm.a,T1097,_xlpm.b,R1097,2*_xlpm.a*_xlpm.b/(_xlpm.a+_xlpm.b))</f>
        <v>0.28571428571428575</v>
      </c>
      <c r="W1097" s="14">
        <f>_xlfn.LET(_xlpm.p,R1097,_xlpm.q,T1097,LOG(_xlpm.p/_xlpm.q))</f>
        <v>0.44235914846045032</v>
      </c>
      <c r="X1097" s="2"/>
      <c r="AC1097" s="2"/>
      <c r="AH1097" s="2"/>
      <c r="AI1097" s="2"/>
    </row>
    <row r="1098" spans="1:35">
      <c r="A1098" s="1" t="str">
        <f>_xlfn.LET(_xlpm.sep," : ",CONCATENATE(O1098,_xlpm.sep,P1098))</f>
        <v>~yee~ : [jɪ]</v>
      </c>
      <c r="B1098" s="1">
        <f>_xlfn.LET(_xlpm.d,$G1098,_xlpm.k,_xlfn.CONCAT(LEFT(TRIM(B$1),1),"*"),COUNTIF(_xlpm.d,_xlpm.k))</f>
        <v>0</v>
      </c>
      <c r="C1098" s="1">
        <f>_xlfn.LET(_xlpm.d,$G1098,_xlpm.k,_xlfn.CONCAT(LEFT(TRIM(C$1),1),"*"),COUNTIF(_xlpm.d,_xlpm.k))</f>
        <v>0</v>
      </c>
      <c r="D1098" s="1">
        <f>_xlfn.LET(_xlpm.d,$G1098,_xlpm.k,_xlfn.CONCAT(LEFT(TRIM(D$1),1),"*"),COUNTIF(_xlpm.d,_xlpm.k))</f>
        <v>0</v>
      </c>
      <c r="E1098" s="1">
        <f>LOG(F1098+1,10)</f>
        <v>0.30102999566398114</v>
      </c>
      <c r="F1098" s="7">
        <v>1</v>
      </c>
      <c r="G1098" s="9" t="s">
        <v>1345</v>
      </c>
      <c r="H1098" s="4">
        <f>F1098/freq.sum.r6e</f>
        <v>4.9701789264413521E-5</v>
      </c>
      <c r="I1098" s="4" t="str">
        <f>_xlfn.LET(_xlpm.sep,":",_xlpm.w,$G1098,LEFT(_xlpm.w,FIND(_xlpm.sep,_xlpm.w)-1))</f>
        <v>jɪ</v>
      </c>
      <c r="J1098" s="4" t="str">
        <f>_xlfn.LET(_xlpm.sep,":",_xlpm.w,$G1098,RIGHT(_xlpm.w,LEN(_xlpm.w)-FIND(_xlpm.sep,_xlpm.w)))</f>
        <v>yee</v>
      </c>
      <c r="K1098" s="10">
        <f>_xlfn.LET(_xlpm.w,I1098,LEN(_xlpm.w))</f>
        <v>2</v>
      </c>
      <c r="L1098" s="10">
        <f>_xlfn.LET(_xlpm.w,J1098,LEN(_xlpm.w))</f>
        <v>3</v>
      </c>
      <c r="M1098" s="10">
        <f>_xlfn.LET(_xlpm.a,K1098,_xlpm.b,L1098,MAX(_xlpm.a,_xlpm.b))</f>
        <v>3</v>
      </c>
      <c r="N1098" s="10">
        <f>_xlfn.LET(_xlpm.d,(K1098,L1098),MAX(_xlpm.d)-MIN(_xlpm.d))</f>
        <v>1</v>
      </c>
      <c r="O1098" s="1" t="str">
        <f>_xlfn.LET(_xlpm.sep,":",_xlpm.w,$G1098,_xlfn.CONCAT("~",RIGHT(_xlpm.w,LEN(_xlpm.w)-FIND(_xlpm.sep,_xlpm.w)),"~"))</f>
        <v>~yee~</v>
      </c>
      <c r="P1098" s="1" t="str">
        <f>_xlfn.LET(_xlpm.sep,":",_xlpm.w,$G1098,_xlfn.CONCAT("[",LEFT(_xlpm.w,FIND(_xlpm.sep,_xlpm.w)-1),"]"))</f>
        <v>[jɪ]</v>
      </c>
      <c r="Q1098" s="14" cm="1">
        <f t="array" ref="Q1098">SUM(_xlfn._xlws.FILTER($H$2:$H$7109,_xlfn.MAP($O$2:$O$7109,_xlfn.LAMBDA(_xlpm.x,_xlpm.x=$O1098))))</f>
        <v>1.1431411530815109E-3</v>
      </c>
      <c r="R1098" s="14">
        <f>$H1098/Q1098</f>
        <v>4.3478260869565223E-2</v>
      </c>
      <c r="S1098" s="14" cm="1">
        <f t="array" ref="S1098">SUM(_xlfn._xlws.FILTER($H$2:$H$7109,_xlfn.MAP($P$2:$P$7109,_xlfn.LAMBDA(_xlpm.x,_xlpm.x=$P1098))))</f>
        <v>3.180914512922464E-3</v>
      </c>
      <c r="T1098" s="14">
        <f>$H1098/S1098</f>
        <v>1.5625000000000007E-2</v>
      </c>
      <c r="U1098" s="14">
        <f>_xlfn.LET(_xlpm.freq,F1098,_xlpm.size,M1098+1,_xlpm.F,V1098,LOG(1+_xlpm.freq)*LOG(1+_xlpm.size)*_xlpm.F)</f>
        <v>4.8370330430925236E-3</v>
      </c>
      <c r="V1098" s="14">
        <f>_xlfn.LET(_xlpm.a,T1098,_xlpm.b,R1098,2*_xlpm.a*_xlpm.b/(_xlpm.a+_xlpm.b))</f>
        <v>2.2988505747126447E-2</v>
      </c>
      <c r="W1098" s="14">
        <f>_xlfn.LET(_xlpm.p,R1098,_xlpm.q,T1098,LOG(_xlpm.p/_xlpm.q))</f>
        <v>0.44445213796629413</v>
      </c>
      <c r="X1098" s="2"/>
      <c r="AC1098" s="2"/>
      <c r="AH1098" s="2"/>
      <c r="AI1098" s="2"/>
    </row>
    <row r="1099" spans="1:35">
      <c r="A1099" s="1" t="str">
        <f>_xlfn.LET(_xlpm.sep," : ",CONCATENATE(O1099,_xlpm.sep,P1099))</f>
        <v>~dur~ : [dʊ]</v>
      </c>
      <c r="B1099" s="1">
        <f>_xlfn.LET(_xlpm.d,$G1099,_xlpm.k,_xlfn.CONCAT(LEFT(TRIM(B$1),1),"*"),COUNTIF(_xlpm.d,_xlpm.k))</f>
        <v>0</v>
      </c>
      <c r="C1099" s="1">
        <f>_xlfn.LET(_xlpm.d,$G1099,_xlpm.k,_xlfn.CONCAT(LEFT(TRIM(C$1),1),"*"),COUNTIF(_xlpm.d,_xlpm.k))</f>
        <v>0</v>
      </c>
      <c r="D1099" s="1">
        <f>_xlfn.LET(_xlpm.d,$G1099,_xlpm.k,_xlfn.CONCAT(LEFT(TRIM(D$1),1),"*"),COUNTIF(_xlpm.d,_xlpm.k))</f>
        <v>0</v>
      </c>
      <c r="E1099" s="1">
        <f>LOG(F1099+1,10)</f>
        <v>0.47712125471966244</v>
      </c>
      <c r="F1099" s="7">
        <v>2</v>
      </c>
      <c r="G1099" s="9" t="s">
        <v>636</v>
      </c>
      <c r="H1099" s="4">
        <f>F1099/freq.sum.r6e</f>
        <v>9.9403578528827041E-5</v>
      </c>
      <c r="I1099" s="1" t="str">
        <f>_xlfn.LET(_xlpm.sep,":",_xlpm.w,$G1099,LEFT(_xlpm.w,FIND(_xlpm.sep,_xlpm.w)-1))</f>
        <v>dʊ</v>
      </c>
      <c r="J1099" s="1" t="str">
        <f>_xlfn.LET(_xlpm.sep,":",_xlpm.w,$G1099,RIGHT(_xlpm.w,LEN(_xlpm.w)-FIND(_xlpm.sep,_xlpm.w)))</f>
        <v>dur</v>
      </c>
      <c r="K1099" s="10">
        <f>_xlfn.LET(_xlpm.w,I1099,LEN(_xlpm.w))</f>
        <v>2</v>
      </c>
      <c r="L1099" s="10">
        <f>_xlfn.LET(_xlpm.w,J1099,LEN(_xlpm.w))</f>
        <v>3</v>
      </c>
      <c r="M1099" s="10">
        <f>_xlfn.LET(_xlpm.a,K1099,_xlpm.b,L1099,MAX(_xlpm.a,_xlpm.b))</f>
        <v>3</v>
      </c>
      <c r="N1099" s="10">
        <f>_xlfn.LET(_xlpm.d,(K1099,L1099),MAX(_xlpm.d)-MIN(_xlpm.d))</f>
        <v>1</v>
      </c>
      <c r="O1099" s="1" t="str">
        <f>_xlfn.LET(_xlpm.sep,":",_xlpm.w,$G1099,_xlfn.CONCAT("~",RIGHT(_xlpm.w,LEN(_xlpm.w)-FIND(_xlpm.sep,_xlpm.w)),"~"))</f>
        <v>~dur~</v>
      </c>
      <c r="P1099" s="1" t="str">
        <f>_xlfn.LET(_xlpm.sep,":",_xlpm.w,$G1099,_xlfn.CONCAT("[",LEFT(_xlpm.w,FIND(_xlpm.sep,_xlpm.w)-1),"]"))</f>
        <v>[dʊ]</v>
      </c>
      <c r="Q1099" s="14" cm="1">
        <f t="array" ref="Q1099">SUM(_xlfn._xlws.FILTER($H$2:$H$7117,_xlfn.MAP($O$2:$O$7117,_xlfn.LAMBDA(_xlpm.x,_xlpm.x=$O1099))))</f>
        <v>2.9821073558648114E-4</v>
      </c>
      <c r="R1099" s="14">
        <f>$H1099/Q1099</f>
        <v>0.33333333333333331</v>
      </c>
      <c r="S1099" s="14" cm="1">
        <f t="array" ref="S1099">SUM(_xlfn._xlws.FILTER($H$2:$H$7117,_xlfn.MAP($P$2:$P$7117,_xlfn.LAMBDA(_xlpm.x,_xlpm.x=$P1099))))</f>
        <v>8.4493041749503001E-4</v>
      </c>
      <c r="T1099" s="14">
        <f>$H1099/S1099</f>
        <v>0.1176470588235294</v>
      </c>
      <c r="U1099" s="14">
        <f>_xlfn.LET(_xlpm.freq,F1099,_xlpm.size,M1099+1,_xlpm.F,V1099,LOG(1+_xlpm.freq)*LOG(1+_xlpm.size)*_xlpm.F)</f>
        <v>5.7998860083514646E-2</v>
      </c>
      <c r="V1099" s="14">
        <f>_xlfn.LET(_xlpm.a,T1099,_xlpm.b,R1099,2*_xlpm.a*_xlpm.b/(_xlpm.a+_xlpm.b))</f>
        <v>0.17391304347826086</v>
      </c>
      <c r="W1099" s="14">
        <f>_xlfn.LET(_xlpm.p,R1099,_xlpm.q,T1099,LOG(_xlpm.p/_xlpm.q))</f>
        <v>0.45229767099463031</v>
      </c>
      <c r="X1099" s="2"/>
      <c r="AC1099" s="2"/>
      <c r="AH1099" s="2"/>
      <c r="AI1099" s="2"/>
    </row>
    <row r="1100" spans="1:35">
      <c r="A1100" s="1" t="str">
        <f>_xlfn.LET(_xlpm.sep," : ",CONCATENATE(O1100,_xlpm.sep,P1100))</f>
        <v>~cur~ : [kjʊ]</v>
      </c>
      <c r="B1100" s="1">
        <f>_xlfn.LET(_xlpm.d,$G1100,_xlpm.k,_xlfn.CONCAT(LEFT(TRIM(B$1),1),"*"),COUNTIF(_xlpm.d,_xlpm.k))</f>
        <v>0</v>
      </c>
      <c r="C1100" s="1">
        <f>_xlfn.LET(_xlpm.d,$G1100,_xlpm.k,_xlfn.CONCAT(LEFT(TRIM(C$1),1),"*"),COUNTIF(_xlpm.d,_xlpm.k))</f>
        <v>0</v>
      </c>
      <c r="D1100" s="1">
        <f>_xlfn.LET(_xlpm.d,$G1100,_xlpm.k,_xlfn.CONCAT(LEFT(TRIM(D$1),1),"*"),COUNTIF(_xlpm.d,_xlpm.k))</f>
        <v>0</v>
      </c>
      <c r="E1100" s="1">
        <f>LOG(F1100+1,10)</f>
        <v>0.47712125471966244</v>
      </c>
      <c r="F1100" s="7">
        <v>2</v>
      </c>
      <c r="G1100" s="9" t="s">
        <v>1435</v>
      </c>
      <c r="H1100" s="4">
        <f>F1100/freq.sum.r6e</f>
        <v>9.9403578528827041E-5</v>
      </c>
      <c r="I1100" s="1" t="str">
        <f>_xlfn.LET(_xlpm.sep,":",_xlpm.w,$G1100,LEFT(_xlpm.w,FIND(_xlpm.sep,_xlpm.w)-1))</f>
        <v>kjʊ</v>
      </c>
      <c r="J1100" s="1" t="str">
        <f>_xlfn.LET(_xlpm.sep,":",_xlpm.w,$G1100,RIGHT(_xlpm.w,LEN(_xlpm.w)-FIND(_xlpm.sep,_xlpm.w)))</f>
        <v>cur</v>
      </c>
      <c r="K1100" s="10">
        <f>_xlfn.LET(_xlpm.w,I1100,LEN(_xlpm.w))</f>
        <v>3</v>
      </c>
      <c r="L1100" s="10">
        <f>_xlfn.LET(_xlpm.w,J1100,LEN(_xlpm.w))</f>
        <v>3</v>
      </c>
      <c r="M1100" s="10">
        <f>_xlfn.LET(_xlpm.a,K1100,_xlpm.b,L1100,MAX(_xlpm.a,_xlpm.b))</f>
        <v>3</v>
      </c>
      <c r="N1100" s="10">
        <f>_xlfn.LET(_xlpm.d,(K1100,L1100),MAX(_xlpm.d)-MIN(_xlpm.d))</f>
        <v>0</v>
      </c>
      <c r="O1100" s="1" t="str">
        <f>_xlfn.LET(_xlpm.sep,":",_xlpm.w,$G1100,_xlfn.CONCAT("~",RIGHT(_xlpm.w,LEN(_xlpm.w)-FIND(_xlpm.sep,_xlpm.w)),"~"))</f>
        <v>~cur~</v>
      </c>
      <c r="P1100" s="1" t="str">
        <f>_xlfn.LET(_xlpm.sep,":",_xlpm.w,$G1100,_xlfn.CONCAT("[",LEFT(_xlpm.w,FIND(_xlpm.sep,_xlpm.w)-1),"]"))</f>
        <v>[kjʊ]</v>
      </c>
      <c r="Q1100" s="14" cm="1">
        <f t="array" ref="Q1100">SUM(_xlfn._xlws.FILTER($H$2:$H$7117,_xlfn.MAP($O$2:$O$7117,_xlfn.LAMBDA(_xlpm.x,_xlpm.x=$O1100))))</f>
        <v>2.9821073558648114E-4</v>
      </c>
      <c r="R1100" s="14">
        <f>$H1100/Q1100</f>
        <v>0.33333333333333331</v>
      </c>
      <c r="S1100" s="14" cm="1">
        <f t="array" ref="S1100">SUM(_xlfn._xlws.FILTER($H$2:$H$7117,_xlfn.MAP($P$2:$P$7117,_xlfn.LAMBDA(_xlpm.x,_xlpm.x=$P1100))))</f>
        <v>8.4493041749503001E-4</v>
      </c>
      <c r="T1100" s="14">
        <f>$H1100/S1100</f>
        <v>0.1176470588235294</v>
      </c>
      <c r="U1100" s="14">
        <f>_xlfn.LET(_xlpm.freq,F1100,_xlpm.size,M1100+1,_xlpm.F,V1100,LOG(1+_xlpm.freq)*LOG(1+_xlpm.size)*_xlpm.F)</f>
        <v>5.7998860083514646E-2</v>
      </c>
      <c r="V1100" s="14">
        <f>_xlfn.LET(_xlpm.a,T1100,_xlpm.b,R1100,2*_xlpm.a*_xlpm.b/(_xlpm.a+_xlpm.b))</f>
        <v>0.17391304347826086</v>
      </c>
      <c r="W1100" s="14">
        <f>_xlfn.LET(_xlpm.p,R1100,_xlpm.q,T1100,LOG(_xlpm.p/_xlpm.q))</f>
        <v>0.45229767099463031</v>
      </c>
      <c r="X1100" s="2"/>
      <c r="AC1100" s="2"/>
      <c r="AH1100" s="2"/>
      <c r="AI1100" s="2"/>
    </row>
    <row r="1101" spans="1:35">
      <c r="A1101" s="1" t="str">
        <f>_xlfn.LET(_xlpm.sep," : ",CONCATENATE(O1101,_xlpm.sep,P1101))</f>
        <v>~muw~ : [mʊ]</v>
      </c>
      <c r="B1101" s="1">
        <f>_xlfn.LET(_xlpm.d,$G1101,_xlpm.k,_xlfn.CONCAT(LEFT(TRIM(B$1),1),"*"),COUNTIF(_xlpm.d,_xlpm.k))</f>
        <v>0</v>
      </c>
      <c r="C1101" s="1">
        <f>_xlfn.LET(_xlpm.d,$G1101,_xlpm.k,_xlfn.CONCAT(LEFT(TRIM(C$1),1),"*"),COUNTIF(_xlpm.d,_xlpm.k))</f>
        <v>1</v>
      </c>
      <c r="D1101" s="1">
        <f>_xlfn.LET(_xlpm.d,$G1101,_xlpm.k,_xlfn.CONCAT(LEFT(TRIM(D$1),1),"*"),COUNTIF(_xlpm.d,_xlpm.k))</f>
        <v>0</v>
      </c>
      <c r="E1101" s="1">
        <f>LOG(F1101+1,10)</f>
        <v>0.69897000433601875</v>
      </c>
      <c r="F1101" s="7">
        <v>4</v>
      </c>
      <c r="G1101" s="9" t="s">
        <v>2792</v>
      </c>
      <c r="H1101" s="4">
        <f>F1101/freq.sum.r6e</f>
        <v>1.9880715705765408E-4</v>
      </c>
      <c r="I1101" s="1" t="str">
        <f>_xlfn.LET(_xlpm.sep,":",_xlpm.w,$G1101,LEFT(_xlpm.w,FIND(_xlpm.sep,_xlpm.w)-1))</f>
        <v>mʊ</v>
      </c>
      <c r="J1101" s="1" t="str">
        <f>_xlfn.LET(_xlpm.sep,":",_xlpm.w,$G1101,RIGHT(_xlpm.w,LEN(_xlpm.w)-FIND(_xlpm.sep,_xlpm.w)))</f>
        <v>muw</v>
      </c>
      <c r="K1101" s="10">
        <f>_xlfn.LET(_xlpm.w,I1101,LEN(_xlpm.w))</f>
        <v>2</v>
      </c>
      <c r="L1101" s="10">
        <f>_xlfn.LET(_xlpm.w,J1101,LEN(_xlpm.w))</f>
        <v>3</v>
      </c>
      <c r="M1101" s="10">
        <f>_xlfn.LET(_xlpm.a,K1101,_xlpm.b,L1101,MAX(_xlpm.a,_xlpm.b))</f>
        <v>3</v>
      </c>
      <c r="N1101" s="10">
        <f>_xlfn.LET(_xlpm.d,(K1101,L1101),MAX(_xlpm.d)-MIN(_xlpm.d))</f>
        <v>1</v>
      </c>
      <c r="O1101" s="1" t="str">
        <f>_xlfn.LET(_xlpm.sep,":",_xlpm.w,$G1101,_xlfn.CONCAT("~",RIGHT(_xlpm.w,LEN(_xlpm.w)-FIND(_xlpm.sep,_xlpm.w)),"~"))</f>
        <v>~muw~</v>
      </c>
      <c r="P1101" s="1" t="str">
        <f>_xlfn.LET(_xlpm.sep,":",_xlpm.w,$G1101,_xlfn.CONCAT("[",LEFT(_xlpm.w,FIND(_xlpm.sep,_xlpm.w)-1),"]"))</f>
        <v>[mʊ]</v>
      </c>
      <c r="Q1101" s="14" cm="1">
        <f t="array" ref="Q1101">SUM(_xlfn._xlws.FILTER($H$2:$H$7111,_xlfn.MAP($O$2:$O$7111,_xlfn.LAMBDA(_xlpm.x,_xlpm.x=$O1101))))</f>
        <v>2.9821073558648114E-4</v>
      </c>
      <c r="R1101" s="14">
        <f>$H1101/Q1101</f>
        <v>0.66666666666666663</v>
      </c>
      <c r="S1101" s="14" cm="1">
        <f t="array" ref="S1101">SUM(_xlfn._xlws.FILTER($H$2:$H$7111,_xlfn.MAP($P$2:$P$7111,_xlfn.LAMBDA(_xlpm.x,_xlpm.x=$P1101))))</f>
        <v>8.4493041749503001E-4</v>
      </c>
      <c r="T1101" s="14">
        <f>$H1101/S1101</f>
        <v>0.23529411764705879</v>
      </c>
      <c r="U1101" s="14">
        <f>_xlfn.LET(_xlpm.freq,F1101,_xlpm.size,M1101+1,_xlpm.F,V1101,LOG(1+_xlpm.freq)*LOG(1+_xlpm.size)*_xlpm.F)</f>
        <v>0.16993358850834581</v>
      </c>
      <c r="V1101" s="14">
        <f>_xlfn.LET(_xlpm.a,T1101,_xlpm.b,R1101,2*_xlpm.a*_xlpm.b/(_xlpm.a+_xlpm.b))</f>
        <v>0.34782608695652173</v>
      </c>
      <c r="W1101" s="14">
        <f>_xlfn.LET(_xlpm.p,R1101,_xlpm.q,T1101,LOG(_xlpm.p/_xlpm.q))</f>
        <v>0.45229767099463031</v>
      </c>
      <c r="X1101" s="2"/>
      <c r="AC1101" s="2"/>
      <c r="AH1101" s="2"/>
      <c r="AI1101" s="2"/>
    </row>
    <row r="1102" spans="1:35">
      <c r="A1102" s="1" t="str">
        <f>_xlfn.LET(_xlpm.sep," : ",CONCATENATE(O1102,_xlpm.sep,P1102))</f>
        <v>~tuw~ : [tʃʊ]</v>
      </c>
      <c r="B1102" s="1">
        <f>_xlfn.LET(_xlpm.d,$G1102,_xlpm.k,_xlfn.CONCAT(LEFT(TRIM(B$1),1),"*"),COUNTIF(_xlpm.d,_xlpm.k))</f>
        <v>0</v>
      </c>
      <c r="C1102" s="1">
        <f>_xlfn.LET(_xlpm.d,$G1102,_xlpm.k,_xlfn.CONCAT(LEFT(TRIM(C$1),1),"*"),COUNTIF(_xlpm.d,_xlpm.k))</f>
        <v>0</v>
      </c>
      <c r="D1102" s="1">
        <f>_xlfn.LET(_xlpm.d,$G1102,_xlpm.k,_xlfn.CONCAT(LEFT(TRIM(D$1),1),"*"),COUNTIF(_xlpm.d,_xlpm.k))</f>
        <v>0</v>
      </c>
      <c r="E1102" s="1">
        <f>LOG(F1102+1,10)</f>
        <v>0.69897000433601875</v>
      </c>
      <c r="F1102" s="7">
        <v>4</v>
      </c>
      <c r="G1102" s="9" t="s">
        <v>5070</v>
      </c>
      <c r="H1102" s="4">
        <f>F1102/freq.sum.r6e</f>
        <v>1.9880715705765408E-4</v>
      </c>
      <c r="I1102" s="1" t="str">
        <f>_xlfn.LET(_xlpm.sep,":",_xlpm.w,$G1102,LEFT(_xlpm.w,FIND(_xlpm.sep,_xlpm.w)-1))</f>
        <v>tʃʊ</v>
      </c>
      <c r="J1102" s="1" t="str">
        <f>_xlfn.LET(_xlpm.sep,":",_xlpm.w,$G1102,RIGHT(_xlpm.w,LEN(_xlpm.w)-FIND(_xlpm.sep,_xlpm.w)))</f>
        <v>tuw</v>
      </c>
      <c r="K1102" s="10">
        <f>_xlfn.LET(_xlpm.w,I1102,LEN(_xlpm.w))</f>
        <v>3</v>
      </c>
      <c r="L1102" s="10">
        <f>_xlfn.LET(_xlpm.w,J1102,LEN(_xlpm.w))</f>
        <v>3</v>
      </c>
      <c r="M1102" s="10">
        <f>_xlfn.LET(_xlpm.a,K1102,_xlpm.b,L1102,MAX(_xlpm.a,_xlpm.b))</f>
        <v>3</v>
      </c>
      <c r="N1102" s="10">
        <f>_xlfn.LET(_xlpm.d,(K1102,L1102),MAX(_xlpm.d)-MIN(_xlpm.d))</f>
        <v>0</v>
      </c>
      <c r="O1102" s="1" t="str">
        <f>_xlfn.LET(_xlpm.sep,":",_xlpm.w,$G1102,_xlfn.CONCAT("~",RIGHT(_xlpm.w,LEN(_xlpm.w)-FIND(_xlpm.sep,_xlpm.w)),"~"))</f>
        <v>~tuw~</v>
      </c>
      <c r="P1102" s="1" t="str">
        <f>_xlfn.LET(_xlpm.sep,":",_xlpm.w,$G1102,_xlfn.CONCAT("[",LEFT(_xlpm.w,FIND(_xlpm.sep,_xlpm.w)-1),"]"))</f>
        <v>[tʃʊ]</v>
      </c>
      <c r="Q1102" s="14" cm="1">
        <f t="array" ref="Q1102">SUM(_xlfn._xlws.FILTER($H$2:$H$7111,_xlfn.MAP($O$2:$O$7111,_xlfn.LAMBDA(_xlpm.x,_xlpm.x=$O1102))))</f>
        <v>2.9821073558648114E-4</v>
      </c>
      <c r="R1102" s="14">
        <f>$H1102/Q1102</f>
        <v>0.66666666666666663</v>
      </c>
      <c r="S1102" s="14" cm="1">
        <f t="array" ref="S1102">SUM(_xlfn._xlws.FILTER($H$2:$H$7111,_xlfn.MAP($P$2:$P$7111,_xlfn.LAMBDA(_xlpm.x,_xlpm.x=$P1102))))</f>
        <v>8.4493041749503001E-4</v>
      </c>
      <c r="T1102" s="14">
        <f>$H1102/S1102</f>
        <v>0.23529411764705879</v>
      </c>
      <c r="U1102" s="14">
        <f>_xlfn.LET(_xlpm.freq,F1102,_xlpm.size,M1102+1,_xlpm.F,V1102,LOG(1+_xlpm.freq)*LOG(1+_xlpm.size)*_xlpm.F)</f>
        <v>0.16993358850834581</v>
      </c>
      <c r="V1102" s="14">
        <f>_xlfn.LET(_xlpm.a,T1102,_xlpm.b,R1102,2*_xlpm.a*_xlpm.b/(_xlpm.a+_xlpm.b))</f>
        <v>0.34782608695652173</v>
      </c>
      <c r="W1102" s="14">
        <f>_xlfn.LET(_xlpm.p,R1102,_xlpm.q,T1102,LOG(_xlpm.p/_xlpm.q))</f>
        <v>0.45229767099463031</v>
      </c>
      <c r="X1102" s="2"/>
      <c r="AC1102" s="2"/>
      <c r="AH1102" s="2"/>
      <c r="AI1102" s="2"/>
    </row>
    <row r="1103" spans="1:35">
      <c r="A1103" s="1" t="str">
        <f>_xlfn.LET(_xlpm.sep," : ",CONCATENATE(O1103,_xlpm.sep,P1103))</f>
        <v>~plu~ : [plʊ]</v>
      </c>
      <c r="B1103" s="1">
        <f>_xlfn.LET(_xlpm.d,$G1103,_xlpm.k,_xlfn.CONCAT(LEFT(TRIM(B$1),1),"*"),COUNTIF(_xlpm.d,_xlpm.k))</f>
        <v>0</v>
      </c>
      <c r="C1103" s="1">
        <f>_xlfn.LET(_xlpm.d,$G1103,_xlpm.k,_xlfn.CONCAT(LEFT(TRIM(C$1),1),"*"),COUNTIF(_xlpm.d,_xlpm.k))</f>
        <v>0</v>
      </c>
      <c r="D1103" s="1">
        <f>_xlfn.LET(_xlpm.d,$G1103,_xlpm.k,_xlfn.CONCAT(LEFT(TRIM(D$1),1),"*"),COUNTIF(_xlpm.d,_xlpm.k))</f>
        <v>0</v>
      </c>
      <c r="E1103" s="1">
        <f>LOG(F1103+1,10)</f>
        <v>0.8450980400142567</v>
      </c>
      <c r="F1103" s="7">
        <v>6</v>
      </c>
      <c r="G1103" s="9" t="s">
        <v>3635</v>
      </c>
      <c r="H1103" s="4">
        <f>F1103/freq.sum.r6e</f>
        <v>2.9821073558648114E-4</v>
      </c>
      <c r="I1103" s="4" t="str">
        <f>_xlfn.LET(_xlpm.sep,":",_xlpm.w,$G1103,LEFT(_xlpm.w,FIND(_xlpm.sep,_xlpm.w)-1))</f>
        <v>plʊ</v>
      </c>
      <c r="J1103" s="4" t="str">
        <f>_xlfn.LET(_xlpm.sep,":",_xlpm.w,$G1103,RIGHT(_xlpm.w,LEN(_xlpm.w)-FIND(_xlpm.sep,_xlpm.w)))</f>
        <v>plu</v>
      </c>
      <c r="K1103" s="10">
        <f>_xlfn.LET(_xlpm.w,I1103,LEN(_xlpm.w))</f>
        <v>3</v>
      </c>
      <c r="L1103" s="10">
        <f>_xlfn.LET(_xlpm.w,J1103,LEN(_xlpm.w))</f>
        <v>3</v>
      </c>
      <c r="M1103" s="10">
        <f>_xlfn.LET(_xlpm.a,K1103,_xlpm.b,L1103,MAX(_xlpm.a,_xlpm.b))</f>
        <v>3</v>
      </c>
      <c r="N1103" s="10">
        <f>_xlfn.LET(_xlpm.d,(K1103,L1103),MAX(_xlpm.d)-MIN(_xlpm.d))</f>
        <v>0</v>
      </c>
      <c r="O1103" s="1" t="str">
        <f>_xlfn.LET(_xlpm.sep,":",_xlpm.w,$G1103,_xlfn.CONCAT("~",RIGHT(_xlpm.w,LEN(_xlpm.w)-FIND(_xlpm.sep,_xlpm.w)),"~"))</f>
        <v>~plu~</v>
      </c>
      <c r="P1103" s="1" t="str">
        <f>_xlfn.LET(_xlpm.sep,":",_xlpm.w,$G1103,_xlfn.CONCAT("[",LEFT(_xlpm.w,FIND(_xlpm.sep,_xlpm.w)-1),"]"))</f>
        <v>[plʊ]</v>
      </c>
      <c r="Q1103" s="14" cm="1">
        <f t="array" ref="Q1103">SUM(_xlfn._xlws.FILTER($H$2:$H$7109,_xlfn.MAP($O$2:$O$7109,_xlfn.LAMBDA(_xlpm.x,_xlpm.x=$O1103))))</f>
        <v>2.9821073558648114E-4</v>
      </c>
      <c r="R1103" s="14">
        <f>$H1103/Q1103</f>
        <v>1</v>
      </c>
      <c r="S1103" s="14" cm="1">
        <f t="array" ref="S1103">SUM(_xlfn._xlws.FILTER($H$2:$H$7109,_xlfn.MAP($P$2:$P$7109,_xlfn.LAMBDA(_xlpm.x,_xlpm.x=$P1103))))</f>
        <v>8.4493041749503001E-4</v>
      </c>
      <c r="T1103" s="14">
        <f>$H1103/S1103</f>
        <v>0.3529411764705882</v>
      </c>
      <c r="U1103" s="14">
        <f>_xlfn.LET(_xlpm.freq,F1103,_xlpm.size,M1103+1,_xlpm.F,V1103,LOG(1+_xlpm.freq)*LOG(1+_xlpm.size)*_xlpm.F)</f>
        <v>0.30819035514423959</v>
      </c>
      <c r="V1103" s="14">
        <f>_xlfn.LET(_xlpm.a,T1103,_xlpm.b,R1103,2*_xlpm.a*_xlpm.b/(_xlpm.a+_xlpm.b))</f>
        <v>0.52173913043478248</v>
      </c>
      <c r="W1103" s="14">
        <f>_xlfn.LET(_xlpm.p,R1103,_xlpm.q,T1103,LOG(_xlpm.p/_xlpm.q))</f>
        <v>0.45229767099463031</v>
      </c>
      <c r="X1103" s="2"/>
      <c r="AC1103" s="2"/>
      <c r="AH1103" s="2"/>
      <c r="AI1103" s="2"/>
    </row>
    <row r="1104" spans="1:35">
      <c r="A1104" s="1" t="str">
        <f>_xlfn.LET(_xlpm.sep," : ",CONCATENATE(O1104,_xlpm.sep,P1104))</f>
        <v>~rcu~ : [ɹkjʊ]</v>
      </c>
      <c r="B1104" s="1">
        <f>_xlfn.LET(_xlpm.d,$G1104,_xlpm.k,_xlfn.CONCAT(LEFT(TRIM(B$1),1),"*"),COUNTIF(_xlpm.d,_xlpm.k))</f>
        <v>1</v>
      </c>
      <c r="C1104" s="1">
        <f>_xlfn.LET(_xlpm.d,$G1104,_xlpm.k,_xlfn.CONCAT(LEFT(TRIM(C$1),1),"*"),COUNTIF(_xlpm.d,_xlpm.k))</f>
        <v>0</v>
      </c>
      <c r="D1104" s="1">
        <f>_xlfn.LET(_xlpm.d,$G1104,_xlpm.k,_xlfn.CONCAT(LEFT(TRIM(D$1),1),"*"),COUNTIF(_xlpm.d,_xlpm.k))</f>
        <v>0</v>
      </c>
      <c r="E1104" s="1">
        <f>LOG(F1104+1,10)</f>
        <v>0.8450980400142567</v>
      </c>
      <c r="F1104" s="7">
        <v>6</v>
      </c>
      <c r="G1104" s="9" t="s">
        <v>5874</v>
      </c>
      <c r="H1104" s="4">
        <f>F1104/freq.sum.r6e</f>
        <v>2.9821073558648114E-4</v>
      </c>
      <c r="I1104" s="1" t="str">
        <f>_xlfn.LET(_xlpm.sep,":",_xlpm.w,$G1104,LEFT(_xlpm.w,FIND(_xlpm.sep,_xlpm.w)-1))</f>
        <v>ɹkjʊ</v>
      </c>
      <c r="J1104" s="1" t="str">
        <f>_xlfn.LET(_xlpm.sep,":",_xlpm.w,$G1104,RIGHT(_xlpm.w,LEN(_xlpm.w)-FIND(_xlpm.sep,_xlpm.w)))</f>
        <v>rcu</v>
      </c>
      <c r="K1104" s="10">
        <f>_xlfn.LET(_xlpm.w,I1104,LEN(_xlpm.w))</f>
        <v>4</v>
      </c>
      <c r="L1104" s="10">
        <f>_xlfn.LET(_xlpm.w,J1104,LEN(_xlpm.w))</f>
        <v>3</v>
      </c>
      <c r="M1104" s="10">
        <f>_xlfn.LET(_xlpm.a,K1104,_xlpm.b,L1104,MAX(_xlpm.a,_xlpm.b))</f>
        <v>4</v>
      </c>
      <c r="N1104" s="10">
        <f>_xlfn.LET(_xlpm.d,(K1104,L1104),MAX(_xlpm.d)-MIN(_xlpm.d))</f>
        <v>1</v>
      </c>
      <c r="O1104" s="1" t="str">
        <f>_xlfn.LET(_xlpm.sep,":",_xlpm.w,$G1104,_xlfn.CONCAT("~",RIGHT(_xlpm.w,LEN(_xlpm.w)-FIND(_xlpm.sep,_xlpm.w)),"~"))</f>
        <v>~rcu~</v>
      </c>
      <c r="P1104" s="1" t="str">
        <f>_xlfn.LET(_xlpm.sep,":",_xlpm.w,$G1104,_xlfn.CONCAT("[",LEFT(_xlpm.w,FIND(_xlpm.sep,_xlpm.w)-1),"]"))</f>
        <v>[ɹkjʊ]</v>
      </c>
      <c r="Q1104" s="14" cm="1">
        <f t="array" ref="Q1104">SUM(_xlfn._xlws.FILTER($H$2:$H$7117,_xlfn.MAP($O$2:$O$7117,_xlfn.LAMBDA(_xlpm.x,_xlpm.x=$O1104))))</f>
        <v>2.9821073558648114E-4</v>
      </c>
      <c r="R1104" s="14">
        <f>$H1104/Q1104</f>
        <v>1</v>
      </c>
      <c r="S1104" s="14" cm="1">
        <f t="array" ref="S1104">SUM(_xlfn._xlws.FILTER($H$2:$H$7117,_xlfn.MAP($P$2:$P$7117,_xlfn.LAMBDA(_xlpm.x,_xlpm.x=$P1104))))</f>
        <v>8.4493041749503001E-4</v>
      </c>
      <c r="T1104" s="14">
        <f>$H1104/S1104</f>
        <v>0.3529411764705882</v>
      </c>
      <c r="U1104" s="14">
        <f>_xlfn.LET(_xlpm.freq,F1104,_xlpm.size,M1104+1,_xlpm.F,V1104,LOG(1+_xlpm.freq)*LOG(1+_xlpm.size)*_xlpm.F)</f>
        <v>0.3431030068872315</v>
      </c>
      <c r="V1104" s="14">
        <f>_xlfn.LET(_xlpm.a,T1104,_xlpm.b,R1104,2*_xlpm.a*_xlpm.b/(_xlpm.a+_xlpm.b))</f>
        <v>0.52173913043478248</v>
      </c>
      <c r="W1104" s="14">
        <f>_xlfn.LET(_xlpm.p,R1104,_xlpm.q,T1104,LOG(_xlpm.p/_xlpm.q))</f>
        <v>0.45229767099463031</v>
      </c>
      <c r="X1104" s="2"/>
      <c r="AC1104" s="2"/>
      <c r="AH1104" s="2"/>
      <c r="AI1104" s="2"/>
    </row>
    <row r="1105" spans="1:35">
      <c r="A1105" s="1" t="str">
        <f>_xlfn.LET(_xlpm.sep," : ",CONCATENATE(O1105,_xlpm.sep,P1105))</f>
        <v>~fty~ : [ftɪ]</v>
      </c>
      <c r="B1105" s="1">
        <f>_xlfn.LET(_xlpm.d,$G1105,_xlpm.k,_xlfn.CONCAT(LEFT(TRIM(B$1),1),"*"),COUNTIF(_xlpm.d,_xlpm.k))</f>
        <v>0</v>
      </c>
      <c r="C1105" s="1">
        <f>_xlfn.LET(_xlpm.d,$G1105,_xlpm.k,_xlfn.CONCAT(LEFT(TRIM(C$1),1),"*"),COUNTIF(_xlpm.d,_xlpm.k))</f>
        <v>0</v>
      </c>
      <c r="D1105" s="1">
        <f>_xlfn.LET(_xlpm.d,$G1105,_xlpm.k,_xlfn.CONCAT(LEFT(TRIM(D$1),1),"*"),COUNTIF(_xlpm.d,_xlpm.k))</f>
        <v>0</v>
      </c>
      <c r="E1105" s="1">
        <f>LOG(F1105+1,10)</f>
        <v>1.3617278360175928</v>
      </c>
      <c r="F1105" s="7">
        <v>22</v>
      </c>
      <c r="G1105" s="9" t="s">
        <v>951</v>
      </c>
      <c r="H1105" s="4">
        <f>F1105/freq.sum.r6e</f>
        <v>1.0934393638170974E-3</v>
      </c>
      <c r="I1105" s="4" t="str">
        <f>_xlfn.LET(_xlpm.sep,":",_xlpm.w,$G1105,LEFT(_xlpm.w,FIND(_xlpm.sep,_xlpm.w)-1))</f>
        <v>ftɪ</v>
      </c>
      <c r="J1105" s="4" t="str">
        <f>_xlfn.LET(_xlpm.sep,":",_xlpm.w,$G1105,RIGHT(_xlpm.w,LEN(_xlpm.w)-FIND(_xlpm.sep,_xlpm.w)))</f>
        <v>fty</v>
      </c>
      <c r="K1105" s="10">
        <f>_xlfn.LET(_xlpm.w,I1105,LEN(_xlpm.w))</f>
        <v>3</v>
      </c>
      <c r="L1105" s="10">
        <f>_xlfn.LET(_xlpm.w,J1105,LEN(_xlpm.w))</f>
        <v>3</v>
      </c>
      <c r="M1105" s="10">
        <f>_xlfn.LET(_xlpm.a,K1105,_xlpm.b,L1105,MAX(_xlpm.a,_xlpm.b))</f>
        <v>3</v>
      </c>
      <c r="N1105" s="10">
        <f>_xlfn.LET(_xlpm.d,(K1105,L1105),MAX(_xlpm.d)-MIN(_xlpm.d))</f>
        <v>0</v>
      </c>
      <c r="O1105" s="1" t="str">
        <f>_xlfn.LET(_xlpm.sep,":",_xlpm.w,$G1105,_xlfn.CONCAT("~",RIGHT(_xlpm.w,LEN(_xlpm.w)-FIND(_xlpm.sep,_xlpm.w)),"~"))</f>
        <v>~fty~</v>
      </c>
      <c r="P1105" s="1" t="str">
        <f>_xlfn.LET(_xlpm.sep,":",_xlpm.w,$G1105,_xlfn.CONCAT("[",LEFT(_xlpm.w,FIND(_xlpm.sep,_xlpm.w)-1),"]"))</f>
        <v>[ftɪ]</v>
      </c>
      <c r="Q1105" s="14" cm="1">
        <f t="array" ref="Q1105">SUM(_xlfn._xlws.FILTER($H$2:$H$7109,_xlfn.MAP($O$2:$O$7109,_xlfn.LAMBDA(_xlpm.x,_xlpm.x=$O1105))))</f>
        <v>1.0934393638170974E-3</v>
      </c>
      <c r="R1105" s="14">
        <f>$H1105/Q1105</f>
        <v>1</v>
      </c>
      <c r="S1105" s="14" cm="1">
        <f t="array" ref="S1105">SUM(_xlfn._xlws.FILTER($H$2:$H$7109,_xlfn.MAP($P$2:$P$7109,_xlfn.LAMBDA(_xlpm.x,_xlpm.x=$P1105))))</f>
        <v>3.180914512922464E-3</v>
      </c>
      <c r="T1105" s="14">
        <f>$H1105/S1105</f>
        <v>0.34375000000000011</v>
      </c>
      <c r="U1105" s="14">
        <f>_xlfn.LET(_xlpm.freq,F1105,_xlpm.size,M1105+1,_xlpm.F,V1105,LOG(1+_xlpm.freq)*LOG(1+_xlpm.size)*_xlpm.F)</f>
        <v>0.48697097794896005</v>
      </c>
      <c r="V1105" s="14">
        <f>_xlfn.LET(_xlpm.a,T1105,_xlpm.b,R1105,2*_xlpm.a*_xlpm.b/(_xlpm.a+_xlpm.b))</f>
        <v>0.51162790697674432</v>
      </c>
      <c r="W1105" s="14">
        <f>_xlfn.LET(_xlpm.p,R1105,_xlpm.q,T1105,LOG(_xlpm.p/_xlpm.q))</f>
        <v>0.46375729316168079</v>
      </c>
      <c r="X1105" s="2"/>
      <c r="AC1105" s="2"/>
      <c r="AH1105" s="2"/>
      <c r="AI1105" s="2"/>
    </row>
    <row r="1106" spans="1:35">
      <c r="A1106" s="1" t="str">
        <f>_xlfn.LET(_xlpm.sep," : ",CONCATENATE(O1106,_xlpm.sep,P1106))</f>
        <v>~yea~ : [jɪ]</v>
      </c>
      <c r="B1106" s="1">
        <f>_xlfn.LET(_xlpm.d,$G1106,_xlpm.k,_xlfn.CONCAT(LEFT(TRIM(B$1),1),"*"),COUNTIF(_xlpm.d,_xlpm.k))</f>
        <v>0</v>
      </c>
      <c r="C1106" s="1">
        <f>_xlfn.LET(_xlpm.d,$G1106,_xlpm.k,_xlfn.CONCAT(LEFT(TRIM(C$1),1),"*"),COUNTIF(_xlpm.d,_xlpm.k))</f>
        <v>0</v>
      </c>
      <c r="D1106" s="1">
        <f>_xlfn.LET(_xlpm.d,$G1106,_xlpm.k,_xlfn.CONCAT(LEFT(TRIM(D$1),1),"*"),COUNTIF(_xlpm.d,_xlpm.k))</f>
        <v>0</v>
      </c>
      <c r="E1106" s="1">
        <f>LOG(F1106+1,10)</f>
        <v>1.3617278360175928</v>
      </c>
      <c r="F1106" s="7">
        <v>22</v>
      </c>
      <c r="G1106" s="9" t="s">
        <v>1338</v>
      </c>
      <c r="H1106" s="4">
        <f>F1106/freq.sum.r6e</f>
        <v>1.0934393638170974E-3</v>
      </c>
      <c r="I1106" s="1" t="str">
        <f>_xlfn.LET(_xlpm.sep,":",_xlpm.w,$G1106,LEFT(_xlpm.w,FIND(_xlpm.sep,_xlpm.w)-1))</f>
        <v>jɪ</v>
      </c>
      <c r="J1106" s="1" t="str">
        <f>_xlfn.LET(_xlpm.sep,":",_xlpm.w,$G1106,RIGHT(_xlpm.w,LEN(_xlpm.w)-FIND(_xlpm.sep,_xlpm.w)))</f>
        <v>yea</v>
      </c>
      <c r="K1106" s="10">
        <f>_xlfn.LET(_xlpm.w,I1106,LEN(_xlpm.w))</f>
        <v>2</v>
      </c>
      <c r="L1106" s="10">
        <f>_xlfn.LET(_xlpm.w,J1106,LEN(_xlpm.w))</f>
        <v>3</v>
      </c>
      <c r="M1106" s="10">
        <f>_xlfn.LET(_xlpm.a,K1106,_xlpm.b,L1106,MAX(_xlpm.a,_xlpm.b))</f>
        <v>3</v>
      </c>
      <c r="N1106" s="10">
        <f>_xlfn.LET(_xlpm.d,(K1106,L1106),MAX(_xlpm.d)-MIN(_xlpm.d))</f>
        <v>1</v>
      </c>
      <c r="O1106" s="1" t="str">
        <f>_xlfn.LET(_xlpm.sep,":",_xlpm.w,$G1106,_xlfn.CONCAT("~",RIGHT(_xlpm.w,LEN(_xlpm.w)-FIND(_xlpm.sep,_xlpm.w)),"~"))</f>
        <v>~yea~</v>
      </c>
      <c r="P1106" s="1" t="str">
        <f>_xlfn.LET(_xlpm.sep,":",_xlpm.w,$G1106,_xlfn.CONCAT("[",LEFT(_xlpm.w,FIND(_xlpm.sep,_xlpm.w)-1),"]"))</f>
        <v>[jɪ]</v>
      </c>
      <c r="Q1106" s="14" cm="1">
        <f t="array" ref="Q1106">SUM(_xlfn._xlws.FILTER($H$2:$H$7117,_xlfn.MAP($O$2:$O$7117,_xlfn.LAMBDA(_xlpm.x,_xlpm.x=$O1106))))</f>
        <v>1.0934393638170974E-3</v>
      </c>
      <c r="R1106" s="14">
        <f>$H1106/Q1106</f>
        <v>1</v>
      </c>
      <c r="S1106" s="14" cm="1">
        <f t="array" ref="S1106">SUM(_xlfn._xlws.FILTER($H$2:$H$7117,_xlfn.MAP($P$2:$P$7117,_xlfn.LAMBDA(_xlpm.x,_xlpm.x=$P1106))))</f>
        <v>3.180914512922464E-3</v>
      </c>
      <c r="T1106" s="14">
        <f>$H1106/S1106</f>
        <v>0.34375000000000011</v>
      </c>
      <c r="U1106" s="14">
        <f>_xlfn.LET(_xlpm.freq,F1106,_xlpm.size,M1106+1,_xlpm.F,V1106,LOG(1+_xlpm.freq)*LOG(1+_xlpm.size)*_xlpm.F)</f>
        <v>0.48697097794896005</v>
      </c>
      <c r="V1106" s="14">
        <f>_xlfn.LET(_xlpm.a,T1106,_xlpm.b,R1106,2*_xlpm.a*_xlpm.b/(_xlpm.a+_xlpm.b))</f>
        <v>0.51162790697674432</v>
      </c>
      <c r="W1106" s="14">
        <f>_xlfn.LET(_xlpm.p,R1106,_xlpm.q,T1106,LOG(_xlpm.p/_xlpm.q))</f>
        <v>0.46375729316168079</v>
      </c>
      <c r="X1106" s="2"/>
      <c r="AC1106" s="2"/>
      <c r="AH1106" s="2"/>
      <c r="AI1106" s="2"/>
    </row>
    <row r="1107" spans="1:35">
      <c r="A1107" s="1" t="str">
        <f>_xlfn.LET(_xlpm.sep," : ",CONCATENATE(O1107,_xlpm.sep,P1107))</f>
        <v>~cti~ : [ktɪ]</v>
      </c>
      <c r="B1107" s="1">
        <f>_xlfn.LET(_xlpm.d,$G1107,_xlpm.k,_xlfn.CONCAT(LEFT(TRIM(B$1),1),"*"),COUNTIF(_xlpm.d,_xlpm.k))</f>
        <v>0</v>
      </c>
      <c r="C1107" s="1">
        <f>_xlfn.LET(_xlpm.d,$G1107,_xlpm.k,_xlfn.CONCAT(LEFT(TRIM(C$1),1),"*"),COUNTIF(_xlpm.d,_xlpm.k))</f>
        <v>0</v>
      </c>
      <c r="D1107" s="1">
        <f>_xlfn.LET(_xlpm.d,$G1107,_xlpm.k,_xlfn.CONCAT(LEFT(TRIM(D$1),1),"*"),COUNTIF(_xlpm.d,_xlpm.k))</f>
        <v>0</v>
      </c>
      <c r="E1107" s="1">
        <f>LOG(F1107+1,10)</f>
        <v>1.3617278360175928</v>
      </c>
      <c r="F1107" s="7">
        <v>22</v>
      </c>
      <c r="G1107" s="9" t="s">
        <v>1654</v>
      </c>
      <c r="H1107" s="4">
        <f>F1107/freq.sum.r6e</f>
        <v>1.0934393638170974E-3</v>
      </c>
      <c r="I1107" s="1" t="str">
        <f>_xlfn.LET(_xlpm.sep,":",_xlpm.w,$G1107,LEFT(_xlpm.w,FIND(_xlpm.sep,_xlpm.w)-1))</f>
        <v>ktɪ</v>
      </c>
      <c r="J1107" s="1" t="str">
        <f>_xlfn.LET(_xlpm.sep,":",_xlpm.w,$G1107,RIGHT(_xlpm.w,LEN(_xlpm.w)-FIND(_xlpm.sep,_xlpm.w)))</f>
        <v>cti</v>
      </c>
      <c r="K1107" s="10">
        <f>_xlfn.LET(_xlpm.w,I1107,LEN(_xlpm.w))</f>
        <v>3</v>
      </c>
      <c r="L1107" s="10">
        <f>_xlfn.LET(_xlpm.w,J1107,LEN(_xlpm.w))</f>
        <v>3</v>
      </c>
      <c r="M1107" s="10">
        <f>_xlfn.LET(_xlpm.a,K1107,_xlpm.b,L1107,MAX(_xlpm.a,_xlpm.b))</f>
        <v>3</v>
      </c>
      <c r="N1107" s="10">
        <f>_xlfn.LET(_xlpm.d,(K1107,L1107),MAX(_xlpm.d)-MIN(_xlpm.d))</f>
        <v>0</v>
      </c>
      <c r="O1107" s="1" t="str">
        <f>_xlfn.LET(_xlpm.sep,":",_xlpm.w,$G1107,_xlfn.CONCAT("~",RIGHT(_xlpm.w,LEN(_xlpm.w)-FIND(_xlpm.sep,_xlpm.w)),"~"))</f>
        <v>~cti~</v>
      </c>
      <c r="P1107" s="1" t="str">
        <f>_xlfn.LET(_xlpm.sep,":",_xlpm.w,$G1107,_xlfn.CONCAT("[",LEFT(_xlpm.w,FIND(_xlpm.sep,_xlpm.w)-1),"]"))</f>
        <v>[ktɪ]</v>
      </c>
      <c r="Q1107" s="14" cm="1">
        <f t="array" ref="Q1107">SUM(_xlfn._xlws.FILTER($H$2:$H$7111,_xlfn.MAP($O$2:$O$7111,_xlfn.LAMBDA(_xlpm.x,_xlpm.x=$O1107))))</f>
        <v>1.0934393638170974E-3</v>
      </c>
      <c r="R1107" s="14">
        <f>$H1107/Q1107</f>
        <v>1</v>
      </c>
      <c r="S1107" s="14" cm="1">
        <f t="array" ref="S1107">SUM(_xlfn._xlws.FILTER($H$2:$H$7111,_xlfn.MAP($P$2:$P$7111,_xlfn.LAMBDA(_xlpm.x,_xlpm.x=$P1107))))</f>
        <v>3.180914512922464E-3</v>
      </c>
      <c r="T1107" s="14">
        <f>$H1107/S1107</f>
        <v>0.34375000000000011</v>
      </c>
      <c r="U1107" s="14">
        <f>_xlfn.LET(_xlpm.freq,F1107,_xlpm.size,M1107+1,_xlpm.F,V1107,LOG(1+_xlpm.freq)*LOG(1+_xlpm.size)*_xlpm.F)</f>
        <v>0.48697097794896005</v>
      </c>
      <c r="V1107" s="14">
        <f>_xlfn.LET(_xlpm.a,T1107,_xlpm.b,R1107,2*_xlpm.a*_xlpm.b/(_xlpm.a+_xlpm.b))</f>
        <v>0.51162790697674432</v>
      </c>
      <c r="W1107" s="14">
        <f>_xlfn.LET(_xlpm.p,R1107,_xlpm.q,T1107,LOG(_xlpm.p/_xlpm.q))</f>
        <v>0.46375729316168079</v>
      </c>
      <c r="X1107" s="2"/>
      <c r="AC1107" s="2"/>
      <c r="AH1107" s="2"/>
      <c r="AI1107" s="2"/>
    </row>
    <row r="1108" spans="1:35">
      <c r="A1108" s="1" t="str">
        <f>_xlfn.LET(_xlpm.sep," : ",CONCATENATE(O1108,_xlpm.sep,P1108))</f>
        <v>~nvy~ : [nvɪ]</v>
      </c>
      <c r="B1108" s="1">
        <f>_xlfn.LET(_xlpm.d,$G1108,_xlpm.k,_xlfn.CONCAT(LEFT(TRIM(B$1),1),"*"),COUNTIF(_xlpm.d,_xlpm.k))</f>
        <v>0</v>
      </c>
      <c r="C1108" s="1">
        <f>_xlfn.LET(_xlpm.d,$G1108,_xlpm.k,_xlfn.CONCAT(LEFT(TRIM(C$1),1),"*"),COUNTIF(_xlpm.d,_xlpm.k))</f>
        <v>0</v>
      </c>
      <c r="D1108" s="1">
        <f>_xlfn.LET(_xlpm.d,$G1108,_xlpm.k,_xlfn.CONCAT(LEFT(TRIM(D$1),1),"*"),COUNTIF(_xlpm.d,_xlpm.k))</f>
        <v>1</v>
      </c>
      <c r="E1108" s="1">
        <f>LOG(F1108+1,10)</f>
        <v>1.3617278360175928</v>
      </c>
      <c r="F1108" s="7">
        <v>22</v>
      </c>
      <c r="G1108" s="9" t="s">
        <v>3322</v>
      </c>
      <c r="H1108" s="4">
        <f>F1108/freq.sum.r6e</f>
        <v>1.0934393638170974E-3</v>
      </c>
      <c r="I1108" s="1" t="str">
        <f>_xlfn.LET(_xlpm.sep,":",_xlpm.w,$G1108,LEFT(_xlpm.w,FIND(_xlpm.sep,_xlpm.w)-1))</f>
        <v>nvɪ</v>
      </c>
      <c r="J1108" s="1" t="str">
        <f>_xlfn.LET(_xlpm.sep,":",_xlpm.w,$G1108,RIGHT(_xlpm.w,LEN(_xlpm.w)-FIND(_xlpm.sep,_xlpm.w)))</f>
        <v>nvy</v>
      </c>
      <c r="K1108" s="10">
        <f>_xlfn.LET(_xlpm.w,I1108,LEN(_xlpm.w))</f>
        <v>3</v>
      </c>
      <c r="L1108" s="10">
        <f>_xlfn.LET(_xlpm.w,J1108,LEN(_xlpm.w))</f>
        <v>3</v>
      </c>
      <c r="M1108" s="10">
        <f>_xlfn.LET(_xlpm.a,K1108,_xlpm.b,L1108,MAX(_xlpm.a,_xlpm.b))</f>
        <v>3</v>
      </c>
      <c r="N1108" s="10">
        <f>_xlfn.LET(_xlpm.d,(K1108,L1108),MAX(_xlpm.d)-MIN(_xlpm.d))</f>
        <v>0</v>
      </c>
      <c r="O1108" s="1" t="str">
        <f>_xlfn.LET(_xlpm.sep,":",_xlpm.w,$G1108,_xlfn.CONCAT("~",RIGHT(_xlpm.w,LEN(_xlpm.w)-FIND(_xlpm.sep,_xlpm.w)),"~"))</f>
        <v>~nvy~</v>
      </c>
      <c r="P1108" s="1" t="str">
        <f>_xlfn.LET(_xlpm.sep,":",_xlpm.w,$G1108,_xlfn.CONCAT("[",LEFT(_xlpm.w,FIND(_xlpm.sep,_xlpm.w)-1),"]"))</f>
        <v>[nvɪ]</v>
      </c>
      <c r="Q1108" s="14" cm="1">
        <f t="array" ref="Q1108">SUM(_xlfn._xlws.FILTER($H$2:$H$7117,_xlfn.MAP($O$2:$O$7117,_xlfn.LAMBDA(_xlpm.x,_xlpm.x=$O1108))))</f>
        <v>1.0934393638170974E-3</v>
      </c>
      <c r="R1108" s="14">
        <f>$H1108/Q1108</f>
        <v>1</v>
      </c>
      <c r="S1108" s="14" cm="1">
        <f t="array" ref="S1108">SUM(_xlfn._xlws.FILTER($H$2:$H$7117,_xlfn.MAP($P$2:$P$7117,_xlfn.LAMBDA(_xlpm.x,_xlpm.x=$P1108))))</f>
        <v>3.180914512922464E-3</v>
      </c>
      <c r="T1108" s="14">
        <f>$H1108/S1108</f>
        <v>0.34375000000000011</v>
      </c>
      <c r="U1108" s="14">
        <f>_xlfn.LET(_xlpm.freq,F1108,_xlpm.size,M1108+1,_xlpm.F,V1108,LOG(1+_xlpm.freq)*LOG(1+_xlpm.size)*_xlpm.F)</f>
        <v>0.48697097794896005</v>
      </c>
      <c r="V1108" s="14">
        <f>_xlfn.LET(_xlpm.a,T1108,_xlpm.b,R1108,2*_xlpm.a*_xlpm.b/(_xlpm.a+_xlpm.b))</f>
        <v>0.51162790697674432</v>
      </c>
      <c r="W1108" s="14">
        <f>_xlfn.LET(_xlpm.p,R1108,_xlpm.q,T1108,LOG(_xlpm.p/_xlpm.q))</f>
        <v>0.46375729316168079</v>
      </c>
      <c r="X1108" s="2"/>
      <c r="AC1108" s="2"/>
      <c r="AH1108" s="2"/>
      <c r="AI1108" s="2"/>
    </row>
    <row r="1109" spans="1:35">
      <c r="A1109" s="1" t="str">
        <f>_xlfn.LET(_xlpm.sep," : ",CONCATENATE(O1109,_xlpm.sep,P1109))</f>
        <v>~sly~ : [slɪ]</v>
      </c>
      <c r="B1109" s="1">
        <f>_xlfn.LET(_xlpm.d,$G1109,_xlpm.k,_xlfn.CONCAT(LEFT(TRIM(B$1),1),"*"),COUNTIF(_xlpm.d,_xlpm.k))</f>
        <v>0</v>
      </c>
      <c r="C1109" s="1">
        <f>_xlfn.LET(_xlpm.d,$G1109,_xlpm.k,_xlfn.CONCAT(LEFT(TRIM(C$1),1),"*"),COUNTIF(_xlpm.d,_xlpm.k))</f>
        <v>0</v>
      </c>
      <c r="D1109" s="1">
        <f>_xlfn.LET(_xlpm.d,$G1109,_xlpm.k,_xlfn.CONCAT(LEFT(TRIM(D$1),1),"*"),COUNTIF(_xlpm.d,_xlpm.k))</f>
        <v>0</v>
      </c>
      <c r="E1109" s="1">
        <f>LOG(F1109+1,10)</f>
        <v>1.3617278360175928</v>
      </c>
      <c r="F1109" s="7">
        <v>22</v>
      </c>
      <c r="G1109" s="9" t="s">
        <v>4083</v>
      </c>
      <c r="H1109" s="4">
        <f>F1109/freq.sum.r6e</f>
        <v>1.0934393638170974E-3</v>
      </c>
      <c r="I1109" s="1" t="str">
        <f>_xlfn.LET(_xlpm.sep,":",_xlpm.w,$G1109,LEFT(_xlpm.w,FIND(_xlpm.sep,_xlpm.w)-1))</f>
        <v>slɪ</v>
      </c>
      <c r="J1109" s="1" t="str">
        <f>_xlfn.LET(_xlpm.sep,":",_xlpm.w,$G1109,RIGHT(_xlpm.w,LEN(_xlpm.w)-FIND(_xlpm.sep,_xlpm.w)))</f>
        <v>sly</v>
      </c>
      <c r="K1109" s="10">
        <f>_xlfn.LET(_xlpm.w,I1109,LEN(_xlpm.w))</f>
        <v>3</v>
      </c>
      <c r="L1109" s="10">
        <f>_xlfn.LET(_xlpm.w,J1109,LEN(_xlpm.w))</f>
        <v>3</v>
      </c>
      <c r="M1109" s="10">
        <f>_xlfn.LET(_xlpm.a,K1109,_xlpm.b,L1109,MAX(_xlpm.a,_xlpm.b))</f>
        <v>3</v>
      </c>
      <c r="N1109" s="10">
        <f>_xlfn.LET(_xlpm.d,(K1109,L1109),MAX(_xlpm.d)-MIN(_xlpm.d))</f>
        <v>0</v>
      </c>
      <c r="O1109" s="1" t="str">
        <f>_xlfn.LET(_xlpm.sep,":",_xlpm.w,$G1109,_xlfn.CONCAT("~",RIGHT(_xlpm.w,LEN(_xlpm.w)-FIND(_xlpm.sep,_xlpm.w)),"~"))</f>
        <v>~sly~</v>
      </c>
      <c r="P1109" s="1" t="str">
        <f>_xlfn.LET(_xlpm.sep,":",_xlpm.w,$G1109,_xlfn.CONCAT("[",LEFT(_xlpm.w,FIND(_xlpm.sep,_xlpm.w)-1),"]"))</f>
        <v>[slɪ]</v>
      </c>
      <c r="Q1109" s="14" cm="1">
        <f t="array" ref="Q1109">SUM(_xlfn._xlws.FILTER($H$2:$H$7117,_xlfn.MAP($O$2:$O$7117,_xlfn.LAMBDA(_xlpm.x,_xlpm.x=$O1109))))</f>
        <v>1.0934393638170974E-3</v>
      </c>
      <c r="R1109" s="14">
        <f>$H1109/Q1109</f>
        <v>1</v>
      </c>
      <c r="S1109" s="14" cm="1">
        <f t="array" ref="S1109">SUM(_xlfn._xlws.FILTER($H$2:$H$7117,_xlfn.MAP($P$2:$P$7117,_xlfn.LAMBDA(_xlpm.x,_xlpm.x=$P1109))))</f>
        <v>3.180914512922464E-3</v>
      </c>
      <c r="T1109" s="14">
        <f>$H1109/S1109</f>
        <v>0.34375000000000011</v>
      </c>
      <c r="U1109" s="14">
        <f>_xlfn.LET(_xlpm.freq,F1109,_xlpm.size,M1109+1,_xlpm.F,V1109,LOG(1+_xlpm.freq)*LOG(1+_xlpm.size)*_xlpm.F)</f>
        <v>0.48697097794896005</v>
      </c>
      <c r="V1109" s="14">
        <f>_xlfn.LET(_xlpm.a,T1109,_xlpm.b,R1109,2*_xlpm.a*_xlpm.b/(_xlpm.a+_xlpm.b))</f>
        <v>0.51162790697674432</v>
      </c>
      <c r="W1109" s="14">
        <f>_xlfn.LET(_xlpm.p,R1109,_xlpm.q,T1109,LOG(_xlpm.p/_xlpm.q))</f>
        <v>0.46375729316168079</v>
      </c>
      <c r="X1109" s="2"/>
      <c r="AC1109" s="2"/>
      <c r="AH1109" s="2"/>
      <c r="AI1109" s="2"/>
    </row>
    <row r="1110" spans="1:35">
      <c r="A1110" s="1" t="str">
        <f>_xlfn.LET(_xlpm.sep," : ",CONCATENATE(O1110,_xlpm.sep,P1110))</f>
        <v>~tly~ : [tlɪ]</v>
      </c>
      <c r="B1110" s="1">
        <f>_xlfn.LET(_xlpm.d,$G1110,_xlpm.k,_xlfn.CONCAT(LEFT(TRIM(B$1),1),"*"),COUNTIF(_xlpm.d,_xlpm.k))</f>
        <v>0</v>
      </c>
      <c r="C1110" s="1">
        <f>_xlfn.LET(_xlpm.d,$G1110,_xlpm.k,_xlfn.CONCAT(LEFT(TRIM(C$1),1),"*"),COUNTIF(_xlpm.d,_xlpm.k))</f>
        <v>0</v>
      </c>
      <c r="D1110" s="1">
        <f>_xlfn.LET(_xlpm.d,$G1110,_xlpm.k,_xlfn.CONCAT(LEFT(TRIM(D$1),1),"*"),COUNTIF(_xlpm.d,_xlpm.k))</f>
        <v>0</v>
      </c>
      <c r="E1110" s="1">
        <f>LOG(F1110+1,10)</f>
        <v>1.3617278360175928</v>
      </c>
      <c r="F1110" s="7">
        <v>22</v>
      </c>
      <c r="G1110" s="9" t="s">
        <v>4657</v>
      </c>
      <c r="H1110" s="4">
        <f>F1110/freq.sum.r6e</f>
        <v>1.0934393638170974E-3</v>
      </c>
      <c r="I1110" s="4" t="str">
        <f>_xlfn.LET(_xlpm.sep,":",_xlpm.w,$G1110,LEFT(_xlpm.w,FIND(_xlpm.sep,_xlpm.w)-1))</f>
        <v>tlɪ</v>
      </c>
      <c r="J1110" s="4" t="str">
        <f>_xlfn.LET(_xlpm.sep,":",_xlpm.w,$G1110,RIGHT(_xlpm.w,LEN(_xlpm.w)-FIND(_xlpm.sep,_xlpm.w)))</f>
        <v>tly</v>
      </c>
      <c r="K1110" s="10">
        <f>_xlfn.LET(_xlpm.w,I1110,LEN(_xlpm.w))</f>
        <v>3</v>
      </c>
      <c r="L1110" s="10">
        <f>_xlfn.LET(_xlpm.w,J1110,LEN(_xlpm.w))</f>
        <v>3</v>
      </c>
      <c r="M1110" s="10">
        <f>_xlfn.LET(_xlpm.a,K1110,_xlpm.b,L1110,MAX(_xlpm.a,_xlpm.b))</f>
        <v>3</v>
      </c>
      <c r="N1110" s="10">
        <f>_xlfn.LET(_xlpm.d,(K1110,L1110),MAX(_xlpm.d)-MIN(_xlpm.d))</f>
        <v>0</v>
      </c>
      <c r="O1110" s="1" t="str">
        <f>_xlfn.LET(_xlpm.sep,":",_xlpm.w,$G1110,_xlfn.CONCAT("~",RIGHT(_xlpm.w,LEN(_xlpm.w)-FIND(_xlpm.sep,_xlpm.w)),"~"))</f>
        <v>~tly~</v>
      </c>
      <c r="P1110" s="1" t="str">
        <f>_xlfn.LET(_xlpm.sep,":",_xlpm.w,$G1110,_xlfn.CONCAT("[",LEFT(_xlpm.w,FIND(_xlpm.sep,_xlpm.w)-1),"]"))</f>
        <v>[tlɪ]</v>
      </c>
      <c r="Q1110" s="14" cm="1">
        <f t="array" ref="Q1110">SUM(_xlfn._xlws.FILTER($H$2:$H$7109,_xlfn.MAP($O$2:$O$7109,_xlfn.LAMBDA(_xlpm.x,_xlpm.x=$O1110))))</f>
        <v>1.0934393638170974E-3</v>
      </c>
      <c r="R1110" s="14">
        <f>$H1110/Q1110</f>
        <v>1</v>
      </c>
      <c r="S1110" s="14" cm="1">
        <f t="array" ref="S1110">SUM(_xlfn._xlws.FILTER($H$2:$H$7109,_xlfn.MAP($P$2:$P$7109,_xlfn.LAMBDA(_xlpm.x,_xlpm.x=$P1110))))</f>
        <v>3.180914512922464E-3</v>
      </c>
      <c r="T1110" s="14">
        <f>$H1110/S1110</f>
        <v>0.34375000000000011</v>
      </c>
      <c r="U1110" s="14">
        <f>_xlfn.LET(_xlpm.freq,F1110,_xlpm.size,M1110+1,_xlpm.F,V1110,LOG(1+_xlpm.freq)*LOG(1+_xlpm.size)*_xlpm.F)</f>
        <v>0.48697097794896005</v>
      </c>
      <c r="V1110" s="14">
        <f>_xlfn.LET(_xlpm.a,T1110,_xlpm.b,R1110,2*_xlpm.a*_xlpm.b/(_xlpm.a+_xlpm.b))</f>
        <v>0.51162790697674432</v>
      </c>
      <c r="W1110" s="14">
        <f>_xlfn.LET(_xlpm.p,R1110,_xlpm.q,T1110,LOG(_xlpm.p/_xlpm.q))</f>
        <v>0.46375729316168079</v>
      </c>
      <c r="X1110" s="2"/>
      <c r="AC1110" s="2"/>
      <c r="AH1110" s="2"/>
      <c r="AI1110" s="2"/>
    </row>
    <row r="1111" spans="1:35">
      <c r="A1111" s="1" t="str">
        <f>_xlfn.LET(_xlpm.sep," : ",CONCATENATE(O1111,_xlpm.sep,P1111))</f>
        <v>~nki~ : [ŋkɪ]</v>
      </c>
      <c r="B1111" s="1">
        <f>_xlfn.LET(_xlpm.d,$G1111,_xlpm.k,_xlfn.CONCAT(LEFT(TRIM(B$1),1),"*"),COUNTIF(_xlpm.d,_xlpm.k))</f>
        <v>0</v>
      </c>
      <c r="C1111" s="1">
        <f>_xlfn.LET(_xlpm.d,$G1111,_xlpm.k,_xlfn.CONCAT(LEFT(TRIM(C$1),1),"*"),COUNTIF(_xlpm.d,_xlpm.k))</f>
        <v>0</v>
      </c>
      <c r="D1111" s="1">
        <f>_xlfn.LET(_xlpm.d,$G1111,_xlpm.k,_xlfn.CONCAT(LEFT(TRIM(D$1),1),"*"),COUNTIF(_xlpm.d,_xlpm.k))</f>
        <v>0</v>
      </c>
      <c r="E1111" s="1">
        <f>LOG(F1111+1,10)</f>
        <v>1.3617278360175928</v>
      </c>
      <c r="F1111" s="7">
        <v>22</v>
      </c>
      <c r="G1111" s="9" t="s">
        <v>5924</v>
      </c>
      <c r="H1111" s="4">
        <f>F1111/freq.sum.r6e</f>
        <v>1.0934393638170974E-3</v>
      </c>
      <c r="I1111" s="1" t="str">
        <f>_xlfn.LET(_xlpm.sep,":",_xlpm.w,$G1111,LEFT(_xlpm.w,FIND(_xlpm.sep,_xlpm.w)-1))</f>
        <v>ŋkɪ</v>
      </c>
      <c r="J1111" s="1" t="str">
        <f>_xlfn.LET(_xlpm.sep,":",_xlpm.w,$G1111,RIGHT(_xlpm.w,LEN(_xlpm.w)-FIND(_xlpm.sep,_xlpm.w)))</f>
        <v>nki</v>
      </c>
      <c r="K1111" s="10">
        <f>_xlfn.LET(_xlpm.w,I1111,LEN(_xlpm.w))</f>
        <v>3</v>
      </c>
      <c r="L1111" s="10">
        <f>_xlfn.LET(_xlpm.w,J1111,LEN(_xlpm.w))</f>
        <v>3</v>
      </c>
      <c r="M1111" s="10">
        <f>_xlfn.LET(_xlpm.a,K1111,_xlpm.b,L1111,MAX(_xlpm.a,_xlpm.b))</f>
        <v>3</v>
      </c>
      <c r="N1111" s="10">
        <f>_xlfn.LET(_xlpm.d,(K1111,L1111),MAX(_xlpm.d)-MIN(_xlpm.d))</f>
        <v>0</v>
      </c>
      <c r="O1111" s="1" t="str">
        <f>_xlfn.LET(_xlpm.sep,":",_xlpm.w,$G1111,_xlfn.CONCAT("~",RIGHT(_xlpm.w,LEN(_xlpm.w)-FIND(_xlpm.sep,_xlpm.w)),"~"))</f>
        <v>~nki~</v>
      </c>
      <c r="P1111" s="1" t="str">
        <f>_xlfn.LET(_xlpm.sep,":",_xlpm.w,$G1111,_xlfn.CONCAT("[",LEFT(_xlpm.w,FIND(_xlpm.sep,_xlpm.w)-1),"]"))</f>
        <v>[ŋkɪ]</v>
      </c>
      <c r="Q1111" s="14" cm="1">
        <f t="array" ref="Q1111">SUM(_xlfn._xlws.FILTER($H$2:$H$7117,_xlfn.MAP($O$2:$O$7117,_xlfn.LAMBDA(_xlpm.x,_xlpm.x=$O1111))))</f>
        <v>1.0934393638170974E-3</v>
      </c>
      <c r="R1111" s="14">
        <f>$H1111/Q1111</f>
        <v>1</v>
      </c>
      <c r="S1111" s="14" cm="1">
        <f t="array" ref="S1111">SUM(_xlfn._xlws.FILTER($H$2:$H$7117,_xlfn.MAP($P$2:$P$7117,_xlfn.LAMBDA(_xlpm.x,_xlpm.x=$P1111))))</f>
        <v>3.180914512922464E-3</v>
      </c>
      <c r="T1111" s="14">
        <f>$H1111/S1111</f>
        <v>0.34375000000000011</v>
      </c>
      <c r="U1111" s="14">
        <f>_xlfn.LET(_xlpm.freq,F1111,_xlpm.size,M1111+1,_xlpm.F,V1111,LOG(1+_xlpm.freq)*LOG(1+_xlpm.size)*_xlpm.F)</f>
        <v>0.48697097794896005</v>
      </c>
      <c r="V1111" s="14">
        <f>_xlfn.LET(_xlpm.a,T1111,_xlpm.b,R1111,2*_xlpm.a*_xlpm.b/(_xlpm.a+_xlpm.b))</f>
        <v>0.51162790697674432</v>
      </c>
      <c r="W1111" s="14">
        <f>_xlfn.LET(_xlpm.p,R1111,_xlpm.q,T1111,LOG(_xlpm.p/_xlpm.q))</f>
        <v>0.46375729316168079</v>
      </c>
      <c r="X1111" s="2"/>
      <c r="AC1111" s="2"/>
      <c r="AH1111" s="2"/>
      <c r="AI1111" s="2"/>
    </row>
    <row r="1112" spans="1:35">
      <c r="A1112" s="1" t="str">
        <f>_xlfn.LET(_xlpm.sep," : ",CONCATENATE(O1112,_xlpm.sep,P1112))</f>
        <v>~rli~ : [ɹlɪ]</v>
      </c>
      <c r="B1112" s="1">
        <f>_xlfn.LET(_xlpm.d,$G1112,_xlpm.k,_xlfn.CONCAT(LEFT(TRIM(B$1),1),"*"),COUNTIF(_xlpm.d,_xlpm.k))</f>
        <v>1</v>
      </c>
      <c r="C1112" s="1">
        <f>_xlfn.LET(_xlpm.d,$G1112,_xlpm.k,_xlfn.CONCAT(LEFT(TRIM(C$1),1),"*"),COUNTIF(_xlpm.d,_xlpm.k))</f>
        <v>0</v>
      </c>
      <c r="D1112" s="1">
        <f>_xlfn.LET(_xlpm.d,$G1112,_xlpm.k,_xlfn.CONCAT(LEFT(TRIM(D$1),1),"*"),COUNTIF(_xlpm.d,_xlpm.k))</f>
        <v>0</v>
      </c>
      <c r="E1112" s="1">
        <f>LOG(F1112+1,10)</f>
        <v>1.3617278360175928</v>
      </c>
      <c r="F1112" s="7">
        <v>22</v>
      </c>
      <c r="G1112" s="9" t="s">
        <v>6000</v>
      </c>
      <c r="H1112" s="4">
        <f>F1112/freq.sum.r6e</f>
        <v>1.0934393638170974E-3</v>
      </c>
      <c r="I1112" s="1" t="str">
        <f>_xlfn.LET(_xlpm.sep,":",_xlpm.w,$G1112,LEFT(_xlpm.w,FIND(_xlpm.sep,_xlpm.w)-1))</f>
        <v>ɹlɪ</v>
      </c>
      <c r="J1112" s="1" t="str">
        <f>_xlfn.LET(_xlpm.sep,":",_xlpm.w,$G1112,RIGHT(_xlpm.w,LEN(_xlpm.w)-FIND(_xlpm.sep,_xlpm.w)))</f>
        <v>rli</v>
      </c>
      <c r="K1112" s="10">
        <f>_xlfn.LET(_xlpm.w,I1112,LEN(_xlpm.w))</f>
        <v>3</v>
      </c>
      <c r="L1112" s="10">
        <f>_xlfn.LET(_xlpm.w,J1112,LEN(_xlpm.w))</f>
        <v>3</v>
      </c>
      <c r="M1112" s="10">
        <f>_xlfn.LET(_xlpm.a,K1112,_xlpm.b,L1112,MAX(_xlpm.a,_xlpm.b))</f>
        <v>3</v>
      </c>
      <c r="N1112" s="10">
        <f>_xlfn.LET(_xlpm.d,(K1112,L1112),MAX(_xlpm.d)-MIN(_xlpm.d))</f>
        <v>0</v>
      </c>
      <c r="O1112" s="1" t="str">
        <f>_xlfn.LET(_xlpm.sep,":",_xlpm.w,$G1112,_xlfn.CONCAT("~",RIGHT(_xlpm.w,LEN(_xlpm.w)-FIND(_xlpm.sep,_xlpm.w)),"~"))</f>
        <v>~rli~</v>
      </c>
      <c r="P1112" s="1" t="str">
        <f>_xlfn.LET(_xlpm.sep,":",_xlpm.w,$G1112,_xlfn.CONCAT("[",LEFT(_xlpm.w,FIND(_xlpm.sep,_xlpm.w)-1),"]"))</f>
        <v>[ɹlɪ]</v>
      </c>
      <c r="Q1112" s="14" cm="1">
        <f t="array" ref="Q1112">SUM(_xlfn._xlws.FILTER($H$2:$H$7117,_xlfn.MAP($O$2:$O$7117,_xlfn.LAMBDA(_xlpm.x,_xlpm.x=$O1112))))</f>
        <v>1.0934393638170974E-3</v>
      </c>
      <c r="R1112" s="14">
        <f>$H1112/Q1112</f>
        <v>1</v>
      </c>
      <c r="S1112" s="14" cm="1">
        <f t="array" ref="S1112">SUM(_xlfn._xlws.FILTER($H$2:$H$7117,_xlfn.MAP($P$2:$P$7117,_xlfn.LAMBDA(_xlpm.x,_xlpm.x=$P1112))))</f>
        <v>3.180914512922464E-3</v>
      </c>
      <c r="T1112" s="14">
        <f>$H1112/S1112</f>
        <v>0.34375000000000011</v>
      </c>
      <c r="U1112" s="14">
        <f>_xlfn.LET(_xlpm.freq,F1112,_xlpm.size,M1112+1,_xlpm.F,V1112,LOG(1+_xlpm.freq)*LOG(1+_xlpm.size)*_xlpm.F)</f>
        <v>0.48697097794896005</v>
      </c>
      <c r="V1112" s="14">
        <f>_xlfn.LET(_xlpm.a,T1112,_xlpm.b,R1112,2*_xlpm.a*_xlpm.b/(_xlpm.a+_xlpm.b))</f>
        <v>0.51162790697674432</v>
      </c>
      <c r="W1112" s="14">
        <f>_xlfn.LET(_xlpm.p,R1112,_xlpm.q,T1112,LOG(_xlpm.p/_xlpm.q))</f>
        <v>0.46375729316168079</v>
      </c>
      <c r="X1112" s="2"/>
      <c r="AC1112" s="2"/>
      <c r="AH1112" s="2"/>
      <c r="AI1112" s="2"/>
    </row>
    <row r="1113" spans="1:35">
      <c r="A1113" s="1" t="str">
        <f>_xlfn.LET(_xlpm.sep," : ",CONCATENATE(O1113,_xlpm.sep,P1113))</f>
        <v>~rmy~ : [ɹmɪ]</v>
      </c>
      <c r="B1113" s="1">
        <f>_xlfn.LET(_xlpm.d,$G1113,_xlpm.k,_xlfn.CONCAT(LEFT(TRIM(B$1),1),"*"),COUNTIF(_xlpm.d,_xlpm.k))</f>
        <v>1</v>
      </c>
      <c r="C1113" s="1">
        <f>_xlfn.LET(_xlpm.d,$G1113,_xlpm.k,_xlfn.CONCAT(LEFT(TRIM(C$1),1),"*"),COUNTIF(_xlpm.d,_xlpm.k))</f>
        <v>0</v>
      </c>
      <c r="D1113" s="1">
        <f>_xlfn.LET(_xlpm.d,$G1113,_xlpm.k,_xlfn.CONCAT(LEFT(TRIM(D$1),1),"*"),COUNTIF(_xlpm.d,_xlpm.k))</f>
        <v>0</v>
      </c>
      <c r="E1113" s="1">
        <f>LOG(F1113+1,10)</f>
        <v>1.3617278360175928</v>
      </c>
      <c r="F1113" s="7">
        <v>22</v>
      </c>
      <c r="G1113" s="9" t="s">
        <v>6056</v>
      </c>
      <c r="H1113" s="4">
        <f>F1113/freq.sum.r6e</f>
        <v>1.0934393638170974E-3</v>
      </c>
      <c r="I1113" s="1" t="str">
        <f>_xlfn.LET(_xlpm.sep,":",_xlpm.w,$G1113,LEFT(_xlpm.w,FIND(_xlpm.sep,_xlpm.w)-1))</f>
        <v>ɹmɪ</v>
      </c>
      <c r="J1113" s="1" t="str">
        <f>_xlfn.LET(_xlpm.sep,":",_xlpm.w,$G1113,RIGHT(_xlpm.w,LEN(_xlpm.w)-FIND(_xlpm.sep,_xlpm.w)))</f>
        <v>rmy</v>
      </c>
      <c r="K1113" s="10">
        <f>_xlfn.LET(_xlpm.w,I1113,LEN(_xlpm.w))</f>
        <v>3</v>
      </c>
      <c r="L1113" s="10">
        <f>_xlfn.LET(_xlpm.w,J1113,LEN(_xlpm.w))</f>
        <v>3</v>
      </c>
      <c r="M1113" s="10">
        <f>_xlfn.LET(_xlpm.a,K1113,_xlpm.b,L1113,MAX(_xlpm.a,_xlpm.b))</f>
        <v>3</v>
      </c>
      <c r="N1113" s="10">
        <f>_xlfn.LET(_xlpm.d,(K1113,L1113),MAX(_xlpm.d)-MIN(_xlpm.d))</f>
        <v>0</v>
      </c>
      <c r="O1113" s="1" t="str">
        <f>_xlfn.LET(_xlpm.sep,":",_xlpm.w,$G1113,_xlfn.CONCAT("~",RIGHT(_xlpm.w,LEN(_xlpm.w)-FIND(_xlpm.sep,_xlpm.w)),"~"))</f>
        <v>~rmy~</v>
      </c>
      <c r="P1113" s="1" t="str">
        <f>_xlfn.LET(_xlpm.sep,":",_xlpm.w,$G1113,_xlfn.CONCAT("[",LEFT(_xlpm.w,FIND(_xlpm.sep,_xlpm.w)-1),"]"))</f>
        <v>[ɹmɪ]</v>
      </c>
      <c r="Q1113" s="14" cm="1">
        <f t="array" ref="Q1113">SUM(_xlfn._xlws.FILTER($H$2:$H$7117,_xlfn.MAP($O$2:$O$7117,_xlfn.LAMBDA(_xlpm.x,_xlpm.x=$O1113))))</f>
        <v>1.0934393638170974E-3</v>
      </c>
      <c r="R1113" s="14">
        <f>$H1113/Q1113</f>
        <v>1</v>
      </c>
      <c r="S1113" s="14" cm="1">
        <f t="array" ref="S1113">SUM(_xlfn._xlws.FILTER($H$2:$H$7117,_xlfn.MAP($P$2:$P$7117,_xlfn.LAMBDA(_xlpm.x,_xlpm.x=$P1113))))</f>
        <v>3.180914512922464E-3</v>
      </c>
      <c r="T1113" s="14">
        <f>$H1113/S1113</f>
        <v>0.34375000000000011</v>
      </c>
      <c r="U1113" s="14">
        <f>_xlfn.LET(_xlpm.freq,F1113,_xlpm.size,M1113+1,_xlpm.F,V1113,LOG(1+_xlpm.freq)*LOG(1+_xlpm.size)*_xlpm.F)</f>
        <v>0.48697097794896005</v>
      </c>
      <c r="V1113" s="14">
        <f>_xlfn.LET(_xlpm.a,T1113,_xlpm.b,R1113,2*_xlpm.a*_xlpm.b/(_xlpm.a+_xlpm.b))</f>
        <v>0.51162790697674432</v>
      </c>
      <c r="W1113" s="14">
        <f>_xlfn.LET(_xlpm.p,R1113,_xlpm.q,T1113,LOG(_xlpm.p/_xlpm.q))</f>
        <v>0.46375729316168079</v>
      </c>
      <c r="X1113" s="2"/>
      <c r="AC1113" s="2"/>
      <c r="AH1113" s="2"/>
      <c r="AI1113" s="2"/>
    </row>
    <row r="1114" spans="1:35">
      <c r="A1114" s="1" t="str">
        <f>_xlfn.LET(_xlpm.sep," : ",CONCATENATE(O1114,_xlpm.sep,P1114))</f>
        <v>~rly~ : [ɹlɪ]</v>
      </c>
      <c r="B1114" s="1">
        <f>_xlfn.LET(_xlpm.d,$G1114,_xlpm.k,_xlfn.CONCAT(LEFT(TRIM(B$1),1),"*"),COUNTIF(_xlpm.d,_xlpm.k))</f>
        <v>1</v>
      </c>
      <c r="C1114" s="1">
        <f>_xlfn.LET(_xlpm.d,$G1114,_xlpm.k,_xlfn.CONCAT(LEFT(TRIM(C$1),1),"*"),COUNTIF(_xlpm.d,_xlpm.k))</f>
        <v>0</v>
      </c>
      <c r="D1114" s="1">
        <f>_xlfn.LET(_xlpm.d,$G1114,_xlpm.k,_xlfn.CONCAT(LEFT(TRIM(D$1),1),"*"),COUNTIF(_xlpm.d,_xlpm.k))</f>
        <v>0</v>
      </c>
      <c r="E1114" s="1">
        <f>LOG(F1114+1,10)</f>
        <v>1.3617278360175928</v>
      </c>
      <c r="F1114" s="7">
        <v>22</v>
      </c>
      <c r="G1114" s="9" t="s">
        <v>6015</v>
      </c>
      <c r="H1114" s="4">
        <f>F1114/freq.sum.r6e</f>
        <v>1.0934393638170974E-3</v>
      </c>
      <c r="I1114" s="1" t="str">
        <f>_xlfn.LET(_xlpm.sep,":",_xlpm.w,$G1114,LEFT(_xlpm.w,FIND(_xlpm.sep,_xlpm.w)-1))</f>
        <v>ɹlɪ</v>
      </c>
      <c r="J1114" s="1" t="str">
        <f>_xlfn.LET(_xlpm.sep,":",_xlpm.w,$G1114,RIGHT(_xlpm.w,LEN(_xlpm.w)-FIND(_xlpm.sep,_xlpm.w)))</f>
        <v>rly</v>
      </c>
      <c r="K1114" s="10">
        <f>_xlfn.LET(_xlpm.w,I1114,LEN(_xlpm.w))</f>
        <v>3</v>
      </c>
      <c r="L1114" s="10">
        <f>_xlfn.LET(_xlpm.w,J1114,LEN(_xlpm.w))</f>
        <v>3</v>
      </c>
      <c r="M1114" s="10">
        <f>_xlfn.LET(_xlpm.a,K1114,_xlpm.b,L1114,MAX(_xlpm.a,_xlpm.b))</f>
        <v>3</v>
      </c>
      <c r="N1114" s="10">
        <f>_xlfn.LET(_xlpm.d,(K1114,L1114),MAX(_xlpm.d)-MIN(_xlpm.d))</f>
        <v>0</v>
      </c>
      <c r="O1114" s="1" t="str">
        <f>_xlfn.LET(_xlpm.sep,":",_xlpm.w,$G1114,_xlfn.CONCAT("~",RIGHT(_xlpm.w,LEN(_xlpm.w)-FIND(_xlpm.sep,_xlpm.w)),"~"))</f>
        <v>~rly~</v>
      </c>
      <c r="P1114" s="1" t="str">
        <f>_xlfn.LET(_xlpm.sep,":",_xlpm.w,$G1114,_xlfn.CONCAT("[",LEFT(_xlpm.w,FIND(_xlpm.sep,_xlpm.w)-1),"]"))</f>
        <v>[ɹlɪ]</v>
      </c>
      <c r="Q1114" s="14" cm="1">
        <f t="array" ref="Q1114">SUM(_xlfn._xlws.FILTER($H$2:$H$7117,_xlfn.MAP($O$2:$O$7117,_xlfn.LAMBDA(_xlpm.x,_xlpm.x=$O1114))))</f>
        <v>1.0934393638170974E-3</v>
      </c>
      <c r="R1114" s="14">
        <f>$H1114/Q1114</f>
        <v>1</v>
      </c>
      <c r="S1114" s="14" cm="1">
        <f t="array" ref="S1114">SUM(_xlfn._xlws.FILTER($H$2:$H$7117,_xlfn.MAP($P$2:$P$7117,_xlfn.LAMBDA(_xlpm.x,_xlpm.x=$P1114))))</f>
        <v>3.180914512922464E-3</v>
      </c>
      <c r="T1114" s="14">
        <f>$H1114/S1114</f>
        <v>0.34375000000000011</v>
      </c>
      <c r="U1114" s="14">
        <f>_xlfn.LET(_xlpm.freq,F1114,_xlpm.size,M1114+1,_xlpm.F,V1114,LOG(1+_xlpm.freq)*LOG(1+_xlpm.size)*_xlpm.F)</f>
        <v>0.48697097794896005</v>
      </c>
      <c r="V1114" s="14">
        <f>_xlfn.LET(_xlpm.a,T1114,_xlpm.b,R1114,2*_xlpm.a*_xlpm.b/(_xlpm.a+_xlpm.b))</f>
        <v>0.51162790697674432</v>
      </c>
      <c r="W1114" s="14">
        <f>_xlfn.LET(_xlpm.p,R1114,_xlpm.q,T1114,LOG(_xlpm.p/_xlpm.q))</f>
        <v>0.46375729316168079</v>
      </c>
      <c r="X1114" s="2"/>
      <c r="AC1114" s="2"/>
      <c r="AH1114" s="2"/>
      <c r="AI1114" s="2"/>
    </row>
    <row r="1115" spans="1:35">
      <c r="A1115" s="1" t="str">
        <f>_xlfn.LET(_xlpm.sep," : ",CONCATENATE(O1115,_xlpm.sep,P1115))</f>
        <v>~rgy~ : [ɹdʒɪ]</v>
      </c>
      <c r="B1115" s="1">
        <f>_xlfn.LET(_xlpm.d,$G1115,_xlpm.k,_xlfn.CONCAT(LEFT(TRIM(B$1),1),"*"),COUNTIF(_xlpm.d,_xlpm.k))</f>
        <v>1</v>
      </c>
      <c r="C1115" s="1">
        <f>_xlfn.LET(_xlpm.d,$G1115,_xlpm.k,_xlfn.CONCAT(LEFT(TRIM(C$1),1),"*"),COUNTIF(_xlpm.d,_xlpm.k))</f>
        <v>0</v>
      </c>
      <c r="D1115" s="1">
        <f>_xlfn.LET(_xlpm.d,$G1115,_xlpm.k,_xlfn.CONCAT(LEFT(TRIM(D$1),1),"*"),COUNTIF(_xlpm.d,_xlpm.k))</f>
        <v>0</v>
      </c>
      <c r="E1115" s="1">
        <f>LOG(F1115+1,10)</f>
        <v>1.3617278360175928</v>
      </c>
      <c r="F1115" s="7">
        <v>22</v>
      </c>
      <c r="G1115" s="9" t="s">
        <v>5780</v>
      </c>
      <c r="H1115" s="4">
        <f>F1115/freq.sum.r6e</f>
        <v>1.0934393638170974E-3</v>
      </c>
      <c r="I1115" s="1" t="str">
        <f>_xlfn.LET(_xlpm.sep,":",_xlpm.w,$G1115,LEFT(_xlpm.w,FIND(_xlpm.sep,_xlpm.w)-1))</f>
        <v>ɹdʒɪ</v>
      </c>
      <c r="J1115" s="1" t="str">
        <f>_xlfn.LET(_xlpm.sep,":",_xlpm.w,$G1115,RIGHT(_xlpm.w,LEN(_xlpm.w)-FIND(_xlpm.sep,_xlpm.w)))</f>
        <v>rgy</v>
      </c>
      <c r="K1115" s="10">
        <f>_xlfn.LET(_xlpm.w,I1115,LEN(_xlpm.w))</f>
        <v>4</v>
      </c>
      <c r="L1115" s="10">
        <f>_xlfn.LET(_xlpm.w,J1115,LEN(_xlpm.w))</f>
        <v>3</v>
      </c>
      <c r="M1115" s="10">
        <f>_xlfn.LET(_xlpm.a,K1115,_xlpm.b,L1115,MAX(_xlpm.a,_xlpm.b))</f>
        <v>4</v>
      </c>
      <c r="N1115" s="10">
        <f>_xlfn.LET(_xlpm.d,(K1115,L1115),MAX(_xlpm.d)-MIN(_xlpm.d))</f>
        <v>1</v>
      </c>
      <c r="O1115" s="1" t="str">
        <f>_xlfn.LET(_xlpm.sep,":",_xlpm.w,$G1115,_xlfn.CONCAT("~",RIGHT(_xlpm.w,LEN(_xlpm.w)-FIND(_xlpm.sep,_xlpm.w)),"~"))</f>
        <v>~rgy~</v>
      </c>
      <c r="P1115" s="1" t="str">
        <f>_xlfn.LET(_xlpm.sep,":",_xlpm.w,$G1115,_xlfn.CONCAT("[",LEFT(_xlpm.w,FIND(_xlpm.sep,_xlpm.w)-1),"]"))</f>
        <v>[ɹdʒɪ]</v>
      </c>
      <c r="Q1115" s="14" cm="1">
        <f t="array" ref="Q1115">SUM(_xlfn._xlws.FILTER($H$2:$H$7111,_xlfn.MAP($O$2:$O$7111,_xlfn.LAMBDA(_xlpm.x,_xlpm.x=$O1115))))</f>
        <v>1.0934393638170974E-3</v>
      </c>
      <c r="R1115" s="14">
        <f>$H1115/Q1115</f>
        <v>1</v>
      </c>
      <c r="S1115" s="14" cm="1">
        <f t="array" ref="S1115">SUM(_xlfn._xlws.FILTER($H$2:$H$7111,_xlfn.MAP($P$2:$P$7111,_xlfn.LAMBDA(_xlpm.x,_xlpm.x=$P1115))))</f>
        <v>3.180914512922464E-3</v>
      </c>
      <c r="T1115" s="14">
        <f>$H1115/S1115</f>
        <v>0.34375000000000011</v>
      </c>
      <c r="U1115" s="14">
        <f>_xlfn.LET(_xlpm.freq,F1115,_xlpm.size,M1115+1,_xlpm.F,V1115,LOG(1+_xlpm.freq)*LOG(1+_xlpm.size)*_xlpm.F)</f>
        <v>0.5421363907475506</v>
      </c>
      <c r="V1115" s="14">
        <f>_xlfn.LET(_xlpm.a,T1115,_xlpm.b,R1115,2*_xlpm.a*_xlpm.b/(_xlpm.a+_xlpm.b))</f>
        <v>0.51162790697674432</v>
      </c>
      <c r="W1115" s="14">
        <f>_xlfn.LET(_xlpm.p,R1115,_xlpm.q,T1115,LOG(_xlpm.p/_xlpm.q))</f>
        <v>0.46375729316168079</v>
      </c>
      <c r="X1115" s="2"/>
      <c r="AC1115" s="2"/>
      <c r="AH1115" s="2"/>
      <c r="AI1115" s="2"/>
    </row>
    <row r="1116" spans="1:35">
      <c r="A1116" s="1" t="str">
        <f>_xlfn.LET(_xlpm.sep," : ",CONCATENATE(O1116,_xlpm.sep,P1116))</f>
        <v>~xti~ : [kstɪ]</v>
      </c>
      <c r="B1116" s="1">
        <f>_xlfn.LET(_xlpm.d,$G1116,_xlpm.k,_xlfn.CONCAT(LEFT(TRIM(B$1),1),"*"),COUNTIF(_xlpm.d,_xlpm.k))</f>
        <v>0</v>
      </c>
      <c r="C1116" s="1">
        <f>_xlfn.LET(_xlpm.d,$G1116,_xlpm.k,_xlfn.CONCAT(LEFT(TRIM(C$1),1),"*"),COUNTIF(_xlpm.d,_xlpm.k))</f>
        <v>0</v>
      </c>
      <c r="D1116" s="1">
        <f>_xlfn.LET(_xlpm.d,$G1116,_xlpm.k,_xlfn.CONCAT(LEFT(TRIM(D$1),1),"*"),COUNTIF(_xlpm.d,_xlpm.k))</f>
        <v>0</v>
      </c>
      <c r="E1116" s="1">
        <f>LOG(F1116+1,10)</f>
        <v>1.3617278360175928</v>
      </c>
      <c r="F1116" s="7">
        <v>22</v>
      </c>
      <c r="G1116" s="9" t="s">
        <v>1569</v>
      </c>
      <c r="H1116" s="4">
        <f>F1116/freq.sum.r6e</f>
        <v>1.0934393638170974E-3</v>
      </c>
      <c r="I1116" s="1" t="str">
        <f>_xlfn.LET(_xlpm.sep,":",_xlpm.w,$G1116,LEFT(_xlpm.w,FIND(_xlpm.sep,_xlpm.w)-1))</f>
        <v>kstɪ</v>
      </c>
      <c r="J1116" s="1" t="str">
        <f>_xlfn.LET(_xlpm.sep,":",_xlpm.w,$G1116,RIGHT(_xlpm.w,LEN(_xlpm.w)-FIND(_xlpm.sep,_xlpm.w)))</f>
        <v>xti</v>
      </c>
      <c r="K1116" s="10">
        <f>_xlfn.LET(_xlpm.w,I1116,LEN(_xlpm.w))</f>
        <v>4</v>
      </c>
      <c r="L1116" s="10">
        <f>_xlfn.LET(_xlpm.w,J1116,LEN(_xlpm.w))</f>
        <v>3</v>
      </c>
      <c r="M1116" s="10">
        <f>_xlfn.LET(_xlpm.a,K1116,_xlpm.b,L1116,MAX(_xlpm.a,_xlpm.b))</f>
        <v>4</v>
      </c>
      <c r="N1116" s="10">
        <f>_xlfn.LET(_xlpm.d,(K1116,L1116),MAX(_xlpm.d)-MIN(_xlpm.d))</f>
        <v>1</v>
      </c>
      <c r="O1116" s="1" t="str">
        <f>_xlfn.LET(_xlpm.sep,":",_xlpm.w,$G1116,_xlfn.CONCAT("~",RIGHT(_xlpm.w,LEN(_xlpm.w)-FIND(_xlpm.sep,_xlpm.w)),"~"))</f>
        <v>~xti~</v>
      </c>
      <c r="P1116" s="1" t="str">
        <f>_xlfn.LET(_xlpm.sep,":",_xlpm.w,$G1116,_xlfn.CONCAT("[",LEFT(_xlpm.w,FIND(_xlpm.sep,_xlpm.w)-1),"]"))</f>
        <v>[kstɪ]</v>
      </c>
      <c r="Q1116" s="14" cm="1">
        <f t="array" ref="Q1116">SUM(_xlfn._xlws.FILTER($H$2:$H$7117,_xlfn.MAP($O$2:$O$7117,_xlfn.LAMBDA(_xlpm.x,_xlpm.x=$O1116))))</f>
        <v>1.0934393638170974E-3</v>
      </c>
      <c r="R1116" s="14">
        <f>$H1116/Q1116</f>
        <v>1</v>
      </c>
      <c r="S1116" s="14" cm="1">
        <f t="array" ref="S1116">SUM(_xlfn._xlws.FILTER($H$2:$H$7117,_xlfn.MAP($P$2:$P$7117,_xlfn.LAMBDA(_xlpm.x,_xlpm.x=$P1116))))</f>
        <v>3.180914512922464E-3</v>
      </c>
      <c r="T1116" s="14">
        <f>$H1116/S1116</f>
        <v>0.34375000000000011</v>
      </c>
      <c r="U1116" s="14">
        <f>_xlfn.LET(_xlpm.freq,F1116,_xlpm.size,M1116+1,_xlpm.F,V1116,LOG(1+_xlpm.freq)*LOG(1+_xlpm.size)*_xlpm.F)</f>
        <v>0.5421363907475506</v>
      </c>
      <c r="V1116" s="14">
        <f>_xlfn.LET(_xlpm.a,T1116,_xlpm.b,R1116,2*_xlpm.a*_xlpm.b/(_xlpm.a+_xlpm.b))</f>
        <v>0.51162790697674432</v>
      </c>
      <c r="W1116" s="14">
        <f>_xlfn.LET(_xlpm.p,R1116,_xlpm.q,T1116,LOG(_xlpm.p/_xlpm.q))</f>
        <v>0.46375729316168079</v>
      </c>
      <c r="X1116" s="2"/>
      <c r="AC1116" s="2"/>
      <c r="AH1116" s="2"/>
      <c r="AI1116" s="2"/>
    </row>
    <row r="1117" spans="1:35">
      <c r="A1117" s="1" t="str">
        <f>_xlfn.LET(_xlpm.sep," : ",CONCATENATE(O1117,_xlpm.sep,P1117))</f>
        <v>~tta~ : [tə]</v>
      </c>
      <c r="B1117" s="1">
        <f>_xlfn.LET(_xlpm.d,$G1117,_xlpm.k,_xlfn.CONCAT(LEFT(TRIM(B$1),1),"*"),COUNTIF(_xlpm.d,_xlpm.k))</f>
        <v>0</v>
      </c>
      <c r="C1117" s="1">
        <f>_xlfn.LET(_xlpm.d,$G1117,_xlpm.k,_xlfn.CONCAT(LEFT(TRIM(C$1),1),"*"),COUNTIF(_xlpm.d,_xlpm.k))</f>
        <v>0</v>
      </c>
      <c r="D1117" s="1">
        <f>_xlfn.LET(_xlpm.d,$G1117,_xlpm.k,_xlfn.CONCAT(LEFT(TRIM(D$1),1),"*"),COUNTIF(_xlpm.d,_xlpm.k))</f>
        <v>0</v>
      </c>
      <c r="E1117" s="1">
        <f>LOG(F1117+1,10)</f>
        <v>0.47712125471966244</v>
      </c>
      <c r="F1117" s="7">
        <v>2</v>
      </c>
      <c r="G1117" s="9" t="s">
        <v>4841</v>
      </c>
      <c r="H1117" s="4">
        <f>F1117/freq.sum.r6e</f>
        <v>9.9403578528827041E-5</v>
      </c>
      <c r="I1117" s="1" t="str">
        <f>_xlfn.LET(_xlpm.sep,":",_xlpm.w,$G1117,LEFT(_xlpm.w,FIND(_xlpm.sep,_xlpm.w)-1))</f>
        <v>tə</v>
      </c>
      <c r="J1117" s="1" t="str">
        <f>_xlfn.LET(_xlpm.sep,":",_xlpm.w,$G1117,RIGHT(_xlpm.w,LEN(_xlpm.w)-FIND(_xlpm.sep,_xlpm.w)))</f>
        <v>tta</v>
      </c>
      <c r="K1117" s="10">
        <f>_xlfn.LET(_xlpm.w,I1117,LEN(_xlpm.w))</f>
        <v>2</v>
      </c>
      <c r="L1117" s="10">
        <f>_xlfn.LET(_xlpm.w,J1117,LEN(_xlpm.w))</f>
        <v>3</v>
      </c>
      <c r="M1117" s="10">
        <f>_xlfn.LET(_xlpm.a,K1117,_xlpm.b,L1117,MAX(_xlpm.a,_xlpm.b))</f>
        <v>3</v>
      </c>
      <c r="N1117" s="10">
        <f>_xlfn.LET(_xlpm.d,(K1117,L1117),MAX(_xlpm.d)-MIN(_xlpm.d))</f>
        <v>1</v>
      </c>
      <c r="O1117" s="1" t="str">
        <f>_xlfn.LET(_xlpm.sep,":",_xlpm.w,$G1117,_xlfn.CONCAT("~",RIGHT(_xlpm.w,LEN(_xlpm.w)-FIND(_xlpm.sep,_xlpm.w)),"~"))</f>
        <v>~tta~</v>
      </c>
      <c r="P1117" s="1" t="str">
        <f>_xlfn.LET(_xlpm.sep,":",_xlpm.w,$G1117,_xlfn.CONCAT("[",LEFT(_xlpm.w,FIND(_xlpm.sep,_xlpm.w)-1),"]"))</f>
        <v>[tə]</v>
      </c>
      <c r="Q1117" s="14" cm="1">
        <f t="array" ref="Q1117">SUM(_xlfn._xlws.FILTER($H$2:$H$7117,_xlfn.MAP($O$2:$O$7117,_xlfn.LAMBDA(_xlpm.x,_xlpm.x=$O1117))))</f>
        <v>1.1928429423459245E-3</v>
      </c>
      <c r="R1117" s="14">
        <f>$H1117/Q1117</f>
        <v>8.3333333333333329E-2</v>
      </c>
      <c r="S1117" s="14" cm="1">
        <f t="array" ref="S1117">SUM(_xlfn._xlws.FILTER($H$2:$H$7117,_xlfn.MAP($P$2:$P$7117,_xlfn.LAMBDA(_xlpm.x,_xlpm.x=$P1117))))</f>
        <v>3.4791252485089448E-3</v>
      </c>
      <c r="T1117" s="14">
        <f>$H1117/S1117</f>
        <v>2.8571428571428584E-2</v>
      </c>
      <c r="U1117" s="14">
        <f>_xlfn.LET(_xlpm.freq,F1117,_xlpm.size,M1117+1,_xlpm.F,V1117,LOG(1+_xlpm.freq)*LOG(1+_xlpm.size)*_xlpm.F)</f>
        <v>1.4191210445966355E-2</v>
      </c>
      <c r="V1117" s="14">
        <f>_xlfn.LET(_xlpm.a,T1117,_xlpm.b,R1117,2*_xlpm.a*_xlpm.b/(_xlpm.a+_xlpm.b))</f>
        <v>4.2553191489361722E-2</v>
      </c>
      <c r="W1117" s="14">
        <f>_xlfn.LET(_xlpm.p,R1117,_xlpm.q,T1117,LOG(_xlpm.p/_xlpm.q))</f>
        <v>0.46488679830265056</v>
      </c>
      <c r="X1117" s="2"/>
      <c r="AC1117" s="2"/>
      <c r="AH1117" s="2"/>
      <c r="AI1117" s="2"/>
    </row>
    <row r="1118" spans="1:35">
      <c r="A1118" s="1" t="str">
        <f>_xlfn.LET(_xlpm.sep," : ",CONCATENATE(O1118,_xlpm.sep,P1118))</f>
        <v>~wea~ : [wi]</v>
      </c>
      <c r="B1118" s="1">
        <f>_xlfn.LET(_xlpm.d,$G1118,_xlpm.k,_xlfn.CONCAT(LEFT(TRIM(B$1),1),"*"),COUNTIF(_xlpm.d,_xlpm.k))</f>
        <v>0</v>
      </c>
      <c r="C1118" s="1">
        <f>_xlfn.LET(_xlpm.d,$G1118,_xlpm.k,_xlfn.CONCAT(LEFT(TRIM(C$1),1),"*"),COUNTIF(_xlpm.d,_xlpm.k))</f>
        <v>0</v>
      </c>
      <c r="D1118" s="1">
        <f>_xlfn.LET(_xlpm.d,$G1118,_xlpm.k,_xlfn.CONCAT(LEFT(TRIM(D$1),1),"*"),COUNTIF(_xlpm.d,_xlpm.k))</f>
        <v>0</v>
      </c>
      <c r="E1118" s="1">
        <f>LOG(F1118+1,10)</f>
        <v>0.90308998699194343</v>
      </c>
      <c r="F1118" s="7">
        <v>7</v>
      </c>
      <c r="G1118" s="9" t="s">
        <v>5236</v>
      </c>
      <c r="H1118" s="4">
        <f>F1118/freq.sum.r6e</f>
        <v>3.4791252485089465E-4</v>
      </c>
      <c r="I1118" s="1" t="str">
        <f>_xlfn.LET(_xlpm.sep,":",_xlpm.w,$G1118,LEFT(_xlpm.w,FIND(_xlpm.sep,_xlpm.w)-1))</f>
        <v>wi</v>
      </c>
      <c r="J1118" s="1" t="str">
        <f>_xlfn.LET(_xlpm.sep,":",_xlpm.w,$G1118,RIGHT(_xlpm.w,LEN(_xlpm.w)-FIND(_xlpm.sep,_xlpm.w)))</f>
        <v>wea</v>
      </c>
      <c r="K1118" s="10">
        <f>_xlfn.LET(_xlpm.w,I1118,LEN(_xlpm.w))</f>
        <v>2</v>
      </c>
      <c r="L1118" s="10">
        <f>_xlfn.LET(_xlpm.w,J1118,LEN(_xlpm.w))</f>
        <v>3</v>
      </c>
      <c r="M1118" s="10">
        <f>_xlfn.LET(_xlpm.a,K1118,_xlpm.b,L1118,MAX(_xlpm.a,_xlpm.b))</f>
        <v>3</v>
      </c>
      <c r="N1118" s="10">
        <f>_xlfn.LET(_xlpm.d,(K1118,L1118),MAX(_xlpm.d)-MIN(_xlpm.d))</f>
        <v>1</v>
      </c>
      <c r="O1118" s="1" t="str">
        <f>_xlfn.LET(_xlpm.sep,":",_xlpm.w,$G1118,_xlfn.CONCAT("~",RIGHT(_xlpm.w,LEN(_xlpm.w)-FIND(_xlpm.sep,_xlpm.w)),"~"))</f>
        <v>~wea~</v>
      </c>
      <c r="P1118" s="1" t="str">
        <f>_xlfn.LET(_xlpm.sep,":",_xlpm.w,$G1118,_xlfn.CONCAT("[",LEFT(_xlpm.w,FIND(_xlpm.sep,_xlpm.w)-1),"]"))</f>
        <v>[wi]</v>
      </c>
      <c r="Q1118" s="14" cm="1">
        <f t="array" ref="Q1118">SUM(_xlfn._xlws.FILTER($H$2:$H$7117,_xlfn.MAP($O$2:$O$7117,_xlfn.LAMBDA(_xlpm.x,_xlpm.x=$O1118))))</f>
        <v>5.9642147117296217E-4</v>
      </c>
      <c r="R1118" s="14">
        <f>$H1118/Q1118</f>
        <v>0.58333333333333337</v>
      </c>
      <c r="S1118" s="14" cm="1">
        <f t="array" ref="S1118">SUM(_xlfn._xlws.FILTER($H$2:$H$7117,_xlfn.MAP($P$2:$P$7117,_xlfn.LAMBDA(_xlpm.x,_xlpm.x=$P1118))))</f>
        <v>1.7395626242544733E-3</v>
      </c>
      <c r="T1118" s="14">
        <f>$H1118/S1118</f>
        <v>0.2</v>
      </c>
      <c r="U1118" s="14">
        <f>_xlfn.LET(_xlpm.freq,F1118,_xlpm.size,M1118+1,_xlpm.F,V1118,LOG(1+_xlpm.freq)*LOG(1+_xlpm.size)*_xlpm.F)</f>
        <v>0.18802679510063905</v>
      </c>
      <c r="V1118" s="14">
        <f>_xlfn.LET(_xlpm.a,T1118,_xlpm.b,R1118,2*_xlpm.a*_xlpm.b/(_xlpm.a+_xlpm.b))</f>
        <v>0.2978723404255319</v>
      </c>
      <c r="W1118" s="14">
        <f>_xlfn.LET(_xlpm.p,R1118,_xlpm.q,T1118,LOG(_xlpm.p/_xlpm.q))</f>
        <v>0.46488679830265078</v>
      </c>
      <c r="X1118" s="2"/>
      <c r="AC1118" s="2"/>
      <c r="AH1118" s="2"/>
      <c r="AI1118" s="2"/>
    </row>
    <row r="1119" spans="1:35">
      <c r="A1119" s="1" t="str">
        <f>_xlfn.LET(_xlpm.sep," : ",CONCATENATE(O1119,_xlpm.sep,P1119))</f>
        <v>~rea~ : [ɹi]</v>
      </c>
      <c r="B1119" s="1">
        <f>_xlfn.LET(_xlpm.d,$G1119,_xlpm.k,_xlfn.CONCAT(LEFT(TRIM(B$1),1),"*"),COUNTIF(_xlpm.d,_xlpm.k))</f>
        <v>1</v>
      </c>
      <c r="C1119" s="1">
        <f>_xlfn.LET(_xlpm.d,$G1119,_xlpm.k,_xlfn.CONCAT(LEFT(TRIM(C$1),1),"*"),COUNTIF(_xlpm.d,_xlpm.k))</f>
        <v>0</v>
      </c>
      <c r="D1119" s="1">
        <f>_xlfn.LET(_xlpm.d,$G1119,_xlpm.k,_xlfn.CONCAT(LEFT(TRIM(D$1),1),"*"),COUNTIF(_xlpm.d,_xlpm.k))</f>
        <v>0</v>
      </c>
      <c r="E1119" s="1">
        <f>LOG(F1119+1,10)</f>
        <v>0.90308998699194343</v>
      </c>
      <c r="F1119" s="7">
        <v>7</v>
      </c>
      <c r="G1119" s="9" t="s">
        <v>5852</v>
      </c>
      <c r="H1119" s="4">
        <f>F1119/freq.sum.r6e</f>
        <v>3.4791252485089465E-4</v>
      </c>
      <c r="I1119" s="1" t="str">
        <f>_xlfn.LET(_xlpm.sep,":",_xlpm.w,$G1119,LEFT(_xlpm.w,FIND(_xlpm.sep,_xlpm.w)-1))</f>
        <v>ɹi</v>
      </c>
      <c r="J1119" s="1" t="str">
        <f>_xlfn.LET(_xlpm.sep,":",_xlpm.w,$G1119,RIGHT(_xlpm.w,LEN(_xlpm.w)-FIND(_xlpm.sep,_xlpm.w)))</f>
        <v>rea</v>
      </c>
      <c r="K1119" s="10">
        <f>_xlfn.LET(_xlpm.w,I1119,LEN(_xlpm.w))</f>
        <v>2</v>
      </c>
      <c r="L1119" s="10">
        <f>_xlfn.LET(_xlpm.w,J1119,LEN(_xlpm.w))</f>
        <v>3</v>
      </c>
      <c r="M1119" s="10">
        <f>_xlfn.LET(_xlpm.a,K1119,_xlpm.b,L1119,MAX(_xlpm.a,_xlpm.b))</f>
        <v>3</v>
      </c>
      <c r="N1119" s="10">
        <f>_xlfn.LET(_xlpm.d,(K1119,L1119),MAX(_xlpm.d)-MIN(_xlpm.d))</f>
        <v>1</v>
      </c>
      <c r="O1119" s="1" t="str">
        <f>_xlfn.LET(_xlpm.sep,":",_xlpm.w,$G1119,_xlfn.CONCAT("~",RIGHT(_xlpm.w,LEN(_xlpm.w)-FIND(_xlpm.sep,_xlpm.w)),"~"))</f>
        <v>~rea~</v>
      </c>
      <c r="P1119" s="1" t="str">
        <f>_xlfn.LET(_xlpm.sep,":",_xlpm.w,$G1119,_xlfn.CONCAT("[",LEFT(_xlpm.w,FIND(_xlpm.sep,_xlpm.w)-1),"]"))</f>
        <v>[ɹi]</v>
      </c>
      <c r="Q1119" s="14" cm="1">
        <f t="array" ref="Q1119">SUM(_xlfn._xlws.FILTER($H$2:$H$7117,_xlfn.MAP($O$2:$O$7117,_xlfn.LAMBDA(_xlpm.x,_xlpm.x=$O1119))))</f>
        <v>5.9642147117296217E-4</v>
      </c>
      <c r="R1119" s="14">
        <f>$H1119/Q1119</f>
        <v>0.58333333333333337</v>
      </c>
      <c r="S1119" s="14" cm="1">
        <f t="array" ref="S1119">SUM(_xlfn._xlws.FILTER($H$2:$H$7117,_xlfn.MAP($P$2:$P$7117,_xlfn.LAMBDA(_xlpm.x,_xlpm.x=$P1119))))</f>
        <v>1.7395626242544733E-3</v>
      </c>
      <c r="T1119" s="14">
        <f>$H1119/S1119</f>
        <v>0.2</v>
      </c>
      <c r="U1119" s="14">
        <f>_xlfn.LET(_xlpm.freq,F1119,_xlpm.size,M1119+1,_xlpm.F,V1119,LOG(1+_xlpm.freq)*LOG(1+_xlpm.size)*_xlpm.F)</f>
        <v>0.18802679510063905</v>
      </c>
      <c r="V1119" s="14">
        <f>_xlfn.LET(_xlpm.a,T1119,_xlpm.b,R1119,2*_xlpm.a*_xlpm.b/(_xlpm.a+_xlpm.b))</f>
        <v>0.2978723404255319</v>
      </c>
      <c r="W1119" s="14">
        <f>_xlfn.LET(_xlpm.p,R1119,_xlpm.q,T1119,LOG(_xlpm.p/_xlpm.q))</f>
        <v>0.46488679830265078</v>
      </c>
      <c r="X1119" s="2"/>
      <c r="AC1119" s="2"/>
      <c r="AH1119" s="2"/>
      <c r="AI1119" s="2"/>
    </row>
    <row r="1120" spans="1:35">
      <c r="A1120" s="1" t="str">
        <f>_xlfn.LET(_xlpm.sep," : ",CONCATENATE(O1120,_xlpm.sep,P1120))</f>
        <v>~cuw~ : [kju]</v>
      </c>
      <c r="B1120" s="1">
        <f>_xlfn.LET(_xlpm.d,$G1120,_xlpm.k,_xlfn.CONCAT(LEFT(TRIM(B$1),1),"*"),COUNTIF(_xlpm.d,_xlpm.k))</f>
        <v>0</v>
      </c>
      <c r="C1120" s="1">
        <f>_xlfn.LET(_xlpm.d,$G1120,_xlpm.k,_xlfn.CONCAT(LEFT(TRIM(C$1),1),"*"),COUNTIF(_xlpm.d,_xlpm.k))</f>
        <v>0</v>
      </c>
      <c r="D1120" s="1">
        <f>_xlfn.LET(_xlpm.d,$G1120,_xlpm.k,_xlfn.CONCAT(LEFT(TRIM(D$1),1),"*"),COUNTIF(_xlpm.d,_xlpm.k))</f>
        <v>0</v>
      </c>
      <c r="E1120" s="1">
        <f>LOG(F1120+1,10)</f>
        <v>0.30102999566398114</v>
      </c>
      <c r="F1120" s="7">
        <v>1</v>
      </c>
      <c r="G1120" s="9" t="s">
        <v>1426</v>
      </c>
      <c r="H1120" s="4">
        <f>F1120/freq.sum.r6e</f>
        <v>4.9701789264413521E-5</v>
      </c>
      <c r="I1120" s="4" t="str">
        <f>_xlfn.LET(_xlpm.sep,":",_xlpm.w,$G1120,LEFT(_xlpm.w,FIND(_xlpm.sep,_xlpm.w)-1))</f>
        <v>kju</v>
      </c>
      <c r="J1120" s="4" t="str">
        <f>_xlfn.LET(_xlpm.sep,":",_xlpm.w,$G1120,RIGHT(_xlpm.w,LEN(_xlpm.w)-FIND(_xlpm.sep,_xlpm.w)))</f>
        <v>cuw</v>
      </c>
      <c r="K1120" s="10">
        <f>_xlfn.LET(_xlpm.w,I1120,LEN(_xlpm.w))</f>
        <v>3</v>
      </c>
      <c r="L1120" s="10">
        <f>_xlfn.LET(_xlpm.w,J1120,LEN(_xlpm.w))</f>
        <v>3</v>
      </c>
      <c r="M1120" s="10">
        <f>_xlfn.LET(_xlpm.a,K1120,_xlpm.b,L1120,MAX(_xlpm.a,_xlpm.b))</f>
        <v>3</v>
      </c>
      <c r="N1120" s="10">
        <f>_xlfn.LET(_xlpm.d,(K1120,L1120),MAX(_xlpm.d)-MIN(_xlpm.d))</f>
        <v>0</v>
      </c>
      <c r="O1120" s="1" t="str">
        <f>_xlfn.LET(_xlpm.sep,":",_xlpm.w,$G1120,_xlfn.CONCAT("~",RIGHT(_xlpm.w,LEN(_xlpm.w)-FIND(_xlpm.sep,_xlpm.w)),"~"))</f>
        <v>~cuw~</v>
      </c>
      <c r="P1120" s="1" t="str">
        <f>_xlfn.LET(_xlpm.sep,":",_xlpm.w,$G1120,_xlfn.CONCAT("[",LEFT(_xlpm.w,FIND(_xlpm.sep,_xlpm.w)-1),"]"))</f>
        <v>[kju]</v>
      </c>
      <c r="Q1120" s="14" cm="1">
        <f t="array" ref="Q1120">SUM(_xlfn._xlws.FILTER($H$2:$H$7109,_xlfn.MAP($O$2:$O$7109,_xlfn.LAMBDA(_xlpm.x,_xlpm.x=$O1120))))</f>
        <v>4.4731610337972168E-4</v>
      </c>
      <c r="R1120" s="14">
        <f>$H1120/Q1120</f>
        <v>0.11111111111111112</v>
      </c>
      <c r="S1120" s="14" cm="1">
        <f t="array" ref="S1120">SUM(_xlfn._xlws.FILTER($H$2:$H$7109,_xlfn.MAP($P$2:$P$7109,_xlfn.LAMBDA(_xlpm.x,_xlpm.x=$P1120))))</f>
        <v>1.3419483101391647E-3</v>
      </c>
      <c r="T1120" s="14">
        <f>$H1120/S1120</f>
        <v>3.7037037037037049E-2</v>
      </c>
      <c r="U1120" s="14">
        <f>_xlfn.LET(_xlpm.freq,F1120,_xlpm.size,M1120+1,_xlpm.F,V1120,LOG(1+_xlpm.freq)*LOG(1+_xlpm.size)*_xlpm.F)</f>
        <v>1.1689496520806929E-2</v>
      </c>
      <c r="V1120" s="14">
        <f>_xlfn.LET(_xlpm.a,T1120,_xlpm.b,R1120,2*_xlpm.a*_xlpm.b/(_xlpm.a+_xlpm.b))</f>
        <v>5.5555555555555566E-2</v>
      </c>
      <c r="W1120" s="14">
        <f>_xlfn.LET(_xlpm.p,R1120,_xlpm.q,T1120,LOG(_xlpm.p/_xlpm.q))</f>
        <v>0.47712125471966232</v>
      </c>
      <c r="X1120" s="2"/>
      <c r="AC1120" s="2"/>
      <c r="AH1120" s="2"/>
      <c r="AI1120" s="2"/>
    </row>
    <row r="1121" spans="1:35">
      <c r="A1121" s="1" t="str">
        <f>_xlfn.LET(_xlpm.sep," : ",CONCATENATE(O1121,_xlpm.sep,P1121))</f>
        <v>~sou~ : [soʊ]</v>
      </c>
      <c r="B1121" s="1">
        <f>_xlfn.LET(_xlpm.d,$G1121,_xlpm.k,_xlfn.CONCAT(LEFT(TRIM(B$1),1),"*"),COUNTIF(_xlpm.d,_xlpm.k))</f>
        <v>0</v>
      </c>
      <c r="C1121" s="1">
        <f>_xlfn.LET(_xlpm.d,$G1121,_xlpm.k,_xlfn.CONCAT(LEFT(TRIM(C$1),1),"*"),COUNTIF(_xlpm.d,_xlpm.k))</f>
        <v>0</v>
      </c>
      <c r="D1121" s="1">
        <f>_xlfn.LET(_xlpm.d,$G1121,_xlpm.k,_xlfn.CONCAT(LEFT(TRIM(D$1),1),"*"),COUNTIF(_xlpm.d,_xlpm.k))</f>
        <v>0</v>
      </c>
      <c r="E1121" s="1">
        <f>LOG(F1121+1,10)</f>
        <v>0.47712125471966244</v>
      </c>
      <c r="F1121" s="7">
        <v>2</v>
      </c>
      <c r="G1121" s="9" t="s">
        <v>4154</v>
      </c>
      <c r="H1121" s="4">
        <f>F1121/freq.sum.r6e</f>
        <v>9.9403578528827041E-5</v>
      </c>
      <c r="I1121" s="1" t="str">
        <f>_xlfn.LET(_xlpm.sep,":",_xlpm.w,$G1121,LEFT(_xlpm.w,FIND(_xlpm.sep,_xlpm.w)-1))</f>
        <v>soʊ</v>
      </c>
      <c r="J1121" s="1" t="str">
        <f>_xlfn.LET(_xlpm.sep,":",_xlpm.w,$G1121,RIGHT(_xlpm.w,LEN(_xlpm.w)-FIND(_xlpm.sep,_xlpm.w)))</f>
        <v>sou</v>
      </c>
      <c r="K1121" s="10">
        <f>_xlfn.LET(_xlpm.w,I1121,LEN(_xlpm.w))</f>
        <v>3</v>
      </c>
      <c r="L1121" s="10">
        <f>_xlfn.LET(_xlpm.w,J1121,LEN(_xlpm.w))</f>
        <v>3</v>
      </c>
      <c r="M1121" s="10">
        <f>_xlfn.LET(_xlpm.a,K1121,_xlpm.b,L1121,MAX(_xlpm.a,_xlpm.b))</f>
        <v>3</v>
      </c>
      <c r="N1121" s="10">
        <f>_xlfn.LET(_xlpm.d,(K1121,L1121),MAX(_xlpm.d)-MIN(_xlpm.d))</f>
        <v>0</v>
      </c>
      <c r="O1121" s="1" t="str">
        <f>_xlfn.LET(_xlpm.sep,":",_xlpm.w,$G1121,_xlfn.CONCAT("~",RIGHT(_xlpm.w,LEN(_xlpm.w)-FIND(_xlpm.sep,_xlpm.w)),"~"))</f>
        <v>~sou~</v>
      </c>
      <c r="P1121" s="1" t="str">
        <f>_xlfn.LET(_xlpm.sep,":",_xlpm.w,$G1121,_xlfn.CONCAT("[",LEFT(_xlpm.w,FIND(_xlpm.sep,_xlpm.w)-1),"]"))</f>
        <v>[soʊ]</v>
      </c>
      <c r="Q1121" s="14" cm="1">
        <f t="array" ref="Q1121">SUM(_xlfn._xlws.FILTER($H$2:$H$7117,_xlfn.MAP($O$2:$O$7117,_xlfn.LAMBDA(_xlpm.x,_xlpm.x=$O1121))))</f>
        <v>4.9701789264413525E-4</v>
      </c>
      <c r="R1121" s="14">
        <f>$H1121/Q1121</f>
        <v>0.19999999999999998</v>
      </c>
      <c r="S1121" s="14" cm="1">
        <f t="array" ref="S1121">SUM(_xlfn._xlws.FILTER($H$2:$H$7117,_xlfn.MAP($P$2:$P$7117,_xlfn.LAMBDA(_xlpm.x,_xlpm.x=$P1121))))</f>
        <v>1.4910536779324051E-3</v>
      </c>
      <c r="T1121" s="14">
        <f>$H1121/S1121</f>
        <v>6.6666666666666693E-2</v>
      </c>
      <c r="U1121" s="14">
        <f>_xlfn.LET(_xlpm.freq,F1121,_xlpm.size,M1121+1,_xlpm.F,V1121,LOG(1+_xlpm.freq)*LOG(1+_xlpm.size)*_xlpm.F)</f>
        <v>3.334934454802093E-2</v>
      </c>
      <c r="V1121" s="14">
        <f>_xlfn.LET(_xlpm.a,T1121,_xlpm.b,R1121,2*_xlpm.a*_xlpm.b/(_xlpm.a+_xlpm.b))</f>
        <v>0.10000000000000003</v>
      </c>
      <c r="W1121" s="14">
        <f>_xlfn.LET(_xlpm.p,R1121,_xlpm.q,T1121,LOG(_xlpm.p/_xlpm.q))</f>
        <v>0.47712125471966227</v>
      </c>
      <c r="X1121" s="2"/>
      <c r="AC1121" s="2"/>
      <c r="AH1121" s="2"/>
      <c r="AI1121" s="2"/>
    </row>
    <row r="1122" spans="1:35">
      <c r="A1122" s="1" t="str">
        <f>_xlfn.LET(_xlpm.sep," : ",CONCATENATE(O1122,_xlpm.sep,P1122))</f>
        <v>~ccu~ : [kju]</v>
      </c>
      <c r="B1122" s="1">
        <f>_xlfn.LET(_xlpm.d,$G1122,_xlpm.k,_xlfn.CONCAT(LEFT(TRIM(B$1),1),"*"),COUNTIF(_xlpm.d,_xlpm.k))</f>
        <v>0</v>
      </c>
      <c r="C1122" s="1">
        <f>_xlfn.LET(_xlpm.d,$G1122,_xlpm.k,_xlfn.CONCAT(LEFT(TRIM(C$1),1),"*"),COUNTIF(_xlpm.d,_xlpm.k))</f>
        <v>0</v>
      </c>
      <c r="D1122" s="1">
        <f>_xlfn.LET(_xlpm.d,$G1122,_xlpm.k,_xlfn.CONCAT(LEFT(TRIM(D$1),1),"*"),COUNTIF(_xlpm.d,_xlpm.k))</f>
        <v>0</v>
      </c>
      <c r="E1122" s="1">
        <f>LOG(F1122+1,10)</f>
        <v>0.90308998699194343</v>
      </c>
      <c r="F1122" s="7">
        <v>7</v>
      </c>
      <c r="G1122" s="9" t="s">
        <v>1418</v>
      </c>
      <c r="H1122" s="4">
        <f>F1122/freq.sum.r6e</f>
        <v>3.4791252485089465E-4</v>
      </c>
      <c r="I1122" s="1" t="str">
        <f>_xlfn.LET(_xlpm.sep,":",_xlpm.w,$G1122,LEFT(_xlpm.w,FIND(_xlpm.sep,_xlpm.w)-1))</f>
        <v>kju</v>
      </c>
      <c r="J1122" s="1" t="str">
        <f>_xlfn.LET(_xlpm.sep,":",_xlpm.w,$G1122,RIGHT(_xlpm.w,LEN(_xlpm.w)-FIND(_xlpm.sep,_xlpm.w)))</f>
        <v>ccu</v>
      </c>
      <c r="K1122" s="10">
        <f>_xlfn.LET(_xlpm.w,I1122,LEN(_xlpm.w))</f>
        <v>3</v>
      </c>
      <c r="L1122" s="10">
        <f>_xlfn.LET(_xlpm.w,J1122,LEN(_xlpm.w))</f>
        <v>3</v>
      </c>
      <c r="M1122" s="10">
        <f>_xlfn.LET(_xlpm.a,K1122,_xlpm.b,L1122,MAX(_xlpm.a,_xlpm.b))</f>
        <v>3</v>
      </c>
      <c r="N1122" s="10">
        <f>_xlfn.LET(_xlpm.d,(K1122,L1122),MAX(_xlpm.d)-MIN(_xlpm.d))</f>
        <v>0</v>
      </c>
      <c r="O1122" s="1" t="str">
        <f>_xlfn.LET(_xlpm.sep,":",_xlpm.w,$G1122,_xlfn.CONCAT("~",RIGHT(_xlpm.w,LEN(_xlpm.w)-FIND(_xlpm.sep,_xlpm.w)),"~"))</f>
        <v>~ccu~</v>
      </c>
      <c r="P1122" s="1" t="str">
        <f>_xlfn.LET(_xlpm.sep,":",_xlpm.w,$G1122,_xlfn.CONCAT("[",LEFT(_xlpm.w,FIND(_xlpm.sep,_xlpm.w)-1),"]"))</f>
        <v>[kju]</v>
      </c>
      <c r="Q1122" s="14" cm="1">
        <f t="array" ref="Q1122">SUM(_xlfn._xlws.FILTER($H$2:$H$7117,_xlfn.MAP($O$2:$O$7117,_xlfn.LAMBDA(_xlpm.x,_xlpm.x=$O1122))))</f>
        <v>4.4731610337972168E-4</v>
      </c>
      <c r="R1122" s="14">
        <f>$H1122/Q1122</f>
        <v>0.77777777777777779</v>
      </c>
      <c r="S1122" s="14" cm="1">
        <f t="array" ref="S1122">SUM(_xlfn._xlws.FILTER($H$2:$H$7117,_xlfn.MAP($P$2:$P$7117,_xlfn.LAMBDA(_xlpm.x,_xlpm.x=$P1122))))</f>
        <v>1.3419483101391647E-3</v>
      </c>
      <c r="T1122" s="14">
        <f>$H1122/S1122</f>
        <v>0.25925925925925936</v>
      </c>
      <c r="U1122" s="14">
        <f>_xlfn.LET(_xlpm.freq,F1122,_xlpm.size,M1122+1,_xlpm.F,V1122,LOG(1+_xlpm.freq)*LOG(1+_xlpm.size)*_xlpm.F)</f>
        <v>0.24547942693694549</v>
      </c>
      <c r="V1122" s="14">
        <f>_xlfn.LET(_xlpm.a,T1122,_xlpm.b,R1122,2*_xlpm.a*_xlpm.b/(_xlpm.a+_xlpm.b))</f>
        <v>0.38888888888888901</v>
      </c>
      <c r="W1122" s="14">
        <f>_xlfn.LET(_xlpm.p,R1122,_xlpm.q,T1122,LOG(_xlpm.p/_xlpm.q))</f>
        <v>0.47712125471966232</v>
      </c>
      <c r="X1122" s="2"/>
      <c r="AC1122" s="2"/>
      <c r="AH1122" s="2"/>
      <c r="AI1122" s="2"/>
    </row>
    <row r="1123" spans="1:35">
      <c r="A1123" s="1" t="str">
        <f>_xlfn.LET(_xlpm.sep," : ",CONCATENATE(O1123,_xlpm.sep,P1123))</f>
        <v>~nnu~ : [nju]</v>
      </c>
      <c r="B1123" s="1">
        <f>_xlfn.LET(_xlpm.d,$G1123,_xlpm.k,_xlfn.CONCAT(LEFT(TRIM(B$1),1),"*"),COUNTIF(_xlpm.d,_xlpm.k))</f>
        <v>0</v>
      </c>
      <c r="C1123" s="1">
        <f>_xlfn.LET(_xlpm.d,$G1123,_xlpm.k,_xlfn.CONCAT(LEFT(TRIM(C$1),1),"*"),COUNTIF(_xlpm.d,_xlpm.k))</f>
        <v>0</v>
      </c>
      <c r="D1123" s="1">
        <f>_xlfn.LET(_xlpm.d,$G1123,_xlpm.k,_xlfn.CONCAT(LEFT(TRIM(D$1),1),"*"),COUNTIF(_xlpm.d,_xlpm.k))</f>
        <v>1</v>
      </c>
      <c r="E1123" s="1">
        <f>LOG(F1123+1,10)</f>
        <v>0.90308998699194343</v>
      </c>
      <c r="F1123" s="7">
        <v>7</v>
      </c>
      <c r="G1123" s="9" t="s">
        <v>2979</v>
      </c>
      <c r="H1123" s="4">
        <f>F1123/freq.sum.r6e</f>
        <v>3.4791252485089465E-4</v>
      </c>
      <c r="I1123" s="1" t="str">
        <f>_xlfn.LET(_xlpm.sep,":",_xlpm.w,$G1123,LEFT(_xlpm.w,FIND(_xlpm.sep,_xlpm.w)-1))</f>
        <v>nju</v>
      </c>
      <c r="J1123" s="1" t="str">
        <f>_xlfn.LET(_xlpm.sep,":",_xlpm.w,$G1123,RIGHT(_xlpm.w,LEN(_xlpm.w)-FIND(_xlpm.sep,_xlpm.w)))</f>
        <v>nnu</v>
      </c>
      <c r="K1123" s="10">
        <f>_xlfn.LET(_xlpm.w,I1123,LEN(_xlpm.w))</f>
        <v>3</v>
      </c>
      <c r="L1123" s="10">
        <f>_xlfn.LET(_xlpm.w,J1123,LEN(_xlpm.w))</f>
        <v>3</v>
      </c>
      <c r="M1123" s="10">
        <f>_xlfn.LET(_xlpm.a,K1123,_xlpm.b,L1123,MAX(_xlpm.a,_xlpm.b))</f>
        <v>3</v>
      </c>
      <c r="N1123" s="10">
        <f>_xlfn.LET(_xlpm.d,(K1123,L1123),MAX(_xlpm.d)-MIN(_xlpm.d))</f>
        <v>0</v>
      </c>
      <c r="O1123" s="1" t="str">
        <f>_xlfn.LET(_xlpm.sep,":",_xlpm.w,$G1123,_xlfn.CONCAT("~",RIGHT(_xlpm.w,LEN(_xlpm.w)-FIND(_xlpm.sep,_xlpm.w)),"~"))</f>
        <v>~nnu~</v>
      </c>
      <c r="P1123" s="1" t="str">
        <f>_xlfn.LET(_xlpm.sep,":",_xlpm.w,$G1123,_xlfn.CONCAT("[",LEFT(_xlpm.w,FIND(_xlpm.sep,_xlpm.w)-1),"]"))</f>
        <v>[nju]</v>
      </c>
      <c r="Q1123" s="14" cm="1">
        <f t="array" ref="Q1123">SUM(_xlfn._xlws.FILTER($H$2:$H$7117,_xlfn.MAP($O$2:$O$7117,_xlfn.LAMBDA(_xlpm.x,_xlpm.x=$O1123))))</f>
        <v>4.4731610337972168E-4</v>
      </c>
      <c r="R1123" s="14">
        <f>$H1123/Q1123</f>
        <v>0.77777777777777779</v>
      </c>
      <c r="S1123" s="14" cm="1">
        <f t="array" ref="S1123">SUM(_xlfn._xlws.FILTER($H$2:$H$7117,_xlfn.MAP($P$2:$P$7117,_xlfn.LAMBDA(_xlpm.x,_xlpm.x=$P1123))))</f>
        <v>1.3419483101391647E-3</v>
      </c>
      <c r="T1123" s="14">
        <f>$H1123/S1123</f>
        <v>0.25925925925925936</v>
      </c>
      <c r="U1123" s="14">
        <f>_xlfn.LET(_xlpm.freq,F1123,_xlpm.size,M1123+1,_xlpm.F,V1123,LOG(1+_xlpm.freq)*LOG(1+_xlpm.size)*_xlpm.F)</f>
        <v>0.24547942693694549</v>
      </c>
      <c r="V1123" s="14">
        <f>_xlfn.LET(_xlpm.a,T1123,_xlpm.b,R1123,2*_xlpm.a*_xlpm.b/(_xlpm.a+_xlpm.b))</f>
        <v>0.38888888888888901</v>
      </c>
      <c r="W1123" s="14">
        <f>_xlfn.LET(_xlpm.p,R1123,_xlpm.q,T1123,LOG(_xlpm.p/_xlpm.q))</f>
        <v>0.47712125471966232</v>
      </c>
      <c r="X1123" s="2"/>
      <c r="AC1123" s="2"/>
      <c r="AH1123" s="2"/>
      <c r="AI1123" s="2"/>
    </row>
    <row r="1124" spans="1:35">
      <c r="A1124" s="1" t="str">
        <f>_xlfn.LET(_xlpm.sep," : ",CONCATENATE(O1124,_xlpm.sep,P1124))</f>
        <v>~lou~ : [laʊ]</v>
      </c>
      <c r="B1124" s="1">
        <f>_xlfn.LET(_xlpm.d,$G1124,_xlpm.k,_xlfn.CONCAT(LEFT(TRIM(B$1),1),"*"),COUNTIF(_xlpm.d,_xlpm.k))</f>
        <v>0</v>
      </c>
      <c r="C1124" s="1">
        <f>_xlfn.LET(_xlpm.d,$G1124,_xlpm.k,_xlfn.CONCAT(LEFT(TRIM(C$1),1),"*"),COUNTIF(_xlpm.d,_xlpm.k))</f>
        <v>0</v>
      </c>
      <c r="D1124" s="1">
        <f>_xlfn.LET(_xlpm.d,$G1124,_xlpm.k,_xlfn.CONCAT(LEFT(TRIM(D$1),1),"*"),COUNTIF(_xlpm.d,_xlpm.k))</f>
        <v>0</v>
      </c>
      <c r="E1124" s="1">
        <f>LOG(F1124+1,10)</f>
        <v>0.30102999566398114</v>
      </c>
      <c r="F1124" s="7">
        <v>1</v>
      </c>
      <c r="G1124" s="9" t="s">
        <v>2015</v>
      </c>
      <c r="H1124" s="4">
        <f>F1124/freq.sum.r6e</f>
        <v>4.9701789264413521E-5</v>
      </c>
      <c r="I1124" s="1" t="str">
        <f>_xlfn.LET(_xlpm.sep,":",_xlpm.w,$G1124,LEFT(_xlpm.w,FIND(_xlpm.sep,_xlpm.w)-1))</f>
        <v>laʊ</v>
      </c>
      <c r="J1124" s="1" t="str">
        <f>_xlfn.LET(_xlpm.sep,":",_xlpm.w,$G1124,RIGHT(_xlpm.w,LEN(_xlpm.w)-FIND(_xlpm.sep,_xlpm.w)))</f>
        <v>lou</v>
      </c>
      <c r="K1124" s="10">
        <f>_xlfn.LET(_xlpm.w,I1124,LEN(_xlpm.w))</f>
        <v>3</v>
      </c>
      <c r="L1124" s="10">
        <f>_xlfn.LET(_xlpm.w,J1124,LEN(_xlpm.w))</f>
        <v>3</v>
      </c>
      <c r="M1124" s="10">
        <f>_xlfn.LET(_xlpm.a,K1124,_xlpm.b,L1124,MAX(_xlpm.a,_xlpm.b))</f>
        <v>3</v>
      </c>
      <c r="N1124" s="10">
        <f>_xlfn.LET(_xlpm.d,(K1124,L1124),MAX(_xlpm.d)-MIN(_xlpm.d))</f>
        <v>0</v>
      </c>
      <c r="O1124" s="1" t="str">
        <f>_xlfn.LET(_xlpm.sep,":",_xlpm.w,$G1124,_xlfn.CONCAT("~",RIGHT(_xlpm.w,LEN(_xlpm.w)-FIND(_xlpm.sep,_xlpm.w)),"~"))</f>
        <v>~lou~</v>
      </c>
      <c r="P1124" s="1" t="str">
        <f>_xlfn.LET(_xlpm.sep,":",_xlpm.w,$G1124,_xlfn.CONCAT("[",LEFT(_xlpm.w,FIND(_xlpm.sep,_xlpm.w)-1),"]"))</f>
        <v>[laʊ]</v>
      </c>
      <c r="Q1124" s="14" cm="1">
        <f t="array" ref="Q1124">SUM(_xlfn._xlws.FILTER($H$2:$H$7109,_xlfn.MAP($O$2:$O$7109,_xlfn.LAMBDA(_xlpm.x,_xlpm.x=$O1124))))</f>
        <v>1.4910536779324057E-4</v>
      </c>
      <c r="R1124" s="14">
        <f>$H1124/Q1124</f>
        <v>0.33333333333333331</v>
      </c>
      <c r="S1124" s="14" cm="1">
        <f t="array" ref="S1124">SUM(_xlfn._xlws.FILTER($H$2:$H$7109,_xlfn.MAP($P$2:$P$7109,_xlfn.LAMBDA(_xlpm.x,_xlpm.x=$P1124))))</f>
        <v>4.4731610337972168E-4</v>
      </c>
      <c r="T1124" s="14">
        <f>$H1124/S1124</f>
        <v>0.11111111111111112</v>
      </c>
      <c r="U1124" s="14">
        <f>_xlfn.LET(_xlpm.freq,F1124,_xlpm.size,M1124+1,_xlpm.F,V1124,LOG(1+_xlpm.freq)*LOG(1+_xlpm.size)*_xlpm.F)</f>
        <v>3.5068489562420778E-2</v>
      </c>
      <c r="V1124" s="14">
        <f>_xlfn.LET(_xlpm.a,T1124,_xlpm.b,R1124,2*_xlpm.a*_xlpm.b/(_xlpm.a+_xlpm.b))</f>
        <v>0.16666666666666666</v>
      </c>
      <c r="W1124" s="14">
        <f>_xlfn.LET(_xlpm.p,R1124,_xlpm.q,T1124,LOG(_xlpm.p/_xlpm.q))</f>
        <v>0.47712125471966238</v>
      </c>
      <c r="X1124" s="2"/>
      <c r="AC1124" s="2"/>
      <c r="AH1124" s="2"/>
      <c r="AI1124" s="2"/>
    </row>
    <row r="1125" spans="1:35">
      <c r="A1125" s="1" t="str">
        <f>_xlfn.LET(_xlpm.sep," : ",CONCATENATE(O1125,_xlpm.sep,P1125))</f>
        <v>~nou~ : [naʊ]</v>
      </c>
      <c r="B1125" s="1">
        <f>_xlfn.LET(_xlpm.d,$G1125,_xlpm.k,_xlfn.CONCAT(LEFT(TRIM(B$1),1),"*"),COUNTIF(_xlpm.d,_xlpm.k))</f>
        <v>0</v>
      </c>
      <c r="C1125" s="1">
        <f>_xlfn.LET(_xlpm.d,$G1125,_xlpm.k,_xlfn.CONCAT(LEFT(TRIM(C$1),1),"*"),COUNTIF(_xlpm.d,_xlpm.k))</f>
        <v>0</v>
      </c>
      <c r="D1125" s="1">
        <f>_xlfn.LET(_xlpm.d,$G1125,_xlpm.k,_xlfn.CONCAT(LEFT(TRIM(D$1),1),"*"),COUNTIF(_xlpm.d,_xlpm.k))</f>
        <v>1</v>
      </c>
      <c r="E1125" s="1">
        <f>LOG(F1125+1,10)</f>
        <v>0.30102999566398114</v>
      </c>
      <c r="F1125" s="7">
        <v>1</v>
      </c>
      <c r="G1125" s="9" t="s">
        <v>2835</v>
      </c>
      <c r="H1125" s="4">
        <f>F1125/freq.sum.r6e</f>
        <v>4.9701789264413521E-5</v>
      </c>
      <c r="I1125" s="1" t="str">
        <f>_xlfn.LET(_xlpm.sep,":",_xlpm.w,$G1125,LEFT(_xlpm.w,FIND(_xlpm.sep,_xlpm.w)-1))</f>
        <v>naʊ</v>
      </c>
      <c r="J1125" s="1" t="str">
        <f>_xlfn.LET(_xlpm.sep,":",_xlpm.w,$G1125,RIGHT(_xlpm.w,LEN(_xlpm.w)-FIND(_xlpm.sep,_xlpm.w)))</f>
        <v>nou</v>
      </c>
      <c r="K1125" s="10">
        <f>_xlfn.LET(_xlpm.w,I1125,LEN(_xlpm.w))</f>
        <v>3</v>
      </c>
      <c r="L1125" s="10">
        <f>_xlfn.LET(_xlpm.w,J1125,LEN(_xlpm.w))</f>
        <v>3</v>
      </c>
      <c r="M1125" s="10">
        <f>_xlfn.LET(_xlpm.a,K1125,_xlpm.b,L1125,MAX(_xlpm.a,_xlpm.b))</f>
        <v>3</v>
      </c>
      <c r="N1125" s="10">
        <f>_xlfn.LET(_xlpm.d,(K1125,L1125),MAX(_xlpm.d)-MIN(_xlpm.d))</f>
        <v>0</v>
      </c>
      <c r="O1125" s="1" t="str">
        <f>_xlfn.LET(_xlpm.sep,":",_xlpm.w,$G1125,_xlfn.CONCAT("~",RIGHT(_xlpm.w,LEN(_xlpm.w)-FIND(_xlpm.sep,_xlpm.w)),"~"))</f>
        <v>~nou~</v>
      </c>
      <c r="P1125" s="1" t="str">
        <f>_xlfn.LET(_xlpm.sep,":",_xlpm.w,$G1125,_xlfn.CONCAT("[",LEFT(_xlpm.w,FIND(_xlpm.sep,_xlpm.w)-1),"]"))</f>
        <v>[naʊ]</v>
      </c>
      <c r="Q1125" s="14" cm="1">
        <f t="array" ref="Q1125">SUM(_xlfn._xlws.FILTER($H$2:$H$7117,_xlfn.MAP($O$2:$O$7117,_xlfn.LAMBDA(_xlpm.x,_xlpm.x=$O1125))))</f>
        <v>1.4910536779324057E-4</v>
      </c>
      <c r="R1125" s="14">
        <f>$H1125/Q1125</f>
        <v>0.33333333333333331</v>
      </c>
      <c r="S1125" s="14" cm="1">
        <f t="array" ref="S1125">SUM(_xlfn._xlws.FILTER($H$2:$H$7117,_xlfn.MAP($P$2:$P$7117,_xlfn.LAMBDA(_xlpm.x,_xlpm.x=$P1125))))</f>
        <v>4.4731610337972168E-4</v>
      </c>
      <c r="T1125" s="14">
        <f>$H1125/S1125</f>
        <v>0.11111111111111112</v>
      </c>
      <c r="U1125" s="14">
        <f>_xlfn.LET(_xlpm.freq,F1125,_xlpm.size,M1125+1,_xlpm.F,V1125,LOG(1+_xlpm.freq)*LOG(1+_xlpm.size)*_xlpm.F)</f>
        <v>3.5068489562420778E-2</v>
      </c>
      <c r="V1125" s="14">
        <f>_xlfn.LET(_xlpm.a,T1125,_xlpm.b,R1125,2*_xlpm.a*_xlpm.b/(_xlpm.a+_xlpm.b))</f>
        <v>0.16666666666666666</v>
      </c>
      <c r="W1125" s="14">
        <f>_xlfn.LET(_xlpm.p,R1125,_xlpm.q,T1125,LOG(_xlpm.p/_xlpm.q))</f>
        <v>0.47712125471966238</v>
      </c>
      <c r="X1125" s="2"/>
      <c r="AC1125" s="2"/>
      <c r="AH1125" s="2"/>
      <c r="AI1125" s="2"/>
    </row>
    <row r="1126" spans="1:35">
      <c r="A1126" s="1" t="str">
        <f>_xlfn.LET(_xlpm.sep," : ",CONCATENATE(O1126,_xlpm.sep,P1126))</f>
        <v>~cow~ : [kɔ]</v>
      </c>
      <c r="B1126" s="1">
        <f>_xlfn.LET(_xlpm.d,$G1126,_xlpm.k,_xlfn.CONCAT(LEFT(TRIM(B$1),1),"*"),COUNTIF(_xlpm.d,_xlpm.k))</f>
        <v>0</v>
      </c>
      <c r="C1126" s="1">
        <f>_xlfn.LET(_xlpm.d,$G1126,_xlpm.k,_xlfn.CONCAT(LEFT(TRIM(C$1),1),"*"),COUNTIF(_xlpm.d,_xlpm.k))</f>
        <v>0</v>
      </c>
      <c r="D1126" s="1">
        <f>_xlfn.LET(_xlpm.d,$G1126,_xlpm.k,_xlfn.CONCAT(LEFT(TRIM(D$1),1),"*"),COUNTIF(_xlpm.d,_xlpm.k))</f>
        <v>0</v>
      </c>
      <c r="E1126" s="1">
        <f>LOG(F1126+1,10)</f>
        <v>0.30102999566398114</v>
      </c>
      <c r="F1126" s="7">
        <v>1</v>
      </c>
      <c r="G1126" s="9" t="s">
        <v>1830</v>
      </c>
      <c r="H1126" s="4">
        <f>F1126/freq.sum.r6e</f>
        <v>4.9701789264413521E-5</v>
      </c>
      <c r="I1126" s="1" t="str">
        <f>_xlfn.LET(_xlpm.sep,":",_xlpm.w,$G1126,LEFT(_xlpm.w,FIND(_xlpm.sep,_xlpm.w)-1))</f>
        <v>kɔ</v>
      </c>
      <c r="J1126" s="1" t="str">
        <f>_xlfn.LET(_xlpm.sep,":",_xlpm.w,$G1126,RIGHT(_xlpm.w,LEN(_xlpm.w)-FIND(_xlpm.sep,_xlpm.w)))</f>
        <v>cow</v>
      </c>
      <c r="K1126" s="10">
        <f>_xlfn.LET(_xlpm.w,I1126,LEN(_xlpm.w))</f>
        <v>2</v>
      </c>
      <c r="L1126" s="10">
        <f>_xlfn.LET(_xlpm.w,J1126,LEN(_xlpm.w))</f>
        <v>3</v>
      </c>
      <c r="M1126" s="10">
        <f>_xlfn.LET(_xlpm.a,K1126,_xlpm.b,L1126,MAX(_xlpm.a,_xlpm.b))</f>
        <v>3</v>
      </c>
      <c r="N1126" s="10">
        <f>_xlfn.LET(_xlpm.d,(K1126,L1126),MAX(_xlpm.d)-MIN(_xlpm.d))</f>
        <v>1</v>
      </c>
      <c r="O1126" s="1" t="str">
        <f>_xlfn.LET(_xlpm.sep,":",_xlpm.w,$G1126,_xlfn.CONCAT("~",RIGHT(_xlpm.w,LEN(_xlpm.w)-FIND(_xlpm.sep,_xlpm.w)),"~"))</f>
        <v>~cow~</v>
      </c>
      <c r="P1126" s="1" t="str">
        <f>_xlfn.LET(_xlpm.sep,":",_xlpm.w,$G1126,_xlfn.CONCAT("[",LEFT(_xlpm.w,FIND(_xlpm.sep,_xlpm.w)-1),"]"))</f>
        <v>[kɔ]</v>
      </c>
      <c r="Q1126" s="14" cm="1">
        <f t="array" ref="Q1126">SUM(_xlfn._xlws.FILTER($H$2:$H$7117,_xlfn.MAP($O$2:$O$7117,_xlfn.LAMBDA(_xlpm.x,_xlpm.x=$O1126))))</f>
        <v>3.4791252485089465E-4</v>
      </c>
      <c r="R1126" s="14">
        <f>$H1126/Q1126</f>
        <v>0.14285714285714285</v>
      </c>
      <c r="S1126" s="14" cm="1">
        <f t="array" ref="S1126">SUM(_xlfn._xlws.FILTER($H$2:$H$7117,_xlfn.MAP($P$2:$P$7117,_xlfn.LAMBDA(_xlpm.x,_xlpm.x=$P1126))))</f>
        <v>1.043737574552684E-3</v>
      </c>
      <c r="T1126" s="14">
        <f>$H1126/S1126</f>
        <v>4.7619047619047616E-2</v>
      </c>
      <c r="U1126" s="14">
        <f>_xlfn.LET(_xlpm.freq,F1126,_xlpm.size,M1126+1,_xlpm.F,V1126,LOG(1+_xlpm.freq)*LOG(1+_xlpm.size)*_xlpm.F)</f>
        <v>1.5029352669608906E-2</v>
      </c>
      <c r="V1126" s="14">
        <f>_xlfn.LET(_xlpm.a,T1126,_xlpm.b,R1126,2*_xlpm.a*_xlpm.b/(_xlpm.a+_xlpm.b))</f>
        <v>7.1428571428571425E-2</v>
      </c>
      <c r="W1126" s="14">
        <f>_xlfn.LET(_xlpm.p,R1126,_xlpm.q,T1126,LOG(_xlpm.p/_xlpm.q))</f>
        <v>0.47712125471966244</v>
      </c>
      <c r="X1126" s="2"/>
      <c r="AC1126" s="2"/>
      <c r="AH1126" s="2"/>
      <c r="AI1126" s="2"/>
    </row>
    <row r="1127" spans="1:35">
      <c r="A1127" s="1" t="str">
        <f>_xlfn.LET(_xlpm.sep," : ",CONCATENATE(O1127,_xlpm.sep,P1127))</f>
        <v>~huw~ : [hu]</v>
      </c>
      <c r="B1127" s="1">
        <f>_xlfn.LET(_xlpm.d,$G1127,_xlpm.k,_xlfn.CONCAT(LEFT(TRIM(B$1),1),"*"),COUNTIF(_xlpm.d,_xlpm.k))</f>
        <v>0</v>
      </c>
      <c r="C1127" s="1">
        <f>_xlfn.LET(_xlpm.d,$G1127,_xlpm.k,_xlfn.CONCAT(LEFT(TRIM(C$1),1),"*"),COUNTIF(_xlpm.d,_xlpm.k))</f>
        <v>0</v>
      </c>
      <c r="D1127" s="1">
        <f>_xlfn.LET(_xlpm.d,$G1127,_xlpm.k,_xlfn.CONCAT(LEFT(TRIM(D$1),1),"*"),COUNTIF(_xlpm.d,_xlpm.k))</f>
        <v>0</v>
      </c>
      <c r="E1127" s="1">
        <f>LOG(F1127+1,10)</f>
        <v>0.30102999566398114</v>
      </c>
      <c r="F1127" s="7">
        <v>1</v>
      </c>
      <c r="G1127" s="9" t="s">
        <v>1220</v>
      </c>
      <c r="H1127" s="4">
        <f>F1127/freq.sum.r6e</f>
        <v>4.9701789264413521E-5</v>
      </c>
      <c r="I1127" s="1" t="str">
        <f>_xlfn.LET(_xlpm.sep,":",_xlpm.w,$G1127,LEFT(_xlpm.w,FIND(_xlpm.sep,_xlpm.w)-1))</f>
        <v>hu</v>
      </c>
      <c r="J1127" s="1" t="str">
        <f>_xlfn.LET(_xlpm.sep,":",_xlpm.w,$G1127,RIGHT(_xlpm.w,LEN(_xlpm.w)-FIND(_xlpm.sep,_xlpm.w)))</f>
        <v>huw</v>
      </c>
      <c r="K1127" s="10">
        <f>_xlfn.LET(_xlpm.w,I1127,LEN(_xlpm.w))</f>
        <v>2</v>
      </c>
      <c r="L1127" s="10">
        <f>_xlfn.LET(_xlpm.w,J1127,LEN(_xlpm.w))</f>
        <v>3</v>
      </c>
      <c r="M1127" s="10">
        <f>_xlfn.LET(_xlpm.a,K1127,_xlpm.b,L1127,MAX(_xlpm.a,_xlpm.b))</f>
        <v>3</v>
      </c>
      <c r="N1127" s="10">
        <f>_xlfn.LET(_xlpm.d,(K1127,L1127),MAX(_xlpm.d)-MIN(_xlpm.d))</f>
        <v>1</v>
      </c>
      <c r="O1127" s="1" t="str">
        <f>_xlfn.LET(_xlpm.sep,":",_xlpm.w,$G1127,_xlfn.CONCAT("~",RIGHT(_xlpm.w,LEN(_xlpm.w)-FIND(_xlpm.sep,_xlpm.w)),"~"))</f>
        <v>~huw~</v>
      </c>
      <c r="P1127" s="1" t="str">
        <f>_xlfn.LET(_xlpm.sep,":",_xlpm.w,$G1127,_xlfn.CONCAT("[",LEFT(_xlpm.w,FIND(_xlpm.sep,_xlpm.w)-1),"]"))</f>
        <v>[hu]</v>
      </c>
      <c r="Q1127" s="14" cm="1">
        <f t="array" ref="Q1127">SUM(_xlfn._xlws.FILTER($H$2:$H$7117,_xlfn.MAP($O$2:$O$7117,_xlfn.LAMBDA(_xlpm.x,_xlpm.x=$O1127))))</f>
        <v>2.9821073558648114E-4</v>
      </c>
      <c r="R1127" s="14">
        <f>$H1127/Q1127</f>
        <v>0.16666666666666666</v>
      </c>
      <c r="S1127" s="14" cm="1">
        <f t="array" ref="S1127">SUM(_xlfn._xlws.FILTER($H$2:$H$7117,_xlfn.MAP($P$2:$P$7117,_xlfn.LAMBDA(_xlpm.x,_xlpm.x=$P1127))))</f>
        <v>8.9463220675944357E-4</v>
      </c>
      <c r="T1127" s="14">
        <f>$H1127/S1127</f>
        <v>5.5555555555555546E-2</v>
      </c>
      <c r="U1127" s="14">
        <f>_xlfn.LET(_xlpm.freq,F1127,_xlpm.size,M1127+1,_xlpm.F,V1127,LOG(1+_xlpm.freq)*LOG(1+_xlpm.size)*_xlpm.F)</f>
        <v>1.7534244781210385E-2</v>
      </c>
      <c r="V1127" s="14">
        <f>_xlfn.LET(_xlpm.a,T1127,_xlpm.b,R1127,2*_xlpm.a*_xlpm.b/(_xlpm.a+_xlpm.b))</f>
        <v>8.3333333333333315E-2</v>
      </c>
      <c r="W1127" s="14">
        <f>_xlfn.LET(_xlpm.p,R1127,_xlpm.q,T1127,LOG(_xlpm.p/_xlpm.q))</f>
        <v>0.47712125471966249</v>
      </c>
      <c r="X1127" s="2"/>
      <c r="AC1127" s="2"/>
      <c r="AH1127" s="2"/>
      <c r="AI1127" s="2"/>
    </row>
    <row r="1128" spans="1:35">
      <c r="A1128" s="1" t="str">
        <f>_xlfn.LET(_xlpm.sep," : ",CONCATENATE(O1128,_xlpm.sep,P1128))</f>
        <v>~law~ : [lɔ]</v>
      </c>
      <c r="B1128" s="1">
        <f>_xlfn.LET(_xlpm.d,$G1128,_xlpm.k,_xlfn.CONCAT(LEFT(TRIM(B$1),1),"*"),COUNTIF(_xlpm.d,_xlpm.k))</f>
        <v>0</v>
      </c>
      <c r="C1128" s="1">
        <f>_xlfn.LET(_xlpm.d,$G1128,_xlpm.k,_xlfn.CONCAT(LEFT(TRIM(C$1),1),"*"),COUNTIF(_xlpm.d,_xlpm.k))</f>
        <v>0</v>
      </c>
      <c r="D1128" s="1">
        <f>_xlfn.LET(_xlpm.d,$G1128,_xlpm.k,_xlfn.CONCAT(LEFT(TRIM(D$1),1),"*"),COUNTIF(_xlpm.d,_xlpm.k))</f>
        <v>0</v>
      </c>
      <c r="E1128" s="1">
        <f>LOG(F1128+1,10)</f>
        <v>0.30102999566398114</v>
      </c>
      <c r="F1128" s="7">
        <v>1</v>
      </c>
      <c r="G1128" s="9" t="s">
        <v>7131</v>
      </c>
      <c r="H1128" s="4">
        <f>F1128/freq.sum.r6e</f>
        <v>4.9701789264413521E-5</v>
      </c>
      <c r="I1128" s="1" t="str">
        <f>_xlfn.LET(_xlpm.sep,":",_xlpm.w,$G1128,LEFT(_xlpm.w,FIND(_xlpm.sep,_xlpm.w)-1))</f>
        <v>lɔ</v>
      </c>
      <c r="J1128" s="1" t="str">
        <f>_xlfn.LET(_xlpm.sep,":",_xlpm.w,$G1128,RIGHT(_xlpm.w,LEN(_xlpm.w)-FIND(_xlpm.sep,_xlpm.w)))</f>
        <v>law</v>
      </c>
      <c r="K1128" s="10">
        <f>_xlfn.LET(_xlpm.w,I1128,LEN(_xlpm.w))</f>
        <v>2</v>
      </c>
      <c r="L1128" s="10">
        <f>_xlfn.LET(_xlpm.w,J1128,LEN(_xlpm.w))</f>
        <v>3</v>
      </c>
      <c r="M1128" s="10">
        <f>_xlfn.LET(_xlpm.a,K1128,_xlpm.b,L1128,MAX(_xlpm.a,_xlpm.b))</f>
        <v>3</v>
      </c>
      <c r="N1128" s="10">
        <f>_xlfn.LET(_xlpm.d,(K1128,L1128),MAX(_xlpm.d)-MIN(_xlpm.d))</f>
        <v>1</v>
      </c>
      <c r="O1128" s="1" t="str">
        <f>_xlfn.LET(_xlpm.sep,":",_xlpm.w,$G1128,_xlfn.CONCAT("~",RIGHT(_xlpm.w,LEN(_xlpm.w)-FIND(_xlpm.sep,_xlpm.w)),"~"))</f>
        <v>~law~</v>
      </c>
      <c r="P1128" s="1" t="str">
        <f>_xlfn.LET(_xlpm.sep,":",_xlpm.w,$G1128,_xlfn.CONCAT("[",LEFT(_xlpm.w,FIND(_xlpm.sep,_xlpm.w)-1),"]"))</f>
        <v>[lɔ]</v>
      </c>
      <c r="Q1128" s="14" cm="1">
        <f t="array" ref="Q1128">SUM(_xlfn._xlws.FILTER($H$2:$H$7117,_xlfn.MAP($O$2:$O$7117,_xlfn.LAMBDA(_xlpm.x,_xlpm.x=$O1128))))</f>
        <v>1.9880715705765408E-4</v>
      </c>
      <c r="R1128" s="14">
        <f>$H1128/Q1128</f>
        <v>0.25</v>
      </c>
      <c r="S1128" s="14" cm="1">
        <f t="array" ref="S1128">SUM(_xlfn._xlws.FILTER($H$2:$H$7117,_xlfn.MAP($P$2:$P$7117,_xlfn.LAMBDA(_xlpm.x,_xlpm.x=$P1128))))</f>
        <v>5.9642147117296227E-4</v>
      </c>
      <c r="T1128" s="14">
        <f>$H1128/S1128</f>
        <v>8.3333333333333329E-2</v>
      </c>
      <c r="U1128" s="14">
        <f>_xlfn.LET(_xlpm.freq,F1128,_xlpm.size,M1128+1,_xlpm.F,V1128,LOG(1+_xlpm.freq)*LOG(1+_xlpm.size)*_xlpm.F)</f>
        <v>2.6301367171815585E-2</v>
      </c>
      <c r="V1128" s="14">
        <f>_xlfn.LET(_xlpm.a,T1128,_xlpm.b,R1128,2*_xlpm.a*_xlpm.b/(_xlpm.a+_xlpm.b))</f>
        <v>0.125</v>
      </c>
      <c r="W1128" s="14">
        <f>_xlfn.LET(_xlpm.p,R1128,_xlpm.q,T1128,LOG(_xlpm.p/_xlpm.q))</f>
        <v>0.47712125471966244</v>
      </c>
      <c r="X1128" s="2"/>
      <c r="AC1128" s="2"/>
      <c r="AH1128" s="2"/>
      <c r="AI1128" s="2"/>
    </row>
    <row r="1129" spans="1:35">
      <c r="A1129" s="1" t="str">
        <f>_xlfn.LET(_xlpm.sep," : ",CONCATENATE(O1129,_xlpm.sep,P1129))</f>
        <v>~ouw~ : [aʊ]</v>
      </c>
      <c r="B1129" s="1">
        <f>_xlfn.LET(_xlpm.d,$G1129,_xlpm.k,_xlfn.CONCAT(LEFT(TRIM(B$1),1),"*"),COUNTIF(_xlpm.d,_xlpm.k))</f>
        <v>0</v>
      </c>
      <c r="C1129" s="1">
        <f>_xlfn.LET(_xlpm.d,$G1129,_xlpm.k,_xlfn.CONCAT(LEFT(TRIM(C$1),1),"*"),COUNTIF(_xlpm.d,_xlpm.k))</f>
        <v>0</v>
      </c>
      <c r="D1129" s="1">
        <f>_xlfn.LET(_xlpm.d,$G1129,_xlpm.k,_xlfn.CONCAT(LEFT(TRIM(D$1),1),"*"),COUNTIF(_xlpm.d,_xlpm.k))</f>
        <v>0</v>
      </c>
      <c r="E1129" s="1">
        <f>LOG(F1129+1,10)</f>
        <v>0.30102999566398114</v>
      </c>
      <c r="F1129" s="7">
        <v>1</v>
      </c>
      <c r="G1129" s="9" t="s">
        <v>90</v>
      </c>
      <c r="H1129" s="4">
        <f>F1129/freq.sum.r6e</f>
        <v>4.9701789264413521E-5</v>
      </c>
      <c r="I1129" s="1" t="str">
        <f>_xlfn.LET(_xlpm.sep,":",_xlpm.w,$G1129,LEFT(_xlpm.w,FIND(_xlpm.sep,_xlpm.w)-1))</f>
        <v>aʊ</v>
      </c>
      <c r="J1129" s="1" t="str">
        <f>_xlfn.LET(_xlpm.sep,":",_xlpm.w,$G1129,RIGHT(_xlpm.w,LEN(_xlpm.w)-FIND(_xlpm.sep,_xlpm.w)))</f>
        <v>ouw</v>
      </c>
      <c r="K1129" s="10">
        <f>_xlfn.LET(_xlpm.w,I1129,LEN(_xlpm.w))</f>
        <v>2</v>
      </c>
      <c r="L1129" s="10">
        <f>_xlfn.LET(_xlpm.w,J1129,LEN(_xlpm.w))</f>
        <v>3</v>
      </c>
      <c r="M1129" s="10">
        <f>_xlfn.LET(_xlpm.a,K1129,_xlpm.b,L1129,MAX(_xlpm.a,_xlpm.b))</f>
        <v>3</v>
      </c>
      <c r="N1129" s="10">
        <f>_xlfn.LET(_xlpm.d,(K1129,L1129),MAX(_xlpm.d)-MIN(_xlpm.d))</f>
        <v>1</v>
      </c>
      <c r="O1129" s="1" t="str">
        <f>_xlfn.LET(_xlpm.sep,":",_xlpm.w,$G1129,_xlfn.CONCAT("~",RIGHT(_xlpm.w,LEN(_xlpm.w)-FIND(_xlpm.sep,_xlpm.w)),"~"))</f>
        <v>~ouw~</v>
      </c>
      <c r="P1129" s="1" t="str">
        <f>_xlfn.LET(_xlpm.sep,":",_xlpm.w,$G1129,_xlfn.CONCAT("[",LEFT(_xlpm.w,FIND(_xlpm.sep,_xlpm.w)-1),"]"))</f>
        <v>[aʊ]</v>
      </c>
      <c r="Q1129" s="14" cm="1">
        <f t="array" ref="Q1129">SUM(_xlfn._xlws.FILTER($H$2:$H$7109,_xlfn.MAP($O$2:$O$7109,_xlfn.LAMBDA(_xlpm.x,_xlpm.x=$O1129))))</f>
        <v>9.9403578528827041E-5</v>
      </c>
      <c r="R1129" s="14">
        <f>$H1129/Q1129</f>
        <v>0.5</v>
      </c>
      <c r="S1129" s="14" cm="1">
        <f t="array" ref="S1129">SUM(_xlfn._xlws.FILTER($H$2:$H$7109,_xlfn.MAP($P$2:$P$7109,_xlfn.LAMBDA(_xlpm.x,_xlpm.x=$P1129))))</f>
        <v>2.9821073558648114E-4</v>
      </c>
      <c r="T1129" s="14">
        <f>$H1129/S1129</f>
        <v>0.16666666666666666</v>
      </c>
      <c r="U1129" s="14">
        <f>_xlfn.LET(_xlpm.freq,F1129,_xlpm.size,M1129+1,_xlpm.F,V1129,LOG(1+_xlpm.freq)*LOG(1+_xlpm.size)*_xlpm.F)</f>
        <v>5.260273434363117E-2</v>
      </c>
      <c r="V1129" s="14">
        <f>_xlfn.LET(_xlpm.a,T1129,_xlpm.b,R1129,2*_xlpm.a*_xlpm.b/(_xlpm.a+_xlpm.b))</f>
        <v>0.25</v>
      </c>
      <c r="W1129" s="14">
        <f>_xlfn.LET(_xlpm.p,R1129,_xlpm.q,T1129,LOG(_xlpm.p/_xlpm.q))</f>
        <v>0.47712125471966244</v>
      </c>
      <c r="X1129" s="2"/>
      <c r="AC1129" s="2"/>
      <c r="AH1129" s="2"/>
      <c r="AI1129" s="2"/>
    </row>
    <row r="1130" spans="1:35">
      <c r="A1130" s="1" t="str">
        <f>_xlfn.LET(_xlpm.sep," : ",CONCATENATE(O1130,_xlpm.sep,P1130))</f>
        <v>~hou~ : [haʊ]</v>
      </c>
      <c r="B1130" s="1">
        <f>_xlfn.LET(_xlpm.d,$G1130,_xlpm.k,_xlfn.CONCAT(LEFT(TRIM(B$1),1),"*"),COUNTIF(_xlpm.d,_xlpm.k))</f>
        <v>0</v>
      </c>
      <c r="C1130" s="1">
        <f>_xlfn.LET(_xlpm.d,$G1130,_xlpm.k,_xlfn.CONCAT(LEFT(TRIM(C$1),1),"*"),COUNTIF(_xlpm.d,_xlpm.k))</f>
        <v>0</v>
      </c>
      <c r="D1130" s="1">
        <f>_xlfn.LET(_xlpm.d,$G1130,_xlpm.k,_xlfn.CONCAT(LEFT(TRIM(D$1),1),"*"),COUNTIF(_xlpm.d,_xlpm.k))</f>
        <v>0</v>
      </c>
      <c r="E1130" s="1">
        <f>LOG(F1130+1,10)</f>
        <v>0.30102999566398114</v>
      </c>
      <c r="F1130" s="7">
        <v>1</v>
      </c>
      <c r="G1130" s="9" t="s">
        <v>1188</v>
      </c>
      <c r="H1130" s="4">
        <f>F1130/freq.sum.r6e</f>
        <v>4.9701789264413521E-5</v>
      </c>
      <c r="I1130" s="1" t="str">
        <f>_xlfn.LET(_xlpm.sep,":",_xlpm.w,$G1130,LEFT(_xlpm.w,FIND(_xlpm.sep,_xlpm.w)-1))</f>
        <v>haʊ</v>
      </c>
      <c r="J1130" s="1" t="str">
        <f>_xlfn.LET(_xlpm.sep,":",_xlpm.w,$G1130,RIGHT(_xlpm.w,LEN(_xlpm.w)-FIND(_xlpm.sep,_xlpm.w)))</f>
        <v>hou</v>
      </c>
      <c r="K1130" s="10">
        <f>_xlfn.LET(_xlpm.w,I1130,LEN(_xlpm.w))</f>
        <v>3</v>
      </c>
      <c r="L1130" s="10">
        <f>_xlfn.LET(_xlpm.w,J1130,LEN(_xlpm.w))</f>
        <v>3</v>
      </c>
      <c r="M1130" s="10">
        <f>_xlfn.LET(_xlpm.a,K1130,_xlpm.b,L1130,MAX(_xlpm.a,_xlpm.b))</f>
        <v>3</v>
      </c>
      <c r="N1130" s="10">
        <f>_xlfn.LET(_xlpm.d,(K1130,L1130),MAX(_xlpm.d)-MIN(_xlpm.d))</f>
        <v>0</v>
      </c>
      <c r="O1130" s="1" t="str">
        <f>_xlfn.LET(_xlpm.sep,":",_xlpm.w,$G1130,_xlfn.CONCAT("~",RIGHT(_xlpm.w,LEN(_xlpm.w)-FIND(_xlpm.sep,_xlpm.w)),"~"))</f>
        <v>~hou~</v>
      </c>
      <c r="P1130" s="1" t="str">
        <f>_xlfn.LET(_xlpm.sep,":",_xlpm.w,$G1130,_xlfn.CONCAT("[",LEFT(_xlpm.w,FIND(_xlpm.sep,_xlpm.w)-1),"]"))</f>
        <v>[haʊ]</v>
      </c>
      <c r="Q1130" s="14" cm="1">
        <f t="array" ref="Q1130">SUM(_xlfn._xlws.FILTER($H$2:$H$7117,_xlfn.MAP($O$2:$O$7117,_xlfn.LAMBDA(_xlpm.x,_xlpm.x=$O1130))))</f>
        <v>9.9403578528827041E-5</v>
      </c>
      <c r="R1130" s="14">
        <f>$H1130/Q1130</f>
        <v>0.5</v>
      </c>
      <c r="S1130" s="14" cm="1">
        <f t="array" ref="S1130">SUM(_xlfn._xlws.FILTER($H$2:$H$7117,_xlfn.MAP($P$2:$P$7117,_xlfn.LAMBDA(_xlpm.x,_xlpm.x=$P1130))))</f>
        <v>2.9821073558648114E-4</v>
      </c>
      <c r="T1130" s="14">
        <f>$H1130/S1130</f>
        <v>0.16666666666666666</v>
      </c>
      <c r="U1130" s="14">
        <f>_xlfn.LET(_xlpm.freq,F1130,_xlpm.size,M1130+1,_xlpm.F,V1130,LOG(1+_xlpm.freq)*LOG(1+_xlpm.size)*_xlpm.F)</f>
        <v>5.260273434363117E-2</v>
      </c>
      <c r="V1130" s="14">
        <f>_xlfn.LET(_xlpm.a,T1130,_xlpm.b,R1130,2*_xlpm.a*_xlpm.b/(_xlpm.a+_xlpm.b))</f>
        <v>0.25</v>
      </c>
      <c r="W1130" s="14">
        <f>_xlfn.LET(_xlpm.p,R1130,_xlpm.q,T1130,LOG(_xlpm.p/_xlpm.q))</f>
        <v>0.47712125471966244</v>
      </c>
      <c r="X1130" s="2"/>
      <c r="AC1130" s="2"/>
      <c r="AH1130" s="2"/>
      <c r="AI1130" s="2"/>
    </row>
    <row r="1131" spans="1:35">
      <c r="A1131" s="1" t="str">
        <f>_xlfn.LET(_xlpm.sep," : ",CONCATENATE(O1131,_xlpm.sep,P1131))</f>
        <v>~haw~ : [hɑ]</v>
      </c>
      <c r="B1131" s="1">
        <f>_xlfn.LET(_xlpm.d,$G1131,_xlpm.k,_xlfn.CONCAT(LEFT(TRIM(B$1),1),"*"),COUNTIF(_xlpm.d,_xlpm.k))</f>
        <v>0</v>
      </c>
      <c r="C1131" s="1">
        <f>_xlfn.LET(_xlpm.d,$G1131,_xlpm.k,_xlfn.CONCAT(LEFT(TRIM(C$1),1),"*"),COUNTIF(_xlpm.d,_xlpm.k))</f>
        <v>0</v>
      </c>
      <c r="D1131" s="1">
        <f>_xlfn.LET(_xlpm.d,$G1131,_xlpm.k,_xlfn.CONCAT(LEFT(TRIM(D$1),1),"*"),COUNTIF(_xlpm.d,_xlpm.k))</f>
        <v>0</v>
      </c>
      <c r="E1131" s="1">
        <f>LOG(F1131+1,10)</f>
        <v>0.30102999566398114</v>
      </c>
      <c r="F1131" s="7">
        <v>1</v>
      </c>
      <c r="G1131" s="9" t="s">
        <v>1253</v>
      </c>
      <c r="H1131" s="4">
        <f>F1131/freq.sum.r6e</f>
        <v>4.9701789264413521E-5</v>
      </c>
      <c r="I1131" s="1" t="str">
        <f>_xlfn.LET(_xlpm.sep,":",_xlpm.w,$G1131,LEFT(_xlpm.w,FIND(_xlpm.sep,_xlpm.w)-1))</f>
        <v>hɑ</v>
      </c>
      <c r="J1131" s="1" t="str">
        <f>_xlfn.LET(_xlpm.sep,":",_xlpm.w,$G1131,RIGHT(_xlpm.w,LEN(_xlpm.w)-FIND(_xlpm.sep,_xlpm.w)))</f>
        <v>haw</v>
      </c>
      <c r="K1131" s="10">
        <f>_xlfn.LET(_xlpm.w,I1131,LEN(_xlpm.w))</f>
        <v>2</v>
      </c>
      <c r="L1131" s="10">
        <f>_xlfn.LET(_xlpm.w,J1131,LEN(_xlpm.w))</f>
        <v>3</v>
      </c>
      <c r="M1131" s="10">
        <f>_xlfn.LET(_xlpm.a,K1131,_xlpm.b,L1131,MAX(_xlpm.a,_xlpm.b))</f>
        <v>3</v>
      </c>
      <c r="N1131" s="10">
        <f>_xlfn.LET(_xlpm.d,(K1131,L1131),MAX(_xlpm.d)-MIN(_xlpm.d))</f>
        <v>1</v>
      </c>
      <c r="O1131" s="1" t="str">
        <f>_xlfn.LET(_xlpm.sep,":",_xlpm.w,$G1131,_xlfn.CONCAT("~",RIGHT(_xlpm.w,LEN(_xlpm.w)-FIND(_xlpm.sep,_xlpm.w)),"~"))</f>
        <v>~haw~</v>
      </c>
      <c r="P1131" s="1" t="str">
        <f>_xlfn.LET(_xlpm.sep,":",_xlpm.w,$G1131,_xlfn.CONCAT("[",LEFT(_xlpm.w,FIND(_xlpm.sep,_xlpm.w)-1),"]"))</f>
        <v>[hɑ]</v>
      </c>
      <c r="Q1131" s="14" cm="1">
        <f t="array" ref="Q1131">SUM(_xlfn._xlws.FILTER($H$2:$H$7117,_xlfn.MAP($O$2:$O$7117,_xlfn.LAMBDA(_xlpm.x,_xlpm.x=$O1131))))</f>
        <v>9.9403578528827041E-5</v>
      </c>
      <c r="R1131" s="14">
        <f>$H1131/Q1131</f>
        <v>0.5</v>
      </c>
      <c r="S1131" s="14" cm="1">
        <f t="array" ref="S1131">SUM(_xlfn._xlws.FILTER($H$2:$H$7117,_xlfn.MAP($P$2:$P$7117,_xlfn.LAMBDA(_xlpm.x,_xlpm.x=$P1131))))</f>
        <v>2.9821073558648114E-4</v>
      </c>
      <c r="T1131" s="14">
        <f>$H1131/S1131</f>
        <v>0.16666666666666666</v>
      </c>
      <c r="U1131" s="14">
        <f>_xlfn.LET(_xlpm.freq,F1131,_xlpm.size,M1131+1,_xlpm.F,V1131,LOG(1+_xlpm.freq)*LOG(1+_xlpm.size)*_xlpm.F)</f>
        <v>5.260273434363117E-2</v>
      </c>
      <c r="V1131" s="14">
        <f>_xlfn.LET(_xlpm.a,T1131,_xlpm.b,R1131,2*_xlpm.a*_xlpm.b/(_xlpm.a+_xlpm.b))</f>
        <v>0.25</v>
      </c>
      <c r="W1131" s="14">
        <f>_xlfn.LET(_xlpm.p,R1131,_xlpm.q,T1131,LOG(_xlpm.p/_xlpm.q))</f>
        <v>0.47712125471966244</v>
      </c>
      <c r="X1131" s="2"/>
      <c r="AC1131" s="2"/>
      <c r="AH1131" s="2"/>
      <c r="AI1131" s="2"/>
    </row>
    <row r="1132" spans="1:35">
      <c r="A1132" s="1" t="str">
        <f>_xlfn.LET(_xlpm.sep," : ",CONCATENATE(O1132,_xlpm.sep,P1132))</f>
        <v>~haw~ : [hɔ]</v>
      </c>
      <c r="B1132" s="1">
        <f>_xlfn.LET(_xlpm.d,$G1132,_xlpm.k,_xlfn.CONCAT(LEFT(TRIM(B$1),1),"*"),COUNTIF(_xlpm.d,_xlpm.k))</f>
        <v>0</v>
      </c>
      <c r="C1132" s="1">
        <f>_xlfn.LET(_xlpm.d,$G1132,_xlpm.k,_xlfn.CONCAT(LEFT(TRIM(C$1),1),"*"),COUNTIF(_xlpm.d,_xlpm.k))</f>
        <v>0</v>
      </c>
      <c r="D1132" s="1">
        <f>_xlfn.LET(_xlpm.d,$G1132,_xlpm.k,_xlfn.CONCAT(LEFT(TRIM(D$1),1),"*"),COUNTIF(_xlpm.d,_xlpm.k))</f>
        <v>0</v>
      </c>
      <c r="E1132" s="1">
        <f>LOG(F1132+1,10)</f>
        <v>0.30102999566398114</v>
      </c>
      <c r="F1132" s="7">
        <v>1</v>
      </c>
      <c r="G1132" s="9" t="s">
        <v>1254</v>
      </c>
      <c r="H1132" s="4">
        <f>F1132/freq.sum.r6e</f>
        <v>4.9701789264413521E-5</v>
      </c>
      <c r="I1132" s="1" t="str">
        <f>_xlfn.LET(_xlpm.sep,":",_xlpm.w,$G1132,LEFT(_xlpm.w,FIND(_xlpm.sep,_xlpm.w)-1))</f>
        <v>hɔ</v>
      </c>
      <c r="J1132" s="1" t="str">
        <f>_xlfn.LET(_xlpm.sep,":",_xlpm.w,$G1132,RIGHT(_xlpm.w,LEN(_xlpm.w)-FIND(_xlpm.sep,_xlpm.w)))</f>
        <v>haw</v>
      </c>
      <c r="K1132" s="10">
        <f>_xlfn.LET(_xlpm.w,I1132,LEN(_xlpm.w))</f>
        <v>2</v>
      </c>
      <c r="L1132" s="10">
        <f>_xlfn.LET(_xlpm.w,J1132,LEN(_xlpm.w))</f>
        <v>3</v>
      </c>
      <c r="M1132" s="10">
        <f>_xlfn.LET(_xlpm.a,K1132,_xlpm.b,L1132,MAX(_xlpm.a,_xlpm.b))</f>
        <v>3</v>
      </c>
      <c r="N1132" s="10">
        <f>_xlfn.LET(_xlpm.d,(K1132,L1132),MAX(_xlpm.d)-MIN(_xlpm.d))</f>
        <v>1</v>
      </c>
      <c r="O1132" s="1" t="str">
        <f>_xlfn.LET(_xlpm.sep,":",_xlpm.w,$G1132,_xlfn.CONCAT("~",RIGHT(_xlpm.w,LEN(_xlpm.w)-FIND(_xlpm.sep,_xlpm.w)),"~"))</f>
        <v>~haw~</v>
      </c>
      <c r="P1132" s="1" t="str">
        <f>_xlfn.LET(_xlpm.sep,":",_xlpm.w,$G1132,_xlfn.CONCAT("[",LEFT(_xlpm.w,FIND(_xlpm.sep,_xlpm.w)-1),"]"))</f>
        <v>[hɔ]</v>
      </c>
      <c r="Q1132" s="14" cm="1">
        <f t="array" ref="Q1132">SUM(_xlfn._xlws.FILTER($H$2:$H$7117,_xlfn.MAP($O$2:$O$7117,_xlfn.LAMBDA(_xlpm.x,_xlpm.x=$O1132))))</f>
        <v>9.9403578528827041E-5</v>
      </c>
      <c r="R1132" s="14">
        <f>$H1132/Q1132</f>
        <v>0.5</v>
      </c>
      <c r="S1132" s="14" cm="1">
        <f t="array" ref="S1132">SUM(_xlfn._xlws.FILTER($H$2:$H$7117,_xlfn.MAP($P$2:$P$7117,_xlfn.LAMBDA(_xlpm.x,_xlpm.x=$P1132))))</f>
        <v>2.9821073558648114E-4</v>
      </c>
      <c r="T1132" s="14">
        <f>$H1132/S1132</f>
        <v>0.16666666666666666</v>
      </c>
      <c r="U1132" s="14">
        <f>_xlfn.LET(_xlpm.freq,F1132,_xlpm.size,M1132+1,_xlpm.F,V1132,LOG(1+_xlpm.freq)*LOG(1+_xlpm.size)*_xlpm.F)</f>
        <v>5.260273434363117E-2</v>
      </c>
      <c r="V1132" s="14">
        <f>_xlfn.LET(_xlpm.a,T1132,_xlpm.b,R1132,2*_xlpm.a*_xlpm.b/(_xlpm.a+_xlpm.b))</f>
        <v>0.25</v>
      </c>
      <c r="W1132" s="14">
        <f>_xlfn.LET(_xlpm.p,R1132,_xlpm.q,T1132,LOG(_xlpm.p/_xlpm.q))</f>
        <v>0.47712125471966244</v>
      </c>
      <c r="X1132" s="2"/>
      <c r="AC1132" s="2"/>
      <c r="AH1132" s="2"/>
      <c r="AI1132" s="2"/>
    </row>
    <row r="1133" spans="1:35">
      <c r="A1133" s="1" t="str">
        <f>_xlfn.LET(_xlpm.sep," : ",CONCATENATE(O1133,_xlpm.sep,P1133))</f>
        <v>~hou~ : [aʊ]</v>
      </c>
      <c r="B1133" s="1">
        <f>_xlfn.LET(_xlpm.d,$G1133,_xlpm.k,_xlfn.CONCAT(LEFT(TRIM(B$1),1),"*"),COUNTIF(_xlpm.d,_xlpm.k))</f>
        <v>0</v>
      </c>
      <c r="C1133" s="1">
        <f>_xlfn.LET(_xlpm.d,$G1133,_xlpm.k,_xlfn.CONCAT(LEFT(TRIM(C$1),1),"*"),COUNTIF(_xlpm.d,_xlpm.k))</f>
        <v>0</v>
      </c>
      <c r="D1133" s="1">
        <f>_xlfn.LET(_xlpm.d,$G1133,_xlpm.k,_xlfn.CONCAT(LEFT(TRIM(D$1),1),"*"),COUNTIF(_xlpm.d,_xlpm.k))</f>
        <v>0</v>
      </c>
      <c r="E1133" s="1">
        <f>LOG(F1133+1,10)</f>
        <v>0.30102999566398114</v>
      </c>
      <c r="F1133" s="7">
        <v>1</v>
      </c>
      <c r="G1133" s="9" t="s">
        <v>87</v>
      </c>
      <c r="H1133" s="4">
        <f>F1133/freq.sum.r6e</f>
        <v>4.9701789264413521E-5</v>
      </c>
      <c r="I1133" s="1" t="str">
        <f>_xlfn.LET(_xlpm.sep,":",_xlpm.w,$G1133,LEFT(_xlpm.w,FIND(_xlpm.sep,_xlpm.w)-1))</f>
        <v>aʊ</v>
      </c>
      <c r="J1133" s="1" t="str">
        <f>_xlfn.LET(_xlpm.sep,":",_xlpm.w,$G1133,RIGHT(_xlpm.w,LEN(_xlpm.w)-FIND(_xlpm.sep,_xlpm.w)))</f>
        <v>hou</v>
      </c>
      <c r="K1133" s="10">
        <f>_xlfn.LET(_xlpm.w,I1133,LEN(_xlpm.w))</f>
        <v>2</v>
      </c>
      <c r="L1133" s="10">
        <f>_xlfn.LET(_xlpm.w,J1133,LEN(_xlpm.w))</f>
        <v>3</v>
      </c>
      <c r="M1133" s="10">
        <f>_xlfn.LET(_xlpm.a,K1133,_xlpm.b,L1133,MAX(_xlpm.a,_xlpm.b))</f>
        <v>3</v>
      </c>
      <c r="N1133" s="10">
        <f>_xlfn.LET(_xlpm.d,(K1133,L1133),MAX(_xlpm.d)-MIN(_xlpm.d))</f>
        <v>1</v>
      </c>
      <c r="O1133" s="1" t="str">
        <f>_xlfn.LET(_xlpm.sep,":",_xlpm.w,$G1133,_xlfn.CONCAT("~",RIGHT(_xlpm.w,LEN(_xlpm.w)-FIND(_xlpm.sep,_xlpm.w)),"~"))</f>
        <v>~hou~</v>
      </c>
      <c r="P1133" s="1" t="str">
        <f>_xlfn.LET(_xlpm.sep,":",_xlpm.w,$G1133,_xlfn.CONCAT("[",LEFT(_xlpm.w,FIND(_xlpm.sep,_xlpm.w)-1),"]"))</f>
        <v>[aʊ]</v>
      </c>
      <c r="Q1133" s="14" cm="1">
        <f t="array" ref="Q1133">SUM(_xlfn._xlws.FILTER($H$2:$H$7117,_xlfn.MAP($O$2:$O$7117,_xlfn.LAMBDA(_xlpm.x,_xlpm.x=$O1133))))</f>
        <v>9.9403578528827041E-5</v>
      </c>
      <c r="R1133" s="14">
        <f>$H1133/Q1133</f>
        <v>0.5</v>
      </c>
      <c r="S1133" s="14" cm="1">
        <f t="array" ref="S1133">SUM(_xlfn._xlws.FILTER($H$2:$H$7117,_xlfn.MAP($P$2:$P$7117,_xlfn.LAMBDA(_xlpm.x,_xlpm.x=$P1133))))</f>
        <v>2.9821073558648114E-4</v>
      </c>
      <c r="T1133" s="14">
        <f>$H1133/S1133</f>
        <v>0.16666666666666666</v>
      </c>
      <c r="U1133" s="14">
        <f>_xlfn.LET(_xlpm.freq,F1133,_xlpm.size,M1133+1,_xlpm.F,V1133,LOG(1+_xlpm.freq)*LOG(1+_xlpm.size)*_xlpm.F)</f>
        <v>5.260273434363117E-2</v>
      </c>
      <c r="V1133" s="14">
        <f>_xlfn.LET(_xlpm.a,T1133,_xlpm.b,R1133,2*_xlpm.a*_xlpm.b/(_xlpm.a+_xlpm.b))</f>
        <v>0.25</v>
      </c>
      <c r="W1133" s="14">
        <f>_xlfn.LET(_xlpm.p,R1133,_xlpm.q,T1133,LOG(_xlpm.p/_xlpm.q))</f>
        <v>0.47712125471966244</v>
      </c>
      <c r="X1133" s="2"/>
      <c r="AC1133" s="2"/>
      <c r="AH1133" s="2"/>
      <c r="AI1133" s="2"/>
    </row>
    <row r="1134" spans="1:35">
      <c r="A1134" s="1" t="str">
        <f>_xlfn.LET(_xlpm.sep," : ",CONCATENATE(O1134,_xlpm.sep,P1134))</f>
        <v>~waw~ : [wɑ]</v>
      </c>
      <c r="B1134" s="1">
        <f>_xlfn.LET(_xlpm.d,$G1134,_xlpm.k,_xlfn.CONCAT(LEFT(TRIM(B$1),1),"*"),COUNTIF(_xlpm.d,_xlpm.k))</f>
        <v>0</v>
      </c>
      <c r="C1134" s="1">
        <f>_xlfn.LET(_xlpm.d,$G1134,_xlpm.k,_xlfn.CONCAT(LEFT(TRIM(C$1),1),"*"),COUNTIF(_xlpm.d,_xlpm.k))</f>
        <v>0</v>
      </c>
      <c r="D1134" s="1">
        <f>_xlfn.LET(_xlpm.d,$G1134,_xlpm.k,_xlfn.CONCAT(LEFT(TRIM(D$1),1),"*"),COUNTIF(_xlpm.d,_xlpm.k))</f>
        <v>0</v>
      </c>
      <c r="E1134" s="1">
        <f>LOG(F1134+1,10)</f>
        <v>0.30102999566398114</v>
      </c>
      <c r="F1134" s="7">
        <v>1</v>
      </c>
      <c r="G1134" s="9" t="s">
        <v>5276</v>
      </c>
      <c r="H1134" s="4">
        <f>F1134/freq.sum.r6e</f>
        <v>4.9701789264413521E-5</v>
      </c>
      <c r="I1134" s="1" t="str">
        <f>_xlfn.LET(_xlpm.sep,":",_xlpm.w,$G1134,LEFT(_xlpm.w,FIND(_xlpm.sep,_xlpm.w)-1))</f>
        <v>wɑ</v>
      </c>
      <c r="J1134" s="1" t="str">
        <f>_xlfn.LET(_xlpm.sep,":",_xlpm.w,$G1134,RIGHT(_xlpm.w,LEN(_xlpm.w)-FIND(_xlpm.sep,_xlpm.w)))</f>
        <v>waw</v>
      </c>
      <c r="K1134" s="10">
        <f>_xlfn.LET(_xlpm.w,I1134,LEN(_xlpm.w))</f>
        <v>2</v>
      </c>
      <c r="L1134" s="10">
        <f>_xlfn.LET(_xlpm.w,J1134,LEN(_xlpm.w))</f>
        <v>3</v>
      </c>
      <c r="M1134" s="10">
        <f>_xlfn.LET(_xlpm.a,K1134,_xlpm.b,L1134,MAX(_xlpm.a,_xlpm.b))</f>
        <v>3</v>
      </c>
      <c r="N1134" s="10">
        <f>_xlfn.LET(_xlpm.d,(K1134,L1134),MAX(_xlpm.d)-MIN(_xlpm.d))</f>
        <v>1</v>
      </c>
      <c r="O1134" s="1" t="str">
        <f>_xlfn.LET(_xlpm.sep,":",_xlpm.w,$G1134,_xlfn.CONCAT("~",RIGHT(_xlpm.w,LEN(_xlpm.w)-FIND(_xlpm.sep,_xlpm.w)),"~"))</f>
        <v>~waw~</v>
      </c>
      <c r="P1134" s="1" t="str">
        <f>_xlfn.LET(_xlpm.sep,":",_xlpm.w,$G1134,_xlfn.CONCAT("[",LEFT(_xlpm.w,FIND(_xlpm.sep,_xlpm.w)-1),"]"))</f>
        <v>[wɑ]</v>
      </c>
      <c r="Q1134" s="14" cm="1">
        <f t="array" ref="Q1134">SUM(_xlfn._xlws.FILTER($H$2:$H$7111,_xlfn.MAP($O$2:$O$7111,_xlfn.LAMBDA(_xlpm.x,_xlpm.x=$O1134))))</f>
        <v>9.9403578528827041E-5</v>
      </c>
      <c r="R1134" s="14">
        <f>$H1134/Q1134</f>
        <v>0.5</v>
      </c>
      <c r="S1134" s="14" cm="1">
        <f t="array" ref="S1134">SUM(_xlfn._xlws.FILTER($H$2:$H$7111,_xlfn.MAP($P$2:$P$7111,_xlfn.LAMBDA(_xlpm.x,_xlpm.x=$P1134))))</f>
        <v>2.9821073558648114E-4</v>
      </c>
      <c r="T1134" s="14">
        <f>$H1134/S1134</f>
        <v>0.16666666666666666</v>
      </c>
      <c r="U1134" s="14">
        <f>_xlfn.LET(_xlpm.freq,F1134,_xlpm.size,M1134+1,_xlpm.F,V1134,LOG(1+_xlpm.freq)*LOG(1+_xlpm.size)*_xlpm.F)</f>
        <v>5.260273434363117E-2</v>
      </c>
      <c r="V1134" s="14">
        <f>_xlfn.LET(_xlpm.a,T1134,_xlpm.b,R1134,2*_xlpm.a*_xlpm.b/(_xlpm.a+_xlpm.b))</f>
        <v>0.25</v>
      </c>
      <c r="W1134" s="14">
        <f>_xlfn.LET(_xlpm.p,R1134,_xlpm.q,T1134,LOG(_xlpm.p/_xlpm.q))</f>
        <v>0.47712125471966244</v>
      </c>
      <c r="X1134" s="2"/>
      <c r="AC1134" s="2"/>
      <c r="AH1134" s="2"/>
      <c r="AI1134" s="2"/>
    </row>
    <row r="1135" spans="1:35">
      <c r="A1135" s="1" t="str">
        <f>_xlfn.LET(_xlpm.sep," : ",CONCATENATE(O1135,_xlpm.sep,P1135))</f>
        <v>~waw~ : [wɔ]</v>
      </c>
      <c r="B1135" s="1">
        <f>_xlfn.LET(_xlpm.d,$G1135,_xlpm.k,_xlfn.CONCAT(LEFT(TRIM(B$1),1),"*"),COUNTIF(_xlpm.d,_xlpm.k))</f>
        <v>0</v>
      </c>
      <c r="C1135" s="1">
        <f>_xlfn.LET(_xlpm.d,$G1135,_xlpm.k,_xlfn.CONCAT(LEFT(TRIM(C$1),1),"*"),COUNTIF(_xlpm.d,_xlpm.k))</f>
        <v>0</v>
      </c>
      <c r="D1135" s="1">
        <f>_xlfn.LET(_xlpm.d,$G1135,_xlpm.k,_xlfn.CONCAT(LEFT(TRIM(D$1),1),"*"),COUNTIF(_xlpm.d,_xlpm.k))</f>
        <v>0</v>
      </c>
      <c r="E1135" s="1">
        <f>LOG(F1135+1,10)</f>
        <v>0.30102999566398114</v>
      </c>
      <c r="F1135" s="7">
        <v>1</v>
      </c>
      <c r="G1135" s="9" t="s">
        <v>5277</v>
      </c>
      <c r="H1135" s="4">
        <f>F1135/freq.sum.r6e</f>
        <v>4.9701789264413521E-5</v>
      </c>
      <c r="I1135" s="1" t="str">
        <f>_xlfn.LET(_xlpm.sep,":",_xlpm.w,$G1135,LEFT(_xlpm.w,FIND(_xlpm.sep,_xlpm.w)-1))</f>
        <v>wɔ</v>
      </c>
      <c r="J1135" s="1" t="str">
        <f>_xlfn.LET(_xlpm.sep,":",_xlpm.w,$G1135,RIGHT(_xlpm.w,LEN(_xlpm.w)-FIND(_xlpm.sep,_xlpm.w)))</f>
        <v>waw</v>
      </c>
      <c r="K1135" s="10">
        <f>_xlfn.LET(_xlpm.w,I1135,LEN(_xlpm.w))</f>
        <v>2</v>
      </c>
      <c r="L1135" s="10">
        <f>_xlfn.LET(_xlpm.w,J1135,LEN(_xlpm.w))</f>
        <v>3</v>
      </c>
      <c r="M1135" s="10">
        <f>_xlfn.LET(_xlpm.a,K1135,_xlpm.b,L1135,MAX(_xlpm.a,_xlpm.b))</f>
        <v>3</v>
      </c>
      <c r="N1135" s="10">
        <f>_xlfn.LET(_xlpm.d,(K1135,L1135),MAX(_xlpm.d)-MIN(_xlpm.d))</f>
        <v>1</v>
      </c>
      <c r="O1135" s="1" t="str">
        <f>_xlfn.LET(_xlpm.sep,":",_xlpm.w,$G1135,_xlfn.CONCAT("~",RIGHT(_xlpm.w,LEN(_xlpm.w)-FIND(_xlpm.sep,_xlpm.w)),"~"))</f>
        <v>~waw~</v>
      </c>
      <c r="P1135" s="1" t="str">
        <f>_xlfn.LET(_xlpm.sep,":",_xlpm.w,$G1135,_xlfn.CONCAT("[",LEFT(_xlpm.w,FIND(_xlpm.sep,_xlpm.w)-1),"]"))</f>
        <v>[wɔ]</v>
      </c>
      <c r="Q1135" s="14" cm="1">
        <f t="array" ref="Q1135">SUM(_xlfn._xlws.FILTER($H$2:$H$7109,_xlfn.MAP($O$2:$O$7109,_xlfn.LAMBDA(_xlpm.x,_xlpm.x=$O1135))))</f>
        <v>9.9403578528827041E-5</v>
      </c>
      <c r="R1135" s="14">
        <f>$H1135/Q1135</f>
        <v>0.5</v>
      </c>
      <c r="S1135" s="14" cm="1">
        <f t="array" ref="S1135">SUM(_xlfn._xlws.FILTER($H$2:$H$7109,_xlfn.MAP($P$2:$P$7109,_xlfn.LAMBDA(_xlpm.x,_xlpm.x=$P1135))))</f>
        <v>2.9821073558648114E-4</v>
      </c>
      <c r="T1135" s="14">
        <f>$H1135/S1135</f>
        <v>0.16666666666666666</v>
      </c>
      <c r="U1135" s="14">
        <f>_xlfn.LET(_xlpm.freq,F1135,_xlpm.size,M1135+1,_xlpm.F,V1135,LOG(1+_xlpm.freq)*LOG(1+_xlpm.size)*_xlpm.F)</f>
        <v>5.260273434363117E-2</v>
      </c>
      <c r="V1135" s="14">
        <f>_xlfn.LET(_xlpm.a,T1135,_xlpm.b,R1135,2*_xlpm.a*_xlpm.b/(_xlpm.a+_xlpm.b))</f>
        <v>0.25</v>
      </c>
      <c r="W1135" s="14">
        <f>_xlfn.LET(_xlpm.p,R1135,_xlpm.q,T1135,LOG(_xlpm.p/_xlpm.q))</f>
        <v>0.47712125471966244</v>
      </c>
      <c r="X1135" s="2"/>
      <c r="AC1135" s="2"/>
      <c r="AH1135" s="2"/>
      <c r="AI1135" s="2"/>
    </row>
    <row r="1136" spans="1:35">
      <c r="A1136" s="1" t="str">
        <f>_xlfn.LET(_xlpm.sep," : ",CONCATENATE(O1136,_xlpm.sep,P1136))</f>
        <v>~zow~ : [zəʊ]</v>
      </c>
      <c r="B1136" s="1">
        <f>_xlfn.LET(_xlpm.d,$G1136,_xlpm.k,_xlfn.CONCAT(LEFT(TRIM(B$1),1),"*"),COUNTIF(_xlpm.d,_xlpm.k))</f>
        <v>0</v>
      </c>
      <c r="C1136" s="1">
        <f>_xlfn.LET(_xlpm.d,$G1136,_xlpm.k,_xlfn.CONCAT(LEFT(TRIM(C$1),1),"*"),COUNTIF(_xlpm.d,_xlpm.k))</f>
        <v>0</v>
      </c>
      <c r="D1136" s="1">
        <f>_xlfn.LET(_xlpm.d,$G1136,_xlpm.k,_xlfn.CONCAT(LEFT(TRIM(D$1),1),"*"),COUNTIF(_xlpm.d,_xlpm.k))</f>
        <v>0</v>
      </c>
      <c r="E1136" s="1">
        <f>LOG(F1136+1,10)</f>
        <v>0.30102999566398114</v>
      </c>
      <c r="F1136" s="7">
        <v>1</v>
      </c>
      <c r="G1136" s="9" t="s">
        <v>5494</v>
      </c>
      <c r="H1136" s="4">
        <f>F1136/freq.sum.r6e</f>
        <v>4.9701789264413521E-5</v>
      </c>
      <c r="I1136" s="1" t="str">
        <f>_xlfn.LET(_xlpm.sep,":",_xlpm.w,$G1136,LEFT(_xlpm.w,FIND(_xlpm.sep,_xlpm.w)-1))</f>
        <v>zəʊ</v>
      </c>
      <c r="J1136" s="1" t="str">
        <f>_xlfn.LET(_xlpm.sep,":",_xlpm.w,$G1136,RIGHT(_xlpm.w,LEN(_xlpm.w)-FIND(_xlpm.sep,_xlpm.w)))</f>
        <v>zow</v>
      </c>
      <c r="K1136" s="10">
        <f>_xlfn.LET(_xlpm.w,I1136,LEN(_xlpm.w))</f>
        <v>3</v>
      </c>
      <c r="L1136" s="10">
        <f>_xlfn.LET(_xlpm.w,J1136,LEN(_xlpm.w))</f>
        <v>3</v>
      </c>
      <c r="M1136" s="10">
        <f>_xlfn.LET(_xlpm.a,K1136,_xlpm.b,L1136,MAX(_xlpm.a,_xlpm.b))</f>
        <v>3</v>
      </c>
      <c r="N1136" s="10">
        <f>_xlfn.LET(_xlpm.d,(K1136,L1136),MAX(_xlpm.d)-MIN(_xlpm.d))</f>
        <v>0</v>
      </c>
      <c r="O1136" s="1" t="str">
        <f>_xlfn.LET(_xlpm.sep,":",_xlpm.w,$G1136,_xlfn.CONCAT("~",RIGHT(_xlpm.w,LEN(_xlpm.w)-FIND(_xlpm.sep,_xlpm.w)),"~"))</f>
        <v>~zow~</v>
      </c>
      <c r="P1136" s="1" t="str">
        <f>_xlfn.LET(_xlpm.sep,":",_xlpm.w,$G1136,_xlfn.CONCAT("[",LEFT(_xlpm.w,FIND(_xlpm.sep,_xlpm.w)-1),"]"))</f>
        <v>[zəʊ]</v>
      </c>
      <c r="Q1136" s="14" cm="1">
        <f t="array" ref="Q1136">SUM(_xlfn._xlws.FILTER($H$2:$H$7117,_xlfn.MAP($O$2:$O$7117,_xlfn.LAMBDA(_xlpm.x,_xlpm.x=$O1136))))</f>
        <v>9.9403578528827041E-5</v>
      </c>
      <c r="R1136" s="14">
        <f>$H1136/Q1136</f>
        <v>0.5</v>
      </c>
      <c r="S1136" s="14" cm="1">
        <f t="array" ref="S1136">SUM(_xlfn._xlws.FILTER($H$2:$H$7117,_xlfn.MAP($P$2:$P$7117,_xlfn.LAMBDA(_xlpm.x,_xlpm.x=$P1136))))</f>
        <v>2.9821073558648114E-4</v>
      </c>
      <c r="T1136" s="14">
        <f>$H1136/S1136</f>
        <v>0.16666666666666666</v>
      </c>
      <c r="U1136" s="14">
        <f>_xlfn.LET(_xlpm.freq,F1136,_xlpm.size,M1136+1,_xlpm.F,V1136,LOG(1+_xlpm.freq)*LOG(1+_xlpm.size)*_xlpm.F)</f>
        <v>5.260273434363117E-2</v>
      </c>
      <c r="V1136" s="14">
        <f>_xlfn.LET(_xlpm.a,T1136,_xlpm.b,R1136,2*_xlpm.a*_xlpm.b/(_xlpm.a+_xlpm.b))</f>
        <v>0.25</v>
      </c>
      <c r="W1136" s="14">
        <f>_xlfn.LET(_xlpm.p,R1136,_xlpm.q,T1136,LOG(_xlpm.p/_xlpm.q))</f>
        <v>0.47712125471966244</v>
      </c>
      <c r="X1136" s="2"/>
      <c r="AC1136" s="2"/>
      <c r="AH1136" s="2"/>
      <c r="AI1136" s="2"/>
    </row>
    <row r="1137" spans="1:35">
      <c r="A1137" s="1" t="str">
        <f>_xlfn.LET(_xlpm.sep," : ",CONCATENATE(O1137,_xlpm.sep,P1137))</f>
        <v>~may~ : [maɪ]</v>
      </c>
      <c r="B1137" s="1">
        <f>_xlfn.LET(_xlpm.d,$G1137,_xlpm.k,_xlfn.CONCAT(LEFT(TRIM(B$1),1),"*"),COUNTIF(_xlpm.d,_xlpm.k))</f>
        <v>0</v>
      </c>
      <c r="C1137" s="1">
        <f>_xlfn.LET(_xlpm.d,$G1137,_xlpm.k,_xlfn.CONCAT(LEFT(TRIM(C$1),1),"*"),COUNTIF(_xlpm.d,_xlpm.k))</f>
        <v>1</v>
      </c>
      <c r="D1137" s="1">
        <f>_xlfn.LET(_xlpm.d,$G1137,_xlpm.k,_xlfn.CONCAT(LEFT(TRIM(D$1),1),"*"),COUNTIF(_xlpm.d,_xlpm.k))</f>
        <v>0</v>
      </c>
      <c r="E1137" s="1">
        <f>LOG(F1137+1,10)</f>
        <v>0.90308998699194343</v>
      </c>
      <c r="F1137" s="7">
        <v>7</v>
      </c>
      <c r="G1137" s="9" t="s">
        <v>2441</v>
      </c>
      <c r="H1137" s="4">
        <f>F1137/freq.sum.r6e</f>
        <v>3.4791252485089465E-4</v>
      </c>
      <c r="I1137" s="1" t="str">
        <f>_xlfn.LET(_xlpm.sep,":",_xlpm.w,$G1137,LEFT(_xlpm.w,FIND(_xlpm.sep,_xlpm.w)-1))</f>
        <v>maɪ</v>
      </c>
      <c r="J1137" s="1" t="str">
        <f>_xlfn.LET(_xlpm.sep,":",_xlpm.w,$G1137,RIGHT(_xlpm.w,LEN(_xlpm.w)-FIND(_xlpm.sep,_xlpm.w)))</f>
        <v>may</v>
      </c>
      <c r="K1137" s="10">
        <f>_xlfn.LET(_xlpm.w,I1137,LEN(_xlpm.w))</f>
        <v>3</v>
      </c>
      <c r="L1137" s="10">
        <f>_xlfn.LET(_xlpm.w,J1137,LEN(_xlpm.w))</f>
        <v>3</v>
      </c>
      <c r="M1137" s="10">
        <f>_xlfn.LET(_xlpm.a,K1137,_xlpm.b,L1137,MAX(_xlpm.a,_xlpm.b))</f>
        <v>3</v>
      </c>
      <c r="N1137" s="10">
        <f>_xlfn.LET(_xlpm.d,(K1137,L1137),MAX(_xlpm.d)-MIN(_xlpm.d))</f>
        <v>0</v>
      </c>
      <c r="O1137" s="1" t="str">
        <f>_xlfn.LET(_xlpm.sep,":",_xlpm.w,$G1137,_xlfn.CONCAT("~",RIGHT(_xlpm.w,LEN(_xlpm.w)-FIND(_xlpm.sep,_xlpm.w)),"~"))</f>
        <v>~may~</v>
      </c>
      <c r="P1137" s="1" t="str">
        <f>_xlfn.LET(_xlpm.sep,":",_xlpm.w,$G1137,_xlfn.CONCAT("[",LEFT(_xlpm.w,FIND(_xlpm.sep,_xlpm.w)-1),"]"))</f>
        <v>[maɪ]</v>
      </c>
      <c r="Q1137" s="14" cm="1">
        <f t="array" ref="Q1137">SUM(_xlfn._xlws.FILTER($H$2:$H$7117,_xlfn.MAP($O$2:$O$7117,_xlfn.LAMBDA(_xlpm.x,_xlpm.x=$O1137))))</f>
        <v>5.4671968190854871E-4</v>
      </c>
      <c r="R1137" s="14">
        <f>$H1137/Q1137</f>
        <v>0.63636363636363635</v>
      </c>
      <c r="S1137" s="14" cm="1">
        <f t="array" ref="S1137">SUM(_xlfn._xlws.FILTER($H$2:$H$7117,_xlfn.MAP($P$2:$P$7117,_xlfn.LAMBDA(_xlpm.x,_xlpm.x=$P1137))))</f>
        <v>1.6401590457256461E-3</v>
      </c>
      <c r="T1137" s="14">
        <f>$H1137/S1137</f>
        <v>0.21212121212121213</v>
      </c>
      <c r="U1137" s="14">
        <f>_xlfn.LET(_xlpm.freq,F1137,_xlpm.size,M1137+1,_xlpm.F,V1137,LOG(1+_xlpm.freq)*LOG(1+_xlpm.size)*_xlpm.F)</f>
        <v>0.20084680385750081</v>
      </c>
      <c r="V1137" s="14">
        <f>_xlfn.LET(_xlpm.a,T1137,_xlpm.b,R1137,2*_xlpm.a*_xlpm.b/(_xlpm.a+_xlpm.b))</f>
        <v>0.31818181818181818</v>
      </c>
      <c r="W1137" s="14">
        <f>_xlfn.LET(_xlpm.p,R1137,_xlpm.q,T1137,LOG(_xlpm.p/_xlpm.q))</f>
        <v>0.47712125471966244</v>
      </c>
      <c r="X1137" s="2"/>
      <c r="AC1137" s="2"/>
      <c r="AH1137" s="2"/>
      <c r="AI1137" s="2"/>
    </row>
    <row r="1138" spans="1:35">
      <c r="A1138" s="1" t="str">
        <f>_xlfn.LET(_xlpm.sep," : ",CONCATENATE(O1138,_xlpm.sep,P1138))</f>
        <v>~fou~ : [faʊ]</v>
      </c>
      <c r="B1138" s="1">
        <f>_xlfn.LET(_xlpm.d,$G1138,_xlpm.k,_xlfn.CONCAT(LEFT(TRIM(B$1),1),"*"),COUNTIF(_xlpm.d,_xlpm.k))</f>
        <v>0</v>
      </c>
      <c r="C1138" s="1">
        <f>_xlfn.LET(_xlpm.d,$G1138,_xlpm.k,_xlfn.CONCAT(LEFT(TRIM(C$1),1),"*"),COUNTIF(_xlpm.d,_xlpm.k))</f>
        <v>0</v>
      </c>
      <c r="D1138" s="1">
        <f>_xlfn.LET(_xlpm.d,$G1138,_xlpm.k,_xlfn.CONCAT(LEFT(TRIM(D$1),1),"*"),COUNTIF(_xlpm.d,_xlpm.k))</f>
        <v>0</v>
      </c>
      <c r="E1138" s="1">
        <f>LOG(F1138+1,10)</f>
        <v>0.30102999566398114</v>
      </c>
      <c r="F1138" s="7">
        <v>1</v>
      </c>
      <c r="G1138" s="9" t="s">
        <v>863</v>
      </c>
      <c r="H1138" s="4">
        <f>F1138/freq.sum.r6e</f>
        <v>4.9701789264413521E-5</v>
      </c>
      <c r="I1138" s="1" t="str">
        <f>_xlfn.LET(_xlpm.sep,":",_xlpm.w,$G1138,LEFT(_xlpm.w,FIND(_xlpm.sep,_xlpm.w)-1))</f>
        <v>faʊ</v>
      </c>
      <c r="J1138" s="1" t="str">
        <f>_xlfn.LET(_xlpm.sep,":",_xlpm.w,$G1138,RIGHT(_xlpm.w,LEN(_xlpm.w)-FIND(_xlpm.sep,_xlpm.w)))</f>
        <v>fou</v>
      </c>
      <c r="K1138" s="10">
        <f>_xlfn.LET(_xlpm.w,I1138,LEN(_xlpm.w))</f>
        <v>3</v>
      </c>
      <c r="L1138" s="10">
        <f>_xlfn.LET(_xlpm.w,J1138,LEN(_xlpm.w))</f>
        <v>3</v>
      </c>
      <c r="M1138" s="10">
        <f>_xlfn.LET(_xlpm.a,K1138,_xlpm.b,L1138,MAX(_xlpm.a,_xlpm.b))</f>
        <v>3</v>
      </c>
      <c r="N1138" s="10">
        <f>_xlfn.LET(_xlpm.d,(K1138,L1138),MAX(_xlpm.d)-MIN(_xlpm.d))</f>
        <v>0</v>
      </c>
      <c r="O1138" s="1" t="str">
        <f>_xlfn.LET(_xlpm.sep,":",_xlpm.w,$G1138,_xlfn.CONCAT("~",RIGHT(_xlpm.w,LEN(_xlpm.w)-FIND(_xlpm.sep,_xlpm.w)),"~"))</f>
        <v>~fou~</v>
      </c>
      <c r="P1138" s="1" t="str">
        <f>_xlfn.LET(_xlpm.sep,":",_xlpm.w,$G1138,_xlfn.CONCAT("[",LEFT(_xlpm.w,FIND(_xlpm.sep,_xlpm.w)-1),"]"))</f>
        <v>[faʊ]</v>
      </c>
      <c r="Q1138" s="14" cm="1">
        <f t="array" ref="Q1138">SUM(_xlfn._xlws.FILTER($H$2:$H$7117,_xlfn.MAP($O$2:$O$7117,_xlfn.LAMBDA(_xlpm.x,_xlpm.x=$O1138))))</f>
        <v>4.9701789264413521E-5</v>
      </c>
      <c r="R1138" s="14">
        <f>$H1138/Q1138</f>
        <v>1</v>
      </c>
      <c r="S1138" s="14" cm="1">
        <f t="array" ref="S1138">SUM(_xlfn._xlws.FILTER($H$2:$H$7117,_xlfn.MAP($P$2:$P$7117,_xlfn.LAMBDA(_xlpm.x,_xlpm.x=$P1138))))</f>
        <v>1.4910536779324057E-4</v>
      </c>
      <c r="T1138" s="14">
        <f>$H1138/S1138</f>
        <v>0.33333333333333331</v>
      </c>
      <c r="U1138" s="14">
        <f>_xlfn.LET(_xlpm.freq,F1138,_xlpm.size,M1138+1,_xlpm.F,V1138,LOG(1+_xlpm.freq)*LOG(1+_xlpm.size)*_xlpm.F)</f>
        <v>0.10520546868726234</v>
      </c>
      <c r="V1138" s="14">
        <f>_xlfn.LET(_xlpm.a,T1138,_xlpm.b,R1138,2*_xlpm.a*_xlpm.b/(_xlpm.a+_xlpm.b))</f>
        <v>0.5</v>
      </c>
      <c r="W1138" s="14">
        <f>_xlfn.LET(_xlpm.p,R1138,_xlpm.q,T1138,LOG(_xlpm.p/_xlpm.q))</f>
        <v>0.47712125471966244</v>
      </c>
      <c r="X1138" s="2"/>
      <c r="AC1138" s="2"/>
      <c r="AH1138" s="2"/>
      <c r="AI1138" s="2"/>
    </row>
    <row r="1139" spans="1:35">
      <c r="A1139" s="1" t="str">
        <f>_xlfn.LET(_xlpm.sep," : ",CONCATENATE(O1139,_xlpm.sep,P1139))</f>
        <v>~kah~ : [kæ]</v>
      </c>
      <c r="B1139" s="1">
        <f>_xlfn.LET(_xlpm.d,$G1139,_xlpm.k,_xlfn.CONCAT(LEFT(TRIM(B$1),1),"*"),COUNTIF(_xlpm.d,_xlpm.k))</f>
        <v>0</v>
      </c>
      <c r="C1139" s="1">
        <f>_xlfn.LET(_xlpm.d,$G1139,_xlpm.k,_xlfn.CONCAT(LEFT(TRIM(C$1),1),"*"),COUNTIF(_xlpm.d,_xlpm.k))</f>
        <v>0</v>
      </c>
      <c r="D1139" s="1">
        <f>_xlfn.LET(_xlpm.d,$G1139,_xlpm.k,_xlfn.CONCAT(LEFT(TRIM(D$1),1),"*"),COUNTIF(_xlpm.d,_xlpm.k))</f>
        <v>0</v>
      </c>
      <c r="E1139" s="1">
        <f>LOG(F1139+1,10)</f>
        <v>0.30102999566398114</v>
      </c>
      <c r="F1139" s="7">
        <v>1</v>
      </c>
      <c r="G1139" s="9" t="s">
        <v>1367</v>
      </c>
      <c r="H1139" s="4">
        <f>F1139/freq.sum.r6e</f>
        <v>4.9701789264413521E-5</v>
      </c>
      <c r="I1139" s="1" t="str">
        <f>_xlfn.LET(_xlpm.sep,":",_xlpm.w,$G1139,LEFT(_xlpm.w,FIND(_xlpm.sep,_xlpm.w)-1))</f>
        <v>kæ</v>
      </c>
      <c r="J1139" s="1" t="str">
        <f>_xlfn.LET(_xlpm.sep,":",_xlpm.w,$G1139,RIGHT(_xlpm.w,LEN(_xlpm.w)-FIND(_xlpm.sep,_xlpm.w)))</f>
        <v>kah</v>
      </c>
      <c r="K1139" s="10">
        <f>_xlfn.LET(_xlpm.w,I1139,LEN(_xlpm.w))</f>
        <v>2</v>
      </c>
      <c r="L1139" s="10">
        <f>_xlfn.LET(_xlpm.w,J1139,LEN(_xlpm.w))</f>
        <v>3</v>
      </c>
      <c r="M1139" s="10">
        <f>_xlfn.LET(_xlpm.a,K1139,_xlpm.b,L1139,MAX(_xlpm.a,_xlpm.b))</f>
        <v>3</v>
      </c>
      <c r="N1139" s="10">
        <f>_xlfn.LET(_xlpm.d,(K1139,L1139),MAX(_xlpm.d)-MIN(_xlpm.d))</f>
        <v>1</v>
      </c>
      <c r="O1139" s="1" t="str">
        <f>_xlfn.LET(_xlpm.sep,":",_xlpm.w,$G1139,_xlfn.CONCAT("~",RIGHT(_xlpm.w,LEN(_xlpm.w)-FIND(_xlpm.sep,_xlpm.w)),"~"))</f>
        <v>~kah~</v>
      </c>
      <c r="P1139" s="1" t="str">
        <f>_xlfn.LET(_xlpm.sep,":",_xlpm.w,$G1139,_xlfn.CONCAT("[",LEFT(_xlpm.w,FIND(_xlpm.sep,_xlpm.w)-1),"]"))</f>
        <v>[kæ]</v>
      </c>
      <c r="Q1139" s="14" cm="1">
        <f t="array" ref="Q1139">SUM(_xlfn._xlws.FILTER($H$2:$H$7117,_xlfn.MAP($O$2:$O$7117,_xlfn.LAMBDA(_xlpm.x,_xlpm.x=$O1139))))</f>
        <v>4.9701789264413521E-5</v>
      </c>
      <c r="R1139" s="14">
        <f>$H1139/Q1139</f>
        <v>1</v>
      </c>
      <c r="S1139" s="14" cm="1">
        <f t="array" ref="S1139">SUM(_xlfn._xlws.FILTER($H$2:$H$7117,_xlfn.MAP($P$2:$P$7117,_xlfn.LAMBDA(_xlpm.x,_xlpm.x=$P1139))))</f>
        <v>1.4910536779324057E-4</v>
      </c>
      <c r="T1139" s="14">
        <f>$H1139/S1139</f>
        <v>0.33333333333333331</v>
      </c>
      <c r="U1139" s="14">
        <f>_xlfn.LET(_xlpm.freq,F1139,_xlpm.size,M1139+1,_xlpm.F,V1139,LOG(1+_xlpm.freq)*LOG(1+_xlpm.size)*_xlpm.F)</f>
        <v>0.10520546868726234</v>
      </c>
      <c r="V1139" s="14">
        <f>_xlfn.LET(_xlpm.a,T1139,_xlpm.b,R1139,2*_xlpm.a*_xlpm.b/(_xlpm.a+_xlpm.b))</f>
        <v>0.5</v>
      </c>
      <c r="W1139" s="14">
        <f>_xlfn.LET(_xlpm.p,R1139,_xlpm.q,T1139,LOG(_xlpm.p/_xlpm.q))</f>
        <v>0.47712125471966244</v>
      </c>
      <c r="X1139" s="2"/>
      <c r="AC1139" s="2"/>
      <c r="AH1139" s="2"/>
      <c r="AI1139" s="2"/>
    </row>
    <row r="1140" spans="1:35">
      <c r="A1140" s="1" t="str">
        <f>_xlfn.LET(_xlpm.sep," : ",CONCATENATE(O1140,_xlpm.sep,P1140))</f>
        <v>~nzo~ : [nzəʊ]</v>
      </c>
      <c r="B1140" s="1">
        <f>_xlfn.LET(_xlpm.d,$G1140,_xlpm.k,_xlfn.CONCAT(LEFT(TRIM(B$1),1),"*"),COUNTIF(_xlpm.d,_xlpm.k))</f>
        <v>0</v>
      </c>
      <c r="C1140" s="1">
        <f>_xlfn.LET(_xlpm.d,$G1140,_xlpm.k,_xlfn.CONCAT(LEFT(TRIM(C$1),1),"*"),COUNTIF(_xlpm.d,_xlpm.k))</f>
        <v>0</v>
      </c>
      <c r="D1140" s="1">
        <f>_xlfn.LET(_xlpm.d,$G1140,_xlpm.k,_xlfn.CONCAT(LEFT(TRIM(D$1),1),"*"),COUNTIF(_xlpm.d,_xlpm.k))</f>
        <v>1</v>
      </c>
      <c r="E1140" s="1">
        <f>LOG(F1140+1,10)</f>
        <v>0.30102999566398114</v>
      </c>
      <c r="F1140" s="7">
        <v>1</v>
      </c>
      <c r="G1140" s="9" t="s">
        <v>3336</v>
      </c>
      <c r="H1140" s="4">
        <f>F1140/freq.sum.r6e</f>
        <v>4.9701789264413521E-5</v>
      </c>
      <c r="I1140" s="4" t="str">
        <f>_xlfn.LET(_xlpm.sep,":",_xlpm.w,$G1140,LEFT(_xlpm.w,FIND(_xlpm.sep,_xlpm.w)-1))</f>
        <v>nzəʊ</v>
      </c>
      <c r="J1140" s="4" t="str">
        <f>_xlfn.LET(_xlpm.sep,":",_xlpm.w,$G1140,RIGHT(_xlpm.w,LEN(_xlpm.w)-FIND(_xlpm.sep,_xlpm.w)))</f>
        <v>nzo</v>
      </c>
      <c r="K1140" s="10">
        <f>_xlfn.LET(_xlpm.w,I1140,LEN(_xlpm.w))</f>
        <v>4</v>
      </c>
      <c r="L1140" s="10">
        <f>_xlfn.LET(_xlpm.w,J1140,LEN(_xlpm.w))</f>
        <v>3</v>
      </c>
      <c r="M1140" s="10">
        <f>_xlfn.LET(_xlpm.a,K1140,_xlpm.b,L1140,MAX(_xlpm.a,_xlpm.b))</f>
        <v>4</v>
      </c>
      <c r="N1140" s="10">
        <f>_xlfn.LET(_xlpm.d,(K1140,L1140),MAX(_xlpm.d)-MIN(_xlpm.d))</f>
        <v>1</v>
      </c>
      <c r="O1140" s="1" t="str">
        <f>_xlfn.LET(_xlpm.sep,":",_xlpm.w,$G1140,_xlfn.CONCAT("~",RIGHT(_xlpm.w,LEN(_xlpm.w)-FIND(_xlpm.sep,_xlpm.w)),"~"))</f>
        <v>~nzo~</v>
      </c>
      <c r="P1140" s="1" t="str">
        <f>_xlfn.LET(_xlpm.sep,":",_xlpm.w,$G1140,_xlfn.CONCAT("[",LEFT(_xlpm.w,FIND(_xlpm.sep,_xlpm.w)-1),"]"))</f>
        <v>[nzəʊ]</v>
      </c>
      <c r="Q1140" s="14" cm="1">
        <f t="array" ref="Q1140">SUM(_xlfn._xlws.FILTER($H$2:$H$7109,_xlfn.MAP($O$2:$O$7109,_xlfn.LAMBDA(_xlpm.x,_xlpm.x=$O1140))))</f>
        <v>4.9701789264413521E-5</v>
      </c>
      <c r="R1140" s="14">
        <f>$H1140/Q1140</f>
        <v>1</v>
      </c>
      <c r="S1140" s="14" cm="1">
        <f t="array" ref="S1140">SUM(_xlfn._xlws.FILTER($H$2:$H$7109,_xlfn.MAP($P$2:$P$7109,_xlfn.LAMBDA(_xlpm.x,_xlpm.x=$P1140))))</f>
        <v>1.4910536779324057E-4</v>
      </c>
      <c r="T1140" s="14">
        <f>$H1140/S1140</f>
        <v>0.33333333333333331</v>
      </c>
      <c r="U1140" s="14">
        <f>_xlfn.LET(_xlpm.freq,F1140,_xlpm.size,M1140+1,_xlpm.F,V1140,LOG(1+_xlpm.freq)*LOG(1+_xlpm.size)*_xlpm.F)</f>
        <v>0.1171234337644549</v>
      </c>
      <c r="V1140" s="14">
        <f>_xlfn.LET(_xlpm.a,T1140,_xlpm.b,R1140,2*_xlpm.a*_xlpm.b/(_xlpm.a+_xlpm.b))</f>
        <v>0.5</v>
      </c>
      <c r="W1140" s="14">
        <f>_xlfn.LET(_xlpm.p,R1140,_xlpm.q,T1140,LOG(_xlpm.p/_xlpm.q))</f>
        <v>0.47712125471966244</v>
      </c>
      <c r="X1140" s="2"/>
      <c r="AC1140" s="2"/>
      <c r="AH1140" s="2"/>
      <c r="AI1140" s="2"/>
    </row>
    <row r="1141" spans="1:35">
      <c r="A1141" s="1" t="str">
        <f>_xlfn.LET(_xlpm.sep," : ",CONCATENATE(O1141,_xlpm.sep,P1141))</f>
        <v>~rco~ : [ɹkəʊ]</v>
      </c>
      <c r="B1141" s="1">
        <f>_xlfn.LET(_xlpm.d,$G1141,_xlpm.k,_xlfn.CONCAT(LEFT(TRIM(B$1),1),"*"),COUNTIF(_xlpm.d,_xlpm.k))</f>
        <v>1</v>
      </c>
      <c r="C1141" s="1">
        <f>_xlfn.LET(_xlpm.d,$G1141,_xlpm.k,_xlfn.CONCAT(LEFT(TRIM(C$1),1),"*"),COUNTIF(_xlpm.d,_xlpm.k))</f>
        <v>0</v>
      </c>
      <c r="D1141" s="1">
        <f>_xlfn.LET(_xlpm.d,$G1141,_xlpm.k,_xlfn.CONCAT(LEFT(TRIM(D$1),1),"*"),COUNTIF(_xlpm.d,_xlpm.k))</f>
        <v>0</v>
      </c>
      <c r="E1141" s="1">
        <f>LOG(F1141+1,10)</f>
        <v>0.30102999566398114</v>
      </c>
      <c r="F1141" s="7">
        <v>1</v>
      </c>
      <c r="G1141" s="9" t="s">
        <v>5961</v>
      </c>
      <c r="H1141" s="4">
        <f>F1141/freq.sum.r6e</f>
        <v>4.9701789264413521E-5</v>
      </c>
      <c r="I1141" s="1" t="str">
        <f>_xlfn.LET(_xlpm.sep,":",_xlpm.w,$G1141,LEFT(_xlpm.w,FIND(_xlpm.sep,_xlpm.w)-1))</f>
        <v>ɹkəʊ</v>
      </c>
      <c r="J1141" s="1" t="str">
        <f>_xlfn.LET(_xlpm.sep,":",_xlpm.w,$G1141,RIGHT(_xlpm.w,LEN(_xlpm.w)-FIND(_xlpm.sep,_xlpm.w)))</f>
        <v>rco</v>
      </c>
      <c r="K1141" s="10">
        <f>_xlfn.LET(_xlpm.w,I1141,LEN(_xlpm.w))</f>
        <v>4</v>
      </c>
      <c r="L1141" s="10">
        <f>_xlfn.LET(_xlpm.w,J1141,LEN(_xlpm.w))</f>
        <v>3</v>
      </c>
      <c r="M1141" s="10">
        <f>_xlfn.LET(_xlpm.a,K1141,_xlpm.b,L1141,MAX(_xlpm.a,_xlpm.b))</f>
        <v>4</v>
      </c>
      <c r="N1141" s="10">
        <f>_xlfn.LET(_xlpm.d,(K1141,L1141),MAX(_xlpm.d)-MIN(_xlpm.d))</f>
        <v>1</v>
      </c>
      <c r="O1141" s="1" t="str">
        <f>_xlfn.LET(_xlpm.sep,":",_xlpm.w,$G1141,_xlfn.CONCAT("~",RIGHT(_xlpm.w,LEN(_xlpm.w)-FIND(_xlpm.sep,_xlpm.w)),"~"))</f>
        <v>~rco~</v>
      </c>
      <c r="P1141" s="1" t="str">
        <f>_xlfn.LET(_xlpm.sep,":",_xlpm.w,$G1141,_xlfn.CONCAT("[",LEFT(_xlpm.w,FIND(_xlpm.sep,_xlpm.w)-1),"]"))</f>
        <v>[ɹkəʊ]</v>
      </c>
      <c r="Q1141" s="14" cm="1">
        <f t="array" ref="Q1141">SUM(_xlfn._xlws.FILTER($H$2:$H$7117,_xlfn.MAP($O$2:$O$7117,_xlfn.LAMBDA(_xlpm.x,_xlpm.x=$O1141))))</f>
        <v>4.9701789264413521E-5</v>
      </c>
      <c r="R1141" s="14">
        <f>$H1141/Q1141</f>
        <v>1</v>
      </c>
      <c r="S1141" s="14" cm="1">
        <f t="array" ref="S1141">SUM(_xlfn._xlws.FILTER($H$2:$H$7117,_xlfn.MAP($P$2:$P$7117,_xlfn.LAMBDA(_xlpm.x,_xlpm.x=$P1141))))</f>
        <v>1.4910536779324057E-4</v>
      </c>
      <c r="T1141" s="14">
        <f>$H1141/S1141</f>
        <v>0.33333333333333331</v>
      </c>
      <c r="U1141" s="14">
        <f>_xlfn.LET(_xlpm.freq,F1141,_xlpm.size,M1141+1,_xlpm.F,V1141,LOG(1+_xlpm.freq)*LOG(1+_xlpm.size)*_xlpm.F)</f>
        <v>0.1171234337644549</v>
      </c>
      <c r="V1141" s="14">
        <f>_xlfn.LET(_xlpm.a,T1141,_xlpm.b,R1141,2*_xlpm.a*_xlpm.b/(_xlpm.a+_xlpm.b))</f>
        <v>0.5</v>
      </c>
      <c r="W1141" s="14">
        <f>_xlfn.LET(_xlpm.p,R1141,_xlpm.q,T1141,LOG(_xlpm.p/_xlpm.q))</f>
        <v>0.47712125471966244</v>
      </c>
      <c r="X1141" s="2"/>
      <c r="AC1141" s="2"/>
      <c r="AH1141" s="2"/>
      <c r="AI1141" s="2"/>
    </row>
    <row r="1142" spans="1:35">
      <c r="A1142" s="1" t="str">
        <f>_xlfn.LET(_xlpm.sep," : ",CONCATENATE(O1142,_xlpm.sep,P1142))</f>
        <v>~ngo~ : [ŋɡəʊ]</v>
      </c>
      <c r="B1142" s="1">
        <f>_xlfn.LET(_xlpm.d,$G1142,_xlpm.k,_xlfn.CONCAT(LEFT(TRIM(B$1),1),"*"),COUNTIF(_xlpm.d,_xlpm.k))</f>
        <v>0</v>
      </c>
      <c r="C1142" s="1">
        <f>_xlfn.LET(_xlpm.d,$G1142,_xlpm.k,_xlfn.CONCAT(LEFT(TRIM(C$1),1),"*"),COUNTIF(_xlpm.d,_xlpm.k))</f>
        <v>0</v>
      </c>
      <c r="D1142" s="1">
        <f>_xlfn.LET(_xlpm.d,$G1142,_xlpm.k,_xlfn.CONCAT(LEFT(TRIM(D$1),1),"*"),COUNTIF(_xlpm.d,_xlpm.k))</f>
        <v>0</v>
      </c>
      <c r="E1142" s="1">
        <f>LOG(F1142+1,10)</f>
        <v>0.30102999566398114</v>
      </c>
      <c r="F1142" s="7">
        <v>1</v>
      </c>
      <c r="G1142" s="9" t="s">
        <v>7110</v>
      </c>
      <c r="H1142" s="4">
        <f>F1142/freq.sum.r6e</f>
        <v>4.9701789264413521E-5</v>
      </c>
      <c r="I1142" s="1" t="str">
        <f>_xlfn.LET(_xlpm.sep,":",_xlpm.w,$G1142,LEFT(_xlpm.w,FIND(_xlpm.sep,_xlpm.w)-1))</f>
        <v>ŋɡəʊ</v>
      </c>
      <c r="J1142" s="1" t="str">
        <f>_xlfn.LET(_xlpm.sep,":",_xlpm.w,$G1142,RIGHT(_xlpm.w,LEN(_xlpm.w)-FIND(_xlpm.sep,_xlpm.w)))</f>
        <v>ngo</v>
      </c>
      <c r="K1142" s="10">
        <f>_xlfn.LET(_xlpm.w,I1142,LEN(_xlpm.w))</f>
        <v>4</v>
      </c>
      <c r="L1142" s="10">
        <f>_xlfn.LET(_xlpm.w,J1142,LEN(_xlpm.w))</f>
        <v>3</v>
      </c>
      <c r="M1142" s="10">
        <f>_xlfn.LET(_xlpm.a,K1142,_xlpm.b,L1142,MAX(_xlpm.a,_xlpm.b))</f>
        <v>4</v>
      </c>
      <c r="N1142" s="10">
        <f>_xlfn.LET(_xlpm.d,(K1142,L1142),MAX(_xlpm.d)-MIN(_xlpm.d))</f>
        <v>1</v>
      </c>
      <c r="O1142" s="1" t="str">
        <f>_xlfn.LET(_xlpm.sep,":",_xlpm.w,$G1142,_xlfn.CONCAT("~",RIGHT(_xlpm.w,LEN(_xlpm.w)-FIND(_xlpm.sep,_xlpm.w)),"~"))</f>
        <v>~ngo~</v>
      </c>
      <c r="P1142" s="1" t="str">
        <f>_xlfn.LET(_xlpm.sep,":",_xlpm.w,$G1142,_xlfn.CONCAT("[",LEFT(_xlpm.w,FIND(_xlpm.sep,_xlpm.w)-1),"]"))</f>
        <v>[ŋɡəʊ]</v>
      </c>
      <c r="Q1142" s="14" cm="1">
        <f t="array" ref="Q1142">SUM(_xlfn._xlws.FILTER($H$2:$H$7117,_xlfn.MAP($O$2:$O$7117,_xlfn.LAMBDA(_xlpm.x,_xlpm.x=$O1142))))</f>
        <v>4.9701789264413521E-5</v>
      </c>
      <c r="R1142" s="14">
        <f>$H1142/Q1142</f>
        <v>1</v>
      </c>
      <c r="S1142" s="14" cm="1">
        <f t="array" ref="S1142">SUM(_xlfn._xlws.FILTER($H$2:$H$7117,_xlfn.MAP($P$2:$P$7117,_xlfn.LAMBDA(_xlpm.x,_xlpm.x=$P1142))))</f>
        <v>1.4910536779324057E-4</v>
      </c>
      <c r="T1142" s="14">
        <f>$H1142/S1142</f>
        <v>0.33333333333333331</v>
      </c>
      <c r="U1142" s="14">
        <f>_xlfn.LET(_xlpm.freq,F1142,_xlpm.size,M1142+1,_xlpm.F,V1142,LOG(1+_xlpm.freq)*LOG(1+_xlpm.size)*_xlpm.F)</f>
        <v>0.1171234337644549</v>
      </c>
      <c r="V1142" s="14">
        <f>_xlfn.LET(_xlpm.a,T1142,_xlpm.b,R1142,2*_xlpm.a*_xlpm.b/(_xlpm.a+_xlpm.b))</f>
        <v>0.5</v>
      </c>
      <c r="W1142" s="14">
        <f>_xlfn.LET(_xlpm.p,R1142,_xlpm.q,T1142,LOG(_xlpm.p/_xlpm.q))</f>
        <v>0.47712125471966244</v>
      </c>
      <c r="X1142" s="2"/>
      <c r="AC1142" s="2"/>
      <c r="AH1142" s="2"/>
      <c r="AI1142" s="2"/>
    </row>
    <row r="1143" spans="1:35">
      <c r="A1143" s="1" t="str">
        <f>_xlfn.LET(_xlpm.sep," : ",CONCATENATE(O1143,_xlpm.sep,P1143))</f>
        <v>~lmo~ : [lmoʊ]</v>
      </c>
      <c r="B1143" s="1">
        <f>_xlfn.LET(_xlpm.d,$G1143,_xlpm.k,_xlfn.CONCAT(LEFT(TRIM(B$1),1),"*"),COUNTIF(_xlpm.d,_xlpm.k))</f>
        <v>0</v>
      </c>
      <c r="C1143" s="1">
        <f>_xlfn.LET(_xlpm.d,$G1143,_xlpm.k,_xlfn.CONCAT(LEFT(TRIM(C$1),1),"*"),COUNTIF(_xlpm.d,_xlpm.k))</f>
        <v>0</v>
      </c>
      <c r="D1143" s="1">
        <f>_xlfn.LET(_xlpm.d,$G1143,_xlpm.k,_xlfn.CONCAT(LEFT(TRIM(D$1),1),"*"),COUNTIF(_xlpm.d,_xlpm.k))</f>
        <v>0</v>
      </c>
      <c r="E1143" s="1">
        <f>LOG(F1143+1,10)</f>
        <v>0.47712125471966244</v>
      </c>
      <c r="F1143" s="7">
        <v>2</v>
      </c>
      <c r="G1143" s="9" t="s">
        <v>2144</v>
      </c>
      <c r="H1143" s="4">
        <f>F1143/freq.sum.r6e</f>
        <v>9.9403578528827041E-5</v>
      </c>
      <c r="I1143" s="1" t="str">
        <f>_xlfn.LET(_xlpm.sep,":",_xlpm.w,$G1143,LEFT(_xlpm.w,FIND(_xlpm.sep,_xlpm.w)-1))</f>
        <v>lmoʊ</v>
      </c>
      <c r="J1143" s="1" t="str">
        <f>_xlfn.LET(_xlpm.sep,":",_xlpm.w,$G1143,RIGHT(_xlpm.w,LEN(_xlpm.w)-FIND(_xlpm.sep,_xlpm.w)))</f>
        <v>lmo</v>
      </c>
      <c r="K1143" s="10">
        <f>_xlfn.LET(_xlpm.w,I1143,LEN(_xlpm.w))</f>
        <v>4</v>
      </c>
      <c r="L1143" s="10">
        <f>_xlfn.LET(_xlpm.w,J1143,LEN(_xlpm.w))</f>
        <v>3</v>
      </c>
      <c r="M1143" s="10">
        <f>_xlfn.LET(_xlpm.a,K1143,_xlpm.b,L1143,MAX(_xlpm.a,_xlpm.b))</f>
        <v>4</v>
      </c>
      <c r="N1143" s="10">
        <f>_xlfn.LET(_xlpm.d,(K1143,L1143),MAX(_xlpm.d)-MIN(_xlpm.d))</f>
        <v>1</v>
      </c>
      <c r="O1143" s="1" t="str">
        <f>_xlfn.LET(_xlpm.sep,":",_xlpm.w,$G1143,_xlfn.CONCAT("~",RIGHT(_xlpm.w,LEN(_xlpm.w)-FIND(_xlpm.sep,_xlpm.w)),"~"))</f>
        <v>~lmo~</v>
      </c>
      <c r="P1143" s="1" t="str">
        <f>_xlfn.LET(_xlpm.sep,":",_xlpm.w,$G1143,_xlfn.CONCAT("[",LEFT(_xlpm.w,FIND(_xlpm.sep,_xlpm.w)-1),"]"))</f>
        <v>[lmoʊ]</v>
      </c>
      <c r="Q1143" s="14" cm="1">
        <f t="array" ref="Q1143">SUM(_xlfn._xlws.FILTER($H$2:$H$7111,_xlfn.MAP($O$2:$O$7111,_xlfn.LAMBDA(_xlpm.x,_xlpm.x=$O1143))))</f>
        <v>9.9403578528827041E-5</v>
      </c>
      <c r="R1143" s="14">
        <f>$H1143/Q1143</f>
        <v>1</v>
      </c>
      <c r="S1143" s="14" cm="1">
        <f t="array" ref="S1143">SUM(_xlfn._xlws.FILTER($H$2:$H$7111,_xlfn.MAP($P$2:$P$7111,_xlfn.LAMBDA(_xlpm.x,_xlpm.x=$P1143))))</f>
        <v>2.9821073558648114E-4</v>
      </c>
      <c r="T1143" s="14">
        <f>$H1143/S1143</f>
        <v>0.33333333333333331</v>
      </c>
      <c r="U1143" s="14">
        <f>_xlfn.LET(_xlpm.freq,F1143,_xlpm.size,M1143+1,_xlpm.F,V1143,LOG(1+_xlpm.freq)*LOG(1+_xlpm.size)*_xlpm.F)</f>
        <v>0.18563625047235913</v>
      </c>
      <c r="V1143" s="14">
        <f>_xlfn.LET(_xlpm.a,T1143,_xlpm.b,R1143,2*_xlpm.a*_xlpm.b/(_xlpm.a+_xlpm.b))</f>
        <v>0.5</v>
      </c>
      <c r="W1143" s="14">
        <f>_xlfn.LET(_xlpm.p,R1143,_xlpm.q,T1143,LOG(_xlpm.p/_xlpm.q))</f>
        <v>0.47712125471966244</v>
      </c>
      <c r="X1143" s="2"/>
      <c r="AC1143" s="2"/>
      <c r="AH1143" s="2"/>
      <c r="AI1143" s="2"/>
    </row>
    <row r="1144" spans="1:35">
      <c r="A1144" s="1" t="str">
        <f>_xlfn.LET(_xlpm.sep," : ",CONCATENATE(O1144,_xlpm.sep,P1144))</f>
        <v>~lgo~ : [lɡoʊ]</v>
      </c>
      <c r="B1144" s="1">
        <f>_xlfn.LET(_xlpm.d,$G1144,_xlpm.k,_xlfn.CONCAT(LEFT(TRIM(B$1),1),"*"),COUNTIF(_xlpm.d,_xlpm.k))</f>
        <v>0</v>
      </c>
      <c r="C1144" s="1">
        <f>_xlfn.LET(_xlpm.d,$G1144,_xlpm.k,_xlfn.CONCAT(LEFT(TRIM(C$1),1),"*"),COUNTIF(_xlpm.d,_xlpm.k))</f>
        <v>0</v>
      </c>
      <c r="D1144" s="1">
        <f>_xlfn.LET(_xlpm.d,$G1144,_xlpm.k,_xlfn.CONCAT(LEFT(TRIM(D$1),1),"*"),COUNTIF(_xlpm.d,_xlpm.k))</f>
        <v>0</v>
      </c>
      <c r="E1144" s="1">
        <f>LOG(F1144+1,10)</f>
        <v>0.47712125471966244</v>
      </c>
      <c r="F1144" s="7">
        <v>2</v>
      </c>
      <c r="G1144" s="9" t="s">
        <v>2408</v>
      </c>
      <c r="H1144" s="4">
        <f>F1144/freq.sum.r6e</f>
        <v>9.9403578528827041E-5</v>
      </c>
      <c r="I1144" s="4" t="str">
        <f>_xlfn.LET(_xlpm.sep,":",_xlpm.w,$G1144,LEFT(_xlpm.w,FIND(_xlpm.sep,_xlpm.w)-1))</f>
        <v>lɡoʊ</v>
      </c>
      <c r="J1144" s="4" t="str">
        <f>_xlfn.LET(_xlpm.sep,":",_xlpm.w,$G1144,RIGHT(_xlpm.w,LEN(_xlpm.w)-FIND(_xlpm.sep,_xlpm.w)))</f>
        <v>lgo</v>
      </c>
      <c r="K1144" s="10">
        <f>_xlfn.LET(_xlpm.w,I1144,LEN(_xlpm.w))</f>
        <v>4</v>
      </c>
      <c r="L1144" s="10">
        <f>_xlfn.LET(_xlpm.w,J1144,LEN(_xlpm.w))</f>
        <v>3</v>
      </c>
      <c r="M1144" s="10">
        <f>_xlfn.LET(_xlpm.a,K1144,_xlpm.b,L1144,MAX(_xlpm.a,_xlpm.b))</f>
        <v>4</v>
      </c>
      <c r="N1144" s="10">
        <f>_xlfn.LET(_xlpm.d,(K1144,L1144),MAX(_xlpm.d)-MIN(_xlpm.d))</f>
        <v>1</v>
      </c>
      <c r="O1144" s="1" t="str">
        <f>_xlfn.LET(_xlpm.sep,":",_xlpm.w,$G1144,_xlfn.CONCAT("~",RIGHT(_xlpm.w,LEN(_xlpm.w)-FIND(_xlpm.sep,_xlpm.w)),"~"))</f>
        <v>~lgo~</v>
      </c>
      <c r="P1144" s="1" t="str">
        <f>_xlfn.LET(_xlpm.sep,":",_xlpm.w,$G1144,_xlfn.CONCAT("[",LEFT(_xlpm.w,FIND(_xlpm.sep,_xlpm.w)-1),"]"))</f>
        <v>[lɡoʊ]</v>
      </c>
      <c r="Q1144" s="14" cm="1">
        <f t="array" ref="Q1144">SUM(_xlfn._xlws.FILTER($H$2:$H$7109,_xlfn.MAP($O$2:$O$7109,_xlfn.LAMBDA(_xlpm.x,_xlpm.x=$O1144))))</f>
        <v>9.9403578528827041E-5</v>
      </c>
      <c r="R1144" s="14">
        <f>$H1144/Q1144</f>
        <v>1</v>
      </c>
      <c r="S1144" s="14" cm="1">
        <f t="array" ref="S1144">SUM(_xlfn._xlws.FILTER($H$2:$H$7109,_xlfn.MAP($P$2:$P$7109,_xlfn.LAMBDA(_xlpm.x,_xlpm.x=$P1144))))</f>
        <v>2.9821073558648114E-4</v>
      </c>
      <c r="T1144" s="14">
        <f>$H1144/S1144</f>
        <v>0.33333333333333331</v>
      </c>
      <c r="U1144" s="14">
        <f>_xlfn.LET(_xlpm.freq,F1144,_xlpm.size,M1144+1,_xlpm.F,V1144,LOG(1+_xlpm.freq)*LOG(1+_xlpm.size)*_xlpm.F)</f>
        <v>0.18563625047235913</v>
      </c>
      <c r="V1144" s="14">
        <f>_xlfn.LET(_xlpm.a,T1144,_xlpm.b,R1144,2*_xlpm.a*_xlpm.b/(_xlpm.a+_xlpm.b))</f>
        <v>0.5</v>
      </c>
      <c r="W1144" s="14">
        <f>_xlfn.LET(_xlpm.p,R1144,_xlpm.q,T1144,LOG(_xlpm.p/_xlpm.q))</f>
        <v>0.47712125471966244</v>
      </c>
      <c r="X1144" s="2"/>
      <c r="AC1144" s="2"/>
      <c r="AH1144" s="2"/>
      <c r="AI1144" s="2"/>
    </row>
    <row r="1145" spans="1:35">
      <c r="A1145" s="1" t="str">
        <f>_xlfn.LET(_xlpm.sep," : ",CONCATENATE(O1145,_xlpm.sep,P1145))</f>
        <v>~plo~ : [ploʊ]</v>
      </c>
      <c r="B1145" s="1">
        <f>_xlfn.LET(_xlpm.d,$G1145,_xlpm.k,_xlfn.CONCAT(LEFT(TRIM(B$1),1),"*"),COUNTIF(_xlpm.d,_xlpm.k))</f>
        <v>0</v>
      </c>
      <c r="C1145" s="1">
        <f>_xlfn.LET(_xlpm.d,$G1145,_xlpm.k,_xlfn.CONCAT(LEFT(TRIM(C$1),1),"*"),COUNTIF(_xlpm.d,_xlpm.k))</f>
        <v>0</v>
      </c>
      <c r="D1145" s="1">
        <f>_xlfn.LET(_xlpm.d,$G1145,_xlpm.k,_xlfn.CONCAT(LEFT(TRIM(D$1),1),"*"),COUNTIF(_xlpm.d,_xlpm.k))</f>
        <v>0</v>
      </c>
      <c r="E1145" s="1">
        <f>LOG(F1145+1,10)</f>
        <v>0.47712125471966244</v>
      </c>
      <c r="F1145" s="7">
        <v>2</v>
      </c>
      <c r="G1145" s="9" t="s">
        <v>3610</v>
      </c>
      <c r="H1145" s="4">
        <f>F1145/freq.sum.r6e</f>
        <v>9.9403578528827041E-5</v>
      </c>
      <c r="I1145" s="1" t="str">
        <f>_xlfn.LET(_xlpm.sep,":",_xlpm.w,$G1145,LEFT(_xlpm.w,FIND(_xlpm.sep,_xlpm.w)-1))</f>
        <v>ploʊ</v>
      </c>
      <c r="J1145" s="1" t="str">
        <f>_xlfn.LET(_xlpm.sep,":",_xlpm.w,$G1145,RIGHT(_xlpm.w,LEN(_xlpm.w)-FIND(_xlpm.sep,_xlpm.w)))</f>
        <v>plo</v>
      </c>
      <c r="K1145" s="10">
        <f>_xlfn.LET(_xlpm.w,I1145,LEN(_xlpm.w))</f>
        <v>4</v>
      </c>
      <c r="L1145" s="10">
        <f>_xlfn.LET(_xlpm.w,J1145,LEN(_xlpm.w))</f>
        <v>3</v>
      </c>
      <c r="M1145" s="10">
        <f>_xlfn.LET(_xlpm.a,K1145,_xlpm.b,L1145,MAX(_xlpm.a,_xlpm.b))</f>
        <v>4</v>
      </c>
      <c r="N1145" s="10">
        <f>_xlfn.LET(_xlpm.d,(K1145,L1145),MAX(_xlpm.d)-MIN(_xlpm.d))</f>
        <v>1</v>
      </c>
      <c r="O1145" s="1" t="str">
        <f>_xlfn.LET(_xlpm.sep,":",_xlpm.w,$G1145,_xlfn.CONCAT("~",RIGHT(_xlpm.w,LEN(_xlpm.w)-FIND(_xlpm.sep,_xlpm.w)),"~"))</f>
        <v>~plo~</v>
      </c>
      <c r="P1145" s="1" t="str">
        <f>_xlfn.LET(_xlpm.sep,":",_xlpm.w,$G1145,_xlfn.CONCAT("[",LEFT(_xlpm.w,FIND(_xlpm.sep,_xlpm.w)-1),"]"))</f>
        <v>[ploʊ]</v>
      </c>
      <c r="Q1145" s="14" cm="1">
        <f t="array" ref="Q1145">SUM(_xlfn._xlws.FILTER($H$2:$H$7117,_xlfn.MAP($O$2:$O$7117,_xlfn.LAMBDA(_xlpm.x,_xlpm.x=$O1145))))</f>
        <v>9.9403578528827041E-5</v>
      </c>
      <c r="R1145" s="14">
        <f>$H1145/Q1145</f>
        <v>1</v>
      </c>
      <c r="S1145" s="14" cm="1">
        <f t="array" ref="S1145">SUM(_xlfn._xlws.FILTER($H$2:$H$7117,_xlfn.MAP($P$2:$P$7117,_xlfn.LAMBDA(_xlpm.x,_xlpm.x=$P1145))))</f>
        <v>2.9821073558648114E-4</v>
      </c>
      <c r="T1145" s="14">
        <f>$H1145/S1145</f>
        <v>0.33333333333333331</v>
      </c>
      <c r="U1145" s="14">
        <f>_xlfn.LET(_xlpm.freq,F1145,_xlpm.size,M1145+1,_xlpm.F,V1145,LOG(1+_xlpm.freq)*LOG(1+_xlpm.size)*_xlpm.F)</f>
        <v>0.18563625047235913</v>
      </c>
      <c r="V1145" s="14">
        <f>_xlfn.LET(_xlpm.a,T1145,_xlpm.b,R1145,2*_xlpm.a*_xlpm.b/(_xlpm.a+_xlpm.b))</f>
        <v>0.5</v>
      </c>
      <c r="W1145" s="14">
        <f>_xlfn.LET(_xlpm.p,R1145,_xlpm.q,T1145,LOG(_xlpm.p/_xlpm.q))</f>
        <v>0.47712125471966244</v>
      </c>
      <c r="X1145" s="2"/>
      <c r="AC1145" s="2"/>
      <c r="AH1145" s="2"/>
      <c r="AI1145" s="2"/>
    </row>
    <row r="1146" spans="1:35">
      <c r="A1146" s="1" t="str">
        <f>_xlfn.LET(_xlpm.sep," : ",CONCATENATE(O1146,_xlpm.sep,P1146))</f>
        <v>~smo~ : [smoʊ]</v>
      </c>
      <c r="B1146" s="1">
        <f>_xlfn.LET(_xlpm.d,$G1146,_xlpm.k,_xlfn.CONCAT(LEFT(TRIM(B$1),1),"*"),COUNTIF(_xlpm.d,_xlpm.k))</f>
        <v>0</v>
      </c>
      <c r="C1146" s="1">
        <f>_xlfn.LET(_xlpm.d,$G1146,_xlpm.k,_xlfn.CONCAT(LEFT(TRIM(C$1),1),"*"),COUNTIF(_xlpm.d,_xlpm.k))</f>
        <v>0</v>
      </c>
      <c r="D1146" s="1">
        <f>_xlfn.LET(_xlpm.d,$G1146,_xlpm.k,_xlfn.CONCAT(LEFT(TRIM(D$1),1),"*"),COUNTIF(_xlpm.d,_xlpm.k))</f>
        <v>0</v>
      </c>
      <c r="E1146" s="1">
        <f>LOG(F1146+1,10)</f>
        <v>0.47712125471966244</v>
      </c>
      <c r="F1146" s="7">
        <v>2</v>
      </c>
      <c r="G1146" s="9" t="s">
        <v>4096</v>
      </c>
      <c r="H1146" s="4">
        <f>F1146/freq.sum.r6e</f>
        <v>9.9403578528827041E-5</v>
      </c>
      <c r="I1146" s="1" t="str">
        <f>_xlfn.LET(_xlpm.sep,":",_xlpm.w,$G1146,LEFT(_xlpm.w,FIND(_xlpm.sep,_xlpm.w)-1))</f>
        <v>smoʊ</v>
      </c>
      <c r="J1146" s="1" t="str">
        <f>_xlfn.LET(_xlpm.sep,":",_xlpm.w,$G1146,RIGHT(_xlpm.w,LEN(_xlpm.w)-FIND(_xlpm.sep,_xlpm.w)))</f>
        <v>smo</v>
      </c>
      <c r="K1146" s="10">
        <f>_xlfn.LET(_xlpm.w,I1146,LEN(_xlpm.w))</f>
        <v>4</v>
      </c>
      <c r="L1146" s="10">
        <f>_xlfn.LET(_xlpm.w,J1146,LEN(_xlpm.w))</f>
        <v>3</v>
      </c>
      <c r="M1146" s="10">
        <f>_xlfn.LET(_xlpm.a,K1146,_xlpm.b,L1146,MAX(_xlpm.a,_xlpm.b))</f>
        <v>4</v>
      </c>
      <c r="N1146" s="10">
        <f>_xlfn.LET(_xlpm.d,(K1146,L1146),MAX(_xlpm.d)-MIN(_xlpm.d))</f>
        <v>1</v>
      </c>
      <c r="O1146" s="1" t="str">
        <f>_xlfn.LET(_xlpm.sep,":",_xlpm.w,$G1146,_xlfn.CONCAT("~",RIGHT(_xlpm.w,LEN(_xlpm.w)-FIND(_xlpm.sep,_xlpm.w)),"~"))</f>
        <v>~smo~</v>
      </c>
      <c r="P1146" s="1" t="str">
        <f>_xlfn.LET(_xlpm.sep,":",_xlpm.w,$G1146,_xlfn.CONCAT("[",LEFT(_xlpm.w,FIND(_xlpm.sep,_xlpm.w)-1),"]"))</f>
        <v>[smoʊ]</v>
      </c>
      <c r="Q1146" s="14" cm="1">
        <f t="array" ref="Q1146">SUM(_xlfn._xlws.FILTER($H$2:$H$7117,_xlfn.MAP($O$2:$O$7117,_xlfn.LAMBDA(_xlpm.x,_xlpm.x=$O1146))))</f>
        <v>9.9403578528827041E-5</v>
      </c>
      <c r="R1146" s="14">
        <f>$H1146/Q1146</f>
        <v>1</v>
      </c>
      <c r="S1146" s="14" cm="1">
        <f t="array" ref="S1146">SUM(_xlfn._xlws.FILTER($H$2:$H$7117,_xlfn.MAP($P$2:$P$7117,_xlfn.LAMBDA(_xlpm.x,_xlpm.x=$P1146))))</f>
        <v>2.9821073558648114E-4</v>
      </c>
      <c r="T1146" s="14">
        <f>$H1146/S1146</f>
        <v>0.33333333333333331</v>
      </c>
      <c r="U1146" s="14">
        <f>_xlfn.LET(_xlpm.freq,F1146,_xlpm.size,M1146+1,_xlpm.F,V1146,LOG(1+_xlpm.freq)*LOG(1+_xlpm.size)*_xlpm.F)</f>
        <v>0.18563625047235913</v>
      </c>
      <c r="V1146" s="14">
        <f>_xlfn.LET(_xlpm.a,T1146,_xlpm.b,R1146,2*_xlpm.a*_xlpm.b/(_xlpm.a+_xlpm.b))</f>
        <v>0.5</v>
      </c>
      <c r="W1146" s="14">
        <f>_xlfn.LET(_xlpm.p,R1146,_xlpm.q,T1146,LOG(_xlpm.p/_xlpm.q))</f>
        <v>0.47712125471966244</v>
      </c>
      <c r="X1146" s="2"/>
      <c r="AC1146" s="2"/>
      <c r="AH1146" s="2"/>
      <c r="AI1146" s="2"/>
    </row>
    <row r="1147" spans="1:35">
      <c r="A1147" s="1" t="str">
        <f>_xlfn.LET(_xlpm.sep," : ",CONCATENATE(O1147,_xlpm.sep,P1147))</f>
        <v>~glo~ : [ɡloʊ]</v>
      </c>
      <c r="B1147" s="1">
        <f>_xlfn.LET(_xlpm.d,$G1147,_xlpm.k,_xlfn.CONCAT(LEFT(TRIM(B$1),1),"*"),COUNTIF(_xlpm.d,_xlpm.k))</f>
        <v>0</v>
      </c>
      <c r="C1147" s="1">
        <f>_xlfn.LET(_xlpm.d,$G1147,_xlpm.k,_xlfn.CONCAT(LEFT(TRIM(C$1),1),"*"),COUNTIF(_xlpm.d,_xlpm.k))</f>
        <v>0</v>
      </c>
      <c r="D1147" s="1">
        <f>_xlfn.LET(_xlpm.d,$G1147,_xlpm.k,_xlfn.CONCAT(LEFT(TRIM(D$1),1),"*"),COUNTIF(_xlpm.d,_xlpm.k))</f>
        <v>0</v>
      </c>
      <c r="E1147" s="1">
        <f>LOG(F1147+1,10)</f>
        <v>0.47712125471966244</v>
      </c>
      <c r="F1147" s="7">
        <v>2</v>
      </c>
      <c r="G1147" s="9" t="s">
        <v>5974</v>
      </c>
      <c r="H1147" s="4">
        <f>F1147/freq.sum.r6e</f>
        <v>9.9403578528827041E-5</v>
      </c>
      <c r="I1147" s="1" t="str">
        <f>_xlfn.LET(_xlpm.sep,":",_xlpm.w,$G1147,LEFT(_xlpm.w,FIND(_xlpm.sep,_xlpm.w)-1))</f>
        <v>ɡloʊ</v>
      </c>
      <c r="J1147" s="1" t="str">
        <f>_xlfn.LET(_xlpm.sep,":",_xlpm.w,$G1147,RIGHT(_xlpm.w,LEN(_xlpm.w)-FIND(_xlpm.sep,_xlpm.w)))</f>
        <v>glo</v>
      </c>
      <c r="K1147" s="10">
        <f>_xlfn.LET(_xlpm.w,I1147,LEN(_xlpm.w))</f>
        <v>4</v>
      </c>
      <c r="L1147" s="10">
        <f>_xlfn.LET(_xlpm.w,J1147,LEN(_xlpm.w))</f>
        <v>3</v>
      </c>
      <c r="M1147" s="10">
        <f>_xlfn.LET(_xlpm.a,K1147,_xlpm.b,L1147,MAX(_xlpm.a,_xlpm.b))</f>
        <v>4</v>
      </c>
      <c r="N1147" s="10">
        <f>_xlfn.LET(_xlpm.d,(K1147,L1147),MAX(_xlpm.d)-MIN(_xlpm.d))</f>
        <v>1</v>
      </c>
      <c r="O1147" s="1" t="str">
        <f>_xlfn.LET(_xlpm.sep,":",_xlpm.w,$G1147,_xlfn.CONCAT("~",RIGHT(_xlpm.w,LEN(_xlpm.w)-FIND(_xlpm.sep,_xlpm.w)),"~"))</f>
        <v>~glo~</v>
      </c>
      <c r="P1147" s="1" t="str">
        <f>_xlfn.LET(_xlpm.sep,":",_xlpm.w,$G1147,_xlfn.CONCAT("[",LEFT(_xlpm.w,FIND(_xlpm.sep,_xlpm.w)-1),"]"))</f>
        <v>[ɡloʊ]</v>
      </c>
      <c r="Q1147" s="14" cm="1">
        <f t="array" ref="Q1147">SUM(_xlfn._xlws.FILTER($H$2:$H$7117,_xlfn.MAP($O$2:$O$7117,_xlfn.LAMBDA(_xlpm.x,_xlpm.x=$O1147))))</f>
        <v>9.9403578528827041E-5</v>
      </c>
      <c r="R1147" s="14">
        <f>$H1147/Q1147</f>
        <v>1</v>
      </c>
      <c r="S1147" s="14" cm="1">
        <f t="array" ref="S1147">SUM(_xlfn._xlws.FILTER($H$2:$H$7117,_xlfn.MAP($P$2:$P$7117,_xlfn.LAMBDA(_xlpm.x,_xlpm.x=$P1147))))</f>
        <v>2.9821073558648114E-4</v>
      </c>
      <c r="T1147" s="14">
        <f>$H1147/S1147</f>
        <v>0.33333333333333331</v>
      </c>
      <c r="U1147" s="14">
        <f>_xlfn.LET(_xlpm.freq,F1147,_xlpm.size,M1147+1,_xlpm.F,V1147,LOG(1+_xlpm.freq)*LOG(1+_xlpm.size)*_xlpm.F)</f>
        <v>0.18563625047235913</v>
      </c>
      <c r="V1147" s="14">
        <f>_xlfn.LET(_xlpm.a,T1147,_xlpm.b,R1147,2*_xlpm.a*_xlpm.b/(_xlpm.a+_xlpm.b))</f>
        <v>0.5</v>
      </c>
      <c r="W1147" s="14">
        <f>_xlfn.LET(_xlpm.p,R1147,_xlpm.q,T1147,LOG(_xlpm.p/_xlpm.q))</f>
        <v>0.47712125471966244</v>
      </c>
      <c r="X1147" s="2"/>
      <c r="AC1147" s="2"/>
      <c r="AH1147" s="2"/>
      <c r="AI1147" s="2"/>
    </row>
    <row r="1148" spans="1:35">
      <c r="A1148" s="1" t="str">
        <f>_xlfn.LET(_xlpm.sep," : ",CONCATENATE(O1148,_xlpm.sep,P1148))</f>
        <v>~gno~ : [ɡnoʊ]</v>
      </c>
      <c r="B1148" s="1">
        <f>_xlfn.LET(_xlpm.d,$G1148,_xlpm.k,_xlfn.CONCAT(LEFT(TRIM(B$1),1),"*"),COUNTIF(_xlpm.d,_xlpm.k))</f>
        <v>0</v>
      </c>
      <c r="C1148" s="1">
        <f>_xlfn.LET(_xlpm.d,$G1148,_xlpm.k,_xlfn.CONCAT(LEFT(TRIM(C$1),1),"*"),COUNTIF(_xlpm.d,_xlpm.k))</f>
        <v>0</v>
      </c>
      <c r="D1148" s="1">
        <f>_xlfn.LET(_xlpm.d,$G1148,_xlpm.k,_xlfn.CONCAT(LEFT(TRIM(D$1),1),"*"),COUNTIF(_xlpm.d,_xlpm.k))</f>
        <v>0</v>
      </c>
      <c r="E1148" s="1">
        <f>LOG(F1148+1,10)</f>
        <v>0.47712125471966244</v>
      </c>
      <c r="F1148" s="7">
        <v>2</v>
      </c>
      <c r="G1148" s="9" t="s">
        <v>6077</v>
      </c>
      <c r="H1148" s="4">
        <f>F1148/freq.sum.r6e</f>
        <v>9.9403578528827041E-5</v>
      </c>
      <c r="I1148" s="1" t="str">
        <f>_xlfn.LET(_xlpm.sep,":",_xlpm.w,$G1148,LEFT(_xlpm.w,FIND(_xlpm.sep,_xlpm.w)-1))</f>
        <v>ɡnoʊ</v>
      </c>
      <c r="J1148" s="1" t="str">
        <f>_xlfn.LET(_xlpm.sep,":",_xlpm.w,$G1148,RIGHT(_xlpm.w,LEN(_xlpm.w)-FIND(_xlpm.sep,_xlpm.w)))</f>
        <v>gno</v>
      </c>
      <c r="K1148" s="10">
        <f>_xlfn.LET(_xlpm.w,I1148,LEN(_xlpm.w))</f>
        <v>4</v>
      </c>
      <c r="L1148" s="10">
        <f>_xlfn.LET(_xlpm.w,J1148,LEN(_xlpm.w))</f>
        <v>3</v>
      </c>
      <c r="M1148" s="10">
        <f>_xlfn.LET(_xlpm.a,K1148,_xlpm.b,L1148,MAX(_xlpm.a,_xlpm.b))</f>
        <v>4</v>
      </c>
      <c r="N1148" s="10">
        <f>_xlfn.LET(_xlpm.d,(K1148,L1148),MAX(_xlpm.d)-MIN(_xlpm.d))</f>
        <v>1</v>
      </c>
      <c r="O1148" s="1" t="str">
        <f>_xlfn.LET(_xlpm.sep,":",_xlpm.w,$G1148,_xlfn.CONCAT("~",RIGHT(_xlpm.w,LEN(_xlpm.w)-FIND(_xlpm.sep,_xlpm.w)),"~"))</f>
        <v>~gno~</v>
      </c>
      <c r="P1148" s="1" t="str">
        <f>_xlfn.LET(_xlpm.sep,":",_xlpm.w,$G1148,_xlfn.CONCAT("[",LEFT(_xlpm.w,FIND(_xlpm.sep,_xlpm.w)-1),"]"))</f>
        <v>[ɡnoʊ]</v>
      </c>
      <c r="Q1148" s="14" cm="1">
        <f t="array" ref="Q1148">SUM(_xlfn._xlws.FILTER($H$2:$H$7117,_xlfn.MAP($O$2:$O$7117,_xlfn.LAMBDA(_xlpm.x,_xlpm.x=$O1148))))</f>
        <v>9.9403578528827041E-5</v>
      </c>
      <c r="R1148" s="14">
        <f>$H1148/Q1148</f>
        <v>1</v>
      </c>
      <c r="S1148" s="14" cm="1">
        <f t="array" ref="S1148">SUM(_xlfn._xlws.FILTER($H$2:$H$7117,_xlfn.MAP($P$2:$P$7117,_xlfn.LAMBDA(_xlpm.x,_xlpm.x=$P1148))))</f>
        <v>2.9821073558648114E-4</v>
      </c>
      <c r="T1148" s="14">
        <f>$H1148/S1148</f>
        <v>0.33333333333333331</v>
      </c>
      <c r="U1148" s="14">
        <f>_xlfn.LET(_xlpm.freq,F1148,_xlpm.size,M1148+1,_xlpm.F,V1148,LOG(1+_xlpm.freq)*LOG(1+_xlpm.size)*_xlpm.F)</f>
        <v>0.18563625047235913</v>
      </c>
      <c r="V1148" s="14">
        <f>_xlfn.LET(_xlpm.a,T1148,_xlpm.b,R1148,2*_xlpm.a*_xlpm.b/(_xlpm.a+_xlpm.b))</f>
        <v>0.5</v>
      </c>
      <c r="W1148" s="14">
        <f>_xlfn.LET(_xlpm.p,R1148,_xlpm.q,T1148,LOG(_xlpm.p/_xlpm.q))</f>
        <v>0.47712125471966244</v>
      </c>
      <c r="X1148" s="2"/>
      <c r="AC1148" s="2"/>
      <c r="AH1148" s="2"/>
      <c r="AI1148" s="2"/>
    </row>
    <row r="1149" spans="1:35">
      <c r="A1149" s="1" t="str">
        <f>_xlfn.LET(_xlpm.sep," : ",CONCATENATE(O1149,_xlpm.sep,P1149))</f>
        <v>~kri~ : [kɹi]</v>
      </c>
      <c r="B1149" s="1">
        <f>_xlfn.LET(_xlpm.d,$G1149,_xlpm.k,_xlfn.CONCAT(LEFT(TRIM(B$1),1),"*"),COUNTIF(_xlpm.d,_xlpm.k))</f>
        <v>0</v>
      </c>
      <c r="C1149" s="1">
        <f>_xlfn.LET(_xlpm.d,$G1149,_xlpm.k,_xlfn.CONCAT(LEFT(TRIM(C$1),1),"*"),COUNTIF(_xlpm.d,_xlpm.k))</f>
        <v>0</v>
      </c>
      <c r="D1149" s="1">
        <f>_xlfn.LET(_xlpm.d,$G1149,_xlpm.k,_xlfn.CONCAT(LEFT(TRIM(D$1),1),"*"),COUNTIF(_xlpm.d,_xlpm.k))</f>
        <v>0</v>
      </c>
      <c r="E1149" s="1">
        <f>LOG(F1149+1,10)</f>
        <v>0.90308998699194343</v>
      </c>
      <c r="F1149" s="7">
        <v>7</v>
      </c>
      <c r="G1149" s="9" t="s">
        <v>1914</v>
      </c>
      <c r="H1149" s="4">
        <f>F1149/freq.sum.r6e</f>
        <v>3.4791252485089465E-4</v>
      </c>
      <c r="I1149" s="1" t="str">
        <f>_xlfn.LET(_xlpm.sep,":",_xlpm.w,$G1149,LEFT(_xlpm.w,FIND(_xlpm.sep,_xlpm.w)-1))</f>
        <v>kɹi</v>
      </c>
      <c r="J1149" s="1" t="str">
        <f>_xlfn.LET(_xlpm.sep,":",_xlpm.w,$G1149,RIGHT(_xlpm.w,LEN(_xlpm.w)-FIND(_xlpm.sep,_xlpm.w)))</f>
        <v>kri</v>
      </c>
      <c r="K1149" s="10">
        <f>_xlfn.LET(_xlpm.w,I1149,LEN(_xlpm.w))</f>
        <v>3</v>
      </c>
      <c r="L1149" s="10">
        <f>_xlfn.LET(_xlpm.w,J1149,LEN(_xlpm.w))</f>
        <v>3</v>
      </c>
      <c r="M1149" s="10">
        <f>_xlfn.LET(_xlpm.a,K1149,_xlpm.b,L1149,MAX(_xlpm.a,_xlpm.b))</f>
        <v>3</v>
      </c>
      <c r="N1149" s="10">
        <f>_xlfn.LET(_xlpm.d,(K1149,L1149),MAX(_xlpm.d)-MIN(_xlpm.d))</f>
        <v>0</v>
      </c>
      <c r="O1149" s="1" t="str">
        <f>_xlfn.LET(_xlpm.sep,":",_xlpm.w,$G1149,_xlfn.CONCAT("~",RIGHT(_xlpm.w,LEN(_xlpm.w)-FIND(_xlpm.sep,_xlpm.w)),"~"))</f>
        <v>~kri~</v>
      </c>
      <c r="P1149" s="1" t="str">
        <f>_xlfn.LET(_xlpm.sep,":",_xlpm.w,$G1149,_xlfn.CONCAT("[",LEFT(_xlpm.w,FIND(_xlpm.sep,_xlpm.w)-1),"]"))</f>
        <v>[kɹi]</v>
      </c>
      <c r="Q1149" s="14" cm="1">
        <f t="array" ref="Q1149">SUM(_xlfn._xlws.FILTER($H$2:$H$7117,_xlfn.MAP($O$2:$O$7117,_xlfn.LAMBDA(_xlpm.x,_xlpm.x=$O1149))))</f>
        <v>3.4791252485089465E-4</v>
      </c>
      <c r="R1149" s="14">
        <f>$H1149/Q1149</f>
        <v>1</v>
      </c>
      <c r="S1149" s="14" cm="1">
        <f t="array" ref="S1149">SUM(_xlfn._xlws.FILTER($H$2:$H$7117,_xlfn.MAP($P$2:$P$7117,_xlfn.LAMBDA(_xlpm.x,_xlpm.x=$P1149))))</f>
        <v>1.043737574552684E-3</v>
      </c>
      <c r="T1149" s="14">
        <f>$H1149/S1149</f>
        <v>0.33333333333333331</v>
      </c>
      <c r="U1149" s="14">
        <f>_xlfn.LET(_xlpm.freq,F1149,_xlpm.size,M1149+1,_xlpm.F,V1149,LOG(1+_xlpm.freq)*LOG(1+_xlpm.size)*_xlpm.F)</f>
        <v>0.31561640606178698</v>
      </c>
      <c r="V1149" s="14">
        <f>_xlfn.LET(_xlpm.a,T1149,_xlpm.b,R1149,2*_xlpm.a*_xlpm.b/(_xlpm.a+_xlpm.b))</f>
        <v>0.5</v>
      </c>
      <c r="W1149" s="14">
        <f>_xlfn.LET(_xlpm.p,R1149,_xlpm.q,T1149,LOG(_xlpm.p/_xlpm.q))</f>
        <v>0.47712125471966244</v>
      </c>
      <c r="X1149" s="2"/>
      <c r="AC1149" s="2"/>
      <c r="AH1149" s="2"/>
      <c r="AI1149" s="2"/>
    </row>
    <row r="1150" spans="1:35">
      <c r="A1150" s="1" t="str">
        <f>_xlfn.LET(_xlpm.sep," : ",CONCATENATE(O1150,_xlpm.sep,P1150))</f>
        <v>~muw~ : [mju]</v>
      </c>
      <c r="B1150" s="1">
        <f>_xlfn.LET(_xlpm.d,$G1150,_xlpm.k,_xlfn.CONCAT(LEFT(TRIM(B$1),1),"*"),COUNTIF(_xlpm.d,_xlpm.k))</f>
        <v>0</v>
      </c>
      <c r="C1150" s="1">
        <f>_xlfn.LET(_xlpm.d,$G1150,_xlpm.k,_xlfn.CONCAT(LEFT(TRIM(C$1),1),"*"),COUNTIF(_xlpm.d,_xlpm.k))</f>
        <v>1</v>
      </c>
      <c r="D1150" s="1">
        <f>_xlfn.LET(_xlpm.d,$G1150,_xlpm.k,_xlfn.CONCAT(LEFT(TRIM(D$1),1),"*"),COUNTIF(_xlpm.d,_xlpm.k))</f>
        <v>0</v>
      </c>
      <c r="E1150" s="1">
        <f>LOG(F1150+1,10)</f>
        <v>0.30102999566398114</v>
      </c>
      <c r="F1150" s="7">
        <v>1</v>
      </c>
      <c r="G1150" s="9" t="s">
        <v>2555</v>
      </c>
      <c r="H1150" s="4">
        <f>F1150/freq.sum.r6e</f>
        <v>4.9701789264413521E-5</v>
      </c>
      <c r="I1150" s="1" t="str">
        <f>_xlfn.LET(_xlpm.sep,":",_xlpm.w,$G1150,LEFT(_xlpm.w,FIND(_xlpm.sep,_xlpm.w)-1))</f>
        <v>mju</v>
      </c>
      <c r="J1150" s="1" t="str">
        <f>_xlfn.LET(_xlpm.sep,":",_xlpm.w,$G1150,RIGHT(_xlpm.w,LEN(_xlpm.w)-FIND(_xlpm.sep,_xlpm.w)))</f>
        <v>muw</v>
      </c>
      <c r="K1150" s="10">
        <f>_xlfn.LET(_xlpm.w,I1150,LEN(_xlpm.w))</f>
        <v>3</v>
      </c>
      <c r="L1150" s="10">
        <f>_xlfn.LET(_xlpm.w,J1150,LEN(_xlpm.w))</f>
        <v>3</v>
      </c>
      <c r="M1150" s="10">
        <f>_xlfn.LET(_xlpm.a,K1150,_xlpm.b,L1150,MAX(_xlpm.a,_xlpm.b))</f>
        <v>3</v>
      </c>
      <c r="N1150" s="10">
        <f>_xlfn.LET(_xlpm.d,(K1150,L1150),MAX(_xlpm.d)-MIN(_xlpm.d))</f>
        <v>0</v>
      </c>
      <c r="O1150" s="1" t="str">
        <f>_xlfn.LET(_xlpm.sep,":",_xlpm.w,$G1150,_xlfn.CONCAT("~",RIGHT(_xlpm.w,LEN(_xlpm.w)-FIND(_xlpm.sep,_xlpm.w)),"~"))</f>
        <v>~muw~</v>
      </c>
      <c r="P1150" s="1" t="str">
        <f>_xlfn.LET(_xlpm.sep,":",_xlpm.w,$G1150,_xlfn.CONCAT("[",LEFT(_xlpm.w,FIND(_xlpm.sep,_xlpm.w)-1),"]"))</f>
        <v>[mju]</v>
      </c>
      <c r="Q1150" s="14" cm="1">
        <f t="array" ref="Q1150">SUM(_xlfn._xlws.FILTER($H$2:$H$7117,_xlfn.MAP($O$2:$O$7117,_xlfn.LAMBDA(_xlpm.x,_xlpm.x=$O1150))))</f>
        <v>2.9821073558648114E-4</v>
      </c>
      <c r="R1150" s="14">
        <f>$H1150/Q1150</f>
        <v>0.16666666666666666</v>
      </c>
      <c r="S1150" s="14" cm="1">
        <f t="array" ref="S1150">SUM(_xlfn._xlws.FILTER($H$2:$H$7117,_xlfn.MAP($P$2:$P$7117,_xlfn.LAMBDA(_xlpm.x,_xlpm.x=$P1150))))</f>
        <v>8.9463220675944357E-4</v>
      </c>
      <c r="T1150" s="14">
        <f>$H1150/S1150</f>
        <v>5.5555555555555546E-2</v>
      </c>
      <c r="U1150" s="14">
        <f>_xlfn.LET(_xlpm.freq,F1150,_xlpm.size,M1150+1,_xlpm.F,V1150,LOG(1+_xlpm.freq)*LOG(1+_xlpm.size)*_xlpm.F)</f>
        <v>1.7534244781210385E-2</v>
      </c>
      <c r="V1150" s="14">
        <f>_xlfn.LET(_xlpm.a,T1150,_xlpm.b,R1150,2*_xlpm.a*_xlpm.b/(_xlpm.a+_xlpm.b))</f>
        <v>8.3333333333333315E-2</v>
      </c>
      <c r="W1150" s="14">
        <f>_xlfn.LET(_xlpm.p,R1150,_xlpm.q,T1150,LOG(_xlpm.p/_xlpm.q))</f>
        <v>0.47712125471966249</v>
      </c>
      <c r="X1150" s="2"/>
      <c r="AC1150" s="2"/>
      <c r="AH1150" s="2"/>
      <c r="AI1150" s="2"/>
    </row>
    <row r="1151" spans="1:35">
      <c r="A1151" s="1" t="str">
        <f>_xlfn.LET(_xlpm.sep," : ",CONCATENATE(O1151,_xlpm.sep,P1151))</f>
        <v>~mpo~ : [mpə]</v>
      </c>
      <c r="B1151" s="1">
        <f>_xlfn.LET(_xlpm.d,$G1151,_xlpm.k,_xlfn.CONCAT(LEFT(TRIM(B$1),1),"*"),COUNTIF(_xlpm.d,_xlpm.k))</f>
        <v>0</v>
      </c>
      <c r="C1151" s="1">
        <f>_xlfn.LET(_xlpm.d,$G1151,_xlpm.k,_xlfn.CONCAT(LEFT(TRIM(C$1),1),"*"),COUNTIF(_xlpm.d,_xlpm.k))</f>
        <v>1</v>
      </c>
      <c r="D1151" s="1">
        <f>_xlfn.LET(_xlpm.d,$G1151,_xlpm.k,_xlfn.CONCAT(LEFT(TRIM(D$1),1),"*"),COUNTIF(_xlpm.d,_xlpm.k))</f>
        <v>0</v>
      </c>
      <c r="E1151" s="1">
        <f>LOG(F1151+1,10)</f>
        <v>0.47712125471966244</v>
      </c>
      <c r="F1151" s="7">
        <v>2</v>
      </c>
      <c r="G1151" s="9" t="s">
        <v>2646</v>
      </c>
      <c r="H1151" s="4">
        <f>F1151/freq.sum.r6e</f>
        <v>9.9403578528827041E-5</v>
      </c>
      <c r="I1151" s="1" t="str">
        <f>_xlfn.LET(_xlpm.sep,":",_xlpm.w,$G1151,LEFT(_xlpm.w,FIND(_xlpm.sep,_xlpm.w)-1))</f>
        <v>mpə</v>
      </c>
      <c r="J1151" s="1" t="str">
        <f>_xlfn.LET(_xlpm.sep,":",_xlpm.w,$G1151,RIGHT(_xlpm.w,LEN(_xlpm.w)-FIND(_xlpm.sep,_xlpm.w)))</f>
        <v>mpo</v>
      </c>
      <c r="K1151" s="10">
        <f>_xlfn.LET(_xlpm.w,I1151,LEN(_xlpm.w))</f>
        <v>3</v>
      </c>
      <c r="L1151" s="10">
        <f>_xlfn.LET(_xlpm.w,J1151,LEN(_xlpm.w))</f>
        <v>3</v>
      </c>
      <c r="M1151" s="10">
        <f>_xlfn.LET(_xlpm.a,K1151,_xlpm.b,L1151,MAX(_xlpm.a,_xlpm.b))</f>
        <v>3</v>
      </c>
      <c r="N1151" s="10">
        <f>_xlfn.LET(_xlpm.d,(K1151,L1151),MAX(_xlpm.d)-MIN(_xlpm.d))</f>
        <v>0</v>
      </c>
      <c r="O1151" s="1" t="str">
        <f>_xlfn.LET(_xlpm.sep,":",_xlpm.w,$G1151,_xlfn.CONCAT("~",RIGHT(_xlpm.w,LEN(_xlpm.w)-FIND(_xlpm.sep,_xlpm.w)),"~"))</f>
        <v>~mpo~</v>
      </c>
      <c r="P1151" s="1" t="str">
        <f>_xlfn.LET(_xlpm.sep,":",_xlpm.w,$G1151,_xlfn.CONCAT("[",LEFT(_xlpm.w,FIND(_xlpm.sep,_xlpm.w)-1),"]"))</f>
        <v>[mpə]</v>
      </c>
      <c r="Q1151" s="14" cm="1">
        <f t="array" ref="Q1151">SUM(_xlfn._xlws.FILTER($H$2:$H$7117,_xlfn.MAP($O$2:$O$7117,_xlfn.LAMBDA(_xlpm.x,_xlpm.x=$O1151))))</f>
        <v>2.4850894632206762E-4</v>
      </c>
      <c r="R1151" s="14">
        <f>$H1151/Q1151</f>
        <v>0.39999999999999997</v>
      </c>
      <c r="S1151" s="14" cm="1">
        <f t="array" ref="S1151">SUM(_xlfn._xlws.FILTER($H$2:$H$7117,_xlfn.MAP($P$2:$P$7117,_xlfn.LAMBDA(_xlpm.x,_xlpm.x=$P1151))))</f>
        <v>7.4552683896620309E-4</v>
      </c>
      <c r="T1151" s="14">
        <f>$H1151/S1151</f>
        <v>0.13333333333333328</v>
      </c>
      <c r="U1151" s="14">
        <f>_xlfn.LET(_xlpm.freq,F1151,_xlpm.size,M1151+1,_xlpm.F,V1151,LOG(1+_xlpm.freq)*LOG(1+_xlpm.size)*_xlpm.F)</f>
        <v>6.6698689096041833E-2</v>
      </c>
      <c r="V1151" s="14">
        <f>_xlfn.LET(_xlpm.a,T1151,_xlpm.b,R1151,2*_xlpm.a*_xlpm.b/(_xlpm.a+_xlpm.b))</f>
        <v>0.19999999999999996</v>
      </c>
      <c r="W1151" s="14">
        <f>_xlfn.LET(_xlpm.p,R1151,_xlpm.q,T1151,LOG(_xlpm.p/_xlpm.q))</f>
        <v>0.47712125471966255</v>
      </c>
      <c r="X1151" s="2"/>
      <c r="AC1151" s="2"/>
      <c r="AH1151" s="2"/>
      <c r="AI1151" s="2"/>
    </row>
    <row r="1152" spans="1:35">
      <c r="A1152" s="1" t="str">
        <f>_xlfn.LET(_xlpm.sep," : ",CONCATENATE(O1152,_xlpm.sep,P1152))</f>
        <v>~fow~ : [foʊ]</v>
      </c>
      <c r="B1152" s="1">
        <f>_xlfn.LET(_xlpm.d,$G1152,_xlpm.k,_xlfn.CONCAT(LEFT(TRIM(B$1),1),"*"),COUNTIF(_xlpm.d,_xlpm.k))</f>
        <v>0</v>
      </c>
      <c r="C1152" s="1">
        <f>_xlfn.LET(_xlpm.d,$G1152,_xlpm.k,_xlfn.CONCAT(LEFT(TRIM(C$1),1),"*"),COUNTIF(_xlpm.d,_xlpm.k))</f>
        <v>0</v>
      </c>
      <c r="D1152" s="1">
        <f>_xlfn.LET(_xlpm.d,$G1152,_xlpm.k,_xlfn.CONCAT(LEFT(TRIM(D$1),1),"*"),COUNTIF(_xlpm.d,_xlpm.k))</f>
        <v>0</v>
      </c>
      <c r="E1152" s="1">
        <f>LOG(F1152+1,10)</f>
        <v>0.47712125471966244</v>
      </c>
      <c r="F1152" s="7">
        <v>2</v>
      </c>
      <c r="G1152" s="9" t="s">
        <v>933</v>
      </c>
      <c r="H1152" s="4">
        <f>F1152/freq.sum.r6e</f>
        <v>9.9403578528827041E-5</v>
      </c>
      <c r="I1152" s="1" t="str">
        <f>_xlfn.LET(_xlpm.sep,":",_xlpm.w,$G1152,LEFT(_xlpm.w,FIND(_xlpm.sep,_xlpm.w)-1))</f>
        <v>foʊ</v>
      </c>
      <c r="J1152" s="1" t="str">
        <f>_xlfn.LET(_xlpm.sep,":",_xlpm.w,$G1152,RIGHT(_xlpm.w,LEN(_xlpm.w)-FIND(_xlpm.sep,_xlpm.w)))</f>
        <v>fow</v>
      </c>
      <c r="K1152" s="10">
        <f>_xlfn.LET(_xlpm.w,I1152,LEN(_xlpm.w))</f>
        <v>3</v>
      </c>
      <c r="L1152" s="10">
        <f>_xlfn.LET(_xlpm.w,J1152,LEN(_xlpm.w))</f>
        <v>3</v>
      </c>
      <c r="M1152" s="10">
        <f>_xlfn.LET(_xlpm.a,K1152,_xlpm.b,L1152,MAX(_xlpm.a,_xlpm.b))</f>
        <v>3</v>
      </c>
      <c r="N1152" s="10">
        <f>_xlfn.LET(_xlpm.d,(K1152,L1152),MAX(_xlpm.d)-MIN(_xlpm.d))</f>
        <v>0</v>
      </c>
      <c r="O1152" s="1" t="str">
        <f>_xlfn.LET(_xlpm.sep,":",_xlpm.w,$G1152,_xlfn.CONCAT("~",RIGHT(_xlpm.w,LEN(_xlpm.w)-FIND(_xlpm.sep,_xlpm.w)),"~"))</f>
        <v>~fow~</v>
      </c>
      <c r="P1152" s="1" t="str">
        <f>_xlfn.LET(_xlpm.sep,":",_xlpm.w,$G1152,_xlfn.CONCAT("[",LEFT(_xlpm.w,FIND(_xlpm.sep,_xlpm.w)-1),"]"))</f>
        <v>[foʊ]</v>
      </c>
      <c r="Q1152" s="14" cm="1">
        <f t="array" ref="Q1152">SUM(_xlfn._xlws.FILTER($H$2:$H$7109,_xlfn.MAP($O$2:$O$7109,_xlfn.LAMBDA(_xlpm.x,_xlpm.x=$O1152))))</f>
        <v>1.9880715705765408E-4</v>
      </c>
      <c r="R1152" s="14">
        <f>$H1152/Q1152</f>
        <v>0.5</v>
      </c>
      <c r="S1152" s="14" cm="1">
        <f t="array" ref="S1152">SUM(_xlfn._xlws.FILTER($H$2:$H$7109,_xlfn.MAP($P$2:$P$7109,_xlfn.LAMBDA(_xlpm.x,_xlpm.x=$P1152))))</f>
        <v>5.9642147117296238E-4</v>
      </c>
      <c r="T1152" s="14">
        <f>$H1152/S1152</f>
        <v>0.16666666666666663</v>
      </c>
      <c r="U1152" s="14">
        <f>_xlfn.LET(_xlpm.freq,F1152,_xlpm.size,M1152+1,_xlpm.F,V1152,LOG(1+_xlpm.freq)*LOG(1+_xlpm.size)*_xlpm.F)</f>
        <v>8.3373361370052287E-2</v>
      </c>
      <c r="V1152" s="14">
        <f>_xlfn.LET(_xlpm.a,T1152,_xlpm.b,R1152,2*_xlpm.a*_xlpm.b/(_xlpm.a+_xlpm.b))</f>
        <v>0.24999999999999994</v>
      </c>
      <c r="W1152" s="14">
        <f>_xlfn.LET(_xlpm.p,R1152,_xlpm.q,T1152,LOG(_xlpm.p/_xlpm.q))</f>
        <v>0.47712125471966255</v>
      </c>
      <c r="X1152" s="2"/>
      <c r="AC1152" s="2"/>
      <c r="AH1152" s="2"/>
      <c r="AI1152" s="2"/>
    </row>
    <row r="1153" spans="1:35">
      <c r="A1153" s="1" t="str">
        <f>_xlfn.LET(_xlpm.sep," : ",CONCATENATE(O1153,_xlpm.sep,P1153))</f>
        <v>~pho~ : [foʊ]</v>
      </c>
      <c r="B1153" s="1">
        <f>_xlfn.LET(_xlpm.d,$G1153,_xlpm.k,_xlfn.CONCAT(LEFT(TRIM(B$1),1),"*"),COUNTIF(_xlpm.d,_xlpm.k))</f>
        <v>0</v>
      </c>
      <c r="C1153" s="1">
        <f>_xlfn.LET(_xlpm.d,$G1153,_xlpm.k,_xlfn.CONCAT(LEFT(TRIM(C$1),1),"*"),COUNTIF(_xlpm.d,_xlpm.k))</f>
        <v>0</v>
      </c>
      <c r="D1153" s="1">
        <f>_xlfn.LET(_xlpm.d,$G1153,_xlpm.k,_xlfn.CONCAT(LEFT(TRIM(D$1),1),"*"),COUNTIF(_xlpm.d,_xlpm.k))</f>
        <v>0</v>
      </c>
      <c r="E1153" s="1">
        <f>LOG(F1153+1,10)</f>
        <v>0.47712125471966244</v>
      </c>
      <c r="F1153" s="7">
        <v>2</v>
      </c>
      <c r="G1153" s="9" t="s">
        <v>935</v>
      </c>
      <c r="H1153" s="4">
        <f>F1153/freq.sum.r6e</f>
        <v>9.9403578528827041E-5</v>
      </c>
      <c r="I1153" s="1" t="str">
        <f>_xlfn.LET(_xlpm.sep,":",_xlpm.w,$G1153,LEFT(_xlpm.w,FIND(_xlpm.sep,_xlpm.w)-1))</f>
        <v>foʊ</v>
      </c>
      <c r="J1153" s="1" t="str">
        <f>_xlfn.LET(_xlpm.sep,":",_xlpm.w,$G1153,RIGHT(_xlpm.w,LEN(_xlpm.w)-FIND(_xlpm.sep,_xlpm.w)))</f>
        <v>pho</v>
      </c>
      <c r="K1153" s="10">
        <f>_xlfn.LET(_xlpm.w,I1153,LEN(_xlpm.w))</f>
        <v>3</v>
      </c>
      <c r="L1153" s="10">
        <f>_xlfn.LET(_xlpm.w,J1153,LEN(_xlpm.w))</f>
        <v>3</v>
      </c>
      <c r="M1153" s="10">
        <f>_xlfn.LET(_xlpm.a,K1153,_xlpm.b,L1153,MAX(_xlpm.a,_xlpm.b))</f>
        <v>3</v>
      </c>
      <c r="N1153" s="10">
        <f>_xlfn.LET(_xlpm.d,(K1153,L1153),MAX(_xlpm.d)-MIN(_xlpm.d))</f>
        <v>0</v>
      </c>
      <c r="O1153" s="1" t="str">
        <f>_xlfn.LET(_xlpm.sep,":",_xlpm.w,$G1153,_xlfn.CONCAT("~",RIGHT(_xlpm.w,LEN(_xlpm.w)-FIND(_xlpm.sep,_xlpm.w)),"~"))</f>
        <v>~pho~</v>
      </c>
      <c r="P1153" s="1" t="str">
        <f>_xlfn.LET(_xlpm.sep,":",_xlpm.w,$G1153,_xlfn.CONCAT("[",LEFT(_xlpm.w,FIND(_xlpm.sep,_xlpm.w)-1),"]"))</f>
        <v>[foʊ]</v>
      </c>
      <c r="Q1153" s="14" cm="1">
        <f t="array" ref="Q1153">SUM(_xlfn._xlws.FILTER($H$2:$H$7111,_xlfn.MAP($O$2:$O$7111,_xlfn.LAMBDA(_xlpm.x,_xlpm.x=$O1153))))</f>
        <v>1.9880715705765408E-4</v>
      </c>
      <c r="R1153" s="14">
        <f>$H1153/Q1153</f>
        <v>0.5</v>
      </c>
      <c r="S1153" s="14" cm="1">
        <f t="array" ref="S1153">SUM(_xlfn._xlws.FILTER($H$2:$H$7111,_xlfn.MAP($P$2:$P$7111,_xlfn.LAMBDA(_xlpm.x,_xlpm.x=$P1153))))</f>
        <v>5.9642147117296238E-4</v>
      </c>
      <c r="T1153" s="14">
        <f>$H1153/S1153</f>
        <v>0.16666666666666663</v>
      </c>
      <c r="U1153" s="14">
        <f>_xlfn.LET(_xlpm.freq,F1153,_xlpm.size,M1153+1,_xlpm.F,V1153,LOG(1+_xlpm.freq)*LOG(1+_xlpm.size)*_xlpm.F)</f>
        <v>8.3373361370052287E-2</v>
      </c>
      <c r="V1153" s="14">
        <f>_xlfn.LET(_xlpm.a,T1153,_xlpm.b,R1153,2*_xlpm.a*_xlpm.b/(_xlpm.a+_xlpm.b))</f>
        <v>0.24999999999999994</v>
      </c>
      <c r="W1153" s="14">
        <f>_xlfn.LET(_xlpm.p,R1153,_xlpm.q,T1153,LOG(_xlpm.p/_xlpm.q))</f>
        <v>0.47712125471966255</v>
      </c>
      <c r="X1153" s="2"/>
      <c r="AC1153" s="2"/>
      <c r="AH1153" s="2"/>
      <c r="AI1153" s="2"/>
    </row>
    <row r="1154" spans="1:35">
      <c r="A1154" s="1" t="str">
        <f>_xlfn.LET(_xlpm.sep," : ",CONCATENATE(O1154,_xlpm.sep,P1154))</f>
        <v>~yow~ : [joʊ]</v>
      </c>
      <c r="B1154" s="1">
        <f>_xlfn.LET(_xlpm.d,$G1154,_xlpm.k,_xlfn.CONCAT(LEFT(TRIM(B$1),1),"*"),COUNTIF(_xlpm.d,_xlpm.k))</f>
        <v>0</v>
      </c>
      <c r="C1154" s="1">
        <f>_xlfn.LET(_xlpm.d,$G1154,_xlpm.k,_xlfn.CONCAT(LEFT(TRIM(C$1),1),"*"),COUNTIF(_xlpm.d,_xlpm.k))</f>
        <v>0</v>
      </c>
      <c r="D1154" s="1">
        <f>_xlfn.LET(_xlpm.d,$G1154,_xlpm.k,_xlfn.CONCAT(LEFT(TRIM(D$1),1),"*"),COUNTIF(_xlpm.d,_xlpm.k))</f>
        <v>0</v>
      </c>
      <c r="E1154" s="1">
        <f>LOG(F1154+1,10)</f>
        <v>0.47712125471966244</v>
      </c>
      <c r="F1154" s="7">
        <v>2</v>
      </c>
      <c r="G1154" s="9" t="s">
        <v>1302</v>
      </c>
      <c r="H1154" s="4">
        <f>F1154/freq.sum.r6e</f>
        <v>9.9403578528827041E-5</v>
      </c>
      <c r="I1154" s="1" t="str">
        <f>_xlfn.LET(_xlpm.sep,":",_xlpm.w,$G1154,LEFT(_xlpm.w,FIND(_xlpm.sep,_xlpm.w)-1))</f>
        <v>joʊ</v>
      </c>
      <c r="J1154" s="1" t="str">
        <f>_xlfn.LET(_xlpm.sep,":",_xlpm.w,$G1154,RIGHT(_xlpm.w,LEN(_xlpm.w)-FIND(_xlpm.sep,_xlpm.w)))</f>
        <v>yow</v>
      </c>
      <c r="K1154" s="10">
        <f>_xlfn.LET(_xlpm.w,I1154,LEN(_xlpm.w))</f>
        <v>3</v>
      </c>
      <c r="L1154" s="10">
        <f>_xlfn.LET(_xlpm.w,J1154,LEN(_xlpm.w))</f>
        <v>3</v>
      </c>
      <c r="M1154" s="10">
        <f>_xlfn.LET(_xlpm.a,K1154,_xlpm.b,L1154,MAX(_xlpm.a,_xlpm.b))</f>
        <v>3</v>
      </c>
      <c r="N1154" s="10">
        <f>_xlfn.LET(_xlpm.d,(K1154,L1154),MAX(_xlpm.d)-MIN(_xlpm.d))</f>
        <v>0</v>
      </c>
      <c r="O1154" s="1" t="str">
        <f>_xlfn.LET(_xlpm.sep,":",_xlpm.w,$G1154,_xlfn.CONCAT("~",RIGHT(_xlpm.w,LEN(_xlpm.w)-FIND(_xlpm.sep,_xlpm.w)),"~"))</f>
        <v>~yow~</v>
      </c>
      <c r="P1154" s="1" t="str">
        <f>_xlfn.LET(_xlpm.sep,":",_xlpm.w,$G1154,_xlfn.CONCAT("[",LEFT(_xlpm.w,FIND(_xlpm.sep,_xlpm.w)-1),"]"))</f>
        <v>[joʊ]</v>
      </c>
      <c r="Q1154" s="14" cm="1">
        <f t="array" ref="Q1154">SUM(_xlfn._xlws.FILTER($H$2:$H$7117,_xlfn.MAP($O$2:$O$7117,_xlfn.LAMBDA(_xlpm.x,_xlpm.x=$O1154))))</f>
        <v>1.9880715705765408E-4</v>
      </c>
      <c r="R1154" s="14">
        <f>$H1154/Q1154</f>
        <v>0.5</v>
      </c>
      <c r="S1154" s="14" cm="1">
        <f t="array" ref="S1154">SUM(_xlfn._xlws.FILTER($H$2:$H$7117,_xlfn.MAP($P$2:$P$7117,_xlfn.LAMBDA(_xlpm.x,_xlpm.x=$P1154))))</f>
        <v>5.9642147117296238E-4</v>
      </c>
      <c r="T1154" s="14">
        <f>$H1154/S1154</f>
        <v>0.16666666666666663</v>
      </c>
      <c r="U1154" s="14">
        <f>_xlfn.LET(_xlpm.freq,F1154,_xlpm.size,M1154+1,_xlpm.F,V1154,LOG(1+_xlpm.freq)*LOG(1+_xlpm.size)*_xlpm.F)</f>
        <v>8.3373361370052287E-2</v>
      </c>
      <c r="V1154" s="14">
        <f>_xlfn.LET(_xlpm.a,T1154,_xlpm.b,R1154,2*_xlpm.a*_xlpm.b/(_xlpm.a+_xlpm.b))</f>
        <v>0.24999999999999994</v>
      </c>
      <c r="W1154" s="14">
        <f>_xlfn.LET(_xlpm.p,R1154,_xlpm.q,T1154,LOG(_xlpm.p/_xlpm.q))</f>
        <v>0.47712125471966255</v>
      </c>
      <c r="X1154" s="2"/>
      <c r="AC1154" s="2"/>
      <c r="AH1154" s="2"/>
      <c r="AI1154" s="2"/>
    </row>
    <row r="1155" spans="1:35">
      <c r="A1155" s="1" t="str">
        <f>_xlfn.LET(_xlpm.sep," : ",CONCATENATE(O1155,_xlpm.sep,P1155))</f>
        <v>~ppo~ : [poʊ]</v>
      </c>
      <c r="B1155" s="1">
        <f>_xlfn.LET(_xlpm.d,$G1155,_xlpm.k,_xlfn.CONCAT(LEFT(TRIM(B$1),1),"*"),COUNTIF(_xlpm.d,_xlpm.k))</f>
        <v>0</v>
      </c>
      <c r="C1155" s="1">
        <f>_xlfn.LET(_xlpm.d,$G1155,_xlpm.k,_xlfn.CONCAT(LEFT(TRIM(C$1),1),"*"),COUNTIF(_xlpm.d,_xlpm.k))</f>
        <v>0</v>
      </c>
      <c r="D1155" s="1">
        <f>_xlfn.LET(_xlpm.d,$G1155,_xlpm.k,_xlfn.CONCAT(LEFT(TRIM(D$1),1),"*"),COUNTIF(_xlpm.d,_xlpm.k))</f>
        <v>0</v>
      </c>
      <c r="E1155" s="1">
        <f>LOG(F1155+1,10)</f>
        <v>0.47712125471966244</v>
      </c>
      <c r="F1155" s="7">
        <v>2</v>
      </c>
      <c r="G1155" s="9" t="s">
        <v>3662</v>
      </c>
      <c r="H1155" s="4">
        <f>F1155/freq.sum.r6e</f>
        <v>9.9403578528827041E-5</v>
      </c>
      <c r="I1155" s="1" t="str">
        <f>_xlfn.LET(_xlpm.sep,":",_xlpm.w,$G1155,LEFT(_xlpm.w,FIND(_xlpm.sep,_xlpm.w)-1))</f>
        <v>poʊ</v>
      </c>
      <c r="J1155" s="1" t="str">
        <f>_xlfn.LET(_xlpm.sep,":",_xlpm.w,$G1155,RIGHT(_xlpm.w,LEN(_xlpm.w)-FIND(_xlpm.sep,_xlpm.w)))</f>
        <v>ppo</v>
      </c>
      <c r="K1155" s="10">
        <f>_xlfn.LET(_xlpm.w,I1155,LEN(_xlpm.w))</f>
        <v>3</v>
      </c>
      <c r="L1155" s="10">
        <f>_xlfn.LET(_xlpm.w,J1155,LEN(_xlpm.w))</f>
        <v>3</v>
      </c>
      <c r="M1155" s="10">
        <f>_xlfn.LET(_xlpm.a,K1155,_xlpm.b,L1155,MAX(_xlpm.a,_xlpm.b))</f>
        <v>3</v>
      </c>
      <c r="N1155" s="10">
        <f>_xlfn.LET(_xlpm.d,(K1155,L1155),MAX(_xlpm.d)-MIN(_xlpm.d))</f>
        <v>0</v>
      </c>
      <c r="O1155" s="1" t="str">
        <f>_xlfn.LET(_xlpm.sep,":",_xlpm.w,$G1155,_xlfn.CONCAT("~",RIGHT(_xlpm.w,LEN(_xlpm.w)-FIND(_xlpm.sep,_xlpm.w)),"~"))</f>
        <v>~ppo~</v>
      </c>
      <c r="P1155" s="1" t="str">
        <f>_xlfn.LET(_xlpm.sep,":",_xlpm.w,$G1155,_xlfn.CONCAT("[",LEFT(_xlpm.w,FIND(_xlpm.sep,_xlpm.w)-1),"]"))</f>
        <v>[poʊ]</v>
      </c>
      <c r="Q1155" s="14" cm="1">
        <f t="array" ref="Q1155">SUM(_xlfn._xlws.FILTER($H$2:$H$7111,_xlfn.MAP($O$2:$O$7111,_xlfn.LAMBDA(_xlpm.x,_xlpm.x=$O1155))))</f>
        <v>1.9880715705765408E-4</v>
      </c>
      <c r="R1155" s="14">
        <f>$H1155/Q1155</f>
        <v>0.5</v>
      </c>
      <c r="S1155" s="14" cm="1">
        <f t="array" ref="S1155">SUM(_xlfn._xlws.FILTER($H$2:$H$7111,_xlfn.MAP($P$2:$P$7111,_xlfn.LAMBDA(_xlpm.x,_xlpm.x=$P1155))))</f>
        <v>5.9642147117296238E-4</v>
      </c>
      <c r="T1155" s="14">
        <f>$H1155/S1155</f>
        <v>0.16666666666666663</v>
      </c>
      <c r="U1155" s="14">
        <f>_xlfn.LET(_xlpm.freq,F1155,_xlpm.size,M1155+1,_xlpm.F,V1155,LOG(1+_xlpm.freq)*LOG(1+_xlpm.size)*_xlpm.F)</f>
        <v>8.3373361370052287E-2</v>
      </c>
      <c r="V1155" s="14">
        <f>_xlfn.LET(_xlpm.a,T1155,_xlpm.b,R1155,2*_xlpm.a*_xlpm.b/(_xlpm.a+_xlpm.b))</f>
        <v>0.24999999999999994</v>
      </c>
      <c r="W1155" s="14">
        <f>_xlfn.LET(_xlpm.p,R1155,_xlpm.q,T1155,LOG(_xlpm.p/_xlpm.q))</f>
        <v>0.47712125471966255</v>
      </c>
      <c r="X1155" s="2"/>
      <c r="AC1155" s="2"/>
      <c r="AH1155" s="2"/>
      <c r="AI1155" s="2"/>
    </row>
    <row r="1156" spans="1:35">
      <c r="A1156" s="1" t="str">
        <f>_xlfn.LET(_xlpm.sep," : ",CONCATENATE(O1156,_xlpm.sep,P1156))</f>
        <v>~tho~ : [ðoʊ]</v>
      </c>
      <c r="B1156" s="1">
        <f>_xlfn.LET(_xlpm.d,$G1156,_xlpm.k,_xlfn.CONCAT(LEFT(TRIM(B$1),1),"*"),COUNTIF(_xlpm.d,_xlpm.k))</f>
        <v>0</v>
      </c>
      <c r="C1156" s="1">
        <f>_xlfn.LET(_xlpm.d,$G1156,_xlpm.k,_xlfn.CONCAT(LEFT(TRIM(C$1),1),"*"),COUNTIF(_xlpm.d,_xlpm.k))</f>
        <v>0</v>
      </c>
      <c r="D1156" s="1">
        <f>_xlfn.LET(_xlpm.d,$G1156,_xlpm.k,_xlfn.CONCAT(LEFT(TRIM(D$1),1),"*"),COUNTIF(_xlpm.d,_xlpm.k))</f>
        <v>0</v>
      </c>
      <c r="E1156" s="1">
        <f>LOG(F1156+1,10)</f>
        <v>0.47712125471966244</v>
      </c>
      <c r="F1156" s="7">
        <v>2</v>
      </c>
      <c r="G1156" s="9" t="s">
        <v>5500</v>
      </c>
      <c r="H1156" s="4">
        <f>F1156/freq.sum.r6e</f>
        <v>9.9403578528827041E-5</v>
      </c>
      <c r="I1156" s="1" t="str">
        <f>_xlfn.LET(_xlpm.sep,":",_xlpm.w,$G1156,LEFT(_xlpm.w,FIND(_xlpm.sep,_xlpm.w)-1))</f>
        <v>ðoʊ</v>
      </c>
      <c r="J1156" s="1" t="str">
        <f>_xlfn.LET(_xlpm.sep,":",_xlpm.w,$G1156,RIGHT(_xlpm.w,LEN(_xlpm.w)-FIND(_xlpm.sep,_xlpm.w)))</f>
        <v>tho</v>
      </c>
      <c r="K1156" s="10">
        <f>_xlfn.LET(_xlpm.w,I1156,LEN(_xlpm.w))</f>
        <v>3</v>
      </c>
      <c r="L1156" s="10">
        <f>_xlfn.LET(_xlpm.w,J1156,LEN(_xlpm.w))</f>
        <v>3</v>
      </c>
      <c r="M1156" s="10">
        <f>_xlfn.LET(_xlpm.a,K1156,_xlpm.b,L1156,MAX(_xlpm.a,_xlpm.b))</f>
        <v>3</v>
      </c>
      <c r="N1156" s="10">
        <f>_xlfn.LET(_xlpm.d,(K1156,L1156),MAX(_xlpm.d)-MIN(_xlpm.d))</f>
        <v>0</v>
      </c>
      <c r="O1156" s="1" t="str">
        <f>_xlfn.LET(_xlpm.sep,":",_xlpm.w,$G1156,_xlfn.CONCAT("~",RIGHT(_xlpm.w,LEN(_xlpm.w)-FIND(_xlpm.sep,_xlpm.w)),"~"))</f>
        <v>~tho~</v>
      </c>
      <c r="P1156" s="1" t="str">
        <f>_xlfn.LET(_xlpm.sep,":",_xlpm.w,$G1156,_xlfn.CONCAT("[",LEFT(_xlpm.w,FIND(_xlpm.sep,_xlpm.w)-1),"]"))</f>
        <v>[ðoʊ]</v>
      </c>
      <c r="Q1156" s="14" cm="1">
        <f t="array" ref="Q1156">SUM(_xlfn._xlws.FILTER($H$2:$H$7117,_xlfn.MAP($O$2:$O$7117,_xlfn.LAMBDA(_xlpm.x,_xlpm.x=$O1156))))</f>
        <v>1.9880715705765408E-4</v>
      </c>
      <c r="R1156" s="14">
        <f>$H1156/Q1156</f>
        <v>0.5</v>
      </c>
      <c r="S1156" s="14" cm="1">
        <f t="array" ref="S1156">SUM(_xlfn._xlws.FILTER($H$2:$H$7117,_xlfn.MAP($P$2:$P$7117,_xlfn.LAMBDA(_xlpm.x,_xlpm.x=$P1156))))</f>
        <v>5.9642147117296238E-4</v>
      </c>
      <c r="T1156" s="14">
        <f>$H1156/S1156</f>
        <v>0.16666666666666663</v>
      </c>
      <c r="U1156" s="14">
        <f>_xlfn.LET(_xlpm.freq,F1156,_xlpm.size,M1156+1,_xlpm.F,V1156,LOG(1+_xlpm.freq)*LOG(1+_xlpm.size)*_xlpm.F)</f>
        <v>8.3373361370052287E-2</v>
      </c>
      <c r="V1156" s="14">
        <f>_xlfn.LET(_xlpm.a,T1156,_xlpm.b,R1156,2*_xlpm.a*_xlpm.b/(_xlpm.a+_xlpm.b))</f>
        <v>0.24999999999999994</v>
      </c>
      <c r="W1156" s="14">
        <f>_xlfn.LET(_xlpm.p,R1156,_xlpm.q,T1156,LOG(_xlpm.p/_xlpm.q))</f>
        <v>0.47712125471966255</v>
      </c>
      <c r="X1156" s="2"/>
      <c r="AC1156" s="2"/>
      <c r="AH1156" s="2"/>
      <c r="AI1156" s="2"/>
    </row>
    <row r="1157" spans="1:35">
      <c r="A1157" s="1" t="str">
        <f>_xlfn.LET(_xlpm.sep," : ",CONCATENATE(O1157,_xlpm.sep,P1157))</f>
        <v>~mme~ : [mi]</v>
      </c>
      <c r="B1157" s="1">
        <f>_xlfn.LET(_xlpm.d,$G1157,_xlpm.k,_xlfn.CONCAT(LEFT(TRIM(B$1),1),"*"),COUNTIF(_xlpm.d,_xlpm.k))</f>
        <v>0</v>
      </c>
      <c r="C1157" s="1">
        <f>_xlfn.LET(_xlpm.d,$G1157,_xlpm.k,_xlfn.CONCAT(LEFT(TRIM(C$1),1),"*"),COUNTIF(_xlpm.d,_xlpm.k))</f>
        <v>1</v>
      </c>
      <c r="D1157" s="1">
        <f>_xlfn.LET(_xlpm.d,$G1157,_xlpm.k,_xlfn.CONCAT(LEFT(TRIM(D$1),1),"*"),COUNTIF(_xlpm.d,_xlpm.k))</f>
        <v>0</v>
      </c>
      <c r="E1157" s="1">
        <f>LOG(F1157+1,10)</f>
        <v>0.90308998699194343</v>
      </c>
      <c r="F1157" s="7">
        <v>7</v>
      </c>
      <c r="G1157" s="9" t="s">
        <v>2549</v>
      </c>
      <c r="H1157" s="4">
        <f>F1157/freq.sum.r6e</f>
        <v>3.4791252485089465E-4</v>
      </c>
      <c r="I1157" s="1" t="str">
        <f>_xlfn.LET(_xlpm.sep,":",_xlpm.w,$G1157,LEFT(_xlpm.w,FIND(_xlpm.sep,_xlpm.w)-1))</f>
        <v>mi</v>
      </c>
      <c r="J1157" s="1" t="str">
        <f>_xlfn.LET(_xlpm.sep,":",_xlpm.w,$G1157,RIGHT(_xlpm.w,LEN(_xlpm.w)-FIND(_xlpm.sep,_xlpm.w)))</f>
        <v>mme</v>
      </c>
      <c r="K1157" s="10">
        <f>_xlfn.LET(_xlpm.w,I1157,LEN(_xlpm.w))</f>
        <v>2</v>
      </c>
      <c r="L1157" s="10">
        <f>_xlfn.LET(_xlpm.w,J1157,LEN(_xlpm.w))</f>
        <v>3</v>
      </c>
      <c r="M1157" s="10">
        <f>_xlfn.LET(_xlpm.a,K1157,_xlpm.b,L1157,MAX(_xlpm.a,_xlpm.b))</f>
        <v>3</v>
      </c>
      <c r="N1157" s="10">
        <f>_xlfn.LET(_xlpm.d,(K1157,L1157),MAX(_xlpm.d)-MIN(_xlpm.d))</f>
        <v>1</v>
      </c>
      <c r="O1157" s="1" t="str">
        <f>_xlfn.LET(_xlpm.sep,":",_xlpm.w,$G1157,_xlfn.CONCAT("~",RIGHT(_xlpm.w,LEN(_xlpm.w)-FIND(_xlpm.sep,_xlpm.w)),"~"))</f>
        <v>~mme~</v>
      </c>
      <c r="P1157" s="1" t="str">
        <f>_xlfn.LET(_xlpm.sep,":",_xlpm.w,$G1157,_xlfn.CONCAT("[",LEFT(_xlpm.w,FIND(_xlpm.sep,_xlpm.w)-1),"]"))</f>
        <v>[mi]</v>
      </c>
      <c r="Q1157" s="14" cm="1">
        <f t="array" ref="Q1157">SUM(_xlfn._xlws.FILTER($H$2:$H$7117,_xlfn.MAP($O$2:$O$7117,_xlfn.LAMBDA(_xlpm.x,_xlpm.x=$O1157))))</f>
        <v>6.9582504970178919E-4</v>
      </c>
      <c r="R1157" s="14">
        <f>$H1157/Q1157</f>
        <v>0.50000000000000011</v>
      </c>
      <c r="S1157" s="14" cm="1">
        <f t="array" ref="S1157">SUM(_xlfn._xlws.FILTER($H$2:$H$7117,_xlfn.MAP($P$2:$P$7117,_xlfn.LAMBDA(_xlpm.x,_xlpm.x=$P1157))))</f>
        <v>2.0874751491053679E-3</v>
      </c>
      <c r="T1157" s="14">
        <f>$H1157/S1157</f>
        <v>0.16666666666666666</v>
      </c>
      <c r="U1157" s="14">
        <f>_xlfn.LET(_xlpm.freq,F1157,_xlpm.size,M1157+1,_xlpm.F,V1157,LOG(1+_xlpm.freq)*LOG(1+_xlpm.size)*_xlpm.F)</f>
        <v>0.15780820303089349</v>
      </c>
      <c r="V1157" s="14">
        <f>_xlfn.LET(_xlpm.a,T1157,_xlpm.b,R1157,2*_xlpm.a*_xlpm.b/(_xlpm.a+_xlpm.b))</f>
        <v>0.25</v>
      </c>
      <c r="W1157" s="14">
        <f>_xlfn.LET(_xlpm.p,R1157,_xlpm.q,T1157,LOG(_xlpm.p/_xlpm.q))</f>
        <v>0.47712125471966255</v>
      </c>
      <c r="X1157" s="2"/>
      <c r="AC1157" s="2"/>
      <c r="AH1157" s="2"/>
      <c r="AI1157" s="2"/>
    </row>
    <row r="1158" spans="1:35">
      <c r="A1158" s="1" t="str">
        <f>_xlfn.LET(_xlpm.sep," : ",CONCATENATE(O1158,_xlpm.sep,P1158))</f>
        <v>~rre~ : [ə]</v>
      </c>
      <c r="B1158" s="1">
        <f>_xlfn.LET(_xlpm.d,$G1158,_xlpm.k,_xlfn.CONCAT(LEFT(TRIM(B$1),1),"*"),COUNTIF(_xlpm.d,_xlpm.k))</f>
        <v>0</v>
      </c>
      <c r="C1158" s="1">
        <f>_xlfn.LET(_xlpm.d,$G1158,_xlpm.k,_xlfn.CONCAT(LEFT(TRIM(C$1),1),"*"),COUNTIF(_xlpm.d,_xlpm.k))</f>
        <v>0</v>
      </c>
      <c r="D1158" s="1">
        <f>_xlfn.LET(_xlpm.d,$G1158,_xlpm.k,_xlfn.CONCAT(LEFT(TRIM(D$1),1),"*"),COUNTIF(_xlpm.d,_xlpm.k))</f>
        <v>0</v>
      </c>
      <c r="E1158" s="1">
        <f>LOG(F1158+1,10)</f>
        <v>0.60205999132796229</v>
      </c>
      <c r="F1158" s="7">
        <v>3</v>
      </c>
      <c r="G1158" s="9" t="s">
        <v>5612</v>
      </c>
      <c r="H1158" s="4">
        <f>F1158/freq.sum.r6e</f>
        <v>1.4910536779324057E-4</v>
      </c>
      <c r="I1158" s="1" t="str">
        <f>_xlfn.LET(_xlpm.sep,":",_xlpm.w,$G1158,LEFT(_xlpm.w,FIND(_xlpm.sep,_xlpm.w)-1))</f>
        <v>ə</v>
      </c>
      <c r="J1158" s="1" t="str">
        <f>_xlfn.LET(_xlpm.sep,":",_xlpm.w,$G1158,RIGHT(_xlpm.w,LEN(_xlpm.w)-FIND(_xlpm.sep,_xlpm.w)))</f>
        <v>rre</v>
      </c>
      <c r="K1158" s="10">
        <f>_xlfn.LET(_xlpm.w,I1158,LEN(_xlpm.w))</f>
        <v>1</v>
      </c>
      <c r="L1158" s="10">
        <f>_xlfn.LET(_xlpm.w,J1158,LEN(_xlpm.w))</f>
        <v>3</v>
      </c>
      <c r="M1158" s="10">
        <f>_xlfn.LET(_xlpm.a,K1158,_xlpm.b,L1158,MAX(_xlpm.a,_xlpm.b))</f>
        <v>3</v>
      </c>
      <c r="N1158" s="10">
        <f>_xlfn.LET(_xlpm.d,(K1158,L1158),MAX(_xlpm.d)-MIN(_xlpm.d))</f>
        <v>2</v>
      </c>
      <c r="O1158" s="1" t="str">
        <f>_xlfn.LET(_xlpm.sep,":",_xlpm.w,$G1158,_xlfn.CONCAT("~",RIGHT(_xlpm.w,LEN(_xlpm.w)-FIND(_xlpm.sep,_xlpm.w)),"~"))</f>
        <v>~rre~</v>
      </c>
      <c r="P1158" s="1" t="str">
        <f>_xlfn.LET(_xlpm.sep,":",_xlpm.w,$G1158,_xlfn.CONCAT("[",LEFT(_xlpm.w,FIND(_xlpm.sep,_xlpm.w)-1),"]"))</f>
        <v>[ə]</v>
      </c>
      <c r="Q1158" s="14" cm="1">
        <f t="array" ref="Q1158">SUM(_xlfn._xlws.FILTER($H$2:$H$7117,_xlfn.MAP($O$2:$O$7117,_xlfn.LAMBDA(_xlpm.x,_xlpm.x=$O1158))))</f>
        <v>1.6401590457256461E-3</v>
      </c>
      <c r="R1158" s="14">
        <f>$H1158/Q1158</f>
        <v>9.0909090909090912E-2</v>
      </c>
      <c r="S1158" s="14" cm="1">
        <f t="array" ref="S1158">SUM(_xlfn._xlws.FILTER($H$2:$H$7117,_xlfn.MAP($P$2:$P$7117,_xlfn.LAMBDA(_xlpm.x,_xlpm.x=$P1158))))</f>
        <v>4.9701789264413494E-3</v>
      </c>
      <c r="T1158" s="14">
        <f>$H1158/S1158</f>
        <v>3.0000000000000016E-2</v>
      </c>
      <c r="U1158" s="14">
        <f>_xlfn.LET(_xlpm.freq,F1158,_xlpm.size,M1158+1,_xlpm.F,V1158,LOG(1+_xlpm.freq)*LOG(1+_xlpm.size)*_xlpm.F)</f>
        <v>1.8984445477400729E-2</v>
      </c>
      <c r="V1158" s="14">
        <f>_xlfn.LET(_xlpm.a,T1158,_xlpm.b,R1158,2*_xlpm.a*_xlpm.b/(_xlpm.a+_xlpm.b))</f>
        <v>4.5112781954887236E-2</v>
      </c>
      <c r="W1158" s="14">
        <f>_xlfn.LET(_xlpm.p,R1158,_xlpm.q,T1158,LOG(_xlpm.p/_xlpm.q))</f>
        <v>0.48148606012211231</v>
      </c>
      <c r="X1158" s="2"/>
      <c r="AC1158" s="2"/>
      <c r="AH1158" s="2"/>
      <c r="AI1158" s="2"/>
    </row>
    <row r="1159" spans="1:35">
      <c r="A1159" s="1" t="str">
        <f>_xlfn.LET(_xlpm.sep," : ",CONCATENATE(O1159,_xlpm.sep,P1159))</f>
        <v>~cri~ : [kɹɪ]</v>
      </c>
      <c r="B1159" s="1">
        <f>_xlfn.LET(_xlpm.d,$G1159,_xlpm.k,_xlfn.CONCAT(LEFT(TRIM(B$1),1),"*"),COUNTIF(_xlpm.d,_xlpm.k))</f>
        <v>0</v>
      </c>
      <c r="C1159" s="1">
        <f>_xlfn.LET(_xlpm.d,$G1159,_xlpm.k,_xlfn.CONCAT(LEFT(TRIM(C$1),1),"*"),COUNTIF(_xlpm.d,_xlpm.k))</f>
        <v>0</v>
      </c>
      <c r="D1159" s="1">
        <f>_xlfn.LET(_xlpm.d,$G1159,_xlpm.k,_xlfn.CONCAT(LEFT(TRIM(D$1),1),"*"),COUNTIF(_xlpm.d,_xlpm.k))</f>
        <v>0</v>
      </c>
      <c r="E1159" s="1">
        <f>LOG(F1159+1,10)</f>
        <v>1.3617278360175928</v>
      </c>
      <c r="F1159" s="7">
        <v>22</v>
      </c>
      <c r="G1159" s="9" t="s">
        <v>1958</v>
      </c>
      <c r="H1159" s="4">
        <f>F1159/freq.sum.r6e</f>
        <v>1.0934393638170974E-3</v>
      </c>
      <c r="I1159" s="1" t="str">
        <f>_xlfn.LET(_xlpm.sep,":",_xlpm.w,$G1159,LEFT(_xlpm.w,FIND(_xlpm.sep,_xlpm.w)-1))</f>
        <v>kɹɪ</v>
      </c>
      <c r="J1159" s="1" t="str">
        <f>_xlfn.LET(_xlpm.sep,":",_xlpm.w,$G1159,RIGHT(_xlpm.w,LEN(_xlpm.w)-FIND(_xlpm.sep,_xlpm.w)))</f>
        <v>cri</v>
      </c>
      <c r="K1159" s="10">
        <f>_xlfn.LET(_xlpm.w,I1159,LEN(_xlpm.w))</f>
        <v>3</v>
      </c>
      <c r="L1159" s="10">
        <f>_xlfn.LET(_xlpm.w,J1159,LEN(_xlpm.w))</f>
        <v>3</v>
      </c>
      <c r="M1159" s="10">
        <f>_xlfn.LET(_xlpm.a,K1159,_xlpm.b,L1159,MAX(_xlpm.a,_xlpm.b))</f>
        <v>3</v>
      </c>
      <c r="N1159" s="10">
        <f>_xlfn.LET(_xlpm.d,(K1159,L1159),MAX(_xlpm.d)-MIN(_xlpm.d))</f>
        <v>0</v>
      </c>
      <c r="O1159" s="1" t="str">
        <f>_xlfn.LET(_xlpm.sep,":",_xlpm.w,$G1159,_xlfn.CONCAT("~",RIGHT(_xlpm.w,LEN(_xlpm.w)-FIND(_xlpm.sep,_xlpm.w)),"~"))</f>
        <v>~cri~</v>
      </c>
      <c r="P1159" s="1" t="str">
        <f>_xlfn.LET(_xlpm.sep,":",_xlpm.w,$G1159,_xlfn.CONCAT("[",LEFT(_xlpm.w,FIND(_xlpm.sep,_xlpm.w)-1),"]"))</f>
        <v>[kɹɪ]</v>
      </c>
      <c r="Q1159" s="14" cm="1">
        <f t="array" ref="Q1159">SUM(_xlfn._xlws.FILTER($H$2:$H$7111,_xlfn.MAP($O$2:$O$7111,_xlfn.LAMBDA(_xlpm.x,_xlpm.x=$O1159))))</f>
        <v>1.540755467196819E-3</v>
      </c>
      <c r="R1159" s="14">
        <f>$H1159/Q1159</f>
        <v>0.70967741935483875</v>
      </c>
      <c r="S1159" s="14" cm="1">
        <f t="array" ref="S1159">SUM(_xlfn._xlws.FILTER($H$2:$H$7111,_xlfn.MAP($P$2:$P$7111,_xlfn.LAMBDA(_xlpm.x,_xlpm.x=$P1159))))</f>
        <v>4.7713717693836965E-3</v>
      </c>
      <c r="T1159" s="14">
        <f>$H1159/S1159</f>
        <v>0.22916666666666674</v>
      </c>
      <c r="U1159" s="14">
        <f>_xlfn.LET(_xlpm.freq,F1159,_xlpm.size,M1159+1,_xlpm.F,V1159,LOG(1+_xlpm.freq)*LOG(1+_xlpm.size)*_xlpm.F)</f>
        <v>0.3297598748315792</v>
      </c>
      <c r="V1159" s="14">
        <f>_xlfn.LET(_xlpm.a,T1159,_xlpm.b,R1159,2*_xlpm.a*_xlpm.b/(_xlpm.a+_xlpm.b))</f>
        <v>0.34645669291338588</v>
      </c>
      <c r="W1159" s="14">
        <f>_xlfn.LET(_xlpm.p,R1159,_xlpm.q,T1159,LOG(_xlpm.p/_xlpm.q))</f>
        <v>0.49090953920529562</v>
      </c>
      <c r="X1159" s="2"/>
      <c r="AC1159" s="2"/>
      <c r="AH1159" s="2"/>
      <c r="AI1159" s="2"/>
    </row>
    <row r="1160" spans="1:35">
      <c r="A1160" s="1" t="str">
        <f>_xlfn.LET(_xlpm.sep," : ",CONCATENATE(O1160,_xlpm.sep,P1160))</f>
        <v>~lti~ : [ltɪ]</v>
      </c>
      <c r="B1160" s="1">
        <f>_xlfn.LET(_xlpm.d,$G1160,_xlpm.k,_xlfn.CONCAT(LEFT(TRIM(B$1),1),"*"),COUNTIF(_xlpm.d,_xlpm.k))</f>
        <v>0</v>
      </c>
      <c r="C1160" s="1">
        <f>_xlfn.LET(_xlpm.d,$G1160,_xlpm.k,_xlfn.CONCAT(LEFT(TRIM(C$1),1),"*"),COUNTIF(_xlpm.d,_xlpm.k))</f>
        <v>0</v>
      </c>
      <c r="D1160" s="1">
        <f>_xlfn.LET(_xlpm.d,$G1160,_xlpm.k,_xlfn.CONCAT(LEFT(TRIM(D$1),1),"*"),COUNTIF(_xlpm.d,_xlpm.k))</f>
        <v>0</v>
      </c>
      <c r="E1160" s="1">
        <f>LOG(F1160+1,10)</f>
        <v>1.3617278360175928</v>
      </c>
      <c r="F1160" s="7">
        <v>22</v>
      </c>
      <c r="G1160" s="9" t="s">
        <v>2197</v>
      </c>
      <c r="H1160" s="4">
        <f>F1160/freq.sum.r6e</f>
        <v>1.0934393638170974E-3</v>
      </c>
      <c r="I1160" s="1" t="str">
        <f>_xlfn.LET(_xlpm.sep,":",_xlpm.w,$G1160,LEFT(_xlpm.w,FIND(_xlpm.sep,_xlpm.w)-1))</f>
        <v>ltɪ</v>
      </c>
      <c r="J1160" s="1" t="str">
        <f>_xlfn.LET(_xlpm.sep,":",_xlpm.w,$G1160,RIGHT(_xlpm.w,LEN(_xlpm.w)-FIND(_xlpm.sep,_xlpm.w)))</f>
        <v>lti</v>
      </c>
      <c r="K1160" s="10">
        <f>_xlfn.LET(_xlpm.w,I1160,LEN(_xlpm.w))</f>
        <v>3</v>
      </c>
      <c r="L1160" s="10">
        <f>_xlfn.LET(_xlpm.w,J1160,LEN(_xlpm.w))</f>
        <v>3</v>
      </c>
      <c r="M1160" s="10">
        <f>_xlfn.LET(_xlpm.a,K1160,_xlpm.b,L1160,MAX(_xlpm.a,_xlpm.b))</f>
        <v>3</v>
      </c>
      <c r="N1160" s="10">
        <f>_xlfn.LET(_xlpm.d,(K1160,L1160),MAX(_xlpm.d)-MIN(_xlpm.d))</f>
        <v>0</v>
      </c>
      <c r="O1160" s="1" t="str">
        <f>_xlfn.LET(_xlpm.sep,":",_xlpm.w,$G1160,_xlfn.CONCAT("~",RIGHT(_xlpm.w,LEN(_xlpm.w)-FIND(_xlpm.sep,_xlpm.w)),"~"))</f>
        <v>~lti~</v>
      </c>
      <c r="P1160" s="1" t="str">
        <f>_xlfn.LET(_xlpm.sep,":",_xlpm.w,$G1160,_xlfn.CONCAT("[",LEFT(_xlpm.w,FIND(_xlpm.sep,_xlpm.w)-1),"]"))</f>
        <v>[ltɪ]</v>
      </c>
      <c r="Q1160" s="14" cm="1">
        <f t="array" ref="Q1160">SUM(_xlfn._xlws.FILTER($H$2:$H$7117,_xlfn.MAP($O$2:$O$7117,_xlfn.LAMBDA(_xlpm.x,_xlpm.x=$O1160))))</f>
        <v>1.540755467196819E-3</v>
      </c>
      <c r="R1160" s="14">
        <f>$H1160/Q1160</f>
        <v>0.70967741935483875</v>
      </c>
      <c r="S1160" s="14" cm="1">
        <f t="array" ref="S1160">SUM(_xlfn._xlws.FILTER($H$2:$H$7117,_xlfn.MAP($P$2:$P$7117,_xlfn.LAMBDA(_xlpm.x,_xlpm.x=$P1160))))</f>
        <v>4.7713717693836965E-3</v>
      </c>
      <c r="T1160" s="14">
        <f>$H1160/S1160</f>
        <v>0.22916666666666674</v>
      </c>
      <c r="U1160" s="14">
        <f>_xlfn.LET(_xlpm.freq,F1160,_xlpm.size,M1160+1,_xlpm.F,V1160,LOG(1+_xlpm.freq)*LOG(1+_xlpm.size)*_xlpm.F)</f>
        <v>0.3297598748315792</v>
      </c>
      <c r="V1160" s="14">
        <f>_xlfn.LET(_xlpm.a,T1160,_xlpm.b,R1160,2*_xlpm.a*_xlpm.b/(_xlpm.a+_xlpm.b))</f>
        <v>0.34645669291338588</v>
      </c>
      <c r="W1160" s="14">
        <f>_xlfn.LET(_xlpm.p,R1160,_xlpm.q,T1160,LOG(_xlpm.p/_xlpm.q))</f>
        <v>0.49090953920529562</v>
      </c>
      <c r="X1160" s="2"/>
      <c r="AC1160" s="2"/>
      <c r="AH1160" s="2"/>
      <c r="AI1160" s="2"/>
    </row>
    <row r="1161" spans="1:35">
      <c r="A1161" s="1" t="str">
        <f>_xlfn.LET(_xlpm.sep," : ",CONCATENATE(O1161,_xlpm.sep,P1161))</f>
        <v>~rdi~ : [ɹdɪ]</v>
      </c>
      <c r="B1161" s="1">
        <f>_xlfn.LET(_xlpm.d,$G1161,_xlpm.k,_xlfn.CONCAT(LEFT(TRIM(B$1),1),"*"),COUNTIF(_xlpm.d,_xlpm.k))</f>
        <v>1</v>
      </c>
      <c r="C1161" s="1">
        <f>_xlfn.LET(_xlpm.d,$G1161,_xlpm.k,_xlfn.CONCAT(LEFT(TRIM(C$1),1),"*"),COUNTIF(_xlpm.d,_xlpm.k))</f>
        <v>0</v>
      </c>
      <c r="D1161" s="1">
        <f>_xlfn.LET(_xlpm.d,$G1161,_xlpm.k,_xlfn.CONCAT(LEFT(TRIM(D$1),1),"*"),COUNTIF(_xlpm.d,_xlpm.k))</f>
        <v>0</v>
      </c>
      <c r="E1161" s="1">
        <f>LOG(F1161+1,10)</f>
        <v>1.3617278360175928</v>
      </c>
      <c r="F1161" s="7">
        <v>22</v>
      </c>
      <c r="G1161" s="9" t="s">
        <v>5744</v>
      </c>
      <c r="H1161" s="4">
        <f>F1161/freq.sum.r6e</f>
        <v>1.0934393638170974E-3</v>
      </c>
      <c r="I1161" s="1" t="str">
        <f>_xlfn.LET(_xlpm.sep,":",_xlpm.w,$G1161,LEFT(_xlpm.w,FIND(_xlpm.sep,_xlpm.w)-1))</f>
        <v>ɹdɪ</v>
      </c>
      <c r="J1161" s="1" t="str">
        <f>_xlfn.LET(_xlpm.sep,":",_xlpm.w,$G1161,RIGHT(_xlpm.w,LEN(_xlpm.w)-FIND(_xlpm.sep,_xlpm.w)))</f>
        <v>rdi</v>
      </c>
      <c r="K1161" s="10">
        <f>_xlfn.LET(_xlpm.w,I1161,LEN(_xlpm.w))</f>
        <v>3</v>
      </c>
      <c r="L1161" s="10">
        <f>_xlfn.LET(_xlpm.w,J1161,LEN(_xlpm.w))</f>
        <v>3</v>
      </c>
      <c r="M1161" s="10">
        <f>_xlfn.LET(_xlpm.a,K1161,_xlpm.b,L1161,MAX(_xlpm.a,_xlpm.b))</f>
        <v>3</v>
      </c>
      <c r="N1161" s="10">
        <f>_xlfn.LET(_xlpm.d,(K1161,L1161),MAX(_xlpm.d)-MIN(_xlpm.d))</f>
        <v>0</v>
      </c>
      <c r="O1161" s="1" t="str">
        <f>_xlfn.LET(_xlpm.sep,":",_xlpm.w,$G1161,_xlfn.CONCAT("~",RIGHT(_xlpm.w,LEN(_xlpm.w)-FIND(_xlpm.sep,_xlpm.w)),"~"))</f>
        <v>~rdi~</v>
      </c>
      <c r="P1161" s="1" t="str">
        <f>_xlfn.LET(_xlpm.sep,":",_xlpm.w,$G1161,_xlfn.CONCAT("[",LEFT(_xlpm.w,FIND(_xlpm.sep,_xlpm.w)-1),"]"))</f>
        <v>[ɹdɪ]</v>
      </c>
      <c r="Q1161" s="14" cm="1">
        <f t="array" ref="Q1161">SUM(_xlfn._xlws.FILTER($H$2:$H$7117,_xlfn.MAP($O$2:$O$7117,_xlfn.LAMBDA(_xlpm.x,_xlpm.x=$O1161))))</f>
        <v>1.540755467196819E-3</v>
      </c>
      <c r="R1161" s="14">
        <f>$H1161/Q1161</f>
        <v>0.70967741935483875</v>
      </c>
      <c r="S1161" s="14" cm="1">
        <f t="array" ref="S1161">SUM(_xlfn._xlws.FILTER($H$2:$H$7117,_xlfn.MAP($P$2:$P$7117,_xlfn.LAMBDA(_xlpm.x,_xlpm.x=$P1161))))</f>
        <v>4.7713717693836965E-3</v>
      </c>
      <c r="T1161" s="14">
        <f>$H1161/S1161</f>
        <v>0.22916666666666674</v>
      </c>
      <c r="U1161" s="14">
        <f>_xlfn.LET(_xlpm.freq,F1161,_xlpm.size,M1161+1,_xlpm.F,V1161,LOG(1+_xlpm.freq)*LOG(1+_xlpm.size)*_xlpm.F)</f>
        <v>0.3297598748315792</v>
      </c>
      <c r="V1161" s="14">
        <f>_xlfn.LET(_xlpm.a,T1161,_xlpm.b,R1161,2*_xlpm.a*_xlpm.b/(_xlpm.a+_xlpm.b))</f>
        <v>0.34645669291338588</v>
      </c>
      <c r="W1161" s="14">
        <f>_xlfn.LET(_xlpm.p,R1161,_xlpm.q,T1161,LOG(_xlpm.p/_xlpm.q))</f>
        <v>0.49090953920529562</v>
      </c>
      <c r="X1161" s="2"/>
      <c r="AC1161" s="2"/>
      <c r="AH1161" s="2"/>
      <c r="AI1161" s="2"/>
    </row>
    <row r="1162" spans="1:35">
      <c r="A1162" s="1" t="str">
        <f>_xlfn.LET(_xlpm.sep," : ",CONCATENATE(O1162,_xlpm.sep,P1162))</f>
        <v>~guy~ : [ɡaɪ]</v>
      </c>
      <c r="B1162" s="1">
        <f>_xlfn.LET(_xlpm.d,$G1162,_xlpm.k,_xlfn.CONCAT(LEFT(TRIM(B$1),1),"*"),COUNTIF(_xlpm.d,_xlpm.k))</f>
        <v>0</v>
      </c>
      <c r="C1162" s="1">
        <f>_xlfn.LET(_xlpm.d,$G1162,_xlpm.k,_xlfn.CONCAT(LEFT(TRIM(C$1),1),"*"),COUNTIF(_xlpm.d,_xlpm.k))</f>
        <v>0</v>
      </c>
      <c r="D1162" s="1">
        <f>_xlfn.LET(_xlpm.d,$G1162,_xlpm.k,_xlfn.CONCAT(LEFT(TRIM(D$1),1),"*"),COUNTIF(_xlpm.d,_xlpm.k))</f>
        <v>0</v>
      </c>
      <c r="E1162" s="1">
        <f>LOG(F1162+1,10)</f>
        <v>0.90308998699194343</v>
      </c>
      <c r="F1162" s="7">
        <v>7</v>
      </c>
      <c r="G1162" s="9" t="s">
        <v>5652</v>
      </c>
      <c r="H1162" s="4">
        <f>F1162/freq.sum.r6e</f>
        <v>3.4791252485089465E-4</v>
      </c>
      <c r="I1162" s="1" t="str">
        <f>_xlfn.LET(_xlpm.sep,":",_xlpm.w,$G1162,LEFT(_xlpm.w,FIND(_xlpm.sep,_xlpm.w)-1))</f>
        <v>ɡaɪ</v>
      </c>
      <c r="J1162" s="1" t="str">
        <f>_xlfn.LET(_xlpm.sep,":",_xlpm.w,$G1162,RIGHT(_xlpm.w,LEN(_xlpm.w)-FIND(_xlpm.sep,_xlpm.w)))</f>
        <v>guy</v>
      </c>
      <c r="K1162" s="10">
        <f>_xlfn.LET(_xlpm.w,I1162,LEN(_xlpm.w))</f>
        <v>3</v>
      </c>
      <c r="L1162" s="10">
        <f>_xlfn.LET(_xlpm.w,J1162,LEN(_xlpm.w))</f>
        <v>3</v>
      </c>
      <c r="M1162" s="10">
        <f>_xlfn.LET(_xlpm.a,K1162,_xlpm.b,L1162,MAX(_xlpm.a,_xlpm.b))</f>
        <v>3</v>
      </c>
      <c r="N1162" s="10">
        <f>_xlfn.LET(_xlpm.d,(K1162,L1162),MAX(_xlpm.d)-MIN(_xlpm.d))</f>
        <v>0</v>
      </c>
      <c r="O1162" s="1" t="str">
        <f>_xlfn.LET(_xlpm.sep,":",_xlpm.w,$G1162,_xlfn.CONCAT("~",RIGHT(_xlpm.w,LEN(_xlpm.w)-FIND(_xlpm.sep,_xlpm.w)),"~"))</f>
        <v>~guy~</v>
      </c>
      <c r="P1162" s="1" t="str">
        <f>_xlfn.LET(_xlpm.sep,":",_xlpm.w,$G1162,_xlfn.CONCAT("[",LEFT(_xlpm.w,FIND(_xlpm.sep,_xlpm.w)-1),"]"))</f>
        <v>[ɡaɪ]</v>
      </c>
      <c r="Q1162" s="14" cm="1">
        <f t="array" ref="Q1162">SUM(_xlfn._xlws.FILTER($H$2:$H$7117,_xlfn.MAP($O$2:$O$7117,_xlfn.LAMBDA(_xlpm.x,_xlpm.x=$O1162))))</f>
        <v>3.4791252485089465E-4</v>
      </c>
      <c r="R1162" s="14">
        <f>$H1162/Q1162</f>
        <v>1</v>
      </c>
      <c r="S1162" s="14" cm="1">
        <f t="array" ref="S1162">SUM(_xlfn._xlws.FILTER($H$2:$H$7117,_xlfn.MAP($P$2:$P$7117,_xlfn.LAMBDA(_xlpm.x,_xlpm.x=$P1162))))</f>
        <v>1.0934393638170974E-3</v>
      </c>
      <c r="T1162" s="14">
        <f>$H1162/S1162</f>
        <v>0.31818181818181818</v>
      </c>
      <c r="U1162" s="14">
        <f>_xlfn.LET(_xlpm.freq,F1162,_xlpm.size,M1162+1,_xlpm.F,V1162,LOG(1+_xlpm.freq)*LOG(1+_xlpm.size)*_xlpm.F)</f>
        <v>0.30473308171482882</v>
      </c>
      <c r="V1162" s="14">
        <f>_xlfn.LET(_xlpm.a,T1162,_xlpm.b,R1162,2*_xlpm.a*_xlpm.b/(_xlpm.a+_xlpm.b))</f>
        <v>0.48275862068965519</v>
      </c>
      <c r="W1162" s="14">
        <f>_xlfn.LET(_xlpm.p,R1162,_xlpm.q,T1162,LOG(_xlpm.p/_xlpm.q))</f>
        <v>0.49732464080794941</v>
      </c>
      <c r="X1162" s="2"/>
      <c r="AC1162" s="2"/>
      <c r="AH1162" s="2"/>
      <c r="AI1162" s="2"/>
    </row>
    <row r="1163" spans="1:35">
      <c r="A1163" s="1" t="str">
        <f>_xlfn.LET(_xlpm.sep," : ",CONCATENATE(O1163,_xlpm.sep,P1163))</f>
        <v>~dry~ : [dɹaɪ]</v>
      </c>
      <c r="B1163" s="1">
        <f>_xlfn.LET(_xlpm.d,$G1163,_xlpm.k,_xlfn.CONCAT(LEFT(TRIM(B$1),1),"*"),COUNTIF(_xlpm.d,_xlpm.k))</f>
        <v>0</v>
      </c>
      <c r="C1163" s="1">
        <f>_xlfn.LET(_xlpm.d,$G1163,_xlpm.k,_xlfn.CONCAT(LEFT(TRIM(C$1),1),"*"),COUNTIF(_xlpm.d,_xlpm.k))</f>
        <v>0</v>
      </c>
      <c r="D1163" s="1">
        <f>_xlfn.LET(_xlpm.d,$G1163,_xlpm.k,_xlfn.CONCAT(LEFT(TRIM(D$1),1),"*"),COUNTIF(_xlpm.d,_xlpm.k))</f>
        <v>0</v>
      </c>
      <c r="E1163" s="1">
        <f>LOG(F1163+1,10)</f>
        <v>0.90308998699194343</v>
      </c>
      <c r="F1163" s="7">
        <v>7</v>
      </c>
      <c r="G1163" s="9" t="s">
        <v>657</v>
      </c>
      <c r="H1163" s="4">
        <f>F1163/freq.sum.r6e</f>
        <v>3.4791252485089465E-4</v>
      </c>
      <c r="I1163" s="1" t="str">
        <f>_xlfn.LET(_xlpm.sep,":",_xlpm.w,$G1163,LEFT(_xlpm.w,FIND(_xlpm.sep,_xlpm.w)-1))</f>
        <v>dɹaɪ</v>
      </c>
      <c r="J1163" s="1" t="str">
        <f>_xlfn.LET(_xlpm.sep,":",_xlpm.w,$G1163,RIGHT(_xlpm.w,LEN(_xlpm.w)-FIND(_xlpm.sep,_xlpm.w)))</f>
        <v>dry</v>
      </c>
      <c r="K1163" s="10">
        <f>_xlfn.LET(_xlpm.w,I1163,LEN(_xlpm.w))</f>
        <v>4</v>
      </c>
      <c r="L1163" s="10">
        <f>_xlfn.LET(_xlpm.w,J1163,LEN(_xlpm.w))</f>
        <v>3</v>
      </c>
      <c r="M1163" s="10">
        <f>_xlfn.LET(_xlpm.a,K1163,_xlpm.b,L1163,MAX(_xlpm.a,_xlpm.b))</f>
        <v>4</v>
      </c>
      <c r="N1163" s="10">
        <f>_xlfn.LET(_xlpm.d,(K1163,L1163),MAX(_xlpm.d)-MIN(_xlpm.d))</f>
        <v>1</v>
      </c>
      <c r="O1163" s="1" t="str">
        <f>_xlfn.LET(_xlpm.sep,":",_xlpm.w,$G1163,_xlfn.CONCAT("~",RIGHT(_xlpm.w,LEN(_xlpm.w)-FIND(_xlpm.sep,_xlpm.w)),"~"))</f>
        <v>~dry~</v>
      </c>
      <c r="P1163" s="1" t="str">
        <f>_xlfn.LET(_xlpm.sep,":",_xlpm.w,$G1163,_xlfn.CONCAT("[",LEFT(_xlpm.w,FIND(_xlpm.sep,_xlpm.w)-1),"]"))</f>
        <v>[dɹaɪ]</v>
      </c>
      <c r="Q1163" s="14" cm="1">
        <f t="array" ref="Q1163">SUM(_xlfn._xlws.FILTER($H$2:$H$7111,_xlfn.MAP($O$2:$O$7111,_xlfn.LAMBDA(_xlpm.x,_xlpm.x=$O1163))))</f>
        <v>3.4791252485089465E-4</v>
      </c>
      <c r="R1163" s="14">
        <f>$H1163/Q1163</f>
        <v>1</v>
      </c>
      <c r="S1163" s="14" cm="1">
        <f t="array" ref="S1163">SUM(_xlfn._xlws.FILTER($H$2:$H$7111,_xlfn.MAP($P$2:$P$7111,_xlfn.LAMBDA(_xlpm.x,_xlpm.x=$P1163))))</f>
        <v>1.0934393638170974E-3</v>
      </c>
      <c r="T1163" s="14">
        <f>$H1163/S1163</f>
        <v>0.31818181818181818</v>
      </c>
      <c r="U1163" s="14">
        <f>_xlfn.LET(_xlpm.freq,F1163,_xlpm.size,M1163+1,_xlpm.F,V1163,LOG(1+_xlpm.freq)*LOG(1+_xlpm.size)*_xlpm.F)</f>
        <v>0.3392540840073866</v>
      </c>
      <c r="V1163" s="14">
        <f>_xlfn.LET(_xlpm.a,T1163,_xlpm.b,R1163,2*_xlpm.a*_xlpm.b/(_xlpm.a+_xlpm.b))</f>
        <v>0.48275862068965519</v>
      </c>
      <c r="W1163" s="14">
        <f>_xlfn.LET(_xlpm.p,R1163,_xlpm.q,T1163,LOG(_xlpm.p/_xlpm.q))</f>
        <v>0.49732464080794941</v>
      </c>
      <c r="X1163" s="2"/>
      <c r="AC1163" s="2"/>
      <c r="AH1163" s="2"/>
      <c r="AI1163" s="2"/>
    </row>
    <row r="1164" spans="1:35">
      <c r="A1164" s="1" t="str">
        <f>_xlfn.LET(_xlpm.sep," : ",CONCATENATE(O1164,_xlpm.sep,P1164))</f>
        <v>~fli~ : [flaɪ]</v>
      </c>
      <c r="B1164" s="1">
        <f>_xlfn.LET(_xlpm.d,$G1164,_xlpm.k,_xlfn.CONCAT(LEFT(TRIM(B$1),1),"*"),COUNTIF(_xlpm.d,_xlpm.k))</f>
        <v>0</v>
      </c>
      <c r="C1164" s="1">
        <f>_xlfn.LET(_xlpm.d,$G1164,_xlpm.k,_xlfn.CONCAT(LEFT(TRIM(C$1),1),"*"),COUNTIF(_xlpm.d,_xlpm.k))</f>
        <v>0</v>
      </c>
      <c r="D1164" s="1">
        <f>_xlfn.LET(_xlpm.d,$G1164,_xlpm.k,_xlfn.CONCAT(LEFT(TRIM(D$1),1),"*"),COUNTIF(_xlpm.d,_xlpm.k))</f>
        <v>0</v>
      </c>
      <c r="E1164" s="1">
        <f>LOG(F1164+1,10)</f>
        <v>0.90308998699194343</v>
      </c>
      <c r="F1164" s="7">
        <v>7</v>
      </c>
      <c r="G1164" s="9" t="s">
        <v>895</v>
      </c>
      <c r="H1164" s="4">
        <f>F1164/freq.sum.r6e</f>
        <v>3.4791252485089465E-4</v>
      </c>
      <c r="I1164" s="4" t="str">
        <f>_xlfn.LET(_xlpm.sep,":",_xlpm.w,$G1164,LEFT(_xlpm.w,FIND(_xlpm.sep,_xlpm.w)-1))</f>
        <v>flaɪ</v>
      </c>
      <c r="J1164" s="4" t="str">
        <f>_xlfn.LET(_xlpm.sep,":",_xlpm.w,$G1164,RIGHT(_xlpm.w,LEN(_xlpm.w)-FIND(_xlpm.sep,_xlpm.w)))</f>
        <v>fli</v>
      </c>
      <c r="K1164" s="10">
        <f>_xlfn.LET(_xlpm.w,I1164,LEN(_xlpm.w))</f>
        <v>4</v>
      </c>
      <c r="L1164" s="10">
        <f>_xlfn.LET(_xlpm.w,J1164,LEN(_xlpm.w))</f>
        <v>3</v>
      </c>
      <c r="M1164" s="10">
        <f>_xlfn.LET(_xlpm.a,K1164,_xlpm.b,L1164,MAX(_xlpm.a,_xlpm.b))</f>
        <v>4</v>
      </c>
      <c r="N1164" s="10">
        <f>_xlfn.LET(_xlpm.d,(K1164,L1164),MAX(_xlpm.d)-MIN(_xlpm.d))</f>
        <v>1</v>
      </c>
      <c r="O1164" s="1" t="str">
        <f>_xlfn.LET(_xlpm.sep,":",_xlpm.w,$G1164,_xlfn.CONCAT("~",RIGHT(_xlpm.w,LEN(_xlpm.w)-FIND(_xlpm.sep,_xlpm.w)),"~"))</f>
        <v>~fli~</v>
      </c>
      <c r="P1164" s="1" t="str">
        <f>_xlfn.LET(_xlpm.sep,":",_xlpm.w,$G1164,_xlfn.CONCAT("[",LEFT(_xlpm.w,FIND(_xlpm.sep,_xlpm.w)-1),"]"))</f>
        <v>[flaɪ]</v>
      </c>
      <c r="Q1164" s="14" cm="1">
        <f t="array" ref="Q1164">SUM(_xlfn._xlws.FILTER($H$2:$H$7109,_xlfn.MAP($O$2:$O$7109,_xlfn.LAMBDA(_xlpm.x,_xlpm.x=$O1164))))</f>
        <v>3.4791252485089465E-4</v>
      </c>
      <c r="R1164" s="14">
        <f>$H1164/Q1164</f>
        <v>1</v>
      </c>
      <c r="S1164" s="14" cm="1">
        <f t="array" ref="S1164">SUM(_xlfn._xlws.FILTER($H$2:$H$7109,_xlfn.MAP($P$2:$P$7109,_xlfn.LAMBDA(_xlpm.x,_xlpm.x=$P1164))))</f>
        <v>1.0934393638170974E-3</v>
      </c>
      <c r="T1164" s="14">
        <f>$H1164/S1164</f>
        <v>0.31818181818181818</v>
      </c>
      <c r="U1164" s="14">
        <f>_xlfn.LET(_xlpm.freq,F1164,_xlpm.size,M1164+1,_xlpm.F,V1164,LOG(1+_xlpm.freq)*LOG(1+_xlpm.size)*_xlpm.F)</f>
        <v>0.3392540840073866</v>
      </c>
      <c r="V1164" s="14">
        <f>_xlfn.LET(_xlpm.a,T1164,_xlpm.b,R1164,2*_xlpm.a*_xlpm.b/(_xlpm.a+_xlpm.b))</f>
        <v>0.48275862068965519</v>
      </c>
      <c r="W1164" s="14">
        <f>_xlfn.LET(_xlpm.p,R1164,_xlpm.q,T1164,LOG(_xlpm.p/_xlpm.q))</f>
        <v>0.49732464080794941</v>
      </c>
      <c r="X1164" s="2"/>
      <c r="AC1164" s="2"/>
      <c r="AH1164" s="2"/>
      <c r="AI1164" s="2"/>
    </row>
    <row r="1165" spans="1:35">
      <c r="A1165" s="1" t="str">
        <f>_xlfn.LET(_xlpm.sep," : ",CONCATENATE(O1165,_xlpm.sep,P1165))</f>
        <v>~fly~ : [flaɪ]</v>
      </c>
      <c r="B1165" s="1">
        <f>_xlfn.LET(_xlpm.d,$G1165,_xlpm.k,_xlfn.CONCAT(LEFT(TRIM(B$1),1),"*"),COUNTIF(_xlpm.d,_xlpm.k))</f>
        <v>0</v>
      </c>
      <c r="C1165" s="1">
        <f>_xlfn.LET(_xlpm.d,$G1165,_xlpm.k,_xlfn.CONCAT(LEFT(TRIM(C$1),1),"*"),COUNTIF(_xlpm.d,_xlpm.k))</f>
        <v>0</v>
      </c>
      <c r="D1165" s="1">
        <f>_xlfn.LET(_xlpm.d,$G1165,_xlpm.k,_xlfn.CONCAT(LEFT(TRIM(D$1),1),"*"),COUNTIF(_xlpm.d,_xlpm.k))</f>
        <v>0</v>
      </c>
      <c r="E1165" s="1">
        <f>LOG(F1165+1,10)</f>
        <v>0.90308998699194343</v>
      </c>
      <c r="F1165" s="7">
        <v>7</v>
      </c>
      <c r="G1165" s="9" t="s">
        <v>902</v>
      </c>
      <c r="H1165" s="4">
        <f>F1165/freq.sum.r6e</f>
        <v>3.4791252485089465E-4</v>
      </c>
      <c r="I1165" s="1" t="str">
        <f>_xlfn.LET(_xlpm.sep,":",_xlpm.w,$G1165,LEFT(_xlpm.w,FIND(_xlpm.sep,_xlpm.w)-1))</f>
        <v>flaɪ</v>
      </c>
      <c r="J1165" s="1" t="str">
        <f>_xlfn.LET(_xlpm.sep,":",_xlpm.w,$G1165,RIGHT(_xlpm.w,LEN(_xlpm.w)-FIND(_xlpm.sep,_xlpm.w)))</f>
        <v>fly</v>
      </c>
      <c r="K1165" s="10">
        <f>_xlfn.LET(_xlpm.w,I1165,LEN(_xlpm.w))</f>
        <v>4</v>
      </c>
      <c r="L1165" s="10">
        <f>_xlfn.LET(_xlpm.w,J1165,LEN(_xlpm.w))</f>
        <v>3</v>
      </c>
      <c r="M1165" s="10">
        <f>_xlfn.LET(_xlpm.a,K1165,_xlpm.b,L1165,MAX(_xlpm.a,_xlpm.b))</f>
        <v>4</v>
      </c>
      <c r="N1165" s="10">
        <f>_xlfn.LET(_xlpm.d,(K1165,L1165),MAX(_xlpm.d)-MIN(_xlpm.d))</f>
        <v>1</v>
      </c>
      <c r="O1165" s="1" t="str">
        <f>_xlfn.LET(_xlpm.sep,":",_xlpm.w,$G1165,_xlfn.CONCAT("~",RIGHT(_xlpm.w,LEN(_xlpm.w)-FIND(_xlpm.sep,_xlpm.w)),"~"))</f>
        <v>~fly~</v>
      </c>
      <c r="P1165" s="1" t="str">
        <f>_xlfn.LET(_xlpm.sep,":",_xlpm.w,$G1165,_xlfn.CONCAT("[",LEFT(_xlpm.w,FIND(_xlpm.sep,_xlpm.w)-1),"]"))</f>
        <v>[flaɪ]</v>
      </c>
      <c r="Q1165" s="14" cm="1">
        <f t="array" ref="Q1165">SUM(_xlfn._xlws.FILTER($H$2:$H$7111,_xlfn.MAP($O$2:$O$7111,_xlfn.LAMBDA(_xlpm.x,_xlpm.x=$O1165))))</f>
        <v>3.4791252485089465E-4</v>
      </c>
      <c r="R1165" s="14">
        <f>$H1165/Q1165</f>
        <v>1</v>
      </c>
      <c r="S1165" s="14" cm="1">
        <f t="array" ref="S1165">SUM(_xlfn._xlws.FILTER($H$2:$H$7111,_xlfn.MAP($P$2:$P$7111,_xlfn.LAMBDA(_xlpm.x,_xlpm.x=$P1165))))</f>
        <v>1.0934393638170974E-3</v>
      </c>
      <c r="T1165" s="14">
        <f>$H1165/S1165</f>
        <v>0.31818181818181818</v>
      </c>
      <c r="U1165" s="14">
        <f>_xlfn.LET(_xlpm.freq,F1165,_xlpm.size,M1165+1,_xlpm.F,V1165,LOG(1+_xlpm.freq)*LOG(1+_xlpm.size)*_xlpm.F)</f>
        <v>0.3392540840073866</v>
      </c>
      <c r="V1165" s="14">
        <f>_xlfn.LET(_xlpm.a,T1165,_xlpm.b,R1165,2*_xlpm.a*_xlpm.b/(_xlpm.a+_xlpm.b))</f>
        <v>0.48275862068965519</v>
      </c>
      <c r="W1165" s="14">
        <f>_xlfn.LET(_xlpm.p,R1165,_xlpm.q,T1165,LOG(_xlpm.p/_xlpm.q))</f>
        <v>0.49732464080794941</v>
      </c>
      <c r="X1165" s="2"/>
      <c r="AC1165" s="2"/>
      <c r="AH1165" s="2"/>
      <c r="AI1165" s="2"/>
    </row>
    <row r="1166" spans="1:35">
      <c r="A1166" s="1" t="str">
        <f>_xlfn.LET(_xlpm.sep," : ",CONCATENATE(O1166,_xlpm.sep,P1166))</f>
        <v>~fry~ : [fɹaɪ]</v>
      </c>
      <c r="B1166" s="1">
        <f>_xlfn.LET(_xlpm.d,$G1166,_xlpm.k,_xlfn.CONCAT(LEFT(TRIM(B$1),1),"*"),COUNTIF(_xlpm.d,_xlpm.k))</f>
        <v>0</v>
      </c>
      <c r="C1166" s="1">
        <f>_xlfn.LET(_xlpm.d,$G1166,_xlpm.k,_xlfn.CONCAT(LEFT(TRIM(C$1),1),"*"),COUNTIF(_xlpm.d,_xlpm.k))</f>
        <v>0</v>
      </c>
      <c r="D1166" s="1">
        <f>_xlfn.LET(_xlpm.d,$G1166,_xlpm.k,_xlfn.CONCAT(LEFT(TRIM(D$1),1),"*"),COUNTIF(_xlpm.d,_xlpm.k))</f>
        <v>0</v>
      </c>
      <c r="E1166" s="1">
        <f>LOG(F1166+1,10)</f>
        <v>0.90308998699194343</v>
      </c>
      <c r="F1166" s="7">
        <v>7</v>
      </c>
      <c r="G1166" s="9" t="s">
        <v>1118</v>
      </c>
      <c r="H1166" s="4">
        <f>F1166/freq.sum.r6e</f>
        <v>3.4791252485089465E-4</v>
      </c>
      <c r="I1166" s="1" t="str">
        <f>_xlfn.LET(_xlpm.sep,":",_xlpm.w,$G1166,LEFT(_xlpm.w,FIND(_xlpm.sep,_xlpm.w)-1))</f>
        <v>fɹaɪ</v>
      </c>
      <c r="J1166" s="1" t="str">
        <f>_xlfn.LET(_xlpm.sep,":",_xlpm.w,$G1166,RIGHT(_xlpm.w,LEN(_xlpm.w)-FIND(_xlpm.sep,_xlpm.w)))</f>
        <v>fry</v>
      </c>
      <c r="K1166" s="10">
        <f>_xlfn.LET(_xlpm.w,I1166,LEN(_xlpm.w))</f>
        <v>4</v>
      </c>
      <c r="L1166" s="10">
        <f>_xlfn.LET(_xlpm.w,J1166,LEN(_xlpm.w))</f>
        <v>3</v>
      </c>
      <c r="M1166" s="10">
        <f>_xlfn.LET(_xlpm.a,K1166,_xlpm.b,L1166,MAX(_xlpm.a,_xlpm.b))</f>
        <v>4</v>
      </c>
      <c r="N1166" s="10">
        <f>_xlfn.LET(_xlpm.d,(K1166,L1166),MAX(_xlpm.d)-MIN(_xlpm.d))</f>
        <v>1</v>
      </c>
      <c r="O1166" s="1" t="str">
        <f>_xlfn.LET(_xlpm.sep,":",_xlpm.w,$G1166,_xlfn.CONCAT("~",RIGHT(_xlpm.w,LEN(_xlpm.w)-FIND(_xlpm.sep,_xlpm.w)),"~"))</f>
        <v>~fry~</v>
      </c>
      <c r="P1166" s="1" t="str">
        <f>_xlfn.LET(_xlpm.sep,":",_xlpm.w,$G1166,_xlfn.CONCAT("[",LEFT(_xlpm.w,FIND(_xlpm.sep,_xlpm.w)-1),"]"))</f>
        <v>[fɹaɪ]</v>
      </c>
      <c r="Q1166" s="14" cm="1">
        <f t="array" ref="Q1166">SUM(_xlfn._xlws.FILTER($H$2:$H$7111,_xlfn.MAP($O$2:$O$7111,_xlfn.LAMBDA(_xlpm.x,_xlpm.x=$O1166))))</f>
        <v>3.4791252485089465E-4</v>
      </c>
      <c r="R1166" s="14">
        <f>$H1166/Q1166</f>
        <v>1</v>
      </c>
      <c r="S1166" s="14" cm="1">
        <f t="array" ref="S1166">SUM(_xlfn._xlws.FILTER($H$2:$H$7111,_xlfn.MAP($P$2:$P$7111,_xlfn.LAMBDA(_xlpm.x,_xlpm.x=$P1166))))</f>
        <v>1.0934393638170974E-3</v>
      </c>
      <c r="T1166" s="14">
        <f>$H1166/S1166</f>
        <v>0.31818181818181818</v>
      </c>
      <c r="U1166" s="14">
        <f>_xlfn.LET(_xlpm.freq,F1166,_xlpm.size,M1166+1,_xlpm.F,V1166,LOG(1+_xlpm.freq)*LOG(1+_xlpm.size)*_xlpm.F)</f>
        <v>0.3392540840073866</v>
      </c>
      <c r="V1166" s="14">
        <f>_xlfn.LET(_xlpm.a,T1166,_xlpm.b,R1166,2*_xlpm.a*_xlpm.b/(_xlpm.a+_xlpm.b))</f>
        <v>0.48275862068965519</v>
      </c>
      <c r="W1166" s="14">
        <f>_xlfn.LET(_xlpm.p,R1166,_xlpm.q,T1166,LOG(_xlpm.p/_xlpm.q))</f>
        <v>0.49732464080794941</v>
      </c>
      <c r="X1166" s="2"/>
      <c r="AC1166" s="2"/>
      <c r="AH1166" s="2"/>
      <c r="AI1166" s="2"/>
    </row>
    <row r="1167" spans="1:35">
      <c r="A1167" s="1" t="str">
        <f>_xlfn.LET(_xlpm.sep," : ",CONCATENATE(O1167,_xlpm.sep,P1167))</f>
        <v>~pry~ : [pɹaɪ]</v>
      </c>
      <c r="B1167" s="1">
        <f>_xlfn.LET(_xlpm.d,$G1167,_xlpm.k,_xlfn.CONCAT(LEFT(TRIM(B$1),1),"*"),COUNTIF(_xlpm.d,_xlpm.k))</f>
        <v>0</v>
      </c>
      <c r="C1167" s="1">
        <f>_xlfn.LET(_xlpm.d,$G1167,_xlpm.k,_xlfn.CONCAT(LEFT(TRIM(C$1),1),"*"),COUNTIF(_xlpm.d,_xlpm.k))</f>
        <v>0</v>
      </c>
      <c r="D1167" s="1">
        <f>_xlfn.LET(_xlpm.d,$G1167,_xlpm.k,_xlfn.CONCAT(LEFT(TRIM(D$1),1),"*"),COUNTIF(_xlpm.d,_xlpm.k))</f>
        <v>0</v>
      </c>
      <c r="E1167" s="1">
        <f>LOG(F1167+1,10)</f>
        <v>0.90308998699194343</v>
      </c>
      <c r="F1167" s="7">
        <v>7</v>
      </c>
      <c r="G1167" s="9" t="s">
        <v>3820</v>
      </c>
      <c r="H1167" s="4">
        <f>F1167/freq.sum.r6e</f>
        <v>3.4791252485089465E-4</v>
      </c>
      <c r="I1167" s="1" t="str">
        <f>_xlfn.LET(_xlpm.sep,":",_xlpm.w,$G1167,LEFT(_xlpm.w,FIND(_xlpm.sep,_xlpm.w)-1))</f>
        <v>pɹaɪ</v>
      </c>
      <c r="J1167" s="1" t="str">
        <f>_xlfn.LET(_xlpm.sep,":",_xlpm.w,$G1167,RIGHT(_xlpm.w,LEN(_xlpm.w)-FIND(_xlpm.sep,_xlpm.w)))</f>
        <v>pry</v>
      </c>
      <c r="K1167" s="10">
        <f>_xlfn.LET(_xlpm.w,I1167,LEN(_xlpm.w))</f>
        <v>4</v>
      </c>
      <c r="L1167" s="10">
        <f>_xlfn.LET(_xlpm.w,J1167,LEN(_xlpm.w))</f>
        <v>3</v>
      </c>
      <c r="M1167" s="10">
        <f>_xlfn.LET(_xlpm.a,K1167,_xlpm.b,L1167,MAX(_xlpm.a,_xlpm.b))</f>
        <v>4</v>
      </c>
      <c r="N1167" s="10">
        <f>_xlfn.LET(_xlpm.d,(K1167,L1167),MAX(_xlpm.d)-MIN(_xlpm.d))</f>
        <v>1</v>
      </c>
      <c r="O1167" s="1" t="str">
        <f>_xlfn.LET(_xlpm.sep,":",_xlpm.w,$G1167,_xlfn.CONCAT("~",RIGHT(_xlpm.w,LEN(_xlpm.w)-FIND(_xlpm.sep,_xlpm.w)),"~"))</f>
        <v>~pry~</v>
      </c>
      <c r="P1167" s="1" t="str">
        <f>_xlfn.LET(_xlpm.sep,":",_xlpm.w,$G1167,_xlfn.CONCAT("[",LEFT(_xlpm.w,FIND(_xlpm.sep,_xlpm.w)-1),"]"))</f>
        <v>[pɹaɪ]</v>
      </c>
      <c r="Q1167" s="14" cm="1">
        <f t="array" ref="Q1167">SUM(_xlfn._xlws.FILTER($H$2:$H$7111,_xlfn.MAP($O$2:$O$7111,_xlfn.LAMBDA(_xlpm.x,_xlpm.x=$O1167))))</f>
        <v>3.4791252485089465E-4</v>
      </c>
      <c r="R1167" s="14">
        <f>$H1167/Q1167</f>
        <v>1</v>
      </c>
      <c r="S1167" s="14" cm="1">
        <f t="array" ref="S1167">SUM(_xlfn._xlws.FILTER($H$2:$H$7111,_xlfn.MAP($P$2:$P$7111,_xlfn.LAMBDA(_xlpm.x,_xlpm.x=$P1167))))</f>
        <v>1.0934393638170974E-3</v>
      </c>
      <c r="T1167" s="14">
        <f>$H1167/S1167</f>
        <v>0.31818181818181818</v>
      </c>
      <c r="U1167" s="14">
        <f>_xlfn.LET(_xlpm.freq,F1167,_xlpm.size,M1167+1,_xlpm.F,V1167,LOG(1+_xlpm.freq)*LOG(1+_xlpm.size)*_xlpm.F)</f>
        <v>0.3392540840073866</v>
      </c>
      <c r="V1167" s="14">
        <f>_xlfn.LET(_xlpm.a,T1167,_xlpm.b,R1167,2*_xlpm.a*_xlpm.b/(_xlpm.a+_xlpm.b))</f>
        <v>0.48275862068965519</v>
      </c>
      <c r="W1167" s="14">
        <f>_xlfn.LET(_xlpm.p,R1167,_xlpm.q,T1167,LOG(_xlpm.p/_xlpm.q))</f>
        <v>0.49732464080794941</v>
      </c>
      <c r="X1167" s="2"/>
      <c r="AC1167" s="2"/>
      <c r="AH1167" s="2"/>
      <c r="AI1167" s="2"/>
    </row>
    <row r="1168" spans="1:35">
      <c r="A1168" s="1" t="str">
        <f>_xlfn.LET(_xlpm.sep," : ",CONCATENATE(O1168,_xlpm.sep,P1168))</f>
        <v>~ply~ : [plaɪ]</v>
      </c>
      <c r="B1168" s="1">
        <f>_xlfn.LET(_xlpm.d,$G1168,_xlpm.k,_xlfn.CONCAT(LEFT(TRIM(B$1),1),"*"),COUNTIF(_xlpm.d,_xlpm.k))</f>
        <v>0</v>
      </c>
      <c r="C1168" s="1">
        <f>_xlfn.LET(_xlpm.d,$G1168,_xlpm.k,_xlfn.CONCAT(LEFT(TRIM(C$1),1),"*"),COUNTIF(_xlpm.d,_xlpm.k))</f>
        <v>0</v>
      </c>
      <c r="D1168" s="1">
        <f>_xlfn.LET(_xlpm.d,$G1168,_xlpm.k,_xlfn.CONCAT(LEFT(TRIM(D$1),1),"*"),COUNTIF(_xlpm.d,_xlpm.k))</f>
        <v>0</v>
      </c>
      <c r="E1168" s="1">
        <f>LOG(F1168+1,10)</f>
        <v>0.90308998699194343</v>
      </c>
      <c r="F1168" s="7">
        <v>7</v>
      </c>
      <c r="G1168" s="9" t="s">
        <v>3592</v>
      </c>
      <c r="H1168" s="4">
        <f>F1168/freq.sum.r6e</f>
        <v>3.4791252485089465E-4</v>
      </c>
      <c r="I1168" s="1" t="str">
        <f>_xlfn.LET(_xlpm.sep,":",_xlpm.w,$G1168,LEFT(_xlpm.w,FIND(_xlpm.sep,_xlpm.w)-1))</f>
        <v>plaɪ</v>
      </c>
      <c r="J1168" s="1" t="str">
        <f>_xlfn.LET(_xlpm.sep,":",_xlpm.w,$G1168,RIGHT(_xlpm.w,LEN(_xlpm.w)-FIND(_xlpm.sep,_xlpm.w)))</f>
        <v>ply</v>
      </c>
      <c r="K1168" s="10">
        <f>_xlfn.LET(_xlpm.w,I1168,LEN(_xlpm.w))</f>
        <v>4</v>
      </c>
      <c r="L1168" s="10">
        <f>_xlfn.LET(_xlpm.w,J1168,LEN(_xlpm.w))</f>
        <v>3</v>
      </c>
      <c r="M1168" s="10">
        <f>_xlfn.LET(_xlpm.a,K1168,_xlpm.b,L1168,MAX(_xlpm.a,_xlpm.b))</f>
        <v>4</v>
      </c>
      <c r="N1168" s="10">
        <f>_xlfn.LET(_xlpm.d,(K1168,L1168),MAX(_xlpm.d)-MIN(_xlpm.d))</f>
        <v>1</v>
      </c>
      <c r="O1168" s="1" t="str">
        <f>_xlfn.LET(_xlpm.sep,":",_xlpm.w,$G1168,_xlfn.CONCAT("~",RIGHT(_xlpm.w,LEN(_xlpm.w)-FIND(_xlpm.sep,_xlpm.w)),"~"))</f>
        <v>~ply~</v>
      </c>
      <c r="P1168" s="1" t="str">
        <f>_xlfn.LET(_xlpm.sep,":",_xlpm.w,$G1168,_xlfn.CONCAT("[",LEFT(_xlpm.w,FIND(_xlpm.sep,_xlpm.w)-1),"]"))</f>
        <v>[plaɪ]</v>
      </c>
      <c r="Q1168" s="14" cm="1">
        <f t="array" ref="Q1168">SUM(_xlfn._xlws.FILTER($H$2:$H$7117,_xlfn.MAP($O$2:$O$7117,_xlfn.LAMBDA(_xlpm.x,_xlpm.x=$O1168))))</f>
        <v>3.4791252485089465E-4</v>
      </c>
      <c r="R1168" s="14">
        <f>$H1168/Q1168</f>
        <v>1</v>
      </c>
      <c r="S1168" s="14" cm="1">
        <f t="array" ref="S1168">SUM(_xlfn._xlws.FILTER($H$2:$H$7117,_xlfn.MAP($P$2:$P$7117,_xlfn.LAMBDA(_xlpm.x,_xlpm.x=$P1168))))</f>
        <v>1.0934393638170974E-3</v>
      </c>
      <c r="T1168" s="14">
        <f>$H1168/S1168</f>
        <v>0.31818181818181818</v>
      </c>
      <c r="U1168" s="14">
        <f>_xlfn.LET(_xlpm.freq,F1168,_xlpm.size,M1168+1,_xlpm.F,V1168,LOG(1+_xlpm.freq)*LOG(1+_xlpm.size)*_xlpm.F)</f>
        <v>0.3392540840073866</v>
      </c>
      <c r="V1168" s="14">
        <f>_xlfn.LET(_xlpm.a,T1168,_xlpm.b,R1168,2*_xlpm.a*_xlpm.b/(_xlpm.a+_xlpm.b))</f>
        <v>0.48275862068965519</v>
      </c>
      <c r="W1168" s="14">
        <f>_xlfn.LET(_xlpm.p,R1168,_xlpm.q,T1168,LOG(_xlpm.p/_xlpm.q))</f>
        <v>0.49732464080794941</v>
      </c>
      <c r="X1168" s="2"/>
      <c r="AC1168" s="2"/>
      <c r="AH1168" s="2"/>
      <c r="AI1168" s="2"/>
    </row>
    <row r="1169" spans="1:35">
      <c r="A1169" s="1" t="str">
        <f>_xlfn.LET(_xlpm.sep," : ",CONCATENATE(O1169,_xlpm.sep,P1169))</f>
        <v>~bei~ : [beɪ]</v>
      </c>
      <c r="B1169" s="1">
        <f>_xlfn.LET(_xlpm.d,$G1169,_xlpm.k,_xlfn.CONCAT(LEFT(TRIM(B$1),1),"*"),COUNTIF(_xlpm.d,_xlpm.k))</f>
        <v>0</v>
      </c>
      <c r="C1169" s="1">
        <f>_xlfn.LET(_xlpm.d,$G1169,_xlpm.k,_xlfn.CONCAT(LEFT(TRIM(C$1),1),"*"),COUNTIF(_xlpm.d,_xlpm.k))</f>
        <v>0</v>
      </c>
      <c r="D1169" s="1">
        <f>_xlfn.LET(_xlpm.d,$G1169,_xlpm.k,_xlfn.CONCAT(LEFT(TRIM(D$1),1),"*"),COUNTIF(_xlpm.d,_xlpm.k))</f>
        <v>0</v>
      </c>
      <c r="E1169" s="1">
        <f>LOG(F1169+1,10)</f>
        <v>0.69897000433601875</v>
      </c>
      <c r="F1169" s="7">
        <v>4</v>
      </c>
      <c r="G1169" s="9" t="s">
        <v>128</v>
      </c>
      <c r="H1169" s="4">
        <f>F1169/freq.sum.r6e</f>
        <v>1.9880715705765408E-4</v>
      </c>
      <c r="I1169" s="1" t="str">
        <f>_xlfn.LET(_xlpm.sep,":",_xlpm.w,$G1169,LEFT(_xlpm.w,FIND(_xlpm.sep,_xlpm.w)-1))</f>
        <v>beɪ</v>
      </c>
      <c r="J1169" s="1" t="str">
        <f>_xlfn.LET(_xlpm.sep,":",_xlpm.w,$G1169,RIGHT(_xlpm.w,LEN(_xlpm.w)-FIND(_xlpm.sep,_xlpm.w)))</f>
        <v>bei</v>
      </c>
      <c r="K1169" s="10">
        <f>_xlfn.LET(_xlpm.w,I1169,LEN(_xlpm.w))</f>
        <v>3</v>
      </c>
      <c r="L1169" s="10">
        <f>_xlfn.LET(_xlpm.w,J1169,LEN(_xlpm.w))</f>
        <v>3</v>
      </c>
      <c r="M1169" s="10">
        <f>_xlfn.LET(_xlpm.a,K1169,_xlpm.b,L1169,MAX(_xlpm.a,_xlpm.b))</f>
        <v>3</v>
      </c>
      <c r="N1169" s="10">
        <f>_xlfn.LET(_xlpm.d,(K1169,L1169),MAX(_xlpm.d)-MIN(_xlpm.d))</f>
        <v>0</v>
      </c>
      <c r="O1169" s="1" t="str">
        <f>_xlfn.LET(_xlpm.sep,":",_xlpm.w,$G1169,_xlfn.CONCAT("~",RIGHT(_xlpm.w,LEN(_xlpm.w)-FIND(_xlpm.sep,_xlpm.w)),"~"))</f>
        <v>~bei~</v>
      </c>
      <c r="P1169" s="1" t="str">
        <f>_xlfn.LET(_xlpm.sep,":",_xlpm.w,$G1169,_xlfn.CONCAT("[",LEFT(_xlpm.w,FIND(_xlpm.sep,_xlpm.w)-1),"]"))</f>
        <v>[beɪ]</v>
      </c>
      <c r="Q1169" s="14" cm="1">
        <f t="array" ref="Q1169">SUM(_xlfn._xlws.FILTER($H$2:$H$7117,_xlfn.MAP($O$2:$O$7117,_xlfn.LAMBDA(_xlpm.x,_xlpm.x=$O1169))))</f>
        <v>5.4671968190854871E-4</v>
      </c>
      <c r="R1169" s="14">
        <f>$H1169/Q1169</f>
        <v>0.36363636363636365</v>
      </c>
      <c r="S1169" s="14" cm="1">
        <f t="array" ref="S1169">SUM(_xlfn._xlws.FILTER($H$2:$H$7117,_xlfn.MAP($P$2:$P$7117,_xlfn.LAMBDA(_xlpm.x,_xlpm.x=$P1169))))</f>
        <v>1.7395626242544733E-3</v>
      </c>
      <c r="T1169" s="14">
        <f>$H1169/S1169</f>
        <v>0.11428571428571428</v>
      </c>
      <c r="U1169" s="14">
        <f>_xlfn.LET(_xlpm.freq,F1169,_xlpm.size,M1169+1,_xlpm.F,V1169,LOG(1+_xlpm.freq)*LOG(1+_xlpm.size)*_xlpm.F)</f>
        <v>8.4966794254172903E-2</v>
      </c>
      <c r="V1169" s="14">
        <f>_xlfn.LET(_xlpm.a,T1169,_xlpm.b,R1169,2*_xlpm.a*_xlpm.b/(_xlpm.a+_xlpm.b))</f>
        <v>0.17391304347826086</v>
      </c>
      <c r="W1169" s="14">
        <f>_xlfn.LET(_xlpm.p,R1169,_xlpm.q,T1169,LOG(_xlpm.p/_xlpm.q))</f>
        <v>0.50267535919205064</v>
      </c>
      <c r="X1169" s="2"/>
      <c r="AC1169" s="2"/>
      <c r="AH1169" s="2"/>
      <c r="AI1169" s="2"/>
    </row>
    <row r="1170" spans="1:35">
      <c r="A1170" s="1" t="str">
        <f>_xlfn.LET(_xlpm.sep," : ",CONCATENATE(O1170,_xlpm.sep,P1170))</f>
        <v>~cre~ : [kɹɪ]</v>
      </c>
      <c r="B1170" s="1">
        <f>_xlfn.LET(_xlpm.d,$G1170,_xlpm.k,_xlfn.CONCAT(LEFT(TRIM(B$1),1),"*"),COUNTIF(_xlpm.d,_xlpm.k))</f>
        <v>0</v>
      </c>
      <c r="C1170" s="1">
        <f>_xlfn.LET(_xlpm.d,$G1170,_xlpm.k,_xlfn.CONCAT(LEFT(TRIM(C$1),1),"*"),COUNTIF(_xlpm.d,_xlpm.k))</f>
        <v>0</v>
      </c>
      <c r="D1170" s="1">
        <f>_xlfn.LET(_xlpm.d,$G1170,_xlpm.k,_xlfn.CONCAT(LEFT(TRIM(D$1),1),"*"),COUNTIF(_xlpm.d,_xlpm.k))</f>
        <v>0</v>
      </c>
      <c r="E1170" s="1">
        <f>LOG(F1170+1,10)</f>
        <v>1.3617278360175928</v>
      </c>
      <c r="F1170" s="7">
        <v>22</v>
      </c>
      <c r="G1170" s="9" t="s">
        <v>1945</v>
      </c>
      <c r="H1170" s="4">
        <f>F1170/freq.sum.r6e</f>
        <v>1.0934393638170974E-3</v>
      </c>
      <c r="I1170" s="1" t="str">
        <f>_xlfn.LET(_xlpm.sep,":",_xlpm.w,$G1170,LEFT(_xlpm.w,FIND(_xlpm.sep,_xlpm.w)-1))</f>
        <v>kɹɪ</v>
      </c>
      <c r="J1170" s="1" t="str">
        <f>_xlfn.LET(_xlpm.sep,":",_xlpm.w,$G1170,RIGHT(_xlpm.w,LEN(_xlpm.w)-FIND(_xlpm.sep,_xlpm.w)))</f>
        <v>cre</v>
      </c>
      <c r="K1170" s="10">
        <f>_xlfn.LET(_xlpm.w,I1170,LEN(_xlpm.w))</f>
        <v>3</v>
      </c>
      <c r="L1170" s="10">
        <f>_xlfn.LET(_xlpm.w,J1170,LEN(_xlpm.w))</f>
        <v>3</v>
      </c>
      <c r="M1170" s="10">
        <f>_xlfn.LET(_xlpm.a,K1170,_xlpm.b,L1170,MAX(_xlpm.a,_xlpm.b))</f>
        <v>3</v>
      </c>
      <c r="N1170" s="10">
        <f>_xlfn.LET(_xlpm.d,(K1170,L1170),MAX(_xlpm.d)-MIN(_xlpm.d))</f>
        <v>0</v>
      </c>
      <c r="O1170" s="1" t="str">
        <f>_xlfn.LET(_xlpm.sep,":",_xlpm.w,$G1170,_xlfn.CONCAT("~",RIGHT(_xlpm.w,LEN(_xlpm.w)-FIND(_xlpm.sep,_xlpm.w)),"~"))</f>
        <v>~cre~</v>
      </c>
      <c r="P1170" s="1" t="str">
        <f>_xlfn.LET(_xlpm.sep,":",_xlpm.w,$G1170,_xlfn.CONCAT("[",LEFT(_xlpm.w,FIND(_xlpm.sep,_xlpm.w)-1),"]"))</f>
        <v>[kɹɪ]</v>
      </c>
      <c r="Q1170" s="14" cm="1">
        <f t="array" ref="Q1170">SUM(_xlfn._xlws.FILTER($H$2:$H$7117,_xlfn.MAP($O$2:$O$7117,_xlfn.LAMBDA(_xlpm.x,_xlpm.x=$O1170))))</f>
        <v>1.4910536779324055E-3</v>
      </c>
      <c r="R1170" s="14">
        <f>$H1170/Q1170</f>
        <v>0.73333333333333339</v>
      </c>
      <c r="S1170" s="14" cm="1">
        <f t="array" ref="S1170">SUM(_xlfn._xlws.FILTER($H$2:$H$7117,_xlfn.MAP($P$2:$P$7117,_xlfn.LAMBDA(_xlpm.x,_xlpm.x=$P1170))))</f>
        <v>4.7713717693836965E-3</v>
      </c>
      <c r="T1170" s="14">
        <f>$H1170/S1170</f>
        <v>0.22916666666666674</v>
      </c>
      <c r="U1170" s="14">
        <f>_xlfn.LET(_xlpm.freq,F1170,_xlpm.size,M1170+1,_xlpm.F,V1170,LOG(1+_xlpm.freq)*LOG(1+_xlpm.size)*_xlpm.F)</f>
        <v>0.33237701669532194</v>
      </c>
      <c r="V1170" s="14">
        <f>_xlfn.LET(_xlpm.a,T1170,_xlpm.b,R1170,2*_xlpm.a*_xlpm.b/(_xlpm.a+_xlpm.b))</f>
        <v>0.3492063492063493</v>
      </c>
      <c r="W1170" s="14">
        <f>_xlfn.LET(_xlpm.p,R1170,_xlpm.q,T1170,LOG(_xlpm.p/_xlpm.q))</f>
        <v>0.50514997831990593</v>
      </c>
      <c r="X1170" s="2"/>
      <c r="AC1170" s="2"/>
      <c r="AH1170" s="2"/>
      <c r="AI1170" s="2"/>
    </row>
    <row r="1171" spans="1:35">
      <c r="A1171" s="1" t="str">
        <f>_xlfn.LET(_xlpm.sep," : ",CONCATENATE(O1171,_xlpm.sep,P1171))</f>
        <v>~dre~ : [dɹɛ]</v>
      </c>
      <c r="B1171" s="1">
        <f>_xlfn.LET(_xlpm.d,$G1171,_xlpm.k,_xlfn.CONCAT(LEFT(TRIM(B$1),1),"*"),COUNTIF(_xlpm.d,_xlpm.k))</f>
        <v>0</v>
      </c>
      <c r="C1171" s="1">
        <f>_xlfn.LET(_xlpm.d,$G1171,_xlpm.k,_xlfn.CONCAT(LEFT(TRIM(C$1),1),"*"),COUNTIF(_xlpm.d,_xlpm.k))</f>
        <v>0</v>
      </c>
      <c r="D1171" s="1">
        <f>_xlfn.LET(_xlpm.d,$G1171,_xlpm.k,_xlfn.CONCAT(LEFT(TRIM(D$1),1),"*"),COUNTIF(_xlpm.d,_xlpm.k))</f>
        <v>0</v>
      </c>
      <c r="E1171" s="1">
        <f>LOG(F1171+1,10)</f>
        <v>0.77815125038364352</v>
      </c>
      <c r="F1171" s="7">
        <v>5</v>
      </c>
      <c r="G1171" s="9" t="s">
        <v>734</v>
      </c>
      <c r="H1171" s="4">
        <f>F1171/freq.sum.r6e</f>
        <v>2.4850894632206757E-4</v>
      </c>
      <c r="I1171" s="4" t="str">
        <f>_xlfn.LET(_xlpm.sep,":",_xlpm.w,$G1171,LEFT(_xlpm.w,FIND(_xlpm.sep,_xlpm.w)-1))</f>
        <v>dɹɛ</v>
      </c>
      <c r="J1171" s="4" t="str">
        <f>_xlfn.LET(_xlpm.sep,":",_xlpm.w,$G1171,RIGHT(_xlpm.w,LEN(_xlpm.w)-FIND(_xlpm.sep,_xlpm.w)))</f>
        <v>dre</v>
      </c>
      <c r="K1171" s="10">
        <f>_xlfn.LET(_xlpm.w,I1171,LEN(_xlpm.w))</f>
        <v>3</v>
      </c>
      <c r="L1171" s="10">
        <f>_xlfn.LET(_xlpm.w,J1171,LEN(_xlpm.w))</f>
        <v>3</v>
      </c>
      <c r="M1171" s="10">
        <f>_xlfn.LET(_xlpm.a,K1171,_xlpm.b,L1171,MAX(_xlpm.a,_xlpm.b))</f>
        <v>3</v>
      </c>
      <c r="N1171" s="10">
        <f>_xlfn.LET(_xlpm.d,(K1171,L1171),MAX(_xlpm.d)-MIN(_xlpm.d))</f>
        <v>0</v>
      </c>
      <c r="O1171" s="1" t="str">
        <f>_xlfn.LET(_xlpm.sep,":",_xlpm.w,$G1171,_xlfn.CONCAT("~",RIGHT(_xlpm.w,LEN(_xlpm.w)-FIND(_xlpm.sep,_xlpm.w)),"~"))</f>
        <v>~dre~</v>
      </c>
      <c r="P1171" s="1" t="str">
        <f>_xlfn.LET(_xlpm.sep,":",_xlpm.w,$G1171,_xlfn.CONCAT("[",LEFT(_xlpm.w,FIND(_xlpm.sep,_xlpm.w)-1),"]"))</f>
        <v>[dɹɛ]</v>
      </c>
      <c r="Q1171" s="14" cm="1">
        <f t="array" ref="Q1171">SUM(_xlfn._xlws.FILTER($H$2:$H$7109,_xlfn.MAP($O$2:$O$7109,_xlfn.LAMBDA(_xlpm.x,_xlpm.x=$O1171))))</f>
        <v>2.4850894632206757E-4</v>
      </c>
      <c r="R1171" s="14">
        <f>$H1171/Q1171</f>
        <v>1</v>
      </c>
      <c r="S1171" s="14" cm="1">
        <f t="array" ref="S1171">SUM(_xlfn._xlws.FILTER($H$2:$H$7109,_xlfn.MAP($P$2:$P$7109,_xlfn.LAMBDA(_xlpm.x,_xlpm.x=$P1171))))</f>
        <v>7.9522862823061633E-4</v>
      </c>
      <c r="T1171" s="14">
        <f>$H1171/S1171</f>
        <v>0.31249999999999994</v>
      </c>
      <c r="U1171" s="14">
        <f>_xlfn.LET(_xlpm.freq,F1171,_xlpm.size,M1171+1,_xlpm.F,V1171,LOG(1+_xlpm.freq)*LOG(1+_xlpm.size)*_xlpm.F)</f>
        <v>0.25900208707368272</v>
      </c>
      <c r="V1171" s="14">
        <f>_xlfn.LET(_xlpm.a,T1171,_xlpm.b,R1171,2*_xlpm.a*_xlpm.b/(_xlpm.a+_xlpm.b))</f>
        <v>0.47619047619047611</v>
      </c>
      <c r="W1171" s="14">
        <f>_xlfn.LET(_xlpm.p,R1171,_xlpm.q,T1171,LOG(_xlpm.p/_xlpm.q))</f>
        <v>0.50514997831990605</v>
      </c>
      <c r="X1171" s="2"/>
      <c r="AC1171" s="2"/>
      <c r="AH1171" s="2"/>
      <c r="AI1171" s="2"/>
    </row>
    <row r="1172" spans="1:35">
      <c r="A1172" s="1" t="str">
        <f>_xlfn.LET(_xlpm.sep," : ",CONCATENATE(O1172,_xlpm.sep,P1172))</f>
        <v>~cce~ : [ksɛ]</v>
      </c>
      <c r="B1172" s="1">
        <f>_xlfn.LET(_xlpm.d,$G1172,_xlpm.k,_xlfn.CONCAT(LEFT(TRIM(B$1),1),"*"),COUNTIF(_xlpm.d,_xlpm.k))</f>
        <v>0</v>
      </c>
      <c r="C1172" s="1">
        <f>_xlfn.LET(_xlpm.d,$G1172,_xlpm.k,_xlfn.CONCAT(LEFT(TRIM(C$1),1),"*"),COUNTIF(_xlpm.d,_xlpm.k))</f>
        <v>0</v>
      </c>
      <c r="D1172" s="1">
        <f>_xlfn.LET(_xlpm.d,$G1172,_xlpm.k,_xlfn.CONCAT(LEFT(TRIM(D$1),1),"*"),COUNTIF(_xlpm.d,_xlpm.k))</f>
        <v>0</v>
      </c>
      <c r="E1172" s="1">
        <f>LOG(F1172+1,10)</f>
        <v>0.77815125038364352</v>
      </c>
      <c r="F1172" s="7">
        <v>5</v>
      </c>
      <c r="G1172" s="9" t="s">
        <v>1594</v>
      </c>
      <c r="H1172" s="4">
        <f>F1172/freq.sum.r6e</f>
        <v>2.4850894632206757E-4</v>
      </c>
      <c r="I1172" s="4" t="str">
        <f>_xlfn.LET(_xlpm.sep,":",_xlpm.w,$G1172,LEFT(_xlpm.w,FIND(_xlpm.sep,_xlpm.w)-1))</f>
        <v>ksɛ</v>
      </c>
      <c r="J1172" s="4" t="str">
        <f>_xlfn.LET(_xlpm.sep,":",_xlpm.w,$G1172,RIGHT(_xlpm.w,LEN(_xlpm.w)-FIND(_xlpm.sep,_xlpm.w)))</f>
        <v>cce</v>
      </c>
      <c r="K1172" s="10">
        <f>_xlfn.LET(_xlpm.w,I1172,LEN(_xlpm.w))</f>
        <v>3</v>
      </c>
      <c r="L1172" s="10">
        <f>_xlfn.LET(_xlpm.w,J1172,LEN(_xlpm.w))</f>
        <v>3</v>
      </c>
      <c r="M1172" s="10">
        <f>_xlfn.LET(_xlpm.a,K1172,_xlpm.b,L1172,MAX(_xlpm.a,_xlpm.b))</f>
        <v>3</v>
      </c>
      <c r="N1172" s="10">
        <f>_xlfn.LET(_xlpm.d,(K1172,L1172),MAX(_xlpm.d)-MIN(_xlpm.d))</f>
        <v>0</v>
      </c>
      <c r="O1172" s="1" t="str">
        <f>_xlfn.LET(_xlpm.sep,":",_xlpm.w,$G1172,_xlfn.CONCAT("~",RIGHT(_xlpm.w,LEN(_xlpm.w)-FIND(_xlpm.sep,_xlpm.w)),"~"))</f>
        <v>~cce~</v>
      </c>
      <c r="P1172" s="1" t="str">
        <f>_xlfn.LET(_xlpm.sep,":",_xlpm.w,$G1172,_xlfn.CONCAT("[",LEFT(_xlpm.w,FIND(_xlpm.sep,_xlpm.w)-1),"]"))</f>
        <v>[ksɛ]</v>
      </c>
      <c r="Q1172" s="14" cm="1">
        <f t="array" ref="Q1172">SUM(_xlfn._xlws.FILTER($H$2:$H$7109,_xlfn.MAP($O$2:$O$7109,_xlfn.LAMBDA(_xlpm.x,_xlpm.x=$O1172))))</f>
        <v>2.4850894632206757E-4</v>
      </c>
      <c r="R1172" s="14">
        <f>$H1172/Q1172</f>
        <v>1</v>
      </c>
      <c r="S1172" s="14" cm="1">
        <f t="array" ref="S1172">SUM(_xlfn._xlws.FILTER($H$2:$H$7109,_xlfn.MAP($P$2:$P$7109,_xlfn.LAMBDA(_xlpm.x,_xlpm.x=$P1172))))</f>
        <v>7.9522862823061633E-4</v>
      </c>
      <c r="T1172" s="14">
        <f>$H1172/S1172</f>
        <v>0.31249999999999994</v>
      </c>
      <c r="U1172" s="14">
        <f>_xlfn.LET(_xlpm.freq,F1172,_xlpm.size,M1172+1,_xlpm.F,V1172,LOG(1+_xlpm.freq)*LOG(1+_xlpm.size)*_xlpm.F)</f>
        <v>0.25900208707368272</v>
      </c>
      <c r="V1172" s="14">
        <f>_xlfn.LET(_xlpm.a,T1172,_xlpm.b,R1172,2*_xlpm.a*_xlpm.b/(_xlpm.a+_xlpm.b))</f>
        <v>0.47619047619047611</v>
      </c>
      <c r="W1172" s="14">
        <f>_xlfn.LET(_xlpm.p,R1172,_xlpm.q,T1172,LOG(_xlpm.p/_xlpm.q))</f>
        <v>0.50514997831990605</v>
      </c>
      <c r="X1172" s="2"/>
      <c r="AC1172" s="2"/>
      <c r="AH1172" s="2"/>
      <c r="AI1172" s="2"/>
    </row>
    <row r="1173" spans="1:35">
      <c r="A1173" s="1" t="str">
        <f>_xlfn.LET(_xlpm.sep," : ",CONCATENATE(O1173,_xlpm.sep,P1173))</f>
        <v>~kre~ : [kɹɛ]</v>
      </c>
      <c r="B1173" s="1">
        <f>_xlfn.LET(_xlpm.d,$G1173,_xlpm.k,_xlfn.CONCAT(LEFT(TRIM(B$1),1),"*"),COUNTIF(_xlpm.d,_xlpm.k))</f>
        <v>0</v>
      </c>
      <c r="C1173" s="1">
        <f>_xlfn.LET(_xlpm.d,$G1173,_xlpm.k,_xlfn.CONCAT(LEFT(TRIM(C$1),1),"*"),COUNTIF(_xlpm.d,_xlpm.k))</f>
        <v>0</v>
      </c>
      <c r="D1173" s="1">
        <f>_xlfn.LET(_xlpm.d,$G1173,_xlpm.k,_xlfn.CONCAT(LEFT(TRIM(D$1),1),"*"),COUNTIF(_xlpm.d,_xlpm.k))</f>
        <v>0</v>
      </c>
      <c r="E1173" s="1">
        <f>LOG(F1173+1,10)</f>
        <v>0.77815125038364352</v>
      </c>
      <c r="F1173" s="7">
        <v>5</v>
      </c>
      <c r="G1173" s="9" t="s">
        <v>1987</v>
      </c>
      <c r="H1173" s="4">
        <f>F1173/freq.sum.r6e</f>
        <v>2.4850894632206757E-4</v>
      </c>
      <c r="I1173" s="1" t="str">
        <f>_xlfn.LET(_xlpm.sep,":",_xlpm.w,$G1173,LEFT(_xlpm.w,FIND(_xlpm.sep,_xlpm.w)-1))</f>
        <v>kɹɛ</v>
      </c>
      <c r="J1173" s="1" t="str">
        <f>_xlfn.LET(_xlpm.sep,":",_xlpm.w,$G1173,RIGHT(_xlpm.w,LEN(_xlpm.w)-FIND(_xlpm.sep,_xlpm.w)))</f>
        <v>kre</v>
      </c>
      <c r="K1173" s="10">
        <f>_xlfn.LET(_xlpm.w,I1173,LEN(_xlpm.w))</f>
        <v>3</v>
      </c>
      <c r="L1173" s="10">
        <f>_xlfn.LET(_xlpm.w,J1173,LEN(_xlpm.w))</f>
        <v>3</v>
      </c>
      <c r="M1173" s="10">
        <f>_xlfn.LET(_xlpm.a,K1173,_xlpm.b,L1173,MAX(_xlpm.a,_xlpm.b))</f>
        <v>3</v>
      </c>
      <c r="N1173" s="10">
        <f>_xlfn.LET(_xlpm.d,(K1173,L1173),MAX(_xlpm.d)-MIN(_xlpm.d))</f>
        <v>0</v>
      </c>
      <c r="O1173" s="1" t="str">
        <f>_xlfn.LET(_xlpm.sep,":",_xlpm.w,$G1173,_xlfn.CONCAT("~",RIGHT(_xlpm.w,LEN(_xlpm.w)-FIND(_xlpm.sep,_xlpm.w)),"~"))</f>
        <v>~kre~</v>
      </c>
      <c r="P1173" s="1" t="str">
        <f>_xlfn.LET(_xlpm.sep,":",_xlpm.w,$G1173,_xlfn.CONCAT("[",LEFT(_xlpm.w,FIND(_xlpm.sep,_xlpm.w)-1),"]"))</f>
        <v>[kɹɛ]</v>
      </c>
      <c r="Q1173" s="14" cm="1">
        <f t="array" ref="Q1173">SUM(_xlfn._xlws.FILTER($H$2:$H$7117,_xlfn.MAP($O$2:$O$7117,_xlfn.LAMBDA(_xlpm.x,_xlpm.x=$O1173))))</f>
        <v>2.4850894632206757E-4</v>
      </c>
      <c r="R1173" s="14">
        <f>$H1173/Q1173</f>
        <v>1</v>
      </c>
      <c r="S1173" s="14" cm="1">
        <f t="array" ref="S1173">SUM(_xlfn._xlws.FILTER($H$2:$H$7117,_xlfn.MAP($P$2:$P$7117,_xlfn.LAMBDA(_xlpm.x,_xlpm.x=$P1173))))</f>
        <v>7.9522862823061633E-4</v>
      </c>
      <c r="T1173" s="14">
        <f>$H1173/S1173</f>
        <v>0.31249999999999994</v>
      </c>
      <c r="U1173" s="14">
        <f>_xlfn.LET(_xlpm.freq,F1173,_xlpm.size,M1173+1,_xlpm.F,V1173,LOG(1+_xlpm.freq)*LOG(1+_xlpm.size)*_xlpm.F)</f>
        <v>0.25900208707368272</v>
      </c>
      <c r="V1173" s="14">
        <f>_xlfn.LET(_xlpm.a,T1173,_xlpm.b,R1173,2*_xlpm.a*_xlpm.b/(_xlpm.a+_xlpm.b))</f>
        <v>0.47619047619047611</v>
      </c>
      <c r="W1173" s="14">
        <f>_xlfn.LET(_xlpm.p,R1173,_xlpm.q,T1173,LOG(_xlpm.p/_xlpm.q))</f>
        <v>0.50514997831990605</v>
      </c>
      <c r="X1173" s="2"/>
      <c r="AC1173" s="2"/>
      <c r="AH1173" s="2"/>
      <c r="AI1173" s="2"/>
    </row>
    <row r="1174" spans="1:35">
      <c r="A1174" s="1" t="str">
        <f>_xlfn.LET(_xlpm.sep," : ",CONCATENATE(O1174,_xlpm.sep,P1174))</f>
        <v>~ple~ : [plɛ]</v>
      </c>
      <c r="B1174" s="1">
        <f>_xlfn.LET(_xlpm.d,$G1174,_xlpm.k,_xlfn.CONCAT(LEFT(TRIM(B$1),1),"*"),COUNTIF(_xlpm.d,_xlpm.k))</f>
        <v>0</v>
      </c>
      <c r="C1174" s="1">
        <f>_xlfn.LET(_xlpm.d,$G1174,_xlpm.k,_xlfn.CONCAT(LEFT(TRIM(C$1),1),"*"),COUNTIF(_xlpm.d,_xlpm.k))</f>
        <v>0</v>
      </c>
      <c r="D1174" s="1">
        <f>_xlfn.LET(_xlpm.d,$G1174,_xlpm.k,_xlfn.CONCAT(LEFT(TRIM(D$1),1),"*"),COUNTIF(_xlpm.d,_xlpm.k))</f>
        <v>0</v>
      </c>
      <c r="E1174" s="1">
        <f>LOG(F1174+1,10)</f>
        <v>0.77815125038364352</v>
      </c>
      <c r="F1174" s="7">
        <v>5</v>
      </c>
      <c r="G1174" s="9" t="s">
        <v>3618</v>
      </c>
      <c r="H1174" s="4">
        <f>F1174/freq.sum.r6e</f>
        <v>2.4850894632206757E-4</v>
      </c>
      <c r="I1174" s="1" t="str">
        <f>_xlfn.LET(_xlpm.sep,":",_xlpm.w,$G1174,LEFT(_xlpm.w,FIND(_xlpm.sep,_xlpm.w)-1))</f>
        <v>plɛ</v>
      </c>
      <c r="J1174" s="1" t="str">
        <f>_xlfn.LET(_xlpm.sep,":",_xlpm.w,$G1174,RIGHT(_xlpm.w,LEN(_xlpm.w)-FIND(_xlpm.sep,_xlpm.w)))</f>
        <v>ple</v>
      </c>
      <c r="K1174" s="10">
        <f>_xlfn.LET(_xlpm.w,I1174,LEN(_xlpm.w))</f>
        <v>3</v>
      </c>
      <c r="L1174" s="10">
        <f>_xlfn.LET(_xlpm.w,J1174,LEN(_xlpm.w))</f>
        <v>3</v>
      </c>
      <c r="M1174" s="10">
        <f>_xlfn.LET(_xlpm.a,K1174,_xlpm.b,L1174,MAX(_xlpm.a,_xlpm.b))</f>
        <v>3</v>
      </c>
      <c r="N1174" s="10">
        <f>_xlfn.LET(_xlpm.d,(K1174,L1174),MAX(_xlpm.d)-MIN(_xlpm.d))</f>
        <v>0</v>
      </c>
      <c r="O1174" s="1" t="str">
        <f>_xlfn.LET(_xlpm.sep,":",_xlpm.w,$G1174,_xlfn.CONCAT("~",RIGHT(_xlpm.w,LEN(_xlpm.w)-FIND(_xlpm.sep,_xlpm.w)),"~"))</f>
        <v>~ple~</v>
      </c>
      <c r="P1174" s="1" t="str">
        <f>_xlfn.LET(_xlpm.sep,":",_xlpm.w,$G1174,_xlfn.CONCAT("[",LEFT(_xlpm.w,FIND(_xlpm.sep,_xlpm.w)-1),"]"))</f>
        <v>[plɛ]</v>
      </c>
      <c r="Q1174" s="14" cm="1">
        <f t="array" ref="Q1174">SUM(_xlfn._xlws.FILTER($H$2:$H$7117,_xlfn.MAP($O$2:$O$7117,_xlfn.LAMBDA(_xlpm.x,_xlpm.x=$O1174))))</f>
        <v>2.4850894632206757E-4</v>
      </c>
      <c r="R1174" s="14">
        <f>$H1174/Q1174</f>
        <v>1</v>
      </c>
      <c r="S1174" s="14" cm="1">
        <f t="array" ref="S1174">SUM(_xlfn._xlws.FILTER($H$2:$H$7117,_xlfn.MAP($P$2:$P$7117,_xlfn.LAMBDA(_xlpm.x,_xlpm.x=$P1174))))</f>
        <v>7.9522862823061633E-4</v>
      </c>
      <c r="T1174" s="14">
        <f>$H1174/S1174</f>
        <v>0.31249999999999994</v>
      </c>
      <c r="U1174" s="14">
        <f>_xlfn.LET(_xlpm.freq,F1174,_xlpm.size,M1174+1,_xlpm.F,V1174,LOG(1+_xlpm.freq)*LOG(1+_xlpm.size)*_xlpm.F)</f>
        <v>0.25900208707368272</v>
      </c>
      <c r="V1174" s="14">
        <f>_xlfn.LET(_xlpm.a,T1174,_xlpm.b,R1174,2*_xlpm.a*_xlpm.b/(_xlpm.a+_xlpm.b))</f>
        <v>0.47619047619047611</v>
      </c>
      <c r="W1174" s="14">
        <f>_xlfn.LET(_xlpm.p,R1174,_xlpm.q,T1174,LOG(_xlpm.p/_xlpm.q))</f>
        <v>0.50514997831990605</v>
      </c>
      <c r="X1174" s="2"/>
      <c r="AC1174" s="2"/>
      <c r="AH1174" s="2"/>
      <c r="AI1174" s="2"/>
    </row>
    <row r="1175" spans="1:35">
      <c r="A1175" s="1" t="str">
        <f>_xlfn.LET(_xlpm.sep," : ",CONCATENATE(O1175,_xlpm.sep,P1175))</f>
        <v>~pte~ : [ptɛ]</v>
      </c>
      <c r="B1175" s="1">
        <f>_xlfn.LET(_xlpm.d,$G1175,_xlpm.k,_xlfn.CONCAT(LEFT(TRIM(B$1),1),"*"),COUNTIF(_xlpm.d,_xlpm.k))</f>
        <v>0</v>
      </c>
      <c r="C1175" s="1">
        <f>_xlfn.LET(_xlpm.d,$G1175,_xlpm.k,_xlfn.CONCAT(LEFT(TRIM(C$1),1),"*"),COUNTIF(_xlpm.d,_xlpm.k))</f>
        <v>0</v>
      </c>
      <c r="D1175" s="1">
        <f>_xlfn.LET(_xlpm.d,$G1175,_xlpm.k,_xlfn.CONCAT(LEFT(TRIM(D$1),1),"*"),COUNTIF(_xlpm.d,_xlpm.k))</f>
        <v>0</v>
      </c>
      <c r="E1175" s="1">
        <f>LOG(F1175+1,10)</f>
        <v>0.77815125038364352</v>
      </c>
      <c r="F1175" s="7">
        <v>5</v>
      </c>
      <c r="G1175" s="9" t="s">
        <v>3684</v>
      </c>
      <c r="H1175" s="4">
        <f>F1175/freq.sum.r6e</f>
        <v>2.4850894632206757E-4</v>
      </c>
      <c r="I1175" s="1" t="str">
        <f>_xlfn.LET(_xlpm.sep,":",_xlpm.w,$G1175,LEFT(_xlpm.w,FIND(_xlpm.sep,_xlpm.w)-1))</f>
        <v>ptɛ</v>
      </c>
      <c r="J1175" s="1" t="str">
        <f>_xlfn.LET(_xlpm.sep,":",_xlpm.w,$G1175,RIGHT(_xlpm.w,LEN(_xlpm.w)-FIND(_xlpm.sep,_xlpm.w)))</f>
        <v>pte</v>
      </c>
      <c r="K1175" s="10">
        <f>_xlfn.LET(_xlpm.w,I1175,LEN(_xlpm.w))</f>
        <v>3</v>
      </c>
      <c r="L1175" s="10">
        <f>_xlfn.LET(_xlpm.w,J1175,LEN(_xlpm.w))</f>
        <v>3</v>
      </c>
      <c r="M1175" s="10">
        <f>_xlfn.LET(_xlpm.a,K1175,_xlpm.b,L1175,MAX(_xlpm.a,_xlpm.b))</f>
        <v>3</v>
      </c>
      <c r="N1175" s="10">
        <f>_xlfn.LET(_xlpm.d,(K1175,L1175),MAX(_xlpm.d)-MIN(_xlpm.d))</f>
        <v>0</v>
      </c>
      <c r="O1175" s="1" t="str">
        <f>_xlfn.LET(_xlpm.sep,":",_xlpm.w,$G1175,_xlfn.CONCAT("~",RIGHT(_xlpm.w,LEN(_xlpm.w)-FIND(_xlpm.sep,_xlpm.w)),"~"))</f>
        <v>~pte~</v>
      </c>
      <c r="P1175" s="1" t="str">
        <f>_xlfn.LET(_xlpm.sep,":",_xlpm.w,$G1175,_xlfn.CONCAT("[",LEFT(_xlpm.w,FIND(_xlpm.sep,_xlpm.w)-1),"]"))</f>
        <v>[ptɛ]</v>
      </c>
      <c r="Q1175" s="14" cm="1">
        <f t="array" ref="Q1175">SUM(_xlfn._xlws.FILTER($H$2:$H$7117,_xlfn.MAP($O$2:$O$7117,_xlfn.LAMBDA(_xlpm.x,_xlpm.x=$O1175))))</f>
        <v>2.4850894632206757E-4</v>
      </c>
      <c r="R1175" s="14">
        <f>$H1175/Q1175</f>
        <v>1</v>
      </c>
      <c r="S1175" s="14" cm="1">
        <f t="array" ref="S1175">SUM(_xlfn._xlws.FILTER($H$2:$H$7117,_xlfn.MAP($P$2:$P$7117,_xlfn.LAMBDA(_xlpm.x,_xlpm.x=$P1175))))</f>
        <v>7.9522862823061633E-4</v>
      </c>
      <c r="T1175" s="14">
        <f>$H1175/S1175</f>
        <v>0.31249999999999994</v>
      </c>
      <c r="U1175" s="14">
        <f>_xlfn.LET(_xlpm.freq,F1175,_xlpm.size,M1175+1,_xlpm.F,V1175,LOG(1+_xlpm.freq)*LOG(1+_xlpm.size)*_xlpm.F)</f>
        <v>0.25900208707368272</v>
      </c>
      <c r="V1175" s="14">
        <f>_xlfn.LET(_xlpm.a,T1175,_xlpm.b,R1175,2*_xlpm.a*_xlpm.b/(_xlpm.a+_xlpm.b))</f>
        <v>0.47619047619047611</v>
      </c>
      <c r="W1175" s="14">
        <f>_xlfn.LET(_xlpm.p,R1175,_xlpm.q,T1175,LOG(_xlpm.p/_xlpm.q))</f>
        <v>0.50514997831990605</v>
      </c>
      <c r="X1175" s="2"/>
      <c r="AC1175" s="2"/>
      <c r="AH1175" s="2"/>
      <c r="AI1175" s="2"/>
    </row>
    <row r="1176" spans="1:35">
      <c r="A1176" s="1" t="str">
        <f>_xlfn.LET(_xlpm.sep," : ",CONCATENATE(O1176,_xlpm.sep,P1176))</f>
        <v>~swe~ : [swɛ]</v>
      </c>
      <c r="B1176" s="1">
        <f>_xlfn.LET(_xlpm.d,$G1176,_xlpm.k,_xlfn.CONCAT(LEFT(TRIM(B$1),1),"*"),COUNTIF(_xlpm.d,_xlpm.k))</f>
        <v>0</v>
      </c>
      <c r="C1176" s="1">
        <f>_xlfn.LET(_xlpm.d,$G1176,_xlpm.k,_xlfn.CONCAT(LEFT(TRIM(C$1),1),"*"),COUNTIF(_xlpm.d,_xlpm.k))</f>
        <v>0</v>
      </c>
      <c r="D1176" s="1">
        <f>_xlfn.LET(_xlpm.d,$G1176,_xlpm.k,_xlfn.CONCAT(LEFT(TRIM(D$1),1),"*"),COUNTIF(_xlpm.d,_xlpm.k))</f>
        <v>0</v>
      </c>
      <c r="E1176" s="1">
        <f>LOG(F1176+1,10)</f>
        <v>0.77815125038364352</v>
      </c>
      <c r="F1176" s="7">
        <v>5</v>
      </c>
      <c r="G1176" s="9" t="s">
        <v>4404</v>
      </c>
      <c r="H1176" s="4">
        <f>F1176/freq.sum.r6e</f>
        <v>2.4850894632206757E-4</v>
      </c>
      <c r="I1176" s="1" t="str">
        <f>_xlfn.LET(_xlpm.sep,":",_xlpm.w,$G1176,LEFT(_xlpm.w,FIND(_xlpm.sep,_xlpm.w)-1))</f>
        <v>swɛ</v>
      </c>
      <c r="J1176" s="1" t="str">
        <f>_xlfn.LET(_xlpm.sep,":",_xlpm.w,$G1176,RIGHT(_xlpm.w,LEN(_xlpm.w)-FIND(_xlpm.sep,_xlpm.w)))</f>
        <v>swe</v>
      </c>
      <c r="K1176" s="10">
        <f>_xlfn.LET(_xlpm.w,I1176,LEN(_xlpm.w))</f>
        <v>3</v>
      </c>
      <c r="L1176" s="10">
        <f>_xlfn.LET(_xlpm.w,J1176,LEN(_xlpm.w))</f>
        <v>3</v>
      </c>
      <c r="M1176" s="10">
        <f>_xlfn.LET(_xlpm.a,K1176,_xlpm.b,L1176,MAX(_xlpm.a,_xlpm.b))</f>
        <v>3</v>
      </c>
      <c r="N1176" s="10">
        <f>_xlfn.LET(_xlpm.d,(K1176,L1176),MAX(_xlpm.d)-MIN(_xlpm.d))</f>
        <v>0</v>
      </c>
      <c r="O1176" s="1" t="str">
        <f>_xlfn.LET(_xlpm.sep,":",_xlpm.w,$G1176,_xlfn.CONCAT("~",RIGHT(_xlpm.w,LEN(_xlpm.w)-FIND(_xlpm.sep,_xlpm.w)),"~"))</f>
        <v>~swe~</v>
      </c>
      <c r="P1176" s="1" t="str">
        <f>_xlfn.LET(_xlpm.sep,":",_xlpm.w,$G1176,_xlfn.CONCAT("[",LEFT(_xlpm.w,FIND(_xlpm.sep,_xlpm.w)-1),"]"))</f>
        <v>[swɛ]</v>
      </c>
      <c r="Q1176" s="14" cm="1">
        <f t="array" ref="Q1176">SUM(_xlfn._xlws.FILTER($H$2:$H$7117,_xlfn.MAP($O$2:$O$7117,_xlfn.LAMBDA(_xlpm.x,_xlpm.x=$O1176))))</f>
        <v>2.4850894632206757E-4</v>
      </c>
      <c r="R1176" s="14">
        <f>$H1176/Q1176</f>
        <v>1</v>
      </c>
      <c r="S1176" s="14" cm="1">
        <f t="array" ref="S1176">SUM(_xlfn._xlws.FILTER($H$2:$H$7117,_xlfn.MAP($P$2:$P$7117,_xlfn.LAMBDA(_xlpm.x,_xlpm.x=$P1176))))</f>
        <v>7.9522862823061633E-4</v>
      </c>
      <c r="T1176" s="14">
        <f>$H1176/S1176</f>
        <v>0.31249999999999994</v>
      </c>
      <c r="U1176" s="14">
        <f>_xlfn.LET(_xlpm.freq,F1176,_xlpm.size,M1176+1,_xlpm.F,V1176,LOG(1+_xlpm.freq)*LOG(1+_xlpm.size)*_xlpm.F)</f>
        <v>0.25900208707368272</v>
      </c>
      <c r="V1176" s="14">
        <f>_xlfn.LET(_xlpm.a,T1176,_xlpm.b,R1176,2*_xlpm.a*_xlpm.b/(_xlpm.a+_xlpm.b))</f>
        <v>0.47619047619047611</v>
      </c>
      <c r="W1176" s="14">
        <f>_xlfn.LET(_xlpm.p,R1176,_xlpm.q,T1176,LOG(_xlpm.p/_xlpm.q))</f>
        <v>0.50514997831990605</v>
      </c>
      <c r="X1176" s="2"/>
      <c r="AC1176" s="2"/>
      <c r="AH1176" s="2"/>
      <c r="AI1176" s="2"/>
    </row>
    <row r="1177" spans="1:35">
      <c r="A1177" s="1" t="str">
        <f>_xlfn.LET(_xlpm.sep," : ",CONCATENATE(O1177,_xlpm.sep,P1177))</f>
        <v>~gre~ : [ɡɹɛ]</v>
      </c>
      <c r="B1177" s="1">
        <f>_xlfn.LET(_xlpm.d,$G1177,_xlpm.k,_xlfn.CONCAT(LEFT(TRIM(B$1),1),"*"),COUNTIF(_xlpm.d,_xlpm.k))</f>
        <v>0</v>
      </c>
      <c r="C1177" s="1">
        <f>_xlfn.LET(_xlpm.d,$G1177,_xlpm.k,_xlfn.CONCAT(LEFT(TRIM(C$1),1),"*"),COUNTIF(_xlpm.d,_xlpm.k))</f>
        <v>0</v>
      </c>
      <c r="D1177" s="1">
        <f>_xlfn.LET(_xlpm.d,$G1177,_xlpm.k,_xlfn.CONCAT(LEFT(TRIM(D$1),1),"*"),COUNTIF(_xlpm.d,_xlpm.k))</f>
        <v>0</v>
      </c>
      <c r="E1177" s="1">
        <f>LOG(F1177+1,10)</f>
        <v>0.77815125038364352</v>
      </c>
      <c r="F1177" s="7">
        <v>5</v>
      </c>
      <c r="G1177" s="9" t="s">
        <v>7019</v>
      </c>
      <c r="H1177" s="4">
        <f>F1177/freq.sum.r6e</f>
        <v>2.4850894632206757E-4</v>
      </c>
      <c r="I1177" s="4" t="str">
        <f>_xlfn.LET(_xlpm.sep,":",_xlpm.w,$G1177,LEFT(_xlpm.w,FIND(_xlpm.sep,_xlpm.w)-1))</f>
        <v>ɡɹɛ</v>
      </c>
      <c r="J1177" s="4" t="str">
        <f>_xlfn.LET(_xlpm.sep,":",_xlpm.w,$G1177,RIGHT(_xlpm.w,LEN(_xlpm.w)-FIND(_xlpm.sep,_xlpm.w)))</f>
        <v>gre</v>
      </c>
      <c r="K1177" s="10">
        <f>_xlfn.LET(_xlpm.w,I1177,LEN(_xlpm.w))</f>
        <v>3</v>
      </c>
      <c r="L1177" s="10">
        <f>_xlfn.LET(_xlpm.w,J1177,LEN(_xlpm.w))</f>
        <v>3</v>
      </c>
      <c r="M1177" s="10">
        <f>_xlfn.LET(_xlpm.a,K1177,_xlpm.b,L1177,MAX(_xlpm.a,_xlpm.b))</f>
        <v>3</v>
      </c>
      <c r="N1177" s="10">
        <f>_xlfn.LET(_xlpm.d,(K1177,L1177),MAX(_xlpm.d)-MIN(_xlpm.d))</f>
        <v>0</v>
      </c>
      <c r="O1177" s="1" t="str">
        <f>_xlfn.LET(_xlpm.sep,":",_xlpm.w,$G1177,_xlfn.CONCAT("~",RIGHT(_xlpm.w,LEN(_xlpm.w)-FIND(_xlpm.sep,_xlpm.w)),"~"))</f>
        <v>~gre~</v>
      </c>
      <c r="P1177" s="1" t="str">
        <f>_xlfn.LET(_xlpm.sep,":",_xlpm.w,$G1177,_xlfn.CONCAT("[",LEFT(_xlpm.w,FIND(_xlpm.sep,_xlpm.w)-1),"]"))</f>
        <v>[ɡɹɛ]</v>
      </c>
      <c r="Q1177" s="14" cm="1">
        <f t="array" ref="Q1177">SUM(_xlfn._xlws.FILTER($H$2:$H$7109,_xlfn.MAP($O$2:$O$7109,_xlfn.LAMBDA(_xlpm.x,_xlpm.x=$O1177))))</f>
        <v>2.4850894632206757E-4</v>
      </c>
      <c r="R1177" s="14">
        <f>$H1177/Q1177</f>
        <v>1</v>
      </c>
      <c r="S1177" s="14" cm="1">
        <f t="array" ref="S1177">SUM(_xlfn._xlws.FILTER($H$2:$H$7109,_xlfn.MAP($P$2:$P$7109,_xlfn.LAMBDA(_xlpm.x,_xlpm.x=$P1177))))</f>
        <v>7.9522862823061633E-4</v>
      </c>
      <c r="T1177" s="14">
        <f>$H1177/S1177</f>
        <v>0.31249999999999994</v>
      </c>
      <c r="U1177" s="14">
        <f>_xlfn.LET(_xlpm.freq,F1177,_xlpm.size,M1177+1,_xlpm.F,V1177,LOG(1+_xlpm.freq)*LOG(1+_xlpm.size)*_xlpm.F)</f>
        <v>0.25900208707368272</v>
      </c>
      <c r="V1177" s="14">
        <f>_xlfn.LET(_xlpm.a,T1177,_xlpm.b,R1177,2*_xlpm.a*_xlpm.b/(_xlpm.a+_xlpm.b))</f>
        <v>0.47619047619047611</v>
      </c>
      <c r="W1177" s="14">
        <f>_xlfn.LET(_xlpm.p,R1177,_xlpm.q,T1177,LOG(_xlpm.p/_xlpm.q))</f>
        <v>0.50514997831990605</v>
      </c>
      <c r="X1177" s="2"/>
      <c r="AC1177" s="2"/>
      <c r="AH1177" s="2"/>
      <c r="AI1177" s="2"/>
    </row>
    <row r="1178" spans="1:35">
      <c r="A1178" s="1" t="str">
        <f>_xlfn.LET(_xlpm.sep," : ",CONCATENATE(O1178,_xlpm.sep,P1178))</f>
        <v>~low~ : [lu]</v>
      </c>
      <c r="B1178" s="1">
        <f>_xlfn.LET(_xlpm.d,$G1178,_xlpm.k,_xlfn.CONCAT(LEFT(TRIM(B$1),1),"*"),COUNTIF(_xlpm.d,_xlpm.k))</f>
        <v>0</v>
      </c>
      <c r="C1178" s="1">
        <f>_xlfn.LET(_xlpm.d,$G1178,_xlpm.k,_xlfn.CONCAT(LEFT(TRIM(C$1),1),"*"),COUNTIF(_xlpm.d,_xlpm.k))</f>
        <v>0</v>
      </c>
      <c r="D1178" s="1">
        <f>_xlfn.LET(_xlpm.d,$G1178,_xlpm.k,_xlfn.CONCAT(LEFT(TRIM(D$1),1),"*"),COUNTIF(_xlpm.d,_xlpm.k))</f>
        <v>0</v>
      </c>
      <c r="E1178" s="1">
        <f>LOG(F1178+1,10)</f>
        <v>0.30102999566398114</v>
      </c>
      <c r="F1178" s="7">
        <v>1</v>
      </c>
      <c r="G1178" s="9" t="s">
        <v>2232</v>
      </c>
      <c r="H1178" s="4">
        <f>F1178/freq.sum.r6e</f>
        <v>4.9701789264413521E-5</v>
      </c>
      <c r="I1178" s="1" t="str">
        <f>_xlfn.LET(_xlpm.sep,":",_xlpm.w,$G1178,LEFT(_xlpm.w,FIND(_xlpm.sep,_xlpm.w)-1))</f>
        <v>lu</v>
      </c>
      <c r="J1178" s="1" t="str">
        <f>_xlfn.LET(_xlpm.sep,":",_xlpm.w,$G1178,RIGHT(_xlpm.w,LEN(_xlpm.w)-FIND(_xlpm.sep,_xlpm.w)))</f>
        <v>low</v>
      </c>
      <c r="K1178" s="10">
        <f>_xlfn.LET(_xlpm.w,I1178,LEN(_xlpm.w))</f>
        <v>2</v>
      </c>
      <c r="L1178" s="10">
        <f>_xlfn.LET(_xlpm.w,J1178,LEN(_xlpm.w))</f>
        <v>3</v>
      </c>
      <c r="M1178" s="10">
        <f>_xlfn.LET(_xlpm.a,K1178,_xlpm.b,L1178,MAX(_xlpm.a,_xlpm.b))</f>
        <v>3</v>
      </c>
      <c r="N1178" s="10">
        <f>_xlfn.LET(_xlpm.d,(K1178,L1178),MAX(_xlpm.d)-MIN(_xlpm.d))</f>
        <v>1</v>
      </c>
      <c r="O1178" s="1" t="str">
        <f>_xlfn.LET(_xlpm.sep,":",_xlpm.w,$G1178,_xlfn.CONCAT("~",RIGHT(_xlpm.w,LEN(_xlpm.w)-FIND(_xlpm.sep,_xlpm.w)),"~"))</f>
        <v>~low~</v>
      </c>
      <c r="P1178" s="1" t="str">
        <f>_xlfn.LET(_xlpm.sep,":",_xlpm.w,$G1178,_xlfn.CONCAT("[",LEFT(_xlpm.w,FIND(_xlpm.sep,_xlpm.w)-1),"]"))</f>
        <v>[lu]</v>
      </c>
      <c r="Q1178" s="14" cm="1">
        <f t="array" ref="Q1178">SUM(_xlfn._xlws.FILTER($H$2:$H$7117,_xlfn.MAP($O$2:$O$7117,_xlfn.LAMBDA(_xlpm.x,_xlpm.x=$O1178))))</f>
        <v>5.4671968190854881E-4</v>
      </c>
      <c r="R1178" s="14">
        <f>$H1178/Q1178</f>
        <v>9.0909090909090898E-2</v>
      </c>
      <c r="S1178" s="14" cm="1">
        <f t="array" ref="S1178">SUM(_xlfn._xlws.FILTER($H$2:$H$7117,_xlfn.MAP($P$2:$P$7117,_xlfn.LAMBDA(_xlpm.x,_xlpm.x=$P1178))))</f>
        <v>1.7892644135188863E-3</v>
      </c>
      <c r="T1178" s="14">
        <f>$H1178/S1178</f>
        <v>2.7777777777777787E-2</v>
      </c>
      <c r="U1178" s="14">
        <f>_xlfn.LET(_xlpm.freq,F1178,_xlpm.size,M1178+1,_xlpm.F,V1178,LOG(1+_xlpm.freq)*LOG(1+_xlpm.size)*_xlpm.F)</f>
        <v>8.9536569095542452E-3</v>
      </c>
      <c r="V1178" s="14">
        <f>_xlfn.LET(_xlpm.a,T1178,_xlpm.b,R1178,2*_xlpm.a*_xlpm.b/(_xlpm.a+_xlpm.b))</f>
        <v>4.2553191489361715E-2</v>
      </c>
      <c r="W1178" s="14">
        <f>_xlfn.LET(_xlpm.p,R1178,_xlpm.q,T1178,LOG(_xlpm.p/_xlpm.q))</f>
        <v>0.51490981560906202</v>
      </c>
      <c r="X1178" s="2"/>
      <c r="AC1178" s="2"/>
      <c r="AH1178" s="2"/>
      <c r="AI1178" s="2"/>
    </row>
    <row r="1179" spans="1:35">
      <c r="A1179" s="1" t="str">
        <f>_xlfn.LET(_xlpm.sep," : ",CONCATENATE(O1179,_xlpm.sep,P1179))</f>
        <v>~fri~ : [fɹɪ]</v>
      </c>
      <c r="B1179" s="1">
        <f>_xlfn.LET(_xlpm.d,$G1179,_xlpm.k,_xlfn.CONCAT(LEFT(TRIM(B$1),1),"*"),COUNTIF(_xlpm.d,_xlpm.k))</f>
        <v>0</v>
      </c>
      <c r="C1179" s="1">
        <f>_xlfn.LET(_xlpm.d,$G1179,_xlpm.k,_xlfn.CONCAT(LEFT(TRIM(C$1),1),"*"),COUNTIF(_xlpm.d,_xlpm.k))</f>
        <v>0</v>
      </c>
      <c r="D1179" s="1">
        <f>_xlfn.LET(_xlpm.d,$G1179,_xlpm.k,_xlfn.CONCAT(LEFT(TRIM(D$1),1),"*"),COUNTIF(_xlpm.d,_xlpm.k))</f>
        <v>0</v>
      </c>
      <c r="E1179" s="1">
        <f>LOG(F1179+1,10)</f>
        <v>1.3617278360175928</v>
      </c>
      <c r="F1179" s="7">
        <v>22</v>
      </c>
      <c r="G1179" s="9" t="s">
        <v>1154</v>
      </c>
      <c r="H1179" s="4">
        <f>F1179/freq.sum.r6e</f>
        <v>1.0934393638170974E-3</v>
      </c>
      <c r="I1179" s="1" t="str">
        <f>_xlfn.LET(_xlpm.sep,":",_xlpm.w,$G1179,LEFT(_xlpm.w,FIND(_xlpm.sep,_xlpm.w)-1))</f>
        <v>fɹɪ</v>
      </c>
      <c r="J1179" s="1" t="str">
        <f>_xlfn.LET(_xlpm.sep,":",_xlpm.w,$G1179,RIGHT(_xlpm.w,LEN(_xlpm.w)-FIND(_xlpm.sep,_xlpm.w)))</f>
        <v>fri</v>
      </c>
      <c r="K1179" s="10">
        <f>_xlfn.LET(_xlpm.w,I1179,LEN(_xlpm.w))</f>
        <v>3</v>
      </c>
      <c r="L1179" s="10">
        <f>_xlfn.LET(_xlpm.w,J1179,LEN(_xlpm.w))</f>
        <v>3</v>
      </c>
      <c r="M1179" s="10">
        <f>_xlfn.LET(_xlpm.a,K1179,_xlpm.b,L1179,MAX(_xlpm.a,_xlpm.b))</f>
        <v>3</v>
      </c>
      <c r="N1179" s="10">
        <f>_xlfn.LET(_xlpm.d,(K1179,L1179),MAX(_xlpm.d)-MIN(_xlpm.d))</f>
        <v>0</v>
      </c>
      <c r="O1179" s="1" t="str">
        <f>_xlfn.LET(_xlpm.sep,":",_xlpm.w,$G1179,_xlfn.CONCAT("~",RIGHT(_xlpm.w,LEN(_xlpm.w)-FIND(_xlpm.sep,_xlpm.w)),"~"))</f>
        <v>~fri~</v>
      </c>
      <c r="P1179" s="1" t="str">
        <f>_xlfn.LET(_xlpm.sep,":",_xlpm.w,$G1179,_xlfn.CONCAT("[",LEFT(_xlpm.w,FIND(_xlpm.sep,_xlpm.w)-1),"]"))</f>
        <v>[fɹɪ]</v>
      </c>
      <c r="Q1179" s="14" cm="1">
        <f t="array" ref="Q1179">SUM(_xlfn._xlws.FILTER($H$2:$H$7117,_xlfn.MAP($O$2:$O$7117,_xlfn.LAMBDA(_xlpm.x,_xlpm.x=$O1179))))</f>
        <v>1.4413518886679921E-3</v>
      </c>
      <c r="R1179" s="14">
        <f>$H1179/Q1179</f>
        <v>0.75862068965517238</v>
      </c>
      <c r="S1179" s="14" cm="1">
        <f t="array" ref="S1179">SUM(_xlfn._xlws.FILTER($H$2:$H$7117,_xlfn.MAP($P$2:$P$7117,_xlfn.LAMBDA(_xlpm.x,_xlpm.x=$P1179))))</f>
        <v>4.7713717693836965E-3</v>
      </c>
      <c r="T1179" s="14">
        <f>$H1179/S1179</f>
        <v>0.22916666666666674</v>
      </c>
      <c r="U1179" s="14">
        <f>_xlfn.LET(_xlpm.freq,F1179,_xlpm.size,M1179+1,_xlpm.F,V1179,LOG(1+_xlpm.freq)*LOG(1+_xlpm.size)*_xlpm.F)</f>
        <v>0.3350360328288845</v>
      </c>
      <c r="V1179" s="14">
        <f>_xlfn.LET(_xlpm.a,T1179,_xlpm.b,R1179,2*_xlpm.a*_xlpm.b/(_xlpm.a+_xlpm.b))</f>
        <v>0.35200000000000009</v>
      </c>
      <c r="W1179" s="14">
        <f>_xlfn.LET(_xlpm.p,R1179,_xlpm.q,T1179,LOG(_xlpm.p/_xlpm.q))</f>
        <v>0.51987323514061212</v>
      </c>
      <c r="X1179" s="2"/>
      <c r="AC1179" s="2"/>
      <c r="AH1179" s="2"/>
      <c r="AI1179" s="2"/>
    </row>
    <row r="1180" spans="1:35">
      <c r="A1180" s="1" t="str">
        <f>_xlfn.LET(_xlpm.sep," : ",CONCATENATE(O1180,_xlpm.sep,P1180))</f>
        <v>~ssi~ : [sə]</v>
      </c>
      <c r="B1180" s="1">
        <f>_xlfn.LET(_xlpm.d,$G1180,_xlpm.k,_xlfn.CONCAT(LEFT(TRIM(B$1),1),"*"),COUNTIF(_xlpm.d,_xlpm.k))</f>
        <v>0</v>
      </c>
      <c r="C1180" s="1">
        <f>_xlfn.LET(_xlpm.d,$G1180,_xlpm.k,_xlfn.CONCAT(LEFT(TRIM(C$1),1),"*"),COUNTIF(_xlpm.d,_xlpm.k))</f>
        <v>0</v>
      </c>
      <c r="D1180" s="1">
        <f>_xlfn.LET(_xlpm.d,$G1180,_xlpm.k,_xlfn.CONCAT(LEFT(TRIM(D$1),1),"*"),COUNTIF(_xlpm.d,_xlpm.k))</f>
        <v>0</v>
      </c>
      <c r="E1180" s="1">
        <f>LOG(F1180+1,10)</f>
        <v>0.47712125471966244</v>
      </c>
      <c r="F1180" s="7">
        <v>2</v>
      </c>
      <c r="G1180" s="9" t="s">
        <v>4560</v>
      </c>
      <c r="H1180" s="4">
        <f>F1180/freq.sum.r6e</f>
        <v>9.9403578528827041E-5</v>
      </c>
      <c r="I1180" s="1" t="str">
        <f>_xlfn.LET(_xlpm.sep,":",_xlpm.w,$G1180,LEFT(_xlpm.w,FIND(_xlpm.sep,_xlpm.w)-1))</f>
        <v>sə</v>
      </c>
      <c r="J1180" s="1" t="str">
        <f>_xlfn.LET(_xlpm.sep,":",_xlpm.w,$G1180,RIGHT(_xlpm.w,LEN(_xlpm.w)-FIND(_xlpm.sep,_xlpm.w)))</f>
        <v>ssi</v>
      </c>
      <c r="K1180" s="10">
        <f>_xlfn.LET(_xlpm.w,I1180,LEN(_xlpm.w))</f>
        <v>2</v>
      </c>
      <c r="L1180" s="10">
        <f>_xlfn.LET(_xlpm.w,J1180,LEN(_xlpm.w))</f>
        <v>3</v>
      </c>
      <c r="M1180" s="10">
        <f>_xlfn.LET(_xlpm.a,K1180,_xlpm.b,L1180,MAX(_xlpm.a,_xlpm.b))</f>
        <v>3</v>
      </c>
      <c r="N1180" s="10">
        <f>_xlfn.LET(_xlpm.d,(K1180,L1180),MAX(_xlpm.d)-MIN(_xlpm.d))</f>
        <v>1</v>
      </c>
      <c r="O1180" s="1" t="str">
        <f>_xlfn.LET(_xlpm.sep,":",_xlpm.w,$G1180,_xlfn.CONCAT("~",RIGHT(_xlpm.w,LEN(_xlpm.w)-FIND(_xlpm.sep,_xlpm.w)),"~"))</f>
        <v>~ssi~</v>
      </c>
      <c r="P1180" s="1" t="str">
        <f>_xlfn.LET(_xlpm.sep,":",_xlpm.w,$G1180,_xlfn.CONCAT("[",LEFT(_xlpm.w,FIND(_xlpm.sep,_xlpm.w)-1),"]"))</f>
        <v>[sə]</v>
      </c>
      <c r="Q1180" s="14" cm="1">
        <f t="array" ref="Q1180">SUM(_xlfn._xlws.FILTER($H$2:$H$7117,_xlfn.MAP($O$2:$O$7117,_xlfn.LAMBDA(_xlpm.x,_xlpm.x=$O1180))))</f>
        <v>1.1928429423459245E-3</v>
      </c>
      <c r="R1180" s="14">
        <f>$H1180/Q1180</f>
        <v>8.3333333333333329E-2</v>
      </c>
      <c r="S1180" s="14" cm="1">
        <f t="array" ref="S1180">SUM(_xlfn._xlws.FILTER($H$2:$H$7117,_xlfn.MAP($P$2:$P$7117,_xlfn.LAMBDA(_xlpm.x,_xlpm.x=$P1180))))</f>
        <v>3.9761431411530794E-3</v>
      </c>
      <c r="T1180" s="14">
        <f>$H1180/S1180</f>
        <v>2.5000000000000015E-2</v>
      </c>
      <c r="U1180" s="14">
        <f>_xlfn.LET(_xlpm.freq,F1180,_xlpm.size,M1180+1,_xlpm.F,V1180,LOG(1+_xlpm.freq)*LOG(1+_xlpm.size)*_xlpm.F)</f>
        <v>1.2826670980008054E-2</v>
      </c>
      <c r="V1180" s="14">
        <f>_xlfn.LET(_xlpm.a,T1180,_xlpm.b,R1180,2*_xlpm.a*_xlpm.b/(_xlpm.a+_xlpm.b))</f>
        <v>3.8461538461538484E-2</v>
      </c>
      <c r="W1180" s="14">
        <f>_xlfn.LET(_xlpm.p,R1180,_xlpm.q,T1180,LOG(_xlpm.p/_xlpm.q))</f>
        <v>0.52287874528033729</v>
      </c>
      <c r="X1180" s="2"/>
      <c r="AC1180" s="2"/>
      <c r="AH1180" s="2"/>
      <c r="AI1180" s="2"/>
    </row>
    <row r="1181" spans="1:35">
      <c r="A1181" s="1" t="str">
        <f>_xlfn.LET(_xlpm.sep," : ",CONCATENATE(O1181,_xlpm.sep,P1181))</f>
        <v>~ger~ : [ɡə]</v>
      </c>
      <c r="B1181" s="1">
        <f>_xlfn.LET(_xlpm.d,$G1181,_xlpm.k,_xlfn.CONCAT(LEFT(TRIM(B$1),1),"*"),COUNTIF(_xlpm.d,_xlpm.k))</f>
        <v>0</v>
      </c>
      <c r="C1181" s="1">
        <f>_xlfn.LET(_xlpm.d,$G1181,_xlpm.k,_xlfn.CONCAT(LEFT(TRIM(C$1),1),"*"),COUNTIF(_xlpm.d,_xlpm.k))</f>
        <v>0</v>
      </c>
      <c r="D1181" s="1">
        <f>_xlfn.LET(_xlpm.d,$G1181,_xlpm.k,_xlfn.CONCAT(LEFT(TRIM(D$1),1),"*"),COUNTIF(_xlpm.d,_xlpm.k))</f>
        <v>0</v>
      </c>
      <c r="E1181" s="1">
        <f>LOG(F1181+1,10)</f>
        <v>0.30102999566398114</v>
      </c>
      <c r="F1181" s="7">
        <v>1</v>
      </c>
      <c r="G1181" s="9" t="s">
        <v>6534</v>
      </c>
      <c r="H1181" s="4">
        <f>F1181/freq.sum.r6e</f>
        <v>4.9701789264413521E-5</v>
      </c>
      <c r="I1181" s="1" t="str">
        <f>_xlfn.LET(_xlpm.sep,":",_xlpm.w,$G1181,LEFT(_xlpm.w,FIND(_xlpm.sep,_xlpm.w)-1))</f>
        <v>ɡə</v>
      </c>
      <c r="J1181" s="1" t="str">
        <f>_xlfn.LET(_xlpm.sep,":",_xlpm.w,$G1181,RIGHT(_xlpm.w,LEN(_xlpm.w)-FIND(_xlpm.sep,_xlpm.w)))</f>
        <v>ger</v>
      </c>
      <c r="K1181" s="10">
        <f>_xlfn.LET(_xlpm.w,I1181,LEN(_xlpm.w))</f>
        <v>2</v>
      </c>
      <c r="L1181" s="10">
        <f>_xlfn.LET(_xlpm.w,J1181,LEN(_xlpm.w))</f>
        <v>3</v>
      </c>
      <c r="M1181" s="10">
        <f>_xlfn.LET(_xlpm.a,K1181,_xlpm.b,L1181,MAX(_xlpm.a,_xlpm.b))</f>
        <v>3</v>
      </c>
      <c r="N1181" s="10">
        <f>_xlfn.LET(_xlpm.d,(K1181,L1181),MAX(_xlpm.d)-MIN(_xlpm.d))</f>
        <v>1</v>
      </c>
      <c r="O1181" s="1" t="str">
        <f>_xlfn.LET(_xlpm.sep,":",_xlpm.w,$G1181,_xlfn.CONCAT("~",RIGHT(_xlpm.w,LEN(_xlpm.w)-FIND(_xlpm.sep,_xlpm.w)),"~"))</f>
        <v>~ger~</v>
      </c>
      <c r="P1181" s="1" t="str">
        <f>_xlfn.LET(_xlpm.sep,":",_xlpm.w,$G1181,_xlfn.CONCAT("[",LEFT(_xlpm.w,FIND(_xlpm.sep,_xlpm.w)-1),"]"))</f>
        <v>[ɡə]</v>
      </c>
      <c r="Q1181" s="14" cm="1">
        <f t="array" ref="Q1181">SUM(_xlfn._xlws.FILTER($H$2:$H$7117,_xlfn.MAP($O$2:$O$7117,_xlfn.LAMBDA(_xlpm.x,_xlpm.x=$O1181))))</f>
        <v>4.4731610337972168E-4</v>
      </c>
      <c r="R1181" s="14">
        <f>$H1181/Q1181</f>
        <v>0.11111111111111112</v>
      </c>
      <c r="S1181" s="14" cm="1">
        <f t="array" ref="S1181">SUM(_xlfn._xlws.FILTER($H$2:$H$7117,_xlfn.MAP($P$2:$P$7117,_xlfn.LAMBDA(_xlpm.x,_xlpm.x=$P1181))))</f>
        <v>1.4910536779324053E-3</v>
      </c>
      <c r="T1181" s="14">
        <f>$H1181/S1181</f>
        <v>3.333333333333334E-2</v>
      </c>
      <c r="U1181" s="14">
        <f>_xlfn.LET(_xlpm.freq,F1181,_xlpm.size,M1181+1,_xlpm.F,V1181,LOG(1+_xlpm.freq)*LOG(1+_xlpm.size)*_xlpm.F)</f>
        <v>1.0790304480744858E-2</v>
      </c>
      <c r="V1181" s="14">
        <f>_xlfn.LET(_xlpm.a,T1181,_xlpm.b,R1181,2*_xlpm.a*_xlpm.b/(_xlpm.a+_xlpm.b))</f>
        <v>5.1282051282051294E-2</v>
      </c>
      <c r="W1181" s="14">
        <f>_xlfn.LET(_xlpm.p,R1181,_xlpm.q,T1181,LOG(_xlpm.p/_xlpm.q))</f>
        <v>0.52287874528033751</v>
      </c>
      <c r="X1181" s="2"/>
      <c r="AC1181" s="2"/>
      <c r="AH1181" s="2"/>
      <c r="AI1181" s="2"/>
    </row>
    <row r="1182" spans="1:35">
      <c r="A1182" s="1" t="str">
        <f>_xlfn.LET(_xlpm.sep," : ",CONCATENATE(O1182,_xlpm.sep,P1182))</f>
        <v>~her~ : [hə]</v>
      </c>
      <c r="B1182" s="1">
        <f>_xlfn.LET(_xlpm.d,$G1182,_xlpm.k,_xlfn.CONCAT(LEFT(TRIM(B$1),1),"*"),COUNTIF(_xlpm.d,_xlpm.k))</f>
        <v>0</v>
      </c>
      <c r="C1182" s="1">
        <f>_xlfn.LET(_xlpm.d,$G1182,_xlpm.k,_xlfn.CONCAT(LEFT(TRIM(C$1),1),"*"),COUNTIF(_xlpm.d,_xlpm.k))</f>
        <v>0</v>
      </c>
      <c r="D1182" s="1">
        <f>_xlfn.LET(_xlpm.d,$G1182,_xlpm.k,_xlfn.CONCAT(LEFT(TRIM(D$1),1),"*"),COUNTIF(_xlpm.d,_xlpm.k))</f>
        <v>0</v>
      </c>
      <c r="E1182" s="1">
        <f>LOG(F1182+1,10)</f>
        <v>0.30102999566398114</v>
      </c>
      <c r="F1182" s="7">
        <v>1</v>
      </c>
      <c r="G1182" s="9" t="s">
        <v>1263</v>
      </c>
      <c r="H1182" s="4">
        <f>F1182/freq.sum.r6e</f>
        <v>4.9701789264413521E-5</v>
      </c>
      <c r="I1182" s="1" t="str">
        <f>_xlfn.LET(_xlpm.sep,":",_xlpm.w,$G1182,LEFT(_xlpm.w,FIND(_xlpm.sep,_xlpm.w)-1))</f>
        <v>hə</v>
      </c>
      <c r="J1182" s="1" t="str">
        <f>_xlfn.LET(_xlpm.sep,":",_xlpm.w,$G1182,RIGHT(_xlpm.w,LEN(_xlpm.w)-FIND(_xlpm.sep,_xlpm.w)))</f>
        <v>her</v>
      </c>
      <c r="K1182" s="10">
        <f>_xlfn.LET(_xlpm.w,I1182,LEN(_xlpm.w))</f>
        <v>2</v>
      </c>
      <c r="L1182" s="10">
        <f>_xlfn.LET(_xlpm.w,J1182,LEN(_xlpm.w))</f>
        <v>3</v>
      </c>
      <c r="M1182" s="10">
        <f>_xlfn.LET(_xlpm.a,K1182,_xlpm.b,L1182,MAX(_xlpm.a,_xlpm.b))</f>
        <v>3</v>
      </c>
      <c r="N1182" s="10">
        <f>_xlfn.LET(_xlpm.d,(K1182,L1182),MAX(_xlpm.d)-MIN(_xlpm.d))</f>
        <v>1</v>
      </c>
      <c r="O1182" s="1" t="str">
        <f>_xlfn.LET(_xlpm.sep,":",_xlpm.w,$G1182,_xlfn.CONCAT("~",RIGHT(_xlpm.w,LEN(_xlpm.w)-FIND(_xlpm.sep,_xlpm.w)),"~"))</f>
        <v>~her~</v>
      </c>
      <c r="P1182" s="1" t="str">
        <f>_xlfn.LET(_xlpm.sep,":",_xlpm.w,$G1182,_xlfn.CONCAT("[",LEFT(_xlpm.w,FIND(_xlpm.sep,_xlpm.w)-1),"]"))</f>
        <v>[hə]</v>
      </c>
      <c r="Q1182" s="14" cm="1">
        <f t="array" ref="Q1182">SUM(_xlfn._xlws.FILTER($H$2:$H$7111,_xlfn.MAP($O$2:$O$7111,_xlfn.LAMBDA(_xlpm.x,_xlpm.x=$O1182))))</f>
        <v>1.4910536779324057E-4</v>
      </c>
      <c r="R1182" s="14">
        <f>$H1182/Q1182</f>
        <v>0.33333333333333331</v>
      </c>
      <c r="S1182" s="14" cm="1">
        <f t="array" ref="S1182">SUM(_xlfn._xlws.FILTER($H$2:$H$7111,_xlfn.MAP($P$2:$P$7111,_xlfn.LAMBDA(_xlpm.x,_xlpm.x=$P1182))))</f>
        <v>4.9701789264413525E-4</v>
      </c>
      <c r="T1182" s="14">
        <f>$H1182/S1182</f>
        <v>9.9999999999999992E-2</v>
      </c>
      <c r="U1182" s="14">
        <f>_xlfn.LET(_xlpm.freq,F1182,_xlpm.size,M1182+1,_xlpm.F,V1182,LOG(1+_xlpm.freq)*LOG(1+_xlpm.size)*_xlpm.F)</f>
        <v>3.2370913442234563E-2</v>
      </c>
      <c r="V1182" s="14">
        <f>_xlfn.LET(_xlpm.a,T1182,_xlpm.b,R1182,2*_xlpm.a*_xlpm.b/(_xlpm.a+_xlpm.b))</f>
        <v>0.15384615384615383</v>
      </c>
      <c r="W1182" s="14">
        <f>_xlfn.LET(_xlpm.p,R1182,_xlpm.q,T1182,LOG(_xlpm.p/_xlpm.q))</f>
        <v>0.52287874528033762</v>
      </c>
      <c r="X1182" s="2"/>
      <c r="AC1182" s="2"/>
      <c r="AH1182" s="2"/>
      <c r="AI1182" s="2"/>
    </row>
    <row r="1183" spans="1:35">
      <c r="A1183" s="1" t="str">
        <f>_xlfn.LET(_xlpm.sep," : ",CONCATENATE(O1183,_xlpm.sep,P1183))</f>
        <v>~cco~ : [kɑ]</v>
      </c>
      <c r="B1183" s="1">
        <f>_xlfn.LET(_xlpm.d,$G1183,_xlpm.k,_xlfn.CONCAT(LEFT(TRIM(B$1),1),"*"),COUNTIF(_xlpm.d,_xlpm.k))</f>
        <v>0</v>
      </c>
      <c r="C1183" s="1">
        <f>_xlfn.LET(_xlpm.d,$G1183,_xlpm.k,_xlfn.CONCAT(LEFT(TRIM(C$1),1),"*"),COUNTIF(_xlpm.d,_xlpm.k))</f>
        <v>0</v>
      </c>
      <c r="D1183" s="1">
        <f>_xlfn.LET(_xlpm.d,$G1183,_xlpm.k,_xlfn.CONCAT(LEFT(TRIM(D$1),1),"*"),COUNTIF(_xlpm.d,_xlpm.k))</f>
        <v>0</v>
      </c>
      <c r="E1183" s="1">
        <f>LOG(F1183+1,10)</f>
        <v>0.30102999566398114</v>
      </c>
      <c r="F1183" s="7">
        <v>1</v>
      </c>
      <c r="G1183" s="9" t="s">
        <v>1751</v>
      </c>
      <c r="H1183" s="4">
        <f>F1183/freq.sum.r6e</f>
        <v>4.9701789264413521E-5</v>
      </c>
      <c r="I1183" s="1" t="str">
        <f>_xlfn.LET(_xlpm.sep,":",_xlpm.w,$G1183,LEFT(_xlpm.w,FIND(_xlpm.sep,_xlpm.w)-1))</f>
        <v>kɑ</v>
      </c>
      <c r="J1183" s="1" t="str">
        <f>_xlfn.LET(_xlpm.sep,":",_xlpm.w,$G1183,RIGHT(_xlpm.w,LEN(_xlpm.w)-FIND(_xlpm.sep,_xlpm.w)))</f>
        <v>cco</v>
      </c>
      <c r="K1183" s="10">
        <f>_xlfn.LET(_xlpm.w,I1183,LEN(_xlpm.w))</f>
        <v>2</v>
      </c>
      <c r="L1183" s="10">
        <f>_xlfn.LET(_xlpm.w,J1183,LEN(_xlpm.w))</f>
        <v>3</v>
      </c>
      <c r="M1183" s="10">
        <f>_xlfn.LET(_xlpm.a,K1183,_xlpm.b,L1183,MAX(_xlpm.a,_xlpm.b))</f>
        <v>3</v>
      </c>
      <c r="N1183" s="10">
        <f>_xlfn.LET(_xlpm.d,(K1183,L1183),MAX(_xlpm.d)-MIN(_xlpm.d))</f>
        <v>1</v>
      </c>
      <c r="O1183" s="1" t="str">
        <f>_xlfn.LET(_xlpm.sep,":",_xlpm.w,$G1183,_xlfn.CONCAT("~",RIGHT(_xlpm.w,LEN(_xlpm.w)-FIND(_xlpm.sep,_xlpm.w)),"~"))</f>
        <v>~cco~</v>
      </c>
      <c r="P1183" s="1" t="str">
        <f>_xlfn.LET(_xlpm.sep,":",_xlpm.w,$G1183,_xlfn.CONCAT("[",LEFT(_xlpm.w,FIND(_xlpm.sep,_xlpm.w)-1),"]"))</f>
        <v>[kɑ]</v>
      </c>
      <c r="Q1183" s="14" cm="1">
        <f t="array" ref="Q1183">SUM(_xlfn._xlws.FILTER($H$2:$H$7117,_xlfn.MAP($O$2:$O$7117,_xlfn.LAMBDA(_xlpm.x,_xlpm.x=$O1183))))</f>
        <v>1.4910536779324057E-4</v>
      </c>
      <c r="R1183" s="14">
        <f>$H1183/Q1183</f>
        <v>0.33333333333333331</v>
      </c>
      <c r="S1183" s="14" cm="1">
        <f t="array" ref="S1183">SUM(_xlfn._xlws.FILTER($H$2:$H$7117,_xlfn.MAP($P$2:$P$7117,_xlfn.LAMBDA(_xlpm.x,_xlpm.x=$P1183))))</f>
        <v>4.9701789264413525E-4</v>
      </c>
      <c r="T1183" s="14">
        <f>$H1183/S1183</f>
        <v>9.9999999999999992E-2</v>
      </c>
      <c r="U1183" s="14">
        <f>_xlfn.LET(_xlpm.freq,F1183,_xlpm.size,M1183+1,_xlpm.F,V1183,LOG(1+_xlpm.freq)*LOG(1+_xlpm.size)*_xlpm.F)</f>
        <v>3.2370913442234563E-2</v>
      </c>
      <c r="V1183" s="14">
        <f>_xlfn.LET(_xlpm.a,T1183,_xlpm.b,R1183,2*_xlpm.a*_xlpm.b/(_xlpm.a+_xlpm.b))</f>
        <v>0.15384615384615383</v>
      </c>
      <c r="W1183" s="14">
        <f>_xlfn.LET(_xlpm.p,R1183,_xlpm.q,T1183,LOG(_xlpm.p/_xlpm.q))</f>
        <v>0.52287874528033762</v>
      </c>
      <c r="X1183" s="2"/>
      <c r="AC1183" s="2"/>
      <c r="AH1183" s="2"/>
      <c r="AI1183" s="2"/>
    </row>
    <row r="1184" spans="1:35">
      <c r="A1184" s="1" t="str">
        <f>_xlfn.LET(_xlpm.sep," : ",CONCATENATE(O1184,_xlpm.sep,P1184))</f>
        <v>~rea~ : [ɹɛ]</v>
      </c>
      <c r="B1184" s="1">
        <f>_xlfn.LET(_xlpm.d,$G1184,_xlpm.k,_xlfn.CONCAT(LEFT(TRIM(B$1),1),"*"),COUNTIF(_xlpm.d,_xlpm.k))</f>
        <v>1</v>
      </c>
      <c r="C1184" s="1">
        <f>_xlfn.LET(_xlpm.d,$G1184,_xlpm.k,_xlfn.CONCAT(LEFT(TRIM(C$1),1),"*"),COUNTIF(_xlpm.d,_xlpm.k))</f>
        <v>0</v>
      </c>
      <c r="D1184" s="1">
        <f>_xlfn.LET(_xlpm.d,$G1184,_xlpm.k,_xlfn.CONCAT(LEFT(TRIM(D$1),1),"*"),COUNTIF(_xlpm.d,_xlpm.k))</f>
        <v>0</v>
      </c>
      <c r="E1184" s="1">
        <f>LOG(F1184+1,10)</f>
        <v>0.77815125038364352</v>
      </c>
      <c r="F1184" s="7">
        <v>5</v>
      </c>
      <c r="G1184" s="9" t="s">
        <v>6644</v>
      </c>
      <c r="H1184" s="4">
        <f>F1184/freq.sum.r6e</f>
        <v>2.4850894632206757E-4</v>
      </c>
      <c r="I1184" s="1" t="str">
        <f>_xlfn.LET(_xlpm.sep,":",_xlpm.w,$G1184,LEFT(_xlpm.w,FIND(_xlpm.sep,_xlpm.w)-1))</f>
        <v>ɹɛ</v>
      </c>
      <c r="J1184" s="1" t="str">
        <f>_xlfn.LET(_xlpm.sep,":",_xlpm.w,$G1184,RIGHT(_xlpm.w,LEN(_xlpm.w)-FIND(_xlpm.sep,_xlpm.w)))</f>
        <v>rea</v>
      </c>
      <c r="K1184" s="10">
        <f>_xlfn.LET(_xlpm.w,I1184,LEN(_xlpm.w))</f>
        <v>2</v>
      </c>
      <c r="L1184" s="10">
        <f>_xlfn.LET(_xlpm.w,J1184,LEN(_xlpm.w))</f>
        <v>3</v>
      </c>
      <c r="M1184" s="10">
        <f>_xlfn.LET(_xlpm.a,K1184,_xlpm.b,L1184,MAX(_xlpm.a,_xlpm.b))</f>
        <v>3</v>
      </c>
      <c r="N1184" s="10">
        <f>_xlfn.LET(_xlpm.d,(K1184,L1184),MAX(_xlpm.d)-MIN(_xlpm.d))</f>
        <v>1</v>
      </c>
      <c r="O1184" s="1" t="str">
        <f>_xlfn.LET(_xlpm.sep,":",_xlpm.w,$G1184,_xlfn.CONCAT("~",RIGHT(_xlpm.w,LEN(_xlpm.w)-FIND(_xlpm.sep,_xlpm.w)),"~"))</f>
        <v>~rea~</v>
      </c>
      <c r="P1184" s="1" t="str">
        <f>_xlfn.LET(_xlpm.sep,":",_xlpm.w,$G1184,_xlfn.CONCAT("[",LEFT(_xlpm.w,FIND(_xlpm.sep,_xlpm.w)-1),"]"))</f>
        <v>[ɹɛ]</v>
      </c>
      <c r="Q1184" s="14" cm="1">
        <f t="array" ref="Q1184">SUM(_xlfn._xlws.FILTER($H$2:$H$7117,_xlfn.MAP($O$2:$O$7117,_xlfn.LAMBDA(_xlpm.x,_xlpm.x=$O1184))))</f>
        <v>5.9642147117296217E-4</v>
      </c>
      <c r="R1184" s="14">
        <f>$H1184/Q1184</f>
        <v>0.41666666666666669</v>
      </c>
      <c r="S1184" s="14" cm="1">
        <f t="array" ref="S1184">SUM(_xlfn._xlws.FILTER($H$2:$H$7117,_xlfn.MAP($P$2:$P$7117,_xlfn.LAMBDA(_xlpm.x,_xlpm.x=$P1184))))</f>
        <v>1.988071570576541E-3</v>
      </c>
      <c r="T1184" s="14">
        <f>$H1184/S1184</f>
        <v>0.12499999999999997</v>
      </c>
      <c r="U1184" s="14">
        <f>_xlfn.LET(_xlpm.freq,F1184,_xlpm.size,M1184+1,_xlpm.F,V1184,LOG(1+_xlpm.freq)*LOG(1+_xlpm.size)*_xlpm.F)</f>
        <v>0.10459699670283343</v>
      </c>
      <c r="V1184" s="14">
        <f>_xlfn.LET(_xlpm.a,T1184,_xlpm.b,R1184,2*_xlpm.a*_xlpm.b/(_xlpm.a+_xlpm.b))</f>
        <v>0.19230769230769229</v>
      </c>
      <c r="W1184" s="14">
        <f>_xlfn.LET(_xlpm.p,R1184,_xlpm.q,T1184,LOG(_xlpm.p/_xlpm.q))</f>
        <v>0.52287874528033773</v>
      </c>
      <c r="X1184" s="2"/>
      <c r="AC1184" s="2"/>
      <c r="AH1184" s="2"/>
      <c r="AI1184" s="2"/>
    </row>
    <row r="1185" spans="1:35">
      <c r="A1185" s="1" t="str">
        <f>_xlfn.LET(_xlpm.sep," : ",CONCATENATE(O1185,_xlpm.sep,P1185))</f>
        <v>~dra~ : [dɹə]</v>
      </c>
      <c r="B1185" s="1">
        <f>_xlfn.LET(_xlpm.d,$G1185,_xlpm.k,_xlfn.CONCAT(LEFT(TRIM(B$1),1),"*"),COUNTIF(_xlpm.d,_xlpm.k))</f>
        <v>0</v>
      </c>
      <c r="C1185" s="1">
        <f>_xlfn.LET(_xlpm.d,$G1185,_xlpm.k,_xlfn.CONCAT(LEFT(TRIM(C$1),1),"*"),COUNTIF(_xlpm.d,_xlpm.k))</f>
        <v>0</v>
      </c>
      <c r="D1185" s="1">
        <f>_xlfn.LET(_xlpm.d,$G1185,_xlpm.k,_xlfn.CONCAT(LEFT(TRIM(D$1),1),"*"),COUNTIF(_xlpm.d,_xlpm.k))</f>
        <v>0</v>
      </c>
      <c r="E1185" s="1">
        <f>LOG(F1185+1,10)</f>
        <v>0.47712125471966244</v>
      </c>
      <c r="F1185" s="7">
        <v>2</v>
      </c>
      <c r="G1185" s="9" t="s">
        <v>729</v>
      </c>
      <c r="H1185" s="4">
        <f>F1185/freq.sum.r6e</f>
        <v>9.9403578528827041E-5</v>
      </c>
      <c r="I1185" s="1" t="str">
        <f>_xlfn.LET(_xlpm.sep,":",_xlpm.w,$G1185,LEFT(_xlpm.w,FIND(_xlpm.sep,_xlpm.w)-1))</f>
        <v>dɹə</v>
      </c>
      <c r="J1185" s="1" t="str">
        <f>_xlfn.LET(_xlpm.sep,":",_xlpm.w,$G1185,RIGHT(_xlpm.w,LEN(_xlpm.w)-FIND(_xlpm.sep,_xlpm.w)))</f>
        <v>dra</v>
      </c>
      <c r="K1185" s="10">
        <f>_xlfn.LET(_xlpm.w,I1185,LEN(_xlpm.w))</f>
        <v>3</v>
      </c>
      <c r="L1185" s="10">
        <f>_xlfn.LET(_xlpm.w,J1185,LEN(_xlpm.w))</f>
        <v>3</v>
      </c>
      <c r="M1185" s="10">
        <f>_xlfn.LET(_xlpm.a,K1185,_xlpm.b,L1185,MAX(_xlpm.a,_xlpm.b))</f>
        <v>3</v>
      </c>
      <c r="N1185" s="10">
        <f>_xlfn.LET(_xlpm.d,(K1185,L1185),MAX(_xlpm.d)-MIN(_xlpm.d))</f>
        <v>0</v>
      </c>
      <c r="O1185" s="1" t="str">
        <f>_xlfn.LET(_xlpm.sep,":",_xlpm.w,$G1185,_xlfn.CONCAT("~",RIGHT(_xlpm.w,LEN(_xlpm.w)-FIND(_xlpm.sep,_xlpm.w)),"~"))</f>
        <v>~dra~</v>
      </c>
      <c r="P1185" s="1" t="str">
        <f>_xlfn.LET(_xlpm.sep,":",_xlpm.w,$G1185,_xlfn.CONCAT("[",LEFT(_xlpm.w,FIND(_xlpm.sep,_xlpm.w)-1),"]"))</f>
        <v>[dɹə]</v>
      </c>
      <c r="Q1185" s="14" cm="1">
        <f t="array" ref="Q1185">SUM(_xlfn._xlws.FILTER($H$2:$H$7117,_xlfn.MAP($O$2:$O$7117,_xlfn.LAMBDA(_xlpm.x,_xlpm.x=$O1185))))</f>
        <v>1.4910536779324057E-4</v>
      </c>
      <c r="R1185" s="14">
        <f>$H1185/Q1185</f>
        <v>0.66666666666666663</v>
      </c>
      <c r="S1185" s="14" cm="1">
        <f t="array" ref="S1185">SUM(_xlfn._xlws.FILTER($H$2:$H$7117,_xlfn.MAP($P$2:$P$7117,_xlfn.LAMBDA(_xlpm.x,_xlpm.x=$P1185))))</f>
        <v>4.9701789264413525E-4</v>
      </c>
      <c r="T1185" s="14">
        <f>$H1185/S1185</f>
        <v>0.19999999999999998</v>
      </c>
      <c r="U1185" s="14">
        <f>_xlfn.LET(_xlpm.freq,F1185,_xlpm.size,M1185+1,_xlpm.F,V1185,LOG(1+_xlpm.freq)*LOG(1+_xlpm.size)*_xlpm.F)</f>
        <v>0.10261336784006436</v>
      </c>
      <c r="V1185" s="14">
        <f>_xlfn.LET(_xlpm.a,T1185,_xlpm.b,R1185,2*_xlpm.a*_xlpm.b/(_xlpm.a+_xlpm.b))</f>
        <v>0.30769230769230765</v>
      </c>
      <c r="W1185" s="14">
        <f>_xlfn.LET(_xlpm.p,R1185,_xlpm.q,T1185,LOG(_xlpm.p/_xlpm.q))</f>
        <v>0.52287874528033762</v>
      </c>
      <c r="X1185" s="2"/>
      <c r="AC1185" s="2"/>
      <c r="AH1185" s="2"/>
      <c r="AI1185" s="2"/>
    </row>
    <row r="1186" spans="1:35">
      <c r="A1186" s="1" t="str">
        <f>_xlfn.LET(_xlpm.sep," : ",CONCATENATE(O1186,_xlpm.sep,P1186))</f>
        <v>~rbo~ : [ɹbə]</v>
      </c>
      <c r="B1186" s="1">
        <f>_xlfn.LET(_xlpm.d,$G1186,_xlpm.k,_xlfn.CONCAT(LEFT(TRIM(B$1),1),"*"),COUNTIF(_xlpm.d,_xlpm.k))</f>
        <v>1</v>
      </c>
      <c r="C1186" s="1">
        <f>_xlfn.LET(_xlpm.d,$G1186,_xlpm.k,_xlfn.CONCAT(LEFT(TRIM(C$1),1),"*"),COUNTIF(_xlpm.d,_xlpm.k))</f>
        <v>0</v>
      </c>
      <c r="D1186" s="1">
        <f>_xlfn.LET(_xlpm.d,$G1186,_xlpm.k,_xlfn.CONCAT(LEFT(TRIM(D$1),1),"*"),COUNTIF(_xlpm.d,_xlpm.k))</f>
        <v>0</v>
      </c>
      <c r="E1186" s="1">
        <f>LOG(F1186+1,10)</f>
        <v>0.47712125471966244</v>
      </c>
      <c r="F1186" s="7">
        <v>2</v>
      </c>
      <c r="G1186" s="9" t="s">
        <v>5699</v>
      </c>
      <c r="H1186" s="4">
        <f>F1186/freq.sum.r6e</f>
        <v>9.9403578528827041E-5</v>
      </c>
      <c r="I1186" s="1" t="str">
        <f>_xlfn.LET(_xlpm.sep,":",_xlpm.w,$G1186,LEFT(_xlpm.w,FIND(_xlpm.sep,_xlpm.w)-1))</f>
        <v>ɹbə</v>
      </c>
      <c r="J1186" s="1" t="str">
        <f>_xlfn.LET(_xlpm.sep,":",_xlpm.w,$G1186,RIGHT(_xlpm.w,LEN(_xlpm.w)-FIND(_xlpm.sep,_xlpm.w)))</f>
        <v>rbo</v>
      </c>
      <c r="K1186" s="10">
        <f>_xlfn.LET(_xlpm.w,I1186,LEN(_xlpm.w))</f>
        <v>3</v>
      </c>
      <c r="L1186" s="10">
        <f>_xlfn.LET(_xlpm.w,J1186,LEN(_xlpm.w))</f>
        <v>3</v>
      </c>
      <c r="M1186" s="10">
        <f>_xlfn.LET(_xlpm.a,K1186,_xlpm.b,L1186,MAX(_xlpm.a,_xlpm.b))</f>
        <v>3</v>
      </c>
      <c r="N1186" s="10">
        <f>_xlfn.LET(_xlpm.d,(K1186,L1186),MAX(_xlpm.d)-MIN(_xlpm.d))</f>
        <v>0</v>
      </c>
      <c r="O1186" s="1" t="str">
        <f>_xlfn.LET(_xlpm.sep,":",_xlpm.w,$G1186,_xlfn.CONCAT("~",RIGHT(_xlpm.w,LEN(_xlpm.w)-FIND(_xlpm.sep,_xlpm.w)),"~"))</f>
        <v>~rbo~</v>
      </c>
      <c r="P1186" s="1" t="str">
        <f>_xlfn.LET(_xlpm.sep,":",_xlpm.w,$G1186,_xlfn.CONCAT("[",LEFT(_xlpm.w,FIND(_xlpm.sep,_xlpm.w)-1),"]"))</f>
        <v>[ɹbə]</v>
      </c>
      <c r="Q1186" s="14" cm="1">
        <f t="array" ref="Q1186">SUM(_xlfn._xlws.FILTER($H$2:$H$7117,_xlfn.MAP($O$2:$O$7117,_xlfn.LAMBDA(_xlpm.x,_xlpm.x=$O1186))))</f>
        <v>1.4910536779324057E-4</v>
      </c>
      <c r="R1186" s="14">
        <f>$H1186/Q1186</f>
        <v>0.66666666666666663</v>
      </c>
      <c r="S1186" s="14" cm="1">
        <f t="array" ref="S1186">SUM(_xlfn._xlws.FILTER($H$2:$H$7117,_xlfn.MAP($P$2:$P$7117,_xlfn.LAMBDA(_xlpm.x,_xlpm.x=$P1186))))</f>
        <v>4.9701789264413525E-4</v>
      </c>
      <c r="T1186" s="14">
        <f>$H1186/S1186</f>
        <v>0.19999999999999998</v>
      </c>
      <c r="U1186" s="14">
        <f>_xlfn.LET(_xlpm.freq,F1186,_xlpm.size,M1186+1,_xlpm.F,V1186,LOG(1+_xlpm.freq)*LOG(1+_xlpm.size)*_xlpm.F)</f>
        <v>0.10261336784006436</v>
      </c>
      <c r="V1186" s="14">
        <f>_xlfn.LET(_xlpm.a,T1186,_xlpm.b,R1186,2*_xlpm.a*_xlpm.b/(_xlpm.a+_xlpm.b))</f>
        <v>0.30769230769230765</v>
      </c>
      <c r="W1186" s="14">
        <f>_xlfn.LET(_xlpm.p,R1186,_xlpm.q,T1186,LOG(_xlpm.p/_xlpm.q))</f>
        <v>0.52287874528033762</v>
      </c>
      <c r="X1186" s="2"/>
      <c r="AC1186" s="2"/>
      <c r="AH1186" s="2"/>
      <c r="AI1186" s="2"/>
    </row>
    <row r="1187" spans="1:35">
      <c r="A1187" s="1" t="str">
        <f>_xlfn.LET(_xlpm.sep," : ",CONCATENATE(O1187,_xlpm.sep,P1187))</f>
        <v>~rga~ : [ɹɡə]</v>
      </c>
      <c r="B1187" s="1">
        <f>_xlfn.LET(_xlpm.d,$G1187,_xlpm.k,_xlfn.CONCAT(LEFT(TRIM(B$1),1),"*"),COUNTIF(_xlpm.d,_xlpm.k))</f>
        <v>1</v>
      </c>
      <c r="C1187" s="1">
        <f>_xlfn.LET(_xlpm.d,$G1187,_xlpm.k,_xlfn.CONCAT(LEFT(TRIM(C$1),1),"*"),COUNTIF(_xlpm.d,_xlpm.k))</f>
        <v>0</v>
      </c>
      <c r="D1187" s="1">
        <f>_xlfn.LET(_xlpm.d,$G1187,_xlpm.k,_xlfn.CONCAT(LEFT(TRIM(D$1),1),"*"),COUNTIF(_xlpm.d,_xlpm.k))</f>
        <v>0</v>
      </c>
      <c r="E1187" s="1">
        <f>LOG(F1187+1,10)</f>
        <v>0.47712125471966244</v>
      </c>
      <c r="F1187" s="7">
        <v>2</v>
      </c>
      <c r="G1187" s="9" t="s">
        <v>7056</v>
      </c>
      <c r="H1187" s="4">
        <f>F1187/freq.sum.r6e</f>
        <v>9.9403578528827041E-5</v>
      </c>
      <c r="I1187" s="1" t="str">
        <f>_xlfn.LET(_xlpm.sep,":",_xlpm.w,$G1187,LEFT(_xlpm.w,FIND(_xlpm.sep,_xlpm.w)-1))</f>
        <v>ɹɡə</v>
      </c>
      <c r="J1187" s="1" t="str">
        <f>_xlfn.LET(_xlpm.sep,":",_xlpm.w,$G1187,RIGHT(_xlpm.w,LEN(_xlpm.w)-FIND(_xlpm.sep,_xlpm.w)))</f>
        <v>rga</v>
      </c>
      <c r="K1187" s="10">
        <f>_xlfn.LET(_xlpm.w,I1187,LEN(_xlpm.w))</f>
        <v>3</v>
      </c>
      <c r="L1187" s="10">
        <f>_xlfn.LET(_xlpm.w,J1187,LEN(_xlpm.w))</f>
        <v>3</v>
      </c>
      <c r="M1187" s="10">
        <f>_xlfn.LET(_xlpm.a,K1187,_xlpm.b,L1187,MAX(_xlpm.a,_xlpm.b))</f>
        <v>3</v>
      </c>
      <c r="N1187" s="10">
        <f>_xlfn.LET(_xlpm.d,(K1187,L1187),MAX(_xlpm.d)-MIN(_xlpm.d))</f>
        <v>0</v>
      </c>
      <c r="O1187" s="1" t="str">
        <f>_xlfn.LET(_xlpm.sep,":",_xlpm.w,$G1187,_xlfn.CONCAT("~",RIGHT(_xlpm.w,LEN(_xlpm.w)-FIND(_xlpm.sep,_xlpm.w)),"~"))</f>
        <v>~rga~</v>
      </c>
      <c r="P1187" s="1" t="str">
        <f>_xlfn.LET(_xlpm.sep,":",_xlpm.w,$G1187,_xlfn.CONCAT("[",LEFT(_xlpm.w,FIND(_xlpm.sep,_xlpm.w)-1),"]"))</f>
        <v>[ɹɡə]</v>
      </c>
      <c r="Q1187" s="14" cm="1">
        <f t="array" ref="Q1187">SUM(_xlfn._xlws.FILTER($H$2:$H$7111,_xlfn.MAP($O$2:$O$7111,_xlfn.LAMBDA(_xlpm.x,_xlpm.x=$O1187))))</f>
        <v>1.4910536779324057E-4</v>
      </c>
      <c r="R1187" s="14">
        <f>$H1187/Q1187</f>
        <v>0.66666666666666663</v>
      </c>
      <c r="S1187" s="14" cm="1">
        <f t="array" ref="S1187">SUM(_xlfn._xlws.FILTER($H$2:$H$7111,_xlfn.MAP($P$2:$P$7111,_xlfn.LAMBDA(_xlpm.x,_xlpm.x=$P1187))))</f>
        <v>4.9701789264413525E-4</v>
      </c>
      <c r="T1187" s="14">
        <f>$H1187/S1187</f>
        <v>0.19999999999999998</v>
      </c>
      <c r="U1187" s="14">
        <f>_xlfn.LET(_xlpm.freq,F1187,_xlpm.size,M1187+1,_xlpm.F,V1187,LOG(1+_xlpm.freq)*LOG(1+_xlpm.size)*_xlpm.F)</f>
        <v>0.10261336784006436</v>
      </c>
      <c r="V1187" s="14">
        <f>_xlfn.LET(_xlpm.a,T1187,_xlpm.b,R1187,2*_xlpm.a*_xlpm.b/(_xlpm.a+_xlpm.b))</f>
        <v>0.30769230769230765</v>
      </c>
      <c r="W1187" s="14">
        <f>_xlfn.LET(_xlpm.p,R1187,_xlpm.q,T1187,LOG(_xlpm.p/_xlpm.q))</f>
        <v>0.52287874528033762</v>
      </c>
      <c r="X1187" s="2"/>
      <c r="AC1187" s="2"/>
      <c r="AH1187" s="2"/>
      <c r="AI1187" s="2"/>
    </row>
    <row r="1188" spans="1:35">
      <c r="A1188" s="1" t="str">
        <f>_xlfn.LET(_xlpm.sep," : ",CONCATENATE(O1188,_xlpm.sep,P1188))</f>
        <v>~ver~ : [və]</v>
      </c>
      <c r="B1188" s="1">
        <f>_xlfn.LET(_xlpm.d,$G1188,_xlpm.k,_xlfn.CONCAT(LEFT(TRIM(B$1),1),"*"),COUNTIF(_xlpm.d,_xlpm.k))</f>
        <v>0</v>
      </c>
      <c r="C1188" s="1">
        <f>_xlfn.LET(_xlpm.d,$G1188,_xlpm.k,_xlfn.CONCAT(LEFT(TRIM(C$1),1),"*"),COUNTIF(_xlpm.d,_xlpm.k))</f>
        <v>0</v>
      </c>
      <c r="D1188" s="1">
        <f>_xlfn.LET(_xlpm.d,$G1188,_xlpm.k,_xlfn.CONCAT(LEFT(TRIM(D$1),1),"*"),COUNTIF(_xlpm.d,_xlpm.k))</f>
        <v>0</v>
      </c>
      <c r="E1188" s="1">
        <f>LOG(F1188+1,10)</f>
        <v>0.30102999566398114</v>
      </c>
      <c r="F1188" s="7">
        <v>1</v>
      </c>
      <c r="G1188" s="9" t="s">
        <v>5147</v>
      </c>
      <c r="H1188" s="4">
        <f>F1188/freq.sum.r6e</f>
        <v>4.9701789264413521E-5</v>
      </c>
      <c r="I1188" s="1" t="str">
        <f>_xlfn.LET(_xlpm.sep,":",_xlpm.w,$G1188,LEFT(_xlpm.w,FIND(_xlpm.sep,_xlpm.w)-1))</f>
        <v>və</v>
      </c>
      <c r="J1188" s="1" t="str">
        <f>_xlfn.LET(_xlpm.sep,":",_xlpm.w,$G1188,RIGHT(_xlpm.w,LEN(_xlpm.w)-FIND(_xlpm.sep,_xlpm.w)))</f>
        <v>ver</v>
      </c>
      <c r="K1188" s="10">
        <f>_xlfn.LET(_xlpm.w,I1188,LEN(_xlpm.w))</f>
        <v>2</v>
      </c>
      <c r="L1188" s="10">
        <f>_xlfn.LET(_xlpm.w,J1188,LEN(_xlpm.w))</f>
        <v>3</v>
      </c>
      <c r="M1188" s="10">
        <f>_xlfn.LET(_xlpm.a,K1188,_xlpm.b,L1188,MAX(_xlpm.a,_xlpm.b))</f>
        <v>3</v>
      </c>
      <c r="N1188" s="10">
        <f>_xlfn.LET(_xlpm.d,(K1188,L1188),MAX(_xlpm.d)-MIN(_xlpm.d))</f>
        <v>1</v>
      </c>
      <c r="O1188" s="1" t="str">
        <f>_xlfn.LET(_xlpm.sep,":",_xlpm.w,$G1188,_xlfn.CONCAT("~",RIGHT(_xlpm.w,LEN(_xlpm.w)-FIND(_xlpm.sep,_xlpm.w)),"~"))</f>
        <v>~ver~</v>
      </c>
      <c r="P1188" s="1" t="str">
        <f>_xlfn.LET(_xlpm.sep,":",_xlpm.w,$G1188,_xlfn.CONCAT("[",LEFT(_xlpm.w,FIND(_xlpm.sep,_xlpm.w)-1),"]"))</f>
        <v>[və]</v>
      </c>
      <c r="Q1188" s="14" cm="1">
        <f t="array" ref="Q1188">SUM(_xlfn._xlws.FILTER($H$2:$H$7117,_xlfn.MAP($O$2:$O$7117,_xlfn.LAMBDA(_xlpm.x,_xlpm.x=$O1188))))</f>
        <v>2.9821073558648114E-4</v>
      </c>
      <c r="R1188" s="14">
        <f>$H1188/Q1188</f>
        <v>0.16666666666666666</v>
      </c>
      <c r="S1188" s="14" cm="1">
        <f t="array" ref="S1188">SUM(_xlfn._xlws.FILTER($H$2:$H$7117,_xlfn.MAP($P$2:$P$7117,_xlfn.LAMBDA(_xlpm.x,_xlpm.x=$P1188))))</f>
        <v>9.9403578528827093E-4</v>
      </c>
      <c r="T1188" s="14">
        <f>$H1188/S1188</f>
        <v>4.9999999999999975E-2</v>
      </c>
      <c r="U1188" s="14">
        <f>_xlfn.LET(_xlpm.freq,F1188,_xlpm.size,M1188+1,_xlpm.F,V1188,LOG(1+_xlpm.freq)*LOG(1+_xlpm.size)*_xlpm.F)</f>
        <v>1.6185456721117274E-2</v>
      </c>
      <c r="V1188" s="14">
        <f>_xlfn.LET(_xlpm.a,T1188,_xlpm.b,R1188,2*_xlpm.a*_xlpm.b/(_xlpm.a+_xlpm.b))</f>
        <v>7.6923076923076886E-2</v>
      </c>
      <c r="W1188" s="14">
        <f>_xlfn.LET(_xlpm.p,R1188,_xlpm.q,T1188,LOG(_xlpm.p/_xlpm.q))</f>
        <v>0.52287874528033773</v>
      </c>
      <c r="X1188" s="2"/>
      <c r="AC1188" s="2"/>
      <c r="AH1188" s="2"/>
      <c r="AI1188" s="2"/>
    </row>
    <row r="1189" spans="1:35">
      <c r="A1189" s="1" t="str">
        <f>_xlfn.LET(_xlpm.sep," : ",CONCATENATE(O1189,_xlpm.sep,P1189))</f>
        <v>~vir~ : [və]</v>
      </c>
      <c r="B1189" s="1">
        <f>_xlfn.LET(_xlpm.d,$G1189,_xlpm.k,_xlfn.CONCAT(LEFT(TRIM(B$1),1),"*"),COUNTIF(_xlpm.d,_xlpm.k))</f>
        <v>0</v>
      </c>
      <c r="C1189" s="1">
        <f>_xlfn.LET(_xlpm.d,$G1189,_xlpm.k,_xlfn.CONCAT(LEFT(TRIM(C$1),1),"*"),COUNTIF(_xlpm.d,_xlpm.k))</f>
        <v>0</v>
      </c>
      <c r="D1189" s="1">
        <f>_xlfn.LET(_xlpm.d,$G1189,_xlpm.k,_xlfn.CONCAT(LEFT(TRIM(D$1),1),"*"),COUNTIF(_xlpm.d,_xlpm.k))</f>
        <v>0</v>
      </c>
      <c r="E1189" s="1">
        <f>LOG(F1189+1,10)</f>
        <v>0.30102999566398114</v>
      </c>
      <c r="F1189" s="7">
        <v>1</v>
      </c>
      <c r="G1189" s="9" t="s">
        <v>5166</v>
      </c>
      <c r="H1189" s="4">
        <f>F1189/freq.sum.r6e</f>
        <v>4.9701789264413521E-5</v>
      </c>
      <c r="I1189" s="1" t="str">
        <f>_xlfn.LET(_xlpm.sep,":",_xlpm.w,$G1189,LEFT(_xlpm.w,FIND(_xlpm.sep,_xlpm.w)-1))</f>
        <v>və</v>
      </c>
      <c r="J1189" s="1" t="str">
        <f>_xlfn.LET(_xlpm.sep,":",_xlpm.w,$G1189,RIGHT(_xlpm.w,LEN(_xlpm.w)-FIND(_xlpm.sep,_xlpm.w)))</f>
        <v>vir</v>
      </c>
      <c r="K1189" s="10">
        <f>_xlfn.LET(_xlpm.w,I1189,LEN(_xlpm.w))</f>
        <v>2</v>
      </c>
      <c r="L1189" s="10">
        <f>_xlfn.LET(_xlpm.w,J1189,LEN(_xlpm.w))</f>
        <v>3</v>
      </c>
      <c r="M1189" s="10">
        <f>_xlfn.LET(_xlpm.a,K1189,_xlpm.b,L1189,MAX(_xlpm.a,_xlpm.b))</f>
        <v>3</v>
      </c>
      <c r="N1189" s="10">
        <f>_xlfn.LET(_xlpm.d,(K1189,L1189),MAX(_xlpm.d)-MIN(_xlpm.d))</f>
        <v>1</v>
      </c>
      <c r="O1189" s="1" t="str">
        <f>_xlfn.LET(_xlpm.sep,":",_xlpm.w,$G1189,_xlfn.CONCAT("~",RIGHT(_xlpm.w,LEN(_xlpm.w)-FIND(_xlpm.sep,_xlpm.w)),"~"))</f>
        <v>~vir~</v>
      </c>
      <c r="P1189" s="1" t="str">
        <f>_xlfn.LET(_xlpm.sep,":",_xlpm.w,$G1189,_xlfn.CONCAT("[",LEFT(_xlpm.w,FIND(_xlpm.sep,_xlpm.w)-1),"]"))</f>
        <v>[və]</v>
      </c>
      <c r="Q1189" s="14" cm="1">
        <f t="array" ref="Q1189">SUM(_xlfn._xlws.FILTER($H$2:$H$7117,_xlfn.MAP($O$2:$O$7117,_xlfn.LAMBDA(_xlpm.x,_xlpm.x=$O1189))))</f>
        <v>2.9821073558648114E-4</v>
      </c>
      <c r="R1189" s="14">
        <f>$H1189/Q1189</f>
        <v>0.16666666666666666</v>
      </c>
      <c r="S1189" s="14" cm="1">
        <f t="array" ref="S1189">SUM(_xlfn._xlws.FILTER($H$2:$H$7117,_xlfn.MAP($P$2:$P$7117,_xlfn.LAMBDA(_xlpm.x,_xlpm.x=$P1189))))</f>
        <v>9.9403578528827093E-4</v>
      </c>
      <c r="T1189" s="14">
        <f>$H1189/S1189</f>
        <v>4.9999999999999975E-2</v>
      </c>
      <c r="U1189" s="14">
        <f>_xlfn.LET(_xlpm.freq,F1189,_xlpm.size,M1189+1,_xlpm.F,V1189,LOG(1+_xlpm.freq)*LOG(1+_xlpm.size)*_xlpm.F)</f>
        <v>1.6185456721117274E-2</v>
      </c>
      <c r="V1189" s="14">
        <f>_xlfn.LET(_xlpm.a,T1189,_xlpm.b,R1189,2*_xlpm.a*_xlpm.b/(_xlpm.a+_xlpm.b))</f>
        <v>7.6923076923076886E-2</v>
      </c>
      <c r="W1189" s="14">
        <f>_xlfn.LET(_xlpm.p,R1189,_xlpm.q,T1189,LOG(_xlpm.p/_xlpm.q))</f>
        <v>0.52287874528033773</v>
      </c>
      <c r="X1189" s="2"/>
      <c r="AC1189" s="2"/>
      <c r="AH1189" s="2"/>
      <c r="AI1189" s="2"/>
    </row>
    <row r="1190" spans="1:35">
      <c r="A1190" s="1" t="str">
        <f>_xlfn.LET(_xlpm.sep," : ",CONCATENATE(O1190,_xlpm.sep,P1190))</f>
        <v>~cra~ : [kɹə]</v>
      </c>
      <c r="B1190" s="1">
        <f>_xlfn.LET(_xlpm.d,$G1190,_xlpm.k,_xlfn.CONCAT(LEFT(TRIM(B$1),1),"*"),COUNTIF(_xlpm.d,_xlpm.k))</f>
        <v>0</v>
      </c>
      <c r="C1190" s="1">
        <f>_xlfn.LET(_xlpm.d,$G1190,_xlpm.k,_xlfn.CONCAT(LEFT(TRIM(C$1),1),"*"),COUNTIF(_xlpm.d,_xlpm.k))</f>
        <v>0</v>
      </c>
      <c r="D1190" s="1">
        <f>_xlfn.LET(_xlpm.d,$G1190,_xlpm.k,_xlfn.CONCAT(LEFT(TRIM(D$1),1),"*"),COUNTIF(_xlpm.d,_xlpm.k))</f>
        <v>0</v>
      </c>
      <c r="E1190" s="1">
        <f>LOG(F1190+1,10)</f>
        <v>0.47712125471966244</v>
      </c>
      <c r="F1190" s="7">
        <v>2</v>
      </c>
      <c r="G1190" s="9" t="s">
        <v>1937</v>
      </c>
      <c r="H1190" s="4">
        <f>F1190/freq.sum.r6e</f>
        <v>9.9403578528827041E-5</v>
      </c>
      <c r="I1190" s="1" t="str">
        <f>_xlfn.LET(_xlpm.sep,":",_xlpm.w,$G1190,LEFT(_xlpm.w,FIND(_xlpm.sep,_xlpm.w)-1))</f>
        <v>kɹə</v>
      </c>
      <c r="J1190" s="1" t="str">
        <f>_xlfn.LET(_xlpm.sep,":",_xlpm.w,$G1190,RIGHT(_xlpm.w,LEN(_xlpm.w)-FIND(_xlpm.sep,_xlpm.w)))</f>
        <v>cra</v>
      </c>
      <c r="K1190" s="10">
        <f>_xlfn.LET(_xlpm.w,I1190,LEN(_xlpm.w))</f>
        <v>3</v>
      </c>
      <c r="L1190" s="10">
        <f>_xlfn.LET(_xlpm.w,J1190,LEN(_xlpm.w))</f>
        <v>3</v>
      </c>
      <c r="M1190" s="10">
        <f>_xlfn.LET(_xlpm.a,K1190,_xlpm.b,L1190,MAX(_xlpm.a,_xlpm.b))</f>
        <v>3</v>
      </c>
      <c r="N1190" s="10">
        <f>_xlfn.LET(_xlpm.d,(K1190,L1190),MAX(_xlpm.d)-MIN(_xlpm.d))</f>
        <v>0</v>
      </c>
      <c r="O1190" s="1" t="str">
        <f>_xlfn.LET(_xlpm.sep,":",_xlpm.w,$G1190,_xlfn.CONCAT("~",RIGHT(_xlpm.w,LEN(_xlpm.w)-FIND(_xlpm.sep,_xlpm.w)),"~"))</f>
        <v>~cra~</v>
      </c>
      <c r="P1190" s="1" t="str">
        <f>_xlfn.LET(_xlpm.sep,":",_xlpm.w,$G1190,_xlfn.CONCAT("[",LEFT(_xlpm.w,FIND(_xlpm.sep,_xlpm.w)-1),"]"))</f>
        <v>[kɹə]</v>
      </c>
      <c r="Q1190" s="14" cm="1">
        <f t="array" ref="Q1190">SUM(_xlfn._xlws.FILTER($H$2:$H$7117,_xlfn.MAP($O$2:$O$7117,_xlfn.LAMBDA(_xlpm.x,_xlpm.x=$O1190))))</f>
        <v>2.9821073558648114E-4</v>
      </c>
      <c r="R1190" s="14">
        <f>$H1190/Q1190</f>
        <v>0.33333333333333331</v>
      </c>
      <c r="S1190" s="14" cm="1">
        <f t="array" ref="S1190">SUM(_xlfn._xlws.FILTER($H$2:$H$7117,_xlfn.MAP($P$2:$P$7117,_xlfn.LAMBDA(_xlpm.x,_xlpm.x=$P1190))))</f>
        <v>9.9403578528827093E-4</v>
      </c>
      <c r="T1190" s="14">
        <f>$H1190/S1190</f>
        <v>9.999999999999995E-2</v>
      </c>
      <c r="U1190" s="14">
        <f>_xlfn.LET(_xlpm.freq,F1190,_xlpm.size,M1190+1,_xlpm.F,V1190,LOG(1+_xlpm.freq)*LOG(1+_xlpm.size)*_xlpm.F)</f>
        <v>5.130668392003216E-2</v>
      </c>
      <c r="V1190" s="14">
        <f>_xlfn.LET(_xlpm.a,T1190,_xlpm.b,R1190,2*_xlpm.a*_xlpm.b/(_xlpm.a+_xlpm.b))</f>
        <v>0.15384615384615377</v>
      </c>
      <c r="W1190" s="14">
        <f>_xlfn.LET(_xlpm.p,R1190,_xlpm.q,T1190,LOG(_xlpm.p/_xlpm.q))</f>
        <v>0.52287874528033773</v>
      </c>
      <c r="X1190" s="2"/>
      <c r="AC1190" s="2"/>
      <c r="AH1190" s="2"/>
      <c r="AI1190" s="2"/>
    </row>
    <row r="1191" spans="1:35">
      <c r="A1191" s="1" t="str">
        <f>_xlfn.LET(_xlpm.sep," : ",CONCATENATE(O1191,_xlpm.sep,P1191))</f>
        <v>~cro~ : [kɹə]</v>
      </c>
      <c r="B1191" s="1">
        <f>_xlfn.LET(_xlpm.d,$G1191,_xlpm.k,_xlfn.CONCAT(LEFT(TRIM(B$1),1),"*"),COUNTIF(_xlpm.d,_xlpm.k))</f>
        <v>0</v>
      </c>
      <c r="C1191" s="1">
        <f>_xlfn.LET(_xlpm.d,$G1191,_xlpm.k,_xlfn.CONCAT(LEFT(TRIM(C$1),1),"*"),COUNTIF(_xlpm.d,_xlpm.k))</f>
        <v>0</v>
      </c>
      <c r="D1191" s="1">
        <f>_xlfn.LET(_xlpm.d,$G1191,_xlpm.k,_xlfn.CONCAT(LEFT(TRIM(D$1),1),"*"),COUNTIF(_xlpm.d,_xlpm.k))</f>
        <v>0</v>
      </c>
      <c r="E1191" s="1">
        <f>LOG(F1191+1,10)</f>
        <v>0.47712125471966244</v>
      </c>
      <c r="F1191" s="7">
        <v>2</v>
      </c>
      <c r="G1191" s="9" t="s">
        <v>1969</v>
      </c>
      <c r="H1191" s="4">
        <f>F1191/freq.sum.r6e</f>
        <v>9.9403578528827041E-5</v>
      </c>
      <c r="I1191" s="1" t="str">
        <f>_xlfn.LET(_xlpm.sep,":",_xlpm.w,$G1191,LEFT(_xlpm.w,FIND(_xlpm.sep,_xlpm.w)-1))</f>
        <v>kɹə</v>
      </c>
      <c r="J1191" s="1" t="str">
        <f>_xlfn.LET(_xlpm.sep,":",_xlpm.w,$G1191,RIGHT(_xlpm.w,LEN(_xlpm.w)-FIND(_xlpm.sep,_xlpm.w)))</f>
        <v>cro</v>
      </c>
      <c r="K1191" s="10">
        <f>_xlfn.LET(_xlpm.w,I1191,LEN(_xlpm.w))</f>
        <v>3</v>
      </c>
      <c r="L1191" s="10">
        <f>_xlfn.LET(_xlpm.w,J1191,LEN(_xlpm.w))</f>
        <v>3</v>
      </c>
      <c r="M1191" s="10">
        <f>_xlfn.LET(_xlpm.a,K1191,_xlpm.b,L1191,MAX(_xlpm.a,_xlpm.b))</f>
        <v>3</v>
      </c>
      <c r="N1191" s="10">
        <f>_xlfn.LET(_xlpm.d,(K1191,L1191),MAX(_xlpm.d)-MIN(_xlpm.d))</f>
        <v>0</v>
      </c>
      <c r="O1191" s="1" t="str">
        <f>_xlfn.LET(_xlpm.sep,":",_xlpm.w,$G1191,_xlfn.CONCAT("~",RIGHT(_xlpm.w,LEN(_xlpm.w)-FIND(_xlpm.sep,_xlpm.w)),"~"))</f>
        <v>~cro~</v>
      </c>
      <c r="P1191" s="1" t="str">
        <f>_xlfn.LET(_xlpm.sep,":",_xlpm.w,$G1191,_xlfn.CONCAT("[",LEFT(_xlpm.w,FIND(_xlpm.sep,_xlpm.w)-1),"]"))</f>
        <v>[kɹə]</v>
      </c>
      <c r="Q1191" s="14" cm="1">
        <f t="array" ref="Q1191">SUM(_xlfn._xlws.FILTER($H$2:$H$7111,_xlfn.MAP($O$2:$O$7111,_xlfn.LAMBDA(_xlpm.x,_xlpm.x=$O1191))))</f>
        <v>2.9821073558648114E-4</v>
      </c>
      <c r="R1191" s="14">
        <f>$H1191/Q1191</f>
        <v>0.33333333333333331</v>
      </c>
      <c r="S1191" s="14" cm="1">
        <f t="array" ref="S1191">SUM(_xlfn._xlws.FILTER($H$2:$H$7111,_xlfn.MAP($P$2:$P$7111,_xlfn.LAMBDA(_xlpm.x,_xlpm.x=$P1191))))</f>
        <v>9.9403578528827093E-4</v>
      </c>
      <c r="T1191" s="14">
        <f>$H1191/S1191</f>
        <v>9.999999999999995E-2</v>
      </c>
      <c r="U1191" s="14">
        <f>_xlfn.LET(_xlpm.freq,F1191,_xlpm.size,M1191+1,_xlpm.F,V1191,LOG(1+_xlpm.freq)*LOG(1+_xlpm.size)*_xlpm.F)</f>
        <v>5.130668392003216E-2</v>
      </c>
      <c r="V1191" s="14">
        <f>_xlfn.LET(_xlpm.a,T1191,_xlpm.b,R1191,2*_xlpm.a*_xlpm.b/(_xlpm.a+_xlpm.b))</f>
        <v>0.15384615384615377</v>
      </c>
      <c r="W1191" s="14">
        <f>_xlfn.LET(_xlpm.p,R1191,_xlpm.q,T1191,LOG(_xlpm.p/_xlpm.q))</f>
        <v>0.52287874528033773</v>
      </c>
      <c r="X1191" s="2"/>
      <c r="AC1191" s="2"/>
      <c r="AH1191" s="2"/>
      <c r="AI1191" s="2"/>
    </row>
    <row r="1192" spans="1:35">
      <c r="A1192" s="1" t="str">
        <f>_xlfn.LET(_xlpm.sep," : ",CONCATENATE(O1192,_xlpm.sep,P1192))</f>
        <v>~rma~ : [ɹmə]</v>
      </c>
      <c r="B1192" s="1">
        <f>_xlfn.LET(_xlpm.d,$G1192,_xlpm.k,_xlfn.CONCAT(LEFT(TRIM(B$1),1),"*"),COUNTIF(_xlpm.d,_xlpm.k))</f>
        <v>1</v>
      </c>
      <c r="C1192" s="1">
        <f>_xlfn.LET(_xlpm.d,$G1192,_xlpm.k,_xlfn.CONCAT(LEFT(TRIM(C$1),1),"*"),COUNTIF(_xlpm.d,_xlpm.k))</f>
        <v>0</v>
      </c>
      <c r="D1192" s="1">
        <f>_xlfn.LET(_xlpm.d,$G1192,_xlpm.k,_xlfn.CONCAT(LEFT(TRIM(D$1),1),"*"),COUNTIF(_xlpm.d,_xlpm.k))</f>
        <v>0</v>
      </c>
      <c r="E1192" s="1">
        <f>LOG(F1192+1,10)</f>
        <v>0.47712125471966244</v>
      </c>
      <c r="F1192" s="7">
        <v>2</v>
      </c>
      <c r="G1192" s="9" t="s">
        <v>6033</v>
      </c>
      <c r="H1192" s="4">
        <f>F1192/freq.sum.r6e</f>
        <v>9.9403578528827041E-5</v>
      </c>
      <c r="I1192" s="1" t="str">
        <f>_xlfn.LET(_xlpm.sep,":",_xlpm.w,$G1192,LEFT(_xlpm.w,FIND(_xlpm.sep,_xlpm.w)-1))</f>
        <v>ɹmə</v>
      </c>
      <c r="J1192" s="1" t="str">
        <f>_xlfn.LET(_xlpm.sep,":",_xlpm.w,$G1192,RIGHT(_xlpm.w,LEN(_xlpm.w)-FIND(_xlpm.sep,_xlpm.w)))</f>
        <v>rma</v>
      </c>
      <c r="K1192" s="10">
        <f>_xlfn.LET(_xlpm.w,I1192,LEN(_xlpm.w))</f>
        <v>3</v>
      </c>
      <c r="L1192" s="10">
        <f>_xlfn.LET(_xlpm.w,J1192,LEN(_xlpm.w))</f>
        <v>3</v>
      </c>
      <c r="M1192" s="10">
        <f>_xlfn.LET(_xlpm.a,K1192,_xlpm.b,L1192,MAX(_xlpm.a,_xlpm.b))</f>
        <v>3</v>
      </c>
      <c r="N1192" s="10">
        <f>_xlfn.LET(_xlpm.d,(K1192,L1192),MAX(_xlpm.d)-MIN(_xlpm.d))</f>
        <v>0</v>
      </c>
      <c r="O1192" s="1" t="str">
        <f>_xlfn.LET(_xlpm.sep,":",_xlpm.w,$G1192,_xlfn.CONCAT("~",RIGHT(_xlpm.w,LEN(_xlpm.w)-FIND(_xlpm.sep,_xlpm.w)),"~"))</f>
        <v>~rma~</v>
      </c>
      <c r="P1192" s="1" t="str">
        <f>_xlfn.LET(_xlpm.sep,":",_xlpm.w,$G1192,_xlfn.CONCAT("[",LEFT(_xlpm.w,FIND(_xlpm.sep,_xlpm.w)-1),"]"))</f>
        <v>[ɹmə]</v>
      </c>
      <c r="Q1192" s="14" cm="1">
        <f t="array" ref="Q1192">SUM(_xlfn._xlws.FILTER($H$2:$H$7117,_xlfn.MAP($O$2:$O$7117,_xlfn.LAMBDA(_xlpm.x,_xlpm.x=$O1192))))</f>
        <v>2.9821073558648114E-4</v>
      </c>
      <c r="R1192" s="14">
        <f>$H1192/Q1192</f>
        <v>0.33333333333333331</v>
      </c>
      <c r="S1192" s="14" cm="1">
        <f t="array" ref="S1192">SUM(_xlfn._xlws.FILTER($H$2:$H$7117,_xlfn.MAP($P$2:$P$7117,_xlfn.LAMBDA(_xlpm.x,_xlpm.x=$P1192))))</f>
        <v>9.9403578528827093E-4</v>
      </c>
      <c r="T1192" s="14">
        <f>$H1192/S1192</f>
        <v>9.999999999999995E-2</v>
      </c>
      <c r="U1192" s="14">
        <f>_xlfn.LET(_xlpm.freq,F1192,_xlpm.size,M1192+1,_xlpm.F,V1192,LOG(1+_xlpm.freq)*LOG(1+_xlpm.size)*_xlpm.F)</f>
        <v>5.130668392003216E-2</v>
      </c>
      <c r="V1192" s="14">
        <f>_xlfn.LET(_xlpm.a,T1192,_xlpm.b,R1192,2*_xlpm.a*_xlpm.b/(_xlpm.a+_xlpm.b))</f>
        <v>0.15384615384615377</v>
      </c>
      <c r="W1192" s="14">
        <f>_xlfn.LET(_xlpm.p,R1192,_xlpm.q,T1192,LOG(_xlpm.p/_xlpm.q))</f>
        <v>0.52287874528033773</v>
      </c>
      <c r="X1192" s="2"/>
      <c r="AC1192" s="2"/>
      <c r="AH1192" s="2"/>
      <c r="AI1192" s="2"/>
    </row>
    <row r="1193" spans="1:35">
      <c r="A1193" s="1" t="str">
        <f>_xlfn.LET(_xlpm.sep," : ",CONCATENATE(O1193,_xlpm.sep,P1193))</f>
        <v>~rve~ : [ɹvə]</v>
      </c>
      <c r="B1193" s="1">
        <f>_xlfn.LET(_xlpm.d,$G1193,_xlpm.k,_xlfn.CONCAT(LEFT(TRIM(B$1),1),"*"),COUNTIF(_xlpm.d,_xlpm.k))</f>
        <v>1</v>
      </c>
      <c r="C1193" s="1">
        <f>_xlfn.LET(_xlpm.d,$G1193,_xlpm.k,_xlfn.CONCAT(LEFT(TRIM(C$1),1),"*"),COUNTIF(_xlpm.d,_xlpm.k))</f>
        <v>0</v>
      </c>
      <c r="D1193" s="1">
        <f>_xlfn.LET(_xlpm.d,$G1193,_xlpm.k,_xlfn.CONCAT(LEFT(TRIM(D$1),1),"*"),COUNTIF(_xlpm.d,_xlpm.k))</f>
        <v>0</v>
      </c>
      <c r="E1193" s="1">
        <f>LOG(F1193+1,10)</f>
        <v>0.47712125471966244</v>
      </c>
      <c r="F1193" s="7">
        <v>2</v>
      </c>
      <c r="G1193" s="9" t="s">
        <v>6436</v>
      </c>
      <c r="H1193" s="4">
        <f>F1193/freq.sum.r6e</f>
        <v>9.9403578528827041E-5</v>
      </c>
      <c r="I1193" s="4" t="str">
        <f>_xlfn.LET(_xlpm.sep,":",_xlpm.w,$G1193,LEFT(_xlpm.w,FIND(_xlpm.sep,_xlpm.w)-1))</f>
        <v>ɹvə</v>
      </c>
      <c r="J1193" s="4" t="str">
        <f>_xlfn.LET(_xlpm.sep,":",_xlpm.w,$G1193,RIGHT(_xlpm.w,LEN(_xlpm.w)-FIND(_xlpm.sep,_xlpm.w)))</f>
        <v>rve</v>
      </c>
      <c r="K1193" s="10">
        <f>_xlfn.LET(_xlpm.w,I1193,LEN(_xlpm.w))</f>
        <v>3</v>
      </c>
      <c r="L1193" s="10">
        <f>_xlfn.LET(_xlpm.w,J1193,LEN(_xlpm.w))</f>
        <v>3</v>
      </c>
      <c r="M1193" s="10">
        <f>_xlfn.LET(_xlpm.a,K1193,_xlpm.b,L1193,MAX(_xlpm.a,_xlpm.b))</f>
        <v>3</v>
      </c>
      <c r="N1193" s="10">
        <f>_xlfn.LET(_xlpm.d,(K1193,L1193),MAX(_xlpm.d)-MIN(_xlpm.d))</f>
        <v>0</v>
      </c>
      <c r="O1193" s="1" t="str">
        <f>_xlfn.LET(_xlpm.sep,":",_xlpm.w,$G1193,_xlfn.CONCAT("~",RIGHT(_xlpm.w,LEN(_xlpm.w)-FIND(_xlpm.sep,_xlpm.w)),"~"))</f>
        <v>~rve~</v>
      </c>
      <c r="P1193" s="1" t="str">
        <f>_xlfn.LET(_xlpm.sep,":",_xlpm.w,$G1193,_xlfn.CONCAT("[",LEFT(_xlpm.w,FIND(_xlpm.sep,_xlpm.w)-1),"]"))</f>
        <v>[ɹvə]</v>
      </c>
      <c r="Q1193" s="14" cm="1">
        <f t="array" ref="Q1193">SUM(_xlfn._xlws.FILTER($H$2:$H$7109,_xlfn.MAP($O$2:$O$7109,_xlfn.LAMBDA(_xlpm.x,_xlpm.x=$O1193))))</f>
        <v>2.9821073558648114E-4</v>
      </c>
      <c r="R1193" s="14">
        <f>$H1193/Q1193</f>
        <v>0.33333333333333331</v>
      </c>
      <c r="S1193" s="14" cm="1">
        <f t="array" ref="S1193">SUM(_xlfn._xlws.FILTER($H$2:$H$7109,_xlfn.MAP($P$2:$P$7109,_xlfn.LAMBDA(_xlpm.x,_xlpm.x=$P1193))))</f>
        <v>9.9403578528827093E-4</v>
      </c>
      <c r="T1193" s="14">
        <f>$H1193/S1193</f>
        <v>9.999999999999995E-2</v>
      </c>
      <c r="U1193" s="14">
        <f>_xlfn.LET(_xlpm.freq,F1193,_xlpm.size,M1193+1,_xlpm.F,V1193,LOG(1+_xlpm.freq)*LOG(1+_xlpm.size)*_xlpm.F)</f>
        <v>5.130668392003216E-2</v>
      </c>
      <c r="V1193" s="14">
        <f>_xlfn.LET(_xlpm.a,T1193,_xlpm.b,R1193,2*_xlpm.a*_xlpm.b/(_xlpm.a+_xlpm.b))</f>
        <v>0.15384615384615377</v>
      </c>
      <c r="W1193" s="14">
        <f>_xlfn.LET(_xlpm.p,R1193,_xlpm.q,T1193,LOG(_xlpm.p/_xlpm.q))</f>
        <v>0.52287874528033773</v>
      </c>
      <c r="X1193" s="2"/>
      <c r="AC1193" s="2"/>
      <c r="AH1193" s="2"/>
      <c r="AI1193" s="2"/>
    </row>
    <row r="1194" spans="1:35">
      <c r="A1194" s="1" t="str">
        <f>_xlfn.LET(_xlpm.sep," : ",CONCATENATE(O1194,_xlpm.sep,P1194))</f>
        <v>~gge~ : [dʒɛ]</v>
      </c>
      <c r="B1194" s="1">
        <f>_xlfn.LET(_xlpm.d,$G1194,_xlpm.k,_xlfn.CONCAT(LEFT(TRIM(B$1),1),"*"),COUNTIF(_xlpm.d,_xlpm.k))</f>
        <v>0</v>
      </c>
      <c r="C1194" s="1">
        <f>_xlfn.LET(_xlpm.d,$G1194,_xlpm.k,_xlfn.CONCAT(LEFT(TRIM(C$1),1),"*"),COUNTIF(_xlpm.d,_xlpm.k))</f>
        <v>0</v>
      </c>
      <c r="D1194" s="1">
        <f>_xlfn.LET(_xlpm.d,$G1194,_xlpm.k,_xlfn.CONCAT(LEFT(TRIM(D$1),1),"*"),COUNTIF(_xlpm.d,_xlpm.k))</f>
        <v>0</v>
      </c>
      <c r="E1194" s="1">
        <f>LOG(F1194+1,10)</f>
        <v>0.77815125038364352</v>
      </c>
      <c r="F1194" s="7">
        <v>5</v>
      </c>
      <c r="G1194" s="9" t="s">
        <v>783</v>
      </c>
      <c r="H1194" s="4">
        <f>F1194/freq.sum.r6e</f>
        <v>2.4850894632206757E-4</v>
      </c>
      <c r="I1194" s="1" t="str">
        <f>_xlfn.LET(_xlpm.sep,":",_xlpm.w,$G1194,LEFT(_xlpm.w,FIND(_xlpm.sep,_xlpm.w)-1))</f>
        <v>dʒɛ</v>
      </c>
      <c r="J1194" s="1" t="str">
        <f>_xlfn.LET(_xlpm.sep,":",_xlpm.w,$G1194,RIGHT(_xlpm.w,LEN(_xlpm.w)-FIND(_xlpm.sep,_xlpm.w)))</f>
        <v>gge</v>
      </c>
      <c r="K1194" s="10">
        <f>_xlfn.LET(_xlpm.w,I1194,LEN(_xlpm.w))</f>
        <v>3</v>
      </c>
      <c r="L1194" s="10">
        <f>_xlfn.LET(_xlpm.w,J1194,LEN(_xlpm.w))</f>
        <v>3</v>
      </c>
      <c r="M1194" s="10">
        <f>_xlfn.LET(_xlpm.a,K1194,_xlpm.b,L1194,MAX(_xlpm.a,_xlpm.b))</f>
        <v>3</v>
      </c>
      <c r="N1194" s="10">
        <f>_xlfn.LET(_xlpm.d,(K1194,L1194),MAX(_xlpm.d)-MIN(_xlpm.d))</f>
        <v>0</v>
      </c>
      <c r="O1194" s="1" t="str">
        <f>_xlfn.LET(_xlpm.sep,":",_xlpm.w,$G1194,_xlfn.CONCAT("~",RIGHT(_xlpm.w,LEN(_xlpm.w)-FIND(_xlpm.sep,_xlpm.w)),"~"))</f>
        <v>~gge~</v>
      </c>
      <c r="P1194" s="1" t="str">
        <f>_xlfn.LET(_xlpm.sep,":",_xlpm.w,$G1194,_xlfn.CONCAT("[",LEFT(_xlpm.w,FIND(_xlpm.sep,_xlpm.w)-1),"]"))</f>
        <v>[dʒɛ]</v>
      </c>
      <c r="Q1194" s="14" cm="1">
        <f t="array" ref="Q1194">SUM(_xlfn._xlws.FILTER($H$2:$H$7117,_xlfn.MAP($O$2:$O$7117,_xlfn.LAMBDA(_xlpm.x,_xlpm.x=$O1194))))</f>
        <v>5.9642147117296217E-4</v>
      </c>
      <c r="R1194" s="14">
        <f>$H1194/Q1194</f>
        <v>0.41666666666666669</v>
      </c>
      <c r="S1194" s="14" cm="1">
        <f t="array" ref="S1194">SUM(_xlfn._xlws.FILTER($H$2:$H$7117,_xlfn.MAP($P$2:$P$7117,_xlfn.LAMBDA(_xlpm.x,_xlpm.x=$P1194))))</f>
        <v>1.988071570576541E-3</v>
      </c>
      <c r="T1194" s="14">
        <f>$H1194/S1194</f>
        <v>0.12499999999999997</v>
      </c>
      <c r="U1194" s="14">
        <f>_xlfn.LET(_xlpm.freq,F1194,_xlpm.size,M1194+1,_xlpm.F,V1194,LOG(1+_xlpm.freq)*LOG(1+_xlpm.size)*_xlpm.F)</f>
        <v>0.10459699670283343</v>
      </c>
      <c r="V1194" s="14">
        <f>_xlfn.LET(_xlpm.a,T1194,_xlpm.b,R1194,2*_xlpm.a*_xlpm.b/(_xlpm.a+_xlpm.b))</f>
        <v>0.19230769230769229</v>
      </c>
      <c r="W1194" s="14">
        <f>_xlfn.LET(_xlpm.p,R1194,_xlpm.q,T1194,LOG(_xlpm.p/_xlpm.q))</f>
        <v>0.52287874528033773</v>
      </c>
      <c r="X1194" s="2"/>
      <c r="AC1194" s="2"/>
      <c r="AH1194" s="2"/>
      <c r="AI1194" s="2"/>
    </row>
    <row r="1195" spans="1:35">
      <c r="A1195" s="1" t="str">
        <f>_xlfn.LET(_xlpm.sep," : ",CONCATENATE(O1195,_xlpm.sep,P1195))</f>
        <v>~ste~ : [stɪ]</v>
      </c>
      <c r="B1195" s="1">
        <f>_xlfn.LET(_xlpm.d,$G1195,_xlpm.k,_xlfn.CONCAT(LEFT(TRIM(B$1),1),"*"),COUNTIF(_xlpm.d,_xlpm.k))</f>
        <v>0</v>
      </c>
      <c r="C1195" s="1">
        <f>_xlfn.LET(_xlpm.d,$G1195,_xlpm.k,_xlfn.CONCAT(LEFT(TRIM(C$1),1),"*"),COUNTIF(_xlpm.d,_xlpm.k))</f>
        <v>0</v>
      </c>
      <c r="D1195" s="1">
        <f>_xlfn.LET(_xlpm.d,$G1195,_xlpm.k,_xlfn.CONCAT(LEFT(TRIM(D$1),1),"*"),COUNTIF(_xlpm.d,_xlpm.k))</f>
        <v>0</v>
      </c>
      <c r="E1195" s="1">
        <f>LOG(F1195+1,10)</f>
        <v>1.3617278360175928</v>
      </c>
      <c r="F1195" s="7">
        <v>22</v>
      </c>
      <c r="G1195" s="9" t="s">
        <v>4294</v>
      </c>
      <c r="H1195" s="4">
        <f>F1195/freq.sum.r6e</f>
        <v>1.0934393638170974E-3</v>
      </c>
      <c r="I1195" s="1" t="str">
        <f>_xlfn.LET(_xlpm.sep,":",_xlpm.w,$G1195,LEFT(_xlpm.w,FIND(_xlpm.sep,_xlpm.w)-1))</f>
        <v>stɪ</v>
      </c>
      <c r="J1195" s="1" t="str">
        <f>_xlfn.LET(_xlpm.sep,":",_xlpm.w,$G1195,RIGHT(_xlpm.w,LEN(_xlpm.w)-FIND(_xlpm.sep,_xlpm.w)))</f>
        <v>ste</v>
      </c>
      <c r="K1195" s="10">
        <f>_xlfn.LET(_xlpm.w,I1195,LEN(_xlpm.w))</f>
        <v>3</v>
      </c>
      <c r="L1195" s="10">
        <f>_xlfn.LET(_xlpm.w,J1195,LEN(_xlpm.w))</f>
        <v>3</v>
      </c>
      <c r="M1195" s="10">
        <f>_xlfn.LET(_xlpm.a,K1195,_xlpm.b,L1195,MAX(_xlpm.a,_xlpm.b))</f>
        <v>3</v>
      </c>
      <c r="N1195" s="10">
        <f>_xlfn.LET(_xlpm.d,(K1195,L1195),MAX(_xlpm.d)-MIN(_xlpm.d))</f>
        <v>0</v>
      </c>
      <c r="O1195" s="1" t="str">
        <f>_xlfn.LET(_xlpm.sep,":",_xlpm.w,$G1195,_xlfn.CONCAT("~",RIGHT(_xlpm.w,LEN(_xlpm.w)-FIND(_xlpm.sep,_xlpm.w)),"~"))</f>
        <v>~ste~</v>
      </c>
      <c r="P1195" s="1" t="str">
        <f>_xlfn.LET(_xlpm.sep,":",_xlpm.w,$G1195,_xlfn.CONCAT("[",LEFT(_xlpm.w,FIND(_xlpm.sep,_xlpm.w)-1),"]"))</f>
        <v>[stɪ]</v>
      </c>
      <c r="Q1195" s="14" cm="1">
        <f t="array" ref="Q1195">SUM(_xlfn._xlws.FILTER($H$2:$H$7117,_xlfn.MAP($O$2:$O$7117,_xlfn.LAMBDA(_xlpm.x,_xlpm.x=$O1195))))</f>
        <v>1.8886679920477136E-3</v>
      </c>
      <c r="R1195" s="14">
        <f>$H1195/Q1195</f>
        <v>0.57894736842105265</v>
      </c>
      <c r="S1195" s="14" cm="1">
        <f t="array" ref="S1195">SUM(_xlfn._xlws.FILTER($H$2:$H$7117,_xlfn.MAP($P$2:$P$7117,_xlfn.LAMBDA(_xlpm.x,_xlpm.x=$P1195))))</f>
        <v>6.361829025844928E-3</v>
      </c>
      <c r="T1195" s="14">
        <f>$H1195/S1195</f>
        <v>0.17187500000000006</v>
      </c>
      <c r="U1195" s="14">
        <f>_xlfn.LET(_xlpm.freq,F1195,_xlpm.size,M1195+1,_xlpm.F,V1195,LOG(1+_xlpm.freq)*LOG(1+_xlpm.size)*_xlpm.F)</f>
        <v>0.25228616929885883</v>
      </c>
      <c r="V1195" s="14">
        <f>_xlfn.LET(_xlpm.a,T1195,_xlpm.b,R1195,2*_xlpm.a*_xlpm.b/(_xlpm.a+_xlpm.b))</f>
        <v>0.2650602409638555</v>
      </c>
      <c r="W1195" s="14">
        <f>_xlfn.LET(_xlpm.p,R1195,_xlpm.q,T1195,LOG(_xlpm.p/_xlpm.q))</f>
        <v>0.5274263730310581</v>
      </c>
      <c r="X1195" s="2"/>
      <c r="AC1195" s="2"/>
      <c r="AH1195" s="2"/>
      <c r="AI1195" s="2"/>
    </row>
    <row r="1196" spans="1:35">
      <c r="A1196" s="1" t="str">
        <f>_xlfn.LET(_xlpm.sep," : ",CONCATENATE(O1196,_xlpm.sep,P1196))</f>
        <v>~pou~ : [pu]</v>
      </c>
      <c r="B1196" s="1">
        <f>_xlfn.LET(_xlpm.d,$G1196,_xlpm.k,_xlfn.CONCAT(LEFT(TRIM(B$1),1),"*"),COUNTIF(_xlpm.d,_xlpm.k))</f>
        <v>0</v>
      </c>
      <c r="C1196" s="1">
        <f>_xlfn.LET(_xlpm.d,$G1196,_xlpm.k,_xlfn.CONCAT(LEFT(TRIM(C$1),1),"*"),COUNTIF(_xlpm.d,_xlpm.k))</f>
        <v>0</v>
      </c>
      <c r="D1196" s="1">
        <f>_xlfn.LET(_xlpm.d,$G1196,_xlpm.k,_xlfn.CONCAT(LEFT(TRIM(D$1),1),"*"),COUNTIF(_xlpm.d,_xlpm.k))</f>
        <v>0</v>
      </c>
      <c r="E1196" s="1">
        <f>LOG(F1196+1,10)</f>
        <v>0.90308998699194343</v>
      </c>
      <c r="F1196" s="7">
        <v>7</v>
      </c>
      <c r="G1196" s="9" t="s">
        <v>3701</v>
      </c>
      <c r="H1196" s="4">
        <f>F1196/freq.sum.r6e</f>
        <v>3.4791252485089465E-4</v>
      </c>
      <c r="I1196" s="1" t="str">
        <f>_xlfn.LET(_xlpm.sep,":",_xlpm.w,$G1196,LEFT(_xlpm.w,FIND(_xlpm.sep,_xlpm.w)-1))</f>
        <v>pu</v>
      </c>
      <c r="J1196" s="1" t="str">
        <f>_xlfn.LET(_xlpm.sep,":",_xlpm.w,$G1196,RIGHT(_xlpm.w,LEN(_xlpm.w)-FIND(_xlpm.sep,_xlpm.w)))</f>
        <v>pou</v>
      </c>
      <c r="K1196" s="10">
        <f>_xlfn.LET(_xlpm.w,I1196,LEN(_xlpm.w))</f>
        <v>2</v>
      </c>
      <c r="L1196" s="10">
        <f>_xlfn.LET(_xlpm.w,J1196,LEN(_xlpm.w))</f>
        <v>3</v>
      </c>
      <c r="M1196" s="10">
        <f>_xlfn.LET(_xlpm.a,K1196,_xlpm.b,L1196,MAX(_xlpm.a,_xlpm.b))</f>
        <v>3</v>
      </c>
      <c r="N1196" s="10">
        <f>_xlfn.LET(_xlpm.d,(K1196,L1196),MAX(_xlpm.d)-MIN(_xlpm.d))</f>
        <v>1</v>
      </c>
      <c r="O1196" s="1" t="str">
        <f>_xlfn.LET(_xlpm.sep,":",_xlpm.w,$G1196,_xlfn.CONCAT("~",RIGHT(_xlpm.w,LEN(_xlpm.w)-FIND(_xlpm.sep,_xlpm.w)),"~"))</f>
        <v>~pou~</v>
      </c>
      <c r="P1196" s="1" t="str">
        <f>_xlfn.LET(_xlpm.sep,":",_xlpm.w,$G1196,_xlfn.CONCAT("[",LEFT(_xlpm.w,FIND(_xlpm.sep,_xlpm.w)-1),"]"))</f>
        <v>[pu]</v>
      </c>
      <c r="Q1196" s="14" cm="1">
        <f t="array" ref="Q1196">SUM(_xlfn._xlws.FILTER($H$2:$H$7117,_xlfn.MAP($O$2:$O$7117,_xlfn.LAMBDA(_xlpm.x,_xlpm.x=$O1196))))</f>
        <v>3.9761431411530816E-4</v>
      </c>
      <c r="R1196" s="14">
        <f>$H1196/Q1196</f>
        <v>0.875</v>
      </c>
      <c r="S1196" s="14" cm="1">
        <f t="array" ref="S1196">SUM(_xlfn._xlws.FILTER($H$2:$H$7117,_xlfn.MAP($P$2:$P$7117,_xlfn.LAMBDA(_xlpm.x,_xlpm.x=$P1196))))</f>
        <v>1.3419483101391647E-3</v>
      </c>
      <c r="T1196" s="14">
        <f>$H1196/S1196</f>
        <v>0.25925925925925936</v>
      </c>
      <c r="U1196" s="14">
        <f>_xlfn.LET(_xlpm.freq,F1196,_xlpm.size,M1196+1,_xlpm.F,V1196,LOG(1+_xlpm.freq)*LOG(1+_xlpm.size)*_xlpm.F)</f>
        <v>0.25249312484942965</v>
      </c>
      <c r="V1196" s="14">
        <f>_xlfn.LET(_xlpm.a,T1196,_xlpm.b,R1196,2*_xlpm.a*_xlpm.b/(_xlpm.a+_xlpm.b))</f>
        <v>0.40000000000000013</v>
      </c>
      <c r="W1196" s="14">
        <f>_xlfn.LET(_xlpm.p,R1196,_xlpm.q,T1196,LOG(_xlpm.p/_xlpm.q))</f>
        <v>0.5282737771670436</v>
      </c>
      <c r="X1196" s="2"/>
      <c r="AC1196" s="2"/>
      <c r="AH1196" s="2"/>
      <c r="AI1196" s="2"/>
    </row>
    <row r="1197" spans="1:35">
      <c r="A1197" s="1" t="str">
        <f>_xlfn.LET(_xlpm.sep," : ",CONCATENATE(O1197,_xlpm.sep,P1197))</f>
        <v>~few~ : [fju]</v>
      </c>
      <c r="B1197" s="1">
        <f>_xlfn.LET(_xlpm.d,$G1197,_xlpm.k,_xlfn.CONCAT(LEFT(TRIM(B$1),1),"*"),COUNTIF(_xlpm.d,_xlpm.k))</f>
        <v>0</v>
      </c>
      <c r="C1197" s="1">
        <f>_xlfn.LET(_xlpm.d,$G1197,_xlpm.k,_xlfn.CONCAT(LEFT(TRIM(C$1),1),"*"),COUNTIF(_xlpm.d,_xlpm.k))</f>
        <v>0</v>
      </c>
      <c r="D1197" s="1">
        <f>_xlfn.LET(_xlpm.d,$G1197,_xlpm.k,_xlfn.CONCAT(LEFT(TRIM(D$1),1),"*"),COUNTIF(_xlpm.d,_xlpm.k))</f>
        <v>0</v>
      </c>
      <c r="E1197" s="1">
        <f>LOG(F1197+1,10)</f>
        <v>0.95424250943932487</v>
      </c>
      <c r="F1197" s="7">
        <v>8</v>
      </c>
      <c r="G1197" s="9" t="s">
        <v>887</v>
      </c>
      <c r="H1197" s="4">
        <f>F1197/freq.sum.r6e</f>
        <v>3.9761431411530816E-4</v>
      </c>
      <c r="I1197" s="1" t="str">
        <f>_xlfn.LET(_xlpm.sep,":",_xlpm.w,$G1197,LEFT(_xlpm.w,FIND(_xlpm.sep,_xlpm.w)-1))</f>
        <v>fju</v>
      </c>
      <c r="J1197" s="1" t="str">
        <f>_xlfn.LET(_xlpm.sep,":",_xlpm.w,$G1197,RIGHT(_xlpm.w,LEN(_xlpm.w)-FIND(_xlpm.sep,_xlpm.w)))</f>
        <v>few</v>
      </c>
      <c r="K1197" s="10">
        <f>_xlfn.LET(_xlpm.w,I1197,LEN(_xlpm.w))</f>
        <v>3</v>
      </c>
      <c r="L1197" s="10">
        <f>_xlfn.LET(_xlpm.w,J1197,LEN(_xlpm.w))</f>
        <v>3</v>
      </c>
      <c r="M1197" s="10">
        <f>_xlfn.LET(_xlpm.a,K1197,_xlpm.b,L1197,MAX(_xlpm.a,_xlpm.b))</f>
        <v>3</v>
      </c>
      <c r="N1197" s="10">
        <f>_xlfn.LET(_xlpm.d,(K1197,L1197),MAX(_xlpm.d)-MIN(_xlpm.d))</f>
        <v>0</v>
      </c>
      <c r="O1197" s="1" t="str">
        <f>_xlfn.LET(_xlpm.sep,":",_xlpm.w,$G1197,_xlfn.CONCAT("~",RIGHT(_xlpm.w,LEN(_xlpm.w)-FIND(_xlpm.sep,_xlpm.w)),"~"))</f>
        <v>~few~</v>
      </c>
      <c r="P1197" s="1" t="str">
        <f>_xlfn.LET(_xlpm.sep,":",_xlpm.w,$G1197,_xlfn.CONCAT("[",LEFT(_xlpm.w,FIND(_xlpm.sep,_xlpm.w)-1),"]"))</f>
        <v>[fju]</v>
      </c>
      <c r="Q1197" s="14" cm="1">
        <f t="array" ref="Q1197">SUM(_xlfn._xlws.FILTER($H$2:$H$7117,_xlfn.MAP($O$2:$O$7117,_xlfn.LAMBDA(_xlpm.x,_xlpm.x=$O1197))))</f>
        <v>3.9761431411530816E-4</v>
      </c>
      <c r="R1197" s="14">
        <f>$H1197/Q1197</f>
        <v>1</v>
      </c>
      <c r="S1197" s="14" cm="1">
        <f t="array" ref="S1197">SUM(_xlfn._xlws.FILTER($H$2:$H$7117,_xlfn.MAP($P$2:$P$7117,_xlfn.LAMBDA(_xlpm.x,_xlpm.x=$P1197))))</f>
        <v>1.3419483101391649E-3</v>
      </c>
      <c r="T1197" s="14">
        <f>$H1197/S1197</f>
        <v>0.29629629629629634</v>
      </c>
      <c r="U1197" s="14">
        <f>_xlfn.LET(_xlpm.freq,F1197,_xlpm.size,M1197+1,_xlpm.F,V1197,LOG(1+_xlpm.freq)*LOG(1+_xlpm.size)*_xlpm.F)</f>
        <v>0.30490829301047701</v>
      </c>
      <c r="V1197" s="14">
        <f>_xlfn.LET(_xlpm.a,T1197,_xlpm.b,R1197,2*_xlpm.a*_xlpm.b/(_xlpm.a+_xlpm.b))</f>
        <v>0.45714285714285718</v>
      </c>
      <c r="W1197" s="14">
        <f>_xlfn.LET(_xlpm.p,R1197,_xlpm.q,T1197,LOG(_xlpm.p/_xlpm.q))</f>
        <v>0.52827377716704371</v>
      </c>
      <c r="X1197" s="2"/>
      <c r="AC1197" s="2"/>
      <c r="AH1197" s="2"/>
      <c r="AI1197" s="2"/>
    </row>
    <row r="1198" spans="1:35">
      <c r="A1198" s="1" t="str">
        <f>_xlfn.LET(_xlpm.sep," : ",CONCATENATE(O1198,_xlpm.sep,P1198))</f>
        <v>~duw~ : [dʒʊ]</v>
      </c>
      <c r="B1198" s="1">
        <f>_xlfn.LET(_xlpm.d,$G1198,_xlpm.k,_xlfn.CONCAT(LEFT(TRIM(B$1),1),"*"),COUNTIF(_xlpm.d,_xlpm.k))</f>
        <v>0</v>
      </c>
      <c r="C1198" s="1">
        <f>_xlfn.LET(_xlpm.d,$G1198,_xlpm.k,_xlfn.CONCAT(LEFT(TRIM(C$1),1),"*"),COUNTIF(_xlpm.d,_xlpm.k))</f>
        <v>0</v>
      </c>
      <c r="D1198" s="1">
        <f>_xlfn.LET(_xlpm.d,$G1198,_xlpm.k,_xlfn.CONCAT(LEFT(TRIM(D$1),1),"*"),COUNTIF(_xlpm.d,_xlpm.k))</f>
        <v>0</v>
      </c>
      <c r="E1198" s="1">
        <f>LOG(F1198+1,10)</f>
        <v>0.69897000433601875</v>
      </c>
      <c r="F1198" s="7">
        <v>4</v>
      </c>
      <c r="G1198" s="9" t="s">
        <v>753</v>
      </c>
      <c r="H1198" s="4">
        <f>F1198/freq.sum.r6e</f>
        <v>1.9880715705765408E-4</v>
      </c>
      <c r="I1198" s="4" t="str">
        <f>_xlfn.LET(_xlpm.sep,":",_xlpm.w,$G1198,LEFT(_xlpm.w,FIND(_xlpm.sep,_xlpm.w)-1))</f>
        <v>dʒʊ</v>
      </c>
      <c r="J1198" s="4" t="str">
        <f>_xlfn.LET(_xlpm.sep,":",_xlpm.w,$G1198,RIGHT(_xlpm.w,LEN(_xlpm.w)-FIND(_xlpm.sep,_xlpm.w)))</f>
        <v>duw</v>
      </c>
      <c r="K1198" s="10">
        <f>_xlfn.LET(_xlpm.w,I1198,LEN(_xlpm.w))</f>
        <v>3</v>
      </c>
      <c r="L1198" s="10">
        <f>_xlfn.LET(_xlpm.w,J1198,LEN(_xlpm.w))</f>
        <v>3</v>
      </c>
      <c r="M1198" s="10">
        <f>_xlfn.LET(_xlpm.a,K1198,_xlpm.b,L1198,MAX(_xlpm.a,_xlpm.b))</f>
        <v>3</v>
      </c>
      <c r="N1198" s="10">
        <f>_xlfn.LET(_xlpm.d,(K1198,L1198),MAX(_xlpm.d)-MIN(_xlpm.d))</f>
        <v>0</v>
      </c>
      <c r="O1198" s="1" t="str">
        <f>_xlfn.LET(_xlpm.sep,":",_xlpm.w,$G1198,_xlfn.CONCAT("~",RIGHT(_xlpm.w,LEN(_xlpm.w)-FIND(_xlpm.sep,_xlpm.w)),"~"))</f>
        <v>~duw~</v>
      </c>
      <c r="P1198" s="1" t="str">
        <f>_xlfn.LET(_xlpm.sep,":",_xlpm.w,$G1198,_xlfn.CONCAT("[",LEFT(_xlpm.w,FIND(_xlpm.sep,_xlpm.w)-1),"]"))</f>
        <v>[dʒʊ]</v>
      </c>
      <c r="Q1198" s="14" cm="1">
        <f t="array" ref="Q1198">SUM(_xlfn._xlws.FILTER($H$2:$H$7109,_xlfn.MAP($O$2:$O$7109,_xlfn.LAMBDA(_xlpm.x,_xlpm.x=$O1198))))</f>
        <v>4.9701789264413525E-4</v>
      </c>
      <c r="R1198" s="14">
        <f>$H1198/Q1198</f>
        <v>0.39999999999999997</v>
      </c>
      <c r="S1198" s="14" cm="1">
        <f t="array" ref="S1198">SUM(_xlfn._xlws.FILTER($H$2:$H$7109,_xlfn.MAP($P$2:$P$7109,_xlfn.LAMBDA(_xlpm.x,_xlpm.x=$P1198))))</f>
        <v>1.6898608349900596E-3</v>
      </c>
      <c r="T1198" s="14">
        <f>$H1198/S1198</f>
        <v>0.11764705882352942</v>
      </c>
      <c r="U1198" s="14">
        <f>_xlfn.LET(_xlpm.freq,F1198,_xlpm.size,M1198+1,_xlpm.F,V1198,LOG(1+_xlpm.freq)*LOG(1+_xlpm.size)*_xlpm.F)</f>
        <v>8.8828921265726238E-2</v>
      </c>
      <c r="V1198" s="14">
        <f>_xlfn.LET(_xlpm.a,T1198,_xlpm.b,R1198,2*_xlpm.a*_xlpm.b/(_xlpm.a+_xlpm.b))</f>
        <v>0.18181818181818185</v>
      </c>
      <c r="W1198" s="14">
        <f>_xlfn.LET(_xlpm.p,R1198,_xlpm.q,T1198,LOG(_xlpm.p/_xlpm.q))</f>
        <v>0.53147891704225503</v>
      </c>
      <c r="X1198" s="2"/>
      <c r="AC1198" s="2"/>
      <c r="AH1198" s="2"/>
      <c r="AI1198" s="2"/>
    </row>
    <row r="1199" spans="1:35">
      <c r="A1199" s="1" t="str">
        <f>_xlfn.LET(_xlpm.sep," : ",CONCATENATE(O1199,_xlpm.sep,P1199))</f>
        <v>~pur~ : [pjʊ]</v>
      </c>
      <c r="B1199" s="1">
        <f>_xlfn.LET(_xlpm.d,$G1199,_xlpm.k,_xlfn.CONCAT(LEFT(TRIM(B$1),1),"*"),COUNTIF(_xlpm.d,_xlpm.k))</f>
        <v>0</v>
      </c>
      <c r="C1199" s="1">
        <f>_xlfn.LET(_xlpm.d,$G1199,_xlpm.k,_xlfn.CONCAT(LEFT(TRIM(C$1),1),"*"),COUNTIF(_xlpm.d,_xlpm.k))</f>
        <v>0</v>
      </c>
      <c r="D1199" s="1">
        <f>_xlfn.LET(_xlpm.d,$G1199,_xlpm.k,_xlfn.CONCAT(LEFT(TRIM(D$1),1),"*"),COUNTIF(_xlpm.d,_xlpm.k))</f>
        <v>0</v>
      </c>
      <c r="E1199" s="1">
        <f>LOG(F1199+1,10)</f>
        <v>0.47712125471966244</v>
      </c>
      <c r="F1199" s="7">
        <v>2</v>
      </c>
      <c r="G1199" s="9" t="s">
        <v>3580</v>
      </c>
      <c r="H1199" s="4">
        <f>F1199/freq.sum.r6e</f>
        <v>9.9403578528827041E-5</v>
      </c>
      <c r="I1199" s="1" t="str">
        <f>_xlfn.LET(_xlpm.sep,":",_xlpm.w,$G1199,LEFT(_xlpm.w,FIND(_xlpm.sep,_xlpm.w)-1))</f>
        <v>pjʊ</v>
      </c>
      <c r="J1199" s="1" t="str">
        <f>_xlfn.LET(_xlpm.sep,":",_xlpm.w,$G1199,RIGHT(_xlpm.w,LEN(_xlpm.w)-FIND(_xlpm.sep,_xlpm.w)))</f>
        <v>pur</v>
      </c>
      <c r="K1199" s="10">
        <f>_xlfn.LET(_xlpm.w,I1199,LEN(_xlpm.w))</f>
        <v>3</v>
      </c>
      <c r="L1199" s="10">
        <f>_xlfn.LET(_xlpm.w,J1199,LEN(_xlpm.w))</f>
        <v>3</v>
      </c>
      <c r="M1199" s="10">
        <f>_xlfn.LET(_xlpm.a,K1199,_xlpm.b,L1199,MAX(_xlpm.a,_xlpm.b))</f>
        <v>3</v>
      </c>
      <c r="N1199" s="10">
        <f>_xlfn.LET(_xlpm.d,(K1199,L1199),MAX(_xlpm.d)-MIN(_xlpm.d))</f>
        <v>0</v>
      </c>
      <c r="O1199" s="1" t="str">
        <f>_xlfn.LET(_xlpm.sep,":",_xlpm.w,$G1199,_xlfn.CONCAT("~",RIGHT(_xlpm.w,LEN(_xlpm.w)-FIND(_xlpm.sep,_xlpm.w)),"~"))</f>
        <v>~pur~</v>
      </c>
      <c r="P1199" s="1" t="str">
        <f>_xlfn.LET(_xlpm.sep,":",_xlpm.w,$G1199,_xlfn.CONCAT("[",LEFT(_xlpm.w,FIND(_xlpm.sep,_xlpm.w)-1),"]"))</f>
        <v>[pjʊ]</v>
      </c>
      <c r="Q1199" s="14" cm="1">
        <f t="array" ref="Q1199">SUM(_xlfn._xlws.FILTER($H$2:$H$7111,_xlfn.MAP($O$2:$O$7111,_xlfn.LAMBDA(_xlpm.x,_xlpm.x=$O1199))))</f>
        <v>2.4850894632206762E-4</v>
      </c>
      <c r="R1199" s="14">
        <f>$H1199/Q1199</f>
        <v>0.39999999999999997</v>
      </c>
      <c r="S1199" s="14" cm="1">
        <f t="array" ref="S1199">SUM(_xlfn._xlws.FILTER($H$2:$H$7111,_xlfn.MAP($P$2:$P$7111,_xlfn.LAMBDA(_xlpm.x,_xlpm.x=$P1199))))</f>
        <v>8.4493041749503001E-4</v>
      </c>
      <c r="T1199" s="14">
        <f>$H1199/S1199</f>
        <v>0.1176470588235294</v>
      </c>
      <c r="U1199" s="14">
        <f>_xlfn.LET(_xlpm.freq,F1199,_xlpm.size,M1199+1,_xlpm.F,V1199,LOG(1+_xlpm.freq)*LOG(1+_xlpm.size)*_xlpm.F)</f>
        <v>6.0635171905492585E-2</v>
      </c>
      <c r="V1199" s="14">
        <f>_xlfn.LET(_xlpm.a,T1199,_xlpm.b,R1199,2*_xlpm.a*_xlpm.b/(_xlpm.a+_xlpm.b))</f>
        <v>0.18181818181818182</v>
      </c>
      <c r="W1199" s="14">
        <f>_xlfn.LET(_xlpm.p,R1199,_xlpm.q,T1199,LOG(_xlpm.p/_xlpm.q))</f>
        <v>0.53147891704225514</v>
      </c>
      <c r="X1199" s="2"/>
      <c r="AC1199" s="2"/>
      <c r="AH1199" s="2"/>
      <c r="AI1199" s="2"/>
    </row>
    <row r="1200" spans="1:35">
      <c r="A1200" s="1" t="str">
        <f>_xlfn.LET(_xlpm.sep," : ",CONCATENATE(O1200,_xlpm.sep,P1200))</f>
        <v>~pur~ : [pʊ]</v>
      </c>
      <c r="B1200" s="1">
        <f>_xlfn.LET(_xlpm.d,$G1200,_xlpm.k,_xlfn.CONCAT(LEFT(TRIM(B$1),1),"*"),COUNTIF(_xlpm.d,_xlpm.k))</f>
        <v>0</v>
      </c>
      <c r="C1200" s="1">
        <f>_xlfn.LET(_xlpm.d,$G1200,_xlpm.k,_xlfn.CONCAT(LEFT(TRIM(C$1),1),"*"),COUNTIF(_xlpm.d,_xlpm.k))</f>
        <v>0</v>
      </c>
      <c r="D1200" s="1">
        <f>_xlfn.LET(_xlpm.d,$G1200,_xlpm.k,_xlfn.CONCAT(LEFT(TRIM(D$1),1),"*"),COUNTIF(_xlpm.d,_xlpm.k))</f>
        <v>0</v>
      </c>
      <c r="E1200" s="1">
        <f>LOG(F1200+1,10)</f>
        <v>0.47712125471966244</v>
      </c>
      <c r="F1200" s="7">
        <v>2</v>
      </c>
      <c r="G1200" s="9" t="s">
        <v>3801</v>
      </c>
      <c r="H1200" s="4">
        <f>F1200/freq.sum.r6e</f>
        <v>9.9403578528827041E-5</v>
      </c>
      <c r="I1200" s="1" t="str">
        <f>_xlfn.LET(_xlpm.sep,":",_xlpm.w,$G1200,LEFT(_xlpm.w,FIND(_xlpm.sep,_xlpm.w)-1))</f>
        <v>pʊ</v>
      </c>
      <c r="J1200" s="1" t="str">
        <f>_xlfn.LET(_xlpm.sep,":",_xlpm.w,$G1200,RIGHT(_xlpm.w,LEN(_xlpm.w)-FIND(_xlpm.sep,_xlpm.w)))</f>
        <v>pur</v>
      </c>
      <c r="K1200" s="10">
        <f>_xlfn.LET(_xlpm.w,I1200,LEN(_xlpm.w))</f>
        <v>2</v>
      </c>
      <c r="L1200" s="10">
        <f>_xlfn.LET(_xlpm.w,J1200,LEN(_xlpm.w))</f>
        <v>3</v>
      </c>
      <c r="M1200" s="10">
        <f>_xlfn.LET(_xlpm.a,K1200,_xlpm.b,L1200,MAX(_xlpm.a,_xlpm.b))</f>
        <v>3</v>
      </c>
      <c r="N1200" s="10">
        <f>_xlfn.LET(_xlpm.d,(K1200,L1200),MAX(_xlpm.d)-MIN(_xlpm.d))</f>
        <v>1</v>
      </c>
      <c r="O1200" s="1" t="str">
        <f>_xlfn.LET(_xlpm.sep,":",_xlpm.w,$G1200,_xlfn.CONCAT("~",RIGHT(_xlpm.w,LEN(_xlpm.w)-FIND(_xlpm.sep,_xlpm.w)),"~"))</f>
        <v>~pur~</v>
      </c>
      <c r="P1200" s="1" t="str">
        <f>_xlfn.LET(_xlpm.sep,":",_xlpm.w,$G1200,_xlfn.CONCAT("[",LEFT(_xlpm.w,FIND(_xlpm.sep,_xlpm.w)-1),"]"))</f>
        <v>[pʊ]</v>
      </c>
      <c r="Q1200" s="14" cm="1">
        <f t="array" ref="Q1200">SUM(_xlfn._xlws.FILTER($H$2:$H$7109,_xlfn.MAP($O$2:$O$7109,_xlfn.LAMBDA(_xlpm.x,_xlpm.x=$O1200))))</f>
        <v>2.4850894632206762E-4</v>
      </c>
      <c r="R1200" s="14">
        <f>$H1200/Q1200</f>
        <v>0.39999999999999997</v>
      </c>
      <c r="S1200" s="14" cm="1">
        <f t="array" ref="S1200">SUM(_xlfn._xlws.FILTER($H$2:$H$7109,_xlfn.MAP($P$2:$P$7109,_xlfn.LAMBDA(_xlpm.x,_xlpm.x=$P1200))))</f>
        <v>8.4493041749503001E-4</v>
      </c>
      <c r="T1200" s="14">
        <f>$H1200/S1200</f>
        <v>0.1176470588235294</v>
      </c>
      <c r="U1200" s="14">
        <f>_xlfn.LET(_xlpm.freq,F1200,_xlpm.size,M1200+1,_xlpm.F,V1200,LOG(1+_xlpm.freq)*LOG(1+_xlpm.size)*_xlpm.F)</f>
        <v>6.0635171905492585E-2</v>
      </c>
      <c r="V1200" s="14">
        <f>_xlfn.LET(_xlpm.a,T1200,_xlpm.b,R1200,2*_xlpm.a*_xlpm.b/(_xlpm.a+_xlpm.b))</f>
        <v>0.18181818181818182</v>
      </c>
      <c r="W1200" s="14">
        <f>_xlfn.LET(_xlpm.p,R1200,_xlpm.q,T1200,LOG(_xlpm.p/_xlpm.q))</f>
        <v>0.53147891704225514</v>
      </c>
      <c r="X1200" s="2"/>
      <c r="AC1200" s="2"/>
      <c r="AH1200" s="2"/>
      <c r="AI1200" s="2"/>
    </row>
    <row r="1201" spans="1:35">
      <c r="A1201" s="1" t="str">
        <f>_xlfn.LET(_xlpm.sep," : ",CONCATENATE(O1201,_xlpm.sep,P1201))</f>
        <v>~you~ : [jʊ]</v>
      </c>
      <c r="B1201" s="1">
        <f>_xlfn.LET(_xlpm.d,$G1201,_xlpm.k,_xlfn.CONCAT(LEFT(TRIM(B$1),1),"*"),COUNTIF(_xlpm.d,_xlpm.k))</f>
        <v>0</v>
      </c>
      <c r="C1201" s="1">
        <f>_xlfn.LET(_xlpm.d,$G1201,_xlpm.k,_xlfn.CONCAT(LEFT(TRIM(C$1),1),"*"),COUNTIF(_xlpm.d,_xlpm.k))</f>
        <v>0</v>
      </c>
      <c r="D1201" s="1">
        <f>_xlfn.LET(_xlpm.d,$G1201,_xlpm.k,_xlfn.CONCAT(LEFT(TRIM(D$1),1),"*"),COUNTIF(_xlpm.d,_xlpm.k))</f>
        <v>0</v>
      </c>
      <c r="E1201" s="1">
        <f>LOG(F1201+1,10)</f>
        <v>0.8450980400142567</v>
      </c>
      <c r="F1201" s="7">
        <v>6</v>
      </c>
      <c r="G1201" s="9" t="s">
        <v>1357</v>
      </c>
      <c r="H1201" s="4">
        <f>F1201/freq.sum.r6e</f>
        <v>2.9821073558648114E-4</v>
      </c>
      <c r="I1201" s="1" t="str">
        <f>_xlfn.LET(_xlpm.sep,":",_xlpm.w,$G1201,LEFT(_xlpm.w,FIND(_xlpm.sep,_xlpm.w)-1))</f>
        <v>jʊ</v>
      </c>
      <c r="J1201" s="1" t="str">
        <f>_xlfn.LET(_xlpm.sep,":",_xlpm.w,$G1201,RIGHT(_xlpm.w,LEN(_xlpm.w)-FIND(_xlpm.sep,_xlpm.w)))</f>
        <v>you</v>
      </c>
      <c r="K1201" s="10">
        <f>_xlfn.LET(_xlpm.w,I1201,LEN(_xlpm.w))</f>
        <v>2</v>
      </c>
      <c r="L1201" s="10">
        <f>_xlfn.LET(_xlpm.w,J1201,LEN(_xlpm.w))</f>
        <v>3</v>
      </c>
      <c r="M1201" s="10">
        <f>_xlfn.LET(_xlpm.a,K1201,_xlpm.b,L1201,MAX(_xlpm.a,_xlpm.b))</f>
        <v>3</v>
      </c>
      <c r="N1201" s="10">
        <f>_xlfn.LET(_xlpm.d,(K1201,L1201),MAX(_xlpm.d)-MIN(_xlpm.d))</f>
        <v>1</v>
      </c>
      <c r="O1201" s="1" t="str">
        <f>_xlfn.LET(_xlpm.sep,":",_xlpm.w,$G1201,_xlfn.CONCAT("~",RIGHT(_xlpm.w,LEN(_xlpm.w)-FIND(_xlpm.sep,_xlpm.w)),"~"))</f>
        <v>~you~</v>
      </c>
      <c r="P1201" s="1" t="str">
        <f>_xlfn.LET(_xlpm.sep,":",_xlpm.w,$G1201,_xlfn.CONCAT("[",LEFT(_xlpm.w,FIND(_xlpm.sep,_xlpm.w)-1),"]"))</f>
        <v>[jʊ]</v>
      </c>
      <c r="Q1201" s="14" cm="1">
        <f t="array" ref="Q1201">SUM(_xlfn._xlws.FILTER($H$2:$H$7111,_xlfn.MAP($O$2:$O$7111,_xlfn.LAMBDA(_xlpm.x,_xlpm.x=$O1201))))</f>
        <v>7.4552683896620276E-4</v>
      </c>
      <c r="R1201" s="14">
        <f>$H1201/Q1201</f>
        <v>0.4</v>
      </c>
      <c r="S1201" s="14" cm="1">
        <f t="array" ref="S1201">SUM(_xlfn._xlws.FILTER($H$2:$H$7111,_xlfn.MAP($P$2:$P$7111,_xlfn.LAMBDA(_xlpm.x,_xlpm.x=$P1201))))</f>
        <v>2.534791252485089E-3</v>
      </c>
      <c r="T1201" s="14">
        <f>$H1201/S1201</f>
        <v>0.11764705882352944</v>
      </c>
      <c r="U1201" s="14">
        <f>_xlfn.LET(_xlpm.freq,F1201,_xlpm.size,M1201+1,_xlpm.F,V1201,LOG(1+_xlpm.freq)*LOG(1+_xlpm.size)*_xlpm.F)</f>
        <v>0.10739966921693203</v>
      </c>
      <c r="V1201" s="14">
        <f>_xlfn.LET(_xlpm.a,T1201,_xlpm.b,R1201,2*_xlpm.a*_xlpm.b/(_xlpm.a+_xlpm.b))</f>
        <v>0.18181818181818185</v>
      </c>
      <c r="W1201" s="14">
        <f>_xlfn.LET(_xlpm.p,R1201,_xlpm.q,T1201,LOG(_xlpm.p/_xlpm.q))</f>
        <v>0.53147891704225503</v>
      </c>
      <c r="X1201" s="2"/>
      <c r="AC1201" s="2"/>
      <c r="AH1201" s="2"/>
      <c r="AI1201" s="2"/>
    </row>
    <row r="1202" spans="1:35">
      <c r="A1202" s="1" t="str">
        <f>_xlfn.LET(_xlpm.sep," : ",CONCATENATE(O1202,_xlpm.sep,P1202))</f>
        <v>~xuw~ : [kʃʊ]</v>
      </c>
      <c r="B1202" s="1">
        <f>_xlfn.LET(_xlpm.d,$G1202,_xlpm.k,_xlfn.CONCAT(LEFT(TRIM(B$1),1),"*"),COUNTIF(_xlpm.d,_xlpm.k))</f>
        <v>0</v>
      </c>
      <c r="C1202" s="1">
        <f>_xlfn.LET(_xlpm.d,$G1202,_xlpm.k,_xlfn.CONCAT(LEFT(TRIM(C$1),1),"*"),COUNTIF(_xlpm.d,_xlpm.k))</f>
        <v>0</v>
      </c>
      <c r="D1202" s="1">
        <f>_xlfn.LET(_xlpm.d,$G1202,_xlpm.k,_xlfn.CONCAT(LEFT(TRIM(D$1),1),"*"),COUNTIF(_xlpm.d,_xlpm.k))</f>
        <v>0</v>
      </c>
      <c r="E1202" s="1">
        <f>LOG(F1202+1,10)</f>
        <v>0.69897000433601875</v>
      </c>
      <c r="F1202" s="7">
        <v>4</v>
      </c>
      <c r="G1202" s="9" t="s">
        <v>1994</v>
      </c>
      <c r="H1202" s="4">
        <f>F1202/freq.sum.r6e</f>
        <v>1.9880715705765408E-4</v>
      </c>
      <c r="I1202" s="1" t="str">
        <f>_xlfn.LET(_xlpm.sep,":",_xlpm.w,$G1202,LEFT(_xlpm.w,FIND(_xlpm.sep,_xlpm.w)-1))</f>
        <v>kʃʊ</v>
      </c>
      <c r="J1202" s="1" t="str">
        <f>_xlfn.LET(_xlpm.sep,":",_xlpm.w,$G1202,RIGHT(_xlpm.w,LEN(_xlpm.w)-FIND(_xlpm.sep,_xlpm.w)))</f>
        <v>xuw</v>
      </c>
      <c r="K1202" s="10">
        <f>_xlfn.LET(_xlpm.w,I1202,LEN(_xlpm.w))</f>
        <v>3</v>
      </c>
      <c r="L1202" s="10">
        <f>_xlfn.LET(_xlpm.w,J1202,LEN(_xlpm.w))</f>
        <v>3</v>
      </c>
      <c r="M1202" s="10">
        <f>_xlfn.LET(_xlpm.a,K1202,_xlpm.b,L1202,MAX(_xlpm.a,_xlpm.b))</f>
        <v>3</v>
      </c>
      <c r="N1202" s="10">
        <f>_xlfn.LET(_xlpm.d,(K1202,L1202),MAX(_xlpm.d)-MIN(_xlpm.d))</f>
        <v>0</v>
      </c>
      <c r="O1202" s="1" t="str">
        <f>_xlfn.LET(_xlpm.sep,":",_xlpm.w,$G1202,_xlfn.CONCAT("~",RIGHT(_xlpm.w,LEN(_xlpm.w)-FIND(_xlpm.sep,_xlpm.w)),"~"))</f>
        <v>~xuw~</v>
      </c>
      <c r="P1202" s="1" t="str">
        <f>_xlfn.LET(_xlpm.sep,":",_xlpm.w,$G1202,_xlfn.CONCAT("[",LEFT(_xlpm.w,FIND(_xlpm.sep,_xlpm.w)-1),"]"))</f>
        <v>[kʃʊ]</v>
      </c>
      <c r="Q1202" s="14" cm="1">
        <f t="array" ref="Q1202">SUM(_xlfn._xlws.FILTER($H$2:$H$7117,_xlfn.MAP($O$2:$O$7117,_xlfn.LAMBDA(_xlpm.x,_xlpm.x=$O1202))))</f>
        <v>2.4850894632206762E-4</v>
      </c>
      <c r="R1202" s="14">
        <f>$H1202/Q1202</f>
        <v>0.79999999999999993</v>
      </c>
      <c r="S1202" s="14" cm="1">
        <f t="array" ref="S1202">SUM(_xlfn._xlws.FILTER($H$2:$H$7117,_xlfn.MAP($P$2:$P$7117,_xlfn.LAMBDA(_xlpm.x,_xlpm.x=$P1202))))</f>
        <v>8.4493041749503001E-4</v>
      </c>
      <c r="T1202" s="14">
        <f>$H1202/S1202</f>
        <v>0.23529411764705879</v>
      </c>
      <c r="U1202" s="14">
        <f>_xlfn.LET(_xlpm.freq,F1202,_xlpm.size,M1202+1,_xlpm.F,V1202,LOG(1+_xlpm.freq)*LOG(1+_xlpm.size)*_xlpm.F)</f>
        <v>0.17765784253145245</v>
      </c>
      <c r="V1202" s="14">
        <f>_xlfn.LET(_xlpm.a,T1202,_xlpm.b,R1202,2*_xlpm.a*_xlpm.b/(_xlpm.a+_xlpm.b))</f>
        <v>0.36363636363636365</v>
      </c>
      <c r="W1202" s="14">
        <f>_xlfn.LET(_xlpm.p,R1202,_xlpm.q,T1202,LOG(_xlpm.p/_xlpm.q))</f>
        <v>0.53147891704225514</v>
      </c>
      <c r="X1202" s="2"/>
      <c r="AC1202" s="2"/>
      <c r="AH1202" s="2"/>
      <c r="AI1202" s="2"/>
    </row>
    <row r="1203" spans="1:35">
      <c r="A1203" s="1" t="str">
        <f>_xlfn.LET(_xlpm.sep," : ",CONCATENATE(O1203,_xlpm.sep,P1203))</f>
        <v>~guw~ : [ɡjʊ]</v>
      </c>
      <c r="B1203" s="1">
        <f>_xlfn.LET(_xlpm.d,$G1203,_xlpm.k,_xlfn.CONCAT(LEFT(TRIM(B$1),1),"*"),COUNTIF(_xlpm.d,_xlpm.k))</f>
        <v>0</v>
      </c>
      <c r="C1203" s="1">
        <f>_xlfn.LET(_xlpm.d,$G1203,_xlpm.k,_xlfn.CONCAT(LEFT(TRIM(C$1),1),"*"),COUNTIF(_xlpm.d,_xlpm.k))</f>
        <v>0</v>
      </c>
      <c r="D1203" s="1">
        <f>_xlfn.LET(_xlpm.d,$G1203,_xlpm.k,_xlfn.CONCAT(LEFT(TRIM(D$1),1),"*"),COUNTIF(_xlpm.d,_xlpm.k))</f>
        <v>0</v>
      </c>
      <c r="E1203" s="1">
        <f>LOG(F1203+1,10)</f>
        <v>0.69897000433601875</v>
      </c>
      <c r="F1203" s="7">
        <v>4</v>
      </c>
      <c r="G1203" s="9" t="s">
        <v>5871</v>
      </c>
      <c r="H1203" s="4">
        <f>F1203/freq.sum.r6e</f>
        <v>1.9880715705765408E-4</v>
      </c>
      <c r="I1203" s="1" t="str">
        <f>_xlfn.LET(_xlpm.sep,":",_xlpm.w,$G1203,LEFT(_xlpm.w,FIND(_xlpm.sep,_xlpm.w)-1))</f>
        <v>ɡjʊ</v>
      </c>
      <c r="J1203" s="1" t="str">
        <f>_xlfn.LET(_xlpm.sep,":",_xlpm.w,$G1203,RIGHT(_xlpm.w,LEN(_xlpm.w)-FIND(_xlpm.sep,_xlpm.w)))</f>
        <v>guw</v>
      </c>
      <c r="K1203" s="10">
        <f>_xlfn.LET(_xlpm.w,I1203,LEN(_xlpm.w))</f>
        <v>3</v>
      </c>
      <c r="L1203" s="10">
        <f>_xlfn.LET(_xlpm.w,J1203,LEN(_xlpm.w))</f>
        <v>3</v>
      </c>
      <c r="M1203" s="10">
        <f>_xlfn.LET(_xlpm.a,K1203,_xlpm.b,L1203,MAX(_xlpm.a,_xlpm.b))</f>
        <v>3</v>
      </c>
      <c r="N1203" s="10">
        <f>_xlfn.LET(_xlpm.d,(K1203,L1203),MAX(_xlpm.d)-MIN(_xlpm.d))</f>
        <v>0</v>
      </c>
      <c r="O1203" s="1" t="str">
        <f>_xlfn.LET(_xlpm.sep,":",_xlpm.w,$G1203,_xlfn.CONCAT("~",RIGHT(_xlpm.w,LEN(_xlpm.w)-FIND(_xlpm.sep,_xlpm.w)),"~"))</f>
        <v>~guw~</v>
      </c>
      <c r="P1203" s="1" t="str">
        <f>_xlfn.LET(_xlpm.sep,":",_xlpm.w,$G1203,_xlfn.CONCAT("[",LEFT(_xlpm.w,FIND(_xlpm.sep,_xlpm.w)-1),"]"))</f>
        <v>[ɡjʊ]</v>
      </c>
      <c r="Q1203" s="14" cm="1">
        <f t="array" ref="Q1203">SUM(_xlfn._xlws.FILTER($H$2:$H$7117,_xlfn.MAP($O$2:$O$7117,_xlfn.LAMBDA(_xlpm.x,_xlpm.x=$O1203))))</f>
        <v>2.4850894632206762E-4</v>
      </c>
      <c r="R1203" s="14">
        <f>$H1203/Q1203</f>
        <v>0.79999999999999993</v>
      </c>
      <c r="S1203" s="14" cm="1">
        <f t="array" ref="S1203">SUM(_xlfn._xlws.FILTER($H$2:$H$7117,_xlfn.MAP($P$2:$P$7117,_xlfn.LAMBDA(_xlpm.x,_xlpm.x=$P1203))))</f>
        <v>8.4493041749503001E-4</v>
      </c>
      <c r="T1203" s="14">
        <f>$H1203/S1203</f>
        <v>0.23529411764705879</v>
      </c>
      <c r="U1203" s="14">
        <f>_xlfn.LET(_xlpm.freq,F1203,_xlpm.size,M1203+1,_xlpm.F,V1203,LOG(1+_xlpm.freq)*LOG(1+_xlpm.size)*_xlpm.F)</f>
        <v>0.17765784253145245</v>
      </c>
      <c r="V1203" s="14">
        <f>_xlfn.LET(_xlpm.a,T1203,_xlpm.b,R1203,2*_xlpm.a*_xlpm.b/(_xlpm.a+_xlpm.b))</f>
        <v>0.36363636363636365</v>
      </c>
      <c r="W1203" s="14">
        <f>_xlfn.LET(_xlpm.p,R1203,_xlpm.q,T1203,LOG(_xlpm.p/_xlpm.q))</f>
        <v>0.53147891704225514</v>
      </c>
      <c r="X1203" s="2"/>
      <c r="AC1203" s="2"/>
      <c r="AH1203" s="2"/>
      <c r="AI1203" s="2"/>
    </row>
    <row r="1204" spans="1:35">
      <c r="A1204" s="1" t="str">
        <f>_xlfn.LET(_xlpm.sep," : ",CONCATENATE(O1204,_xlpm.sep,P1204))</f>
        <v>~cla~ : [klɛ]</v>
      </c>
      <c r="B1204" s="1">
        <f>_xlfn.LET(_xlpm.d,$G1204,_xlpm.k,_xlfn.CONCAT(LEFT(TRIM(B$1),1),"*"),COUNTIF(_xlpm.d,_xlpm.k))</f>
        <v>0</v>
      </c>
      <c r="C1204" s="1">
        <f>_xlfn.LET(_xlpm.d,$G1204,_xlpm.k,_xlfn.CONCAT(LEFT(TRIM(C$1),1),"*"),COUNTIF(_xlpm.d,_xlpm.k))</f>
        <v>0</v>
      </c>
      <c r="D1204" s="1">
        <f>_xlfn.LET(_xlpm.d,$G1204,_xlpm.k,_xlfn.CONCAT(LEFT(TRIM(D$1),1),"*"),COUNTIF(_xlpm.d,_xlpm.k))</f>
        <v>0</v>
      </c>
      <c r="E1204" s="1">
        <f>LOG(F1204+1,10)</f>
        <v>0.77815125038364352</v>
      </c>
      <c r="F1204" s="7">
        <v>5</v>
      </c>
      <c r="G1204" s="9" t="s">
        <v>1464</v>
      </c>
      <c r="H1204" s="4">
        <f>F1204/freq.sum.r6e</f>
        <v>2.4850894632206757E-4</v>
      </c>
      <c r="I1204" s="1" t="str">
        <f>_xlfn.LET(_xlpm.sep,":",_xlpm.w,$G1204,LEFT(_xlpm.w,FIND(_xlpm.sep,_xlpm.w)-1))</f>
        <v>klɛ</v>
      </c>
      <c r="J1204" s="1" t="str">
        <f>_xlfn.LET(_xlpm.sep,":",_xlpm.w,$G1204,RIGHT(_xlpm.w,LEN(_xlpm.w)-FIND(_xlpm.sep,_xlpm.w)))</f>
        <v>cla</v>
      </c>
      <c r="K1204" s="10">
        <f>_xlfn.LET(_xlpm.w,I1204,LEN(_xlpm.w))</f>
        <v>3</v>
      </c>
      <c r="L1204" s="10">
        <f>_xlfn.LET(_xlpm.w,J1204,LEN(_xlpm.w))</f>
        <v>3</v>
      </c>
      <c r="M1204" s="10">
        <f>_xlfn.LET(_xlpm.a,K1204,_xlpm.b,L1204,MAX(_xlpm.a,_xlpm.b))</f>
        <v>3</v>
      </c>
      <c r="N1204" s="10">
        <f>_xlfn.LET(_xlpm.d,(K1204,L1204),MAX(_xlpm.d)-MIN(_xlpm.d))</f>
        <v>0</v>
      </c>
      <c r="O1204" s="1" t="str">
        <f>_xlfn.LET(_xlpm.sep,":",_xlpm.w,$G1204,_xlfn.CONCAT("~",RIGHT(_xlpm.w,LEN(_xlpm.w)-FIND(_xlpm.sep,_xlpm.w)),"~"))</f>
        <v>~cla~</v>
      </c>
      <c r="P1204" s="1" t="str">
        <f>_xlfn.LET(_xlpm.sep,":",_xlpm.w,$G1204,_xlfn.CONCAT("[",LEFT(_xlpm.w,FIND(_xlpm.sep,_xlpm.w)-1),"]"))</f>
        <v>[klɛ]</v>
      </c>
      <c r="Q1204" s="14" cm="1">
        <f t="array" ref="Q1204">SUM(_xlfn._xlws.FILTER($H$2:$H$7117,_xlfn.MAP($O$2:$O$7117,_xlfn.LAMBDA(_xlpm.x,_xlpm.x=$O1204))))</f>
        <v>3.479125248508946E-4</v>
      </c>
      <c r="R1204" s="14">
        <f>$H1204/Q1204</f>
        <v>0.7142857142857143</v>
      </c>
      <c r="S1204" s="14" cm="1">
        <f t="array" ref="S1204">SUM(_xlfn._xlws.FILTER($H$2:$H$7117,_xlfn.MAP($P$2:$P$7117,_xlfn.LAMBDA(_xlpm.x,_xlpm.x=$P1204))))</f>
        <v>1.1928429423459243E-3</v>
      </c>
      <c r="T1204" s="14">
        <f>$H1204/S1204</f>
        <v>0.20833333333333334</v>
      </c>
      <c r="U1204" s="14">
        <f>_xlfn.LET(_xlpm.freq,F1204,_xlpm.size,M1204+1,_xlpm.F,V1204,LOG(1+_xlpm.freq)*LOG(1+_xlpm.size)*_xlpm.F)</f>
        <v>0.17545302672733351</v>
      </c>
      <c r="V1204" s="14">
        <f>_xlfn.LET(_xlpm.a,T1204,_xlpm.b,R1204,2*_xlpm.a*_xlpm.b/(_xlpm.a+_xlpm.b))</f>
        <v>0.32258064516129031</v>
      </c>
      <c r="W1204" s="14">
        <f>_xlfn.LET(_xlpm.p,R1204,_xlpm.q,T1204,LOG(_xlpm.p/_xlpm.q))</f>
        <v>0.53511320169734922</v>
      </c>
      <c r="X1204" s="2"/>
      <c r="AC1204" s="2"/>
      <c r="AH1204" s="2"/>
      <c r="AI1204" s="2"/>
    </row>
    <row r="1205" spans="1:35">
      <c r="A1205" s="1" t="str">
        <f>_xlfn.LET(_xlpm.sep," : ",CONCATENATE(O1205,_xlpm.sep,P1205))</f>
        <v>~nse~ : [nsɛ]</v>
      </c>
      <c r="B1205" s="1">
        <f>_xlfn.LET(_xlpm.d,$G1205,_xlpm.k,_xlfn.CONCAT(LEFT(TRIM(B$1),1),"*"),COUNTIF(_xlpm.d,_xlpm.k))</f>
        <v>0</v>
      </c>
      <c r="C1205" s="1">
        <f>_xlfn.LET(_xlpm.d,$G1205,_xlpm.k,_xlfn.CONCAT(LEFT(TRIM(C$1),1),"*"),COUNTIF(_xlpm.d,_xlpm.k))</f>
        <v>0</v>
      </c>
      <c r="D1205" s="1">
        <f>_xlfn.LET(_xlpm.d,$G1205,_xlpm.k,_xlfn.CONCAT(LEFT(TRIM(D$1),1),"*"),COUNTIF(_xlpm.d,_xlpm.k))</f>
        <v>1</v>
      </c>
      <c r="E1205" s="1">
        <f>LOG(F1205+1,10)</f>
        <v>0.77815125038364352</v>
      </c>
      <c r="F1205" s="7">
        <v>5</v>
      </c>
      <c r="G1205" s="9" t="s">
        <v>3123</v>
      </c>
      <c r="H1205" s="4">
        <f>F1205/freq.sum.r6e</f>
        <v>2.4850894632206757E-4</v>
      </c>
      <c r="I1205" s="1" t="str">
        <f>_xlfn.LET(_xlpm.sep,":",_xlpm.w,$G1205,LEFT(_xlpm.w,FIND(_xlpm.sep,_xlpm.w)-1))</f>
        <v>nsɛ</v>
      </c>
      <c r="J1205" s="1" t="str">
        <f>_xlfn.LET(_xlpm.sep,":",_xlpm.w,$G1205,RIGHT(_xlpm.w,LEN(_xlpm.w)-FIND(_xlpm.sep,_xlpm.w)))</f>
        <v>nse</v>
      </c>
      <c r="K1205" s="10">
        <f>_xlfn.LET(_xlpm.w,I1205,LEN(_xlpm.w))</f>
        <v>3</v>
      </c>
      <c r="L1205" s="10">
        <f>_xlfn.LET(_xlpm.w,J1205,LEN(_xlpm.w))</f>
        <v>3</v>
      </c>
      <c r="M1205" s="10">
        <f>_xlfn.LET(_xlpm.a,K1205,_xlpm.b,L1205,MAX(_xlpm.a,_xlpm.b))</f>
        <v>3</v>
      </c>
      <c r="N1205" s="10">
        <f>_xlfn.LET(_xlpm.d,(K1205,L1205),MAX(_xlpm.d)-MIN(_xlpm.d))</f>
        <v>0</v>
      </c>
      <c r="O1205" s="1" t="str">
        <f>_xlfn.LET(_xlpm.sep,":",_xlpm.w,$G1205,_xlfn.CONCAT("~",RIGHT(_xlpm.w,LEN(_xlpm.w)-FIND(_xlpm.sep,_xlpm.w)),"~"))</f>
        <v>~nse~</v>
      </c>
      <c r="P1205" s="1" t="str">
        <f>_xlfn.LET(_xlpm.sep,":",_xlpm.w,$G1205,_xlfn.CONCAT("[",LEFT(_xlpm.w,FIND(_xlpm.sep,_xlpm.w)-1),"]"))</f>
        <v>[nsɛ]</v>
      </c>
      <c r="Q1205" s="14" cm="1">
        <f t="array" ref="Q1205">SUM(_xlfn._xlws.FILTER($H$2:$H$7117,_xlfn.MAP($O$2:$O$7117,_xlfn.LAMBDA(_xlpm.x,_xlpm.x=$O1205))))</f>
        <v>3.479125248508946E-4</v>
      </c>
      <c r="R1205" s="14">
        <f>$H1205/Q1205</f>
        <v>0.7142857142857143</v>
      </c>
      <c r="S1205" s="14" cm="1">
        <f t="array" ref="S1205">SUM(_xlfn._xlws.FILTER($H$2:$H$7117,_xlfn.MAP($P$2:$P$7117,_xlfn.LAMBDA(_xlpm.x,_xlpm.x=$P1205))))</f>
        <v>1.1928429423459241E-3</v>
      </c>
      <c r="T1205" s="14">
        <f>$H1205/S1205</f>
        <v>0.20833333333333337</v>
      </c>
      <c r="U1205" s="14">
        <f>_xlfn.LET(_xlpm.freq,F1205,_xlpm.size,M1205+1,_xlpm.F,V1205,LOG(1+_xlpm.freq)*LOG(1+_xlpm.size)*_xlpm.F)</f>
        <v>0.17545302672733354</v>
      </c>
      <c r="V1205" s="14">
        <f>_xlfn.LET(_xlpm.a,T1205,_xlpm.b,R1205,2*_xlpm.a*_xlpm.b/(_xlpm.a+_xlpm.b))</f>
        <v>0.32258064516129037</v>
      </c>
      <c r="W1205" s="14">
        <f>_xlfn.LET(_xlpm.p,R1205,_xlpm.q,T1205,LOG(_xlpm.p/_xlpm.q))</f>
        <v>0.53511320169734911</v>
      </c>
      <c r="X1205" s="2"/>
      <c r="AC1205" s="2"/>
      <c r="AH1205" s="2"/>
      <c r="AI1205" s="2"/>
    </row>
    <row r="1206" spans="1:35">
      <c r="A1206" s="1" t="str">
        <f>_xlfn.LET(_xlpm.sep," : ",CONCATENATE(O1206,_xlpm.sep,P1206))</f>
        <v>~fie~ : [faɪ]</v>
      </c>
      <c r="B1206" s="1">
        <f>_xlfn.LET(_xlpm.d,$G1206,_xlpm.k,_xlfn.CONCAT(LEFT(TRIM(B$1),1),"*"),COUNTIF(_xlpm.d,_xlpm.k))</f>
        <v>0</v>
      </c>
      <c r="C1206" s="1">
        <f>_xlfn.LET(_xlpm.d,$G1206,_xlpm.k,_xlfn.CONCAT(LEFT(TRIM(C$1),1),"*"),COUNTIF(_xlpm.d,_xlpm.k))</f>
        <v>0</v>
      </c>
      <c r="D1206" s="1">
        <f>_xlfn.LET(_xlpm.d,$G1206,_xlpm.k,_xlfn.CONCAT(LEFT(TRIM(D$1),1),"*"),COUNTIF(_xlpm.d,_xlpm.k))</f>
        <v>0</v>
      </c>
      <c r="E1206" s="1">
        <f>LOG(F1206+1,10)</f>
        <v>0.95424250943932487</v>
      </c>
      <c r="F1206" s="7">
        <v>8</v>
      </c>
      <c r="G1206" s="9" t="s">
        <v>857</v>
      </c>
      <c r="H1206" s="4">
        <f>F1206/freq.sum.r6e</f>
        <v>3.9761431411530816E-4</v>
      </c>
      <c r="I1206" s="1" t="str">
        <f>_xlfn.LET(_xlpm.sep,":",_xlpm.w,$G1206,LEFT(_xlpm.w,FIND(_xlpm.sep,_xlpm.w)-1))</f>
        <v>faɪ</v>
      </c>
      <c r="J1206" s="1" t="str">
        <f>_xlfn.LET(_xlpm.sep,":",_xlpm.w,$G1206,RIGHT(_xlpm.w,LEN(_xlpm.w)-FIND(_xlpm.sep,_xlpm.w)))</f>
        <v>fie</v>
      </c>
      <c r="K1206" s="10">
        <f>_xlfn.LET(_xlpm.w,I1206,LEN(_xlpm.w))</f>
        <v>3</v>
      </c>
      <c r="L1206" s="10">
        <f>_xlfn.LET(_xlpm.w,J1206,LEN(_xlpm.w))</f>
        <v>3</v>
      </c>
      <c r="M1206" s="10">
        <f>_xlfn.LET(_xlpm.a,K1206,_xlpm.b,L1206,MAX(_xlpm.a,_xlpm.b))</f>
        <v>3</v>
      </c>
      <c r="N1206" s="10">
        <f>_xlfn.LET(_xlpm.d,(K1206,L1206),MAX(_xlpm.d)-MIN(_xlpm.d))</f>
        <v>0</v>
      </c>
      <c r="O1206" s="1" t="str">
        <f>_xlfn.LET(_xlpm.sep,":",_xlpm.w,$G1206,_xlfn.CONCAT("~",RIGHT(_xlpm.w,LEN(_xlpm.w)-FIND(_xlpm.sep,_xlpm.w)),"~"))</f>
        <v>~fie~</v>
      </c>
      <c r="P1206" s="1" t="str">
        <f>_xlfn.LET(_xlpm.sep,":",_xlpm.w,$G1206,_xlfn.CONCAT("[",LEFT(_xlpm.w,FIND(_xlpm.sep,_xlpm.w)-1),"]"))</f>
        <v>[faɪ]</v>
      </c>
      <c r="Q1206" s="14" cm="1">
        <f t="array" ref="Q1206">SUM(_xlfn._xlws.FILTER($H$2:$H$7117,_xlfn.MAP($O$2:$O$7117,_xlfn.LAMBDA(_xlpm.x,_xlpm.x=$O1206))))</f>
        <v>7.9522862823061633E-4</v>
      </c>
      <c r="R1206" s="14">
        <f>$H1206/Q1206</f>
        <v>0.5</v>
      </c>
      <c r="S1206" s="14" cm="1">
        <f t="array" ref="S1206">SUM(_xlfn._xlws.FILTER($H$2:$H$7117,_xlfn.MAP($P$2:$P$7117,_xlfn.LAMBDA(_xlpm.x,_xlpm.x=$P1206))))</f>
        <v>2.7335984095427429E-3</v>
      </c>
      <c r="T1206" s="14">
        <f>$H1206/S1206</f>
        <v>0.1454545454545455</v>
      </c>
      <c r="U1206" s="14">
        <f>_xlfn.LET(_xlpm.freq,F1206,_xlpm.size,M1206+1,_xlpm.F,V1206,LOG(1+_xlpm.freq)*LOG(1+_xlpm.size)*_xlpm.F)</f>
        <v>0.15030690500516475</v>
      </c>
      <c r="V1206" s="14">
        <f>_xlfn.LET(_xlpm.a,T1206,_xlpm.b,R1206,2*_xlpm.a*_xlpm.b/(_xlpm.a+_xlpm.b))</f>
        <v>0.2253521126760564</v>
      </c>
      <c r="W1206" s="14">
        <f>_xlfn.LET(_xlpm.p,R1206,_xlpm.q,T1206,LOG(_xlpm.p/_xlpm.q))</f>
        <v>0.53624270683831887</v>
      </c>
      <c r="X1206" s="2"/>
      <c r="AC1206" s="2"/>
      <c r="AH1206" s="2"/>
      <c r="AI1206" s="2"/>
    </row>
    <row r="1207" spans="1:35">
      <c r="A1207" s="1" t="str">
        <f>_xlfn.LET(_xlpm.sep," : ",CONCATENATE(O1207,_xlpm.sep,P1207))</f>
        <v>~cha~ : [kə]</v>
      </c>
      <c r="B1207" s="1">
        <f>_xlfn.LET(_xlpm.d,$G1207,_xlpm.k,_xlfn.CONCAT(LEFT(TRIM(B$1),1),"*"),COUNTIF(_xlpm.d,_xlpm.k))</f>
        <v>0</v>
      </c>
      <c r="C1207" s="1">
        <f>_xlfn.LET(_xlpm.d,$G1207,_xlpm.k,_xlfn.CONCAT(LEFT(TRIM(C$1),1),"*"),COUNTIF(_xlpm.d,_xlpm.k))</f>
        <v>0</v>
      </c>
      <c r="D1207" s="1">
        <f>_xlfn.LET(_xlpm.d,$G1207,_xlpm.k,_xlfn.CONCAT(LEFT(TRIM(D$1),1),"*"),COUNTIF(_xlpm.d,_xlpm.k))</f>
        <v>0</v>
      </c>
      <c r="E1207" s="1">
        <f>LOG(F1207+1,10)</f>
        <v>0.47712125471966244</v>
      </c>
      <c r="F1207" s="7">
        <v>2</v>
      </c>
      <c r="G1207" s="9" t="s">
        <v>1755</v>
      </c>
      <c r="H1207" s="4">
        <f>F1207/freq.sum.r6e</f>
        <v>9.9403578528827041E-5</v>
      </c>
      <c r="I1207" s="1" t="str">
        <f>_xlfn.LET(_xlpm.sep,":",_xlpm.w,$G1207,LEFT(_xlpm.w,FIND(_xlpm.sep,_xlpm.w)-1))</f>
        <v>kə</v>
      </c>
      <c r="J1207" s="1" t="str">
        <f>_xlfn.LET(_xlpm.sep,":",_xlpm.w,$G1207,RIGHT(_xlpm.w,LEN(_xlpm.w)-FIND(_xlpm.sep,_xlpm.w)))</f>
        <v>cha</v>
      </c>
      <c r="K1207" s="10">
        <f>_xlfn.LET(_xlpm.w,I1207,LEN(_xlpm.w))</f>
        <v>2</v>
      </c>
      <c r="L1207" s="10">
        <f>_xlfn.LET(_xlpm.w,J1207,LEN(_xlpm.w))</f>
        <v>3</v>
      </c>
      <c r="M1207" s="10">
        <f>_xlfn.LET(_xlpm.a,K1207,_xlpm.b,L1207,MAX(_xlpm.a,_xlpm.b))</f>
        <v>3</v>
      </c>
      <c r="N1207" s="10">
        <f>_xlfn.LET(_xlpm.d,(K1207,L1207),MAX(_xlpm.d)-MIN(_xlpm.d))</f>
        <v>1</v>
      </c>
      <c r="O1207" s="1" t="str">
        <f>_xlfn.LET(_xlpm.sep,":",_xlpm.w,$G1207,_xlfn.CONCAT("~",RIGHT(_xlpm.w,LEN(_xlpm.w)-FIND(_xlpm.sep,_xlpm.w)),"~"))</f>
        <v>~cha~</v>
      </c>
      <c r="P1207" s="1" t="str">
        <f>_xlfn.LET(_xlpm.sep,":",_xlpm.w,$G1207,_xlfn.CONCAT("[",LEFT(_xlpm.w,FIND(_xlpm.sep,_xlpm.w)-1),"]"))</f>
        <v>[kə]</v>
      </c>
      <c r="Q1207" s="14" cm="1">
        <f t="array" ref="Q1207">SUM(_xlfn._xlws.FILTER($H$2:$H$7117,_xlfn.MAP($O$2:$O$7117,_xlfn.LAMBDA(_xlpm.x,_xlpm.x=$O1207))))</f>
        <v>6.4612326043737573E-4</v>
      </c>
      <c r="R1207" s="14">
        <f>$H1207/Q1207</f>
        <v>0.15384615384615385</v>
      </c>
      <c r="S1207" s="14" cm="1">
        <f t="array" ref="S1207">SUM(_xlfn._xlws.FILTER($H$2:$H$7117,_xlfn.MAP($P$2:$P$7117,_xlfn.LAMBDA(_xlpm.x,_xlpm.x=$P1207))))</f>
        <v>2.2365805168986074E-3</v>
      </c>
      <c r="T1207" s="14">
        <f>$H1207/S1207</f>
        <v>4.4444444444444467E-2</v>
      </c>
      <c r="U1207" s="14">
        <f>_xlfn.LET(_xlpm.freq,F1207,_xlpm.size,M1207+1,_xlpm.F,V1207,LOG(1+_xlpm.freq)*LOG(1+_xlpm.size)*_xlpm.F)</f>
        <v>2.2999547964152368E-2</v>
      </c>
      <c r="V1207" s="14">
        <f>_xlfn.LET(_xlpm.a,T1207,_xlpm.b,R1207,2*_xlpm.a*_xlpm.b/(_xlpm.a+_xlpm.b))</f>
        <v>6.8965517241379337E-2</v>
      </c>
      <c r="W1207" s="14">
        <f>_xlfn.LET(_xlpm.p,R1207,_xlpm.q,T1207,LOG(_xlpm.p/_xlpm.q))</f>
        <v>0.53926916146850667</v>
      </c>
      <c r="X1207" s="2"/>
      <c r="AC1207" s="2"/>
      <c r="AH1207" s="2"/>
      <c r="AI1207" s="2"/>
    </row>
    <row r="1208" spans="1:35">
      <c r="A1208" s="1" t="str">
        <f>_xlfn.LET(_xlpm.sep," : ",CONCATENATE(O1208,_xlpm.sep,P1208))</f>
        <v>~dow~ : [du]</v>
      </c>
      <c r="B1208" s="1">
        <f>_xlfn.LET(_xlpm.d,$G1208,_xlpm.k,_xlfn.CONCAT(LEFT(TRIM(B$1),1),"*"),COUNTIF(_xlpm.d,_xlpm.k))</f>
        <v>0</v>
      </c>
      <c r="C1208" s="1">
        <f>_xlfn.LET(_xlpm.d,$G1208,_xlpm.k,_xlfn.CONCAT(LEFT(TRIM(C$1),1),"*"),COUNTIF(_xlpm.d,_xlpm.k))</f>
        <v>0</v>
      </c>
      <c r="D1208" s="1">
        <f>_xlfn.LET(_xlpm.d,$G1208,_xlpm.k,_xlfn.CONCAT(LEFT(TRIM(D$1),1),"*"),COUNTIF(_xlpm.d,_xlpm.k))</f>
        <v>0</v>
      </c>
      <c r="E1208" s="1">
        <f>LOG(F1208+1,10)</f>
        <v>0.30102999566398114</v>
      </c>
      <c r="F1208" s="7">
        <v>1</v>
      </c>
      <c r="G1208" s="9" t="s">
        <v>503</v>
      </c>
      <c r="H1208" s="4">
        <f>F1208/freq.sum.r6e</f>
        <v>4.9701789264413521E-5</v>
      </c>
      <c r="I1208" s="1" t="str">
        <f>_xlfn.LET(_xlpm.sep,":",_xlpm.w,$G1208,LEFT(_xlpm.w,FIND(_xlpm.sep,_xlpm.w)-1))</f>
        <v>du</v>
      </c>
      <c r="J1208" s="1" t="str">
        <f>_xlfn.LET(_xlpm.sep,":",_xlpm.w,$G1208,RIGHT(_xlpm.w,LEN(_xlpm.w)-FIND(_xlpm.sep,_xlpm.w)))</f>
        <v>dow</v>
      </c>
      <c r="K1208" s="10">
        <f>_xlfn.LET(_xlpm.w,I1208,LEN(_xlpm.w))</f>
        <v>2</v>
      </c>
      <c r="L1208" s="10">
        <f>_xlfn.LET(_xlpm.w,J1208,LEN(_xlpm.w))</f>
        <v>3</v>
      </c>
      <c r="M1208" s="10">
        <f>_xlfn.LET(_xlpm.a,K1208,_xlpm.b,L1208,MAX(_xlpm.a,_xlpm.b))</f>
        <v>3</v>
      </c>
      <c r="N1208" s="10">
        <f>_xlfn.LET(_xlpm.d,(K1208,L1208),MAX(_xlpm.d)-MIN(_xlpm.d))</f>
        <v>1</v>
      </c>
      <c r="O1208" s="1" t="str">
        <f>_xlfn.LET(_xlpm.sep,":",_xlpm.w,$G1208,_xlfn.CONCAT("~",RIGHT(_xlpm.w,LEN(_xlpm.w)-FIND(_xlpm.sep,_xlpm.w)),"~"))</f>
        <v>~dow~</v>
      </c>
      <c r="P1208" s="1" t="str">
        <f>_xlfn.LET(_xlpm.sep,":",_xlpm.w,$G1208,_xlfn.CONCAT("[",LEFT(_xlpm.w,FIND(_xlpm.sep,_xlpm.w)-1),"]"))</f>
        <v>[du]</v>
      </c>
      <c r="Q1208" s="14" cm="1">
        <f t="array" ref="Q1208">SUM(_xlfn._xlws.FILTER($H$2:$H$7117,_xlfn.MAP($O$2:$O$7117,_xlfn.LAMBDA(_xlpm.x,_xlpm.x=$O1208))))</f>
        <v>6.4612326043737584E-4</v>
      </c>
      <c r="R1208" s="14">
        <f>$H1208/Q1208</f>
        <v>7.6923076923076913E-2</v>
      </c>
      <c r="S1208" s="14" cm="1">
        <f t="array" ref="S1208">SUM(_xlfn._xlws.FILTER($H$2:$H$7117,_xlfn.MAP($P$2:$P$7117,_xlfn.LAMBDA(_xlpm.x,_xlpm.x=$P1208))))</f>
        <v>2.2365805168986083E-3</v>
      </c>
      <c r="T1208" s="14">
        <f>$H1208/S1208</f>
        <v>2.2222222222222223E-2</v>
      </c>
      <c r="U1208" s="14">
        <f>_xlfn.LET(_xlpm.freq,F1208,_xlpm.size,M1208+1,_xlpm.F,V1208,LOG(1+_xlpm.freq)*LOG(1+_xlpm.size)*_xlpm.F)</f>
        <v>7.2555495646387819E-3</v>
      </c>
      <c r="V1208" s="14">
        <f>_xlfn.LET(_xlpm.a,T1208,_xlpm.b,R1208,2*_xlpm.a*_xlpm.b/(_xlpm.a+_xlpm.b))</f>
        <v>3.4482758620689655E-2</v>
      </c>
      <c r="W1208" s="14">
        <f>_xlfn.LET(_xlpm.p,R1208,_xlpm.q,T1208,LOG(_xlpm.p/_xlpm.q))</f>
        <v>0.53926916146850679</v>
      </c>
      <c r="X1208" s="2"/>
      <c r="AC1208" s="2"/>
      <c r="AH1208" s="2"/>
      <c r="AI1208" s="2"/>
    </row>
    <row r="1209" spans="1:35">
      <c r="A1209" s="1" t="str">
        <f>_xlfn.LET(_xlpm.sep," : ",CONCATENATE(O1209,_xlpm.sep,P1209))</f>
        <v>~lea~ : [li]</v>
      </c>
      <c r="B1209" s="1">
        <f>_xlfn.LET(_xlpm.d,$G1209,_xlpm.k,_xlfn.CONCAT(LEFT(TRIM(B$1),1),"*"),COUNTIF(_xlpm.d,_xlpm.k))</f>
        <v>0</v>
      </c>
      <c r="C1209" s="1">
        <f>_xlfn.LET(_xlpm.d,$G1209,_xlpm.k,_xlfn.CONCAT(LEFT(TRIM(C$1),1),"*"),COUNTIF(_xlpm.d,_xlpm.k))</f>
        <v>0</v>
      </c>
      <c r="D1209" s="1">
        <f>_xlfn.LET(_xlpm.d,$G1209,_xlpm.k,_xlfn.CONCAT(LEFT(TRIM(D$1),1),"*"),COUNTIF(_xlpm.d,_xlpm.k))</f>
        <v>0</v>
      </c>
      <c r="E1209" s="1">
        <f>LOG(F1209+1,10)</f>
        <v>0.90308998699194343</v>
      </c>
      <c r="F1209" s="7">
        <v>7</v>
      </c>
      <c r="G1209" s="9" t="s">
        <v>2082</v>
      </c>
      <c r="H1209" s="4">
        <f>F1209/freq.sum.r6e</f>
        <v>3.4791252485089465E-4</v>
      </c>
      <c r="I1209" s="1" t="str">
        <f>_xlfn.LET(_xlpm.sep,":",_xlpm.w,$G1209,LEFT(_xlpm.w,FIND(_xlpm.sep,_xlpm.w)-1))</f>
        <v>li</v>
      </c>
      <c r="J1209" s="1" t="str">
        <f>_xlfn.LET(_xlpm.sep,":",_xlpm.w,$G1209,RIGHT(_xlpm.w,LEN(_xlpm.w)-FIND(_xlpm.sep,_xlpm.w)))</f>
        <v>lea</v>
      </c>
      <c r="K1209" s="10">
        <f>_xlfn.LET(_xlpm.w,I1209,LEN(_xlpm.w))</f>
        <v>2</v>
      </c>
      <c r="L1209" s="10">
        <f>_xlfn.LET(_xlpm.w,J1209,LEN(_xlpm.w))</f>
        <v>3</v>
      </c>
      <c r="M1209" s="10">
        <f>_xlfn.LET(_xlpm.a,K1209,_xlpm.b,L1209,MAX(_xlpm.a,_xlpm.b))</f>
        <v>3</v>
      </c>
      <c r="N1209" s="10">
        <f>_xlfn.LET(_xlpm.d,(K1209,L1209),MAX(_xlpm.d)-MIN(_xlpm.d))</f>
        <v>1</v>
      </c>
      <c r="O1209" s="1" t="str">
        <f>_xlfn.LET(_xlpm.sep,":",_xlpm.w,$G1209,_xlfn.CONCAT("~",RIGHT(_xlpm.w,LEN(_xlpm.w)-FIND(_xlpm.sep,_xlpm.w)),"~"))</f>
        <v>~lea~</v>
      </c>
      <c r="P1209" s="1" t="str">
        <f>_xlfn.LET(_xlpm.sep,":",_xlpm.w,$G1209,_xlfn.CONCAT("[",LEFT(_xlpm.w,FIND(_xlpm.sep,_xlpm.w)-1),"]"))</f>
        <v>[li]</v>
      </c>
      <c r="Q1209" s="14" cm="1">
        <f t="array" ref="Q1209">SUM(_xlfn._xlws.FILTER($H$2:$H$7117,_xlfn.MAP($O$2:$O$7117,_xlfn.LAMBDA(_xlpm.x,_xlpm.x=$O1209))))</f>
        <v>5.9642147117296217E-4</v>
      </c>
      <c r="R1209" s="14">
        <f>$H1209/Q1209</f>
        <v>0.58333333333333337</v>
      </c>
      <c r="S1209" s="14" cm="1">
        <f t="array" ref="S1209">SUM(_xlfn._xlws.FILTER($H$2:$H$7117,_xlfn.MAP($P$2:$P$7117,_xlfn.LAMBDA(_xlpm.x,_xlpm.x=$P1209))))</f>
        <v>2.0874751491053679E-3</v>
      </c>
      <c r="T1209" s="14">
        <f>$H1209/S1209</f>
        <v>0.16666666666666666</v>
      </c>
      <c r="U1209" s="14">
        <f>_xlfn.LET(_xlpm.freq,F1209,_xlpm.size,M1209+1,_xlpm.F,V1209,LOG(1+_xlpm.freq)*LOG(1+_xlpm.size)*_xlpm.F)</f>
        <v>0.16365295129129695</v>
      </c>
      <c r="V1209" s="14">
        <f>_xlfn.LET(_xlpm.a,T1209,_xlpm.b,R1209,2*_xlpm.a*_xlpm.b/(_xlpm.a+_xlpm.b))</f>
        <v>0.25925925925925924</v>
      </c>
      <c r="W1209" s="14">
        <f>_xlfn.LET(_xlpm.p,R1209,_xlpm.q,T1209,LOG(_xlpm.p/_xlpm.q))</f>
        <v>0.54406804435027567</v>
      </c>
      <c r="X1209" s="2"/>
      <c r="AC1209" s="2"/>
      <c r="AH1209" s="2"/>
      <c r="AI1209" s="2"/>
    </row>
    <row r="1210" spans="1:35">
      <c r="A1210" s="1" t="str">
        <f>_xlfn.LET(_xlpm.sep," : ",CONCATENATE(O1210,_xlpm.sep,P1210))</f>
        <v>~mea~ : [mi]</v>
      </c>
      <c r="B1210" s="1">
        <f>_xlfn.LET(_xlpm.d,$G1210,_xlpm.k,_xlfn.CONCAT(LEFT(TRIM(B$1),1),"*"),COUNTIF(_xlpm.d,_xlpm.k))</f>
        <v>0</v>
      </c>
      <c r="C1210" s="1">
        <f>_xlfn.LET(_xlpm.d,$G1210,_xlpm.k,_xlfn.CONCAT(LEFT(TRIM(C$1),1),"*"),COUNTIF(_xlpm.d,_xlpm.k))</f>
        <v>1</v>
      </c>
      <c r="D1210" s="1">
        <f>_xlfn.LET(_xlpm.d,$G1210,_xlpm.k,_xlfn.CONCAT(LEFT(TRIM(D$1),1),"*"),COUNTIF(_xlpm.d,_xlpm.k))</f>
        <v>0</v>
      </c>
      <c r="E1210" s="1">
        <f>LOG(F1210+1,10)</f>
        <v>0.90308998699194343</v>
      </c>
      <c r="F1210" s="7">
        <v>7</v>
      </c>
      <c r="G1210" s="9" t="s">
        <v>2545</v>
      </c>
      <c r="H1210" s="4">
        <f>F1210/freq.sum.r6e</f>
        <v>3.4791252485089465E-4</v>
      </c>
      <c r="I1210" s="1" t="str">
        <f>_xlfn.LET(_xlpm.sep,":",_xlpm.w,$G1210,LEFT(_xlpm.w,FIND(_xlpm.sep,_xlpm.w)-1))</f>
        <v>mi</v>
      </c>
      <c r="J1210" s="1" t="str">
        <f>_xlfn.LET(_xlpm.sep,":",_xlpm.w,$G1210,RIGHT(_xlpm.w,LEN(_xlpm.w)-FIND(_xlpm.sep,_xlpm.w)))</f>
        <v>mea</v>
      </c>
      <c r="K1210" s="10">
        <f>_xlfn.LET(_xlpm.w,I1210,LEN(_xlpm.w))</f>
        <v>2</v>
      </c>
      <c r="L1210" s="10">
        <f>_xlfn.LET(_xlpm.w,J1210,LEN(_xlpm.w))</f>
        <v>3</v>
      </c>
      <c r="M1210" s="10">
        <f>_xlfn.LET(_xlpm.a,K1210,_xlpm.b,L1210,MAX(_xlpm.a,_xlpm.b))</f>
        <v>3</v>
      </c>
      <c r="N1210" s="10">
        <f>_xlfn.LET(_xlpm.d,(K1210,L1210),MAX(_xlpm.d)-MIN(_xlpm.d))</f>
        <v>1</v>
      </c>
      <c r="O1210" s="1" t="str">
        <f>_xlfn.LET(_xlpm.sep,":",_xlpm.w,$G1210,_xlfn.CONCAT("~",RIGHT(_xlpm.w,LEN(_xlpm.w)-FIND(_xlpm.sep,_xlpm.w)),"~"))</f>
        <v>~mea~</v>
      </c>
      <c r="P1210" s="1" t="str">
        <f>_xlfn.LET(_xlpm.sep,":",_xlpm.w,$G1210,_xlfn.CONCAT("[",LEFT(_xlpm.w,FIND(_xlpm.sep,_xlpm.w)-1),"]"))</f>
        <v>[mi]</v>
      </c>
      <c r="Q1210" s="14" cm="1">
        <f t="array" ref="Q1210">SUM(_xlfn._xlws.FILTER($H$2:$H$7117,_xlfn.MAP($O$2:$O$7117,_xlfn.LAMBDA(_xlpm.x,_xlpm.x=$O1210))))</f>
        <v>5.9642147117296217E-4</v>
      </c>
      <c r="R1210" s="14">
        <f>$H1210/Q1210</f>
        <v>0.58333333333333337</v>
      </c>
      <c r="S1210" s="14" cm="1">
        <f t="array" ref="S1210">SUM(_xlfn._xlws.FILTER($H$2:$H$7117,_xlfn.MAP($P$2:$P$7117,_xlfn.LAMBDA(_xlpm.x,_xlpm.x=$P1210))))</f>
        <v>2.0874751491053679E-3</v>
      </c>
      <c r="T1210" s="14">
        <f>$H1210/S1210</f>
        <v>0.16666666666666666</v>
      </c>
      <c r="U1210" s="14">
        <f>_xlfn.LET(_xlpm.freq,F1210,_xlpm.size,M1210+1,_xlpm.F,V1210,LOG(1+_xlpm.freq)*LOG(1+_xlpm.size)*_xlpm.F)</f>
        <v>0.16365295129129695</v>
      </c>
      <c r="V1210" s="14">
        <f>_xlfn.LET(_xlpm.a,T1210,_xlpm.b,R1210,2*_xlpm.a*_xlpm.b/(_xlpm.a+_xlpm.b))</f>
        <v>0.25925925925925924</v>
      </c>
      <c r="W1210" s="14">
        <f>_xlfn.LET(_xlpm.p,R1210,_xlpm.q,T1210,LOG(_xlpm.p/_xlpm.q))</f>
        <v>0.54406804435027567</v>
      </c>
      <c r="X1210" s="2"/>
      <c r="AC1210" s="2"/>
      <c r="AH1210" s="2"/>
      <c r="AI1210" s="2"/>
    </row>
    <row r="1211" spans="1:35">
      <c r="A1211" s="1" t="str">
        <f>_xlfn.LET(_xlpm.sep," : ",CONCATENATE(O1211,_xlpm.sep,P1211))</f>
        <v>~tra~ : [tɹeɪ]</v>
      </c>
      <c r="B1211" s="1">
        <f>_xlfn.LET(_xlpm.d,$G1211,_xlpm.k,_xlfn.CONCAT(LEFT(TRIM(B$1),1),"*"),COUNTIF(_xlpm.d,_xlpm.k))</f>
        <v>0</v>
      </c>
      <c r="C1211" s="1">
        <f>_xlfn.LET(_xlpm.d,$G1211,_xlpm.k,_xlfn.CONCAT(LEFT(TRIM(C$1),1),"*"),COUNTIF(_xlpm.d,_xlpm.k))</f>
        <v>0</v>
      </c>
      <c r="D1211" s="1">
        <f>_xlfn.LET(_xlpm.d,$G1211,_xlpm.k,_xlfn.CONCAT(LEFT(TRIM(D$1),1),"*"),COUNTIF(_xlpm.d,_xlpm.k))</f>
        <v>0</v>
      </c>
      <c r="E1211" s="1">
        <f>LOG(F1211+1,10)</f>
        <v>0.69897000433601875</v>
      </c>
      <c r="F1211" s="7">
        <v>4</v>
      </c>
      <c r="G1211" s="9" t="s">
        <v>4929</v>
      </c>
      <c r="H1211" s="4">
        <f>F1211/freq.sum.r6e</f>
        <v>1.9880715705765408E-4</v>
      </c>
      <c r="I1211" s="1" t="str">
        <f>_xlfn.LET(_xlpm.sep,":",_xlpm.w,$G1211,LEFT(_xlpm.w,FIND(_xlpm.sep,_xlpm.w)-1))</f>
        <v>tɹeɪ</v>
      </c>
      <c r="J1211" s="1" t="str">
        <f>_xlfn.LET(_xlpm.sep,":",_xlpm.w,$G1211,RIGHT(_xlpm.w,LEN(_xlpm.w)-FIND(_xlpm.sep,_xlpm.w)))</f>
        <v>tra</v>
      </c>
      <c r="K1211" s="10">
        <f>_xlfn.LET(_xlpm.w,I1211,LEN(_xlpm.w))</f>
        <v>4</v>
      </c>
      <c r="L1211" s="10">
        <f>_xlfn.LET(_xlpm.w,J1211,LEN(_xlpm.w))</f>
        <v>3</v>
      </c>
      <c r="M1211" s="10">
        <f>_xlfn.LET(_xlpm.a,K1211,_xlpm.b,L1211,MAX(_xlpm.a,_xlpm.b))</f>
        <v>4</v>
      </c>
      <c r="N1211" s="10">
        <f>_xlfn.LET(_xlpm.d,(K1211,L1211),MAX(_xlpm.d)-MIN(_xlpm.d))</f>
        <v>1</v>
      </c>
      <c r="O1211" s="1" t="str">
        <f>_xlfn.LET(_xlpm.sep,":",_xlpm.w,$G1211,_xlfn.CONCAT("~",RIGHT(_xlpm.w,LEN(_xlpm.w)-FIND(_xlpm.sep,_xlpm.w)),"~"))</f>
        <v>~tra~</v>
      </c>
      <c r="P1211" s="1" t="str">
        <f>_xlfn.LET(_xlpm.sep,":",_xlpm.w,$G1211,_xlfn.CONCAT("[",LEFT(_xlpm.w,FIND(_xlpm.sep,_xlpm.w)-1),"]"))</f>
        <v>[tɹeɪ]</v>
      </c>
      <c r="Q1211" s="14" cm="1">
        <f t="array" ref="Q1211">SUM(_xlfn._xlws.FILTER($H$2:$H$7111,_xlfn.MAP($O$2:$O$7111,_xlfn.LAMBDA(_xlpm.x,_xlpm.x=$O1211))))</f>
        <v>2.9821073558648114E-4</v>
      </c>
      <c r="R1211" s="14">
        <f>$H1211/Q1211</f>
        <v>0.66666666666666663</v>
      </c>
      <c r="S1211" s="14" cm="1">
        <f t="array" ref="S1211">SUM(_xlfn._xlws.FILTER($H$2:$H$7111,_xlfn.MAP($P$2:$P$7111,_xlfn.LAMBDA(_xlpm.x,_xlpm.x=$P1211))))</f>
        <v>1.043737574552684E-3</v>
      </c>
      <c r="T1211" s="14">
        <f>$H1211/S1211</f>
        <v>0.19047619047619047</v>
      </c>
      <c r="U1211" s="14">
        <f>_xlfn.LET(_xlpm.freq,F1211,_xlpm.size,M1211+1,_xlpm.F,V1211,LOG(1+_xlpm.freq)*LOG(1+_xlpm.size)*_xlpm.F)</f>
        <v>0.16115685417918038</v>
      </c>
      <c r="V1211" s="14">
        <f>_xlfn.LET(_xlpm.a,T1211,_xlpm.b,R1211,2*_xlpm.a*_xlpm.b/(_xlpm.a+_xlpm.b))</f>
        <v>0.29629629629629628</v>
      </c>
      <c r="W1211" s="14">
        <f>_xlfn.LET(_xlpm.p,R1211,_xlpm.q,T1211,LOG(_xlpm.p/_xlpm.q))</f>
        <v>0.54406804435027567</v>
      </c>
      <c r="X1211" s="2"/>
      <c r="AC1211" s="2"/>
      <c r="AH1211" s="2"/>
      <c r="AI1211" s="2"/>
    </row>
    <row r="1212" spans="1:35">
      <c r="A1212" s="1" t="str">
        <f>_xlfn.LET(_xlpm.sep," : ",CONCATENATE(O1212,_xlpm.sep,P1212))</f>
        <v>~hay~ : [heɪ]</v>
      </c>
      <c r="B1212" s="1">
        <f>_xlfn.LET(_xlpm.d,$G1212,_xlpm.k,_xlfn.CONCAT(LEFT(TRIM(B$1),1),"*"),COUNTIF(_xlpm.d,_xlpm.k))</f>
        <v>0</v>
      </c>
      <c r="C1212" s="1">
        <f>_xlfn.LET(_xlpm.d,$G1212,_xlpm.k,_xlfn.CONCAT(LEFT(TRIM(C$1),1),"*"),COUNTIF(_xlpm.d,_xlpm.k))</f>
        <v>0</v>
      </c>
      <c r="D1212" s="1">
        <f>_xlfn.LET(_xlpm.d,$G1212,_xlpm.k,_xlfn.CONCAT(LEFT(TRIM(D$1),1),"*"),COUNTIF(_xlpm.d,_xlpm.k))</f>
        <v>0</v>
      </c>
      <c r="E1212" s="1">
        <f>LOG(F1212+1,10)</f>
        <v>0.69897000433601875</v>
      </c>
      <c r="F1212" s="7">
        <v>4</v>
      </c>
      <c r="G1212" s="9" t="s">
        <v>1200</v>
      </c>
      <c r="H1212" s="4">
        <f>F1212/freq.sum.r6e</f>
        <v>1.9880715705765408E-4</v>
      </c>
      <c r="I1212" s="1" t="str">
        <f>_xlfn.LET(_xlpm.sep,":",_xlpm.w,$G1212,LEFT(_xlpm.w,FIND(_xlpm.sep,_xlpm.w)-1))</f>
        <v>heɪ</v>
      </c>
      <c r="J1212" s="1" t="str">
        <f>_xlfn.LET(_xlpm.sep,":",_xlpm.w,$G1212,RIGHT(_xlpm.w,LEN(_xlpm.w)-FIND(_xlpm.sep,_xlpm.w)))</f>
        <v>hay</v>
      </c>
      <c r="K1212" s="10">
        <f>_xlfn.LET(_xlpm.w,I1212,LEN(_xlpm.w))</f>
        <v>3</v>
      </c>
      <c r="L1212" s="10">
        <f>_xlfn.LET(_xlpm.w,J1212,LEN(_xlpm.w))</f>
        <v>3</v>
      </c>
      <c r="M1212" s="10">
        <f>_xlfn.LET(_xlpm.a,K1212,_xlpm.b,L1212,MAX(_xlpm.a,_xlpm.b))</f>
        <v>3</v>
      </c>
      <c r="N1212" s="10">
        <f>_xlfn.LET(_xlpm.d,(K1212,L1212),MAX(_xlpm.d)-MIN(_xlpm.d))</f>
        <v>0</v>
      </c>
      <c r="O1212" s="1" t="str">
        <f>_xlfn.LET(_xlpm.sep,":",_xlpm.w,$G1212,_xlfn.CONCAT("~",RIGHT(_xlpm.w,LEN(_xlpm.w)-FIND(_xlpm.sep,_xlpm.w)),"~"))</f>
        <v>~hay~</v>
      </c>
      <c r="P1212" s="1" t="str">
        <f>_xlfn.LET(_xlpm.sep,":",_xlpm.w,$G1212,_xlfn.CONCAT("[",LEFT(_xlpm.w,FIND(_xlpm.sep,_xlpm.w)-1),"]"))</f>
        <v>[heɪ]</v>
      </c>
      <c r="Q1212" s="14" cm="1">
        <f t="array" ref="Q1212">SUM(_xlfn._xlws.FILTER($H$2:$H$7117,_xlfn.MAP($O$2:$O$7117,_xlfn.LAMBDA(_xlpm.x,_xlpm.x=$O1212))))</f>
        <v>1.9880715705765408E-4</v>
      </c>
      <c r="R1212" s="14">
        <f>$H1212/Q1212</f>
        <v>1</v>
      </c>
      <c r="S1212" s="14" cm="1">
        <f t="array" ref="S1212">SUM(_xlfn._xlws.FILTER($H$2:$H$7117,_xlfn.MAP($P$2:$P$7117,_xlfn.LAMBDA(_xlpm.x,_xlpm.x=$P1212))))</f>
        <v>6.9582504970178941E-4</v>
      </c>
      <c r="T1212" s="14">
        <f>$H1212/S1212</f>
        <v>0.28571428571428564</v>
      </c>
      <c r="U1212" s="14">
        <f>_xlfn.LET(_xlpm.freq,F1212,_xlpm.size,M1212+1,_xlpm.F,V1212,LOG(1+_xlpm.freq)*LOG(1+_xlpm.size)*_xlpm.F)</f>
        <v>0.21713736309399739</v>
      </c>
      <c r="V1212" s="14">
        <f>_xlfn.LET(_xlpm.a,T1212,_xlpm.b,R1212,2*_xlpm.a*_xlpm.b/(_xlpm.a+_xlpm.b))</f>
        <v>0.44444444444444436</v>
      </c>
      <c r="W1212" s="14">
        <f>_xlfn.LET(_xlpm.p,R1212,_xlpm.q,T1212,LOG(_xlpm.p/_xlpm.q))</f>
        <v>0.54406804435027578</v>
      </c>
      <c r="X1212" s="2"/>
      <c r="AC1212" s="2"/>
      <c r="AH1212" s="2"/>
      <c r="AI1212" s="2"/>
    </row>
    <row r="1213" spans="1:35">
      <c r="A1213" s="1" t="str">
        <f>_xlfn.LET(_xlpm.sep," : ",CONCATENATE(O1213,_xlpm.sep,P1213))</f>
        <v>~ger~ : [ɡɛ]</v>
      </c>
      <c r="B1213" s="1">
        <f>_xlfn.LET(_xlpm.d,$G1213,_xlpm.k,_xlfn.CONCAT(LEFT(TRIM(B$1),1),"*"),COUNTIF(_xlpm.d,_xlpm.k))</f>
        <v>0</v>
      </c>
      <c r="C1213" s="1">
        <f>_xlfn.LET(_xlpm.d,$G1213,_xlpm.k,_xlfn.CONCAT(LEFT(TRIM(C$1),1),"*"),COUNTIF(_xlpm.d,_xlpm.k))</f>
        <v>0</v>
      </c>
      <c r="D1213" s="1">
        <f>_xlfn.LET(_xlpm.d,$G1213,_xlpm.k,_xlfn.CONCAT(LEFT(TRIM(D$1),1),"*"),COUNTIF(_xlpm.d,_xlpm.k))</f>
        <v>0</v>
      </c>
      <c r="E1213" s="1">
        <f>LOG(F1213+1,10)</f>
        <v>0.47712125471966244</v>
      </c>
      <c r="F1213" s="7">
        <v>2</v>
      </c>
      <c r="G1213" s="9" t="s">
        <v>6535</v>
      </c>
      <c r="H1213" s="4">
        <f>F1213/freq.sum.r6e</f>
        <v>9.9403578528827041E-5</v>
      </c>
      <c r="I1213" s="1" t="str">
        <f>_xlfn.LET(_xlpm.sep,":",_xlpm.w,$G1213,LEFT(_xlpm.w,FIND(_xlpm.sep,_xlpm.w)-1))</f>
        <v>ɡɛ</v>
      </c>
      <c r="J1213" s="1" t="str">
        <f>_xlfn.LET(_xlpm.sep,":",_xlpm.w,$G1213,RIGHT(_xlpm.w,LEN(_xlpm.w)-FIND(_xlpm.sep,_xlpm.w)))</f>
        <v>ger</v>
      </c>
      <c r="K1213" s="10">
        <f>_xlfn.LET(_xlpm.w,I1213,LEN(_xlpm.w))</f>
        <v>2</v>
      </c>
      <c r="L1213" s="10">
        <f>_xlfn.LET(_xlpm.w,J1213,LEN(_xlpm.w))</f>
        <v>3</v>
      </c>
      <c r="M1213" s="10">
        <f>_xlfn.LET(_xlpm.a,K1213,_xlpm.b,L1213,MAX(_xlpm.a,_xlpm.b))</f>
        <v>3</v>
      </c>
      <c r="N1213" s="10">
        <f>_xlfn.LET(_xlpm.d,(K1213,L1213),MAX(_xlpm.d)-MIN(_xlpm.d))</f>
        <v>1</v>
      </c>
      <c r="O1213" s="1" t="str">
        <f>_xlfn.LET(_xlpm.sep,":",_xlpm.w,$G1213,_xlfn.CONCAT("~",RIGHT(_xlpm.w,LEN(_xlpm.w)-FIND(_xlpm.sep,_xlpm.w)),"~"))</f>
        <v>~ger~</v>
      </c>
      <c r="P1213" s="1" t="str">
        <f>_xlfn.LET(_xlpm.sep,":",_xlpm.w,$G1213,_xlfn.CONCAT("[",LEFT(_xlpm.w,FIND(_xlpm.sep,_xlpm.w)-1),"]"))</f>
        <v>[ɡɛ]</v>
      </c>
      <c r="Q1213" s="14" cm="1">
        <f t="array" ref="Q1213">SUM(_xlfn._xlws.FILTER($H$2:$H$7117,_xlfn.MAP($O$2:$O$7117,_xlfn.LAMBDA(_xlpm.x,_xlpm.x=$O1213))))</f>
        <v>4.4731610337972168E-4</v>
      </c>
      <c r="R1213" s="14">
        <f>$H1213/Q1213</f>
        <v>0.22222222222222224</v>
      </c>
      <c r="S1213" s="14" cm="1">
        <f t="array" ref="S1213">SUM(_xlfn._xlws.FILTER($H$2:$H$7117,_xlfn.MAP($P$2:$P$7117,_xlfn.LAMBDA(_xlpm.x,_xlpm.x=$P1213))))</f>
        <v>1.5904572564612327E-3</v>
      </c>
      <c r="T1213" s="14">
        <f>$H1213/S1213</f>
        <v>6.25E-2</v>
      </c>
      <c r="U1213" s="14">
        <f>_xlfn.LET(_xlpm.freq,F1213,_xlpm.size,M1213+1,_xlpm.F,V1213,LOG(1+_xlpm.freq)*LOG(1+_xlpm.size)*_xlpm.F)</f>
        <v>3.253594590050822E-2</v>
      </c>
      <c r="V1213" s="14">
        <f>_xlfn.LET(_xlpm.a,T1213,_xlpm.b,R1213,2*_xlpm.a*_xlpm.b/(_xlpm.a+_xlpm.b))</f>
        <v>9.7560975609756115E-2</v>
      </c>
      <c r="W1213" s="14">
        <f>_xlfn.LET(_xlpm.p,R1213,_xlpm.q,T1213,LOG(_xlpm.p/_xlpm.q))</f>
        <v>0.55090746888058117</v>
      </c>
      <c r="X1213" s="2"/>
      <c r="AC1213" s="2"/>
      <c r="AH1213" s="2"/>
      <c r="AI1213" s="2"/>
    </row>
    <row r="1214" spans="1:35">
      <c r="A1214" s="1" t="str">
        <f>_xlfn.LET(_xlpm.sep," : ",CONCATENATE(O1214,_xlpm.sep,P1214))</f>
        <v>~sou~ : [su]</v>
      </c>
      <c r="B1214" s="1">
        <f>_xlfn.LET(_xlpm.d,$G1214,_xlpm.k,_xlfn.CONCAT(LEFT(TRIM(B$1),1),"*"),COUNTIF(_xlpm.d,_xlpm.k))</f>
        <v>0</v>
      </c>
      <c r="C1214" s="1">
        <f>_xlfn.LET(_xlpm.d,$G1214,_xlpm.k,_xlfn.CONCAT(LEFT(TRIM(C$1),1),"*"),COUNTIF(_xlpm.d,_xlpm.k))</f>
        <v>0</v>
      </c>
      <c r="D1214" s="1">
        <f>_xlfn.LET(_xlpm.d,$G1214,_xlpm.k,_xlfn.CONCAT(LEFT(TRIM(D$1),1),"*"),COUNTIF(_xlpm.d,_xlpm.k))</f>
        <v>0</v>
      </c>
      <c r="E1214" s="1">
        <f>LOG(F1214+1,10)</f>
        <v>0.90308998699194343</v>
      </c>
      <c r="F1214" s="7">
        <v>7</v>
      </c>
      <c r="G1214" s="9" t="s">
        <v>4390</v>
      </c>
      <c r="H1214" s="4">
        <f>F1214/freq.sum.r6e</f>
        <v>3.4791252485089465E-4</v>
      </c>
      <c r="I1214" s="1" t="str">
        <f>_xlfn.LET(_xlpm.sep,":",_xlpm.w,$G1214,LEFT(_xlpm.w,FIND(_xlpm.sep,_xlpm.w)-1))</f>
        <v>su</v>
      </c>
      <c r="J1214" s="1" t="str">
        <f>_xlfn.LET(_xlpm.sep,":",_xlpm.w,$G1214,RIGHT(_xlpm.w,LEN(_xlpm.w)-FIND(_xlpm.sep,_xlpm.w)))</f>
        <v>sou</v>
      </c>
      <c r="K1214" s="10">
        <f>_xlfn.LET(_xlpm.w,I1214,LEN(_xlpm.w))</f>
        <v>2</v>
      </c>
      <c r="L1214" s="10">
        <f>_xlfn.LET(_xlpm.w,J1214,LEN(_xlpm.w))</f>
        <v>3</v>
      </c>
      <c r="M1214" s="10">
        <f>_xlfn.LET(_xlpm.a,K1214,_xlpm.b,L1214,MAX(_xlpm.a,_xlpm.b))</f>
        <v>3</v>
      </c>
      <c r="N1214" s="10">
        <f>_xlfn.LET(_xlpm.d,(K1214,L1214),MAX(_xlpm.d)-MIN(_xlpm.d))</f>
        <v>1</v>
      </c>
      <c r="O1214" s="1" t="str">
        <f>_xlfn.LET(_xlpm.sep,":",_xlpm.w,$G1214,_xlfn.CONCAT("~",RIGHT(_xlpm.w,LEN(_xlpm.w)-FIND(_xlpm.sep,_xlpm.w)),"~"))</f>
        <v>~sou~</v>
      </c>
      <c r="P1214" s="1" t="str">
        <f>_xlfn.LET(_xlpm.sep,":",_xlpm.w,$G1214,_xlfn.CONCAT("[",LEFT(_xlpm.w,FIND(_xlpm.sep,_xlpm.w)-1),"]"))</f>
        <v>[su]</v>
      </c>
      <c r="Q1214" s="14" cm="1">
        <f t="array" ref="Q1214">SUM(_xlfn._xlws.FILTER($H$2:$H$7117,_xlfn.MAP($O$2:$O$7117,_xlfn.LAMBDA(_xlpm.x,_xlpm.x=$O1214))))</f>
        <v>4.9701789264413525E-4</v>
      </c>
      <c r="R1214" s="14">
        <f>$H1214/Q1214</f>
        <v>0.7</v>
      </c>
      <c r="S1214" s="14" cm="1">
        <f t="array" ref="S1214">SUM(_xlfn._xlws.FILTER($H$2:$H$7117,_xlfn.MAP($P$2:$P$7117,_xlfn.LAMBDA(_xlpm.x,_xlpm.x=$P1214))))</f>
        <v>1.7892644135188863E-3</v>
      </c>
      <c r="T1214" s="14">
        <f>$H1214/S1214</f>
        <v>0.1944444444444445</v>
      </c>
      <c r="U1214" s="14">
        <f>_xlfn.LET(_xlpm.freq,F1214,_xlpm.size,M1214+1,_xlpm.F,V1214,LOG(1+_xlpm.freq)*LOG(1+_xlpm.size)*_xlpm.F)</f>
        <v>0.19211433412456602</v>
      </c>
      <c r="V1214" s="14">
        <f>_xlfn.LET(_xlpm.a,T1214,_xlpm.b,R1214,2*_xlpm.a*_xlpm.b/(_xlpm.a+_xlpm.b))</f>
        <v>0.3043478260869566</v>
      </c>
      <c r="W1214" s="14">
        <f>_xlfn.LET(_xlpm.p,R1214,_xlpm.q,T1214,LOG(_xlpm.p/_xlpm.q))</f>
        <v>0.55630250076728716</v>
      </c>
      <c r="X1214" s="2"/>
      <c r="AC1214" s="2"/>
      <c r="AH1214" s="2"/>
      <c r="AI1214" s="2"/>
    </row>
    <row r="1215" spans="1:35">
      <c r="A1215" s="1" t="str">
        <f>_xlfn.LET(_xlpm.sep," : ",CONCATENATE(O1215,_xlpm.sep,P1215))</f>
        <v>~buw~ : [bju]</v>
      </c>
      <c r="B1215" s="1">
        <f>_xlfn.LET(_xlpm.d,$G1215,_xlpm.k,_xlfn.CONCAT(LEFT(TRIM(B$1),1),"*"),COUNTIF(_xlpm.d,_xlpm.k))</f>
        <v>0</v>
      </c>
      <c r="C1215" s="1">
        <f>_xlfn.LET(_xlpm.d,$G1215,_xlpm.k,_xlfn.CONCAT(LEFT(TRIM(C$1),1),"*"),COUNTIF(_xlpm.d,_xlpm.k))</f>
        <v>0</v>
      </c>
      <c r="D1215" s="1">
        <f>_xlfn.LET(_xlpm.d,$G1215,_xlpm.k,_xlfn.CONCAT(LEFT(TRIM(D$1),1),"*"),COUNTIF(_xlpm.d,_xlpm.k))</f>
        <v>0</v>
      </c>
      <c r="E1215" s="1">
        <f>LOG(F1215+1,10)</f>
        <v>0.30102999566398114</v>
      </c>
      <c r="F1215" s="7">
        <v>1</v>
      </c>
      <c r="G1215" s="9" t="s">
        <v>143</v>
      </c>
      <c r="H1215" s="4">
        <f>F1215/freq.sum.r6e</f>
        <v>4.9701789264413521E-5</v>
      </c>
      <c r="I1215" s="1" t="str">
        <f>_xlfn.LET(_xlpm.sep,":",_xlpm.w,$G1215,LEFT(_xlpm.w,FIND(_xlpm.sep,_xlpm.w)-1))</f>
        <v>bju</v>
      </c>
      <c r="J1215" s="1" t="str">
        <f>_xlfn.LET(_xlpm.sep,":",_xlpm.w,$G1215,RIGHT(_xlpm.w,LEN(_xlpm.w)-FIND(_xlpm.sep,_xlpm.w)))</f>
        <v>buw</v>
      </c>
      <c r="K1215" s="10">
        <f>_xlfn.LET(_xlpm.w,I1215,LEN(_xlpm.w))</f>
        <v>3</v>
      </c>
      <c r="L1215" s="10">
        <f>_xlfn.LET(_xlpm.w,J1215,LEN(_xlpm.w))</f>
        <v>3</v>
      </c>
      <c r="M1215" s="10">
        <f>_xlfn.LET(_xlpm.a,K1215,_xlpm.b,L1215,MAX(_xlpm.a,_xlpm.b))</f>
        <v>3</v>
      </c>
      <c r="N1215" s="10">
        <f>_xlfn.LET(_xlpm.d,(K1215,L1215),MAX(_xlpm.d)-MIN(_xlpm.d))</f>
        <v>0</v>
      </c>
      <c r="O1215" s="1" t="str">
        <f>_xlfn.LET(_xlpm.sep,":",_xlpm.w,$G1215,_xlfn.CONCAT("~",RIGHT(_xlpm.w,LEN(_xlpm.w)-FIND(_xlpm.sep,_xlpm.w)),"~"))</f>
        <v>~buw~</v>
      </c>
      <c r="P1215" s="1" t="str">
        <f>_xlfn.LET(_xlpm.sep,":",_xlpm.w,$G1215,_xlfn.CONCAT("[",LEFT(_xlpm.w,FIND(_xlpm.sep,_xlpm.w)-1),"]"))</f>
        <v>[bju]</v>
      </c>
      <c r="Q1215" s="14" cm="1">
        <f t="array" ref="Q1215">SUM(_xlfn._xlws.FILTER($H$2:$H$7117,_xlfn.MAP($O$2:$O$7117,_xlfn.LAMBDA(_xlpm.x,_xlpm.x=$O1215))))</f>
        <v>2.4850894632206762E-4</v>
      </c>
      <c r="R1215" s="14">
        <f>$H1215/Q1215</f>
        <v>0.19999999999999998</v>
      </c>
      <c r="S1215" s="14" cm="1">
        <f t="array" ref="S1215">SUM(_xlfn._xlws.FILTER($H$2:$H$7117,_xlfn.MAP($P$2:$P$7117,_xlfn.LAMBDA(_xlpm.x,_xlpm.x=$P1215))))</f>
        <v>8.9463220675944346E-4</v>
      </c>
      <c r="T1215" s="14">
        <f>$H1215/S1215</f>
        <v>5.5555555555555552E-2</v>
      </c>
      <c r="U1215" s="14">
        <f>_xlfn.LET(_xlpm.freq,F1215,_xlpm.size,M1215+1,_xlpm.F,V1215,LOG(1+_xlpm.freq)*LOG(1+_xlpm.size)*_xlpm.F)</f>
        <v>1.8296603249958666E-2</v>
      </c>
      <c r="V1215" s="14">
        <f>_xlfn.LET(_xlpm.a,T1215,_xlpm.b,R1215,2*_xlpm.a*_xlpm.b/(_xlpm.a+_xlpm.b))</f>
        <v>8.6956521739130432E-2</v>
      </c>
      <c r="W1215" s="14">
        <f>_xlfn.LET(_xlpm.p,R1215,_xlpm.q,T1215,LOG(_xlpm.p/_xlpm.q))</f>
        <v>0.55630250076728727</v>
      </c>
      <c r="X1215" s="2"/>
      <c r="AC1215" s="2"/>
      <c r="AH1215" s="2"/>
      <c r="AI1215" s="2"/>
    </row>
    <row r="1216" spans="1:35">
      <c r="A1216" s="1" t="str">
        <f>_xlfn.LET(_xlpm.sep," : ",CONCATENATE(O1216,_xlpm.sep,P1216))</f>
        <v>~kir~ : [kaɪ]</v>
      </c>
      <c r="B1216" s="1">
        <f>_xlfn.LET(_xlpm.d,$G1216,_xlpm.k,_xlfn.CONCAT(LEFT(TRIM(B$1),1),"*"),COUNTIF(_xlpm.d,_xlpm.k))</f>
        <v>0</v>
      </c>
      <c r="C1216" s="1">
        <f>_xlfn.LET(_xlpm.d,$G1216,_xlpm.k,_xlfn.CONCAT(LEFT(TRIM(C$1),1),"*"),COUNTIF(_xlpm.d,_xlpm.k))</f>
        <v>0</v>
      </c>
      <c r="D1216" s="1">
        <f>_xlfn.LET(_xlpm.d,$G1216,_xlpm.k,_xlfn.CONCAT(LEFT(TRIM(D$1),1),"*"),COUNTIF(_xlpm.d,_xlpm.k))</f>
        <v>0</v>
      </c>
      <c r="E1216" s="1">
        <f>LOG(F1216+1,10)</f>
        <v>0.47712125471966244</v>
      </c>
      <c r="F1216" s="7">
        <v>2</v>
      </c>
      <c r="G1216" s="9" t="s">
        <v>1385</v>
      </c>
      <c r="H1216" s="4">
        <f>F1216/freq.sum.r6e</f>
        <v>9.9403578528827041E-5</v>
      </c>
      <c r="I1216" s="1" t="str">
        <f>_xlfn.LET(_xlpm.sep,":",_xlpm.w,$G1216,LEFT(_xlpm.w,FIND(_xlpm.sep,_xlpm.w)-1))</f>
        <v>kaɪ</v>
      </c>
      <c r="J1216" s="1" t="str">
        <f>_xlfn.LET(_xlpm.sep,":",_xlpm.w,$G1216,RIGHT(_xlpm.w,LEN(_xlpm.w)-FIND(_xlpm.sep,_xlpm.w)))</f>
        <v>kir</v>
      </c>
      <c r="K1216" s="10">
        <f>_xlfn.LET(_xlpm.w,I1216,LEN(_xlpm.w))</f>
        <v>3</v>
      </c>
      <c r="L1216" s="10">
        <f>_xlfn.LET(_xlpm.w,J1216,LEN(_xlpm.w))</f>
        <v>3</v>
      </c>
      <c r="M1216" s="10">
        <f>_xlfn.LET(_xlpm.a,K1216,_xlpm.b,L1216,MAX(_xlpm.a,_xlpm.b))</f>
        <v>3</v>
      </c>
      <c r="N1216" s="10">
        <f>_xlfn.LET(_xlpm.d,(K1216,L1216),MAX(_xlpm.d)-MIN(_xlpm.d))</f>
        <v>0</v>
      </c>
      <c r="O1216" s="1" t="str">
        <f>_xlfn.LET(_xlpm.sep,":",_xlpm.w,$G1216,_xlfn.CONCAT("~",RIGHT(_xlpm.w,LEN(_xlpm.w)-FIND(_xlpm.sep,_xlpm.w)),"~"))</f>
        <v>~kir~</v>
      </c>
      <c r="P1216" s="1" t="str">
        <f>_xlfn.LET(_xlpm.sep,":",_xlpm.w,$G1216,_xlfn.CONCAT("[",LEFT(_xlpm.w,FIND(_xlpm.sep,_xlpm.w)-1),"]"))</f>
        <v>[kaɪ]</v>
      </c>
      <c r="Q1216" s="14" cm="1">
        <f t="array" ref="Q1216">SUM(_xlfn._xlws.FILTER($H$2:$H$7117,_xlfn.MAP($O$2:$O$7117,_xlfn.LAMBDA(_xlpm.x,_xlpm.x=$O1216))))</f>
        <v>2.9821073558648114E-4</v>
      </c>
      <c r="R1216" s="14">
        <f>$H1216/Q1216</f>
        <v>0.33333333333333331</v>
      </c>
      <c r="S1216" s="14" cm="1">
        <f t="array" ref="S1216">SUM(_xlfn._xlws.FILTER($H$2:$H$7117,_xlfn.MAP($P$2:$P$7117,_xlfn.LAMBDA(_xlpm.x,_xlpm.x=$P1216))))</f>
        <v>1.0934393638170974E-3</v>
      </c>
      <c r="T1216" s="14">
        <f>$H1216/S1216</f>
        <v>9.0909090909090912E-2</v>
      </c>
      <c r="U1216" s="14">
        <f>_xlfn.LET(_xlpm.freq,F1216,_xlpm.size,M1216+1,_xlpm.F,V1216,LOG(1+_xlpm.freq)*LOG(1+_xlpm.size)*_xlpm.F)</f>
        <v>4.7641920782887037E-2</v>
      </c>
      <c r="V1216" s="14">
        <f>_xlfn.LET(_xlpm.a,T1216,_xlpm.b,R1216,2*_xlpm.a*_xlpm.b/(_xlpm.a+_xlpm.b))</f>
        <v>0.14285714285714288</v>
      </c>
      <c r="W1216" s="14">
        <f>_xlfn.LET(_xlpm.p,R1216,_xlpm.q,T1216,LOG(_xlpm.p/_xlpm.q))</f>
        <v>0.56427143043856254</v>
      </c>
      <c r="X1216" s="2"/>
      <c r="AC1216" s="2"/>
      <c r="AH1216" s="2"/>
      <c r="AI1216" s="2"/>
    </row>
    <row r="1217" spans="1:35">
      <c r="A1217" s="1" t="str">
        <f>_xlfn.LET(_xlpm.sep," : ",CONCATENATE(O1217,_xlpm.sep,P1217))</f>
        <v>~pir~ : [paɪ]</v>
      </c>
      <c r="B1217" s="1">
        <f>_xlfn.LET(_xlpm.d,$G1217,_xlpm.k,_xlfn.CONCAT(LEFT(TRIM(B$1),1),"*"),COUNTIF(_xlpm.d,_xlpm.k))</f>
        <v>0</v>
      </c>
      <c r="C1217" s="1">
        <f>_xlfn.LET(_xlpm.d,$G1217,_xlpm.k,_xlfn.CONCAT(LEFT(TRIM(C$1),1),"*"),COUNTIF(_xlpm.d,_xlpm.k))</f>
        <v>0</v>
      </c>
      <c r="D1217" s="1">
        <f>_xlfn.LET(_xlpm.d,$G1217,_xlpm.k,_xlfn.CONCAT(LEFT(TRIM(D$1),1),"*"),COUNTIF(_xlpm.d,_xlpm.k))</f>
        <v>0</v>
      </c>
      <c r="E1217" s="1">
        <f>LOG(F1217+1,10)</f>
        <v>0.47712125471966244</v>
      </c>
      <c r="F1217" s="7">
        <v>2</v>
      </c>
      <c r="G1217" s="9" t="s">
        <v>3546</v>
      </c>
      <c r="H1217" s="4">
        <f>F1217/freq.sum.r6e</f>
        <v>9.9403578528827041E-5</v>
      </c>
      <c r="I1217" s="1" t="str">
        <f>_xlfn.LET(_xlpm.sep,":",_xlpm.w,$G1217,LEFT(_xlpm.w,FIND(_xlpm.sep,_xlpm.w)-1))</f>
        <v>paɪ</v>
      </c>
      <c r="J1217" s="1" t="str">
        <f>_xlfn.LET(_xlpm.sep,":",_xlpm.w,$G1217,RIGHT(_xlpm.w,LEN(_xlpm.w)-FIND(_xlpm.sep,_xlpm.w)))</f>
        <v>pir</v>
      </c>
      <c r="K1217" s="10">
        <f>_xlfn.LET(_xlpm.w,I1217,LEN(_xlpm.w))</f>
        <v>3</v>
      </c>
      <c r="L1217" s="10">
        <f>_xlfn.LET(_xlpm.w,J1217,LEN(_xlpm.w))</f>
        <v>3</v>
      </c>
      <c r="M1217" s="10">
        <f>_xlfn.LET(_xlpm.a,K1217,_xlpm.b,L1217,MAX(_xlpm.a,_xlpm.b))</f>
        <v>3</v>
      </c>
      <c r="N1217" s="10">
        <f>_xlfn.LET(_xlpm.d,(K1217,L1217),MAX(_xlpm.d)-MIN(_xlpm.d))</f>
        <v>0</v>
      </c>
      <c r="O1217" s="1" t="str">
        <f>_xlfn.LET(_xlpm.sep,":",_xlpm.w,$G1217,_xlfn.CONCAT("~",RIGHT(_xlpm.w,LEN(_xlpm.w)-FIND(_xlpm.sep,_xlpm.w)),"~"))</f>
        <v>~pir~</v>
      </c>
      <c r="P1217" s="1" t="str">
        <f>_xlfn.LET(_xlpm.sep,":",_xlpm.w,$G1217,_xlfn.CONCAT("[",LEFT(_xlpm.w,FIND(_xlpm.sep,_xlpm.w)-1),"]"))</f>
        <v>[paɪ]</v>
      </c>
      <c r="Q1217" s="14" cm="1">
        <f t="array" ref="Q1217">SUM(_xlfn._xlws.FILTER($H$2:$H$7111,_xlfn.MAP($O$2:$O$7111,_xlfn.LAMBDA(_xlpm.x,_xlpm.x=$O1217))))</f>
        <v>2.9821073558648114E-4</v>
      </c>
      <c r="R1217" s="14">
        <f>$H1217/Q1217</f>
        <v>0.33333333333333331</v>
      </c>
      <c r="S1217" s="14" cm="1">
        <f t="array" ref="S1217">SUM(_xlfn._xlws.FILTER($H$2:$H$7111,_xlfn.MAP($P$2:$P$7111,_xlfn.LAMBDA(_xlpm.x,_xlpm.x=$P1217))))</f>
        <v>1.0934393638170974E-3</v>
      </c>
      <c r="T1217" s="14">
        <f>$H1217/S1217</f>
        <v>9.0909090909090912E-2</v>
      </c>
      <c r="U1217" s="14">
        <f>_xlfn.LET(_xlpm.freq,F1217,_xlpm.size,M1217+1,_xlpm.F,V1217,LOG(1+_xlpm.freq)*LOG(1+_xlpm.size)*_xlpm.F)</f>
        <v>4.7641920782887037E-2</v>
      </c>
      <c r="V1217" s="14">
        <f>_xlfn.LET(_xlpm.a,T1217,_xlpm.b,R1217,2*_xlpm.a*_xlpm.b/(_xlpm.a+_xlpm.b))</f>
        <v>0.14285714285714288</v>
      </c>
      <c r="W1217" s="14">
        <f>_xlfn.LET(_xlpm.p,R1217,_xlpm.q,T1217,LOG(_xlpm.p/_xlpm.q))</f>
        <v>0.56427143043856254</v>
      </c>
      <c r="X1217" s="2"/>
      <c r="AC1217" s="2"/>
      <c r="AH1217" s="2"/>
      <c r="AI1217" s="2"/>
    </row>
    <row r="1218" spans="1:35">
      <c r="A1218" s="1" t="str">
        <f>_xlfn.LET(_xlpm.sep," : ",CONCATENATE(O1218,_xlpm.sep,P1218))</f>
        <v>~mie~ : [maɪ]</v>
      </c>
      <c r="B1218" s="1">
        <f>_xlfn.LET(_xlpm.d,$G1218,_xlpm.k,_xlfn.CONCAT(LEFT(TRIM(B$1),1),"*"),COUNTIF(_xlpm.d,_xlpm.k))</f>
        <v>0</v>
      </c>
      <c r="C1218" s="1">
        <f>_xlfn.LET(_xlpm.d,$G1218,_xlpm.k,_xlfn.CONCAT(LEFT(TRIM(C$1),1),"*"),COUNTIF(_xlpm.d,_xlpm.k))</f>
        <v>1</v>
      </c>
      <c r="D1218" s="1">
        <f>_xlfn.LET(_xlpm.d,$G1218,_xlpm.k,_xlfn.CONCAT(LEFT(TRIM(D$1),1),"*"),COUNTIF(_xlpm.d,_xlpm.k))</f>
        <v>0</v>
      </c>
      <c r="E1218" s="1">
        <f>LOG(F1218+1,10)</f>
        <v>0.30102999566398114</v>
      </c>
      <c r="F1218" s="7">
        <v>1</v>
      </c>
      <c r="G1218" s="9" t="s">
        <v>2446</v>
      </c>
      <c r="H1218" s="4">
        <f>F1218/freq.sum.r6e</f>
        <v>4.9701789264413521E-5</v>
      </c>
      <c r="I1218" s="1" t="str">
        <f>_xlfn.LET(_xlpm.sep,":",_xlpm.w,$G1218,LEFT(_xlpm.w,FIND(_xlpm.sep,_xlpm.w)-1))</f>
        <v>maɪ</v>
      </c>
      <c r="J1218" s="1" t="str">
        <f>_xlfn.LET(_xlpm.sep,":",_xlpm.w,$G1218,RIGHT(_xlpm.w,LEN(_xlpm.w)-FIND(_xlpm.sep,_xlpm.w)))</f>
        <v>mie</v>
      </c>
      <c r="K1218" s="10">
        <f>_xlfn.LET(_xlpm.w,I1218,LEN(_xlpm.w))</f>
        <v>3</v>
      </c>
      <c r="L1218" s="10">
        <f>_xlfn.LET(_xlpm.w,J1218,LEN(_xlpm.w))</f>
        <v>3</v>
      </c>
      <c r="M1218" s="10">
        <f>_xlfn.LET(_xlpm.a,K1218,_xlpm.b,L1218,MAX(_xlpm.a,_xlpm.b))</f>
        <v>3</v>
      </c>
      <c r="N1218" s="10">
        <f>_xlfn.LET(_xlpm.d,(K1218,L1218),MAX(_xlpm.d)-MIN(_xlpm.d))</f>
        <v>0</v>
      </c>
      <c r="O1218" s="1" t="str">
        <f>_xlfn.LET(_xlpm.sep,":",_xlpm.w,$G1218,_xlfn.CONCAT("~",RIGHT(_xlpm.w,LEN(_xlpm.w)-FIND(_xlpm.sep,_xlpm.w)),"~"))</f>
        <v>~mie~</v>
      </c>
      <c r="P1218" s="1" t="str">
        <f>_xlfn.LET(_xlpm.sep,":",_xlpm.w,$G1218,_xlfn.CONCAT("[",LEFT(_xlpm.w,FIND(_xlpm.sep,_xlpm.w)-1),"]"))</f>
        <v>[maɪ]</v>
      </c>
      <c r="Q1218" s="14" cm="1">
        <f t="array" ref="Q1218">SUM(_xlfn._xlws.FILTER($H$2:$H$7111,_xlfn.MAP($O$2:$O$7111,_xlfn.LAMBDA(_xlpm.x,_xlpm.x=$O1218))))</f>
        <v>4.4731610337972168E-4</v>
      </c>
      <c r="R1218" s="14">
        <f>$H1218/Q1218</f>
        <v>0.11111111111111112</v>
      </c>
      <c r="S1218" s="14" cm="1">
        <f t="array" ref="S1218">SUM(_xlfn._xlws.FILTER($H$2:$H$7111,_xlfn.MAP($P$2:$P$7111,_xlfn.LAMBDA(_xlpm.x,_xlpm.x=$P1218))))</f>
        <v>1.6401590457256461E-3</v>
      </c>
      <c r="T1218" s="14">
        <f>$H1218/S1218</f>
        <v>3.0303030303030304E-2</v>
      </c>
      <c r="U1218" s="14">
        <f>_xlfn.LET(_xlpm.freq,F1218,_xlpm.size,M1218+1,_xlpm.F,V1218,LOG(1+_xlpm.freq)*LOG(1+_xlpm.size)*_xlpm.F)</f>
        <v>1.0019568446405936E-2</v>
      </c>
      <c r="V1218" s="14">
        <f>_xlfn.LET(_xlpm.a,T1218,_xlpm.b,R1218,2*_xlpm.a*_xlpm.b/(_xlpm.a+_xlpm.b))</f>
        <v>4.7619047619047616E-2</v>
      </c>
      <c r="W1218" s="14">
        <f>_xlfn.LET(_xlpm.p,R1218,_xlpm.q,T1218,LOG(_xlpm.p/_xlpm.q))</f>
        <v>0.56427143043856265</v>
      </c>
      <c r="X1218" s="2"/>
      <c r="AC1218" s="2"/>
      <c r="AH1218" s="2"/>
      <c r="AI1218" s="2"/>
    </row>
    <row r="1219" spans="1:35">
      <c r="A1219" s="1" t="str">
        <f>_xlfn.LET(_xlpm.sep," : ",CONCATENATE(O1219,_xlpm.sep,P1219))</f>
        <v>~hai~ : [haɪ]</v>
      </c>
      <c r="B1219" s="1">
        <f>_xlfn.LET(_xlpm.d,$G1219,_xlpm.k,_xlfn.CONCAT(LEFT(TRIM(B$1),1),"*"),COUNTIF(_xlpm.d,_xlpm.k))</f>
        <v>0</v>
      </c>
      <c r="C1219" s="1">
        <f>_xlfn.LET(_xlpm.d,$G1219,_xlpm.k,_xlfn.CONCAT(LEFT(TRIM(C$1),1),"*"),COUNTIF(_xlpm.d,_xlpm.k))</f>
        <v>0</v>
      </c>
      <c r="D1219" s="1">
        <f>_xlfn.LET(_xlpm.d,$G1219,_xlpm.k,_xlfn.CONCAT(LEFT(TRIM(D$1),1),"*"),COUNTIF(_xlpm.d,_xlpm.k))</f>
        <v>0</v>
      </c>
      <c r="E1219" s="1">
        <f>LOG(F1219+1,10)</f>
        <v>0.90308998699194343</v>
      </c>
      <c r="F1219" s="7">
        <v>7</v>
      </c>
      <c r="G1219" s="9" t="s">
        <v>1176</v>
      </c>
      <c r="H1219" s="4">
        <f>F1219/freq.sum.r6e</f>
        <v>3.4791252485089465E-4</v>
      </c>
      <c r="I1219" s="1" t="str">
        <f>_xlfn.LET(_xlpm.sep,":",_xlpm.w,$G1219,LEFT(_xlpm.w,FIND(_xlpm.sep,_xlpm.w)-1))</f>
        <v>haɪ</v>
      </c>
      <c r="J1219" s="1" t="str">
        <f>_xlfn.LET(_xlpm.sep,":",_xlpm.w,$G1219,RIGHT(_xlpm.w,LEN(_xlpm.w)-FIND(_xlpm.sep,_xlpm.w)))</f>
        <v>hai</v>
      </c>
      <c r="K1219" s="10">
        <f>_xlfn.LET(_xlpm.w,I1219,LEN(_xlpm.w))</f>
        <v>3</v>
      </c>
      <c r="L1219" s="10">
        <f>_xlfn.LET(_xlpm.w,J1219,LEN(_xlpm.w))</f>
        <v>3</v>
      </c>
      <c r="M1219" s="10">
        <f>_xlfn.LET(_xlpm.a,K1219,_xlpm.b,L1219,MAX(_xlpm.a,_xlpm.b))</f>
        <v>3</v>
      </c>
      <c r="N1219" s="10">
        <f>_xlfn.LET(_xlpm.d,(K1219,L1219),MAX(_xlpm.d)-MIN(_xlpm.d))</f>
        <v>0</v>
      </c>
      <c r="O1219" s="1" t="str">
        <f>_xlfn.LET(_xlpm.sep,":",_xlpm.w,$G1219,_xlfn.CONCAT("~",RIGHT(_xlpm.w,LEN(_xlpm.w)-FIND(_xlpm.sep,_xlpm.w)),"~"))</f>
        <v>~hai~</v>
      </c>
      <c r="P1219" s="1" t="str">
        <f>_xlfn.LET(_xlpm.sep,":",_xlpm.w,$G1219,_xlfn.CONCAT("[",LEFT(_xlpm.w,FIND(_xlpm.sep,_xlpm.w)-1),"]"))</f>
        <v>[haɪ]</v>
      </c>
      <c r="Q1219" s="14" cm="1">
        <f t="array" ref="Q1219">SUM(_xlfn._xlws.FILTER($H$2:$H$7111,_xlfn.MAP($O$2:$O$7111,_xlfn.LAMBDA(_xlpm.x,_xlpm.x=$O1219))))</f>
        <v>5.9642147117296217E-4</v>
      </c>
      <c r="R1219" s="14">
        <f>$H1219/Q1219</f>
        <v>0.58333333333333337</v>
      </c>
      <c r="S1219" s="14" cm="1">
        <f t="array" ref="S1219">SUM(_xlfn._xlws.FILTER($H$2:$H$7111,_xlfn.MAP($P$2:$P$7111,_xlfn.LAMBDA(_xlpm.x,_xlpm.x=$P1219))))</f>
        <v>2.1868787276341948E-3</v>
      </c>
      <c r="T1219" s="14">
        <f>$H1219/S1219</f>
        <v>0.15909090909090909</v>
      </c>
      <c r="U1219" s="14">
        <f>_xlfn.LET(_xlpm.freq,F1219,_xlpm.size,M1219+1,_xlpm.F,V1219,LOG(1+_xlpm.freq)*LOG(1+_xlpm.size)*_xlpm.F)</f>
        <v>0.15780820303089349</v>
      </c>
      <c r="V1219" s="14">
        <f>_xlfn.LET(_xlpm.a,T1219,_xlpm.b,R1219,2*_xlpm.a*_xlpm.b/(_xlpm.a+_xlpm.b))</f>
        <v>0.25</v>
      </c>
      <c r="W1219" s="14">
        <f>_xlfn.LET(_xlpm.p,R1219,_xlpm.q,T1219,LOG(_xlpm.p/_xlpm.q))</f>
        <v>0.56427143043856265</v>
      </c>
      <c r="X1219" s="2"/>
      <c r="AC1219" s="2"/>
      <c r="AH1219" s="2"/>
      <c r="AI1219" s="2"/>
    </row>
    <row r="1220" spans="1:35">
      <c r="A1220" s="1" t="str">
        <f>_xlfn.LET(_xlpm.sep," : ",CONCATENATE(O1220,_xlpm.sep,P1220))</f>
        <v>~cha~ : [kɛ]</v>
      </c>
      <c r="B1220" s="1">
        <f>_xlfn.LET(_xlpm.d,$G1220,_xlpm.k,_xlfn.CONCAT(LEFT(TRIM(B$1),1),"*"),COUNTIF(_xlpm.d,_xlpm.k))</f>
        <v>0</v>
      </c>
      <c r="C1220" s="1">
        <f>_xlfn.LET(_xlpm.d,$G1220,_xlpm.k,_xlfn.CONCAT(LEFT(TRIM(C$1),1),"*"),COUNTIF(_xlpm.d,_xlpm.k))</f>
        <v>0</v>
      </c>
      <c r="D1220" s="1">
        <f>_xlfn.LET(_xlpm.d,$G1220,_xlpm.k,_xlfn.CONCAT(LEFT(TRIM(D$1),1),"*"),COUNTIF(_xlpm.d,_xlpm.k))</f>
        <v>0</v>
      </c>
      <c r="E1220" s="1">
        <f>LOG(F1220+1,10)</f>
        <v>0.77815125038364352</v>
      </c>
      <c r="F1220" s="7">
        <v>5</v>
      </c>
      <c r="G1220" s="9" t="s">
        <v>1756</v>
      </c>
      <c r="H1220" s="4">
        <f>F1220/freq.sum.r6e</f>
        <v>2.4850894632206757E-4</v>
      </c>
      <c r="I1220" s="1" t="str">
        <f>_xlfn.LET(_xlpm.sep,":",_xlpm.w,$G1220,LEFT(_xlpm.w,FIND(_xlpm.sep,_xlpm.w)-1))</f>
        <v>kɛ</v>
      </c>
      <c r="J1220" s="1" t="str">
        <f>_xlfn.LET(_xlpm.sep,":",_xlpm.w,$G1220,RIGHT(_xlpm.w,LEN(_xlpm.w)-FIND(_xlpm.sep,_xlpm.w)))</f>
        <v>cha</v>
      </c>
      <c r="K1220" s="10">
        <f>_xlfn.LET(_xlpm.w,I1220,LEN(_xlpm.w))</f>
        <v>2</v>
      </c>
      <c r="L1220" s="10">
        <f>_xlfn.LET(_xlpm.w,J1220,LEN(_xlpm.w))</f>
        <v>3</v>
      </c>
      <c r="M1220" s="10">
        <f>_xlfn.LET(_xlpm.a,K1220,_xlpm.b,L1220,MAX(_xlpm.a,_xlpm.b))</f>
        <v>3</v>
      </c>
      <c r="N1220" s="10">
        <f>_xlfn.LET(_xlpm.d,(K1220,L1220),MAX(_xlpm.d)-MIN(_xlpm.d))</f>
        <v>1</v>
      </c>
      <c r="O1220" s="1" t="str">
        <f>_xlfn.LET(_xlpm.sep,":",_xlpm.w,$G1220,_xlfn.CONCAT("~",RIGHT(_xlpm.w,LEN(_xlpm.w)-FIND(_xlpm.sep,_xlpm.w)),"~"))</f>
        <v>~cha~</v>
      </c>
      <c r="P1220" s="1" t="str">
        <f>_xlfn.LET(_xlpm.sep,":",_xlpm.w,$G1220,_xlfn.CONCAT("[",LEFT(_xlpm.w,FIND(_xlpm.sep,_xlpm.w)-1),"]"))</f>
        <v>[kɛ]</v>
      </c>
      <c r="Q1220" s="14" cm="1">
        <f t="array" ref="Q1220">SUM(_xlfn._xlws.FILTER($H$2:$H$7111,_xlfn.MAP($O$2:$O$7111,_xlfn.LAMBDA(_xlpm.x,_xlpm.x=$O1220))))</f>
        <v>6.4612326043737573E-4</v>
      </c>
      <c r="R1220" s="14">
        <f>$H1220/Q1220</f>
        <v>0.38461538461538458</v>
      </c>
      <c r="S1220" s="14" cm="1">
        <f t="array" ref="S1220">SUM(_xlfn._xlws.FILTER($H$2:$H$7111,_xlfn.MAP($P$2:$P$7111,_xlfn.LAMBDA(_xlpm.x,_xlpm.x=$P1220))))</f>
        <v>2.3856858846918487E-3</v>
      </c>
      <c r="T1220" s="14">
        <f>$H1220/S1220</f>
        <v>0.10416666666666667</v>
      </c>
      <c r="U1220" s="14">
        <f>_xlfn.LET(_xlpm.freq,F1220,_xlpm.size,M1220+1,_xlpm.F,V1220,LOG(1+_xlpm.freq)*LOG(1+_xlpm.size)*_xlpm.F)</f>
        <v>8.9164652927005539E-2</v>
      </c>
      <c r="V1220" s="14">
        <f>_xlfn.LET(_xlpm.a,T1220,_xlpm.b,R1220,2*_xlpm.a*_xlpm.b/(_xlpm.a+_xlpm.b))</f>
        <v>0.16393442622950818</v>
      </c>
      <c r="W1220" s="14">
        <f>_xlfn.LET(_xlpm.p,R1220,_xlpm.q,T1220,LOG(_xlpm.p/_xlpm.q))</f>
        <v>0.56729788506875034</v>
      </c>
      <c r="X1220" s="2"/>
      <c r="AC1220" s="2"/>
      <c r="AH1220" s="2"/>
      <c r="AI1220" s="2"/>
    </row>
    <row r="1221" spans="1:35">
      <c r="A1221" s="1" t="str">
        <f>_xlfn.LET(_xlpm.sep," : ",CONCATENATE(O1221,_xlpm.sep,P1221))</f>
        <v>~sow~ : [soʊ]</v>
      </c>
      <c r="B1221" s="1">
        <f>_xlfn.LET(_xlpm.d,$G1221,_xlpm.k,_xlfn.CONCAT(LEFT(TRIM(B$1),1),"*"),COUNTIF(_xlpm.d,_xlpm.k))</f>
        <v>0</v>
      </c>
      <c r="C1221" s="1">
        <f>_xlfn.LET(_xlpm.d,$G1221,_xlpm.k,_xlfn.CONCAT(LEFT(TRIM(C$1),1),"*"),COUNTIF(_xlpm.d,_xlpm.k))</f>
        <v>0</v>
      </c>
      <c r="D1221" s="1">
        <f>_xlfn.LET(_xlpm.d,$G1221,_xlpm.k,_xlfn.CONCAT(LEFT(TRIM(D$1),1),"*"),COUNTIF(_xlpm.d,_xlpm.k))</f>
        <v>0</v>
      </c>
      <c r="E1221" s="1">
        <f>LOG(F1221+1,10)</f>
        <v>0.47712125471966244</v>
      </c>
      <c r="F1221" s="7">
        <v>2</v>
      </c>
      <c r="G1221" s="9" t="s">
        <v>4158</v>
      </c>
      <c r="H1221" s="4">
        <f>F1221/freq.sum.r6e</f>
        <v>9.9403578528827041E-5</v>
      </c>
      <c r="I1221" s="1" t="str">
        <f>_xlfn.LET(_xlpm.sep,":",_xlpm.w,$G1221,LEFT(_xlpm.w,FIND(_xlpm.sep,_xlpm.w)-1))</f>
        <v>soʊ</v>
      </c>
      <c r="J1221" s="1" t="str">
        <f>_xlfn.LET(_xlpm.sep,":",_xlpm.w,$G1221,RIGHT(_xlpm.w,LEN(_xlpm.w)-FIND(_xlpm.sep,_xlpm.w)))</f>
        <v>sow</v>
      </c>
      <c r="K1221" s="10">
        <f>_xlfn.LET(_xlpm.w,I1221,LEN(_xlpm.w))</f>
        <v>3</v>
      </c>
      <c r="L1221" s="10">
        <f>_xlfn.LET(_xlpm.w,J1221,LEN(_xlpm.w))</f>
        <v>3</v>
      </c>
      <c r="M1221" s="10">
        <f>_xlfn.LET(_xlpm.a,K1221,_xlpm.b,L1221,MAX(_xlpm.a,_xlpm.b))</f>
        <v>3</v>
      </c>
      <c r="N1221" s="10">
        <f>_xlfn.LET(_xlpm.d,(K1221,L1221),MAX(_xlpm.d)-MIN(_xlpm.d))</f>
        <v>0</v>
      </c>
      <c r="O1221" s="1" t="str">
        <f>_xlfn.LET(_xlpm.sep,":",_xlpm.w,$G1221,_xlfn.CONCAT("~",RIGHT(_xlpm.w,LEN(_xlpm.w)-FIND(_xlpm.sep,_xlpm.w)),"~"))</f>
        <v>~sow~</v>
      </c>
      <c r="P1221" s="1" t="str">
        <f>_xlfn.LET(_xlpm.sep,":",_xlpm.w,$G1221,_xlfn.CONCAT("[",LEFT(_xlpm.w,FIND(_xlpm.sep,_xlpm.w)-1),"]"))</f>
        <v>[soʊ]</v>
      </c>
      <c r="Q1221" s="14" cm="1">
        <f t="array" ref="Q1221">SUM(_xlfn._xlws.FILTER($H$2:$H$7117,_xlfn.MAP($O$2:$O$7117,_xlfn.LAMBDA(_xlpm.x,_xlpm.x=$O1221))))</f>
        <v>3.9761431411530816E-4</v>
      </c>
      <c r="R1221" s="14">
        <f>$H1221/Q1221</f>
        <v>0.25</v>
      </c>
      <c r="S1221" s="14" cm="1">
        <f t="array" ref="S1221">SUM(_xlfn._xlws.FILTER($H$2:$H$7117,_xlfn.MAP($P$2:$P$7117,_xlfn.LAMBDA(_xlpm.x,_xlpm.x=$P1221))))</f>
        <v>1.4910536779324051E-3</v>
      </c>
      <c r="T1221" s="14">
        <f>$H1221/S1221</f>
        <v>6.6666666666666693E-2</v>
      </c>
      <c r="U1221" s="14">
        <f>_xlfn.LET(_xlpm.freq,F1221,_xlpm.size,M1221+1,_xlpm.F,V1221,LOG(1+_xlpm.freq)*LOG(1+_xlpm.size)*_xlpm.F)</f>
        <v>3.5104573208443082E-2</v>
      </c>
      <c r="V1221" s="14">
        <f>_xlfn.LET(_xlpm.a,T1221,_xlpm.b,R1221,2*_xlpm.a*_xlpm.b/(_xlpm.a+_xlpm.b))</f>
        <v>0.10526315789473686</v>
      </c>
      <c r="W1221" s="14">
        <f>_xlfn.LET(_xlpm.p,R1221,_xlpm.q,T1221,LOG(_xlpm.p/_xlpm.q))</f>
        <v>0.57403126772771873</v>
      </c>
      <c r="X1221" s="2"/>
      <c r="AC1221" s="2"/>
      <c r="AH1221" s="2"/>
      <c r="AI1221" s="2"/>
    </row>
    <row r="1222" spans="1:35">
      <c r="A1222" s="1" t="str">
        <f>_xlfn.LET(_xlpm.sep," : ",CONCATENATE(O1222,_xlpm.sep,P1222))</f>
        <v>~fow~ : [fɔ]</v>
      </c>
      <c r="B1222" s="1">
        <f>_xlfn.LET(_xlpm.d,$G1222,_xlpm.k,_xlfn.CONCAT(LEFT(TRIM(B$1),1),"*"),COUNTIF(_xlpm.d,_xlpm.k))</f>
        <v>0</v>
      </c>
      <c r="C1222" s="1">
        <f>_xlfn.LET(_xlpm.d,$G1222,_xlpm.k,_xlfn.CONCAT(LEFT(TRIM(C$1),1),"*"),COUNTIF(_xlpm.d,_xlpm.k))</f>
        <v>0</v>
      </c>
      <c r="D1222" s="1">
        <f>_xlfn.LET(_xlpm.d,$G1222,_xlpm.k,_xlfn.CONCAT(LEFT(TRIM(D$1),1),"*"),COUNTIF(_xlpm.d,_xlpm.k))</f>
        <v>0</v>
      </c>
      <c r="E1222" s="1">
        <f>LOG(F1222+1,10)</f>
        <v>0.30102999566398114</v>
      </c>
      <c r="F1222" s="7">
        <v>1</v>
      </c>
      <c r="G1222" s="9" t="s">
        <v>1076</v>
      </c>
      <c r="H1222" s="4">
        <f>F1222/freq.sum.r6e</f>
        <v>4.9701789264413521E-5</v>
      </c>
      <c r="I1222" s="4" t="str">
        <f>_xlfn.LET(_xlpm.sep,":",_xlpm.w,$G1222,LEFT(_xlpm.w,FIND(_xlpm.sep,_xlpm.w)-1))</f>
        <v>fɔ</v>
      </c>
      <c r="J1222" s="4" t="str">
        <f>_xlfn.LET(_xlpm.sep,":",_xlpm.w,$G1222,RIGHT(_xlpm.w,LEN(_xlpm.w)-FIND(_xlpm.sep,_xlpm.w)))</f>
        <v>fow</v>
      </c>
      <c r="K1222" s="10">
        <f>_xlfn.LET(_xlpm.w,I1222,LEN(_xlpm.w))</f>
        <v>2</v>
      </c>
      <c r="L1222" s="10">
        <f>_xlfn.LET(_xlpm.w,J1222,LEN(_xlpm.w))</f>
        <v>3</v>
      </c>
      <c r="M1222" s="10">
        <f>_xlfn.LET(_xlpm.a,K1222,_xlpm.b,L1222,MAX(_xlpm.a,_xlpm.b))</f>
        <v>3</v>
      </c>
      <c r="N1222" s="10">
        <f>_xlfn.LET(_xlpm.d,(K1222,L1222),MAX(_xlpm.d)-MIN(_xlpm.d))</f>
        <v>1</v>
      </c>
      <c r="O1222" s="1" t="str">
        <f>_xlfn.LET(_xlpm.sep,":",_xlpm.w,$G1222,_xlfn.CONCAT("~",RIGHT(_xlpm.w,LEN(_xlpm.w)-FIND(_xlpm.sep,_xlpm.w)),"~"))</f>
        <v>~fow~</v>
      </c>
      <c r="P1222" s="1" t="str">
        <f>_xlfn.LET(_xlpm.sep,":",_xlpm.w,$G1222,_xlfn.CONCAT("[",LEFT(_xlpm.w,FIND(_xlpm.sep,_xlpm.w)-1),"]"))</f>
        <v>[fɔ]</v>
      </c>
      <c r="Q1222" s="14" cm="1">
        <f t="array" ref="Q1222">SUM(_xlfn._xlws.FILTER($H$2:$H$7109,_xlfn.MAP($O$2:$O$7109,_xlfn.LAMBDA(_xlpm.x,_xlpm.x=$O1222))))</f>
        <v>1.9880715705765408E-4</v>
      </c>
      <c r="R1222" s="14">
        <f>$H1222/Q1222</f>
        <v>0.25</v>
      </c>
      <c r="S1222" s="14" cm="1">
        <f t="array" ref="S1222">SUM(_xlfn._xlws.FILTER($H$2:$H$7109,_xlfn.MAP($P$2:$P$7109,_xlfn.LAMBDA(_xlpm.x,_xlpm.x=$P1222))))</f>
        <v>7.4552683896620276E-4</v>
      </c>
      <c r="T1222" s="14">
        <f>$H1222/S1222</f>
        <v>6.6666666666666666E-2</v>
      </c>
      <c r="U1222" s="14">
        <f>_xlfn.LET(_xlpm.freq,F1222,_xlpm.size,M1222+1,_xlpm.F,V1222,LOG(1+_xlpm.freq)*LOG(1+_xlpm.size)*_xlpm.F)</f>
        <v>2.2148519723634179E-2</v>
      </c>
      <c r="V1222" s="14">
        <f>_xlfn.LET(_xlpm.a,T1222,_xlpm.b,R1222,2*_xlpm.a*_xlpm.b/(_xlpm.a+_xlpm.b))</f>
        <v>0.10526315789473685</v>
      </c>
      <c r="W1222" s="14">
        <f>_xlfn.LET(_xlpm.p,R1222,_xlpm.q,T1222,LOG(_xlpm.p/_xlpm.q))</f>
        <v>0.57403126772771884</v>
      </c>
      <c r="X1222" s="2"/>
      <c r="AC1222" s="2"/>
      <c r="AH1222" s="2"/>
      <c r="AI1222" s="2"/>
    </row>
    <row r="1223" spans="1:35">
      <c r="A1223" s="1" t="str">
        <f>_xlfn.LET(_xlpm.sep," : ",CONCATENATE(O1223,_xlpm.sep,P1223))</f>
        <v>~tur~ : [tʃə]</v>
      </c>
      <c r="B1223" s="1">
        <f>_xlfn.LET(_xlpm.d,$G1223,_xlpm.k,_xlfn.CONCAT(LEFT(TRIM(B$1),1),"*"),COUNTIF(_xlpm.d,_xlpm.k))</f>
        <v>0</v>
      </c>
      <c r="C1223" s="1">
        <f>_xlfn.LET(_xlpm.d,$G1223,_xlpm.k,_xlfn.CONCAT(LEFT(TRIM(C$1),1),"*"),COUNTIF(_xlpm.d,_xlpm.k))</f>
        <v>0</v>
      </c>
      <c r="D1223" s="1">
        <f>_xlfn.LET(_xlpm.d,$G1223,_xlpm.k,_xlfn.CONCAT(LEFT(TRIM(D$1),1),"*"),COUNTIF(_xlpm.d,_xlpm.k))</f>
        <v>0</v>
      </c>
      <c r="E1223" s="1">
        <f>LOG(F1223+1,10)</f>
        <v>0.30102999566398114</v>
      </c>
      <c r="F1223" s="7">
        <v>1</v>
      </c>
      <c r="G1223" s="9" t="s">
        <v>5066</v>
      </c>
      <c r="H1223" s="4">
        <f>F1223/freq.sum.r6e</f>
        <v>4.9701789264413521E-5</v>
      </c>
      <c r="I1223" s="1" t="str">
        <f>_xlfn.LET(_xlpm.sep,":",_xlpm.w,$G1223,LEFT(_xlpm.w,FIND(_xlpm.sep,_xlpm.w)-1))</f>
        <v>tʃə</v>
      </c>
      <c r="J1223" s="1" t="str">
        <f>_xlfn.LET(_xlpm.sep,":",_xlpm.w,$G1223,RIGHT(_xlpm.w,LEN(_xlpm.w)-FIND(_xlpm.sep,_xlpm.w)))</f>
        <v>tur</v>
      </c>
      <c r="K1223" s="10">
        <f>_xlfn.LET(_xlpm.w,I1223,LEN(_xlpm.w))</f>
        <v>3</v>
      </c>
      <c r="L1223" s="10">
        <f>_xlfn.LET(_xlpm.w,J1223,LEN(_xlpm.w))</f>
        <v>3</v>
      </c>
      <c r="M1223" s="10">
        <f>_xlfn.LET(_xlpm.a,K1223,_xlpm.b,L1223,MAX(_xlpm.a,_xlpm.b))</f>
        <v>3</v>
      </c>
      <c r="N1223" s="10">
        <f>_xlfn.LET(_xlpm.d,(K1223,L1223),MAX(_xlpm.d)-MIN(_xlpm.d))</f>
        <v>0</v>
      </c>
      <c r="O1223" s="1" t="str">
        <f>_xlfn.LET(_xlpm.sep,":",_xlpm.w,$G1223,_xlfn.CONCAT("~",RIGHT(_xlpm.w,LEN(_xlpm.w)-FIND(_xlpm.sep,_xlpm.w)),"~"))</f>
        <v>~tur~</v>
      </c>
      <c r="P1223" s="1" t="str">
        <f>_xlfn.LET(_xlpm.sep,":",_xlpm.w,$G1223,_xlfn.CONCAT("[",LEFT(_xlpm.w,FIND(_xlpm.sep,_xlpm.w)-1),"]"))</f>
        <v>[tʃə]</v>
      </c>
      <c r="Q1223" s="14" cm="1">
        <f t="array" ref="Q1223">SUM(_xlfn._xlws.FILTER($H$2:$H$7117,_xlfn.MAP($O$2:$O$7117,_xlfn.LAMBDA(_xlpm.x,_xlpm.x=$O1223))))</f>
        <v>1.9880715705765408E-4</v>
      </c>
      <c r="R1223" s="14">
        <f>$H1223/Q1223</f>
        <v>0.25</v>
      </c>
      <c r="S1223" s="14" cm="1">
        <f t="array" ref="S1223">SUM(_xlfn._xlws.FILTER($H$2:$H$7117,_xlfn.MAP($P$2:$P$7117,_xlfn.LAMBDA(_xlpm.x,_xlpm.x=$P1223))))</f>
        <v>7.4552683896620309E-4</v>
      </c>
      <c r="T1223" s="14">
        <f>$H1223/S1223</f>
        <v>6.6666666666666638E-2</v>
      </c>
      <c r="U1223" s="14">
        <f>_xlfn.LET(_xlpm.freq,F1223,_xlpm.size,M1223+1,_xlpm.F,V1223,LOG(1+_xlpm.freq)*LOG(1+_xlpm.size)*_xlpm.F)</f>
        <v>2.2148519723634168E-2</v>
      </c>
      <c r="V1223" s="14">
        <f>_xlfn.LET(_xlpm.a,T1223,_xlpm.b,R1223,2*_xlpm.a*_xlpm.b/(_xlpm.a+_xlpm.b))</f>
        <v>0.10526315789473681</v>
      </c>
      <c r="W1223" s="14">
        <f>_xlfn.LET(_xlpm.p,R1223,_xlpm.q,T1223,LOG(_xlpm.p/_xlpm.q))</f>
        <v>0.57403126772771906</v>
      </c>
      <c r="X1223" s="2"/>
      <c r="AC1223" s="2"/>
      <c r="AH1223" s="2"/>
      <c r="AI1223" s="2"/>
    </row>
    <row r="1224" spans="1:35">
      <c r="A1224" s="1" t="str">
        <f>_xlfn.LET(_xlpm.sep," : ",CONCATENATE(O1224,_xlpm.sep,P1224))</f>
        <v>~cuu~ : [kju]</v>
      </c>
      <c r="B1224" s="1">
        <f>_xlfn.LET(_xlpm.d,$G1224,_xlpm.k,_xlfn.CONCAT(LEFT(TRIM(B$1),1),"*"),COUNTIF(_xlpm.d,_xlpm.k))</f>
        <v>0</v>
      </c>
      <c r="C1224" s="1">
        <f>_xlfn.LET(_xlpm.d,$G1224,_xlpm.k,_xlfn.CONCAT(LEFT(TRIM(C$1),1),"*"),COUNTIF(_xlpm.d,_xlpm.k))</f>
        <v>0</v>
      </c>
      <c r="D1224" s="1">
        <f>_xlfn.LET(_xlpm.d,$G1224,_xlpm.k,_xlfn.CONCAT(LEFT(TRIM(D$1),1),"*"),COUNTIF(_xlpm.d,_xlpm.k))</f>
        <v>0</v>
      </c>
      <c r="E1224" s="1">
        <f>LOG(F1224+1,10)</f>
        <v>0.90308998699194343</v>
      </c>
      <c r="F1224" s="7">
        <v>7</v>
      </c>
      <c r="G1224" s="9" t="s">
        <v>1423</v>
      </c>
      <c r="H1224" s="4">
        <f>F1224/freq.sum.r6e</f>
        <v>3.4791252485089465E-4</v>
      </c>
      <c r="I1224" s="1" t="str">
        <f>_xlfn.LET(_xlpm.sep,":",_xlpm.w,$G1224,LEFT(_xlpm.w,FIND(_xlpm.sep,_xlpm.w)-1))</f>
        <v>kju</v>
      </c>
      <c r="J1224" s="1" t="str">
        <f>_xlfn.LET(_xlpm.sep,":",_xlpm.w,$G1224,RIGHT(_xlpm.w,LEN(_xlpm.w)-FIND(_xlpm.sep,_xlpm.w)))</f>
        <v>cuu</v>
      </c>
      <c r="K1224" s="10">
        <f>_xlfn.LET(_xlpm.w,I1224,LEN(_xlpm.w))</f>
        <v>3</v>
      </c>
      <c r="L1224" s="10">
        <f>_xlfn.LET(_xlpm.w,J1224,LEN(_xlpm.w))</f>
        <v>3</v>
      </c>
      <c r="M1224" s="10">
        <f>_xlfn.LET(_xlpm.a,K1224,_xlpm.b,L1224,MAX(_xlpm.a,_xlpm.b))</f>
        <v>3</v>
      </c>
      <c r="N1224" s="10">
        <f>_xlfn.LET(_xlpm.d,(K1224,L1224),MAX(_xlpm.d)-MIN(_xlpm.d))</f>
        <v>0</v>
      </c>
      <c r="O1224" s="1" t="str">
        <f>_xlfn.LET(_xlpm.sep,":",_xlpm.w,$G1224,_xlfn.CONCAT("~",RIGHT(_xlpm.w,LEN(_xlpm.w)-FIND(_xlpm.sep,_xlpm.w)),"~"))</f>
        <v>~cuu~</v>
      </c>
      <c r="P1224" s="1" t="str">
        <f>_xlfn.LET(_xlpm.sep,":",_xlpm.w,$G1224,_xlfn.CONCAT("[",LEFT(_xlpm.w,FIND(_xlpm.sep,_xlpm.w)-1),"]"))</f>
        <v>[kju]</v>
      </c>
      <c r="Q1224" s="14" cm="1">
        <f t="array" ref="Q1224">SUM(_xlfn._xlws.FILTER($H$2:$H$7117,_xlfn.MAP($O$2:$O$7117,_xlfn.LAMBDA(_xlpm.x,_xlpm.x=$O1224))))</f>
        <v>3.4791252485089465E-4</v>
      </c>
      <c r="R1224" s="14">
        <f>$H1224/Q1224</f>
        <v>1</v>
      </c>
      <c r="S1224" s="14" cm="1">
        <f t="array" ref="S1224">SUM(_xlfn._xlws.FILTER($H$2:$H$7117,_xlfn.MAP($P$2:$P$7117,_xlfn.LAMBDA(_xlpm.x,_xlpm.x=$P1224))))</f>
        <v>1.3419483101391647E-3</v>
      </c>
      <c r="T1224" s="14">
        <f>$H1224/S1224</f>
        <v>0.25925925925925936</v>
      </c>
      <c r="U1224" s="14">
        <f>_xlfn.LET(_xlpm.freq,F1224,_xlpm.size,M1224+1,_xlpm.F,V1224,LOG(1+_xlpm.freq)*LOG(1+_xlpm.size)*_xlpm.F)</f>
        <v>0.25991939322735408</v>
      </c>
      <c r="V1224" s="14">
        <f>_xlfn.LET(_xlpm.a,T1224,_xlpm.b,R1224,2*_xlpm.a*_xlpm.b/(_xlpm.a+_xlpm.b))</f>
        <v>0.41176470588235309</v>
      </c>
      <c r="W1224" s="14">
        <f>_xlfn.LET(_xlpm.p,R1224,_xlpm.q,T1224,LOG(_xlpm.p/_xlpm.q))</f>
        <v>0.58626572414473033</v>
      </c>
      <c r="X1224" s="2"/>
      <c r="AC1224" s="2"/>
      <c r="AH1224" s="2"/>
      <c r="AI1224" s="2"/>
    </row>
    <row r="1225" spans="1:35">
      <c r="A1225" s="1" t="str">
        <f>_xlfn.LET(_xlpm.sep," : ",CONCATENATE(O1225,_xlpm.sep,P1225))</f>
        <v>~poo~ : [pu]</v>
      </c>
      <c r="B1225" s="1">
        <f>_xlfn.LET(_xlpm.d,$G1225,_xlpm.k,_xlfn.CONCAT(LEFT(TRIM(B$1),1),"*"),COUNTIF(_xlpm.d,_xlpm.k))</f>
        <v>0</v>
      </c>
      <c r="C1225" s="1">
        <f>_xlfn.LET(_xlpm.d,$G1225,_xlpm.k,_xlfn.CONCAT(LEFT(TRIM(C$1),1),"*"),COUNTIF(_xlpm.d,_xlpm.k))</f>
        <v>0</v>
      </c>
      <c r="D1225" s="1">
        <f>_xlfn.LET(_xlpm.d,$G1225,_xlpm.k,_xlfn.CONCAT(LEFT(TRIM(D$1),1),"*"),COUNTIF(_xlpm.d,_xlpm.k))</f>
        <v>0</v>
      </c>
      <c r="E1225" s="1">
        <f>LOG(F1225+1,10)</f>
        <v>0.90308998699194343</v>
      </c>
      <c r="F1225" s="7">
        <v>7</v>
      </c>
      <c r="G1225" s="9" t="s">
        <v>3698</v>
      </c>
      <c r="H1225" s="4">
        <f>F1225/freq.sum.r6e</f>
        <v>3.4791252485089465E-4</v>
      </c>
      <c r="I1225" s="1" t="str">
        <f>_xlfn.LET(_xlpm.sep,":",_xlpm.w,$G1225,LEFT(_xlpm.w,FIND(_xlpm.sep,_xlpm.w)-1))</f>
        <v>pu</v>
      </c>
      <c r="J1225" s="1" t="str">
        <f>_xlfn.LET(_xlpm.sep,":",_xlpm.w,$G1225,RIGHT(_xlpm.w,LEN(_xlpm.w)-FIND(_xlpm.sep,_xlpm.w)))</f>
        <v>poo</v>
      </c>
      <c r="K1225" s="10">
        <f>_xlfn.LET(_xlpm.w,I1225,LEN(_xlpm.w))</f>
        <v>2</v>
      </c>
      <c r="L1225" s="10">
        <f>_xlfn.LET(_xlpm.w,J1225,LEN(_xlpm.w))</f>
        <v>3</v>
      </c>
      <c r="M1225" s="10">
        <f>_xlfn.LET(_xlpm.a,K1225,_xlpm.b,L1225,MAX(_xlpm.a,_xlpm.b))</f>
        <v>3</v>
      </c>
      <c r="N1225" s="10">
        <f>_xlfn.LET(_xlpm.d,(K1225,L1225),MAX(_xlpm.d)-MIN(_xlpm.d))</f>
        <v>1</v>
      </c>
      <c r="O1225" s="1" t="str">
        <f>_xlfn.LET(_xlpm.sep,":",_xlpm.w,$G1225,_xlfn.CONCAT("~",RIGHT(_xlpm.w,LEN(_xlpm.w)-FIND(_xlpm.sep,_xlpm.w)),"~"))</f>
        <v>~poo~</v>
      </c>
      <c r="P1225" s="1" t="str">
        <f>_xlfn.LET(_xlpm.sep,":",_xlpm.w,$G1225,_xlfn.CONCAT("[",LEFT(_xlpm.w,FIND(_xlpm.sep,_xlpm.w)-1),"]"))</f>
        <v>[pu]</v>
      </c>
      <c r="Q1225" s="14" cm="1">
        <f t="array" ref="Q1225">SUM(_xlfn._xlws.FILTER($H$2:$H$7117,_xlfn.MAP($O$2:$O$7117,_xlfn.LAMBDA(_xlpm.x,_xlpm.x=$O1225))))</f>
        <v>3.4791252485089465E-4</v>
      </c>
      <c r="R1225" s="14">
        <f>$H1225/Q1225</f>
        <v>1</v>
      </c>
      <c r="S1225" s="14" cm="1">
        <f t="array" ref="S1225">SUM(_xlfn._xlws.FILTER($H$2:$H$7117,_xlfn.MAP($P$2:$P$7117,_xlfn.LAMBDA(_xlpm.x,_xlpm.x=$P1225))))</f>
        <v>1.3419483101391647E-3</v>
      </c>
      <c r="T1225" s="14">
        <f>$H1225/S1225</f>
        <v>0.25925925925925936</v>
      </c>
      <c r="U1225" s="14">
        <f>_xlfn.LET(_xlpm.freq,F1225,_xlpm.size,M1225+1,_xlpm.F,V1225,LOG(1+_xlpm.freq)*LOG(1+_xlpm.size)*_xlpm.F)</f>
        <v>0.25991939322735408</v>
      </c>
      <c r="V1225" s="14">
        <f>_xlfn.LET(_xlpm.a,T1225,_xlpm.b,R1225,2*_xlpm.a*_xlpm.b/(_xlpm.a+_xlpm.b))</f>
        <v>0.41176470588235309</v>
      </c>
      <c r="W1225" s="14">
        <f>_xlfn.LET(_xlpm.p,R1225,_xlpm.q,T1225,LOG(_xlpm.p/_xlpm.q))</f>
        <v>0.58626572414473033</v>
      </c>
      <c r="X1225" s="2"/>
      <c r="AC1225" s="2"/>
      <c r="AH1225" s="2"/>
      <c r="AI1225" s="2"/>
    </row>
    <row r="1226" spans="1:35">
      <c r="A1226" s="1" t="str">
        <f>_xlfn.LET(_xlpm.sep," : ",CONCATENATE(O1226,_xlpm.sep,P1226))</f>
        <v>~moo~ : [mu]</v>
      </c>
      <c r="B1226" s="1">
        <f>_xlfn.LET(_xlpm.d,$G1226,_xlpm.k,_xlfn.CONCAT(LEFT(TRIM(B$1),1),"*"),COUNTIF(_xlpm.d,_xlpm.k))</f>
        <v>0</v>
      </c>
      <c r="C1226" s="1">
        <f>_xlfn.LET(_xlpm.d,$G1226,_xlpm.k,_xlfn.CONCAT(LEFT(TRIM(C$1),1),"*"),COUNTIF(_xlpm.d,_xlpm.k))</f>
        <v>1</v>
      </c>
      <c r="D1226" s="1">
        <f>_xlfn.LET(_xlpm.d,$G1226,_xlpm.k,_xlfn.CONCAT(LEFT(TRIM(D$1),1),"*"),COUNTIF(_xlpm.d,_xlpm.k))</f>
        <v>0</v>
      </c>
      <c r="E1226" s="1">
        <f>LOG(F1226+1,10)</f>
        <v>0.90308998699194343</v>
      </c>
      <c r="F1226" s="7">
        <v>7</v>
      </c>
      <c r="G1226" s="9" t="s">
        <v>2686</v>
      </c>
      <c r="H1226" s="4">
        <f>F1226/freq.sum.r6e</f>
        <v>3.4791252485089465E-4</v>
      </c>
      <c r="I1226" s="1" t="str">
        <f>_xlfn.LET(_xlpm.sep,":",_xlpm.w,$G1226,LEFT(_xlpm.w,FIND(_xlpm.sep,_xlpm.w)-1))</f>
        <v>mu</v>
      </c>
      <c r="J1226" s="1" t="str">
        <f>_xlfn.LET(_xlpm.sep,":",_xlpm.w,$G1226,RIGHT(_xlpm.w,LEN(_xlpm.w)-FIND(_xlpm.sep,_xlpm.w)))</f>
        <v>moo</v>
      </c>
      <c r="K1226" s="10">
        <f>_xlfn.LET(_xlpm.w,I1226,LEN(_xlpm.w))</f>
        <v>2</v>
      </c>
      <c r="L1226" s="10">
        <f>_xlfn.LET(_xlpm.w,J1226,LEN(_xlpm.w))</f>
        <v>3</v>
      </c>
      <c r="M1226" s="10">
        <f>_xlfn.LET(_xlpm.a,K1226,_xlpm.b,L1226,MAX(_xlpm.a,_xlpm.b))</f>
        <v>3</v>
      </c>
      <c r="N1226" s="10">
        <f>_xlfn.LET(_xlpm.d,(K1226,L1226),MAX(_xlpm.d)-MIN(_xlpm.d))</f>
        <v>1</v>
      </c>
      <c r="O1226" s="1" t="str">
        <f>_xlfn.LET(_xlpm.sep,":",_xlpm.w,$G1226,_xlfn.CONCAT("~",RIGHT(_xlpm.w,LEN(_xlpm.w)-FIND(_xlpm.sep,_xlpm.w)),"~"))</f>
        <v>~moo~</v>
      </c>
      <c r="P1226" s="1" t="str">
        <f>_xlfn.LET(_xlpm.sep,":",_xlpm.w,$G1226,_xlfn.CONCAT("[",LEFT(_xlpm.w,FIND(_xlpm.sep,_xlpm.w)-1),"]"))</f>
        <v>[mu]</v>
      </c>
      <c r="Q1226" s="14" cm="1">
        <f t="array" ref="Q1226">SUM(_xlfn._xlws.FILTER($H$2:$H$7111,_xlfn.MAP($O$2:$O$7111,_xlfn.LAMBDA(_xlpm.x,_xlpm.x=$O1226))))</f>
        <v>3.4791252485089465E-4</v>
      </c>
      <c r="R1226" s="14">
        <f>$H1226/Q1226</f>
        <v>1</v>
      </c>
      <c r="S1226" s="14" cm="1">
        <f t="array" ref="S1226">SUM(_xlfn._xlws.FILTER($H$2:$H$7111,_xlfn.MAP($P$2:$P$7111,_xlfn.LAMBDA(_xlpm.x,_xlpm.x=$P1226))))</f>
        <v>1.3419483101391647E-3</v>
      </c>
      <c r="T1226" s="14">
        <f>$H1226/S1226</f>
        <v>0.25925925925925936</v>
      </c>
      <c r="U1226" s="14">
        <f>_xlfn.LET(_xlpm.freq,F1226,_xlpm.size,M1226+1,_xlpm.F,V1226,LOG(1+_xlpm.freq)*LOG(1+_xlpm.size)*_xlpm.F)</f>
        <v>0.25991939322735408</v>
      </c>
      <c r="V1226" s="14">
        <f>_xlfn.LET(_xlpm.a,T1226,_xlpm.b,R1226,2*_xlpm.a*_xlpm.b/(_xlpm.a+_xlpm.b))</f>
        <v>0.41176470588235309</v>
      </c>
      <c r="W1226" s="14">
        <f>_xlfn.LET(_xlpm.p,R1226,_xlpm.q,T1226,LOG(_xlpm.p/_xlpm.q))</f>
        <v>0.58626572414473033</v>
      </c>
      <c r="X1226" s="2"/>
      <c r="AC1226" s="2"/>
      <c r="AH1226" s="2"/>
      <c r="AI1226" s="2"/>
    </row>
    <row r="1227" spans="1:35">
      <c r="A1227" s="1" t="str">
        <f>_xlfn.LET(_xlpm.sep," : ",CONCATENATE(O1227,_xlpm.sep,P1227))</f>
        <v>~tue~ : [tʃu]</v>
      </c>
      <c r="B1227" s="1">
        <f>_xlfn.LET(_xlpm.d,$G1227,_xlpm.k,_xlfn.CONCAT(LEFT(TRIM(B$1),1),"*"),COUNTIF(_xlpm.d,_xlpm.k))</f>
        <v>0</v>
      </c>
      <c r="C1227" s="1">
        <f>_xlfn.LET(_xlpm.d,$G1227,_xlpm.k,_xlfn.CONCAT(LEFT(TRIM(C$1),1),"*"),COUNTIF(_xlpm.d,_xlpm.k))</f>
        <v>0</v>
      </c>
      <c r="D1227" s="1">
        <f>_xlfn.LET(_xlpm.d,$G1227,_xlpm.k,_xlfn.CONCAT(LEFT(TRIM(D$1),1),"*"),COUNTIF(_xlpm.d,_xlpm.k))</f>
        <v>0</v>
      </c>
      <c r="E1227" s="1">
        <f>LOG(F1227+1,10)</f>
        <v>0.90308998699194343</v>
      </c>
      <c r="F1227" s="7">
        <v>7</v>
      </c>
      <c r="G1227" s="9" t="s">
        <v>4958</v>
      </c>
      <c r="H1227" s="4">
        <f>F1227/freq.sum.r6e</f>
        <v>3.4791252485089465E-4</v>
      </c>
      <c r="I1227" s="1" t="str">
        <f>_xlfn.LET(_xlpm.sep,":",_xlpm.w,$G1227,LEFT(_xlpm.w,FIND(_xlpm.sep,_xlpm.w)-1))</f>
        <v>tʃu</v>
      </c>
      <c r="J1227" s="1" t="str">
        <f>_xlfn.LET(_xlpm.sep,":",_xlpm.w,$G1227,RIGHT(_xlpm.w,LEN(_xlpm.w)-FIND(_xlpm.sep,_xlpm.w)))</f>
        <v>tue</v>
      </c>
      <c r="K1227" s="10">
        <f>_xlfn.LET(_xlpm.w,I1227,LEN(_xlpm.w))</f>
        <v>3</v>
      </c>
      <c r="L1227" s="10">
        <f>_xlfn.LET(_xlpm.w,J1227,LEN(_xlpm.w))</f>
        <v>3</v>
      </c>
      <c r="M1227" s="10">
        <f>_xlfn.LET(_xlpm.a,K1227,_xlpm.b,L1227,MAX(_xlpm.a,_xlpm.b))</f>
        <v>3</v>
      </c>
      <c r="N1227" s="10">
        <f>_xlfn.LET(_xlpm.d,(K1227,L1227),MAX(_xlpm.d)-MIN(_xlpm.d))</f>
        <v>0</v>
      </c>
      <c r="O1227" s="1" t="str">
        <f>_xlfn.LET(_xlpm.sep,":",_xlpm.w,$G1227,_xlfn.CONCAT("~",RIGHT(_xlpm.w,LEN(_xlpm.w)-FIND(_xlpm.sep,_xlpm.w)),"~"))</f>
        <v>~tue~</v>
      </c>
      <c r="P1227" s="1" t="str">
        <f>_xlfn.LET(_xlpm.sep,":",_xlpm.w,$G1227,_xlfn.CONCAT("[",LEFT(_xlpm.w,FIND(_xlpm.sep,_xlpm.w)-1),"]"))</f>
        <v>[tʃu]</v>
      </c>
      <c r="Q1227" s="14" cm="1">
        <f t="array" ref="Q1227">SUM(_xlfn._xlws.FILTER($H$2:$H$7111,_xlfn.MAP($O$2:$O$7111,_xlfn.LAMBDA(_xlpm.x,_xlpm.x=$O1227))))</f>
        <v>3.4791252485089465E-4</v>
      </c>
      <c r="R1227" s="14">
        <f>$H1227/Q1227</f>
        <v>1</v>
      </c>
      <c r="S1227" s="14" cm="1">
        <f t="array" ref="S1227">SUM(_xlfn._xlws.FILTER($H$2:$H$7111,_xlfn.MAP($P$2:$P$7111,_xlfn.LAMBDA(_xlpm.x,_xlpm.x=$P1227))))</f>
        <v>1.3419483101391647E-3</v>
      </c>
      <c r="T1227" s="14">
        <f>$H1227/S1227</f>
        <v>0.25925925925925936</v>
      </c>
      <c r="U1227" s="14">
        <f>_xlfn.LET(_xlpm.freq,F1227,_xlpm.size,M1227+1,_xlpm.F,V1227,LOG(1+_xlpm.freq)*LOG(1+_xlpm.size)*_xlpm.F)</f>
        <v>0.25991939322735408</v>
      </c>
      <c r="V1227" s="14">
        <f>_xlfn.LET(_xlpm.a,T1227,_xlpm.b,R1227,2*_xlpm.a*_xlpm.b/(_xlpm.a+_xlpm.b))</f>
        <v>0.41176470588235309</v>
      </c>
      <c r="W1227" s="14">
        <f>_xlfn.LET(_xlpm.p,R1227,_xlpm.q,T1227,LOG(_xlpm.p/_xlpm.q))</f>
        <v>0.58626572414473033</v>
      </c>
      <c r="X1227" s="2"/>
      <c r="AC1227" s="2"/>
      <c r="AH1227" s="2"/>
      <c r="AI1227" s="2"/>
    </row>
    <row r="1228" spans="1:35">
      <c r="A1228" s="1" t="str">
        <f>_xlfn.LET(_xlpm.sep," : ",CONCATENATE(O1228,_xlpm.sep,P1228))</f>
        <v>~roo~ : [ɹu]</v>
      </c>
      <c r="B1228" s="1">
        <f>_xlfn.LET(_xlpm.d,$G1228,_xlpm.k,_xlfn.CONCAT(LEFT(TRIM(B$1),1),"*"),COUNTIF(_xlpm.d,_xlpm.k))</f>
        <v>1</v>
      </c>
      <c r="C1228" s="1">
        <f>_xlfn.LET(_xlpm.d,$G1228,_xlpm.k,_xlfn.CONCAT(LEFT(TRIM(C$1),1),"*"),COUNTIF(_xlpm.d,_xlpm.k))</f>
        <v>0</v>
      </c>
      <c r="D1228" s="1">
        <f>_xlfn.LET(_xlpm.d,$G1228,_xlpm.k,_xlfn.CONCAT(LEFT(TRIM(D$1),1),"*"),COUNTIF(_xlpm.d,_xlpm.k))</f>
        <v>0</v>
      </c>
      <c r="E1228" s="1">
        <f>LOG(F1228+1,10)</f>
        <v>0.90308998699194343</v>
      </c>
      <c r="F1228" s="7">
        <v>7</v>
      </c>
      <c r="G1228" s="9" t="s">
        <v>6404</v>
      </c>
      <c r="H1228" s="4">
        <f>F1228/freq.sum.r6e</f>
        <v>3.4791252485089465E-4</v>
      </c>
      <c r="I1228" s="1" t="str">
        <f>_xlfn.LET(_xlpm.sep,":",_xlpm.w,$G1228,LEFT(_xlpm.w,FIND(_xlpm.sep,_xlpm.w)-1))</f>
        <v>ɹu</v>
      </c>
      <c r="J1228" s="1" t="str">
        <f>_xlfn.LET(_xlpm.sep,":",_xlpm.w,$G1228,RIGHT(_xlpm.w,LEN(_xlpm.w)-FIND(_xlpm.sep,_xlpm.w)))</f>
        <v>roo</v>
      </c>
      <c r="K1228" s="10">
        <f>_xlfn.LET(_xlpm.w,I1228,LEN(_xlpm.w))</f>
        <v>2</v>
      </c>
      <c r="L1228" s="10">
        <f>_xlfn.LET(_xlpm.w,J1228,LEN(_xlpm.w))</f>
        <v>3</v>
      </c>
      <c r="M1228" s="10">
        <f>_xlfn.LET(_xlpm.a,K1228,_xlpm.b,L1228,MAX(_xlpm.a,_xlpm.b))</f>
        <v>3</v>
      </c>
      <c r="N1228" s="10">
        <f>_xlfn.LET(_xlpm.d,(K1228,L1228),MAX(_xlpm.d)-MIN(_xlpm.d))</f>
        <v>1</v>
      </c>
      <c r="O1228" s="1" t="str">
        <f>_xlfn.LET(_xlpm.sep,":",_xlpm.w,$G1228,_xlfn.CONCAT("~",RIGHT(_xlpm.w,LEN(_xlpm.w)-FIND(_xlpm.sep,_xlpm.w)),"~"))</f>
        <v>~roo~</v>
      </c>
      <c r="P1228" s="1" t="str">
        <f>_xlfn.LET(_xlpm.sep,":",_xlpm.w,$G1228,_xlfn.CONCAT("[",LEFT(_xlpm.w,FIND(_xlpm.sep,_xlpm.w)-1),"]"))</f>
        <v>[ɹu]</v>
      </c>
      <c r="Q1228" s="14" cm="1">
        <f t="array" ref="Q1228">SUM(_xlfn._xlws.FILTER($H$2:$H$7117,_xlfn.MAP($O$2:$O$7117,_xlfn.LAMBDA(_xlpm.x,_xlpm.x=$O1228))))</f>
        <v>3.4791252485089465E-4</v>
      </c>
      <c r="R1228" s="14">
        <f>$H1228/Q1228</f>
        <v>1</v>
      </c>
      <c r="S1228" s="14" cm="1">
        <f t="array" ref="S1228">SUM(_xlfn._xlws.FILTER($H$2:$H$7117,_xlfn.MAP($P$2:$P$7117,_xlfn.LAMBDA(_xlpm.x,_xlpm.x=$P1228))))</f>
        <v>1.3419483101391647E-3</v>
      </c>
      <c r="T1228" s="14">
        <f>$H1228/S1228</f>
        <v>0.25925925925925936</v>
      </c>
      <c r="U1228" s="14">
        <f>_xlfn.LET(_xlpm.freq,F1228,_xlpm.size,M1228+1,_xlpm.F,V1228,LOG(1+_xlpm.freq)*LOG(1+_xlpm.size)*_xlpm.F)</f>
        <v>0.25991939322735408</v>
      </c>
      <c r="V1228" s="14">
        <f>_xlfn.LET(_xlpm.a,T1228,_xlpm.b,R1228,2*_xlpm.a*_xlpm.b/(_xlpm.a+_xlpm.b))</f>
        <v>0.41176470588235309</v>
      </c>
      <c r="W1228" s="14">
        <f>_xlfn.LET(_xlpm.p,R1228,_xlpm.q,T1228,LOG(_xlpm.p/_xlpm.q))</f>
        <v>0.58626572414473033</v>
      </c>
      <c r="X1228" s="2"/>
      <c r="AC1228" s="2"/>
      <c r="AH1228" s="2"/>
      <c r="AI1228" s="2"/>
    </row>
    <row r="1229" spans="1:35">
      <c r="A1229" s="1" t="str">
        <f>_xlfn.LET(_xlpm.sep," : ",CONCATENATE(O1229,_xlpm.sep,P1229))</f>
        <v>~coo~ : [kʊ]</v>
      </c>
      <c r="B1229" s="1">
        <f>_xlfn.LET(_xlpm.d,$G1229,_xlpm.k,_xlfn.CONCAT(LEFT(TRIM(B$1),1),"*"),COUNTIF(_xlpm.d,_xlpm.k))</f>
        <v>0</v>
      </c>
      <c r="C1229" s="1">
        <f>_xlfn.LET(_xlpm.d,$G1229,_xlpm.k,_xlfn.CONCAT(LEFT(TRIM(C$1),1),"*"),COUNTIF(_xlpm.d,_xlpm.k))</f>
        <v>0</v>
      </c>
      <c r="D1229" s="1">
        <f>_xlfn.LET(_xlpm.d,$G1229,_xlpm.k,_xlfn.CONCAT(LEFT(TRIM(D$1),1),"*"),COUNTIF(_xlpm.d,_xlpm.k))</f>
        <v>0</v>
      </c>
      <c r="E1229" s="1">
        <f>LOG(F1229+1,10)</f>
        <v>0.8450980400142567</v>
      </c>
      <c r="F1229" s="7">
        <v>6</v>
      </c>
      <c r="G1229" s="9" t="s">
        <v>1811</v>
      </c>
      <c r="H1229" s="4">
        <f>F1229/freq.sum.r6e</f>
        <v>2.9821073558648114E-4</v>
      </c>
      <c r="I1229" s="1" t="str">
        <f>_xlfn.LET(_xlpm.sep,":",_xlpm.w,$G1229,LEFT(_xlpm.w,FIND(_xlpm.sep,_xlpm.w)-1))</f>
        <v>kʊ</v>
      </c>
      <c r="J1229" s="1" t="str">
        <f>_xlfn.LET(_xlpm.sep,":",_xlpm.w,$G1229,RIGHT(_xlpm.w,LEN(_xlpm.w)-FIND(_xlpm.sep,_xlpm.w)))</f>
        <v>coo</v>
      </c>
      <c r="K1229" s="10">
        <f>_xlfn.LET(_xlpm.w,I1229,LEN(_xlpm.w))</f>
        <v>2</v>
      </c>
      <c r="L1229" s="10">
        <f>_xlfn.LET(_xlpm.w,J1229,LEN(_xlpm.w))</f>
        <v>3</v>
      </c>
      <c r="M1229" s="10">
        <f>_xlfn.LET(_xlpm.a,K1229,_xlpm.b,L1229,MAX(_xlpm.a,_xlpm.b))</f>
        <v>3</v>
      </c>
      <c r="N1229" s="10">
        <f>_xlfn.LET(_xlpm.d,(K1229,L1229),MAX(_xlpm.d)-MIN(_xlpm.d))</f>
        <v>1</v>
      </c>
      <c r="O1229" s="1" t="str">
        <f>_xlfn.LET(_xlpm.sep,":",_xlpm.w,$G1229,_xlfn.CONCAT("~",RIGHT(_xlpm.w,LEN(_xlpm.w)-FIND(_xlpm.sep,_xlpm.w)),"~"))</f>
        <v>~coo~</v>
      </c>
      <c r="P1229" s="1" t="str">
        <f>_xlfn.LET(_xlpm.sep,":",_xlpm.w,$G1229,_xlfn.CONCAT("[",LEFT(_xlpm.w,FIND(_xlpm.sep,_xlpm.w)-1),"]"))</f>
        <v>[kʊ]</v>
      </c>
      <c r="Q1229" s="14" cm="1">
        <f t="array" ref="Q1229">SUM(_xlfn._xlws.FILTER($H$2:$H$7111,_xlfn.MAP($O$2:$O$7111,_xlfn.LAMBDA(_xlpm.x,_xlpm.x=$O1229))))</f>
        <v>6.4612326043737584E-4</v>
      </c>
      <c r="R1229" s="14">
        <f>$H1229/Q1229</f>
        <v>0.46153846153846151</v>
      </c>
      <c r="S1229" s="14" cm="1">
        <f t="array" ref="S1229">SUM(_xlfn._xlws.FILTER($H$2:$H$7111,_xlfn.MAP($P$2:$P$7111,_xlfn.LAMBDA(_xlpm.x,_xlpm.x=$P1229))))</f>
        <v>2.534791252485089E-3</v>
      </c>
      <c r="T1229" s="14">
        <f>$H1229/S1229</f>
        <v>0.11764705882352944</v>
      </c>
      <c r="U1229" s="14">
        <f>_xlfn.LET(_xlpm.freq,F1229,_xlpm.size,M1229+1,_xlpm.F,V1229,LOG(1+_xlpm.freq)*LOG(1+_xlpm.size)*_xlpm.F)</f>
        <v>0.11075590887996117</v>
      </c>
      <c r="V1229" s="14">
        <f>_xlfn.LET(_xlpm.a,T1229,_xlpm.b,R1229,2*_xlpm.a*_xlpm.b/(_xlpm.a+_xlpm.b))</f>
        <v>0.18750000000000006</v>
      </c>
      <c r="W1229" s="14">
        <f>_xlfn.LET(_xlpm.p,R1229,_xlpm.q,T1229,LOG(_xlpm.p/_xlpm.q))</f>
        <v>0.59362682379109943</v>
      </c>
      <c r="X1229" s="2"/>
      <c r="AC1229" s="2"/>
      <c r="AH1229" s="2"/>
      <c r="AI1229" s="2"/>
    </row>
    <row r="1230" spans="1:35">
      <c r="A1230" s="1" t="str">
        <f>_xlfn.LET(_xlpm.sep," : ",CONCATENATE(O1230,_xlpm.sep,P1230))</f>
        <v>~mme~ : [mə]</v>
      </c>
      <c r="B1230" s="1">
        <f>_xlfn.LET(_xlpm.d,$G1230,_xlpm.k,_xlfn.CONCAT(LEFT(TRIM(B$1),1),"*"),COUNTIF(_xlpm.d,_xlpm.k))</f>
        <v>0</v>
      </c>
      <c r="C1230" s="1">
        <f>_xlfn.LET(_xlpm.d,$G1230,_xlpm.k,_xlfn.CONCAT(LEFT(TRIM(C$1),1),"*"),COUNTIF(_xlpm.d,_xlpm.k))</f>
        <v>1</v>
      </c>
      <c r="D1230" s="1">
        <f>_xlfn.LET(_xlpm.d,$G1230,_xlpm.k,_xlfn.CONCAT(LEFT(TRIM(D$1),1),"*"),COUNTIF(_xlpm.d,_xlpm.k))</f>
        <v>0</v>
      </c>
      <c r="E1230" s="1">
        <f>LOG(F1230+1,10)</f>
        <v>0.47712125471966244</v>
      </c>
      <c r="F1230" s="7">
        <v>2</v>
      </c>
      <c r="G1230" s="9" t="s">
        <v>2741</v>
      </c>
      <c r="H1230" s="4">
        <f>F1230/freq.sum.r6e</f>
        <v>9.9403578528827041E-5</v>
      </c>
      <c r="I1230" s="1" t="str">
        <f>_xlfn.LET(_xlpm.sep,":",_xlpm.w,$G1230,LEFT(_xlpm.w,FIND(_xlpm.sep,_xlpm.w)-1))</f>
        <v>mə</v>
      </c>
      <c r="J1230" s="1" t="str">
        <f>_xlfn.LET(_xlpm.sep,":",_xlpm.w,$G1230,RIGHT(_xlpm.w,LEN(_xlpm.w)-FIND(_xlpm.sep,_xlpm.w)))</f>
        <v>mme</v>
      </c>
      <c r="K1230" s="10">
        <f>_xlfn.LET(_xlpm.w,I1230,LEN(_xlpm.w))</f>
        <v>2</v>
      </c>
      <c r="L1230" s="10">
        <f>_xlfn.LET(_xlpm.w,J1230,LEN(_xlpm.w))</f>
        <v>3</v>
      </c>
      <c r="M1230" s="10">
        <f>_xlfn.LET(_xlpm.a,K1230,_xlpm.b,L1230,MAX(_xlpm.a,_xlpm.b))</f>
        <v>3</v>
      </c>
      <c r="N1230" s="10">
        <f>_xlfn.LET(_xlpm.d,(K1230,L1230),MAX(_xlpm.d)-MIN(_xlpm.d))</f>
        <v>1</v>
      </c>
      <c r="O1230" s="1" t="str">
        <f>_xlfn.LET(_xlpm.sep,":",_xlpm.w,$G1230,_xlfn.CONCAT("~",RIGHT(_xlpm.w,LEN(_xlpm.w)-FIND(_xlpm.sep,_xlpm.w)),"~"))</f>
        <v>~mme~</v>
      </c>
      <c r="P1230" s="1" t="str">
        <f>_xlfn.LET(_xlpm.sep,":",_xlpm.w,$G1230,_xlfn.CONCAT("[",LEFT(_xlpm.w,FIND(_xlpm.sep,_xlpm.w)-1),"]"))</f>
        <v>[mə]</v>
      </c>
      <c r="Q1230" s="14" cm="1">
        <f t="array" ref="Q1230">SUM(_xlfn._xlws.FILTER($H$2:$H$7117,_xlfn.MAP($O$2:$O$7117,_xlfn.LAMBDA(_xlpm.x,_xlpm.x=$O1230))))</f>
        <v>6.9582504970178919E-4</v>
      </c>
      <c r="R1230" s="14">
        <f>$H1230/Q1230</f>
        <v>0.14285714285714288</v>
      </c>
      <c r="S1230" s="14" cm="1">
        <f t="array" ref="S1230">SUM(_xlfn._xlws.FILTER($H$2:$H$7117,_xlfn.MAP($P$2:$P$7117,_xlfn.LAMBDA(_xlpm.x,_xlpm.x=$P1230))))</f>
        <v>2.7335984095427429E-3</v>
      </c>
      <c r="T1230" s="14">
        <f>$H1230/S1230</f>
        <v>3.6363636363636376E-2</v>
      </c>
      <c r="U1230" s="14">
        <f>_xlfn.LET(_xlpm.freq,F1230,_xlpm.size,M1230+1,_xlpm.F,V1230,LOG(1+_xlpm.freq)*LOG(1+_xlpm.size)*_xlpm.F)</f>
        <v>1.9332953361171554E-2</v>
      </c>
      <c r="V1230" s="14">
        <f>_xlfn.LET(_xlpm.a,T1230,_xlpm.b,R1230,2*_xlpm.a*_xlpm.b/(_xlpm.a+_xlpm.b))</f>
        <v>5.7971014492753645E-2</v>
      </c>
      <c r="W1230" s="14">
        <f>_xlfn.LET(_xlpm.p,R1230,_xlpm.q,T1230,LOG(_xlpm.p/_xlpm.q))</f>
        <v>0.59423465381600571</v>
      </c>
      <c r="X1230" s="2"/>
      <c r="AC1230" s="2"/>
      <c r="AH1230" s="2"/>
      <c r="AI1230" s="2"/>
    </row>
    <row r="1231" spans="1:35">
      <c r="A1231" s="1" t="str">
        <f>_xlfn.LET(_xlpm.sep," : ",CONCATENATE(O1231,_xlpm.sep,P1231))</f>
        <v>~tow~ : [tu]</v>
      </c>
      <c r="B1231" s="1">
        <f>_xlfn.LET(_xlpm.d,$G1231,_xlpm.k,_xlfn.CONCAT(LEFT(TRIM(B$1),1),"*"),COUNTIF(_xlpm.d,_xlpm.k))</f>
        <v>0</v>
      </c>
      <c r="C1231" s="1">
        <f>_xlfn.LET(_xlpm.d,$G1231,_xlpm.k,_xlfn.CONCAT(LEFT(TRIM(C$1),1),"*"),COUNTIF(_xlpm.d,_xlpm.k))</f>
        <v>0</v>
      </c>
      <c r="D1231" s="1">
        <f>_xlfn.LET(_xlpm.d,$G1231,_xlpm.k,_xlfn.CONCAT(LEFT(TRIM(D$1),1),"*"),COUNTIF(_xlpm.d,_xlpm.k))</f>
        <v>0</v>
      </c>
      <c r="E1231" s="1">
        <f>LOG(F1231+1,10)</f>
        <v>0.30102999566398114</v>
      </c>
      <c r="F1231" s="7">
        <v>1</v>
      </c>
      <c r="G1231" s="9" t="s">
        <v>4697</v>
      </c>
      <c r="H1231" s="4">
        <f>F1231/freq.sum.r6e</f>
        <v>4.9701789264413521E-5</v>
      </c>
      <c r="I1231" s="1" t="str">
        <f>_xlfn.LET(_xlpm.sep,":",_xlpm.w,$G1231,LEFT(_xlpm.w,FIND(_xlpm.sep,_xlpm.w)-1))</f>
        <v>tu</v>
      </c>
      <c r="J1231" s="1" t="str">
        <f>_xlfn.LET(_xlpm.sep,":",_xlpm.w,$G1231,RIGHT(_xlpm.w,LEN(_xlpm.w)-FIND(_xlpm.sep,_xlpm.w)))</f>
        <v>tow</v>
      </c>
      <c r="K1231" s="10">
        <f>_xlfn.LET(_xlpm.w,I1231,LEN(_xlpm.w))</f>
        <v>2</v>
      </c>
      <c r="L1231" s="10">
        <f>_xlfn.LET(_xlpm.w,J1231,LEN(_xlpm.w))</f>
        <v>3</v>
      </c>
      <c r="M1231" s="10">
        <f>_xlfn.LET(_xlpm.a,K1231,_xlpm.b,L1231,MAX(_xlpm.a,_xlpm.b))</f>
        <v>3</v>
      </c>
      <c r="N1231" s="10">
        <f>_xlfn.LET(_xlpm.d,(K1231,L1231),MAX(_xlpm.d)-MIN(_xlpm.d))</f>
        <v>1</v>
      </c>
      <c r="O1231" s="1" t="str">
        <f>_xlfn.LET(_xlpm.sep,":",_xlpm.w,$G1231,_xlfn.CONCAT("~",RIGHT(_xlpm.w,LEN(_xlpm.w)-FIND(_xlpm.sep,_xlpm.w)),"~"))</f>
        <v>~tow~</v>
      </c>
      <c r="P1231" s="1" t="str">
        <f>_xlfn.LET(_xlpm.sep,":",_xlpm.w,$G1231,_xlfn.CONCAT("[",LEFT(_xlpm.w,FIND(_xlpm.sep,_xlpm.w)-1),"]"))</f>
        <v>[tu]</v>
      </c>
      <c r="Q1231" s="14" cm="1">
        <f t="array" ref="Q1231">SUM(_xlfn._xlws.FILTER($H$2:$H$7117,_xlfn.MAP($O$2:$O$7117,_xlfn.LAMBDA(_xlpm.x,_xlpm.x=$O1231))))</f>
        <v>4.4731610337972168E-4</v>
      </c>
      <c r="R1231" s="14">
        <f>$H1231/Q1231</f>
        <v>0.11111111111111112</v>
      </c>
      <c r="S1231" s="14" cm="1">
        <f t="array" ref="S1231">SUM(_xlfn._xlws.FILTER($H$2:$H$7117,_xlfn.MAP($P$2:$P$7117,_xlfn.LAMBDA(_xlpm.x,_xlpm.x=$P1231))))</f>
        <v>1.7892644135188863E-3</v>
      </c>
      <c r="T1231" s="14">
        <f>$H1231/S1231</f>
        <v>2.7777777777777787E-2</v>
      </c>
      <c r="U1231" s="14">
        <f>_xlfn.LET(_xlpm.freq,F1231,_xlpm.size,M1231+1,_xlpm.F,V1231,LOG(1+_xlpm.freq)*LOG(1+_xlpm.size)*_xlpm.F)</f>
        <v>9.3515972166455449E-3</v>
      </c>
      <c r="V1231" s="14">
        <f>_xlfn.LET(_xlpm.a,T1231,_xlpm.b,R1231,2*_xlpm.a*_xlpm.b/(_xlpm.a+_xlpm.b))</f>
        <v>4.444444444444446E-2</v>
      </c>
      <c r="W1231" s="14">
        <f>_xlfn.LET(_xlpm.p,R1231,_xlpm.q,T1231,LOG(_xlpm.p/_xlpm.q))</f>
        <v>0.60205999132796229</v>
      </c>
      <c r="X1231" s="2"/>
      <c r="AC1231" s="2"/>
      <c r="AH1231" s="2"/>
      <c r="AI1231" s="2"/>
    </row>
    <row r="1232" spans="1:35">
      <c r="A1232" s="1" t="str">
        <f>_xlfn.LET(_xlpm.sep," : ",CONCATENATE(O1232,_xlpm.sep,P1232))</f>
        <v>~ter~ : [tɛ]</v>
      </c>
      <c r="B1232" s="1">
        <f>_xlfn.LET(_xlpm.d,$G1232,_xlpm.k,_xlfn.CONCAT(LEFT(TRIM(B$1),1),"*"),COUNTIF(_xlpm.d,_xlpm.k))</f>
        <v>0</v>
      </c>
      <c r="C1232" s="1">
        <f>_xlfn.LET(_xlpm.d,$G1232,_xlpm.k,_xlfn.CONCAT(LEFT(TRIM(C$1),1),"*"),COUNTIF(_xlpm.d,_xlpm.k))</f>
        <v>0</v>
      </c>
      <c r="D1232" s="1">
        <f>_xlfn.LET(_xlpm.d,$G1232,_xlpm.k,_xlfn.CONCAT(LEFT(TRIM(D$1),1),"*"),COUNTIF(_xlpm.d,_xlpm.k))</f>
        <v>0</v>
      </c>
      <c r="E1232" s="1">
        <f>LOG(F1232+1,10)</f>
        <v>0.47712125471966244</v>
      </c>
      <c r="F1232" s="7">
        <v>2</v>
      </c>
      <c r="G1232" s="9" t="s">
        <v>4786</v>
      </c>
      <c r="H1232" s="4">
        <f>F1232/freq.sum.r6e</f>
        <v>9.9403578528827041E-5</v>
      </c>
      <c r="I1232" s="1" t="str">
        <f>_xlfn.LET(_xlpm.sep,":",_xlpm.w,$G1232,LEFT(_xlpm.w,FIND(_xlpm.sep,_xlpm.w)-1))</f>
        <v>tɛ</v>
      </c>
      <c r="J1232" s="1" t="str">
        <f>_xlfn.LET(_xlpm.sep,":",_xlpm.w,$G1232,RIGHT(_xlpm.w,LEN(_xlpm.w)-FIND(_xlpm.sep,_xlpm.w)))</f>
        <v>ter</v>
      </c>
      <c r="K1232" s="10">
        <f>_xlfn.LET(_xlpm.w,I1232,LEN(_xlpm.w))</f>
        <v>2</v>
      </c>
      <c r="L1232" s="10">
        <f>_xlfn.LET(_xlpm.w,J1232,LEN(_xlpm.w))</f>
        <v>3</v>
      </c>
      <c r="M1232" s="10">
        <f>_xlfn.LET(_xlpm.a,K1232,_xlpm.b,L1232,MAX(_xlpm.a,_xlpm.b))</f>
        <v>3</v>
      </c>
      <c r="N1232" s="10">
        <f>_xlfn.LET(_xlpm.d,(K1232,L1232),MAX(_xlpm.d)-MIN(_xlpm.d))</f>
        <v>1</v>
      </c>
      <c r="O1232" s="1" t="str">
        <f>_xlfn.LET(_xlpm.sep,":",_xlpm.w,$G1232,_xlfn.CONCAT("~",RIGHT(_xlpm.w,LEN(_xlpm.w)-FIND(_xlpm.sep,_xlpm.w)),"~"))</f>
        <v>~ter~</v>
      </c>
      <c r="P1232" s="1" t="str">
        <f>_xlfn.LET(_xlpm.sep,":",_xlpm.w,$G1232,_xlfn.CONCAT("[",LEFT(_xlpm.w,FIND(_xlpm.sep,_xlpm.w)-1),"]"))</f>
        <v>[tɛ]</v>
      </c>
      <c r="Q1232" s="14" cm="1">
        <f t="array" ref="Q1232">SUM(_xlfn._xlws.FILTER($H$2:$H$7111,_xlfn.MAP($O$2:$O$7111,_xlfn.LAMBDA(_xlpm.x,_xlpm.x=$O1232))))</f>
        <v>3.9761431411530822E-4</v>
      </c>
      <c r="R1232" s="14">
        <f>$H1232/Q1232</f>
        <v>0.24999999999999997</v>
      </c>
      <c r="S1232" s="14" cm="1">
        <f t="array" ref="S1232">SUM(_xlfn._xlws.FILTER($H$2:$H$7111,_xlfn.MAP($P$2:$P$7111,_xlfn.LAMBDA(_xlpm.x,_xlpm.x=$P1232))))</f>
        <v>1.5904572564612327E-3</v>
      </c>
      <c r="T1232" s="14">
        <f>$H1232/S1232</f>
        <v>6.25E-2</v>
      </c>
      <c r="U1232" s="14">
        <f>_xlfn.LET(_xlpm.freq,F1232,_xlpm.size,M1232+1,_xlpm.F,V1232,LOG(1+_xlpm.freq)*LOG(1+_xlpm.size)*_xlpm.F)</f>
        <v>3.3349344548020916E-2</v>
      </c>
      <c r="V1232" s="14">
        <f>_xlfn.LET(_xlpm.a,T1232,_xlpm.b,R1232,2*_xlpm.a*_xlpm.b/(_xlpm.a+_xlpm.b))</f>
        <v>9.9999999999999992E-2</v>
      </c>
      <c r="W1232" s="14">
        <f>_xlfn.LET(_xlpm.p,R1232,_xlpm.q,T1232,LOG(_xlpm.p/_xlpm.q))</f>
        <v>0.6020599913279624</v>
      </c>
      <c r="X1232" s="2"/>
      <c r="AC1232" s="2"/>
      <c r="AH1232" s="2"/>
      <c r="AI1232" s="2"/>
    </row>
    <row r="1233" spans="1:35">
      <c r="A1233" s="1" t="str">
        <f>_xlfn.LET(_xlpm.sep," : ",CONCATENATE(O1233,_xlpm.sep,P1233))</f>
        <v>~chi~ : [kɪ]</v>
      </c>
      <c r="B1233" s="1">
        <f>_xlfn.LET(_xlpm.d,$G1233,_xlpm.k,_xlfn.CONCAT(LEFT(TRIM(B$1),1),"*"),COUNTIF(_xlpm.d,_xlpm.k))</f>
        <v>0</v>
      </c>
      <c r="C1233" s="1">
        <f>_xlfn.LET(_xlpm.d,$G1233,_xlpm.k,_xlfn.CONCAT(LEFT(TRIM(C$1),1),"*"),COUNTIF(_xlpm.d,_xlpm.k))</f>
        <v>0</v>
      </c>
      <c r="D1233" s="1">
        <f>_xlfn.LET(_xlpm.d,$G1233,_xlpm.k,_xlfn.CONCAT(LEFT(TRIM(D$1),1),"*"),COUNTIF(_xlpm.d,_xlpm.k))</f>
        <v>0</v>
      </c>
      <c r="E1233" s="1">
        <f>LOG(F1233+1,10)</f>
        <v>1.3617278360175928</v>
      </c>
      <c r="F1233" s="7">
        <v>22</v>
      </c>
      <c r="G1233" s="9" t="s">
        <v>1765</v>
      </c>
      <c r="H1233" s="4">
        <f>F1233/freq.sum.r6e</f>
        <v>1.0934393638170974E-3</v>
      </c>
      <c r="I1233" s="1" t="str">
        <f>_xlfn.LET(_xlpm.sep,":",_xlpm.w,$G1233,LEFT(_xlpm.w,FIND(_xlpm.sep,_xlpm.w)-1))</f>
        <v>kɪ</v>
      </c>
      <c r="J1233" s="1" t="str">
        <f>_xlfn.LET(_xlpm.sep,":",_xlpm.w,$G1233,RIGHT(_xlpm.w,LEN(_xlpm.w)-FIND(_xlpm.sep,_xlpm.w)))</f>
        <v>chi</v>
      </c>
      <c r="K1233" s="10">
        <f>_xlfn.LET(_xlpm.w,I1233,LEN(_xlpm.w))</f>
        <v>2</v>
      </c>
      <c r="L1233" s="10">
        <f>_xlfn.LET(_xlpm.w,J1233,LEN(_xlpm.w))</f>
        <v>3</v>
      </c>
      <c r="M1233" s="10">
        <f>_xlfn.LET(_xlpm.a,K1233,_xlpm.b,L1233,MAX(_xlpm.a,_xlpm.b))</f>
        <v>3</v>
      </c>
      <c r="N1233" s="10">
        <f>_xlfn.LET(_xlpm.d,(K1233,L1233),MAX(_xlpm.d)-MIN(_xlpm.d))</f>
        <v>1</v>
      </c>
      <c r="O1233" s="1" t="str">
        <f>_xlfn.LET(_xlpm.sep,":",_xlpm.w,$G1233,_xlfn.CONCAT("~",RIGHT(_xlpm.w,LEN(_xlpm.w)-FIND(_xlpm.sep,_xlpm.w)),"~"))</f>
        <v>~chi~</v>
      </c>
      <c r="P1233" s="1" t="str">
        <f>_xlfn.LET(_xlpm.sep,":",_xlpm.w,$G1233,_xlfn.CONCAT("[",LEFT(_xlpm.w,FIND(_xlpm.sep,_xlpm.w)-1),"]"))</f>
        <v>[kɪ]</v>
      </c>
      <c r="Q1233" s="14" cm="1">
        <f t="array" ref="Q1233">SUM(_xlfn._xlws.FILTER($H$2:$H$7117,_xlfn.MAP($O$2:$O$7117,_xlfn.LAMBDA(_xlpm.x,_xlpm.x=$O1233))))</f>
        <v>3.5785288270377734E-3</v>
      </c>
      <c r="R1233" s="14">
        <f>$H1233/Q1233</f>
        <v>0.30555555555555552</v>
      </c>
      <c r="S1233" s="14" cm="1">
        <f t="array" ref="S1233">SUM(_xlfn._xlws.FILTER($H$2:$H$7117,_xlfn.MAP($P$2:$P$7117,_xlfn.LAMBDA(_xlpm.x,_xlpm.x=$P1233))))</f>
        <v>1.431411530815109E-2</v>
      </c>
      <c r="T1233" s="14">
        <f>$H1233/S1233</f>
        <v>7.6388888888888909E-2</v>
      </c>
      <c r="U1233" s="14">
        <f>_xlfn.LET(_xlpm.freq,F1233,_xlpm.size,M1233+1,_xlpm.F,V1233,LOG(1+_xlpm.freq)*LOG(1+_xlpm.size)*_xlpm.F)</f>
        <v>0.11633195584336267</v>
      </c>
      <c r="V1233" s="14">
        <f>_xlfn.LET(_xlpm.a,T1233,_xlpm.b,R1233,2*_xlpm.a*_xlpm.b/(_xlpm.a+_xlpm.b))</f>
        <v>0.12222222222222225</v>
      </c>
      <c r="W1233" s="14">
        <f>_xlfn.LET(_xlpm.p,R1233,_xlpm.q,T1233,LOG(_xlpm.p/_xlpm.q))</f>
        <v>0.60205999132796229</v>
      </c>
      <c r="X1233" s="2"/>
      <c r="AC1233" s="2"/>
      <c r="AH1233" s="2"/>
      <c r="AI1233" s="2"/>
    </row>
    <row r="1234" spans="1:35">
      <c r="A1234" s="1" t="str">
        <f>_xlfn.LET(_xlpm.sep," : ",CONCATENATE(O1234,_xlpm.sep,P1234))</f>
        <v>~per~ : [pɛ]</v>
      </c>
      <c r="B1234" s="1">
        <f>_xlfn.LET(_xlpm.d,$G1234,_xlpm.k,_xlfn.CONCAT(LEFT(TRIM(B$1),1),"*"),COUNTIF(_xlpm.d,_xlpm.k))</f>
        <v>0</v>
      </c>
      <c r="C1234" s="1">
        <f>_xlfn.LET(_xlpm.d,$G1234,_xlpm.k,_xlfn.CONCAT(LEFT(TRIM(C$1),1),"*"),COUNTIF(_xlpm.d,_xlpm.k))</f>
        <v>0</v>
      </c>
      <c r="D1234" s="1">
        <f>_xlfn.LET(_xlpm.d,$G1234,_xlpm.k,_xlfn.CONCAT(LEFT(TRIM(D$1),1),"*"),COUNTIF(_xlpm.d,_xlpm.k))</f>
        <v>0</v>
      </c>
      <c r="E1234" s="1">
        <f>LOG(F1234+1,10)</f>
        <v>0.47712125471966244</v>
      </c>
      <c r="F1234" s="7">
        <v>2</v>
      </c>
      <c r="G1234" s="9" t="s">
        <v>3730</v>
      </c>
      <c r="H1234" s="4">
        <f>F1234/freq.sum.r6e</f>
        <v>9.9403578528827041E-5</v>
      </c>
      <c r="I1234" s="1" t="str">
        <f>_xlfn.LET(_xlpm.sep,":",_xlpm.w,$G1234,LEFT(_xlpm.w,FIND(_xlpm.sep,_xlpm.w)-1))</f>
        <v>pɛ</v>
      </c>
      <c r="J1234" s="1" t="str">
        <f>_xlfn.LET(_xlpm.sep,":",_xlpm.w,$G1234,RIGHT(_xlpm.w,LEN(_xlpm.w)-FIND(_xlpm.sep,_xlpm.w)))</f>
        <v>per</v>
      </c>
      <c r="K1234" s="10">
        <f>_xlfn.LET(_xlpm.w,I1234,LEN(_xlpm.w))</f>
        <v>2</v>
      </c>
      <c r="L1234" s="10">
        <f>_xlfn.LET(_xlpm.w,J1234,LEN(_xlpm.w))</f>
        <v>3</v>
      </c>
      <c r="M1234" s="10">
        <f>_xlfn.LET(_xlpm.a,K1234,_xlpm.b,L1234,MAX(_xlpm.a,_xlpm.b))</f>
        <v>3</v>
      </c>
      <c r="N1234" s="10">
        <f>_xlfn.LET(_xlpm.d,(K1234,L1234),MAX(_xlpm.d)-MIN(_xlpm.d))</f>
        <v>1</v>
      </c>
      <c r="O1234" s="1" t="str">
        <f>_xlfn.LET(_xlpm.sep,":",_xlpm.w,$G1234,_xlfn.CONCAT("~",RIGHT(_xlpm.w,LEN(_xlpm.w)-FIND(_xlpm.sep,_xlpm.w)),"~"))</f>
        <v>~per~</v>
      </c>
      <c r="P1234" s="1" t="str">
        <f>_xlfn.LET(_xlpm.sep,":",_xlpm.w,$G1234,_xlfn.CONCAT("[",LEFT(_xlpm.w,FIND(_xlpm.sep,_xlpm.w)-1),"]"))</f>
        <v>[pɛ]</v>
      </c>
      <c r="Q1234" s="14" cm="1">
        <f t="array" ref="Q1234">SUM(_xlfn._xlws.FILTER($H$2:$H$7117,_xlfn.MAP($O$2:$O$7117,_xlfn.LAMBDA(_xlpm.x,_xlpm.x=$O1234))))</f>
        <v>2.9821073558648114E-4</v>
      </c>
      <c r="R1234" s="14">
        <f>$H1234/Q1234</f>
        <v>0.33333333333333331</v>
      </c>
      <c r="S1234" s="14" cm="1">
        <f t="array" ref="S1234">SUM(_xlfn._xlws.FILTER($H$2:$H$7117,_xlfn.MAP($P$2:$P$7117,_xlfn.LAMBDA(_xlpm.x,_xlpm.x=$P1234))))</f>
        <v>1.1928429423459243E-3</v>
      </c>
      <c r="T1234" s="14">
        <f>$H1234/S1234</f>
        <v>8.3333333333333343E-2</v>
      </c>
      <c r="U1234" s="14">
        <f>_xlfn.LET(_xlpm.freq,F1234,_xlpm.size,M1234+1,_xlpm.F,V1234,LOG(1+_xlpm.freq)*LOG(1+_xlpm.size)*_xlpm.F)</f>
        <v>4.4465792730694571E-2</v>
      </c>
      <c r="V1234" s="14">
        <f>_xlfn.LET(_xlpm.a,T1234,_xlpm.b,R1234,2*_xlpm.a*_xlpm.b/(_xlpm.a+_xlpm.b))</f>
        <v>0.13333333333333336</v>
      </c>
      <c r="W1234" s="14">
        <f>_xlfn.LET(_xlpm.p,R1234,_xlpm.q,T1234,LOG(_xlpm.p/_xlpm.q))</f>
        <v>0.60205999132796229</v>
      </c>
      <c r="X1234" s="2"/>
      <c r="AC1234" s="2"/>
      <c r="AH1234" s="2"/>
      <c r="AI1234" s="2"/>
    </row>
    <row r="1235" spans="1:35">
      <c r="A1235" s="1" t="str">
        <f>_xlfn.LET(_xlpm.sep," : ",CONCATENATE(O1235,_xlpm.sep,P1235))</f>
        <v>~ler~ : [lɛ]</v>
      </c>
      <c r="B1235" s="1">
        <f>_xlfn.LET(_xlpm.d,$G1235,_xlpm.k,_xlfn.CONCAT(LEFT(TRIM(B$1),1),"*"),COUNTIF(_xlpm.d,_xlpm.k))</f>
        <v>0</v>
      </c>
      <c r="C1235" s="1">
        <f>_xlfn.LET(_xlpm.d,$G1235,_xlpm.k,_xlfn.CONCAT(LEFT(TRIM(C$1),1),"*"),COUNTIF(_xlpm.d,_xlpm.k))</f>
        <v>0</v>
      </c>
      <c r="D1235" s="1">
        <f>_xlfn.LET(_xlpm.d,$G1235,_xlpm.k,_xlfn.CONCAT(LEFT(TRIM(D$1),1),"*"),COUNTIF(_xlpm.d,_xlpm.k))</f>
        <v>0</v>
      </c>
      <c r="E1235" s="1">
        <f>LOG(F1235+1,10)</f>
        <v>0.47712125471966244</v>
      </c>
      <c r="F1235" s="7">
        <v>2</v>
      </c>
      <c r="G1235" s="9" t="s">
        <v>2285</v>
      </c>
      <c r="H1235" s="4">
        <f>F1235/freq.sum.r6e</f>
        <v>9.9403578528827041E-5</v>
      </c>
      <c r="I1235" s="1" t="str">
        <f>_xlfn.LET(_xlpm.sep,":",_xlpm.w,$G1235,LEFT(_xlpm.w,FIND(_xlpm.sep,_xlpm.w)-1))</f>
        <v>lɛ</v>
      </c>
      <c r="J1235" s="1" t="str">
        <f>_xlfn.LET(_xlpm.sep,":",_xlpm.w,$G1235,RIGHT(_xlpm.w,LEN(_xlpm.w)-FIND(_xlpm.sep,_xlpm.w)))</f>
        <v>ler</v>
      </c>
      <c r="K1235" s="10">
        <f>_xlfn.LET(_xlpm.w,I1235,LEN(_xlpm.w))</f>
        <v>2</v>
      </c>
      <c r="L1235" s="10">
        <f>_xlfn.LET(_xlpm.w,J1235,LEN(_xlpm.w))</f>
        <v>3</v>
      </c>
      <c r="M1235" s="10">
        <f>_xlfn.LET(_xlpm.a,K1235,_xlpm.b,L1235,MAX(_xlpm.a,_xlpm.b))</f>
        <v>3</v>
      </c>
      <c r="N1235" s="10">
        <f>_xlfn.LET(_xlpm.d,(K1235,L1235),MAX(_xlpm.d)-MIN(_xlpm.d))</f>
        <v>1</v>
      </c>
      <c r="O1235" s="1" t="str">
        <f>_xlfn.LET(_xlpm.sep,":",_xlpm.w,$G1235,_xlfn.CONCAT("~",RIGHT(_xlpm.w,LEN(_xlpm.w)-FIND(_xlpm.sep,_xlpm.w)),"~"))</f>
        <v>~ler~</v>
      </c>
      <c r="P1235" s="1" t="str">
        <f>_xlfn.LET(_xlpm.sep,":",_xlpm.w,$G1235,_xlfn.CONCAT("[",LEFT(_xlpm.w,FIND(_xlpm.sep,_xlpm.w)-1),"]"))</f>
        <v>[lɛ]</v>
      </c>
      <c r="Q1235" s="14" cm="1">
        <f t="array" ref="Q1235">SUM(_xlfn._xlws.FILTER($H$2:$H$7109,_xlfn.MAP($O$2:$O$7109,_xlfn.LAMBDA(_xlpm.x,_xlpm.x=$O1235))))</f>
        <v>2.9821073558648114E-4</v>
      </c>
      <c r="R1235" s="14">
        <f>$H1235/Q1235</f>
        <v>0.33333333333333331</v>
      </c>
      <c r="S1235" s="14" cm="1">
        <f t="array" ref="S1235">SUM(_xlfn._xlws.FILTER($H$2:$H$7109,_xlfn.MAP($P$2:$P$7109,_xlfn.LAMBDA(_xlpm.x,_xlpm.x=$P1235))))</f>
        <v>1.1928429423459243E-3</v>
      </c>
      <c r="T1235" s="14">
        <f>$H1235/S1235</f>
        <v>8.3333333333333343E-2</v>
      </c>
      <c r="U1235" s="14">
        <f>_xlfn.LET(_xlpm.freq,F1235,_xlpm.size,M1235+1,_xlpm.F,V1235,LOG(1+_xlpm.freq)*LOG(1+_xlpm.size)*_xlpm.F)</f>
        <v>4.4465792730694571E-2</v>
      </c>
      <c r="V1235" s="14">
        <f>_xlfn.LET(_xlpm.a,T1235,_xlpm.b,R1235,2*_xlpm.a*_xlpm.b/(_xlpm.a+_xlpm.b))</f>
        <v>0.13333333333333336</v>
      </c>
      <c r="W1235" s="14">
        <f>_xlfn.LET(_xlpm.p,R1235,_xlpm.q,T1235,LOG(_xlpm.p/_xlpm.q))</f>
        <v>0.60205999132796229</v>
      </c>
      <c r="X1235" s="2"/>
      <c r="AC1235" s="2"/>
      <c r="AH1235" s="2"/>
      <c r="AI1235" s="2"/>
    </row>
    <row r="1236" spans="1:35">
      <c r="A1236" s="1" t="str">
        <f>_xlfn.LET(_xlpm.sep," : ",CONCATENATE(O1236,_xlpm.sep,P1236))</f>
        <v>~nte~ : [ntɪ]</v>
      </c>
      <c r="B1236" s="1">
        <f>_xlfn.LET(_xlpm.d,$G1236,_xlpm.k,_xlfn.CONCAT(LEFT(TRIM(B$1),1),"*"),COUNTIF(_xlpm.d,_xlpm.k))</f>
        <v>0</v>
      </c>
      <c r="C1236" s="1">
        <f>_xlfn.LET(_xlpm.d,$G1236,_xlpm.k,_xlfn.CONCAT(LEFT(TRIM(C$1),1),"*"),COUNTIF(_xlpm.d,_xlpm.k))</f>
        <v>0</v>
      </c>
      <c r="D1236" s="1">
        <f>_xlfn.LET(_xlpm.d,$G1236,_xlpm.k,_xlfn.CONCAT(LEFT(TRIM(D$1),1),"*"),COUNTIF(_xlpm.d,_xlpm.k))</f>
        <v>1</v>
      </c>
      <c r="E1236" s="1">
        <f>LOG(F1236+1,10)</f>
        <v>1.3617278360175928</v>
      </c>
      <c r="F1236" s="7">
        <v>22</v>
      </c>
      <c r="G1236" s="9" t="s">
        <v>3196</v>
      </c>
      <c r="H1236" s="4">
        <f>F1236/freq.sum.r6e</f>
        <v>1.0934393638170974E-3</v>
      </c>
      <c r="I1236" s="1" t="str">
        <f>_xlfn.LET(_xlpm.sep,":",_xlpm.w,$G1236,LEFT(_xlpm.w,FIND(_xlpm.sep,_xlpm.w)-1))</f>
        <v>ntɪ</v>
      </c>
      <c r="J1236" s="1" t="str">
        <f>_xlfn.LET(_xlpm.sep,":",_xlpm.w,$G1236,RIGHT(_xlpm.w,LEN(_xlpm.w)-FIND(_xlpm.sep,_xlpm.w)))</f>
        <v>nte</v>
      </c>
      <c r="K1236" s="10">
        <f>_xlfn.LET(_xlpm.w,I1236,LEN(_xlpm.w))</f>
        <v>3</v>
      </c>
      <c r="L1236" s="10">
        <f>_xlfn.LET(_xlpm.w,J1236,LEN(_xlpm.w))</f>
        <v>3</v>
      </c>
      <c r="M1236" s="10">
        <f>_xlfn.LET(_xlpm.a,K1236,_xlpm.b,L1236,MAX(_xlpm.a,_xlpm.b))</f>
        <v>3</v>
      </c>
      <c r="N1236" s="10">
        <f>_xlfn.LET(_xlpm.d,(K1236,L1236),MAX(_xlpm.d)-MIN(_xlpm.d))</f>
        <v>0</v>
      </c>
      <c r="O1236" s="1" t="str">
        <f>_xlfn.LET(_xlpm.sep,":",_xlpm.w,$G1236,_xlfn.CONCAT("~",RIGHT(_xlpm.w,LEN(_xlpm.w)-FIND(_xlpm.sep,_xlpm.w)),"~"))</f>
        <v>~nte~</v>
      </c>
      <c r="P1236" s="1" t="str">
        <f>_xlfn.LET(_xlpm.sep,":",_xlpm.w,$G1236,_xlfn.CONCAT("[",LEFT(_xlpm.w,FIND(_xlpm.sep,_xlpm.w)-1),"]"))</f>
        <v>[ntɪ]</v>
      </c>
      <c r="Q1236" s="14" cm="1">
        <f t="array" ref="Q1236">SUM(_xlfn._xlws.FILTER($H$2:$H$7117,_xlfn.MAP($O$2:$O$7117,_xlfn.LAMBDA(_xlpm.x,_xlpm.x=$O1236))))</f>
        <v>1.5904572564612324E-3</v>
      </c>
      <c r="R1236" s="14">
        <f>$H1236/Q1236</f>
        <v>0.68750000000000011</v>
      </c>
      <c r="S1236" s="14" cm="1">
        <f t="array" ref="S1236">SUM(_xlfn._xlws.FILTER($H$2:$H$7117,_xlfn.MAP($P$2:$P$7117,_xlfn.LAMBDA(_xlpm.x,_xlpm.x=$P1236))))</f>
        <v>6.361829025844928E-3</v>
      </c>
      <c r="T1236" s="14">
        <f>$H1236/S1236</f>
        <v>0.17187500000000006</v>
      </c>
      <c r="U1236" s="14">
        <f>_xlfn.LET(_xlpm.freq,F1236,_xlpm.size,M1236+1,_xlpm.F,V1236,LOG(1+_xlpm.freq)*LOG(1+_xlpm.size)*_xlpm.F)</f>
        <v>0.26174690064756606</v>
      </c>
      <c r="V1236" s="14">
        <f>_xlfn.LET(_xlpm.a,T1236,_xlpm.b,R1236,2*_xlpm.a*_xlpm.b/(_xlpm.a+_xlpm.b))</f>
        <v>0.27500000000000008</v>
      </c>
      <c r="W1236" s="14">
        <f>_xlfn.LET(_xlpm.p,R1236,_xlpm.q,T1236,LOG(_xlpm.p/_xlpm.q))</f>
        <v>0.6020599913279624</v>
      </c>
      <c r="X1236" s="2"/>
      <c r="AC1236" s="2"/>
      <c r="AH1236" s="2"/>
      <c r="AI1236" s="2"/>
    </row>
    <row r="1237" spans="1:35">
      <c r="A1237" s="1" t="str">
        <f>_xlfn.LET(_xlpm.sep," : ",CONCATENATE(O1237,_xlpm.sep,P1237))</f>
        <v>~rde~ : [ɹdɪ]</v>
      </c>
      <c r="B1237" s="1">
        <f>_xlfn.LET(_xlpm.d,$G1237,_xlpm.k,_xlfn.CONCAT(LEFT(TRIM(B$1),1),"*"),COUNTIF(_xlpm.d,_xlpm.k))</f>
        <v>1</v>
      </c>
      <c r="C1237" s="1">
        <f>_xlfn.LET(_xlpm.d,$G1237,_xlpm.k,_xlfn.CONCAT(LEFT(TRIM(C$1),1),"*"),COUNTIF(_xlpm.d,_xlpm.k))</f>
        <v>0</v>
      </c>
      <c r="D1237" s="1">
        <f>_xlfn.LET(_xlpm.d,$G1237,_xlpm.k,_xlfn.CONCAT(LEFT(TRIM(D$1),1),"*"),COUNTIF(_xlpm.d,_xlpm.k))</f>
        <v>0</v>
      </c>
      <c r="E1237" s="1">
        <f>LOG(F1237+1,10)</f>
        <v>1.3617278360175928</v>
      </c>
      <c r="F1237" s="7">
        <v>22</v>
      </c>
      <c r="G1237" s="9" t="s">
        <v>5733</v>
      </c>
      <c r="H1237" s="4">
        <f>F1237/freq.sum.r6e</f>
        <v>1.0934393638170974E-3</v>
      </c>
      <c r="I1237" s="1" t="str">
        <f>_xlfn.LET(_xlpm.sep,":",_xlpm.w,$G1237,LEFT(_xlpm.w,FIND(_xlpm.sep,_xlpm.w)-1))</f>
        <v>ɹdɪ</v>
      </c>
      <c r="J1237" s="1" t="str">
        <f>_xlfn.LET(_xlpm.sep,":",_xlpm.w,$G1237,RIGHT(_xlpm.w,LEN(_xlpm.w)-FIND(_xlpm.sep,_xlpm.w)))</f>
        <v>rde</v>
      </c>
      <c r="K1237" s="10">
        <f>_xlfn.LET(_xlpm.w,I1237,LEN(_xlpm.w))</f>
        <v>3</v>
      </c>
      <c r="L1237" s="10">
        <f>_xlfn.LET(_xlpm.w,J1237,LEN(_xlpm.w))</f>
        <v>3</v>
      </c>
      <c r="M1237" s="10">
        <f>_xlfn.LET(_xlpm.a,K1237,_xlpm.b,L1237,MAX(_xlpm.a,_xlpm.b))</f>
        <v>3</v>
      </c>
      <c r="N1237" s="10">
        <f>_xlfn.LET(_xlpm.d,(K1237,L1237),MAX(_xlpm.d)-MIN(_xlpm.d))</f>
        <v>0</v>
      </c>
      <c r="O1237" s="1" t="str">
        <f>_xlfn.LET(_xlpm.sep,":",_xlpm.w,$G1237,_xlfn.CONCAT("~",RIGHT(_xlpm.w,LEN(_xlpm.w)-FIND(_xlpm.sep,_xlpm.w)),"~"))</f>
        <v>~rde~</v>
      </c>
      <c r="P1237" s="1" t="str">
        <f>_xlfn.LET(_xlpm.sep,":",_xlpm.w,$G1237,_xlfn.CONCAT("[",LEFT(_xlpm.w,FIND(_xlpm.sep,_xlpm.w)-1),"]"))</f>
        <v>[ɹdɪ]</v>
      </c>
      <c r="Q1237" s="14" cm="1">
        <f t="array" ref="Q1237">SUM(_xlfn._xlws.FILTER($H$2:$H$7117,_xlfn.MAP($O$2:$O$7117,_xlfn.LAMBDA(_xlpm.x,_xlpm.x=$O1237))))</f>
        <v>1.1928429423459245E-3</v>
      </c>
      <c r="R1237" s="14">
        <f>$H1237/Q1237</f>
        <v>0.91666666666666663</v>
      </c>
      <c r="S1237" s="14" cm="1">
        <f t="array" ref="S1237">SUM(_xlfn._xlws.FILTER($H$2:$H$7117,_xlfn.MAP($P$2:$P$7117,_xlfn.LAMBDA(_xlpm.x,_xlpm.x=$P1237))))</f>
        <v>4.7713717693836965E-3</v>
      </c>
      <c r="T1237" s="14">
        <f>$H1237/S1237</f>
        <v>0.22916666666666674</v>
      </c>
      <c r="U1237" s="14">
        <f>_xlfn.LET(_xlpm.freq,F1237,_xlpm.size,M1237+1,_xlpm.F,V1237,LOG(1+_xlpm.freq)*LOG(1+_xlpm.size)*_xlpm.F)</f>
        <v>0.34899586753008799</v>
      </c>
      <c r="V1237" s="14">
        <f>_xlfn.LET(_xlpm.a,T1237,_xlpm.b,R1237,2*_xlpm.a*_xlpm.b/(_xlpm.a+_xlpm.b))</f>
        <v>0.3666666666666667</v>
      </c>
      <c r="W1237" s="14">
        <f>_xlfn.LET(_xlpm.p,R1237,_xlpm.q,T1237,LOG(_xlpm.p/_xlpm.q))</f>
        <v>0.60205999132796229</v>
      </c>
      <c r="X1237" s="2"/>
      <c r="AC1237" s="2"/>
      <c r="AH1237" s="2"/>
      <c r="AI1237" s="2"/>
    </row>
    <row r="1238" spans="1:35">
      <c r="A1238" s="1" t="str">
        <f>_xlfn.LET(_xlpm.sep," : ",CONCATENATE(O1238,_xlpm.sep,P1238))</f>
        <v>~bur~ : [bɛ]</v>
      </c>
      <c r="B1238" s="1">
        <f>_xlfn.LET(_xlpm.d,$G1238,_xlpm.k,_xlfn.CONCAT(LEFT(TRIM(B$1),1),"*"),COUNTIF(_xlpm.d,_xlpm.k))</f>
        <v>0</v>
      </c>
      <c r="C1238" s="1">
        <f>_xlfn.LET(_xlpm.d,$G1238,_xlpm.k,_xlfn.CONCAT(LEFT(TRIM(C$1),1),"*"),COUNTIF(_xlpm.d,_xlpm.k))</f>
        <v>0</v>
      </c>
      <c r="D1238" s="1">
        <f>_xlfn.LET(_xlpm.d,$G1238,_xlpm.k,_xlfn.CONCAT(LEFT(TRIM(D$1),1),"*"),COUNTIF(_xlpm.d,_xlpm.k))</f>
        <v>0</v>
      </c>
      <c r="E1238" s="1">
        <f>LOG(F1238+1,10)</f>
        <v>0.47712125471966244</v>
      </c>
      <c r="F1238" s="7">
        <v>2</v>
      </c>
      <c r="G1238" s="9" t="s">
        <v>337</v>
      </c>
      <c r="H1238" s="4">
        <f>F1238/freq.sum.r6e</f>
        <v>9.9403578528827041E-5</v>
      </c>
      <c r="I1238" s="1" t="str">
        <f>_xlfn.LET(_xlpm.sep,":",_xlpm.w,$G1238,LEFT(_xlpm.w,FIND(_xlpm.sep,_xlpm.w)-1))</f>
        <v>bɛ</v>
      </c>
      <c r="J1238" s="1" t="str">
        <f>_xlfn.LET(_xlpm.sep,":",_xlpm.w,$G1238,RIGHT(_xlpm.w,LEN(_xlpm.w)-FIND(_xlpm.sep,_xlpm.w)))</f>
        <v>bur</v>
      </c>
      <c r="K1238" s="10">
        <f>_xlfn.LET(_xlpm.w,I1238,LEN(_xlpm.w))</f>
        <v>2</v>
      </c>
      <c r="L1238" s="10">
        <f>_xlfn.LET(_xlpm.w,J1238,LEN(_xlpm.w))</f>
        <v>3</v>
      </c>
      <c r="M1238" s="10">
        <f>_xlfn.LET(_xlpm.a,K1238,_xlpm.b,L1238,MAX(_xlpm.a,_xlpm.b))</f>
        <v>3</v>
      </c>
      <c r="N1238" s="10">
        <f>_xlfn.LET(_xlpm.d,(K1238,L1238),MAX(_xlpm.d)-MIN(_xlpm.d))</f>
        <v>1</v>
      </c>
      <c r="O1238" s="1" t="str">
        <f>_xlfn.LET(_xlpm.sep,":",_xlpm.w,$G1238,_xlfn.CONCAT("~",RIGHT(_xlpm.w,LEN(_xlpm.w)-FIND(_xlpm.sep,_xlpm.w)),"~"))</f>
        <v>~bur~</v>
      </c>
      <c r="P1238" s="1" t="str">
        <f>_xlfn.LET(_xlpm.sep,":",_xlpm.w,$G1238,_xlfn.CONCAT("[",LEFT(_xlpm.w,FIND(_xlpm.sep,_xlpm.w)-1),"]"))</f>
        <v>[bɛ]</v>
      </c>
      <c r="Q1238" s="14" cm="1">
        <f t="array" ref="Q1238">SUM(_xlfn._xlws.FILTER($H$2:$H$7117,_xlfn.MAP($O$2:$O$7117,_xlfn.LAMBDA(_xlpm.x,_xlpm.x=$O1238))))</f>
        <v>3.9761431411530822E-4</v>
      </c>
      <c r="R1238" s="14">
        <f>$H1238/Q1238</f>
        <v>0.24999999999999997</v>
      </c>
      <c r="S1238" s="14" cm="1">
        <f t="array" ref="S1238">SUM(_xlfn._xlws.FILTER($H$2:$H$7117,_xlfn.MAP($P$2:$P$7117,_xlfn.LAMBDA(_xlpm.x,_xlpm.x=$P1238))))</f>
        <v>1.5904572564612327E-3</v>
      </c>
      <c r="T1238" s="14">
        <f>$H1238/S1238</f>
        <v>6.25E-2</v>
      </c>
      <c r="U1238" s="14">
        <f>_xlfn.LET(_xlpm.freq,F1238,_xlpm.size,M1238+1,_xlpm.F,V1238,LOG(1+_xlpm.freq)*LOG(1+_xlpm.size)*_xlpm.F)</f>
        <v>3.3349344548020916E-2</v>
      </c>
      <c r="V1238" s="14">
        <f>_xlfn.LET(_xlpm.a,T1238,_xlpm.b,R1238,2*_xlpm.a*_xlpm.b/(_xlpm.a+_xlpm.b))</f>
        <v>9.9999999999999992E-2</v>
      </c>
      <c r="W1238" s="14">
        <f>_xlfn.LET(_xlpm.p,R1238,_xlpm.q,T1238,LOG(_xlpm.p/_xlpm.q))</f>
        <v>0.6020599913279624</v>
      </c>
      <c r="X1238" s="2"/>
      <c r="AC1238" s="2"/>
      <c r="AH1238" s="2"/>
      <c r="AI1238" s="2"/>
    </row>
    <row r="1239" spans="1:35">
      <c r="A1239" s="1" t="str">
        <f>_xlfn.LET(_xlpm.sep," : ",CONCATENATE(O1239,_xlpm.sep,P1239))</f>
        <v>~rah~ : [ɹeɪ]</v>
      </c>
      <c r="B1239" s="1">
        <f>_xlfn.LET(_xlpm.d,$G1239,_xlpm.k,_xlfn.CONCAT(LEFT(TRIM(B$1),1),"*"),COUNTIF(_xlpm.d,_xlpm.k))</f>
        <v>1</v>
      </c>
      <c r="C1239" s="1">
        <f>_xlfn.LET(_xlpm.d,$G1239,_xlpm.k,_xlfn.CONCAT(LEFT(TRIM(C$1),1),"*"),COUNTIF(_xlpm.d,_xlpm.k))</f>
        <v>0</v>
      </c>
      <c r="D1239" s="1">
        <f>_xlfn.LET(_xlpm.d,$G1239,_xlpm.k,_xlfn.CONCAT(LEFT(TRIM(D$1),1),"*"),COUNTIF(_xlpm.d,_xlpm.k))</f>
        <v>0</v>
      </c>
      <c r="E1239" s="1">
        <f>LOG(F1239+1,10)</f>
        <v>0.47712125471966244</v>
      </c>
      <c r="F1239" s="7">
        <v>2</v>
      </c>
      <c r="G1239" s="9" t="s">
        <v>5801</v>
      </c>
      <c r="H1239" s="4">
        <f>F1239/freq.sum.r6e</f>
        <v>9.9403578528827041E-5</v>
      </c>
      <c r="I1239" s="1" t="str">
        <f>_xlfn.LET(_xlpm.sep,":",_xlpm.w,$G1239,LEFT(_xlpm.w,FIND(_xlpm.sep,_xlpm.w)-1))</f>
        <v>ɹeɪ</v>
      </c>
      <c r="J1239" s="1" t="str">
        <f>_xlfn.LET(_xlpm.sep,":",_xlpm.w,$G1239,RIGHT(_xlpm.w,LEN(_xlpm.w)-FIND(_xlpm.sep,_xlpm.w)))</f>
        <v>rah</v>
      </c>
      <c r="K1239" s="10">
        <f>_xlfn.LET(_xlpm.w,I1239,LEN(_xlpm.w))</f>
        <v>3</v>
      </c>
      <c r="L1239" s="10">
        <f>_xlfn.LET(_xlpm.w,J1239,LEN(_xlpm.w))</f>
        <v>3</v>
      </c>
      <c r="M1239" s="10">
        <f>_xlfn.LET(_xlpm.a,K1239,_xlpm.b,L1239,MAX(_xlpm.a,_xlpm.b))</f>
        <v>3</v>
      </c>
      <c r="N1239" s="10">
        <f>_xlfn.LET(_xlpm.d,(K1239,L1239),MAX(_xlpm.d)-MIN(_xlpm.d))</f>
        <v>0</v>
      </c>
      <c r="O1239" s="1" t="str">
        <f>_xlfn.LET(_xlpm.sep,":",_xlpm.w,$G1239,_xlfn.CONCAT("~",RIGHT(_xlpm.w,LEN(_xlpm.w)-FIND(_xlpm.sep,_xlpm.w)),"~"))</f>
        <v>~rah~</v>
      </c>
      <c r="P1239" s="1" t="str">
        <f>_xlfn.LET(_xlpm.sep,":",_xlpm.w,$G1239,_xlfn.CONCAT("[",LEFT(_xlpm.w,FIND(_xlpm.sep,_xlpm.w)-1),"]"))</f>
        <v>[ɹeɪ]</v>
      </c>
      <c r="Q1239" s="14" cm="1">
        <f t="array" ref="Q1239">SUM(_xlfn._xlws.FILTER($H$2:$H$7117,_xlfn.MAP($O$2:$O$7117,_xlfn.LAMBDA(_xlpm.x,_xlpm.x=$O1239))))</f>
        <v>3.4791252485089465E-4</v>
      </c>
      <c r="R1239" s="14">
        <f>$H1239/Q1239</f>
        <v>0.2857142857142857</v>
      </c>
      <c r="S1239" s="14" cm="1">
        <f t="array" ref="S1239">SUM(_xlfn._xlws.FILTER($H$2:$H$7117,_xlfn.MAP($P$2:$P$7117,_xlfn.LAMBDA(_xlpm.x,_xlpm.x=$P1239))))</f>
        <v>1.3916500994035786E-3</v>
      </c>
      <c r="T1239" s="14">
        <f>$H1239/S1239</f>
        <v>7.1428571428571425E-2</v>
      </c>
      <c r="U1239" s="14">
        <f>_xlfn.LET(_xlpm.freq,F1239,_xlpm.size,M1239+1,_xlpm.F,V1239,LOG(1+_xlpm.freq)*LOG(1+_xlpm.size)*_xlpm.F)</f>
        <v>3.8113536626309626E-2</v>
      </c>
      <c r="V1239" s="14">
        <f>_xlfn.LET(_xlpm.a,T1239,_xlpm.b,R1239,2*_xlpm.a*_xlpm.b/(_xlpm.a+_xlpm.b))</f>
        <v>0.1142857142857143</v>
      </c>
      <c r="W1239" s="14">
        <f>_xlfn.LET(_xlpm.p,R1239,_xlpm.q,T1239,LOG(_xlpm.p/_xlpm.q))</f>
        <v>0.6020599913279624</v>
      </c>
      <c r="X1239" s="2"/>
      <c r="AC1239" s="2"/>
      <c r="AH1239" s="2"/>
      <c r="AI1239" s="2"/>
    </row>
    <row r="1240" spans="1:35">
      <c r="A1240" s="1" t="str">
        <f>_xlfn.LET(_xlpm.sep," : ",CONCATENATE(O1240,_xlpm.sep,P1240))</f>
        <v>~gaw~ : [ɡɔ]</v>
      </c>
      <c r="B1240" s="1">
        <f>_xlfn.LET(_xlpm.d,$G1240,_xlpm.k,_xlfn.CONCAT(LEFT(TRIM(B$1),1),"*"),COUNTIF(_xlpm.d,_xlpm.k))</f>
        <v>0</v>
      </c>
      <c r="C1240" s="1">
        <f>_xlfn.LET(_xlpm.d,$G1240,_xlpm.k,_xlfn.CONCAT(LEFT(TRIM(C$1),1),"*"),COUNTIF(_xlpm.d,_xlpm.k))</f>
        <v>0</v>
      </c>
      <c r="D1240" s="1">
        <f>_xlfn.LET(_xlpm.d,$G1240,_xlpm.k,_xlfn.CONCAT(LEFT(TRIM(D$1),1),"*"),COUNTIF(_xlpm.d,_xlpm.k))</f>
        <v>0</v>
      </c>
      <c r="E1240" s="1">
        <f>LOG(F1240+1,10)</f>
        <v>0.30102999566398114</v>
      </c>
      <c r="F1240" s="7">
        <v>1</v>
      </c>
      <c r="G1240" s="9" t="s">
        <v>7138</v>
      </c>
      <c r="H1240" s="4">
        <f>F1240/freq.sum.r6e</f>
        <v>4.9701789264413521E-5</v>
      </c>
      <c r="I1240" s="1" t="str">
        <f>_xlfn.LET(_xlpm.sep,":",_xlpm.w,$G1240,LEFT(_xlpm.w,FIND(_xlpm.sep,_xlpm.w)-1))</f>
        <v>ɡɔ</v>
      </c>
      <c r="J1240" s="1" t="str">
        <f>_xlfn.LET(_xlpm.sep,":",_xlpm.w,$G1240,RIGHT(_xlpm.w,LEN(_xlpm.w)-FIND(_xlpm.sep,_xlpm.w)))</f>
        <v>gaw</v>
      </c>
      <c r="K1240" s="10">
        <f>_xlfn.LET(_xlpm.w,I1240,LEN(_xlpm.w))</f>
        <v>2</v>
      </c>
      <c r="L1240" s="10">
        <f>_xlfn.LET(_xlpm.w,J1240,LEN(_xlpm.w))</f>
        <v>3</v>
      </c>
      <c r="M1240" s="10">
        <f>_xlfn.LET(_xlpm.a,K1240,_xlpm.b,L1240,MAX(_xlpm.a,_xlpm.b))</f>
        <v>3</v>
      </c>
      <c r="N1240" s="10">
        <f>_xlfn.LET(_xlpm.d,(K1240,L1240),MAX(_xlpm.d)-MIN(_xlpm.d))</f>
        <v>1</v>
      </c>
      <c r="O1240" s="1" t="str">
        <f>_xlfn.LET(_xlpm.sep,":",_xlpm.w,$G1240,_xlfn.CONCAT("~",RIGHT(_xlpm.w,LEN(_xlpm.w)-FIND(_xlpm.sep,_xlpm.w)),"~"))</f>
        <v>~gaw~</v>
      </c>
      <c r="P1240" s="1" t="str">
        <f>_xlfn.LET(_xlpm.sep,":",_xlpm.w,$G1240,_xlfn.CONCAT("[",LEFT(_xlpm.w,FIND(_xlpm.sep,_xlpm.w)-1),"]"))</f>
        <v>[ɡɔ]</v>
      </c>
      <c r="Q1240" s="14" cm="1">
        <f t="array" ref="Q1240">SUM(_xlfn._xlws.FILTER($H$2:$H$7117,_xlfn.MAP($O$2:$O$7117,_xlfn.LAMBDA(_xlpm.x,_xlpm.x=$O1240))))</f>
        <v>1.4910536779324057E-4</v>
      </c>
      <c r="R1240" s="14">
        <f>$H1240/Q1240</f>
        <v>0.33333333333333331</v>
      </c>
      <c r="S1240" s="14" cm="1">
        <f t="array" ref="S1240">SUM(_xlfn._xlws.FILTER($H$2:$H$7117,_xlfn.MAP($P$2:$P$7117,_xlfn.LAMBDA(_xlpm.x,_xlpm.x=$P1240))))</f>
        <v>5.9642147117296227E-4</v>
      </c>
      <c r="T1240" s="14">
        <f>$H1240/S1240</f>
        <v>8.3333333333333329E-2</v>
      </c>
      <c r="U1240" s="14">
        <f>_xlfn.LET(_xlpm.freq,F1240,_xlpm.size,M1240+1,_xlpm.F,V1240,LOG(1+_xlpm.freq)*LOG(1+_xlpm.size)*_xlpm.F)</f>
        <v>2.8054791649936624E-2</v>
      </c>
      <c r="V1240" s="14">
        <f>_xlfn.LET(_xlpm.a,T1240,_xlpm.b,R1240,2*_xlpm.a*_xlpm.b/(_xlpm.a+_xlpm.b))</f>
        <v>0.13333333333333333</v>
      </c>
      <c r="W1240" s="14">
        <f>_xlfn.LET(_xlpm.p,R1240,_xlpm.q,T1240,LOG(_xlpm.p/_xlpm.q))</f>
        <v>0.6020599913279624</v>
      </c>
      <c r="X1240" s="2"/>
      <c r="AC1240" s="2"/>
      <c r="AH1240" s="2"/>
      <c r="AI1240" s="2"/>
    </row>
    <row r="1241" spans="1:35">
      <c r="A1241" s="1" t="str">
        <f>_xlfn.LET(_xlpm.sep," : ",CONCATENATE(O1241,_xlpm.sep,P1241))</f>
        <v>~que~ : [kɛ]</v>
      </c>
      <c r="B1241" s="1">
        <f>_xlfn.LET(_xlpm.d,$G1241,_xlpm.k,_xlfn.CONCAT(LEFT(TRIM(B$1),1),"*"),COUNTIF(_xlpm.d,_xlpm.k))</f>
        <v>0</v>
      </c>
      <c r="C1241" s="1">
        <f>_xlfn.LET(_xlpm.d,$G1241,_xlpm.k,_xlfn.CONCAT(LEFT(TRIM(C$1),1),"*"),COUNTIF(_xlpm.d,_xlpm.k))</f>
        <v>0</v>
      </c>
      <c r="D1241" s="1">
        <f>_xlfn.LET(_xlpm.d,$G1241,_xlpm.k,_xlfn.CONCAT(LEFT(TRIM(D$1),1),"*"),COUNTIF(_xlpm.d,_xlpm.k))</f>
        <v>0</v>
      </c>
      <c r="E1241" s="1">
        <f>LOG(F1241+1,10)</f>
        <v>0.77815125038364352</v>
      </c>
      <c r="F1241" s="7">
        <v>5</v>
      </c>
      <c r="G1241" s="9" t="s">
        <v>1891</v>
      </c>
      <c r="H1241" s="4">
        <f>F1241/freq.sum.r6e</f>
        <v>2.4850894632206757E-4</v>
      </c>
      <c r="I1241" s="1" t="str">
        <f>_xlfn.LET(_xlpm.sep,":",_xlpm.w,$G1241,LEFT(_xlpm.w,FIND(_xlpm.sep,_xlpm.w)-1))</f>
        <v>kɛ</v>
      </c>
      <c r="J1241" s="1" t="str">
        <f>_xlfn.LET(_xlpm.sep,":",_xlpm.w,$G1241,RIGHT(_xlpm.w,LEN(_xlpm.w)-FIND(_xlpm.sep,_xlpm.w)))</f>
        <v>que</v>
      </c>
      <c r="K1241" s="10">
        <f>_xlfn.LET(_xlpm.w,I1241,LEN(_xlpm.w))</f>
        <v>2</v>
      </c>
      <c r="L1241" s="10">
        <f>_xlfn.LET(_xlpm.w,J1241,LEN(_xlpm.w))</f>
        <v>3</v>
      </c>
      <c r="M1241" s="10">
        <f>_xlfn.LET(_xlpm.a,K1241,_xlpm.b,L1241,MAX(_xlpm.a,_xlpm.b))</f>
        <v>3</v>
      </c>
      <c r="N1241" s="10">
        <f>_xlfn.LET(_xlpm.d,(K1241,L1241),MAX(_xlpm.d)-MIN(_xlpm.d))</f>
        <v>1</v>
      </c>
      <c r="O1241" s="1" t="str">
        <f>_xlfn.LET(_xlpm.sep,":",_xlpm.w,$G1241,_xlfn.CONCAT("~",RIGHT(_xlpm.w,LEN(_xlpm.w)-FIND(_xlpm.sep,_xlpm.w)),"~"))</f>
        <v>~que~</v>
      </c>
      <c r="P1241" s="1" t="str">
        <f>_xlfn.LET(_xlpm.sep,":",_xlpm.w,$G1241,_xlfn.CONCAT("[",LEFT(_xlpm.w,FIND(_xlpm.sep,_xlpm.w)-1),"]"))</f>
        <v>[kɛ]</v>
      </c>
      <c r="Q1241" s="14" cm="1">
        <f t="array" ref="Q1241">SUM(_xlfn._xlws.FILTER($H$2:$H$7111,_xlfn.MAP($O$2:$O$7111,_xlfn.LAMBDA(_xlpm.x,_xlpm.x=$O1241))))</f>
        <v>5.9642147117296217E-4</v>
      </c>
      <c r="R1241" s="14">
        <f>$H1241/Q1241</f>
        <v>0.41666666666666669</v>
      </c>
      <c r="S1241" s="14" cm="1">
        <f t="array" ref="S1241">SUM(_xlfn._xlws.FILTER($H$2:$H$7111,_xlfn.MAP($P$2:$P$7111,_xlfn.LAMBDA(_xlpm.x,_xlpm.x=$P1241))))</f>
        <v>2.3856858846918487E-3</v>
      </c>
      <c r="T1241" s="14">
        <f>$H1241/S1241</f>
        <v>0.10416666666666667</v>
      </c>
      <c r="U1241" s="14">
        <f>_xlfn.LET(_xlpm.freq,F1241,_xlpm.size,M1241+1,_xlpm.F,V1241,LOG(1+_xlpm.freq)*LOG(1+_xlpm.size)*_xlpm.F)</f>
        <v>9.065073047578899E-2</v>
      </c>
      <c r="V1241" s="14">
        <f>_xlfn.LET(_xlpm.a,T1241,_xlpm.b,R1241,2*_xlpm.a*_xlpm.b/(_xlpm.a+_xlpm.b))</f>
        <v>0.16666666666666669</v>
      </c>
      <c r="W1241" s="14">
        <f>_xlfn.LET(_xlpm.p,R1241,_xlpm.q,T1241,LOG(_xlpm.p/_xlpm.q))</f>
        <v>0.6020599913279624</v>
      </c>
      <c r="X1241" s="2"/>
      <c r="AC1241" s="2"/>
      <c r="AH1241" s="2"/>
      <c r="AI1241" s="2"/>
    </row>
    <row r="1242" spans="1:35">
      <c r="A1242" s="1" t="str">
        <f>_xlfn.LET(_xlpm.sep," : ",CONCATENATE(O1242,_xlpm.sep,P1242))</f>
        <v>~auw~ : [ɑ]</v>
      </c>
      <c r="B1242" s="1">
        <f>_xlfn.LET(_xlpm.d,$G1242,_xlpm.k,_xlfn.CONCAT(LEFT(TRIM(B$1),1),"*"),COUNTIF(_xlpm.d,_xlpm.k))</f>
        <v>0</v>
      </c>
      <c r="C1242" s="1">
        <f>_xlfn.LET(_xlpm.d,$G1242,_xlpm.k,_xlfn.CONCAT(LEFT(TRIM(C$1),1),"*"),COUNTIF(_xlpm.d,_xlpm.k))</f>
        <v>0</v>
      </c>
      <c r="D1242" s="1">
        <f>_xlfn.LET(_xlpm.d,$G1242,_xlpm.k,_xlfn.CONCAT(LEFT(TRIM(D$1),1),"*"),COUNTIF(_xlpm.d,_xlpm.k))</f>
        <v>0</v>
      </c>
      <c r="E1242" s="1">
        <f>LOG(F1242+1,10)</f>
        <v>0.30102999566398114</v>
      </c>
      <c r="F1242" s="7">
        <v>1</v>
      </c>
      <c r="G1242" s="9" t="s">
        <v>5543</v>
      </c>
      <c r="H1242" s="4">
        <f>F1242/freq.sum.r6e</f>
        <v>4.9701789264413521E-5</v>
      </c>
      <c r="I1242" s="1" t="str">
        <f>_xlfn.LET(_xlpm.sep,":",_xlpm.w,$G1242,LEFT(_xlpm.w,FIND(_xlpm.sep,_xlpm.w)-1))</f>
        <v>ɑ</v>
      </c>
      <c r="J1242" s="1" t="str">
        <f>_xlfn.LET(_xlpm.sep,":",_xlpm.w,$G1242,RIGHT(_xlpm.w,LEN(_xlpm.w)-FIND(_xlpm.sep,_xlpm.w)))</f>
        <v>auw</v>
      </c>
      <c r="K1242" s="10">
        <f>_xlfn.LET(_xlpm.w,I1242,LEN(_xlpm.w))</f>
        <v>1</v>
      </c>
      <c r="L1242" s="10">
        <f>_xlfn.LET(_xlpm.w,J1242,LEN(_xlpm.w))</f>
        <v>3</v>
      </c>
      <c r="M1242" s="10">
        <f>_xlfn.LET(_xlpm.a,K1242,_xlpm.b,L1242,MAX(_xlpm.a,_xlpm.b))</f>
        <v>3</v>
      </c>
      <c r="N1242" s="10">
        <f>_xlfn.LET(_xlpm.d,(K1242,L1242),MAX(_xlpm.d)-MIN(_xlpm.d))</f>
        <v>2</v>
      </c>
      <c r="O1242" s="1" t="str">
        <f>_xlfn.LET(_xlpm.sep,":",_xlpm.w,$G1242,_xlfn.CONCAT("~",RIGHT(_xlpm.w,LEN(_xlpm.w)-FIND(_xlpm.sep,_xlpm.w)),"~"))</f>
        <v>~auw~</v>
      </c>
      <c r="P1242" s="1" t="str">
        <f>_xlfn.LET(_xlpm.sep,":",_xlpm.w,$G1242,_xlfn.CONCAT("[",LEFT(_xlpm.w,FIND(_xlpm.sep,_xlpm.w)-1),"]"))</f>
        <v>[ɑ]</v>
      </c>
      <c r="Q1242" s="14" cm="1">
        <f t="array" ref="Q1242">SUM(_xlfn._xlws.FILTER($H$2:$H$7117,_xlfn.MAP($O$2:$O$7117,_xlfn.LAMBDA(_xlpm.x,_xlpm.x=$O1242))))</f>
        <v>9.9403578528827041E-5</v>
      </c>
      <c r="R1242" s="14">
        <f>$H1242/Q1242</f>
        <v>0.5</v>
      </c>
      <c r="S1242" s="14" cm="1">
        <f t="array" ref="S1242">SUM(_xlfn._xlws.FILTER($H$2:$H$7117,_xlfn.MAP($P$2:$P$7117,_xlfn.LAMBDA(_xlpm.x,_xlpm.x=$P1242))))</f>
        <v>3.9761431411530816E-4</v>
      </c>
      <c r="T1242" s="14">
        <f>$H1242/S1242</f>
        <v>0.125</v>
      </c>
      <c r="U1242" s="14">
        <f>_xlfn.LET(_xlpm.freq,F1242,_xlpm.size,M1242+1,_xlpm.F,V1242,LOG(1+_xlpm.freq)*LOG(1+_xlpm.size)*_xlpm.F)</f>
        <v>4.2082187474904942E-2</v>
      </c>
      <c r="V1242" s="14">
        <f>_xlfn.LET(_xlpm.a,T1242,_xlpm.b,R1242,2*_xlpm.a*_xlpm.b/(_xlpm.a+_xlpm.b))</f>
        <v>0.2</v>
      </c>
      <c r="W1242" s="14">
        <f>_xlfn.LET(_xlpm.p,R1242,_xlpm.q,T1242,LOG(_xlpm.p/_xlpm.q))</f>
        <v>0.6020599913279624</v>
      </c>
      <c r="X1242" s="2"/>
      <c r="AC1242" s="2"/>
      <c r="AH1242" s="2"/>
      <c r="AI1242" s="2"/>
    </row>
    <row r="1243" spans="1:35">
      <c r="A1243" s="1" t="str">
        <f>_xlfn.LET(_xlpm.sep," : ",CONCATENATE(O1243,_xlpm.sep,P1243))</f>
        <v>~taw~ : [tɔ]</v>
      </c>
      <c r="B1243" s="1">
        <f>_xlfn.LET(_xlpm.d,$G1243,_xlpm.k,_xlfn.CONCAT(LEFT(TRIM(B$1),1),"*"),COUNTIF(_xlpm.d,_xlpm.k))</f>
        <v>0</v>
      </c>
      <c r="C1243" s="1">
        <f>_xlfn.LET(_xlpm.d,$G1243,_xlpm.k,_xlfn.CONCAT(LEFT(TRIM(C$1),1),"*"),COUNTIF(_xlpm.d,_xlpm.k))</f>
        <v>0</v>
      </c>
      <c r="D1243" s="1">
        <f>_xlfn.LET(_xlpm.d,$G1243,_xlpm.k,_xlfn.CONCAT(LEFT(TRIM(D$1),1),"*"),COUNTIF(_xlpm.d,_xlpm.k))</f>
        <v>0</v>
      </c>
      <c r="E1243" s="1">
        <f>LOG(F1243+1,10)</f>
        <v>0.47712125471966244</v>
      </c>
      <c r="F1243" s="7">
        <v>2</v>
      </c>
      <c r="G1243" s="9" t="s">
        <v>4762</v>
      </c>
      <c r="H1243" s="4">
        <f>F1243/freq.sum.r6e</f>
        <v>9.9403578528827041E-5</v>
      </c>
      <c r="I1243" s="1" t="str">
        <f>_xlfn.LET(_xlpm.sep,":",_xlpm.w,$G1243,LEFT(_xlpm.w,FIND(_xlpm.sep,_xlpm.w)-1))</f>
        <v>tɔ</v>
      </c>
      <c r="J1243" s="1" t="str">
        <f>_xlfn.LET(_xlpm.sep,":",_xlpm.w,$G1243,RIGHT(_xlpm.w,LEN(_xlpm.w)-FIND(_xlpm.sep,_xlpm.w)))</f>
        <v>taw</v>
      </c>
      <c r="K1243" s="10">
        <f>_xlfn.LET(_xlpm.w,I1243,LEN(_xlpm.w))</f>
        <v>2</v>
      </c>
      <c r="L1243" s="10">
        <f>_xlfn.LET(_xlpm.w,J1243,LEN(_xlpm.w))</f>
        <v>3</v>
      </c>
      <c r="M1243" s="10">
        <f>_xlfn.LET(_xlpm.a,K1243,_xlpm.b,L1243,MAX(_xlpm.a,_xlpm.b))</f>
        <v>3</v>
      </c>
      <c r="N1243" s="10">
        <f>_xlfn.LET(_xlpm.d,(K1243,L1243),MAX(_xlpm.d)-MIN(_xlpm.d))</f>
        <v>1</v>
      </c>
      <c r="O1243" s="1" t="str">
        <f>_xlfn.LET(_xlpm.sep,":",_xlpm.w,$G1243,_xlfn.CONCAT("~",RIGHT(_xlpm.w,LEN(_xlpm.w)-FIND(_xlpm.sep,_xlpm.w)),"~"))</f>
        <v>~taw~</v>
      </c>
      <c r="P1243" s="1" t="str">
        <f>_xlfn.LET(_xlpm.sep,":",_xlpm.w,$G1243,_xlfn.CONCAT("[",LEFT(_xlpm.w,FIND(_xlpm.sep,_xlpm.w)-1),"]"))</f>
        <v>[tɔ]</v>
      </c>
      <c r="Q1243" s="14" cm="1">
        <f t="array" ref="Q1243">SUM(_xlfn._xlws.FILTER($H$2:$H$7117,_xlfn.MAP($O$2:$O$7117,_xlfn.LAMBDA(_xlpm.x,_xlpm.x=$O1243))))</f>
        <v>1.4910536779324057E-4</v>
      </c>
      <c r="R1243" s="14">
        <f>$H1243/Q1243</f>
        <v>0.66666666666666663</v>
      </c>
      <c r="S1243" s="14" cm="1">
        <f t="array" ref="S1243">SUM(_xlfn._xlws.FILTER($H$2:$H$7117,_xlfn.MAP($P$2:$P$7117,_xlfn.LAMBDA(_xlpm.x,_xlpm.x=$P1243))))</f>
        <v>5.9642147117296227E-4</v>
      </c>
      <c r="T1243" s="14">
        <f>$H1243/S1243</f>
        <v>0.16666666666666666</v>
      </c>
      <c r="U1243" s="14">
        <f>_xlfn.LET(_xlpm.freq,F1243,_xlpm.size,M1243+1,_xlpm.F,V1243,LOG(1+_xlpm.freq)*LOG(1+_xlpm.size)*_xlpm.F)</f>
        <v>8.8931585461389115E-2</v>
      </c>
      <c r="V1243" s="14">
        <f>_xlfn.LET(_xlpm.a,T1243,_xlpm.b,R1243,2*_xlpm.a*_xlpm.b/(_xlpm.a+_xlpm.b))</f>
        <v>0.26666666666666666</v>
      </c>
      <c r="W1243" s="14">
        <f>_xlfn.LET(_xlpm.p,R1243,_xlpm.q,T1243,LOG(_xlpm.p/_xlpm.q))</f>
        <v>0.6020599913279624</v>
      </c>
      <c r="X1243" s="2"/>
      <c r="AC1243" s="2"/>
      <c r="AH1243" s="2"/>
      <c r="AI1243" s="2"/>
    </row>
    <row r="1244" spans="1:35">
      <c r="A1244" s="1" t="str">
        <f>_xlfn.LET(_xlpm.sep," : ",CONCATENATE(O1244,_xlpm.sep,P1244))</f>
        <v>~slo~ : [sloʊ]</v>
      </c>
      <c r="B1244" s="1">
        <f>_xlfn.LET(_xlpm.d,$G1244,_xlpm.k,_xlfn.CONCAT(LEFT(TRIM(B$1),1),"*"),COUNTIF(_xlpm.d,_xlpm.k))</f>
        <v>0</v>
      </c>
      <c r="C1244" s="1">
        <f>_xlfn.LET(_xlpm.d,$G1244,_xlpm.k,_xlfn.CONCAT(LEFT(TRIM(C$1),1),"*"),COUNTIF(_xlpm.d,_xlpm.k))</f>
        <v>0</v>
      </c>
      <c r="D1244" s="1">
        <f>_xlfn.LET(_xlpm.d,$G1244,_xlpm.k,_xlfn.CONCAT(LEFT(TRIM(D$1),1),"*"),COUNTIF(_xlpm.d,_xlpm.k))</f>
        <v>0</v>
      </c>
      <c r="E1244" s="1">
        <f>LOG(F1244+1,10)</f>
        <v>0.47712125471966244</v>
      </c>
      <c r="F1244" s="7">
        <v>2</v>
      </c>
      <c r="G1244" s="9" t="s">
        <v>4056</v>
      </c>
      <c r="H1244" s="4">
        <f>F1244/freq.sum.r6e</f>
        <v>9.9403578528827041E-5</v>
      </c>
      <c r="I1244" s="1" t="str">
        <f>_xlfn.LET(_xlpm.sep,":",_xlpm.w,$G1244,LEFT(_xlpm.w,FIND(_xlpm.sep,_xlpm.w)-1))</f>
        <v>sloʊ</v>
      </c>
      <c r="J1244" s="1" t="str">
        <f>_xlfn.LET(_xlpm.sep,":",_xlpm.w,$G1244,RIGHT(_xlpm.w,LEN(_xlpm.w)-FIND(_xlpm.sep,_xlpm.w)))</f>
        <v>slo</v>
      </c>
      <c r="K1244" s="10">
        <f>_xlfn.LET(_xlpm.w,I1244,LEN(_xlpm.w))</f>
        <v>4</v>
      </c>
      <c r="L1244" s="10">
        <f>_xlfn.LET(_xlpm.w,J1244,LEN(_xlpm.w))</f>
        <v>3</v>
      </c>
      <c r="M1244" s="10">
        <f>_xlfn.LET(_xlpm.a,K1244,_xlpm.b,L1244,MAX(_xlpm.a,_xlpm.b))</f>
        <v>4</v>
      </c>
      <c r="N1244" s="10">
        <f>_xlfn.LET(_xlpm.d,(K1244,L1244),MAX(_xlpm.d)-MIN(_xlpm.d))</f>
        <v>1</v>
      </c>
      <c r="O1244" s="1" t="str">
        <f>_xlfn.LET(_xlpm.sep,":",_xlpm.w,$G1244,_xlfn.CONCAT("~",RIGHT(_xlpm.w,LEN(_xlpm.w)-FIND(_xlpm.sep,_xlpm.w)),"~"))</f>
        <v>~slo~</v>
      </c>
      <c r="P1244" s="1" t="str">
        <f>_xlfn.LET(_xlpm.sep,":",_xlpm.w,$G1244,_xlfn.CONCAT("[",LEFT(_xlpm.w,FIND(_xlpm.sep,_xlpm.w)-1),"]"))</f>
        <v>[sloʊ]</v>
      </c>
      <c r="Q1244" s="14" cm="1">
        <f t="array" ref="Q1244">SUM(_xlfn._xlws.FILTER($H$2:$H$7117,_xlfn.MAP($O$2:$O$7117,_xlfn.LAMBDA(_xlpm.x,_xlpm.x=$O1244))))</f>
        <v>1.4910536779324057E-4</v>
      </c>
      <c r="R1244" s="14">
        <f>$H1244/Q1244</f>
        <v>0.66666666666666663</v>
      </c>
      <c r="S1244" s="14" cm="1">
        <f t="array" ref="S1244">SUM(_xlfn._xlws.FILTER($H$2:$H$7117,_xlfn.MAP($P$2:$P$7117,_xlfn.LAMBDA(_xlpm.x,_xlpm.x=$P1244))))</f>
        <v>5.9642147117296238E-4</v>
      </c>
      <c r="T1244" s="14">
        <f>$H1244/S1244</f>
        <v>0.16666666666666663</v>
      </c>
      <c r="U1244" s="14">
        <f>_xlfn.LET(_xlpm.freq,F1244,_xlpm.size,M1244+1,_xlpm.F,V1244,LOG(1+_xlpm.freq)*LOG(1+_xlpm.size)*_xlpm.F)</f>
        <v>9.9006000251924839E-2</v>
      </c>
      <c r="V1244" s="14">
        <f>_xlfn.LET(_xlpm.a,T1244,_xlpm.b,R1244,2*_xlpm.a*_xlpm.b/(_xlpm.a+_xlpm.b))</f>
        <v>0.26666666666666661</v>
      </c>
      <c r="W1244" s="14">
        <f>_xlfn.LET(_xlpm.p,R1244,_xlpm.q,T1244,LOG(_xlpm.p/_xlpm.q))</f>
        <v>0.60205999132796251</v>
      </c>
      <c r="X1244" s="2"/>
      <c r="AC1244" s="2"/>
      <c r="AH1244" s="2"/>
      <c r="AI1244" s="2"/>
    </row>
    <row r="1245" spans="1:35">
      <c r="A1245" s="1" t="str">
        <f>_xlfn.LET(_xlpm.sep," : ",CONCATENATE(O1245,_xlpm.sep,P1245))</f>
        <v>~daw~ : [dɑ]</v>
      </c>
      <c r="B1245" s="1">
        <f>_xlfn.LET(_xlpm.d,$G1245,_xlpm.k,_xlfn.CONCAT(LEFT(TRIM(B$1),1),"*"),COUNTIF(_xlpm.d,_xlpm.k))</f>
        <v>0</v>
      </c>
      <c r="C1245" s="1">
        <f>_xlfn.LET(_xlpm.d,$G1245,_xlpm.k,_xlfn.CONCAT(LEFT(TRIM(C$1),1),"*"),COUNTIF(_xlpm.d,_xlpm.k))</f>
        <v>0</v>
      </c>
      <c r="D1245" s="1">
        <f>_xlfn.LET(_xlpm.d,$G1245,_xlpm.k,_xlfn.CONCAT(LEFT(TRIM(D$1),1),"*"),COUNTIF(_xlpm.d,_xlpm.k))</f>
        <v>0</v>
      </c>
      <c r="E1245" s="1">
        <f>LOG(F1245+1,10)</f>
        <v>0.30102999566398114</v>
      </c>
      <c r="F1245" s="7">
        <v>1</v>
      </c>
      <c r="G1245" s="9" t="s">
        <v>541</v>
      </c>
      <c r="H1245" s="4">
        <f>F1245/freq.sum.r6e</f>
        <v>4.9701789264413521E-5</v>
      </c>
      <c r="I1245" s="1" t="str">
        <f>_xlfn.LET(_xlpm.sep,":",_xlpm.w,$G1245,LEFT(_xlpm.w,FIND(_xlpm.sep,_xlpm.w)-1))</f>
        <v>dɑ</v>
      </c>
      <c r="J1245" s="1" t="str">
        <f>_xlfn.LET(_xlpm.sep,":",_xlpm.w,$G1245,RIGHT(_xlpm.w,LEN(_xlpm.w)-FIND(_xlpm.sep,_xlpm.w)))</f>
        <v>daw</v>
      </c>
      <c r="K1245" s="10">
        <f>_xlfn.LET(_xlpm.w,I1245,LEN(_xlpm.w))</f>
        <v>2</v>
      </c>
      <c r="L1245" s="10">
        <f>_xlfn.LET(_xlpm.w,J1245,LEN(_xlpm.w))</f>
        <v>3</v>
      </c>
      <c r="M1245" s="10">
        <f>_xlfn.LET(_xlpm.a,K1245,_xlpm.b,L1245,MAX(_xlpm.a,_xlpm.b))</f>
        <v>3</v>
      </c>
      <c r="N1245" s="10">
        <f>_xlfn.LET(_xlpm.d,(K1245,L1245),MAX(_xlpm.d)-MIN(_xlpm.d))</f>
        <v>1</v>
      </c>
      <c r="O1245" s="1" t="str">
        <f>_xlfn.LET(_xlpm.sep,":",_xlpm.w,$G1245,_xlfn.CONCAT("~",RIGHT(_xlpm.w,LEN(_xlpm.w)-FIND(_xlpm.sep,_xlpm.w)),"~"))</f>
        <v>~daw~</v>
      </c>
      <c r="P1245" s="1" t="str">
        <f>_xlfn.LET(_xlpm.sep,":",_xlpm.w,$G1245,_xlfn.CONCAT("[",LEFT(_xlpm.w,FIND(_xlpm.sep,_xlpm.w)-1),"]"))</f>
        <v>[dɑ]</v>
      </c>
      <c r="Q1245" s="14" cm="1">
        <f t="array" ref="Q1245">SUM(_xlfn._xlws.FILTER($H$2:$H$7111,_xlfn.MAP($O$2:$O$7111,_xlfn.LAMBDA(_xlpm.x,_xlpm.x=$O1245))))</f>
        <v>4.9701789264413521E-5</v>
      </c>
      <c r="R1245" s="14">
        <f>$H1245/Q1245</f>
        <v>1</v>
      </c>
      <c r="S1245" s="14" cm="1">
        <f t="array" ref="S1245">SUM(_xlfn._xlws.FILTER($H$2:$H$7111,_xlfn.MAP($P$2:$P$7111,_xlfn.LAMBDA(_xlpm.x,_xlpm.x=$P1245))))</f>
        <v>1.9880715705765408E-4</v>
      </c>
      <c r="T1245" s="14">
        <f>$H1245/S1245</f>
        <v>0.25</v>
      </c>
      <c r="U1245" s="14">
        <f>_xlfn.LET(_xlpm.freq,F1245,_xlpm.size,M1245+1,_xlpm.F,V1245,LOG(1+_xlpm.freq)*LOG(1+_xlpm.size)*_xlpm.F)</f>
        <v>8.4164374949809884E-2</v>
      </c>
      <c r="V1245" s="14">
        <f>_xlfn.LET(_xlpm.a,T1245,_xlpm.b,R1245,2*_xlpm.a*_xlpm.b/(_xlpm.a+_xlpm.b))</f>
        <v>0.4</v>
      </c>
      <c r="W1245" s="14">
        <f>_xlfn.LET(_xlpm.p,R1245,_xlpm.q,T1245,LOG(_xlpm.p/_xlpm.q))</f>
        <v>0.6020599913279624</v>
      </c>
      <c r="X1245" s="2"/>
      <c r="AC1245" s="2"/>
      <c r="AH1245" s="2"/>
      <c r="AI1245" s="2"/>
    </row>
    <row r="1246" spans="1:35">
      <c r="A1246" s="1" t="str">
        <f>_xlfn.LET(_xlpm.sep," : ",CONCATENATE(O1246,_xlpm.sep,P1246))</f>
        <v>~joh~ : [dʒɑ]</v>
      </c>
      <c r="B1246" s="1">
        <f>_xlfn.LET(_xlpm.d,$G1246,_xlpm.k,_xlfn.CONCAT(LEFT(TRIM(B$1),1),"*"),COUNTIF(_xlpm.d,_xlpm.k))</f>
        <v>0</v>
      </c>
      <c r="C1246" s="1">
        <f>_xlfn.LET(_xlpm.d,$G1246,_xlpm.k,_xlfn.CONCAT(LEFT(TRIM(C$1),1),"*"),COUNTIF(_xlpm.d,_xlpm.k))</f>
        <v>0</v>
      </c>
      <c r="D1246" s="1">
        <f>_xlfn.LET(_xlpm.d,$G1246,_xlpm.k,_xlfn.CONCAT(LEFT(TRIM(D$1),1),"*"),COUNTIF(_xlpm.d,_xlpm.k))</f>
        <v>0</v>
      </c>
      <c r="E1246" s="1">
        <f>LOG(F1246+1,10)</f>
        <v>0.30102999566398114</v>
      </c>
      <c r="F1246" s="7">
        <v>1</v>
      </c>
      <c r="G1246" s="9" t="s">
        <v>832</v>
      </c>
      <c r="H1246" s="4">
        <f>F1246/freq.sum.r6e</f>
        <v>4.9701789264413521E-5</v>
      </c>
      <c r="I1246" s="1" t="str">
        <f>_xlfn.LET(_xlpm.sep,":",_xlpm.w,$G1246,LEFT(_xlpm.w,FIND(_xlpm.sep,_xlpm.w)-1))</f>
        <v>dʒɑ</v>
      </c>
      <c r="J1246" s="1" t="str">
        <f>_xlfn.LET(_xlpm.sep,":",_xlpm.w,$G1246,RIGHT(_xlpm.w,LEN(_xlpm.w)-FIND(_xlpm.sep,_xlpm.w)))</f>
        <v>joh</v>
      </c>
      <c r="K1246" s="10">
        <f>_xlfn.LET(_xlpm.w,I1246,LEN(_xlpm.w))</f>
        <v>3</v>
      </c>
      <c r="L1246" s="10">
        <f>_xlfn.LET(_xlpm.w,J1246,LEN(_xlpm.w))</f>
        <v>3</v>
      </c>
      <c r="M1246" s="10">
        <f>_xlfn.LET(_xlpm.a,K1246,_xlpm.b,L1246,MAX(_xlpm.a,_xlpm.b))</f>
        <v>3</v>
      </c>
      <c r="N1246" s="10">
        <f>_xlfn.LET(_xlpm.d,(K1246,L1246),MAX(_xlpm.d)-MIN(_xlpm.d))</f>
        <v>0</v>
      </c>
      <c r="O1246" s="1" t="str">
        <f>_xlfn.LET(_xlpm.sep,":",_xlpm.w,$G1246,_xlfn.CONCAT("~",RIGHT(_xlpm.w,LEN(_xlpm.w)-FIND(_xlpm.sep,_xlpm.w)),"~"))</f>
        <v>~joh~</v>
      </c>
      <c r="P1246" s="1" t="str">
        <f>_xlfn.LET(_xlpm.sep,":",_xlpm.w,$G1246,_xlfn.CONCAT("[",LEFT(_xlpm.w,FIND(_xlpm.sep,_xlpm.w)-1),"]"))</f>
        <v>[dʒɑ]</v>
      </c>
      <c r="Q1246" s="14" cm="1">
        <f t="array" ref="Q1246">SUM(_xlfn._xlws.FILTER($H$2:$H$7117,_xlfn.MAP($O$2:$O$7117,_xlfn.LAMBDA(_xlpm.x,_xlpm.x=$O1246))))</f>
        <v>4.9701789264413521E-5</v>
      </c>
      <c r="R1246" s="14">
        <f>$H1246/Q1246</f>
        <v>1</v>
      </c>
      <c r="S1246" s="14" cm="1">
        <f t="array" ref="S1246">SUM(_xlfn._xlws.FILTER($H$2:$H$7117,_xlfn.MAP($P$2:$P$7117,_xlfn.LAMBDA(_xlpm.x,_xlpm.x=$P1246))))</f>
        <v>1.9880715705765408E-4</v>
      </c>
      <c r="T1246" s="14">
        <f>$H1246/S1246</f>
        <v>0.25</v>
      </c>
      <c r="U1246" s="14">
        <f>_xlfn.LET(_xlpm.freq,F1246,_xlpm.size,M1246+1,_xlpm.F,V1246,LOG(1+_xlpm.freq)*LOG(1+_xlpm.size)*_xlpm.F)</f>
        <v>8.4164374949809884E-2</v>
      </c>
      <c r="V1246" s="14">
        <f>_xlfn.LET(_xlpm.a,T1246,_xlpm.b,R1246,2*_xlpm.a*_xlpm.b/(_xlpm.a+_xlpm.b))</f>
        <v>0.4</v>
      </c>
      <c r="W1246" s="14">
        <f>_xlfn.LET(_xlpm.p,R1246,_xlpm.q,T1246,LOG(_xlpm.p/_xlpm.q))</f>
        <v>0.6020599913279624</v>
      </c>
      <c r="X1246" s="2"/>
      <c r="AC1246" s="2"/>
      <c r="AH1246" s="2"/>
      <c r="AI1246" s="2"/>
    </row>
    <row r="1247" spans="1:35">
      <c r="A1247" s="1" t="str">
        <f>_xlfn.LET(_xlpm.sep," : ",CONCATENATE(O1247,_xlpm.sep,P1247))</f>
        <v>~yaw~ : [jɑ]</v>
      </c>
      <c r="B1247" s="1">
        <f>_xlfn.LET(_xlpm.d,$G1247,_xlpm.k,_xlfn.CONCAT(LEFT(TRIM(B$1),1),"*"),COUNTIF(_xlpm.d,_xlpm.k))</f>
        <v>0</v>
      </c>
      <c r="C1247" s="1">
        <f>_xlfn.LET(_xlpm.d,$G1247,_xlpm.k,_xlfn.CONCAT(LEFT(TRIM(C$1),1),"*"),COUNTIF(_xlpm.d,_xlpm.k))</f>
        <v>0</v>
      </c>
      <c r="D1247" s="1">
        <f>_xlfn.LET(_xlpm.d,$G1247,_xlpm.k,_xlfn.CONCAT(LEFT(TRIM(D$1),1),"*"),COUNTIF(_xlpm.d,_xlpm.k))</f>
        <v>0</v>
      </c>
      <c r="E1247" s="1">
        <f>LOG(F1247+1,10)</f>
        <v>0.30102999566398114</v>
      </c>
      <c r="F1247" s="7">
        <v>1</v>
      </c>
      <c r="G1247" s="9" t="s">
        <v>1333</v>
      </c>
      <c r="H1247" s="4">
        <f>F1247/freq.sum.r6e</f>
        <v>4.9701789264413521E-5</v>
      </c>
      <c r="I1247" s="1" t="str">
        <f>_xlfn.LET(_xlpm.sep,":",_xlpm.w,$G1247,LEFT(_xlpm.w,FIND(_xlpm.sep,_xlpm.w)-1))</f>
        <v>jɑ</v>
      </c>
      <c r="J1247" s="1" t="str">
        <f>_xlfn.LET(_xlpm.sep,":",_xlpm.w,$G1247,RIGHT(_xlpm.w,LEN(_xlpm.w)-FIND(_xlpm.sep,_xlpm.w)))</f>
        <v>yaw</v>
      </c>
      <c r="K1247" s="10">
        <f>_xlfn.LET(_xlpm.w,I1247,LEN(_xlpm.w))</f>
        <v>2</v>
      </c>
      <c r="L1247" s="10">
        <f>_xlfn.LET(_xlpm.w,J1247,LEN(_xlpm.w))</f>
        <v>3</v>
      </c>
      <c r="M1247" s="10">
        <f>_xlfn.LET(_xlpm.a,K1247,_xlpm.b,L1247,MAX(_xlpm.a,_xlpm.b))</f>
        <v>3</v>
      </c>
      <c r="N1247" s="10">
        <f>_xlfn.LET(_xlpm.d,(K1247,L1247),MAX(_xlpm.d)-MIN(_xlpm.d))</f>
        <v>1</v>
      </c>
      <c r="O1247" s="1" t="str">
        <f>_xlfn.LET(_xlpm.sep,":",_xlpm.w,$G1247,_xlfn.CONCAT("~",RIGHT(_xlpm.w,LEN(_xlpm.w)-FIND(_xlpm.sep,_xlpm.w)),"~"))</f>
        <v>~yaw~</v>
      </c>
      <c r="P1247" s="1" t="str">
        <f>_xlfn.LET(_xlpm.sep,":",_xlpm.w,$G1247,_xlfn.CONCAT("[",LEFT(_xlpm.w,FIND(_xlpm.sep,_xlpm.w)-1),"]"))</f>
        <v>[jɑ]</v>
      </c>
      <c r="Q1247" s="14" cm="1">
        <f t="array" ref="Q1247">SUM(_xlfn._xlws.FILTER($H$2:$H$7109,_xlfn.MAP($O$2:$O$7109,_xlfn.LAMBDA(_xlpm.x,_xlpm.x=$O1247))))</f>
        <v>4.9701789264413521E-5</v>
      </c>
      <c r="R1247" s="14">
        <f>$H1247/Q1247</f>
        <v>1</v>
      </c>
      <c r="S1247" s="14" cm="1">
        <f t="array" ref="S1247">SUM(_xlfn._xlws.FILTER($H$2:$H$7109,_xlfn.MAP($P$2:$P$7109,_xlfn.LAMBDA(_xlpm.x,_xlpm.x=$P1247))))</f>
        <v>1.9880715705765408E-4</v>
      </c>
      <c r="T1247" s="14">
        <f>$H1247/S1247</f>
        <v>0.25</v>
      </c>
      <c r="U1247" s="14">
        <f>_xlfn.LET(_xlpm.freq,F1247,_xlpm.size,M1247+1,_xlpm.F,V1247,LOG(1+_xlpm.freq)*LOG(1+_xlpm.size)*_xlpm.F)</f>
        <v>8.4164374949809884E-2</v>
      </c>
      <c r="V1247" s="14">
        <f>_xlfn.LET(_xlpm.a,T1247,_xlpm.b,R1247,2*_xlpm.a*_xlpm.b/(_xlpm.a+_xlpm.b))</f>
        <v>0.4</v>
      </c>
      <c r="W1247" s="14">
        <f>_xlfn.LET(_xlpm.p,R1247,_xlpm.q,T1247,LOG(_xlpm.p/_xlpm.q))</f>
        <v>0.6020599913279624</v>
      </c>
      <c r="X1247" s="2"/>
      <c r="AC1247" s="2"/>
      <c r="AH1247" s="2"/>
      <c r="AI1247" s="2"/>
    </row>
    <row r="1248" spans="1:35">
      <c r="A1248" s="1" t="str">
        <f>_xlfn.LET(_xlpm.sep," : ",CONCATENATE(O1248,_xlpm.sep,P1248))</f>
        <v>~kua~ : [kwɑ]</v>
      </c>
      <c r="B1248" s="1">
        <f>_xlfn.LET(_xlpm.d,$G1248,_xlpm.k,_xlfn.CONCAT(LEFT(TRIM(B$1),1),"*"),COUNTIF(_xlpm.d,_xlpm.k))</f>
        <v>0</v>
      </c>
      <c r="C1248" s="1">
        <f>_xlfn.LET(_xlpm.d,$G1248,_xlpm.k,_xlfn.CONCAT(LEFT(TRIM(C$1),1),"*"),COUNTIF(_xlpm.d,_xlpm.k))</f>
        <v>0</v>
      </c>
      <c r="D1248" s="1">
        <f>_xlfn.LET(_xlpm.d,$G1248,_xlpm.k,_xlfn.CONCAT(LEFT(TRIM(D$1),1),"*"),COUNTIF(_xlpm.d,_xlpm.k))</f>
        <v>0</v>
      </c>
      <c r="E1248" s="1">
        <f>LOG(F1248+1,10)</f>
        <v>0.30102999566398114</v>
      </c>
      <c r="F1248" s="7">
        <v>1</v>
      </c>
      <c r="G1248" s="9" t="s">
        <v>1711</v>
      </c>
      <c r="H1248" s="4">
        <f>F1248/freq.sum.r6e</f>
        <v>4.9701789264413521E-5</v>
      </c>
      <c r="I1248" s="1" t="str">
        <f>_xlfn.LET(_xlpm.sep,":",_xlpm.w,$G1248,LEFT(_xlpm.w,FIND(_xlpm.sep,_xlpm.w)-1))</f>
        <v>kwɑ</v>
      </c>
      <c r="J1248" s="1" t="str">
        <f>_xlfn.LET(_xlpm.sep,":",_xlpm.w,$G1248,RIGHT(_xlpm.w,LEN(_xlpm.w)-FIND(_xlpm.sep,_xlpm.w)))</f>
        <v>kua</v>
      </c>
      <c r="K1248" s="10">
        <f>_xlfn.LET(_xlpm.w,I1248,LEN(_xlpm.w))</f>
        <v>3</v>
      </c>
      <c r="L1248" s="10">
        <f>_xlfn.LET(_xlpm.w,J1248,LEN(_xlpm.w))</f>
        <v>3</v>
      </c>
      <c r="M1248" s="10">
        <f>_xlfn.LET(_xlpm.a,K1248,_xlpm.b,L1248,MAX(_xlpm.a,_xlpm.b))</f>
        <v>3</v>
      </c>
      <c r="N1248" s="10">
        <f>_xlfn.LET(_xlpm.d,(K1248,L1248),MAX(_xlpm.d)-MIN(_xlpm.d))</f>
        <v>0</v>
      </c>
      <c r="O1248" s="1" t="str">
        <f>_xlfn.LET(_xlpm.sep,":",_xlpm.w,$G1248,_xlfn.CONCAT("~",RIGHT(_xlpm.w,LEN(_xlpm.w)-FIND(_xlpm.sep,_xlpm.w)),"~"))</f>
        <v>~kua~</v>
      </c>
      <c r="P1248" s="1" t="str">
        <f>_xlfn.LET(_xlpm.sep,":",_xlpm.w,$G1248,_xlfn.CONCAT("[",LEFT(_xlpm.w,FIND(_xlpm.sep,_xlpm.w)-1),"]"))</f>
        <v>[kwɑ]</v>
      </c>
      <c r="Q1248" s="14" cm="1">
        <f t="array" ref="Q1248">SUM(_xlfn._xlws.FILTER($H$2:$H$7111,_xlfn.MAP($O$2:$O$7111,_xlfn.LAMBDA(_xlpm.x,_xlpm.x=$O1248))))</f>
        <v>4.9701789264413521E-5</v>
      </c>
      <c r="R1248" s="14">
        <f>$H1248/Q1248</f>
        <v>1</v>
      </c>
      <c r="S1248" s="14" cm="1">
        <f t="array" ref="S1248">SUM(_xlfn._xlws.FILTER($H$2:$H$7111,_xlfn.MAP($P$2:$P$7111,_xlfn.LAMBDA(_xlpm.x,_xlpm.x=$P1248))))</f>
        <v>1.9880715705765408E-4</v>
      </c>
      <c r="T1248" s="14">
        <f>$H1248/S1248</f>
        <v>0.25</v>
      </c>
      <c r="U1248" s="14">
        <f>_xlfn.LET(_xlpm.freq,F1248,_xlpm.size,M1248+1,_xlpm.F,V1248,LOG(1+_xlpm.freq)*LOG(1+_xlpm.size)*_xlpm.F)</f>
        <v>8.4164374949809884E-2</v>
      </c>
      <c r="V1248" s="14">
        <f>_xlfn.LET(_xlpm.a,T1248,_xlpm.b,R1248,2*_xlpm.a*_xlpm.b/(_xlpm.a+_xlpm.b))</f>
        <v>0.4</v>
      </c>
      <c r="W1248" s="14">
        <f>_xlfn.LET(_xlpm.p,R1248,_xlpm.q,T1248,LOG(_xlpm.p/_xlpm.q))</f>
        <v>0.6020599913279624</v>
      </c>
      <c r="X1248" s="2"/>
      <c r="AC1248" s="2"/>
      <c r="AH1248" s="2"/>
      <c r="AI1248" s="2"/>
    </row>
    <row r="1249" spans="1:35">
      <c r="A1249" s="1" t="str">
        <f>_xlfn.LET(_xlpm.sep," : ",CONCATENATE(O1249,_xlpm.sep,P1249))</f>
        <v>~vaw~ : [vɑ]</v>
      </c>
      <c r="B1249" s="1">
        <f>_xlfn.LET(_xlpm.d,$G1249,_xlpm.k,_xlfn.CONCAT(LEFT(TRIM(B$1),1),"*"),COUNTIF(_xlpm.d,_xlpm.k))</f>
        <v>0</v>
      </c>
      <c r="C1249" s="1">
        <f>_xlfn.LET(_xlpm.d,$G1249,_xlpm.k,_xlfn.CONCAT(LEFT(TRIM(C$1),1),"*"),COUNTIF(_xlpm.d,_xlpm.k))</f>
        <v>0</v>
      </c>
      <c r="D1249" s="1">
        <f>_xlfn.LET(_xlpm.d,$G1249,_xlpm.k,_xlfn.CONCAT(LEFT(TRIM(D$1),1),"*"),COUNTIF(_xlpm.d,_xlpm.k))</f>
        <v>0</v>
      </c>
      <c r="E1249" s="1">
        <f>LOG(F1249+1,10)</f>
        <v>0.30102999566398114</v>
      </c>
      <c r="F1249" s="7">
        <v>1</v>
      </c>
      <c r="G1249" s="9" t="s">
        <v>5138</v>
      </c>
      <c r="H1249" s="4">
        <f>F1249/freq.sum.r6e</f>
        <v>4.9701789264413521E-5</v>
      </c>
      <c r="I1249" s="1" t="str">
        <f>_xlfn.LET(_xlpm.sep,":",_xlpm.w,$G1249,LEFT(_xlpm.w,FIND(_xlpm.sep,_xlpm.w)-1))</f>
        <v>vɑ</v>
      </c>
      <c r="J1249" s="1" t="str">
        <f>_xlfn.LET(_xlpm.sep,":",_xlpm.w,$G1249,RIGHT(_xlpm.w,LEN(_xlpm.w)-FIND(_xlpm.sep,_xlpm.w)))</f>
        <v>vaw</v>
      </c>
      <c r="K1249" s="10">
        <f>_xlfn.LET(_xlpm.w,I1249,LEN(_xlpm.w))</f>
        <v>2</v>
      </c>
      <c r="L1249" s="10">
        <f>_xlfn.LET(_xlpm.w,J1249,LEN(_xlpm.w))</f>
        <v>3</v>
      </c>
      <c r="M1249" s="10">
        <f>_xlfn.LET(_xlpm.a,K1249,_xlpm.b,L1249,MAX(_xlpm.a,_xlpm.b))</f>
        <v>3</v>
      </c>
      <c r="N1249" s="10">
        <f>_xlfn.LET(_xlpm.d,(K1249,L1249),MAX(_xlpm.d)-MIN(_xlpm.d))</f>
        <v>1</v>
      </c>
      <c r="O1249" s="1" t="str">
        <f>_xlfn.LET(_xlpm.sep,":",_xlpm.w,$G1249,_xlfn.CONCAT("~",RIGHT(_xlpm.w,LEN(_xlpm.w)-FIND(_xlpm.sep,_xlpm.w)),"~"))</f>
        <v>~vaw~</v>
      </c>
      <c r="P1249" s="1" t="str">
        <f>_xlfn.LET(_xlpm.sep,":",_xlpm.w,$G1249,_xlfn.CONCAT("[",LEFT(_xlpm.w,FIND(_xlpm.sep,_xlpm.w)-1),"]"))</f>
        <v>[vɑ]</v>
      </c>
      <c r="Q1249" s="14" cm="1">
        <f t="array" ref="Q1249">SUM(_xlfn._xlws.FILTER($H$2:$H$7117,_xlfn.MAP($O$2:$O$7117,_xlfn.LAMBDA(_xlpm.x,_xlpm.x=$O1249))))</f>
        <v>4.9701789264413521E-5</v>
      </c>
      <c r="R1249" s="14">
        <f>$H1249/Q1249</f>
        <v>1</v>
      </c>
      <c r="S1249" s="14" cm="1">
        <f t="array" ref="S1249">SUM(_xlfn._xlws.FILTER($H$2:$H$7117,_xlfn.MAP($P$2:$P$7117,_xlfn.LAMBDA(_xlpm.x,_xlpm.x=$P1249))))</f>
        <v>1.9880715705765408E-4</v>
      </c>
      <c r="T1249" s="14">
        <f>$H1249/S1249</f>
        <v>0.25</v>
      </c>
      <c r="U1249" s="14">
        <f>_xlfn.LET(_xlpm.freq,F1249,_xlpm.size,M1249+1,_xlpm.F,V1249,LOG(1+_xlpm.freq)*LOG(1+_xlpm.size)*_xlpm.F)</f>
        <v>8.4164374949809884E-2</v>
      </c>
      <c r="V1249" s="14">
        <f>_xlfn.LET(_xlpm.a,T1249,_xlpm.b,R1249,2*_xlpm.a*_xlpm.b/(_xlpm.a+_xlpm.b))</f>
        <v>0.4</v>
      </c>
      <c r="W1249" s="14">
        <f>_xlfn.LET(_xlpm.p,R1249,_xlpm.q,T1249,LOG(_xlpm.p/_xlpm.q))</f>
        <v>0.6020599913279624</v>
      </c>
      <c r="X1249" s="2"/>
      <c r="AC1249" s="2"/>
      <c r="AH1249" s="2"/>
      <c r="AI1249" s="2"/>
    </row>
    <row r="1250" spans="1:35">
      <c r="A1250" s="1" t="str">
        <f>_xlfn.LET(_xlpm.sep," : ",CONCATENATE(O1250,_xlpm.sep,P1250))</f>
        <v>~maw~ : [mɑ]</v>
      </c>
      <c r="B1250" s="1">
        <f>_xlfn.LET(_xlpm.d,$G1250,_xlpm.k,_xlfn.CONCAT(LEFT(TRIM(B$1),1),"*"),COUNTIF(_xlpm.d,_xlpm.k))</f>
        <v>0</v>
      </c>
      <c r="C1250" s="1">
        <f>_xlfn.LET(_xlpm.d,$G1250,_xlpm.k,_xlfn.CONCAT(LEFT(TRIM(C$1),1),"*"),COUNTIF(_xlpm.d,_xlpm.k))</f>
        <v>1</v>
      </c>
      <c r="D1250" s="1">
        <f>_xlfn.LET(_xlpm.d,$G1250,_xlpm.k,_xlfn.CONCAT(LEFT(TRIM(D$1),1),"*"),COUNTIF(_xlpm.d,_xlpm.k))</f>
        <v>0</v>
      </c>
      <c r="E1250" s="1">
        <f>LOG(F1250+1,10)</f>
        <v>0.30102999566398114</v>
      </c>
      <c r="F1250" s="7">
        <v>1</v>
      </c>
      <c r="G1250" s="9" t="s">
        <v>2707</v>
      </c>
      <c r="H1250" s="4">
        <f>F1250/freq.sum.r6e</f>
        <v>4.9701789264413521E-5</v>
      </c>
      <c r="I1250" s="1" t="str">
        <f>_xlfn.LET(_xlpm.sep,":",_xlpm.w,$G1250,LEFT(_xlpm.w,FIND(_xlpm.sep,_xlpm.w)-1))</f>
        <v>mɑ</v>
      </c>
      <c r="J1250" s="1" t="str">
        <f>_xlfn.LET(_xlpm.sep,":",_xlpm.w,$G1250,RIGHT(_xlpm.w,LEN(_xlpm.w)-FIND(_xlpm.sep,_xlpm.w)))</f>
        <v>maw</v>
      </c>
      <c r="K1250" s="10">
        <f>_xlfn.LET(_xlpm.w,I1250,LEN(_xlpm.w))</f>
        <v>2</v>
      </c>
      <c r="L1250" s="10">
        <f>_xlfn.LET(_xlpm.w,J1250,LEN(_xlpm.w))</f>
        <v>3</v>
      </c>
      <c r="M1250" s="10">
        <f>_xlfn.LET(_xlpm.a,K1250,_xlpm.b,L1250,MAX(_xlpm.a,_xlpm.b))</f>
        <v>3</v>
      </c>
      <c r="N1250" s="10">
        <f>_xlfn.LET(_xlpm.d,(K1250,L1250),MAX(_xlpm.d)-MIN(_xlpm.d))</f>
        <v>1</v>
      </c>
      <c r="O1250" s="1" t="str">
        <f>_xlfn.LET(_xlpm.sep,":",_xlpm.w,$G1250,_xlfn.CONCAT("~",RIGHT(_xlpm.w,LEN(_xlpm.w)-FIND(_xlpm.sep,_xlpm.w)),"~"))</f>
        <v>~maw~</v>
      </c>
      <c r="P1250" s="1" t="str">
        <f>_xlfn.LET(_xlpm.sep,":",_xlpm.w,$G1250,_xlfn.CONCAT("[",LEFT(_xlpm.w,FIND(_xlpm.sep,_xlpm.w)-1),"]"))</f>
        <v>[mɑ]</v>
      </c>
      <c r="Q1250" s="14" cm="1">
        <f t="array" ref="Q1250">SUM(_xlfn._xlws.FILTER($H$2:$H$7117,_xlfn.MAP($O$2:$O$7117,_xlfn.LAMBDA(_xlpm.x,_xlpm.x=$O1250))))</f>
        <v>4.9701789264413521E-5</v>
      </c>
      <c r="R1250" s="14">
        <f>$H1250/Q1250</f>
        <v>1</v>
      </c>
      <c r="S1250" s="14" cm="1">
        <f t="array" ref="S1250">SUM(_xlfn._xlws.FILTER($H$2:$H$7117,_xlfn.MAP($P$2:$P$7117,_xlfn.LAMBDA(_xlpm.x,_xlpm.x=$P1250))))</f>
        <v>1.9880715705765408E-4</v>
      </c>
      <c r="T1250" s="14">
        <f>$H1250/S1250</f>
        <v>0.25</v>
      </c>
      <c r="U1250" s="14">
        <f>_xlfn.LET(_xlpm.freq,F1250,_xlpm.size,M1250+1,_xlpm.F,V1250,LOG(1+_xlpm.freq)*LOG(1+_xlpm.size)*_xlpm.F)</f>
        <v>8.4164374949809884E-2</v>
      </c>
      <c r="V1250" s="14">
        <f>_xlfn.LET(_xlpm.a,T1250,_xlpm.b,R1250,2*_xlpm.a*_xlpm.b/(_xlpm.a+_xlpm.b))</f>
        <v>0.4</v>
      </c>
      <c r="W1250" s="14">
        <f>_xlfn.LET(_xlpm.p,R1250,_xlpm.q,T1250,LOG(_xlpm.p/_xlpm.q))</f>
        <v>0.6020599913279624</v>
      </c>
      <c r="X1250" s="2"/>
      <c r="AC1250" s="2"/>
      <c r="AH1250" s="2"/>
      <c r="AI1250" s="2"/>
    </row>
    <row r="1251" spans="1:35">
      <c r="A1251" s="1" t="str">
        <f>_xlfn.LET(_xlpm.sep," : ",CONCATENATE(O1251,_xlpm.sep,P1251))</f>
        <v>~pra~ : [pɹɑ]</v>
      </c>
      <c r="B1251" s="1">
        <f>_xlfn.LET(_xlpm.d,$G1251,_xlpm.k,_xlfn.CONCAT(LEFT(TRIM(B$1),1),"*"),COUNTIF(_xlpm.d,_xlpm.k))</f>
        <v>0</v>
      </c>
      <c r="C1251" s="1">
        <f>_xlfn.LET(_xlpm.d,$G1251,_xlpm.k,_xlfn.CONCAT(LEFT(TRIM(C$1),1),"*"),COUNTIF(_xlpm.d,_xlpm.k))</f>
        <v>0</v>
      </c>
      <c r="D1251" s="1">
        <f>_xlfn.LET(_xlpm.d,$G1251,_xlpm.k,_xlfn.CONCAT(LEFT(TRIM(D$1),1),"*"),COUNTIF(_xlpm.d,_xlpm.k))</f>
        <v>0</v>
      </c>
      <c r="E1251" s="1">
        <f>LOG(F1251+1,10)</f>
        <v>0.30102999566398114</v>
      </c>
      <c r="F1251" s="7">
        <v>1</v>
      </c>
      <c r="G1251" s="9" t="s">
        <v>3858</v>
      </c>
      <c r="H1251" s="4">
        <f>F1251/freq.sum.r6e</f>
        <v>4.9701789264413521E-5</v>
      </c>
      <c r="I1251" s="1" t="str">
        <f>_xlfn.LET(_xlpm.sep,":",_xlpm.w,$G1251,LEFT(_xlpm.w,FIND(_xlpm.sep,_xlpm.w)-1))</f>
        <v>pɹɑ</v>
      </c>
      <c r="J1251" s="1" t="str">
        <f>_xlfn.LET(_xlpm.sep,":",_xlpm.w,$G1251,RIGHT(_xlpm.w,LEN(_xlpm.w)-FIND(_xlpm.sep,_xlpm.w)))</f>
        <v>pra</v>
      </c>
      <c r="K1251" s="10">
        <f>_xlfn.LET(_xlpm.w,I1251,LEN(_xlpm.w))</f>
        <v>3</v>
      </c>
      <c r="L1251" s="10">
        <f>_xlfn.LET(_xlpm.w,J1251,LEN(_xlpm.w))</f>
        <v>3</v>
      </c>
      <c r="M1251" s="10">
        <f>_xlfn.LET(_xlpm.a,K1251,_xlpm.b,L1251,MAX(_xlpm.a,_xlpm.b))</f>
        <v>3</v>
      </c>
      <c r="N1251" s="10">
        <f>_xlfn.LET(_xlpm.d,(K1251,L1251),MAX(_xlpm.d)-MIN(_xlpm.d))</f>
        <v>0</v>
      </c>
      <c r="O1251" s="1" t="str">
        <f>_xlfn.LET(_xlpm.sep,":",_xlpm.w,$G1251,_xlfn.CONCAT("~",RIGHT(_xlpm.w,LEN(_xlpm.w)-FIND(_xlpm.sep,_xlpm.w)),"~"))</f>
        <v>~pra~</v>
      </c>
      <c r="P1251" s="1" t="str">
        <f>_xlfn.LET(_xlpm.sep,":",_xlpm.w,$G1251,_xlfn.CONCAT("[",LEFT(_xlpm.w,FIND(_xlpm.sep,_xlpm.w)-1),"]"))</f>
        <v>[pɹɑ]</v>
      </c>
      <c r="Q1251" s="14" cm="1">
        <f t="array" ref="Q1251">SUM(_xlfn._xlws.FILTER($H$2:$H$7111,_xlfn.MAP($O$2:$O$7111,_xlfn.LAMBDA(_xlpm.x,_xlpm.x=$O1251))))</f>
        <v>4.9701789264413521E-5</v>
      </c>
      <c r="R1251" s="14">
        <f>$H1251/Q1251</f>
        <v>1</v>
      </c>
      <c r="S1251" s="14" cm="1">
        <f t="array" ref="S1251">SUM(_xlfn._xlws.FILTER($H$2:$H$7111,_xlfn.MAP($P$2:$P$7111,_xlfn.LAMBDA(_xlpm.x,_xlpm.x=$P1251))))</f>
        <v>1.9880715705765408E-4</v>
      </c>
      <c r="T1251" s="14">
        <f>$H1251/S1251</f>
        <v>0.25</v>
      </c>
      <c r="U1251" s="14">
        <f>_xlfn.LET(_xlpm.freq,F1251,_xlpm.size,M1251+1,_xlpm.F,V1251,LOG(1+_xlpm.freq)*LOG(1+_xlpm.size)*_xlpm.F)</f>
        <v>8.4164374949809884E-2</v>
      </c>
      <c r="V1251" s="14">
        <f>_xlfn.LET(_xlpm.a,T1251,_xlpm.b,R1251,2*_xlpm.a*_xlpm.b/(_xlpm.a+_xlpm.b))</f>
        <v>0.4</v>
      </c>
      <c r="W1251" s="14">
        <f>_xlfn.LET(_xlpm.p,R1251,_xlpm.q,T1251,LOG(_xlpm.p/_xlpm.q))</f>
        <v>0.6020599913279624</v>
      </c>
      <c r="X1251" s="2"/>
      <c r="AC1251" s="2"/>
      <c r="AH1251" s="2"/>
      <c r="AI1251" s="2"/>
    </row>
    <row r="1252" spans="1:35">
      <c r="A1252" s="1" t="str">
        <f>_xlfn.LET(_xlpm.sep," : ",CONCATENATE(O1252,_xlpm.sep,P1252))</f>
        <v>~fee~ : [fi]</v>
      </c>
      <c r="B1252" s="1">
        <f>_xlfn.LET(_xlpm.d,$G1252,_xlpm.k,_xlfn.CONCAT(LEFT(TRIM(B$1),1),"*"),COUNTIF(_xlpm.d,_xlpm.k))</f>
        <v>0</v>
      </c>
      <c r="C1252" s="1">
        <f>_xlfn.LET(_xlpm.d,$G1252,_xlpm.k,_xlfn.CONCAT(LEFT(TRIM(C$1),1),"*"),COUNTIF(_xlpm.d,_xlpm.k))</f>
        <v>0</v>
      </c>
      <c r="D1252" s="1">
        <f>_xlfn.LET(_xlpm.d,$G1252,_xlpm.k,_xlfn.CONCAT(LEFT(TRIM(D$1),1),"*"),COUNTIF(_xlpm.d,_xlpm.k))</f>
        <v>0</v>
      </c>
      <c r="E1252" s="1">
        <f>LOG(F1252+1,10)</f>
        <v>0.90308998699194343</v>
      </c>
      <c r="F1252" s="7">
        <v>7</v>
      </c>
      <c r="G1252" s="9" t="s">
        <v>885</v>
      </c>
      <c r="H1252" s="4">
        <f>F1252/freq.sum.r6e</f>
        <v>3.4791252485089465E-4</v>
      </c>
      <c r="I1252" s="1" t="str">
        <f>_xlfn.LET(_xlpm.sep,":",_xlpm.w,$G1252,LEFT(_xlpm.w,FIND(_xlpm.sep,_xlpm.w)-1))</f>
        <v>fi</v>
      </c>
      <c r="J1252" s="1" t="str">
        <f>_xlfn.LET(_xlpm.sep,":",_xlpm.w,$G1252,RIGHT(_xlpm.w,LEN(_xlpm.w)-FIND(_xlpm.sep,_xlpm.w)))</f>
        <v>fee</v>
      </c>
      <c r="K1252" s="10">
        <f>_xlfn.LET(_xlpm.w,I1252,LEN(_xlpm.w))</f>
        <v>2</v>
      </c>
      <c r="L1252" s="10">
        <f>_xlfn.LET(_xlpm.w,J1252,LEN(_xlpm.w))</f>
        <v>3</v>
      </c>
      <c r="M1252" s="10">
        <f>_xlfn.LET(_xlpm.a,K1252,_xlpm.b,L1252,MAX(_xlpm.a,_xlpm.b))</f>
        <v>3</v>
      </c>
      <c r="N1252" s="10">
        <f>_xlfn.LET(_xlpm.d,(K1252,L1252),MAX(_xlpm.d)-MIN(_xlpm.d))</f>
        <v>1</v>
      </c>
      <c r="O1252" s="1" t="str">
        <f>_xlfn.LET(_xlpm.sep,":",_xlpm.w,$G1252,_xlfn.CONCAT("~",RIGHT(_xlpm.w,LEN(_xlpm.w)-FIND(_xlpm.sep,_xlpm.w)),"~"))</f>
        <v>~fee~</v>
      </c>
      <c r="P1252" s="1" t="str">
        <f>_xlfn.LET(_xlpm.sep,":",_xlpm.w,$G1252,_xlfn.CONCAT("[",LEFT(_xlpm.w,FIND(_xlpm.sep,_xlpm.w)-1),"]"))</f>
        <v>[fi]</v>
      </c>
      <c r="Q1252" s="14" cm="1">
        <f t="array" ref="Q1252">SUM(_xlfn._xlws.FILTER($H$2:$H$7117,_xlfn.MAP($O$2:$O$7117,_xlfn.LAMBDA(_xlpm.x,_xlpm.x=$O1252))))</f>
        <v>3.4791252485089465E-4</v>
      </c>
      <c r="R1252" s="14">
        <f>$H1252/Q1252</f>
        <v>1</v>
      </c>
      <c r="S1252" s="14" cm="1">
        <f t="array" ref="S1252">SUM(_xlfn._xlws.FILTER($H$2:$H$7117,_xlfn.MAP($P$2:$P$7117,_xlfn.LAMBDA(_xlpm.x,_xlpm.x=$P1252))))</f>
        <v>1.3916500994035786E-3</v>
      </c>
      <c r="T1252" s="14">
        <f>$H1252/S1252</f>
        <v>0.25</v>
      </c>
      <c r="U1252" s="14">
        <f>_xlfn.LET(_xlpm.freq,F1252,_xlpm.size,M1252+1,_xlpm.F,V1252,LOG(1+_xlpm.freq)*LOG(1+_xlpm.size)*_xlpm.F)</f>
        <v>0.2524931248494296</v>
      </c>
      <c r="V1252" s="14">
        <f>_xlfn.LET(_xlpm.a,T1252,_xlpm.b,R1252,2*_xlpm.a*_xlpm.b/(_xlpm.a+_xlpm.b))</f>
        <v>0.4</v>
      </c>
      <c r="W1252" s="14">
        <f>_xlfn.LET(_xlpm.p,R1252,_xlpm.q,T1252,LOG(_xlpm.p/_xlpm.q))</f>
        <v>0.6020599913279624</v>
      </c>
      <c r="X1252" s="2"/>
      <c r="AC1252" s="2"/>
      <c r="AH1252" s="2"/>
      <c r="AI1252" s="2"/>
    </row>
    <row r="1253" spans="1:35">
      <c r="A1253" s="1" t="str">
        <f>_xlfn.LET(_xlpm.sep," : ",CONCATENATE(O1253,_xlpm.sep,P1253))</f>
        <v>~hee~ : [hi]</v>
      </c>
      <c r="B1253" s="1">
        <f>_xlfn.LET(_xlpm.d,$G1253,_xlpm.k,_xlfn.CONCAT(LEFT(TRIM(B$1),1),"*"),COUNTIF(_xlpm.d,_xlpm.k))</f>
        <v>0</v>
      </c>
      <c r="C1253" s="1">
        <f>_xlfn.LET(_xlpm.d,$G1253,_xlpm.k,_xlfn.CONCAT(LEFT(TRIM(C$1),1),"*"),COUNTIF(_xlpm.d,_xlpm.k))</f>
        <v>0</v>
      </c>
      <c r="D1253" s="1">
        <f>_xlfn.LET(_xlpm.d,$G1253,_xlpm.k,_xlfn.CONCAT(LEFT(TRIM(D$1),1),"*"),COUNTIF(_xlpm.d,_xlpm.k))</f>
        <v>0</v>
      </c>
      <c r="E1253" s="1">
        <f>LOG(F1253+1,10)</f>
        <v>0.90308998699194343</v>
      </c>
      <c r="F1253" s="7">
        <v>7</v>
      </c>
      <c r="G1253" s="9" t="s">
        <v>1205</v>
      </c>
      <c r="H1253" s="4">
        <f>F1253/freq.sum.r6e</f>
        <v>3.4791252485089465E-4</v>
      </c>
      <c r="I1253" s="1" t="str">
        <f>_xlfn.LET(_xlpm.sep,":",_xlpm.w,$G1253,LEFT(_xlpm.w,FIND(_xlpm.sep,_xlpm.w)-1))</f>
        <v>hi</v>
      </c>
      <c r="J1253" s="1" t="str">
        <f>_xlfn.LET(_xlpm.sep,":",_xlpm.w,$G1253,RIGHT(_xlpm.w,LEN(_xlpm.w)-FIND(_xlpm.sep,_xlpm.w)))</f>
        <v>hee</v>
      </c>
      <c r="K1253" s="10">
        <f>_xlfn.LET(_xlpm.w,I1253,LEN(_xlpm.w))</f>
        <v>2</v>
      </c>
      <c r="L1253" s="10">
        <f>_xlfn.LET(_xlpm.w,J1253,LEN(_xlpm.w))</f>
        <v>3</v>
      </c>
      <c r="M1253" s="10">
        <f>_xlfn.LET(_xlpm.a,K1253,_xlpm.b,L1253,MAX(_xlpm.a,_xlpm.b))</f>
        <v>3</v>
      </c>
      <c r="N1253" s="10">
        <f>_xlfn.LET(_xlpm.d,(K1253,L1253),MAX(_xlpm.d)-MIN(_xlpm.d))</f>
        <v>1</v>
      </c>
      <c r="O1253" s="1" t="str">
        <f>_xlfn.LET(_xlpm.sep,":",_xlpm.w,$G1253,_xlfn.CONCAT("~",RIGHT(_xlpm.w,LEN(_xlpm.w)-FIND(_xlpm.sep,_xlpm.w)),"~"))</f>
        <v>~hee~</v>
      </c>
      <c r="P1253" s="1" t="str">
        <f>_xlfn.LET(_xlpm.sep,":",_xlpm.w,$G1253,_xlfn.CONCAT("[",LEFT(_xlpm.w,FIND(_xlpm.sep,_xlpm.w)-1),"]"))</f>
        <v>[hi]</v>
      </c>
      <c r="Q1253" s="14" cm="1">
        <f t="array" ref="Q1253">SUM(_xlfn._xlws.FILTER($H$2:$H$7117,_xlfn.MAP($O$2:$O$7117,_xlfn.LAMBDA(_xlpm.x,_xlpm.x=$O1253))))</f>
        <v>3.4791252485089465E-4</v>
      </c>
      <c r="R1253" s="14">
        <f>$H1253/Q1253</f>
        <v>1</v>
      </c>
      <c r="S1253" s="14" cm="1">
        <f t="array" ref="S1253">SUM(_xlfn._xlws.FILTER($H$2:$H$7117,_xlfn.MAP($P$2:$P$7117,_xlfn.LAMBDA(_xlpm.x,_xlpm.x=$P1253))))</f>
        <v>1.3916500994035786E-3</v>
      </c>
      <c r="T1253" s="14">
        <f>$H1253/S1253</f>
        <v>0.25</v>
      </c>
      <c r="U1253" s="14">
        <f>_xlfn.LET(_xlpm.freq,F1253,_xlpm.size,M1253+1,_xlpm.F,V1253,LOG(1+_xlpm.freq)*LOG(1+_xlpm.size)*_xlpm.F)</f>
        <v>0.2524931248494296</v>
      </c>
      <c r="V1253" s="14">
        <f>_xlfn.LET(_xlpm.a,T1253,_xlpm.b,R1253,2*_xlpm.a*_xlpm.b/(_xlpm.a+_xlpm.b))</f>
        <v>0.4</v>
      </c>
      <c r="W1253" s="14">
        <f>_xlfn.LET(_xlpm.p,R1253,_xlpm.q,T1253,LOG(_xlpm.p/_xlpm.q))</f>
        <v>0.6020599913279624</v>
      </c>
      <c r="X1253" s="2"/>
      <c r="AC1253" s="2"/>
      <c r="AH1253" s="2"/>
      <c r="AI1253" s="2"/>
    </row>
    <row r="1254" spans="1:35">
      <c r="A1254" s="1" t="str">
        <f>_xlfn.LET(_xlpm.sep," : ",CONCATENATE(O1254,_xlpm.sep,P1254))</f>
        <v>~pea~ : [pi]</v>
      </c>
      <c r="B1254" s="1">
        <f>_xlfn.LET(_xlpm.d,$G1254,_xlpm.k,_xlfn.CONCAT(LEFT(TRIM(B$1),1),"*"),COUNTIF(_xlpm.d,_xlpm.k))</f>
        <v>0</v>
      </c>
      <c r="C1254" s="1">
        <f>_xlfn.LET(_xlpm.d,$G1254,_xlpm.k,_xlfn.CONCAT(LEFT(TRIM(C$1),1),"*"),COUNTIF(_xlpm.d,_xlpm.k))</f>
        <v>0</v>
      </c>
      <c r="D1254" s="1">
        <f>_xlfn.LET(_xlpm.d,$G1254,_xlpm.k,_xlfn.CONCAT(LEFT(TRIM(D$1),1),"*"),COUNTIF(_xlpm.d,_xlpm.k))</f>
        <v>0</v>
      </c>
      <c r="E1254" s="1">
        <f>LOG(F1254+1,10)</f>
        <v>0.90308998699194343</v>
      </c>
      <c r="F1254" s="7">
        <v>7</v>
      </c>
      <c r="G1254" s="9" t="s">
        <v>3570</v>
      </c>
      <c r="H1254" s="4">
        <f>F1254/freq.sum.r6e</f>
        <v>3.4791252485089465E-4</v>
      </c>
      <c r="I1254" s="1" t="str">
        <f>_xlfn.LET(_xlpm.sep,":",_xlpm.w,$G1254,LEFT(_xlpm.w,FIND(_xlpm.sep,_xlpm.w)-1))</f>
        <v>pi</v>
      </c>
      <c r="J1254" s="1" t="str">
        <f>_xlfn.LET(_xlpm.sep,":",_xlpm.w,$G1254,RIGHT(_xlpm.w,LEN(_xlpm.w)-FIND(_xlpm.sep,_xlpm.w)))</f>
        <v>pea</v>
      </c>
      <c r="K1254" s="10">
        <f>_xlfn.LET(_xlpm.w,I1254,LEN(_xlpm.w))</f>
        <v>2</v>
      </c>
      <c r="L1254" s="10">
        <f>_xlfn.LET(_xlpm.w,J1254,LEN(_xlpm.w))</f>
        <v>3</v>
      </c>
      <c r="M1254" s="10">
        <f>_xlfn.LET(_xlpm.a,K1254,_xlpm.b,L1254,MAX(_xlpm.a,_xlpm.b))</f>
        <v>3</v>
      </c>
      <c r="N1254" s="10">
        <f>_xlfn.LET(_xlpm.d,(K1254,L1254),MAX(_xlpm.d)-MIN(_xlpm.d))</f>
        <v>1</v>
      </c>
      <c r="O1254" s="1" t="str">
        <f>_xlfn.LET(_xlpm.sep,":",_xlpm.w,$G1254,_xlfn.CONCAT("~",RIGHT(_xlpm.w,LEN(_xlpm.w)-FIND(_xlpm.sep,_xlpm.w)),"~"))</f>
        <v>~pea~</v>
      </c>
      <c r="P1254" s="1" t="str">
        <f>_xlfn.LET(_xlpm.sep,":",_xlpm.w,$G1254,_xlfn.CONCAT("[",LEFT(_xlpm.w,FIND(_xlpm.sep,_xlpm.w)-1),"]"))</f>
        <v>[pi]</v>
      </c>
      <c r="Q1254" s="14" cm="1">
        <f t="array" ref="Q1254">SUM(_xlfn._xlws.FILTER($H$2:$H$7111,_xlfn.MAP($O$2:$O$7111,_xlfn.LAMBDA(_xlpm.x,_xlpm.x=$O1254))))</f>
        <v>3.4791252485089465E-4</v>
      </c>
      <c r="R1254" s="14">
        <f>$H1254/Q1254</f>
        <v>1</v>
      </c>
      <c r="S1254" s="14" cm="1">
        <f t="array" ref="S1254">SUM(_xlfn._xlws.FILTER($H$2:$H$7111,_xlfn.MAP($P$2:$P$7111,_xlfn.LAMBDA(_xlpm.x,_xlpm.x=$P1254))))</f>
        <v>1.3916500994035786E-3</v>
      </c>
      <c r="T1254" s="14">
        <f>$H1254/S1254</f>
        <v>0.25</v>
      </c>
      <c r="U1254" s="14">
        <f>_xlfn.LET(_xlpm.freq,F1254,_xlpm.size,M1254+1,_xlpm.F,V1254,LOG(1+_xlpm.freq)*LOG(1+_xlpm.size)*_xlpm.F)</f>
        <v>0.2524931248494296</v>
      </c>
      <c r="V1254" s="14">
        <f>_xlfn.LET(_xlpm.a,T1254,_xlpm.b,R1254,2*_xlpm.a*_xlpm.b/(_xlpm.a+_xlpm.b))</f>
        <v>0.4</v>
      </c>
      <c r="W1254" s="14">
        <f>_xlfn.LET(_xlpm.p,R1254,_xlpm.q,T1254,LOG(_xlpm.p/_xlpm.q))</f>
        <v>0.6020599913279624</v>
      </c>
      <c r="X1254" s="2"/>
      <c r="AC1254" s="2"/>
      <c r="AH1254" s="2"/>
      <c r="AI1254" s="2"/>
    </row>
    <row r="1255" spans="1:35">
      <c r="A1255" s="1" t="str">
        <f>_xlfn.LET(_xlpm.sep," : ",CONCATENATE(O1255,_xlpm.sep,P1255))</f>
        <v>~peo~ : [pi]</v>
      </c>
      <c r="B1255" s="1">
        <f>_xlfn.LET(_xlpm.d,$G1255,_xlpm.k,_xlfn.CONCAT(LEFT(TRIM(B$1),1),"*"),COUNTIF(_xlpm.d,_xlpm.k))</f>
        <v>0</v>
      </c>
      <c r="C1255" s="1">
        <f>_xlfn.LET(_xlpm.d,$G1255,_xlpm.k,_xlfn.CONCAT(LEFT(TRIM(C$1),1),"*"),COUNTIF(_xlpm.d,_xlpm.k))</f>
        <v>0</v>
      </c>
      <c r="D1255" s="1">
        <f>_xlfn.LET(_xlpm.d,$G1255,_xlpm.k,_xlfn.CONCAT(LEFT(TRIM(D$1),1),"*"),COUNTIF(_xlpm.d,_xlpm.k))</f>
        <v>0</v>
      </c>
      <c r="E1255" s="1">
        <f>LOG(F1255+1,10)</f>
        <v>0.90308998699194343</v>
      </c>
      <c r="F1255" s="7">
        <v>7</v>
      </c>
      <c r="G1255" s="9" t="s">
        <v>3571</v>
      </c>
      <c r="H1255" s="4">
        <f>F1255/freq.sum.r6e</f>
        <v>3.4791252485089465E-4</v>
      </c>
      <c r="I1255" s="1" t="str">
        <f>_xlfn.LET(_xlpm.sep,":",_xlpm.w,$G1255,LEFT(_xlpm.w,FIND(_xlpm.sep,_xlpm.w)-1))</f>
        <v>pi</v>
      </c>
      <c r="J1255" s="1" t="str">
        <f>_xlfn.LET(_xlpm.sep,":",_xlpm.w,$G1255,RIGHT(_xlpm.w,LEN(_xlpm.w)-FIND(_xlpm.sep,_xlpm.w)))</f>
        <v>peo</v>
      </c>
      <c r="K1255" s="10">
        <f>_xlfn.LET(_xlpm.w,I1255,LEN(_xlpm.w))</f>
        <v>2</v>
      </c>
      <c r="L1255" s="10">
        <f>_xlfn.LET(_xlpm.w,J1255,LEN(_xlpm.w))</f>
        <v>3</v>
      </c>
      <c r="M1255" s="10">
        <f>_xlfn.LET(_xlpm.a,K1255,_xlpm.b,L1255,MAX(_xlpm.a,_xlpm.b))</f>
        <v>3</v>
      </c>
      <c r="N1255" s="10">
        <f>_xlfn.LET(_xlpm.d,(K1255,L1255),MAX(_xlpm.d)-MIN(_xlpm.d))</f>
        <v>1</v>
      </c>
      <c r="O1255" s="1" t="str">
        <f>_xlfn.LET(_xlpm.sep,":",_xlpm.w,$G1255,_xlfn.CONCAT("~",RIGHT(_xlpm.w,LEN(_xlpm.w)-FIND(_xlpm.sep,_xlpm.w)),"~"))</f>
        <v>~peo~</v>
      </c>
      <c r="P1255" s="1" t="str">
        <f>_xlfn.LET(_xlpm.sep,":",_xlpm.w,$G1255,_xlfn.CONCAT("[",LEFT(_xlpm.w,FIND(_xlpm.sep,_xlpm.w)-1),"]"))</f>
        <v>[pi]</v>
      </c>
      <c r="Q1255" s="14" cm="1">
        <f t="array" ref="Q1255">SUM(_xlfn._xlws.FILTER($H$2:$H$7111,_xlfn.MAP($O$2:$O$7111,_xlfn.LAMBDA(_xlpm.x,_xlpm.x=$O1255))))</f>
        <v>3.4791252485089465E-4</v>
      </c>
      <c r="R1255" s="14">
        <f>$H1255/Q1255</f>
        <v>1</v>
      </c>
      <c r="S1255" s="14" cm="1">
        <f t="array" ref="S1255">SUM(_xlfn._xlws.FILTER($H$2:$H$7111,_xlfn.MAP($P$2:$P$7111,_xlfn.LAMBDA(_xlpm.x,_xlpm.x=$P1255))))</f>
        <v>1.3916500994035786E-3</v>
      </c>
      <c r="T1255" s="14">
        <f>$H1255/S1255</f>
        <v>0.25</v>
      </c>
      <c r="U1255" s="14">
        <f>_xlfn.LET(_xlpm.freq,F1255,_xlpm.size,M1255+1,_xlpm.F,V1255,LOG(1+_xlpm.freq)*LOG(1+_xlpm.size)*_xlpm.F)</f>
        <v>0.2524931248494296</v>
      </c>
      <c r="V1255" s="14">
        <f>_xlfn.LET(_xlpm.a,T1255,_xlpm.b,R1255,2*_xlpm.a*_xlpm.b/(_xlpm.a+_xlpm.b))</f>
        <v>0.4</v>
      </c>
      <c r="W1255" s="14">
        <f>_xlfn.LET(_xlpm.p,R1255,_xlpm.q,T1255,LOG(_xlpm.p/_xlpm.q))</f>
        <v>0.6020599913279624</v>
      </c>
      <c r="X1255" s="2"/>
      <c r="AC1255" s="2"/>
      <c r="AH1255" s="2"/>
      <c r="AI1255" s="2"/>
    </row>
    <row r="1256" spans="1:35">
      <c r="A1256" s="1" t="str">
        <f>_xlfn.LET(_xlpm.sep," : ",CONCATENATE(O1256,_xlpm.sep,P1256))</f>
        <v>~wir~ : [waɪ]</v>
      </c>
      <c r="B1256" s="1">
        <f>_xlfn.LET(_xlpm.d,$G1256,_xlpm.k,_xlfn.CONCAT(LEFT(TRIM(B$1),1),"*"),COUNTIF(_xlpm.d,_xlpm.k))</f>
        <v>0</v>
      </c>
      <c r="C1256" s="1">
        <f>_xlfn.LET(_xlpm.d,$G1256,_xlpm.k,_xlfn.CONCAT(LEFT(TRIM(C$1),1),"*"),COUNTIF(_xlpm.d,_xlpm.k))</f>
        <v>0</v>
      </c>
      <c r="D1256" s="1">
        <f>_xlfn.LET(_xlpm.d,$G1256,_xlpm.k,_xlfn.CONCAT(LEFT(TRIM(D$1),1),"*"),COUNTIF(_xlpm.d,_xlpm.k))</f>
        <v>0</v>
      </c>
      <c r="E1256" s="1">
        <f>LOG(F1256+1,10)</f>
        <v>0.47712125471966244</v>
      </c>
      <c r="F1256" s="7">
        <v>2</v>
      </c>
      <c r="G1256" s="9" t="s">
        <v>5216</v>
      </c>
      <c r="H1256" s="4">
        <f>F1256/freq.sum.r6e</f>
        <v>9.9403578528827041E-5</v>
      </c>
      <c r="I1256" s="1" t="str">
        <f>_xlfn.LET(_xlpm.sep,":",_xlpm.w,$G1256,LEFT(_xlpm.w,FIND(_xlpm.sep,_xlpm.w)-1))</f>
        <v>waɪ</v>
      </c>
      <c r="J1256" s="1" t="str">
        <f>_xlfn.LET(_xlpm.sep,":",_xlpm.w,$G1256,RIGHT(_xlpm.w,LEN(_xlpm.w)-FIND(_xlpm.sep,_xlpm.w)))</f>
        <v>wir</v>
      </c>
      <c r="K1256" s="10">
        <f>_xlfn.LET(_xlpm.w,I1256,LEN(_xlpm.w))</f>
        <v>3</v>
      </c>
      <c r="L1256" s="10">
        <f>_xlfn.LET(_xlpm.w,J1256,LEN(_xlpm.w))</f>
        <v>3</v>
      </c>
      <c r="M1256" s="10">
        <f>_xlfn.LET(_xlpm.a,K1256,_xlpm.b,L1256,MAX(_xlpm.a,_xlpm.b))</f>
        <v>3</v>
      </c>
      <c r="N1256" s="10">
        <f>_xlfn.LET(_xlpm.d,(K1256,L1256),MAX(_xlpm.d)-MIN(_xlpm.d))</f>
        <v>0</v>
      </c>
      <c r="O1256" s="1" t="str">
        <f>_xlfn.LET(_xlpm.sep,":",_xlpm.w,$G1256,_xlfn.CONCAT("~",RIGHT(_xlpm.w,LEN(_xlpm.w)-FIND(_xlpm.sep,_xlpm.w)),"~"))</f>
        <v>~wir~</v>
      </c>
      <c r="P1256" s="1" t="str">
        <f>_xlfn.LET(_xlpm.sep,":",_xlpm.w,$G1256,_xlfn.CONCAT("[",LEFT(_xlpm.w,FIND(_xlpm.sep,_xlpm.w)-1),"]"))</f>
        <v>[waɪ]</v>
      </c>
      <c r="Q1256" s="14" cm="1">
        <f t="array" ref="Q1256">SUM(_xlfn._xlws.FILTER($H$2:$H$7117,_xlfn.MAP($O$2:$O$7117,_xlfn.LAMBDA(_xlpm.x,_xlpm.x=$O1256))))</f>
        <v>3.9761431411530822E-4</v>
      </c>
      <c r="R1256" s="14">
        <f>$H1256/Q1256</f>
        <v>0.24999999999999997</v>
      </c>
      <c r="S1256" s="14" cm="1">
        <f t="array" ref="S1256">SUM(_xlfn._xlws.FILTER($H$2:$H$7117,_xlfn.MAP($P$2:$P$7117,_xlfn.LAMBDA(_xlpm.x,_xlpm.x=$P1256))))</f>
        <v>1.6401590457256461E-3</v>
      </c>
      <c r="T1256" s="14">
        <f>$H1256/S1256</f>
        <v>6.0606060606060608E-2</v>
      </c>
      <c r="U1256" s="14">
        <f>_xlfn.LET(_xlpm.freq,F1256,_xlpm.size,M1256+1,_xlpm.F,V1256,LOG(1+_xlpm.freq)*LOG(1+_xlpm.size)*_xlpm.F)</f>
        <v>3.2535945900508213E-2</v>
      </c>
      <c r="V1256" s="14">
        <f>_xlfn.LET(_xlpm.a,T1256,_xlpm.b,R1256,2*_xlpm.a*_xlpm.b/(_xlpm.a+_xlpm.b))</f>
        <v>9.7560975609756101E-2</v>
      </c>
      <c r="W1256" s="14">
        <f>_xlfn.LET(_xlpm.p,R1256,_xlpm.q,T1256,LOG(_xlpm.p/_xlpm.q))</f>
        <v>0.61542395288594376</v>
      </c>
      <c r="X1256" s="2"/>
      <c r="AC1256" s="2"/>
      <c r="AH1256" s="2"/>
      <c r="AI1256" s="2"/>
    </row>
    <row r="1257" spans="1:35">
      <c r="A1257" s="1" t="str">
        <f>_xlfn.LET(_xlpm.sep," : ",CONCATENATE(O1257,_xlpm.sep,P1257))</f>
        <v>~nsi~ : [nsɪ]</v>
      </c>
      <c r="B1257" s="1">
        <f>_xlfn.LET(_xlpm.d,$G1257,_xlpm.k,_xlfn.CONCAT(LEFT(TRIM(B$1),1),"*"),COUNTIF(_xlpm.d,_xlpm.k))</f>
        <v>0</v>
      </c>
      <c r="C1257" s="1">
        <f>_xlfn.LET(_xlpm.d,$G1257,_xlpm.k,_xlfn.CONCAT(LEFT(TRIM(C$1),1),"*"),COUNTIF(_xlpm.d,_xlpm.k))</f>
        <v>0</v>
      </c>
      <c r="D1257" s="1">
        <f>_xlfn.LET(_xlpm.d,$G1257,_xlpm.k,_xlfn.CONCAT(LEFT(TRIM(D$1),1),"*"),COUNTIF(_xlpm.d,_xlpm.k))</f>
        <v>1</v>
      </c>
      <c r="E1257" s="1">
        <f>LOG(F1257+1,10)</f>
        <v>1.3617278360175928</v>
      </c>
      <c r="F1257" s="7">
        <v>22</v>
      </c>
      <c r="G1257" s="9" t="s">
        <v>3130</v>
      </c>
      <c r="H1257" s="4">
        <f>F1257/freq.sum.r6e</f>
        <v>1.0934393638170974E-3</v>
      </c>
      <c r="I1257" s="1" t="str">
        <f>_xlfn.LET(_xlpm.sep,":",_xlpm.w,$G1257,LEFT(_xlpm.w,FIND(_xlpm.sep,_xlpm.w)-1))</f>
        <v>nsɪ</v>
      </c>
      <c r="J1257" s="1" t="str">
        <f>_xlfn.LET(_xlpm.sep,":",_xlpm.w,$G1257,RIGHT(_xlpm.w,LEN(_xlpm.w)-FIND(_xlpm.sep,_xlpm.w)))</f>
        <v>nsi</v>
      </c>
      <c r="K1257" s="10">
        <f>_xlfn.LET(_xlpm.w,I1257,LEN(_xlpm.w))</f>
        <v>3</v>
      </c>
      <c r="L1257" s="10">
        <f>_xlfn.LET(_xlpm.w,J1257,LEN(_xlpm.w))</f>
        <v>3</v>
      </c>
      <c r="M1257" s="10">
        <f>_xlfn.LET(_xlpm.a,K1257,_xlpm.b,L1257,MAX(_xlpm.a,_xlpm.b))</f>
        <v>3</v>
      </c>
      <c r="N1257" s="10">
        <f>_xlfn.LET(_xlpm.d,(K1257,L1257),MAX(_xlpm.d)-MIN(_xlpm.d))</f>
        <v>0</v>
      </c>
      <c r="O1257" s="1" t="str">
        <f>_xlfn.LET(_xlpm.sep,":",_xlpm.w,$G1257,_xlfn.CONCAT("~",RIGHT(_xlpm.w,LEN(_xlpm.w)-FIND(_xlpm.sep,_xlpm.w)),"~"))</f>
        <v>~nsi~</v>
      </c>
      <c r="P1257" s="1" t="str">
        <f>_xlfn.LET(_xlpm.sep,":",_xlpm.w,$G1257,_xlfn.CONCAT("[",LEFT(_xlpm.w,FIND(_xlpm.sep,_xlpm.w)-1),"]"))</f>
        <v>[nsɪ]</v>
      </c>
      <c r="Q1257" s="14" cm="1">
        <f t="array" ref="Q1257">SUM(_xlfn._xlws.FILTER($H$2:$H$7117,_xlfn.MAP($O$2:$O$7117,_xlfn.LAMBDA(_xlpm.x,_xlpm.x=$O1257))))</f>
        <v>1.540755467196819E-3</v>
      </c>
      <c r="R1257" s="14">
        <f>$H1257/Q1257</f>
        <v>0.70967741935483875</v>
      </c>
      <c r="S1257" s="14" cm="1">
        <f t="array" ref="S1257">SUM(_xlfn._xlws.FILTER($H$2:$H$7117,_xlfn.MAP($P$2:$P$7117,_xlfn.LAMBDA(_xlpm.x,_xlpm.x=$P1257))))</f>
        <v>6.361829025844928E-3</v>
      </c>
      <c r="T1257" s="14">
        <f>$H1257/S1257</f>
        <v>0.17187500000000006</v>
      </c>
      <c r="U1257" s="14">
        <f>_xlfn.LET(_xlpm.freq,F1257,_xlpm.size,M1257+1,_xlpm.F,V1257,LOG(1+_xlpm.freq)*LOG(1+_xlpm.size)*_xlpm.F)</f>
        <v>0.26339310756987777</v>
      </c>
      <c r="V1257" s="14">
        <f>_xlfn.LET(_xlpm.a,T1257,_xlpm.b,R1257,2*_xlpm.a*_xlpm.b/(_xlpm.a+_xlpm.b))</f>
        <v>0.27672955974842778</v>
      </c>
      <c r="W1257" s="14">
        <f>_xlfn.LET(_xlpm.p,R1257,_xlpm.q,T1257,LOG(_xlpm.p/_xlpm.q))</f>
        <v>0.61584827581359558</v>
      </c>
      <c r="X1257" s="2"/>
      <c r="AC1257" s="2"/>
      <c r="AH1257" s="2"/>
      <c r="AI1257" s="2"/>
    </row>
    <row r="1258" spans="1:35">
      <c r="A1258" s="1" t="str">
        <f>_xlfn.LET(_xlpm.sep," : ",CONCATENATE(O1258,_xlpm.sep,P1258))</f>
        <v>~ser~ : [zə]</v>
      </c>
      <c r="B1258" s="1">
        <f>_xlfn.LET(_xlpm.d,$G1258,_xlpm.k,_xlfn.CONCAT(LEFT(TRIM(B$1),1),"*"),COUNTIF(_xlpm.d,_xlpm.k))</f>
        <v>0</v>
      </c>
      <c r="C1258" s="1">
        <f>_xlfn.LET(_xlpm.d,$G1258,_xlpm.k,_xlfn.CONCAT(LEFT(TRIM(C$1),1),"*"),COUNTIF(_xlpm.d,_xlpm.k))</f>
        <v>0</v>
      </c>
      <c r="D1258" s="1">
        <f>_xlfn.LET(_xlpm.d,$G1258,_xlpm.k,_xlfn.CONCAT(LEFT(TRIM(D$1),1),"*"),COUNTIF(_xlpm.d,_xlpm.k))</f>
        <v>0</v>
      </c>
      <c r="E1258" s="1">
        <f>LOG(F1258+1,10)</f>
        <v>0.30102999566398114</v>
      </c>
      <c r="F1258" s="7">
        <v>1</v>
      </c>
      <c r="G1258" s="9" t="s">
        <v>5409</v>
      </c>
      <c r="H1258" s="4">
        <f>F1258/freq.sum.r6e</f>
        <v>4.9701789264413521E-5</v>
      </c>
      <c r="I1258" s="1" t="str">
        <f>_xlfn.LET(_xlpm.sep,":",_xlpm.w,$G1258,LEFT(_xlpm.w,FIND(_xlpm.sep,_xlpm.w)-1))</f>
        <v>zə</v>
      </c>
      <c r="J1258" s="1" t="str">
        <f>_xlfn.LET(_xlpm.sep,":",_xlpm.w,$G1258,RIGHT(_xlpm.w,LEN(_xlpm.w)-FIND(_xlpm.sep,_xlpm.w)))</f>
        <v>ser</v>
      </c>
      <c r="K1258" s="10">
        <f>_xlfn.LET(_xlpm.w,I1258,LEN(_xlpm.w))</f>
        <v>2</v>
      </c>
      <c r="L1258" s="10">
        <f>_xlfn.LET(_xlpm.w,J1258,LEN(_xlpm.w))</f>
        <v>3</v>
      </c>
      <c r="M1258" s="10">
        <f>_xlfn.LET(_xlpm.a,K1258,_xlpm.b,L1258,MAX(_xlpm.a,_xlpm.b))</f>
        <v>3</v>
      </c>
      <c r="N1258" s="10">
        <f>_xlfn.LET(_xlpm.d,(K1258,L1258),MAX(_xlpm.d)-MIN(_xlpm.d))</f>
        <v>1</v>
      </c>
      <c r="O1258" s="1" t="str">
        <f>_xlfn.LET(_xlpm.sep,":",_xlpm.w,$G1258,_xlfn.CONCAT("~",RIGHT(_xlpm.w,LEN(_xlpm.w)-FIND(_xlpm.sep,_xlpm.w)),"~"))</f>
        <v>~ser~</v>
      </c>
      <c r="P1258" s="1" t="str">
        <f>_xlfn.LET(_xlpm.sep,":",_xlpm.w,$G1258,_xlfn.CONCAT("[",LEFT(_xlpm.w,FIND(_xlpm.sep,_xlpm.w)-1),"]"))</f>
        <v>[zə]</v>
      </c>
      <c r="Q1258" s="14" cm="1">
        <f t="array" ref="Q1258">SUM(_xlfn._xlws.FILTER($H$2:$H$7117,_xlfn.MAP($O$2:$O$7117,_xlfn.LAMBDA(_xlpm.x,_xlpm.x=$O1258))))</f>
        <v>5.9642147117296227E-4</v>
      </c>
      <c r="R1258" s="14">
        <f>$H1258/Q1258</f>
        <v>8.3333333333333329E-2</v>
      </c>
      <c r="S1258" s="14" cm="1">
        <f t="array" ref="S1258">SUM(_xlfn._xlws.FILTER($H$2:$H$7117,_xlfn.MAP($P$2:$P$7117,_xlfn.LAMBDA(_xlpm.x,_xlpm.x=$P1258))))</f>
        <v>2.4850894632206747E-3</v>
      </c>
      <c r="T1258" s="14">
        <f>$H1258/S1258</f>
        <v>2.0000000000000011E-2</v>
      </c>
      <c r="U1258" s="14">
        <f>_xlfn.LET(_xlpm.freq,F1258,_xlpm.size,M1258+1,_xlpm.F,V1258,LOG(1+_xlpm.freq)*LOG(1+_xlpm.size)*_xlpm.F)</f>
        <v>6.7874495927266057E-3</v>
      </c>
      <c r="V1258" s="14">
        <f>_xlfn.LET(_xlpm.a,T1258,_xlpm.b,R1258,2*_xlpm.a*_xlpm.b/(_xlpm.a+_xlpm.b))</f>
        <v>3.2258064516129045E-2</v>
      </c>
      <c r="W1258" s="14">
        <f>_xlfn.LET(_xlpm.p,R1258,_xlpm.q,T1258,LOG(_xlpm.p/_xlpm.q))</f>
        <v>0.61978875828839375</v>
      </c>
      <c r="X1258" s="2"/>
      <c r="AC1258" s="2"/>
      <c r="AH1258" s="2"/>
      <c r="AI1258" s="2"/>
    </row>
    <row r="1259" spans="1:35">
      <c r="A1259" s="1" t="str">
        <f>_xlfn.LET(_xlpm.sep," : ",CONCATENATE(O1259,_xlpm.sep,P1259))</f>
        <v>~sir~ : [zə]</v>
      </c>
      <c r="B1259" s="1">
        <f>_xlfn.LET(_xlpm.d,$G1259,_xlpm.k,_xlfn.CONCAT(LEFT(TRIM(B$1),1),"*"),COUNTIF(_xlpm.d,_xlpm.k))</f>
        <v>0</v>
      </c>
      <c r="C1259" s="1">
        <f>_xlfn.LET(_xlpm.d,$G1259,_xlpm.k,_xlfn.CONCAT(LEFT(TRIM(C$1),1),"*"),COUNTIF(_xlpm.d,_xlpm.k))</f>
        <v>0</v>
      </c>
      <c r="D1259" s="1">
        <f>_xlfn.LET(_xlpm.d,$G1259,_xlpm.k,_xlfn.CONCAT(LEFT(TRIM(D$1),1),"*"),COUNTIF(_xlpm.d,_xlpm.k))</f>
        <v>0</v>
      </c>
      <c r="E1259" s="1">
        <f>LOG(F1259+1,10)</f>
        <v>0.30102999566398114</v>
      </c>
      <c r="F1259" s="7">
        <v>1</v>
      </c>
      <c r="G1259" s="9" t="s">
        <v>5422</v>
      </c>
      <c r="H1259" s="4">
        <f>F1259/freq.sum.r6e</f>
        <v>4.9701789264413521E-5</v>
      </c>
      <c r="I1259" s="1" t="str">
        <f>_xlfn.LET(_xlpm.sep,":",_xlpm.w,$G1259,LEFT(_xlpm.w,FIND(_xlpm.sep,_xlpm.w)-1))</f>
        <v>zə</v>
      </c>
      <c r="J1259" s="1" t="str">
        <f>_xlfn.LET(_xlpm.sep,":",_xlpm.w,$G1259,RIGHT(_xlpm.w,LEN(_xlpm.w)-FIND(_xlpm.sep,_xlpm.w)))</f>
        <v>sir</v>
      </c>
      <c r="K1259" s="10">
        <f>_xlfn.LET(_xlpm.w,I1259,LEN(_xlpm.w))</f>
        <v>2</v>
      </c>
      <c r="L1259" s="10">
        <f>_xlfn.LET(_xlpm.w,J1259,LEN(_xlpm.w))</f>
        <v>3</v>
      </c>
      <c r="M1259" s="10">
        <f>_xlfn.LET(_xlpm.a,K1259,_xlpm.b,L1259,MAX(_xlpm.a,_xlpm.b))</f>
        <v>3</v>
      </c>
      <c r="N1259" s="10">
        <f>_xlfn.LET(_xlpm.d,(K1259,L1259),MAX(_xlpm.d)-MIN(_xlpm.d))</f>
        <v>1</v>
      </c>
      <c r="O1259" s="1" t="str">
        <f>_xlfn.LET(_xlpm.sep,":",_xlpm.w,$G1259,_xlfn.CONCAT("~",RIGHT(_xlpm.w,LEN(_xlpm.w)-FIND(_xlpm.sep,_xlpm.w)),"~"))</f>
        <v>~sir~</v>
      </c>
      <c r="P1259" s="1" t="str">
        <f>_xlfn.LET(_xlpm.sep,":",_xlpm.w,$G1259,_xlfn.CONCAT("[",LEFT(_xlpm.w,FIND(_xlpm.sep,_xlpm.w)-1),"]"))</f>
        <v>[zə]</v>
      </c>
      <c r="Q1259" s="14" cm="1">
        <f t="array" ref="Q1259">SUM(_xlfn._xlws.FILTER($H$2:$H$7117,_xlfn.MAP($O$2:$O$7117,_xlfn.LAMBDA(_xlpm.x,_xlpm.x=$O1259))))</f>
        <v>5.9642147117296227E-4</v>
      </c>
      <c r="R1259" s="14">
        <f>$H1259/Q1259</f>
        <v>8.3333333333333329E-2</v>
      </c>
      <c r="S1259" s="14" cm="1">
        <f t="array" ref="S1259">SUM(_xlfn._xlws.FILTER($H$2:$H$7117,_xlfn.MAP($P$2:$P$7117,_xlfn.LAMBDA(_xlpm.x,_xlpm.x=$P1259))))</f>
        <v>2.4850894632206747E-3</v>
      </c>
      <c r="T1259" s="14">
        <f>$H1259/S1259</f>
        <v>2.0000000000000011E-2</v>
      </c>
      <c r="U1259" s="14">
        <f>_xlfn.LET(_xlpm.freq,F1259,_xlpm.size,M1259+1,_xlpm.F,V1259,LOG(1+_xlpm.freq)*LOG(1+_xlpm.size)*_xlpm.F)</f>
        <v>6.7874495927266057E-3</v>
      </c>
      <c r="V1259" s="14">
        <f>_xlfn.LET(_xlpm.a,T1259,_xlpm.b,R1259,2*_xlpm.a*_xlpm.b/(_xlpm.a+_xlpm.b))</f>
        <v>3.2258064516129045E-2</v>
      </c>
      <c r="W1259" s="14">
        <f>_xlfn.LET(_xlpm.p,R1259,_xlpm.q,T1259,LOG(_xlpm.p/_xlpm.q))</f>
        <v>0.61978875828839375</v>
      </c>
      <c r="X1259" s="2"/>
      <c r="AC1259" s="2"/>
      <c r="AH1259" s="2"/>
      <c r="AI1259" s="2"/>
    </row>
    <row r="1260" spans="1:35">
      <c r="A1260" s="1" t="str">
        <f>_xlfn.LET(_xlpm.sep," : ",CONCATENATE(O1260,_xlpm.sep,P1260))</f>
        <v>~nda~ : [ndə]</v>
      </c>
      <c r="B1260" s="1">
        <f>_xlfn.LET(_xlpm.d,$G1260,_xlpm.k,_xlfn.CONCAT(LEFT(TRIM(B$1),1),"*"),COUNTIF(_xlpm.d,_xlpm.k))</f>
        <v>0</v>
      </c>
      <c r="C1260" s="1">
        <f>_xlfn.LET(_xlpm.d,$G1260,_xlpm.k,_xlfn.CONCAT(LEFT(TRIM(C$1),1),"*"),COUNTIF(_xlpm.d,_xlpm.k))</f>
        <v>0</v>
      </c>
      <c r="D1260" s="1">
        <f>_xlfn.LET(_xlpm.d,$G1260,_xlpm.k,_xlfn.CONCAT(LEFT(TRIM(D$1),1),"*"),COUNTIF(_xlpm.d,_xlpm.k))</f>
        <v>1</v>
      </c>
      <c r="E1260" s="1">
        <f>LOG(F1260+1,10)</f>
        <v>0.47712125471966244</v>
      </c>
      <c r="F1260" s="7">
        <v>2</v>
      </c>
      <c r="G1260" s="9" t="s">
        <v>2859</v>
      </c>
      <c r="H1260" s="4">
        <f>F1260/freq.sum.r6e</f>
        <v>9.9403578528827041E-5</v>
      </c>
      <c r="I1260" s="1" t="str">
        <f>_xlfn.LET(_xlpm.sep,":",_xlpm.w,$G1260,LEFT(_xlpm.w,FIND(_xlpm.sep,_xlpm.w)-1))</f>
        <v>ndə</v>
      </c>
      <c r="J1260" s="1" t="str">
        <f>_xlfn.LET(_xlpm.sep,":",_xlpm.w,$G1260,RIGHT(_xlpm.w,LEN(_xlpm.w)-FIND(_xlpm.sep,_xlpm.w)))</f>
        <v>nda</v>
      </c>
      <c r="K1260" s="10">
        <f>_xlfn.LET(_xlpm.w,I1260,LEN(_xlpm.w))</f>
        <v>3</v>
      </c>
      <c r="L1260" s="10">
        <f>_xlfn.LET(_xlpm.w,J1260,LEN(_xlpm.w))</f>
        <v>3</v>
      </c>
      <c r="M1260" s="10">
        <f>_xlfn.LET(_xlpm.a,K1260,_xlpm.b,L1260,MAX(_xlpm.a,_xlpm.b))</f>
        <v>3</v>
      </c>
      <c r="N1260" s="10">
        <f>_xlfn.LET(_xlpm.d,(K1260,L1260),MAX(_xlpm.d)-MIN(_xlpm.d))</f>
        <v>0</v>
      </c>
      <c r="O1260" s="1" t="str">
        <f>_xlfn.LET(_xlpm.sep,":",_xlpm.w,$G1260,_xlfn.CONCAT("~",RIGHT(_xlpm.w,LEN(_xlpm.w)-FIND(_xlpm.sep,_xlpm.w)),"~"))</f>
        <v>~nda~</v>
      </c>
      <c r="P1260" s="1" t="str">
        <f>_xlfn.LET(_xlpm.sep,":",_xlpm.w,$G1260,_xlfn.CONCAT("[",LEFT(_xlpm.w,FIND(_xlpm.sep,_xlpm.w)-1),"]"))</f>
        <v>[ndə]</v>
      </c>
      <c r="Q1260" s="14" cm="1">
        <f t="array" ref="Q1260">SUM(_xlfn._xlws.FILTER($H$2:$H$7111,_xlfn.MAP($O$2:$O$7111,_xlfn.LAMBDA(_xlpm.x,_xlpm.x=$O1260))))</f>
        <v>2.9821073558648114E-4</v>
      </c>
      <c r="R1260" s="14">
        <f>$H1260/Q1260</f>
        <v>0.33333333333333331</v>
      </c>
      <c r="S1260" s="14" cm="1">
        <f t="array" ref="S1260">SUM(_xlfn._xlws.FILTER($H$2:$H$7111,_xlfn.MAP($P$2:$P$7111,_xlfn.LAMBDA(_xlpm.x,_xlpm.x=$P1260))))</f>
        <v>1.2425447316103382E-3</v>
      </c>
      <c r="T1260" s="14">
        <f>$H1260/S1260</f>
        <v>7.9999999999999988E-2</v>
      </c>
      <c r="U1260" s="14">
        <f>_xlfn.LET(_xlpm.freq,F1260,_xlpm.size,M1260+1,_xlpm.F,V1260,LOG(1+_xlpm.freq)*LOG(1+_xlpm.size)*_xlpm.F)</f>
        <v>4.3031412320026982E-2</v>
      </c>
      <c r="V1260" s="14">
        <f>_xlfn.LET(_xlpm.a,T1260,_xlpm.b,R1260,2*_xlpm.a*_xlpm.b/(_xlpm.a+_xlpm.b))</f>
        <v>0.1290322580645161</v>
      </c>
      <c r="W1260" s="14">
        <f>_xlfn.LET(_xlpm.p,R1260,_xlpm.q,T1260,LOG(_xlpm.p/_xlpm.q))</f>
        <v>0.61978875828839397</v>
      </c>
      <c r="X1260" s="2"/>
      <c r="AC1260" s="2"/>
      <c r="AH1260" s="2"/>
      <c r="AI1260" s="2"/>
    </row>
    <row r="1261" spans="1:35">
      <c r="A1261" s="1" t="str">
        <f>_xlfn.LET(_xlpm.sep," : ",CONCATENATE(O1261,_xlpm.sep,P1261))</f>
        <v>~tah~ : [teɪ]</v>
      </c>
      <c r="B1261" s="1">
        <f>_xlfn.LET(_xlpm.d,$G1261,_xlpm.k,_xlfn.CONCAT(LEFT(TRIM(B$1),1),"*"),COUNTIF(_xlpm.d,_xlpm.k))</f>
        <v>0</v>
      </c>
      <c r="C1261" s="1">
        <f>_xlfn.LET(_xlpm.d,$G1261,_xlpm.k,_xlfn.CONCAT(LEFT(TRIM(C$1),1),"*"),COUNTIF(_xlpm.d,_xlpm.k))</f>
        <v>0</v>
      </c>
      <c r="D1261" s="1">
        <f>_xlfn.LET(_xlpm.d,$G1261,_xlpm.k,_xlfn.CONCAT(LEFT(TRIM(D$1),1),"*"),COUNTIF(_xlpm.d,_xlpm.k))</f>
        <v>0</v>
      </c>
      <c r="E1261" s="1">
        <f>LOG(F1261+1,10)</f>
        <v>0.47712125471966244</v>
      </c>
      <c r="F1261" s="7">
        <v>2</v>
      </c>
      <c r="G1261" s="9" t="s">
        <v>4632</v>
      </c>
      <c r="H1261" s="4">
        <f>F1261/freq.sum.r6e</f>
        <v>9.9403578528827041E-5</v>
      </c>
      <c r="I1261" s="4" t="str">
        <f>_xlfn.LET(_xlpm.sep,":",_xlpm.w,$G1261,LEFT(_xlpm.w,FIND(_xlpm.sep,_xlpm.w)-1))</f>
        <v>teɪ</v>
      </c>
      <c r="J1261" s="4" t="str">
        <f>_xlfn.LET(_xlpm.sep,":",_xlpm.w,$G1261,RIGHT(_xlpm.w,LEN(_xlpm.w)-FIND(_xlpm.sep,_xlpm.w)))</f>
        <v>tah</v>
      </c>
      <c r="K1261" s="10">
        <f>_xlfn.LET(_xlpm.w,I1261,LEN(_xlpm.w))</f>
        <v>3</v>
      </c>
      <c r="L1261" s="10">
        <f>_xlfn.LET(_xlpm.w,J1261,LEN(_xlpm.w))</f>
        <v>3</v>
      </c>
      <c r="M1261" s="10">
        <f>_xlfn.LET(_xlpm.a,K1261,_xlpm.b,L1261,MAX(_xlpm.a,_xlpm.b))</f>
        <v>3</v>
      </c>
      <c r="N1261" s="10">
        <f>_xlfn.LET(_xlpm.d,(K1261,L1261),MAX(_xlpm.d)-MIN(_xlpm.d))</f>
        <v>0</v>
      </c>
      <c r="O1261" s="1" t="str">
        <f>_xlfn.LET(_xlpm.sep,":",_xlpm.w,$G1261,_xlfn.CONCAT("~",RIGHT(_xlpm.w,LEN(_xlpm.w)-FIND(_xlpm.sep,_xlpm.w)),"~"))</f>
        <v>~tah~</v>
      </c>
      <c r="P1261" s="1" t="str">
        <f>_xlfn.LET(_xlpm.sep,":",_xlpm.w,$G1261,_xlfn.CONCAT("[",LEFT(_xlpm.w,FIND(_xlpm.sep,_xlpm.w)-1),"]"))</f>
        <v>[teɪ]</v>
      </c>
      <c r="Q1261" s="14" cm="1">
        <f t="array" ref="Q1261">SUM(_xlfn._xlws.FILTER($H$2:$H$7109,_xlfn.MAP($O$2:$O$7109,_xlfn.LAMBDA(_xlpm.x,_xlpm.x=$O1261))))</f>
        <v>2.4850894632206762E-4</v>
      </c>
      <c r="R1261" s="14">
        <f>$H1261/Q1261</f>
        <v>0.39999999999999997</v>
      </c>
      <c r="S1261" s="14" cm="1">
        <f t="array" ref="S1261">SUM(_xlfn._xlws.FILTER($H$2:$H$7109,_xlfn.MAP($P$2:$P$7109,_xlfn.LAMBDA(_xlpm.x,_xlpm.x=$P1261))))</f>
        <v>1.043737574552684E-3</v>
      </c>
      <c r="T1261" s="14">
        <f>$H1261/S1261</f>
        <v>9.5238095238095233E-2</v>
      </c>
      <c r="U1261" s="14">
        <f>_xlfn.LET(_xlpm.freq,F1261,_xlpm.size,M1261+1,_xlpm.F,V1261,LOG(1+_xlpm.freq)*LOG(1+_xlpm.size)*_xlpm.F)</f>
        <v>5.1306683920032188E-2</v>
      </c>
      <c r="V1261" s="14">
        <f>_xlfn.LET(_xlpm.a,T1261,_xlpm.b,R1261,2*_xlpm.a*_xlpm.b/(_xlpm.a+_xlpm.b))</f>
        <v>0.15384615384615385</v>
      </c>
      <c r="W1261" s="14">
        <f>_xlfn.LET(_xlpm.p,R1261,_xlpm.q,T1261,LOG(_xlpm.p/_xlpm.q))</f>
        <v>0.62324929039790045</v>
      </c>
      <c r="X1261" s="2"/>
      <c r="AC1261" s="2"/>
      <c r="AH1261" s="2"/>
      <c r="AI1261" s="2"/>
    </row>
    <row r="1262" spans="1:35">
      <c r="A1262" s="1" t="str">
        <f>_xlfn.LET(_xlpm.sep," : ",CONCATENATE(O1262,_xlpm.sep,P1262))</f>
        <v>~che~ : [tʃɪ]</v>
      </c>
      <c r="B1262" s="1">
        <f>_xlfn.LET(_xlpm.d,$G1262,_xlpm.k,_xlfn.CONCAT(LEFT(TRIM(B$1),1),"*"),COUNTIF(_xlpm.d,_xlpm.k))</f>
        <v>0</v>
      </c>
      <c r="C1262" s="1">
        <f>_xlfn.LET(_xlpm.d,$G1262,_xlpm.k,_xlfn.CONCAT(LEFT(TRIM(C$1),1),"*"),COUNTIF(_xlpm.d,_xlpm.k))</f>
        <v>0</v>
      </c>
      <c r="D1262" s="1">
        <f>_xlfn.LET(_xlpm.d,$G1262,_xlpm.k,_xlfn.CONCAT(LEFT(TRIM(D$1),1),"*"),COUNTIF(_xlpm.d,_xlpm.k))</f>
        <v>0</v>
      </c>
      <c r="E1262" s="1">
        <f>LOG(F1262+1,10)</f>
        <v>1.3617278360175928</v>
      </c>
      <c r="F1262" s="7">
        <v>22</v>
      </c>
      <c r="G1262" s="9" t="s">
        <v>4970</v>
      </c>
      <c r="H1262" s="4">
        <f>F1262/freq.sum.r6e</f>
        <v>1.0934393638170974E-3</v>
      </c>
      <c r="I1262" s="1" t="str">
        <f>_xlfn.LET(_xlpm.sep,":",_xlpm.w,$G1262,LEFT(_xlpm.w,FIND(_xlpm.sep,_xlpm.w)-1))</f>
        <v>tʃɪ</v>
      </c>
      <c r="J1262" s="1" t="str">
        <f>_xlfn.LET(_xlpm.sep,":",_xlpm.w,$G1262,RIGHT(_xlpm.w,LEN(_xlpm.w)-FIND(_xlpm.sep,_xlpm.w)))</f>
        <v>che</v>
      </c>
      <c r="K1262" s="10">
        <f>_xlfn.LET(_xlpm.w,I1262,LEN(_xlpm.w))</f>
        <v>3</v>
      </c>
      <c r="L1262" s="10">
        <f>_xlfn.LET(_xlpm.w,J1262,LEN(_xlpm.w))</f>
        <v>3</v>
      </c>
      <c r="M1262" s="10">
        <f>_xlfn.LET(_xlpm.a,K1262,_xlpm.b,L1262,MAX(_xlpm.a,_xlpm.b))</f>
        <v>3</v>
      </c>
      <c r="N1262" s="10">
        <f>_xlfn.LET(_xlpm.d,(K1262,L1262),MAX(_xlpm.d)-MIN(_xlpm.d))</f>
        <v>0</v>
      </c>
      <c r="O1262" s="1" t="str">
        <f>_xlfn.LET(_xlpm.sep,":",_xlpm.w,$G1262,_xlfn.CONCAT("~",RIGHT(_xlpm.w,LEN(_xlpm.w)-FIND(_xlpm.sep,_xlpm.w)),"~"))</f>
        <v>~che~</v>
      </c>
      <c r="P1262" s="1" t="str">
        <f>_xlfn.LET(_xlpm.sep,":",_xlpm.w,$G1262,_xlfn.CONCAT("[",LEFT(_xlpm.w,FIND(_xlpm.sep,_xlpm.w)-1),"]"))</f>
        <v>[tʃɪ]</v>
      </c>
      <c r="Q1262" s="14" cm="1">
        <f t="array" ref="Q1262">SUM(_xlfn._xlws.FILTER($H$2:$H$7117,_xlfn.MAP($O$2:$O$7117,_xlfn.LAMBDA(_xlpm.x,_xlpm.x=$O1262))))</f>
        <v>1.8886679920477136E-3</v>
      </c>
      <c r="R1262" s="14">
        <f>$H1262/Q1262</f>
        <v>0.57894736842105265</v>
      </c>
      <c r="S1262" s="14" cm="1">
        <f t="array" ref="S1262">SUM(_xlfn._xlws.FILTER($H$2:$H$7117,_xlfn.MAP($P$2:$P$7117,_xlfn.LAMBDA(_xlpm.x,_xlpm.x=$P1262))))</f>
        <v>7.9522862823061605E-3</v>
      </c>
      <c r="T1262" s="14">
        <f>$H1262/S1262</f>
        <v>0.13750000000000004</v>
      </c>
      <c r="U1262" s="14">
        <f>_xlfn.LET(_xlpm.freq,F1262,_xlpm.size,M1262+1,_xlpm.F,V1262,LOG(1+_xlpm.freq)*LOG(1+_xlpm.size)*_xlpm.F)</f>
        <v>0.21151264698793212</v>
      </c>
      <c r="V1262" s="14">
        <f>_xlfn.LET(_xlpm.a,T1262,_xlpm.b,R1262,2*_xlpm.a*_xlpm.b/(_xlpm.a+_xlpm.b))</f>
        <v>0.22222222222222227</v>
      </c>
      <c r="W1262" s="14">
        <f>_xlfn.LET(_xlpm.p,R1262,_xlpm.q,T1262,LOG(_xlpm.p/_xlpm.q))</f>
        <v>0.62433638603911445</v>
      </c>
      <c r="X1262" s="2"/>
      <c r="AC1262" s="2"/>
      <c r="AH1262" s="2"/>
      <c r="AI1262" s="2"/>
    </row>
    <row r="1263" spans="1:35">
      <c r="A1263" s="1" t="str">
        <f>_xlfn.LET(_xlpm.sep," : ",CONCATENATE(O1263,_xlpm.sep,P1263))</f>
        <v>~bur~ : [bʊ]</v>
      </c>
      <c r="B1263" s="1">
        <f>_xlfn.LET(_xlpm.d,$G1263,_xlpm.k,_xlfn.CONCAT(LEFT(TRIM(B$1),1),"*"),COUNTIF(_xlpm.d,_xlpm.k))</f>
        <v>0</v>
      </c>
      <c r="C1263" s="1">
        <f>_xlfn.LET(_xlpm.d,$G1263,_xlpm.k,_xlfn.CONCAT(LEFT(TRIM(C$1),1),"*"),COUNTIF(_xlpm.d,_xlpm.k))</f>
        <v>0</v>
      </c>
      <c r="D1263" s="1">
        <f>_xlfn.LET(_xlpm.d,$G1263,_xlpm.k,_xlfn.CONCAT(LEFT(TRIM(D$1),1),"*"),COUNTIF(_xlpm.d,_xlpm.k))</f>
        <v>0</v>
      </c>
      <c r="E1263" s="1">
        <f>LOG(F1263+1,10)</f>
        <v>0.47712125471966244</v>
      </c>
      <c r="F1263" s="7">
        <v>2</v>
      </c>
      <c r="G1263" s="9" t="s">
        <v>339</v>
      </c>
      <c r="H1263" s="4">
        <f>F1263/freq.sum.r6e</f>
        <v>9.9403578528827041E-5</v>
      </c>
      <c r="I1263" s="4" t="str">
        <f>_xlfn.LET(_xlpm.sep,":",_xlpm.w,$G1263,LEFT(_xlpm.w,FIND(_xlpm.sep,_xlpm.w)-1))</f>
        <v>bʊ</v>
      </c>
      <c r="J1263" s="4" t="str">
        <f>_xlfn.LET(_xlpm.sep,":",_xlpm.w,$G1263,RIGHT(_xlpm.w,LEN(_xlpm.w)-FIND(_xlpm.sep,_xlpm.w)))</f>
        <v>bur</v>
      </c>
      <c r="K1263" s="10">
        <f>_xlfn.LET(_xlpm.w,I1263,LEN(_xlpm.w))</f>
        <v>2</v>
      </c>
      <c r="L1263" s="10">
        <f>_xlfn.LET(_xlpm.w,J1263,LEN(_xlpm.w))</f>
        <v>3</v>
      </c>
      <c r="M1263" s="10">
        <f>_xlfn.LET(_xlpm.a,K1263,_xlpm.b,L1263,MAX(_xlpm.a,_xlpm.b))</f>
        <v>3</v>
      </c>
      <c r="N1263" s="10">
        <f>_xlfn.LET(_xlpm.d,(K1263,L1263),MAX(_xlpm.d)-MIN(_xlpm.d))</f>
        <v>1</v>
      </c>
      <c r="O1263" s="1" t="str">
        <f>_xlfn.LET(_xlpm.sep,":",_xlpm.w,$G1263,_xlfn.CONCAT("~",RIGHT(_xlpm.w,LEN(_xlpm.w)-FIND(_xlpm.sep,_xlpm.w)),"~"))</f>
        <v>~bur~</v>
      </c>
      <c r="P1263" s="1" t="str">
        <f>_xlfn.LET(_xlpm.sep,":",_xlpm.w,$G1263,_xlfn.CONCAT("[",LEFT(_xlpm.w,FIND(_xlpm.sep,_xlpm.w)-1),"]"))</f>
        <v>[bʊ]</v>
      </c>
      <c r="Q1263" s="14" cm="1">
        <f t="array" ref="Q1263">SUM(_xlfn._xlws.FILTER($H$2:$H$7109,_xlfn.MAP($O$2:$O$7109,_xlfn.LAMBDA(_xlpm.x,_xlpm.x=$O1263))))</f>
        <v>3.9761431411530822E-4</v>
      </c>
      <c r="R1263" s="14">
        <f>$H1263/Q1263</f>
        <v>0.24999999999999997</v>
      </c>
      <c r="S1263" s="14" cm="1">
        <f t="array" ref="S1263">SUM(_xlfn._xlws.FILTER($H$2:$H$7109,_xlfn.MAP($P$2:$P$7109,_xlfn.LAMBDA(_xlpm.x,_xlpm.x=$P1263))))</f>
        <v>1.6898608349900596E-3</v>
      </c>
      <c r="T1263" s="14">
        <f>$H1263/S1263</f>
        <v>5.8823529411764712E-2</v>
      </c>
      <c r="U1263" s="14">
        <f>_xlfn.LET(_xlpm.freq,F1263,_xlpm.size,M1263+1,_xlpm.F,V1263,LOG(1+_xlpm.freq)*LOG(1+_xlpm.size)*_xlpm.F)</f>
        <v>3.1761280521924687E-2</v>
      </c>
      <c r="V1263" s="14">
        <f>_xlfn.LET(_xlpm.a,T1263,_xlpm.b,R1263,2*_xlpm.a*_xlpm.b/(_xlpm.a+_xlpm.b))</f>
        <v>9.5238095238095247E-2</v>
      </c>
      <c r="W1263" s="14">
        <f>_xlfn.LET(_xlpm.p,R1263,_xlpm.q,T1263,LOG(_xlpm.p/_xlpm.q))</f>
        <v>0.62838893005031149</v>
      </c>
      <c r="X1263" s="2"/>
      <c r="AC1263" s="2"/>
      <c r="AH1263" s="2"/>
      <c r="AI1263" s="2"/>
    </row>
    <row r="1264" spans="1:35">
      <c r="A1264" s="1" t="str">
        <f>_xlfn.LET(_xlpm.sep," : ",CONCATENATE(O1264,_xlpm.sep,P1264))</f>
        <v>~ugh~ : [ʊ]</v>
      </c>
      <c r="B1264" s="1">
        <f>_xlfn.LET(_xlpm.d,$G1264,_xlpm.k,_xlfn.CONCAT(LEFT(TRIM(B$1),1),"*"),COUNTIF(_xlpm.d,_xlpm.k))</f>
        <v>0</v>
      </c>
      <c r="C1264" s="1">
        <f>_xlfn.LET(_xlpm.d,$G1264,_xlpm.k,_xlfn.CONCAT(LEFT(TRIM(C$1),1),"*"),COUNTIF(_xlpm.d,_xlpm.k))</f>
        <v>0</v>
      </c>
      <c r="D1264" s="1">
        <f>_xlfn.LET(_xlpm.d,$G1264,_xlpm.k,_xlfn.CONCAT(LEFT(TRIM(D$1),1),"*"),COUNTIF(_xlpm.d,_xlpm.k))</f>
        <v>0</v>
      </c>
      <c r="E1264" s="1">
        <f>LOG(F1264+1,10)</f>
        <v>0.60205999132796229</v>
      </c>
      <c r="F1264" s="7">
        <v>3</v>
      </c>
      <c r="G1264" s="9" t="s">
        <v>5618</v>
      </c>
      <c r="H1264" s="4">
        <f>F1264/freq.sum.r6e</f>
        <v>1.4910536779324057E-4</v>
      </c>
      <c r="I1264" s="1" t="str">
        <f>_xlfn.LET(_xlpm.sep,":",_xlpm.w,$G1264,LEFT(_xlpm.w,FIND(_xlpm.sep,_xlpm.w)-1))</f>
        <v>ʊ</v>
      </c>
      <c r="J1264" s="1" t="str">
        <f>_xlfn.LET(_xlpm.sep,":",_xlpm.w,$G1264,RIGHT(_xlpm.w,LEN(_xlpm.w)-FIND(_xlpm.sep,_xlpm.w)))</f>
        <v>ugh</v>
      </c>
      <c r="K1264" s="10">
        <f>_xlfn.LET(_xlpm.w,I1264,LEN(_xlpm.w))</f>
        <v>1</v>
      </c>
      <c r="L1264" s="10">
        <f>_xlfn.LET(_xlpm.w,J1264,LEN(_xlpm.w))</f>
        <v>3</v>
      </c>
      <c r="M1264" s="10">
        <f>_xlfn.LET(_xlpm.a,K1264,_xlpm.b,L1264,MAX(_xlpm.a,_xlpm.b))</f>
        <v>3</v>
      </c>
      <c r="N1264" s="10">
        <f>_xlfn.LET(_xlpm.d,(K1264,L1264),MAX(_xlpm.d)-MIN(_xlpm.d))</f>
        <v>2</v>
      </c>
      <c r="O1264" s="1" t="str">
        <f>_xlfn.LET(_xlpm.sep,":",_xlpm.w,$G1264,_xlfn.CONCAT("~",RIGHT(_xlpm.w,LEN(_xlpm.w)-FIND(_xlpm.sep,_xlpm.w)),"~"))</f>
        <v>~ugh~</v>
      </c>
      <c r="P1264" s="1" t="str">
        <f>_xlfn.LET(_xlpm.sep,":",_xlpm.w,$G1264,_xlfn.CONCAT("[",LEFT(_xlpm.w,FIND(_xlpm.sep,_xlpm.w)-1),"]"))</f>
        <v>[ʊ]</v>
      </c>
      <c r="Q1264" s="14" cm="1">
        <f t="array" ref="Q1264">SUM(_xlfn._xlws.FILTER($H$2:$H$7117,_xlfn.MAP($O$2:$O$7117,_xlfn.LAMBDA(_xlpm.x,_xlpm.x=$O1264))))</f>
        <v>1.9880715705765408E-4</v>
      </c>
      <c r="R1264" s="14">
        <f>$H1264/Q1264</f>
        <v>0.75</v>
      </c>
      <c r="S1264" s="14" cm="1">
        <f t="array" ref="S1264">SUM(_xlfn._xlws.FILTER($H$2:$H$7117,_xlfn.MAP($P$2:$P$7117,_xlfn.LAMBDA(_xlpm.x,_xlpm.x=$P1264))))</f>
        <v>8.4493041749503001E-4</v>
      </c>
      <c r="T1264" s="14">
        <f>$H1264/S1264</f>
        <v>0.1764705882352941</v>
      </c>
      <c r="U1264" s="14">
        <f>_xlfn.LET(_xlpm.freq,F1264,_xlpm.size,M1264+1,_xlpm.F,V1264,LOG(1+_xlpm.freq)*LOG(1+_xlpm.size)*_xlpm.F)</f>
        <v>0.12023482135687122</v>
      </c>
      <c r="V1264" s="14">
        <f>_xlfn.LET(_xlpm.a,T1264,_xlpm.b,R1264,2*_xlpm.a*_xlpm.b/(_xlpm.a+_xlpm.b))</f>
        <v>0.28571428571428564</v>
      </c>
      <c r="W1264" s="14">
        <f>_xlfn.LET(_xlpm.p,R1264,_xlpm.q,T1264,LOG(_xlpm.p/_xlpm.q))</f>
        <v>0.62838893005031149</v>
      </c>
      <c r="X1264" s="2"/>
      <c r="AC1264" s="2"/>
      <c r="AH1264" s="2"/>
      <c r="AI1264" s="2"/>
    </row>
    <row r="1265" spans="1:35">
      <c r="A1265" s="1" t="str">
        <f>_xlfn.LET(_xlpm.sep," : ",CONCATENATE(O1265,_xlpm.sep,P1265))</f>
        <v>~tou~ : [tʊ]</v>
      </c>
      <c r="B1265" s="1">
        <f>_xlfn.LET(_xlpm.d,$G1265,_xlpm.k,_xlfn.CONCAT(LEFT(TRIM(B$1),1),"*"),COUNTIF(_xlpm.d,_xlpm.k))</f>
        <v>0</v>
      </c>
      <c r="C1265" s="1">
        <f>_xlfn.LET(_xlpm.d,$G1265,_xlpm.k,_xlfn.CONCAT(LEFT(TRIM(C$1),1),"*"),COUNTIF(_xlpm.d,_xlpm.k))</f>
        <v>0</v>
      </c>
      <c r="D1265" s="1">
        <f>_xlfn.LET(_xlpm.d,$G1265,_xlpm.k,_xlfn.CONCAT(LEFT(TRIM(D$1),1),"*"),COUNTIF(_xlpm.d,_xlpm.k))</f>
        <v>0</v>
      </c>
      <c r="E1265" s="1">
        <f>LOG(F1265+1,10)</f>
        <v>0.8450980400142567</v>
      </c>
      <c r="F1265" s="7">
        <v>6</v>
      </c>
      <c r="G1265" s="9" t="s">
        <v>4826</v>
      </c>
      <c r="H1265" s="4">
        <f>F1265/freq.sum.r6e</f>
        <v>2.9821073558648114E-4</v>
      </c>
      <c r="I1265" s="1" t="str">
        <f>_xlfn.LET(_xlpm.sep,":",_xlpm.w,$G1265,LEFT(_xlpm.w,FIND(_xlpm.sep,_xlpm.w)-1))</f>
        <v>tʊ</v>
      </c>
      <c r="J1265" s="1" t="str">
        <f>_xlfn.LET(_xlpm.sep,":",_xlpm.w,$G1265,RIGHT(_xlpm.w,LEN(_xlpm.w)-FIND(_xlpm.sep,_xlpm.w)))</f>
        <v>tou</v>
      </c>
      <c r="K1265" s="10">
        <f>_xlfn.LET(_xlpm.w,I1265,LEN(_xlpm.w))</f>
        <v>2</v>
      </c>
      <c r="L1265" s="10">
        <f>_xlfn.LET(_xlpm.w,J1265,LEN(_xlpm.w))</f>
        <v>3</v>
      </c>
      <c r="M1265" s="10">
        <f>_xlfn.LET(_xlpm.a,K1265,_xlpm.b,L1265,MAX(_xlpm.a,_xlpm.b))</f>
        <v>3</v>
      </c>
      <c r="N1265" s="10">
        <f>_xlfn.LET(_xlpm.d,(K1265,L1265),MAX(_xlpm.d)-MIN(_xlpm.d))</f>
        <v>1</v>
      </c>
      <c r="O1265" s="1" t="str">
        <f>_xlfn.LET(_xlpm.sep,":",_xlpm.w,$G1265,_xlfn.CONCAT("~",RIGHT(_xlpm.w,LEN(_xlpm.w)-FIND(_xlpm.sep,_xlpm.w)),"~"))</f>
        <v>~tou~</v>
      </c>
      <c r="P1265" s="1" t="str">
        <f>_xlfn.LET(_xlpm.sep,":",_xlpm.w,$G1265,_xlfn.CONCAT("[",LEFT(_xlpm.w,FIND(_xlpm.sep,_xlpm.w)-1),"]"))</f>
        <v>[tʊ]</v>
      </c>
      <c r="Q1265" s="14" cm="1">
        <f t="array" ref="Q1265">SUM(_xlfn._xlws.FILTER($H$2:$H$7111,_xlfn.MAP($O$2:$O$7111,_xlfn.LAMBDA(_xlpm.x,_xlpm.x=$O1265))))</f>
        <v>3.9761431411530816E-4</v>
      </c>
      <c r="R1265" s="14">
        <f>$H1265/Q1265</f>
        <v>0.75</v>
      </c>
      <c r="S1265" s="14" cm="1">
        <f t="array" ref="S1265">SUM(_xlfn._xlws.FILTER($H$2:$H$7111,_xlfn.MAP($P$2:$P$7111,_xlfn.LAMBDA(_xlpm.x,_xlpm.x=$P1265))))</f>
        <v>1.6898608349900598E-3</v>
      </c>
      <c r="T1265" s="14">
        <f>$H1265/S1265</f>
        <v>0.17647058823529413</v>
      </c>
      <c r="U1265" s="14">
        <f>_xlfn.LET(_xlpm.freq,F1265,_xlpm.size,M1265+1,_xlpm.F,V1265,LOG(1+_xlpm.freq)*LOG(1+_xlpm.size)*_xlpm.F)</f>
        <v>0.16877090876946457</v>
      </c>
      <c r="V1265" s="14">
        <f>_xlfn.LET(_xlpm.a,T1265,_xlpm.b,R1265,2*_xlpm.a*_xlpm.b/(_xlpm.a+_xlpm.b))</f>
        <v>0.2857142857142857</v>
      </c>
      <c r="W1265" s="14">
        <f>_xlfn.LET(_xlpm.p,R1265,_xlpm.q,T1265,LOG(_xlpm.p/_xlpm.q))</f>
        <v>0.62838893005031149</v>
      </c>
      <c r="X1265" s="2"/>
      <c r="AC1265" s="2"/>
      <c r="AH1265" s="2"/>
      <c r="AI1265" s="2"/>
    </row>
    <row r="1266" spans="1:35">
      <c r="A1266" s="1" t="str">
        <f>_xlfn.LET(_xlpm.sep," : ",CONCATENATE(O1266,_xlpm.sep,P1266))</f>
        <v>~tur~ : [tʃʊ]</v>
      </c>
      <c r="B1266" s="1">
        <f>_xlfn.LET(_xlpm.d,$G1266,_xlpm.k,_xlfn.CONCAT(LEFT(TRIM(B$1),1),"*"),COUNTIF(_xlpm.d,_xlpm.k))</f>
        <v>0</v>
      </c>
      <c r="C1266" s="1">
        <f>_xlfn.LET(_xlpm.d,$G1266,_xlpm.k,_xlfn.CONCAT(LEFT(TRIM(C$1),1),"*"),COUNTIF(_xlpm.d,_xlpm.k))</f>
        <v>0</v>
      </c>
      <c r="D1266" s="1">
        <f>_xlfn.LET(_xlpm.d,$G1266,_xlpm.k,_xlfn.CONCAT(LEFT(TRIM(D$1),1),"*"),COUNTIF(_xlpm.d,_xlpm.k))</f>
        <v>0</v>
      </c>
      <c r="E1266" s="1">
        <f>LOG(F1266+1,10)</f>
        <v>0.47712125471966244</v>
      </c>
      <c r="F1266" s="7">
        <v>2</v>
      </c>
      <c r="G1266" s="9" t="s">
        <v>5067</v>
      </c>
      <c r="H1266" s="4">
        <f>F1266/freq.sum.r6e</f>
        <v>9.9403578528827041E-5</v>
      </c>
      <c r="I1266" s="1" t="str">
        <f>_xlfn.LET(_xlpm.sep,":",_xlpm.w,$G1266,LEFT(_xlpm.w,FIND(_xlpm.sep,_xlpm.w)-1))</f>
        <v>tʃʊ</v>
      </c>
      <c r="J1266" s="1" t="str">
        <f>_xlfn.LET(_xlpm.sep,":",_xlpm.w,$G1266,RIGHT(_xlpm.w,LEN(_xlpm.w)-FIND(_xlpm.sep,_xlpm.w)))</f>
        <v>tur</v>
      </c>
      <c r="K1266" s="10">
        <f>_xlfn.LET(_xlpm.w,I1266,LEN(_xlpm.w))</f>
        <v>3</v>
      </c>
      <c r="L1266" s="10">
        <f>_xlfn.LET(_xlpm.w,J1266,LEN(_xlpm.w))</f>
        <v>3</v>
      </c>
      <c r="M1266" s="10">
        <f>_xlfn.LET(_xlpm.a,K1266,_xlpm.b,L1266,MAX(_xlpm.a,_xlpm.b))</f>
        <v>3</v>
      </c>
      <c r="N1266" s="10">
        <f>_xlfn.LET(_xlpm.d,(K1266,L1266),MAX(_xlpm.d)-MIN(_xlpm.d))</f>
        <v>0</v>
      </c>
      <c r="O1266" s="1" t="str">
        <f>_xlfn.LET(_xlpm.sep,":",_xlpm.w,$G1266,_xlfn.CONCAT("~",RIGHT(_xlpm.w,LEN(_xlpm.w)-FIND(_xlpm.sep,_xlpm.w)),"~"))</f>
        <v>~tur~</v>
      </c>
      <c r="P1266" s="1" t="str">
        <f>_xlfn.LET(_xlpm.sep,":",_xlpm.w,$G1266,_xlfn.CONCAT("[",LEFT(_xlpm.w,FIND(_xlpm.sep,_xlpm.w)-1),"]"))</f>
        <v>[tʃʊ]</v>
      </c>
      <c r="Q1266" s="14" cm="1">
        <f t="array" ref="Q1266">SUM(_xlfn._xlws.FILTER($H$2:$H$7117,_xlfn.MAP($O$2:$O$7117,_xlfn.LAMBDA(_xlpm.x,_xlpm.x=$O1266))))</f>
        <v>1.9880715705765408E-4</v>
      </c>
      <c r="R1266" s="14">
        <f>$H1266/Q1266</f>
        <v>0.5</v>
      </c>
      <c r="S1266" s="14" cm="1">
        <f t="array" ref="S1266">SUM(_xlfn._xlws.FILTER($H$2:$H$7117,_xlfn.MAP($P$2:$P$7117,_xlfn.LAMBDA(_xlpm.x,_xlpm.x=$P1266))))</f>
        <v>8.4493041749503001E-4</v>
      </c>
      <c r="T1266" s="14">
        <f>$H1266/S1266</f>
        <v>0.1176470588235294</v>
      </c>
      <c r="U1266" s="14">
        <f>_xlfn.LET(_xlpm.freq,F1266,_xlpm.size,M1266+1,_xlpm.F,V1266,LOG(1+_xlpm.freq)*LOG(1+_xlpm.size)*_xlpm.F)</f>
        <v>6.352256104384936E-2</v>
      </c>
      <c r="V1266" s="14">
        <f>_xlfn.LET(_xlpm.a,T1266,_xlpm.b,R1266,2*_xlpm.a*_xlpm.b/(_xlpm.a+_xlpm.b))</f>
        <v>0.19047619047619044</v>
      </c>
      <c r="W1266" s="14">
        <f>_xlfn.LET(_xlpm.p,R1266,_xlpm.q,T1266,LOG(_xlpm.p/_xlpm.q))</f>
        <v>0.6283889300503116</v>
      </c>
      <c r="X1266" s="2"/>
      <c r="AC1266" s="2"/>
      <c r="AH1266" s="2"/>
      <c r="AI1266" s="2"/>
    </row>
    <row r="1267" spans="1:35">
      <c r="A1267" s="1" t="str">
        <f>_xlfn.LET(_xlpm.sep," : ",CONCATENATE(O1267,_xlpm.sep,P1267))</f>
        <v>~gur~ : [ɡjʊ]</v>
      </c>
      <c r="B1267" s="1">
        <f>_xlfn.LET(_xlpm.d,$G1267,_xlpm.k,_xlfn.CONCAT(LEFT(TRIM(B$1),1),"*"),COUNTIF(_xlpm.d,_xlpm.k))</f>
        <v>0</v>
      </c>
      <c r="C1267" s="1">
        <f>_xlfn.LET(_xlpm.d,$G1267,_xlpm.k,_xlfn.CONCAT(LEFT(TRIM(C$1),1),"*"),COUNTIF(_xlpm.d,_xlpm.k))</f>
        <v>0</v>
      </c>
      <c r="D1267" s="1">
        <f>_xlfn.LET(_xlpm.d,$G1267,_xlpm.k,_xlfn.CONCAT(LEFT(TRIM(D$1),1),"*"),COUNTIF(_xlpm.d,_xlpm.k))</f>
        <v>0</v>
      </c>
      <c r="E1267" s="1">
        <f>LOG(F1267+1,10)</f>
        <v>0.47712125471966244</v>
      </c>
      <c r="F1267" s="7">
        <v>2</v>
      </c>
      <c r="G1267" s="9" t="s">
        <v>5868</v>
      </c>
      <c r="H1267" s="4">
        <f>F1267/freq.sum.r6e</f>
        <v>9.9403578528827041E-5</v>
      </c>
      <c r="I1267" s="1" t="str">
        <f>_xlfn.LET(_xlpm.sep,":",_xlpm.w,$G1267,LEFT(_xlpm.w,FIND(_xlpm.sep,_xlpm.w)-1))</f>
        <v>ɡjʊ</v>
      </c>
      <c r="J1267" s="1" t="str">
        <f>_xlfn.LET(_xlpm.sep,":",_xlpm.w,$G1267,RIGHT(_xlpm.w,LEN(_xlpm.w)-FIND(_xlpm.sep,_xlpm.w)))</f>
        <v>gur</v>
      </c>
      <c r="K1267" s="10">
        <f>_xlfn.LET(_xlpm.w,I1267,LEN(_xlpm.w))</f>
        <v>3</v>
      </c>
      <c r="L1267" s="10">
        <f>_xlfn.LET(_xlpm.w,J1267,LEN(_xlpm.w))</f>
        <v>3</v>
      </c>
      <c r="M1267" s="10">
        <f>_xlfn.LET(_xlpm.a,K1267,_xlpm.b,L1267,MAX(_xlpm.a,_xlpm.b))</f>
        <v>3</v>
      </c>
      <c r="N1267" s="10">
        <f>_xlfn.LET(_xlpm.d,(K1267,L1267),MAX(_xlpm.d)-MIN(_xlpm.d))</f>
        <v>0</v>
      </c>
      <c r="O1267" s="1" t="str">
        <f>_xlfn.LET(_xlpm.sep,":",_xlpm.w,$G1267,_xlfn.CONCAT("~",RIGHT(_xlpm.w,LEN(_xlpm.w)-FIND(_xlpm.sep,_xlpm.w)),"~"))</f>
        <v>~gur~</v>
      </c>
      <c r="P1267" s="1" t="str">
        <f>_xlfn.LET(_xlpm.sep,":",_xlpm.w,$G1267,_xlfn.CONCAT("[",LEFT(_xlpm.w,FIND(_xlpm.sep,_xlpm.w)-1),"]"))</f>
        <v>[ɡjʊ]</v>
      </c>
      <c r="Q1267" s="14" cm="1">
        <f t="array" ref="Q1267">SUM(_xlfn._xlws.FILTER($H$2:$H$7117,_xlfn.MAP($O$2:$O$7117,_xlfn.LAMBDA(_xlpm.x,_xlpm.x=$O1267))))</f>
        <v>1.9880715705765408E-4</v>
      </c>
      <c r="R1267" s="14">
        <f>$H1267/Q1267</f>
        <v>0.5</v>
      </c>
      <c r="S1267" s="14" cm="1">
        <f t="array" ref="S1267">SUM(_xlfn._xlws.FILTER($H$2:$H$7117,_xlfn.MAP($P$2:$P$7117,_xlfn.LAMBDA(_xlpm.x,_xlpm.x=$P1267))))</f>
        <v>8.4493041749503001E-4</v>
      </c>
      <c r="T1267" s="14">
        <f>$H1267/S1267</f>
        <v>0.1176470588235294</v>
      </c>
      <c r="U1267" s="14">
        <f>_xlfn.LET(_xlpm.freq,F1267,_xlpm.size,M1267+1,_xlpm.F,V1267,LOG(1+_xlpm.freq)*LOG(1+_xlpm.size)*_xlpm.F)</f>
        <v>6.352256104384936E-2</v>
      </c>
      <c r="V1267" s="14">
        <f>_xlfn.LET(_xlpm.a,T1267,_xlpm.b,R1267,2*_xlpm.a*_xlpm.b/(_xlpm.a+_xlpm.b))</f>
        <v>0.19047619047619044</v>
      </c>
      <c r="W1267" s="14">
        <f>_xlfn.LET(_xlpm.p,R1267,_xlpm.q,T1267,LOG(_xlpm.p/_xlpm.q))</f>
        <v>0.6283889300503116</v>
      </c>
      <c r="X1267" s="2"/>
      <c r="AC1267" s="2"/>
      <c r="AH1267" s="2"/>
      <c r="AI1267" s="2"/>
    </row>
    <row r="1268" spans="1:35">
      <c r="A1268" s="1" t="str">
        <f>_xlfn.LET(_xlpm.sep," : ",CONCATENATE(O1268,_xlpm.sep,P1268))</f>
        <v>~xir~ : [ksə]</v>
      </c>
      <c r="B1268" s="1">
        <f>_xlfn.LET(_xlpm.d,$G1268,_xlpm.k,_xlfn.CONCAT(LEFT(TRIM(B$1),1),"*"),COUNTIF(_xlpm.d,_xlpm.k))</f>
        <v>0</v>
      </c>
      <c r="C1268" s="1">
        <f>_xlfn.LET(_xlpm.d,$G1268,_xlpm.k,_xlfn.CONCAT(LEFT(TRIM(C$1),1),"*"),COUNTIF(_xlpm.d,_xlpm.k))</f>
        <v>0</v>
      </c>
      <c r="D1268" s="1">
        <f>_xlfn.LET(_xlpm.d,$G1268,_xlpm.k,_xlfn.CONCAT(LEFT(TRIM(D$1),1),"*"),COUNTIF(_xlpm.d,_xlpm.k))</f>
        <v>0</v>
      </c>
      <c r="E1268" s="1">
        <f>LOG(F1268+1,10)</f>
        <v>0.30102999566398114</v>
      </c>
      <c r="F1268" s="7">
        <v>1</v>
      </c>
      <c r="G1268" s="9" t="s">
        <v>1622</v>
      </c>
      <c r="H1268" s="4">
        <f>F1268/freq.sum.r6e</f>
        <v>4.9701789264413521E-5</v>
      </c>
      <c r="I1268" s="1" t="str">
        <f>_xlfn.LET(_xlpm.sep,":",_xlpm.w,$G1268,LEFT(_xlpm.w,FIND(_xlpm.sep,_xlpm.w)-1))</f>
        <v>ksə</v>
      </c>
      <c r="J1268" s="1" t="str">
        <f>_xlfn.LET(_xlpm.sep,":",_xlpm.w,$G1268,RIGHT(_xlpm.w,LEN(_xlpm.w)-FIND(_xlpm.sep,_xlpm.w)))</f>
        <v>xir</v>
      </c>
      <c r="K1268" s="10">
        <f>_xlfn.LET(_xlpm.w,I1268,LEN(_xlpm.w))</f>
        <v>3</v>
      </c>
      <c r="L1268" s="10">
        <f>_xlfn.LET(_xlpm.w,J1268,LEN(_xlpm.w))</f>
        <v>3</v>
      </c>
      <c r="M1268" s="10">
        <f>_xlfn.LET(_xlpm.a,K1268,_xlpm.b,L1268,MAX(_xlpm.a,_xlpm.b))</f>
        <v>3</v>
      </c>
      <c r="N1268" s="10">
        <f>_xlfn.LET(_xlpm.d,(K1268,L1268),MAX(_xlpm.d)-MIN(_xlpm.d))</f>
        <v>0</v>
      </c>
      <c r="O1268" s="1" t="str">
        <f>_xlfn.LET(_xlpm.sep,":",_xlpm.w,$G1268,_xlfn.CONCAT("~",RIGHT(_xlpm.w,LEN(_xlpm.w)-FIND(_xlpm.sep,_xlpm.w)),"~"))</f>
        <v>~xir~</v>
      </c>
      <c r="P1268" s="1" t="str">
        <f>_xlfn.LET(_xlpm.sep,":",_xlpm.w,$G1268,_xlfn.CONCAT("[",LEFT(_xlpm.w,FIND(_xlpm.sep,_xlpm.w)-1),"]"))</f>
        <v>[ksə]</v>
      </c>
      <c r="Q1268" s="14" cm="1">
        <f t="array" ref="Q1268">SUM(_xlfn._xlws.FILTER($H$2:$H$7117,_xlfn.MAP($O$2:$O$7117,_xlfn.LAMBDA(_xlpm.x,_xlpm.x=$O1268))))</f>
        <v>3.4791252485089465E-4</v>
      </c>
      <c r="R1268" s="14">
        <f>$H1268/Q1268</f>
        <v>0.14285714285714285</v>
      </c>
      <c r="S1268" s="14" cm="1">
        <f t="array" ref="S1268">SUM(_xlfn._xlws.FILTER($H$2:$H$7117,_xlfn.MAP($P$2:$P$7117,_xlfn.LAMBDA(_xlpm.x,_xlpm.x=$P1268))))</f>
        <v>1.4910536779324053E-3</v>
      </c>
      <c r="T1268" s="14">
        <f>$H1268/S1268</f>
        <v>3.333333333333334E-2</v>
      </c>
      <c r="U1268" s="14">
        <f>_xlfn.LET(_xlpm.freq,F1268,_xlpm.size,M1268+1,_xlpm.F,V1268,LOG(1+_xlpm.freq)*LOG(1+_xlpm.size)*_xlpm.F)</f>
        <v>1.1373564182406742E-2</v>
      </c>
      <c r="V1268" s="14">
        <f>_xlfn.LET(_xlpm.a,T1268,_xlpm.b,R1268,2*_xlpm.a*_xlpm.b/(_xlpm.a+_xlpm.b))</f>
        <v>5.4054054054054064E-2</v>
      </c>
      <c r="W1268" s="14">
        <f>_xlfn.LET(_xlpm.p,R1268,_xlpm.q,T1268,LOG(_xlpm.p/_xlpm.q))</f>
        <v>0.63202321470540546</v>
      </c>
      <c r="X1268" s="2"/>
      <c r="AC1268" s="2"/>
      <c r="AH1268" s="2"/>
      <c r="AI1268" s="2"/>
    </row>
    <row r="1269" spans="1:35">
      <c r="A1269" s="1" t="str">
        <f>_xlfn.LET(_xlpm.sep," : ",CONCATENATE(O1269,_xlpm.sep,P1269))</f>
        <v>~wer~ : [wə]</v>
      </c>
      <c r="B1269" s="1">
        <f>_xlfn.LET(_xlpm.d,$G1269,_xlpm.k,_xlfn.CONCAT(LEFT(TRIM(B$1),1),"*"),COUNTIF(_xlpm.d,_xlpm.k))</f>
        <v>0</v>
      </c>
      <c r="C1269" s="1">
        <f>_xlfn.LET(_xlpm.d,$G1269,_xlpm.k,_xlfn.CONCAT(LEFT(TRIM(C$1),1),"*"),COUNTIF(_xlpm.d,_xlpm.k))</f>
        <v>0</v>
      </c>
      <c r="D1269" s="1">
        <f>_xlfn.LET(_xlpm.d,$G1269,_xlpm.k,_xlfn.CONCAT(LEFT(TRIM(D$1),1),"*"),COUNTIF(_xlpm.d,_xlpm.k))</f>
        <v>0</v>
      </c>
      <c r="E1269" s="1">
        <f>LOG(F1269+1,10)</f>
        <v>0.30102999566398114</v>
      </c>
      <c r="F1269" s="7">
        <v>1</v>
      </c>
      <c r="G1269" s="9" t="s">
        <v>5299</v>
      </c>
      <c r="H1269" s="4">
        <f>F1269/freq.sum.r6e</f>
        <v>4.9701789264413521E-5</v>
      </c>
      <c r="I1269" s="1" t="str">
        <f>_xlfn.LET(_xlpm.sep,":",_xlpm.w,$G1269,LEFT(_xlpm.w,FIND(_xlpm.sep,_xlpm.w)-1))</f>
        <v>wə</v>
      </c>
      <c r="J1269" s="1" t="str">
        <f>_xlfn.LET(_xlpm.sep,":",_xlpm.w,$G1269,RIGHT(_xlpm.w,LEN(_xlpm.w)-FIND(_xlpm.sep,_xlpm.w)))</f>
        <v>wer</v>
      </c>
      <c r="K1269" s="10">
        <f>_xlfn.LET(_xlpm.w,I1269,LEN(_xlpm.w))</f>
        <v>2</v>
      </c>
      <c r="L1269" s="10">
        <f>_xlfn.LET(_xlpm.w,J1269,LEN(_xlpm.w))</f>
        <v>3</v>
      </c>
      <c r="M1269" s="10">
        <f>_xlfn.LET(_xlpm.a,K1269,_xlpm.b,L1269,MAX(_xlpm.a,_xlpm.b))</f>
        <v>3</v>
      </c>
      <c r="N1269" s="10">
        <f>_xlfn.LET(_xlpm.d,(K1269,L1269),MAX(_xlpm.d)-MIN(_xlpm.d))</f>
        <v>1</v>
      </c>
      <c r="O1269" s="1" t="str">
        <f>_xlfn.LET(_xlpm.sep,":",_xlpm.w,$G1269,_xlfn.CONCAT("~",RIGHT(_xlpm.w,LEN(_xlpm.w)-FIND(_xlpm.sep,_xlpm.w)),"~"))</f>
        <v>~wer~</v>
      </c>
      <c r="P1269" s="1" t="str">
        <f>_xlfn.LET(_xlpm.sep,":",_xlpm.w,$G1269,_xlfn.CONCAT("[",LEFT(_xlpm.w,FIND(_xlpm.sep,_xlpm.w)-1),"]"))</f>
        <v>[wə]</v>
      </c>
      <c r="Q1269" s="14" cm="1">
        <f t="array" ref="Q1269">SUM(_xlfn._xlws.FILTER($H$2:$H$7117,_xlfn.MAP($O$2:$O$7117,_xlfn.LAMBDA(_xlpm.x,_xlpm.x=$O1269))))</f>
        <v>3.4791252485089465E-4</v>
      </c>
      <c r="R1269" s="14">
        <f>$H1269/Q1269</f>
        <v>0.14285714285714285</v>
      </c>
      <c r="S1269" s="14" cm="1">
        <f t="array" ref="S1269">SUM(_xlfn._xlws.FILTER($H$2:$H$7117,_xlfn.MAP($P$2:$P$7117,_xlfn.LAMBDA(_xlpm.x,_xlpm.x=$P1269))))</f>
        <v>1.4910536779324053E-3</v>
      </c>
      <c r="T1269" s="14">
        <f>$H1269/S1269</f>
        <v>3.333333333333334E-2</v>
      </c>
      <c r="U1269" s="14">
        <f>_xlfn.LET(_xlpm.freq,F1269,_xlpm.size,M1269+1,_xlpm.F,V1269,LOG(1+_xlpm.freq)*LOG(1+_xlpm.size)*_xlpm.F)</f>
        <v>1.1373564182406742E-2</v>
      </c>
      <c r="V1269" s="14">
        <f>_xlfn.LET(_xlpm.a,T1269,_xlpm.b,R1269,2*_xlpm.a*_xlpm.b/(_xlpm.a+_xlpm.b))</f>
        <v>5.4054054054054064E-2</v>
      </c>
      <c r="W1269" s="14">
        <f>_xlfn.LET(_xlpm.p,R1269,_xlpm.q,T1269,LOG(_xlpm.p/_xlpm.q))</f>
        <v>0.63202321470540546</v>
      </c>
      <c r="X1269" s="2"/>
      <c r="AC1269" s="2"/>
      <c r="AH1269" s="2"/>
      <c r="AI1269" s="2"/>
    </row>
    <row r="1270" spans="1:35">
      <c r="A1270" s="1" t="str">
        <f>_xlfn.LET(_xlpm.sep," : ",CONCATENATE(O1270,_xlpm.sep,P1270))</f>
        <v>~she~ : [ʃə]</v>
      </c>
      <c r="B1270" s="1">
        <f>_xlfn.LET(_xlpm.d,$G1270,_xlpm.k,_xlfn.CONCAT(LEFT(TRIM(B$1),1),"*"),COUNTIF(_xlpm.d,_xlpm.k))</f>
        <v>0</v>
      </c>
      <c r="C1270" s="1">
        <f>_xlfn.LET(_xlpm.d,$G1270,_xlpm.k,_xlfn.CONCAT(LEFT(TRIM(C$1),1),"*"),COUNTIF(_xlpm.d,_xlpm.k))</f>
        <v>0</v>
      </c>
      <c r="D1270" s="1">
        <f>_xlfn.LET(_xlpm.d,$G1270,_xlpm.k,_xlfn.CONCAT(LEFT(TRIM(D$1),1),"*"),COUNTIF(_xlpm.d,_xlpm.k))</f>
        <v>0</v>
      </c>
      <c r="E1270" s="1">
        <f>LOG(F1270+1,10)</f>
        <v>0.47712125471966244</v>
      </c>
      <c r="F1270" s="7">
        <v>2</v>
      </c>
      <c r="G1270" s="9" t="s">
        <v>6796</v>
      </c>
      <c r="H1270" s="4">
        <f>F1270/freq.sum.r6e</f>
        <v>9.9403578528827041E-5</v>
      </c>
      <c r="I1270" s="1" t="str">
        <f>_xlfn.LET(_xlpm.sep,":",_xlpm.w,$G1270,LEFT(_xlpm.w,FIND(_xlpm.sep,_xlpm.w)-1))</f>
        <v>ʃə</v>
      </c>
      <c r="J1270" s="1" t="str">
        <f>_xlfn.LET(_xlpm.sep,":",_xlpm.w,$G1270,RIGHT(_xlpm.w,LEN(_xlpm.w)-FIND(_xlpm.sep,_xlpm.w)))</f>
        <v>she</v>
      </c>
      <c r="K1270" s="10">
        <f>_xlfn.LET(_xlpm.w,I1270,LEN(_xlpm.w))</f>
        <v>2</v>
      </c>
      <c r="L1270" s="10">
        <f>_xlfn.LET(_xlpm.w,J1270,LEN(_xlpm.w))</f>
        <v>3</v>
      </c>
      <c r="M1270" s="10">
        <f>_xlfn.LET(_xlpm.a,K1270,_xlpm.b,L1270,MAX(_xlpm.a,_xlpm.b))</f>
        <v>3</v>
      </c>
      <c r="N1270" s="10">
        <f>_xlfn.LET(_xlpm.d,(K1270,L1270),MAX(_xlpm.d)-MIN(_xlpm.d))</f>
        <v>1</v>
      </c>
      <c r="O1270" s="1" t="str">
        <f>_xlfn.LET(_xlpm.sep,":",_xlpm.w,$G1270,_xlfn.CONCAT("~",RIGHT(_xlpm.w,LEN(_xlpm.w)-FIND(_xlpm.sep,_xlpm.w)),"~"))</f>
        <v>~she~</v>
      </c>
      <c r="P1270" s="1" t="str">
        <f>_xlfn.LET(_xlpm.sep,":",_xlpm.w,$G1270,_xlfn.CONCAT("[",LEFT(_xlpm.w,FIND(_xlpm.sep,_xlpm.w)-1),"]"))</f>
        <v>[ʃə]</v>
      </c>
      <c r="Q1270" s="14" cm="1">
        <f t="array" ref="Q1270">SUM(_xlfn._xlws.FILTER($H$2:$H$7111,_xlfn.MAP($O$2:$O$7111,_xlfn.LAMBDA(_xlpm.x,_xlpm.x=$O1270))))</f>
        <v>6.9582504970178919E-4</v>
      </c>
      <c r="R1270" s="14">
        <f>$H1270/Q1270</f>
        <v>0.14285714285714288</v>
      </c>
      <c r="S1270" s="14" cm="1">
        <f t="array" ref="S1270">SUM(_xlfn._xlws.FILTER($H$2:$H$7111,_xlfn.MAP($P$2:$P$7111,_xlfn.LAMBDA(_xlpm.x,_xlpm.x=$P1270))))</f>
        <v>2.9821073558648097E-3</v>
      </c>
      <c r="T1270" s="14">
        <f>$H1270/S1270</f>
        <v>3.3333333333333347E-2</v>
      </c>
      <c r="U1270" s="14">
        <f>_xlfn.LET(_xlpm.freq,F1270,_xlpm.size,M1270+1,_xlpm.F,V1270,LOG(1+_xlpm.freq)*LOG(1+_xlpm.size)*_xlpm.F)</f>
        <v>1.8026672728659959E-2</v>
      </c>
      <c r="V1270" s="14">
        <f>_xlfn.LET(_xlpm.a,T1270,_xlpm.b,R1270,2*_xlpm.a*_xlpm.b/(_xlpm.a+_xlpm.b))</f>
        <v>5.4054054054054064E-2</v>
      </c>
      <c r="W1270" s="14">
        <f>_xlfn.LET(_xlpm.p,R1270,_xlpm.q,T1270,LOG(_xlpm.p/_xlpm.q))</f>
        <v>0.63202321470540546</v>
      </c>
      <c r="X1270" s="2"/>
      <c r="AC1270" s="2"/>
      <c r="AH1270" s="2"/>
      <c r="AI1270" s="2"/>
    </row>
    <row r="1271" spans="1:35">
      <c r="A1271" s="1" t="str">
        <f>_xlfn.LET(_xlpm.sep," : ",CONCATENATE(O1271,_xlpm.sep,P1271))</f>
        <v>~cow~ : [koʊ]</v>
      </c>
      <c r="B1271" s="1">
        <f>_xlfn.LET(_xlpm.d,$G1271,_xlpm.k,_xlfn.CONCAT(LEFT(TRIM(B$1),1),"*"),COUNTIF(_xlpm.d,_xlpm.k))</f>
        <v>0</v>
      </c>
      <c r="C1271" s="1">
        <f>_xlfn.LET(_xlpm.d,$G1271,_xlpm.k,_xlfn.CONCAT(LEFT(TRIM(C$1),1),"*"),COUNTIF(_xlpm.d,_xlpm.k))</f>
        <v>0</v>
      </c>
      <c r="D1271" s="1">
        <f>_xlfn.LET(_xlpm.d,$G1271,_xlpm.k,_xlfn.CONCAT(LEFT(TRIM(D$1),1),"*"),COUNTIF(_xlpm.d,_xlpm.k))</f>
        <v>0</v>
      </c>
      <c r="E1271" s="1">
        <f>LOG(F1271+1,10)</f>
        <v>0.47712125471966244</v>
      </c>
      <c r="F1271" s="7">
        <v>2</v>
      </c>
      <c r="G1271" s="9" t="s">
        <v>1522</v>
      </c>
      <c r="H1271" s="4">
        <f>F1271/freq.sum.r6e</f>
        <v>9.9403578528827041E-5</v>
      </c>
      <c r="I1271" s="1" t="str">
        <f>_xlfn.LET(_xlpm.sep,":",_xlpm.w,$G1271,LEFT(_xlpm.w,FIND(_xlpm.sep,_xlpm.w)-1))</f>
        <v>koʊ</v>
      </c>
      <c r="J1271" s="1" t="str">
        <f>_xlfn.LET(_xlpm.sep,":",_xlpm.w,$G1271,RIGHT(_xlpm.w,LEN(_xlpm.w)-FIND(_xlpm.sep,_xlpm.w)))</f>
        <v>cow</v>
      </c>
      <c r="K1271" s="10">
        <f>_xlfn.LET(_xlpm.w,I1271,LEN(_xlpm.w))</f>
        <v>3</v>
      </c>
      <c r="L1271" s="10">
        <f>_xlfn.LET(_xlpm.w,J1271,LEN(_xlpm.w))</f>
        <v>3</v>
      </c>
      <c r="M1271" s="10">
        <f>_xlfn.LET(_xlpm.a,K1271,_xlpm.b,L1271,MAX(_xlpm.a,_xlpm.b))</f>
        <v>3</v>
      </c>
      <c r="N1271" s="10">
        <f>_xlfn.LET(_xlpm.d,(K1271,L1271),MAX(_xlpm.d)-MIN(_xlpm.d))</f>
        <v>0</v>
      </c>
      <c r="O1271" s="1" t="str">
        <f>_xlfn.LET(_xlpm.sep,":",_xlpm.w,$G1271,_xlfn.CONCAT("~",RIGHT(_xlpm.w,LEN(_xlpm.w)-FIND(_xlpm.sep,_xlpm.w)),"~"))</f>
        <v>~cow~</v>
      </c>
      <c r="P1271" s="1" t="str">
        <f>_xlfn.LET(_xlpm.sep,":",_xlpm.w,$G1271,_xlfn.CONCAT("[",LEFT(_xlpm.w,FIND(_xlpm.sep,_xlpm.w)-1),"]"))</f>
        <v>[koʊ]</v>
      </c>
      <c r="Q1271" s="14" cm="1">
        <f t="array" ref="Q1271">SUM(_xlfn._xlws.FILTER($H$2:$H$7117,_xlfn.MAP($O$2:$O$7117,_xlfn.LAMBDA(_xlpm.x,_xlpm.x=$O1271))))</f>
        <v>3.4791252485089465E-4</v>
      </c>
      <c r="R1271" s="14">
        <f>$H1271/Q1271</f>
        <v>0.2857142857142857</v>
      </c>
      <c r="S1271" s="14" cm="1">
        <f t="array" ref="S1271">SUM(_xlfn._xlws.FILTER($H$2:$H$7117,_xlfn.MAP($P$2:$P$7117,_xlfn.LAMBDA(_xlpm.x,_xlpm.x=$P1271))))</f>
        <v>1.4910536779324051E-3</v>
      </c>
      <c r="T1271" s="14">
        <f>$H1271/S1271</f>
        <v>6.6666666666666693E-2</v>
      </c>
      <c r="U1271" s="14">
        <f>_xlfn.LET(_xlpm.freq,F1271,_xlpm.size,M1271+1,_xlpm.F,V1271,LOG(1+_xlpm.freq)*LOG(1+_xlpm.size)*_xlpm.F)</f>
        <v>3.6053345457319919E-2</v>
      </c>
      <c r="V1271" s="14">
        <f>_xlfn.LET(_xlpm.a,T1271,_xlpm.b,R1271,2*_xlpm.a*_xlpm.b/(_xlpm.a+_xlpm.b))</f>
        <v>0.10810810810810813</v>
      </c>
      <c r="W1271" s="14">
        <f>_xlfn.LET(_xlpm.p,R1271,_xlpm.q,T1271,LOG(_xlpm.p/_xlpm.q))</f>
        <v>0.63202321470540546</v>
      </c>
      <c r="X1271" s="2"/>
      <c r="AC1271" s="2"/>
      <c r="AH1271" s="2"/>
      <c r="AI1271" s="2"/>
    </row>
    <row r="1272" spans="1:35">
      <c r="A1272" s="1" t="str">
        <f>_xlfn.LET(_xlpm.sep," : ",CONCATENATE(O1272,_xlpm.sep,P1272))</f>
        <v>~xce~ : [ksə]</v>
      </c>
      <c r="B1272" s="1">
        <f>_xlfn.LET(_xlpm.d,$G1272,_xlpm.k,_xlfn.CONCAT(LEFT(TRIM(B$1),1),"*"),COUNTIF(_xlpm.d,_xlpm.k))</f>
        <v>0</v>
      </c>
      <c r="C1272" s="1">
        <f>_xlfn.LET(_xlpm.d,$G1272,_xlpm.k,_xlfn.CONCAT(LEFT(TRIM(C$1),1),"*"),COUNTIF(_xlpm.d,_xlpm.k))</f>
        <v>0</v>
      </c>
      <c r="D1272" s="1">
        <f>_xlfn.LET(_xlpm.d,$G1272,_xlpm.k,_xlfn.CONCAT(LEFT(TRIM(D$1),1),"*"),COUNTIF(_xlpm.d,_xlpm.k))</f>
        <v>0</v>
      </c>
      <c r="E1272" s="1">
        <f>LOG(F1272+1,10)</f>
        <v>0.47712125471966244</v>
      </c>
      <c r="F1272" s="7">
        <v>2</v>
      </c>
      <c r="G1272" s="9" t="s">
        <v>1605</v>
      </c>
      <c r="H1272" s="4">
        <f>F1272/freq.sum.r6e</f>
        <v>9.9403578528827041E-5</v>
      </c>
      <c r="I1272" s="1" t="str">
        <f>_xlfn.LET(_xlpm.sep,":",_xlpm.w,$G1272,LEFT(_xlpm.w,FIND(_xlpm.sep,_xlpm.w)-1))</f>
        <v>ksə</v>
      </c>
      <c r="J1272" s="1" t="str">
        <f>_xlfn.LET(_xlpm.sep,":",_xlpm.w,$G1272,RIGHT(_xlpm.w,LEN(_xlpm.w)-FIND(_xlpm.sep,_xlpm.w)))</f>
        <v>xce</v>
      </c>
      <c r="K1272" s="10">
        <f>_xlfn.LET(_xlpm.w,I1272,LEN(_xlpm.w))</f>
        <v>3</v>
      </c>
      <c r="L1272" s="10">
        <f>_xlfn.LET(_xlpm.w,J1272,LEN(_xlpm.w))</f>
        <v>3</v>
      </c>
      <c r="M1272" s="10">
        <f>_xlfn.LET(_xlpm.a,K1272,_xlpm.b,L1272,MAX(_xlpm.a,_xlpm.b))</f>
        <v>3</v>
      </c>
      <c r="N1272" s="10">
        <f>_xlfn.LET(_xlpm.d,(K1272,L1272),MAX(_xlpm.d)-MIN(_xlpm.d))</f>
        <v>0</v>
      </c>
      <c r="O1272" s="1" t="str">
        <f>_xlfn.LET(_xlpm.sep,":",_xlpm.w,$G1272,_xlfn.CONCAT("~",RIGHT(_xlpm.w,LEN(_xlpm.w)-FIND(_xlpm.sep,_xlpm.w)),"~"))</f>
        <v>~xce~</v>
      </c>
      <c r="P1272" s="1" t="str">
        <f>_xlfn.LET(_xlpm.sep,":",_xlpm.w,$G1272,_xlfn.CONCAT("[",LEFT(_xlpm.w,FIND(_xlpm.sep,_xlpm.w)-1),"]"))</f>
        <v>[ksə]</v>
      </c>
      <c r="Q1272" s="14" cm="1">
        <f t="array" ref="Q1272">SUM(_xlfn._xlws.FILTER($H$2:$H$7117,_xlfn.MAP($O$2:$O$7117,_xlfn.LAMBDA(_xlpm.x,_xlpm.x=$O1272))))</f>
        <v>3.479125248508946E-4</v>
      </c>
      <c r="R1272" s="14">
        <f>$H1272/Q1272</f>
        <v>0.28571428571428575</v>
      </c>
      <c r="S1272" s="14" cm="1">
        <f t="array" ref="S1272">SUM(_xlfn._xlws.FILTER($H$2:$H$7117,_xlfn.MAP($P$2:$P$7117,_xlfn.LAMBDA(_xlpm.x,_xlpm.x=$P1272))))</f>
        <v>1.4910536779324053E-3</v>
      </c>
      <c r="T1272" s="14">
        <f>$H1272/S1272</f>
        <v>6.666666666666668E-2</v>
      </c>
      <c r="U1272" s="14">
        <f>_xlfn.LET(_xlpm.freq,F1272,_xlpm.size,M1272+1,_xlpm.F,V1272,LOG(1+_xlpm.freq)*LOG(1+_xlpm.size)*_xlpm.F)</f>
        <v>3.6053345457319919E-2</v>
      </c>
      <c r="V1272" s="14">
        <f>_xlfn.LET(_xlpm.a,T1272,_xlpm.b,R1272,2*_xlpm.a*_xlpm.b/(_xlpm.a+_xlpm.b))</f>
        <v>0.10810810810810811</v>
      </c>
      <c r="W1272" s="14">
        <f>_xlfn.LET(_xlpm.p,R1272,_xlpm.q,T1272,LOG(_xlpm.p/_xlpm.q))</f>
        <v>0.63202321470540557</v>
      </c>
      <c r="X1272" s="2"/>
      <c r="AC1272" s="2"/>
      <c r="AH1272" s="2"/>
      <c r="AI1272" s="2"/>
    </row>
    <row r="1273" spans="1:35">
      <c r="A1273" s="1" t="str">
        <f>_xlfn.LET(_xlpm.sep," : ",CONCATENATE(O1273,_xlpm.sep,P1273))</f>
        <v>~lty~ : [ltɪ]</v>
      </c>
      <c r="B1273" s="1">
        <f>_xlfn.LET(_xlpm.d,$G1273,_xlpm.k,_xlfn.CONCAT(LEFT(TRIM(B$1),1),"*"),COUNTIF(_xlpm.d,_xlpm.k))</f>
        <v>0</v>
      </c>
      <c r="C1273" s="1">
        <f>_xlfn.LET(_xlpm.d,$G1273,_xlpm.k,_xlfn.CONCAT(LEFT(TRIM(C$1),1),"*"),COUNTIF(_xlpm.d,_xlpm.k))</f>
        <v>0</v>
      </c>
      <c r="D1273" s="1">
        <f>_xlfn.LET(_xlpm.d,$G1273,_xlpm.k,_xlfn.CONCAT(LEFT(TRIM(D$1),1),"*"),COUNTIF(_xlpm.d,_xlpm.k))</f>
        <v>0</v>
      </c>
      <c r="E1273" s="1">
        <f>LOG(F1273+1,10)</f>
        <v>1.3617278360175928</v>
      </c>
      <c r="F1273" s="7">
        <v>22</v>
      </c>
      <c r="G1273" s="9" t="s">
        <v>2213</v>
      </c>
      <c r="H1273" s="4">
        <f>F1273/freq.sum.r6e</f>
        <v>1.0934393638170974E-3</v>
      </c>
      <c r="I1273" s="1" t="str">
        <f>_xlfn.LET(_xlpm.sep,":",_xlpm.w,$G1273,LEFT(_xlpm.w,FIND(_xlpm.sep,_xlpm.w)-1))</f>
        <v>ltɪ</v>
      </c>
      <c r="J1273" s="1" t="str">
        <f>_xlfn.LET(_xlpm.sep,":",_xlpm.w,$G1273,RIGHT(_xlpm.w,LEN(_xlpm.w)-FIND(_xlpm.sep,_xlpm.w)))</f>
        <v>lty</v>
      </c>
      <c r="K1273" s="10">
        <f>_xlfn.LET(_xlpm.w,I1273,LEN(_xlpm.w))</f>
        <v>3</v>
      </c>
      <c r="L1273" s="10">
        <f>_xlfn.LET(_xlpm.w,J1273,LEN(_xlpm.w))</f>
        <v>3</v>
      </c>
      <c r="M1273" s="10">
        <f>_xlfn.LET(_xlpm.a,K1273,_xlpm.b,L1273,MAX(_xlpm.a,_xlpm.b))</f>
        <v>3</v>
      </c>
      <c r="N1273" s="10">
        <f>_xlfn.LET(_xlpm.d,(K1273,L1273),MAX(_xlpm.d)-MIN(_xlpm.d))</f>
        <v>0</v>
      </c>
      <c r="O1273" s="1" t="str">
        <f>_xlfn.LET(_xlpm.sep,":",_xlpm.w,$G1273,_xlfn.CONCAT("~",RIGHT(_xlpm.w,LEN(_xlpm.w)-FIND(_xlpm.sep,_xlpm.w)),"~"))</f>
        <v>~lty~</v>
      </c>
      <c r="P1273" s="1" t="str">
        <f>_xlfn.LET(_xlpm.sep,":",_xlpm.w,$G1273,_xlfn.CONCAT("[",LEFT(_xlpm.w,FIND(_xlpm.sep,_xlpm.w)-1),"]"))</f>
        <v>[ltɪ]</v>
      </c>
      <c r="Q1273" s="14" cm="1">
        <f t="array" ref="Q1273">SUM(_xlfn._xlws.FILTER($H$2:$H$7117,_xlfn.MAP($O$2:$O$7117,_xlfn.LAMBDA(_xlpm.x,_xlpm.x=$O1273))))</f>
        <v>1.0934393638170974E-3</v>
      </c>
      <c r="R1273" s="14">
        <f>$H1273/Q1273</f>
        <v>1</v>
      </c>
      <c r="S1273" s="14" cm="1">
        <f t="array" ref="S1273">SUM(_xlfn._xlws.FILTER($H$2:$H$7117,_xlfn.MAP($P$2:$P$7117,_xlfn.LAMBDA(_xlpm.x,_xlpm.x=$P1273))))</f>
        <v>4.7713717693836965E-3</v>
      </c>
      <c r="T1273" s="14">
        <f>$H1273/S1273</f>
        <v>0.22916666666666674</v>
      </c>
      <c r="U1273" s="14">
        <f>_xlfn.LET(_xlpm.freq,F1273,_xlpm.size,M1273+1,_xlpm.F,V1273,LOG(1+_xlpm.freq)*LOG(1+_xlpm.size)*_xlpm.F)</f>
        <v>0.35491105172551329</v>
      </c>
      <c r="V1273" s="14">
        <f>_xlfn.LET(_xlpm.a,T1273,_xlpm.b,R1273,2*_xlpm.a*_xlpm.b/(_xlpm.a+_xlpm.b))</f>
        <v>0.37288135593220351</v>
      </c>
      <c r="W1273" s="14">
        <f>_xlfn.LET(_xlpm.p,R1273,_xlpm.q,T1273,LOG(_xlpm.p/_xlpm.q))</f>
        <v>0.63984855221736203</v>
      </c>
      <c r="X1273" s="2"/>
      <c r="AC1273" s="2"/>
      <c r="AH1273" s="2"/>
      <c r="AI1273" s="2"/>
    </row>
    <row r="1274" spans="1:35">
      <c r="A1274" s="1" t="str">
        <f>_xlfn.LET(_xlpm.sep," : ",CONCATENATE(O1274,_xlpm.sep,P1274))</f>
        <v>~rdy~ : [ɹdɪ]</v>
      </c>
      <c r="B1274" s="1">
        <f>_xlfn.LET(_xlpm.d,$G1274,_xlpm.k,_xlfn.CONCAT(LEFT(TRIM(B$1),1),"*"),COUNTIF(_xlpm.d,_xlpm.k))</f>
        <v>1</v>
      </c>
      <c r="C1274" s="1">
        <f>_xlfn.LET(_xlpm.d,$G1274,_xlpm.k,_xlfn.CONCAT(LEFT(TRIM(C$1),1),"*"),COUNTIF(_xlpm.d,_xlpm.k))</f>
        <v>0</v>
      </c>
      <c r="D1274" s="1">
        <f>_xlfn.LET(_xlpm.d,$G1274,_xlpm.k,_xlfn.CONCAT(LEFT(TRIM(D$1),1),"*"),COUNTIF(_xlpm.d,_xlpm.k))</f>
        <v>0</v>
      </c>
      <c r="E1274" s="1">
        <f>LOG(F1274+1,10)</f>
        <v>1.3617278360175928</v>
      </c>
      <c r="F1274" s="7">
        <v>22</v>
      </c>
      <c r="G1274" s="9" t="s">
        <v>5758</v>
      </c>
      <c r="H1274" s="4">
        <f>F1274/freq.sum.r6e</f>
        <v>1.0934393638170974E-3</v>
      </c>
      <c r="I1274" s="1" t="str">
        <f>_xlfn.LET(_xlpm.sep,":",_xlpm.w,$G1274,LEFT(_xlpm.w,FIND(_xlpm.sep,_xlpm.w)-1))</f>
        <v>ɹdɪ</v>
      </c>
      <c r="J1274" s="1" t="str">
        <f>_xlfn.LET(_xlpm.sep,":",_xlpm.w,$G1274,RIGHT(_xlpm.w,LEN(_xlpm.w)-FIND(_xlpm.sep,_xlpm.w)))</f>
        <v>rdy</v>
      </c>
      <c r="K1274" s="10">
        <f>_xlfn.LET(_xlpm.w,I1274,LEN(_xlpm.w))</f>
        <v>3</v>
      </c>
      <c r="L1274" s="10">
        <f>_xlfn.LET(_xlpm.w,J1274,LEN(_xlpm.w))</f>
        <v>3</v>
      </c>
      <c r="M1274" s="10">
        <f>_xlfn.LET(_xlpm.a,K1274,_xlpm.b,L1274,MAX(_xlpm.a,_xlpm.b))</f>
        <v>3</v>
      </c>
      <c r="N1274" s="10">
        <f>_xlfn.LET(_xlpm.d,(K1274,L1274),MAX(_xlpm.d)-MIN(_xlpm.d))</f>
        <v>0</v>
      </c>
      <c r="O1274" s="1" t="str">
        <f>_xlfn.LET(_xlpm.sep,":",_xlpm.w,$G1274,_xlfn.CONCAT("~",RIGHT(_xlpm.w,LEN(_xlpm.w)-FIND(_xlpm.sep,_xlpm.w)),"~"))</f>
        <v>~rdy~</v>
      </c>
      <c r="P1274" s="1" t="str">
        <f>_xlfn.LET(_xlpm.sep,":",_xlpm.w,$G1274,_xlfn.CONCAT("[",LEFT(_xlpm.w,FIND(_xlpm.sep,_xlpm.w)-1),"]"))</f>
        <v>[ɹdɪ]</v>
      </c>
      <c r="Q1274" s="14" cm="1">
        <f t="array" ref="Q1274">SUM(_xlfn._xlws.FILTER($H$2:$H$7117,_xlfn.MAP($O$2:$O$7117,_xlfn.LAMBDA(_xlpm.x,_xlpm.x=$O1274))))</f>
        <v>1.0934393638170974E-3</v>
      </c>
      <c r="R1274" s="14">
        <f>$H1274/Q1274</f>
        <v>1</v>
      </c>
      <c r="S1274" s="14" cm="1">
        <f t="array" ref="S1274">SUM(_xlfn._xlws.FILTER($H$2:$H$7117,_xlfn.MAP($P$2:$P$7117,_xlfn.LAMBDA(_xlpm.x,_xlpm.x=$P1274))))</f>
        <v>4.7713717693836965E-3</v>
      </c>
      <c r="T1274" s="14">
        <f>$H1274/S1274</f>
        <v>0.22916666666666674</v>
      </c>
      <c r="U1274" s="14">
        <f>_xlfn.LET(_xlpm.freq,F1274,_xlpm.size,M1274+1,_xlpm.F,V1274,LOG(1+_xlpm.freq)*LOG(1+_xlpm.size)*_xlpm.F)</f>
        <v>0.35491105172551329</v>
      </c>
      <c r="V1274" s="14">
        <f>_xlfn.LET(_xlpm.a,T1274,_xlpm.b,R1274,2*_xlpm.a*_xlpm.b/(_xlpm.a+_xlpm.b))</f>
        <v>0.37288135593220351</v>
      </c>
      <c r="W1274" s="14">
        <f>_xlfn.LET(_xlpm.p,R1274,_xlpm.q,T1274,LOG(_xlpm.p/_xlpm.q))</f>
        <v>0.63984855221736203</v>
      </c>
      <c r="X1274" s="2"/>
      <c r="AC1274" s="2"/>
      <c r="AH1274" s="2"/>
      <c r="AI1274" s="2"/>
    </row>
    <row r="1275" spans="1:35">
      <c r="A1275" s="1" t="str">
        <f>_xlfn.LET(_xlpm.sep," : ",CONCATENATE(O1275,_xlpm.sep,P1275))</f>
        <v>~rni~ : [ɹnɪ]</v>
      </c>
      <c r="B1275" s="1">
        <f>_xlfn.LET(_xlpm.d,$G1275,_xlpm.k,_xlfn.CONCAT(LEFT(TRIM(B$1),1),"*"),COUNTIF(_xlpm.d,_xlpm.k))</f>
        <v>1</v>
      </c>
      <c r="C1275" s="1">
        <f>_xlfn.LET(_xlpm.d,$G1275,_xlpm.k,_xlfn.CONCAT(LEFT(TRIM(C$1),1),"*"),COUNTIF(_xlpm.d,_xlpm.k))</f>
        <v>0</v>
      </c>
      <c r="D1275" s="1">
        <f>_xlfn.LET(_xlpm.d,$G1275,_xlpm.k,_xlfn.CONCAT(LEFT(TRIM(D$1),1),"*"),COUNTIF(_xlpm.d,_xlpm.k))</f>
        <v>0</v>
      </c>
      <c r="E1275" s="1">
        <f>LOG(F1275+1,10)</f>
        <v>1.3617278360175928</v>
      </c>
      <c r="F1275" s="7">
        <v>22</v>
      </c>
      <c r="G1275" s="9" t="s">
        <v>6121</v>
      </c>
      <c r="H1275" s="4">
        <f>F1275/freq.sum.r6e</f>
        <v>1.0934393638170974E-3</v>
      </c>
      <c r="I1275" s="1" t="str">
        <f>_xlfn.LET(_xlpm.sep,":",_xlpm.w,$G1275,LEFT(_xlpm.w,FIND(_xlpm.sep,_xlpm.w)-1))</f>
        <v>ɹnɪ</v>
      </c>
      <c r="J1275" s="1" t="str">
        <f>_xlfn.LET(_xlpm.sep,":",_xlpm.w,$G1275,RIGHT(_xlpm.w,LEN(_xlpm.w)-FIND(_xlpm.sep,_xlpm.w)))</f>
        <v>rni</v>
      </c>
      <c r="K1275" s="10">
        <f>_xlfn.LET(_xlpm.w,I1275,LEN(_xlpm.w))</f>
        <v>3</v>
      </c>
      <c r="L1275" s="10">
        <f>_xlfn.LET(_xlpm.w,J1275,LEN(_xlpm.w))</f>
        <v>3</v>
      </c>
      <c r="M1275" s="10">
        <f>_xlfn.LET(_xlpm.a,K1275,_xlpm.b,L1275,MAX(_xlpm.a,_xlpm.b))</f>
        <v>3</v>
      </c>
      <c r="N1275" s="10">
        <f>_xlfn.LET(_xlpm.d,(K1275,L1275),MAX(_xlpm.d)-MIN(_xlpm.d))</f>
        <v>0</v>
      </c>
      <c r="O1275" s="1" t="str">
        <f>_xlfn.LET(_xlpm.sep,":",_xlpm.w,$G1275,_xlfn.CONCAT("~",RIGHT(_xlpm.w,LEN(_xlpm.w)-FIND(_xlpm.sep,_xlpm.w)),"~"))</f>
        <v>~rni~</v>
      </c>
      <c r="P1275" s="1" t="str">
        <f>_xlfn.LET(_xlpm.sep,":",_xlpm.w,$G1275,_xlfn.CONCAT("[",LEFT(_xlpm.w,FIND(_xlpm.sep,_xlpm.w)-1),"]"))</f>
        <v>[ɹnɪ]</v>
      </c>
      <c r="Q1275" s="14" cm="1">
        <f t="array" ref="Q1275">SUM(_xlfn._xlws.FILTER($H$2:$H$7117,_xlfn.MAP($O$2:$O$7117,_xlfn.LAMBDA(_xlpm.x,_xlpm.x=$O1275))))</f>
        <v>1.0934393638170974E-3</v>
      </c>
      <c r="R1275" s="14">
        <f>$H1275/Q1275</f>
        <v>1</v>
      </c>
      <c r="S1275" s="14" cm="1">
        <f t="array" ref="S1275">SUM(_xlfn._xlws.FILTER($H$2:$H$7117,_xlfn.MAP($P$2:$P$7117,_xlfn.LAMBDA(_xlpm.x,_xlpm.x=$P1275))))</f>
        <v>4.7713717693836965E-3</v>
      </c>
      <c r="T1275" s="14">
        <f>$H1275/S1275</f>
        <v>0.22916666666666674</v>
      </c>
      <c r="U1275" s="14">
        <f>_xlfn.LET(_xlpm.freq,F1275,_xlpm.size,M1275+1,_xlpm.F,V1275,LOG(1+_xlpm.freq)*LOG(1+_xlpm.size)*_xlpm.F)</f>
        <v>0.35491105172551329</v>
      </c>
      <c r="V1275" s="14">
        <f>_xlfn.LET(_xlpm.a,T1275,_xlpm.b,R1275,2*_xlpm.a*_xlpm.b/(_xlpm.a+_xlpm.b))</f>
        <v>0.37288135593220351</v>
      </c>
      <c r="W1275" s="14">
        <f>_xlfn.LET(_xlpm.p,R1275,_xlpm.q,T1275,LOG(_xlpm.p/_xlpm.q))</f>
        <v>0.63984855221736203</v>
      </c>
      <c r="X1275" s="2"/>
      <c r="AC1275" s="2"/>
      <c r="AH1275" s="2"/>
      <c r="AI1275" s="2"/>
    </row>
    <row r="1276" spans="1:35">
      <c r="A1276" s="1" t="str">
        <f>_xlfn.LET(_xlpm.sep," : ",CONCATENATE(O1276,_xlpm.sep,P1276))</f>
        <v>~thy~ : [θɪ]</v>
      </c>
      <c r="B1276" s="1">
        <f>_xlfn.LET(_xlpm.d,$G1276,_xlpm.k,_xlfn.CONCAT(LEFT(TRIM(B$1),1),"*"),COUNTIF(_xlpm.d,_xlpm.k))</f>
        <v>0</v>
      </c>
      <c r="C1276" s="1">
        <f>_xlfn.LET(_xlpm.d,$G1276,_xlpm.k,_xlfn.CONCAT(LEFT(TRIM(C$1),1),"*"),COUNTIF(_xlpm.d,_xlpm.k))</f>
        <v>0</v>
      </c>
      <c r="D1276" s="1">
        <f>_xlfn.LET(_xlpm.d,$G1276,_xlpm.k,_xlfn.CONCAT(LEFT(TRIM(D$1),1),"*"),COUNTIF(_xlpm.d,_xlpm.k))</f>
        <v>0</v>
      </c>
      <c r="E1276" s="1">
        <f>LOG(F1276+1,10)</f>
        <v>1.3617278360175928</v>
      </c>
      <c r="F1276" s="7">
        <v>22</v>
      </c>
      <c r="G1276" s="9" t="s">
        <v>6883</v>
      </c>
      <c r="H1276" s="4">
        <f>F1276/freq.sum.r6e</f>
        <v>1.0934393638170974E-3</v>
      </c>
      <c r="I1276" s="1" t="str">
        <f>_xlfn.LET(_xlpm.sep,":",_xlpm.w,$G1276,LEFT(_xlpm.w,FIND(_xlpm.sep,_xlpm.w)-1))</f>
        <v>θɪ</v>
      </c>
      <c r="J1276" s="1" t="str">
        <f>_xlfn.LET(_xlpm.sep,":",_xlpm.w,$G1276,RIGHT(_xlpm.w,LEN(_xlpm.w)-FIND(_xlpm.sep,_xlpm.w)))</f>
        <v>thy</v>
      </c>
      <c r="K1276" s="10">
        <f>_xlfn.LET(_xlpm.w,I1276,LEN(_xlpm.w))</f>
        <v>2</v>
      </c>
      <c r="L1276" s="10">
        <f>_xlfn.LET(_xlpm.w,J1276,LEN(_xlpm.w))</f>
        <v>3</v>
      </c>
      <c r="M1276" s="10">
        <f>_xlfn.LET(_xlpm.a,K1276,_xlpm.b,L1276,MAX(_xlpm.a,_xlpm.b))</f>
        <v>3</v>
      </c>
      <c r="N1276" s="10">
        <f>_xlfn.LET(_xlpm.d,(K1276,L1276),MAX(_xlpm.d)-MIN(_xlpm.d))</f>
        <v>1</v>
      </c>
      <c r="O1276" s="1" t="str">
        <f>_xlfn.LET(_xlpm.sep,":",_xlpm.w,$G1276,_xlfn.CONCAT("~",RIGHT(_xlpm.w,LEN(_xlpm.w)-FIND(_xlpm.sep,_xlpm.w)),"~"))</f>
        <v>~thy~</v>
      </c>
      <c r="P1276" s="1" t="str">
        <f>_xlfn.LET(_xlpm.sep,":",_xlpm.w,$G1276,_xlfn.CONCAT("[",LEFT(_xlpm.w,FIND(_xlpm.sep,_xlpm.w)-1),"]"))</f>
        <v>[θɪ]</v>
      </c>
      <c r="Q1276" s="14" cm="1">
        <f t="array" ref="Q1276">SUM(_xlfn._xlws.FILTER($H$2:$H$7117,_xlfn.MAP($O$2:$O$7117,_xlfn.LAMBDA(_xlpm.x,_xlpm.x=$O1276))))</f>
        <v>1.0934393638170974E-3</v>
      </c>
      <c r="R1276" s="14">
        <f>$H1276/Q1276</f>
        <v>1</v>
      </c>
      <c r="S1276" s="14" cm="1">
        <f t="array" ref="S1276">SUM(_xlfn._xlws.FILTER($H$2:$H$7117,_xlfn.MAP($P$2:$P$7117,_xlfn.LAMBDA(_xlpm.x,_xlpm.x=$P1276))))</f>
        <v>4.7713717693836965E-3</v>
      </c>
      <c r="T1276" s="14">
        <f>$H1276/S1276</f>
        <v>0.22916666666666674</v>
      </c>
      <c r="U1276" s="14">
        <f>_xlfn.LET(_xlpm.freq,F1276,_xlpm.size,M1276+1,_xlpm.F,V1276,LOG(1+_xlpm.freq)*LOG(1+_xlpm.size)*_xlpm.F)</f>
        <v>0.35491105172551329</v>
      </c>
      <c r="V1276" s="14">
        <f>_xlfn.LET(_xlpm.a,T1276,_xlpm.b,R1276,2*_xlpm.a*_xlpm.b/(_xlpm.a+_xlpm.b))</f>
        <v>0.37288135593220351</v>
      </c>
      <c r="W1276" s="14">
        <f>_xlfn.LET(_xlpm.p,R1276,_xlpm.q,T1276,LOG(_xlpm.p/_xlpm.q))</f>
        <v>0.63984855221736203</v>
      </c>
      <c r="X1276" s="2"/>
      <c r="AC1276" s="2"/>
      <c r="AH1276" s="2"/>
      <c r="AI1276" s="2"/>
    </row>
    <row r="1277" spans="1:35">
      <c r="A1277" s="1" t="str">
        <f>_xlfn.LET(_xlpm.sep," : ",CONCATENATE(O1277,_xlpm.sep,P1277))</f>
        <v>~wee~ : [wi]</v>
      </c>
      <c r="B1277" s="1">
        <f>_xlfn.LET(_xlpm.d,$G1277,_xlpm.k,_xlfn.CONCAT(LEFT(TRIM(B$1),1),"*"),COUNTIF(_xlpm.d,_xlpm.k))</f>
        <v>0</v>
      </c>
      <c r="C1277" s="1">
        <f>_xlfn.LET(_xlpm.d,$G1277,_xlpm.k,_xlfn.CONCAT(LEFT(TRIM(C$1),1),"*"),COUNTIF(_xlpm.d,_xlpm.k))</f>
        <v>0</v>
      </c>
      <c r="D1277" s="1">
        <f>_xlfn.LET(_xlpm.d,$G1277,_xlpm.k,_xlfn.CONCAT(LEFT(TRIM(D$1),1),"*"),COUNTIF(_xlpm.d,_xlpm.k))</f>
        <v>0</v>
      </c>
      <c r="E1277" s="1">
        <f>LOG(F1277+1,10)</f>
        <v>0.90308998699194343</v>
      </c>
      <c r="F1277" s="7">
        <v>7</v>
      </c>
      <c r="G1277" s="9" t="s">
        <v>5237</v>
      </c>
      <c r="H1277" s="4">
        <f>F1277/freq.sum.r6e</f>
        <v>3.4791252485089465E-4</v>
      </c>
      <c r="I1277" s="1" t="str">
        <f>_xlfn.LET(_xlpm.sep,":",_xlpm.w,$G1277,LEFT(_xlpm.w,FIND(_xlpm.sep,_xlpm.w)-1))</f>
        <v>wi</v>
      </c>
      <c r="J1277" s="1" t="str">
        <f>_xlfn.LET(_xlpm.sep,":",_xlpm.w,$G1277,RIGHT(_xlpm.w,LEN(_xlpm.w)-FIND(_xlpm.sep,_xlpm.w)))</f>
        <v>wee</v>
      </c>
      <c r="K1277" s="10">
        <f>_xlfn.LET(_xlpm.w,I1277,LEN(_xlpm.w))</f>
        <v>2</v>
      </c>
      <c r="L1277" s="10">
        <f>_xlfn.LET(_xlpm.w,J1277,LEN(_xlpm.w))</f>
        <v>3</v>
      </c>
      <c r="M1277" s="10">
        <f>_xlfn.LET(_xlpm.a,K1277,_xlpm.b,L1277,MAX(_xlpm.a,_xlpm.b))</f>
        <v>3</v>
      </c>
      <c r="N1277" s="10">
        <f>_xlfn.LET(_xlpm.d,(K1277,L1277),MAX(_xlpm.d)-MIN(_xlpm.d))</f>
        <v>1</v>
      </c>
      <c r="O1277" s="1" t="str">
        <f>_xlfn.LET(_xlpm.sep,":",_xlpm.w,$G1277,_xlfn.CONCAT("~",RIGHT(_xlpm.w,LEN(_xlpm.w)-FIND(_xlpm.sep,_xlpm.w)),"~"))</f>
        <v>~wee~</v>
      </c>
      <c r="P1277" s="1" t="str">
        <f>_xlfn.LET(_xlpm.sep,":",_xlpm.w,$G1277,_xlfn.CONCAT("[",LEFT(_xlpm.w,FIND(_xlpm.sep,_xlpm.w)-1),"]"))</f>
        <v>[wi]</v>
      </c>
      <c r="Q1277" s="14" cm="1">
        <f t="array" ref="Q1277">SUM(_xlfn._xlws.FILTER($H$2:$H$7117,_xlfn.MAP($O$2:$O$7117,_xlfn.LAMBDA(_xlpm.x,_xlpm.x=$O1277))))</f>
        <v>3.9761431411530816E-4</v>
      </c>
      <c r="R1277" s="14">
        <f>$H1277/Q1277</f>
        <v>0.875</v>
      </c>
      <c r="S1277" s="14" cm="1">
        <f t="array" ref="S1277">SUM(_xlfn._xlws.FILTER($H$2:$H$7117,_xlfn.MAP($P$2:$P$7117,_xlfn.LAMBDA(_xlpm.x,_xlpm.x=$P1277))))</f>
        <v>1.7395626242544733E-3</v>
      </c>
      <c r="T1277" s="14">
        <f>$H1277/S1277</f>
        <v>0.2</v>
      </c>
      <c r="U1277" s="14">
        <f>_xlfn.LET(_xlpm.freq,F1277,_xlpm.size,M1277+1,_xlpm.F,V1277,LOG(1+_xlpm.freq)*LOG(1+_xlpm.size)*_xlpm.F)</f>
        <v>0.20551765976116362</v>
      </c>
      <c r="V1277" s="14">
        <f>_xlfn.LET(_xlpm.a,T1277,_xlpm.b,R1277,2*_xlpm.a*_xlpm.b/(_xlpm.a+_xlpm.b))</f>
        <v>0.32558139534883723</v>
      </c>
      <c r="W1277" s="14">
        <f>_xlfn.LET(_xlpm.p,R1277,_xlpm.q,T1277,LOG(_xlpm.p/_xlpm.q))</f>
        <v>0.64097805735833202</v>
      </c>
      <c r="X1277" s="2"/>
      <c r="AC1277" s="2"/>
      <c r="AH1277" s="2"/>
      <c r="AI1277" s="2"/>
    </row>
    <row r="1278" spans="1:35">
      <c r="A1278" s="1" t="str">
        <f>_xlfn.LET(_xlpm.sep," : ",CONCATENATE(O1278,_xlpm.sep,P1278))</f>
        <v>~zyr~ : [zaɪ]</v>
      </c>
      <c r="B1278" s="1">
        <f>_xlfn.LET(_xlpm.d,$G1278,_xlpm.k,_xlfn.CONCAT(LEFT(TRIM(B$1),1),"*"),COUNTIF(_xlpm.d,_xlpm.k))</f>
        <v>0</v>
      </c>
      <c r="C1278" s="1">
        <f>_xlfn.LET(_xlpm.d,$G1278,_xlpm.k,_xlfn.CONCAT(LEFT(TRIM(C$1),1),"*"),COUNTIF(_xlpm.d,_xlpm.k))</f>
        <v>0</v>
      </c>
      <c r="D1278" s="1">
        <f>_xlfn.LET(_xlpm.d,$G1278,_xlpm.k,_xlfn.CONCAT(LEFT(TRIM(D$1),1),"*"),COUNTIF(_xlpm.d,_xlpm.k))</f>
        <v>0</v>
      </c>
      <c r="E1278" s="1">
        <f>LOG(F1278+1,10)</f>
        <v>0.47712125471966244</v>
      </c>
      <c r="F1278" s="7">
        <v>2</v>
      </c>
      <c r="G1278" s="9" t="s">
        <v>5360</v>
      </c>
      <c r="H1278" s="4">
        <f>F1278/freq.sum.r6e</f>
        <v>9.9403578528827041E-5</v>
      </c>
      <c r="I1278" s="1" t="str">
        <f>_xlfn.LET(_xlpm.sep,":",_xlpm.w,$G1278,LEFT(_xlpm.w,FIND(_xlpm.sep,_xlpm.w)-1))</f>
        <v>zaɪ</v>
      </c>
      <c r="J1278" s="1" t="str">
        <f>_xlfn.LET(_xlpm.sep,":",_xlpm.w,$G1278,RIGHT(_xlpm.w,LEN(_xlpm.w)-FIND(_xlpm.sep,_xlpm.w)))</f>
        <v>zyr</v>
      </c>
      <c r="K1278" s="10">
        <f>_xlfn.LET(_xlpm.w,I1278,LEN(_xlpm.w))</f>
        <v>3</v>
      </c>
      <c r="L1278" s="10">
        <f>_xlfn.LET(_xlpm.w,J1278,LEN(_xlpm.w))</f>
        <v>3</v>
      </c>
      <c r="M1278" s="10">
        <f>_xlfn.LET(_xlpm.a,K1278,_xlpm.b,L1278,MAX(_xlpm.a,_xlpm.b))</f>
        <v>3</v>
      </c>
      <c r="N1278" s="10">
        <f>_xlfn.LET(_xlpm.d,(K1278,L1278),MAX(_xlpm.d)-MIN(_xlpm.d))</f>
        <v>0</v>
      </c>
      <c r="O1278" s="1" t="str">
        <f>_xlfn.LET(_xlpm.sep,":",_xlpm.w,$G1278,_xlfn.CONCAT("~",RIGHT(_xlpm.w,LEN(_xlpm.w)-FIND(_xlpm.sep,_xlpm.w)),"~"))</f>
        <v>~zyr~</v>
      </c>
      <c r="P1278" s="1" t="str">
        <f>_xlfn.LET(_xlpm.sep,":",_xlpm.w,$G1278,_xlfn.CONCAT("[",LEFT(_xlpm.w,FIND(_xlpm.sep,_xlpm.w)-1),"]"))</f>
        <v>[zaɪ]</v>
      </c>
      <c r="Q1278" s="14" cm="1">
        <f t="array" ref="Q1278">SUM(_xlfn._xlws.FILTER($H$2:$H$7117,_xlfn.MAP($O$2:$O$7117,_xlfn.LAMBDA(_xlpm.x,_xlpm.x=$O1278))))</f>
        <v>2.4850894632206762E-4</v>
      </c>
      <c r="R1278" s="14">
        <f>$H1278/Q1278</f>
        <v>0.39999999999999997</v>
      </c>
      <c r="S1278" s="14" cm="1">
        <f t="array" ref="S1278">SUM(_xlfn._xlws.FILTER($H$2:$H$7117,_xlfn.MAP($P$2:$P$7117,_xlfn.LAMBDA(_xlpm.x,_xlpm.x=$P1278))))</f>
        <v>1.0934393638170974E-3</v>
      </c>
      <c r="T1278" s="14">
        <f>$H1278/S1278</f>
        <v>9.0909090909090912E-2</v>
      </c>
      <c r="U1278" s="14">
        <f>_xlfn.LET(_xlpm.freq,F1278,_xlpm.size,M1278+1,_xlpm.F,V1278,LOG(1+_xlpm.freq)*LOG(1+_xlpm.size)*_xlpm.F)</f>
        <v>4.9406436367438404E-2</v>
      </c>
      <c r="V1278" s="14">
        <f>_xlfn.LET(_xlpm.a,T1278,_xlpm.b,R1278,2*_xlpm.a*_xlpm.b/(_xlpm.a+_xlpm.b))</f>
        <v>0.14814814814814817</v>
      </c>
      <c r="W1278" s="14">
        <f>_xlfn.LET(_xlpm.p,R1278,_xlpm.q,T1278,LOG(_xlpm.p/_xlpm.q))</f>
        <v>0.64345267648618742</v>
      </c>
      <c r="X1278" s="2"/>
      <c r="AC1278" s="2"/>
      <c r="AH1278" s="2"/>
      <c r="AI1278" s="2"/>
    </row>
    <row r="1279" spans="1:35">
      <c r="A1279" s="1" t="str">
        <f>_xlfn.LET(_xlpm.sep," : ",CONCATENATE(O1279,_xlpm.sep,P1279))</f>
        <v>~nce~ : [nsɪ]</v>
      </c>
      <c r="B1279" s="1">
        <f>_xlfn.LET(_xlpm.d,$G1279,_xlpm.k,_xlfn.CONCAT(LEFT(TRIM(B$1),1),"*"),COUNTIF(_xlpm.d,_xlpm.k))</f>
        <v>0</v>
      </c>
      <c r="C1279" s="1">
        <f>_xlfn.LET(_xlpm.d,$G1279,_xlpm.k,_xlfn.CONCAT(LEFT(TRIM(C$1),1),"*"),COUNTIF(_xlpm.d,_xlpm.k))</f>
        <v>0</v>
      </c>
      <c r="D1279" s="1">
        <f>_xlfn.LET(_xlpm.d,$G1279,_xlpm.k,_xlfn.CONCAT(LEFT(TRIM(D$1),1),"*"),COUNTIF(_xlpm.d,_xlpm.k))</f>
        <v>1</v>
      </c>
      <c r="E1279" s="1">
        <f>LOG(F1279+1,10)</f>
        <v>1.3617278360175928</v>
      </c>
      <c r="F1279" s="7">
        <v>22</v>
      </c>
      <c r="G1279" s="9" t="s">
        <v>3089</v>
      </c>
      <c r="H1279" s="4">
        <f>F1279/freq.sum.r6e</f>
        <v>1.0934393638170974E-3</v>
      </c>
      <c r="I1279" s="4" t="str">
        <f>_xlfn.LET(_xlpm.sep,":",_xlpm.w,$G1279,LEFT(_xlpm.w,FIND(_xlpm.sep,_xlpm.w)-1))</f>
        <v>nsɪ</v>
      </c>
      <c r="J1279" s="4" t="str">
        <f>_xlfn.LET(_xlpm.sep,":",_xlpm.w,$G1279,RIGHT(_xlpm.w,LEN(_xlpm.w)-FIND(_xlpm.sep,_xlpm.w)))</f>
        <v>nce</v>
      </c>
      <c r="K1279" s="10">
        <f>_xlfn.LET(_xlpm.w,I1279,LEN(_xlpm.w))</f>
        <v>3</v>
      </c>
      <c r="L1279" s="10">
        <f>_xlfn.LET(_xlpm.w,J1279,LEN(_xlpm.w))</f>
        <v>3</v>
      </c>
      <c r="M1279" s="10">
        <f>_xlfn.LET(_xlpm.a,K1279,_xlpm.b,L1279,MAX(_xlpm.a,_xlpm.b))</f>
        <v>3</v>
      </c>
      <c r="N1279" s="10">
        <f>_xlfn.LET(_xlpm.d,(K1279,L1279),MAX(_xlpm.d)-MIN(_xlpm.d))</f>
        <v>0</v>
      </c>
      <c r="O1279" s="1" t="str">
        <f>_xlfn.LET(_xlpm.sep,":",_xlpm.w,$G1279,_xlfn.CONCAT("~",RIGHT(_xlpm.w,LEN(_xlpm.w)-FIND(_xlpm.sep,_xlpm.w)),"~"))</f>
        <v>~nce~</v>
      </c>
      <c r="P1279" s="1" t="str">
        <f>_xlfn.LET(_xlpm.sep,":",_xlpm.w,$G1279,_xlfn.CONCAT("[",LEFT(_xlpm.w,FIND(_xlpm.sep,_xlpm.w)-1),"]"))</f>
        <v>[nsɪ]</v>
      </c>
      <c r="Q1279" s="14" cm="1">
        <f t="array" ref="Q1279">SUM(_xlfn._xlws.FILTER($H$2:$H$7109,_xlfn.MAP($O$2:$O$7109,_xlfn.LAMBDA(_xlpm.x,_xlpm.x=$O1279))))</f>
        <v>1.4413518886679921E-3</v>
      </c>
      <c r="R1279" s="14">
        <f>$H1279/Q1279</f>
        <v>0.75862068965517238</v>
      </c>
      <c r="S1279" s="14" cm="1">
        <f t="array" ref="S1279">SUM(_xlfn._xlws.FILTER($H$2:$H$7109,_xlfn.MAP($P$2:$P$7109,_xlfn.LAMBDA(_xlpm.x,_xlpm.x=$P1279))))</f>
        <v>6.361829025844928E-3</v>
      </c>
      <c r="T1279" s="14">
        <f>$H1279/S1279</f>
        <v>0.17187500000000006</v>
      </c>
      <c r="U1279" s="14">
        <f>_xlfn.LET(_xlpm.freq,F1279,_xlpm.size,M1279+1,_xlpm.F,V1279,LOG(1+_xlpm.freq)*LOG(1+_xlpm.size)*_xlpm.F)</f>
        <v>0.26674843378095903</v>
      </c>
      <c r="V1279" s="14">
        <f>_xlfn.LET(_xlpm.a,T1279,_xlpm.b,R1279,2*_xlpm.a*_xlpm.b/(_xlpm.a+_xlpm.b))</f>
        <v>0.2802547770700638</v>
      </c>
      <c r="W1279" s="14">
        <f>_xlfn.LET(_xlpm.p,R1279,_xlpm.q,T1279,LOG(_xlpm.p/_xlpm.q))</f>
        <v>0.64481197174891214</v>
      </c>
      <c r="X1279" s="2"/>
      <c r="AC1279" s="2"/>
      <c r="AH1279" s="2"/>
      <c r="AI1279" s="2"/>
    </row>
    <row r="1280" spans="1:35">
      <c r="A1280" s="1" t="str">
        <f>_xlfn.LET(_xlpm.sep," : ",CONCATENATE(O1280,_xlpm.sep,P1280))</f>
        <v>~nta~ : [ntɪ]</v>
      </c>
      <c r="B1280" s="1">
        <f>_xlfn.LET(_xlpm.d,$G1280,_xlpm.k,_xlfn.CONCAT(LEFT(TRIM(B$1),1),"*"),COUNTIF(_xlpm.d,_xlpm.k))</f>
        <v>0</v>
      </c>
      <c r="C1280" s="1">
        <f>_xlfn.LET(_xlpm.d,$G1280,_xlpm.k,_xlfn.CONCAT(LEFT(TRIM(C$1),1),"*"),COUNTIF(_xlpm.d,_xlpm.k))</f>
        <v>0</v>
      </c>
      <c r="D1280" s="1">
        <f>_xlfn.LET(_xlpm.d,$G1280,_xlpm.k,_xlfn.CONCAT(LEFT(TRIM(D$1),1),"*"),COUNTIF(_xlpm.d,_xlpm.k))</f>
        <v>1</v>
      </c>
      <c r="E1280" s="1">
        <f>LOG(F1280+1,10)</f>
        <v>1.3617278360175928</v>
      </c>
      <c r="F1280" s="7">
        <v>22</v>
      </c>
      <c r="G1280" s="9" t="s">
        <v>3179</v>
      </c>
      <c r="H1280" s="4">
        <f>F1280/freq.sum.r6e</f>
        <v>1.0934393638170974E-3</v>
      </c>
      <c r="I1280" s="1" t="str">
        <f>_xlfn.LET(_xlpm.sep,":",_xlpm.w,$G1280,LEFT(_xlpm.w,FIND(_xlpm.sep,_xlpm.w)-1))</f>
        <v>ntɪ</v>
      </c>
      <c r="J1280" s="1" t="str">
        <f>_xlfn.LET(_xlpm.sep,":",_xlpm.w,$G1280,RIGHT(_xlpm.w,LEN(_xlpm.w)-FIND(_xlpm.sep,_xlpm.w)))</f>
        <v>nta</v>
      </c>
      <c r="K1280" s="10">
        <f>_xlfn.LET(_xlpm.w,I1280,LEN(_xlpm.w))</f>
        <v>3</v>
      </c>
      <c r="L1280" s="10">
        <f>_xlfn.LET(_xlpm.w,J1280,LEN(_xlpm.w))</f>
        <v>3</v>
      </c>
      <c r="M1280" s="10">
        <f>_xlfn.LET(_xlpm.a,K1280,_xlpm.b,L1280,MAX(_xlpm.a,_xlpm.b))</f>
        <v>3</v>
      </c>
      <c r="N1280" s="10">
        <f>_xlfn.LET(_xlpm.d,(K1280,L1280),MAX(_xlpm.d)-MIN(_xlpm.d))</f>
        <v>0</v>
      </c>
      <c r="O1280" s="1" t="str">
        <f>_xlfn.LET(_xlpm.sep,":",_xlpm.w,$G1280,_xlfn.CONCAT("~",RIGHT(_xlpm.w,LEN(_xlpm.w)-FIND(_xlpm.sep,_xlpm.w)),"~"))</f>
        <v>~nta~</v>
      </c>
      <c r="P1280" s="1" t="str">
        <f>_xlfn.LET(_xlpm.sep,":",_xlpm.w,$G1280,_xlfn.CONCAT("[",LEFT(_xlpm.w,FIND(_xlpm.sep,_xlpm.w)-1),"]"))</f>
        <v>[ntɪ]</v>
      </c>
      <c r="Q1280" s="14" cm="1">
        <f t="array" ref="Q1280">SUM(_xlfn._xlws.FILTER($H$2:$H$7117,_xlfn.MAP($O$2:$O$7117,_xlfn.LAMBDA(_xlpm.x,_xlpm.x=$O1280))))</f>
        <v>1.4413518886679921E-3</v>
      </c>
      <c r="R1280" s="14">
        <f>$H1280/Q1280</f>
        <v>0.75862068965517238</v>
      </c>
      <c r="S1280" s="14" cm="1">
        <f t="array" ref="S1280">SUM(_xlfn._xlws.FILTER($H$2:$H$7117,_xlfn.MAP($P$2:$P$7117,_xlfn.LAMBDA(_xlpm.x,_xlpm.x=$P1280))))</f>
        <v>6.361829025844928E-3</v>
      </c>
      <c r="T1280" s="14">
        <f>$H1280/S1280</f>
        <v>0.17187500000000006</v>
      </c>
      <c r="U1280" s="14">
        <f>_xlfn.LET(_xlpm.freq,F1280,_xlpm.size,M1280+1,_xlpm.F,V1280,LOG(1+_xlpm.freq)*LOG(1+_xlpm.size)*_xlpm.F)</f>
        <v>0.26674843378095903</v>
      </c>
      <c r="V1280" s="14">
        <f>_xlfn.LET(_xlpm.a,T1280,_xlpm.b,R1280,2*_xlpm.a*_xlpm.b/(_xlpm.a+_xlpm.b))</f>
        <v>0.2802547770700638</v>
      </c>
      <c r="W1280" s="14">
        <f>_xlfn.LET(_xlpm.p,R1280,_xlpm.q,T1280,LOG(_xlpm.p/_xlpm.q))</f>
        <v>0.64481197174891214</v>
      </c>
      <c r="X1280" s="2"/>
      <c r="AC1280" s="2"/>
      <c r="AH1280" s="2"/>
      <c r="AI1280" s="2"/>
    </row>
    <row r="1281" spans="1:35">
      <c r="A1281" s="1" t="str">
        <f>_xlfn.LET(_xlpm.sep," : ",CONCATENATE(O1281,_xlpm.sep,P1281))</f>
        <v>~sty~ : [stɪ]</v>
      </c>
      <c r="B1281" s="1">
        <f>_xlfn.LET(_xlpm.d,$G1281,_xlpm.k,_xlfn.CONCAT(LEFT(TRIM(B$1),1),"*"),COUNTIF(_xlpm.d,_xlpm.k))</f>
        <v>0</v>
      </c>
      <c r="C1281" s="1">
        <f>_xlfn.LET(_xlpm.d,$G1281,_xlpm.k,_xlfn.CONCAT(LEFT(TRIM(C$1),1),"*"),COUNTIF(_xlpm.d,_xlpm.k))</f>
        <v>0</v>
      </c>
      <c r="D1281" s="1">
        <f>_xlfn.LET(_xlpm.d,$G1281,_xlpm.k,_xlfn.CONCAT(LEFT(TRIM(D$1),1),"*"),COUNTIF(_xlpm.d,_xlpm.k))</f>
        <v>0</v>
      </c>
      <c r="E1281" s="1">
        <f>LOG(F1281+1,10)</f>
        <v>1.3617278360175928</v>
      </c>
      <c r="F1281" s="7">
        <v>22</v>
      </c>
      <c r="G1281" s="9" t="s">
        <v>4334</v>
      </c>
      <c r="H1281" s="4">
        <f>F1281/freq.sum.r6e</f>
        <v>1.0934393638170974E-3</v>
      </c>
      <c r="I1281" s="1" t="str">
        <f>_xlfn.LET(_xlpm.sep,":",_xlpm.w,$G1281,LEFT(_xlpm.w,FIND(_xlpm.sep,_xlpm.w)-1))</f>
        <v>stɪ</v>
      </c>
      <c r="J1281" s="1" t="str">
        <f>_xlfn.LET(_xlpm.sep,":",_xlpm.w,$G1281,RIGHT(_xlpm.w,LEN(_xlpm.w)-FIND(_xlpm.sep,_xlpm.w)))</f>
        <v>sty</v>
      </c>
      <c r="K1281" s="10">
        <f>_xlfn.LET(_xlpm.w,I1281,LEN(_xlpm.w))</f>
        <v>3</v>
      </c>
      <c r="L1281" s="10">
        <f>_xlfn.LET(_xlpm.w,J1281,LEN(_xlpm.w))</f>
        <v>3</v>
      </c>
      <c r="M1281" s="10">
        <f>_xlfn.LET(_xlpm.a,K1281,_xlpm.b,L1281,MAX(_xlpm.a,_xlpm.b))</f>
        <v>3</v>
      </c>
      <c r="N1281" s="10">
        <f>_xlfn.LET(_xlpm.d,(K1281,L1281),MAX(_xlpm.d)-MIN(_xlpm.d))</f>
        <v>0</v>
      </c>
      <c r="O1281" s="1" t="str">
        <f>_xlfn.LET(_xlpm.sep,":",_xlpm.w,$G1281,_xlfn.CONCAT("~",RIGHT(_xlpm.w,LEN(_xlpm.w)-FIND(_xlpm.sep,_xlpm.w)),"~"))</f>
        <v>~sty~</v>
      </c>
      <c r="P1281" s="1" t="str">
        <f>_xlfn.LET(_xlpm.sep,":",_xlpm.w,$G1281,_xlfn.CONCAT("[",LEFT(_xlpm.w,FIND(_xlpm.sep,_xlpm.w)-1),"]"))</f>
        <v>[stɪ]</v>
      </c>
      <c r="Q1281" s="14" cm="1">
        <f t="array" ref="Q1281">SUM(_xlfn._xlws.FILTER($H$2:$H$7117,_xlfn.MAP($O$2:$O$7117,_xlfn.LAMBDA(_xlpm.x,_xlpm.x=$O1281))))</f>
        <v>1.4413518886679921E-3</v>
      </c>
      <c r="R1281" s="14">
        <f>$H1281/Q1281</f>
        <v>0.75862068965517238</v>
      </c>
      <c r="S1281" s="14" cm="1">
        <f t="array" ref="S1281">SUM(_xlfn._xlws.FILTER($H$2:$H$7117,_xlfn.MAP($P$2:$P$7117,_xlfn.LAMBDA(_xlpm.x,_xlpm.x=$P1281))))</f>
        <v>6.361829025844928E-3</v>
      </c>
      <c r="T1281" s="14">
        <f>$H1281/S1281</f>
        <v>0.17187500000000006</v>
      </c>
      <c r="U1281" s="14">
        <f>_xlfn.LET(_xlpm.freq,F1281,_xlpm.size,M1281+1,_xlpm.F,V1281,LOG(1+_xlpm.freq)*LOG(1+_xlpm.size)*_xlpm.F)</f>
        <v>0.26674843378095903</v>
      </c>
      <c r="V1281" s="14">
        <f>_xlfn.LET(_xlpm.a,T1281,_xlpm.b,R1281,2*_xlpm.a*_xlpm.b/(_xlpm.a+_xlpm.b))</f>
        <v>0.2802547770700638</v>
      </c>
      <c r="W1281" s="14">
        <f>_xlfn.LET(_xlpm.p,R1281,_xlpm.q,T1281,LOG(_xlpm.p/_xlpm.q))</f>
        <v>0.64481197174891214</v>
      </c>
      <c r="X1281" s="2"/>
      <c r="AC1281" s="2"/>
      <c r="AH1281" s="2"/>
      <c r="AI1281" s="2"/>
    </row>
    <row r="1282" spans="1:35">
      <c r="A1282" s="1" t="str">
        <f>_xlfn.LET(_xlpm.sep," : ",CONCATENATE(O1282,_xlpm.sep,P1282))</f>
        <v>~tri~ : [tɹɪ]</v>
      </c>
      <c r="B1282" s="1">
        <f>_xlfn.LET(_xlpm.d,$G1282,_xlpm.k,_xlfn.CONCAT(LEFT(TRIM(B$1),1),"*"),COUNTIF(_xlpm.d,_xlpm.k))</f>
        <v>0</v>
      </c>
      <c r="C1282" s="1">
        <f>_xlfn.LET(_xlpm.d,$G1282,_xlpm.k,_xlfn.CONCAT(LEFT(TRIM(C$1),1),"*"),COUNTIF(_xlpm.d,_xlpm.k))</f>
        <v>0</v>
      </c>
      <c r="D1282" s="1">
        <f>_xlfn.LET(_xlpm.d,$G1282,_xlpm.k,_xlfn.CONCAT(LEFT(TRIM(D$1),1),"*"),COUNTIF(_xlpm.d,_xlpm.k))</f>
        <v>0</v>
      </c>
      <c r="E1282" s="1">
        <f>LOG(F1282+1,10)</f>
        <v>1.3617278360175928</v>
      </c>
      <c r="F1282" s="7">
        <v>22</v>
      </c>
      <c r="G1282" s="9" t="s">
        <v>5040</v>
      </c>
      <c r="H1282" s="4">
        <f>F1282/freq.sum.r6e</f>
        <v>1.0934393638170974E-3</v>
      </c>
      <c r="I1282" s="4" t="str">
        <f>_xlfn.LET(_xlpm.sep,":",_xlpm.w,$G1282,LEFT(_xlpm.w,FIND(_xlpm.sep,_xlpm.w)-1))</f>
        <v>tɹɪ</v>
      </c>
      <c r="J1282" s="4" t="str">
        <f>_xlfn.LET(_xlpm.sep,":",_xlpm.w,$G1282,RIGHT(_xlpm.w,LEN(_xlpm.w)-FIND(_xlpm.sep,_xlpm.w)))</f>
        <v>tri</v>
      </c>
      <c r="K1282" s="10">
        <f>_xlfn.LET(_xlpm.w,I1282,LEN(_xlpm.w))</f>
        <v>3</v>
      </c>
      <c r="L1282" s="10">
        <f>_xlfn.LET(_xlpm.w,J1282,LEN(_xlpm.w))</f>
        <v>3</v>
      </c>
      <c r="M1282" s="10">
        <f>_xlfn.LET(_xlpm.a,K1282,_xlpm.b,L1282,MAX(_xlpm.a,_xlpm.b))</f>
        <v>3</v>
      </c>
      <c r="N1282" s="10">
        <f>_xlfn.LET(_xlpm.d,(K1282,L1282),MAX(_xlpm.d)-MIN(_xlpm.d))</f>
        <v>0</v>
      </c>
      <c r="O1282" s="1" t="str">
        <f>_xlfn.LET(_xlpm.sep,":",_xlpm.w,$G1282,_xlfn.CONCAT("~",RIGHT(_xlpm.w,LEN(_xlpm.w)-FIND(_xlpm.sep,_xlpm.w)),"~"))</f>
        <v>~tri~</v>
      </c>
      <c r="P1282" s="1" t="str">
        <f>_xlfn.LET(_xlpm.sep,":",_xlpm.w,$G1282,_xlfn.CONCAT("[",LEFT(_xlpm.w,FIND(_xlpm.sep,_xlpm.w)-1),"]"))</f>
        <v>[tɹɪ]</v>
      </c>
      <c r="Q1282" s="14" cm="1">
        <f t="array" ref="Q1282">SUM(_xlfn._xlws.FILTER($H$2:$H$7109,_xlfn.MAP($O$2:$O$7109,_xlfn.LAMBDA(_xlpm.x,_xlpm.x=$O1282))))</f>
        <v>1.4413518886679921E-3</v>
      </c>
      <c r="R1282" s="14">
        <f>$H1282/Q1282</f>
        <v>0.75862068965517238</v>
      </c>
      <c r="S1282" s="14" cm="1">
        <f t="array" ref="S1282">SUM(_xlfn._xlws.FILTER($H$2:$H$7109,_xlfn.MAP($P$2:$P$7109,_xlfn.LAMBDA(_xlpm.x,_xlpm.x=$P1282))))</f>
        <v>6.361829025844928E-3</v>
      </c>
      <c r="T1282" s="14">
        <f>$H1282/S1282</f>
        <v>0.17187500000000006</v>
      </c>
      <c r="U1282" s="14">
        <f>_xlfn.LET(_xlpm.freq,F1282,_xlpm.size,M1282+1,_xlpm.F,V1282,LOG(1+_xlpm.freq)*LOG(1+_xlpm.size)*_xlpm.F)</f>
        <v>0.26674843378095903</v>
      </c>
      <c r="V1282" s="14">
        <f>_xlfn.LET(_xlpm.a,T1282,_xlpm.b,R1282,2*_xlpm.a*_xlpm.b/(_xlpm.a+_xlpm.b))</f>
        <v>0.2802547770700638</v>
      </c>
      <c r="W1282" s="14">
        <f>_xlfn.LET(_xlpm.p,R1282,_xlpm.q,T1282,LOG(_xlpm.p/_xlpm.q))</f>
        <v>0.64481197174891214</v>
      </c>
      <c r="X1282" s="2"/>
      <c r="AC1282" s="2"/>
      <c r="AH1282" s="2"/>
      <c r="AI1282" s="2"/>
    </row>
    <row r="1283" spans="1:35">
      <c r="A1283" s="1" t="str">
        <f>_xlfn.LET(_xlpm.sep," : ",CONCATENATE(O1283,_xlpm.sep,P1283))</f>
        <v>~try~ : [tɹɪ]</v>
      </c>
      <c r="B1283" s="1">
        <f>_xlfn.LET(_xlpm.d,$G1283,_xlpm.k,_xlfn.CONCAT(LEFT(TRIM(B$1),1),"*"),COUNTIF(_xlpm.d,_xlpm.k))</f>
        <v>0</v>
      </c>
      <c r="C1283" s="1">
        <f>_xlfn.LET(_xlpm.d,$G1283,_xlpm.k,_xlfn.CONCAT(LEFT(TRIM(C$1),1),"*"),COUNTIF(_xlpm.d,_xlpm.k))</f>
        <v>0</v>
      </c>
      <c r="D1283" s="1">
        <f>_xlfn.LET(_xlpm.d,$G1283,_xlpm.k,_xlfn.CONCAT(LEFT(TRIM(D$1),1),"*"),COUNTIF(_xlpm.d,_xlpm.k))</f>
        <v>0</v>
      </c>
      <c r="E1283" s="1">
        <f>LOG(F1283+1,10)</f>
        <v>1.3617278360175928</v>
      </c>
      <c r="F1283" s="7">
        <v>22</v>
      </c>
      <c r="G1283" s="9" t="s">
        <v>5049</v>
      </c>
      <c r="H1283" s="4">
        <f>F1283/freq.sum.r6e</f>
        <v>1.0934393638170974E-3</v>
      </c>
      <c r="I1283" s="1" t="str">
        <f>_xlfn.LET(_xlpm.sep,":",_xlpm.w,$G1283,LEFT(_xlpm.w,FIND(_xlpm.sep,_xlpm.w)-1))</f>
        <v>tɹɪ</v>
      </c>
      <c r="J1283" s="1" t="str">
        <f>_xlfn.LET(_xlpm.sep,":",_xlpm.w,$G1283,RIGHT(_xlpm.w,LEN(_xlpm.w)-FIND(_xlpm.sep,_xlpm.w)))</f>
        <v>try</v>
      </c>
      <c r="K1283" s="10">
        <f>_xlfn.LET(_xlpm.w,I1283,LEN(_xlpm.w))</f>
        <v>3</v>
      </c>
      <c r="L1283" s="10">
        <f>_xlfn.LET(_xlpm.w,J1283,LEN(_xlpm.w))</f>
        <v>3</v>
      </c>
      <c r="M1283" s="10">
        <f>_xlfn.LET(_xlpm.a,K1283,_xlpm.b,L1283,MAX(_xlpm.a,_xlpm.b))</f>
        <v>3</v>
      </c>
      <c r="N1283" s="10">
        <f>_xlfn.LET(_xlpm.d,(K1283,L1283),MAX(_xlpm.d)-MIN(_xlpm.d))</f>
        <v>0</v>
      </c>
      <c r="O1283" s="1" t="str">
        <f>_xlfn.LET(_xlpm.sep,":",_xlpm.w,$G1283,_xlfn.CONCAT("~",RIGHT(_xlpm.w,LEN(_xlpm.w)-FIND(_xlpm.sep,_xlpm.w)),"~"))</f>
        <v>~try~</v>
      </c>
      <c r="P1283" s="1" t="str">
        <f>_xlfn.LET(_xlpm.sep,":",_xlpm.w,$G1283,_xlfn.CONCAT("[",LEFT(_xlpm.w,FIND(_xlpm.sep,_xlpm.w)-1),"]"))</f>
        <v>[tɹɪ]</v>
      </c>
      <c r="Q1283" s="14" cm="1">
        <f t="array" ref="Q1283">SUM(_xlfn._xlws.FILTER($H$2:$H$7117,_xlfn.MAP($O$2:$O$7117,_xlfn.LAMBDA(_xlpm.x,_xlpm.x=$O1283))))</f>
        <v>1.4413518886679921E-3</v>
      </c>
      <c r="R1283" s="14">
        <f>$H1283/Q1283</f>
        <v>0.75862068965517238</v>
      </c>
      <c r="S1283" s="14" cm="1">
        <f t="array" ref="S1283">SUM(_xlfn._xlws.FILTER($H$2:$H$7117,_xlfn.MAP($P$2:$P$7117,_xlfn.LAMBDA(_xlpm.x,_xlpm.x=$P1283))))</f>
        <v>6.361829025844928E-3</v>
      </c>
      <c r="T1283" s="14">
        <f>$H1283/S1283</f>
        <v>0.17187500000000006</v>
      </c>
      <c r="U1283" s="14">
        <f>_xlfn.LET(_xlpm.freq,F1283,_xlpm.size,M1283+1,_xlpm.F,V1283,LOG(1+_xlpm.freq)*LOG(1+_xlpm.size)*_xlpm.F)</f>
        <v>0.26674843378095903</v>
      </c>
      <c r="V1283" s="14">
        <f>_xlfn.LET(_xlpm.a,T1283,_xlpm.b,R1283,2*_xlpm.a*_xlpm.b/(_xlpm.a+_xlpm.b))</f>
        <v>0.2802547770700638</v>
      </c>
      <c r="W1283" s="14">
        <f>_xlfn.LET(_xlpm.p,R1283,_xlpm.q,T1283,LOG(_xlpm.p/_xlpm.q))</f>
        <v>0.64481197174891214</v>
      </c>
      <c r="X1283" s="2"/>
      <c r="AC1283" s="2"/>
      <c r="AH1283" s="2"/>
      <c r="AI1283" s="2"/>
    </row>
    <row r="1284" spans="1:35">
      <c r="A1284" s="1" t="str">
        <f>_xlfn.LET(_xlpm.sep," : ",CONCATENATE(O1284,_xlpm.sep,P1284))</f>
        <v>~ger~ : [dʒɛ]</v>
      </c>
      <c r="B1284" s="1">
        <f>_xlfn.LET(_xlpm.d,$G1284,_xlpm.k,_xlfn.CONCAT(LEFT(TRIM(B$1),1),"*"),COUNTIF(_xlpm.d,_xlpm.k))</f>
        <v>0</v>
      </c>
      <c r="C1284" s="1">
        <f>_xlfn.LET(_xlpm.d,$G1284,_xlpm.k,_xlfn.CONCAT(LEFT(TRIM(C$1),1),"*"),COUNTIF(_xlpm.d,_xlpm.k))</f>
        <v>0</v>
      </c>
      <c r="D1284" s="1">
        <f>_xlfn.LET(_xlpm.d,$G1284,_xlpm.k,_xlfn.CONCAT(LEFT(TRIM(D$1),1),"*"),COUNTIF(_xlpm.d,_xlpm.k))</f>
        <v>0</v>
      </c>
      <c r="E1284" s="1">
        <f>LOG(F1284+1,10)</f>
        <v>0.47712125471966244</v>
      </c>
      <c r="F1284" s="7">
        <v>2</v>
      </c>
      <c r="G1284" s="9" t="s">
        <v>777</v>
      </c>
      <c r="H1284" s="4">
        <f>F1284/freq.sum.r6e</f>
        <v>9.9403578528827041E-5</v>
      </c>
      <c r="I1284" s="1" t="str">
        <f>_xlfn.LET(_xlpm.sep,":",_xlpm.w,$G1284,LEFT(_xlpm.w,FIND(_xlpm.sep,_xlpm.w)-1))</f>
        <v>dʒɛ</v>
      </c>
      <c r="J1284" s="1" t="str">
        <f>_xlfn.LET(_xlpm.sep,":",_xlpm.w,$G1284,RIGHT(_xlpm.w,LEN(_xlpm.w)-FIND(_xlpm.sep,_xlpm.w)))</f>
        <v>ger</v>
      </c>
      <c r="K1284" s="10">
        <f>_xlfn.LET(_xlpm.w,I1284,LEN(_xlpm.w))</f>
        <v>3</v>
      </c>
      <c r="L1284" s="10">
        <f>_xlfn.LET(_xlpm.w,J1284,LEN(_xlpm.w))</f>
        <v>3</v>
      </c>
      <c r="M1284" s="10">
        <f>_xlfn.LET(_xlpm.a,K1284,_xlpm.b,L1284,MAX(_xlpm.a,_xlpm.b))</f>
        <v>3</v>
      </c>
      <c r="N1284" s="10">
        <f>_xlfn.LET(_xlpm.d,(K1284,L1284),MAX(_xlpm.d)-MIN(_xlpm.d))</f>
        <v>0</v>
      </c>
      <c r="O1284" s="1" t="str">
        <f>_xlfn.LET(_xlpm.sep,":",_xlpm.w,$G1284,_xlfn.CONCAT("~",RIGHT(_xlpm.w,LEN(_xlpm.w)-FIND(_xlpm.sep,_xlpm.w)),"~"))</f>
        <v>~ger~</v>
      </c>
      <c r="P1284" s="1" t="str">
        <f>_xlfn.LET(_xlpm.sep,":",_xlpm.w,$G1284,_xlfn.CONCAT("[",LEFT(_xlpm.w,FIND(_xlpm.sep,_xlpm.w)-1),"]"))</f>
        <v>[dʒɛ]</v>
      </c>
      <c r="Q1284" s="14" cm="1">
        <f t="array" ref="Q1284">SUM(_xlfn._xlws.FILTER($H$2:$H$7117,_xlfn.MAP($O$2:$O$7117,_xlfn.LAMBDA(_xlpm.x,_xlpm.x=$O1284))))</f>
        <v>4.4731610337972168E-4</v>
      </c>
      <c r="R1284" s="14">
        <f>$H1284/Q1284</f>
        <v>0.22222222222222224</v>
      </c>
      <c r="S1284" s="14" cm="1">
        <f t="array" ref="S1284">SUM(_xlfn._xlws.FILTER($H$2:$H$7117,_xlfn.MAP($P$2:$P$7117,_xlfn.LAMBDA(_xlpm.x,_xlpm.x=$P1284))))</f>
        <v>1.988071570576541E-3</v>
      </c>
      <c r="T1284" s="14">
        <f>$H1284/S1284</f>
        <v>4.9999999999999996E-2</v>
      </c>
      <c r="U1284" s="14">
        <f>_xlfn.LET(_xlpm.freq,F1284,_xlpm.size,M1284+1,_xlpm.F,V1284,LOG(1+_xlpm.freq)*LOG(1+_xlpm.size)*_xlpm.F)</f>
        <v>2.7223954733078301E-2</v>
      </c>
      <c r="V1284" s="14">
        <f>_xlfn.LET(_xlpm.a,T1284,_xlpm.b,R1284,2*_xlpm.a*_xlpm.b/(_xlpm.a+_xlpm.b))</f>
        <v>8.1632653061224483E-2</v>
      </c>
      <c r="W1284" s="14">
        <f>_xlfn.LET(_xlpm.p,R1284,_xlpm.q,T1284,LOG(_xlpm.p/_xlpm.q))</f>
        <v>0.64781748188863764</v>
      </c>
      <c r="X1284" s="2"/>
      <c r="AC1284" s="2"/>
      <c r="AH1284" s="2"/>
      <c r="AI1284" s="2"/>
    </row>
    <row r="1285" spans="1:35">
      <c r="A1285" s="1" t="str">
        <f>_xlfn.LET(_xlpm.sep," : ",CONCATENATE(O1285,_xlpm.sep,P1285))</f>
        <v>~mow~ : [mu]</v>
      </c>
      <c r="B1285" s="1">
        <f>_xlfn.LET(_xlpm.d,$G1285,_xlpm.k,_xlfn.CONCAT(LEFT(TRIM(B$1),1),"*"),COUNTIF(_xlpm.d,_xlpm.k))</f>
        <v>0</v>
      </c>
      <c r="C1285" s="1">
        <f>_xlfn.LET(_xlpm.d,$G1285,_xlpm.k,_xlfn.CONCAT(LEFT(TRIM(C$1),1),"*"),COUNTIF(_xlpm.d,_xlpm.k))</f>
        <v>1</v>
      </c>
      <c r="D1285" s="1">
        <f>_xlfn.LET(_xlpm.d,$G1285,_xlpm.k,_xlfn.CONCAT(LEFT(TRIM(D$1),1),"*"),COUNTIF(_xlpm.d,_xlpm.k))</f>
        <v>0</v>
      </c>
      <c r="E1285" s="1">
        <f>LOG(F1285+1,10)</f>
        <v>0.30102999566398114</v>
      </c>
      <c r="F1285" s="7">
        <v>1</v>
      </c>
      <c r="G1285" s="9" t="s">
        <v>2689</v>
      </c>
      <c r="H1285" s="4">
        <f>F1285/freq.sum.r6e</f>
        <v>4.9701789264413521E-5</v>
      </c>
      <c r="I1285" s="1" t="str">
        <f>_xlfn.LET(_xlpm.sep,":",_xlpm.w,$G1285,LEFT(_xlpm.w,FIND(_xlpm.sep,_xlpm.w)-1))</f>
        <v>mu</v>
      </c>
      <c r="J1285" s="1" t="str">
        <f>_xlfn.LET(_xlpm.sep,":",_xlpm.w,$G1285,RIGHT(_xlpm.w,LEN(_xlpm.w)-FIND(_xlpm.sep,_xlpm.w)))</f>
        <v>mow</v>
      </c>
      <c r="K1285" s="10">
        <f>_xlfn.LET(_xlpm.w,I1285,LEN(_xlpm.w))</f>
        <v>2</v>
      </c>
      <c r="L1285" s="10">
        <f>_xlfn.LET(_xlpm.w,J1285,LEN(_xlpm.w))</f>
        <v>3</v>
      </c>
      <c r="M1285" s="10">
        <f>_xlfn.LET(_xlpm.a,K1285,_xlpm.b,L1285,MAX(_xlpm.a,_xlpm.b))</f>
        <v>3</v>
      </c>
      <c r="N1285" s="10">
        <f>_xlfn.LET(_xlpm.d,(K1285,L1285),MAX(_xlpm.d)-MIN(_xlpm.d))</f>
        <v>1</v>
      </c>
      <c r="O1285" s="1" t="str">
        <f>_xlfn.LET(_xlpm.sep,":",_xlpm.w,$G1285,_xlfn.CONCAT("~",RIGHT(_xlpm.w,LEN(_xlpm.w)-FIND(_xlpm.sep,_xlpm.w)),"~"))</f>
        <v>~mow~</v>
      </c>
      <c r="P1285" s="1" t="str">
        <f>_xlfn.LET(_xlpm.sep,":",_xlpm.w,$G1285,_xlfn.CONCAT("[",LEFT(_xlpm.w,FIND(_xlpm.sep,_xlpm.w)-1),"]"))</f>
        <v>[mu]</v>
      </c>
      <c r="Q1285" s="14" cm="1">
        <f t="array" ref="Q1285">SUM(_xlfn._xlws.FILTER($H$2:$H$7109,_xlfn.MAP($O$2:$O$7109,_xlfn.LAMBDA(_xlpm.x,_xlpm.x=$O1285))))</f>
        <v>2.9821073558648114E-4</v>
      </c>
      <c r="R1285" s="14">
        <f>$H1285/Q1285</f>
        <v>0.16666666666666666</v>
      </c>
      <c r="S1285" s="14" cm="1">
        <f t="array" ref="S1285">SUM(_xlfn._xlws.FILTER($H$2:$H$7109,_xlfn.MAP($P$2:$P$7109,_xlfn.LAMBDA(_xlpm.x,_xlpm.x=$P1285))))</f>
        <v>1.3419483101391647E-3</v>
      </c>
      <c r="T1285" s="14">
        <f>$H1285/S1285</f>
        <v>3.7037037037037049E-2</v>
      </c>
      <c r="U1285" s="14">
        <f>_xlfn.LET(_xlpm.freq,F1285,_xlpm.size,M1285+1,_xlpm.F,V1285,LOG(1+_xlpm.freq)*LOG(1+_xlpm.size)*_xlpm.F)</f>
        <v>1.2752178022698468E-2</v>
      </c>
      <c r="V1285" s="14">
        <f>_xlfn.LET(_xlpm.a,T1285,_xlpm.b,R1285,2*_xlpm.a*_xlpm.b/(_xlpm.a+_xlpm.b))</f>
        <v>6.0606060606060615E-2</v>
      </c>
      <c r="W1285" s="14">
        <f>_xlfn.LET(_xlpm.p,R1285,_xlpm.q,T1285,LOG(_xlpm.p/_xlpm.q))</f>
        <v>0.65321251377534351</v>
      </c>
      <c r="X1285" s="2"/>
      <c r="AC1285" s="2"/>
      <c r="AH1285" s="2"/>
      <c r="AI1285" s="2"/>
    </row>
    <row r="1286" spans="1:35">
      <c r="A1286" s="1" t="str">
        <f>_xlfn.LET(_xlpm.sep," : ",CONCATENATE(O1286,_xlpm.sep,P1286))</f>
        <v>~muw~ : [mu]</v>
      </c>
      <c r="B1286" s="1">
        <f>_xlfn.LET(_xlpm.d,$G1286,_xlpm.k,_xlfn.CONCAT(LEFT(TRIM(B$1),1),"*"),COUNTIF(_xlpm.d,_xlpm.k))</f>
        <v>0</v>
      </c>
      <c r="C1286" s="1">
        <f>_xlfn.LET(_xlpm.d,$G1286,_xlpm.k,_xlfn.CONCAT(LEFT(TRIM(C$1),1),"*"),COUNTIF(_xlpm.d,_xlpm.k))</f>
        <v>1</v>
      </c>
      <c r="D1286" s="1">
        <f>_xlfn.LET(_xlpm.d,$G1286,_xlpm.k,_xlfn.CONCAT(LEFT(TRIM(D$1),1),"*"),COUNTIF(_xlpm.d,_xlpm.k))</f>
        <v>0</v>
      </c>
      <c r="E1286" s="1">
        <f>LOG(F1286+1,10)</f>
        <v>0.30102999566398114</v>
      </c>
      <c r="F1286" s="7">
        <v>1</v>
      </c>
      <c r="G1286" s="9" t="s">
        <v>2692</v>
      </c>
      <c r="H1286" s="4">
        <f>F1286/freq.sum.r6e</f>
        <v>4.9701789264413521E-5</v>
      </c>
      <c r="I1286" s="1" t="str">
        <f>_xlfn.LET(_xlpm.sep,":",_xlpm.w,$G1286,LEFT(_xlpm.w,FIND(_xlpm.sep,_xlpm.w)-1))</f>
        <v>mu</v>
      </c>
      <c r="J1286" s="1" t="str">
        <f>_xlfn.LET(_xlpm.sep,":",_xlpm.w,$G1286,RIGHT(_xlpm.w,LEN(_xlpm.w)-FIND(_xlpm.sep,_xlpm.w)))</f>
        <v>muw</v>
      </c>
      <c r="K1286" s="10">
        <f>_xlfn.LET(_xlpm.w,I1286,LEN(_xlpm.w))</f>
        <v>2</v>
      </c>
      <c r="L1286" s="10">
        <f>_xlfn.LET(_xlpm.w,J1286,LEN(_xlpm.w))</f>
        <v>3</v>
      </c>
      <c r="M1286" s="10">
        <f>_xlfn.LET(_xlpm.a,K1286,_xlpm.b,L1286,MAX(_xlpm.a,_xlpm.b))</f>
        <v>3</v>
      </c>
      <c r="N1286" s="10">
        <f>_xlfn.LET(_xlpm.d,(K1286,L1286),MAX(_xlpm.d)-MIN(_xlpm.d))</f>
        <v>1</v>
      </c>
      <c r="O1286" s="1" t="str">
        <f>_xlfn.LET(_xlpm.sep,":",_xlpm.w,$G1286,_xlfn.CONCAT("~",RIGHT(_xlpm.w,LEN(_xlpm.w)-FIND(_xlpm.sep,_xlpm.w)),"~"))</f>
        <v>~muw~</v>
      </c>
      <c r="P1286" s="1" t="str">
        <f>_xlfn.LET(_xlpm.sep,":",_xlpm.w,$G1286,_xlfn.CONCAT("[",LEFT(_xlpm.w,FIND(_xlpm.sep,_xlpm.w)-1),"]"))</f>
        <v>[mu]</v>
      </c>
      <c r="Q1286" s="14" cm="1">
        <f t="array" ref="Q1286">SUM(_xlfn._xlws.FILTER($H$2:$H$7117,_xlfn.MAP($O$2:$O$7117,_xlfn.LAMBDA(_xlpm.x,_xlpm.x=$O1286))))</f>
        <v>2.9821073558648114E-4</v>
      </c>
      <c r="R1286" s="14">
        <f>$H1286/Q1286</f>
        <v>0.16666666666666666</v>
      </c>
      <c r="S1286" s="14" cm="1">
        <f t="array" ref="S1286">SUM(_xlfn._xlws.FILTER($H$2:$H$7117,_xlfn.MAP($P$2:$P$7117,_xlfn.LAMBDA(_xlpm.x,_xlpm.x=$P1286))))</f>
        <v>1.3419483101391647E-3</v>
      </c>
      <c r="T1286" s="14">
        <f>$H1286/S1286</f>
        <v>3.7037037037037049E-2</v>
      </c>
      <c r="U1286" s="14">
        <f>_xlfn.LET(_xlpm.freq,F1286,_xlpm.size,M1286+1,_xlpm.F,V1286,LOG(1+_xlpm.freq)*LOG(1+_xlpm.size)*_xlpm.F)</f>
        <v>1.2752178022698468E-2</v>
      </c>
      <c r="V1286" s="14">
        <f>_xlfn.LET(_xlpm.a,T1286,_xlpm.b,R1286,2*_xlpm.a*_xlpm.b/(_xlpm.a+_xlpm.b))</f>
        <v>6.0606060606060615E-2</v>
      </c>
      <c r="W1286" s="14">
        <f>_xlfn.LET(_xlpm.p,R1286,_xlpm.q,T1286,LOG(_xlpm.p/_xlpm.q))</f>
        <v>0.65321251377534351</v>
      </c>
      <c r="X1286" s="2"/>
      <c r="AC1286" s="2"/>
      <c r="AH1286" s="2"/>
      <c r="AI1286" s="2"/>
    </row>
    <row r="1287" spans="1:35">
      <c r="A1287" s="1" t="str">
        <f>_xlfn.LET(_xlpm.sep," : ",CONCATENATE(O1287,_xlpm.sep,P1287))</f>
        <v>~tuw~ : [tʃu]</v>
      </c>
      <c r="B1287" s="1">
        <f>_xlfn.LET(_xlpm.d,$G1287,_xlpm.k,_xlfn.CONCAT(LEFT(TRIM(B$1),1),"*"),COUNTIF(_xlpm.d,_xlpm.k))</f>
        <v>0</v>
      </c>
      <c r="C1287" s="1">
        <f>_xlfn.LET(_xlpm.d,$G1287,_xlpm.k,_xlfn.CONCAT(LEFT(TRIM(C$1),1),"*"),COUNTIF(_xlpm.d,_xlpm.k))</f>
        <v>0</v>
      </c>
      <c r="D1287" s="1">
        <f>_xlfn.LET(_xlpm.d,$G1287,_xlpm.k,_xlfn.CONCAT(LEFT(TRIM(D$1),1),"*"),COUNTIF(_xlpm.d,_xlpm.k))</f>
        <v>0</v>
      </c>
      <c r="E1287" s="1">
        <f>LOG(F1287+1,10)</f>
        <v>0.30102999566398114</v>
      </c>
      <c r="F1287" s="7">
        <v>1</v>
      </c>
      <c r="G1287" s="9" t="s">
        <v>4962</v>
      </c>
      <c r="H1287" s="4">
        <f>F1287/freq.sum.r6e</f>
        <v>4.9701789264413521E-5</v>
      </c>
      <c r="I1287" s="1" t="str">
        <f>_xlfn.LET(_xlpm.sep,":",_xlpm.w,$G1287,LEFT(_xlpm.w,FIND(_xlpm.sep,_xlpm.w)-1))</f>
        <v>tʃu</v>
      </c>
      <c r="J1287" s="1" t="str">
        <f>_xlfn.LET(_xlpm.sep,":",_xlpm.w,$G1287,RIGHT(_xlpm.w,LEN(_xlpm.w)-FIND(_xlpm.sep,_xlpm.w)))</f>
        <v>tuw</v>
      </c>
      <c r="K1287" s="10">
        <f>_xlfn.LET(_xlpm.w,I1287,LEN(_xlpm.w))</f>
        <v>3</v>
      </c>
      <c r="L1287" s="10">
        <f>_xlfn.LET(_xlpm.w,J1287,LEN(_xlpm.w))</f>
        <v>3</v>
      </c>
      <c r="M1287" s="10">
        <f>_xlfn.LET(_xlpm.a,K1287,_xlpm.b,L1287,MAX(_xlpm.a,_xlpm.b))</f>
        <v>3</v>
      </c>
      <c r="N1287" s="10">
        <f>_xlfn.LET(_xlpm.d,(K1287,L1287),MAX(_xlpm.d)-MIN(_xlpm.d))</f>
        <v>0</v>
      </c>
      <c r="O1287" s="1" t="str">
        <f>_xlfn.LET(_xlpm.sep,":",_xlpm.w,$G1287,_xlfn.CONCAT("~",RIGHT(_xlpm.w,LEN(_xlpm.w)-FIND(_xlpm.sep,_xlpm.w)),"~"))</f>
        <v>~tuw~</v>
      </c>
      <c r="P1287" s="1" t="str">
        <f>_xlfn.LET(_xlpm.sep,":",_xlpm.w,$G1287,_xlfn.CONCAT("[",LEFT(_xlpm.w,FIND(_xlpm.sep,_xlpm.w)-1),"]"))</f>
        <v>[tʃu]</v>
      </c>
      <c r="Q1287" s="14" cm="1">
        <f t="array" ref="Q1287">SUM(_xlfn._xlws.FILTER($H$2:$H$7111,_xlfn.MAP($O$2:$O$7111,_xlfn.LAMBDA(_xlpm.x,_xlpm.x=$O1287))))</f>
        <v>2.9821073558648114E-4</v>
      </c>
      <c r="R1287" s="14">
        <f>$H1287/Q1287</f>
        <v>0.16666666666666666</v>
      </c>
      <c r="S1287" s="14" cm="1">
        <f t="array" ref="S1287">SUM(_xlfn._xlws.FILTER($H$2:$H$7111,_xlfn.MAP($P$2:$P$7111,_xlfn.LAMBDA(_xlpm.x,_xlpm.x=$P1287))))</f>
        <v>1.3419483101391647E-3</v>
      </c>
      <c r="T1287" s="14">
        <f>$H1287/S1287</f>
        <v>3.7037037037037049E-2</v>
      </c>
      <c r="U1287" s="14">
        <f>_xlfn.LET(_xlpm.freq,F1287,_xlpm.size,M1287+1,_xlpm.F,V1287,LOG(1+_xlpm.freq)*LOG(1+_xlpm.size)*_xlpm.F)</f>
        <v>1.2752178022698468E-2</v>
      </c>
      <c r="V1287" s="14">
        <f>_xlfn.LET(_xlpm.a,T1287,_xlpm.b,R1287,2*_xlpm.a*_xlpm.b/(_xlpm.a+_xlpm.b))</f>
        <v>6.0606060606060615E-2</v>
      </c>
      <c r="W1287" s="14">
        <f>_xlfn.LET(_xlpm.p,R1287,_xlpm.q,T1287,LOG(_xlpm.p/_xlpm.q))</f>
        <v>0.65321251377534351</v>
      </c>
      <c r="X1287" s="2"/>
      <c r="AC1287" s="2"/>
      <c r="AH1287" s="2"/>
      <c r="AI1287" s="2"/>
    </row>
    <row r="1288" spans="1:35">
      <c r="A1288" s="1" t="str">
        <f>_xlfn.LET(_xlpm.sep," : ",CONCATENATE(O1288,_xlpm.sep,P1288))</f>
        <v>~nue~ : [nu]</v>
      </c>
      <c r="B1288" s="1">
        <f>_xlfn.LET(_xlpm.d,$G1288,_xlpm.k,_xlfn.CONCAT(LEFT(TRIM(B$1),1),"*"),COUNTIF(_xlpm.d,_xlpm.k))</f>
        <v>0</v>
      </c>
      <c r="C1288" s="1">
        <f>_xlfn.LET(_xlpm.d,$G1288,_xlpm.k,_xlfn.CONCAT(LEFT(TRIM(C$1),1),"*"),COUNTIF(_xlpm.d,_xlpm.k))</f>
        <v>0</v>
      </c>
      <c r="D1288" s="1">
        <f>_xlfn.LET(_xlpm.d,$G1288,_xlpm.k,_xlfn.CONCAT(LEFT(TRIM(D$1),1),"*"),COUNTIF(_xlpm.d,_xlpm.k))</f>
        <v>1</v>
      </c>
      <c r="E1288" s="1">
        <f>LOG(F1288+1,10)</f>
        <v>0.90308998699194343</v>
      </c>
      <c r="F1288" s="7">
        <v>7</v>
      </c>
      <c r="G1288" s="9" t="s">
        <v>3293</v>
      </c>
      <c r="H1288" s="4">
        <f>F1288/freq.sum.r6e</f>
        <v>3.4791252485089465E-4</v>
      </c>
      <c r="I1288" s="4" t="str">
        <f>_xlfn.LET(_xlpm.sep,":",_xlpm.w,$G1288,LEFT(_xlpm.w,FIND(_xlpm.sep,_xlpm.w)-1))</f>
        <v>nu</v>
      </c>
      <c r="J1288" s="4" t="str">
        <f>_xlfn.LET(_xlpm.sep,":",_xlpm.w,$G1288,RIGHT(_xlpm.w,LEN(_xlpm.w)-FIND(_xlpm.sep,_xlpm.w)))</f>
        <v>nue</v>
      </c>
      <c r="K1288" s="10">
        <f>_xlfn.LET(_xlpm.w,I1288,LEN(_xlpm.w))</f>
        <v>2</v>
      </c>
      <c r="L1288" s="10">
        <f>_xlfn.LET(_xlpm.w,J1288,LEN(_xlpm.w))</f>
        <v>3</v>
      </c>
      <c r="M1288" s="10">
        <f>_xlfn.LET(_xlpm.a,K1288,_xlpm.b,L1288,MAX(_xlpm.a,_xlpm.b))</f>
        <v>3</v>
      </c>
      <c r="N1288" s="10">
        <f>_xlfn.LET(_xlpm.d,(K1288,L1288),MAX(_xlpm.d)-MIN(_xlpm.d))</f>
        <v>1</v>
      </c>
      <c r="O1288" s="1" t="str">
        <f>_xlfn.LET(_xlpm.sep,":",_xlpm.w,$G1288,_xlfn.CONCAT("~",RIGHT(_xlpm.w,LEN(_xlpm.w)-FIND(_xlpm.sep,_xlpm.w)),"~"))</f>
        <v>~nue~</v>
      </c>
      <c r="P1288" s="1" t="str">
        <f>_xlfn.LET(_xlpm.sep,":",_xlpm.w,$G1288,_xlfn.CONCAT("[",LEFT(_xlpm.w,FIND(_xlpm.sep,_xlpm.w)-1),"]"))</f>
        <v>[nu]</v>
      </c>
      <c r="Q1288" s="14" cm="1">
        <f t="array" ref="Q1288">SUM(_xlfn._xlws.FILTER($H$2:$H$7109,_xlfn.MAP($O$2:$O$7109,_xlfn.LAMBDA(_xlpm.x,_xlpm.x=$O1288))))</f>
        <v>6.958250497017893E-4</v>
      </c>
      <c r="R1288" s="14">
        <f>$H1288/Q1288</f>
        <v>0.5</v>
      </c>
      <c r="S1288" s="14" cm="1">
        <f t="array" ref="S1288">SUM(_xlfn._xlws.FILTER($H$2:$H$7109,_xlfn.MAP($P$2:$P$7109,_xlfn.LAMBDA(_xlpm.x,_xlpm.x=$P1288))))</f>
        <v>3.131212723658051E-3</v>
      </c>
      <c r="T1288" s="14">
        <f>$H1288/S1288</f>
        <v>0.11111111111111115</v>
      </c>
      <c r="U1288" s="14">
        <f>_xlfn.LET(_xlpm.freq,F1288,_xlpm.size,M1288+1,_xlpm.F,V1288,LOG(1+_xlpm.freq)*LOG(1+_xlpm.size)*_xlpm.F)</f>
        <v>0.1147696022042862</v>
      </c>
      <c r="V1288" s="14">
        <f>_xlfn.LET(_xlpm.a,T1288,_xlpm.b,R1288,2*_xlpm.a*_xlpm.b/(_xlpm.a+_xlpm.b))</f>
        <v>0.18181818181818185</v>
      </c>
      <c r="W1288" s="14">
        <f>_xlfn.LET(_xlpm.p,R1288,_xlpm.q,T1288,LOG(_xlpm.p/_xlpm.q))</f>
        <v>0.65321251377534351</v>
      </c>
      <c r="X1288" s="2"/>
      <c r="AC1288" s="2"/>
      <c r="AH1288" s="2"/>
      <c r="AI1288" s="2"/>
    </row>
    <row r="1289" spans="1:35">
      <c r="A1289" s="1" t="str">
        <f>_xlfn.LET(_xlpm.sep," : ",CONCATENATE(O1289,_xlpm.sep,P1289))</f>
        <v>~duw~ : [du]</v>
      </c>
      <c r="B1289" s="1">
        <f>_xlfn.LET(_xlpm.d,$G1289,_xlpm.k,_xlfn.CONCAT(LEFT(TRIM(B$1),1),"*"),COUNTIF(_xlpm.d,_xlpm.k))</f>
        <v>0</v>
      </c>
      <c r="C1289" s="1">
        <f>_xlfn.LET(_xlpm.d,$G1289,_xlpm.k,_xlfn.CONCAT(LEFT(TRIM(C$1),1),"*"),COUNTIF(_xlpm.d,_xlpm.k))</f>
        <v>0</v>
      </c>
      <c r="D1289" s="1">
        <f>_xlfn.LET(_xlpm.d,$G1289,_xlpm.k,_xlfn.CONCAT(LEFT(TRIM(D$1),1),"*"),COUNTIF(_xlpm.d,_xlpm.k))</f>
        <v>0</v>
      </c>
      <c r="E1289" s="1">
        <f>LOG(F1289+1,10)</f>
        <v>0.30102999566398114</v>
      </c>
      <c r="F1289" s="7">
        <v>1</v>
      </c>
      <c r="G1289" s="9" t="s">
        <v>509</v>
      </c>
      <c r="H1289" s="4">
        <f>F1289/freq.sum.r6e</f>
        <v>4.9701789264413521E-5</v>
      </c>
      <c r="I1289" s="1" t="str">
        <f>_xlfn.LET(_xlpm.sep,":",_xlpm.w,$G1289,LEFT(_xlpm.w,FIND(_xlpm.sep,_xlpm.w)-1))</f>
        <v>du</v>
      </c>
      <c r="J1289" s="1" t="str">
        <f>_xlfn.LET(_xlpm.sep,":",_xlpm.w,$G1289,RIGHT(_xlpm.w,LEN(_xlpm.w)-FIND(_xlpm.sep,_xlpm.w)))</f>
        <v>duw</v>
      </c>
      <c r="K1289" s="10">
        <f>_xlfn.LET(_xlpm.w,I1289,LEN(_xlpm.w))</f>
        <v>2</v>
      </c>
      <c r="L1289" s="10">
        <f>_xlfn.LET(_xlpm.w,J1289,LEN(_xlpm.w))</f>
        <v>3</v>
      </c>
      <c r="M1289" s="10">
        <f>_xlfn.LET(_xlpm.a,K1289,_xlpm.b,L1289,MAX(_xlpm.a,_xlpm.b))</f>
        <v>3</v>
      </c>
      <c r="N1289" s="10">
        <f>_xlfn.LET(_xlpm.d,(K1289,L1289),MAX(_xlpm.d)-MIN(_xlpm.d))</f>
        <v>1</v>
      </c>
      <c r="O1289" s="1" t="str">
        <f>_xlfn.LET(_xlpm.sep,":",_xlpm.w,$G1289,_xlfn.CONCAT("~",RIGHT(_xlpm.w,LEN(_xlpm.w)-FIND(_xlpm.sep,_xlpm.w)),"~"))</f>
        <v>~duw~</v>
      </c>
      <c r="P1289" s="1" t="str">
        <f>_xlfn.LET(_xlpm.sep,":",_xlpm.w,$G1289,_xlfn.CONCAT("[",LEFT(_xlpm.w,FIND(_xlpm.sep,_xlpm.w)-1),"]"))</f>
        <v>[du]</v>
      </c>
      <c r="Q1289" s="14" cm="1">
        <f t="array" ref="Q1289">SUM(_xlfn._xlws.FILTER($H$2:$H$7117,_xlfn.MAP($O$2:$O$7117,_xlfn.LAMBDA(_xlpm.x,_xlpm.x=$O1289))))</f>
        <v>4.9701789264413525E-4</v>
      </c>
      <c r="R1289" s="14">
        <f>$H1289/Q1289</f>
        <v>9.9999999999999992E-2</v>
      </c>
      <c r="S1289" s="14" cm="1">
        <f t="array" ref="S1289">SUM(_xlfn._xlws.FILTER($H$2:$H$7117,_xlfn.MAP($P$2:$P$7117,_xlfn.LAMBDA(_xlpm.x,_xlpm.x=$P1289))))</f>
        <v>2.2365805168986083E-3</v>
      </c>
      <c r="T1289" s="14">
        <f>$H1289/S1289</f>
        <v>2.2222222222222223E-2</v>
      </c>
      <c r="U1289" s="14">
        <f>_xlfn.LET(_xlpm.freq,F1289,_xlpm.size,M1289+1,_xlpm.F,V1289,LOG(1+_xlpm.freq)*LOG(1+_xlpm.size)*_xlpm.F)</f>
        <v>7.6513068136190793E-3</v>
      </c>
      <c r="V1289" s="14">
        <f>_xlfn.LET(_xlpm.a,T1289,_xlpm.b,R1289,2*_xlpm.a*_xlpm.b/(_xlpm.a+_xlpm.b))</f>
        <v>3.6363636363636362E-2</v>
      </c>
      <c r="W1289" s="14">
        <f>_xlfn.LET(_xlpm.p,R1289,_xlpm.q,T1289,LOG(_xlpm.p/_xlpm.q))</f>
        <v>0.65321251377534362</v>
      </c>
      <c r="X1289" s="2"/>
      <c r="AC1289" s="2"/>
      <c r="AH1289" s="2"/>
      <c r="AI1289" s="2"/>
    </row>
    <row r="1290" spans="1:35">
      <c r="A1290" s="1" t="str">
        <f>_xlfn.LET(_xlpm.sep," : ",CONCATENATE(O1290,_xlpm.sep,P1290))</f>
        <v>~duw~ : [dʒu]</v>
      </c>
      <c r="B1290" s="1">
        <f>_xlfn.LET(_xlpm.d,$G1290,_xlpm.k,_xlfn.CONCAT(LEFT(TRIM(B$1),1),"*"),COUNTIF(_xlpm.d,_xlpm.k))</f>
        <v>0</v>
      </c>
      <c r="C1290" s="1">
        <f>_xlfn.LET(_xlpm.d,$G1290,_xlpm.k,_xlfn.CONCAT(LEFT(TRIM(C$1),1),"*"),COUNTIF(_xlpm.d,_xlpm.k))</f>
        <v>0</v>
      </c>
      <c r="D1290" s="1">
        <f>_xlfn.LET(_xlpm.d,$G1290,_xlpm.k,_xlfn.CONCAT(LEFT(TRIM(D$1),1),"*"),COUNTIF(_xlpm.d,_xlpm.k))</f>
        <v>0</v>
      </c>
      <c r="E1290" s="1">
        <f>LOG(F1290+1,10)</f>
        <v>0.30102999566398114</v>
      </c>
      <c r="F1290" s="7">
        <v>1</v>
      </c>
      <c r="G1290" s="9" t="s">
        <v>684</v>
      </c>
      <c r="H1290" s="4">
        <f>F1290/freq.sum.r6e</f>
        <v>4.9701789264413521E-5</v>
      </c>
      <c r="I1290" s="1" t="str">
        <f>_xlfn.LET(_xlpm.sep,":",_xlpm.w,$G1290,LEFT(_xlpm.w,FIND(_xlpm.sep,_xlpm.w)-1))</f>
        <v>dʒu</v>
      </c>
      <c r="J1290" s="1" t="str">
        <f>_xlfn.LET(_xlpm.sep,":",_xlpm.w,$G1290,RIGHT(_xlpm.w,LEN(_xlpm.w)-FIND(_xlpm.sep,_xlpm.w)))</f>
        <v>duw</v>
      </c>
      <c r="K1290" s="10">
        <f>_xlfn.LET(_xlpm.w,I1290,LEN(_xlpm.w))</f>
        <v>3</v>
      </c>
      <c r="L1290" s="10">
        <f>_xlfn.LET(_xlpm.w,J1290,LEN(_xlpm.w))</f>
        <v>3</v>
      </c>
      <c r="M1290" s="10">
        <f>_xlfn.LET(_xlpm.a,K1290,_xlpm.b,L1290,MAX(_xlpm.a,_xlpm.b))</f>
        <v>3</v>
      </c>
      <c r="N1290" s="10">
        <f>_xlfn.LET(_xlpm.d,(K1290,L1290),MAX(_xlpm.d)-MIN(_xlpm.d))</f>
        <v>0</v>
      </c>
      <c r="O1290" s="1" t="str">
        <f>_xlfn.LET(_xlpm.sep,":",_xlpm.w,$G1290,_xlfn.CONCAT("~",RIGHT(_xlpm.w,LEN(_xlpm.w)-FIND(_xlpm.sep,_xlpm.w)),"~"))</f>
        <v>~duw~</v>
      </c>
      <c r="P1290" s="1" t="str">
        <f>_xlfn.LET(_xlpm.sep,":",_xlpm.w,$G1290,_xlfn.CONCAT("[",LEFT(_xlpm.w,FIND(_xlpm.sep,_xlpm.w)-1),"]"))</f>
        <v>[dʒu]</v>
      </c>
      <c r="Q1290" s="14" cm="1">
        <f t="array" ref="Q1290">SUM(_xlfn._xlws.FILTER($H$2:$H$7111,_xlfn.MAP($O$2:$O$7111,_xlfn.LAMBDA(_xlpm.x,_xlpm.x=$O1290))))</f>
        <v>4.9701789264413525E-4</v>
      </c>
      <c r="R1290" s="14">
        <f>$H1290/Q1290</f>
        <v>9.9999999999999992E-2</v>
      </c>
      <c r="S1290" s="14" cm="1">
        <f t="array" ref="S1290">SUM(_xlfn._xlws.FILTER($H$2:$H$7111,_xlfn.MAP($P$2:$P$7111,_xlfn.LAMBDA(_xlpm.x,_xlpm.x=$P1290))))</f>
        <v>2.2365805168986083E-3</v>
      </c>
      <c r="T1290" s="14">
        <f>$H1290/S1290</f>
        <v>2.2222222222222223E-2</v>
      </c>
      <c r="U1290" s="14">
        <f>_xlfn.LET(_xlpm.freq,F1290,_xlpm.size,M1290+1,_xlpm.F,V1290,LOG(1+_xlpm.freq)*LOG(1+_xlpm.size)*_xlpm.F)</f>
        <v>7.6513068136190793E-3</v>
      </c>
      <c r="V1290" s="14">
        <f>_xlfn.LET(_xlpm.a,T1290,_xlpm.b,R1290,2*_xlpm.a*_xlpm.b/(_xlpm.a+_xlpm.b))</f>
        <v>3.6363636363636362E-2</v>
      </c>
      <c r="W1290" s="14">
        <f>_xlfn.LET(_xlpm.p,R1290,_xlpm.q,T1290,LOG(_xlpm.p/_xlpm.q))</f>
        <v>0.65321251377534362</v>
      </c>
      <c r="X1290" s="2"/>
      <c r="AC1290" s="2"/>
      <c r="AH1290" s="2"/>
      <c r="AI1290" s="2"/>
    </row>
    <row r="1291" spans="1:35">
      <c r="A1291" s="1" t="str">
        <f>_xlfn.LET(_xlpm.sep," : ",CONCATENATE(O1291,_xlpm.sep,P1291))</f>
        <v>~sea~ : [si]</v>
      </c>
      <c r="B1291" s="1">
        <f>_xlfn.LET(_xlpm.d,$G1291,_xlpm.k,_xlfn.CONCAT(LEFT(TRIM(B$1),1),"*"),COUNTIF(_xlpm.d,_xlpm.k))</f>
        <v>0</v>
      </c>
      <c r="C1291" s="1">
        <f>_xlfn.LET(_xlpm.d,$G1291,_xlpm.k,_xlfn.CONCAT(LEFT(TRIM(C$1),1),"*"),COUNTIF(_xlpm.d,_xlpm.k))</f>
        <v>0</v>
      </c>
      <c r="D1291" s="1">
        <f>_xlfn.LET(_xlpm.d,$G1291,_xlpm.k,_xlfn.CONCAT(LEFT(TRIM(D$1),1),"*"),COUNTIF(_xlpm.d,_xlpm.k))</f>
        <v>0</v>
      </c>
      <c r="E1291" s="1">
        <f>LOG(F1291+1,10)</f>
        <v>0.90308998699194343</v>
      </c>
      <c r="F1291" s="7">
        <v>7</v>
      </c>
      <c r="G1291" s="9" t="s">
        <v>3965</v>
      </c>
      <c r="H1291" s="4">
        <f>F1291/freq.sum.r6e</f>
        <v>3.4791252485089465E-4</v>
      </c>
      <c r="I1291" s="1" t="str">
        <f>_xlfn.LET(_xlpm.sep,":",_xlpm.w,$G1291,LEFT(_xlpm.w,FIND(_xlpm.sep,_xlpm.w)-1))</f>
        <v>si</v>
      </c>
      <c r="J1291" s="1" t="str">
        <f>_xlfn.LET(_xlpm.sep,":",_xlpm.w,$G1291,RIGHT(_xlpm.w,LEN(_xlpm.w)-FIND(_xlpm.sep,_xlpm.w)))</f>
        <v>sea</v>
      </c>
      <c r="K1291" s="10">
        <f>_xlfn.LET(_xlpm.w,I1291,LEN(_xlpm.w))</f>
        <v>2</v>
      </c>
      <c r="L1291" s="10">
        <f>_xlfn.LET(_xlpm.w,J1291,LEN(_xlpm.w))</f>
        <v>3</v>
      </c>
      <c r="M1291" s="10">
        <f>_xlfn.LET(_xlpm.a,K1291,_xlpm.b,L1291,MAX(_xlpm.a,_xlpm.b))</f>
        <v>3</v>
      </c>
      <c r="N1291" s="10">
        <f>_xlfn.LET(_xlpm.d,(K1291,L1291),MAX(_xlpm.d)-MIN(_xlpm.d))</f>
        <v>1</v>
      </c>
      <c r="O1291" s="1" t="str">
        <f>_xlfn.LET(_xlpm.sep,":",_xlpm.w,$G1291,_xlfn.CONCAT("~",RIGHT(_xlpm.w,LEN(_xlpm.w)-FIND(_xlpm.sep,_xlpm.w)),"~"))</f>
        <v>~sea~</v>
      </c>
      <c r="P1291" s="1" t="str">
        <f>_xlfn.LET(_xlpm.sep,":",_xlpm.w,$G1291,_xlfn.CONCAT("[",LEFT(_xlpm.w,FIND(_xlpm.sep,_xlpm.w)-1),"]"))</f>
        <v>[si]</v>
      </c>
      <c r="Q1291" s="14" cm="1">
        <f t="array" ref="Q1291">SUM(_xlfn._xlws.FILTER($H$2:$H$7117,_xlfn.MAP($O$2:$O$7117,_xlfn.LAMBDA(_xlpm.x,_xlpm.x=$O1291))))</f>
        <v>6.958250497017893E-4</v>
      </c>
      <c r="R1291" s="14">
        <f>$H1291/Q1291</f>
        <v>0.5</v>
      </c>
      <c r="S1291" s="14" cm="1">
        <f t="array" ref="S1291">SUM(_xlfn._xlws.FILTER($H$2:$H$7117,_xlfn.MAP($P$2:$P$7117,_xlfn.LAMBDA(_xlpm.x,_xlpm.x=$P1291))))</f>
        <v>3.1312127236580519E-3</v>
      </c>
      <c r="T1291" s="14">
        <f>$H1291/S1291</f>
        <v>0.1111111111111111</v>
      </c>
      <c r="U1291" s="14">
        <f>_xlfn.LET(_xlpm.freq,F1291,_xlpm.size,M1291+1,_xlpm.F,V1291,LOG(1+_xlpm.freq)*LOG(1+_xlpm.size)*_xlpm.F)</f>
        <v>0.11476960220428616</v>
      </c>
      <c r="V1291" s="14">
        <f>_xlfn.LET(_xlpm.a,T1291,_xlpm.b,R1291,2*_xlpm.a*_xlpm.b/(_xlpm.a+_xlpm.b))</f>
        <v>0.1818181818181818</v>
      </c>
      <c r="W1291" s="14">
        <f>_xlfn.LET(_xlpm.p,R1291,_xlpm.q,T1291,LOG(_xlpm.p/_xlpm.q))</f>
        <v>0.65321251377534373</v>
      </c>
      <c r="X1291" s="2"/>
      <c r="AC1291" s="2"/>
      <c r="AH1291" s="2"/>
      <c r="AI1291" s="2"/>
    </row>
    <row r="1292" spans="1:35">
      <c r="A1292" s="1" t="str">
        <f>_xlfn.LET(_xlpm.sep," : ",CONCATENATE(O1292,_xlpm.sep,P1292))</f>
        <v>~baw~ : [bɔ]</v>
      </c>
      <c r="B1292" s="1">
        <f>_xlfn.LET(_xlpm.d,$G1292,_xlpm.k,_xlfn.CONCAT(LEFT(TRIM(B$1),1),"*"),COUNTIF(_xlpm.d,_xlpm.k))</f>
        <v>0</v>
      </c>
      <c r="C1292" s="1">
        <f>_xlfn.LET(_xlpm.d,$G1292,_xlpm.k,_xlfn.CONCAT(LEFT(TRIM(C$1),1),"*"),COUNTIF(_xlpm.d,_xlpm.k))</f>
        <v>0</v>
      </c>
      <c r="D1292" s="1">
        <f>_xlfn.LET(_xlpm.d,$G1292,_xlpm.k,_xlfn.CONCAT(LEFT(TRIM(D$1),1),"*"),COUNTIF(_xlpm.d,_xlpm.k))</f>
        <v>0</v>
      </c>
      <c r="E1292" s="1">
        <f>LOG(F1292+1,10)</f>
        <v>0.30102999566398114</v>
      </c>
      <c r="F1292" s="7">
        <v>1</v>
      </c>
      <c r="G1292" s="9" t="s">
        <v>242</v>
      </c>
      <c r="H1292" s="4">
        <f>F1292/freq.sum.r6e</f>
        <v>4.9701789264413521E-5</v>
      </c>
      <c r="I1292" s="1" t="str">
        <f>_xlfn.LET(_xlpm.sep,":",_xlpm.w,$G1292,LEFT(_xlpm.w,FIND(_xlpm.sep,_xlpm.w)-1))</f>
        <v>bɔ</v>
      </c>
      <c r="J1292" s="1" t="str">
        <f>_xlfn.LET(_xlpm.sep,":",_xlpm.w,$G1292,RIGHT(_xlpm.w,LEN(_xlpm.w)-FIND(_xlpm.sep,_xlpm.w)))</f>
        <v>baw</v>
      </c>
      <c r="K1292" s="10">
        <f>_xlfn.LET(_xlpm.w,I1292,LEN(_xlpm.w))</f>
        <v>2</v>
      </c>
      <c r="L1292" s="10">
        <f>_xlfn.LET(_xlpm.w,J1292,LEN(_xlpm.w))</f>
        <v>3</v>
      </c>
      <c r="M1292" s="10">
        <f>_xlfn.LET(_xlpm.a,K1292,_xlpm.b,L1292,MAX(_xlpm.a,_xlpm.b))</f>
        <v>3</v>
      </c>
      <c r="N1292" s="10">
        <f>_xlfn.LET(_xlpm.d,(K1292,L1292),MAX(_xlpm.d)-MIN(_xlpm.d))</f>
        <v>1</v>
      </c>
      <c r="O1292" s="1" t="str">
        <f>_xlfn.LET(_xlpm.sep,":",_xlpm.w,$G1292,_xlfn.CONCAT("~",RIGHT(_xlpm.w,LEN(_xlpm.w)-FIND(_xlpm.sep,_xlpm.w)),"~"))</f>
        <v>~baw~</v>
      </c>
      <c r="P1292" s="1" t="str">
        <f>_xlfn.LET(_xlpm.sep,":",_xlpm.w,$G1292,_xlfn.CONCAT("[",LEFT(_xlpm.w,FIND(_xlpm.sep,_xlpm.w)-1),"]"))</f>
        <v>[bɔ]</v>
      </c>
      <c r="Q1292" s="14" cm="1">
        <f t="array" ref="Q1292">SUM(_xlfn._xlws.FILTER($H$2:$H$7117,_xlfn.MAP($O$2:$O$7117,_xlfn.LAMBDA(_xlpm.x,_xlpm.x=$O1292))))</f>
        <v>9.9403578528827041E-5</v>
      </c>
      <c r="R1292" s="14">
        <f>$H1292/Q1292</f>
        <v>0.5</v>
      </c>
      <c r="S1292" s="14" cm="1">
        <f t="array" ref="S1292">SUM(_xlfn._xlws.FILTER($H$2:$H$7117,_xlfn.MAP($P$2:$P$7117,_xlfn.LAMBDA(_xlpm.x,_xlpm.x=$P1292))))</f>
        <v>4.4731610337972168E-4</v>
      </c>
      <c r="T1292" s="14">
        <f>$H1292/S1292</f>
        <v>0.11111111111111112</v>
      </c>
      <c r="U1292" s="14">
        <f>_xlfn.LET(_xlpm.freq,F1292,_xlpm.size,M1292+1,_xlpm.F,V1292,LOG(1+_xlpm.freq)*LOG(1+_xlpm.size)*_xlpm.F)</f>
        <v>3.8256534068095399E-2</v>
      </c>
      <c r="V1292" s="14">
        <f>_xlfn.LET(_xlpm.a,T1292,_xlpm.b,R1292,2*_xlpm.a*_xlpm.b/(_xlpm.a+_xlpm.b))</f>
        <v>0.18181818181818182</v>
      </c>
      <c r="W1292" s="14">
        <f>_xlfn.LET(_xlpm.p,R1292,_xlpm.q,T1292,LOG(_xlpm.p/_xlpm.q))</f>
        <v>0.65321251377534373</v>
      </c>
      <c r="X1292" s="2"/>
      <c r="AC1292" s="2"/>
      <c r="AH1292" s="2"/>
      <c r="AI1292" s="2"/>
    </row>
    <row r="1293" spans="1:35">
      <c r="A1293" s="1" t="str">
        <f>_xlfn.LET(_xlpm.sep," : ",CONCATENATE(O1293,_xlpm.sep,P1293))</f>
        <v>~ogh~ : [ɔ]</v>
      </c>
      <c r="B1293" s="1">
        <f>_xlfn.LET(_xlpm.d,$G1293,_xlpm.k,_xlfn.CONCAT(LEFT(TRIM(B$1),1),"*"),COUNTIF(_xlpm.d,_xlpm.k))</f>
        <v>0</v>
      </c>
      <c r="C1293" s="1">
        <f>_xlfn.LET(_xlpm.d,$G1293,_xlpm.k,_xlfn.CONCAT(LEFT(TRIM(C$1),1),"*"),COUNTIF(_xlpm.d,_xlpm.k))</f>
        <v>0</v>
      </c>
      <c r="D1293" s="1">
        <f>_xlfn.LET(_xlpm.d,$G1293,_xlpm.k,_xlfn.CONCAT(LEFT(TRIM(D$1),1),"*"),COUNTIF(_xlpm.d,_xlpm.k))</f>
        <v>0</v>
      </c>
      <c r="E1293" s="1">
        <f>LOG(F1293+1,10)</f>
        <v>0.47712125471966244</v>
      </c>
      <c r="F1293" s="7">
        <v>2</v>
      </c>
      <c r="G1293" s="9" t="s">
        <v>56</v>
      </c>
      <c r="H1293" s="4">
        <f>F1293/freq.sum.r6e</f>
        <v>9.9403578528827041E-5</v>
      </c>
      <c r="I1293" s="1" t="str">
        <f>_xlfn.LET(_xlpm.sep,":",_xlpm.w,$G1293,LEFT(_xlpm.w,FIND(_xlpm.sep,_xlpm.w)-1))</f>
        <v>ɔ</v>
      </c>
      <c r="J1293" s="1" t="str">
        <f>_xlfn.LET(_xlpm.sep,":",_xlpm.w,$G1293,RIGHT(_xlpm.w,LEN(_xlpm.w)-FIND(_xlpm.sep,_xlpm.w)))</f>
        <v>ogh</v>
      </c>
      <c r="K1293" s="10">
        <f>_xlfn.LET(_xlpm.w,I1293,LEN(_xlpm.w))</f>
        <v>1</v>
      </c>
      <c r="L1293" s="10">
        <f>_xlfn.LET(_xlpm.w,J1293,LEN(_xlpm.w))</f>
        <v>3</v>
      </c>
      <c r="M1293" s="10">
        <f>_xlfn.LET(_xlpm.a,K1293,_xlpm.b,L1293,MAX(_xlpm.a,_xlpm.b))</f>
        <v>3</v>
      </c>
      <c r="N1293" s="10">
        <f>_xlfn.LET(_xlpm.d,(K1293,L1293),MAX(_xlpm.d)-MIN(_xlpm.d))</f>
        <v>2</v>
      </c>
      <c r="O1293" s="1" t="str">
        <f>_xlfn.LET(_xlpm.sep,":",_xlpm.w,$G1293,_xlfn.CONCAT("~",RIGHT(_xlpm.w,LEN(_xlpm.w)-FIND(_xlpm.sep,_xlpm.w)),"~"))</f>
        <v>~ogh~</v>
      </c>
      <c r="P1293" s="1" t="str">
        <f>_xlfn.LET(_xlpm.sep,":",_xlpm.w,$G1293,_xlfn.CONCAT("[",LEFT(_xlpm.w,FIND(_xlpm.sep,_xlpm.w)-1),"]"))</f>
        <v>[ɔ]</v>
      </c>
      <c r="Q1293" s="14" cm="1">
        <f t="array" ref="Q1293">SUM(_xlfn._xlws.FILTER($H$2:$H$7117,_xlfn.MAP($O$2:$O$7117,_xlfn.LAMBDA(_xlpm.x,_xlpm.x=$O1293))))</f>
        <v>1.9880715705765408E-4</v>
      </c>
      <c r="R1293" s="14">
        <f>$H1293/Q1293</f>
        <v>0.5</v>
      </c>
      <c r="S1293" s="14" cm="1">
        <f t="array" ref="S1293">SUM(_xlfn._xlws.FILTER($H$2:$H$7117,_xlfn.MAP($P$2:$P$7117,_xlfn.LAMBDA(_xlpm.x,_xlpm.x=$P1293))))</f>
        <v>8.9463220675944336E-4</v>
      </c>
      <c r="T1293" s="14">
        <f>$H1293/S1293</f>
        <v>0.11111111111111112</v>
      </c>
      <c r="U1293" s="14">
        <f>_xlfn.LET(_xlpm.freq,F1293,_xlpm.size,M1293+1,_xlpm.F,V1293,LOG(1+_xlpm.freq)*LOG(1+_xlpm.size)*_xlpm.F)</f>
        <v>6.0635171905492585E-2</v>
      </c>
      <c r="V1293" s="14">
        <f>_xlfn.LET(_xlpm.a,T1293,_xlpm.b,R1293,2*_xlpm.a*_xlpm.b/(_xlpm.a+_xlpm.b))</f>
        <v>0.18181818181818182</v>
      </c>
      <c r="W1293" s="14">
        <f>_xlfn.LET(_xlpm.p,R1293,_xlpm.q,T1293,LOG(_xlpm.p/_xlpm.q))</f>
        <v>0.65321251377534373</v>
      </c>
      <c r="X1293" s="2"/>
      <c r="AC1293" s="2"/>
      <c r="AH1293" s="2"/>
      <c r="AI1293" s="2"/>
    </row>
    <row r="1294" spans="1:35">
      <c r="A1294" s="1" t="str">
        <f>_xlfn.LET(_xlpm.sep," : ",CONCATENATE(O1294,_xlpm.sep,P1294))</f>
        <v>~tre~ : [tɹɪ]</v>
      </c>
      <c r="B1294" s="1">
        <f>_xlfn.LET(_xlpm.d,$G1294,_xlpm.k,_xlfn.CONCAT(LEFT(TRIM(B$1),1),"*"),COUNTIF(_xlpm.d,_xlpm.k))</f>
        <v>0</v>
      </c>
      <c r="C1294" s="1">
        <f>_xlfn.LET(_xlpm.d,$G1294,_xlpm.k,_xlfn.CONCAT(LEFT(TRIM(C$1),1),"*"),COUNTIF(_xlpm.d,_xlpm.k))</f>
        <v>0</v>
      </c>
      <c r="D1294" s="1">
        <f>_xlfn.LET(_xlpm.d,$G1294,_xlpm.k,_xlfn.CONCAT(LEFT(TRIM(D$1),1),"*"),COUNTIF(_xlpm.d,_xlpm.k))</f>
        <v>0</v>
      </c>
      <c r="E1294" s="1">
        <f>LOG(F1294+1,10)</f>
        <v>1.3617278360175928</v>
      </c>
      <c r="F1294" s="7">
        <v>22</v>
      </c>
      <c r="G1294" s="9" t="s">
        <v>5028</v>
      </c>
      <c r="H1294" s="4">
        <f>F1294/freq.sum.r6e</f>
        <v>1.0934393638170974E-3</v>
      </c>
      <c r="I1294" s="4" t="str">
        <f>_xlfn.LET(_xlpm.sep,":",_xlpm.w,$G1294,LEFT(_xlpm.w,FIND(_xlpm.sep,_xlpm.w)-1))</f>
        <v>tɹɪ</v>
      </c>
      <c r="J1294" s="4" t="str">
        <f>_xlfn.LET(_xlpm.sep,":",_xlpm.w,$G1294,RIGHT(_xlpm.w,LEN(_xlpm.w)-FIND(_xlpm.sep,_xlpm.w)))</f>
        <v>tre</v>
      </c>
      <c r="K1294" s="10">
        <f>_xlfn.LET(_xlpm.w,I1294,LEN(_xlpm.w))</f>
        <v>3</v>
      </c>
      <c r="L1294" s="10">
        <f>_xlfn.LET(_xlpm.w,J1294,LEN(_xlpm.w))</f>
        <v>3</v>
      </c>
      <c r="M1294" s="10">
        <f>_xlfn.LET(_xlpm.a,K1294,_xlpm.b,L1294,MAX(_xlpm.a,_xlpm.b))</f>
        <v>3</v>
      </c>
      <c r="N1294" s="10">
        <f>_xlfn.LET(_xlpm.d,(K1294,L1294),MAX(_xlpm.d)-MIN(_xlpm.d))</f>
        <v>0</v>
      </c>
      <c r="O1294" s="1" t="str">
        <f>_xlfn.LET(_xlpm.sep,":",_xlpm.w,$G1294,_xlfn.CONCAT("~",RIGHT(_xlpm.w,LEN(_xlpm.w)-FIND(_xlpm.sep,_xlpm.w)),"~"))</f>
        <v>~tre~</v>
      </c>
      <c r="P1294" s="1" t="str">
        <f>_xlfn.LET(_xlpm.sep,":",_xlpm.w,$G1294,_xlfn.CONCAT("[",LEFT(_xlpm.w,FIND(_xlpm.sep,_xlpm.w)-1),"]"))</f>
        <v>[tɹɪ]</v>
      </c>
      <c r="Q1294" s="14" cm="1">
        <f t="array" ref="Q1294">SUM(_xlfn._xlws.FILTER($H$2:$H$7109,_xlfn.MAP($O$2:$O$7109,_xlfn.LAMBDA(_xlpm.x,_xlpm.x=$O1294))))</f>
        <v>1.3916500994035786E-3</v>
      </c>
      <c r="R1294" s="14">
        <f>$H1294/Q1294</f>
        <v>0.7857142857142857</v>
      </c>
      <c r="S1294" s="14" cm="1">
        <f t="array" ref="S1294">SUM(_xlfn._xlws.FILTER($H$2:$H$7109,_xlfn.MAP($P$2:$P$7109,_xlfn.LAMBDA(_xlpm.x,_xlpm.x=$P1294))))</f>
        <v>6.361829025844928E-3</v>
      </c>
      <c r="T1294" s="14">
        <f>$H1294/S1294</f>
        <v>0.17187500000000006</v>
      </c>
      <c r="U1294" s="14">
        <f>_xlfn.LET(_xlpm.freq,F1294,_xlpm.size,M1294+1,_xlpm.F,V1294,LOG(1+_xlpm.freq)*LOG(1+_xlpm.size)*_xlpm.F)</f>
        <v>0.26845835963852926</v>
      </c>
      <c r="V1294" s="14">
        <f>_xlfn.LET(_xlpm.a,T1294,_xlpm.b,R1294,2*_xlpm.a*_xlpm.b/(_xlpm.a+_xlpm.b))</f>
        <v>0.2820512820512821</v>
      </c>
      <c r="W1294" s="14">
        <f>_xlfn.LET(_xlpm.p,R1294,_xlpm.q,T1294,LOG(_xlpm.p/_xlpm.q))</f>
        <v>0.66005193830564901</v>
      </c>
      <c r="X1294" s="2"/>
      <c r="AC1294" s="2"/>
      <c r="AH1294" s="2"/>
      <c r="AI1294" s="2"/>
    </row>
    <row r="1295" spans="1:35">
      <c r="A1295" s="1" t="str">
        <f>_xlfn.LET(_xlpm.sep," : ",CONCATENATE(O1295,_xlpm.sep,P1295))</f>
        <v>~nne~ : [nɛ]</v>
      </c>
      <c r="B1295" s="1">
        <f>_xlfn.LET(_xlpm.d,$G1295,_xlpm.k,_xlfn.CONCAT(LEFT(TRIM(B$1),1),"*"),COUNTIF(_xlpm.d,_xlpm.k))</f>
        <v>0</v>
      </c>
      <c r="C1295" s="1">
        <f>_xlfn.LET(_xlpm.d,$G1295,_xlpm.k,_xlfn.CONCAT(LEFT(TRIM(C$1),1),"*"),COUNTIF(_xlpm.d,_xlpm.k))</f>
        <v>0</v>
      </c>
      <c r="D1295" s="1">
        <f>_xlfn.LET(_xlpm.d,$G1295,_xlpm.k,_xlfn.CONCAT(LEFT(TRIM(D$1),1),"*"),COUNTIF(_xlpm.d,_xlpm.k))</f>
        <v>1</v>
      </c>
      <c r="E1295" s="1">
        <f>LOG(F1295+1,10)</f>
        <v>0.77815125038364352</v>
      </c>
      <c r="F1295" s="7">
        <v>5</v>
      </c>
      <c r="G1295" s="9" t="s">
        <v>3411</v>
      </c>
      <c r="H1295" s="4">
        <f>F1295/freq.sum.r6e</f>
        <v>2.4850894632206757E-4</v>
      </c>
      <c r="I1295" s="1" t="str">
        <f>_xlfn.LET(_xlpm.sep,":",_xlpm.w,$G1295,LEFT(_xlpm.w,FIND(_xlpm.sep,_xlpm.w)-1))</f>
        <v>nɛ</v>
      </c>
      <c r="J1295" s="1" t="str">
        <f>_xlfn.LET(_xlpm.sep,":",_xlpm.w,$G1295,RIGHT(_xlpm.w,LEN(_xlpm.w)-FIND(_xlpm.sep,_xlpm.w)))</f>
        <v>nne</v>
      </c>
      <c r="K1295" s="10">
        <f>_xlfn.LET(_xlpm.w,I1295,LEN(_xlpm.w))</f>
        <v>2</v>
      </c>
      <c r="L1295" s="10">
        <f>_xlfn.LET(_xlpm.w,J1295,LEN(_xlpm.w))</f>
        <v>3</v>
      </c>
      <c r="M1295" s="10">
        <f>_xlfn.LET(_xlpm.a,K1295,_xlpm.b,L1295,MAX(_xlpm.a,_xlpm.b))</f>
        <v>3</v>
      </c>
      <c r="N1295" s="10">
        <f>_xlfn.LET(_xlpm.d,(K1295,L1295),MAX(_xlpm.d)-MIN(_xlpm.d))</f>
        <v>1</v>
      </c>
      <c r="O1295" s="1" t="str">
        <f>_xlfn.LET(_xlpm.sep,":",_xlpm.w,$G1295,_xlfn.CONCAT("~",RIGHT(_xlpm.w,LEN(_xlpm.w)-FIND(_xlpm.sep,_xlpm.w)),"~"))</f>
        <v>~nne~</v>
      </c>
      <c r="P1295" s="1" t="str">
        <f>_xlfn.LET(_xlpm.sep,":",_xlpm.w,$G1295,_xlfn.CONCAT("[",LEFT(_xlpm.w,FIND(_xlpm.sep,_xlpm.w)-1),"]"))</f>
        <v>[nɛ]</v>
      </c>
      <c r="Q1295" s="14" cm="1">
        <f t="array" ref="Q1295">SUM(_xlfn._xlws.FILTER($H$2:$H$7117,_xlfn.MAP($O$2:$O$7117,_xlfn.LAMBDA(_xlpm.x,_xlpm.x=$O1295))))</f>
        <v>3.479125248508946E-4</v>
      </c>
      <c r="R1295" s="14">
        <f>$H1295/Q1295</f>
        <v>0.7142857142857143</v>
      </c>
      <c r="S1295" s="14" cm="1">
        <f t="array" ref="S1295">SUM(_xlfn._xlws.FILTER($H$2:$H$7117,_xlfn.MAP($P$2:$P$7117,_xlfn.LAMBDA(_xlpm.x,_xlpm.x=$P1295))))</f>
        <v>1.5904572564612327E-3</v>
      </c>
      <c r="T1295" s="14">
        <f>$H1295/S1295</f>
        <v>0.15624999999999997</v>
      </c>
      <c r="U1295" s="14">
        <f>_xlfn.LET(_xlpm.freq,F1295,_xlpm.size,M1295+1,_xlpm.F,V1295,LOG(1+_xlpm.freq)*LOG(1+_xlpm.size)*_xlpm.F)</f>
        <v>0.13946266227044454</v>
      </c>
      <c r="V1295" s="14">
        <f>_xlfn.LET(_xlpm.a,T1295,_xlpm.b,R1295,2*_xlpm.a*_xlpm.b/(_xlpm.a+_xlpm.b))</f>
        <v>0.25641025641025633</v>
      </c>
      <c r="W1295" s="14">
        <f>_xlfn.LET(_xlpm.p,R1295,_xlpm.q,T1295,LOG(_xlpm.p/_xlpm.q))</f>
        <v>0.66005193830564923</v>
      </c>
      <c r="X1295" s="2"/>
      <c r="AC1295" s="2"/>
      <c r="AH1295" s="2"/>
      <c r="AI1295" s="2"/>
    </row>
    <row r="1296" spans="1:35">
      <c r="A1296" s="1" t="str">
        <f>_xlfn.LET(_xlpm.sep," : ",CONCATENATE(O1296,_xlpm.sep,P1296))</f>
        <v>~xir~ : [ksɪ]</v>
      </c>
      <c r="B1296" s="1">
        <f>_xlfn.LET(_xlpm.d,$G1296,_xlpm.k,_xlfn.CONCAT(LEFT(TRIM(B$1),1),"*"),COUNTIF(_xlpm.d,_xlpm.k))</f>
        <v>0</v>
      </c>
      <c r="C1296" s="1">
        <f>_xlfn.LET(_xlpm.d,$G1296,_xlpm.k,_xlfn.CONCAT(LEFT(TRIM(C$1),1),"*"),COUNTIF(_xlpm.d,_xlpm.k))</f>
        <v>0</v>
      </c>
      <c r="D1296" s="1">
        <f>_xlfn.LET(_xlpm.d,$G1296,_xlpm.k,_xlfn.CONCAT(LEFT(TRIM(D$1),1),"*"),COUNTIF(_xlpm.d,_xlpm.k))</f>
        <v>0</v>
      </c>
      <c r="E1296" s="1">
        <f>LOG(F1296+1,10)</f>
        <v>0.60205999132796229</v>
      </c>
      <c r="F1296" s="7">
        <v>3</v>
      </c>
      <c r="G1296" s="9" t="s">
        <v>1623</v>
      </c>
      <c r="H1296" s="4">
        <f>F1296/freq.sum.r6e</f>
        <v>1.4910536779324057E-4</v>
      </c>
      <c r="I1296" s="1" t="str">
        <f>_xlfn.LET(_xlpm.sep,":",_xlpm.w,$G1296,LEFT(_xlpm.w,FIND(_xlpm.sep,_xlpm.w)-1))</f>
        <v>ksɪ</v>
      </c>
      <c r="J1296" s="1" t="str">
        <f>_xlfn.LET(_xlpm.sep,":",_xlpm.w,$G1296,RIGHT(_xlpm.w,LEN(_xlpm.w)-FIND(_xlpm.sep,_xlpm.w)))</f>
        <v>xir</v>
      </c>
      <c r="K1296" s="10">
        <f>_xlfn.LET(_xlpm.w,I1296,LEN(_xlpm.w))</f>
        <v>3</v>
      </c>
      <c r="L1296" s="10">
        <f>_xlfn.LET(_xlpm.w,J1296,LEN(_xlpm.w))</f>
        <v>3</v>
      </c>
      <c r="M1296" s="10">
        <f>_xlfn.LET(_xlpm.a,K1296,_xlpm.b,L1296,MAX(_xlpm.a,_xlpm.b))</f>
        <v>3</v>
      </c>
      <c r="N1296" s="10">
        <f>_xlfn.LET(_xlpm.d,(K1296,L1296),MAX(_xlpm.d)-MIN(_xlpm.d))</f>
        <v>0</v>
      </c>
      <c r="O1296" s="1" t="str">
        <f>_xlfn.LET(_xlpm.sep,":",_xlpm.w,$G1296,_xlfn.CONCAT("~",RIGHT(_xlpm.w,LEN(_xlpm.w)-FIND(_xlpm.sep,_xlpm.w)),"~"))</f>
        <v>~xir~</v>
      </c>
      <c r="P1296" s="1" t="str">
        <f>_xlfn.LET(_xlpm.sep,":",_xlpm.w,$G1296,_xlfn.CONCAT("[",LEFT(_xlpm.w,FIND(_xlpm.sep,_xlpm.w)-1),"]"))</f>
        <v>[ksɪ]</v>
      </c>
      <c r="Q1296" s="14" cm="1">
        <f t="array" ref="Q1296">SUM(_xlfn._xlws.FILTER($H$2:$H$7117,_xlfn.MAP($O$2:$O$7117,_xlfn.LAMBDA(_xlpm.x,_xlpm.x=$O1296))))</f>
        <v>3.4791252485089465E-4</v>
      </c>
      <c r="R1296" s="14">
        <f>$H1296/Q1296</f>
        <v>0.4285714285714286</v>
      </c>
      <c r="S1296" s="14" cm="1">
        <f t="array" ref="S1296">SUM(_xlfn._xlws.FILTER($H$2:$H$7117,_xlfn.MAP($P$2:$P$7117,_xlfn.LAMBDA(_xlpm.x,_xlpm.x=$P1296))))</f>
        <v>1.5904572564612327E-3</v>
      </c>
      <c r="T1296" s="14">
        <f>$H1296/S1296</f>
        <v>9.375E-2</v>
      </c>
      <c r="U1296" s="14">
        <f>_xlfn.LET(_xlpm.freq,F1296,_xlpm.size,M1296+1,_xlpm.F,V1296,LOG(1+_xlpm.freq)*LOG(1+_xlpm.size)*_xlpm.F)</f>
        <v>6.4741826884469139E-2</v>
      </c>
      <c r="V1296" s="14">
        <f>_xlfn.LET(_xlpm.a,T1296,_xlpm.b,R1296,2*_xlpm.a*_xlpm.b/(_xlpm.a+_xlpm.b))</f>
        <v>0.15384615384615385</v>
      </c>
      <c r="W1296" s="14">
        <f>_xlfn.LET(_xlpm.p,R1296,_xlpm.q,T1296,LOG(_xlpm.p/_xlpm.q))</f>
        <v>0.66005193830564923</v>
      </c>
      <c r="X1296" s="2"/>
      <c r="AC1296" s="2"/>
      <c r="AH1296" s="2"/>
      <c r="AI1296" s="2"/>
    </row>
    <row r="1297" spans="1:35">
      <c r="A1297" s="1" t="str">
        <f>_xlfn.LET(_xlpm.sep," : ",CONCATENATE(O1297,_xlpm.sep,P1297))</f>
        <v>~xir~ : [ɡzɪ]</v>
      </c>
      <c r="B1297" s="1">
        <f>_xlfn.LET(_xlpm.d,$G1297,_xlpm.k,_xlfn.CONCAT(LEFT(TRIM(B$1),1),"*"),COUNTIF(_xlpm.d,_xlpm.k))</f>
        <v>0</v>
      </c>
      <c r="C1297" s="1">
        <f>_xlfn.LET(_xlpm.d,$G1297,_xlpm.k,_xlfn.CONCAT(LEFT(TRIM(C$1),1),"*"),COUNTIF(_xlpm.d,_xlpm.k))</f>
        <v>0</v>
      </c>
      <c r="D1297" s="1">
        <f>_xlfn.LET(_xlpm.d,$G1297,_xlpm.k,_xlfn.CONCAT(LEFT(TRIM(D$1),1),"*"),COUNTIF(_xlpm.d,_xlpm.k))</f>
        <v>0</v>
      </c>
      <c r="E1297" s="1">
        <f>LOG(F1297+1,10)</f>
        <v>0.60205999132796229</v>
      </c>
      <c r="F1297" s="7">
        <v>3</v>
      </c>
      <c r="G1297" s="9" t="s">
        <v>6469</v>
      </c>
      <c r="H1297" s="4">
        <f>F1297/freq.sum.r6e</f>
        <v>1.4910536779324057E-4</v>
      </c>
      <c r="I1297" s="1" t="str">
        <f>_xlfn.LET(_xlpm.sep,":",_xlpm.w,$G1297,LEFT(_xlpm.w,FIND(_xlpm.sep,_xlpm.w)-1))</f>
        <v>ɡzɪ</v>
      </c>
      <c r="J1297" s="1" t="str">
        <f>_xlfn.LET(_xlpm.sep,":",_xlpm.w,$G1297,RIGHT(_xlpm.w,LEN(_xlpm.w)-FIND(_xlpm.sep,_xlpm.w)))</f>
        <v>xir</v>
      </c>
      <c r="K1297" s="10">
        <f>_xlfn.LET(_xlpm.w,I1297,LEN(_xlpm.w))</f>
        <v>3</v>
      </c>
      <c r="L1297" s="10">
        <f>_xlfn.LET(_xlpm.w,J1297,LEN(_xlpm.w))</f>
        <v>3</v>
      </c>
      <c r="M1297" s="10">
        <f>_xlfn.LET(_xlpm.a,K1297,_xlpm.b,L1297,MAX(_xlpm.a,_xlpm.b))</f>
        <v>3</v>
      </c>
      <c r="N1297" s="10">
        <f>_xlfn.LET(_xlpm.d,(K1297,L1297),MAX(_xlpm.d)-MIN(_xlpm.d))</f>
        <v>0</v>
      </c>
      <c r="O1297" s="1" t="str">
        <f>_xlfn.LET(_xlpm.sep,":",_xlpm.w,$G1297,_xlfn.CONCAT("~",RIGHT(_xlpm.w,LEN(_xlpm.w)-FIND(_xlpm.sep,_xlpm.w)),"~"))</f>
        <v>~xir~</v>
      </c>
      <c r="P1297" s="1" t="str">
        <f>_xlfn.LET(_xlpm.sep,":",_xlpm.w,$G1297,_xlfn.CONCAT("[",LEFT(_xlpm.w,FIND(_xlpm.sep,_xlpm.w)-1),"]"))</f>
        <v>[ɡzɪ]</v>
      </c>
      <c r="Q1297" s="14" cm="1">
        <f t="array" ref="Q1297">SUM(_xlfn._xlws.FILTER($H$2:$H$7117,_xlfn.MAP($O$2:$O$7117,_xlfn.LAMBDA(_xlpm.x,_xlpm.x=$O1297))))</f>
        <v>3.4791252485089465E-4</v>
      </c>
      <c r="R1297" s="14">
        <f>$H1297/Q1297</f>
        <v>0.4285714285714286</v>
      </c>
      <c r="S1297" s="14" cm="1">
        <f t="array" ref="S1297">SUM(_xlfn._xlws.FILTER($H$2:$H$7117,_xlfn.MAP($P$2:$P$7117,_xlfn.LAMBDA(_xlpm.x,_xlpm.x=$P1297))))</f>
        <v>1.5904572564612327E-3</v>
      </c>
      <c r="T1297" s="14">
        <f>$H1297/S1297</f>
        <v>9.375E-2</v>
      </c>
      <c r="U1297" s="14">
        <f>_xlfn.LET(_xlpm.freq,F1297,_xlpm.size,M1297+1,_xlpm.F,V1297,LOG(1+_xlpm.freq)*LOG(1+_xlpm.size)*_xlpm.F)</f>
        <v>6.4741826884469139E-2</v>
      </c>
      <c r="V1297" s="14">
        <f>_xlfn.LET(_xlpm.a,T1297,_xlpm.b,R1297,2*_xlpm.a*_xlpm.b/(_xlpm.a+_xlpm.b))</f>
        <v>0.15384615384615385</v>
      </c>
      <c r="W1297" s="14">
        <f>_xlfn.LET(_xlpm.p,R1297,_xlpm.q,T1297,LOG(_xlpm.p/_xlpm.q))</f>
        <v>0.66005193830564923</v>
      </c>
      <c r="X1297" s="2"/>
      <c r="AC1297" s="2"/>
      <c r="AH1297" s="2"/>
      <c r="AI1297" s="2"/>
    </row>
    <row r="1298" spans="1:35">
      <c r="A1298" s="1" t="str">
        <f>_xlfn.LET(_xlpm.sep," : ",CONCATENATE(O1298,_xlpm.sep,P1298))</f>
        <v>~ser~ : [sɛ]</v>
      </c>
      <c r="B1298" s="1">
        <f>_xlfn.LET(_xlpm.d,$G1298,_xlpm.k,_xlfn.CONCAT(LEFT(TRIM(B$1),1),"*"),COUNTIF(_xlpm.d,_xlpm.k))</f>
        <v>0</v>
      </c>
      <c r="C1298" s="1">
        <f>_xlfn.LET(_xlpm.d,$G1298,_xlpm.k,_xlfn.CONCAT(LEFT(TRIM(C$1),1),"*"),COUNTIF(_xlpm.d,_xlpm.k))</f>
        <v>0</v>
      </c>
      <c r="D1298" s="1">
        <f>_xlfn.LET(_xlpm.d,$G1298,_xlpm.k,_xlfn.CONCAT(LEFT(TRIM(D$1),1),"*"),COUNTIF(_xlpm.d,_xlpm.k))</f>
        <v>0</v>
      </c>
      <c r="E1298" s="1">
        <f>LOG(F1298+1,10)</f>
        <v>0.47712125471966244</v>
      </c>
      <c r="F1298" s="7">
        <v>2</v>
      </c>
      <c r="G1298" s="9" t="s">
        <v>4505</v>
      </c>
      <c r="H1298" s="4">
        <f>F1298/freq.sum.r6e</f>
        <v>9.9403578528827041E-5</v>
      </c>
      <c r="I1298" s="4" t="str">
        <f>_xlfn.LET(_xlpm.sep,":",_xlpm.w,$G1298,LEFT(_xlpm.w,FIND(_xlpm.sep,_xlpm.w)-1))</f>
        <v>sɛ</v>
      </c>
      <c r="J1298" s="4" t="str">
        <f>_xlfn.LET(_xlpm.sep,":",_xlpm.w,$G1298,RIGHT(_xlpm.w,LEN(_xlpm.w)-FIND(_xlpm.sep,_xlpm.w)))</f>
        <v>ser</v>
      </c>
      <c r="K1298" s="10">
        <f>_xlfn.LET(_xlpm.w,I1298,LEN(_xlpm.w))</f>
        <v>2</v>
      </c>
      <c r="L1298" s="10">
        <f>_xlfn.LET(_xlpm.w,J1298,LEN(_xlpm.w))</f>
        <v>3</v>
      </c>
      <c r="M1298" s="10">
        <f>_xlfn.LET(_xlpm.a,K1298,_xlpm.b,L1298,MAX(_xlpm.a,_xlpm.b))</f>
        <v>3</v>
      </c>
      <c r="N1298" s="10">
        <f>_xlfn.LET(_xlpm.d,(K1298,L1298),MAX(_xlpm.d)-MIN(_xlpm.d))</f>
        <v>1</v>
      </c>
      <c r="O1298" s="1" t="str">
        <f>_xlfn.LET(_xlpm.sep,":",_xlpm.w,$G1298,_xlfn.CONCAT("~",RIGHT(_xlpm.w,LEN(_xlpm.w)-FIND(_xlpm.sep,_xlpm.w)),"~"))</f>
        <v>~ser~</v>
      </c>
      <c r="P1298" s="1" t="str">
        <f>_xlfn.LET(_xlpm.sep,":",_xlpm.w,$G1298,_xlfn.CONCAT("[",LEFT(_xlpm.w,FIND(_xlpm.sep,_xlpm.w)-1),"]"))</f>
        <v>[sɛ]</v>
      </c>
      <c r="Q1298" s="14" cm="1">
        <f t="array" ref="Q1298">SUM(_xlfn._xlws.FILTER($H$2:$H$7109,_xlfn.MAP($O$2:$O$7109,_xlfn.LAMBDA(_xlpm.x,_xlpm.x=$O1298))))</f>
        <v>5.9642147117296227E-4</v>
      </c>
      <c r="R1298" s="14">
        <f>$H1298/Q1298</f>
        <v>0.16666666666666666</v>
      </c>
      <c r="S1298" s="14" cm="1">
        <f t="array" ref="S1298">SUM(_xlfn._xlws.FILTER($H$2:$H$7109,_xlfn.MAP($P$2:$P$7109,_xlfn.LAMBDA(_xlpm.x,_xlpm.x=$P1298))))</f>
        <v>2.7833001988071559E-3</v>
      </c>
      <c r="T1298" s="14">
        <f>$H1298/S1298</f>
        <v>3.5714285714285733E-2</v>
      </c>
      <c r="U1298" s="14">
        <f>_xlfn.LET(_xlpm.freq,F1298,_xlpm.size,M1298+1,_xlpm.F,V1298,LOG(1+_xlpm.freq)*LOG(1+_xlpm.size)*_xlpm.F)</f>
        <v>1.9617261498835845E-2</v>
      </c>
      <c r="V1298" s="14">
        <f>_xlfn.LET(_xlpm.a,T1298,_xlpm.b,R1298,2*_xlpm.a*_xlpm.b/(_xlpm.a+_xlpm.b))</f>
        <v>5.8823529411764733E-2</v>
      </c>
      <c r="W1298" s="14">
        <f>_xlfn.LET(_xlpm.p,R1298,_xlpm.q,T1298,LOG(_xlpm.p/_xlpm.q))</f>
        <v>0.66900678095857535</v>
      </c>
      <c r="X1298" s="2"/>
      <c r="AC1298" s="2"/>
      <c r="AH1298" s="2"/>
      <c r="AI1298" s="2"/>
    </row>
    <row r="1299" spans="1:35">
      <c r="A1299" s="1" t="str">
        <f>_xlfn.LET(_xlpm.sep," : ",CONCATENATE(O1299,_xlpm.sep,P1299))</f>
        <v>~wea~ : [wɛ]</v>
      </c>
      <c r="B1299" s="1">
        <f>_xlfn.LET(_xlpm.d,$G1299,_xlpm.k,_xlfn.CONCAT(LEFT(TRIM(B$1),1),"*"),COUNTIF(_xlpm.d,_xlpm.k))</f>
        <v>0</v>
      </c>
      <c r="C1299" s="1">
        <f>_xlfn.LET(_xlpm.d,$G1299,_xlpm.k,_xlfn.CONCAT(LEFT(TRIM(C$1),1),"*"),COUNTIF(_xlpm.d,_xlpm.k))</f>
        <v>0</v>
      </c>
      <c r="D1299" s="1">
        <f>_xlfn.LET(_xlpm.d,$G1299,_xlpm.k,_xlfn.CONCAT(LEFT(TRIM(D$1),1),"*"),COUNTIF(_xlpm.d,_xlpm.k))</f>
        <v>0</v>
      </c>
      <c r="E1299" s="1">
        <f>LOG(F1299+1,10)</f>
        <v>0.77815125038364352</v>
      </c>
      <c r="F1299" s="7">
        <v>5</v>
      </c>
      <c r="G1299" s="9" t="s">
        <v>5283</v>
      </c>
      <c r="H1299" s="4">
        <f>F1299/freq.sum.r6e</f>
        <v>2.4850894632206757E-4</v>
      </c>
      <c r="I1299" s="4" t="str">
        <f>_xlfn.LET(_xlpm.sep,":",_xlpm.w,$G1299,LEFT(_xlpm.w,FIND(_xlpm.sep,_xlpm.w)-1))</f>
        <v>wɛ</v>
      </c>
      <c r="J1299" s="4" t="str">
        <f>_xlfn.LET(_xlpm.sep,":",_xlpm.w,$G1299,RIGHT(_xlpm.w,LEN(_xlpm.w)-FIND(_xlpm.sep,_xlpm.w)))</f>
        <v>wea</v>
      </c>
      <c r="K1299" s="10">
        <f>_xlfn.LET(_xlpm.w,I1299,LEN(_xlpm.w))</f>
        <v>2</v>
      </c>
      <c r="L1299" s="10">
        <f>_xlfn.LET(_xlpm.w,J1299,LEN(_xlpm.w))</f>
        <v>3</v>
      </c>
      <c r="M1299" s="10">
        <f>_xlfn.LET(_xlpm.a,K1299,_xlpm.b,L1299,MAX(_xlpm.a,_xlpm.b))</f>
        <v>3</v>
      </c>
      <c r="N1299" s="10">
        <f>_xlfn.LET(_xlpm.d,(K1299,L1299),MAX(_xlpm.d)-MIN(_xlpm.d))</f>
        <v>1</v>
      </c>
      <c r="O1299" s="1" t="str">
        <f>_xlfn.LET(_xlpm.sep,":",_xlpm.w,$G1299,_xlfn.CONCAT("~",RIGHT(_xlpm.w,LEN(_xlpm.w)-FIND(_xlpm.sep,_xlpm.w)),"~"))</f>
        <v>~wea~</v>
      </c>
      <c r="P1299" s="1" t="str">
        <f>_xlfn.LET(_xlpm.sep,":",_xlpm.w,$G1299,_xlfn.CONCAT("[",LEFT(_xlpm.w,FIND(_xlpm.sep,_xlpm.w)-1),"]"))</f>
        <v>[wɛ]</v>
      </c>
      <c r="Q1299" s="14" cm="1">
        <f t="array" ref="Q1299">SUM(_xlfn._xlws.FILTER($H$2:$H$7109,_xlfn.MAP($O$2:$O$7109,_xlfn.LAMBDA(_xlpm.x,_xlpm.x=$O1299))))</f>
        <v>5.9642147117296217E-4</v>
      </c>
      <c r="R1299" s="14">
        <f>$H1299/Q1299</f>
        <v>0.41666666666666669</v>
      </c>
      <c r="S1299" s="14" cm="1">
        <f t="array" ref="S1299">SUM(_xlfn._xlws.FILTER($H$2:$H$7109,_xlfn.MAP($P$2:$P$7109,_xlfn.LAMBDA(_xlpm.x,_xlpm.x=$P1299))))</f>
        <v>2.7833001988071563E-3</v>
      </c>
      <c r="T1299" s="14">
        <f>$H1299/S1299</f>
        <v>8.9285714285714302E-2</v>
      </c>
      <c r="U1299" s="14">
        <f>_xlfn.LET(_xlpm.freq,F1299,_xlpm.size,M1299+1,_xlpm.F,V1299,LOG(1+_xlpm.freq)*LOG(1+_xlpm.size)*_xlpm.F)</f>
        <v>7.9985938655107933E-2</v>
      </c>
      <c r="V1299" s="14">
        <f>_xlfn.LET(_xlpm.a,T1299,_xlpm.b,R1299,2*_xlpm.a*_xlpm.b/(_xlpm.a+_xlpm.b))</f>
        <v>0.1470588235294118</v>
      </c>
      <c r="W1299" s="14">
        <f>_xlfn.LET(_xlpm.p,R1299,_xlpm.q,T1299,LOG(_xlpm.p/_xlpm.q))</f>
        <v>0.66900678095857558</v>
      </c>
      <c r="X1299" s="2"/>
      <c r="AC1299" s="2"/>
      <c r="AH1299" s="2"/>
      <c r="AI1299" s="2"/>
    </row>
    <row r="1300" spans="1:35">
      <c r="A1300" s="1" t="str">
        <f>_xlfn.LET(_xlpm.sep," : ",CONCATENATE(O1300,_xlpm.sep,P1300))</f>
        <v>~rra~ : [ɹeɪ]</v>
      </c>
      <c r="B1300" s="1">
        <f>_xlfn.LET(_xlpm.d,$G1300,_xlpm.k,_xlfn.CONCAT(LEFT(TRIM(B$1),1),"*"),COUNTIF(_xlpm.d,_xlpm.k))</f>
        <v>1</v>
      </c>
      <c r="C1300" s="1">
        <f>_xlfn.LET(_xlpm.d,$G1300,_xlpm.k,_xlfn.CONCAT(LEFT(TRIM(C$1),1),"*"),COUNTIF(_xlpm.d,_xlpm.k))</f>
        <v>0</v>
      </c>
      <c r="D1300" s="1">
        <f>_xlfn.LET(_xlpm.d,$G1300,_xlpm.k,_xlfn.CONCAT(LEFT(TRIM(D$1),1),"*"),COUNTIF(_xlpm.d,_xlpm.k))</f>
        <v>0</v>
      </c>
      <c r="E1300" s="1">
        <f>LOG(F1300+1,10)</f>
        <v>0.69897000433601875</v>
      </c>
      <c r="F1300" s="7">
        <v>4</v>
      </c>
      <c r="G1300" s="9" t="s">
        <v>5808</v>
      </c>
      <c r="H1300" s="4">
        <f>F1300/freq.sum.r6e</f>
        <v>1.9880715705765408E-4</v>
      </c>
      <c r="I1300" s="1" t="str">
        <f>_xlfn.LET(_xlpm.sep,":",_xlpm.w,$G1300,LEFT(_xlpm.w,FIND(_xlpm.sep,_xlpm.w)-1))</f>
        <v>ɹeɪ</v>
      </c>
      <c r="J1300" s="1" t="str">
        <f>_xlfn.LET(_xlpm.sep,":",_xlpm.w,$G1300,RIGHT(_xlpm.w,LEN(_xlpm.w)-FIND(_xlpm.sep,_xlpm.w)))</f>
        <v>rra</v>
      </c>
      <c r="K1300" s="10">
        <f>_xlfn.LET(_xlpm.w,I1300,LEN(_xlpm.w))</f>
        <v>3</v>
      </c>
      <c r="L1300" s="10">
        <f>_xlfn.LET(_xlpm.w,J1300,LEN(_xlpm.w))</f>
        <v>3</v>
      </c>
      <c r="M1300" s="10">
        <f>_xlfn.LET(_xlpm.a,K1300,_xlpm.b,L1300,MAX(_xlpm.a,_xlpm.b))</f>
        <v>3</v>
      </c>
      <c r="N1300" s="10">
        <f>_xlfn.LET(_xlpm.d,(K1300,L1300),MAX(_xlpm.d)-MIN(_xlpm.d))</f>
        <v>0</v>
      </c>
      <c r="O1300" s="1" t="str">
        <f>_xlfn.LET(_xlpm.sep,":",_xlpm.w,$G1300,_xlfn.CONCAT("~",RIGHT(_xlpm.w,LEN(_xlpm.w)-FIND(_xlpm.sep,_xlpm.w)),"~"))</f>
        <v>~rra~</v>
      </c>
      <c r="P1300" s="1" t="str">
        <f>_xlfn.LET(_xlpm.sep,":",_xlpm.w,$G1300,_xlfn.CONCAT("[",LEFT(_xlpm.w,FIND(_xlpm.sep,_xlpm.w)-1),"]"))</f>
        <v>[ɹeɪ]</v>
      </c>
      <c r="Q1300" s="14" cm="1">
        <f t="array" ref="Q1300">SUM(_xlfn._xlws.FILTER($H$2:$H$7117,_xlfn.MAP($O$2:$O$7117,_xlfn.LAMBDA(_xlpm.x,_xlpm.x=$O1300))))</f>
        <v>2.9821073558648114E-4</v>
      </c>
      <c r="R1300" s="14">
        <f>$H1300/Q1300</f>
        <v>0.66666666666666663</v>
      </c>
      <c r="S1300" s="14" cm="1">
        <f t="array" ref="S1300">SUM(_xlfn._xlws.FILTER($H$2:$H$7117,_xlfn.MAP($P$2:$P$7117,_xlfn.LAMBDA(_xlpm.x,_xlpm.x=$P1300))))</f>
        <v>1.3916500994035786E-3</v>
      </c>
      <c r="T1300" s="14">
        <f>$H1300/S1300</f>
        <v>0.14285714285714285</v>
      </c>
      <c r="U1300" s="14">
        <f>_xlfn.LET(_xlpm.freq,F1300,_xlpm.size,M1300+1,_xlpm.F,V1300,LOG(1+_xlpm.freq)*LOG(1+_xlpm.size)*_xlpm.F)</f>
        <v>0.1149550745791751</v>
      </c>
      <c r="V1300" s="14">
        <f>_xlfn.LET(_xlpm.a,T1300,_xlpm.b,R1300,2*_xlpm.a*_xlpm.b/(_xlpm.a+_xlpm.b))</f>
        <v>0.23529411764705882</v>
      </c>
      <c r="W1300" s="14">
        <f>_xlfn.LET(_xlpm.p,R1300,_xlpm.q,T1300,LOG(_xlpm.p/_xlpm.q))</f>
        <v>0.66900678095857558</v>
      </c>
      <c r="X1300" s="2"/>
      <c r="AC1300" s="2"/>
      <c r="AH1300" s="2"/>
      <c r="AI1300" s="2"/>
    </row>
    <row r="1301" spans="1:35">
      <c r="A1301" s="1" t="str">
        <f>_xlfn.LET(_xlpm.sep," : ",CONCATENATE(O1301,_xlpm.sep,P1301))</f>
        <v>~gra~ : [ɡɹeɪ]</v>
      </c>
      <c r="B1301" s="1">
        <f>_xlfn.LET(_xlpm.d,$G1301,_xlpm.k,_xlfn.CONCAT(LEFT(TRIM(B$1),1),"*"),COUNTIF(_xlpm.d,_xlpm.k))</f>
        <v>0</v>
      </c>
      <c r="C1301" s="1">
        <f>_xlfn.LET(_xlpm.d,$G1301,_xlpm.k,_xlfn.CONCAT(LEFT(TRIM(C$1),1),"*"),COUNTIF(_xlpm.d,_xlpm.k))</f>
        <v>0</v>
      </c>
      <c r="D1301" s="1">
        <f>_xlfn.LET(_xlpm.d,$G1301,_xlpm.k,_xlfn.CONCAT(LEFT(TRIM(D$1),1),"*"),COUNTIF(_xlpm.d,_xlpm.k))</f>
        <v>0</v>
      </c>
      <c r="E1301" s="1">
        <f>LOG(F1301+1,10)</f>
        <v>0.69897000433601875</v>
      </c>
      <c r="F1301" s="7">
        <v>4</v>
      </c>
      <c r="G1301" s="9" t="s">
        <v>6933</v>
      </c>
      <c r="H1301" s="4">
        <f>F1301/freq.sum.r6e</f>
        <v>1.9880715705765408E-4</v>
      </c>
      <c r="I1301" s="1" t="str">
        <f>_xlfn.LET(_xlpm.sep,":",_xlpm.w,$G1301,LEFT(_xlpm.w,FIND(_xlpm.sep,_xlpm.w)-1))</f>
        <v>ɡɹeɪ</v>
      </c>
      <c r="J1301" s="1" t="str">
        <f>_xlfn.LET(_xlpm.sep,":",_xlpm.w,$G1301,RIGHT(_xlpm.w,LEN(_xlpm.w)-FIND(_xlpm.sep,_xlpm.w)))</f>
        <v>gra</v>
      </c>
      <c r="K1301" s="10">
        <f>_xlfn.LET(_xlpm.w,I1301,LEN(_xlpm.w))</f>
        <v>4</v>
      </c>
      <c r="L1301" s="10">
        <f>_xlfn.LET(_xlpm.w,J1301,LEN(_xlpm.w))</f>
        <v>3</v>
      </c>
      <c r="M1301" s="10">
        <f>_xlfn.LET(_xlpm.a,K1301,_xlpm.b,L1301,MAX(_xlpm.a,_xlpm.b))</f>
        <v>4</v>
      </c>
      <c r="N1301" s="10">
        <f>_xlfn.LET(_xlpm.d,(K1301,L1301),MAX(_xlpm.d)-MIN(_xlpm.d))</f>
        <v>1</v>
      </c>
      <c r="O1301" s="1" t="str">
        <f>_xlfn.LET(_xlpm.sep,":",_xlpm.w,$G1301,_xlfn.CONCAT("~",RIGHT(_xlpm.w,LEN(_xlpm.w)-FIND(_xlpm.sep,_xlpm.w)),"~"))</f>
        <v>~gra~</v>
      </c>
      <c r="P1301" s="1" t="str">
        <f>_xlfn.LET(_xlpm.sep,":",_xlpm.w,$G1301,_xlfn.CONCAT("[",LEFT(_xlpm.w,FIND(_xlpm.sep,_xlpm.w)-1),"]"))</f>
        <v>[ɡɹeɪ]</v>
      </c>
      <c r="Q1301" s="14" cm="1">
        <f t="array" ref="Q1301">SUM(_xlfn._xlws.FILTER($H$2:$H$7111,_xlfn.MAP($O$2:$O$7111,_xlfn.LAMBDA(_xlpm.x,_xlpm.x=$O1301))))</f>
        <v>2.9821073558648114E-4</v>
      </c>
      <c r="R1301" s="14">
        <f>$H1301/Q1301</f>
        <v>0.66666666666666663</v>
      </c>
      <c r="S1301" s="14" cm="1">
        <f t="array" ref="S1301">SUM(_xlfn._xlws.FILTER($H$2:$H$7111,_xlfn.MAP($P$2:$P$7111,_xlfn.LAMBDA(_xlpm.x,_xlpm.x=$P1301))))</f>
        <v>1.3916500994035786E-3</v>
      </c>
      <c r="T1301" s="14">
        <f>$H1301/S1301</f>
        <v>0.14285714285714285</v>
      </c>
      <c r="U1301" s="14">
        <f>_xlfn.LET(_xlpm.freq,F1301,_xlpm.size,M1301+1,_xlpm.F,V1301,LOG(1+_xlpm.freq)*LOG(1+_xlpm.size)*_xlpm.F)</f>
        <v>0.12797750184817266</v>
      </c>
      <c r="V1301" s="14">
        <f>_xlfn.LET(_xlpm.a,T1301,_xlpm.b,R1301,2*_xlpm.a*_xlpm.b/(_xlpm.a+_xlpm.b))</f>
        <v>0.23529411764705882</v>
      </c>
      <c r="W1301" s="14">
        <f>_xlfn.LET(_xlpm.p,R1301,_xlpm.q,T1301,LOG(_xlpm.p/_xlpm.q))</f>
        <v>0.66900678095857558</v>
      </c>
      <c r="X1301" s="2"/>
      <c r="AC1301" s="2"/>
      <c r="AH1301" s="2"/>
      <c r="AI1301" s="2"/>
    </row>
    <row r="1302" spans="1:35">
      <c r="A1302" s="1" t="str">
        <f>_xlfn.LET(_xlpm.sep," : ",CONCATENATE(O1302,_xlpm.sep,P1302))</f>
        <v>~row~ : [ɹoʊ]</v>
      </c>
      <c r="B1302" s="1">
        <f>_xlfn.LET(_xlpm.d,$G1302,_xlpm.k,_xlfn.CONCAT(LEFT(TRIM(B$1),1),"*"),COUNTIF(_xlpm.d,_xlpm.k))</f>
        <v>1</v>
      </c>
      <c r="C1302" s="1">
        <f>_xlfn.LET(_xlpm.d,$G1302,_xlpm.k,_xlfn.CONCAT(LEFT(TRIM(C$1),1),"*"),COUNTIF(_xlpm.d,_xlpm.k))</f>
        <v>0</v>
      </c>
      <c r="D1302" s="1">
        <f>_xlfn.LET(_xlpm.d,$G1302,_xlpm.k,_xlfn.CONCAT(LEFT(TRIM(D$1),1),"*"),COUNTIF(_xlpm.d,_xlpm.k))</f>
        <v>0</v>
      </c>
      <c r="E1302" s="1">
        <f>LOG(F1302+1,10)</f>
        <v>0.8450980400142567</v>
      </c>
      <c r="F1302" s="7">
        <v>6</v>
      </c>
      <c r="G1302" s="9" t="s">
        <v>6166</v>
      </c>
      <c r="H1302" s="4">
        <f>F1302/freq.sum.r6e</f>
        <v>2.9821073558648114E-4</v>
      </c>
      <c r="I1302" s="1" t="str">
        <f>_xlfn.LET(_xlpm.sep,":",_xlpm.w,$G1302,LEFT(_xlpm.w,FIND(_xlpm.sep,_xlpm.w)-1))</f>
        <v>ɹoʊ</v>
      </c>
      <c r="J1302" s="1" t="str">
        <f>_xlfn.LET(_xlpm.sep,":",_xlpm.w,$G1302,RIGHT(_xlpm.w,LEN(_xlpm.w)-FIND(_xlpm.sep,_xlpm.w)))</f>
        <v>row</v>
      </c>
      <c r="K1302" s="10">
        <f>_xlfn.LET(_xlpm.w,I1302,LEN(_xlpm.w))</f>
        <v>3</v>
      </c>
      <c r="L1302" s="10">
        <f>_xlfn.LET(_xlpm.w,J1302,LEN(_xlpm.w))</f>
        <v>3</v>
      </c>
      <c r="M1302" s="10">
        <f>_xlfn.LET(_xlpm.a,K1302,_xlpm.b,L1302,MAX(_xlpm.a,_xlpm.b))</f>
        <v>3</v>
      </c>
      <c r="N1302" s="10">
        <f>_xlfn.LET(_xlpm.d,(K1302,L1302),MAX(_xlpm.d)-MIN(_xlpm.d))</f>
        <v>0</v>
      </c>
      <c r="O1302" s="1" t="str">
        <f>_xlfn.LET(_xlpm.sep,":",_xlpm.w,$G1302,_xlfn.CONCAT("~",RIGHT(_xlpm.w,LEN(_xlpm.w)-FIND(_xlpm.sep,_xlpm.w)),"~"))</f>
        <v>~row~</v>
      </c>
      <c r="P1302" s="1" t="str">
        <f>_xlfn.LET(_xlpm.sep,":",_xlpm.w,$G1302,_xlfn.CONCAT("[",LEFT(_xlpm.w,FIND(_xlpm.sep,_xlpm.w)-1),"]"))</f>
        <v>[ɹoʊ]</v>
      </c>
      <c r="Q1302" s="14" cm="1">
        <f t="array" ref="Q1302">SUM(_xlfn._xlws.FILTER($H$2:$H$7117,_xlfn.MAP($O$2:$O$7117,_xlfn.LAMBDA(_xlpm.x,_xlpm.x=$O1302))))</f>
        <v>4.4731610337972168E-4</v>
      </c>
      <c r="R1302" s="14">
        <f>$H1302/Q1302</f>
        <v>0.66666666666666674</v>
      </c>
      <c r="S1302" s="14" cm="1">
        <f t="array" ref="S1302">SUM(_xlfn._xlws.FILTER($H$2:$H$7117,_xlfn.MAP($P$2:$P$7117,_xlfn.LAMBDA(_xlpm.x,_xlpm.x=$P1302))))</f>
        <v>2.0874751491053679E-3</v>
      </c>
      <c r="T1302" s="14">
        <f>$H1302/S1302</f>
        <v>0.14285714285714285</v>
      </c>
      <c r="U1302" s="14">
        <f>_xlfn.LET(_xlpm.freq,F1302,_xlpm.size,M1302+1,_xlpm.F,V1302,LOG(1+_xlpm.freq)*LOG(1+_xlpm.size)*_xlpm.F)</f>
        <v>0.13898780722191204</v>
      </c>
      <c r="V1302" s="14">
        <f>_xlfn.LET(_xlpm.a,T1302,_xlpm.b,R1302,2*_xlpm.a*_xlpm.b/(_xlpm.a+_xlpm.b))</f>
        <v>0.23529411764705885</v>
      </c>
      <c r="W1302" s="14">
        <f>_xlfn.LET(_xlpm.p,R1302,_xlpm.q,T1302,LOG(_xlpm.p/_xlpm.q))</f>
        <v>0.66900678095857569</v>
      </c>
      <c r="X1302" s="2"/>
      <c r="AC1302" s="2"/>
      <c r="AH1302" s="2"/>
      <c r="AI1302" s="2"/>
    </row>
    <row r="1303" spans="1:35">
      <c r="A1303" s="1" t="str">
        <f>_xlfn.LET(_xlpm.sep," : ",CONCATENATE(O1303,_xlpm.sep,P1303))</f>
        <v>~mie~ : [mi]</v>
      </c>
      <c r="B1303" s="1">
        <f>_xlfn.LET(_xlpm.d,$G1303,_xlpm.k,_xlfn.CONCAT(LEFT(TRIM(B$1),1),"*"),COUNTIF(_xlpm.d,_xlpm.k))</f>
        <v>0</v>
      </c>
      <c r="C1303" s="1">
        <f>_xlfn.LET(_xlpm.d,$G1303,_xlpm.k,_xlfn.CONCAT(LEFT(TRIM(C$1),1),"*"),COUNTIF(_xlpm.d,_xlpm.k))</f>
        <v>1</v>
      </c>
      <c r="D1303" s="1">
        <f>_xlfn.LET(_xlpm.d,$G1303,_xlpm.k,_xlfn.CONCAT(LEFT(TRIM(D$1),1),"*"),COUNTIF(_xlpm.d,_xlpm.k))</f>
        <v>0</v>
      </c>
      <c r="E1303" s="1">
        <f>LOG(F1303+1,10)</f>
        <v>0.90308998699194343</v>
      </c>
      <c r="F1303" s="7">
        <v>7</v>
      </c>
      <c r="G1303" s="9" t="s">
        <v>2548</v>
      </c>
      <c r="H1303" s="4">
        <f>F1303/freq.sum.r6e</f>
        <v>3.4791252485089465E-4</v>
      </c>
      <c r="I1303" s="1" t="str">
        <f>_xlfn.LET(_xlpm.sep,":",_xlpm.w,$G1303,LEFT(_xlpm.w,FIND(_xlpm.sep,_xlpm.w)-1))</f>
        <v>mi</v>
      </c>
      <c r="J1303" s="1" t="str">
        <f>_xlfn.LET(_xlpm.sep,":",_xlpm.w,$G1303,RIGHT(_xlpm.w,LEN(_xlpm.w)-FIND(_xlpm.sep,_xlpm.w)))</f>
        <v>mie</v>
      </c>
      <c r="K1303" s="10">
        <f>_xlfn.LET(_xlpm.w,I1303,LEN(_xlpm.w))</f>
        <v>2</v>
      </c>
      <c r="L1303" s="10">
        <f>_xlfn.LET(_xlpm.w,J1303,LEN(_xlpm.w))</f>
        <v>3</v>
      </c>
      <c r="M1303" s="10">
        <f>_xlfn.LET(_xlpm.a,K1303,_xlpm.b,L1303,MAX(_xlpm.a,_xlpm.b))</f>
        <v>3</v>
      </c>
      <c r="N1303" s="10">
        <f>_xlfn.LET(_xlpm.d,(K1303,L1303),MAX(_xlpm.d)-MIN(_xlpm.d))</f>
        <v>1</v>
      </c>
      <c r="O1303" s="1" t="str">
        <f>_xlfn.LET(_xlpm.sep,":",_xlpm.w,$G1303,_xlfn.CONCAT("~",RIGHT(_xlpm.w,LEN(_xlpm.w)-FIND(_xlpm.sep,_xlpm.w)),"~"))</f>
        <v>~mie~</v>
      </c>
      <c r="P1303" s="1" t="str">
        <f>_xlfn.LET(_xlpm.sep,":",_xlpm.w,$G1303,_xlfn.CONCAT("[",LEFT(_xlpm.w,FIND(_xlpm.sep,_xlpm.w)-1),"]"))</f>
        <v>[mi]</v>
      </c>
      <c r="Q1303" s="14" cm="1">
        <f t="array" ref="Q1303">SUM(_xlfn._xlws.FILTER($H$2:$H$7117,_xlfn.MAP($O$2:$O$7117,_xlfn.LAMBDA(_xlpm.x,_xlpm.x=$O1303))))</f>
        <v>4.4731610337972168E-4</v>
      </c>
      <c r="R1303" s="14">
        <f>$H1303/Q1303</f>
        <v>0.77777777777777779</v>
      </c>
      <c r="S1303" s="14" cm="1">
        <f t="array" ref="S1303">SUM(_xlfn._xlws.FILTER($H$2:$H$7117,_xlfn.MAP($P$2:$P$7117,_xlfn.LAMBDA(_xlpm.x,_xlpm.x=$P1303))))</f>
        <v>2.0874751491053679E-3</v>
      </c>
      <c r="T1303" s="14">
        <f>$H1303/S1303</f>
        <v>0.16666666666666666</v>
      </c>
      <c r="U1303" s="14">
        <f>_xlfn.LET(_xlpm.freq,F1303,_xlpm.size,M1303+1,_xlpm.F,V1303,LOG(1+_xlpm.freq)*LOG(1+_xlpm.size)*_xlpm.F)</f>
        <v>0.17327959548490263</v>
      </c>
      <c r="V1303" s="14">
        <f>_xlfn.LET(_xlpm.a,T1303,_xlpm.b,R1303,2*_xlpm.a*_xlpm.b/(_xlpm.a+_xlpm.b))</f>
        <v>0.2745098039215686</v>
      </c>
      <c r="W1303" s="14">
        <f>_xlfn.LET(_xlpm.p,R1303,_xlpm.q,T1303,LOG(_xlpm.p/_xlpm.q))</f>
        <v>0.66900678095857558</v>
      </c>
      <c r="X1303" s="2"/>
      <c r="AC1303" s="2"/>
      <c r="AH1303" s="2"/>
      <c r="AI1303" s="2"/>
    </row>
    <row r="1304" spans="1:35">
      <c r="A1304" s="1" t="str">
        <f>_xlfn.LET(_xlpm.sep," : ",CONCATENATE(O1304,_xlpm.sep,P1304))</f>
        <v>~fah~ : [feɪ]</v>
      </c>
      <c r="B1304" s="1">
        <f>_xlfn.LET(_xlpm.d,$G1304,_xlpm.k,_xlfn.CONCAT(LEFT(TRIM(B$1),1),"*"),COUNTIF(_xlpm.d,_xlpm.k))</f>
        <v>0</v>
      </c>
      <c r="C1304" s="1">
        <f>_xlfn.LET(_xlpm.d,$G1304,_xlpm.k,_xlfn.CONCAT(LEFT(TRIM(C$1),1),"*"),COUNTIF(_xlpm.d,_xlpm.k))</f>
        <v>0</v>
      </c>
      <c r="D1304" s="1">
        <f>_xlfn.LET(_xlpm.d,$G1304,_xlpm.k,_xlfn.CONCAT(LEFT(TRIM(D$1),1),"*"),COUNTIF(_xlpm.d,_xlpm.k))</f>
        <v>0</v>
      </c>
      <c r="E1304" s="1">
        <f>LOG(F1304+1,10)</f>
        <v>0.47712125471966244</v>
      </c>
      <c r="F1304" s="7">
        <v>2</v>
      </c>
      <c r="G1304" s="9" t="s">
        <v>879</v>
      </c>
      <c r="H1304" s="4">
        <f>F1304/freq.sum.r6e</f>
        <v>9.9403578528827041E-5</v>
      </c>
      <c r="I1304" s="1" t="str">
        <f>_xlfn.LET(_xlpm.sep,":",_xlpm.w,$G1304,LEFT(_xlpm.w,FIND(_xlpm.sep,_xlpm.w)-1))</f>
        <v>feɪ</v>
      </c>
      <c r="J1304" s="1" t="str">
        <f>_xlfn.LET(_xlpm.sep,":",_xlpm.w,$G1304,RIGHT(_xlpm.w,LEN(_xlpm.w)-FIND(_xlpm.sep,_xlpm.w)))</f>
        <v>fah</v>
      </c>
      <c r="K1304" s="10">
        <f>_xlfn.LET(_xlpm.w,I1304,LEN(_xlpm.w))</f>
        <v>3</v>
      </c>
      <c r="L1304" s="10">
        <f>_xlfn.LET(_xlpm.w,J1304,LEN(_xlpm.w))</f>
        <v>3</v>
      </c>
      <c r="M1304" s="10">
        <f>_xlfn.LET(_xlpm.a,K1304,_xlpm.b,L1304,MAX(_xlpm.a,_xlpm.b))</f>
        <v>3</v>
      </c>
      <c r="N1304" s="10">
        <f>_xlfn.LET(_xlpm.d,(K1304,L1304),MAX(_xlpm.d)-MIN(_xlpm.d))</f>
        <v>0</v>
      </c>
      <c r="O1304" s="1" t="str">
        <f>_xlfn.LET(_xlpm.sep,":",_xlpm.w,$G1304,_xlfn.CONCAT("~",RIGHT(_xlpm.w,LEN(_xlpm.w)-FIND(_xlpm.sep,_xlpm.w)),"~"))</f>
        <v>~fah~</v>
      </c>
      <c r="P1304" s="1" t="str">
        <f>_xlfn.LET(_xlpm.sep,":",_xlpm.w,$G1304,_xlfn.CONCAT("[",LEFT(_xlpm.w,FIND(_xlpm.sep,_xlpm.w)-1),"]"))</f>
        <v>[feɪ]</v>
      </c>
      <c r="Q1304" s="14" cm="1">
        <f t="array" ref="Q1304">SUM(_xlfn._xlws.FILTER($H$2:$H$7111,_xlfn.MAP($O$2:$O$7111,_xlfn.LAMBDA(_xlpm.x,_xlpm.x=$O1304))))</f>
        <v>1.4910536779324057E-4</v>
      </c>
      <c r="R1304" s="14">
        <f>$H1304/Q1304</f>
        <v>0.66666666666666663</v>
      </c>
      <c r="S1304" s="14" cm="1">
        <f t="array" ref="S1304">SUM(_xlfn._xlws.FILTER($H$2:$H$7111,_xlfn.MAP($P$2:$P$7111,_xlfn.LAMBDA(_xlpm.x,_xlpm.x=$P1304))))</f>
        <v>6.9582504970178941E-4</v>
      </c>
      <c r="T1304" s="14">
        <f>$H1304/S1304</f>
        <v>0.14285714285714282</v>
      </c>
      <c r="U1304" s="14">
        <f>_xlfn.LET(_xlpm.freq,F1304,_xlpm.size,M1304+1,_xlpm.F,V1304,LOG(1+_xlpm.freq)*LOG(1+_xlpm.size)*_xlpm.F)</f>
        <v>7.8469045995343323E-2</v>
      </c>
      <c r="V1304" s="14">
        <f>_xlfn.LET(_xlpm.a,T1304,_xlpm.b,R1304,2*_xlpm.a*_xlpm.b/(_xlpm.a+_xlpm.b))</f>
        <v>0.23529411764705876</v>
      </c>
      <c r="W1304" s="14">
        <f>_xlfn.LET(_xlpm.p,R1304,_xlpm.q,T1304,LOG(_xlpm.p/_xlpm.q))</f>
        <v>0.66900678095857569</v>
      </c>
      <c r="X1304" s="2"/>
      <c r="AC1304" s="2"/>
      <c r="AH1304" s="2"/>
      <c r="AI1304" s="2"/>
    </row>
    <row r="1305" spans="1:35">
      <c r="A1305" s="1" t="str">
        <f>_xlfn.LET(_xlpm.sep," : ",CONCATENATE(O1305,_xlpm.sep,P1305))</f>
        <v>~hah~ : [heɪ]</v>
      </c>
      <c r="B1305" s="1">
        <f>_xlfn.LET(_xlpm.d,$G1305,_xlpm.k,_xlfn.CONCAT(LEFT(TRIM(B$1),1),"*"),COUNTIF(_xlpm.d,_xlpm.k))</f>
        <v>0</v>
      </c>
      <c r="C1305" s="1">
        <f>_xlfn.LET(_xlpm.d,$G1305,_xlpm.k,_xlfn.CONCAT(LEFT(TRIM(C$1),1),"*"),COUNTIF(_xlpm.d,_xlpm.k))</f>
        <v>0</v>
      </c>
      <c r="D1305" s="1">
        <f>_xlfn.LET(_xlpm.d,$G1305,_xlpm.k,_xlfn.CONCAT(LEFT(TRIM(D$1),1),"*"),COUNTIF(_xlpm.d,_xlpm.k))</f>
        <v>0</v>
      </c>
      <c r="E1305" s="1">
        <f>LOG(F1305+1,10)</f>
        <v>0.47712125471966244</v>
      </c>
      <c r="F1305" s="7">
        <v>2</v>
      </c>
      <c r="G1305" s="9" t="s">
        <v>1199</v>
      </c>
      <c r="H1305" s="4">
        <f>F1305/freq.sum.r6e</f>
        <v>9.9403578528827041E-5</v>
      </c>
      <c r="I1305" s="1" t="str">
        <f>_xlfn.LET(_xlpm.sep,":",_xlpm.w,$G1305,LEFT(_xlpm.w,FIND(_xlpm.sep,_xlpm.w)-1))</f>
        <v>heɪ</v>
      </c>
      <c r="J1305" s="1" t="str">
        <f>_xlfn.LET(_xlpm.sep,":",_xlpm.w,$G1305,RIGHT(_xlpm.w,LEN(_xlpm.w)-FIND(_xlpm.sep,_xlpm.w)))</f>
        <v>hah</v>
      </c>
      <c r="K1305" s="10">
        <f>_xlfn.LET(_xlpm.w,I1305,LEN(_xlpm.w))</f>
        <v>3</v>
      </c>
      <c r="L1305" s="10">
        <f>_xlfn.LET(_xlpm.w,J1305,LEN(_xlpm.w))</f>
        <v>3</v>
      </c>
      <c r="M1305" s="10">
        <f>_xlfn.LET(_xlpm.a,K1305,_xlpm.b,L1305,MAX(_xlpm.a,_xlpm.b))</f>
        <v>3</v>
      </c>
      <c r="N1305" s="10">
        <f>_xlfn.LET(_xlpm.d,(K1305,L1305),MAX(_xlpm.d)-MIN(_xlpm.d))</f>
        <v>0</v>
      </c>
      <c r="O1305" s="1" t="str">
        <f>_xlfn.LET(_xlpm.sep,":",_xlpm.w,$G1305,_xlfn.CONCAT("~",RIGHT(_xlpm.w,LEN(_xlpm.w)-FIND(_xlpm.sep,_xlpm.w)),"~"))</f>
        <v>~hah~</v>
      </c>
      <c r="P1305" s="1" t="str">
        <f>_xlfn.LET(_xlpm.sep,":",_xlpm.w,$G1305,_xlfn.CONCAT("[",LEFT(_xlpm.w,FIND(_xlpm.sep,_xlpm.w)-1),"]"))</f>
        <v>[heɪ]</v>
      </c>
      <c r="Q1305" s="14" cm="1">
        <f t="array" ref="Q1305">SUM(_xlfn._xlws.FILTER($H$2:$H$7109,_xlfn.MAP($O$2:$O$7109,_xlfn.LAMBDA(_xlpm.x,_xlpm.x=$O1305))))</f>
        <v>1.4910536779324057E-4</v>
      </c>
      <c r="R1305" s="14">
        <f>$H1305/Q1305</f>
        <v>0.66666666666666663</v>
      </c>
      <c r="S1305" s="14" cm="1">
        <f t="array" ref="S1305">SUM(_xlfn._xlws.FILTER($H$2:$H$7109,_xlfn.MAP($P$2:$P$7109,_xlfn.LAMBDA(_xlpm.x,_xlpm.x=$P1305))))</f>
        <v>6.9582504970178941E-4</v>
      </c>
      <c r="T1305" s="14">
        <f>$H1305/S1305</f>
        <v>0.14285714285714282</v>
      </c>
      <c r="U1305" s="14">
        <f>_xlfn.LET(_xlpm.freq,F1305,_xlpm.size,M1305+1,_xlpm.F,V1305,LOG(1+_xlpm.freq)*LOG(1+_xlpm.size)*_xlpm.F)</f>
        <v>7.8469045995343323E-2</v>
      </c>
      <c r="V1305" s="14">
        <f>_xlfn.LET(_xlpm.a,T1305,_xlpm.b,R1305,2*_xlpm.a*_xlpm.b/(_xlpm.a+_xlpm.b))</f>
        <v>0.23529411764705876</v>
      </c>
      <c r="W1305" s="14">
        <f>_xlfn.LET(_xlpm.p,R1305,_xlpm.q,T1305,LOG(_xlpm.p/_xlpm.q))</f>
        <v>0.66900678095857569</v>
      </c>
      <c r="X1305" s="2"/>
      <c r="AC1305" s="2"/>
      <c r="AH1305" s="2"/>
      <c r="AI1305" s="2"/>
    </row>
    <row r="1306" spans="1:35">
      <c r="A1306" s="1" t="str">
        <f>_xlfn.LET(_xlpm.sep," : ",CONCATENATE(O1306,_xlpm.sep,P1306))</f>
        <v>~tie~ : [ʃɪ]</v>
      </c>
      <c r="B1306" s="1">
        <f>_xlfn.LET(_xlpm.d,$G1306,_xlpm.k,_xlfn.CONCAT(LEFT(TRIM(B$1),1),"*"),COUNTIF(_xlpm.d,_xlpm.k))</f>
        <v>0</v>
      </c>
      <c r="C1306" s="1">
        <f>_xlfn.LET(_xlpm.d,$G1306,_xlpm.k,_xlfn.CONCAT(LEFT(TRIM(C$1),1),"*"),COUNTIF(_xlpm.d,_xlpm.k))</f>
        <v>0</v>
      </c>
      <c r="D1306" s="1">
        <f>_xlfn.LET(_xlpm.d,$G1306,_xlpm.k,_xlfn.CONCAT(LEFT(TRIM(D$1),1),"*"),COUNTIF(_xlpm.d,_xlpm.k))</f>
        <v>0</v>
      </c>
      <c r="E1306" s="1">
        <f>LOG(F1306+1,10)</f>
        <v>0.30102999566398114</v>
      </c>
      <c r="F1306" s="7">
        <v>1</v>
      </c>
      <c r="G1306" s="9" t="s">
        <v>6893</v>
      </c>
      <c r="H1306" s="4">
        <f>F1306/freq.sum.r6e</f>
        <v>4.9701789264413521E-5</v>
      </c>
      <c r="I1306" s="1" t="str">
        <f>_xlfn.LET(_xlpm.sep,":",_xlpm.w,$G1306,LEFT(_xlpm.w,FIND(_xlpm.sep,_xlpm.w)-1))</f>
        <v>ʃɪ</v>
      </c>
      <c r="J1306" s="1" t="str">
        <f>_xlfn.LET(_xlpm.sep,":",_xlpm.w,$G1306,RIGHT(_xlpm.w,LEN(_xlpm.w)-FIND(_xlpm.sep,_xlpm.w)))</f>
        <v>tie</v>
      </c>
      <c r="K1306" s="10">
        <f>_xlfn.LET(_xlpm.w,I1306,LEN(_xlpm.w))</f>
        <v>2</v>
      </c>
      <c r="L1306" s="10">
        <f>_xlfn.LET(_xlpm.w,J1306,LEN(_xlpm.w))</f>
        <v>3</v>
      </c>
      <c r="M1306" s="10">
        <f>_xlfn.LET(_xlpm.a,K1306,_xlpm.b,L1306,MAX(_xlpm.a,_xlpm.b))</f>
        <v>3</v>
      </c>
      <c r="N1306" s="10">
        <f>_xlfn.LET(_xlpm.d,(K1306,L1306),MAX(_xlpm.d)-MIN(_xlpm.d))</f>
        <v>1</v>
      </c>
      <c r="O1306" s="1" t="str">
        <f>_xlfn.LET(_xlpm.sep,":",_xlpm.w,$G1306,_xlfn.CONCAT("~",RIGHT(_xlpm.w,LEN(_xlpm.w)-FIND(_xlpm.sep,_xlpm.w)),"~"))</f>
        <v>~tie~</v>
      </c>
      <c r="P1306" s="1" t="str">
        <f>_xlfn.LET(_xlpm.sep,":",_xlpm.w,$G1306,_xlfn.CONCAT("[",LEFT(_xlpm.w,FIND(_xlpm.sep,_xlpm.w)-1),"]"))</f>
        <v>[ʃɪ]</v>
      </c>
      <c r="Q1306" s="14" cm="1">
        <f t="array" ref="Q1306">SUM(_xlfn._xlws.FILTER($H$2:$H$7117,_xlfn.MAP($O$2:$O$7117,_xlfn.LAMBDA(_xlpm.x,_xlpm.x=$O1306))))</f>
        <v>1.6898608349900598E-3</v>
      </c>
      <c r="R1306" s="14">
        <f>$H1306/Q1306</f>
        <v>2.9411764705882353E-2</v>
      </c>
      <c r="S1306" s="14" cm="1">
        <f t="array" ref="S1306">SUM(_xlfn._xlws.FILTER($H$2:$H$7117,_xlfn.MAP($P$2:$P$7117,_xlfn.LAMBDA(_xlpm.x,_xlpm.x=$P1306))))</f>
        <v>7.9522862823061605E-3</v>
      </c>
      <c r="T1306" s="14">
        <f>$H1306/S1306</f>
        <v>6.2500000000000021E-3</v>
      </c>
      <c r="U1306" s="14">
        <f>_xlfn.LET(_xlpm.freq,F1306,_xlpm.size,M1306+1,_xlpm.F,V1306,LOG(1+_xlpm.freq)*LOG(1+_xlpm.size)*_xlpm.F)</f>
        <v>2.1691849213868529E-3</v>
      </c>
      <c r="V1306" s="14">
        <f>_xlfn.LET(_xlpm.a,T1306,_xlpm.b,R1306,2*_xlpm.a*_xlpm.b/(_xlpm.a+_xlpm.b))</f>
        <v>1.0309278350515467E-2</v>
      </c>
      <c r="W1306" s="14">
        <f>_xlfn.LET(_xlpm.p,R1306,_xlpm.q,T1306,LOG(_xlpm.p/_xlpm.q))</f>
        <v>0.67264106561366954</v>
      </c>
      <c r="X1306" s="2"/>
      <c r="AC1306" s="2"/>
      <c r="AH1306" s="2"/>
      <c r="AI1306" s="2"/>
    </row>
    <row r="1307" spans="1:35">
      <c r="A1307" s="1" t="str">
        <f>_xlfn.LET(_xlpm.sep," : ",CONCATENATE(O1307,_xlpm.sep,P1307))</f>
        <v>~eye~ : [aɪ]</v>
      </c>
      <c r="B1307" s="1">
        <f>_xlfn.LET(_xlpm.d,$G1307,_xlpm.k,_xlfn.CONCAT(LEFT(TRIM(B$1),1),"*"),COUNTIF(_xlpm.d,_xlpm.k))</f>
        <v>0</v>
      </c>
      <c r="C1307" s="1">
        <f>_xlfn.LET(_xlpm.d,$G1307,_xlpm.k,_xlfn.CONCAT(LEFT(TRIM(C$1),1),"*"),COUNTIF(_xlpm.d,_xlpm.k))</f>
        <v>0</v>
      </c>
      <c r="D1307" s="1">
        <f>_xlfn.LET(_xlpm.d,$G1307,_xlpm.k,_xlfn.CONCAT(LEFT(TRIM(D$1),1),"*"),COUNTIF(_xlpm.d,_xlpm.k))</f>
        <v>0</v>
      </c>
      <c r="E1307" s="1">
        <f>LOG(F1307+1,10)</f>
        <v>0.90308998699194343</v>
      </c>
      <c r="F1307" s="7">
        <v>7</v>
      </c>
      <c r="G1307" s="9" t="s">
        <v>30</v>
      </c>
      <c r="H1307" s="4">
        <f>F1307/freq.sum.r6e</f>
        <v>3.4791252485089465E-4</v>
      </c>
      <c r="I1307" s="1" t="str">
        <f>_xlfn.LET(_xlpm.sep,":",_xlpm.w,$G1307,LEFT(_xlpm.w,FIND(_xlpm.sep,_xlpm.w)-1))</f>
        <v>aɪ</v>
      </c>
      <c r="J1307" s="1" t="str">
        <f>_xlfn.LET(_xlpm.sep,":",_xlpm.w,$G1307,RIGHT(_xlpm.w,LEN(_xlpm.w)-FIND(_xlpm.sep,_xlpm.w)))</f>
        <v>eye</v>
      </c>
      <c r="K1307" s="10">
        <f>_xlfn.LET(_xlpm.w,I1307,LEN(_xlpm.w))</f>
        <v>2</v>
      </c>
      <c r="L1307" s="10">
        <f>_xlfn.LET(_xlpm.w,J1307,LEN(_xlpm.w))</f>
        <v>3</v>
      </c>
      <c r="M1307" s="10">
        <f>_xlfn.LET(_xlpm.a,K1307,_xlpm.b,L1307,MAX(_xlpm.a,_xlpm.b))</f>
        <v>3</v>
      </c>
      <c r="N1307" s="10">
        <f>_xlfn.LET(_xlpm.d,(K1307,L1307),MAX(_xlpm.d)-MIN(_xlpm.d))</f>
        <v>1</v>
      </c>
      <c r="O1307" s="1" t="str">
        <f>_xlfn.LET(_xlpm.sep,":",_xlpm.w,$G1307,_xlfn.CONCAT("~",RIGHT(_xlpm.w,LEN(_xlpm.w)-FIND(_xlpm.sep,_xlpm.w)),"~"))</f>
        <v>~eye~</v>
      </c>
      <c r="P1307" s="1" t="str">
        <f>_xlfn.LET(_xlpm.sep,":",_xlpm.w,$G1307,_xlfn.CONCAT("[",LEFT(_xlpm.w,FIND(_xlpm.sep,_xlpm.w)-1),"]"))</f>
        <v>[aɪ]</v>
      </c>
      <c r="Q1307" s="14" cm="1">
        <f t="array" ref="Q1307">SUM(_xlfn._xlws.FILTER($H$2:$H$7117,_xlfn.MAP($O$2:$O$7117,_xlfn.LAMBDA(_xlpm.x,_xlpm.x=$O1307))))</f>
        <v>3.4791252485089465E-4</v>
      </c>
      <c r="R1307" s="14">
        <f>$H1307/Q1307</f>
        <v>1</v>
      </c>
      <c r="S1307" s="14" cm="1">
        <f t="array" ref="S1307">SUM(_xlfn._xlws.FILTER($H$2:$H$7117,_xlfn.MAP($P$2:$P$7117,_xlfn.LAMBDA(_xlpm.x,_xlpm.x=$P1307))))</f>
        <v>1.6401590457256461E-3</v>
      </c>
      <c r="T1307" s="14">
        <f>$H1307/S1307</f>
        <v>0.21212121212121213</v>
      </c>
      <c r="U1307" s="14">
        <f>_xlfn.LET(_xlpm.freq,F1307,_xlpm.size,M1307+1,_xlpm.F,V1307,LOG(1+_xlpm.freq)*LOG(1+_xlpm.size)*_xlpm.F)</f>
        <v>0.22093148424325088</v>
      </c>
      <c r="V1307" s="14">
        <f>_xlfn.LET(_xlpm.a,T1307,_xlpm.b,R1307,2*_xlpm.a*_xlpm.b/(_xlpm.a+_xlpm.b))</f>
        <v>0.35</v>
      </c>
      <c r="W1307" s="14">
        <f>_xlfn.LET(_xlpm.p,R1307,_xlpm.q,T1307,LOG(_xlpm.p/_xlpm.q))</f>
        <v>0.67341589986363071</v>
      </c>
      <c r="X1307" s="2"/>
      <c r="AC1307" s="2"/>
      <c r="AH1307" s="2"/>
      <c r="AI1307" s="2"/>
    </row>
    <row r="1308" spans="1:35">
      <c r="A1308" s="1" t="str">
        <f>_xlfn.LET(_xlpm.sep," : ",CONCATENATE(O1308,_xlpm.sep,P1308))</f>
        <v>~cry~ : [kɹaɪ]</v>
      </c>
      <c r="B1308" s="1">
        <f>_xlfn.LET(_xlpm.d,$G1308,_xlpm.k,_xlfn.CONCAT(LEFT(TRIM(B$1),1),"*"),COUNTIF(_xlpm.d,_xlpm.k))</f>
        <v>0</v>
      </c>
      <c r="C1308" s="1">
        <f>_xlfn.LET(_xlpm.d,$G1308,_xlpm.k,_xlfn.CONCAT(LEFT(TRIM(C$1),1),"*"),COUNTIF(_xlpm.d,_xlpm.k))</f>
        <v>0</v>
      </c>
      <c r="D1308" s="1">
        <f>_xlfn.LET(_xlpm.d,$G1308,_xlpm.k,_xlfn.CONCAT(LEFT(TRIM(D$1),1),"*"),COUNTIF(_xlpm.d,_xlpm.k))</f>
        <v>0</v>
      </c>
      <c r="E1308" s="1">
        <f>LOG(F1308+1,10)</f>
        <v>0.90308998699194343</v>
      </c>
      <c r="F1308" s="7">
        <v>7</v>
      </c>
      <c r="G1308" s="9" t="s">
        <v>1905</v>
      </c>
      <c r="H1308" s="4">
        <f>F1308/freq.sum.r6e</f>
        <v>3.4791252485089465E-4</v>
      </c>
      <c r="I1308" s="1" t="str">
        <f>_xlfn.LET(_xlpm.sep,":",_xlpm.w,$G1308,LEFT(_xlpm.w,FIND(_xlpm.sep,_xlpm.w)-1))</f>
        <v>kɹaɪ</v>
      </c>
      <c r="J1308" s="1" t="str">
        <f>_xlfn.LET(_xlpm.sep,":",_xlpm.w,$G1308,RIGHT(_xlpm.w,LEN(_xlpm.w)-FIND(_xlpm.sep,_xlpm.w)))</f>
        <v>cry</v>
      </c>
      <c r="K1308" s="10">
        <f>_xlfn.LET(_xlpm.w,I1308,LEN(_xlpm.w))</f>
        <v>4</v>
      </c>
      <c r="L1308" s="10">
        <f>_xlfn.LET(_xlpm.w,J1308,LEN(_xlpm.w))</f>
        <v>3</v>
      </c>
      <c r="M1308" s="10">
        <f>_xlfn.LET(_xlpm.a,K1308,_xlpm.b,L1308,MAX(_xlpm.a,_xlpm.b))</f>
        <v>4</v>
      </c>
      <c r="N1308" s="10">
        <f>_xlfn.LET(_xlpm.d,(K1308,L1308),MAX(_xlpm.d)-MIN(_xlpm.d))</f>
        <v>1</v>
      </c>
      <c r="O1308" s="1" t="str">
        <f>_xlfn.LET(_xlpm.sep,":",_xlpm.w,$G1308,_xlfn.CONCAT("~",RIGHT(_xlpm.w,LEN(_xlpm.w)-FIND(_xlpm.sep,_xlpm.w)),"~"))</f>
        <v>~cry~</v>
      </c>
      <c r="P1308" s="1" t="str">
        <f>_xlfn.LET(_xlpm.sep,":",_xlpm.w,$G1308,_xlfn.CONCAT("[",LEFT(_xlpm.w,FIND(_xlpm.sep,_xlpm.w)-1),"]"))</f>
        <v>[kɹaɪ]</v>
      </c>
      <c r="Q1308" s="14" cm="1">
        <f t="array" ref="Q1308">SUM(_xlfn._xlws.FILTER($H$2:$H$7117,_xlfn.MAP($O$2:$O$7117,_xlfn.LAMBDA(_xlpm.x,_xlpm.x=$O1308))))</f>
        <v>3.4791252485089465E-4</v>
      </c>
      <c r="R1308" s="14">
        <f>$H1308/Q1308</f>
        <v>1</v>
      </c>
      <c r="S1308" s="14" cm="1">
        <f t="array" ref="S1308">SUM(_xlfn._xlws.FILTER($H$2:$H$7117,_xlfn.MAP($P$2:$P$7117,_xlfn.LAMBDA(_xlpm.x,_xlpm.x=$P1308))))</f>
        <v>1.6401590457256461E-3</v>
      </c>
      <c r="T1308" s="14">
        <f>$H1308/S1308</f>
        <v>0.21212121212121213</v>
      </c>
      <c r="U1308" s="14">
        <f>_xlfn.LET(_xlpm.freq,F1308,_xlpm.size,M1308+1,_xlpm.F,V1308,LOG(1+_xlpm.freq)*LOG(1+_xlpm.size)*_xlpm.F)</f>
        <v>0.24595921090535525</v>
      </c>
      <c r="V1308" s="14">
        <f>_xlfn.LET(_xlpm.a,T1308,_xlpm.b,R1308,2*_xlpm.a*_xlpm.b/(_xlpm.a+_xlpm.b))</f>
        <v>0.35</v>
      </c>
      <c r="W1308" s="14">
        <f>_xlfn.LET(_xlpm.p,R1308,_xlpm.q,T1308,LOG(_xlpm.p/_xlpm.q))</f>
        <v>0.67341589986363071</v>
      </c>
      <c r="X1308" s="2"/>
      <c r="AC1308" s="2"/>
      <c r="AH1308" s="2"/>
      <c r="AI1308" s="2"/>
    </row>
    <row r="1309" spans="1:35">
      <c r="A1309" s="1" t="str">
        <f>_xlfn.LET(_xlpm.sep," : ",CONCATENATE(O1309,_xlpm.sep,P1309))</f>
        <v>~cle~ : [klɛ]</v>
      </c>
      <c r="B1309" s="1">
        <f>_xlfn.LET(_xlpm.d,$G1309,_xlpm.k,_xlfn.CONCAT(LEFT(TRIM(B$1),1),"*"),COUNTIF(_xlpm.d,_xlpm.k))</f>
        <v>0</v>
      </c>
      <c r="C1309" s="1">
        <f>_xlfn.LET(_xlpm.d,$G1309,_xlpm.k,_xlfn.CONCAT(LEFT(TRIM(C$1),1),"*"),COUNTIF(_xlpm.d,_xlpm.k))</f>
        <v>0</v>
      </c>
      <c r="D1309" s="1">
        <f>_xlfn.LET(_xlpm.d,$G1309,_xlpm.k,_xlfn.CONCAT(LEFT(TRIM(D$1),1),"*"),COUNTIF(_xlpm.d,_xlpm.k))</f>
        <v>0</v>
      </c>
      <c r="E1309" s="1">
        <f>LOG(F1309+1,10)</f>
        <v>0.77815125038364352</v>
      </c>
      <c r="F1309" s="7">
        <v>5</v>
      </c>
      <c r="G1309" s="9" t="s">
        <v>1470</v>
      </c>
      <c r="H1309" s="4">
        <f>F1309/freq.sum.r6e</f>
        <v>2.4850894632206757E-4</v>
      </c>
      <c r="I1309" s="1" t="str">
        <f>_xlfn.LET(_xlpm.sep,":",_xlpm.w,$G1309,LEFT(_xlpm.w,FIND(_xlpm.sep,_xlpm.w)-1))</f>
        <v>klɛ</v>
      </c>
      <c r="J1309" s="1" t="str">
        <f>_xlfn.LET(_xlpm.sep,":",_xlpm.w,$G1309,RIGHT(_xlpm.w,LEN(_xlpm.w)-FIND(_xlpm.sep,_xlpm.w)))</f>
        <v>cle</v>
      </c>
      <c r="K1309" s="10">
        <f>_xlfn.LET(_xlpm.w,I1309,LEN(_xlpm.w))</f>
        <v>3</v>
      </c>
      <c r="L1309" s="10">
        <f>_xlfn.LET(_xlpm.w,J1309,LEN(_xlpm.w))</f>
        <v>3</v>
      </c>
      <c r="M1309" s="10">
        <f>_xlfn.LET(_xlpm.a,K1309,_xlpm.b,L1309,MAX(_xlpm.a,_xlpm.b))</f>
        <v>3</v>
      </c>
      <c r="N1309" s="10">
        <f>_xlfn.LET(_xlpm.d,(K1309,L1309),MAX(_xlpm.d)-MIN(_xlpm.d))</f>
        <v>0</v>
      </c>
      <c r="O1309" s="1" t="str">
        <f>_xlfn.LET(_xlpm.sep,":",_xlpm.w,$G1309,_xlfn.CONCAT("~",RIGHT(_xlpm.w,LEN(_xlpm.w)-FIND(_xlpm.sep,_xlpm.w)),"~"))</f>
        <v>~cle~</v>
      </c>
      <c r="P1309" s="1" t="str">
        <f>_xlfn.LET(_xlpm.sep,":",_xlpm.w,$G1309,_xlfn.CONCAT("[",LEFT(_xlpm.w,FIND(_xlpm.sep,_xlpm.w)-1),"]"))</f>
        <v>[klɛ]</v>
      </c>
      <c r="Q1309" s="14" cm="1">
        <f t="array" ref="Q1309">SUM(_xlfn._xlws.FILTER($H$2:$H$7117,_xlfn.MAP($O$2:$O$7117,_xlfn.LAMBDA(_xlpm.x,_xlpm.x=$O1309))))</f>
        <v>2.4850894632206757E-4</v>
      </c>
      <c r="R1309" s="14">
        <f>$H1309/Q1309</f>
        <v>1</v>
      </c>
      <c r="S1309" s="14" cm="1">
        <f t="array" ref="S1309">SUM(_xlfn._xlws.FILTER($H$2:$H$7117,_xlfn.MAP($P$2:$P$7117,_xlfn.LAMBDA(_xlpm.x,_xlpm.x=$P1309))))</f>
        <v>1.1928429423459243E-3</v>
      </c>
      <c r="T1309" s="14">
        <f>$H1309/S1309</f>
        <v>0.20833333333333334</v>
      </c>
      <c r="U1309" s="14">
        <f>_xlfn.LET(_xlpm.freq,F1309,_xlpm.size,M1309+1,_xlpm.F,V1309,LOG(1+_xlpm.freq)*LOG(1+_xlpm.size)*_xlpm.F)</f>
        <v>0.18755323546714961</v>
      </c>
      <c r="V1309" s="14">
        <f>_xlfn.LET(_xlpm.a,T1309,_xlpm.b,R1309,2*_xlpm.a*_xlpm.b/(_xlpm.a+_xlpm.b))</f>
        <v>0.34482758620689657</v>
      </c>
      <c r="W1309" s="14">
        <f>_xlfn.LET(_xlpm.p,R1309,_xlpm.q,T1309,LOG(_xlpm.p/_xlpm.q))</f>
        <v>0.68124123737558717</v>
      </c>
      <c r="X1309" s="2"/>
      <c r="AC1309" s="2"/>
      <c r="AH1309" s="2"/>
      <c r="AI1309" s="2"/>
    </row>
    <row r="1310" spans="1:35">
      <c r="A1310" s="1" t="str">
        <f>_xlfn.LET(_xlpm.sep," : ",CONCATENATE(O1310,_xlpm.sep,P1310))</f>
        <v>~ske~ : [skɛ]</v>
      </c>
      <c r="B1310" s="1">
        <f>_xlfn.LET(_xlpm.d,$G1310,_xlpm.k,_xlfn.CONCAT(LEFT(TRIM(B$1),1),"*"),COUNTIF(_xlpm.d,_xlpm.k))</f>
        <v>0</v>
      </c>
      <c r="C1310" s="1">
        <f>_xlfn.LET(_xlpm.d,$G1310,_xlpm.k,_xlfn.CONCAT(LEFT(TRIM(C$1),1),"*"),COUNTIF(_xlpm.d,_xlpm.k))</f>
        <v>0</v>
      </c>
      <c r="D1310" s="1">
        <f>_xlfn.LET(_xlpm.d,$G1310,_xlpm.k,_xlfn.CONCAT(LEFT(TRIM(D$1),1),"*"),COUNTIF(_xlpm.d,_xlpm.k))</f>
        <v>0</v>
      </c>
      <c r="E1310" s="1">
        <f>LOG(F1310+1,10)</f>
        <v>0.77815125038364352</v>
      </c>
      <c r="F1310" s="7">
        <v>5</v>
      </c>
      <c r="G1310" s="9" t="s">
        <v>4016</v>
      </c>
      <c r="H1310" s="4">
        <f>F1310/freq.sum.r6e</f>
        <v>2.4850894632206757E-4</v>
      </c>
      <c r="I1310" s="1" t="str">
        <f>_xlfn.LET(_xlpm.sep,":",_xlpm.w,$G1310,LEFT(_xlpm.w,FIND(_xlpm.sep,_xlpm.w)-1))</f>
        <v>skɛ</v>
      </c>
      <c r="J1310" s="1" t="str">
        <f>_xlfn.LET(_xlpm.sep,":",_xlpm.w,$G1310,RIGHT(_xlpm.w,LEN(_xlpm.w)-FIND(_xlpm.sep,_xlpm.w)))</f>
        <v>ske</v>
      </c>
      <c r="K1310" s="10">
        <f>_xlfn.LET(_xlpm.w,I1310,LEN(_xlpm.w))</f>
        <v>3</v>
      </c>
      <c r="L1310" s="10">
        <f>_xlfn.LET(_xlpm.w,J1310,LEN(_xlpm.w))</f>
        <v>3</v>
      </c>
      <c r="M1310" s="10">
        <f>_xlfn.LET(_xlpm.a,K1310,_xlpm.b,L1310,MAX(_xlpm.a,_xlpm.b))</f>
        <v>3</v>
      </c>
      <c r="N1310" s="10">
        <f>_xlfn.LET(_xlpm.d,(K1310,L1310),MAX(_xlpm.d)-MIN(_xlpm.d))</f>
        <v>0</v>
      </c>
      <c r="O1310" s="1" t="str">
        <f>_xlfn.LET(_xlpm.sep,":",_xlpm.w,$G1310,_xlfn.CONCAT("~",RIGHT(_xlpm.w,LEN(_xlpm.w)-FIND(_xlpm.sep,_xlpm.w)),"~"))</f>
        <v>~ske~</v>
      </c>
      <c r="P1310" s="1" t="str">
        <f>_xlfn.LET(_xlpm.sep,":",_xlpm.w,$G1310,_xlfn.CONCAT("[",LEFT(_xlpm.w,FIND(_xlpm.sep,_xlpm.w)-1),"]"))</f>
        <v>[skɛ]</v>
      </c>
      <c r="Q1310" s="14" cm="1">
        <f t="array" ref="Q1310">SUM(_xlfn._xlws.FILTER($H$2:$H$7117,_xlfn.MAP($O$2:$O$7117,_xlfn.LAMBDA(_xlpm.x,_xlpm.x=$O1310))))</f>
        <v>2.4850894632206757E-4</v>
      </c>
      <c r="R1310" s="14">
        <f>$H1310/Q1310</f>
        <v>1</v>
      </c>
      <c r="S1310" s="14" cm="1">
        <f t="array" ref="S1310">SUM(_xlfn._xlws.FILTER($H$2:$H$7117,_xlfn.MAP($P$2:$P$7117,_xlfn.LAMBDA(_xlpm.x,_xlpm.x=$P1310))))</f>
        <v>1.1928429423459243E-3</v>
      </c>
      <c r="T1310" s="14">
        <f>$H1310/S1310</f>
        <v>0.20833333333333334</v>
      </c>
      <c r="U1310" s="14">
        <f>_xlfn.LET(_xlpm.freq,F1310,_xlpm.size,M1310+1,_xlpm.F,V1310,LOG(1+_xlpm.freq)*LOG(1+_xlpm.size)*_xlpm.F)</f>
        <v>0.18755323546714961</v>
      </c>
      <c r="V1310" s="14">
        <f>_xlfn.LET(_xlpm.a,T1310,_xlpm.b,R1310,2*_xlpm.a*_xlpm.b/(_xlpm.a+_xlpm.b))</f>
        <v>0.34482758620689657</v>
      </c>
      <c r="W1310" s="14">
        <f>_xlfn.LET(_xlpm.p,R1310,_xlpm.q,T1310,LOG(_xlpm.p/_xlpm.q))</f>
        <v>0.68124123737558717</v>
      </c>
      <c r="X1310" s="2"/>
      <c r="AC1310" s="2"/>
      <c r="AH1310" s="2"/>
      <c r="AI1310" s="2"/>
    </row>
    <row r="1311" spans="1:35">
      <c r="A1311" s="1" t="str">
        <f>_xlfn.LET(_xlpm.sep," : ",CONCATENATE(O1311,_xlpm.sep,P1311))</f>
        <v>~neu~ : [nu]</v>
      </c>
      <c r="B1311" s="1">
        <f>_xlfn.LET(_xlpm.d,$G1311,_xlpm.k,_xlfn.CONCAT(LEFT(TRIM(B$1),1),"*"),COUNTIF(_xlpm.d,_xlpm.k))</f>
        <v>0</v>
      </c>
      <c r="C1311" s="1">
        <f>_xlfn.LET(_xlpm.d,$G1311,_xlpm.k,_xlfn.CONCAT(LEFT(TRIM(C$1),1),"*"),COUNTIF(_xlpm.d,_xlpm.k))</f>
        <v>0</v>
      </c>
      <c r="D1311" s="1">
        <f>_xlfn.LET(_xlpm.d,$G1311,_xlpm.k,_xlfn.CONCAT(LEFT(TRIM(D$1),1),"*"),COUNTIF(_xlpm.d,_xlpm.k))</f>
        <v>1</v>
      </c>
      <c r="E1311" s="1">
        <f>LOG(F1311+1,10)</f>
        <v>0.90308998699194343</v>
      </c>
      <c r="F1311" s="7">
        <v>7</v>
      </c>
      <c r="G1311" s="9" t="s">
        <v>3284</v>
      </c>
      <c r="H1311" s="4">
        <f>F1311/freq.sum.r6e</f>
        <v>3.4791252485089465E-4</v>
      </c>
      <c r="I1311" s="1" t="str">
        <f>_xlfn.LET(_xlpm.sep,":",_xlpm.w,$G1311,LEFT(_xlpm.w,FIND(_xlpm.sep,_xlpm.w)-1))</f>
        <v>nu</v>
      </c>
      <c r="J1311" s="1" t="str">
        <f>_xlfn.LET(_xlpm.sep,":",_xlpm.w,$G1311,RIGHT(_xlpm.w,LEN(_xlpm.w)-FIND(_xlpm.sep,_xlpm.w)))</f>
        <v>neu</v>
      </c>
      <c r="K1311" s="10">
        <f>_xlfn.LET(_xlpm.w,I1311,LEN(_xlpm.w))</f>
        <v>2</v>
      </c>
      <c r="L1311" s="10">
        <f>_xlfn.LET(_xlpm.w,J1311,LEN(_xlpm.w))</f>
        <v>3</v>
      </c>
      <c r="M1311" s="10">
        <f>_xlfn.LET(_xlpm.a,K1311,_xlpm.b,L1311,MAX(_xlpm.a,_xlpm.b))</f>
        <v>3</v>
      </c>
      <c r="N1311" s="10">
        <f>_xlfn.LET(_xlpm.d,(K1311,L1311),MAX(_xlpm.d)-MIN(_xlpm.d))</f>
        <v>1</v>
      </c>
      <c r="O1311" s="1" t="str">
        <f>_xlfn.LET(_xlpm.sep,":",_xlpm.w,$G1311,_xlfn.CONCAT("~",RIGHT(_xlpm.w,LEN(_xlpm.w)-FIND(_xlpm.sep,_xlpm.w)),"~"))</f>
        <v>~neu~</v>
      </c>
      <c r="P1311" s="1" t="str">
        <f>_xlfn.LET(_xlpm.sep,":",_xlpm.w,$G1311,_xlfn.CONCAT("[",LEFT(_xlpm.w,FIND(_xlpm.sep,_xlpm.w)-1),"]"))</f>
        <v>[nu]</v>
      </c>
      <c r="Q1311" s="14" cm="1">
        <f t="array" ref="Q1311">SUM(_xlfn._xlws.FILTER($H$2:$H$7117,_xlfn.MAP($O$2:$O$7117,_xlfn.LAMBDA(_xlpm.x,_xlpm.x=$O1311))))</f>
        <v>6.4612326043737584E-4</v>
      </c>
      <c r="R1311" s="14">
        <f>$H1311/Q1311</f>
        <v>0.53846153846153844</v>
      </c>
      <c r="S1311" s="14" cm="1">
        <f t="array" ref="S1311">SUM(_xlfn._xlws.FILTER($H$2:$H$7117,_xlfn.MAP($P$2:$P$7117,_xlfn.LAMBDA(_xlpm.x,_xlpm.x=$P1311))))</f>
        <v>3.131212723658051E-3</v>
      </c>
      <c r="T1311" s="14">
        <f>$H1311/S1311</f>
        <v>0.11111111111111115</v>
      </c>
      <c r="U1311" s="14">
        <f>_xlfn.LET(_xlpm.freq,F1311,_xlpm.size,M1311+1,_xlpm.F,V1311,LOG(1+_xlpm.freq)*LOG(1+_xlpm.size)*_xlpm.F)</f>
        <v>0.11627972854907945</v>
      </c>
      <c r="V1311" s="14">
        <f>_xlfn.LET(_xlpm.a,T1311,_xlpm.b,R1311,2*_xlpm.a*_xlpm.b/(_xlpm.a+_xlpm.b))</f>
        <v>0.18421052631578952</v>
      </c>
      <c r="W1311" s="14">
        <f>_xlfn.LET(_xlpm.p,R1311,_xlpm.q,T1311,LOG(_xlpm.p/_xlpm.q))</f>
        <v>0.68539719714674474</v>
      </c>
      <c r="X1311" s="2"/>
      <c r="AC1311" s="2"/>
      <c r="AH1311" s="2"/>
      <c r="AI1311" s="2"/>
    </row>
    <row r="1312" spans="1:35">
      <c r="A1312" s="1" t="str">
        <f>_xlfn.LET(_xlpm.sep," : ",CONCATENATE(O1312,_xlpm.sep,P1312))</f>
        <v>~nie~ : [naɪ]</v>
      </c>
      <c r="B1312" s="1">
        <f>_xlfn.LET(_xlpm.d,$G1312,_xlpm.k,_xlfn.CONCAT(LEFT(TRIM(B$1),1),"*"),COUNTIF(_xlpm.d,_xlpm.k))</f>
        <v>0</v>
      </c>
      <c r="C1312" s="1">
        <f>_xlfn.LET(_xlpm.d,$G1312,_xlpm.k,_xlfn.CONCAT(LEFT(TRIM(C$1),1),"*"),COUNTIF(_xlpm.d,_xlpm.k))</f>
        <v>0</v>
      </c>
      <c r="D1312" s="1">
        <f>_xlfn.LET(_xlpm.d,$G1312,_xlpm.k,_xlfn.CONCAT(LEFT(TRIM(D$1),1),"*"),COUNTIF(_xlpm.d,_xlpm.k))</f>
        <v>1</v>
      </c>
      <c r="E1312" s="1">
        <f>LOG(F1312+1,10)</f>
        <v>0.30102999566398114</v>
      </c>
      <c r="F1312" s="7">
        <v>1</v>
      </c>
      <c r="G1312" s="9" t="s">
        <v>2825</v>
      </c>
      <c r="H1312" s="4">
        <f>F1312/freq.sum.r6e</f>
        <v>4.9701789264413521E-5</v>
      </c>
      <c r="I1312" s="1" t="str">
        <f>_xlfn.LET(_xlpm.sep,":",_xlpm.w,$G1312,LEFT(_xlpm.w,FIND(_xlpm.sep,_xlpm.w)-1))</f>
        <v>naɪ</v>
      </c>
      <c r="J1312" s="1" t="str">
        <f>_xlfn.LET(_xlpm.sep,":",_xlpm.w,$G1312,RIGHT(_xlpm.w,LEN(_xlpm.w)-FIND(_xlpm.sep,_xlpm.w)))</f>
        <v>nie</v>
      </c>
      <c r="K1312" s="10">
        <f>_xlfn.LET(_xlpm.w,I1312,LEN(_xlpm.w))</f>
        <v>3</v>
      </c>
      <c r="L1312" s="10">
        <f>_xlfn.LET(_xlpm.w,J1312,LEN(_xlpm.w))</f>
        <v>3</v>
      </c>
      <c r="M1312" s="10">
        <f>_xlfn.LET(_xlpm.a,K1312,_xlpm.b,L1312,MAX(_xlpm.a,_xlpm.b))</f>
        <v>3</v>
      </c>
      <c r="N1312" s="10">
        <f>_xlfn.LET(_xlpm.d,(K1312,L1312),MAX(_xlpm.d)-MIN(_xlpm.d))</f>
        <v>0</v>
      </c>
      <c r="O1312" s="1" t="str">
        <f>_xlfn.LET(_xlpm.sep,":",_xlpm.w,$G1312,_xlfn.CONCAT("~",RIGHT(_xlpm.w,LEN(_xlpm.w)-FIND(_xlpm.sep,_xlpm.w)),"~"))</f>
        <v>~nie~</v>
      </c>
      <c r="P1312" s="1" t="str">
        <f>_xlfn.LET(_xlpm.sep,":",_xlpm.w,$G1312,_xlfn.CONCAT("[",LEFT(_xlpm.w,FIND(_xlpm.sep,_xlpm.w)-1),"]"))</f>
        <v>[naɪ]</v>
      </c>
      <c r="Q1312" s="14" cm="1">
        <f t="array" ref="Q1312">SUM(_xlfn._xlws.FILTER($H$2:$H$7117,_xlfn.MAP($O$2:$O$7117,_xlfn.LAMBDA(_xlpm.x,_xlpm.x=$O1312))))</f>
        <v>4.4731610337972168E-4</v>
      </c>
      <c r="R1312" s="14">
        <f>$H1312/Q1312</f>
        <v>0.11111111111111112</v>
      </c>
      <c r="S1312" s="14" cm="1">
        <f t="array" ref="S1312">SUM(_xlfn._xlws.FILTER($H$2:$H$7117,_xlfn.MAP($P$2:$P$7117,_xlfn.LAMBDA(_xlpm.x,_xlpm.x=$P1312))))</f>
        <v>2.1868787276341948E-3</v>
      </c>
      <c r="T1312" s="14">
        <f>$H1312/S1312</f>
        <v>2.2727272727272728E-2</v>
      </c>
      <c r="U1312" s="14">
        <f>_xlfn.LET(_xlpm.freq,F1312,_xlpm.size,M1312+1,_xlpm.F,V1312,LOG(1+_xlpm.freq)*LOG(1+_xlpm.size)*_xlpm.F)</f>
        <v>7.9400353726235742E-3</v>
      </c>
      <c r="V1312" s="14">
        <f>_xlfn.LET(_xlpm.a,T1312,_xlpm.b,R1312,2*_xlpm.a*_xlpm.b/(_xlpm.a+_xlpm.b))</f>
        <v>3.7735849056603779E-2</v>
      </c>
      <c r="W1312" s="14">
        <f>_xlfn.LET(_xlpm.p,R1312,_xlpm.q,T1312,LOG(_xlpm.p/_xlpm.q))</f>
        <v>0.68921016704686255</v>
      </c>
      <c r="X1312" s="2"/>
      <c r="AC1312" s="2"/>
      <c r="AH1312" s="2"/>
      <c r="AI1312" s="2"/>
    </row>
    <row r="1313" spans="1:35">
      <c r="A1313" s="1" t="str">
        <f>_xlfn.LET(_xlpm.sep," : ",CONCATENATE(O1313,_xlpm.sep,P1313))</f>
        <v>~tir~ : [taɪ]</v>
      </c>
      <c r="B1313" s="1">
        <f>_xlfn.LET(_xlpm.d,$G1313,_xlpm.k,_xlfn.CONCAT(LEFT(TRIM(B$1),1),"*"),COUNTIF(_xlpm.d,_xlpm.k))</f>
        <v>0</v>
      </c>
      <c r="C1313" s="1">
        <f>_xlfn.LET(_xlpm.d,$G1313,_xlpm.k,_xlfn.CONCAT(LEFT(TRIM(C$1),1),"*"),COUNTIF(_xlpm.d,_xlpm.k))</f>
        <v>0</v>
      </c>
      <c r="D1313" s="1">
        <f>_xlfn.LET(_xlpm.d,$G1313,_xlpm.k,_xlfn.CONCAT(LEFT(TRIM(D$1),1),"*"),COUNTIF(_xlpm.d,_xlpm.k))</f>
        <v>0</v>
      </c>
      <c r="E1313" s="1">
        <f>LOG(F1313+1,10)</f>
        <v>0.47712125471966244</v>
      </c>
      <c r="F1313" s="7">
        <v>2</v>
      </c>
      <c r="G1313" s="9" t="s">
        <v>4615</v>
      </c>
      <c r="H1313" s="4">
        <f>F1313/freq.sum.r6e</f>
        <v>9.9403578528827041E-5</v>
      </c>
      <c r="I1313" s="1" t="str">
        <f>_xlfn.LET(_xlpm.sep,":",_xlpm.w,$G1313,LEFT(_xlpm.w,FIND(_xlpm.sep,_xlpm.w)-1))</f>
        <v>taɪ</v>
      </c>
      <c r="J1313" s="1" t="str">
        <f>_xlfn.LET(_xlpm.sep,":",_xlpm.w,$G1313,RIGHT(_xlpm.w,LEN(_xlpm.w)-FIND(_xlpm.sep,_xlpm.w)))</f>
        <v>tir</v>
      </c>
      <c r="K1313" s="10">
        <f>_xlfn.LET(_xlpm.w,I1313,LEN(_xlpm.w))</f>
        <v>3</v>
      </c>
      <c r="L1313" s="10">
        <f>_xlfn.LET(_xlpm.w,J1313,LEN(_xlpm.w))</f>
        <v>3</v>
      </c>
      <c r="M1313" s="10">
        <f>_xlfn.LET(_xlpm.a,K1313,_xlpm.b,L1313,MAX(_xlpm.a,_xlpm.b))</f>
        <v>3</v>
      </c>
      <c r="N1313" s="10">
        <f>_xlfn.LET(_xlpm.d,(K1313,L1313),MAX(_xlpm.d)-MIN(_xlpm.d))</f>
        <v>0</v>
      </c>
      <c r="O1313" s="1" t="str">
        <f>_xlfn.LET(_xlpm.sep,":",_xlpm.w,$G1313,_xlfn.CONCAT("~",RIGHT(_xlpm.w,LEN(_xlpm.w)-FIND(_xlpm.sep,_xlpm.w)),"~"))</f>
        <v>~tir~</v>
      </c>
      <c r="P1313" s="1" t="str">
        <f>_xlfn.LET(_xlpm.sep,":",_xlpm.w,$G1313,_xlfn.CONCAT("[",LEFT(_xlpm.w,FIND(_xlpm.sep,_xlpm.w)-1),"]"))</f>
        <v>[taɪ]</v>
      </c>
      <c r="Q1313" s="14" cm="1">
        <f t="array" ref="Q1313">SUM(_xlfn._xlws.FILTER($H$2:$H$7117,_xlfn.MAP($O$2:$O$7117,_xlfn.LAMBDA(_xlpm.x,_xlpm.x=$O1313))))</f>
        <v>4.4731610337972168E-4</v>
      </c>
      <c r="R1313" s="14">
        <f>$H1313/Q1313</f>
        <v>0.22222222222222224</v>
      </c>
      <c r="S1313" s="14" cm="1">
        <f t="array" ref="S1313">SUM(_xlfn._xlws.FILTER($H$2:$H$7117,_xlfn.MAP($P$2:$P$7117,_xlfn.LAMBDA(_xlpm.x,_xlpm.x=$P1313))))</f>
        <v>2.1868787276341948E-3</v>
      </c>
      <c r="T1313" s="14">
        <f>$H1313/S1313</f>
        <v>4.5454545454545456E-2</v>
      </c>
      <c r="U1313" s="14">
        <f>_xlfn.LET(_xlpm.freq,F1313,_xlpm.size,M1313+1,_xlpm.F,V1313,LOG(1+_xlpm.freq)*LOG(1+_xlpm.size)*_xlpm.F)</f>
        <v>2.5169316640015794E-2</v>
      </c>
      <c r="V1313" s="14">
        <f>_xlfn.LET(_xlpm.a,T1313,_xlpm.b,R1313,2*_xlpm.a*_xlpm.b/(_xlpm.a+_xlpm.b))</f>
        <v>7.5471698113207558E-2</v>
      </c>
      <c r="W1313" s="14">
        <f>_xlfn.LET(_xlpm.p,R1313,_xlpm.q,T1313,LOG(_xlpm.p/_xlpm.q))</f>
        <v>0.68921016704686255</v>
      </c>
      <c r="X1313" s="2"/>
      <c r="AC1313" s="2"/>
      <c r="AH1313" s="2"/>
      <c r="AI1313" s="2"/>
    </row>
    <row r="1314" spans="1:35">
      <c r="A1314" s="1" t="str">
        <f>_xlfn.LET(_xlpm.sep," : ",CONCATENATE(O1314,_xlpm.sep,P1314))</f>
        <v>~tye~ : [taɪ]</v>
      </c>
      <c r="B1314" s="1">
        <f>_xlfn.LET(_xlpm.d,$G1314,_xlpm.k,_xlfn.CONCAT(LEFT(TRIM(B$1),1),"*"),COUNTIF(_xlpm.d,_xlpm.k))</f>
        <v>0</v>
      </c>
      <c r="C1314" s="1">
        <f>_xlfn.LET(_xlpm.d,$G1314,_xlpm.k,_xlfn.CONCAT(LEFT(TRIM(C$1),1),"*"),COUNTIF(_xlpm.d,_xlpm.k))</f>
        <v>0</v>
      </c>
      <c r="D1314" s="1">
        <f>_xlfn.LET(_xlpm.d,$G1314,_xlpm.k,_xlfn.CONCAT(LEFT(TRIM(D$1),1),"*"),COUNTIF(_xlpm.d,_xlpm.k))</f>
        <v>0</v>
      </c>
      <c r="E1314" s="1">
        <f>LOG(F1314+1,10)</f>
        <v>0.95424250943932487</v>
      </c>
      <c r="F1314" s="7">
        <v>8</v>
      </c>
      <c r="G1314" s="9" t="s">
        <v>4621</v>
      </c>
      <c r="H1314" s="4">
        <f>F1314/freq.sum.r6e</f>
        <v>3.9761431411530816E-4</v>
      </c>
      <c r="I1314" s="1" t="str">
        <f>_xlfn.LET(_xlpm.sep,":",_xlpm.w,$G1314,LEFT(_xlpm.w,FIND(_xlpm.sep,_xlpm.w)-1))</f>
        <v>taɪ</v>
      </c>
      <c r="J1314" s="1" t="str">
        <f>_xlfn.LET(_xlpm.sep,":",_xlpm.w,$G1314,RIGHT(_xlpm.w,LEN(_xlpm.w)-FIND(_xlpm.sep,_xlpm.w)))</f>
        <v>tye</v>
      </c>
      <c r="K1314" s="10">
        <f>_xlfn.LET(_xlpm.w,I1314,LEN(_xlpm.w))</f>
        <v>3</v>
      </c>
      <c r="L1314" s="10">
        <f>_xlfn.LET(_xlpm.w,J1314,LEN(_xlpm.w))</f>
        <v>3</v>
      </c>
      <c r="M1314" s="10">
        <f>_xlfn.LET(_xlpm.a,K1314,_xlpm.b,L1314,MAX(_xlpm.a,_xlpm.b))</f>
        <v>3</v>
      </c>
      <c r="N1314" s="10">
        <f>_xlfn.LET(_xlpm.d,(K1314,L1314),MAX(_xlpm.d)-MIN(_xlpm.d))</f>
        <v>0</v>
      </c>
      <c r="O1314" s="1" t="str">
        <f>_xlfn.LET(_xlpm.sep,":",_xlpm.w,$G1314,_xlfn.CONCAT("~",RIGHT(_xlpm.w,LEN(_xlpm.w)-FIND(_xlpm.sep,_xlpm.w)),"~"))</f>
        <v>~tye~</v>
      </c>
      <c r="P1314" s="1" t="str">
        <f>_xlfn.LET(_xlpm.sep,":",_xlpm.w,$G1314,_xlfn.CONCAT("[",LEFT(_xlpm.w,FIND(_xlpm.sep,_xlpm.w)-1),"]"))</f>
        <v>[taɪ]</v>
      </c>
      <c r="Q1314" s="14" cm="1">
        <f t="array" ref="Q1314">SUM(_xlfn._xlws.FILTER($H$2:$H$7117,_xlfn.MAP($O$2:$O$7117,_xlfn.LAMBDA(_xlpm.x,_xlpm.x=$O1314))))</f>
        <v>4.4731610337972168E-4</v>
      </c>
      <c r="R1314" s="14">
        <f>$H1314/Q1314</f>
        <v>0.88888888888888895</v>
      </c>
      <c r="S1314" s="14" cm="1">
        <f t="array" ref="S1314">SUM(_xlfn._xlws.FILTER($H$2:$H$7117,_xlfn.MAP($P$2:$P$7117,_xlfn.LAMBDA(_xlpm.x,_xlpm.x=$P1314))))</f>
        <v>2.1868787276341948E-3</v>
      </c>
      <c r="T1314" s="14">
        <f>$H1314/S1314</f>
        <v>0.18181818181818182</v>
      </c>
      <c r="U1314" s="14">
        <f>_xlfn.LET(_xlpm.freq,F1314,_xlpm.size,M1314+1,_xlpm.F,V1314,LOG(1+_xlpm.freq)*LOG(1+_xlpm.size)*_xlpm.F)</f>
        <v>0.20135453312012636</v>
      </c>
      <c r="V1314" s="14">
        <f>_xlfn.LET(_xlpm.a,T1314,_xlpm.b,R1314,2*_xlpm.a*_xlpm.b/(_xlpm.a+_xlpm.b))</f>
        <v>0.30188679245283023</v>
      </c>
      <c r="W1314" s="14">
        <f>_xlfn.LET(_xlpm.p,R1314,_xlpm.q,T1314,LOG(_xlpm.p/_xlpm.q))</f>
        <v>0.68921016704686255</v>
      </c>
      <c r="X1314" s="2"/>
      <c r="AC1314" s="2"/>
      <c r="AH1314" s="2"/>
      <c r="AI1314" s="2"/>
    </row>
    <row r="1315" spans="1:35">
      <c r="A1315" s="1" t="str">
        <f>_xlfn.LET(_xlpm.sep," : ",CONCATENATE(O1315,_xlpm.sep,P1315))</f>
        <v>~tea~ : [tə]</v>
      </c>
      <c r="B1315" s="1">
        <f>_xlfn.LET(_xlpm.d,$G1315,_xlpm.k,_xlfn.CONCAT(LEFT(TRIM(B$1),1),"*"),COUNTIF(_xlpm.d,_xlpm.k))</f>
        <v>0</v>
      </c>
      <c r="C1315" s="1">
        <f>_xlfn.LET(_xlpm.d,$G1315,_xlpm.k,_xlfn.CONCAT(LEFT(TRIM(C$1),1),"*"),COUNTIF(_xlpm.d,_xlpm.k))</f>
        <v>0</v>
      </c>
      <c r="D1315" s="1">
        <f>_xlfn.LET(_xlpm.d,$G1315,_xlpm.k,_xlfn.CONCAT(LEFT(TRIM(D$1),1),"*"),COUNTIF(_xlpm.d,_xlpm.k))</f>
        <v>0</v>
      </c>
      <c r="E1315" s="1">
        <f>LOG(F1315+1,10)</f>
        <v>0.47712125471966244</v>
      </c>
      <c r="F1315" s="7">
        <v>2</v>
      </c>
      <c r="G1315" s="9" t="s">
        <v>4769</v>
      </c>
      <c r="H1315" s="4">
        <f>F1315/freq.sum.r6e</f>
        <v>9.9403578528827041E-5</v>
      </c>
      <c r="I1315" s="1" t="str">
        <f>_xlfn.LET(_xlpm.sep,":",_xlpm.w,$G1315,LEFT(_xlpm.w,FIND(_xlpm.sep,_xlpm.w)-1))</f>
        <v>tə</v>
      </c>
      <c r="J1315" s="1" t="str">
        <f>_xlfn.LET(_xlpm.sep,":",_xlpm.w,$G1315,RIGHT(_xlpm.w,LEN(_xlpm.w)-FIND(_xlpm.sep,_xlpm.w)))</f>
        <v>tea</v>
      </c>
      <c r="K1315" s="10">
        <f>_xlfn.LET(_xlpm.w,I1315,LEN(_xlpm.w))</f>
        <v>2</v>
      </c>
      <c r="L1315" s="10">
        <f>_xlfn.LET(_xlpm.w,J1315,LEN(_xlpm.w))</f>
        <v>3</v>
      </c>
      <c r="M1315" s="10">
        <f>_xlfn.LET(_xlpm.a,K1315,_xlpm.b,L1315,MAX(_xlpm.a,_xlpm.b))</f>
        <v>3</v>
      </c>
      <c r="N1315" s="10">
        <f>_xlfn.LET(_xlpm.d,(K1315,L1315),MAX(_xlpm.d)-MIN(_xlpm.d))</f>
        <v>1</v>
      </c>
      <c r="O1315" s="1" t="str">
        <f>_xlfn.LET(_xlpm.sep,":",_xlpm.w,$G1315,_xlfn.CONCAT("~",RIGHT(_xlpm.w,LEN(_xlpm.w)-FIND(_xlpm.sep,_xlpm.w)),"~"))</f>
        <v>~tea~</v>
      </c>
      <c r="P1315" s="1" t="str">
        <f>_xlfn.LET(_xlpm.sep,":",_xlpm.w,$G1315,_xlfn.CONCAT("[",LEFT(_xlpm.w,FIND(_xlpm.sep,_xlpm.w)-1),"]"))</f>
        <v>[tə]</v>
      </c>
      <c r="Q1315" s="14" cm="1">
        <f t="array" ref="Q1315">SUM(_xlfn._xlws.FILTER($H$2:$H$7117,_xlfn.MAP($O$2:$O$7117,_xlfn.LAMBDA(_xlpm.x,_xlpm.x=$O1315))))</f>
        <v>6.9582504970178919E-4</v>
      </c>
      <c r="R1315" s="14">
        <f>$H1315/Q1315</f>
        <v>0.14285714285714288</v>
      </c>
      <c r="S1315" s="14" cm="1">
        <f t="array" ref="S1315">SUM(_xlfn._xlws.FILTER($H$2:$H$7117,_xlfn.MAP($P$2:$P$7117,_xlfn.LAMBDA(_xlpm.x,_xlpm.x=$P1315))))</f>
        <v>3.4791252485089448E-3</v>
      </c>
      <c r="T1315" s="14">
        <f>$H1315/S1315</f>
        <v>2.8571428571428584E-2</v>
      </c>
      <c r="U1315" s="14">
        <f>_xlfn.LET(_xlpm.freq,F1315,_xlpm.size,M1315+1,_xlpm.F,V1315,LOG(1+_xlpm.freq)*LOG(1+_xlpm.size)*_xlpm.F)</f>
        <v>1.588064026096235E-2</v>
      </c>
      <c r="V1315" s="14">
        <f>_xlfn.LET(_xlpm.a,T1315,_xlpm.b,R1315,2*_xlpm.a*_xlpm.b/(_xlpm.a+_xlpm.b))</f>
        <v>4.7619047619047637E-2</v>
      </c>
      <c r="W1315" s="14">
        <f>_xlfn.LET(_xlpm.p,R1315,_xlpm.q,T1315,LOG(_xlpm.p/_xlpm.q))</f>
        <v>0.69897000433601864</v>
      </c>
      <c r="X1315" s="2"/>
      <c r="AC1315" s="2"/>
      <c r="AH1315" s="2"/>
      <c r="AI1315" s="2"/>
    </row>
    <row r="1316" spans="1:35">
      <c r="A1316" s="1" t="str">
        <f>_xlfn.LET(_xlpm.sep," : ",CONCATENATE(O1316,_xlpm.sep,P1316))</f>
        <v>~bei~ : [baɪ]</v>
      </c>
      <c r="B1316" s="1">
        <f>_xlfn.LET(_xlpm.d,$G1316,_xlpm.k,_xlfn.CONCAT(LEFT(TRIM(B$1),1),"*"),COUNTIF(_xlpm.d,_xlpm.k))</f>
        <v>0</v>
      </c>
      <c r="C1316" s="1">
        <f>_xlfn.LET(_xlpm.d,$G1316,_xlpm.k,_xlfn.CONCAT(LEFT(TRIM(C$1),1),"*"),COUNTIF(_xlpm.d,_xlpm.k))</f>
        <v>0</v>
      </c>
      <c r="D1316" s="1">
        <f>_xlfn.LET(_xlpm.d,$G1316,_xlpm.k,_xlfn.CONCAT(LEFT(TRIM(D$1),1),"*"),COUNTIF(_xlpm.d,_xlpm.k))</f>
        <v>0</v>
      </c>
      <c r="E1316" s="1">
        <f>LOG(F1316+1,10)</f>
        <v>0.90308998699194343</v>
      </c>
      <c r="F1316" s="7">
        <v>7</v>
      </c>
      <c r="G1316" s="9" t="s">
        <v>92</v>
      </c>
      <c r="H1316" s="4">
        <f>F1316/freq.sum.r6e</f>
        <v>3.4791252485089465E-4</v>
      </c>
      <c r="I1316" s="1" t="str">
        <f>_xlfn.LET(_xlpm.sep,":",_xlpm.w,$G1316,LEFT(_xlpm.w,FIND(_xlpm.sep,_xlpm.w)-1))</f>
        <v>baɪ</v>
      </c>
      <c r="J1316" s="1" t="str">
        <f>_xlfn.LET(_xlpm.sep,":",_xlpm.w,$G1316,RIGHT(_xlpm.w,LEN(_xlpm.w)-FIND(_xlpm.sep,_xlpm.w)))</f>
        <v>bei</v>
      </c>
      <c r="K1316" s="10">
        <f>_xlfn.LET(_xlpm.w,I1316,LEN(_xlpm.w))</f>
        <v>3</v>
      </c>
      <c r="L1316" s="10">
        <f>_xlfn.LET(_xlpm.w,J1316,LEN(_xlpm.w))</f>
        <v>3</v>
      </c>
      <c r="M1316" s="10">
        <f>_xlfn.LET(_xlpm.a,K1316,_xlpm.b,L1316,MAX(_xlpm.a,_xlpm.b))</f>
        <v>3</v>
      </c>
      <c r="N1316" s="10">
        <f>_xlfn.LET(_xlpm.d,(K1316,L1316),MAX(_xlpm.d)-MIN(_xlpm.d))</f>
        <v>0</v>
      </c>
      <c r="O1316" s="1" t="str">
        <f>_xlfn.LET(_xlpm.sep,":",_xlpm.w,$G1316,_xlfn.CONCAT("~",RIGHT(_xlpm.w,LEN(_xlpm.w)-FIND(_xlpm.sep,_xlpm.w)),"~"))</f>
        <v>~bei~</v>
      </c>
      <c r="P1316" s="1" t="str">
        <f>_xlfn.LET(_xlpm.sep,":",_xlpm.w,$G1316,_xlfn.CONCAT("[",LEFT(_xlpm.w,FIND(_xlpm.sep,_xlpm.w)-1),"]"))</f>
        <v>[baɪ]</v>
      </c>
      <c r="Q1316" s="14" cm="1">
        <f t="array" ref="Q1316">SUM(_xlfn._xlws.FILTER($H$2:$H$7109,_xlfn.MAP($O$2:$O$7109,_xlfn.LAMBDA(_xlpm.x,_xlpm.x=$O1316))))</f>
        <v>5.4671968190854871E-4</v>
      </c>
      <c r="R1316" s="14">
        <f>$H1316/Q1316</f>
        <v>0.63636363636363635</v>
      </c>
      <c r="S1316" s="14" cm="1">
        <f t="array" ref="S1316">SUM(_xlfn._xlws.FILTER($H$2:$H$7109,_xlfn.MAP($P$2:$P$7109,_xlfn.LAMBDA(_xlpm.x,_xlpm.x=$P1316))))</f>
        <v>2.7335984095427429E-3</v>
      </c>
      <c r="T1316" s="14">
        <f>$H1316/S1316</f>
        <v>0.12727272727272732</v>
      </c>
      <c r="U1316" s="14">
        <f>_xlfn.LET(_xlpm.freq,F1316,_xlpm.size,M1316+1,_xlpm.F,V1316,LOG(1+_xlpm.freq)*LOG(1+_xlpm.size)*_xlpm.F)</f>
        <v>0.13389786923833391</v>
      </c>
      <c r="V1316" s="14">
        <f>_xlfn.LET(_xlpm.a,T1316,_xlpm.b,R1316,2*_xlpm.a*_xlpm.b/(_xlpm.a+_xlpm.b))</f>
        <v>0.21212121212121218</v>
      </c>
      <c r="W1316" s="14">
        <f>_xlfn.LET(_xlpm.p,R1316,_xlpm.q,T1316,LOG(_xlpm.p/_xlpm.q))</f>
        <v>0.69897000433601864</v>
      </c>
      <c r="X1316" s="2"/>
      <c r="AC1316" s="2"/>
      <c r="AH1316" s="2"/>
      <c r="AI1316" s="2"/>
    </row>
    <row r="1317" spans="1:35">
      <c r="A1317" s="1" t="str">
        <f>_xlfn.LET(_xlpm.sep," : ",CONCATENATE(O1317,_xlpm.sep,P1317))</f>
        <v>~ger~ : [dʒə]</v>
      </c>
      <c r="B1317" s="1">
        <f>_xlfn.LET(_xlpm.d,$G1317,_xlpm.k,_xlfn.CONCAT(LEFT(TRIM(B$1),1),"*"),COUNTIF(_xlpm.d,_xlpm.k))</f>
        <v>0</v>
      </c>
      <c r="C1317" s="1">
        <f>_xlfn.LET(_xlpm.d,$G1317,_xlpm.k,_xlfn.CONCAT(LEFT(TRIM(C$1),1),"*"),COUNTIF(_xlpm.d,_xlpm.k))</f>
        <v>0</v>
      </c>
      <c r="D1317" s="1">
        <f>_xlfn.LET(_xlpm.d,$G1317,_xlpm.k,_xlfn.CONCAT(LEFT(TRIM(D$1),1),"*"),COUNTIF(_xlpm.d,_xlpm.k))</f>
        <v>0</v>
      </c>
      <c r="E1317" s="1">
        <f>LOG(F1317+1,10)</f>
        <v>0.30102999566398114</v>
      </c>
      <c r="F1317" s="7">
        <v>1</v>
      </c>
      <c r="G1317" s="9" t="s">
        <v>776</v>
      </c>
      <c r="H1317" s="4">
        <f>F1317/freq.sum.r6e</f>
        <v>4.9701789264413521E-5</v>
      </c>
      <c r="I1317" s="1" t="str">
        <f>_xlfn.LET(_xlpm.sep,":",_xlpm.w,$G1317,LEFT(_xlpm.w,FIND(_xlpm.sep,_xlpm.w)-1))</f>
        <v>dʒə</v>
      </c>
      <c r="J1317" s="1" t="str">
        <f>_xlfn.LET(_xlpm.sep,":",_xlpm.w,$G1317,RIGHT(_xlpm.w,LEN(_xlpm.w)-FIND(_xlpm.sep,_xlpm.w)))</f>
        <v>ger</v>
      </c>
      <c r="K1317" s="10">
        <f>_xlfn.LET(_xlpm.w,I1317,LEN(_xlpm.w))</f>
        <v>3</v>
      </c>
      <c r="L1317" s="10">
        <f>_xlfn.LET(_xlpm.w,J1317,LEN(_xlpm.w))</f>
        <v>3</v>
      </c>
      <c r="M1317" s="10">
        <f>_xlfn.LET(_xlpm.a,K1317,_xlpm.b,L1317,MAX(_xlpm.a,_xlpm.b))</f>
        <v>3</v>
      </c>
      <c r="N1317" s="10">
        <f>_xlfn.LET(_xlpm.d,(K1317,L1317),MAX(_xlpm.d)-MIN(_xlpm.d))</f>
        <v>0</v>
      </c>
      <c r="O1317" s="1" t="str">
        <f>_xlfn.LET(_xlpm.sep,":",_xlpm.w,$G1317,_xlfn.CONCAT("~",RIGHT(_xlpm.w,LEN(_xlpm.w)-FIND(_xlpm.sep,_xlpm.w)),"~"))</f>
        <v>~ger~</v>
      </c>
      <c r="P1317" s="1" t="str">
        <f>_xlfn.LET(_xlpm.sep,":",_xlpm.w,$G1317,_xlfn.CONCAT("[",LEFT(_xlpm.w,FIND(_xlpm.sep,_xlpm.w)-1),"]"))</f>
        <v>[dʒə]</v>
      </c>
      <c r="Q1317" s="14" cm="1">
        <f t="array" ref="Q1317">SUM(_xlfn._xlws.FILTER($H$2:$H$7117,_xlfn.MAP($O$2:$O$7117,_xlfn.LAMBDA(_xlpm.x,_xlpm.x=$O1317))))</f>
        <v>4.4731610337972168E-4</v>
      </c>
      <c r="R1317" s="14">
        <f>$H1317/Q1317</f>
        <v>0.11111111111111112</v>
      </c>
      <c r="S1317" s="14" cm="1">
        <f t="array" ref="S1317">SUM(_xlfn._xlws.FILTER($H$2:$H$7117,_xlfn.MAP($P$2:$P$7117,_xlfn.LAMBDA(_xlpm.x,_xlpm.x=$P1317))))</f>
        <v>2.2365805168986078E-3</v>
      </c>
      <c r="T1317" s="14">
        <f>$H1317/S1317</f>
        <v>2.2222222222222227E-2</v>
      </c>
      <c r="U1317" s="14">
        <f>_xlfn.LET(_xlpm.freq,F1317,_xlpm.size,M1317+1,_xlpm.F,V1317,LOG(1+_xlpm.freq)*LOG(1+_xlpm.size)*_xlpm.F)</f>
        <v>7.7929976805379518E-3</v>
      </c>
      <c r="V1317" s="14">
        <f>_xlfn.LET(_xlpm.a,T1317,_xlpm.b,R1317,2*_xlpm.a*_xlpm.b/(_xlpm.a+_xlpm.b))</f>
        <v>3.7037037037037042E-2</v>
      </c>
      <c r="W1317" s="14">
        <f>_xlfn.LET(_xlpm.p,R1317,_xlpm.q,T1317,LOG(_xlpm.p/_xlpm.q))</f>
        <v>0.69897000433601875</v>
      </c>
      <c r="X1317" s="2"/>
      <c r="AC1317" s="2"/>
      <c r="AH1317" s="2"/>
      <c r="AI1317" s="2"/>
    </row>
    <row r="1318" spans="1:35">
      <c r="A1318" s="1" t="str">
        <f>_xlfn.LET(_xlpm.sep," : ",CONCATENATE(O1318,_xlpm.sep,P1318))</f>
        <v>~nsu~ : [nsə]</v>
      </c>
      <c r="B1318" s="1">
        <f>_xlfn.LET(_xlpm.d,$G1318,_xlpm.k,_xlfn.CONCAT(LEFT(TRIM(B$1),1),"*"),COUNTIF(_xlpm.d,_xlpm.k))</f>
        <v>0</v>
      </c>
      <c r="C1318" s="1">
        <f>_xlfn.LET(_xlpm.d,$G1318,_xlpm.k,_xlfn.CONCAT(LEFT(TRIM(C$1),1),"*"),COUNTIF(_xlpm.d,_xlpm.k))</f>
        <v>0</v>
      </c>
      <c r="D1318" s="1">
        <f>_xlfn.LET(_xlpm.d,$G1318,_xlpm.k,_xlfn.CONCAT(LEFT(TRIM(D$1),1),"*"),COUNTIF(_xlpm.d,_xlpm.k))</f>
        <v>1</v>
      </c>
      <c r="E1318" s="1">
        <f>LOG(F1318+1,10)</f>
        <v>0.47712125471966244</v>
      </c>
      <c r="F1318" s="7">
        <v>2</v>
      </c>
      <c r="G1318" s="9" t="s">
        <v>3144</v>
      </c>
      <c r="H1318" s="4">
        <f>F1318/freq.sum.r6e</f>
        <v>9.9403578528827041E-5</v>
      </c>
      <c r="I1318" s="4" t="str">
        <f>_xlfn.LET(_xlpm.sep,":",_xlpm.w,$G1318,LEFT(_xlpm.w,FIND(_xlpm.sep,_xlpm.w)-1))</f>
        <v>nsə</v>
      </c>
      <c r="J1318" s="4" t="str">
        <f>_xlfn.LET(_xlpm.sep,":",_xlpm.w,$G1318,RIGHT(_xlpm.w,LEN(_xlpm.w)-FIND(_xlpm.sep,_xlpm.w)))</f>
        <v>nsu</v>
      </c>
      <c r="K1318" s="10">
        <f>_xlfn.LET(_xlpm.w,I1318,LEN(_xlpm.w))</f>
        <v>3</v>
      </c>
      <c r="L1318" s="10">
        <f>_xlfn.LET(_xlpm.w,J1318,LEN(_xlpm.w))</f>
        <v>3</v>
      </c>
      <c r="M1318" s="10">
        <f>_xlfn.LET(_xlpm.a,K1318,_xlpm.b,L1318,MAX(_xlpm.a,_xlpm.b))</f>
        <v>3</v>
      </c>
      <c r="N1318" s="10">
        <f>_xlfn.LET(_xlpm.d,(K1318,L1318),MAX(_xlpm.d)-MIN(_xlpm.d))</f>
        <v>0</v>
      </c>
      <c r="O1318" s="1" t="str">
        <f>_xlfn.LET(_xlpm.sep,":",_xlpm.w,$G1318,_xlfn.CONCAT("~",RIGHT(_xlpm.w,LEN(_xlpm.w)-FIND(_xlpm.sep,_xlpm.w)),"~"))</f>
        <v>~nsu~</v>
      </c>
      <c r="P1318" s="1" t="str">
        <f>_xlfn.LET(_xlpm.sep,":",_xlpm.w,$G1318,_xlfn.CONCAT("[",LEFT(_xlpm.w,FIND(_xlpm.sep,_xlpm.w)-1),"]"))</f>
        <v>[nsə]</v>
      </c>
      <c r="Q1318" s="14" cm="1">
        <f t="array" ref="Q1318">SUM(_xlfn._xlws.FILTER($H$2:$H$7109,_xlfn.MAP($O$2:$O$7109,_xlfn.LAMBDA(_xlpm.x,_xlpm.x=$O1318))))</f>
        <v>3.9761431411530816E-4</v>
      </c>
      <c r="R1318" s="14">
        <f>$H1318/Q1318</f>
        <v>0.25</v>
      </c>
      <c r="S1318" s="14" cm="1">
        <f t="array" ref="S1318">SUM(_xlfn._xlws.FILTER($H$2:$H$7109,_xlfn.MAP($P$2:$P$7109,_xlfn.LAMBDA(_xlpm.x,_xlpm.x=$P1318))))</f>
        <v>1.9880715705765401E-3</v>
      </c>
      <c r="T1318" s="14">
        <f>$H1318/S1318</f>
        <v>5.0000000000000017E-2</v>
      </c>
      <c r="U1318" s="14">
        <f>_xlfn.LET(_xlpm.freq,F1318,_xlpm.size,M1318+1,_xlpm.F,V1318,LOG(1+_xlpm.freq)*LOG(1+_xlpm.size)*_xlpm.F)</f>
        <v>2.7791120456684103E-2</v>
      </c>
      <c r="V1318" s="14">
        <f>_xlfn.LET(_xlpm.a,T1318,_xlpm.b,R1318,2*_xlpm.a*_xlpm.b/(_xlpm.a+_xlpm.b))</f>
        <v>8.3333333333333343E-2</v>
      </c>
      <c r="W1318" s="14">
        <f>_xlfn.LET(_xlpm.p,R1318,_xlpm.q,T1318,LOG(_xlpm.p/_xlpm.q))</f>
        <v>0.69897000433601864</v>
      </c>
      <c r="X1318" s="2"/>
      <c r="AC1318" s="2"/>
      <c r="AH1318" s="2"/>
      <c r="AI1318" s="2"/>
    </row>
    <row r="1319" spans="1:35">
      <c r="A1319" s="1" t="str">
        <f>_xlfn.LET(_xlpm.sep," : ",CONCATENATE(O1319,_xlpm.sep,P1319))</f>
        <v>~sso~ : [soʊ]</v>
      </c>
      <c r="B1319" s="1">
        <f>_xlfn.LET(_xlpm.d,$G1319,_xlpm.k,_xlfn.CONCAT(LEFT(TRIM(B$1),1),"*"),COUNTIF(_xlpm.d,_xlpm.k))</f>
        <v>0</v>
      </c>
      <c r="C1319" s="1">
        <f>_xlfn.LET(_xlpm.d,$G1319,_xlpm.k,_xlfn.CONCAT(LEFT(TRIM(C$1),1),"*"),COUNTIF(_xlpm.d,_xlpm.k))</f>
        <v>0</v>
      </c>
      <c r="D1319" s="1">
        <f>_xlfn.LET(_xlpm.d,$G1319,_xlpm.k,_xlfn.CONCAT(LEFT(TRIM(D$1),1),"*"),COUNTIF(_xlpm.d,_xlpm.k))</f>
        <v>0</v>
      </c>
      <c r="E1319" s="1">
        <f>LOG(F1319+1,10)</f>
        <v>0.47712125471966244</v>
      </c>
      <c r="F1319" s="7">
        <v>2</v>
      </c>
      <c r="G1319" s="9" t="s">
        <v>4160</v>
      </c>
      <c r="H1319" s="4">
        <f>F1319/freq.sum.r6e</f>
        <v>9.9403578528827041E-5</v>
      </c>
      <c r="I1319" s="1" t="str">
        <f>_xlfn.LET(_xlpm.sep,":",_xlpm.w,$G1319,LEFT(_xlpm.w,FIND(_xlpm.sep,_xlpm.w)-1))</f>
        <v>soʊ</v>
      </c>
      <c r="J1319" s="1" t="str">
        <f>_xlfn.LET(_xlpm.sep,":",_xlpm.w,$G1319,RIGHT(_xlpm.w,LEN(_xlpm.w)-FIND(_xlpm.sep,_xlpm.w)))</f>
        <v>sso</v>
      </c>
      <c r="K1319" s="10">
        <f>_xlfn.LET(_xlpm.w,I1319,LEN(_xlpm.w))</f>
        <v>3</v>
      </c>
      <c r="L1319" s="10">
        <f>_xlfn.LET(_xlpm.w,J1319,LEN(_xlpm.w))</f>
        <v>3</v>
      </c>
      <c r="M1319" s="10">
        <f>_xlfn.LET(_xlpm.a,K1319,_xlpm.b,L1319,MAX(_xlpm.a,_xlpm.b))</f>
        <v>3</v>
      </c>
      <c r="N1319" s="10">
        <f>_xlfn.LET(_xlpm.d,(K1319,L1319),MAX(_xlpm.d)-MIN(_xlpm.d))</f>
        <v>0</v>
      </c>
      <c r="O1319" s="1" t="str">
        <f>_xlfn.LET(_xlpm.sep,":",_xlpm.w,$G1319,_xlfn.CONCAT("~",RIGHT(_xlpm.w,LEN(_xlpm.w)-FIND(_xlpm.sep,_xlpm.w)),"~"))</f>
        <v>~sso~</v>
      </c>
      <c r="P1319" s="1" t="str">
        <f>_xlfn.LET(_xlpm.sep,":",_xlpm.w,$G1319,_xlfn.CONCAT("[",LEFT(_xlpm.w,FIND(_xlpm.sep,_xlpm.w)-1),"]"))</f>
        <v>[soʊ]</v>
      </c>
      <c r="Q1319" s="14" cm="1">
        <f t="array" ref="Q1319">SUM(_xlfn._xlws.FILTER($H$2:$H$7111,_xlfn.MAP($O$2:$O$7111,_xlfn.LAMBDA(_xlpm.x,_xlpm.x=$O1319))))</f>
        <v>2.9821073558648114E-4</v>
      </c>
      <c r="R1319" s="14">
        <f>$H1319/Q1319</f>
        <v>0.33333333333333331</v>
      </c>
      <c r="S1319" s="14" cm="1">
        <f t="array" ref="S1319">SUM(_xlfn._xlws.FILTER($H$2:$H$7111,_xlfn.MAP($P$2:$P$7111,_xlfn.LAMBDA(_xlpm.x,_xlpm.x=$P1319))))</f>
        <v>1.4910536779324051E-3</v>
      </c>
      <c r="T1319" s="14">
        <f>$H1319/S1319</f>
        <v>6.6666666666666693E-2</v>
      </c>
      <c r="U1319" s="14">
        <f>_xlfn.LET(_xlpm.freq,F1319,_xlpm.size,M1319+1,_xlpm.F,V1319,LOG(1+_xlpm.freq)*LOG(1+_xlpm.size)*_xlpm.F)</f>
        <v>3.7054827275578815E-2</v>
      </c>
      <c r="V1319" s="14">
        <f>_xlfn.LET(_xlpm.a,T1319,_xlpm.b,R1319,2*_xlpm.a*_xlpm.b/(_xlpm.a+_xlpm.b))</f>
        <v>0.11111111111111115</v>
      </c>
      <c r="W1319" s="14">
        <f>_xlfn.LET(_xlpm.p,R1319,_xlpm.q,T1319,LOG(_xlpm.p/_xlpm.q))</f>
        <v>0.69897000433601852</v>
      </c>
      <c r="X1319" s="2"/>
      <c r="AC1319" s="2"/>
      <c r="AH1319" s="2"/>
      <c r="AI1319" s="2"/>
    </row>
    <row r="1320" spans="1:35">
      <c r="A1320" s="1" t="str">
        <f>_xlfn.LET(_xlpm.sep," : ",CONCATENATE(O1320,_xlpm.sep,P1320))</f>
        <v>~sto~ : [stə]</v>
      </c>
      <c r="B1320" s="1">
        <f>_xlfn.LET(_xlpm.d,$G1320,_xlpm.k,_xlfn.CONCAT(LEFT(TRIM(B$1),1),"*"),COUNTIF(_xlpm.d,_xlpm.k))</f>
        <v>0</v>
      </c>
      <c r="C1320" s="1">
        <f>_xlfn.LET(_xlpm.d,$G1320,_xlpm.k,_xlfn.CONCAT(LEFT(TRIM(C$1),1),"*"),COUNTIF(_xlpm.d,_xlpm.k))</f>
        <v>0</v>
      </c>
      <c r="D1320" s="1">
        <f>_xlfn.LET(_xlpm.d,$G1320,_xlpm.k,_xlfn.CONCAT(LEFT(TRIM(D$1),1),"*"),COUNTIF(_xlpm.d,_xlpm.k))</f>
        <v>0</v>
      </c>
      <c r="E1320" s="1">
        <f>LOG(F1320+1,10)</f>
        <v>0.47712125471966244</v>
      </c>
      <c r="F1320" s="7">
        <v>2</v>
      </c>
      <c r="G1320" s="9" t="s">
        <v>4327</v>
      </c>
      <c r="H1320" s="4">
        <f>F1320/freq.sum.r6e</f>
        <v>9.9403578528827041E-5</v>
      </c>
      <c r="I1320" s="1" t="str">
        <f>_xlfn.LET(_xlpm.sep,":",_xlpm.w,$G1320,LEFT(_xlpm.w,FIND(_xlpm.sep,_xlpm.w)-1))</f>
        <v>stə</v>
      </c>
      <c r="J1320" s="1" t="str">
        <f>_xlfn.LET(_xlpm.sep,":",_xlpm.w,$G1320,RIGHT(_xlpm.w,LEN(_xlpm.w)-FIND(_xlpm.sep,_xlpm.w)))</f>
        <v>sto</v>
      </c>
      <c r="K1320" s="10">
        <f>_xlfn.LET(_xlpm.w,I1320,LEN(_xlpm.w))</f>
        <v>3</v>
      </c>
      <c r="L1320" s="10">
        <f>_xlfn.LET(_xlpm.w,J1320,LEN(_xlpm.w))</f>
        <v>3</v>
      </c>
      <c r="M1320" s="10">
        <f>_xlfn.LET(_xlpm.a,K1320,_xlpm.b,L1320,MAX(_xlpm.a,_xlpm.b))</f>
        <v>3</v>
      </c>
      <c r="N1320" s="10">
        <f>_xlfn.LET(_xlpm.d,(K1320,L1320),MAX(_xlpm.d)-MIN(_xlpm.d))</f>
        <v>0</v>
      </c>
      <c r="O1320" s="1" t="str">
        <f>_xlfn.LET(_xlpm.sep,":",_xlpm.w,$G1320,_xlfn.CONCAT("~",RIGHT(_xlpm.w,LEN(_xlpm.w)-FIND(_xlpm.sep,_xlpm.w)),"~"))</f>
        <v>~sto~</v>
      </c>
      <c r="P1320" s="1" t="str">
        <f>_xlfn.LET(_xlpm.sep,":",_xlpm.w,$G1320,_xlfn.CONCAT("[",LEFT(_xlpm.w,FIND(_xlpm.sep,_xlpm.w)-1),"]"))</f>
        <v>[stə]</v>
      </c>
      <c r="Q1320" s="14" cm="1">
        <f t="array" ref="Q1320">SUM(_xlfn._xlws.FILTER($H$2:$H$7117,_xlfn.MAP($O$2:$O$7117,_xlfn.LAMBDA(_xlpm.x,_xlpm.x=$O1320))))</f>
        <v>2.4850894632206762E-4</v>
      </c>
      <c r="R1320" s="14">
        <f>$H1320/Q1320</f>
        <v>0.39999999999999997</v>
      </c>
      <c r="S1320" s="14" cm="1">
        <f t="array" ref="S1320">SUM(_xlfn._xlws.FILTER($H$2:$H$7117,_xlfn.MAP($P$2:$P$7117,_xlfn.LAMBDA(_xlpm.x,_xlpm.x=$P1320))))</f>
        <v>1.242544731610338E-3</v>
      </c>
      <c r="T1320" s="14">
        <f>$H1320/S1320</f>
        <v>0.08</v>
      </c>
      <c r="U1320" s="14">
        <f>_xlfn.LET(_xlpm.freq,F1320,_xlpm.size,M1320+1,_xlpm.F,V1320,LOG(1+_xlpm.freq)*LOG(1+_xlpm.size)*_xlpm.F)</f>
        <v>4.4465792730694557E-2</v>
      </c>
      <c r="V1320" s="14">
        <f>_xlfn.LET(_xlpm.a,T1320,_xlpm.b,R1320,2*_xlpm.a*_xlpm.b/(_xlpm.a+_xlpm.b))</f>
        <v>0.13333333333333333</v>
      </c>
      <c r="W1320" s="14">
        <f>_xlfn.LET(_xlpm.p,R1320,_xlpm.q,T1320,LOG(_xlpm.p/_xlpm.q))</f>
        <v>0.69897000433601875</v>
      </c>
      <c r="X1320" s="2"/>
      <c r="AC1320" s="2"/>
      <c r="AH1320" s="2"/>
      <c r="AI1320" s="2"/>
    </row>
    <row r="1321" spans="1:35">
      <c r="A1321" s="1" t="str">
        <f>_xlfn.LET(_xlpm.sep," : ",CONCATENATE(O1321,_xlpm.sep,P1321))</f>
        <v>~hax~ : [hə]</v>
      </c>
      <c r="B1321" s="1">
        <f>_xlfn.LET(_xlpm.d,$G1321,_xlpm.k,_xlfn.CONCAT(LEFT(TRIM(B$1),1),"*"),COUNTIF(_xlpm.d,_xlpm.k))</f>
        <v>0</v>
      </c>
      <c r="C1321" s="1">
        <f>_xlfn.LET(_xlpm.d,$G1321,_xlpm.k,_xlfn.CONCAT(LEFT(TRIM(C$1),1),"*"),COUNTIF(_xlpm.d,_xlpm.k))</f>
        <v>0</v>
      </c>
      <c r="D1321" s="1">
        <f>_xlfn.LET(_xlpm.d,$G1321,_xlpm.k,_xlfn.CONCAT(LEFT(TRIM(D$1),1),"*"),COUNTIF(_xlpm.d,_xlpm.k))</f>
        <v>0</v>
      </c>
      <c r="E1321" s="1">
        <f>LOG(F1321+1,10)</f>
        <v>0.30102999566398114</v>
      </c>
      <c r="F1321" s="7">
        <v>1</v>
      </c>
      <c r="G1321" s="9" t="s">
        <v>1255</v>
      </c>
      <c r="H1321" s="4">
        <f>F1321/freq.sum.r6e</f>
        <v>4.9701789264413521E-5</v>
      </c>
      <c r="I1321" s="1" t="str">
        <f>_xlfn.LET(_xlpm.sep,":",_xlpm.w,$G1321,LEFT(_xlpm.w,FIND(_xlpm.sep,_xlpm.w)-1))</f>
        <v>hə</v>
      </c>
      <c r="J1321" s="1" t="str">
        <f>_xlfn.LET(_xlpm.sep,":",_xlpm.w,$G1321,RIGHT(_xlpm.w,LEN(_xlpm.w)-FIND(_xlpm.sep,_xlpm.w)))</f>
        <v>hax</v>
      </c>
      <c r="K1321" s="10">
        <f>_xlfn.LET(_xlpm.w,I1321,LEN(_xlpm.w))</f>
        <v>2</v>
      </c>
      <c r="L1321" s="10">
        <f>_xlfn.LET(_xlpm.w,J1321,LEN(_xlpm.w))</f>
        <v>3</v>
      </c>
      <c r="M1321" s="10">
        <f>_xlfn.LET(_xlpm.a,K1321,_xlpm.b,L1321,MAX(_xlpm.a,_xlpm.b))</f>
        <v>3</v>
      </c>
      <c r="N1321" s="10">
        <f>_xlfn.LET(_xlpm.d,(K1321,L1321),MAX(_xlpm.d)-MIN(_xlpm.d))</f>
        <v>1</v>
      </c>
      <c r="O1321" s="1" t="str">
        <f>_xlfn.LET(_xlpm.sep,":",_xlpm.w,$G1321,_xlfn.CONCAT("~",RIGHT(_xlpm.w,LEN(_xlpm.w)-FIND(_xlpm.sep,_xlpm.w)),"~"))</f>
        <v>~hax~</v>
      </c>
      <c r="P1321" s="1" t="str">
        <f>_xlfn.LET(_xlpm.sep,":",_xlpm.w,$G1321,_xlfn.CONCAT("[",LEFT(_xlpm.w,FIND(_xlpm.sep,_xlpm.w)-1),"]"))</f>
        <v>[hə]</v>
      </c>
      <c r="Q1321" s="14" cm="1">
        <f t="array" ref="Q1321">SUM(_xlfn._xlws.FILTER($H$2:$H$7109,_xlfn.MAP($O$2:$O$7109,_xlfn.LAMBDA(_xlpm.x,_xlpm.x=$O1321))))</f>
        <v>9.9403578528827041E-5</v>
      </c>
      <c r="R1321" s="14">
        <f>$H1321/Q1321</f>
        <v>0.5</v>
      </c>
      <c r="S1321" s="14" cm="1">
        <f t="array" ref="S1321">SUM(_xlfn._xlws.FILTER($H$2:$H$7109,_xlfn.MAP($P$2:$P$7109,_xlfn.LAMBDA(_xlpm.x,_xlpm.x=$P1321))))</f>
        <v>4.9701789264413525E-4</v>
      </c>
      <c r="T1321" s="14">
        <f>$H1321/S1321</f>
        <v>9.9999999999999992E-2</v>
      </c>
      <c r="U1321" s="14">
        <f>_xlfn.LET(_xlpm.freq,F1321,_xlpm.size,M1321+1,_xlpm.F,V1321,LOG(1+_xlpm.freq)*LOG(1+_xlpm.size)*_xlpm.F)</f>
        <v>3.5068489562420778E-2</v>
      </c>
      <c r="V1321" s="14">
        <f>_xlfn.LET(_xlpm.a,T1321,_xlpm.b,R1321,2*_xlpm.a*_xlpm.b/(_xlpm.a+_xlpm.b))</f>
        <v>0.16666666666666666</v>
      </c>
      <c r="W1321" s="14">
        <f>_xlfn.LET(_xlpm.p,R1321,_xlpm.q,T1321,LOG(_xlpm.p/_xlpm.q))</f>
        <v>0.69897000433601886</v>
      </c>
      <c r="X1321" s="2"/>
      <c r="AC1321" s="2"/>
      <c r="AH1321" s="2"/>
      <c r="AI1321" s="2"/>
    </row>
    <row r="1322" spans="1:35">
      <c r="A1322" s="1" t="str">
        <f>_xlfn.LET(_xlpm.sep," : ",CONCATENATE(O1322,_xlpm.sep,P1322))</f>
        <v>~cux~ : [kjə]</v>
      </c>
      <c r="B1322" s="1">
        <f>_xlfn.LET(_xlpm.d,$G1322,_xlpm.k,_xlfn.CONCAT(LEFT(TRIM(B$1),1),"*"),COUNTIF(_xlpm.d,_xlpm.k))</f>
        <v>0</v>
      </c>
      <c r="C1322" s="1">
        <f>_xlfn.LET(_xlpm.d,$G1322,_xlpm.k,_xlfn.CONCAT(LEFT(TRIM(C$1),1),"*"),COUNTIF(_xlpm.d,_xlpm.k))</f>
        <v>0</v>
      </c>
      <c r="D1322" s="1">
        <f>_xlfn.LET(_xlpm.d,$G1322,_xlpm.k,_xlfn.CONCAT(LEFT(TRIM(D$1),1),"*"),COUNTIF(_xlpm.d,_xlpm.k))</f>
        <v>0</v>
      </c>
      <c r="E1322" s="1">
        <f>LOG(F1322+1,10)</f>
        <v>0.30102999566398114</v>
      </c>
      <c r="F1322" s="7">
        <v>1</v>
      </c>
      <c r="G1322" s="9" t="s">
        <v>1440</v>
      </c>
      <c r="H1322" s="4">
        <f>F1322/freq.sum.r6e</f>
        <v>4.9701789264413521E-5</v>
      </c>
      <c r="I1322" s="1" t="str">
        <f>_xlfn.LET(_xlpm.sep,":",_xlpm.w,$G1322,LEFT(_xlpm.w,FIND(_xlpm.sep,_xlpm.w)-1))</f>
        <v>kjə</v>
      </c>
      <c r="J1322" s="1" t="str">
        <f>_xlfn.LET(_xlpm.sep,":",_xlpm.w,$G1322,RIGHT(_xlpm.w,LEN(_xlpm.w)-FIND(_xlpm.sep,_xlpm.w)))</f>
        <v>cux</v>
      </c>
      <c r="K1322" s="10">
        <f>_xlfn.LET(_xlpm.w,I1322,LEN(_xlpm.w))</f>
        <v>3</v>
      </c>
      <c r="L1322" s="10">
        <f>_xlfn.LET(_xlpm.w,J1322,LEN(_xlpm.w))</f>
        <v>3</v>
      </c>
      <c r="M1322" s="10">
        <f>_xlfn.LET(_xlpm.a,K1322,_xlpm.b,L1322,MAX(_xlpm.a,_xlpm.b))</f>
        <v>3</v>
      </c>
      <c r="N1322" s="10">
        <f>_xlfn.LET(_xlpm.d,(K1322,L1322),MAX(_xlpm.d)-MIN(_xlpm.d))</f>
        <v>0</v>
      </c>
      <c r="O1322" s="1" t="str">
        <f>_xlfn.LET(_xlpm.sep,":",_xlpm.w,$G1322,_xlfn.CONCAT("~",RIGHT(_xlpm.w,LEN(_xlpm.w)-FIND(_xlpm.sep,_xlpm.w)),"~"))</f>
        <v>~cux~</v>
      </c>
      <c r="P1322" s="1" t="str">
        <f>_xlfn.LET(_xlpm.sep,":",_xlpm.w,$G1322,_xlfn.CONCAT("[",LEFT(_xlpm.w,FIND(_xlpm.sep,_xlpm.w)-1),"]"))</f>
        <v>[kjə]</v>
      </c>
      <c r="Q1322" s="14" cm="1">
        <f t="array" ref="Q1322">SUM(_xlfn._xlws.FILTER($H$2:$H$7117,_xlfn.MAP($O$2:$O$7117,_xlfn.LAMBDA(_xlpm.x,_xlpm.x=$O1322))))</f>
        <v>9.9403578528827041E-5</v>
      </c>
      <c r="R1322" s="14">
        <f>$H1322/Q1322</f>
        <v>0.5</v>
      </c>
      <c r="S1322" s="14" cm="1">
        <f t="array" ref="S1322">SUM(_xlfn._xlws.FILTER($H$2:$H$7117,_xlfn.MAP($P$2:$P$7117,_xlfn.LAMBDA(_xlpm.x,_xlpm.x=$P1322))))</f>
        <v>4.9701789264413525E-4</v>
      </c>
      <c r="T1322" s="14">
        <f>$H1322/S1322</f>
        <v>9.9999999999999992E-2</v>
      </c>
      <c r="U1322" s="14">
        <f>_xlfn.LET(_xlpm.freq,F1322,_xlpm.size,M1322+1,_xlpm.F,V1322,LOG(1+_xlpm.freq)*LOG(1+_xlpm.size)*_xlpm.F)</f>
        <v>3.5068489562420778E-2</v>
      </c>
      <c r="V1322" s="14">
        <f>_xlfn.LET(_xlpm.a,T1322,_xlpm.b,R1322,2*_xlpm.a*_xlpm.b/(_xlpm.a+_xlpm.b))</f>
        <v>0.16666666666666666</v>
      </c>
      <c r="W1322" s="14">
        <f>_xlfn.LET(_xlpm.p,R1322,_xlpm.q,T1322,LOG(_xlpm.p/_xlpm.q))</f>
        <v>0.69897000433601886</v>
      </c>
      <c r="X1322" s="2"/>
      <c r="AC1322" s="2"/>
      <c r="AH1322" s="2"/>
      <c r="AI1322" s="2"/>
    </row>
    <row r="1323" spans="1:35">
      <c r="A1323" s="1" t="str">
        <f>_xlfn.LET(_xlpm.sep," : ",CONCATENATE(O1323,_xlpm.sep,P1323))</f>
        <v>~caw~ : [kɑ]</v>
      </c>
      <c r="B1323" s="1">
        <f>_xlfn.LET(_xlpm.d,$G1323,_xlpm.k,_xlfn.CONCAT(LEFT(TRIM(B$1),1),"*"),COUNTIF(_xlpm.d,_xlpm.k))</f>
        <v>0</v>
      </c>
      <c r="C1323" s="1">
        <f>_xlfn.LET(_xlpm.d,$G1323,_xlpm.k,_xlfn.CONCAT(LEFT(TRIM(C$1),1),"*"),COUNTIF(_xlpm.d,_xlpm.k))</f>
        <v>0</v>
      </c>
      <c r="D1323" s="1">
        <f>_xlfn.LET(_xlpm.d,$G1323,_xlpm.k,_xlfn.CONCAT(LEFT(TRIM(D$1),1),"*"),COUNTIF(_xlpm.d,_xlpm.k))</f>
        <v>0</v>
      </c>
      <c r="E1323" s="1">
        <f>LOG(F1323+1,10)</f>
        <v>0.30102999566398114</v>
      </c>
      <c r="F1323" s="7">
        <v>1</v>
      </c>
      <c r="G1323" s="9" t="s">
        <v>1748</v>
      </c>
      <c r="H1323" s="4">
        <f>F1323/freq.sum.r6e</f>
        <v>4.9701789264413521E-5</v>
      </c>
      <c r="I1323" s="1" t="str">
        <f>_xlfn.LET(_xlpm.sep,":",_xlpm.w,$G1323,LEFT(_xlpm.w,FIND(_xlpm.sep,_xlpm.w)-1))</f>
        <v>kɑ</v>
      </c>
      <c r="J1323" s="1" t="str">
        <f>_xlfn.LET(_xlpm.sep,":",_xlpm.w,$G1323,RIGHT(_xlpm.w,LEN(_xlpm.w)-FIND(_xlpm.sep,_xlpm.w)))</f>
        <v>caw</v>
      </c>
      <c r="K1323" s="10">
        <f>_xlfn.LET(_xlpm.w,I1323,LEN(_xlpm.w))</f>
        <v>2</v>
      </c>
      <c r="L1323" s="10">
        <f>_xlfn.LET(_xlpm.w,J1323,LEN(_xlpm.w))</f>
        <v>3</v>
      </c>
      <c r="M1323" s="10">
        <f>_xlfn.LET(_xlpm.a,K1323,_xlpm.b,L1323,MAX(_xlpm.a,_xlpm.b))</f>
        <v>3</v>
      </c>
      <c r="N1323" s="10">
        <f>_xlfn.LET(_xlpm.d,(K1323,L1323),MAX(_xlpm.d)-MIN(_xlpm.d))</f>
        <v>1</v>
      </c>
      <c r="O1323" s="1" t="str">
        <f>_xlfn.LET(_xlpm.sep,":",_xlpm.w,$G1323,_xlfn.CONCAT("~",RIGHT(_xlpm.w,LEN(_xlpm.w)-FIND(_xlpm.sep,_xlpm.w)),"~"))</f>
        <v>~caw~</v>
      </c>
      <c r="P1323" s="1" t="str">
        <f>_xlfn.LET(_xlpm.sep,":",_xlpm.w,$G1323,_xlfn.CONCAT("[",LEFT(_xlpm.w,FIND(_xlpm.sep,_xlpm.w)-1),"]"))</f>
        <v>[kɑ]</v>
      </c>
      <c r="Q1323" s="14" cm="1">
        <f t="array" ref="Q1323">SUM(_xlfn._xlws.FILTER($H$2:$H$7117,_xlfn.MAP($O$2:$O$7117,_xlfn.LAMBDA(_xlpm.x,_xlpm.x=$O1323))))</f>
        <v>9.9403578528827041E-5</v>
      </c>
      <c r="R1323" s="14">
        <f>$H1323/Q1323</f>
        <v>0.5</v>
      </c>
      <c r="S1323" s="14" cm="1">
        <f t="array" ref="S1323">SUM(_xlfn._xlws.FILTER($H$2:$H$7117,_xlfn.MAP($P$2:$P$7117,_xlfn.LAMBDA(_xlpm.x,_xlpm.x=$P1323))))</f>
        <v>4.9701789264413525E-4</v>
      </c>
      <c r="T1323" s="14">
        <f>$H1323/S1323</f>
        <v>9.9999999999999992E-2</v>
      </c>
      <c r="U1323" s="14">
        <f>_xlfn.LET(_xlpm.freq,F1323,_xlpm.size,M1323+1,_xlpm.F,V1323,LOG(1+_xlpm.freq)*LOG(1+_xlpm.size)*_xlpm.F)</f>
        <v>3.5068489562420778E-2</v>
      </c>
      <c r="V1323" s="14">
        <f>_xlfn.LET(_xlpm.a,T1323,_xlpm.b,R1323,2*_xlpm.a*_xlpm.b/(_xlpm.a+_xlpm.b))</f>
        <v>0.16666666666666666</v>
      </c>
      <c r="W1323" s="14">
        <f>_xlfn.LET(_xlpm.p,R1323,_xlpm.q,T1323,LOG(_xlpm.p/_xlpm.q))</f>
        <v>0.69897000433601886</v>
      </c>
      <c r="X1323" s="2"/>
      <c r="AC1323" s="2"/>
      <c r="AH1323" s="2"/>
      <c r="AI1323" s="2"/>
    </row>
    <row r="1324" spans="1:35">
      <c r="A1324" s="1" t="str">
        <f>_xlfn.LET(_xlpm.sep," : ",CONCATENATE(O1324,_xlpm.sep,P1324))</f>
        <v>~sux~ : [ʒə]</v>
      </c>
      <c r="B1324" s="1">
        <f>_xlfn.LET(_xlpm.d,$G1324,_xlpm.k,_xlfn.CONCAT(LEFT(TRIM(B$1),1),"*"),COUNTIF(_xlpm.d,_xlpm.k))</f>
        <v>0</v>
      </c>
      <c r="C1324" s="1">
        <f>_xlfn.LET(_xlpm.d,$G1324,_xlpm.k,_xlfn.CONCAT(LEFT(TRIM(C$1),1),"*"),COUNTIF(_xlpm.d,_xlpm.k))</f>
        <v>0</v>
      </c>
      <c r="D1324" s="1">
        <f>_xlfn.LET(_xlpm.d,$G1324,_xlpm.k,_xlfn.CONCAT(LEFT(TRIM(D$1),1),"*"),COUNTIF(_xlpm.d,_xlpm.k))</f>
        <v>0</v>
      </c>
      <c r="E1324" s="1">
        <f>LOG(F1324+1,10)</f>
        <v>0.30102999566398114</v>
      </c>
      <c r="F1324" s="7">
        <v>1</v>
      </c>
      <c r="G1324" s="9" t="s">
        <v>6851</v>
      </c>
      <c r="H1324" s="4">
        <f>F1324/freq.sum.r6e</f>
        <v>4.9701789264413521E-5</v>
      </c>
      <c r="I1324" s="1" t="str">
        <f>_xlfn.LET(_xlpm.sep,":",_xlpm.w,$G1324,LEFT(_xlpm.w,FIND(_xlpm.sep,_xlpm.w)-1))</f>
        <v>ʒə</v>
      </c>
      <c r="J1324" s="1" t="str">
        <f>_xlfn.LET(_xlpm.sep,":",_xlpm.w,$G1324,RIGHT(_xlpm.w,LEN(_xlpm.w)-FIND(_xlpm.sep,_xlpm.w)))</f>
        <v>sux</v>
      </c>
      <c r="K1324" s="10">
        <f>_xlfn.LET(_xlpm.w,I1324,LEN(_xlpm.w))</f>
        <v>2</v>
      </c>
      <c r="L1324" s="10">
        <f>_xlfn.LET(_xlpm.w,J1324,LEN(_xlpm.w))</f>
        <v>3</v>
      </c>
      <c r="M1324" s="10">
        <f>_xlfn.LET(_xlpm.a,K1324,_xlpm.b,L1324,MAX(_xlpm.a,_xlpm.b))</f>
        <v>3</v>
      </c>
      <c r="N1324" s="10">
        <f>_xlfn.LET(_xlpm.d,(K1324,L1324),MAX(_xlpm.d)-MIN(_xlpm.d))</f>
        <v>1</v>
      </c>
      <c r="O1324" s="1" t="str">
        <f>_xlfn.LET(_xlpm.sep,":",_xlpm.w,$G1324,_xlfn.CONCAT("~",RIGHT(_xlpm.w,LEN(_xlpm.w)-FIND(_xlpm.sep,_xlpm.w)),"~"))</f>
        <v>~sux~</v>
      </c>
      <c r="P1324" s="1" t="str">
        <f>_xlfn.LET(_xlpm.sep,":",_xlpm.w,$G1324,_xlfn.CONCAT("[",LEFT(_xlpm.w,FIND(_xlpm.sep,_xlpm.w)-1),"]"))</f>
        <v>[ʒə]</v>
      </c>
      <c r="Q1324" s="14" cm="1">
        <f t="array" ref="Q1324">SUM(_xlfn._xlws.FILTER($H$2:$H$7117,_xlfn.MAP($O$2:$O$7117,_xlfn.LAMBDA(_xlpm.x,_xlpm.x=$O1324))))</f>
        <v>9.9403578528827041E-5</v>
      </c>
      <c r="R1324" s="14">
        <f>$H1324/Q1324</f>
        <v>0.5</v>
      </c>
      <c r="S1324" s="14" cm="1">
        <f t="array" ref="S1324">SUM(_xlfn._xlws.FILTER($H$2:$H$7117,_xlfn.MAP($P$2:$P$7117,_xlfn.LAMBDA(_xlpm.x,_xlpm.x=$P1324))))</f>
        <v>4.9701789264413525E-4</v>
      </c>
      <c r="T1324" s="14">
        <f>$H1324/S1324</f>
        <v>9.9999999999999992E-2</v>
      </c>
      <c r="U1324" s="14">
        <f>_xlfn.LET(_xlpm.freq,F1324,_xlpm.size,M1324+1,_xlpm.F,V1324,LOG(1+_xlpm.freq)*LOG(1+_xlpm.size)*_xlpm.F)</f>
        <v>3.5068489562420778E-2</v>
      </c>
      <c r="V1324" s="14">
        <f>_xlfn.LET(_xlpm.a,T1324,_xlpm.b,R1324,2*_xlpm.a*_xlpm.b/(_xlpm.a+_xlpm.b))</f>
        <v>0.16666666666666666</v>
      </c>
      <c r="W1324" s="14">
        <f>_xlfn.LET(_xlpm.p,R1324,_xlpm.q,T1324,LOG(_xlpm.p/_xlpm.q))</f>
        <v>0.69897000433601886</v>
      </c>
      <c r="X1324" s="2"/>
      <c r="AC1324" s="2"/>
      <c r="AH1324" s="2"/>
      <c r="AI1324" s="2"/>
    </row>
    <row r="1325" spans="1:35">
      <c r="A1325" s="1" t="str">
        <f>_xlfn.LET(_xlpm.sep," : ",CONCATENATE(O1325,_xlpm.sep,P1325))</f>
        <v>~pux~ : [pjə]</v>
      </c>
      <c r="B1325" s="1">
        <f>_xlfn.LET(_xlpm.d,$G1325,_xlpm.k,_xlfn.CONCAT(LEFT(TRIM(B$1),1),"*"),COUNTIF(_xlpm.d,_xlpm.k))</f>
        <v>0</v>
      </c>
      <c r="C1325" s="1">
        <f>_xlfn.LET(_xlpm.d,$G1325,_xlpm.k,_xlfn.CONCAT(LEFT(TRIM(C$1),1),"*"),COUNTIF(_xlpm.d,_xlpm.k))</f>
        <v>0</v>
      </c>
      <c r="D1325" s="1">
        <f>_xlfn.LET(_xlpm.d,$G1325,_xlpm.k,_xlfn.CONCAT(LEFT(TRIM(D$1),1),"*"),COUNTIF(_xlpm.d,_xlpm.k))</f>
        <v>0</v>
      </c>
      <c r="E1325" s="1">
        <f>LOG(F1325+1,10)</f>
        <v>0.30102999566398114</v>
      </c>
      <c r="F1325" s="7">
        <v>1</v>
      </c>
      <c r="G1325" s="9" t="s">
        <v>3585</v>
      </c>
      <c r="H1325" s="4">
        <f>F1325/freq.sum.r6e</f>
        <v>4.9701789264413521E-5</v>
      </c>
      <c r="I1325" s="1" t="str">
        <f>_xlfn.LET(_xlpm.sep,":",_xlpm.w,$G1325,LEFT(_xlpm.w,FIND(_xlpm.sep,_xlpm.w)-1))</f>
        <v>pjə</v>
      </c>
      <c r="J1325" s="1" t="str">
        <f>_xlfn.LET(_xlpm.sep,":",_xlpm.w,$G1325,RIGHT(_xlpm.w,LEN(_xlpm.w)-FIND(_xlpm.sep,_xlpm.w)))</f>
        <v>pux</v>
      </c>
      <c r="K1325" s="10">
        <f>_xlfn.LET(_xlpm.w,I1325,LEN(_xlpm.w))</f>
        <v>3</v>
      </c>
      <c r="L1325" s="10">
        <f>_xlfn.LET(_xlpm.w,J1325,LEN(_xlpm.w))</f>
        <v>3</v>
      </c>
      <c r="M1325" s="10">
        <f>_xlfn.LET(_xlpm.a,K1325,_xlpm.b,L1325,MAX(_xlpm.a,_xlpm.b))</f>
        <v>3</v>
      </c>
      <c r="N1325" s="10">
        <f>_xlfn.LET(_xlpm.d,(K1325,L1325),MAX(_xlpm.d)-MIN(_xlpm.d))</f>
        <v>0</v>
      </c>
      <c r="O1325" s="1" t="str">
        <f>_xlfn.LET(_xlpm.sep,":",_xlpm.w,$G1325,_xlfn.CONCAT("~",RIGHT(_xlpm.w,LEN(_xlpm.w)-FIND(_xlpm.sep,_xlpm.w)),"~"))</f>
        <v>~pux~</v>
      </c>
      <c r="P1325" s="1" t="str">
        <f>_xlfn.LET(_xlpm.sep,":",_xlpm.w,$G1325,_xlfn.CONCAT("[",LEFT(_xlpm.w,FIND(_xlpm.sep,_xlpm.w)-1),"]"))</f>
        <v>[pjə]</v>
      </c>
      <c r="Q1325" s="14" cm="1">
        <f t="array" ref="Q1325">SUM(_xlfn._xlws.FILTER($H$2:$H$7111,_xlfn.MAP($O$2:$O$7111,_xlfn.LAMBDA(_xlpm.x,_xlpm.x=$O1325))))</f>
        <v>4.9701789264413521E-5</v>
      </c>
      <c r="R1325" s="14">
        <f>$H1325/Q1325</f>
        <v>1</v>
      </c>
      <c r="S1325" s="14" cm="1">
        <f t="array" ref="S1325">SUM(_xlfn._xlws.FILTER($H$2:$H$7111,_xlfn.MAP($P$2:$P$7111,_xlfn.LAMBDA(_xlpm.x,_xlpm.x=$P1325))))</f>
        <v>2.4850894632206762E-4</v>
      </c>
      <c r="T1325" s="14">
        <f>$H1325/S1325</f>
        <v>0.19999999999999998</v>
      </c>
      <c r="U1325" s="14">
        <f>_xlfn.LET(_xlpm.freq,F1325,_xlpm.size,M1325+1,_xlpm.F,V1325,LOG(1+_xlpm.freq)*LOG(1+_xlpm.size)*_xlpm.F)</f>
        <v>7.0136979124841556E-2</v>
      </c>
      <c r="V1325" s="14">
        <f>_xlfn.LET(_xlpm.a,T1325,_xlpm.b,R1325,2*_xlpm.a*_xlpm.b/(_xlpm.a+_xlpm.b))</f>
        <v>0.33333333333333331</v>
      </c>
      <c r="W1325" s="14">
        <f>_xlfn.LET(_xlpm.p,R1325,_xlpm.q,T1325,LOG(_xlpm.p/_xlpm.q))</f>
        <v>0.69897000433601886</v>
      </c>
      <c r="X1325" s="2"/>
      <c r="AC1325" s="2"/>
      <c r="AH1325" s="2"/>
      <c r="AI1325" s="2"/>
    </row>
    <row r="1326" spans="1:35">
      <c r="A1326" s="1" t="str">
        <f>_xlfn.LET(_xlpm.sep," : ",CONCATENATE(O1326,_xlpm.sep,P1326))</f>
        <v>~bse~ : [bsə]</v>
      </c>
      <c r="B1326" s="1">
        <f>_xlfn.LET(_xlpm.d,$G1326,_xlpm.k,_xlfn.CONCAT(LEFT(TRIM(B$1),1),"*"),COUNTIF(_xlpm.d,_xlpm.k))</f>
        <v>0</v>
      </c>
      <c r="C1326" s="1">
        <f>_xlfn.LET(_xlpm.d,$G1326,_xlpm.k,_xlfn.CONCAT(LEFT(TRIM(C$1),1),"*"),COUNTIF(_xlpm.d,_xlpm.k))</f>
        <v>0</v>
      </c>
      <c r="D1326" s="1">
        <f>_xlfn.LET(_xlpm.d,$G1326,_xlpm.k,_xlfn.CONCAT(LEFT(TRIM(D$1),1),"*"),COUNTIF(_xlpm.d,_xlpm.k))</f>
        <v>0</v>
      </c>
      <c r="E1326" s="1">
        <f>LOG(F1326+1,10)</f>
        <v>0.47712125471966244</v>
      </c>
      <c r="F1326" s="7">
        <v>2</v>
      </c>
      <c r="G1326" s="9" t="s">
        <v>212</v>
      </c>
      <c r="H1326" s="4">
        <f>F1326/freq.sum.r6e</f>
        <v>9.9403578528827041E-5</v>
      </c>
      <c r="I1326" s="1" t="str">
        <f>_xlfn.LET(_xlpm.sep,":",_xlpm.w,$G1326,LEFT(_xlpm.w,FIND(_xlpm.sep,_xlpm.w)-1))</f>
        <v>bsə</v>
      </c>
      <c r="J1326" s="1" t="str">
        <f>_xlfn.LET(_xlpm.sep,":",_xlpm.w,$G1326,RIGHT(_xlpm.w,LEN(_xlpm.w)-FIND(_xlpm.sep,_xlpm.w)))</f>
        <v>bse</v>
      </c>
      <c r="K1326" s="10">
        <f>_xlfn.LET(_xlpm.w,I1326,LEN(_xlpm.w))</f>
        <v>3</v>
      </c>
      <c r="L1326" s="10">
        <f>_xlfn.LET(_xlpm.w,J1326,LEN(_xlpm.w))</f>
        <v>3</v>
      </c>
      <c r="M1326" s="10">
        <f>_xlfn.LET(_xlpm.a,K1326,_xlpm.b,L1326,MAX(_xlpm.a,_xlpm.b))</f>
        <v>3</v>
      </c>
      <c r="N1326" s="10">
        <f>_xlfn.LET(_xlpm.d,(K1326,L1326),MAX(_xlpm.d)-MIN(_xlpm.d))</f>
        <v>0</v>
      </c>
      <c r="O1326" s="1" t="str">
        <f>_xlfn.LET(_xlpm.sep,":",_xlpm.w,$G1326,_xlfn.CONCAT("~",RIGHT(_xlpm.w,LEN(_xlpm.w)-FIND(_xlpm.sep,_xlpm.w)),"~"))</f>
        <v>~bse~</v>
      </c>
      <c r="P1326" s="1" t="str">
        <f>_xlfn.LET(_xlpm.sep,":",_xlpm.w,$G1326,_xlfn.CONCAT("[",LEFT(_xlpm.w,FIND(_xlpm.sep,_xlpm.w)-1),"]"))</f>
        <v>[bsə]</v>
      </c>
      <c r="Q1326" s="14" cm="1">
        <f t="array" ref="Q1326">SUM(_xlfn._xlws.FILTER($H$2:$H$7117,_xlfn.MAP($O$2:$O$7117,_xlfn.LAMBDA(_xlpm.x,_xlpm.x=$O1326))))</f>
        <v>9.9403578528827041E-5</v>
      </c>
      <c r="R1326" s="14">
        <f>$H1326/Q1326</f>
        <v>1</v>
      </c>
      <c r="S1326" s="14" cm="1">
        <f t="array" ref="S1326">SUM(_xlfn._xlws.FILTER($H$2:$H$7117,_xlfn.MAP($P$2:$P$7117,_xlfn.LAMBDA(_xlpm.x,_xlpm.x=$P1326))))</f>
        <v>4.9701789264413525E-4</v>
      </c>
      <c r="T1326" s="14">
        <f>$H1326/S1326</f>
        <v>0.19999999999999998</v>
      </c>
      <c r="U1326" s="14">
        <f>_xlfn.LET(_xlpm.freq,F1326,_xlpm.size,M1326+1,_xlpm.F,V1326,LOG(1+_xlpm.freq)*LOG(1+_xlpm.size)*_xlpm.F)</f>
        <v>0.1111644818267364</v>
      </c>
      <c r="V1326" s="14">
        <f>_xlfn.LET(_xlpm.a,T1326,_xlpm.b,R1326,2*_xlpm.a*_xlpm.b/(_xlpm.a+_xlpm.b))</f>
        <v>0.33333333333333331</v>
      </c>
      <c r="W1326" s="14">
        <f>_xlfn.LET(_xlpm.p,R1326,_xlpm.q,T1326,LOG(_xlpm.p/_xlpm.q))</f>
        <v>0.69897000433601886</v>
      </c>
      <c r="X1326" s="2"/>
      <c r="AC1326" s="2"/>
      <c r="AH1326" s="2"/>
      <c r="AI1326" s="2"/>
    </row>
    <row r="1327" spans="1:35">
      <c r="A1327" s="1" t="str">
        <f>_xlfn.LET(_xlpm.sep," : ",CONCATENATE(O1327,_xlpm.sep,P1327))</f>
        <v>~bso~ : [bsə]</v>
      </c>
      <c r="B1327" s="1">
        <f>_xlfn.LET(_xlpm.d,$G1327,_xlpm.k,_xlfn.CONCAT(LEFT(TRIM(B$1),1),"*"),COUNTIF(_xlpm.d,_xlpm.k))</f>
        <v>0</v>
      </c>
      <c r="C1327" s="1">
        <f>_xlfn.LET(_xlpm.d,$G1327,_xlpm.k,_xlfn.CONCAT(LEFT(TRIM(C$1),1),"*"),COUNTIF(_xlpm.d,_xlpm.k))</f>
        <v>0</v>
      </c>
      <c r="D1327" s="1">
        <f>_xlfn.LET(_xlpm.d,$G1327,_xlpm.k,_xlfn.CONCAT(LEFT(TRIM(D$1),1),"*"),COUNTIF(_xlpm.d,_xlpm.k))</f>
        <v>0</v>
      </c>
      <c r="E1327" s="1">
        <f>LOG(F1327+1,10)</f>
        <v>0.47712125471966244</v>
      </c>
      <c r="F1327" s="7">
        <v>2</v>
      </c>
      <c r="G1327" s="9" t="s">
        <v>216</v>
      </c>
      <c r="H1327" s="4">
        <f>F1327/freq.sum.r6e</f>
        <v>9.9403578528827041E-5</v>
      </c>
      <c r="I1327" s="1" t="str">
        <f>_xlfn.LET(_xlpm.sep,":",_xlpm.w,$G1327,LEFT(_xlpm.w,FIND(_xlpm.sep,_xlpm.w)-1))</f>
        <v>bsə</v>
      </c>
      <c r="J1327" s="1" t="str">
        <f>_xlfn.LET(_xlpm.sep,":",_xlpm.w,$G1327,RIGHT(_xlpm.w,LEN(_xlpm.w)-FIND(_xlpm.sep,_xlpm.w)))</f>
        <v>bso</v>
      </c>
      <c r="K1327" s="10">
        <f>_xlfn.LET(_xlpm.w,I1327,LEN(_xlpm.w))</f>
        <v>3</v>
      </c>
      <c r="L1327" s="10">
        <f>_xlfn.LET(_xlpm.w,J1327,LEN(_xlpm.w))</f>
        <v>3</v>
      </c>
      <c r="M1327" s="10">
        <f>_xlfn.LET(_xlpm.a,K1327,_xlpm.b,L1327,MAX(_xlpm.a,_xlpm.b))</f>
        <v>3</v>
      </c>
      <c r="N1327" s="10">
        <f>_xlfn.LET(_xlpm.d,(K1327,L1327),MAX(_xlpm.d)-MIN(_xlpm.d))</f>
        <v>0</v>
      </c>
      <c r="O1327" s="1" t="str">
        <f>_xlfn.LET(_xlpm.sep,":",_xlpm.w,$G1327,_xlfn.CONCAT("~",RIGHT(_xlpm.w,LEN(_xlpm.w)-FIND(_xlpm.sep,_xlpm.w)),"~"))</f>
        <v>~bso~</v>
      </c>
      <c r="P1327" s="1" t="str">
        <f>_xlfn.LET(_xlpm.sep,":",_xlpm.w,$G1327,_xlfn.CONCAT("[",LEFT(_xlpm.w,FIND(_xlpm.sep,_xlpm.w)-1),"]"))</f>
        <v>[bsə]</v>
      </c>
      <c r="Q1327" s="14" cm="1">
        <f t="array" ref="Q1327">SUM(_xlfn._xlws.FILTER($H$2:$H$7117,_xlfn.MAP($O$2:$O$7117,_xlfn.LAMBDA(_xlpm.x,_xlpm.x=$O1327))))</f>
        <v>9.9403578528827041E-5</v>
      </c>
      <c r="R1327" s="14">
        <f>$H1327/Q1327</f>
        <v>1</v>
      </c>
      <c r="S1327" s="14" cm="1">
        <f t="array" ref="S1327">SUM(_xlfn._xlws.FILTER($H$2:$H$7117,_xlfn.MAP($P$2:$P$7117,_xlfn.LAMBDA(_xlpm.x,_xlpm.x=$P1327))))</f>
        <v>4.9701789264413525E-4</v>
      </c>
      <c r="T1327" s="14">
        <f>$H1327/S1327</f>
        <v>0.19999999999999998</v>
      </c>
      <c r="U1327" s="14">
        <f>_xlfn.LET(_xlpm.freq,F1327,_xlpm.size,M1327+1,_xlpm.F,V1327,LOG(1+_xlpm.freq)*LOG(1+_xlpm.size)*_xlpm.F)</f>
        <v>0.1111644818267364</v>
      </c>
      <c r="V1327" s="14">
        <f>_xlfn.LET(_xlpm.a,T1327,_xlpm.b,R1327,2*_xlpm.a*_xlpm.b/(_xlpm.a+_xlpm.b))</f>
        <v>0.33333333333333331</v>
      </c>
      <c r="W1327" s="14">
        <f>_xlfn.LET(_xlpm.p,R1327,_xlpm.q,T1327,LOG(_xlpm.p/_xlpm.q))</f>
        <v>0.69897000433601886</v>
      </c>
      <c r="X1327" s="2"/>
      <c r="AC1327" s="2"/>
      <c r="AH1327" s="2"/>
      <c r="AI1327" s="2"/>
    </row>
    <row r="1328" spans="1:35">
      <c r="A1328" s="1" t="str">
        <f>_xlfn.LET(_xlpm.sep," : ",CONCATENATE(O1328,_xlpm.sep,P1328))</f>
        <v>~fte~ : [ftə]</v>
      </c>
      <c r="B1328" s="1">
        <f>_xlfn.LET(_xlpm.d,$G1328,_xlpm.k,_xlfn.CONCAT(LEFT(TRIM(B$1),1),"*"),COUNTIF(_xlpm.d,_xlpm.k))</f>
        <v>0</v>
      </c>
      <c r="C1328" s="1">
        <f>_xlfn.LET(_xlpm.d,$G1328,_xlpm.k,_xlfn.CONCAT(LEFT(TRIM(C$1),1),"*"),COUNTIF(_xlpm.d,_xlpm.k))</f>
        <v>0</v>
      </c>
      <c r="D1328" s="1">
        <f>_xlfn.LET(_xlpm.d,$G1328,_xlpm.k,_xlfn.CONCAT(LEFT(TRIM(D$1),1),"*"),COUNTIF(_xlpm.d,_xlpm.k))</f>
        <v>0</v>
      </c>
      <c r="E1328" s="1">
        <f>LOG(F1328+1,10)</f>
        <v>0.47712125471966244</v>
      </c>
      <c r="F1328" s="7">
        <v>2</v>
      </c>
      <c r="G1328" s="9" t="s">
        <v>947</v>
      </c>
      <c r="H1328" s="4">
        <f>F1328/freq.sum.r6e</f>
        <v>9.9403578528827041E-5</v>
      </c>
      <c r="I1328" s="1" t="str">
        <f>_xlfn.LET(_xlpm.sep,":",_xlpm.w,$G1328,LEFT(_xlpm.w,FIND(_xlpm.sep,_xlpm.w)-1))</f>
        <v>ftə</v>
      </c>
      <c r="J1328" s="1" t="str">
        <f>_xlfn.LET(_xlpm.sep,":",_xlpm.w,$G1328,RIGHT(_xlpm.w,LEN(_xlpm.w)-FIND(_xlpm.sep,_xlpm.w)))</f>
        <v>fte</v>
      </c>
      <c r="K1328" s="10">
        <f>_xlfn.LET(_xlpm.w,I1328,LEN(_xlpm.w))</f>
        <v>3</v>
      </c>
      <c r="L1328" s="10">
        <f>_xlfn.LET(_xlpm.w,J1328,LEN(_xlpm.w))</f>
        <v>3</v>
      </c>
      <c r="M1328" s="10">
        <f>_xlfn.LET(_xlpm.a,K1328,_xlpm.b,L1328,MAX(_xlpm.a,_xlpm.b))</f>
        <v>3</v>
      </c>
      <c r="N1328" s="10">
        <f>_xlfn.LET(_xlpm.d,(K1328,L1328),MAX(_xlpm.d)-MIN(_xlpm.d))</f>
        <v>0</v>
      </c>
      <c r="O1328" s="1" t="str">
        <f>_xlfn.LET(_xlpm.sep,":",_xlpm.w,$G1328,_xlfn.CONCAT("~",RIGHT(_xlpm.w,LEN(_xlpm.w)-FIND(_xlpm.sep,_xlpm.w)),"~"))</f>
        <v>~fte~</v>
      </c>
      <c r="P1328" s="1" t="str">
        <f>_xlfn.LET(_xlpm.sep,":",_xlpm.w,$G1328,_xlfn.CONCAT("[",LEFT(_xlpm.w,FIND(_xlpm.sep,_xlpm.w)-1),"]"))</f>
        <v>[ftə]</v>
      </c>
      <c r="Q1328" s="14" cm="1">
        <f t="array" ref="Q1328">SUM(_xlfn._xlws.FILTER($H$2:$H$7117,_xlfn.MAP($O$2:$O$7117,_xlfn.LAMBDA(_xlpm.x,_xlpm.x=$O1328))))</f>
        <v>9.9403578528827041E-5</v>
      </c>
      <c r="R1328" s="14">
        <f>$H1328/Q1328</f>
        <v>1</v>
      </c>
      <c r="S1328" s="14" cm="1">
        <f t="array" ref="S1328">SUM(_xlfn._xlws.FILTER($H$2:$H$7117,_xlfn.MAP($P$2:$P$7117,_xlfn.LAMBDA(_xlpm.x,_xlpm.x=$P1328))))</f>
        <v>4.9701789264413525E-4</v>
      </c>
      <c r="T1328" s="14">
        <f>$H1328/S1328</f>
        <v>0.19999999999999998</v>
      </c>
      <c r="U1328" s="14">
        <f>_xlfn.LET(_xlpm.freq,F1328,_xlpm.size,M1328+1,_xlpm.F,V1328,LOG(1+_xlpm.freq)*LOG(1+_xlpm.size)*_xlpm.F)</f>
        <v>0.1111644818267364</v>
      </c>
      <c r="V1328" s="14">
        <f>_xlfn.LET(_xlpm.a,T1328,_xlpm.b,R1328,2*_xlpm.a*_xlpm.b/(_xlpm.a+_xlpm.b))</f>
        <v>0.33333333333333331</v>
      </c>
      <c r="W1328" s="14">
        <f>_xlfn.LET(_xlpm.p,R1328,_xlpm.q,T1328,LOG(_xlpm.p/_xlpm.q))</f>
        <v>0.69897000433601886</v>
      </c>
      <c r="X1328" s="2"/>
      <c r="AC1328" s="2"/>
      <c r="AH1328" s="2"/>
      <c r="AI1328" s="2"/>
    </row>
    <row r="1329" spans="1:35">
      <c r="A1329" s="1" t="str">
        <f>_xlfn.LET(_xlpm.sep," : ",CONCATENATE(O1329,_xlpm.sep,P1329))</f>
        <v>~kwa~ : [kwə]</v>
      </c>
      <c r="B1329" s="1">
        <f>_xlfn.LET(_xlpm.d,$G1329,_xlpm.k,_xlfn.CONCAT(LEFT(TRIM(B$1),1),"*"),COUNTIF(_xlpm.d,_xlpm.k))</f>
        <v>0</v>
      </c>
      <c r="C1329" s="1">
        <f>_xlfn.LET(_xlpm.d,$G1329,_xlpm.k,_xlfn.CONCAT(LEFT(TRIM(C$1),1),"*"),COUNTIF(_xlpm.d,_xlpm.k))</f>
        <v>0</v>
      </c>
      <c r="D1329" s="1">
        <f>_xlfn.LET(_xlpm.d,$G1329,_xlpm.k,_xlfn.CONCAT(LEFT(TRIM(D$1),1),"*"),COUNTIF(_xlpm.d,_xlpm.k))</f>
        <v>0</v>
      </c>
      <c r="E1329" s="1">
        <f>LOG(F1329+1,10)</f>
        <v>0.47712125471966244</v>
      </c>
      <c r="F1329" s="7">
        <v>2</v>
      </c>
      <c r="G1329" s="9" t="s">
        <v>1713</v>
      </c>
      <c r="H1329" s="4">
        <f>F1329/freq.sum.r6e</f>
        <v>9.9403578528827041E-5</v>
      </c>
      <c r="I1329" s="4" t="str">
        <f>_xlfn.LET(_xlpm.sep,":",_xlpm.w,$G1329,LEFT(_xlpm.w,FIND(_xlpm.sep,_xlpm.w)-1))</f>
        <v>kwə</v>
      </c>
      <c r="J1329" s="4" t="str">
        <f>_xlfn.LET(_xlpm.sep,":",_xlpm.w,$G1329,RIGHT(_xlpm.w,LEN(_xlpm.w)-FIND(_xlpm.sep,_xlpm.w)))</f>
        <v>kwa</v>
      </c>
      <c r="K1329" s="10">
        <f>_xlfn.LET(_xlpm.w,I1329,LEN(_xlpm.w))</f>
        <v>3</v>
      </c>
      <c r="L1329" s="10">
        <f>_xlfn.LET(_xlpm.w,J1329,LEN(_xlpm.w))</f>
        <v>3</v>
      </c>
      <c r="M1329" s="10">
        <f>_xlfn.LET(_xlpm.a,K1329,_xlpm.b,L1329,MAX(_xlpm.a,_xlpm.b))</f>
        <v>3</v>
      </c>
      <c r="N1329" s="10">
        <f>_xlfn.LET(_xlpm.d,(K1329,L1329),MAX(_xlpm.d)-MIN(_xlpm.d))</f>
        <v>0</v>
      </c>
      <c r="O1329" s="1" t="str">
        <f>_xlfn.LET(_xlpm.sep,":",_xlpm.w,$G1329,_xlfn.CONCAT("~",RIGHT(_xlpm.w,LEN(_xlpm.w)-FIND(_xlpm.sep,_xlpm.w)),"~"))</f>
        <v>~kwa~</v>
      </c>
      <c r="P1329" s="1" t="str">
        <f>_xlfn.LET(_xlpm.sep,":",_xlpm.w,$G1329,_xlfn.CONCAT("[",LEFT(_xlpm.w,FIND(_xlpm.sep,_xlpm.w)-1),"]"))</f>
        <v>[kwə]</v>
      </c>
      <c r="Q1329" s="14" cm="1">
        <f t="array" ref="Q1329">SUM(_xlfn._xlws.FILTER($H$2:$H$7109,_xlfn.MAP($O$2:$O$7109,_xlfn.LAMBDA(_xlpm.x,_xlpm.x=$O1329))))</f>
        <v>9.9403578528827041E-5</v>
      </c>
      <c r="R1329" s="14">
        <f>$H1329/Q1329</f>
        <v>1</v>
      </c>
      <c r="S1329" s="14" cm="1">
        <f t="array" ref="S1329">SUM(_xlfn._xlws.FILTER($H$2:$H$7109,_xlfn.MAP($P$2:$P$7109,_xlfn.LAMBDA(_xlpm.x,_xlpm.x=$P1329))))</f>
        <v>4.9701789264413525E-4</v>
      </c>
      <c r="T1329" s="14">
        <f>$H1329/S1329</f>
        <v>0.19999999999999998</v>
      </c>
      <c r="U1329" s="14">
        <f>_xlfn.LET(_xlpm.freq,F1329,_xlpm.size,M1329+1,_xlpm.F,V1329,LOG(1+_xlpm.freq)*LOG(1+_xlpm.size)*_xlpm.F)</f>
        <v>0.1111644818267364</v>
      </c>
      <c r="V1329" s="14">
        <f>_xlfn.LET(_xlpm.a,T1329,_xlpm.b,R1329,2*_xlpm.a*_xlpm.b/(_xlpm.a+_xlpm.b))</f>
        <v>0.33333333333333331</v>
      </c>
      <c r="W1329" s="14">
        <f>_xlfn.LET(_xlpm.p,R1329,_xlpm.q,T1329,LOG(_xlpm.p/_xlpm.q))</f>
        <v>0.69897000433601886</v>
      </c>
      <c r="X1329" s="2"/>
      <c r="AC1329" s="2"/>
      <c r="AH1329" s="2"/>
      <c r="AI1329" s="2"/>
    </row>
    <row r="1330" spans="1:35">
      <c r="A1330" s="1" t="str">
        <f>_xlfn.LET(_xlpm.sep," : ",CONCATENATE(O1330,_xlpm.sep,P1330))</f>
        <v>~lbe~ : [lbə]</v>
      </c>
      <c r="B1330" s="1">
        <f>_xlfn.LET(_xlpm.d,$G1330,_xlpm.k,_xlfn.CONCAT(LEFT(TRIM(B$1),1),"*"),COUNTIF(_xlpm.d,_xlpm.k))</f>
        <v>0</v>
      </c>
      <c r="C1330" s="1">
        <f>_xlfn.LET(_xlpm.d,$G1330,_xlpm.k,_xlfn.CONCAT(LEFT(TRIM(C$1),1),"*"),COUNTIF(_xlpm.d,_xlpm.k))</f>
        <v>0</v>
      </c>
      <c r="D1330" s="1">
        <f>_xlfn.LET(_xlpm.d,$G1330,_xlpm.k,_xlfn.CONCAT(LEFT(TRIM(D$1),1),"*"),COUNTIF(_xlpm.d,_xlpm.k))</f>
        <v>0</v>
      </c>
      <c r="E1330" s="1">
        <f>LOG(F1330+1,10)</f>
        <v>0.47712125471966244</v>
      </c>
      <c r="F1330" s="7">
        <v>2</v>
      </c>
      <c r="G1330" s="9" t="s">
        <v>2024</v>
      </c>
      <c r="H1330" s="4">
        <f>F1330/freq.sum.r6e</f>
        <v>9.9403578528827041E-5</v>
      </c>
      <c r="I1330" s="1" t="str">
        <f>_xlfn.LET(_xlpm.sep,":",_xlpm.w,$G1330,LEFT(_xlpm.w,FIND(_xlpm.sep,_xlpm.w)-1))</f>
        <v>lbə</v>
      </c>
      <c r="J1330" s="1" t="str">
        <f>_xlfn.LET(_xlpm.sep,":",_xlpm.w,$G1330,RIGHT(_xlpm.w,LEN(_xlpm.w)-FIND(_xlpm.sep,_xlpm.w)))</f>
        <v>lbe</v>
      </c>
      <c r="K1330" s="10">
        <f>_xlfn.LET(_xlpm.w,I1330,LEN(_xlpm.w))</f>
        <v>3</v>
      </c>
      <c r="L1330" s="10">
        <f>_xlfn.LET(_xlpm.w,J1330,LEN(_xlpm.w))</f>
        <v>3</v>
      </c>
      <c r="M1330" s="10">
        <f>_xlfn.LET(_xlpm.a,K1330,_xlpm.b,L1330,MAX(_xlpm.a,_xlpm.b))</f>
        <v>3</v>
      </c>
      <c r="N1330" s="10">
        <f>_xlfn.LET(_xlpm.d,(K1330,L1330),MAX(_xlpm.d)-MIN(_xlpm.d))</f>
        <v>0</v>
      </c>
      <c r="O1330" s="1" t="str">
        <f>_xlfn.LET(_xlpm.sep,":",_xlpm.w,$G1330,_xlfn.CONCAT("~",RIGHT(_xlpm.w,LEN(_xlpm.w)-FIND(_xlpm.sep,_xlpm.w)),"~"))</f>
        <v>~lbe~</v>
      </c>
      <c r="P1330" s="1" t="str">
        <f>_xlfn.LET(_xlpm.sep,":",_xlpm.w,$G1330,_xlfn.CONCAT("[",LEFT(_xlpm.w,FIND(_xlpm.sep,_xlpm.w)-1),"]"))</f>
        <v>[lbə]</v>
      </c>
      <c r="Q1330" s="14" cm="1">
        <f t="array" ref="Q1330">SUM(_xlfn._xlws.FILTER($H$2:$H$7117,_xlfn.MAP($O$2:$O$7117,_xlfn.LAMBDA(_xlpm.x,_xlpm.x=$O1330))))</f>
        <v>9.9403578528827041E-5</v>
      </c>
      <c r="R1330" s="14">
        <f>$H1330/Q1330</f>
        <v>1</v>
      </c>
      <c r="S1330" s="14" cm="1">
        <f t="array" ref="S1330">SUM(_xlfn._xlws.FILTER($H$2:$H$7117,_xlfn.MAP($P$2:$P$7117,_xlfn.LAMBDA(_xlpm.x,_xlpm.x=$P1330))))</f>
        <v>4.9701789264413525E-4</v>
      </c>
      <c r="T1330" s="14">
        <f>$H1330/S1330</f>
        <v>0.19999999999999998</v>
      </c>
      <c r="U1330" s="14">
        <f>_xlfn.LET(_xlpm.freq,F1330,_xlpm.size,M1330+1,_xlpm.F,V1330,LOG(1+_xlpm.freq)*LOG(1+_xlpm.size)*_xlpm.F)</f>
        <v>0.1111644818267364</v>
      </c>
      <c r="V1330" s="14">
        <f>_xlfn.LET(_xlpm.a,T1330,_xlpm.b,R1330,2*_xlpm.a*_xlpm.b/(_xlpm.a+_xlpm.b))</f>
        <v>0.33333333333333331</v>
      </c>
      <c r="W1330" s="14">
        <f>_xlfn.LET(_xlpm.p,R1330,_xlpm.q,T1330,LOG(_xlpm.p/_xlpm.q))</f>
        <v>0.69897000433601886</v>
      </c>
      <c r="X1330" s="2"/>
      <c r="AC1330" s="2"/>
      <c r="AH1330" s="2"/>
      <c r="AI1330" s="2"/>
    </row>
    <row r="1331" spans="1:35">
      <c r="A1331" s="1" t="str">
        <f>_xlfn.LET(_xlpm.sep," : ",CONCATENATE(O1331,_xlpm.sep,P1331))</f>
        <v>~lbu~ : [lbə]</v>
      </c>
      <c r="B1331" s="1">
        <f>_xlfn.LET(_xlpm.d,$G1331,_xlpm.k,_xlfn.CONCAT(LEFT(TRIM(B$1),1),"*"),COUNTIF(_xlpm.d,_xlpm.k))</f>
        <v>0</v>
      </c>
      <c r="C1331" s="1">
        <f>_xlfn.LET(_xlpm.d,$G1331,_xlpm.k,_xlfn.CONCAT(LEFT(TRIM(C$1),1),"*"),COUNTIF(_xlpm.d,_xlpm.k))</f>
        <v>0</v>
      </c>
      <c r="D1331" s="1">
        <f>_xlfn.LET(_xlpm.d,$G1331,_xlpm.k,_xlfn.CONCAT(LEFT(TRIM(D$1),1),"*"),COUNTIF(_xlpm.d,_xlpm.k))</f>
        <v>0</v>
      </c>
      <c r="E1331" s="1">
        <f>LOG(F1331+1,10)</f>
        <v>0.47712125471966244</v>
      </c>
      <c r="F1331" s="7">
        <v>2</v>
      </c>
      <c r="G1331" s="9" t="s">
        <v>2028</v>
      </c>
      <c r="H1331" s="4">
        <f>F1331/freq.sum.r6e</f>
        <v>9.9403578528827041E-5</v>
      </c>
      <c r="I1331" s="1" t="str">
        <f>_xlfn.LET(_xlpm.sep,":",_xlpm.w,$G1331,LEFT(_xlpm.w,FIND(_xlpm.sep,_xlpm.w)-1))</f>
        <v>lbə</v>
      </c>
      <c r="J1331" s="1" t="str">
        <f>_xlfn.LET(_xlpm.sep,":",_xlpm.w,$G1331,RIGHT(_xlpm.w,LEN(_xlpm.w)-FIND(_xlpm.sep,_xlpm.w)))</f>
        <v>lbu</v>
      </c>
      <c r="K1331" s="10">
        <f>_xlfn.LET(_xlpm.w,I1331,LEN(_xlpm.w))</f>
        <v>3</v>
      </c>
      <c r="L1331" s="10">
        <f>_xlfn.LET(_xlpm.w,J1331,LEN(_xlpm.w))</f>
        <v>3</v>
      </c>
      <c r="M1331" s="10">
        <f>_xlfn.LET(_xlpm.a,K1331,_xlpm.b,L1331,MAX(_xlpm.a,_xlpm.b))</f>
        <v>3</v>
      </c>
      <c r="N1331" s="10">
        <f>_xlfn.LET(_xlpm.d,(K1331,L1331),MAX(_xlpm.d)-MIN(_xlpm.d))</f>
        <v>0</v>
      </c>
      <c r="O1331" s="1" t="str">
        <f>_xlfn.LET(_xlpm.sep,":",_xlpm.w,$G1331,_xlfn.CONCAT("~",RIGHT(_xlpm.w,LEN(_xlpm.w)-FIND(_xlpm.sep,_xlpm.w)),"~"))</f>
        <v>~lbu~</v>
      </c>
      <c r="P1331" s="1" t="str">
        <f>_xlfn.LET(_xlpm.sep,":",_xlpm.w,$G1331,_xlfn.CONCAT("[",LEFT(_xlpm.w,FIND(_xlpm.sep,_xlpm.w)-1),"]"))</f>
        <v>[lbə]</v>
      </c>
      <c r="Q1331" s="14" cm="1">
        <f t="array" ref="Q1331">SUM(_xlfn._xlws.FILTER($H$2:$H$7111,_xlfn.MAP($O$2:$O$7111,_xlfn.LAMBDA(_xlpm.x,_xlpm.x=$O1331))))</f>
        <v>9.9403578528827041E-5</v>
      </c>
      <c r="R1331" s="14">
        <f>$H1331/Q1331</f>
        <v>1</v>
      </c>
      <c r="S1331" s="14" cm="1">
        <f t="array" ref="S1331">SUM(_xlfn._xlws.FILTER($H$2:$H$7111,_xlfn.MAP($P$2:$P$7111,_xlfn.LAMBDA(_xlpm.x,_xlpm.x=$P1331))))</f>
        <v>4.9701789264413525E-4</v>
      </c>
      <c r="T1331" s="14">
        <f>$H1331/S1331</f>
        <v>0.19999999999999998</v>
      </c>
      <c r="U1331" s="14">
        <f>_xlfn.LET(_xlpm.freq,F1331,_xlpm.size,M1331+1,_xlpm.F,V1331,LOG(1+_xlpm.freq)*LOG(1+_xlpm.size)*_xlpm.F)</f>
        <v>0.1111644818267364</v>
      </c>
      <c r="V1331" s="14">
        <f>_xlfn.LET(_xlpm.a,T1331,_xlpm.b,R1331,2*_xlpm.a*_xlpm.b/(_xlpm.a+_xlpm.b))</f>
        <v>0.33333333333333331</v>
      </c>
      <c r="W1331" s="14">
        <f>_xlfn.LET(_xlpm.p,R1331,_xlpm.q,T1331,LOG(_xlpm.p/_xlpm.q))</f>
        <v>0.69897000433601886</v>
      </c>
      <c r="X1331" s="2"/>
      <c r="AC1331" s="2"/>
      <c r="AH1331" s="2"/>
      <c r="AI1331" s="2"/>
    </row>
    <row r="1332" spans="1:35">
      <c r="A1332" s="1" t="str">
        <f>_xlfn.LET(_xlpm.sep," : ",CONCATENATE(O1332,_xlpm.sep,P1332))</f>
        <v>~lde~ : [ldə]</v>
      </c>
      <c r="B1332" s="1">
        <f>_xlfn.LET(_xlpm.d,$G1332,_xlpm.k,_xlfn.CONCAT(LEFT(TRIM(B$1),1),"*"),COUNTIF(_xlpm.d,_xlpm.k))</f>
        <v>0</v>
      </c>
      <c r="C1332" s="1">
        <f>_xlfn.LET(_xlpm.d,$G1332,_xlpm.k,_xlfn.CONCAT(LEFT(TRIM(C$1),1),"*"),COUNTIF(_xlpm.d,_xlpm.k))</f>
        <v>0</v>
      </c>
      <c r="D1332" s="1">
        <f>_xlfn.LET(_xlpm.d,$G1332,_xlpm.k,_xlfn.CONCAT(LEFT(TRIM(D$1),1),"*"),COUNTIF(_xlpm.d,_xlpm.k))</f>
        <v>0</v>
      </c>
      <c r="E1332" s="1">
        <f>LOG(F1332+1,10)</f>
        <v>0.47712125471966244</v>
      </c>
      <c r="F1332" s="7">
        <v>2</v>
      </c>
      <c r="G1332" s="9" t="s">
        <v>2039</v>
      </c>
      <c r="H1332" s="4">
        <f>F1332/freq.sum.r6e</f>
        <v>9.9403578528827041E-5</v>
      </c>
      <c r="I1332" s="1" t="str">
        <f>_xlfn.LET(_xlpm.sep,":",_xlpm.w,$G1332,LEFT(_xlpm.w,FIND(_xlpm.sep,_xlpm.w)-1))</f>
        <v>ldə</v>
      </c>
      <c r="J1332" s="1" t="str">
        <f>_xlfn.LET(_xlpm.sep,":",_xlpm.w,$G1332,RIGHT(_xlpm.w,LEN(_xlpm.w)-FIND(_xlpm.sep,_xlpm.w)))</f>
        <v>lde</v>
      </c>
      <c r="K1332" s="10">
        <f>_xlfn.LET(_xlpm.w,I1332,LEN(_xlpm.w))</f>
        <v>3</v>
      </c>
      <c r="L1332" s="10">
        <f>_xlfn.LET(_xlpm.w,J1332,LEN(_xlpm.w))</f>
        <v>3</v>
      </c>
      <c r="M1332" s="10">
        <f>_xlfn.LET(_xlpm.a,K1332,_xlpm.b,L1332,MAX(_xlpm.a,_xlpm.b))</f>
        <v>3</v>
      </c>
      <c r="N1332" s="10">
        <f>_xlfn.LET(_xlpm.d,(K1332,L1332),MAX(_xlpm.d)-MIN(_xlpm.d))</f>
        <v>0</v>
      </c>
      <c r="O1332" s="1" t="str">
        <f>_xlfn.LET(_xlpm.sep,":",_xlpm.w,$G1332,_xlfn.CONCAT("~",RIGHT(_xlpm.w,LEN(_xlpm.w)-FIND(_xlpm.sep,_xlpm.w)),"~"))</f>
        <v>~lde~</v>
      </c>
      <c r="P1332" s="1" t="str">
        <f>_xlfn.LET(_xlpm.sep,":",_xlpm.w,$G1332,_xlfn.CONCAT("[",LEFT(_xlpm.w,FIND(_xlpm.sep,_xlpm.w)-1),"]"))</f>
        <v>[ldə]</v>
      </c>
      <c r="Q1332" s="14" cm="1">
        <f t="array" ref="Q1332">SUM(_xlfn._xlws.FILTER($H$2:$H$7109,_xlfn.MAP($O$2:$O$7109,_xlfn.LAMBDA(_xlpm.x,_xlpm.x=$O1332))))</f>
        <v>9.9403578528827041E-5</v>
      </c>
      <c r="R1332" s="14">
        <f>$H1332/Q1332</f>
        <v>1</v>
      </c>
      <c r="S1332" s="14" cm="1">
        <f t="array" ref="S1332">SUM(_xlfn._xlws.FILTER($H$2:$H$7109,_xlfn.MAP($P$2:$P$7109,_xlfn.LAMBDA(_xlpm.x,_xlpm.x=$P1332))))</f>
        <v>4.9701789264413525E-4</v>
      </c>
      <c r="T1332" s="14">
        <f>$H1332/S1332</f>
        <v>0.19999999999999998</v>
      </c>
      <c r="U1332" s="14">
        <f>_xlfn.LET(_xlpm.freq,F1332,_xlpm.size,M1332+1,_xlpm.F,V1332,LOG(1+_xlpm.freq)*LOG(1+_xlpm.size)*_xlpm.F)</f>
        <v>0.1111644818267364</v>
      </c>
      <c r="V1332" s="14">
        <f>_xlfn.LET(_xlpm.a,T1332,_xlpm.b,R1332,2*_xlpm.a*_xlpm.b/(_xlpm.a+_xlpm.b))</f>
        <v>0.33333333333333331</v>
      </c>
      <c r="W1332" s="14">
        <f>_xlfn.LET(_xlpm.p,R1332,_xlpm.q,T1332,LOG(_xlpm.p/_xlpm.q))</f>
        <v>0.69897000433601886</v>
      </c>
      <c r="X1332" s="2"/>
      <c r="AC1332" s="2"/>
      <c r="AH1332" s="2"/>
      <c r="AI1332" s="2"/>
    </row>
    <row r="1333" spans="1:35">
      <c r="A1333" s="1" t="str">
        <f>_xlfn.LET(_xlpm.sep," : ",CONCATENATE(O1333,_xlpm.sep,P1333))</f>
        <v>~ldo~ : [ldə]</v>
      </c>
      <c r="B1333" s="1">
        <f>_xlfn.LET(_xlpm.d,$G1333,_xlpm.k,_xlfn.CONCAT(LEFT(TRIM(B$1),1),"*"),COUNTIF(_xlpm.d,_xlpm.k))</f>
        <v>0</v>
      </c>
      <c r="C1333" s="1">
        <f>_xlfn.LET(_xlpm.d,$G1333,_xlpm.k,_xlfn.CONCAT(LEFT(TRIM(C$1),1),"*"),COUNTIF(_xlpm.d,_xlpm.k))</f>
        <v>0</v>
      </c>
      <c r="D1333" s="1">
        <f>_xlfn.LET(_xlpm.d,$G1333,_xlpm.k,_xlfn.CONCAT(LEFT(TRIM(D$1),1),"*"),COUNTIF(_xlpm.d,_xlpm.k))</f>
        <v>0</v>
      </c>
      <c r="E1333" s="1">
        <f>LOG(F1333+1,10)</f>
        <v>0.47712125471966244</v>
      </c>
      <c r="F1333" s="7">
        <v>2</v>
      </c>
      <c r="G1333" s="9" t="s">
        <v>2050</v>
      </c>
      <c r="H1333" s="4">
        <f>F1333/freq.sum.r6e</f>
        <v>9.9403578528827041E-5</v>
      </c>
      <c r="I1333" s="1" t="str">
        <f>_xlfn.LET(_xlpm.sep,":",_xlpm.w,$G1333,LEFT(_xlpm.w,FIND(_xlpm.sep,_xlpm.w)-1))</f>
        <v>ldə</v>
      </c>
      <c r="J1333" s="1" t="str">
        <f>_xlfn.LET(_xlpm.sep,":",_xlpm.w,$G1333,RIGHT(_xlpm.w,LEN(_xlpm.w)-FIND(_xlpm.sep,_xlpm.w)))</f>
        <v>ldo</v>
      </c>
      <c r="K1333" s="10">
        <f>_xlfn.LET(_xlpm.w,I1333,LEN(_xlpm.w))</f>
        <v>3</v>
      </c>
      <c r="L1333" s="10">
        <f>_xlfn.LET(_xlpm.w,J1333,LEN(_xlpm.w))</f>
        <v>3</v>
      </c>
      <c r="M1333" s="10">
        <f>_xlfn.LET(_xlpm.a,K1333,_xlpm.b,L1333,MAX(_xlpm.a,_xlpm.b))</f>
        <v>3</v>
      </c>
      <c r="N1333" s="10">
        <f>_xlfn.LET(_xlpm.d,(K1333,L1333),MAX(_xlpm.d)-MIN(_xlpm.d))</f>
        <v>0</v>
      </c>
      <c r="O1333" s="1" t="str">
        <f>_xlfn.LET(_xlpm.sep,":",_xlpm.w,$G1333,_xlfn.CONCAT("~",RIGHT(_xlpm.w,LEN(_xlpm.w)-FIND(_xlpm.sep,_xlpm.w)),"~"))</f>
        <v>~ldo~</v>
      </c>
      <c r="P1333" s="1" t="str">
        <f>_xlfn.LET(_xlpm.sep,":",_xlpm.w,$G1333,_xlfn.CONCAT("[",LEFT(_xlpm.w,FIND(_xlpm.sep,_xlpm.w)-1),"]"))</f>
        <v>[ldə]</v>
      </c>
      <c r="Q1333" s="14" cm="1">
        <f t="array" ref="Q1333">SUM(_xlfn._xlws.FILTER($H$2:$H$7111,_xlfn.MAP($O$2:$O$7111,_xlfn.LAMBDA(_xlpm.x,_xlpm.x=$O1333))))</f>
        <v>9.9403578528827041E-5</v>
      </c>
      <c r="R1333" s="14">
        <f>$H1333/Q1333</f>
        <v>1</v>
      </c>
      <c r="S1333" s="14" cm="1">
        <f t="array" ref="S1333">SUM(_xlfn._xlws.FILTER($H$2:$H$7111,_xlfn.MAP($P$2:$P$7111,_xlfn.LAMBDA(_xlpm.x,_xlpm.x=$P1333))))</f>
        <v>4.9701789264413525E-4</v>
      </c>
      <c r="T1333" s="14">
        <f>$H1333/S1333</f>
        <v>0.19999999999999998</v>
      </c>
      <c r="U1333" s="14">
        <f>_xlfn.LET(_xlpm.freq,F1333,_xlpm.size,M1333+1,_xlpm.F,V1333,LOG(1+_xlpm.freq)*LOG(1+_xlpm.size)*_xlpm.F)</f>
        <v>0.1111644818267364</v>
      </c>
      <c r="V1333" s="14">
        <f>_xlfn.LET(_xlpm.a,T1333,_xlpm.b,R1333,2*_xlpm.a*_xlpm.b/(_xlpm.a+_xlpm.b))</f>
        <v>0.33333333333333331</v>
      </c>
      <c r="W1333" s="14">
        <f>_xlfn.LET(_xlpm.p,R1333,_xlpm.q,T1333,LOG(_xlpm.p/_xlpm.q))</f>
        <v>0.69897000433601886</v>
      </c>
      <c r="X1333" s="2"/>
      <c r="AC1333" s="2"/>
      <c r="AH1333" s="2"/>
      <c r="AI1333" s="2"/>
    </row>
    <row r="1334" spans="1:35">
      <c r="A1334" s="1" t="str">
        <f>_xlfn.LET(_xlpm.sep," : ",CONCATENATE(O1334,_xlpm.sep,P1334))</f>
        <v>~lte~ : [ltə]</v>
      </c>
      <c r="B1334" s="1">
        <f>_xlfn.LET(_xlpm.d,$G1334,_xlpm.k,_xlfn.CONCAT(LEFT(TRIM(B$1),1),"*"),COUNTIF(_xlpm.d,_xlpm.k))</f>
        <v>0</v>
      </c>
      <c r="C1334" s="1">
        <f>_xlfn.LET(_xlpm.d,$G1334,_xlpm.k,_xlfn.CONCAT(LEFT(TRIM(C$1),1),"*"),COUNTIF(_xlpm.d,_xlpm.k))</f>
        <v>0</v>
      </c>
      <c r="D1334" s="1">
        <f>_xlfn.LET(_xlpm.d,$G1334,_xlpm.k,_xlfn.CONCAT(LEFT(TRIM(D$1),1),"*"),COUNTIF(_xlpm.d,_xlpm.k))</f>
        <v>0</v>
      </c>
      <c r="E1334" s="1">
        <f>LOG(F1334+1,10)</f>
        <v>0.47712125471966244</v>
      </c>
      <c r="F1334" s="7">
        <v>2</v>
      </c>
      <c r="G1334" s="9" t="s">
        <v>2192</v>
      </c>
      <c r="H1334" s="4">
        <f>F1334/freq.sum.r6e</f>
        <v>9.9403578528827041E-5</v>
      </c>
      <c r="I1334" s="1" t="str">
        <f>_xlfn.LET(_xlpm.sep,":",_xlpm.w,$G1334,LEFT(_xlpm.w,FIND(_xlpm.sep,_xlpm.w)-1))</f>
        <v>ltə</v>
      </c>
      <c r="J1334" s="1" t="str">
        <f>_xlfn.LET(_xlpm.sep,":",_xlpm.w,$G1334,RIGHT(_xlpm.w,LEN(_xlpm.w)-FIND(_xlpm.sep,_xlpm.w)))</f>
        <v>lte</v>
      </c>
      <c r="K1334" s="10">
        <f>_xlfn.LET(_xlpm.w,I1334,LEN(_xlpm.w))</f>
        <v>3</v>
      </c>
      <c r="L1334" s="10">
        <f>_xlfn.LET(_xlpm.w,J1334,LEN(_xlpm.w))</f>
        <v>3</v>
      </c>
      <c r="M1334" s="10">
        <f>_xlfn.LET(_xlpm.a,K1334,_xlpm.b,L1334,MAX(_xlpm.a,_xlpm.b))</f>
        <v>3</v>
      </c>
      <c r="N1334" s="10">
        <f>_xlfn.LET(_xlpm.d,(K1334,L1334),MAX(_xlpm.d)-MIN(_xlpm.d))</f>
        <v>0</v>
      </c>
      <c r="O1334" s="1" t="str">
        <f>_xlfn.LET(_xlpm.sep,":",_xlpm.w,$G1334,_xlfn.CONCAT("~",RIGHT(_xlpm.w,LEN(_xlpm.w)-FIND(_xlpm.sep,_xlpm.w)),"~"))</f>
        <v>~lte~</v>
      </c>
      <c r="P1334" s="1" t="str">
        <f>_xlfn.LET(_xlpm.sep,":",_xlpm.w,$G1334,_xlfn.CONCAT("[",LEFT(_xlpm.w,FIND(_xlpm.sep,_xlpm.w)-1),"]"))</f>
        <v>[ltə]</v>
      </c>
      <c r="Q1334" s="14" cm="1">
        <f t="array" ref="Q1334">SUM(_xlfn._xlws.FILTER($H$2:$H$7117,_xlfn.MAP($O$2:$O$7117,_xlfn.LAMBDA(_xlpm.x,_xlpm.x=$O1334))))</f>
        <v>9.9403578528827041E-5</v>
      </c>
      <c r="R1334" s="14">
        <f>$H1334/Q1334</f>
        <v>1</v>
      </c>
      <c r="S1334" s="14" cm="1">
        <f t="array" ref="S1334">SUM(_xlfn._xlws.FILTER($H$2:$H$7117,_xlfn.MAP($P$2:$P$7117,_xlfn.LAMBDA(_xlpm.x,_xlpm.x=$P1334))))</f>
        <v>4.9701789264413525E-4</v>
      </c>
      <c r="T1334" s="14">
        <f>$H1334/S1334</f>
        <v>0.19999999999999998</v>
      </c>
      <c r="U1334" s="14">
        <f>_xlfn.LET(_xlpm.freq,F1334,_xlpm.size,M1334+1,_xlpm.F,V1334,LOG(1+_xlpm.freq)*LOG(1+_xlpm.size)*_xlpm.F)</f>
        <v>0.1111644818267364</v>
      </c>
      <c r="V1334" s="14">
        <f>_xlfn.LET(_xlpm.a,T1334,_xlpm.b,R1334,2*_xlpm.a*_xlpm.b/(_xlpm.a+_xlpm.b))</f>
        <v>0.33333333333333331</v>
      </c>
      <c r="W1334" s="14">
        <f>_xlfn.LET(_xlpm.p,R1334,_xlpm.q,T1334,LOG(_xlpm.p/_xlpm.q))</f>
        <v>0.69897000433601886</v>
      </c>
      <c r="X1334" s="2"/>
      <c r="AC1334" s="2"/>
      <c r="AH1334" s="2"/>
      <c r="AI1334" s="2"/>
    </row>
    <row r="1335" spans="1:35">
      <c r="A1335" s="1" t="str">
        <f>_xlfn.LET(_xlpm.sep," : ",CONCATENATE(O1335,_xlpm.sep,P1335))</f>
        <v>~lva~ : [lvə]</v>
      </c>
      <c r="B1335" s="1">
        <f>_xlfn.LET(_xlpm.d,$G1335,_xlpm.k,_xlfn.CONCAT(LEFT(TRIM(B$1),1),"*"),COUNTIF(_xlpm.d,_xlpm.k))</f>
        <v>0</v>
      </c>
      <c r="C1335" s="1">
        <f>_xlfn.LET(_xlpm.d,$G1335,_xlpm.k,_xlfn.CONCAT(LEFT(TRIM(C$1),1),"*"),COUNTIF(_xlpm.d,_xlpm.k))</f>
        <v>0</v>
      </c>
      <c r="D1335" s="1">
        <f>_xlfn.LET(_xlpm.d,$G1335,_xlpm.k,_xlfn.CONCAT(LEFT(TRIM(D$1),1),"*"),COUNTIF(_xlpm.d,_xlpm.k))</f>
        <v>0</v>
      </c>
      <c r="E1335" s="1">
        <f>LOG(F1335+1,10)</f>
        <v>0.47712125471966244</v>
      </c>
      <c r="F1335" s="7">
        <v>2</v>
      </c>
      <c r="G1335" s="9" t="s">
        <v>2236</v>
      </c>
      <c r="H1335" s="4">
        <f>F1335/freq.sum.r6e</f>
        <v>9.9403578528827041E-5</v>
      </c>
      <c r="I1335" s="1" t="str">
        <f>_xlfn.LET(_xlpm.sep,":",_xlpm.w,$G1335,LEFT(_xlpm.w,FIND(_xlpm.sep,_xlpm.w)-1))</f>
        <v>lvə</v>
      </c>
      <c r="J1335" s="1" t="str">
        <f>_xlfn.LET(_xlpm.sep,":",_xlpm.w,$G1335,RIGHT(_xlpm.w,LEN(_xlpm.w)-FIND(_xlpm.sep,_xlpm.w)))</f>
        <v>lva</v>
      </c>
      <c r="K1335" s="10">
        <f>_xlfn.LET(_xlpm.w,I1335,LEN(_xlpm.w))</f>
        <v>3</v>
      </c>
      <c r="L1335" s="10">
        <f>_xlfn.LET(_xlpm.w,J1335,LEN(_xlpm.w))</f>
        <v>3</v>
      </c>
      <c r="M1335" s="10">
        <f>_xlfn.LET(_xlpm.a,K1335,_xlpm.b,L1335,MAX(_xlpm.a,_xlpm.b))</f>
        <v>3</v>
      </c>
      <c r="N1335" s="10">
        <f>_xlfn.LET(_xlpm.d,(K1335,L1335),MAX(_xlpm.d)-MIN(_xlpm.d))</f>
        <v>0</v>
      </c>
      <c r="O1335" s="1" t="str">
        <f>_xlfn.LET(_xlpm.sep,":",_xlpm.w,$G1335,_xlfn.CONCAT("~",RIGHT(_xlpm.w,LEN(_xlpm.w)-FIND(_xlpm.sep,_xlpm.w)),"~"))</f>
        <v>~lva~</v>
      </c>
      <c r="P1335" s="1" t="str">
        <f>_xlfn.LET(_xlpm.sep,":",_xlpm.w,$G1335,_xlfn.CONCAT("[",LEFT(_xlpm.w,FIND(_xlpm.sep,_xlpm.w)-1),"]"))</f>
        <v>[lvə]</v>
      </c>
      <c r="Q1335" s="14" cm="1">
        <f t="array" ref="Q1335">SUM(_xlfn._xlws.FILTER($H$2:$H$7117,_xlfn.MAP($O$2:$O$7117,_xlfn.LAMBDA(_xlpm.x,_xlpm.x=$O1335))))</f>
        <v>9.9403578528827041E-5</v>
      </c>
      <c r="R1335" s="14">
        <f>$H1335/Q1335</f>
        <v>1</v>
      </c>
      <c r="S1335" s="14" cm="1">
        <f t="array" ref="S1335">SUM(_xlfn._xlws.FILTER($H$2:$H$7117,_xlfn.MAP($P$2:$P$7117,_xlfn.LAMBDA(_xlpm.x,_xlpm.x=$P1335))))</f>
        <v>4.9701789264413525E-4</v>
      </c>
      <c r="T1335" s="14">
        <f>$H1335/S1335</f>
        <v>0.19999999999999998</v>
      </c>
      <c r="U1335" s="14">
        <f>_xlfn.LET(_xlpm.freq,F1335,_xlpm.size,M1335+1,_xlpm.F,V1335,LOG(1+_xlpm.freq)*LOG(1+_xlpm.size)*_xlpm.F)</f>
        <v>0.1111644818267364</v>
      </c>
      <c r="V1335" s="14">
        <f>_xlfn.LET(_xlpm.a,T1335,_xlpm.b,R1335,2*_xlpm.a*_xlpm.b/(_xlpm.a+_xlpm.b))</f>
        <v>0.33333333333333331</v>
      </c>
      <c r="W1335" s="14">
        <f>_xlfn.LET(_xlpm.p,R1335,_xlpm.q,T1335,LOG(_xlpm.p/_xlpm.q))</f>
        <v>0.69897000433601886</v>
      </c>
      <c r="X1335" s="2"/>
      <c r="AC1335" s="2"/>
      <c r="AH1335" s="2"/>
      <c r="AI1335" s="2"/>
    </row>
    <row r="1336" spans="1:35">
      <c r="A1336" s="1" t="str">
        <f>_xlfn.LET(_xlpm.sep," : ",CONCATENATE(O1336,_xlpm.sep,P1336))</f>
        <v>~lve~ : [lvə]</v>
      </c>
      <c r="B1336" s="1">
        <f>_xlfn.LET(_xlpm.d,$G1336,_xlpm.k,_xlfn.CONCAT(LEFT(TRIM(B$1),1),"*"),COUNTIF(_xlpm.d,_xlpm.k))</f>
        <v>0</v>
      </c>
      <c r="C1336" s="1">
        <f>_xlfn.LET(_xlpm.d,$G1336,_xlpm.k,_xlfn.CONCAT(LEFT(TRIM(C$1),1),"*"),COUNTIF(_xlpm.d,_xlpm.k))</f>
        <v>0</v>
      </c>
      <c r="D1336" s="1">
        <f>_xlfn.LET(_xlpm.d,$G1336,_xlpm.k,_xlfn.CONCAT(LEFT(TRIM(D$1),1),"*"),COUNTIF(_xlpm.d,_xlpm.k))</f>
        <v>0</v>
      </c>
      <c r="E1336" s="1">
        <f>LOG(F1336+1,10)</f>
        <v>0.47712125471966244</v>
      </c>
      <c r="F1336" s="7">
        <v>2</v>
      </c>
      <c r="G1336" s="9" t="s">
        <v>2240</v>
      </c>
      <c r="H1336" s="4">
        <f>F1336/freq.sum.r6e</f>
        <v>9.9403578528827041E-5</v>
      </c>
      <c r="I1336" s="1" t="str">
        <f>_xlfn.LET(_xlpm.sep,":",_xlpm.w,$G1336,LEFT(_xlpm.w,FIND(_xlpm.sep,_xlpm.w)-1))</f>
        <v>lvə</v>
      </c>
      <c r="J1336" s="1" t="str">
        <f>_xlfn.LET(_xlpm.sep,":",_xlpm.w,$G1336,RIGHT(_xlpm.w,LEN(_xlpm.w)-FIND(_xlpm.sep,_xlpm.w)))</f>
        <v>lve</v>
      </c>
      <c r="K1336" s="10">
        <f>_xlfn.LET(_xlpm.w,I1336,LEN(_xlpm.w))</f>
        <v>3</v>
      </c>
      <c r="L1336" s="10">
        <f>_xlfn.LET(_xlpm.w,J1336,LEN(_xlpm.w))</f>
        <v>3</v>
      </c>
      <c r="M1336" s="10">
        <f>_xlfn.LET(_xlpm.a,K1336,_xlpm.b,L1336,MAX(_xlpm.a,_xlpm.b))</f>
        <v>3</v>
      </c>
      <c r="N1336" s="10">
        <f>_xlfn.LET(_xlpm.d,(K1336,L1336),MAX(_xlpm.d)-MIN(_xlpm.d))</f>
        <v>0</v>
      </c>
      <c r="O1336" s="1" t="str">
        <f>_xlfn.LET(_xlpm.sep,":",_xlpm.w,$G1336,_xlfn.CONCAT("~",RIGHT(_xlpm.w,LEN(_xlpm.w)-FIND(_xlpm.sep,_xlpm.w)),"~"))</f>
        <v>~lve~</v>
      </c>
      <c r="P1336" s="1" t="str">
        <f>_xlfn.LET(_xlpm.sep,":",_xlpm.w,$G1336,_xlfn.CONCAT("[",LEFT(_xlpm.w,FIND(_xlpm.sep,_xlpm.w)-1),"]"))</f>
        <v>[lvə]</v>
      </c>
      <c r="Q1336" s="14" cm="1">
        <f t="array" ref="Q1336">SUM(_xlfn._xlws.FILTER($H$2:$H$7117,_xlfn.MAP($O$2:$O$7117,_xlfn.LAMBDA(_xlpm.x,_xlpm.x=$O1336))))</f>
        <v>9.9403578528827041E-5</v>
      </c>
      <c r="R1336" s="14">
        <f>$H1336/Q1336</f>
        <v>1</v>
      </c>
      <c r="S1336" s="14" cm="1">
        <f t="array" ref="S1336">SUM(_xlfn._xlws.FILTER($H$2:$H$7117,_xlfn.MAP($P$2:$P$7117,_xlfn.LAMBDA(_xlpm.x,_xlpm.x=$P1336))))</f>
        <v>4.9701789264413525E-4</v>
      </c>
      <c r="T1336" s="14">
        <f>$H1336/S1336</f>
        <v>0.19999999999999998</v>
      </c>
      <c r="U1336" s="14">
        <f>_xlfn.LET(_xlpm.freq,F1336,_xlpm.size,M1336+1,_xlpm.F,V1336,LOG(1+_xlpm.freq)*LOG(1+_xlpm.size)*_xlpm.F)</f>
        <v>0.1111644818267364</v>
      </c>
      <c r="V1336" s="14">
        <f>_xlfn.LET(_xlpm.a,T1336,_xlpm.b,R1336,2*_xlpm.a*_xlpm.b/(_xlpm.a+_xlpm.b))</f>
        <v>0.33333333333333331</v>
      </c>
      <c r="W1336" s="14">
        <f>_xlfn.LET(_xlpm.p,R1336,_xlpm.q,T1336,LOG(_xlpm.p/_xlpm.q))</f>
        <v>0.69897000433601886</v>
      </c>
      <c r="X1336" s="2"/>
      <c r="AC1336" s="2"/>
      <c r="AH1336" s="2"/>
      <c r="AI1336" s="2"/>
    </row>
    <row r="1337" spans="1:35">
      <c r="A1337" s="1" t="str">
        <f>_xlfn.LET(_xlpm.sep," : ",CONCATENATE(O1337,_xlpm.sep,P1337))</f>
        <v>~mda~ : [mdə]</v>
      </c>
      <c r="B1337" s="1">
        <f>_xlfn.LET(_xlpm.d,$G1337,_xlpm.k,_xlfn.CONCAT(LEFT(TRIM(B$1),1),"*"),COUNTIF(_xlpm.d,_xlpm.k))</f>
        <v>0</v>
      </c>
      <c r="C1337" s="1">
        <f>_xlfn.LET(_xlpm.d,$G1337,_xlpm.k,_xlfn.CONCAT(LEFT(TRIM(C$1),1),"*"),COUNTIF(_xlpm.d,_xlpm.k))</f>
        <v>1</v>
      </c>
      <c r="D1337" s="1">
        <f>_xlfn.LET(_xlpm.d,$G1337,_xlpm.k,_xlfn.CONCAT(LEFT(TRIM(D$1),1),"*"),COUNTIF(_xlpm.d,_xlpm.k))</f>
        <v>0</v>
      </c>
      <c r="E1337" s="1">
        <f>LOG(F1337+1,10)</f>
        <v>0.47712125471966244</v>
      </c>
      <c r="F1337" s="7">
        <v>2</v>
      </c>
      <c r="G1337" s="9" t="s">
        <v>2510</v>
      </c>
      <c r="H1337" s="4">
        <f>F1337/freq.sum.r6e</f>
        <v>9.9403578528827041E-5</v>
      </c>
      <c r="I1337" s="1" t="str">
        <f>_xlfn.LET(_xlpm.sep,":",_xlpm.w,$G1337,LEFT(_xlpm.w,FIND(_xlpm.sep,_xlpm.w)-1))</f>
        <v>mdə</v>
      </c>
      <c r="J1337" s="1" t="str">
        <f>_xlfn.LET(_xlpm.sep,":",_xlpm.w,$G1337,RIGHT(_xlpm.w,LEN(_xlpm.w)-FIND(_xlpm.sep,_xlpm.w)))</f>
        <v>mda</v>
      </c>
      <c r="K1337" s="10">
        <f>_xlfn.LET(_xlpm.w,I1337,LEN(_xlpm.w))</f>
        <v>3</v>
      </c>
      <c r="L1337" s="10">
        <f>_xlfn.LET(_xlpm.w,J1337,LEN(_xlpm.w))</f>
        <v>3</v>
      </c>
      <c r="M1337" s="10">
        <f>_xlfn.LET(_xlpm.a,K1337,_xlpm.b,L1337,MAX(_xlpm.a,_xlpm.b))</f>
        <v>3</v>
      </c>
      <c r="N1337" s="10">
        <f>_xlfn.LET(_xlpm.d,(K1337,L1337),MAX(_xlpm.d)-MIN(_xlpm.d))</f>
        <v>0</v>
      </c>
      <c r="O1337" s="1" t="str">
        <f>_xlfn.LET(_xlpm.sep,":",_xlpm.w,$G1337,_xlfn.CONCAT("~",RIGHT(_xlpm.w,LEN(_xlpm.w)-FIND(_xlpm.sep,_xlpm.w)),"~"))</f>
        <v>~mda~</v>
      </c>
      <c r="P1337" s="1" t="str">
        <f>_xlfn.LET(_xlpm.sep,":",_xlpm.w,$G1337,_xlfn.CONCAT("[",LEFT(_xlpm.w,FIND(_xlpm.sep,_xlpm.w)-1),"]"))</f>
        <v>[mdə]</v>
      </c>
      <c r="Q1337" s="14" cm="1">
        <f t="array" ref="Q1337">SUM(_xlfn._xlws.FILTER($H$2:$H$7117,_xlfn.MAP($O$2:$O$7117,_xlfn.LAMBDA(_xlpm.x,_xlpm.x=$O1337))))</f>
        <v>9.9403578528827041E-5</v>
      </c>
      <c r="R1337" s="14">
        <f>$H1337/Q1337</f>
        <v>1</v>
      </c>
      <c r="S1337" s="14" cm="1">
        <f t="array" ref="S1337">SUM(_xlfn._xlws.FILTER($H$2:$H$7117,_xlfn.MAP($P$2:$P$7117,_xlfn.LAMBDA(_xlpm.x,_xlpm.x=$P1337))))</f>
        <v>4.9701789264413525E-4</v>
      </c>
      <c r="T1337" s="14">
        <f>$H1337/S1337</f>
        <v>0.19999999999999998</v>
      </c>
      <c r="U1337" s="14">
        <f>_xlfn.LET(_xlpm.freq,F1337,_xlpm.size,M1337+1,_xlpm.F,V1337,LOG(1+_xlpm.freq)*LOG(1+_xlpm.size)*_xlpm.F)</f>
        <v>0.1111644818267364</v>
      </c>
      <c r="V1337" s="14">
        <f>_xlfn.LET(_xlpm.a,T1337,_xlpm.b,R1337,2*_xlpm.a*_xlpm.b/(_xlpm.a+_xlpm.b))</f>
        <v>0.33333333333333331</v>
      </c>
      <c r="W1337" s="14">
        <f>_xlfn.LET(_xlpm.p,R1337,_xlpm.q,T1337,LOG(_xlpm.p/_xlpm.q))</f>
        <v>0.69897000433601886</v>
      </c>
      <c r="X1337" s="2"/>
      <c r="AC1337" s="2"/>
      <c r="AH1337" s="2"/>
      <c r="AI1337" s="2"/>
    </row>
    <row r="1338" spans="1:35">
      <c r="A1338" s="1" t="str">
        <f>_xlfn.LET(_xlpm.sep," : ",CONCATENATE(O1338,_xlpm.sep,P1338))</f>
        <v>~tme~ : [tmə]</v>
      </c>
      <c r="B1338" s="1">
        <f>_xlfn.LET(_xlpm.d,$G1338,_xlpm.k,_xlfn.CONCAT(LEFT(TRIM(B$1),1),"*"),COUNTIF(_xlpm.d,_xlpm.k))</f>
        <v>0</v>
      </c>
      <c r="C1338" s="1">
        <f>_xlfn.LET(_xlpm.d,$G1338,_xlpm.k,_xlfn.CONCAT(LEFT(TRIM(C$1),1),"*"),COUNTIF(_xlpm.d,_xlpm.k))</f>
        <v>0</v>
      </c>
      <c r="D1338" s="1">
        <f>_xlfn.LET(_xlpm.d,$G1338,_xlpm.k,_xlfn.CONCAT(LEFT(TRIM(D$1),1),"*"),COUNTIF(_xlpm.d,_xlpm.k))</f>
        <v>0</v>
      </c>
      <c r="E1338" s="1">
        <f>LOG(F1338+1,10)</f>
        <v>0.47712125471966244</v>
      </c>
      <c r="F1338" s="7">
        <v>2</v>
      </c>
      <c r="G1338" s="9" t="s">
        <v>4668</v>
      </c>
      <c r="H1338" s="4">
        <f>F1338/freq.sum.r6e</f>
        <v>9.9403578528827041E-5</v>
      </c>
      <c r="I1338" s="1" t="str">
        <f>_xlfn.LET(_xlpm.sep,":",_xlpm.w,$G1338,LEFT(_xlpm.w,FIND(_xlpm.sep,_xlpm.w)-1))</f>
        <v>tmə</v>
      </c>
      <c r="J1338" s="1" t="str">
        <f>_xlfn.LET(_xlpm.sep,":",_xlpm.w,$G1338,RIGHT(_xlpm.w,LEN(_xlpm.w)-FIND(_xlpm.sep,_xlpm.w)))</f>
        <v>tme</v>
      </c>
      <c r="K1338" s="10">
        <f>_xlfn.LET(_xlpm.w,I1338,LEN(_xlpm.w))</f>
        <v>3</v>
      </c>
      <c r="L1338" s="10">
        <f>_xlfn.LET(_xlpm.w,J1338,LEN(_xlpm.w))</f>
        <v>3</v>
      </c>
      <c r="M1338" s="10">
        <f>_xlfn.LET(_xlpm.a,K1338,_xlpm.b,L1338,MAX(_xlpm.a,_xlpm.b))</f>
        <v>3</v>
      </c>
      <c r="N1338" s="10">
        <f>_xlfn.LET(_xlpm.d,(K1338,L1338),MAX(_xlpm.d)-MIN(_xlpm.d))</f>
        <v>0</v>
      </c>
      <c r="O1338" s="1" t="str">
        <f>_xlfn.LET(_xlpm.sep,":",_xlpm.w,$G1338,_xlfn.CONCAT("~",RIGHT(_xlpm.w,LEN(_xlpm.w)-FIND(_xlpm.sep,_xlpm.w)),"~"))</f>
        <v>~tme~</v>
      </c>
      <c r="P1338" s="1" t="str">
        <f>_xlfn.LET(_xlpm.sep,":",_xlpm.w,$G1338,_xlfn.CONCAT("[",LEFT(_xlpm.w,FIND(_xlpm.sep,_xlpm.w)-1),"]"))</f>
        <v>[tmə]</v>
      </c>
      <c r="Q1338" s="14" cm="1">
        <f t="array" ref="Q1338">SUM(_xlfn._xlws.FILTER($H$2:$H$7117,_xlfn.MAP($O$2:$O$7117,_xlfn.LAMBDA(_xlpm.x,_xlpm.x=$O1338))))</f>
        <v>9.9403578528827041E-5</v>
      </c>
      <c r="R1338" s="14">
        <f>$H1338/Q1338</f>
        <v>1</v>
      </c>
      <c r="S1338" s="14" cm="1">
        <f t="array" ref="S1338">SUM(_xlfn._xlws.FILTER($H$2:$H$7117,_xlfn.MAP($P$2:$P$7117,_xlfn.LAMBDA(_xlpm.x,_xlpm.x=$P1338))))</f>
        <v>4.9701789264413525E-4</v>
      </c>
      <c r="T1338" s="14">
        <f>$H1338/S1338</f>
        <v>0.19999999999999998</v>
      </c>
      <c r="U1338" s="14">
        <f>_xlfn.LET(_xlpm.freq,F1338,_xlpm.size,M1338+1,_xlpm.F,V1338,LOG(1+_xlpm.freq)*LOG(1+_xlpm.size)*_xlpm.F)</f>
        <v>0.1111644818267364</v>
      </c>
      <c r="V1338" s="14">
        <f>_xlfn.LET(_xlpm.a,T1338,_xlpm.b,R1338,2*_xlpm.a*_xlpm.b/(_xlpm.a+_xlpm.b))</f>
        <v>0.33333333333333331</v>
      </c>
      <c r="W1338" s="14">
        <f>_xlfn.LET(_xlpm.p,R1338,_xlpm.q,T1338,LOG(_xlpm.p/_xlpm.q))</f>
        <v>0.69897000433601886</v>
      </c>
      <c r="X1338" s="2"/>
      <c r="AC1338" s="2"/>
      <c r="AH1338" s="2"/>
      <c r="AI1338" s="2"/>
    </row>
    <row r="1339" spans="1:35">
      <c r="A1339" s="1" t="str">
        <f>_xlfn.LET(_xlpm.sep," : ",CONCATENATE(O1339,_xlpm.sep,P1339))</f>
        <v>~vio~ : [vjə]</v>
      </c>
      <c r="B1339" s="1">
        <f>_xlfn.LET(_xlpm.d,$G1339,_xlpm.k,_xlfn.CONCAT(LEFT(TRIM(B$1),1),"*"),COUNTIF(_xlpm.d,_xlpm.k))</f>
        <v>0</v>
      </c>
      <c r="C1339" s="1">
        <f>_xlfn.LET(_xlpm.d,$G1339,_xlpm.k,_xlfn.CONCAT(LEFT(TRIM(C$1),1),"*"),COUNTIF(_xlpm.d,_xlpm.k))</f>
        <v>0</v>
      </c>
      <c r="D1339" s="1">
        <f>_xlfn.LET(_xlpm.d,$G1339,_xlpm.k,_xlfn.CONCAT(LEFT(TRIM(D$1),1),"*"),COUNTIF(_xlpm.d,_xlpm.k))</f>
        <v>0</v>
      </c>
      <c r="E1339" s="1">
        <f>LOG(F1339+1,10)</f>
        <v>0.47712125471966244</v>
      </c>
      <c r="F1339" s="7">
        <v>2</v>
      </c>
      <c r="G1339" s="9" t="s">
        <v>5097</v>
      </c>
      <c r="H1339" s="4">
        <f>F1339/freq.sum.r6e</f>
        <v>9.9403578528827041E-5</v>
      </c>
      <c r="I1339" s="1" t="str">
        <f>_xlfn.LET(_xlpm.sep,":",_xlpm.w,$G1339,LEFT(_xlpm.w,FIND(_xlpm.sep,_xlpm.w)-1))</f>
        <v>vjə</v>
      </c>
      <c r="J1339" s="1" t="str">
        <f>_xlfn.LET(_xlpm.sep,":",_xlpm.w,$G1339,RIGHT(_xlpm.w,LEN(_xlpm.w)-FIND(_xlpm.sep,_xlpm.w)))</f>
        <v>vio</v>
      </c>
      <c r="K1339" s="10">
        <f>_xlfn.LET(_xlpm.w,I1339,LEN(_xlpm.w))</f>
        <v>3</v>
      </c>
      <c r="L1339" s="10">
        <f>_xlfn.LET(_xlpm.w,J1339,LEN(_xlpm.w))</f>
        <v>3</v>
      </c>
      <c r="M1339" s="10">
        <f>_xlfn.LET(_xlpm.a,K1339,_xlpm.b,L1339,MAX(_xlpm.a,_xlpm.b))</f>
        <v>3</v>
      </c>
      <c r="N1339" s="10">
        <f>_xlfn.LET(_xlpm.d,(K1339,L1339),MAX(_xlpm.d)-MIN(_xlpm.d))</f>
        <v>0</v>
      </c>
      <c r="O1339" s="1" t="str">
        <f>_xlfn.LET(_xlpm.sep,":",_xlpm.w,$G1339,_xlfn.CONCAT("~",RIGHT(_xlpm.w,LEN(_xlpm.w)-FIND(_xlpm.sep,_xlpm.w)),"~"))</f>
        <v>~vio~</v>
      </c>
      <c r="P1339" s="1" t="str">
        <f>_xlfn.LET(_xlpm.sep,":",_xlpm.w,$G1339,_xlfn.CONCAT("[",LEFT(_xlpm.w,FIND(_xlpm.sep,_xlpm.w)-1),"]"))</f>
        <v>[vjə]</v>
      </c>
      <c r="Q1339" s="14" cm="1">
        <f t="array" ref="Q1339">SUM(_xlfn._xlws.FILTER($H$2:$H$7111,_xlfn.MAP($O$2:$O$7111,_xlfn.LAMBDA(_xlpm.x,_xlpm.x=$O1339))))</f>
        <v>9.9403578528827041E-5</v>
      </c>
      <c r="R1339" s="14">
        <f>$H1339/Q1339</f>
        <v>1</v>
      </c>
      <c r="S1339" s="14" cm="1">
        <f t="array" ref="S1339">SUM(_xlfn._xlws.FILTER($H$2:$H$7111,_xlfn.MAP($P$2:$P$7111,_xlfn.LAMBDA(_xlpm.x,_xlpm.x=$P1339))))</f>
        <v>4.9701789264413525E-4</v>
      </c>
      <c r="T1339" s="14">
        <f>$H1339/S1339</f>
        <v>0.19999999999999998</v>
      </c>
      <c r="U1339" s="14">
        <f>_xlfn.LET(_xlpm.freq,F1339,_xlpm.size,M1339+1,_xlpm.F,V1339,LOG(1+_xlpm.freq)*LOG(1+_xlpm.size)*_xlpm.F)</f>
        <v>0.1111644818267364</v>
      </c>
      <c r="V1339" s="14">
        <f>_xlfn.LET(_xlpm.a,T1339,_xlpm.b,R1339,2*_xlpm.a*_xlpm.b/(_xlpm.a+_xlpm.b))</f>
        <v>0.33333333333333331</v>
      </c>
      <c r="W1339" s="14">
        <f>_xlfn.LET(_xlpm.p,R1339,_xlpm.q,T1339,LOG(_xlpm.p/_xlpm.q))</f>
        <v>0.69897000433601886</v>
      </c>
      <c r="X1339" s="2"/>
      <c r="AC1339" s="2"/>
      <c r="AH1339" s="2"/>
      <c r="AI1339" s="2"/>
    </row>
    <row r="1340" spans="1:35">
      <c r="A1340" s="1" t="str">
        <f>_xlfn.LET(_xlpm.sep," : ",CONCATENATE(O1340,_xlpm.sep,P1340))</f>
        <v>~rbe~ : [ɹbə]</v>
      </c>
      <c r="B1340" s="1">
        <f>_xlfn.LET(_xlpm.d,$G1340,_xlpm.k,_xlfn.CONCAT(LEFT(TRIM(B$1),1),"*"),COUNTIF(_xlpm.d,_xlpm.k))</f>
        <v>1</v>
      </c>
      <c r="C1340" s="1">
        <f>_xlfn.LET(_xlpm.d,$G1340,_xlpm.k,_xlfn.CONCAT(LEFT(TRIM(C$1),1),"*"),COUNTIF(_xlpm.d,_xlpm.k))</f>
        <v>0</v>
      </c>
      <c r="D1340" s="1">
        <f>_xlfn.LET(_xlpm.d,$G1340,_xlpm.k,_xlfn.CONCAT(LEFT(TRIM(D$1),1),"*"),COUNTIF(_xlpm.d,_xlpm.k))</f>
        <v>0</v>
      </c>
      <c r="E1340" s="1">
        <f>LOG(F1340+1,10)</f>
        <v>0.47712125471966244</v>
      </c>
      <c r="F1340" s="7">
        <v>2</v>
      </c>
      <c r="G1340" s="9" t="s">
        <v>5688</v>
      </c>
      <c r="H1340" s="4">
        <f>F1340/freq.sum.r6e</f>
        <v>9.9403578528827041E-5</v>
      </c>
      <c r="I1340" s="1" t="str">
        <f>_xlfn.LET(_xlpm.sep,":",_xlpm.w,$G1340,LEFT(_xlpm.w,FIND(_xlpm.sep,_xlpm.w)-1))</f>
        <v>ɹbə</v>
      </c>
      <c r="J1340" s="1" t="str">
        <f>_xlfn.LET(_xlpm.sep,":",_xlpm.w,$G1340,RIGHT(_xlpm.w,LEN(_xlpm.w)-FIND(_xlpm.sep,_xlpm.w)))</f>
        <v>rbe</v>
      </c>
      <c r="K1340" s="10">
        <f>_xlfn.LET(_xlpm.w,I1340,LEN(_xlpm.w))</f>
        <v>3</v>
      </c>
      <c r="L1340" s="10">
        <f>_xlfn.LET(_xlpm.w,J1340,LEN(_xlpm.w))</f>
        <v>3</v>
      </c>
      <c r="M1340" s="10">
        <f>_xlfn.LET(_xlpm.a,K1340,_xlpm.b,L1340,MAX(_xlpm.a,_xlpm.b))</f>
        <v>3</v>
      </c>
      <c r="N1340" s="10">
        <f>_xlfn.LET(_xlpm.d,(K1340,L1340),MAX(_xlpm.d)-MIN(_xlpm.d))</f>
        <v>0</v>
      </c>
      <c r="O1340" s="1" t="str">
        <f>_xlfn.LET(_xlpm.sep,":",_xlpm.w,$G1340,_xlfn.CONCAT("~",RIGHT(_xlpm.w,LEN(_xlpm.w)-FIND(_xlpm.sep,_xlpm.w)),"~"))</f>
        <v>~rbe~</v>
      </c>
      <c r="P1340" s="1" t="str">
        <f>_xlfn.LET(_xlpm.sep,":",_xlpm.w,$G1340,_xlfn.CONCAT("[",LEFT(_xlpm.w,FIND(_xlpm.sep,_xlpm.w)-1),"]"))</f>
        <v>[ɹbə]</v>
      </c>
      <c r="Q1340" s="14" cm="1">
        <f t="array" ref="Q1340">SUM(_xlfn._xlws.FILTER($H$2:$H$7117,_xlfn.MAP($O$2:$O$7117,_xlfn.LAMBDA(_xlpm.x,_xlpm.x=$O1340))))</f>
        <v>9.9403578528827041E-5</v>
      </c>
      <c r="R1340" s="14">
        <f>$H1340/Q1340</f>
        <v>1</v>
      </c>
      <c r="S1340" s="14" cm="1">
        <f t="array" ref="S1340">SUM(_xlfn._xlws.FILTER($H$2:$H$7117,_xlfn.MAP($P$2:$P$7117,_xlfn.LAMBDA(_xlpm.x,_xlpm.x=$P1340))))</f>
        <v>4.9701789264413525E-4</v>
      </c>
      <c r="T1340" s="14">
        <f>$H1340/S1340</f>
        <v>0.19999999999999998</v>
      </c>
      <c r="U1340" s="14">
        <f>_xlfn.LET(_xlpm.freq,F1340,_xlpm.size,M1340+1,_xlpm.F,V1340,LOG(1+_xlpm.freq)*LOG(1+_xlpm.size)*_xlpm.F)</f>
        <v>0.1111644818267364</v>
      </c>
      <c r="V1340" s="14">
        <f>_xlfn.LET(_xlpm.a,T1340,_xlpm.b,R1340,2*_xlpm.a*_xlpm.b/(_xlpm.a+_xlpm.b))</f>
        <v>0.33333333333333331</v>
      </c>
      <c r="W1340" s="14">
        <f>_xlfn.LET(_xlpm.p,R1340,_xlpm.q,T1340,LOG(_xlpm.p/_xlpm.q))</f>
        <v>0.69897000433601886</v>
      </c>
      <c r="X1340" s="2"/>
      <c r="AC1340" s="2"/>
      <c r="AH1340" s="2"/>
      <c r="AI1340" s="2"/>
    </row>
    <row r="1341" spans="1:35">
      <c r="A1341" s="1" t="str">
        <f>_xlfn.LET(_xlpm.sep," : ",CONCATENATE(O1341,_xlpm.sep,P1341))</f>
        <v>~gna~ : [ɡnə]</v>
      </c>
      <c r="B1341" s="1">
        <f>_xlfn.LET(_xlpm.d,$G1341,_xlpm.k,_xlfn.CONCAT(LEFT(TRIM(B$1),1),"*"),COUNTIF(_xlpm.d,_xlpm.k))</f>
        <v>0</v>
      </c>
      <c r="C1341" s="1">
        <f>_xlfn.LET(_xlpm.d,$G1341,_xlpm.k,_xlfn.CONCAT(LEFT(TRIM(C$1),1),"*"),COUNTIF(_xlpm.d,_xlpm.k))</f>
        <v>0</v>
      </c>
      <c r="D1341" s="1">
        <f>_xlfn.LET(_xlpm.d,$G1341,_xlpm.k,_xlfn.CONCAT(LEFT(TRIM(D$1),1),"*"),COUNTIF(_xlpm.d,_xlpm.k))</f>
        <v>0</v>
      </c>
      <c r="E1341" s="1">
        <f>LOG(F1341+1,10)</f>
        <v>0.47712125471966244</v>
      </c>
      <c r="F1341" s="7">
        <v>2</v>
      </c>
      <c r="G1341" s="9" t="s">
        <v>6081</v>
      </c>
      <c r="H1341" s="4">
        <f>F1341/freq.sum.r6e</f>
        <v>9.9403578528827041E-5</v>
      </c>
      <c r="I1341" s="1" t="str">
        <f>_xlfn.LET(_xlpm.sep,":",_xlpm.w,$G1341,LEFT(_xlpm.w,FIND(_xlpm.sep,_xlpm.w)-1))</f>
        <v>ɡnə</v>
      </c>
      <c r="J1341" s="1" t="str">
        <f>_xlfn.LET(_xlpm.sep,":",_xlpm.w,$G1341,RIGHT(_xlpm.w,LEN(_xlpm.w)-FIND(_xlpm.sep,_xlpm.w)))</f>
        <v>gna</v>
      </c>
      <c r="K1341" s="10">
        <f>_xlfn.LET(_xlpm.w,I1341,LEN(_xlpm.w))</f>
        <v>3</v>
      </c>
      <c r="L1341" s="10">
        <f>_xlfn.LET(_xlpm.w,J1341,LEN(_xlpm.w))</f>
        <v>3</v>
      </c>
      <c r="M1341" s="10">
        <f>_xlfn.LET(_xlpm.a,K1341,_xlpm.b,L1341,MAX(_xlpm.a,_xlpm.b))</f>
        <v>3</v>
      </c>
      <c r="N1341" s="10">
        <f>_xlfn.LET(_xlpm.d,(K1341,L1341),MAX(_xlpm.d)-MIN(_xlpm.d))</f>
        <v>0</v>
      </c>
      <c r="O1341" s="1" t="str">
        <f>_xlfn.LET(_xlpm.sep,":",_xlpm.w,$G1341,_xlfn.CONCAT("~",RIGHT(_xlpm.w,LEN(_xlpm.w)-FIND(_xlpm.sep,_xlpm.w)),"~"))</f>
        <v>~gna~</v>
      </c>
      <c r="P1341" s="1" t="str">
        <f>_xlfn.LET(_xlpm.sep,":",_xlpm.w,$G1341,_xlfn.CONCAT("[",LEFT(_xlpm.w,FIND(_xlpm.sep,_xlpm.w)-1),"]"))</f>
        <v>[ɡnə]</v>
      </c>
      <c r="Q1341" s="14" cm="1">
        <f t="array" ref="Q1341">SUM(_xlfn._xlws.FILTER($H$2:$H$7117,_xlfn.MAP($O$2:$O$7117,_xlfn.LAMBDA(_xlpm.x,_xlpm.x=$O1341))))</f>
        <v>9.9403578528827041E-5</v>
      </c>
      <c r="R1341" s="14">
        <f>$H1341/Q1341</f>
        <v>1</v>
      </c>
      <c r="S1341" s="14" cm="1">
        <f t="array" ref="S1341">SUM(_xlfn._xlws.FILTER($H$2:$H$7117,_xlfn.MAP($P$2:$P$7117,_xlfn.LAMBDA(_xlpm.x,_xlpm.x=$P1341))))</f>
        <v>4.9701789264413525E-4</v>
      </c>
      <c r="T1341" s="14">
        <f>$H1341/S1341</f>
        <v>0.19999999999999998</v>
      </c>
      <c r="U1341" s="14">
        <f>_xlfn.LET(_xlpm.freq,F1341,_xlpm.size,M1341+1,_xlpm.F,V1341,LOG(1+_xlpm.freq)*LOG(1+_xlpm.size)*_xlpm.F)</f>
        <v>0.1111644818267364</v>
      </c>
      <c r="V1341" s="14">
        <f>_xlfn.LET(_xlpm.a,T1341,_xlpm.b,R1341,2*_xlpm.a*_xlpm.b/(_xlpm.a+_xlpm.b))</f>
        <v>0.33333333333333331</v>
      </c>
      <c r="W1341" s="14">
        <f>_xlfn.LET(_xlpm.p,R1341,_xlpm.q,T1341,LOG(_xlpm.p/_xlpm.q))</f>
        <v>0.69897000433601886</v>
      </c>
      <c r="X1341" s="2"/>
      <c r="AC1341" s="2"/>
      <c r="AH1341" s="2"/>
      <c r="AI1341" s="2"/>
    </row>
    <row r="1342" spans="1:35">
      <c r="A1342" s="1" t="str">
        <f>_xlfn.LET(_xlpm.sep," : ",CONCATENATE(O1342,_xlpm.sep,P1342))</f>
        <v>~gnu~ : [ɡnə]</v>
      </c>
      <c r="B1342" s="1">
        <f>_xlfn.LET(_xlpm.d,$G1342,_xlpm.k,_xlfn.CONCAT(LEFT(TRIM(B$1),1),"*"),COUNTIF(_xlpm.d,_xlpm.k))</f>
        <v>0</v>
      </c>
      <c r="C1342" s="1">
        <f>_xlfn.LET(_xlpm.d,$G1342,_xlpm.k,_xlfn.CONCAT(LEFT(TRIM(C$1),1),"*"),COUNTIF(_xlpm.d,_xlpm.k))</f>
        <v>0</v>
      </c>
      <c r="D1342" s="1">
        <f>_xlfn.LET(_xlpm.d,$G1342,_xlpm.k,_xlfn.CONCAT(LEFT(TRIM(D$1),1),"*"),COUNTIF(_xlpm.d,_xlpm.k))</f>
        <v>0</v>
      </c>
      <c r="E1342" s="1">
        <f>LOG(F1342+1,10)</f>
        <v>0.47712125471966244</v>
      </c>
      <c r="F1342" s="7">
        <v>2</v>
      </c>
      <c r="G1342" s="9" t="s">
        <v>6092</v>
      </c>
      <c r="H1342" s="4">
        <f>F1342/freq.sum.r6e</f>
        <v>9.9403578528827041E-5</v>
      </c>
      <c r="I1342" s="4" t="str">
        <f>_xlfn.LET(_xlpm.sep,":",_xlpm.w,$G1342,LEFT(_xlpm.w,FIND(_xlpm.sep,_xlpm.w)-1))</f>
        <v>ɡnə</v>
      </c>
      <c r="J1342" s="4" t="str">
        <f>_xlfn.LET(_xlpm.sep,":",_xlpm.w,$G1342,RIGHT(_xlpm.w,LEN(_xlpm.w)-FIND(_xlpm.sep,_xlpm.w)))</f>
        <v>gnu</v>
      </c>
      <c r="K1342" s="10">
        <f>_xlfn.LET(_xlpm.w,I1342,LEN(_xlpm.w))</f>
        <v>3</v>
      </c>
      <c r="L1342" s="10">
        <f>_xlfn.LET(_xlpm.w,J1342,LEN(_xlpm.w))</f>
        <v>3</v>
      </c>
      <c r="M1342" s="10">
        <f>_xlfn.LET(_xlpm.a,K1342,_xlpm.b,L1342,MAX(_xlpm.a,_xlpm.b))</f>
        <v>3</v>
      </c>
      <c r="N1342" s="10">
        <f>_xlfn.LET(_xlpm.d,(K1342,L1342),MAX(_xlpm.d)-MIN(_xlpm.d))</f>
        <v>0</v>
      </c>
      <c r="O1342" s="1" t="str">
        <f>_xlfn.LET(_xlpm.sep,":",_xlpm.w,$G1342,_xlfn.CONCAT("~",RIGHT(_xlpm.w,LEN(_xlpm.w)-FIND(_xlpm.sep,_xlpm.w)),"~"))</f>
        <v>~gnu~</v>
      </c>
      <c r="P1342" s="1" t="str">
        <f>_xlfn.LET(_xlpm.sep,":",_xlpm.w,$G1342,_xlfn.CONCAT("[",LEFT(_xlpm.w,FIND(_xlpm.sep,_xlpm.w)-1),"]"))</f>
        <v>[ɡnə]</v>
      </c>
      <c r="Q1342" s="14" cm="1">
        <f t="array" ref="Q1342">SUM(_xlfn._xlws.FILTER($H$2:$H$7109,_xlfn.MAP($O$2:$O$7109,_xlfn.LAMBDA(_xlpm.x,_xlpm.x=$O1342))))</f>
        <v>9.9403578528827041E-5</v>
      </c>
      <c r="R1342" s="14">
        <f>$H1342/Q1342</f>
        <v>1</v>
      </c>
      <c r="S1342" s="14" cm="1">
        <f t="array" ref="S1342">SUM(_xlfn._xlws.FILTER($H$2:$H$7109,_xlfn.MAP($P$2:$P$7109,_xlfn.LAMBDA(_xlpm.x,_xlpm.x=$P1342))))</f>
        <v>4.9701789264413525E-4</v>
      </c>
      <c r="T1342" s="14">
        <f>$H1342/S1342</f>
        <v>0.19999999999999998</v>
      </c>
      <c r="U1342" s="14">
        <f>_xlfn.LET(_xlpm.freq,F1342,_xlpm.size,M1342+1,_xlpm.F,V1342,LOG(1+_xlpm.freq)*LOG(1+_xlpm.size)*_xlpm.F)</f>
        <v>0.1111644818267364</v>
      </c>
      <c r="V1342" s="14">
        <f>_xlfn.LET(_xlpm.a,T1342,_xlpm.b,R1342,2*_xlpm.a*_xlpm.b/(_xlpm.a+_xlpm.b))</f>
        <v>0.33333333333333331</v>
      </c>
      <c r="W1342" s="14">
        <f>_xlfn.LET(_xlpm.p,R1342,_xlpm.q,T1342,LOG(_xlpm.p/_xlpm.q))</f>
        <v>0.69897000433601886</v>
      </c>
      <c r="X1342" s="2"/>
      <c r="AC1342" s="2"/>
      <c r="AH1342" s="2"/>
      <c r="AI1342" s="2"/>
    </row>
    <row r="1343" spans="1:35">
      <c r="A1343" s="1" t="str">
        <f>_xlfn.LET(_xlpm.sep," : ",CONCATENATE(O1343,_xlpm.sep,P1343))</f>
        <v>~rpe~ : [ɹpə]</v>
      </c>
      <c r="B1343" s="1">
        <f>_xlfn.LET(_xlpm.d,$G1343,_xlpm.k,_xlfn.CONCAT(LEFT(TRIM(B$1),1),"*"),COUNTIF(_xlpm.d,_xlpm.k))</f>
        <v>1</v>
      </c>
      <c r="C1343" s="1">
        <f>_xlfn.LET(_xlpm.d,$G1343,_xlpm.k,_xlfn.CONCAT(LEFT(TRIM(C$1),1),"*"),COUNTIF(_xlpm.d,_xlpm.k))</f>
        <v>0</v>
      </c>
      <c r="D1343" s="1">
        <f>_xlfn.LET(_xlpm.d,$G1343,_xlpm.k,_xlfn.CONCAT(LEFT(TRIM(D$1),1),"*"),COUNTIF(_xlpm.d,_xlpm.k))</f>
        <v>0</v>
      </c>
      <c r="E1343" s="1">
        <f>LOG(F1343+1,10)</f>
        <v>0.47712125471966244</v>
      </c>
      <c r="F1343" s="7">
        <v>2</v>
      </c>
      <c r="G1343" s="9" t="s">
        <v>6188</v>
      </c>
      <c r="H1343" s="4">
        <f>F1343/freq.sum.r6e</f>
        <v>9.9403578528827041E-5</v>
      </c>
      <c r="I1343" s="1" t="str">
        <f>_xlfn.LET(_xlpm.sep,":",_xlpm.w,$G1343,LEFT(_xlpm.w,FIND(_xlpm.sep,_xlpm.w)-1))</f>
        <v>ɹpə</v>
      </c>
      <c r="J1343" s="1" t="str">
        <f>_xlfn.LET(_xlpm.sep,":",_xlpm.w,$G1343,RIGHT(_xlpm.w,LEN(_xlpm.w)-FIND(_xlpm.sep,_xlpm.w)))</f>
        <v>rpe</v>
      </c>
      <c r="K1343" s="10">
        <f>_xlfn.LET(_xlpm.w,I1343,LEN(_xlpm.w))</f>
        <v>3</v>
      </c>
      <c r="L1343" s="10">
        <f>_xlfn.LET(_xlpm.w,J1343,LEN(_xlpm.w))</f>
        <v>3</v>
      </c>
      <c r="M1343" s="10">
        <f>_xlfn.LET(_xlpm.a,K1343,_xlpm.b,L1343,MAX(_xlpm.a,_xlpm.b))</f>
        <v>3</v>
      </c>
      <c r="N1343" s="10">
        <f>_xlfn.LET(_xlpm.d,(K1343,L1343),MAX(_xlpm.d)-MIN(_xlpm.d))</f>
        <v>0</v>
      </c>
      <c r="O1343" s="1" t="str">
        <f>_xlfn.LET(_xlpm.sep,":",_xlpm.w,$G1343,_xlfn.CONCAT("~",RIGHT(_xlpm.w,LEN(_xlpm.w)-FIND(_xlpm.sep,_xlpm.w)),"~"))</f>
        <v>~rpe~</v>
      </c>
      <c r="P1343" s="1" t="str">
        <f>_xlfn.LET(_xlpm.sep,":",_xlpm.w,$G1343,_xlfn.CONCAT("[",LEFT(_xlpm.w,FIND(_xlpm.sep,_xlpm.w)-1),"]"))</f>
        <v>[ɹpə]</v>
      </c>
      <c r="Q1343" s="14" cm="1">
        <f t="array" ref="Q1343">SUM(_xlfn._xlws.FILTER($H$2:$H$7117,_xlfn.MAP($O$2:$O$7117,_xlfn.LAMBDA(_xlpm.x,_xlpm.x=$O1343))))</f>
        <v>9.9403578528827041E-5</v>
      </c>
      <c r="R1343" s="14">
        <f>$H1343/Q1343</f>
        <v>1</v>
      </c>
      <c r="S1343" s="14" cm="1">
        <f t="array" ref="S1343">SUM(_xlfn._xlws.FILTER($H$2:$H$7117,_xlfn.MAP($P$2:$P$7117,_xlfn.LAMBDA(_xlpm.x,_xlpm.x=$P1343))))</f>
        <v>4.9701789264413525E-4</v>
      </c>
      <c r="T1343" s="14">
        <f>$H1343/S1343</f>
        <v>0.19999999999999998</v>
      </c>
      <c r="U1343" s="14">
        <f>_xlfn.LET(_xlpm.freq,F1343,_xlpm.size,M1343+1,_xlpm.F,V1343,LOG(1+_xlpm.freq)*LOG(1+_xlpm.size)*_xlpm.F)</f>
        <v>0.1111644818267364</v>
      </c>
      <c r="V1343" s="14">
        <f>_xlfn.LET(_xlpm.a,T1343,_xlpm.b,R1343,2*_xlpm.a*_xlpm.b/(_xlpm.a+_xlpm.b))</f>
        <v>0.33333333333333331</v>
      </c>
      <c r="W1343" s="14">
        <f>_xlfn.LET(_xlpm.p,R1343,_xlpm.q,T1343,LOG(_xlpm.p/_xlpm.q))</f>
        <v>0.69897000433601886</v>
      </c>
      <c r="X1343" s="2"/>
      <c r="AC1343" s="2"/>
      <c r="AH1343" s="2"/>
      <c r="AI1343" s="2"/>
    </row>
    <row r="1344" spans="1:35">
      <c r="A1344" s="1" t="str">
        <f>_xlfn.LET(_xlpm.sep," : ",CONCATENATE(O1344,_xlpm.sep,P1344))</f>
        <v>~rpo~ : [ɹpə]</v>
      </c>
      <c r="B1344" s="1">
        <f>_xlfn.LET(_xlpm.d,$G1344,_xlpm.k,_xlfn.CONCAT(LEFT(TRIM(B$1),1),"*"),COUNTIF(_xlpm.d,_xlpm.k))</f>
        <v>1</v>
      </c>
      <c r="C1344" s="1">
        <f>_xlfn.LET(_xlpm.d,$G1344,_xlpm.k,_xlfn.CONCAT(LEFT(TRIM(C$1),1),"*"),COUNTIF(_xlpm.d,_xlpm.k))</f>
        <v>0</v>
      </c>
      <c r="D1344" s="1">
        <f>_xlfn.LET(_xlpm.d,$G1344,_xlpm.k,_xlfn.CONCAT(LEFT(TRIM(D$1),1),"*"),COUNTIF(_xlpm.d,_xlpm.k))</f>
        <v>0</v>
      </c>
      <c r="E1344" s="1">
        <f>LOG(F1344+1,10)</f>
        <v>0.47712125471966244</v>
      </c>
      <c r="F1344" s="7">
        <v>2</v>
      </c>
      <c r="G1344" s="9" t="s">
        <v>6192</v>
      </c>
      <c r="H1344" s="4">
        <f>F1344/freq.sum.r6e</f>
        <v>9.9403578528827041E-5</v>
      </c>
      <c r="I1344" s="1" t="str">
        <f>_xlfn.LET(_xlpm.sep,":",_xlpm.w,$G1344,LEFT(_xlpm.w,FIND(_xlpm.sep,_xlpm.w)-1))</f>
        <v>ɹpə</v>
      </c>
      <c r="J1344" s="1" t="str">
        <f>_xlfn.LET(_xlpm.sep,":",_xlpm.w,$G1344,RIGHT(_xlpm.w,LEN(_xlpm.w)-FIND(_xlpm.sep,_xlpm.w)))</f>
        <v>rpo</v>
      </c>
      <c r="K1344" s="10">
        <f>_xlfn.LET(_xlpm.w,I1344,LEN(_xlpm.w))</f>
        <v>3</v>
      </c>
      <c r="L1344" s="10">
        <f>_xlfn.LET(_xlpm.w,J1344,LEN(_xlpm.w))</f>
        <v>3</v>
      </c>
      <c r="M1344" s="10">
        <f>_xlfn.LET(_xlpm.a,K1344,_xlpm.b,L1344,MAX(_xlpm.a,_xlpm.b))</f>
        <v>3</v>
      </c>
      <c r="N1344" s="10">
        <f>_xlfn.LET(_xlpm.d,(K1344,L1344),MAX(_xlpm.d)-MIN(_xlpm.d))</f>
        <v>0</v>
      </c>
      <c r="O1344" s="1" t="str">
        <f>_xlfn.LET(_xlpm.sep,":",_xlpm.w,$G1344,_xlfn.CONCAT("~",RIGHT(_xlpm.w,LEN(_xlpm.w)-FIND(_xlpm.sep,_xlpm.w)),"~"))</f>
        <v>~rpo~</v>
      </c>
      <c r="P1344" s="1" t="str">
        <f>_xlfn.LET(_xlpm.sep,":",_xlpm.w,$G1344,_xlfn.CONCAT("[",LEFT(_xlpm.w,FIND(_xlpm.sep,_xlpm.w)-1),"]"))</f>
        <v>[ɹpə]</v>
      </c>
      <c r="Q1344" s="14" cm="1">
        <f t="array" ref="Q1344">SUM(_xlfn._xlws.FILTER($H$2:$H$7117,_xlfn.MAP($O$2:$O$7117,_xlfn.LAMBDA(_xlpm.x,_xlpm.x=$O1344))))</f>
        <v>9.9403578528827041E-5</v>
      </c>
      <c r="R1344" s="14">
        <f>$H1344/Q1344</f>
        <v>1</v>
      </c>
      <c r="S1344" s="14" cm="1">
        <f t="array" ref="S1344">SUM(_xlfn._xlws.FILTER($H$2:$H$7117,_xlfn.MAP($P$2:$P$7117,_xlfn.LAMBDA(_xlpm.x,_xlpm.x=$P1344))))</f>
        <v>4.9701789264413525E-4</v>
      </c>
      <c r="T1344" s="14">
        <f>$H1344/S1344</f>
        <v>0.19999999999999998</v>
      </c>
      <c r="U1344" s="14">
        <f>_xlfn.LET(_xlpm.freq,F1344,_xlpm.size,M1344+1,_xlpm.F,V1344,LOG(1+_xlpm.freq)*LOG(1+_xlpm.size)*_xlpm.F)</f>
        <v>0.1111644818267364</v>
      </c>
      <c r="V1344" s="14">
        <f>_xlfn.LET(_xlpm.a,T1344,_xlpm.b,R1344,2*_xlpm.a*_xlpm.b/(_xlpm.a+_xlpm.b))</f>
        <v>0.33333333333333331</v>
      </c>
      <c r="W1344" s="14">
        <f>_xlfn.LET(_xlpm.p,R1344,_xlpm.q,T1344,LOG(_xlpm.p/_xlpm.q))</f>
        <v>0.69897000433601886</v>
      </c>
      <c r="X1344" s="2"/>
      <c r="AC1344" s="2"/>
      <c r="AH1344" s="2"/>
      <c r="AI1344" s="2"/>
    </row>
    <row r="1345" spans="1:35">
      <c r="A1345" s="1" t="str">
        <f>_xlfn.LET(_xlpm.sep," : ",CONCATENATE(O1345,_xlpm.sep,P1345))</f>
        <v>~sio~ : [ʒə]</v>
      </c>
      <c r="B1345" s="1">
        <f>_xlfn.LET(_xlpm.d,$G1345,_xlpm.k,_xlfn.CONCAT(LEFT(TRIM(B$1),1),"*"),COUNTIF(_xlpm.d,_xlpm.k))</f>
        <v>0</v>
      </c>
      <c r="C1345" s="1">
        <f>_xlfn.LET(_xlpm.d,$G1345,_xlpm.k,_xlfn.CONCAT(LEFT(TRIM(C$1),1),"*"),COUNTIF(_xlpm.d,_xlpm.k))</f>
        <v>0</v>
      </c>
      <c r="D1345" s="1">
        <f>_xlfn.LET(_xlpm.d,$G1345,_xlpm.k,_xlfn.CONCAT(LEFT(TRIM(D$1),1),"*"),COUNTIF(_xlpm.d,_xlpm.k))</f>
        <v>0</v>
      </c>
      <c r="E1345" s="1">
        <f>LOG(F1345+1,10)</f>
        <v>0.47712125471966244</v>
      </c>
      <c r="F1345" s="7">
        <v>2</v>
      </c>
      <c r="G1345" s="9" t="s">
        <v>6830</v>
      </c>
      <c r="H1345" s="4">
        <f>F1345/freq.sum.r6e</f>
        <v>9.9403578528827041E-5</v>
      </c>
      <c r="I1345" s="1" t="str">
        <f>_xlfn.LET(_xlpm.sep,":",_xlpm.w,$G1345,LEFT(_xlpm.w,FIND(_xlpm.sep,_xlpm.w)-1))</f>
        <v>ʒə</v>
      </c>
      <c r="J1345" s="1" t="str">
        <f>_xlfn.LET(_xlpm.sep,":",_xlpm.w,$G1345,RIGHT(_xlpm.w,LEN(_xlpm.w)-FIND(_xlpm.sep,_xlpm.w)))</f>
        <v>sio</v>
      </c>
      <c r="K1345" s="10">
        <f>_xlfn.LET(_xlpm.w,I1345,LEN(_xlpm.w))</f>
        <v>2</v>
      </c>
      <c r="L1345" s="10">
        <f>_xlfn.LET(_xlpm.w,J1345,LEN(_xlpm.w))</f>
        <v>3</v>
      </c>
      <c r="M1345" s="10">
        <f>_xlfn.LET(_xlpm.a,K1345,_xlpm.b,L1345,MAX(_xlpm.a,_xlpm.b))</f>
        <v>3</v>
      </c>
      <c r="N1345" s="10">
        <f>_xlfn.LET(_xlpm.d,(K1345,L1345),MAX(_xlpm.d)-MIN(_xlpm.d))</f>
        <v>1</v>
      </c>
      <c r="O1345" s="1" t="str">
        <f>_xlfn.LET(_xlpm.sep,":",_xlpm.w,$G1345,_xlfn.CONCAT("~",RIGHT(_xlpm.w,LEN(_xlpm.w)-FIND(_xlpm.sep,_xlpm.w)),"~"))</f>
        <v>~sio~</v>
      </c>
      <c r="P1345" s="1" t="str">
        <f>_xlfn.LET(_xlpm.sep,":",_xlpm.w,$G1345,_xlfn.CONCAT("[",LEFT(_xlpm.w,FIND(_xlpm.sep,_xlpm.w)-1),"]"))</f>
        <v>[ʒə]</v>
      </c>
      <c r="Q1345" s="14" cm="1">
        <f t="array" ref="Q1345">SUM(_xlfn._xlws.FILTER($H$2:$H$7117,_xlfn.MAP($O$2:$O$7117,_xlfn.LAMBDA(_xlpm.x,_xlpm.x=$O1345))))</f>
        <v>9.9403578528827041E-5</v>
      </c>
      <c r="R1345" s="14">
        <f>$H1345/Q1345</f>
        <v>1</v>
      </c>
      <c r="S1345" s="14" cm="1">
        <f t="array" ref="S1345">SUM(_xlfn._xlws.FILTER($H$2:$H$7117,_xlfn.MAP($P$2:$P$7117,_xlfn.LAMBDA(_xlpm.x,_xlpm.x=$P1345))))</f>
        <v>4.9701789264413525E-4</v>
      </c>
      <c r="T1345" s="14">
        <f>$H1345/S1345</f>
        <v>0.19999999999999998</v>
      </c>
      <c r="U1345" s="14">
        <f>_xlfn.LET(_xlpm.freq,F1345,_xlpm.size,M1345+1,_xlpm.F,V1345,LOG(1+_xlpm.freq)*LOG(1+_xlpm.size)*_xlpm.F)</f>
        <v>0.1111644818267364</v>
      </c>
      <c r="V1345" s="14">
        <f>_xlfn.LET(_xlpm.a,T1345,_xlpm.b,R1345,2*_xlpm.a*_xlpm.b/(_xlpm.a+_xlpm.b))</f>
        <v>0.33333333333333331</v>
      </c>
      <c r="W1345" s="14">
        <f>_xlfn.LET(_xlpm.p,R1345,_xlpm.q,T1345,LOG(_xlpm.p/_xlpm.q))</f>
        <v>0.69897000433601886</v>
      </c>
      <c r="X1345" s="2"/>
      <c r="AC1345" s="2"/>
      <c r="AH1345" s="2"/>
      <c r="AI1345" s="2"/>
    </row>
    <row r="1346" spans="1:35">
      <c r="A1346" s="1" t="str">
        <f>_xlfn.LET(_xlpm.sep," : ",CONCATENATE(O1346,_xlpm.sep,P1346))</f>
        <v>~nga~ : [ŋɡə]</v>
      </c>
      <c r="B1346" s="1">
        <f>_xlfn.LET(_xlpm.d,$G1346,_xlpm.k,_xlfn.CONCAT(LEFT(TRIM(B$1),1),"*"),COUNTIF(_xlpm.d,_xlpm.k))</f>
        <v>0</v>
      </c>
      <c r="C1346" s="1">
        <f>_xlfn.LET(_xlpm.d,$G1346,_xlpm.k,_xlfn.CONCAT(LEFT(TRIM(C$1),1),"*"),COUNTIF(_xlpm.d,_xlpm.k))</f>
        <v>0</v>
      </c>
      <c r="D1346" s="1">
        <f>_xlfn.LET(_xlpm.d,$G1346,_xlpm.k,_xlfn.CONCAT(LEFT(TRIM(D$1),1),"*"),COUNTIF(_xlpm.d,_xlpm.k))</f>
        <v>0</v>
      </c>
      <c r="E1346" s="1">
        <f>LOG(F1346+1,10)</f>
        <v>0.47712125471966244</v>
      </c>
      <c r="F1346" s="7">
        <v>2</v>
      </c>
      <c r="G1346" s="9" t="s">
        <v>7032</v>
      </c>
      <c r="H1346" s="4">
        <f>F1346/freq.sum.r6e</f>
        <v>9.9403578528827041E-5</v>
      </c>
      <c r="I1346" s="1" t="str">
        <f>_xlfn.LET(_xlpm.sep,":",_xlpm.w,$G1346,LEFT(_xlpm.w,FIND(_xlpm.sep,_xlpm.w)-1))</f>
        <v>ŋɡə</v>
      </c>
      <c r="J1346" s="1" t="str">
        <f>_xlfn.LET(_xlpm.sep,":",_xlpm.w,$G1346,RIGHT(_xlpm.w,LEN(_xlpm.w)-FIND(_xlpm.sep,_xlpm.w)))</f>
        <v>nga</v>
      </c>
      <c r="K1346" s="10">
        <f>_xlfn.LET(_xlpm.w,I1346,LEN(_xlpm.w))</f>
        <v>3</v>
      </c>
      <c r="L1346" s="10">
        <f>_xlfn.LET(_xlpm.w,J1346,LEN(_xlpm.w))</f>
        <v>3</v>
      </c>
      <c r="M1346" s="10">
        <f>_xlfn.LET(_xlpm.a,K1346,_xlpm.b,L1346,MAX(_xlpm.a,_xlpm.b))</f>
        <v>3</v>
      </c>
      <c r="N1346" s="10">
        <f>_xlfn.LET(_xlpm.d,(K1346,L1346),MAX(_xlpm.d)-MIN(_xlpm.d))</f>
        <v>0</v>
      </c>
      <c r="O1346" s="1" t="str">
        <f>_xlfn.LET(_xlpm.sep,":",_xlpm.w,$G1346,_xlfn.CONCAT("~",RIGHT(_xlpm.w,LEN(_xlpm.w)-FIND(_xlpm.sep,_xlpm.w)),"~"))</f>
        <v>~nga~</v>
      </c>
      <c r="P1346" s="1" t="str">
        <f>_xlfn.LET(_xlpm.sep,":",_xlpm.w,$G1346,_xlfn.CONCAT("[",LEFT(_xlpm.w,FIND(_xlpm.sep,_xlpm.w)-1),"]"))</f>
        <v>[ŋɡə]</v>
      </c>
      <c r="Q1346" s="14" cm="1">
        <f t="array" ref="Q1346">SUM(_xlfn._xlws.FILTER($H$2:$H$7111,_xlfn.MAP($O$2:$O$7111,_xlfn.LAMBDA(_xlpm.x,_xlpm.x=$O1346))))</f>
        <v>9.9403578528827041E-5</v>
      </c>
      <c r="R1346" s="14">
        <f>$H1346/Q1346</f>
        <v>1</v>
      </c>
      <c r="S1346" s="14" cm="1">
        <f t="array" ref="S1346">SUM(_xlfn._xlws.FILTER($H$2:$H$7111,_xlfn.MAP($P$2:$P$7111,_xlfn.LAMBDA(_xlpm.x,_xlpm.x=$P1346))))</f>
        <v>4.9701789264413525E-4</v>
      </c>
      <c r="T1346" s="14">
        <f>$H1346/S1346</f>
        <v>0.19999999999999998</v>
      </c>
      <c r="U1346" s="14">
        <f>_xlfn.LET(_xlpm.freq,F1346,_xlpm.size,M1346+1,_xlpm.F,V1346,LOG(1+_xlpm.freq)*LOG(1+_xlpm.size)*_xlpm.F)</f>
        <v>0.1111644818267364</v>
      </c>
      <c r="V1346" s="14">
        <f>_xlfn.LET(_xlpm.a,T1346,_xlpm.b,R1346,2*_xlpm.a*_xlpm.b/(_xlpm.a+_xlpm.b))</f>
        <v>0.33333333333333331</v>
      </c>
      <c r="W1346" s="14">
        <f>_xlfn.LET(_xlpm.p,R1346,_xlpm.q,T1346,LOG(_xlpm.p/_xlpm.q))</f>
        <v>0.69897000433601886</v>
      </c>
      <c r="X1346" s="2"/>
      <c r="AC1346" s="2"/>
      <c r="AH1346" s="2"/>
      <c r="AI1346" s="2"/>
    </row>
    <row r="1347" spans="1:35">
      <c r="A1347" s="1" t="str">
        <f>_xlfn.LET(_xlpm.sep," : ",CONCATENATE(O1347,_xlpm.sep,P1347))</f>
        <v>~jee~ : [dʒi]</v>
      </c>
      <c r="B1347" s="1">
        <f>_xlfn.LET(_xlpm.d,$G1347,_xlpm.k,_xlfn.CONCAT(LEFT(TRIM(B$1),1),"*"),COUNTIF(_xlpm.d,_xlpm.k))</f>
        <v>0</v>
      </c>
      <c r="C1347" s="1">
        <f>_xlfn.LET(_xlpm.d,$G1347,_xlpm.k,_xlfn.CONCAT(LEFT(TRIM(C$1),1),"*"),COUNTIF(_xlpm.d,_xlpm.k))</f>
        <v>0</v>
      </c>
      <c r="D1347" s="1">
        <f>_xlfn.LET(_xlpm.d,$G1347,_xlpm.k,_xlfn.CONCAT(LEFT(TRIM(D$1),1),"*"),COUNTIF(_xlpm.d,_xlpm.k))</f>
        <v>0</v>
      </c>
      <c r="E1347" s="1">
        <f>LOG(F1347+1,10)</f>
        <v>0.90308998699194343</v>
      </c>
      <c r="F1347" s="7">
        <v>7</v>
      </c>
      <c r="G1347" s="9" t="s">
        <v>669</v>
      </c>
      <c r="H1347" s="4">
        <f>F1347/freq.sum.r6e</f>
        <v>3.4791252485089465E-4</v>
      </c>
      <c r="I1347" s="1" t="str">
        <f>_xlfn.LET(_xlpm.sep,":",_xlpm.w,$G1347,LEFT(_xlpm.w,FIND(_xlpm.sep,_xlpm.w)-1))</f>
        <v>dʒi</v>
      </c>
      <c r="J1347" s="1" t="str">
        <f>_xlfn.LET(_xlpm.sep,":",_xlpm.w,$G1347,RIGHT(_xlpm.w,LEN(_xlpm.w)-FIND(_xlpm.sep,_xlpm.w)))</f>
        <v>jee</v>
      </c>
      <c r="K1347" s="10">
        <f>_xlfn.LET(_xlpm.w,I1347,LEN(_xlpm.w))</f>
        <v>3</v>
      </c>
      <c r="L1347" s="10">
        <f>_xlfn.LET(_xlpm.w,J1347,LEN(_xlpm.w))</f>
        <v>3</v>
      </c>
      <c r="M1347" s="10">
        <f>_xlfn.LET(_xlpm.a,K1347,_xlpm.b,L1347,MAX(_xlpm.a,_xlpm.b))</f>
        <v>3</v>
      </c>
      <c r="N1347" s="10">
        <f>_xlfn.LET(_xlpm.d,(K1347,L1347),MAX(_xlpm.d)-MIN(_xlpm.d))</f>
        <v>0</v>
      </c>
      <c r="O1347" s="1" t="str">
        <f>_xlfn.LET(_xlpm.sep,":",_xlpm.w,$G1347,_xlfn.CONCAT("~",RIGHT(_xlpm.w,LEN(_xlpm.w)-FIND(_xlpm.sep,_xlpm.w)),"~"))</f>
        <v>~jee~</v>
      </c>
      <c r="P1347" s="1" t="str">
        <f>_xlfn.LET(_xlpm.sep,":",_xlpm.w,$G1347,_xlfn.CONCAT("[",LEFT(_xlpm.w,FIND(_xlpm.sep,_xlpm.w)-1),"]"))</f>
        <v>[dʒi]</v>
      </c>
      <c r="Q1347" s="14" cm="1">
        <f t="array" ref="Q1347">SUM(_xlfn._xlws.FILTER($H$2:$H$7117,_xlfn.MAP($O$2:$O$7117,_xlfn.LAMBDA(_xlpm.x,_xlpm.x=$O1347))))</f>
        <v>3.4791252485089465E-4</v>
      </c>
      <c r="R1347" s="14">
        <f>$H1347/Q1347</f>
        <v>1</v>
      </c>
      <c r="S1347" s="14" cm="1">
        <f t="array" ref="S1347">SUM(_xlfn._xlws.FILTER($H$2:$H$7117,_xlfn.MAP($P$2:$P$7117,_xlfn.LAMBDA(_xlpm.x,_xlpm.x=$P1347))))</f>
        <v>1.7395626242544733E-3</v>
      </c>
      <c r="T1347" s="14">
        <f>$H1347/S1347</f>
        <v>0.2</v>
      </c>
      <c r="U1347" s="14">
        <f>_xlfn.LET(_xlpm.freq,F1347,_xlpm.size,M1347+1,_xlpm.F,V1347,LOG(1+_xlpm.freq)*LOG(1+_xlpm.size)*_xlpm.F)</f>
        <v>0.21041093737452468</v>
      </c>
      <c r="V1347" s="14">
        <f>_xlfn.LET(_xlpm.a,T1347,_xlpm.b,R1347,2*_xlpm.a*_xlpm.b/(_xlpm.a+_xlpm.b))</f>
        <v>0.33333333333333337</v>
      </c>
      <c r="W1347" s="14">
        <f>_xlfn.LET(_xlpm.p,R1347,_xlpm.q,T1347,LOG(_xlpm.p/_xlpm.q))</f>
        <v>0.69897000433601886</v>
      </c>
      <c r="X1347" s="2"/>
      <c r="AC1347" s="2"/>
      <c r="AH1347" s="2"/>
      <c r="AI1347" s="2"/>
    </row>
    <row r="1348" spans="1:35">
      <c r="A1348" s="1" t="str">
        <f>_xlfn.LET(_xlpm.sep," : ",CONCATENATE(O1348,_xlpm.sep,P1348))</f>
        <v>~kee~ : [ki]</v>
      </c>
      <c r="B1348" s="1">
        <f>_xlfn.LET(_xlpm.d,$G1348,_xlpm.k,_xlfn.CONCAT(LEFT(TRIM(B$1),1),"*"),COUNTIF(_xlpm.d,_xlpm.k))</f>
        <v>0</v>
      </c>
      <c r="C1348" s="1">
        <f>_xlfn.LET(_xlpm.d,$G1348,_xlpm.k,_xlfn.CONCAT(LEFT(TRIM(C$1),1),"*"),COUNTIF(_xlpm.d,_xlpm.k))</f>
        <v>0</v>
      </c>
      <c r="D1348" s="1">
        <f>_xlfn.LET(_xlpm.d,$G1348,_xlpm.k,_xlfn.CONCAT(LEFT(TRIM(D$1),1),"*"),COUNTIF(_xlpm.d,_xlpm.k))</f>
        <v>0</v>
      </c>
      <c r="E1348" s="1">
        <f>LOG(F1348+1,10)</f>
        <v>0.90308998699194343</v>
      </c>
      <c r="F1348" s="7">
        <v>7</v>
      </c>
      <c r="G1348" s="9" t="s">
        <v>1416</v>
      </c>
      <c r="H1348" s="4">
        <f>F1348/freq.sum.r6e</f>
        <v>3.4791252485089465E-4</v>
      </c>
      <c r="I1348" s="1" t="str">
        <f>_xlfn.LET(_xlpm.sep,":",_xlpm.w,$G1348,LEFT(_xlpm.w,FIND(_xlpm.sep,_xlpm.w)-1))</f>
        <v>ki</v>
      </c>
      <c r="J1348" s="1" t="str">
        <f>_xlfn.LET(_xlpm.sep,":",_xlpm.w,$G1348,RIGHT(_xlpm.w,LEN(_xlpm.w)-FIND(_xlpm.sep,_xlpm.w)))</f>
        <v>kee</v>
      </c>
      <c r="K1348" s="10">
        <f>_xlfn.LET(_xlpm.w,I1348,LEN(_xlpm.w))</f>
        <v>2</v>
      </c>
      <c r="L1348" s="10">
        <f>_xlfn.LET(_xlpm.w,J1348,LEN(_xlpm.w))</f>
        <v>3</v>
      </c>
      <c r="M1348" s="10">
        <f>_xlfn.LET(_xlpm.a,K1348,_xlpm.b,L1348,MAX(_xlpm.a,_xlpm.b))</f>
        <v>3</v>
      </c>
      <c r="N1348" s="10">
        <f>_xlfn.LET(_xlpm.d,(K1348,L1348),MAX(_xlpm.d)-MIN(_xlpm.d))</f>
        <v>1</v>
      </c>
      <c r="O1348" s="1" t="str">
        <f>_xlfn.LET(_xlpm.sep,":",_xlpm.w,$G1348,_xlfn.CONCAT("~",RIGHT(_xlpm.w,LEN(_xlpm.w)-FIND(_xlpm.sep,_xlpm.w)),"~"))</f>
        <v>~kee~</v>
      </c>
      <c r="P1348" s="1" t="str">
        <f>_xlfn.LET(_xlpm.sep,":",_xlpm.w,$G1348,_xlfn.CONCAT("[",LEFT(_xlpm.w,FIND(_xlpm.sep,_xlpm.w)-1),"]"))</f>
        <v>[ki]</v>
      </c>
      <c r="Q1348" s="14" cm="1">
        <f t="array" ref="Q1348">SUM(_xlfn._xlws.FILTER($H$2:$H$7117,_xlfn.MAP($O$2:$O$7117,_xlfn.LAMBDA(_xlpm.x,_xlpm.x=$O1348))))</f>
        <v>3.4791252485089465E-4</v>
      </c>
      <c r="R1348" s="14">
        <f>$H1348/Q1348</f>
        <v>1</v>
      </c>
      <c r="S1348" s="14" cm="1">
        <f t="array" ref="S1348">SUM(_xlfn._xlws.FILTER($H$2:$H$7117,_xlfn.MAP($P$2:$P$7117,_xlfn.LAMBDA(_xlpm.x,_xlpm.x=$P1348))))</f>
        <v>1.7395626242544733E-3</v>
      </c>
      <c r="T1348" s="14">
        <f>$H1348/S1348</f>
        <v>0.2</v>
      </c>
      <c r="U1348" s="14">
        <f>_xlfn.LET(_xlpm.freq,F1348,_xlpm.size,M1348+1,_xlpm.F,V1348,LOG(1+_xlpm.freq)*LOG(1+_xlpm.size)*_xlpm.F)</f>
        <v>0.21041093737452468</v>
      </c>
      <c r="V1348" s="14">
        <f>_xlfn.LET(_xlpm.a,T1348,_xlpm.b,R1348,2*_xlpm.a*_xlpm.b/(_xlpm.a+_xlpm.b))</f>
        <v>0.33333333333333337</v>
      </c>
      <c r="W1348" s="14">
        <f>_xlfn.LET(_xlpm.p,R1348,_xlpm.q,T1348,LOG(_xlpm.p/_xlpm.q))</f>
        <v>0.69897000433601886</v>
      </c>
      <c r="X1348" s="2"/>
      <c r="AC1348" s="2"/>
      <c r="AH1348" s="2"/>
      <c r="AI1348" s="2"/>
    </row>
    <row r="1349" spans="1:35">
      <c r="A1349" s="1" t="str">
        <f>_xlfn.LET(_xlpm.sep," : ",CONCATENATE(O1349,_xlpm.sep,P1349))</f>
        <v>~are~ : [jə]</v>
      </c>
      <c r="B1349" s="1">
        <f>_xlfn.LET(_xlpm.d,$G1349,_xlpm.k,_xlfn.CONCAT(LEFT(TRIM(B$1),1),"*"),COUNTIF(_xlpm.d,_xlpm.k))</f>
        <v>0</v>
      </c>
      <c r="C1349" s="1">
        <f>_xlfn.LET(_xlpm.d,$G1349,_xlpm.k,_xlfn.CONCAT(LEFT(TRIM(C$1),1),"*"),COUNTIF(_xlpm.d,_xlpm.k))</f>
        <v>0</v>
      </c>
      <c r="D1349" s="1">
        <f>_xlfn.LET(_xlpm.d,$G1349,_xlpm.k,_xlfn.CONCAT(LEFT(TRIM(D$1),1),"*"),COUNTIF(_xlpm.d,_xlpm.k))</f>
        <v>0</v>
      </c>
      <c r="E1349" s="1">
        <f>LOG(F1349+1,10)</f>
        <v>0.30102999566398114</v>
      </c>
      <c r="F1349" s="7">
        <v>1</v>
      </c>
      <c r="G1349" s="9" t="s">
        <v>1314</v>
      </c>
      <c r="H1349" s="4">
        <f>F1349/freq.sum.r6e</f>
        <v>4.9701789264413521E-5</v>
      </c>
      <c r="I1349" s="1" t="str">
        <f>_xlfn.LET(_xlpm.sep,":",_xlpm.w,$G1349,LEFT(_xlpm.w,FIND(_xlpm.sep,_xlpm.w)-1))</f>
        <v>jə</v>
      </c>
      <c r="J1349" s="1" t="str">
        <f>_xlfn.LET(_xlpm.sep,":",_xlpm.w,$G1349,RIGHT(_xlpm.w,LEN(_xlpm.w)-FIND(_xlpm.sep,_xlpm.w)))</f>
        <v>are</v>
      </c>
      <c r="K1349" s="10">
        <f>_xlfn.LET(_xlpm.w,I1349,LEN(_xlpm.w))</f>
        <v>2</v>
      </c>
      <c r="L1349" s="10">
        <f>_xlfn.LET(_xlpm.w,J1349,LEN(_xlpm.w))</f>
        <v>3</v>
      </c>
      <c r="M1349" s="10">
        <f>_xlfn.LET(_xlpm.a,K1349,_xlpm.b,L1349,MAX(_xlpm.a,_xlpm.b))</f>
        <v>3</v>
      </c>
      <c r="N1349" s="10">
        <f>_xlfn.LET(_xlpm.d,(K1349,L1349),MAX(_xlpm.d)-MIN(_xlpm.d))</f>
        <v>1</v>
      </c>
      <c r="O1349" s="1" t="str">
        <f>_xlfn.LET(_xlpm.sep,":",_xlpm.w,$G1349,_xlfn.CONCAT("~",RIGHT(_xlpm.w,LEN(_xlpm.w)-FIND(_xlpm.sep,_xlpm.w)),"~"))</f>
        <v>~are~</v>
      </c>
      <c r="P1349" s="1" t="str">
        <f>_xlfn.LET(_xlpm.sep,":",_xlpm.w,$G1349,_xlfn.CONCAT("[",LEFT(_xlpm.w,FIND(_xlpm.sep,_xlpm.w)-1),"]"))</f>
        <v>[jə]</v>
      </c>
      <c r="Q1349" s="14" cm="1">
        <f t="array" ref="Q1349">SUM(_xlfn._xlws.FILTER($H$2:$H$7117,_xlfn.MAP($O$2:$O$7117,_xlfn.LAMBDA(_xlpm.x,_xlpm.x=$O1349))))</f>
        <v>1.4910536779324057E-4</v>
      </c>
      <c r="R1349" s="14">
        <f>$H1349/Q1349</f>
        <v>0.33333333333333331</v>
      </c>
      <c r="S1349" s="14" cm="1">
        <f t="array" ref="S1349">SUM(_xlfn._xlws.FILTER($H$2:$H$7117,_xlfn.MAP($P$2:$P$7117,_xlfn.LAMBDA(_xlpm.x,_xlpm.x=$P1349))))</f>
        <v>7.4552683896620309E-4</v>
      </c>
      <c r="T1349" s="14">
        <f>$H1349/S1349</f>
        <v>6.6666666666666638E-2</v>
      </c>
      <c r="U1349" s="14">
        <f>_xlfn.LET(_xlpm.freq,F1349,_xlpm.size,M1349+1,_xlpm.F,V1349,LOG(1+_xlpm.freq)*LOG(1+_xlpm.size)*_xlpm.F)</f>
        <v>2.3378993041613845E-2</v>
      </c>
      <c r="V1349" s="14">
        <f>_xlfn.LET(_xlpm.a,T1349,_xlpm.b,R1349,2*_xlpm.a*_xlpm.b/(_xlpm.a+_xlpm.b))</f>
        <v>0.11111111111111108</v>
      </c>
      <c r="W1349" s="14">
        <f>_xlfn.LET(_xlpm.p,R1349,_xlpm.q,T1349,LOG(_xlpm.p/_xlpm.q))</f>
        <v>0.69897000433601897</v>
      </c>
      <c r="X1349" s="2"/>
      <c r="AC1349" s="2"/>
      <c r="AH1349" s="2"/>
      <c r="AI1349" s="2"/>
    </row>
    <row r="1350" spans="1:35">
      <c r="A1350" s="1" t="str">
        <f>_xlfn.LET(_xlpm.sep," : ",CONCATENATE(O1350,_xlpm.sep,P1350))</f>
        <v>~ere~ : [jə]</v>
      </c>
      <c r="B1350" s="1">
        <f>_xlfn.LET(_xlpm.d,$G1350,_xlpm.k,_xlfn.CONCAT(LEFT(TRIM(B$1),1),"*"),COUNTIF(_xlpm.d,_xlpm.k))</f>
        <v>0</v>
      </c>
      <c r="C1350" s="1">
        <f>_xlfn.LET(_xlpm.d,$G1350,_xlpm.k,_xlfn.CONCAT(LEFT(TRIM(C$1),1),"*"),COUNTIF(_xlpm.d,_xlpm.k))</f>
        <v>0</v>
      </c>
      <c r="D1350" s="1">
        <f>_xlfn.LET(_xlpm.d,$G1350,_xlpm.k,_xlfn.CONCAT(LEFT(TRIM(D$1),1),"*"),COUNTIF(_xlpm.d,_xlpm.k))</f>
        <v>0</v>
      </c>
      <c r="E1350" s="1">
        <f>LOG(F1350+1,10)</f>
        <v>0.30102999566398114</v>
      </c>
      <c r="F1350" s="7">
        <v>1</v>
      </c>
      <c r="G1350" s="9" t="s">
        <v>1318</v>
      </c>
      <c r="H1350" s="4">
        <f>F1350/freq.sum.r6e</f>
        <v>4.9701789264413521E-5</v>
      </c>
      <c r="I1350" s="1" t="str">
        <f>_xlfn.LET(_xlpm.sep,":",_xlpm.w,$G1350,LEFT(_xlpm.w,FIND(_xlpm.sep,_xlpm.w)-1))</f>
        <v>jə</v>
      </c>
      <c r="J1350" s="1" t="str">
        <f>_xlfn.LET(_xlpm.sep,":",_xlpm.w,$G1350,RIGHT(_xlpm.w,LEN(_xlpm.w)-FIND(_xlpm.sep,_xlpm.w)))</f>
        <v>ere</v>
      </c>
      <c r="K1350" s="10">
        <f>_xlfn.LET(_xlpm.w,I1350,LEN(_xlpm.w))</f>
        <v>2</v>
      </c>
      <c r="L1350" s="10">
        <f>_xlfn.LET(_xlpm.w,J1350,LEN(_xlpm.w))</f>
        <v>3</v>
      </c>
      <c r="M1350" s="10">
        <f>_xlfn.LET(_xlpm.a,K1350,_xlpm.b,L1350,MAX(_xlpm.a,_xlpm.b))</f>
        <v>3</v>
      </c>
      <c r="N1350" s="10">
        <f>_xlfn.LET(_xlpm.d,(K1350,L1350),MAX(_xlpm.d)-MIN(_xlpm.d))</f>
        <v>1</v>
      </c>
      <c r="O1350" s="1" t="str">
        <f>_xlfn.LET(_xlpm.sep,":",_xlpm.w,$G1350,_xlfn.CONCAT("~",RIGHT(_xlpm.w,LEN(_xlpm.w)-FIND(_xlpm.sep,_xlpm.w)),"~"))</f>
        <v>~ere~</v>
      </c>
      <c r="P1350" s="1" t="str">
        <f>_xlfn.LET(_xlpm.sep,":",_xlpm.w,$G1350,_xlfn.CONCAT("[",LEFT(_xlpm.w,FIND(_xlpm.sep,_xlpm.w)-1),"]"))</f>
        <v>[jə]</v>
      </c>
      <c r="Q1350" s="14" cm="1">
        <f t="array" ref="Q1350">SUM(_xlfn._xlws.FILTER($H$2:$H$7109,_xlfn.MAP($O$2:$O$7109,_xlfn.LAMBDA(_xlpm.x,_xlpm.x=$O1350))))</f>
        <v>1.4910536779324057E-4</v>
      </c>
      <c r="R1350" s="14">
        <f>$H1350/Q1350</f>
        <v>0.33333333333333331</v>
      </c>
      <c r="S1350" s="14" cm="1">
        <f t="array" ref="S1350">SUM(_xlfn._xlws.FILTER($H$2:$H$7109,_xlfn.MAP($P$2:$P$7109,_xlfn.LAMBDA(_xlpm.x,_xlpm.x=$P1350))))</f>
        <v>7.4552683896620309E-4</v>
      </c>
      <c r="T1350" s="14">
        <f>$H1350/S1350</f>
        <v>6.6666666666666638E-2</v>
      </c>
      <c r="U1350" s="14">
        <f>_xlfn.LET(_xlpm.freq,F1350,_xlpm.size,M1350+1,_xlpm.F,V1350,LOG(1+_xlpm.freq)*LOG(1+_xlpm.size)*_xlpm.F)</f>
        <v>2.3378993041613845E-2</v>
      </c>
      <c r="V1350" s="14">
        <f>_xlfn.LET(_xlpm.a,T1350,_xlpm.b,R1350,2*_xlpm.a*_xlpm.b/(_xlpm.a+_xlpm.b))</f>
        <v>0.11111111111111108</v>
      </c>
      <c r="W1350" s="14">
        <f>_xlfn.LET(_xlpm.p,R1350,_xlpm.q,T1350,LOG(_xlpm.p/_xlpm.q))</f>
        <v>0.69897000433601897</v>
      </c>
      <c r="X1350" s="2"/>
      <c r="AC1350" s="2"/>
      <c r="AH1350" s="2"/>
      <c r="AI1350" s="2"/>
    </row>
    <row r="1351" spans="1:35">
      <c r="A1351" s="1" t="str">
        <f>_xlfn.LET(_xlpm.sep," : ",CONCATENATE(O1351,_xlpm.sep,P1351))</f>
        <v>~nei~ : [ni]</v>
      </c>
      <c r="B1351" s="1">
        <f>_xlfn.LET(_xlpm.d,$G1351,_xlpm.k,_xlfn.CONCAT(LEFT(TRIM(B$1),1),"*"),COUNTIF(_xlpm.d,_xlpm.k))</f>
        <v>0</v>
      </c>
      <c r="C1351" s="1">
        <f>_xlfn.LET(_xlpm.d,$G1351,_xlpm.k,_xlfn.CONCAT(LEFT(TRIM(C$1),1),"*"),COUNTIF(_xlpm.d,_xlpm.k))</f>
        <v>0</v>
      </c>
      <c r="D1351" s="1">
        <f>_xlfn.LET(_xlpm.d,$G1351,_xlpm.k,_xlfn.CONCAT(LEFT(TRIM(D$1),1),"*"),COUNTIF(_xlpm.d,_xlpm.k))</f>
        <v>1</v>
      </c>
      <c r="E1351" s="1">
        <f>LOG(F1351+1,10)</f>
        <v>0.90308998699194343</v>
      </c>
      <c r="F1351" s="7">
        <v>7</v>
      </c>
      <c r="G1351" s="9" t="s">
        <v>2975</v>
      </c>
      <c r="H1351" s="4">
        <f>F1351/freq.sum.r6e</f>
        <v>3.4791252485089465E-4</v>
      </c>
      <c r="I1351" s="1" t="str">
        <f>_xlfn.LET(_xlpm.sep,":",_xlpm.w,$G1351,LEFT(_xlpm.w,FIND(_xlpm.sep,_xlpm.w)-1))</f>
        <v>ni</v>
      </c>
      <c r="J1351" s="1" t="str">
        <f>_xlfn.LET(_xlpm.sep,":",_xlpm.w,$G1351,RIGHT(_xlpm.w,LEN(_xlpm.w)-FIND(_xlpm.sep,_xlpm.w)))</f>
        <v>nei</v>
      </c>
      <c r="K1351" s="10">
        <f>_xlfn.LET(_xlpm.w,I1351,LEN(_xlpm.w))</f>
        <v>2</v>
      </c>
      <c r="L1351" s="10">
        <f>_xlfn.LET(_xlpm.w,J1351,LEN(_xlpm.w))</f>
        <v>3</v>
      </c>
      <c r="M1351" s="10">
        <f>_xlfn.LET(_xlpm.a,K1351,_xlpm.b,L1351,MAX(_xlpm.a,_xlpm.b))</f>
        <v>3</v>
      </c>
      <c r="N1351" s="10">
        <f>_xlfn.LET(_xlpm.d,(K1351,L1351),MAX(_xlpm.d)-MIN(_xlpm.d))</f>
        <v>1</v>
      </c>
      <c r="O1351" s="1" t="str">
        <f>_xlfn.LET(_xlpm.sep,":",_xlpm.w,$G1351,_xlfn.CONCAT("~",RIGHT(_xlpm.w,LEN(_xlpm.w)-FIND(_xlpm.sep,_xlpm.w)),"~"))</f>
        <v>~nei~</v>
      </c>
      <c r="P1351" s="1" t="str">
        <f>_xlfn.LET(_xlpm.sep,":",_xlpm.w,$G1351,_xlfn.CONCAT("[",LEFT(_xlpm.w,FIND(_xlpm.sep,_xlpm.w)-1),"]"))</f>
        <v>[ni]</v>
      </c>
      <c r="Q1351" s="14" cm="1">
        <f t="array" ref="Q1351">SUM(_xlfn._xlws.FILTER($H$2:$H$7117,_xlfn.MAP($O$2:$O$7117,_xlfn.LAMBDA(_xlpm.x,_xlpm.x=$O1351))))</f>
        <v>5.4671968190854871E-4</v>
      </c>
      <c r="R1351" s="14">
        <f>$H1351/Q1351</f>
        <v>0.63636363636363635</v>
      </c>
      <c r="S1351" s="14" cm="1">
        <f t="array" ref="S1351">SUM(_xlfn._xlws.FILTER($H$2:$H$7117,_xlfn.MAP($P$2:$P$7117,_xlfn.LAMBDA(_xlpm.x,_xlpm.x=$P1351))))</f>
        <v>2.7833001988071572E-3</v>
      </c>
      <c r="T1351" s="14">
        <f>$H1351/S1351</f>
        <v>0.125</v>
      </c>
      <c r="U1351" s="14">
        <f>_xlfn.LET(_xlpm.freq,F1351,_xlpm.size,M1351+1,_xlpm.F,V1351,LOG(1+_xlpm.freq)*LOG(1+_xlpm.size)*_xlpm.F)</f>
        <v>0.13189939357806021</v>
      </c>
      <c r="V1351" s="14">
        <f>_xlfn.LET(_xlpm.a,T1351,_xlpm.b,R1351,2*_xlpm.a*_xlpm.b/(_xlpm.a+_xlpm.b))</f>
        <v>0.20895522388059701</v>
      </c>
      <c r="W1351" s="14">
        <f>_xlfn.LET(_xlpm.p,R1351,_xlpm.q,T1351,LOG(_xlpm.p/_xlpm.q))</f>
        <v>0.70679534184797532</v>
      </c>
      <c r="X1351" s="2"/>
      <c r="AC1351" s="2"/>
      <c r="AH1351" s="2"/>
      <c r="AI1351" s="2"/>
    </row>
    <row r="1352" spans="1:35">
      <c r="A1352" s="1" t="str">
        <f>_xlfn.LET(_xlpm.sep," : ",CONCATENATE(O1352,_xlpm.sep,P1352))</f>
        <v>~llu~ : [lu]</v>
      </c>
      <c r="B1352" s="1">
        <f>_xlfn.LET(_xlpm.d,$G1352,_xlpm.k,_xlfn.CONCAT(LEFT(TRIM(B$1),1),"*"),COUNTIF(_xlpm.d,_xlpm.k))</f>
        <v>0</v>
      </c>
      <c r="C1352" s="1">
        <f>_xlfn.LET(_xlpm.d,$G1352,_xlpm.k,_xlfn.CONCAT(LEFT(TRIM(C$1),1),"*"),COUNTIF(_xlpm.d,_xlpm.k))</f>
        <v>0</v>
      </c>
      <c r="D1352" s="1">
        <f>_xlfn.LET(_xlpm.d,$G1352,_xlpm.k,_xlfn.CONCAT(LEFT(TRIM(D$1),1),"*"),COUNTIF(_xlpm.d,_xlpm.k))</f>
        <v>0</v>
      </c>
      <c r="E1352" s="1">
        <f>LOG(F1352+1,10)</f>
        <v>0.90308998699194343</v>
      </c>
      <c r="F1352" s="7">
        <v>7</v>
      </c>
      <c r="G1352" s="9" t="s">
        <v>2224</v>
      </c>
      <c r="H1352" s="4">
        <f>F1352/freq.sum.r6e</f>
        <v>3.4791252485089465E-4</v>
      </c>
      <c r="I1352" s="4" t="str">
        <f>_xlfn.LET(_xlpm.sep,":",_xlpm.w,$G1352,LEFT(_xlpm.w,FIND(_xlpm.sep,_xlpm.w)-1))</f>
        <v>lu</v>
      </c>
      <c r="J1352" s="4" t="str">
        <f>_xlfn.LET(_xlpm.sep,":",_xlpm.w,$G1352,RIGHT(_xlpm.w,LEN(_xlpm.w)-FIND(_xlpm.sep,_xlpm.w)))</f>
        <v>llu</v>
      </c>
      <c r="K1352" s="10">
        <f>_xlfn.LET(_xlpm.w,I1352,LEN(_xlpm.w))</f>
        <v>2</v>
      </c>
      <c r="L1352" s="10">
        <f>_xlfn.LET(_xlpm.w,J1352,LEN(_xlpm.w))</f>
        <v>3</v>
      </c>
      <c r="M1352" s="10">
        <f>_xlfn.LET(_xlpm.a,K1352,_xlpm.b,L1352,MAX(_xlpm.a,_xlpm.b))</f>
        <v>3</v>
      </c>
      <c r="N1352" s="10">
        <f>_xlfn.LET(_xlpm.d,(K1352,L1352),MAX(_xlpm.d)-MIN(_xlpm.d))</f>
        <v>1</v>
      </c>
      <c r="O1352" s="1" t="str">
        <f>_xlfn.LET(_xlpm.sep,":",_xlpm.w,$G1352,_xlfn.CONCAT("~",RIGHT(_xlpm.w,LEN(_xlpm.w)-FIND(_xlpm.sep,_xlpm.w)),"~"))</f>
        <v>~llu~</v>
      </c>
      <c r="P1352" s="1" t="str">
        <f>_xlfn.LET(_xlpm.sep,":",_xlpm.w,$G1352,_xlfn.CONCAT("[",LEFT(_xlpm.w,FIND(_xlpm.sep,_xlpm.w)-1),"]"))</f>
        <v>[lu]</v>
      </c>
      <c r="Q1352" s="14" cm="1">
        <f t="array" ref="Q1352">SUM(_xlfn._xlws.FILTER($H$2:$H$7109,_xlfn.MAP($O$2:$O$7109,_xlfn.LAMBDA(_xlpm.x,_xlpm.x=$O1352))))</f>
        <v>3.4791252485089465E-4</v>
      </c>
      <c r="R1352" s="14">
        <f>$H1352/Q1352</f>
        <v>1</v>
      </c>
      <c r="S1352" s="14" cm="1">
        <f t="array" ref="S1352">SUM(_xlfn._xlws.FILTER($H$2:$H$7109,_xlfn.MAP($P$2:$P$7109,_xlfn.LAMBDA(_xlpm.x,_xlpm.x=$P1352))))</f>
        <v>1.7892644135188863E-3</v>
      </c>
      <c r="T1352" s="14">
        <f>$H1352/S1352</f>
        <v>0.1944444444444445</v>
      </c>
      <c r="U1352" s="14">
        <f>_xlfn.LET(_xlpm.freq,F1352,_xlpm.size,M1352+1,_xlpm.F,V1352,LOG(1+_xlpm.freq)*LOG(1+_xlpm.size)*_xlpm.F)</f>
        <v>0.20551765976116365</v>
      </c>
      <c r="V1352" s="14">
        <f>_xlfn.LET(_xlpm.a,T1352,_xlpm.b,R1352,2*_xlpm.a*_xlpm.b/(_xlpm.a+_xlpm.b))</f>
        <v>0.32558139534883729</v>
      </c>
      <c r="W1352" s="14">
        <f>_xlfn.LET(_xlpm.p,R1352,_xlpm.q,T1352,LOG(_xlpm.p/_xlpm.q))</f>
        <v>0.71120446075303034</v>
      </c>
      <c r="X1352" s="2"/>
      <c r="AC1352" s="2"/>
      <c r="AH1352" s="2"/>
      <c r="AI1352" s="2"/>
    </row>
    <row r="1353" spans="1:35">
      <c r="A1353" s="1" t="str">
        <f>_xlfn.LET(_xlpm.sep," : ",CONCATENATE(O1353,_xlpm.sep,P1353))</f>
        <v>~pru~ : [pɹu]</v>
      </c>
      <c r="B1353" s="1">
        <f>_xlfn.LET(_xlpm.d,$G1353,_xlpm.k,_xlfn.CONCAT(LEFT(TRIM(B$1),1),"*"),COUNTIF(_xlpm.d,_xlpm.k))</f>
        <v>0</v>
      </c>
      <c r="C1353" s="1">
        <f>_xlfn.LET(_xlpm.d,$G1353,_xlpm.k,_xlfn.CONCAT(LEFT(TRIM(C$1),1),"*"),COUNTIF(_xlpm.d,_xlpm.k))</f>
        <v>0</v>
      </c>
      <c r="D1353" s="1">
        <f>_xlfn.LET(_xlpm.d,$G1353,_xlpm.k,_xlfn.CONCAT(LEFT(TRIM(D$1),1),"*"),COUNTIF(_xlpm.d,_xlpm.k))</f>
        <v>0</v>
      </c>
      <c r="E1353" s="1">
        <f>LOG(F1353+1,10)</f>
        <v>0.90308998699194343</v>
      </c>
      <c r="F1353" s="7">
        <v>7</v>
      </c>
      <c r="G1353" s="9" t="s">
        <v>3850</v>
      </c>
      <c r="H1353" s="4">
        <f>F1353/freq.sum.r6e</f>
        <v>3.4791252485089465E-4</v>
      </c>
      <c r="I1353" s="1" t="str">
        <f>_xlfn.LET(_xlpm.sep,":",_xlpm.w,$G1353,LEFT(_xlpm.w,FIND(_xlpm.sep,_xlpm.w)-1))</f>
        <v>pɹu</v>
      </c>
      <c r="J1353" s="1" t="str">
        <f>_xlfn.LET(_xlpm.sep,":",_xlpm.w,$G1353,RIGHT(_xlpm.w,LEN(_xlpm.w)-FIND(_xlpm.sep,_xlpm.w)))</f>
        <v>pru</v>
      </c>
      <c r="K1353" s="10">
        <f>_xlfn.LET(_xlpm.w,I1353,LEN(_xlpm.w))</f>
        <v>3</v>
      </c>
      <c r="L1353" s="10">
        <f>_xlfn.LET(_xlpm.w,J1353,LEN(_xlpm.w))</f>
        <v>3</v>
      </c>
      <c r="M1353" s="10">
        <f>_xlfn.LET(_xlpm.a,K1353,_xlpm.b,L1353,MAX(_xlpm.a,_xlpm.b))</f>
        <v>3</v>
      </c>
      <c r="N1353" s="10">
        <f>_xlfn.LET(_xlpm.d,(K1353,L1353),MAX(_xlpm.d)-MIN(_xlpm.d))</f>
        <v>0</v>
      </c>
      <c r="O1353" s="1" t="str">
        <f>_xlfn.LET(_xlpm.sep,":",_xlpm.w,$G1353,_xlfn.CONCAT("~",RIGHT(_xlpm.w,LEN(_xlpm.w)-FIND(_xlpm.sep,_xlpm.w)),"~"))</f>
        <v>~pru~</v>
      </c>
      <c r="P1353" s="1" t="str">
        <f>_xlfn.LET(_xlpm.sep,":",_xlpm.w,$G1353,_xlfn.CONCAT("[",LEFT(_xlpm.w,FIND(_xlpm.sep,_xlpm.w)-1),"]"))</f>
        <v>[pɹu]</v>
      </c>
      <c r="Q1353" s="14" cm="1">
        <f t="array" ref="Q1353">SUM(_xlfn._xlws.FILTER($H$2:$H$7111,_xlfn.MAP($O$2:$O$7111,_xlfn.LAMBDA(_xlpm.x,_xlpm.x=$O1353))))</f>
        <v>3.4791252485089465E-4</v>
      </c>
      <c r="R1353" s="14">
        <f>$H1353/Q1353</f>
        <v>1</v>
      </c>
      <c r="S1353" s="14" cm="1">
        <f t="array" ref="S1353">SUM(_xlfn._xlws.FILTER($H$2:$H$7111,_xlfn.MAP($P$2:$P$7111,_xlfn.LAMBDA(_xlpm.x,_xlpm.x=$P1353))))</f>
        <v>1.7892644135188863E-3</v>
      </c>
      <c r="T1353" s="14">
        <f>$H1353/S1353</f>
        <v>0.1944444444444445</v>
      </c>
      <c r="U1353" s="14">
        <f>_xlfn.LET(_xlpm.freq,F1353,_xlpm.size,M1353+1,_xlpm.F,V1353,LOG(1+_xlpm.freq)*LOG(1+_xlpm.size)*_xlpm.F)</f>
        <v>0.20551765976116365</v>
      </c>
      <c r="V1353" s="14">
        <f>_xlfn.LET(_xlpm.a,T1353,_xlpm.b,R1353,2*_xlpm.a*_xlpm.b/(_xlpm.a+_xlpm.b))</f>
        <v>0.32558139534883729</v>
      </c>
      <c r="W1353" s="14">
        <f>_xlfn.LET(_xlpm.p,R1353,_xlpm.q,T1353,LOG(_xlpm.p/_xlpm.q))</f>
        <v>0.71120446075303034</v>
      </c>
      <c r="X1353" s="2"/>
      <c r="AC1353" s="2"/>
      <c r="AH1353" s="2"/>
      <c r="AI1353" s="2"/>
    </row>
    <row r="1354" spans="1:35">
      <c r="A1354" s="1" t="str">
        <f>_xlfn.LET(_xlpm.sep," : ",CONCATENATE(O1354,_xlpm.sep,P1354))</f>
        <v>~soo~ : [su]</v>
      </c>
      <c r="B1354" s="1">
        <f>_xlfn.LET(_xlpm.d,$G1354,_xlpm.k,_xlfn.CONCAT(LEFT(TRIM(B$1),1),"*"),COUNTIF(_xlpm.d,_xlpm.k))</f>
        <v>0</v>
      </c>
      <c r="C1354" s="1">
        <f>_xlfn.LET(_xlpm.d,$G1354,_xlpm.k,_xlfn.CONCAT(LEFT(TRIM(C$1),1),"*"),COUNTIF(_xlpm.d,_xlpm.k))</f>
        <v>0</v>
      </c>
      <c r="D1354" s="1">
        <f>_xlfn.LET(_xlpm.d,$G1354,_xlpm.k,_xlfn.CONCAT(LEFT(TRIM(D$1),1),"*"),COUNTIF(_xlpm.d,_xlpm.k))</f>
        <v>0</v>
      </c>
      <c r="E1354" s="1">
        <f>LOG(F1354+1,10)</f>
        <v>0.90308998699194343</v>
      </c>
      <c r="F1354" s="7">
        <v>7</v>
      </c>
      <c r="G1354" s="9" t="s">
        <v>4387</v>
      </c>
      <c r="H1354" s="4">
        <f>F1354/freq.sum.r6e</f>
        <v>3.4791252485089465E-4</v>
      </c>
      <c r="I1354" s="1" t="str">
        <f>_xlfn.LET(_xlpm.sep,":",_xlpm.w,$G1354,LEFT(_xlpm.w,FIND(_xlpm.sep,_xlpm.w)-1))</f>
        <v>su</v>
      </c>
      <c r="J1354" s="1" t="str">
        <f>_xlfn.LET(_xlpm.sep,":",_xlpm.w,$G1354,RIGHT(_xlpm.w,LEN(_xlpm.w)-FIND(_xlpm.sep,_xlpm.w)))</f>
        <v>soo</v>
      </c>
      <c r="K1354" s="10">
        <f>_xlfn.LET(_xlpm.w,I1354,LEN(_xlpm.w))</f>
        <v>2</v>
      </c>
      <c r="L1354" s="10">
        <f>_xlfn.LET(_xlpm.w,J1354,LEN(_xlpm.w))</f>
        <v>3</v>
      </c>
      <c r="M1354" s="10">
        <f>_xlfn.LET(_xlpm.a,K1354,_xlpm.b,L1354,MAX(_xlpm.a,_xlpm.b))</f>
        <v>3</v>
      </c>
      <c r="N1354" s="10">
        <f>_xlfn.LET(_xlpm.d,(K1354,L1354),MAX(_xlpm.d)-MIN(_xlpm.d))</f>
        <v>1</v>
      </c>
      <c r="O1354" s="1" t="str">
        <f>_xlfn.LET(_xlpm.sep,":",_xlpm.w,$G1354,_xlfn.CONCAT("~",RIGHT(_xlpm.w,LEN(_xlpm.w)-FIND(_xlpm.sep,_xlpm.w)),"~"))</f>
        <v>~soo~</v>
      </c>
      <c r="P1354" s="1" t="str">
        <f>_xlfn.LET(_xlpm.sep,":",_xlpm.w,$G1354,_xlfn.CONCAT("[",LEFT(_xlpm.w,FIND(_xlpm.sep,_xlpm.w)-1),"]"))</f>
        <v>[su]</v>
      </c>
      <c r="Q1354" s="14" cm="1">
        <f t="array" ref="Q1354">SUM(_xlfn._xlws.FILTER($H$2:$H$7117,_xlfn.MAP($O$2:$O$7117,_xlfn.LAMBDA(_xlpm.x,_xlpm.x=$O1354))))</f>
        <v>3.4791252485089465E-4</v>
      </c>
      <c r="R1354" s="14">
        <f>$H1354/Q1354</f>
        <v>1</v>
      </c>
      <c r="S1354" s="14" cm="1">
        <f t="array" ref="S1354">SUM(_xlfn._xlws.FILTER($H$2:$H$7117,_xlfn.MAP($P$2:$P$7117,_xlfn.LAMBDA(_xlpm.x,_xlpm.x=$P1354))))</f>
        <v>1.7892644135188863E-3</v>
      </c>
      <c r="T1354" s="14">
        <f>$H1354/S1354</f>
        <v>0.1944444444444445</v>
      </c>
      <c r="U1354" s="14">
        <f>_xlfn.LET(_xlpm.freq,F1354,_xlpm.size,M1354+1,_xlpm.F,V1354,LOG(1+_xlpm.freq)*LOG(1+_xlpm.size)*_xlpm.F)</f>
        <v>0.20551765976116365</v>
      </c>
      <c r="V1354" s="14">
        <f>_xlfn.LET(_xlpm.a,T1354,_xlpm.b,R1354,2*_xlpm.a*_xlpm.b/(_xlpm.a+_xlpm.b))</f>
        <v>0.32558139534883729</v>
      </c>
      <c r="W1354" s="14">
        <f>_xlfn.LET(_xlpm.p,R1354,_xlpm.q,T1354,LOG(_xlpm.p/_xlpm.q))</f>
        <v>0.71120446075303034</v>
      </c>
      <c r="X1354" s="2"/>
      <c r="AC1354" s="2"/>
      <c r="AH1354" s="2"/>
      <c r="AI1354" s="2"/>
    </row>
    <row r="1355" spans="1:35">
      <c r="A1355" s="1" t="str">
        <f>_xlfn.LET(_xlpm.sep," : ",CONCATENATE(O1355,_xlpm.sep,P1355))</f>
        <v>~sui~ : [su]</v>
      </c>
      <c r="B1355" s="1">
        <f>_xlfn.LET(_xlpm.d,$G1355,_xlpm.k,_xlfn.CONCAT(LEFT(TRIM(B$1),1),"*"),COUNTIF(_xlpm.d,_xlpm.k))</f>
        <v>0</v>
      </c>
      <c r="C1355" s="1">
        <f>_xlfn.LET(_xlpm.d,$G1355,_xlpm.k,_xlfn.CONCAT(LEFT(TRIM(C$1),1),"*"),COUNTIF(_xlpm.d,_xlpm.k))</f>
        <v>0</v>
      </c>
      <c r="D1355" s="1">
        <f>_xlfn.LET(_xlpm.d,$G1355,_xlpm.k,_xlfn.CONCAT(LEFT(TRIM(D$1),1),"*"),COUNTIF(_xlpm.d,_xlpm.k))</f>
        <v>0</v>
      </c>
      <c r="E1355" s="1">
        <f>LOG(F1355+1,10)</f>
        <v>0.90308998699194343</v>
      </c>
      <c r="F1355" s="7">
        <v>7</v>
      </c>
      <c r="G1355" s="9" t="s">
        <v>4395</v>
      </c>
      <c r="H1355" s="4">
        <f>F1355/freq.sum.r6e</f>
        <v>3.4791252485089465E-4</v>
      </c>
      <c r="I1355" s="1" t="str">
        <f>_xlfn.LET(_xlpm.sep,":",_xlpm.w,$G1355,LEFT(_xlpm.w,FIND(_xlpm.sep,_xlpm.w)-1))</f>
        <v>su</v>
      </c>
      <c r="J1355" s="1" t="str">
        <f>_xlfn.LET(_xlpm.sep,":",_xlpm.w,$G1355,RIGHT(_xlpm.w,LEN(_xlpm.w)-FIND(_xlpm.sep,_xlpm.w)))</f>
        <v>sui</v>
      </c>
      <c r="K1355" s="10">
        <f>_xlfn.LET(_xlpm.w,I1355,LEN(_xlpm.w))</f>
        <v>2</v>
      </c>
      <c r="L1355" s="10">
        <f>_xlfn.LET(_xlpm.w,J1355,LEN(_xlpm.w))</f>
        <v>3</v>
      </c>
      <c r="M1355" s="10">
        <f>_xlfn.LET(_xlpm.a,K1355,_xlpm.b,L1355,MAX(_xlpm.a,_xlpm.b))</f>
        <v>3</v>
      </c>
      <c r="N1355" s="10">
        <f>_xlfn.LET(_xlpm.d,(K1355,L1355),MAX(_xlpm.d)-MIN(_xlpm.d))</f>
        <v>1</v>
      </c>
      <c r="O1355" s="1" t="str">
        <f>_xlfn.LET(_xlpm.sep,":",_xlpm.w,$G1355,_xlfn.CONCAT("~",RIGHT(_xlpm.w,LEN(_xlpm.w)-FIND(_xlpm.sep,_xlpm.w)),"~"))</f>
        <v>~sui~</v>
      </c>
      <c r="P1355" s="1" t="str">
        <f>_xlfn.LET(_xlpm.sep,":",_xlpm.w,$G1355,_xlfn.CONCAT("[",LEFT(_xlpm.w,FIND(_xlpm.sep,_xlpm.w)-1),"]"))</f>
        <v>[su]</v>
      </c>
      <c r="Q1355" s="14" cm="1">
        <f t="array" ref="Q1355">SUM(_xlfn._xlws.FILTER($H$2:$H$7117,_xlfn.MAP($O$2:$O$7117,_xlfn.LAMBDA(_xlpm.x,_xlpm.x=$O1355))))</f>
        <v>3.4791252485089465E-4</v>
      </c>
      <c r="R1355" s="14">
        <f>$H1355/Q1355</f>
        <v>1</v>
      </c>
      <c r="S1355" s="14" cm="1">
        <f t="array" ref="S1355">SUM(_xlfn._xlws.FILTER($H$2:$H$7117,_xlfn.MAP($P$2:$P$7117,_xlfn.LAMBDA(_xlpm.x,_xlpm.x=$P1355))))</f>
        <v>1.7892644135188863E-3</v>
      </c>
      <c r="T1355" s="14">
        <f>$H1355/S1355</f>
        <v>0.1944444444444445</v>
      </c>
      <c r="U1355" s="14">
        <f>_xlfn.LET(_xlpm.freq,F1355,_xlpm.size,M1355+1,_xlpm.F,V1355,LOG(1+_xlpm.freq)*LOG(1+_xlpm.size)*_xlpm.F)</f>
        <v>0.20551765976116365</v>
      </c>
      <c r="V1355" s="14">
        <f>_xlfn.LET(_xlpm.a,T1355,_xlpm.b,R1355,2*_xlpm.a*_xlpm.b/(_xlpm.a+_xlpm.b))</f>
        <v>0.32558139534883729</v>
      </c>
      <c r="W1355" s="14">
        <f>_xlfn.LET(_xlpm.p,R1355,_xlpm.q,T1355,LOG(_xlpm.p/_xlpm.q))</f>
        <v>0.71120446075303034</v>
      </c>
      <c r="X1355" s="2"/>
      <c r="AC1355" s="2"/>
      <c r="AH1355" s="2"/>
      <c r="AI1355" s="2"/>
    </row>
    <row r="1356" spans="1:35">
      <c r="A1356" s="1" t="str">
        <f>_xlfn.LET(_xlpm.sep," : ",CONCATENATE(O1356,_xlpm.sep,P1356))</f>
        <v>~two~ : [tu]</v>
      </c>
      <c r="B1356" s="1">
        <f>_xlfn.LET(_xlpm.d,$G1356,_xlpm.k,_xlfn.CONCAT(LEFT(TRIM(B$1),1),"*"),COUNTIF(_xlpm.d,_xlpm.k))</f>
        <v>0</v>
      </c>
      <c r="C1356" s="1">
        <f>_xlfn.LET(_xlpm.d,$G1356,_xlpm.k,_xlfn.CONCAT(LEFT(TRIM(C$1),1),"*"),COUNTIF(_xlpm.d,_xlpm.k))</f>
        <v>0</v>
      </c>
      <c r="D1356" s="1">
        <f>_xlfn.LET(_xlpm.d,$G1356,_xlpm.k,_xlfn.CONCAT(LEFT(TRIM(D$1),1),"*"),COUNTIF(_xlpm.d,_xlpm.k))</f>
        <v>0</v>
      </c>
      <c r="E1356" s="1">
        <f>LOG(F1356+1,10)</f>
        <v>0.90308998699194343</v>
      </c>
      <c r="F1356" s="7">
        <v>7</v>
      </c>
      <c r="G1356" s="9" t="s">
        <v>4701</v>
      </c>
      <c r="H1356" s="4">
        <f>F1356/freq.sum.r6e</f>
        <v>3.4791252485089465E-4</v>
      </c>
      <c r="I1356" s="1" t="str">
        <f>_xlfn.LET(_xlpm.sep,":",_xlpm.w,$G1356,LEFT(_xlpm.w,FIND(_xlpm.sep,_xlpm.w)-1))</f>
        <v>tu</v>
      </c>
      <c r="J1356" s="1" t="str">
        <f>_xlfn.LET(_xlpm.sep,":",_xlpm.w,$G1356,RIGHT(_xlpm.w,LEN(_xlpm.w)-FIND(_xlpm.sep,_xlpm.w)))</f>
        <v>two</v>
      </c>
      <c r="K1356" s="10">
        <f>_xlfn.LET(_xlpm.w,I1356,LEN(_xlpm.w))</f>
        <v>2</v>
      </c>
      <c r="L1356" s="10">
        <f>_xlfn.LET(_xlpm.w,J1356,LEN(_xlpm.w))</f>
        <v>3</v>
      </c>
      <c r="M1356" s="10">
        <f>_xlfn.LET(_xlpm.a,K1356,_xlpm.b,L1356,MAX(_xlpm.a,_xlpm.b))</f>
        <v>3</v>
      </c>
      <c r="N1356" s="10">
        <f>_xlfn.LET(_xlpm.d,(K1356,L1356),MAX(_xlpm.d)-MIN(_xlpm.d))</f>
        <v>1</v>
      </c>
      <c r="O1356" s="1" t="str">
        <f>_xlfn.LET(_xlpm.sep,":",_xlpm.w,$G1356,_xlfn.CONCAT("~",RIGHT(_xlpm.w,LEN(_xlpm.w)-FIND(_xlpm.sep,_xlpm.w)),"~"))</f>
        <v>~two~</v>
      </c>
      <c r="P1356" s="1" t="str">
        <f>_xlfn.LET(_xlpm.sep,":",_xlpm.w,$G1356,_xlfn.CONCAT("[",LEFT(_xlpm.w,FIND(_xlpm.sep,_xlpm.w)-1),"]"))</f>
        <v>[tu]</v>
      </c>
      <c r="Q1356" s="14" cm="1">
        <f t="array" ref="Q1356">SUM(_xlfn._xlws.FILTER($H$2:$H$7117,_xlfn.MAP($O$2:$O$7117,_xlfn.LAMBDA(_xlpm.x,_xlpm.x=$O1356))))</f>
        <v>3.4791252485089465E-4</v>
      </c>
      <c r="R1356" s="14">
        <f>$H1356/Q1356</f>
        <v>1</v>
      </c>
      <c r="S1356" s="14" cm="1">
        <f t="array" ref="S1356">SUM(_xlfn._xlws.FILTER($H$2:$H$7117,_xlfn.MAP($P$2:$P$7117,_xlfn.LAMBDA(_xlpm.x,_xlpm.x=$P1356))))</f>
        <v>1.7892644135188863E-3</v>
      </c>
      <c r="T1356" s="14">
        <f>$H1356/S1356</f>
        <v>0.1944444444444445</v>
      </c>
      <c r="U1356" s="14">
        <f>_xlfn.LET(_xlpm.freq,F1356,_xlpm.size,M1356+1,_xlpm.F,V1356,LOG(1+_xlpm.freq)*LOG(1+_xlpm.size)*_xlpm.F)</f>
        <v>0.20551765976116365</v>
      </c>
      <c r="V1356" s="14">
        <f>_xlfn.LET(_xlpm.a,T1356,_xlpm.b,R1356,2*_xlpm.a*_xlpm.b/(_xlpm.a+_xlpm.b))</f>
        <v>0.32558139534883729</v>
      </c>
      <c r="W1356" s="14">
        <f>_xlfn.LET(_xlpm.p,R1356,_xlpm.q,T1356,LOG(_xlpm.p/_xlpm.q))</f>
        <v>0.71120446075303034</v>
      </c>
      <c r="X1356" s="2"/>
      <c r="AC1356" s="2"/>
      <c r="AH1356" s="2"/>
      <c r="AI1356" s="2"/>
    </row>
    <row r="1357" spans="1:35">
      <c r="A1357" s="1" t="str">
        <f>_xlfn.LET(_xlpm.sep," : ",CONCATENATE(O1357,_xlpm.sep,P1357))</f>
        <v>~lee~ : [li]</v>
      </c>
      <c r="B1357" s="1">
        <f>_xlfn.LET(_xlpm.d,$G1357,_xlpm.k,_xlfn.CONCAT(LEFT(TRIM(B$1),1),"*"),COUNTIF(_xlpm.d,_xlpm.k))</f>
        <v>0</v>
      </c>
      <c r="C1357" s="1">
        <f>_xlfn.LET(_xlpm.d,$G1357,_xlpm.k,_xlfn.CONCAT(LEFT(TRIM(C$1),1),"*"),COUNTIF(_xlpm.d,_xlpm.k))</f>
        <v>0</v>
      </c>
      <c r="D1357" s="1">
        <f>_xlfn.LET(_xlpm.d,$G1357,_xlpm.k,_xlfn.CONCAT(LEFT(TRIM(D$1),1),"*"),COUNTIF(_xlpm.d,_xlpm.k))</f>
        <v>0</v>
      </c>
      <c r="E1357" s="1">
        <f>LOG(F1357+1,10)</f>
        <v>0.90308998699194343</v>
      </c>
      <c r="F1357" s="7">
        <v>7</v>
      </c>
      <c r="G1357" s="9" t="s">
        <v>2083</v>
      </c>
      <c r="H1357" s="4">
        <f>F1357/freq.sum.r6e</f>
        <v>3.4791252485089465E-4</v>
      </c>
      <c r="I1357" s="1" t="str">
        <f>_xlfn.LET(_xlpm.sep,":",_xlpm.w,$G1357,LEFT(_xlpm.w,FIND(_xlpm.sep,_xlpm.w)-1))</f>
        <v>li</v>
      </c>
      <c r="J1357" s="1" t="str">
        <f>_xlfn.LET(_xlpm.sep,":",_xlpm.w,$G1357,RIGHT(_xlpm.w,LEN(_xlpm.w)-FIND(_xlpm.sep,_xlpm.w)))</f>
        <v>lee</v>
      </c>
      <c r="K1357" s="10">
        <f>_xlfn.LET(_xlpm.w,I1357,LEN(_xlpm.w))</f>
        <v>2</v>
      </c>
      <c r="L1357" s="10">
        <f>_xlfn.LET(_xlpm.w,J1357,LEN(_xlpm.w))</f>
        <v>3</v>
      </c>
      <c r="M1357" s="10">
        <f>_xlfn.LET(_xlpm.a,K1357,_xlpm.b,L1357,MAX(_xlpm.a,_xlpm.b))</f>
        <v>3</v>
      </c>
      <c r="N1357" s="10">
        <f>_xlfn.LET(_xlpm.d,(K1357,L1357),MAX(_xlpm.d)-MIN(_xlpm.d))</f>
        <v>1</v>
      </c>
      <c r="O1357" s="1" t="str">
        <f>_xlfn.LET(_xlpm.sep,":",_xlpm.w,$G1357,_xlfn.CONCAT("~",RIGHT(_xlpm.w,LEN(_xlpm.w)-FIND(_xlpm.sep,_xlpm.w)),"~"))</f>
        <v>~lee~</v>
      </c>
      <c r="P1357" s="1" t="str">
        <f>_xlfn.LET(_xlpm.sep,":",_xlpm.w,$G1357,_xlfn.CONCAT("[",LEFT(_xlpm.w,FIND(_xlpm.sep,_xlpm.w)-1),"]"))</f>
        <v>[li]</v>
      </c>
      <c r="Q1357" s="14" cm="1">
        <f t="array" ref="Q1357">SUM(_xlfn._xlws.FILTER($H$2:$H$7117,_xlfn.MAP($O$2:$O$7117,_xlfn.LAMBDA(_xlpm.x,_xlpm.x=$O1357))))</f>
        <v>3.9761431411530816E-4</v>
      </c>
      <c r="R1357" s="14">
        <f>$H1357/Q1357</f>
        <v>0.875</v>
      </c>
      <c r="S1357" s="14" cm="1">
        <f t="array" ref="S1357">SUM(_xlfn._xlws.FILTER($H$2:$H$7117,_xlfn.MAP($P$2:$P$7117,_xlfn.LAMBDA(_xlpm.x,_xlpm.x=$P1357))))</f>
        <v>2.0874751491053679E-3</v>
      </c>
      <c r="T1357" s="14">
        <f>$H1357/S1357</f>
        <v>0.16666666666666666</v>
      </c>
      <c r="U1357" s="14">
        <f>_xlfn.LET(_xlpm.freq,F1357,_xlpm.size,M1357+1,_xlpm.F,V1357,LOG(1+_xlpm.freq)*LOG(1+_xlpm.size)*_xlpm.F)</f>
        <v>0.17674518739460068</v>
      </c>
      <c r="V1357" s="14">
        <f>_xlfn.LET(_xlpm.a,T1357,_xlpm.b,R1357,2*_xlpm.a*_xlpm.b/(_xlpm.a+_xlpm.b))</f>
        <v>0.27999999999999997</v>
      </c>
      <c r="W1357" s="14">
        <f>_xlfn.LET(_xlpm.p,R1357,_xlpm.q,T1357,LOG(_xlpm.p/_xlpm.q))</f>
        <v>0.72015930340595691</v>
      </c>
      <c r="X1357" s="2"/>
      <c r="AC1357" s="2"/>
      <c r="AH1357" s="2"/>
      <c r="AI1357" s="2"/>
    </row>
    <row r="1358" spans="1:35">
      <c r="A1358" s="1" t="str">
        <f>_xlfn.LET(_xlpm.sep," : ",CONCATENATE(O1358,_xlpm.sep,P1358))</f>
        <v>~mee~ : [mi]</v>
      </c>
      <c r="B1358" s="1">
        <f>_xlfn.LET(_xlpm.d,$G1358,_xlpm.k,_xlfn.CONCAT(LEFT(TRIM(B$1),1),"*"),COUNTIF(_xlpm.d,_xlpm.k))</f>
        <v>0</v>
      </c>
      <c r="C1358" s="1">
        <f>_xlfn.LET(_xlpm.d,$G1358,_xlpm.k,_xlfn.CONCAT(LEFT(TRIM(C$1),1),"*"),COUNTIF(_xlpm.d,_xlpm.k))</f>
        <v>1</v>
      </c>
      <c r="D1358" s="1">
        <f>_xlfn.LET(_xlpm.d,$G1358,_xlpm.k,_xlfn.CONCAT(LEFT(TRIM(D$1),1),"*"),COUNTIF(_xlpm.d,_xlpm.k))</f>
        <v>0</v>
      </c>
      <c r="E1358" s="1">
        <f>LOG(F1358+1,10)</f>
        <v>0.90308998699194343</v>
      </c>
      <c r="F1358" s="7">
        <v>7</v>
      </c>
      <c r="G1358" s="9" t="s">
        <v>2546</v>
      </c>
      <c r="H1358" s="4">
        <f>F1358/freq.sum.r6e</f>
        <v>3.4791252485089465E-4</v>
      </c>
      <c r="I1358" s="1" t="str">
        <f>_xlfn.LET(_xlpm.sep,":",_xlpm.w,$G1358,LEFT(_xlpm.w,FIND(_xlpm.sep,_xlpm.w)-1))</f>
        <v>mi</v>
      </c>
      <c r="J1358" s="1" t="str">
        <f>_xlfn.LET(_xlpm.sep,":",_xlpm.w,$G1358,RIGHT(_xlpm.w,LEN(_xlpm.w)-FIND(_xlpm.sep,_xlpm.w)))</f>
        <v>mee</v>
      </c>
      <c r="K1358" s="10">
        <f>_xlfn.LET(_xlpm.w,I1358,LEN(_xlpm.w))</f>
        <v>2</v>
      </c>
      <c r="L1358" s="10">
        <f>_xlfn.LET(_xlpm.w,J1358,LEN(_xlpm.w))</f>
        <v>3</v>
      </c>
      <c r="M1358" s="10">
        <f>_xlfn.LET(_xlpm.a,K1358,_xlpm.b,L1358,MAX(_xlpm.a,_xlpm.b))</f>
        <v>3</v>
      </c>
      <c r="N1358" s="10">
        <f>_xlfn.LET(_xlpm.d,(K1358,L1358),MAX(_xlpm.d)-MIN(_xlpm.d))</f>
        <v>1</v>
      </c>
      <c r="O1358" s="1" t="str">
        <f>_xlfn.LET(_xlpm.sep,":",_xlpm.w,$G1358,_xlfn.CONCAT("~",RIGHT(_xlpm.w,LEN(_xlpm.w)-FIND(_xlpm.sep,_xlpm.w)),"~"))</f>
        <v>~mee~</v>
      </c>
      <c r="P1358" s="1" t="str">
        <f>_xlfn.LET(_xlpm.sep,":",_xlpm.w,$G1358,_xlfn.CONCAT("[",LEFT(_xlpm.w,FIND(_xlpm.sep,_xlpm.w)-1),"]"))</f>
        <v>[mi]</v>
      </c>
      <c r="Q1358" s="14" cm="1">
        <f t="array" ref="Q1358">SUM(_xlfn._xlws.FILTER($H$2:$H$7111,_xlfn.MAP($O$2:$O$7111,_xlfn.LAMBDA(_xlpm.x,_xlpm.x=$O1358))))</f>
        <v>3.9761431411530816E-4</v>
      </c>
      <c r="R1358" s="14">
        <f>$H1358/Q1358</f>
        <v>0.875</v>
      </c>
      <c r="S1358" s="14" cm="1">
        <f t="array" ref="S1358">SUM(_xlfn._xlws.FILTER($H$2:$H$7111,_xlfn.MAP($P$2:$P$7111,_xlfn.LAMBDA(_xlpm.x,_xlpm.x=$P1358))))</f>
        <v>2.0874751491053679E-3</v>
      </c>
      <c r="T1358" s="14">
        <f>$H1358/S1358</f>
        <v>0.16666666666666666</v>
      </c>
      <c r="U1358" s="14">
        <f>_xlfn.LET(_xlpm.freq,F1358,_xlpm.size,M1358+1,_xlpm.F,V1358,LOG(1+_xlpm.freq)*LOG(1+_xlpm.size)*_xlpm.F)</f>
        <v>0.17674518739460068</v>
      </c>
      <c r="V1358" s="14">
        <f>_xlfn.LET(_xlpm.a,T1358,_xlpm.b,R1358,2*_xlpm.a*_xlpm.b/(_xlpm.a+_xlpm.b))</f>
        <v>0.27999999999999997</v>
      </c>
      <c r="W1358" s="14">
        <f>_xlfn.LET(_xlpm.p,R1358,_xlpm.q,T1358,LOG(_xlpm.p/_xlpm.q))</f>
        <v>0.72015930340595691</v>
      </c>
      <c r="X1358" s="2"/>
      <c r="AC1358" s="2"/>
      <c r="AH1358" s="2"/>
      <c r="AI1358" s="2"/>
    </row>
    <row r="1359" spans="1:35">
      <c r="A1359" s="1" t="str">
        <f>_xlfn.LET(_xlpm.sep," : ",CONCATENATE(O1359,_xlpm.sep,P1359))</f>
        <v>~lai~ : [leɪ]</v>
      </c>
      <c r="B1359" s="1">
        <f>_xlfn.LET(_xlpm.d,$G1359,_xlpm.k,_xlfn.CONCAT(LEFT(TRIM(B$1),1),"*"),COUNTIF(_xlpm.d,_xlpm.k))</f>
        <v>0</v>
      </c>
      <c r="C1359" s="1">
        <f>_xlfn.LET(_xlpm.d,$G1359,_xlpm.k,_xlfn.CONCAT(LEFT(TRIM(C$1),1),"*"),COUNTIF(_xlpm.d,_xlpm.k))</f>
        <v>0</v>
      </c>
      <c r="D1359" s="1">
        <f>_xlfn.LET(_xlpm.d,$G1359,_xlpm.k,_xlfn.CONCAT(LEFT(TRIM(D$1),1),"*"),COUNTIF(_xlpm.d,_xlpm.k))</f>
        <v>0</v>
      </c>
      <c r="E1359" s="1">
        <f>LOG(F1359+1,10)</f>
        <v>0.69897000433601875</v>
      </c>
      <c r="F1359" s="7">
        <v>4</v>
      </c>
      <c r="G1359" s="9" t="s">
        <v>2064</v>
      </c>
      <c r="H1359" s="4">
        <f>F1359/freq.sum.r6e</f>
        <v>1.9880715705765408E-4</v>
      </c>
      <c r="I1359" s="1" t="str">
        <f>_xlfn.LET(_xlpm.sep,":",_xlpm.w,$G1359,LEFT(_xlpm.w,FIND(_xlpm.sep,_xlpm.w)-1))</f>
        <v>leɪ</v>
      </c>
      <c r="J1359" s="1" t="str">
        <f>_xlfn.LET(_xlpm.sep,":",_xlpm.w,$G1359,RIGHT(_xlpm.w,LEN(_xlpm.w)-FIND(_xlpm.sep,_xlpm.w)))</f>
        <v>lai</v>
      </c>
      <c r="K1359" s="10">
        <f>_xlfn.LET(_xlpm.w,I1359,LEN(_xlpm.w))</f>
        <v>3</v>
      </c>
      <c r="L1359" s="10">
        <f>_xlfn.LET(_xlpm.w,J1359,LEN(_xlpm.w))</f>
        <v>3</v>
      </c>
      <c r="M1359" s="10">
        <f>_xlfn.LET(_xlpm.a,K1359,_xlpm.b,L1359,MAX(_xlpm.a,_xlpm.b))</f>
        <v>3</v>
      </c>
      <c r="N1359" s="10">
        <f>_xlfn.LET(_xlpm.d,(K1359,L1359),MAX(_xlpm.d)-MIN(_xlpm.d))</f>
        <v>0</v>
      </c>
      <c r="O1359" s="1" t="str">
        <f>_xlfn.LET(_xlpm.sep,":",_xlpm.w,$G1359,_xlfn.CONCAT("~",RIGHT(_xlpm.w,LEN(_xlpm.w)-FIND(_xlpm.sep,_xlpm.w)),"~"))</f>
        <v>~lai~</v>
      </c>
      <c r="P1359" s="1" t="str">
        <f>_xlfn.LET(_xlpm.sep,":",_xlpm.w,$G1359,_xlfn.CONCAT("[",LEFT(_xlpm.w,FIND(_xlpm.sep,_xlpm.w)-1),"]"))</f>
        <v>[leɪ]</v>
      </c>
      <c r="Q1359" s="14" cm="1">
        <f t="array" ref="Q1359">SUM(_xlfn._xlws.FILTER($H$2:$H$7117,_xlfn.MAP($O$2:$O$7117,_xlfn.LAMBDA(_xlpm.x,_xlpm.x=$O1359))))</f>
        <v>1.9880715705765408E-4</v>
      </c>
      <c r="R1359" s="14">
        <f>$H1359/Q1359</f>
        <v>1</v>
      </c>
      <c r="S1359" s="14" cm="1">
        <f t="array" ref="S1359">SUM(_xlfn._xlws.FILTER($H$2:$H$7117,_xlfn.MAP($P$2:$P$7117,_xlfn.LAMBDA(_xlpm.x,_xlpm.x=$P1359))))</f>
        <v>1.043737574552684E-3</v>
      </c>
      <c r="T1359" s="14">
        <f>$H1359/S1359</f>
        <v>0.19047619047619047</v>
      </c>
      <c r="U1359" s="14">
        <f>_xlfn.LET(_xlpm.freq,F1359,_xlpm.size,M1359+1,_xlpm.F,V1359,LOG(1+_xlpm.freq)*LOG(1+_xlpm.size)*_xlpm.F)</f>
        <v>0.15633890142767815</v>
      </c>
      <c r="V1359" s="14">
        <f>_xlfn.LET(_xlpm.a,T1359,_xlpm.b,R1359,2*_xlpm.a*_xlpm.b/(_xlpm.a+_xlpm.b))</f>
        <v>0.32</v>
      </c>
      <c r="W1359" s="14">
        <f>_xlfn.LET(_xlpm.p,R1359,_xlpm.q,T1359,LOG(_xlpm.p/_xlpm.q))</f>
        <v>0.72015930340595691</v>
      </c>
      <c r="X1359" s="2"/>
      <c r="AC1359" s="2"/>
      <c r="AH1359" s="2"/>
      <c r="AI1359" s="2"/>
    </row>
    <row r="1360" spans="1:35">
      <c r="A1360" s="1" t="str">
        <f>_xlfn.LET(_xlpm.sep," : ",CONCATENATE(O1360,_xlpm.sep,P1360))</f>
        <v>~lay~ : [leɪ]</v>
      </c>
      <c r="B1360" s="1">
        <f>_xlfn.LET(_xlpm.d,$G1360,_xlpm.k,_xlfn.CONCAT(LEFT(TRIM(B$1),1),"*"),COUNTIF(_xlpm.d,_xlpm.k))</f>
        <v>0</v>
      </c>
      <c r="C1360" s="1">
        <f>_xlfn.LET(_xlpm.d,$G1360,_xlpm.k,_xlfn.CONCAT(LEFT(TRIM(C$1),1),"*"),COUNTIF(_xlpm.d,_xlpm.k))</f>
        <v>0</v>
      </c>
      <c r="D1360" s="1">
        <f>_xlfn.LET(_xlpm.d,$G1360,_xlpm.k,_xlfn.CONCAT(LEFT(TRIM(D$1),1),"*"),COUNTIF(_xlpm.d,_xlpm.k))</f>
        <v>0</v>
      </c>
      <c r="E1360" s="1">
        <f>LOG(F1360+1,10)</f>
        <v>0.69897000433601875</v>
      </c>
      <c r="F1360" s="7">
        <v>4</v>
      </c>
      <c r="G1360" s="9" t="s">
        <v>2067</v>
      </c>
      <c r="H1360" s="4">
        <f>F1360/freq.sum.r6e</f>
        <v>1.9880715705765408E-4</v>
      </c>
      <c r="I1360" s="1" t="str">
        <f>_xlfn.LET(_xlpm.sep,":",_xlpm.w,$G1360,LEFT(_xlpm.w,FIND(_xlpm.sep,_xlpm.w)-1))</f>
        <v>leɪ</v>
      </c>
      <c r="J1360" s="1" t="str">
        <f>_xlfn.LET(_xlpm.sep,":",_xlpm.w,$G1360,RIGHT(_xlpm.w,LEN(_xlpm.w)-FIND(_xlpm.sep,_xlpm.w)))</f>
        <v>lay</v>
      </c>
      <c r="K1360" s="10">
        <f>_xlfn.LET(_xlpm.w,I1360,LEN(_xlpm.w))</f>
        <v>3</v>
      </c>
      <c r="L1360" s="10">
        <f>_xlfn.LET(_xlpm.w,J1360,LEN(_xlpm.w))</f>
        <v>3</v>
      </c>
      <c r="M1360" s="10">
        <f>_xlfn.LET(_xlpm.a,K1360,_xlpm.b,L1360,MAX(_xlpm.a,_xlpm.b))</f>
        <v>3</v>
      </c>
      <c r="N1360" s="10">
        <f>_xlfn.LET(_xlpm.d,(K1360,L1360),MAX(_xlpm.d)-MIN(_xlpm.d))</f>
        <v>0</v>
      </c>
      <c r="O1360" s="1" t="str">
        <f>_xlfn.LET(_xlpm.sep,":",_xlpm.w,$G1360,_xlfn.CONCAT("~",RIGHT(_xlpm.w,LEN(_xlpm.w)-FIND(_xlpm.sep,_xlpm.w)),"~"))</f>
        <v>~lay~</v>
      </c>
      <c r="P1360" s="1" t="str">
        <f>_xlfn.LET(_xlpm.sep,":",_xlpm.w,$G1360,_xlfn.CONCAT("[",LEFT(_xlpm.w,FIND(_xlpm.sep,_xlpm.w)-1),"]"))</f>
        <v>[leɪ]</v>
      </c>
      <c r="Q1360" s="14" cm="1">
        <f t="array" ref="Q1360">SUM(_xlfn._xlws.FILTER($H$2:$H$7117,_xlfn.MAP($O$2:$O$7117,_xlfn.LAMBDA(_xlpm.x,_xlpm.x=$O1360))))</f>
        <v>1.9880715705765408E-4</v>
      </c>
      <c r="R1360" s="14">
        <f>$H1360/Q1360</f>
        <v>1</v>
      </c>
      <c r="S1360" s="14" cm="1">
        <f t="array" ref="S1360">SUM(_xlfn._xlws.FILTER($H$2:$H$7117,_xlfn.MAP($P$2:$P$7117,_xlfn.LAMBDA(_xlpm.x,_xlpm.x=$P1360))))</f>
        <v>1.043737574552684E-3</v>
      </c>
      <c r="T1360" s="14">
        <f>$H1360/S1360</f>
        <v>0.19047619047619047</v>
      </c>
      <c r="U1360" s="14">
        <f>_xlfn.LET(_xlpm.freq,F1360,_xlpm.size,M1360+1,_xlpm.F,V1360,LOG(1+_xlpm.freq)*LOG(1+_xlpm.size)*_xlpm.F)</f>
        <v>0.15633890142767815</v>
      </c>
      <c r="V1360" s="14">
        <f>_xlfn.LET(_xlpm.a,T1360,_xlpm.b,R1360,2*_xlpm.a*_xlpm.b/(_xlpm.a+_xlpm.b))</f>
        <v>0.32</v>
      </c>
      <c r="W1360" s="14">
        <f>_xlfn.LET(_xlpm.p,R1360,_xlpm.q,T1360,LOG(_xlpm.p/_xlpm.q))</f>
        <v>0.72015930340595691</v>
      </c>
      <c r="X1360" s="2"/>
      <c r="AC1360" s="2"/>
      <c r="AH1360" s="2"/>
      <c r="AI1360" s="2"/>
    </row>
    <row r="1361" spans="1:35">
      <c r="A1361" s="1" t="str">
        <f>_xlfn.LET(_xlpm.sep," : ",CONCATENATE(O1361,_xlpm.sep,P1361))</f>
        <v>~nai~ : [neɪ]</v>
      </c>
      <c r="B1361" s="1">
        <f>_xlfn.LET(_xlpm.d,$G1361,_xlpm.k,_xlfn.CONCAT(LEFT(TRIM(B$1),1),"*"),COUNTIF(_xlpm.d,_xlpm.k))</f>
        <v>0</v>
      </c>
      <c r="C1361" s="1">
        <f>_xlfn.LET(_xlpm.d,$G1361,_xlpm.k,_xlfn.CONCAT(LEFT(TRIM(C$1),1),"*"),COUNTIF(_xlpm.d,_xlpm.k))</f>
        <v>0</v>
      </c>
      <c r="D1361" s="1">
        <f>_xlfn.LET(_xlpm.d,$G1361,_xlpm.k,_xlfn.CONCAT(LEFT(TRIM(D$1),1),"*"),COUNTIF(_xlpm.d,_xlpm.k))</f>
        <v>1</v>
      </c>
      <c r="E1361" s="1">
        <f>LOG(F1361+1,10)</f>
        <v>0.69897000433601875</v>
      </c>
      <c r="F1361" s="7">
        <v>4</v>
      </c>
      <c r="G1361" s="9" t="s">
        <v>2935</v>
      </c>
      <c r="H1361" s="4">
        <f>F1361/freq.sum.r6e</f>
        <v>1.9880715705765408E-4</v>
      </c>
      <c r="I1361" s="4" t="str">
        <f>_xlfn.LET(_xlpm.sep,":",_xlpm.w,$G1361,LEFT(_xlpm.w,FIND(_xlpm.sep,_xlpm.w)-1))</f>
        <v>neɪ</v>
      </c>
      <c r="J1361" s="4" t="str">
        <f>_xlfn.LET(_xlpm.sep,":",_xlpm.w,$G1361,RIGHT(_xlpm.w,LEN(_xlpm.w)-FIND(_xlpm.sep,_xlpm.w)))</f>
        <v>nai</v>
      </c>
      <c r="K1361" s="10">
        <f>_xlfn.LET(_xlpm.w,I1361,LEN(_xlpm.w))</f>
        <v>3</v>
      </c>
      <c r="L1361" s="10">
        <f>_xlfn.LET(_xlpm.w,J1361,LEN(_xlpm.w))</f>
        <v>3</v>
      </c>
      <c r="M1361" s="10">
        <f>_xlfn.LET(_xlpm.a,K1361,_xlpm.b,L1361,MAX(_xlpm.a,_xlpm.b))</f>
        <v>3</v>
      </c>
      <c r="N1361" s="10">
        <f>_xlfn.LET(_xlpm.d,(K1361,L1361),MAX(_xlpm.d)-MIN(_xlpm.d))</f>
        <v>0</v>
      </c>
      <c r="O1361" s="1" t="str">
        <f>_xlfn.LET(_xlpm.sep,":",_xlpm.w,$G1361,_xlfn.CONCAT("~",RIGHT(_xlpm.w,LEN(_xlpm.w)-FIND(_xlpm.sep,_xlpm.w)),"~"))</f>
        <v>~nai~</v>
      </c>
      <c r="P1361" s="1" t="str">
        <f>_xlfn.LET(_xlpm.sep,":",_xlpm.w,$G1361,_xlfn.CONCAT("[",LEFT(_xlpm.w,FIND(_xlpm.sep,_xlpm.w)-1),"]"))</f>
        <v>[neɪ]</v>
      </c>
      <c r="Q1361" s="14" cm="1">
        <f t="array" ref="Q1361">SUM(_xlfn._xlws.FILTER($H$2:$H$7109,_xlfn.MAP($O$2:$O$7109,_xlfn.LAMBDA(_xlpm.x,_xlpm.x=$O1361))))</f>
        <v>1.9880715705765408E-4</v>
      </c>
      <c r="R1361" s="14">
        <f>$H1361/Q1361</f>
        <v>1</v>
      </c>
      <c r="S1361" s="14" cm="1">
        <f t="array" ref="S1361">SUM(_xlfn._xlws.FILTER($H$2:$H$7109,_xlfn.MAP($P$2:$P$7109,_xlfn.LAMBDA(_xlpm.x,_xlpm.x=$P1361))))</f>
        <v>1.043737574552684E-3</v>
      </c>
      <c r="T1361" s="14">
        <f>$H1361/S1361</f>
        <v>0.19047619047619047</v>
      </c>
      <c r="U1361" s="14">
        <f>_xlfn.LET(_xlpm.freq,F1361,_xlpm.size,M1361+1,_xlpm.F,V1361,LOG(1+_xlpm.freq)*LOG(1+_xlpm.size)*_xlpm.F)</f>
        <v>0.15633890142767815</v>
      </c>
      <c r="V1361" s="14">
        <f>_xlfn.LET(_xlpm.a,T1361,_xlpm.b,R1361,2*_xlpm.a*_xlpm.b/(_xlpm.a+_xlpm.b))</f>
        <v>0.32</v>
      </c>
      <c r="W1361" s="14">
        <f>_xlfn.LET(_xlpm.p,R1361,_xlpm.q,T1361,LOG(_xlpm.p/_xlpm.q))</f>
        <v>0.72015930340595691</v>
      </c>
      <c r="X1361" s="2"/>
      <c r="AC1361" s="2"/>
      <c r="AH1361" s="2"/>
      <c r="AI1361" s="2"/>
    </row>
    <row r="1362" spans="1:35">
      <c r="A1362" s="1" t="str">
        <f>_xlfn.LET(_xlpm.sep," : ",CONCATENATE(O1362,_xlpm.sep,P1362))</f>
        <v>~pay~ : [peɪ]</v>
      </c>
      <c r="B1362" s="1">
        <f>_xlfn.LET(_xlpm.d,$G1362,_xlpm.k,_xlfn.CONCAT(LEFT(TRIM(B$1),1),"*"),COUNTIF(_xlpm.d,_xlpm.k))</f>
        <v>0</v>
      </c>
      <c r="C1362" s="1">
        <f>_xlfn.LET(_xlpm.d,$G1362,_xlpm.k,_xlfn.CONCAT(LEFT(TRIM(C$1),1),"*"),COUNTIF(_xlpm.d,_xlpm.k))</f>
        <v>0</v>
      </c>
      <c r="D1362" s="1">
        <f>_xlfn.LET(_xlpm.d,$G1362,_xlpm.k,_xlfn.CONCAT(LEFT(TRIM(D$1),1),"*"),COUNTIF(_xlpm.d,_xlpm.k))</f>
        <v>0</v>
      </c>
      <c r="E1362" s="1">
        <f>LOG(F1362+1,10)</f>
        <v>0.69897000433601875</v>
      </c>
      <c r="F1362" s="7">
        <v>4</v>
      </c>
      <c r="G1362" s="9" t="s">
        <v>3561</v>
      </c>
      <c r="H1362" s="4">
        <f>F1362/freq.sum.r6e</f>
        <v>1.9880715705765408E-4</v>
      </c>
      <c r="I1362" s="1" t="str">
        <f>_xlfn.LET(_xlpm.sep,":",_xlpm.w,$G1362,LEFT(_xlpm.w,FIND(_xlpm.sep,_xlpm.w)-1))</f>
        <v>peɪ</v>
      </c>
      <c r="J1362" s="1" t="str">
        <f>_xlfn.LET(_xlpm.sep,":",_xlpm.w,$G1362,RIGHT(_xlpm.w,LEN(_xlpm.w)-FIND(_xlpm.sep,_xlpm.w)))</f>
        <v>pay</v>
      </c>
      <c r="K1362" s="10">
        <f>_xlfn.LET(_xlpm.w,I1362,LEN(_xlpm.w))</f>
        <v>3</v>
      </c>
      <c r="L1362" s="10">
        <f>_xlfn.LET(_xlpm.w,J1362,LEN(_xlpm.w))</f>
        <v>3</v>
      </c>
      <c r="M1362" s="10">
        <f>_xlfn.LET(_xlpm.a,K1362,_xlpm.b,L1362,MAX(_xlpm.a,_xlpm.b))</f>
        <v>3</v>
      </c>
      <c r="N1362" s="10">
        <f>_xlfn.LET(_xlpm.d,(K1362,L1362),MAX(_xlpm.d)-MIN(_xlpm.d))</f>
        <v>0</v>
      </c>
      <c r="O1362" s="1" t="str">
        <f>_xlfn.LET(_xlpm.sep,":",_xlpm.w,$G1362,_xlfn.CONCAT("~",RIGHT(_xlpm.w,LEN(_xlpm.w)-FIND(_xlpm.sep,_xlpm.w)),"~"))</f>
        <v>~pay~</v>
      </c>
      <c r="P1362" s="1" t="str">
        <f>_xlfn.LET(_xlpm.sep,":",_xlpm.w,$G1362,_xlfn.CONCAT("[",LEFT(_xlpm.w,FIND(_xlpm.sep,_xlpm.w)-1),"]"))</f>
        <v>[peɪ]</v>
      </c>
      <c r="Q1362" s="14" cm="1">
        <f t="array" ref="Q1362">SUM(_xlfn._xlws.FILTER($H$2:$H$7117,_xlfn.MAP($O$2:$O$7117,_xlfn.LAMBDA(_xlpm.x,_xlpm.x=$O1362))))</f>
        <v>1.9880715705765408E-4</v>
      </c>
      <c r="R1362" s="14">
        <f>$H1362/Q1362</f>
        <v>1</v>
      </c>
      <c r="S1362" s="14" cm="1">
        <f t="array" ref="S1362">SUM(_xlfn._xlws.FILTER($H$2:$H$7117,_xlfn.MAP($P$2:$P$7117,_xlfn.LAMBDA(_xlpm.x,_xlpm.x=$P1362))))</f>
        <v>1.043737574552684E-3</v>
      </c>
      <c r="T1362" s="14">
        <f>$H1362/S1362</f>
        <v>0.19047619047619047</v>
      </c>
      <c r="U1362" s="14">
        <f>_xlfn.LET(_xlpm.freq,F1362,_xlpm.size,M1362+1,_xlpm.F,V1362,LOG(1+_xlpm.freq)*LOG(1+_xlpm.size)*_xlpm.F)</f>
        <v>0.15633890142767815</v>
      </c>
      <c r="V1362" s="14">
        <f>_xlfn.LET(_xlpm.a,T1362,_xlpm.b,R1362,2*_xlpm.a*_xlpm.b/(_xlpm.a+_xlpm.b))</f>
        <v>0.32</v>
      </c>
      <c r="W1362" s="14">
        <f>_xlfn.LET(_xlpm.p,R1362,_xlpm.q,T1362,LOG(_xlpm.p/_xlpm.q))</f>
        <v>0.72015930340595691</v>
      </c>
      <c r="X1362" s="2"/>
      <c r="AC1362" s="2"/>
      <c r="AH1362" s="2"/>
      <c r="AI1362" s="2"/>
    </row>
    <row r="1363" spans="1:35">
      <c r="A1363" s="1" t="str">
        <f>_xlfn.LET(_xlpm.sep," : ",CONCATENATE(O1363,_xlpm.sep,P1363))</f>
        <v>~tai~ : [teɪ]</v>
      </c>
      <c r="B1363" s="1">
        <f>_xlfn.LET(_xlpm.d,$G1363,_xlpm.k,_xlfn.CONCAT(LEFT(TRIM(B$1),1),"*"),COUNTIF(_xlpm.d,_xlpm.k))</f>
        <v>0</v>
      </c>
      <c r="C1363" s="1">
        <f>_xlfn.LET(_xlpm.d,$G1363,_xlpm.k,_xlfn.CONCAT(LEFT(TRIM(C$1),1),"*"),COUNTIF(_xlpm.d,_xlpm.k))</f>
        <v>0</v>
      </c>
      <c r="D1363" s="1">
        <f>_xlfn.LET(_xlpm.d,$G1363,_xlpm.k,_xlfn.CONCAT(LEFT(TRIM(D$1),1),"*"),COUNTIF(_xlpm.d,_xlpm.k))</f>
        <v>0</v>
      </c>
      <c r="E1363" s="1">
        <f>LOG(F1363+1,10)</f>
        <v>0.69897000433601875</v>
      </c>
      <c r="F1363" s="7">
        <v>4</v>
      </c>
      <c r="G1363" s="9" t="s">
        <v>4633</v>
      </c>
      <c r="H1363" s="4">
        <f>F1363/freq.sum.r6e</f>
        <v>1.9880715705765408E-4</v>
      </c>
      <c r="I1363" s="1" t="str">
        <f>_xlfn.LET(_xlpm.sep,":",_xlpm.w,$G1363,LEFT(_xlpm.w,FIND(_xlpm.sep,_xlpm.w)-1))</f>
        <v>teɪ</v>
      </c>
      <c r="J1363" s="1" t="str">
        <f>_xlfn.LET(_xlpm.sep,":",_xlpm.w,$G1363,RIGHT(_xlpm.w,LEN(_xlpm.w)-FIND(_xlpm.sep,_xlpm.w)))</f>
        <v>tai</v>
      </c>
      <c r="K1363" s="10">
        <f>_xlfn.LET(_xlpm.w,I1363,LEN(_xlpm.w))</f>
        <v>3</v>
      </c>
      <c r="L1363" s="10">
        <f>_xlfn.LET(_xlpm.w,J1363,LEN(_xlpm.w))</f>
        <v>3</v>
      </c>
      <c r="M1363" s="10">
        <f>_xlfn.LET(_xlpm.a,K1363,_xlpm.b,L1363,MAX(_xlpm.a,_xlpm.b))</f>
        <v>3</v>
      </c>
      <c r="N1363" s="10">
        <f>_xlfn.LET(_xlpm.d,(K1363,L1363),MAX(_xlpm.d)-MIN(_xlpm.d))</f>
        <v>0</v>
      </c>
      <c r="O1363" s="1" t="str">
        <f>_xlfn.LET(_xlpm.sep,":",_xlpm.w,$G1363,_xlfn.CONCAT("~",RIGHT(_xlpm.w,LEN(_xlpm.w)-FIND(_xlpm.sep,_xlpm.w)),"~"))</f>
        <v>~tai~</v>
      </c>
      <c r="P1363" s="1" t="str">
        <f>_xlfn.LET(_xlpm.sep,":",_xlpm.w,$G1363,_xlfn.CONCAT("[",LEFT(_xlpm.w,FIND(_xlpm.sep,_xlpm.w)-1),"]"))</f>
        <v>[teɪ]</v>
      </c>
      <c r="Q1363" s="14" cm="1">
        <f t="array" ref="Q1363">SUM(_xlfn._xlws.FILTER($H$2:$H$7117,_xlfn.MAP($O$2:$O$7117,_xlfn.LAMBDA(_xlpm.x,_xlpm.x=$O1363))))</f>
        <v>1.9880715705765408E-4</v>
      </c>
      <c r="R1363" s="14">
        <f>$H1363/Q1363</f>
        <v>1</v>
      </c>
      <c r="S1363" s="14" cm="1">
        <f t="array" ref="S1363">SUM(_xlfn._xlws.FILTER($H$2:$H$7117,_xlfn.MAP($P$2:$P$7117,_xlfn.LAMBDA(_xlpm.x,_xlpm.x=$P1363))))</f>
        <v>1.043737574552684E-3</v>
      </c>
      <c r="T1363" s="14">
        <f>$H1363/S1363</f>
        <v>0.19047619047619047</v>
      </c>
      <c r="U1363" s="14">
        <f>_xlfn.LET(_xlpm.freq,F1363,_xlpm.size,M1363+1,_xlpm.F,V1363,LOG(1+_xlpm.freq)*LOG(1+_xlpm.size)*_xlpm.F)</f>
        <v>0.15633890142767815</v>
      </c>
      <c r="V1363" s="14">
        <f>_xlfn.LET(_xlpm.a,T1363,_xlpm.b,R1363,2*_xlpm.a*_xlpm.b/(_xlpm.a+_xlpm.b))</f>
        <v>0.32</v>
      </c>
      <c r="W1363" s="14">
        <f>_xlfn.LET(_xlpm.p,R1363,_xlpm.q,T1363,LOG(_xlpm.p/_xlpm.q))</f>
        <v>0.72015930340595691</v>
      </c>
      <c r="X1363" s="2"/>
      <c r="AC1363" s="2"/>
      <c r="AH1363" s="2"/>
      <c r="AI1363" s="2"/>
    </row>
    <row r="1364" spans="1:35">
      <c r="A1364" s="1" t="str">
        <f>_xlfn.LET(_xlpm.sep," : ",CONCATENATE(O1364,_xlpm.sep,P1364))</f>
        <v>~vai~ : [veɪ]</v>
      </c>
      <c r="B1364" s="1">
        <f>_xlfn.LET(_xlpm.d,$G1364,_xlpm.k,_xlfn.CONCAT(LEFT(TRIM(B$1),1),"*"),COUNTIF(_xlpm.d,_xlpm.k))</f>
        <v>0</v>
      </c>
      <c r="C1364" s="1">
        <f>_xlfn.LET(_xlpm.d,$G1364,_xlpm.k,_xlfn.CONCAT(LEFT(TRIM(C$1),1),"*"),COUNTIF(_xlpm.d,_xlpm.k))</f>
        <v>0</v>
      </c>
      <c r="D1364" s="1">
        <f>_xlfn.LET(_xlpm.d,$G1364,_xlpm.k,_xlfn.CONCAT(LEFT(TRIM(D$1),1),"*"),COUNTIF(_xlpm.d,_xlpm.k))</f>
        <v>0</v>
      </c>
      <c r="E1364" s="1">
        <f>LOG(F1364+1,10)</f>
        <v>0.69897000433601875</v>
      </c>
      <c r="F1364" s="7">
        <v>4</v>
      </c>
      <c r="G1364" s="9" t="s">
        <v>5087</v>
      </c>
      <c r="H1364" s="4">
        <f>F1364/freq.sum.r6e</f>
        <v>1.9880715705765408E-4</v>
      </c>
      <c r="I1364" s="1" t="str">
        <f>_xlfn.LET(_xlpm.sep,":",_xlpm.w,$G1364,LEFT(_xlpm.w,FIND(_xlpm.sep,_xlpm.w)-1))</f>
        <v>veɪ</v>
      </c>
      <c r="J1364" s="1" t="str">
        <f>_xlfn.LET(_xlpm.sep,":",_xlpm.w,$G1364,RIGHT(_xlpm.w,LEN(_xlpm.w)-FIND(_xlpm.sep,_xlpm.w)))</f>
        <v>vai</v>
      </c>
      <c r="K1364" s="10">
        <f>_xlfn.LET(_xlpm.w,I1364,LEN(_xlpm.w))</f>
        <v>3</v>
      </c>
      <c r="L1364" s="10">
        <f>_xlfn.LET(_xlpm.w,J1364,LEN(_xlpm.w))</f>
        <v>3</v>
      </c>
      <c r="M1364" s="10">
        <f>_xlfn.LET(_xlpm.a,K1364,_xlpm.b,L1364,MAX(_xlpm.a,_xlpm.b))</f>
        <v>3</v>
      </c>
      <c r="N1364" s="10">
        <f>_xlfn.LET(_xlpm.d,(K1364,L1364),MAX(_xlpm.d)-MIN(_xlpm.d))</f>
        <v>0</v>
      </c>
      <c r="O1364" s="1" t="str">
        <f>_xlfn.LET(_xlpm.sep,":",_xlpm.w,$G1364,_xlfn.CONCAT("~",RIGHT(_xlpm.w,LEN(_xlpm.w)-FIND(_xlpm.sep,_xlpm.w)),"~"))</f>
        <v>~vai~</v>
      </c>
      <c r="P1364" s="1" t="str">
        <f>_xlfn.LET(_xlpm.sep,":",_xlpm.w,$G1364,_xlfn.CONCAT("[",LEFT(_xlpm.w,FIND(_xlpm.sep,_xlpm.w)-1),"]"))</f>
        <v>[veɪ]</v>
      </c>
      <c r="Q1364" s="14" cm="1">
        <f t="array" ref="Q1364">SUM(_xlfn._xlws.FILTER($H$2:$H$7117,_xlfn.MAP($O$2:$O$7117,_xlfn.LAMBDA(_xlpm.x,_xlpm.x=$O1364))))</f>
        <v>1.9880715705765408E-4</v>
      </c>
      <c r="R1364" s="14">
        <f>$H1364/Q1364</f>
        <v>1</v>
      </c>
      <c r="S1364" s="14" cm="1">
        <f t="array" ref="S1364">SUM(_xlfn._xlws.FILTER($H$2:$H$7117,_xlfn.MAP($P$2:$P$7117,_xlfn.LAMBDA(_xlpm.x,_xlpm.x=$P1364))))</f>
        <v>1.043737574552684E-3</v>
      </c>
      <c r="T1364" s="14">
        <f>$H1364/S1364</f>
        <v>0.19047619047619047</v>
      </c>
      <c r="U1364" s="14">
        <f>_xlfn.LET(_xlpm.freq,F1364,_xlpm.size,M1364+1,_xlpm.F,V1364,LOG(1+_xlpm.freq)*LOG(1+_xlpm.size)*_xlpm.F)</f>
        <v>0.15633890142767815</v>
      </c>
      <c r="V1364" s="14">
        <f>_xlfn.LET(_xlpm.a,T1364,_xlpm.b,R1364,2*_xlpm.a*_xlpm.b/(_xlpm.a+_xlpm.b))</f>
        <v>0.32</v>
      </c>
      <c r="W1364" s="14">
        <f>_xlfn.LET(_xlpm.p,R1364,_xlpm.q,T1364,LOG(_xlpm.p/_xlpm.q))</f>
        <v>0.72015930340595691</v>
      </c>
      <c r="X1364" s="2"/>
      <c r="AC1364" s="2"/>
      <c r="AH1364" s="2"/>
      <c r="AI1364" s="2"/>
    </row>
    <row r="1365" spans="1:35">
      <c r="A1365" s="1" t="str">
        <f>_xlfn.LET(_xlpm.sep," : ",CONCATENATE(O1365,_xlpm.sep,P1365))</f>
        <v>~vei~ : [veɪ]</v>
      </c>
      <c r="B1365" s="1">
        <f>_xlfn.LET(_xlpm.d,$G1365,_xlpm.k,_xlfn.CONCAT(LEFT(TRIM(B$1),1),"*"),COUNTIF(_xlpm.d,_xlpm.k))</f>
        <v>0</v>
      </c>
      <c r="C1365" s="1">
        <f>_xlfn.LET(_xlpm.d,$G1365,_xlpm.k,_xlfn.CONCAT(LEFT(TRIM(C$1),1),"*"),COUNTIF(_xlpm.d,_xlpm.k))</f>
        <v>0</v>
      </c>
      <c r="D1365" s="1">
        <f>_xlfn.LET(_xlpm.d,$G1365,_xlpm.k,_xlfn.CONCAT(LEFT(TRIM(D$1),1),"*"),COUNTIF(_xlpm.d,_xlpm.k))</f>
        <v>0</v>
      </c>
      <c r="E1365" s="1">
        <f>LOG(F1365+1,10)</f>
        <v>0.69897000433601875</v>
      </c>
      <c r="F1365" s="7">
        <v>4</v>
      </c>
      <c r="G1365" s="9" t="s">
        <v>5090</v>
      </c>
      <c r="H1365" s="4">
        <f>F1365/freq.sum.r6e</f>
        <v>1.9880715705765408E-4</v>
      </c>
      <c r="I1365" s="1" t="str">
        <f>_xlfn.LET(_xlpm.sep,":",_xlpm.w,$G1365,LEFT(_xlpm.w,FIND(_xlpm.sep,_xlpm.w)-1))</f>
        <v>veɪ</v>
      </c>
      <c r="J1365" s="1" t="str">
        <f>_xlfn.LET(_xlpm.sep,":",_xlpm.w,$G1365,RIGHT(_xlpm.w,LEN(_xlpm.w)-FIND(_xlpm.sep,_xlpm.w)))</f>
        <v>vei</v>
      </c>
      <c r="K1365" s="10">
        <f>_xlfn.LET(_xlpm.w,I1365,LEN(_xlpm.w))</f>
        <v>3</v>
      </c>
      <c r="L1365" s="10">
        <f>_xlfn.LET(_xlpm.w,J1365,LEN(_xlpm.w))</f>
        <v>3</v>
      </c>
      <c r="M1365" s="10">
        <f>_xlfn.LET(_xlpm.a,K1365,_xlpm.b,L1365,MAX(_xlpm.a,_xlpm.b))</f>
        <v>3</v>
      </c>
      <c r="N1365" s="10">
        <f>_xlfn.LET(_xlpm.d,(K1365,L1365),MAX(_xlpm.d)-MIN(_xlpm.d))</f>
        <v>0</v>
      </c>
      <c r="O1365" s="1" t="str">
        <f>_xlfn.LET(_xlpm.sep,":",_xlpm.w,$G1365,_xlfn.CONCAT("~",RIGHT(_xlpm.w,LEN(_xlpm.w)-FIND(_xlpm.sep,_xlpm.w)),"~"))</f>
        <v>~vei~</v>
      </c>
      <c r="P1365" s="1" t="str">
        <f>_xlfn.LET(_xlpm.sep,":",_xlpm.w,$G1365,_xlfn.CONCAT("[",LEFT(_xlpm.w,FIND(_xlpm.sep,_xlpm.w)-1),"]"))</f>
        <v>[veɪ]</v>
      </c>
      <c r="Q1365" s="14" cm="1">
        <f t="array" ref="Q1365">SUM(_xlfn._xlws.FILTER($H$2:$H$7111,_xlfn.MAP($O$2:$O$7111,_xlfn.LAMBDA(_xlpm.x,_xlpm.x=$O1365))))</f>
        <v>1.9880715705765408E-4</v>
      </c>
      <c r="R1365" s="14">
        <f>$H1365/Q1365</f>
        <v>1</v>
      </c>
      <c r="S1365" s="14" cm="1">
        <f t="array" ref="S1365">SUM(_xlfn._xlws.FILTER($H$2:$H$7111,_xlfn.MAP($P$2:$P$7111,_xlfn.LAMBDA(_xlpm.x,_xlpm.x=$P1365))))</f>
        <v>1.043737574552684E-3</v>
      </c>
      <c r="T1365" s="14">
        <f>$H1365/S1365</f>
        <v>0.19047619047619047</v>
      </c>
      <c r="U1365" s="14">
        <f>_xlfn.LET(_xlpm.freq,F1365,_xlpm.size,M1365+1,_xlpm.F,V1365,LOG(1+_xlpm.freq)*LOG(1+_xlpm.size)*_xlpm.F)</f>
        <v>0.15633890142767815</v>
      </c>
      <c r="V1365" s="14">
        <f>_xlfn.LET(_xlpm.a,T1365,_xlpm.b,R1365,2*_xlpm.a*_xlpm.b/(_xlpm.a+_xlpm.b))</f>
        <v>0.32</v>
      </c>
      <c r="W1365" s="14">
        <f>_xlfn.LET(_xlpm.p,R1365,_xlpm.q,T1365,LOG(_xlpm.p/_xlpm.q))</f>
        <v>0.72015930340595691</v>
      </c>
      <c r="X1365" s="2"/>
      <c r="AC1365" s="2"/>
      <c r="AH1365" s="2"/>
      <c r="AI1365" s="2"/>
    </row>
    <row r="1366" spans="1:35">
      <c r="A1366" s="1" t="str">
        <f>_xlfn.LET(_xlpm.sep," : ",CONCATENATE(O1366,_xlpm.sep,P1366))</f>
        <v>~gay~ : [ɡeɪ]</v>
      </c>
      <c r="B1366" s="1">
        <f>_xlfn.LET(_xlpm.d,$G1366,_xlpm.k,_xlfn.CONCAT(LEFT(TRIM(B$1),1),"*"),COUNTIF(_xlpm.d,_xlpm.k))</f>
        <v>0</v>
      </c>
      <c r="C1366" s="1">
        <f>_xlfn.LET(_xlpm.d,$G1366,_xlpm.k,_xlfn.CONCAT(LEFT(TRIM(C$1),1),"*"),COUNTIF(_xlpm.d,_xlpm.k))</f>
        <v>0</v>
      </c>
      <c r="D1366" s="1">
        <f>_xlfn.LET(_xlpm.d,$G1366,_xlpm.k,_xlfn.CONCAT(LEFT(TRIM(D$1),1),"*"),COUNTIF(_xlpm.d,_xlpm.k))</f>
        <v>0</v>
      </c>
      <c r="E1366" s="1">
        <f>LOG(F1366+1,10)</f>
        <v>0.69897000433601875</v>
      </c>
      <c r="F1366" s="7">
        <v>4</v>
      </c>
      <c r="G1366" s="9" t="s">
        <v>5796</v>
      </c>
      <c r="H1366" s="4">
        <f>F1366/freq.sum.r6e</f>
        <v>1.9880715705765408E-4</v>
      </c>
      <c r="I1366" s="1" t="str">
        <f>_xlfn.LET(_xlpm.sep,":",_xlpm.w,$G1366,LEFT(_xlpm.w,FIND(_xlpm.sep,_xlpm.w)-1))</f>
        <v>ɡeɪ</v>
      </c>
      <c r="J1366" s="1" t="str">
        <f>_xlfn.LET(_xlpm.sep,":",_xlpm.w,$G1366,RIGHT(_xlpm.w,LEN(_xlpm.w)-FIND(_xlpm.sep,_xlpm.w)))</f>
        <v>gay</v>
      </c>
      <c r="K1366" s="10">
        <f>_xlfn.LET(_xlpm.w,I1366,LEN(_xlpm.w))</f>
        <v>3</v>
      </c>
      <c r="L1366" s="10">
        <f>_xlfn.LET(_xlpm.w,J1366,LEN(_xlpm.w))</f>
        <v>3</v>
      </c>
      <c r="M1366" s="10">
        <f>_xlfn.LET(_xlpm.a,K1366,_xlpm.b,L1366,MAX(_xlpm.a,_xlpm.b))</f>
        <v>3</v>
      </c>
      <c r="N1366" s="10">
        <f>_xlfn.LET(_xlpm.d,(K1366,L1366),MAX(_xlpm.d)-MIN(_xlpm.d))</f>
        <v>0</v>
      </c>
      <c r="O1366" s="1" t="str">
        <f>_xlfn.LET(_xlpm.sep,":",_xlpm.w,$G1366,_xlfn.CONCAT("~",RIGHT(_xlpm.w,LEN(_xlpm.w)-FIND(_xlpm.sep,_xlpm.w)),"~"))</f>
        <v>~gay~</v>
      </c>
      <c r="P1366" s="1" t="str">
        <f>_xlfn.LET(_xlpm.sep,":",_xlpm.w,$G1366,_xlfn.CONCAT("[",LEFT(_xlpm.w,FIND(_xlpm.sep,_xlpm.w)-1),"]"))</f>
        <v>[ɡeɪ]</v>
      </c>
      <c r="Q1366" s="14" cm="1">
        <f t="array" ref="Q1366">SUM(_xlfn._xlws.FILTER($H$2:$H$7117,_xlfn.MAP($O$2:$O$7117,_xlfn.LAMBDA(_xlpm.x,_xlpm.x=$O1366))))</f>
        <v>1.9880715705765408E-4</v>
      </c>
      <c r="R1366" s="14">
        <f>$H1366/Q1366</f>
        <v>1</v>
      </c>
      <c r="S1366" s="14" cm="1">
        <f t="array" ref="S1366">SUM(_xlfn._xlws.FILTER($H$2:$H$7117,_xlfn.MAP($P$2:$P$7117,_xlfn.LAMBDA(_xlpm.x,_xlpm.x=$P1366))))</f>
        <v>1.043737574552684E-3</v>
      </c>
      <c r="T1366" s="14">
        <f>$H1366/S1366</f>
        <v>0.19047619047619047</v>
      </c>
      <c r="U1366" s="14">
        <f>_xlfn.LET(_xlpm.freq,F1366,_xlpm.size,M1366+1,_xlpm.F,V1366,LOG(1+_xlpm.freq)*LOG(1+_xlpm.size)*_xlpm.F)</f>
        <v>0.15633890142767815</v>
      </c>
      <c r="V1366" s="14">
        <f>_xlfn.LET(_xlpm.a,T1366,_xlpm.b,R1366,2*_xlpm.a*_xlpm.b/(_xlpm.a+_xlpm.b))</f>
        <v>0.32</v>
      </c>
      <c r="W1366" s="14">
        <f>_xlfn.LET(_xlpm.p,R1366,_xlpm.q,T1366,LOG(_xlpm.p/_xlpm.q))</f>
        <v>0.72015930340595691</v>
      </c>
      <c r="X1366" s="2"/>
      <c r="AC1366" s="2"/>
      <c r="AH1366" s="2"/>
      <c r="AI1366" s="2"/>
    </row>
    <row r="1367" spans="1:35">
      <c r="A1367" s="1" t="str">
        <f>_xlfn.LET(_xlpm.sep," : ",CONCATENATE(O1367,_xlpm.sep,P1367))</f>
        <v>~fra~ : [fɹeɪ]</v>
      </c>
      <c r="B1367" s="1">
        <f>_xlfn.LET(_xlpm.d,$G1367,_xlpm.k,_xlfn.CONCAT(LEFT(TRIM(B$1),1),"*"),COUNTIF(_xlpm.d,_xlpm.k))</f>
        <v>0</v>
      </c>
      <c r="C1367" s="1">
        <f>_xlfn.LET(_xlpm.d,$G1367,_xlpm.k,_xlfn.CONCAT(LEFT(TRIM(C$1),1),"*"),COUNTIF(_xlpm.d,_xlpm.k))</f>
        <v>0</v>
      </c>
      <c r="D1367" s="1">
        <f>_xlfn.LET(_xlpm.d,$G1367,_xlpm.k,_xlfn.CONCAT(LEFT(TRIM(D$1),1),"*"),COUNTIF(_xlpm.d,_xlpm.k))</f>
        <v>0</v>
      </c>
      <c r="E1367" s="1">
        <f>LOG(F1367+1,10)</f>
        <v>0.69897000433601875</v>
      </c>
      <c r="F1367" s="7">
        <v>4</v>
      </c>
      <c r="G1367" s="9" t="s">
        <v>1122</v>
      </c>
      <c r="H1367" s="4">
        <f>F1367/freq.sum.r6e</f>
        <v>1.9880715705765408E-4</v>
      </c>
      <c r="I1367" s="1" t="str">
        <f>_xlfn.LET(_xlpm.sep,":",_xlpm.w,$G1367,LEFT(_xlpm.w,FIND(_xlpm.sep,_xlpm.w)-1))</f>
        <v>fɹeɪ</v>
      </c>
      <c r="J1367" s="1" t="str">
        <f>_xlfn.LET(_xlpm.sep,":",_xlpm.w,$G1367,RIGHT(_xlpm.w,LEN(_xlpm.w)-FIND(_xlpm.sep,_xlpm.w)))</f>
        <v>fra</v>
      </c>
      <c r="K1367" s="10">
        <f>_xlfn.LET(_xlpm.w,I1367,LEN(_xlpm.w))</f>
        <v>4</v>
      </c>
      <c r="L1367" s="10">
        <f>_xlfn.LET(_xlpm.w,J1367,LEN(_xlpm.w))</f>
        <v>3</v>
      </c>
      <c r="M1367" s="10">
        <f>_xlfn.LET(_xlpm.a,K1367,_xlpm.b,L1367,MAX(_xlpm.a,_xlpm.b))</f>
        <v>4</v>
      </c>
      <c r="N1367" s="10">
        <f>_xlfn.LET(_xlpm.d,(K1367,L1367),MAX(_xlpm.d)-MIN(_xlpm.d))</f>
        <v>1</v>
      </c>
      <c r="O1367" s="1" t="str">
        <f>_xlfn.LET(_xlpm.sep,":",_xlpm.w,$G1367,_xlfn.CONCAT("~",RIGHT(_xlpm.w,LEN(_xlpm.w)-FIND(_xlpm.sep,_xlpm.w)),"~"))</f>
        <v>~fra~</v>
      </c>
      <c r="P1367" s="1" t="str">
        <f>_xlfn.LET(_xlpm.sep,":",_xlpm.w,$G1367,_xlfn.CONCAT("[",LEFT(_xlpm.w,FIND(_xlpm.sep,_xlpm.w)-1),"]"))</f>
        <v>[fɹeɪ]</v>
      </c>
      <c r="Q1367" s="14" cm="1">
        <f t="array" ref="Q1367">SUM(_xlfn._xlws.FILTER($H$2:$H$7111,_xlfn.MAP($O$2:$O$7111,_xlfn.LAMBDA(_xlpm.x,_xlpm.x=$O1367))))</f>
        <v>1.9880715705765408E-4</v>
      </c>
      <c r="R1367" s="14">
        <f>$H1367/Q1367</f>
        <v>1</v>
      </c>
      <c r="S1367" s="14" cm="1">
        <f t="array" ref="S1367">SUM(_xlfn._xlws.FILTER($H$2:$H$7111,_xlfn.MAP($P$2:$P$7111,_xlfn.LAMBDA(_xlpm.x,_xlpm.x=$P1367))))</f>
        <v>1.043737574552684E-3</v>
      </c>
      <c r="T1367" s="14">
        <f>$H1367/S1367</f>
        <v>0.19047619047619047</v>
      </c>
      <c r="U1367" s="14">
        <f>_xlfn.LET(_xlpm.freq,F1367,_xlpm.size,M1367+1,_xlpm.F,V1367,LOG(1+_xlpm.freq)*LOG(1+_xlpm.size)*_xlpm.F)</f>
        <v>0.17404940251351483</v>
      </c>
      <c r="V1367" s="14">
        <f>_xlfn.LET(_xlpm.a,T1367,_xlpm.b,R1367,2*_xlpm.a*_xlpm.b/(_xlpm.a+_xlpm.b))</f>
        <v>0.32</v>
      </c>
      <c r="W1367" s="14">
        <f>_xlfn.LET(_xlpm.p,R1367,_xlpm.q,T1367,LOG(_xlpm.p/_xlpm.q))</f>
        <v>0.72015930340595691</v>
      </c>
      <c r="X1367" s="2"/>
      <c r="AC1367" s="2"/>
      <c r="AH1367" s="2"/>
      <c r="AI1367" s="2"/>
    </row>
    <row r="1368" spans="1:35">
      <c r="A1368" s="1" t="str">
        <f>_xlfn.LET(_xlpm.sep," : ",CONCATENATE(O1368,_xlpm.sep,P1368))</f>
        <v>~nci~ : [nsɪ]</v>
      </c>
      <c r="B1368" s="1">
        <f>_xlfn.LET(_xlpm.d,$G1368,_xlpm.k,_xlfn.CONCAT(LEFT(TRIM(B$1),1),"*"),COUNTIF(_xlpm.d,_xlpm.k))</f>
        <v>0</v>
      </c>
      <c r="C1368" s="1">
        <f>_xlfn.LET(_xlpm.d,$G1368,_xlpm.k,_xlfn.CONCAT(LEFT(TRIM(C$1),1),"*"),COUNTIF(_xlpm.d,_xlpm.k))</f>
        <v>0</v>
      </c>
      <c r="D1368" s="1">
        <f>_xlfn.LET(_xlpm.d,$G1368,_xlpm.k,_xlfn.CONCAT(LEFT(TRIM(D$1),1),"*"),COUNTIF(_xlpm.d,_xlpm.k))</f>
        <v>1</v>
      </c>
      <c r="E1368" s="1">
        <f>LOG(F1368+1,10)</f>
        <v>1.3617278360175928</v>
      </c>
      <c r="F1368" s="7">
        <v>22</v>
      </c>
      <c r="G1368" s="9" t="s">
        <v>3102</v>
      </c>
      <c r="H1368" s="4">
        <f>F1368/freq.sum.r6e</f>
        <v>1.0934393638170974E-3</v>
      </c>
      <c r="I1368" s="1" t="str">
        <f>_xlfn.LET(_xlpm.sep,":",_xlpm.w,$G1368,LEFT(_xlpm.w,FIND(_xlpm.sep,_xlpm.w)-1))</f>
        <v>nsɪ</v>
      </c>
      <c r="J1368" s="1" t="str">
        <f>_xlfn.LET(_xlpm.sep,":",_xlpm.w,$G1368,RIGHT(_xlpm.w,LEN(_xlpm.w)-FIND(_xlpm.sep,_xlpm.w)))</f>
        <v>nci</v>
      </c>
      <c r="K1368" s="10">
        <f>_xlfn.LET(_xlpm.w,I1368,LEN(_xlpm.w))</f>
        <v>3</v>
      </c>
      <c r="L1368" s="10">
        <f>_xlfn.LET(_xlpm.w,J1368,LEN(_xlpm.w))</f>
        <v>3</v>
      </c>
      <c r="M1368" s="10">
        <f>_xlfn.LET(_xlpm.a,K1368,_xlpm.b,L1368,MAX(_xlpm.a,_xlpm.b))</f>
        <v>3</v>
      </c>
      <c r="N1368" s="10">
        <f>_xlfn.LET(_xlpm.d,(K1368,L1368),MAX(_xlpm.d)-MIN(_xlpm.d))</f>
        <v>0</v>
      </c>
      <c r="O1368" s="1" t="str">
        <f>_xlfn.LET(_xlpm.sep,":",_xlpm.w,$G1368,_xlfn.CONCAT("~",RIGHT(_xlpm.w,LEN(_xlpm.w)-FIND(_xlpm.sep,_xlpm.w)),"~"))</f>
        <v>~nci~</v>
      </c>
      <c r="P1368" s="1" t="str">
        <f>_xlfn.LET(_xlpm.sep,":",_xlpm.w,$G1368,_xlfn.CONCAT("[",LEFT(_xlpm.w,FIND(_xlpm.sep,_xlpm.w)-1),"]"))</f>
        <v>[nsɪ]</v>
      </c>
      <c r="Q1368" s="14" cm="1">
        <f t="array" ref="Q1368">SUM(_xlfn._xlws.FILTER($H$2:$H$7117,_xlfn.MAP($O$2:$O$7117,_xlfn.LAMBDA(_xlpm.x,_xlpm.x=$O1368))))</f>
        <v>1.1928429423459245E-3</v>
      </c>
      <c r="R1368" s="14">
        <f>$H1368/Q1368</f>
        <v>0.91666666666666663</v>
      </c>
      <c r="S1368" s="14" cm="1">
        <f t="array" ref="S1368">SUM(_xlfn._xlws.FILTER($H$2:$H$7117,_xlfn.MAP($P$2:$P$7117,_xlfn.LAMBDA(_xlpm.x,_xlpm.x=$P1368))))</f>
        <v>6.361829025844928E-3</v>
      </c>
      <c r="T1368" s="14">
        <f>$H1368/S1368</f>
        <v>0.17187500000000006</v>
      </c>
      <c r="U1368" s="14">
        <f>_xlfn.LET(_xlpm.freq,F1368,_xlpm.size,M1368+1,_xlpm.F,V1368,LOG(1+_xlpm.freq)*LOG(1+_xlpm.size)*_xlpm.F)</f>
        <v>0.27552305331322741</v>
      </c>
      <c r="V1368" s="14">
        <f>_xlfn.LET(_xlpm.a,T1368,_xlpm.b,R1368,2*_xlpm.a*_xlpm.b/(_xlpm.a+_xlpm.b))</f>
        <v>0.28947368421052638</v>
      </c>
      <c r="W1368" s="14">
        <f>_xlfn.LET(_xlpm.p,R1368,_xlpm.q,T1368,LOG(_xlpm.p/_xlpm.q))</f>
        <v>0.72699872793626219</v>
      </c>
      <c r="X1368" s="2"/>
      <c r="AC1368" s="2"/>
      <c r="AH1368" s="2"/>
      <c r="AI1368" s="2"/>
    </row>
    <row r="1369" spans="1:35">
      <c r="A1369" s="1" t="str">
        <f>_xlfn.LET(_xlpm.sep," : ",CONCATENATE(O1369,_xlpm.sep,P1369))</f>
        <v>~sti~ : [stɪ]</v>
      </c>
      <c r="B1369" s="1">
        <f>_xlfn.LET(_xlpm.d,$G1369,_xlpm.k,_xlfn.CONCAT(LEFT(TRIM(B$1),1),"*"),COUNTIF(_xlpm.d,_xlpm.k))</f>
        <v>0</v>
      </c>
      <c r="C1369" s="1">
        <f>_xlfn.LET(_xlpm.d,$G1369,_xlpm.k,_xlfn.CONCAT(LEFT(TRIM(C$1),1),"*"),COUNTIF(_xlpm.d,_xlpm.k))</f>
        <v>0</v>
      </c>
      <c r="D1369" s="1">
        <f>_xlfn.LET(_xlpm.d,$G1369,_xlpm.k,_xlfn.CONCAT(LEFT(TRIM(D$1),1),"*"),COUNTIF(_xlpm.d,_xlpm.k))</f>
        <v>0</v>
      </c>
      <c r="E1369" s="1">
        <f>LOG(F1369+1,10)</f>
        <v>1.3617278360175928</v>
      </c>
      <c r="F1369" s="7">
        <v>22</v>
      </c>
      <c r="G1369" s="9" t="s">
        <v>4316</v>
      </c>
      <c r="H1369" s="4">
        <f>F1369/freq.sum.r6e</f>
        <v>1.0934393638170974E-3</v>
      </c>
      <c r="I1369" s="4" t="str">
        <f>_xlfn.LET(_xlpm.sep,":",_xlpm.w,$G1369,LEFT(_xlpm.w,FIND(_xlpm.sep,_xlpm.w)-1))</f>
        <v>stɪ</v>
      </c>
      <c r="J1369" s="4" t="str">
        <f>_xlfn.LET(_xlpm.sep,":",_xlpm.w,$G1369,RIGHT(_xlpm.w,LEN(_xlpm.w)-FIND(_xlpm.sep,_xlpm.w)))</f>
        <v>sti</v>
      </c>
      <c r="K1369" s="10">
        <f>_xlfn.LET(_xlpm.w,I1369,LEN(_xlpm.w))</f>
        <v>3</v>
      </c>
      <c r="L1369" s="10">
        <f>_xlfn.LET(_xlpm.w,J1369,LEN(_xlpm.w))</f>
        <v>3</v>
      </c>
      <c r="M1369" s="10">
        <f>_xlfn.LET(_xlpm.a,K1369,_xlpm.b,L1369,MAX(_xlpm.a,_xlpm.b))</f>
        <v>3</v>
      </c>
      <c r="N1369" s="10">
        <f>_xlfn.LET(_xlpm.d,(K1369,L1369),MAX(_xlpm.d)-MIN(_xlpm.d))</f>
        <v>0</v>
      </c>
      <c r="O1369" s="1" t="str">
        <f>_xlfn.LET(_xlpm.sep,":",_xlpm.w,$G1369,_xlfn.CONCAT("~",RIGHT(_xlpm.w,LEN(_xlpm.w)-FIND(_xlpm.sep,_xlpm.w)),"~"))</f>
        <v>~sti~</v>
      </c>
      <c r="P1369" s="1" t="str">
        <f>_xlfn.LET(_xlpm.sep,":",_xlpm.w,$G1369,_xlfn.CONCAT("[",LEFT(_xlpm.w,FIND(_xlpm.sep,_xlpm.w)-1),"]"))</f>
        <v>[stɪ]</v>
      </c>
      <c r="Q1369" s="14" cm="1">
        <f t="array" ref="Q1369">SUM(_xlfn._xlws.FILTER($H$2:$H$7109,_xlfn.MAP($O$2:$O$7109,_xlfn.LAMBDA(_xlpm.x,_xlpm.x=$O1369))))</f>
        <v>1.1928429423459245E-3</v>
      </c>
      <c r="R1369" s="14">
        <f>$H1369/Q1369</f>
        <v>0.91666666666666663</v>
      </c>
      <c r="S1369" s="14" cm="1">
        <f t="array" ref="S1369">SUM(_xlfn._xlws.FILTER($H$2:$H$7109,_xlfn.MAP($P$2:$P$7109,_xlfn.LAMBDA(_xlpm.x,_xlpm.x=$P1369))))</f>
        <v>6.361829025844928E-3</v>
      </c>
      <c r="T1369" s="14">
        <f>$H1369/S1369</f>
        <v>0.17187500000000006</v>
      </c>
      <c r="U1369" s="14">
        <f>_xlfn.LET(_xlpm.freq,F1369,_xlpm.size,M1369+1,_xlpm.F,V1369,LOG(1+_xlpm.freq)*LOG(1+_xlpm.size)*_xlpm.F)</f>
        <v>0.27552305331322741</v>
      </c>
      <c r="V1369" s="14">
        <f>_xlfn.LET(_xlpm.a,T1369,_xlpm.b,R1369,2*_xlpm.a*_xlpm.b/(_xlpm.a+_xlpm.b))</f>
        <v>0.28947368421052638</v>
      </c>
      <c r="W1369" s="14">
        <f>_xlfn.LET(_xlpm.p,R1369,_xlpm.q,T1369,LOG(_xlpm.p/_xlpm.q))</f>
        <v>0.72699872793626219</v>
      </c>
      <c r="X1369" s="2"/>
      <c r="AC1369" s="2"/>
      <c r="AH1369" s="2"/>
      <c r="AI1369" s="2"/>
    </row>
    <row r="1370" spans="1:35">
      <c r="A1370" s="1" t="str">
        <f>_xlfn.LET(_xlpm.sep," : ",CONCATENATE(O1370,_xlpm.sep,P1370))</f>
        <v>~ber~ : [bɛ]</v>
      </c>
      <c r="B1370" s="1">
        <f>_xlfn.LET(_xlpm.d,$G1370,_xlpm.k,_xlfn.CONCAT(LEFT(TRIM(B$1),1),"*"),COUNTIF(_xlpm.d,_xlpm.k))</f>
        <v>0</v>
      </c>
      <c r="C1370" s="1">
        <f>_xlfn.LET(_xlpm.d,$G1370,_xlpm.k,_xlfn.CONCAT(LEFT(TRIM(C$1),1),"*"),COUNTIF(_xlpm.d,_xlpm.k))</f>
        <v>0</v>
      </c>
      <c r="D1370" s="1">
        <f>_xlfn.LET(_xlpm.d,$G1370,_xlpm.k,_xlfn.CONCAT(LEFT(TRIM(D$1),1),"*"),COUNTIF(_xlpm.d,_xlpm.k))</f>
        <v>0</v>
      </c>
      <c r="E1370" s="1">
        <f>LOG(F1370+1,10)</f>
        <v>0.47712125471966244</v>
      </c>
      <c r="F1370" s="7">
        <v>2</v>
      </c>
      <c r="G1370" s="9" t="s">
        <v>287</v>
      </c>
      <c r="H1370" s="4">
        <f>F1370/freq.sum.r6e</f>
        <v>9.9403578528827041E-5</v>
      </c>
      <c r="I1370" s="4" t="str">
        <f>_xlfn.LET(_xlpm.sep,":",_xlpm.w,$G1370,LEFT(_xlpm.w,FIND(_xlpm.sep,_xlpm.w)-1))</f>
        <v>bɛ</v>
      </c>
      <c r="J1370" s="4" t="str">
        <f>_xlfn.LET(_xlpm.sep,":",_xlpm.w,$G1370,RIGHT(_xlpm.w,LEN(_xlpm.w)-FIND(_xlpm.sep,_xlpm.w)))</f>
        <v>ber</v>
      </c>
      <c r="K1370" s="10">
        <f>_xlfn.LET(_xlpm.w,I1370,LEN(_xlpm.w))</f>
        <v>2</v>
      </c>
      <c r="L1370" s="10">
        <f>_xlfn.LET(_xlpm.w,J1370,LEN(_xlpm.w))</f>
        <v>3</v>
      </c>
      <c r="M1370" s="10">
        <f>_xlfn.LET(_xlpm.a,K1370,_xlpm.b,L1370,MAX(_xlpm.a,_xlpm.b))</f>
        <v>3</v>
      </c>
      <c r="N1370" s="10">
        <f>_xlfn.LET(_xlpm.d,(K1370,L1370),MAX(_xlpm.d)-MIN(_xlpm.d))</f>
        <v>1</v>
      </c>
      <c r="O1370" s="1" t="str">
        <f>_xlfn.LET(_xlpm.sep,":",_xlpm.w,$G1370,_xlfn.CONCAT("~",RIGHT(_xlpm.w,LEN(_xlpm.w)-FIND(_xlpm.sep,_xlpm.w)),"~"))</f>
        <v>~ber~</v>
      </c>
      <c r="P1370" s="1" t="str">
        <f>_xlfn.LET(_xlpm.sep,":",_xlpm.w,$G1370,_xlfn.CONCAT("[",LEFT(_xlpm.w,FIND(_xlpm.sep,_xlpm.w)-1),"]"))</f>
        <v>[bɛ]</v>
      </c>
      <c r="Q1370" s="14" cm="1">
        <f t="array" ref="Q1370">SUM(_xlfn._xlws.FILTER($H$2:$H$7109,_xlfn.MAP($O$2:$O$7109,_xlfn.LAMBDA(_xlpm.x,_xlpm.x=$O1370))))</f>
        <v>2.9821073558648114E-4</v>
      </c>
      <c r="R1370" s="14">
        <f>$H1370/Q1370</f>
        <v>0.33333333333333331</v>
      </c>
      <c r="S1370" s="14" cm="1">
        <f t="array" ref="S1370">SUM(_xlfn._xlws.FILTER($H$2:$H$7109,_xlfn.MAP($P$2:$P$7109,_xlfn.LAMBDA(_xlpm.x,_xlpm.x=$P1370))))</f>
        <v>1.5904572564612327E-3</v>
      </c>
      <c r="T1370" s="14">
        <f>$H1370/S1370</f>
        <v>6.25E-2</v>
      </c>
      <c r="U1370" s="14">
        <f>_xlfn.LET(_xlpm.freq,F1370,_xlpm.size,M1370+1,_xlpm.F,V1370,LOG(1+_xlpm.freq)*LOG(1+_xlpm.size)*_xlpm.F)</f>
        <v>3.5104573208443075E-2</v>
      </c>
      <c r="V1370" s="14">
        <f>_xlfn.LET(_xlpm.a,T1370,_xlpm.b,R1370,2*_xlpm.a*_xlpm.b/(_xlpm.a+_xlpm.b))</f>
        <v>0.10526315789473684</v>
      </c>
      <c r="W1370" s="14">
        <f>_xlfn.LET(_xlpm.p,R1370,_xlpm.q,T1370,LOG(_xlpm.p/_xlpm.q))</f>
        <v>0.7269987279362623</v>
      </c>
      <c r="X1370" s="2"/>
      <c r="AC1370" s="2"/>
      <c r="AH1370" s="2"/>
      <c r="AI1370" s="2"/>
    </row>
    <row r="1371" spans="1:35">
      <c r="A1371" s="1" t="str">
        <f>_xlfn.LET(_xlpm.sep," : ",CONCATENATE(O1371,_xlpm.sep,P1371))</f>
        <v>~dar~ : [dɛ]</v>
      </c>
      <c r="B1371" s="1">
        <f>_xlfn.LET(_xlpm.d,$G1371,_xlpm.k,_xlfn.CONCAT(LEFT(TRIM(B$1),1),"*"),COUNTIF(_xlpm.d,_xlpm.k))</f>
        <v>0</v>
      </c>
      <c r="C1371" s="1">
        <f>_xlfn.LET(_xlpm.d,$G1371,_xlpm.k,_xlfn.CONCAT(LEFT(TRIM(C$1),1),"*"),COUNTIF(_xlpm.d,_xlpm.k))</f>
        <v>0</v>
      </c>
      <c r="D1371" s="1">
        <f>_xlfn.LET(_xlpm.d,$G1371,_xlpm.k,_xlfn.CONCAT(LEFT(TRIM(D$1),1),"*"),COUNTIF(_xlpm.d,_xlpm.k))</f>
        <v>0</v>
      </c>
      <c r="E1371" s="1">
        <f>LOG(F1371+1,10)</f>
        <v>0.47712125471966244</v>
      </c>
      <c r="F1371" s="7">
        <v>2</v>
      </c>
      <c r="G1371" s="9" t="s">
        <v>534</v>
      </c>
      <c r="H1371" s="4">
        <f>F1371/freq.sum.r6e</f>
        <v>9.9403578528827041E-5</v>
      </c>
      <c r="I1371" s="4" t="str">
        <f>_xlfn.LET(_xlpm.sep,":",_xlpm.w,$G1371,LEFT(_xlpm.w,FIND(_xlpm.sep,_xlpm.w)-1))</f>
        <v>dɛ</v>
      </c>
      <c r="J1371" s="4" t="str">
        <f>_xlfn.LET(_xlpm.sep,":",_xlpm.w,$G1371,RIGHT(_xlpm.w,LEN(_xlpm.w)-FIND(_xlpm.sep,_xlpm.w)))</f>
        <v>dar</v>
      </c>
      <c r="K1371" s="10">
        <f>_xlfn.LET(_xlpm.w,I1371,LEN(_xlpm.w))</f>
        <v>2</v>
      </c>
      <c r="L1371" s="10">
        <f>_xlfn.LET(_xlpm.w,J1371,LEN(_xlpm.w))</f>
        <v>3</v>
      </c>
      <c r="M1371" s="10">
        <f>_xlfn.LET(_xlpm.a,K1371,_xlpm.b,L1371,MAX(_xlpm.a,_xlpm.b))</f>
        <v>3</v>
      </c>
      <c r="N1371" s="10">
        <f>_xlfn.LET(_xlpm.d,(K1371,L1371),MAX(_xlpm.d)-MIN(_xlpm.d))</f>
        <v>1</v>
      </c>
      <c r="O1371" s="1" t="str">
        <f>_xlfn.LET(_xlpm.sep,":",_xlpm.w,$G1371,_xlfn.CONCAT("~",RIGHT(_xlpm.w,LEN(_xlpm.w)-FIND(_xlpm.sep,_xlpm.w)),"~"))</f>
        <v>~dar~</v>
      </c>
      <c r="P1371" s="1" t="str">
        <f>_xlfn.LET(_xlpm.sep,":",_xlpm.w,$G1371,_xlfn.CONCAT("[",LEFT(_xlpm.w,FIND(_xlpm.sep,_xlpm.w)-1),"]"))</f>
        <v>[dɛ]</v>
      </c>
      <c r="Q1371" s="14" cm="1">
        <f t="array" ref="Q1371">SUM(_xlfn._xlws.FILTER($H$2:$H$7109,_xlfn.MAP($O$2:$O$7109,_xlfn.LAMBDA(_xlpm.x,_xlpm.x=$O1371))))</f>
        <v>2.9821073558648114E-4</v>
      </c>
      <c r="R1371" s="14">
        <f>$H1371/Q1371</f>
        <v>0.33333333333333331</v>
      </c>
      <c r="S1371" s="14" cm="1">
        <f t="array" ref="S1371">SUM(_xlfn._xlws.FILTER($H$2:$H$7109,_xlfn.MAP($P$2:$P$7109,_xlfn.LAMBDA(_xlpm.x,_xlpm.x=$P1371))))</f>
        <v>1.5904572564612327E-3</v>
      </c>
      <c r="T1371" s="14">
        <f>$H1371/S1371</f>
        <v>6.25E-2</v>
      </c>
      <c r="U1371" s="14">
        <f>_xlfn.LET(_xlpm.freq,F1371,_xlpm.size,M1371+1,_xlpm.F,V1371,LOG(1+_xlpm.freq)*LOG(1+_xlpm.size)*_xlpm.F)</f>
        <v>3.5104573208443075E-2</v>
      </c>
      <c r="V1371" s="14">
        <f>_xlfn.LET(_xlpm.a,T1371,_xlpm.b,R1371,2*_xlpm.a*_xlpm.b/(_xlpm.a+_xlpm.b))</f>
        <v>0.10526315789473684</v>
      </c>
      <c r="W1371" s="14">
        <f>_xlfn.LET(_xlpm.p,R1371,_xlpm.q,T1371,LOG(_xlpm.p/_xlpm.q))</f>
        <v>0.7269987279362623</v>
      </c>
      <c r="X1371" s="2"/>
      <c r="AC1371" s="2"/>
      <c r="AH1371" s="2"/>
      <c r="AI1371" s="2"/>
    </row>
    <row r="1372" spans="1:35">
      <c r="A1372" s="1" t="str">
        <f>_xlfn.LET(_xlpm.sep," : ",CONCATENATE(O1372,_xlpm.sep,P1372))</f>
        <v>~der~ : [dɛ]</v>
      </c>
      <c r="B1372" s="1">
        <f>_xlfn.LET(_xlpm.d,$G1372,_xlpm.k,_xlfn.CONCAT(LEFT(TRIM(B$1),1),"*"),COUNTIF(_xlpm.d,_xlpm.k))</f>
        <v>0</v>
      </c>
      <c r="C1372" s="1">
        <f>_xlfn.LET(_xlpm.d,$G1372,_xlpm.k,_xlfn.CONCAT(LEFT(TRIM(C$1),1),"*"),COUNTIF(_xlpm.d,_xlpm.k))</f>
        <v>0</v>
      </c>
      <c r="D1372" s="1">
        <f>_xlfn.LET(_xlpm.d,$G1372,_xlpm.k,_xlfn.CONCAT(LEFT(TRIM(D$1),1),"*"),COUNTIF(_xlpm.d,_xlpm.k))</f>
        <v>0</v>
      </c>
      <c r="E1372" s="1">
        <f>LOG(F1372+1,10)</f>
        <v>0.47712125471966244</v>
      </c>
      <c r="F1372" s="7">
        <v>2</v>
      </c>
      <c r="G1372" s="9" t="s">
        <v>592</v>
      </c>
      <c r="H1372" s="4">
        <f>F1372/freq.sum.r6e</f>
        <v>9.9403578528827041E-5</v>
      </c>
      <c r="I1372" s="1" t="str">
        <f>_xlfn.LET(_xlpm.sep,":",_xlpm.w,$G1372,LEFT(_xlpm.w,FIND(_xlpm.sep,_xlpm.w)-1))</f>
        <v>dɛ</v>
      </c>
      <c r="J1372" s="1" t="str">
        <f>_xlfn.LET(_xlpm.sep,":",_xlpm.w,$G1372,RIGHT(_xlpm.w,LEN(_xlpm.w)-FIND(_xlpm.sep,_xlpm.w)))</f>
        <v>der</v>
      </c>
      <c r="K1372" s="10">
        <f>_xlfn.LET(_xlpm.w,I1372,LEN(_xlpm.w))</f>
        <v>2</v>
      </c>
      <c r="L1372" s="10">
        <f>_xlfn.LET(_xlpm.w,J1372,LEN(_xlpm.w))</f>
        <v>3</v>
      </c>
      <c r="M1372" s="10">
        <f>_xlfn.LET(_xlpm.a,K1372,_xlpm.b,L1372,MAX(_xlpm.a,_xlpm.b))</f>
        <v>3</v>
      </c>
      <c r="N1372" s="10">
        <f>_xlfn.LET(_xlpm.d,(K1372,L1372),MAX(_xlpm.d)-MIN(_xlpm.d))</f>
        <v>1</v>
      </c>
      <c r="O1372" s="1" t="str">
        <f>_xlfn.LET(_xlpm.sep,":",_xlpm.w,$G1372,_xlfn.CONCAT("~",RIGHT(_xlpm.w,LEN(_xlpm.w)-FIND(_xlpm.sep,_xlpm.w)),"~"))</f>
        <v>~der~</v>
      </c>
      <c r="P1372" s="1" t="str">
        <f>_xlfn.LET(_xlpm.sep,":",_xlpm.w,$G1372,_xlfn.CONCAT("[",LEFT(_xlpm.w,FIND(_xlpm.sep,_xlpm.w)-1),"]"))</f>
        <v>[dɛ]</v>
      </c>
      <c r="Q1372" s="14" cm="1">
        <f t="array" ref="Q1372">SUM(_xlfn._xlws.FILTER($H$2:$H$7117,_xlfn.MAP($O$2:$O$7117,_xlfn.LAMBDA(_xlpm.x,_xlpm.x=$O1372))))</f>
        <v>2.9821073558648114E-4</v>
      </c>
      <c r="R1372" s="14">
        <f>$H1372/Q1372</f>
        <v>0.33333333333333331</v>
      </c>
      <c r="S1372" s="14" cm="1">
        <f t="array" ref="S1372">SUM(_xlfn._xlws.FILTER($H$2:$H$7117,_xlfn.MAP($P$2:$P$7117,_xlfn.LAMBDA(_xlpm.x,_xlpm.x=$P1372))))</f>
        <v>1.5904572564612327E-3</v>
      </c>
      <c r="T1372" s="14">
        <f>$H1372/S1372</f>
        <v>6.25E-2</v>
      </c>
      <c r="U1372" s="14">
        <f>_xlfn.LET(_xlpm.freq,F1372,_xlpm.size,M1372+1,_xlpm.F,V1372,LOG(1+_xlpm.freq)*LOG(1+_xlpm.size)*_xlpm.F)</f>
        <v>3.5104573208443075E-2</v>
      </c>
      <c r="V1372" s="14">
        <f>_xlfn.LET(_xlpm.a,T1372,_xlpm.b,R1372,2*_xlpm.a*_xlpm.b/(_xlpm.a+_xlpm.b))</f>
        <v>0.10526315789473684</v>
      </c>
      <c r="W1372" s="14">
        <f>_xlfn.LET(_xlpm.p,R1372,_xlpm.q,T1372,LOG(_xlpm.p/_xlpm.q))</f>
        <v>0.7269987279362623</v>
      </c>
      <c r="X1372" s="2"/>
      <c r="AC1372" s="2"/>
      <c r="AH1372" s="2"/>
      <c r="AI1372" s="2"/>
    </row>
    <row r="1373" spans="1:35">
      <c r="A1373" s="1" t="str">
        <f>_xlfn.LET(_xlpm.sep," : ",CONCATENATE(O1373,_xlpm.sep,P1373))</f>
        <v>~mer~ : [mɛ]</v>
      </c>
      <c r="B1373" s="1">
        <f>_xlfn.LET(_xlpm.d,$G1373,_xlpm.k,_xlfn.CONCAT(LEFT(TRIM(B$1),1),"*"),COUNTIF(_xlpm.d,_xlpm.k))</f>
        <v>0</v>
      </c>
      <c r="C1373" s="1">
        <f>_xlfn.LET(_xlpm.d,$G1373,_xlpm.k,_xlfn.CONCAT(LEFT(TRIM(C$1),1),"*"),COUNTIF(_xlpm.d,_xlpm.k))</f>
        <v>1</v>
      </c>
      <c r="D1373" s="1">
        <f>_xlfn.LET(_xlpm.d,$G1373,_xlpm.k,_xlfn.CONCAT(LEFT(TRIM(D$1),1),"*"),COUNTIF(_xlpm.d,_xlpm.k))</f>
        <v>0</v>
      </c>
      <c r="E1373" s="1">
        <f>LOG(F1373+1,10)</f>
        <v>0.47712125471966244</v>
      </c>
      <c r="F1373" s="7">
        <v>2</v>
      </c>
      <c r="G1373" s="9" t="s">
        <v>2720</v>
      </c>
      <c r="H1373" s="4">
        <f>F1373/freq.sum.r6e</f>
        <v>9.9403578528827041E-5</v>
      </c>
      <c r="I1373" s="1" t="str">
        <f>_xlfn.LET(_xlpm.sep,":",_xlpm.w,$G1373,LEFT(_xlpm.w,FIND(_xlpm.sep,_xlpm.w)-1))</f>
        <v>mɛ</v>
      </c>
      <c r="J1373" s="1" t="str">
        <f>_xlfn.LET(_xlpm.sep,":",_xlpm.w,$G1373,RIGHT(_xlpm.w,LEN(_xlpm.w)-FIND(_xlpm.sep,_xlpm.w)))</f>
        <v>mer</v>
      </c>
      <c r="K1373" s="10">
        <f>_xlfn.LET(_xlpm.w,I1373,LEN(_xlpm.w))</f>
        <v>2</v>
      </c>
      <c r="L1373" s="10">
        <f>_xlfn.LET(_xlpm.w,J1373,LEN(_xlpm.w))</f>
        <v>3</v>
      </c>
      <c r="M1373" s="10">
        <f>_xlfn.LET(_xlpm.a,K1373,_xlpm.b,L1373,MAX(_xlpm.a,_xlpm.b))</f>
        <v>3</v>
      </c>
      <c r="N1373" s="10">
        <f>_xlfn.LET(_xlpm.d,(K1373,L1373),MAX(_xlpm.d)-MIN(_xlpm.d))</f>
        <v>1</v>
      </c>
      <c r="O1373" s="1" t="str">
        <f>_xlfn.LET(_xlpm.sep,":",_xlpm.w,$G1373,_xlfn.CONCAT("~",RIGHT(_xlpm.w,LEN(_xlpm.w)-FIND(_xlpm.sep,_xlpm.w)),"~"))</f>
        <v>~mer~</v>
      </c>
      <c r="P1373" s="1" t="str">
        <f>_xlfn.LET(_xlpm.sep,":",_xlpm.w,$G1373,_xlfn.CONCAT("[",LEFT(_xlpm.w,FIND(_xlpm.sep,_xlpm.w)-1),"]"))</f>
        <v>[mɛ]</v>
      </c>
      <c r="Q1373" s="14" cm="1">
        <f t="array" ref="Q1373">SUM(_xlfn._xlws.FILTER($H$2:$H$7117,_xlfn.MAP($O$2:$O$7117,_xlfn.LAMBDA(_xlpm.x,_xlpm.x=$O1373))))</f>
        <v>2.9821073558648114E-4</v>
      </c>
      <c r="R1373" s="14">
        <f>$H1373/Q1373</f>
        <v>0.33333333333333331</v>
      </c>
      <c r="S1373" s="14" cm="1">
        <f t="array" ref="S1373">SUM(_xlfn._xlws.FILTER($H$2:$H$7117,_xlfn.MAP($P$2:$P$7117,_xlfn.LAMBDA(_xlpm.x,_xlpm.x=$P1373))))</f>
        <v>1.5904572564612327E-3</v>
      </c>
      <c r="T1373" s="14">
        <f>$H1373/S1373</f>
        <v>6.25E-2</v>
      </c>
      <c r="U1373" s="14">
        <f>_xlfn.LET(_xlpm.freq,F1373,_xlpm.size,M1373+1,_xlpm.F,V1373,LOG(1+_xlpm.freq)*LOG(1+_xlpm.size)*_xlpm.F)</f>
        <v>3.5104573208443075E-2</v>
      </c>
      <c r="V1373" s="14">
        <f>_xlfn.LET(_xlpm.a,T1373,_xlpm.b,R1373,2*_xlpm.a*_xlpm.b/(_xlpm.a+_xlpm.b))</f>
        <v>0.10526315789473684</v>
      </c>
      <c r="W1373" s="14">
        <f>_xlfn.LET(_xlpm.p,R1373,_xlpm.q,T1373,LOG(_xlpm.p/_xlpm.q))</f>
        <v>0.7269987279362623</v>
      </c>
      <c r="X1373" s="2"/>
      <c r="AC1373" s="2"/>
      <c r="AH1373" s="2"/>
      <c r="AI1373" s="2"/>
    </row>
    <row r="1374" spans="1:35">
      <c r="A1374" s="1" t="str">
        <f>_xlfn.LET(_xlpm.sep," : ",CONCATENATE(O1374,_xlpm.sep,P1374))</f>
        <v>~ner~ : [nɛ]</v>
      </c>
      <c r="B1374" s="1">
        <f>_xlfn.LET(_xlpm.d,$G1374,_xlpm.k,_xlfn.CONCAT(LEFT(TRIM(B$1),1),"*"),COUNTIF(_xlpm.d,_xlpm.k))</f>
        <v>0</v>
      </c>
      <c r="C1374" s="1">
        <f>_xlfn.LET(_xlpm.d,$G1374,_xlpm.k,_xlfn.CONCAT(LEFT(TRIM(C$1),1),"*"),COUNTIF(_xlpm.d,_xlpm.k))</f>
        <v>0</v>
      </c>
      <c r="D1374" s="1">
        <f>_xlfn.LET(_xlpm.d,$G1374,_xlpm.k,_xlfn.CONCAT(LEFT(TRIM(D$1),1),"*"),COUNTIF(_xlpm.d,_xlpm.k))</f>
        <v>1</v>
      </c>
      <c r="E1374" s="1">
        <f>LOG(F1374+1,10)</f>
        <v>0.47712125471966244</v>
      </c>
      <c r="F1374" s="7">
        <v>2</v>
      </c>
      <c r="G1374" s="9" t="s">
        <v>3378</v>
      </c>
      <c r="H1374" s="4">
        <f>F1374/freq.sum.r6e</f>
        <v>9.9403578528827041E-5</v>
      </c>
      <c r="I1374" s="1" t="str">
        <f>_xlfn.LET(_xlpm.sep,":",_xlpm.w,$G1374,LEFT(_xlpm.w,FIND(_xlpm.sep,_xlpm.w)-1))</f>
        <v>nɛ</v>
      </c>
      <c r="J1374" s="1" t="str">
        <f>_xlfn.LET(_xlpm.sep,":",_xlpm.w,$G1374,RIGHT(_xlpm.w,LEN(_xlpm.w)-FIND(_xlpm.sep,_xlpm.w)))</f>
        <v>ner</v>
      </c>
      <c r="K1374" s="10">
        <f>_xlfn.LET(_xlpm.w,I1374,LEN(_xlpm.w))</f>
        <v>2</v>
      </c>
      <c r="L1374" s="10">
        <f>_xlfn.LET(_xlpm.w,J1374,LEN(_xlpm.w))</f>
        <v>3</v>
      </c>
      <c r="M1374" s="10">
        <f>_xlfn.LET(_xlpm.a,K1374,_xlpm.b,L1374,MAX(_xlpm.a,_xlpm.b))</f>
        <v>3</v>
      </c>
      <c r="N1374" s="10">
        <f>_xlfn.LET(_xlpm.d,(K1374,L1374),MAX(_xlpm.d)-MIN(_xlpm.d))</f>
        <v>1</v>
      </c>
      <c r="O1374" s="1" t="str">
        <f>_xlfn.LET(_xlpm.sep,":",_xlpm.w,$G1374,_xlfn.CONCAT("~",RIGHT(_xlpm.w,LEN(_xlpm.w)-FIND(_xlpm.sep,_xlpm.w)),"~"))</f>
        <v>~ner~</v>
      </c>
      <c r="P1374" s="1" t="str">
        <f>_xlfn.LET(_xlpm.sep,":",_xlpm.w,$G1374,_xlfn.CONCAT("[",LEFT(_xlpm.w,FIND(_xlpm.sep,_xlpm.w)-1),"]"))</f>
        <v>[nɛ]</v>
      </c>
      <c r="Q1374" s="14" cm="1">
        <f t="array" ref="Q1374">SUM(_xlfn._xlws.FILTER($H$2:$H$7117,_xlfn.MAP($O$2:$O$7117,_xlfn.LAMBDA(_xlpm.x,_xlpm.x=$O1374))))</f>
        <v>2.9821073558648114E-4</v>
      </c>
      <c r="R1374" s="14">
        <f>$H1374/Q1374</f>
        <v>0.33333333333333331</v>
      </c>
      <c r="S1374" s="14" cm="1">
        <f t="array" ref="S1374">SUM(_xlfn._xlws.FILTER($H$2:$H$7117,_xlfn.MAP($P$2:$P$7117,_xlfn.LAMBDA(_xlpm.x,_xlpm.x=$P1374))))</f>
        <v>1.5904572564612327E-3</v>
      </c>
      <c r="T1374" s="14">
        <f>$H1374/S1374</f>
        <v>6.25E-2</v>
      </c>
      <c r="U1374" s="14">
        <f>_xlfn.LET(_xlpm.freq,F1374,_xlpm.size,M1374+1,_xlpm.F,V1374,LOG(1+_xlpm.freq)*LOG(1+_xlpm.size)*_xlpm.F)</f>
        <v>3.5104573208443075E-2</v>
      </c>
      <c r="V1374" s="14">
        <f>_xlfn.LET(_xlpm.a,T1374,_xlpm.b,R1374,2*_xlpm.a*_xlpm.b/(_xlpm.a+_xlpm.b))</f>
        <v>0.10526315789473684</v>
      </c>
      <c r="W1374" s="14">
        <f>_xlfn.LET(_xlpm.p,R1374,_xlpm.q,T1374,LOG(_xlpm.p/_xlpm.q))</f>
        <v>0.7269987279362623</v>
      </c>
      <c r="X1374" s="2"/>
      <c r="AC1374" s="2"/>
      <c r="AH1374" s="2"/>
      <c r="AI1374" s="2"/>
    </row>
    <row r="1375" spans="1:35">
      <c r="A1375" s="1" t="str">
        <f>_xlfn.LET(_xlpm.sep," : ",CONCATENATE(O1375,_xlpm.sep,P1375))</f>
        <v>~tar~ : [tɛ]</v>
      </c>
      <c r="B1375" s="1">
        <f>_xlfn.LET(_xlpm.d,$G1375,_xlpm.k,_xlfn.CONCAT(LEFT(TRIM(B$1),1),"*"),COUNTIF(_xlpm.d,_xlpm.k))</f>
        <v>0</v>
      </c>
      <c r="C1375" s="1">
        <f>_xlfn.LET(_xlpm.d,$G1375,_xlpm.k,_xlfn.CONCAT(LEFT(TRIM(C$1),1),"*"),COUNTIF(_xlpm.d,_xlpm.k))</f>
        <v>0</v>
      </c>
      <c r="D1375" s="1">
        <f>_xlfn.LET(_xlpm.d,$G1375,_xlpm.k,_xlfn.CONCAT(LEFT(TRIM(D$1),1),"*"),COUNTIF(_xlpm.d,_xlpm.k))</f>
        <v>0</v>
      </c>
      <c r="E1375" s="1">
        <f>LOG(F1375+1,10)</f>
        <v>0.47712125471966244</v>
      </c>
      <c r="F1375" s="7">
        <v>2</v>
      </c>
      <c r="G1375" s="9" t="s">
        <v>4756</v>
      </c>
      <c r="H1375" s="4">
        <f>F1375/freq.sum.r6e</f>
        <v>9.9403578528827041E-5</v>
      </c>
      <c r="I1375" s="1" t="str">
        <f>_xlfn.LET(_xlpm.sep,":",_xlpm.w,$G1375,LEFT(_xlpm.w,FIND(_xlpm.sep,_xlpm.w)-1))</f>
        <v>tɛ</v>
      </c>
      <c r="J1375" s="1" t="str">
        <f>_xlfn.LET(_xlpm.sep,":",_xlpm.w,$G1375,RIGHT(_xlpm.w,LEN(_xlpm.w)-FIND(_xlpm.sep,_xlpm.w)))</f>
        <v>tar</v>
      </c>
      <c r="K1375" s="10">
        <f>_xlfn.LET(_xlpm.w,I1375,LEN(_xlpm.w))</f>
        <v>2</v>
      </c>
      <c r="L1375" s="10">
        <f>_xlfn.LET(_xlpm.w,J1375,LEN(_xlpm.w))</f>
        <v>3</v>
      </c>
      <c r="M1375" s="10">
        <f>_xlfn.LET(_xlpm.a,K1375,_xlpm.b,L1375,MAX(_xlpm.a,_xlpm.b))</f>
        <v>3</v>
      </c>
      <c r="N1375" s="10">
        <f>_xlfn.LET(_xlpm.d,(K1375,L1375),MAX(_xlpm.d)-MIN(_xlpm.d))</f>
        <v>1</v>
      </c>
      <c r="O1375" s="1" t="str">
        <f>_xlfn.LET(_xlpm.sep,":",_xlpm.w,$G1375,_xlfn.CONCAT("~",RIGHT(_xlpm.w,LEN(_xlpm.w)-FIND(_xlpm.sep,_xlpm.w)),"~"))</f>
        <v>~tar~</v>
      </c>
      <c r="P1375" s="1" t="str">
        <f>_xlfn.LET(_xlpm.sep,":",_xlpm.w,$G1375,_xlfn.CONCAT("[",LEFT(_xlpm.w,FIND(_xlpm.sep,_xlpm.w)-1),"]"))</f>
        <v>[tɛ]</v>
      </c>
      <c r="Q1375" s="14" cm="1">
        <f t="array" ref="Q1375">SUM(_xlfn._xlws.FILTER($H$2:$H$7117,_xlfn.MAP($O$2:$O$7117,_xlfn.LAMBDA(_xlpm.x,_xlpm.x=$O1375))))</f>
        <v>2.9821073558648114E-4</v>
      </c>
      <c r="R1375" s="14">
        <f>$H1375/Q1375</f>
        <v>0.33333333333333331</v>
      </c>
      <c r="S1375" s="14" cm="1">
        <f t="array" ref="S1375">SUM(_xlfn._xlws.FILTER($H$2:$H$7117,_xlfn.MAP($P$2:$P$7117,_xlfn.LAMBDA(_xlpm.x,_xlpm.x=$P1375))))</f>
        <v>1.5904572564612327E-3</v>
      </c>
      <c r="T1375" s="14">
        <f>$H1375/S1375</f>
        <v>6.25E-2</v>
      </c>
      <c r="U1375" s="14">
        <f>_xlfn.LET(_xlpm.freq,F1375,_xlpm.size,M1375+1,_xlpm.F,V1375,LOG(1+_xlpm.freq)*LOG(1+_xlpm.size)*_xlpm.F)</f>
        <v>3.5104573208443075E-2</v>
      </c>
      <c r="V1375" s="14">
        <f>_xlfn.LET(_xlpm.a,T1375,_xlpm.b,R1375,2*_xlpm.a*_xlpm.b/(_xlpm.a+_xlpm.b))</f>
        <v>0.10526315789473684</v>
      </c>
      <c r="W1375" s="14">
        <f>_xlfn.LET(_xlpm.p,R1375,_xlpm.q,T1375,LOG(_xlpm.p/_xlpm.q))</f>
        <v>0.7269987279362623</v>
      </c>
      <c r="X1375" s="2"/>
      <c r="AC1375" s="2"/>
      <c r="AH1375" s="2"/>
      <c r="AI1375" s="2"/>
    </row>
    <row r="1376" spans="1:35">
      <c r="A1376" s="1" t="str">
        <f>_xlfn.LET(_xlpm.sep," : ",CONCATENATE(O1376,_xlpm.sep,P1376))</f>
        <v>~nti~ : [nɪ]</v>
      </c>
      <c r="B1376" s="1">
        <f>_xlfn.LET(_xlpm.d,$G1376,_xlpm.k,_xlfn.CONCAT(LEFT(TRIM(B$1),1),"*"),COUNTIF(_xlpm.d,_xlpm.k))</f>
        <v>0</v>
      </c>
      <c r="C1376" s="1">
        <f>_xlfn.LET(_xlpm.d,$G1376,_xlpm.k,_xlfn.CONCAT(LEFT(TRIM(C$1),1),"*"),COUNTIF(_xlpm.d,_xlpm.k))</f>
        <v>0</v>
      </c>
      <c r="D1376" s="1">
        <f>_xlfn.LET(_xlpm.d,$G1376,_xlpm.k,_xlfn.CONCAT(LEFT(TRIM(D$1),1),"*"),COUNTIF(_xlpm.d,_xlpm.k))</f>
        <v>1</v>
      </c>
      <c r="E1376" s="1">
        <f>LOG(F1376+1,10)</f>
        <v>1.3617278360175928</v>
      </c>
      <c r="F1376" s="7">
        <v>22</v>
      </c>
      <c r="G1376" s="9" t="s">
        <v>3455</v>
      </c>
      <c r="H1376" s="4">
        <f>F1376/freq.sum.r6e</f>
        <v>1.0934393638170974E-3</v>
      </c>
      <c r="I1376" s="1" t="str">
        <f>_xlfn.LET(_xlpm.sep,":",_xlpm.w,$G1376,LEFT(_xlpm.w,FIND(_xlpm.sep,_xlpm.w)-1))</f>
        <v>nɪ</v>
      </c>
      <c r="J1376" s="1" t="str">
        <f>_xlfn.LET(_xlpm.sep,":",_xlpm.w,$G1376,RIGHT(_xlpm.w,LEN(_xlpm.w)-FIND(_xlpm.sep,_xlpm.w)))</f>
        <v>nti</v>
      </c>
      <c r="K1376" s="10">
        <f>_xlfn.LET(_xlpm.w,I1376,LEN(_xlpm.w))</f>
        <v>2</v>
      </c>
      <c r="L1376" s="10">
        <f>_xlfn.LET(_xlpm.w,J1376,LEN(_xlpm.w))</f>
        <v>3</v>
      </c>
      <c r="M1376" s="10">
        <f>_xlfn.LET(_xlpm.a,K1376,_xlpm.b,L1376,MAX(_xlpm.a,_xlpm.b))</f>
        <v>3</v>
      </c>
      <c r="N1376" s="10">
        <f>_xlfn.LET(_xlpm.d,(K1376,L1376),MAX(_xlpm.d)-MIN(_xlpm.d))</f>
        <v>1</v>
      </c>
      <c r="O1376" s="1" t="str">
        <f>_xlfn.LET(_xlpm.sep,":",_xlpm.w,$G1376,_xlfn.CONCAT("~",RIGHT(_xlpm.w,LEN(_xlpm.w)-FIND(_xlpm.sep,_xlpm.w)),"~"))</f>
        <v>~nti~</v>
      </c>
      <c r="P1376" s="1" t="str">
        <f>_xlfn.LET(_xlpm.sep,":",_xlpm.w,$G1376,_xlfn.CONCAT("[",LEFT(_xlpm.w,FIND(_xlpm.sep,_xlpm.w)-1),"]"))</f>
        <v>[nɪ]</v>
      </c>
      <c r="Q1376" s="14" cm="1">
        <f t="array" ref="Q1376">SUM(_xlfn._xlws.FILTER($H$2:$H$7111,_xlfn.MAP($O$2:$O$7111,_xlfn.LAMBDA(_xlpm.x,_xlpm.x=$O1376))))</f>
        <v>2.982107355864811E-3</v>
      </c>
      <c r="R1376" s="14">
        <f>$H1376/Q1376</f>
        <v>0.3666666666666667</v>
      </c>
      <c r="S1376" s="14" cm="1">
        <f t="array" ref="S1376">SUM(_xlfn._xlws.FILTER($H$2:$H$7111,_xlfn.MAP($P$2:$P$7111,_xlfn.LAMBDA(_xlpm.x,_xlpm.x=$P1376))))</f>
        <v>1.5904572564612324E-2</v>
      </c>
      <c r="T1376" s="14">
        <f>$H1376/S1376</f>
        <v>6.8750000000000006E-2</v>
      </c>
      <c r="U1376" s="14">
        <f>_xlfn.LET(_xlpm.freq,F1376,_xlpm.size,M1376+1,_xlpm.F,V1376,LOG(1+_xlpm.freq)*LOG(1+_xlpm.size)*_xlpm.F)</f>
        <v>0.11020922132529094</v>
      </c>
      <c r="V1376" s="14">
        <f>_xlfn.LET(_xlpm.a,T1376,_xlpm.b,R1376,2*_xlpm.a*_xlpm.b/(_xlpm.a+_xlpm.b))</f>
        <v>0.11578947368421054</v>
      </c>
      <c r="W1376" s="14">
        <f>_xlfn.LET(_xlpm.p,R1376,_xlpm.q,T1376,LOG(_xlpm.p/_xlpm.q))</f>
        <v>0.7269987279362623</v>
      </c>
      <c r="X1376" s="2"/>
      <c r="AC1376" s="2"/>
      <c r="AH1376" s="2"/>
      <c r="AI1376" s="2"/>
    </row>
    <row r="1377" spans="1:35">
      <c r="A1377" s="1" t="str">
        <f>_xlfn.LET(_xlpm.sep," : ",CONCATENATE(O1377,_xlpm.sep,P1377))</f>
        <v>~fai~ : [fɛ]</v>
      </c>
      <c r="B1377" s="1">
        <f>_xlfn.LET(_xlpm.d,$G1377,_xlpm.k,_xlfn.CONCAT(LEFT(TRIM(B$1),1),"*"),COUNTIF(_xlpm.d,_xlpm.k))</f>
        <v>0</v>
      </c>
      <c r="C1377" s="1">
        <f>_xlfn.LET(_xlpm.d,$G1377,_xlpm.k,_xlfn.CONCAT(LEFT(TRIM(C$1),1),"*"),COUNTIF(_xlpm.d,_xlpm.k))</f>
        <v>0</v>
      </c>
      <c r="D1377" s="1">
        <f>_xlfn.LET(_xlpm.d,$G1377,_xlpm.k,_xlfn.CONCAT(LEFT(TRIM(D$1),1),"*"),COUNTIF(_xlpm.d,_xlpm.k))</f>
        <v>0</v>
      </c>
      <c r="E1377" s="1">
        <f>LOG(F1377+1,10)</f>
        <v>0.77815125038364352</v>
      </c>
      <c r="F1377" s="7">
        <v>5</v>
      </c>
      <c r="G1377" s="9" t="s">
        <v>968</v>
      </c>
      <c r="H1377" s="4">
        <f>F1377/freq.sum.r6e</f>
        <v>2.4850894632206757E-4</v>
      </c>
      <c r="I1377" s="1" t="str">
        <f>_xlfn.LET(_xlpm.sep,":",_xlpm.w,$G1377,LEFT(_xlpm.w,FIND(_xlpm.sep,_xlpm.w)-1))</f>
        <v>fɛ</v>
      </c>
      <c r="J1377" s="1" t="str">
        <f>_xlfn.LET(_xlpm.sep,":",_xlpm.w,$G1377,RIGHT(_xlpm.w,LEN(_xlpm.w)-FIND(_xlpm.sep,_xlpm.w)))</f>
        <v>fai</v>
      </c>
      <c r="K1377" s="10">
        <f>_xlfn.LET(_xlpm.w,I1377,LEN(_xlpm.w))</f>
        <v>2</v>
      </c>
      <c r="L1377" s="10">
        <f>_xlfn.LET(_xlpm.w,J1377,LEN(_xlpm.w))</f>
        <v>3</v>
      </c>
      <c r="M1377" s="10">
        <f>_xlfn.LET(_xlpm.a,K1377,_xlpm.b,L1377,MAX(_xlpm.a,_xlpm.b))</f>
        <v>3</v>
      </c>
      <c r="N1377" s="10">
        <f>_xlfn.LET(_xlpm.d,(K1377,L1377),MAX(_xlpm.d)-MIN(_xlpm.d))</f>
        <v>1</v>
      </c>
      <c r="O1377" s="1" t="str">
        <f>_xlfn.LET(_xlpm.sep,":",_xlpm.w,$G1377,_xlfn.CONCAT("~",RIGHT(_xlpm.w,LEN(_xlpm.w)-FIND(_xlpm.sep,_xlpm.w)),"~"))</f>
        <v>~fai~</v>
      </c>
      <c r="P1377" s="1" t="str">
        <f>_xlfn.LET(_xlpm.sep,":",_xlpm.w,$G1377,_xlfn.CONCAT("[",LEFT(_xlpm.w,FIND(_xlpm.sep,_xlpm.w)-1),"]"))</f>
        <v>[fɛ]</v>
      </c>
      <c r="Q1377" s="14" cm="1">
        <f t="array" ref="Q1377">SUM(_xlfn._xlws.FILTER($H$2:$H$7111,_xlfn.MAP($O$2:$O$7111,_xlfn.LAMBDA(_xlpm.x,_xlpm.x=$O1377))))</f>
        <v>4.4731610337972168E-4</v>
      </c>
      <c r="R1377" s="14">
        <f>$H1377/Q1377</f>
        <v>0.55555555555555547</v>
      </c>
      <c r="S1377" s="14" cm="1">
        <f t="array" ref="S1377">SUM(_xlfn._xlws.FILTER($H$2:$H$7111,_xlfn.MAP($P$2:$P$7111,_xlfn.LAMBDA(_xlpm.x,_xlpm.x=$P1377))))</f>
        <v>2.3856858846918487E-3</v>
      </c>
      <c r="T1377" s="14">
        <f>$H1377/S1377</f>
        <v>0.10416666666666667</v>
      </c>
      <c r="U1377" s="14">
        <f>_xlfn.LET(_xlpm.freq,F1377,_xlpm.size,M1377+1,_xlpm.F,V1377,LOG(1+_xlpm.freq)*LOG(1+_xlpm.size)*_xlpm.F)</f>
        <v>9.5421821553462086E-2</v>
      </c>
      <c r="V1377" s="14">
        <f>_xlfn.LET(_xlpm.a,T1377,_xlpm.b,R1377,2*_xlpm.a*_xlpm.b/(_xlpm.a+_xlpm.b))</f>
        <v>0.17543859649122809</v>
      </c>
      <c r="W1377" s="14">
        <f>_xlfn.LET(_xlpm.p,R1377,_xlpm.q,T1377,LOG(_xlpm.p/_xlpm.q))</f>
        <v>0.7269987279362623</v>
      </c>
      <c r="X1377" s="2"/>
      <c r="AC1377" s="2"/>
      <c r="AH1377" s="2"/>
      <c r="AI1377" s="2"/>
    </row>
    <row r="1378" spans="1:35">
      <c r="A1378" s="1" t="str">
        <f>_xlfn.LET(_xlpm.sep," : ",CONCATENATE(O1378,_xlpm.sep,P1378))</f>
        <v>~var~ : [vɛ]</v>
      </c>
      <c r="B1378" s="1">
        <f>_xlfn.LET(_xlpm.d,$G1378,_xlpm.k,_xlfn.CONCAT(LEFT(TRIM(B$1),1),"*"),COUNTIF(_xlpm.d,_xlpm.k))</f>
        <v>0</v>
      </c>
      <c r="C1378" s="1">
        <f>_xlfn.LET(_xlpm.d,$G1378,_xlpm.k,_xlfn.CONCAT(LEFT(TRIM(C$1),1),"*"),COUNTIF(_xlpm.d,_xlpm.k))</f>
        <v>0</v>
      </c>
      <c r="D1378" s="1">
        <f>_xlfn.LET(_xlpm.d,$G1378,_xlpm.k,_xlfn.CONCAT(LEFT(TRIM(D$1),1),"*"),COUNTIF(_xlpm.d,_xlpm.k))</f>
        <v>0</v>
      </c>
      <c r="E1378" s="1">
        <f>LOG(F1378+1,10)</f>
        <v>0.47712125471966244</v>
      </c>
      <c r="F1378" s="7">
        <v>2</v>
      </c>
      <c r="G1378" s="9" t="s">
        <v>5135</v>
      </c>
      <c r="H1378" s="4">
        <f>F1378/freq.sum.r6e</f>
        <v>9.9403578528827041E-5</v>
      </c>
      <c r="I1378" s="1" t="str">
        <f>_xlfn.LET(_xlpm.sep,":",_xlpm.w,$G1378,LEFT(_xlpm.w,FIND(_xlpm.sep,_xlpm.w)-1))</f>
        <v>vɛ</v>
      </c>
      <c r="J1378" s="1" t="str">
        <f>_xlfn.LET(_xlpm.sep,":",_xlpm.w,$G1378,RIGHT(_xlpm.w,LEN(_xlpm.w)-FIND(_xlpm.sep,_xlpm.w)))</f>
        <v>var</v>
      </c>
      <c r="K1378" s="10">
        <f>_xlfn.LET(_xlpm.w,I1378,LEN(_xlpm.w))</f>
        <v>2</v>
      </c>
      <c r="L1378" s="10">
        <f>_xlfn.LET(_xlpm.w,J1378,LEN(_xlpm.w))</f>
        <v>3</v>
      </c>
      <c r="M1378" s="10">
        <f>_xlfn.LET(_xlpm.a,K1378,_xlpm.b,L1378,MAX(_xlpm.a,_xlpm.b))</f>
        <v>3</v>
      </c>
      <c r="N1378" s="10">
        <f>_xlfn.LET(_xlpm.d,(K1378,L1378),MAX(_xlpm.d)-MIN(_xlpm.d))</f>
        <v>1</v>
      </c>
      <c r="O1378" s="1" t="str">
        <f>_xlfn.LET(_xlpm.sep,":",_xlpm.w,$G1378,_xlfn.CONCAT("~",RIGHT(_xlpm.w,LEN(_xlpm.w)-FIND(_xlpm.sep,_xlpm.w)),"~"))</f>
        <v>~var~</v>
      </c>
      <c r="P1378" s="1" t="str">
        <f>_xlfn.LET(_xlpm.sep,":",_xlpm.w,$G1378,_xlfn.CONCAT("[",LEFT(_xlpm.w,FIND(_xlpm.sep,_xlpm.w)-1),"]"))</f>
        <v>[vɛ]</v>
      </c>
      <c r="Q1378" s="14" cm="1">
        <f t="array" ref="Q1378">SUM(_xlfn._xlws.FILTER($H$2:$H$7117,_xlfn.MAP($O$2:$O$7117,_xlfn.LAMBDA(_xlpm.x,_xlpm.x=$O1378))))</f>
        <v>1.4910536779324057E-4</v>
      </c>
      <c r="R1378" s="14">
        <f>$H1378/Q1378</f>
        <v>0.66666666666666663</v>
      </c>
      <c r="S1378" s="14" cm="1">
        <f t="array" ref="S1378">SUM(_xlfn._xlws.FILTER($H$2:$H$7117,_xlfn.MAP($P$2:$P$7117,_xlfn.LAMBDA(_xlpm.x,_xlpm.x=$P1378))))</f>
        <v>7.9522862823061633E-4</v>
      </c>
      <c r="T1378" s="14">
        <f>$H1378/S1378</f>
        <v>0.125</v>
      </c>
      <c r="U1378" s="14">
        <f>_xlfn.LET(_xlpm.freq,F1378,_xlpm.size,M1378+1,_xlpm.F,V1378,LOG(1+_xlpm.freq)*LOG(1+_xlpm.size)*_xlpm.F)</f>
        <v>7.0209146416886151E-2</v>
      </c>
      <c r="V1378" s="14">
        <f>_xlfn.LET(_xlpm.a,T1378,_xlpm.b,R1378,2*_xlpm.a*_xlpm.b/(_xlpm.a+_xlpm.b))</f>
        <v>0.21052631578947367</v>
      </c>
      <c r="W1378" s="14">
        <f>_xlfn.LET(_xlpm.p,R1378,_xlpm.q,T1378,LOG(_xlpm.p/_xlpm.q))</f>
        <v>0.7269987279362623</v>
      </c>
      <c r="X1378" s="2"/>
      <c r="AC1378" s="2"/>
      <c r="AH1378" s="2"/>
      <c r="AI1378" s="2"/>
    </row>
    <row r="1379" spans="1:35">
      <c r="A1379" s="1" t="str">
        <f>_xlfn.LET(_xlpm.sep," : ",CONCATENATE(O1379,_xlpm.sep,P1379))</f>
        <v>~fuw~ : [fju]</v>
      </c>
      <c r="B1379" s="1">
        <f>_xlfn.LET(_xlpm.d,$G1379,_xlpm.k,_xlfn.CONCAT(LEFT(TRIM(B$1),1),"*"),COUNTIF(_xlpm.d,_xlpm.k))</f>
        <v>0</v>
      </c>
      <c r="C1379" s="1">
        <f>_xlfn.LET(_xlpm.d,$G1379,_xlpm.k,_xlfn.CONCAT(LEFT(TRIM(C$1),1),"*"),COUNTIF(_xlpm.d,_xlpm.k))</f>
        <v>0</v>
      </c>
      <c r="D1379" s="1">
        <f>_xlfn.LET(_xlpm.d,$G1379,_xlpm.k,_xlfn.CONCAT(LEFT(TRIM(D$1),1),"*"),COUNTIF(_xlpm.d,_xlpm.k))</f>
        <v>0</v>
      </c>
      <c r="E1379" s="1">
        <f>LOG(F1379+1,10)</f>
        <v>0.30102999566398114</v>
      </c>
      <c r="F1379" s="7">
        <v>1</v>
      </c>
      <c r="G1379" s="9" t="s">
        <v>891</v>
      </c>
      <c r="H1379" s="4">
        <f>F1379/freq.sum.r6e</f>
        <v>4.9701789264413521E-5</v>
      </c>
      <c r="I1379" s="1" t="str">
        <f>_xlfn.LET(_xlpm.sep,":",_xlpm.w,$G1379,LEFT(_xlpm.w,FIND(_xlpm.sep,_xlpm.w)-1))</f>
        <v>fju</v>
      </c>
      <c r="J1379" s="1" t="str">
        <f>_xlfn.LET(_xlpm.sep,":",_xlpm.w,$G1379,RIGHT(_xlpm.w,LEN(_xlpm.w)-FIND(_xlpm.sep,_xlpm.w)))</f>
        <v>fuw</v>
      </c>
      <c r="K1379" s="10">
        <f>_xlfn.LET(_xlpm.w,I1379,LEN(_xlpm.w))</f>
        <v>3</v>
      </c>
      <c r="L1379" s="10">
        <f>_xlfn.LET(_xlpm.w,J1379,LEN(_xlpm.w))</f>
        <v>3</v>
      </c>
      <c r="M1379" s="10">
        <f>_xlfn.LET(_xlpm.a,K1379,_xlpm.b,L1379,MAX(_xlpm.a,_xlpm.b))</f>
        <v>3</v>
      </c>
      <c r="N1379" s="10">
        <f>_xlfn.LET(_xlpm.d,(K1379,L1379),MAX(_xlpm.d)-MIN(_xlpm.d))</f>
        <v>0</v>
      </c>
      <c r="O1379" s="1" t="str">
        <f>_xlfn.LET(_xlpm.sep,":",_xlpm.w,$G1379,_xlfn.CONCAT("~",RIGHT(_xlpm.w,LEN(_xlpm.w)-FIND(_xlpm.sep,_xlpm.w)),"~"))</f>
        <v>~fuw~</v>
      </c>
      <c r="P1379" s="1" t="str">
        <f>_xlfn.LET(_xlpm.sep,":",_xlpm.w,$G1379,_xlfn.CONCAT("[",LEFT(_xlpm.w,FIND(_xlpm.sep,_xlpm.w)-1),"]"))</f>
        <v>[fju]</v>
      </c>
      <c r="Q1379" s="14" cm="1">
        <f t="array" ref="Q1379">SUM(_xlfn._xlws.FILTER($H$2:$H$7117,_xlfn.MAP($O$2:$O$7117,_xlfn.LAMBDA(_xlpm.x,_xlpm.x=$O1379))))</f>
        <v>2.4850894632206762E-4</v>
      </c>
      <c r="R1379" s="14">
        <f>$H1379/Q1379</f>
        <v>0.19999999999999998</v>
      </c>
      <c r="S1379" s="14" cm="1">
        <f t="array" ref="S1379">SUM(_xlfn._xlws.FILTER($H$2:$H$7117,_xlfn.MAP($P$2:$P$7117,_xlfn.LAMBDA(_xlpm.x,_xlpm.x=$P1379))))</f>
        <v>1.3419483101391649E-3</v>
      </c>
      <c r="T1379" s="14">
        <f>$H1379/S1379</f>
        <v>3.7037037037037042E-2</v>
      </c>
      <c r="U1379" s="14">
        <f>_xlfn.LET(_xlpm.freq,F1379,_xlpm.size,M1379+1,_xlpm.F,V1379,LOG(1+_xlpm.freq)*LOG(1+_xlpm.size)*_xlpm.F)</f>
        <v>1.3150683585907796E-2</v>
      </c>
      <c r="V1379" s="14">
        <f>_xlfn.LET(_xlpm.a,T1379,_xlpm.b,R1379,2*_xlpm.a*_xlpm.b/(_xlpm.a+_xlpm.b))</f>
        <v>6.2500000000000014E-2</v>
      </c>
      <c r="W1379" s="14">
        <f>_xlfn.LET(_xlpm.p,R1379,_xlpm.q,T1379,LOG(_xlpm.p/_xlpm.q))</f>
        <v>0.73239375982296839</v>
      </c>
      <c r="X1379" s="2"/>
      <c r="AC1379" s="2"/>
      <c r="AH1379" s="2"/>
      <c r="AI1379" s="2"/>
    </row>
    <row r="1380" spans="1:35">
      <c r="A1380" s="1" t="str">
        <f>_xlfn.LET(_xlpm.sep," : ",CONCATENATE(O1380,_xlpm.sep,P1380))</f>
        <v>~sir~ : [saɪ]</v>
      </c>
      <c r="B1380" s="1">
        <f>_xlfn.LET(_xlpm.d,$G1380,_xlpm.k,_xlfn.CONCAT(LEFT(TRIM(B$1),1),"*"),COUNTIF(_xlpm.d,_xlpm.k))</f>
        <v>0</v>
      </c>
      <c r="C1380" s="1">
        <f>_xlfn.LET(_xlpm.d,$G1380,_xlpm.k,_xlfn.CONCAT(LEFT(TRIM(C$1),1),"*"),COUNTIF(_xlpm.d,_xlpm.k))</f>
        <v>0</v>
      </c>
      <c r="D1380" s="1">
        <f>_xlfn.LET(_xlpm.d,$G1380,_xlpm.k,_xlfn.CONCAT(LEFT(TRIM(D$1),1),"*"),COUNTIF(_xlpm.d,_xlpm.k))</f>
        <v>0</v>
      </c>
      <c r="E1380" s="1">
        <f>LOG(F1380+1,10)</f>
        <v>0.47712125471966244</v>
      </c>
      <c r="F1380" s="7">
        <v>2</v>
      </c>
      <c r="G1380" s="9" t="s">
        <v>3924</v>
      </c>
      <c r="H1380" s="4">
        <f>F1380/freq.sum.r6e</f>
        <v>9.9403578528827041E-5</v>
      </c>
      <c r="I1380" s="1" t="str">
        <f>_xlfn.LET(_xlpm.sep,":",_xlpm.w,$G1380,LEFT(_xlpm.w,FIND(_xlpm.sep,_xlpm.w)-1))</f>
        <v>saɪ</v>
      </c>
      <c r="J1380" s="1" t="str">
        <f>_xlfn.LET(_xlpm.sep,":",_xlpm.w,$G1380,RIGHT(_xlpm.w,LEN(_xlpm.w)-FIND(_xlpm.sep,_xlpm.w)))</f>
        <v>sir</v>
      </c>
      <c r="K1380" s="10">
        <f>_xlfn.LET(_xlpm.w,I1380,LEN(_xlpm.w))</f>
        <v>3</v>
      </c>
      <c r="L1380" s="10">
        <f>_xlfn.LET(_xlpm.w,J1380,LEN(_xlpm.w))</f>
        <v>3</v>
      </c>
      <c r="M1380" s="10">
        <f>_xlfn.LET(_xlpm.a,K1380,_xlpm.b,L1380,MAX(_xlpm.a,_xlpm.b))</f>
        <v>3</v>
      </c>
      <c r="N1380" s="10">
        <f>_xlfn.LET(_xlpm.d,(K1380,L1380),MAX(_xlpm.d)-MIN(_xlpm.d))</f>
        <v>0</v>
      </c>
      <c r="O1380" s="1" t="str">
        <f>_xlfn.LET(_xlpm.sep,":",_xlpm.w,$G1380,_xlfn.CONCAT("~",RIGHT(_xlpm.w,LEN(_xlpm.w)-FIND(_xlpm.sep,_xlpm.w)),"~"))</f>
        <v>~sir~</v>
      </c>
      <c r="P1380" s="1" t="str">
        <f>_xlfn.LET(_xlpm.sep,":",_xlpm.w,$G1380,_xlfn.CONCAT("[",LEFT(_xlpm.w,FIND(_xlpm.sep,_xlpm.w)-1),"]"))</f>
        <v>[saɪ]</v>
      </c>
      <c r="Q1380" s="14" cm="1">
        <f t="array" ref="Q1380">SUM(_xlfn._xlws.FILTER($H$2:$H$7117,_xlfn.MAP($O$2:$O$7117,_xlfn.LAMBDA(_xlpm.x,_xlpm.x=$O1380))))</f>
        <v>5.9642147117296227E-4</v>
      </c>
      <c r="R1380" s="14">
        <f>$H1380/Q1380</f>
        <v>0.16666666666666666</v>
      </c>
      <c r="S1380" s="14" cm="1">
        <f t="array" ref="S1380">SUM(_xlfn._xlws.FILTER($H$2:$H$7117,_xlfn.MAP($P$2:$P$7117,_xlfn.LAMBDA(_xlpm.x,_xlpm.x=$P1380))))</f>
        <v>3.2803180914512914E-3</v>
      </c>
      <c r="T1380" s="14">
        <f>$H1380/S1380</f>
        <v>3.0303030303030311E-2</v>
      </c>
      <c r="U1380" s="14">
        <f>_xlfn.LET(_xlpm.freq,F1380,_xlpm.size,M1380+1,_xlpm.F,V1380,LOG(1+_xlpm.freq)*LOG(1+_xlpm.size)*_xlpm.F)</f>
        <v>1.7102227973344066E-2</v>
      </c>
      <c r="V1380" s="14">
        <f>_xlfn.LET(_xlpm.a,T1380,_xlpm.b,R1380,2*_xlpm.a*_xlpm.b/(_xlpm.a+_xlpm.b))</f>
        <v>5.1282051282051294E-2</v>
      </c>
      <c r="W1380" s="14">
        <f>_xlfn.LET(_xlpm.p,R1380,_xlpm.q,T1380,LOG(_xlpm.p/_xlpm.q))</f>
        <v>0.74036268949424366</v>
      </c>
      <c r="X1380" s="2"/>
      <c r="AC1380" s="2"/>
      <c r="AH1380" s="2"/>
      <c r="AI1380" s="2"/>
    </row>
    <row r="1381" spans="1:35">
      <c r="A1381" s="1" t="str">
        <f>_xlfn.LET(_xlpm.sep," : ",CONCATENATE(O1381,_xlpm.sep,P1381))</f>
        <v>~mir~ : [maɪ]</v>
      </c>
      <c r="B1381" s="1">
        <f>_xlfn.LET(_xlpm.d,$G1381,_xlpm.k,_xlfn.CONCAT(LEFT(TRIM(B$1),1),"*"),COUNTIF(_xlpm.d,_xlpm.k))</f>
        <v>0</v>
      </c>
      <c r="C1381" s="1">
        <f>_xlfn.LET(_xlpm.d,$G1381,_xlpm.k,_xlfn.CONCAT(LEFT(TRIM(C$1),1),"*"),COUNTIF(_xlpm.d,_xlpm.k))</f>
        <v>1</v>
      </c>
      <c r="D1381" s="1">
        <f>_xlfn.LET(_xlpm.d,$G1381,_xlpm.k,_xlfn.CONCAT(LEFT(TRIM(D$1),1),"*"),COUNTIF(_xlpm.d,_xlpm.k))</f>
        <v>0</v>
      </c>
      <c r="E1381" s="1">
        <f>LOG(F1381+1,10)</f>
        <v>0.47712125471966244</v>
      </c>
      <c r="F1381" s="7">
        <v>2</v>
      </c>
      <c r="G1381" s="9" t="s">
        <v>2448</v>
      </c>
      <c r="H1381" s="4">
        <f>F1381/freq.sum.r6e</f>
        <v>9.9403578528827041E-5</v>
      </c>
      <c r="I1381" s="4" t="str">
        <f>_xlfn.LET(_xlpm.sep,":",_xlpm.w,$G1381,LEFT(_xlpm.w,FIND(_xlpm.sep,_xlpm.w)-1))</f>
        <v>maɪ</v>
      </c>
      <c r="J1381" s="4" t="str">
        <f>_xlfn.LET(_xlpm.sep,":",_xlpm.w,$G1381,RIGHT(_xlpm.w,LEN(_xlpm.w)-FIND(_xlpm.sep,_xlpm.w)))</f>
        <v>mir</v>
      </c>
      <c r="K1381" s="10">
        <f>_xlfn.LET(_xlpm.w,I1381,LEN(_xlpm.w))</f>
        <v>3</v>
      </c>
      <c r="L1381" s="10">
        <f>_xlfn.LET(_xlpm.w,J1381,LEN(_xlpm.w))</f>
        <v>3</v>
      </c>
      <c r="M1381" s="10">
        <f>_xlfn.LET(_xlpm.a,K1381,_xlpm.b,L1381,MAX(_xlpm.a,_xlpm.b))</f>
        <v>3</v>
      </c>
      <c r="N1381" s="10">
        <f>_xlfn.LET(_xlpm.d,(K1381,L1381),MAX(_xlpm.d)-MIN(_xlpm.d))</f>
        <v>0</v>
      </c>
      <c r="O1381" s="1" t="str">
        <f>_xlfn.LET(_xlpm.sep,":",_xlpm.w,$G1381,_xlfn.CONCAT("~",RIGHT(_xlpm.w,LEN(_xlpm.w)-FIND(_xlpm.sep,_xlpm.w)),"~"))</f>
        <v>~mir~</v>
      </c>
      <c r="P1381" s="1" t="str">
        <f>_xlfn.LET(_xlpm.sep,":",_xlpm.w,$G1381,_xlfn.CONCAT("[",LEFT(_xlpm.w,FIND(_xlpm.sep,_xlpm.w)-1),"]"))</f>
        <v>[maɪ]</v>
      </c>
      <c r="Q1381" s="14" cm="1">
        <f t="array" ref="Q1381">SUM(_xlfn._xlws.FILTER($H$2:$H$7109,_xlfn.MAP($O$2:$O$7109,_xlfn.LAMBDA(_xlpm.x,_xlpm.x=$O1381))))</f>
        <v>2.9821073558648114E-4</v>
      </c>
      <c r="R1381" s="14">
        <f>$H1381/Q1381</f>
        <v>0.33333333333333331</v>
      </c>
      <c r="S1381" s="14" cm="1">
        <f t="array" ref="S1381">SUM(_xlfn._xlws.FILTER($H$2:$H$7109,_xlfn.MAP($P$2:$P$7109,_xlfn.LAMBDA(_xlpm.x,_xlpm.x=$P1381))))</f>
        <v>1.6401590457256461E-3</v>
      </c>
      <c r="T1381" s="14">
        <f>$H1381/S1381</f>
        <v>6.0606060606060608E-2</v>
      </c>
      <c r="U1381" s="14">
        <f>_xlfn.LET(_xlpm.freq,F1381,_xlpm.size,M1381+1,_xlpm.F,V1381,LOG(1+_xlpm.freq)*LOG(1+_xlpm.size)*_xlpm.F)</f>
        <v>3.4204455946688125E-2</v>
      </c>
      <c r="V1381" s="14">
        <f>_xlfn.LET(_xlpm.a,T1381,_xlpm.b,R1381,2*_xlpm.a*_xlpm.b/(_xlpm.a+_xlpm.b))</f>
        <v>0.10256410256410256</v>
      </c>
      <c r="W1381" s="14">
        <f>_xlfn.LET(_xlpm.p,R1381,_xlpm.q,T1381,LOG(_xlpm.p/_xlpm.q))</f>
        <v>0.74036268949424378</v>
      </c>
      <c r="X1381" s="2"/>
      <c r="AC1381" s="2"/>
      <c r="AH1381" s="2"/>
      <c r="AI1381" s="2"/>
    </row>
    <row r="1382" spans="1:35">
      <c r="A1382" s="1" t="str">
        <f>_xlfn.LET(_xlpm.sep," : ",CONCATENATE(O1382,_xlpm.sep,P1382))</f>
        <v>~rir~ : [ɹaɪ]</v>
      </c>
      <c r="B1382" s="1">
        <f>_xlfn.LET(_xlpm.d,$G1382,_xlpm.k,_xlfn.CONCAT(LEFT(TRIM(B$1),1),"*"),COUNTIF(_xlpm.d,_xlpm.k))</f>
        <v>1</v>
      </c>
      <c r="C1382" s="1">
        <f>_xlfn.LET(_xlpm.d,$G1382,_xlpm.k,_xlfn.CONCAT(LEFT(TRIM(C$1),1),"*"),COUNTIF(_xlpm.d,_xlpm.k))</f>
        <v>0</v>
      </c>
      <c r="D1382" s="1">
        <f>_xlfn.LET(_xlpm.d,$G1382,_xlpm.k,_xlfn.CONCAT(LEFT(TRIM(D$1),1),"*"),COUNTIF(_xlpm.d,_xlpm.k))</f>
        <v>0</v>
      </c>
      <c r="E1382" s="1">
        <f>LOG(F1382+1,10)</f>
        <v>0.47712125471966244</v>
      </c>
      <c r="F1382" s="7">
        <v>2</v>
      </c>
      <c r="G1382" s="9" t="s">
        <v>5659</v>
      </c>
      <c r="H1382" s="4">
        <f>F1382/freq.sum.r6e</f>
        <v>9.9403578528827041E-5</v>
      </c>
      <c r="I1382" s="4" t="str">
        <f>_xlfn.LET(_xlpm.sep,":",_xlpm.w,$G1382,LEFT(_xlpm.w,FIND(_xlpm.sep,_xlpm.w)-1))</f>
        <v>ɹaɪ</v>
      </c>
      <c r="J1382" s="4" t="str">
        <f>_xlfn.LET(_xlpm.sep,":",_xlpm.w,$G1382,RIGHT(_xlpm.w,LEN(_xlpm.w)-FIND(_xlpm.sep,_xlpm.w)))</f>
        <v>rir</v>
      </c>
      <c r="K1382" s="10">
        <f>_xlfn.LET(_xlpm.w,I1382,LEN(_xlpm.w))</f>
        <v>3</v>
      </c>
      <c r="L1382" s="10">
        <f>_xlfn.LET(_xlpm.w,J1382,LEN(_xlpm.w))</f>
        <v>3</v>
      </c>
      <c r="M1382" s="10">
        <f>_xlfn.LET(_xlpm.a,K1382,_xlpm.b,L1382,MAX(_xlpm.a,_xlpm.b))</f>
        <v>3</v>
      </c>
      <c r="N1382" s="10">
        <f>_xlfn.LET(_xlpm.d,(K1382,L1382),MAX(_xlpm.d)-MIN(_xlpm.d))</f>
        <v>0</v>
      </c>
      <c r="O1382" s="1" t="str">
        <f>_xlfn.LET(_xlpm.sep,":",_xlpm.w,$G1382,_xlfn.CONCAT("~",RIGHT(_xlpm.w,LEN(_xlpm.w)-FIND(_xlpm.sep,_xlpm.w)),"~"))</f>
        <v>~rir~</v>
      </c>
      <c r="P1382" s="1" t="str">
        <f>_xlfn.LET(_xlpm.sep,":",_xlpm.w,$G1382,_xlfn.CONCAT("[",LEFT(_xlpm.w,FIND(_xlpm.sep,_xlpm.w)-1),"]"))</f>
        <v>[ɹaɪ]</v>
      </c>
      <c r="Q1382" s="14" cm="1">
        <f t="array" ref="Q1382">SUM(_xlfn._xlws.FILTER($H$2:$H$7109,_xlfn.MAP($O$2:$O$7109,_xlfn.LAMBDA(_xlpm.x,_xlpm.x=$O1382))))</f>
        <v>2.9821073558648114E-4</v>
      </c>
      <c r="R1382" s="14">
        <f>$H1382/Q1382</f>
        <v>0.33333333333333331</v>
      </c>
      <c r="S1382" s="14" cm="1">
        <f t="array" ref="S1382">SUM(_xlfn._xlws.FILTER($H$2:$H$7109,_xlfn.MAP($P$2:$P$7109,_xlfn.LAMBDA(_xlpm.x,_xlpm.x=$P1382))))</f>
        <v>1.6401590457256461E-3</v>
      </c>
      <c r="T1382" s="14">
        <f>$H1382/S1382</f>
        <v>6.0606060606060608E-2</v>
      </c>
      <c r="U1382" s="14">
        <f>_xlfn.LET(_xlpm.freq,F1382,_xlpm.size,M1382+1,_xlpm.F,V1382,LOG(1+_xlpm.freq)*LOG(1+_xlpm.size)*_xlpm.F)</f>
        <v>3.4204455946688125E-2</v>
      </c>
      <c r="V1382" s="14">
        <f>_xlfn.LET(_xlpm.a,T1382,_xlpm.b,R1382,2*_xlpm.a*_xlpm.b/(_xlpm.a+_xlpm.b))</f>
        <v>0.10256410256410256</v>
      </c>
      <c r="W1382" s="14">
        <f>_xlfn.LET(_xlpm.p,R1382,_xlpm.q,T1382,LOG(_xlpm.p/_xlpm.q))</f>
        <v>0.74036268949424378</v>
      </c>
      <c r="X1382" s="2"/>
      <c r="AC1382" s="2"/>
      <c r="AH1382" s="2"/>
      <c r="AI1382" s="2"/>
    </row>
    <row r="1383" spans="1:35">
      <c r="A1383" s="1" t="str">
        <f>_xlfn.LET(_xlpm.sep," : ",CONCATENATE(O1383,_xlpm.sep,P1383))</f>
        <v>~sie~ : [zaɪ]</v>
      </c>
      <c r="B1383" s="1">
        <f>_xlfn.LET(_xlpm.d,$G1383,_xlpm.k,_xlfn.CONCAT(LEFT(TRIM(B$1),1),"*"),COUNTIF(_xlpm.d,_xlpm.k))</f>
        <v>0</v>
      </c>
      <c r="C1383" s="1">
        <f>_xlfn.LET(_xlpm.d,$G1383,_xlpm.k,_xlfn.CONCAT(LEFT(TRIM(C$1),1),"*"),COUNTIF(_xlpm.d,_xlpm.k))</f>
        <v>0</v>
      </c>
      <c r="D1383" s="1">
        <f>_xlfn.LET(_xlpm.d,$G1383,_xlpm.k,_xlfn.CONCAT(LEFT(TRIM(D$1),1),"*"),COUNTIF(_xlpm.d,_xlpm.k))</f>
        <v>0</v>
      </c>
      <c r="E1383" s="1">
        <f>LOG(F1383+1,10)</f>
        <v>0.30102999566398114</v>
      </c>
      <c r="F1383" s="7">
        <v>1</v>
      </c>
      <c r="G1383" s="9" t="s">
        <v>5354</v>
      </c>
      <c r="H1383" s="4">
        <f>F1383/freq.sum.r6e</f>
        <v>4.9701789264413521E-5</v>
      </c>
      <c r="I1383" s="4" t="str">
        <f>_xlfn.LET(_xlpm.sep,":",_xlpm.w,$G1383,LEFT(_xlpm.w,FIND(_xlpm.sep,_xlpm.w)-1))</f>
        <v>zaɪ</v>
      </c>
      <c r="J1383" s="4" t="str">
        <f>_xlfn.LET(_xlpm.sep,":",_xlpm.w,$G1383,RIGHT(_xlpm.w,LEN(_xlpm.w)-FIND(_xlpm.sep,_xlpm.w)))</f>
        <v>sie</v>
      </c>
      <c r="K1383" s="10">
        <f>_xlfn.LET(_xlpm.w,I1383,LEN(_xlpm.w))</f>
        <v>3</v>
      </c>
      <c r="L1383" s="10">
        <f>_xlfn.LET(_xlpm.w,J1383,LEN(_xlpm.w))</f>
        <v>3</v>
      </c>
      <c r="M1383" s="10">
        <f>_xlfn.LET(_xlpm.a,K1383,_xlpm.b,L1383,MAX(_xlpm.a,_xlpm.b))</f>
        <v>3</v>
      </c>
      <c r="N1383" s="10">
        <f>_xlfn.LET(_xlpm.d,(K1383,L1383),MAX(_xlpm.d)-MIN(_xlpm.d))</f>
        <v>0</v>
      </c>
      <c r="O1383" s="1" t="str">
        <f>_xlfn.LET(_xlpm.sep,":",_xlpm.w,$G1383,_xlfn.CONCAT("~",RIGHT(_xlpm.w,LEN(_xlpm.w)-FIND(_xlpm.sep,_xlpm.w)),"~"))</f>
        <v>~sie~</v>
      </c>
      <c r="P1383" s="1" t="str">
        <f>_xlfn.LET(_xlpm.sep,":",_xlpm.w,$G1383,_xlfn.CONCAT("[",LEFT(_xlpm.w,FIND(_xlpm.sep,_xlpm.w)-1),"]"))</f>
        <v>[zaɪ]</v>
      </c>
      <c r="Q1383" s="14" cm="1">
        <f t="array" ref="Q1383">SUM(_xlfn._xlws.FILTER($H$2:$H$7109,_xlfn.MAP($O$2:$O$7109,_xlfn.LAMBDA(_xlpm.x,_xlpm.x=$O1383))))</f>
        <v>1.9880715705765408E-4</v>
      </c>
      <c r="R1383" s="14">
        <f>$H1383/Q1383</f>
        <v>0.25</v>
      </c>
      <c r="S1383" s="14" cm="1">
        <f t="array" ref="S1383">SUM(_xlfn._xlws.FILTER($H$2:$H$7109,_xlfn.MAP($P$2:$P$7109,_xlfn.LAMBDA(_xlpm.x,_xlpm.x=$P1383))))</f>
        <v>1.0934393638170974E-3</v>
      </c>
      <c r="T1383" s="14">
        <f>$H1383/S1383</f>
        <v>4.5454545454545456E-2</v>
      </c>
      <c r="U1383" s="14">
        <f>_xlfn.LET(_xlpm.freq,F1383,_xlpm.size,M1383+1,_xlpm.F,V1383,LOG(1+_xlpm.freq)*LOG(1+_xlpm.size)*_xlpm.F)</f>
        <v>1.6185456721117285E-2</v>
      </c>
      <c r="V1383" s="14">
        <f>_xlfn.LET(_xlpm.a,T1383,_xlpm.b,R1383,2*_xlpm.a*_xlpm.b/(_xlpm.a+_xlpm.b))</f>
        <v>7.6923076923076927E-2</v>
      </c>
      <c r="W1383" s="14">
        <f>_xlfn.LET(_xlpm.p,R1383,_xlpm.q,T1383,LOG(_xlpm.p/_xlpm.q))</f>
        <v>0.74036268949424389</v>
      </c>
      <c r="X1383" s="2"/>
      <c r="AC1383" s="2"/>
      <c r="AH1383" s="2"/>
      <c r="AI1383" s="2"/>
    </row>
    <row r="1384" spans="1:35">
      <c r="A1384" s="1" t="str">
        <f>_xlfn.LET(_xlpm.sep," : ",CONCATENATE(O1384,_xlpm.sep,P1384))</f>
        <v>~rce~ : [ɹsɪ]</v>
      </c>
      <c r="B1384" s="1">
        <f>_xlfn.LET(_xlpm.d,$G1384,_xlpm.k,_xlfn.CONCAT(LEFT(TRIM(B$1),1),"*"),COUNTIF(_xlpm.d,_xlpm.k))</f>
        <v>1</v>
      </c>
      <c r="C1384" s="1">
        <f>_xlfn.LET(_xlpm.d,$G1384,_xlpm.k,_xlfn.CONCAT(LEFT(TRIM(C$1),1),"*"),COUNTIF(_xlpm.d,_xlpm.k))</f>
        <v>0</v>
      </c>
      <c r="D1384" s="1">
        <f>_xlfn.LET(_xlpm.d,$G1384,_xlpm.k,_xlfn.CONCAT(LEFT(TRIM(D$1),1),"*"),COUNTIF(_xlpm.d,_xlpm.k))</f>
        <v>0</v>
      </c>
      <c r="E1384" s="1">
        <f>LOG(F1384+1,10)</f>
        <v>1.3617278360175928</v>
      </c>
      <c r="F1384" s="7">
        <v>22</v>
      </c>
      <c r="G1384" s="9" t="s">
        <v>6237</v>
      </c>
      <c r="H1384" s="4">
        <f>F1384/freq.sum.r6e</f>
        <v>1.0934393638170974E-3</v>
      </c>
      <c r="I1384" s="1" t="str">
        <f>_xlfn.LET(_xlpm.sep,":",_xlpm.w,$G1384,LEFT(_xlpm.w,FIND(_xlpm.sep,_xlpm.w)-1))</f>
        <v>ɹsɪ</v>
      </c>
      <c r="J1384" s="1" t="str">
        <f>_xlfn.LET(_xlpm.sep,":",_xlpm.w,$G1384,RIGHT(_xlpm.w,LEN(_xlpm.w)-FIND(_xlpm.sep,_xlpm.w)))</f>
        <v>rce</v>
      </c>
      <c r="K1384" s="10">
        <f>_xlfn.LET(_xlpm.w,I1384,LEN(_xlpm.w))</f>
        <v>3</v>
      </c>
      <c r="L1384" s="10">
        <f>_xlfn.LET(_xlpm.w,J1384,LEN(_xlpm.w))</f>
        <v>3</v>
      </c>
      <c r="M1384" s="10">
        <f>_xlfn.LET(_xlpm.a,K1384,_xlpm.b,L1384,MAX(_xlpm.a,_xlpm.b))</f>
        <v>3</v>
      </c>
      <c r="N1384" s="10">
        <f>_xlfn.LET(_xlpm.d,(K1384,L1384),MAX(_xlpm.d)-MIN(_xlpm.d))</f>
        <v>0</v>
      </c>
      <c r="O1384" s="1" t="str">
        <f>_xlfn.LET(_xlpm.sep,":",_xlpm.w,$G1384,_xlfn.CONCAT("~",RIGHT(_xlpm.w,LEN(_xlpm.w)-FIND(_xlpm.sep,_xlpm.w)),"~"))</f>
        <v>~rce~</v>
      </c>
      <c r="P1384" s="1" t="str">
        <f>_xlfn.LET(_xlpm.sep,":",_xlpm.w,$G1384,_xlfn.CONCAT("[",LEFT(_xlpm.w,FIND(_xlpm.sep,_xlpm.w)-1),"]"))</f>
        <v>[ɹsɪ]</v>
      </c>
      <c r="Q1384" s="14" cm="1">
        <f t="array" ref="Q1384">SUM(_xlfn._xlws.FILTER($H$2:$H$7117,_xlfn.MAP($O$2:$O$7117,_xlfn.LAMBDA(_xlpm.x,_xlpm.x=$O1384))))</f>
        <v>1.4413518886679921E-3</v>
      </c>
      <c r="R1384" s="14">
        <f>$H1384/Q1384</f>
        <v>0.75862068965517238</v>
      </c>
      <c r="S1384" s="14" cm="1">
        <f t="array" ref="S1384">SUM(_xlfn._xlws.FILTER($H$2:$H$7117,_xlfn.MAP($P$2:$P$7117,_xlfn.LAMBDA(_xlpm.x,_xlpm.x=$P1384))))</f>
        <v>7.9522862823061605E-3</v>
      </c>
      <c r="T1384" s="14">
        <f>$H1384/S1384</f>
        <v>0.13750000000000004</v>
      </c>
      <c r="U1384" s="14">
        <f>_xlfn.LET(_xlpm.freq,F1384,_xlpm.size,M1384+1,_xlpm.F,V1384,LOG(1+_xlpm.freq)*LOG(1+_xlpm.size)*_xlpm.F)</f>
        <v>0.22158467779688129</v>
      </c>
      <c r="V1384" s="14">
        <f>_xlfn.LET(_xlpm.a,T1384,_xlpm.b,R1384,2*_xlpm.a*_xlpm.b/(_xlpm.a+_xlpm.b))</f>
        <v>0.23280423280423285</v>
      </c>
      <c r="W1384" s="14">
        <f>_xlfn.LET(_xlpm.p,R1384,_xlpm.q,T1384,LOG(_xlpm.p/_xlpm.q))</f>
        <v>0.7417219847569686</v>
      </c>
      <c r="X1384" s="2"/>
      <c r="AC1384" s="2"/>
      <c r="AH1384" s="2"/>
      <c r="AI1384" s="2"/>
    </row>
    <row r="1385" spans="1:35">
      <c r="A1385" s="1" t="str">
        <f>_xlfn.LET(_xlpm.sep," : ",CONCATENATE(O1385,_xlpm.sep,P1385))</f>
        <v>~rci~ : [ɹsɪ]</v>
      </c>
      <c r="B1385" s="1">
        <f>_xlfn.LET(_xlpm.d,$G1385,_xlpm.k,_xlfn.CONCAT(LEFT(TRIM(B$1),1),"*"),COUNTIF(_xlpm.d,_xlpm.k))</f>
        <v>1</v>
      </c>
      <c r="C1385" s="1">
        <f>_xlfn.LET(_xlpm.d,$G1385,_xlpm.k,_xlfn.CONCAT(LEFT(TRIM(C$1),1),"*"),COUNTIF(_xlpm.d,_xlpm.k))</f>
        <v>0</v>
      </c>
      <c r="D1385" s="1">
        <f>_xlfn.LET(_xlpm.d,$G1385,_xlpm.k,_xlfn.CONCAT(LEFT(TRIM(D$1),1),"*"),COUNTIF(_xlpm.d,_xlpm.k))</f>
        <v>0</v>
      </c>
      <c r="E1385" s="1">
        <f>LOG(F1385+1,10)</f>
        <v>1.3617278360175928</v>
      </c>
      <c r="F1385" s="7">
        <v>22</v>
      </c>
      <c r="G1385" s="9" t="s">
        <v>6253</v>
      </c>
      <c r="H1385" s="4">
        <f>F1385/freq.sum.r6e</f>
        <v>1.0934393638170974E-3</v>
      </c>
      <c r="I1385" s="1" t="str">
        <f>_xlfn.LET(_xlpm.sep,":",_xlpm.w,$G1385,LEFT(_xlpm.w,FIND(_xlpm.sep,_xlpm.w)-1))</f>
        <v>ɹsɪ</v>
      </c>
      <c r="J1385" s="1" t="str">
        <f>_xlfn.LET(_xlpm.sep,":",_xlpm.w,$G1385,RIGHT(_xlpm.w,LEN(_xlpm.w)-FIND(_xlpm.sep,_xlpm.w)))</f>
        <v>rci</v>
      </c>
      <c r="K1385" s="10">
        <f>_xlfn.LET(_xlpm.w,I1385,LEN(_xlpm.w))</f>
        <v>3</v>
      </c>
      <c r="L1385" s="10">
        <f>_xlfn.LET(_xlpm.w,J1385,LEN(_xlpm.w))</f>
        <v>3</v>
      </c>
      <c r="M1385" s="10">
        <f>_xlfn.LET(_xlpm.a,K1385,_xlpm.b,L1385,MAX(_xlpm.a,_xlpm.b))</f>
        <v>3</v>
      </c>
      <c r="N1385" s="10">
        <f>_xlfn.LET(_xlpm.d,(K1385,L1385),MAX(_xlpm.d)-MIN(_xlpm.d))</f>
        <v>0</v>
      </c>
      <c r="O1385" s="1" t="str">
        <f>_xlfn.LET(_xlpm.sep,":",_xlpm.w,$G1385,_xlfn.CONCAT("~",RIGHT(_xlpm.w,LEN(_xlpm.w)-FIND(_xlpm.sep,_xlpm.w)),"~"))</f>
        <v>~rci~</v>
      </c>
      <c r="P1385" s="1" t="str">
        <f>_xlfn.LET(_xlpm.sep,":",_xlpm.w,$G1385,_xlfn.CONCAT("[",LEFT(_xlpm.w,FIND(_xlpm.sep,_xlpm.w)-1),"]"))</f>
        <v>[ɹsɪ]</v>
      </c>
      <c r="Q1385" s="14" cm="1">
        <f t="array" ref="Q1385">SUM(_xlfn._xlws.FILTER($H$2:$H$7117,_xlfn.MAP($O$2:$O$7117,_xlfn.LAMBDA(_xlpm.x,_xlpm.x=$O1385))))</f>
        <v>1.4413518886679921E-3</v>
      </c>
      <c r="R1385" s="14">
        <f>$H1385/Q1385</f>
        <v>0.75862068965517238</v>
      </c>
      <c r="S1385" s="14" cm="1">
        <f t="array" ref="S1385">SUM(_xlfn._xlws.FILTER($H$2:$H$7117,_xlfn.MAP($P$2:$P$7117,_xlfn.LAMBDA(_xlpm.x,_xlpm.x=$P1385))))</f>
        <v>7.9522862823061605E-3</v>
      </c>
      <c r="T1385" s="14">
        <f>$H1385/S1385</f>
        <v>0.13750000000000004</v>
      </c>
      <c r="U1385" s="14">
        <f>_xlfn.LET(_xlpm.freq,F1385,_xlpm.size,M1385+1,_xlpm.F,V1385,LOG(1+_xlpm.freq)*LOG(1+_xlpm.size)*_xlpm.F)</f>
        <v>0.22158467779688129</v>
      </c>
      <c r="V1385" s="14">
        <f>_xlfn.LET(_xlpm.a,T1385,_xlpm.b,R1385,2*_xlpm.a*_xlpm.b/(_xlpm.a+_xlpm.b))</f>
        <v>0.23280423280423285</v>
      </c>
      <c r="W1385" s="14">
        <f>_xlfn.LET(_xlpm.p,R1385,_xlpm.q,T1385,LOG(_xlpm.p/_xlpm.q))</f>
        <v>0.7417219847569686</v>
      </c>
      <c r="X1385" s="2"/>
      <c r="AC1385" s="2"/>
      <c r="AH1385" s="2"/>
      <c r="AI1385" s="2"/>
    </row>
    <row r="1386" spans="1:35">
      <c r="A1386" s="1" t="str">
        <f>_xlfn.LET(_xlpm.sep," : ",CONCATENATE(O1386,_xlpm.sep,P1386))</f>
        <v>~rse~ : [ɹsɪ]</v>
      </c>
      <c r="B1386" s="1">
        <f>_xlfn.LET(_xlpm.d,$G1386,_xlpm.k,_xlfn.CONCAT(LEFT(TRIM(B$1),1),"*"),COUNTIF(_xlpm.d,_xlpm.k))</f>
        <v>1</v>
      </c>
      <c r="C1386" s="1">
        <f>_xlfn.LET(_xlpm.d,$G1386,_xlpm.k,_xlfn.CONCAT(LEFT(TRIM(C$1),1),"*"),COUNTIF(_xlpm.d,_xlpm.k))</f>
        <v>0</v>
      </c>
      <c r="D1386" s="1">
        <f>_xlfn.LET(_xlpm.d,$G1386,_xlpm.k,_xlfn.CONCAT(LEFT(TRIM(D$1),1),"*"),COUNTIF(_xlpm.d,_xlpm.k))</f>
        <v>0</v>
      </c>
      <c r="E1386" s="1">
        <f>LOG(F1386+1,10)</f>
        <v>1.3617278360175928</v>
      </c>
      <c r="F1386" s="7">
        <v>22</v>
      </c>
      <c r="G1386" s="9" t="s">
        <v>6276</v>
      </c>
      <c r="H1386" s="4">
        <f>F1386/freq.sum.r6e</f>
        <v>1.0934393638170974E-3</v>
      </c>
      <c r="I1386" s="4" t="str">
        <f>_xlfn.LET(_xlpm.sep,":",_xlpm.w,$G1386,LEFT(_xlpm.w,FIND(_xlpm.sep,_xlpm.w)-1))</f>
        <v>ɹsɪ</v>
      </c>
      <c r="J1386" s="4" t="str">
        <f>_xlfn.LET(_xlpm.sep,":",_xlpm.w,$G1386,RIGHT(_xlpm.w,LEN(_xlpm.w)-FIND(_xlpm.sep,_xlpm.w)))</f>
        <v>rse</v>
      </c>
      <c r="K1386" s="10">
        <f>_xlfn.LET(_xlpm.w,I1386,LEN(_xlpm.w))</f>
        <v>3</v>
      </c>
      <c r="L1386" s="10">
        <f>_xlfn.LET(_xlpm.w,J1386,LEN(_xlpm.w))</f>
        <v>3</v>
      </c>
      <c r="M1386" s="10">
        <f>_xlfn.LET(_xlpm.a,K1386,_xlpm.b,L1386,MAX(_xlpm.a,_xlpm.b))</f>
        <v>3</v>
      </c>
      <c r="N1386" s="10">
        <f>_xlfn.LET(_xlpm.d,(K1386,L1386),MAX(_xlpm.d)-MIN(_xlpm.d))</f>
        <v>0</v>
      </c>
      <c r="O1386" s="1" t="str">
        <f>_xlfn.LET(_xlpm.sep,":",_xlpm.w,$G1386,_xlfn.CONCAT("~",RIGHT(_xlpm.w,LEN(_xlpm.w)-FIND(_xlpm.sep,_xlpm.w)),"~"))</f>
        <v>~rse~</v>
      </c>
      <c r="P1386" s="1" t="str">
        <f>_xlfn.LET(_xlpm.sep,":",_xlpm.w,$G1386,_xlfn.CONCAT("[",LEFT(_xlpm.w,FIND(_xlpm.sep,_xlpm.w)-1),"]"))</f>
        <v>[ɹsɪ]</v>
      </c>
      <c r="Q1386" s="14" cm="1">
        <f t="array" ref="Q1386">SUM(_xlfn._xlws.FILTER($H$2:$H$7109,_xlfn.MAP($O$2:$O$7109,_xlfn.LAMBDA(_xlpm.x,_xlpm.x=$O1386))))</f>
        <v>1.4413518886679921E-3</v>
      </c>
      <c r="R1386" s="14">
        <f>$H1386/Q1386</f>
        <v>0.75862068965517238</v>
      </c>
      <c r="S1386" s="14" cm="1">
        <f t="array" ref="S1386">SUM(_xlfn._xlws.FILTER($H$2:$H$7109,_xlfn.MAP($P$2:$P$7109,_xlfn.LAMBDA(_xlpm.x,_xlpm.x=$P1386))))</f>
        <v>7.9522862823061605E-3</v>
      </c>
      <c r="T1386" s="14">
        <f>$H1386/S1386</f>
        <v>0.13750000000000004</v>
      </c>
      <c r="U1386" s="14">
        <f>_xlfn.LET(_xlpm.freq,F1386,_xlpm.size,M1386+1,_xlpm.F,V1386,LOG(1+_xlpm.freq)*LOG(1+_xlpm.size)*_xlpm.F)</f>
        <v>0.22158467779688129</v>
      </c>
      <c r="V1386" s="14">
        <f>_xlfn.LET(_xlpm.a,T1386,_xlpm.b,R1386,2*_xlpm.a*_xlpm.b/(_xlpm.a+_xlpm.b))</f>
        <v>0.23280423280423285</v>
      </c>
      <c r="W1386" s="14">
        <f>_xlfn.LET(_xlpm.p,R1386,_xlpm.q,T1386,LOG(_xlpm.p/_xlpm.q))</f>
        <v>0.7417219847569686</v>
      </c>
      <c r="X1386" s="2"/>
      <c r="AC1386" s="2"/>
      <c r="AH1386" s="2"/>
      <c r="AI1386" s="2"/>
    </row>
    <row r="1387" spans="1:35">
      <c r="A1387" s="1" t="str">
        <f>_xlfn.LET(_xlpm.sep," : ",CONCATENATE(O1387,_xlpm.sep,P1387))</f>
        <v>~gui~ : [ɡɪ]</v>
      </c>
      <c r="B1387" s="1">
        <f>_xlfn.LET(_xlpm.d,$G1387,_xlpm.k,_xlfn.CONCAT(LEFT(TRIM(B$1),1),"*"),COUNTIF(_xlpm.d,_xlpm.k))</f>
        <v>0</v>
      </c>
      <c r="C1387" s="1">
        <f>_xlfn.LET(_xlpm.d,$G1387,_xlpm.k,_xlfn.CONCAT(LEFT(TRIM(C$1),1),"*"),COUNTIF(_xlpm.d,_xlpm.k))</f>
        <v>0</v>
      </c>
      <c r="D1387" s="1">
        <f>_xlfn.LET(_xlpm.d,$G1387,_xlpm.k,_xlfn.CONCAT(LEFT(TRIM(D$1),1),"*"),COUNTIF(_xlpm.d,_xlpm.k))</f>
        <v>0</v>
      </c>
      <c r="E1387" s="1">
        <f>LOG(F1387+1,10)</f>
        <v>1.3617278360175928</v>
      </c>
      <c r="F1387" s="7">
        <v>22</v>
      </c>
      <c r="G1387" s="9" t="s">
        <v>6604</v>
      </c>
      <c r="H1387" s="4">
        <f>F1387/freq.sum.r6e</f>
        <v>1.0934393638170974E-3</v>
      </c>
      <c r="I1387" s="4" t="str">
        <f>_xlfn.LET(_xlpm.sep,":",_xlpm.w,$G1387,LEFT(_xlpm.w,FIND(_xlpm.sep,_xlpm.w)-1))</f>
        <v>ɡɪ</v>
      </c>
      <c r="J1387" s="4" t="str">
        <f>_xlfn.LET(_xlpm.sep,":",_xlpm.w,$G1387,RIGHT(_xlpm.w,LEN(_xlpm.w)-FIND(_xlpm.sep,_xlpm.w)))</f>
        <v>gui</v>
      </c>
      <c r="K1387" s="10">
        <f>_xlfn.LET(_xlpm.w,I1387,LEN(_xlpm.w))</f>
        <v>2</v>
      </c>
      <c r="L1387" s="10">
        <f>_xlfn.LET(_xlpm.w,J1387,LEN(_xlpm.w))</f>
        <v>3</v>
      </c>
      <c r="M1387" s="10">
        <f>_xlfn.LET(_xlpm.a,K1387,_xlpm.b,L1387,MAX(_xlpm.a,_xlpm.b))</f>
        <v>3</v>
      </c>
      <c r="N1387" s="10">
        <f>_xlfn.LET(_xlpm.d,(K1387,L1387),MAX(_xlpm.d)-MIN(_xlpm.d))</f>
        <v>1</v>
      </c>
      <c r="O1387" s="1" t="str">
        <f>_xlfn.LET(_xlpm.sep,":",_xlpm.w,$G1387,_xlfn.CONCAT("~",RIGHT(_xlpm.w,LEN(_xlpm.w)-FIND(_xlpm.sep,_xlpm.w)),"~"))</f>
        <v>~gui~</v>
      </c>
      <c r="P1387" s="1" t="str">
        <f>_xlfn.LET(_xlpm.sep,":",_xlpm.w,$G1387,_xlfn.CONCAT("[",LEFT(_xlpm.w,FIND(_xlpm.sep,_xlpm.w)-1),"]"))</f>
        <v>[ɡɪ]</v>
      </c>
      <c r="Q1387" s="14" cm="1">
        <f t="array" ref="Q1387">SUM(_xlfn._xlws.FILTER($H$2:$H$7109,_xlfn.MAP($O$2:$O$7109,_xlfn.LAMBDA(_xlpm.x,_xlpm.x=$O1387))))</f>
        <v>1.4413518886679921E-3</v>
      </c>
      <c r="R1387" s="14">
        <f>$H1387/Q1387</f>
        <v>0.75862068965517238</v>
      </c>
      <c r="S1387" s="14" cm="1">
        <f t="array" ref="S1387">SUM(_xlfn._xlws.FILTER($H$2:$H$7109,_xlfn.MAP($P$2:$P$7109,_xlfn.LAMBDA(_xlpm.x,_xlpm.x=$P1387))))</f>
        <v>7.9522862823061605E-3</v>
      </c>
      <c r="T1387" s="14">
        <f>$H1387/S1387</f>
        <v>0.13750000000000004</v>
      </c>
      <c r="U1387" s="14">
        <f>_xlfn.LET(_xlpm.freq,F1387,_xlpm.size,M1387+1,_xlpm.F,V1387,LOG(1+_xlpm.freq)*LOG(1+_xlpm.size)*_xlpm.F)</f>
        <v>0.22158467779688129</v>
      </c>
      <c r="V1387" s="14">
        <f>_xlfn.LET(_xlpm.a,T1387,_xlpm.b,R1387,2*_xlpm.a*_xlpm.b/(_xlpm.a+_xlpm.b))</f>
        <v>0.23280423280423285</v>
      </c>
      <c r="W1387" s="14">
        <f>_xlfn.LET(_xlpm.p,R1387,_xlpm.q,T1387,LOG(_xlpm.p/_xlpm.q))</f>
        <v>0.7417219847569686</v>
      </c>
      <c r="X1387" s="2"/>
      <c r="AC1387" s="2"/>
      <c r="AH1387" s="2"/>
      <c r="AI1387" s="2"/>
    </row>
    <row r="1388" spans="1:35">
      <c r="A1388" s="1" t="str">
        <f>_xlfn.LET(_xlpm.sep," : ",CONCATENATE(O1388,_xlpm.sep,P1388))</f>
        <v>~shi~ : [ʃɪ]</v>
      </c>
      <c r="B1388" s="1">
        <f>_xlfn.LET(_xlpm.d,$G1388,_xlpm.k,_xlfn.CONCAT(LEFT(TRIM(B$1),1),"*"),COUNTIF(_xlpm.d,_xlpm.k))</f>
        <v>0</v>
      </c>
      <c r="C1388" s="1">
        <f>_xlfn.LET(_xlpm.d,$G1388,_xlpm.k,_xlfn.CONCAT(LEFT(TRIM(C$1),1),"*"),COUNTIF(_xlpm.d,_xlpm.k))</f>
        <v>0</v>
      </c>
      <c r="D1388" s="1">
        <f>_xlfn.LET(_xlpm.d,$G1388,_xlpm.k,_xlfn.CONCAT(LEFT(TRIM(D$1),1),"*"),COUNTIF(_xlpm.d,_xlpm.k))</f>
        <v>0</v>
      </c>
      <c r="E1388" s="1">
        <f>LOG(F1388+1,10)</f>
        <v>1.3617278360175928</v>
      </c>
      <c r="F1388" s="7">
        <v>22</v>
      </c>
      <c r="G1388" s="9" t="s">
        <v>6803</v>
      </c>
      <c r="H1388" s="4">
        <f>F1388/freq.sum.r6e</f>
        <v>1.0934393638170974E-3</v>
      </c>
      <c r="I1388" s="1" t="str">
        <f>_xlfn.LET(_xlpm.sep,":",_xlpm.w,$G1388,LEFT(_xlpm.w,FIND(_xlpm.sep,_xlpm.w)-1))</f>
        <v>ʃɪ</v>
      </c>
      <c r="J1388" s="1" t="str">
        <f>_xlfn.LET(_xlpm.sep,":",_xlpm.w,$G1388,RIGHT(_xlpm.w,LEN(_xlpm.w)-FIND(_xlpm.sep,_xlpm.w)))</f>
        <v>shi</v>
      </c>
      <c r="K1388" s="10">
        <f>_xlfn.LET(_xlpm.w,I1388,LEN(_xlpm.w))</f>
        <v>2</v>
      </c>
      <c r="L1388" s="10">
        <f>_xlfn.LET(_xlpm.w,J1388,LEN(_xlpm.w))</f>
        <v>3</v>
      </c>
      <c r="M1388" s="10">
        <f>_xlfn.LET(_xlpm.a,K1388,_xlpm.b,L1388,MAX(_xlpm.a,_xlpm.b))</f>
        <v>3</v>
      </c>
      <c r="N1388" s="10">
        <f>_xlfn.LET(_xlpm.d,(K1388,L1388),MAX(_xlpm.d)-MIN(_xlpm.d))</f>
        <v>1</v>
      </c>
      <c r="O1388" s="1" t="str">
        <f>_xlfn.LET(_xlpm.sep,":",_xlpm.w,$G1388,_xlfn.CONCAT("~",RIGHT(_xlpm.w,LEN(_xlpm.w)-FIND(_xlpm.sep,_xlpm.w)),"~"))</f>
        <v>~shi~</v>
      </c>
      <c r="P1388" s="1" t="str">
        <f>_xlfn.LET(_xlpm.sep,":",_xlpm.w,$G1388,_xlfn.CONCAT("[",LEFT(_xlpm.w,FIND(_xlpm.sep,_xlpm.w)-1),"]"))</f>
        <v>[ʃɪ]</v>
      </c>
      <c r="Q1388" s="14" cm="1">
        <f t="array" ref="Q1388">SUM(_xlfn._xlws.FILTER($H$2:$H$7117,_xlfn.MAP($O$2:$O$7117,_xlfn.LAMBDA(_xlpm.x,_xlpm.x=$O1388))))</f>
        <v>1.4413518886679921E-3</v>
      </c>
      <c r="R1388" s="14">
        <f>$H1388/Q1388</f>
        <v>0.75862068965517238</v>
      </c>
      <c r="S1388" s="14" cm="1">
        <f t="array" ref="S1388">SUM(_xlfn._xlws.FILTER($H$2:$H$7117,_xlfn.MAP($P$2:$P$7117,_xlfn.LAMBDA(_xlpm.x,_xlpm.x=$P1388))))</f>
        <v>7.9522862823061605E-3</v>
      </c>
      <c r="T1388" s="14">
        <f>$H1388/S1388</f>
        <v>0.13750000000000004</v>
      </c>
      <c r="U1388" s="14">
        <f>_xlfn.LET(_xlpm.freq,F1388,_xlpm.size,M1388+1,_xlpm.F,V1388,LOG(1+_xlpm.freq)*LOG(1+_xlpm.size)*_xlpm.F)</f>
        <v>0.22158467779688129</v>
      </c>
      <c r="V1388" s="14">
        <f>_xlfn.LET(_xlpm.a,T1388,_xlpm.b,R1388,2*_xlpm.a*_xlpm.b/(_xlpm.a+_xlpm.b))</f>
        <v>0.23280423280423285</v>
      </c>
      <c r="W1388" s="14">
        <f>_xlfn.LET(_xlpm.p,R1388,_xlpm.q,T1388,LOG(_xlpm.p/_xlpm.q))</f>
        <v>0.7417219847569686</v>
      </c>
      <c r="X1388" s="2"/>
      <c r="AC1388" s="2"/>
      <c r="AH1388" s="2"/>
      <c r="AI1388" s="2"/>
    </row>
    <row r="1389" spans="1:35">
      <c r="A1389" s="1" t="str">
        <f>_xlfn.LET(_xlpm.sep," : ",CONCATENATE(O1389,_xlpm.sep,P1389))</f>
        <v>~sla~ : [lə]</v>
      </c>
      <c r="B1389" s="1">
        <f>_xlfn.LET(_xlpm.d,$G1389,_xlpm.k,_xlfn.CONCAT(LEFT(TRIM(B$1),1),"*"),COUNTIF(_xlpm.d,_xlpm.k))</f>
        <v>0</v>
      </c>
      <c r="C1389" s="1">
        <f>_xlfn.LET(_xlpm.d,$G1389,_xlpm.k,_xlfn.CONCAT(LEFT(TRIM(C$1),1),"*"),COUNTIF(_xlpm.d,_xlpm.k))</f>
        <v>0</v>
      </c>
      <c r="D1389" s="1">
        <f>_xlfn.LET(_xlpm.d,$G1389,_xlpm.k,_xlfn.CONCAT(LEFT(TRIM(D$1),1),"*"),COUNTIF(_xlpm.d,_xlpm.k))</f>
        <v>0</v>
      </c>
      <c r="E1389" s="1">
        <f>LOG(F1389+1,10)</f>
        <v>0.47712125471966244</v>
      </c>
      <c r="F1389" s="7">
        <v>2</v>
      </c>
      <c r="G1389" s="9" t="s">
        <v>2397</v>
      </c>
      <c r="H1389" s="4">
        <f>F1389/freq.sum.r6e</f>
        <v>9.9403578528827041E-5</v>
      </c>
      <c r="I1389" s="4" t="str">
        <f>_xlfn.LET(_xlpm.sep,":",_xlpm.w,$G1389,LEFT(_xlpm.w,FIND(_xlpm.sep,_xlpm.w)-1))</f>
        <v>lə</v>
      </c>
      <c r="J1389" s="4" t="str">
        <f>_xlfn.LET(_xlpm.sep,":",_xlpm.w,$G1389,RIGHT(_xlpm.w,LEN(_xlpm.w)-FIND(_xlpm.sep,_xlpm.w)))</f>
        <v>sla</v>
      </c>
      <c r="K1389" s="10">
        <f>_xlfn.LET(_xlpm.w,I1389,LEN(_xlpm.w))</f>
        <v>2</v>
      </c>
      <c r="L1389" s="10">
        <f>_xlfn.LET(_xlpm.w,J1389,LEN(_xlpm.w))</f>
        <v>3</v>
      </c>
      <c r="M1389" s="10">
        <f>_xlfn.LET(_xlpm.a,K1389,_xlpm.b,L1389,MAX(_xlpm.a,_xlpm.b))</f>
        <v>3</v>
      </c>
      <c r="N1389" s="10">
        <f>_xlfn.LET(_xlpm.d,(K1389,L1389),MAX(_xlpm.d)-MIN(_xlpm.d))</f>
        <v>1</v>
      </c>
      <c r="O1389" s="1" t="str">
        <f>_xlfn.LET(_xlpm.sep,":",_xlpm.w,$G1389,_xlfn.CONCAT("~",RIGHT(_xlpm.w,LEN(_xlpm.w)-FIND(_xlpm.sep,_xlpm.w)),"~"))</f>
        <v>~sla~</v>
      </c>
      <c r="P1389" s="1" t="str">
        <f>_xlfn.LET(_xlpm.sep,":",_xlpm.w,$G1389,_xlfn.CONCAT("[",LEFT(_xlpm.w,FIND(_xlpm.sep,_xlpm.w)-1),"]"))</f>
        <v>[lə]</v>
      </c>
      <c r="Q1389" s="14" cm="1">
        <f t="array" ref="Q1389">SUM(_xlfn._xlws.FILTER($H$2:$H$7109,_xlfn.MAP($O$2:$O$7109,_xlfn.LAMBDA(_xlpm.x,_xlpm.x=$O1389))))</f>
        <v>4.4731610337972168E-4</v>
      </c>
      <c r="R1389" s="14">
        <f>$H1389/Q1389</f>
        <v>0.22222222222222224</v>
      </c>
      <c r="S1389" s="14" cm="1">
        <f t="array" ref="S1389">SUM(_xlfn._xlws.FILTER($H$2:$H$7109,_xlfn.MAP($P$2:$P$7109,_xlfn.LAMBDA(_xlpm.x,_xlpm.x=$P1389))))</f>
        <v>2.4850894632206747E-3</v>
      </c>
      <c r="T1389" s="14">
        <f>$H1389/S1389</f>
        <v>4.0000000000000022E-2</v>
      </c>
      <c r="U1389" s="14">
        <f>_xlfn.LET(_xlpm.freq,F1389,_xlpm.size,M1389+1,_xlpm.F,V1389,LOG(1+_xlpm.freq)*LOG(1+_xlpm.size)*_xlpm.F)</f>
        <v>2.2609725117302328E-2</v>
      </c>
      <c r="V1389" s="14">
        <f>_xlfn.LET(_xlpm.a,T1389,_xlpm.b,R1389,2*_xlpm.a*_xlpm.b/(_xlpm.a+_xlpm.b))</f>
        <v>6.7796610169491553E-2</v>
      </c>
      <c r="W1389" s="14">
        <f>_xlfn.LET(_xlpm.p,R1389,_xlpm.q,T1389,LOG(_xlpm.p/_xlpm.q))</f>
        <v>0.74472749489669365</v>
      </c>
      <c r="X1389" s="2"/>
      <c r="AC1389" s="2"/>
      <c r="AH1389" s="2"/>
      <c r="AI1389" s="2"/>
    </row>
    <row r="1390" spans="1:35">
      <c r="A1390" s="1" t="str">
        <f>_xlfn.LET(_xlpm.sep," : ",CONCATENATE(O1390,_xlpm.sep,P1390))</f>
        <v>~yee~ : [ɪ]</v>
      </c>
      <c r="B1390" s="1">
        <f>_xlfn.LET(_xlpm.d,$G1390,_xlpm.k,_xlfn.CONCAT(LEFT(TRIM(B$1),1),"*"),COUNTIF(_xlpm.d,_xlpm.k))</f>
        <v>0</v>
      </c>
      <c r="C1390" s="1">
        <f>_xlfn.LET(_xlpm.d,$G1390,_xlpm.k,_xlfn.CONCAT(LEFT(TRIM(C$1),1),"*"),COUNTIF(_xlpm.d,_xlpm.k))</f>
        <v>0</v>
      </c>
      <c r="D1390" s="1">
        <f>_xlfn.LET(_xlpm.d,$G1390,_xlpm.k,_xlfn.CONCAT(LEFT(TRIM(D$1),1),"*"),COUNTIF(_xlpm.d,_xlpm.k))</f>
        <v>0</v>
      </c>
      <c r="E1390" s="1">
        <f>LOG(F1390+1,10)</f>
        <v>1.3617278360175928</v>
      </c>
      <c r="F1390" s="7">
        <v>22</v>
      </c>
      <c r="G1390" s="9" t="s">
        <v>5629</v>
      </c>
      <c r="H1390" s="4">
        <f>F1390/freq.sum.r6e</f>
        <v>1.0934393638170974E-3</v>
      </c>
      <c r="I1390" s="1" t="str">
        <f>_xlfn.LET(_xlpm.sep,":",_xlpm.w,$G1390,LEFT(_xlpm.w,FIND(_xlpm.sep,_xlpm.w)-1))</f>
        <v>ɪ</v>
      </c>
      <c r="J1390" s="1" t="str">
        <f>_xlfn.LET(_xlpm.sep,":",_xlpm.w,$G1390,RIGHT(_xlpm.w,LEN(_xlpm.w)-FIND(_xlpm.sep,_xlpm.w)))</f>
        <v>yee</v>
      </c>
      <c r="K1390" s="10">
        <f>_xlfn.LET(_xlpm.w,I1390,LEN(_xlpm.w))</f>
        <v>1</v>
      </c>
      <c r="L1390" s="10">
        <f>_xlfn.LET(_xlpm.w,J1390,LEN(_xlpm.w))</f>
        <v>3</v>
      </c>
      <c r="M1390" s="10">
        <f>_xlfn.LET(_xlpm.a,K1390,_xlpm.b,L1390,MAX(_xlpm.a,_xlpm.b))</f>
        <v>3</v>
      </c>
      <c r="N1390" s="10">
        <f>_xlfn.LET(_xlpm.d,(K1390,L1390),MAX(_xlpm.d)-MIN(_xlpm.d))</f>
        <v>2</v>
      </c>
      <c r="O1390" s="1" t="str">
        <f>_xlfn.LET(_xlpm.sep,":",_xlpm.w,$G1390,_xlfn.CONCAT("~",RIGHT(_xlpm.w,LEN(_xlpm.w)-FIND(_xlpm.sep,_xlpm.w)),"~"))</f>
        <v>~yee~</v>
      </c>
      <c r="P1390" s="1" t="str">
        <f>_xlfn.LET(_xlpm.sep,":",_xlpm.w,$G1390,_xlfn.CONCAT("[",LEFT(_xlpm.w,FIND(_xlpm.sep,_xlpm.w)-1),"]"))</f>
        <v>[ɪ]</v>
      </c>
      <c r="Q1390" s="14" cm="1">
        <f t="array" ref="Q1390">SUM(_xlfn._xlws.FILTER($H$2:$H$7111,_xlfn.MAP($O$2:$O$7111,_xlfn.LAMBDA(_xlpm.x,_xlpm.x=$O1390))))</f>
        <v>1.1431411530815109E-3</v>
      </c>
      <c r="R1390" s="14">
        <f>$H1390/Q1390</f>
        <v>0.95652173913043481</v>
      </c>
      <c r="S1390" s="14" cm="1">
        <f t="array" ref="S1390">SUM(_xlfn._xlws.FILTER($H$2:$H$7111,_xlfn.MAP($P$2:$P$7111,_xlfn.LAMBDA(_xlpm.x,_xlpm.x=$P1390))))</f>
        <v>6.361829025844928E-3</v>
      </c>
      <c r="T1390" s="14">
        <f>$H1390/S1390</f>
        <v>0.17187500000000006</v>
      </c>
      <c r="U1390" s="14">
        <f>_xlfn.LET(_xlpm.freq,F1390,_xlpm.size,M1390+1,_xlpm.F,V1390,LOG(1+_xlpm.freq)*LOG(1+_xlpm.size)*_xlpm.F)</f>
        <v>0.27734770929543423</v>
      </c>
      <c r="V1390" s="14">
        <f>_xlfn.LET(_xlpm.a,T1390,_xlpm.b,R1390,2*_xlpm.a*_xlpm.b/(_xlpm.a+_xlpm.b))</f>
        <v>0.29139072847682129</v>
      </c>
      <c r="W1390" s="14">
        <f>_xlfn.LET(_xlpm.p,R1390,_xlpm.q,T1390,LOG(_xlpm.p/_xlpm.q))</f>
        <v>0.74548213363027538</v>
      </c>
      <c r="X1390" s="2"/>
      <c r="AC1390" s="2"/>
      <c r="AH1390" s="2"/>
      <c r="AI1390" s="2"/>
    </row>
    <row r="1391" spans="1:35">
      <c r="A1391" s="1" t="str">
        <f>_xlfn.LET(_xlpm.sep," : ",CONCATENATE(O1391,_xlpm.sep,P1391))</f>
        <v>~dah~ : [deɪ]</v>
      </c>
      <c r="B1391" s="1">
        <f>_xlfn.LET(_xlpm.d,$G1391,_xlpm.k,_xlfn.CONCAT(LEFT(TRIM(B$1),1),"*"),COUNTIF(_xlpm.d,_xlpm.k))</f>
        <v>0</v>
      </c>
      <c r="C1391" s="1">
        <f>_xlfn.LET(_xlpm.d,$G1391,_xlpm.k,_xlfn.CONCAT(LEFT(TRIM(C$1),1),"*"),COUNTIF(_xlpm.d,_xlpm.k))</f>
        <v>0</v>
      </c>
      <c r="D1391" s="1">
        <f>_xlfn.LET(_xlpm.d,$G1391,_xlpm.k,_xlfn.CONCAT(LEFT(TRIM(D$1),1),"*"),COUNTIF(_xlpm.d,_xlpm.k))</f>
        <v>0</v>
      </c>
      <c r="E1391" s="1">
        <f>LOG(F1391+1,10)</f>
        <v>0.47712125471966244</v>
      </c>
      <c r="F1391" s="7">
        <v>2</v>
      </c>
      <c r="G1391" s="9" t="s">
        <v>445</v>
      </c>
      <c r="H1391" s="4">
        <f>F1391/freq.sum.r6e</f>
        <v>9.9403578528827041E-5</v>
      </c>
      <c r="I1391" s="1" t="str">
        <f>_xlfn.LET(_xlpm.sep,":",_xlpm.w,$G1391,LEFT(_xlpm.w,FIND(_xlpm.sep,_xlpm.w)-1))</f>
        <v>deɪ</v>
      </c>
      <c r="J1391" s="1" t="str">
        <f>_xlfn.LET(_xlpm.sep,":",_xlpm.w,$G1391,RIGHT(_xlpm.w,LEN(_xlpm.w)-FIND(_xlpm.sep,_xlpm.w)))</f>
        <v>dah</v>
      </c>
      <c r="K1391" s="10">
        <f>_xlfn.LET(_xlpm.w,I1391,LEN(_xlpm.w))</f>
        <v>3</v>
      </c>
      <c r="L1391" s="10">
        <f>_xlfn.LET(_xlpm.w,J1391,LEN(_xlpm.w))</f>
        <v>3</v>
      </c>
      <c r="M1391" s="10">
        <f>_xlfn.LET(_xlpm.a,K1391,_xlpm.b,L1391,MAX(_xlpm.a,_xlpm.b))</f>
        <v>3</v>
      </c>
      <c r="N1391" s="10">
        <f>_xlfn.LET(_xlpm.d,(K1391,L1391),MAX(_xlpm.d)-MIN(_xlpm.d))</f>
        <v>0</v>
      </c>
      <c r="O1391" s="1" t="str">
        <f>_xlfn.LET(_xlpm.sep,":",_xlpm.w,$G1391,_xlfn.CONCAT("~",RIGHT(_xlpm.w,LEN(_xlpm.w)-FIND(_xlpm.sep,_xlpm.w)),"~"))</f>
        <v>~dah~</v>
      </c>
      <c r="P1391" s="1" t="str">
        <f>_xlfn.LET(_xlpm.sep,":",_xlpm.w,$G1391,_xlfn.CONCAT("[",LEFT(_xlpm.w,FIND(_xlpm.sep,_xlpm.w)-1),"]"))</f>
        <v>[deɪ]</v>
      </c>
      <c r="Q1391" s="14" cm="1">
        <f t="array" ref="Q1391">SUM(_xlfn._xlws.FILTER($H$2:$H$7117,_xlfn.MAP($O$2:$O$7117,_xlfn.LAMBDA(_xlpm.x,_xlpm.x=$O1391))))</f>
        <v>2.4850894632206762E-4</v>
      </c>
      <c r="R1391" s="14">
        <f>$H1391/Q1391</f>
        <v>0.39999999999999997</v>
      </c>
      <c r="S1391" s="14" cm="1">
        <f t="array" ref="S1391">SUM(_xlfn._xlws.FILTER($H$2:$H$7117,_xlfn.MAP($P$2:$P$7117,_xlfn.LAMBDA(_xlpm.x,_xlpm.x=$P1391))))</f>
        <v>1.3916500994035786E-3</v>
      </c>
      <c r="T1391" s="14">
        <f>$H1391/S1391</f>
        <v>7.1428571428571425E-2</v>
      </c>
      <c r="U1391" s="14">
        <f>_xlfn.LET(_xlpm.freq,F1391,_xlpm.size,M1391+1,_xlpm.F,V1391,LOG(1+_xlpm.freq)*LOG(1+_xlpm.size)*_xlpm.F)</f>
        <v>4.0423447936995052E-2</v>
      </c>
      <c r="V1391" s="14">
        <f>_xlfn.LET(_xlpm.a,T1391,_xlpm.b,R1391,2*_xlpm.a*_xlpm.b/(_xlpm.a+_xlpm.b))</f>
        <v>0.1212121212121212</v>
      </c>
      <c r="W1391" s="14">
        <f>_xlfn.LET(_xlpm.p,R1391,_xlpm.q,T1391,LOG(_xlpm.p/_xlpm.q))</f>
        <v>0.74818802700620035</v>
      </c>
      <c r="X1391" s="2"/>
      <c r="AC1391" s="2"/>
      <c r="AH1391" s="2"/>
      <c r="AI1391" s="2"/>
    </row>
    <row r="1392" spans="1:35">
      <c r="A1392" s="1" t="str">
        <f>_xlfn.LET(_xlpm.sep," : ",CONCATENATE(O1392,_xlpm.sep,P1392))</f>
        <v>~whe~ : [wɛ]</v>
      </c>
      <c r="B1392" s="1">
        <f>_xlfn.LET(_xlpm.d,$G1392,_xlpm.k,_xlfn.CONCAT(LEFT(TRIM(B$1),1),"*"),COUNTIF(_xlpm.d,_xlpm.k))</f>
        <v>0</v>
      </c>
      <c r="C1392" s="1">
        <f>_xlfn.LET(_xlpm.d,$G1392,_xlpm.k,_xlfn.CONCAT(LEFT(TRIM(C$1),1),"*"),COUNTIF(_xlpm.d,_xlpm.k))</f>
        <v>0</v>
      </c>
      <c r="D1392" s="1">
        <f>_xlfn.LET(_xlpm.d,$G1392,_xlpm.k,_xlfn.CONCAT(LEFT(TRIM(D$1),1),"*"),COUNTIF(_xlpm.d,_xlpm.k))</f>
        <v>0</v>
      </c>
      <c r="E1392" s="1">
        <f>LOG(F1392+1,10)</f>
        <v>0.77815125038364352</v>
      </c>
      <c r="F1392" s="7">
        <v>5</v>
      </c>
      <c r="G1392" s="9" t="s">
        <v>5306</v>
      </c>
      <c r="H1392" s="4">
        <f>F1392/freq.sum.r6e</f>
        <v>2.4850894632206757E-4</v>
      </c>
      <c r="I1392" s="1" t="str">
        <f>_xlfn.LET(_xlpm.sep,":",_xlpm.w,$G1392,LEFT(_xlpm.w,FIND(_xlpm.sep,_xlpm.w)-1))</f>
        <v>wɛ</v>
      </c>
      <c r="J1392" s="1" t="str">
        <f>_xlfn.LET(_xlpm.sep,":",_xlpm.w,$G1392,RIGHT(_xlpm.w,LEN(_xlpm.w)-FIND(_xlpm.sep,_xlpm.w)))</f>
        <v>whe</v>
      </c>
      <c r="K1392" s="10">
        <f>_xlfn.LET(_xlpm.w,I1392,LEN(_xlpm.w))</f>
        <v>2</v>
      </c>
      <c r="L1392" s="10">
        <f>_xlfn.LET(_xlpm.w,J1392,LEN(_xlpm.w))</f>
        <v>3</v>
      </c>
      <c r="M1392" s="10">
        <f>_xlfn.LET(_xlpm.a,K1392,_xlpm.b,L1392,MAX(_xlpm.a,_xlpm.b))</f>
        <v>3</v>
      </c>
      <c r="N1392" s="10">
        <f>_xlfn.LET(_xlpm.d,(K1392,L1392),MAX(_xlpm.d)-MIN(_xlpm.d))</f>
        <v>1</v>
      </c>
      <c r="O1392" s="1" t="str">
        <f>_xlfn.LET(_xlpm.sep,":",_xlpm.w,$G1392,_xlfn.CONCAT("~",RIGHT(_xlpm.w,LEN(_xlpm.w)-FIND(_xlpm.sep,_xlpm.w)),"~"))</f>
        <v>~whe~</v>
      </c>
      <c r="P1392" s="1" t="str">
        <f>_xlfn.LET(_xlpm.sep,":",_xlpm.w,$G1392,_xlfn.CONCAT("[",LEFT(_xlpm.w,FIND(_xlpm.sep,_xlpm.w)-1),"]"))</f>
        <v>[wɛ]</v>
      </c>
      <c r="Q1392" s="14" cm="1">
        <f t="array" ref="Q1392">SUM(_xlfn._xlws.FILTER($H$2:$H$7117,_xlfn.MAP($O$2:$O$7117,_xlfn.LAMBDA(_xlpm.x,_xlpm.x=$O1392))))</f>
        <v>4.9701789264413514E-4</v>
      </c>
      <c r="R1392" s="14">
        <f>$H1392/Q1392</f>
        <v>0.5</v>
      </c>
      <c r="S1392" s="14" cm="1">
        <f t="array" ref="S1392">SUM(_xlfn._xlws.FILTER($H$2:$H$7117,_xlfn.MAP($P$2:$P$7117,_xlfn.LAMBDA(_xlpm.x,_xlpm.x=$P1392))))</f>
        <v>2.7833001988071563E-3</v>
      </c>
      <c r="T1392" s="14">
        <f>$H1392/S1392</f>
        <v>8.9285714285714302E-2</v>
      </c>
      <c r="U1392" s="14">
        <f>_xlfn.LET(_xlpm.freq,F1392,_xlpm.size,M1392+1,_xlpm.F,V1392,LOG(1+_xlpm.freq)*LOG(1+_xlpm.size)*_xlpm.F)</f>
        <v>8.2409754977989996E-2</v>
      </c>
      <c r="V1392" s="14">
        <f>_xlfn.LET(_xlpm.a,T1392,_xlpm.b,R1392,2*_xlpm.a*_xlpm.b/(_xlpm.a+_xlpm.b))</f>
        <v>0.15151515151515155</v>
      </c>
      <c r="W1392" s="14">
        <f>_xlfn.LET(_xlpm.p,R1392,_xlpm.q,T1392,LOG(_xlpm.p/_xlpm.q))</f>
        <v>0.74818802700620035</v>
      </c>
      <c r="X1392" s="2"/>
      <c r="AC1392" s="2"/>
      <c r="AH1392" s="2"/>
      <c r="AI1392" s="2"/>
    </row>
    <row r="1393" spans="1:35">
      <c r="A1393" s="1" t="str">
        <f>_xlfn.LET(_xlpm.sep," : ",CONCATENATE(O1393,_xlpm.sep,P1393))</f>
        <v>~mai~ : [meɪ]</v>
      </c>
      <c r="B1393" s="1">
        <f>_xlfn.LET(_xlpm.d,$G1393,_xlpm.k,_xlfn.CONCAT(LEFT(TRIM(B$1),1),"*"),COUNTIF(_xlpm.d,_xlpm.k))</f>
        <v>0</v>
      </c>
      <c r="C1393" s="1">
        <f>_xlfn.LET(_xlpm.d,$G1393,_xlpm.k,_xlfn.CONCAT(LEFT(TRIM(C$1),1),"*"),COUNTIF(_xlpm.d,_xlpm.k))</f>
        <v>1</v>
      </c>
      <c r="D1393" s="1">
        <f>_xlfn.LET(_xlpm.d,$G1393,_xlpm.k,_xlfn.CONCAT(LEFT(TRIM(D$1),1),"*"),COUNTIF(_xlpm.d,_xlpm.k))</f>
        <v>0</v>
      </c>
      <c r="E1393" s="1">
        <f>LOG(F1393+1,10)</f>
        <v>0.69897000433601875</v>
      </c>
      <c r="F1393" s="7">
        <v>4</v>
      </c>
      <c r="G1393" s="9" t="s">
        <v>2517</v>
      </c>
      <c r="H1393" s="4">
        <f>F1393/freq.sum.r6e</f>
        <v>1.9880715705765408E-4</v>
      </c>
      <c r="I1393" s="1" t="str">
        <f>_xlfn.LET(_xlpm.sep,":",_xlpm.w,$G1393,LEFT(_xlpm.w,FIND(_xlpm.sep,_xlpm.w)-1))</f>
        <v>meɪ</v>
      </c>
      <c r="J1393" s="1" t="str">
        <f>_xlfn.LET(_xlpm.sep,":",_xlpm.w,$G1393,RIGHT(_xlpm.w,LEN(_xlpm.w)-FIND(_xlpm.sep,_xlpm.w)))</f>
        <v>mai</v>
      </c>
      <c r="K1393" s="10">
        <f>_xlfn.LET(_xlpm.w,I1393,LEN(_xlpm.w))</f>
        <v>3</v>
      </c>
      <c r="L1393" s="10">
        <f>_xlfn.LET(_xlpm.w,J1393,LEN(_xlpm.w))</f>
        <v>3</v>
      </c>
      <c r="M1393" s="10">
        <f>_xlfn.LET(_xlpm.a,K1393,_xlpm.b,L1393,MAX(_xlpm.a,_xlpm.b))</f>
        <v>3</v>
      </c>
      <c r="N1393" s="10">
        <f>_xlfn.LET(_xlpm.d,(K1393,L1393),MAX(_xlpm.d)-MIN(_xlpm.d))</f>
        <v>0</v>
      </c>
      <c r="O1393" s="1" t="str">
        <f>_xlfn.LET(_xlpm.sep,":",_xlpm.w,$G1393,_xlfn.CONCAT("~",RIGHT(_xlpm.w,LEN(_xlpm.w)-FIND(_xlpm.sep,_xlpm.w)),"~"))</f>
        <v>~mai~</v>
      </c>
      <c r="P1393" s="1" t="str">
        <f>_xlfn.LET(_xlpm.sep,":",_xlpm.w,$G1393,_xlfn.CONCAT("[",LEFT(_xlpm.w,FIND(_xlpm.sep,_xlpm.w)-1),"]"))</f>
        <v>[meɪ]</v>
      </c>
      <c r="Q1393" s="14" cm="1">
        <f t="array" ref="Q1393">SUM(_xlfn._xlws.FILTER($H$2:$H$7117,_xlfn.MAP($O$2:$O$7117,_xlfn.LAMBDA(_xlpm.x,_xlpm.x=$O1393))))</f>
        <v>2.4850894632206762E-4</v>
      </c>
      <c r="R1393" s="14">
        <f>$H1393/Q1393</f>
        <v>0.79999999999999993</v>
      </c>
      <c r="S1393" s="14" cm="1">
        <f t="array" ref="S1393">SUM(_xlfn._xlws.FILTER($H$2:$H$7117,_xlfn.MAP($P$2:$P$7117,_xlfn.LAMBDA(_xlpm.x,_xlpm.x=$P1393))))</f>
        <v>1.3916500994035786E-3</v>
      </c>
      <c r="T1393" s="14">
        <f>$H1393/S1393</f>
        <v>0.14285714285714285</v>
      </c>
      <c r="U1393" s="14">
        <f>_xlfn.LET(_xlpm.freq,F1393,_xlpm.size,M1393+1,_xlpm.F,V1393,LOG(1+_xlpm.freq)*LOG(1+_xlpm.size)*_xlpm.F)</f>
        <v>0.11843856168763495</v>
      </c>
      <c r="V1393" s="14">
        <f>_xlfn.LET(_xlpm.a,T1393,_xlpm.b,R1393,2*_xlpm.a*_xlpm.b/(_xlpm.a+_xlpm.b))</f>
        <v>0.2424242424242424</v>
      </c>
      <c r="W1393" s="14">
        <f>_xlfn.LET(_xlpm.p,R1393,_xlpm.q,T1393,LOG(_xlpm.p/_xlpm.q))</f>
        <v>0.74818802700620035</v>
      </c>
      <c r="X1393" s="2"/>
      <c r="AC1393" s="2"/>
      <c r="AH1393" s="2"/>
      <c r="AI1393" s="2"/>
    </row>
    <row r="1394" spans="1:35">
      <c r="A1394" s="1" t="str">
        <f>_xlfn.LET(_xlpm.sep," : ",CONCATENATE(O1394,_xlpm.sep,P1394))</f>
        <v>~dou~ : [du]</v>
      </c>
      <c r="B1394" s="1">
        <f>_xlfn.LET(_xlpm.d,$G1394,_xlpm.k,_xlfn.CONCAT(LEFT(TRIM(B$1),1),"*"),COUNTIF(_xlpm.d,_xlpm.k))</f>
        <v>0</v>
      </c>
      <c r="C1394" s="1">
        <f>_xlfn.LET(_xlpm.d,$G1394,_xlpm.k,_xlfn.CONCAT(LEFT(TRIM(C$1),1),"*"),COUNTIF(_xlpm.d,_xlpm.k))</f>
        <v>0</v>
      </c>
      <c r="D1394" s="1">
        <f>_xlfn.LET(_xlpm.d,$G1394,_xlpm.k,_xlfn.CONCAT(LEFT(TRIM(D$1),1),"*"),COUNTIF(_xlpm.d,_xlpm.k))</f>
        <v>0</v>
      </c>
      <c r="E1394" s="1">
        <f>LOG(F1394+1,10)</f>
        <v>0.90308998699194343</v>
      </c>
      <c r="F1394" s="7">
        <v>7</v>
      </c>
      <c r="G1394" s="9" t="s">
        <v>500</v>
      </c>
      <c r="H1394" s="4">
        <f>F1394/freq.sum.r6e</f>
        <v>3.4791252485089465E-4</v>
      </c>
      <c r="I1394" s="1" t="str">
        <f>_xlfn.LET(_xlpm.sep,":",_xlpm.w,$G1394,LEFT(_xlpm.w,FIND(_xlpm.sep,_xlpm.w)-1))</f>
        <v>du</v>
      </c>
      <c r="J1394" s="1" t="str">
        <f>_xlfn.LET(_xlpm.sep,":",_xlpm.w,$G1394,RIGHT(_xlpm.w,LEN(_xlpm.w)-FIND(_xlpm.sep,_xlpm.w)))</f>
        <v>dou</v>
      </c>
      <c r="K1394" s="10">
        <f>_xlfn.LET(_xlpm.w,I1394,LEN(_xlpm.w))</f>
        <v>2</v>
      </c>
      <c r="L1394" s="10">
        <f>_xlfn.LET(_xlpm.w,J1394,LEN(_xlpm.w))</f>
        <v>3</v>
      </c>
      <c r="M1394" s="10">
        <f>_xlfn.LET(_xlpm.a,K1394,_xlpm.b,L1394,MAX(_xlpm.a,_xlpm.b))</f>
        <v>3</v>
      </c>
      <c r="N1394" s="10">
        <f>_xlfn.LET(_xlpm.d,(K1394,L1394),MAX(_xlpm.d)-MIN(_xlpm.d))</f>
        <v>1</v>
      </c>
      <c r="O1394" s="1" t="str">
        <f>_xlfn.LET(_xlpm.sep,":",_xlpm.w,$G1394,_xlfn.CONCAT("~",RIGHT(_xlpm.w,LEN(_xlpm.w)-FIND(_xlpm.sep,_xlpm.w)),"~"))</f>
        <v>~dou~</v>
      </c>
      <c r="P1394" s="1" t="str">
        <f>_xlfn.LET(_xlpm.sep,":",_xlpm.w,$G1394,_xlfn.CONCAT("[",LEFT(_xlpm.w,FIND(_xlpm.sep,_xlpm.w)-1),"]"))</f>
        <v>[du]</v>
      </c>
      <c r="Q1394" s="14" cm="1">
        <f t="array" ref="Q1394">SUM(_xlfn._xlws.FILTER($H$2:$H$7109,_xlfn.MAP($O$2:$O$7109,_xlfn.LAMBDA(_xlpm.x,_xlpm.x=$O1394))))</f>
        <v>3.9761431411530816E-4</v>
      </c>
      <c r="R1394" s="14">
        <f>$H1394/Q1394</f>
        <v>0.875</v>
      </c>
      <c r="S1394" s="14" cm="1">
        <f t="array" ref="S1394">SUM(_xlfn._xlws.FILTER($H$2:$H$7109,_xlfn.MAP($P$2:$P$7109,_xlfn.LAMBDA(_xlpm.x,_xlpm.x=$P1394))))</f>
        <v>2.2365805168986083E-3</v>
      </c>
      <c r="T1394" s="14">
        <f>$H1394/S1394</f>
        <v>0.15555555555555556</v>
      </c>
      <c r="U1394" s="14">
        <f>_xlfn.LET(_xlpm.freq,F1394,_xlpm.size,M1394+1,_xlpm.F,V1394,LOG(1+_xlpm.freq)*LOG(1+_xlpm.size)*_xlpm.F)</f>
        <v>0.16674074282509505</v>
      </c>
      <c r="V1394" s="14">
        <f>_xlfn.LET(_xlpm.a,T1394,_xlpm.b,R1394,2*_xlpm.a*_xlpm.b/(_xlpm.a+_xlpm.b))</f>
        <v>0.26415094339622647</v>
      </c>
      <c r="W1394" s="14">
        <f>_xlfn.LET(_xlpm.p,R1394,_xlpm.q,T1394,LOG(_xlpm.p/_xlpm.q))</f>
        <v>0.75012252678340008</v>
      </c>
      <c r="X1394" s="2"/>
      <c r="AC1394" s="2"/>
      <c r="AH1394" s="2"/>
      <c r="AI1394" s="2"/>
    </row>
    <row r="1395" spans="1:35">
      <c r="A1395" s="1" t="str">
        <f>_xlfn.LET(_xlpm.sep," : ",CONCATENATE(O1395,_xlpm.sep,P1395))</f>
        <v>~jew~ : [dʒu]</v>
      </c>
      <c r="B1395" s="1">
        <f>_xlfn.LET(_xlpm.d,$G1395,_xlpm.k,_xlfn.CONCAT(LEFT(TRIM(B$1),1),"*"),COUNTIF(_xlpm.d,_xlpm.k))</f>
        <v>0</v>
      </c>
      <c r="C1395" s="1">
        <f>_xlfn.LET(_xlpm.d,$G1395,_xlpm.k,_xlfn.CONCAT(LEFT(TRIM(C$1),1),"*"),COUNTIF(_xlpm.d,_xlpm.k))</f>
        <v>0</v>
      </c>
      <c r="D1395" s="1">
        <f>_xlfn.LET(_xlpm.d,$G1395,_xlpm.k,_xlfn.CONCAT(LEFT(TRIM(D$1),1),"*"),COUNTIF(_xlpm.d,_xlpm.k))</f>
        <v>0</v>
      </c>
      <c r="E1395" s="1">
        <f>LOG(F1395+1,10)</f>
        <v>0.95424250943932487</v>
      </c>
      <c r="F1395" s="7">
        <v>8</v>
      </c>
      <c r="G1395" s="9" t="s">
        <v>688</v>
      </c>
      <c r="H1395" s="4">
        <f>F1395/freq.sum.r6e</f>
        <v>3.9761431411530816E-4</v>
      </c>
      <c r="I1395" s="1" t="str">
        <f>_xlfn.LET(_xlpm.sep,":",_xlpm.w,$G1395,LEFT(_xlpm.w,FIND(_xlpm.sep,_xlpm.w)-1))</f>
        <v>dʒu</v>
      </c>
      <c r="J1395" s="1" t="str">
        <f>_xlfn.LET(_xlpm.sep,":",_xlpm.w,$G1395,RIGHT(_xlpm.w,LEN(_xlpm.w)-FIND(_xlpm.sep,_xlpm.w)))</f>
        <v>jew</v>
      </c>
      <c r="K1395" s="10">
        <f>_xlfn.LET(_xlpm.w,I1395,LEN(_xlpm.w))</f>
        <v>3</v>
      </c>
      <c r="L1395" s="10">
        <f>_xlfn.LET(_xlpm.w,J1395,LEN(_xlpm.w))</f>
        <v>3</v>
      </c>
      <c r="M1395" s="10">
        <f>_xlfn.LET(_xlpm.a,K1395,_xlpm.b,L1395,MAX(_xlpm.a,_xlpm.b))</f>
        <v>3</v>
      </c>
      <c r="N1395" s="10">
        <f>_xlfn.LET(_xlpm.d,(K1395,L1395),MAX(_xlpm.d)-MIN(_xlpm.d))</f>
        <v>0</v>
      </c>
      <c r="O1395" s="1" t="str">
        <f>_xlfn.LET(_xlpm.sep,":",_xlpm.w,$G1395,_xlfn.CONCAT("~",RIGHT(_xlpm.w,LEN(_xlpm.w)-FIND(_xlpm.sep,_xlpm.w)),"~"))</f>
        <v>~jew~</v>
      </c>
      <c r="P1395" s="1" t="str">
        <f>_xlfn.LET(_xlpm.sep,":",_xlpm.w,$G1395,_xlfn.CONCAT("[",LEFT(_xlpm.w,FIND(_xlpm.sep,_xlpm.w)-1),"]"))</f>
        <v>[dʒu]</v>
      </c>
      <c r="Q1395" s="14" cm="1">
        <f t="array" ref="Q1395">SUM(_xlfn._xlws.FILTER($H$2:$H$7111,_xlfn.MAP($O$2:$O$7111,_xlfn.LAMBDA(_xlpm.x,_xlpm.x=$O1395))))</f>
        <v>3.9761431411530816E-4</v>
      </c>
      <c r="R1395" s="14">
        <f>$H1395/Q1395</f>
        <v>1</v>
      </c>
      <c r="S1395" s="14" cm="1">
        <f t="array" ref="S1395">SUM(_xlfn._xlws.FILTER($H$2:$H$7111,_xlfn.MAP($P$2:$P$7111,_xlfn.LAMBDA(_xlpm.x,_xlpm.x=$P1395))))</f>
        <v>2.2365805168986083E-3</v>
      </c>
      <c r="T1395" s="14">
        <f>$H1395/S1395</f>
        <v>0.17777777777777778</v>
      </c>
      <c r="U1395" s="14">
        <f>_xlfn.LET(_xlpm.freq,F1395,_xlpm.size,M1395+1,_xlpm.F,V1395,LOG(1+_xlpm.freq)*LOG(1+_xlpm.size)*_xlpm.F)</f>
        <v>0.2013545331201263</v>
      </c>
      <c r="V1395" s="14">
        <f>_xlfn.LET(_xlpm.a,T1395,_xlpm.b,R1395,2*_xlpm.a*_xlpm.b/(_xlpm.a+_xlpm.b))</f>
        <v>0.30188679245283018</v>
      </c>
      <c r="W1395" s="14">
        <f>_xlfn.LET(_xlpm.p,R1395,_xlpm.q,T1395,LOG(_xlpm.p/_xlpm.q))</f>
        <v>0.75012252678340008</v>
      </c>
      <c r="X1395" s="2"/>
      <c r="AC1395" s="2"/>
      <c r="AH1395" s="2"/>
      <c r="AI1395" s="2"/>
    </row>
    <row r="1396" spans="1:35">
      <c r="A1396" s="1" t="str">
        <f>_xlfn.LET(_xlpm.sep," : ",CONCATENATE(O1396,_xlpm.sep,P1396))</f>
        <v>~dur~ : [dʒʊ]</v>
      </c>
      <c r="B1396" s="1">
        <f>_xlfn.LET(_xlpm.d,$G1396,_xlpm.k,_xlfn.CONCAT(LEFT(TRIM(B$1),1),"*"),COUNTIF(_xlpm.d,_xlpm.k))</f>
        <v>0</v>
      </c>
      <c r="C1396" s="1">
        <f>_xlfn.LET(_xlpm.d,$G1396,_xlpm.k,_xlfn.CONCAT(LEFT(TRIM(C$1),1),"*"),COUNTIF(_xlpm.d,_xlpm.k))</f>
        <v>0</v>
      </c>
      <c r="D1396" s="1">
        <f>_xlfn.LET(_xlpm.d,$G1396,_xlpm.k,_xlfn.CONCAT(LEFT(TRIM(D$1),1),"*"),COUNTIF(_xlpm.d,_xlpm.k))</f>
        <v>0</v>
      </c>
      <c r="E1396" s="1">
        <f>LOG(F1396+1,10)</f>
        <v>0.47712125471966244</v>
      </c>
      <c r="F1396" s="7">
        <v>2</v>
      </c>
      <c r="G1396" s="9" t="s">
        <v>750</v>
      </c>
      <c r="H1396" s="4">
        <f>F1396/freq.sum.r6e</f>
        <v>9.9403578528827041E-5</v>
      </c>
      <c r="I1396" s="1" t="str">
        <f>_xlfn.LET(_xlpm.sep,":",_xlpm.w,$G1396,LEFT(_xlpm.w,FIND(_xlpm.sep,_xlpm.w)-1))</f>
        <v>dʒʊ</v>
      </c>
      <c r="J1396" s="1" t="str">
        <f>_xlfn.LET(_xlpm.sep,":",_xlpm.w,$G1396,RIGHT(_xlpm.w,LEN(_xlpm.w)-FIND(_xlpm.sep,_xlpm.w)))</f>
        <v>dur</v>
      </c>
      <c r="K1396" s="10">
        <f>_xlfn.LET(_xlpm.w,I1396,LEN(_xlpm.w))</f>
        <v>3</v>
      </c>
      <c r="L1396" s="10">
        <f>_xlfn.LET(_xlpm.w,J1396,LEN(_xlpm.w))</f>
        <v>3</v>
      </c>
      <c r="M1396" s="10">
        <f>_xlfn.LET(_xlpm.a,K1396,_xlpm.b,L1396,MAX(_xlpm.a,_xlpm.b))</f>
        <v>3</v>
      </c>
      <c r="N1396" s="10">
        <f>_xlfn.LET(_xlpm.d,(K1396,L1396),MAX(_xlpm.d)-MIN(_xlpm.d))</f>
        <v>0</v>
      </c>
      <c r="O1396" s="1" t="str">
        <f>_xlfn.LET(_xlpm.sep,":",_xlpm.w,$G1396,_xlfn.CONCAT("~",RIGHT(_xlpm.w,LEN(_xlpm.w)-FIND(_xlpm.sep,_xlpm.w)),"~"))</f>
        <v>~dur~</v>
      </c>
      <c r="P1396" s="1" t="str">
        <f>_xlfn.LET(_xlpm.sep,":",_xlpm.w,$G1396,_xlfn.CONCAT("[",LEFT(_xlpm.w,FIND(_xlpm.sep,_xlpm.w)-1),"]"))</f>
        <v>[dʒʊ]</v>
      </c>
      <c r="Q1396" s="14" cm="1">
        <f t="array" ref="Q1396">SUM(_xlfn._xlws.FILTER($H$2:$H$7111,_xlfn.MAP($O$2:$O$7111,_xlfn.LAMBDA(_xlpm.x,_xlpm.x=$O1396))))</f>
        <v>2.9821073558648114E-4</v>
      </c>
      <c r="R1396" s="14">
        <f>$H1396/Q1396</f>
        <v>0.33333333333333331</v>
      </c>
      <c r="S1396" s="14" cm="1">
        <f t="array" ref="S1396">SUM(_xlfn._xlws.FILTER($H$2:$H$7111,_xlfn.MAP($P$2:$P$7111,_xlfn.LAMBDA(_xlpm.x,_xlpm.x=$P1396))))</f>
        <v>1.6898608349900596E-3</v>
      </c>
      <c r="T1396" s="14">
        <f>$H1396/S1396</f>
        <v>5.8823529411764712E-2</v>
      </c>
      <c r="U1396" s="14">
        <f>_xlfn.LET(_xlpm.freq,F1396,_xlpm.size,M1396+1,_xlpm.F,V1396,LOG(1+_xlpm.freq)*LOG(1+_xlpm.size)*_xlpm.F)</f>
        <v>3.3349344548020923E-2</v>
      </c>
      <c r="V1396" s="14">
        <f>_xlfn.LET(_xlpm.a,T1396,_xlpm.b,R1396,2*_xlpm.a*_xlpm.b/(_xlpm.a+_xlpm.b))</f>
        <v>0.1</v>
      </c>
      <c r="W1396" s="14">
        <f>_xlfn.LET(_xlpm.p,R1396,_xlpm.q,T1396,LOG(_xlpm.p/_xlpm.q))</f>
        <v>0.75332766665861139</v>
      </c>
      <c r="X1396" s="2"/>
      <c r="AC1396" s="2"/>
      <c r="AH1396" s="2"/>
      <c r="AI1396" s="2"/>
    </row>
    <row r="1397" spans="1:35">
      <c r="A1397" s="1" t="str">
        <f>_xlfn.LET(_xlpm.sep," : ",CONCATENATE(O1397,_xlpm.sep,P1397))</f>
        <v>~cuw~ : [kʊ]</v>
      </c>
      <c r="B1397" s="1">
        <f>_xlfn.LET(_xlpm.d,$G1397,_xlpm.k,_xlfn.CONCAT(LEFT(TRIM(B$1),1),"*"),COUNTIF(_xlpm.d,_xlpm.k))</f>
        <v>0</v>
      </c>
      <c r="C1397" s="1">
        <f>_xlfn.LET(_xlpm.d,$G1397,_xlpm.k,_xlfn.CONCAT(LEFT(TRIM(C$1),1),"*"),COUNTIF(_xlpm.d,_xlpm.k))</f>
        <v>0</v>
      </c>
      <c r="D1397" s="1">
        <f>_xlfn.LET(_xlpm.d,$G1397,_xlpm.k,_xlfn.CONCAT(LEFT(TRIM(D$1),1),"*"),COUNTIF(_xlpm.d,_xlpm.k))</f>
        <v>0</v>
      </c>
      <c r="E1397" s="1">
        <f>LOG(F1397+1,10)</f>
        <v>0.69897000433601875</v>
      </c>
      <c r="F1397" s="7">
        <v>4</v>
      </c>
      <c r="G1397" s="9" t="s">
        <v>1841</v>
      </c>
      <c r="H1397" s="4">
        <f>F1397/freq.sum.r6e</f>
        <v>1.9880715705765408E-4</v>
      </c>
      <c r="I1397" s="4" t="str">
        <f>_xlfn.LET(_xlpm.sep,":",_xlpm.w,$G1397,LEFT(_xlpm.w,FIND(_xlpm.sep,_xlpm.w)-1))</f>
        <v>kʊ</v>
      </c>
      <c r="J1397" s="4" t="str">
        <f>_xlfn.LET(_xlpm.sep,":",_xlpm.w,$G1397,RIGHT(_xlpm.w,LEN(_xlpm.w)-FIND(_xlpm.sep,_xlpm.w)))</f>
        <v>cuw</v>
      </c>
      <c r="K1397" s="10">
        <f>_xlfn.LET(_xlpm.w,I1397,LEN(_xlpm.w))</f>
        <v>2</v>
      </c>
      <c r="L1397" s="10">
        <f>_xlfn.LET(_xlpm.w,J1397,LEN(_xlpm.w))</f>
        <v>3</v>
      </c>
      <c r="M1397" s="10">
        <f>_xlfn.LET(_xlpm.a,K1397,_xlpm.b,L1397,MAX(_xlpm.a,_xlpm.b))</f>
        <v>3</v>
      </c>
      <c r="N1397" s="10">
        <f>_xlfn.LET(_xlpm.d,(K1397,L1397),MAX(_xlpm.d)-MIN(_xlpm.d))</f>
        <v>1</v>
      </c>
      <c r="O1397" s="1" t="str">
        <f>_xlfn.LET(_xlpm.sep,":",_xlpm.w,$G1397,_xlfn.CONCAT("~",RIGHT(_xlpm.w,LEN(_xlpm.w)-FIND(_xlpm.sep,_xlpm.w)),"~"))</f>
        <v>~cuw~</v>
      </c>
      <c r="P1397" s="1" t="str">
        <f>_xlfn.LET(_xlpm.sep,":",_xlpm.w,$G1397,_xlfn.CONCAT("[",LEFT(_xlpm.w,FIND(_xlpm.sep,_xlpm.w)-1),"]"))</f>
        <v>[kʊ]</v>
      </c>
      <c r="Q1397" s="14" cm="1">
        <f t="array" ref="Q1397">SUM(_xlfn._xlws.FILTER($H$2:$H$7109,_xlfn.MAP($O$2:$O$7109,_xlfn.LAMBDA(_xlpm.x,_xlpm.x=$O1397))))</f>
        <v>4.4731610337972168E-4</v>
      </c>
      <c r="R1397" s="14">
        <f>$H1397/Q1397</f>
        <v>0.44444444444444448</v>
      </c>
      <c r="S1397" s="14" cm="1">
        <f t="array" ref="S1397">SUM(_xlfn._xlws.FILTER($H$2:$H$7109,_xlfn.MAP($P$2:$P$7109,_xlfn.LAMBDA(_xlpm.x,_xlpm.x=$P1397))))</f>
        <v>2.534791252485089E-3</v>
      </c>
      <c r="T1397" s="14">
        <f>$H1397/S1397</f>
        <v>7.8431372549019621E-2</v>
      </c>
      <c r="U1397" s="14">
        <f>_xlfn.LET(_xlpm.freq,F1397,_xlpm.size,M1397+1,_xlpm.F,V1397,LOG(1+_xlpm.freq)*LOG(1+_xlpm.size)*_xlpm.F)</f>
        <v>6.5141208928199246E-2</v>
      </c>
      <c r="V1397" s="14">
        <f>_xlfn.LET(_xlpm.a,T1397,_xlpm.b,R1397,2*_xlpm.a*_xlpm.b/(_xlpm.a+_xlpm.b))</f>
        <v>0.13333333333333336</v>
      </c>
      <c r="W1397" s="14">
        <f>_xlfn.LET(_xlpm.p,R1397,_xlpm.q,T1397,LOG(_xlpm.p/_xlpm.q))</f>
        <v>0.75332766665861139</v>
      </c>
      <c r="X1397" s="2"/>
      <c r="AC1397" s="2"/>
      <c r="AH1397" s="2"/>
      <c r="AI1397" s="2"/>
    </row>
    <row r="1398" spans="1:35">
      <c r="A1398" s="1" t="str">
        <f>_xlfn.LET(_xlpm.sep," : ",CONCATENATE(O1398,_xlpm.sep,P1398))</f>
        <v>~huw~ : [hʊ]</v>
      </c>
      <c r="B1398" s="1">
        <f>_xlfn.LET(_xlpm.d,$G1398,_xlpm.k,_xlfn.CONCAT(LEFT(TRIM(B$1),1),"*"),COUNTIF(_xlpm.d,_xlpm.k))</f>
        <v>0</v>
      </c>
      <c r="C1398" s="1">
        <f>_xlfn.LET(_xlpm.d,$G1398,_xlpm.k,_xlfn.CONCAT(LEFT(TRIM(C$1),1),"*"),COUNTIF(_xlpm.d,_xlpm.k))</f>
        <v>0</v>
      </c>
      <c r="D1398" s="1">
        <f>_xlfn.LET(_xlpm.d,$G1398,_xlpm.k,_xlfn.CONCAT(LEFT(TRIM(D$1),1),"*"),COUNTIF(_xlpm.d,_xlpm.k))</f>
        <v>0</v>
      </c>
      <c r="E1398" s="1">
        <f>LOG(F1398+1,10)</f>
        <v>0.69897000433601875</v>
      </c>
      <c r="F1398" s="7">
        <v>4</v>
      </c>
      <c r="G1398" s="9" t="s">
        <v>1289</v>
      </c>
      <c r="H1398" s="4">
        <f>F1398/freq.sum.r6e</f>
        <v>1.9880715705765408E-4</v>
      </c>
      <c r="I1398" s="1" t="str">
        <f>_xlfn.LET(_xlpm.sep,":",_xlpm.w,$G1398,LEFT(_xlpm.w,FIND(_xlpm.sep,_xlpm.w)-1))</f>
        <v>hʊ</v>
      </c>
      <c r="J1398" s="1" t="str">
        <f>_xlfn.LET(_xlpm.sep,":",_xlpm.w,$G1398,RIGHT(_xlpm.w,LEN(_xlpm.w)-FIND(_xlpm.sep,_xlpm.w)))</f>
        <v>huw</v>
      </c>
      <c r="K1398" s="10">
        <f>_xlfn.LET(_xlpm.w,I1398,LEN(_xlpm.w))</f>
        <v>2</v>
      </c>
      <c r="L1398" s="10">
        <f>_xlfn.LET(_xlpm.w,J1398,LEN(_xlpm.w))</f>
        <v>3</v>
      </c>
      <c r="M1398" s="10">
        <f>_xlfn.LET(_xlpm.a,K1398,_xlpm.b,L1398,MAX(_xlpm.a,_xlpm.b))</f>
        <v>3</v>
      </c>
      <c r="N1398" s="10">
        <f>_xlfn.LET(_xlpm.d,(K1398,L1398),MAX(_xlpm.d)-MIN(_xlpm.d))</f>
        <v>1</v>
      </c>
      <c r="O1398" s="1" t="str">
        <f>_xlfn.LET(_xlpm.sep,":",_xlpm.w,$G1398,_xlfn.CONCAT("~",RIGHT(_xlpm.w,LEN(_xlpm.w)-FIND(_xlpm.sep,_xlpm.w)),"~"))</f>
        <v>~huw~</v>
      </c>
      <c r="P1398" s="1" t="str">
        <f>_xlfn.LET(_xlpm.sep,":",_xlpm.w,$G1398,_xlfn.CONCAT("[",LEFT(_xlpm.w,FIND(_xlpm.sep,_xlpm.w)-1),"]"))</f>
        <v>[hʊ]</v>
      </c>
      <c r="Q1398" s="14" cm="1">
        <f t="array" ref="Q1398">SUM(_xlfn._xlws.FILTER($H$2:$H$7117,_xlfn.MAP($O$2:$O$7117,_xlfn.LAMBDA(_xlpm.x,_xlpm.x=$O1398))))</f>
        <v>2.9821073558648114E-4</v>
      </c>
      <c r="R1398" s="14">
        <f>$H1398/Q1398</f>
        <v>0.66666666666666663</v>
      </c>
      <c r="S1398" s="14" cm="1">
        <f t="array" ref="S1398">SUM(_xlfn._xlws.FILTER($H$2:$H$7117,_xlfn.MAP($P$2:$P$7117,_xlfn.LAMBDA(_xlpm.x,_xlpm.x=$P1398))))</f>
        <v>1.6898608349900596E-3</v>
      </c>
      <c r="T1398" s="14">
        <f>$H1398/S1398</f>
        <v>0.11764705882352942</v>
      </c>
      <c r="U1398" s="14">
        <f>_xlfn.LET(_xlpm.freq,F1398,_xlpm.size,M1398+1,_xlpm.F,V1398,LOG(1+_xlpm.freq)*LOG(1+_xlpm.size)*_xlpm.F)</f>
        <v>9.7711813392298841E-2</v>
      </c>
      <c r="V1398" s="14">
        <f>_xlfn.LET(_xlpm.a,T1398,_xlpm.b,R1398,2*_xlpm.a*_xlpm.b/(_xlpm.a+_xlpm.b))</f>
        <v>0.2</v>
      </c>
      <c r="W1398" s="14">
        <f>_xlfn.LET(_xlpm.p,R1398,_xlpm.q,T1398,LOG(_xlpm.p/_xlpm.q))</f>
        <v>0.75332766665861139</v>
      </c>
      <c r="X1398" s="2"/>
      <c r="AC1398" s="2"/>
      <c r="AH1398" s="2"/>
      <c r="AI1398" s="2"/>
    </row>
    <row r="1399" spans="1:35">
      <c r="A1399" s="1" t="str">
        <f>_xlfn.LET(_xlpm.sep," : ",CONCATENATE(O1399,_xlpm.sep,P1399))</f>
        <v>~hoo~ : [hʊ]</v>
      </c>
      <c r="B1399" s="1">
        <f>_xlfn.LET(_xlpm.d,$G1399,_xlpm.k,_xlfn.CONCAT(LEFT(TRIM(B$1),1),"*"),COUNTIF(_xlpm.d,_xlpm.k))</f>
        <v>0</v>
      </c>
      <c r="C1399" s="1">
        <f>_xlfn.LET(_xlpm.d,$G1399,_xlpm.k,_xlfn.CONCAT(LEFT(TRIM(C$1),1),"*"),COUNTIF(_xlpm.d,_xlpm.k))</f>
        <v>0</v>
      </c>
      <c r="D1399" s="1">
        <f>_xlfn.LET(_xlpm.d,$G1399,_xlpm.k,_xlfn.CONCAT(LEFT(TRIM(D$1),1),"*"),COUNTIF(_xlpm.d,_xlpm.k))</f>
        <v>0</v>
      </c>
      <c r="E1399" s="1">
        <f>LOG(F1399+1,10)</f>
        <v>0.8450980400142567</v>
      </c>
      <c r="F1399" s="7">
        <v>6</v>
      </c>
      <c r="G1399" s="9" t="s">
        <v>1277</v>
      </c>
      <c r="H1399" s="4">
        <f>F1399/freq.sum.r6e</f>
        <v>2.9821073558648114E-4</v>
      </c>
      <c r="I1399" s="1" t="str">
        <f>_xlfn.LET(_xlpm.sep,":",_xlpm.w,$G1399,LEFT(_xlpm.w,FIND(_xlpm.sep,_xlpm.w)-1))</f>
        <v>hʊ</v>
      </c>
      <c r="J1399" s="1" t="str">
        <f>_xlfn.LET(_xlpm.sep,":",_xlpm.w,$G1399,RIGHT(_xlpm.w,LEN(_xlpm.w)-FIND(_xlpm.sep,_xlpm.w)))</f>
        <v>hoo</v>
      </c>
      <c r="K1399" s="10">
        <f>_xlfn.LET(_xlpm.w,I1399,LEN(_xlpm.w))</f>
        <v>2</v>
      </c>
      <c r="L1399" s="10">
        <f>_xlfn.LET(_xlpm.w,J1399,LEN(_xlpm.w))</f>
        <v>3</v>
      </c>
      <c r="M1399" s="10">
        <f>_xlfn.LET(_xlpm.a,K1399,_xlpm.b,L1399,MAX(_xlpm.a,_xlpm.b))</f>
        <v>3</v>
      </c>
      <c r="N1399" s="10">
        <f>_xlfn.LET(_xlpm.d,(K1399,L1399),MAX(_xlpm.d)-MIN(_xlpm.d))</f>
        <v>1</v>
      </c>
      <c r="O1399" s="1" t="str">
        <f>_xlfn.LET(_xlpm.sep,":",_xlpm.w,$G1399,_xlfn.CONCAT("~",RIGHT(_xlpm.w,LEN(_xlpm.w)-FIND(_xlpm.sep,_xlpm.w)),"~"))</f>
        <v>~hoo~</v>
      </c>
      <c r="P1399" s="1" t="str">
        <f>_xlfn.LET(_xlpm.sep,":",_xlpm.w,$G1399,_xlfn.CONCAT("[",LEFT(_xlpm.w,FIND(_xlpm.sep,_xlpm.w)-1),"]"))</f>
        <v>[hʊ]</v>
      </c>
      <c r="Q1399" s="14" cm="1">
        <f t="array" ref="Q1399">SUM(_xlfn._xlws.FILTER($H$2:$H$7117,_xlfn.MAP($O$2:$O$7117,_xlfn.LAMBDA(_xlpm.x,_xlpm.x=$O1399))))</f>
        <v>2.9821073558648114E-4</v>
      </c>
      <c r="R1399" s="14">
        <f>$H1399/Q1399</f>
        <v>1</v>
      </c>
      <c r="S1399" s="14" cm="1">
        <f t="array" ref="S1399">SUM(_xlfn._xlws.FILTER($H$2:$H$7117,_xlfn.MAP($P$2:$P$7117,_xlfn.LAMBDA(_xlpm.x,_xlpm.x=$P1399))))</f>
        <v>1.6898608349900596E-3</v>
      </c>
      <c r="T1399" s="14">
        <f>$H1399/S1399</f>
        <v>0.17647058823529413</v>
      </c>
      <c r="U1399" s="14">
        <f>_xlfn.LET(_xlpm.freq,F1399,_xlpm.size,M1399+1,_xlpm.F,V1399,LOG(1+_xlpm.freq)*LOG(1+_xlpm.size)*_xlpm.F)</f>
        <v>0.17720945420793782</v>
      </c>
      <c r="V1399" s="14">
        <f>_xlfn.LET(_xlpm.a,T1399,_xlpm.b,R1399,2*_xlpm.a*_xlpm.b/(_xlpm.a+_xlpm.b))</f>
        <v>0.3</v>
      </c>
      <c r="W1399" s="14">
        <f>_xlfn.LET(_xlpm.p,R1399,_xlpm.q,T1399,LOG(_xlpm.p/_xlpm.q))</f>
        <v>0.75332766665861139</v>
      </c>
      <c r="X1399" s="2"/>
      <c r="AC1399" s="2"/>
      <c r="AH1399" s="2"/>
      <c r="AI1399" s="2"/>
    </row>
    <row r="1400" spans="1:35">
      <c r="A1400" s="1" t="str">
        <f>_xlfn.LET(_xlpm.sep," : ",CONCATENATE(O1400,_xlpm.sep,P1400))</f>
        <v>~ure~ : [ʊ]</v>
      </c>
      <c r="B1400" s="1">
        <f>_xlfn.LET(_xlpm.d,$G1400,_xlpm.k,_xlfn.CONCAT(LEFT(TRIM(B$1),1),"*"),COUNTIF(_xlpm.d,_xlpm.k))</f>
        <v>0</v>
      </c>
      <c r="C1400" s="1">
        <f>_xlfn.LET(_xlpm.d,$G1400,_xlpm.k,_xlfn.CONCAT(LEFT(TRIM(C$1),1),"*"),COUNTIF(_xlpm.d,_xlpm.k))</f>
        <v>0</v>
      </c>
      <c r="D1400" s="1">
        <f>_xlfn.LET(_xlpm.d,$G1400,_xlpm.k,_xlfn.CONCAT(LEFT(TRIM(D$1),1),"*"),COUNTIF(_xlpm.d,_xlpm.k))</f>
        <v>0</v>
      </c>
      <c r="E1400" s="1">
        <f>LOG(F1400+1,10)</f>
        <v>0.30102999566398114</v>
      </c>
      <c r="F1400" s="7">
        <v>1</v>
      </c>
      <c r="G1400" s="9" t="s">
        <v>60</v>
      </c>
      <c r="H1400" s="4">
        <f>F1400/freq.sum.r6e</f>
        <v>4.9701789264413521E-5</v>
      </c>
      <c r="I1400" s="1" t="str">
        <f>_xlfn.LET(_xlpm.sep,":",_xlpm.w,$G1400,LEFT(_xlpm.w,FIND(_xlpm.sep,_xlpm.w)-1))</f>
        <v>ʊ</v>
      </c>
      <c r="J1400" s="1" t="str">
        <f>_xlfn.LET(_xlpm.sep,":",_xlpm.w,$G1400,RIGHT(_xlpm.w,LEN(_xlpm.w)-FIND(_xlpm.sep,_xlpm.w)))</f>
        <v>ure</v>
      </c>
      <c r="K1400" s="10">
        <f>_xlfn.LET(_xlpm.w,I1400,LEN(_xlpm.w))</f>
        <v>1</v>
      </c>
      <c r="L1400" s="10">
        <f>_xlfn.LET(_xlpm.w,J1400,LEN(_xlpm.w))</f>
        <v>3</v>
      </c>
      <c r="M1400" s="10">
        <f>_xlfn.LET(_xlpm.a,K1400,_xlpm.b,L1400,MAX(_xlpm.a,_xlpm.b))</f>
        <v>3</v>
      </c>
      <c r="N1400" s="10">
        <f>_xlfn.LET(_xlpm.d,(K1400,L1400),MAX(_xlpm.d)-MIN(_xlpm.d))</f>
        <v>2</v>
      </c>
      <c r="O1400" s="1" t="str">
        <f>_xlfn.LET(_xlpm.sep,":",_xlpm.w,$G1400,_xlfn.CONCAT("~",RIGHT(_xlpm.w,LEN(_xlpm.w)-FIND(_xlpm.sep,_xlpm.w)),"~"))</f>
        <v>~ure~</v>
      </c>
      <c r="P1400" s="1" t="str">
        <f>_xlfn.LET(_xlpm.sep,":",_xlpm.w,$G1400,_xlfn.CONCAT("[",LEFT(_xlpm.w,FIND(_xlpm.sep,_xlpm.w)-1),"]"))</f>
        <v>[ʊ]</v>
      </c>
      <c r="Q1400" s="14" cm="1">
        <f t="array" ref="Q1400">SUM(_xlfn._xlws.FILTER($H$2:$H$7117,_xlfn.MAP($O$2:$O$7117,_xlfn.LAMBDA(_xlpm.x,_xlpm.x=$O1400))))</f>
        <v>1.4910536779324057E-4</v>
      </c>
      <c r="R1400" s="14">
        <f>$H1400/Q1400</f>
        <v>0.33333333333333331</v>
      </c>
      <c r="S1400" s="14" cm="1">
        <f t="array" ref="S1400">SUM(_xlfn._xlws.FILTER($H$2:$H$7117,_xlfn.MAP($P$2:$P$7117,_xlfn.LAMBDA(_xlpm.x,_xlpm.x=$P1400))))</f>
        <v>8.4493041749503001E-4</v>
      </c>
      <c r="T1400" s="14">
        <f>$H1400/S1400</f>
        <v>5.8823529411764698E-2</v>
      </c>
      <c r="U1400" s="14">
        <f>_xlfn.LET(_xlpm.freq,F1400,_xlpm.size,M1400+1,_xlpm.F,V1400,LOG(1+_xlpm.freq)*LOG(1+_xlpm.size)*_xlpm.F)</f>
        <v>2.1041093737452464E-2</v>
      </c>
      <c r="V1400" s="14">
        <f>_xlfn.LET(_xlpm.a,T1400,_xlpm.b,R1400,2*_xlpm.a*_xlpm.b/(_xlpm.a+_xlpm.b))</f>
        <v>9.9999999999999978E-2</v>
      </c>
      <c r="W1400" s="14">
        <f>_xlfn.LET(_xlpm.p,R1400,_xlpm.q,T1400,LOG(_xlpm.p/_xlpm.q))</f>
        <v>0.75332766665861151</v>
      </c>
      <c r="X1400" s="2"/>
      <c r="AC1400" s="2"/>
      <c r="AH1400" s="2"/>
      <c r="AI1400" s="2"/>
    </row>
    <row r="1401" spans="1:35">
      <c r="A1401" s="1" t="str">
        <f>_xlfn.LET(_xlpm.sep," : ",CONCATENATE(O1401,_xlpm.sep,P1401))</f>
        <v>~rer~ : [ɹɛ]</v>
      </c>
      <c r="B1401" s="1">
        <f>_xlfn.LET(_xlpm.d,$G1401,_xlpm.k,_xlfn.CONCAT(LEFT(TRIM(B$1),1),"*"),COUNTIF(_xlpm.d,_xlpm.k))</f>
        <v>1</v>
      </c>
      <c r="C1401" s="1">
        <f>_xlfn.LET(_xlpm.d,$G1401,_xlpm.k,_xlfn.CONCAT(LEFT(TRIM(C$1),1),"*"),COUNTIF(_xlpm.d,_xlpm.k))</f>
        <v>0</v>
      </c>
      <c r="D1401" s="1">
        <f>_xlfn.LET(_xlpm.d,$G1401,_xlpm.k,_xlfn.CONCAT(LEFT(TRIM(D$1),1),"*"),COUNTIF(_xlpm.d,_xlpm.k))</f>
        <v>0</v>
      </c>
      <c r="E1401" s="1">
        <f>LOG(F1401+1,10)</f>
        <v>0.47712125471966244</v>
      </c>
      <c r="F1401" s="7">
        <v>2</v>
      </c>
      <c r="G1401" s="9" t="s">
        <v>6675</v>
      </c>
      <c r="H1401" s="4">
        <f>F1401/freq.sum.r6e</f>
        <v>9.9403578528827041E-5</v>
      </c>
      <c r="I1401" s="1" t="str">
        <f>_xlfn.LET(_xlpm.sep,":",_xlpm.w,$G1401,LEFT(_xlpm.w,FIND(_xlpm.sep,_xlpm.w)-1))</f>
        <v>ɹɛ</v>
      </c>
      <c r="J1401" s="1" t="str">
        <f>_xlfn.LET(_xlpm.sep,":",_xlpm.w,$G1401,RIGHT(_xlpm.w,LEN(_xlpm.w)-FIND(_xlpm.sep,_xlpm.w)))</f>
        <v>rer</v>
      </c>
      <c r="K1401" s="10">
        <f>_xlfn.LET(_xlpm.w,I1401,LEN(_xlpm.w))</f>
        <v>2</v>
      </c>
      <c r="L1401" s="10">
        <f>_xlfn.LET(_xlpm.w,J1401,LEN(_xlpm.w))</f>
        <v>3</v>
      </c>
      <c r="M1401" s="10">
        <f>_xlfn.LET(_xlpm.a,K1401,_xlpm.b,L1401,MAX(_xlpm.a,_xlpm.b))</f>
        <v>3</v>
      </c>
      <c r="N1401" s="10">
        <f>_xlfn.LET(_xlpm.d,(K1401,L1401),MAX(_xlpm.d)-MIN(_xlpm.d))</f>
        <v>1</v>
      </c>
      <c r="O1401" s="1" t="str">
        <f>_xlfn.LET(_xlpm.sep,":",_xlpm.w,$G1401,_xlfn.CONCAT("~",RIGHT(_xlpm.w,LEN(_xlpm.w)-FIND(_xlpm.sep,_xlpm.w)),"~"))</f>
        <v>~rer~</v>
      </c>
      <c r="P1401" s="1" t="str">
        <f>_xlfn.LET(_xlpm.sep,":",_xlpm.w,$G1401,_xlfn.CONCAT("[",LEFT(_xlpm.w,FIND(_xlpm.sep,_xlpm.w)-1),"]"))</f>
        <v>[ɹɛ]</v>
      </c>
      <c r="Q1401" s="14" cm="1">
        <f t="array" ref="Q1401">SUM(_xlfn._xlws.FILTER($H$2:$H$7117,_xlfn.MAP($O$2:$O$7117,_xlfn.LAMBDA(_xlpm.x,_xlpm.x=$O1401))))</f>
        <v>3.4791252485089465E-4</v>
      </c>
      <c r="R1401" s="14">
        <f>$H1401/Q1401</f>
        <v>0.2857142857142857</v>
      </c>
      <c r="S1401" s="14" cm="1">
        <f t="array" ref="S1401">SUM(_xlfn._xlws.FILTER($H$2:$H$7117,_xlfn.MAP($P$2:$P$7117,_xlfn.LAMBDA(_xlpm.x,_xlpm.x=$P1401))))</f>
        <v>1.988071570576541E-3</v>
      </c>
      <c r="T1401" s="14">
        <f>$H1401/S1401</f>
        <v>4.9999999999999996E-2</v>
      </c>
      <c r="U1401" s="14">
        <f>_xlfn.LET(_xlpm.freq,F1401,_xlpm.size,M1401+1,_xlpm.F,V1401,LOG(1+_xlpm.freq)*LOG(1+_xlpm.size)*_xlpm.F)</f>
        <v>2.8382420891932696E-2</v>
      </c>
      <c r="V1401" s="14">
        <f>_xlfn.LET(_xlpm.a,T1401,_xlpm.b,R1401,2*_xlpm.a*_xlpm.b/(_xlpm.a+_xlpm.b))</f>
        <v>8.5106382978723402E-2</v>
      </c>
      <c r="W1401" s="14">
        <f>_xlfn.LET(_xlpm.p,R1401,_xlpm.q,T1401,LOG(_xlpm.p/_xlpm.q))</f>
        <v>0.75696195131370558</v>
      </c>
      <c r="X1401" s="2"/>
      <c r="AC1401" s="2"/>
      <c r="AH1401" s="2"/>
      <c r="AI1401" s="2"/>
    </row>
    <row r="1402" spans="1:35">
      <c r="A1402" s="1" t="str">
        <f>_xlfn.LET(_xlpm.sep," : ",CONCATENATE(O1402,_xlpm.sep,P1402))</f>
        <v>~nse~ : [nsə]</v>
      </c>
      <c r="B1402" s="1">
        <f>_xlfn.LET(_xlpm.d,$G1402,_xlpm.k,_xlfn.CONCAT(LEFT(TRIM(B$1),1),"*"),COUNTIF(_xlpm.d,_xlpm.k))</f>
        <v>0</v>
      </c>
      <c r="C1402" s="1">
        <f>_xlfn.LET(_xlpm.d,$G1402,_xlpm.k,_xlfn.CONCAT(LEFT(TRIM(C$1),1),"*"),COUNTIF(_xlpm.d,_xlpm.k))</f>
        <v>0</v>
      </c>
      <c r="D1402" s="1">
        <f>_xlfn.LET(_xlpm.d,$G1402,_xlpm.k,_xlfn.CONCAT(LEFT(TRIM(D$1),1),"*"),COUNTIF(_xlpm.d,_xlpm.k))</f>
        <v>1</v>
      </c>
      <c r="E1402" s="1">
        <f>LOG(F1402+1,10)</f>
        <v>0.47712125471966244</v>
      </c>
      <c r="F1402" s="7">
        <v>2</v>
      </c>
      <c r="G1402" s="9" t="s">
        <v>3122</v>
      </c>
      <c r="H1402" s="4">
        <f>F1402/freq.sum.r6e</f>
        <v>9.9403578528827041E-5</v>
      </c>
      <c r="I1402" s="4" t="str">
        <f>_xlfn.LET(_xlpm.sep,":",_xlpm.w,$G1402,LEFT(_xlpm.w,FIND(_xlpm.sep,_xlpm.w)-1))</f>
        <v>nsə</v>
      </c>
      <c r="J1402" s="4" t="str">
        <f>_xlfn.LET(_xlpm.sep,":",_xlpm.w,$G1402,RIGHT(_xlpm.w,LEN(_xlpm.w)-FIND(_xlpm.sep,_xlpm.w)))</f>
        <v>nse</v>
      </c>
      <c r="K1402" s="10">
        <f>_xlfn.LET(_xlpm.w,I1402,LEN(_xlpm.w))</f>
        <v>3</v>
      </c>
      <c r="L1402" s="10">
        <f>_xlfn.LET(_xlpm.w,J1402,LEN(_xlpm.w))</f>
        <v>3</v>
      </c>
      <c r="M1402" s="10">
        <f>_xlfn.LET(_xlpm.a,K1402,_xlpm.b,L1402,MAX(_xlpm.a,_xlpm.b))</f>
        <v>3</v>
      </c>
      <c r="N1402" s="10">
        <f>_xlfn.LET(_xlpm.d,(K1402,L1402),MAX(_xlpm.d)-MIN(_xlpm.d))</f>
        <v>0</v>
      </c>
      <c r="O1402" s="1" t="str">
        <f>_xlfn.LET(_xlpm.sep,":",_xlpm.w,$G1402,_xlfn.CONCAT("~",RIGHT(_xlpm.w,LEN(_xlpm.w)-FIND(_xlpm.sep,_xlpm.w)),"~"))</f>
        <v>~nse~</v>
      </c>
      <c r="P1402" s="1" t="str">
        <f>_xlfn.LET(_xlpm.sep,":",_xlpm.w,$G1402,_xlfn.CONCAT("[",LEFT(_xlpm.w,FIND(_xlpm.sep,_xlpm.w)-1),"]"))</f>
        <v>[nsə]</v>
      </c>
      <c r="Q1402" s="14" cm="1">
        <f t="array" ref="Q1402">SUM(_xlfn._xlws.FILTER($H$2:$H$7109,_xlfn.MAP($O$2:$O$7109,_xlfn.LAMBDA(_xlpm.x,_xlpm.x=$O1402))))</f>
        <v>3.479125248508946E-4</v>
      </c>
      <c r="R1402" s="14">
        <f>$H1402/Q1402</f>
        <v>0.28571428571428575</v>
      </c>
      <c r="S1402" s="14" cm="1">
        <f t="array" ref="S1402">SUM(_xlfn._xlws.FILTER($H$2:$H$7109,_xlfn.MAP($P$2:$P$7109,_xlfn.LAMBDA(_xlpm.x,_xlpm.x=$P1402))))</f>
        <v>1.9880715705765401E-3</v>
      </c>
      <c r="T1402" s="14">
        <f>$H1402/S1402</f>
        <v>5.0000000000000017E-2</v>
      </c>
      <c r="U1402" s="14">
        <f>_xlfn.LET(_xlpm.freq,F1402,_xlpm.size,M1402+1,_xlpm.F,V1402,LOG(1+_xlpm.freq)*LOG(1+_xlpm.size)*_xlpm.F)</f>
        <v>2.8382420891932707E-2</v>
      </c>
      <c r="V1402" s="14">
        <f>_xlfn.LET(_xlpm.a,T1402,_xlpm.b,R1402,2*_xlpm.a*_xlpm.b/(_xlpm.a+_xlpm.b))</f>
        <v>8.510638297872343E-2</v>
      </c>
      <c r="W1402" s="14">
        <f>_xlfn.LET(_xlpm.p,R1402,_xlpm.q,T1402,LOG(_xlpm.p/_xlpm.q))</f>
        <v>0.75696195131370547</v>
      </c>
      <c r="X1402" s="2"/>
      <c r="AC1402" s="2"/>
      <c r="AH1402" s="2"/>
      <c r="AI1402" s="2"/>
    </row>
    <row r="1403" spans="1:35">
      <c r="A1403" s="1" t="str">
        <f>_xlfn.LET(_xlpm.sep," : ",CONCATENATE(O1403,_xlpm.sep,P1403))</f>
        <v>~geo~ : [dʒɛ]</v>
      </c>
      <c r="B1403" s="1">
        <f>_xlfn.LET(_xlpm.d,$G1403,_xlpm.k,_xlfn.CONCAT(LEFT(TRIM(B$1),1),"*"),COUNTIF(_xlpm.d,_xlpm.k))</f>
        <v>0</v>
      </c>
      <c r="C1403" s="1">
        <f>_xlfn.LET(_xlpm.d,$G1403,_xlpm.k,_xlfn.CONCAT(LEFT(TRIM(C$1),1),"*"),COUNTIF(_xlpm.d,_xlpm.k))</f>
        <v>0</v>
      </c>
      <c r="D1403" s="1">
        <f>_xlfn.LET(_xlpm.d,$G1403,_xlpm.k,_xlfn.CONCAT(LEFT(TRIM(D$1),1),"*"),COUNTIF(_xlpm.d,_xlpm.k))</f>
        <v>0</v>
      </c>
      <c r="E1403" s="1">
        <f>LOG(F1403+1,10)</f>
        <v>0.77815125038364352</v>
      </c>
      <c r="F1403" s="7">
        <v>5</v>
      </c>
      <c r="G1403" s="9" t="s">
        <v>764</v>
      </c>
      <c r="H1403" s="4">
        <f>F1403/freq.sum.r6e</f>
        <v>2.4850894632206757E-4</v>
      </c>
      <c r="I1403" s="1" t="str">
        <f>_xlfn.LET(_xlpm.sep,":",_xlpm.w,$G1403,LEFT(_xlpm.w,FIND(_xlpm.sep,_xlpm.w)-1))</f>
        <v>dʒɛ</v>
      </c>
      <c r="J1403" s="1" t="str">
        <f>_xlfn.LET(_xlpm.sep,":",_xlpm.w,$G1403,RIGHT(_xlpm.w,LEN(_xlpm.w)-FIND(_xlpm.sep,_xlpm.w)))</f>
        <v>geo</v>
      </c>
      <c r="K1403" s="10">
        <f>_xlfn.LET(_xlpm.w,I1403,LEN(_xlpm.w))</f>
        <v>3</v>
      </c>
      <c r="L1403" s="10">
        <f>_xlfn.LET(_xlpm.w,J1403,LEN(_xlpm.w))</f>
        <v>3</v>
      </c>
      <c r="M1403" s="10">
        <f>_xlfn.LET(_xlpm.a,K1403,_xlpm.b,L1403,MAX(_xlpm.a,_xlpm.b))</f>
        <v>3</v>
      </c>
      <c r="N1403" s="10">
        <f>_xlfn.LET(_xlpm.d,(K1403,L1403),MAX(_xlpm.d)-MIN(_xlpm.d))</f>
        <v>0</v>
      </c>
      <c r="O1403" s="1" t="str">
        <f>_xlfn.LET(_xlpm.sep,":",_xlpm.w,$G1403,_xlfn.CONCAT("~",RIGHT(_xlpm.w,LEN(_xlpm.w)-FIND(_xlpm.sep,_xlpm.w)),"~"))</f>
        <v>~geo~</v>
      </c>
      <c r="P1403" s="1" t="str">
        <f>_xlfn.LET(_xlpm.sep,":",_xlpm.w,$G1403,_xlfn.CONCAT("[",LEFT(_xlpm.w,FIND(_xlpm.sep,_xlpm.w)-1),"]"))</f>
        <v>[dʒɛ]</v>
      </c>
      <c r="Q1403" s="14" cm="1">
        <f t="array" ref="Q1403">SUM(_xlfn._xlws.FILTER($H$2:$H$7111,_xlfn.MAP($O$2:$O$7111,_xlfn.LAMBDA(_xlpm.x,_xlpm.x=$O1403))))</f>
        <v>3.479125248508946E-4</v>
      </c>
      <c r="R1403" s="14">
        <f>$H1403/Q1403</f>
        <v>0.7142857142857143</v>
      </c>
      <c r="S1403" s="14" cm="1">
        <f t="array" ref="S1403">SUM(_xlfn._xlws.FILTER($H$2:$H$7111,_xlfn.MAP($P$2:$P$7111,_xlfn.LAMBDA(_xlpm.x,_xlpm.x=$P1403))))</f>
        <v>1.988071570576541E-3</v>
      </c>
      <c r="T1403" s="14">
        <f>$H1403/S1403</f>
        <v>0.12499999999999997</v>
      </c>
      <c r="U1403" s="14">
        <f>_xlfn.LET(_xlpm.freq,F1403,_xlpm.size,M1403+1,_xlpm.F,V1403,LOG(1+_xlpm.freq)*LOG(1+_xlpm.size)*_xlpm.F)</f>
        <v>0.11572433677760294</v>
      </c>
      <c r="V1403" s="14">
        <f>_xlfn.LET(_xlpm.a,T1403,_xlpm.b,R1403,2*_xlpm.a*_xlpm.b/(_xlpm.a+_xlpm.b))</f>
        <v>0.21276595744680848</v>
      </c>
      <c r="W1403" s="14">
        <f>_xlfn.LET(_xlpm.p,R1403,_xlpm.q,T1403,LOG(_xlpm.p/_xlpm.q))</f>
        <v>0.75696195131370558</v>
      </c>
      <c r="X1403" s="2"/>
      <c r="AC1403" s="2"/>
      <c r="AH1403" s="2"/>
      <c r="AI1403" s="2"/>
    </row>
    <row r="1404" spans="1:35">
      <c r="A1404" s="1" t="str">
        <f>_xlfn.LET(_xlpm.sep," : ",CONCATENATE(O1404,_xlpm.sep,P1404))</f>
        <v>~ncy~ : [nsɪ]</v>
      </c>
      <c r="B1404" s="1">
        <f>_xlfn.LET(_xlpm.d,$G1404,_xlpm.k,_xlfn.CONCAT(LEFT(TRIM(B$1),1),"*"),COUNTIF(_xlpm.d,_xlpm.k))</f>
        <v>0</v>
      </c>
      <c r="C1404" s="1">
        <f>_xlfn.LET(_xlpm.d,$G1404,_xlpm.k,_xlfn.CONCAT(LEFT(TRIM(C$1),1),"*"),COUNTIF(_xlpm.d,_xlpm.k))</f>
        <v>0</v>
      </c>
      <c r="D1404" s="1">
        <f>_xlfn.LET(_xlpm.d,$G1404,_xlpm.k,_xlfn.CONCAT(LEFT(TRIM(D$1),1),"*"),COUNTIF(_xlpm.d,_xlpm.k))</f>
        <v>1</v>
      </c>
      <c r="E1404" s="1">
        <f>LOG(F1404+1,10)</f>
        <v>1.3617278360175928</v>
      </c>
      <c r="F1404" s="7">
        <v>22</v>
      </c>
      <c r="G1404" s="9" t="s">
        <v>3112</v>
      </c>
      <c r="H1404" s="4">
        <f>F1404/freq.sum.r6e</f>
        <v>1.0934393638170974E-3</v>
      </c>
      <c r="I1404" s="4" t="str">
        <f>_xlfn.LET(_xlpm.sep,":",_xlpm.w,$G1404,LEFT(_xlpm.w,FIND(_xlpm.sep,_xlpm.w)-1))</f>
        <v>nsɪ</v>
      </c>
      <c r="J1404" s="4" t="str">
        <f>_xlfn.LET(_xlpm.sep,":",_xlpm.w,$G1404,RIGHT(_xlpm.w,LEN(_xlpm.w)-FIND(_xlpm.sep,_xlpm.w)))</f>
        <v>ncy</v>
      </c>
      <c r="K1404" s="10">
        <f>_xlfn.LET(_xlpm.w,I1404,LEN(_xlpm.w))</f>
        <v>3</v>
      </c>
      <c r="L1404" s="10">
        <f>_xlfn.LET(_xlpm.w,J1404,LEN(_xlpm.w))</f>
        <v>3</v>
      </c>
      <c r="M1404" s="10">
        <f>_xlfn.LET(_xlpm.a,K1404,_xlpm.b,L1404,MAX(_xlpm.a,_xlpm.b))</f>
        <v>3</v>
      </c>
      <c r="N1404" s="10">
        <f>_xlfn.LET(_xlpm.d,(K1404,L1404),MAX(_xlpm.d)-MIN(_xlpm.d))</f>
        <v>0</v>
      </c>
      <c r="O1404" s="1" t="str">
        <f>_xlfn.LET(_xlpm.sep,":",_xlpm.w,$G1404,_xlfn.CONCAT("~",RIGHT(_xlpm.w,LEN(_xlpm.w)-FIND(_xlpm.sep,_xlpm.w)),"~"))</f>
        <v>~ncy~</v>
      </c>
      <c r="P1404" s="1" t="str">
        <f>_xlfn.LET(_xlpm.sep,":",_xlpm.w,$G1404,_xlfn.CONCAT("[",LEFT(_xlpm.w,FIND(_xlpm.sep,_xlpm.w)-1),"]"))</f>
        <v>[nsɪ]</v>
      </c>
      <c r="Q1404" s="14" cm="1">
        <f t="array" ref="Q1404">SUM(_xlfn._xlws.FILTER($H$2:$H$7109,_xlfn.MAP($O$2:$O$7109,_xlfn.LAMBDA(_xlpm.x,_xlpm.x=$O1404))))</f>
        <v>1.0934393638170974E-3</v>
      </c>
      <c r="R1404" s="14">
        <f>$H1404/Q1404</f>
        <v>1</v>
      </c>
      <c r="S1404" s="14" cm="1">
        <f t="array" ref="S1404">SUM(_xlfn._xlws.FILTER($H$2:$H$7109,_xlfn.MAP($P$2:$P$7109,_xlfn.LAMBDA(_xlpm.x,_xlpm.x=$P1404))))</f>
        <v>6.361829025844928E-3</v>
      </c>
      <c r="T1404" s="14">
        <f>$H1404/S1404</f>
        <v>0.17187500000000006</v>
      </c>
      <c r="U1404" s="14">
        <f>_xlfn.LET(_xlpm.freq,F1404,_xlpm.size,M1404+1,_xlpm.F,V1404,LOG(1+_xlpm.freq)*LOG(1+_xlpm.size)*_xlpm.F)</f>
        <v>0.27919669402407049</v>
      </c>
      <c r="V1404" s="14">
        <f>_xlfn.LET(_xlpm.a,T1404,_xlpm.b,R1404,2*_xlpm.a*_xlpm.b/(_xlpm.a+_xlpm.b))</f>
        <v>0.29333333333333345</v>
      </c>
      <c r="W1404" s="14">
        <f>_xlfn.LET(_xlpm.p,R1404,_xlpm.q,T1404,LOG(_xlpm.p/_xlpm.q))</f>
        <v>0.76478728882566205</v>
      </c>
      <c r="X1404" s="2"/>
      <c r="AC1404" s="2"/>
      <c r="AH1404" s="2"/>
      <c r="AI1404" s="2"/>
    </row>
    <row r="1405" spans="1:35">
      <c r="A1405" s="1" t="str">
        <f>_xlfn.LET(_xlpm.sep," : ",CONCATENATE(O1405,_xlpm.sep,P1405))</f>
        <v>~nty~ : [ntɪ]</v>
      </c>
      <c r="B1405" s="1">
        <f>_xlfn.LET(_xlpm.d,$G1405,_xlpm.k,_xlfn.CONCAT(LEFT(TRIM(B$1),1),"*"),COUNTIF(_xlpm.d,_xlpm.k))</f>
        <v>0</v>
      </c>
      <c r="C1405" s="1">
        <f>_xlfn.LET(_xlpm.d,$G1405,_xlpm.k,_xlfn.CONCAT(LEFT(TRIM(C$1),1),"*"),COUNTIF(_xlpm.d,_xlpm.k))</f>
        <v>0</v>
      </c>
      <c r="D1405" s="1">
        <f>_xlfn.LET(_xlpm.d,$G1405,_xlpm.k,_xlfn.CONCAT(LEFT(TRIM(D$1),1),"*"),COUNTIF(_xlpm.d,_xlpm.k))</f>
        <v>1</v>
      </c>
      <c r="E1405" s="1">
        <f>LOG(F1405+1,10)</f>
        <v>1.3617278360175928</v>
      </c>
      <c r="F1405" s="7">
        <v>22</v>
      </c>
      <c r="G1405" s="9" t="s">
        <v>3229</v>
      </c>
      <c r="H1405" s="4">
        <f>F1405/freq.sum.r6e</f>
        <v>1.0934393638170974E-3</v>
      </c>
      <c r="I1405" s="1" t="str">
        <f>_xlfn.LET(_xlpm.sep,":",_xlpm.w,$G1405,LEFT(_xlpm.w,FIND(_xlpm.sep,_xlpm.w)-1))</f>
        <v>ntɪ</v>
      </c>
      <c r="J1405" s="1" t="str">
        <f>_xlfn.LET(_xlpm.sep,":",_xlpm.w,$G1405,RIGHT(_xlpm.w,LEN(_xlpm.w)-FIND(_xlpm.sep,_xlpm.w)))</f>
        <v>nty</v>
      </c>
      <c r="K1405" s="10">
        <f>_xlfn.LET(_xlpm.w,I1405,LEN(_xlpm.w))</f>
        <v>3</v>
      </c>
      <c r="L1405" s="10">
        <f>_xlfn.LET(_xlpm.w,J1405,LEN(_xlpm.w))</f>
        <v>3</v>
      </c>
      <c r="M1405" s="10">
        <f>_xlfn.LET(_xlpm.a,K1405,_xlpm.b,L1405,MAX(_xlpm.a,_xlpm.b))</f>
        <v>3</v>
      </c>
      <c r="N1405" s="10">
        <f>_xlfn.LET(_xlpm.d,(K1405,L1405),MAX(_xlpm.d)-MIN(_xlpm.d))</f>
        <v>0</v>
      </c>
      <c r="O1405" s="1" t="str">
        <f>_xlfn.LET(_xlpm.sep,":",_xlpm.w,$G1405,_xlfn.CONCAT("~",RIGHT(_xlpm.w,LEN(_xlpm.w)-FIND(_xlpm.sep,_xlpm.w)),"~"))</f>
        <v>~nty~</v>
      </c>
      <c r="P1405" s="1" t="str">
        <f>_xlfn.LET(_xlpm.sep,":",_xlpm.w,$G1405,_xlfn.CONCAT("[",LEFT(_xlpm.w,FIND(_xlpm.sep,_xlpm.w)-1),"]"))</f>
        <v>[ntɪ]</v>
      </c>
      <c r="Q1405" s="14" cm="1">
        <f t="array" ref="Q1405">SUM(_xlfn._xlws.FILTER($H$2:$H$7111,_xlfn.MAP($O$2:$O$7111,_xlfn.LAMBDA(_xlpm.x,_xlpm.x=$O1405))))</f>
        <v>1.0934393638170974E-3</v>
      </c>
      <c r="R1405" s="14">
        <f>$H1405/Q1405</f>
        <v>1</v>
      </c>
      <c r="S1405" s="14" cm="1">
        <f t="array" ref="S1405">SUM(_xlfn._xlws.FILTER($H$2:$H$7111,_xlfn.MAP($P$2:$P$7111,_xlfn.LAMBDA(_xlpm.x,_xlpm.x=$P1405))))</f>
        <v>6.361829025844928E-3</v>
      </c>
      <c r="T1405" s="14">
        <f>$H1405/S1405</f>
        <v>0.17187500000000006</v>
      </c>
      <c r="U1405" s="14">
        <f>_xlfn.LET(_xlpm.freq,F1405,_xlpm.size,M1405+1,_xlpm.F,V1405,LOG(1+_xlpm.freq)*LOG(1+_xlpm.size)*_xlpm.F)</f>
        <v>0.27919669402407049</v>
      </c>
      <c r="V1405" s="14">
        <f>_xlfn.LET(_xlpm.a,T1405,_xlpm.b,R1405,2*_xlpm.a*_xlpm.b/(_xlpm.a+_xlpm.b))</f>
        <v>0.29333333333333345</v>
      </c>
      <c r="W1405" s="14">
        <f>_xlfn.LET(_xlpm.p,R1405,_xlpm.q,T1405,LOG(_xlpm.p/_xlpm.q))</f>
        <v>0.76478728882566205</v>
      </c>
      <c r="X1405" s="2"/>
      <c r="AC1405" s="2"/>
      <c r="AH1405" s="2"/>
      <c r="AI1405" s="2"/>
    </row>
    <row r="1406" spans="1:35">
      <c r="A1406" s="1" t="str">
        <f>_xlfn.LET(_xlpm.sep," : ",CONCATENATE(O1406,_xlpm.sep,P1406))</f>
        <v>~dar~ : [də]</v>
      </c>
      <c r="B1406" s="1">
        <f>_xlfn.LET(_xlpm.d,$G1406,_xlpm.k,_xlfn.CONCAT(LEFT(TRIM(B$1),1),"*"),COUNTIF(_xlpm.d,_xlpm.k))</f>
        <v>0</v>
      </c>
      <c r="C1406" s="1">
        <f>_xlfn.LET(_xlpm.d,$G1406,_xlpm.k,_xlfn.CONCAT(LEFT(TRIM(C$1),1),"*"),COUNTIF(_xlpm.d,_xlpm.k))</f>
        <v>0</v>
      </c>
      <c r="D1406" s="1">
        <f>_xlfn.LET(_xlpm.d,$G1406,_xlpm.k,_xlfn.CONCAT(LEFT(TRIM(D$1),1),"*"),COUNTIF(_xlpm.d,_xlpm.k))</f>
        <v>0</v>
      </c>
      <c r="E1406" s="1">
        <f>LOG(F1406+1,10)</f>
        <v>0.30102999566398114</v>
      </c>
      <c r="F1406" s="7">
        <v>1</v>
      </c>
      <c r="G1406" s="9" t="s">
        <v>533</v>
      </c>
      <c r="H1406" s="4">
        <f>F1406/freq.sum.r6e</f>
        <v>4.9701789264413521E-5</v>
      </c>
      <c r="I1406" s="1" t="str">
        <f>_xlfn.LET(_xlpm.sep,":",_xlpm.w,$G1406,LEFT(_xlpm.w,FIND(_xlpm.sep,_xlpm.w)-1))</f>
        <v>də</v>
      </c>
      <c r="J1406" s="1" t="str">
        <f>_xlfn.LET(_xlpm.sep,":",_xlpm.w,$G1406,RIGHT(_xlpm.w,LEN(_xlpm.w)-FIND(_xlpm.sep,_xlpm.w)))</f>
        <v>dar</v>
      </c>
      <c r="K1406" s="10">
        <f>_xlfn.LET(_xlpm.w,I1406,LEN(_xlpm.w))</f>
        <v>2</v>
      </c>
      <c r="L1406" s="10">
        <f>_xlfn.LET(_xlpm.w,J1406,LEN(_xlpm.w))</f>
        <v>3</v>
      </c>
      <c r="M1406" s="10">
        <f>_xlfn.LET(_xlpm.a,K1406,_xlpm.b,L1406,MAX(_xlpm.a,_xlpm.b))</f>
        <v>3</v>
      </c>
      <c r="N1406" s="10">
        <f>_xlfn.LET(_xlpm.d,(K1406,L1406),MAX(_xlpm.d)-MIN(_xlpm.d))</f>
        <v>1</v>
      </c>
      <c r="O1406" s="1" t="str">
        <f>_xlfn.LET(_xlpm.sep,":",_xlpm.w,$G1406,_xlfn.CONCAT("~",RIGHT(_xlpm.w,LEN(_xlpm.w)-FIND(_xlpm.sep,_xlpm.w)),"~"))</f>
        <v>~dar~</v>
      </c>
      <c r="P1406" s="1" t="str">
        <f>_xlfn.LET(_xlpm.sep,":",_xlpm.w,$G1406,_xlfn.CONCAT("[",LEFT(_xlpm.w,FIND(_xlpm.sep,_xlpm.w)-1),"]"))</f>
        <v>[də]</v>
      </c>
      <c r="Q1406" s="14" cm="1">
        <f t="array" ref="Q1406">SUM(_xlfn._xlws.FILTER($H$2:$H$7117,_xlfn.MAP($O$2:$O$7117,_xlfn.LAMBDA(_xlpm.x,_xlpm.x=$O1406))))</f>
        <v>2.9821073558648114E-4</v>
      </c>
      <c r="R1406" s="14">
        <f>$H1406/Q1406</f>
        <v>0.16666666666666666</v>
      </c>
      <c r="S1406" s="14" cm="1">
        <f t="array" ref="S1406">SUM(_xlfn._xlws.FILTER($H$2:$H$7117,_xlfn.MAP($P$2:$P$7117,_xlfn.LAMBDA(_xlpm.x,_xlpm.x=$P1406))))</f>
        <v>1.7395626242544726E-3</v>
      </c>
      <c r="T1406" s="14">
        <f>$H1406/S1406</f>
        <v>2.8571428571428581E-2</v>
      </c>
      <c r="U1406" s="14">
        <f>_xlfn.LET(_xlpm.freq,F1406,_xlpm.size,M1406+1,_xlpm.F,V1406,LOG(1+_xlpm.freq)*LOG(1+_xlpm.size)*_xlpm.F)</f>
        <v>1.0263948164610964E-2</v>
      </c>
      <c r="V1406" s="14">
        <f>_xlfn.LET(_xlpm.a,T1406,_xlpm.b,R1406,2*_xlpm.a*_xlpm.b/(_xlpm.a+_xlpm.b))</f>
        <v>4.8780487804878064E-2</v>
      </c>
      <c r="W1406" s="14">
        <f>_xlfn.LET(_xlpm.p,R1406,_xlpm.q,T1406,LOG(_xlpm.p/_xlpm.q))</f>
        <v>0.76591679396663181</v>
      </c>
      <c r="X1406" s="2"/>
      <c r="AC1406" s="2"/>
      <c r="AH1406" s="2"/>
      <c r="AI1406" s="2"/>
    </row>
    <row r="1407" spans="1:35">
      <c r="A1407" s="1" t="str">
        <f>_xlfn.LET(_xlpm.sep," : ",CONCATENATE(O1407,_xlpm.sep,P1407))</f>
        <v>~der~ : [də]</v>
      </c>
      <c r="B1407" s="1">
        <f>_xlfn.LET(_xlpm.d,$G1407,_xlpm.k,_xlfn.CONCAT(LEFT(TRIM(B$1),1),"*"),COUNTIF(_xlpm.d,_xlpm.k))</f>
        <v>0</v>
      </c>
      <c r="C1407" s="1">
        <f>_xlfn.LET(_xlpm.d,$G1407,_xlpm.k,_xlfn.CONCAT(LEFT(TRIM(C$1),1),"*"),COUNTIF(_xlpm.d,_xlpm.k))</f>
        <v>0</v>
      </c>
      <c r="D1407" s="1">
        <f>_xlfn.LET(_xlpm.d,$G1407,_xlpm.k,_xlfn.CONCAT(LEFT(TRIM(D$1),1),"*"),COUNTIF(_xlpm.d,_xlpm.k))</f>
        <v>0</v>
      </c>
      <c r="E1407" s="1">
        <f>LOG(F1407+1,10)</f>
        <v>0.30102999566398114</v>
      </c>
      <c r="F1407" s="7">
        <v>1</v>
      </c>
      <c r="G1407" s="9" t="s">
        <v>591</v>
      </c>
      <c r="H1407" s="4">
        <f>F1407/freq.sum.r6e</f>
        <v>4.9701789264413521E-5</v>
      </c>
      <c r="I1407" s="1" t="str">
        <f>_xlfn.LET(_xlpm.sep,":",_xlpm.w,$G1407,LEFT(_xlpm.w,FIND(_xlpm.sep,_xlpm.w)-1))</f>
        <v>də</v>
      </c>
      <c r="J1407" s="1" t="str">
        <f>_xlfn.LET(_xlpm.sep,":",_xlpm.w,$G1407,RIGHT(_xlpm.w,LEN(_xlpm.w)-FIND(_xlpm.sep,_xlpm.w)))</f>
        <v>der</v>
      </c>
      <c r="K1407" s="10">
        <f>_xlfn.LET(_xlpm.w,I1407,LEN(_xlpm.w))</f>
        <v>2</v>
      </c>
      <c r="L1407" s="10">
        <f>_xlfn.LET(_xlpm.w,J1407,LEN(_xlpm.w))</f>
        <v>3</v>
      </c>
      <c r="M1407" s="10">
        <f>_xlfn.LET(_xlpm.a,K1407,_xlpm.b,L1407,MAX(_xlpm.a,_xlpm.b))</f>
        <v>3</v>
      </c>
      <c r="N1407" s="10">
        <f>_xlfn.LET(_xlpm.d,(K1407,L1407),MAX(_xlpm.d)-MIN(_xlpm.d))</f>
        <v>1</v>
      </c>
      <c r="O1407" s="1" t="str">
        <f>_xlfn.LET(_xlpm.sep,":",_xlpm.w,$G1407,_xlfn.CONCAT("~",RIGHT(_xlpm.w,LEN(_xlpm.w)-FIND(_xlpm.sep,_xlpm.w)),"~"))</f>
        <v>~der~</v>
      </c>
      <c r="P1407" s="1" t="str">
        <f>_xlfn.LET(_xlpm.sep,":",_xlpm.w,$G1407,_xlfn.CONCAT("[",LEFT(_xlpm.w,FIND(_xlpm.sep,_xlpm.w)-1),"]"))</f>
        <v>[də]</v>
      </c>
      <c r="Q1407" s="14" cm="1">
        <f t="array" ref="Q1407">SUM(_xlfn._xlws.FILTER($H$2:$H$7111,_xlfn.MAP($O$2:$O$7111,_xlfn.LAMBDA(_xlpm.x,_xlpm.x=$O1407))))</f>
        <v>2.9821073558648114E-4</v>
      </c>
      <c r="R1407" s="14">
        <f>$H1407/Q1407</f>
        <v>0.16666666666666666</v>
      </c>
      <c r="S1407" s="14" cm="1">
        <f t="array" ref="S1407">SUM(_xlfn._xlws.FILTER($H$2:$H$7111,_xlfn.MAP($P$2:$P$7111,_xlfn.LAMBDA(_xlpm.x,_xlpm.x=$P1407))))</f>
        <v>1.7395626242544726E-3</v>
      </c>
      <c r="T1407" s="14">
        <f>$H1407/S1407</f>
        <v>2.8571428571428581E-2</v>
      </c>
      <c r="U1407" s="14">
        <f>_xlfn.LET(_xlpm.freq,F1407,_xlpm.size,M1407+1,_xlpm.F,V1407,LOG(1+_xlpm.freq)*LOG(1+_xlpm.size)*_xlpm.F)</f>
        <v>1.0263948164610964E-2</v>
      </c>
      <c r="V1407" s="14">
        <f>_xlfn.LET(_xlpm.a,T1407,_xlpm.b,R1407,2*_xlpm.a*_xlpm.b/(_xlpm.a+_xlpm.b))</f>
        <v>4.8780487804878064E-2</v>
      </c>
      <c r="W1407" s="14">
        <f>_xlfn.LET(_xlpm.p,R1407,_xlpm.q,T1407,LOG(_xlpm.p/_xlpm.q))</f>
        <v>0.76591679396663181</v>
      </c>
      <c r="X1407" s="2"/>
      <c r="AC1407" s="2"/>
      <c r="AH1407" s="2"/>
      <c r="AI1407" s="2"/>
    </row>
    <row r="1408" spans="1:35">
      <c r="A1408" s="1" t="str">
        <f>_xlfn.LET(_xlpm.sep," : ",CONCATENATE(O1408,_xlpm.sep,P1408))</f>
        <v>~dir~ : [də]</v>
      </c>
      <c r="B1408" s="1">
        <f>_xlfn.LET(_xlpm.d,$G1408,_xlpm.k,_xlfn.CONCAT(LEFT(TRIM(B$1),1),"*"),COUNTIF(_xlpm.d,_xlpm.k))</f>
        <v>0</v>
      </c>
      <c r="C1408" s="1">
        <f>_xlfn.LET(_xlpm.d,$G1408,_xlpm.k,_xlfn.CONCAT(LEFT(TRIM(C$1),1),"*"),COUNTIF(_xlpm.d,_xlpm.k))</f>
        <v>0</v>
      </c>
      <c r="D1408" s="1">
        <f>_xlfn.LET(_xlpm.d,$G1408,_xlpm.k,_xlfn.CONCAT(LEFT(TRIM(D$1),1),"*"),COUNTIF(_xlpm.d,_xlpm.k))</f>
        <v>0</v>
      </c>
      <c r="E1408" s="1">
        <f>LOG(F1408+1,10)</f>
        <v>0.30102999566398114</v>
      </c>
      <c r="F1408" s="7">
        <v>1</v>
      </c>
      <c r="G1408" s="9" t="s">
        <v>617</v>
      </c>
      <c r="H1408" s="4">
        <f>F1408/freq.sum.r6e</f>
        <v>4.9701789264413521E-5</v>
      </c>
      <c r="I1408" s="1" t="str">
        <f>_xlfn.LET(_xlpm.sep,":",_xlpm.w,$G1408,LEFT(_xlpm.w,FIND(_xlpm.sep,_xlpm.w)-1))</f>
        <v>də</v>
      </c>
      <c r="J1408" s="1" t="str">
        <f>_xlfn.LET(_xlpm.sep,":",_xlpm.w,$G1408,RIGHT(_xlpm.w,LEN(_xlpm.w)-FIND(_xlpm.sep,_xlpm.w)))</f>
        <v>dir</v>
      </c>
      <c r="K1408" s="10">
        <f>_xlfn.LET(_xlpm.w,I1408,LEN(_xlpm.w))</f>
        <v>2</v>
      </c>
      <c r="L1408" s="10">
        <f>_xlfn.LET(_xlpm.w,J1408,LEN(_xlpm.w))</f>
        <v>3</v>
      </c>
      <c r="M1408" s="10">
        <f>_xlfn.LET(_xlpm.a,K1408,_xlpm.b,L1408,MAX(_xlpm.a,_xlpm.b))</f>
        <v>3</v>
      </c>
      <c r="N1408" s="10">
        <f>_xlfn.LET(_xlpm.d,(K1408,L1408),MAX(_xlpm.d)-MIN(_xlpm.d))</f>
        <v>1</v>
      </c>
      <c r="O1408" s="1" t="str">
        <f>_xlfn.LET(_xlpm.sep,":",_xlpm.w,$G1408,_xlfn.CONCAT("~",RIGHT(_xlpm.w,LEN(_xlpm.w)-FIND(_xlpm.sep,_xlpm.w)),"~"))</f>
        <v>~dir~</v>
      </c>
      <c r="P1408" s="1" t="str">
        <f>_xlfn.LET(_xlpm.sep,":",_xlpm.w,$G1408,_xlfn.CONCAT("[",LEFT(_xlpm.w,FIND(_xlpm.sep,_xlpm.w)-1),"]"))</f>
        <v>[də]</v>
      </c>
      <c r="Q1408" s="14" cm="1">
        <f t="array" ref="Q1408">SUM(_xlfn._xlws.FILTER($H$2:$H$7112,_xlfn.MAP($O$2:$O$7112,_xlfn.LAMBDA(_xlpm.x,_xlpm.x=$O1408))))</f>
        <v>2.9821073558648114E-4</v>
      </c>
      <c r="R1408" s="14">
        <f>$H1408/Q1408</f>
        <v>0.16666666666666666</v>
      </c>
      <c r="S1408" s="14" cm="1">
        <f t="array" ref="S1408">SUM(_xlfn._xlws.FILTER($H$2:$H$7112,_xlfn.MAP($P$2:$P$7112,_xlfn.LAMBDA(_xlpm.x,_xlpm.x=$P1408))))</f>
        <v>1.7395626242544726E-3</v>
      </c>
      <c r="T1408" s="14">
        <f>$H1408/S1408</f>
        <v>2.8571428571428581E-2</v>
      </c>
      <c r="U1408" s="14">
        <f>_xlfn.LET(_xlpm.freq,F1408,_xlpm.size,M1408+1,_xlpm.F,V1408,LOG(1+_xlpm.freq)*LOG(1+_xlpm.size)*_xlpm.F)</f>
        <v>1.0263948164610964E-2</v>
      </c>
      <c r="V1408" s="14">
        <f>_xlfn.LET(_xlpm.a,T1408,_xlpm.b,R1408,2*_xlpm.a*_xlpm.b/(_xlpm.a+_xlpm.b))</f>
        <v>4.8780487804878064E-2</v>
      </c>
      <c r="W1408" s="14">
        <f>_xlfn.LET(_xlpm.p,R1408,_xlpm.q,T1408,LOG(_xlpm.p/_xlpm.q))</f>
        <v>0.76591679396663181</v>
      </c>
      <c r="X1408" s="2"/>
      <c r="AC1408" s="2"/>
      <c r="AH1408" s="2"/>
      <c r="AI1408" s="2"/>
    </row>
    <row r="1409" spans="1:35">
      <c r="A1409" s="1" t="str">
        <f>_xlfn.LET(_xlpm.sep," : ",CONCATENATE(O1409,_xlpm.sep,P1409))</f>
        <v>~dur~ : [də]</v>
      </c>
      <c r="B1409" s="1">
        <f>_xlfn.LET(_xlpm.d,$G1409,_xlpm.k,_xlfn.CONCAT(LEFT(TRIM(B$1),1),"*"),COUNTIF(_xlpm.d,_xlpm.k))</f>
        <v>0</v>
      </c>
      <c r="C1409" s="1">
        <f>_xlfn.LET(_xlpm.d,$G1409,_xlpm.k,_xlfn.CONCAT(LEFT(TRIM(C$1),1),"*"),COUNTIF(_xlpm.d,_xlpm.k))</f>
        <v>0</v>
      </c>
      <c r="D1409" s="1">
        <f>_xlfn.LET(_xlpm.d,$G1409,_xlpm.k,_xlfn.CONCAT(LEFT(TRIM(D$1),1),"*"),COUNTIF(_xlpm.d,_xlpm.k))</f>
        <v>0</v>
      </c>
      <c r="E1409" s="1">
        <f>LOG(F1409+1,10)</f>
        <v>0.30102999566398114</v>
      </c>
      <c r="F1409" s="7">
        <v>1</v>
      </c>
      <c r="G1409" s="9" t="s">
        <v>635</v>
      </c>
      <c r="H1409" s="4">
        <f>F1409/freq.sum.r6e</f>
        <v>4.9701789264413521E-5</v>
      </c>
      <c r="I1409" s="1" t="str">
        <f>_xlfn.LET(_xlpm.sep,":",_xlpm.w,$G1409,LEFT(_xlpm.w,FIND(_xlpm.sep,_xlpm.w)-1))</f>
        <v>də</v>
      </c>
      <c r="J1409" s="1" t="str">
        <f>_xlfn.LET(_xlpm.sep,":",_xlpm.w,$G1409,RIGHT(_xlpm.w,LEN(_xlpm.w)-FIND(_xlpm.sep,_xlpm.w)))</f>
        <v>dur</v>
      </c>
      <c r="K1409" s="10">
        <f>_xlfn.LET(_xlpm.w,I1409,LEN(_xlpm.w))</f>
        <v>2</v>
      </c>
      <c r="L1409" s="10">
        <f>_xlfn.LET(_xlpm.w,J1409,LEN(_xlpm.w))</f>
        <v>3</v>
      </c>
      <c r="M1409" s="10">
        <f>_xlfn.LET(_xlpm.a,K1409,_xlpm.b,L1409,MAX(_xlpm.a,_xlpm.b))</f>
        <v>3</v>
      </c>
      <c r="N1409" s="10">
        <f>_xlfn.LET(_xlpm.d,(K1409,L1409),MAX(_xlpm.d)-MIN(_xlpm.d))</f>
        <v>1</v>
      </c>
      <c r="O1409" s="1" t="str">
        <f>_xlfn.LET(_xlpm.sep,":",_xlpm.w,$G1409,_xlfn.CONCAT("~",RIGHT(_xlpm.w,LEN(_xlpm.w)-FIND(_xlpm.sep,_xlpm.w)),"~"))</f>
        <v>~dur~</v>
      </c>
      <c r="P1409" s="1" t="str">
        <f>_xlfn.LET(_xlpm.sep,":",_xlpm.w,$G1409,_xlfn.CONCAT("[",LEFT(_xlpm.w,FIND(_xlpm.sep,_xlpm.w)-1),"]"))</f>
        <v>[də]</v>
      </c>
      <c r="Q1409" s="14" cm="1">
        <f t="array" ref="Q1409">SUM(_xlfn._xlws.FILTER($H$2:$H$7117,_xlfn.MAP($O$2:$O$7117,_xlfn.LAMBDA(_xlpm.x,_xlpm.x=$O1409))))</f>
        <v>2.9821073558648114E-4</v>
      </c>
      <c r="R1409" s="14">
        <f>$H1409/Q1409</f>
        <v>0.16666666666666666</v>
      </c>
      <c r="S1409" s="14" cm="1">
        <f t="array" ref="S1409">SUM(_xlfn._xlws.FILTER($H$2:$H$7117,_xlfn.MAP($P$2:$P$7117,_xlfn.LAMBDA(_xlpm.x,_xlpm.x=$P1409))))</f>
        <v>1.7395626242544726E-3</v>
      </c>
      <c r="T1409" s="14">
        <f>$H1409/S1409</f>
        <v>2.8571428571428581E-2</v>
      </c>
      <c r="U1409" s="14">
        <f>_xlfn.LET(_xlpm.freq,F1409,_xlpm.size,M1409+1,_xlpm.F,V1409,LOG(1+_xlpm.freq)*LOG(1+_xlpm.size)*_xlpm.F)</f>
        <v>1.0263948164610964E-2</v>
      </c>
      <c r="V1409" s="14">
        <f>_xlfn.LET(_xlpm.a,T1409,_xlpm.b,R1409,2*_xlpm.a*_xlpm.b/(_xlpm.a+_xlpm.b))</f>
        <v>4.8780487804878064E-2</v>
      </c>
      <c r="W1409" s="14">
        <f>_xlfn.LET(_xlpm.p,R1409,_xlpm.q,T1409,LOG(_xlpm.p/_xlpm.q))</f>
        <v>0.76591679396663181</v>
      </c>
      <c r="X1409" s="2"/>
      <c r="AC1409" s="2"/>
      <c r="AH1409" s="2"/>
      <c r="AI1409" s="2"/>
    </row>
    <row r="1410" spans="1:35">
      <c r="A1410" s="1" t="str">
        <f>_xlfn.LET(_xlpm.sep," : ",CONCATENATE(O1410,_xlpm.sep,P1410))</f>
        <v>~per~ : [pə]</v>
      </c>
      <c r="B1410" s="1">
        <f>_xlfn.LET(_xlpm.d,$G1410,_xlpm.k,_xlfn.CONCAT(LEFT(TRIM(B$1),1),"*"),COUNTIF(_xlpm.d,_xlpm.k))</f>
        <v>0</v>
      </c>
      <c r="C1410" s="1">
        <f>_xlfn.LET(_xlpm.d,$G1410,_xlpm.k,_xlfn.CONCAT(LEFT(TRIM(C$1),1),"*"),COUNTIF(_xlpm.d,_xlpm.k))</f>
        <v>0</v>
      </c>
      <c r="D1410" s="1">
        <f>_xlfn.LET(_xlpm.d,$G1410,_xlpm.k,_xlfn.CONCAT(LEFT(TRIM(D$1),1),"*"),COUNTIF(_xlpm.d,_xlpm.k))</f>
        <v>0</v>
      </c>
      <c r="E1410" s="1">
        <f>LOG(F1410+1,10)</f>
        <v>0.30102999566398114</v>
      </c>
      <c r="F1410" s="7">
        <v>1</v>
      </c>
      <c r="G1410" s="9" t="s">
        <v>3729</v>
      </c>
      <c r="H1410" s="4">
        <f>F1410/freq.sum.r6e</f>
        <v>4.9701789264413521E-5</v>
      </c>
      <c r="I1410" s="1" t="str">
        <f>_xlfn.LET(_xlpm.sep,":",_xlpm.w,$G1410,LEFT(_xlpm.w,FIND(_xlpm.sep,_xlpm.w)-1))</f>
        <v>pə</v>
      </c>
      <c r="J1410" s="1" t="str">
        <f>_xlfn.LET(_xlpm.sep,":",_xlpm.w,$G1410,RIGHT(_xlpm.w,LEN(_xlpm.w)-FIND(_xlpm.sep,_xlpm.w)))</f>
        <v>per</v>
      </c>
      <c r="K1410" s="10">
        <f>_xlfn.LET(_xlpm.w,I1410,LEN(_xlpm.w))</f>
        <v>2</v>
      </c>
      <c r="L1410" s="10">
        <f>_xlfn.LET(_xlpm.w,J1410,LEN(_xlpm.w))</f>
        <v>3</v>
      </c>
      <c r="M1410" s="10">
        <f>_xlfn.LET(_xlpm.a,K1410,_xlpm.b,L1410,MAX(_xlpm.a,_xlpm.b))</f>
        <v>3</v>
      </c>
      <c r="N1410" s="10">
        <f>_xlfn.LET(_xlpm.d,(K1410,L1410),MAX(_xlpm.d)-MIN(_xlpm.d))</f>
        <v>1</v>
      </c>
      <c r="O1410" s="1" t="str">
        <f>_xlfn.LET(_xlpm.sep,":",_xlpm.w,$G1410,_xlfn.CONCAT("~",RIGHT(_xlpm.w,LEN(_xlpm.w)-FIND(_xlpm.sep,_xlpm.w)),"~"))</f>
        <v>~per~</v>
      </c>
      <c r="P1410" s="1" t="str">
        <f>_xlfn.LET(_xlpm.sep,":",_xlpm.w,$G1410,_xlfn.CONCAT("[",LEFT(_xlpm.w,FIND(_xlpm.sep,_xlpm.w)-1),"]"))</f>
        <v>[pə]</v>
      </c>
      <c r="Q1410" s="14" cm="1">
        <f t="array" ref="Q1410">SUM(_xlfn._xlws.FILTER($H$2:$H$7117,_xlfn.MAP($O$2:$O$7117,_xlfn.LAMBDA(_xlpm.x,_xlpm.x=$O1410))))</f>
        <v>2.9821073558648114E-4</v>
      </c>
      <c r="R1410" s="14">
        <f>$H1410/Q1410</f>
        <v>0.16666666666666666</v>
      </c>
      <c r="S1410" s="14" cm="1">
        <f t="array" ref="S1410">SUM(_xlfn._xlws.FILTER($H$2:$H$7117,_xlfn.MAP($P$2:$P$7117,_xlfn.LAMBDA(_xlpm.x,_xlpm.x=$P1410))))</f>
        <v>1.7395626242544726E-3</v>
      </c>
      <c r="T1410" s="14">
        <f>$H1410/S1410</f>
        <v>2.8571428571428581E-2</v>
      </c>
      <c r="U1410" s="14">
        <f>_xlfn.LET(_xlpm.freq,F1410,_xlpm.size,M1410+1,_xlpm.F,V1410,LOG(1+_xlpm.freq)*LOG(1+_xlpm.size)*_xlpm.F)</f>
        <v>1.0263948164610964E-2</v>
      </c>
      <c r="V1410" s="14">
        <f>_xlfn.LET(_xlpm.a,T1410,_xlpm.b,R1410,2*_xlpm.a*_xlpm.b/(_xlpm.a+_xlpm.b))</f>
        <v>4.8780487804878064E-2</v>
      </c>
      <c r="W1410" s="14">
        <f>_xlfn.LET(_xlpm.p,R1410,_xlpm.q,T1410,LOG(_xlpm.p/_xlpm.q))</f>
        <v>0.76591679396663181</v>
      </c>
      <c r="X1410" s="2"/>
      <c r="AC1410" s="2"/>
      <c r="AH1410" s="2"/>
      <c r="AI1410" s="2"/>
    </row>
    <row r="1411" spans="1:35">
      <c r="A1411" s="1" t="str">
        <f>_xlfn.LET(_xlpm.sep," : ",CONCATENATE(O1411,_xlpm.sep,P1411))</f>
        <v>~pir~ : [pə]</v>
      </c>
      <c r="B1411" s="1">
        <f>_xlfn.LET(_xlpm.d,$G1411,_xlpm.k,_xlfn.CONCAT(LEFT(TRIM(B$1),1),"*"),COUNTIF(_xlpm.d,_xlpm.k))</f>
        <v>0</v>
      </c>
      <c r="C1411" s="1">
        <f>_xlfn.LET(_xlpm.d,$G1411,_xlpm.k,_xlfn.CONCAT(LEFT(TRIM(C$1),1),"*"),COUNTIF(_xlpm.d,_xlpm.k))</f>
        <v>0</v>
      </c>
      <c r="D1411" s="1">
        <f>_xlfn.LET(_xlpm.d,$G1411,_xlpm.k,_xlfn.CONCAT(LEFT(TRIM(D$1),1),"*"),COUNTIF(_xlpm.d,_xlpm.k))</f>
        <v>0</v>
      </c>
      <c r="E1411" s="1">
        <f>LOG(F1411+1,10)</f>
        <v>0.30102999566398114</v>
      </c>
      <c r="F1411" s="7">
        <v>1</v>
      </c>
      <c r="G1411" s="9" t="s">
        <v>3742</v>
      </c>
      <c r="H1411" s="4">
        <f>F1411/freq.sum.r6e</f>
        <v>4.9701789264413521E-5</v>
      </c>
      <c r="I1411" s="1" t="str">
        <f>_xlfn.LET(_xlpm.sep,":",_xlpm.w,$G1411,LEFT(_xlpm.w,FIND(_xlpm.sep,_xlpm.w)-1))</f>
        <v>pə</v>
      </c>
      <c r="J1411" s="1" t="str">
        <f>_xlfn.LET(_xlpm.sep,":",_xlpm.w,$G1411,RIGHT(_xlpm.w,LEN(_xlpm.w)-FIND(_xlpm.sep,_xlpm.w)))</f>
        <v>pir</v>
      </c>
      <c r="K1411" s="10">
        <f>_xlfn.LET(_xlpm.w,I1411,LEN(_xlpm.w))</f>
        <v>2</v>
      </c>
      <c r="L1411" s="10">
        <f>_xlfn.LET(_xlpm.w,J1411,LEN(_xlpm.w))</f>
        <v>3</v>
      </c>
      <c r="M1411" s="10">
        <f>_xlfn.LET(_xlpm.a,K1411,_xlpm.b,L1411,MAX(_xlpm.a,_xlpm.b))</f>
        <v>3</v>
      </c>
      <c r="N1411" s="10">
        <f>_xlfn.LET(_xlpm.d,(K1411,L1411),MAX(_xlpm.d)-MIN(_xlpm.d))</f>
        <v>1</v>
      </c>
      <c r="O1411" s="1" t="str">
        <f>_xlfn.LET(_xlpm.sep,":",_xlpm.w,$G1411,_xlfn.CONCAT("~",RIGHT(_xlpm.w,LEN(_xlpm.w)-FIND(_xlpm.sep,_xlpm.w)),"~"))</f>
        <v>~pir~</v>
      </c>
      <c r="P1411" s="1" t="str">
        <f>_xlfn.LET(_xlpm.sep,":",_xlpm.w,$G1411,_xlfn.CONCAT("[",LEFT(_xlpm.w,FIND(_xlpm.sep,_xlpm.w)-1),"]"))</f>
        <v>[pə]</v>
      </c>
      <c r="Q1411" s="14" cm="1">
        <f t="array" ref="Q1411">SUM(_xlfn._xlws.FILTER($H$2:$H$7111,_xlfn.MAP($O$2:$O$7111,_xlfn.LAMBDA(_xlpm.x,_xlpm.x=$O1411))))</f>
        <v>2.9821073558648114E-4</v>
      </c>
      <c r="R1411" s="14">
        <f>$H1411/Q1411</f>
        <v>0.16666666666666666</v>
      </c>
      <c r="S1411" s="14" cm="1">
        <f t="array" ref="S1411">SUM(_xlfn._xlws.FILTER($H$2:$H$7111,_xlfn.MAP($P$2:$P$7111,_xlfn.LAMBDA(_xlpm.x,_xlpm.x=$P1411))))</f>
        <v>1.7395626242544726E-3</v>
      </c>
      <c r="T1411" s="14">
        <f>$H1411/S1411</f>
        <v>2.8571428571428581E-2</v>
      </c>
      <c r="U1411" s="14">
        <f>_xlfn.LET(_xlpm.freq,F1411,_xlpm.size,M1411+1,_xlpm.F,V1411,LOG(1+_xlpm.freq)*LOG(1+_xlpm.size)*_xlpm.F)</f>
        <v>1.0263948164610964E-2</v>
      </c>
      <c r="V1411" s="14">
        <f>_xlfn.LET(_xlpm.a,T1411,_xlpm.b,R1411,2*_xlpm.a*_xlpm.b/(_xlpm.a+_xlpm.b))</f>
        <v>4.8780487804878064E-2</v>
      </c>
      <c r="W1411" s="14">
        <f>_xlfn.LET(_xlpm.p,R1411,_xlpm.q,T1411,LOG(_xlpm.p/_xlpm.q))</f>
        <v>0.76591679396663181</v>
      </c>
      <c r="X1411" s="2"/>
      <c r="AC1411" s="2"/>
      <c r="AH1411" s="2"/>
      <c r="AI1411" s="2"/>
    </row>
    <row r="1412" spans="1:35">
      <c r="A1412" s="1" t="str">
        <f>_xlfn.LET(_xlpm.sep," : ",CONCATENATE(O1412,_xlpm.sep,P1412))</f>
        <v>~rou~ : [ɹə]</v>
      </c>
      <c r="B1412" s="1">
        <f>_xlfn.LET(_xlpm.d,$G1412,_xlpm.k,_xlfn.CONCAT(LEFT(TRIM(B$1),1),"*"),COUNTIF(_xlpm.d,_xlpm.k))</f>
        <v>1</v>
      </c>
      <c r="C1412" s="1">
        <f>_xlfn.LET(_xlpm.d,$G1412,_xlpm.k,_xlfn.CONCAT(LEFT(TRIM(C$1),1),"*"),COUNTIF(_xlpm.d,_xlpm.k))</f>
        <v>0</v>
      </c>
      <c r="D1412" s="1">
        <f>_xlfn.LET(_xlpm.d,$G1412,_xlpm.k,_xlfn.CONCAT(LEFT(TRIM(D$1),1),"*"),COUNTIF(_xlpm.d,_xlpm.k))</f>
        <v>0</v>
      </c>
      <c r="E1412" s="1">
        <f>LOG(F1412+1,10)</f>
        <v>0.47712125471966244</v>
      </c>
      <c r="F1412" s="7">
        <v>2</v>
      </c>
      <c r="G1412" s="9" t="s">
        <v>6705</v>
      </c>
      <c r="H1412" s="4">
        <f>F1412/freq.sum.r6e</f>
        <v>9.9403578528827041E-5</v>
      </c>
      <c r="I1412" s="1" t="str">
        <f>_xlfn.LET(_xlpm.sep,":",_xlpm.w,$G1412,LEFT(_xlpm.w,FIND(_xlpm.sep,_xlpm.w)-1))</f>
        <v>ɹə</v>
      </c>
      <c r="J1412" s="1" t="str">
        <f>_xlfn.LET(_xlpm.sep,":",_xlpm.w,$G1412,RIGHT(_xlpm.w,LEN(_xlpm.w)-FIND(_xlpm.sep,_xlpm.w)))</f>
        <v>rou</v>
      </c>
      <c r="K1412" s="10">
        <f>_xlfn.LET(_xlpm.w,I1412,LEN(_xlpm.w))</f>
        <v>2</v>
      </c>
      <c r="L1412" s="10">
        <f>_xlfn.LET(_xlpm.w,J1412,LEN(_xlpm.w))</f>
        <v>3</v>
      </c>
      <c r="M1412" s="10">
        <f>_xlfn.LET(_xlpm.a,K1412,_xlpm.b,L1412,MAX(_xlpm.a,_xlpm.b))</f>
        <v>3</v>
      </c>
      <c r="N1412" s="10">
        <f>_xlfn.LET(_xlpm.d,(K1412,L1412),MAX(_xlpm.d)-MIN(_xlpm.d))</f>
        <v>1</v>
      </c>
      <c r="O1412" s="1" t="str">
        <f>_xlfn.LET(_xlpm.sep,":",_xlpm.w,$G1412,_xlfn.CONCAT("~",RIGHT(_xlpm.w,LEN(_xlpm.w)-FIND(_xlpm.sep,_xlpm.w)),"~"))</f>
        <v>~rou~</v>
      </c>
      <c r="P1412" s="1" t="str">
        <f>_xlfn.LET(_xlpm.sep,":",_xlpm.w,$G1412,_xlfn.CONCAT("[",LEFT(_xlpm.w,FIND(_xlpm.sep,_xlpm.w)-1),"]"))</f>
        <v>[ɹə]</v>
      </c>
      <c r="Q1412" s="14" cm="1">
        <f t="array" ref="Q1412">SUM(_xlfn._xlws.FILTER($H$2:$H$7117,_xlfn.MAP($O$2:$O$7117,_xlfn.LAMBDA(_xlpm.x,_xlpm.x=$O1412))))</f>
        <v>5.4671968190854871E-4</v>
      </c>
      <c r="R1412" s="14">
        <f>$H1412/Q1412</f>
        <v>0.18181818181818182</v>
      </c>
      <c r="S1412" s="14" cm="1">
        <f t="array" ref="S1412">SUM(_xlfn._xlws.FILTER($H$2:$H$7117,_xlfn.MAP($P$2:$P$7117,_xlfn.LAMBDA(_xlpm.x,_xlpm.x=$P1412))))</f>
        <v>3.230616302186877E-3</v>
      </c>
      <c r="T1412" s="14">
        <f>$H1412/S1412</f>
        <v>3.0769230769230785E-2</v>
      </c>
      <c r="U1412" s="14">
        <f>_xlfn.LET(_xlpm.freq,F1412,_xlpm.size,M1412+1,_xlpm.F,V1412,LOG(1+_xlpm.freq)*LOG(1+_xlpm.size)*_xlpm.F)</f>
        <v>1.7552286604221545E-2</v>
      </c>
      <c r="V1412" s="14">
        <f>_xlfn.LET(_xlpm.a,T1412,_xlpm.b,R1412,2*_xlpm.a*_xlpm.b/(_xlpm.a+_xlpm.b))</f>
        <v>5.2631578947368446E-2</v>
      </c>
      <c r="W1412" s="14">
        <f>_xlfn.LET(_xlpm.p,R1412,_xlpm.q,T1412,LOG(_xlpm.p/_xlpm.q))</f>
        <v>0.77152067148463033</v>
      </c>
      <c r="X1412" s="2"/>
      <c r="AC1412" s="2"/>
      <c r="AH1412" s="2"/>
      <c r="AI1412" s="2"/>
    </row>
    <row r="1413" spans="1:35">
      <c r="A1413" s="1" t="str">
        <f>_xlfn.LET(_xlpm.sep," : ",CONCATENATE(O1413,_xlpm.sep,P1413))</f>
        <v>~cie~ : [ʃɪ]</v>
      </c>
      <c r="B1413" s="1">
        <f>_xlfn.LET(_xlpm.d,$G1413,_xlpm.k,_xlfn.CONCAT(LEFT(TRIM(B$1),1),"*"),COUNTIF(_xlpm.d,_xlpm.k))</f>
        <v>0</v>
      </c>
      <c r="C1413" s="1">
        <f>_xlfn.LET(_xlpm.d,$G1413,_xlpm.k,_xlfn.CONCAT(LEFT(TRIM(C$1),1),"*"),COUNTIF(_xlpm.d,_xlpm.k))</f>
        <v>0</v>
      </c>
      <c r="D1413" s="1">
        <f>_xlfn.LET(_xlpm.d,$G1413,_xlpm.k,_xlfn.CONCAT(LEFT(TRIM(D$1),1),"*"),COUNTIF(_xlpm.d,_xlpm.k))</f>
        <v>0</v>
      </c>
      <c r="E1413" s="1">
        <f>LOG(F1413+1,10)</f>
        <v>1.3802112417116059</v>
      </c>
      <c r="F1413" s="7">
        <v>23</v>
      </c>
      <c r="G1413" s="9" t="s">
        <v>6500</v>
      </c>
      <c r="H1413" s="4">
        <f>F1413/freq.sum.r6e</f>
        <v>1.1431411530815109E-3</v>
      </c>
      <c r="I1413" s="1" t="str">
        <f>_xlfn.LET(_xlpm.sep,":",_xlpm.w,$G1413,LEFT(_xlpm.w,FIND(_xlpm.sep,_xlpm.w)-1))</f>
        <v>ʃɪ</v>
      </c>
      <c r="J1413" s="1" t="str">
        <f>_xlfn.LET(_xlpm.sep,":",_xlpm.w,$G1413,RIGHT(_xlpm.w,LEN(_xlpm.w)-FIND(_xlpm.sep,_xlpm.w)))</f>
        <v>cie</v>
      </c>
      <c r="K1413" s="10">
        <f>_xlfn.LET(_xlpm.w,I1413,LEN(_xlpm.w))</f>
        <v>2</v>
      </c>
      <c r="L1413" s="10">
        <f>_xlfn.LET(_xlpm.w,J1413,LEN(_xlpm.w))</f>
        <v>3</v>
      </c>
      <c r="M1413" s="10">
        <f>_xlfn.LET(_xlpm.a,K1413,_xlpm.b,L1413,MAX(_xlpm.a,_xlpm.b))</f>
        <v>3</v>
      </c>
      <c r="N1413" s="10">
        <f>_xlfn.LET(_xlpm.d,(K1413,L1413),MAX(_xlpm.d)-MIN(_xlpm.d))</f>
        <v>1</v>
      </c>
      <c r="O1413" s="1" t="str">
        <f>_xlfn.LET(_xlpm.sep,":",_xlpm.w,$G1413,_xlfn.CONCAT("~",RIGHT(_xlpm.w,LEN(_xlpm.w)-FIND(_xlpm.sep,_xlpm.w)),"~"))</f>
        <v>~cie~</v>
      </c>
      <c r="P1413" s="1" t="str">
        <f>_xlfn.LET(_xlpm.sep,":",_xlpm.w,$G1413,_xlfn.CONCAT("[",LEFT(_xlpm.w,FIND(_xlpm.sep,_xlpm.w)-1),"]"))</f>
        <v>[ʃɪ]</v>
      </c>
      <c r="Q1413" s="14" cm="1">
        <f t="array" ref="Q1413">SUM(_xlfn._xlws.FILTER($H$2:$H$7109,_xlfn.MAP($O$2:$O$7109,_xlfn.LAMBDA(_xlpm.x,_xlpm.x=$O1413))))</f>
        <v>1.3419483101391649E-3</v>
      </c>
      <c r="R1413" s="14">
        <f>$H1413/Q1413</f>
        <v>0.85185185185185186</v>
      </c>
      <c r="S1413" s="14" cm="1">
        <f t="array" ref="S1413">SUM(_xlfn._xlws.FILTER($H$2:$H$7109,_xlfn.MAP($P$2:$P$7109,_xlfn.LAMBDA(_xlpm.x,_xlpm.x=$P1413))))</f>
        <v>7.9522862823061605E-3</v>
      </c>
      <c r="T1413" s="14">
        <f>$H1413/S1413</f>
        <v>0.14375000000000004</v>
      </c>
      <c r="U1413" s="14">
        <f>_xlfn.LET(_xlpm.freq,F1413,_xlpm.size,M1413+1,_xlpm.F,V1413,LOG(1+_xlpm.freq)*LOG(1+_xlpm.size)*_xlpm.F)</f>
        <v>0.23731234144264191</v>
      </c>
      <c r="V1413" s="14">
        <f>_xlfn.LET(_xlpm.a,T1413,_xlpm.b,R1413,2*_xlpm.a*_xlpm.b/(_xlpm.a+_xlpm.b))</f>
        <v>0.24598930481283429</v>
      </c>
      <c r="W1413" s="14">
        <f>_xlfn.LET(_xlpm.p,R1413,_xlpm.q,T1413,LOG(_xlpm.p/_xlpm.q))</f>
        <v>0.77275621849693732</v>
      </c>
      <c r="X1413" s="2"/>
      <c r="AC1413" s="2"/>
      <c r="AH1413" s="2"/>
      <c r="AI1413" s="2"/>
    </row>
    <row r="1414" spans="1:35">
      <c r="A1414" s="1" t="str">
        <f>_xlfn.LET(_xlpm.sep," : ",CONCATENATE(O1414,_xlpm.sep,P1414))</f>
        <v>~suw~ : [su]</v>
      </c>
      <c r="B1414" s="1">
        <f>_xlfn.LET(_xlpm.d,$G1414,_xlpm.k,_xlfn.CONCAT(LEFT(TRIM(B$1),1),"*"),COUNTIF(_xlpm.d,_xlpm.k))</f>
        <v>0</v>
      </c>
      <c r="C1414" s="1">
        <f>_xlfn.LET(_xlpm.d,$G1414,_xlpm.k,_xlfn.CONCAT(LEFT(TRIM(C$1),1),"*"),COUNTIF(_xlpm.d,_xlpm.k))</f>
        <v>0</v>
      </c>
      <c r="D1414" s="1">
        <f>_xlfn.LET(_xlpm.d,$G1414,_xlpm.k,_xlfn.CONCAT(LEFT(TRIM(D$1),1),"*"),COUNTIF(_xlpm.d,_xlpm.k))</f>
        <v>0</v>
      </c>
      <c r="E1414" s="1">
        <f>LOG(F1414+1,10)</f>
        <v>0.30102999566398114</v>
      </c>
      <c r="F1414" s="7">
        <v>1</v>
      </c>
      <c r="G1414" s="9" t="s">
        <v>4398</v>
      </c>
      <c r="H1414" s="4">
        <f>F1414/freq.sum.r6e</f>
        <v>4.9701789264413521E-5</v>
      </c>
      <c r="I1414" s="1" t="str">
        <f>_xlfn.LET(_xlpm.sep,":",_xlpm.w,$G1414,LEFT(_xlpm.w,FIND(_xlpm.sep,_xlpm.w)-1))</f>
        <v>su</v>
      </c>
      <c r="J1414" s="1" t="str">
        <f>_xlfn.LET(_xlpm.sep,":",_xlpm.w,$G1414,RIGHT(_xlpm.w,LEN(_xlpm.w)-FIND(_xlpm.sep,_xlpm.w)))</f>
        <v>suw</v>
      </c>
      <c r="K1414" s="10">
        <f>_xlfn.LET(_xlpm.w,I1414,LEN(_xlpm.w))</f>
        <v>2</v>
      </c>
      <c r="L1414" s="10">
        <f>_xlfn.LET(_xlpm.w,J1414,LEN(_xlpm.w))</f>
        <v>3</v>
      </c>
      <c r="M1414" s="10">
        <f>_xlfn.LET(_xlpm.a,K1414,_xlpm.b,L1414,MAX(_xlpm.a,_xlpm.b))</f>
        <v>3</v>
      </c>
      <c r="N1414" s="10">
        <f>_xlfn.LET(_xlpm.d,(K1414,L1414),MAX(_xlpm.d)-MIN(_xlpm.d))</f>
        <v>1</v>
      </c>
      <c r="O1414" s="1" t="str">
        <f>_xlfn.LET(_xlpm.sep,":",_xlpm.w,$G1414,_xlfn.CONCAT("~",RIGHT(_xlpm.w,LEN(_xlpm.w)-FIND(_xlpm.sep,_xlpm.w)),"~"))</f>
        <v>~suw~</v>
      </c>
      <c r="P1414" s="1" t="str">
        <f>_xlfn.LET(_xlpm.sep,":",_xlpm.w,$G1414,_xlfn.CONCAT("[",LEFT(_xlpm.w,FIND(_xlpm.sep,_xlpm.w)-1),"]"))</f>
        <v>[su]</v>
      </c>
      <c r="Q1414" s="14" cm="1">
        <f t="array" ref="Q1414">SUM(_xlfn._xlws.FILTER($H$2:$H$7111,_xlfn.MAP($O$2:$O$7111,_xlfn.LAMBDA(_xlpm.x,_xlpm.x=$O1414))))</f>
        <v>2.9821073558648114E-4</v>
      </c>
      <c r="R1414" s="14">
        <f>$H1414/Q1414</f>
        <v>0.16666666666666666</v>
      </c>
      <c r="S1414" s="14" cm="1">
        <f t="array" ref="S1414">SUM(_xlfn._xlws.FILTER($H$2:$H$7111,_xlfn.MAP($P$2:$P$7111,_xlfn.LAMBDA(_xlpm.x,_xlpm.x=$P1414))))</f>
        <v>1.7892644135188863E-3</v>
      </c>
      <c r="T1414" s="14">
        <f>$H1414/S1414</f>
        <v>2.7777777777777787E-2</v>
      </c>
      <c r="U1414" s="14">
        <f>_xlfn.LET(_xlpm.freq,F1414,_xlpm.size,M1414+1,_xlpm.F,V1414,LOG(1+_xlpm.freq)*LOG(1+_xlpm.size)*_xlpm.F)</f>
        <v>1.001956844640594E-2</v>
      </c>
      <c r="V1414" s="14">
        <f>_xlfn.LET(_xlpm.a,T1414,_xlpm.b,R1414,2*_xlpm.a*_xlpm.b/(_xlpm.a+_xlpm.b))</f>
        <v>4.761904761904763E-2</v>
      </c>
      <c r="W1414" s="14">
        <f>_xlfn.LET(_xlpm.p,R1414,_xlpm.q,T1414,LOG(_xlpm.p/_xlpm.q))</f>
        <v>0.77815125038364341</v>
      </c>
      <c r="X1414" s="2"/>
      <c r="AC1414" s="2"/>
      <c r="AH1414" s="2"/>
      <c r="AI1414" s="2"/>
    </row>
    <row r="1415" spans="1:35">
      <c r="A1415" s="1" t="str">
        <f>_xlfn.LET(_xlpm.sep," : ",CONCATENATE(O1415,_xlpm.sep,P1415))</f>
        <v>~tuw~ : [tu]</v>
      </c>
      <c r="B1415" s="1">
        <f>_xlfn.LET(_xlpm.d,$G1415,_xlpm.k,_xlfn.CONCAT(LEFT(TRIM(B$1),1),"*"),COUNTIF(_xlpm.d,_xlpm.k))</f>
        <v>0</v>
      </c>
      <c r="C1415" s="1">
        <f>_xlfn.LET(_xlpm.d,$G1415,_xlpm.k,_xlfn.CONCAT(LEFT(TRIM(C$1),1),"*"),COUNTIF(_xlpm.d,_xlpm.k))</f>
        <v>0</v>
      </c>
      <c r="D1415" s="1">
        <f>_xlfn.LET(_xlpm.d,$G1415,_xlpm.k,_xlfn.CONCAT(LEFT(TRIM(D$1),1),"*"),COUNTIF(_xlpm.d,_xlpm.k))</f>
        <v>0</v>
      </c>
      <c r="E1415" s="1">
        <f>LOG(F1415+1,10)</f>
        <v>0.30102999566398114</v>
      </c>
      <c r="F1415" s="7">
        <v>1</v>
      </c>
      <c r="G1415" s="9" t="s">
        <v>4700</v>
      </c>
      <c r="H1415" s="4">
        <f>F1415/freq.sum.r6e</f>
        <v>4.9701789264413521E-5</v>
      </c>
      <c r="I1415" s="1" t="str">
        <f>_xlfn.LET(_xlpm.sep,":",_xlpm.w,$G1415,LEFT(_xlpm.w,FIND(_xlpm.sep,_xlpm.w)-1))</f>
        <v>tu</v>
      </c>
      <c r="J1415" s="1" t="str">
        <f>_xlfn.LET(_xlpm.sep,":",_xlpm.w,$G1415,RIGHT(_xlpm.w,LEN(_xlpm.w)-FIND(_xlpm.sep,_xlpm.w)))</f>
        <v>tuw</v>
      </c>
      <c r="K1415" s="10">
        <f>_xlfn.LET(_xlpm.w,I1415,LEN(_xlpm.w))</f>
        <v>2</v>
      </c>
      <c r="L1415" s="10">
        <f>_xlfn.LET(_xlpm.w,J1415,LEN(_xlpm.w))</f>
        <v>3</v>
      </c>
      <c r="M1415" s="10">
        <f>_xlfn.LET(_xlpm.a,K1415,_xlpm.b,L1415,MAX(_xlpm.a,_xlpm.b))</f>
        <v>3</v>
      </c>
      <c r="N1415" s="10">
        <f>_xlfn.LET(_xlpm.d,(K1415,L1415),MAX(_xlpm.d)-MIN(_xlpm.d))</f>
        <v>1</v>
      </c>
      <c r="O1415" s="1" t="str">
        <f>_xlfn.LET(_xlpm.sep,":",_xlpm.w,$G1415,_xlfn.CONCAT("~",RIGHT(_xlpm.w,LEN(_xlpm.w)-FIND(_xlpm.sep,_xlpm.w)),"~"))</f>
        <v>~tuw~</v>
      </c>
      <c r="P1415" s="1" t="str">
        <f>_xlfn.LET(_xlpm.sep,":",_xlpm.w,$G1415,_xlfn.CONCAT("[",LEFT(_xlpm.w,FIND(_xlpm.sep,_xlpm.w)-1),"]"))</f>
        <v>[tu]</v>
      </c>
      <c r="Q1415" s="14" cm="1">
        <f t="array" ref="Q1415">SUM(_xlfn._xlws.FILTER($H$2:$H$7117,_xlfn.MAP($O$2:$O$7117,_xlfn.LAMBDA(_xlpm.x,_xlpm.x=$O1415))))</f>
        <v>2.9821073558648114E-4</v>
      </c>
      <c r="R1415" s="14">
        <f>$H1415/Q1415</f>
        <v>0.16666666666666666</v>
      </c>
      <c r="S1415" s="14" cm="1">
        <f t="array" ref="S1415">SUM(_xlfn._xlws.FILTER($H$2:$H$7117,_xlfn.MAP($P$2:$P$7117,_xlfn.LAMBDA(_xlpm.x,_xlpm.x=$P1415))))</f>
        <v>1.7892644135188863E-3</v>
      </c>
      <c r="T1415" s="14">
        <f>$H1415/S1415</f>
        <v>2.7777777777777787E-2</v>
      </c>
      <c r="U1415" s="14">
        <f>_xlfn.LET(_xlpm.freq,F1415,_xlpm.size,M1415+1,_xlpm.F,V1415,LOG(1+_xlpm.freq)*LOG(1+_xlpm.size)*_xlpm.F)</f>
        <v>1.001956844640594E-2</v>
      </c>
      <c r="V1415" s="14">
        <f>_xlfn.LET(_xlpm.a,T1415,_xlpm.b,R1415,2*_xlpm.a*_xlpm.b/(_xlpm.a+_xlpm.b))</f>
        <v>4.761904761904763E-2</v>
      </c>
      <c r="W1415" s="14">
        <f>_xlfn.LET(_xlpm.p,R1415,_xlpm.q,T1415,LOG(_xlpm.p/_xlpm.q))</f>
        <v>0.77815125038364341</v>
      </c>
      <c r="X1415" s="2"/>
      <c r="AC1415" s="2"/>
      <c r="AH1415" s="2"/>
      <c r="AI1415" s="2"/>
    </row>
    <row r="1416" spans="1:35">
      <c r="A1416" s="1" t="str">
        <f>_xlfn.LET(_xlpm.sep," : ",CONCATENATE(O1416,_xlpm.sep,P1416))</f>
        <v>~oaw~ : [ɔ]</v>
      </c>
      <c r="B1416" s="1">
        <f>_xlfn.LET(_xlpm.d,$G1416,_xlpm.k,_xlfn.CONCAT(LEFT(TRIM(B$1),1),"*"),COUNTIF(_xlpm.d,_xlpm.k))</f>
        <v>0</v>
      </c>
      <c r="C1416" s="1">
        <f>_xlfn.LET(_xlpm.d,$G1416,_xlpm.k,_xlfn.CONCAT(LEFT(TRIM(C$1),1),"*"),COUNTIF(_xlpm.d,_xlpm.k))</f>
        <v>0</v>
      </c>
      <c r="D1416" s="1">
        <f>_xlfn.LET(_xlpm.d,$G1416,_xlpm.k,_xlfn.CONCAT(LEFT(TRIM(D$1),1),"*"),COUNTIF(_xlpm.d,_xlpm.k))</f>
        <v>0</v>
      </c>
      <c r="E1416" s="1">
        <f>LOG(F1416+1,10)</f>
        <v>0.30102999566398114</v>
      </c>
      <c r="F1416" s="7">
        <v>1</v>
      </c>
      <c r="G1416" s="9" t="s">
        <v>5592</v>
      </c>
      <c r="H1416" s="4">
        <f>F1416/freq.sum.r6e</f>
        <v>4.9701789264413521E-5</v>
      </c>
      <c r="I1416" s="1" t="str">
        <f>_xlfn.LET(_xlpm.sep,":",_xlpm.w,$G1416,LEFT(_xlpm.w,FIND(_xlpm.sep,_xlpm.w)-1))</f>
        <v>ɔ</v>
      </c>
      <c r="J1416" s="1" t="str">
        <f>_xlfn.LET(_xlpm.sep,":",_xlpm.w,$G1416,RIGHT(_xlpm.w,LEN(_xlpm.w)-FIND(_xlpm.sep,_xlpm.w)))</f>
        <v>oaw</v>
      </c>
      <c r="K1416" s="10">
        <f>_xlfn.LET(_xlpm.w,I1416,LEN(_xlpm.w))</f>
        <v>1</v>
      </c>
      <c r="L1416" s="10">
        <f>_xlfn.LET(_xlpm.w,J1416,LEN(_xlpm.w))</f>
        <v>3</v>
      </c>
      <c r="M1416" s="10">
        <f>_xlfn.LET(_xlpm.a,K1416,_xlpm.b,L1416,MAX(_xlpm.a,_xlpm.b))</f>
        <v>3</v>
      </c>
      <c r="N1416" s="10">
        <f>_xlfn.LET(_xlpm.d,(K1416,L1416),MAX(_xlpm.d)-MIN(_xlpm.d))</f>
        <v>2</v>
      </c>
      <c r="O1416" s="1" t="str">
        <f>_xlfn.LET(_xlpm.sep,":",_xlpm.w,$G1416,_xlfn.CONCAT("~",RIGHT(_xlpm.w,LEN(_xlpm.w)-FIND(_xlpm.sep,_xlpm.w)),"~"))</f>
        <v>~oaw~</v>
      </c>
      <c r="P1416" s="1" t="str">
        <f>_xlfn.LET(_xlpm.sep,":",_xlpm.w,$G1416,_xlfn.CONCAT("[",LEFT(_xlpm.w,FIND(_xlpm.sep,_xlpm.w)-1),"]"))</f>
        <v>[ɔ]</v>
      </c>
      <c r="Q1416" s="14" cm="1">
        <f t="array" ref="Q1416">SUM(_xlfn._xlws.FILTER($H$2:$H$7117,_xlfn.MAP($O$2:$O$7117,_xlfn.LAMBDA(_xlpm.x,_xlpm.x=$O1416))))</f>
        <v>1.4910536779324057E-4</v>
      </c>
      <c r="R1416" s="14">
        <f>$H1416/Q1416</f>
        <v>0.33333333333333331</v>
      </c>
      <c r="S1416" s="14" cm="1">
        <f t="array" ref="S1416">SUM(_xlfn._xlws.FILTER($H$2:$H$7117,_xlfn.MAP($P$2:$P$7117,_xlfn.LAMBDA(_xlpm.x,_xlpm.x=$P1416))))</f>
        <v>8.9463220675944336E-4</v>
      </c>
      <c r="T1416" s="14">
        <f>$H1416/S1416</f>
        <v>5.5555555555555559E-2</v>
      </c>
      <c r="U1416" s="14">
        <f>_xlfn.LET(_xlpm.freq,F1416,_xlpm.size,M1416+1,_xlpm.F,V1416,LOG(1+_xlpm.freq)*LOG(1+_xlpm.size)*_xlpm.F)</f>
        <v>2.0039136892811872E-2</v>
      </c>
      <c r="V1416" s="14">
        <f>_xlfn.LET(_xlpm.a,T1416,_xlpm.b,R1416,2*_xlpm.a*_xlpm.b/(_xlpm.a+_xlpm.b))</f>
        <v>9.5238095238095233E-2</v>
      </c>
      <c r="W1416" s="14">
        <f>_xlfn.LET(_xlpm.p,R1416,_xlpm.q,T1416,LOG(_xlpm.p/_xlpm.q))</f>
        <v>0.77815125038364352</v>
      </c>
      <c r="X1416" s="2"/>
      <c r="AC1416" s="2"/>
      <c r="AH1416" s="2"/>
      <c r="AI1416" s="2"/>
    </row>
    <row r="1417" spans="1:35">
      <c r="A1417" s="1" t="str">
        <f>_xlfn.LET(_xlpm.sep," : ",CONCATENATE(O1417,_xlpm.sep,P1417))</f>
        <v>~llo~ : [loʊ]</v>
      </c>
      <c r="B1417" s="1">
        <f>_xlfn.LET(_xlpm.d,$G1417,_xlpm.k,_xlfn.CONCAT(LEFT(TRIM(B$1),1),"*"),COUNTIF(_xlpm.d,_xlpm.k))</f>
        <v>0</v>
      </c>
      <c r="C1417" s="1">
        <f>_xlfn.LET(_xlpm.d,$G1417,_xlpm.k,_xlfn.CONCAT(LEFT(TRIM(C$1),1),"*"),COUNTIF(_xlpm.d,_xlpm.k))</f>
        <v>0</v>
      </c>
      <c r="D1417" s="1">
        <f>_xlfn.LET(_xlpm.d,$G1417,_xlpm.k,_xlfn.CONCAT(LEFT(TRIM(D$1),1),"*"),COUNTIF(_xlpm.d,_xlpm.k))</f>
        <v>0</v>
      </c>
      <c r="E1417" s="1">
        <f>LOG(F1417+1,10)</f>
        <v>0.47712125471966244</v>
      </c>
      <c r="F1417" s="7">
        <v>2</v>
      </c>
      <c r="G1417" s="9" t="s">
        <v>2153</v>
      </c>
      <c r="H1417" s="4">
        <f>F1417/freq.sum.r6e</f>
        <v>9.9403578528827041E-5</v>
      </c>
      <c r="I1417" s="1" t="str">
        <f>_xlfn.LET(_xlpm.sep,":",_xlpm.w,$G1417,LEFT(_xlpm.w,FIND(_xlpm.sep,_xlpm.w)-1))</f>
        <v>loʊ</v>
      </c>
      <c r="J1417" s="1" t="str">
        <f>_xlfn.LET(_xlpm.sep,":",_xlpm.w,$G1417,RIGHT(_xlpm.w,LEN(_xlpm.w)-FIND(_xlpm.sep,_xlpm.w)))</f>
        <v>llo</v>
      </c>
      <c r="K1417" s="10">
        <f>_xlfn.LET(_xlpm.w,I1417,LEN(_xlpm.w))</f>
        <v>3</v>
      </c>
      <c r="L1417" s="10">
        <f>_xlfn.LET(_xlpm.w,J1417,LEN(_xlpm.w))</f>
        <v>3</v>
      </c>
      <c r="M1417" s="10">
        <f>_xlfn.LET(_xlpm.a,K1417,_xlpm.b,L1417,MAX(_xlpm.a,_xlpm.b))</f>
        <v>3</v>
      </c>
      <c r="N1417" s="10">
        <f>_xlfn.LET(_xlpm.d,(K1417,L1417),MAX(_xlpm.d)-MIN(_xlpm.d))</f>
        <v>0</v>
      </c>
      <c r="O1417" s="1" t="str">
        <f>_xlfn.LET(_xlpm.sep,":",_xlpm.w,$G1417,_xlfn.CONCAT("~",RIGHT(_xlpm.w,LEN(_xlpm.w)-FIND(_xlpm.sep,_xlpm.w)),"~"))</f>
        <v>~llo~</v>
      </c>
      <c r="P1417" s="1" t="str">
        <f>_xlfn.LET(_xlpm.sep,":",_xlpm.w,$G1417,_xlfn.CONCAT("[",LEFT(_xlpm.w,FIND(_xlpm.sep,_xlpm.w)-1),"]"))</f>
        <v>[loʊ]</v>
      </c>
      <c r="Q1417" s="14" cm="1">
        <f t="array" ref="Q1417">SUM(_xlfn._xlws.FILTER($H$2:$H$7117,_xlfn.MAP($O$2:$O$7117,_xlfn.LAMBDA(_xlpm.x,_xlpm.x=$O1417))))</f>
        <v>1.9880715705765408E-4</v>
      </c>
      <c r="R1417" s="14">
        <f>$H1417/Q1417</f>
        <v>0.5</v>
      </c>
      <c r="S1417" s="14" cm="1">
        <f t="array" ref="S1417">SUM(_xlfn._xlws.FILTER($H$2:$H$7117,_xlfn.MAP($P$2:$P$7117,_xlfn.LAMBDA(_xlpm.x,_xlpm.x=$P1417))))</f>
        <v>1.1928429423459243E-3</v>
      </c>
      <c r="T1417" s="14">
        <f>$H1417/S1417</f>
        <v>8.3333333333333343E-2</v>
      </c>
      <c r="U1417" s="14">
        <f>_xlfn.LET(_xlpm.freq,F1417,_xlpm.size,M1417+1,_xlpm.F,V1417,LOG(1+_xlpm.freq)*LOG(1+_xlpm.size)*_xlpm.F)</f>
        <v>4.7641920782887037E-2</v>
      </c>
      <c r="V1417" s="14">
        <f>_xlfn.LET(_xlpm.a,T1417,_xlpm.b,R1417,2*_xlpm.a*_xlpm.b/(_xlpm.a+_xlpm.b))</f>
        <v>0.14285714285714288</v>
      </c>
      <c r="W1417" s="14">
        <f>_xlfn.LET(_xlpm.p,R1417,_xlpm.q,T1417,LOG(_xlpm.p/_xlpm.q))</f>
        <v>0.77815125038364352</v>
      </c>
      <c r="X1417" s="2"/>
      <c r="AC1417" s="2"/>
      <c r="AH1417" s="2"/>
      <c r="AI1417" s="2"/>
    </row>
    <row r="1418" spans="1:35">
      <c r="A1418" s="1" t="str">
        <f>_xlfn.LET(_xlpm.sep," : ",CONCATENATE(O1418,_xlpm.sep,P1418))</f>
        <v>~saw~ : [sɔ]</v>
      </c>
      <c r="B1418" s="1">
        <f>_xlfn.LET(_xlpm.d,$G1418,_xlpm.k,_xlfn.CONCAT(LEFT(TRIM(B$1),1),"*"),COUNTIF(_xlpm.d,_xlpm.k))</f>
        <v>0</v>
      </c>
      <c r="C1418" s="1">
        <f>_xlfn.LET(_xlpm.d,$G1418,_xlpm.k,_xlfn.CONCAT(LEFT(TRIM(C$1),1),"*"),COUNTIF(_xlpm.d,_xlpm.k))</f>
        <v>0</v>
      </c>
      <c r="D1418" s="1">
        <f>_xlfn.LET(_xlpm.d,$G1418,_xlpm.k,_xlfn.CONCAT(LEFT(TRIM(D$1),1),"*"),COUNTIF(_xlpm.d,_xlpm.k))</f>
        <v>0</v>
      </c>
      <c r="E1418" s="1">
        <f>LOG(F1418+1,10)</f>
        <v>0.47712125471966244</v>
      </c>
      <c r="F1418" s="7">
        <v>2</v>
      </c>
      <c r="G1418" s="9" t="s">
        <v>4466</v>
      </c>
      <c r="H1418" s="4">
        <f>F1418/freq.sum.r6e</f>
        <v>9.9403578528827041E-5</v>
      </c>
      <c r="I1418" s="1" t="str">
        <f>_xlfn.LET(_xlpm.sep,":",_xlpm.w,$G1418,LEFT(_xlpm.w,FIND(_xlpm.sep,_xlpm.w)-1))</f>
        <v>sɔ</v>
      </c>
      <c r="J1418" s="1" t="str">
        <f>_xlfn.LET(_xlpm.sep,":",_xlpm.w,$G1418,RIGHT(_xlpm.w,LEN(_xlpm.w)-FIND(_xlpm.sep,_xlpm.w)))</f>
        <v>saw</v>
      </c>
      <c r="K1418" s="10">
        <f>_xlfn.LET(_xlpm.w,I1418,LEN(_xlpm.w))</f>
        <v>2</v>
      </c>
      <c r="L1418" s="10">
        <f>_xlfn.LET(_xlpm.w,J1418,LEN(_xlpm.w))</f>
        <v>3</v>
      </c>
      <c r="M1418" s="10">
        <f>_xlfn.LET(_xlpm.a,K1418,_xlpm.b,L1418,MAX(_xlpm.a,_xlpm.b))</f>
        <v>3</v>
      </c>
      <c r="N1418" s="10">
        <f>_xlfn.LET(_xlpm.d,(K1418,L1418),MAX(_xlpm.d)-MIN(_xlpm.d))</f>
        <v>1</v>
      </c>
      <c r="O1418" s="1" t="str">
        <f>_xlfn.LET(_xlpm.sep,":",_xlpm.w,$G1418,_xlfn.CONCAT("~",RIGHT(_xlpm.w,LEN(_xlpm.w)-FIND(_xlpm.sep,_xlpm.w)),"~"))</f>
        <v>~saw~</v>
      </c>
      <c r="P1418" s="1" t="str">
        <f>_xlfn.LET(_xlpm.sep,":",_xlpm.w,$G1418,_xlfn.CONCAT("[",LEFT(_xlpm.w,FIND(_xlpm.sep,_xlpm.w)-1),"]"))</f>
        <v>[sɔ]</v>
      </c>
      <c r="Q1418" s="14" cm="1">
        <f t="array" ref="Q1418">SUM(_xlfn._xlws.FILTER($H$2:$H$7117,_xlfn.MAP($O$2:$O$7117,_xlfn.LAMBDA(_xlpm.x,_xlpm.x=$O1418))))</f>
        <v>1.4910536779324057E-4</v>
      </c>
      <c r="R1418" s="14">
        <f>$H1418/Q1418</f>
        <v>0.66666666666666663</v>
      </c>
      <c r="S1418" s="14" cm="1">
        <f t="array" ref="S1418">SUM(_xlfn._xlws.FILTER($H$2:$H$7117,_xlfn.MAP($P$2:$P$7117,_xlfn.LAMBDA(_xlpm.x,_xlpm.x=$P1418))))</f>
        <v>8.9463220675944336E-4</v>
      </c>
      <c r="T1418" s="14">
        <f>$H1418/S1418</f>
        <v>0.11111111111111112</v>
      </c>
      <c r="U1418" s="14">
        <f>_xlfn.LET(_xlpm.freq,F1418,_xlpm.size,M1418+1,_xlpm.F,V1418,LOG(1+_xlpm.freq)*LOG(1+_xlpm.size)*_xlpm.F)</f>
        <v>6.3522561043849374E-2</v>
      </c>
      <c r="V1418" s="14">
        <f>_xlfn.LET(_xlpm.a,T1418,_xlpm.b,R1418,2*_xlpm.a*_xlpm.b/(_xlpm.a+_xlpm.b))</f>
        <v>0.19047619047619047</v>
      </c>
      <c r="W1418" s="14">
        <f>_xlfn.LET(_xlpm.p,R1418,_xlpm.q,T1418,LOG(_xlpm.p/_xlpm.q))</f>
        <v>0.77815125038364352</v>
      </c>
      <c r="X1418" s="2"/>
      <c r="AC1418" s="2"/>
      <c r="AH1418" s="2"/>
      <c r="AI1418" s="2"/>
    </row>
    <row r="1419" spans="1:35">
      <c r="A1419" s="1" t="str">
        <f>_xlfn.LET(_xlpm.sep," : ",CONCATENATE(O1419,_xlpm.sep,P1419))</f>
        <v>~agh~ : [ɔ]</v>
      </c>
      <c r="B1419" s="1">
        <f>_xlfn.LET(_xlpm.d,$G1419,_xlpm.k,_xlfn.CONCAT(LEFT(TRIM(B$1),1),"*"),COUNTIF(_xlpm.d,_xlpm.k))</f>
        <v>0</v>
      </c>
      <c r="C1419" s="1">
        <f>_xlfn.LET(_xlpm.d,$G1419,_xlpm.k,_xlfn.CONCAT(LEFT(TRIM(C$1),1),"*"),COUNTIF(_xlpm.d,_xlpm.k))</f>
        <v>0</v>
      </c>
      <c r="D1419" s="1">
        <f>_xlfn.LET(_xlpm.d,$G1419,_xlpm.k,_xlfn.CONCAT(LEFT(TRIM(D$1),1),"*"),COUNTIF(_xlpm.d,_xlpm.k))</f>
        <v>0</v>
      </c>
      <c r="E1419" s="1">
        <f>LOG(F1419+1,10)</f>
        <v>0.47712125471966244</v>
      </c>
      <c r="F1419" s="7">
        <v>2</v>
      </c>
      <c r="G1419" s="9" t="s">
        <v>5530</v>
      </c>
      <c r="H1419" s="4">
        <f>F1419/freq.sum.r6e</f>
        <v>9.9403578528827041E-5</v>
      </c>
      <c r="I1419" s="1" t="str">
        <f>_xlfn.LET(_xlpm.sep,":",_xlpm.w,$G1419,LEFT(_xlpm.w,FIND(_xlpm.sep,_xlpm.w)-1))</f>
        <v>ɔ</v>
      </c>
      <c r="J1419" s="1" t="str">
        <f>_xlfn.LET(_xlpm.sep,":",_xlpm.w,$G1419,RIGHT(_xlpm.w,LEN(_xlpm.w)-FIND(_xlpm.sep,_xlpm.w)))</f>
        <v>agh</v>
      </c>
      <c r="K1419" s="10">
        <f>_xlfn.LET(_xlpm.w,I1419,LEN(_xlpm.w))</f>
        <v>1</v>
      </c>
      <c r="L1419" s="10">
        <f>_xlfn.LET(_xlpm.w,J1419,LEN(_xlpm.w))</f>
        <v>3</v>
      </c>
      <c r="M1419" s="10">
        <f>_xlfn.LET(_xlpm.a,K1419,_xlpm.b,L1419,MAX(_xlpm.a,_xlpm.b))</f>
        <v>3</v>
      </c>
      <c r="N1419" s="10">
        <f>_xlfn.LET(_xlpm.d,(K1419,L1419),MAX(_xlpm.d)-MIN(_xlpm.d))</f>
        <v>2</v>
      </c>
      <c r="O1419" s="1" t="str">
        <f>_xlfn.LET(_xlpm.sep,":",_xlpm.w,$G1419,_xlfn.CONCAT("~",RIGHT(_xlpm.w,LEN(_xlpm.w)-FIND(_xlpm.sep,_xlpm.w)),"~"))</f>
        <v>~agh~</v>
      </c>
      <c r="P1419" s="1" t="str">
        <f>_xlfn.LET(_xlpm.sep,":",_xlpm.w,$G1419,_xlfn.CONCAT("[",LEFT(_xlpm.w,FIND(_xlpm.sep,_xlpm.w)-1),"]"))</f>
        <v>[ɔ]</v>
      </c>
      <c r="Q1419" s="14" cm="1">
        <f t="array" ref="Q1419">SUM(_xlfn._xlws.FILTER($H$2:$H$7111,_xlfn.MAP($O$2:$O$7111,_xlfn.LAMBDA(_xlpm.x,_xlpm.x=$O1419))))</f>
        <v>1.4910536779324057E-4</v>
      </c>
      <c r="R1419" s="14">
        <f>$H1419/Q1419</f>
        <v>0.66666666666666663</v>
      </c>
      <c r="S1419" s="14" cm="1">
        <f t="array" ref="S1419">SUM(_xlfn._xlws.FILTER($H$2:$H$7111,_xlfn.MAP($P$2:$P$7111,_xlfn.LAMBDA(_xlpm.x,_xlpm.x=$P1419))))</f>
        <v>8.9463220675944336E-4</v>
      </c>
      <c r="T1419" s="14">
        <f>$H1419/S1419</f>
        <v>0.11111111111111112</v>
      </c>
      <c r="U1419" s="14">
        <f>_xlfn.LET(_xlpm.freq,F1419,_xlpm.size,M1419+1,_xlpm.F,V1419,LOG(1+_xlpm.freq)*LOG(1+_xlpm.size)*_xlpm.F)</f>
        <v>6.3522561043849374E-2</v>
      </c>
      <c r="V1419" s="14">
        <f>_xlfn.LET(_xlpm.a,T1419,_xlpm.b,R1419,2*_xlpm.a*_xlpm.b/(_xlpm.a+_xlpm.b))</f>
        <v>0.19047619047619047</v>
      </c>
      <c r="W1419" s="14">
        <f>_xlfn.LET(_xlpm.p,R1419,_xlpm.q,T1419,LOG(_xlpm.p/_xlpm.q))</f>
        <v>0.77815125038364352</v>
      </c>
      <c r="X1419" s="2"/>
      <c r="AC1419" s="2"/>
      <c r="AH1419" s="2"/>
      <c r="AI1419" s="2"/>
    </row>
    <row r="1420" spans="1:35">
      <c r="A1420" s="1" t="str">
        <f>_xlfn.LET(_xlpm.sep," : ",CONCATENATE(O1420,_xlpm.sep,P1420))</f>
        <v>~bou~ : [baʊ]</v>
      </c>
      <c r="B1420" s="1">
        <f>_xlfn.LET(_xlpm.d,$G1420,_xlpm.k,_xlfn.CONCAT(LEFT(TRIM(B$1),1),"*"),COUNTIF(_xlpm.d,_xlpm.k))</f>
        <v>0</v>
      </c>
      <c r="C1420" s="1">
        <f>_xlfn.LET(_xlpm.d,$G1420,_xlpm.k,_xlfn.CONCAT(LEFT(TRIM(C$1),1),"*"),COUNTIF(_xlpm.d,_xlpm.k))</f>
        <v>0</v>
      </c>
      <c r="D1420" s="1">
        <f>_xlfn.LET(_xlpm.d,$G1420,_xlpm.k,_xlfn.CONCAT(LEFT(TRIM(D$1),1),"*"),COUNTIF(_xlpm.d,_xlpm.k))</f>
        <v>0</v>
      </c>
      <c r="E1420" s="1">
        <f>LOG(F1420+1,10)</f>
        <v>0.30102999566398114</v>
      </c>
      <c r="F1420" s="7">
        <v>1</v>
      </c>
      <c r="G1420" s="9" t="s">
        <v>100</v>
      </c>
      <c r="H1420" s="4">
        <f>F1420/freq.sum.r6e</f>
        <v>4.9701789264413521E-5</v>
      </c>
      <c r="I1420" s="1" t="str">
        <f>_xlfn.LET(_xlpm.sep,":",_xlpm.w,$G1420,LEFT(_xlpm.w,FIND(_xlpm.sep,_xlpm.w)-1))</f>
        <v>baʊ</v>
      </c>
      <c r="J1420" s="1" t="str">
        <f>_xlfn.LET(_xlpm.sep,":",_xlpm.w,$G1420,RIGHT(_xlpm.w,LEN(_xlpm.w)-FIND(_xlpm.sep,_xlpm.w)))</f>
        <v>bou</v>
      </c>
      <c r="K1420" s="10">
        <f>_xlfn.LET(_xlpm.w,I1420,LEN(_xlpm.w))</f>
        <v>3</v>
      </c>
      <c r="L1420" s="10">
        <f>_xlfn.LET(_xlpm.w,J1420,LEN(_xlpm.w))</f>
        <v>3</v>
      </c>
      <c r="M1420" s="10">
        <f>_xlfn.LET(_xlpm.a,K1420,_xlpm.b,L1420,MAX(_xlpm.a,_xlpm.b))</f>
        <v>3</v>
      </c>
      <c r="N1420" s="10">
        <f>_xlfn.LET(_xlpm.d,(K1420,L1420),MAX(_xlpm.d)-MIN(_xlpm.d))</f>
        <v>0</v>
      </c>
      <c r="O1420" s="1" t="str">
        <f>_xlfn.LET(_xlpm.sep,":",_xlpm.w,$G1420,_xlfn.CONCAT("~",RIGHT(_xlpm.w,LEN(_xlpm.w)-FIND(_xlpm.sep,_xlpm.w)),"~"))</f>
        <v>~bou~</v>
      </c>
      <c r="P1420" s="1" t="str">
        <f>_xlfn.LET(_xlpm.sep,":",_xlpm.w,$G1420,_xlfn.CONCAT("[",LEFT(_xlpm.w,FIND(_xlpm.sep,_xlpm.w)-1),"]"))</f>
        <v>[baʊ]</v>
      </c>
      <c r="Q1420" s="14" cm="1">
        <f t="array" ref="Q1420">SUM(_xlfn._xlws.FILTER($H$2:$H$7117,_xlfn.MAP($O$2:$O$7117,_xlfn.LAMBDA(_xlpm.x,_xlpm.x=$O1420))))</f>
        <v>4.9701789264413521E-5</v>
      </c>
      <c r="R1420" s="14">
        <f>$H1420/Q1420</f>
        <v>1</v>
      </c>
      <c r="S1420" s="14" cm="1">
        <f t="array" ref="S1420">SUM(_xlfn._xlws.FILTER($H$2:$H$7117,_xlfn.MAP($P$2:$P$7117,_xlfn.LAMBDA(_xlpm.x,_xlpm.x=$P1420))))</f>
        <v>2.9821073558648114E-4</v>
      </c>
      <c r="T1420" s="14">
        <f>$H1420/S1420</f>
        <v>0.16666666666666666</v>
      </c>
      <c r="U1420" s="14">
        <f>_xlfn.LET(_xlpm.freq,F1420,_xlpm.size,M1420+1,_xlpm.F,V1420,LOG(1+_xlpm.freq)*LOG(1+_xlpm.size)*_xlpm.F)</f>
        <v>6.0117410678435623E-2</v>
      </c>
      <c r="V1420" s="14">
        <f>_xlfn.LET(_xlpm.a,T1420,_xlpm.b,R1420,2*_xlpm.a*_xlpm.b/(_xlpm.a+_xlpm.b))</f>
        <v>0.2857142857142857</v>
      </c>
      <c r="W1420" s="14">
        <f>_xlfn.LET(_xlpm.p,R1420,_xlpm.q,T1420,LOG(_xlpm.p/_xlpm.q))</f>
        <v>0.77815125038364363</v>
      </c>
      <c r="X1420" s="2"/>
      <c r="AC1420" s="2"/>
      <c r="AH1420" s="2"/>
      <c r="AI1420" s="2"/>
    </row>
    <row r="1421" spans="1:35">
      <c r="A1421" s="1" t="str">
        <f>_xlfn.LET(_xlpm.sep," : ",CONCATENATE(O1421,_xlpm.sep,P1421))</f>
        <v>~ddo~ : [dəʊ]</v>
      </c>
      <c r="B1421" s="1">
        <f>_xlfn.LET(_xlpm.d,$G1421,_xlpm.k,_xlfn.CONCAT(LEFT(TRIM(B$1),1),"*"),COUNTIF(_xlpm.d,_xlpm.k))</f>
        <v>0</v>
      </c>
      <c r="C1421" s="1">
        <f>_xlfn.LET(_xlpm.d,$G1421,_xlpm.k,_xlfn.CONCAT(LEFT(TRIM(C$1),1),"*"),COUNTIF(_xlpm.d,_xlpm.k))</f>
        <v>0</v>
      </c>
      <c r="D1421" s="1">
        <f>_xlfn.LET(_xlpm.d,$G1421,_xlpm.k,_xlfn.CONCAT(LEFT(TRIM(D$1),1),"*"),COUNTIF(_xlpm.d,_xlpm.k))</f>
        <v>0</v>
      </c>
      <c r="E1421" s="1">
        <f>LOG(F1421+1,10)</f>
        <v>0.30102999566398114</v>
      </c>
      <c r="F1421" s="7">
        <v>1</v>
      </c>
      <c r="G1421" s="9" t="s">
        <v>696</v>
      </c>
      <c r="H1421" s="4">
        <f>F1421/freq.sum.r6e</f>
        <v>4.9701789264413521E-5</v>
      </c>
      <c r="I1421" s="1" t="str">
        <f>_xlfn.LET(_xlpm.sep,":",_xlpm.w,$G1421,LEFT(_xlpm.w,FIND(_xlpm.sep,_xlpm.w)-1))</f>
        <v>dəʊ</v>
      </c>
      <c r="J1421" s="1" t="str">
        <f>_xlfn.LET(_xlpm.sep,":",_xlpm.w,$G1421,RIGHT(_xlpm.w,LEN(_xlpm.w)-FIND(_xlpm.sep,_xlpm.w)))</f>
        <v>ddo</v>
      </c>
      <c r="K1421" s="10">
        <f>_xlfn.LET(_xlpm.w,I1421,LEN(_xlpm.w))</f>
        <v>3</v>
      </c>
      <c r="L1421" s="10">
        <f>_xlfn.LET(_xlpm.w,J1421,LEN(_xlpm.w))</f>
        <v>3</v>
      </c>
      <c r="M1421" s="10">
        <f>_xlfn.LET(_xlpm.a,K1421,_xlpm.b,L1421,MAX(_xlpm.a,_xlpm.b))</f>
        <v>3</v>
      </c>
      <c r="N1421" s="10">
        <f>_xlfn.LET(_xlpm.d,(K1421,L1421),MAX(_xlpm.d)-MIN(_xlpm.d))</f>
        <v>0</v>
      </c>
      <c r="O1421" s="1" t="str">
        <f>_xlfn.LET(_xlpm.sep,":",_xlpm.w,$G1421,_xlfn.CONCAT("~",RIGHT(_xlpm.w,LEN(_xlpm.w)-FIND(_xlpm.sep,_xlpm.w)),"~"))</f>
        <v>~ddo~</v>
      </c>
      <c r="P1421" s="1" t="str">
        <f>_xlfn.LET(_xlpm.sep,":",_xlpm.w,$G1421,_xlfn.CONCAT("[",LEFT(_xlpm.w,FIND(_xlpm.sep,_xlpm.w)-1),"]"))</f>
        <v>[dəʊ]</v>
      </c>
      <c r="Q1421" s="14" cm="1">
        <f t="array" ref="Q1421">SUM(_xlfn._xlws.FILTER($H$2:$H$7117,_xlfn.MAP($O$2:$O$7117,_xlfn.LAMBDA(_xlpm.x,_xlpm.x=$O1421))))</f>
        <v>4.9701789264413521E-5</v>
      </c>
      <c r="R1421" s="14">
        <f>$H1421/Q1421</f>
        <v>1</v>
      </c>
      <c r="S1421" s="14" cm="1">
        <f t="array" ref="S1421">SUM(_xlfn._xlws.FILTER($H$2:$H$7117,_xlfn.MAP($P$2:$P$7117,_xlfn.LAMBDA(_xlpm.x,_xlpm.x=$P1421))))</f>
        <v>2.9821073558648114E-4</v>
      </c>
      <c r="T1421" s="14">
        <f>$H1421/S1421</f>
        <v>0.16666666666666666</v>
      </c>
      <c r="U1421" s="14">
        <f>_xlfn.LET(_xlpm.freq,F1421,_xlpm.size,M1421+1,_xlpm.F,V1421,LOG(1+_xlpm.freq)*LOG(1+_xlpm.size)*_xlpm.F)</f>
        <v>6.0117410678435623E-2</v>
      </c>
      <c r="V1421" s="14">
        <f>_xlfn.LET(_xlpm.a,T1421,_xlpm.b,R1421,2*_xlpm.a*_xlpm.b/(_xlpm.a+_xlpm.b))</f>
        <v>0.2857142857142857</v>
      </c>
      <c r="W1421" s="14">
        <f>_xlfn.LET(_xlpm.p,R1421,_xlpm.q,T1421,LOG(_xlpm.p/_xlpm.q))</f>
        <v>0.77815125038364363</v>
      </c>
      <c r="X1421" s="2"/>
      <c r="AC1421" s="2"/>
      <c r="AH1421" s="2"/>
      <c r="AI1421" s="2"/>
    </row>
    <row r="1422" spans="1:35">
      <c r="A1422" s="1" t="str">
        <f>_xlfn.LET(_xlpm.sep," : ",CONCATENATE(O1422,_xlpm.sep,P1422))</f>
        <v>~kow~ : [kəʊ]</v>
      </c>
      <c r="B1422" s="1">
        <f>_xlfn.LET(_xlpm.d,$G1422,_xlpm.k,_xlfn.CONCAT(LEFT(TRIM(B$1),1),"*"),COUNTIF(_xlpm.d,_xlpm.k))</f>
        <v>0</v>
      </c>
      <c r="C1422" s="1">
        <f>_xlfn.LET(_xlpm.d,$G1422,_xlpm.k,_xlfn.CONCAT(LEFT(TRIM(C$1),1),"*"),COUNTIF(_xlpm.d,_xlpm.k))</f>
        <v>0</v>
      </c>
      <c r="D1422" s="1">
        <f>_xlfn.LET(_xlpm.d,$G1422,_xlpm.k,_xlfn.CONCAT(LEFT(TRIM(D$1),1),"*"),COUNTIF(_xlpm.d,_xlpm.k))</f>
        <v>0</v>
      </c>
      <c r="E1422" s="1">
        <f>LOG(F1422+1,10)</f>
        <v>0.30102999566398114</v>
      </c>
      <c r="F1422" s="7">
        <v>1</v>
      </c>
      <c r="G1422" s="9" t="s">
        <v>1986</v>
      </c>
      <c r="H1422" s="4">
        <f>F1422/freq.sum.r6e</f>
        <v>4.9701789264413521E-5</v>
      </c>
      <c r="I1422" s="1" t="str">
        <f>_xlfn.LET(_xlpm.sep,":",_xlpm.w,$G1422,LEFT(_xlpm.w,FIND(_xlpm.sep,_xlpm.w)-1))</f>
        <v>kəʊ</v>
      </c>
      <c r="J1422" s="1" t="str">
        <f>_xlfn.LET(_xlpm.sep,":",_xlpm.w,$G1422,RIGHT(_xlpm.w,LEN(_xlpm.w)-FIND(_xlpm.sep,_xlpm.w)))</f>
        <v>kow</v>
      </c>
      <c r="K1422" s="10">
        <f>_xlfn.LET(_xlpm.w,I1422,LEN(_xlpm.w))</f>
        <v>3</v>
      </c>
      <c r="L1422" s="10">
        <f>_xlfn.LET(_xlpm.w,J1422,LEN(_xlpm.w))</f>
        <v>3</v>
      </c>
      <c r="M1422" s="10">
        <f>_xlfn.LET(_xlpm.a,K1422,_xlpm.b,L1422,MAX(_xlpm.a,_xlpm.b))</f>
        <v>3</v>
      </c>
      <c r="N1422" s="10">
        <f>_xlfn.LET(_xlpm.d,(K1422,L1422),MAX(_xlpm.d)-MIN(_xlpm.d))</f>
        <v>0</v>
      </c>
      <c r="O1422" s="1" t="str">
        <f>_xlfn.LET(_xlpm.sep,":",_xlpm.w,$G1422,_xlfn.CONCAT("~",RIGHT(_xlpm.w,LEN(_xlpm.w)-FIND(_xlpm.sep,_xlpm.w)),"~"))</f>
        <v>~kow~</v>
      </c>
      <c r="P1422" s="1" t="str">
        <f>_xlfn.LET(_xlpm.sep,":",_xlpm.w,$G1422,_xlfn.CONCAT("[",LEFT(_xlpm.w,FIND(_xlpm.sep,_xlpm.w)-1),"]"))</f>
        <v>[kəʊ]</v>
      </c>
      <c r="Q1422" s="14" cm="1">
        <f t="array" ref="Q1422">SUM(_xlfn._xlws.FILTER($H$2:$H$7111,_xlfn.MAP($O$2:$O$7111,_xlfn.LAMBDA(_xlpm.x,_xlpm.x=$O1422))))</f>
        <v>4.9701789264413521E-5</v>
      </c>
      <c r="R1422" s="14">
        <f>$H1422/Q1422</f>
        <v>1</v>
      </c>
      <c r="S1422" s="14" cm="1">
        <f t="array" ref="S1422">SUM(_xlfn._xlws.FILTER($H$2:$H$7111,_xlfn.MAP($P$2:$P$7111,_xlfn.LAMBDA(_xlpm.x,_xlpm.x=$P1422))))</f>
        <v>2.9821073558648114E-4</v>
      </c>
      <c r="T1422" s="14">
        <f>$H1422/S1422</f>
        <v>0.16666666666666666</v>
      </c>
      <c r="U1422" s="14">
        <f>_xlfn.LET(_xlpm.freq,F1422,_xlpm.size,M1422+1,_xlpm.F,V1422,LOG(1+_xlpm.freq)*LOG(1+_xlpm.size)*_xlpm.F)</f>
        <v>6.0117410678435623E-2</v>
      </c>
      <c r="V1422" s="14">
        <f>_xlfn.LET(_xlpm.a,T1422,_xlpm.b,R1422,2*_xlpm.a*_xlpm.b/(_xlpm.a+_xlpm.b))</f>
        <v>0.2857142857142857</v>
      </c>
      <c r="W1422" s="14">
        <f>_xlfn.LET(_xlpm.p,R1422,_xlpm.q,T1422,LOG(_xlpm.p/_xlpm.q))</f>
        <v>0.77815125038364363</v>
      </c>
      <c r="X1422" s="2"/>
      <c r="AC1422" s="2"/>
      <c r="AH1422" s="2"/>
      <c r="AI1422" s="2"/>
    </row>
    <row r="1423" spans="1:35">
      <c r="A1423" s="1" t="str">
        <f>_xlfn.LET(_xlpm.sep," : ",CONCATENATE(O1423,_xlpm.sep,P1423))</f>
        <v>~spw~ : [spɑ]</v>
      </c>
      <c r="B1423" s="1">
        <f>_xlfn.LET(_xlpm.d,$G1423,_xlpm.k,_xlfn.CONCAT(LEFT(TRIM(B$1),1),"*"),COUNTIF(_xlpm.d,_xlpm.k))</f>
        <v>0</v>
      </c>
      <c r="C1423" s="1">
        <f>_xlfn.LET(_xlpm.d,$G1423,_xlpm.k,_xlfn.CONCAT(LEFT(TRIM(C$1),1),"*"),COUNTIF(_xlpm.d,_xlpm.k))</f>
        <v>0</v>
      </c>
      <c r="D1423" s="1">
        <f>_xlfn.LET(_xlpm.d,$G1423,_xlpm.k,_xlfn.CONCAT(LEFT(TRIM(D$1),1),"*"),COUNTIF(_xlpm.d,_xlpm.k))</f>
        <v>0</v>
      </c>
      <c r="E1423" s="1">
        <f>LOG(F1423+1,10)</f>
        <v>0.30102999566398114</v>
      </c>
      <c r="F1423" s="7">
        <v>1</v>
      </c>
      <c r="G1423" s="9" t="s">
        <v>4230</v>
      </c>
      <c r="H1423" s="4">
        <f>F1423/freq.sum.r6e</f>
        <v>4.9701789264413521E-5</v>
      </c>
      <c r="I1423" s="1" t="str">
        <f>_xlfn.LET(_xlpm.sep,":",_xlpm.w,$G1423,LEFT(_xlpm.w,FIND(_xlpm.sep,_xlpm.w)-1))</f>
        <v>spɑ</v>
      </c>
      <c r="J1423" s="1" t="str">
        <f>_xlfn.LET(_xlpm.sep,":",_xlpm.w,$G1423,RIGHT(_xlpm.w,LEN(_xlpm.w)-FIND(_xlpm.sep,_xlpm.w)))</f>
        <v>spw</v>
      </c>
      <c r="K1423" s="10">
        <f>_xlfn.LET(_xlpm.w,I1423,LEN(_xlpm.w))</f>
        <v>3</v>
      </c>
      <c r="L1423" s="10">
        <f>_xlfn.LET(_xlpm.w,J1423,LEN(_xlpm.w))</f>
        <v>3</v>
      </c>
      <c r="M1423" s="10">
        <f>_xlfn.LET(_xlpm.a,K1423,_xlpm.b,L1423,MAX(_xlpm.a,_xlpm.b))</f>
        <v>3</v>
      </c>
      <c r="N1423" s="10">
        <f>_xlfn.LET(_xlpm.d,(K1423,L1423),MAX(_xlpm.d)-MIN(_xlpm.d))</f>
        <v>0</v>
      </c>
      <c r="O1423" s="1" t="str">
        <f>_xlfn.LET(_xlpm.sep,":",_xlpm.w,$G1423,_xlfn.CONCAT("~",RIGHT(_xlpm.w,LEN(_xlpm.w)-FIND(_xlpm.sep,_xlpm.w)),"~"))</f>
        <v>~spw~</v>
      </c>
      <c r="P1423" s="1" t="str">
        <f>_xlfn.LET(_xlpm.sep,":",_xlpm.w,$G1423,_xlfn.CONCAT("[",LEFT(_xlpm.w,FIND(_xlpm.sep,_xlpm.w)-1),"]"))</f>
        <v>[spɑ]</v>
      </c>
      <c r="Q1423" s="14" cm="1">
        <f t="array" ref="Q1423">SUM(_xlfn._xlws.FILTER($H$2:$H$7111,_xlfn.MAP($O$2:$O$7111,_xlfn.LAMBDA(_xlpm.x,_xlpm.x=$O1423))))</f>
        <v>4.9701789264413521E-5</v>
      </c>
      <c r="R1423" s="14">
        <f>$H1423/Q1423</f>
        <v>1</v>
      </c>
      <c r="S1423" s="14" cm="1">
        <f t="array" ref="S1423">SUM(_xlfn._xlws.FILTER($H$2:$H$7111,_xlfn.MAP($P$2:$P$7111,_xlfn.LAMBDA(_xlpm.x,_xlpm.x=$P1423))))</f>
        <v>2.9821073558648114E-4</v>
      </c>
      <c r="T1423" s="14">
        <f>$H1423/S1423</f>
        <v>0.16666666666666666</v>
      </c>
      <c r="U1423" s="14">
        <f>_xlfn.LET(_xlpm.freq,F1423,_xlpm.size,M1423+1,_xlpm.F,V1423,LOG(1+_xlpm.freq)*LOG(1+_xlpm.size)*_xlpm.F)</f>
        <v>6.0117410678435623E-2</v>
      </c>
      <c r="V1423" s="14">
        <f>_xlfn.LET(_xlpm.a,T1423,_xlpm.b,R1423,2*_xlpm.a*_xlpm.b/(_xlpm.a+_xlpm.b))</f>
        <v>0.2857142857142857</v>
      </c>
      <c r="W1423" s="14">
        <f>_xlfn.LET(_xlpm.p,R1423,_xlpm.q,T1423,LOG(_xlpm.p/_xlpm.q))</f>
        <v>0.77815125038364363</v>
      </c>
      <c r="X1423" s="2"/>
      <c r="AC1423" s="2"/>
      <c r="AH1423" s="2"/>
      <c r="AI1423" s="2"/>
    </row>
    <row r="1424" spans="1:35">
      <c r="A1424" s="1" t="str">
        <f>_xlfn.LET(_xlpm.sep," : ",CONCATENATE(O1424,_xlpm.sep,P1424))</f>
        <v>~spo~ : [spɑ]</v>
      </c>
      <c r="B1424" s="1">
        <f>_xlfn.LET(_xlpm.d,$G1424,_xlpm.k,_xlfn.CONCAT(LEFT(TRIM(B$1),1),"*"),COUNTIF(_xlpm.d,_xlpm.k))</f>
        <v>0</v>
      </c>
      <c r="C1424" s="1">
        <f>_xlfn.LET(_xlpm.d,$G1424,_xlpm.k,_xlfn.CONCAT(LEFT(TRIM(C$1),1),"*"),COUNTIF(_xlpm.d,_xlpm.k))</f>
        <v>0</v>
      </c>
      <c r="D1424" s="1">
        <f>_xlfn.LET(_xlpm.d,$G1424,_xlpm.k,_xlfn.CONCAT(LEFT(TRIM(D$1),1),"*"),COUNTIF(_xlpm.d,_xlpm.k))</f>
        <v>0</v>
      </c>
      <c r="E1424" s="1">
        <f>LOG(F1424+1,10)</f>
        <v>0.30102999566398114</v>
      </c>
      <c r="F1424" s="7">
        <v>1</v>
      </c>
      <c r="G1424" s="9" t="s">
        <v>4226</v>
      </c>
      <c r="H1424" s="4">
        <f>F1424/freq.sum.r6e</f>
        <v>4.9701789264413521E-5</v>
      </c>
      <c r="I1424" s="1" t="str">
        <f>_xlfn.LET(_xlpm.sep,":",_xlpm.w,$G1424,LEFT(_xlpm.w,FIND(_xlpm.sep,_xlpm.w)-1))</f>
        <v>spɑ</v>
      </c>
      <c r="J1424" s="1" t="str">
        <f>_xlfn.LET(_xlpm.sep,":",_xlpm.w,$G1424,RIGHT(_xlpm.w,LEN(_xlpm.w)-FIND(_xlpm.sep,_xlpm.w)))</f>
        <v>spo</v>
      </c>
      <c r="K1424" s="10">
        <f>_xlfn.LET(_xlpm.w,I1424,LEN(_xlpm.w))</f>
        <v>3</v>
      </c>
      <c r="L1424" s="10">
        <f>_xlfn.LET(_xlpm.w,J1424,LEN(_xlpm.w))</f>
        <v>3</v>
      </c>
      <c r="M1424" s="10">
        <f>_xlfn.LET(_xlpm.a,K1424,_xlpm.b,L1424,MAX(_xlpm.a,_xlpm.b))</f>
        <v>3</v>
      </c>
      <c r="N1424" s="10">
        <f>_xlfn.LET(_xlpm.d,(K1424,L1424),MAX(_xlpm.d)-MIN(_xlpm.d))</f>
        <v>0</v>
      </c>
      <c r="O1424" s="1" t="str">
        <f>_xlfn.LET(_xlpm.sep,":",_xlpm.w,$G1424,_xlfn.CONCAT("~",RIGHT(_xlpm.w,LEN(_xlpm.w)-FIND(_xlpm.sep,_xlpm.w)),"~"))</f>
        <v>~spo~</v>
      </c>
      <c r="P1424" s="1" t="str">
        <f>_xlfn.LET(_xlpm.sep,":",_xlpm.w,$G1424,_xlfn.CONCAT("[",LEFT(_xlpm.w,FIND(_xlpm.sep,_xlpm.w)-1),"]"))</f>
        <v>[spɑ]</v>
      </c>
      <c r="Q1424" s="14" cm="1">
        <f t="array" ref="Q1424">SUM(_xlfn._xlws.FILTER($H$2:$H$7117,_xlfn.MAP($O$2:$O$7117,_xlfn.LAMBDA(_xlpm.x,_xlpm.x=$O1424))))</f>
        <v>4.9701789264413521E-5</v>
      </c>
      <c r="R1424" s="14">
        <f>$H1424/Q1424</f>
        <v>1</v>
      </c>
      <c r="S1424" s="14" cm="1">
        <f t="array" ref="S1424">SUM(_xlfn._xlws.FILTER($H$2:$H$7117,_xlfn.MAP($P$2:$P$7117,_xlfn.LAMBDA(_xlpm.x,_xlpm.x=$P1424))))</f>
        <v>2.9821073558648114E-4</v>
      </c>
      <c r="T1424" s="14">
        <f>$H1424/S1424</f>
        <v>0.16666666666666666</v>
      </c>
      <c r="U1424" s="14">
        <f>_xlfn.LET(_xlpm.freq,F1424,_xlpm.size,M1424+1,_xlpm.F,V1424,LOG(1+_xlpm.freq)*LOG(1+_xlpm.size)*_xlpm.F)</f>
        <v>6.0117410678435623E-2</v>
      </c>
      <c r="V1424" s="14">
        <f>_xlfn.LET(_xlpm.a,T1424,_xlpm.b,R1424,2*_xlpm.a*_xlpm.b/(_xlpm.a+_xlpm.b))</f>
        <v>0.2857142857142857</v>
      </c>
      <c r="W1424" s="14">
        <f>_xlfn.LET(_xlpm.p,R1424,_xlpm.q,T1424,LOG(_xlpm.p/_xlpm.q))</f>
        <v>0.77815125038364363</v>
      </c>
      <c r="X1424" s="2"/>
      <c r="AC1424" s="2"/>
      <c r="AH1424" s="2"/>
      <c r="AI1424" s="2"/>
    </row>
    <row r="1425" spans="1:35">
      <c r="A1425" s="1" t="str">
        <f>_xlfn.LET(_xlpm.sep," : ",CONCATENATE(O1425,_xlpm.sep,P1425))</f>
        <v>~saa~ : [sɑ]</v>
      </c>
      <c r="B1425" s="1">
        <f>_xlfn.LET(_xlpm.d,$G1425,_xlpm.k,_xlfn.CONCAT(LEFT(TRIM(B$1),1),"*"),COUNTIF(_xlpm.d,_xlpm.k))</f>
        <v>0</v>
      </c>
      <c r="C1425" s="1">
        <f>_xlfn.LET(_xlpm.d,$G1425,_xlpm.k,_xlfn.CONCAT(LEFT(TRIM(C$1),1),"*"),COUNTIF(_xlpm.d,_xlpm.k))</f>
        <v>0</v>
      </c>
      <c r="D1425" s="1">
        <f>_xlfn.LET(_xlpm.d,$G1425,_xlpm.k,_xlfn.CONCAT(LEFT(TRIM(D$1),1),"*"),COUNTIF(_xlpm.d,_xlpm.k))</f>
        <v>0</v>
      </c>
      <c r="E1425" s="1">
        <f>LOG(F1425+1,10)</f>
        <v>0.30102999566398114</v>
      </c>
      <c r="F1425" s="7">
        <v>1</v>
      </c>
      <c r="G1425" s="9" t="s">
        <v>4455</v>
      </c>
      <c r="H1425" s="4">
        <f>F1425/freq.sum.r6e</f>
        <v>4.9701789264413521E-5</v>
      </c>
      <c r="I1425" s="1" t="str">
        <f>_xlfn.LET(_xlpm.sep,":",_xlpm.w,$G1425,LEFT(_xlpm.w,FIND(_xlpm.sep,_xlpm.w)-1))</f>
        <v>sɑ</v>
      </c>
      <c r="J1425" s="1" t="str">
        <f>_xlfn.LET(_xlpm.sep,":",_xlpm.w,$G1425,RIGHT(_xlpm.w,LEN(_xlpm.w)-FIND(_xlpm.sep,_xlpm.w)))</f>
        <v>saa</v>
      </c>
      <c r="K1425" s="10">
        <f>_xlfn.LET(_xlpm.w,I1425,LEN(_xlpm.w))</f>
        <v>2</v>
      </c>
      <c r="L1425" s="10">
        <f>_xlfn.LET(_xlpm.w,J1425,LEN(_xlpm.w))</f>
        <v>3</v>
      </c>
      <c r="M1425" s="10">
        <f>_xlfn.LET(_xlpm.a,K1425,_xlpm.b,L1425,MAX(_xlpm.a,_xlpm.b))</f>
        <v>3</v>
      </c>
      <c r="N1425" s="10">
        <f>_xlfn.LET(_xlpm.d,(K1425,L1425),MAX(_xlpm.d)-MIN(_xlpm.d))</f>
        <v>1</v>
      </c>
      <c r="O1425" s="1" t="str">
        <f>_xlfn.LET(_xlpm.sep,":",_xlpm.w,$G1425,_xlfn.CONCAT("~",RIGHT(_xlpm.w,LEN(_xlpm.w)-FIND(_xlpm.sep,_xlpm.w)),"~"))</f>
        <v>~saa~</v>
      </c>
      <c r="P1425" s="1" t="str">
        <f>_xlfn.LET(_xlpm.sep,":",_xlpm.w,$G1425,_xlfn.CONCAT("[",LEFT(_xlpm.w,FIND(_xlpm.sep,_xlpm.w)-1),"]"))</f>
        <v>[sɑ]</v>
      </c>
      <c r="Q1425" s="14" cm="1">
        <f t="array" ref="Q1425">SUM(_xlfn._xlws.FILTER($H$2:$H$7117,_xlfn.MAP($O$2:$O$7117,_xlfn.LAMBDA(_xlpm.x,_xlpm.x=$O1425))))</f>
        <v>4.9701789264413521E-5</v>
      </c>
      <c r="R1425" s="14">
        <f>$H1425/Q1425</f>
        <v>1</v>
      </c>
      <c r="S1425" s="14" cm="1">
        <f t="array" ref="S1425">SUM(_xlfn._xlws.FILTER($H$2:$H$7117,_xlfn.MAP($P$2:$P$7117,_xlfn.LAMBDA(_xlpm.x,_xlpm.x=$P1425))))</f>
        <v>2.9821073558648114E-4</v>
      </c>
      <c r="T1425" s="14">
        <f>$H1425/S1425</f>
        <v>0.16666666666666666</v>
      </c>
      <c r="U1425" s="14">
        <f>_xlfn.LET(_xlpm.freq,F1425,_xlpm.size,M1425+1,_xlpm.F,V1425,LOG(1+_xlpm.freq)*LOG(1+_xlpm.size)*_xlpm.F)</f>
        <v>6.0117410678435623E-2</v>
      </c>
      <c r="V1425" s="14">
        <f>_xlfn.LET(_xlpm.a,T1425,_xlpm.b,R1425,2*_xlpm.a*_xlpm.b/(_xlpm.a+_xlpm.b))</f>
        <v>0.2857142857142857</v>
      </c>
      <c r="W1425" s="14">
        <f>_xlfn.LET(_xlpm.p,R1425,_xlpm.q,T1425,LOG(_xlpm.p/_xlpm.q))</f>
        <v>0.77815125038364363</v>
      </c>
      <c r="X1425" s="2"/>
      <c r="AC1425" s="2"/>
      <c r="AH1425" s="2"/>
      <c r="AI1425" s="2"/>
    </row>
    <row r="1426" spans="1:35">
      <c r="A1426" s="1" t="str">
        <f>_xlfn.LET(_xlpm.sep," : ",CONCATENATE(O1426,_xlpm.sep,P1426))</f>
        <v>~sho~ : [ʃɑ]</v>
      </c>
      <c r="B1426" s="1">
        <f>_xlfn.LET(_xlpm.d,$G1426,_xlpm.k,_xlfn.CONCAT(LEFT(TRIM(B$1),1),"*"),COUNTIF(_xlpm.d,_xlpm.k))</f>
        <v>0</v>
      </c>
      <c r="C1426" s="1">
        <f>_xlfn.LET(_xlpm.d,$G1426,_xlpm.k,_xlfn.CONCAT(LEFT(TRIM(C$1),1),"*"),COUNTIF(_xlpm.d,_xlpm.k))</f>
        <v>0</v>
      </c>
      <c r="D1426" s="1">
        <f>_xlfn.LET(_xlpm.d,$G1426,_xlpm.k,_xlfn.CONCAT(LEFT(TRIM(D$1),1),"*"),COUNTIF(_xlpm.d,_xlpm.k))</f>
        <v>0</v>
      </c>
      <c r="E1426" s="1">
        <f>LOG(F1426+1,10)</f>
        <v>0.30102999566398114</v>
      </c>
      <c r="F1426" s="7">
        <v>1</v>
      </c>
      <c r="G1426" s="9" t="s">
        <v>6814</v>
      </c>
      <c r="H1426" s="4">
        <f>F1426/freq.sum.r6e</f>
        <v>4.9701789264413521E-5</v>
      </c>
      <c r="I1426" s="1" t="str">
        <f>_xlfn.LET(_xlpm.sep,":",_xlpm.w,$G1426,LEFT(_xlpm.w,FIND(_xlpm.sep,_xlpm.w)-1))</f>
        <v>ʃɑ</v>
      </c>
      <c r="J1426" s="1" t="str">
        <f>_xlfn.LET(_xlpm.sep,":",_xlpm.w,$G1426,RIGHT(_xlpm.w,LEN(_xlpm.w)-FIND(_xlpm.sep,_xlpm.w)))</f>
        <v>sho</v>
      </c>
      <c r="K1426" s="10">
        <f>_xlfn.LET(_xlpm.w,I1426,LEN(_xlpm.w))</f>
        <v>2</v>
      </c>
      <c r="L1426" s="10">
        <f>_xlfn.LET(_xlpm.w,J1426,LEN(_xlpm.w))</f>
        <v>3</v>
      </c>
      <c r="M1426" s="10">
        <f>_xlfn.LET(_xlpm.a,K1426,_xlpm.b,L1426,MAX(_xlpm.a,_xlpm.b))</f>
        <v>3</v>
      </c>
      <c r="N1426" s="10">
        <f>_xlfn.LET(_xlpm.d,(K1426,L1426),MAX(_xlpm.d)-MIN(_xlpm.d))</f>
        <v>1</v>
      </c>
      <c r="O1426" s="1" t="str">
        <f>_xlfn.LET(_xlpm.sep,":",_xlpm.w,$G1426,_xlfn.CONCAT("~",RIGHT(_xlpm.w,LEN(_xlpm.w)-FIND(_xlpm.sep,_xlpm.w)),"~"))</f>
        <v>~sho~</v>
      </c>
      <c r="P1426" s="1" t="str">
        <f>_xlfn.LET(_xlpm.sep,":",_xlpm.w,$G1426,_xlfn.CONCAT("[",LEFT(_xlpm.w,FIND(_xlpm.sep,_xlpm.w)-1),"]"))</f>
        <v>[ʃɑ]</v>
      </c>
      <c r="Q1426" s="14" cm="1">
        <f t="array" ref="Q1426">SUM(_xlfn._xlws.FILTER($H$2:$H$7117,_xlfn.MAP($O$2:$O$7117,_xlfn.LAMBDA(_xlpm.x,_xlpm.x=$O1426))))</f>
        <v>4.9701789264413521E-5</v>
      </c>
      <c r="R1426" s="14">
        <f>$H1426/Q1426</f>
        <v>1</v>
      </c>
      <c r="S1426" s="14" cm="1">
        <f t="array" ref="S1426">SUM(_xlfn._xlws.FILTER($H$2:$H$7117,_xlfn.MAP($P$2:$P$7117,_xlfn.LAMBDA(_xlpm.x,_xlpm.x=$P1426))))</f>
        <v>2.9821073558648114E-4</v>
      </c>
      <c r="T1426" s="14">
        <f>$H1426/S1426</f>
        <v>0.16666666666666666</v>
      </c>
      <c r="U1426" s="14">
        <f>_xlfn.LET(_xlpm.freq,F1426,_xlpm.size,M1426+1,_xlpm.F,V1426,LOG(1+_xlpm.freq)*LOG(1+_xlpm.size)*_xlpm.F)</f>
        <v>6.0117410678435623E-2</v>
      </c>
      <c r="V1426" s="14">
        <f>_xlfn.LET(_xlpm.a,T1426,_xlpm.b,R1426,2*_xlpm.a*_xlpm.b/(_xlpm.a+_xlpm.b))</f>
        <v>0.2857142857142857</v>
      </c>
      <c r="W1426" s="14">
        <f>_xlfn.LET(_xlpm.p,R1426,_xlpm.q,T1426,LOG(_xlpm.p/_xlpm.q))</f>
        <v>0.77815125038364363</v>
      </c>
      <c r="X1426" s="2"/>
      <c r="AC1426" s="2"/>
      <c r="AH1426" s="2"/>
      <c r="AI1426" s="2"/>
    </row>
    <row r="1427" spans="1:35">
      <c r="A1427" s="1" t="str">
        <f>_xlfn.LET(_xlpm.sep," : ",CONCATENATE(O1427,_xlpm.sep,P1427))</f>
        <v>~luw~ : [lju]</v>
      </c>
      <c r="B1427" s="1">
        <f>_xlfn.LET(_xlpm.d,$G1427,_xlpm.k,_xlfn.CONCAT(LEFT(TRIM(B$1),1),"*"),COUNTIF(_xlpm.d,_xlpm.k))</f>
        <v>0</v>
      </c>
      <c r="C1427" s="1">
        <f>_xlfn.LET(_xlpm.d,$G1427,_xlpm.k,_xlfn.CONCAT(LEFT(TRIM(C$1),1),"*"),COUNTIF(_xlpm.d,_xlpm.k))</f>
        <v>0</v>
      </c>
      <c r="D1427" s="1">
        <f>_xlfn.LET(_xlpm.d,$G1427,_xlpm.k,_xlfn.CONCAT(LEFT(TRIM(D$1),1),"*"),COUNTIF(_xlpm.d,_xlpm.k))</f>
        <v>0</v>
      </c>
      <c r="E1427" s="1">
        <f>LOG(F1427+1,10)</f>
        <v>0.30102999566398114</v>
      </c>
      <c r="F1427" s="7">
        <v>1</v>
      </c>
      <c r="G1427" s="9" t="s">
        <v>2092</v>
      </c>
      <c r="H1427" s="4">
        <f>F1427/freq.sum.r6e</f>
        <v>4.9701789264413521E-5</v>
      </c>
      <c r="I1427" s="1" t="str">
        <f>_xlfn.LET(_xlpm.sep,":",_xlpm.w,$G1427,LEFT(_xlpm.w,FIND(_xlpm.sep,_xlpm.w)-1))</f>
        <v>lju</v>
      </c>
      <c r="J1427" s="1" t="str">
        <f>_xlfn.LET(_xlpm.sep,":",_xlpm.w,$G1427,RIGHT(_xlpm.w,LEN(_xlpm.w)-FIND(_xlpm.sep,_xlpm.w)))</f>
        <v>luw</v>
      </c>
      <c r="K1427" s="10">
        <f>_xlfn.LET(_xlpm.w,I1427,LEN(_xlpm.w))</f>
        <v>3</v>
      </c>
      <c r="L1427" s="10">
        <f>_xlfn.LET(_xlpm.w,J1427,LEN(_xlpm.w))</f>
        <v>3</v>
      </c>
      <c r="M1427" s="10">
        <f>_xlfn.LET(_xlpm.a,K1427,_xlpm.b,L1427,MAX(_xlpm.a,_xlpm.b))</f>
        <v>3</v>
      </c>
      <c r="N1427" s="10">
        <f>_xlfn.LET(_xlpm.d,(K1427,L1427),MAX(_xlpm.d)-MIN(_xlpm.d))</f>
        <v>0</v>
      </c>
      <c r="O1427" s="1" t="str">
        <f>_xlfn.LET(_xlpm.sep,":",_xlpm.w,$G1427,_xlfn.CONCAT("~",RIGHT(_xlpm.w,LEN(_xlpm.w)-FIND(_xlpm.sep,_xlpm.w)),"~"))</f>
        <v>~luw~</v>
      </c>
      <c r="P1427" s="1" t="str">
        <f>_xlfn.LET(_xlpm.sep,":",_xlpm.w,$G1427,_xlfn.CONCAT("[",LEFT(_xlpm.w,FIND(_xlpm.sep,_xlpm.w)-1),"]"))</f>
        <v>[lju]</v>
      </c>
      <c r="Q1427" s="14" cm="1">
        <f t="array" ref="Q1427">SUM(_xlfn._xlws.FILTER($H$2:$H$7117,_xlfn.MAP($O$2:$O$7117,_xlfn.LAMBDA(_xlpm.x,_xlpm.x=$O1427))))</f>
        <v>1.4910536779324057E-4</v>
      </c>
      <c r="R1427" s="14">
        <f>$H1427/Q1427</f>
        <v>0.33333333333333331</v>
      </c>
      <c r="S1427" s="14" cm="1">
        <f t="array" ref="S1427">SUM(_xlfn._xlws.FILTER($H$2:$H$7117,_xlfn.MAP($P$2:$P$7117,_xlfn.LAMBDA(_xlpm.x,_xlpm.x=$P1427))))</f>
        <v>8.9463220675944357E-4</v>
      </c>
      <c r="T1427" s="14">
        <f>$H1427/S1427</f>
        <v>5.5555555555555546E-2</v>
      </c>
      <c r="U1427" s="14">
        <f>_xlfn.LET(_xlpm.freq,F1427,_xlpm.size,M1427+1,_xlpm.F,V1427,LOG(1+_xlpm.freq)*LOG(1+_xlpm.size)*_xlpm.F)</f>
        <v>2.0039136892811872E-2</v>
      </c>
      <c r="V1427" s="14">
        <f>_xlfn.LET(_xlpm.a,T1427,_xlpm.b,R1427,2*_xlpm.a*_xlpm.b/(_xlpm.a+_xlpm.b))</f>
        <v>9.5238095238095233E-2</v>
      </c>
      <c r="W1427" s="14">
        <f>_xlfn.LET(_xlpm.p,R1427,_xlpm.q,T1427,LOG(_xlpm.p/_xlpm.q))</f>
        <v>0.77815125038364374</v>
      </c>
      <c r="X1427" s="2"/>
      <c r="AC1427" s="2"/>
      <c r="AH1427" s="2"/>
      <c r="AI1427" s="2"/>
    </row>
    <row r="1428" spans="1:35">
      <c r="A1428" s="1" t="str">
        <f>_xlfn.LET(_xlpm.sep," : ",CONCATENATE(O1428,_xlpm.sep,P1428))</f>
        <v>~moa~ : [moʊ]</v>
      </c>
      <c r="B1428" s="1">
        <f>_xlfn.LET(_xlpm.d,$G1428,_xlpm.k,_xlfn.CONCAT(LEFT(TRIM(B$1),1),"*"),COUNTIF(_xlpm.d,_xlpm.k))</f>
        <v>0</v>
      </c>
      <c r="C1428" s="1">
        <f>_xlfn.LET(_xlpm.d,$G1428,_xlpm.k,_xlfn.CONCAT(LEFT(TRIM(C$1),1),"*"),COUNTIF(_xlpm.d,_xlpm.k))</f>
        <v>1</v>
      </c>
      <c r="D1428" s="1">
        <f>_xlfn.LET(_xlpm.d,$G1428,_xlpm.k,_xlfn.CONCAT(LEFT(TRIM(D$1),1),"*"),COUNTIF(_xlpm.d,_xlpm.k))</f>
        <v>0</v>
      </c>
      <c r="E1428" s="1">
        <f>LOG(F1428+1,10)</f>
        <v>0.47712125471966244</v>
      </c>
      <c r="F1428" s="7">
        <v>2</v>
      </c>
      <c r="G1428" s="9" t="s">
        <v>2571</v>
      </c>
      <c r="H1428" s="4">
        <f>F1428/freq.sum.r6e</f>
        <v>9.9403578528827041E-5</v>
      </c>
      <c r="I1428" s="1" t="str">
        <f>_xlfn.LET(_xlpm.sep,":",_xlpm.w,$G1428,LEFT(_xlpm.w,FIND(_xlpm.sep,_xlpm.w)-1))</f>
        <v>moʊ</v>
      </c>
      <c r="J1428" s="1" t="str">
        <f>_xlfn.LET(_xlpm.sep,":",_xlpm.w,$G1428,RIGHT(_xlpm.w,LEN(_xlpm.w)-FIND(_xlpm.sep,_xlpm.w)))</f>
        <v>moa</v>
      </c>
      <c r="K1428" s="10">
        <f>_xlfn.LET(_xlpm.w,I1428,LEN(_xlpm.w))</f>
        <v>3</v>
      </c>
      <c r="L1428" s="10">
        <f>_xlfn.LET(_xlpm.w,J1428,LEN(_xlpm.w))</f>
        <v>3</v>
      </c>
      <c r="M1428" s="10">
        <f>_xlfn.LET(_xlpm.a,K1428,_xlpm.b,L1428,MAX(_xlpm.a,_xlpm.b))</f>
        <v>3</v>
      </c>
      <c r="N1428" s="10">
        <f>_xlfn.LET(_xlpm.d,(K1428,L1428),MAX(_xlpm.d)-MIN(_xlpm.d))</f>
        <v>0</v>
      </c>
      <c r="O1428" s="1" t="str">
        <f>_xlfn.LET(_xlpm.sep,":",_xlpm.w,$G1428,_xlfn.CONCAT("~",RIGHT(_xlpm.w,LEN(_xlpm.w)-FIND(_xlpm.sep,_xlpm.w)),"~"))</f>
        <v>~moa~</v>
      </c>
      <c r="P1428" s="1" t="str">
        <f>_xlfn.LET(_xlpm.sep,":",_xlpm.w,$G1428,_xlfn.CONCAT("[",LEFT(_xlpm.w,FIND(_xlpm.sep,_xlpm.w)-1),"]"))</f>
        <v>[moʊ]</v>
      </c>
      <c r="Q1428" s="14" cm="1">
        <f t="array" ref="Q1428">SUM(_xlfn._xlws.FILTER($H$2:$H$7117,_xlfn.MAP($O$2:$O$7117,_xlfn.LAMBDA(_xlpm.x,_xlpm.x=$O1428))))</f>
        <v>9.9403578528827041E-5</v>
      </c>
      <c r="R1428" s="14">
        <f>$H1428/Q1428</f>
        <v>1</v>
      </c>
      <c r="S1428" s="14" cm="1">
        <f t="array" ref="S1428">SUM(_xlfn._xlws.FILTER($H$2:$H$7117,_xlfn.MAP($P$2:$P$7117,_xlfn.LAMBDA(_xlpm.x,_xlpm.x=$P1428))))</f>
        <v>5.9642147117296238E-4</v>
      </c>
      <c r="T1428" s="14">
        <f>$H1428/S1428</f>
        <v>0.16666666666666663</v>
      </c>
      <c r="U1428" s="14">
        <f>_xlfn.LET(_xlpm.freq,F1428,_xlpm.size,M1428+1,_xlpm.F,V1428,LOG(1+_xlpm.freq)*LOG(1+_xlpm.size)*_xlpm.F)</f>
        <v>9.5283841565774047E-2</v>
      </c>
      <c r="V1428" s="14">
        <f>_xlfn.LET(_xlpm.a,T1428,_xlpm.b,R1428,2*_xlpm.a*_xlpm.b/(_xlpm.a+_xlpm.b))</f>
        <v>0.2857142857142857</v>
      </c>
      <c r="W1428" s="14">
        <f>_xlfn.LET(_xlpm.p,R1428,_xlpm.q,T1428,LOG(_xlpm.p/_xlpm.q))</f>
        <v>0.77815125038364374</v>
      </c>
      <c r="X1428" s="2"/>
      <c r="AC1428" s="2"/>
      <c r="AH1428" s="2"/>
      <c r="AI1428" s="2"/>
    </row>
    <row r="1429" spans="1:35">
      <c r="A1429" s="1" t="str">
        <f>_xlfn.LET(_xlpm.sep," : ",CONCATENATE(O1429,_xlpm.sep,P1429))</f>
        <v>~toe~ : [toʊ]</v>
      </c>
      <c r="B1429" s="1">
        <f>_xlfn.LET(_xlpm.d,$G1429,_xlpm.k,_xlfn.CONCAT(LEFT(TRIM(B$1),1),"*"),COUNTIF(_xlpm.d,_xlpm.k))</f>
        <v>0</v>
      </c>
      <c r="C1429" s="1">
        <f>_xlfn.LET(_xlpm.d,$G1429,_xlpm.k,_xlfn.CONCAT(LEFT(TRIM(C$1),1),"*"),COUNTIF(_xlpm.d,_xlpm.k))</f>
        <v>0</v>
      </c>
      <c r="D1429" s="1">
        <f>_xlfn.LET(_xlpm.d,$G1429,_xlpm.k,_xlfn.CONCAT(LEFT(TRIM(D$1),1),"*"),COUNTIF(_xlpm.d,_xlpm.k))</f>
        <v>0</v>
      </c>
      <c r="E1429" s="1">
        <f>LOG(F1429+1,10)</f>
        <v>0.47712125471966244</v>
      </c>
      <c r="F1429" s="7">
        <v>2</v>
      </c>
      <c r="G1429" s="9" t="s">
        <v>4684</v>
      </c>
      <c r="H1429" s="4">
        <f>F1429/freq.sum.r6e</f>
        <v>9.9403578528827041E-5</v>
      </c>
      <c r="I1429" s="4" t="str">
        <f>_xlfn.LET(_xlpm.sep,":",_xlpm.w,$G1429,LEFT(_xlpm.w,FIND(_xlpm.sep,_xlpm.w)-1))</f>
        <v>toʊ</v>
      </c>
      <c r="J1429" s="4" t="str">
        <f>_xlfn.LET(_xlpm.sep,":",_xlpm.w,$G1429,RIGHT(_xlpm.w,LEN(_xlpm.w)-FIND(_xlpm.sep,_xlpm.w)))</f>
        <v>toe</v>
      </c>
      <c r="K1429" s="10">
        <f>_xlfn.LET(_xlpm.w,I1429,LEN(_xlpm.w))</f>
        <v>3</v>
      </c>
      <c r="L1429" s="10">
        <f>_xlfn.LET(_xlpm.w,J1429,LEN(_xlpm.w))</f>
        <v>3</v>
      </c>
      <c r="M1429" s="10">
        <f>_xlfn.LET(_xlpm.a,K1429,_xlpm.b,L1429,MAX(_xlpm.a,_xlpm.b))</f>
        <v>3</v>
      </c>
      <c r="N1429" s="10">
        <f>_xlfn.LET(_xlpm.d,(K1429,L1429),MAX(_xlpm.d)-MIN(_xlpm.d))</f>
        <v>0</v>
      </c>
      <c r="O1429" s="1" t="str">
        <f>_xlfn.LET(_xlpm.sep,":",_xlpm.w,$G1429,_xlfn.CONCAT("~",RIGHT(_xlpm.w,LEN(_xlpm.w)-FIND(_xlpm.sep,_xlpm.w)),"~"))</f>
        <v>~toe~</v>
      </c>
      <c r="P1429" s="1" t="str">
        <f>_xlfn.LET(_xlpm.sep,":",_xlpm.w,$G1429,_xlfn.CONCAT("[",LEFT(_xlpm.w,FIND(_xlpm.sep,_xlpm.w)-1),"]"))</f>
        <v>[toʊ]</v>
      </c>
      <c r="Q1429" s="14" cm="1">
        <f t="array" ref="Q1429">SUM(_xlfn._xlws.FILTER($H$2:$H$7109,_xlfn.MAP($O$2:$O$7109,_xlfn.LAMBDA(_xlpm.x,_xlpm.x=$O1429))))</f>
        <v>9.9403578528827041E-5</v>
      </c>
      <c r="R1429" s="14">
        <f>$H1429/Q1429</f>
        <v>1</v>
      </c>
      <c r="S1429" s="14" cm="1">
        <f t="array" ref="S1429">SUM(_xlfn._xlws.FILTER($H$2:$H$7109,_xlfn.MAP($P$2:$P$7109,_xlfn.LAMBDA(_xlpm.x,_xlpm.x=$P1429))))</f>
        <v>5.9642147117296238E-4</v>
      </c>
      <c r="T1429" s="14">
        <f>$H1429/S1429</f>
        <v>0.16666666666666663</v>
      </c>
      <c r="U1429" s="14">
        <f>_xlfn.LET(_xlpm.freq,F1429,_xlpm.size,M1429+1,_xlpm.F,V1429,LOG(1+_xlpm.freq)*LOG(1+_xlpm.size)*_xlpm.F)</f>
        <v>9.5283841565774047E-2</v>
      </c>
      <c r="V1429" s="14">
        <f>_xlfn.LET(_xlpm.a,T1429,_xlpm.b,R1429,2*_xlpm.a*_xlpm.b/(_xlpm.a+_xlpm.b))</f>
        <v>0.2857142857142857</v>
      </c>
      <c r="W1429" s="14">
        <f>_xlfn.LET(_xlpm.p,R1429,_xlpm.q,T1429,LOG(_xlpm.p/_xlpm.q))</f>
        <v>0.77815125038364374</v>
      </c>
      <c r="X1429" s="2"/>
      <c r="AC1429" s="2"/>
      <c r="AH1429" s="2"/>
      <c r="AI1429" s="2"/>
    </row>
    <row r="1430" spans="1:35">
      <c r="A1430" s="1" t="str">
        <f>_xlfn.LET(_xlpm.sep," : ",CONCATENATE(O1430,_xlpm.sep,P1430))</f>
        <v>~bye~ : [baɪ]</v>
      </c>
      <c r="B1430" s="1">
        <f>_xlfn.LET(_xlpm.d,$G1430,_xlpm.k,_xlfn.CONCAT(LEFT(TRIM(B$1),1),"*"),COUNTIF(_xlpm.d,_xlpm.k))</f>
        <v>0</v>
      </c>
      <c r="C1430" s="1">
        <f>_xlfn.LET(_xlpm.d,$G1430,_xlpm.k,_xlfn.CONCAT(LEFT(TRIM(C$1),1),"*"),COUNTIF(_xlpm.d,_xlpm.k))</f>
        <v>0</v>
      </c>
      <c r="D1430" s="1">
        <f>_xlfn.LET(_xlpm.d,$G1430,_xlpm.k,_xlfn.CONCAT(LEFT(TRIM(D$1),1),"*"),COUNTIF(_xlpm.d,_xlpm.k))</f>
        <v>0</v>
      </c>
      <c r="E1430" s="1">
        <f>LOG(F1430+1,10)</f>
        <v>0.95424250943932487</v>
      </c>
      <c r="F1430" s="7">
        <v>8</v>
      </c>
      <c r="G1430" s="9" t="s">
        <v>110</v>
      </c>
      <c r="H1430" s="4">
        <f>F1430/freq.sum.r6e</f>
        <v>3.9761431411530816E-4</v>
      </c>
      <c r="I1430" s="4" t="str">
        <f>_xlfn.LET(_xlpm.sep,":",_xlpm.w,$G1430,LEFT(_xlpm.w,FIND(_xlpm.sep,_xlpm.w)-1))</f>
        <v>baɪ</v>
      </c>
      <c r="J1430" s="4" t="str">
        <f>_xlfn.LET(_xlpm.sep,":",_xlpm.w,$G1430,RIGHT(_xlpm.w,LEN(_xlpm.w)-FIND(_xlpm.sep,_xlpm.w)))</f>
        <v>bye</v>
      </c>
      <c r="K1430" s="10">
        <f>_xlfn.LET(_xlpm.w,I1430,LEN(_xlpm.w))</f>
        <v>3</v>
      </c>
      <c r="L1430" s="10">
        <f>_xlfn.LET(_xlpm.w,J1430,LEN(_xlpm.w))</f>
        <v>3</v>
      </c>
      <c r="M1430" s="10">
        <f>_xlfn.LET(_xlpm.a,K1430,_xlpm.b,L1430,MAX(_xlpm.a,_xlpm.b))</f>
        <v>3</v>
      </c>
      <c r="N1430" s="10">
        <f>_xlfn.LET(_xlpm.d,(K1430,L1430),MAX(_xlpm.d)-MIN(_xlpm.d))</f>
        <v>0</v>
      </c>
      <c r="O1430" s="1" t="str">
        <f>_xlfn.LET(_xlpm.sep,":",_xlpm.w,$G1430,_xlfn.CONCAT("~",RIGHT(_xlpm.w,LEN(_xlpm.w)-FIND(_xlpm.sep,_xlpm.w)),"~"))</f>
        <v>~bye~</v>
      </c>
      <c r="P1430" s="1" t="str">
        <f>_xlfn.LET(_xlpm.sep,":",_xlpm.w,$G1430,_xlfn.CONCAT("[",LEFT(_xlpm.w,FIND(_xlpm.sep,_xlpm.w)-1),"]"))</f>
        <v>[baɪ]</v>
      </c>
      <c r="Q1430" s="14" cm="1">
        <f t="array" ref="Q1430">SUM(_xlfn._xlws.FILTER($H$2:$H$7109,_xlfn.MAP($O$2:$O$7109,_xlfn.LAMBDA(_xlpm.x,_xlpm.x=$O1430))))</f>
        <v>4.4731610337972168E-4</v>
      </c>
      <c r="R1430" s="14">
        <f>$H1430/Q1430</f>
        <v>0.88888888888888895</v>
      </c>
      <c r="S1430" s="14" cm="1">
        <f t="array" ref="S1430">SUM(_xlfn._xlws.FILTER($H$2:$H$7109,_xlfn.MAP($P$2:$P$7109,_xlfn.LAMBDA(_xlpm.x,_xlpm.x=$P1430))))</f>
        <v>2.7335984095427429E-3</v>
      </c>
      <c r="T1430" s="14">
        <f>$H1430/S1430</f>
        <v>0.1454545454545455</v>
      </c>
      <c r="U1430" s="14">
        <f>_xlfn.LET(_xlpm.freq,F1430,_xlpm.size,M1430+1,_xlpm.F,V1430,LOG(1+_xlpm.freq)*LOG(1+_xlpm.size)*_xlpm.F)</f>
        <v>0.16674672274010469</v>
      </c>
      <c r="V1430" s="14">
        <f>_xlfn.LET(_xlpm.a,T1430,_xlpm.b,R1430,2*_xlpm.a*_xlpm.b/(_xlpm.a+_xlpm.b))</f>
        <v>0.25000000000000011</v>
      </c>
      <c r="W1430" s="14">
        <f>_xlfn.LET(_xlpm.p,R1430,_xlpm.q,T1430,LOG(_xlpm.p/_xlpm.q))</f>
        <v>0.7861201800549189</v>
      </c>
      <c r="X1430" s="2"/>
      <c r="AC1430" s="2"/>
      <c r="AH1430" s="2"/>
      <c r="AI1430" s="2"/>
    </row>
    <row r="1431" spans="1:35">
      <c r="A1431" s="1" t="str">
        <f>_xlfn.LET(_xlpm.sep," : ",CONCATENATE(O1431,_xlpm.sep,P1431))</f>
        <v>~wei~ : [wɪ]</v>
      </c>
      <c r="B1431" s="1">
        <f>_xlfn.LET(_xlpm.d,$G1431,_xlpm.k,_xlfn.CONCAT(LEFT(TRIM(B$1),1),"*"),COUNTIF(_xlpm.d,_xlpm.k))</f>
        <v>0</v>
      </c>
      <c r="C1431" s="1">
        <f>_xlfn.LET(_xlpm.d,$G1431,_xlpm.k,_xlfn.CONCAT(LEFT(TRIM(C$1),1),"*"),COUNTIF(_xlpm.d,_xlpm.k))</f>
        <v>0</v>
      </c>
      <c r="D1431" s="1">
        <f>_xlfn.LET(_xlpm.d,$G1431,_xlpm.k,_xlfn.CONCAT(LEFT(TRIM(D$1),1),"*"),COUNTIF(_xlpm.d,_xlpm.k))</f>
        <v>0</v>
      </c>
      <c r="E1431" s="1">
        <f>LOG(F1431+1,10)</f>
        <v>1.3617278360175928</v>
      </c>
      <c r="F1431" s="7">
        <v>22</v>
      </c>
      <c r="G1431" s="9" t="s">
        <v>5292</v>
      </c>
      <c r="H1431" s="4">
        <f>F1431/freq.sum.r6e</f>
        <v>1.0934393638170974E-3</v>
      </c>
      <c r="I1431" s="1" t="str">
        <f>_xlfn.LET(_xlpm.sep,":",_xlpm.w,$G1431,LEFT(_xlpm.w,FIND(_xlpm.sep,_xlpm.w)-1))</f>
        <v>wɪ</v>
      </c>
      <c r="J1431" s="1" t="str">
        <f>_xlfn.LET(_xlpm.sep,":",_xlpm.w,$G1431,RIGHT(_xlpm.w,LEN(_xlpm.w)-FIND(_xlpm.sep,_xlpm.w)))</f>
        <v>wei</v>
      </c>
      <c r="K1431" s="10">
        <f>_xlfn.LET(_xlpm.w,I1431,LEN(_xlpm.w))</f>
        <v>2</v>
      </c>
      <c r="L1431" s="10">
        <f>_xlfn.LET(_xlpm.w,J1431,LEN(_xlpm.w))</f>
        <v>3</v>
      </c>
      <c r="M1431" s="10">
        <f>_xlfn.LET(_xlpm.a,K1431,_xlpm.b,L1431,MAX(_xlpm.a,_xlpm.b))</f>
        <v>3</v>
      </c>
      <c r="N1431" s="10">
        <f>_xlfn.LET(_xlpm.d,(K1431,L1431),MAX(_xlpm.d)-MIN(_xlpm.d))</f>
        <v>1</v>
      </c>
      <c r="O1431" s="1" t="str">
        <f>_xlfn.LET(_xlpm.sep,":",_xlpm.w,$G1431,_xlfn.CONCAT("~",RIGHT(_xlpm.w,LEN(_xlpm.w)-FIND(_xlpm.sep,_xlpm.w)),"~"))</f>
        <v>~wei~</v>
      </c>
      <c r="P1431" s="1" t="str">
        <f>_xlfn.LET(_xlpm.sep,":",_xlpm.w,$G1431,_xlfn.CONCAT("[",LEFT(_xlpm.w,FIND(_xlpm.sep,_xlpm.w)-1),"]"))</f>
        <v>[wɪ]</v>
      </c>
      <c r="Q1431" s="14" cm="1">
        <f t="array" ref="Q1431">SUM(_xlfn._xlws.FILTER($H$2:$H$7117,_xlfn.MAP($O$2:$O$7117,_xlfn.LAMBDA(_xlpm.x,_xlpm.x=$O1431))))</f>
        <v>1.2922465208747515E-3</v>
      </c>
      <c r="R1431" s="14">
        <f>$H1431/Q1431</f>
        <v>0.84615384615384615</v>
      </c>
      <c r="S1431" s="14" cm="1">
        <f t="array" ref="S1431">SUM(_xlfn._xlws.FILTER($H$2:$H$7117,_xlfn.MAP($P$2:$P$7117,_xlfn.LAMBDA(_xlpm.x,_xlpm.x=$P1431))))</f>
        <v>7.9522862823061605E-3</v>
      </c>
      <c r="T1431" s="14">
        <f>$H1431/S1431</f>
        <v>0.13750000000000004</v>
      </c>
      <c r="U1431" s="14">
        <f>_xlfn.LET(_xlpm.freq,F1431,_xlpm.size,M1431+1,_xlpm.F,V1431,LOG(1+_xlpm.freq)*LOG(1+_xlpm.size)*_xlpm.F)</f>
        <v>0.22515862421296001</v>
      </c>
      <c r="V1431" s="14">
        <f>_xlfn.LET(_xlpm.a,T1431,_xlpm.b,R1431,2*_xlpm.a*_xlpm.b/(_xlpm.a+_xlpm.b))</f>
        <v>0.23655913978494628</v>
      </c>
      <c r="W1431" s="14">
        <f>_xlfn.LET(_xlpm.p,R1431,_xlpm.q,T1431,LOG(_xlpm.p/_xlpm.q))</f>
        <v>0.78914663468510671</v>
      </c>
      <c r="X1431" s="2"/>
      <c r="AC1431" s="2"/>
      <c r="AH1431" s="2"/>
      <c r="AI1431" s="2"/>
    </row>
    <row r="1432" spans="1:35">
      <c r="A1432" s="1" t="str">
        <f>_xlfn.LET(_xlpm.sep," : ",CONCATENATE(O1432,_xlpm.sep,P1432))</f>
        <v>~sai~ : [sɛ]</v>
      </c>
      <c r="B1432" s="1">
        <f>_xlfn.LET(_xlpm.d,$G1432,_xlpm.k,_xlfn.CONCAT(LEFT(TRIM(B$1),1),"*"),COUNTIF(_xlpm.d,_xlpm.k))</f>
        <v>0</v>
      </c>
      <c r="C1432" s="1">
        <f>_xlfn.LET(_xlpm.d,$G1432,_xlpm.k,_xlfn.CONCAT(LEFT(TRIM(C$1),1),"*"),COUNTIF(_xlpm.d,_xlpm.k))</f>
        <v>0</v>
      </c>
      <c r="D1432" s="1">
        <f>_xlfn.LET(_xlpm.d,$G1432,_xlpm.k,_xlfn.CONCAT(LEFT(TRIM(D$1),1),"*"),COUNTIF(_xlpm.d,_xlpm.k))</f>
        <v>0</v>
      </c>
      <c r="E1432" s="1">
        <f>LOG(F1432+1,10)</f>
        <v>0.77815125038364352</v>
      </c>
      <c r="F1432" s="7">
        <v>5</v>
      </c>
      <c r="G1432" s="9" t="s">
        <v>4458</v>
      </c>
      <c r="H1432" s="4">
        <f>F1432/freq.sum.r6e</f>
        <v>2.4850894632206757E-4</v>
      </c>
      <c r="I1432" s="1" t="str">
        <f>_xlfn.LET(_xlpm.sep,":",_xlpm.w,$G1432,LEFT(_xlpm.w,FIND(_xlpm.sep,_xlpm.w)-1))</f>
        <v>sɛ</v>
      </c>
      <c r="J1432" s="1" t="str">
        <f>_xlfn.LET(_xlpm.sep,":",_xlpm.w,$G1432,RIGHT(_xlpm.w,LEN(_xlpm.w)-FIND(_xlpm.sep,_xlpm.w)))</f>
        <v>sai</v>
      </c>
      <c r="K1432" s="10">
        <f>_xlfn.LET(_xlpm.w,I1432,LEN(_xlpm.w))</f>
        <v>2</v>
      </c>
      <c r="L1432" s="10">
        <f>_xlfn.LET(_xlpm.w,J1432,LEN(_xlpm.w))</f>
        <v>3</v>
      </c>
      <c r="M1432" s="10">
        <f>_xlfn.LET(_xlpm.a,K1432,_xlpm.b,L1432,MAX(_xlpm.a,_xlpm.b))</f>
        <v>3</v>
      </c>
      <c r="N1432" s="10">
        <f>_xlfn.LET(_xlpm.d,(K1432,L1432),MAX(_xlpm.d)-MIN(_xlpm.d))</f>
        <v>1</v>
      </c>
      <c r="O1432" s="1" t="str">
        <f>_xlfn.LET(_xlpm.sep,":",_xlpm.w,$G1432,_xlfn.CONCAT("~",RIGHT(_xlpm.w,LEN(_xlpm.w)-FIND(_xlpm.sep,_xlpm.w)),"~"))</f>
        <v>~sai~</v>
      </c>
      <c r="P1432" s="1" t="str">
        <f>_xlfn.LET(_xlpm.sep,":",_xlpm.w,$G1432,_xlfn.CONCAT("[",LEFT(_xlpm.w,FIND(_xlpm.sep,_xlpm.w)-1),"]"))</f>
        <v>[sɛ]</v>
      </c>
      <c r="Q1432" s="14" cm="1">
        <f t="array" ref="Q1432">SUM(_xlfn._xlws.FILTER($H$2:$H$7117,_xlfn.MAP($O$2:$O$7117,_xlfn.LAMBDA(_xlpm.x,_xlpm.x=$O1432))))</f>
        <v>4.4731610337972168E-4</v>
      </c>
      <c r="R1432" s="14">
        <f>$H1432/Q1432</f>
        <v>0.55555555555555547</v>
      </c>
      <c r="S1432" s="14" cm="1">
        <f t="array" ref="S1432">SUM(_xlfn._xlws.FILTER($H$2:$H$7117,_xlfn.MAP($P$2:$P$7117,_xlfn.LAMBDA(_xlpm.x,_xlpm.x=$P1432))))</f>
        <v>2.7833001988071559E-3</v>
      </c>
      <c r="T1432" s="14">
        <f>$H1432/S1432</f>
        <v>8.9285714285714315E-2</v>
      </c>
      <c r="U1432" s="14">
        <f>_xlfn.LET(_xlpm.freq,F1432,_xlpm.size,M1432+1,_xlpm.F,V1432,LOG(1+_xlpm.freq)*LOG(1+_xlpm.size)*_xlpm.F)</f>
        <v>8.3677597362266778E-2</v>
      </c>
      <c r="V1432" s="14">
        <f>_xlfn.LET(_xlpm.a,T1432,_xlpm.b,R1432,2*_xlpm.a*_xlpm.b/(_xlpm.a+_xlpm.b))</f>
        <v>0.15384615384615391</v>
      </c>
      <c r="W1432" s="14">
        <f>_xlfn.LET(_xlpm.p,R1432,_xlpm.q,T1432,LOG(_xlpm.p/_xlpm.q))</f>
        <v>0.79394551756687526</v>
      </c>
      <c r="X1432" s="2"/>
      <c r="AC1432" s="2"/>
      <c r="AH1432" s="2"/>
      <c r="AI1432" s="2"/>
    </row>
    <row r="1433" spans="1:35">
      <c r="A1433" s="1" t="str">
        <f>_xlfn.LET(_xlpm.sep," : ",CONCATENATE(O1433,_xlpm.sep,P1433))</f>
        <v>~say~ : [sɛ]</v>
      </c>
      <c r="B1433" s="1">
        <f>_xlfn.LET(_xlpm.d,$G1433,_xlpm.k,_xlfn.CONCAT(LEFT(TRIM(B$1),1),"*"),COUNTIF(_xlpm.d,_xlpm.k))</f>
        <v>0</v>
      </c>
      <c r="C1433" s="1">
        <f>_xlfn.LET(_xlpm.d,$G1433,_xlpm.k,_xlfn.CONCAT(LEFT(TRIM(C$1),1),"*"),COUNTIF(_xlpm.d,_xlpm.k))</f>
        <v>0</v>
      </c>
      <c r="D1433" s="1">
        <f>_xlfn.LET(_xlpm.d,$G1433,_xlpm.k,_xlfn.CONCAT(LEFT(TRIM(D$1),1),"*"),COUNTIF(_xlpm.d,_xlpm.k))</f>
        <v>0</v>
      </c>
      <c r="E1433" s="1">
        <f>LOG(F1433+1,10)</f>
        <v>0.77815125038364352</v>
      </c>
      <c r="F1433" s="7">
        <v>5</v>
      </c>
      <c r="G1433" s="9" t="s">
        <v>4469</v>
      </c>
      <c r="H1433" s="4">
        <f>F1433/freq.sum.r6e</f>
        <v>2.4850894632206757E-4</v>
      </c>
      <c r="I1433" s="1" t="str">
        <f>_xlfn.LET(_xlpm.sep,":",_xlpm.w,$G1433,LEFT(_xlpm.w,FIND(_xlpm.sep,_xlpm.w)-1))</f>
        <v>sɛ</v>
      </c>
      <c r="J1433" s="1" t="str">
        <f>_xlfn.LET(_xlpm.sep,":",_xlpm.w,$G1433,RIGHT(_xlpm.w,LEN(_xlpm.w)-FIND(_xlpm.sep,_xlpm.w)))</f>
        <v>say</v>
      </c>
      <c r="K1433" s="10">
        <f>_xlfn.LET(_xlpm.w,I1433,LEN(_xlpm.w))</f>
        <v>2</v>
      </c>
      <c r="L1433" s="10">
        <f>_xlfn.LET(_xlpm.w,J1433,LEN(_xlpm.w))</f>
        <v>3</v>
      </c>
      <c r="M1433" s="10">
        <f>_xlfn.LET(_xlpm.a,K1433,_xlpm.b,L1433,MAX(_xlpm.a,_xlpm.b))</f>
        <v>3</v>
      </c>
      <c r="N1433" s="10">
        <f>_xlfn.LET(_xlpm.d,(K1433,L1433),MAX(_xlpm.d)-MIN(_xlpm.d))</f>
        <v>1</v>
      </c>
      <c r="O1433" s="1" t="str">
        <f>_xlfn.LET(_xlpm.sep,":",_xlpm.w,$G1433,_xlfn.CONCAT("~",RIGHT(_xlpm.w,LEN(_xlpm.w)-FIND(_xlpm.sep,_xlpm.w)),"~"))</f>
        <v>~say~</v>
      </c>
      <c r="P1433" s="1" t="str">
        <f>_xlfn.LET(_xlpm.sep,":",_xlpm.w,$G1433,_xlfn.CONCAT("[",LEFT(_xlpm.w,FIND(_xlpm.sep,_xlpm.w)-1),"]"))</f>
        <v>[sɛ]</v>
      </c>
      <c r="Q1433" s="14" cm="1">
        <f t="array" ref="Q1433">SUM(_xlfn._xlws.FILTER($H$2:$H$7111,_xlfn.MAP($O$2:$O$7111,_xlfn.LAMBDA(_xlpm.x,_xlpm.x=$O1433))))</f>
        <v>4.4731610337972168E-4</v>
      </c>
      <c r="R1433" s="14">
        <f>$H1433/Q1433</f>
        <v>0.55555555555555547</v>
      </c>
      <c r="S1433" s="14" cm="1">
        <f t="array" ref="S1433">SUM(_xlfn._xlws.FILTER($H$2:$H$7111,_xlfn.MAP($P$2:$P$7111,_xlfn.LAMBDA(_xlpm.x,_xlpm.x=$P1433))))</f>
        <v>2.7833001988071559E-3</v>
      </c>
      <c r="T1433" s="14">
        <f>$H1433/S1433</f>
        <v>8.9285714285714315E-2</v>
      </c>
      <c r="U1433" s="14">
        <f>_xlfn.LET(_xlpm.freq,F1433,_xlpm.size,M1433+1,_xlpm.F,V1433,LOG(1+_xlpm.freq)*LOG(1+_xlpm.size)*_xlpm.F)</f>
        <v>8.3677597362266778E-2</v>
      </c>
      <c r="V1433" s="14">
        <f>_xlfn.LET(_xlpm.a,T1433,_xlpm.b,R1433,2*_xlpm.a*_xlpm.b/(_xlpm.a+_xlpm.b))</f>
        <v>0.15384615384615391</v>
      </c>
      <c r="W1433" s="14">
        <f>_xlfn.LET(_xlpm.p,R1433,_xlpm.q,T1433,LOG(_xlpm.p/_xlpm.q))</f>
        <v>0.79394551756687526</v>
      </c>
      <c r="X1433" s="2"/>
      <c r="AC1433" s="2"/>
      <c r="AH1433" s="2"/>
      <c r="AI1433" s="2"/>
    </row>
    <row r="1434" spans="1:35">
      <c r="A1434" s="1" t="str">
        <f>_xlfn.LET(_xlpm.sep," : ",CONCATENATE(O1434,_xlpm.sep,P1434))</f>
        <v>~nie~ : [ni]</v>
      </c>
      <c r="B1434" s="1">
        <f>_xlfn.LET(_xlpm.d,$G1434,_xlpm.k,_xlfn.CONCAT(LEFT(TRIM(B$1),1),"*"),COUNTIF(_xlpm.d,_xlpm.k))</f>
        <v>0</v>
      </c>
      <c r="C1434" s="1">
        <f>_xlfn.LET(_xlpm.d,$G1434,_xlpm.k,_xlfn.CONCAT(LEFT(TRIM(C$1),1),"*"),COUNTIF(_xlpm.d,_xlpm.k))</f>
        <v>0</v>
      </c>
      <c r="D1434" s="1">
        <f>_xlfn.LET(_xlpm.d,$G1434,_xlpm.k,_xlfn.CONCAT(LEFT(TRIM(D$1),1),"*"),COUNTIF(_xlpm.d,_xlpm.k))</f>
        <v>1</v>
      </c>
      <c r="E1434" s="1">
        <f>LOG(F1434+1,10)</f>
        <v>0.90308998699194343</v>
      </c>
      <c r="F1434" s="7">
        <v>7</v>
      </c>
      <c r="G1434" s="9" t="s">
        <v>2977</v>
      </c>
      <c r="H1434" s="4">
        <f>F1434/freq.sum.r6e</f>
        <v>3.4791252485089465E-4</v>
      </c>
      <c r="I1434" s="4" t="str">
        <f>_xlfn.LET(_xlpm.sep,":",_xlpm.w,$G1434,LEFT(_xlpm.w,FIND(_xlpm.sep,_xlpm.w)-1))</f>
        <v>ni</v>
      </c>
      <c r="J1434" s="4" t="str">
        <f>_xlfn.LET(_xlpm.sep,":",_xlpm.w,$G1434,RIGHT(_xlpm.w,LEN(_xlpm.w)-FIND(_xlpm.sep,_xlpm.w)))</f>
        <v>nie</v>
      </c>
      <c r="K1434" s="10">
        <f>_xlfn.LET(_xlpm.w,I1434,LEN(_xlpm.w))</f>
        <v>2</v>
      </c>
      <c r="L1434" s="10">
        <f>_xlfn.LET(_xlpm.w,J1434,LEN(_xlpm.w))</f>
        <v>3</v>
      </c>
      <c r="M1434" s="10">
        <f>_xlfn.LET(_xlpm.a,K1434,_xlpm.b,L1434,MAX(_xlpm.a,_xlpm.b))</f>
        <v>3</v>
      </c>
      <c r="N1434" s="10">
        <f>_xlfn.LET(_xlpm.d,(K1434,L1434),MAX(_xlpm.d)-MIN(_xlpm.d))</f>
        <v>1</v>
      </c>
      <c r="O1434" s="1" t="str">
        <f>_xlfn.LET(_xlpm.sep,":",_xlpm.w,$G1434,_xlfn.CONCAT("~",RIGHT(_xlpm.w,LEN(_xlpm.w)-FIND(_xlpm.sep,_xlpm.w)),"~"))</f>
        <v>~nie~</v>
      </c>
      <c r="P1434" s="1" t="str">
        <f>_xlfn.LET(_xlpm.sep,":",_xlpm.w,$G1434,_xlfn.CONCAT("[",LEFT(_xlpm.w,FIND(_xlpm.sep,_xlpm.w)-1),"]"))</f>
        <v>[ni]</v>
      </c>
      <c r="Q1434" s="14" cm="1">
        <f t="array" ref="Q1434">SUM(_xlfn._xlws.FILTER($H$2:$H$7109,_xlfn.MAP($O$2:$O$7109,_xlfn.LAMBDA(_xlpm.x,_xlpm.x=$O1434))))</f>
        <v>4.4731610337972168E-4</v>
      </c>
      <c r="R1434" s="14">
        <f>$H1434/Q1434</f>
        <v>0.77777777777777779</v>
      </c>
      <c r="S1434" s="14" cm="1">
        <f t="array" ref="S1434">SUM(_xlfn._xlws.FILTER($H$2:$H$7109,_xlfn.MAP($P$2:$P$7109,_xlfn.LAMBDA(_xlpm.x,_xlpm.x=$P1434))))</f>
        <v>2.7833001988071572E-3</v>
      </c>
      <c r="T1434" s="14">
        <f>$H1434/S1434</f>
        <v>0.125</v>
      </c>
      <c r="U1434" s="14">
        <f>_xlfn.LET(_xlpm.freq,F1434,_xlpm.size,M1434+1,_xlpm.F,V1434,LOG(1+_xlpm.freq)*LOG(1+_xlpm.size)*_xlpm.F)</f>
        <v>0.13595783645738516</v>
      </c>
      <c r="V1434" s="14">
        <f>_xlfn.LET(_xlpm.a,T1434,_xlpm.b,R1434,2*_xlpm.a*_xlpm.b/(_xlpm.a+_xlpm.b))</f>
        <v>0.2153846153846154</v>
      </c>
      <c r="W1434" s="14">
        <f>_xlfn.LET(_xlpm.p,R1434,_xlpm.q,T1434,LOG(_xlpm.p/_xlpm.q))</f>
        <v>0.79394551756687559</v>
      </c>
      <c r="X1434" s="2"/>
      <c r="AC1434" s="2"/>
      <c r="AH1434" s="2"/>
      <c r="AI1434" s="2"/>
    </row>
    <row r="1435" spans="1:35">
      <c r="A1435" s="1" t="str">
        <f>_xlfn.LET(_xlpm.sep," : ",CONCATENATE(O1435,_xlpm.sep,P1435))</f>
        <v>~bur~ : [bə]</v>
      </c>
      <c r="B1435" s="1">
        <f>_xlfn.LET(_xlpm.d,$G1435,_xlpm.k,_xlfn.CONCAT(LEFT(TRIM(B$1),1),"*"),COUNTIF(_xlpm.d,_xlpm.k))</f>
        <v>0</v>
      </c>
      <c r="C1435" s="1">
        <f>_xlfn.LET(_xlpm.d,$G1435,_xlpm.k,_xlfn.CONCAT(LEFT(TRIM(C$1),1),"*"),COUNTIF(_xlpm.d,_xlpm.k))</f>
        <v>0</v>
      </c>
      <c r="D1435" s="1">
        <f>_xlfn.LET(_xlpm.d,$G1435,_xlpm.k,_xlfn.CONCAT(LEFT(TRIM(D$1),1),"*"),COUNTIF(_xlpm.d,_xlpm.k))</f>
        <v>0</v>
      </c>
      <c r="E1435" s="1">
        <f>LOG(F1435+1,10)</f>
        <v>0.30102999566398114</v>
      </c>
      <c r="F1435" s="7">
        <v>1</v>
      </c>
      <c r="G1435" s="9" t="s">
        <v>336</v>
      </c>
      <c r="H1435" s="4">
        <f>F1435/freq.sum.r6e</f>
        <v>4.9701789264413521E-5</v>
      </c>
      <c r="I1435" s="1" t="str">
        <f>_xlfn.LET(_xlpm.sep,":",_xlpm.w,$G1435,LEFT(_xlpm.w,FIND(_xlpm.sep,_xlpm.w)-1))</f>
        <v>bə</v>
      </c>
      <c r="J1435" s="1" t="str">
        <f>_xlfn.LET(_xlpm.sep,":",_xlpm.w,$G1435,RIGHT(_xlpm.w,LEN(_xlpm.w)-FIND(_xlpm.sep,_xlpm.w)))</f>
        <v>bur</v>
      </c>
      <c r="K1435" s="10">
        <f>_xlfn.LET(_xlpm.w,I1435,LEN(_xlpm.w))</f>
        <v>2</v>
      </c>
      <c r="L1435" s="10">
        <f>_xlfn.LET(_xlpm.w,J1435,LEN(_xlpm.w))</f>
        <v>3</v>
      </c>
      <c r="M1435" s="10">
        <f>_xlfn.LET(_xlpm.a,K1435,_xlpm.b,L1435,MAX(_xlpm.a,_xlpm.b))</f>
        <v>3</v>
      </c>
      <c r="N1435" s="10">
        <f>_xlfn.LET(_xlpm.d,(K1435,L1435),MAX(_xlpm.d)-MIN(_xlpm.d))</f>
        <v>1</v>
      </c>
      <c r="O1435" s="1" t="str">
        <f>_xlfn.LET(_xlpm.sep,":",_xlpm.w,$G1435,_xlfn.CONCAT("~",RIGHT(_xlpm.w,LEN(_xlpm.w)-FIND(_xlpm.sep,_xlpm.w)),"~"))</f>
        <v>~bur~</v>
      </c>
      <c r="P1435" s="1" t="str">
        <f>_xlfn.LET(_xlpm.sep,":",_xlpm.w,$G1435,_xlfn.CONCAT("[",LEFT(_xlpm.w,FIND(_xlpm.sep,_xlpm.w)-1),"]"))</f>
        <v>[bə]</v>
      </c>
      <c r="Q1435" s="14" cm="1">
        <f t="array" ref="Q1435">SUM(_xlfn._xlws.FILTER($H$2:$H$7109,_xlfn.MAP($O$2:$O$7109,_xlfn.LAMBDA(_xlpm.x,_xlpm.x=$O1435))))</f>
        <v>3.9761431411530822E-4</v>
      </c>
      <c r="R1435" s="14">
        <f>$H1435/Q1435</f>
        <v>0.12499999999999999</v>
      </c>
      <c r="S1435" s="14" cm="1">
        <f t="array" ref="S1435">SUM(_xlfn._xlws.FILTER($H$2:$H$7109,_xlfn.MAP($P$2:$P$7109,_xlfn.LAMBDA(_xlpm.x,_xlpm.x=$P1435))))</f>
        <v>2.4850894632206751E-3</v>
      </c>
      <c r="T1435" s="14">
        <f>$H1435/S1435</f>
        <v>2.0000000000000007E-2</v>
      </c>
      <c r="U1435" s="14">
        <f>_xlfn.LET(_xlpm.freq,F1435,_xlpm.size,M1435+1,_xlpm.F,V1435,LOG(1+_xlpm.freq)*LOG(1+_xlpm.size)*_xlpm.F)</f>
        <v>7.2555495646387837E-3</v>
      </c>
      <c r="V1435" s="14">
        <f>_xlfn.LET(_xlpm.a,T1435,_xlpm.b,R1435,2*_xlpm.a*_xlpm.b/(_xlpm.a+_xlpm.b))</f>
        <v>3.4482758620689662E-2</v>
      </c>
      <c r="W1435" s="14">
        <f>_xlfn.LET(_xlpm.p,R1435,_xlpm.q,T1435,LOG(_xlpm.p/_xlpm.q))</f>
        <v>0.79588001734407499</v>
      </c>
      <c r="X1435" s="2"/>
      <c r="AC1435" s="2"/>
      <c r="AH1435" s="2"/>
      <c r="AI1435" s="2"/>
    </row>
    <row r="1436" spans="1:35">
      <c r="A1436" s="1" t="str">
        <f>_xlfn.LET(_xlpm.sep," : ",CONCATENATE(O1436,_xlpm.sep,P1436))</f>
        <v>~hei~ : [haɪ]</v>
      </c>
      <c r="B1436" s="1">
        <f>_xlfn.LET(_xlpm.d,$G1436,_xlpm.k,_xlfn.CONCAT(LEFT(TRIM(B$1),1),"*"),COUNTIF(_xlpm.d,_xlpm.k))</f>
        <v>0</v>
      </c>
      <c r="C1436" s="1">
        <f>_xlfn.LET(_xlpm.d,$G1436,_xlpm.k,_xlfn.CONCAT(LEFT(TRIM(C$1),1),"*"),COUNTIF(_xlpm.d,_xlpm.k))</f>
        <v>0</v>
      </c>
      <c r="D1436" s="1">
        <f>_xlfn.LET(_xlpm.d,$G1436,_xlpm.k,_xlfn.CONCAT(LEFT(TRIM(D$1),1),"*"),COUNTIF(_xlpm.d,_xlpm.k))</f>
        <v>0</v>
      </c>
      <c r="E1436" s="1">
        <f>LOG(F1436+1,10)</f>
        <v>0.90308998699194343</v>
      </c>
      <c r="F1436" s="7">
        <v>7</v>
      </c>
      <c r="G1436" s="9" t="s">
        <v>1180</v>
      </c>
      <c r="H1436" s="4">
        <f>F1436/freq.sum.r6e</f>
        <v>3.4791252485089465E-4</v>
      </c>
      <c r="I1436" s="1" t="str">
        <f>_xlfn.LET(_xlpm.sep,":",_xlpm.w,$G1436,LEFT(_xlpm.w,FIND(_xlpm.sep,_xlpm.w)-1))</f>
        <v>haɪ</v>
      </c>
      <c r="J1436" s="1" t="str">
        <f>_xlfn.LET(_xlpm.sep,":",_xlpm.w,$G1436,RIGHT(_xlpm.w,LEN(_xlpm.w)-FIND(_xlpm.sep,_xlpm.w)))</f>
        <v>hei</v>
      </c>
      <c r="K1436" s="10">
        <f>_xlfn.LET(_xlpm.w,I1436,LEN(_xlpm.w))</f>
        <v>3</v>
      </c>
      <c r="L1436" s="10">
        <f>_xlfn.LET(_xlpm.w,J1436,LEN(_xlpm.w))</f>
        <v>3</v>
      </c>
      <c r="M1436" s="10">
        <f>_xlfn.LET(_xlpm.a,K1436,_xlpm.b,L1436,MAX(_xlpm.a,_xlpm.b))</f>
        <v>3</v>
      </c>
      <c r="N1436" s="10">
        <f>_xlfn.LET(_xlpm.d,(K1436,L1436),MAX(_xlpm.d)-MIN(_xlpm.d))</f>
        <v>0</v>
      </c>
      <c r="O1436" s="1" t="str">
        <f>_xlfn.LET(_xlpm.sep,":",_xlpm.w,$G1436,_xlfn.CONCAT("~",RIGHT(_xlpm.w,LEN(_xlpm.w)-FIND(_xlpm.sep,_xlpm.w)),"~"))</f>
        <v>~hei~</v>
      </c>
      <c r="P1436" s="1" t="str">
        <f>_xlfn.LET(_xlpm.sep,":",_xlpm.w,$G1436,_xlfn.CONCAT("[",LEFT(_xlpm.w,FIND(_xlpm.sep,_xlpm.w)-1),"]"))</f>
        <v>[haɪ]</v>
      </c>
      <c r="Q1436" s="14" cm="1">
        <f t="array" ref="Q1436">SUM(_xlfn._xlws.FILTER($H$2:$H$7117,_xlfn.MAP($O$2:$O$7117,_xlfn.LAMBDA(_xlpm.x,_xlpm.x=$O1436))))</f>
        <v>3.4791252485089465E-4</v>
      </c>
      <c r="R1436" s="14">
        <f>$H1436/Q1436</f>
        <v>1</v>
      </c>
      <c r="S1436" s="14" cm="1">
        <f t="array" ref="S1436">SUM(_xlfn._xlws.FILTER($H$2:$H$7117,_xlfn.MAP($P$2:$P$7117,_xlfn.LAMBDA(_xlpm.x,_xlpm.x=$P1436))))</f>
        <v>2.1868787276341948E-3</v>
      </c>
      <c r="T1436" s="14">
        <f>$H1436/S1436</f>
        <v>0.15909090909090909</v>
      </c>
      <c r="U1436" s="14">
        <f>_xlfn.LET(_xlpm.freq,F1436,_xlpm.size,M1436+1,_xlpm.F,V1436,LOG(1+_xlpm.freq)*LOG(1+_xlpm.size)*_xlpm.F)</f>
        <v>0.17327959548490263</v>
      </c>
      <c r="V1436" s="14">
        <f>_xlfn.LET(_xlpm.a,T1436,_xlpm.b,R1436,2*_xlpm.a*_xlpm.b/(_xlpm.a+_xlpm.b))</f>
        <v>0.2745098039215686</v>
      </c>
      <c r="W1436" s="14">
        <f>_xlfn.LET(_xlpm.p,R1436,_xlpm.q,T1436,LOG(_xlpm.p/_xlpm.q))</f>
        <v>0.79835463647193061</v>
      </c>
      <c r="X1436" s="2"/>
      <c r="AC1436" s="2"/>
      <c r="AH1436" s="2"/>
      <c r="AI1436" s="2"/>
    </row>
    <row r="1437" spans="1:35">
      <c r="A1437" s="1" t="str">
        <f>_xlfn.LET(_xlpm.sep," : ",CONCATENATE(O1437,_xlpm.sep,P1437))</f>
        <v>~lei~ : [laɪ]</v>
      </c>
      <c r="B1437" s="1">
        <f>_xlfn.LET(_xlpm.d,$G1437,_xlpm.k,_xlfn.CONCAT(LEFT(TRIM(B$1),1),"*"),COUNTIF(_xlpm.d,_xlpm.k))</f>
        <v>0</v>
      </c>
      <c r="C1437" s="1">
        <f>_xlfn.LET(_xlpm.d,$G1437,_xlpm.k,_xlfn.CONCAT(LEFT(TRIM(C$1),1),"*"),COUNTIF(_xlpm.d,_xlpm.k))</f>
        <v>0</v>
      </c>
      <c r="D1437" s="1">
        <f>_xlfn.LET(_xlpm.d,$G1437,_xlpm.k,_xlfn.CONCAT(LEFT(TRIM(D$1),1),"*"),COUNTIF(_xlpm.d,_xlpm.k))</f>
        <v>0</v>
      </c>
      <c r="E1437" s="1">
        <f>LOG(F1437+1,10)</f>
        <v>0.90308998699194343</v>
      </c>
      <c r="F1437" s="7">
        <v>7</v>
      </c>
      <c r="G1437" s="9" t="s">
        <v>2002</v>
      </c>
      <c r="H1437" s="4">
        <f>F1437/freq.sum.r6e</f>
        <v>3.4791252485089465E-4</v>
      </c>
      <c r="I1437" s="1" t="str">
        <f>_xlfn.LET(_xlpm.sep,":",_xlpm.w,$G1437,LEFT(_xlpm.w,FIND(_xlpm.sep,_xlpm.w)-1))</f>
        <v>laɪ</v>
      </c>
      <c r="J1437" s="1" t="str">
        <f>_xlfn.LET(_xlpm.sep,":",_xlpm.w,$G1437,RIGHT(_xlpm.w,LEN(_xlpm.w)-FIND(_xlpm.sep,_xlpm.w)))</f>
        <v>lei</v>
      </c>
      <c r="K1437" s="10">
        <f>_xlfn.LET(_xlpm.w,I1437,LEN(_xlpm.w))</f>
        <v>3</v>
      </c>
      <c r="L1437" s="10">
        <f>_xlfn.LET(_xlpm.w,J1437,LEN(_xlpm.w))</f>
        <v>3</v>
      </c>
      <c r="M1437" s="10">
        <f>_xlfn.LET(_xlpm.a,K1437,_xlpm.b,L1437,MAX(_xlpm.a,_xlpm.b))</f>
        <v>3</v>
      </c>
      <c r="N1437" s="10">
        <f>_xlfn.LET(_xlpm.d,(K1437,L1437),MAX(_xlpm.d)-MIN(_xlpm.d))</f>
        <v>0</v>
      </c>
      <c r="O1437" s="1" t="str">
        <f>_xlfn.LET(_xlpm.sep,":",_xlpm.w,$G1437,_xlfn.CONCAT("~",RIGHT(_xlpm.w,LEN(_xlpm.w)-FIND(_xlpm.sep,_xlpm.w)),"~"))</f>
        <v>~lei~</v>
      </c>
      <c r="P1437" s="1" t="str">
        <f>_xlfn.LET(_xlpm.sep,":",_xlpm.w,$G1437,_xlfn.CONCAT("[",LEFT(_xlpm.w,FIND(_xlpm.sep,_xlpm.w)-1),"]"))</f>
        <v>[laɪ]</v>
      </c>
      <c r="Q1437" s="14" cm="1">
        <f t="array" ref="Q1437">SUM(_xlfn._xlws.FILTER($H$2:$H$7109,_xlfn.MAP($O$2:$O$7109,_xlfn.LAMBDA(_xlpm.x,_xlpm.x=$O1437))))</f>
        <v>3.4791252485089465E-4</v>
      </c>
      <c r="R1437" s="14">
        <f>$H1437/Q1437</f>
        <v>1</v>
      </c>
      <c r="S1437" s="14" cm="1">
        <f t="array" ref="S1437">SUM(_xlfn._xlws.FILTER($H$2:$H$7109,_xlfn.MAP($P$2:$P$7109,_xlfn.LAMBDA(_xlpm.x,_xlpm.x=$P1437))))</f>
        <v>2.1868787276341948E-3</v>
      </c>
      <c r="T1437" s="14">
        <f>$H1437/S1437</f>
        <v>0.15909090909090909</v>
      </c>
      <c r="U1437" s="14">
        <f>_xlfn.LET(_xlpm.freq,F1437,_xlpm.size,M1437+1,_xlpm.F,V1437,LOG(1+_xlpm.freq)*LOG(1+_xlpm.size)*_xlpm.F)</f>
        <v>0.17327959548490263</v>
      </c>
      <c r="V1437" s="14">
        <f>_xlfn.LET(_xlpm.a,T1437,_xlpm.b,R1437,2*_xlpm.a*_xlpm.b/(_xlpm.a+_xlpm.b))</f>
        <v>0.2745098039215686</v>
      </c>
      <c r="W1437" s="14">
        <f>_xlfn.LET(_xlpm.p,R1437,_xlpm.q,T1437,LOG(_xlpm.p/_xlpm.q))</f>
        <v>0.79835463647193061</v>
      </c>
      <c r="X1437" s="2"/>
      <c r="AC1437" s="2"/>
      <c r="AH1437" s="2"/>
      <c r="AI1437" s="2"/>
    </row>
    <row r="1438" spans="1:35">
      <c r="A1438" s="1" t="str">
        <f>_xlfn.LET(_xlpm.sep," : ",CONCATENATE(O1438,_xlpm.sep,P1438))</f>
        <v>~kni~ : [naɪ]</v>
      </c>
      <c r="B1438" s="1">
        <f>_xlfn.LET(_xlpm.d,$G1438,_xlpm.k,_xlfn.CONCAT(LEFT(TRIM(B$1),1),"*"),COUNTIF(_xlpm.d,_xlpm.k))</f>
        <v>0</v>
      </c>
      <c r="C1438" s="1">
        <f>_xlfn.LET(_xlpm.d,$G1438,_xlpm.k,_xlfn.CONCAT(LEFT(TRIM(C$1),1),"*"),COUNTIF(_xlpm.d,_xlpm.k))</f>
        <v>0</v>
      </c>
      <c r="D1438" s="1">
        <f>_xlfn.LET(_xlpm.d,$G1438,_xlpm.k,_xlfn.CONCAT(LEFT(TRIM(D$1),1),"*"),COUNTIF(_xlpm.d,_xlpm.k))</f>
        <v>1</v>
      </c>
      <c r="E1438" s="1">
        <f>LOG(F1438+1,10)</f>
        <v>0.90308998699194343</v>
      </c>
      <c r="F1438" s="7">
        <v>7</v>
      </c>
      <c r="G1438" s="9" t="s">
        <v>2820</v>
      </c>
      <c r="H1438" s="4">
        <f>F1438/freq.sum.r6e</f>
        <v>3.4791252485089465E-4</v>
      </c>
      <c r="I1438" s="4" t="str">
        <f>_xlfn.LET(_xlpm.sep,":",_xlpm.w,$G1438,LEFT(_xlpm.w,FIND(_xlpm.sep,_xlpm.w)-1))</f>
        <v>naɪ</v>
      </c>
      <c r="J1438" s="4" t="str">
        <f>_xlfn.LET(_xlpm.sep,":",_xlpm.w,$G1438,RIGHT(_xlpm.w,LEN(_xlpm.w)-FIND(_xlpm.sep,_xlpm.w)))</f>
        <v>kni</v>
      </c>
      <c r="K1438" s="10">
        <f>_xlfn.LET(_xlpm.w,I1438,LEN(_xlpm.w))</f>
        <v>3</v>
      </c>
      <c r="L1438" s="10">
        <f>_xlfn.LET(_xlpm.w,J1438,LEN(_xlpm.w))</f>
        <v>3</v>
      </c>
      <c r="M1438" s="10">
        <f>_xlfn.LET(_xlpm.a,K1438,_xlpm.b,L1438,MAX(_xlpm.a,_xlpm.b))</f>
        <v>3</v>
      </c>
      <c r="N1438" s="10">
        <f>_xlfn.LET(_xlpm.d,(K1438,L1438),MAX(_xlpm.d)-MIN(_xlpm.d))</f>
        <v>0</v>
      </c>
      <c r="O1438" s="1" t="str">
        <f>_xlfn.LET(_xlpm.sep,":",_xlpm.w,$G1438,_xlfn.CONCAT("~",RIGHT(_xlpm.w,LEN(_xlpm.w)-FIND(_xlpm.sep,_xlpm.w)),"~"))</f>
        <v>~kni~</v>
      </c>
      <c r="P1438" s="1" t="str">
        <f>_xlfn.LET(_xlpm.sep,":",_xlpm.w,$G1438,_xlfn.CONCAT("[",LEFT(_xlpm.w,FIND(_xlpm.sep,_xlpm.w)-1),"]"))</f>
        <v>[naɪ]</v>
      </c>
      <c r="Q1438" s="14" cm="1">
        <f t="array" ref="Q1438">SUM(_xlfn._xlws.FILTER($H$2:$H$7109,_xlfn.MAP($O$2:$O$7109,_xlfn.LAMBDA(_xlpm.x,_xlpm.x=$O1438))))</f>
        <v>3.4791252485089465E-4</v>
      </c>
      <c r="R1438" s="14">
        <f>$H1438/Q1438</f>
        <v>1</v>
      </c>
      <c r="S1438" s="14" cm="1">
        <f t="array" ref="S1438">SUM(_xlfn._xlws.FILTER($H$2:$H$7109,_xlfn.MAP($P$2:$P$7109,_xlfn.LAMBDA(_xlpm.x,_xlpm.x=$P1438))))</f>
        <v>2.1868787276341948E-3</v>
      </c>
      <c r="T1438" s="14">
        <f>$H1438/S1438</f>
        <v>0.15909090909090909</v>
      </c>
      <c r="U1438" s="14">
        <f>_xlfn.LET(_xlpm.freq,F1438,_xlpm.size,M1438+1,_xlpm.F,V1438,LOG(1+_xlpm.freq)*LOG(1+_xlpm.size)*_xlpm.F)</f>
        <v>0.17327959548490263</v>
      </c>
      <c r="V1438" s="14">
        <f>_xlfn.LET(_xlpm.a,T1438,_xlpm.b,R1438,2*_xlpm.a*_xlpm.b/(_xlpm.a+_xlpm.b))</f>
        <v>0.2745098039215686</v>
      </c>
      <c r="W1438" s="14">
        <f>_xlfn.LET(_xlpm.p,R1438,_xlpm.q,T1438,LOG(_xlpm.p/_xlpm.q))</f>
        <v>0.79835463647193061</v>
      </c>
      <c r="X1438" s="2"/>
      <c r="AC1438" s="2"/>
      <c r="AH1438" s="2"/>
      <c r="AI1438" s="2"/>
    </row>
    <row r="1439" spans="1:35">
      <c r="A1439" s="1" t="str">
        <f>_xlfn.LET(_xlpm.sep," : ",CONCATENATE(O1439,_xlpm.sep,P1439))</f>
        <v>~dia~ : [daɪ]</v>
      </c>
      <c r="B1439" s="1">
        <f>_xlfn.LET(_xlpm.d,$G1439,_xlpm.k,_xlfn.CONCAT(LEFT(TRIM(B$1),1),"*"),COUNTIF(_xlpm.d,_xlpm.k))</f>
        <v>0</v>
      </c>
      <c r="C1439" s="1">
        <f>_xlfn.LET(_xlpm.d,$G1439,_xlpm.k,_xlfn.CONCAT(LEFT(TRIM(C$1),1),"*"),COUNTIF(_xlpm.d,_xlpm.k))</f>
        <v>0</v>
      </c>
      <c r="D1439" s="1">
        <f>_xlfn.LET(_xlpm.d,$G1439,_xlpm.k,_xlfn.CONCAT(LEFT(TRIM(D$1),1),"*"),COUNTIF(_xlpm.d,_xlpm.k))</f>
        <v>0</v>
      </c>
      <c r="E1439" s="1">
        <f>LOG(F1439+1,10)</f>
        <v>0.90308998699194343</v>
      </c>
      <c r="F1439" s="7">
        <v>7</v>
      </c>
      <c r="G1439" s="9" t="s">
        <v>424</v>
      </c>
      <c r="H1439" s="4">
        <f>F1439/freq.sum.r6e</f>
        <v>3.4791252485089465E-4</v>
      </c>
      <c r="I1439" s="1" t="str">
        <f>_xlfn.LET(_xlpm.sep,":",_xlpm.w,$G1439,LEFT(_xlpm.w,FIND(_xlpm.sep,_xlpm.w)-1))</f>
        <v>daɪ</v>
      </c>
      <c r="J1439" s="1" t="str">
        <f>_xlfn.LET(_xlpm.sep,":",_xlpm.w,$G1439,RIGHT(_xlpm.w,LEN(_xlpm.w)-FIND(_xlpm.sep,_xlpm.w)))</f>
        <v>dia</v>
      </c>
      <c r="K1439" s="10">
        <f>_xlfn.LET(_xlpm.w,I1439,LEN(_xlpm.w))</f>
        <v>3</v>
      </c>
      <c r="L1439" s="10">
        <f>_xlfn.LET(_xlpm.w,J1439,LEN(_xlpm.w))</f>
        <v>3</v>
      </c>
      <c r="M1439" s="10">
        <f>_xlfn.LET(_xlpm.a,K1439,_xlpm.b,L1439,MAX(_xlpm.a,_xlpm.b))</f>
        <v>3</v>
      </c>
      <c r="N1439" s="10">
        <f>_xlfn.LET(_xlpm.d,(K1439,L1439),MAX(_xlpm.d)-MIN(_xlpm.d))</f>
        <v>0</v>
      </c>
      <c r="O1439" s="1" t="str">
        <f>_xlfn.LET(_xlpm.sep,":",_xlpm.w,$G1439,_xlfn.CONCAT("~",RIGHT(_xlpm.w,LEN(_xlpm.w)-FIND(_xlpm.sep,_xlpm.w)),"~"))</f>
        <v>~dia~</v>
      </c>
      <c r="P1439" s="1" t="str">
        <f>_xlfn.LET(_xlpm.sep,":",_xlpm.w,$G1439,_xlfn.CONCAT("[",LEFT(_xlpm.w,FIND(_xlpm.sep,_xlpm.w)-1),"]"))</f>
        <v>[daɪ]</v>
      </c>
      <c r="Q1439" s="14" cm="1">
        <f t="array" ref="Q1439">SUM(_xlfn._xlws.FILTER($H$2:$H$7117,_xlfn.MAP($O$2:$O$7117,_xlfn.LAMBDA(_xlpm.x,_xlpm.x=$O1439))))</f>
        <v>3.4791252485089465E-4</v>
      </c>
      <c r="R1439" s="14">
        <f>$H1439/Q1439</f>
        <v>1</v>
      </c>
      <c r="S1439" s="14" cm="1">
        <f t="array" ref="S1439">SUM(_xlfn._xlws.FILTER($H$2:$H$7117,_xlfn.MAP($P$2:$P$7117,_xlfn.LAMBDA(_xlpm.x,_xlpm.x=$P1439))))</f>
        <v>2.1868787276341948E-3</v>
      </c>
      <c r="T1439" s="14">
        <f>$H1439/S1439</f>
        <v>0.15909090909090909</v>
      </c>
      <c r="U1439" s="14">
        <f>_xlfn.LET(_xlpm.freq,F1439,_xlpm.size,M1439+1,_xlpm.F,V1439,LOG(1+_xlpm.freq)*LOG(1+_xlpm.size)*_xlpm.F)</f>
        <v>0.17327959548490263</v>
      </c>
      <c r="V1439" s="14">
        <f>_xlfn.LET(_xlpm.a,T1439,_xlpm.b,R1439,2*_xlpm.a*_xlpm.b/(_xlpm.a+_xlpm.b))</f>
        <v>0.2745098039215686</v>
      </c>
      <c r="W1439" s="14">
        <f>_xlfn.LET(_xlpm.p,R1439,_xlpm.q,T1439,LOG(_xlpm.p/_xlpm.q))</f>
        <v>0.79835463647193061</v>
      </c>
      <c r="X1439" s="2"/>
      <c r="AC1439" s="2"/>
      <c r="AH1439" s="2"/>
      <c r="AI1439" s="2"/>
    </row>
    <row r="1440" spans="1:35">
      <c r="A1440" s="1" t="str">
        <f>_xlfn.LET(_xlpm.sep," : ",CONCATENATE(O1440,_xlpm.sep,P1440))</f>
        <v>~cou~ : [kʊ]</v>
      </c>
      <c r="B1440" s="1">
        <f>_xlfn.LET(_xlpm.d,$G1440,_xlpm.k,_xlfn.CONCAT(LEFT(TRIM(B$1),1),"*"),COUNTIF(_xlpm.d,_xlpm.k))</f>
        <v>0</v>
      </c>
      <c r="C1440" s="1">
        <f>_xlfn.LET(_xlpm.d,$G1440,_xlpm.k,_xlfn.CONCAT(LEFT(TRIM(C$1),1),"*"),COUNTIF(_xlpm.d,_xlpm.k))</f>
        <v>0</v>
      </c>
      <c r="D1440" s="1">
        <f>_xlfn.LET(_xlpm.d,$G1440,_xlpm.k,_xlfn.CONCAT(LEFT(TRIM(D$1),1),"*"),COUNTIF(_xlpm.d,_xlpm.k))</f>
        <v>0</v>
      </c>
      <c r="E1440" s="1">
        <f>LOG(F1440+1,10)</f>
        <v>0.8450980400142567</v>
      </c>
      <c r="F1440" s="7">
        <v>6</v>
      </c>
      <c r="G1440" s="9" t="s">
        <v>1820</v>
      </c>
      <c r="H1440" s="4">
        <f>F1440/freq.sum.r6e</f>
        <v>2.9821073558648114E-4</v>
      </c>
      <c r="I1440" s="1" t="str">
        <f>_xlfn.LET(_xlpm.sep,":",_xlpm.w,$G1440,LEFT(_xlpm.w,FIND(_xlpm.sep,_xlpm.w)-1))</f>
        <v>kʊ</v>
      </c>
      <c r="J1440" s="1" t="str">
        <f>_xlfn.LET(_xlpm.sep,":",_xlpm.w,$G1440,RIGHT(_xlpm.w,LEN(_xlpm.w)-FIND(_xlpm.sep,_xlpm.w)))</f>
        <v>cou</v>
      </c>
      <c r="K1440" s="10">
        <f>_xlfn.LET(_xlpm.w,I1440,LEN(_xlpm.w))</f>
        <v>2</v>
      </c>
      <c r="L1440" s="10">
        <f>_xlfn.LET(_xlpm.w,J1440,LEN(_xlpm.w))</f>
        <v>3</v>
      </c>
      <c r="M1440" s="10">
        <f>_xlfn.LET(_xlpm.a,K1440,_xlpm.b,L1440,MAX(_xlpm.a,_xlpm.b))</f>
        <v>3</v>
      </c>
      <c r="N1440" s="10">
        <f>_xlfn.LET(_xlpm.d,(K1440,L1440),MAX(_xlpm.d)-MIN(_xlpm.d))</f>
        <v>1</v>
      </c>
      <c r="O1440" s="1" t="str">
        <f>_xlfn.LET(_xlpm.sep,":",_xlpm.w,$G1440,_xlfn.CONCAT("~",RIGHT(_xlpm.w,LEN(_xlpm.w)-FIND(_xlpm.sep,_xlpm.w)),"~"))</f>
        <v>~cou~</v>
      </c>
      <c r="P1440" s="1" t="str">
        <f>_xlfn.LET(_xlpm.sep,":",_xlpm.w,$G1440,_xlfn.CONCAT("[",LEFT(_xlpm.w,FIND(_xlpm.sep,_xlpm.w)-1),"]"))</f>
        <v>[kʊ]</v>
      </c>
      <c r="Q1440" s="14" cm="1">
        <f t="array" ref="Q1440">SUM(_xlfn._xlws.FILTER($H$2:$H$7117,_xlfn.MAP($O$2:$O$7117,_xlfn.LAMBDA(_xlpm.x,_xlpm.x=$O1440))))</f>
        <v>3.9761431411530816E-4</v>
      </c>
      <c r="R1440" s="14">
        <f>$H1440/Q1440</f>
        <v>0.75</v>
      </c>
      <c r="S1440" s="14" cm="1">
        <f t="array" ref="S1440">SUM(_xlfn._xlws.FILTER($H$2:$H$7117,_xlfn.MAP($P$2:$P$7117,_xlfn.LAMBDA(_xlpm.x,_xlpm.x=$P1440))))</f>
        <v>2.534791252485089E-3</v>
      </c>
      <c r="T1440" s="14">
        <f>$H1440/S1440</f>
        <v>0.11764705882352944</v>
      </c>
      <c r="U1440" s="14">
        <f>_xlfn.LET(_xlpm.freq,F1440,_xlpm.size,M1440+1,_xlpm.F,V1440,LOG(1+_xlpm.freq)*LOG(1+_xlpm.size)*_xlpm.F)</f>
        <v>0.12014200285283923</v>
      </c>
      <c r="V1440" s="14">
        <f>_xlfn.LET(_xlpm.a,T1440,_xlpm.b,R1440,2*_xlpm.a*_xlpm.b/(_xlpm.a+_xlpm.b))</f>
        <v>0.20338983050847462</v>
      </c>
      <c r="W1440" s="14">
        <f>_xlfn.LET(_xlpm.p,R1440,_xlpm.q,T1440,LOG(_xlpm.p/_xlpm.q))</f>
        <v>0.80448018910599262</v>
      </c>
      <c r="X1440" s="2"/>
      <c r="AC1440" s="2"/>
      <c r="AH1440" s="2"/>
      <c r="AI1440" s="2"/>
    </row>
    <row r="1441" spans="1:35">
      <c r="A1441" s="1" t="str">
        <f>_xlfn.LET(_xlpm.sep," : ",CONCATENATE(O1441,_xlpm.sep,P1441))</f>
        <v>~hir~ : [hɪ]</v>
      </c>
      <c r="B1441" s="1">
        <f>_xlfn.LET(_xlpm.d,$G1441,_xlpm.k,_xlfn.CONCAT(LEFT(TRIM(B$1),1),"*"),COUNTIF(_xlpm.d,_xlpm.k))</f>
        <v>0</v>
      </c>
      <c r="C1441" s="1">
        <f>_xlfn.LET(_xlpm.d,$G1441,_xlpm.k,_xlfn.CONCAT(LEFT(TRIM(C$1),1),"*"),COUNTIF(_xlpm.d,_xlpm.k))</f>
        <v>0</v>
      </c>
      <c r="D1441" s="1">
        <f>_xlfn.LET(_xlpm.d,$G1441,_xlpm.k,_xlfn.CONCAT(LEFT(TRIM(D$1),1),"*"),COUNTIF(_xlpm.d,_xlpm.k))</f>
        <v>0</v>
      </c>
      <c r="E1441" s="1">
        <f>LOG(F1441+1,10)</f>
        <v>0.60205999132796229</v>
      </c>
      <c r="F1441" s="7">
        <v>3</v>
      </c>
      <c r="G1441" s="9" t="s">
        <v>1273</v>
      </c>
      <c r="H1441" s="4">
        <f>F1441/freq.sum.r6e</f>
        <v>1.4910536779324057E-4</v>
      </c>
      <c r="I1441" s="1" t="str">
        <f>_xlfn.LET(_xlpm.sep,":",_xlpm.w,$G1441,LEFT(_xlpm.w,FIND(_xlpm.sep,_xlpm.w)-1))</f>
        <v>hɪ</v>
      </c>
      <c r="J1441" s="1" t="str">
        <f>_xlfn.LET(_xlpm.sep,":",_xlpm.w,$G1441,RIGHT(_xlpm.w,LEN(_xlpm.w)-FIND(_xlpm.sep,_xlpm.w)))</f>
        <v>hir</v>
      </c>
      <c r="K1441" s="10">
        <f>_xlfn.LET(_xlpm.w,I1441,LEN(_xlpm.w))</f>
        <v>2</v>
      </c>
      <c r="L1441" s="10">
        <f>_xlfn.LET(_xlpm.w,J1441,LEN(_xlpm.w))</f>
        <v>3</v>
      </c>
      <c r="M1441" s="10">
        <f>_xlfn.LET(_xlpm.a,K1441,_xlpm.b,L1441,MAX(_xlpm.a,_xlpm.b))</f>
        <v>3</v>
      </c>
      <c r="N1441" s="10">
        <f>_xlfn.LET(_xlpm.d,(K1441,L1441),MAX(_xlpm.d)-MIN(_xlpm.d))</f>
        <v>1</v>
      </c>
      <c r="O1441" s="1" t="str">
        <f>_xlfn.LET(_xlpm.sep,":",_xlpm.w,$G1441,_xlfn.CONCAT("~",RIGHT(_xlpm.w,LEN(_xlpm.w)-FIND(_xlpm.sep,_xlpm.w)),"~"))</f>
        <v>~hir~</v>
      </c>
      <c r="P1441" s="1" t="str">
        <f>_xlfn.LET(_xlpm.sep,":",_xlpm.w,$G1441,_xlfn.CONCAT("[",LEFT(_xlpm.w,FIND(_xlpm.sep,_xlpm.w)-1),"]"))</f>
        <v>[hɪ]</v>
      </c>
      <c r="Q1441" s="14" cm="1">
        <f t="array" ref="Q1441">SUM(_xlfn._xlws.FILTER($H$2:$H$7117,_xlfn.MAP($O$2:$O$7117,_xlfn.LAMBDA(_xlpm.x,_xlpm.x=$O1441))))</f>
        <v>2.4850894632206762E-4</v>
      </c>
      <c r="R1441" s="14">
        <f>$H1441/Q1441</f>
        <v>0.6</v>
      </c>
      <c r="S1441" s="14" cm="1">
        <f t="array" ref="S1441">SUM(_xlfn._xlws.FILTER($H$2:$H$7117,_xlfn.MAP($P$2:$P$7117,_xlfn.LAMBDA(_xlpm.x,_xlpm.x=$P1441))))</f>
        <v>1.5904572564612327E-3</v>
      </c>
      <c r="T1441" s="14">
        <f>$H1441/S1441</f>
        <v>9.375E-2</v>
      </c>
      <c r="U1441" s="14">
        <f>_xlfn.LET(_xlpm.freq,F1441,_xlpm.size,M1441+1,_xlpm.F,V1441,LOG(1+_xlpm.freq)*LOG(1+_xlpm.size)*_xlpm.F)</f>
        <v>6.8241385094440429E-2</v>
      </c>
      <c r="V1441" s="14">
        <f>_xlfn.LET(_xlpm.a,T1441,_xlpm.b,R1441,2*_xlpm.a*_xlpm.b/(_xlpm.a+_xlpm.b))</f>
        <v>0.16216216216216214</v>
      </c>
      <c r="W1441" s="14">
        <f>_xlfn.LET(_xlpm.p,R1441,_xlpm.q,T1441,LOG(_xlpm.p/_xlpm.q))</f>
        <v>0.80617997398388719</v>
      </c>
      <c r="X1441" s="2"/>
      <c r="AC1441" s="2"/>
      <c r="AH1441" s="2"/>
      <c r="AI1441" s="2"/>
    </row>
    <row r="1442" spans="1:35">
      <c r="A1442" s="1" t="str">
        <f>_xlfn.LET(_xlpm.sep," : ",CONCATENATE(O1442,_xlpm.sep,P1442))</f>
        <v>~kne~ : [nɛ]</v>
      </c>
      <c r="B1442" s="1">
        <f>_xlfn.LET(_xlpm.d,$G1442,_xlpm.k,_xlfn.CONCAT(LEFT(TRIM(B$1),1),"*"),COUNTIF(_xlpm.d,_xlpm.k))</f>
        <v>0</v>
      </c>
      <c r="C1442" s="1">
        <f>_xlfn.LET(_xlpm.d,$G1442,_xlpm.k,_xlfn.CONCAT(LEFT(TRIM(C$1),1),"*"),COUNTIF(_xlpm.d,_xlpm.k))</f>
        <v>0</v>
      </c>
      <c r="D1442" s="1">
        <f>_xlfn.LET(_xlpm.d,$G1442,_xlpm.k,_xlfn.CONCAT(LEFT(TRIM(D$1),1),"*"),COUNTIF(_xlpm.d,_xlpm.k))</f>
        <v>1</v>
      </c>
      <c r="E1442" s="1">
        <f>LOG(F1442+1,10)</f>
        <v>0.77815125038364352</v>
      </c>
      <c r="F1442" s="7">
        <v>5</v>
      </c>
      <c r="G1442" s="9" t="s">
        <v>3343</v>
      </c>
      <c r="H1442" s="4">
        <f>F1442/freq.sum.r6e</f>
        <v>2.4850894632206757E-4</v>
      </c>
      <c r="I1442" s="1" t="str">
        <f>_xlfn.LET(_xlpm.sep,":",_xlpm.w,$G1442,LEFT(_xlpm.w,FIND(_xlpm.sep,_xlpm.w)-1))</f>
        <v>nɛ</v>
      </c>
      <c r="J1442" s="1" t="str">
        <f>_xlfn.LET(_xlpm.sep,":",_xlpm.w,$G1442,RIGHT(_xlpm.w,LEN(_xlpm.w)-FIND(_xlpm.sep,_xlpm.w)))</f>
        <v>kne</v>
      </c>
      <c r="K1442" s="10">
        <f>_xlfn.LET(_xlpm.w,I1442,LEN(_xlpm.w))</f>
        <v>2</v>
      </c>
      <c r="L1442" s="10">
        <f>_xlfn.LET(_xlpm.w,J1442,LEN(_xlpm.w))</f>
        <v>3</v>
      </c>
      <c r="M1442" s="10">
        <f>_xlfn.LET(_xlpm.a,K1442,_xlpm.b,L1442,MAX(_xlpm.a,_xlpm.b))</f>
        <v>3</v>
      </c>
      <c r="N1442" s="10">
        <f>_xlfn.LET(_xlpm.d,(K1442,L1442),MAX(_xlpm.d)-MIN(_xlpm.d))</f>
        <v>1</v>
      </c>
      <c r="O1442" s="1" t="str">
        <f>_xlfn.LET(_xlpm.sep,":",_xlpm.w,$G1442,_xlfn.CONCAT("~",RIGHT(_xlpm.w,LEN(_xlpm.w)-FIND(_xlpm.sep,_xlpm.w)),"~"))</f>
        <v>~kne~</v>
      </c>
      <c r="P1442" s="1" t="str">
        <f>_xlfn.LET(_xlpm.sep,":",_xlpm.w,$G1442,_xlfn.CONCAT("[",LEFT(_xlpm.w,FIND(_xlpm.sep,_xlpm.w)-1),"]"))</f>
        <v>[nɛ]</v>
      </c>
      <c r="Q1442" s="14" cm="1">
        <f t="array" ref="Q1442">SUM(_xlfn._xlws.FILTER($H$2:$H$7117,_xlfn.MAP($O$2:$O$7117,_xlfn.LAMBDA(_xlpm.x,_xlpm.x=$O1442))))</f>
        <v>2.4850894632206757E-4</v>
      </c>
      <c r="R1442" s="14">
        <f>$H1442/Q1442</f>
        <v>1</v>
      </c>
      <c r="S1442" s="14" cm="1">
        <f t="array" ref="S1442">SUM(_xlfn._xlws.FILTER($H$2:$H$7117,_xlfn.MAP($P$2:$P$7117,_xlfn.LAMBDA(_xlpm.x,_xlpm.x=$P1442))))</f>
        <v>1.5904572564612327E-3</v>
      </c>
      <c r="T1442" s="14">
        <f>$H1442/S1442</f>
        <v>0.15624999999999997</v>
      </c>
      <c r="U1442" s="14">
        <f>_xlfn.LET(_xlpm.freq,F1442,_xlpm.size,M1442+1,_xlpm.F,V1442,LOG(1+_xlpm.freq)*LOG(1+_xlpm.size)*_xlpm.F)</f>
        <v>0.14700118455533345</v>
      </c>
      <c r="V1442" s="14">
        <f>_xlfn.LET(_xlpm.a,T1442,_xlpm.b,R1442,2*_xlpm.a*_xlpm.b/(_xlpm.a+_xlpm.b))</f>
        <v>0.27027027027027023</v>
      </c>
      <c r="W1442" s="14">
        <f>_xlfn.LET(_xlpm.p,R1442,_xlpm.q,T1442,LOG(_xlpm.p/_xlpm.q))</f>
        <v>0.8061799739838873</v>
      </c>
      <c r="X1442" s="2"/>
      <c r="AC1442" s="2"/>
      <c r="AH1442" s="2"/>
      <c r="AI1442" s="2"/>
    </row>
    <row r="1443" spans="1:35">
      <c r="A1443" s="1" t="str">
        <f>_xlfn.LET(_xlpm.sep," : ",CONCATENATE(O1443,_xlpm.sep,P1443))</f>
        <v>~gue~ : [ɡɛ]</v>
      </c>
      <c r="B1443" s="1">
        <f>_xlfn.LET(_xlpm.d,$G1443,_xlpm.k,_xlfn.CONCAT(LEFT(TRIM(B$1),1),"*"),COUNTIF(_xlpm.d,_xlpm.k))</f>
        <v>0</v>
      </c>
      <c r="C1443" s="1">
        <f>_xlfn.LET(_xlpm.d,$G1443,_xlpm.k,_xlfn.CONCAT(LEFT(TRIM(C$1),1),"*"),COUNTIF(_xlpm.d,_xlpm.k))</f>
        <v>0</v>
      </c>
      <c r="D1443" s="1">
        <f>_xlfn.LET(_xlpm.d,$G1443,_xlpm.k,_xlfn.CONCAT(LEFT(TRIM(D$1),1),"*"),COUNTIF(_xlpm.d,_xlpm.k))</f>
        <v>0</v>
      </c>
      <c r="E1443" s="1">
        <f>LOG(F1443+1,10)</f>
        <v>0.77815125038364352</v>
      </c>
      <c r="F1443" s="7">
        <v>5</v>
      </c>
      <c r="G1443" s="9" t="s">
        <v>6601</v>
      </c>
      <c r="H1443" s="4">
        <f>F1443/freq.sum.r6e</f>
        <v>2.4850894632206757E-4</v>
      </c>
      <c r="I1443" s="4" t="str">
        <f>_xlfn.LET(_xlpm.sep,":",_xlpm.w,$G1443,LEFT(_xlpm.w,FIND(_xlpm.sep,_xlpm.w)-1))</f>
        <v>ɡɛ</v>
      </c>
      <c r="J1443" s="4" t="str">
        <f>_xlfn.LET(_xlpm.sep,":",_xlpm.w,$G1443,RIGHT(_xlpm.w,LEN(_xlpm.w)-FIND(_xlpm.sep,_xlpm.w)))</f>
        <v>gue</v>
      </c>
      <c r="K1443" s="10">
        <f>_xlfn.LET(_xlpm.w,I1443,LEN(_xlpm.w))</f>
        <v>2</v>
      </c>
      <c r="L1443" s="10">
        <f>_xlfn.LET(_xlpm.w,J1443,LEN(_xlpm.w))</f>
        <v>3</v>
      </c>
      <c r="M1443" s="10">
        <f>_xlfn.LET(_xlpm.a,K1443,_xlpm.b,L1443,MAX(_xlpm.a,_xlpm.b))</f>
        <v>3</v>
      </c>
      <c r="N1443" s="10">
        <f>_xlfn.LET(_xlpm.d,(K1443,L1443),MAX(_xlpm.d)-MIN(_xlpm.d))</f>
        <v>1</v>
      </c>
      <c r="O1443" s="1" t="str">
        <f>_xlfn.LET(_xlpm.sep,":",_xlpm.w,$G1443,_xlfn.CONCAT("~",RIGHT(_xlpm.w,LEN(_xlpm.w)-FIND(_xlpm.sep,_xlpm.w)),"~"))</f>
        <v>~gue~</v>
      </c>
      <c r="P1443" s="1" t="str">
        <f>_xlfn.LET(_xlpm.sep,":",_xlpm.w,$G1443,_xlfn.CONCAT("[",LEFT(_xlpm.w,FIND(_xlpm.sep,_xlpm.w)-1),"]"))</f>
        <v>[ɡɛ]</v>
      </c>
      <c r="Q1443" s="14" cm="1">
        <f t="array" ref="Q1443">SUM(_xlfn._xlws.FILTER($H$2:$H$7109,_xlfn.MAP($O$2:$O$7109,_xlfn.LAMBDA(_xlpm.x,_xlpm.x=$O1443))))</f>
        <v>2.4850894632206757E-4</v>
      </c>
      <c r="R1443" s="14">
        <f>$H1443/Q1443</f>
        <v>1</v>
      </c>
      <c r="S1443" s="14" cm="1">
        <f t="array" ref="S1443">SUM(_xlfn._xlws.FILTER($H$2:$H$7109,_xlfn.MAP($P$2:$P$7109,_xlfn.LAMBDA(_xlpm.x,_xlpm.x=$P1443))))</f>
        <v>1.5904572564612327E-3</v>
      </c>
      <c r="T1443" s="14">
        <f>$H1443/S1443</f>
        <v>0.15624999999999997</v>
      </c>
      <c r="U1443" s="14">
        <f>_xlfn.LET(_xlpm.freq,F1443,_xlpm.size,M1443+1,_xlpm.F,V1443,LOG(1+_xlpm.freq)*LOG(1+_xlpm.size)*_xlpm.F)</f>
        <v>0.14700118455533345</v>
      </c>
      <c r="V1443" s="14">
        <f>_xlfn.LET(_xlpm.a,T1443,_xlpm.b,R1443,2*_xlpm.a*_xlpm.b/(_xlpm.a+_xlpm.b))</f>
        <v>0.27027027027027023</v>
      </c>
      <c r="W1443" s="14">
        <f>_xlfn.LET(_xlpm.p,R1443,_xlpm.q,T1443,LOG(_xlpm.p/_xlpm.q))</f>
        <v>0.8061799739838873</v>
      </c>
      <c r="X1443" s="2"/>
      <c r="AC1443" s="2"/>
      <c r="AH1443" s="2"/>
      <c r="AI1443" s="2"/>
    </row>
    <row r="1444" spans="1:35">
      <c r="A1444" s="1" t="str">
        <f>_xlfn.LET(_xlpm.sep," : ",CONCATENATE(O1444,_xlpm.sep,P1444))</f>
        <v>~gir~ : [dʒə]</v>
      </c>
      <c r="B1444" s="1">
        <f>_xlfn.LET(_xlpm.d,$G1444,_xlpm.k,_xlfn.CONCAT(LEFT(TRIM(B$1),1),"*"),COUNTIF(_xlpm.d,_xlpm.k))</f>
        <v>0</v>
      </c>
      <c r="C1444" s="1">
        <f>_xlfn.LET(_xlpm.d,$G1444,_xlpm.k,_xlfn.CONCAT(LEFT(TRIM(C$1),1),"*"),COUNTIF(_xlpm.d,_xlpm.k))</f>
        <v>0</v>
      </c>
      <c r="D1444" s="1">
        <f>_xlfn.LET(_xlpm.d,$G1444,_xlpm.k,_xlfn.CONCAT(LEFT(TRIM(D$1),1),"*"),COUNTIF(_xlpm.d,_xlpm.k))</f>
        <v>0</v>
      </c>
      <c r="E1444" s="1">
        <f>LOG(F1444+1,10)</f>
        <v>0.30102999566398114</v>
      </c>
      <c r="F1444" s="7">
        <v>1</v>
      </c>
      <c r="G1444" s="9" t="s">
        <v>806</v>
      </c>
      <c r="H1444" s="4">
        <f>F1444/freq.sum.r6e</f>
        <v>4.9701789264413521E-5</v>
      </c>
      <c r="I1444" s="1" t="str">
        <f>_xlfn.LET(_xlpm.sep,":",_xlpm.w,$G1444,LEFT(_xlpm.w,FIND(_xlpm.sep,_xlpm.w)-1))</f>
        <v>dʒə</v>
      </c>
      <c r="J1444" s="1" t="str">
        <f>_xlfn.LET(_xlpm.sep,":",_xlpm.w,$G1444,RIGHT(_xlpm.w,LEN(_xlpm.w)-FIND(_xlpm.sep,_xlpm.w)))</f>
        <v>gir</v>
      </c>
      <c r="K1444" s="10">
        <f>_xlfn.LET(_xlpm.w,I1444,LEN(_xlpm.w))</f>
        <v>3</v>
      </c>
      <c r="L1444" s="10">
        <f>_xlfn.LET(_xlpm.w,J1444,LEN(_xlpm.w))</f>
        <v>3</v>
      </c>
      <c r="M1444" s="10">
        <f>_xlfn.LET(_xlpm.a,K1444,_xlpm.b,L1444,MAX(_xlpm.a,_xlpm.b))</f>
        <v>3</v>
      </c>
      <c r="N1444" s="10">
        <f>_xlfn.LET(_xlpm.d,(K1444,L1444),MAX(_xlpm.d)-MIN(_xlpm.d))</f>
        <v>0</v>
      </c>
      <c r="O1444" s="1" t="str">
        <f>_xlfn.LET(_xlpm.sep,":",_xlpm.w,$G1444,_xlfn.CONCAT("~",RIGHT(_xlpm.w,LEN(_xlpm.w)-FIND(_xlpm.sep,_xlpm.w)),"~"))</f>
        <v>~gir~</v>
      </c>
      <c r="P1444" s="1" t="str">
        <f>_xlfn.LET(_xlpm.sep,":",_xlpm.w,$G1444,_xlfn.CONCAT("[",LEFT(_xlpm.w,FIND(_xlpm.sep,_xlpm.w)-1),"]"))</f>
        <v>[dʒə]</v>
      </c>
      <c r="Q1444" s="14" cm="1">
        <f t="array" ref="Q1444">SUM(_xlfn._xlws.FILTER($H$2:$H$7117,_xlfn.MAP($O$2:$O$7117,_xlfn.LAMBDA(_xlpm.x,_xlpm.x=$O1444))))</f>
        <v>3.4791252485089465E-4</v>
      </c>
      <c r="R1444" s="14">
        <f>$H1444/Q1444</f>
        <v>0.14285714285714285</v>
      </c>
      <c r="S1444" s="14" cm="1">
        <f t="array" ref="S1444">SUM(_xlfn._xlws.FILTER($H$2:$H$7117,_xlfn.MAP($P$2:$P$7117,_xlfn.LAMBDA(_xlpm.x,_xlpm.x=$P1444))))</f>
        <v>2.2365805168986078E-3</v>
      </c>
      <c r="T1444" s="14">
        <f>$H1444/S1444</f>
        <v>2.2222222222222227E-2</v>
      </c>
      <c r="U1444" s="14">
        <f>_xlfn.LET(_xlpm.freq,F1444,_xlpm.size,M1444+1,_xlpm.F,V1444,LOG(1+_xlpm.freq)*LOG(1+_xlpm.size)*_xlpm.F)</f>
        <v>8.0927283605586441E-3</v>
      </c>
      <c r="V1444" s="14">
        <f>_xlfn.LET(_xlpm.a,T1444,_xlpm.b,R1444,2*_xlpm.a*_xlpm.b/(_xlpm.a+_xlpm.b))</f>
        <v>3.8461538461538471E-2</v>
      </c>
      <c r="W1444" s="14">
        <f>_xlfn.LET(_xlpm.p,R1444,_xlpm.q,T1444,LOG(_xlpm.p/_xlpm.q))</f>
        <v>0.80811447376108669</v>
      </c>
      <c r="X1444" s="2"/>
      <c r="AC1444" s="2"/>
      <c r="AH1444" s="2"/>
      <c r="AI1444" s="2"/>
    </row>
    <row r="1445" spans="1:35">
      <c r="A1445" s="1" t="str">
        <f>_xlfn.LET(_xlpm.sep," : ",CONCATENATE(O1445,_xlpm.sep,P1445))</f>
        <v>~doo~ : [du]</v>
      </c>
      <c r="B1445" s="1">
        <f>_xlfn.LET(_xlpm.d,$G1445,_xlpm.k,_xlfn.CONCAT(LEFT(TRIM(B$1),1),"*"),COUNTIF(_xlpm.d,_xlpm.k))</f>
        <v>0</v>
      </c>
      <c r="C1445" s="1">
        <f>_xlfn.LET(_xlpm.d,$G1445,_xlpm.k,_xlfn.CONCAT(LEFT(TRIM(C$1),1),"*"),COUNTIF(_xlpm.d,_xlpm.k))</f>
        <v>0</v>
      </c>
      <c r="D1445" s="1">
        <f>_xlfn.LET(_xlpm.d,$G1445,_xlpm.k,_xlfn.CONCAT(LEFT(TRIM(D$1),1),"*"),COUNTIF(_xlpm.d,_xlpm.k))</f>
        <v>0</v>
      </c>
      <c r="E1445" s="1">
        <f>LOG(F1445+1,10)</f>
        <v>0.90308998699194343</v>
      </c>
      <c r="F1445" s="7">
        <v>7</v>
      </c>
      <c r="G1445" s="9" t="s">
        <v>497</v>
      </c>
      <c r="H1445" s="4">
        <f>F1445/freq.sum.r6e</f>
        <v>3.4791252485089465E-4</v>
      </c>
      <c r="I1445" s="1" t="str">
        <f>_xlfn.LET(_xlpm.sep,":",_xlpm.w,$G1445,LEFT(_xlpm.w,FIND(_xlpm.sep,_xlpm.w)-1))</f>
        <v>du</v>
      </c>
      <c r="J1445" s="1" t="str">
        <f>_xlfn.LET(_xlpm.sep,":",_xlpm.w,$G1445,RIGHT(_xlpm.w,LEN(_xlpm.w)-FIND(_xlpm.sep,_xlpm.w)))</f>
        <v>doo</v>
      </c>
      <c r="K1445" s="10">
        <f>_xlfn.LET(_xlpm.w,I1445,LEN(_xlpm.w))</f>
        <v>2</v>
      </c>
      <c r="L1445" s="10">
        <f>_xlfn.LET(_xlpm.w,J1445,LEN(_xlpm.w))</f>
        <v>3</v>
      </c>
      <c r="M1445" s="10">
        <f>_xlfn.LET(_xlpm.a,K1445,_xlpm.b,L1445,MAX(_xlpm.a,_xlpm.b))</f>
        <v>3</v>
      </c>
      <c r="N1445" s="10">
        <f>_xlfn.LET(_xlpm.d,(K1445,L1445),MAX(_xlpm.d)-MIN(_xlpm.d))</f>
        <v>1</v>
      </c>
      <c r="O1445" s="1" t="str">
        <f>_xlfn.LET(_xlpm.sep,":",_xlpm.w,$G1445,_xlfn.CONCAT("~",RIGHT(_xlpm.w,LEN(_xlpm.w)-FIND(_xlpm.sep,_xlpm.w)),"~"))</f>
        <v>~doo~</v>
      </c>
      <c r="P1445" s="1" t="str">
        <f>_xlfn.LET(_xlpm.sep,":",_xlpm.w,$G1445,_xlfn.CONCAT("[",LEFT(_xlpm.w,FIND(_xlpm.sep,_xlpm.w)-1),"]"))</f>
        <v>[du]</v>
      </c>
      <c r="Q1445" s="14" cm="1">
        <f t="array" ref="Q1445">SUM(_xlfn._xlws.FILTER($H$2:$H$7117,_xlfn.MAP($O$2:$O$7117,_xlfn.LAMBDA(_xlpm.x,_xlpm.x=$O1445))))</f>
        <v>3.4791252485089465E-4</v>
      </c>
      <c r="R1445" s="14">
        <f>$H1445/Q1445</f>
        <v>1</v>
      </c>
      <c r="S1445" s="14" cm="1">
        <f t="array" ref="S1445">SUM(_xlfn._xlws.FILTER($H$2:$H$7117,_xlfn.MAP($P$2:$P$7117,_xlfn.LAMBDA(_xlpm.x,_xlpm.x=$P1445))))</f>
        <v>2.2365805168986083E-3</v>
      </c>
      <c r="T1445" s="14">
        <f>$H1445/S1445</f>
        <v>0.15555555555555556</v>
      </c>
      <c r="U1445" s="14">
        <f>_xlfn.LET(_xlpm.freq,F1445,_xlpm.size,M1445+1,_xlpm.F,V1445,LOG(1+_xlpm.freq)*LOG(1+_xlpm.size)*_xlpm.F)</f>
        <v>0.16994729557173147</v>
      </c>
      <c r="V1445" s="14">
        <f>_xlfn.LET(_xlpm.a,T1445,_xlpm.b,R1445,2*_xlpm.a*_xlpm.b/(_xlpm.a+_xlpm.b))</f>
        <v>0.26923076923076927</v>
      </c>
      <c r="W1445" s="14">
        <f>_xlfn.LET(_xlpm.p,R1445,_xlpm.q,T1445,LOG(_xlpm.p/_xlpm.q))</f>
        <v>0.80811447376108692</v>
      </c>
      <c r="X1445" s="2"/>
      <c r="AC1445" s="2"/>
      <c r="AH1445" s="2"/>
      <c r="AI1445" s="2"/>
    </row>
    <row r="1446" spans="1:35">
      <c r="A1446" s="1" t="str">
        <f>_xlfn.LET(_xlpm.sep," : ",CONCATENATE(O1446,_xlpm.sep,P1446))</f>
        <v>~due~ : [du]</v>
      </c>
      <c r="B1446" s="1">
        <f>_xlfn.LET(_xlpm.d,$G1446,_xlpm.k,_xlfn.CONCAT(LEFT(TRIM(B$1),1),"*"),COUNTIF(_xlpm.d,_xlpm.k))</f>
        <v>0</v>
      </c>
      <c r="C1446" s="1">
        <f>_xlfn.LET(_xlpm.d,$G1446,_xlpm.k,_xlfn.CONCAT(LEFT(TRIM(C$1),1),"*"),COUNTIF(_xlpm.d,_xlpm.k))</f>
        <v>0</v>
      </c>
      <c r="D1446" s="1">
        <f>_xlfn.LET(_xlpm.d,$G1446,_xlpm.k,_xlfn.CONCAT(LEFT(TRIM(D$1),1),"*"),COUNTIF(_xlpm.d,_xlpm.k))</f>
        <v>0</v>
      </c>
      <c r="E1446" s="1">
        <f>LOG(F1446+1,10)</f>
        <v>0.90308998699194343</v>
      </c>
      <c r="F1446" s="7">
        <v>7</v>
      </c>
      <c r="G1446" s="9" t="s">
        <v>505</v>
      </c>
      <c r="H1446" s="4">
        <f>F1446/freq.sum.r6e</f>
        <v>3.4791252485089465E-4</v>
      </c>
      <c r="I1446" s="1" t="str">
        <f>_xlfn.LET(_xlpm.sep,":",_xlpm.w,$G1446,LEFT(_xlpm.w,FIND(_xlpm.sep,_xlpm.w)-1))</f>
        <v>du</v>
      </c>
      <c r="J1446" s="1" t="str">
        <f>_xlfn.LET(_xlpm.sep,":",_xlpm.w,$G1446,RIGHT(_xlpm.w,LEN(_xlpm.w)-FIND(_xlpm.sep,_xlpm.w)))</f>
        <v>due</v>
      </c>
      <c r="K1446" s="10">
        <f>_xlfn.LET(_xlpm.w,I1446,LEN(_xlpm.w))</f>
        <v>2</v>
      </c>
      <c r="L1446" s="10">
        <f>_xlfn.LET(_xlpm.w,J1446,LEN(_xlpm.w))</f>
        <v>3</v>
      </c>
      <c r="M1446" s="10">
        <f>_xlfn.LET(_xlpm.a,K1446,_xlpm.b,L1446,MAX(_xlpm.a,_xlpm.b))</f>
        <v>3</v>
      </c>
      <c r="N1446" s="10">
        <f>_xlfn.LET(_xlpm.d,(K1446,L1446),MAX(_xlpm.d)-MIN(_xlpm.d))</f>
        <v>1</v>
      </c>
      <c r="O1446" s="1" t="str">
        <f>_xlfn.LET(_xlpm.sep,":",_xlpm.w,$G1446,_xlfn.CONCAT("~",RIGHT(_xlpm.w,LEN(_xlpm.w)-FIND(_xlpm.sep,_xlpm.w)),"~"))</f>
        <v>~due~</v>
      </c>
      <c r="P1446" s="1" t="str">
        <f>_xlfn.LET(_xlpm.sep,":",_xlpm.w,$G1446,_xlfn.CONCAT("[",LEFT(_xlpm.w,FIND(_xlpm.sep,_xlpm.w)-1),"]"))</f>
        <v>[du]</v>
      </c>
      <c r="Q1446" s="14" cm="1">
        <f t="array" ref="Q1446">SUM(_xlfn._xlws.FILTER($H$2:$H$7117,_xlfn.MAP($O$2:$O$7117,_xlfn.LAMBDA(_xlpm.x,_xlpm.x=$O1446))))</f>
        <v>3.4791252485089465E-4</v>
      </c>
      <c r="R1446" s="14">
        <f>$H1446/Q1446</f>
        <v>1</v>
      </c>
      <c r="S1446" s="14" cm="1">
        <f t="array" ref="S1446">SUM(_xlfn._xlws.FILTER($H$2:$H$7117,_xlfn.MAP($P$2:$P$7117,_xlfn.LAMBDA(_xlpm.x,_xlpm.x=$P1446))))</f>
        <v>2.2365805168986083E-3</v>
      </c>
      <c r="T1446" s="14">
        <f>$H1446/S1446</f>
        <v>0.15555555555555556</v>
      </c>
      <c r="U1446" s="14">
        <f>_xlfn.LET(_xlpm.freq,F1446,_xlpm.size,M1446+1,_xlpm.F,V1446,LOG(1+_xlpm.freq)*LOG(1+_xlpm.size)*_xlpm.F)</f>
        <v>0.16994729557173147</v>
      </c>
      <c r="V1446" s="14">
        <f>_xlfn.LET(_xlpm.a,T1446,_xlpm.b,R1446,2*_xlpm.a*_xlpm.b/(_xlpm.a+_xlpm.b))</f>
        <v>0.26923076923076927</v>
      </c>
      <c r="W1446" s="14">
        <f>_xlfn.LET(_xlpm.p,R1446,_xlpm.q,T1446,LOG(_xlpm.p/_xlpm.q))</f>
        <v>0.80811447376108692</v>
      </c>
      <c r="X1446" s="2"/>
      <c r="AC1446" s="2"/>
      <c r="AH1446" s="2"/>
      <c r="AI1446" s="2"/>
    </row>
    <row r="1447" spans="1:35">
      <c r="A1447" s="1" t="str">
        <f>_xlfn.LET(_xlpm.sep," : ",CONCATENATE(O1447,_xlpm.sep,P1447))</f>
        <v>~giu~ : [dʒu]</v>
      </c>
      <c r="B1447" s="1">
        <f>_xlfn.LET(_xlpm.d,$G1447,_xlpm.k,_xlfn.CONCAT(LEFT(TRIM(B$1),1),"*"),COUNTIF(_xlpm.d,_xlpm.k))</f>
        <v>0</v>
      </c>
      <c r="C1447" s="1">
        <f>_xlfn.LET(_xlpm.d,$G1447,_xlpm.k,_xlfn.CONCAT(LEFT(TRIM(C$1),1),"*"),COUNTIF(_xlpm.d,_xlpm.k))</f>
        <v>0</v>
      </c>
      <c r="D1447" s="1">
        <f>_xlfn.LET(_xlpm.d,$G1447,_xlpm.k,_xlfn.CONCAT(LEFT(TRIM(D$1),1),"*"),COUNTIF(_xlpm.d,_xlpm.k))</f>
        <v>0</v>
      </c>
      <c r="E1447" s="1">
        <f>LOG(F1447+1,10)</f>
        <v>0.90308998699194343</v>
      </c>
      <c r="F1447" s="7">
        <v>7</v>
      </c>
      <c r="G1447" s="9" t="s">
        <v>685</v>
      </c>
      <c r="H1447" s="4">
        <f>F1447/freq.sum.r6e</f>
        <v>3.4791252485089465E-4</v>
      </c>
      <c r="I1447" s="1" t="str">
        <f>_xlfn.LET(_xlpm.sep,":",_xlpm.w,$G1447,LEFT(_xlpm.w,FIND(_xlpm.sep,_xlpm.w)-1))</f>
        <v>dʒu</v>
      </c>
      <c r="J1447" s="1" t="str">
        <f>_xlfn.LET(_xlpm.sep,":",_xlpm.w,$G1447,RIGHT(_xlpm.w,LEN(_xlpm.w)-FIND(_xlpm.sep,_xlpm.w)))</f>
        <v>giu</v>
      </c>
      <c r="K1447" s="10">
        <f>_xlfn.LET(_xlpm.w,I1447,LEN(_xlpm.w))</f>
        <v>3</v>
      </c>
      <c r="L1447" s="10">
        <f>_xlfn.LET(_xlpm.w,J1447,LEN(_xlpm.w))</f>
        <v>3</v>
      </c>
      <c r="M1447" s="10">
        <f>_xlfn.LET(_xlpm.a,K1447,_xlpm.b,L1447,MAX(_xlpm.a,_xlpm.b))</f>
        <v>3</v>
      </c>
      <c r="N1447" s="10">
        <f>_xlfn.LET(_xlpm.d,(K1447,L1447),MAX(_xlpm.d)-MIN(_xlpm.d))</f>
        <v>0</v>
      </c>
      <c r="O1447" s="1" t="str">
        <f>_xlfn.LET(_xlpm.sep,":",_xlpm.w,$G1447,_xlfn.CONCAT("~",RIGHT(_xlpm.w,LEN(_xlpm.w)-FIND(_xlpm.sep,_xlpm.w)),"~"))</f>
        <v>~giu~</v>
      </c>
      <c r="P1447" s="1" t="str">
        <f>_xlfn.LET(_xlpm.sep,":",_xlpm.w,$G1447,_xlfn.CONCAT("[",LEFT(_xlpm.w,FIND(_xlpm.sep,_xlpm.w)-1),"]"))</f>
        <v>[dʒu]</v>
      </c>
      <c r="Q1447" s="14" cm="1">
        <f t="array" ref="Q1447">SUM(_xlfn._xlws.FILTER($H$2:$H$7117,_xlfn.MAP($O$2:$O$7117,_xlfn.LAMBDA(_xlpm.x,_xlpm.x=$O1447))))</f>
        <v>3.4791252485089465E-4</v>
      </c>
      <c r="R1447" s="14">
        <f>$H1447/Q1447</f>
        <v>1</v>
      </c>
      <c r="S1447" s="14" cm="1">
        <f t="array" ref="S1447">SUM(_xlfn._xlws.FILTER($H$2:$H$7117,_xlfn.MAP($P$2:$P$7117,_xlfn.LAMBDA(_xlpm.x,_xlpm.x=$P1447))))</f>
        <v>2.2365805168986083E-3</v>
      </c>
      <c r="T1447" s="14">
        <f>$H1447/S1447</f>
        <v>0.15555555555555556</v>
      </c>
      <c r="U1447" s="14">
        <f>_xlfn.LET(_xlpm.freq,F1447,_xlpm.size,M1447+1,_xlpm.F,V1447,LOG(1+_xlpm.freq)*LOG(1+_xlpm.size)*_xlpm.F)</f>
        <v>0.16994729557173147</v>
      </c>
      <c r="V1447" s="14">
        <f>_xlfn.LET(_xlpm.a,T1447,_xlpm.b,R1447,2*_xlpm.a*_xlpm.b/(_xlpm.a+_xlpm.b))</f>
        <v>0.26923076923076927</v>
      </c>
      <c r="W1447" s="14">
        <f>_xlfn.LET(_xlpm.p,R1447,_xlpm.q,T1447,LOG(_xlpm.p/_xlpm.q))</f>
        <v>0.80811447376108692</v>
      </c>
      <c r="X1447" s="2"/>
      <c r="AC1447" s="2"/>
      <c r="AH1447" s="2"/>
      <c r="AI1447" s="2"/>
    </row>
    <row r="1448" spans="1:35">
      <c r="A1448" s="1" t="str">
        <f>_xlfn.LET(_xlpm.sep," : ",CONCATENATE(O1448,_xlpm.sep,P1448))</f>
        <v>~jui~ : [dʒu]</v>
      </c>
      <c r="B1448" s="1">
        <f>_xlfn.LET(_xlpm.d,$G1448,_xlpm.k,_xlfn.CONCAT(LEFT(TRIM(B$1),1),"*"),COUNTIF(_xlpm.d,_xlpm.k))</f>
        <v>0</v>
      </c>
      <c r="C1448" s="1">
        <f>_xlfn.LET(_xlpm.d,$G1448,_xlpm.k,_xlfn.CONCAT(LEFT(TRIM(C$1),1),"*"),COUNTIF(_xlpm.d,_xlpm.k))</f>
        <v>0</v>
      </c>
      <c r="D1448" s="1">
        <f>_xlfn.LET(_xlpm.d,$G1448,_xlpm.k,_xlfn.CONCAT(LEFT(TRIM(D$1),1),"*"),COUNTIF(_xlpm.d,_xlpm.k))</f>
        <v>0</v>
      </c>
      <c r="E1448" s="1">
        <f>LOG(F1448+1,10)</f>
        <v>0.90308998699194343</v>
      </c>
      <c r="F1448" s="7">
        <v>7</v>
      </c>
      <c r="G1448" s="9" t="s">
        <v>692</v>
      </c>
      <c r="H1448" s="4">
        <f>F1448/freq.sum.r6e</f>
        <v>3.4791252485089465E-4</v>
      </c>
      <c r="I1448" s="1" t="str">
        <f>_xlfn.LET(_xlpm.sep,":",_xlpm.w,$G1448,LEFT(_xlpm.w,FIND(_xlpm.sep,_xlpm.w)-1))</f>
        <v>dʒu</v>
      </c>
      <c r="J1448" s="1" t="str">
        <f>_xlfn.LET(_xlpm.sep,":",_xlpm.w,$G1448,RIGHT(_xlpm.w,LEN(_xlpm.w)-FIND(_xlpm.sep,_xlpm.w)))</f>
        <v>jui</v>
      </c>
      <c r="K1448" s="10">
        <f>_xlfn.LET(_xlpm.w,I1448,LEN(_xlpm.w))</f>
        <v>3</v>
      </c>
      <c r="L1448" s="10">
        <f>_xlfn.LET(_xlpm.w,J1448,LEN(_xlpm.w))</f>
        <v>3</v>
      </c>
      <c r="M1448" s="10">
        <f>_xlfn.LET(_xlpm.a,K1448,_xlpm.b,L1448,MAX(_xlpm.a,_xlpm.b))</f>
        <v>3</v>
      </c>
      <c r="N1448" s="10">
        <f>_xlfn.LET(_xlpm.d,(K1448,L1448),MAX(_xlpm.d)-MIN(_xlpm.d))</f>
        <v>0</v>
      </c>
      <c r="O1448" s="1" t="str">
        <f>_xlfn.LET(_xlpm.sep,":",_xlpm.w,$G1448,_xlfn.CONCAT("~",RIGHT(_xlpm.w,LEN(_xlpm.w)-FIND(_xlpm.sep,_xlpm.w)),"~"))</f>
        <v>~jui~</v>
      </c>
      <c r="P1448" s="1" t="str">
        <f>_xlfn.LET(_xlpm.sep,":",_xlpm.w,$G1448,_xlfn.CONCAT("[",LEFT(_xlpm.w,FIND(_xlpm.sep,_xlpm.w)-1),"]"))</f>
        <v>[dʒu]</v>
      </c>
      <c r="Q1448" s="14" cm="1">
        <f t="array" ref="Q1448">SUM(_xlfn._xlws.FILTER($H$2:$H$7117,_xlfn.MAP($O$2:$O$7117,_xlfn.LAMBDA(_xlpm.x,_xlpm.x=$O1448))))</f>
        <v>3.4791252485089465E-4</v>
      </c>
      <c r="R1448" s="14">
        <f>$H1448/Q1448</f>
        <v>1</v>
      </c>
      <c r="S1448" s="14" cm="1">
        <f t="array" ref="S1448">SUM(_xlfn._xlws.FILTER($H$2:$H$7117,_xlfn.MAP($P$2:$P$7117,_xlfn.LAMBDA(_xlpm.x,_xlpm.x=$P1448))))</f>
        <v>2.2365805168986083E-3</v>
      </c>
      <c r="T1448" s="14">
        <f>$H1448/S1448</f>
        <v>0.15555555555555556</v>
      </c>
      <c r="U1448" s="14">
        <f>_xlfn.LET(_xlpm.freq,F1448,_xlpm.size,M1448+1,_xlpm.F,V1448,LOG(1+_xlpm.freq)*LOG(1+_xlpm.size)*_xlpm.F)</f>
        <v>0.16994729557173147</v>
      </c>
      <c r="V1448" s="14">
        <f>_xlfn.LET(_xlpm.a,T1448,_xlpm.b,R1448,2*_xlpm.a*_xlpm.b/(_xlpm.a+_xlpm.b))</f>
        <v>0.26923076923076927</v>
      </c>
      <c r="W1448" s="14">
        <f>_xlfn.LET(_xlpm.p,R1448,_xlpm.q,T1448,LOG(_xlpm.p/_xlpm.q))</f>
        <v>0.80811447376108692</v>
      </c>
      <c r="X1448" s="2"/>
      <c r="AC1448" s="2"/>
      <c r="AH1448" s="2"/>
      <c r="AI1448" s="2"/>
    </row>
    <row r="1449" spans="1:35">
      <c r="A1449" s="1" t="str">
        <f>_xlfn.LET(_xlpm.sep," : ",CONCATENATE(O1449,_xlpm.sep,P1449))</f>
        <v>~geo~ : [dʒə]</v>
      </c>
      <c r="B1449" s="1">
        <f>_xlfn.LET(_xlpm.d,$G1449,_xlpm.k,_xlfn.CONCAT(LEFT(TRIM(B$1),1),"*"),COUNTIF(_xlpm.d,_xlpm.k))</f>
        <v>0</v>
      </c>
      <c r="C1449" s="1">
        <f>_xlfn.LET(_xlpm.d,$G1449,_xlpm.k,_xlfn.CONCAT(LEFT(TRIM(C$1),1),"*"),COUNTIF(_xlpm.d,_xlpm.k))</f>
        <v>0</v>
      </c>
      <c r="D1449" s="1">
        <f>_xlfn.LET(_xlpm.d,$G1449,_xlpm.k,_xlfn.CONCAT(LEFT(TRIM(D$1),1),"*"),COUNTIF(_xlpm.d,_xlpm.k))</f>
        <v>0</v>
      </c>
      <c r="E1449" s="1">
        <f>LOG(F1449+1,10)</f>
        <v>0.47712125471966244</v>
      </c>
      <c r="F1449" s="7">
        <v>2</v>
      </c>
      <c r="G1449" s="9" t="s">
        <v>763</v>
      </c>
      <c r="H1449" s="4">
        <f>F1449/freq.sum.r6e</f>
        <v>9.9403578528827041E-5</v>
      </c>
      <c r="I1449" s="1" t="str">
        <f>_xlfn.LET(_xlpm.sep,":",_xlpm.w,$G1449,LEFT(_xlpm.w,FIND(_xlpm.sep,_xlpm.w)-1))</f>
        <v>dʒə</v>
      </c>
      <c r="J1449" s="1" t="str">
        <f>_xlfn.LET(_xlpm.sep,":",_xlpm.w,$G1449,RIGHT(_xlpm.w,LEN(_xlpm.w)-FIND(_xlpm.sep,_xlpm.w)))</f>
        <v>geo</v>
      </c>
      <c r="K1449" s="10">
        <f>_xlfn.LET(_xlpm.w,I1449,LEN(_xlpm.w))</f>
        <v>3</v>
      </c>
      <c r="L1449" s="10">
        <f>_xlfn.LET(_xlpm.w,J1449,LEN(_xlpm.w))</f>
        <v>3</v>
      </c>
      <c r="M1449" s="10">
        <f>_xlfn.LET(_xlpm.a,K1449,_xlpm.b,L1449,MAX(_xlpm.a,_xlpm.b))</f>
        <v>3</v>
      </c>
      <c r="N1449" s="10">
        <f>_xlfn.LET(_xlpm.d,(K1449,L1449),MAX(_xlpm.d)-MIN(_xlpm.d))</f>
        <v>0</v>
      </c>
      <c r="O1449" s="1" t="str">
        <f>_xlfn.LET(_xlpm.sep,":",_xlpm.w,$G1449,_xlfn.CONCAT("~",RIGHT(_xlpm.w,LEN(_xlpm.w)-FIND(_xlpm.sep,_xlpm.w)),"~"))</f>
        <v>~geo~</v>
      </c>
      <c r="P1449" s="1" t="str">
        <f>_xlfn.LET(_xlpm.sep,":",_xlpm.w,$G1449,_xlfn.CONCAT("[",LEFT(_xlpm.w,FIND(_xlpm.sep,_xlpm.w)-1),"]"))</f>
        <v>[dʒə]</v>
      </c>
      <c r="Q1449" s="14" cm="1">
        <f t="array" ref="Q1449">SUM(_xlfn._xlws.FILTER($H$2:$H$7117,_xlfn.MAP($O$2:$O$7117,_xlfn.LAMBDA(_xlpm.x,_xlpm.x=$O1449))))</f>
        <v>3.479125248508946E-4</v>
      </c>
      <c r="R1449" s="14">
        <f>$H1449/Q1449</f>
        <v>0.28571428571428575</v>
      </c>
      <c r="S1449" s="14" cm="1">
        <f t="array" ref="S1449">SUM(_xlfn._xlws.FILTER($H$2:$H$7117,_xlfn.MAP($P$2:$P$7117,_xlfn.LAMBDA(_xlpm.x,_xlpm.x=$P1449))))</f>
        <v>2.2365805168986078E-3</v>
      </c>
      <c r="T1449" s="14">
        <f>$H1449/S1449</f>
        <v>4.4444444444444453E-2</v>
      </c>
      <c r="U1449" s="14">
        <f>_xlfn.LET(_xlpm.freq,F1449,_xlpm.size,M1449+1,_xlpm.F,V1449,LOG(1+_xlpm.freq)*LOG(1+_xlpm.size)*_xlpm.F)</f>
        <v>2.5653341960016094E-2</v>
      </c>
      <c r="V1449" s="14">
        <f>_xlfn.LET(_xlpm.a,T1449,_xlpm.b,R1449,2*_xlpm.a*_xlpm.b/(_xlpm.a+_xlpm.b))</f>
        <v>7.6923076923076927E-2</v>
      </c>
      <c r="W1449" s="14">
        <f>_xlfn.LET(_xlpm.p,R1449,_xlpm.q,T1449,LOG(_xlpm.p/_xlpm.q))</f>
        <v>0.8081144737610868</v>
      </c>
      <c r="X1449" s="2"/>
      <c r="AC1449" s="2"/>
      <c r="AH1449" s="2"/>
      <c r="AI1449" s="2"/>
    </row>
    <row r="1450" spans="1:35">
      <c r="A1450" s="1" t="str">
        <f>_xlfn.LET(_xlpm.sep," : ",CONCATENATE(O1450,_xlpm.sep,P1450))</f>
        <v>~myr~ : [maɪ]</v>
      </c>
      <c r="B1450" s="1">
        <f>_xlfn.LET(_xlpm.d,$G1450,_xlpm.k,_xlfn.CONCAT(LEFT(TRIM(B$1),1),"*"),COUNTIF(_xlpm.d,_xlpm.k))</f>
        <v>0</v>
      </c>
      <c r="C1450" s="1">
        <f>_xlfn.LET(_xlpm.d,$G1450,_xlpm.k,_xlfn.CONCAT(LEFT(TRIM(C$1),1),"*"),COUNTIF(_xlpm.d,_xlpm.k))</f>
        <v>1</v>
      </c>
      <c r="D1450" s="1">
        <f>_xlfn.LET(_xlpm.d,$G1450,_xlpm.k,_xlfn.CONCAT(LEFT(TRIM(D$1),1),"*"),COUNTIF(_xlpm.d,_xlpm.k))</f>
        <v>0</v>
      </c>
      <c r="E1450" s="1">
        <f>LOG(F1450+1,10)</f>
        <v>0.47712125471966244</v>
      </c>
      <c r="F1450" s="7">
        <v>2</v>
      </c>
      <c r="G1450" s="9" t="s">
        <v>2455</v>
      </c>
      <c r="H1450" s="4">
        <f>F1450/freq.sum.r6e</f>
        <v>9.9403578528827041E-5</v>
      </c>
      <c r="I1450" s="1" t="str">
        <f>_xlfn.LET(_xlpm.sep,":",_xlpm.w,$G1450,LEFT(_xlpm.w,FIND(_xlpm.sep,_xlpm.w)-1))</f>
        <v>maɪ</v>
      </c>
      <c r="J1450" s="1" t="str">
        <f>_xlfn.LET(_xlpm.sep,":",_xlpm.w,$G1450,RIGHT(_xlpm.w,LEN(_xlpm.w)-FIND(_xlpm.sep,_xlpm.w)))</f>
        <v>myr</v>
      </c>
      <c r="K1450" s="10">
        <f>_xlfn.LET(_xlpm.w,I1450,LEN(_xlpm.w))</f>
        <v>3</v>
      </c>
      <c r="L1450" s="10">
        <f>_xlfn.LET(_xlpm.w,J1450,LEN(_xlpm.w))</f>
        <v>3</v>
      </c>
      <c r="M1450" s="10">
        <f>_xlfn.LET(_xlpm.a,K1450,_xlpm.b,L1450,MAX(_xlpm.a,_xlpm.b))</f>
        <v>3</v>
      </c>
      <c r="N1450" s="10">
        <f>_xlfn.LET(_xlpm.d,(K1450,L1450),MAX(_xlpm.d)-MIN(_xlpm.d))</f>
        <v>0</v>
      </c>
      <c r="O1450" s="1" t="str">
        <f>_xlfn.LET(_xlpm.sep,":",_xlpm.w,$G1450,_xlfn.CONCAT("~",RIGHT(_xlpm.w,LEN(_xlpm.w)-FIND(_xlpm.sep,_xlpm.w)),"~"))</f>
        <v>~myr~</v>
      </c>
      <c r="P1450" s="1" t="str">
        <f>_xlfn.LET(_xlpm.sep,":",_xlpm.w,$G1450,_xlfn.CONCAT("[",LEFT(_xlpm.w,FIND(_xlpm.sep,_xlpm.w)-1),"]"))</f>
        <v>[maɪ]</v>
      </c>
      <c r="Q1450" s="14" cm="1">
        <f t="array" ref="Q1450">SUM(_xlfn._xlws.FILTER($H$2:$H$7109,_xlfn.MAP($O$2:$O$7109,_xlfn.LAMBDA(_xlpm.x,_xlpm.x=$O1450))))</f>
        <v>2.4850894632206762E-4</v>
      </c>
      <c r="R1450" s="14">
        <f>$H1450/Q1450</f>
        <v>0.39999999999999997</v>
      </c>
      <c r="S1450" s="14" cm="1">
        <f t="array" ref="S1450">SUM(_xlfn._xlws.FILTER($H$2:$H$7109,_xlfn.MAP($P$2:$P$7109,_xlfn.LAMBDA(_xlpm.x,_xlpm.x=$P1450))))</f>
        <v>1.6401590457256461E-3</v>
      </c>
      <c r="T1450" s="14">
        <f>$H1450/S1450</f>
        <v>6.0606060606060608E-2</v>
      </c>
      <c r="U1450" s="14">
        <f>_xlfn.LET(_xlpm.freq,F1450,_xlpm.size,M1450+1,_xlpm.F,V1450,LOG(1+_xlpm.freq)*LOG(1+_xlpm.size)*_xlpm.F)</f>
        <v>3.5104573208443075E-2</v>
      </c>
      <c r="V1450" s="14">
        <f>_xlfn.LET(_xlpm.a,T1450,_xlpm.b,R1450,2*_xlpm.a*_xlpm.b/(_xlpm.a+_xlpm.b))</f>
        <v>0.10526315789473685</v>
      </c>
      <c r="W1450" s="14">
        <f>_xlfn.LET(_xlpm.p,R1450,_xlpm.q,T1450,LOG(_xlpm.p/_xlpm.q))</f>
        <v>0.81954393554186866</v>
      </c>
      <c r="X1450" s="2"/>
      <c r="AC1450" s="2"/>
      <c r="AH1450" s="2"/>
      <c r="AI1450" s="2"/>
    </row>
    <row r="1451" spans="1:35">
      <c r="A1451" s="1" t="str">
        <f>_xlfn.LET(_xlpm.sep," : ",CONCATENATE(O1451,_xlpm.sep,P1451))</f>
        <v>~ser~ : [sə]</v>
      </c>
      <c r="B1451" s="1">
        <f>_xlfn.LET(_xlpm.d,$G1451,_xlpm.k,_xlfn.CONCAT(LEFT(TRIM(B$1),1),"*"),COUNTIF(_xlpm.d,_xlpm.k))</f>
        <v>0</v>
      </c>
      <c r="C1451" s="1">
        <f>_xlfn.LET(_xlpm.d,$G1451,_xlpm.k,_xlfn.CONCAT(LEFT(TRIM(C$1),1),"*"),COUNTIF(_xlpm.d,_xlpm.k))</f>
        <v>0</v>
      </c>
      <c r="D1451" s="1">
        <f>_xlfn.LET(_xlpm.d,$G1451,_xlpm.k,_xlfn.CONCAT(LEFT(TRIM(D$1),1),"*"),COUNTIF(_xlpm.d,_xlpm.k))</f>
        <v>0</v>
      </c>
      <c r="E1451" s="1">
        <f>LOG(F1451+1,10)</f>
        <v>0.30102999566398114</v>
      </c>
      <c r="F1451" s="7">
        <v>1</v>
      </c>
      <c r="G1451" s="9" t="s">
        <v>4504</v>
      </c>
      <c r="H1451" s="4">
        <f>F1451/freq.sum.r6e</f>
        <v>4.9701789264413521E-5</v>
      </c>
      <c r="I1451" s="1" t="str">
        <f>_xlfn.LET(_xlpm.sep,":",_xlpm.w,$G1451,LEFT(_xlpm.w,FIND(_xlpm.sep,_xlpm.w)-1))</f>
        <v>sə</v>
      </c>
      <c r="J1451" s="1" t="str">
        <f>_xlfn.LET(_xlpm.sep,":",_xlpm.w,$G1451,RIGHT(_xlpm.w,LEN(_xlpm.w)-FIND(_xlpm.sep,_xlpm.w)))</f>
        <v>ser</v>
      </c>
      <c r="K1451" s="10">
        <f>_xlfn.LET(_xlpm.w,I1451,LEN(_xlpm.w))</f>
        <v>2</v>
      </c>
      <c r="L1451" s="10">
        <f>_xlfn.LET(_xlpm.w,J1451,LEN(_xlpm.w))</f>
        <v>3</v>
      </c>
      <c r="M1451" s="10">
        <f>_xlfn.LET(_xlpm.a,K1451,_xlpm.b,L1451,MAX(_xlpm.a,_xlpm.b))</f>
        <v>3</v>
      </c>
      <c r="N1451" s="10">
        <f>_xlfn.LET(_xlpm.d,(K1451,L1451),MAX(_xlpm.d)-MIN(_xlpm.d))</f>
        <v>1</v>
      </c>
      <c r="O1451" s="1" t="str">
        <f>_xlfn.LET(_xlpm.sep,":",_xlpm.w,$G1451,_xlfn.CONCAT("~",RIGHT(_xlpm.w,LEN(_xlpm.w)-FIND(_xlpm.sep,_xlpm.w)),"~"))</f>
        <v>~ser~</v>
      </c>
      <c r="P1451" s="1" t="str">
        <f>_xlfn.LET(_xlpm.sep,":",_xlpm.w,$G1451,_xlfn.CONCAT("[",LEFT(_xlpm.w,FIND(_xlpm.sep,_xlpm.w)-1),"]"))</f>
        <v>[sə]</v>
      </c>
      <c r="Q1451" s="14" cm="1">
        <f t="array" ref="Q1451">SUM(_xlfn._xlws.FILTER($H$2:$H$7117,_xlfn.MAP($O$2:$O$7117,_xlfn.LAMBDA(_xlpm.x,_xlpm.x=$O1451))))</f>
        <v>5.9642147117296227E-4</v>
      </c>
      <c r="R1451" s="14">
        <f>$H1451/Q1451</f>
        <v>8.3333333333333329E-2</v>
      </c>
      <c r="S1451" s="14" cm="1">
        <f t="array" ref="S1451">SUM(_xlfn._xlws.FILTER($H$2:$H$7117,_xlfn.MAP($P$2:$P$7117,_xlfn.LAMBDA(_xlpm.x,_xlpm.x=$P1451))))</f>
        <v>3.9761431411530794E-3</v>
      </c>
      <c r="T1451" s="14">
        <f>$H1451/S1451</f>
        <v>1.2500000000000008E-2</v>
      </c>
      <c r="U1451" s="14">
        <f>_xlfn.LET(_xlpm.freq,F1451,_xlpm.size,M1451+1,_xlpm.F,V1451,LOG(1+_xlpm.freq)*LOG(1+_xlpm.size)*_xlpm.F)</f>
        <v>4.5741508124896701E-3</v>
      </c>
      <c r="V1451" s="14">
        <f>_xlfn.LET(_xlpm.a,T1451,_xlpm.b,R1451,2*_xlpm.a*_xlpm.b/(_xlpm.a+_xlpm.b))</f>
        <v>2.1739130434782622E-2</v>
      </c>
      <c r="W1451" s="14">
        <f>_xlfn.LET(_xlpm.p,R1451,_xlpm.q,T1451,LOG(_xlpm.p/_xlpm.q))</f>
        <v>0.82390874094431854</v>
      </c>
      <c r="X1451" s="2"/>
      <c r="AC1451" s="2"/>
      <c r="AH1451" s="2"/>
      <c r="AI1451" s="2"/>
    </row>
    <row r="1452" spans="1:35">
      <c r="A1452" s="1" t="str">
        <f>_xlfn.LET(_xlpm.sep," : ",CONCATENATE(O1452,_xlpm.sep,P1452))</f>
        <v>~sir~ : [sə]</v>
      </c>
      <c r="B1452" s="1">
        <f>_xlfn.LET(_xlpm.d,$G1452,_xlpm.k,_xlfn.CONCAT(LEFT(TRIM(B$1),1),"*"),COUNTIF(_xlpm.d,_xlpm.k))</f>
        <v>0</v>
      </c>
      <c r="C1452" s="1">
        <f>_xlfn.LET(_xlpm.d,$G1452,_xlpm.k,_xlfn.CONCAT(LEFT(TRIM(C$1),1),"*"),COUNTIF(_xlpm.d,_xlpm.k))</f>
        <v>0</v>
      </c>
      <c r="D1452" s="1">
        <f>_xlfn.LET(_xlpm.d,$G1452,_xlpm.k,_xlfn.CONCAT(LEFT(TRIM(D$1),1),"*"),COUNTIF(_xlpm.d,_xlpm.k))</f>
        <v>0</v>
      </c>
      <c r="E1452" s="1">
        <f>LOG(F1452+1,10)</f>
        <v>0.30102999566398114</v>
      </c>
      <c r="F1452" s="7">
        <v>1</v>
      </c>
      <c r="G1452" s="9" t="s">
        <v>4517</v>
      </c>
      <c r="H1452" s="4">
        <f>F1452/freq.sum.r6e</f>
        <v>4.9701789264413521E-5</v>
      </c>
      <c r="I1452" s="1" t="str">
        <f>_xlfn.LET(_xlpm.sep,":",_xlpm.w,$G1452,LEFT(_xlpm.w,FIND(_xlpm.sep,_xlpm.w)-1))</f>
        <v>sə</v>
      </c>
      <c r="J1452" s="1" t="str">
        <f>_xlfn.LET(_xlpm.sep,":",_xlpm.w,$G1452,RIGHT(_xlpm.w,LEN(_xlpm.w)-FIND(_xlpm.sep,_xlpm.w)))</f>
        <v>sir</v>
      </c>
      <c r="K1452" s="10">
        <f>_xlfn.LET(_xlpm.w,I1452,LEN(_xlpm.w))</f>
        <v>2</v>
      </c>
      <c r="L1452" s="10">
        <f>_xlfn.LET(_xlpm.w,J1452,LEN(_xlpm.w))</f>
        <v>3</v>
      </c>
      <c r="M1452" s="10">
        <f>_xlfn.LET(_xlpm.a,K1452,_xlpm.b,L1452,MAX(_xlpm.a,_xlpm.b))</f>
        <v>3</v>
      </c>
      <c r="N1452" s="10">
        <f>_xlfn.LET(_xlpm.d,(K1452,L1452),MAX(_xlpm.d)-MIN(_xlpm.d))</f>
        <v>1</v>
      </c>
      <c r="O1452" s="1" t="str">
        <f>_xlfn.LET(_xlpm.sep,":",_xlpm.w,$G1452,_xlfn.CONCAT("~",RIGHT(_xlpm.w,LEN(_xlpm.w)-FIND(_xlpm.sep,_xlpm.w)),"~"))</f>
        <v>~sir~</v>
      </c>
      <c r="P1452" s="1" t="str">
        <f>_xlfn.LET(_xlpm.sep,":",_xlpm.w,$G1452,_xlfn.CONCAT("[",LEFT(_xlpm.w,FIND(_xlpm.sep,_xlpm.w)-1),"]"))</f>
        <v>[sə]</v>
      </c>
      <c r="Q1452" s="14" cm="1">
        <f t="array" ref="Q1452">SUM(_xlfn._xlws.FILTER($H$2:$H$7111,_xlfn.MAP($O$2:$O$7111,_xlfn.LAMBDA(_xlpm.x,_xlpm.x=$O1452))))</f>
        <v>5.9642147117296227E-4</v>
      </c>
      <c r="R1452" s="14">
        <f>$H1452/Q1452</f>
        <v>8.3333333333333329E-2</v>
      </c>
      <c r="S1452" s="14" cm="1">
        <f t="array" ref="S1452">SUM(_xlfn._xlws.FILTER($H$2:$H$7111,_xlfn.MAP($P$2:$P$7111,_xlfn.LAMBDA(_xlpm.x,_xlpm.x=$P1452))))</f>
        <v>3.9761431411530794E-3</v>
      </c>
      <c r="T1452" s="14">
        <f>$H1452/S1452</f>
        <v>1.2500000000000008E-2</v>
      </c>
      <c r="U1452" s="14">
        <f>_xlfn.LET(_xlpm.freq,F1452,_xlpm.size,M1452+1,_xlpm.F,V1452,LOG(1+_xlpm.freq)*LOG(1+_xlpm.size)*_xlpm.F)</f>
        <v>4.5741508124896701E-3</v>
      </c>
      <c r="V1452" s="14">
        <f>_xlfn.LET(_xlpm.a,T1452,_xlpm.b,R1452,2*_xlpm.a*_xlpm.b/(_xlpm.a+_xlpm.b))</f>
        <v>2.1739130434782622E-2</v>
      </c>
      <c r="W1452" s="14">
        <f>_xlfn.LET(_xlpm.p,R1452,_xlpm.q,T1452,LOG(_xlpm.p/_xlpm.q))</f>
        <v>0.82390874094431854</v>
      </c>
      <c r="X1452" s="2"/>
      <c r="AC1452" s="2"/>
      <c r="AH1452" s="2"/>
      <c r="AI1452" s="2"/>
    </row>
    <row r="1453" spans="1:35">
      <c r="A1453" s="1" t="str">
        <f>_xlfn.LET(_xlpm.sep," : ",CONCATENATE(O1453,_xlpm.sep,P1453))</f>
        <v>~gie~ : [ɡɪ]</v>
      </c>
      <c r="B1453" s="1">
        <f>_xlfn.LET(_xlpm.d,$G1453,_xlpm.k,_xlfn.CONCAT(LEFT(TRIM(B$1),1),"*"),COUNTIF(_xlpm.d,_xlpm.k))</f>
        <v>0</v>
      </c>
      <c r="C1453" s="1">
        <f>_xlfn.LET(_xlpm.d,$G1453,_xlpm.k,_xlfn.CONCAT(LEFT(TRIM(C$1),1),"*"),COUNTIF(_xlpm.d,_xlpm.k))</f>
        <v>0</v>
      </c>
      <c r="D1453" s="1">
        <f>_xlfn.LET(_xlpm.d,$G1453,_xlpm.k,_xlfn.CONCAT(LEFT(TRIM(D$1),1),"*"),COUNTIF(_xlpm.d,_xlpm.k))</f>
        <v>0</v>
      </c>
      <c r="E1453" s="1">
        <f>LOG(F1453+1,10)</f>
        <v>0.30102999566398114</v>
      </c>
      <c r="F1453" s="7">
        <v>1</v>
      </c>
      <c r="G1453" s="9" t="s">
        <v>6573</v>
      </c>
      <c r="H1453" s="4">
        <f>F1453/freq.sum.r6e</f>
        <v>4.9701789264413521E-5</v>
      </c>
      <c r="I1453" s="1" t="str">
        <f>_xlfn.LET(_xlpm.sep,":",_xlpm.w,$G1453,LEFT(_xlpm.w,FIND(_xlpm.sep,_xlpm.w)-1))</f>
        <v>ɡɪ</v>
      </c>
      <c r="J1453" s="1" t="str">
        <f>_xlfn.LET(_xlpm.sep,":",_xlpm.w,$G1453,RIGHT(_xlpm.w,LEN(_xlpm.w)-FIND(_xlpm.sep,_xlpm.w)))</f>
        <v>gie</v>
      </c>
      <c r="K1453" s="10">
        <f>_xlfn.LET(_xlpm.w,I1453,LEN(_xlpm.w))</f>
        <v>2</v>
      </c>
      <c r="L1453" s="10">
        <f>_xlfn.LET(_xlpm.w,J1453,LEN(_xlpm.w))</f>
        <v>3</v>
      </c>
      <c r="M1453" s="10">
        <f>_xlfn.LET(_xlpm.a,K1453,_xlpm.b,L1453,MAX(_xlpm.a,_xlpm.b))</f>
        <v>3</v>
      </c>
      <c r="N1453" s="10">
        <f>_xlfn.LET(_xlpm.d,(K1453,L1453),MAX(_xlpm.d)-MIN(_xlpm.d))</f>
        <v>1</v>
      </c>
      <c r="O1453" s="1" t="str">
        <f>_xlfn.LET(_xlpm.sep,":",_xlpm.w,$G1453,_xlfn.CONCAT("~",RIGHT(_xlpm.w,LEN(_xlpm.w)-FIND(_xlpm.sep,_xlpm.w)),"~"))</f>
        <v>~gie~</v>
      </c>
      <c r="P1453" s="1" t="str">
        <f>_xlfn.LET(_xlpm.sep,":",_xlpm.w,$G1453,_xlfn.CONCAT("[",LEFT(_xlpm.w,FIND(_xlpm.sep,_xlpm.w)-1),"]"))</f>
        <v>[ɡɪ]</v>
      </c>
      <c r="Q1453" s="14" cm="1">
        <f t="array" ref="Q1453">SUM(_xlfn._xlws.FILTER($H$2:$H$7117,_xlfn.MAP($O$2:$O$7117,_xlfn.LAMBDA(_xlpm.x,_xlpm.x=$O1453))))</f>
        <v>1.1928429423459243E-3</v>
      </c>
      <c r="R1453" s="14">
        <f>$H1453/Q1453</f>
        <v>4.1666666666666671E-2</v>
      </c>
      <c r="S1453" s="14" cm="1">
        <f t="array" ref="S1453">SUM(_xlfn._xlws.FILTER($H$2:$H$7117,_xlfn.MAP($P$2:$P$7117,_xlfn.LAMBDA(_xlpm.x,_xlpm.x=$P1453))))</f>
        <v>7.9522862823061605E-3</v>
      </c>
      <c r="T1453" s="14">
        <f>$H1453/S1453</f>
        <v>6.2500000000000021E-3</v>
      </c>
      <c r="U1453" s="14">
        <f>_xlfn.LET(_xlpm.freq,F1453,_xlpm.size,M1453+1,_xlpm.F,V1453,LOG(1+_xlpm.freq)*LOG(1+_xlpm.size)*_xlpm.F)</f>
        <v>2.2870754062448337E-3</v>
      </c>
      <c r="V1453" s="14">
        <f>_xlfn.LET(_xlpm.a,T1453,_xlpm.b,R1453,2*_xlpm.a*_xlpm.b/(_xlpm.a+_xlpm.b))</f>
        <v>1.0869565217391306E-2</v>
      </c>
      <c r="W1453" s="14">
        <f>_xlfn.LET(_xlpm.p,R1453,_xlpm.q,T1453,LOG(_xlpm.p/_xlpm.q))</f>
        <v>0.82390874094431865</v>
      </c>
      <c r="X1453" s="2"/>
      <c r="AC1453" s="2"/>
      <c r="AH1453" s="2"/>
      <c r="AI1453" s="2"/>
    </row>
    <row r="1454" spans="1:35">
      <c r="A1454" s="1" t="str">
        <f>_xlfn.LET(_xlpm.sep," : ",CONCATENATE(O1454,_xlpm.sep,P1454))</f>
        <v>~rar~ : [ɹɛ]</v>
      </c>
      <c r="B1454" s="1">
        <f>_xlfn.LET(_xlpm.d,$G1454,_xlpm.k,_xlfn.CONCAT(LEFT(TRIM(B$1),1),"*"),COUNTIF(_xlpm.d,_xlpm.k))</f>
        <v>1</v>
      </c>
      <c r="C1454" s="1">
        <f>_xlfn.LET(_xlpm.d,$G1454,_xlpm.k,_xlfn.CONCAT(LEFT(TRIM(C$1),1),"*"),COUNTIF(_xlpm.d,_xlpm.k))</f>
        <v>0</v>
      </c>
      <c r="D1454" s="1">
        <f>_xlfn.LET(_xlpm.d,$G1454,_xlpm.k,_xlfn.CONCAT(LEFT(TRIM(D$1),1),"*"),COUNTIF(_xlpm.d,_xlpm.k))</f>
        <v>0</v>
      </c>
      <c r="E1454" s="1">
        <f>LOG(F1454+1,10)</f>
        <v>0.47712125471966244</v>
      </c>
      <c r="F1454" s="7">
        <v>2</v>
      </c>
      <c r="G1454" s="9" t="s">
        <v>6633</v>
      </c>
      <c r="H1454" s="4">
        <f>F1454/freq.sum.r6e</f>
        <v>9.9403578528827041E-5</v>
      </c>
      <c r="I1454" s="1" t="str">
        <f>_xlfn.LET(_xlpm.sep,":",_xlpm.w,$G1454,LEFT(_xlpm.w,FIND(_xlpm.sep,_xlpm.w)-1))</f>
        <v>ɹɛ</v>
      </c>
      <c r="J1454" s="1" t="str">
        <f>_xlfn.LET(_xlpm.sep,":",_xlpm.w,$G1454,RIGHT(_xlpm.w,LEN(_xlpm.w)-FIND(_xlpm.sep,_xlpm.w)))</f>
        <v>rar</v>
      </c>
      <c r="K1454" s="10">
        <f>_xlfn.LET(_xlpm.w,I1454,LEN(_xlpm.w))</f>
        <v>2</v>
      </c>
      <c r="L1454" s="10">
        <f>_xlfn.LET(_xlpm.w,J1454,LEN(_xlpm.w))</f>
        <v>3</v>
      </c>
      <c r="M1454" s="10">
        <f>_xlfn.LET(_xlpm.a,K1454,_xlpm.b,L1454,MAX(_xlpm.a,_xlpm.b))</f>
        <v>3</v>
      </c>
      <c r="N1454" s="10">
        <f>_xlfn.LET(_xlpm.d,(K1454,L1454),MAX(_xlpm.d)-MIN(_xlpm.d))</f>
        <v>1</v>
      </c>
      <c r="O1454" s="1" t="str">
        <f>_xlfn.LET(_xlpm.sep,":",_xlpm.w,$G1454,_xlfn.CONCAT("~",RIGHT(_xlpm.w,LEN(_xlpm.w)-FIND(_xlpm.sep,_xlpm.w)),"~"))</f>
        <v>~rar~</v>
      </c>
      <c r="P1454" s="1" t="str">
        <f>_xlfn.LET(_xlpm.sep,":",_xlpm.w,$G1454,_xlfn.CONCAT("[",LEFT(_xlpm.w,FIND(_xlpm.sep,_xlpm.w)-1),"]"))</f>
        <v>[ɹɛ]</v>
      </c>
      <c r="Q1454" s="14" cm="1">
        <f t="array" ref="Q1454">SUM(_xlfn._xlws.FILTER($H$2:$H$7109,_xlfn.MAP($O$2:$O$7109,_xlfn.LAMBDA(_xlpm.x,_xlpm.x=$O1454))))</f>
        <v>2.9821073558648114E-4</v>
      </c>
      <c r="R1454" s="14">
        <f>$H1454/Q1454</f>
        <v>0.33333333333333331</v>
      </c>
      <c r="S1454" s="14" cm="1">
        <f t="array" ref="S1454">SUM(_xlfn._xlws.FILTER($H$2:$H$7109,_xlfn.MAP($P$2:$P$7109,_xlfn.LAMBDA(_xlpm.x,_xlpm.x=$P1454))))</f>
        <v>1.988071570576541E-3</v>
      </c>
      <c r="T1454" s="14">
        <f>$H1454/S1454</f>
        <v>4.9999999999999996E-2</v>
      </c>
      <c r="U1454" s="14">
        <f>_xlfn.LET(_xlpm.freq,F1454,_xlpm.size,M1454+1,_xlpm.F,V1454,LOG(1+_xlpm.freq)*LOG(1+_xlpm.size)*_xlpm.F)</f>
        <v>2.8999430041757316E-2</v>
      </c>
      <c r="V1454" s="14">
        <f>_xlfn.LET(_xlpm.a,T1454,_xlpm.b,R1454,2*_xlpm.a*_xlpm.b/(_xlpm.a+_xlpm.b))</f>
        <v>8.6956521739130418E-2</v>
      </c>
      <c r="W1454" s="14">
        <f>_xlfn.LET(_xlpm.p,R1454,_xlpm.q,T1454,LOG(_xlpm.p/_xlpm.q))</f>
        <v>0.82390874094431876</v>
      </c>
      <c r="X1454" s="2"/>
      <c r="AC1454" s="2"/>
      <c r="AH1454" s="2"/>
      <c r="AI1454" s="2"/>
    </row>
    <row r="1455" spans="1:35">
      <c r="A1455" s="1" t="str">
        <f>_xlfn.LET(_xlpm.sep," : ",CONCATENATE(O1455,_xlpm.sep,P1455))</f>
        <v>~rso~ : [ɹsɪ]</v>
      </c>
      <c r="B1455" s="1">
        <f>_xlfn.LET(_xlpm.d,$G1455,_xlpm.k,_xlfn.CONCAT(LEFT(TRIM(B$1),1),"*"),COUNTIF(_xlpm.d,_xlpm.k))</f>
        <v>1</v>
      </c>
      <c r="C1455" s="1">
        <f>_xlfn.LET(_xlpm.d,$G1455,_xlpm.k,_xlfn.CONCAT(LEFT(TRIM(C$1),1),"*"),COUNTIF(_xlpm.d,_xlpm.k))</f>
        <v>0</v>
      </c>
      <c r="D1455" s="1">
        <f>_xlfn.LET(_xlpm.d,$G1455,_xlpm.k,_xlfn.CONCAT(LEFT(TRIM(D$1),1),"*"),COUNTIF(_xlpm.d,_xlpm.k))</f>
        <v>0</v>
      </c>
      <c r="E1455" s="1">
        <f>LOG(F1455+1,10)</f>
        <v>1.3617278360175928</v>
      </c>
      <c r="F1455" s="7">
        <v>22</v>
      </c>
      <c r="G1455" s="9" t="s">
        <v>6293</v>
      </c>
      <c r="H1455" s="4">
        <f>F1455/freq.sum.r6e</f>
        <v>1.0934393638170974E-3</v>
      </c>
      <c r="I1455" s="4" t="str">
        <f>_xlfn.LET(_xlpm.sep,":",_xlpm.w,$G1455,LEFT(_xlpm.w,FIND(_xlpm.sep,_xlpm.w)-1))</f>
        <v>ɹsɪ</v>
      </c>
      <c r="J1455" s="4" t="str">
        <f>_xlfn.LET(_xlpm.sep,":",_xlpm.w,$G1455,RIGHT(_xlpm.w,LEN(_xlpm.w)-FIND(_xlpm.sep,_xlpm.w)))</f>
        <v>rso</v>
      </c>
      <c r="K1455" s="10">
        <f>_xlfn.LET(_xlpm.w,I1455,LEN(_xlpm.w))</f>
        <v>3</v>
      </c>
      <c r="L1455" s="10">
        <f>_xlfn.LET(_xlpm.w,J1455,LEN(_xlpm.w))</f>
        <v>3</v>
      </c>
      <c r="M1455" s="10">
        <f>_xlfn.LET(_xlpm.a,K1455,_xlpm.b,L1455,MAX(_xlpm.a,_xlpm.b))</f>
        <v>3</v>
      </c>
      <c r="N1455" s="10">
        <f>_xlfn.LET(_xlpm.d,(K1455,L1455),MAX(_xlpm.d)-MIN(_xlpm.d))</f>
        <v>0</v>
      </c>
      <c r="O1455" s="1" t="str">
        <f>_xlfn.LET(_xlpm.sep,":",_xlpm.w,$G1455,_xlfn.CONCAT("~",RIGHT(_xlpm.w,LEN(_xlpm.w)-FIND(_xlpm.sep,_xlpm.w)),"~"))</f>
        <v>~rso~</v>
      </c>
      <c r="P1455" s="1" t="str">
        <f>_xlfn.LET(_xlpm.sep,":",_xlpm.w,$G1455,_xlfn.CONCAT("[",LEFT(_xlpm.w,FIND(_xlpm.sep,_xlpm.w)-1),"]"))</f>
        <v>[ɹsɪ]</v>
      </c>
      <c r="Q1455" s="14" cm="1">
        <f t="array" ref="Q1455">SUM(_xlfn._xlws.FILTER($H$2:$H$7109,_xlfn.MAP($O$2:$O$7109,_xlfn.LAMBDA(_xlpm.x,_xlpm.x=$O1455))))</f>
        <v>1.1928429423459245E-3</v>
      </c>
      <c r="R1455" s="14">
        <f>$H1455/Q1455</f>
        <v>0.91666666666666663</v>
      </c>
      <c r="S1455" s="14" cm="1">
        <f t="array" ref="S1455">SUM(_xlfn._xlws.FILTER($H$2:$H$7109,_xlfn.MAP($P$2:$P$7109,_xlfn.LAMBDA(_xlpm.x,_xlpm.x=$P1455))))</f>
        <v>7.9522862823061605E-3</v>
      </c>
      <c r="T1455" s="14">
        <f>$H1455/S1455</f>
        <v>0.13750000000000004</v>
      </c>
      <c r="U1455" s="14">
        <f>_xlfn.LET(_xlpm.freq,F1455,_xlpm.size,M1455+1,_xlpm.F,V1455,LOG(1+_xlpm.freq)*LOG(1+_xlpm.size)*_xlpm.F)</f>
        <v>0.22760600056310087</v>
      </c>
      <c r="V1455" s="14">
        <f>_xlfn.LET(_xlpm.a,T1455,_xlpm.b,R1455,2*_xlpm.a*_xlpm.b/(_xlpm.a+_xlpm.b))</f>
        <v>0.23913043478260873</v>
      </c>
      <c r="W1455" s="14">
        <f>_xlfn.LET(_xlpm.p,R1455,_xlpm.q,T1455,LOG(_xlpm.p/_xlpm.q))</f>
        <v>0.82390874094431865</v>
      </c>
      <c r="X1455" s="2"/>
      <c r="AC1455" s="2"/>
      <c r="AH1455" s="2"/>
      <c r="AI1455" s="2"/>
    </row>
    <row r="1456" spans="1:35">
      <c r="A1456" s="1" t="str">
        <f>_xlfn.LET(_xlpm.sep," : ",CONCATENATE(O1456,_xlpm.sep,P1456))</f>
        <v>~vie~ : [vɪ]</v>
      </c>
      <c r="B1456" s="1">
        <f>_xlfn.LET(_xlpm.d,$G1456,_xlpm.k,_xlfn.CONCAT(LEFT(TRIM(B$1),1),"*"),COUNTIF(_xlpm.d,_xlpm.k))</f>
        <v>0</v>
      </c>
      <c r="C1456" s="1">
        <f>_xlfn.LET(_xlpm.d,$G1456,_xlpm.k,_xlfn.CONCAT(LEFT(TRIM(C$1),1),"*"),COUNTIF(_xlpm.d,_xlpm.k))</f>
        <v>0</v>
      </c>
      <c r="D1456" s="1">
        <f>_xlfn.LET(_xlpm.d,$G1456,_xlpm.k,_xlfn.CONCAT(LEFT(TRIM(D$1),1),"*"),COUNTIF(_xlpm.d,_xlpm.k))</f>
        <v>0</v>
      </c>
      <c r="E1456" s="1">
        <f>LOG(F1456+1,10)</f>
        <v>1.3802112417116059</v>
      </c>
      <c r="F1456" s="7">
        <v>23</v>
      </c>
      <c r="G1456" s="9" t="s">
        <v>5157</v>
      </c>
      <c r="H1456" s="4">
        <f>F1456/freq.sum.r6e</f>
        <v>1.1431411530815109E-3</v>
      </c>
      <c r="I1456" s="1" t="str">
        <f>_xlfn.LET(_xlpm.sep,":",_xlpm.w,$G1456,LEFT(_xlpm.w,FIND(_xlpm.sep,_xlpm.w)-1))</f>
        <v>vɪ</v>
      </c>
      <c r="J1456" s="1" t="str">
        <f>_xlfn.LET(_xlpm.sep,":",_xlpm.w,$G1456,RIGHT(_xlpm.w,LEN(_xlpm.w)-FIND(_xlpm.sep,_xlpm.w)))</f>
        <v>vie</v>
      </c>
      <c r="K1456" s="10">
        <f>_xlfn.LET(_xlpm.w,I1456,LEN(_xlpm.w))</f>
        <v>2</v>
      </c>
      <c r="L1456" s="10">
        <f>_xlfn.LET(_xlpm.w,J1456,LEN(_xlpm.w))</f>
        <v>3</v>
      </c>
      <c r="M1456" s="10">
        <f>_xlfn.LET(_xlpm.a,K1456,_xlpm.b,L1456,MAX(_xlpm.a,_xlpm.b))</f>
        <v>3</v>
      </c>
      <c r="N1456" s="10">
        <f>_xlfn.LET(_xlpm.d,(K1456,L1456),MAX(_xlpm.d)-MIN(_xlpm.d))</f>
        <v>1</v>
      </c>
      <c r="O1456" s="1" t="str">
        <f>_xlfn.LET(_xlpm.sep,":",_xlpm.w,$G1456,_xlfn.CONCAT("~",RIGHT(_xlpm.w,LEN(_xlpm.w)-FIND(_xlpm.sep,_xlpm.w)),"~"))</f>
        <v>~vie~</v>
      </c>
      <c r="P1456" s="1" t="str">
        <f>_xlfn.LET(_xlpm.sep,":",_xlpm.w,$G1456,_xlfn.CONCAT("[",LEFT(_xlpm.w,FIND(_xlpm.sep,_xlpm.w)-1),"]"))</f>
        <v>[vɪ]</v>
      </c>
      <c r="Q1456" s="14" cm="1">
        <f t="array" ref="Q1456">SUM(_xlfn._xlws.FILTER($H$2:$H$7117,_xlfn.MAP($O$2:$O$7117,_xlfn.LAMBDA(_xlpm.x,_xlpm.x=$O1456))))</f>
        <v>1.1928429423459243E-3</v>
      </c>
      <c r="R1456" s="14">
        <f>$H1456/Q1456</f>
        <v>0.95833333333333337</v>
      </c>
      <c r="S1456" s="14" cm="1">
        <f t="array" ref="S1456">SUM(_xlfn._xlws.FILTER($H$2:$H$7117,_xlfn.MAP($P$2:$P$7117,_xlfn.LAMBDA(_xlpm.x,_xlpm.x=$P1456))))</f>
        <v>7.9522862823061605E-3</v>
      </c>
      <c r="T1456" s="14">
        <f>$H1456/S1456</f>
        <v>0.14375000000000004</v>
      </c>
      <c r="U1456" s="14">
        <f>_xlfn.LET(_xlpm.freq,F1456,_xlpm.size,M1456+1,_xlpm.F,V1456,LOG(1+_xlpm.freq)*LOG(1+_xlpm.size)*_xlpm.F)</f>
        <v>0.2411815644009459</v>
      </c>
      <c r="V1456" s="14">
        <f>_xlfn.LET(_xlpm.a,T1456,_xlpm.b,R1456,2*_xlpm.a*_xlpm.b/(_xlpm.a+_xlpm.b))</f>
        <v>0.25000000000000011</v>
      </c>
      <c r="W1456" s="14">
        <f>_xlfn.LET(_xlpm.p,R1456,_xlpm.q,T1456,LOG(_xlpm.p/_xlpm.q))</f>
        <v>0.82390874094431865</v>
      </c>
      <c r="X1456" s="2"/>
      <c r="AC1456" s="2"/>
      <c r="AH1456" s="2"/>
      <c r="AI1456" s="2"/>
    </row>
    <row r="1457" spans="1:35">
      <c r="A1457" s="1" t="str">
        <f>_xlfn.LET(_xlpm.sep," : ",CONCATENATE(O1457,_xlpm.sep,P1457))</f>
        <v>~rva~ : [ɹvə]</v>
      </c>
      <c r="B1457" s="1">
        <f>_xlfn.LET(_xlpm.d,$G1457,_xlpm.k,_xlfn.CONCAT(LEFT(TRIM(B$1),1),"*"),COUNTIF(_xlpm.d,_xlpm.k))</f>
        <v>1</v>
      </c>
      <c r="C1457" s="1">
        <f>_xlfn.LET(_xlpm.d,$G1457,_xlpm.k,_xlfn.CONCAT(LEFT(TRIM(C$1),1),"*"),COUNTIF(_xlpm.d,_xlpm.k))</f>
        <v>0</v>
      </c>
      <c r="D1457" s="1">
        <f>_xlfn.LET(_xlpm.d,$G1457,_xlpm.k,_xlfn.CONCAT(LEFT(TRIM(D$1),1),"*"),COUNTIF(_xlpm.d,_xlpm.k))</f>
        <v>0</v>
      </c>
      <c r="E1457" s="1">
        <f>LOG(F1457+1,10)</f>
        <v>0.47712125471966244</v>
      </c>
      <c r="F1457" s="7">
        <v>2</v>
      </c>
      <c r="G1457" s="9" t="s">
        <v>6431</v>
      </c>
      <c r="H1457" s="4">
        <f>F1457/freq.sum.r6e</f>
        <v>9.9403578528827041E-5</v>
      </c>
      <c r="I1457" s="1" t="str">
        <f>_xlfn.LET(_xlpm.sep,":",_xlpm.w,$G1457,LEFT(_xlpm.w,FIND(_xlpm.sep,_xlpm.w)-1))</f>
        <v>ɹvə</v>
      </c>
      <c r="J1457" s="1" t="str">
        <f>_xlfn.LET(_xlpm.sep,":",_xlpm.w,$G1457,RIGHT(_xlpm.w,LEN(_xlpm.w)-FIND(_xlpm.sep,_xlpm.w)))</f>
        <v>rva</v>
      </c>
      <c r="K1457" s="10">
        <f>_xlfn.LET(_xlpm.w,I1457,LEN(_xlpm.w))</f>
        <v>3</v>
      </c>
      <c r="L1457" s="10">
        <f>_xlfn.LET(_xlpm.w,J1457,LEN(_xlpm.w))</f>
        <v>3</v>
      </c>
      <c r="M1457" s="10">
        <f>_xlfn.LET(_xlpm.a,K1457,_xlpm.b,L1457,MAX(_xlpm.a,_xlpm.b))</f>
        <v>3</v>
      </c>
      <c r="N1457" s="10">
        <f>_xlfn.LET(_xlpm.d,(K1457,L1457),MAX(_xlpm.d)-MIN(_xlpm.d))</f>
        <v>0</v>
      </c>
      <c r="O1457" s="1" t="str">
        <f>_xlfn.LET(_xlpm.sep,":",_xlpm.w,$G1457,_xlfn.CONCAT("~",RIGHT(_xlpm.w,LEN(_xlpm.w)-FIND(_xlpm.sep,_xlpm.w)),"~"))</f>
        <v>~rva~</v>
      </c>
      <c r="P1457" s="1" t="str">
        <f>_xlfn.LET(_xlpm.sep,":",_xlpm.w,$G1457,_xlfn.CONCAT("[",LEFT(_xlpm.w,FIND(_xlpm.sep,_xlpm.w)-1),"]"))</f>
        <v>[ɹvə]</v>
      </c>
      <c r="Q1457" s="14" cm="1">
        <f t="array" ref="Q1457">SUM(_xlfn._xlws.FILTER($H$2:$H$7117,_xlfn.MAP($O$2:$O$7117,_xlfn.LAMBDA(_xlpm.x,_xlpm.x=$O1457))))</f>
        <v>1.4910536779324057E-4</v>
      </c>
      <c r="R1457" s="14">
        <f>$H1457/Q1457</f>
        <v>0.66666666666666663</v>
      </c>
      <c r="S1457" s="14" cm="1">
        <f t="array" ref="S1457">SUM(_xlfn._xlws.FILTER($H$2:$H$7117,_xlfn.MAP($P$2:$P$7117,_xlfn.LAMBDA(_xlpm.x,_xlpm.x=$P1457))))</f>
        <v>9.9403578528827093E-4</v>
      </c>
      <c r="T1457" s="14">
        <f>$H1457/S1457</f>
        <v>9.999999999999995E-2</v>
      </c>
      <c r="U1457" s="14">
        <f>_xlfn.LET(_xlpm.freq,F1457,_xlpm.size,M1457+1,_xlpm.F,V1457,LOG(1+_xlpm.freq)*LOG(1+_xlpm.size)*_xlpm.F)</f>
        <v>5.7998860083514618E-2</v>
      </c>
      <c r="V1457" s="14">
        <f>_xlfn.LET(_xlpm.a,T1457,_xlpm.b,R1457,2*_xlpm.a*_xlpm.b/(_xlpm.a+_xlpm.b))</f>
        <v>0.17391304347826078</v>
      </c>
      <c r="W1457" s="14">
        <f>_xlfn.LET(_xlpm.p,R1457,_xlpm.q,T1457,LOG(_xlpm.p/_xlpm.q))</f>
        <v>0.82390874094431898</v>
      </c>
      <c r="X1457" s="2"/>
      <c r="AC1457" s="2"/>
      <c r="AH1457" s="2"/>
      <c r="AI1457" s="2"/>
    </row>
    <row r="1458" spans="1:35">
      <c r="A1458" s="1" t="str">
        <f>_xlfn.LET(_xlpm.sep," : ",CONCATENATE(O1458,_xlpm.sep,P1458))</f>
        <v>~var~ : [və]</v>
      </c>
      <c r="B1458" s="1">
        <f>_xlfn.LET(_xlpm.d,$G1458,_xlpm.k,_xlfn.CONCAT(LEFT(TRIM(B$1),1),"*"),COUNTIF(_xlpm.d,_xlpm.k))</f>
        <v>0</v>
      </c>
      <c r="C1458" s="1">
        <f>_xlfn.LET(_xlpm.d,$G1458,_xlpm.k,_xlfn.CONCAT(LEFT(TRIM(C$1),1),"*"),COUNTIF(_xlpm.d,_xlpm.k))</f>
        <v>0</v>
      </c>
      <c r="D1458" s="1">
        <f>_xlfn.LET(_xlpm.d,$G1458,_xlpm.k,_xlfn.CONCAT(LEFT(TRIM(D$1),1),"*"),COUNTIF(_xlpm.d,_xlpm.k))</f>
        <v>0</v>
      </c>
      <c r="E1458" s="1">
        <f>LOG(F1458+1,10)</f>
        <v>0.30102999566398114</v>
      </c>
      <c r="F1458" s="7">
        <v>1</v>
      </c>
      <c r="G1458" s="9" t="s">
        <v>5134</v>
      </c>
      <c r="H1458" s="4">
        <f>F1458/freq.sum.r6e</f>
        <v>4.9701789264413521E-5</v>
      </c>
      <c r="I1458" s="1" t="str">
        <f>_xlfn.LET(_xlpm.sep,":",_xlpm.w,$G1458,LEFT(_xlpm.w,FIND(_xlpm.sep,_xlpm.w)-1))</f>
        <v>və</v>
      </c>
      <c r="J1458" s="1" t="str">
        <f>_xlfn.LET(_xlpm.sep,":",_xlpm.w,$G1458,RIGHT(_xlpm.w,LEN(_xlpm.w)-FIND(_xlpm.sep,_xlpm.w)))</f>
        <v>var</v>
      </c>
      <c r="K1458" s="10">
        <f>_xlfn.LET(_xlpm.w,I1458,LEN(_xlpm.w))</f>
        <v>2</v>
      </c>
      <c r="L1458" s="10">
        <f>_xlfn.LET(_xlpm.w,J1458,LEN(_xlpm.w))</f>
        <v>3</v>
      </c>
      <c r="M1458" s="10">
        <f>_xlfn.LET(_xlpm.a,K1458,_xlpm.b,L1458,MAX(_xlpm.a,_xlpm.b))</f>
        <v>3</v>
      </c>
      <c r="N1458" s="10">
        <f>_xlfn.LET(_xlpm.d,(K1458,L1458),MAX(_xlpm.d)-MIN(_xlpm.d))</f>
        <v>1</v>
      </c>
      <c r="O1458" s="1" t="str">
        <f>_xlfn.LET(_xlpm.sep,":",_xlpm.w,$G1458,_xlfn.CONCAT("~",RIGHT(_xlpm.w,LEN(_xlpm.w)-FIND(_xlpm.sep,_xlpm.w)),"~"))</f>
        <v>~var~</v>
      </c>
      <c r="P1458" s="1" t="str">
        <f>_xlfn.LET(_xlpm.sep,":",_xlpm.w,$G1458,_xlfn.CONCAT("[",LEFT(_xlpm.w,FIND(_xlpm.sep,_xlpm.w)-1),"]"))</f>
        <v>[və]</v>
      </c>
      <c r="Q1458" s="14" cm="1">
        <f t="array" ref="Q1458">SUM(_xlfn._xlws.FILTER($H$2:$H$7117,_xlfn.MAP($O$2:$O$7117,_xlfn.LAMBDA(_xlpm.x,_xlpm.x=$O1458))))</f>
        <v>1.4910536779324057E-4</v>
      </c>
      <c r="R1458" s="14">
        <f>$H1458/Q1458</f>
        <v>0.33333333333333331</v>
      </c>
      <c r="S1458" s="14" cm="1">
        <f t="array" ref="S1458">SUM(_xlfn._xlws.FILTER($H$2:$H$7117,_xlfn.MAP($P$2:$P$7117,_xlfn.LAMBDA(_xlpm.x,_xlpm.x=$P1458))))</f>
        <v>9.9403578528827093E-4</v>
      </c>
      <c r="T1458" s="14">
        <f>$H1458/S1458</f>
        <v>4.9999999999999975E-2</v>
      </c>
      <c r="U1458" s="14">
        <f>_xlfn.LET(_xlpm.freq,F1458,_xlpm.size,M1458+1,_xlpm.F,V1458,LOG(1+_xlpm.freq)*LOG(1+_xlpm.size)*_xlpm.F)</f>
        <v>1.8296603249958659E-2</v>
      </c>
      <c r="V1458" s="14">
        <f>_xlfn.LET(_xlpm.a,T1458,_xlpm.b,R1458,2*_xlpm.a*_xlpm.b/(_xlpm.a+_xlpm.b))</f>
        <v>8.6956521739130391E-2</v>
      </c>
      <c r="W1458" s="14">
        <f>_xlfn.LET(_xlpm.p,R1458,_xlpm.q,T1458,LOG(_xlpm.p/_xlpm.q))</f>
        <v>0.82390874094431898</v>
      </c>
      <c r="X1458" s="2"/>
      <c r="AC1458" s="2"/>
      <c r="AH1458" s="2"/>
      <c r="AI1458" s="2"/>
    </row>
    <row r="1459" spans="1:35">
      <c r="A1459" s="1" t="str">
        <f>_xlfn.LET(_xlpm.sep," : ",CONCATENATE(O1459,_xlpm.sep,P1459))</f>
        <v>~ugh~ : [ju]</v>
      </c>
      <c r="B1459" s="1">
        <f>_xlfn.LET(_xlpm.d,$G1459,_xlpm.k,_xlfn.CONCAT(LEFT(TRIM(B$1),1),"*"),COUNTIF(_xlpm.d,_xlpm.k))</f>
        <v>0</v>
      </c>
      <c r="C1459" s="1">
        <f>_xlfn.LET(_xlpm.d,$G1459,_xlpm.k,_xlfn.CONCAT(LEFT(TRIM(C$1),1),"*"),COUNTIF(_xlpm.d,_xlpm.k))</f>
        <v>0</v>
      </c>
      <c r="D1459" s="1">
        <f>_xlfn.LET(_xlpm.d,$G1459,_xlpm.k,_xlfn.CONCAT(LEFT(TRIM(D$1),1),"*"),COUNTIF(_xlpm.d,_xlpm.k))</f>
        <v>0</v>
      </c>
      <c r="E1459" s="1">
        <f>LOG(F1459+1,10)</f>
        <v>0.30102999566398114</v>
      </c>
      <c r="F1459" s="7">
        <v>1</v>
      </c>
      <c r="G1459" s="9" t="s">
        <v>1307</v>
      </c>
      <c r="H1459" s="4">
        <f>F1459/freq.sum.r6e</f>
        <v>4.9701789264413521E-5</v>
      </c>
      <c r="I1459" s="1" t="str">
        <f>_xlfn.LET(_xlpm.sep,":",_xlpm.w,$G1459,LEFT(_xlpm.w,FIND(_xlpm.sep,_xlpm.w)-1))</f>
        <v>ju</v>
      </c>
      <c r="J1459" s="1" t="str">
        <f>_xlfn.LET(_xlpm.sep,":",_xlpm.w,$G1459,RIGHT(_xlpm.w,LEN(_xlpm.w)-FIND(_xlpm.sep,_xlpm.w)))</f>
        <v>ugh</v>
      </c>
      <c r="K1459" s="10">
        <f>_xlfn.LET(_xlpm.w,I1459,LEN(_xlpm.w))</f>
        <v>2</v>
      </c>
      <c r="L1459" s="10">
        <f>_xlfn.LET(_xlpm.w,J1459,LEN(_xlpm.w))</f>
        <v>3</v>
      </c>
      <c r="M1459" s="10">
        <f>_xlfn.LET(_xlpm.a,K1459,_xlpm.b,L1459,MAX(_xlpm.a,_xlpm.b))</f>
        <v>3</v>
      </c>
      <c r="N1459" s="10">
        <f>_xlfn.LET(_xlpm.d,(K1459,L1459),MAX(_xlpm.d)-MIN(_xlpm.d))</f>
        <v>1</v>
      </c>
      <c r="O1459" s="1" t="str">
        <f>_xlfn.LET(_xlpm.sep,":",_xlpm.w,$G1459,_xlfn.CONCAT("~",RIGHT(_xlpm.w,LEN(_xlpm.w)-FIND(_xlpm.sep,_xlpm.w)),"~"))</f>
        <v>~ugh~</v>
      </c>
      <c r="P1459" s="1" t="str">
        <f>_xlfn.LET(_xlpm.sep,":",_xlpm.w,$G1459,_xlfn.CONCAT("[",LEFT(_xlpm.w,FIND(_xlpm.sep,_xlpm.w)-1),"]"))</f>
        <v>[ju]</v>
      </c>
      <c r="Q1459" s="14" cm="1">
        <f t="array" ref="Q1459">SUM(_xlfn._xlws.FILTER($H$2:$H$7111,_xlfn.MAP($O$2:$O$7111,_xlfn.LAMBDA(_xlpm.x,_xlpm.x=$O1459))))</f>
        <v>1.9880715705765408E-4</v>
      </c>
      <c r="R1459" s="14">
        <f>$H1459/Q1459</f>
        <v>0.25</v>
      </c>
      <c r="S1459" s="14" cm="1">
        <f t="array" ref="S1459">SUM(_xlfn._xlws.FILTER($H$2:$H$7111,_xlfn.MAP($P$2:$P$7111,_xlfn.LAMBDA(_xlpm.x,_xlpm.x=$P1459))))</f>
        <v>1.3419483101391647E-3</v>
      </c>
      <c r="T1459" s="14">
        <f>$H1459/S1459</f>
        <v>3.7037037037037049E-2</v>
      </c>
      <c r="U1459" s="14">
        <f>_xlfn.LET(_xlpm.freq,F1459,_xlpm.size,M1459+1,_xlpm.F,V1459,LOG(1+_xlpm.freq)*LOG(1+_xlpm.size)*_xlpm.F)</f>
        <v>1.3574899185453211E-2</v>
      </c>
      <c r="V1459" s="14">
        <f>_xlfn.LET(_xlpm.a,T1459,_xlpm.b,R1459,2*_xlpm.a*_xlpm.b/(_xlpm.a+_xlpm.b))</f>
        <v>6.451612903225809E-2</v>
      </c>
      <c r="W1459" s="14">
        <f>_xlfn.LET(_xlpm.p,R1459,_xlpm.q,T1459,LOG(_xlpm.p/_xlpm.q))</f>
        <v>0.82930377283102485</v>
      </c>
      <c r="X1459" s="2"/>
      <c r="AC1459" s="2"/>
      <c r="AH1459" s="2"/>
      <c r="AI1459" s="2"/>
    </row>
    <row r="1460" spans="1:35">
      <c r="A1460" s="1" t="str">
        <f>_xlfn.LET(_xlpm.sep," : ",CONCATENATE(O1460,_xlpm.sep,P1460))</f>
        <v>~buw~ : [bʊ]</v>
      </c>
      <c r="B1460" s="1">
        <f>_xlfn.LET(_xlpm.d,$G1460,_xlpm.k,_xlfn.CONCAT(LEFT(TRIM(B$1),1),"*"),COUNTIF(_xlpm.d,_xlpm.k))</f>
        <v>0</v>
      </c>
      <c r="C1460" s="1">
        <f>_xlfn.LET(_xlpm.d,$G1460,_xlpm.k,_xlfn.CONCAT(LEFT(TRIM(C$1),1),"*"),COUNTIF(_xlpm.d,_xlpm.k))</f>
        <v>0</v>
      </c>
      <c r="D1460" s="1">
        <f>_xlfn.LET(_xlpm.d,$G1460,_xlpm.k,_xlfn.CONCAT(LEFT(TRIM(D$1),1),"*"),COUNTIF(_xlpm.d,_xlpm.k))</f>
        <v>0</v>
      </c>
      <c r="E1460" s="1">
        <f>LOG(F1460+1,10)</f>
        <v>0.69897000433601875</v>
      </c>
      <c r="F1460" s="7">
        <v>4</v>
      </c>
      <c r="G1460" s="9" t="s">
        <v>344</v>
      </c>
      <c r="H1460" s="4">
        <f>F1460/freq.sum.r6e</f>
        <v>1.9880715705765408E-4</v>
      </c>
      <c r="I1460" s="1" t="str">
        <f>_xlfn.LET(_xlpm.sep,":",_xlpm.w,$G1460,LEFT(_xlpm.w,FIND(_xlpm.sep,_xlpm.w)-1))</f>
        <v>bʊ</v>
      </c>
      <c r="J1460" s="1" t="str">
        <f>_xlfn.LET(_xlpm.sep,":",_xlpm.w,$G1460,RIGHT(_xlpm.w,LEN(_xlpm.w)-FIND(_xlpm.sep,_xlpm.w)))</f>
        <v>buw</v>
      </c>
      <c r="K1460" s="10">
        <f>_xlfn.LET(_xlpm.w,I1460,LEN(_xlpm.w))</f>
        <v>2</v>
      </c>
      <c r="L1460" s="10">
        <f>_xlfn.LET(_xlpm.w,J1460,LEN(_xlpm.w))</f>
        <v>3</v>
      </c>
      <c r="M1460" s="10">
        <f>_xlfn.LET(_xlpm.a,K1460,_xlpm.b,L1460,MAX(_xlpm.a,_xlpm.b))</f>
        <v>3</v>
      </c>
      <c r="N1460" s="10">
        <f>_xlfn.LET(_xlpm.d,(K1460,L1460),MAX(_xlpm.d)-MIN(_xlpm.d))</f>
        <v>1</v>
      </c>
      <c r="O1460" s="1" t="str">
        <f>_xlfn.LET(_xlpm.sep,":",_xlpm.w,$G1460,_xlfn.CONCAT("~",RIGHT(_xlpm.w,LEN(_xlpm.w)-FIND(_xlpm.sep,_xlpm.w)),"~"))</f>
        <v>~buw~</v>
      </c>
      <c r="P1460" s="1" t="str">
        <f>_xlfn.LET(_xlpm.sep,":",_xlpm.w,$G1460,_xlfn.CONCAT("[",LEFT(_xlpm.w,FIND(_xlpm.sep,_xlpm.w)-1),"]"))</f>
        <v>[bʊ]</v>
      </c>
      <c r="Q1460" s="14" cm="1">
        <f t="array" ref="Q1460">SUM(_xlfn._xlws.FILTER($H$2:$H$7117,_xlfn.MAP($O$2:$O$7117,_xlfn.LAMBDA(_xlpm.x,_xlpm.x=$O1460))))</f>
        <v>2.4850894632206762E-4</v>
      </c>
      <c r="R1460" s="14">
        <f>$H1460/Q1460</f>
        <v>0.79999999999999993</v>
      </c>
      <c r="S1460" s="14" cm="1">
        <f t="array" ref="S1460">SUM(_xlfn._xlws.FILTER($H$2:$H$7117,_xlfn.MAP($P$2:$P$7117,_xlfn.LAMBDA(_xlpm.x,_xlpm.x=$P1460))))</f>
        <v>1.6898608349900596E-3</v>
      </c>
      <c r="T1460" s="14">
        <f>$H1460/S1460</f>
        <v>0.11764705882352942</v>
      </c>
      <c r="U1460" s="14">
        <f>_xlfn.LET(_xlpm.freq,F1460,_xlpm.size,M1460+1,_xlpm.F,V1460,LOG(1+_xlpm.freq)*LOG(1+_xlpm.size)*_xlpm.F)</f>
        <v>0.10021724450492188</v>
      </c>
      <c r="V1460" s="14">
        <f>_xlfn.LET(_xlpm.a,T1460,_xlpm.b,R1460,2*_xlpm.a*_xlpm.b/(_xlpm.a+_xlpm.b))</f>
        <v>0.20512820512820512</v>
      </c>
      <c r="W1460" s="14">
        <f>_xlfn.LET(_xlpm.p,R1460,_xlpm.q,T1460,LOG(_xlpm.p/_xlpm.q))</f>
        <v>0.83250891270623628</v>
      </c>
      <c r="X1460" s="2"/>
      <c r="AC1460" s="2"/>
      <c r="AH1460" s="2"/>
      <c r="AI1460" s="2"/>
    </row>
    <row r="1461" spans="1:35">
      <c r="A1461" s="1" t="str">
        <f>_xlfn.LET(_xlpm.sep," : ",CONCATENATE(O1461,_xlpm.sep,P1461))</f>
        <v>~juw~ : [dʒʊ]</v>
      </c>
      <c r="B1461" s="1">
        <f>_xlfn.LET(_xlpm.d,$G1461,_xlpm.k,_xlfn.CONCAT(LEFT(TRIM(B$1),1),"*"),COUNTIF(_xlpm.d,_xlpm.k))</f>
        <v>0</v>
      </c>
      <c r="C1461" s="1">
        <f>_xlfn.LET(_xlpm.d,$G1461,_xlpm.k,_xlfn.CONCAT(LEFT(TRIM(C$1),1),"*"),COUNTIF(_xlpm.d,_xlpm.k))</f>
        <v>0</v>
      </c>
      <c r="D1461" s="1">
        <f>_xlfn.LET(_xlpm.d,$G1461,_xlpm.k,_xlfn.CONCAT(LEFT(TRIM(D$1),1),"*"),COUNTIF(_xlpm.d,_xlpm.k))</f>
        <v>0</v>
      </c>
      <c r="E1461" s="1">
        <f>LOG(F1461+1,10)</f>
        <v>0.69897000433601875</v>
      </c>
      <c r="F1461" s="7">
        <v>4</v>
      </c>
      <c r="G1461" s="9" t="s">
        <v>843</v>
      </c>
      <c r="H1461" s="4">
        <f>F1461/freq.sum.r6e</f>
        <v>1.9880715705765408E-4</v>
      </c>
      <c r="I1461" s="1" t="str">
        <f>_xlfn.LET(_xlpm.sep,":",_xlpm.w,$G1461,LEFT(_xlpm.w,FIND(_xlpm.sep,_xlpm.w)-1))</f>
        <v>dʒʊ</v>
      </c>
      <c r="J1461" s="1" t="str">
        <f>_xlfn.LET(_xlpm.sep,":",_xlpm.w,$G1461,RIGHT(_xlpm.w,LEN(_xlpm.w)-FIND(_xlpm.sep,_xlpm.w)))</f>
        <v>juw</v>
      </c>
      <c r="K1461" s="10">
        <f>_xlfn.LET(_xlpm.w,I1461,LEN(_xlpm.w))</f>
        <v>3</v>
      </c>
      <c r="L1461" s="10">
        <f>_xlfn.LET(_xlpm.w,J1461,LEN(_xlpm.w))</f>
        <v>3</v>
      </c>
      <c r="M1461" s="10">
        <f>_xlfn.LET(_xlpm.a,K1461,_xlpm.b,L1461,MAX(_xlpm.a,_xlpm.b))</f>
        <v>3</v>
      </c>
      <c r="N1461" s="10">
        <f>_xlfn.LET(_xlpm.d,(K1461,L1461),MAX(_xlpm.d)-MIN(_xlpm.d))</f>
        <v>0</v>
      </c>
      <c r="O1461" s="1" t="str">
        <f>_xlfn.LET(_xlpm.sep,":",_xlpm.w,$G1461,_xlfn.CONCAT("~",RIGHT(_xlpm.w,LEN(_xlpm.w)-FIND(_xlpm.sep,_xlpm.w)),"~"))</f>
        <v>~juw~</v>
      </c>
      <c r="P1461" s="1" t="str">
        <f>_xlfn.LET(_xlpm.sep,":",_xlpm.w,$G1461,_xlfn.CONCAT("[",LEFT(_xlpm.w,FIND(_xlpm.sep,_xlpm.w)-1),"]"))</f>
        <v>[dʒʊ]</v>
      </c>
      <c r="Q1461" s="14" cm="1">
        <f t="array" ref="Q1461">SUM(_xlfn._xlws.FILTER($H$2:$H$7117,_xlfn.MAP($O$2:$O$7117,_xlfn.LAMBDA(_xlpm.x,_xlpm.x=$O1461))))</f>
        <v>2.4850894632206762E-4</v>
      </c>
      <c r="R1461" s="14">
        <f>$H1461/Q1461</f>
        <v>0.79999999999999993</v>
      </c>
      <c r="S1461" s="14" cm="1">
        <f t="array" ref="S1461">SUM(_xlfn._xlws.FILTER($H$2:$H$7117,_xlfn.MAP($P$2:$P$7117,_xlfn.LAMBDA(_xlpm.x,_xlpm.x=$P1461))))</f>
        <v>1.6898608349900596E-3</v>
      </c>
      <c r="T1461" s="14">
        <f>$H1461/S1461</f>
        <v>0.11764705882352942</v>
      </c>
      <c r="U1461" s="14">
        <f>_xlfn.LET(_xlpm.freq,F1461,_xlpm.size,M1461+1,_xlpm.F,V1461,LOG(1+_xlpm.freq)*LOG(1+_xlpm.size)*_xlpm.F)</f>
        <v>0.10021724450492188</v>
      </c>
      <c r="V1461" s="14">
        <f>_xlfn.LET(_xlpm.a,T1461,_xlpm.b,R1461,2*_xlpm.a*_xlpm.b/(_xlpm.a+_xlpm.b))</f>
        <v>0.20512820512820512</v>
      </c>
      <c r="W1461" s="14">
        <f>_xlfn.LET(_xlpm.p,R1461,_xlpm.q,T1461,LOG(_xlpm.p/_xlpm.q))</f>
        <v>0.83250891270623628</v>
      </c>
      <c r="X1461" s="2"/>
      <c r="AC1461" s="2"/>
      <c r="AH1461" s="2"/>
      <c r="AI1461" s="2"/>
    </row>
    <row r="1462" spans="1:35">
      <c r="A1462" s="1" t="str">
        <f>_xlfn.LET(_xlpm.sep," : ",CONCATENATE(O1462,_xlpm.sep,P1462))</f>
        <v>~fuw~ : [fʊ]</v>
      </c>
      <c r="B1462" s="1">
        <f>_xlfn.LET(_xlpm.d,$G1462,_xlpm.k,_xlfn.CONCAT(LEFT(TRIM(B$1),1),"*"),COUNTIF(_xlpm.d,_xlpm.k))</f>
        <v>0</v>
      </c>
      <c r="C1462" s="1">
        <f>_xlfn.LET(_xlpm.d,$G1462,_xlpm.k,_xlfn.CONCAT(LEFT(TRIM(C$1),1),"*"),COUNTIF(_xlpm.d,_xlpm.k))</f>
        <v>0</v>
      </c>
      <c r="D1462" s="1">
        <f>_xlfn.LET(_xlpm.d,$G1462,_xlpm.k,_xlfn.CONCAT(LEFT(TRIM(D$1),1),"*"),COUNTIF(_xlpm.d,_xlpm.k))</f>
        <v>0</v>
      </c>
      <c r="E1462" s="1">
        <f>LOG(F1462+1,10)</f>
        <v>0.69897000433601875</v>
      </c>
      <c r="F1462" s="7">
        <v>4</v>
      </c>
      <c r="G1462" s="9" t="s">
        <v>1085</v>
      </c>
      <c r="H1462" s="4">
        <f>F1462/freq.sum.r6e</f>
        <v>1.9880715705765408E-4</v>
      </c>
      <c r="I1462" s="1" t="str">
        <f>_xlfn.LET(_xlpm.sep,":",_xlpm.w,$G1462,LEFT(_xlpm.w,FIND(_xlpm.sep,_xlpm.w)-1))</f>
        <v>fʊ</v>
      </c>
      <c r="J1462" s="1" t="str">
        <f>_xlfn.LET(_xlpm.sep,":",_xlpm.w,$G1462,RIGHT(_xlpm.w,LEN(_xlpm.w)-FIND(_xlpm.sep,_xlpm.w)))</f>
        <v>fuw</v>
      </c>
      <c r="K1462" s="10">
        <f>_xlfn.LET(_xlpm.w,I1462,LEN(_xlpm.w))</f>
        <v>2</v>
      </c>
      <c r="L1462" s="10">
        <f>_xlfn.LET(_xlpm.w,J1462,LEN(_xlpm.w))</f>
        <v>3</v>
      </c>
      <c r="M1462" s="10">
        <f>_xlfn.LET(_xlpm.a,K1462,_xlpm.b,L1462,MAX(_xlpm.a,_xlpm.b))</f>
        <v>3</v>
      </c>
      <c r="N1462" s="10">
        <f>_xlfn.LET(_xlpm.d,(K1462,L1462),MAX(_xlpm.d)-MIN(_xlpm.d))</f>
        <v>1</v>
      </c>
      <c r="O1462" s="1" t="str">
        <f>_xlfn.LET(_xlpm.sep,":",_xlpm.w,$G1462,_xlfn.CONCAT("~",RIGHT(_xlpm.w,LEN(_xlpm.w)-FIND(_xlpm.sep,_xlpm.w)),"~"))</f>
        <v>~fuw~</v>
      </c>
      <c r="P1462" s="1" t="str">
        <f>_xlfn.LET(_xlpm.sep,":",_xlpm.w,$G1462,_xlfn.CONCAT("[",LEFT(_xlpm.w,FIND(_xlpm.sep,_xlpm.w)-1),"]"))</f>
        <v>[fʊ]</v>
      </c>
      <c r="Q1462" s="14" cm="1">
        <f t="array" ref="Q1462">SUM(_xlfn._xlws.FILTER($H$2:$H$7117,_xlfn.MAP($O$2:$O$7117,_xlfn.LAMBDA(_xlpm.x,_xlpm.x=$O1462))))</f>
        <v>2.4850894632206762E-4</v>
      </c>
      <c r="R1462" s="14">
        <f>$H1462/Q1462</f>
        <v>0.79999999999999993</v>
      </c>
      <c r="S1462" s="14" cm="1">
        <f t="array" ref="S1462">SUM(_xlfn._xlws.FILTER($H$2:$H$7117,_xlfn.MAP($P$2:$P$7117,_xlfn.LAMBDA(_xlpm.x,_xlpm.x=$P1462))))</f>
        <v>1.6898608349900596E-3</v>
      </c>
      <c r="T1462" s="14">
        <f>$H1462/S1462</f>
        <v>0.11764705882352942</v>
      </c>
      <c r="U1462" s="14">
        <f>_xlfn.LET(_xlpm.freq,F1462,_xlpm.size,M1462+1,_xlpm.F,V1462,LOG(1+_xlpm.freq)*LOG(1+_xlpm.size)*_xlpm.F)</f>
        <v>0.10021724450492188</v>
      </c>
      <c r="V1462" s="14">
        <f>_xlfn.LET(_xlpm.a,T1462,_xlpm.b,R1462,2*_xlpm.a*_xlpm.b/(_xlpm.a+_xlpm.b))</f>
        <v>0.20512820512820512</v>
      </c>
      <c r="W1462" s="14">
        <f>_xlfn.LET(_xlpm.p,R1462,_xlpm.q,T1462,LOG(_xlpm.p/_xlpm.q))</f>
        <v>0.83250891270623628</v>
      </c>
      <c r="X1462" s="2"/>
      <c r="AC1462" s="2"/>
      <c r="AH1462" s="2"/>
      <c r="AI1462" s="2"/>
    </row>
    <row r="1463" spans="1:35">
      <c r="A1463" s="1" t="str">
        <f>_xlfn.LET(_xlpm.sep," : ",CONCATENATE(O1463,_xlpm.sep,P1463))</f>
        <v>~ffe~ : [fɛ]</v>
      </c>
      <c r="B1463" s="1">
        <f>_xlfn.LET(_xlpm.d,$G1463,_xlpm.k,_xlfn.CONCAT(LEFT(TRIM(B$1),1),"*"),COUNTIF(_xlpm.d,_xlpm.k))</f>
        <v>0</v>
      </c>
      <c r="C1463" s="1">
        <f>_xlfn.LET(_xlpm.d,$G1463,_xlpm.k,_xlfn.CONCAT(LEFT(TRIM(C$1),1),"*"),COUNTIF(_xlpm.d,_xlpm.k))</f>
        <v>0</v>
      </c>
      <c r="D1463" s="1">
        <f>_xlfn.LET(_xlpm.d,$G1463,_xlpm.k,_xlfn.CONCAT(LEFT(TRIM(D$1),1),"*"),COUNTIF(_xlpm.d,_xlpm.k))</f>
        <v>0</v>
      </c>
      <c r="E1463" s="1">
        <f>LOG(F1463+1,10)</f>
        <v>0.77815125038364352</v>
      </c>
      <c r="F1463" s="7">
        <v>5</v>
      </c>
      <c r="G1463" s="9" t="s">
        <v>1007</v>
      </c>
      <c r="H1463" s="4">
        <f>F1463/freq.sum.r6e</f>
        <v>2.4850894632206757E-4</v>
      </c>
      <c r="I1463" s="4" t="str">
        <f>_xlfn.LET(_xlpm.sep,":",_xlpm.w,$G1463,LEFT(_xlpm.w,FIND(_xlpm.sep,_xlpm.w)-1))</f>
        <v>fɛ</v>
      </c>
      <c r="J1463" s="4" t="str">
        <f>_xlfn.LET(_xlpm.sep,":",_xlpm.w,$G1463,RIGHT(_xlpm.w,LEN(_xlpm.w)-FIND(_xlpm.sep,_xlpm.w)))</f>
        <v>ffe</v>
      </c>
      <c r="K1463" s="10">
        <f>_xlfn.LET(_xlpm.w,I1463,LEN(_xlpm.w))</f>
        <v>2</v>
      </c>
      <c r="L1463" s="10">
        <f>_xlfn.LET(_xlpm.w,J1463,LEN(_xlpm.w))</f>
        <v>3</v>
      </c>
      <c r="M1463" s="10">
        <f>_xlfn.LET(_xlpm.a,K1463,_xlpm.b,L1463,MAX(_xlpm.a,_xlpm.b))</f>
        <v>3</v>
      </c>
      <c r="N1463" s="10">
        <f>_xlfn.LET(_xlpm.d,(K1463,L1463),MAX(_xlpm.d)-MIN(_xlpm.d))</f>
        <v>1</v>
      </c>
      <c r="O1463" s="1" t="str">
        <f>_xlfn.LET(_xlpm.sep,":",_xlpm.w,$G1463,_xlfn.CONCAT("~",RIGHT(_xlpm.w,LEN(_xlpm.w)-FIND(_xlpm.sep,_xlpm.w)),"~"))</f>
        <v>~ffe~</v>
      </c>
      <c r="P1463" s="1" t="str">
        <f>_xlfn.LET(_xlpm.sep,":",_xlpm.w,$G1463,_xlfn.CONCAT("[",LEFT(_xlpm.w,FIND(_xlpm.sep,_xlpm.w)-1),"]"))</f>
        <v>[fɛ]</v>
      </c>
      <c r="Q1463" s="14" cm="1">
        <f t="array" ref="Q1463">SUM(_xlfn._xlws.FILTER($H$2:$H$7109,_xlfn.MAP($O$2:$O$7109,_xlfn.LAMBDA(_xlpm.x,_xlpm.x=$O1463))))</f>
        <v>3.479125248508946E-4</v>
      </c>
      <c r="R1463" s="14">
        <f>$H1463/Q1463</f>
        <v>0.7142857142857143</v>
      </c>
      <c r="S1463" s="14" cm="1">
        <f t="array" ref="S1463">SUM(_xlfn._xlws.FILTER($H$2:$H$7109,_xlfn.MAP($P$2:$P$7109,_xlfn.LAMBDA(_xlpm.x,_xlpm.x=$P1463))))</f>
        <v>2.3856858846918487E-3</v>
      </c>
      <c r="T1463" s="14">
        <f>$H1463/S1463</f>
        <v>0.10416666666666667</v>
      </c>
      <c r="U1463" s="14">
        <f>_xlfn.LET(_xlpm.freq,F1463,_xlpm.size,M1463+1,_xlpm.F,V1463,LOG(1+_xlpm.freq)*LOG(1+_xlpm.size)*_xlpm.F)</f>
        <v>9.8891705973587971E-2</v>
      </c>
      <c r="V1463" s="14">
        <f>_xlfn.LET(_xlpm.a,T1463,_xlpm.b,R1463,2*_xlpm.a*_xlpm.b/(_xlpm.a+_xlpm.b))</f>
        <v>0.18181818181818182</v>
      </c>
      <c r="W1463" s="14">
        <f>_xlfn.LET(_xlpm.p,R1463,_xlpm.q,T1463,LOG(_xlpm.p/_xlpm.q))</f>
        <v>0.83614319736133036</v>
      </c>
      <c r="X1463" s="2"/>
      <c r="AC1463" s="2"/>
      <c r="AH1463" s="2"/>
      <c r="AI1463" s="2"/>
    </row>
    <row r="1464" spans="1:35">
      <c r="A1464" s="1" t="str">
        <f>_xlfn.LET(_xlpm.sep," : ",CONCATENATE(O1464,_xlpm.sep,P1464))</f>
        <v>~fye~ : [faɪ]</v>
      </c>
      <c r="B1464" s="1">
        <f>_xlfn.LET(_xlpm.d,$G1464,_xlpm.k,_xlfn.CONCAT(LEFT(TRIM(B$1),1),"*"),COUNTIF(_xlpm.d,_xlpm.k))</f>
        <v>0</v>
      </c>
      <c r="C1464" s="1">
        <f>_xlfn.LET(_xlpm.d,$G1464,_xlpm.k,_xlfn.CONCAT(LEFT(TRIM(C$1),1),"*"),COUNTIF(_xlpm.d,_xlpm.k))</f>
        <v>0</v>
      </c>
      <c r="D1464" s="1">
        <f>_xlfn.LET(_xlpm.d,$G1464,_xlpm.k,_xlfn.CONCAT(LEFT(TRIM(D$1),1),"*"),COUNTIF(_xlpm.d,_xlpm.k))</f>
        <v>0</v>
      </c>
      <c r="E1464" s="1">
        <f>LOG(F1464+1,10)</f>
        <v>0.95424250943932487</v>
      </c>
      <c r="F1464" s="7">
        <v>8</v>
      </c>
      <c r="G1464" s="9" t="s">
        <v>867</v>
      </c>
      <c r="H1464" s="4">
        <f>F1464/freq.sum.r6e</f>
        <v>3.9761431411530816E-4</v>
      </c>
      <c r="I1464" s="1" t="str">
        <f>_xlfn.LET(_xlpm.sep,":",_xlpm.w,$G1464,LEFT(_xlpm.w,FIND(_xlpm.sep,_xlpm.w)-1))</f>
        <v>faɪ</v>
      </c>
      <c r="J1464" s="1" t="str">
        <f>_xlfn.LET(_xlpm.sep,":",_xlpm.w,$G1464,RIGHT(_xlpm.w,LEN(_xlpm.w)-FIND(_xlpm.sep,_xlpm.w)))</f>
        <v>fye</v>
      </c>
      <c r="K1464" s="10">
        <f>_xlfn.LET(_xlpm.w,I1464,LEN(_xlpm.w))</f>
        <v>3</v>
      </c>
      <c r="L1464" s="10">
        <f>_xlfn.LET(_xlpm.w,J1464,LEN(_xlpm.w))</f>
        <v>3</v>
      </c>
      <c r="M1464" s="10">
        <f>_xlfn.LET(_xlpm.a,K1464,_xlpm.b,L1464,MAX(_xlpm.a,_xlpm.b))</f>
        <v>3</v>
      </c>
      <c r="N1464" s="10">
        <f>_xlfn.LET(_xlpm.d,(K1464,L1464),MAX(_xlpm.d)-MIN(_xlpm.d))</f>
        <v>0</v>
      </c>
      <c r="O1464" s="1" t="str">
        <f>_xlfn.LET(_xlpm.sep,":",_xlpm.w,$G1464,_xlfn.CONCAT("~",RIGHT(_xlpm.w,LEN(_xlpm.w)-FIND(_xlpm.sep,_xlpm.w)),"~"))</f>
        <v>~fye~</v>
      </c>
      <c r="P1464" s="1" t="str">
        <f>_xlfn.LET(_xlpm.sep,":",_xlpm.w,$G1464,_xlfn.CONCAT("[",LEFT(_xlpm.w,FIND(_xlpm.sep,_xlpm.w)-1),"]"))</f>
        <v>[faɪ]</v>
      </c>
      <c r="Q1464" s="14" cm="1">
        <f t="array" ref="Q1464">SUM(_xlfn._xlws.FILTER($H$2:$H$7117,_xlfn.MAP($O$2:$O$7117,_xlfn.LAMBDA(_xlpm.x,_xlpm.x=$O1464))))</f>
        <v>3.9761431411530816E-4</v>
      </c>
      <c r="R1464" s="14">
        <f>$H1464/Q1464</f>
        <v>1</v>
      </c>
      <c r="S1464" s="14" cm="1">
        <f t="array" ref="S1464">SUM(_xlfn._xlws.FILTER($H$2:$H$7117,_xlfn.MAP($P$2:$P$7117,_xlfn.LAMBDA(_xlpm.x,_xlpm.x=$P1464))))</f>
        <v>2.7335984095427429E-3</v>
      </c>
      <c r="T1464" s="14">
        <f>$H1464/S1464</f>
        <v>0.1454545454545455</v>
      </c>
      <c r="U1464" s="14">
        <f>_xlfn.LET(_xlpm.freq,F1464,_xlpm.size,M1464+1,_xlpm.F,V1464,LOG(1+_xlpm.freq)*LOG(1+_xlpm.size)*_xlpm.F)</f>
        <v>0.16939349611693172</v>
      </c>
      <c r="V1464" s="14">
        <f>_xlfn.LET(_xlpm.a,T1464,_xlpm.b,R1464,2*_xlpm.a*_xlpm.b/(_xlpm.a+_xlpm.b))</f>
        <v>0.25396825396825407</v>
      </c>
      <c r="W1464" s="14">
        <f>_xlfn.LET(_xlpm.p,R1464,_xlpm.q,T1464,LOG(_xlpm.p/_xlpm.q))</f>
        <v>0.83727270250230013</v>
      </c>
      <c r="X1464" s="2"/>
      <c r="AC1464" s="2"/>
      <c r="AH1464" s="2"/>
      <c r="AI1464" s="2"/>
    </row>
    <row r="1465" spans="1:35">
      <c r="A1465" s="1" t="str">
        <f>_xlfn.LET(_xlpm.sep," : ",CONCATENATE(O1465,_xlpm.sep,P1465))</f>
        <v>~agh~ : [eɪ]</v>
      </c>
      <c r="B1465" s="1">
        <f>_xlfn.LET(_xlpm.d,$G1465,_xlpm.k,_xlfn.CONCAT(LEFT(TRIM(B$1),1),"*"),COUNTIF(_xlpm.d,_xlpm.k))</f>
        <v>0</v>
      </c>
      <c r="C1465" s="1">
        <f>_xlfn.LET(_xlpm.d,$G1465,_xlpm.k,_xlfn.CONCAT(LEFT(TRIM(C$1),1),"*"),COUNTIF(_xlpm.d,_xlpm.k))</f>
        <v>0</v>
      </c>
      <c r="D1465" s="1">
        <f>_xlfn.LET(_xlpm.d,$G1465,_xlpm.k,_xlfn.CONCAT(LEFT(TRIM(D$1),1),"*"),COUNTIF(_xlpm.d,_xlpm.k))</f>
        <v>0</v>
      </c>
      <c r="E1465" s="1">
        <f>LOG(F1465+1,10)</f>
        <v>0.30102999566398114</v>
      </c>
      <c r="F1465" s="7">
        <v>1</v>
      </c>
      <c r="G1465" s="9" t="s">
        <v>849</v>
      </c>
      <c r="H1465" s="4">
        <f>F1465/freq.sum.r6e</f>
        <v>4.9701789264413521E-5</v>
      </c>
      <c r="I1465" s="1" t="str">
        <f>_xlfn.LET(_xlpm.sep,":",_xlpm.w,$G1465,LEFT(_xlpm.w,FIND(_xlpm.sep,_xlpm.w)-1))</f>
        <v>eɪ</v>
      </c>
      <c r="J1465" s="1" t="str">
        <f>_xlfn.LET(_xlpm.sep,":",_xlpm.w,$G1465,RIGHT(_xlpm.w,LEN(_xlpm.w)-FIND(_xlpm.sep,_xlpm.w)))</f>
        <v>agh</v>
      </c>
      <c r="K1465" s="10">
        <f>_xlfn.LET(_xlpm.w,I1465,LEN(_xlpm.w))</f>
        <v>2</v>
      </c>
      <c r="L1465" s="10">
        <f>_xlfn.LET(_xlpm.w,J1465,LEN(_xlpm.w))</f>
        <v>3</v>
      </c>
      <c r="M1465" s="10">
        <f>_xlfn.LET(_xlpm.a,K1465,_xlpm.b,L1465,MAX(_xlpm.a,_xlpm.b))</f>
        <v>3</v>
      </c>
      <c r="N1465" s="10">
        <f>_xlfn.LET(_xlpm.d,(K1465,L1465),MAX(_xlpm.d)-MIN(_xlpm.d))</f>
        <v>1</v>
      </c>
      <c r="O1465" s="1" t="str">
        <f>_xlfn.LET(_xlpm.sep,":",_xlpm.w,$G1465,_xlfn.CONCAT("~",RIGHT(_xlpm.w,LEN(_xlpm.w)-FIND(_xlpm.sep,_xlpm.w)),"~"))</f>
        <v>~agh~</v>
      </c>
      <c r="P1465" s="1" t="str">
        <f>_xlfn.LET(_xlpm.sep,":",_xlpm.w,$G1465,_xlfn.CONCAT("[",LEFT(_xlpm.w,FIND(_xlpm.sep,_xlpm.w)-1),"]"))</f>
        <v>[eɪ]</v>
      </c>
      <c r="Q1465" s="14" cm="1">
        <f t="array" ref="Q1465">SUM(_xlfn._xlws.FILTER($H$2:$H$7111,_xlfn.MAP($O$2:$O$7111,_xlfn.LAMBDA(_xlpm.x,_xlpm.x=$O1465))))</f>
        <v>1.4910536779324057E-4</v>
      </c>
      <c r="R1465" s="14">
        <f>$H1465/Q1465</f>
        <v>0.33333333333333331</v>
      </c>
      <c r="S1465" s="14" cm="1">
        <f t="array" ref="S1465">SUM(_xlfn._xlws.FILTER($H$2:$H$7111,_xlfn.MAP($P$2:$P$7111,_xlfn.LAMBDA(_xlpm.x,_xlpm.x=$P1465))))</f>
        <v>1.043737574552684E-3</v>
      </c>
      <c r="T1465" s="14">
        <f>$H1465/S1465</f>
        <v>4.7619047619047616E-2</v>
      </c>
      <c r="U1465" s="14">
        <f>_xlfn.LET(_xlpm.freq,F1465,_xlpm.size,M1465+1,_xlpm.F,V1465,LOG(1+_xlpm.freq)*LOG(1+_xlpm.size)*_xlpm.F)</f>
        <v>1.7534244781210389E-2</v>
      </c>
      <c r="V1465" s="14">
        <f>_xlfn.LET(_xlpm.a,T1465,_xlpm.b,R1465,2*_xlpm.a*_xlpm.b/(_xlpm.a+_xlpm.b))</f>
        <v>8.3333333333333329E-2</v>
      </c>
      <c r="W1465" s="14">
        <f>_xlfn.LET(_xlpm.p,R1465,_xlpm.q,T1465,LOG(_xlpm.p/_xlpm.q))</f>
        <v>0.84509804001425681</v>
      </c>
      <c r="X1465" s="2"/>
      <c r="AC1465" s="2"/>
      <c r="AH1465" s="2"/>
      <c r="AI1465" s="2"/>
    </row>
    <row r="1466" spans="1:35">
      <c r="A1466" s="1" t="str">
        <f>_xlfn.LET(_xlpm.sep," : ",CONCATENATE(O1466,_xlpm.sep,P1466))</f>
        <v>~deh~ : [deɪ]</v>
      </c>
      <c r="B1466" s="1">
        <f>_xlfn.LET(_xlpm.d,$G1466,_xlpm.k,_xlfn.CONCAT(LEFT(TRIM(B$1),1),"*"),COUNTIF(_xlpm.d,_xlpm.k))</f>
        <v>0</v>
      </c>
      <c r="C1466" s="1">
        <f>_xlfn.LET(_xlpm.d,$G1466,_xlpm.k,_xlfn.CONCAT(LEFT(TRIM(C$1),1),"*"),COUNTIF(_xlpm.d,_xlpm.k))</f>
        <v>0</v>
      </c>
      <c r="D1466" s="1">
        <f>_xlfn.LET(_xlpm.d,$G1466,_xlpm.k,_xlfn.CONCAT(LEFT(TRIM(D$1),1),"*"),COUNTIF(_xlpm.d,_xlpm.k))</f>
        <v>0</v>
      </c>
      <c r="E1466" s="1">
        <f>LOG(F1466+1,10)</f>
        <v>0.47712125471966244</v>
      </c>
      <c r="F1466" s="7">
        <v>2</v>
      </c>
      <c r="G1466" s="9" t="s">
        <v>454</v>
      </c>
      <c r="H1466" s="4">
        <f>F1466/freq.sum.r6e</f>
        <v>9.9403578528827041E-5</v>
      </c>
      <c r="I1466" s="1" t="str">
        <f>_xlfn.LET(_xlpm.sep,":",_xlpm.w,$G1466,LEFT(_xlpm.w,FIND(_xlpm.sep,_xlpm.w)-1))</f>
        <v>deɪ</v>
      </c>
      <c r="J1466" s="1" t="str">
        <f>_xlfn.LET(_xlpm.sep,":",_xlpm.w,$G1466,RIGHT(_xlpm.w,LEN(_xlpm.w)-FIND(_xlpm.sep,_xlpm.w)))</f>
        <v>deh</v>
      </c>
      <c r="K1466" s="10">
        <f>_xlfn.LET(_xlpm.w,I1466,LEN(_xlpm.w))</f>
        <v>3</v>
      </c>
      <c r="L1466" s="10">
        <f>_xlfn.LET(_xlpm.w,J1466,LEN(_xlpm.w))</f>
        <v>3</v>
      </c>
      <c r="M1466" s="10">
        <f>_xlfn.LET(_xlpm.a,K1466,_xlpm.b,L1466,MAX(_xlpm.a,_xlpm.b))</f>
        <v>3</v>
      </c>
      <c r="N1466" s="10">
        <f>_xlfn.LET(_xlpm.d,(K1466,L1466),MAX(_xlpm.d)-MIN(_xlpm.d))</f>
        <v>0</v>
      </c>
      <c r="O1466" s="1" t="str">
        <f>_xlfn.LET(_xlpm.sep,":",_xlpm.w,$G1466,_xlfn.CONCAT("~",RIGHT(_xlpm.w,LEN(_xlpm.w)-FIND(_xlpm.sep,_xlpm.w)),"~"))</f>
        <v>~deh~</v>
      </c>
      <c r="P1466" s="1" t="str">
        <f>_xlfn.LET(_xlpm.sep,":",_xlpm.w,$G1466,_xlfn.CONCAT("[",LEFT(_xlpm.w,FIND(_xlpm.sep,_xlpm.w)-1),"]"))</f>
        <v>[deɪ]</v>
      </c>
      <c r="Q1466" s="14" cm="1">
        <f t="array" ref="Q1466">SUM(_xlfn._xlws.FILTER($H$2:$H$7117,_xlfn.MAP($O$2:$O$7117,_xlfn.LAMBDA(_xlpm.x,_xlpm.x=$O1466))))</f>
        <v>1.9880715705765408E-4</v>
      </c>
      <c r="R1466" s="14">
        <f>$H1466/Q1466</f>
        <v>0.5</v>
      </c>
      <c r="S1466" s="14" cm="1">
        <f t="array" ref="S1466">SUM(_xlfn._xlws.FILTER($H$2:$H$7117,_xlfn.MAP($P$2:$P$7117,_xlfn.LAMBDA(_xlpm.x,_xlpm.x=$P1466))))</f>
        <v>1.3916500994035786E-3</v>
      </c>
      <c r="T1466" s="14">
        <f>$H1466/S1466</f>
        <v>7.1428571428571425E-2</v>
      </c>
      <c r="U1466" s="14">
        <f>_xlfn.LET(_xlpm.freq,F1466,_xlpm.size,M1466+1,_xlpm.F,V1466,LOG(1+_xlpm.freq)*LOG(1+_xlpm.size)*_xlpm.F)</f>
        <v>4.1686680685026151E-2</v>
      </c>
      <c r="V1466" s="14">
        <f>_xlfn.LET(_xlpm.a,T1466,_xlpm.b,R1466,2*_xlpm.a*_xlpm.b/(_xlpm.a+_xlpm.b))</f>
        <v>0.125</v>
      </c>
      <c r="W1466" s="14">
        <f>_xlfn.LET(_xlpm.p,R1466,_xlpm.q,T1466,LOG(_xlpm.p/_xlpm.q))</f>
        <v>0.84509804001425681</v>
      </c>
      <c r="X1466" s="2"/>
      <c r="AC1466" s="2"/>
      <c r="AH1466" s="2"/>
      <c r="AI1466" s="2"/>
    </row>
    <row r="1467" spans="1:35">
      <c r="A1467" s="1" t="str">
        <f>_xlfn.LET(_xlpm.sep," : ",CONCATENATE(O1467,_xlpm.sep,P1467))</f>
        <v>~meh~ : [meɪ]</v>
      </c>
      <c r="B1467" s="1">
        <f>_xlfn.LET(_xlpm.d,$G1467,_xlpm.k,_xlfn.CONCAT(LEFT(TRIM(B$1),1),"*"),COUNTIF(_xlpm.d,_xlpm.k))</f>
        <v>0</v>
      </c>
      <c r="C1467" s="1">
        <f>_xlfn.LET(_xlpm.d,$G1467,_xlpm.k,_xlfn.CONCAT(LEFT(TRIM(C$1),1),"*"),COUNTIF(_xlpm.d,_xlpm.k))</f>
        <v>1</v>
      </c>
      <c r="D1467" s="1">
        <f>_xlfn.LET(_xlpm.d,$G1467,_xlpm.k,_xlfn.CONCAT(LEFT(TRIM(D$1),1),"*"),COUNTIF(_xlpm.d,_xlpm.k))</f>
        <v>0</v>
      </c>
      <c r="E1467" s="1">
        <f>LOG(F1467+1,10)</f>
        <v>0.47712125471966244</v>
      </c>
      <c r="F1467" s="7">
        <v>2</v>
      </c>
      <c r="G1467" s="9" t="s">
        <v>2525</v>
      </c>
      <c r="H1467" s="4">
        <f>F1467/freq.sum.r6e</f>
        <v>9.9403578528827041E-5</v>
      </c>
      <c r="I1467" s="4" t="str">
        <f>_xlfn.LET(_xlpm.sep,":",_xlpm.w,$G1467,LEFT(_xlpm.w,FIND(_xlpm.sep,_xlpm.w)-1))</f>
        <v>meɪ</v>
      </c>
      <c r="J1467" s="4" t="str">
        <f>_xlfn.LET(_xlpm.sep,":",_xlpm.w,$G1467,RIGHT(_xlpm.w,LEN(_xlpm.w)-FIND(_xlpm.sep,_xlpm.w)))</f>
        <v>meh</v>
      </c>
      <c r="K1467" s="10">
        <f>_xlfn.LET(_xlpm.w,I1467,LEN(_xlpm.w))</f>
        <v>3</v>
      </c>
      <c r="L1467" s="10">
        <f>_xlfn.LET(_xlpm.w,J1467,LEN(_xlpm.w))</f>
        <v>3</v>
      </c>
      <c r="M1467" s="10">
        <f>_xlfn.LET(_xlpm.a,K1467,_xlpm.b,L1467,MAX(_xlpm.a,_xlpm.b))</f>
        <v>3</v>
      </c>
      <c r="N1467" s="10">
        <f>_xlfn.LET(_xlpm.d,(K1467,L1467),MAX(_xlpm.d)-MIN(_xlpm.d))</f>
        <v>0</v>
      </c>
      <c r="O1467" s="1" t="str">
        <f>_xlfn.LET(_xlpm.sep,":",_xlpm.w,$G1467,_xlfn.CONCAT("~",RIGHT(_xlpm.w,LEN(_xlpm.w)-FIND(_xlpm.sep,_xlpm.w)),"~"))</f>
        <v>~meh~</v>
      </c>
      <c r="P1467" s="1" t="str">
        <f>_xlfn.LET(_xlpm.sep,":",_xlpm.w,$G1467,_xlfn.CONCAT("[",LEFT(_xlpm.w,FIND(_xlpm.sep,_xlpm.w)-1),"]"))</f>
        <v>[meɪ]</v>
      </c>
      <c r="Q1467" s="14" cm="1">
        <f t="array" ref="Q1467">SUM(_xlfn._xlws.FILTER($H$2:$H$7109,_xlfn.MAP($O$2:$O$7109,_xlfn.LAMBDA(_xlpm.x,_xlpm.x=$O1467))))</f>
        <v>1.9880715705765408E-4</v>
      </c>
      <c r="R1467" s="14">
        <f>$H1467/Q1467</f>
        <v>0.5</v>
      </c>
      <c r="S1467" s="14" cm="1">
        <f t="array" ref="S1467">SUM(_xlfn._xlws.FILTER($H$2:$H$7109,_xlfn.MAP($P$2:$P$7109,_xlfn.LAMBDA(_xlpm.x,_xlpm.x=$P1467))))</f>
        <v>1.3916500994035786E-3</v>
      </c>
      <c r="T1467" s="14">
        <f>$H1467/S1467</f>
        <v>7.1428571428571425E-2</v>
      </c>
      <c r="U1467" s="14">
        <f>_xlfn.LET(_xlpm.freq,F1467,_xlpm.size,M1467+1,_xlpm.F,V1467,LOG(1+_xlpm.freq)*LOG(1+_xlpm.size)*_xlpm.F)</f>
        <v>4.1686680685026151E-2</v>
      </c>
      <c r="V1467" s="14">
        <f>_xlfn.LET(_xlpm.a,T1467,_xlpm.b,R1467,2*_xlpm.a*_xlpm.b/(_xlpm.a+_xlpm.b))</f>
        <v>0.125</v>
      </c>
      <c r="W1467" s="14">
        <f>_xlfn.LET(_xlpm.p,R1467,_xlpm.q,T1467,LOG(_xlpm.p/_xlpm.q))</f>
        <v>0.84509804001425681</v>
      </c>
      <c r="X1467" s="2"/>
      <c r="AC1467" s="2"/>
      <c r="AH1467" s="2"/>
      <c r="AI1467" s="2"/>
    </row>
    <row r="1468" spans="1:35">
      <c r="A1468" s="1" t="str">
        <f>_xlfn.LET(_xlpm.sep," : ",CONCATENATE(O1468,_xlpm.sep,P1468))</f>
        <v>~lah~ : [leɪ]</v>
      </c>
      <c r="B1468" s="1">
        <f>_xlfn.LET(_xlpm.d,$G1468,_xlpm.k,_xlfn.CONCAT(LEFT(TRIM(B$1),1),"*"),COUNTIF(_xlpm.d,_xlpm.k))</f>
        <v>0</v>
      </c>
      <c r="C1468" s="1">
        <f>_xlfn.LET(_xlpm.d,$G1468,_xlpm.k,_xlfn.CONCAT(LEFT(TRIM(C$1),1),"*"),COUNTIF(_xlpm.d,_xlpm.k))</f>
        <v>0</v>
      </c>
      <c r="D1468" s="1">
        <f>_xlfn.LET(_xlpm.d,$G1468,_xlpm.k,_xlfn.CONCAT(LEFT(TRIM(D$1),1),"*"),COUNTIF(_xlpm.d,_xlpm.k))</f>
        <v>0</v>
      </c>
      <c r="E1468" s="1">
        <f>LOG(F1468+1,10)</f>
        <v>0.47712125471966244</v>
      </c>
      <c r="F1468" s="7">
        <v>2</v>
      </c>
      <c r="G1468" s="9" t="s">
        <v>2063</v>
      </c>
      <c r="H1468" s="4">
        <f>F1468/freq.sum.r6e</f>
        <v>9.9403578528827041E-5</v>
      </c>
      <c r="I1468" s="1" t="str">
        <f>_xlfn.LET(_xlpm.sep,":",_xlpm.w,$G1468,LEFT(_xlpm.w,FIND(_xlpm.sep,_xlpm.w)-1))</f>
        <v>leɪ</v>
      </c>
      <c r="J1468" s="1" t="str">
        <f>_xlfn.LET(_xlpm.sep,":",_xlpm.w,$G1468,RIGHT(_xlpm.w,LEN(_xlpm.w)-FIND(_xlpm.sep,_xlpm.w)))</f>
        <v>lah</v>
      </c>
      <c r="K1468" s="10">
        <f>_xlfn.LET(_xlpm.w,I1468,LEN(_xlpm.w))</f>
        <v>3</v>
      </c>
      <c r="L1468" s="10">
        <f>_xlfn.LET(_xlpm.w,J1468,LEN(_xlpm.w))</f>
        <v>3</v>
      </c>
      <c r="M1468" s="10">
        <f>_xlfn.LET(_xlpm.a,K1468,_xlpm.b,L1468,MAX(_xlpm.a,_xlpm.b))</f>
        <v>3</v>
      </c>
      <c r="N1468" s="10">
        <f>_xlfn.LET(_xlpm.d,(K1468,L1468),MAX(_xlpm.d)-MIN(_xlpm.d))</f>
        <v>0</v>
      </c>
      <c r="O1468" s="1" t="str">
        <f>_xlfn.LET(_xlpm.sep,":",_xlpm.w,$G1468,_xlfn.CONCAT("~",RIGHT(_xlpm.w,LEN(_xlpm.w)-FIND(_xlpm.sep,_xlpm.w)),"~"))</f>
        <v>~lah~</v>
      </c>
      <c r="P1468" s="1" t="str">
        <f>_xlfn.LET(_xlpm.sep,":",_xlpm.w,$G1468,_xlfn.CONCAT("[",LEFT(_xlpm.w,FIND(_xlpm.sep,_xlpm.w)-1),"]"))</f>
        <v>[leɪ]</v>
      </c>
      <c r="Q1468" s="14" cm="1">
        <f t="array" ref="Q1468">SUM(_xlfn._xlws.FILTER($H$2:$H$7117,_xlfn.MAP($O$2:$O$7117,_xlfn.LAMBDA(_xlpm.x,_xlpm.x=$O1468))))</f>
        <v>1.4910536779324057E-4</v>
      </c>
      <c r="R1468" s="14">
        <f>$H1468/Q1468</f>
        <v>0.66666666666666663</v>
      </c>
      <c r="S1468" s="14" cm="1">
        <f t="array" ref="S1468">SUM(_xlfn._xlws.FILTER($H$2:$H$7117,_xlfn.MAP($P$2:$P$7117,_xlfn.LAMBDA(_xlpm.x,_xlpm.x=$P1468))))</f>
        <v>1.043737574552684E-3</v>
      </c>
      <c r="T1468" s="14">
        <f>$H1468/S1468</f>
        <v>9.5238095238095233E-2</v>
      </c>
      <c r="U1468" s="14">
        <f>_xlfn.LET(_xlpm.freq,F1468,_xlpm.size,M1468+1,_xlpm.F,V1468,LOG(1+_xlpm.freq)*LOG(1+_xlpm.size)*_xlpm.F)</f>
        <v>5.5582240913368199E-2</v>
      </c>
      <c r="V1468" s="14">
        <f>_xlfn.LET(_xlpm.a,T1468,_xlpm.b,R1468,2*_xlpm.a*_xlpm.b/(_xlpm.a+_xlpm.b))</f>
        <v>0.16666666666666666</v>
      </c>
      <c r="W1468" s="14">
        <f>_xlfn.LET(_xlpm.p,R1468,_xlpm.q,T1468,LOG(_xlpm.p/_xlpm.q))</f>
        <v>0.84509804001425681</v>
      </c>
      <c r="X1468" s="2"/>
      <c r="AC1468" s="2"/>
      <c r="AH1468" s="2"/>
      <c r="AI1468" s="2"/>
    </row>
    <row r="1469" spans="1:35">
      <c r="A1469" s="1" t="str">
        <f>_xlfn.LET(_xlpm.sep," : ",CONCATENATE(O1469,_xlpm.sep,P1469))</f>
        <v>~nah~ : [neɪ]</v>
      </c>
      <c r="B1469" s="1">
        <f>_xlfn.LET(_xlpm.d,$G1469,_xlpm.k,_xlfn.CONCAT(LEFT(TRIM(B$1),1),"*"),COUNTIF(_xlpm.d,_xlpm.k))</f>
        <v>0</v>
      </c>
      <c r="C1469" s="1">
        <f>_xlfn.LET(_xlpm.d,$G1469,_xlpm.k,_xlfn.CONCAT(LEFT(TRIM(C$1),1),"*"),COUNTIF(_xlpm.d,_xlpm.k))</f>
        <v>0</v>
      </c>
      <c r="D1469" s="1">
        <f>_xlfn.LET(_xlpm.d,$G1469,_xlpm.k,_xlfn.CONCAT(LEFT(TRIM(D$1),1),"*"),COUNTIF(_xlpm.d,_xlpm.k))</f>
        <v>1</v>
      </c>
      <c r="E1469" s="1">
        <f>LOG(F1469+1,10)</f>
        <v>0.47712125471966244</v>
      </c>
      <c r="F1469" s="7">
        <v>2</v>
      </c>
      <c r="G1469" s="9" t="s">
        <v>2934</v>
      </c>
      <c r="H1469" s="4">
        <f>F1469/freq.sum.r6e</f>
        <v>9.9403578528827041E-5</v>
      </c>
      <c r="I1469" s="1" t="str">
        <f>_xlfn.LET(_xlpm.sep,":",_xlpm.w,$G1469,LEFT(_xlpm.w,FIND(_xlpm.sep,_xlpm.w)-1))</f>
        <v>neɪ</v>
      </c>
      <c r="J1469" s="1" t="str">
        <f>_xlfn.LET(_xlpm.sep,":",_xlpm.w,$G1469,RIGHT(_xlpm.w,LEN(_xlpm.w)-FIND(_xlpm.sep,_xlpm.w)))</f>
        <v>nah</v>
      </c>
      <c r="K1469" s="10">
        <f>_xlfn.LET(_xlpm.w,I1469,LEN(_xlpm.w))</f>
        <v>3</v>
      </c>
      <c r="L1469" s="10">
        <f>_xlfn.LET(_xlpm.w,J1469,LEN(_xlpm.w))</f>
        <v>3</v>
      </c>
      <c r="M1469" s="10">
        <f>_xlfn.LET(_xlpm.a,K1469,_xlpm.b,L1469,MAX(_xlpm.a,_xlpm.b))</f>
        <v>3</v>
      </c>
      <c r="N1469" s="10">
        <f>_xlfn.LET(_xlpm.d,(K1469,L1469),MAX(_xlpm.d)-MIN(_xlpm.d))</f>
        <v>0</v>
      </c>
      <c r="O1469" s="1" t="str">
        <f>_xlfn.LET(_xlpm.sep,":",_xlpm.w,$G1469,_xlfn.CONCAT("~",RIGHT(_xlpm.w,LEN(_xlpm.w)-FIND(_xlpm.sep,_xlpm.w)),"~"))</f>
        <v>~nah~</v>
      </c>
      <c r="P1469" s="1" t="str">
        <f>_xlfn.LET(_xlpm.sep,":",_xlpm.w,$G1469,_xlfn.CONCAT("[",LEFT(_xlpm.w,FIND(_xlpm.sep,_xlpm.w)-1),"]"))</f>
        <v>[neɪ]</v>
      </c>
      <c r="Q1469" s="14" cm="1">
        <f t="array" ref="Q1469">SUM(_xlfn._xlws.FILTER($H$2:$H$7117,_xlfn.MAP($O$2:$O$7117,_xlfn.LAMBDA(_xlpm.x,_xlpm.x=$O1469))))</f>
        <v>1.4910536779324057E-4</v>
      </c>
      <c r="R1469" s="14">
        <f>$H1469/Q1469</f>
        <v>0.66666666666666663</v>
      </c>
      <c r="S1469" s="14" cm="1">
        <f t="array" ref="S1469">SUM(_xlfn._xlws.FILTER($H$2:$H$7117,_xlfn.MAP($P$2:$P$7117,_xlfn.LAMBDA(_xlpm.x,_xlpm.x=$P1469))))</f>
        <v>1.043737574552684E-3</v>
      </c>
      <c r="T1469" s="14">
        <f>$H1469/S1469</f>
        <v>9.5238095238095233E-2</v>
      </c>
      <c r="U1469" s="14">
        <f>_xlfn.LET(_xlpm.freq,F1469,_xlpm.size,M1469+1,_xlpm.F,V1469,LOG(1+_xlpm.freq)*LOG(1+_xlpm.size)*_xlpm.F)</f>
        <v>5.5582240913368199E-2</v>
      </c>
      <c r="V1469" s="14">
        <f>_xlfn.LET(_xlpm.a,T1469,_xlpm.b,R1469,2*_xlpm.a*_xlpm.b/(_xlpm.a+_xlpm.b))</f>
        <v>0.16666666666666666</v>
      </c>
      <c r="W1469" s="14">
        <f>_xlfn.LET(_xlpm.p,R1469,_xlpm.q,T1469,LOG(_xlpm.p/_xlpm.q))</f>
        <v>0.84509804001425681</v>
      </c>
      <c r="X1469" s="2"/>
      <c r="AC1469" s="2"/>
      <c r="AH1469" s="2"/>
      <c r="AI1469" s="2"/>
    </row>
    <row r="1470" spans="1:35">
      <c r="A1470" s="1" t="str">
        <f>_xlfn.LET(_xlpm.sep," : ",CONCATENATE(O1470,_xlpm.sep,P1470))</f>
        <v>~pah~ : [peɪ]</v>
      </c>
      <c r="B1470" s="1">
        <f>_xlfn.LET(_xlpm.d,$G1470,_xlpm.k,_xlfn.CONCAT(LEFT(TRIM(B$1),1),"*"),COUNTIF(_xlpm.d,_xlpm.k))</f>
        <v>0</v>
      </c>
      <c r="C1470" s="1">
        <f>_xlfn.LET(_xlpm.d,$G1470,_xlpm.k,_xlfn.CONCAT(LEFT(TRIM(C$1),1),"*"),COUNTIF(_xlpm.d,_xlpm.k))</f>
        <v>0</v>
      </c>
      <c r="D1470" s="1">
        <f>_xlfn.LET(_xlpm.d,$G1470,_xlpm.k,_xlfn.CONCAT(LEFT(TRIM(D$1),1),"*"),COUNTIF(_xlpm.d,_xlpm.k))</f>
        <v>0</v>
      </c>
      <c r="E1470" s="1">
        <f>LOG(F1470+1,10)</f>
        <v>0.47712125471966244</v>
      </c>
      <c r="F1470" s="7">
        <v>2</v>
      </c>
      <c r="G1470" s="9" t="s">
        <v>3557</v>
      </c>
      <c r="H1470" s="4">
        <f>F1470/freq.sum.r6e</f>
        <v>9.9403578528827041E-5</v>
      </c>
      <c r="I1470" s="1" t="str">
        <f>_xlfn.LET(_xlpm.sep,":",_xlpm.w,$G1470,LEFT(_xlpm.w,FIND(_xlpm.sep,_xlpm.w)-1))</f>
        <v>peɪ</v>
      </c>
      <c r="J1470" s="1" t="str">
        <f>_xlfn.LET(_xlpm.sep,":",_xlpm.w,$G1470,RIGHT(_xlpm.w,LEN(_xlpm.w)-FIND(_xlpm.sep,_xlpm.w)))</f>
        <v>pah</v>
      </c>
      <c r="K1470" s="10">
        <f>_xlfn.LET(_xlpm.w,I1470,LEN(_xlpm.w))</f>
        <v>3</v>
      </c>
      <c r="L1470" s="10">
        <f>_xlfn.LET(_xlpm.w,J1470,LEN(_xlpm.w))</f>
        <v>3</v>
      </c>
      <c r="M1470" s="10">
        <f>_xlfn.LET(_xlpm.a,K1470,_xlpm.b,L1470,MAX(_xlpm.a,_xlpm.b))</f>
        <v>3</v>
      </c>
      <c r="N1470" s="10">
        <f>_xlfn.LET(_xlpm.d,(K1470,L1470),MAX(_xlpm.d)-MIN(_xlpm.d))</f>
        <v>0</v>
      </c>
      <c r="O1470" s="1" t="str">
        <f>_xlfn.LET(_xlpm.sep,":",_xlpm.w,$G1470,_xlfn.CONCAT("~",RIGHT(_xlpm.w,LEN(_xlpm.w)-FIND(_xlpm.sep,_xlpm.w)),"~"))</f>
        <v>~pah~</v>
      </c>
      <c r="P1470" s="1" t="str">
        <f>_xlfn.LET(_xlpm.sep,":",_xlpm.w,$G1470,_xlfn.CONCAT("[",LEFT(_xlpm.w,FIND(_xlpm.sep,_xlpm.w)-1),"]"))</f>
        <v>[peɪ]</v>
      </c>
      <c r="Q1470" s="14" cm="1">
        <f t="array" ref="Q1470">SUM(_xlfn._xlws.FILTER($H$2:$H$7117,_xlfn.MAP($O$2:$O$7117,_xlfn.LAMBDA(_xlpm.x,_xlpm.x=$O1470))))</f>
        <v>1.4910536779324057E-4</v>
      </c>
      <c r="R1470" s="14">
        <f>$H1470/Q1470</f>
        <v>0.66666666666666663</v>
      </c>
      <c r="S1470" s="14" cm="1">
        <f t="array" ref="S1470">SUM(_xlfn._xlws.FILTER($H$2:$H$7117,_xlfn.MAP($P$2:$P$7117,_xlfn.LAMBDA(_xlpm.x,_xlpm.x=$P1470))))</f>
        <v>1.043737574552684E-3</v>
      </c>
      <c r="T1470" s="14">
        <f>$H1470/S1470</f>
        <v>9.5238095238095233E-2</v>
      </c>
      <c r="U1470" s="14">
        <f>_xlfn.LET(_xlpm.freq,F1470,_xlpm.size,M1470+1,_xlpm.F,V1470,LOG(1+_xlpm.freq)*LOG(1+_xlpm.size)*_xlpm.F)</f>
        <v>5.5582240913368199E-2</v>
      </c>
      <c r="V1470" s="14">
        <f>_xlfn.LET(_xlpm.a,T1470,_xlpm.b,R1470,2*_xlpm.a*_xlpm.b/(_xlpm.a+_xlpm.b))</f>
        <v>0.16666666666666666</v>
      </c>
      <c r="W1470" s="14">
        <f>_xlfn.LET(_xlpm.p,R1470,_xlpm.q,T1470,LOG(_xlpm.p/_xlpm.q))</f>
        <v>0.84509804001425681</v>
      </c>
      <c r="X1470" s="2"/>
      <c r="AC1470" s="2"/>
      <c r="AH1470" s="2"/>
      <c r="AI1470" s="2"/>
    </row>
    <row r="1471" spans="1:35">
      <c r="A1471" s="1" t="str">
        <f>_xlfn.LET(_xlpm.sep," : ",CONCATENATE(O1471,_xlpm.sep,P1471))</f>
        <v>~sah~ : [seɪ]</v>
      </c>
      <c r="B1471" s="1">
        <f>_xlfn.LET(_xlpm.d,$G1471,_xlpm.k,_xlfn.CONCAT(LEFT(TRIM(B$1),1),"*"),COUNTIF(_xlpm.d,_xlpm.k))</f>
        <v>0</v>
      </c>
      <c r="C1471" s="1">
        <f>_xlfn.LET(_xlpm.d,$G1471,_xlpm.k,_xlfn.CONCAT(LEFT(TRIM(C$1),1),"*"),COUNTIF(_xlpm.d,_xlpm.k))</f>
        <v>0</v>
      </c>
      <c r="D1471" s="1">
        <f>_xlfn.LET(_xlpm.d,$G1471,_xlpm.k,_xlfn.CONCAT(LEFT(TRIM(D$1),1),"*"),COUNTIF(_xlpm.d,_xlpm.k))</f>
        <v>0</v>
      </c>
      <c r="E1471" s="1">
        <f>LOG(F1471+1,10)</f>
        <v>0.47712125471966244</v>
      </c>
      <c r="F1471" s="7">
        <v>2</v>
      </c>
      <c r="G1471" s="9" t="s">
        <v>3936</v>
      </c>
      <c r="H1471" s="4">
        <f>F1471/freq.sum.r6e</f>
        <v>9.9403578528827041E-5</v>
      </c>
      <c r="I1471" s="1" t="str">
        <f>_xlfn.LET(_xlpm.sep,":",_xlpm.w,$G1471,LEFT(_xlpm.w,FIND(_xlpm.sep,_xlpm.w)-1))</f>
        <v>seɪ</v>
      </c>
      <c r="J1471" s="1" t="str">
        <f>_xlfn.LET(_xlpm.sep,":",_xlpm.w,$G1471,RIGHT(_xlpm.w,LEN(_xlpm.w)-FIND(_xlpm.sep,_xlpm.w)))</f>
        <v>sah</v>
      </c>
      <c r="K1471" s="10">
        <f>_xlfn.LET(_xlpm.w,I1471,LEN(_xlpm.w))</f>
        <v>3</v>
      </c>
      <c r="L1471" s="10">
        <f>_xlfn.LET(_xlpm.w,J1471,LEN(_xlpm.w))</f>
        <v>3</v>
      </c>
      <c r="M1471" s="10">
        <f>_xlfn.LET(_xlpm.a,K1471,_xlpm.b,L1471,MAX(_xlpm.a,_xlpm.b))</f>
        <v>3</v>
      </c>
      <c r="N1471" s="10">
        <f>_xlfn.LET(_xlpm.d,(K1471,L1471),MAX(_xlpm.d)-MIN(_xlpm.d))</f>
        <v>0</v>
      </c>
      <c r="O1471" s="1" t="str">
        <f>_xlfn.LET(_xlpm.sep,":",_xlpm.w,$G1471,_xlfn.CONCAT("~",RIGHT(_xlpm.w,LEN(_xlpm.w)-FIND(_xlpm.sep,_xlpm.w)),"~"))</f>
        <v>~sah~</v>
      </c>
      <c r="P1471" s="1" t="str">
        <f>_xlfn.LET(_xlpm.sep,":",_xlpm.w,$G1471,_xlfn.CONCAT("[",LEFT(_xlpm.w,FIND(_xlpm.sep,_xlpm.w)-1),"]"))</f>
        <v>[seɪ]</v>
      </c>
      <c r="Q1471" s="14" cm="1">
        <f t="array" ref="Q1471">SUM(_xlfn._xlws.FILTER($H$2:$H$7117,_xlfn.MAP($O$2:$O$7117,_xlfn.LAMBDA(_xlpm.x,_xlpm.x=$O1471))))</f>
        <v>1.4910536779324057E-4</v>
      </c>
      <c r="R1471" s="14">
        <f>$H1471/Q1471</f>
        <v>0.66666666666666663</v>
      </c>
      <c r="S1471" s="14" cm="1">
        <f t="array" ref="S1471">SUM(_xlfn._xlws.FILTER($H$2:$H$7117,_xlfn.MAP($P$2:$P$7117,_xlfn.LAMBDA(_xlpm.x,_xlpm.x=$P1471))))</f>
        <v>1.043737574552684E-3</v>
      </c>
      <c r="T1471" s="14">
        <f>$H1471/S1471</f>
        <v>9.5238095238095233E-2</v>
      </c>
      <c r="U1471" s="14">
        <f>_xlfn.LET(_xlpm.freq,F1471,_xlpm.size,M1471+1,_xlpm.F,V1471,LOG(1+_xlpm.freq)*LOG(1+_xlpm.size)*_xlpm.F)</f>
        <v>5.5582240913368199E-2</v>
      </c>
      <c r="V1471" s="14">
        <f>_xlfn.LET(_xlpm.a,T1471,_xlpm.b,R1471,2*_xlpm.a*_xlpm.b/(_xlpm.a+_xlpm.b))</f>
        <v>0.16666666666666666</v>
      </c>
      <c r="W1471" s="14">
        <f>_xlfn.LET(_xlpm.p,R1471,_xlpm.q,T1471,LOG(_xlpm.p/_xlpm.q))</f>
        <v>0.84509804001425681</v>
      </c>
      <c r="X1471" s="2"/>
      <c r="AC1471" s="2"/>
      <c r="AH1471" s="2"/>
      <c r="AI1471" s="2"/>
    </row>
    <row r="1472" spans="1:35">
      <c r="A1472" s="1" t="str">
        <f>_xlfn.LET(_xlpm.sep," : ",CONCATENATE(O1472,_xlpm.sep,P1472))</f>
        <v>~vah~ : [veɪ]</v>
      </c>
      <c r="B1472" s="1">
        <f>_xlfn.LET(_xlpm.d,$G1472,_xlpm.k,_xlfn.CONCAT(LEFT(TRIM(B$1),1),"*"),COUNTIF(_xlpm.d,_xlpm.k))</f>
        <v>0</v>
      </c>
      <c r="C1472" s="1">
        <f>_xlfn.LET(_xlpm.d,$G1472,_xlpm.k,_xlfn.CONCAT(LEFT(TRIM(C$1),1),"*"),COUNTIF(_xlpm.d,_xlpm.k))</f>
        <v>0</v>
      </c>
      <c r="D1472" s="1">
        <f>_xlfn.LET(_xlpm.d,$G1472,_xlpm.k,_xlfn.CONCAT(LEFT(TRIM(D$1),1),"*"),COUNTIF(_xlpm.d,_xlpm.k))</f>
        <v>0</v>
      </c>
      <c r="E1472" s="1">
        <f>LOG(F1472+1,10)</f>
        <v>0.47712125471966244</v>
      </c>
      <c r="F1472" s="7">
        <v>2</v>
      </c>
      <c r="G1472" s="9" t="s">
        <v>5086</v>
      </c>
      <c r="H1472" s="4">
        <f>F1472/freq.sum.r6e</f>
        <v>9.9403578528827041E-5</v>
      </c>
      <c r="I1472" s="1" t="str">
        <f>_xlfn.LET(_xlpm.sep,":",_xlpm.w,$G1472,LEFT(_xlpm.w,FIND(_xlpm.sep,_xlpm.w)-1))</f>
        <v>veɪ</v>
      </c>
      <c r="J1472" s="1" t="str">
        <f>_xlfn.LET(_xlpm.sep,":",_xlpm.w,$G1472,RIGHT(_xlpm.w,LEN(_xlpm.w)-FIND(_xlpm.sep,_xlpm.w)))</f>
        <v>vah</v>
      </c>
      <c r="K1472" s="10">
        <f>_xlfn.LET(_xlpm.w,I1472,LEN(_xlpm.w))</f>
        <v>3</v>
      </c>
      <c r="L1472" s="10">
        <f>_xlfn.LET(_xlpm.w,J1472,LEN(_xlpm.w))</f>
        <v>3</v>
      </c>
      <c r="M1472" s="10">
        <f>_xlfn.LET(_xlpm.a,K1472,_xlpm.b,L1472,MAX(_xlpm.a,_xlpm.b))</f>
        <v>3</v>
      </c>
      <c r="N1472" s="10">
        <f>_xlfn.LET(_xlpm.d,(K1472,L1472),MAX(_xlpm.d)-MIN(_xlpm.d))</f>
        <v>0</v>
      </c>
      <c r="O1472" s="1" t="str">
        <f>_xlfn.LET(_xlpm.sep,":",_xlpm.w,$G1472,_xlfn.CONCAT("~",RIGHT(_xlpm.w,LEN(_xlpm.w)-FIND(_xlpm.sep,_xlpm.w)),"~"))</f>
        <v>~vah~</v>
      </c>
      <c r="P1472" s="1" t="str">
        <f>_xlfn.LET(_xlpm.sep,":",_xlpm.w,$G1472,_xlfn.CONCAT("[",LEFT(_xlpm.w,FIND(_xlpm.sep,_xlpm.w)-1),"]"))</f>
        <v>[veɪ]</v>
      </c>
      <c r="Q1472" s="14" cm="1">
        <f t="array" ref="Q1472">SUM(_xlfn._xlws.FILTER($H$2:$H$7117,_xlfn.MAP($O$2:$O$7117,_xlfn.LAMBDA(_xlpm.x,_xlpm.x=$O1472))))</f>
        <v>1.4910536779324057E-4</v>
      </c>
      <c r="R1472" s="14">
        <f>$H1472/Q1472</f>
        <v>0.66666666666666663</v>
      </c>
      <c r="S1472" s="14" cm="1">
        <f t="array" ref="S1472">SUM(_xlfn._xlws.FILTER($H$2:$H$7117,_xlfn.MAP($P$2:$P$7117,_xlfn.LAMBDA(_xlpm.x,_xlpm.x=$P1472))))</f>
        <v>1.043737574552684E-3</v>
      </c>
      <c r="T1472" s="14">
        <f>$H1472/S1472</f>
        <v>9.5238095238095233E-2</v>
      </c>
      <c r="U1472" s="14">
        <f>_xlfn.LET(_xlpm.freq,F1472,_xlpm.size,M1472+1,_xlpm.F,V1472,LOG(1+_xlpm.freq)*LOG(1+_xlpm.size)*_xlpm.F)</f>
        <v>5.5582240913368199E-2</v>
      </c>
      <c r="V1472" s="14">
        <f>_xlfn.LET(_xlpm.a,T1472,_xlpm.b,R1472,2*_xlpm.a*_xlpm.b/(_xlpm.a+_xlpm.b))</f>
        <v>0.16666666666666666</v>
      </c>
      <c r="W1472" s="14">
        <f>_xlfn.LET(_xlpm.p,R1472,_xlpm.q,T1472,LOG(_xlpm.p/_xlpm.q))</f>
        <v>0.84509804001425681</v>
      </c>
      <c r="X1472" s="2"/>
      <c r="AC1472" s="2"/>
      <c r="AH1472" s="2"/>
      <c r="AI1472" s="2"/>
    </row>
    <row r="1473" spans="1:35">
      <c r="A1473" s="1" t="str">
        <f>_xlfn.LET(_xlpm.sep," : ",CONCATENATE(O1473,_xlpm.sep,P1473))</f>
        <v>~gah~ : [ɡeɪ]</v>
      </c>
      <c r="B1473" s="1">
        <f>_xlfn.LET(_xlpm.d,$G1473,_xlpm.k,_xlfn.CONCAT(LEFT(TRIM(B$1),1),"*"),COUNTIF(_xlpm.d,_xlpm.k))</f>
        <v>0</v>
      </c>
      <c r="C1473" s="1">
        <f>_xlfn.LET(_xlpm.d,$G1473,_xlpm.k,_xlfn.CONCAT(LEFT(TRIM(C$1),1),"*"),COUNTIF(_xlpm.d,_xlpm.k))</f>
        <v>0</v>
      </c>
      <c r="D1473" s="1">
        <f>_xlfn.LET(_xlpm.d,$G1473,_xlpm.k,_xlfn.CONCAT(LEFT(TRIM(D$1),1),"*"),COUNTIF(_xlpm.d,_xlpm.k))</f>
        <v>0</v>
      </c>
      <c r="E1473" s="1">
        <f>LOG(F1473+1,10)</f>
        <v>0.47712125471966244</v>
      </c>
      <c r="F1473" s="7">
        <v>2</v>
      </c>
      <c r="G1473" s="9" t="s">
        <v>5792</v>
      </c>
      <c r="H1473" s="4">
        <f>F1473/freq.sum.r6e</f>
        <v>9.9403578528827041E-5</v>
      </c>
      <c r="I1473" s="1" t="str">
        <f>_xlfn.LET(_xlpm.sep,":",_xlpm.w,$G1473,LEFT(_xlpm.w,FIND(_xlpm.sep,_xlpm.w)-1))</f>
        <v>ɡeɪ</v>
      </c>
      <c r="J1473" s="1" t="str">
        <f>_xlfn.LET(_xlpm.sep,":",_xlpm.w,$G1473,RIGHT(_xlpm.w,LEN(_xlpm.w)-FIND(_xlpm.sep,_xlpm.w)))</f>
        <v>gah</v>
      </c>
      <c r="K1473" s="10">
        <f>_xlfn.LET(_xlpm.w,I1473,LEN(_xlpm.w))</f>
        <v>3</v>
      </c>
      <c r="L1473" s="10">
        <f>_xlfn.LET(_xlpm.w,J1473,LEN(_xlpm.w))</f>
        <v>3</v>
      </c>
      <c r="M1473" s="10">
        <f>_xlfn.LET(_xlpm.a,K1473,_xlpm.b,L1473,MAX(_xlpm.a,_xlpm.b))</f>
        <v>3</v>
      </c>
      <c r="N1473" s="10">
        <f>_xlfn.LET(_xlpm.d,(K1473,L1473),MAX(_xlpm.d)-MIN(_xlpm.d))</f>
        <v>0</v>
      </c>
      <c r="O1473" s="1" t="str">
        <f>_xlfn.LET(_xlpm.sep,":",_xlpm.w,$G1473,_xlfn.CONCAT("~",RIGHT(_xlpm.w,LEN(_xlpm.w)-FIND(_xlpm.sep,_xlpm.w)),"~"))</f>
        <v>~gah~</v>
      </c>
      <c r="P1473" s="1" t="str">
        <f>_xlfn.LET(_xlpm.sep,":",_xlpm.w,$G1473,_xlfn.CONCAT("[",LEFT(_xlpm.w,FIND(_xlpm.sep,_xlpm.w)-1),"]"))</f>
        <v>[ɡeɪ]</v>
      </c>
      <c r="Q1473" s="14" cm="1">
        <f t="array" ref="Q1473">SUM(_xlfn._xlws.FILTER($H$2:$H$7117,_xlfn.MAP($O$2:$O$7117,_xlfn.LAMBDA(_xlpm.x,_xlpm.x=$O1473))))</f>
        <v>1.4910536779324057E-4</v>
      </c>
      <c r="R1473" s="14">
        <f>$H1473/Q1473</f>
        <v>0.66666666666666663</v>
      </c>
      <c r="S1473" s="14" cm="1">
        <f t="array" ref="S1473">SUM(_xlfn._xlws.FILTER($H$2:$H$7117,_xlfn.MAP($P$2:$P$7117,_xlfn.LAMBDA(_xlpm.x,_xlpm.x=$P1473))))</f>
        <v>1.043737574552684E-3</v>
      </c>
      <c r="T1473" s="14">
        <f>$H1473/S1473</f>
        <v>9.5238095238095233E-2</v>
      </c>
      <c r="U1473" s="14">
        <f>_xlfn.LET(_xlpm.freq,F1473,_xlpm.size,M1473+1,_xlpm.F,V1473,LOG(1+_xlpm.freq)*LOG(1+_xlpm.size)*_xlpm.F)</f>
        <v>5.5582240913368199E-2</v>
      </c>
      <c r="V1473" s="14">
        <f>_xlfn.LET(_xlpm.a,T1473,_xlpm.b,R1473,2*_xlpm.a*_xlpm.b/(_xlpm.a+_xlpm.b))</f>
        <v>0.16666666666666666</v>
      </c>
      <c r="W1473" s="14">
        <f>_xlfn.LET(_xlpm.p,R1473,_xlpm.q,T1473,LOG(_xlpm.p/_xlpm.q))</f>
        <v>0.84509804001425681</v>
      </c>
      <c r="X1473" s="2"/>
      <c r="AC1473" s="2"/>
      <c r="AH1473" s="2"/>
      <c r="AI1473" s="2"/>
    </row>
    <row r="1474" spans="1:35">
      <c r="A1474" s="1" t="str">
        <f>_xlfn.LET(_xlpm.sep," : ",CONCATENATE(O1474,_xlpm.sep,P1474))</f>
        <v>~dai~ : [deɪ]</v>
      </c>
      <c r="B1474" s="1">
        <f>_xlfn.LET(_xlpm.d,$G1474,_xlpm.k,_xlfn.CONCAT(LEFT(TRIM(B$1),1),"*"),COUNTIF(_xlpm.d,_xlpm.k))</f>
        <v>0</v>
      </c>
      <c r="C1474" s="1">
        <f>_xlfn.LET(_xlpm.d,$G1474,_xlpm.k,_xlfn.CONCAT(LEFT(TRIM(C$1),1),"*"),COUNTIF(_xlpm.d,_xlpm.k))</f>
        <v>0</v>
      </c>
      <c r="D1474" s="1">
        <f>_xlfn.LET(_xlpm.d,$G1474,_xlpm.k,_xlfn.CONCAT(LEFT(TRIM(D$1),1),"*"),COUNTIF(_xlpm.d,_xlpm.k))</f>
        <v>0</v>
      </c>
      <c r="E1474" s="1">
        <f>LOG(F1474+1,10)</f>
        <v>0.69897000433601875</v>
      </c>
      <c r="F1474" s="7">
        <v>4</v>
      </c>
      <c r="G1474" s="9" t="s">
        <v>446</v>
      </c>
      <c r="H1474" s="4">
        <f>F1474/freq.sum.r6e</f>
        <v>1.9880715705765408E-4</v>
      </c>
      <c r="I1474" s="1" t="str">
        <f>_xlfn.LET(_xlpm.sep,":",_xlpm.w,$G1474,LEFT(_xlpm.w,FIND(_xlpm.sep,_xlpm.w)-1))</f>
        <v>deɪ</v>
      </c>
      <c r="J1474" s="1" t="str">
        <f>_xlfn.LET(_xlpm.sep,":",_xlpm.w,$G1474,RIGHT(_xlpm.w,LEN(_xlpm.w)-FIND(_xlpm.sep,_xlpm.w)))</f>
        <v>dai</v>
      </c>
      <c r="K1474" s="10">
        <f>_xlfn.LET(_xlpm.w,I1474,LEN(_xlpm.w))</f>
        <v>3</v>
      </c>
      <c r="L1474" s="10">
        <f>_xlfn.LET(_xlpm.w,J1474,LEN(_xlpm.w))</f>
        <v>3</v>
      </c>
      <c r="M1474" s="10">
        <f>_xlfn.LET(_xlpm.a,K1474,_xlpm.b,L1474,MAX(_xlpm.a,_xlpm.b))</f>
        <v>3</v>
      </c>
      <c r="N1474" s="10">
        <f>_xlfn.LET(_xlpm.d,(K1474,L1474),MAX(_xlpm.d)-MIN(_xlpm.d))</f>
        <v>0</v>
      </c>
      <c r="O1474" s="1" t="str">
        <f>_xlfn.LET(_xlpm.sep,":",_xlpm.w,$G1474,_xlfn.CONCAT("~",RIGHT(_xlpm.w,LEN(_xlpm.w)-FIND(_xlpm.sep,_xlpm.w)),"~"))</f>
        <v>~dai~</v>
      </c>
      <c r="P1474" s="1" t="str">
        <f>_xlfn.LET(_xlpm.sep,":",_xlpm.w,$G1474,_xlfn.CONCAT("[",LEFT(_xlpm.w,FIND(_xlpm.sep,_xlpm.w)-1),"]"))</f>
        <v>[deɪ]</v>
      </c>
      <c r="Q1474" s="14" cm="1">
        <f t="array" ref="Q1474">SUM(_xlfn._xlws.FILTER($H$2:$H$7117,_xlfn.MAP($O$2:$O$7117,_xlfn.LAMBDA(_xlpm.x,_xlpm.x=$O1474))))</f>
        <v>1.9880715705765408E-4</v>
      </c>
      <c r="R1474" s="14">
        <f>$H1474/Q1474</f>
        <v>1</v>
      </c>
      <c r="S1474" s="14" cm="1">
        <f t="array" ref="S1474">SUM(_xlfn._xlws.FILTER($H$2:$H$7117,_xlfn.MAP($P$2:$P$7117,_xlfn.LAMBDA(_xlpm.x,_xlpm.x=$P1474))))</f>
        <v>1.3916500994035786E-3</v>
      </c>
      <c r="T1474" s="14">
        <f>$H1474/S1474</f>
        <v>0.14285714285714285</v>
      </c>
      <c r="U1474" s="14">
        <f>_xlfn.LET(_xlpm.freq,F1474,_xlpm.size,M1474+1,_xlpm.F,V1474,LOG(1+_xlpm.freq)*LOG(1+_xlpm.size)*_xlpm.F)</f>
        <v>0.12213976674037355</v>
      </c>
      <c r="V1474" s="14">
        <f>_xlfn.LET(_xlpm.a,T1474,_xlpm.b,R1474,2*_xlpm.a*_xlpm.b/(_xlpm.a+_xlpm.b))</f>
        <v>0.25</v>
      </c>
      <c r="W1474" s="14">
        <f>_xlfn.LET(_xlpm.p,R1474,_xlpm.q,T1474,LOG(_xlpm.p/_xlpm.q))</f>
        <v>0.84509804001425681</v>
      </c>
      <c r="X1474" s="2"/>
      <c r="AC1474" s="2"/>
      <c r="AH1474" s="2"/>
      <c r="AI1474" s="2"/>
    </row>
    <row r="1475" spans="1:35">
      <c r="A1475" s="1" t="str">
        <f>_xlfn.LET(_xlpm.sep," : ",CONCATENATE(O1475,_xlpm.sep,P1475))</f>
        <v>~day~ : [deɪ]</v>
      </c>
      <c r="B1475" s="1">
        <f>_xlfn.LET(_xlpm.d,$G1475,_xlpm.k,_xlfn.CONCAT(LEFT(TRIM(B$1),1),"*"),COUNTIF(_xlpm.d,_xlpm.k))</f>
        <v>0</v>
      </c>
      <c r="C1475" s="1">
        <f>_xlfn.LET(_xlpm.d,$G1475,_xlpm.k,_xlfn.CONCAT(LEFT(TRIM(C$1),1),"*"),COUNTIF(_xlpm.d,_xlpm.k))</f>
        <v>0</v>
      </c>
      <c r="D1475" s="1">
        <f>_xlfn.LET(_xlpm.d,$G1475,_xlpm.k,_xlfn.CONCAT(LEFT(TRIM(D$1),1),"*"),COUNTIF(_xlpm.d,_xlpm.k))</f>
        <v>0</v>
      </c>
      <c r="E1475" s="1">
        <f>LOG(F1475+1,10)</f>
        <v>0.69897000433601875</v>
      </c>
      <c r="F1475" s="7">
        <v>4</v>
      </c>
      <c r="G1475" s="9" t="s">
        <v>449</v>
      </c>
      <c r="H1475" s="4">
        <f>F1475/freq.sum.r6e</f>
        <v>1.9880715705765408E-4</v>
      </c>
      <c r="I1475" s="1" t="str">
        <f>_xlfn.LET(_xlpm.sep,":",_xlpm.w,$G1475,LEFT(_xlpm.w,FIND(_xlpm.sep,_xlpm.w)-1))</f>
        <v>deɪ</v>
      </c>
      <c r="J1475" s="1" t="str">
        <f>_xlfn.LET(_xlpm.sep,":",_xlpm.w,$G1475,RIGHT(_xlpm.w,LEN(_xlpm.w)-FIND(_xlpm.sep,_xlpm.w)))</f>
        <v>day</v>
      </c>
      <c r="K1475" s="10">
        <f>_xlfn.LET(_xlpm.w,I1475,LEN(_xlpm.w))</f>
        <v>3</v>
      </c>
      <c r="L1475" s="10">
        <f>_xlfn.LET(_xlpm.w,J1475,LEN(_xlpm.w))</f>
        <v>3</v>
      </c>
      <c r="M1475" s="10">
        <f>_xlfn.LET(_xlpm.a,K1475,_xlpm.b,L1475,MAX(_xlpm.a,_xlpm.b))</f>
        <v>3</v>
      </c>
      <c r="N1475" s="10">
        <f>_xlfn.LET(_xlpm.d,(K1475,L1475),MAX(_xlpm.d)-MIN(_xlpm.d))</f>
        <v>0</v>
      </c>
      <c r="O1475" s="1" t="str">
        <f>_xlfn.LET(_xlpm.sep,":",_xlpm.w,$G1475,_xlfn.CONCAT("~",RIGHT(_xlpm.w,LEN(_xlpm.w)-FIND(_xlpm.sep,_xlpm.w)),"~"))</f>
        <v>~day~</v>
      </c>
      <c r="P1475" s="1" t="str">
        <f>_xlfn.LET(_xlpm.sep,":",_xlpm.w,$G1475,_xlfn.CONCAT("[",LEFT(_xlpm.w,FIND(_xlpm.sep,_xlpm.w)-1),"]"))</f>
        <v>[deɪ]</v>
      </c>
      <c r="Q1475" s="14" cm="1">
        <f t="array" ref="Q1475">SUM(_xlfn._xlws.FILTER($H$2:$H$7111,_xlfn.MAP($O$2:$O$7111,_xlfn.LAMBDA(_xlpm.x,_xlpm.x=$O1475))))</f>
        <v>1.9880715705765408E-4</v>
      </c>
      <c r="R1475" s="14">
        <f>$H1475/Q1475</f>
        <v>1</v>
      </c>
      <c r="S1475" s="14" cm="1">
        <f t="array" ref="S1475">SUM(_xlfn._xlws.FILTER($H$2:$H$7111,_xlfn.MAP($P$2:$P$7111,_xlfn.LAMBDA(_xlpm.x,_xlpm.x=$P1475))))</f>
        <v>1.3916500994035786E-3</v>
      </c>
      <c r="T1475" s="14">
        <f>$H1475/S1475</f>
        <v>0.14285714285714285</v>
      </c>
      <c r="U1475" s="14">
        <f>_xlfn.LET(_xlpm.freq,F1475,_xlpm.size,M1475+1,_xlpm.F,V1475,LOG(1+_xlpm.freq)*LOG(1+_xlpm.size)*_xlpm.F)</f>
        <v>0.12213976674037355</v>
      </c>
      <c r="V1475" s="14">
        <f>_xlfn.LET(_xlpm.a,T1475,_xlpm.b,R1475,2*_xlpm.a*_xlpm.b/(_xlpm.a+_xlpm.b))</f>
        <v>0.25</v>
      </c>
      <c r="W1475" s="14">
        <f>_xlfn.LET(_xlpm.p,R1475,_xlpm.q,T1475,LOG(_xlpm.p/_xlpm.q))</f>
        <v>0.84509804001425681</v>
      </c>
      <c r="X1475" s="2"/>
      <c r="AC1475" s="2"/>
      <c r="AH1475" s="2"/>
      <c r="AI1475" s="2"/>
    </row>
    <row r="1476" spans="1:35">
      <c r="A1476" s="1" t="str">
        <f>_xlfn.LET(_xlpm.sep," : ",CONCATENATE(O1476,_xlpm.sep,P1476))</f>
        <v>~rai~ : [ɹeɪ]</v>
      </c>
      <c r="B1476" s="1">
        <f>_xlfn.LET(_xlpm.d,$G1476,_xlpm.k,_xlfn.CONCAT(LEFT(TRIM(B$1),1),"*"),COUNTIF(_xlpm.d,_xlpm.k))</f>
        <v>1</v>
      </c>
      <c r="C1476" s="1">
        <f>_xlfn.LET(_xlpm.d,$G1476,_xlpm.k,_xlfn.CONCAT(LEFT(TRIM(C$1),1),"*"),COUNTIF(_xlpm.d,_xlpm.k))</f>
        <v>0</v>
      </c>
      <c r="D1476" s="1">
        <f>_xlfn.LET(_xlpm.d,$G1476,_xlpm.k,_xlfn.CONCAT(LEFT(TRIM(D$1),1),"*"),COUNTIF(_xlpm.d,_xlpm.k))</f>
        <v>0</v>
      </c>
      <c r="E1476" s="1">
        <f>LOG(F1476+1,10)</f>
        <v>0.69897000433601875</v>
      </c>
      <c r="F1476" s="7">
        <v>4</v>
      </c>
      <c r="G1476" s="9" t="s">
        <v>5802</v>
      </c>
      <c r="H1476" s="4">
        <f>F1476/freq.sum.r6e</f>
        <v>1.9880715705765408E-4</v>
      </c>
      <c r="I1476" s="1" t="str">
        <f>_xlfn.LET(_xlpm.sep,":",_xlpm.w,$G1476,LEFT(_xlpm.w,FIND(_xlpm.sep,_xlpm.w)-1))</f>
        <v>ɹeɪ</v>
      </c>
      <c r="J1476" s="1" t="str">
        <f>_xlfn.LET(_xlpm.sep,":",_xlpm.w,$G1476,RIGHT(_xlpm.w,LEN(_xlpm.w)-FIND(_xlpm.sep,_xlpm.w)))</f>
        <v>rai</v>
      </c>
      <c r="K1476" s="10">
        <f>_xlfn.LET(_xlpm.w,I1476,LEN(_xlpm.w))</f>
        <v>3</v>
      </c>
      <c r="L1476" s="10">
        <f>_xlfn.LET(_xlpm.w,J1476,LEN(_xlpm.w))</f>
        <v>3</v>
      </c>
      <c r="M1476" s="10">
        <f>_xlfn.LET(_xlpm.a,K1476,_xlpm.b,L1476,MAX(_xlpm.a,_xlpm.b))</f>
        <v>3</v>
      </c>
      <c r="N1476" s="10">
        <f>_xlfn.LET(_xlpm.d,(K1476,L1476),MAX(_xlpm.d)-MIN(_xlpm.d))</f>
        <v>0</v>
      </c>
      <c r="O1476" s="1" t="str">
        <f>_xlfn.LET(_xlpm.sep,":",_xlpm.w,$G1476,_xlfn.CONCAT("~",RIGHT(_xlpm.w,LEN(_xlpm.w)-FIND(_xlpm.sep,_xlpm.w)),"~"))</f>
        <v>~rai~</v>
      </c>
      <c r="P1476" s="1" t="str">
        <f>_xlfn.LET(_xlpm.sep,":",_xlpm.w,$G1476,_xlfn.CONCAT("[",LEFT(_xlpm.w,FIND(_xlpm.sep,_xlpm.w)-1),"]"))</f>
        <v>[ɹeɪ]</v>
      </c>
      <c r="Q1476" s="14" cm="1">
        <f t="array" ref="Q1476">SUM(_xlfn._xlws.FILTER($H$2:$H$7117,_xlfn.MAP($O$2:$O$7117,_xlfn.LAMBDA(_xlpm.x,_xlpm.x=$O1476))))</f>
        <v>1.9880715705765408E-4</v>
      </c>
      <c r="R1476" s="14">
        <f>$H1476/Q1476</f>
        <v>1</v>
      </c>
      <c r="S1476" s="14" cm="1">
        <f t="array" ref="S1476">SUM(_xlfn._xlws.FILTER($H$2:$H$7117,_xlfn.MAP($P$2:$P$7117,_xlfn.LAMBDA(_xlpm.x,_xlpm.x=$P1476))))</f>
        <v>1.3916500994035786E-3</v>
      </c>
      <c r="T1476" s="14">
        <f>$H1476/S1476</f>
        <v>0.14285714285714285</v>
      </c>
      <c r="U1476" s="14">
        <f>_xlfn.LET(_xlpm.freq,F1476,_xlpm.size,M1476+1,_xlpm.F,V1476,LOG(1+_xlpm.freq)*LOG(1+_xlpm.size)*_xlpm.F)</f>
        <v>0.12213976674037355</v>
      </c>
      <c r="V1476" s="14">
        <f>_xlfn.LET(_xlpm.a,T1476,_xlpm.b,R1476,2*_xlpm.a*_xlpm.b/(_xlpm.a+_xlpm.b))</f>
        <v>0.25</v>
      </c>
      <c r="W1476" s="14">
        <f>_xlfn.LET(_xlpm.p,R1476,_xlpm.q,T1476,LOG(_xlpm.p/_xlpm.q))</f>
        <v>0.84509804001425681</v>
      </c>
      <c r="X1476" s="2"/>
      <c r="AC1476" s="2"/>
      <c r="AH1476" s="2"/>
      <c r="AI1476" s="2"/>
    </row>
    <row r="1477" spans="1:35">
      <c r="A1477" s="1" t="str">
        <f>_xlfn.LET(_xlpm.sep," : ",CONCATENATE(O1477,_xlpm.sep,P1477))</f>
        <v>~ray~ : [ɹeɪ]</v>
      </c>
      <c r="B1477" s="1">
        <f>_xlfn.LET(_xlpm.d,$G1477,_xlpm.k,_xlfn.CONCAT(LEFT(TRIM(B$1),1),"*"),COUNTIF(_xlpm.d,_xlpm.k))</f>
        <v>1</v>
      </c>
      <c r="C1477" s="1">
        <f>_xlfn.LET(_xlpm.d,$G1477,_xlpm.k,_xlfn.CONCAT(LEFT(TRIM(C$1),1),"*"),COUNTIF(_xlpm.d,_xlpm.k))</f>
        <v>0</v>
      </c>
      <c r="D1477" s="1">
        <f>_xlfn.LET(_xlpm.d,$G1477,_xlpm.k,_xlfn.CONCAT(LEFT(TRIM(D$1),1),"*"),COUNTIF(_xlpm.d,_xlpm.k))</f>
        <v>0</v>
      </c>
      <c r="E1477" s="1">
        <f>LOG(F1477+1,10)</f>
        <v>0.69897000433601875</v>
      </c>
      <c r="F1477" s="7">
        <v>4</v>
      </c>
      <c r="G1477" s="9" t="s">
        <v>5805</v>
      </c>
      <c r="H1477" s="4">
        <f>F1477/freq.sum.r6e</f>
        <v>1.9880715705765408E-4</v>
      </c>
      <c r="I1477" s="1" t="str">
        <f>_xlfn.LET(_xlpm.sep,":",_xlpm.w,$G1477,LEFT(_xlpm.w,FIND(_xlpm.sep,_xlpm.w)-1))</f>
        <v>ɹeɪ</v>
      </c>
      <c r="J1477" s="1" t="str">
        <f>_xlfn.LET(_xlpm.sep,":",_xlpm.w,$G1477,RIGHT(_xlpm.w,LEN(_xlpm.w)-FIND(_xlpm.sep,_xlpm.w)))</f>
        <v>ray</v>
      </c>
      <c r="K1477" s="10">
        <f>_xlfn.LET(_xlpm.w,I1477,LEN(_xlpm.w))</f>
        <v>3</v>
      </c>
      <c r="L1477" s="10">
        <f>_xlfn.LET(_xlpm.w,J1477,LEN(_xlpm.w))</f>
        <v>3</v>
      </c>
      <c r="M1477" s="10">
        <f>_xlfn.LET(_xlpm.a,K1477,_xlpm.b,L1477,MAX(_xlpm.a,_xlpm.b))</f>
        <v>3</v>
      </c>
      <c r="N1477" s="10">
        <f>_xlfn.LET(_xlpm.d,(K1477,L1477),MAX(_xlpm.d)-MIN(_xlpm.d))</f>
        <v>0</v>
      </c>
      <c r="O1477" s="1" t="str">
        <f>_xlfn.LET(_xlpm.sep,":",_xlpm.w,$G1477,_xlfn.CONCAT("~",RIGHT(_xlpm.w,LEN(_xlpm.w)-FIND(_xlpm.sep,_xlpm.w)),"~"))</f>
        <v>~ray~</v>
      </c>
      <c r="P1477" s="1" t="str">
        <f>_xlfn.LET(_xlpm.sep,":",_xlpm.w,$G1477,_xlfn.CONCAT("[",LEFT(_xlpm.w,FIND(_xlpm.sep,_xlpm.w)-1),"]"))</f>
        <v>[ɹeɪ]</v>
      </c>
      <c r="Q1477" s="14" cm="1">
        <f t="array" ref="Q1477">SUM(_xlfn._xlws.FILTER($H$2:$H$7117,_xlfn.MAP($O$2:$O$7117,_xlfn.LAMBDA(_xlpm.x,_xlpm.x=$O1477))))</f>
        <v>1.9880715705765408E-4</v>
      </c>
      <c r="R1477" s="14">
        <f>$H1477/Q1477</f>
        <v>1</v>
      </c>
      <c r="S1477" s="14" cm="1">
        <f t="array" ref="S1477">SUM(_xlfn._xlws.FILTER($H$2:$H$7117,_xlfn.MAP($P$2:$P$7117,_xlfn.LAMBDA(_xlpm.x,_xlpm.x=$P1477))))</f>
        <v>1.3916500994035786E-3</v>
      </c>
      <c r="T1477" s="14">
        <f>$H1477/S1477</f>
        <v>0.14285714285714285</v>
      </c>
      <c r="U1477" s="14">
        <f>_xlfn.LET(_xlpm.freq,F1477,_xlpm.size,M1477+1,_xlpm.F,V1477,LOG(1+_xlpm.freq)*LOG(1+_xlpm.size)*_xlpm.F)</f>
        <v>0.12213976674037355</v>
      </c>
      <c r="V1477" s="14">
        <f>_xlfn.LET(_xlpm.a,T1477,_xlpm.b,R1477,2*_xlpm.a*_xlpm.b/(_xlpm.a+_xlpm.b))</f>
        <v>0.25</v>
      </c>
      <c r="W1477" s="14">
        <f>_xlfn.LET(_xlpm.p,R1477,_xlpm.q,T1477,LOG(_xlpm.p/_xlpm.q))</f>
        <v>0.84509804001425681</v>
      </c>
      <c r="X1477" s="2"/>
      <c r="AC1477" s="2"/>
      <c r="AH1477" s="2"/>
      <c r="AI1477" s="2"/>
    </row>
    <row r="1478" spans="1:35">
      <c r="A1478" s="1" t="str">
        <f>_xlfn.LET(_xlpm.sep," : ",CONCATENATE(O1478,_xlpm.sep,P1478))</f>
        <v>~see~ : [si]</v>
      </c>
      <c r="B1478" s="1">
        <f>_xlfn.LET(_xlpm.d,$G1478,_xlpm.k,_xlfn.CONCAT(LEFT(TRIM(B$1),1),"*"),COUNTIF(_xlpm.d,_xlpm.k))</f>
        <v>0</v>
      </c>
      <c r="C1478" s="1">
        <f>_xlfn.LET(_xlpm.d,$G1478,_xlpm.k,_xlfn.CONCAT(LEFT(TRIM(C$1),1),"*"),COUNTIF(_xlpm.d,_xlpm.k))</f>
        <v>0</v>
      </c>
      <c r="D1478" s="1">
        <f>_xlfn.LET(_xlpm.d,$G1478,_xlpm.k,_xlfn.CONCAT(LEFT(TRIM(D$1),1),"*"),COUNTIF(_xlpm.d,_xlpm.k))</f>
        <v>0</v>
      </c>
      <c r="E1478" s="1">
        <f>LOG(F1478+1,10)</f>
        <v>0.90308998699194343</v>
      </c>
      <c r="F1478" s="7">
        <v>7</v>
      </c>
      <c r="G1478" s="9" t="s">
        <v>3966</v>
      </c>
      <c r="H1478" s="4">
        <f>F1478/freq.sum.r6e</f>
        <v>3.4791252485089465E-4</v>
      </c>
      <c r="I1478" s="1" t="str">
        <f>_xlfn.LET(_xlpm.sep,":",_xlpm.w,$G1478,LEFT(_xlpm.w,FIND(_xlpm.sep,_xlpm.w)-1))</f>
        <v>si</v>
      </c>
      <c r="J1478" s="1" t="str">
        <f>_xlfn.LET(_xlpm.sep,":",_xlpm.w,$G1478,RIGHT(_xlpm.w,LEN(_xlpm.w)-FIND(_xlpm.sep,_xlpm.w)))</f>
        <v>see</v>
      </c>
      <c r="K1478" s="10">
        <f>_xlfn.LET(_xlpm.w,I1478,LEN(_xlpm.w))</f>
        <v>2</v>
      </c>
      <c r="L1478" s="10">
        <f>_xlfn.LET(_xlpm.w,J1478,LEN(_xlpm.w))</f>
        <v>3</v>
      </c>
      <c r="M1478" s="10">
        <f>_xlfn.LET(_xlpm.a,K1478,_xlpm.b,L1478,MAX(_xlpm.a,_xlpm.b))</f>
        <v>3</v>
      </c>
      <c r="N1478" s="10">
        <f>_xlfn.LET(_xlpm.d,(K1478,L1478),MAX(_xlpm.d)-MIN(_xlpm.d))</f>
        <v>1</v>
      </c>
      <c r="O1478" s="1" t="str">
        <f>_xlfn.LET(_xlpm.sep,":",_xlpm.w,$G1478,_xlfn.CONCAT("~",RIGHT(_xlpm.w,LEN(_xlpm.w)-FIND(_xlpm.sep,_xlpm.w)),"~"))</f>
        <v>~see~</v>
      </c>
      <c r="P1478" s="1" t="str">
        <f>_xlfn.LET(_xlpm.sep,":",_xlpm.w,$G1478,_xlfn.CONCAT("[",LEFT(_xlpm.w,FIND(_xlpm.sep,_xlpm.w)-1),"]"))</f>
        <v>[si]</v>
      </c>
      <c r="Q1478" s="14" cm="1">
        <f t="array" ref="Q1478">SUM(_xlfn._xlws.FILTER($H$2:$H$7117,_xlfn.MAP($O$2:$O$7117,_xlfn.LAMBDA(_xlpm.x,_xlpm.x=$O1478))))</f>
        <v>4.4731610337972168E-4</v>
      </c>
      <c r="R1478" s="14">
        <f>$H1478/Q1478</f>
        <v>0.77777777777777779</v>
      </c>
      <c r="S1478" s="14" cm="1">
        <f t="array" ref="S1478">SUM(_xlfn._xlws.FILTER($H$2:$H$7117,_xlfn.MAP($P$2:$P$7117,_xlfn.LAMBDA(_xlpm.x,_xlpm.x=$P1478))))</f>
        <v>3.1312127236580519E-3</v>
      </c>
      <c r="T1478" s="14">
        <f>$H1478/S1478</f>
        <v>0.1111111111111111</v>
      </c>
      <c r="U1478" s="14">
        <f>_xlfn.LET(_xlpm.freq,F1478,_xlpm.size,M1478+1,_xlpm.F,V1478,LOG(1+_xlpm.freq)*LOG(1+_xlpm.size)*_xlpm.F)</f>
        <v>0.12273971346847272</v>
      </c>
      <c r="V1478" s="14">
        <f>_xlfn.LET(_xlpm.a,T1478,_xlpm.b,R1478,2*_xlpm.a*_xlpm.b/(_xlpm.a+_xlpm.b))</f>
        <v>0.19444444444444445</v>
      </c>
      <c r="W1478" s="14">
        <f>_xlfn.LET(_xlpm.p,R1478,_xlpm.q,T1478,LOG(_xlpm.p/_xlpm.q))</f>
        <v>0.84509804001425692</v>
      </c>
      <c r="X1478" s="2"/>
      <c r="AC1478" s="2"/>
      <c r="AH1478" s="2"/>
      <c r="AI1478" s="2"/>
    </row>
    <row r="1479" spans="1:35">
      <c r="A1479" s="1" t="str">
        <f>_xlfn.LET(_xlpm.sep," : ",CONCATENATE(O1479,_xlpm.sep,P1479))</f>
        <v>~rcy~ : [ɹsɪ]</v>
      </c>
      <c r="B1479" s="1">
        <f>_xlfn.LET(_xlpm.d,$G1479,_xlpm.k,_xlfn.CONCAT(LEFT(TRIM(B$1),1),"*"),COUNTIF(_xlpm.d,_xlpm.k))</f>
        <v>1</v>
      </c>
      <c r="C1479" s="1">
        <f>_xlfn.LET(_xlpm.d,$G1479,_xlpm.k,_xlfn.CONCAT(LEFT(TRIM(C$1),1),"*"),COUNTIF(_xlpm.d,_xlpm.k))</f>
        <v>0</v>
      </c>
      <c r="D1479" s="1">
        <f>_xlfn.LET(_xlpm.d,$G1479,_xlpm.k,_xlfn.CONCAT(LEFT(TRIM(D$1),1),"*"),COUNTIF(_xlpm.d,_xlpm.k))</f>
        <v>0</v>
      </c>
      <c r="E1479" s="1">
        <f>LOG(F1479+1,10)</f>
        <v>1.3617278360175928</v>
      </c>
      <c r="F1479" s="7">
        <v>22</v>
      </c>
      <c r="G1479" s="9" t="s">
        <v>6260</v>
      </c>
      <c r="H1479" s="4">
        <f>F1479/freq.sum.r6e</f>
        <v>1.0934393638170974E-3</v>
      </c>
      <c r="I1479" s="1" t="str">
        <f>_xlfn.LET(_xlpm.sep,":",_xlpm.w,$G1479,LEFT(_xlpm.w,FIND(_xlpm.sep,_xlpm.w)-1))</f>
        <v>ɹsɪ</v>
      </c>
      <c r="J1479" s="1" t="str">
        <f>_xlfn.LET(_xlpm.sep,":",_xlpm.w,$G1479,RIGHT(_xlpm.w,LEN(_xlpm.w)-FIND(_xlpm.sep,_xlpm.w)))</f>
        <v>rcy</v>
      </c>
      <c r="K1479" s="10">
        <f>_xlfn.LET(_xlpm.w,I1479,LEN(_xlpm.w))</f>
        <v>3</v>
      </c>
      <c r="L1479" s="10">
        <f>_xlfn.LET(_xlpm.w,J1479,LEN(_xlpm.w))</f>
        <v>3</v>
      </c>
      <c r="M1479" s="10">
        <f>_xlfn.LET(_xlpm.a,K1479,_xlpm.b,L1479,MAX(_xlpm.a,_xlpm.b))</f>
        <v>3</v>
      </c>
      <c r="N1479" s="10">
        <f>_xlfn.LET(_xlpm.d,(K1479,L1479),MAX(_xlpm.d)-MIN(_xlpm.d))</f>
        <v>0</v>
      </c>
      <c r="O1479" s="1" t="str">
        <f>_xlfn.LET(_xlpm.sep,":",_xlpm.w,$G1479,_xlfn.CONCAT("~",RIGHT(_xlpm.w,LEN(_xlpm.w)-FIND(_xlpm.sep,_xlpm.w)),"~"))</f>
        <v>~rcy~</v>
      </c>
      <c r="P1479" s="1" t="str">
        <f>_xlfn.LET(_xlpm.sep,":",_xlpm.w,$G1479,_xlfn.CONCAT("[",LEFT(_xlpm.w,FIND(_xlpm.sep,_xlpm.w)-1),"]"))</f>
        <v>[ɹsɪ]</v>
      </c>
      <c r="Q1479" s="14" cm="1">
        <f t="array" ref="Q1479">SUM(_xlfn._xlws.FILTER($H$2:$H$7117,_xlfn.MAP($O$2:$O$7117,_xlfn.LAMBDA(_xlpm.x,_xlpm.x=$O1479))))</f>
        <v>1.0934393638170974E-3</v>
      </c>
      <c r="R1479" s="14">
        <f>$H1479/Q1479</f>
        <v>1</v>
      </c>
      <c r="S1479" s="14" cm="1">
        <f t="array" ref="S1479">SUM(_xlfn._xlws.FILTER($H$2:$H$7117,_xlfn.MAP($P$2:$P$7117,_xlfn.LAMBDA(_xlpm.x,_xlpm.x=$P1479))))</f>
        <v>7.9522862823061605E-3</v>
      </c>
      <c r="T1479" s="14">
        <f>$H1479/S1479</f>
        <v>0.13750000000000004</v>
      </c>
      <c r="U1479" s="14">
        <f>_xlfn.LET(_xlpm.freq,F1479,_xlpm.size,M1479+1,_xlpm.F,V1479,LOG(1+_xlpm.freq)*LOG(1+_xlpm.size)*_xlpm.F)</f>
        <v>0.23010716540445367</v>
      </c>
      <c r="V1479" s="14">
        <f>_xlfn.LET(_xlpm.a,T1479,_xlpm.b,R1479,2*_xlpm.a*_xlpm.b/(_xlpm.a+_xlpm.b))</f>
        <v>0.24175824175824184</v>
      </c>
      <c r="W1479" s="14">
        <f>_xlfn.LET(_xlpm.p,R1479,_xlpm.q,T1479,LOG(_xlpm.p/_xlpm.q))</f>
        <v>0.8616973018337184</v>
      </c>
      <c r="X1479" s="2"/>
      <c r="AC1479" s="2"/>
      <c r="AH1479" s="2"/>
      <c r="AI1479" s="2"/>
    </row>
    <row r="1480" spans="1:35">
      <c r="A1480" s="1" t="str">
        <f>_xlfn.LET(_xlpm.sep," : ",CONCATENATE(O1480,_xlpm.sep,P1480))</f>
        <v>~ggi~ : [ɡɪ]</v>
      </c>
      <c r="B1480" s="1">
        <f>_xlfn.LET(_xlpm.d,$G1480,_xlpm.k,_xlfn.CONCAT(LEFT(TRIM(B$1),1),"*"),COUNTIF(_xlpm.d,_xlpm.k))</f>
        <v>0</v>
      </c>
      <c r="C1480" s="1">
        <f>_xlfn.LET(_xlpm.d,$G1480,_xlpm.k,_xlfn.CONCAT(LEFT(TRIM(C$1),1),"*"),COUNTIF(_xlpm.d,_xlpm.k))</f>
        <v>0</v>
      </c>
      <c r="D1480" s="1">
        <f>_xlfn.LET(_xlpm.d,$G1480,_xlpm.k,_xlfn.CONCAT(LEFT(TRIM(D$1),1),"*"),COUNTIF(_xlpm.d,_xlpm.k))</f>
        <v>0</v>
      </c>
      <c r="E1480" s="1">
        <f>LOG(F1480+1,10)</f>
        <v>1.3617278360175928</v>
      </c>
      <c r="F1480" s="7">
        <v>22</v>
      </c>
      <c r="G1480" s="9" t="s">
        <v>6553</v>
      </c>
      <c r="H1480" s="4">
        <f>F1480/freq.sum.r6e</f>
        <v>1.0934393638170974E-3</v>
      </c>
      <c r="I1480" s="1" t="str">
        <f>_xlfn.LET(_xlpm.sep,":",_xlpm.w,$G1480,LEFT(_xlpm.w,FIND(_xlpm.sep,_xlpm.w)-1))</f>
        <v>ɡɪ</v>
      </c>
      <c r="J1480" s="1" t="str">
        <f>_xlfn.LET(_xlpm.sep,":",_xlpm.w,$G1480,RIGHT(_xlpm.w,LEN(_xlpm.w)-FIND(_xlpm.sep,_xlpm.w)))</f>
        <v>ggi</v>
      </c>
      <c r="K1480" s="10">
        <f>_xlfn.LET(_xlpm.w,I1480,LEN(_xlpm.w))</f>
        <v>2</v>
      </c>
      <c r="L1480" s="10">
        <f>_xlfn.LET(_xlpm.w,J1480,LEN(_xlpm.w))</f>
        <v>3</v>
      </c>
      <c r="M1480" s="10">
        <f>_xlfn.LET(_xlpm.a,K1480,_xlpm.b,L1480,MAX(_xlpm.a,_xlpm.b))</f>
        <v>3</v>
      </c>
      <c r="N1480" s="10">
        <f>_xlfn.LET(_xlpm.d,(K1480,L1480),MAX(_xlpm.d)-MIN(_xlpm.d))</f>
        <v>1</v>
      </c>
      <c r="O1480" s="1" t="str">
        <f>_xlfn.LET(_xlpm.sep,":",_xlpm.w,$G1480,_xlfn.CONCAT("~",RIGHT(_xlpm.w,LEN(_xlpm.w)-FIND(_xlpm.sep,_xlpm.w)),"~"))</f>
        <v>~ggi~</v>
      </c>
      <c r="P1480" s="1" t="str">
        <f>_xlfn.LET(_xlpm.sep,":",_xlpm.w,$G1480,_xlfn.CONCAT("[",LEFT(_xlpm.w,FIND(_xlpm.sep,_xlpm.w)-1),"]"))</f>
        <v>[ɡɪ]</v>
      </c>
      <c r="Q1480" s="14" cm="1">
        <f t="array" ref="Q1480">SUM(_xlfn._xlws.FILTER($H$2:$H$7117,_xlfn.MAP($O$2:$O$7117,_xlfn.LAMBDA(_xlpm.x,_xlpm.x=$O1480))))</f>
        <v>1.0934393638170974E-3</v>
      </c>
      <c r="R1480" s="14">
        <f>$H1480/Q1480</f>
        <v>1</v>
      </c>
      <c r="S1480" s="14" cm="1">
        <f t="array" ref="S1480">SUM(_xlfn._xlws.FILTER($H$2:$H$7117,_xlfn.MAP($P$2:$P$7117,_xlfn.LAMBDA(_xlpm.x,_xlpm.x=$P1480))))</f>
        <v>7.9522862823061605E-3</v>
      </c>
      <c r="T1480" s="14">
        <f>$H1480/S1480</f>
        <v>0.13750000000000004</v>
      </c>
      <c r="U1480" s="14">
        <f>_xlfn.LET(_xlpm.freq,F1480,_xlpm.size,M1480+1,_xlpm.F,V1480,LOG(1+_xlpm.freq)*LOG(1+_xlpm.size)*_xlpm.F)</f>
        <v>0.23010716540445367</v>
      </c>
      <c r="V1480" s="14">
        <f>_xlfn.LET(_xlpm.a,T1480,_xlpm.b,R1480,2*_xlpm.a*_xlpm.b/(_xlpm.a+_xlpm.b))</f>
        <v>0.24175824175824184</v>
      </c>
      <c r="W1480" s="14">
        <f>_xlfn.LET(_xlpm.p,R1480,_xlpm.q,T1480,LOG(_xlpm.p/_xlpm.q))</f>
        <v>0.8616973018337184</v>
      </c>
      <c r="X1480" s="2"/>
      <c r="AC1480" s="2"/>
      <c r="AH1480" s="2"/>
      <c r="AI1480" s="2"/>
    </row>
    <row r="1481" spans="1:35">
      <c r="A1481" s="1" t="str">
        <f>_xlfn.LET(_xlpm.sep," : ",CONCATENATE(O1481,_xlpm.sep,P1481))</f>
        <v>~gga~ : [ɡɪ]</v>
      </c>
      <c r="B1481" s="1">
        <f>_xlfn.LET(_xlpm.d,$G1481,_xlpm.k,_xlfn.CONCAT(LEFT(TRIM(B$1),1),"*"),COUNTIF(_xlpm.d,_xlpm.k))</f>
        <v>0</v>
      </c>
      <c r="C1481" s="1">
        <f>_xlfn.LET(_xlpm.d,$G1481,_xlpm.k,_xlfn.CONCAT(LEFT(TRIM(C$1),1),"*"),COUNTIF(_xlpm.d,_xlpm.k))</f>
        <v>0</v>
      </c>
      <c r="D1481" s="1">
        <f>_xlfn.LET(_xlpm.d,$G1481,_xlpm.k,_xlfn.CONCAT(LEFT(TRIM(D$1),1),"*"),COUNTIF(_xlpm.d,_xlpm.k))</f>
        <v>0</v>
      </c>
      <c r="E1481" s="1">
        <f>LOG(F1481+1,10)</f>
        <v>1.3617278360175928</v>
      </c>
      <c r="F1481" s="7">
        <v>22</v>
      </c>
      <c r="G1481" s="9" t="s">
        <v>6539</v>
      </c>
      <c r="H1481" s="4">
        <f>F1481/freq.sum.r6e</f>
        <v>1.0934393638170974E-3</v>
      </c>
      <c r="I1481" s="1" t="str">
        <f>_xlfn.LET(_xlpm.sep,":",_xlpm.w,$G1481,LEFT(_xlpm.w,FIND(_xlpm.sep,_xlpm.w)-1))</f>
        <v>ɡɪ</v>
      </c>
      <c r="J1481" s="1" t="str">
        <f>_xlfn.LET(_xlpm.sep,":",_xlpm.w,$G1481,RIGHT(_xlpm.w,LEN(_xlpm.w)-FIND(_xlpm.sep,_xlpm.w)))</f>
        <v>gga</v>
      </c>
      <c r="K1481" s="10">
        <f>_xlfn.LET(_xlpm.w,I1481,LEN(_xlpm.w))</f>
        <v>2</v>
      </c>
      <c r="L1481" s="10">
        <f>_xlfn.LET(_xlpm.w,J1481,LEN(_xlpm.w))</f>
        <v>3</v>
      </c>
      <c r="M1481" s="10">
        <f>_xlfn.LET(_xlpm.a,K1481,_xlpm.b,L1481,MAX(_xlpm.a,_xlpm.b))</f>
        <v>3</v>
      </c>
      <c r="N1481" s="10">
        <f>_xlfn.LET(_xlpm.d,(K1481,L1481),MAX(_xlpm.d)-MIN(_xlpm.d))</f>
        <v>1</v>
      </c>
      <c r="O1481" s="1" t="str">
        <f>_xlfn.LET(_xlpm.sep,":",_xlpm.w,$G1481,_xlfn.CONCAT("~",RIGHT(_xlpm.w,LEN(_xlpm.w)-FIND(_xlpm.sep,_xlpm.w)),"~"))</f>
        <v>~gga~</v>
      </c>
      <c r="P1481" s="1" t="str">
        <f>_xlfn.LET(_xlpm.sep,":",_xlpm.w,$G1481,_xlfn.CONCAT("[",LEFT(_xlpm.w,FIND(_xlpm.sep,_xlpm.w)-1),"]"))</f>
        <v>[ɡɪ]</v>
      </c>
      <c r="Q1481" s="14" cm="1">
        <f t="array" ref="Q1481">SUM(_xlfn._xlws.FILTER($H$2:$H$7117,_xlfn.MAP($O$2:$O$7117,_xlfn.LAMBDA(_xlpm.x,_xlpm.x=$O1481))))</f>
        <v>1.0934393638170974E-3</v>
      </c>
      <c r="R1481" s="14">
        <f>$H1481/Q1481</f>
        <v>1</v>
      </c>
      <c r="S1481" s="14" cm="1">
        <f t="array" ref="S1481">SUM(_xlfn._xlws.FILTER($H$2:$H$7117,_xlfn.MAP($P$2:$P$7117,_xlfn.LAMBDA(_xlpm.x,_xlpm.x=$P1481))))</f>
        <v>7.9522862823061605E-3</v>
      </c>
      <c r="T1481" s="14">
        <f>$H1481/S1481</f>
        <v>0.13750000000000004</v>
      </c>
      <c r="U1481" s="14">
        <f>_xlfn.LET(_xlpm.freq,F1481,_xlpm.size,M1481+1,_xlpm.F,V1481,LOG(1+_xlpm.freq)*LOG(1+_xlpm.size)*_xlpm.F)</f>
        <v>0.23010716540445367</v>
      </c>
      <c r="V1481" s="14">
        <f>_xlfn.LET(_xlpm.a,T1481,_xlpm.b,R1481,2*_xlpm.a*_xlpm.b/(_xlpm.a+_xlpm.b))</f>
        <v>0.24175824175824184</v>
      </c>
      <c r="W1481" s="14">
        <f>_xlfn.LET(_xlpm.p,R1481,_xlpm.q,T1481,LOG(_xlpm.p/_xlpm.q))</f>
        <v>0.8616973018337184</v>
      </c>
      <c r="X1481" s="2"/>
      <c r="AC1481" s="2"/>
      <c r="AH1481" s="2"/>
      <c r="AI1481" s="2"/>
    </row>
    <row r="1482" spans="1:35">
      <c r="A1482" s="1" t="str">
        <f>_xlfn.LET(_xlpm.sep," : ",CONCATENATE(O1482,_xlpm.sep,P1482))</f>
        <v>~wou~ : [wʊ]</v>
      </c>
      <c r="B1482" s="1">
        <f>_xlfn.LET(_xlpm.d,$G1482,_xlpm.k,_xlfn.CONCAT(LEFT(TRIM(B$1),1),"*"),COUNTIF(_xlpm.d,_xlpm.k))</f>
        <v>0</v>
      </c>
      <c r="C1482" s="1">
        <f>_xlfn.LET(_xlpm.d,$G1482,_xlpm.k,_xlfn.CONCAT(LEFT(TRIM(C$1),1),"*"),COUNTIF(_xlpm.d,_xlpm.k))</f>
        <v>0</v>
      </c>
      <c r="D1482" s="1">
        <f>_xlfn.LET(_xlpm.d,$G1482,_xlpm.k,_xlfn.CONCAT(LEFT(TRIM(D$1),1),"*"),COUNTIF(_xlpm.d,_xlpm.k))</f>
        <v>0</v>
      </c>
      <c r="E1482" s="1">
        <f>LOG(F1482+1,10)</f>
        <v>0.8450980400142567</v>
      </c>
      <c r="F1482" s="7">
        <v>6</v>
      </c>
      <c r="G1482" s="9" t="s">
        <v>5342</v>
      </c>
      <c r="H1482" s="4">
        <f>F1482/freq.sum.r6e</f>
        <v>2.9821073558648114E-4</v>
      </c>
      <c r="I1482" s="1" t="str">
        <f>_xlfn.LET(_xlpm.sep,":",_xlpm.w,$G1482,LEFT(_xlpm.w,FIND(_xlpm.sep,_xlpm.w)-1))</f>
        <v>wʊ</v>
      </c>
      <c r="J1482" s="1" t="str">
        <f>_xlfn.LET(_xlpm.sep,":",_xlpm.w,$G1482,RIGHT(_xlpm.w,LEN(_xlpm.w)-FIND(_xlpm.sep,_xlpm.w)))</f>
        <v>wou</v>
      </c>
      <c r="K1482" s="10">
        <f>_xlfn.LET(_xlpm.w,I1482,LEN(_xlpm.w))</f>
        <v>2</v>
      </c>
      <c r="L1482" s="10">
        <f>_xlfn.LET(_xlpm.w,J1482,LEN(_xlpm.w))</f>
        <v>3</v>
      </c>
      <c r="M1482" s="10">
        <f>_xlfn.LET(_xlpm.a,K1482,_xlpm.b,L1482,MAX(_xlpm.a,_xlpm.b))</f>
        <v>3</v>
      </c>
      <c r="N1482" s="10">
        <f>_xlfn.LET(_xlpm.d,(K1482,L1482),MAX(_xlpm.d)-MIN(_xlpm.d))</f>
        <v>1</v>
      </c>
      <c r="O1482" s="1" t="str">
        <f>_xlfn.LET(_xlpm.sep,":",_xlpm.w,$G1482,_xlfn.CONCAT("~",RIGHT(_xlpm.w,LEN(_xlpm.w)-FIND(_xlpm.sep,_xlpm.w)),"~"))</f>
        <v>~wou~</v>
      </c>
      <c r="P1482" s="1" t="str">
        <f>_xlfn.LET(_xlpm.sep,":",_xlpm.w,$G1482,_xlfn.CONCAT("[",LEFT(_xlpm.w,FIND(_xlpm.sep,_xlpm.w)-1),"]"))</f>
        <v>[wʊ]</v>
      </c>
      <c r="Q1482" s="14" cm="1">
        <f t="array" ref="Q1482">SUM(_xlfn._xlws.FILTER($H$2:$H$7117,_xlfn.MAP($O$2:$O$7117,_xlfn.LAMBDA(_xlpm.x,_xlpm.x=$O1482))))</f>
        <v>3.4791252485089465E-4</v>
      </c>
      <c r="R1482" s="14">
        <f>$H1482/Q1482</f>
        <v>0.85714285714285721</v>
      </c>
      <c r="S1482" s="14" cm="1">
        <f t="array" ref="S1482">SUM(_xlfn._xlws.FILTER($H$2:$H$7117,_xlfn.MAP($P$2:$P$7117,_xlfn.LAMBDA(_xlpm.x,_xlpm.x=$P1482))))</f>
        <v>2.534791252485089E-3</v>
      </c>
      <c r="T1482" s="14">
        <f>$H1482/S1482</f>
        <v>0.11764705882352944</v>
      </c>
      <c r="U1482" s="14">
        <f>_xlfn.LET(_xlpm.freq,F1482,_xlpm.size,M1482+1,_xlpm.F,V1482,LOG(1+_xlpm.freq)*LOG(1+_xlpm.size)*_xlpm.F)</f>
        <v>0.12221341669512957</v>
      </c>
      <c r="V1482" s="14">
        <f>_xlfn.LET(_xlpm.a,T1482,_xlpm.b,R1482,2*_xlpm.a*_xlpm.b/(_xlpm.a+_xlpm.b))</f>
        <v>0.20689655172413798</v>
      </c>
      <c r="W1482" s="14">
        <f>_xlfn.LET(_xlpm.p,R1482,_xlpm.q,T1482,LOG(_xlpm.p/_xlpm.q))</f>
        <v>0.86247213608367945</v>
      </c>
      <c r="X1482" s="2"/>
      <c r="AC1482" s="2"/>
      <c r="AH1482" s="2"/>
      <c r="AI1482" s="2"/>
    </row>
    <row r="1483" spans="1:35">
      <c r="A1483" s="1" t="str">
        <f>_xlfn.LET(_xlpm.sep," : ",CONCATENATE(O1483,_xlpm.sep,P1483))</f>
        <v>~cir~ : [saɪ]</v>
      </c>
      <c r="B1483" s="1">
        <f>_xlfn.LET(_xlpm.d,$G1483,_xlpm.k,_xlfn.CONCAT(LEFT(TRIM(B$1),1),"*"),COUNTIF(_xlpm.d,_xlpm.k))</f>
        <v>0</v>
      </c>
      <c r="C1483" s="1">
        <f>_xlfn.LET(_xlpm.d,$G1483,_xlpm.k,_xlfn.CONCAT(LEFT(TRIM(C$1),1),"*"),COUNTIF(_xlpm.d,_xlpm.k))</f>
        <v>0</v>
      </c>
      <c r="D1483" s="1">
        <f>_xlfn.LET(_xlpm.d,$G1483,_xlpm.k,_xlfn.CONCAT(LEFT(TRIM(D$1),1),"*"),COUNTIF(_xlpm.d,_xlpm.k))</f>
        <v>0</v>
      </c>
      <c r="E1483" s="1">
        <f>LOG(F1483+1,10)</f>
        <v>0.47712125471966244</v>
      </c>
      <c r="F1483" s="7">
        <v>2</v>
      </c>
      <c r="G1483" s="9" t="s">
        <v>3908</v>
      </c>
      <c r="H1483" s="4">
        <f>F1483/freq.sum.r6e</f>
        <v>9.9403578528827041E-5</v>
      </c>
      <c r="I1483" s="1" t="str">
        <f>_xlfn.LET(_xlpm.sep,":",_xlpm.w,$G1483,LEFT(_xlpm.w,FIND(_xlpm.sep,_xlpm.w)-1))</f>
        <v>saɪ</v>
      </c>
      <c r="J1483" s="1" t="str">
        <f>_xlfn.LET(_xlpm.sep,":",_xlpm.w,$G1483,RIGHT(_xlpm.w,LEN(_xlpm.w)-FIND(_xlpm.sep,_xlpm.w)))</f>
        <v>cir</v>
      </c>
      <c r="K1483" s="10">
        <f>_xlfn.LET(_xlpm.w,I1483,LEN(_xlpm.w))</f>
        <v>3</v>
      </c>
      <c r="L1483" s="10">
        <f>_xlfn.LET(_xlpm.w,J1483,LEN(_xlpm.w))</f>
        <v>3</v>
      </c>
      <c r="M1483" s="10">
        <f>_xlfn.LET(_xlpm.a,K1483,_xlpm.b,L1483,MAX(_xlpm.a,_xlpm.b))</f>
        <v>3</v>
      </c>
      <c r="N1483" s="10">
        <f>_xlfn.LET(_xlpm.d,(K1483,L1483),MAX(_xlpm.d)-MIN(_xlpm.d))</f>
        <v>0</v>
      </c>
      <c r="O1483" s="1" t="str">
        <f>_xlfn.LET(_xlpm.sep,":",_xlpm.w,$G1483,_xlfn.CONCAT("~",RIGHT(_xlpm.w,LEN(_xlpm.w)-FIND(_xlpm.sep,_xlpm.w)),"~"))</f>
        <v>~cir~</v>
      </c>
      <c r="P1483" s="1" t="str">
        <f>_xlfn.LET(_xlpm.sep,":",_xlpm.w,$G1483,_xlfn.CONCAT("[",LEFT(_xlpm.w,FIND(_xlpm.sep,_xlpm.w)-1),"]"))</f>
        <v>[saɪ]</v>
      </c>
      <c r="Q1483" s="14" cm="1">
        <f t="array" ref="Q1483">SUM(_xlfn._xlws.FILTER($H$2:$H$7117,_xlfn.MAP($O$2:$O$7117,_xlfn.LAMBDA(_xlpm.x,_xlpm.x=$O1483))))</f>
        <v>4.4731610337972168E-4</v>
      </c>
      <c r="R1483" s="14">
        <f>$H1483/Q1483</f>
        <v>0.22222222222222224</v>
      </c>
      <c r="S1483" s="14" cm="1">
        <f t="array" ref="S1483">SUM(_xlfn._xlws.FILTER($H$2:$H$7117,_xlfn.MAP($P$2:$P$7117,_xlfn.LAMBDA(_xlpm.x,_xlpm.x=$P1483))))</f>
        <v>3.2803180914512914E-3</v>
      </c>
      <c r="T1483" s="14">
        <f>$H1483/S1483</f>
        <v>3.0303030303030311E-2</v>
      </c>
      <c r="U1483" s="14">
        <f>_xlfn.LET(_xlpm.freq,F1483,_xlpm.size,M1483+1,_xlpm.F,V1483,LOG(1+_xlpm.freq)*LOG(1+_xlpm.size)*_xlpm.F)</f>
        <v>1.7786317092277831E-2</v>
      </c>
      <c r="V1483" s="14">
        <f>_xlfn.LET(_xlpm.a,T1483,_xlpm.b,R1483,2*_xlpm.a*_xlpm.b/(_xlpm.a+_xlpm.b))</f>
        <v>5.3333333333333351E-2</v>
      </c>
      <c r="W1483" s="14">
        <f>_xlfn.LET(_xlpm.p,R1483,_xlpm.q,T1483,LOG(_xlpm.p/_xlpm.q))</f>
        <v>0.86530142610254368</v>
      </c>
      <c r="X1483" s="2"/>
      <c r="AC1483" s="2"/>
      <c r="AH1483" s="2"/>
      <c r="AI1483" s="2"/>
    </row>
    <row r="1484" spans="1:35">
      <c r="A1484" s="1" t="str">
        <f>_xlfn.LET(_xlpm.sep," : ",CONCATENATE(O1484,_xlpm.sep,P1484))</f>
        <v>~dir~ : [daɪ]</v>
      </c>
      <c r="B1484" s="1">
        <f>_xlfn.LET(_xlpm.d,$G1484,_xlpm.k,_xlfn.CONCAT(LEFT(TRIM(B$1),1),"*"),COUNTIF(_xlpm.d,_xlpm.k))</f>
        <v>0</v>
      </c>
      <c r="C1484" s="1">
        <f>_xlfn.LET(_xlpm.d,$G1484,_xlpm.k,_xlfn.CONCAT(LEFT(TRIM(C$1),1),"*"),COUNTIF(_xlpm.d,_xlpm.k))</f>
        <v>0</v>
      </c>
      <c r="D1484" s="1">
        <f>_xlfn.LET(_xlpm.d,$G1484,_xlpm.k,_xlfn.CONCAT(LEFT(TRIM(D$1),1),"*"),COUNTIF(_xlpm.d,_xlpm.k))</f>
        <v>0</v>
      </c>
      <c r="E1484" s="1">
        <f>LOG(F1484+1,10)</f>
        <v>0.47712125471966244</v>
      </c>
      <c r="F1484" s="7">
        <v>2</v>
      </c>
      <c r="G1484" s="9" t="s">
        <v>433</v>
      </c>
      <c r="H1484" s="4">
        <f>F1484/freq.sum.r6e</f>
        <v>9.9403578528827041E-5</v>
      </c>
      <c r="I1484" s="1" t="str">
        <f>_xlfn.LET(_xlpm.sep,":",_xlpm.w,$G1484,LEFT(_xlpm.w,FIND(_xlpm.sep,_xlpm.w)-1))</f>
        <v>daɪ</v>
      </c>
      <c r="J1484" s="1" t="str">
        <f>_xlfn.LET(_xlpm.sep,":",_xlpm.w,$G1484,RIGHT(_xlpm.w,LEN(_xlpm.w)-FIND(_xlpm.sep,_xlpm.w)))</f>
        <v>dir</v>
      </c>
      <c r="K1484" s="10">
        <f>_xlfn.LET(_xlpm.w,I1484,LEN(_xlpm.w))</f>
        <v>3</v>
      </c>
      <c r="L1484" s="10">
        <f>_xlfn.LET(_xlpm.w,J1484,LEN(_xlpm.w))</f>
        <v>3</v>
      </c>
      <c r="M1484" s="10">
        <f>_xlfn.LET(_xlpm.a,K1484,_xlpm.b,L1484,MAX(_xlpm.a,_xlpm.b))</f>
        <v>3</v>
      </c>
      <c r="N1484" s="10">
        <f>_xlfn.LET(_xlpm.d,(K1484,L1484),MAX(_xlpm.d)-MIN(_xlpm.d))</f>
        <v>0</v>
      </c>
      <c r="O1484" s="1" t="str">
        <f>_xlfn.LET(_xlpm.sep,":",_xlpm.w,$G1484,_xlfn.CONCAT("~",RIGHT(_xlpm.w,LEN(_xlpm.w)-FIND(_xlpm.sep,_xlpm.w)),"~"))</f>
        <v>~dir~</v>
      </c>
      <c r="P1484" s="1" t="str">
        <f>_xlfn.LET(_xlpm.sep,":",_xlpm.w,$G1484,_xlfn.CONCAT("[",LEFT(_xlpm.w,FIND(_xlpm.sep,_xlpm.w)-1),"]"))</f>
        <v>[daɪ]</v>
      </c>
      <c r="Q1484" s="14" cm="1">
        <f t="array" ref="Q1484">SUM(_xlfn._xlws.FILTER($H$2:$H$7111,_xlfn.MAP($O$2:$O$7111,_xlfn.LAMBDA(_xlpm.x,_xlpm.x=$O1484))))</f>
        <v>2.9821073558648114E-4</v>
      </c>
      <c r="R1484" s="14">
        <f>$H1484/Q1484</f>
        <v>0.33333333333333331</v>
      </c>
      <c r="S1484" s="14" cm="1">
        <f t="array" ref="S1484">SUM(_xlfn._xlws.FILTER($H$2:$H$7111,_xlfn.MAP($P$2:$P$7111,_xlfn.LAMBDA(_xlpm.x,_xlpm.x=$P1484))))</f>
        <v>2.1868787276341948E-3</v>
      </c>
      <c r="T1484" s="14">
        <f>$H1484/S1484</f>
        <v>4.5454545454545456E-2</v>
      </c>
      <c r="U1484" s="14">
        <f>_xlfn.LET(_xlpm.freq,F1484,_xlpm.size,M1484+1,_xlpm.F,V1484,LOG(1+_xlpm.freq)*LOG(1+_xlpm.size)*_xlpm.F)</f>
        <v>2.6679475638416737E-2</v>
      </c>
      <c r="V1484" s="14">
        <f>_xlfn.LET(_xlpm.a,T1484,_xlpm.b,R1484,2*_xlpm.a*_xlpm.b/(_xlpm.a+_xlpm.b))</f>
        <v>0.08</v>
      </c>
      <c r="W1484" s="14">
        <f>_xlfn.LET(_xlpm.p,R1484,_xlpm.q,T1484,LOG(_xlpm.p/_xlpm.q))</f>
        <v>0.86530142610254379</v>
      </c>
      <c r="X1484" s="2"/>
      <c r="AC1484" s="2"/>
      <c r="AH1484" s="2"/>
      <c r="AI1484" s="2"/>
    </row>
    <row r="1485" spans="1:35">
      <c r="A1485" s="1" t="str">
        <f>_xlfn.LET(_xlpm.sep," : ",CONCATENATE(O1485,_xlpm.sep,P1485))</f>
        <v>~lir~ : [laɪ]</v>
      </c>
      <c r="B1485" s="1">
        <f>_xlfn.LET(_xlpm.d,$G1485,_xlpm.k,_xlfn.CONCAT(LEFT(TRIM(B$1),1),"*"),COUNTIF(_xlpm.d,_xlpm.k))</f>
        <v>0</v>
      </c>
      <c r="C1485" s="1">
        <f>_xlfn.LET(_xlpm.d,$G1485,_xlpm.k,_xlfn.CONCAT(LEFT(TRIM(C$1),1),"*"),COUNTIF(_xlpm.d,_xlpm.k))</f>
        <v>0</v>
      </c>
      <c r="D1485" s="1">
        <f>_xlfn.LET(_xlpm.d,$G1485,_xlpm.k,_xlfn.CONCAT(LEFT(TRIM(D$1),1),"*"),COUNTIF(_xlpm.d,_xlpm.k))</f>
        <v>0</v>
      </c>
      <c r="E1485" s="1">
        <f>LOG(F1485+1,10)</f>
        <v>0.47712125471966244</v>
      </c>
      <c r="F1485" s="7">
        <v>2</v>
      </c>
      <c r="G1485" s="9" t="s">
        <v>2012</v>
      </c>
      <c r="H1485" s="4">
        <f>F1485/freq.sum.r6e</f>
        <v>9.9403578528827041E-5</v>
      </c>
      <c r="I1485" s="1" t="str">
        <f>_xlfn.LET(_xlpm.sep,":",_xlpm.w,$G1485,LEFT(_xlpm.w,FIND(_xlpm.sep,_xlpm.w)-1))</f>
        <v>laɪ</v>
      </c>
      <c r="J1485" s="1" t="str">
        <f>_xlfn.LET(_xlpm.sep,":",_xlpm.w,$G1485,RIGHT(_xlpm.w,LEN(_xlpm.w)-FIND(_xlpm.sep,_xlpm.w)))</f>
        <v>lir</v>
      </c>
      <c r="K1485" s="10">
        <f>_xlfn.LET(_xlpm.w,I1485,LEN(_xlpm.w))</f>
        <v>3</v>
      </c>
      <c r="L1485" s="10">
        <f>_xlfn.LET(_xlpm.w,J1485,LEN(_xlpm.w))</f>
        <v>3</v>
      </c>
      <c r="M1485" s="10">
        <f>_xlfn.LET(_xlpm.a,K1485,_xlpm.b,L1485,MAX(_xlpm.a,_xlpm.b))</f>
        <v>3</v>
      </c>
      <c r="N1485" s="10">
        <f>_xlfn.LET(_xlpm.d,(K1485,L1485),MAX(_xlpm.d)-MIN(_xlpm.d))</f>
        <v>0</v>
      </c>
      <c r="O1485" s="1" t="str">
        <f>_xlfn.LET(_xlpm.sep,":",_xlpm.w,$G1485,_xlfn.CONCAT("~",RIGHT(_xlpm.w,LEN(_xlpm.w)-FIND(_xlpm.sep,_xlpm.w)),"~"))</f>
        <v>~lir~</v>
      </c>
      <c r="P1485" s="1" t="str">
        <f>_xlfn.LET(_xlpm.sep,":",_xlpm.w,$G1485,_xlfn.CONCAT("[",LEFT(_xlpm.w,FIND(_xlpm.sep,_xlpm.w)-1),"]"))</f>
        <v>[laɪ]</v>
      </c>
      <c r="Q1485" s="14" cm="1">
        <f t="array" ref="Q1485">SUM(_xlfn._xlws.FILTER($H$2:$H$7117,_xlfn.MAP($O$2:$O$7117,_xlfn.LAMBDA(_xlpm.x,_xlpm.x=$O1485))))</f>
        <v>2.9821073558648114E-4</v>
      </c>
      <c r="R1485" s="14">
        <f>$H1485/Q1485</f>
        <v>0.33333333333333331</v>
      </c>
      <c r="S1485" s="14" cm="1">
        <f t="array" ref="S1485">SUM(_xlfn._xlws.FILTER($H$2:$H$7117,_xlfn.MAP($P$2:$P$7117,_xlfn.LAMBDA(_xlpm.x,_xlpm.x=$P1485))))</f>
        <v>2.1868787276341948E-3</v>
      </c>
      <c r="T1485" s="14">
        <f>$H1485/S1485</f>
        <v>4.5454545454545456E-2</v>
      </c>
      <c r="U1485" s="14">
        <f>_xlfn.LET(_xlpm.freq,F1485,_xlpm.size,M1485+1,_xlpm.F,V1485,LOG(1+_xlpm.freq)*LOG(1+_xlpm.size)*_xlpm.F)</f>
        <v>2.6679475638416737E-2</v>
      </c>
      <c r="V1485" s="14">
        <f>_xlfn.LET(_xlpm.a,T1485,_xlpm.b,R1485,2*_xlpm.a*_xlpm.b/(_xlpm.a+_xlpm.b))</f>
        <v>0.08</v>
      </c>
      <c r="W1485" s="14">
        <f>_xlfn.LET(_xlpm.p,R1485,_xlpm.q,T1485,LOG(_xlpm.p/_xlpm.q))</f>
        <v>0.86530142610254379</v>
      </c>
      <c r="X1485" s="2"/>
      <c r="AC1485" s="2"/>
      <c r="AH1485" s="2"/>
      <c r="AI1485" s="2"/>
    </row>
    <row r="1486" spans="1:35">
      <c r="A1486" s="1" t="str">
        <f>_xlfn.LET(_xlpm.sep," : ",CONCATENATE(O1486,_xlpm.sep,P1486))</f>
        <v>~nir~ : [naɪ]</v>
      </c>
      <c r="B1486" s="1">
        <f>_xlfn.LET(_xlpm.d,$G1486,_xlpm.k,_xlfn.CONCAT(LEFT(TRIM(B$1),1),"*"),COUNTIF(_xlpm.d,_xlpm.k))</f>
        <v>0</v>
      </c>
      <c r="C1486" s="1">
        <f>_xlfn.LET(_xlpm.d,$G1486,_xlpm.k,_xlfn.CONCAT(LEFT(TRIM(C$1),1),"*"),COUNTIF(_xlpm.d,_xlpm.k))</f>
        <v>0</v>
      </c>
      <c r="D1486" s="1">
        <f>_xlfn.LET(_xlpm.d,$G1486,_xlpm.k,_xlfn.CONCAT(LEFT(TRIM(D$1),1),"*"),COUNTIF(_xlpm.d,_xlpm.k))</f>
        <v>1</v>
      </c>
      <c r="E1486" s="1">
        <f>LOG(F1486+1,10)</f>
        <v>0.47712125471966244</v>
      </c>
      <c r="F1486" s="7">
        <v>2</v>
      </c>
      <c r="G1486" s="9" t="s">
        <v>2827</v>
      </c>
      <c r="H1486" s="4">
        <f>F1486/freq.sum.r6e</f>
        <v>9.9403578528827041E-5</v>
      </c>
      <c r="I1486" s="1" t="str">
        <f>_xlfn.LET(_xlpm.sep,":",_xlpm.w,$G1486,LEFT(_xlpm.w,FIND(_xlpm.sep,_xlpm.w)-1))</f>
        <v>naɪ</v>
      </c>
      <c r="J1486" s="1" t="str">
        <f>_xlfn.LET(_xlpm.sep,":",_xlpm.w,$G1486,RIGHT(_xlpm.w,LEN(_xlpm.w)-FIND(_xlpm.sep,_xlpm.w)))</f>
        <v>nir</v>
      </c>
      <c r="K1486" s="10">
        <f>_xlfn.LET(_xlpm.w,I1486,LEN(_xlpm.w))</f>
        <v>3</v>
      </c>
      <c r="L1486" s="10">
        <f>_xlfn.LET(_xlpm.w,J1486,LEN(_xlpm.w))</f>
        <v>3</v>
      </c>
      <c r="M1486" s="10">
        <f>_xlfn.LET(_xlpm.a,K1486,_xlpm.b,L1486,MAX(_xlpm.a,_xlpm.b))</f>
        <v>3</v>
      </c>
      <c r="N1486" s="10">
        <f>_xlfn.LET(_xlpm.d,(K1486,L1486),MAX(_xlpm.d)-MIN(_xlpm.d))</f>
        <v>0</v>
      </c>
      <c r="O1486" s="1" t="str">
        <f>_xlfn.LET(_xlpm.sep,":",_xlpm.w,$G1486,_xlfn.CONCAT("~",RIGHT(_xlpm.w,LEN(_xlpm.w)-FIND(_xlpm.sep,_xlpm.w)),"~"))</f>
        <v>~nir~</v>
      </c>
      <c r="P1486" s="1" t="str">
        <f>_xlfn.LET(_xlpm.sep,":",_xlpm.w,$G1486,_xlfn.CONCAT("[",LEFT(_xlpm.w,FIND(_xlpm.sep,_xlpm.w)-1),"]"))</f>
        <v>[naɪ]</v>
      </c>
      <c r="Q1486" s="14" cm="1">
        <f t="array" ref="Q1486">SUM(_xlfn._xlws.FILTER($H$2:$H$7117,_xlfn.MAP($O$2:$O$7117,_xlfn.LAMBDA(_xlpm.x,_xlpm.x=$O1486))))</f>
        <v>2.9821073558648114E-4</v>
      </c>
      <c r="R1486" s="14">
        <f>$H1486/Q1486</f>
        <v>0.33333333333333331</v>
      </c>
      <c r="S1486" s="14" cm="1">
        <f t="array" ref="S1486">SUM(_xlfn._xlws.FILTER($H$2:$H$7117,_xlfn.MAP($P$2:$P$7117,_xlfn.LAMBDA(_xlpm.x,_xlpm.x=$P1486))))</f>
        <v>2.1868787276341948E-3</v>
      </c>
      <c r="T1486" s="14">
        <f>$H1486/S1486</f>
        <v>4.5454545454545456E-2</v>
      </c>
      <c r="U1486" s="14">
        <f>_xlfn.LET(_xlpm.freq,F1486,_xlpm.size,M1486+1,_xlpm.F,V1486,LOG(1+_xlpm.freq)*LOG(1+_xlpm.size)*_xlpm.F)</f>
        <v>2.6679475638416737E-2</v>
      </c>
      <c r="V1486" s="14">
        <f>_xlfn.LET(_xlpm.a,T1486,_xlpm.b,R1486,2*_xlpm.a*_xlpm.b/(_xlpm.a+_xlpm.b))</f>
        <v>0.08</v>
      </c>
      <c r="W1486" s="14">
        <f>_xlfn.LET(_xlpm.p,R1486,_xlpm.q,T1486,LOG(_xlpm.p/_xlpm.q))</f>
        <v>0.86530142610254379</v>
      </c>
      <c r="X1486" s="2"/>
      <c r="AC1486" s="2"/>
      <c r="AH1486" s="2"/>
      <c r="AI1486" s="2"/>
    </row>
    <row r="1487" spans="1:35">
      <c r="A1487" s="1" t="str">
        <f>_xlfn.LET(_xlpm.sep," : ",CONCATENATE(O1487,_xlpm.sep,P1487))</f>
        <v>~cur~ : [kə]</v>
      </c>
      <c r="B1487" s="1">
        <f>_xlfn.LET(_xlpm.d,$G1487,_xlpm.k,_xlfn.CONCAT(LEFT(TRIM(B$1),1),"*"),COUNTIF(_xlpm.d,_xlpm.k))</f>
        <v>0</v>
      </c>
      <c r="C1487" s="1">
        <f>_xlfn.LET(_xlpm.d,$G1487,_xlpm.k,_xlfn.CONCAT(LEFT(TRIM(C$1),1),"*"),COUNTIF(_xlpm.d,_xlpm.k))</f>
        <v>0</v>
      </c>
      <c r="D1487" s="1">
        <f>_xlfn.LET(_xlpm.d,$G1487,_xlpm.k,_xlfn.CONCAT(LEFT(TRIM(D$1),1),"*"),COUNTIF(_xlpm.d,_xlpm.k))</f>
        <v>0</v>
      </c>
      <c r="E1487" s="1">
        <f>LOG(F1487+1,10)</f>
        <v>0.30102999566398114</v>
      </c>
      <c r="F1487" s="7">
        <v>1</v>
      </c>
      <c r="G1487" s="9" t="s">
        <v>1837</v>
      </c>
      <c r="H1487" s="4">
        <f>F1487/freq.sum.r6e</f>
        <v>4.9701789264413521E-5</v>
      </c>
      <c r="I1487" s="1" t="str">
        <f>_xlfn.LET(_xlpm.sep,":",_xlpm.w,$G1487,LEFT(_xlpm.w,FIND(_xlpm.sep,_xlpm.w)-1))</f>
        <v>kə</v>
      </c>
      <c r="J1487" s="1" t="str">
        <f>_xlfn.LET(_xlpm.sep,":",_xlpm.w,$G1487,RIGHT(_xlpm.w,LEN(_xlpm.w)-FIND(_xlpm.sep,_xlpm.w)))</f>
        <v>cur</v>
      </c>
      <c r="K1487" s="10">
        <f>_xlfn.LET(_xlpm.w,I1487,LEN(_xlpm.w))</f>
        <v>2</v>
      </c>
      <c r="L1487" s="10">
        <f>_xlfn.LET(_xlpm.w,J1487,LEN(_xlpm.w))</f>
        <v>3</v>
      </c>
      <c r="M1487" s="10">
        <f>_xlfn.LET(_xlpm.a,K1487,_xlpm.b,L1487,MAX(_xlpm.a,_xlpm.b))</f>
        <v>3</v>
      </c>
      <c r="N1487" s="10">
        <f>_xlfn.LET(_xlpm.d,(K1487,L1487),MAX(_xlpm.d)-MIN(_xlpm.d))</f>
        <v>1</v>
      </c>
      <c r="O1487" s="1" t="str">
        <f>_xlfn.LET(_xlpm.sep,":",_xlpm.w,$G1487,_xlfn.CONCAT("~",RIGHT(_xlpm.w,LEN(_xlpm.w)-FIND(_xlpm.sep,_xlpm.w)),"~"))</f>
        <v>~cur~</v>
      </c>
      <c r="P1487" s="1" t="str">
        <f>_xlfn.LET(_xlpm.sep,":",_xlpm.w,$G1487,_xlfn.CONCAT("[",LEFT(_xlpm.w,FIND(_xlpm.sep,_xlpm.w)-1),"]"))</f>
        <v>[kə]</v>
      </c>
      <c r="Q1487" s="14" cm="1">
        <f t="array" ref="Q1487">SUM(_xlfn._xlws.FILTER($H$2:$H$7117,_xlfn.MAP($O$2:$O$7117,_xlfn.LAMBDA(_xlpm.x,_xlpm.x=$O1487))))</f>
        <v>2.9821073558648114E-4</v>
      </c>
      <c r="R1487" s="14">
        <f>$H1487/Q1487</f>
        <v>0.16666666666666666</v>
      </c>
      <c r="S1487" s="14" cm="1">
        <f t="array" ref="S1487">SUM(_xlfn._xlws.FILTER($H$2:$H$7117,_xlfn.MAP($P$2:$P$7117,_xlfn.LAMBDA(_xlpm.x,_xlpm.x=$P1487))))</f>
        <v>2.2365805168986074E-3</v>
      </c>
      <c r="T1487" s="14">
        <f>$H1487/S1487</f>
        <v>2.2222222222222233E-2</v>
      </c>
      <c r="U1487" s="14">
        <f>_xlfn.LET(_xlpm.freq,F1487,_xlpm.size,M1487+1,_xlpm.F,V1487,LOG(1+_xlpm.freq)*LOG(1+_xlpm.size)*_xlpm.F)</f>
        <v>8.2514093088048943E-3</v>
      </c>
      <c r="V1487" s="14">
        <f>_xlfn.LET(_xlpm.a,T1487,_xlpm.b,R1487,2*_xlpm.a*_xlpm.b/(_xlpm.a+_xlpm.b))</f>
        <v>3.9215686274509824E-2</v>
      </c>
      <c r="W1487" s="14">
        <f>_xlfn.LET(_xlpm.p,R1487,_xlpm.q,T1487,LOG(_xlpm.p/_xlpm.q))</f>
        <v>0.87506126339169976</v>
      </c>
      <c r="X1487" s="2"/>
      <c r="AC1487" s="2"/>
      <c r="AH1487" s="2"/>
      <c r="AI1487" s="2"/>
    </row>
    <row r="1488" spans="1:35">
      <c r="A1488" s="1" t="str">
        <f>_xlfn.LET(_xlpm.sep," : ",CONCATENATE(O1488,_xlpm.sep,P1488))</f>
        <v>~kir~ : [kə]</v>
      </c>
      <c r="B1488" s="1">
        <f>_xlfn.LET(_xlpm.d,$G1488,_xlpm.k,_xlfn.CONCAT(LEFT(TRIM(B$1),1),"*"),COUNTIF(_xlpm.d,_xlpm.k))</f>
        <v>0</v>
      </c>
      <c r="C1488" s="1">
        <f>_xlfn.LET(_xlpm.d,$G1488,_xlpm.k,_xlfn.CONCAT(LEFT(TRIM(C$1),1),"*"),COUNTIF(_xlpm.d,_xlpm.k))</f>
        <v>0</v>
      </c>
      <c r="D1488" s="1">
        <f>_xlfn.LET(_xlpm.d,$G1488,_xlpm.k,_xlfn.CONCAT(LEFT(TRIM(D$1),1),"*"),COUNTIF(_xlpm.d,_xlpm.k))</f>
        <v>0</v>
      </c>
      <c r="E1488" s="1">
        <f>LOG(F1488+1,10)</f>
        <v>0.30102999566398114</v>
      </c>
      <c r="F1488" s="7">
        <v>1</v>
      </c>
      <c r="G1488" s="9" t="s">
        <v>1865</v>
      </c>
      <c r="H1488" s="4">
        <f>F1488/freq.sum.r6e</f>
        <v>4.9701789264413521E-5</v>
      </c>
      <c r="I1488" s="1" t="str">
        <f>_xlfn.LET(_xlpm.sep,":",_xlpm.w,$G1488,LEFT(_xlpm.w,FIND(_xlpm.sep,_xlpm.w)-1))</f>
        <v>kə</v>
      </c>
      <c r="J1488" s="1" t="str">
        <f>_xlfn.LET(_xlpm.sep,":",_xlpm.w,$G1488,RIGHT(_xlpm.w,LEN(_xlpm.w)-FIND(_xlpm.sep,_xlpm.w)))</f>
        <v>kir</v>
      </c>
      <c r="K1488" s="10">
        <f>_xlfn.LET(_xlpm.w,I1488,LEN(_xlpm.w))</f>
        <v>2</v>
      </c>
      <c r="L1488" s="10">
        <f>_xlfn.LET(_xlpm.w,J1488,LEN(_xlpm.w))</f>
        <v>3</v>
      </c>
      <c r="M1488" s="10">
        <f>_xlfn.LET(_xlpm.a,K1488,_xlpm.b,L1488,MAX(_xlpm.a,_xlpm.b))</f>
        <v>3</v>
      </c>
      <c r="N1488" s="10">
        <f>_xlfn.LET(_xlpm.d,(K1488,L1488),MAX(_xlpm.d)-MIN(_xlpm.d))</f>
        <v>1</v>
      </c>
      <c r="O1488" s="1" t="str">
        <f>_xlfn.LET(_xlpm.sep,":",_xlpm.w,$G1488,_xlfn.CONCAT("~",RIGHT(_xlpm.w,LEN(_xlpm.w)-FIND(_xlpm.sep,_xlpm.w)),"~"))</f>
        <v>~kir~</v>
      </c>
      <c r="P1488" s="1" t="str">
        <f>_xlfn.LET(_xlpm.sep,":",_xlpm.w,$G1488,_xlfn.CONCAT("[",LEFT(_xlpm.w,FIND(_xlpm.sep,_xlpm.w)-1),"]"))</f>
        <v>[kə]</v>
      </c>
      <c r="Q1488" s="14" cm="1">
        <f t="array" ref="Q1488">SUM(_xlfn._xlws.FILTER($H$2:$H$7111,_xlfn.MAP($O$2:$O$7111,_xlfn.LAMBDA(_xlpm.x,_xlpm.x=$O1488))))</f>
        <v>2.9821073558648114E-4</v>
      </c>
      <c r="R1488" s="14">
        <f>$H1488/Q1488</f>
        <v>0.16666666666666666</v>
      </c>
      <c r="S1488" s="14" cm="1">
        <f t="array" ref="S1488">SUM(_xlfn._xlws.FILTER($H$2:$H$7111,_xlfn.MAP($P$2:$P$7111,_xlfn.LAMBDA(_xlpm.x,_xlpm.x=$P1488))))</f>
        <v>2.2365805168986074E-3</v>
      </c>
      <c r="T1488" s="14">
        <f>$H1488/S1488</f>
        <v>2.2222222222222233E-2</v>
      </c>
      <c r="U1488" s="14">
        <f>_xlfn.LET(_xlpm.freq,F1488,_xlpm.size,M1488+1,_xlpm.F,V1488,LOG(1+_xlpm.freq)*LOG(1+_xlpm.size)*_xlpm.F)</f>
        <v>8.2514093088048943E-3</v>
      </c>
      <c r="V1488" s="14">
        <f>_xlfn.LET(_xlpm.a,T1488,_xlpm.b,R1488,2*_xlpm.a*_xlpm.b/(_xlpm.a+_xlpm.b))</f>
        <v>3.9215686274509824E-2</v>
      </c>
      <c r="W1488" s="14">
        <f>_xlfn.LET(_xlpm.p,R1488,_xlpm.q,T1488,LOG(_xlpm.p/_xlpm.q))</f>
        <v>0.87506126339169976</v>
      </c>
      <c r="X1488" s="2"/>
      <c r="AC1488" s="2"/>
      <c r="AH1488" s="2"/>
      <c r="AI1488" s="2"/>
    </row>
    <row r="1489" spans="1:35">
      <c r="A1489" s="1" t="str">
        <f>_xlfn.LET(_xlpm.sep," : ",CONCATENATE(O1489,_xlpm.sep,P1489))</f>
        <v>~dur~ : [dʒə]</v>
      </c>
      <c r="B1489" s="1">
        <f>_xlfn.LET(_xlpm.d,$G1489,_xlpm.k,_xlfn.CONCAT(LEFT(TRIM(B$1),1),"*"),COUNTIF(_xlpm.d,_xlpm.k))</f>
        <v>0</v>
      </c>
      <c r="C1489" s="1">
        <f>_xlfn.LET(_xlpm.d,$G1489,_xlpm.k,_xlfn.CONCAT(LEFT(TRIM(C$1),1),"*"),COUNTIF(_xlpm.d,_xlpm.k))</f>
        <v>0</v>
      </c>
      <c r="D1489" s="1">
        <f>_xlfn.LET(_xlpm.d,$G1489,_xlpm.k,_xlfn.CONCAT(LEFT(TRIM(D$1),1),"*"),COUNTIF(_xlpm.d,_xlpm.k))</f>
        <v>0</v>
      </c>
      <c r="E1489" s="1">
        <f>LOG(F1489+1,10)</f>
        <v>0.30102999566398114</v>
      </c>
      <c r="F1489" s="7">
        <v>1</v>
      </c>
      <c r="G1489" s="9" t="s">
        <v>749</v>
      </c>
      <c r="H1489" s="4">
        <f>F1489/freq.sum.r6e</f>
        <v>4.9701789264413521E-5</v>
      </c>
      <c r="I1489" s="1" t="str">
        <f>_xlfn.LET(_xlpm.sep,":",_xlpm.w,$G1489,LEFT(_xlpm.w,FIND(_xlpm.sep,_xlpm.w)-1))</f>
        <v>dʒə</v>
      </c>
      <c r="J1489" s="1" t="str">
        <f>_xlfn.LET(_xlpm.sep,":",_xlpm.w,$G1489,RIGHT(_xlpm.w,LEN(_xlpm.w)-FIND(_xlpm.sep,_xlpm.w)))</f>
        <v>dur</v>
      </c>
      <c r="K1489" s="10">
        <f>_xlfn.LET(_xlpm.w,I1489,LEN(_xlpm.w))</f>
        <v>3</v>
      </c>
      <c r="L1489" s="10">
        <f>_xlfn.LET(_xlpm.w,J1489,LEN(_xlpm.w))</f>
        <v>3</v>
      </c>
      <c r="M1489" s="10">
        <f>_xlfn.LET(_xlpm.a,K1489,_xlpm.b,L1489,MAX(_xlpm.a,_xlpm.b))</f>
        <v>3</v>
      </c>
      <c r="N1489" s="10">
        <f>_xlfn.LET(_xlpm.d,(K1489,L1489),MAX(_xlpm.d)-MIN(_xlpm.d))</f>
        <v>0</v>
      </c>
      <c r="O1489" s="1" t="str">
        <f>_xlfn.LET(_xlpm.sep,":",_xlpm.w,$G1489,_xlfn.CONCAT("~",RIGHT(_xlpm.w,LEN(_xlpm.w)-FIND(_xlpm.sep,_xlpm.w)),"~"))</f>
        <v>~dur~</v>
      </c>
      <c r="P1489" s="1" t="str">
        <f>_xlfn.LET(_xlpm.sep,":",_xlpm.w,$G1489,_xlfn.CONCAT("[",LEFT(_xlpm.w,FIND(_xlpm.sep,_xlpm.w)-1),"]"))</f>
        <v>[dʒə]</v>
      </c>
      <c r="Q1489" s="14" cm="1">
        <f t="array" ref="Q1489">SUM(_xlfn._xlws.FILTER($H$2:$H$7117,_xlfn.MAP($O$2:$O$7117,_xlfn.LAMBDA(_xlpm.x,_xlpm.x=$O1489))))</f>
        <v>2.9821073558648114E-4</v>
      </c>
      <c r="R1489" s="14">
        <f>$H1489/Q1489</f>
        <v>0.16666666666666666</v>
      </c>
      <c r="S1489" s="14" cm="1">
        <f t="array" ref="S1489">SUM(_xlfn._xlws.FILTER($H$2:$H$7117,_xlfn.MAP($P$2:$P$7117,_xlfn.LAMBDA(_xlpm.x,_xlpm.x=$P1489))))</f>
        <v>2.2365805168986078E-3</v>
      </c>
      <c r="T1489" s="14">
        <f>$H1489/S1489</f>
        <v>2.2222222222222227E-2</v>
      </c>
      <c r="U1489" s="14">
        <f>_xlfn.LET(_xlpm.freq,F1489,_xlpm.size,M1489+1,_xlpm.F,V1489,LOG(1+_xlpm.freq)*LOG(1+_xlpm.size)*_xlpm.F)</f>
        <v>8.2514093088048909E-3</v>
      </c>
      <c r="V1489" s="14">
        <f>_xlfn.LET(_xlpm.a,T1489,_xlpm.b,R1489,2*_xlpm.a*_xlpm.b/(_xlpm.a+_xlpm.b))</f>
        <v>3.921568627450981E-2</v>
      </c>
      <c r="W1489" s="14">
        <f>_xlfn.LET(_xlpm.p,R1489,_xlpm.q,T1489,LOG(_xlpm.p/_xlpm.q))</f>
        <v>0.87506126339169998</v>
      </c>
      <c r="X1489" s="2"/>
      <c r="AC1489" s="2"/>
      <c r="AH1489" s="2"/>
      <c r="AI1489" s="2"/>
    </row>
    <row r="1490" spans="1:35">
      <c r="A1490" s="1" t="str">
        <f>_xlfn.LET(_xlpm.sep," : ",CONCATENATE(O1490,_xlpm.sep,P1490))</f>
        <v>~ogh~ : [oʊ]</v>
      </c>
      <c r="B1490" s="1">
        <f>_xlfn.LET(_xlpm.d,$G1490,_xlpm.k,_xlfn.CONCAT(LEFT(TRIM(B$1),1),"*"),COUNTIF(_xlpm.d,_xlpm.k))</f>
        <v>0</v>
      </c>
      <c r="C1490" s="1">
        <f>_xlfn.LET(_xlpm.d,$G1490,_xlpm.k,_xlfn.CONCAT(LEFT(TRIM(C$1),1),"*"),COUNTIF(_xlpm.d,_xlpm.k))</f>
        <v>0</v>
      </c>
      <c r="D1490" s="1">
        <f>_xlfn.LET(_xlpm.d,$G1490,_xlpm.k,_xlfn.CONCAT(LEFT(TRIM(D$1),1),"*"),COUNTIF(_xlpm.d,_xlpm.k))</f>
        <v>0</v>
      </c>
      <c r="E1490" s="1">
        <f>LOG(F1490+1,10)</f>
        <v>0.30102999566398114</v>
      </c>
      <c r="F1490" s="7">
        <v>1</v>
      </c>
      <c r="G1490" s="9" t="s">
        <v>3531</v>
      </c>
      <c r="H1490" s="4">
        <f>F1490/freq.sum.r6e</f>
        <v>4.9701789264413521E-5</v>
      </c>
      <c r="I1490" s="4" t="str">
        <f>_xlfn.LET(_xlpm.sep,":",_xlpm.w,$G1490,LEFT(_xlpm.w,FIND(_xlpm.sep,_xlpm.w)-1))</f>
        <v>oʊ</v>
      </c>
      <c r="J1490" s="4" t="str">
        <f>_xlfn.LET(_xlpm.sep,":",_xlpm.w,$G1490,RIGHT(_xlpm.w,LEN(_xlpm.w)-FIND(_xlpm.sep,_xlpm.w)))</f>
        <v>ogh</v>
      </c>
      <c r="K1490" s="10">
        <f>_xlfn.LET(_xlpm.w,I1490,LEN(_xlpm.w))</f>
        <v>2</v>
      </c>
      <c r="L1490" s="10">
        <f>_xlfn.LET(_xlpm.w,J1490,LEN(_xlpm.w))</f>
        <v>3</v>
      </c>
      <c r="M1490" s="10">
        <f>_xlfn.LET(_xlpm.a,K1490,_xlpm.b,L1490,MAX(_xlpm.a,_xlpm.b))</f>
        <v>3</v>
      </c>
      <c r="N1490" s="10">
        <f>_xlfn.LET(_xlpm.d,(K1490,L1490),MAX(_xlpm.d)-MIN(_xlpm.d))</f>
        <v>1</v>
      </c>
      <c r="O1490" s="1" t="str">
        <f>_xlfn.LET(_xlpm.sep,":",_xlpm.w,$G1490,_xlfn.CONCAT("~",RIGHT(_xlpm.w,LEN(_xlpm.w)-FIND(_xlpm.sep,_xlpm.w)),"~"))</f>
        <v>~ogh~</v>
      </c>
      <c r="P1490" s="1" t="str">
        <f>_xlfn.LET(_xlpm.sep,":",_xlpm.w,$G1490,_xlfn.CONCAT("[",LEFT(_xlpm.w,FIND(_xlpm.sep,_xlpm.w)-1),"]"))</f>
        <v>[oʊ]</v>
      </c>
      <c r="Q1490" s="14" cm="1">
        <f t="array" ref="Q1490">SUM(_xlfn._xlws.FILTER($H$2:$H$7109,_xlfn.MAP($O$2:$O$7109,_xlfn.LAMBDA(_xlpm.x,_xlpm.x=$O1490))))</f>
        <v>1.9880715705765408E-4</v>
      </c>
      <c r="R1490" s="14">
        <f>$H1490/Q1490</f>
        <v>0.25</v>
      </c>
      <c r="S1490" s="14" cm="1">
        <f t="array" ref="S1490">SUM(_xlfn._xlws.FILTER($H$2:$H$7109,_xlfn.MAP($P$2:$P$7109,_xlfn.LAMBDA(_xlpm.x,_xlpm.x=$P1490))))</f>
        <v>1.4910536779324053E-3</v>
      </c>
      <c r="T1490" s="14">
        <f>$H1490/S1490</f>
        <v>3.333333333333334E-2</v>
      </c>
      <c r="U1490" s="14">
        <f>_xlfn.LET(_xlpm.freq,F1490,_xlpm.size,M1490+1,_xlpm.F,V1490,LOG(1+_xlpm.freq)*LOG(1+_xlpm.size)*_xlpm.F)</f>
        <v>1.2377113963207337E-2</v>
      </c>
      <c r="V1490" s="14">
        <f>_xlfn.LET(_xlpm.a,T1490,_xlpm.b,R1490,2*_xlpm.a*_xlpm.b/(_xlpm.a+_xlpm.b))</f>
        <v>5.8823529411764719E-2</v>
      </c>
      <c r="W1490" s="14">
        <f>_xlfn.LET(_xlpm.p,R1490,_xlpm.q,T1490,LOG(_xlpm.p/_xlpm.q))</f>
        <v>0.87506126339169998</v>
      </c>
      <c r="X1490" s="2"/>
      <c r="AC1490" s="2"/>
      <c r="AH1490" s="2"/>
      <c r="AI1490" s="2"/>
    </row>
    <row r="1491" spans="1:35">
      <c r="A1491" s="1" t="str">
        <f>_xlfn.LET(_xlpm.sep," : ",CONCATENATE(O1491,_xlpm.sep,P1491))</f>
        <v>~gur~ : [ɡə]</v>
      </c>
      <c r="B1491" s="1">
        <f>_xlfn.LET(_xlpm.d,$G1491,_xlpm.k,_xlfn.CONCAT(LEFT(TRIM(B$1),1),"*"),COUNTIF(_xlpm.d,_xlpm.k))</f>
        <v>0</v>
      </c>
      <c r="C1491" s="1">
        <f>_xlfn.LET(_xlpm.d,$G1491,_xlpm.k,_xlfn.CONCAT(LEFT(TRIM(C$1),1),"*"),COUNTIF(_xlpm.d,_xlpm.k))</f>
        <v>0</v>
      </c>
      <c r="D1491" s="1">
        <f>_xlfn.LET(_xlpm.d,$G1491,_xlpm.k,_xlfn.CONCAT(LEFT(TRIM(D$1),1),"*"),COUNTIF(_xlpm.d,_xlpm.k))</f>
        <v>0</v>
      </c>
      <c r="E1491" s="1">
        <f>LOG(F1491+1,10)</f>
        <v>0.30102999566398114</v>
      </c>
      <c r="F1491" s="7">
        <v>1</v>
      </c>
      <c r="G1491" s="9" t="s">
        <v>6611</v>
      </c>
      <c r="H1491" s="4">
        <f>F1491/freq.sum.r6e</f>
        <v>4.9701789264413521E-5</v>
      </c>
      <c r="I1491" s="1" t="str">
        <f>_xlfn.LET(_xlpm.sep,":",_xlpm.w,$G1491,LEFT(_xlpm.w,FIND(_xlpm.sep,_xlpm.w)-1))</f>
        <v>ɡə</v>
      </c>
      <c r="J1491" s="1" t="str">
        <f>_xlfn.LET(_xlpm.sep,":",_xlpm.w,$G1491,RIGHT(_xlpm.w,LEN(_xlpm.w)-FIND(_xlpm.sep,_xlpm.w)))</f>
        <v>gur</v>
      </c>
      <c r="K1491" s="10">
        <f>_xlfn.LET(_xlpm.w,I1491,LEN(_xlpm.w))</f>
        <v>2</v>
      </c>
      <c r="L1491" s="10">
        <f>_xlfn.LET(_xlpm.w,J1491,LEN(_xlpm.w))</f>
        <v>3</v>
      </c>
      <c r="M1491" s="10">
        <f>_xlfn.LET(_xlpm.a,K1491,_xlpm.b,L1491,MAX(_xlpm.a,_xlpm.b))</f>
        <v>3</v>
      </c>
      <c r="N1491" s="10">
        <f>_xlfn.LET(_xlpm.d,(K1491,L1491),MAX(_xlpm.d)-MIN(_xlpm.d))</f>
        <v>1</v>
      </c>
      <c r="O1491" s="1" t="str">
        <f>_xlfn.LET(_xlpm.sep,":",_xlpm.w,$G1491,_xlfn.CONCAT("~",RIGHT(_xlpm.w,LEN(_xlpm.w)-FIND(_xlpm.sep,_xlpm.w)),"~"))</f>
        <v>~gur~</v>
      </c>
      <c r="P1491" s="1" t="str">
        <f>_xlfn.LET(_xlpm.sep,":",_xlpm.w,$G1491,_xlfn.CONCAT("[",LEFT(_xlpm.w,FIND(_xlpm.sep,_xlpm.w)-1),"]"))</f>
        <v>[ɡə]</v>
      </c>
      <c r="Q1491" s="14" cm="1">
        <f t="array" ref="Q1491">SUM(_xlfn._xlws.FILTER($H$2:$H$7109,_xlfn.MAP($O$2:$O$7109,_xlfn.LAMBDA(_xlpm.x,_xlpm.x=$O1491))))</f>
        <v>1.9880715705765408E-4</v>
      </c>
      <c r="R1491" s="14">
        <f>$H1491/Q1491</f>
        <v>0.25</v>
      </c>
      <c r="S1491" s="14" cm="1">
        <f t="array" ref="S1491">SUM(_xlfn._xlws.FILTER($H$2:$H$7109,_xlfn.MAP($P$2:$P$7109,_xlfn.LAMBDA(_xlpm.x,_xlpm.x=$P1491))))</f>
        <v>1.4910536779324053E-3</v>
      </c>
      <c r="T1491" s="14">
        <f>$H1491/S1491</f>
        <v>3.333333333333334E-2</v>
      </c>
      <c r="U1491" s="14">
        <f>_xlfn.LET(_xlpm.freq,F1491,_xlpm.size,M1491+1,_xlpm.F,V1491,LOG(1+_xlpm.freq)*LOG(1+_xlpm.size)*_xlpm.F)</f>
        <v>1.2377113963207337E-2</v>
      </c>
      <c r="V1491" s="14">
        <f>_xlfn.LET(_xlpm.a,T1491,_xlpm.b,R1491,2*_xlpm.a*_xlpm.b/(_xlpm.a+_xlpm.b))</f>
        <v>5.8823529411764719E-2</v>
      </c>
      <c r="W1491" s="14">
        <f>_xlfn.LET(_xlpm.p,R1491,_xlpm.q,T1491,LOG(_xlpm.p/_xlpm.q))</f>
        <v>0.87506126339169998</v>
      </c>
      <c r="X1491" s="2"/>
      <c r="AC1491" s="2"/>
      <c r="AH1491" s="2"/>
      <c r="AI1491" s="2"/>
    </row>
    <row r="1492" spans="1:35">
      <c r="A1492" s="1" t="str">
        <f>_xlfn.LET(_xlpm.sep," : ",CONCATENATE(O1492,_xlpm.sep,P1492))</f>
        <v>~ghe~ : [ɡə]</v>
      </c>
      <c r="B1492" s="1">
        <f>_xlfn.LET(_xlpm.d,$G1492,_xlpm.k,_xlfn.CONCAT(LEFT(TRIM(B$1),1),"*"),COUNTIF(_xlpm.d,_xlpm.k))</f>
        <v>0</v>
      </c>
      <c r="C1492" s="1">
        <f>_xlfn.LET(_xlpm.d,$G1492,_xlpm.k,_xlfn.CONCAT(LEFT(TRIM(C$1),1),"*"),COUNTIF(_xlpm.d,_xlpm.k))</f>
        <v>0</v>
      </c>
      <c r="D1492" s="1">
        <f>_xlfn.LET(_xlpm.d,$G1492,_xlpm.k,_xlfn.CONCAT(LEFT(TRIM(D$1),1),"*"),COUNTIF(_xlpm.d,_xlpm.k))</f>
        <v>0</v>
      </c>
      <c r="E1492" s="1">
        <f>LOG(F1492+1,10)</f>
        <v>0.47712125471966244</v>
      </c>
      <c r="F1492" s="7">
        <v>2</v>
      </c>
      <c r="G1492" s="9" t="s">
        <v>6560</v>
      </c>
      <c r="H1492" s="4">
        <f>F1492/freq.sum.r6e</f>
        <v>9.9403578528827041E-5</v>
      </c>
      <c r="I1492" s="1" t="str">
        <f>_xlfn.LET(_xlpm.sep,":",_xlpm.w,$G1492,LEFT(_xlpm.w,FIND(_xlpm.sep,_xlpm.w)-1))</f>
        <v>ɡə</v>
      </c>
      <c r="J1492" s="1" t="str">
        <f>_xlfn.LET(_xlpm.sep,":",_xlpm.w,$G1492,RIGHT(_xlpm.w,LEN(_xlpm.w)-FIND(_xlpm.sep,_xlpm.w)))</f>
        <v>ghe</v>
      </c>
      <c r="K1492" s="10">
        <f>_xlfn.LET(_xlpm.w,I1492,LEN(_xlpm.w))</f>
        <v>2</v>
      </c>
      <c r="L1492" s="10">
        <f>_xlfn.LET(_xlpm.w,J1492,LEN(_xlpm.w))</f>
        <v>3</v>
      </c>
      <c r="M1492" s="10">
        <f>_xlfn.LET(_xlpm.a,K1492,_xlpm.b,L1492,MAX(_xlpm.a,_xlpm.b))</f>
        <v>3</v>
      </c>
      <c r="N1492" s="10">
        <f>_xlfn.LET(_xlpm.d,(K1492,L1492),MAX(_xlpm.d)-MIN(_xlpm.d))</f>
        <v>1</v>
      </c>
      <c r="O1492" s="1" t="str">
        <f>_xlfn.LET(_xlpm.sep,":",_xlpm.w,$G1492,_xlfn.CONCAT("~",RIGHT(_xlpm.w,LEN(_xlpm.w)-FIND(_xlpm.sep,_xlpm.w)),"~"))</f>
        <v>~ghe~</v>
      </c>
      <c r="P1492" s="1" t="str">
        <f>_xlfn.LET(_xlpm.sep,":",_xlpm.w,$G1492,_xlfn.CONCAT("[",LEFT(_xlpm.w,FIND(_xlpm.sep,_xlpm.w)-1),"]"))</f>
        <v>[ɡə]</v>
      </c>
      <c r="Q1492" s="14" cm="1">
        <f t="array" ref="Q1492">SUM(_xlfn._xlws.FILTER($H$2:$H$7117,_xlfn.MAP($O$2:$O$7117,_xlfn.LAMBDA(_xlpm.x,_xlpm.x=$O1492))))</f>
        <v>1.9880715705765408E-4</v>
      </c>
      <c r="R1492" s="14">
        <f>$H1492/Q1492</f>
        <v>0.5</v>
      </c>
      <c r="S1492" s="14" cm="1">
        <f t="array" ref="S1492">SUM(_xlfn._xlws.FILTER($H$2:$H$7117,_xlfn.MAP($P$2:$P$7117,_xlfn.LAMBDA(_xlpm.x,_xlpm.x=$P1492))))</f>
        <v>1.4910536779324053E-3</v>
      </c>
      <c r="T1492" s="14">
        <f>$H1492/S1492</f>
        <v>6.666666666666668E-2</v>
      </c>
      <c r="U1492" s="14">
        <f>_xlfn.LET(_xlpm.freq,F1492,_xlpm.size,M1492+1,_xlpm.F,V1492,LOG(1+_xlpm.freq)*LOG(1+_xlpm.size)*_xlpm.F)</f>
        <v>3.9234522997671682E-2</v>
      </c>
      <c r="V1492" s="14">
        <f>_xlfn.LET(_xlpm.a,T1492,_xlpm.b,R1492,2*_xlpm.a*_xlpm.b/(_xlpm.a+_xlpm.b))</f>
        <v>0.11764705882352944</v>
      </c>
      <c r="W1492" s="14">
        <f>_xlfn.LET(_xlpm.p,R1492,_xlpm.q,T1492,LOG(_xlpm.p/_xlpm.q))</f>
        <v>0.87506126339169998</v>
      </c>
      <c r="X1492" s="2"/>
      <c r="AC1492" s="2"/>
      <c r="AH1492" s="2"/>
      <c r="AI1492" s="2"/>
    </row>
    <row r="1493" spans="1:35">
      <c r="A1493" s="1" t="str">
        <f>_xlfn.LET(_xlpm.sep," : ",CONCATENATE(O1493,_xlpm.sep,P1493))</f>
        <v>~owe~ : [oʊ]</v>
      </c>
      <c r="B1493" s="1">
        <f>_xlfn.LET(_xlpm.d,$G1493,_xlpm.k,_xlfn.CONCAT(LEFT(TRIM(B$1),1),"*"),COUNTIF(_xlpm.d,_xlpm.k))</f>
        <v>0</v>
      </c>
      <c r="C1493" s="1">
        <f>_xlfn.LET(_xlpm.d,$G1493,_xlpm.k,_xlfn.CONCAT(LEFT(TRIM(C$1),1),"*"),COUNTIF(_xlpm.d,_xlpm.k))</f>
        <v>0</v>
      </c>
      <c r="D1493" s="1">
        <f>_xlfn.LET(_xlpm.d,$G1493,_xlpm.k,_xlfn.CONCAT(LEFT(TRIM(D$1),1),"*"),COUNTIF(_xlpm.d,_xlpm.k))</f>
        <v>0</v>
      </c>
      <c r="E1493" s="1">
        <f>LOG(F1493+1,10)</f>
        <v>0.69897000433601875</v>
      </c>
      <c r="F1493" s="7">
        <v>4</v>
      </c>
      <c r="G1493" s="9" t="s">
        <v>41</v>
      </c>
      <c r="H1493" s="4">
        <f>F1493/freq.sum.r6e</f>
        <v>1.9880715705765408E-4</v>
      </c>
      <c r="I1493" s="1" t="str">
        <f>_xlfn.LET(_xlpm.sep,":",_xlpm.w,$G1493,LEFT(_xlpm.w,FIND(_xlpm.sep,_xlpm.w)-1))</f>
        <v>oʊ</v>
      </c>
      <c r="J1493" s="1" t="str">
        <f>_xlfn.LET(_xlpm.sep,":",_xlpm.w,$G1493,RIGHT(_xlpm.w,LEN(_xlpm.w)-FIND(_xlpm.sep,_xlpm.w)))</f>
        <v>owe</v>
      </c>
      <c r="K1493" s="10">
        <f>_xlfn.LET(_xlpm.w,I1493,LEN(_xlpm.w))</f>
        <v>2</v>
      </c>
      <c r="L1493" s="10">
        <f>_xlfn.LET(_xlpm.w,J1493,LEN(_xlpm.w))</f>
        <v>3</v>
      </c>
      <c r="M1493" s="10">
        <f>_xlfn.LET(_xlpm.a,K1493,_xlpm.b,L1493,MAX(_xlpm.a,_xlpm.b))</f>
        <v>3</v>
      </c>
      <c r="N1493" s="10">
        <f>_xlfn.LET(_xlpm.d,(K1493,L1493),MAX(_xlpm.d)-MIN(_xlpm.d))</f>
        <v>1</v>
      </c>
      <c r="O1493" s="1" t="str">
        <f>_xlfn.LET(_xlpm.sep,":",_xlpm.w,$G1493,_xlfn.CONCAT("~",RIGHT(_xlpm.w,LEN(_xlpm.w)-FIND(_xlpm.sep,_xlpm.w)),"~"))</f>
        <v>~owe~</v>
      </c>
      <c r="P1493" s="1" t="str">
        <f>_xlfn.LET(_xlpm.sep,":",_xlpm.w,$G1493,_xlfn.CONCAT("[",LEFT(_xlpm.w,FIND(_xlpm.sep,_xlpm.w)-1),"]"))</f>
        <v>[oʊ]</v>
      </c>
      <c r="Q1493" s="14" cm="1">
        <f t="array" ref="Q1493">SUM(_xlfn._xlws.FILTER($H$2:$H$7111,_xlfn.MAP($O$2:$O$7111,_xlfn.LAMBDA(_xlpm.x,_xlpm.x=$O1493))))</f>
        <v>1.9880715705765408E-4</v>
      </c>
      <c r="R1493" s="14">
        <f>$H1493/Q1493</f>
        <v>1</v>
      </c>
      <c r="S1493" s="14" cm="1">
        <f t="array" ref="S1493">SUM(_xlfn._xlws.FILTER($H$2:$H$7111,_xlfn.MAP($P$2:$P$7111,_xlfn.LAMBDA(_xlpm.x,_xlpm.x=$P1493))))</f>
        <v>1.4910536779324053E-3</v>
      </c>
      <c r="T1493" s="14">
        <f>$H1493/S1493</f>
        <v>0.13333333333333336</v>
      </c>
      <c r="U1493" s="14">
        <f>_xlfn.LET(_xlpm.freq,F1493,_xlpm.size,M1493+1,_xlpm.F,V1493,LOG(1+_xlpm.freq)*LOG(1+_xlpm.size)*_xlpm.F)</f>
        <v>0.11495507457917513</v>
      </c>
      <c r="V1493" s="14">
        <f>_xlfn.LET(_xlpm.a,T1493,_xlpm.b,R1493,2*_xlpm.a*_xlpm.b/(_xlpm.a+_xlpm.b))</f>
        <v>0.23529411764705888</v>
      </c>
      <c r="W1493" s="14">
        <f>_xlfn.LET(_xlpm.p,R1493,_xlpm.q,T1493,LOG(_xlpm.p/_xlpm.q))</f>
        <v>0.87506126339169998</v>
      </c>
      <c r="X1493" s="2"/>
      <c r="AC1493" s="2"/>
      <c r="AH1493" s="2"/>
      <c r="AI1493" s="2"/>
    </row>
    <row r="1494" spans="1:35">
      <c r="A1494" s="1" t="str">
        <f>_xlfn.LET(_xlpm.sep," : ",CONCATENATE(O1494,_xlpm.sep,P1494))</f>
        <v>~sew~ : [soʊ]</v>
      </c>
      <c r="B1494" s="1">
        <f>_xlfn.LET(_xlpm.d,$G1494,_xlpm.k,_xlfn.CONCAT(LEFT(TRIM(B$1),1),"*"),COUNTIF(_xlpm.d,_xlpm.k))</f>
        <v>0</v>
      </c>
      <c r="C1494" s="1">
        <f>_xlfn.LET(_xlpm.d,$G1494,_xlpm.k,_xlfn.CONCAT(LEFT(TRIM(C$1),1),"*"),COUNTIF(_xlpm.d,_xlpm.k))</f>
        <v>0</v>
      </c>
      <c r="D1494" s="1">
        <f>_xlfn.LET(_xlpm.d,$G1494,_xlpm.k,_xlfn.CONCAT(LEFT(TRIM(D$1),1),"*"),COUNTIF(_xlpm.d,_xlpm.k))</f>
        <v>0</v>
      </c>
      <c r="E1494" s="1">
        <f>LOG(F1494+1,10)</f>
        <v>0.69897000433601875</v>
      </c>
      <c r="F1494" s="7">
        <v>4</v>
      </c>
      <c r="G1494" s="9" t="s">
        <v>4146</v>
      </c>
      <c r="H1494" s="4">
        <f>F1494/freq.sum.r6e</f>
        <v>1.9880715705765408E-4</v>
      </c>
      <c r="I1494" s="1" t="str">
        <f>_xlfn.LET(_xlpm.sep,":",_xlpm.w,$G1494,LEFT(_xlpm.w,FIND(_xlpm.sep,_xlpm.w)-1))</f>
        <v>soʊ</v>
      </c>
      <c r="J1494" s="1" t="str">
        <f>_xlfn.LET(_xlpm.sep,":",_xlpm.w,$G1494,RIGHT(_xlpm.w,LEN(_xlpm.w)-FIND(_xlpm.sep,_xlpm.w)))</f>
        <v>sew</v>
      </c>
      <c r="K1494" s="10">
        <f>_xlfn.LET(_xlpm.w,I1494,LEN(_xlpm.w))</f>
        <v>3</v>
      </c>
      <c r="L1494" s="10">
        <f>_xlfn.LET(_xlpm.w,J1494,LEN(_xlpm.w))</f>
        <v>3</v>
      </c>
      <c r="M1494" s="10">
        <f>_xlfn.LET(_xlpm.a,K1494,_xlpm.b,L1494,MAX(_xlpm.a,_xlpm.b))</f>
        <v>3</v>
      </c>
      <c r="N1494" s="10">
        <f>_xlfn.LET(_xlpm.d,(K1494,L1494),MAX(_xlpm.d)-MIN(_xlpm.d))</f>
        <v>0</v>
      </c>
      <c r="O1494" s="1" t="str">
        <f>_xlfn.LET(_xlpm.sep,":",_xlpm.w,$G1494,_xlfn.CONCAT("~",RIGHT(_xlpm.w,LEN(_xlpm.w)-FIND(_xlpm.sep,_xlpm.w)),"~"))</f>
        <v>~sew~</v>
      </c>
      <c r="P1494" s="1" t="str">
        <f>_xlfn.LET(_xlpm.sep,":",_xlpm.w,$G1494,_xlfn.CONCAT("[",LEFT(_xlpm.w,FIND(_xlpm.sep,_xlpm.w)-1),"]"))</f>
        <v>[soʊ]</v>
      </c>
      <c r="Q1494" s="14" cm="1">
        <f t="array" ref="Q1494">SUM(_xlfn._xlws.FILTER($H$2:$H$7117,_xlfn.MAP($O$2:$O$7117,_xlfn.LAMBDA(_xlpm.x,_xlpm.x=$O1494))))</f>
        <v>1.9880715705765408E-4</v>
      </c>
      <c r="R1494" s="14">
        <f>$H1494/Q1494</f>
        <v>1</v>
      </c>
      <c r="S1494" s="14" cm="1">
        <f t="array" ref="S1494">SUM(_xlfn._xlws.FILTER($H$2:$H$7117,_xlfn.MAP($P$2:$P$7117,_xlfn.LAMBDA(_xlpm.x,_xlpm.x=$P1494))))</f>
        <v>1.4910536779324051E-3</v>
      </c>
      <c r="T1494" s="14">
        <f>$H1494/S1494</f>
        <v>0.13333333333333339</v>
      </c>
      <c r="U1494" s="14">
        <f>_xlfn.LET(_xlpm.freq,F1494,_xlpm.size,M1494+1,_xlpm.F,V1494,LOG(1+_xlpm.freq)*LOG(1+_xlpm.size)*_xlpm.F)</f>
        <v>0.11495507457917516</v>
      </c>
      <c r="V1494" s="14">
        <f>_xlfn.LET(_xlpm.a,T1494,_xlpm.b,R1494,2*_xlpm.a*_xlpm.b/(_xlpm.a+_xlpm.b))</f>
        <v>0.23529411764705893</v>
      </c>
      <c r="W1494" s="14">
        <f>_xlfn.LET(_xlpm.p,R1494,_xlpm.q,T1494,LOG(_xlpm.p/_xlpm.q))</f>
        <v>0.87506126339169987</v>
      </c>
      <c r="X1494" s="2"/>
      <c r="AC1494" s="2"/>
      <c r="AH1494" s="2"/>
      <c r="AI1494" s="2"/>
    </row>
    <row r="1495" spans="1:35">
      <c r="A1495" s="1" t="str">
        <f>_xlfn.LET(_xlpm.sep," : ",CONCATENATE(O1495,_xlpm.sep,P1495))</f>
        <v>~faw~ : [fɔ]</v>
      </c>
      <c r="B1495" s="1">
        <f>_xlfn.LET(_xlpm.d,$G1495,_xlpm.k,_xlfn.CONCAT(LEFT(TRIM(B$1),1),"*"),COUNTIF(_xlpm.d,_xlpm.k))</f>
        <v>0</v>
      </c>
      <c r="C1495" s="1">
        <f>_xlfn.LET(_xlpm.d,$G1495,_xlpm.k,_xlfn.CONCAT(LEFT(TRIM(C$1),1),"*"),COUNTIF(_xlpm.d,_xlpm.k))</f>
        <v>0</v>
      </c>
      <c r="D1495" s="1">
        <f>_xlfn.LET(_xlpm.d,$G1495,_xlpm.k,_xlfn.CONCAT(LEFT(TRIM(D$1),1),"*"),COUNTIF(_xlpm.d,_xlpm.k))</f>
        <v>0</v>
      </c>
      <c r="E1495" s="1">
        <f>LOG(F1495+1,10)</f>
        <v>0.30102999566398114</v>
      </c>
      <c r="F1495" s="7">
        <v>1</v>
      </c>
      <c r="G1495" s="9" t="s">
        <v>976</v>
      </c>
      <c r="H1495" s="4">
        <f>F1495/freq.sum.r6e</f>
        <v>4.9701789264413521E-5</v>
      </c>
      <c r="I1495" s="1" t="str">
        <f>_xlfn.LET(_xlpm.sep,":",_xlpm.w,$G1495,LEFT(_xlpm.w,FIND(_xlpm.sep,_xlpm.w)-1))</f>
        <v>fɔ</v>
      </c>
      <c r="J1495" s="1" t="str">
        <f>_xlfn.LET(_xlpm.sep,":",_xlpm.w,$G1495,RIGHT(_xlpm.w,LEN(_xlpm.w)-FIND(_xlpm.sep,_xlpm.w)))</f>
        <v>faw</v>
      </c>
      <c r="K1495" s="10">
        <f>_xlfn.LET(_xlpm.w,I1495,LEN(_xlpm.w))</f>
        <v>2</v>
      </c>
      <c r="L1495" s="10">
        <f>_xlfn.LET(_xlpm.w,J1495,LEN(_xlpm.w))</f>
        <v>3</v>
      </c>
      <c r="M1495" s="10">
        <f>_xlfn.LET(_xlpm.a,K1495,_xlpm.b,L1495,MAX(_xlpm.a,_xlpm.b))</f>
        <v>3</v>
      </c>
      <c r="N1495" s="10">
        <f>_xlfn.LET(_xlpm.d,(K1495,L1495),MAX(_xlpm.d)-MIN(_xlpm.d))</f>
        <v>1</v>
      </c>
      <c r="O1495" s="1" t="str">
        <f>_xlfn.LET(_xlpm.sep,":",_xlpm.w,$G1495,_xlfn.CONCAT("~",RIGHT(_xlpm.w,LEN(_xlpm.w)-FIND(_xlpm.sep,_xlpm.w)),"~"))</f>
        <v>~faw~</v>
      </c>
      <c r="P1495" s="1" t="str">
        <f>_xlfn.LET(_xlpm.sep,":",_xlpm.w,$G1495,_xlfn.CONCAT("[",LEFT(_xlpm.w,FIND(_xlpm.sep,_xlpm.w)-1),"]"))</f>
        <v>[fɔ]</v>
      </c>
      <c r="Q1495" s="14" cm="1">
        <f t="array" ref="Q1495">SUM(_xlfn._xlws.FILTER($H$2:$H$7117,_xlfn.MAP($O$2:$O$7117,_xlfn.LAMBDA(_xlpm.x,_xlpm.x=$O1495))))</f>
        <v>9.9403578528827041E-5</v>
      </c>
      <c r="R1495" s="14">
        <f>$H1495/Q1495</f>
        <v>0.5</v>
      </c>
      <c r="S1495" s="14" cm="1">
        <f t="array" ref="S1495">SUM(_xlfn._xlws.FILTER($H$2:$H$7117,_xlfn.MAP($P$2:$P$7117,_xlfn.LAMBDA(_xlpm.x,_xlpm.x=$P1495))))</f>
        <v>7.4552683896620276E-4</v>
      </c>
      <c r="T1495" s="14">
        <f>$H1495/S1495</f>
        <v>6.6666666666666666E-2</v>
      </c>
      <c r="U1495" s="14">
        <f>_xlfn.LET(_xlpm.freq,F1495,_xlpm.size,M1495+1,_xlpm.F,V1495,LOG(1+_xlpm.freq)*LOG(1+_xlpm.size)*_xlpm.F)</f>
        <v>2.4754227926414667E-2</v>
      </c>
      <c r="V1495" s="14">
        <f>_xlfn.LET(_xlpm.a,T1495,_xlpm.b,R1495,2*_xlpm.a*_xlpm.b/(_xlpm.a+_xlpm.b))</f>
        <v>0.11764705882352941</v>
      </c>
      <c r="W1495" s="14">
        <f>_xlfn.LET(_xlpm.p,R1495,_xlpm.q,T1495,LOG(_xlpm.p/_xlpm.q))</f>
        <v>0.87506126339170009</v>
      </c>
      <c r="X1495" s="2"/>
      <c r="AC1495" s="2"/>
      <c r="AH1495" s="2"/>
      <c r="AI1495" s="2"/>
    </row>
    <row r="1496" spans="1:35">
      <c r="A1496" s="1" t="str">
        <f>_xlfn.LET(_xlpm.sep," : ",CONCATENATE(O1496,_xlpm.sep,P1496))</f>
        <v>~paw~ : [pɔ]</v>
      </c>
      <c r="B1496" s="1">
        <f>_xlfn.LET(_xlpm.d,$G1496,_xlpm.k,_xlfn.CONCAT(LEFT(TRIM(B$1),1),"*"),COUNTIF(_xlpm.d,_xlpm.k))</f>
        <v>0</v>
      </c>
      <c r="C1496" s="1">
        <f>_xlfn.LET(_xlpm.d,$G1496,_xlpm.k,_xlfn.CONCAT(LEFT(TRIM(C$1),1),"*"),COUNTIF(_xlpm.d,_xlpm.k))</f>
        <v>0</v>
      </c>
      <c r="D1496" s="1">
        <f>_xlfn.LET(_xlpm.d,$G1496,_xlpm.k,_xlfn.CONCAT(LEFT(TRIM(D$1),1),"*"),COUNTIF(_xlpm.d,_xlpm.k))</f>
        <v>0</v>
      </c>
      <c r="E1496" s="1">
        <f>LOG(F1496+1,10)</f>
        <v>0.30102999566398114</v>
      </c>
      <c r="F1496" s="7">
        <v>1</v>
      </c>
      <c r="G1496" s="9" t="s">
        <v>7133</v>
      </c>
      <c r="H1496" s="4">
        <f>F1496/freq.sum.r6e</f>
        <v>4.9701789264413521E-5</v>
      </c>
      <c r="I1496" s="4" t="str">
        <f>_xlfn.LET(_xlpm.sep,":",_xlpm.w,$G1496,LEFT(_xlpm.w,FIND(_xlpm.sep,_xlpm.w)-1))</f>
        <v>pɔ</v>
      </c>
      <c r="J1496" s="4" t="str">
        <f>_xlfn.LET(_xlpm.sep,":",_xlpm.w,$G1496,RIGHT(_xlpm.w,LEN(_xlpm.w)-FIND(_xlpm.sep,_xlpm.w)))</f>
        <v>paw</v>
      </c>
      <c r="K1496" s="10">
        <f>_xlfn.LET(_xlpm.w,I1496,LEN(_xlpm.w))</f>
        <v>2</v>
      </c>
      <c r="L1496" s="10">
        <f>_xlfn.LET(_xlpm.w,J1496,LEN(_xlpm.w))</f>
        <v>3</v>
      </c>
      <c r="M1496" s="10">
        <f>_xlfn.LET(_xlpm.a,K1496,_xlpm.b,L1496,MAX(_xlpm.a,_xlpm.b))</f>
        <v>3</v>
      </c>
      <c r="N1496" s="10">
        <f>_xlfn.LET(_xlpm.d,(K1496,L1496),MAX(_xlpm.d)-MIN(_xlpm.d))</f>
        <v>1</v>
      </c>
      <c r="O1496" s="1" t="str">
        <f>_xlfn.LET(_xlpm.sep,":",_xlpm.w,$G1496,_xlfn.CONCAT("~",RIGHT(_xlpm.w,LEN(_xlpm.w)-FIND(_xlpm.sep,_xlpm.w)),"~"))</f>
        <v>~paw~</v>
      </c>
      <c r="P1496" s="1" t="str">
        <f>_xlfn.LET(_xlpm.sep,":",_xlpm.w,$G1496,_xlfn.CONCAT("[",LEFT(_xlpm.w,FIND(_xlpm.sep,_xlpm.w)-1),"]"))</f>
        <v>[pɔ]</v>
      </c>
      <c r="Q1496" s="14" cm="1">
        <f t="array" ref="Q1496">SUM(_xlfn._xlws.FILTER($H$2:$H$7109,_xlfn.MAP($O$2:$O$7109,_xlfn.LAMBDA(_xlpm.x,_xlpm.x=$O1496))))</f>
        <v>9.9403578528827041E-5</v>
      </c>
      <c r="R1496" s="14">
        <f>$H1496/Q1496</f>
        <v>0.5</v>
      </c>
      <c r="S1496" s="14" cm="1">
        <f t="array" ref="S1496">SUM(_xlfn._xlws.FILTER($H$2:$H$7109,_xlfn.MAP($P$2:$P$7109,_xlfn.LAMBDA(_xlpm.x,_xlpm.x=$P1496))))</f>
        <v>7.4552683896620276E-4</v>
      </c>
      <c r="T1496" s="14">
        <f>$H1496/S1496</f>
        <v>6.6666666666666666E-2</v>
      </c>
      <c r="U1496" s="14">
        <f>_xlfn.LET(_xlpm.freq,F1496,_xlpm.size,M1496+1,_xlpm.F,V1496,LOG(1+_xlpm.freq)*LOG(1+_xlpm.size)*_xlpm.F)</f>
        <v>2.4754227926414667E-2</v>
      </c>
      <c r="V1496" s="14">
        <f>_xlfn.LET(_xlpm.a,T1496,_xlpm.b,R1496,2*_xlpm.a*_xlpm.b/(_xlpm.a+_xlpm.b))</f>
        <v>0.11764705882352941</v>
      </c>
      <c r="W1496" s="14">
        <f>_xlfn.LET(_xlpm.p,R1496,_xlpm.q,T1496,LOG(_xlpm.p/_xlpm.q))</f>
        <v>0.87506126339170009</v>
      </c>
      <c r="X1496" s="2"/>
      <c r="AC1496" s="2"/>
      <c r="AH1496" s="2"/>
      <c r="AI1496" s="2"/>
    </row>
    <row r="1497" spans="1:35">
      <c r="A1497" s="1" t="str">
        <f>_xlfn.LET(_xlpm.sep," : ",CONCATENATE(O1497,_xlpm.sep,P1497))</f>
        <v>~nux~ : [njə]</v>
      </c>
      <c r="B1497" s="1">
        <f>_xlfn.LET(_xlpm.d,$G1497,_xlpm.k,_xlfn.CONCAT(LEFT(TRIM(B$1),1),"*"),COUNTIF(_xlpm.d,_xlpm.k))</f>
        <v>0</v>
      </c>
      <c r="C1497" s="1">
        <f>_xlfn.LET(_xlpm.d,$G1497,_xlpm.k,_xlfn.CONCAT(LEFT(TRIM(C$1),1),"*"),COUNTIF(_xlpm.d,_xlpm.k))</f>
        <v>0</v>
      </c>
      <c r="D1497" s="1">
        <f>_xlfn.LET(_xlpm.d,$G1497,_xlpm.k,_xlfn.CONCAT(LEFT(TRIM(D$1),1),"*"),COUNTIF(_xlpm.d,_xlpm.k))</f>
        <v>1</v>
      </c>
      <c r="E1497" s="1">
        <f>LOG(F1497+1,10)</f>
        <v>0.30102999566398114</v>
      </c>
      <c r="F1497" s="7">
        <v>1</v>
      </c>
      <c r="G1497" s="9" t="s">
        <v>2999</v>
      </c>
      <c r="H1497" s="4">
        <f>F1497/freq.sum.r6e</f>
        <v>4.9701789264413521E-5</v>
      </c>
      <c r="I1497" s="1" t="str">
        <f>_xlfn.LET(_xlpm.sep,":",_xlpm.w,$G1497,LEFT(_xlpm.w,FIND(_xlpm.sep,_xlpm.w)-1))</f>
        <v>njə</v>
      </c>
      <c r="J1497" s="1" t="str">
        <f>_xlfn.LET(_xlpm.sep,":",_xlpm.w,$G1497,RIGHT(_xlpm.w,LEN(_xlpm.w)-FIND(_xlpm.sep,_xlpm.w)))</f>
        <v>nux</v>
      </c>
      <c r="K1497" s="10">
        <f>_xlfn.LET(_xlpm.w,I1497,LEN(_xlpm.w))</f>
        <v>3</v>
      </c>
      <c r="L1497" s="10">
        <f>_xlfn.LET(_xlpm.w,J1497,LEN(_xlpm.w))</f>
        <v>3</v>
      </c>
      <c r="M1497" s="10">
        <f>_xlfn.LET(_xlpm.a,K1497,_xlpm.b,L1497,MAX(_xlpm.a,_xlpm.b))</f>
        <v>3</v>
      </c>
      <c r="N1497" s="10">
        <f>_xlfn.LET(_xlpm.d,(K1497,L1497),MAX(_xlpm.d)-MIN(_xlpm.d))</f>
        <v>0</v>
      </c>
      <c r="O1497" s="1" t="str">
        <f>_xlfn.LET(_xlpm.sep,":",_xlpm.w,$G1497,_xlfn.CONCAT("~",RIGHT(_xlpm.w,LEN(_xlpm.w)-FIND(_xlpm.sep,_xlpm.w)),"~"))</f>
        <v>~nux~</v>
      </c>
      <c r="P1497" s="1" t="str">
        <f>_xlfn.LET(_xlpm.sep,":",_xlpm.w,$G1497,_xlfn.CONCAT("[",LEFT(_xlpm.w,FIND(_xlpm.sep,_xlpm.w)-1),"]"))</f>
        <v>[njə]</v>
      </c>
      <c r="Q1497" s="14" cm="1">
        <f t="array" ref="Q1497">SUM(_xlfn._xlws.FILTER($H$2:$H$7117,_xlfn.MAP($O$2:$O$7117,_xlfn.LAMBDA(_xlpm.x,_xlpm.x=$O1497))))</f>
        <v>9.9403578528827041E-5</v>
      </c>
      <c r="R1497" s="14">
        <f>$H1497/Q1497</f>
        <v>0.5</v>
      </c>
      <c r="S1497" s="14" cm="1">
        <f t="array" ref="S1497">SUM(_xlfn._xlws.FILTER($H$2:$H$7117,_xlfn.MAP($P$2:$P$7117,_xlfn.LAMBDA(_xlpm.x,_xlpm.x=$P1497))))</f>
        <v>7.4552683896620309E-4</v>
      </c>
      <c r="T1497" s="14">
        <f>$H1497/S1497</f>
        <v>6.6666666666666638E-2</v>
      </c>
      <c r="U1497" s="14">
        <f>_xlfn.LET(_xlpm.freq,F1497,_xlpm.size,M1497+1,_xlpm.F,V1497,LOG(1+_xlpm.freq)*LOG(1+_xlpm.size)*_xlpm.F)</f>
        <v>2.475422792641466E-2</v>
      </c>
      <c r="V1497" s="14">
        <f>_xlfn.LET(_xlpm.a,T1497,_xlpm.b,R1497,2*_xlpm.a*_xlpm.b/(_xlpm.a+_xlpm.b))</f>
        <v>0.11764705882352937</v>
      </c>
      <c r="W1497" s="14">
        <f>_xlfn.LET(_xlpm.p,R1497,_xlpm.q,T1497,LOG(_xlpm.p/_xlpm.q))</f>
        <v>0.87506126339170021</v>
      </c>
      <c r="X1497" s="2"/>
      <c r="AC1497" s="2"/>
      <c r="AH1497" s="2"/>
      <c r="AI1497" s="2"/>
    </row>
    <row r="1498" spans="1:35">
      <c r="A1498" s="1" t="str">
        <f>_xlfn.LET(_xlpm.sep," : ",CONCATENATE(O1498,_xlpm.sep,P1498))</f>
        <v>~nur~ : [njə]</v>
      </c>
      <c r="B1498" s="1">
        <f>_xlfn.LET(_xlpm.d,$G1498,_xlpm.k,_xlfn.CONCAT(LEFT(TRIM(B$1),1),"*"),COUNTIF(_xlpm.d,_xlpm.k))</f>
        <v>0</v>
      </c>
      <c r="C1498" s="1">
        <f>_xlfn.LET(_xlpm.d,$G1498,_xlpm.k,_xlfn.CONCAT(LEFT(TRIM(C$1),1),"*"),COUNTIF(_xlpm.d,_xlpm.k))</f>
        <v>0</v>
      </c>
      <c r="D1498" s="1">
        <f>_xlfn.LET(_xlpm.d,$G1498,_xlpm.k,_xlfn.CONCAT(LEFT(TRIM(D$1),1),"*"),COUNTIF(_xlpm.d,_xlpm.k))</f>
        <v>1</v>
      </c>
      <c r="E1498" s="1">
        <f>LOG(F1498+1,10)</f>
        <v>0.30102999566398114</v>
      </c>
      <c r="F1498" s="7">
        <v>1</v>
      </c>
      <c r="G1498" s="9" t="s">
        <v>2997</v>
      </c>
      <c r="H1498" s="4">
        <f>F1498/freq.sum.r6e</f>
        <v>4.9701789264413521E-5</v>
      </c>
      <c r="I1498" s="1" t="str">
        <f>_xlfn.LET(_xlpm.sep,":",_xlpm.w,$G1498,LEFT(_xlpm.w,FIND(_xlpm.sep,_xlpm.w)-1))</f>
        <v>njə</v>
      </c>
      <c r="J1498" s="1" t="str">
        <f>_xlfn.LET(_xlpm.sep,":",_xlpm.w,$G1498,RIGHT(_xlpm.w,LEN(_xlpm.w)-FIND(_xlpm.sep,_xlpm.w)))</f>
        <v>nur</v>
      </c>
      <c r="K1498" s="10">
        <f>_xlfn.LET(_xlpm.w,I1498,LEN(_xlpm.w))</f>
        <v>3</v>
      </c>
      <c r="L1498" s="10">
        <f>_xlfn.LET(_xlpm.w,J1498,LEN(_xlpm.w))</f>
        <v>3</v>
      </c>
      <c r="M1498" s="10">
        <f>_xlfn.LET(_xlpm.a,K1498,_xlpm.b,L1498,MAX(_xlpm.a,_xlpm.b))</f>
        <v>3</v>
      </c>
      <c r="N1498" s="10">
        <f>_xlfn.LET(_xlpm.d,(K1498,L1498),MAX(_xlpm.d)-MIN(_xlpm.d))</f>
        <v>0</v>
      </c>
      <c r="O1498" s="1" t="str">
        <f>_xlfn.LET(_xlpm.sep,":",_xlpm.w,$G1498,_xlfn.CONCAT("~",RIGHT(_xlpm.w,LEN(_xlpm.w)-FIND(_xlpm.sep,_xlpm.w)),"~"))</f>
        <v>~nur~</v>
      </c>
      <c r="P1498" s="1" t="str">
        <f>_xlfn.LET(_xlpm.sep,":",_xlpm.w,$G1498,_xlfn.CONCAT("[",LEFT(_xlpm.w,FIND(_xlpm.sep,_xlpm.w)-1),"]"))</f>
        <v>[njə]</v>
      </c>
      <c r="Q1498" s="14" cm="1">
        <f t="array" ref="Q1498">SUM(_xlfn._xlws.FILTER($H$2:$H$7117,_xlfn.MAP($O$2:$O$7117,_xlfn.LAMBDA(_xlpm.x,_xlpm.x=$O1498))))</f>
        <v>9.9403578528827041E-5</v>
      </c>
      <c r="R1498" s="14">
        <f>$H1498/Q1498</f>
        <v>0.5</v>
      </c>
      <c r="S1498" s="14" cm="1">
        <f t="array" ref="S1498">SUM(_xlfn._xlws.FILTER($H$2:$H$7117,_xlfn.MAP($P$2:$P$7117,_xlfn.LAMBDA(_xlpm.x,_xlpm.x=$P1498))))</f>
        <v>7.4552683896620309E-4</v>
      </c>
      <c r="T1498" s="14">
        <f>$H1498/S1498</f>
        <v>6.6666666666666638E-2</v>
      </c>
      <c r="U1498" s="14">
        <f>_xlfn.LET(_xlpm.freq,F1498,_xlpm.size,M1498+1,_xlpm.F,V1498,LOG(1+_xlpm.freq)*LOG(1+_xlpm.size)*_xlpm.F)</f>
        <v>2.475422792641466E-2</v>
      </c>
      <c r="V1498" s="14">
        <f>_xlfn.LET(_xlpm.a,T1498,_xlpm.b,R1498,2*_xlpm.a*_xlpm.b/(_xlpm.a+_xlpm.b))</f>
        <v>0.11764705882352937</v>
      </c>
      <c r="W1498" s="14">
        <f>_xlfn.LET(_xlpm.p,R1498,_xlpm.q,T1498,LOG(_xlpm.p/_xlpm.q))</f>
        <v>0.87506126339170021</v>
      </c>
      <c r="X1498" s="2"/>
      <c r="AC1498" s="2"/>
      <c r="AH1498" s="2"/>
      <c r="AI1498" s="2"/>
    </row>
    <row r="1499" spans="1:35">
      <c r="A1499" s="1" t="str">
        <f>_xlfn.LET(_xlpm.sep," : ",CONCATENATE(O1499,_xlpm.sep,P1499))</f>
        <v>~tux~ : [tʃə]</v>
      </c>
      <c r="B1499" s="1">
        <f>_xlfn.LET(_xlpm.d,$G1499,_xlpm.k,_xlfn.CONCAT(LEFT(TRIM(B$1),1),"*"),COUNTIF(_xlpm.d,_xlpm.k))</f>
        <v>0</v>
      </c>
      <c r="C1499" s="1">
        <f>_xlfn.LET(_xlpm.d,$G1499,_xlpm.k,_xlfn.CONCAT(LEFT(TRIM(C$1),1),"*"),COUNTIF(_xlpm.d,_xlpm.k))</f>
        <v>0</v>
      </c>
      <c r="D1499" s="1">
        <f>_xlfn.LET(_xlpm.d,$G1499,_xlpm.k,_xlfn.CONCAT(LEFT(TRIM(D$1),1),"*"),COUNTIF(_xlpm.d,_xlpm.k))</f>
        <v>0</v>
      </c>
      <c r="E1499" s="1">
        <f>LOG(F1499+1,10)</f>
        <v>0.30102999566398114</v>
      </c>
      <c r="F1499" s="7">
        <v>1</v>
      </c>
      <c r="G1499" s="9" t="s">
        <v>5072</v>
      </c>
      <c r="H1499" s="4">
        <f>F1499/freq.sum.r6e</f>
        <v>4.9701789264413521E-5</v>
      </c>
      <c r="I1499" s="1" t="str">
        <f>_xlfn.LET(_xlpm.sep,":",_xlpm.w,$G1499,LEFT(_xlpm.w,FIND(_xlpm.sep,_xlpm.w)-1))</f>
        <v>tʃə</v>
      </c>
      <c r="J1499" s="1" t="str">
        <f>_xlfn.LET(_xlpm.sep,":",_xlpm.w,$G1499,RIGHT(_xlpm.w,LEN(_xlpm.w)-FIND(_xlpm.sep,_xlpm.w)))</f>
        <v>tux</v>
      </c>
      <c r="K1499" s="10">
        <f>_xlfn.LET(_xlpm.w,I1499,LEN(_xlpm.w))</f>
        <v>3</v>
      </c>
      <c r="L1499" s="10">
        <f>_xlfn.LET(_xlpm.w,J1499,LEN(_xlpm.w))</f>
        <v>3</v>
      </c>
      <c r="M1499" s="10">
        <f>_xlfn.LET(_xlpm.a,K1499,_xlpm.b,L1499,MAX(_xlpm.a,_xlpm.b))</f>
        <v>3</v>
      </c>
      <c r="N1499" s="10">
        <f>_xlfn.LET(_xlpm.d,(K1499,L1499),MAX(_xlpm.d)-MIN(_xlpm.d))</f>
        <v>0</v>
      </c>
      <c r="O1499" s="1" t="str">
        <f>_xlfn.LET(_xlpm.sep,":",_xlpm.w,$G1499,_xlfn.CONCAT("~",RIGHT(_xlpm.w,LEN(_xlpm.w)-FIND(_xlpm.sep,_xlpm.w)),"~"))</f>
        <v>~tux~</v>
      </c>
      <c r="P1499" s="1" t="str">
        <f>_xlfn.LET(_xlpm.sep,":",_xlpm.w,$G1499,_xlfn.CONCAT("[",LEFT(_xlpm.w,FIND(_xlpm.sep,_xlpm.w)-1),"]"))</f>
        <v>[tʃə]</v>
      </c>
      <c r="Q1499" s="14" cm="1">
        <f t="array" ref="Q1499">SUM(_xlfn._xlws.FILTER($H$2:$H$7117,_xlfn.MAP($O$2:$O$7117,_xlfn.LAMBDA(_xlpm.x,_xlpm.x=$O1499))))</f>
        <v>9.9403578528827041E-5</v>
      </c>
      <c r="R1499" s="14">
        <f>$H1499/Q1499</f>
        <v>0.5</v>
      </c>
      <c r="S1499" s="14" cm="1">
        <f t="array" ref="S1499">SUM(_xlfn._xlws.FILTER($H$2:$H$7117,_xlfn.MAP($P$2:$P$7117,_xlfn.LAMBDA(_xlpm.x,_xlpm.x=$P1499))))</f>
        <v>7.4552683896620309E-4</v>
      </c>
      <c r="T1499" s="14">
        <f>$H1499/S1499</f>
        <v>6.6666666666666638E-2</v>
      </c>
      <c r="U1499" s="14">
        <f>_xlfn.LET(_xlpm.freq,F1499,_xlpm.size,M1499+1,_xlpm.F,V1499,LOG(1+_xlpm.freq)*LOG(1+_xlpm.size)*_xlpm.F)</f>
        <v>2.475422792641466E-2</v>
      </c>
      <c r="V1499" s="14">
        <f>_xlfn.LET(_xlpm.a,T1499,_xlpm.b,R1499,2*_xlpm.a*_xlpm.b/(_xlpm.a+_xlpm.b))</f>
        <v>0.11764705882352937</v>
      </c>
      <c r="W1499" s="14">
        <f>_xlfn.LET(_xlpm.p,R1499,_xlpm.q,T1499,LOG(_xlpm.p/_xlpm.q))</f>
        <v>0.87506126339170021</v>
      </c>
      <c r="X1499" s="2"/>
      <c r="AC1499" s="2"/>
      <c r="AH1499" s="2"/>
      <c r="AI1499" s="2"/>
    </row>
    <row r="1500" spans="1:35">
      <c r="A1500" s="1" t="str">
        <f>_xlfn.LET(_xlpm.sep," : ",CONCATENATE(O1500,_xlpm.sep,P1500))</f>
        <v>~mbe~ : [mbə]</v>
      </c>
      <c r="B1500" s="1">
        <f>_xlfn.LET(_xlpm.d,$G1500,_xlpm.k,_xlfn.CONCAT(LEFT(TRIM(B$1),1),"*"),COUNTIF(_xlpm.d,_xlpm.k))</f>
        <v>0</v>
      </c>
      <c r="C1500" s="1">
        <f>_xlfn.LET(_xlpm.d,$G1500,_xlpm.k,_xlfn.CONCAT(LEFT(TRIM(C$1),1),"*"),COUNTIF(_xlpm.d,_xlpm.k))</f>
        <v>1</v>
      </c>
      <c r="D1500" s="1">
        <f>_xlfn.LET(_xlpm.d,$G1500,_xlpm.k,_xlfn.CONCAT(LEFT(TRIM(D$1),1),"*"),COUNTIF(_xlpm.d,_xlpm.k))</f>
        <v>0</v>
      </c>
      <c r="E1500" s="1">
        <f>LOG(F1500+1,10)</f>
        <v>0.47712125471966244</v>
      </c>
      <c r="F1500" s="7">
        <v>2</v>
      </c>
      <c r="G1500" s="9" t="s">
        <v>2478</v>
      </c>
      <c r="H1500" s="4">
        <f>F1500/freq.sum.r6e</f>
        <v>9.9403578528827041E-5</v>
      </c>
      <c r="I1500" s="1" t="str">
        <f>_xlfn.LET(_xlpm.sep,":",_xlpm.w,$G1500,LEFT(_xlpm.w,FIND(_xlpm.sep,_xlpm.w)-1))</f>
        <v>mbə</v>
      </c>
      <c r="J1500" s="1" t="str">
        <f>_xlfn.LET(_xlpm.sep,":",_xlpm.w,$G1500,RIGHT(_xlpm.w,LEN(_xlpm.w)-FIND(_xlpm.sep,_xlpm.w)))</f>
        <v>mbe</v>
      </c>
      <c r="K1500" s="10">
        <f>_xlfn.LET(_xlpm.w,I1500,LEN(_xlpm.w))</f>
        <v>3</v>
      </c>
      <c r="L1500" s="10">
        <f>_xlfn.LET(_xlpm.w,J1500,LEN(_xlpm.w))</f>
        <v>3</v>
      </c>
      <c r="M1500" s="10">
        <f>_xlfn.LET(_xlpm.a,K1500,_xlpm.b,L1500,MAX(_xlpm.a,_xlpm.b))</f>
        <v>3</v>
      </c>
      <c r="N1500" s="10">
        <f>_xlfn.LET(_xlpm.d,(K1500,L1500),MAX(_xlpm.d)-MIN(_xlpm.d))</f>
        <v>0</v>
      </c>
      <c r="O1500" s="1" t="str">
        <f>_xlfn.LET(_xlpm.sep,":",_xlpm.w,$G1500,_xlfn.CONCAT("~",RIGHT(_xlpm.w,LEN(_xlpm.w)-FIND(_xlpm.sep,_xlpm.w)),"~"))</f>
        <v>~mbe~</v>
      </c>
      <c r="P1500" s="1" t="str">
        <f>_xlfn.LET(_xlpm.sep,":",_xlpm.w,$G1500,_xlfn.CONCAT("[",LEFT(_xlpm.w,FIND(_xlpm.sep,_xlpm.w)-1),"]"))</f>
        <v>[mbə]</v>
      </c>
      <c r="Q1500" s="14" cm="1">
        <f t="array" ref="Q1500">SUM(_xlfn._xlws.FILTER($H$2:$H$7111,_xlfn.MAP($O$2:$O$7111,_xlfn.LAMBDA(_xlpm.x,_xlpm.x=$O1500))))</f>
        <v>9.9403578528827041E-5</v>
      </c>
      <c r="R1500" s="14">
        <f>$H1500/Q1500</f>
        <v>1</v>
      </c>
      <c r="S1500" s="14" cm="1">
        <f t="array" ref="S1500">SUM(_xlfn._xlws.FILTER($H$2:$H$7111,_xlfn.MAP($P$2:$P$7111,_xlfn.LAMBDA(_xlpm.x,_xlpm.x=$P1500))))</f>
        <v>7.4552683896620309E-4</v>
      </c>
      <c r="T1500" s="14">
        <f>$H1500/S1500</f>
        <v>0.13333333333333328</v>
      </c>
      <c r="U1500" s="14">
        <f>_xlfn.LET(_xlpm.freq,F1500,_xlpm.size,M1500+1,_xlpm.F,V1500,LOG(1+_xlpm.freq)*LOG(1+_xlpm.size)*_xlpm.F)</f>
        <v>7.8469045995343309E-2</v>
      </c>
      <c r="V1500" s="14">
        <f>_xlfn.LET(_xlpm.a,T1500,_xlpm.b,R1500,2*_xlpm.a*_xlpm.b/(_xlpm.a+_xlpm.b))</f>
        <v>0.23529411764705874</v>
      </c>
      <c r="W1500" s="14">
        <f>_xlfn.LET(_xlpm.p,R1500,_xlpm.q,T1500,LOG(_xlpm.p/_xlpm.q))</f>
        <v>0.87506126339170021</v>
      </c>
      <c r="X1500" s="2"/>
      <c r="AC1500" s="2"/>
      <c r="AH1500" s="2"/>
      <c r="AI1500" s="2"/>
    </row>
    <row r="1501" spans="1:35">
      <c r="A1501" s="1" t="str">
        <f>_xlfn.LET(_xlpm.sep," : ",CONCATENATE(O1501,_xlpm.sep,P1501))</f>
        <v>~nfi~ : [nfə]</v>
      </c>
      <c r="B1501" s="1">
        <f>_xlfn.LET(_xlpm.d,$G1501,_xlpm.k,_xlfn.CONCAT(LEFT(TRIM(B$1),1),"*"),COUNTIF(_xlpm.d,_xlpm.k))</f>
        <v>0</v>
      </c>
      <c r="C1501" s="1">
        <f>_xlfn.LET(_xlpm.d,$G1501,_xlpm.k,_xlfn.CONCAT(LEFT(TRIM(C$1),1),"*"),COUNTIF(_xlpm.d,_xlpm.k))</f>
        <v>0</v>
      </c>
      <c r="D1501" s="1">
        <f>_xlfn.LET(_xlpm.d,$G1501,_xlpm.k,_xlfn.CONCAT(LEFT(TRIM(D$1),1),"*"),COUNTIF(_xlpm.d,_xlpm.k))</f>
        <v>1</v>
      </c>
      <c r="E1501" s="1">
        <f>LOG(F1501+1,10)</f>
        <v>0.47712125471966244</v>
      </c>
      <c r="F1501" s="7">
        <v>2</v>
      </c>
      <c r="G1501" s="9" t="s">
        <v>2961</v>
      </c>
      <c r="H1501" s="4">
        <f>F1501/freq.sum.r6e</f>
        <v>9.9403578528827041E-5</v>
      </c>
      <c r="I1501" s="1" t="str">
        <f>_xlfn.LET(_xlpm.sep,":",_xlpm.w,$G1501,LEFT(_xlpm.w,FIND(_xlpm.sep,_xlpm.w)-1))</f>
        <v>nfə</v>
      </c>
      <c r="J1501" s="1" t="str">
        <f>_xlfn.LET(_xlpm.sep,":",_xlpm.w,$G1501,RIGHT(_xlpm.w,LEN(_xlpm.w)-FIND(_xlpm.sep,_xlpm.w)))</f>
        <v>nfi</v>
      </c>
      <c r="K1501" s="10">
        <f>_xlfn.LET(_xlpm.w,I1501,LEN(_xlpm.w))</f>
        <v>3</v>
      </c>
      <c r="L1501" s="10">
        <f>_xlfn.LET(_xlpm.w,J1501,LEN(_xlpm.w))</f>
        <v>3</v>
      </c>
      <c r="M1501" s="10">
        <f>_xlfn.LET(_xlpm.a,K1501,_xlpm.b,L1501,MAX(_xlpm.a,_xlpm.b))</f>
        <v>3</v>
      </c>
      <c r="N1501" s="10">
        <f>_xlfn.LET(_xlpm.d,(K1501,L1501),MAX(_xlpm.d)-MIN(_xlpm.d))</f>
        <v>0</v>
      </c>
      <c r="O1501" s="1" t="str">
        <f>_xlfn.LET(_xlpm.sep,":",_xlpm.w,$G1501,_xlfn.CONCAT("~",RIGHT(_xlpm.w,LEN(_xlpm.w)-FIND(_xlpm.sep,_xlpm.w)),"~"))</f>
        <v>~nfi~</v>
      </c>
      <c r="P1501" s="1" t="str">
        <f>_xlfn.LET(_xlpm.sep,":",_xlpm.w,$G1501,_xlfn.CONCAT("[",LEFT(_xlpm.w,FIND(_xlpm.sep,_xlpm.w)-1),"]"))</f>
        <v>[nfə]</v>
      </c>
      <c r="Q1501" s="14" cm="1">
        <f t="array" ref="Q1501">SUM(_xlfn._xlws.FILTER($H$2:$H$7117,_xlfn.MAP($O$2:$O$7117,_xlfn.LAMBDA(_xlpm.x,_xlpm.x=$O1501))))</f>
        <v>9.9403578528827041E-5</v>
      </c>
      <c r="R1501" s="14">
        <f>$H1501/Q1501</f>
        <v>1</v>
      </c>
      <c r="S1501" s="14" cm="1">
        <f t="array" ref="S1501">SUM(_xlfn._xlws.FILTER($H$2:$H$7117,_xlfn.MAP($P$2:$P$7117,_xlfn.LAMBDA(_xlpm.x,_xlpm.x=$P1501))))</f>
        <v>7.4552683896620309E-4</v>
      </c>
      <c r="T1501" s="14">
        <f>$H1501/S1501</f>
        <v>0.13333333333333328</v>
      </c>
      <c r="U1501" s="14">
        <f>_xlfn.LET(_xlpm.freq,F1501,_xlpm.size,M1501+1,_xlpm.F,V1501,LOG(1+_xlpm.freq)*LOG(1+_xlpm.size)*_xlpm.F)</f>
        <v>7.8469045995343309E-2</v>
      </c>
      <c r="V1501" s="14">
        <f>_xlfn.LET(_xlpm.a,T1501,_xlpm.b,R1501,2*_xlpm.a*_xlpm.b/(_xlpm.a+_xlpm.b))</f>
        <v>0.23529411764705874</v>
      </c>
      <c r="W1501" s="14">
        <f>_xlfn.LET(_xlpm.p,R1501,_xlpm.q,T1501,LOG(_xlpm.p/_xlpm.q))</f>
        <v>0.87506126339170021</v>
      </c>
      <c r="X1501" s="2"/>
      <c r="AC1501" s="2"/>
      <c r="AH1501" s="2"/>
      <c r="AI1501" s="2"/>
    </row>
    <row r="1502" spans="1:35">
      <c r="A1502" s="1" t="str">
        <f>_xlfn.LET(_xlpm.sep," : ",CONCATENATE(O1502,_xlpm.sep,P1502))</f>
        <v>~nfo~ : [nfə]</v>
      </c>
      <c r="B1502" s="1">
        <f>_xlfn.LET(_xlpm.d,$G1502,_xlpm.k,_xlfn.CONCAT(LEFT(TRIM(B$1),1),"*"),COUNTIF(_xlpm.d,_xlpm.k))</f>
        <v>0</v>
      </c>
      <c r="C1502" s="1">
        <f>_xlfn.LET(_xlpm.d,$G1502,_xlpm.k,_xlfn.CONCAT(LEFT(TRIM(C$1),1),"*"),COUNTIF(_xlpm.d,_xlpm.k))</f>
        <v>0</v>
      </c>
      <c r="D1502" s="1">
        <f>_xlfn.LET(_xlpm.d,$G1502,_xlpm.k,_xlfn.CONCAT(LEFT(TRIM(D$1),1),"*"),COUNTIF(_xlpm.d,_xlpm.k))</f>
        <v>1</v>
      </c>
      <c r="E1502" s="1">
        <f>LOG(F1502+1,10)</f>
        <v>0.47712125471966244</v>
      </c>
      <c r="F1502" s="7">
        <v>2</v>
      </c>
      <c r="G1502" s="9" t="s">
        <v>2965</v>
      </c>
      <c r="H1502" s="4">
        <f>F1502/freq.sum.r6e</f>
        <v>9.9403578528827041E-5</v>
      </c>
      <c r="I1502" s="4" t="str">
        <f>_xlfn.LET(_xlpm.sep,":",_xlpm.w,$G1502,LEFT(_xlpm.w,FIND(_xlpm.sep,_xlpm.w)-1))</f>
        <v>nfə</v>
      </c>
      <c r="J1502" s="4" t="str">
        <f>_xlfn.LET(_xlpm.sep,":",_xlpm.w,$G1502,RIGHT(_xlpm.w,LEN(_xlpm.w)-FIND(_xlpm.sep,_xlpm.w)))</f>
        <v>nfo</v>
      </c>
      <c r="K1502" s="10">
        <f>_xlfn.LET(_xlpm.w,I1502,LEN(_xlpm.w))</f>
        <v>3</v>
      </c>
      <c r="L1502" s="10">
        <f>_xlfn.LET(_xlpm.w,J1502,LEN(_xlpm.w))</f>
        <v>3</v>
      </c>
      <c r="M1502" s="10">
        <f>_xlfn.LET(_xlpm.a,K1502,_xlpm.b,L1502,MAX(_xlpm.a,_xlpm.b))</f>
        <v>3</v>
      </c>
      <c r="N1502" s="10">
        <f>_xlfn.LET(_xlpm.d,(K1502,L1502),MAX(_xlpm.d)-MIN(_xlpm.d))</f>
        <v>0</v>
      </c>
      <c r="O1502" s="1" t="str">
        <f>_xlfn.LET(_xlpm.sep,":",_xlpm.w,$G1502,_xlfn.CONCAT("~",RIGHT(_xlpm.w,LEN(_xlpm.w)-FIND(_xlpm.sep,_xlpm.w)),"~"))</f>
        <v>~nfo~</v>
      </c>
      <c r="P1502" s="1" t="str">
        <f>_xlfn.LET(_xlpm.sep,":",_xlpm.w,$G1502,_xlfn.CONCAT("[",LEFT(_xlpm.w,FIND(_xlpm.sep,_xlpm.w)-1),"]"))</f>
        <v>[nfə]</v>
      </c>
      <c r="Q1502" s="14" cm="1">
        <f t="array" ref="Q1502">SUM(_xlfn._xlws.FILTER($H$2:$H$7109,_xlfn.MAP($O$2:$O$7109,_xlfn.LAMBDA(_xlpm.x,_xlpm.x=$O1502))))</f>
        <v>9.9403578528827041E-5</v>
      </c>
      <c r="R1502" s="14">
        <f>$H1502/Q1502</f>
        <v>1</v>
      </c>
      <c r="S1502" s="14" cm="1">
        <f t="array" ref="S1502">SUM(_xlfn._xlws.FILTER($H$2:$H$7109,_xlfn.MAP($P$2:$P$7109,_xlfn.LAMBDA(_xlpm.x,_xlpm.x=$P1502))))</f>
        <v>7.4552683896620309E-4</v>
      </c>
      <c r="T1502" s="14">
        <f>$H1502/S1502</f>
        <v>0.13333333333333328</v>
      </c>
      <c r="U1502" s="14">
        <f>_xlfn.LET(_xlpm.freq,F1502,_xlpm.size,M1502+1,_xlpm.F,V1502,LOG(1+_xlpm.freq)*LOG(1+_xlpm.size)*_xlpm.F)</f>
        <v>7.8469045995343309E-2</v>
      </c>
      <c r="V1502" s="14">
        <f>_xlfn.LET(_xlpm.a,T1502,_xlpm.b,R1502,2*_xlpm.a*_xlpm.b/(_xlpm.a+_xlpm.b))</f>
        <v>0.23529411764705874</v>
      </c>
      <c r="W1502" s="14">
        <f>_xlfn.LET(_xlpm.p,R1502,_xlpm.q,T1502,LOG(_xlpm.p/_xlpm.q))</f>
        <v>0.87506126339170021</v>
      </c>
      <c r="X1502" s="2"/>
      <c r="AC1502" s="2"/>
      <c r="AH1502" s="2"/>
      <c r="AI1502" s="2"/>
    </row>
    <row r="1503" spans="1:35">
      <c r="A1503" s="1" t="str">
        <f>_xlfn.LET(_xlpm.sep," : ",CONCATENATE(O1503,_xlpm.sep,P1503))</f>
        <v>~nio~ : [njə]</v>
      </c>
      <c r="B1503" s="1">
        <f>_xlfn.LET(_xlpm.d,$G1503,_xlpm.k,_xlfn.CONCAT(LEFT(TRIM(B$1),1),"*"),COUNTIF(_xlpm.d,_xlpm.k))</f>
        <v>0</v>
      </c>
      <c r="C1503" s="1">
        <f>_xlfn.LET(_xlpm.d,$G1503,_xlpm.k,_xlfn.CONCAT(LEFT(TRIM(C$1),1),"*"),COUNTIF(_xlpm.d,_xlpm.k))</f>
        <v>0</v>
      </c>
      <c r="D1503" s="1">
        <f>_xlfn.LET(_xlpm.d,$G1503,_xlpm.k,_xlfn.CONCAT(LEFT(TRIM(D$1),1),"*"),COUNTIF(_xlpm.d,_xlpm.k))</f>
        <v>1</v>
      </c>
      <c r="E1503" s="1">
        <f>LOG(F1503+1,10)</f>
        <v>0.47712125471966244</v>
      </c>
      <c r="F1503" s="7">
        <v>2</v>
      </c>
      <c r="G1503" s="9" t="s">
        <v>2988</v>
      </c>
      <c r="H1503" s="4">
        <f>F1503/freq.sum.r6e</f>
        <v>9.9403578528827041E-5</v>
      </c>
      <c r="I1503" s="1" t="str">
        <f>_xlfn.LET(_xlpm.sep,":",_xlpm.w,$G1503,LEFT(_xlpm.w,FIND(_xlpm.sep,_xlpm.w)-1))</f>
        <v>njə</v>
      </c>
      <c r="J1503" s="1" t="str">
        <f>_xlfn.LET(_xlpm.sep,":",_xlpm.w,$G1503,RIGHT(_xlpm.w,LEN(_xlpm.w)-FIND(_xlpm.sep,_xlpm.w)))</f>
        <v>nio</v>
      </c>
      <c r="K1503" s="10">
        <f>_xlfn.LET(_xlpm.w,I1503,LEN(_xlpm.w))</f>
        <v>3</v>
      </c>
      <c r="L1503" s="10">
        <f>_xlfn.LET(_xlpm.w,J1503,LEN(_xlpm.w))</f>
        <v>3</v>
      </c>
      <c r="M1503" s="10">
        <f>_xlfn.LET(_xlpm.a,K1503,_xlpm.b,L1503,MAX(_xlpm.a,_xlpm.b))</f>
        <v>3</v>
      </c>
      <c r="N1503" s="10">
        <f>_xlfn.LET(_xlpm.d,(K1503,L1503),MAX(_xlpm.d)-MIN(_xlpm.d))</f>
        <v>0</v>
      </c>
      <c r="O1503" s="1" t="str">
        <f>_xlfn.LET(_xlpm.sep,":",_xlpm.w,$G1503,_xlfn.CONCAT("~",RIGHT(_xlpm.w,LEN(_xlpm.w)-FIND(_xlpm.sep,_xlpm.w)),"~"))</f>
        <v>~nio~</v>
      </c>
      <c r="P1503" s="1" t="str">
        <f>_xlfn.LET(_xlpm.sep,":",_xlpm.w,$G1503,_xlfn.CONCAT("[",LEFT(_xlpm.w,FIND(_xlpm.sep,_xlpm.w)-1),"]"))</f>
        <v>[njə]</v>
      </c>
      <c r="Q1503" s="14" cm="1">
        <f t="array" ref="Q1503">SUM(_xlfn._xlws.FILTER($H$2:$H$7117,_xlfn.MAP($O$2:$O$7117,_xlfn.LAMBDA(_xlpm.x,_xlpm.x=$O1503))))</f>
        <v>9.9403578528827041E-5</v>
      </c>
      <c r="R1503" s="14">
        <f>$H1503/Q1503</f>
        <v>1</v>
      </c>
      <c r="S1503" s="14" cm="1">
        <f t="array" ref="S1503">SUM(_xlfn._xlws.FILTER($H$2:$H$7117,_xlfn.MAP($P$2:$P$7117,_xlfn.LAMBDA(_xlpm.x,_xlpm.x=$P1503))))</f>
        <v>7.4552683896620309E-4</v>
      </c>
      <c r="T1503" s="14">
        <f>$H1503/S1503</f>
        <v>0.13333333333333328</v>
      </c>
      <c r="U1503" s="14">
        <f>_xlfn.LET(_xlpm.freq,F1503,_xlpm.size,M1503+1,_xlpm.F,V1503,LOG(1+_xlpm.freq)*LOG(1+_xlpm.size)*_xlpm.F)</f>
        <v>7.8469045995343309E-2</v>
      </c>
      <c r="V1503" s="14">
        <f>_xlfn.LET(_xlpm.a,T1503,_xlpm.b,R1503,2*_xlpm.a*_xlpm.b/(_xlpm.a+_xlpm.b))</f>
        <v>0.23529411764705874</v>
      </c>
      <c r="W1503" s="14">
        <f>_xlfn.LET(_xlpm.p,R1503,_xlpm.q,T1503,LOG(_xlpm.p/_xlpm.q))</f>
        <v>0.87506126339170021</v>
      </c>
      <c r="X1503" s="2"/>
      <c r="AC1503" s="2"/>
      <c r="AH1503" s="2"/>
      <c r="AI1503" s="2"/>
    </row>
    <row r="1504" spans="1:35">
      <c r="A1504" s="1" t="str">
        <f>_xlfn.LET(_xlpm.sep," : ",CONCATENATE(O1504,_xlpm.sep,P1504))</f>
        <v>~rfa~ : [ɹfə]</v>
      </c>
      <c r="B1504" s="1">
        <f>_xlfn.LET(_xlpm.d,$G1504,_xlpm.k,_xlfn.CONCAT(LEFT(TRIM(B$1),1),"*"),COUNTIF(_xlpm.d,_xlpm.k))</f>
        <v>1</v>
      </c>
      <c r="C1504" s="1">
        <f>_xlfn.LET(_xlpm.d,$G1504,_xlpm.k,_xlfn.CONCAT(LEFT(TRIM(C$1),1),"*"),COUNTIF(_xlpm.d,_xlpm.k))</f>
        <v>0</v>
      </c>
      <c r="D1504" s="1">
        <f>_xlfn.LET(_xlpm.d,$G1504,_xlpm.k,_xlfn.CONCAT(LEFT(TRIM(D$1),1),"*"),COUNTIF(_xlpm.d,_xlpm.k))</f>
        <v>0</v>
      </c>
      <c r="E1504" s="1">
        <f>LOG(F1504+1,10)</f>
        <v>0.47712125471966244</v>
      </c>
      <c r="F1504" s="7">
        <v>2</v>
      </c>
      <c r="G1504" s="9" t="s">
        <v>5820</v>
      </c>
      <c r="H1504" s="4">
        <f>F1504/freq.sum.r6e</f>
        <v>9.9403578528827041E-5</v>
      </c>
      <c r="I1504" s="1" t="str">
        <f>_xlfn.LET(_xlpm.sep,":",_xlpm.w,$G1504,LEFT(_xlpm.w,FIND(_xlpm.sep,_xlpm.w)-1))</f>
        <v>ɹfə</v>
      </c>
      <c r="J1504" s="1" t="str">
        <f>_xlfn.LET(_xlpm.sep,":",_xlpm.w,$G1504,RIGHT(_xlpm.w,LEN(_xlpm.w)-FIND(_xlpm.sep,_xlpm.w)))</f>
        <v>rfa</v>
      </c>
      <c r="K1504" s="10">
        <f>_xlfn.LET(_xlpm.w,I1504,LEN(_xlpm.w))</f>
        <v>3</v>
      </c>
      <c r="L1504" s="10">
        <f>_xlfn.LET(_xlpm.w,J1504,LEN(_xlpm.w))</f>
        <v>3</v>
      </c>
      <c r="M1504" s="10">
        <f>_xlfn.LET(_xlpm.a,K1504,_xlpm.b,L1504,MAX(_xlpm.a,_xlpm.b))</f>
        <v>3</v>
      </c>
      <c r="N1504" s="10">
        <f>_xlfn.LET(_xlpm.d,(K1504,L1504),MAX(_xlpm.d)-MIN(_xlpm.d))</f>
        <v>0</v>
      </c>
      <c r="O1504" s="1" t="str">
        <f>_xlfn.LET(_xlpm.sep,":",_xlpm.w,$G1504,_xlfn.CONCAT("~",RIGHT(_xlpm.w,LEN(_xlpm.w)-FIND(_xlpm.sep,_xlpm.w)),"~"))</f>
        <v>~rfa~</v>
      </c>
      <c r="P1504" s="1" t="str">
        <f>_xlfn.LET(_xlpm.sep,":",_xlpm.w,$G1504,_xlfn.CONCAT("[",LEFT(_xlpm.w,FIND(_xlpm.sep,_xlpm.w)-1),"]"))</f>
        <v>[ɹfə]</v>
      </c>
      <c r="Q1504" s="14" cm="1">
        <f t="array" ref="Q1504">SUM(_xlfn._xlws.FILTER($H$2:$H$7117,_xlfn.MAP($O$2:$O$7117,_xlfn.LAMBDA(_xlpm.x,_xlpm.x=$O1504))))</f>
        <v>9.9403578528827041E-5</v>
      </c>
      <c r="R1504" s="14">
        <f>$H1504/Q1504</f>
        <v>1</v>
      </c>
      <c r="S1504" s="14" cm="1">
        <f t="array" ref="S1504">SUM(_xlfn._xlws.FILTER($H$2:$H$7117,_xlfn.MAP($P$2:$P$7117,_xlfn.LAMBDA(_xlpm.x,_xlpm.x=$P1504))))</f>
        <v>7.4552683896620309E-4</v>
      </c>
      <c r="T1504" s="14">
        <f>$H1504/S1504</f>
        <v>0.13333333333333328</v>
      </c>
      <c r="U1504" s="14">
        <f>_xlfn.LET(_xlpm.freq,F1504,_xlpm.size,M1504+1,_xlpm.F,V1504,LOG(1+_xlpm.freq)*LOG(1+_xlpm.size)*_xlpm.F)</f>
        <v>7.8469045995343309E-2</v>
      </c>
      <c r="V1504" s="14">
        <f>_xlfn.LET(_xlpm.a,T1504,_xlpm.b,R1504,2*_xlpm.a*_xlpm.b/(_xlpm.a+_xlpm.b))</f>
        <v>0.23529411764705874</v>
      </c>
      <c r="W1504" s="14">
        <f>_xlfn.LET(_xlpm.p,R1504,_xlpm.q,T1504,LOG(_xlpm.p/_xlpm.q))</f>
        <v>0.87506126339170021</v>
      </c>
      <c r="X1504" s="2"/>
      <c r="AC1504" s="2"/>
      <c r="AH1504" s="2"/>
      <c r="AI1504" s="2"/>
    </row>
    <row r="1505" spans="1:35">
      <c r="A1505" s="1" t="str">
        <f>_xlfn.LET(_xlpm.sep," : ",CONCATENATE(O1505,_xlpm.sep,P1505))</f>
        <v>~rfu~ : [ɹfə]</v>
      </c>
      <c r="B1505" s="1">
        <f>_xlfn.LET(_xlpm.d,$G1505,_xlpm.k,_xlfn.CONCAT(LEFT(TRIM(B$1),1),"*"),COUNTIF(_xlpm.d,_xlpm.k))</f>
        <v>1</v>
      </c>
      <c r="C1505" s="1">
        <f>_xlfn.LET(_xlpm.d,$G1505,_xlpm.k,_xlfn.CONCAT(LEFT(TRIM(C$1),1),"*"),COUNTIF(_xlpm.d,_xlpm.k))</f>
        <v>0</v>
      </c>
      <c r="D1505" s="1">
        <f>_xlfn.LET(_xlpm.d,$G1505,_xlpm.k,_xlfn.CONCAT(LEFT(TRIM(D$1),1),"*"),COUNTIF(_xlpm.d,_xlpm.k))</f>
        <v>0</v>
      </c>
      <c r="E1505" s="1">
        <f>LOG(F1505+1,10)</f>
        <v>0.47712125471966244</v>
      </c>
      <c r="F1505" s="7">
        <v>2</v>
      </c>
      <c r="G1505" s="9" t="s">
        <v>5838</v>
      </c>
      <c r="H1505" s="4">
        <f>F1505/freq.sum.r6e</f>
        <v>9.9403578528827041E-5</v>
      </c>
      <c r="I1505" s="4" t="str">
        <f>_xlfn.LET(_xlpm.sep,":",_xlpm.w,$G1505,LEFT(_xlpm.w,FIND(_xlpm.sep,_xlpm.w)-1))</f>
        <v>ɹfə</v>
      </c>
      <c r="J1505" s="4" t="str">
        <f>_xlfn.LET(_xlpm.sep,":",_xlpm.w,$G1505,RIGHT(_xlpm.w,LEN(_xlpm.w)-FIND(_xlpm.sep,_xlpm.w)))</f>
        <v>rfu</v>
      </c>
      <c r="K1505" s="10">
        <f>_xlfn.LET(_xlpm.w,I1505,LEN(_xlpm.w))</f>
        <v>3</v>
      </c>
      <c r="L1505" s="10">
        <f>_xlfn.LET(_xlpm.w,J1505,LEN(_xlpm.w))</f>
        <v>3</v>
      </c>
      <c r="M1505" s="10">
        <f>_xlfn.LET(_xlpm.a,K1505,_xlpm.b,L1505,MAX(_xlpm.a,_xlpm.b))</f>
        <v>3</v>
      </c>
      <c r="N1505" s="10">
        <f>_xlfn.LET(_xlpm.d,(K1505,L1505),MAX(_xlpm.d)-MIN(_xlpm.d))</f>
        <v>0</v>
      </c>
      <c r="O1505" s="1" t="str">
        <f>_xlfn.LET(_xlpm.sep,":",_xlpm.w,$G1505,_xlfn.CONCAT("~",RIGHT(_xlpm.w,LEN(_xlpm.w)-FIND(_xlpm.sep,_xlpm.w)),"~"))</f>
        <v>~rfu~</v>
      </c>
      <c r="P1505" s="1" t="str">
        <f>_xlfn.LET(_xlpm.sep,":",_xlpm.w,$G1505,_xlfn.CONCAT("[",LEFT(_xlpm.w,FIND(_xlpm.sep,_xlpm.w)-1),"]"))</f>
        <v>[ɹfə]</v>
      </c>
      <c r="Q1505" s="14" cm="1">
        <f t="array" ref="Q1505">SUM(_xlfn._xlws.FILTER($H$2:$H$7109,_xlfn.MAP($O$2:$O$7109,_xlfn.LAMBDA(_xlpm.x,_xlpm.x=$O1505))))</f>
        <v>9.9403578528827041E-5</v>
      </c>
      <c r="R1505" s="14">
        <f>$H1505/Q1505</f>
        <v>1</v>
      </c>
      <c r="S1505" s="14" cm="1">
        <f t="array" ref="S1505">SUM(_xlfn._xlws.FILTER($H$2:$H$7109,_xlfn.MAP($P$2:$P$7109,_xlfn.LAMBDA(_xlpm.x,_xlpm.x=$P1505))))</f>
        <v>7.4552683896620309E-4</v>
      </c>
      <c r="T1505" s="14">
        <f>$H1505/S1505</f>
        <v>0.13333333333333328</v>
      </c>
      <c r="U1505" s="14">
        <f>_xlfn.LET(_xlpm.freq,F1505,_xlpm.size,M1505+1,_xlpm.F,V1505,LOG(1+_xlpm.freq)*LOG(1+_xlpm.size)*_xlpm.F)</f>
        <v>7.8469045995343309E-2</v>
      </c>
      <c r="V1505" s="14">
        <f>_xlfn.LET(_xlpm.a,T1505,_xlpm.b,R1505,2*_xlpm.a*_xlpm.b/(_xlpm.a+_xlpm.b))</f>
        <v>0.23529411764705874</v>
      </c>
      <c r="W1505" s="14">
        <f>_xlfn.LET(_xlpm.p,R1505,_xlpm.q,T1505,LOG(_xlpm.p/_xlpm.q))</f>
        <v>0.87506126339170021</v>
      </c>
      <c r="X1505" s="2"/>
      <c r="AC1505" s="2"/>
      <c r="AH1505" s="2"/>
      <c r="AI1505" s="2"/>
    </row>
    <row r="1506" spans="1:35">
      <c r="A1506" s="1" t="str">
        <f>_xlfn.LET(_xlpm.sep," : ",CONCATENATE(O1506,_xlpm.sep,P1506))</f>
        <v>~rle~ : [ɹlə]</v>
      </c>
      <c r="B1506" s="1">
        <f>_xlfn.LET(_xlpm.d,$G1506,_xlpm.k,_xlfn.CONCAT(LEFT(TRIM(B$1),1),"*"),COUNTIF(_xlpm.d,_xlpm.k))</f>
        <v>1</v>
      </c>
      <c r="C1506" s="1">
        <f>_xlfn.LET(_xlpm.d,$G1506,_xlpm.k,_xlfn.CONCAT(LEFT(TRIM(C$1),1),"*"),COUNTIF(_xlpm.d,_xlpm.k))</f>
        <v>0</v>
      </c>
      <c r="D1506" s="1">
        <f>_xlfn.LET(_xlpm.d,$G1506,_xlpm.k,_xlfn.CONCAT(LEFT(TRIM(D$1),1),"*"),COUNTIF(_xlpm.d,_xlpm.k))</f>
        <v>0</v>
      </c>
      <c r="E1506" s="1">
        <f>LOG(F1506+1,10)</f>
        <v>0.47712125471966244</v>
      </c>
      <c r="F1506" s="7">
        <v>2</v>
      </c>
      <c r="G1506" s="9" t="s">
        <v>5996</v>
      </c>
      <c r="H1506" s="4">
        <f>F1506/freq.sum.r6e</f>
        <v>9.9403578528827041E-5</v>
      </c>
      <c r="I1506" s="1" t="str">
        <f>_xlfn.LET(_xlpm.sep,":",_xlpm.w,$G1506,LEFT(_xlpm.w,FIND(_xlpm.sep,_xlpm.w)-1))</f>
        <v>ɹlə</v>
      </c>
      <c r="J1506" s="1" t="str">
        <f>_xlfn.LET(_xlpm.sep,":",_xlpm.w,$G1506,RIGHT(_xlpm.w,LEN(_xlpm.w)-FIND(_xlpm.sep,_xlpm.w)))</f>
        <v>rle</v>
      </c>
      <c r="K1506" s="10">
        <f>_xlfn.LET(_xlpm.w,I1506,LEN(_xlpm.w))</f>
        <v>3</v>
      </c>
      <c r="L1506" s="10">
        <f>_xlfn.LET(_xlpm.w,J1506,LEN(_xlpm.w))</f>
        <v>3</v>
      </c>
      <c r="M1506" s="10">
        <f>_xlfn.LET(_xlpm.a,K1506,_xlpm.b,L1506,MAX(_xlpm.a,_xlpm.b))</f>
        <v>3</v>
      </c>
      <c r="N1506" s="10">
        <f>_xlfn.LET(_xlpm.d,(K1506,L1506),MAX(_xlpm.d)-MIN(_xlpm.d))</f>
        <v>0</v>
      </c>
      <c r="O1506" s="1" t="str">
        <f>_xlfn.LET(_xlpm.sep,":",_xlpm.w,$G1506,_xlfn.CONCAT("~",RIGHT(_xlpm.w,LEN(_xlpm.w)-FIND(_xlpm.sep,_xlpm.w)),"~"))</f>
        <v>~rle~</v>
      </c>
      <c r="P1506" s="1" t="str">
        <f>_xlfn.LET(_xlpm.sep,":",_xlpm.w,$G1506,_xlfn.CONCAT("[",LEFT(_xlpm.w,FIND(_xlpm.sep,_xlpm.w)-1),"]"))</f>
        <v>[ɹlə]</v>
      </c>
      <c r="Q1506" s="14" cm="1">
        <f t="array" ref="Q1506">SUM(_xlfn._xlws.FILTER($H$2:$H$7117,_xlfn.MAP($O$2:$O$7117,_xlfn.LAMBDA(_xlpm.x,_xlpm.x=$O1506))))</f>
        <v>9.9403578528827041E-5</v>
      </c>
      <c r="R1506" s="14">
        <f>$H1506/Q1506</f>
        <v>1</v>
      </c>
      <c r="S1506" s="14" cm="1">
        <f t="array" ref="S1506">SUM(_xlfn._xlws.FILTER($H$2:$H$7117,_xlfn.MAP($P$2:$P$7117,_xlfn.LAMBDA(_xlpm.x,_xlpm.x=$P1506))))</f>
        <v>7.4552683896620309E-4</v>
      </c>
      <c r="T1506" s="14">
        <f>$H1506/S1506</f>
        <v>0.13333333333333328</v>
      </c>
      <c r="U1506" s="14">
        <f>_xlfn.LET(_xlpm.freq,F1506,_xlpm.size,M1506+1,_xlpm.F,V1506,LOG(1+_xlpm.freq)*LOG(1+_xlpm.size)*_xlpm.F)</f>
        <v>7.8469045995343309E-2</v>
      </c>
      <c r="V1506" s="14">
        <f>_xlfn.LET(_xlpm.a,T1506,_xlpm.b,R1506,2*_xlpm.a*_xlpm.b/(_xlpm.a+_xlpm.b))</f>
        <v>0.23529411764705874</v>
      </c>
      <c r="W1506" s="14">
        <f>_xlfn.LET(_xlpm.p,R1506,_xlpm.q,T1506,LOG(_xlpm.p/_xlpm.q))</f>
        <v>0.87506126339170021</v>
      </c>
      <c r="X1506" s="2"/>
      <c r="AC1506" s="2"/>
      <c r="AH1506" s="2"/>
      <c r="AI1506" s="2"/>
    </row>
    <row r="1507" spans="1:35">
      <c r="A1507" s="1" t="str">
        <f>_xlfn.LET(_xlpm.sep," : ",CONCATENATE(O1507,_xlpm.sep,P1507))</f>
        <v>~rlo~ : [ɹlə]</v>
      </c>
      <c r="B1507" s="1">
        <f>_xlfn.LET(_xlpm.d,$G1507,_xlpm.k,_xlfn.CONCAT(LEFT(TRIM(B$1),1),"*"),COUNTIF(_xlpm.d,_xlpm.k))</f>
        <v>1</v>
      </c>
      <c r="C1507" s="1">
        <f>_xlfn.LET(_xlpm.d,$G1507,_xlpm.k,_xlfn.CONCAT(LEFT(TRIM(C$1),1),"*"),COUNTIF(_xlpm.d,_xlpm.k))</f>
        <v>0</v>
      </c>
      <c r="D1507" s="1">
        <f>_xlfn.LET(_xlpm.d,$G1507,_xlpm.k,_xlfn.CONCAT(LEFT(TRIM(D$1),1),"*"),COUNTIF(_xlpm.d,_xlpm.k))</f>
        <v>0</v>
      </c>
      <c r="E1507" s="1">
        <f>LOG(F1507+1,10)</f>
        <v>0.47712125471966244</v>
      </c>
      <c r="F1507" s="7">
        <v>2</v>
      </c>
      <c r="G1507" s="9" t="s">
        <v>6011</v>
      </c>
      <c r="H1507" s="4">
        <f>F1507/freq.sum.r6e</f>
        <v>9.9403578528827041E-5</v>
      </c>
      <c r="I1507" s="1" t="str">
        <f>_xlfn.LET(_xlpm.sep,":",_xlpm.w,$G1507,LEFT(_xlpm.w,FIND(_xlpm.sep,_xlpm.w)-1))</f>
        <v>ɹlə</v>
      </c>
      <c r="J1507" s="1" t="str">
        <f>_xlfn.LET(_xlpm.sep,":",_xlpm.w,$G1507,RIGHT(_xlpm.w,LEN(_xlpm.w)-FIND(_xlpm.sep,_xlpm.w)))</f>
        <v>rlo</v>
      </c>
      <c r="K1507" s="10">
        <f>_xlfn.LET(_xlpm.w,I1507,LEN(_xlpm.w))</f>
        <v>3</v>
      </c>
      <c r="L1507" s="10">
        <f>_xlfn.LET(_xlpm.w,J1507,LEN(_xlpm.w))</f>
        <v>3</v>
      </c>
      <c r="M1507" s="10">
        <f>_xlfn.LET(_xlpm.a,K1507,_xlpm.b,L1507,MAX(_xlpm.a,_xlpm.b))</f>
        <v>3</v>
      </c>
      <c r="N1507" s="10">
        <f>_xlfn.LET(_xlpm.d,(K1507,L1507),MAX(_xlpm.d)-MIN(_xlpm.d))</f>
        <v>0</v>
      </c>
      <c r="O1507" s="1" t="str">
        <f>_xlfn.LET(_xlpm.sep,":",_xlpm.w,$G1507,_xlfn.CONCAT("~",RIGHT(_xlpm.w,LEN(_xlpm.w)-FIND(_xlpm.sep,_xlpm.w)),"~"))</f>
        <v>~rlo~</v>
      </c>
      <c r="P1507" s="1" t="str">
        <f>_xlfn.LET(_xlpm.sep,":",_xlpm.w,$G1507,_xlfn.CONCAT("[",LEFT(_xlpm.w,FIND(_xlpm.sep,_xlpm.w)-1),"]"))</f>
        <v>[ɹlə]</v>
      </c>
      <c r="Q1507" s="14" cm="1">
        <f t="array" ref="Q1507">SUM(_xlfn._xlws.FILTER($H$2:$H$7117,_xlfn.MAP($O$2:$O$7117,_xlfn.LAMBDA(_xlpm.x,_xlpm.x=$O1507))))</f>
        <v>9.9403578528827041E-5</v>
      </c>
      <c r="R1507" s="14">
        <f>$H1507/Q1507</f>
        <v>1</v>
      </c>
      <c r="S1507" s="14" cm="1">
        <f t="array" ref="S1507">SUM(_xlfn._xlws.FILTER($H$2:$H$7117,_xlfn.MAP($P$2:$P$7117,_xlfn.LAMBDA(_xlpm.x,_xlpm.x=$P1507))))</f>
        <v>7.4552683896620309E-4</v>
      </c>
      <c r="T1507" s="14">
        <f>$H1507/S1507</f>
        <v>0.13333333333333328</v>
      </c>
      <c r="U1507" s="14">
        <f>_xlfn.LET(_xlpm.freq,F1507,_xlpm.size,M1507+1,_xlpm.F,V1507,LOG(1+_xlpm.freq)*LOG(1+_xlpm.size)*_xlpm.F)</f>
        <v>7.8469045995343309E-2</v>
      </c>
      <c r="V1507" s="14">
        <f>_xlfn.LET(_xlpm.a,T1507,_xlpm.b,R1507,2*_xlpm.a*_xlpm.b/(_xlpm.a+_xlpm.b))</f>
        <v>0.23529411764705874</v>
      </c>
      <c r="W1507" s="14">
        <f>_xlfn.LET(_xlpm.p,R1507,_xlpm.q,T1507,LOG(_xlpm.p/_xlpm.q))</f>
        <v>0.87506126339170021</v>
      </c>
      <c r="X1507" s="2"/>
      <c r="AC1507" s="2"/>
      <c r="AH1507" s="2"/>
      <c r="AI1507" s="2"/>
    </row>
    <row r="1508" spans="1:35">
      <c r="A1508" s="1" t="str">
        <f>_xlfn.LET(_xlpm.sep," : ",CONCATENATE(O1508,_xlpm.sep,P1508))</f>
        <v>~rna~ : [ɹnə]</v>
      </c>
      <c r="B1508" s="1">
        <f>_xlfn.LET(_xlpm.d,$G1508,_xlpm.k,_xlfn.CONCAT(LEFT(TRIM(B$1),1),"*"),COUNTIF(_xlpm.d,_xlpm.k))</f>
        <v>1</v>
      </c>
      <c r="C1508" s="1">
        <f>_xlfn.LET(_xlpm.d,$G1508,_xlpm.k,_xlfn.CONCAT(LEFT(TRIM(C$1),1),"*"),COUNTIF(_xlpm.d,_xlpm.k))</f>
        <v>0</v>
      </c>
      <c r="D1508" s="1">
        <f>_xlfn.LET(_xlpm.d,$G1508,_xlpm.k,_xlfn.CONCAT(LEFT(TRIM(D$1),1),"*"),COUNTIF(_xlpm.d,_xlpm.k))</f>
        <v>0</v>
      </c>
      <c r="E1508" s="1">
        <f>LOG(F1508+1,10)</f>
        <v>0.47712125471966244</v>
      </c>
      <c r="F1508" s="7">
        <v>2</v>
      </c>
      <c r="G1508" s="9" t="s">
        <v>6096</v>
      </c>
      <c r="H1508" s="4">
        <f>F1508/freq.sum.r6e</f>
        <v>9.9403578528827041E-5</v>
      </c>
      <c r="I1508" s="4" t="str">
        <f>_xlfn.LET(_xlpm.sep,":",_xlpm.w,$G1508,LEFT(_xlpm.w,FIND(_xlpm.sep,_xlpm.w)-1))</f>
        <v>ɹnə</v>
      </c>
      <c r="J1508" s="4" t="str">
        <f>_xlfn.LET(_xlpm.sep,":",_xlpm.w,$G1508,RIGHT(_xlpm.w,LEN(_xlpm.w)-FIND(_xlpm.sep,_xlpm.w)))</f>
        <v>rna</v>
      </c>
      <c r="K1508" s="10">
        <f>_xlfn.LET(_xlpm.w,I1508,LEN(_xlpm.w))</f>
        <v>3</v>
      </c>
      <c r="L1508" s="10">
        <f>_xlfn.LET(_xlpm.w,J1508,LEN(_xlpm.w))</f>
        <v>3</v>
      </c>
      <c r="M1508" s="10">
        <f>_xlfn.LET(_xlpm.a,K1508,_xlpm.b,L1508,MAX(_xlpm.a,_xlpm.b))</f>
        <v>3</v>
      </c>
      <c r="N1508" s="10">
        <f>_xlfn.LET(_xlpm.d,(K1508,L1508),MAX(_xlpm.d)-MIN(_xlpm.d))</f>
        <v>0</v>
      </c>
      <c r="O1508" s="1" t="str">
        <f>_xlfn.LET(_xlpm.sep,":",_xlpm.w,$G1508,_xlfn.CONCAT("~",RIGHT(_xlpm.w,LEN(_xlpm.w)-FIND(_xlpm.sep,_xlpm.w)),"~"))</f>
        <v>~rna~</v>
      </c>
      <c r="P1508" s="1" t="str">
        <f>_xlfn.LET(_xlpm.sep,":",_xlpm.w,$G1508,_xlfn.CONCAT("[",LEFT(_xlpm.w,FIND(_xlpm.sep,_xlpm.w)-1),"]"))</f>
        <v>[ɹnə]</v>
      </c>
      <c r="Q1508" s="14" cm="1">
        <f t="array" ref="Q1508">SUM(_xlfn._xlws.FILTER($H$2:$H$7109,_xlfn.MAP($O$2:$O$7109,_xlfn.LAMBDA(_xlpm.x,_xlpm.x=$O1508))))</f>
        <v>9.9403578528827041E-5</v>
      </c>
      <c r="R1508" s="14">
        <f>$H1508/Q1508</f>
        <v>1</v>
      </c>
      <c r="S1508" s="14" cm="1">
        <f t="array" ref="S1508">SUM(_xlfn._xlws.FILTER($H$2:$H$7109,_xlfn.MAP($P$2:$P$7109,_xlfn.LAMBDA(_xlpm.x,_xlpm.x=$P1508))))</f>
        <v>7.4552683896620309E-4</v>
      </c>
      <c r="T1508" s="14">
        <f>$H1508/S1508</f>
        <v>0.13333333333333328</v>
      </c>
      <c r="U1508" s="14">
        <f>_xlfn.LET(_xlpm.freq,F1508,_xlpm.size,M1508+1,_xlpm.F,V1508,LOG(1+_xlpm.freq)*LOG(1+_xlpm.size)*_xlpm.F)</f>
        <v>7.8469045995343309E-2</v>
      </c>
      <c r="V1508" s="14">
        <f>_xlfn.LET(_xlpm.a,T1508,_xlpm.b,R1508,2*_xlpm.a*_xlpm.b/(_xlpm.a+_xlpm.b))</f>
        <v>0.23529411764705874</v>
      </c>
      <c r="W1508" s="14">
        <f>_xlfn.LET(_xlpm.p,R1508,_xlpm.q,T1508,LOG(_xlpm.p/_xlpm.q))</f>
        <v>0.87506126339170021</v>
      </c>
      <c r="X1508" s="2"/>
      <c r="AC1508" s="2"/>
      <c r="AH1508" s="2"/>
      <c r="AI1508" s="2"/>
    </row>
    <row r="1509" spans="1:35">
      <c r="A1509" s="1" t="str">
        <f>_xlfn.LET(_xlpm.sep," : ",CONCATENATE(O1509,_xlpm.sep,P1509))</f>
        <v>~rno~ : [ɹnə]</v>
      </c>
      <c r="B1509" s="1">
        <f>_xlfn.LET(_xlpm.d,$G1509,_xlpm.k,_xlfn.CONCAT(LEFT(TRIM(B$1),1),"*"),COUNTIF(_xlpm.d,_xlpm.k))</f>
        <v>1</v>
      </c>
      <c r="C1509" s="1">
        <f>_xlfn.LET(_xlpm.d,$G1509,_xlpm.k,_xlfn.CONCAT(LEFT(TRIM(C$1),1),"*"),COUNTIF(_xlpm.d,_xlpm.k))</f>
        <v>0</v>
      </c>
      <c r="D1509" s="1">
        <f>_xlfn.LET(_xlpm.d,$G1509,_xlpm.k,_xlfn.CONCAT(LEFT(TRIM(D$1),1),"*"),COUNTIF(_xlpm.d,_xlpm.k))</f>
        <v>0</v>
      </c>
      <c r="E1509" s="1">
        <f>LOG(F1509+1,10)</f>
        <v>0.47712125471966244</v>
      </c>
      <c r="F1509" s="7">
        <v>2</v>
      </c>
      <c r="G1509" s="9" t="s">
        <v>6128</v>
      </c>
      <c r="H1509" s="4">
        <f>F1509/freq.sum.r6e</f>
        <v>9.9403578528827041E-5</v>
      </c>
      <c r="I1509" s="1" t="str">
        <f>_xlfn.LET(_xlpm.sep,":",_xlpm.w,$G1509,LEFT(_xlpm.w,FIND(_xlpm.sep,_xlpm.w)-1))</f>
        <v>ɹnə</v>
      </c>
      <c r="J1509" s="1" t="str">
        <f>_xlfn.LET(_xlpm.sep,":",_xlpm.w,$G1509,RIGHT(_xlpm.w,LEN(_xlpm.w)-FIND(_xlpm.sep,_xlpm.w)))</f>
        <v>rno</v>
      </c>
      <c r="K1509" s="10">
        <f>_xlfn.LET(_xlpm.w,I1509,LEN(_xlpm.w))</f>
        <v>3</v>
      </c>
      <c r="L1509" s="10">
        <f>_xlfn.LET(_xlpm.w,J1509,LEN(_xlpm.w))</f>
        <v>3</v>
      </c>
      <c r="M1509" s="10">
        <f>_xlfn.LET(_xlpm.a,K1509,_xlpm.b,L1509,MAX(_xlpm.a,_xlpm.b))</f>
        <v>3</v>
      </c>
      <c r="N1509" s="10">
        <f>_xlfn.LET(_xlpm.d,(K1509,L1509),MAX(_xlpm.d)-MIN(_xlpm.d))</f>
        <v>0</v>
      </c>
      <c r="O1509" s="1" t="str">
        <f>_xlfn.LET(_xlpm.sep,":",_xlpm.w,$G1509,_xlfn.CONCAT("~",RIGHT(_xlpm.w,LEN(_xlpm.w)-FIND(_xlpm.sep,_xlpm.w)),"~"))</f>
        <v>~rno~</v>
      </c>
      <c r="P1509" s="1" t="str">
        <f>_xlfn.LET(_xlpm.sep,":",_xlpm.w,$G1509,_xlfn.CONCAT("[",LEFT(_xlpm.w,FIND(_xlpm.sep,_xlpm.w)-1),"]"))</f>
        <v>[ɹnə]</v>
      </c>
      <c r="Q1509" s="14" cm="1">
        <f t="array" ref="Q1509">SUM(_xlfn._xlws.FILTER($H$2:$H$7117,_xlfn.MAP($O$2:$O$7117,_xlfn.LAMBDA(_xlpm.x,_xlpm.x=$O1509))))</f>
        <v>9.9403578528827041E-5</v>
      </c>
      <c r="R1509" s="14">
        <f>$H1509/Q1509</f>
        <v>1</v>
      </c>
      <c r="S1509" s="14" cm="1">
        <f t="array" ref="S1509">SUM(_xlfn._xlws.FILTER($H$2:$H$7117,_xlfn.MAP($P$2:$P$7117,_xlfn.LAMBDA(_xlpm.x,_xlpm.x=$P1509))))</f>
        <v>7.4552683896620309E-4</v>
      </c>
      <c r="T1509" s="14">
        <f>$H1509/S1509</f>
        <v>0.13333333333333328</v>
      </c>
      <c r="U1509" s="14">
        <f>_xlfn.LET(_xlpm.freq,F1509,_xlpm.size,M1509+1,_xlpm.F,V1509,LOG(1+_xlpm.freq)*LOG(1+_xlpm.size)*_xlpm.F)</f>
        <v>7.8469045995343309E-2</v>
      </c>
      <c r="V1509" s="14">
        <f>_xlfn.LET(_xlpm.a,T1509,_xlpm.b,R1509,2*_xlpm.a*_xlpm.b/(_xlpm.a+_xlpm.b))</f>
        <v>0.23529411764705874</v>
      </c>
      <c r="W1509" s="14">
        <f>_xlfn.LET(_xlpm.p,R1509,_xlpm.q,T1509,LOG(_xlpm.p/_xlpm.q))</f>
        <v>0.87506126339170021</v>
      </c>
      <c r="X1509" s="2"/>
      <c r="AC1509" s="2"/>
      <c r="AH1509" s="2"/>
      <c r="AI1509" s="2"/>
    </row>
    <row r="1510" spans="1:35">
      <c r="A1510" s="1" t="str">
        <f>_xlfn.LET(_xlpm.sep," : ",CONCATENATE(O1510,_xlpm.sep,P1510))</f>
        <v>~nju~ : [ndʒə]</v>
      </c>
      <c r="B1510" s="1">
        <f>_xlfn.LET(_xlpm.d,$G1510,_xlpm.k,_xlfn.CONCAT(LEFT(TRIM(B$1),1),"*"),COUNTIF(_xlpm.d,_xlpm.k))</f>
        <v>0</v>
      </c>
      <c r="C1510" s="1">
        <f>_xlfn.LET(_xlpm.d,$G1510,_xlpm.k,_xlfn.CONCAT(LEFT(TRIM(C$1),1),"*"),COUNTIF(_xlpm.d,_xlpm.k))</f>
        <v>0</v>
      </c>
      <c r="D1510" s="1">
        <f>_xlfn.LET(_xlpm.d,$G1510,_xlpm.k,_xlfn.CONCAT(LEFT(TRIM(D$1),1),"*"),COUNTIF(_xlpm.d,_xlpm.k))</f>
        <v>1</v>
      </c>
      <c r="E1510" s="1">
        <f>LOG(F1510+1,10)</f>
        <v>0.47712125471966244</v>
      </c>
      <c r="F1510" s="7">
        <v>2</v>
      </c>
      <c r="G1510" s="9" t="s">
        <v>2927</v>
      </c>
      <c r="H1510" s="4">
        <f>F1510/freq.sum.r6e</f>
        <v>9.9403578528827041E-5</v>
      </c>
      <c r="I1510" s="1" t="str">
        <f>_xlfn.LET(_xlpm.sep,":",_xlpm.w,$G1510,LEFT(_xlpm.w,FIND(_xlpm.sep,_xlpm.w)-1))</f>
        <v>ndʒə</v>
      </c>
      <c r="J1510" s="1" t="str">
        <f>_xlfn.LET(_xlpm.sep,":",_xlpm.w,$G1510,RIGHT(_xlpm.w,LEN(_xlpm.w)-FIND(_xlpm.sep,_xlpm.w)))</f>
        <v>nju</v>
      </c>
      <c r="K1510" s="10">
        <f>_xlfn.LET(_xlpm.w,I1510,LEN(_xlpm.w))</f>
        <v>4</v>
      </c>
      <c r="L1510" s="10">
        <f>_xlfn.LET(_xlpm.w,J1510,LEN(_xlpm.w))</f>
        <v>3</v>
      </c>
      <c r="M1510" s="10">
        <f>_xlfn.LET(_xlpm.a,K1510,_xlpm.b,L1510,MAX(_xlpm.a,_xlpm.b))</f>
        <v>4</v>
      </c>
      <c r="N1510" s="10">
        <f>_xlfn.LET(_xlpm.d,(K1510,L1510),MAX(_xlpm.d)-MIN(_xlpm.d))</f>
        <v>1</v>
      </c>
      <c r="O1510" s="1" t="str">
        <f>_xlfn.LET(_xlpm.sep,":",_xlpm.w,$G1510,_xlfn.CONCAT("~",RIGHT(_xlpm.w,LEN(_xlpm.w)-FIND(_xlpm.sep,_xlpm.w)),"~"))</f>
        <v>~nju~</v>
      </c>
      <c r="P1510" s="1" t="str">
        <f>_xlfn.LET(_xlpm.sep,":",_xlpm.w,$G1510,_xlfn.CONCAT("[",LEFT(_xlpm.w,FIND(_xlpm.sep,_xlpm.w)-1),"]"))</f>
        <v>[ndʒə]</v>
      </c>
      <c r="Q1510" s="14" cm="1">
        <f t="array" ref="Q1510">SUM(_xlfn._xlws.FILTER($H$2:$H$7117,_xlfn.MAP($O$2:$O$7117,_xlfn.LAMBDA(_xlpm.x,_xlpm.x=$O1510))))</f>
        <v>9.9403578528827041E-5</v>
      </c>
      <c r="R1510" s="14">
        <f>$H1510/Q1510</f>
        <v>1</v>
      </c>
      <c r="S1510" s="14" cm="1">
        <f t="array" ref="S1510">SUM(_xlfn._xlws.FILTER($H$2:$H$7117,_xlfn.MAP($P$2:$P$7117,_xlfn.LAMBDA(_xlpm.x,_xlpm.x=$P1510))))</f>
        <v>7.4552683896620309E-4</v>
      </c>
      <c r="T1510" s="14">
        <f>$H1510/S1510</f>
        <v>0.13333333333333328</v>
      </c>
      <c r="U1510" s="14">
        <f>_xlfn.LET(_xlpm.freq,F1510,_xlpm.size,M1510+1,_xlpm.F,V1510,LOG(1+_xlpm.freq)*LOG(1+_xlpm.size)*_xlpm.F)</f>
        <v>8.7358235516404259E-2</v>
      </c>
      <c r="V1510" s="14">
        <f>_xlfn.LET(_xlpm.a,T1510,_xlpm.b,R1510,2*_xlpm.a*_xlpm.b/(_xlpm.a+_xlpm.b))</f>
        <v>0.23529411764705874</v>
      </c>
      <c r="W1510" s="14">
        <f>_xlfn.LET(_xlpm.p,R1510,_xlpm.q,T1510,LOG(_xlpm.p/_xlpm.q))</f>
        <v>0.87506126339170021</v>
      </c>
      <c r="X1510" s="2"/>
      <c r="AC1510" s="2"/>
      <c r="AH1510" s="2"/>
      <c r="AI1510" s="2"/>
    </row>
    <row r="1511" spans="1:35">
      <c r="A1511" s="1" t="str">
        <f>_xlfn.LET(_xlpm.sep," : ",CONCATENATE(O1511,_xlpm.sep,P1511))</f>
        <v>~ntu~ : [ntʃə]</v>
      </c>
      <c r="B1511" s="1">
        <f>_xlfn.LET(_xlpm.d,$G1511,_xlpm.k,_xlfn.CONCAT(LEFT(TRIM(B$1),1),"*"),COUNTIF(_xlpm.d,_xlpm.k))</f>
        <v>0</v>
      </c>
      <c r="C1511" s="1">
        <f>_xlfn.LET(_xlpm.d,$G1511,_xlpm.k,_xlfn.CONCAT(LEFT(TRIM(C$1),1),"*"),COUNTIF(_xlpm.d,_xlpm.k))</f>
        <v>0</v>
      </c>
      <c r="D1511" s="1">
        <f>_xlfn.LET(_xlpm.d,$G1511,_xlpm.k,_xlfn.CONCAT(LEFT(TRIM(D$1),1),"*"),COUNTIF(_xlpm.d,_xlpm.k))</f>
        <v>1</v>
      </c>
      <c r="E1511" s="1">
        <f>LOG(F1511+1,10)</f>
        <v>0.47712125471966244</v>
      </c>
      <c r="F1511" s="7">
        <v>2</v>
      </c>
      <c r="G1511" s="9" t="s">
        <v>3272</v>
      </c>
      <c r="H1511" s="4">
        <f>F1511/freq.sum.r6e</f>
        <v>9.9403578528827041E-5</v>
      </c>
      <c r="I1511" s="1" t="str">
        <f>_xlfn.LET(_xlpm.sep,":",_xlpm.w,$G1511,LEFT(_xlpm.w,FIND(_xlpm.sep,_xlpm.w)-1))</f>
        <v>ntʃə</v>
      </c>
      <c r="J1511" s="1" t="str">
        <f>_xlfn.LET(_xlpm.sep,":",_xlpm.w,$G1511,RIGHT(_xlpm.w,LEN(_xlpm.w)-FIND(_xlpm.sep,_xlpm.w)))</f>
        <v>ntu</v>
      </c>
      <c r="K1511" s="10">
        <f>_xlfn.LET(_xlpm.w,I1511,LEN(_xlpm.w))</f>
        <v>4</v>
      </c>
      <c r="L1511" s="10">
        <f>_xlfn.LET(_xlpm.w,J1511,LEN(_xlpm.w))</f>
        <v>3</v>
      </c>
      <c r="M1511" s="10">
        <f>_xlfn.LET(_xlpm.a,K1511,_xlpm.b,L1511,MAX(_xlpm.a,_xlpm.b))</f>
        <v>4</v>
      </c>
      <c r="N1511" s="10">
        <f>_xlfn.LET(_xlpm.d,(K1511,L1511),MAX(_xlpm.d)-MIN(_xlpm.d))</f>
        <v>1</v>
      </c>
      <c r="O1511" s="1" t="str">
        <f>_xlfn.LET(_xlpm.sep,":",_xlpm.w,$G1511,_xlfn.CONCAT("~",RIGHT(_xlpm.w,LEN(_xlpm.w)-FIND(_xlpm.sep,_xlpm.w)),"~"))</f>
        <v>~ntu~</v>
      </c>
      <c r="P1511" s="1" t="str">
        <f>_xlfn.LET(_xlpm.sep,":",_xlpm.w,$G1511,_xlfn.CONCAT("[",LEFT(_xlpm.w,FIND(_xlpm.sep,_xlpm.w)-1),"]"))</f>
        <v>[ntʃə]</v>
      </c>
      <c r="Q1511" s="14" cm="1">
        <f t="array" ref="Q1511">SUM(_xlfn._xlws.FILTER($H$2:$H$7117,_xlfn.MAP($O$2:$O$7117,_xlfn.LAMBDA(_xlpm.x,_xlpm.x=$O1511))))</f>
        <v>9.9403578528827041E-5</v>
      </c>
      <c r="R1511" s="14">
        <f>$H1511/Q1511</f>
        <v>1</v>
      </c>
      <c r="S1511" s="14" cm="1">
        <f t="array" ref="S1511">SUM(_xlfn._xlws.FILTER($H$2:$H$7117,_xlfn.MAP($P$2:$P$7117,_xlfn.LAMBDA(_xlpm.x,_xlpm.x=$P1511))))</f>
        <v>7.4552683896620309E-4</v>
      </c>
      <c r="T1511" s="14">
        <f>$H1511/S1511</f>
        <v>0.13333333333333328</v>
      </c>
      <c r="U1511" s="14">
        <f>_xlfn.LET(_xlpm.freq,F1511,_xlpm.size,M1511+1,_xlpm.F,V1511,LOG(1+_xlpm.freq)*LOG(1+_xlpm.size)*_xlpm.F)</f>
        <v>8.7358235516404259E-2</v>
      </c>
      <c r="V1511" s="14">
        <f>_xlfn.LET(_xlpm.a,T1511,_xlpm.b,R1511,2*_xlpm.a*_xlpm.b/(_xlpm.a+_xlpm.b))</f>
        <v>0.23529411764705874</v>
      </c>
      <c r="W1511" s="14">
        <f>_xlfn.LET(_xlpm.p,R1511,_xlpm.q,T1511,LOG(_xlpm.p/_xlpm.q))</f>
        <v>0.87506126339170021</v>
      </c>
      <c r="X1511" s="2"/>
      <c r="AC1511" s="2"/>
      <c r="AH1511" s="2"/>
      <c r="AI1511" s="2"/>
    </row>
    <row r="1512" spans="1:35">
      <c r="A1512" s="1" t="str">
        <f>_xlfn.LET(_xlpm.sep," : ",CONCATENATE(O1512,_xlpm.sep,P1512))</f>
        <v>~bea~ : [bɪ]</v>
      </c>
      <c r="B1512" s="1">
        <f>_xlfn.LET(_xlpm.d,$G1512,_xlpm.k,_xlfn.CONCAT(LEFT(TRIM(B$1),1),"*"),COUNTIF(_xlpm.d,_xlpm.k))</f>
        <v>0</v>
      </c>
      <c r="C1512" s="1">
        <f>_xlfn.LET(_xlpm.d,$G1512,_xlpm.k,_xlfn.CONCAT(LEFT(TRIM(C$1),1),"*"),COUNTIF(_xlpm.d,_xlpm.k))</f>
        <v>0</v>
      </c>
      <c r="D1512" s="1">
        <f>_xlfn.LET(_xlpm.d,$G1512,_xlpm.k,_xlfn.CONCAT(LEFT(TRIM(D$1),1),"*"),COUNTIF(_xlpm.d,_xlpm.k))</f>
        <v>0</v>
      </c>
      <c r="E1512" s="1">
        <f>LOG(F1512+1,10)</f>
        <v>1.3617278360175928</v>
      </c>
      <c r="F1512" s="7">
        <v>22</v>
      </c>
      <c r="G1512" s="9" t="s">
        <v>268</v>
      </c>
      <c r="H1512" s="4">
        <f>F1512/freq.sum.r6e</f>
        <v>1.0934393638170974E-3</v>
      </c>
      <c r="I1512" s="1" t="str">
        <f>_xlfn.LET(_xlpm.sep,":",_xlpm.w,$G1512,LEFT(_xlpm.w,FIND(_xlpm.sep,_xlpm.w)-1))</f>
        <v>bɪ</v>
      </c>
      <c r="J1512" s="1" t="str">
        <f>_xlfn.LET(_xlpm.sep,":",_xlpm.w,$G1512,RIGHT(_xlpm.w,LEN(_xlpm.w)-FIND(_xlpm.sep,_xlpm.w)))</f>
        <v>bea</v>
      </c>
      <c r="K1512" s="10">
        <f>_xlfn.LET(_xlpm.w,I1512,LEN(_xlpm.w))</f>
        <v>2</v>
      </c>
      <c r="L1512" s="10">
        <f>_xlfn.LET(_xlpm.w,J1512,LEN(_xlpm.w))</f>
        <v>3</v>
      </c>
      <c r="M1512" s="10">
        <f>_xlfn.LET(_xlpm.a,K1512,_xlpm.b,L1512,MAX(_xlpm.a,_xlpm.b))</f>
        <v>3</v>
      </c>
      <c r="N1512" s="10">
        <f>_xlfn.LET(_xlpm.d,(K1512,L1512),MAX(_xlpm.d)-MIN(_xlpm.d))</f>
        <v>1</v>
      </c>
      <c r="O1512" s="1" t="str">
        <f>_xlfn.LET(_xlpm.sep,":",_xlpm.w,$G1512,_xlfn.CONCAT("~",RIGHT(_xlpm.w,LEN(_xlpm.w)-FIND(_xlpm.sep,_xlpm.w)),"~"))</f>
        <v>~bea~</v>
      </c>
      <c r="P1512" s="1" t="str">
        <f>_xlfn.LET(_xlpm.sep,":",_xlpm.w,$G1512,_xlfn.CONCAT("[",LEFT(_xlpm.w,FIND(_xlpm.sep,_xlpm.w)-1),"]"))</f>
        <v>[bɪ]</v>
      </c>
      <c r="Q1512" s="14" cm="1">
        <f t="array" ref="Q1512">SUM(_xlfn._xlws.FILTER($H$2:$H$7117,_xlfn.MAP($O$2:$O$7117,_xlfn.LAMBDA(_xlpm.x,_xlpm.x=$O1512))))</f>
        <v>1.6898608349900596E-3</v>
      </c>
      <c r="R1512" s="14">
        <f>$H1512/Q1512</f>
        <v>0.6470588235294118</v>
      </c>
      <c r="S1512" s="14" cm="1">
        <f t="array" ref="S1512">SUM(_xlfn._xlws.FILTER($H$2:$H$7117,_xlfn.MAP($P$2:$P$7117,_xlfn.LAMBDA(_xlpm.x,_xlpm.x=$P1512))))</f>
        <v>1.2723658051689858E-2</v>
      </c>
      <c r="T1512" s="14">
        <f>$H1512/S1512</f>
        <v>8.5937500000000014E-2</v>
      </c>
      <c r="U1512" s="14">
        <f>_xlfn.LET(_xlpm.freq,F1512,_xlpm.size,M1512+1,_xlpm.F,V1512,LOG(1+_xlpm.freq)*LOG(1+_xlpm.size)*_xlpm.F)</f>
        <v>0.14441208311589848</v>
      </c>
      <c r="V1512" s="14">
        <f>_xlfn.LET(_xlpm.a,T1512,_xlpm.b,R1512,2*_xlpm.a*_xlpm.b/(_xlpm.a+_xlpm.b))</f>
        <v>0.15172413793103451</v>
      </c>
      <c r="W1512" s="14">
        <f>_xlfn.LET(_xlpm.p,R1512,_xlpm.q,T1512,LOG(_xlpm.p/_xlpm.q))</f>
        <v>0.87676104826959433</v>
      </c>
      <c r="X1512" s="2"/>
      <c r="AC1512" s="2"/>
      <c r="AH1512" s="2"/>
      <c r="AI1512" s="2"/>
    </row>
    <row r="1513" spans="1:35">
      <c r="A1513" s="1" t="str">
        <f>_xlfn.LET(_xlpm.sep," : ",CONCATENATE(O1513,_xlpm.sep,P1513))</f>
        <v>~fea~ : [fɪ]</v>
      </c>
      <c r="B1513" s="1">
        <f>_xlfn.LET(_xlpm.d,$G1513,_xlpm.k,_xlfn.CONCAT(LEFT(TRIM(B$1),1),"*"),COUNTIF(_xlpm.d,_xlpm.k))</f>
        <v>0</v>
      </c>
      <c r="C1513" s="1">
        <f>_xlfn.LET(_xlpm.d,$G1513,_xlpm.k,_xlfn.CONCAT(LEFT(TRIM(C$1),1),"*"),COUNTIF(_xlpm.d,_xlpm.k))</f>
        <v>0</v>
      </c>
      <c r="D1513" s="1">
        <f>_xlfn.LET(_xlpm.d,$G1513,_xlpm.k,_xlfn.CONCAT(LEFT(TRIM(D$1),1),"*"),COUNTIF(_xlpm.d,_xlpm.k))</f>
        <v>0</v>
      </c>
      <c r="E1513" s="1">
        <f>LOG(F1513+1,10)</f>
        <v>1.3617278360175928</v>
      </c>
      <c r="F1513" s="7">
        <v>22</v>
      </c>
      <c r="G1513" s="9" t="s">
        <v>981</v>
      </c>
      <c r="H1513" s="4">
        <f>F1513/freq.sum.r6e</f>
        <v>1.0934393638170974E-3</v>
      </c>
      <c r="I1513" s="1" t="str">
        <f>_xlfn.LET(_xlpm.sep,":",_xlpm.w,$G1513,LEFT(_xlpm.w,FIND(_xlpm.sep,_xlpm.w)-1))</f>
        <v>fɪ</v>
      </c>
      <c r="J1513" s="1" t="str">
        <f>_xlfn.LET(_xlpm.sep,":",_xlpm.w,$G1513,RIGHT(_xlpm.w,LEN(_xlpm.w)-FIND(_xlpm.sep,_xlpm.w)))</f>
        <v>fea</v>
      </c>
      <c r="K1513" s="10">
        <f>_xlfn.LET(_xlpm.w,I1513,LEN(_xlpm.w))</f>
        <v>2</v>
      </c>
      <c r="L1513" s="10">
        <f>_xlfn.LET(_xlpm.w,J1513,LEN(_xlpm.w))</f>
        <v>3</v>
      </c>
      <c r="M1513" s="10">
        <f>_xlfn.LET(_xlpm.a,K1513,_xlpm.b,L1513,MAX(_xlpm.a,_xlpm.b))</f>
        <v>3</v>
      </c>
      <c r="N1513" s="10">
        <f>_xlfn.LET(_xlpm.d,(K1513,L1513),MAX(_xlpm.d)-MIN(_xlpm.d))</f>
        <v>1</v>
      </c>
      <c r="O1513" s="1" t="str">
        <f>_xlfn.LET(_xlpm.sep,":",_xlpm.w,$G1513,_xlfn.CONCAT("~",RIGHT(_xlpm.w,LEN(_xlpm.w)-FIND(_xlpm.sep,_xlpm.w)),"~"))</f>
        <v>~fea~</v>
      </c>
      <c r="P1513" s="1" t="str">
        <f>_xlfn.LET(_xlpm.sep,":",_xlpm.w,$G1513,_xlfn.CONCAT("[",LEFT(_xlpm.w,FIND(_xlpm.sep,_xlpm.w)-1),"]"))</f>
        <v>[fɪ]</v>
      </c>
      <c r="Q1513" s="14" cm="1">
        <f t="array" ref="Q1513">SUM(_xlfn._xlws.FILTER($H$2:$H$7117,_xlfn.MAP($O$2:$O$7117,_xlfn.LAMBDA(_xlpm.x,_xlpm.x=$O1513))))</f>
        <v>1.6898608349900596E-3</v>
      </c>
      <c r="R1513" s="14">
        <f>$H1513/Q1513</f>
        <v>0.6470588235294118</v>
      </c>
      <c r="S1513" s="14" cm="1">
        <f t="array" ref="S1513">SUM(_xlfn._xlws.FILTER($H$2:$H$7117,_xlfn.MAP($P$2:$P$7117,_xlfn.LAMBDA(_xlpm.x,_xlpm.x=$P1513))))</f>
        <v>1.2723658051689858E-2</v>
      </c>
      <c r="T1513" s="14">
        <f>$H1513/S1513</f>
        <v>8.5937500000000014E-2</v>
      </c>
      <c r="U1513" s="14">
        <f>_xlfn.LET(_xlpm.freq,F1513,_xlpm.size,M1513+1,_xlpm.F,V1513,LOG(1+_xlpm.freq)*LOG(1+_xlpm.size)*_xlpm.F)</f>
        <v>0.14441208311589848</v>
      </c>
      <c r="V1513" s="14">
        <f>_xlfn.LET(_xlpm.a,T1513,_xlpm.b,R1513,2*_xlpm.a*_xlpm.b/(_xlpm.a+_xlpm.b))</f>
        <v>0.15172413793103451</v>
      </c>
      <c r="W1513" s="14">
        <f>_xlfn.LET(_xlpm.p,R1513,_xlpm.q,T1513,LOG(_xlpm.p/_xlpm.q))</f>
        <v>0.87676104826959433</v>
      </c>
      <c r="X1513" s="2"/>
      <c r="AC1513" s="2"/>
      <c r="AH1513" s="2"/>
      <c r="AI1513" s="2"/>
    </row>
    <row r="1514" spans="1:35">
      <c r="A1514" s="1" t="str">
        <f>_xlfn.LET(_xlpm.sep," : ",CONCATENATE(O1514,_xlpm.sep,P1514))</f>
        <v>~tir~ : [tə]</v>
      </c>
      <c r="B1514" s="1">
        <f>_xlfn.LET(_xlpm.d,$G1514,_xlpm.k,_xlfn.CONCAT(LEFT(TRIM(B$1),1),"*"),COUNTIF(_xlpm.d,_xlpm.k))</f>
        <v>0</v>
      </c>
      <c r="C1514" s="1">
        <f>_xlfn.LET(_xlpm.d,$G1514,_xlpm.k,_xlfn.CONCAT(LEFT(TRIM(C$1),1),"*"),COUNTIF(_xlpm.d,_xlpm.k))</f>
        <v>0</v>
      </c>
      <c r="D1514" s="1">
        <f>_xlfn.LET(_xlpm.d,$G1514,_xlpm.k,_xlfn.CONCAT(LEFT(TRIM(D$1),1),"*"),COUNTIF(_xlpm.d,_xlpm.k))</f>
        <v>0</v>
      </c>
      <c r="E1514" s="1">
        <f>LOG(F1514+1,10)</f>
        <v>0.30102999566398114</v>
      </c>
      <c r="F1514" s="7">
        <v>1</v>
      </c>
      <c r="G1514" s="9" t="s">
        <v>4809</v>
      </c>
      <c r="H1514" s="4">
        <f>F1514/freq.sum.r6e</f>
        <v>4.9701789264413521E-5</v>
      </c>
      <c r="I1514" s="1" t="str">
        <f>_xlfn.LET(_xlpm.sep,":",_xlpm.w,$G1514,LEFT(_xlpm.w,FIND(_xlpm.sep,_xlpm.w)-1))</f>
        <v>tə</v>
      </c>
      <c r="J1514" s="1" t="str">
        <f>_xlfn.LET(_xlpm.sep,":",_xlpm.w,$G1514,RIGHT(_xlpm.w,LEN(_xlpm.w)-FIND(_xlpm.sep,_xlpm.w)))</f>
        <v>tir</v>
      </c>
      <c r="K1514" s="10">
        <f>_xlfn.LET(_xlpm.w,I1514,LEN(_xlpm.w))</f>
        <v>2</v>
      </c>
      <c r="L1514" s="10">
        <f>_xlfn.LET(_xlpm.w,J1514,LEN(_xlpm.w))</f>
        <v>3</v>
      </c>
      <c r="M1514" s="10">
        <f>_xlfn.LET(_xlpm.a,K1514,_xlpm.b,L1514,MAX(_xlpm.a,_xlpm.b))</f>
        <v>3</v>
      </c>
      <c r="N1514" s="10">
        <f>_xlfn.LET(_xlpm.d,(K1514,L1514),MAX(_xlpm.d)-MIN(_xlpm.d))</f>
        <v>1</v>
      </c>
      <c r="O1514" s="1" t="str">
        <f>_xlfn.LET(_xlpm.sep,":",_xlpm.w,$G1514,_xlfn.CONCAT("~",RIGHT(_xlpm.w,LEN(_xlpm.w)-FIND(_xlpm.sep,_xlpm.w)),"~"))</f>
        <v>~tir~</v>
      </c>
      <c r="P1514" s="1" t="str">
        <f>_xlfn.LET(_xlpm.sep,":",_xlpm.w,$G1514,_xlfn.CONCAT("[",LEFT(_xlpm.w,FIND(_xlpm.sep,_xlpm.w)-1),"]"))</f>
        <v>[tə]</v>
      </c>
      <c r="Q1514" s="14" cm="1">
        <f t="array" ref="Q1514">SUM(_xlfn._xlws.FILTER($H$2:$H$7117,_xlfn.MAP($O$2:$O$7117,_xlfn.LAMBDA(_xlpm.x,_xlpm.x=$O1514))))</f>
        <v>4.4731610337972168E-4</v>
      </c>
      <c r="R1514" s="14">
        <f>$H1514/Q1514</f>
        <v>0.11111111111111112</v>
      </c>
      <c r="S1514" s="14" cm="1">
        <f t="array" ref="S1514">SUM(_xlfn._xlws.FILTER($H$2:$H$7117,_xlfn.MAP($P$2:$P$7117,_xlfn.LAMBDA(_xlpm.x,_xlpm.x=$P1514))))</f>
        <v>3.4791252485089448E-3</v>
      </c>
      <c r="T1514" s="14">
        <f>$H1514/S1514</f>
        <v>1.4285714285714292E-2</v>
      </c>
      <c r="U1514" s="14">
        <f>_xlfn.LET(_xlpm.freq,F1514,_xlpm.size,M1514+1,_xlpm.F,V1514,LOG(1+_xlpm.freq)*LOG(1+_xlpm.size)*_xlpm.F)</f>
        <v>5.3268591740386019E-3</v>
      </c>
      <c r="V1514" s="14">
        <f>_xlfn.LET(_xlpm.a,T1514,_xlpm.b,R1514,2*_xlpm.a*_xlpm.b/(_xlpm.a+_xlpm.b))</f>
        <v>2.5316455696202542E-2</v>
      </c>
      <c r="W1514" s="14">
        <f>_xlfn.LET(_xlpm.p,R1514,_xlpm.q,T1514,LOG(_xlpm.p/_xlpm.q))</f>
        <v>0.89085553057493183</v>
      </c>
      <c r="X1514" s="2"/>
      <c r="AC1514" s="2"/>
      <c r="AH1514" s="2"/>
      <c r="AI1514" s="2"/>
    </row>
    <row r="1515" spans="1:35">
      <c r="A1515" s="1" t="str">
        <f>_xlfn.LET(_xlpm.sep," : ",CONCATENATE(O1515,_xlpm.sep,P1515))</f>
        <v>~buy~ : [baɪ]</v>
      </c>
      <c r="B1515" s="1">
        <f>_xlfn.LET(_xlpm.d,$G1515,_xlpm.k,_xlfn.CONCAT(LEFT(TRIM(B$1),1),"*"),COUNTIF(_xlpm.d,_xlpm.k))</f>
        <v>0</v>
      </c>
      <c r="C1515" s="1">
        <f>_xlfn.LET(_xlpm.d,$G1515,_xlpm.k,_xlfn.CONCAT(LEFT(TRIM(C$1),1),"*"),COUNTIF(_xlpm.d,_xlpm.k))</f>
        <v>0</v>
      </c>
      <c r="D1515" s="1">
        <f>_xlfn.LET(_xlpm.d,$G1515,_xlpm.k,_xlfn.CONCAT(LEFT(TRIM(D$1),1),"*"),COUNTIF(_xlpm.d,_xlpm.k))</f>
        <v>0</v>
      </c>
      <c r="E1515" s="1">
        <f>LOG(F1515+1,10)</f>
        <v>0.90308998699194343</v>
      </c>
      <c r="F1515" s="7">
        <v>7</v>
      </c>
      <c r="G1515" s="9" t="s">
        <v>105</v>
      </c>
      <c r="H1515" s="4">
        <f>F1515/freq.sum.r6e</f>
        <v>3.4791252485089465E-4</v>
      </c>
      <c r="I1515" s="1" t="str">
        <f>_xlfn.LET(_xlpm.sep,":",_xlpm.w,$G1515,LEFT(_xlpm.w,FIND(_xlpm.sep,_xlpm.w)-1))</f>
        <v>baɪ</v>
      </c>
      <c r="J1515" s="1" t="str">
        <f>_xlfn.LET(_xlpm.sep,":",_xlpm.w,$G1515,RIGHT(_xlpm.w,LEN(_xlpm.w)-FIND(_xlpm.sep,_xlpm.w)))</f>
        <v>buy</v>
      </c>
      <c r="K1515" s="10">
        <f>_xlfn.LET(_xlpm.w,I1515,LEN(_xlpm.w))</f>
        <v>3</v>
      </c>
      <c r="L1515" s="10">
        <f>_xlfn.LET(_xlpm.w,J1515,LEN(_xlpm.w))</f>
        <v>3</v>
      </c>
      <c r="M1515" s="10">
        <f>_xlfn.LET(_xlpm.a,K1515,_xlpm.b,L1515,MAX(_xlpm.a,_xlpm.b))</f>
        <v>3</v>
      </c>
      <c r="N1515" s="10">
        <f>_xlfn.LET(_xlpm.d,(K1515,L1515),MAX(_xlpm.d)-MIN(_xlpm.d))</f>
        <v>0</v>
      </c>
      <c r="O1515" s="1" t="str">
        <f>_xlfn.LET(_xlpm.sep,":",_xlpm.w,$G1515,_xlfn.CONCAT("~",RIGHT(_xlpm.w,LEN(_xlpm.w)-FIND(_xlpm.sep,_xlpm.w)),"~"))</f>
        <v>~buy~</v>
      </c>
      <c r="P1515" s="1" t="str">
        <f>_xlfn.LET(_xlpm.sep,":",_xlpm.w,$G1515,_xlfn.CONCAT("[",LEFT(_xlpm.w,FIND(_xlpm.sep,_xlpm.w)-1),"]"))</f>
        <v>[baɪ]</v>
      </c>
      <c r="Q1515" s="14" cm="1">
        <f t="array" ref="Q1515">SUM(_xlfn._xlws.FILTER($H$2:$H$7111,_xlfn.MAP($O$2:$O$7111,_xlfn.LAMBDA(_xlpm.x,_xlpm.x=$O1515))))</f>
        <v>3.4791252485089465E-4</v>
      </c>
      <c r="R1515" s="14">
        <f>$H1515/Q1515</f>
        <v>1</v>
      </c>
      <c r="S1515" s="14" cm="1">
        <f t="array" ref="S1515">SUM(_xlfn._xlws.FILTER($H$2:$H$7111,_xlfn.MAP($P$2:$P$7111,_xlfn.LAMBDA(_xlpm.x,_xlpm.x=$P1515))))</f>
        <v>2.7335984095427429E-3</v>
      </c>
      <c r="T1515" s="14">
        <f>$H1515/S1515</f>
        <v>0.12727272727272732</v>
      </c>
      <c r="U1515" s="14">
        <f>_xlfn.LET(_xlpm.freq,F1515,_xlpm.size,M1515+1,_xlpm.F,V1515,LOG(1+_xlpm.freq)*LOG(1+_xlpm.size)*_xlpm.F)</f>
        <v>0.14253644144725866</v>
      </c>
      <c r="V1515" s="14">
        <f>_xlfn.LET(_xlpm.a,T1515,_xlpm.b,R1515,2*_xlpm.a*_xlpm.b/(_xlpm.a+_xlpm.b))</f>
        <v>0.22580645161290328</v>
      </c>
      <c r="W1515" s="14">
        <f>_xlfn.LET(_xlpm.p,R1515,_xlpm.q,T1515,LOG(_xlpm.p/_xlpm.q))</f>
        <v>0.89526464947998685</v>
      </c>
      <c r="X1515" s="2"/>
      <c r="AC1515" s="2"/>
      <c r="AH1515" s="2"/>
      <c r="AI1515" s="2"/>
    </row>
    <row r="1516" spans="1:35">
      <c r="A1516" s="1" t="str">
        <f>_xlfn.LET(_xlpm.sep," : ",CONCATENATE(O1516,_xlpm.sep,P1516))</f>
        <v>~nne~ : [nə]</v>
      </c>
      <c r="B1516" s="1">
        <f>_xlfn.LET(_xlpm.d,$G1516,_xlpm.k,_xlfn.CONCAT(LEFT(TRIM(B$1),1),"*"),COUNTIF(_xlpm.d,_xlpm.k))</f>
        <v>0</v>
      </c>
      <c r="C1516" s="1">
        <f>_xlfn.LET(_xlpm.d,$G1516,_xlpm.k,_xlfn.CONCAT(LEFT(TRIM(C$1),1),"*"),COUNTIF(_xlpm.d,_xlpm.k))</f>
        <v>0</v>
      </c>
      <c r="D1516" s="1">
        <f>_xlfn.LET(_xlpm.d,$G1516,_xlpm.k,_xlfn.CONCAT(LEFT(TRIM(D$1),1),"*"),COUNTIF(_xlpm.d,_xlpm.k))</f>
        <v>1</v>
      </c>
      <c r="E1516" s="1">
        <f>LOG(F1516+1,10)</f>
        <v>0.47712125471966244</v>
      </c>
      <c r="F1516" s="7">
        <v>2</v>
      </c>
      <c r="G1516" s="9" t="s">
        <v>3410</v>
      </c>
      <c r="H1516" s="4">
        <f>F1516/freq.sum.r6e</f>
        <v>9.9403578528827041E-5</v>
      </c>
      <c r="I1516" s="1" t="str">
        <f>_xlfn.LET(_xlpm.sep,":",_xlpm.w,$G1516,LEFT(_xlpm.w,FIND(_xlpm.sep,_xlpm.w)-1))</f>
        <v>nə</v>
      </c>
      <c r="J1516" s="1" t="str">
        <f>_xlfn.LET(_xlpm.sep,":",_xlpm.w,$G1516,RIGHT(_xlpm.w,LEN(_xlpm.w)-FIND(_xlpm.sep,_xlpm.w)))</f>
        <v>nne</v>
      </c>
      <c r="K1516" s="10">
        <f>_xlfn.LET(_xlpm.w,I1516,LEN(_xlpm.w))</f>
        <v>2</v>
      </c>
      <c r="L1516" s="10">
        <f>_xlfn.LET(_xlpm.w,J1516,LEN(_xlpm.w))</f>
        <v>3</v>
      </c>
      <c r="M1516" s="10">
        <f>_xlfn.LET(_xlpm.a,K1516,_xlpm.b,L1516,MAX(_xlpm.a,_xlpm.b))</f>
        <v>3</v>
      </c>
      <c r="N1516" s="10">
        <f>_xlfn.LET(_xlpm.d,(K1516,L1516),MAX(_xlpm.d)-MIN(_xlpm.d))</f>
        <v>1</v>
      </c>
      <c r="O1516" s="1" t="str">
        <f>_xlfn.LET(_xlpm.sep,":",_xlpm.w,$G1516,_xlfn.CONCAT("~",RIGHT(_xlpm.w,LEN(_xlpm.w)-FIND(_xlpm.sep,_xlpm.w)),"~"))</f>
        <v>~nne~</v>
      </c>
      <c r="P1516" s="1" t="str">
        <f>_xlfn.LET(_xlpm.sep,":",_xlpm.w,$G1516,_xlfn.CONCAT("[",LEFT(_xlpm.w,FIND(_xlpm.sep,_xlpm.w)-1),"]"))</f>
        <v>[nə]</v>
      </c>
      <c r="Q1516" s="14" cm="1">
        <f t="array" ref="Q1516">SUM(_xlfn._xlws.FILTER($H$2:$H$7117,_xlfn.MAP($O$2:$O$7117,_xlfn.LAMBDA(_xlpm.x,_xlpm.x=$O1516))))</f>
        <v>3.479125248508946E-4</v>
      </c>
      <c r="R1516" s="14">
        <f>$H1516/Q1516</f>
        <v>0.28571428571428575</v>
      </c>
      <c r="S1516" s="14" cm="1">
        <f t="array" ref="S1516">SUM(_xlfn._xlws.FILTER($H$2:$H$7117,_xlfn.MAP($P$2:$P$7117,_xlfn.LAMBDA(_xlpm.x,_xlpm.x=$P1516))))</f>
        <v>2.7335984095427424E-3</v>
      </c>
      <c r="T1516" s="14">
        <f>$H1516/S1516</f>
        <v>3.6363636363636383E-2</v>
      </c>
      <c r="U1516" s="14">
        <f>_xlfn.LET(_xlpm.freq,F1516,_xlpm.size,M1516+1,_xlpm.F,V1516,LOG(1+_xlpm.freq)*LOG(1+_xlpm.size)*_xlpm.F)</f>
        <v>2.1515706160013505E-2</v>
      </c>
      <c r="V1516" s="14">
        <f>_xlfn.LET(_xlpm.a,T1516,_xlpm.b,R1516,2*_xlpm.a*_xlpm.b/(_xlpm.a+_xlpm.b))</f>
        <v>6.451612903225809E-2</v>
      </c>
      <c r="W1516" s="14">
        <f>_xlfn.LET(_xlpm.p,R1516,_xlpm.q,T1516,LOG(_xlpm.p/_xlpm.q))</f>
        <v>0.89526464947998685</v>
      </c>
      <c r="X1516" s="2"/>
      <c r="AC1516" s="2"/>
      <c r="AH1516" s="2"/>
      <c r="AI1516" s="2"/>
    </row>
    <row r="1517" spans="1:35">
      <c r="A1517" s="1" t="str">
        <f>_xlfn.LET(_xlpm.sep," : ",CONCATENATE(O1517,_xlpm.sep,P1517))</f>
        <v>~new~ : [nu]</v>
      </c>
      <c r="B1517" s="1">
        <f>_xlfn.LET(_xlpm.d,$G1517,_xlpm.k,_xlfn.CONCAT(LEFT(TRIM(B$1),1),"*"),COUNTIF(_xlpm.d,_xlpm.k))</f>
        <v>0</v>
      </c>
      <c r="C1517" s="1">
        <f>_xlfn.LET(_xlpm.d,$G1517,_xlpm.k,_xlfn.CONCAT(LEFT(TRIM(C$1),1),"*"),COUNTIF(_xlpm.d,_xlpm.k))</f>
        <v>0</v>
      </c>
      <c r="D1517" s="1">
        <f>_xlfn.LET(_xlpm.d,$G1517,_xlpm.k,_xlfn.CONCAT(LEFT(TRIM(D$1),1),"*"),COUNTIF(_xlpm.d,_xlpm.k))</f>
        <v>1</v>
      </c>
      <c r="E1517" s="1">
        <f>LOG(F1517+1,10)</f>
        <v>0.95424250943932487</v>
      </c>
      <c r="F1517" s="7">
        <v>8</v>
      </c>
      <c r="G1517" s="9" t="s">
        <v>3287</v>
      </c>
      <c r="H1517" s="4">
        <f>F1517/freq.sum.r6e</f>
        <v>3.9761431411530816E-4</v>
      </c>
      <c r="I1517" s="1" t="str">
        <f>_xlfn.LET(_xlpm.sep,":",_xlpm.w,$G1517,LEFT(_xlpm.w,FIND(_xlpm.sep,_xlpm.w)-1))</f>
        <v>nu</v>
      </c>
      <c r="J1517" s="1" t="str">
        <f>_xlfn.LET(_xlpm.sep,":",_xlpm.w,$G1517,RIGHT(_xlpm.w,LEN(_xlpm.w)-FIND(_xlpm.sep,_xlpm.w)))</f>
        <v>new</v>
      </c>
      <c r="K1517" s="10">
        <f>_xlfn.LET(_xlpm.w,I1517,LEN(_xlpm.w))</f>
        <v>2</v>
      </c>
      <c r="L1517" s="10">
        <f>_xlfn.LET(_xlpm.w,J1517,LEN(_xlpm.w))</f>
        <v>3</v>
      </c>
      <c r="M1517" s="10">
        <f>_xlfn.LET(_xlpm.a,K1517,_xlpm.b,L1517,MAX(_xlpm.a,_xlpm.b))</f>
        <v>3</v>
      </c>
      <c r="N1517" s="10">
        <f>_xlfn.LET(_xlpm.d,(K1517,L1517),MAX(_xlpm.d)-MIN(_xlpm.d))</f>
        <v>1</v>
      </c>
      <c r="O1517" s="1" t="str">
        <f>_xlfn.LET(_xlpm.sep,":",_xlpm.w,$G1517,_xlfn.CONCAT("~",RIGHT(_xlpm.w,LEN(_xlpm.w)-FIND(_xlpm.sep,_xlpm.w)),"~"))</f>
        <v>~new~</v>
      </c>
      <c r="P1517" s="1" t="str">
        <f>_xlfn.LET(_xlpm.sep,":",_xlpm.w,$G1517,_xlfn.CONCAT("[",LEFT(_xlpm.w,FIND(_xlpm.sep,_xlpm.w)-1),"]"))</f>
        <v>[nu]</v>
      </c>
      <c r="Q1517" s="14" cm="1">
        <f t="array" ref="Q1517">SUM(_xlfn._xlws.FILTER($H$2:$H$7117,_xlfn.MAP($O$2:$O$7117,_xlfn.LAMBDA(_xlpm.x,_xlpm.x=$O1517))))</f>
        <v>3.9761431411530816E-4</v>
      </c>
      <c r="R1517" s="14">
        <f>$H1517/Q1517</f>
        <v>1</v>
      </c>
      <c r="S1517" s="14" cm="1">
        <f t="array" ref="S1517">SUM(_xlfn._xlws.FILTER($H$2:$H$7117,_xlfn.MAP($P$2:$P$7117,_xlfn.LAMBDA(_xlpm.x,_xlpm.x=$P1517))))</f>
        <v>3.131212723658051E-3</v>
      </c>
      <c r="T1517" s="14">
        <f>$H1517/S1517</f>
        <v>0.126984126984127</v>
      </c>
      <c r="U1517" s="14">
        <f>_xlfn.LET(_xlpm.freq,F1517,_xlpm.size,M1517+1,_xlpm.F,V1517,LOG(1+_xlpm.freq)*LOG(1+_xlpm.size)*_xlpm.F)</f>
        <v>0.15030690500516472</v>
      </c>
      <c r="V1517" s="14">
        <f>_xlfn.LET(_xlpm.a,T1517,_xlpm.b,R1517,2*_xlpm.a*_xlpm.b/(_xlpm.a+_xlpm.b))</f>
        <v>0.22535211267605637</v>
      </c>
      <c r="W1517" s="14">
        <f>_xlfn.LET(_xlpm.p,R1517,_xlpm.q,T1517,LOG(_xlpm.p/_xlpm.q))</f>
        <v>0.89625056246163803</v>
      </c>
      <c r="X1517" s="2"/>
      <c r="AC1517" s="2"/>
      <c r="AH1517" s="2"/>
      <c r="AI1517" s="2"/>
    </row>
    <row r="1518" spans="1:35">
      <c r="A1518" s="1" t="str">
        <f>_xlfn.LET(_xlpm.sep," : ",CONCATENATE(O1518,_xlpm.sep,P1518))</f>
        <v>~cee~ : [si]</v>
      </c>
      <c r="B1518" s="1">
        <f>_xlfn.LET(_xlpm.d,$G1518,_xlpm.k,_xlfn.CONCAT(LEFT(TRIM(B$1),1),"*"),COUNTIF(_xlpm.d,_xlpm.k))</f>
        <v>0</v>
      </c>
      <c r="C1518" s="1">
        <f>_xlfn.LET(_xlpm.d,$G1518,_xlpm.k,_xlfn.CONCAT(LEFT(TRIM(C$1),1),"*"),COUNTIF(_xlpm.d,_xlpm.k))</f>
        <v>0</v>
      </c>
      <c r="D1518" s="1">
        <f>_xlfn.LET(_xlpm.d,$G1518,_xlpm.k,_xlfn.CONCAT(LEFT(TRIM(D$1),1),"*"),COUNTIF(_xlpm.d,_xlpm.k))</f>
        <v>0</v>
      </c>
      <c r="E1518" s="1">
        <f>LOG(F1518+1,10)</f>
        <v>0.90308998699194343</v>
      </c>
      <c r="F1518" s="7">
        <v>7</v>
      </c>
      <c r="G1518" s="9" t="s">
        <v>3960</v>
      </c>
      <c r="H1518" s="4">
        <f>F1518/freq.sum.r6e</f>
        <v>3.4791252485089465E-4</v>
      </c>
      <c r="I1518" s="1" t="str">
        <f>_xlfn.LET(_xlpm.sep,":",_xlpm.w,$G1518,LEFT(_xlpm.w,FIND(_xlpm.sep,_xlpm.w)-1))</f>
        <v>si</v>
      </c>
      <c r="J1518" s="1" t="str">
        <f>_xlfn.LET(_xlpm.sep,":",_xlpm.w,$G1518,RIGHT(_xlpm.w,LEN(_xlpm.w)-FIND(_xlpm.sep,_xlpm.w)))</f>
        <v>cee</v>
      </c>
      <c r="K1518" s="10">
        <f>_xlfn.LET(_xlpm.w,I1518,LEN(_xlpm.w))</f>
        <v>2</v>
      </c>
      <c r="L1518" s="10">
        <f>_xlfn.LET(_xlpm.w,J1518,LEN(_xlpm.w))</f>
        <v>3</v>
      </c>
      <c r="M1518" s="10">
        <f>_xlfn.LET(_xlpm.a,K1518,_xlpm.b,L1518,MAX(_xlpm.a,_xlpm.b))</f>
        <v>3</v>
      </c>
      <c r="N1518" s="10">
        <f>_xlfn.LET(_xlpm.d,(K1518,L1518),MAX(_xlpm.d)-MIN(_xlpm.d))</f>
        <v>1</v>
      </c>
      <c r="O1518" s="1" t="str">
        <f>_xlfn.LET(_xlpm.sep,":",_xlpm.w,$G1518,_xlfn.CONCAT("~",RIGHT(_xlpm.w,LEN(_xlpm.w)-FIND(_xlpm.sep,_xlpm.w)),"~"))</f>
        <v>~cee~</v>
      </c>
      <c r="P1518" s="1" t="str">
        <f>_xlfn.LET(_xlpm.sep,":",_xlpm.w,$G1518,_xlfn.CONCAT("[",LEFT(_xlpm.w,FIND(_xlpm.sep,_xlpm.w)-1),"]"))</f>
        <v>[si]</v>
      </c>
      <c r="Q1518" s="14" cm="1">
        <f t="array" ref="Q1518">SUM(_xlfn._xlws.FILTER($H$2:$H$7117,_xlfn.MAP($O$2:$O$7117,_xlfn.LAMBDA(_xlpm.x,_xlpm.x=$O1518))))</f>
        <v>3.9761431411530816E-4</v>
      </c>
      <c r="R1518" s="14">
        <f>$H1518/Q1518</f>
        <v>0.875</v>
      </c>
      <c r="S1518" s="14" cm="1">
        <f t="array" ref="S1518">SUM(_xlfn._xlws.FILTER($H$2:$H$7117,_xlfn.MAP($P$2:$P$7117,_xlfn.LAMBDA(_xlpm.x,_xlpm.x=$P1518))))</f>
        <v>3.1312127236580519E-3</v>
      </c>
      <c r="T1518" s="14">
        <f>$H1518/S1518</f>
        <v>0.1111111111111111</v>
      </c>
      <c r="U1518" s="14">
        <f>_xlfn.LET(_xlpm.freq,F1518,_xlpm.size,M1518+1,_xlpm.F,V1518,LOG(1+_xlpm.freq)*LOG(1+_xlpm.size)*_xlpm.F)</f>
        <v>0.12446844182718357</v>
      </c>
      <c r="V1518" s="14">
        <f>_xlfn.LET(_xlpm.a,T1518,_xlpm.b,R1518,2*_xlpm.a*_xlpm.b/(_xlpm.a+_xlpm.b))</f>
        <v>0.19718309859154926</v>
      </c>
      <c r="W1518" s="14">
        <f>_xlfn.LET(_xlpm.p,R1518,_xlpm.q,T1518,LOG(_xlpm.p/_xlpm.q))</f>
        <v>0.89625056246163814</v>
      </c>
      <c r="X1518" s="2"/>
      <c r="AC1518" s="2"/>
      <c r="AH1518" s="2"/>
      <c r="AI1518" s="2"/>
    </row>
    <row r="1519" spans="1:35">
      <c r="A1519" s="1" t="str">
        <f>_xlfn.LET(_xlpm.sep," : ",CONCATENATE(O1519,_xlpm.sep,P1519))</f>
        <v>~wer~ : [wɛ]</v>
      </c>
      <c r="B1519" s="1">
        <f>_xlfn.LET(_xlpm.d,$G1519,_xlpm.k,_xlfn.CONCAT(LEFT(TRIM(B$1),1),"*"),COUNTIF(_xlpm.d,_xlpm.k))</f>
        <v>0</v>
      </c>
      <c r="C1519" s="1">
        <f>_xlfn.LET(_xlpm.d,$G1519,_xlpm.k,_xlfn.CONCAT(LEFT(TRIM(C$1),1),"*"),COUNTIF(_xlpm.d,_xlpm.k))</f>
        <v>0</v>
      </c>
      <c r="D1519" s="1">
        <f>_xlfn.LET(_xlpm.d,$G1519,_xlpm.k,_xlfn.CONCAT(LEFT(TRIM(D$1),1),"*"),COUNTIF(_xlpm.d,_xlpm.k))</f>
        <v>0</v>
      </c>
      <c r="E1519" s="1">
        <f>LOG(F1519+1,10)</f>
        <v>0.47712125471966244</v>
      </c>
      <c r="F1519" s="7">
        <v>2</v>
      </c>
      <c r="G1519" s="9" t="s">
        <v>5300</v>
      </c>
      <c r="H1519" s="4">
        <f>F1519/freq.sum.r6e</f>
        <v>9.9403578528827041E-5</v>
      </c>
      <c r="I1519" s="1" t="str">
        <f>_xlfn.LET(_xlpm.sep,":",_xlpm.w,$G1519,LEFT(_xlpm.w,FIND(_xlpm.sep,_xlpm.w)-1))</f>
        <v>wɛ</v>
      </c>
      <c r="J1519" s="1" t="str">
        <f>_xlfn.LET(_xlpm.sep,":",_xlpm.w,$G1519,RIGHT(_xlpm.w,LEN(_xlpm.w)-FIND(_xlpm.sep,_xlpm.w)))</f>
        <v>wer</v>
      </c>
      <c r="K1519" s="10">
        <f>_xlfn.LET(_xlpm.w,I1519,LEN(_xlpm.w))</f>
        <v>2</v>
      </c>
      <c r="L1519" s="10">
        <f>_xlfn.LET(_xlpm.w,J1519,LEN(_xlpm.w))</f>
        <v>3</v>
      </c>
      <c r="M1519" s="10">
        <f>_xlfn.LET(_xlpm.a,K1519,_xlpm.b,L1519,MAX(_xlpm.a,_xlpm.b))</f>
        <v>3</v>
      </c>
      <c r="N1519" s="10">
        <f>_xlfn.LET(_xlpm.d,(K1519,L1519),MAX(_xlpm.d)-MIN(_xlpm.d))</f>
        <v>1</v>
      </c>
      <c r="O1519" s="1" t="str">
        <f>_xlfn.LET(_xlpm.sep,":",_xlpm.w,$G1519,_xlfn.CONCAT("~",RIGHT(_xlpm.w,LEN(_xlpm.w)-FIND(_xlpm.sep,_xlpm.w)),"~"))</f>
        <v>~wer~</v>
      </c>
      <c r="P1519" s="1" t="str">
        <f>_xlfn.LET(_xlpm.sep,":",_xlpm.w,$G1519,_xlfn.CONCAT("[",LEFT(_xlpm.w,FIND(_xlpm.sep,_xlpm.w)-1),"]"))</f>
        <v>[wɛ]</v>
      </c>
      <c r="Q1519" s="14" cm="1">
        <f t="array" ref="Q1519">SUM(_xlfn._xlws.FILTER($H$2:$H$7117,_xlfn.MAP($O$2:$O$7117,_xlfn.LAMBDA(_xlpm.x,_xlpm.x=$O1519))))</f>
        <v>3.4791252485089465E-4</v>
      </c>
      <c r="R1519" s="14">
        <f>$H1519/Q1519</f>
        <v>0.2857142857142857</v>
      </c>
      <c r="S1519" s="14" cm="1">
        <f t="array" ref="S1519">SUM(_xlfn._xlws.FILTER($H$2:$H$7117,_xlfn.MAP($P$2:$P$7117,_xlfn.LAMBDA(_xlpm.x,_xlpm.x=$P1519))))</f>
        <v>2.7833001988071563E-3</v>
      </c>
      <c r="T1519" s="14">
        <f>$H1519/S1519</f>
        <v>3.5714285714285726E-2</v>
      </c>
      <c r="U1519" s="14">
        <f>_xlfn.LET(_xlpm.freq,F1519,_xlpm.size,M1519+1,_xlpm.F,V1519,LOG(1+_xlpm.freq)*LOG(1+_xlpm.size)*_xlpm.F)</f>
        <v>2.1174187014616465E-2</v>
      </c>
      <c r="V1519" s="14">
        <f>_xlfn.LET(_xlpm.a,T1519,_xlpm.b,R1519,2*_xlpm.a*_xlpm.b/(_xlpm.a+_xlpm.b))</f>
        <v>6.3492063492063516E-2</v>
      </c>
      <c r="W1519" s="14">
        <f>_xlfn.LET(_xlpm.p,R1519,_xlpm.q,T1519,LOG(_xlpm.p/_xlpm.q))</f>
        <v>0.90308998699194343</v>
      </c>
      <c r="X1519" s="2"/>
      <c r="AC1519" s="2"/>
      <c r="AH1519" s="2"/>
      <c r="AI1519" s="2"/>
    </row>
    <row r="1520" spans="1:35">
      <c r="A1520" s="1" t="str">
        <f>_xlfn.LET(_xlpm.sep," : ",CONCATENATE(O1520,_xlpm.sep,P1520))</f>
        <v>~arr~ : [ɛ]</v>
      </c>
      <c r="B1520" s="1">
        <f>_xlfn.LET(_xlpm.d,$G1520,_xlpm.k,_xlfn.CONCAT(LEFT(TRIM(B$1),1),"*"),COUNTIF(_xlpm.d,_xlpm.k))</f>
        <v>0</v>
      </c>
      <c r="C1520" s="1">
        <f>_xlfn.LET(_xlpm.d,$G1520,_xlpm.k,_xlfn.CONCAT(LEFT(TRIM(C$1),1),"*"),COUNTIF(_xlpm.d,_xlpm.k))</f>
        <v>0</v>
      </c>
      <c r="D1520" s="1">
        <f>_xlfn.LET(_xlpm.d,$G1520,_xlpm.k,_xlfn.CONCAT(LEFT(TRIM(D$1),1),"*"),COUNTIF(_xlpm.d,_xlpm.k))</f>
        <v>0</v>
      </c>
      <c r="E1520" s="1">
        <f>LOG(F1520+1,10)</f>
        <v>0.30102999566398114</v>
      </c>
      <c r="F1520" s="7">
        <v>1</v>
      </c>
      <c r="G1520" s="9" t="s">
        <v>5536</v>
      </c>
      <c r="H1520" s="4">
        <f>F1520/freq.sum.r6e</f>
        <v>4.9701789264413521E-5</v>
      </c>
      <c r="I1520" s="4" t="str">
        <f>_xlfn.LET(_xlpm.sep,":",_xlpm.w,$G1520,LEFT(_xlpm.w,FIND(_xlpm.sep,_xlpm.w)-1))</f>
        <v>ɛ</v>
      </c>
      <c r="J1520" s="4" t="str">
        <f>_xlfn.LET(_xlpm.sep,":",_xlpm.w,$G1520,RIGHT(_xlpm.w,LEN(_xlpm.w)-FIND(_xlpm.sep,_xlpm.w)))</f>
        <v>arr</v>
      </c>
      <c r="K1520" s="10">
        <f>_xlfn.LET(_xlpm.w,I1520,LEN(_xlpm.w))</f>
        <v>1</v>
      </c>
      <c r="L1520" s="10">
        <f>_xlfn.LET(_xlpm.w,J1520,LEN(_xlpm.w))</f>
        <v>3</v>
      </c>
      <c r="M1520" s="10">
        <f>_xlfn.LET(_xlpm.a,K1520,_xlpm.b,L1520,MAX(_xlpm.a,_xlpm.b))</f>
        <v>3</v>
      </c>
      <c r="N1520" s="10">
        <f>_xlfn.LET(_xlpm.d,(K1520,L1520),MAX(_xlpm.d)-MIN(_xlpm.d))</f>
        <v>2</v>
      </c>
      <c r="O1520" s="1" t="str">
        <f>_xlfn.LET(_xlpm.sep,":",_xlpm.w,$G1520,_xlfn.CONCAT("~",RIGHT(_xlpm.w,LEN(_xlpm.w)-FIND(_xlpm.sep,_xlpm.w)),"~"))</f>
        <v>~arr~</v>
      </c>
      <c r="P1520" s="1" t="str">
        <f>_xlfn.LET(_xlpm.sep,":",_xlpm.w,$G1520,_xlfn.CONCAT("[",LEFT(_xlpm.w,FIND(_xlpm.sep,_xlpm.w)-1),"]"))</f>
        <v>[ɛ]</v>
      </c>
      <c r="Q1520" s="14" cm="1">
        <f t="array" ref="Q1520">SUM(_xlfn._xlws.FILTER($H$2:$H$7109,_xlfn.MAP($O$2:$O$7109,_xlfn.LAMBDA(_xlpm.x,_xlpm.x=$O1520))))</f>
        <v>1.4910536779324057E-4</v>
      </c>
      <c r="R1520" s="14">
        <f>$H1520/Q1520</f>
        <v>0.33333333333333331</v>
      </c>
      <c r="S1520" s="14" cm="1">
        <f t="array" ref="S1520">SUM(_xlfn._xlws.FILTER($H$2:$H$7109,_xlfn.MAP($P$2:$P$7109,_xlfn.LAMBDA(_xlpm.x,_xlpm.x=$P1520))))</f>
        <v>1.1928429423459243E-3</v>
      </c>
      <c r="T1520" s="14">
        <f>$H1520/S1520</f>
        <v>4.1666666666666671E-2</v>
      </c>
      <c r="U1520" s="14">
        <f>_xlfn.LET(_xlpm.freq,F1520,_xlpm.size,M1520+1,_xlpm.F,V1520,LOG(1+_xlpm.freq)*LOG(1+_xlpm.size)*_xlpm.F)</f>
        <v>1.5585995361075904E-2</v>
      </c>
      <c r="V1520" s="14">
        <f>_xlfn.LET(_xlpm.a,T1520,_xlpm.b,R1520,2*_xlpm.a*_xlpm.b/(_xlpm.a+_xlpm.b))</f>
        <v>7.4074074074074084E-2</v>
      </c>
      <c r="W1520" s="14">
        <f>_xlfn.LET(_xlpm.p,R1520,_xlpm.q,T1520,LOG(_xlpm.p/_xlpm.q))</f>
        <v>0.90308998699194354</v>
      </c>
      <c r="X1520" s="2"/>
      <c r="AC1520" s="2"/>
      <c r="AH1520" s="2"/>
      <c r="AI1520" s="2"/>
    </row>
    <row r="1521" spans="1:35">
      <c r="A1521" s="1" t="str">
        <f>_xlfn.LET(_xlpm.sep," : ",CONCATENATE(O1521,_xlpm.sep,P1521))</f>
        <v>~err~ : [ɛ]</v>
      </c>
      <c r="B1521" s="1">
        <f>_xlfn.LET(_xlpm.d,$G1521,_xlpm.k,_xlfn.CONCAT(LEFT(TRIM(B$1),1),"*"),COUNTIF(_xlpm.d,_xlpm.k))</f>
        <v>0</v>
      </c>
      <c r="C1521" s="1">
        <f>_xlfn.LET(_xlpm.d,$G1521,_xlpm.k,_xlfn.CONCAT(LEFT(TRIM(C$1),1),"*"),COUNTIF(_xlpm.d,_xlpm.k))</f>
        <v>0</v>
      </c>
      <c r="D1521" s="1">
        <f>_xlfn.LET(_xlpm.d,$G1521,_xlpm.k,_xlfn.CONCAT(LEFT(TRIM(D$1),1),"*"),COUNTIF(_xlpm.d,_xlpm.k))</f>
        <v>0</v>
      </c>
      <c r="E1521" s="1">
        <f>LOG(F1521+1,10)</f>
        <v>0.30102999566398114</v>
      </c>
      <c r="F1521" s="7">
        <v>1</v>
      </c>
      <c r="G1521" s="9" t="s">
        <v>53</v>
      </c>
      <c r="H1521" s="4">
        <f>F1521/freq.sum.r6e</f>
        <v>4.9701789264413521E-5</v>
      </c>
      <c r="I1521" s="1" t="str">
        <f>_xlfn.LET(_xlpm.sep,":",_xlpm.w,$G1521,LEFT(_xlpm.w,FIND(_xlpm.sep,_xlpm.w)-1))</f>
        <v>ɛ</v>
      </c>
      <c r="J1521" s="1" t="str">
        <f>_xlfn.LET(_xlpm.sep,":",_xlpm.w,$G1521,RIGHT(_xlpm.w,LEN(_xlpm.w)-FIND(_xlpm.sep,_xlpm.w)))</f>
        <v>err</v>
      </c>
      <c r="K1521" s="10">
        <f>_xlfn.LET(_xlpm.w,I1521,LEN(_xlpm.w))</f>
        <v>1</v>
      </c>
      <c r="L1521" s="10">
        <f>_xlfn.LET(_xlpm.w,J1521,LEN(_xlpm.w))</f>
        <v>3</v>
      </c>
      <c r="M1521" s="10">
        <f>_xlfn.LET(_xlpm.a,K1521,_xlpm.b,L1521,MAX(_xlpm.a,_xlpm.b))</f>
        <v>3</v>
      </c>
      <c r="N1521" s="10">
        <f>_xlfn.LET(_xlpm.d,(K1521,L1521),MAX(_xlpm.d)-MIN(_xlpm.d))</f>
        <v>2</v>
      </c>
      <c r="O1521" s="1" t="str">
        <f>_xlfn.LET(_xlpm.sep,":",_xlpm.w,$G1521,_xlfn.CONCAT("~",RIGHT(_xlpm.w,LEN(_xlpm.w)-FIND(_xlpm.sep,_xlpm.w)),"~"))</f>
        <v>~err~</v>
      </c>
      <c r="P1521" s="1" t="str">
        <f>_xlfn.LET(_xlpm.sep,":",_xlpm.w,$G1521,_xlfn.CONCAT("[",LEFT(_xlpm.w,FIND(_xlpm.sep,_xlpm.w)-1),"]"))</f>
        <v>[ɛ]</v>
      </c>
      <c r="Q1521" s="14" cm="1">
        <f t="array" ref="Q1521">SUM(_xlfn._xlws.FILTER($H$2:$H$7117,_xlfn.MAP($O$2:$O$7117,_xlfn.LAMBDA(_xlpm.x,_xlpm.x=$O1521))))</f>
        <v>1.4910536779324057E-4</v>
      </c>
      <c r="R1521" s="14">
        <f>$H1521/Q1521</f>
        <v>0.33333333333333331</v>
      </c>
      <c r="S1521" s="14" cm="1">
        <f t="array" ref="S1521">SUM(_xlfn._xlws.FILTER($H$2:$H$7117,_xlfn.MAP($P$2:$P$7117,_xlfn.LAMBDA(_xlpm.x,_xlpm.x=$P1521))))</f>
        <v>1.1928429423459243E-3</v>
      </c>
      <c r="T1521" s="14">
        <f>$H1521/S1521</f>
        <v>4.1666666666666671E-2</v>
      </c>
      <c r="U1521" s="14">
        <f>_xlfn.LET(_xlpm.freq,F1521,_xlpm.size,M1521+1,_xlpm.F,V1521,LOG(1+_xlpm.freq)*LOG(1+_xlpm.size)*_xlpm.F)</f>
        <v>1.5585995361075904E-2</v>
      </c>
      <c r="V1521" s="14">
        <f>_xlfn.LET(_xlpm.a,T1521,_xlpm.b,R1521,2*_xlpm.a*_xlpm.b/(_xlpm.a+_xlpm.b))</f>
        <v>7.4074074074074084E-2</v>
      </c>
      <c r="W1521" s="14">
        <f>_xlfn.LET(_xlpm.p,R1521,_xlpm.q,T1521,LOG(_xlpm.p/_xlpm.q))</f>
        <v>0.90308998699194354</v>
      </c>
      <c r="X1521" s="2"/>
      <c r="AC1521" s="2"/>
      <c r="AH1521" s="2"/>
      <c r="AI1521" s="2"/>
    </row>
    <row r="1522" spans="1:35">
      <c r="A1522" s="1" t="str">
        <f>_xlfn.LET(_xlpm.sep," : ",CONCATENATE(O1522,_xlpm.sep,P1522))</f>
        <v>~har~ : [hɛ]</v>
      </c>
      <c r="B1522" s="1">
        <f>_xlfn.LET(_xlpm.d,$G1522,_xlpm.k,_xlfn.CONCAT(LEFT(TRIM(B$1),1),"*"),COUNTIF(_xlpm.d,_xlpm.k))</f>
        <v>0</v>
      </c>
      <c r="C1522" s="1">
        <f>_xlfn.LET(_xlpm.d,$G1522,_xlpm.k,_xlfn.CONCAT(LEFT(TRIM(C$1),1),"*"),COUNTIF(_xlpm.d,_xlpm.k))</f>
        <v>0</v>
      </c>
      <c r="D1522" s="1">
        <f>_xlfn.LET(_xlpm.d,$G1522,_xlpm.k,_xlfn.CONCAT(LEFT(TRIM(D$1),1),"*"),COUNTIF(_xlpm.d,_xlpm.k))</f>
        <v>0</v>
      </c>
      <c r="E1522" s="1">
        <f>LOG(F1522+1,10)</f>
        <v>0.47712125471966244</v>
      </c>
      <c r="F1522" s="7">
        <v>2</v>
      </c>
      <c r="G1522" s="9" t="s">
        <v>1250</v>
      </c>
      <c r="H1522" s="4">
        <f>F1522/freq.sum.r6e</f>
        <v>9.9403578528827041E-5</v>
      </c>
      <c r="I1522" s="1" t="str">
        <f>_xlfn.LET(_xlpm.sep,":",_xlpm.w,$G1522,LEFT(_xlpm.w,FIND(_xlpm.sep,_xlpm.w)-1))</f>
        <v>hɛ</v>
      </c>
      <c r="J1522" s="1" t="str">
        <f>_xlfn.LET(_xlpm.sep,":",_xlpm.w,$G1522,RIGHT(_xlpm.w,LEN(_xlpm.w)-FIND(_xlpm.sep,_xlpm.w)))</f>
        <v>har</v>
      </c>
      <c r="K1522" s="10">
        <f>_xlfn.LET(_xlpm.w,I1522,LEN(_xlpm.w))</f>
        <v>2</v>
      </c>
      <c r="L1522" s="10">
        <f>_xlfn.LET(_xlpm.w,J1522,LEN(_xlpm.w))</f>
        <v>3</v>
      </c>
      <c r="M1522" s="10">
        <f>_xlfn.LET(_xlpm.a,K1522,_xlpm.b,L1522,MAX(_xlpm.a,_xlpm.b))</f>
        <v>3</v>
      </c>
      <c r="N1522" s="10">
        <f>_xlfn.LET(_xlpm.d,(K1522,L1522),MAX(_xlpm.d)-MIN(_xlpm.d))</f>
        <v>1</v>
      </c>
      <c r="O1522" s="1" t="str">
        <f>_xlfn.LET(_xlpm.sep,":",_xlpm.w,$G1522,_xlfn.CONCAT("~",RIGHT(_xlpm.w,LEN(_xlpm.w)-FIND(_xlpm.sep,_xlpm.w)),"~"))</f>
        <v>~har~</v>
      </c>
      <c r="P1522" s="1" t="str">
        <f>_xlfn.LET(_xlpm.sep,":",_xlpm.w,$G1522,_xlfn.CONCAT("[",LEFT(_xlpm.w,FIND(_xlpm.sep,_xlpm.w)-1),"]"))</f>
        <v>[hɛ]</v>
      </c>
      <c r="Q1522" s="14" cm="1">
        <f t="array" ref="Q1522">SUM(_xlfn._xlws.FILTER($H$2:$H$7117,_xlfn.MAP($O$2:$O$7117,_xlfn.LAMBDA(_xlpm.x,_xlpm.x=$O1522))))</f>
        <v>1.9880715705765408E-4</v>
      </c>
      <c r="R1522" s="14">
        <f>$H1522/Q1522</f>
        <v>0.5</v>
      </c>
      <c r="S1522" s="14" cm="1">
        <f t="array" ref="S1522">SUM(_xlfn._xlws.FILTER($H$2:$H$7117,_xlfn.MAP($P$2:$P$7117,_xlfn.LAMBDA(_xlpm.x,_xlpm.x=$P1522))))</f>
        <v>1.5904572564612327E-3</v>
      </c>
      <c r="T1522" s="14">
        <f>$H1522/S1522</f>
        <v>6.25E-2</v>
      </c>
      <c r="U1522" s="14">
        <f>_xlfn.LET(_xlpm.freq,F1522,_xlpm.size,M1522+1,_xlpm.F,V1522,LOG(1+_xlpm.freq)*LOG(1+_xlpm.size)*_xlpm.F)</f>
        <v>3.7054827275578801E-2</v>
      </c>
      <c r="V1522" s="14">
        <f>_xlfn.LET(_xlpm.a,T1522,_xlpm.b,R1522,2*_xlpm.a*_xlpm.b/(_xlpm.a+_xlpm.b))</f>
        <v>0.1111111111111111</v>
      </c>
      <c r="W1522" s="14">
        <f>_xlfn.LET(_xlpm.p,R1522,_xlpm.q,T1522,LOG(_xlpm.p/_xlpm.q))</f>
        <v>0.90308998699194354</v>
      </c>
      <c r="X1522" s="2"/>
      <c r="AC1522" s="2"/>
      <c r="AH1522" s="2"/>
      <c r="AI1522" s="2"/>
    </row>
    <row r="1523" spans="1:35">
      <c r="A1523" s="1" t="str">
        <f>_xlfn.LET(_xlpm.sep," : ",CONCATENATE(O1523,_xlpm.sep,P1523))</f>
        <v>~xih~ : [ksɪ]</v>
      </c>
      <c r="B1523" s="1">
        <f>_xlfn.LET(_xlpm.d,$G1523,_xlpm.k,_xlfn.CONCAT(LEFT(TRIM(B$1),1),"*"),COUNTIF(_xlpm.d,_xlpm.k))</f>
        <v>0</v>
      </c>
      <c r="C1523" s="1">
        <f>_xlfn.LET(_xlpm.d,$G1523,_xlpm.k,_xlfn.CONCAT(LEFT(TRIM(C$1),1),"*"),COUNTIF(_xlpm.d,_xlpm.k))</f>
        <v>0</v>
      </c>
      <c r="D1523" s="1">
        <f>_xlfn.LET(_xlpm.d,$G1523,_xlpm.k,_xlfn.CONCAT(LEFT(TRIM(D$1),1),"*"),COUNTIF(_xlpm.d,_xlpm.k))</f>
        <v>0</v>
      </c>
      <c r="E1523" s="1">
        <f>LOG(F1523+1,10)</f>
        <v>0.47712125471966244</v>
      </c>
      <c r="F1523" s="7">
        <v>2</v>
      </c>
      <c r="G1523" s="9" t="s">
        <v>1621</v>
      </c>
      <c r="H1523" s="4">
        <f>F1523/freq.sum.r6e</f>
        <v>9.9403578528827041E-5</v>
      </c>
      <c r="I1523" s="1" t="str">
        <f>_xlfn.LET(_xlpm.sep,":",_xlpm.w,$G1523,LEFT(_xlpm.w,FIND(_xlpm.sep,_xlpm.w)-1))</f>
        <v>ksɪ</v>
      </c>
      <c r="J1523" s="1" t="str">
        <f>_xlfn.LET(_xlpm.sep,":",_xlpm.w,$G1523,RIGHT(_xlpm.w,LEN(_xlpm.w)-FIND(_xlpm.sep,_xlpm.w)))</f>
        <v>xih</v>
      </c>
      <c r="K1523" s="10">
        <f>_xlfn.LET(_xlpm.w,I1523,LEN(_xlpm.w))</f>
        <v>3</v>
      </c>
      <c r="L1523" s="10">
        <f>_xlfn.LET(_xlpm.w,J1523,LEN(_xlpm.w))</f>
        <v>3</v>
      </c>
      <c r="M1523" s="10">
        <f>_xlfn.LET(_xlpm.a,K1523,_xlpm.b,L1523,MAX(_xlpm.a,_xlpm.b))</f>
        <v>3</v>
      </c>
      <c r="N1523" s="10">
        <f>_xlfn.LET(_xlpm.d,(K1523,L1523),MAX(_xlpm.d)-MIN(_xlpm.d))</f>
        <v>0</v>
      </c>
      <c r="O1523" s="1" t="str">
        <f>_xlfn.LET(_xlpm.sep,":",_xlpm.w,$G1523,_xlfn.CONCAT("~",RIGHT(_xlpm.w,LEN(_xlpm.w)-FIND(_xlpm.sep,_xlpm.w)),"~"))</f>
        <v>~xih~</v>
      </c>
      <c r="P1523" s="1" t="str">
        <f>_xlfn.LET(_xlpm.sep,":",_xlpm.w,$G1523,_xlfn.CONCAT("[",LEFT(_xlpm.w,FIND(_xlpm.sep,_xlpm.w)-1),"]"))</f>
        <v>[ksɪ]</v>
      </c>
      <c r="Q1523" s="14" cm="1">
        <f t="array" ref="Q1523">SUM(_xlfn._xlws.FILTER($H$2:$H$7111,_xlfn.MAP($O$2:$O$7111,_xlfn.LAMBDA(_xlpm.x,_xlpm.x=$O1523))))</f>
        <v>1.9880715705765408E-4</v>
      </c>
      <c r="R1523" s="14">
        <f>$H1523/Q1523</f>
        <v>0.5</v>
      </c>
      <c r="S1523" s="14" cm="1">
        <f t="array" ref="S1523">SUM(_xlfn._xlws.FILTER($H$2:$H$7111,_xlfn.MAP($P$2:$P$7111,_xlfn.LAMBDA(_xlpm.x,_xlpm.x=$P1523))))</f>
        <v>1.5904572564612327E-3</v>
      </c>
      <c r="T1523" s="14">
        <f>$H1523/S1523</f>
        <v>6.25E-2</v>
      </c>
      <c r="U1523" s="14">
        <f>_xlfn.LET(_xlpm.freq,F1523,_xlpm.size,M1523+1,_xlpm.F,V1523,LOG(1+_xlpm.freq)*LOG(1+_xlpm.size)*_xlpm.F)</f>
        <v>3.7054827275578801E-2</v>
      </c>
      <c r="V1523" s="14">
        <f>_xlfn.LET(_xlpm.a,T1523,_xlpm.b,R1523,2*_xlpm.a*_xlpm.b/(_xlpm.a+_xlpm.b))</f>
        <v>0.1111111111111111</v>
      </c>
      <c r="W1523" s="14">
        <f>_xlfn.LET(_xlpm.p,R1523,_xlpm.q,T1523,LOG(_xlpm.p/_xlpm.q))</f>
        <v>0.90308998699194354</v>
      </c>
      <c r="X1523" s="2"/>
      <c r="AC1523" s="2"/>
      <c r="AH1523" s="2"/>
      <c r="AI1523" s="2"/>
    </row>
    <row r="1524" spans="1:35">
      <c r="A1524" s="1" t="str">
        <f>_xlfn.LET(_xlpm.sep," : ",CONCATENATE(O1524,_xlpm.sep,P1524))</f>
        <v>~xih~ : [ɡzɪ]</v>
      </c>
      <c r="B1524" s="1">
        <f>_xlfn.LET(_xlpm.d,$G1524,_xlpm.k,_xlfn.CONCAT(LEFT(TRIM(B$1),1),"*"),COUNTIF(_xlpm.d,_xlpm.k))</f>
        <v>0</v>
      </c>
      <c r="C1524" s="1">
        <f>_xlfn.LET(_xlpm.d,$G1524,_xlpm.k,_xlfn.CONCAT(LEFT(TRIM(C$1),1),"*"),COUNTIF(_xlpm.d,_xlpm.k))</f>
        <v>0</v>
      </c>
      <c r="D1524" s="1">
        <f>_xlfn.LET(_xlpm.d,$G1524,_xlpm.k,_xlfn.CONCAT(LEFT(TRIM(D$1),1),"*"),COUNTIF(_xlpm.d,_xlpm.k))</f>
        <v>0</v>
      </c>
      <c r="E1524" s="1">
        <f>LOG(F1524+1,10)</f>
        <v>0.47712125471966244</v>
      </c>
      <c r="F1524" s="7">
        <v>2</v>
      </c>
      <c r="G1524" s="9" t="s">
        <v>6468</v>
      </c>
      <c r="H1524" s="4">
        <f>F1524/freq.sum.r6e</f>
        <v>9.9403578528827041E-5</v>
      </c>
      <c r="I1524" s="1" t="str">
        <f>_xlfn.LET(_xlpm.sep,":",_xlpm.w,$G1524,LEFT(_xlpm.w,FIND(_xlpm.sep,_xlpm.w)-1))</f>
        <v>ɡzɪ</v>
      </c>
      <c r="J1524" s="1" t="str">
        <f>_xlfn.LET(_xlpm.sep,":",_xlpm.w,$G1524,RIGHT(_xlpm.w,LEN(_xlpm.w)-FIND(_xlpm.sep,_xlpm.w)))</f>
        <v>xih</v>
      </c>
      <c r="K1524" s="10">
        <f>_xlfn.LET(_xlpm.w,I1524,LEN(_xlpm.w))</f>
        <v>3</v>
      </c>
      <c r="L1524" s="10">
        <f>_xlfn.LET(_xlpm.w,J1524,LEN(_xlpm.w))</f>
        <v>3</v>
      </c>
      <c r="M1524" s="10">
        <f>_xlfn.LET(_xlpm.a,K1524,_xlpm.b,L1524,MAX(_xlpm.a,_xlpm.b))</f>
        <v>3</v>
      </c>
      <c r="N1524" s="10">
        <f>_xlfn.LET(_xlpm.d,(K1524,L1524),MAX(_xlpm.d)-MIN(_xlpm.d))</f>
        <v>0</v>
      </c>
      <c r="O1524" s="1" t="str">
        <f>_xlfn.LET(_xlpm.sep,":",_xlpm.w,$G1524,_xlfn.CONCAT("~",RIGHT(_xlpm.w,LEN(_xlpm.w)-FIND(_xlpm.sep,_xlpm.w)),"~"))</f>
        <v>~xih~</v>
      </c>
      <c r="P1524" s="1" t="str">
        <f>_xlfn.LET(_xlpm.sep,":",_xlpm.w,$G1524,_xlfn.CONCAT("[",LEFT(_xlpm.w,FIND(_xlpm.sep,_xlpm.w)-1),"]"))</f>
        <v>[ɡzɪ]</v>
      </c>
      <c r="Q1524" s="14" cm="1">
        <f t="array" ref="Q1524">SUM(_xlfn._xlws.FILTER($H$2:$H$7117,_xlfn.MAP($O$2:$O$7117,_xlfn.LAMBDA(_xlpm.x,_xlpm.x=$O1524))))</f>
        <v>1.9880715705765408E-4</v>
      </c>
      <c r="R1524" s="14">
        <f>$H1524/Q1524</f>
        <v>0.5</v>
      </c>
      <c r="S1524" s="14" cm="1">
        <f t="array" ref="S1524">SUM(_xlfn._xlws.FILTER($H$2:$H$7117,_xlfn.MAP($P$2:$P$7117,_xlfn.LAMBDA(_xlpm.x,_xlpm.x=$P1524))))</f>
        <v>1.5904572564612327E-3</v>
      </c>
      <c r="T1524" s="14">
        <f>$H1524/S1524</f>
        <v>6.25E-2</v>
      </c>
      <c r="U1524" s="14">
        <f>_xlfn.LET(_xlpm.freq,F1524,_xlpm.size,M1524+1,_xlpm.F,V1524,LOG(1+_xlpm.freq)*LOG(1+_xlpm.size)*_xlpm.F)</f>
        <v>3.7054827275578801E-2</v>
      </c>
      <c r="V1524" s="14">
        <f>_xlfn.LET(_xlpm.a,T1524,_xlpm.b,R1524,2*_xlpm.a*_xlpm.b/(_xlpm.a+_xlpm.b))</f>
        <v>0.1111111111111111</v>
      </c>
      <c r="W1524" s="14">
        <f>_xlfn.LET(_xlpm.p,R1524,_xlpm.q,T1524,LOG(_xlpm.p/_xlpm.q))</f>
        <v>0.90308998699194354</v>
      </c>
      <c r="X1524" s="2"/>
      <c r="AC1524" s="2"/>
      <c r="AH1524" s="2"/>
      <c r="AI1524" s="2"/>
    </row>
    <row r="1525" spans="1:35">
      <c r="A1525" s="1" t="str">
        <f>_xlfn.LET(_xlpm.sep," : ",CONCATENATE(O1525,_xlpm.sep,P1525))</f>
        <v>~par~ : [pɛ]</v>
      </c>
      <c r="B1525" s="1">
        <f>_xlfn.LET(_xlpm.d,$G1525,_xlpm.k,_xlfn.CONCAT(LEFT(TRIM(B$1),1),"*"),COUNTIF(_xlpm.d,_xlpm.k))</f>
        <v>0</v>
      </c>
      <c r="C1525" s="1">
        <f>_xlfn.LET(_xlpm.d,$G1525,_xlpm.k,_xlfn.CONCAT(LEFT(TRIM(C$1),1),"*"),COUNTIF(_xlpm.d,_xlpm.k))</f>
        <v>0</v>
      </c>
      <c r="D1525" s="1">
        <f>_xlfn.LET(_xlpm.d,$G1525,_xlpm.k,_xlfn.CONCAT(LEFT(TRIM(D$1),1),"*"),COUNTIF(_xlpm.d,_xlpm.k))</f>
        <v>0</v>
      </c>
      <c r="E1525" s="1">
        <f>LOG(F1525+1,10)</f>
        <v>0.47712125471966244</v>
      </c>
      <c r="F1525" s="7">
        <v>2</v>
      </c>
      <c r="G1525" s="9" t="s">
        <v>3714</v>
      </c>
      <c r="H1525" s="4">
        <f>F1525/freq.sum.r6e</f>
        <v>9.9403578528827041E-5</v>
      </c>
      <c r="I1525" s="1" t="str">
        <f>_xlfn.LET(_xlpm.sep,":",_xlpm.w,$G1525,LEFT(_xlpm.w,FIND(_xlpm.sep,_xlpm.w)-1))</f>
        <v>pɛ</v>
      </c>
      <c r="J1525" s="1" t="str">
        <f>_xlfn.LET(_xlpm.sep,":",_xlpm.w,$G1525,RIGHT(_xlpm.w,LEN(_xlpm.w)-FIND(_xlpm.sep,_xlpm.w)))</f>
        <v>par</v>
      </c>
      <c r="K1525" s="10">
        <f>_xlfn.LET(_xlpm.w,I1525,LEN(_xlpm.w))</f>
        <v>2</v>
      </c>
      <c r="L1525" s="10">
        <f>_xlfn.LET(_xlpm.w,J1525,LEN(_xlpm.w))</f>
        <v>3</v>
      </c>
      <c r="M1525" s="10">
        <f>_xlfn.LET(_xlpm.a,K1525,_xlpm.b,L1525,MAX(_xlpm.a,_xlpm.b))</f>
        <v>3</v>
      </c>
      <c r="N1525" s="10">
        <f>_xlfn.LET(_xlpm.d,(K1525,L1525),MAX(_xlpm.d)-MIN(_xlpm.d))</f>
        <v>1</v>
      </c>
      <c r="O1525" s="1" t="str">
        <f>_xlfn.LET(_xlpm.sep,":",_xlpm.w,$G1525,_xlfn.CONCAT("~",RIGHT(_xlpm.w,LEN(_xlpm.w)-FIND(_xlpm.sep,_xlpm.w)),"~"))</f>
        <v>~par~</v>
      </c>
      <c r="P1525" s="1" t="str">
        <f>_xlfn.LET(_xlpm.sep,":",_xlpm.w,$G1525,_xlfn.CONCAT("[",LEFT(_xlpm.w,FIND(_xlpm.sep,_xlpm.w)-1),"]"))</f>
        <v>[pɛ]</v>
      </c>
      <c r="Q1525" s="14" cm="1">
        <f t="array" ref="Q1525">SUM(_xlfn._xlws.FILTER($H$2:$H$7117,_xlfn.MAP($O$2:$O$7117,_xlfn.LAMBDA(_xlpm.x,_xlpm.x=$O1525))))</f>
        <v>1.4910536779324057E-4</v>
      </c>
      <c r="R1525" s="14">
        <f>$H1525/Q1525</f>
        <v>0.66666666666666663</v>
      </c>
      <c r="S1525" s="14" cm="1">
        <f t="array" ref="S1525">SUM(_xlfn._xlws.FILTER($H$2:$H$7117,_xlfn.MAP($P$2:$P$7117,_xlfn.LAMBDA(_xlpm.x,_xlpm.x=$P1525))))</f>
        <v>1.1928429423459243E-3</v>
      </c>
      <c r="T1525" s="14">
        <f>$H1525/S1525</f>
        <v>8.3333333333333343E-2</v>
      </c>
      <c r="U1525" s="14">
        <f>_xlfn.LET(_xlpm.freq,F1525,_xlpm.size,M1525+1,_xlpm.F,V1525,LOG(1+_xlpm.freq)*LOG(1+_xlpm.size)*_xlpm.F)</f>
        <v>4.9406436367438404E-2</v>
      </c>
      <c r="V1525" s="14">
        <f>_xlfn.LET(_xlpm.a,T1525,_xlpm.b,R1525,2*_xlpm.a*_xlpm.b/(_xlpm.a+_xlpm.b))</f>
        <v>0.14814814814814817</v>
      </c>
      <c r="W1525" s="14">
        <f>_xlfn.LET(_xlpm.p,R1525,_xlpm.q,T1525,LOG(_xlpm.p/_xlpm.q))</f>
        <v>0.90308998699194354</v>
      </c>
      <c r="X1525" s="2"/>
      <c r="AC1525" s="2"/>
      <c r="AH1525" s="2"/>
      <c r="AI1525" s="2"/>
    </row>
    <row r="1526" spans="1:35">
      <c r="A1526" s="1" t="str">
        <f>_xlfn.LET(_xlpm.sep," : ",CONCATENATE(O1526,_xlpm.sep,P1526))</f>
        <v>~weh~ : [wɛ]</v>
      </c>
      <c r="B1526" s="1">
        <f>_xlfn.LET(_xlpm.d,$G1526,_xlpm.k,_xlfn.CONCAT(LEFT(TRIM(B$1),1),"*"),COUNTIF(_xlpm.d,_xlpm.k))</f>
        <v>0</v>
      </c>
      <c r="C1526" s="1">
        <f>_xlfn.LET(_xlpm.d,$G1526,_xlpm.k,_xlfn.CONCAT(LEFT(TRIM(C$1),1),"*"),COUNTIF(_xlpm.d,_xlpm.k))</f>
        <v>0</v>
      </c>
      <c r="D1526" s="1">
        <f>_xlfn.LET(_xlpm.d,$G1526,_xlpm.k,_xlfn.CONCAT(LEFT(TRIM(D$1),1),"*"),COUNTIF(_xlpm.d,_xlpm.k))</f>
        <v>0</v>
      </c>
      <c r="E1526" s="1">
        <f>LOG(F1526+1,10)</f>
        <v>0.77815125038364352</v>
      </c>
      <c r="F1526" s="7">
        <v>5</v>
      </c>
      <c r="G1526" s="9" t="s">
        <v>5288</v>
      </c>
      <c r="H1526" s="4">
        <f>F1526/freq.sum.r6e</f>
        <v>2.4850894632206757E-4</v>
      </c>
      <c r="I1526" s="1" t="str">
        <f>_xlfn.LET(_xlpm.sep,":",_xlpm.w,$G1526,LEFT(_xlpm.w,FIND(_xlpm.sep,_xlpm.w)-1))</f>
        <v>wɛ</v>
      </c>
      <c r="J1526" s="1" t="str">
        <f>_xlfn.LET(_xlpm.sep,":",_xlpm.w,$G1526,RIGHT(_xlpm.w,LEN(_xlpm.w)-FIND(_xlpm.sep,_xlpm.w)))</f>
        <v>weh</v>
      </c>
      <c r="K1526" s="10">
        <f>_xlfn.LET(_xlpm.w,I1526,LEN(_xlpm.w))</f>
        <v>2</v>
      </c>
      <c r="L1526" s="10">
        <f>_xlfn.LET(_xlpm.w,J1526,LEN(_xlpm.w))</f>
        <v>3</v>
      </c>
      <c r="M1526" s="10">
        <f>_xlfn.LET(_xlpm.a,K1526,_xlpm.b,L1526,MAX(_xlpm.a,_xlpm.b))</f>
        <v>3</v>
      </c>
      <c r="N1526" s="10">
        <f>_xlfn.LET(_xlpm.d,(K1526,L1526),MAX(_xlpm.d)-MIN(_xlpm.d))</f>
        <v>1</v>
      </c>
      <c r="O1526" s="1" t="str">
        <f>_xlfn.LET(_xlpm.sep,":",_xlpm.w,$G1526,_xlfn.CONCAT("~",RIGHT(_xlpm.w,LEN(_xlpm.w)-FIND(_xlpm.sep,_xlpm.w)),"~"))</f>
        <v>~weh~</v>
      </c>
      <c r="P1526" s="1" t="str">
        <f>_xlfn.LET(_xlpm.sep,":",_xlpm.w,$G1526,_xlfn.CONCAT("[",LEFT(_xlpm.w,FIND(_xlpm.sep,_xlpm.w)-1),"]"))</f>
        <v>[wɛ]</v>
      </c>
      <c r="Q1526" s="14" cm="1">
        <f t="array" ref="Q1526">SUM(_xlfn._xlws.FILTER($H$2:$H$7117,_xlfn.MAP($O$2:$O$7117,_xlfn.LAMBDA(_xlpm.x,_xlpm.x=$O1526))))</f>
        <v>3.479125248508946E-4</v>
      </c>
      <c r="R1526" s="14">
        <f>$H1526/Q1526</f>
        <v>0.7142857142857143</v>
      </c>
      <c r="S1526" s="14" cm="1">
        <f t="array" ref="S1526">SUM(_xlfn._xlws.FILTER($H$2:$H$7117,_xlfn.MAP($P$2:$P$7117,_xlfn.LAMBDA(_xlpm.x,_xlpm.x=$P1526))))</f>
        <v>2.7833001988071563E-3</v>
      </c>
      <c r="T1526" s="14">
        <f>$H1526/S1526</f>
        <v>8.9285714285714302E-2</v>
      </c>
      <c r="U1526" s="14">
        <f>_xlfn.LET(_xlpm.freq,F1526,_xlpm.size,M1526+1,_xlpm.F,V1526,LOG(1+_xlpm.freq)*LOG(1+_xlpm.size)*_xlpm.F)</f>
        <v>8.6334029024560943E-2</v>
      </c>
      <c r="V1526" s="14">
        <f>_xlfn.LET(_xlpm.a,T1526,_xlpm.b,R1526,2*_xlpm.a*_xlpm.b/(_xlpm.a+_xlpm.b))</f>
        <v>0.15873015873015875</v>
      </c>
      <c r="W1526" s="14">
        <f>_xlfn.LET(_xlpm.p,R1526,_xlpm.q,T1526,LOG(_xlpm.p/_xlpm.q))</f>
        <v>0.90308998699194354</v>
      </c>
      <c r="X1526" s="2"/>
      <c r="AC1526" s="2"/>
      <c r="AH1526" s="2"/>
      <c r="AI1526" s="2"/>
    </row>
    <row r="1527" spans="1:35">
      <c r="A1527" s="1" t="str">
        <f>_xlfn.LET(_xlpm.sep," : ",CONCATENATE(O1527,_xlpm.sep,P1527))</f>
        <v>~goh~ : [ɡɑ]</v>
      </c>
      <c r="B1527" s="1">
        <f>_xlfn.LET(_xlpm.d,$G1527,_xlpm.k,_xlfn.CONCAT(LEFT(TRIM(B$1),1),"*"),COUNTIF(_xlpm.d,_xlpm.k))</f>
        <v>0</v>
      </c>
      <c r="C1527" s="1">
        <f>_xlfn.LET(_xlpm.d,$G1527,_xlpm.k,_xlfn.CONCAT(LEFT(TRIM(C$1),1),"*"),COUNTIF(_xlpm.d,_xlpm.k))</f>
        <v>0</v>
      </c>
      <c r="D1527" s="1">
        <f>_xlfn.LET(_xlpm.d,$G1527,_xlpm.k,_xlfn.CONCAT(LEFT(TRIM(D$1),1),"*"),COUNTIF(_xlpm.d,_xlpm.k))</f>
        <v>0</v>
      </c>
      <c r="E1527" s="1">
        <f>LOG(F1527+1,10)</f>
        <v>0.30102999566398114</v>
      </c>
      <c r="F1527" s="7">
        <v>1</v>
      </c>
      <c r="G1527" s="9" t="s">
        <v>6583</v>
      </c>
      <c r="H1527" s="4">
        <f>F1527/freq.sum.r6e</f>
        <v>4.9701789264413521E-5</v>
      </c>
      <c r="I1527" s="1" t="str">
        <f>_xlfn.LET(_xlpm.sep,":",_xlpm.w,$G1527,LEFT(_xlpm.w,FIND(_xlpm.sep,_xlpm.w)-1))</f>
        <v>ɡɑ</v>
      </c>
      <c r="J1527" s="1" t="str">
        <f>_xlfn.LET(_xlpm.sep,":",_xlpm.w,$G1527,RIGHT(_xlpm.w,LEN(_xlpm.w)-FIND(_xlpm.sep,_xlpm.w)))</f>
        <v>goh</v>
      </c>
      <c r="K1527" s="10">
        <f>_xlfn.LET(_xlpm.w,I1527,LEN(_xlpm.w))</f>
        <v>2</v>
      </c>
      <c r="L1527" s="10">
        <f>_xlfn.LET(_xlpm.w,J1527,LEN(_xlpm.w))</f>
        <v>3</v>
      </c>
      <c r="M1527" s="10">
        <f>_xlfn.LET(_xlpm.a,K1527,_xlpm.b,L1527,MAX(_xlpm.a,_xlpm.b))</f>
        <v>3</v>
      </c>
      <c r="N1527" s="10">
        <f>_xlfn.LET(_xlpm.d,(K1527,L1527),MAX(_xlpm.d)-MIN(_xlpm.d))</f>
        <v>1</v>
      </c>
      <c r="O1527" s="1" t="str">
        <f>_xlfn.LET(_xlpm.sep,":",_xlpm.w,$G1527,_xlfn.CONCAT("~",RIGHT(_xlpm.w,LEN(_xlpm.w)-FIND(_xlpm.sep,_xlpm.w)),"~"))</f>
        <v>~goh~</v>
      </c>
      <c r="P1527" s="1" t="str">
        <f>_xlfn.LET(_xlpm.sep,":",_xlpm.w,$G1527,_xlfn.CONCAT("[",LEFT(_xlpm.w,FIND(_xlpm.sep,_xlpm.w)-1),"]"))</f>
        <v>[ɡɑ]</v>
      </c>
      <c r="Q1527" s="14" cm="1">
        <f t="array" ref="Q1527">SUM(_xlfn._xlws.FILTER($H$2:$H$7117,_xlfn.MAP($O$2:$O$7117,_xlfn.LAMBDA(_xlpm.x,_xlpm.x=$O1527))))</f>
        <v>4.9701789264413521E-5</v>
      </c>
      <c r="R1527" s="14">
        <f>$H1527/Q1527</f>
        <v>1</v>
      </c>
      <c r="S1527" s="14" cm="1">
        <f t="array" ref="S1527">SUM(_xlfn._xlws.FILTER($H$2:$H$7117,_xlfn.MAP($P$2:$P$7117,_xlfn.LAMBDA(_xlpm.x,_xlpm.x=$P1527))))</f>
        <v>3.9761431411530816E-4</v>
      </c>
      <c r="T1527" s="14">
        <f>$H1527/S1527</f>
        <v>0.125</v>
      </c>
      <c r="U1527" s="14">
        <f>_xlfn.LET(_xlpm.freq,F1527,_xlpm.size,M1527+1,_xlpm.F,V1527,LOG(1+_xlpm.freq)*LOG(1+_xlpm.size)*_xlpm.F)</f>
        <v>4.6757986083227704E-2</v>
      </c>
      <c r="V1527" s="14">
        <f>_xlfn.LET(_xlpm.a,T1527,_xlpm.b,R1527,2*_xlpm.a*_xlpm.b/(_xlpm.a+_xlpm.b))</f>
        <v>0.22222222222222221</v>
      </c>
      <c r="W1527" s="14">
        <f>_xlfn.LET(_xlpm.p,R1527,_xlpm.q,T1527,LOG(_xlpm.p/_xlpm.q))</f>
        <v>0.90308998699194354</v>
      </c>
      <c r="X1527" s="2"/>
      <c r="AC1527" s="2"/>
      <c r="AH1527" s="2"/>
      <c r="AI1527" s="2"/>
    </row>
    <row r="1528" spans="1:35">
      <c r="A1528" s="1" t="str">
        <f>_xlfn.LET(_xlpm.sep," : ",CONCATENATE(O1528,_xlpm.sep,P1528))</f>
        <v>~wre~ : [ɹɛ]</v>
      </c>
      <c r="B1528" s="1">
        <f>_xlfn.LET(_xlpm.d,$G1528,_xlpm.k,_xlfn.CONCAT(LEFT(TRIM(B$1),1),"*"),COUNTIF(_xlpm.d,_xlpm.k))</f>
        <v>1</v>
      </c>
      <c r="C1528" s="1">
        <f>_xlfn.LET(_xlpm.d,$G1528,_xlpm.k,_xlfn.CONCAT(LEFT(TRIM(C$1),1),"*"),COUNTIF(_xlpm.d,_xlpm.k))</f>
        <v>0</v>
      </c>
      <c r="D1528" s="1">
        <f>_xlfn.LET(_xlpm.d,$G1528,_xlpm.k,_xlfn.CONCAT(LEFT(TRIM(D$1),1),"*"),COUNTIF(_xlpm.d,_xlpm.k))</f>
        <v>0</v>
      </c>
      <c r="E1528" s="1">
        <f>LOG(F1528+1,10)</f>
        <v>0.77815125038364352</v>
      </c>
      <c r="F1528" s="7">
        <v>5</v>
      </c>
      <c r="G1528" s="9" t="s">
        <v>6909</v>
      </c>
      <c r="H1528" s="4">
        <f>F1528/freq.sum.r6e</f>
        <v>2.4850894632206757E-4</v>
      </c>
      <c r="I1528" s="1" t="str">
        <f>_xlfn.LET(_xlpm.sep,":",_xlpm.w,$G1528,LEFT(_xlpm.w,FIND(_xlpm.sep,_xlpm.w)-1))</f>
        <v>ɹɛ</v>
      </c>
      <c r="J1528" s="1" t="str">
        <f>_xlfn.LET(_xlpm.sep,":",_xlpm.w,$G1528,RIGHT(_xlpm.w,LEN(_xlpm.w)-FIND(_xlpm.sep,_xlpm.w)))</f>
        <v>wre</v>
      </c>
      <c r="K1528" s="10">
        <f>_xlfn.LET(_xlpm.w,I1528,LEN(_xlpm.w))</f>
        <v>2</v>
      </c>
      <c r="L1528" s="10">
        <f>_xlfn.LET(_xlpm.w,J1528,LEN(_xlpm.w))</f>
        <v>3</v>
      </c>
      <c r="M1528" s="10">
        <f>_xlfn.LET(_xlpm.a,K1528,_xlpm.b,L1528,MAX(_xlpm.a,_xlpm.b))</f>
        <v>3</v>
      </c>
      <c r="N1528" s="10">
        <f>_xlfn.LET(_xlpm.d,(K1528,L1528),MAX(_xlpm.d)-MIN(_xlpm.d))</f>
        <v>1</v>
      </c>
      <c r="O1528" s="1" t="str">
        <f>_xlfn.LET(_xlpm.sep,":",_xlpm.w,$G1528,_xlfn.CONCAT("~",RIGHT(_xlpm.w,LEN(_xlpm.w)-FIND(_xlpm.sep,_xlpm.w)),"~"))</f>
        <v>~wre~</v>
      </c>
      <c r="P1528" s="1" t="str">
        <f>_xlfn.LET(_xlpm.sep,":",_xlpm.w,$G1528,_xlfn.CONCAT("[",LEFT(_xlpm.w,FIND(_xlpm.sep,_xlpm.w)-1),"]"))</f>
        <v>[ɹɛ]</v>
      </c>
      <c r="Q1528" s="14" cm="1">
        <f t="array" ref="Q1528">SUM(_xlfn._xlws.FILTER($H$2:$H$7117,_xlfn.MAP($O$2:$O$7117,_xlfn.LAMBDA(_xlpm.x,_xlpm.x=$O1528))))</f>
        <v>2.4850894632206757E-4</v>
      </c>
      <c r="R1528" s="14">
        <f>$H1528/Q1528</f>
        <v>1</v>
      </c>
      <c r="S1528" s="14" cm="1">
        <f t="array" ref="S1528">SUM(_xlfn._xlws.FILTER($H$2:$H$7117,_xlfn.MAP($P$2:$P$7117,_xlfn.LAMBDA(_xlpm.x,_xlpm.x=$P1528))))</f>
        <v>1.988071570576541E-3</v>
      </c>
      <c r="T1528" s="14">
        <f>$H1528/S1528</f>
        <v>0.12499999999999997</v>
      </c>
      <c r="U1528" s="14">
        <f>_xlfn.LET(_xlpm.freq,F1528,_xlpm.size,M1528+1,_xlpm.F,V1528,LOG(1+_xlpm.freq)*LOG(1+_xlpm.size)*_xlpm.F)</f>
        <v>0.12086764063438528</v>
      </c>
      <c r="V1528" s="14">
        <f>_xlfn.LET(_xlpm.a,T1528,_xlpm.b,R1528,2*_xlpm.a*_xlpm.b/(_xlpm.a+_xlpm.b))</f>
        <v>0.22222222222222218</v>
      </c>
      <c r="W1528" s="14">
        <f>_xlfn.LET(_xlpm.p,R1528,_xlpm.q,T1528,LOG(_xlpm.p/_xlpm.q))</f>
        <v>0.90308998699194365</v>
      </c>
      <c r="X1528" s="2"/>
      <c r="AC1528" s="2"/>
      <c r="AH1528" s="2"/>
      <c r="AI1528" s="2"/>
    </row>
    <row r="1529" spans="1:35">
      <c r="A1529" s="1" t="str">
        <f>_xlfn.LET(_xlpm.sep," : ",CONCATENATE(O1529,_xlpm.sep,P1529))</f>
        <v>~jea~ : [dʒɛ]</v>
      </c>
      <c r="B1529" s="1">
        <f>_xlfn.LET(_xlpm.d,$G1529,_xlpm.k,_xlfn.CONCAT(LEFT(TRIM(B$1),1),"*"),COUNTIF(_xlpm.d,_xlpm.k))</f>
        <v>0</v>
      </c>
      <c r="C1529" s="1">
        <f>_xlfn.LET(_xlpm.d,$G1529,_xlpm.k,_xlfn.CONCAT(LEFT(TRIM(C$1),1),"*"),COUNTIF(_xlpm.d,_xlpm.k))</f>
        <v>0</v>
      </c>
      <c r="D1529" s="1">
        <f>_xlfn.LET(_xlpm.d,$G1529,_xlpm.k,_xlfn.CONCAT(LEFT(TRIM(D$1),1),"*"),COUNTIF(_xlpm.d,_xlpm.k))</f>
        <v>0</v>
      </c>
      <c r="E1529" s="1">
        <f>LOG(F1529+1,10)</f>
        <v>0.77815125038364352</v>
      </c>
      <c r="F1529" s="7">
        <v>5</v>
      </c>
      <c r="G1529" s="9" t="s">
        <v>824</v>
      </c>
      <c r="H1529" s="4">
        <f>F1529/freq.sum.r6e</f>
        <v>2.4850894632206757E-4</v>
      </c>
      <c r="I1529" s="1" t="str">
        <f>_xlfn.LET(_xlpm.sep,":",_xlpm.w,$G1529,LEFT(_xlpm.w,FIND(_xlpm.sep,_xlpm.w)-1))</f>
        <v>dʒɛ</v>
      </c>
      <c r="J1529" s="1" t="str">
        <f>_xlfn.LET(_xlpm.sep,":",_xlpm.w,$G1529,RIGHT(_xlpm.w,LEN(_xlpm.w)-FIND(_xlpm.sep,_xlpm.w)))</f>
        <v>jea</v>
      </c>
      <c r="K1529" s="10">
        <f>_xlfn.LET(_xlpm.w,I1529,LEN(_xlpm.w))</f>
        <v>3</v>
      </c>
      <c r="L1529" s="10">
        <f>_xlfn.LET(_xlpm.w,J1529,LEN(_xlpm.w))</f>
        <v>3</v>
      </c>
      <c r="M1529" s="10">
        <f>_xlfn.LET(_xlpm.a,K1529,_xlpm.b,L1529,MAX(_xlpm.a,_xlpm.b))</f>
        <v>3</v>
      </c>
      <c r="N1529" s="10">
        <f>_xlfn.LET(_xlpm.d,(K1529,L1529),MAX(_xlpm.d)-MIN(_xlpm.d))</f>
        <v>0</v>
      </c>
      <c r="O1529" s="1" t="str">
        <f>_xlfn.LET(_xlpm.sep,":",_xlpm.w,$G1529,_xlfn.CONCAT("~",RIGHT(_xlpm.w,LEN(_xlpm.w)-FIND(_xlpm.sep,_xlpm.w)),"~"))</f>
        <v>~jea~</v>
      </c>
      <c r="P1529" s="1" t="str">
        <f>_xlfn.LET(_xlpm.sep,":",_xlpm.w,$G1529,_xlfn.CONCAT("[",LEFT(_xlpm.w,FIND(_xlpm.sep,_xlpm.w)-1),"]"))</f>
        <v>[dʒɛ]</v>
      </c>
      <c r="Q1529" s="14" cm="1">
        <f t="array" ref="Q1529">SUM(_xlfn._xlws.FILTER($H$2:$H$7109,_xlfn.MAP($O$2:$O$7109,_xlfn.LAMBDA(_xlpm.x,_xlpm.x=$O1529))))</f>
        <v>2.4850894632206757E-4</v>
      </c>
      <c r="R1529" s="14">
        <f>$H1529/Q1529</f>
        <v>1</v>
      </c>
      <c r="S1529" s="14" cm="1">
        <f t="array" ref="S1529">SUM(_xlfn._xlws.FILTER($H$2:$H$7109,_xlfn.MAP($P$2:$P$7109,_xlfn.LAMBDA(_xlpm.x,_xlpm.x=$P1529))))</f>
        <v>1.988071570576541E-3</v>
      </c>
      <c r="T1529" s="14">
        <f>$H1529/S1529</f>
        <v>0.12499999999999997</v>
      </c>
      <c r="U1529" s="14">
        <f>_xlfn.LET(_xlpm.freq,F1529,_xlpm.size,M1529+1,_xlpm.F,V1529,LOG(1+_xlpm.freq)*LOG(1+_xlpm.size)*_xlpm.F)</f>
        <v>0.12086764063438528</v>
      </c>
      <c r="V1529" s="14">
        <f>_xlfn.LET(_xlpm.a,T1529,_xlpm.b,R1529,2*_xlpm.a*_xlpm.b/(_xlpm.a+_xlpm.b))</f>
        <v>0.22222222222222218</v>
      </c>
      <c r="W1529" s="14">
        <f>_xlfn.LET(_xlpm.p,R1529,_xlpm.q,T1529,LOG(_xlpm.p/_xlpm.q))</f>
        <v>0.90308998699194365</v>
      </c>
      <c r="X1529" s="2"/>
      <c r="AC1529" s="2"/>
      <c r="AH1529" s="2"/>
      <c r="AI1529" s="2"/>
    </row>
    <row r="1530" spans="1:35">
      <c r="A1530" s="1" t="str">
        <f>_xlfn.LET(_xlpm.sep," : ",CONCATENATE(O1530,_xlpm.sep,P1530))</f>
        <v>~syr~ : [saɪ]</v>
      </c>
      <c r="B1530" s="1">
        <f>_xlfn.LET(_xlpm.d,$G1530,_xlpm.k,_xlfn.CONCAT(LEFT(TRIM(B$1),1),"*"),COUNTIF(_xlpm.d,_xlpm.k))</f>
        <v>0</v>
      </c>
      <c r="C1530" s="1">
        <f>_xlfn.LET(_xlpm.d,$G1530,_xlpm.k,_xlfn.CONCAT(LEFT(TRIM(C$1),1),"*"),COUNTIF(_xlpm.d,_xlpm.k))</f>
        <v>0</v>
      </c>
      <c r="D1530" s="1">
        <f>_xlfn.LET(_xlpm.d,$G1530,_xlpm.k,_xlfn.CONCAT(LEFT(TRIM(D$1),1),"*"),COUNTIF(_xlpm.d,_xlpm.k))</f>
        <v>0</v>
      </c>
      <c r="E1530" s="1">
        <f>LOG(F1530+1,10)</f>
        <v>0.47712125471966244</v>
      </c>
      <c r="F1530" s="7">
        <v>2</v>
      </c>
      <c r="G1530" s="9" t="s">
        <v>3933</v>
      </c>
      <c r="H1530" s="4">
        <f>F1530/freq.sum.r6e</f>
        <v>9.9403578528827041E-5</v>
      </c>
      <c r="I1530" s="4" t="str">
        <f>_xlfn.LET(_xlpm.sep,":",_xlpm.w,$G1530,LEFT(_xlpm.w,FIND(_xlpm.sep,_xlpm.w)-1))</f>
        <v>saɪ</v>
      </c>
      <c r="J1530" s="4" t="str">
        <f>_xlfn.LET(_xlpm.sep,":",_xlpm.w,$G1530,RIGHT(_xlpm.w,LEN(_xlpm.w)-FIND(_xlpm.sep,_xlpm.w)))</f>
        <v>syr</v>
      </c>
      <c r="K1530" s="10">
        <f>_xlfn.LET(_xlpm.w,I1530,LEN(_xlpm.w))</f>
        <v>3</v>
      </c>
      <c r="L1530" s="10">
        <f>_xlfn.LET(_xlpm.w,J1530,LEN(_xlpm.w))</f>
        <v>3</v>
      </c>
      <c r="M1530" s="10">
        <f>_xlfn.LET(_xlpm.a,K1530,_xlpm.b,L1530,MAX(_xlpm.a,_xlpm.b))</f>
        <v>3</v>
      </c>
      <c r="N1530" s="10">
        <f>_xlfn.LET(_xlpm.d,(K1530,L1530),MAX(_xlpm.d)-MIN(_xlpm.d))</f>
        <v>0</v>
      </c>
      <c r="O1530" s="1" t="str">
        <f>_xlfn.LET(_xlpm.sep,":",_xlpm.w,$G1530,_xlfn.CONCAT("~",RIGHT(_xlpm.w,LEN(_xlpm.w)-FIND(_xlpm.sep,_xlpm.w)),"~"))</f>
        <v>~syr~</v>
      </c>
      <c r="P1530" s="1" t="str">
        <f>_xlfn.LET(_xlpm.sep,":",_xlpm.w,$G1530,_xlfn.CONCAT("[",LEFT(_xlpm.w,FIND(_xlpm.sep,_xlpm.w)-1),"]"))</f>
        <v>[saɪ]</v>
      </c>
      <c r="Q1530" s="14" cm="1">
        <f t="array" ref="Q1530">SUM(_xlfn._xlws.FILTER($H$2:$H$7109,_xlfn.MAP($O$2:$O$7109,_xlfn.LAMBDA(_xlpm.x,_xlpm.x=$O1530))))</f>
        <v>3.9761431411530822E-4</v>
      </c>
      <c r="R1530" s="14">
        <f>$H1530/Q1530</f>
        <v>0.24999999999999997</v>
      </c>
      <c r="S1530" s="14" cm="1">
        <f t="array" ref="S1530">SUM(_xlfn._xlws.FILTER($H$2:$H$7109,_xlfn.MAP($P$2:$P$7109,_xlfn.LAMBDA(_xlpm.x,_xlpm.x=$P1530))))</f>
        <v>3.2803180914512914E-3</v>
      </c>
      <c r="T1530" s="14">
        <f>$H1530/S1530</f>
        <v>3.0303030303030311E-2</v>
      </c>
      <c r="U1530" s="14">
        <f>_xlfn.LET(_xlpm.freq,F1530,_xlpm.size,M1530+1,_xlpm.F,V1530,LOG(1+_xlpm.freq)*LOG(1+_xlpm.size)*_xlpm.F)</f>
        <v>1.8026672728659959E-2</v>
      </c>
      <c r="V1530" s="14">
        <f>_xlfn.LET(_xlpm.a,T1530,_xlpm.b,R1530,2*_xlpm.a*_xlpm.b/(_xlpm.a+_xlpm.b))</f>
        <v>5.4054054054054064E-2</v>
      </c>
      <c r="W1530" s="14">
        <f>_xlfn.LET(_xlpm.p,R1530,_xlpm.q,T1530,LOG(_xlpm.p/_xlpm.q))</f>
        <v>0.9164539485499249</v>
      </c>
      <c r="X1530" s="2"/>
      <c r="AC1530" s="2"/>
      <c r="AH1530" s="2"/>
      <c r="AI1530" s="2"/>
    </row>
    <row r="1531" spans="1:35">
      <c r="A1531" s="1" t="str">
        <f>_xlfn.LET(_xlpm.sep," : ",CONCATENATE(O1531,_xlpm.sep,P1531))</f>
        <v>~ber~ : [bə]</v>
      </c>
      <c r="B1531" s="1">
        <f>_xlfn.LET(_xlpm.d,$G1531,_xlpm.k,_xlfn.CONCAT(LEFT(TRIM(B$1),1),"*"),COUNTIF(_xlpm.d,_xlpm.k))</f>
        <v>0</v>
      </c>
      <c r="C1531" s="1">
        <f>_xlfn.LET(_xlpm.d,$G1531,_xlpm.k,_xlfn.CONCAT(LEFT(TRIM(C$1),1),"*"),COUNTIF(_xlpm.d,_xlpm.k))</f>
        <v>0</v>
      </c>
      <c r="D1531" s="1">
        <f>_xlfn.LET(_xlpm.d,$G1531,_xlpm.k,_xlfn.CONCAT(LEFT(TRIM(D$1),1),"*"),COUNTIF(_xlpm.d,_xlpm.k))</f>
        <v>0</v>
      </c>
      <c r="E1531" s="1">
        <f>LOG(F1531+1,10)</f>
        <v>0.30102999566398114</v>
      </c>
      <c r="F1531" s="7">
        <v>1</v>
      </c>
      <c r="G1531" s="9" t="s">
        <v>286</v>
      </c>
      <c r="H1531" s="4">
        <f>F1531/freq.sum.r6e</f>
        <v>4.9701789264413521E-5</v>
      </c>
      <c r="I1531" s="1" t="str">
        <f>_xlfn.LET(_xlpm.sep,":",_xlpm.w,$G1531,LEFT(_xlpm.w,FIND(_xlpm.sep,_xlpm.w)-1))</f>
        <v>bə</v>
      </c>
      <c r="J1531" s="1" t="str">
        <f>_xlfn.LET(_xlpm.sep,":",_xlpm.w,$G1531,RIGHT(_xlpm.w,LEN(_xlpm.w)-FIND(_xlpm.sep,_xlpm.w)))</f>
        <v>ber</v>
      </c>
      <c r="K1531" s="10">
        <f>_xlfn.LET(_xlpm.w,I1531,LEN(_xlpm.w))</f>
        <v>2</v>
      </c>
      <c r="L1531" s="10">
        <f>_xlfn.LET(_xlpm.w,J1531,LEN(_xlpm.w))</f>
        <v>3</v>
      </c>
      <c r="M1531" s="10">
        <f>_xlfn.LET(_xlpm.a,K1531,_xlpm.b,L1531,MAX(_xlpm.a,_xlpm.b))</f>
        <v>3</v>
      </c>
      <c r="N1531" s="10">
        <f>_xlfn.LET(_xlpm.d,(K1531,L1531),MAX(_xlpm.d)-MIN(_xlpm.d))</f>
        <v>1</v>
      </c>
      <c r="O1531" s="1" t="str">
        <f>_xlfn.LET(_xlpm.sep,":",_xlpm.w,$G1531,_xlfn.CONCAT("~",RIGHT(_xlpm.w,LEN(_xlpm.w)-FIND(_xlpm.sep,_xlpm.w)),"~"))</f>
        <v>~ber~</v>
      </c>
      <c r="P1531" s="1" t="str">
        <f>_xlfn.LET(_xlpm.sep,":",_xlpm.w,$G1531,_xlfn.CONCAT("[",LEFT(_xlpm.w,FIND(_xlpm.sep,_xlpm.w)-1),"]"))</f>
        <v>[bə]</v>
      </c>
      <c r="Q1531" s="14" cm="1">
        <f t="array" ref="Q1531">SUM(_xlfn._xlws.FILTER($H$2:$H$7111,_xlfn.MAP($O$2:$O$7111,_xlfn.LAMBDA(_xlpm.x,_xlpm.x=$O1531))))</f>
        <v>2.9821073558648114E-4</v>
      </c>
      <c r="R1531" s="14">
        <f>$H1531/Q1531</f>
        <v>0.16666666666666666</v>
      </c>
      <c r="S1531" s="14" cm="1">
        <f t="array" ref="S1531">SUM(_xlfn._xlws.FILTER($H$2:$H$7111,_xlfn.MAP($P$2:$P$7111,_xlfn.LAMBDA(_xlpm.x,_xlpm.x=$P1531))))</f>
        <v>2.4850894632206751E-3</v>
      </c>
      <c r="T1531" s="14">
        <f>$H1531/S1531</f>
        <v>2.0000000000000007E-2</v>
      </c>
      <c r="U1531" s="14">
        <f>_xlfn.LET(_xlpm.freq,F1531,_xlpm.size,M1531+1,_xlpm.F,V1531,LOG(1+_xlpm.freq)*LOG(1+_xlpm.size)*_xlpm.F)</f>
        <v>7.5146763348044555E-3</v>
      </c>
      <c r="V1531" s="14">
        <f>_xlfn.LET(_xlpm.a,T1531,_xlpm.b,R1531,2*_xlpm.a*_xlpm.b/(_xlpm.a+_xlpm.b))</f>
        <v>3.5714285714285726E-2</v>
      </c>
      <c r="W1531" s="14">
        <f>_xlfn.LET(_xlpm.p,R1531,_xlpm.q,T1531,LOG(_xlpm.p/_xlpm.q))</f>
        <v>0.920818753952375</v>
      </c>
      <c r="X1531" s="2"/>
      <c r="AC1531" s="2"/>
      <c r="AH1531" s="2"/>
      <c r="AI1531" s="2"/>
    </row>
    <row r="1532" spans="1:35">
      <c r="A1532" s="1" t="str">
        <f>_xlfn.LET(_xlpm.sep," : ",CONCATENATE(O1532,_xlpm.sep,P1532))</f>
        <v>~bir~ : [bə]</v>
      </c>
      <c r="B1532" s="1">
        <f>_xlfn.LET(_xlpm.d,$G1532,_xlpm.k,_xlfn.CONCAT(LEFT(TRIM(B$1),1),"*"),COUNTIF(_xlpm.d,_xlpm.k))</f>
        <v>0</v>
      </c>
      <c r="C1532" s="1">
        <f>_xlfn.LET(_xlpm.d,$G1532,_xlpm.k,_xlfn.CONCAT(LEFT(TRIM(C$1),1),"*"),COUNTIF(_xlpm.d,_xlpm.k))</f>
        <v>0</v>
      </c>
      <c r="D1532" s="1">
        <f>_xlfn.LET(_xlpm.d,$G1532,_xlpm.k,_xlfn.CONCAT(LEFT(TRIM(D$1),1),"*"),COUNTIF(_xlpm.d,_xlpm.k))</f>
        <v>0</v>
      </c>
      <c r="E1532" s="1">
        <f>LOG(F1532+1,10)</f>
        <v>0.30102999566398114</v>
      </c>
      <c r="F1532" s="7">
        <v>1</v>
      </c>
      <c r="G1532" s="9" t="s">
        <v>299</v>
      </c>
      <c r="H1532" s="4">
        <f>F1532/freq.sum.r6e</f>
        <v>4.9701789264413521E-5</v>
      </c>
      <c r="I1532" s="1" t="str">
        <f>_xlfn.LET(_xlpm.sep,":",_xlpm.w,$G1532,LEFT(_xlpm.w,FIND(_xlpm.sep,_xlpm.w)-1))</f>
        <v>bə</v>
      </c>
      <c r="J1532" s="1" t="str">
        <f>_xlfn.LET(_xlpm.sep,":",_xlpm.w,$G1532,RIGHT(_xlpm.w,LEN(_xlpm.w)-FIND(_xlpm.sep,_xlpm.w)))</f>
        <v>bir</v>
      </c>
      <c r="K1532" s="10">
        <f>_xlfn.LET(_xlpm.w,I1532,LEN(_xlpm.w))</f>
        <v>2</v>
      </c>
      <c r="L1532" s="10">
        <f>_xlfn.LET(_xlpm.w,J1532,LEN(_xlpm.w))</f>
        <v>3</v>
      </c>
      <c r="M1532" s="10">
        <f>_xlfn.LET(_xlpm.a,K1532,_xlpm.b,L1532,MAX(_xlpm.a,_xlpm.b))</f>
        <v>3</v>
      </c>
      <c r="N1532" s="10">
        <f>_xlfn.LET(_xlpm.d,(K1532,L1532),MAX(_xlpm.d)-MIN(_xlpm.d))</f>
        <v>1</v>
      </c>
      <c r="O1532" s="1" t="str">
        <f>_xlfn.LET(_xlpm.sep,":",_xlpm.w,$G1532,_xlfn.CONCAT("~",RIGHT(_xlpm.w,LEN(_xlpm.w)-FIND(_xlpm.sep,_xlpm.w)),"~"))</f>
        <v>~bir~</v>
      </c>
      <c r="P1532" s="1" t="str">
        <f>_xlfn.LET(_xlpm.sep,":",_xlpm.w,$G1532,_xlfn.CONCAT("[",LEFT(_xlpm.w,FIND(_xlpm.sep,_xlpm.w)-1),"]"))</f>
        <v>[bə]</v>
      </c>
      <c r="Q1532" s="14" cm="1">
        <f t="array" ref="Q1532">SUM(_xlfn._xlws.FILTER($H$2:$H$7117,_xlfn.MAP($O$2:$O$7117,_xlfn.LAMBDA(_xlpm.x,_xlpm.x=$O1532))))</f>
        <v>2.9821073558648114E-4</v>
      </c>
      <c r="R1532" s="14">
        <f>$H1532/Q1532</f>
        <v>0.16666666666666666</v>
      </c>
      <c r="S1532" s="14" cm="1">
        <f t="array" ref="S1532">SUM(_xlfn._xlws.FILTER($H$2:$H$7117,_xlfn.MAP($P$2:$P$7117,_xlfn.LAMBDA(_xlpm.x,_xlpm.x=$P1532))))</f>
        <v>2.4850894632206751E-3</v>
      </c>
      <c r="T1532" s="14">
        <f>$H1532/S1532</f>
        <v>2.0000000000000007E-2</v>
      </c>
      <c r="U1532" s="14">
        <f>_xlfn.LET(_xlpm.freq,F1532,_xlpm.size,M1532+1,_xlpm.F,V1532,LOG(1+_xlpm.freq)*LOG(1+_xlpm.size)*_xlpm.F)</f>
        <v>7.5146763348044555E-3</v>
      </c>
      <c r="V1532" s="14">
        <f>_xlfn.LET(_xlpm.a,T1532,_xlpm.b,R1532,2*_xlpm.a*_xlpm.b/(_xlpm.a+_xlpm.b))</f>
        <v>3.5714285714285726E-2</v>
      </c>
      <c r="W1532" s="14">
        <f>_xlfn.LET(_xlpm.p,R1532,_xlpm.q,T1532,LOG(_xlpm.p/_xlpm.q))</f>
        <v>0.920818753952375</v>
      </c>
      <c r="X1532" s="2"/>
      <c r="AC1532" s="2"/>
      <c r="AH1532" s="2"/>
      <c r="AI1532" s="2"/>
    </row>
    <row r="1533" spans="1:35">
      <c r="A1533" s="1" t="str">
        <f>_xlfn.LET(_xlpm.sep," : ",CONCATENATE(O1533,_xlpm.sep,P1533))</f>
        <v>~sso~ : [zə]</v>
      </c>
      <c r="B1533" s="1">
        <f>_xlfn.LET(_xlpm.d,$G1533,_xlpm.k,_xlfn.CONCAT(LEFT(TRIM(B$1),1),"*"),COUNTIF(_xlpm.d,_xlpm.k))</f>
        <v>0</v>
      </c>
      <c r="C1533" s="1">
        <f>_xlfn.LET(_xlpm.d,$G1533,_xlpm.k,_xlfn.CONCAT(LEFT(TRIM(C$1),1),"*"),COUNTIF(_xlpm.d,_xlpm.k))</f>
        <v>0</v>
      </c>
      <c r="D1533" s="1">
        <f>_xlfn.LET(_xlpm.d,$G1533,_xlpm.k,_xlfn.CONCAT(LEFT(TRIM(D$1),1),"*"),COUNTIF(_xlpm.d,_xlpm.k))</f>
        <v>0</v>
      </c>
      <c r="E1533" s="1">
        <f>LOG(F1533+1,10)</f>
        <v>0.47712125471966244</v>
      </c>
      <c r="F1533" s="7">
        <v>2</v>
      </c>
      <c r="G1533" s="9" t="s">
        <v>5436</v>
      </c>
      <c r="H1533" s="4">
        <f>F1533/freq.sum.r6e</f>
        <v>9.9403578528827041E-5</v>
      </c>
      <c r="I1533" s="1" t="str">
        <f>_xlfn.LET(_xlpm.sep,":",_xlpm.w,$G1533,LEFT(_xlpm.w,FIND(_xlpm.sep,_xlpm.w)-1))</f>
        <v>zə</v>
      </c>
      <c r="J1533" s="1" t="str">
        <f>_xlfn.LET(_xlpm.sep,":",_xlpm.w,$G1533,RIGHT(_xlpm.w,LEN(_xlpm.w)-FIND(_xlpm.sep,_xlpm.w)))</f>
        <v>sso</v>
      </c>
      <c r="K1533" s="10">
        <f>_xlfn.LET(_xlpm.w,I1533,LEN(_xlpm.w))</f>
        <v>2</v>
      </c>
      <c r="L1533" s="10">
        <f>_xlfn.LET(_xlpm.w,J1533,LEN(_xlpm.w))</f>
        <v>3</v>
      </c>
      <c r="M1533" s="10">
        <f>_xlfn.LET(_xlpm.a,K1533,_xlpm.b,L1533,MAX(_xlpm.a,_xlpm.b))</f>
        <v>3</v>
      </c>
      <c r="N1533" s="10">
        <f>_xlfn.LET(_xlpm.d,(K1533,L1533),MAX(_xlpm.d)-MIN(_xlpm.d))</f>
        <v>1</v>
      </c>
      <c r="O1533" s="1" t="str">
        <f>_xlfn.LET(_xlpm.sep,":",_xlpm.w,$G1533,_xlfn.CONCAT("~",RIGHT(_xlpm.w,LEN(_xlpm.w)-FIND(_xlpm.sep,_xlpm.w)),"~"))</f>
        <v>~sso~</v>
      </c>
      <c r="P1533" s="1" t="str">
        <f>_xlfn.LET(_xlpm.sep,":",_xlpm.w,$G1533,_xlfn.CONCAT("[",LEFT(_xlpm.w,FIND(_xlpm.sep,_xlpm.w)-1),"]"))</f>
        <v>[zə]</v>
      </c>
      <c r="Q1533" s="14" cm="1">
        <f t="array" ref="Q1533">SUM(_xlfn._xlws.FILTER($H$2:$H$7117,_xlfn.MAP($O$2:$O$7117,_xlfn.LAMBDA(_xlpm.x,_xlpm.x=$O1533))))</f>
        <v>2.9821073558648114E-4</v>
      </c>
      <c r="R1533" s="14">
        <f>$H1533/Q1533</f>
        <v>0.33333333333333331</v>
      </c>
      <c r="S1533" s="14" cm="1">
        <f t="array" ref="S1533">SUM(_xlfn._xlws.FILTER($H$2:$H$7117,_xlfn.MAP($P$2:$P$7117,_xlfn.LAMBDA(_xlpm.x,_xlpm.x=$P1533))))</f>
        <v>2.4850894632206747E-3</v>
      </c>
      <c r="T1533" s="14">
        <f>$H1533/S1533</f>
        <v>4.0000000000000022E-2</v>
      </c>
      <c r="U1533" s="14">
        <f>_xlfn.LET(_xlpm.freq,F1533,_xlpm.size,M1533+1,_xlpm.F,V1533,LOG(1+_xlpm.freq)*LOG(1+_xlpm.size)*_xlpm.F)</f>
        <v>2.3820960391443522E-2</v>
      </c>
      <c r="V1533" s="14">
        <f>_xlfn.LET(_xlpm.a,T1533,_xlpm.b,R1533,2*_xlpm.a*_xlpm.b/(_xlpm.a+_xlpm.b))</f>
        <v>7.1428571428571452E-2</v>
      </c>
      <c r="W1533" s="14">
        <f>_xlfn.LET(_xlpm.p,R1533,_xlpm.q,T1533,LOG(_xlpm.p/_xlpm.q))</f>
        <v>0.92081875395237489</v>
      </c>
      <c r="X1533" s="2"/>
      <c r="AC1533" s="2"/>
      <c r="AH1533" s="2"/>
      <c r="AI1533" s="2"/>
    </row>
    <row r="1534" spans="1:35">
      <c r="A1534" s="1" t="str">
        <f>_xlfn.LET(_xlpm.sep," : ",CONCATENATE(O1534,_xlpm.sep,P1534))</f>
        <v>~ler~ : [lə]</v>
      </c>
      <c r="B1534" s="1">
        <f>_xlfn.LET(_xlpm.d,$G1534,_xlpm.k,_xlfn.CONCAT(LEFT(TRIM(B$1),1),"*"),COUNTIF(_xlpm.d,_xlpm.k))</f>
        <v>0</v>
      </c>
      <c r="C1534" s="1">
        <f>_xlfn.LET(_xlpm.d,$G1534,_xlpm.k,_xlfn.CONCAT(LEFT(TRIM(C$1),1),"*"),COUNTIF(_xlpm.d,_xlpm.k))</f>
        <v>0</v>
      </c>
      <c r="D1534" s="1">
        <f>_xlfn.LET(_xlpm.d,$G1534,_xlpm.k,_xlfn.CONCAT(LEFT(TRIM(D$1),1),"*"),COUNTIF(_xlpm.d,_xlpm.k))</f>
        <v>0</v>
      </c>
      <c r="E1534" s="1">
        <f>LOG(F1534+1,10)</f>
        <v>0.30102999566398114</v>
      </c>
      <c r="F1534" s="7">
        <v>1</v>
      </c>
      <c r="G1534" s="9" t="s">
        <v>2284</v>
      </c>
      <c r="H1534" s="4">
        <f>F1534/freq.sum.r6e</f>
        <v>4.9701789264413521E-5</v>
      </c>
      <c r="I1534" s="1" t="str">
        <f>_xlfn.LET(_xlpm.sep,":",_xlpm.w,$G1534,LEFT(_xlpm.w,FIND(_xlpm.sep,_xlpm.w)-1))</f>
        <v>lə</v>
      </c>
      <c r="J1534" s="1" t="str">
        <f>_xlfn.LET(_xlpm.sep,":",_xlpm.w,$G1534,RIGHT(_xlpm.w,LEN(_xlpm.w)-FIND(_xlpm.sep,_xlpm.w)))</f>
        <v>ler</v>
      </c>
      <c r="K1534" s="10">
        <f>_xlfn.LET(_xlpm.w,I1534,LEN(_xlpm.w))</f>
        <v>2</v>
      </c>
      <c r="L1534" s="10">
        <f>_xlfn.LET(_xlpm.w,J1534,LEN(_xlpm.w))</f>
        <v>3</v>
      </c>
      <c r="M1534" s="10">
        <f>_xlfn.LET(_xlpm.a,K1534,_xlpm.b,L1534,MAX(_xlpm.a,_xlpm.b))</f>
        <v>3</v>
      </c>
      <c r="N1534" s="10">
        <f>_xlfn.LET(_xlpm.d,(K1534,L1534),MAX(_xlpm.d)-MIN(_xlpm.d))</f>
        <v>1</v>
      </c>
      <c r="O1534" s="1" t="str">
        <f>_xlfn.LET(_xlpm.sep,":",_xlpm.w,$G1534,_xlfn.CONCAT("~",RIGHT(_xlpm.w,LEN(_xlpm.w)-FIND(_xlpm.sep,_xlpm.w)),"~"))</f>
        <v>~ler~</v>
      </c>
      <c r="P1534" s="1" t="str">
        <f>_xlfn.LET(_xlpm.sep,":",_xlpm.w,$G1534,_xlfn.CONCAT("[",LEFT(_xlpm.w,FIND(_xlpm.sep,_xlpm.w)-1),"]"))</f>
        <v>[lə]</v>
      </c>
      <c r="Q1534" s="14" cm="1">
        <f t="array" ref="Q1534">SUM(_xlfn._xlws.FILTER($H$2:$H$7117,_xlfn.MAP($O$2:$O$7117,_xlfn.LAMBDA(_xlpm.x,_xlpm.x=$O1534))))</f>
        <v>2.9821073558648114E-4</v>
      </c>
      <c r="R1534" s="14">
        <f>$H1534/Q1534</f>
        <v>0.16666666666666666</v>
      </c>
      <c r="S1534" s="14" cm="1">
        <f t="array" ref="S1534">SUM(_xlfn._xlws.FILTER($H$2:$H$7117,_xlfn.MAP($P$2:$P$7117,_xlfn.LAMBDA(_xlpm.x,_xlpm.x=$P1534))))</f>
        <v>2.4850894632206747E-3</v>
      </c>
      <c r="T1534" s="14">
        <f>$H1534/S1534</f>
        <v>2.0000000000000011E-2</v>
      </c>
      <c r="U1534" s="14">
        <f>_xlfn.LET(_xlpm.freq,F1534,_xlpm.size,M1534+1,_xlpm.F,V1534,LOG(1+_xlpm.freq)*LOG(1+_xlpm.size)*_xlpm.F)</f>
        <v>7.5146763348044555E-3</v>
      </c>
      <c r="V1534" s="14">
        <f>_xlfn.LET(_xlpm.a,T1534,_xlpm.b,R1534,2*_xlpm.a*_xlpm.b/(_xlpm.a+_xlpm.b))</f>
        <v>3.5714285714285726E-2</v>
      </c>
      <c r="W1534" s="14">
        <f>_xlfn.LET(_xlpm.p,R1534,_xlpm.q,T1534,LOG(_xlpm.p/_xlpm.q))</f>
        <v>0.92081875395237489</v>
      </c>
      <c r="X1534" s="2"/>
      <c r="AC1534" s="2"/>
      <c r="AH1534" s="2"/>
      <c r="AI1534" s="2"/>
    </row>
    <row r="1535" spans="1:35">
      <c r="A1535" s="1" t="str">
        <f>_xlfn.LET(_xlpm.sep," : ",CONCATENATE(O1535,_xlpm.sep,P1535))</f>
        <v>~lir~ : [lə]</v>
      </c>
      <c r="B1535" s="1">
        <f>_xlfn.LET(_xlpm.d,$G1535,_xlpm.k,_xlfn.CONCAT(LEFT(TRIM(B$1),1),"*"),COUNTIF(_xlpm.d,_xlpm.k))</f>
        <v>0</v>
      </c>
      <c r="C1535" s="1">
        <f>_xlfn.LET(_xlpm.d,$G1535,_xlpm.k,_xlfn.CONCAT(LEFT(TRIM(C$1),1),"*"),COUNTIF(_xlpm.d,_xlpm.k))</f>
        <v>0</v>
      </c>
      <c r="D1535" s="1">
        <f>_xlfn.LET(_xlpm.d,$G1535,_xlpm.k,_xlfn.CONCAT(LEFT(TRIM(D$1),1),"*"),COUNTIF(_xlpm.d,_xlpm.k))</f>
        <v>0</v>
      </c>
      <c r="E1535" s="1">
        <f>LOG(F1535+1,10)</f>
        <v>0.30102999566398114</v>
      </c>
      <c r="F1535" s="7">
        <v>1</v>
      </c>
      <c r="G1535" s="9" t="s">
        <v>2310</v>
      </c>
      <c r="H1535" s="4">
        <f>F1535/freq.sum.r6e</f>
        <v>4.9701789264413521E-5</v>
      </c>
      <c r="I1535" s="1" t="str">
        <f>_xlfn.LET(_xlpm.sep,":",_xlpm.w,$G1535,LEFT(_xlpm.w,FIND(_xlpm.sep,_xlpm.w)-1))</f>
        <v>lə</v>
      </c>
      <c r="J1535" s="1" t="str">
        <f>_xlfn.LET(_xlpm.sep,":",_xlpm.w,$G1535,RIGHT(_xlpm.w,LEN(_xlpm.w)-FIND(_xlpm.sep,_xlpm.w)))</f>
        <v>lir</v>
      </c>
      <c r="K1535" s="10">
        <f>_xlfn.LET(_xlpm.w,I1535,LEN(_xlpm.w))</f>
        <v>2</v>
      </c>
      <c r="L1535" s="10">
        <f>_xlfn.LET(_xlpm.w,J1535,LEN(_xlpm.w))</f>
        <v>3</v>
      </c>
      <c r="M1535" s="10">
        <f>_xlfn.LET(_xlpm.a,K1535,_xlpm.b,L1535,MAX(_xlpm.a,_xlpm.b))</f>
        <v>3</v>
      </c>
      <c r="N1535" s="10">
        <f>_xlfn.LET(_xlpm.d,(K1535,L1535),MAX(_xlpm.d)-MIN(_xlpm.d))</f>
        <v>1</v>
      </c>
      <c r="O1535" s="1" t="str">
        <f>_xlfn.LET(_xlpm.sep,":",_xlpm.w,$G1535,_xlfn.CONCAT("~",RIGHT(_xlpm.w,LEN(_xlpm.w)-FIND(_xlpm.sep,_xlpm.w)),"~"))</f>
        <v>~lir~</v>
      </c>
      <c r="P1535" s="1" t="str">
        <f>_xlfn.LET(_xlpm.sep,":",_xlpm.w,$G1535,_xlfn.CONCAT("[",LEFT(_xlpm.w,FIND(_xlpm.sep,_xlpm.w)-1),"]"))</f>
        <v>[lə]</v>
      </c>
      <c r="Q1535" s="14" cm="1">
        <f t="array" ref="Q1535">SUM(_xlfn._xlws.FILTER($H$2:$H$7117,_xlfn.MAP($O$2:$O$7117,_xlfn.LAMBDA(_xlpm.x,_xlpm.x=$O1535))))</f>
        <v>2.9821073558648114E-4</v>
      </c>
      <c r="R1535" s="14">
        <f>$H1535/Q1535</f>
        <v>0.16666666666666666</v>
      </c>
      <c r="S1535" s="14" cm="1">
        <f t="array" ref="S1535">SUM(_xlfn._xlws.FILTER($H$2:$H$7117,_xlfn.MAP($P$2:$P$7117,_xlfn.LAMBDA(_xlpm.x,_xlpm.x=$P1535))))</f>
        <v>2.4850894632206747E-3</v>
      </c>
      <c r="T1535" s="14">
        <f>$H1535/S1535</f>
        <v>2.0000000000000011E-2</v>
      </c>
      <c r="U1535" s="14">
        <f>_xlfn.LET(_xlpm.freq,F1535,_xlpm.size,M1535+1,_xlpm.F,V1535,LOG(1+_xlpm.freq)*LOG(1+_xlpm.size)*_xlpm.F)</f>
        <v>7.5146763348044555E-3</v>
      </c>
      <c r="V1535" s="14">
        <f>_xlfn.LET(_xlpm.a,T1535,_xlpm.b,R1535,2*_xlpm.a*_xlpm.b/(_xlpm.a+_xlpm.b))</f>
        <v>3.5714285714285726E-2</v>
      </c>
      <c r="W1535" s="14">
        <f>_xlfn.LET(_xlpm.p,R1535,_xlpm.q,T1535,LOG(_xlpm.p/_xlpm.q))</f>
        <v>0.92081875395237489</v>
      </c>
      <c r="X1535" s="2"/>
      <c r="AC1535" s="2"/>
      <c r="AH1535" s="2"/>
      <c r="AI1535" s="2"/>
    </row>
    <row r="1536" spans="1:35">
      <c r="A1536" s="1" t="str">
        <f>_xlfn.LET(_xlpm.sep," : ",CONCATENATE(O1536,_xlpm.sep,P1536))</f>
        <v>~nco~ : [ŋkə]</v>
      </c>
      <c r="B1536" s="1">
        <f>_xlfn.LET(_xlpm.d,$G1536,_xlpm.k,_xlfn.CONCAT(LEFT(TRIM(B$1),1),"*"),COUNTIF(_xlpm.d,_xlpm.k))</f>
        <v>0</v>
      </c>
      <c r="C1536" s="1">
        <f>_xlfn.LET(_xlpm.d,$G1536,_xlpm.k,_xlfn.CONCAT(LEFT(TRIM(C$1),1),"*"),COUNTIF(_xlpm.d,_xlpm.k))</f>
        <v>0</v>
      </c>
      <c r="D1536" s="1">
        <f>_xlfn.LET(_xlpm.d,$G1536,_xlpm.k,_xlfn.CONCAT(LEFT(TRIM(D$1),1),"*"),COUNTIF(_xlpm.d,_xlpm.k))</f>
        <v>0</v>
      </c>
      <c r="E1536" s="1">
        <f>LOG(F1536+1,10)</f>
        <v>0.47712125471966244</v>
      </c>
      <c r="F1536" s="7">
        <v>2</v>
      </c>
      <c r="G1536" s="9" t="s">
        <v>5902</v>
      </c>
      <c r="H1536" s="4">
        <f>F1536/freq.sum.r6e</f>
        <v>9.9403578528827041E-5</v>
      </c>
      <c r="I1536" s="1" t="str">
        <f>_xlfn.LET(_xlpm.sep,":",_xlpm.w,$G1536,LEFT(_xlpm.w,FIND(_xlpm.sep,_xlpm.w)-1))</f>
        <v>ŋkə</v>
      </c>
      <c r="J1536" s="1" t="str">
        <f>_xlfn.LET(_xlpm.sep,":",_xlpm.w,$G1536,RIGHT(_xlpm.w,LEN(_xlpm.w)-FIND(_xlpm.sep,_xlpm.w)))</f>
        <v>nco</v>
      </c>
      <c r="K1536" s="10">
        <f>_xlfn.LET(_xlpm.w,I1536,LEN(_xlpm.w))</f>
        <v>3</v>
      </c>
      <c r="L1536" s="10">
        <f>_xlfn.LET(_xlpm.w,J1536,LEN(_xlpm.w))</f>
        <v>3</v>
      </c>
      <c r="M1536" s="10">
        <f>_xlfn.LET(_xlpm.a,K1536,_xlpm.b,L1536,MAX(_xlpm.a,_xlpm.b))</f>
        <v>3</v>
      </c>
      <c r="N1536" s="10">
        <f>_xlfn.LET(_xlpm.d,(K1536,L1536),MAX(_xlpm.d)-MIN(_xlpm.d))</f>
        <v>0</v>
      </c>
      <c r="O1536" s="1" t="str">
        <f>_xlfn.LET(_xlpm.sep,":",_xlpm.w,$G1536,_xlfn.CONCAT("~",RIGHT(_xlpm.w,LEN(_xlpm.w)-FIND(_xlpm.sep,_xlpm.w)),"~"))</f>
        <v>~nco~</v>
      </c>
      <c r="P1536" s="1" t="str">
        <f>_xlfn.LET(_xlpm.sep,":",_xlpm.w,$G1536,_xlfn.CONCAT("[",LEFT(_xlpm.w,FIND(_xlpm.sep,_xlpm.w)-1),"]"))</f>
        <v>[ŋkə]</v>
      </c>
      <c r="Q1536" s="14" cm="1">
        <f t="array" ref="Q1536">SUM(_xlfn._xlws.FILTER($H$2:$H$7111,_xlfn.MAP($O$2:$O$7111,_xlfn.LAMBDA(_xlpm.x,_xlpm.x=$O1536))))</f>
        <v>1.4910536779324057E-4</v>
      </c>
      <c r="R1536" s="14">
        <f>$H1536/Q1536</f>
        <v>0.66666666666666663</v>
      </c>
      <c r="S1536" s="14" cm="1">
        <f t="array" ref="S1536">SUM(_xlfn._xlws.FILTER($H$2:$H$7111,_xlfn.MAP($P$2:$P$7111,_xlfn.LAMBDA(_xlpm.x,_xlpm.x=$P1536))))</f>
        <v>1.242544731610338E-3</v>
      </c>
      <c r="T1536" s="14">
        <f>$H1536/S1536</f>
        <v>0.08</v>
      </c>
      <c r="U1536" s="14">
        <f>_xlfn.LET(_xlpm.freq,F1536,_xlpm.size,M1536+1,_xlpm.F,V1536,LOG(1+_xlpm.freq)*LOG(1+_xlpm.size)*_xlpm.F)</f>
        <v>4.7641920782887023E-2</v>
      </c>
      <c r="V1536" s="14">
        <f>_xlfn.LET(_xlpm.a,T1536,_xlpm.b,R1536,2*_xlpm.a*_xlpm.b/(_xlpm.a+_xlpm.b))</f>
        <v>0.14285714285714285</v>
      </c>
      <c r="W1536" s="14">
        <f>_xlfn.LET(_xlpm.p,R1536,_xlpm.q,T1536,LOG(_xlpm.p/_xlpm.q))</f>
        <v>0.92081875395237511</v>
      </c>
      <c r="X1536" s="2"/>
      <c r="AC1536" s="2"/>
      <c r="AH1536" s="2"/>
      <c r="AI1536" s="2"/>
    </row>
    <row r="1537" spans="1:35">
      <c r="A1537" s="1" t="str">
        <f>_xlfn.LET(_xlpm.sep," : ",CONCATENATE(O1537,_xlpm.sep,P1537))</f>
        <v>~cur~ : [kʊ]</v>
      </c>
      <c r="B1537" s="1">
        <f>_xlfn.LET(_xlpm.d,$G1537,_xlpm.k,_xlfn.CONCAT(LEFT(TRIM(B$1),1),"*"),COUNTIF(_xlpm.d,_xlpm.k))</f>
        <v>0</v>
      </c>
      <c r="C1537" s="1">
        <f>_xlfn.LET(_xlpm.d,$G1537,_xlpm.k,_xlfn.CONCAT(LEFT(TRIM(C$1),1),"*"),COUNTIF(_xlpm.d,_xlpm.k))</f>
        <v>0</v>
      </c>
      <c r="D1537" s="1">
        <f>_xlfn.LET(_xlpm.d,$G1537,_xlpm.k,_xlfn.CONCAT(LEFT(TRIM(D$1),1),"*"),COUNTIF(_xlpm.d,_xlpm.k))</f>
        <v>0</v>
      </c>
      <c r="E1537" s="1">
        <f>LOG(F1537+1,10)</f>
        <v>0.47712125471966244</v>
      </c>
      <c r="F1537" s="7">
        <v>2</v>
      </c>
      <c r="G1537" s="9" t="s">
        <v>1838</v>
      </c>
      <c r="H1537" s="4">
        <f>F1537/freq.sum.r6e</f>
        <v>9.9403578528827041E-5</v>
      </c>
      <c r="I1537" s="1" t="str">
        <f>_xlfn.LET(_xlpm.sep,":",_xlpm.w,$G1537,LEFT(_xlpm.w,FIND(_xlpm.sep,_xlpm.w)-1))</f>
        <v>kʊ</v>
      </c>
      <c r="J1537" s="1" t="str">
        <f>_xlfn.LET(_xlpm.sep,":",_xlpm.w,$G1537,RIGHT(_xlpm.w,LEN(_xlpm.w)-FIND(_xlpm.sep,_xlpm.w)))</f>
        <v>cur</v>
      </c>
      <c r="K1537" s="10">
        <f>_xlfn.LET(_xlpm.w,I1537,LEN(_xlpm.w))</f>
        <v>2</v>
      </c>
      <c r="L1537" s="10">
        <f>_xlfn.LET(_xlpm.w,J1537,LEN(_xlpm.w))</f>
        <v>3</v>
      </c>
      <c r="M1537" s="10">
        <f>_xlfn.LET(_xlpm.a,K1537,_xlpm.b,L1537,MAX(_xlpm.a,_xlpm.b))</f>
        <v>3</v>
      </c>
      <c r="N1537" s="10">
        <f>_xlfn.LET(_xlpm.d,(K1537,L1537),MAX(_xlpm.d)-MIN(_xlpm.d))</f>
        <v>1</v>
      </c>
      <c r="O1537" s="1" t="str">
        <f>_xlfn.LET(_xlpm.sep,":",_xlpm.w,$G1537,_xlfn.CONCAT("~",RIGHT(_xlpm.w,LEN(_xlpm.w)-FIND(_xlpm.sep,_xlpm.w)),"~"))</f>
        <v>~cur~</v>
      </c>
      <c r="P1537" s="1" t="str">
        <f>_xlfn.LET(_xlpm.sep,":",_xlpm.w,$G1537,_xlfn.CONCAT("[",LEFT(_xlpm.w,FIND(_xlpm.sep,_xlpm.w)-1),"]"))</f>
        <v>[kʊ]</v>
      </c>
      <c r="Q1537" s="14" cm="1">
        <f t="array" ref="Q1537">SUM(_xlfn._xlws.FILTER($H$2:$H$7117,_xlfn.MAP($O$2:$O$7117,_xlfn.LAMBDA(_xlpm.x,_xlpm.x=$O1537))))</f>
        <v>2.9821073558648114E-4</v>
      </c>
      <c r="R1537" s="14">
        <f>$H1537/Q1537</f>
        <v>0.33333333333333331</v>
      </c>
      <c r="S1537" s="14" cm="1">
        <f t="array" ref="S1537">SUM(_xlfn._xlws.FILTER($H$2:$H$7117,_xlfn.MAP($P$2:$P$7117,_xlfn.LAMBDA(_xlpm.x,_xlpm.x=$P1537))))</f>
        <v>2.534791252485089E-3</v>
      </c>
      <c r="T1537" s="14">
        <f>$H1537/S1537</f>
        <v>3.921568627450981E-2</v>
      </c>
      <c r="U1537" s="14">
        <f>_xlfn.LET(_xlpm.freq,F1537,_xlpm.size,M1537+1,_xlpm.F,V1537,LOG(1+_xlpm.freq)*LOG(1+_xlpm.size)*_xlpm.F)</f>
        <v>2.3403048805628719E-2</v>
      </c>
      <c r="V1537" s="14">
        <f>_xlfn.LET(_xlpm.a,T1537,_xlpm.b,R1537,2*_xlpm.a*_xlpm.b/(_xlpm.a+_xlpm.b))</f>
        <v>7.0175438596491238E-2</v>
      </c>
      <c r="W1537" s="14">
        <f>_xlfn.LET(_xlpm.p,R1537,_xlpm.q,T1537,LOG(_xlpm.p/_xlpm.q))</f>
        <v>0.92941892571429263</v>
      </c>
      <c r="X1537" s="2"/>
      <c r="AC1537" s="2"/>
      <c r="AH1537" s="2"/>
      <c r="AI1537" s="2"/>
    </row>
    <row r="1538" spans="1:35">
      <c r="A1538" s="1" t="str">
        <f>_xlfn.LET(_xlpm.sep," : ",CONCATENATE(O1538,_xlpm.sep,P1538))</f>
        <v>~wow~ : [wʊ]</v>
      </c>
      <c r="B1538" s="1">
        <f>_xlfn.LET(_xlpm.d,$G1538,_xlpm.k,_xlfn.CONCAT(LEFT(TRIM(B$1),1),"*"),COUNTIF(_xlpm.d,_xlpm.k))</f>
        <v>0</v>
      </c>
      <c r="C1538" s="1">
        <f>_xlfn.LET(_xlpm.d,$G1538,_xlpm.k,_xlfn.CONCAT(LEFT(TRIM(C$1),1),"*"),COUNTIF(_xlpm.d,_xlpm.k))</f>
        <v>0</v>
      </c>
      <c r="D1538" s="1">
        <f>_xlfn.LET(_xlpm.d,$G1538,_xlpm.k,_xlfn.CONCAT(LEFT(TRIM(D$1),1),"*"),COUNTIF(_xlpm.d,_xlpm.k))</f>
        <v>0</v>
      </c>
      <c r="E1538" s="1">
        <f>LOG(F1538+1,10)</f>
        <v>0.69897000433601875</v>
      </c>
      <c r="F1538" s="7">
        <v>4</v>
      </c>
      <c r="G1538" s="9" t="s">
        <v>5350</v>
      </c>
      <c r="H1538" s="4">
        <f>F1538/freq.sum.r6e</f>
        <v>1.9880715705765408E-4</v>
      </c>
      <c r="I1538" s="4" t="str">
        <f>_xlfn.LET(_xlpm.sep,":",_xlpm.w,$G1538,LEFT(_xlpm.w,FIND(_xlpm.sep,_xlpm.w)-1))</f>
        <v>wʊ</v>
      </c>
      <c r="J1538" s="4" t="str">
        <f>_xlfn.LET(_xlpm.sep,":",_xlpm.w,$G1538,RIGHT(_xlpm.w,LEN(_xlpm.w)-FIND(_xlpm.sep,_xlpm.w)))</f>
        <v>wow</v>
      </c>
      <c r="K1538" s="10">
        <f>_xlfn.LET(_xlpm.w,I1538,LEN(_xlpm.w))</f>
        <v>2</v>
      </c>
      <c r="L1538" s="10">
        <f>_xlfn.LET(_xlpm.w,J1538,LEN(_xlpm.w))</f>
        <v>3</v>
      </c>
      <c r="M1538" s="10">
        <f>_xlfn.LET(_xlpm.a,K1538,_xlpm.b,L1538,MAX(_xlpm.a,_xlpm.b))</f>
        <v>3</v>
      </c>
      <c r="N1538" s="10">
        <f>_xlfn.LET(_xlpm.d,(K1538,L1538),MAX(_xlpm.d)-MIN(_xlpm.d))</f>
        <v>1</v>
      </c>
      <c r="O1538" s="1" t="str">
        <f>_xlfn.LET(_xlpm.sep,":",_xlpm.w,$G1538,_xlfn.CONCAT("~",RIGHT(_xlpm.w,LEN(_xlpm.w)-FIND(_xlpm.sep,_xlpm.w)),"~"))</f>
        <v>~wow~</v>
      </c>
      <c r="P1538" s="1" t="str">
        <f>_xlfn.LET(_xlpm.sep,":",_xlpm.w,$G1538,_xlfn.CONCAT("[",LEFT(_xlpm.w,FIND(_xlpm.sep,_xlpm.w)-1),"]"))</f>
        <v>[wʊ]</v>
      </c>
      <c r="Q1538" s="14" cm="1">
        <f t="array" ref="Q1538">SUM(_xlfn._xlws.FILTER($H$2:$H$7109,_xlfn.MAP($O$2:$O$7109,_xlfn.LAMBDA(_xlpm.x,_xlpm.x=$O1538))))</f>
        <v>2.9821073558648114E-4</v>
      </c>
      <c r="R1538" s="14">
        <f>$H1538/Q1538</f>
        <v>0.66666666666666663</v>
      </c>
      <c r="S1538" s="14" cm="1">
        <f t="array" ref="S1538">SUM(_xlfn._xlws.FILTER($H$2:$H$7109,_xlfn.MAP($P$2:$P$7109,_xlfn.LAMBDA(_xlpm.x,_xlpm.x=$P1538))))</f>
        <v>2.534791252485089E-3</v>
      </c>
      <c r="T1538" s="14">
        <f>$H1538/S1538</f>
        <v>7.8431372549019621E-2</v>
      </c>
      <c r="U1538" s="14">
        <f>_xlfn.LET(_xlpm.freq,F1538,_xlpm.size,M1538+1,_xlpm.F,V1538,LOG(1+_xlpm.freq)*LOG(1+_xlpm.size)*_xlpm.F)</f>
        <v>6.8569693608630772E-2</v>
      </c>
      <c r="V1538" s="14">
        <f>_xlfn.LET(_xlpm.a,T1538,_xlpm.b,R1538,2*_xlpm.a*_xlpm.b/(_xlpm.a+_xlpm.b))</f>
        <v>0.14035087719298248</v>
      </c>
      <c r="W1538" s="14">
        <f>_xlfn.LET(_xlpm.p,R1538,_xlpm.q,T1538,LOG(_xlpm.p/_xlpm.q))</f>
        <v>0.92941892571429263</v>
      </c>
      <c r="X1538" s="2"/>
      <c r="AC1538" s="2"/>
      <c r="AH1538" s="2"/>
      <c r="AI1538" s="2"/>
    </row>
    <row r="1539" spans="1:35">
      <c r="A1539" s="1" t="str">
        <f>_xlfn.LET(_xlpm.sep," : ",CONCATENATE(O1539,_xlpm.sep,P1539))</f>
        <v>~suw~ : [ʃʊ]</v>
      </c>
      <c r="B1539" s="1">
        <f>_xlfn.LET(_xlpm.d,$G1539,_xlpm.k,_xlfn.CONCAT(LEFT(TRIM(B$1),1),"*"),COUNTIF(_xlpm.d,_xlpm.k))</f>
        <v>0</v>
      </c>
      <c r="C1539" s="1">
        <f>_xlfn.LET(_xlpm.d,$G1539,_xlpm.k,_xlfn.CONCAT(LEFT(TRIM(C$1),1),"*"),COUNTIF(_xlpm.d,_xlpm.k))</f>
        <v>0</v>
      </c>
      <c r="D1539" s="1">
        <f>_xlfn.LET(_xlpm.d,$G1539,_xlpm.k,_xlfn.CONCAT(LEFT(TRIM(D$1),1),"*"),COUNTIF(_xlpm.d,_xlpm.k))</f>
        <v>0</v>
      </c>
      <c r="E1539" s="1">
        <f>LOG(F1539+1,10)</f>
        <v>0.69897000433601875</v>
      </c>
      <c r="F1539" s="7">
        <v>4</v>
      </c>
      <c r="G1539" s="9" t="s">
        <v>6849</v>
      </c>
      <c r="H1539" s="4">
        <f>F1539/freq.sum.r6e</f>
        <v>1.9880715705765408E-4</v>
      </c>
      <c r="I1539" s="1" t="str">
        <f>_xlfn.LET(_xlpm.sep,":",_xlpm.w,$G1539,LEFT(_xlpm.w,FIND(_xlpm.sep,_xlpm.w)-1))</f>
        <v>ʃʊ</v>
      </c>
      <c r="J1539" s="1" t="str">
        <f>_xlfn.LET(_xlpm.sep,":",_xlpm.w,$G1539,RIGHT(_xlpm.w,LEN(_xlpm.w)-FIND(_xlpm.sep,_xlpm.w)))</f>
        <v>suw</v>
      </c>
      <c r="K1539" s="10">
        <f>_xlfn.LET(_xlpm.w,I1539,LEN(_xlpm.w))</f>
        <v>2</v>
      </c>
      <c r="L1539" s="10">
        <f>_xlfn.LET(_xlpm.w,J1539,LEN(_xlpm.w))</f>
        <v>3</v>
      </c>
      <c r="M1539" s="10">
        <f>_xlfn.LET(_xlpm.a,K1539,_xlpm.b,L1539,MAX(_xlpm.a,_xlpm.b))</f>
        <v>3</v>
      </c>
      <c r="N1539" s="10">
        <f>_xlfn.LET(_xlpm.d,(K1539,L1539),MAX(_xlpm.d)-MIN(_xlpm.d))</f>
        <v>1</v>
      </c>
      <c r="O1539" s="1" t="str">
        <f>_xlfn.LET(_xlpm.sep,":",_xlpm.w,$G1539,_xlfn.CONCAT("~",RIGHT(_xlpm.w,LEN(_xlpm.w)-FIND(_xlpm.sep,_xlpm.w)),"~"))</f>
        <v>~suw~</v>
      </c>
      <c r="P1539" s="1" t="str">
        <f>_xlfn.LET(_xlpm.sep,":",_xlpm.w,$G1539,_xlfn.CONCAT("[",LEFT(_xlpm.w,FIND(_xlpm.sep,_xlpm.w)-1),"]"))</f>
        <v>[ʃʊ]</v>
      </c>
      <c r="Q1539" s="14" cm="1">
        <f t="array" ref="Q1539">SUM(_xlfn._xlws.FILTER($H$2:$H$7117,_xlfn.MAP($O$2:$O$7117,_xlfn.LAMBDA(_xlpm.x,_xlpm.x=$O1539))))</f>
        <v>2.9821073558648114E-4</v>
      </c>
      <c r="R1539" s="14">
        <f>$H1539/Q1539</f>
        <v>0.66666666666666663</v>
      </c>
      <c r="S1539" s="14" cm="1">
        <f t="array" ref="S1539">SUM(_xlfn._xlws.FILTER($H$2:$H$7117,_xlfn.MAP($P$2:$P$7117,_xlfn.LAMBDA(_xlpm.x,_xlpm.x=$P1539))))</f>
        <v>2.534791252485089E-3</v>
      </c>
      <c r="T1539" s="14">
        <f>$H1539/S1539</f>
        <v>7.8431372549019621E-2</v>
      </c>
      <c r="U1539" s="14">
        <f>_xlfn.LET(_xlpm.freq,F1539,_xlpm.size,M1539+1,_xlpm.F,V1539,LOG(1+_xlpm.freq)*LOG(1+_xlpm.size)*_xlpm.F)</f>
        <v>6.8569693608630772E-2</v>
      </c>
      <c r="V1539" s="14">
        <f>_xlfn.LET(_xlpm.a,T1539,_xlpm.b,R1539,2*_xlpm.a*_xlpm.b/(_xlpm.a+_xlpm.b))</f>
        <v>0.14035087719298248</v>
      </c>
      <c r="W1539" s="14">
        <f>_xlfn.LET(_xlpm.p,R1539,_xlpm.q,T1539,LOG(_xlpm.p/_xlpm.q))</f>
        <v>0.92941892571429263</v>
      </c>
      <c r="X1539" s="2"/>
      <c r="AC1539" s="2"/>
      <c r="AH1539" s="2"/>
      <c r="AI1539" s="2"/>
    </row>
    <row r="1540" spans="1:35">
      <c r="A1540" s="1" t="str">
        <f>_xlfn.LET(_xlpm.sep," : ",CONCATENATE(O1540,_xlpm.sep,P1540))</f>
        <v>~woo~ : [wʊ]</v>
      </c>
      <c r="B1540" s="1">
        <f>_xlfn.LET(_xlpm.d,$G1540,_xlpm.k,_xlfn.CONCAT(LEFT(TRIM(B$1),1),"*"),COUNTIF(_xlpm.d,_xlpm.k))</f>
        <v>0</v>
      </c>
      <c r="C1540" s="1">
        <f>_xlfn.LET(_xlpm.d,$G1540,_xlpm.k,_xlfn.CONCAT(LEFT(TRIM(C$1),1),"*"),COUNTIF(_xlpm.d,_xlpm.k))</f>
        <v>0</v>
      </c>
      <c r="D1540" s="1">
        <f>_xlfn.LET(_xlpm.d,$G1540,_xlpm.k,_xlfn.CONCAT(LEFT(TRIM(D$1),1),"*"),COUNTIF(_xlpm.d,_xlpm.k))</f>
        <v>0</v>
      </c>
      <c r="E1540" s="1">
        <f>LOG(F1540+1,10)</f>
        <v>0.8450980400142567</v>
      </c>
      <c r="F1540" s="7">
        <v>6</v>
      </c>
      <c r="G1540" s="9" t="s">
        <v>5332</v>
      </c>
      <c r="H1540" s="4">
        <f>F1540/freq.sum.r6e</f>
        <v>2.9821073558648114E-4</v>
      </c>
      <c r="I1540" s="1" t="str">
        <f>_xlfn.LET(_xlpm.sep,":",_xlpm.w,$G1540,LEFT(_xlpm.w,FIND(_xlpm.sep,_xlpm.w)-1))</f>
        <v>wʊ</v>
      </c>
      <c r="J1540" s="1" t="str">
        <f>_xlfn.LET(_xlpm.sep,":",_xlpm.w,$G1540,RIGHT(_xlpm.w,LEN(_xlpm.w)-FIND(_xlpm.sep,_xlpm.w)))</f>
        <v>woo</v>
      </c>
      <c r="K1540" s="10">
        <f>_xlfn.LET(_xlpm.w,I1540,LEN(_xlpm.w))</f>
        <v>2</v>
      </c>
      <c r="L1540" s="10">
        <f>_xlfn.LET(_xlpm.w,J1540,LEN(_xlpm.w))</f>
        <v>3</v>
      </c>
      <c r="M1540" s="10">
        <f>_xlfn.LET(_xlpm.a,K1540,_xlpm.b,L1540,MAX(_xlpm.a,_xlpm.b))</f>
        <v>3</v>
      </c>
      <c r="N1540" s="10">
        <f>_xlfn.LET(_xlpm.d,(K1540,L1540),MAX(_xlpm.d)-MIN(_xlpm.d))</f>
        <v>1</v>
      </c>
      <c r="O1540" s="1" t="str">
        <f>_xlfn.LET(_xlpm.sep,":",_xlpm.w,$G1540,_xlfn.CONCAT("~",RIGHT(_xlpm.w,LEN(_xlpm.w)-FIND(_xlpm.sep,_xlpm.w)),"~"))</f>
        <v>~woo~</v>
      </c>
      <c r="P1540" s="1" t="str">
        <f>_xlfn.LET(_xlpm.sep,":",_xlpm.w,$G1540,_xlfn.CONCAT("[",LEFT(_xlpm.w,FIND(_xlpm.sep,_xlpm.w)-1),"]"))</f>
        <v>[wʊ]</v>
      </c>
      <c r="Q1540" s="14" cm="1">
        <f t="array" ref="Q1540">SUM(_xlfn._xlws.FILTER($H$2:$H$7117,_xlfn.MAP($O$2:$O$7117,_xlfn.LAMBDA(_xlpm.x,_xlpm.x=$O1540))))</f>
        <v>2.9821073558648114E-4</v>
      </c>
      <c r="R1540" s="14">
        <f>$H1540/Q1540</f>
        <v>1</v>
      </c>
      <c r="S1540" s="14" cm="1">
        <f t="array" ref="S1540">SUM(_xlfn._xlws.FILTER($H$2:$H$7117,_xlfn.MAP($P$2:$P$7117,_xlfn.LAMBDA(_xlpm.x,_xlpm.x=$P1540))))</f>
        <v>2.534791252485089E-3</v>
      </c>
      <c r="T1540" s="14">
        <f>$H1540/S1540</f>
        <v>0.11764705882352944</v>
      </c>
      <c r="U1540" s="14">
        <f>_xlfn.LET(_xlpm.freq,F1540,_xlpm.size,M1540+1,_xlpm.F,V1540,LOG(1+_xlpm.freq)*LOG(1+_xlpm.size)*_xlpm.F)</f>
        <v>0.12435751172486867</v>
      </c>
      <c r="V1540" s="14">
        <f>_xlfn.LET(_xlpm.a,T1540,_xlpm.b,R1540,2*_xlpm.a*_xlpm.b/(_xlpm.a+_xlpm.b))</f>
        <v>0.21052631578947373</v>
      </c>
      <c r="W1540" s="14">
        <f>_xlfn.LET(_xlpm.p,R1540,_xlpm.q,T1540,LOG(_xlpm.p/_xlpm.q))</f>
        <v>0.92941892571429263</v>
      </c>
      <c r="X1540" s="2"/>
      <c r="AC1540" s="2"/>
      <c r="AH1540" s="2"/>
      <c r="AI1540" s="2"/>
    </row>
    <row r="1541" spans="1:35">
      <c r="A1541" s="1" t="str">
        <f>_xlfn.LET(_xlpm.sep," : ",CONCATENATE(O1541,_xlpm.sep,P1541))</f>
        <v>~shu~ : [ʃʊ]</v>
      </c>
      <c r="B1541" s="1">
        <f>_xlfn.LET(_xlpm.d,$G1541,_xlpm.k,_xlfn.CONCAT(LEFT(TRIM(B$1),1),"*"),COUNTIF(_xlpm.d,_xlpm.k))</f>
        <v>0</v>
      </c>
      <c r="C1541" s="1">
        <f>_xlfn.LET(_xlpm.d,$G1541,_xlpm.k,_xlfn.CONCAT(LEFT(TRIM(C$1),1),"*"),COUNTIF(_xlpm.d,_xlpm.k))</f>
        <v>0</v>
      </c>
      <c r="D1541" s="1">
        <f>_xlfn.LET(_xlpm.d,$G1541,_xlpm.k,_xlfn.CONCAT(LEFT(TRIM(D$1),1),"*"),COUNTIF(_xlpm.d,_xlpm.k))</f>
        <v>0</v>
      </c>
      <c r="E1541" s="1">
        <f>LOG(F1541+1,10)</f>
        <v>0.8450980400142567</v>
      </c>
      <c r="F1541" s="7">
        <v>6</v>
      </c>
      <c r="G1541" s="9" t="s">
        <v>6824</v>
      </c>
      <c r="H1541" s="4">
        <f>F1541/freq.sum.r6e</f>
        <v>2.9821073558648114E-4</v>
      </c>
      <c r="I1541" s="1" t="str">
        <f>_xlfn.LET(_xlpm.sep,":",_xlpm.w,$G1541,LEFT(_xlpm.w,FIND(_xlpm.sep,_xlpm.w)-1))</f>
        <v>ʃʊ</v>
      </c>
      <c r="J1541" s="1" t="str">
        <f>_xlfn.LET(_xlpm.sep,":",_xlpm.w,$G1541,RIGHT(_xlpm.w,LEN(_xlpm.w)-FIND(_xlpm.sep,_xlpm.w)))</f>
        <v>shu</v>
      </c>
      <c r="K1541" s="10">
        <f>_xlfn.LET(_xlpm.w,I1541,LEN(_xlpm.w))</f>
        <v>2</v>
      </c>
      <c r="L1541" s="10">
        <f>_xlfn.LET(_xlpm.w,J1541,LEN(_xlpm.w))</f>
        <v>3</v>
      </c>
      <c r="M1541" s="10">
        <f>_xlfn.LET(_xlpm.a,K1541,_xlpm.b,L1541,MAX(_xlpm.a,_xlpm.b))</f>
        <v>3</v>
      </c>
      <c r="N1541" s="10">
        <f>_xlfn.LET(_xlpm.d,(K1541,L1541),MAX(_xlpm.d)-MIN(_xlpm.d))</f>
        <v>1</v>
      </c>
      <c r="O1541" s="1" t="str">
        <f>_xlfn.LET(_xlpm.sep,":",_xlpm.w,$G1541,_xlfn.CONCAT("~",RIGHT(_xlpm.w,LEN(_xlpm.w)-FIND(_xlpm.sep,_xlpm.w)),"~"))</f>
        <v>~shu~</v>
      </c>
      <c r="P1541" s="1" t="str">
        <f>_xlfn.LET(_xlpm.sep,":",_xlpm.w,$G1541,_xlfn.CONCAT("[",LEFT(_xlpm.w,FIND(_xlpm.sep,_xlpm.w)-1),"]"))</f>
        <v>[ʃʊ]</v>
      </c>
      <c r="Q1541" s="14" cm="1">
        <f t="array" ref="Q1541">SUM(_xlfn._xlws.FILTER($H$2:$H$7117,_xlfn.MAP($O$2:$O$7117,_xlfn.LAMBDA(_xlpm.x,_xlpm.x=$O1541))))</f>
        <v>2.9821073558648114E-4</v>
      </c>
      <c r="R1541" s="14">
        <f>$H1541/Q1541</f>
        <v>1</v>
      </c>
      <c r="S1541" s="14" cm="1">
        <f t="array" ref="S1541">SUM(_xlfn._xlws.FILTER($H$2:$H$7117,_xlfn.MAP($P$2:$P$7117,_xlfn.LAMBDA(_xlpm.x,_xlpm.x=$P1541))))</f>
        <v>2.534791252485089E-3</v>
      </c>
      <c r="T1541" s="14">
        <f>$H1541/S1541</f>
        <v>0.11764705882352944</v>
      </c>
      <c r="U1541" s="14">
        <f>_xlfn.LET(_xlpm.freq,F1541,_xlpm.size,M1541+1,_xlpm.F,V1541,LOG(1+_xlpm.freq)*LOG(1+_xlpm.size)*_xlpm.F)</f>
        <v>0.12435751172486867</v>
      </c>
      <c r="V1541" s="14">
        <f>_xlfn.LET(_xlpm.a,T1541,_xlpm.b,R1541,2*_xlpm.a*_xlpm.b/(_xlpm.a+_xlpm.b))</f>
        <v>0.21052631578947373</v>
      </c>
      <c r="W1541" s="14">
        <f>_xlfn.LET(_xlpm.p,R1541,_xlpm.q,T1541,LOG(_xlpm.p/_xlpm.q))</f>
        <v>0.92941892571429263</v>
      </c>
      <c r="X1541" s="2"/>
      <c r="AC1541" s="2"/>
      <c r="AH1541" s="2"/>
      <c r="AI1541" s="2"/>
    </row>
    <row r="1542" spans="1:35">
      <c r="A1542" s="1" t="str">
        <f>_xlfn.LET(_xlpm.sep," : ",CONCATENATE(O1542,_xlpm.sep,P1542))</f>
        <v>~xur~ : [kʃʊ]</v>
      </c>
      <c r="B1542" s="1">
        <f>_xlfn.LET(_xlpm.d,$G1542,_xlpm.k,_xlfn.CONCAT(LEFT(TRIM(B$1),1),"*"),COUNTIF(_xlpm.d,_xlpm.k))</f>
        <v>0</v>
      </c>
      <c r="C1542" s="1">
        <f>_xlfn.LET(_xlpm.d,$G1542,_xlpm.k,_xlfn.CONCAT(LEFT(TRIM(C$1),1),"*"),COUNTIF(_xlpm.d,_xlpm.k))</f>
        <v>0</v>
      </c>
      <c r="D1542" s="1">
        <f>_xlfn.LET(_xlpm.d,$G1542,_xlpm.k,_xlfn.CONCAT(LEFT(TRIM(D$1),1),"*"),COUNTIF(_xlpm.d,_xlpm.k))</f>
        <v>0</v>
      </c>
      <c r="E1542" s="1">
        <f>LOG(F1542+1,10)</f>
        <v>0.47712125471966244</v>
      </c>
      <c r="F1542" s="7">
        <v>2</v>
      </c>
      <c r="G1542" s="9" t="s">
        <v>1992</v>
      </c>
      <c r="H1542" s="4">
        <f>F1542/freq.sum.r6e</f>
        <v>9.9403578528827041E-5</v>
      </c>
      <c r="I1542" s="1" t="str">
        <f>_xlfn.LET(_xlpm.sep,":",_xlpm.w,$G1542,LEFT(_xlpm.w,FIND(_xlpm.sep,_xlpm.w)-1))</f>
        <v>kʃʊ</v>
      </c>
      <c r="J1542" s="1" t="str">
        <f>_xlfn.LET(_xlpm.sep,":",_xlpm.w,$G1542,RIGHT(_xlpm.w,LEN(_xlpm.w)-FIND(_xlpm.sep,_xlpm.w)))</f>
        <v>xur</v>
      </c>
      <c r="K1542" s="10">
        <f>_xlfn.LET(_xlpm.w,I1542,LEN(_xlpm.w))</f>
        <v>3</v>
      </c>
      <c r="L1542" s="10">
        <f>_xlfn.LET(_xlpm.w,J1542,LEN(_xlpm.w))</f>
        <v>3</v>
      </c>
      <c r="M1542" s="10">
        <f>_xlfn.LET(_xlpm.a,K1542,_xlpm.b,L1542,MAX(_xlpm.a,_xlpm.b))</f>
        <v>3</v>
      </c>
      <c r="N1542" s="10">
        <f>_xlfn.LET(_xlpm.d,(K1542,L1542),MAX(_xlpm.d)-MIN(_xlpm.d))</f>
        <v>0</v>
      </c>
      <c r="O1542" s="1" t="str">
        <f>_xlfn.LET(_xlpm.sep,":",_xlpm.w,$G1542,_xlfn.CONCAT("~",RIGHT(_xlpm.w,LEN(_xlpm.w)-FIND(_xlpm.sep,_xlpm.w)),"~"))</f>
        <v>~xur~</v>
      </c>
      <c r="P1542" s="1" t="str">
        <f>_xlfn.LET(_xlpm.sep,":",_xlpm.w,$G1542,_xlfn.CONCAT("[",LEFT(_xlpm.w,FIND(_xlpm.sep,_xlpm.w)-1),"]"))</f>
        <v>[kʃʊ]</v>
      </c>
      <c r="Q1542" s="14" cm="1">
        <f t="array" ref="Q1542">SUM(_xlfn._xlws.FILTER($H$2:$H$7117,_xlfn.MAP($O$2:$O$7117,_xlfn.LAMBDA(_xlpm.x,_xlpm.x=$O1542))))</f>
        <v>9.9403578528827041E-5</v>
      </c>
      <c r="R1542" s="14">
        <f>$H1542/Q1542</f>
        <v>1</v>
      </c>
      <c r="S1542" s="14" cm="1">
        <f t="array" ref="S1542">SUM(_xlfn._xlws.FILTER($H$2:$H$7117,_xlfn.MAP($P$2:$P$7117,_xlfn.LAMBDA(_xlpm.x,_xlpm.x=$P1542))))</f>
        <v>8.4493041749503001E-4</v>
      </c>
      <c r="T1542" s="14">
        <f>$H1542/S1542</f>
        <v>0.1176470588235294</v>
      </c>
      <c r="U1542" s="14">
        <f>_xlfn.LET(_xlpm.freq,F1542,_xlpm.size,M1542+1,_xlpm.F,V1542,LOG(1+_xlpm.freq)*LOG(1+_xlpm.size)*_xlpm.F)</f>
        <v>7.0209146416886137E-2</v>
      </c>
      <c r="V1542" s="14">
        <f>_xlfn.LET(_xlpm.a,T1542,_xlpm.b,R1542,2*_xlpm.a*_xlpm.b/(_xlpm.a+_xlpm.b))</f>
        <v>0.21052631578947364</v>
      </c>
      <c r="W1542" s="14">
        <f>_xlfn.LET(_xlpm.p,R1542,_xlpm.q,T1542,LOG(_xlpm.p/_xlpm.q))</f>
        <v>0.92941892571429285</v>
      </c>
      <c r="X1542" s="2"/>
      <c r="AC1542" s="2"/>
      <c r="AH1542" s="2"/>
      <c r="AI1542" s="2"/>
    </row>
    <row r="1543" spans="1:35">
      <c r="A1543" s="1" t="str">
        <f>_xlfn.LET(_xlpm.sep," : ",CONCATENATE(O1543,_xlpm.sep,P1543))</f>
        <v>~mur~ : [mʊ]</v>
      </c>
      <c r="B1543" s="1">
        <f>_xlfn.LET(_xlpm.d,$G1543,_xlpm.k,_xlfn.CONCAT(LEFT(TRIM(B$1),1),"*"),COUNTIF(_xlpm.d,_xlpm.k))</f>
        <v>0</v>
      </c>
      <c r="C1543" s="1">
        <f>_xlfn.LET(_xlpm.d,$G1543,_xlpm.k,_xlfn.CONCAT(LEFT(TRIM(C$1),1),"*"),COUNTIF(_xlpm.d,_xlpm.k))</f>
        <v>1</v>
      </c>
      <c r="D1543" s="1">
        <f>_xlfn.LET(_xlpm.d,$G1543,_xlpm.k,_xlfn.CONCAT(LEFT(TRIM(D$1),1),"*"),COUNTIF(_xlpm.d,_xlpm.k))</f>
        <v>0</v>
      </c>
      <c r="E1543" s="1">
        <f>LOG(F1543+1,10)</f>
        <v>0.47712125471966244</v>
      </c>
      <c r="F1543" s="7">
        <v>2</v>
      </c>
      <c r="G1543" s="9" t="s">
        <v>2790</v>
      </c>
      <c r="H1543" s="4">
        <f>F1543/freq.sum.r6e</f>
        <v>9.9403578528827041E-5</v>
      </c>
      <c r="I1543" s="4" t="str">
        <f>_xlfn.LET(_xlpm.sep,":",_xlpm.w,$G1543,LEFT(_xlpm.w,FIND(_xlpm.sep,_xlpm.w)-1))</f>
        <v>mʊ</v>
      </c>
      <c r="J1543" s="4" t="str">
        <f>_xlfn.LET(_xlpm.sep,":",_xlpm.w,$G1543,RIGHT(_xlpm.w,LEN(_xlpm.w)-FIND(_xlpm.sep,_xlpm.w)))</f>
        <v>mur</v>
      </c>
      <c r="K1543" s="10">
        <f>_xlfn.LET(_xlpm.w,I1543,LEN(_xlpm.w))</f>
        <v>2</v>
      </c>
      <c r="L1543" s="10">
        <f>_xlfn.LET(_xlpm.w,J1543,LEN(_xlpm.w))</f>
        <v>3</v>
      </c>
      <c r="M1543" s="10">
        <f>_xlfn.LET(_xlpm.a,K1543,_xlpm.b,L1543,MAX(_xlpm.a,_xlpm.b))</f>
        <v>3</v>
      </c>
      <c r="N1543" s="10">
        <f>_xlfn.LET(_xlpm.d,(K1543,L1543),MAX(_xlpm.d)-MIN(_xlpm.d))</f>
        <v>1</v>
      </c>
      <c r="O1543" s="1" t="str">
        <f>_xlfn.LET(_xlpm.sep,":",_xlpm.w,$G1543,_xlfn.CONCAT("~",RIGHT(_xlpm.w,LEN(_xlpm.w)-FIND(_xlpm.sep,_xlpm.w)),"~"))</f>
        <v>~mur~</v>
      </c>
      <c r="P1543" s="1" t="str">
        <f>_xlfn.LET(_xlpm.sep,":",_xlpm.w,$G1543,_xlfn.CONCAT("[",LEFT(_xlpm.w,FIND(_xlpm.sep,_xlpm.w)-1),"]"))</f>
        <v>[mʊ]</v>
      </c>
      <c r="Q1543" s="14" cm="1">
        <f t="array" ref="Q1543">SUM(_xlfn._xlws.FILTER($H$2:$H$7109,_xlfn.MAP($O$2:$O$7109,_xlfn.LAMBDA(_xlpm.x,_xlpm.x=$O1543))))</f>
        <v>9.9403578528827041E-5</v>
      </c>
      <c r="R1543" s="14">
        <f>$H1543/Q1543</f>
        <v>1</v>
      </c>
      <c r="S1543" s="14" cm="1">
        <f t="array" ref="S1543">SUM(_xlfn._xlws.FILTER($H$2:$H$7109,_xlfn.MAP($P$2:$P$7109,_xlfn.LAMBDA(_xlpm.x,_xlpm.x=$P1543))))</f>
        <v>8.4493041749503001E-4</v>
      </c>
      <c r="T1543" s="14">
        <f>$H1543/S1543</f>
        <v>0.1176470588235294</v>
      </c>
      <c r="U1543" s="14">
        <f>_xlfn.LET(_xlpm.freq,F1543,_xlpm.size,M1543+1,_xlpm.F,V1543,LOG(1+_xlpm.freq)*LOG(1+_xlpm.size)*_xlpm.F)</f>
        <v>7.0209146416886137E-2</v>
      </c>
      <c r="V1543" s="14">
        <f>_xlfn.LET(_xlpm.a,T1543,_xlpm.b,R1543,2*_xlpm.a*_xlpm.b/(_xlpm.a+_xlpm.b))</f>
        <v>0.21052631578947364</v>
      </c>
      <c r="W1543" s="14">
        <f>_xlfn.LET(_xlpm.p,R1543,_xlpm.q,T1543,LOG(_xlpm.p/_xlpm.q))</f>
        <v>0.92941892571429285</v>
      </c>
      <c r="X1543" s="2"/>
      <c r="AC1543" s="2"/>
      <c r="AH1543" s="2"/>
      <c r="AI1543" s="2"/>
    </row>
    <row r="1544" spans="1:35">
      <c r="A1544" s="1" t="str">
        <f>_xlfn.LET(_xlpm.sep," : ",CONCATENATE(O1544,_xlpm.sep,P1544))</f>
        <v>~bee~ : [bɪ]</v>
      </c>
      <c r="B1544" s="1">
        <f>_xlfn.LET(_xlpm.d,$G1544,_xlpm.k,_xlfn.CONCAT(LEFT(TRIM(B$1),1),"*"),COUNTIF(_xlpm.d,_xlpm.k))</f>
        <v>0</v>
      </c>
      <c r="C1544" s="1">
        <f>_xlfn.LET(_xlpm.d,$G1544,_xlpm.k,_xlfn.CONCAT(LEFT(TRIM(C$1),1),"*"),COUNTIF(_xlpm.d,_xlpm.k))</f>
        <v>0</v>
      </c>
      <c r="D1544" s="1">
        <f>_xlfn.LET(_xlpm.d,$G1544,_xlpm.k,_xlfn.CONCAT(LEFT(TRIM(D$1),1),"*"),COUNTIF(_xlpm.d,_xlpm.k))</f>
        <v>0</v>
      </c>
      <c r="E1544" s="1">
        <f>LOG(F1544+1,10)</f>
        <v>1.3802112417116059</v>
      </c>
      <c r="F1544" s="7">
        <v>23</v>
      </c>
      <c r="G1544" s="9" t="s">
        <v>277</v>
      </c>
      <c r="H1544" s="4">
        <f>F1544/freq.sum.r6e</f>
        <v>1.1431411530815109E-3</v>
      </c>
      <c r="I1544" s="1" t="str">
        <f>_xlfn.LET(_xlpm.sep,":",_xlpm.w,$G1544,LEFT(_xlpm.w,FIND(_xlpm.sep,_xlpm.w)-1))</f>
        <v>bɪ</v>
      </c>
      <c r="J1544" s="1" t="str">
        <f>_xlfn.LET(_xlpm.sep,":",_xlpm.w,$G1544,RIGHT(_xlpm.w,LEN(_xlpm.w)-FIND(_xlpm.sep,_xlpm.w)))</f>
        <v>bee</v>
      </c>
      <c r="K1544" s="10">
        <f>_xlfn.LET(_xlpm.w,I1544,LEN(_xlpm.w))</f>
        <v>2</v>
      </c>
      <c r="L1544" s="10">
        <f>_xlfn.LET(_xlpm.w,J1544,LEN(_xlpm.w))</f>
        <v>3</v>
      </c>
      <c r="M1544" s="10">
        <f>_xlfn.LET(_xlpm.a,K1544,_xlpm.b,L1544,MAX(_xlpm.a,_xlpm.b))</f>
        <v>3</v>
      </c>
      <c r="N1544" s="10">
        <f>_xlfn.LET(_xlpm.d,(K1544,L1544),MAX(_xlpm.d)-MIN(_xlpm.d))</f>
        <v>1</v>
      </c>
      <c r="O1544" s="1" t="str">
        <f>_xlfn.LET(_xlpm.sep,":",_xlpm.w,$G1544,_xlfn.CONCAT("~",RIGHT(_xlpm.w,LEN(_xlpm.w)-FIND(_xlpm.sep,_xlpm.w)),"~"))</f>
        <v>~bee~</v>
      </c>
      <c r="P1544" s="1" t="str">
        <f>_xlfn.LET(_xlpm.sep,":",_xlpm.w,$G1544,_xlfn.CONCAT("[",LEFT(_xlpm.w,FIND(_xlpm.sep,_xlpm.w)-1),"]"))</f>
        <v>[bɪ]</v>
      </c>
      <c r="Q1544" s="14" cm="1">
        <f t="array" ref="Q1544">SUM(_xlfn._xlws.FILTER($H$2:$H$7117,_xlfn.MAP($O$2:$O$7117,_xlfn.LAMBDA(_xlpm.x,_xlpm.x=$O1544))))</f>
        <v>1.4910536779324055E-3</v>
      </c>
      <c r="R1544" s="14">
        <f>$H1544/Q1544</f>
        <v>0.76666666666666661</v>
      </c>
      <c r="S1544" s="14" cm="1">
        <f t="array" ref="S1544">SUM(_xlfn._xlws.FILTER($H$2:$H$7117,_xlfn.MAP($P$2:$P$7117,_xlfn.LAMBDA(_xlpm.x,_xlpm.x=$P1544))))</f>
        <v>1.2723658051689858E-2</v>
      </c>
      <c r="T1544" s="14">
        <f>$H1544/S1544</f>
        <v>8.9843750000000014E-2</v>
      </c>
      <c r="U1544" s="14">
        <f>_xlfn.LET(_xlpm.freq,F1544,_xlpm.size,M1544+1,_xlpm.F,V1544,LOG(1+_xlpm.freq)*LOG(1+_xlpm.size)*_xlpm.F)</f>
        <v>0.15516576171249663</v>
      </c>
      <c r="V1544" s="14">
        <f>_xlfn.LET(_xlpm.a,T1544,_xlpm.b,R1544,2*_xlpm.a*_xlpm.b/(_xlpm.a+_xlpm.b))</f>
        <v>0.16083916083916089</v>
      </c>
      <c r="W1544" s="14">
        <f>_xlfn.LET(_xlpm.p,R1544,_xlpm.q,T1544,LOG(_xlpm.p/_xlpm.q))</f>
        <v>0.93111871059218698</v>
      </c>
      <c r="X1544" s="2"/>
      <c r="AC1544" s="2"/>
      <c r="AH1544" s="2"/>
      <c r="AI1544" s="2"/>
    </row>
    <row r="1545" spans="1:35">
      <c r="A1545" s="1" t="str">
        <f>_xlfn.LET(_xlpm.sep," : ",CONCATENATE(O1545,_xlpm.sep,P1545))</f>
        <v>~ffe~ : [fə]</v>
      </c>
      <c r="B1545" s="1">
        <f>_xlfn.LET(_xlpm.d,$G1545,_xlpm.k,_xlfn.CONCAT(LEFT(TRIM(B$1),1),"*"),COUNTIF(_xlpm.d,_xlpm.k))</f>
        <v>0</v>
      </c>
      <c r="C1545" s="1">
        <f>_xlfn.LET(_xlpm.d,$G1545,_xlpm.k,_xlfn.CONCAT(LEFT(TRIM(C$1),1),"*"),COUNTIF(_xlpm.d,_xlpm.k))</f>
        <v>0</v>
      </c>
      <c r="D1545" s="1">
        <f>_xlfn.LET(_xlpm.d,$G1545,_xlpm.k,_xlfn.CONCAT(LEFT(TRIM(D$1),1),"*"),COUNTIF(_xlpm.d,_xlpm.k))</f>
        <v>0</v>
      </c>
      <c r="E1545" s="1">
        <f>LOG(F1545+1,10)</f>
        <v>0.47712125471966244</v>
      </c>
      <c r="F1545" s="7">
        <v>2</v>
      </c>
      <c r="G1545" s="9" t="s">
        <v>1006</v>
      </c>
      <c r="H1545" s="4">
        <f>F1545/freq.sum.r6e</f>
        <v>9.9403578528827041E-5</v>
      </c>
      <c r="I1545" s="1" t="str">
        <f>_xlfn.LET(_xlpm.sep,":",_xlpm.w,$G1545,LEFT(_xlpm.w,FIND(_xlpm.sep,_xlpm.w)-1))</f>
        <v>fə</v>
      </c>
      <c r="J1545" s="1" t="str">
        <f>_xlfn.LET(_xlpm.sep,":",_xlpm.w,$G1545,RIGHT(_xlpm.w,LEN(_xlpm.w)-FIND(_xlpm.sep,_xlpm.w)))</f>
        <v>ffe</v>
      </c>
      <c r="K1545" s="10">
        <f>_xlfn.LET(_xlpm.w,I1545,LEN(_xlpm.w))</f>
        <v>2</v>
      </c>
      <c r="L1545" s="10">
        <f>_xlfn.LET(_xlpm.w,J1545,LEN(_xlpm.w))</f>
        <v>3</v>
      </c>
      <c r="M1545" s="10">
        <f>_xlfn.LET(_xlpm.a,K1545,_xlpm.b,L1545,MAX(_xlpm.a,_xlpm.b))</f>
        <v>3</v>
      </c>
      <c r="N1545" s="10">
        <f>_xlfn.LET(_xlpm.d,(K1545,L1545),MAX(_xlpm.d)-MIN(_xlpm.d))</f>
        <v>1</v>
      </c>
      <c r="O1545" s="1" t="str">
        <f>_xlfn.LET(_xlpm.sep,":",_xlpm.w,$G1545,_xlfn.CONCAT("~",RIGHT(_xlpm.w,LEN(_xlpm.w)-FIND(_xlpm.sep,_xlpm.w)),"~"))</f>
        <v>~ffe~</v>
      </c>
      <c r="P1545" s="1" t="str">
        <f>_xlfn.LET(_xlpm.sep,":",_xlpm.w,$G1545,_xlfn.CONCAT("[",LEFT(_xlpm.w,FIND(_xlpm.sep,_xlpm.w)-1),"]"))</f>
        <v>[fə]</v>
      </c>
      <c r="Q1545" s="14" cm="1">
        <f t="array" ref="Q1545">SUM(_xlfn._xlws.FILTER($H$2:$H$7117,_xlfn.MAP($O$2:$O$7117,_xlfn.LAMBDA(_xlpm.x,_xlpm.x=$O1545))))</f>
        <v>3.479125248508946E-4</v>
      </c>
      <c r="R1545" s="14">
        <f>$H1545/Q1545</f>
        <v>0.28571428571428575</v>
      </c>
      <c r="S1545" s="14" cm="1">
        <f t="array" ref="S1545">SUM(_xlfn._xlws.FILTER($H$2:$H$7117,_xlfn.MAP($P$2:$P$7117,_xlfn.LAMBDA(_xlpm.x,_xlpm.x=$P1545))))</f>
        <v>2.9821073558648097E-3</v>
      </c>
      <c r="T1545" s="14">
        <f>$H1545/S1545</f>
        <v>3.3333333333333347E-2</v>
      </c>
      <c r="U1545" s="14">
        <f>_xlfn.LET(_xlpm.freq,F1545,_xlpm.size,M1545+1,_xlpm.F,V1545,LOG(1+_xlpm.freq)*LOG(1+_xlpm.size)*_xlpm.F)</f>
        <v>1.9910056446579661E-2</v>
      </c>
      <c r="V1545" s="14">
        <f>_xlfn.LET(_xlpm.a,T1545,_xlpm.b,R1545,2*_xlpm.a*_xlpm.b/(_xlpm.a+_xlpm.b))</f>
        <v>5.9701492537313453E-2</v>
      </c>
      <c r="W1545" s="14">
        <f>_xlfn.LET(_xlpm.p,R1545,_xlpm.q,T1545,LOG(_xlpm.p/_xlpm.q))</f>
        <v>0.93305321036938671</v>
      </c>
      <c r="X1545" s="2"/>
      <c r="AC1545" s="2"/>
      <c r="AH1545" s="2"/>
      <c r="AI1545" s="2"/>
    </row>
    <row r="1546" spans="1:35">
      <c r="A1546" s="1" t="str">
        <f>_xlfn.LET(_xlpm.sep," : ",CONCATENATE(O1546,_xlpm.sep,P1546))</f>
        <v>~key~ : [kɪ]</v>
      </c>
      <c r="B1546" s="1">
        <f>_xlfn.LET(_xlpm.d,$G1546,_xlpm.k,_xlfn.CONCAT(LEFT(TRIM(B$1),1),"*"),COUNTIF(_xlpm.d,_xlpm.k))</f>
        <v>0</v>
      </c>
      <c r="C1546" s="1">
        <f>_xlfn.LET(_xlpm.d,$G1546,_xlpm.k,_xlfn.CONCAT(LEFT(TRIM(C$1),1),"*"),COUNTIF(_xlpm.d,_xlpm.k))</f>
        <v>0</v>
      </c>
      <c r="D1546" s="1">
        <f>_xlfn.LET(_xlpm.d,$G1546,_xlpm.k,_xlfn.CONCAT(LEFT(TRIM(D$1),1),"*"),COUNTIF(_xlpm.d,_xlpm.k))</f>
        <v>0</v>
      </c>
      <c r="E1546" s="1">
        <f>LOG(F1546+1,10)</f>
        <v>1.3617278360175928</v>
      </c>
      <c r="F1546" s="7">
        <v>22</v>
      </c>
      <c r="G1546" s="9" t="s">
        <v>1852</v>
      </c>
      <c r="H1546" s="4">
        <f>F1546/freq.sum.r6e</f>
        <v>1.0934393638170974E-3</v>
      </c>
      <c r="I1546" s="1" t="str">
        <f>_xlfn.LET(_xlpm.sep,":",_xlpm.w,$G1546,LEFT(_xlpm.w,FIND(_xlpm.sep,_xlpm.w)-1))</f>
        <v>kɪ</v>
      </c>
      <c r="J1546" s="1" t="str">
        <f>_xlfn.LET(_xlpm.sep,":",_xlpm.w,$G1546,RIGHT(_xlpm.w,LEN(_xlpm.w)-FIND(_xlpm.sep,_xlpm.w)))</f>
        <v>key</v>
      </c>
      <c r="K1546" s="10">
        <f>_xlfn.LET(_xlpm.w,I1546,LEN(_xlpm.w))</f>
        <v>2</v>
      </c>
      <c r="L1546" s="10">
        <f>_xlfn.LET(_xlpm.w,J1546,LEN(_xlpm.w))</f>
        <v>3</v>
      </c>
      <c r="M1546" s="10">
        <f>_xlfn.LET(_xlpm.a,K1546,_xlpm.b,L1546,MAX(_xlpm.a,_xlpm.b))</f>
        <v>3</v>
      </c>
      <c r="N1546" s="10">
        <f>_xlfn.LET(_xlpm.d,(K1546,L1546),MAX(_xlpm.d)-MIN(_xlpm.d))</f>
        <v>1</v>
      </c>
      <c r="O1546" s="1" t="str">
        <f>_xlfn.LET(_xlpm.sep,":",_xlpm.w,$G1546,_xlfn.CONCAT("~",RIGHT(_xlpm.w,LEN(_xlpm.w)-FIND(_xlpm.sep,_xlpm.w)),"~"))</f>
        <v>~key~</v>
      </c>
      <c r="P1546" s="1" t="str">
        <f>_xlfn.LET(_xlpm.sep,":",_xlpm.w,$G1546,_xlfn.CONCAT("[",LEFT(_xlpm.w,FIND(_xlpm.sep,_xlpm.w)-1),"]"))</f>
        <v>[kɪ]</v>
      </c>
      <c r="Q1546" s="14" cm="1">
        <f t="array" ref="Q1546">SUM(_xlfn._xlws.FILTER($H$2:$H$7117,_xlfn.MAP($O$2:$O$7117,_xlfn.LAMBDA(_xlpm.x,_xlpm.x=$O1546))))</f>
        <v>1.6401590457256461E-3</v>
      </c>
      <c r="R1546" s="14">
        <f>$H1546/Q1546</f>
        <v>0.66666666666666663</v>
      </c>
      <c r="S1546" s="14" cm="1">
        <f t="array" ref="S1546">SUM(_xlfn._xlws.FILTER($H$2:$H$7117,_xlfn.MAP($P$2:$P$7117,_xlfn.LAMBDA(_xlpm.x,_xlpm.x=$P1546))))</f>
        <v>1.431411530815109E-2</v>
      </c>
      <c r="T1546" s="14">
        <f>$H1546/S1546</f>
        <v>7.6388888888888909E-2</v>
      </c>
      <c r="U1546" s="14">
        <f>_xlfn.LET(_xlpm.freq,F1546,_xlpm.size,M1546+1,_xlpm.F,V1546,LOG(1+_xlpm.freq)*LOG(1+_xlpm.size)*_xlpm.F)</f>
        <v>0.13046574487106094</v>
      </c>
      <c r="V1546" s="14">
        <f>_xlfn.LET(_xlpm.a,T1546,_xlpm.b,R1546,2*_xlpm.a*_xlpm.b/(_xlpm.a+_xlpm.b))</f>
        <v>0.13707165109034269</v>
      </c>
      <c r="W1546" s="14">
        <f>_xlfn.LET(_xlpm.p,R1546,_xlpm.q,T1546,LOG(_xlpm.p/_xlpm.q))</f>
        <v>0.94087854788134329</v>
      </c>
      <c r="X1546" s="2"/>
      <c r="AC1546" s="2"/>
      <c r="AH1546" s="2"/>
      <c r="AI1546" s="2"/>
    </row>
    <row r="1547" spans="1:35">
      <c r="A1547" s="1" t="str">
        <f>_xlfn.LET(_xlpm.sep," : ",CONCATENATE(O1547,_xlpm.sep,P1547))</f>
        <v>~mmi~ : [mɪ]</v>
      </c>
      <c r="B1547" s="1">
        <f>_xlfn.LET(_xlpm.d,$G1547,_xlpm.k,_xlfn.CONCAT(LEFT(TRIM(B$1),1),"*"),COUNTIF(_xlpm.d,_xlpm.k))</f>
        <v>0</v>
      </c>
      <c r="C1547" s="1">
        <f>_xlfn.LET(_xlpm.d,$G1547,_xlpm.k,_xlfn.CONCAT(LEFT(TRIM(C$1),1),"*"),COUNTIF(_xlpm.d,_xlpm.k))</f>
        <v>1</v>
      </c>
      <c r="D1547" s="1">
        <f>_xlfn.LET(_xlpm.d,$G1547,_xlpm.k,_xlfn.CONCAT(LEFT(TRIM(D$1),1),"*"),COUNTIF(_xlpm.d,_xlpm.k))</f>
        <v>0</v>
      </c>
      <c r="E1547" s="1">
        <f>LOG(F1547+1,10)</f>
        <v>1.3617278360175928</v>
      </c>
      <c r="F1547" s="7">
        <v>22</v>
      </c>
      <c r="G1547" s="9" t="s">
        <v>2755</v>
      </c>
      <c r="H1547" s="4">
        <f>F1547/freq.sum.r6e</f>
        <v>1.0934393638170974E-3</v>
      </c>
      <c r="I1547" s="1" t="str">
        <f>_xlfn.LET(_xlpm.sep,":",_xlpm.w,$G1547,LEFT(_xlpm.w,FIND(_xlpm.sep,_xlpm.w)-1))</f>
        <v>mɪ</v>
      </c>
      <c r="J1547" s="1" t="str">
        <f>_xlfn.LET(_xlpm.sep,":",_xlpm.w,$G1547,RIGHT(_xlpm.w,LEN(_xlpm.w)-FIND(_xlpm.sep,_xlpm.w)))</f>
        <v>mmi</v>
      </c>
      <c r="K1547" s="10">
        <f>_xlfn.LET(_xlpm.w,I1547,LEN(_xlpm.w))</f>
        <v>2</v>
      </c>
      <c r="L1547" s="10">
        <f>_xlfn.LET(_xlpm.w,J1547,LEN(_xlpm.w))</f>
        <v>3</v>
      </c>
      <c r="M1547" s="10">
        <f>_xlfn.LET(_xlpm.a,K1547,_xlpm.b,L1547,MAX(_xlpm.a,_xlpm.b))</f>
        <v>3</v>
      </c>
      <c r="N1547" s="10">
        <f>_xlfn.LET(_xlpm.d,(K1547,L1547),MAX(_xlpm.d)-MIN(_xlpm.d))</f>
        <v>1</v>
      </c>
      <c r="O1547" s="1" t="str">
        <f>_xlfn.LET(_xlpm.sep,":",_xlpm.w,$G1547,_xlfn.CONCAT("~",RIGHT(_xlpm.w,LEN(_xlpm.w)-FIND(_xlpm.sep,_xlpm.w)),"~"))</f>
        <v>~mmi~</v>
      </c>
      <c r="P1547" s="1" t="str">
        <f>_xlfn.LET(_xlpm.sep,":",_xlpm.w,$G1547,_xlfn.CONCAT("[",LEFT(_xlpm.w,FIND(_xlpm.sep,_xlpm.w)-1),"]"))</f>
        <v>[mɪ]</v>
      </c>
      <c r="Q1547" s="14" cm="1">
        <f t="array" ref="Q1547">SUM(_xlfn._xlws.FILTER($H$2:$H$7117,_xlfn.MAP($O$2:$O$7117,_xlfn.LAMBDA(_xlpm.x,_xlpm.x=$O1547))))</f>
        <v>1.0934393638170974E-3</v>
      </c>
      <c r="R1547" s="14">
        <f>$H1547/Q1547</f>
        <v>1</v>
      </c>
      <c r="S1547" s="14" cm="1">
        <f t="array" ref="S1547">SUM(_xlfn._xlws.FILTER($H$2:$H$7117,_xlfn.MAP($P$2:$P$7117,_xlfn.LAMBDA(_xlpm.x,_xlpm.x=$P1547))))</f>
        <v>9.5427435387673929E-3</v>
      </c>
      <c r="T1547" s="14">
        <f>$H1547/S1547</f>
        <v>0.11458333333333337</v>
      </c>
      <c r="U1547" s="14">
        <f>_xlfn.LET(_xlpm.freq,F1547,_xlpm.size,M1547+1,_xlpm.F,V1547,LOG(1+_xlpm.freq)*LOG(1+_xlpm.size)*_xlpm.F)</f>
        <v>0.19569861730659141</v>
      </c>
      <c r="V1547" s="14">
        <f>_xlfn.LET(_xlpm.a,T1547,_xlpm.b,R1547,2*_xlpm.a*_xlpm.b/(_xlpm.a+_xlpm.b))</f>
        <v>0.20560747663551407</v>
      </c>
      <c r="W1547" s="14">
        <f>_xlfn.LET(_xlpm.p,R1547,_xlpm.q,T1547,LOG(_xlpm.p/_xlpm.q))</f>
        <v>0.94087854788134329</v>
      </c>
      <c r="X1547" s="2"/>
      <c r="AC1547" s="2"/>
      <c r="AH1547" s="2"/>
      <c r="AI1547" s="2"/>
    </row>
    <row r="1548" spans="1:35">
      <c r="A1548" s="1" t="str">
        <f>_xlfn.LET(_xlpm.sep," : ",CONCATENATE(O1548,_xlpm.sep,P1548))</f>
        <v>~ter~ : [tə]</v>
      </c>
      <c r="B1548" s="1">
        <f>_xlfn.LET(_xlpm.d,$G1548,_xlpm.k,_xlfn.CONCAT(LEFT(TRIM(B$1),1),"*"),COUNTIF(_xlpm.d,_xlpm.k))</f>
        <v>0</v>
      </c>
      <c r="C1548" s="1">
        <f>_xlfn.LET(_xlpm.d,$G1548,_xlpm.k,_xlfn.CONCAT(LEFT(TRIM(C$1),1),"*"),COUNTIF(_xlpm.d,_xlpm.k))</f>
        <v>0</v>
      </c>
      <c r="D1548" s="1">
        <f>_xlfn.LET(_xlpm.d,$G1548,_xlpm.k,_xlfn.CONCAT(LEFT(TRIM(D$1),1),"*"),COUNTIF(_xlpm.d,_xlpm.k))</f>
        <v>0</v>
      </c>
      <c r="E1548" s="1">
        <f>LOG(F1548+1,10)</f>
        <v>0.60205999132796229</v>
      </c>
      <c r="F1548" s="7">
        <v>3</v>
      </c>
      <c r="G1548" s="9" t="s">
        <v>4785</v>
      </c>
      <c r="H1548" s="4">
        <f>F1548/freq.sum.r6e</f>
        <v>1.4910536779324057E-4</v>
      </c>
      <c r="I1548" s="1" t="str">
        <f>_xlfn.LET(_xlpm.sep,":",_xlpm.w,$G1548,LEFT(_xlpm.w,FIND(_xlpm.sep,_xlpm.w)-1))</f>
        <v>tə</v>
      </c>
      <c r="J1548" s="1" t="str">
        <f>_xlfn.LET(_xlpm.sep,":",_xlpm.w,$G1548,RIGHT(_xlpm.w,LEN(_xlpm.w)-FIND(_xlpm.sep,_xlpm.w)))</f>
        <v>ter</v>
      </c>
      <c r="K1548" s="10">
        <f>_xlfn.LET(_xlpm.w,I1548,LEN(_xlpm.w))</f>
        <v>2</v>
      </c>
      <c r="L1548" s="10">
        <f>_xlfn.LET(_xlpm.w,J1548,LEN(_xlpm.w))</f>
        <v>3</v>
      </c>
      <c r="M1548" s="10">
        <f>_xlfn.LET(_xlpm.a,K1548,_xlpm.b,L1548,MAX(_xlpm.a,_xlpm.b))</f>
        <v>3</v>
      </c>
      <c r="N1548" s="10">
        <f>_xlfn.LET(_xlpm.d,(K1548,L1548),MAX(_xlpm.d)-MIN(_xlpm.d))</f>
        <v>1</v>
      </c>
      <c r="O1548" s="1" t="str">
        <f>_xlfn.LET(_xlpm.sep,":",_xlpm.w,$G1548,_xlfn.CONCAT("~",RIGHT(_xlpm.w,LEN(_xlpm.w)-FIND(_xlpm.sep,_xlpm.w)),"~"))</f>
        <v>~ter~</v>
      </c>
      <c r="P1548" s="1" t="str">
        <f>_xlfn.LET(_xlpm.sep,":",_xlpm.w,$G1548,_xlfn.CONCAT("[",LEFT(_xlpm.w,FIND(_xlpm.sep,_xlpm.w)-1),"]"))</f>
        <v>[tə]</v>
      </c>
      <c r="Q1548" s="14" cm="1">
        <f t="array" ref="Q1548">SUM(_xlfn._xlws.FILTER($H$2:$H$7111,_xlfn.MAP($O$2:$O$7111,_xlfn.LAMBDA(_xlpm.x,_xlpm.x=$O1548))))</f>
        <v>3.9761431411530822E-4</v>
      </c>
      <c r="R1548" s="14">
        <f>$H1548/Q1548</f>
        <v>0.37499999999999994</v>
      </c>
      <c r="S1548" s="14" cm="1">
        <f t="array" ref="S1548">SUM(_xlfn._xlws.FILTER($H$2:$H$7111,_xlfn.MAP($P$2:$P$7111,_xlfn.LAMBDA(_xlpm.x,_xlpm.x=$P1548))))</f>
        <v>3.4791252485089448E-3</v>
      </c>
      <c r="T1548" s="14">
        <f>$H1548/S1548</f>
        <v>4.2857142857142878E-2</v>
      </c>
      <c r="U1548" s="14">
        <f>_xlfn.LET(_xlpm.freq,F1548,_xlpm.size,M1548+1,_xlpm.F,V1548,LOG(1+_xlpm.freq)*LOG(1+_xlpm.size)*_xlpm.F)</f>
        <v>3.2370913442234577E-2</v>
      </c>
      <c r="V1548" s="14">
        <f>_xlfn.LET(_xlpm.a,T1548,_xlpm.b,R1548,2*_xlpm.a*_xlpm.b/(_xlpm.a+_xlpm.b))</f>
        <v>7.6923076923076955E-2</v>
      </c>
      <c r="W1548" s="14">
        <f>_xlfn.LET(_xlpm.p,R1548,_xlpm.q,T1548,LOG(_xlpm.p/_xlpm.q))</f>
        <v>0.94200805302231294</v>
      </c>
      <c r="X1548" s="2"/>
      <c r="AC1548" s="2"/>
      <c r="AH1548" s="2"/>
      <c r="AI1548" s="2"/>
    </row>
    <row r="1549" spans="1:35">
      <c r="A1549" s="1" t="str">
        <f>_xlfn.LET(_xlpm.sep," : ",CONCATENATE(O1549,_xlpm.sep,P1549))</f>
        <v>~tou~ : [tə]</v>
      </c>
      <c r="B1549" s="1">
        <f>_xlfn.LET(_xlpm.d,$G1549,_xlpm.k,_xlfn.CONCAT(LEFT(TRIM(B$1),1),"*"),COUNTIF(_xlpm.d,_xlpm.k))</f>
        <v>0</v>
      </c>
      <c r="C1549" s="1">
        <f>_xlfn.LET(_xlpm.d,$G1549,_xlpm.k,_xlfn.CONCAT(LEFT(TRIM(C$1),1),"*"),COUNTIF(_xlpm.d,_xlpm.k))</f>
        <v>0</v>
      </c>
      <c r="D1549" s="1">
        <f>_xlfn.LET(_xlpm.d,$G1549,_xlpm.k,_xlfn.CONCAT(LEFT(TRIM(D$1),1),"*"),COUNTIF(_xlpm.d,_xlpm.k))</f>
        <v>0</v>
      </c>
      <c r="E1549" s="1">
        <f>LOG(F1549+1,10)</f>
        <v>0.47712125471966244</v>
      </c>
      <c r="F1549" s="7">
        <v>2</v>
      </c>
      <c r="G1549" s="9" t="s">
        <v>4825</v>
      </c>
      <c r="H1549" s="4">
        <f>F1549/freq.sum.r6e</f>
        <v>9.9403578528827041E-5</v>
      </c>
      <c r="I1549" s="1" t="str">
        <f>_xlfn.LET(_xlpm.sep,":",_xlpm.w,$G1549,LEFT(_xlpm.w,FIND(_xlpm.sep,_xlpm.w)-1))</f>
        <v>tə</v>
      </c>
      <c r="J1549" s="1" t="str">
        <f>_xlfn.LET(_xlpm.sep,":",_xlpm.w,$G1549,RIGHT(_xlpm.w,LEN(_xlpm.w)-FIND(_xlpm.sep,_xlpm.w)))</f>
        <v>tou</v>
      </c>
      <c r="K1549" s="10">
        <f>_xlfn.LET(_xlpm.w,I1549,LEN(_xlpm.w))</f>
        <v>2</v>
      </c>
      <c r="L1549" s="10">
        <f>_xlfn.LET(_xlpm.w,J1549,LEN(_xlpm.w))</f>
        <v>3</v>
      </c>
      <c r="M1549" s="10">
        <f>_xlfn.LET(_xlpm.a,K1549,_xlpm.b,L1549,MAX(_xlpm.a,_xlpm.b))</f>
        <v>3</v>
      </c>
      <c r="N1549" s="10">
        <f>_xlfn.LET(_xlpm.d,(K1549,L1549),MAX(_xlpm.d)-MIN(_xlpm.d))</f>
        <v>1</v>
      </c>
      <c r="O1549" s="1" t="str">
        <f>_xlfn.LET(_xlpm.sep,":",_xlpm.w,$G1549,_xlfn.CONCAT("~",RIGHT(_xlpm.w,LEN(_xlpm.w)-FIND(_xlpm.sep,_xlpm.w)),"~"))</f>
        <v>~tou~</v>
      </c>
      <c r="P1549" s="1" t="str">
        <f>_xlfn.LET(_xlpm.sep,":",_xlpm.w,$G1549,_xlfn.CONCAT("[",LEFT(_xlpm.w,FIND(_xlpm.sep,_xlpm.w)-1),"]"))</f>
        <v>[tə]</v>
      </c>
      <c r="Q1549" s="14" cm="1">
        <f t="array" ref="Q1549">SUM(_xlfn._xlws.FILTER($H$2:$H$7117,_xlfn.MAP($O$2:$O$7117,_xlfn.LAMBDA(_xlpm.x,_xlpm.x=$O1549))))</f>
        <v>3.9761431411530816E-4</v>
      </c>
      <c r="R1549" s="14">
        <f>$H1549/Q1549</f>
        <v>0.25</v>
      </c>
      <c r="S1549" s="14" cm="1">
        <f t="array" ref="S1549">SUM(_xlfn._xlws.FILTER($H$2:$H$7117,_xlfn.MAP($P$2:$P$7117,_xlfn.LAMBDA(_xlpm.x,_xlpm.x=$P1549))))</f>
        <v>3.4791252485089448E-3</v>
      </c>
      <c r="T1549" s="14">
        <f>$H1549/S1549</f>
        <v>2.8571428571428584E-2</v>
      </c>
      <c r="U1549" s="14">
        <f>_xlfn.LET(_xlpm.freq,F1549,_xlpm.size,M1549+1,_xlpm.F,V1549,LOG(1+_xlpm.freq)*LOG(1+_xlpm.size)*_xlpm.F)</f>
        <v>1.710222797334407E-2</v>
      </c>
      <c r="V1549" s="14">
        <f>_xlfn.LET(_xlpm.a,T1549,_xlpm.b,R1549,2*_xlpm.a*_xlpm.b/(_xlpm.a+_xlpm.b))</f>
        <v>5.1282051282051301E-2</v>
      </c>
      <c r="W1549" s="14">
        <f>_xlfn.LET(_xlpm.p,R1549,_xlpm.q,T1549,LOG(_xlpm.p/_xlpm.q))</f>
        <v>0.94200805302231305</v>
      </c>
      <c r="X1549" s="2"/>
      <c r="AC1549" s="2"/>
      <c r="AH1549" s="2"/>
      <c r="AI1549" s="2"/>
    </row>
    <row r="1550" spans="1:35">
      <c r="A1550" s="1" t="str">
        <f>_xlfn.LET(_xlpm.sep," : ",CONCATENATE(O1550,_xlpm.sep,P1550))</f>
        <v>~ppo~ : [pə]</v>
      </c>
      <c r="B1550" s="1">
        <f>_xlfn.LET(_xlpm.d,$G1550,_xlpm.k,_xlfn.CONCAT(LEFT(TRIM(B$1),1),"*"),COUNTIF(_xlpm.d,_xlpm.k))</f>
        <v>0</v>
      </c>
      <c r="C1550" s="1">
        <f>_xlfn.LET(_xlpm.d,$G1550,_xlpm.k,_xlfn.CONCAT(LEFT(TRIM(C$1),1),"*"),COUNTIF(_xlpm.d,_xlpm.k))</f>
        <v>0</v>
      </c>
      <c r="D1550" s="1">
        <f>_xlfn.LET(_xlpm.d,$G1550,_xlpm.k,_xlfn.CONCAT(LEFT(TRIM(D$1),1),"*"),COUNTIF(_xlpm.d,_xlpm.k))</f>
        <v>0</v>
      </c>
      <c r="E1550" s="1">
        <f>LOG(F1550+1,10)</f>
        <v>0.47712125471966244</v>
      </c>
      <c r="F1550" s="7">
        <v>2</v>
      </c>
      <c r="G1550" s="9" t="s">
        <v>3786</v>
      </c>
      <c r="H1550" s="4">
        <f>F1550/freq.sum.r6e</f>
        <v>9.9403578528827041E-5</v>
      </c>
      <c r="I1550" s="1" t="str">
        <f>_xlfn.LET(_xlpm.sep,":",_xlpm.w,$G1550,LEFT(_xlpm.w,FIND(_xlpm.sep,_xlpm.w)-1))</f>
        <v>pə</v>
      </c>
      <c r="J1550" s="1" t="str">
        <f>_xlfn.LET(_xlpm.sep,":",_xlpm.w,$G1550,RIGHT(_xlpm.w,LEN(_xlpm.w)-FIND(_xlpm.sep,_xlpm.w)))</f>
        <v>ppo</v>
      </c>
      <c r="K1550" s="10">
        <f>_xlfn.LET(_xlpm.w,I1550,LEN(_xlpm.w))</f>
        <v>2</v>
      </c>
      <c r="L1550" s="10">
        <f>_xlfn.LET(_xlpm.w,J1550,LEN(_xlpm.w))</f>
        <v>3</v>
      </c>
      <c r="M1550" s="10">
        <f>_xlfn.LET(_xlpm.a,K1550,_xlpm.b,L1550,MAX(_xlpm.a,_xlpm.b))</f>
        <v>3</v>
      </c>
      <c r="N1550" s="10">
        <f>_xlfn.LET(_xlpm.d,(K1550,L1550),MAX(_xlpm.d)-MIN(_xlpm.d))</f>
        <v>1</v>
      </c>
      <c r="O1550" s="1" t="str">
        <f>_xlfn.LET(_xlpm.sep,":",_xlpm.w,$G1550,_xlfn.CONCAT("~",RIGHT(_xlpm.w,LEN(_xlpm.w)-FIND(_xlpm.sep,_xlpm.w)),"~"))</f>
        <v>~ppo~</v>
      </c>
      <c r="P1550" s="1" t="str">
        <f>_xlfn.LET(_xlpm.sep,":",_xlpm.w,$G1550,_xlfn.CONCAT("[",LEFT(_xlpm.w,FIND(_xlpm.sep,_xlpm.w)-1),"]"))</f>
        <v>[pə]</v>
      </c>
      <c r="Q1550" s="14" cm="1">
        <f t="array" ref="Q1550">SUM(_xlfn._xlws.FILTER($H$2:$H$7117,_xlfn.MAP($O$2:$O$7117,_xlfn.LAMBDA(_xlpm.x,_xlpm.x=$O1550))))</f>
        <v>1.9880715705765408E-4</v>
      </c>
      <c r="R1550" s="14">
        <f>$H1550/Q1550</f>
        <v>0.5</v>
      </c>
      <c r="S1550" s="14" cm="1">
        <f t="array" ref="S1550">SUM(_xlfn._xlws.FILTER($H$2:$H$7117,_xlfn.MAP($P$2:$P$7117,_xlfn.LAMBDA(_xlpm.x,_xlpm.x=$P1550))))</f>
        <v>1.7395626242544726E-3</v>
      </c>
      <c r="T1550" s="14">
        <f>$H1550/S1550</f>
        <v>5.7142857142857162E-2</v>
      </c>
      <c r="U1550" s="14">
        <f>_xlfn.LET(_xlpm.freq,F1550,_xlpm.size,M1550+1,_xlpm.F,V1550,LOG(1+_xlpm.freq)*LOG(1+_xlpm.size)*_xlpm.F)</f>
        <v>3.4204455946688132E-2</v>
      </c>
      <c r="V1550" s="14">
        <f>_xlfn.LET(_xlpm.a,T1550,_xlpm.b,R1550,2*_xlpm.a*_xlpm.b/(_xlpm.a+_xlpm.b))</f>
        <v>0.10256410256410259</v>
      </c>
      <c r="W1550" s="14">
        <f>_xlfn.LET(_xlpm.p,R1550,_xlpm.q,T1550,LOG(_xlpm.p/_xlpm.q))</f>
        <v>0.94200805302231305</v>
      </c>
      <c r="X1550" s="2"/>
      <c r="AC1550" s="2"/>
      <c r="AH1550" s="2"/>
      <c r="AI1550" s="2"/>
    </row>
    <row r="1551" spans="1:35">
      <c r="A1551" s="1" t="str">
        <f>_xlfn.LET(_xlpm.sep," : ",CONCATENATE(O1551,_xlpm.sep,P1551))</f>
        <v>~beh~ : [beɪ]</v>
      </c>
      <c r="B1551" s="1">
        <f>_xlfn.LET(_xlpm.d,$G1551,_xlpm.k,_xlfn.CONCAT(LEFT(TRIM(B$1),1),"*"),COUNTIF(_xlpm.d,_xlpm.k))</f>
        <v>0</v>
      </c>
      <c r="C1551" s="1">
        <f>_xlfn.LET(_xlpm.d,$G1551,_xlpm.k,_xlfn.CONCAT(LEFT(TRIM(C$1),1),"*"),COUNTIF(_xlpm.d,_xlpm.k))</f>
        <v>0</v>
      </c>
      <c r="D1551" s="1">
        <f>_xlfn.LET(_xlpm.d,$G1551,_xlpm.k,_xlfn.CONCAT(LEFT(TRIM(D$1),1),"*"),COUNTIF(_xlpm.d,_xlpm.k))</f>
        <v>0</v>
      </c>
      <c r="E1551" s="1">
        <f>LOG(F1551+1,10)</f>
        <v>0.47712125471966244</v>
      </c>
      <c r="F1551" s="7">
        <v>2</v>
      </c>
      <c r="G1551" s="9" t="s">
        <v>127</v>
      </c>
      <c r="H1551" s="4">
        <f>F1551/freq.sum.r6e</f>
        <v>9.9403578528827041E-5</v>
      </c>
      <c r="I1551" s="1" t="str">
        <f>_xlfn.LET(_xlpm.sep,":",_xlpm.w,$G1551,LEFT(_xlpm.w,FIND(_xlpm.sep,_xlpm.w)-1))</f>
        <v>beɪ</v>
      </c>
      <c r="J1551" s="1" t="str">
        <f>_xlfn.LET(_xlpm.sep,":",_xlpm.w,$G1551,RIGHT(_xlpm.w,LEN(_xlpm.w)-FIND(_xlpm.sep,_xlpm.w)))</f>
        <v>beh</v>
      </c>
      <c r="K1551" s="10">
        <f>_xlfn.LET(_xlpm.w,I1551,LEN(_xlpm.w))</f>
        <v>3</v>
      </c>
      <c r="L1551" s="10">
        <f>_xlfn.LET(_xlpm.w,J1551,LEN(_xlpm.w))</f>
        <v>3</v>
      </c>
      <c r="M1551" s="10">
        <f>_xlfn.LET(_xlpm.a,K1551,_xlpm.b,L1551,MAX(_xlpm.a,_xlpm.b))</f>
        <v>3</v>
      </c>
      <c r="N1551" s="10">
        <f>_xlfn.LET(_xlpm.d,(K1551,L1551),MAX(_xlpm.d)-MIN(_xlpm.d))</f>
        <v>0</v>
      </c>
      <c r="O1551" s="1" t="str">
        <f>_xlfn.LET(_xlpm.sep,":",_xlpm.w,$G1551,_xlfn.CONCAT("~",RIGHT(_xlpm.w,LEN(_xlpm.w)-FIND(_xlpm.sep,_xlpm.w)),"~"))</f>
        <v>~beh~</v>
      </c>
      <c r="P1551" s="1" t="str">
        <f>_xlfn.LET(_xlpm.sep,":",_xlpm.w,$G1551,_xlfn.CONCAT("[",LEFT(_xlpm.w,FIND(_xlpm.sep,_xlpm.w)-1),"]"))</f>
        <v>[beɪ]</v>
      </c>
      <c r="Q1551" s="14" cm="1">
        <f t="array" ref="Q1551">SUM(_xlfn._xlws.FILTER($H$2:$H$7117,_xlfn.MAP($O$2:$O$7117,_xlfn.LAMBDA(_xlpm.x,_xlpm.x=$O1551))))</f>
        <v>1.9880715705765408E-4</v>
      </c>
      <c r="R1551" s="14">
        <f>$H1551/Q1551</f>
        <v>0.5</v>
      </c>
      <c r="S1551" s="14" cm="1">
        <f t="array" ref="S1551">SUM(_xlfn._xlws.FILTER($H$2:$H$7117,_xlfn.MAP($P$2:$P$7117,_xlfn.LAMBDA(_xlpm.x,_xlpm.x=$P1551))))</f>
        <v>1.7395626242544733E-3</v>
      </c>
      <c r="T1551" s="14">
        <f>$H1551/S1551</f>
        <v>5.7142857142857141E-2</v>
      </c>
      <c r="U1551" s="14">
        <f>_xlfn.LET(_xlpm.freq,F1551,_xlpm.size,M1551+1,_xlpm.F,V1551,LOG(1+_xlpm.freq)*LOG(1+_xlpm.size)*_xlpm.F)</f>
        <v>3.4204455946688125E-2</v>
      </c>
      <c r="V1551" s="14">
        <f>_xlfn.LET(_xlpm.a,T1551,_xlpm.b,R1551,2*_xlpm.a*_xlpm.b/(_xlpm.a+_xlpm.b))</f>
        <v>0.10256410256410256</v>
      </c>
      <c r="W1551" s="14">
        <f>_xlfn.LET(_xlpm.p,R1551,_xlpm.q,T1551,LOG(_xlpm.p/_xlpm.q))</f>
        <v>0.94200805302231327</v>
      </c>
      <c r="X1551" s="2"/>
      <c r="AC1551" s="2"/>
      <c r="AH1551" s="2"/>
      <c r="AI1551" s="2"/>
    </row>
    <row r="1552" spans="1:35">
      <c r="A1552" s="1" t="str">
        <f>_xlfn.LET(_xlpm.sep," : ",CONCATENATE(O1552,_xlpm.sep,P1552))</f>
        <v>~bay~ : [beɪ]</v>
      </c>
      <c r="B1552" s="1">
        <f>_xlfn.LET(_xlpm.d,$G1552,_xlpm.k,_xlfn.CONCAT(LEFT(TRIM(B$1),1),"*"),COUNTIF(_xlpm.d,_xlpm.k))</f>
        <v>0</v>
      </c>
      <c r="C1552" s="1">
        <f>_xlfn.LET(_xlpm.d,$G1552,_xlpm.k,_xlfn.CONCAT(LEFT(TRIM(C$1),1),"*"),COUNTIF(_xlpm.d,_xlpm.k))</f>
        <v>0</v>
      </c>
      <c r="D1552" s="1">
        <f>_xlfn.LET(_xlpm.d,$G1552,_xlpm.k,_xlfn.CONCAT(LEFT(TRIM(D$1),1),"*"),COUNTIF(_xlpm.d,_xlpm.k))</f>
        <v>0</v>
      </c>
      <c r="E1552" s="1">
        <f>LOG(F1552+1,10)</f>
        <v>0.69897000433601875</v>
      </c>
      <c r="F1552" s="7">
        <v>4</v>
      </c>
      <c r="G1552" s="9" t="s">
        <v>122</v>
      </c>
      <c r="H1552" s="4">
        <f>F1552/freq.sum.r6e</f>
        <v>1.9880715705765408E-4</v>
      </c>
      <c r="I1552" s="1" t="str">
        <f>_xlfn.LET(_xlpm.sep,":",_xlpm.w,$G1552,LEFT(_xlpm.w,FIND(_xlpm.sep,_xlpm.w)-1))</f>
        <v>beɪ</v>
      </c>
      <c r="J1552" s="1" t="str">
        <f>_xlfn.LET(_xlpm.sep,":",_xlpm.w,$G1552,RIGHT(_xlpm.w,LEN(_xlpm.w)-FIND(_xlpm.sep,_xlpm.w)))</f>
        <v>bay</v>
      </c>
      <c r="K1552" s="10">
        <f>_xlfn.LET(_xlpm.w,I1552,LEN(_xlpm.w))</f>
        <v>3</v>
      </c>
      <c r="L1552" s="10">
        <f>_xlfn.LET(_xlpm.w,J1552,LEN(_xlpm.w))</f>
        <v>3</v>
      </c>
      <c r="M1552" s="10">
        <f>_xlfn.LET(_xlpm.a,K1552,_xlpm.b,L1552,MAX(_xlpm.a,_xlpm.b))</f>
        <v>3</v>
      </c>
      <c r="N1552" s="10">
        <f>_xlfn.LET(_xlpm.d,(K1552,L1552),MAX(_xlpm.d)-MIN(_xlpm.d))</f>
        <v>0</v>
      </c>
      <c r="O1552" s="1" t="str">
        <f>_xlfn.LET(_xlpm.sep,":",_xlpm.w,$G1552,_xlfn.CONCAT("~",RIGHT(_xlpm.w,LEN(_xlpm.w)-FIND(_xlpm.sep,_xlpm.w)),"~"))</f>
        <v>~bay~</v>
      </c>
      <c r="P1552" s="1" t="str">
        <f>_xlfn.LET(_xlpm.sep,":",_xlpm.w,$G1552,_xlfn.CONCAT("[",LEFT(_xlpm.w,FIND(_xlpm.sep,_xlpm.w)-1),"]"))</f>
        <v>[beɪ]</v>
      </c>
      <c r="Q1552" s="14" cm="1">
        <f t="array" ref="Q1552">SUM(_xlfn._xlws.FILTER($H$2:$H$7117,_xlfn.MAP($O$2:$O$7117,_xlfn.LAMBDA(_xlpm.x,_xlpm.x=$O1552))))</f>
        <v>1.9880715705765408E-4</v>
      </c>
      <c r="R1552" s="14">
        <f>$H1552/Q1552</f>
        <v>1</v>
      </c>
      <c r="S1552" s="14" cm="1">
        <f t="array" ref="S1552">SUM(_xlfn._xlws.FILTER($H$2:$H$7117,_xlfn.MAP($P$2:$P$7117,_xlfn.LAMBDA(_xlpm.x,_xlpm.x=$P1552))))</f>
        <v>1.7395626242544733E-3</v>
      </c>
      <c r="T1552" s="14">
        <f>$H1552/S1552</f>
        <v>0.11428571428571428</v>
      </c>
      <c r="U1552" s="14">
        <f>_xlfn.LET(_xlpm.freq,F1552,_xlpm.size,M1552+1,_xlpm.F,V1552,LOG(1+_xlpm.freq)*LOG(1+_xlpm.size)*_xlpm.F)</f>
        <v>0.10021724450492188</v>
      </c>
      <c r="V1552" s="14">
        <f>_xlfn.LET(_xlpm.a,T1552,_xlpm.b,R1552,2*_xlpm.a*_xlpm.b/(_xlpm.a+_xlpm.b))</f>
        <v>0.20512820512820512</v>
      </c>
      <c r="W1552" s="14">
        <f>_xlfn.LET(_xlpm.p,R1552,_xlpm.q,T1552,LOG(_xlpm.p/_xlpm.q))</f>
        <v>0.94200805302231327</v>
      </c>
      <c r="X1552" s="2"/>
      <c r="AC1552" s="2"/>
      <c r="AH1552" s="2"/>
      <c r="AI1552" s="2"/>
    </row>
    <row r="1553" spans="1:35">
      <c r="A1553" s="1" t="str">
        <f>_xlfn.LET(_xlpm.sep," : ",CONCATENATE(O1553,_xlpm.sep,P1553))</f>
        <v>~bey~ : [beɪ]</v>
      </c>
      <c r="B1553" s="1">
        <f>_xlfn.LET(_xlpm.d,$G1553,_xlpm.k,_xlfn.CONCAT(LEFT(TRIM(B$1),1),"*"),COUNTIF(_xlpm.d,_xlpm.k))</f>
        <v>0</v>
      </c>
      <c r="C1553" s="1">
        <f>_xlfn.LET(_xlpm.d,$G1553,_xlpm.k,_xlfn.CONCAT(LEFT(TRIM(C$1),1),"*"),COUNTIF(_xlpm.d,_xlpm.k))</f>
        <v>0</v>
      </c>
      <c r="D1553" s="1">
        <f>_xlfn.LET(_xlpm.d,$G1553,_xlpm.k,_xlfn.CONCAT(LEFT(TRIM(D$1),1),"*"),COUNTIF(_xlpm.d,_xlpm.k))</f>
        <v>0</v>
      </c>
      <c r="E1553" s="1">
        <f>LOG(F1553+1,10)</f>
        <v>0.69897000433601875</v>
      </c>
      <c r="F1553" s="7">
        <v>4</v>
      </c>
      <c r="G1553" s="9" t="s">
        <v>131</v>
      </c>
      <c r="H1553" s="4">
        <f>F1553/freq.sum.r6e</f>
        <v>1.9880715705765408E-4</v>
      </c>
      <c r="I1553" s="1" t="str">
        <f>_xlfn.LET(_xlpm.sep,":",_xlpm.w,$G1553,LEFT(_xlpm.w,FIND(_xlpm.sep,_xlpm.w)-1))</f>
        <v>beɪ</v>
      </c>
      <c r="J1553" s="1" t="str">
        <f>_xlfn.LET(_xlpm.sep,":",_xlpm.w,$G1553,RIGHT(_xlpm.w,LEN(_xlpm.w)-FIND(_xlpm.sep,_xlpm.w)))</f>
        <v>bey</v>
      </c>
      <c r="K1553" s="10">
        <f>_xlfn.LET(_xlpm.w,I1553,LEN(_xlpm.w))</f>
        <v>3</v>
      </c>
      <c r="L1553" s="10">
        <f>_xlfn.LET(_xlpm.w,J1553,LEN(_xlpm.w))</f>
        <v>3</v>
      </c>
      <c r="M1553" s="10">
        <f>_xlfn.LET(_xlpm.a,K1553,_xlpm.b,L1553,MAX(_xlpm.a,_xlpm.b))</f>
        <v>3</v>
      </c>
      <c r="N1553" s="10">
        <f>_xlfn.LET(_xlpm.d,(K1553,L1553),MAX(_xlpm.d)-MIN(_xlpm.d))</f>
        <v>0</v>
      </c>
      <c r="O1553" s="1" t="str">
        <f>_xlfn.LET(_xlpm.sep,":",_xlpm.w,$G1553,_xlfn.CONCAT("~",RIGHT(_xlpm.w,LEN(_xlpm.w)-FIND(_xlpm.sep,_xlpm.w)),"~"))</f>
        <v>~bey~</v>
      </c>
      <c r="P1553" s="1" t="str">
        <f>_xlfn.LET(_xlpm.sep,":",_xlpm.w,$G1553,_xlfn.CONCAT("[",LEFT(_xlpm.w,FIND(_xlpm.sep,_xlpm.w)-1),"]"))</f>
        <v>[beɪ]</v>
      </c>
      <c r="Q1553" s="14" cm="1">
        <f t="array" ref="Q1553">SUM(_xlfn._xlws.FILTER($H$2:$H$7112,_xlfn.MAP($O$2:$O$7112,_xlfn.LAMBDA(_xlpm.x,_xlpm.x=$O1553))))</f>
        <v>1.9880715705765408E-4</v>
      </c>
      <c r="R1553" s="14">
        <f>$H1553/Q1553</f>
        <v>1</v>
      </c>
      <c r="S1553" s="14" cm="1">
        <f t="array" ref="S1553">SUM(_xlfn._xlws.FILTER($H$2:$H$7112,_xlfn.MAP($P$2:$P$7112,_xlfn.LAMBDA(_xlpm.x,_xlpm.x=$P1553))))</f>
        <v>1.7395626242544733E-3</v>
      </c>
      <c r="T1553" s="14">
        <f>$H1553/S1553</f>
        <v>0.11428571428571428</v>
      </c>
      <c r="U1553" s="14">
        <f>_xlfn.LET(_xlpm.freq,F1553,_xlpm.size,M1553+1,_xlpm.F,V1553,LOG(1+_xlpm.freq)*LOG(1+_xlpm.size)*_xlpm.F)</f>
        <v>0.10021724450492188</v>
      </c>
      <c r="V1553" s="14">
        <f>_xlfn.LET(_xlpm.a,T1553,_xlpm.b,R1553,2*_xlpm.a*_xlpm.b/(_xlpm.a+_xlpm.b))</f>
        <v>0.20512820512820512</v>
      </c>
      <c r="W1553" s="14">
        <f>_xlfn.LET(_xlpm.p,R1553,_xlpm.q,T1553,LOG(_xlpm.p/_xlpm.q))</f>
        <v>0.94200805302231327</v>
      </c>
      <c r="X1553" s="2"/>
      <c r="AC1553" s="2"/>
      <c r="AH1553" s="2"/>
      <c r="AI1553" s="2"/>
    </row>
    <row r="1554" spans="1:35">
      <c r="A1554" s="1" t="str">
        <f>_xlfn.LET(_xlpm.sep," : ",CONCATENATE(O1554,_xlpm.sep,P1554))</f>
        <v>~wai~ : [weɪ]</v>
      </c>
      <c r="B1554" s="1">
        <f>_xlfn.LET(_xlpm.d,$G1554,_xlpm.k,_xlfn.CONCAT(LEFT(TRIM(B$1),1),"*"),COUNTIF(_xlpm.d,_xlpm.k))</f>
        <v>0</v>
      </c>
      <c r="C1554" s="1">
        <f>_xlfn.LET(_xlpm.d,$G1554,_xlpm.k,_xlfn.CONCAT(LEFT(TRIM(C$1),1),"*"),COUNTIF(_xlpm.d,_xlpm.k))</f>
        <v>0</v>
      </c>
      <c r="D1554" s="1">
        <f>_xlfn.LET(_xlpm.d,$G1554,_xlpm.k,_xlfn.CONCAT(LEFT(TRIM(D$1),1),"*"),COUNTIF(_xlpm.d,_xlpm.k))</f>
        <v>0</v>
      </c>
      <c r="E1554" s="1">
        <f>LOG(F1554+1,10)</f>
        <v>0.69897000433601875</v>
      </c>
      <c r="F1554" s="7">
        <v>4</v>
      </c>
      <c r="G1554" s="9" t="s">
        <v>5226</v>
      </c>
      <c r="H1554" s="4">
        <f>F1554/freq.sum.r6e</f>
        <v>1.9880715705765408E-4</v>
      </c>
      <c r="I1554" s="4" t="str">
        <f>_xlfn.LET(_xlpm.sep,":",_xlpm.w,$G1554,LEFT(_xlpm.w,FIND(_xlpm.sep,_xlpm.w)-1))</f>
        <v>weɪ</v>
      </c>
      <c r="J1554" s="4" t="str">
        <f>_xlfn.LET(_xlpm.sep,":",_xlpm.w,$G1554,RIGHT(_xlpm.w,LEN(_xlpm.w)-FIND(_xlpm.sep,_xlpm.w)))</f>
        <v>wai</v>
      </c>
      <c r="K1554" s="10">
        <f>_xlfn.LET(_xlpm.w,I1554,LEN(_xlpm.w))</f>
        <v>3</v>
      </c>
      <c r="L1554" s="10">
        <f>_xlfn.LET(_xlpm.w,J1554,LEN(_xlpm.w))</f>
        <v>3</v>
      </c>
      <c r="M1554" s="10">
        <f>_xlfn.LET(_xlpm.a,K1554,_xlpm.b,L1554,MAX(_xlpm.a,_xlpm.b))</f>
        <v>3</v>
      </c>
      <c r="N1554" s="10">
        <f>_xlfn.LET(_xlpm.d,(K1554,L1554),MAX(_xlpm.d)-MIN(_xlpm.d))</f>
        <v>0</v>
      </c>
      <c r="O1554" s="1" t="str">
        <f>_xlfn.LET(_xlpm.sep,":",_xlpm.w,$G1554,_xlfn.CONCAT("~",RIGHT(_xlpm.w,LEN(_xlpm.w)-FIND(_xlpm.sep,_xlpm.w)),"~"))</f>
        <v>~wai~</v>
      </c>
      <c r="P1554" s="1" t="str">
        <f>_xlfn.LET(_xlpm.sep,":",_xlpm.w,$G1554,_xlfn.CONCAT("[",LEFT(_xlpm.w,FIND(_xlpm.sep,_xlpm.w)-1),"]"))</f>
        <v>[weɪ]</v>
      </c>
      <c r="Q1554" s="14" cm="1">
        <f t="array" ref="Q1554">SUM(_xlfn._xlws.FILTER($H$2:$H$7109,_xlfn.MAP($O$2:$O$7109,_xlfn.LAMBDA(_xlpm.x,_xlpm.x=$O1554))))</f>
        <v>1.9880715705765408E-4</v>
      </c>
      <c r="R1554" s="14">
        <f>$H1554/Q1554</f>
        <v>1</v>
      </c>
      <c r="S1554" s="14" cm="1">
        <f t="array" ref="S1554">SUM(_xlfn._xlws.FILTER($H$2:$H$7109,_xlfn.MAP($P$2:$P$7109,_xlfn.LAMBDA(_xlpm.x,_xlpm.x=$P1554))))</f>
        <v>1.7395626242544733E-3</v>
      </c>
      <c r="T1554" s="14">
        <f>$H1554/S1554</f>
        <v>0.11428571428571428</v>
      </c>
      <c r="U1554" s="14">
        <f>_xlfn.LET(_xlpm.freq,F1554,_xlpm.size,M1554+1,_xlpm.F,V1554,LOG(1+_xlpm.freq)*LOG(1+_xlpm.size)*_xlpm.F)</f>
        <v>0.10021724450492188</v>
      </c>
      <c r="V1554" s="14">
        <f>_xlfn.LET(_xlpm.a,T1554,_xlpm.b,R1554,2*_xlpm.a*_xlpm.b/(_xlpm.a+_xlpm.b))</f>
        <v>0.20512820512820512</v>
      </c>
      <c r="W1554" s="14">
        <f>_xlfn.LET(_xlpm.p,R1554,_xlpm.q,T1554,LOG(_xlpm.p/_xlpm.q))</f>
        <v>0.94200805302231327</v>
      </c>
      <c r="X1554" s="2"/>
      <c r="AC1554" s="2"/>
      <c r="AH1554" s="2"/>
      <c r="AI1554" s="2"/>
    </row>
    <row r="1555" spans="1:35">
      <c r="A1555" s="1" t="str">
        <f>_xlfn.LET(_xlpm.sep," : ",CONCATENATE(O1555,_xlpm.sep,P1555))</f>
        <v>~way~ : [weɪ]</v>
      </c>
      <c r="B1555" s="1">
        <f>_xlfn.LET(_xlpm.d,$G1555,_xlpm.k,_xlfn.CONCAT(LEFT(TRIM(B$1),1),"*"),COUNTIF(_xlpm.d,_xlpm.k))</f>
        <v>0</v>
      </c>
      <c r="C1555" s="1">
        <f>_xlfn.LET(_xlpm.d,$G1555,_xlpm.k,_xlfn.CONCAT(LEFT(TRIM(C$1),1),"*"),COUNTIF(_xlpm.d,_xlpm.k))</f>
        <v>0</v>
      </c>
      <c r="D1555" s="1">
        <f>_xlfn.LET(_xlpm.d,$G1555,_xlpm.k,_xlfn.CONCAT(LEFT(TRIM(D$1),1),"*"),COUNTIF(_xlpm.d,_xlpm.k))</f>
        <v>0</v>
      </c>
      <c r="E1555" s="1">
        <f>LOG(F1555+1,10)</f>
        <v>0.69897000433601875</v>
      </c>
      <c r="F1555" s="7">
        <v>4</v>
      </c>
      <c r="G1555" s="9" t="s">
        <v>5229</v>
      </c>
      <c r="H1555" s="4">
        <f>F1555/freq.sum.r6e</f>
        <v>1.9880715705765408E-4</v>
      </c>
      <c r="I1555" s="4" t="str">
        <f>_xlfn.LET(_xlpm.sep,":",_xlpm.w,$G1555,LEFT(_xlpm.w,FIND(_xlpm.sep,_xlpm.w)-1))</f>
        <v>weɪ</v>
      </c>
      <c r="J1555" s="4" t="str">
        <f>_xlfn.LET(_xlpm.sep,":",_xlpm.w,$G1555,RIGHT(_xlpm.w,LEN(_xlpm.w)-FIND(_xlpm.sep,_xlpm.w)))</f>
        <v>way</v>
      </c>
      <c r="K1555" s="10">
        <f>_xlfn.LET(_xlpm.w,I1555,LEN(_xlpm.w))</f>
        <v>3</v>
      </c>
      <c r="L1555" s="10">
        <f>_xlfn.LET(_xlpm.w,J1555,LEN(_xlpm.w))</f>
        <v>3</v>
      </c>
      <c r="M1555" s="10">
        <f>_xlfn.LET(_xlpm.a,K1555,_xlpm.b,L1555,MAX(_xlpm.a,_xlpm.b))</f>
        <v>3</v>
      </c>
      <c r="N1555" s="10">
        <f>_xlfn.LET(_xlpm.d,(K1555,L1555),MAX(_xlpm.d)-MIN(_xlpm.d))</f>
        <v>0</v>
      </c>
      <c r="O1555" s="1" t="str">
        <f>_xlfn.LET(_xlpm.sep,":",_xlpm.w,$G1555,_xlfn.CONCAT("~",RIGHT(_xlpm.w,LEN(_xlpm.w)-FIND(_xlpm.sep,_xlpm.w)),"~"))</f>
        <v>~way~</v>
      </c>
      <c r="P1555" s="1" t="str">
        <f>_xlfn.LET(_xlpm.sep,":",_xlpm.w,$G1555,_xlfn.CONCAT("[",LEFT(_xlpm.w,FIND(_xlpm.sep,_xlpm.w)-1),"]"))</f>
        <v>[weɪ]</v>
      </c>
      <c r="Q1555" s="14" cm="1">
        <f t="array" ref="Q1555">SUM(_xlfn._xlws.FILTER($H$2:$H$7109,_xlfn.MAP($O$2:$O$7109,_xlfn.LAMBDA(_xlpm.x,_xlpm.x=$O1555))))</f>
        <v>1.9880715705765408E-4</v>
      </c>
      <c r="R1555" s="14">
        <f>$H1555/Q1555</f>
        <v>1</v>
      </c>
      <c r="S1555" s="14" cm="1">
        <f t="array" ref="S1555">SUM(_xlfn._xlws.FILTER($H$2:$H$7109,_xlfn.MAP($P$2:$P$7109,_xlfn.LAMBDA(_xlpm.x,_xlpm.x=$P1555))))</f>
        <v>1.7395626242544733E-3</v>
      </c>
      <c r="T1555" s="14">
        <f>$H1555/S1555</f>
        <v>0.11428571428571428</v>
      </c>
      <c r="U1555" s="14">
        <f>_xlfn.LET(_xlpm.freq,F1555,_xlpm.size,M1555+1,_xlpm.F,V1555,LOG(1+_xlpm.freq)*LOG(1+_xlpm.size)*_xlpm.F)</f>
        <v>0.10021724450492188</v>
      </c>
      <c r="V1555" s="14">
        <f>_xlfn.LET(_xlpm.a,T1555,_xlpm.b,R1555,2*_xlpm.a*_xlpm.b/(_xlpm.a+_xlpm.b))</f>
        <v>0.20512820512820512</v>
      </c>
      <c r="W1555" s="14">
        <f>_xlfn.LET(_xlpm.p,R1555,_xlpm.q,T1555,LOG(_xlpm.p/_xlpm.q))</f>
        <v>0.94200805302231327</v>
      </c>
      <c r="X1555" s="2"/>
      <c r="AC1555" s="2"/>
      <c r="AH1555" s="2"/>
      <c r="AI1555" s="2"/>
    </row>
    <row r="1556" spans="1:35">
      <c r="A1556" s="1" t="str">
        <f>_xlfn.LET(_xlpm.sep," : ",CONCATENATE(O1556,_xlpm.sep,P1556))</f>
        <v>~hir~ : [haɪ]</v>
      </c>
      <c r="B1556" s="1">
        <f>_xlfn.LET(_xlpm.d,$G1556,_xlpm.k,_xlfn.CONCAT(LEFT(TRIM(B$1),1),"*"),COUNTIF(_xlpm.d,_xlpm.k))</f>
        <v>0</v>
      </c>
      <c r="C1556" s="1">
        <f>_xlfn.LET(_xlpm.d,$G1556,_xlpm.k,_xlfn.CONCAT(LEFT(TRIM(C$1),1),"*"),COUNTIF(_xlpm.d,_xlpm.k))</f>
        <v>0</v>
      </c>
      <c r="D1556" s="1">
        <f>_xlfn.LET(_xlpm.d,$G1556,_xlpm.k,_xlfn.CONCAT(LEFT(TRIM(D$1),1),"*"),COUNTIF(_xlpm.d,_xlpm.k))</f>
        <v>0</v>
      </c>
      <c r="E1556" s="1">
        <f>LOG(F1556+1,10)</f>
        <v>0.47712125471966244</v>
      </c>
      <c r="F1556" s="7">
        <v>2</v>
      </c>
      <c r="G1556" s="9" t="s">
        <v>1187</v>
      </c>
      <c r="H1556" s="4">
        <f>F1556/freq.sum.r6e</f>
        <v>9.9403578528827041E-5</v>
      </c>
      <c r="I1556" s="1" t="str">
        <f>_xlfn.LET(_xlpm.sep,":",_xlpm.w,$G1556,LEFT(_xlpm.w,FIND(_xlpm.sep,_xlpm.w)-1))</f>
        <v>haɪ</v>
      </c>
      <c r="J1556" s="1" t="str">
        <f>_xlfn.LET(_xlpm.sep,":",_xlpm.w,$G1556,RIGHT(_xlpm.w,LEN(_xlpm.w)-FIND(_xlpm.sep,_xlpm.w)))</f>
        <v>hir</v>
      </c>
      <c r="K1556" s="10">
        <f>_xlfn.LET(_xlpm.w,I1556,LEN(_xlpm.w))</f>
        <v>3</v>
      </c>
      <c r="L1556" s="10">
        <f>_xlfn.LET(_xlpm.w,J1556,LEN(_xlpm.w))</f>
        <v>3</v>
      </c>
      <c r="M1556" s="10">
        <f>_xlfn.LET(_xlpm.a,K1556,_xlpm.b,L1556,MAX(_xlpm.a,_xlpm.b))</f>
        <v>3</v>
      </c>
      <c r="N1556" s="10">
        <f>_xlfn.LET(_xlpm.d,(K1556,L1556),MAX(_xlpm.d)-MIN(_xlpm.d))</f>
        <v>0</v>
      </c>
      <c r="O1556" s="1" t="str">
        <f>_xlfn.LET(_xlpm.sep,":",_xlpm.w,$G1556,_xlfn.CONCAT("~",RIGHT(_xlpm.w,LEN(_xlpm.w)-FIND(_xlpm.sep,_xlpm.w)),"~"))</f>
        <v>~hir~</v>
      </c>
      <c r="P1556" s="1" t="str">
        <f>_xlfn.LET(_xlpm.sep,":",_xlpm.w,$G1556,_xlfn.CONCAT("[",LEFT(_xlpm.w,FIND(_xlpm.sep,_xlpm.w)-1),"]"))</f>
        <v>[haɪ]</v>
      </c>
      <c r="Q1556" s="14" cm="1">
        <f t="array" ref="Q1556">SUM(_xlfn._xlws.FILTER($H$2:$H$7117,_xlfn.MAP($O$2:$O$7117,_xlfn.LAMBDA(_xlpm.x,_xlpm.x=$O1556))))</f>
        <v>2.4850894632206762E-4</v>
      </c>
      <c r="R1556" s="14">
        <f>$H1556/Q1556</f>
        <v>0.39999999999999997</v>
      </c>
      <c r="S1556" s="14" cm="1">
        <f t="array" ref="S1556">SUM(_xlfn._xlws.FILTER($H$2:$H$7117,_xlfn.MAP($P$2:$P$7117,_xlfn.LAMBDA(_xlpm.x,_xlpm.x=$P1556))))</f>
        <v>2.1868787276341948E-3</v>
      </c>
      <c r="T1556" s="14">
        <f>$H1556/S1556</f>
        <v>4.5454545454545456E-2</v>
      </c>
      <c r="U1556" s="14">
        <f>_xlfn.LET(_xlpm.freq,F1556,_xlpm.size,M1556+1,_xlpm.F,V1556,LOG(1+_xlpm.freq)*LOG(1+_xlpm.size)*_xlpm.F)</f>
        <v>2.7223954733078301E-2</v>
      </c>
      <c r="V1556" s="14">
        <f>_xlfn.LET(_xlpm.a,T1556,_xlpm.b,R1556,2*_xlpm.a*_xlpm.b/(_xlpm.a+_xlpm.b))</f>
        <v>8.1632653061224483E-2</v>
      </c>
      <c r="W1556" s="14">
        <f>_xlfn.LET(_xlpm.p,R1556,_xlpm.q,T1556,LOG(_xlpm.p/_xlpm.q))</f>
        <v>0.94448267215016857</v>
      </c>
      <c r="X1556" s="2"/>
      <c r="AC1556" s="2"/>
      <c r="AH1556" s="2"/>
      <c r="AI1556" s="2"/>
    </row>
    <row r="1557" spans="1:35">
      <c r="A1557" s="1" t="str">
        <f>_xlfn.LET(_xlpm.sep," : ",CONCATENATE(O1557,_xlpm.sep,P1557))</f>
        <v>~lyr~ : [laɪ]</v>
      </c>
      <c r="B1557" s="1">
        <f>_xlfn.LET(_xlpm.d,$G1557,_xlpm.k,_xlfn.CONCAT(LEFT(TRIM(B$1),1),"*"),COUNTIF(_xlpm.d,_xlpm.k))</f>
        <v>0</v>
      </c>
      <c r="C1557" s="1">
        <f>_xlfn.LET(_xlpm.d,$G1557,_xlpm.k,_xlfn.CONCAT(LEFT(TRIM(C$1),1),"*"),COUNTIF(_xlpm.d,_xlpm.k))</f>
        <v>0</v>
      </c>
      <c r="D1557" s="1">
        <f>_xlfn.LET(_xlpm.d,$G1557,_xlpm.k,_xlfn.CONCAT(LEFT(TRIM(D$1),1),"*"),COUNTIF(_xlpm.d,_xlpm.k))</f>
        <v>0</v>
      </c>
      <c r="E1557" s="1">
        <f>LOG(F1557+1,10)</f>
        <v>0.47712125471966244</v>
      </c>
      <c r="F1557" s="7">
        <v>2</v>
      </c>
      <c r="G1557" s="9" t="s">
        <v>2021</v>
      </c>
      <c r="H1557" s="4">
        <f>F1557/freq.sum.r6e</f>
        <v>9.9403578528827041E-5</v>
      </c>
      <c r="I1557" s="1" t="str">
        <f>_xlfn.LET(_xlpm.sep,":",_xlpm.w,$G1557,LEFT(_xlpm.w,FIND(_xlpm.sep,_xlpm.w)-1))</f>
        <v>laɪ</v>
      </c>
      <c r="J1557" s="1" t="str">
        <f>_xlfn.LET(_xlpm.sep,":",_xlpm.w,$G1557,RIGHT(_xlpm.w,LEN(_xlpm.w)-FIND(_xlpm.sep,_xlpm.w)))</f>
        <v>lyr</v>
      </c>
      <c r="K1557" s="10">
        <f>_xlfn.LET(_xlpm.w,I1557,LEN(_xlpm.w))</f>
        <v>3</v>
      </c>
      <c r="L1557" s="10">
        <f>_xlfn.LET(_xlpm.w,J1557,LEN(_xlpm.w))</f>
        <v>3</v>
      </c>
      <c r="M1557" s="10">
        <f>_xlfn.LET(_xlpm.a,K1557,_xlpm.b,L1557,MAX(_xlpm.a,_xlpm.b))</f>
        <v>3</v>
      </c>
      <c r="N1557" s="10">
        <f>_xlfn.LET(_xlpm.d,(K1557,L1557),MAX(_xlpm.d)-MIN(_xlpm.d))</f>
        <v>0</v>
      </c>
      <c r="O1557" s="1" t="str">
        <f>_xlfn.LET(_xlpm.sep,":",_xlpm.w,$G1557,_xlfn.CONCAT("~",RIGHT(_xlpm.w,LEN(_xlpm.w)-FIND(_xlpm.sep,_xlpm.w)),"~"))</f>
        <v>~lyr~</v>
      </c>
      <c r="P1557" s="1" t="str">
        <f>_xlfn.LET(_xlpm.sep,":",_xlpm.w,$G1557,_xlfn.CONCAT("[",LEFT(_xlpm.w,FIND(_xlpm.sep,_xlpm.w)-1),"]"))</f>
        <v>[laɪ]</v>
      </c>
      <c r="Q1557" s="14" cm="1">
        <f t="array" ref="Q1557">SUM(_xlfn._xlws.FILTER($H$2:$H$7117,_xlfn.MAP($O$2:$O$7117,_xlfn.LAMBDA(_xlpm.x,_xlpm.x=$O1557))))</f>
        <v>2.4850894632206762E-4</v>
      </c>
      <c r="R1557" s="14">
        <f>$H1557/Q1557</f>
        <v>0.39999999999999997</v>
      </c>
      <c r="S1557" s="14" cm="1">
        <f t="array" ref="S1557">SUM(_xlfn._xlws.FILTER($H$2:$H$7117,_xlfn.MAP($P$2:$P$7117,_xlfn.LAMBDA(_xlpm.x,_xlpm.x=$P1557))))</f>
        <v>2.1868787276341948E-3</v>
      </c>
      <c r="T1557" s="14">
        <f>$H1557/S1557</f>
        <v>4.5454545454545456E-2</v>
      </c>
      <c r="U1557" s="14">
        <f>_xlfn.LET(_xlpm.freq,F1557,_xlpm.size,M1557+1,_xlpm.F,V1557,LOG(1+_xlpm.freq)*LOG(1+_xlpm.size)*_xlpm.F)</f>
        <v>2.7223954733078301E-2</v>
      </c>
      <c r="V1557" s="14">
        <f>_xlfn.LET(_xlpm.a,T1557,_xlpm.b,R1557,2*_xlpm.a*_xlpm.b/(_xlpm.a+_xlpm.b))</f>
        <v>8.1632653061224483E-2</v>
      </c>
      <c r="W1557" s="14">
        <f>_xlfn.LET(_xlpm.p,R1557,_xlpm.q,T1557,LOG(_xlpm.p/_xlpm.q))</f>
        <v>0.94448267215016857</v>
      </c>
      <c r="X1557" s="2"/>
      <c r="AC1557" s="2"/>
      <c r="AH1557" s="2"/>
      <c r="AI1557" s="2"/>
    </row>
    <row r="1558" spans="1:35">
      <c r="A1558" s="1" t="str">
        <f>_xlfn.LET(_xlpm.sep," : ",CONCATENATE(O1558,_xlpm.sep,P1558))</f>
        <v>~nyr~ : [naɪ]</v>
      </c>
      <c r="B1558" s="1">
        <f>_xlfn.LET(_xlpm.d,$G1558,_xlpm.k,_xlfn.CONCAT(LEFT(TRIM(B$1),1),"*"),COUNTIF(_xlpm.d,_xlpm.k))</f>
        <v>0</v>
      </c>
      <c r="C1558" s="1">
        <f>_xlfn.LET(_xlpm.d,$G1558,_xlpm.k,_xlfn.CONCAT(LEFT(TRIM(C$1),1),"*"),COUNTIF(_xlpm.d,_xlpm.k))</f>
        <v>0</v>
      </c>
      <c r="D1558" s="1">
        <f>_xlfn.LET(_xlpm.d,$G1558,_xlpm.k,_xlfn.CONCAT(LEFT(TRIM(D$1),1),"*"),COUNTIF(_xlpm.d,_xlpm.k))</f>
        <v>1</v>
      </c>
      <c r="E1558" s="1">
        <f>LOG(F1558+1,10)</f>
        <v>0.47712125471966244</v>
      </c>
      <c r="F1558" s="7">
        <v>2</v>
      </c>
      <c r="G1558" s="9" t="s">
        <v>2843</v>
      </c>
      <c r="H1558" s="4">
        <f>F1558/freq.sum.r6e</f>
        <v>9.9403578528827041E-5</v>
      </c>
      <c r="I1558" s="1" t="str">
        <f>_xlfn.LET(_xlpm.sep,":",_xlpm.w,$G1558,LEFT(_xlpm.w,FIND(_xlpm.sep,_xlpm.w)-1))</f>
        <v>naɪ</v>
      </c>
      <c r="J1558" s="1" t="str">
        <f>_xlfn.LET(_xlpm.sep,":",_xlpm.w,$G1558,RIGHT(_xlpm.w,LEN(_xlpm.w)-FIND(_xlpm.sep,_xlpm.w)))</f>
        <v>nyr</v>
      </c>
      <c r="K1558" s="10">
        <f>_xlfn.LET(_xlpm.w,I1558,LEN(_xlpm.w))</f>
        <v>3</v>
      </c>
      <c r="L1558" s="10">
        <f>_xlfn.LET(_xlpm.w,J1558,LEN(_xlpm.w))</f>
        <v>3</v>
      </c>
      <c r="M1558" s="10">
        <f>_xlfn.LET(_xlpm.a,K1558,_xlpm.b,L1558,MAX(_xlpm.a,_xlpm.b))</f>
        <v>3</v>
      </c>
      <c r="N1558" s="10">
        <f>_xlfn.LET(_xlpm.d,(K1558,L1558),MAX(_xlpm.d)-MIN(_xlpm.d))</f>
        <v>0</v>
      </c>
      <c r="O1558" s="1" t="str">
        <f>_xlfn.LET(_xlpm.sep,":",_xlpm.w,$G1558,_xlfn.CONCAT("~",RIGHT(_xlpm.w,LEN(_xlpm.w)-FIND(_xlpm.sep,_xlpm.w)),"~"))</f>
        <v>~nyr~</v>
      </c>
      <c r="P1558" s="1" t="str">
        <f>_xlfn.LET(_xlpm.sep,":",_xlpm.w,$G1558,_xlfn.CONCAT("[",LEFT(_xlpm.w,FIND(_xlpm.sep,_xlpm.w)-1),"]"))</f>
        <v>[naɪ]</v>
      </c>
      <c r="Q1558" s="14" cm="1">
        <f t="array" ref="Q1558">SUM(_xlfn._xlws.FILTER($H$2:$H$7109,_xlfn.MAP($O$2:$O$7109,_xlfn.LAMBDA(_xlpm.x,_xlpm.x=$O1558))))</f>
        <v>2.4850894632206762E-4</v>
      </c>
      <c r="R1558" s="14">
        <f>$H1558/Q1558</f>
        <v>0.39999999999999997</v>
      </c>
      <c r="S1558" s="14" cm="1">
        <f t="array" ref="S1558">SUM(_xlfn._xlws.FILTER($H$2:$H$7109,_xlfn.MAP($P$2:$P$7109,_xlfn.LAMBDA(_xlpm.x,_xlpm.x=$P1558))))</f>
        <v>2.1868787276341948E-3</v>
      </c>
      <c r="T1558" s="14">
        <f>$H1558/S1558</f>
        <v>4.5454545454545456E-2</v>
      </c>
      <c r="U1558" s="14">
        <f>_xlfn.LET(_xlpm.freq,F1558,_xlpm.size,M1558+1,_xlpm.F,V1558,LOG(1+_xlpm.freq)*LOG(1+_xlpm.size)*_xlpm.F)</f>
        <v>2.7223954733078301E-2</v>
      </c>
      <c r="V1558" s="14">
        <f>_xlfn.LET(_xlpm.a,T1558,_xlpm.b,R1558,2*_xlpm.a*_xlpm.b/(_xlpm.a+_xlpm.b))</f>
        <v>8.1632653061224483E-2</v>
      </c>
      <c r="W1558" s="14">
        <f>_xlfn.LET(_xlpm.p,R1558,_xlpm.q,T1558,LOG(_xlpm.p/_xlpm.q))</f>
        <v>0.94448267215016857</v>
      </c>
      <c r="X1558" s="2"/>
      <c r="AC1558" s="2"/>
      <c r="AH1558" s="2"/>
      <c r="AI1558" s="2"/>
    </row>
    <row r="1559" spans="1:35">
      <c r="A1559" s="1" t="str">
        <f>_xlfn.LET(_xlpm.sep," : ",CONCATENATE(O1559,_xlpm.sep,P1559))</f>
        <v>~dyr~ : [daɪ]</v>
      </c>
      <c r="B1559" s="1">
        <f>_xlfn.LET(_xlpm.d,$G1559,_xlpm.k,_xlfn.CONCAT(LEFT(TRIM(B$1),1),"*"),COUNTIF(_xlpm.d,_xlpm.k))</f>
        <v>0</v>
      </c>
      <c r="C1559" s="1">
        <f>_xlfn.LET(_xlpm.d,$G1559,_xlpm.k,_xlfn.CONCAT(LEFT(TRIM(C$1),1),"*"),COUNTIF(_xlpm.d,_xlpm.k))</f>
        <v>0</v>
      </c>
      <c r="D1559" s="1">
        <f>_xlfn.LET(_xlpm.d,$G1559,_xlpm.k,_xlfn.CONCAT(LEFT(TRIM(D$1),1),"*"),COUNTIF(_xlpm.d,_xlpm.k))</f>
        <v>0</v>
      </c>
      <c r="E1559" s="1">
        <f>LOG(F1559+1,10)</f>
        <v>0.47712125471966244</v>
      </c>
      <c r="F1559" s="7">
        <v>2</v>
      </c>
      <c r="G1559" s="9" t="s">
        <v>442</v>
      </c>
      <c r="H1559" s="4">
        <f>F1559/freq.sum.r6e</f>
        <v>9.9403578528827041E-5</v>
      </c>
      <c r="I1559" s="1" t="str">
        <f>_xlfn.LET(_xlpm.sep,":",_xlpm.w,$G1559,LEFT(_xlpm.w,FIND(_xlpm.sep,_xlpm.w)-1))</f>
        <v>daɪ</v>
      </c>
      <c r="J1559" s="1" t="str">
        <f>_xlfn.LET(_xlpm.sep,":",_xlpm.w,$G1559,RIGHT(_xlpm.w,LEN(_xlpm.w)-FIND(_xlpm.sep,_xlpm.w)))</f>
        <v>dyr</v>
      </c>
      <c r="K1559" s="10">
        <f>_xlfn.LET(_xlpm.w,I1559,LEN(_xlpm.w))</f>
        <v>3</v>
      </c>
      <c r="L1559" s="10">
        <f>_xlfn.LET(_xlpm.w,J1559,LEN(_xlpm.w))</f>
        <v>3</v>
      </c>
      <c r="M1559" s="10">
        <f>_xlfn.LET(_xlpm.a,K1559,_xlpm.b,L1559,MAX(_xlpm.a,_xlpm.b))</f>
        <v>3</v>
      </c>
      <c r="N1559" s="10">
        <f>_xlfn.LET(_xlpm.d,(K1559,L1559),MAX(_xlpm.d)-MIN(_xlpm.d))</f>
        <v>0</v>
      </c>
      <c r="O1559" s="1" t="str">
        <f>_xlfn.LET(_xlpm.sep,":",_xlpm.w,$G1559,_xlfn.CONCAT("~",RIGHT(_xlpm.w,LEN(_xlpm.w)-FIND(_xlpm.sep,_xlpm.w)),"~"))</f>
        <v>~dyr~</v>
      </c>
      <c r="P1559" s="1" t="str">
        <f>_xlfn.LET(_xlpm.sep,":",_xlpm.w,$G1559,_xlfn.CONCAT("[",LEFT(_xlpm.w,FIND(_xlpm.sep,_xlpm.w)-1),"]"))</f>
        <v>[daɪ]</v>
      </c>
      <c r="Q1559" s="14" cm="1">
        <f t="array" ref="Q1559">SUM(_xlfn._xlws.FILTER($H$2:$H$7117,_xlfn.MAP($O$2:$O$7117,_xlfn.LAMBDA(_xlpm.x,_xlpm.x=$O1559))))</f>
        <v>2.4850894632206762E-4</v>
      </c>
      <c r="R1559" s="14">
        <f>$H1559/Q1559</f>
        <v>0.39999999999999997</v>
      </c>
      <c r="S1559" s="14" cm="1">
        <f t="array" ref="S1559">SUM(_xlfn._xlws.FILTER($H$2:$H$7117,_xlfn.MAP($P$2:$P$7117,_xlfn.LAMBDA(_xlpm.x,_xlpm.x=$P1559))))</f>
        <v>2.1868787276341948E-3</v>
      </c>
      <c r="T1559" s="14">
        <f>$H1559/S1559</f>
        <v>4.5454545454545456E-2</v>
      </c>
      <c r="U1559" s="14">
        <f>_xlfn.LET(_xlpm.freq,F1559,_xlpm.size,M1559+1,_xlpm.F,V1559,LOG(1+_xlpm.freq)*LOG(1+_xlpm.size)*_xlpm.F)</f>
        <v>2.7223954733078301E-2</v>
      </c>
      <c r="V1559" s="14">
        <f>_xlfn.LET(_xlpm.a,T1559,_xlpm.b,R1559,2*_xlpm.a*_xlpm.b/(_xlpm.a+_xlpm.b))</f>
        <v>8.1632653061224483E-2</v>
      </c>
      <c r="W1559" s="14">
        <f>_xlfn.LET(_xlpm.p,R1559,_xlpm.q,T1559,LOG(_xlpm.p/_xlpm.q))</f>
        <v>0.94448267215016857</v>
      </c>
      <c r="X1559" s="2"/>
      <c r="AC1559" s="2"/>
      <c r="AH1559" s="2"/>
      <c r="AI1559" s="2"/>
    </row>
    <row r="1560" spans="1:35">
      <c r="A1560" s="1" t="str">
        <f>_xlfn.LET(_xlpm.sep," : ",CONCATENATE(O1560,_xlpm.sep,P1560))</f>
        <v>~tyr~ : [taɪ]</v>
      </c>
      <c r="B1560" s="1">
        <f>_xlfn.LET(_xlpm.d,$G1560,_xlpm.k,_xlfn.CONCAT(LEFT(TRIM(B$1),1),"*"),COUNTIF(_xlpm.d,_xlpm.k))</f>
        <v>0</v>
      </c>
      <c r="C1560" s="1">
        <f>_xlfn.LET(_xlpm.d,$G1560,_xlpm.k,_xlfn.CONCAT(LEFT(TRIM(C$1),1),"*"),COUNTIF(_xlpm.d,_xlpm.k))</f>
        <v>0</v>
      </c>
      <c r="D1560" s="1">
        <f>_xlfn.LET(_xlpm.d,$G1560,_xlpm.k,_xlfn.CONCAT(LEFT(TRIM(D$1),1),"*"),COUNTIF(_xlpm.d,_xlpm.k))</f>
        <v>0</v>
      </c>
      <c r="E1560" s="1">
        <f>LOG(F1560+1,10)</f>
        <v>0.47712125471966244</v>
      </c>
      <c r="F1560" s="7">
        <v>2</v>
      </c>
      <c r="G1560" s="9" t="s">
        <v>4626</v>
      </c>
      <c r="H1560" s="4">
        <f>F1560/freq.sum.r6e</f>
        <v>9.9403578528827041E-5</v>
      </c>
      <c r="I1560" s="1" t="str">
        <f>_xlfn.LET(_xlpm.sep,":",_xlpm.w,$G1560,LEFT(_xlpm.w,FIND(_xlpm.sep,_xlpm.w)-1))</f>
        <v>taɪ</v>
      </c>
      <c r="J1560" s="1" t="str">
        <f>_xlfn.LET(_xlpm.sep,":",_xlpm.w,$G1560,RIGHT(_xlpm.w,LEN(_xlpm.w)-FIND(_xlpm.sep,_xlpm.w)))</f>
        <v>tyr</v>
      </c>
      <c r="K1560" s="10">
        <f>_xlfn.LET(_xlpm.w,I1560,LEN(_xlpm.w))</f>
        <v>3</v>
      </c>
      <c r="L1560" s="10">
        <f>_xlfn.LET(_xlpm.w,J1560,LEN(_xlpm.w))</f>
        <v>3</v>
      </c>
      <c r="M1560" s="10">
        <f>_xlfn.LET(_xlpm.a,K1560,_xlpm.b,L1560,MAX(_xlpm.a,_xlpm.b))</f>
        <v>3</v>
      </c>
      <c r="N1560" s="10">
        <f>_xlfn.LET(_xlpm.d,(K1560,L1560),MAX(_xlpm.d)-MIN(_xlpm.d))</f>
        <v>0</v>
      </c>
      <c r="O1560" s="1" t="str">
        <f>_xlfn.LET(_xlpm.sep,":",_xlpm.w,$G1560,_xlfn.CONCAT("~",RIGHT(_xlpm.w,LEN(_xlpm.w)-FIND(_xlpm.sep,_xlpm.w)),"~"))</f>
        <v>~tyr~</v>
      </c>
      <c r="P1560" s="1" t="str">
        <f>_xlfn.LET(_xlpm.sep,":",_xlpm.w,$G1560,_xlfn.CONCAT("[",LEFT(_xlpm.w,FIND(_xlpm.sep,_xlpm.w)-1),"]"))</f>
        <v>[taɪ]</v>
      </c>
      <c r="Q1560" s="14" cm="1">
        <f t="array" ref="Q1560">SUM(_xlfn._xlws.FILTER($H$2:$H$7117,_xlfn.MAP($O$2:$O$7117,_xlfn.LAMBDA(_xlpm.x,_xlpm.x=$O1560))))</f>
        <v>2.4850894632206762E-4</v>
      </c>
      <c r="R1560" s="14">
        <f>$H1560/Q1560</f>
        <v>0.39999999999999997</v>
      </c>
      <c r="S1560" s="14" cm="1">
        <f t="array" ref="S1560">SUM(_xlfn._xlws.FILTER($H$2:$H$7117,_xlfn.MAP($P$2:$P$7117,_xlfn.LAMBDA(_xlpm.x,_xlpm.x=$P1560))))</f>
        <v>2.1868787276341948E-3</v>
      </c>
      <c r="T1560" s="14">
        <f>$H1560/S1560</f>
        <v>4.5454545454545456E-2</v>
      </c>
      <c r="U1560" s="14">
        <f>_xlfn.LET(_xlpm.freq,F1560,_xlpm.size,M1560+1,_xlpm.F,V1560,LOG(1+_xlpm.freq)*LOG(1+_xlpm.size)*_xlpm.F)</f>
        <v>2.7223954733078301E-2</v>
      </c>
      <c r="V1560" s="14">
        <f>_xlfn.LET(_xlpm.a,T1560,_xlpm.b,R1560,2*_xlpm.a*_xlpm.b/(_xlpm.a+_xlpm.b))</f>
        <v>8.1632653061224483E-2</v>
      </c>
      <c r="W1560" s="14">
        <f>_xlfn.LET(_xlpm.p,R1560,_xlpm.q,T1560,LOG(_xlpm.p/_xlpm.q))</f>
        <v>0.94448267215016857</v>
      </c>
      <c r="X1560" s="2"/>
      <c r="AC1560" s="2"/>
      <c r="AH1560" s="2"/>
      <c r="AI1560" s="2"/>
    </row>
    <row r="1561" spans="1:35">
      <c r="A1561" s="1" t="str">
        <f>_xlfn.LET(_xlpm.sep," : ",CONCATENATE(O1561,_xlpm.sep,P1561))</f>
        <v>~phi~ : [fɪ]</v>
      </c>
      <c r="B1561" s="1">
        <f>_xlfn.LET(_xlpm.d,$G1561,_xlpm.k,_xlfn.CONCAT(LEFT(TRIM(B$1),1),"*"),COUNTIF(_xlpm.d,_xlpm.k))</f>
        <v>0</v>
      </c>
      <c r="C1561" s="1">
        <f>_xlfn.LET(_xlpm.d,$G1561,_xlpm.k,_xlfn.CONCAT(LEFT(TRIM(C$1),1),"*"),COUNTIF(_xlpm.d,_xlpm.k))</f>
        <v>0</v>
      </c>
      <c r="D1561" s="1">
        <f>_xlfn.LET(_xlpm.d,$G1561,_xlpm.k,_xlfn.CONCAT(LEFT(TRIM(D$1),1),"*"),COUNTIF(_xlpm.d,_xlpm.k))</f>
        <v>0</v>
      </c>
      <c r="E1561" s="1">
        <f>LOG(F1561+1,10)</f>
        <v>1.3617278360175928</v>
      </c>
      <c r="F1561" s="7">
        <v>22</v>
      </c>
      <c r="G1561" s="9" t="s">
        <v>1095</v>
      </c>
      <c r="H1561" s="4">
        <f>F1561/freq.sum.r6e</f>
        <v>1.0934393638170974E-3</v>
      </c>
      <c r="I1561" s="1" t="str">
        <f>_xlfn.LET(_xlpm.sep,":",_xlpm.w,$G1561,LEFT(_xlpm.w,FIND(_xlpm.sep,_xlpm.w)-1))</f>
        <v>fɪ</v>
      </c>
      <c r="J1561" s="1" t="str">
        <f>_xlfn.LET(_xlpm.sep,":",_xlpm.w,$G1561,RIGHT(_xlpm.w,LEN(_xlpm.w)-FIND(_xlpm.sep,_xlpm.w)))</f>
        <v>phi</v>
      </c>
      <c r="K1561" s="10">
        <f>_xlfn.LET(_xlpm.w,I1561,LEN(_xlpm.w))</f>
        <v>2</v>
      </c>
      <c r="L1561" s="10">
        <f>_xlfn.LET(_xlpm.w,J1561,LEN(_xlpm.w))</f>
        <v>3</v>
      </c>
      <c r="M1561" s="10">
        <f>_xlfn.LET(_xlpm.a,K1561,_xlpm.b,L1561,MAX(_xlpm.a,_xlpm.b))</f>
        <v>3</v>
      </c>
      <c r="N1561" s="10">
        <f>_xlfn.LET(_xlpm.d,(K1561,L1561),MAX(_xlpm.d)-MIN(_xlpm.d))</f>
        <v>1</v>
      </c>
      <c r="O1561" s="1" t="str">
        <f>_xlfn.LET(_xlpm.sep,":",_xlpm.w,$G1561,_xlfn.CONCAT("~",RIGHT(_xlpm.w,LEN(_xlpm.w)-FIND(_xlpm.sep,_xlpm.w)),"~"))</f>
        <v>~phi~</v>
      </c>
      <c r="P1561" s="1" t="str">
        <f>_xlfn.LET(_xlpm.sep,":",_xlpm.w,$G1561,_xlfn.CONCAT("[",LEFT(_xlpm.w,FIND(_xlpm.sep,_xlpm.w)-1),"]"))</f>
        <v>[fɪ]</v>
      </c>
      <c r="Q1561" s="14" cm="1">
        <f t="array" ref="Q1561">SUM(_xlfn._xlws.FILTER($H$2:$H$7117,_xlfn.MAP($O$2:$O$7117,_xlfn.LAMBDA(_xlpm.x,_xlpm.x=$O1561))))</f>
        <v>1.4413518886679921E-3</v>
      </c>
      <c r="R1561" s="14">
        <f>$H1561/Q1561</f>
        <v>0.75862068965517238</v>
      </c>
      <c r="S1561" s="14" cm="1">
        <f t="array" ref="S1561">SUM(_xlfn._xlws.FILTER($H$2:$H$7117,_xlfn.MAP($P$2:$P$7117,_xlfn.LAMBDA(_xlpm.x,_xlpm.x=$P1561))))</f>
        <v>1.2723658051689858E-2</v>
      </c>
      <c r="T1561" s="14">
        <f>$H1561/S1561</f>
        <v>8.5937500000000014E-2</v>
      </c>
      <c r="U1561" s="14">
        <f>_xlfn.LET(_xlpm.freq,F1561,_xlpm.size,M1561+1,_xlpm.F,V1561,LOG(1+_xlpm.freq)*LOG(1+_xlpm.size)*_xlpm.F)</f>
        <v>0.14694562843372125</v>
      </c>
      <c r="V1561" s="14">
        <f>_xlfn.LET(_xlpm.a,T1561,_xlpm.b,R1561,2*_xlpm.a*_xlpm.b/(_xlpm.a+_xlpm.b))</f>
        <v>0.15438596491228071</v>
      </c>
      <c r="W1561" s="14">
        <f>_xlfn.LET(_xlpm.p,R1561,_xlpm.q,T1561,LOG(_xlpm.p/_xlpm.q))</f>
        <v>0.94584196741289339</v>
      </c>
      <c r="X1561" s="2"/>
      <c r="AC1561" s="2"/>
      <c r="AH1561" s="2"/>
      <c r="AI1561" s="2"/>
    </row>
    <row r="1562" spans="1:35">
      <c r="A1562" s="1" t="str">
        <f>_xlfn.LET(_xlpm.sep," : ",CONCATENATE(O1562,_xlpm.sep,P1562))</f>
        <v>~cir~ : [sə]</v>
      </c>
      <c r="B1562" s="1">
        <f>_xlfn.LET(_xlpm.d,$G1562,_xlpm.k,_xlfn.CONCAT(LEFT(TRIM(B$1),1),"*"),COUNTIF(_xlpm.d,_xlpm.k))</f>
        <v>0</v>
      </c>
      <c r="C1562" s="1">
        <f>_xlfn.LET(_xlpm.d,$G1562,_xlpm.k,_xlfn.CONCAT(LEFT(TRIM(C$1),1),"*"),COUNTIF(_xlpm.d,_xlpm.k))</f>
        <v>0</v>
      </c>
      <c r="D1562" s="1">
        <f>_xlfn.LET(_xlpm.d,$G1562,_xlpm.k,_xlfn.CONCAT(LEFT(TRIM(D$1),1),"*"),COUNTIF(_xlpm.d,_xlpm.k))</f>
        <v>0</v>
      </c>
      <c r="E1562" s="1">
        <f>LOG(F1562+1,10)</f>
        <v>0.30102999566398114</v>
      </c>
      <c r="F1562" s="7">
        <v>1</v>
      </c>
      <c r="G1562" s="9" t="s">
        <v>4441</v>
      </c>
      <c r="H1562" s="4">
        <f>F1562/freq.sum.r6e</f>
        <v>4.9701789264413521E-5</v>
      </c>
      <c r="I1562" s="1" t="str">
        <f>_xlfn.LET(_xlpm.sep,":",_xlpm.w,$G1562,LEFT(_xlpm.w,FIND(_xlpm.sep,_xlpm.w)-1))</f>
        <v>sə</v>
      </c>
      <c r="J1562" s="1" t="str">
        <f>_xlfn.LET(_xlpm.sep,":",_xlpm.w,$G1562,RIGHT(_xlpm.w,LEN(_xlpm.w)-FIND(_xlpm.sep,_xlpm.w)))</f>
        <v>cir</v>
      </c>
      <c r="K1562" s="10">
        <f>_xlfn.LET(_xlpm.w,I1562,LEN(_xlpm.w))</f>
        <v>2</v>
      </c>
      <c r="L1562" s="10">
        <f>_xlfn.LET(_xlpm.w,J1562,LEN(_xlpm.w))</f>
        <v>3</v>
      </c>
      <c r="M1562" s="10">
        <f>_xlfn.LET(_xlpm.a,K1562,_xlpm.b,L1562,MAX(_xlpm.a,_xlpm.b))</f>
        <v>3</v>
      </c>
      <c r="N1562" s="10">
        <f>_xlfn.LET(_xlpm.d,(K1562,L1562),MAX(_xlpm.d)-MIN(_xlpm.d))</f>
        <v>1</v>
      </c>
      <c r="O1562" s="1" t="str">
        <f>_xlfn.LET(_xlpm.sep,":",_xlpm.w,$G1562,_xlfn.CONCAT("~",RIGHT(_xlpm.w,LEN(_xlpm.w)-FIND(_xlpm.sep,_xlpm.w)),"~"))</f>
        <v>~cir~</v>
      </c>
      <c r="P1562" s="1" t="str">
        <f>_xlfn.LET(_xlpm.sep,":",_xlpm.w,$G1562,_xlfn.CONCAT("[",LEFT(_xlpm.w,FIND(_xlpm.sep,_xlpm.w)-1),"]"))</f>
        <v>[sə]</v>
      </c>
      <c r="Q1562" s="14" cm="1">
        <f t="array" ref="Q1562">SUM(_xlfn._xlws.FILTER($H$2:$H$7111,_xlfn.MAP($O$2:$O$7111,_xlfn.LAMBDA(_xlpm.x,_xlpm.x=$O1562))))</f>
        <v>4.4731610337972168E-4</v>
      </c>
      <c r="R1562" s="14">
        <f>$H1562/Q1562</f>
        <v>0.11111111111111112</v>
      </c>
      <c r="S1562" s="14" cm="1">
        <f t="array" ref="S1562">SUM(_xlfn._xlws.FILTER($H$2:$H$7111,_xlfn.MAP($P$2:$P$7111,_xlfn.LAMBDA(_xlpm.x,_xlpm.x=$P1562))))</f>
        <v>3.9761431411530794E-3</v>
      </c>
      <c r="T1562" s="14">
        <f>$H1562/S1562</f>
        <v>1.2500000000000008E-2</v>
      </c>
      <c r="U1562" s="14">
        <f>_xlfn.LET(_xlpm.freq,F1562,_xlpm.size,M1562+1,_xlpm.F,V1562,LOG(1+_xlpm.freq)*LOG(1+_xlpm.size)*_xlpm.F)</f>
        <v>4.728335671337635E-3</v>
      </c>
      <c r="V1562" s="14">
        <f>_xlfn.LET(_xlpm.a,T1562,_xlpm.b,R1562,2*_xlpm.a*_xlpm.b/(_xlpm.a+_xlpm.b))</f>
        <v>2.247191011235956E-2</v>
      </c>
      <c r="W1562" s="14">
        <f>_xlfn.LET(_xlpm.p,R1562,_xlpm.q,T1562,LOG(_xlpm.p/_xlpm.q))</f>
        <v>0.94884747755261845</v>
      </c>
      <c r="X1562" s="2"/>
      <c r="AC1562" s="2"/>
      <c r="AH1562" s="2"/>
      <c r="AI1562" s="2"/>
    </row>
    <row r="1563" spans="1:35">
      <c r="A1563" s="1" t="str">
        <f>_xlfn.LET(_xlpm.sep," : ",CONCATENATE(O1563,_xlpm.sep,P1563))</f>
        <v>~nui~ : [nu]</v>
      </c>
      <c r="B1563" s="1">
        <f>_xlfn.LET(_xlpm.d,$G1563,_xlpm.k,_xlfn.CONCAT(LEFT(TRIM(B$1),1),"*"),COUNTIF(_xlpm.d,_xlpm.k))</f>
        <v>0</v>
      </c>
      <c r="C1563" s="1">
        <f>_xlfn.LET(_xlpm.d,$G1563,_xlpm.k,_xlfn.CONCAT(LEFT(TRIM(C$1),1),"*"),COUNTIF(_xlpm.d,_xlpm.k))</f>
        <v>0</v>
      </c>
      <c r="D1563" s="1">
        <f>_xlfn.LET(_xlpm.d,$G1563,_xlpm.k,_xlfn.CONCAT(LEFT(TRIM(D$1),1),"*"),COUNTIF(_xlpm.d,_xlpm.k))</f>
        <v>1</v>
      </c>
      <c r="E1563" s="1">
        <f>LOG(F1563+1,10)</f>
        <v>0.90308998699194343</v>
      </c>
      <c r="F1563" s="7">
        <v>7</v>
      </c>
      <c r="G1563" s="9" t="s">
        <v>3297</v>
      </c>
      <c r="H1563" s="4">
        <f>F1563/freq.sum.r6e</f>
        <v>3.4791252485089465E-4</v>
      </c>
      <c r="I1563" s="1" t="str">
        <f>_xlfn.LET(_xlpm.sep,":",_xlpm.w,$G1563,LEFT(_xlpm.w,FIND(_xlpm.sep,_xlpm.w)-1))</f>
        <v>nu</v>
      </c>
      <c r="J1563" s="1" t="str">
        <f>_xlfn.LET(_xlpm.sep,":",_xlpm.w,$G1563,RIGHT(_xlpm.w,LEN(_xlpm.w)-FIND(_xlpm.sep,_xlpm.w)))</f>
        <v>nui</v>
      </c>
      <c r="K1563" s="10">
        <f>_xlfn.LET(_xlpm.w,I1563,LEN(_xlpm.w))</f>
        <v>2</v>
      </c>
      <c r="L1563" s="10">
        <f>_xlfn.LET(_xlpm.w,J1563,LEN(_xlpm.w))</f>
        <v>3</v>
      </c>
      <c r="M1563" s="10">
        <f>_xlfn.LET(_xlpm.a,K1563,_xlpm.b,L1563,MAX(_xlpm.a,_xlpm.b))</f>
        <v>3</v>
      </c>
      <c r="N1563" s="10">
        <f>_xlfn.LET(_xlpm.d,(K1563,L1563),MAX(_xlpm.d)-MIN(_xlpm.d))</f>
        <v>1</v>
      </c>
      <c r="O1563" s="1" t="str">
        <f>_xlfn.LET(_xlpm.sep,":",_xlpm.w,$G1563,_xlfn.CONCAT("~",RIGHT(_xlpm.w,LEN(_xlpm.w)-FIND(_xlpm.sep,_xlpm.w)),"~"))</f>
        <v>~nui~</v>
      </c>
      <c r="P1563" s="1" t="str">
        <f>_xlfn.LET(_xlpm.sep,":",_xlpm.w,$G1563,_xlfn.CONCAT("[",LEFT(_xlpm.w,FIND(_xlpm.sep,_xlpm.w)-1),"]"))</f>
        <v>[nu]</v>
      </c>
      <c r="Q1563" s="14" cm="1">
        <f t="array" ref="Q1563">SUM(_xlfn._xlws.FILTER($H$2:$H$7117,_xlfn.MAP($O$2:$O$7117,_xlfn.LAMBDA(_xlpm.x,_xlpm.x=$O1563))))</f>
        <v>3.4791252485089465E-4</v>
      </c>
      <c r="R1563" s="14">
        <f>$H1563/Q1563</f>
        <v>1</v>
      </c>
      <c r="S1563" s="14" cm="1">
        <f t="array" ref="S1563">SUM(_xlfn._xlws.FILTER($H$2:$H$7117,_xlfn.MAP($P$2:$P$7117,_xlfn.LAMBDA(_xlpm.x,_xlpm.x=$P1563))))</f>
        <v>3.131212723658051E-3</v>
      </c>
      <c r="T1563" s="14">
        <f>$H1563/S1563</f>
        <v>0.11111111111111115</v>
      </c>
      <c r="U1563" s="14">
        <f>_xlfn.LET(_xlpm.freq,F1563,_xlpm.size,M1563+1,_xlpm.F,V1563,LOG(1+_xlpm.freq)*LOG(1+_xlpm.size)*_xlpm.F)</f>
        <v>0.12624656242471483</v>
      </c>
      <c r="V1563" s="14">
        <f>_xlfn.LET(_xlpm.a,T1563,_xlpm.b,R1563,2*_xlpm.a*_xlpm.b/(_xlpm.a+_xlpm.b))</f>
        <v>0.20000000000000007</v>
      </c>
      <c r="W1563" s="14">
        <f>_xlfn.LET(_xlpm.p,R1563,_xlpm.q,T1563,LOG(_xlpm.p/_xlpm.q))</f>
        <v>0.95424250943932465</v>
      </c>
      <c r="X1563" s="2"/>
      <c r="AC1563" s="2"/>
      <c r="AH1563" s="2"/>
      <c r="AI1563" s="2"/>
    </row>
    <row r="1564" spans="1:35">
      <c r="A1564" s="1" t="str">
        <f>_xlfn.LET(_xlpm.sep," : ",CONCATENATE(O1564,_xlpm.sep,P1564))</f>
        <v>~noo~ : [nu]</v>
      </c>
      <c r="B1564" s="1">
        <f>_xlfn.LET(_xlpm.d,$G1564,_xlpm.k,_xlfn.CONCAT(LEFT(TRIM(B$1),1),"*"),COUNTIF(_xlpm.d,_xlpm.k))</f>
        <v>0</v>
      </c>
      <c r="C1564" s="1">
        <f>_xlfn.LET(_xlpm.d,$G1564,_xlpm.k,_xlfn.CONCAT(LEFT(TRIM(C$1),1),"*"),COUNTIF(_xlpm.d,_xlpm.k))</f>
        <v>0</v>
      </c>
      <c r="D1564" s="1">
        <f>_xlfn.LET(_xlpm.d,$G1564,_xlpm.k,_xlfn.CONCAT(LEFT(TRIM(D$1),1),"*"),COUNTIF(_xlpm.d,_xlpm.k))</f>
        <v>1</v>
      </c>
      <c r="E1564" s="1">
        <f>LOG(F1564+1,10)</f>
        <v>0.90308998699194343</v>
      </c>
      <c r="F1564" s="7">
        <v>7</v>
      </c>
      <c r="G1564" s="9" t="s">
        <v>3289</v>
      </c>
      <c r="H1564" s="4">
        <f>F1564/freq.sum.r6e</f>
        <v>3.4791252485089465E-4</v>
      </c>
      <c r="I1564" s="1" t="str">
        <f>_xlfn.LET(_xlpm.sep,":",_xlpm.w,$G1564,LEFT(_xlpm.w,FIND(_xlpm.sep,_xlpm.w)-1))</f>
        <v>nu</v>
      </c>
      <c r="J1564" s="1" t="str">
        <f>_xlfn.LET(_xlpm.sep,":",_xlpm.w,$G1564,RIGHT(_xlpm.w,LEN(_xlpm.w)-FIND(_xlpm.sep,_xlpm.w)))</f>
        <v>noo</v>
      </c>
      <c r="K1564" s="10">
        <f>_xlfn.LET(_xlpm.w,I1564,LEN(_xlpm.w))</f>
        <v>2</v>
      </c>
      <c r="L1564" s="10">
        <f>_xlfn.LET(_xlpm.w,J1564,LEN(_xlpm.w))</f>
        <v>3</v>
      </c>
      <c r="M1564" s="10">
        <f>_xlfn.LET(_xlpm.a,K1564,_xlpm.b,L1564,MAX(_xlpm.a,_xlpm.b))</f>
        <v>3</v>
      </c>
      <c r="N1564" s="10">
        <f>_xlfn.LET(_xlpm.d,(K1564,L1564),MAX(_xlpm.d)-MIN(_xlpm.d))</f>
        <v>1</v>
      </c>
      <c r="O1564" s="1" t="str">
        <f>_xlfn.LET(_xlpm.sep,":",_xlpm.w,$G1564,_xlfn.CONCAT("~",RIGHT(_xlpm.w,LEN(_xlpm.w)-FIND(_xlpm.sep,_xlpm.w)),"~"))</f>
        <v>~noo~</v>
      </c>
      <c r="P1564" s="1" t="str">
        <f>_xlfn.LET(_xlpm.sep,":",_xlpm.w,$G1564,_xlfn.CONCAT("[",LEFT(_xlpm.w,FIND(_xlpm.sep,_xlpm.w)-1),"]"))</f>
        <v>[nu]</v>
      </c>
      <c r="Q1564" s="14" cm="1">
        <f t="array" ref="Q1564">SUM(_xlfn._xlws.FILTER($H$2:$H$7117,_xlfn.MAP($O$2:$O$7117,_xlfn.LAMBDA(_xlpm.x,_xlpm.x=$O1564))))</f>
        <v>3.4791252485089465E-4</v>
      </c>
      <c r="R1564" s="14">
        <f>$H1564/Q1564</f>
        <v>1</v>
      </c>
      <c r="S1564" s="14" cm="1">
        <f t="array" ref="S1564">SUM(_xlfn._xlws.FILTER($H$2:$H$7117,_xlfn.MAP($P$2:$P$7117,_xlfn.LAMBDA(_xlpm.x,_xlpm.x=$P1564))))</f>
        <v>3.131212723658051E-3</v>
      </c>
      <c r="T1564" s="14">
        <f>$H1564/S1564</f>
        <v>0.11111111111111115</v>
      </c>
      <c r="U1564" s="14">
        <f>_xlfn.LET(_xlpm.freq,F1564,_xlpm.size,M1564+1,_xlpm.F,V1564,LOG(1+_xlpm.freq)*LOG(1+_xlpm.size)*_xlpm.F)</f>
        <v>0.12624656242471483</v>
      </c>
      <c r="V1564" s="14">
        <f>_xlfn.LET(_xlpm.a,T1564,_xlpm.b,R1564,2*_xlpm.a*_xlpm.b/(_xlpm.a+_xlpm.b))</f>
        <v>0.20000000000000007</v>
      </c>
      <c r="W1564" s="14">
        <f>_xlfn.LET(_xlpm.p,R1564,_xlpm.q,T1564,LOG(_xlpm.p/_xlpm.q))</f>
        <v>0.95424250943932465</v>
      </c>
      <c r="X1564" s="2"/>
      <c r="AC1564" s="2"/>
      <c r="AH1564" s="2"/>
      <c r="AI1564" s="2"/>
    </row>
    <row r="1565" spans="1:35">
      <c r="A1565" s="1" t="str">
        <f>_xlfn.LET(_xlpm.sep," : ",CONCATENATE(O1565,_xlpm.sep,P1565))</f>
        <v>~juw~ : [dʒu]</v>
      </c>
      <c r="B1565" s="1">
        <f>_xlfn.LET(_xlpm.d,$G1565,_xlpm.k,_xlfn.CONCAT(LEFT(TRIM(B$1),1),"*"),COUNTIF(_xlpm.d,_xlpm.k))</f>
        <v>0</v>
      </c>
      <c r="C1565" s="1">
        <f>_xlfn.LET(_xlpm.d,$G1565,_xlpm.k,_xlfn.CONCAT(LEFT(TRIM(C$1),1),"*"),COUNTIF(_xlpm.d,_xlpm.k))</f>
        <v>0</v>
      </c>
      <c r="D1565" s="1">
        <f>_xlfn.LET(_xlpm.d,$G1565,_xlpm.k,_xlfn.CONCAT(LEFT(TRIM(D$1),1),"*"),COUNTIF(_xlpm.d,_xlpm.k))</f>
        <v>0</v>
      </c>
      <c r="E1565" s="1">
        <f>LOG(F1565+1,10)</f>
        <v>0.30102999566398114</v>
      </c>
      <c r="F1565" s="7">
        <v>1</v>
      </c>
      <c r="G1565" s="9" t="s">
        <v>695</v>
      </c>
      <c r="H1565" s="4">
        <f>F1565/freq.sum.r6e</f>
        <v>4.9701789264413521E-5</v>
      </c>
      <c r="I1565" s="1" t="str">
        <f>_xlfn.LET(_xlpm.sep,":",_xlpm.w,$G1565,LEFT(_xlpm.w,FIND(_xlpm.sep,_xlpm.w)-1))</f>
        <v>dʒu</v>
      </c>
      <c r="J1565" s="1" t="str">
        <f>_xlfn.LET(_xlpm.sep,":",_xlpm.w,$G1565,RIGHT(_xlpm.w,LEN(_xlpm.w)-FIND(_xlpm.sep,_xlpm.w)))</f>
        <v>juw</v>
      </c>
      <c r="K1565" s="10">
        <f>_xlfn.LET(_xlpm.w,I1565,LEN(_xlpm.w))</f>
        <v>3</v>
      </c>
      <c r="L1565" s="10">
        <f>_xlfn.LET(_xlpm.w,J1565,LEN(_xlpm.w))</f>
        <v>3</v>
      </c>
      <c r="M1565" s="10">
        <f>_xlfn.LET(_xlpm.a,K1565,_xlpm.b,L1565,MAX(_xlpm.a,_xlpm.b))</f>
        <v>3</v>
      </c>
      <c r="N1565" s="10">
        <f>_xlfn.LET(_xlpm.d,(K1565,L1565),MAX(_xlpm.d)-MIN(_xlpm.d))</f>
        <v>0</v>
      </c>
      <c r="O1565" s="1" t="str">
        <f>_xlfn.LET(_xlpm.sep,":",_xlpm.w,$G1565,_xlfn.CONCAT("~",RIGHT(_xlpm.w,LEN(_xlpm.w)-FIND(_xlpm.sep,_xlpm.w)),"~"))</f>
        <v>~juw~</v>
      </c>
      <c r="P1565" s="1" t="str">
        <f>_xlfn.LET(_xlpm.sep,":",_xlpm.w,$G1565,_xlfn.CONCAT("[",LEFT(_xlpm.w,FIND(_xlpm.sep,_xlpm.w)-1),"]"))</f>
        <v>[dʒu]</v>
      </c>
      <c r="Q1565" s="14" cm="1">
        <f t="array" ref="Q1565">SUM(_xlfn._xlws.FILTER($H$2:$H$7117,_xlfn.MAP($O$2:$O$7117,_xlfn.LAMBDA(_xlpm.x,_xlpm.x=$O1565))))</f>
        <v>2.4850894632206762E-4</v>
      </c>
      <c r="R1565" s="14">
        <f>$H1565/Q1565</f>
        <v>0.19999999999999998</v>
      </c>
      <c r="S1565" s="14" cm="1">
        <f t="array" ref="S1565">SUM(_xlfn._xlws.FILTER($H$2:$H$7117,_xlfn.MAP($P$2:$P$7117,_xlfn.LAMBDA(_xlpm.x,_xlpm.x=$P1565))))</f>
        <v>2.2365805168986083E-3</v>
      </c>
      <c r="T1565" s="14">
        <f>$H1565/S1565</f>
        <v>2.2222222222222223E-2</v>
      </c>
      <c r="U1565" s="14">
        <f>_xlfn.LET(_xlpm.freq,F1565,_xlpm.size,M1565+1,_xlpm.F,V1565,LOG(1+_xlpm.freq)*LOG(1+_xlpm.size)*_xlpm.F)</f>
        <v>8.4164374949809873E-3</v>
      </c>
      <c r="V1565" s="14">
        <f>_xlfn.LET(_xlpm.a,T1565,_xlpm.b,R1565,2*_xlpm.a*_xlpm.b/(_xlpm.a+_xlpm.b))</f>
        <v>0.04</v>
      </c>
      <c r="W1565" s="14">
        <f>_xlfn.LET(_xlpm.p,R1565,_xlpm.q,T1565,LOG(_xlpm.p/_xlpm.q))</f>
        <v>0.95424250943932476</v>
      </c>
      <c r="X1565" s="2"/>
      <c r="AC1565" s="2"/>
      <c r="AH1565" s="2"/>
      <c r="AI1565" s="2"/>
    </row>
    <row r="1566" spans="1:35">
      <c r="A1566" s="1" t="str">
        <f>_xlfn.LET(_xlpm.sep," : ",CONCATENATE(O1566,_xlpm.sep,P1566))</f>
        <v>~auw~ : [ɔ]</v>
      </c>
      <c r="B1566" s="1">
        <f>_xlfn.LET(_xlpm.d,$G1566,_xlpm.k,_xlfn.CONCAT(LEFT(TRIM(B$1),1),"*"),COUNTIF(_xlpm.d,_xlpm.k))</f>
        <v>0</v>
      </c>
      <c r="C1566" s="1">
        <f>_xlfn.LET(_xlpm.d,$G1566,_xlpm.k,_xlfn.CONCAT(LEFT(TRIM(C$1),1),"*"),COUNTIF(_xlpm.d,_xlpm.k))</f>
        <v>0</v>
      </c>
      <c r="D1566" s="1">
        <f>_xlfn.LET(_xlpm.d,$G1566,_xlpm.k,_xlfn.CONCAT(LEFT(TRIM(D$1),1),"*"),COUNTIF(_xlpm.d,_xlpm.k))</f>
        <v>0</v>
      </c>
      <c r="E1566" s="1">
        <f>LOG(F1566+1,10)</f>
        <v>0.30102999566398114</v>
      </c>
      <c r="F1566" s="7">
        <v>1</v>
      </c>
      <c r="G1566" s="9" t="s">
        <v>5544</v>
      </c>
      <c r="H1566" s="4">
        <f>F1566/freq.sum.r6e</f>
        <v>4.9701789264413521E-5</v>
      </c>
      <c r="I1566" s="1" t="str">
        <f>_xlfn.LET(_xlpm.sep,":",_xlpm.w,$G1566,LEFT(_xlpm.w,FIND(_xlpm.sep,_xlpm.w)-1))</f>
        <v>ɔ</v>
      </c>
      <c r="J1566" s="1" t="str">
        <f>_xlfn.LET(_xlpm.sep,":",_xlpm.w,$G1566,RIGHT(_xlpm.w,LEN(_xlpm.w)-FIND(_xlpm.sep,_xlpm.w)))</f>
        <v>auw</v>
      </c>
      <c r="K1566" s="10">
        <f>_xlfn.LET(_xlpm.w,I1566,LEN(_xlpm.w))</f>
        <v>1</v>
      </c>
      <c r="L1566" s="10">
        <f>_xlfn.LET(_xlpm.w,J1566,LEN(_xlpm.w))</f>
        <v>3</v>
      </c>
      <c r="M1566" s="10">
        <f>_xlfn.LET(_xlpm.a,K1566,_xlpm.b,L1566,MAX(_xlpm.a,_xlpm.b))</f>
        <v>3</v>
      </c>
      <c r="N1566" s="10">
        <f>_xlfn.LET(_xlpm.d,(K1566,L1566),MAX(_xlpm.d)-MIN(_xlpm.d))</f>
        <v>2</v>
      </c>
      <c r="O1566" s="1" t="str">
        <f>_xlfn.LET(_xlpm.sep,":",_xlpm.w,$G1566,_xlfn.CONCAT("~",RIGHT(_xlpm.w,LEN(_xlpm.w)-FIND(_xlpm.sep,_xlpm.w)),"~"))</f>
        <v>~auw~</v>
      </c>
      <c r="P1566" s="1" t="str">
        <f>_xlfn.LET(_xlpm.sep,":",_xlpm.w,$G1566,_xlfn.CONCAT("[",LEFT(_xlpm.w,FIND(_xlpm.sep,_xlpm.w)-1),"]"))</f>
        <v>[ɔ]</v>
      </c>
      <c r="Q1566" s="14" cm="1">
        <f t="array" ref="Q1566">SUM(_xlfn._xlws.FILTER($H$2:$H$7117,_xlfn.MAP($O$2:$O$7117,_xlfn.LAMBDA(_xlpm.x,_xlpm.x=$O1566))))</f>
        <v>9.9403578528827041E-5</v>
      </c>
      <c r="R1566" s="14">
        <f>$H1566/Q1566</f>
        <v>0.5</v>
      </c>
      <c r="S1566" s="14" cm="1">
        <f t="array" ref="S1566">SUM(_xlfn._xlws.FILTER($H$2:$H$7117,_xlfn.MAP($P$2:$P$7117,_xlfn.LAMBDA(_xlpm.x,_xlpm.x=$P1566))))</f>
        <v>8.9463220675944336E-4</v>
      </c>
      <c r="T1566" s="14">
        <f>$H1566/S1566</f>
        <v>5.5555555555555559E-2</v>
      </c>
      <c r="U1566" s="14">
        <f>_xlfn.LET(_xlpm.freq,F1566,_xlpm.size,M1566+1,_xlpm.F,V1566,LOG(1+_xlpm.freq)*LOG(1+_xlpm.size)*_xlpm.F)</f>
        <v>2.1041093737452471E-2</v>
      </c>
      <c r="V1566" s="14">
        <f>_xlfn.LET(_xlpm.a,T1566,_xlpm.b,R1566,2*_xlpm.a*_xlpm.b/(_xlpm.a+_xlpm.b))</f>
        <v>0.1</v>
      </c>
      <c r="W1566" s="14">
        <f>_xlfn.LET(_xlpm.p,R1566,_xlpm.q,T1566,LOG(_xlpm.p/_xlpm.q))</f>
        <v>0.95424250943932487</v>
      </c>
      <c r="X1566" s="2"/>
      <c r="AC1566" s="2"/>
      <c r="AH1566" s="2"/>
      <c r="AI1566" s="2"/>
    </row>
    <row r="1567" spans="1:35">
      <c r="A1567" s="1" t="str">
        <f>_xlfn.LET(_xlpm.sep," : ",CONCATENATE(O1567,_xlpm.sep,P1567))</f>
        <v>~ouw~ : [ɔ]</v>
      </c>
      <c r="B1567" s="1">
        <f>_xlfn.LET(_xlpm.d,$G1567,_xlpm.k,_xlfn.CONCAT(LEFT(TRIM(B$1),1),"*"),COUNTIF(_xlpm.d,_xlpm.k))</f>
        <v>0</v>
      </c>
      <c r="C1567" s="1">
        <f>_xlfn.LET(_xlpm.d,$G1567,_xlpm.k,_xlfn.CONCAT(LEFT(TRIM(C$1),1),"*"),COUNTIF(_xlpm.d,_xlpm.k))</f>
        <v>0</v>
      </c>
      <c r="D1567" s="1">
        <f>_xlfn.LET(_xlpm.d,$G1567,_xlpm.k,_xlfn.CONCAT(LEFT(TRIM(D$1),1),"*"),COUNTIF(_xlpm.d,_xlpm.k))</f>
        <v>0</v>
      </c>
      <c r="E1567" s="1">
        <f>LOG(F1567+1,10)</f>
        <v>0.30102999566398114</v>
      </c>
      <c r="F1567" s="7">
        <v>1</v>
      </c>
      <c r="G1567" s="9" t="s">
        <v>5599</v>
      </c>
      <c r="H1567" s="4">
        <f>F1567/freq.sum.r6e</f>
        <v>4.9701789264413521E-5</v>
      </c>
      <c r="I1567" s="1" t="str">
        <f>_xlfn.LET(_xlpm.sep,":",_xlpm.w,$G1567,LEFT(_xlpm.w,FIND(_xlpm.sep,_xlpm.w)-1))</f>
        <v>ɔ</v>
      </c>
      <c r="J1567" s="1" t="str">
        <f>_xlfn.LET(_xlpm.sep,":",_xlpm.w,$G1567,RIGHT(_xlpm.w,LEN(_xlpm.w)-FIND(_xlpm.sep,_xlpm.w)))</f>
        <v>ouw</v>
      </c>
      <c r="K1567" s="10">
        <f>_xlfn.LET(_xlpm.w,I1567,LEN(_xlpm.w))</f>
        <v>1</v>
      </c>
      <c r="L1567" s="10">
        <f>_xlfn.LET(_xlpm.w,J1567,LEN(_xlpm.w))</f>
        <v>3</v>
      </c>
      <c r="M1567" s="10">
        <f>_xlfn.LET(_xlpm.a,K1567,_xlpm.b,L1567,MAX(_xlpm.a,_xlpm.b))</f>
        <v>3</v>
      </c>
      <c r="N1567" s="10">
        <f>_xlfn.LET(_xlpm.d,(K1567,L1567),MAX(_xlpm.d)-MIN(_xlpm.d))</f>
        <v>2</v>
      </c>
      <c r="O1567" s="1" t="str">
        <f>_xlfn.LET(_xlpm.sep,":",_xlpm.w,$G1567,_xlfn.CONCAT("~",RIGHT(_xlpm.w,LEN(_xlpm.w)-FIND(_xlpm.sep,_xlpm.w)),"~"))</f>
        <v>~ouw~</v>
      </c>
      <c r="P1567" s="1" t="str">
        <f>_xlfn.LET(_xlpm.sep,":",_xlpm.w,$G1567,_xlfn.CONCAT("[",LEFT(_xlpm.w,FIND(_xlpm.sep,_xlpm.w)-1),"]"))</f>
        <v>[ɔ]</v>
      </c>
      <c r="Q1567" s="14" cm="1">
        <f t="array" ref="Q1567">SUM(_xlfn._xlws.FILTER($H$2:$H$7111,_xlfn.MAP($O$2:$O$7111,_xlfn.LAMBDA(_xlpm.x,_xlpm.x=$O1567))))</f>
        <v>9.9403578528827041E-5</v>
      </c>
      <c r="R1567" s="14">
        <f>$H1567/Q1567</f>
        <v>0.5</v>
      </c>
      <c r="S1567" s="14" cm="1">
        <f t="array" ref="S1567">SUM(_xlfn._xlws.FILTER($H$2:$H$7111,_xlfn.MAP($P$2:$P$7111,_xlfn.LAMBDA(_xlpm.x,_xlpm.x=$P1567))))</f>
        <v>8.9463220675944336E-4</v>
      </c>
      <c r="T1567" s="14">
        <f>$H1567/S1567</f>
        <v>5.5555555555555559E-2</v>
      </c>
      <c r="U1567" s="14">
        <f>_xlfn.LET(_xlpm.freq,F1567,_xlpm.size,M1567+1,_xlpm.F,V1567,LOG(1+_xlpm.freq)*LOG(1+_xlpm.size)*_xlpm.F)</f>
        <v>2.1041093737452471E-2</v>
      </c>
      <c r="V1567" s="14">
        <f>_xlfn.LET(_xlpm.a,T1567,_xlpm.b,R1567,2*_xlpm.a*_xlpm.b/(_xlpm.a+_xlpm.b))</f>
        <v>0.1</v>
      </c>
      <c r="W1567" s="14">
        <f>_xlfn.LET(_xlpm.p,R1567,_xlpm.q,T1567,LOG(_xlpm.p/_xlpm.q))</f>
        <v>0.95424250943932487</v>
      </c>
      <c r="X1567" s="2"/>
      <c r="AC1567" s="2"/>
      <c r="AH1567" s="2"/>
      <c r="AI1567" s="2"/>
    </row>
    <row r="1568" spans="1:35">
      <c r="A1568" s="1" t="str">
        <f>_xlfn.LET(_xlpm.sep," : ",CONCATENATE(O1568,_xlpm.sep,P1568))</f>
        <v>~cei~ : [si]</v>
      </c>
      <c r="B1568" s="1">
        <f>_xlfn.LET(_xlpm.d,$G1568,_xlpm.k,_xlfn.CONCAT(LEFT(TRIM(B$1),1),"*"),COUNTIF(_xlpm.d,_xlpm.k))</f>
        <v>0</v>
      </c>
      <c r="C1568" s="1">
        <f>_xlfn.LET(_xlpm.d,$G1568,_xlpm.k,_xlfn.CONCAT(LEFT(TRIM(C$1),1),"*"),COUNTIF(_xlpm.d,_xlpm.k))</f>
        <v>0</v>
      </c>
      <c r="D1568" s="1">
        <f>_xlfn.LET(_xlpm.d,$G1568,_xlpm.k,_xlfn.CONCAT(LEFT(TRIM(D$1),1),"*"),COUNTIF(_xlpm.d,_xlpm.k))</f>
        <v>0</v>
      </c>
      <c r="E1568" s="1">
        <f>LOG(F1568+1,10)</f>
        <v>0.90308998699194343</v>
      </c>
      <c r="F1568" s="7">
        <v>7</v>
      </c>
      <c r="G1568" s="9" t="s">
        <v>3961</v>
      </c>
      <c r="H1568" s="4">
        <f>F1568/freq.sum.r6e</f>
        <v>3.4791252485089465E-4</v>
      </c>
      <c r="I1568" s="1" t="str">
        <f>_xlfn.LET(_xlpm.sep,":",_xlpm.w,$G1568,LEFT(_xlpm.w,FIND(_xlpm.sep,_xlpm.w)-1))</f>
        <v>si</v>
      </c>
      <c r="J1568" s="1" t="str">
        <f>_xlfn.LET(_xlpm.sep,":",_xlpm.w,$G1568,RIGHT(_xlpm.w,LEN(_xlpm.w)-FIND(_xlpm.sep,_xlpm.w)))</f>
        <v>cei</v>
      </c>
      <c r="K1568" s="10">
        <f>_xlfn.LET(_xlpm.w,I1568,LEN(_xlpm.w))</f>
        <v>2</v>
      </c>
      <c r="L1568" s="10">
        <f>_xlfn.LET(_xlpm.w,J1568,LEN(_xlpm.w))</f>
        <v>3</v>
      </c>
      <c r="M1568" s="10">
        <f>_xlfn.LET(_xlpm.a,K1568,_xlpm.b,L1568,MAX(_xlpm.a,_xlpm.b))</f>
        <v>3</v>
      </c>
      <c r="N1568" s="10">
        <f>_xlfn.LET(_xlpm.d,(K1568,L1568),MAX(_xlpm.d)-MIN(_xlpm.d))</f>
        <v>1</v>
      </c>
      <c r="O1568" s="1" t="str">
        <f>_xlfn.LET(_xlpm.sep,":",_xlpm.w,$G1568,_xlfn.CONCAT("~",RIGHT(_xlpm.w,LEN(_xlpm.w)-FIND(_xlpm.sep,_xlpm.w)),"~"))</f>
        <v>~cei~</v>
      </c>
      <c r="P1568" s="1" t="str">
        <f>_xlfn.LET(_xlpm.sep,":",_xlpm.w,$G1568,_xlfn.CONCAT("[",LEFT(_xlpm.w,FIND(_xlpm.sep,_xlpm.w)-1),"]"))</f>
        <v>[si]</v>
      </c>
      <c r="Q1568" s="14" cm="1">
        <f t="array" ref="Q1568">SUM(_xlfn._xlws.FILTER($H$2:$H$7117,_xlfn.MAP($O$2:$O$7117,_xlfn.LAMBDA(_xlpm.x,_xlpm.x=$O1568))))</f>
        <v>3.4791252485089465E-4</v>
      </c>
      <c r="R1568" s="14">
        <f>$H1568/Q1568</f>
        <v>1</v>
      </c>
      <c r="S1568" s="14" cm="1">
        <f t="array" ref="S1568">SUM(_xlfn._xlws.FILTER($H$2:$H$7117,_xlfn.MAP($P$2:$P$7117,_xlfn.LAMBDA(_xlpm.x,_xlpm.x=$P1568))))</f>
        <v>3.1312127236580519E-3</v>
      </c>
      <c r="T1568" s="14">
        <f>$H1568/S1568</f>
        <v>0.1111111111111111</v>
      </c>
      <c r="U1568" s="14">
        <f>_xlfn.LET(_xlpm.freq,F1568,_xlpm.size,M1568+1,_xlpm.F,V1568,LOG(1+_xlpm.freq)*LOG(1+_xlpm.size)*_xlpm.F)</f>
        <v>0.12624656242471477</v>
      </c>
      <c r="V1568" s="14">
        <f>_xlfn.LET(_xlpm.a,T1568,_xlpm.b,R1568,2*_xlpm.a*_xlpm.b/(_xlpm.a+_xlpm.b))</f>
        <v>0.19999999999999998</v>
      </c>
      <c r="W1568" s="14">
        <f>_xlfn.LET(_xlpm.p,R1568,_xlpm.q,T1568,LOG(_xlpm.p/_xlpm.q))</f>
        <v>0.95424250943932487</v>
      </c>
      <c r="X1568" s="2"/>
      <c r="AC1568" s="2"/>
      <c r="AH1568" s="2"/>
      <c r="AI1568" s="2"/>
    </row>
    <row r="1569" spans="1:35">
      <c r="A1569" s="1" t="str">
        <f>_xlfn.LET(_xlpm.sep," : ",CONCATENATE(O1569,_xlpm.sep,P1569))</f>
        <v>~coe~ : [si]</v>
      </c>
      <c r="B1569" s="1">
        <f>_xlfn.LET(_xlpm.d,$G1569,_xlpm.k,_xlfn.CONCAT(LEFT(TRIM(B$1),1),"*"),COUNTIF(_xlpm.d,_xlpm.k))</f>
        <v>0</v>
      </c>
      <c r="C1569" s="1">
        <f>_xlfn.LET(_xlpm.d,$G1569,_xlpm.k,_xlfn.CONCAT(LEFT(TRIM(C$1),1),"*"),COUNTIF(_xlpm.d,_xlpm.k))</f>
        <v>0</v>
      </c>
      <c r="D1569" s="1">
        <f>_xlfn.LET(_xlpm.d,$G1569,_xlpm.k,_xlfn.CONCAT(LEFT(TRIM(D$1),1),"*"),COUNTIF(_xlpm.d,_xlpm.k))</f>
        <v>0</v>
      </c>
      <c r="E1569" s="1">
        <f>LOG(F1569+1,10)</f>
        <v>0.90308998699194343</v>
      </c>
      <c r="F1569" s="7">
        <v>7</v>
      </c>
      <c r="G1569" s="9" t="s">
        <v>3962</v>
      </c>
      <c r="H1569" s="4">
        <f>F1569/freq.sum.r6e</f>
        <v>3.4791252485089465E-4</v>
      </c>
      <c r="I1569" s="1" t="str">
        <f>_xlfn.LET(_xlpm.sep,":",_xlpm.w,$G1569,LEFT(_xlpm.w,FIND(_xlpm.sep,_xlpm.w)-1))</f>
        <v>si</v>
      </c>
      <c r="J1569" s="1" t="str">
        <f>_xlfn.LET(_xlpm.sep,":",_xlpm.w,$G1569,RIGHT(_xlpm.w,LEN(_xlpm.w)-FIND(_xlpm.sep,_xlpm.w)))</f>
        <v>coe</v>
      </c>
      <c r="K1569" s="10">
        <f>_xlfn.LET(_xlpm.w,I1569,LEN(_xlpm.w))</f>
        <v>2</v>
      </c>
      <c r="L1569" s="10">
        <f>_xlfn.LET(_xlpm.w,J1569,LEN(_xlpm.w))</f>
        <v>3</v>
      </c>
      <c r="M1569" s="10">
        <f>_xlfn.LET(_xlpm.a,K1569,_xlpm.b,L1569,MAX(_xlpm.a,_xlpm.b))</f>
        <v>3</v>
      </c>
      <c r="N1569" s="10">
        <f>_xlfn.LET(_xlpm.d,(K1569,L1569),MAX(_xlpm.d)-MIN(_xlpm.d))</f>
        <v>1</v>
      </c>
      <c r="O1569" s="1" t="str">
        <f>_xlfn.LET(_xlpm.sep,":",_xlpm.w,$G1569,_xlfn.CONCAT("~",RIGHT(_xlpm.w,LEN(_xlpm.w)-FIND(_xlpm.sep,_xlpm.w)),"~"))</f>
        <v>~coe~</v>
      </c>
      <c r="P1569" s="1" t="str">
        <f>_xlfn.LET(_xlpm.sep,":",_xlpm.w,$G1569,_xlfn.CONCAT("[",LEFT(_xlpm.w,FIND(_xlpm.sep,_xlpm.w)-1),"]"))</f>
        <v>[si]</v>
      </c>
      <c r="Q1569" s="14" cm="1">
        <f t="array" ref="Q1569">SUM(_xlfn._xlws.FILTER($H$2:$H$7117,_xlfn.MAP($O$2:$O$7117,_xlfn.LAMBDA(_xlpm.x,_xlpm.x=$O1569))))</f>
        <v>3.4791252485089465E-4</v>
      </c>
      <c r="R1569" s="14">
        <f>$H1569/Q1569</f>
        <v>1</v>
      </c>
      <c r="S1569" s="14" cm="1">
        <f t="array" ref="S1569">SUM(_xlfn._xlws.FILTER($H$2:$H$7117,_xlfn.MAP($P$2:$P$7117,_xlfn.LAMBDA(_xlpm.x,_xlpm.x=$P1569))))</f>
        <v>3.1312127236580519E-3</v>
      </c>
      <c r="T1569" s="14">
        <f>$H1569/S1569</f>
        <v>0.1111111111111111</v>
      </c>
      <c r="U1569" s="14">
        <f>_xlfn.LET(_xlpm.freq,F1569,_xlpm.size,M1569+1,_xlpm.F,V1569,LOG(1+_xlpm.freq)*LOG(1+_xlpm.size)*_xlpm.F)</f>
        <v>0.12624656242471477</v>
      </c>
      <c r="V1569" s="14">
        <f>_xlfn.LET(_xlpm.a,T1569,_xlpm.b,R1569,2*_xlpm.a*_xlpm.b/(_xlpm.a+_xlpm.b))</f>
        <v>0.19999999999999998</v>
      </c>
      <c r="W1569" s="14">
        <f>_xlfn.LET(_xlpm.p,R1569,_xlpm.q,T1569,LOG(_xlpm.p/_xlpm.q))</f>
        <v>0.95424250943932487</v>
      </c>
      <c r="X1569" s="2"/>
      <c r="AC1569" s="2"/>
      <c r="AH1569" s="2"/>
      <c r="AI1569" s="2"/>
    </row>
    <row r="1570" spans="1:35">
      <c r="A1570" s="1" t="str">
        <f>_xlfn.LET(_xlpm.sep," : ",CONCATENATE(O1570,_xlpm.sep,P1570))</f>
        <v>~sei~ : [si]</v>
      </c>
      <c r="B1570" s="1">
        <f>_xlfn.LET(_xlpm.d,$G1570,_xlpm.k,_xlfn.CONCAT(LEFT(TRIM(B$1),1),"*"),COUNTIF(_xlpm.d,_xlpm.k))</f>
        <v>0</v>
      </c>
      <c r="C1570" s="1">
        <f>_xlfn.LET(_xlpm.d,$G1570,_xlpm.k,_xlfn.CONCAT(LEFT(TRIM(C$1),1),"*"),COUNTIF(_xlpm.d,_xlpm.k))</f>
        <v>0</v>
      </c>
      <c r="D1570" s="1">
        <f>_xlfn.LET(_xlpm.d,$G1570,_xlpm.k,_xlfn.CONCAT(LEFT(TRIM(D$1),1),"*"),COUNTIF(_xlpm.d,_xlpm.k))</f>
        <v>0</v>
      </c>
      <c r="E1570" s="1">
        <f>LOG(F1570+1,10)</f>
        <v>0.90308998699194343</v>
      </c>
      <c r="F1570" s="7">
        <v>7</v>
      </c>
      <c r="G1570" s="9" t="s">
        <v>3967</v>
      </c>
      <c r="H1570" s="4">
        <f>F1570/freq.sum.r6e</f>
        <v>3.4791252485089465E-4</v>
      </c>
      <c r="I1570" s="1" t="str">
        <f>_xlfn.LET(_xlpm.sep,":",_xlpm.w,$G1570,LEFT(_xlpm.w,FIND(_xlpm.sep,_xlpm.w)-1))</f>
        <v>si</v>
      </c>
      <c r="J1570" s="1" t="str">
        <f>_xlfn.LET(_xlpm.sep,":",_xlpm.w,$G1570,RIGHT(_xlpm.w,LEN(_xlpm.w)-FIND(_xlpm.sep,_xlpm.w)))</f>
        <v>sei</v>
      </c>
      <c r="K1570" s="10">
        <f>_xlfn.LET(_xlpm.w,I1570,LEN(_xlpm.w))</f>
        <v>2</v>
      </c>
      <c r="L1570" s="10">
        <f>_xlfn.LET(_xlpm.w,J1570,LEN(_xlpm.w))</f>
        <v>3</v>
      </c>
      <c r="M1570" s="10">
        <f>_xlfn.LET(_xlpm.a,K1570,_xlpm.b,L1570,MAX(_xlpm.a,_xlpm.b))</f>
        <v>3</v>
      </c>
      <c r="N1570" s="10">
        <f>_xlfn.LET(_xlpm.d,(K1570,L1570),MAX(_xlpm.d)-MIN(_xlpm.d))</f>
        <v>1</v>
      </c>
      <c r="O1570" s="1" t="str">
        <f>_xlfn.LET(_xlpm.sep,":",_xlpm.w,$G1570,_xlfn.CONCAT("~",RIGHT(_xlpm.w,LEN(_xlpm.w)-FIND(_xlpm.sep,_xlpm.w)),"~"))</f>
        <v>~sei~</v>
      </c>
      <c r="P1570" s="1" t="str">
        <f>_xlfn.LET(_xlpm.sep,":",_xlpm.w,$G1570,_xlfn.CONCAT("[",LEFT(_xlpm.w,FIND(_xlpm.sep,_xlpm.w)-1),"]"))</f>
        <v>[si]</v>
      </c>
      <c r="Q1570" s="14" cm="1">
        <f t="array" ref="Q1570">SUM(_xlfn._xlws.FILTER($H$2:$H$7117,_xlfn.MAP($O$2:$O$7117,_xlfn.LAMBDA(_xlpm.x,_xlpm.x=$O1570))))</f>
        <v>3.4791252485089465E-4</v>
      </c>
      <c r="R1570" s="14">
        <f>$H1570/Q1570</f>
        <v>1</v>
      </c>
      <c r="S1570" s="14" cm="1">
        <f t="array" ref="S1570">SUM(_xlfn._xlws.FILTER($H$2:$H$7117,_xlfn.MAP($P$2:$P$7117,_xlfn.LAMBDA(_xlpm.x,_xlpm.x=$P1570))))</f>
        <v>3.1312127236580519E-3</v>
      </c>
      <c r="T1570" s="14">
        <f>$H1570/S1570</f>
        <v>0.1111111111111111</v>
      </c>
      <c r="U1570" s="14">
        <f>_xlfn.LET(_xlpm.freq,F1570,_xlpm.size,M1570+1,_xlpm.F,V1570,LOG(1+_xlpm.freq)*LOG(1+_xlpm.size)*_xlpm.F)</f>
        <v>0.12624656242471477</v>
      </c>
      <c r="V1570" s="14">
        <f>_xlfn.LET(_xlpm.a,T1570,_xlpm.b,R1570,2*_xlpm.a*_xlpm.b/(_xlpm.a+_xlpm.b))</f>
        <v>0.19999999999999998</v>
      </c>
      <c r="W1570" s="14">
        <f>_xlfn.LET(_xlpm.p,R1570,_xlpm.q,T1570,LOG(_xlpm.p/_xlpm.q))</f>
        <v>0.95424250943932487</v>
      </c>
      <c r="X1570" s="2"/>
      <c r="AC1570" s="2"/>
      <c r="AH1570" s="2"/>
      <c r="AI1570" s="2"/>
    </row>
    <row r="1571" spans="1:35">
      <c r="A1571" s="1" t="str">
        <f>_xlfn.LET(_xlpm.sep," : ",CONCATENATE(O1571,_xlpm.sep,P1571))</f>
        <v>~jaw~ : [dʒɔ]</v>
      </c>
      <c r="B1571" s="1">
        <f>_xlfn.LET(_xlpm.d,$G1571,_xlpm.k,_xlfn.CONCAT(LEFT(TRIM(B$1),1),"*"),COUNTIF(_xlpm.d,_xlpm.k))</f>
        <v>0</v>
      </c>
      <c r="C1571" s="1">
        <f>_xlfn.LET(_xlpm.d,$G1571,_xlpm.k,_xlfn.CONCAT(LEFT(TRIM(C$1),1),"*"),COUNTIF(_xlpm.d,_xlpm.k))</f>
        <v>0</v>
      </c>
      <c r="D1571" s="1">
        <f>_xlfn.LET(_xlpm.d,$G1571,_xlpm.k,_xlfn.CONCAT(LEFT(TRIM(D$1),1),"*"),COUNTIF(_xlpm.d,_xlpm.k))</f>
        <v>0</v>
      </c>
      <c r="E1571" s="1">
        <f>LOG(F1571+1,10)</f>
        <v>0.30102999566398114</v>
      </c>
      <c r="F1571" s="7">
        <v>1</v>
      </c>
      <c r="G1571" s="9" t="s">
        <v>7128</v>
      </c>
      <c r="H1571" s="4">
        <f>F1571/freq.sum.r6e</f>
        <v>4.9701789264413521E-5</v>
      </c>
      <c r="I1571" s="1" t="str">
        <f>_xlfn.LET(_xlpm.sep,":",_xlpm.w,$G1571,LEFT(_xlpm.w,FIND(_xlpm.sep,_xlpm.w)-1))</f>
        <v>dʒɔ</v>
      </c>
      <c r="J1571" s="1" t="str">
        <f>_xlfn.LET(_xlpm.sep,":",_xlpm.w,$G1571,RIGHT(_xlpm.w,LEN(_xlpm.w)-FIND(_xlpm.sep,_xlpm.w)))</f>
        <v>jaw</v>
      </c>
      <c r="K1571" s="10">
        <f>_xlfn.LET(_xlpm.w,I1571,LEN(_xlpm.w))</f>
        <v>3</v>
      </c>
      <c r="L1571" s="10">
        <f>_xlfn.LET(_xlpm.w,J1571,LEN(_xlpm.w))</f>
        <v>3</v>
      </c>
      <c r="M1571" s="10">
        <f>_xlfn.LET(_xlpm.a,K1571,_xlpm.b,L1571,MAX(_xlpm.a,_xlpm.b))</f>
        <v>3</v>
      </c>
      <c r="N1571" s="10">
        <f>_xlfn.LET(_xlpm.d,(K1571,L1571),MAX(_xlpm.d)-MIN(_xlpm.d))</f>
        <v>0</v>
      </c>
      <c r="O1571" s="1" t="str">
        <f>_xlfn.LET(_xlpm.sep,":",_xlpm.w,$G1571,_xlfn.CONCAT("~",RIGHT(_xlpm.w,LEN(_xlpm.w)-FIND(_xlpm.sep,_xlpm.w)),"~"))</f>
        <v>~jaw~</v>
      </c>
      <c r="P1571" s="1" t="str">
        <f>_xlfn.LET(_xlpm.sep,":",_xlpm.w,$G1571,_xlfn.CONCAT("[",LEFT(_xlpm.w,FIND(_xlpm.sep,_xlpm.w)-1),"]"))</f>
        <v>[dʒɔ]</v>
      </c>
      <c r="Q1571" s="14" cm="1">
        <f t="array" ref="Q1571">SUM(_xlfn._xlws.FILTER($H$2:$H$7117,_xlfn.MAP($O$2:$O$7117,_xlfn.LAMBDA(_xlpm.x,_xlpm.x=$O1571))))</f>
        <v>4.9701789264413521E-5</v>
      </c>
      <c r="R1571" s="14">
        <f>$H1571/Q1571</f>
        <v>1</v>
      </c>
      <c r="S1571" s="14" cm="1">
        <f t="array" ref="S1571">SUM(_xlfn._xlws.FILTER($H$2:$H$7117,_xlfn.MAP($P$2:$P$7117,_xlfn.LAMBDA(_xlpm.x,_xlpm.x=$P1571))))</f>
        <v>4.4731610337972168E-4</v>
      </c>
      <c r="T1571" s="14">
        <f>$H1571/S1571</f>
        <v>0.11111111111111112</v>
      </c>
      <c r="U1571" s="14">
        <f>_xlfn.LET(_xlpm.freq,F1571,_xlpm.size,M1571+1,_xlpm.F,V1571,LOG(1+_xlpm.freq)*LOG(1+_xlpm.size)*_xlpm.F)</f>
        <v>4.2082187474904942E-2</v>
      </c>
      <c r="V1571" s="14">
        <f>_xlfn.LET(_xlpm.a,T1571,_xlpm.b,R1571,2*_xlpm.a*_xlpm.b/(_xlpm.a+_xlpm.b))</f>
        <v>0.2</v>
      </c>
      <c r="W1571" s="14">
        <f>_xlfn.LET(_xlpm.p,R1571,_xlpm.q,T1571,LOG(_xlpm.p/_xlpm.q))</f>
        <v>0.95424250943932487</v>
      </c>
      <c r="X1571" s="2"/>
      <c r="AC1571" s="2"/>
      <c r="AH1571" s="2"/>
      <c r="AI1571" s="2"/>
    </row>
    <row r="1572" spans="1:35">
      <c r="A1572" s="1" t="str">
        <f>_xlfn.LET(_xlpm.sep," : ",CONCATENATE(O1572,_xlpm.sep,P1572))</f>
        <v>~boa~ : [boʊ]</v>
      </c>
      <c r="B1572" s="1">
        <f>_xlfn.LET(_xlpm.d,$G1572,_xlpm.k,_xlfn.CONCAT(LEFT(TRIM(B$1),1),"*"),COUNTIF(_xlpm.d,_xlpm.k))</f>
        <v>0</v>
      </c>
      <c r="C1572" s="1">
        <f>_xlfn.LET(_xlpm.d,$G1572,_xlpm.k,_xlfn.CONCAT(LEFT(TRIM(C$1),1),"*"),COUNTIF(_xlpm.d,_xlpm.k))</f>
        <v>0</v>
      </c>
      <c r="D1572" s="1">
        <f>_xlfn.LET(_xlpm.d,$G1572,_xlpm.k,_xlfn.CONCAT(LEFT(TRIM(D$1),1),"*"),COUNTIF(_xlpm.d,_xlpm.k))</f>
        <v>0</v>
      </c>
      <c r="E1572" s="1">
        <f>LOG(F1572+1,10)</f>
        <v>0.47712125471966244</v>
      </c>
      <c r="F1572" s="7">
        <v>2</v>
      </c>
      <c r="G1572" s="9" t="s">
        <v>200</v>
      </c>
      <c r="H1572" s="4">
        <f>F1572/freq.sum.r6e</f>
        <v>9.9403578528827041E-5</v>
      </c>
      <c r="I1572" s="1" t="str">
        <f>_xlfn.LET(_xlpm.sep,":",_xlpm.w,$G1572,LEFT(_xlpm.w,FIND(_xlpm.sep,_xlpm.w)-1))</f>
        <v>boʊ</v>
      </c>
      <c r="J1572" s="1" t="str">
        <f>_xlfn.LET(_xlpm.sep,":",_xlpm.w,$G1572,RIGHT(_xlpm.w,LEN(_xlpm.w)-FIND(_xlpm.sep,_xlpm.w)))</f>
        <v>boa</v>
      </c>
      <c r="K1572" s="10">
        <f>_xlfn.LET(_xlpm.w,I1572,LEN(_xlpm.w))</f>
        <v>3</v>
      </c>
      <c r="L1572" s="10">
        <f>_xlfn.LET(_xlpm.w,J1572,LEN(_xlpm.w))</f>
        <v>3</v>
      </c>
      <c r="M1572" s="10">
        <f>_xlfn.LET(_xlpm.a,K1572,_xlpm.b,L1572,MAX(_xlpm.a,_xlpm.b))</f>
        <v>3</v>
      </c>
      <c r="N1572" s="10">
        <f>_xlfn.LET(_xlpm.d,(K1572,L1572),MAX(_xlpm.d)-MIN(_xlpm.d))</f>
        <v>0</v>
      </c>
      <c r="O1572" s="1" t="str">
        <f>_xlfn.LET(_xlpm.sep,":",_xlpm.w,$G1572,_xlfn.CONCAT("~",RIGHT(_xlpm.w,LEN(_xlpm.w)-FIND(_xlpm.sep,_xlpm.w)),"~"))</f>
        <v>~boa~</v>
      </c>
      <c r="P1572" s="1" t="str">
        <f>_xlfn.LET(_xlpm.sep,":",_xlpm.w,$G1572,_xlfn.CONCAT("[",LEFT(_xlpm.w,FIND(_xlpm.sep,_xlpm.w)-1),"]"))</f>
        <v>[boʊ]</v>
      </c>
      <c r="Q1572" s="14" cm="1">
        <f t="array" ref="Q1572">SUM(_xlfn._xlws.FILTER($H$2:$H$7111,_xlfn.MAP($O$2:$O$7111,_xlfn.LAMBDA(_xlpm.x,_xlpm.x=$O1572))))</f>
        <v>9.9403578528827041E-5</v>
      </c>
      <c r="R1572" s="14">
        <f>$H1572/Q1572</f>
        <v>1</v>
      </c>
      <c r="S1572" s="14" cm="1">
        <f t="array" ref="S1572">SUM(_xlfn._xlws.FILTER($H$2:$H$7111,_xlfn.MAP($P$2:$P$7111,_xlfn.LAMBDA(_xlpm.x,_xlpm.x=$P1572))))</f>
        <v>8.9463220675944357E-4</v>
      </c>
      <c r="T1572" s="14">
        <f>$H1572/S1572</f>
        <v>0.11111111111111109</v>
      </c>
      <c r="U1572" s="14">
        <f>_xlfn.LET(_xlpm.freq,F1572,_xlpm.size,M1572+1,_xlpm.F,V1572,LOG(1+_xlpm.freq)*LOG(1+_xlpm.size)*_xlpm.F)</f>
        <v>6.6698689096041833E-2</v>
      </c>
      <c r="V1572" s="14">
        <f>_xlfn.LET(_xlpm.a,T1572,_xlpm.b,R1572,2*_xlpm.a*_xlpm.b/(_xlpm.a+_xlpm.b))</f>
        <v>0.19999999999999996</v>
      </c>
      <c r="W1572" s="14">
        <f>_xlfn.LET(_xlpm.p,R1572,_xlpm.q,T1572,LOG(_xlpm.p/_xlpm.q))</f>
        <v>0.95424250943932498</v>
      </c>
      <c r="X1572" s="2"/>
      <c r="AC1572" s="2"/>
      <c r="AH1572" s="2"/>
      <c r="AI1572" s="2"/>
    </row>
    <row r="1573" spans="1:35">
      <c r="A1573" s="1" t="str">
        <f>_xlfn.LET(_xlpm.sep," : ",CONCATENATE(O1573,_xlpm.sep,P1573))</f>
        <v>~goa~ : [ɡoʊ]</v>
      </c>
      <c r="B1573" s="1">
        <f>_xlfn.LET(_xlpm.d,$G1573,_xlpm.k,_xlfn.CONCAT(LEFT(TRIM(B$1),1),"*"),COUNTIF(_xlpm.d,_xlpm.k))</f>
        <v>0</v>
      </c>
      <c r="C1573" s="1">
        <f>_xlfn.LET(_xlpm.d,$G1573,_xlpm.k,_xlfn.CONCAT(LEFT(TRIM(C$1),1),"*"),COUNTIF(_xlpm.d,_xlpm.k))</f>
        <v>0</v>
      </c>
      <c r="D1573" s="1">
        <f>_xlfn.LET(_xlpm.d,$G1573,_xlpm.k,_xlfn.CONCAT(LEFT(TRIM(D$1),1),"*"),COUNTIF(_xlpm.d,_xlpm.k))</f>
        <v>0</v>
      </c>
      <c r="E1573" s="1">
        <f>LOG(F1573+1,10)</f>
        <v>0.47712125471966244</v>
      </c>
      <c r="F1573" s="7">
        <v>2</v>
      </c>
      <c r="G1573" s="9" t="s">
        <v>6141</v>
      </c>
      <c r="H1573" s="4">
        <f>F1573/freq.sum.r6e</f>
        <v>9.9403578528827041E-5</v>
      </c>
      <c r="I1573" s="1" t="str">
        <f>_xlfn.LET(_xlpm.sep,":",_xlpm.w,$G1573,LEFT(_xlpm.w,FIND(_xlpm.sep,_xlpm.w)-1))</f>
        <v>ɡoʊ</v>
      </c>
      <c r="J1573" s="1" t="str">
        <f>_xlfn.LET(_xlpm.sep,":",_xlpm.w,$G1573,RIGHT(_xlpm.w,LEN(_xlpm.w)-FIND(_xlpm.sep,_xlpm.w)))</f>
        <v>goa</v>
      </c>
      <c r="K1573" s="10">
        <f>_xlfn.LET(_xlpm.w,I1573,LEN(_xlpm.w))</f>
        <v>3</v>
      </c>
      <c r="L1573" s="10">
        <f>_xlfn.LET(_xlpm.w,J1573,LEN(_xlpm.w))</f>
        <v>3</v>
      </c>
      <c r="M1573" s="10">
        <f>_xlfn.LET(_xlpm.a,K1573,_xlpm.b,L1573,MAX(_xlpm.a,_xlpm.b))</f>
        <v>3</v>
      </c>
      <c r="N1573" s="10">
        <f>_xlfn.LET(_xlpm.d,(K1573,L1573),MAX(_xlpm.d)-MIN(_xlpm.d))</f>
        <v>0</v>
      </c>
      <c r="O1573" s="1" t="str">
        <f>_xlfn.LET(_xlpm.sep,":",_xlpm.w,$G1573,_xlfn.CONCAT("~",RIGHT(_xlpm.w,LEN(_xlpm.w)-FIND(_xlpm.sep,_xlpm.w)),"~"))</f>
        <v>~goa~</v>
      </c>
      <c r="P1573" s="1" t="str">
        <f>_xlfn.LET(_xlpm.sep,":",_xlpm.w,$G1573,_xlfn.CONCAT("[",LEFT(_xlpm.w,FIND(_xlpm.sep,_xlpm.w)-1),"]"))</f>
        <v>[ɡoʊ]</v>
      </c>
      <c r="Q1573" s="14" cm="1">
        <f t="array" ref="Q1573">SUM(_xlfn._xlws.FILTER($H$2:$H$7111,_xlfn.MAP($O$2:$O$7111,_xlfn.LAMBDA(_xlpm.x,_xlpm.x=$O1573))))</f>
        <v>9.9403578528827041E-5</v>
      </c>
      <c r="R1573" s="14">
        <f>$H1573/Q1573</f>
        <v>1</v>
      </c>
      <c r="S1573" s="14" cm="1">
        <f t="array" ref="S1573">SUM(_xlfn._xlws.FILTER($H$2:$H$7111,_xlfn.MAP($P$2:$P$7111,_xlfn.LAMBDA(_xlpm.x,_xlpm.x=$P1573))))</f>
        <v>8.9463220675944357E-4</v>
      </c>
      <c r="T1573" s="14">
        <f>$H1573/S1573</f>
        <v>0.11111111111111109</v>
      </c>
      <c r="U1573" s="14">
        <f>_xlfn.LET(_xlpm.freq,F1573,_xlpm.size,M1573+1,_xlpm.F,V1573,LOG(1+_xlpm.freq)*LOG(1+_xlpm.size)*_xlpm.F)</f>
        <v>6.6698689096041833E-2</v>
      </c>
      <c r="V1573" s="14">
        <f>_xlfn.LET(_xlpm.a,T1573,_xlpm.b,R1573,2*_xlpm.a*_xlpm.b/(_xlpm.a+_xlpm.b))</f>
        <v>0.19999999999999996</v>
      </c>
      <c r="W1573" s="14">
        <f>_xlfn.LET(_xlpm.p,R1573,_xlpm.q,T1573,LOG(_xlpm.p/_xlpm.q))</f>
        <v>0.95424250943932498</v>
      </c>
      <c r="X1573" s="2"/>
      <c r="AC1573" s="2"/>
      <c r="AH1573" s="2"/>
      <c r="AI1573" s="2"/>
    </row>
    <row r="1574" spans="1:35">
      <c r="A1574" s="1" t="str">
        <f>_xlfn.LET(_xlpm.sep," : ",CONCATENATE(O1574,_xlpm.sep,P1574))</f>
        <v>~goe~ : [ɡoʊ]</v>
      </c>
      <c r="B1574" s="1">
        <f>_xlfn.LET(_xlpm.d,$G1574,_xlpm.k,_xlfn.CONCAT(LEFT(TRIM(B$1),1),"*"),COUNTIF(_xlpm.d,_xlpm.k))</f>
        <v>0</v>
      </c>
      <c r="C1574" s="1">
        <f>_xlfn.LET(_xlpm.d,$G1574,_xlpm.k,_xlfn.CONCAT(LEFT(TRIM(C$1),1),"*"),COUNTIF(_xlpm.d,_xlpm.k))</f>
        <v>0</v>
      </c>
      <c r="D1574" s="1">
        <f>_xlfn.LET(_xlpm.d,$G1574,_xlpm.k,_xlfn.CONCAT(LEFT(TRIM(D$1),1),"*"),COUNTIF(_xlpm.d,_xlpm.k))</f>
        <v>0</v>
      </c>
      <c r="E1574" s="1">
        <f>LOG(F1574+1,10)</f>
        <v>0.47712125471966244</v>
      </c>
      <c r="F1574" s="7">
        <v>2</v>
      </c>
      <c r="G1574" s="9" t="s">
        <v>6145</v>
      </c>
      <c r="H1574" s="4">
        <f>F1574/freq.sum.r6e</f>
        <v>9.9403578528827041E-5</v>
      </c>
      <c r="I1574" s="4" t="str">
        <f>_xlfn.LET(_xlpm.sep,":",_xlpm.w,$G1574,LEFT(_xlpm.w,FIND(_xlpm.sep,_xlpm.w)-1))</f>
        <v>ɡoʊ</v>
      </c>
      <c r="J1574" s="4" t="str">
        <f>_xlfn.LET(_xlpm.sep,":",_xlpm.w,$G1574,RIGHT(_xlpm.w,LEN(_xlpm.w)-FIND(_xlpm.sep,_xlpm.w)))</f>
        <v>goe</v>
      </c>
      <c r="K1574" s="10">
        <f>_xlfn.LET(_xlpm.w,I1574,LEN(_xlpm.w))</f>
        <v>3</v>
      </c>
      <c r="L1574" s="10">
        <f>_xlfn.LET(_xlpm.w,J1574,LEN(_xlpm.w))</f>
        <v>3</v>
      </c>
      <c r="M1574" s="10">
        <f>_xlfn.LET(_xlpm.a,K1574,_xlpm.b,L1574,MAX(_xlpm.a,_xlpm.b))</f>
        <v>3</v>
      </c>
      <c r="N1574" s="10">
        <f>_xlfn.LET(_xlpm.d,(K1574,L1574),MAX(_xlpm.d)-MIN(_xlpm.d))</f>
        <v>0</v>
      </c>
      <c r="O1574" s="1" t="str">
        <f>_xlfn.LET(_xlpm.sep,":",_xlpm.w,$G1574,_xlfn.CONCAT("~",RIGHT(_xlpm.w,LEN(_xlpm.w)-FIND(_xlpm.sep,_xlpm.w)),"~"))</f>
        <v>~goe~</v>
      </c>
      <c r="P1574" s="1" t="str">
        <f>_xlfn.LET(_xlpm.sep,":",_xlpm.w,$G1574,_xlfn.CONCAT("[",LEFT(_xlpm.w,FIND(_xlpm.sep,_xlpm.w)-1),"]"))</f>
        <v>[ɡoʊ]</v>
      </c>
      <c r="Q1574" s="14" cm="1">
        <f t="array" ref="Q1574">SUM(_xlfn._xlws.FILTER($H$2:$H$7109,_xlfn.MAP($O$2:$O$7109,_xlfn.LAMBDA(_xlpm.x,_xlpm.x=$O1574))))</f>
        <v>9.9403578528827041E-5</v>
      </c>
      <c r="R1574" s="14">
        <f>$H1574/Q1574</f>
        <v>1</v>
      </c>
      <c r="S1574" s="14" cm="1">
        <f t="array" ref="S1574">SUM(_xlfn._xlws.FILTER($H$2:$H$7109,_xlfn.MAP($P$2:$P$7109,_xlfn.LAMBDA(_xlpm.x,_xlpm.x=$P1574))))</f>
        <v>8.9463220675944357E-4</v>
      </c>
      <c r="T1574" s="14">
        <f>$H1574/S1574</f>
        <v>0.11111111111111109</v>
      </c>
      <c r="U1574" s="14">
        <f>_xlfn.LET(_xlpm.freq,F1574,_xlpm.size,M1574+1,_xlpm.F,V1574,LOG(1+_xlpm.freq)*LOG(1+_xlpm.size)*_xlpm.F)</f>
        <v>6.6698689096041833E-2</v>
      </c>
      <c r="V1574" s="14">
        <f>_xlfn.LET(_xlpm.a,T1574,_xlpm.b,R1574,2*_xlpm.a*_xlpm.b/(_xlpm.a+_xlpm.b))</f>
        <v>0.19999999999999996</v>
      </c>
      <c r="W1574" s="14">
        <f>_xlfn.LET(_xlpm.p,R1574,_xlpm.q,T1574,LOG(_xlpm.p/_xlpm.q))</f>
        <v>0.95424250943932498</v>
      </c>
      <c r="X1574" s="2"/>
      <c r="AC1574" s="2"/>
      <c r="AH1574" s="2"/>
      <c r="AI1574" s="2"/>
    </row>
    <row r="1575" spans="1:35">
      <c r="A1575" s="1" t="str">
        <f>_xlfn.LET(_xlpm.sep," : ",CONCATENATE(O1575,_xlpm.sep,P1575))</f>
        <v>~mer~ : [mə]</v>
      </c>
      <c r="B1575" s="1">
        <f>_xlfn.LET(_xlpm.d,$G1575,_xlpm.k,_xlfn.CONCAT(LEFT(TRIM(B$1),1),"*"),COUNTIF(_xlpm.d,_xlpm.k))</f>
        <v>0</v>
      </c>
      <c r="C1575" s="1">
        <f>_xlfn.LET(_xlpm.d,$G1575,_xlpm.k,_xlfn.CONCAT(LEFT(TRIM(C$1),1),"*"),COUNTIF(_xlpm.d,_xlpm.k))</f>
        <v>1</v>
      </c>
      <c r="D1575" s="1">
        <f>_xlfn.LET(_xlpm.d,$G1575,_xlpm.k,_xlfn.CONCAT(LEFT(TRIM(D$1),1),"*"),COUNTIF(_xlpm.d,_xlpm.k))</f>
        <v>0</v>
      </c>
      <c r="E1575" s="1">
        <f>LOG(F1575+1,10)</f>
        <v>0.30102999566398114</v>
      </c>
      <c r="F1575" s="7">
        <v>1</v>
      </c>
      <c r="G1575" s="9" t="s">
        <v>2719</v>
      </c>
      <c r="H1575" s="4">
        <f>F1575/freq.sum.r6e</f>
        <v>4.9701789264413521E-5</v>
      </c>
      <c r="I1575" s="1" t="str">
        <f>_xlfn.LET(_xlpm.sep,":",_xlpm.w,$G1575,LEFT(_xlpm.w,FIND(_xlpm.sep,_xlpm.w)-1))</f>
        <v>mə</v>
      </c>
      <c r="J1575" s="1" t="str">
        <f>_xlfn.LET(_xlpm.sep,":",_xlpm.w,$G1575,RIGHT(_xlpm.w,LEN(_xlpm.w)-FIND(_xlpm.sep,_xlpm.w)))</f>
        <v>mer</v>
      </c>
      <c r="K1575" s="10">
        <f>_xlfn.LET(_xlpm.w,I1575,LEN(_xlpm.w))</f>
        <v>2</v>
      </c>
      <c r="L1575" s="10">
        <f>_xlfn.LET(_xlpm.w,J1575,LEN(_xlpm.w))</f>
        <v>3</v>
      </c>
      <c r="M1575" s="10">
        <f>_xlfn.LET(_xlpm.a,K1575,_xlpm.b,L1575,MAX(_xlpm.a,_xlpm.b))</f>
        <v>3</v>
      </c>
      <c r="N1575" s="10">
        <f>_xlfn.LET(_xlpm.d,(K1575,L1575),MAX(_xlpm.d)-MIN(_xlpm.d))</f>
        <v>1</v>
      </c>
      <c r="O1575" s="1" t="str">
        <f>_xlfn.LET(_xlpm.sep,":",_xlpm.w,$G1575,_xlfn.CONCAT("~",RIGHT(_xlpm.w,LEN(_xlpm.w)-FIND(_xlpm.sep,_xlpm.w)),"~"))</f>
        <v>~mer~</v>
      </c>
      <c r="P1575" s="1" t="str">
        <f>_xlfn.LET(_xlpm.sep,":",_xlpm.w,$G1575,_xlfn.CONCAT("[",LEFT(_xlpm.w,FIND(_xlpm.sep,_xlpm.w)-1),"]"))</f>
        <v>[mə]</v>
      </c>
      <c r="Q1575" s="14" cm="1">
        <f t="array" ref="Q1575">SUM(_xlfn._xlws.FILTER($H$2:$H$7109,_xlfn.MAP($O$2:$O$7109,_xlfn.LAMBDA(_xlpm.x,_xlpm.x=$O1575))))</f>
        <v>2.9821073558648114E-4</v>
      </c>
      <c r="R1575" s="14">
        <f>$H1575/Q1575</f>
        <v>0.16666666666666666</v>
      </c>
      <c r="S1575" s="14" cm="1">
        <f t="array" ref="S1575">SUM(_xlfn._xlws.FILTER($H$2:$H$7109,_xlfn.MAP($P$2:$P$7109,_xlfn.LAMBDA(_xlpm.x,_xlpm.x=$P1575))))</f>
        <v>2.7335984095427429E-3</v>
      </c>
      <c r="T1575" s="14">
        <f>$H1575/S1575</f>
        <v>1.8181818181818188E-2</v>
      </c>
      <c r="U1575" s="14">
        <f>_xlfn.LET(_xlpm.freq,F1575,_xlpm.size,M1575+1,_xlpm.F,V1575,LOG(1+_xlpm.freq)*LOG(1+_xlpm.size)*_xlpm.F)</f>
        <v>6.898719258181139E-3</v>
      </c>
      <c r="V1575" s="14">
        <f>_xlfn.LET(_xlpm.a,T1575,_xlpm.b,R1575,2*_xlpm.a*_xlpm.b/(_xlpm.a+_xlpm.b))</f>
        <v>3.2786885245901648E-2</v>
      </c>
      <c r="W1575" s="14">
        <f>_xlfn.LET(_xlpm.p,R1575,_xlpm.q,T1575,LOG(_xlpm.p/_xlpm.q))</f>
        <v>0.96221143911060003</v>
      </c>
      <c r="X1575" s="2"/>
      <c r="AC1575" s="2"/>
      <c r="AH1575" s="2"/>
      <c r="AI1575" s="2"/>
    </row>
    <row r="1576" spans="1:35">
      <c r="A1576" s="1" t="str">
        <f>_xlfn.LET(_xlpm.sep," : ",CONCATENATE(O1576,_xlpm.sep,P1576))</f>
        <v>~mir~ : [mə]</v>
      </c>
      <c r="B1576" s="1">
        <f>_xlfn.LET(_xlpm.d,$G1576,_xlpm.k,_xlfn.CONCAT(LEFT(TRIM(B$1),1),"*"),COUNTIF(_xlpm.d,_xlpm.k))</f>
        <v>0</v>
      </c>
      <c r="C1576" s="1">
        <f>_xlfn.LET(_xlpm.d,$G1576,_xlpm.k,_xlfn.CONCAT(LEFT(TRIM(C$1),1),"*"),COUNTIF(_xlpm.d,_xlpm.k))</f>
        <v>1</v>
      </c>
      <c r="D1576" s="1">
        <f>_xlfn.LET(_xlpm.d,$G1576,_xlpm.k,_xlfn.CONCAT(LEFT(TRIM(D$1),1),"*"),COUNTIF(_xlpm.d,_xlpm.k))</f>
        <v>0</v>
      </c>
      <c r="E1576" s="1">
        <f>LOG(F1576+1,10)</f>
        <v>0.30102999566398114</v>
      </c>
      <c r="F1576" s="7">
        <v>1</v>
      </c>
      <c r="G1576" s="9" t="s">
        <v>2732</v>
      </c>
      <c r="H1576" s="4">
        <f>F1576/freq.sum.r6e</f>
        <v>4.9701789264413521E-5</v>
      </c>
      <c r="I1576" s="4" t="str">
        <f>_xlfn.LET(_xlpm.sep,":",_xlpm.w,$G1576,LEFT(_xlpm.w,FIND(_xlpm.sep,_xlpm.w)-1))</f>
        <v>mə</v>
      </c>
      <c r="J1576" s="4" t="str">
        <f>_xlfn.LET(_xlpm.sep,":",_xlpm.w,$G1576,RIGHT(_xlpm.w,LEN(_xlpm.w)-FIND(_xlpm.sep,_xlpm.w)))</f>
        <v>mir</v>
      </c>
      <c r="K1576" s="10">
        <f>_xlfn.LET(_xlpm.w,I1576,LEN(_xlpm.w))</f>
        <v>2</v>
      </c>
      <c r="L1576" s="10">
        <f>_xlfn.LET(_xlpm.w,J1576,LEN(_xlpm.w))</f>
        <v>3</v>
      </c>
      <c r="M1576" s="10">
        <f>_xlfn.LET(_xlpm.a,K1576,_xlpm.b,L1576,MAX(_xlpm.a,_xlpm.b))</f>
        <v>3</v>
      </c>
      <c r="N1576" s="10">
        <f>_xlfn.LET(_xlpm.d,(K1576,L1576),MAX(_xlpm.d)-MIN(_xlpm.d))</f>
        <v>1</v>
      </c>
      <c r="O1576" s="1" t="str">
        <f>_xlfn.LET(_xlpm.sep,":",_xlpm.w,$G1576,_xlfn.CONCAT("~",RIGHT(_xlpm.w,LEN(_xlpm.w)-FIND(_xlpm.sep,_xlpm.w)),"~"))</f>
        <v>~mir~</v>
      </c>
      <c r="P1576" s="1" t="str">
        <f>_xlfn.LET(_xlpm.sep,":",_xlpm.w,$G1576,_xlfn.CONCAT("[",LEFT(_xlpm.w,FIND(_xlpm.sep,_xlpm.w)-1),"]"))</f>
        <v>[mə]</v>
      </c>
      <c r="Q1576" s="14" cm="1">
        <f t="array" ref="Q1576">SUM(_xlfn._xlws.FILTER($H$2:$H$7109,_xlfn.MAP($O$2:$O$7109,_xlfn.LAMBDA(_xlpm.x,_xlpm.x=$O1576))))</f>
        <v>2.9821073558648114E-4</v>
      </c>
      <c r="R1576" s="14">
        <f>$H1576/Q1576</f>
        <v>0.16666666666666666</v>
      </c>
      <c r="S1576" s="14" cm="1">
        <f t="array" ref="S1576">SUM(_xlfn._xlws.FILTER($H$2:$H$7109,_xlfn.MAP($P$2:$P$7109,_xlfn.LAMBDA(_xlpm.x,_xlpm.x=$P1576))))</f>
        <v>2.7335984095427429E-3</v>
      </c>
      <c r="T1576" s="14">
        <f>$H1576/S1576</f>
        <v>1.8181818181818188E-2</v>
      </c>
      <c r="U1576" s="14">
        <f>_xlfn.LET(_xlpm.freq,F1576,_xlpm.size,M1576+1,_xlpm.F,V1576,LOG(1+_xlpm.freq)*LOG(1+_xlpm.size)*_xlpm.F)</f>
        <v>6.898719258181139E-3</v>
      </c>
      <c r="V1576" s="14">
        <f>_xlfn.LET(_xlpm.a,T1576,_xlpm.b,R1576,2*_xlpm.a*_xlpm.b/(_xlpm.a+_xlpm.b))</f>
        <v>3.2786885245901648E-2</v>
      </c>
      <c r="W1576" s="14">
        <f>_xlfn.LET(_xlpm.p,R1576,_xlpm.q,T1576,LOG(_xlpm.p/_xlpm.q))</f>
        <v>0.96221143911060003</v>
      </c>
      <c r="X1576" s="2"/>
      <c r="AC1576" s="2"/>
      <c r="AH1576" s="2"/>
      <c r="AI1576" s="2"/>
    </row>
    <row r="1577" spans="1:35">
      <c r="A1577" s="1" t="str">
        <f>_xlfn.LET(_xlpm.sep," : ",CONCATENATE(O1577,_xlpm.sep,P1577))</f>
        <v>~ner~ : [nə]</v>
      </c>
      <c r="B1577" s="1">
        <f>_xlfn.LET(_xlpm.d,$G1577,_xlpm.k,_xlfn.CONCAT(LEFT(TRIM(B$1),1),"*"),COUNTIF(_xlpm.d,_xlpm.k))</f>
        <v>0</v>
      </c>
      <c r="C1577" s="1">
        <f>_xlfn.LET(_xlpm.d,$G1577,_xlpm.k,_xlfn.CONCAT(LEFT(TRIM(C$1),1),"*"),COUNTIF(_xlpm.d,_xlpm.k))</f>
        <v>0</v>
      </c>
      <c r="D1577" s="1">
        <f>_xlfn.LET(_xlpm.d,$G1577,_xlpm.k,_xlfn.CONCAT(LEFT(TRIM(D$1),1),"*"),COUNTIF(_xlpm.d,_xlpm.k))</f>
        <v>1</v>
      </c>
      <c r="E1577" s="1">
        <f>LOG(F1577+1,10)</f>
        <v>0.30102999566398114</v>
      </c>
      <c r="F1577" s="7">
        <v>1</v>
      </c>
      <c r="G1577" s="9" t="s">
        <v>3377</v>
      </c>
      <c r="H1577" s="4">
        <f>F1577/freq.sum.r6e</f>
        <v>4.9701789264413521E-5</v>
      </c>
      <c r="I1577" s="1" t="str">
        <f>_xlfn.LET(_xlpm.sep,":",_xlpm.w,$G1577,LEFT(_xlpm.w,FIND(_xlpm.sep,_xlpm.w)-1))</f>
        <v>nə</v>
      </c>
      <c r="J1577" s="1" t="str">
        <f>_xlfn.LET(_xlpm.sep,":",_xlpm.w,$G1577,RIGHT(_xlpm.w,LEN(_xlpm.w)-FIND(_xlpm.sep,_xlpm.w)))</f>
        <v>ner</v>
      </c>
      <c r="K1577" s="10">
        <f>_xlfn.LET(_xlpm.w,I1577,LEN(_xlpm.w))</f>
        <v>2</v>
      </c>
      <c r="L1577" s="10">
        <f>_xlfn.LET(_xlpm.w,J1577,LEN(_xlpm.w))</f>
        <v>3</v>
      </c>
      <c r="M1577" s="10">
        <f>_xlfn.LET(_xlpm.a,K1577,_xlpm.b,L1577,MAX(_xlpm.a,_xlpm.b))</f>
        <v>3</v>
      </c>
      <c r="N1577" s="10">
        <f>_xlfn.LET(_xlpm.d,(K1577,L1577),MAX(_xlpm.d)-MIN(_xlpm.d))</f>
        <v>1</v>
      </c>
      <c r="O1577" s="1" t="str">
        <f>_xlfn.LET(_xlpm.sep,":",_xlpm.w,$G1577,_xlfn.CONCAT("~",RIGHT(_xlpm.w,LEN(_xlpm.w)-FIND(_xlpm.sep,_xlpm.w)),"~"))</f>
        <v>~ner~</v>
      </c>
      <c r="P1577" s="1" t="str">
        <f>_xlfn.LET(_xlpm.sep,":",_xlpm.w,$G1577,_xlfn.CONCAT("[",LEFT(_xlpm.w,FIND(_xlpm.sep,_xlpm.w)-1),"]"))</f>
        <v>[nə]</v>
      </c>
      <c r="Q1577" s="14" cm="1">
        <f t="array" ref="Q1577">SUM(_xlfn._xlws.FILTER($H$2:$H$7117,_xlfn.MAP($O$2:$O$7117,_xlfn.LAMBDA(_xlpm.x,_xlpm.x=$O1577))))</f>
        <v>2.9821073558648114E-4</v>
      </c>
      <c r="R1577" s="14">
        <f>$H1577/Q1577</f>
        <v>0.16666666666666666</v>
      </c>
      <c r="S1577" s="14" cm="1">
        <f t="array" ref="S1577">SUM(_xlfn._xlws.FILTER($H$2:$H$7117,_xlfn.MAP($P$2:$P$7117,_xlfn.LAMBDA(_xlpm.x,_xlpm.x=$P1577))))</f>
        <v>2.7335984095427424E-3</v>
      </c>
      <c r="T1577" s="14">
        <f>$H1577/S1577</f>
        <v>1.8181818181818191E-2</v>
      </c>
      <c r="U1577" s="14">
        <f>_xlfn.LET(_xlpm.freq,F1577,_xlpm.size,M1577+1,_xlpm.F,V1577,LOG(1+_xlpm.freq)*LOG(1+_xlpm.size)*_xlpm.F)</f>
        <v>6.8987192581811407E-3</v>
      </c>
      <c r="V1577" s="14">
        <f>_xlfn.LET(_xlpm.a,T1577,_xlpm.b,R1577,2*_xlpm.a*_xlpm.b/(_xlpm.a+_xlpm.b))</f>
        <v>3.2786885245901655E-2</v>
      </c>
      <c r="W1577" s="14">
        <f>_xlfn.LET(_xlpm.p,R1577,_xlpm.q,T1577,LOG(_xlpm.p/_xlpm.q))</f>
        <v>0.96221143911059992</v>
      </c>
      <c r="X1577" s="2"/>
      <c r="AC1577" s="2"/>
      <c r="AH1577" s="2"/>
      <c r="AI1577" s="2"/>
    </row>
    <row r="1578" spans="1:35">
      <c r="A1578" s="1" t="str">
        <f>_xlfn.LET(_xlpm.sep," : ",CONCATENATE(O1578,_xlpm.sep,P1578))</f>
        <v>~nir~ : [nə]</v>
      </c>
      <c r="B1578" s="1">
        <f>_xlfn.LET(_xlpm.d,$G1578,_xlpm.k,_xlfn.CONCAT(LEFT(TRIM(B$1),1),"*"),COUNTIF(_xlpm.d,_xlpm.k))</f>
        <v>0</v>
      </c>
      <c r="C1578" s="1">
        <f>_xlfn.LET(_xlpm.d,$G1578,_xlpm.k,_xlfn.CONCAT(LEFT(TRIM(C$1),1),"*"),COUNTIF(_xlpm.d,_xlpm.k))</f>
        <v>0</v>
      </c>
      <c r="D1578" s="1">
        <f>_xlfn.LET(_xlpm.d,$G1578,_xlpm.k,_xlfn.CONCAT(LEFT(TRIM(D$1),1),"*"),COUNTIF(_xlpm.d,_xlpm.k))</f>
        <v>1</v>
      </c>
      <c r="E1578" s="1">
        <f>LOG(F1578+1,10)</f>
        <v>0.30102999566398114</v>
      </c>
      <c r="F1578" s="7">
        <v>1</v>
      </c>
      <c r="G1578" s="9" t="s">
        <v>3403</v>
      </c>
      <c r="H1578" s="4">
        <f>F1578/freq.sum.r6e</f>
        <v>4.9701789264413521E-5</v>
      </c>
      <c r="I1578" s="1" t="str">
        <f>_xlfn.LET(_xlpm.sep,":",_xlpm.w,$G1578,LEFT(_xlpm.w,FIND(_xlpm.sep,_xlpm.w)-1))</f>
        <v>nə</v>
      </c>
      <c r="J1578" s="1" t="str">
        <f>_xlfn.LET(_xlpm.sep,":",_xlpm.w,$G1578,RIGHT(_xlpm.w,LEN(_xlpm.w)-FIND(_xlpm.sep,_xlpm.w)))</f>
        <v>nir</v>
      </c>
      <c r="K1578" s="10">
        <f>_xlfn.LET(_xlpm.w,I1578,LEN(_xlpm.w))</f>
        <v>2</v>
      </c>
      <c r="L1578" s="10">
        <f>_xlfn.LET(_xlpm.w,J1578,LEN(_xlpm.w))</f>
        <v>3</v>
      </c>
      <c r="M1578" s="10">
        <f>_xlfn.LET(_xlpm.a,K1578,_xlpm.b,L1578,MAX(_xlpm.a,_xlpm.b))</f>
        <v>3</v>
      </c>
      <c r="N1578" s="10">
        <f>_xlfn.LET(_xlpm.d,(K1578,L1578),MAX(_xlpm.d)-MIN(_xlpm.d))</f>
        <v>1</v>
      </c>
      <c r="O1578" s="1" t="str">
        <f>_xlfn.LET(_xlpm.sep,":",_xlpm.w,$G1578,_xlfn.CONCAT("~",RIGHT(_xlpm.w,LEN(_xlpm.w)-FIND(_xlpm.sep,_xlpm.w)),"~"))</f>
        <v>~nir~</v>
      </c>
      <c r="P1578" s="1" t="str">
        <f>_xlfn.LET(_xlpm.sep,":",_xlpm.w,$G1578,_xlfn.CONCAT("[",LEFT(_xlpm.w,FIND(_xlpm.sep,_xlpm.w)-1),"]"))</f>
        <v>[nə]</v>
      </c>
      <c r="Q1578" s="14" cm="1">
        <f t="array" ref="Q1578">SUM(_xlfn._xlws.FILTER($H$2:$H$7117,_xlfn.MAP($O$2:$O$7117,_xlfn.LAMBDA(_xlpm.x,_xlpm.x=$O1578))))</f>
        <v>2.9821073558648114E-4</v>
      </c>
      <c r="R1578" s="14">
        <f>$H1578/Q1578</f>
        <v>0.16666666666666666</v>
      </c>
      <c r="S1578" s="14" cm="1">
        <f t="array" ref="S1578">SUM(_xlfn._xlws.FILTER($H$2:$H$7117,_xlfn.MAP($P$2:$P$7117,_xlfn.LAMBDA(_xlpm.x,_xlpm.x=$P1578))))</f>
        <v>2.7335984095427424E-3</v>
      </c>
      <c r="T1578" s="14">
        <f>$H1578/S1578</f>
        <v>1.8181818181818191E-2</v>
      </c>
      <c r="U1578" s="14">
        <f>_xlfn.LET(_xlpm.freq,F1578,_xlpm.size,M1578+1,_xlpm.F,V1578,LOG(1+_xlpm.freq)*LOG(1+_xlpm.size)*_xlpm.F)</f>
        <v>6.8987192581811407E-3</v>
      </c>
      <c r="V1578" s="14">
        <f>_xlfn.LET(_xlpm.a,T1578,_xlpm.b,R1578,2*_xlpm.a*_xlpm.b/(_xlpm.a+_xlpm.b))</f>
        <v>3.2786885245901655E-2</v>
      </c>
      <c r="W1578" s="14">
        <f>_xlfn.LET(_xlpm.p,R1578,_xlpm.q,T1578,LOG(_xlpm.p/_xlpm.q))</f>
        <v>0.96221143911059992</v>
      </c>
      <c r="X1578" s="2"/>
      <c r="AC1578" s="2"/>
      <c r="AH1578" s="2"/>
      <c r="AI1578" s="2"/>
    </row>
    <row r="1579" spans="1:35">
      <c r="A1579" s="1" t="str">
        <f>_xlfn.LET(_xlpm.sep," : ",CONCATENATE(O1579,_xlpm.sep,P1579))</f>
        <v>~bir~ : [baɪ]</v>
      </c>
      <c r="B1579" s="1">
        <f>_xlfn.LET(_xlpm.d,$G1579,_xlpm.k,_xlfn.CONCAT(LEFT(TRIM(B$1),1),"*"),COUNTIF(_xlpm.d,_xlpm.k))</f>
        <v>0</v>
      </c>
      <c r="C1579" s="1">
        <f>_xlfn.LET(_xlpm.d,$G1579,_xlpm.k,_xlfn.CONCAT(LEFT(TRIM(C$1),1),"*"),COUNTIF(_xlpm.d,_xlpm.k))</f>
        <v>0</v>
      </c>
      <c r="D1579" s="1">
        <f>_xlfn.LET(_xlpm.d,$G1579,_xlpm.k,_xlfn.CONCAT(LEFT(TRIM(D$1),1),"*"),COUNTIF(_xlpm.d,_xlpm.k))</f>
        <v>0</v>
      </c>
      <c r="E1579" s="1">
        <f>LOG(F1579+1,10)</f>
        <v>0.47712125471966244</v>
      </c>
      <c r="F1579" s="7">
        <v>2</v>
      </c>
      <c r="G1579" s="9" t="s">
        <v>99</v>
      </c>
      <c r="H1579" s="4">
        <f>F1579/freq.sum.r6e</f>
        <v>9.9403578528827041E-5</v>
      </c>
      <c r="I1579" s="1" t="str">
        <f>_xlfn.LET(_xlpm.sep,":",_xlpm.w,$G1579,LEFT(_xlpm.w,FIND(_xlpm.sep,_xlpm.w)-1))</f>
        <v>baɪ</v>
      </c>
      <c r="J1579" s="1" t="str">
        <f>_xlfn.LET(_xlpm.sep,":",_xlpm.w,$G1579,RIGHT(_xlpm.w,LEN(_xlpm.w)-FIND(_xlpm.sep,_xlpm.w)))</f>
        <v>bir</v>
      </c>
      <c r="K1579" s="10">
        <f>_xlfn.LET(_xlpm.w,I1579,LEN(_xlpm.w))</f>
        <v>3</v>
      </c>
      <c r="L1579" s="10">
        <f>_xlfn.LET(_xlpm.w,J1579,LEN(_xlpm.w))</f>
        <v>3</v>
      </c>
      <c r="M1579" s="10">
        <f>_xlfn.LET(_xlpm.a,K1579,_xlpm.b,L1579,MAX(_xlpm.a,_xlpm.b))</f>
        <v>3</v>
      </c>
      <c r="N1579" s="10">
        <f>_xlfn.LET(_xlpm.d,(K1579,L1579),MAX(_xlpm.d)-MIN(_xlpm.d))</f>
        <v>0</v>
      </c>
      <c r="O1579" s="1" t="str">
        <f>_xlfn.LET(_xlpm.sep,":",_xlpm.w,$G1579,_xlfn.CONCAT("~",RIGHT(_xlpm.w,LEN(_xlpm.w)-FIND(_xlpm.sep,_xlpm.w)),"~"))</f>
        <v>~bir~</v>
      </c>
      <c r="P1579" s="1" t="str">
        <f>_xlfn.LET(_xlpm.sep,":",_xlpm.w,$G1579,_xlfn.CONCAT("[",LEFT(_xlpm.w,FIND(_xlpm.sep,_xlpm.w)-1),"]"))</f>
        <v>[baɪ]</v>
      </c>
      <c r="Q1579" s="14" cm="1">
        <f t="array" ref="Q1579">SUM(_xlfn._xlws.FILTER($H$2:$H$7117,_xlfn.MAP($O$2:$O$7117,_xlfn.LAMBDA(_xlpm.x,_xlpm.x=$O1579))))</f>
        <v>2.9821073558648114E-4</v>
      </c>
      <c r="R1579" s="14">
        <f>$H1579/Q1579</f>
        <v>0.33333333333333331</v>
      </c>
      <c r="S1579" s="14" cm="1">
        <f t="array" ref="S1579">SUM(_xlfn._xlws.FILTER($H$2:$H$7117,_xlfn.MAP($P$2:$P$7117,_xlfn.LAMBDA(_xlpm.x,_xlpm.x=$P1579))))</f>
        <v>2.7335984095427429E-3</v>
      </c>
      <c r="T1579" s="14">
        <f>$H1579/S1579</f>
        <v>3.6363636363636376E-2</v>
      </c>
      <c r="U1579" s="14">
        <f>_xlfn.LET(_xlpm.freq,F1579,_xlpm.size,M1579+1,_xlpm.F,V1579,LOG(1+_xlpm.freq)*LOG(1+_xlpm.size)*_xlpm.F)</f>
        <v>2.1868422654439952E-2</v>
      </c>
      <c r="V1579" s="14">
        <f>_xlfn.LET(_xlpm.a,T1579,_xlpm.b,R1579,2*_xlpm.a*_xlpm.b/(_xlpm.a+_xlpm.b))</f>
        <v>6.5573770491803296E-2</v>
      </c>
      <c r="W1579" s="14">
        <f>_xlfn.LET(_xlpm.p,R1579,_xlpm.q,T1579,LOG(_xlpm.p/_xlpm.q))</f>
        <v>0.96221143911060003</v>
      </c>
      <c r="X1579" s="2"/>
      <c r="AC1579" s="2"/>
      <c r="AH1579" s="2"/>
      <c r="AI1579" s="2"/>
    </row>
    <row r="1580" spans="1:35">
      <c r="A1580" s="1" t="str">
        <f>_xlfn.LET(_xlpm.sep," : ",CONCATENATE(O1580,_xlpm.sep,P1580))</f>
        <v>~fir~ : [faɪ]</v>
      </c>
      <c r="B1580" s="1">
        <f>_xlfn.LET(_xlpm.d,$G1580,_xlpm.k,_xlfn.CONCAT(LEFT(TRIM(B$1),1),"*"),COUNTIF(_xlpm.d,_xlpm.k))</f>
        <v>0</v>
      </c>
      <c r="C1580" s="1">
        <f>_xlfn.LET(_xlpm.d,$G1580,_xlpm.k,_xlfn.CONCAT(LEFT(TRIM(C$1),1),"*"),COUNTIF(_xlpm.d,_xlpm.k))</f>
        <v>0</v>
      </c>
      <c r="D1580" s="1">
        <f>_xlfn.LET(_xlpm.d,$G1580,_xlpm.k,_xlfn.CONCAT(LEFT(TRIM(D$1),1),"*"),COUNTIF(_xlpm.d,_xlpm.k))</f>
        <v>0</v>
      </c>
      <c r="E1580" s="1">
        <f>LOG(F1580+1,10)</f>
        <v>0.47712125471966244</v>
      </c>
      <c r="F1580" s="7">
        <v>2</v>
      </c>
      <c r="G1580" s="9" t="s">
        <v>862</v>
      </c>
      <c r="H1580" s="4">
        <f>F1580/freq.sum.r6e</f>
        <v>9.9403578528827041E-5</v>
      </c>
      <c r="I1580" s="1" t="str">
        <f>_xlfn.LET(_xlpm.sep,":",_xlpm.w,$G1580,LEFT(_xlpm.w,FIND(_xlpm.sep,_xlpm.w)-1))</f>
        <v>faɪ</v>
      </c>
      <c r="J1580" s="1" t="str">
        <f>_xlfn.LET(_xlpm.sep,":",_xlpm.w,$G1580,RIGHT(_xlpm.w,LEN(_xlpm.w)-FIND(_xlpm.sep,_xlpm.w)))</f>
        <v>fir</v>
      </c>
      <c r="K1580" s="10">
        <f>_xlfn.LET(_xlpm.w,I1580,LEN(_xlpm.w))</f>
        <v>3</v>
      </c>
      <c r="L1580" s="10">
        <f>_xlfn.LET(_xlpm.w,J1580,LEN(_xlpm.w))</f>
        <v>3</v>
      </c>
      <c r="M1580" s="10">
        <f>_xlfn.LET(_xlpm.a,K1580,_xlpm.b,L1580,MAX(_xlpm.a,_xlpm.b))</f>
        <v>3</v>
      </c>
      <c r="N1580" s="10">
        <f>_xlfn.LET(_xlpm.d,(K1580,L1580),MAX(_xlpm.d)-MIN(_xlpm.d))</f>
        <v>0</v>
      </c>
      <c r="O1580" s="1" t="str">
        <f>_xlfn.LET(_xlpm.sep,":",_xlpm.w,$G1580,_xlfn.CONCAT("~",RIGHT(_xlpm.w,LEN(_xlpm.w)-FIND(_xlpm.sep,_xlpm.w)),"~"))</f>
        <v>~fir~</v>
      </c>
      <c r="P1580" s="1" t="str">
        <f>_xlfn.LET(_xlpm.sep,":",_xlpm.w,$G1580,_xlfn.CONCAT("[",LEFT(_xlpm.w,FIND(_xlpm.sep,_xlpm.w)-1),"]"))</f>
        <v>[faɪ]</v>
      </c>
      <c r="Q1580" s="14" cm="1">
        <f t="array" ref="Q1580">SUM(_xlfn._xlws.FILTER($H$2:$H$7117,_xlfn.MAP($O$2:$O$7117,_xlfn.LAMBDA(_xlpm.x,_xlpm.x=$O1580))))</f>
        <v>2.9821073558648114E-4</v>
      </c>
      <c r="R1580" s="14">
        <f>$H1580/Q1580</f>
        <v>0.33333333333333331</v>
      </c>
      <c r="S1580" s="14" cm="1">
        <f t="array" ref="S1580">SUM(_xlfn._xlws.FILTER($H$2:$H$7117,_xlfn.MAP($P$2:$P$7117,_xlfn.LAMBDA(_xlpm.x,_xlpm.x=$P1580))))</f>
        <v>2.7335984095427429E-3</v>
      </c>
      <c r="T1580" s="14">
        <f>$H1580/S1580</f>
        <v>3.6363636363636376E-2</v>
      </c>
      <c r="U1580" s="14">
        <f>_xlfn.LET(_xlpm.freq,F1580,_xlpm.size,M1580+1,_xlpm.F,V1580,LOG(1+_xlpm.freq)*LOG(1+_xlpm.size)*_xlpm.F)</f>
        <v>2.1868422654439952E-2</v>
      </c>
      <c r="V1580" s="14">
        <f>_xlfn.LET(_xlpm.a,T1580,_xlpm.b,R1580,2*_xlpm.a*_xlpm.b/(_xlpm.a+_xlpm.b))</f>
        <v>6.5573770491803296E-2</v>
      </c>
      <c r="W1580" s="14">
        <f>_xlfn.LET(_xlpm.p,R1580,_xlpm.q,T1580,LOG(_xlpm.p/_xlpm.q))</f>
        <v>0.96221143911060003</v>
      </c>
      <c r="X1580" s="2"/>
      <c r="AC1580" s="2"/>
      <c r="AH1580" s="2"/>
      <c r="AI1580" s="2"/>
    </row>
    <row r="1581" spans="1:35">
      <c r="A1581" s="1" t="str">
        <f>_xlfn.LET(_xlpm.sep," : ",CONCATENATE(O1581,_xlpm.sep,P1581))</f>
        <v>~rer~ : [ɹə]</v>
      </c>
      <c r="B1581" s="1">
        <f>_xlfn.LET(_xlpm.d,$G1581,_xlpm.k,_xlfn.CONCAT(LEFT(TRIM(B$1),1),"*"),COUNTIF(_xlpm.d,_xlpm.k))</f>
        <v>1</v>
      </c>
      <c r="C1581" s="1">
        <f>_xlfn.LET(_xlpm.d,$G1581,_xlpm.k,_xlfn.CONCAT(LEFT(TRIM(C$1),1),"*"),COUNTIF(_xlpm.d,_xlpm.k))</f>
        <v>0</v>
      </c>
      <c r="D1581" s="1">
        <f>_xlfn.LET(_xlpm.d,$G1581,_xlpm.k,_xlfn.CONCAT(LEFT(TRIM(D$1),1),"*"),COUNTIF(_xlpm.d,_xlpm.k))</f>
        <v>0</v>
      </c>
      <c r="E1581" s="1">
        <f>LOG(F1581+1,10)</f>
        <v>0.30102999566398114</v>
      </c>
      <c r="F1581" s="7">
        <v>1</v>
      </c>
      <c r="G1581" s="9" t="s">
        <v>6674</v>
      </c>
      <c r="H1581" s="4">
        <f>F1581/freq.sum.r6e</f>
        <v>4.9701789264413521E-5</v>
      </c>
      <c r="I1581" s="1" t="str">
        <f>_xlfn.LET(_xlpm.sep,":",_xlpm.w,$G1581,LEFT(_xlpm.w,FIND(_xlpm.sep,_xlpm.w)-1))</f>
        <v>ɹə</v>
      </c>
      <c r="J1581" s="1" t="str">
        <f>_xlfn.LET(_xlpm.sep,":",_xlpm.w,$G1581,RIGHT(_xlpm.w,LEN(_xlpm.w)-FIND(_xlpm.sep,_xlpm.w)))</f>
        <v>rer</v>
      </c>
      <c r="K1581" s="10">
        <f>_xlfn.LET(_xlpm.w,I1581,LEN(_xlpm.w))</f>
        <v>2</v>
      </c>
      <c r="L1581" s="10">
        <f>_xlfn.LET(_xlpm.w,J1581,LEN(_xlpm.w))</f>
        <v>3</v>
      </c>
      <c r="M1581" s="10">
        <f>_xlfn.LET(_xlpm.a,K1581,_xlpm.b,L1581,MAX(_xlpm.a,_xlpm.b))</f>
        <v>3</v>
      </c>
      <c r="N1581" s="10">
        <f>_xlfn.LET(_xlpm.d,(K1581,L1581),MAX(_xlpm.d)-MIN(_xlpm.d))</f>
        <v>1</v>
      </c>
      <c r="O1581" s="1" t="str">
        <f>_xlfn.LET(_xlpm.sep,":",_xlpm.w,$G1581,_xlfn.CONCAT("~",RIGHT(_xlpm.w,LEN(_xlpm.w)-FIND(_xlpm.sep,_xlpm.w)),"~"))</f>
        <v>~rer~</v>
      </c>
      <c r="P1581" s="1" t="str">
        <f>_xlfn.LET(_xlpm.sep,":",_xlpm.w,$G1581,_xlfn.CONCAT("[",LEFT(_xlpm.w,FIND(_xlpm.sep,_xlpm.w)-1),"]"))</f>
        <v>[ɹə]</v>
      </c>
      <c r="Q1581" s="14" cm="1">
        <f t="array" ref="Q1581">SUM(_xlfn._xlws.FILTER($H$2:$H$7117,_xlfn.MAP($O$2:$O$7117,_xlfn.LAMBDA(_xlpm.x,_xlpm.x=$O1581))))</f>
        <v>3.4791252485089465E-4</v>
      </c>
      <c r="R1581" s="14">
        <f>$H1581/Q1581</f>
        <v>0.14285714285714285</v>
      </c>
      <c r="S1581" s="14" cm="1">
        <f t="array" ref="S1581">SUM(_xlfn._xlws.FILTER($H$2:$H$7117,_xlfn.MAP($P$2:$P$7117,_xlfn.LAMBDA(_xlpm.x,_xlpm.x=$P1581))))</f>
        <v>3.230616302186877E-3</v>
      </c>
      <c r="T1581" s="14">
        <f>$H1581/S1581</f>
        <v>1.5384615384615392E-2</v>
      </c>
      <c r="U1581" s="14">
        <f>_xlfn.LET(_xlpm.freq,F1581,_xlpm.size,M1581+1,_xlpm.F,V1581,LOG(1+_xlpm.freq)*LOG(1+_xlpm.size)*_xlpm.F)</f>
        <v>5.8447482604034656E-3</v>
      </c>
      <c r="V1581" s="14">
        <f>_xlfn.LET(_xlpm.a,T1581,_xlpm.b,R1581,2*_xlpm.a*_xlpm.b/(_xlpm.a+_xlpm.b))</f>
        <v>2.777777777777779E-2</v>
      </c>
      <c r="W1581" s="14">
        <f>_xlfn.LET(_xlpm.p,R1581,_xlpm.q,T1581,LOG(_xlpm.p/_xlpm.q))</f>
        <v>0.96781531662859854</v>
      </c>
      <c r="X1581" s="2"/>
      <c r="AC1581" s="2"/>
      <c r="AH1581" s="2"/>
      <c r="AI1581" s="2"/>
    </row>
    <row r="1582" spans="1:35">
      <c r="A1582" s="1" t="str">
        <f>_xlfn.LET(_xlpm.sep," : ",CONCATENATE(O1582,_xlpm.sep,P1582))</f>
        <v>~rah~ : [ɹə]</v>
      </c>
      <c r="B1582" s="1">
        <f>_xlfn.LET(_xlpm.d,$G1582,_xlpm.k,_xlfn.CONCAT(LEFT(TRIM(B$1),1),"*"),COUNTIF(_xlpm.d,_xlpm.k))</f>
        <v>1</v>
      </c>
      <c r="C1582" s="1">
        <f>_xlfn.LET(_xlpm.d,$G1582,_xlpm.k,_xlfn.CONCAT(LEFT(TRIM(C$1),1),"*"),COUNTIF(_xlpm.d,_xlpm.k))</f>
        <v>0</v>
      </c>
      <c r="D1582" s="1">
        <f>_xlfn.LET(_xlpm.d,$G1582,_xlpm.k,_xlfn.CONCAT(LEFT(TRIM(D$1),1),"*"),COUNTIF(_xlpm.d,_xlpm.k))</f>
        <v>0</v>
      </c>
      <c r="E1582" s="1">
        <f>LOG(F1582+1,10)</f>
        <v>0.47712125471966244</v>
      </c>
      <c r="F1582" s="7">
        <v>2</v>
      </c>
      <c r="G1582" s="9" t="s">
        <v>6627</v>
      </c>
      <c r="H1582" s="4">
        <f>F1582/freq.sum.r6e</f>
        <v>9.9403578528827041E-5</v>
      </c>
      <c r="I1582" s="1" t="str">
        <f>_xlfn.LET(_xlpm.sep,":",_xlpm.w,$G1582,LEFT(_xlpm.w,FIND(_xlpm.sep,_xlpm.w)-1))</f>
        <v>ɹə</v>
      </c>
      <c r="J1582" s="1" t="str">
        <f>_xlfn.LET(_xlpm.sep,":",_xlpm.w,$G1582,RIGHT(_xlpm.w,LEN(_xlpm.w)-FIND(_xlpm.sep,_xlpm.w)))</f>
        <v>rah</v>
      </c>
      <c r="K1582" s="10">
        <f>_xlfn.LET(_xlpm.w,I1582,LEN(_xlpm.w))</f>
        <v>2</v>
      </c>
      <c r="L1582" s="10">
        <f>_xlfn.LET(_xlpm.w,J1582,LEN(_xlpm.w))</f>
        <v>3</v>
      </c>
      <c r="M1582" s="10">
        <f>_xlfn.LET(_xlpm.a,K1582,_xlpm.b,L1582,MAX(_xlpm.a,_xlpm.b))</f>
        <v>3</v>
      </c>
      <c r="N1582" s="10">
        <f>_xlfn.LET(_xlpm.d,(K1582,L1582),MAX(_xlpm.d)-MIN(_xlpm.d))</f>
        <v>1</v>
      </c>
      <c r="O1582" s="1" t="str">
        <f>_xlfn.LET(_xlpm.sep,":",_xlpm.w,$G1582,_xlfn.CONCAT("~",RIGHT(_xlpm.w,LEN(_xlpm.w)-FIND(_xlpm.sep,_xlpm.w)),"~"))</f>
        <v>~rah~</v>
      </c>
      <c r="P1582" s="1" t="str">
        <f>_xlfn.LET(_xlpm.sep,":",_xlpm.w,$G1582,_xlfn.CONCAT("[",LEFT(_xlpm.w,FIND(_xlpm.sep,_xlpm.w)-1),"]"))</f>
        <v>[ɹə]</v>
      </c>
      <c r="Q1582" s="14" cm="1">
        <f t="array" ref="Q1582">SUM(_xlfn._xlws.FILTER($H$2:$H$7117,_xlfn.MAP($O$2:$O$7117,_xlfn.LAMBDA(_xlpm.x,_xlpm.x=$O1582))))</f>
        <v>3.4791252485089465E-4</v>
      </c>
      <c r="R1582" s="14">
        <f>$H1582/Q1582</f>
        <v>0.2857142857142857</v>
      </c>
      <c r="S1582" s="14" cm="1">
        <f t="array" ref="S1582">SUM(_xlfn._xlws.FILTER($H$2:$H$7117,_xlfn.MAP($P$2:$P$7117,_xlfn.LAMBDA(_xlpm.x,_xlpm.x=$P1582))))</f>
        <v>3.230616302186877E-3</v>
      </c>
      <c r="T1582" s="14">
        <f>$H1582/S1582</f>
        <v>3.0769230769230785E-2</v>
      </c>
      <c r="U1582" s="14">
        <f>_xlfn.LET(_xlpm.freq,F1582,_xlpm.size,M1582+1,_xlpm.F,V1582,LOG(1+_xlpm.freq)*LOG(1+_xlpm.size)*_xlpm.F)</f>
        <v>1.8527413637789408E-2</v>
      </c>
      <c r="V1582" s="14">
        <f>_xlfn.LET(_xlpm.a,T1582,_xlpm.b,R1582,2*_xlpm.a*_xlpm.b/(_xlpm.a+_xlpm.b))</f>
        <v>5.555555555555558E-2</v>
      </c>
      <c r="W1582" s="14">
        <f>_xlfn.LET(_xlpm.p,R1582,_xlpm.q,T1582,LOG(_xlpm.p/_xlpm.q))</f>
        <v>0.96781531662859854</v>
      </c>
      <c r="X1582" s="2"/>
      <c r="AC1582" s="2"/>
      <c r="AH1582" s="2"/>
      <c r="AI1582" s="2"/>
    </row>
    <row r="1583" spans="1:35">
      <c r="A1583" s="1" t="str">
        <f>_xlfn.LET(_xlpm.sep," : ",CONCATENATE(O1583,_xlpm.sep,P1583))</f>
        <v>~cer~ : [sɛ]</v>
      </c>
      <c r="B1583" s="1">
        <f>_xlfn.LET(_xlpm.d,$G1583,_xlpm.k,_xlfn.CONCAT(LEFT(TRIM(B$1),1),"*"),COUNTIF(_xlpm.d,_xlpm.k))</f>
        <v>0</v>
      </c>
      <c r="C1583" s="1">
        <f>_xlfn.LET(_xlpm.d,$G1583,_xlpm.k,_xlfn.CONCAT(LEFT(TRIM(C$1),1),"*"),COUNTIF(_xlpm.d,_xlpm.k))</f>
        <v>0</v>
      </c>
      <c r="D1583" s="1">
        <f>_xlfn.LET(_xlpm.d,$G1583,_xlpm.k,_xlfn.CONCAT(LEFT(TRIM(D$1),1),"*"),COUNTIF(_xlpm.d,_xlpm.k))</f>
        <v>0</v>
      </c>
      <c r="E1583" s="1">
        <f>LOG(F1583+1,10)</f>
        <v>0.47712125471966244</v>
      </c>
      <c r="F1583" s="7">
        <v>2</v>
      </c>
      <c r="G1583" s="9" t="s">
        <v>4429</v>
      </c>
      <c r="H1583" s="4">
        <f>F1583/freq.sum.r6e</f>
        <v>9.9403578528827041E-5</v>
      </c>
      <c r="I1583" s="1" t="str">
        <f>_xlfn.LET(_xlpm.sep,":",_xlpm.w,$G1583,LEFT(_xlpm.w,FIND(_xlpm.sep,_xlpm.w)-1))</f>
        <v>sɛ</v>
      </c>
      <c r="J1583" s="1" t="str">
        <f>_xlfn.LET(_xlpm.sep,":",_xlpm.w,$G1583,RIGHT(_xlpm.w,LEN(_xlpm.w)-FIND(_xlpm.sep,_xlpm.w)))</f>
        <v>cer</v>
      </c>
      <c r="K1583" s="10">
        <f>_xlfn.LET(_xlpm.w,I1583,LEN(_xlpm.w))</f>
        <v>2</v>
      </c>
      <c r="L1583" s="10">
        <f>_xlfn.LET(_xlpm.w,J1583,LEN(_xlpm.w))</f>
        <v>3</v>
      </c>
      <c r="M1583" s="10">
        <f>_xlfn.LET(_xlpm.a,K1583,_xlpm.b,L1583,MAX(_xlpm.a,_xlpm.b))</f>
        <v>3</v>
      </c>
      <c r="N1583" s="10">
        <f>_xlfn.LET(_xlpm.d,(K1583,L1583),MAX(_xlpm.d)-MIN(_xlpm.d))</f>
        <v>1</v>
      </c>
      <c r="O1583" s="1" t="str">
        <f>_xlfn.LET(_xlpm.sep,":",_xlpm.w,$G1583,_xlfn.CONCAT("~",RIGHT(_xlpm.w,LEN(_xlpm.w)-FIND(_xlpm.sep,_xlpm.w)),"~"))</f>
        <v>~cer~</v>
      </c>
      <c r="P1583" s="1" t="str">
        <f>_xlfn.LET(_xlpm.sep,":",_xlpm.w,$G1583,_xlfn.CONCAT("[",LEFT(_xlpm.w,FIND(_xlpm.sep,_xlpm.w)-1),"]"))</f>
        <v>[sɛ]</v>
      </c>
      <c r="Q1583" s="14" cm="1">
        <f t="array" ref="Q1583">SUM(_xlfn._xlws.FILTER($H$2:$H$7111,_xlfn.MAP($O$2:$O$7111,_xlfn.LAMBDA(_xlpm.x,_xlpm.x=$O1583))))</f>
        <v>2.9821073558648114E-4</v>
      </c>
      <c r="R1583" s="14">
        <f>$H1583/Q1583</f>
        <v>0.33333333333333331</v>
      </c>
      <c r="S1583" s="14" cm="1">
        <f t="array" ref="S1583">SUM(_xlfn._xlws.FILTER($H$2:$H$7111,_xlfn.MAP($P$2:$P$7111,_xlfn.LAMBDA(_xlpm.x,_xlpm.x=$P1583))))</f>
        <v>2.7833001988071559E-3</v>
      </c>
      <c r="T1583" s="14">
        <f>$H1583/S1583</f>
        <v>3.5714285714285733E-2</v>
      </c>
      <c r="U1583" s="14">
        <f>_xlfn.LET(_xlpm.freq,F1583,_xlpm.size,M1583+1,_xlpm.F,V1583,LOG(1+_xlpm.freq)*LOG(1+_xlpm.size)*_xlpm.F)</f>
        <v>2.1515706160013505E-2</v>
      </c>
      <c r="V1583" s="14">
        <f>_xlfn.LET(_xlpm.a,T1583,_xlpm.b,R1583,2*_xlpm.a*_xlpm.b/(_xlpm.a+_xlpm.b))</f>
        <v>6.451612903225809E-2</v>
      </c>
      <c r="W1583" s="14">
        <f>_xlfn.LET(_xlpm.p,R1583,_xlpm.q,T1583,LOG(_xlpm.p/_xlpm.q))</f>
        <v>0.97003677662255661</v>
      </c>
      <c r="X1583" s="2"/>
      <c r="AC1583" s="2"/>
      <c r="AH1583" s="2"/>
      <c r="AI1583" s="2"/>
    </row>
    <row r="1584" spans="1:35">
      <c r="A1584" s="1" t="str">
        <f>_xlfn.LET(_xlpm.sep," : ",CONCATENATE(O1584,_xlpm.sep,P1584))</f>
        <v>~ppe~ : [pɪ]</v>
      </c>
      <c r="B1584" s="1">
        <f>_xlfn.LET(_xlpm.d,$G1584,_xlpm.k,_xlfn.CONCAT(LEFT(TRIM(B$1),1),"*"),COUNTIF(_xlpm.d,_xlpm.k))</f>
        <v>0</v>
      </c>
      <c r="C1584" s="1">
        <f>_xlfn.LET(_xlpm.d,$G1584,_xlpm.k,_xlfn.CONCAT(LEFT(TRIM(C$1),1),"*"),COUNTIF(_xlpm.d,_xlpm.k))</f>
        <v>0</v>
      </c>
      <c r="D1584" s="1">
        <f>_xlfn.LET(_xlpm.d,$G1584,_xlpm.k,_xlfn.CONCAT(LEFT(TRIM(D$1),1),"*"),COUNTIF(_xlpm.d,_xlpm.k))</f>
        <v>0</v>
      </c>
      <c r="E1584" s="1">
        <f>LOG(F1584+1,10)</f>
        <v>1.3617278360175928</v>
      </c>
      <c r="F1584" s="7">
        <v>22</v>
      </c>
      <c r="G1584" s="9" t="s">
        <v>3762</v>
      </c>
      <c r="H1584" s="4">
        <f>F1584/freq.sum.r6e</f>
        <v>1.0934393638170974E-3</v>
      </c>
      <c r="I1584" s="1" t="str">
        <f>_xlfn.LET(_xlpm.sep,":",_xlpm.w,$G1584,LEFT(_xlpm.w,FIND(_xlpm.sep,_xlpm.w)-1))</f>
        <v>pɪ</v>
      </c>
      <c r="J1584" s="1" t="str">
        <f>_xlfn.LET(_xlpm.sep,":",_xlpm.w,$G1584,RIGHT(_xlpm.w,LEN(_xlpm.w)-FIND(_xlpm.sep,_xlpm.w)))</f>
        <v>ppe</v>
      </c>
      <c r="K1584" s="10">
        <f>_xlfn.LET(_xlpm.w,I1584,LEN(_xlpm.w))</f>
        <v>2</v>
      </c>
      <c r="L1584" s="10">
        <f>_xlfn.LET(_xlpm.w,J1584,LEN(_xlpm.w))</f>
        <v>3</v>
      </c>
      <c r="M1584" s="10">
        <f>_xlfn.LET(_xlpm.a,K1584,_xlpm.b,L1584,MAX(_xlpm.a,_xlpm.b))</f>
        <v>3</v>
      </c>
      <c r="N1584" s="10">
        <f>_xlfn.LET(_xlpm.d,(K1584,L1584),MAX(_xlpm.d)-MIN(_xlpm.d))</f>
        <v>1</v>
      </c>
      <c r="O1584" s="1" t="str">
        <f>_xlfn.LET(_xlpm.sep,":",_xlpm.w,$G1584,_xlfn.CONCAT("~",RIGHT(_xlpm.w,LEN(_xlpm.w)-FIND(_xlpm.sep,_xlpm.w)),"~"))</f>
        <v>~ppe~</v>
      </c>
      <c r="P1584" s="1" t="str">
        <f>_xlfn.LET(_xlpm.sep,":",_xlpm.w,$G1584,_xlfn.CONCAT("[",LEFT(_xlpm.w,FIND(_xlpm.sep,_xlpm.w)-1),"]"))</f>
        <v>[pɪ]</v>
      </c>
      <c r="Q1584" s="14" cm="1">
        <f t="array" ref="Q1584">SUM(_xlfn._xlws.FILTER($H$2:$H$7117,_xlfn.MAP($O$2:$O$7117,_xlfn.LAMBDA(_xlpm.x,_xlpm.x=$O1584))))</f>
        <v>1.1928429423459245E-3</v>
      </c>
      <c r="R1584" s="14">
        <f>$H1584/Q1584</f>
        <v>0.91666666666666663</v>
      </c>
      <c r="S1584" s="14" cm="1">
        <f t="array" ref="S1584">SUM(_xlfn._xlws.FILTER($H$2:$H$7117,_xlfn.MAP($P$2:$P$7117,_xlfn.LAMBDA(_xlpm.x,_xlpm.x=$P1584))))</f>
        <v>1.1133200795228625E-2</v>
      </c>
      <c r="T1584" s="14">
        <f>$H1584/S1584</f>
        <v>9.821428571428574E-2</v>
      </c>
      <c r="U1584" s="14">
        <f>_xlfn.LET(_xlpm.freq,F1584,_xlpm.size,M1584+1,_xlpm.F,V1584,LOG(1+_xlpm.freq)*LOG(1+_xlpm.size)*_xlpm.F)</f>
        <v>0.16886896815972002</v>
      </c>
      <c r="V1584" s="14">
        <f>_xlfn.LET(_xlpm.a,T1584,_xlpm.b,R1584,2*_xlpm.a*_xlpm.b/(_xlpm.a+_xlpm.b))</f>
        <v>0.17741935483870971</v>
      </c>
      <c r="W1584" s="14">
        <f>_xlfn.LET(_xlpm.p,R1584,_xlpm.q,T1584,LOG(_xlpm.p/_xlpm.q))</f>
        <v>0.97003677662255661</v>
      </c>
      <c r="X1584" s="2"/>
      <c r="AC1584" s="2"/>
      <c r="AH1584" s="2"/>
      <c r="AI1584" s="2"/>
    </row>
    <row r="1585" spans="1:35">
      <c r="A1585" s="1" t="str">
        <f>_xlfn.LET(_xlpm.sep," : ",CONCATENATE(O1585,_xlpm.sep,P1585))</f>
        <v>~gie~ : [dʒɪ]</v>
      </c>
      <c r="B1585" s="1">
        <f>_xlfn.LET(_xlpm.d,$G1585,_xlpm.k,_xlfn.CONCAT(LEFT(TRIM(B$1),1),"*"),COUNTIF(_xlpm.d,_xlpm.k))</f>
        <v>0</v>
      </c>
      <c r="C1585" s="1">
        <f>_xlfn.LET(_xlpm.d,$G1585,_xlpm.k,_xlfn.CONCAT(LEFT(TRIM(C$1),1),"*"),COUNTIF(_xlpm.d,_xlpm.k))</f>
        <v>0</v>
      </c>
      <c r="D1585" s="1">
        <f>_xlfn.LET(_xlpm.d,$G1585,_xlpm.k,_xlfn.CONCAT(LEFT(TRIM(D$1),1),"*"),COUNTIF(_xlpm.d,_xlpm.k))</f>
        <v>0</v>
      </c>
      <c r="E1585" s="1">
        <f>LOG(F1585+1,10)</f>
        <v>1.3802112417116059</v>
      </c>
      <c r="F1585" s="7">
        <v>23</v>
      </c>
      <c r="G1585" s="9" t="s">
        <v>789</v>
      </c>
      <c r="H1585" s="4">
        <f>F1585/freq.sum.r6e</f>
        <v>1.1431411530815109E-3</v>
      </c>
      <c r="I1585" s="1" t="str">
        <f>_xlfn.LET(_xlpm.sep,":",_xlpm.w,$G1585,LEFT(_xlpm.w,FIND(_xlpm.sep,_xlpm.w)-1))</f>
        <v>dʒɪ</v>
      </c>
      <c r="J1585" s="1" t="str">
        <f>_xlfn.LET(_xlpm.sep,":",_xlpm.w,$G1585,RIGHT(_xlpm.w,LEN(_xlpm.w)-FIND(_xlpm.sep,_xlpm.w)))</f>
        <v>gie</v>
      </c>
      <c r="K1585" s="10">
        <f>_xlfn.LET(_xlpm.w,I1585,LEN(_xlpm.w))</f>
        <v>3</v>
      </c>
      <c r="L1585" s="10">
        <f>_xlfn.LET(_xlpm.w,J1585,LEN(_xlpm.w))</f>
        <v>3</v>
      </c>
      <c r="M1585" s="10">
        <f>_xlfn.LET(_xlpm.a,K1585,_xlpm.b,L1585,MAX(_xlpm.a,_xlpm.b))</f>
        <v>3</v>
      </c>
      <c r="N1585" s="10">
        <f>_xlfn.LET(_xlpm.d,(K1585,L1585),MAX(_xlpm.d)-MIN(_xlpm.d))</f>
        <v>0</v>
      </c>
      <c r="O1585" s="1" t="str">
        <f>_xlfn.LET(_xlpm.sep,":",_xlpm.w,$G1585,_xlfn.CONCAT("~",RIGHT(_xlpm.w,LEN(_xlpm.w)-FIND(_xlpm.sep,_xlpm.w)),"~"))</f>
        <v>~gie~</v>
      </c>
      <c r="P1585" s="1" t="str">
        <f>_xlfn.LET(_xlpm.sep,":",_xlpm.w,$G1585,_xlfn.CONCAT("[",LEFT(_xlpm.w,FIND(_xlpm.sep,_xlpm.w)-1),"]"))</f>
        <v>[dʒɪ]</v>
      </c>
      <c r="Q1585" s="14" cm="1">
        <f t="array" ref="Q1585">SUM(_xlfn._xlws.FILTER($H$2:$H$7112,_xlfn.MAP($O$2:$O$7112,_xlfn.LAMBDA(_xlpm.x,_xlpm.x=$O1585))))</f>
        <v>1.1928429423459243E-3</v>
      </c>
      <c r="R1585" s="14">
        <f>$H1585/Q1585</f>
        <v>0.95833333333333337</v>
      </c>
      <c r="S1585" s="14" cm="1">
        <f t="array" ref="S1585">SUM(_xlfn._xlws.FILTER($H$2:$H$7112,_xlfn.MAP($P$2:$P$7112,_xlfn.LAMBDA(_xlpm.x,_xlpm.x=$P1585))))</f>
        <v>1.1133200795228625E-2</v>
      </c>
      <c r="T1585" s="14">
        <f>$H1585/S1585</f>
        <v>0.10267857142857145</v>
      </c>
      <c r="U1585" s="14">
        <f>_xlfn.LET(_xlpm.freq,F1585,_xlpm.size,M1585+1,_xlpm.F,V1585,LOG(1+_xlpm.freq)*LOG(1+_xlpm.size)*_xlpm.F)</f>
        <v>0.17894116068457272</v>
      </c>
      <c r="V1585" s="14">
        <f>_xlfn.LET(_xlpm.a,T1585,_xlpm.b,R1585,2*_xlpm.a*_xlpm.b/(_xlpm.a+_xlpm.b))</f>
        <v>0.18548387096774197</v>
      </c>
      <c r="W1585" s="14">
        <f>_xlfn.LET(_xlpm.p,R1585,_xlpm.q,T1585,LOG(_xlpm.p/_xlpm.q))</f>
        <v>0.97003677662255672</v>
      </c>
      <c r="X1585" s="2"/>
      <c r="AC1585" s="2"/>
      <c r="AH1585" s="2"/>
      <c r="AI1585" s="2"/>
    </row>
    <row r="1586" spans="1:35">
      <c r="A1586" s="1" t="str">
        <f>_xlfn.LET(_xlpm.sep," : ",CONCATENATE(O1586,_xlpm.sep,P1586))</f>
        <v>~mah~ : [meɪ]</v>
      </c>
      <c r="B1586" s="1">
        <f>_xlfn.LET(_xlpm.d,$G1586,_xlpm.k,_xlfn.CONCAT(LEFT(TRIM(B$1),1),"*"),COUNTIF(_xlpm.d,_xlpm.k))</f>
        <v>0</v>
      </c>
      <c r="C1586" s="1">
        <f>_xlfn.LET(_xlpm.d,$G1586,_xlpm.k,_xlfn.CONCAT(LEFT(TRIM(C$1),1),"*"),COUNTIF(_xlpm.d,_xlpm.k))</f>
        <v>1</v>
      </c>
      <c r="D1586" s="1">
        <f>_xlfn.LET(_xlpm.d,$G1586,_xlpm.k,_xlfn.CONCAT(LEFT(TRIM(D$1),1),"*"),COUNTIF(_xlpm.d,_xlpm.k))</f>
        <v>0</v>
      </c>
      <c r="E1586" s="1">
        <f>LOG(F1586+1,10)</f>
        <v>0.47712125471966244</v>
      </c>
      <c r="F1586" s="7">
        <v>2</v>
      </c>
      <c r="G1586" s="9" t="s">
        <v>2516</v>
      </c>
      <c r="H1586" s="4">
        <f>F1586/freq.sum.r6e</f>
        <v>9.9403578528827041E-5</v>
      </c>
      <c r="I1586" s="1" t="str">
        <f>_xlfn.LET(_xlpm.sep,":",_xlpm.w,$G1586,LEFT(_xlpm.w,FIND(_xlpm.sep,_xlpm.w)-1))</f>
        <v>meɪ</v>
      </c>
      <c r="J1586" s="1" t="str">
        <f>_xlfn.LET(_xlpm.sep,":",_xlpm.w,$G1586,RIGHT(_xlpm.w,LEN(_xlpm.w)-FIND(_xlpm.sep,_xlpm.w)))</f>
        <v>mah</v>
      </c>
      <c r="K1586" s="10">
        <f>_xlfn.LET(_xlpm.w,I1586,LEN(_xlpm.w))</f>
        <v>3</v>
      </c>
      <c r="L1586" s="10">
        <f>_xlfn.LET(_xlpm.w,J1586,LEN(_xlpm.w))</f>
        <v>3</v>
      </c>
      <c r="M1586" s="10">
        <f>_xlfn.LET(_xlpm.a,K1586,_xlpm.b,L1586,MAX(_xlpm.a,_xlpm.b))</f>
        <v>3</v>
      </c>
      <c r="N1586" s="10">
        <f>_xlfn.LET(_xlpm.d,(K1586,L1586),MAX(_xlpm.d)-MIN(_xlpm.d))</f>
        <v>0</v>
      </c>
      <c r="O1586" s="1" t="str">
        <f>_xlfn.LET(_xlpm.sep,":",_xlpm.w,$G1586,_xlfn.CONCAT("~",RIGHT(_xlpm.w,LEN(_xlpm.w)-FIND(_xlpm.sep,_xlpm.w)),"~"))</f>
        <v>~mah~</v>
      </c>
      <c r="P1586" s="1" t="str">
        <f>_xlfn.LET(_xlpm.sep,":",_xlpm.w,$G1586,_xlfn.CONCAT("[",LEFT(_xlpm.w,FIND(_xlpm.sep,_xlpm.w)-1),"]"))</f>
        <v>[meɪ]</v>
      </c>
      <c r="Q1586" s="14" cm="1">
        <f t="array" ref="Q1586">SUM(_xlfn._xlws.FILTER($H$2:$H$7117,_xlfn.MAP($O$2:$O$7117,_xlfn.LAMBDA(_xlpm.x,_xlpm.x=$O1586))))</f>
        <v>1.4910536779324057E-4</v>
      </c>
      <c r="R1586" s="14">
        <f>$H1586/Q1586</f>
        <v>0.66666666666666663</v>
      </c>
      <c r="S1586" s="14" cm="1">
        <f t="array" ref="S1586">SUM(_xlfn._xlws.FILTER($H$2:$H$7117,_xlfn.MAP($P$2:$P$7117,_xlfn.LAMBDA(_xlpm.x,_xlpm.x=$P1586))))</f>
        <v>1.3916500994035786E-3</v>
      </c>
      <c r="T1586" s="14">
        <f>$H1586/S1586</f>
        <v>7.1428571428571425E-2</v>
      </c>
      <c r="U1586" s="14">
        <f>_xlfn.LET(_xlpm.freq,F1586,_xlpm.size,M1586+1,_xlpm.F,V1586,LOG(1+_xlpm.freq)*LOG(1+_xlpm.size)*_xlpm.F)</f>
        <v>4.3031412320026996E-2</v>
      </c>
      <c r="V1586" s="14">
        <f>_xlfn.LET(_xlpm.a,T1586,_xlpm.b,R1586,2*_xlpm.a*_xlpm.b/(_xlpm.a+_xlpm.b))</f>
        <v>0.12903225806451613</v>
      </c>
      <c r="W1586" s="14">
        <f>_xlfn.LET(_xlpm.p,R1586,_xlpm.q,T1586,LOG(_xlpm.p/_xlpm.q))</f>
        <v>0.97003677662255683</v>
      </c>
      <c r="X1586" s="2"/>
      <c r="AC1586" s="2"/>
      <c r="AH1586" s="2"/>
      <c r="AI1586" s="2"/>
    </row>
    <row r="1587" spans="1:35">
      <c r="A1587" s="1" t="str">
        <f>_xlfn.LET(_xlpm.sep," : ",CONCATENATE(O1587,_xlpm.sep,P1587))</f>
        <v>~dea~ : [dɪ]</v>
      </c>
      <c r="B1587" s="1">
        <f>_xlfn.LET(_xlpm.d,$G1587,_xlpm.k,_xlfn.CONCAT(LEFT(TRIM(B$1),1),"*"),COUNTIF(_xlpm.d,_xlpm.k))</f>
        <v>0</v>
      </c>
      <c r="C1587" s="1">
        <f>_xlfn.LET(_xlpm.d,$G1587,_xlpm.k,_xlfn.CONCAT(LEFT(TRIM(C$1),1),"*"),COUNTIF(_xlpm.d,_xlpm.k))</f>
        <v>0</v>
      </c>
      <c r="D1587" s="1">
        <f>_xlfn.LET(_xlpm.d,$G1587,_xlpm.k,_xlfn.CONCAT(LEFT(TRIM(D$1),1),"*"),COUNTIF(_xlpm.d,_xlpm.k))</f>
        <v>0</v>
      </c>
      <c r="E1587" s="1">
        <f>LOG(F1587+1,10)</f>
        <v>1.3617278360175928</v>
      </c>
      <c r="F1587" s="7">
        <v>22</v>
      </c>
      <c r="G1587" s="9" t="s">
        <v>573</v>
      </c>
      <c r="H1587" s="4">
        <f>F1587/freq.sum.r6e</f>
        <v>1.0934393638170974E-3</v>
      </c>
      <c r="I1587" s="1" t="str">
        <f>_xlfn.LET(_xlpm.sep,":",_xlpm.w,$G1587,LEFT(_xlpm.w,FIND(_xlpm.sep,_xlpm.w)-1))</f>
        <v>dɪ</v>
      </c>
      <c r="J1587" s="1" t="str">
        <f>_xlfn.LET(_xlpm.sep,":",_xlpm.w,$G1587,RIGHT(_xlpm.w,LEN(_xlpm.w)-FIND(_xlpm.sep,_xlpm.w)))</f>
        <v>dea</v>
      </c>
      <c r="K1587" s="10">
        <f>_xlfn.LET(_xlpm.w,I1587,LEN(_xlpm.w))</f>
        <v>2</v>
      </c>
      <c r="L1587" s="10">
        <f>_xlfn.LET(_xlpm.w,J1587,LEN(_xlpm.w))</f>
        <v>3</v>
      </c>
      <c r="M1587" s="10">
        <f>_xlfn.LET(_xlpm.a,K1587,_xlpm.b,L1587,MAX(_xlpm.a,_xlpm.b))</f>
        <v>3</v>
      </c>
      <c r="N1587" s="10">
        <f>_xlfn.LET(_xlpm.d,(K1587,L1587),MAX(_xlpm.d)-MIN(_xlpm.d))</f>
        <v>1</v>
      </c>
      <c r="O1587" s="1" t="str">
        <f>_xlfn.LET(_xlpm.sep,":",_xlpm.w,$G1587,_xlfn.CONCAT("~",RIGHT(_xlpm.w,LEN(_xlpm.w)-FIND(_xlpm.sep,_xlpm.w)),"~"))</f>
        <v>~dea~</v>
      </c>
      <c r="P1587" s="1" t="str">
        <f>_xlfn.LET(_xlpm.sep,":",_xlpm.w,$G1587,_xlfn.CONCAT("[",LEFT(_xlpm.w,FIND(_xlpm.sep,_xlpm.w)-1),"]"))</f>
        <v>[dɪ]</v>
      </c>
      <c r="Q1587" s="14" cm="1">
        <f t="array" ref="Q1587">SUM(_xlfn._xlws.FILTER($H$2:$H$7111,_xlfn.MAP($O$2:$O$7111,_xlfn.LAMBDA(_xlpm.x,_xlpm.x=$O1587))))</f>
        <v>1.6898608349900596E-3</v>
      </c>
      <c r="R1587" s="14">
        <f>$H1587/Q1587</f>
        <v>0.6470588235294118</v>
      </c>
      <c r="S1587" s="14" cm="1">
        <f t="array" ref="S1587">SUM(_xlfn._xlws.FILTER($H$2:$H$7111,_xlfn.MAP($P$2:$P$7111,_xlfn.LAMBDA(_xlpm.x,_xlpm.x=$P1587))))</f>
        <v>1.5904572564612324E-2</v>
      </c>
      <c r="T1587" s="14">
        <f>$H1587/S1587</f>
        <v>6.8750000000000006E-2</v>
      </c>
      <c r="U1587" s="14">
        <f>_xlfn.LET(_xlpm.freq,F1587,_xlpm.size,M1587+1,_xlpm.F,V1587,LOG(1+_xlpm.freq)*LOG(1+_xlpm.size)*_xlpm.F)</f>
        <v>0.1183036839085044</v>
      </c>
      <c r="V1587" s="14">
        <f>_xlfn.LET(_xlpm.a,T1587,_xlpm.b,R1587,2*_xlpm.a*_xlpm.b/(_xlpm.a+_xlpm.b))</f>
        <v>0.12429378531073448</v>
      </c>
      <c r="W1587" s="14">
        <f>_xlfn.LET(_xlpm.p,R1587,_xlpm.q,T1587,LOG(_xlpm.p/_xlpm.q))</f>
        <v>0.97367106127765091</v>
      </c>
      <c r="X1587" s="2"/>
      <c r="AC1587" s="2"/>
      <c r="AH1587" s="2"/>
      <c r="AI1587" s="2"/>
    </row>
    <row r="1588" spans="1:35">
      <c r="A1588" s="1" t="str">
        <f>_xlfn.LET(_xlpm.sep," : ",CONCATENATE(O1588,_xlpm.sep,P1588))</f>
        <v>~psy~ : [saɪ]</v>
      </c>
      <c r="B1588" s="1">
        <f>_xlfn.LET(_xlpm.d,$G1588,_xlpm.k,_xlfn.CONCAT(LEFT(TRIM(B$1),1),"*"),COUNTIF(_xlpm.d,_xlpm.k))</f>
        <v>0</v>
      </c>
      <c r="C1588" s="1">
        <f>_xlfn.LET(_xlpm.d,$G1588,_xlpm.k,_xlfn.CONCAT(LEFT(TRIM(C$1),1),"*"),COUNTIF(_xlpm.d,_xlpm.k))</f>
        <v>0</v>
      </c>
      <c r="D1588" s="1">
        <f>_xlfn.LET(_xlpm.d,$G1588,_xlpm.k,_xlfn.CONCAT(LEFT(TRIM(D$1),1),"*"),COUNTIF(_xlpm.d,_xlpm.k))</f>
        <v>0</v>
      </c>
      <c r="E1588" s="1">
        <f>LOG(F1588+1,10)</f>
        <v>0.90308998699194343</v>
      </c>
      <c r="F1588" s="7">
        <v>7</v>
      </c>
      <c r="G1588" s="9" t="s">
        <v>3913</v>
      </c>
      <c r="H1588" s="4">
        <f>F1588/freq.sum.r6e</f>
        <v>3.4791252485089465E-4</v>
      </c>
      <c r="I1588" s="1" t="str">
        <f>_xlfn.LET(_xlpm.sep,":",_xlpm.w,$G1588,LEFT(_xlpm.w,FIND(_xlpm.sep,_xlpm.w)-1))</f>
        <v>saɪ</v>
      </c>
      <c r="J1588" s="1" t="str">
        <f>_xlfn.LET(_xlpm.sep,":",_xlpm.w,$G1588,RIGHT(_xlpm.w,LEN(_xlpm.w)-FIND(_xlpm.sep,_xlpm.w)))</f>
        <v>psy</v>
      </c>
      <c r="K1588" s="10">
        <f>_xlfn.LET(_xlpm.w,I1588,LEN(_xlpm.w))</f>
        <v>3</v>
      </c>
      <c r="L1588" s="10">
        <f>_xlfn.LET(_xlpm.w,J1588,LEN(_xlpm.w))</f>
        <v>3</v>
      </c>
      <c r="M1588" s="10">
        <f>_xlfn.LET(_xlpm.a,K1588,_xlpm.b,L1588,MAX(_xlpm.a,_xlpm.b))</f>
        <v>3</v>
      </c>
      <c r="N1588" s="10">
        <f>_xlfn.LET(_xlpm.d,(K1588,L1588),MAX(_xlpm.d)-MIN(_xlpm.d))</f>
        <v>0</v>
      </c>
      <c r="O1588" s="1" t="str">
        <f>_xlfn.LET(_xlpm.sep,":",_xlpm.w,$G1588,_xlfn.CONCAT("~",RIGHT(_xlpm.w,LEN(_xlpm.w)-FIND(_xlpm.sep,_xlpm.w)),"~"))</f>
        <v>~psy~</v>
      </c>
      <c r="P1588" s="1" t="str">
        <f>_xlfn.LET(_xlpm.sep,":",_xlpm.w,$G1588,_xlfn.CONCAT("[",LEFT(_xlpm.w,FIND(_xlpm.sep,_xlpm.w)-1),"]"))</f>
        <v>[saɪ]</v>
      </c>
      <c r="Q1588" s="14" cm="1">
        <f t="array" ref="Q1588">SUM(_xlfn._xlws.FILTER($H$2:$H$7117,_xlfn.MAP($O$2:$O$7117,_xlfn.LAMBDA(_xlpm.x,_xlpm.x=$O1588))))</f>
        <v>3.4791252485089465E-4</v>
      </c>
      <c r="R1588" s="14">
        <f>$H1588/Q1588</f>
        <v>1</v>
      </c>
      <c r="S1588" s="14" cm="1">
        <f t="array" ref="S1588">SUM(_xlfn._xlws.FILTER($H$2:$H$7117,_xlfn.MAP($P$2:$P$7117,_xlfn.LAMBDA(_xlpm.x,_xlpm.x=$P1588))))</f>
        <v>3.2803180914512914E-3</v>
      </c>
      <c r="T1588" s="14">
        <f>$H1588/S1588</f>
        <v>0.10606060606060609</v>
      </c>
      <c r="U1588" s="14">
        <f>_xlfn.LET(_xlpm.freq,F1588,_xlpm.size,M1588+1,_xlpm.F,V1588,LOG(1+_xlpm.freq)*LOG(1+_xlpm.size)*_xlpm.F)</f>
        <v>0.12105834753054846</v>
      </c>
      <c r="V1588" s="14">
        <f>_xlfn.LET(_xlpm.a,T1588,_xlpm.b,R1588,2*_xlpm.a*_xlpm.b/(_xlpm.a+_xlpm.b))</f>
        <v>0.19178082191780826</v>
      </c>
      <c r="W1588" s="14">
        <f>_xlfn.LET(_xlpm.p,R1588,_xlpm.q,T1588,LOG(_xlpm.p/_xlpm.q))</f>
        <v>0.97444589552761174</v>
      </c>
      <c r="X1588" s="2"/>
      <c r="AC1588" s="2"/>
      <c r="AH1588" s="2"/>
      <c r="AI1588" s="2"/>
    </row>
    <row r="1589" spans="1:35">
      <c r="A1589" s="1" t="str">
        <f>_xlfn.LET(_xlpm.sep," : ",CONCATENATE(O1589,_xlpm.sep,P1589))</f>
        <v>~lli~ : [lɪ]</v>
      </c>
      <c r="B1589" s="1">
        <f>_xlfn.LET(_xlpm.d,$G1589,_xlpm.k,_xlfn.CONCAT(LEFT(TRIM(B$1),1),"*"),COUNTIF(_xlpm.d,_xlpm.k))</f>
        <v>0</v>
      </c>
      <c r="C1589" s="1">
        <f>_xlfn.LET(_xlpm.d,$G1589,_xlpm.k,_xlfn.CONCAT(LEFT(TRIM(C$1),1),"*"),COUNTIF(_xlpm.d,_xlpm.k))</f>
        <v>0</v>
      </c>
      <c r="D1589" s="1">
        <f>_xlfn.LET(_xlpm.d,$G1589,_xlpm.k,_xlfn.CONCAT(LEFT(TRIM(D$1),1),"*"),COUNTIF(_xlpm.d,_xlpm.k))</f>
        <v>0</v>
      </c>
      <c r="E1589" s="1">
        <f>LOG(F1589+1,10)</f>
        <v>1.3617278360175928</v>
      </c>
      <c r="F1589" s="7">
        <v>22</v>
      </c>
      <c r="G1589" s="9" t="s">
        <v>2347</v>
      </c>
      <c r="H1589" s="4">
        <f>F1589/freq.sum.r6e</f>
        <v>1.0934393638170974E-3</v>
      </c>
      <c r="I1589" s="1" t="str">
        <f>_xlfn.LET(_xlpm.sep,":",_xlpm.w,$G1589,LEFT(_xlpm.w,FIND(_xlpm.sep,_xlpm.w)-1))</f>
        <v>lɪ</v>
      </c>
      <c r="J1589" s="1" t="str">
        <f>_xlfn.LET(_xlpm.sep,":",_xlpm.w,$G1589,RIGHT(_xlpm.w,LEN(_xlpm.w)-FIND(_xlpm.sep,_xlpm.w)))</f>
        <v>lli</v>
      </c>
      <c r="K1589" s="10">
        <f>_xlfn.LET(_xlpm.w,I1589,LEN(_xlpm.w))</f>
        <v>2</v>
      </c>
      <c r="L1589" s="10">
        <f>_xlfn.LET(_xlpm.w,J1589,LEN(_xlpm.w))</f>
        <v>3</v>
      </c>
      <c r="M1589" s="10">
        <f>_xlfn.LET(_xlpm.a,K1589,_xlpm.b,L1589,MAX(_xlpm.a,_xlpm.b))</f>
        <v>3</v>
      </c>
      <c r="N1589" s="10">
        <f>_xlfn.LET(_xlpm.d,(K1589,L1589),MAX(_xlpm.d)-MIN(_xlpm.d))</f>
        <v>1</v>
      </c>
      <c r="O1589" s="1" t="str">
        <f>_xlfn.LET(_xlpm.sep,":",_xlpm.w,$G1589,_xlfn.CONCAT("~",RIGHT(_xlpm.w,LEN(_xlpm.w)-FIND(_xlpm.sep,_xlpm.w)),"~"))</f>
        <v>~lli~</v>
      </c>
      <c r="P1589" s="1" t="str">
        <f>_xlfn.LET(_xlpm.sep,":",_xlpm.w,$G1589,_xlfn.CONCAT("[",LEFT(_xlpm.w,FIND(_xlpm.sep,_xlpm.w)-1),"]"))</f>
        <v>[lɪ]</v>
      </c>
      <c r="Q1589" s="14" cm="1">
        <f t="array" ref="Q1589">SUM(_xlfn._xlws.FILTER($H$2:$H$7117,_xlfn.MAP($O$2:$O$7117,_xlfn.LAMBDA(_xlpm.x,_xlpm.x=$O1589))))</f>
        <v>2.1868787276341948E-3</v>
      </c>
      <c r="R1589" s="14">
        <f>$H1589/Q1589</f>
        <v>0.5</v>
      </c>
      <c r="S1589" s="14" cm="1">
        <f t="array" ref="S1589">SUM(_xlfn._xlws.FILTER($H$2:$H$7117,_xlfn.MAP($P$2:$P$7117,_xlfn.LAMBDA(_xlpm.x,_xlpm.x=$P1589))))</f>
        <v>2.067594433399602E-2</v>
      </c>
      <c r="T1589" s="14">
        <f>$H1589/S1589</f>
        <v>5.2884615384615391E-2</v>
      </c>
      <c r="U1589" s="14">
        <f>_xlfn.LET(_xlpm.freq,F1589,_xlpm.size,M1589+1,_xlpm.F,V1589,LOG(1+_xlpm.freq)*LOG(1+_xlpm.size)*_xlpm.F)</f>
        <v>9.1042400225240336E-2</v>
      </c>
      <c r="V1589" s="14">
        <f>_xlfn.LET(_xlpm.a,T1589,_xlpm.b,R1589,2*_xlpm.a*_xlpm.b/(_xlpm.a+_xlpm.b))</f>
        <v>9.5652173913043481E-2</v>
      </c>
      <c r="W1589" s="14">
        <f>_xlfn.LET(_xlpm.p,R1589,_xlpm.q,T1589,LOG(_xlpm.p/_xlpm.q))</f>
        <v>0.97564065414055523</v>
      </c>
      <c r="X1589" s="2"/>
      <c r="AC1589" s="2"/>
      <c r="AH1589" s="2"/>
      <c r="AI1589" s="2"/>
    </row>
    <row r="1590" spans="1:35">
      <c r="A1590" s="1" t="str">
        <f>_xlfn.LET(_xlpm.sep," : ",CONCATENATE(O1590,_xlpm.sep,P1590))</f>
        <v>~cke~ : [kɪ]</v>
      </c>
      <c r="B1590" s="1">
        <f>_xlfn.LET(_xlpm.d,$G1590,_xlpm.k,_xlfn.CONCAT(LEFT(TRIM(B$1),1),"*"),COUNTIF(_xlpm.d,_xlpm.k))</f>
        <v>0</v>
      </c>
      <c r="C1590" s="1">
        <f>_xlfn.LET(_xlpm.d,$G1590,_xlpm.k,_xlfn.CONCAT(LEFT(TRIM(C$1),1),"*"),COUNTIF(_xlpm.d,_xlpm.k))</f>
        <v>0</v>
      </c>
      <c r="D1590" s="1">
        <f>_xlfn.LET(_xlpm.d,$G1590,_xlpm.k,_xlfn.CONCAT(LEFT(TRIM(D$1),1),"*"),COUNTIF(_xlpm.d,_xlpm.k))</f>
        <v>0</v>
      </c>
      <c r="E1590" s="1">
        <f>LOG(F1590+1,10)</f>
        <v>1.3617278360175928</v>
      </c>
      <c r="F1590" s="7">
        <v>22</v>
      </c>
      <c r="G1590" s="9" t="s">
        <v>1780</v>
      </c>
      <c r="H1590" s="4">
        <f>F1590/freq.sum.r6e</f>
        <v>1.0934393638170974E-3</v>
      </c>
      <c r="I1590" s="1" t="str">
        <f>_xlfn.LET(_xlpm.sep,":",_xlpm.w,$G1590,LEFT(_xlpm.w,FIND(_xlpm.sep,_xlpm.w)-1))</f>
        <v>kɪ</v>
      </c>
      <c r="J1590" s="1" t="str">
        <f>_xlfn.LET(_xlpm.sep,":",_xlpm.w,$G1590,RIGHT(_xlpm.w,LEN(_xlpm.w)-FIND(_xlpm.sep,_xlpm.w)))</f>
        <v>cke</v>
      </c>
      <c r="K1590" s="10">
        <f>_xlfn.LET(_xlpm.w,I1590,LEN(_xlpm.w))</f>
        <v>2</v>
      </c>
      <c r="L1590" s="10">
        <f>_xlfn.LET(_xlpm.w,J1590,LEN(_xlpm.w))</f>
        <v>3</v>
      </c>
      <c r="M1590" s="10">
        <f>_xlfn.LET(_xlpm.a,K1590,_xlpm.b,L1590,MAX(_xlpm.a,_xlpm.b))</f>
        <v>3</v>
      </c>
      <c r="N1590" s="10">
        <f>_xlfn.LET(_xlpm.d,(K1590,L1590),MAX(_xlpm.d)-MIN(_xlpm.d))</f>
        <v>1</v>
      </c>
      <c r="O1590" s="1" t="str">
        <f>_xlfn.LET(_xlpm.sep,":",_xlpm.w,$G1590,_xlfn.CONCAT("~",RIGHT(_xlpm.w,LEN(_xlpm.w)-FIND(_xlpm.sep,_xlpm.w)),"~"))</f>
        <v>~cke~</v>
      </c>
      <c r="P1590" s="1" t="str">
        <f>_xlfn.LET(_xlpm.sep,":",_xlpm.w,$G1590,_xlfn.CONCAT("[",LEFT(_xlpm.w,FIND(_xlpm.sep,_xlpm.w)-1),"]"))</f>
        <v>[kɪ]</v>
      </c>
      <c r="Q1590" s="14" cm="1">
        <f t="array" ref="Q1590">SUM(_xlfn._xlws.FILTER($H$2:$H$7111,_xlfn.MAP($O$2:$O$7111,_xlfn.LAMBDA(_xlpm.x,_xlpm.x=$O1590))))</f>
        <v>1.4413518886679921E-3</v>
      </c>
      <c r="R1590" s="14">
        <f>$H1590/Q1590</f>
        <v>0.75862068965517238</v>
      </c>
      <c r="S1590" s="14" cm="1">
        <f t="array" ref="S1590">SUM(_xlfn._xlws.FILTER($H$2:$H$7111,_xlfn.MAP($P$2:$P$7111,_xlfn.LAMBDA(_xlpm.x,_xlpm.x=$P1590))))</f>
        <v>1.431411530815109E-2</v>
      </c>
      <c r="T1590" s="14">
        <f>$H1590/S1590</f>
        <v>7.6388888888888909E-2</v>
      </c>
      <c r="U1590" s="14">
        <f>_xlfn.LET(_xlpm.freq,F1590,_xlpm.size,M1590+1,_xlpm.F,V1590,LOG(1+_xlpm.freq)*LOG(1+_xlpm.size)*_xlpm.F)</f>
        <v>0.1321120003268472</v>
      </c>
      <c r="V1590" s="14">
        <f>_xlfn.LET(_xlpm.a,T1590,_xlpm.b,R1590,2*_xlpm.a*_xlpm.b/(_xlpm.a+_xlpm.b))</f>
        <v>0.13880126182965302</v>
      </c>
      <c r="W1590" s="14">
        <f>_xlfn.LET(_xlpm.p,R1590,_xlpm.q,T1590,LOG(_xlpm.p/_xlpm.q))</f>
        <v>0.99699448986027461</v>
      </c>
      <c r="X1590" s="2"/>
      <c r="AC1590" s="2"/>
      <c r="AH1590" s="2"/>
      <c r="AI1590" s="2"/>
    </row>
    <row r="1591" spans="1:35">
      <c r="A1591" s="1" t="str">
        <f>_xlfn.LET(_xlpm.sep," : ",CONCATENATE(O1591,_xlpm.sep,P1591))</f>
        <v>~cky~ : [kɪ]</v>
      </c>
      <c r="B1591" s="1">
        <f>_xlfn.LET(_xlpm.d,$G1591,_xlpm.k,_xlfn.CONCAT(LEFT(TRIM(B$1),1),"*"),COUNTIF(_xlpm.d,_xlpm.k))</f>
        <v>0</v>
      </c>
      <c r="C1591" s="1">
        <f>_xlfn.LET(_xlpm.d,$G1591,_xlpm.k,_xlfn.CONCAT(LEFT(TRIM(C$1),1),"*"),COUNTIF(_xlpm.d,_xlpm.k))</f>
        <v>0</v>
      </c>
      <c r="D1591" s="1">
        <f>_xlfn.LET(_xlpm.d,$G1591,_xlpm.k,_xlfn.CONCAT(LEFT(TRIM(D$1),1),"*"),COUNTIF(_xlpm.d,_xlpm.k))</f>
        <v>0</v>
      </c>
      <c r="E1591" s="1">
        <f>LOG(F1591+1,10)</f>
        <v>1.3617278360175928</v>
      </c>
      <c r="F1591" s="7">
        <v>22</v>
      </c>
      <c r="G1591" s="9" t="s">
        <v>1799</v>
      </c>
      <c r="H1591" s="4">
        <f>F1591/freq.sum.r6e</f>
        <v>1.0934393638170974E-3</v>
      </c>
      <c r="I1591" s="1" t="str">
        <f>_xlfn.LET(_xlpm.sep,":",_xlpm.w,$G1591,LEFT(_xlpm.w,FIND(_xlpm.sep,_xlpm.w)-1))</f>
        <v>kɪ</v>
      </c>
      <c r="J1591" s="1" t="str">
        <f>_xlfn.LET(_xlpm.sep,":",_xlpm.w,$G1591,RIGHT(_xlpm.w,LEN(_xlpm.w)-FIND(_xlpm.sep,_xlpm.w)))</f>
        <v>cky</v>
      </c>
      <c r="K1591" s="10">
        <f>_xlfn.LET(_xlpm.w,I1591,LEN(_xlpm.w))</f>
        <v>2</v>
      </c>
      <c r="L1591" s="10">
        <f>_xlfn.LET(_xlpm.w,J1591,LEN(_xlpm.w))</f>
        <v>3</v>
      </c>
      <c r="M1591" s="10">
        <f>_xlfn.LET(_xlpm.a,K1591,_xlpm.b,L1591,MAX(_xlpm.a,_xlpm.b))</f>
        <v>3</v>
      </c>
      <c r="N1591" s="10">
        <f>_xlfn.LET(_xlpm.d,(K1591,L1591),MAX(_xlpm.d)-MIN(_xlpm.d))</f>
        <v>1</v>
      </c>
      <c r="O1591" s="1" t="str">
        <f>_xlfn.LET(_xlpm.sep,":",_xlpm.w,$G1591,_xlfn.CONCAT("~",RIGHT(_xlpm.w,LEN(_xlpm.w)-FIND(_xlpm.sep,_xlpm.w)),"~"))</f>
        <v>~cky~</v>
      </c>
      <c r="P1591" s="1" t="str">
        <f>_xlfn.LET(_xlpm.sep,":",_xlpm.w,$G1591,_xlfn.CONCAT("[",LEFT(_xlpm.w,FIND(_xlpm.sep,_xlpm.w)-1),"]"))</f>
        <v>[kɪ]</v>
      </c>
      <c r="Q1591" s="14" cm="1">
        <f t="array" ref="Q1591">SUM(_xlfn._xlws.FILTER($H$2:$H$7117,_xlfn.MAP($O$2:$O$7117,_xlfn.LAMBDA(_xlpm.x,_xlpm.x=$O1591))))</f>
        <v>1.4413518886679921E-3</v>
      </c>
      <c r="R1591" s="14">
        <f>$H1591/Q1591</f>
        <v>0.75862068965517238</v>
      </c>
      <c r="S1591" s="14" cm="1">
        <f t="array" ref="S1591">SUM(_xlfn._xlws.FILTER($H$2:$H$7117,_xlfn.MAP($P$2:$P$7117,_xlfn.LAMBDA(_xlpm.x,_xlpm.x=$P1591))))</f>
        <v>1.431411530815109E-2</v>
      </c>
      <c r="T1591" s="14">
        <f>$H1591/S1591</f>
        <v>7.6388888888888909E-2</v>
      </c>
      <c r="U1591" s="14">
        <f>_xlfn.LET(_xlpm.freq,F1591,_xlpm.size,M1591+1,_xlpm.F,V1591,LOG(1+_xlpm.freq)*LOG(1+_xlpm.size)*_xlpm.F)</f>
        <v>0.1321120003268472</v>
      </c>
      <c r="V1591" s="14">
        <f>_xlfn.LET(_xlpm.a,T1591,_xlpm.b,R1591,2*_xlpm.a*_xlpm.b/(_xlpm.a+_xlpm.b))</f>
        <v>0.13880126182965302</v>
      </c>
      <c r="W1591" s="14">
        <f>_xlfn.LET(_xlpm.p,R1591,_xlpm.q,T1591,LOG(_xlpm.p/_xlpm.q))</f>
        <v>0.99699448986027461</v>
      </c>
      <c r="X1591" s="2"/>
      <c r="AC1591" s="2"/>
      <c r="AH1591" s="2"/>
      <c r="AI1591" s="2"/>
    </row>
    <row r="1592" spans="1:35">
      <c r="A1592" s="1" t="str">
        <f>_xlfn.LET(_xlpm.sep," : ",CONCATENATE(O1592,_xlpm.sep,P1592))</f>
        <v>~fir~ : [fə]</v>
      </c>
      <c r="B1592" s="1">
        <f>_xlfn.LET(_xlpm.d,$G1592,_xlpm.k,_xlfn.CONCAT(LEFT(TRIM(B$1),1),"*"),COUNTIF(_xlpm.d,_xlpm.k))</f>
        <v>0</v>
      </c>
      <c r="C1592" s="1">
        <f>_xlfn.LET(_xlpm.d,$G1592,_xlpm.k,_xlfn.CONCAT(LEFT(TRIM(C$1),1),"*"),COUNTIF(_xlpm.d,_xlpm.k))</f>
        <v>0</v>
      </c>
      <c r="D1592" s="1">
        <f>_xlfn.LET(_xlpm.d,$G1592,_xlpm.k,_xlfn.CONCAT(LEFT(TRIM(D$1),1),"*"),COUNTIF(_xlpm.d,_xlpm.k))</f>
        <v>0</v>
      </c>
      <c r="E1592" s="1">
        <f>LOG(F1592+1,10)</f>
        <v>0.30102999566398114</v>
      </c>
      <c r="F1592" s="7">
        <v>1</v>
      </c>
      <c r="G1592" s="9" t="s">
        <v>1057</v>
      </c>
      <c r="H1592" s="4">
        <f>F1592/freq.sum.r6e</f>
        <v>4.9701789264413521E-5</v>
      </c>
      <c r="I1592" s="1" t="str">
        <f>_xlfn.LET(_xlpm.sep,":",_xlpm.w,$G1592,LEFT(_xlpm.w,FIND(_xlpm.sep,_xlpm.w)-1))</f>
        <v>fə</v>
      </c>
      <c r="J1592" s="1" t="str">
        <f>_xlfn.LET(_xlpm.sep,":",_xlpm.w,$G1592,RIGHT(_xlpm.w,LEN(_xlpm.w)-FIND(_xlpm.sep,_xlpm.w)))</f>
        <v>fir</v>
      </c>
      <c r="K1592" s="10">
        <f>_xlfn.LET(_xlpm.w,I1592,LEN(_xlpm.w))</f>
        <v>2</v>
      </c>
      <c r="L1592" s="10">
        <f>_xlfn.LET(_xlpm.w,J1592,LEN(_xlpm.w))</f>
        <v>3</v>
      </c>
      <c r="M1592" s="10">
        <f>_xlfn.LET(_xlpm.a,K1592,_xlpm.b,L1592,MAX(_xlpm.a,_xlpm.b))</f>
        <v>3</v>
      </c>
      <c r="N1592" s="10">
        <f>_xlfn.LET(_xlpm.d,(K1592,L1592),MAX(_xlpm.d)-MIN(_xlpm.d))</f>
        <v>1</v>
      </c>
      <c r="O1592" s="1" t="str">
        <f>_xlfn.LET(_xlpm.sep,":",_xlpm.w,$G1592,_xlfn.CONCAT("~",RIGHT(_xlpm.w,LEN(_xlpm.w)-FIND(_xlpm.sep,_xlpm.w)),"~"))</f>
        <v>~fir~</v>
      </c>
      <c r="P1592" s="1" t="str">
        <f>_xlfn.LET(_xlpm.sep,":",_xlpm.w,$G1592,_xlfn.CONCAT("[",LEFT(_xlpm.w,FIND(_xlpm.sep,_xlpm.w)-1),"]"))</f>
        <v>[fə]</v>
      </c>
      <c r="Q1592" s="14" cm="1">
        <f t="array" ref="Q1592">SUM(_xlfn._xlws.FILTER($H$2:$H$7117,_xlfn.MAP($O$2:$O$7117,_xlfn.LAMBDA(_xlpm.x,_xlpm.x=$O1592))))</f>
        <v>2.9821073558648114E-4</v>
      </c>
      <c r="R1592" s="14">
        <f>$H1592/Q1592</f>
        <v>0.16666666666666666</v>
      </c>
      <c r="S1592" s="14" cm="1">
        <f t="array" ref="S1592">SUM(_xlfn._xlws.FILTER($H$2:$H$7117,_xlfn.MAP($P$2:$P$7117,_xlfn.LAMBDA(_xlpm.x,_xlpm.x=$P1592))))</f>
        <v>2.9821073558648097E-3</v>
      </c>
      <c r="T1592" s="14">
        <f>$H1592/S1592</f>
        <v>1.6666666666666673E-2</v>
      </c>
      <c r="U1592" s="14">
        <f>_xlfn.LET(_xlpm.freq,F1592,_xlpm.size,M1592+1,_xlpm.F,V1592,LOG(1+_xlpm.freq)*LOG(1+_xlpm.size)*_xlpm.F)</f>
        <v>6.3760890113492355E-3</v>
      </c>
      <c r="V1592" s="14">
        <f>_xlfn.LET(_xlpm.a,T1592,_xlpm.b,R1592,2*_xlpm.a*_xlpm.b/(_xlpm.a+_xlpm.b))</f>
        <v>3.0303030303030314E-2</v>
      </c>
      <c r="W1592" s="14">
        <f>_xlfn.LET(_xlpm.p,R1592,_xlpm.q,T1592,LOG(_xlpm.p/_xlpm.q))</f>
        <v>0.99999999999999978</v>
      </c>
      <c r="X1592" s="2"/>
      <c r="AC1592" s="2"/>
      <c r="AH1592" s="2"/>
      <c r="AI1592" s="2"/>
    </row>
    <row r="1593" spans="1:35">
      <c r="A1593" s="1" t="str">
        <f>_xlfn.LET(_xlpm.sep," : ",CONCATENATE(O1593,_xlpm.sep,P1593))</f>
        <v>~are~ : [wə]</v>
      </c>
      <c r="B1593" s="1">
        <f>_xlfn.LET(_xlpm.d,$G1593,_xlpm.k,_xlfn.CONCAT(LEFT(TRIM(B$1),1),"*"),COUNTIF(_xlpm.d,_xlpm.k))</f>
        <v>0</v>
      </c>
      <c r="C1593" s="1">
        <f>_xlfn.LET(_xlpm.d,$G1593,_xlpm.k,_xlfn.CONCAT(LEFT(TRIM(C$1),1),"*"),COUNTIF(_xlpm.d,_xlpm.k))</f>
        <v>0</v>
      </c>
      <c r="D1593" s="1">
        <f>_xlfn.LET(_xlpm.d,$G1593,_xlpm.k,_xlfn.CONCAT(LEFT(TRIM(D$1),1),"*"),COUNTIF(_xlpm.d,_xlpm.k))</f>
        <v>0</v>
      </c>
      <c r="E1593" s="1">
        <f>LOG(F1593+1,10)</f>
        <v>0.30102999566398114</v>
      </c>
      <c r="F1593" s="7">
        <v>1</v>
      </c>
      <c r="G1593" s="9" t="s">
        <v>5248</v>
      </c>
      <c r="H1593" s="4">
        <f>F1593/freq.sum.r6e</f>
        <v>4.9701789264413521E-5</v>
      </c>
      <c r="I1593" s="1" t="str">
        <f>_xlfn.LET(_xlpm.sep,":",_xlpm.w,$G1593,LEFT(_xlpm.w,FIND(_xlpm.sep,_xlpm.w)-1))</f>
        <v>wə</v>
      </c>
      <c r="J1593" s="1" t="str">
        <f>_xlfn.LET(_xlpm.sep,":",_xlpm.w,$G1593,RIGHT(_xlpm.w,LEN(_xlpm.w)-FIND(_xlpm.sep,_xlpm.w)))</f>
        <v>are</v>
      </c>
      <c r="K1593" s="10">
        <f>_xlfn.LET(_xlpm.w,I1593,LEN(_xlpm.w))</f>
        <v>2</v>
      </c>
      <c r="L1593" s="10">
        <f>_xlfn.LET(_xlpm.w,J1593,LEN(_xlpm.w))</f>
        <v>3</v>
      </c>
      <c r="M1593" s="10">
        <f>_xlfn.LET(_xlpm.a,K1593,_xlpm.b,L1593,MAX(_xlpm.a,_xlpm.b))</f>
        <v>3</v>
      </c>
      <c r="N1593" s="10">
        <f>_xlfn.LET(_xlpm.d,(K1593,L1593),MAX(_xlpm.d)-MIN(_xlpm.d))</f>
        <v>1</v>
      </c>
      <c r="O1593" s="1" t="str">
        <f>_xlfn.LET(_xlpm.sep,":",_xlpm.w,$G1593,_xlfn.CONCAT("~",RIGHT(_xlpm.w,LEN(_xlpm.w)-FIND(_xlpm.sep,_xlpm.w)),"~"))</f>
        <v>~are~</v>
      </c>
      <c r="P1593" s="1" t="str">
        <f>_xlfn.LET(_xlpm.sep,":",_xlpm.w,$G1593,_xlfn.CONCAT("[",LEFT(_xlpm.w,FIND(_xlpm.sep,_xlpm.w)-1),"]"))</f>
        <v>[wə]</v>
      </c>
      <c r="Q1593" s="14" cm="1">
        <f t="array" ref="Q1593">SUM(_xlfn._xlws.FILTER($H$2:$H$7117,_xlfn.MAP($O$2:$O$7117,_xlfn.LAMBDA(_xlpm.x,_xlpm.x=$O1593))))</f>
        <v>1.4910536779324057E-4</v>
      </c>
      <c r="R1593" s="14">
        <f>$H1593/Q1593</f>
        <v>0.33333333333333331</v>
      </c>
      <c r="S1593" s="14" cm="1">
        <f t="array" ref="S1593">SUM(_xlfn._xlws.FILTER($H$2:$H$7117,_xlfn.MAP($P$2:$P$7117,_xlfn.LAMBDA(_xlpm.x,_xlpm.x=$P1593))))</f>
        <v>1.4910536779324053E-3</v>
      </c>
      <c r="T1593" s="14">
        <f>$H1593/S1593</f>
        <v>3.333333333333334E-2</v>
      </c>
      <c r="U1593" s="14">
        <f>_xlfn.LET(_xlpm.freq,F1593,_xlpm.size,M1593+1,_xlpm.F,V1593,LOG(1+_xlpm.freq)*LOG(1+_xlpm.size)*_xlpm.F)</f>
        <v>1.2752178022698469E-2</v>
      </c>
      <c r="V1593" s="14">
        <f>_xlfn.LET(_xlpm.a,T1593,_xlpm.b,R1593,2*_xlpm.a*_xlpm.b/(_xlpm.a+_xlpm.b))</f>
        <v>6.0606060606060622E-2</v>
      </c>
      <c r="W1593" s="14">
        <f>_xlfn.LET(_xlpm.p,R1593,_xlpm.q,T1593,LOG(_xlpm.p/_xlpm.q))</f>
        <v>0.99999999999999989</v>
      </c>
      <c r="X1593" s="2"/>
      <c r="AC1593" s="2"/>
      <c r="AH1593" s="2"/>
      <c r="AI1593" s="2"/>
    </row>
    <row r="1594" spans="1:35">
      <c r="A1594" s="1" t="str">
        <f>_xlfn.LET(_xlpm.sep," : ",CONCATENATE(O1594,_xlpm.sep,P1594))</f>
        <v>~ere~ : [wə]</v>
      </c>
      <c r="B1594" s="1">
        <f>_xlfn.LET(_xlpm.d,$G1594,_xlpm.k,_xlfn.CONCAT(LEFT(TRIM(B$1),1),"*"),COUNTIF(_xlpm.d,_xlpm.k))</f>
        <v>0</v>
      </c>
      <c r="C1594" s="1">
        <f>_xlfn.LET(_xlpm.d,$G1594,_xlpm.k,_xlfn.CONCAT(LEFT(TRIM(C$1),1),"*"),COUNTIF(_xlpm.d,_xlpm.k))</f>
        <v>0</v>
      </c>
      <c r="D1594" s="1">
        <f>_xlfn.LET(_xlpm.d,$G1594,_xlpm.k,_xlfn.CONCAT(LEFT(TRIM(D$1),1),"*"),COUNTIF(_xlpm.d,_xlpm.k))</f>
        <v>0</v>
      </c>
      <c r="E1594" s="1">
        <f>LOG(F1594+1,10)</f>
        <v>0.30102999566398114</v>
      </c>
      <c r="F1594" s="7">
        <v>1</v>
      </c>
      <c r="G1594" s="9" t="s">
        <v>5255</v>
      </c>
      <c r="H1594" s="4">
        <f>F1594/freq.sum.r6e</f>
        <v>4.9701789264413521E-5</v>
      </c>
      <c r="I1594" s="1" t="str">
        <f>_xlfn.LET(_xlpm.sep,":",_xlpm.w,$G1594,LEFT(_xlpm.w,FIND(_xlpm.sep,_xlpm.w)-1))</f>
        <v>wə</v>
      </c>
      <c r="J1594" s="1" t="str">
        <f>_xlfn.LET(_xlpm.sep,":",_xlpm.w,$G1594,RIGHT(_xlpm.w,LEN(_xlpm.w)-FIND(_xlpm.sep,_xlpm.w)))</f>
        <v>ere</v>
      </c>
      <c r="K1594" s="10">
        <f>_xlfn.LET(_xlpm.w,I1594,LEN(_xlpm.w))</f>
        <v>2</v>
      </c>
      <c r="L1594" s="10">
        <f>_xlfn.LET(_xlpm.w,J1594,LEN(_xlpm.w))</f>
        <v>3</v>
      </c>
      <c r="M1594" s="10">
        <f>_xlfn.LET(_xlpm.a,K1594,_xlpm.b,L1594,MAX(_xlpm.a,_xlpm.b))</f>
        <v>3</v>
      </c>
      <c r="N1594" s="10">
        <f>_xlfn.LET(_xlpm.d,(K1594,L1594),MAX(_xlpm.d)-MIN(_xlpm.d))</f>
        <v>1</v>
      </c>
      <c r="O1594" s="1" t="str">
        <f>_xlfn.LET(_xlpm.sep,":",_xlpm.w,$G1594,_xlfn.CONCAT("~",RIGHT(_xlpm.w,LEN(_xlpm.w)-FIND(_xlpm.sep,_xlpm.w)),"~"))</f>
        <v>~ere~</v>
      </c>
      <c r="P1594" s="1" t="str">
        <f>_xlfn.LET(_xlpm.sep,":",_xlpm.w,$G1594,_xlfn.CONCAT("[",LEFT(_xlpm.w,FIND(_xlpm.sep,_xlpm.w)-1),"]"))</f>
        <v>[wə]</v>
      </c>
      <c r="Q1594" s="14" cm="1">
        <f t="array" ref="Q1594">SUM(_xlfn._xlws.FILTER($H$2:$H$7109,_xlfn.MAP($O$2:$O$7109,_xlfn.LAMBDA(_xlpm.x,_xlpm.x=$O1594))))</f>
        <v>1.4910536779324057E-4</v>
      </c>
      <c r="R1594" s="14">
        <f>$H1594/Q1594</f>
        <v>0.33333333333333331</v>
      </c>
      <c r="S1594" s="14" cm="1">
        <f t="array" ref="S1594">SUM(_xlfn._xlws.FILTER($H$2:$H$7109,_xlfn.MAP($P$2:$P$7109,_xlfn.LAMBDA(_xlpm.x,_xlpm.x=$P1594))))</f>
        <v>1.4910536779324053E-3</v>
      </c>
      <c r="T1594" s="14">
        <f>$H1594/S1594</f>
        <v>3.333333333333334E-2</v>
      </c>
      <c r="U1594" s="14">
        <f>_xlfn.LET(_xlpm.freq,F1594,_xlpm.size,M1594+1,_xlpm.F,V1594,LOG(1+_xlpm.freq)*LOG(1+_xlpm.size)*_xlpm.F)</f>
        <v>1.2752178022698469E-2</v>
      </c>
      <c r="V1594" s="14">
        <f>_xlfn.LET(_xlpm.a,T1594,_xlpm.b,R1594,2*_xlpm.a*_xlpm.b/(_xlpm.a+_xlpm.b))</f>
        <v>6.0606060606060622E-2</v>
      </c>
      <c r="W1594" s="14">
        <f>_xlfn.LET(_xlpm.p,R1594,_xlpm.q,T1594,LOG(_xlpm.p/_xlpm.q))</f>
        <v>0.99999999999999989</v>
      </c>
      <c r="X1594" s="2"/>
      <c r="AC1594" s="2"/>
      <c r="AH1594" s="2"/>
      <c r="AI1594" s="2"/>
    </row>
    <row r="1595" spans="1:35">
      <c r="A1595" s="1" t="str">
        <f>_xlfn.LET(_xlpm.sep," : ",CONCATENATE(O1595,_xlpm.sep,P1595))</f>
        <v>~ure~ : [wə]</v>
      </c>
      <c r="B1595" s="1">
        <f>_xlfn.LET(_xlpm.d,$G1595,_xlpm.k,_xlfn.CONCAT(LEFT(TRIM(B$1),1),"*"),COUNTIF(_xlpm.d,_xlpm.k))</f>
        <v>0</v>
      </c>
      <c r="C1595" s="1">
        <f>_xlfn.LET(_xlpm.d,$G1595,_xlpm.k,_xlfn.CONCAT(LEFT(TRIM(C$1),1),"*"),COUNTIF(_xlpm.d,_xlpm.k))</f>
        <v>0</v>
      </c>
      <c r="D1595" s="1">
        <f>_xlfn.LET(_xlpm.d,$G1595,_xlpm.k,_xlfn.CONCAT(LEFT(TRIM(D$1),1),"*"),COUNTIF(_xlpm.d,_xlpm.k))</f>
        <v>0</v>
      </c>
      <c r="E1595" s="1">
        <f>LOG(F1595+1,10)</f>
        <v>0.30102999566398114</v>
      </c>
      <c r="F1595" s="7">
        <v>1</v>
      </c>
      <c r="G1595" s="9" t="s">
        <v>5266</v>
      </c>
      <c r="H1595" s="4">
        <f>F1595/freq.sum.r6e</f>
        <v>4.9701789264413521E-5</v>
      </c>
      <c r="I1595" s="4" t="str">
        <f>_xlfn.LET(_xlpm.sep,":",_xlpm.w,$G1595,LEFT(_xlpm.w,FIND(_xlpm.sep,_xlpm.w)-1))</f>
        <v>wə</v>
      </c>
      <c r="J1595" s="4" t="str">
        <f>_xlfn.LET(_xlpm.sep,":",_xlpm.w,$G1595,RIGHT(_xlpm.w,LEN(_xlpm.w)-FIND(_xlpm.sep,_xlpm.w)))</f>
        <v>ure</v>
      </c>
      <c r="K1595" s="10">
        <f>_xlfn.LET(_xlpm.w,I1595,LEN(_xlpm.w))</f>
        <v>2</v>
      </c>
      <c r="L1595" s="10">
        <f>_xlfn.LET(_xlpm.w,J1595,LEN(_xlpm.w))</f>
        <v>3</v>
      </c>
      <c r="M1595" s="10">
        <f>_xlfn.LET(_xlpm.a,K1595,_xlpm.b,L1595,MAX(_xlpm.a,_xlpm.b))</f>
        <v>3</v>
      </c>
      <c r="N1595" s="10">
        <f>_xlfn.LET(_xlpm.d,(K1595,L1595),MAX(_xlpm.d)-MIN(_xlpm.d))</f>
        <v>1</v>
      </c>
      <c r="O1595" s="1" t="str">
        <f>_xlfn.LET(_xlpm.sep,":",_xlpm.w,$G1595,_xlfn.CONCAT("~",RIGHT(_xlpm.w,LEN(_xlpm.w)-FIND(_xlpm.sep,_xlpm.w)),"~"))</f>
        <v>~ure~</v>
      </c>
      <c r="P1595" s="1" t="str">
        <f>_xlfn.LET(_xlpm.sep,":",_xlpm.w,$G1595,_xlfn.CONCAT("[",LEFT(_xlpm.w,FIND(_xlpm.sep,_xlpm.w)-1),"]"))</f>
        <v>[wə]</v>
      </c>
      <c r="Q1595" s="14" cm="1">
        <f t="array" ref="Q1595">SUM(_xlfn._xlws.FILTER($H$2:$H$7109,_xlfn.MAP($O$2:$O$7109,_xlfn.LAMBDA(_xlpm.x,_xlpm.x=$O1595))))</f>
        <v>1.4910536779324057E-4</v>
      </c>
      <c r="R1595" s="14">
        <f>$H1595/Q1595</f>
        <v>0.33333333333333331</v>
      </c>
      <c r="S1595" s="14" cm="1">
        <f t="array" ref="S1595">SUM(_xlfn._xlws.FILTER($H$2:$H$7109,_xlfn.MAP($P$2:$P$7109,_xlfn.LAMBDA(_xlpm.x,_xlpm.x=$P1595))))</f>
        <v>1.4910536779324053E-3</v>
      </c>
      <c r="T1595" s="14">
        <f>$H1595/S1595</f>
        <v>3.333333333333334E-2</v>
      </c>
      <c r="U1595" s="14">
        <f>_xlfn.LET(_xlpm.freq,F1595,_xlpm.size,M1595+1,_xlpm.F,V1595,LOG(1+_xlpm.freq)*LOG(1+_xlpm.size)*_xlpm.F)</f>
        <v>1.2752178022698469E-2</v>
      </c>
      <c r="V1595" s="14">
        <f>_xlfn.LET(_xlpm.a,T1595,_xlpm.b,R1595,2*_xlpm.a*_xlpm.b/(_xlpm.a+_xlpm.b))</f>
        <v>6.0606060606060622E-2</v>
      </c>
      <c r="W1595" s="14">
        <f>_xlfn.LET(_xlpm.p,R1595,_xlpm.q,T1595,LOG(_xlpm.p/_xlpm.q))</f>
        <v>0.99999999999999989</v>
      </c>
      <c r="X1595" s="2"/>
      <c r="AC1595" s="2"/>
      <c r="AH1595" s="2"/>
      <c r="AI1595" s="2"/>
    </row>
    <row r="1596" spans="1:35">
      <c r="A1596" s="1" t="str">
        <f>_xlfn.LET(_xlpm.sep," : ",CONCATENATE(O1596,_xlpm.sep,P1596))</f>
        <v>~war~ : [wə]</v>
      </c>
      <c r="B1596" s="1">
        <f>_xlfn.LET(_xlpm.d,$G1596,_xlpm.k,_xlfn.CONCAT(LEFT(TRIM(B$1),1),"*"),COUNTIF(_xlpm.d,_xlpm.k))</f>
        <v>0</v>
      </c>
      <c r="C1596" s="1">
        <f>_xlfn.LET(_xlpm.d,$G1596,_xlpm.k,_xlfn.CONCAT(LEFT(TRIM(C$1),1),"*"),COUNTIF(_xlpm.d,_xlpm.k))</f>
        <v>0</v>
      </c>
      <c r="D1596" s="1">
        <f>_xlfn.LET(_xlpm.d,$G1596,_xlpm.k,_xlfn.CONCAT(LEFT(TRIM(D$1),1),"*"),COUNTIF(_xlpm.d,_xlpm.k))</f>
        <v>0</v>
      </c>
      <c r="E1596" s="1">
        <f>LOG(F1596+1,10)</f>
        <v>0.30102999566398114</v>
      </c>
      <c r="F1596" s="7">
        <v>1</v>
      </c>
      <c r="G1596" s="9" t="s">
        <v>5272</v>
      </c>
      <c r="H1596" s="4">
        <f>F1596/freq.sum.r6e</f>
        <v>4.9701789264413521E-5</v>
      </c>
      <c r="I1596" s="4" t="str">
        <f>_xlfn.LET(_xlpm.sep,":",_xlpm.w,$G1596,LEFT(_xlpm.w,FIND(_xlpm.sep,_xlpm.w)-1))</f>
        <v>wə</v>
      </c>
      <c r="J1596" s="4" t="str">
        <f>_xlfn.LET(_xlpm.sep,":",_xlpm.w,$G1596,RIGHT(_xlpm.w,LEN(_xlpm.w)-FIND(_xlpm.sep,_xlpm.w)))</f>
        <v>war</v>
      </c>
      <c r="K1596" s="10">
        <f>_xlfn.LET(_xlpm.w,I1596,LEN(_xlpm.w))</f>
        <v>2</v>
      </c>
      <c r="L1596" s="10">
        <f>_xlfn.LET(_xlpm.w,J1596,LEN(_xlpm.w))</f>
        <v>3</v>
      </c>
      <c r="M1596" s="10">
        <f>_xlfn.LET(_xlpm.a,K1596,_xlpm.b,L1596,MAX(_xlpm.a,_xlpm.b))</f>
        <v>3</v>
      </c>
      <c r="N1596" s="10">
        <f>_xlfn.LET(_xlpm.d,(K1596,L1596),MAX(_xlpm.d)-MIN(_xlpm.d))</f>
        <v>1</v>
      </c>
      <c r="O1596" s="1" t="str">
        <f>_xlfn.LET(_xlpm.sep,":",_xlpm.w,$G1596,_xlfn.CONCAT("~",RIGHT(_xlpm.w,LEN(_xlpm.w)-FIND(_xlpm.sep,_xlpm.w)),"~"))</f>
        <v>~war~</v>
      </c>
      <c r="P1596" s="1" t="str">
        <f>_xlfn.LET(_xlpm.sep,":",_xlpm.w,$G1596,_xlfn.CONCAT("[",LEFT(_xlpm.w,FIND(_xlpm.sep,_xlpm.w)-1),"]"))</f>
        <v>[wə]</v>
      </c>
      <c r="Q1596" s="14" cm="1">
        <f t="array" ref="Q1596">SUM(_xlfn._xlws.FILTER($H$2:$H$7109,_xlfn.MAP($O$2:$O$7109,_xlfn.LAMBDA(_xlpm.x,_xlpm.x=$O1596))))</f>
        <v>1.4910536779324057E-4</v>
      </c>
      <c r="R1596" s="14">
        <f>$H1596/Q1596</f>
        <v>0.33333333333333331</v>
      </c>
      <c r="S1596" s="14" cm="1">
        <f t="array" ref="S1596">SUM(_xlfn._xlws.FILTER($H$2:$H$7109,_xlfn.MAP($P$2:$P$7109,_xlfn.LAMBDA(_xlpm.x,_xlpm.x=$P1596))))</f>
        <v>1.4910536779324053E-3</v>
      </c>
      <c r="T1596" s="14">
        <f>$H1596/S1596</f>
        <v>3.333333333333334E-2</v>
      </c>
      <c r="U1596" s="14">
        <f>_xlfn.LET(_xlpm.freq,F1596,_xlpm.size,M1596+1,_xlpm.F,V1596,LOG(1+_xlpm.freq)*LOG(1+_xlpm.size)*_xlpm.F)</f>
        <v>1.2752178022698469E-2</v>
      </c>
      <c r="V1596" s="14">
        <f>_xlfn.LET(_xlpm.a,T1596,_xlpm.b,R1596,2*_xlpm.a*_xlpm.b/(_xlpm.a+_xlpm.b))</f>
        <v>6.0606060606060622E-2</v>
      </c>
      <c r="W1596" s="14">
        <f>_xlfn.LET(_xlpm.p,R1596,_xlpm.q,T1596,LOG(_xlpm.p/_xlpm.q))</f>
        <v>0.99999999999999989</v>
      </c>
      <c r="X1596" s="2"/>
      <c r="AC1596" s="2"/>
      <c r="AH1596" s="2"/>
      <c r="AI1596" s="2"/>
    </row>
    <row r="1597" spans="1:35">
      <c r="A1597" s="1" t="str">
        <f>_xlfn.LET(_xlpm.sep," : ",CONCATENATE(O1597,_xlpm.sep,P1597))</f>
        <v>~cco~ : [koʊ]</v>
      </c>
      <c r="B1597" s="1">
        <f>_xlfn.LET(_xlpm.d,$G1597,_xlpm.k,_xlfn.CONCAT(LEFT(TRIM(B$1),1),"*"),COUNTIF(_xlpm.d,_xlpm.k))</f>
        <v>0</v>
      </c>
      <c r="C1597" s="1">
        <f>_xlfn.LET(_xlpm.d,$G1597,_xlpm.k,_xlfn.CONCAT(LEFT(TRIM(C$1),1),"*"),COUNTIF(_xlpm.d,_xlpm.k))</f>
        <v>0</v>
      </c>
      <c r="D1597" s="1">
        <f>_xlfn.LET(_xlpm.d,$G1597,_xlpm.k,_xlfn.CONCAT(LEFT(TRIM(D$1),1),"*"),COUNTIF(_xlpm.d,_xlpm.k))</f>
        <v>0</v>
      </c>
      <c r="E1597" s="1">
        <f>LOG(F1597+1,10)</f>
        <v>0.47712125471966244</v>
      </c>
      <c r="F1597" s="7">
        <v>2</v>
      </c>
      <c r="G1597" s="9" t="s">
        <v>1508</v>
      </c>
      <c r="H1597" s="4">
        <f>F1597/freq.sum.r6e</f>
        <v>9.9403578528827041E-5</v>
      </c>
      <c r="I1597" s="1" t="str">
        <f>_xlfn.LET(_xlpm.sep,":",_xlpm.w,$G1597,LEFT(_xlpm.w,FIND(_xlpm.sep,_xlpm.w)-1))</f>
        <v>koʊ</v>
      </c>
      <c r="J1597" s="1" t="str">
        <f>_xlfn.LET(_xlpm.sep,":",_xlpm.w,$G1597,RIGHT(_xlpm.w,LEN(_xlpm.w)-FIND(_xlpm.sep,_xlpm.w)))</f>
        <v>cco</v>
      </c>
      <c r="K1597" s="10">
        <f>_xlfn.LET(_xlpm.w,I1597,LEN(_xlpm.w))</f>
        <v>3</v>
      </c>
      <c r="L1597" s="10">
        <f>_xlfn.LET(_xlpm.w,J1597,LEN(_xlpm.w))</f>
        <v>3</v>
      </c>
      <c r="M1597" s="10">
        <f>_xlfn.LET(_xlpm.a,K1597,_xlpm.b,L1597,MAX(_xlpm.a,_xlpm.b))</f>
        <v>3</v>
      </c>
      <c r="N1597" s="10">
        <f>_xlfn.LET(_xlpm.d,(K1597,L1597),MAX(_xlpm.d)-MIN(_xlpm.d))</f>
        <v>0</v>
      </c>
      <c r="O1597" s="1" t="str">
        <f>_xlfn.LET(_xlpm.sep,":",_xlpm.w,$G1597,_xlfn.CONCAT("~",RIGHT(_xlpm.w,LEN(_xlpm.w)-FIND(_xlpm.sep,_xlpm.w)),"~"))</f>
        <v>~cco~</v>
      </c>
      <c r="P1597" s="1" t="str">
        <f>_xlfn.LET(_xlpm.sep,":",_xlpm.w,$G1597,_xlfn.CONCAT("[",LEFT(_xlpm.w,FIND(_xlpm.sep,_xlpm.w)-1),"]"))</f>
        <v>[koʊ]</v>
      </c>
      <c r="Q1597" s="14" cm="1">
        <f t="array" ref="Q1597">SUM(_xlfn._xlws.FILTER($H$2:$H$7117,_xlfn.MAP($O$2:$O$7117,_xlfn.LAMBDA(_xlpm.x,_xlpm.x=$O1597))))</f>
        <v>1.4910536779324057E-4</v>
      </c>
      <c r="R1597" s="14">
        <f>$H1597/Q1597</f>
        <v>0.66666666666666663</v>
      </c>
      <c r="S1597" s="14" cm="1">
        <f t="array" ref="S1597">SUM(_xlfn._xlws.FILTER($H$2:$H$7117,_xlfn.MAP($P$2:$P$7117,_xlfn.LAMBDA(_xlpm.x,_xlpm.x=$P1597))))</f>
        <v>1.4910536779324051E-3</v>
      </c>
      <c r="T1597" s="14">
        <f>$H1597/S1597</f>
        <v>6.6666666666666693E-2</v>
      </c>
      <c r="U1597" s="14">
        <f>_xlfn.LET(_xlpm.freq,F1597,_xlpm.size,M1597+1,_xlpm.F,V1597,LOG(1+_xlpm.freq)*LOG(1+_xlpm.size)*_xlpm.F)</f>
        <v>4.0423447936995073E-2</v>
      </c>
      <c r="V1597" s="14">
        <f>_xlfn.LET(_xlpm.a,T1597,_xlpm.b,R1597,2*_xlpm.a*_xlpm.b/(_xlpm.a+_xlpm.b))</f>
        <v>0.12121212121212126</v>
      </c>
      <c r="W1597" s="14">
        <f>_xlfn.LET(_xlpm.p,R1597,_xlpm.q,T1597,LOG(_xlpm.p/_xlpm.q))</f>
        <v>0.99999999999999978</v>
      </c>
      <c r="X1597" s="2"/>
      <c r="AC1597" s="2"/>
      <c r="AH1597" s="2"/>
      <c r="AI1597" s="2"/>
    </row>
    <row r="1598" spans="1:35">
      <c r="A1598" s="1" t="str">
        <f>_xlfn.LET(_xlpm.sep," : ",CONCATENATE(O1598,_xlpm.sep,P1598))</f>
        <v>~oaw~ : [oʊ]</v>
      </c>
      <c r="B1598" s="1">
        <f>_xlfn.LET(_xlpm.d,$G1598,_xlpm.k,_xlfn.CONCAT(LEFT(TRIM(B$1),1),"*"),COUNTIF(_xlpm.d,_xlpm.k))</f>
        <v>0</v>
      </c>
      <c r="C1598" s="1">
        <f>_xlfn.LET(_xlpm.d,$G1598,_xlpm.k,_xlfn.CONCAT(LEFT(TRIM(C$1),1),"*"),COUNTIF(_xlpm.d,_xlpm.k))</f>
        <v>0</v>
      </c>
      <c r="D1598" s="1">
        <f>_xlfn.LET(_xlpm.d,$G1598,_xlpm.k,_xlfn.CONCAT(LEFT(TRIM(D$1),1),"*"),COUNTIF(_xlpm.d,_xlpm.k))</f>
        <v>0</v>
      </c>
      <c r="E1598" s="1">
        <f>LOG(F1598+1,10)</f>
        <v>0.47712125471966244</v>
      </c>
      <c r="F1598" s="7">
        <v>2</v>
      </c>
      <c r="G1598" s="9" t="s">
        <v>3529</v>
      </c>
      <c r="H1598" s="4">
        <f>F1598/freq.sum.r6e</f>
        <v>9.9403578528827041E-5</v>
      </c>
      <c r="I1598" s="4" t="str">
        <f>_xlfn.LET(_xlpm.sep,":",_xlpm.w,$G1598,LEFT(_xlpm.w,FIND(_xlpm.sep,_xlpm.w)-1))</f>
        <v>oʊ</v>
      </c>
      <c r="J1598" s="4" t="str">
        <f>_xlfn.LET(_xlpm.sep,":",_xlpm.w,$G1598,RIGHT(_xlpm.w,LEN(_xlpm.w)-FIND(_xlpm.sep,_xlpm.w)))</f>
        <v>oaw</v>
      </c>
      <c r="K1598" s="10">
        <f>_xlfn.LET(_xlpm.w,I1598,LEN(_xlpm.w))</f>
        <v>2</v>
      </c>
      <c r="L1598" s="10">
        <f>_xlfn.LET(_xlpm.w,J1598,LEN(_xlpm.w))</f>
        <v>3</v>
      </c>
      <c r="M1598" s="10">
        <f>_xlfn.LET(_xlpm.a,K1598,_xlpm.b,L1598,MAX(_xlpm.a,_xlpm.b))</f>
        <v>3</v>
      </c>
      <c r="N1598" s="10">
        <f>_xlfn.LET(_xlpm.d,(K1598,L1598),MAX(_xlpm.d)-MIN(_xlpm.d))</f>
        <v>1</v>
      </c>
      <c r="O1598" s="1" t="str">
        <f>_xlfn.LET(_xlpm.sep,":",_xlpm.w,$G1598,_xlfn.CONCAT("~",RIGHT(_xlpm.w,LEN(_xlpm.w)-FIND(_xlpm.sep,_xlpm.w)),"~"))</f>
        <v>~oaw~</v>
      </c>
      <c r="P1598" s="1" t="str">
        <f>_xlfn.LET(_xlpm.sep,":",_xlpm.w,$G1598,_xlfn.CONCAT("[",LEFT(_xlpm.w,FIND(_xlpm.sep,_xlpm.w)-1),"]"))</f>
        <v>[oʊ]</v>
      </c>
      <c r="Q1598" s="14" cm="1">
        <f t="array" ref="Q1598">SUM(_xlfn._xlws.FILTER($H$2:$H$7109,_xlfn.MAP($O$2:$O$7109,_xlfn.LAMBDA(_xlpm.x,_xlpm.x=$O1598))))</f>
        <v>1.4910536779324057E-4</v>
      </c>
      <c r="R1598" s="14">
        <f>$H1598/Q1598</f>
        <v>0.66666666666666663</v>
      </c>
      <c r="S1598" s="14" cm="1">
        <f t="array" ref="S1598">SUM(_xlfn._xlws.FILTER($H$2:$H$7109,_xlfn.MAP($P$2:$P$7109,_xlfn.LAMBDA(_xlpm.x,_xlpm.x=$P1598))))</f>
        <v>1.4910536779324053E-3</v>
      </c>
      <c r="T1598" s="14">
        <f>$H1598/S1598</f>
        <v>6.666666666666668E-2</v>
      </c>
      <c r="U1598" s="14">
        <f>_xlfn.LET(_xlpm.freq,F1598,_xlpm.size,M1598+1,_xlpm.F,V1598,LOG(1+_xlpm.freq)*LOG(1+_xlpm.size)*_xlpm.F)</f>
        <v>4.0423447936995066E-2</v>
      </c>
      <c r="V1598" s="14">
        <f>_xlfn.LET(_xlpm.a,T1598,_xlpm.b,R1598,2*_xlpm.a*_xlpm.b/(_xlpm.a+_xlpm.b))</f>
        <v>0.12121212121212124</v>
      </c>
      <c r="W1598" s="14">
        <f>_xlfn.LET(_xlpm.p,R1598,_xlpm.q,T1598,LOG(_xlpm.p/_xlpm.q))</f>
        <v>0.99999999999999989</v>
      </c>
      <c r="X1598" s="2"/>
      <c r="AC1598" s="2"/>
      <c r="AH1598" s="2"/>
      <c r="AI1598" s="2"/>
    </row>
    <row r="1599" spans="1:35">
      <c r="A1599" s="1" t="str">
        <f>_xlfn.LET(_xlpm.sep," : ",CONCATENATE(O1599,_xlpm.sep,P1599))</f>
        <v>~hex~ : [hə]</v>
      </c>
      <c r="B1599" s="1">
        <f>_xlfn.LET(_xlpm.d,$G1599,_xlpm.k,_xlfn.CONCAT(LEFT(TRIM(B$1),1),"*"),COUNTIF(_xlpm.d,_xlpm.k))</f>
        <v>0</v>
      </c>
      <c r="C1599" s="1">
        <f>_xlfn.LET(_xlpm.d,$G1599,_xlpm.k,_xlfn.CONCAT(LEFT(TRIM(C$1),1),"*"),COUNTIF(_xlpm.d,_xlpm.k))</f>
        <v>0</v>
      </c>
      <c r="D1599" s="1">
        <f>_xlfn.LET(_xlpm.d,$G1599,_xlpm.k,_xlfn.CONCAT(LEFT(TRIM(D$1),1),"*"),COUNTIF(_xlpm.d,_xlpm.k))</f>
        <v>0</v>
      </c>
      <c r="E1599" s="1">
        <f>LOG(F1599+1,10)</f>
        <v>0.30102999566398114</v>
      </c>
      <c r="F1599" s="7">
        <v>1</v>
      </c>
      <c r="G1599" s="9" t="s">
        <v>1267</v>
      </c>
      <c r="H1599" s="4">
        <f>F1599/freq.sum.r6e</f>
        <v>4.9701789264413521E-5</v>
      </c>
      <c r="I1599" s="1" t="str">
        <f>_xlfn.LET(_xlpm.sep,":",_xlpm.w,$G1599,LEFT(_xlpm.w,FIND(_xlpm.sep,_xlpm.w)-1))</f>
        <v>hə</v>
      </c>
      <c r="J1599" s="1" t="str">
        <f>_xlfn.LET(_xlpm.sep,":",_xlpm.w,$G1599,RIGHT(_xlpm.w,LEN(_xlpm.w)-FIND(_xlpm.sep,_xlpm.w)))</f>
        <v>hex</v>
      </c>
      <c r="K1599" s="10">
        <f>_xlfn.LET(_xlpm.w,I1599,LEN(_xlpm.w))</f>
        <v>2</v>
      </c>
      <c r="L1599" s="10">
        <f>_xlfn.LET(_xlpm.w,J1599,LEN(_xlpm.w))</f>
        <v>3</v>
      </c>
      <c r="M1599" s="10">
        <f>_xlfn.LET(_xlpm.a,K1599,_xlpm.b,L1599,MAX(_xlpm.a,_xlpm.b))</f>
        <v>3</v>
      </c>
      <c r="N1599" s="10">
        <f>_xlfn.LET(_xlpm.d,(K1599,L1599),MAX(_xlpm.d)-MIN(_xlpm.d))</f>
        <v>1</v>
      </c>
      <c r="O1599" s="1" t="str">
        <f>_xlfn.LET(_xlpm.sep,":",_xlpm.w,$G1599,_xlfn.CONCAT("~",RIGHT(_xlpm.w,LEN(_xlpm.w)-FIND(_xlpm.sep,_xlpm.w)),"~"))</f>
        <v>~hex~</v>
      </c>
      <c r="P1599" s="1" t="str">
        <f>_xlfn.LET(_xlpm.sep,":",_xlpm.w,$G1599,_xlfn.CONCAT("[",LEFT(_xlpm.w,FIND(_xlpm.sep,_xlpm.w)-1),"]"))</f>
        <v>[hə]</v>
      </c>
      <c r="Q1599" s="14" cm="1">
        <f t="array" ref="Q1599">SUM(_xlfn._xlws.FILTER($H$2:$H$7117,_xlfn.MAP($O$2:$O$7117,_xlfn.LAMBDA(_xlpm.x,_xlpm.x=$O1599))))</f>
        <v>4.9701789264413521E-5</v>
      </c>
      <c r="R1599" s="14">
        <f>$H1599/Q1599</f>
        <v>1</v>
      </c>
      <c r="S1599" s="14" cm="1">
        <f t="array" ref="S1599">SUM(_xlfn._xlws.FILTER($H$2:$H$7117,_xlfn.MAP($P$2:$P$7117,_xlfn.LAMBDA(_xlpm.x,_xlpm.x=$P1599))))</f>
        <v>4.9701789264413525E-4</v>
      </c>
      <c r="T1599" s="14">
        <f>$H1599/S1599</f>
        <v>9.9999999999999992E-2</v>
      </c>
      <c r="U1599" s="14">
        <f>_xlfn.LET(_xlpm.freq,F1599,_xlpm.size,M1599+1,_xlpm.F,V1599,LOG(1+_xlpm.freq)*LOG(1+_xlpm.size)*_xlpm.F)</f>
        <v>3.8256534068095392E-2</v>
      </c>
      <c r="V1599" s="14">
        <f>_xlfn.LET(_xlpm.a,T1599,_xlpm.b,R1599,2*_xlpm.a*_xlpm.b/(_xlpm.a+_xlpm.b))</f>
        <v>0.1818181818181818</v>
      </c>
      <c r="W1599" s="14">
        <f>_xlfn.LET(_xlpm.p,R1599,_xlpm.q,T1599,LOG(_xlpm.p/_xlpm.q))</f>
        <v>1</v>
      </c>
      <c r="X1599" s="2"/>
      <c r="AC1599" s="2"/>
      <c r="AH1599" s="2"/>
      <c r="AI1599" s="2"/>
    </row>
    <row r="1600" spans="1:35">
      <c r="A1600" s="1" t="str">
        <f>_xlfn.LET(_xlpm.sep," : ",CONCATENATE(O1600,_xlpm.sep,P1600))</f>
        <v>~cau~ : [kɑ]</v>
      </c>
      <c r="B1600" s="1">
        <f>_xlfn.LET(_xlpm.d,$G1600,_xlpm.k,_xlfn.CONCAT(LEFT(TRIM(B$1),1),"*"),COUNTIF(_xlpm.d,_xlpm.k))</f>
        <v>0</v>
      </c>
      <c r="C1600" s="1">
        <f>_xlfn.LET(_xlpm.d,$G1600,_xlpm.k,_xlfn.CONCAT(LEFT(TRIM(C$1),1),"*"),COUNTIF(_xlpm.d,_xlpm.k))</f>
        <v>0</v>
      </c>
      <c r="D1600" s="1">
        <f>_xlfn.LET(_xlpm.d,$G1600,_xlpm.k,_xlfn.CONCAT(LEFT(TRIM(D$1),1),"*"),COUNTIF(_xlpm.d,_xlpm.k))</f>
        <v>0</v>
      </c>
      <c r="E1600" s="1">
        <f>LOG(F1600+1,10)</f>
        <v>0.30102999566398114</v>
      </c>
      <c r="F1600" s="7">
        <v>1</v>
      </c>
      <c r="G1600" s="9" t="s">
        <v>1744</v>
      </c>
      <c r="H1600" s="4">
        <f>F1600/freq.sum.r6e</f>
        <v>4.9701789264413521E-5</v>
      </c>
      <c r="I1600" s="1" t="str">
        <f>_xlfn.LET(_xlpm.sep,":",_xlpm.w,$G1600,LEFT(_xlpm.w,FIND(_xlpm.sep,_xlpm.w)-1))</f>
        <v>kɑ</v>
      </c>
      <c r="J1600" s="1" t="str">
        <f>_xlfn.LET(_xlpm.sep,":",_xlpm.w,$G1600,RIGHT(_xlpm.w,LEN(_xlpm.w)-FIND(_xlpm.sep,_xlpm.w)))</f>
        <v>cau</v>
      </c>
      <c r="K1600" s="10">
        <f>_xlfn.LET(_xlpm.w,I1600,LEN(_xlpm.w))</f>
        <v>2</v>
      </c>
      <c r="L1600" s="10">
        <f>_xlfn.LET(_xlpm.w,J1600,LEN(_xlpm.w))</f>
        <v>3</v>
      </c>
      <c r="M1600" s="10">
        <f>_xlfn.LET(_xlpm.a,K1600,_xlpm.b,L1600,MAX(_xlpm.a,_xlpm.b))</f>
        <v>3</v>
      </c>
      <c r="N1600" s="10">
        <f>_xlfn.LET(_xlpm.d,(K1600,L1600),MAX(_xlpm.d)-MIN(_xlpm.d))</f>
        <v>1</v>
      </c>
      <c r="O1600" s="1" t="str">
        <f>_xlfn.LET(_xlpm.sep,":",_xlpm.w,$G1600,_xlfn.CONCAT("~",RIGHT(_xlpm.w,LEN(_xlpm.w)-FIND(_xlpm.sep,_xlpm.w)),"~"))</f>
        <v>~cau~</v>
      </c>
      <c r="P1600" s="1" t="str">
        <f>_xlfn.LET(_xlpm.sep,":",_xlpm.w,$G1600,_xlfn.CONCAT("[",LEFT(_xlpm.w,FIND(_xlpm.sep,_xlpm.w)-1),"]"))</f>
        <v>[kɑ]</v>
      </c>
      <c r="Q1600" s="14" cm="1">
        <f t="array" ref="Q1600">SUM(_xlfn._xlws.FILTER($H$2:$H$7117,_xlfn.MAP($O$2:$O$7117,_xlfn.LAMBDA(_xlpm.x,_xlpm.x=$O1600))))</f>
        <v>4.9701789264413521E-5</v>
      </c>
      <c r="R1600" s="14">
        <f>$H1600/Q1600</f>
        <v>1</v>
      </c>
      <c r="S1600" s="14" cm="1">
        <f t="array" ref="S1600">SUM(_xlfn._xlws.FILTER($H$2:$H$7117,_xlfn.MAP($P$2:$P$7117,_xlfn.LAMBDA(_xlpm.x,_xlpm.x=$P1600))))</f>
        <v>4.9701789264413525E-4</v>
      </c>
      <c r="T1600" s="14">
        <f>$H1600/S1600</f>
        <v>9.9999999999999992E-2</v>
      </c>
      <c r="U1600" s="14">
        <f>_xlfn.LET(_xlpm.freq,F1600,_xlpm.size,M1600+1,_xlpm.F,V1600,LOG(1+_xlpm.freq)*LOG(1+_xlpm.size)*_xlpm.F)</f>
        <v>3.8256534068095392E-2</v>
      </c>
      <c r="V1600" s="14">
        <f>_xlfn.LET(_xlpm.a,T1600,_xlpm.b,R1600,2*_xlpm.a*_xlpm.b/(_xlpm.a+_xlpm.b))</f>
        <v>0.1818181818181818</v>
      </c>
      <c r="W1600" s="14">
        <f>_xlfn.LET(_xlpm.p,R1600,_xlpm.q,T1600,LOG(_xlpm.p/_xlpm.q))</f>
        <v>1</v>
      </c>
      <c r="X1600" s="2"/>
      <c r="AC1600" s="2"/>
      <c r="AH1600" s="2"/>
      <c r="AI1600" s="2"/>
    </row>
    <row r="1601" spans="1:35">
      <c r="A1601" s="1" t="str">
        <f>_xlfn.LET(_xlpm.sep," : ",CONCATENATE(O1601,_xlpm.sep,P1601))</f>
        <v>~naw~ : [nɑ]</v>
      </c>
      <c r="B1601" s="1">
        <f>_xlfn.LET(_xlpm.d,$G1601,_xlpm.k,_xlfn.CONCAT(LEFT(TRIM(B$1),1),"*"),COUNTIF(_xlpm.d,_xlpm.k))</f>
        <v>0</v>
      </c>
      <c r="C1601" s="1">
        <f>_xlfn.LET(_xlpm.d,$G1601,_xlpm.k,_xlfn.CONCAT(LEFT(TRIM(C$1),1),"*"),COUNTIF(_xlpm.d,_xlpm.k))</f>
        <v>0</v>
      </c>
      <c r="D1601" s="1">
        <f>_xlfn.LET(_xlpm.d,$G1601,_xlpm.k,_xlfn.CONCAT(LEFT(TRIM(D$1),1),"*"),COUNTIF(_xlpm.d,_xlpm.k))</f>
        <v>1</v>
      </c>
      <c r="E1601" s="1">
        <f>LOG(F1601+1,10)</f>
        <v>0.30102999566398114</v>
      </c>
      <c r="F1601" s="7">
        <v>1</v>
      </c>
      <c r="G1601" s="9" t="s">
        <v>3355</v>
      </c>
      <c r="H1601" s="4">
        <f>F1601/freq.sum.r6e</f>
        <v>4.9701789264413521E-5</v>
      </c>
      <c r="I1601" s="1" t="str">
        <f>_xlfn.LET(_xlpm.sep,":",_xlpm.w,$G1601,LEFT(_xlpm.w,FIND(_xlpm.sep,_xlpm.w)-1))</f>
        <v>nɑ</v>
      </c>
      <c r="J1601" s="1" t="str">
        <f>_xlfn.LET(_xlpm.sep,":",_xlpm.w,$G1601,RIGHT(_xlpm.w,LEN(_xlpm.w)-FIND(_xlpm.sep,_xlpm.w)))</f>
        <v>naw</v>
      </c>
      <c r="K1601" s="10">
        <f>_xlfn.LET(_xlpm.w,I1601,LEN(_xlpm.w))</f>
        <v>2</v>
      </c>
      <c r="L1601" s="10">
        <f>_xlfn.LET(_xlpm.w,J1601,LEN(_xlpm.w))</f>
        <v>3</v>
      </c>
      <c r="M1601" s="10">
        <f>_xlfn.LET(_xlpm.a,K1601,_xlpm.b,L1601,MAX(_xlpm.a,_xlpm.b))</f>
        <v>3</v>
      </c>
      <c r="N1601" s="10">
        <f>_xlfn.LET(_xlpm.d,(K1601,L1601),MAX(_xlpm.d)-MIN(_xlpm.d))</f>
        <v>1</v>
      </c>
      <c r="O1601" s="1" t="str">
        <f>_xlfn.LET(_xlpm.sep,":",_xlpm.w,$G1601,_xlfn.CONCAT("~",RIGHT(_xlpm.w,LEN(_xlpm.w)-FIND(_xlpm.sep,_xlpm.w)),"~"))</f>
        <v>~naw~</v>
      </c>
      <c r="P1601" s="1" t="str">
        <f>_xlfn.LET(_xlpm.sep,":",_xlpm.w,$G1601,_xlfn.CONCAT("[",LEFT(_xlpm.w,FIND(_xlpm.sep,_xlpm.w)-1),"]"))</f>
        <v>[nɑ]</v>
      </c>
      <c r="Q1601" s="14" cm="1">
        <f t="array" ref="Q1601">SUM(_xlfn._xlws.FILTER($H$2:$H$7117,_xlfn.MAP($O$2:$O$7117,_xlfn.LAMBDA(_xlpm.x,_xlpm.x=$O1601))))</f>
        <v>4.9701789264413521E-5</v>
      </c>
      <c r="R1601" s="14">
        <f>$H1601/Q1601</f>
        <v>1</v>
      </c>
      <c r="S1601" s="14" cm="1">
        <f t="array" ref="S1601">SUM(_xlfn._xlws.FILTER($H$2:$H$7117,_xlfn.MAP($P$2:$P$7117,_xlfn.LAMBDA(_xlpm.x,_xlpm.x=$P1601))))</f>
        <v>4.9701789264413525E-4</v>
      </c>
      <c r="T1601" s="14">
        <f>$H1601/S1601</f>
        <v>9.9999999999999992E-2</v>
      </c>
      <c r="U1601" s="14">
        <f>_xlfn.LET(_xlpm.freq,F1601,_xlpm.size,M1601+1,_xlpm.F,V1601,LOG(1+_xlpm.freq)*LOG(1+_xlpm.size)*_xlpm.F)</f>
        <v>3.8256534068095392E-2</v>
      </c>
      <c r="V1601" s="14">
        <f>_xlfn.LET(_xlpm.a,T1601,_xlpm.b,R1601,2*_xlpm.a*_xlpm.b/(_xlpm.a+_xlpm.b))</f>
        <v>0.1818181818181818</v>
      </c>
      <c r="W1601" s="14">
        <f>_xlfn.LET(_xlpm.p,R1601,_xlpm.q,T1601,LOG(_xlpm.p/_xlpm.q))</f>
        <v>1</v>
      </c>
      <c r="X1601" s="2"/>
      <c r="AC1601" s="2"/>
      <c r="AH1601" s="2"/>
      <c r="AI1601" s="2"/>
    </row>
    <row r="1602" spans="1:35">
      <c r="A1602" s="1" t="str">
        <f>_xlfn.LET(_xlpm.sep," : ",CONCATENATE(O1602,_xlpm.sep,P1602))</f>
        <v>~kno~ : [nɑ]</v>
      </c>
      <c r="B1602" s="1">
        <f>_xlfn.LET(_xlpm.d,$G1602,_xlpm.k,_xlfn.CONCAT(LEFT(TRIM(B$1),1),"*"),COUNTIF(_xlpm.d,_xlpm.k))</f>
        <v>0</v>
      </c>
      <c r="C1602" s="1">
        <f>_xlfn.LET(_xlpm.d,$G1602,_xlpm.k,_xlfn.CONCAT(LEFT(TRIM(C$1),1),"*"),COUNTIF(_xlpm.d,_xlpm.k))</f>
        <v>0</v>
      </c>
      <c r="D1602" s="1">
        <f>_xlfn.LET(_xlpm.d,$G1602,_xlpm.k,_xlfn.CONCAT(LEFT(TRIM(D$1),1),"*"),COUNTIF(_xlpm.d,_xlpm.k))</f>
        <v>1</v>
      </c>
      <c r="E1602" s="1">
        <f>LOG(F1602+1,10)</f>
        <v>0.30102999566398114</v>
      </c>
      <c r="F1602" s="7">
        <v>1</v>
      </c>
      <c r="G1602" s="9" t="s">
        <v>3346</v>
      </c>
      <c r="H1602" s="4">
        <f>F1602/freq.sum.r6e</f>
        <v>4.9701789264413521E-5</v>
      </c>
      <c r="I1602" s="1" t="str">
        <f>_xlfn.LET(_xlpm.sep,":",_xlpm.w,$G1602,LEFT(_xlpm.w,FIND(_xlpm.sep,_xlpm.w)-1))</f>
        <v>nɑ</v>
      </c>
      <c r="J1602" s="1" t="str">
        <f>_xlfn.LET(_xlpm.sep,":",_xlpm.w,$G1602,RIGHT(_xlpm.w,LEN(_xlpm.w)-FIND(_xlpm.sep,_xlpm.w)))</f>
        <v>kno</v>
      </c>
      <c r="K1602" s="10">
        <f>_xlfn.LET(_xlpm.w,I1602,LEN(_xlpm.w))</f>
        <v>2</v>
      </c>
      <c r="L1602" s="10">
        <f>_xlfn.LET(_xlpm.w,J1602,LEN(_xlpm.w))</f>
        <v>3</v>
      </c>
      <c r="M1602" s="10">
        <f>_xlfn.LET(_xlpm.a,K1602,_xlpm.b,L1602,MAX(_xlpm.a,_xlpm.b))</f>
        <v>3</v>
      </c>
      <c r="N1602" s="10">
        <f>_xlfn.LET(_xlpm.d,(K1602,L1602),MAX(_xlpm.d)-MIN(_xlpm.d))</f>
        <v>1</v>
      </c>
      <c r="O1602" s="1" t="str">
        <f>_xlfn.LET(_xlpm.sep,":",_xlpm.w,$G1602,_xlfn.CONCAT("~",RIGHT(_xlpm.w,LEN(_xlpm.w)-FIND(_xlpm.sep,_xlpm.w)),"~"))</f>
        <v>~kno~</v>
      </c>
      <c r="P1602" s="1" t="str">
        <f>_xlfn.LET(_xlpm.sep,":",_xlpm.w,$G1602,_xlfn.CONCAT("[",LEFT(_xlpm.w,FIND(_xlpm.sep,_xlpm.w)-1),"]"))</f>
        <v>[nɑ]</v>
      </c>
      <c r="Q1602" s="14" cm="1">
        <f t="array" ref="Q1602">SUM(_xlfn._xlws.FILTER($H$2:$H$7117,_xlfn.MAP($O$2:$O$7117,_xlfn.LAMBDA(_xlpm.x,_xlpm.x=$O1602))))</f>
        <v>4.9701789264413521E-5</v>
      </c>
      <c r="R1602" s="14">
        <f>$H1602/Q1602</f>
        <v>1</v>
      </c>
      <c r="S1602" s="14" cm="1">
        <f t="array" ref="S1602">SUM(_xlfn._xlws.FILTER($H$2:$H$7117,_xlfn.MAP($P$2:$P$7117,_xlfn.LAMBDA(_xlpm.x,_xlpm.x=$P1602))))</f>
        <v>4.9701789264413525E-4</v>
      </c>
      <c r="T1602" s="14">
        <f>$H1602/S1602</f>
        <v>9.9999999999999992E-2</v>
      </c>
      <c r="U1602" s="14">
        <f>_xlfn.LET(_xlpm.freq,F1602,_xlpm.size,M1602+1,_xlpm.F,V1602,LOG(1+_xlpm.freq)*LOG(1+_xlpm.size)*_xlpm.F)</f>
        <v>3.8256534068095392E-2</v>
      </c>
      <c r="V1602" s="14">
        <f>_xlfn.LET(_xlpm.a,T1602,_xlpm.b,R1602,2*_xlpm.a*_xlpm.b/(_xlpm.a+_xlpm.b))</f>
        <v>0.1818181818181818</v>
      </c>
      <c r="W1602" s="14">
        <f>_xlfn.LET(_xlpm.p,R1602,_xlpm.q,T1602,LOG(_xlpm.p/_xlpm.q))</f>
        <v>1</v>
      </c>
      <c r="X1602" s="2"/>
      <c r="AC1602" s="2"/>
      <c r="AH1602" s="2"/>
      <c r="AI1602" s="2"/>
    </row>
    <row r="1603" spans="1:35">
      <c r="A1603" s="1" t="str">
        <f>_xlfn.LET(_xlpm.sep," : ",CONCATENATE(O1603,_xlpm.sep,P1603))</f>
        <v>~nna~ : [nɑ]</v>
      </c>
      <c r="B1603" s="1">
        <f>_xlfn.LET(_xlpm.d,$G1603,_xlpm.k,_xlfn.CONCAT(LEFT(TRIM(B$1),1),"*"),COUNTIF(_xlpm.d,_xlpm.k))</f>
        <v>0</v>
      </c>
      <c r="C1603" s="1">
        <f>_xlfn.LET(_xlpm.d,$G1603,_xlpm.k,_xlfn.CONCAT(LEFT(TRIM(C$1),1),"*"),COUNTIF(_xlpm.d,_xlpm.k))</f>
        <v>0</v>
      </c>
      <c r="D1603" s="1">
        <f>_xlfn.LET(_xlpm.d,$G1603,_xlpm.k,_xlfn.CONCAT(LEFT(TRIM(D$1),1),"*"),COUNTIF(_xlpm.d,_xlpm.k))</f>
        <v>1</v>
      </c>
      <c r="E1603" s="1">
        <f>LOG(F1603+1,10)</f>
        <v>0.30102999566398114</v>
      </c>
      <c r="F1603" s="7">
        <v>1</v>
      </c>
      <c r="G1603" s="9" t="s">
        <v>3408</v>
      </c>
      <c r="H1603" s="4">
        <f>F1603/freq.sum.r6e</f>
        <v>4.9701789264413521E-5</v>
      </c>
      <c r="I1603" s="1" t="str">
        <f>_xlfn.LET(_xlpm.sep,":",_xlpm.w,$G1603,LEFT(_xlpm.w,FIND(_xlpm.sep,_xlpm.w)-1))</f>
        <v>nɑ</v>
      </c>
      <c r="J1603" s="1" t="str">
        <f>_xlfn.LET(_xlpm.sep,":",_xlpm.w,$G1603,RIGHT(_xlpm.w,LEN(_xlpm.w)-FIND(_xlpm.sep,_xlpm.w)))</f>
        <v>nna</v>
      </c>
      <c r="K1603" s="10">
        <f>_xlfn.LET(_xlpm.w,I1603,LEN(_xlpm.w))</f>
        <v>2</v>
      </c>
      <c r="L1603" s="10">
        <f>_xlfn.LET(_xlpm.w,J1603,LEN(_xlpm.w))</f>
        <v>3</v>
      </c>
      <c r="M1603" s="10">
        <f>_xlfn.LET(_xlpm.a,K1603,_xlpm.b,L1603,MAX(_xlpm.a,_xlpm.b))</f>
        <v>3</v>
      </c>
      <c r="N1603" s="10">
        <f>_xlfn.LET(_xlpm.d,(K1603,L1603),MAX(_xlpm.d)-MIN(_xlpm.d))</f>
        <v>1</v>
      </c>
      <c r="O1603" s="1" t="str">
        <f>_xlfn.LET(_xlpm.sep,":",_xlpm.w,$G1603,_xlfn.CONCAT("~",RIGHT(_xlpm.w,LEN(_xlpm.w)-FIND(_xlpm.sep,_xlpm.w)),"~"))</f>
        <v>~nna~</v>
      </c>
      <c r="P1603" s="1" t="str">
        <f>_xlfn.LET(_xlpm.sep,":",_xlpm.w,$G1603,_xlfn.CONCAT("[",LEFT(_xlpm.w,FIND(_xlpm.sep,_xlpm.w)-1),"]"))</f>
        <v>[nɑ]</v>
      </c>
      <c r="Q1603" s="14" cm="1">
        <f t="array" ref="Q1603">SUM(_xlfn._xlws.FILTER($H$2:$H$7117,_xlfn.MAP($O$2:$O$7117,_xlfn.LAMBDA(_xlpm.x,_xlpm.x=$O1603))))</f>
        <v>4.9701789264413521E-5</v>
      </c>
      <c r="R1603" s="14">
        <f>$H1603/Q1603</f>
        <v>1</v>
      </c>
      <c r="S1603" s="14" cm="1">
        <f t="array" ref="S1603">SUM(_xlfn._xlws.FILTER($H$2:$H$7117,_xlfn.MAP($P$2:$P$7117,_xlfn.LAMBDA(_xlpm.x,_xlpm.x=$P1603))))</f>
        <v>4.9701789264413525E-4</v>
      </c>
      <c r="T1603" s="14">
        <f>$H1603/S1603</f>
        <v>9.9999999999999992E-2</v>
      </c>
      <c r="U1603" s="14">
        <f>_xlfn.LET(_xlpm.freq,F1603,_xlpm.size,M1603+1,_xlpm.F,V1603,LOG(1+_xlpm.freq)*LOG(1+_xlpm.size)*_xlpm.F)</f>
        <v>3.8256534068095392E-2</v>
      </c>
      <c r="V1603" s="14">
        <f>_xlfn.LET(_xlpm.a,T1603,_xlpm.b,R1603,2*_xlpm.a*_xlpm.b/(_xlpm.a+_xlpm.b))</f>
        <v>0.1818181818181818</v>
      </c>
      <c r="W1603" s="14">
        <f>_xlfn.LET(_xlpm.p,R1603,_xlpm.q,T1603,LOG(_xlpm.p/_xlpm.q))</f>
        <v>1</v>
      </c>
      <c r="X1603" s="2"/>
      <c r="AC1603" s="2"/>
      <c r="AH1603" s="2"/>
      <c r="AI1603" s="2"/>
    </row>
    <row r="1604" spans="1:35">
      <c r="A1604" s="1" t="str">
        <f>_xlfn.LET(_xlpm.sep," : ",CONCATENATE(O1604,_xlpm.sep,P1604))</f>
        <v>~vur~ : [vjə]</v>
      </c>
      <c r="B1604" s="1">
        <f>_xlfn.LET(_xlpm.d,$G1604,_xlpm.k,_xlfn.CONCAT(LEFT(TRIM(B$1),1),"*"),COUNTIF(_xlpm.d,_xlpm.k))</f>
        <v>0</v>
      </c>
      <c r="C1604" s="1">
        <f>_xlfn.LET(_xlpm.d,$G1604,_xlpm.k,_xlfn.CONCAT(LEFT(TRIM(C$1),1),"*"),COUNTIF(_xlpm.d,_xlpm.k))</f>
        <v>0</v>
      </c>
      <c r="D1604" s="1">
        <f>_xlfn.LET(_xlpm.d,$G1604,_xlpm.k,_xlfn.CONCAT(LEFT(TRIM(D$1),1),"*"),COUNTIF(_xlpm.d,_xlpm.k))</f>
        <v>0</v>
      </c>
      <c r="E1604" s="1">
        <f>LOG(F1604+1,10)</f>
        <v>0.30102999566398114</v>
      </c>
      <c r="F1604" s="7">
        <v>1</v>
      </c>
      <c r="G1604" s="9" t="s">
        <v>5102</v>
      </c>
      <c r="H1604" s="4">
        <f>F1604/freq.sum.r6e</f>
        <v>4.9701789264413521E-5</v>
      </c>
      <c r="I1604" s="1" t="str">
        <f>_xlfn.LET(_xlpm.sep,":",_xlpm.w,$G1604,LEFT(_xlpm.w,FIND(_xlpm.sep,_xlpm.w)-1))</f>
        <v>vjə</v>
      </c>
      <c r="J1604" s="1" t="str">
        <f>_xlfn.LET(_xlpm.sep,":",_xlpm.w,$G1604,RIGHT(_xlpm.w,LEN(_xlpm.w)-FIND(_xlpm.sep,_xlpm.w)))</f>
        <v>vur</v>
      </c>
      <c r="K1604" s="10">
        <f>_xlfn.LET(_xlpm.w,I1604,LEN(_xlpm.w))</f>
        <v>3</v>
      </c>
      <c r="L1604" s="10">
        <f>_xlfn.LET(_xlpm.w,J1604,LEN(_xlpm.w))</f>
        <v>3</v>
      </c>
      <c r="M1604" s="10">
        <f>_xlfn.LET(_xlpm.a,K1604,_xlpm.b,L1604,MAX(_xlpm.a,_xlpm.b))</f>
        <v>3</v>
      </c>
      <c r="N1604" s="10">
        <f>_xlfn.LET(_xlpm.d,(K1604,L1604),MAX(_xlpm.d)-MIN(_xlpm.d))</f>
        <v>0</v>
      </c>
      <c r="O1604" s="1" t="str">
        <f>_xlfn.LET(_xlpm.sep,":",_xlpm.w,$G1604,_xlfn.CONCAT("~",RIGHT(_xlpm.w,LEN(_xlpm.w)-FIND(_xlpm.sep,_xlpm.w)),"~"))</f>
        <v>~vur~</v>
      </c>
      <c r="P1604" s="1" t="str">
        <f>_xlfn.LET(_xlpm.sep,":",_xlpm.w,$G1604,_xlfn.CONCAT("[",LEFT(_xlpm.w,FIND(_xlpm.sep,_xlpm.w)-1),"]"))</f>
        <v>[vjə]</v>
      </c>
      <c r="Q1604" s="14" cm="1">
        <f t="array" ref="Q1604">SUM(_xlfn._xlws.FILTER($H$2:$H$7117,_xlfn.MAP($O$2:$O$7117,_xlfn.LAMBDA(_xlpm.x,_xlpm.x=$O1604))))</f>
        <v>4.9701789264413521E-5</v>
      </c>
      <c r="R1604" s="14">
        <f>$H1604/Q1604</f>
        <v>1</v>
      </c>
      <c r="S1604" s="14" cm="1">
        <f t="array" ref="S1604">SUM(_xlfn._xlws.FILTER($H$2:$H$7117,_xlfn.MAP($P$2:$P$7117,_xlfn.LAMBDA(_xlpm.x,_xlpm.x=$P1604))))</f>
        <v>4.9701789264413525E-4</v>
      </c>
      <c r="T1604" s="14">
        <f>$H1604/S1604</f>
        <v>9.9999999999999992E-2</v>
      </c>
      <c r="U1604" s="14">
        <f>_xlfn.LET(_xlpm.freq,F1604,_xlpm.size,M1604+1,_xlpm.F,V1604,LOG(1+_xlpm.freq)*LOG(1+_xlpm.size)*_xlpm.F)</f>
        <v>3.8256534068095392E-2</v>
      </c>
      <c r="V1604" s="14">
        <f>_xlfn.LET(_xlpm.a,T1604,_xlpm.b,R1604,2*_xlpm.a*_xlpm.b/(_xlpm.a+_xlpm.b))</f>
        <v>0.1818181818181818</v>
      </c>
      <c r="W1604" s="14">
        <f>_xlfn.LET(_xlpm.p,R1604,_xlpm.q,T1604,LOG(_xlpm.p/_xlpm.q))</f>
        <v>1</v>
      </c>
      <c r="X1604" s="2"/>
      <c r="AC1604" s="2"/>
      <c r="AH1604" s="2"/>
      <c r="AI1604" s="2"/>
    </row>
    <row r="1605" spans="1:35">
      <c r="A1605" s="1" t="str">
        <f>_xlfn.LET(_xlpm.sep," : ",CONCATENATE(O1605,_xlpm.sep,P1605))</f>
        <v>~vux~ : [vjə]</v>
      </c>
      <c r="B1605" s="1">
        <f>_xlfn.LET(_xlpm.d,$G1605,_xlpm.k,_xlfn.CONCAT(LEFT(TRIM(B$1),1),"*"),COUNTIF(_xlpm.d,_xlpm.k))</f>
        <v>0</v>
      </c>
      <c r="C1605" s="1">
        <f>_xlfn.LET(_xlpm.d,$G1605,_xlpm.k,_xlfn.CONCAT(LEFT(TRIM(C$1),1),"*"),COUNTIF(_xlpm.d,_xlpm.k))</f>
        <v>0</v>
      </c>
      <c r="D1605" s="1">
        <f>_xlfn.LET(_xlpm.d,$G1605,_xlpm.k,_xlfn.CONCAT(LEFT(TRIM(D$1),1),"*"),COUNTIF(_xlpm.d,_xlpm.k))</f>
        <v>0</v>
      </c>
      <c r="E1605" s="1">
        <f>LOG(F1605+1,10)</f>
        <v>0.30102999566398114</v>
      </c>
      <c r="F1605" s="7">
        <v>1</v>
      </c>
      <c r="G1605" s="9" t="s">
        <v>5104</v>
      </c>
      <c r="H1605" s="4">
        <f>F1605/freq.sum.r6e</f>
        <v>4.9701789264413521E-5</v>
      </c>
      <c r="I1605" s="1" t="str">
        <f>_xlfn.LET(_xlpm.sep,":",_xlpm.w,$G1605,LEFT(_xlpm.w,FIND(_xlpm.sep,_xlpm.w)-1))</f>
        <v>vjə</v>
      </c>
      <c r="J1605" s="1" t="str">
        <f>_xlfn.LET(_xlpm.sep,":",_xlpm.w,$G1605,RIGHT(_xlpm.w,LEN(_xlpm.w)-FIND(_xlpm.sep,_xlpm.w)))</f>
        <v>vux</v>
      </c>
      <c r="K1605" s="10">
        <f>_xlfn.LET(_xlpm.w,I1605,LEN(_xlpm.w))</f>
        <v>3</v>
      </c>
      <c r="L1605" s="10">
        <f>_xlfn.LET(_xlpm.w,J1605,LEN(_xlpm.w))</f>
        <v>3</v>
      </c>
      <c r="M1605" s="10">
        <f>_xlfn.LET(_xlpm.a,K1605,_xlpm.b,L1605,MAX(_xlpm.a,_xlpm.b))</f>
        <v>3</v>
      </c>
      <c r="N1605" s="10">
        <f>_xlfn.LET(_xlpm.d,(K1605,L1605),MAX(_xlpm.d)-MIN(_xlpm.d))</f>
        <v>0</v>
      </c>
      <c r="O1605" s="1" t="str">
        <f>_xlfn.LET(_xlpm.sep,":",_xlpm.w,$G1605,_xlfn.CONCAT("~",RIGHT(_xlpm.w,LEN(_xlpm.w)-FIND(_xlpm.sep,_xlpm.w)),"~"))</f>
        <v>~vux~</v>
      </c>
      <c r="P1605" s="1" t="str">
        <f>_xlfn.LET(_xlpm.sep,":",_xlpm.w,$G1605,_xlfn.CONCAT("[",LEFT(_xlpm.w,FIND(_xlpm.sep,_xlpm.w)-1),"]"))</f>
        <v>[vjə]</v>
      </c>
      <c r="Q1605" s="14" cm="1">
        <f t="array" ref="Q1605">SUM(_xlfn._xlws.FILTER($H$2:$H$7117,_xlfn.MAP($O$2:$O$7117,_xlfn.LAMBDA(_xlpm.x,_xlpm.x=$O1605))))</f>
        <v>4.9701789264413521E-5</v>
      </c>
      <c r="R1605" s="14">
        <f>$H1605/Q1605</f>
        <v>1</v>
      </c>
      <c r="S1605" s="14" cm="1">
        <f t="array" ref="S1605">SUM(_xlfn._xlws.FILTER($H$2:$H$7117,_xlfn.MAP($P$2:$P$7117,_xlfn.LAMBDA(_xlpm.x,_xlpm.x=$P1605))))</f>
        <v>4.9701789264413525E-4</v>
      </c>
      <c r="T1605" s="14">
        <f>$H1605/S1605</f>
        <v>9.9999999999999992E-2</v>
      </c>
      <c r="U1605" s="14">
        <f>_xlfn.LET(_xlpm.freq,F1605,_xlpm.size,M1605+1,_xlpm.F,V1605,LOG(1+_xlpm.freq)*LOG(1+_xlpm.size)*_xlpm.F)</f>
        <v>3.8256534068095392E-2</v>
      </c>
      <c r="V1605" s="14">
        <f>_xlfn.LET(_xlpm.a,T1605,_xlpm.b,R1605,2*_xlpm.a*_xlpm.b/(_xlpm.a+_xlpm.b))</f>
        <v>0.1818181818181818</v>
      </c>
      <c r="W1605" s="14">
        <f>_xlfn.LET(_xlpm.p,R1605,_xlpm.q,T1605,LOG(_xlpm.p/_xlpm.q))</f>
        <v>1</v>
      </c>
      <c r="X1605" s="2"/>
      <c r="AC1605" s="2"/>
      <c r="AH1605" s="2"/>
      <c r="AI1605" s="2"/>
    </row>
    <row r="1606" spans="1:35">
      <c r="A1606" s="1" t="str">
        <f>_xlfn.LET(_xlpm.sep," : ",CONCATENATE(O1606,_xlpm.sep,P1606))</f>
        <v>~rcr~ : [ɹkə]</v>
      </c>
      <c r="B1606" s="1">
        <f>_xlfn.LET(_xlpm.d,$G1606,_xlpm.k,_xlfn.CONCAT(LEFT(TRIM(B$1),1),"*"),COUNTIF(_xlpm.d,_xlpm.k))</f>
        <v>1</v>
      </c>
      <c r="C1606" s="1">
        <f>_xlfn.LET(_xlpm.d,$G1606,_xlpm.k,_xlfn.CONCAT(LEFT(TRIM(C$1),1),"*"),COUNTIF(_xlpm.d,_xlpm.k))</f>
        <v>0</v>
      </c>
      <c r="D1606" s="1">
        <f>_xlfn.LET(_xlpm.d,$G1606,_xlpm.k,_xlfn.CONCAT(LEFT(TRIM(D$1),1),"*"),COUNTIF(_xlpm.d,_xlpm.k))</f>
        <v>0</v>
      </c>
      <c r="E1606" s="1">
        <f>LOG(F1606+1,10)</f>
        <v>0.30102999566398114</v>
      </c>
      <c r="F1606" s="7">
        <v>1</v>
      </c>
      <c r="G1606" s="9" t="s">
        <v>5936</v>
      </c>
      <c r="H1606" s="4">
        <f>F1606/freq.sum.r6e</f>
        <v>4.9701789264413521E-5</v>
      </c>
      <c r="I1606" s="1" t="str">
        <f>_xlfn.LET(_xlpm.sep,":",_xlpm.w,$G1606,LEFT(_xlpm.w,FIND(_xlpm.sep,_xlpm.w)-1))</f>
        <v>ɹkə</v>
      </c>
      <c r="J1606" s="1" t="str">
        <f>_xlfn.LET(_xlpm.sep,":",_xlpm.w,$G1606,RIGHT(_xlpm.w,LEN(_xlpm.w)-FIND(_xlpm.sep,_xlpm.w)))</f>
        <v>rcr</v>
      </c>
      <c r="K1606" s="10">
        <f>_xlfn.LET(_xlpm.w,I1606,LEN(_xlpm.w))</f>
        <v>3</v>
      </c>
      <c r="L1606" s="10">
        <f>_xlfn.LET(_xlpm.w,J1606,LEN(_xlpm.w))</f>
        <v>3</v>
      </c>
      <c r="M1606" s="10">
        <f>_xlfn.LET(_xlpm.a,K1606,_xlpm.b,L1606,MAX(_xlpm.a,_xlpm.b))</f>
        <v>3</v>
      </c>
      <c r="N1606" s="10">
        <f>_xlfn.LET(_xlpm.d,(K1606,L1606),MAX(_xlpm.d)-MIN(_xlpm.d))</f>
        <v>0</v>
      </c>
      <c r="O1606" s="1" t="str">
        <f>_xlfn.LET(_xlpm.sep,":",_xlpm.w,$G1606,_xlfn.CONCAT("~",RIGHT(_xlpm.w,LEN(_xlpm.w)-FIND(_xlpm.sep,_xlpm.w)),"~"))</f>
        <v>~rcr~</v>
      </c>
      <c r="P1606" s="1" t="str">
        <f>_xlfn.LET(_xlpm.sep,":",_xlpm.w,$G1606,_xlfn.CONCAT("[",LEFT(_xlpm.w,FIND(_xlpm.sep,_xlpm.w)-1),"]"))</f>
        <v>[ɹkə]</v>
      </c>
      <c r="Q1606" s="14" cm="1">
        <f t="array" ref="Q1606">SUM(_xlfn._xlws.FILTER($H$2:$H$7117,_xlfn.MAP($O$2:$O$7117,_xlfn.LAMBDA(_xlpm.x,_xlpm.x=$O1606))))</f>
        <v>4.9701789264413521E-5</v>
      </c>
      <c r="R1606" s="14">
        <f>$H1606/Q1606</f>
        <v>1</v>
      </c>
      <c r="S1606" s="14" cm="1">
        <f t="array" ref="S1606">SUM(_xlfn._xlws.FILTER($H$2:$H$7117,_xlfn.MAP($P$2:$P$7117,_xlfn.LAMBDA(_xlpm.x,_xlpm.x=$P1606))))</f>
        <v>4.9701789264413525E-4</v>
      </c>
      <c r="T1606" s="14">
        <f>$H1606/S1606</f>
        <v>9.9999999999999992E-2</v>
      </c>
      <c r="U1606" s="14">
        <f>_xlfn.LET(_xlpm.freq,F1606,_xlpm.size,M1606+1,_xlpm.F,V1606,LOG(1+_xlpm.freq)*LOG(1+_xlpm.size)*_xlpm.F)</f>
        <v>3.8256534068095392E-2</v>
      </c>
      <c r="V1606" s="14">
        <f>_xlfn.LET(_xlpm.a,T1606,_xlpm.b,R1606,2*_xlpm.a*_xlpm.b/(_xlpm.a+_xlpm.b))</f>
        <v>0.1818181818181818</v>
      </c>
      <c r="W1606" s="14">
        <f>_xlfn.LET(_xlpm.p,R1606,_xlpm.q,T1606,LOG(_xlpm.p/_xlpm.q))</f>
        <v>1</v>
      </c>
      <c r="X1606" s="2"/>
      <c r="AC1606" s="2"/>
      <c r="AH1606" s="2"/>
      <c r="AI1606" s="2"/>
    </row>
    <row r="1607" spans="1:35">
      <c r="A1607" s="1" t="str">
        <f>_xlfn.LET(_xlpm.sep," : ",CONCATENATE(O1607,_xlpm.sep,P1607))</f>
        <v>~rcx~ : [ɹkə]</v>
      </c>
      <c r="B1607" s="1">
        <f>_xlfn.LET(_xlpm.d,$G1607,_xlpm.k,_xlfn.CONCAT(LEFT(TRIM(B$1),1),"*"),COUNTIF(_xlpm.d,_xlpm.k))</f>
        <v>1</v>
      </c>
      <c r="C1607" s="1">
        <f>_xlfn.LET(_xlpm.d,$G1607,_xlpm.k,_xlfn.CONCAT(LEFT(TRIM(C$1),1),"*"),COUNTIF(_xlpm.d,_xlpm.k))</f>
        <v>0</v>
      </c>
      <c r="D1607" s="1">
        <f>_xlfn.LET(_xlpm.d,$G1607,_xlpm.k,_xlfn.CONCAT(LEFT(TRIM(D$1),1),"*"),COUNTIF(_xlpm.d,_xlpm.k))</f>
        <v>0</v>
      </c>
      <c r="E1607" s="1">
        <f>LOG(F1607+1,10)</f>
        <v>0.30102999566398114</v>
      </c>
      <c r="F1607" s="7">
        <v>1</v>
      </c>
      <c r="G1607" s="9" t="s">
        <v>5938</v>
      </c>
      <c r="H1607" s="4">
        <f>F1607/freq.sum.r6e</f>
        <v>4.9701789264413521E-5</v>
      </c>
      <c r="I1607" s="1" t="str">
        <f>_xlfn.LET(_xlpm.sep,":",_xlpm.w,$G1607,LEFT(_xlpm.w,FIND(_xlpm.sep,_xlpm.w)-1))</f>
        <v>ɹkə</v>
      </c>
      <c r="J1607" s="1" t="str">
        <f>_xlfn.LET(_xlpm.sep,":",_xlpm.w,$G1607,RIGHT(_xlpm.w,LEN(_xlpm.w)-FIND(_xlpm.sep,_xlpm.w)))</f>
        <v>rcx</v>
      </c>
      <c r="K1607" s="10">
        <f>_xlfn.LET(_xlpm.w,I1607,LEN(_xlpm.w))</f>
        <v>3</v>
      </c>
      <c r="L1607" s="10">
        <f>_xlfn.LET(_xlpm.w,J1607,LEN(_xlpm.w))</f>
        <v>3</v>
      </c>
      <c r="M1607" s="10">
        <f>_xlfn.LET(_xlpm.a,K1607,_xlpm.b,L1607,MAX(_xlpm.a,_xlpm.b))</f>
        <v>3</v>
      </c>
      <c r="N1607" s="10">
        <f>_xlfn.LET(_xlpm.d,(K1607,L1607),MAX(_xlpm.d)-MIN(_xlpm.d))</f>
        <v>0</v>
      </c>
      <c r="O1607" s="1" t="str">
        <f>_xlfn.LET(_xlpm.sep,":",_xlpm.w,$G1607,_xlfn.CONCAT("~",RIGHT(_xlpm.w,LEN(_xlpm.w)-FIND(_xlpm.sep,_xlpm.w)),"~"))</f>
        <v>~rcx~</v>
      </c>
      <c r="P1607" s="1" t="str">
        <f>_xlfn.LET(_xlpm.sep,":",_xlpm.w,$G1607,_xlfn.CONCAT("[",LEFT(_xlpm.w,FIND(_xlpm.sep,_xlpm.w)-1),"]"))</f>
        <v>[ɹkə]</v>
      </c>
      <c r="Q1607" s="14" cm="1">
        <f t="array" ref="Q1607">SUM(_xlfn._xlws.FILTER($H$2:$H$7117,_xlfn.MAP($O$2:$O$7117,_xlfn.LAMBDA(_xlpm.x,_xlpm.x=$O1607))))</f>
        <v>4.9701789264413521E-5</v>
      </c>
      <c r="R1607" s="14">
        <f>$H1607/Q1607</f>
        <v>1</v>
      </c>
      <c r="S1607" s="14" cm="1">
        <f t="array" ref="S1607">SUM(_xlfn._xlws.FILTER($H$2:$H$7117,_xlfn.MAP($P$2:$P$7117,_xlfn.LAMBDA(_xlpm.x,_xlpm.x=$P1607))))</f>
        <v>4.9701789264413525E-4</v>
      </c>
      <c r="T1607" s="14">
        <f>$H1607/S1607</f>
        <v>9.9999999999999992E-2</v>
      </c>
      <c r="U1607" s="14">
        <f>_xlfn.LET(_xlpm.freq,F1607,_xlpm.size,M1607+1,_xlpm.F,V1607,LOG(1+_xlpm.freq)*LOG(1+_xlpm.size)*_xlpm.F)</f>
        <v>3.8256534068095392E-2</v>
      </c>
      <c r="V1607" s="14">
        <f>_xlfn.LET(_xlpm.a,T1607,_xlpm.b,R1607,2*_xlpm.a*_xlpm.b/(_xlpm.a+_xlpm.b))</f>
        <v>0.1818181818181818</v>
      </c>
      <c r="W1607" s="14">
        <f>_xlfn.LET(_xlpm.p,R1607,_xlpm.q,T1607,LOG(_xlpm.p/_xlpm.q))</f>
        <v>1</v>
      </c>
      <c r="X1607" s="2"/>
      <c r="AC1607" s="2"/>
      <c r="AH1607" s="2"/>
      <c r="AI1607" s="2"/>
    </row>
    <row r="1608" spans="1:35">
      <c r="A1608" s="1" t="str">
        <f>_xlfn.LET(_xlpm.sep," : ",CONCATENATE(O1608,_xlpm.sep,P1608))</f>
        <v>~lur~ : [ljə]</v>
      </c>
      <c r="B1608" s="1">
        <f>_xlfn.LET(_xlpm.d,$G1608,_xlpm.k,_xlfn.CONCAT(LEFT(TRIM(B$1),1),"*"),COUNTIF(_xlpm.d,_xlpm.k))</f>
        <v>0</v>
      </c>
      <c r="C1608" s="1">
        <f>_xlfn.LET(_xlpm.d,$G1608,_xlpm.k,_xlfn.CONCAT(LEFT(TRIM(C$1),1),"*"),COUNTIF(_xlpm.d,_xlpm.k))</f>
        <v>0</v>
      </c>
      <c r="D1608" s="1">
        <f>_xlfn.LET(_xlpm.d,$G1608,_xlpm.k,_xlfn.CONCAT(LEFT(TRIM(D$1),1),"*"),COUNTIF(_xlpm.d,_xlpm.k))</f>
        <v>0</v>
      </c>
      <c r="E1608" s="1">
        <f>LOG(F1608+1,10)</f>
        <v>0.30102999566398114</v>
      </c>
      <c r="F1608" s="7">
        <v>1</v>
      </c>
      <c r="G1608" s="9" t="s">
        <v>2120</v>
      </c>
      <c r="H1608" s="4">
        <f>F1608/freq.sum.r6e</f>
        <v>4.9701789264413521E-5</v>
      </c>
      <c r="I1608" s="1" t="str">
        <f>_xlfn.LET(_xlpm.sep,":",_xlpm.w,$G1608,LEFT(_xlpm.w,FIND(_xlpm.sep,_xlpm.w)-1))</f>
        <v>ljə</v>
      </c>
      <c r="J1608" s="1" t="str">
        <f>_xlfn.LET(_xlpm.sep,":",_xlpm.w,$G1608,RIGHT(_xlpm.w,LEN(_xlpm.w)-FIND(_xlpm.sep,_xlpm.w)))</f>
        <v>lur</v>
      </c>
      <c r="K1608" s="10">
        <f>_xlfn.LET(_xlpm.w,I1608,LEN(_xlpm.w))</f>
        <v>3</v>
      </c>
      <c r="L1608" s="10">
        <f>_xlfn.LET(_xlpm.w,J1608,LEN(_xlpm.w))</f>
        <v>3</v>
      </c>
      <c r="M1608" s="10">
        <f>_xlfn.LET(_xlpm.a,K1608,_xlpm.b,L1608,MAX(_xlpm.a,_xlpm.b))</f>
        <v>3</v>
      </c>
      <c r="N1608" s="10">
        <f>_xlfn.LET(_xlpm.d,(K1608,L1608),MAX(_xlpm.d)-MIN(_xlpm.d))</f>
        <v>0</v>
      </c>
      <c r="O1608" s="1" t="str">
        <f>_xlfn.LET(_xlpm.sep,":",_xlpm.w,$G1608,_xlfn.CONCAT("~",RIGHT(_xlpm.w,LEN(_xlpm.w)-FIND(_xlpm.sep,_xlpm.w)),"~"))</f>
        <v>~lur~</v>
      </c>
      <c r="P1608" s="1" t="str">
        <f>_xlfn.LET(_xlpm.sep,":",_xlpm.w,$G1608,_xlfn.CONCAT("[",LEFT(_xlpm.w,FIND(_xlpm.sep,_xlpm.w)-1),"]"))</f>
        <v>[ljə]</v>
      </c>
      <c r="Q1608" s="14" cm="1">
        <f t="array" ref="Q1608">SUM(_xlfn._xlws.FILTER($H$2:$H$7117,_xlfn.MAP($O$2:$O$7117,_xlfn.LAMBDA(_xlpm.x,_xlpm.x=$O1608))))</f>
        <v>9.9403578528827041E-5</v>
      </c>
      <c r="R1608" s="14">
        <f>$H1608/Q1608</f>
        <v>0.5</v>
      </c>
      <c r="S1608" s="14" cm="1">
        <f t="array" ref="S1608">SUM(_xlfn._xlws.FILTER($H$2:$H$7117,_xlfn.MAP($P$2:$P$7117,_xlfn.LAMBDA(_xlpm.x,_xlpm.x=$P1608))))</f>
        <v>9.9403578528827071E-4</v>
      </c>
      <c r="T1608" s="14">
        <f>$H1608/S1608</f>
        <v>4.9999999999999982E-2</v>
      </c>
      <c r="U1608" s="14">
        <f>_xlfn.LET(_xlpm.freq,F1608,_xlpm.size,M1608+1,_xlpm.F,V1608,LOG(1+_xlpm.freq)*LOG(1+_xlpm.size)*_xlpm.F)</f>
        <v>1.9128267034047693E-2</v>
      </c>
      <c r="V1608" s="14">
        <f>_xlfn.LET(_xlpm.a,T1608,_xlpm.b,R1608,2*_xlpm.a*_xlpm.b/(_xlpm.a+_xlpm.b))</f>
        <v>9.0909090909090884E-2</v>
      </c>
      <c r="W1608" s="14">
        <f>_xlfn.LET(_xlpm.p,R1608,_xlpm.q,T1608,LOG(_xlpm.p/_xlpm.q))</f>
        <v>1.0000000000000002</v>
      </c>
      <c r="X1608" s="2"/>
      <c r="AC1608" s="2"/>
      <c r="AH1608" s="2"/>
      <c r="AI1608" s="2"/>
    </row>
    <row r="1609" spans="1:35">
      <c r="A1609" s="1" t="str">
        <f>_xlfn.LET(_xlpm.sep," : ",CONCATENATE(O1609,_xlpm.sep,P1609))</f>
        <v>~lux~ : [ljə]</v>
      </c>
      <c r="B1609" s="1">
        <f>_xlfn.LET(_xlpm.d,$G1609,_xlpm.k,_xlfn.CONCAT(LEFT(TRIM(B$1),1),"*"),COUNTIF(_xlpm.d,_xlpm.k))</f>
        <v>0</v>
      </c>
      <c r="C1609" s="1">
        <f>_xlfn.LET(_xlpm.d,$G1609,_xlpm.k,_xlfn.CONCAT(LEFT(TRIM(C$1),1),"*"),COUNTIF(_xlpm.d,_xlpm.k))</f>
        <v>0</v>
      </c>
      <c r="D1609" s="1">
        <f>_xlfn.LET(_xlpm.d,$G1609,_xlpm.k,_xlfn.CONCAT(LEFT(TRIM(D$1),1),"*"),COUNTIF(_xlpm.d,_xlpm.k))</f>
        <v>0</v>
      </c>
      <c r="E1609" s="1">
        <f>LOG(F1609+1,10)</f>
        <v>0.30102999566398114</v>
      </c>
      <c r="F1609" s="7">
        <v>1</v>
      </c>
      <c r="G1609" s="9" t="s">
        <v>2122</v>
      </c>
      <c r="H1609" s="4">
        <f>F1609/freq.sum.r6e</f>
        <v>4.9701789264413521E-5</v>
      </c>
      <c r="I1609" s="1" t="str">
        <f>_xlfn.LET(_xlpm.sep,":",_xlpm.w,$G1609,LEFT(_xlpm.w,FIND(_xlpm.sep,_xlpm.w)-1))</f>
        <v>ljə</v>
      </c>
      <c r="J1609" s="1" t="str">
        <f>_xlfn.LET(_xlpm.sep,":",_xlpm.w,$G1609,RIGHT(_xlpm.w,LEN(_xlpm.w)-FIND(_xlpm.sep,_xlpm.w)))</f>
        <v>lux</v>
      </c>
      <c r="K1609" s="10">
        <f>_xlfn.LET(_xlpm.w,I1609,LEN(_xlpm.w))</f>
        <v>3</v>
      </c>
      <c r="L1609" s="10">
        <f>_xlfn.LET(_xlpm.w,J1609,LEN(_xlpm.w))</f>
        <v>3</v>
      </c>
      <c r="M1609" s="10">
        <f>_xlfn.LET(_xlpm.a,K1609,_xlpm.b,L1609,MAX(_xlpm.a,_xlpm.b))</f>
        <v>3</v>
      </c>
      <c r="N1609" s="10">
        <f>_xlfn.LET(_xlpm.d,(K1609,L1609),MAX(_xlpm.d)-MIN(_xlpm.d))</f>
        <v>0</v>
      </c>
      <c r="O1609" s="1" t="str">
        <f>_xlfn.LET(_xlpm.sep,":",_xlpm.w,$G1609,_xlfn.CONCAT("~",RIGHT(_xlpm.w,LEN(_xlpm.w)-FIND(_xlpm.sep,_xlpm.w)),"~"))</f>
        <v>~lux~</v>
      </c>
      <c r="P1609" s="1" t="str">
        <f>_xlfn.LET(_xlpm.sep,":",_xlpm.w,$G1609,_xlfn.CONCAT("[",LEFT(_xlpm.w,FIND(_xlpm.sep,_xlpm.w)-1),"]"))</f>
        <v>[ljə]</v>
      </c>
      <c r="Q1609" s="14" cm="1">
        <f t="array" ref="Q1609">SUM(_xlfn._xlws.FILTER($H$2:$H$7117,_xlfn.MAP($O$2:$O$7117,_xlfn.LAMBDA(_xlpm.x,_xlpm.x=$O1609))))</f>
        <v>9.9403578528827041E-5</v>
      </c>
      <c r="R1609" s="14">
        <f>$H1609/Q1609</f>
        <v>0.5</v>
      </c>
      <c r="S1609" s="14" cm="1">
        <f t="array" ref="S1609">SUM(_xlfn._xlws.FILTER($H$2:$H$7117,_xlfn.MAP($P$2:$P$7117,_xlfn.LAMBDA(_xlpm.x,_xlpm.x=$P1609))))</f>
        <v>9.9403578528827071E-4</v>
      </c>
      <c r="T1609" s="14">
        <f>$H1609/S1609</f>
        <v>4.9999999999999982E-2</v>
      </c>
      <c r="U1609" s="14">
        <f>_xlfn.LET(_xlpm.freq,F1609,_xlpm.size,M1609+1,_xlpm.F,V1609,LOG(1+_xlpm.freq)*LOG(1+_xlpm.size)*_xlpm.F)</f>
        <v>1.9128267034047693E-2</v>
      </c>
      <c r="V1609" s="14">
        <f>_xlfn.LET(_xlpm.a,T1609,_xlpm.b,R1609,2*_xlpm.a*_xlpm.b/(_xlpm.a+_xlpm.b))</f>
        <v>9.0909090909090884E-2</v>
      </c>
      <c r="W1609" s="14">
        <f>_xlfn.LET(_xlpm.p,R1609,_xlpm.q,T1609,LOG(_xlpm.p/_xlpm.q))</f>
        <v>1.0000000000000002</v>
      </c>
      <c r="X1609" s="2"/>
      <c r="AC1609" s="2"/>
      <c r="AH1609" s="2"/>
      <c r="AI1609" s="2"/>
    </row>
    <row r="1610" spans="1:35">
      <c r="A1610" s="1" t="str">
        <f>_xlfn.LET(_xlpm.sep," : ",CONCATENATE(O1610,_xlpm.sep,P1610))</f>
        <v>~rda~ : [ɹdə]</v>
      </c>
      <c r="B1610" s="1">
        <f>_xlfn.LET(_xlpm.d,$G1610,_xlpm.k,_xlfn.CONCAT(LEFT(TRIM(B$1),1),"*"),COUNTIF(_xlpm.d,_xlpm.k))</f>
        <v>1</v>
      </c>
      <c r="C1610" s="1">
        <f>_xlfn.LET(_xlpm.d,$G1610,_xlpm.k,_xlfn.CONCAT(LEFT(TRIM(C$1),1),"*"),COUNTIF(_xlpm.d,_xlpm.k))</f>
        <v>0</v>
      </c>
      <c r="D1610" s="1">
        <f>_xlfn.LET(_xlpm.d,$G1610,_xlpm.k,_xlfn.CONCAT(LEFT(TRIM(D$1),1),"*"),COUNTIF(_xlpm.d,_xlpm.k))</f>
        <v>0</v>
      </c>
      <c r="E1610" s="1">
        <f>LOG(F1610+1,10)</f>
        <v>0.47712125471966244</v>
      </c>
      <c r="F1610" s="7">
        <v>2</v>
      </c>
      <c r="G1610" s="9" t="s">
        <v>5728</v>
      </c>
      <c r="H1610" s="4">
        <f>F1610/freq.sum.r6e</f>
        <v>9.9403578528827041E-5</v>
      </c>
      <c r="I1610" s="1" t="str">
        <f>_xlfn.LET(_xlpm.sep,":",_xlpm.w,$G1610,LEFT(_xlpm.w,FIND(_xlpm.sep,_xlpm.w)-1))</f>
        <v>ɹdə</v>
      </c>
      <c r="J1610" s="1" t="str">
        <f>_xlfn.LET(_xlpm.sep,":",_xlpm.w,$G1610,RIGHT(_xlpm.w,LEN(_xlpm.w)-FIND(_xlpm.sep,_xlpm.w)))</f>
        <v>rda</v>
      </c>
      <c r="K1610" s="10">
        <f>_xlfn.LET(_xlpm.w,I1610,LEN(_xlpm.w))</f>
        <v>3</v>
      </c>
      <c r="L1610" s="10">
        <f>_xlfn.LET(_xlpm.w,J1610,LEN(_xlpm.w))</f>
        <v>3</v>
      </c>
      <c r="M1610" s="10">
        <f>_xlfn.LET(_xlpm.a,K1610,_xlpm.b,L1610,MAX(_xlpm.a,_xlpm.b))</f>
        <v>3</v>
      </c>
      <c r="N1610" s="10">
        <f>_xlfn.LET(_xlpm.d,(K1610,L1610),MAX(_xlpm.d)-MIN(_xlpm.d))</f>
        <v>0</v>
      </c>
      <c r="O1610" s="1" t="str">
        <f>_xlfn.LET(_xlpm.sep,":",_xlpm.w,$G1610,_xlfn.CONCAT("~",RIGHT(_xlpm.w,LEN(_xlpm.w)-FIND(_xlpm.sep,_xlpm.w)),"~"))</f>
        <v>~rda~</v>
      </c>
      <c r="P1610" s="1" t="str">
        <f>_xlfn.LET(_xlpm.sep,":",_xlpm.w,$G1610,_xlfn.CONCAT("[",LEFT(_xlpm.w,FIND(_xlpm.sep,_xlpm.w)-1),"]"))</f>
        <v>[ɹdə]</v>
      </c>
      <c r="Q1610" s="14" cm="1">
        <f t="array" ref="Q1610">SUM(_xlfn._xlws.FILTER($H$2:$H$7117,_xlfn.MAP($O$2:$O$7117,_xlfn.LAMBDA(_xlpm.x,_xlpm.x=$O1610))))</f>
        <v>9.9403578528827041E-5</v>
      </c>
      <c r="R1610" s="14">
        <f>$H1610/Q1610</f>
        <v>1</v>
      </c>
      <c r="S1610" s="14" cm="1">
        <f t="array" ref="S1610">SUM(_xlfn._xlws.FILTER($H$2:$H$7117,_xlfn.MAP($P$2:$P$7117,_xlfn.LAMBDA(_xlpm.x,_xlpm.x=$P1610))))</f>
        <v>9.9403578528827093E-4</v>
      </c>
      <c r="T1610" s="14">
        <f>$H1610/S1610</f>
        <v>9.999999999999995E-2</v>
      </c>
      <c r="U1610" s="14">
        <f>_xlfn.LET(_xlpm.freq,F1610,_xlpm.size,M1610+1,_xlpm.F,V1610,LOG(1+_xlpm.freq)*LOG(1+_xlpm.size)*_xlpm.F)</f>
        <v>6.0635171905492558E-2</v>
      </c>
      <c r="V1610" s="14">
        <f>_xlfn.LET(_xlpm.a,T1610,_xlpm.b,R1610,2*_xlpm.a*_xlpm.b/(_xlpm.a+_xlpm.b))</f>
        <v>0.18181818181818174</v>
      </c>
      <c r="W1610" s="14">
        <f>_xlfn.LET(_xlpm.p,R1610,_xlpm.q,T1610,LOG(_xlpm.p/_xlpm.q))</f>
        <v>1.0000000000000002</v>
      </c>
      <c r="X1610" s="2"/>
      <c r="AC1610" s="2"/>
      <c r="AH1610" s="2"/>
      <c r="AI1610" s="2"/>
    </row>
    <row r="1611" spans="1:35">
      <c r="A1611" s="1" t="str">
        <f>_xlfn.LET(_xlpm.sep," : ",CONCATENATE(O1611,_xlpm.sep,P1611))</f>
        <v>~rdo~ : [ɹdə]</v>
      </c>
      <c r="B1611" s="1">
        <f>_xlfn.LET(_xlpm.d,$G1611,_xlpm.k,_xlfn.CONCAT(LEFT(TRIM(B$1),1),"*"),COUNTIF(_xlpm.d,_xlpm.k))</f>
        <v>1</v>
      </c>
      <c r="C1611" s="1">
        <f>_xlfn.LET(_xlpm.d,$G1611,_xlpm.k,_xlfn.CONCAT(LEFT(TRIM(C$1),1),"*"),COUNTIF(_xlpm.d,_xlpm.k))</f>
        <v>0</v>
      </c>
      <c r="D1611" s="1">
        <f>_xlfn.LET(_xlpm.d,$G1611,_xlpm.k,_xlfn.CONCAT(LEFT(TRIM(D$1),1),"*"),COUNTIF(_xlpm.d,_xlpm.k))</f>
        <v>0</v>
      </c>
      <c r="E1611" s="1">
        <f>LOG(F1611+1,10)</f>
        <v>0.47712125471966244</v>
      </c>
      <c r="F1611" s="7">
        <v>2</v>
      </c>
      <c r="G1611" s="9" t="s">
        <v>5754</v>
      </c>
      <c r="H1611" s="4">
        <f>F1611/freq.sum.r6e</f>
        <v>9.9403578528827041E-5</v>
      </c>
      <c r="I1611" s="1" t="str">
        <f>_xlfn.LET(_xlpm.sep,":",_xlpm.w,$G1611,LEFT(_xlpm.w,FIND(_xlpm.sep,_xlpm.w)-1))</f>
        <v>ɹdə</v>
      </c>
      <c r="J1611" s="1" t="str">
        <f>_xlfn.LET(_xlpm.sep,":",_xlpm.w,$G1611,RIGHT(_xlpm.w,LEN(_xlpm.w)-FIND(_xlpm.sep,_xlpm.w)))</f>
        <v>rdo</v>
      </c>
      <c r="K1611" s="10">
        <f>_xlfn.LET(_xlpm.w,I1611,LEN(_xlpm.w))</f>
        <v>3</v>
      </c>
      <c r="L1611" s="10">
        <f>_xlfn.LET(_xlpm.w,J1611,LEN(_xlpm.w))</f>
        <v>3</v>
      </c>
      <c r="M1611" s="10">
        <f>_xlfn.LET(_xlpm.a,K1611,_xlpm.b,L1611,MAX(_xlpm.a,_xlpm.b))</f>
        <v>3</v>
      </c>
      <c r="N1611" s="10">
        <f>_xlfn.LET(_xlpm.d,(K1611,L1611),MAX(_xlpm.d)-MIN(_xlpm.d))</f>
        <v>0</v>
      </c>
      <c r="O1611" s="1" t="str">
        <f>_xlfn.LET(_xlpm.sep,":",_xlpm.w,$G1611,_xlfn.CONCAT("~",RIGHT(_xlpm.w,LEN(_xlpm.w)-FIND(_xlpm.sep,_xlpm.w)),"~"))</f>
        <v>~rdo~</v>
      </c>
      <c r="P1611" s="1" t="str">
        <f>_xlfn.LET(_xlpm.sep,":",_xlpm.w,$G1611,_xlfn.CONCAT("[",LEFT(_xlpm.w,FIND(_xlpm.sep,_xlpm.w)-1),"]"))</f>
        <v>[ɹdə]</v>
      </c>
      <c r="Q1611" s="14" cm="1">
        <f t="array" ref="Q1611">SUM(_xlfn._xlws.FILTER($H$2:$H$7117,_xlfn.MAP($O$2:$O$7117,_xlfn.LAMBDA(_xlpm.x,_xlpm.x=$O1611))))</f>
        <v>9.9403578528827041E-5</v>
      </c>
      <c r="R1611" s="14">
        <f>$H1611/Q1611</f>
        <v>1</v>
      </c>
      <c r="S1611" s="14" cm="1">
        <f t="array" ref="S1611">SUM(_xlfn._xlws.FILTER($H$2:$H$7117,_xlfn.MAP($P$2:$P$7117,_xlfn.LAMBDA(_xlpm.x,_xlpm.x=$P1611))))</f>
        <v>9.9403578528827093E-4</v>
      </c>
      <c r="T1611" s="14">
        <f>$H1611/S1611</f>
        <v>9.999999999999995E-2</v>
      </c>
      <c r="U1611" s="14">
        <f>_xlfn.LET(_xlpm.freq,F1611,_xlpm.size,M1611+1,_xlpm.F,V1611,LOG(1+_xlpm.freq)*LOG(1+_xlpm.size)*_xlpm.F)</f>
        <v>6.0635171905492558E-2</v>
      </c>
      <c r="V1611" s="14">
        <f>_xlfn.LET(_xlpm.a,T1611,_xlpm.b,R1611,2*_xlpm.a*_xlpm.b/(_xlpm.a+_xlpm.b))</f>
        <v>0.18181818181818174</v>
      </c>
      <c r="W1611" s="14">
        <f>_xlfn.LET(_xlpm.p,R1611,_xlpm.q,T1611,LOG(_xlpm.p/_xlpm.q))</f>
        <v>1.0000000000000002</v>
      </c>
      <c r="X1611" s="2"/>
      <c r="AC1611" s="2"/>
      <c r="AH1611" s="2"/>
      <c r="AI1611" s="2"/>
    </row>
    <row r="1612" spans="1:35">
      <c r="A1612" s="1" t="str">
        <f>_xlfn.LET(_xlpm.sep," : ",CONCATENATE(O1612,_xlpm.sep,P1612))</f>
        <v>~rme~ : [ɹmə]</v>
      </c>
      <c r="B1612" s="1">
        <f>_xlfn.LET(_xlpm.d,$G1612,_xlpm.k,_xlfn.CONCAT(LEFT(TRIM(B$1),1),"*"),COUNTIF(_xlpm.d,_xlpm.k))</f>
        <v>1</v>
      </c>
      <c r="C1612" s="1">
        <f>_xlfn.LET(_xlpm.d,$G1612,_xlpm.k,_xlfn.CONCAT(LEFT(TRIM(C$1),1),"*"),COUNTIF(_xlpm.d,_xlpm.k))</f>
        <v>0</v>
      </c>
      <c r="D1612" s="1">
        <f>_xlfn.LET(_xlpm.d,$G1612,_xlpm.k,_xlfn.CONCAT(LEFT(TRIM(D$1),1),"*"),COUNTIF(_xlpm.d,_xlpm.k))</f>
        <v>0</v>
      </c>
      <c r="E1612" s="1">
        <f>LOG(F1612+1,10)</f>
        <v>0.47712125471966244</v>
      </c>
      <c r="F1612" s="7">
        <v>2</v>
      </c>
      <c r="G1612" s="9" t="s">
        <v>6037</v>
      </c>
      <c r="H1612" s="4">
        <f>F1612/freq.sum.r6e</f>
        <v>9.9403578528827041E-5</v>
      </c>
      <c r="I1612" s="1" t="str">
        <f>_xlfn.LET(_xlpm.sep,":",_xlpm.w,$G1612,LEFT(_xlpm.w,FIND(_xlpm.sep,_xlpm.w)-1))</f>
        <v>ɹmə</v>
      </c>
      <c r="J1612" s="1" t="str">
        <f>_xlfn.LET(_xlpm.sep,":",_xlpm.w,$G1612,RIGHT(_xlpm.w,LEN(_xlpm.w)-FIND(_xlpm.sep,_xlpm.w)))</f>
        <v>rme</v>
      </c>
      <c r="K1612" s="10">
        <f>_xlfn.LET(_xlpm.w,I1612,LEN(_xlpm.w))</f>
        <v>3</v>
      </c>
      <c r="L1612" s="10">
        <f>_xlfn.LET(_xlpm.w,J1612,LEN(_xlpm.w))</f>
        <v>3</v>
      </c>
      <c r="M1612" s="10">
        <f>_xlfn.LET(_xlpm.a,K1612,_xlpm.b,L1612,MAX(_xlpm.a,_xlpm.b))</f>
        <v>3</v>
      </c>
      <c r="N1612" s="10">
        <f>_xlfn.LET(_xlpm.d,(K1612,L1612),MAX(_xlpm.d)-MIN(_xlpm.d))</f>
        <v>0</v>
      </c>
      <c r="O1612" s="1" t="str">
        <f>_xlfn.LET(_xlpm.sep,":",_xlpm.w,$G1612,_xlfn.CONCAT("~",RIGHT(_xlpm.w,LEN(_xlpm.w)-FIND(_xlpm.sep,_xlpm.w)),"~"))</f>
        <v>~rme~</v>
      </c>
      <c r="P1612" s="1" t="str">
        <f>_xlfn.LET(_xlpm.sep,":",_xlpm.w,$G1612,_xlfn.CONCAT("[",LEFT(_xlpm.w,FIND(_xlpm.sep,_xlpm.w)-1),"]"))</f>
        <v>[ɹmə]</v>
      </c>
      <c r="Q1612" s="14" cm="1">
        <f t="array" ref="Q1612">SUM(_xlfn._xlws.FILTER($H$2:$H$7117,_xlfn.MAP($O$2:$O$7117,_xlfn.LAMBDA(_xlpm.x,_xlpm.x=$O1612))))</f>
        <v>9.9403578528827041E-5</v>
      </c>
      <c r="R1612" s="14">
        <f>$H1612/Q1612</f>
        <v>1</v>
      </c>
      <c r="S1612" s="14" cm="1">
        <f t="array" ref="S1612">SUM(_xlfn._xlws.FILTER($H$2:$H$7117,_xlfn.MAP($P$2:$P$7117,_xlfn.LAMBDA(_xlpm.x,_xlpm.x=$P1612))))</f>
        <v>9.9403578528827093E-4</v>
      </c>
      <c r="T1612" s="14">
        <f>$H1612/S1612</f>
        <v>9.999999999999995E-2</v>
      </c>
      <c r="U1612" s="14">
        <f>_xlfn.LET(_xlpm.freq,F1612,_xlpm.size,M1612+1,_xlpm.F,V1612,LOG(1+_xlpm.freq)*LOG(1+_xlpm.size)*_xlpm.F)</f>
        <v>6.0635171905492558E-2</v>
      </c>
      <c r="V1612" s="14">
        <f>_xlfn.LET(_xlpm.a,T1612,_xlpm.b,R1612,2*_xlpm.a*_xlpm.b/(_xlpm.a+_xlpm.b))</f>
        <v>0.18181818181818174</v>
      </c>
      <c r="W1612" s="14">
        <f>_xlfn.LET(_xlpm.p,R1612,_xlpm.q,T1612,LOG(_xlpm.p/_xlpm.q))</f>
        <v>1.0000000000000002</v>
      </c>
      <c r="X1612" s="2"/>
      <c r="AC1612" s="2"/>
      <c r="AH1612" s="2"/>
      <c r="AI1612" s="2"/>
    </row>
    <row r="1613" spans="1:35">
      <c r="A1613" s="1" t="str">
        <f>_xlfn.LET(_xlpm.sep," : ",CONCATENATE(O1613,_xlpm.sep,P1613))</f>
        <v>~rmo~ : [ɹmə]</v>
      </c>
      <c r="B1613" s="1">
        <f>_xlfn.LET(_xlpm.d,$G1613,_xlpm.k,_xlfn.CONCAT(LEFT(TRIM(B$1),1),"*"),COUNTIF(_xlpm.d,_xlpm.k))</f>
        <v>1</v>
      </c>
      <c r="C1613" s="1">
        <f>_xlfn.LET(_xlpm.d,$G1613,_xlpm.k,_xlfn.CONCAT(LEFT(TRIM(C$1),1),"*"),COUNTIF(_xlpm.d,_xlpm.k))</f>
        <v>0</v>
      </c>
      <c r="D1613" s="1">
        <f>_xlfn.LET(_xlpm.d,$G1613,_xlpm.k,_xlfn.CONCAT(LEFT(TRIM(D$1),1),"*"),COUNTIF(_xlpm.d,_xlpm.k))</f>
        <v>0</v>
      </c>
      <c r="E1613" s="1">
        <f>LOG(F1613+1,10)</f>
        <v>0.47712125471966244</v>
      </c>
      <c r="F1613" s="7">
        <v>2</v>
      </c>
      <c r="G1613" s="9" t="s">
        <v>6052</v>
      </c>
      <c r="H1613" s="4">
        <f>F1613/freq.sum.r6e</f>
        <v>9.9403578528827041E-5</v>
      </c>
      <c r="I1613" s="1" t="str">
        <f>_xlfn.LET(_xlpm.sep,":",_xlpm.w,$G1613,LEFT(_xlpm.w,FIND(_xlpm.sep,_xlpm.w)-1))</f>
        <v>ɹmə</v>
      </c>
      <c r="J1613" s="1" t="str">
        <f>_xlfn.LET(_xlpm.sep,":",_xlpm.w,$G1613,RIGHT(_xlpm.w,LEN(_xlpm.w)-FIND(_xlpm.sep,_xlpm.w)))</f>
        <v>rmo</v>
      </c>
      <c r="K1613" s="10">
        <f>_xlfn.LET(_xlpm.w,I1613,LEN(_xlpm.w))</f>
        <v>3</v>
      </c>
      <c r="L1613" s="10">
        <f>_xlfn.LET(_xlpm.w,J1613,LEN(_xlpm.w))</f>
        <v>3</v>
      </c>
      <c r="M1613" s="10">
        <f>_xlfn.LET(_xlpm.a,K1613,_xlpm.b,L1613,MAX(_xlpm.a,_xlpm.b))</f>
        <v>3</v>
      </c>
      <c r="N1613" s="10">
        <f>_xlfn.LET(_xlpm.d,(K1613,L1613),MAX(_xlpm.d)-MIN(_xlpm.d))</f>
        <v>0</v>
      </c>
      <c r="O1613" s="1" t="str">
        <f>_xlfn.LET(_xlpm.sep,":",_xlpm.w,$G1613,_xlfn.CONCAT("~",RIGHT(_xlpm.w,LEN(_xlpm.w)-FIND(_xlpm.sep,_xlpm.w)),"~"))</f>
        <v>~rmo~</v>
      </c>
      <c r="P1613" s="1" t="str">
        <f>_xlfn.LET(_xlpm.sep,":",_xlpm.w,$G1613,_xlfn.CONCAT("[",LEFT(_xlpm.w,FIND(_xlpm.sep,_xlpm.w)-1),"]"))</f>
        <v>[ɹmə]</v>
      </c>
      <c r="Q1613" s="14" cm="1">
        <f t="array" ref="Q1613">SUM(_xlfn._xlws.FILTER($H$2:$H$7117,_xlfn.MAP($O$2:$O$7117,_xlfn.LAMBDA(_xlpm.x,_xlpm.x=$O1613))))</f>
        <v>9.9403578528827041E-5</v>
      </c>
      <c r="R1613" s="14">
        <f>$H1613/Q1613</f>
        <v>1</v>
      </c>
      <c r="S1613" s="14" cm="1">
        <f t="array" ref="S1613">SUM(_xlfn._xlws.FILTER($H$2:$H$7117,_xlfn.MAP($P$2:$P$7117,_xlfn.LAMBDA(_xlpm.x,_xlpm.x=$P1613))))</f>
        <v>9.9403578528827093E-4</v>
      </c>
      <c r="T1613" s="14">
        <f>$H1613/S1613</f>
        <v>9.999999999999995E-2</v>
      </c>
      <c r="U1613" s="14">
        <f>_xlfn.LET(_xlpm.freq,F1613,_xlpm.size,M1613+1,_xlpm.F,V1613,LOG(1+_xlpm.freq)*LOG(1+_xlpm.size)*_xlpm.F)</f>
        <v>6.0635171905492558E-2</v>
      </c>
      <c r="V1613" s="14">
        <f>_xlfn.LET(_xlpm.a,T1613,_xlpm.b,R1613,2*_xlpm.a*_xlpm.b/(_xlpm.a+_xlpm.b))</f>
        <v>0.18181818181818174</v>
      </c>
      <c r="W1613" s="14">
        <f>_xlfn.LET(_xlpm.p,R1613,_xlpm.q,T1613,LOG(_xlpm.p/_xlpm.q))</f>
        <v>1.0000000000000002</v>
      </c>
      <c r="X1613" s="2"/>
      <c r="AC1613" s="2"/>
      <c r="AH1613" s="2"/>
      <c r="AI1613" s="2"/>
    </row>
    <row r="1614" spans="1:35">
      <c r="A1614" s="1" t="str">
        <f>_xlfn.LET(_xlpm.sep," : ",CONCATENATE(O1614,_xlpm.sep,P1614))</f>
        <v>~rta~ : [ɹtə]</v>
      </c>
      <c r="B1614" s="1">
        <f>_xlfn.LET(_xlpm.d,$G1614,_xlpm.k,_xlfn.CONCAT(LEFT(TRIM(B$1),1),"*"),COUNTIF(_xlpm.d,_xlpm.k))</f>
        <v>1</v>
      </c>
      <c r="C1614" s="1">
        <f>_xlfn.LET(_xlpm.d,$G1614,_xlpm.k,_xlfn.CONCAT(LEFT(TRIM(C$1),1),"*"),COUNTIF(_xlpm.d,_xlpm.k))</f>
        <v>0</v>
      </c>
      <c r="D1614" s="1">
        <f>_xlfn.LET(_xlpm.d,$G1614,_xlpm.k,_xlfn.CONCAT(LEFT(TRIM(D$1),1),"*"),COUNTIF(_xlpm.d,_xlpm.k))</f>
        <v>0</v>
      </c>
      <c r="E1614" s="1">
        <f>LOG(F1614+1,10)</f>
        <v>0.47712125471966244</v>
      </c>
      <c r="F1614" s="7">
        <v>2</v>
      </c>
      <c r="G1614" s="9" t="s">
        <v>6335</v>
      </c>
      <c r="H1614" s="4">
        <f>F1614/freq.sum.r6e</f>
        <v>9.9403578528827041E-5</v>
      </c>
      <c r="I1614" s="1" t="str">
        <f>_xlfn.LET(_xlpm.sep,":",_xlpm.w,$G1614,LEFT(_xlpm.w,FIND(_xlpm.sep,_xlpm.w)-1))</f>
        <v>ɹtə</v>
      </c>
      <c r="J1614" s="1" t="str">
        <f>_xlfn.LET(_xlpm.sep,":",_xlpm.w,$G1614,RIGHT(_xlpm.w,LEN(_xlpm.w)-FIND(_xlpm.sep,_xlpm.w)))</f>
        <v>rta</v>
      </c>
      <c r="K1614" s="10">
        <f>_xlfn.LET(_xlpm.w,I1614,LEN(_xlpm.w))</f>
        <v>3</v>
      </c>
      <c r="L1614" s="10">
        <f>_xlfn.LET(_xlpm.w,J1614,LEN(_xlpm.w))</f>
        <v>3</v>
      </c>
      <c r="M1614" s="10">
        <f>_xlfn.LET(_xlpm.a,K1614,_xlpm.b,L1614,MAX(_xlpm.a,_xlpm.b))</f>
        <v>3</v>
      </c>
      <c r="N1614" s="10">
        <f>_xlfn.LET(_xlpm.d,(K1614,L1614),MAX(_xlpm.d)-MIN(_xlpm.d))</f>
        <v>0</v>
      </c>
      <c r="O1614" s="1" t="str">
        <f>_xlfn.LET(_xlpm.sep,":",_xlpm.w,$G1614,_xlfn.CONCAT("~",RIGHT(_xlpm.w,LEN(_xlpm.w)-FIND(_xlpm.sep,_xlpm.w)),"~"))</f>
        <v>~rta~</v>
      </c>
      <c r="P1614" s="1" t="str">
        <f>_xlfn.LET(_xlpm.sep,":",_xlpm.w,$G1614,_xlfn.CONCAT("[",LEFT(_xlpm.w,FIND(_xlpm.sep,_xlpm.w)-1),"]"))</f>
        <v>[ɹtə]</v>
      </c>
      <c r="Q1614" s="14" cm="1">
        <f t="array" ref="Q1614">SUM(_xlfn._xlws.FILTER($H$2:$H$7117,_xlfn.MAP($O$2:$O$7117,_xlfn.LAMBDA(_xlpm.x,_xlpm.x=$O1614))))</f>
        <v>9.9403578528827041E-5</v>
      </c>
      <c r="R1614" s="14">
        <f>$H1614/Q1614</f>
        <v>1</v>
      </c>
      <c r="S1614" s="14" cm="1">
        <f t="array" ref="S1614">SUM(_xlfn._xlws.FILTER($H$2:$H$7117,_xlfn.MAP($P$2:$P$7117,_xlfn.LAMBDA(_xlpm.x,_xlpm.x=$P1614))))</f>
        <v>9.9403578528827093E-4</v>
      </c>
      <c r="T1614" s="14">
        <f>$H1614/S1614</f>
        <v>9.999999999999995E-2</v>
      </c>
      <c r="U1614" s="14">
        <f>_xlfn.LET(_xlpm.freq,F1614,_xlpm.size,M1614+1,_xlpm.F,V1614,LOG(1+_xlpm.freq)*LOG(1+_xlpm.size)*_xlpm.F)</f>
        <v>6.0635171905492558E-2</v>
      </c>
      <c r="V1614" s="14">
        <f>_xlfn.LET(_xlpm.a,T1614,_xlpm.b,R1614,2*_xlpm.a*_xlpm.b/(_xlpm.a+_xlpm.b))</f>
        <v>0.18181818181818174</v>
      </c>
      <c r="W1614" s="14">
        <f>_xlfn.LET(_xlpm.p,R1614,_xlpm.q,T1614,LOG(_xlpm.p/_xlpm.q))</f>
        <v>1.0000000000000002</v>
      </c>
      <c r="X1614" s="2"/>
      <c r="AC1614" s="2"/>
      <c r="AH1614" s="2"/>
      <c r="AI1614" s="2"/>
    </row>
    <row r="1615" spans="1:35">
      <c r="A1615" s="1" t="str">
        <f>_xlfn.LET(_xlpm.sep," : ",CONCATENATE(O1615,_xlpm.sep,P1615))</f>
        <v>~rte~ : [ɹtə]</v>
      </c>
      <c r="B1615" s="1">
        <f>_xlfn.LET(_xlpm.d,$G1615,_xlpm.k,_xlfn.CONCAT(LEFT(TRIM(B$1),1),"*"),COUNTIF(_xlpm.d,_xlpm.k))</f>
        <v>1</v>
      </c>
      <c r="C1615" s="1">
        <f>_xlfn.LET(_xlpm.d,$G1615,_xlpm.k,_xlfn.CONCAT(LEFT(TRIM(C$1),1),"*"),COUNTIF(_xlpm.d,_xlpm.k))</f>
        <v>0</v>
      </c>
      <c r="D1615" s="1">
        <f>_xlfn.LET(_xlpm.d,$G1615,_xlpm.k,_xlfn.CONCAT(LEFT(TRIM(D$1),1),"*"),COUNTIF(_xlpm.d,_xlpm.k))</f>
        <v>0</v>
      </c>
      <c r="E1615" s="1">
        <f>LOG(F1615+1,10)</f>
        <v>0.47712125471966244</v>
      </c>
      <c r="F1615" s="7">
        <v>2</v>
      </c>
      <c r="G1615" s="9" t="s">
        <v>6346</v>
      </c>
      <c r="H1615" s="4">
        <f>F1615/freq.sum.r6e</f>
        <v>9.9403578528827041E-5</v>
      </c>
      <c r="I1615" s="1" t="str">
        <f>_xlfn.LET(_xlpm.sep,":",_xlpm.w,$G1615,LEFT(_xlpm.w,FIND(_xlpm.sep,_xlpm.w)-1))</f>
        <v>ɹtə</v>
      </c>
      <c r="J1615" s="1" t="str">
        <f>_xlfn.LET(_xlpm.sep,":",_xlpm.w,$G1615,RIGHT(_xlpm.w,LEN(_xlpm.w)-FIND(_xlpm.sep,_xlpm.w)))</f>
        <v>rte</v>
      </c>
      <c r="K1615" s="10">
        <f>_xlfn.LET(_xlpm.w,I1615,LEN(_xlpm.w))</f>
        <v>3</v>
      </c>
      <c r="L1615" s="10">
        <f>_xlfn.LET(_xlpm.w,J1615,LEN(_xlpm.w))</f>
        <v>3</v>
      </c>
      <c r="M1615" s="10">
        <f>_xlfn.LET(_xlpm.a,K1615,_xlpm.b,L1615,MAX(_xlpm.a,_xlpm.b))</f>
        <v>3</v>
      </c>
      <c r="N1615" s="10">
        <f>_xlfn.LET(_xlpm.d,(K1615,L1615),MAX(_xlpm.d)-MIN(_xlpm.d))</f>
        <v>0</v>
      </c>
      <c r="O1615" s="1" t="str">
        <f>_xlfn.LET(_xlpm.sep,":",_xlpm.w,$G1615,_xlfn.CONCAT("~",RIGHT(_xlpm.w,LEN(_xlpm.w)-FIND(_xlpm.sep,_xlpm.w)),"~"))</f>
        <v>~rte~</v>
      </c>
      <c r="P1615" s="1" t="str">
        <f>_xlfn.LET(_xlpm.sep,":",_xlpm.w,$G1615,_xlfn.CONCAT("[",LEFT(_xlpm.w,FIND(_xlpm.sep,_xlpm.w)-1),"]"))</f>
        <v>[ɹtə]</v>
      </c>
      <c r="Q1615" s="14" cm="1">
        <f t="array" ref="Q1615">SUM(_xlfn._xlws.FILTER($H$2:$H$7117,_xlfn.MAP($O$2:$O$7117,_xlfn.LAMBDA(_xlpm.x,_xlpm.x=$O1615))))</f>
        <v>9.9403578528827041E-5</v>
      </c>
      <c r="R1615" s="14">
        <f>$H1615/Q1615</f>
        <v>1</v>
      </c>
      <c r="S1615" s="14" cm="1">
        <f t="array" ref="S1615">SUM(_xlfn._xlws.FILTER($H$2:$H$7117,_xlfn.MAP($P$2:$P$7117,_xlfn.LAMBDA(_xlpm.x,_xlpm.x=$P1615))))</f>
        <v>9.9403578528827093E-4</v>
      </c>
      <c r="T1615" s="14">
        <f>$H1615/S1615</f>
        <v>9.999999999999995E-2</v>
      </c>
      <c r="U1615" s="14">
        <f>_xlfn.LET(_xlpm.freq,F1615,_xlpm.size,M1615+1,_xlpm.F,V1615,LOG(1+_xlpm.freq)*LOG(1+_xlpm.size)*_xlpm.F)</f>
        <v>6.0635171905492558E-2</v>
      </c>
      <c r="V1615" s="14">
        <f>_xlfn.LET(_xlpm.a,T1615,_xlpm.b,R1615,2*_xlpm.a*_xlpm.b/(_xlpm.a+_xlpm.b))</f>
        <v>0.18181818181818174</v>
      </c>
      <c r="W1615" s="14">
        <f>_xlfn.LET(_xlpm.p,R1615,_xlpm.q,T1615,LOG(_xlpm.p/_xlpm.q))</f>
        <v>1.0000000000000002</v>
      </c>
      <c r="X1615" s="2"/>
      <c r="AC1615" s="2"/>
      <c r="AH1615" s="2"/>
      <c r="AI1615" s="2"/>
    </row>
    <row r="1616" spans="1:35">
      <c r="A1616" s="1" t="str">
        <f>_xlfn.LET(_xlpm.sep," : ",CONCATENATE(O1616,_xlpm.sep,P1616))</f>
        <v>~lia~ : [ljə]</v>
      </c>
      <c r="B1616" s="1">
        <f>_xlfn.LET(_xlpm.d,$G1616,_xlpm.k,_xlfn.CONCAT(LEFT(TRIM(B$1),1),"*"),COUNTIF(_xlpm.d,_xlpm.k))</f>
        <v>0</v>
      </c>
      <c r="C1616" s="1">
        <f>_xlfn.LET(_xlpm.d,$G1616,_xlpm.k,_xlfn.CONCAT(LEFT(TRIM(C$1),1),"*"),COUNTIF(_xlpm.d,_xlpm.k))</f>
        <v>0</v>
      </c>
      <c r="D1616" s="1">
        <f>_xlfn.LET(_xlpm.d,$G1616,_xlpm.k,_xlfn.CONCAT(LEFT(TRIM(D$1),1),"*"),COUNTIF(_xlpm.d,_xlpm.k))</f>
        <v>0</v>
      </c>
      <c r="E1616" s="1">
        <f>LOG(F1616+1,10)</f>
        <v>0.47712125471966244</v>
      </c>
      <c r="F1616" s="7">
        <v>2</v>
      </c>
      <c r="G1616" s="9" t="s">
        <v>2093</v>
      </c>
      <c r="H1616" s="4">
        <f>F1616/freq.sum.r6e</f>
        <v>9.9403578528827041E-5</v>
      </c>
      <c r="I1616" s="1" t="str">
        <f>_xlfn.LET(_xlpm.sep,":",_xlpm.w,$G1616,LEFT(_xlpm.w,FIND(_xlpm.sep,_xlpm.w)-1))</f>
        <v>ljə</v>
      </c>
      <c r="J1616" s="1" t="str">
        <f>_xlfn.LET(_xlpm.sep,":",_xlpm.w,$G1616,RIGHT(_xlpm.w,LEN(_xlpm.w)-FIND(_xlpm.sep,_xlpm.w)))</f>
        <v>lia</v>
      </c>
      <c r="K1616" s="10">
        <f>_xlfn.LET(_xlpm.w,I1616,LEN(_xlpm.w))</f>
        <v>3</v>
      </c>
      <c r="L1616" s="10">
        <f>_xlfn.LET(_xlpm.w,J1616,LEN(_xlpm.w))</f>
        <v>3</v>
      </c>
      <c r="M1616" s="10">
        <f>_xlfn.LET(_xlpm.a,K1616,_xlpm.b,L1616,MAX(_xlpm.a,_xlpm.b))</f>
        <v>3</v>
      </c>
      <c r="N1616" s="10">
        <f>_xlfn.LET(_xlpm.d,(K1616,L1616),MAX(_xlpm.d)-MIN(_xlpm.d))</f>
        <v>0</v>
      </c>
      <c r="O1616" s="1" t="str">
        <f>_xlfn.LET(_xlpm.sep,":",_xlpm.w,$G1616,_xlfn.CONCAT("~",RIGHT(_xlpm.w,LEN(_xlpm.w)-FIND(_xlpm.sep,_xlpm.w)),"~"))</f>
        <v>~lia~</v>
      </c>
      <c r="P1616" s="1" t="str">
        <f>_xlfn.LET(_xlpm.sep,":",_xlpm.w,$G1616,_xlfn.CONCAT("[",LEFT(_xlpm.w,FIND(_xlpm.sep,_xlpm.w)-1),"]"))</f>
        <v>[ljə]</v>
      </c>
      <c r="Q1616" s="14" cm="1">
        <f t="array" ref="Q1616">SUM(_xlfn._xlws.FILTER($H$2:$H$7117,_xlfn.MAP($O$2:$O$7117,_xlfn.LAMBDA(_xlpm.x,_xlpm.x=$O1616))))</f>
        <v>9.9403578528827041E-5</v>
      </c>
      <c r="R1616" s="14">
        <f>$H1616/Q1616</f>
        <v>1</v>
      </c>
      <c r="S1616" s="14" cm="1">
        <f t="array" ref="S1616">SUM(_xlfn._xlws.FILTER($H$2:$H$7117,_xlfn.MAP($P$2:$P$7117,_xlfn.LAMBDA(_xlpm.x,_xlpm.x=$P1616))))</f>
        <v>9.9403578528827071E-4</v>
      </c>
      <c r="T1616" s="14">
        <f>$H1616/S1616</f>
        <v>9.9999999999999964E-2</v>
      </c>
      <c r="U1616" s="14">
        <f>_xlfn.LET(_xlpm.freq,F1616,_xlpm.size,M1616+1,_xlpm.F,V1616,LOG(1+_xlpm.freq)*LOG(1+_xlpm.size)*_xlpm.F)</f>
        <v>6.0635171905492564E-2</v>
      </c>
      <c r="V1616" s="14">
        <f>_xlfn.LET(_xlpm.a,T1616,_xlpm.b,R1616,2*_xlpm.a*_xlpm.b/(_xlpm.a+_xlpm.b))</f>
        <v>0.18181818181818177</v>
      </c>
      <c r="W1616" s="14">
        <f>_xlfn.LET(_xlpm.p,R1616,_xlpm.q,T1616,LOG(_xlpm.p/_xlpm.q))</f>
        <v>1.0000000000000002</v>
      </c>
      <c r="X1616" s="2"/>
      <c r="AC1616" s="2"/>
      <c r="AH1616" s="2"/>
      <c r="AI1616" s="2"/>
    </row>
    <row r="1617" spans="1:35">
      <c r="A1617" s="1" t="str">
        <f>_xlfn.LET(_xlpm.sep," : ",CONCATENATE(O1617,_xlpm.sep,P1617))</f>
        <v>~lua~ : [ljə]</v>
      </c>
      <c r="B1617" s="1">
        <f>_xlfn.LET(_xlpm.d,$G1617,_xlpm.k,_xlfn.CONCAT(LEFT(TRIM(B$1),1),"*"),COUNTIF(_xlpm.d,_xlpm.k))</f>
        <v>0</v>
      </c>
      <c r="C1617" s="1">
        <f>_xlfn.LET(_xlpm.d,$G1617,_xlpm.k,_xlfn.CONCAT(LEFT(TRIM(C$1),1),"*"),COUNTIF(_xlpm.d,_xlpm.k))</f>
        <v>0</v>
      </c>
      <c r="D1617" s="1">
        <f>_xlfn.LET(_xlpm.d,$G1617,_xlpm.k,_xlfn.CONCAT(LEFT(TRIM(D$1),1),"*"),COUNTIF(_xlpm.d,_xlpm.k))</f>
        <v>0</v>
      </c>
      <c r="E1617" s="1">
        <f>LOG(F1617+1,10)</f>
        <v>0.47712125471966244</v>
      </c>
      <c r="F1617" s="7">
        <v>2</v>
      </c>
      <c r="G1617" s="9" t="s">
        <v>2116</v>
      </c>
      <c r="H1617" s="4">
        <f>F1617/freq.sum.r6e</f>
        <v>9.9403578528827041E-5</v>
      </c>
      <c r="I1617" s="1" t="str">
        <f>_xlfn.LET(_xlpm.sep,":",_xlpm.w,$G1617,LEFT(_xlpm.w,FIND(_xlpm.sep,_xlpm.w)-1))</f>
        <v>ljə</v>
      </c>
      <c r="J1617" s="1" t="str">
        <f>_xlfn.LET(_xlpm.sep,":",_xlpm.w,$G1617,RIGHT(_xlpm.w,LEN(_xlpm.w)-FIND(_xlpm.sep,_xlpm.w)))</f>
        <v>lua</v>
      </c>
      <c r="K1617" s="10">
        <f>_xlfn.LET(_xlpm.w,I1617,LEN(_xlpm.w))</f>
        <v>3</v>
      </c>
      <c r="L1617" s="10">
        <f>_xlfn.LET(_xlpm.w,J1617,LEN(_xlpm.w))</f>
        <v>3</v>
      </c>
      <c r="M1617" s="10">
        <f>_xlfn.LET(_xlpm.a,K1617,_xlpm.b,L1617,MAX(_xlpm.a,_xlpm.b))</f>
        <v>3</v>
      </c>
      <c r="N1617" s="10">
        <f>_xlfn.LET(_xlpm.d,(K1617,L1617),MAX(_xlpm.d)-MIN(_xlpm.d))</f>
        <v>0</v>
      </c>
      <c r="O1617" s="1" t="str">
        <f>_xlfn.LET(_xlpm.sep,":",_xlpm.w,$G1617,_xlfn.CONCAT("~",RIGHT(_xlpm.w,LEN(_xlpm.w)-FIND(_xlpm.sep,_xlpm.w)),"~"))</f>
        <v>~lua~</v>
      </c>
      <c r="P1617" s="1" t="str">
        <f>_xlfn.LET(_xlpm.sep,":",_xlpm.w,$G1617,_xlfn.CONCAT("[",LEFT(_xlpm.w,FIND(_xlpm.sep,_xlpm.w)-1),"]"))</f>
        <v>[ljə]</v>
      </c>
      <c r="Q1617" s="14" cm="1">
        <f t="array" ref="Q1617">SUM(_xlfn._xlws.FILTER($H$2:$H$7111,_xlfn.MAP($O$2:$O$7111,_xlfn.LAMBDA(_xlpm.x,_xlpm.x=$O1617))))</f>
        <v>9.9403578528827041E-5</v>
      </c>
      <c r="R1617" s="14">
        <f>$H1617/Q1617</f>
        <v>1</v>
      </c>
      <c r="S1617" s="14" cm="1">
        <f t="array" ref="S1617">SUM(_xlfn._xlws.FILTER($H$2:$H$7111,_xlfn.MAP($P$2:$P$7111,_xlfn.LAMBDA(_xlpm.x,_xlpm.x=$P1617))))</f>
        <v>9.9403578528827071E-4</v>
      </c>
      <c r="T1617" s="14">
        <f>$H1617/S1617</f>
        <v>9.9999999999999964E-2</v>
      </c>
      <c r="U1617" s="14">
        <f>_xlfn.LET(_xlpm.freq,F1617,_xlpm.size,M1617+1,_xlpm.F,V1617,LOG(1+_xlpm.freq)*LOG(1+_xlpm.size)*_xlpm.F)</f>
        <v>6.0635171905492564E-2</v>
      </c>
      <c r="V1617" s="14">
        <f>_xlfn.LET(_xlpm.a,T1617,_xlpm.b,R1617,2*_xlpm.a*_xlpm.b/(_xlpm.a+_xlpm.b))</f>
        <v>0.18181818181818177</v>
      </c>
      <c r="W1617" s="14">
        <f>_xlfn.LET(_xlpm.p,R1617,_xlpm.q,T1617,LOG(_xlpm.p/_xlpm.q))</f>
        <v>1.0000000000000002</v>
      </c>
      <c r="X1617" s="2"/>
      <c r="AC1617" s="2"/>
      <c r="AH1617" s="2"/>
      <c r="AI1617" s="2"/>
    </row>
    <row r="1618" spans="1:35">
      <c r="A1618" s="1" t="str">
        <f>_xlfn.LET(_xlpm.sep," : ",CONCATENATE(O1618,_xlpm.sep,P1618))</f>
        <v>~rvi~ : [ɹvə]</v>
      </c>
      <c r="B1618" s="1">
        <f>_xlfn.LET(_xlpm.d,$G1618,_xlpm.k,_xlfn.CONCAT(LEFT(TRIM(B$1),1),"*"),COUNTIF(_xlpm.d,_xlpm.k))</f>
        <v>1</v>
      </c>
      <c r="C1618" s="1">
        <f>_xlfn.LET(_xlpm.d,$G1618,_xlpm.k,_xlfn.CONCAT(LEFT(TRIM(C$1),1),"*"),COUNTIF(_xlpm.d,_xlpm.k))</f>
        <v>0</v>
      </c>
      <c r="D1618" s="1">
        <f>_xlfn.LET(_xlpm.d,$G1618,_xlpm.k,_xlfn.CONCAT(LEFT(TRIM(D$1),1),"*"),COUNTIF(_xlpm.d,_xlpm.k))</f>
        <v>0</v>
      </c>
      <c r="E1618" s="1">
        <f>LOG(F1618+1,10)</f>
        <v>0.47712125471966244</v>
      </c>
      <c r="F1618" s="7">
        <v>2</v>
      </c>
      <c r="G1618" s="9" t="s">
        <v>6440</v>
      </c>
      <c r="H1618" s="4">
        <f>F1618/freq.sum.r6e</f>
        <v>9.9403578528827041E-5</v>
      </c>
      <c r="I1618" s="1" t="str">
        <f>_xlfn.LET(_xlpm.sep,":",_xlpm.w,$G1618,LEFT(_xlpm.w,FIND(_xlpm.sep,_xlpm.w)-1))</f>
        <v>ɹvə</v>
      </c>
      <c r="J1618" s="1" t="str">
        <f>_xlfn.LET(_xlpm.sep,":",_xlpm.w,$G1618,RIGHT(_xlpm.w,LEN(_xlpm.w)-FIND(_xlpm.sep,_xlpm.w)))</f>
        <v>rvi</v>
      </c>
      <c r="K1618" s="10">
        <f>_xlfn.LET(_xlpm.w,I1618,LEN(_xlpm.w))</f>
        <v>3</v>
      </c>
      <c r="L1618" s="10">
        <f>_xlfn.LET(_xlpm.w,J1618,LEN(_xlpm.w))</f>
        <v>3</v>
      </c>
      <c r="M1618" s="10">
        <f>_xlfn.LET(_xlpm.a,K1618,_xlpm.b,L1618,MAX(_xlpm.a,_xlpm.b))</f>
        <v>3</v>
      </c>
      <c r="N1618" s="10">
        <f>_xlfn.LET(_xlpm.d,(K1618,L1618),MAX(_xlpm.d)-MIN(_xlpm.d))</f>
        <v>0</v>
      </c>
      <c r="O1618" s="1" t="str">
        <f>_xlfn.LET(_xlpm.sep,":",_xlpm.w,$G1618,_xlfn.CONCAT("~",RIGHT(_xlpm.w,LEN(_xlpm.w)-FIND(_xlpm.sep,_xlpm.w)),"~"))</f>
        <v>~rvi~</v>
      </c>
      <c r="P1618" s="1" t="str">
        <f>_xlfn.LET(_xlpm.sep,":",_xlpm.w,$G1618,_xlfn.CONCAT("[",LEFT(_xlpm.w,FIND(_xlpm.sep,_xlpm.w)-1),"]"))</f>
        <v>[ɹvə]</v>
      </c>
      <c r="Q1618" s="14" cm="1">
        <f t="array" ref="Q1618">SUM(_xlfn._xlws.FILTER($H$2:$H$7111,_xlfn.MAP($O$2:$O$7111,_xlfn.LAMBDA(_xlpm.x,_xlpm.x=$O1618))))</f>
        <v>9.9403578528827041E-5</v>
      </c>
      <c r="R1618" s="14">
        <f>$H1618/Q1618</f>
        <v>1</v>
      </c>
      <c r="S1618" s="14" cm="1">
        <f t="array" ref="S1618">SUM(_xlfn._xlws.FILTER($H$2:$H$7111,_xlfn.MAP($P$2:$P$7111,_xlfn.LAMBDA(_xlpm.x,_xlpm.x=$P1618))))</f>
        <v>9.9403578528827093E-4</v>
      </c>
      <c r="T1618" s="14">
        <f>$H1618/S1618</f>
        <v>9.999999999999995E-2</v>
      </c>
      <c r="U1618" s="14">
        <f>_xlfn.LET(_xlpm.freq,F1618,_xlpm.size,M1618+1,_xlpm.F,V1618,LOG(1+_xlpm.freq)*LOG(1+_xlpm.size)*_xlpm.F)</f>
        <v>6.0635171905492558E-2</v>
      </c>
      <c r="V1618" s="14">
        <f>_xlfn.LET(_xlpm.a,T1618,_xlpm.b,R1618,2*_xlpm.a*_xlpm.b/(_xlpm.a+_xlpm.b))</f>
        <v>0.18181818181818174</v>
      </c>
      <c r="W1618" s="14">
        <f>_xlfn.LET(_xlpm.p,R1618,_xlpm.q,T1618,LOG(_xlpm.p/_xlpm.q))</f>
        <v>1.0000000000000002</v>
      </c>
      <c r="X1618" s="2"/>
      <c r="AC1618" s="2"/>
      <c r="AH1618" s="2"/>
      <c r="AI1618" s="2"/>
    </row>
    <row r="1619" spans="1:35">
      <c r="A1619" s="1" t="str">
        <f>_xlfn.LET(_xlpm.sep," : ",CONCATENATE(O1619,_xlpm.sep,P1619))</f>
        <v>~dge~ : [dʒɪ]</v>
      </c>
      <c r="B1619" s="1">
        <f>_xlfn.LET(_xlpm.d,$G1619,_xlpm.k,_xlfn.CONCAT(LEFT(TRIM(B$1),1),"*"),COUNTIF(_xlpm.d,_xlpm.k))</f>
        <v>0</v>
      </c>
      <c r="C1619" s="1">
        <f>_xlfn.LET(_xlpm.d,$G1619,_xlpm.k,_xlfn.CONCAT(LEFT(TRIM(C$1),1),"*"),COUNTIF(_xlpm.d,_xlpm.k))</f>
        <v>0</v>
      </c>
      <c r="D1619" s="1">
        <f>_xlfn.LET(_xlpm.d,$G1619,_xlpm.k,_xlfn.CONCAT(LEFT(TRIM(D$1),1),"*"),COUNTIF(_xlpm.d,_xlpm.k))</f>
        <v>0</v>
      </c>
      <c r="E1619" s="1">
        <f>LOG(F1619+1,10)</f>
        <v>1.3617278360175928</v>
      </c>
      <c r="F1619" s="7">
        <v>22</v>
      </c>
      <c r="G1619" s="9" t="s">
        <v>706</v>
      </c>
      <c r="H1619" s="4">
        <f>F1619/freq.sum.r6e</f>
        <v>1.0934393638170974E-3</v>
      </c>
      <c r="I1619" s="4" t="str">
        <f>_xlfn.LET(_xlpm.sep,":",_xlpm.w,$G1619,LEFT(_xlpm.w,FIND(_xlpm.sep,_xlpm.w)-1))</f>
        <v>dʒɪ</v>
      </c>
      <c r="J1619" s="4" t="str">
        <f>_xlfn.LET(_xlpm.sep,":",_xlpm.w,$G1619,RIGHT(_xlpm.w,LEN(_xlpm.w)-FIND(_xlpm.sep,_xlpm.w)))</f>
        <v>dge</v>
      </c>
      <c r="K1619" s="10">
        <f>_xlfn.LET(_xlpm.w,I1619,LEN(_xlpm.w))</f>
        <v>3</v>
      </c>
      <c r="L1619" s="10">
        <f>_xlfn.LET(_xlpm.w,J1619,LEN(_xlpm.w))</f>
        <v>3</v>
      </c>
      <c r="M1619" s="10">
        <f>_xlfn.LET(_xlpm.a,K1619,_xlpm.b,L1619,MAX(_xlpm.a,_xlpm.b))</f>
        <v>3</v>
      </c>
      <c r="N1619" s="10">
        <f>_xlfn.LET(_xlpm.d,(K1619,L1619),MAX(_xlpm.d)-MIN(_xlpm.d))</f>
        <v>0</v>
      </c>
      <c r="O1619" s="1" t="str">
        <f>_xlfn.LET(_xlpm.sep,":",_xlpm.w,$G1619,_xlfn.CONCAT("~",RIGHT(_xlpm.w,LEN(_xlpm.w)-FIND(_xlpm.sep,_xlpm.w)),"~"))</f>
        <v>~dge~</v>
      </c>
      <c r="P1619" s="1" t="str">
        <f>_xlfn.LET(_xlpm.sep,":",_xlpm.w,$G1619,_xlfn.CONCAT("[",LEFT(_xlpm.w,FIND(_xlpm.sep,_xlpm.w)-1),"]"))</f>
        <v>[dʒɪ]</v>
      </c>
      <c r="Q1619" s="14" cm="1">
        <f t="array" ref="Q1619">SUM(_xlfn._xlws.FILTER($H$2:$H$7109,_xlfn.MAP($O$2:$O$7109,_xlfn.LAMBDA(_xlpm.x,_xlpm.x=$O1619))))</f>
        <v>1.0934393638170974E-3</v>
      </c>
      <c r="R1619" s="14">
        <f>$H1619/Q1619</f>
        <v>1</v>
      </c>
      <c r="S1619" s="14" cm="1">
        <f t="array" ref="S1619">SUM(_xlfn._xlws.FILTER($H$2:$H$7109,_xlfn.MAP($P$2:$P$7109,_xlfn.LAMBDA(_xlpm.x,_xlpm.x=$P1619))))</f>
        <v>1.1133200795228625E-2</v>
      </c>
      <c r="T1619" s="14">
        <f>$H1619/S1619</f>
        <v>9.821428571428574E-2</v>
      </c>
      <c r="U1619" s="14">
        <f>_xlfn.LET(_xlpm.freq,F1619,_xlpm.size,M1619+1,_xlpm.F,V1619,LOG(1+_xlpm.freq)*LOG(1+_xlpm.size)*_xlpm.F)</f>
        <v>0.17024188660004294</v>
      </c>
      <c r="V1619" s="14">
        <f>_xlfn.LET(_xlpm.a,T1619,_xlpm.b,R1619,2*_xlpm.a*_xlpm.b/(_xlpm.a+_xlpm.b))</f>
        <v>0.17886178861788621</v>
      </c>
      <c r="W1619" s="14">
        <f>_xlfn.LET(_xlpm.p,R1619,_xlpm.q,T1619,LOG(_xlpm.p/_xlpm.q))</f>
        <v>1.0078253375119566</v>
      </c>
      <c r="X1619" s="2"/>
      <c r="AC1619" s="2"/>
      <c r="AH1619" s="2"/>
      <c r="AI1619" s="2"/>
    </row>
    <row r="1620" spans="1:35">
      <c r="A1620" s="1" t="str">
        <f>_xlfn.LET(_xlpm.sep," : ",CONCATENATE(O1620,_xlpm.sep,P1620))</f>
        <v>~dgi~ : [dʒɪ]</v>
      </c>
      <c r="B1620" s="1">
        <f>_xlfn.LET(_xlpm.d,$G1620,_xlpm.k,_xlfn.CONCAT(LEFT(TRIM(B$1),1),"*"),COUNTIF(_xlpm.d,_xlpm.k))</f>
        <v>0</v>
      </c>
      <c r="C1620" s="1">
        <f>_xlfn.LET(_xlpm.d,$G1620,_xlpm.k,_xlfn.CONCAT(LEFT(TRIM(C$1),1),"*"),COUNTIF(_xlpm.d,_xlpm.k))</f>
        <v>0</v>
      </c>
      <c r="D1620" s="1">
        <f>_xlfn.LET(_xlpm.d,$G1620,_xlpm.k,_xlfn.CONCAT(LEFT(TRIM(D$1),1),"*"),COUNTIF(_xlpm.d,_xlpm.k))</f>
        <v>0</v>
      </c>
      <c r="E1620" s="1">
        <f>LOG(F1620+1,10)</f>
        <v>1.3617278360175928</v>
      </c>
      <c r="F1620" s="7">
        <v>22</v>
      </c>
      <c r="G1620" s="9" t="s">
        <v>713</v>
      </c>
      <c r="H1620" s="4">
        <f>F1620/freq.sum.r6e</f>
        <v>1.0934393638170974E-3</v>
      </c>
      <c r="I1620" s="1" t="str">
        <f>_xlfn.LET(_xlpm.sep,":",_xlpm.w,$G1620,LEFT(_xlpm.w,FIND(_xlpm.sep,_xlpm.w)-1))</f>
        <v>dʒɪ</v>
      </c>
      <c r="J1620" s="1" t="str">
        <f>_xlfn.LET(_xlpm.sep,":",_xlpm.w,$G1620,RIGHT(_xlpm.w,LEN(_xlpm.w)-FIND(_xlpm.sep,_xlpm.w)))</f>
        <v>dgi</v>
      </c>
      <c r="K1620" s="10">
        <f>_xlfn.LET(_xlpm.w,I1620,LEN(_xlpm.w))</f>
        <v>3</v>
      </c>
      <c r="L1620" s="10">
        <f>_xlfn.LET(_xlpm.w,J1620,LEN(_xlpm.w))</f>
        <v>3</v>
      </c>
      <c r="M1620" s="10">
        <f>_xlfn.LET(_xlpm.a,K1620,_xlpm.b,L1620,MAX(_xlpm.a,_xlpm.b))</f>
        <v>3</v>
      </c>
      <c r="N1620" s="10">
        <f>_xlfn.LET(_xlpm.d,(K1620,L1620),MAX(_xlpm.d)-MIN(_xlpm.d))</f>
        <v>0</v>
      </c>
      <c r="O1620" s="1" t="str">
        <f>_xlfn.LET(_xlpm.sep,":",_xlpm.w,$G1620,_xlfn.CONCAT("~",RIGHT(_xlpm.w,LEN(_xlpm.w)-FIND(_xlpm.sep,_xlpm.w)),"~"))</f>
        <v>~dgi~</v>
      </c>
      <c r="P1620" s="1" t="str">
        <f>_xlfn.LET(_xlpm.sep,":",_xlpm.w,$G1620,_xlfn.CONCAT("[",LEFT(_xlpm.w,FIND(_xlpm.sep,_xlpm.w)-1),"]"))</f>
        <v>[dʒɪ]</v>
      </c>
      <c r="Q1620" s="14" cm="1">
        <f t="array" ref="Q1620">SUM(_xlfn._xlws.FILTER($H$2:$H$7117,_xlfn.MAP($O$2:$O$7117,_xlfn.LAMBDA(_xlpm.x,_xlpm.x=$O1620))))</f>
        <v>1.0934393638170974E-3</v>
      </c>
      <c r="R1620" s="14">
        <f>$H1620/Q1620</f>
        <v>1</v>
      </c>
      <c r="S1620" s="14" cm="1">
        <f t="array" ref="S1620">SUM(_xlfn._xlws.FILTER($H$2:$H$7117,_xlfn.MAP($P$2:$P$7117,_xlfn.LAMBDA(_xlpm.x,_xlpm.x=$P1620))))</f>
        <v>1.1133200795228625E-2</v>
      </c>
      <c r="T1620" s="14">
        <f>$H1620/S1620</f>
        <v>9.821428571428574E-2</v>
      </c>
      <c r="U1620" s="14">
        <f>_xlfn.LET(_xlpm.freq,F1620,_xlpm.size,M1620+1,_xlpm.F,V1620,LOG(1+_xlpm.freq)*LOG(1+_xlpm.size)*_xlpm.F)</f>
        <v>0.17024188660004294</v>
      </c>
      <c r="V1620" s="14">
        <f>_xlfn.LET(_xlpm.a,T1620,_xlpm.b,R1620,2*_xlpm.a*_xlpm.b/(_xlpm.a+_xlpm.b))</f>
        <v>0.17886178861788621</v>
      </c>
      <c r="W1620" s="14">
        <f>_xlfn.LET(_xlpm.p,R1620,_xlpm.q,T1620,LOG(_xlpm.p/_xlpm.q))</f>
        <v>1.0078253375119566</v>
      </c>
      <c r="X1620" s="2"/>
      <c r="AC1620" s="2"/>
      <c r="AH1620" s="2"/>
      <c r="AI1620" s="2"/>
    </row>
    <row r="1621" spans="1:35">
      <c r="A1621" s="1" t="str">
        <f>_xlfn.LET(_xlpm.sep," : ",CONCATENATE(O1621,_xlpm.sep,P1621))</f>
        <v>~dje~ : [dʒɪ]</v>
      </c>
      <c r="B1621" s="1">
        <f>_xlfn.LET(_xlpm.d,$G1621,_xlpm.k,_xlfn.CONCAT(LEFT(TRIM(B$1),1),"*"),COUNTIF(_xlpm.d,_xlpm.k))</f>
        <v>0</v>
      </c>
      <c r="C1621" s="1">
        <f>_xlfn.LET(_xlpm.d,$G1621,_xlpm.k,_xlfn.CONCAT(LEFT(TRIM(C$1),1),"*"),COUNTIF(_xlpm.d,_xlpm.k))</f>
        <v>0</v>
      </c>
      <c r="D1621" s="1">
        <f>_xlfn.LET(_xlpm.d,$G1621,_xlpm.k,_xlfn.CONCAT(LEFT(TRIM(D$1),1),"*"),COUNTIF(_xlpm.d,_xlpm.k))</f>
        <v>0</v>
      </c>
      <c r="E1621" s="1">
        <f>LOG(F1621+1,10)</f>
        <v>1.3617278360175928</v>
      </c>
      <c r="F1621" s="7">
        <v>22</v>
      </c>
      <c r="G1621" s="9" t="s">
        <v>720</v>
      </c>
      <c r="H1621" s="4">
        <f>F1621/freq.sum.r6e</f>
        <v>1.0934393638170974E-3</v>
      </c>
      <c r="I1621" s="1" t="str">
        <f>_xlfn.LET(_xlpm.sep,":",_xlpm.w,$G1621,LEFT(_xlpm.w,FIND(_xlpm.sep,_xlpm.w)-1))</f>
        <v>dʒɪ</v>
      </c>
      <c r="J1621" s="1" t="str">
        <f>_xlfn.LET(_xlpm.sep,":",_xlpm.w,$G1621,RIGHT(_xlpm.w,LEN(_xlpm.w)-FIND(_xlpm.sep,_xlpm.w)))</f>
        <v>dje</v>
      </c>
      <c r="K1621" s="10">
        <f>_xlfn.LET(_xlpm.w,I1621,LEN(_xlpm.w))</f>
        <v>3</v>
      </c>
      <c r="L1621" s="10">
        <f>_xlfn.LET(_xlpm.w,J1621,LEN(_xlpm.w))</f>
        <v>3</v>
      </c>
      <c r="M1621" s="10">
        <f>_xlfn.LET(_xlpm.a,K1621,_xlpm.b,L1621,MAX(_xlpm.a,_xlpm.b))</f>
        <v>3</v>
      </c>
      <c r="N1621" s="10">
        <f>_xlfn.LET(_xlpm.d,(K1621,L1621),MAX(_xlpm.d)-MIN(_xlpm.d))</f>
        <v>0</v>
      </c>
      <c r="O1621" s="1" t="str">
        <f>_xlfn.LET(_xlpm.sep,":",_xlpm.w,$G1621,_xlfn.CONCAT("~",RIGHT(_xlpm.w,LEN(_xlpm.w)-FIND(_xlpm.sep,_xlpm.w)),"~"))</f>
        <v>~dje~</v>
      </c>
      <c r="P1621" s="1" t="str">
        <f>_xlfn.LET(_xlpm.sep,":",_xlpm.w,$G1621,_xlfn.CONCAT("[",LEFT(_xlpm.w,FIND(_xlpm.sep,_xlpm.w)-1),"]"))</f>
        <v>[dʒɪ]</v>
      </c>
      <c r="Q1621" s="14" cm="1">
        <f t="array" ref="Q1621">SUM(_xlfn._xlws.FILTER($H$2:$H$7117,_xlfn.MAP($O$2:$O$7117,_xlfn.LAMBDA(_xlpm.x,_xlpm.x=$O1621))))</f>
        <v>1.0934393638170974E-3</v>
      </c>
      <c r="R1621" s="14">
        <f>$H1621/Q1621</f>
        <v>1</v>
      </c>
      <c r="S1621" s="14" cm="1">
        <f t="array" ref="S1621">SUM(_xlfn._xlws.FILTER($H$2:$H$7117,_xlfn.MAP($P$2:$P$7117,_xlfn.LAMBDA(_xlpm.x,_xlpm.x=$P1621))))</f>
        <v>1.1133200795228625E-2</v>
      </c>
      <c r="T1621" s="14">
        <f>$H1621/S1621</f>
        <v>9.821428571428574E-2</v>
      </c>
      <c r="U1621" s="14">
        <f>_xlfn.LET(_xlpm.freq,F1621,_xlpm.size,M1621+1,_xlpm.F,V1621,LOG(1+_xlpm.freq)*LOG(1+_xlpm.size)*_xlpm.F)</f>
        <v>0.17024188660004294</v>
      </c>
      <c r="V1621" s="14">
        <f>_xlfn.LET(_xlpm.a,T1621,_xlpm.b,R1621,2*_xlpm.a*_xlpm.b/(_xlpm.a+_xlpm.b))</f>
        <v>0.17886178861788621</v>
      </c>
      <c r="W1621" s="14">
        <f>_xlfn.LET(_xlpm.p,R1621,_xlpm.q,T1621,LOG(_xlpm.p/_xlpm.q))</f>
        <v>1.0078253375119566</v>
      </c>
      <c r="X1621" s="2"/>
      <c r="AC1621" s="2"/>
      <c r="AH1621" s="2"/>
      <c r="AI1621" s="2"/>
    </row>
    <row r="1622" spans="1:35">
      <c r="A1622" s="1" t="str">
        <f>_xlfn.LET(_xlpm.sep," : ",CONCATENATE(O1622,_xlpm.sep,P1622))</f>
        <v>~ppi~ : [pɪ]</v>
      </c>
      <c r="B1622" s="1">
        <f>_xlfn.LET(_xlpm.d,$G1622,_xlpm.k,_xlfn.CONCAT(LEFT(TRIM(B$1),1),"*"),COUNTIF(_xlpm.d,_xlpm.k))</f>
        <v>0</v>
      </c>
      <c r="C1622" s="1">
        <f>_xlfn.LET(_xlpm.d,$G1622,_xlpm.k,_xlfn.CONCAT(LEFT(TRIM(C$1),1),"*"),COUNTIF(_xlpm.d,_xlpm.k))</f>
        <v>0</v>
      </c>
      <c r="D1622" s="1">
        <f>_xlfn.LET(_xlpm.d,$G1622,_xlpm.k,_xlfn.CONCAT(LEFT(TRIM(D$1),1),"*"),COUNTIF(_xlpm.d,_xlpm.k))</f>
        <v>0</v>
      </c>
      <c r="E1622" s="1">
        <f>LOG(F1622+1,10)</f>
        <v>1.3617278360175928</v>
      </c>
      <c r="F1622" s="7">
        <v>22</v>
      </c>
      <c r="G1622" s="9" t="s">
        <v>3779</v>
      </c>
      <c r="H1622" s="4">
        <f>F1622/freq.sum.r6e</f>
        <v>1.0934393638170974E-3</v>
      </c>
      <c r="I1622" s="1" t="str">
        <f>_xlfn.LET(_xlpm.sep,":",_xlpm.w,$G1622,LEFT(_xlpm.w,FIND(_xlpm.sep,_xlpm.w)-1))</f>
        <v>pɪ</v>
      </c>
      <c r="J1622" s="1" t="str">
        <f>_xlfn.LET(_xlpm.sep,":",_xlpm.w,$G1622,RIGHT(_xlpm.w,LEN(_xlpm.w)-FIND(_xlpm.sep,_xlpm.w)))</f>
        <v>ppi</v>
      </c>
      <c r="K1622" s="10">
        <f>_xlfn.LET(_xlpm.w,I1622,LEN(_xlpm.w))</f>
        <v>2</v>
      </c>
      <c r="L1622" s="10">
        <f>_xlfn.LET(_xlpm.w,J1622,LEN(_xlpm.w))</f>
        <v>3</v>
      </c>
      <c r="M1622" s="10">
        <f>_xlfn.LET(_xlpm.a,K1622,_xlpm.b,L1622,MAX(_xlpm.a,_xlpm.b))</f>
        <v>3</v>
      </c>
      <c r="N1622" s="10">
        <f>_xlfn.LET(_xlpm.d,(K1622,L1622),MAX(_xlpm.d)-MIN(_xlpm.d))</f>
        <v>1</v>
      </c>
      <c r="O1622" s="1" t="str">
        <f>_xlfn.LET(_xlpm.sep,":",_xlpm.w,$G1622,_xlfn.CONCAT("~",RIGHT(_xlpm.w,LEN(_xlpm.w)-FIND(_xlpm.sep,_xlpm.w)),"~"))</f>
        <v>~ppi~</v>
      </c>
      <c r="P1622" s="1" t="str">
        <f>_xlfn.LET(_xlpm.sep,":",_xlpm.w,$G1622,_xlfn.CONCAT("[",LEFT(_xlpm.w,FIND(_xlpm.sep,_xlpm.w)-1),"]"))</f>
        <v>[pɪ]</v>
      </c>
      <c r="Q1622" s="14" cm="1">
        <f t="array" ref="Q1622">SUM(_xlfn._xlws.FILTER($H$2:$H$7117,_xlfn.MAP($O$2:$O$7117,_xlfn.LAMBDA(_xlpm.x,_xlpm.x=$O1622))))</f>
        <v>1.0934393638170974E-3</v>
      </c>
      <c r="R1622" s="14">
        <f>$H1622/Q1622</f>
        <v>1</v>
      </c>
      <c r="S1622" s="14" cm="1">
        <f t="array" ref="S1622">SUM(_xlfn._xlws.FILTER($H$2:$H$7117,_xlfn.MAP($P$2:$P$7117,_xlfn.LAMBDA(_xlpm.x,_xlpm.x=$P1622))))</f>
        <v>1.1133200795228625E-2</v>
      </c>
      <c r="T1622" s="14">
        <f>$H1622/S1622</f>
        <v>9.821428571428574E-2</v>
      </c>
      <c r="U1622" s="14">
        <f>_xlfn.LET(_xlpm.freq,F1622,_xlpm.size,M1622+1,_xlpm.F,V1622,LOG(1+_xlpm.freq)*LOG(1+_xlpm.size)*_xlpm.F)</f>
        <v>0.17024188660004294</v>
      </c>
      <c r="V1622" s="14">
        <f>_xlfn.LET(_xlpm.a,T1622,_xlpm.b,R1622,2*_xlpm.a*_xlpm.b/(_xlpm.a+_xlpm.b))</f>
        <v>0.17886178861788621</v>
      </c>
      <c r="W1622" s="14">
        <f>_xlfn.LET(_xlpm.p,R1622,_xlpm.q,T1622,LOG(_xlpm.p/_xlpm.q))</f>
        <v>1.0078253375119566</v>
      </c>
      <c r="X1622" s="2"/>
      <c r="AC1622" s="2"/>
      <c r="AH1622" s="2"/>
      <c r="AI1622" s="2"/>
    </row>
    <row r="1623" spans="1:35">
      <c r="A1623" s="1" t="str">
        <f>_xlfn.LET(_xlpm.sep," : ",CONCATENATE(O1623,_xlpm.sep,P1623))</f>
        <v>~ppy~ : [pɪ]</v>
      </c>
      <c r="B1623" s="1">
        <f>_xlfn.LET(_xlpm.d,$G1623,_xlpm.k,_xlfn.CONCAT(LEFT(TRIM(B$1),1),"*"),COUNTIF(_xlpm.d,_xlpm.k))</f>
        <v>0</v>
      </c>
      <c r="C1623" s="1">
        <f>_xlfn.LET(_xlpm.d,$G1623,_xlpm.k,_xlfn.CONCAT(LEFT(TRIM(C$1),1),"*"),COUNTIF(_xlpm.d,_xlpm.k))</f>
        <v>0</v>
      </c>
      <c r="D1623" s="1">
        <f>_xlfn.LET(_xlpm.d,$G1623,_xlpm.k,_xlfn.CONCAT(LEFT(TRIM(D$1),1),"*"),COUNTIF(_xlpm.d,_xlpm.k))</f>
        <v>0</v>
      </c>
      <c r="E1623" s="1">
        <f>LOG(F1623+1,10)</f>
        <v>1.3617278360175928</v>
      </c>
      <c r="F1623" s="7">
        <v>22</v>
      </c>
      <c r="G1623" s="9" t="s">
        <v>3792</v>
      </c>
      <c r="H1623" s="4">
        <f>F1623/freq.sum.r6e</f>
        <v>1.0934393638170974E-3</v>
      </c>
      <c r="I1623" s="1" t="str">
        <f>_xlfn.LET(_xlpm.sep,":",_xlpm.w,$G1623,LEFT(_xlpm.w,FIND(_xlpm.sep,_xlpm.w)-1))</f>
        <v>pɪ</v>
      </c>
      <c r="J1623" s="1" t="str">
        <f>_xlfn.LET(_xlpm.sep,":",_xlpm.w,$G1623,RIGHT(_xlpm.w,LEN(_xlpm.w)-FIND(_xlpm.sep,_xlpm.w)))</f>
        <v>ppy</v>
      </c>
      <c r="K1623" s="10">
        <f>_xlfn.LET(_xlpm.w,I1623,LEN(_xlpm.w))</f>
        <v>2</v>
      </c>
      <c r="L1623" s="10">
        <f>_xlfn.LET(_xlpm.w,J1623,LEN(_xlpm.w))</f>
        <v>3</v>
      </c>
      <c r="M1623" s="10">
        <f>_xlfn.LET(_xlpm.a,K1623,_xlpm.b,L1623,MAX(_xlpm.a,_xlpm.b))</f>
        <v>3</v>
      </c>
      <c r="N1623" s="10">
        <f>_xlfn.LET(_xlpm.d,(K1623,L1623),MAX(_xlpm.d)-MIN(_xlpm.d))</f>
        <v>1</v>
      </c>
      <c r="O1623" s="1" t="str">
        <f>_xlfn.LET(_xlpm.sep,":",_xlpm.w,$G1623,_xlfn.CONCAT("~",RIGHT(_xlpm.w,LEN(_xlpm.w)-FIND(_xlpm.sep,_xlpm.w)),"~"))</f>
        <v>~ppy~</v>
      </c>
      <c r="P1623" s="1" t="str">
        <f>_xlfn.LET(_xlpm.sep,":",_xlpm.w,$G1623,_xlfn.CONCAT("[",LEFT(_xlpm.w,FIND(_xlpm.sep,_xlpm.w)-1),"]"))</f>
        <v>[pɪ]</v>
      </c>
      <c r="Q1623" s="14" cm="1">
        <f t="array" ref="Q1623">SUM(_xlfn._xlws.FILTER($H$2:$H$7117,_xlfn.MAP($O$2:$O$7117,_xlfn.LAMBDA(_xlpm.x,_xlpm.x=$O1623))))</f>
        <v>1.0934393638170974E-3</v>
      </c>
      <c r="R1623" s="14">
        <f>$H1623/Q1623</f>
        <v>1</v>
      </c>
      <c r="S1623" s="14" cm="1">
        <f t="array" ref="S1623">SUM(_xlfn._xlws.FILTER($H$2:$H$7117,_xlfn.MAP($P$2:$P$7117,_xlfn.LAMBDA(_xlpm.x,_xlpm.x=$P1623))))</f>
        <v>1.1133200795228625E-2</v>
      </c>
      <c r="T1623" s="14">
        <f>$H1623/S1623</f>
        <v>9.821428571428574E-2</v>
      </c>
      <c r="U1623" s="14">
        <f>_xlfn.LET(_xlpm.freq,F1623,_xlpm.size,M1623+1,_xlpm.F,V1623,LOG(1+_xlpm.freq)*LOG(1+_xlpm.size)*_xlpm.F)</f>
        <v>0.17024188660004294</v>
      </c>
      <c r="V1623" s="14">
        <f>_xlfn.LET(_xlpm.a,T1623,_xlpm.b,R1623,2*_xlpm.a*_xlpm.b/(_xlpm.a+_xlpm.b))</f>
        <v>0.17886178861788621</v>
      </c>
      <c r="W1623" s="14">
        <f>_xlfn.LET(_xlpm.p,R1623,_xlpm.q,T1623,LOG(_xlpm.p/_xlpm.q))</f>
        <v>1.0078253375119566</v>
      </c>
      <c r="X1623" s="2"/>
      <c r="AC1623" s="2"/>
      <c r="AH1623" s="2"/>
      <c r="AI1623" s="2"/>
    </row>
    <row r="1624" spans="1:35">
      <c r="A1624" s="1" t="str">
        <f>_xlfn.LET(_xlpm.sep," : ",CONCATENATE(O1624,_xlpm.sep,P1624))</f>
        <v>~wor~ : [wʊ]</v>
      </c>
      <c r="B1624" s="1">
        <f>_xlfn.LET(_xlpm.d,$G1624,_xlpm.k,_xlfn.CONCAT(LEFT(TRIM(B$1),1),"*"),COUNTIF(_xlpm.d,_xlpm.k))</f>
        <v>0</v>
      </c>
      <c r="C1624" s="1">
        <f>_xlfn.LET(_xlpm.d,$G1624,_xlpm.k,_xlfn.CONCAT(LEFT(TRIM(C$1),1),"*"),COUNTIF(_xlpm.d,_xlpm.k))</f>
        <v>0</v>
      </c>
      <c r="D1624" s="1">
        <f>_xlfn.LET(_xlpm.d,$G1624,_xlpm.k,_xlfn.CONCAT(LEFT(TRIM(D$1),1),"*"),COUNTIF(_xlpm.d,_xlpm.k))</f>
        <v>0</v>
      </c>
      <c r="E1624" s="1">
        <f>LOG(F1624+1,10)</f>
        <v>0.47712125471966244</v>
      </c>
      <c r="F1624" s="7">
        <v>2</v>
      </c>
      <c r="G1624" s="9" t="s">
        <v>5339</v>
      </c>
      <c r="H1624" s="4">
        <f>F1624/freq.sum.r6e</f>
        <v>9.9403578528827041E-5</v>
      </c>
      <c r="I1624" s="1" t="str">
        <f>_xlfn.LET(_xlpm.sep,":",_xlpm.w,$G1624,LEFT(_xlpm.w,FIND(_xlpm.sep,_xlpm.w)-1))</f>
        <v>wʊ</v>
      </c>
      <c r="J1624" s="1" t="str">
        <f>_xlfn.LET(_xlpm.sep,":",_xlpm.w,$G1624,RIGHT(_xlpm.w,LEN(_xlpm.w)-FIND(_xlpm.sep,_xlpm.w)))</f>
        <v>wor</v>
      </c>
      <c r="K1624" s="10">
        <f>_xlfn.LET(_xlpm.w,I1624,LEN(_xlpm.w))</f>
        <v>2</v>
      </c>
      <c r="L1624" s="10">
        <f>_xlfn.LET(_xlpm.w,J1624,LEN(_xlpm.w))</f>
        <v>3</v>
      </c>
      <c r="M1624" s="10">
        <f>_xlfn.LET(_xlpm.a,K1624,_xlpm.b,L1624,MAX(_xlpm.a,_xlpm.b))</f>
        <v>3</v>
      </c>
      <c r="N1624" s="10">
        <f>_xlfn.LET(_xlpm.d,(K1624,L1624),MAX(_xlpm.d)-MIN(_xlpm.d))</f>
        <v>1</v>
      </c>
      <c r="O1624" s="1" t="str">
        <f>_xlfn.LET(_xlpm.sep,":",_xlpm.w,$G1624,_xlfn.CONCAT("~",RIGHT(_xlpm.w,LEN(_xlpm.w)-FIND(_xlpm.sep,_xlpm.w)),"~"))</f>
        <v>~wor~</v>
      </c>
      <c r="P1624" s="1" t="str">
        <f>_xlfn.LET(_xlpm.sep,":",_xlpm.w,$G1624,_xlfn.CONCAT("[",LEFT(_xlpm.w,FIND(_xlpm.sep,_xlpm.w)-1),"]"))</f>
        <v>[wʊ]</v>
      </c>
      <c r="Q1624" s="14" cm="1">
        <f t="array" ref="Q1624">SUM(_xlfn._xlws.FILTER($H$2:$H$7117,_xlfn.MAP($O$2:$O$7117,_xlfn.LAMBDA(_xlpm.x,_xlpm.x=$O1624))))</f>
        <v>2.4850894632206762E-4</v>
      </c>
      <c r="R1624" s="14">
        <f>$H1624/Q1624</f>
        <v>0.39999999999999997</v>
      </c>
      <c r="S1624" s="14" cm="1">
        <f t="array" ref="S1624">SUM(_xlfn._xlws.FILTER($H$2:$H$7117,_xlfn.MAP($P$2:$P$7117,_xlfn.LAMBDA(_xlpm.x,_xlpm.x=$P1624))))</f>
        <v>2.534791252485089E-3</v>
      </c>
      <c r="T1624" s="14">
        <f>$H1624/S1624</f>
        <v>3.921568627450981E-2</v>
      </c>
      <c r="U1624" s="14">
        <f>_xlfn.LET(_xlpm.freq,F1624,_xlpm.size,M1624+1,_xlpm.F,V1624,LOG(1+_xlpm.freq)*LOG(1+_xlpm.size)*_xlpm.F)</f>
        <v>2.3820960391443512E-2</v>
      </c>
      <c r="V1624" s="14">
        <f>_xlfn.LET(_xlpm.a,T1624,_xlpm.b,R1624,2*_xlpm.a*_xlpm.b/(_xlpm.a+_xlpm.b))</f>
        <v>7.1428571428571425E-2</v>
      </c>
      <c r="W1624" s="14">
        <f>_xlfn.LET(_xlpm.p,R1624,_xlpm.q,T1624,LOG(_xlpm.p/_xlpm.q))</f>
        <v>1.0086001717619175</v>
      </c>
      <c r="X1624" s="2"/>
      <c r="AC1624" s="2"/>
      <c r="AH1624" s="2"/>
      <c r="AI1624" s="2"/>
    </row>
    <row r="1625" spans="1:35">
      <c r="A1625" s="1" t="str">
        <f>_xlfn.LET(_xlpm.sep," : ",CONCATENATE(O1625,_xlpm.sep,P1625))</f>
        <v>~nni~ : [nɪ]</v>
      </c>
      <c r="B1625" s="1">
        <f>_xlfn.LET(_xlpm.d,$G1625,_xlpm.k,_xlfn.CONCAT(LEFT(TRIM(B$1),1),"*"),COUNTIF(_xlpm.d,_xlpm.k))</f>
        <v>0</v>
      </c>
      <c r="C1625" s="1">
        <f>_xlfn.LET(_xlpm.d,$G1625,_xlpm.k,_xlfn.CONCAT(LEFT(TRIM(C$1),1),"*"),COUNTIF(_xlpm.d,_xlpm.k))</f>
        <v>0</v>
      </c>
      <c r="D1625" s="1">
        <f>_xlfn.LET(_xlpm.d,$G1625,_xlpm.k,_xlfn.CONCAT(LEFT(TRIM(D$1),1),"*"),COUNTIF(_xlpm.d,_xlpm.k))</f>
        <v>1</v>
      </c>
      <c r="E1625" s="1">
        <f>LOG(F1625+1,10)</f>
        <v>1.3617278360175928</v>
      </c>
      <c r="F1625" s="7">
        <v>22</v>
      </c>
      <c r="G1625" s="9" t="s">
        <v>3418</v>
      </c>
      <c r="H1625" s="4">
        <f>F1625/freq.sum.r6e</f>
        <v>1.0934393638170974E-3</v>
      </c>
      <c r="I1625" s="1" t="str">
        <f>_xlfn.LET(_xlpm.sep,":",_xlpm.w,$G1625,LEFT(_xlpm.w,FIND(_xlpm.sep,_xlpm.w)-1))</f>
        <v>nɪ</v>
      </c>
      <c r="J1625" s="1" t="str">
        <f>_xlfn.LET(_xlpm.sep,":",_xlpm.w,$G1625,RIGHT(_xlpm.w,LEN(_xlpm.w)-FIND(_xlpm.sep,_xlpm.w)))</f>
        <v>nni</v>
      </c>
      <c r="K1625" s="10">
        <f>_xlfn.LET(_xlpm.w,I1625,LEN(_xlpm.w))</f>
        <v>2</v>
      </c>
      <c r="L1625" s="10">
        <f>_xlfn.LET(_xlpm.w,J1625,LEN(_xlpm.w))</f>
        <v>3</v>
      </c>
      <c r="M1625" s="10">
        <f>_xlfn.LET(_xlpm.a,K1625,_xlpm.b,L1625,MAX(_xlpm.a,_xlpm.b))</f>
        <v>3</v>
      </c>
      <c r="N1625" s="10">
        <f>_xlfn.LET(_xlpm.d,(K1625,L1625),MAX(_xlpm.d)-MIN(_xlpm.d))</f>
        <v>1</v>
      </c>
      <c r="O1625" s="1" t="str">
        <f>_xlfn.LET(_xlpm.sep,":",_xlpm.w,$G1625,_xlfn.CONCAT("~",RIGHT(_xlpm.w,LEN(_xlpm.w)-FIND(_xlpm.sep,_xlpm.w)),"~"))</f>
        <v>~nni~</v>
      </c>
      <c r="P1625" s="1" t="str">
        <f>_xlfn.LET(_xlpm.sep,":",_xlpm.w,$G1625,_xlfn.CONCAT("[",LEFT(_xlpm.w,FIND(_xlpm.sep,_xlpm.w)-1),"]"))</f>
        <v>[nɪ]</v>
      </c>
      <c r="Q1625" s="14" cm="1">
        <f t="array" ref="Q1625">SUM(_xlfn._xlws.FILTER($H$2:$H$7117,_xlfn.MAP($O$2:$O$7117,_xlfn.LAMBDA(_xlpm.x,_xlpm.x=$O1625))))</f>
        <v>1.540755467196819E-3</v>
      </c>
      <c r="R1625" s="14">
        <f>$H1625/Q1625</f>
        <v>0.70967741935483875</v>
      </c>
      <c r="S1625" s="14" cm="1">
        <f t="array" ref="S1625">SUM(_xlfn._xlws.FILTER($H$2:$H$7117,_xlfn.MAP($P$2:$P$7117,_xlfn.LAMBDA(_xlpm.x,_xlpm.x=$P1625))))</f>
        <v>1.5904572564612324E-2</v>
      </c>
      <c r="T1625" s="14">
        <f>$H1625/S1625</f>
        <v>6.8750000000000006E-2</v>
      </c>
      <c r="U1625" s="14">
        <f>_xlfn.LET(_xlpm.freq,F1625,_xlpm.size,M1625+1,_xlpm.F,V1625,LOG(1+_xlpm.freq)*LOG(1+_xlpm.size)*_xlpm.F)</f>
        <v>0.11931482650601298</v>
      </c>
      <c r="V1625" s="14">
        <f>_xlfn.LET(_xlpm.a,T1625,_xlpm.b,R1625,2*_xlpm.a*_xlpm.b/(_xlpm.a+_xlpm.b))</f>
        <v>0.12535612535612536</v>
      </c>
      <c r="W1625" s="14">
        <f>_xlfn.LET(_xlpm.p,R1625,_xlpm.q,T1625,LOG(_xlpm.p/_xlpm.q))</f>
        <v>1.0137882844856332</v>
      </c>
      <c r="X1625" s="2"/>
      <c r="AC1625" s="2"/>
      <c r="AH1625" s="2"/>
      <c r="AI1625" s="2"/>
    </row>
    <row r="1626" spans="1:35">
      <c r="A1626" s="1" t="str">
        <f>_xlfn.LET(_xlpm.sep," : ",CONCATENATE(O1626,_xlpm.sep,P1626))</f>
        <v>~die~ : [dɪ]</v>
      </c>
      <c r="B1626" s="1">
        <f>_xlfn.LET(_xlpm.d,$G1626,_xlpm.k,_xlfn.CONCAT(LEFT(TRIM(B$1),1),"*"),COUNTIF(_xlpm.d,_xlpm.k))</f>
        <v>0</v>
      </c>
      <c r="C1626" s="1">
        <f>_xlfn.LET(_xlpm.d,$G1626,_xlpm.k,_xlfn.CONCAT(LEFT(TRIM(C$1),1),"*"),COUNTIF(_xlpm.d,_xlpm.k))</f>
        <v>0</v>
      </c>
      <c r="D1626" s="1">
        <f>_xlfn.LET(_xlpm.d,$G1626,_xlpm.k,_xlfn.CONCAT(LEFT(TRIM(D$1),1),"*"),COUNTIF(_xlpm.d,_xlpm.k))</f>
        <v>0</v>
      </c>
      <c r="E1626" s="1">
        <f>LOG(F1626+1,10)</f>
        <v>1.3802112417116059</v>
      </c>
      <c r="F1626" s="7">
        <v>23</v>
      </c>
      <c r="G1626" s="9" t="s">
        <v>608</v>
      </c>
      <c r="H1626" s="4">
        <f>F1626/freq.sum.r6e</f>
        <v>1.1431411530815109E-3</v>
      </c>
      <c r="I1626" s="1" t="str">
        <f>_xlfn.LET(_xlpm.sep,":",_xlpm.w,$G1626,LEFT(_xlpm.w,FIND(_xlpm.sep,_xlpm.w)-1))</f>
        <v>dɪ</v>
      </c>
      <c r="J1626" s="1" t="str">
        <f>_xlfn.LET(_xlpm.sep,":",_xlpm.w,$G1626,RIGHT(_xlpm.w,LEN(_xlpm.w)-FIND(_xlpm.sep,_xlpm.w)))</f>
        <v>die</v>
      </c>
      <c r="K1626" s="10">
        <f>_xlfn.LET(_xlpm.w,I1626,LEN(_xlpm.w))</f>
        <v>2</v>
      </c>
      <c r="L1626" s="10">
        <f>_xlfn.LET(_xlpm.w,J1626,LEN(_xlpm.w))</f>
        <v>3</v>
      </c>
      <c r="M1626" s="10">
        <f>_xlfn.LET(_xlpm.a,K1626,_xlpm.b,L1626,MAX(_xlpm.a,_xlpm.b))</f>
        <v>3</v>
      </c>
      <c r="N1626" s="10">
        <f>_xlfn.LET(_xlpm.d,(K1626,L1626),MAX(_xlpm.d)-MIN(_xlpm.d))</f>
        <v>1</v>
      </c>
      <c r="O1626" s="1" t="str">
        <f>_xlfn.LET(_xlpm.sep,":",_xlpm.w,$G1626,_xlfn.CONCAT("~",RIGHT(_xlpm.w,LEN(_xlpm.w)-FIND(_xlpm.sep,_xlpm.w)),"~"))</f>
        <v>~die~</v>
      </c>
      <c r="P1626" s="1" t="str">
        <f>_xlfn.LET(_xlpm.sep,":",_xlpm.w,$G1626,_xlfn.CONCAT("[",LEFT(_xlpm.w,FIND(_xlpm.sep,_xlpm.w)-1),"]"))</f>
        <v>[dɪ]</v>
      </c>
      <c r="Q1626" s="14" cm="1">
        <f t="array" ref="Q1626">SUM(_xlfn._xlws.FILTER($H$2:$H$7117,_xlfn.MAP($O$2:$O$7117,_xlfn.LAMBDA(_xlpm.x,_xlpm.x=$O1626))))</f>
        <v>1.540755467196819E-3</v>
      </c>
      <c r="R1626" s="14">
        <f>$H1626/Q1626</f>
        <v>0.74193548387096775</v>
      </c>
      <c r="S1626" s="14" cm="1">
        <f t="array" ref="S1626">SUM(_xlfn._xlws.FILTER($H$2:$H$7117,_xlfn.MAP($P$2:$P$7117,_xlfn.LAMBDA(_xlpm.x,_xlpm.x=$P1626))))</f>
        <v>1.5904572564612324E-2</v>
      </c>
      <c r="T1626" s="14">
        <f>$H1626/S1626</f>
        <v>7.1875000000000008E-2</v>
      </c>
      <c r="U1626" s="14">
        <f>_xlfn.LET(_xlpm.freq,F1626,_xlpm.size,M1626+1,_xlpm.F,V1626,LOG(1+_xlpm.freq)*LOG(1+_xlpm.size)*_xlpm.F)</f>
        <v>0.12643136139536762</v>
      </c>
      <c r="V1626" s="14">
        <f>_xlfn.LET(_xlpm.a,T1626,_xlpm.b,R1626,2*_xlpm.a*_xlpm.b/(_xlpm.a+_xlpm.b))</f>
        <v>0.13105413105413108</v>
      </c>
      <c r="W1626" s="14">
        <f>_xlfn.LET(_xlpm.p,R1626,_xlpm.q,T1626,LOG(_xlpm.p/_xlpm.q))</f>
        <v>1.0137882844856332</v>
      </c>
      <c r="X1626" s="2"/>
      <c r="AC1626" s="2"/>
      <c r="AH1626" s="2"/>
      <c r="AI1626" s="2"/>
    </row>
    <row r="1627" spans="1:35">
      <c r="A1627" s="1" t="str">
        <f>_xlfn.LET(_xlpm.sep," : ",CONCATENATE(O1627,_xlpm.sep,P1627))</f>
        <v>~caw~ : [kɔ]</v>
      </c>
      <c r="B1627" s="1">
        <f>_xlfn.LET(_xlpm.d,$G1627,_xlpm.k,_xlfn.CONCAT(LEFT(TRIM(B$1),1),"*"),COUNTIF(_xlpm.d,_xlpm.k))</f>
        <v>0</v>
      </c>
      <c r="C1627" s="1">
        <f>_xlfn.LET(_xlpm.d,$G1627,_xlpm.k,_xlfn.CONCAT(LEFT(TRIM(C$1),1),"*"),COUNTIF(_xlpm.d,_xlpm.k))</f>
        <v>0</v>
      </c>
      <c r="D1627" s="1">
        <f>_xlfn.LET(_xlpm.d,$G1627,_xlpm.k,_xlfn.CONCAT(LEFT(TRIM(D$1),1),"*"),COUNTIF(_xlpm.d,_xlpm.k))</f>
        <v>0</v>
      </c>
      <c r="E1627" s="1">
        <f>LOG(F1627+1,10)</f>
        <v>0.30102999566398114</v>
      </c>
      <c r="F1627" s="7">
        <v>1</v>
      </c>
      <c r="G1627" s="9" t="s">
        <v>1749</v>
      </c>
      <c r="H1627" s="4">
        <f>F1627/freq.sum.r6e</f>
        <v>4.9701789264413521E-5</v>
      </c>
      <c r="I1627" s="1" t="str">
        <f>_xlfn.LET(_xlpm.sep,":",_xlpm.w,$G1627,LEFT(_xlpm.w,FIND(_xlpm.sep,_xlpm.w)-1))</f>
        <v>kɔ</v>
      </c>
      <c r="J1627" s="1" t="str">
        <f>_xlfn.LET(_xlpm.sep,":",_xlpm.w,$G1627,RIGHT(_xlpm.w,LEN(_xlpm.w)-FIND(_xlpm.sep,_xlpm.w)))</f>
        <v>caw</v>
      </c>
      <c r="K1627" s="10">
        <f>_xlfn.LET(_xlpm.w,I1627,LEN(_xlpm.w))</f>
        <v>2</v>
      </c>
      <c r="L1627" s="10">
        <f>_xlfn.LET(_xlpm.w,J1627,LEN(_xlpm.w))</f>
        <v>3</v>
      </c>
      <c r="M1627" s="10">
        <f>_xlfn.LET(_xlpm.a,K1627,_xlpm.b,L1627,MAX(_xlpm.a,_xlpm.b))</f>
        <v>3</v>
      </c>
      <c r="N1627" s="10">
        <f>_xlfn.LET(_xlpm.d,(K1627,L1627),MAX(_xlpm.d)-MIN(_xlpm.d))</f>
        <v>1</v>
      </c>
      <c r="O1627" s="1" t="str">
        <f>_xlfn.LET(_xlpm.sep,":",_xlpm.w,$G1627,_xlfn.CONCAT("~",RIGHT(_xlpm.w,LEN(_xlpm.w)-FIND(_xlpm.sep,_xlpm.w)),"~"))</f>
        <v>~caw~</v>
      </c>
      <c r="P1627" s="1" t="str">
        <f>_xlfn.LET(_xlpm.sep,":",_xlpm.w,$G1627,_xlfn.CONCAT("[",LEFT(_xlpm.w,FIND(_xlpm.sep,_xlpm.w)-1),"]"))</f>
        <v>[kɔ]</v>
      </c>
      <c r="Q1627" s="14" cm="1">
        <f t="array" ref="Q1627">SUM(_xlfn._xlws.FILTER($H$2:$H$7111,_xlfn.MAP($O$2:$O$7111,_xlfn.LAMBDA(_xlpm.x,_xlpm.x=$O1627))))</f>
        <v>9.9403578528827041E-5</v>
      </c>
      <c r="R1627" s="14">
        <f>$H1627/Q1627</f>
        <v>0.5</v>
      </c>
      <c r="S1627" s="14" cm="1">
        <f t="array" ref="S1627">SUM(_xlfn._xlws.FILTER($H$2:$H$7111,_xlfn.MAP($P$2:$P$7111,_xlfn.LAMBDA(_xlpm.x,_xlpm.x=$P1627))))</f>
        <v>1.043737574552684E-3</v>
      </c>
      <c r="T1627" s="14">
        <f>$H1627/S1627</f>
        <v>4.7619047619047616E-2</v>
      </c>
      <c r="U1627" s="14">
        <f>_xlfn.LET(_xlpm.freq,F1627,_xlpm.size,M1627+1,_xlpm.F,V1627,LOG(1+_xlpm.freq)*LOG(1+_xlpm.size)*_xlpm.F)</f>
        <v>1.8296603249958663E-2</v>
      </c>
      <c r="V1627" s="14">
        <f>_xlfn.LET(_xlpm.a,T1627,_xlpm.b,R1627,2*_xlpm.a*_xlpm.b/(_xlpm.a+_xlpm.b))</f>
        <v>8.6956521739130418E-2</v>
      </c>
      <c r="W1627" s="14">
        <f>_xlfn.LET(_xlpm.p,R1627,_xlpm.q,T1627,LOG(_xlpm.p/_xlpm.q))</f>
        <v>1.0211892990699381</v>
      </c>
      <c r="X1627" s="2"/>
      <c r="AC1627" s="2"/>
      <c r="AH1627" s="2"/>
      <c r="AI1627" s="2"/>
    </row>
    <row r="1628" spans="1:35">
      <c r="A1628" s="1" t="str">
        <f>_xlfn.LET(_xlpm.sep," : ",CONCATENATE(O1628,_xlpm.sep,P1628))</f>
        <v>~aih~ : [eɪ]</v>
      </c>
      <c r="B1628" s="1">
        <f>_xlfn.LET(_xlpm.d,$G1628,_xlpm.k,_xlfn.CONCAT(LEFT(TRIM(B$1),1),"*"),COUNTIF(_xlpm.d,_xlpm.k))</f>
        <v>0</v>
      </c>
      <c r="C1628" s="1">
        <f>_xlfn.LET(_xlpm.d,$G1628,_xlpm.k,_xlfn.CONCAT(LEFT(TRIM(C$1),1),"*"),COUNTIF(_xlpm.d,_xlpm.k))</f>
        <v>0</v>
      </c>
      <c r="D1628" s="1">
        <f>_xlfn.LET(_xlpm.d,$G1628,_xlpm.k,_xlfn.CONCAT(LEFT(TRIM(D$1),1),"*"),COUNTIF(_xlpm.d,_xlpm.k))</f>
        <v>0</v>
      </c>
      <c r="E1628" s="1">
        <f>LOG(F1628+1,10)</f>
        <v>0.47712125471966244</v>
      </c>
      <c r="F1628" s="7">
        <v>2</v>
      </c>
      <c r="G1628" s="9" t="s">
        <v>851</v>
      </c>
      <c r="H1628" s="4">
        <f>F1628/freq.sum.r6e</f>
        <v>9.9403578528827041E-5</v>
      </c>
      <c r="I1628" s="1" t="str">
        <f>_xlfn.LET(_xlpm.sep,":",_xlpm.w,$G1628,LEFT(_xlpm.w,FIND(_xlpm.sep,_xlpm.w)-1))</f>
        <v>eɪ</v>
      </c>
      <c r="J1628" s="1" t="str">
        <f>_xlfn.LET(_xlpm.sep,":",_xlpm.w,$G1628,RIGHT(_xlpm.w,LEN(_xlpm.w)-FIND(_xlpm.sep,_xlpm.w)))</f>
        <v>aih</v>
      </c>
      <c r="K1628" s="10">
        <f>_xlfn.LET(_xlpm.w,I1628,LEN(_xlpm.w))</f>
        <v>2</v>
      </c>
      <c r="L1628" s="10">
        <f>_xlfn.LET(_xlpm.w,J1628,LEN(_xlpm.w))</f>
        <v>3</v>
      </c>
      <c r="M1628" s="10">
        <f>_xlfn.LET(_xlpm.a,K1628,_xlpm.b,L1628,MAX(_xlpm.a,_xlpm.b))</f>
        <v>3</v>
      </c>
      <c r="N1628" s="10">
        <f>_xlfn.LET(_xlpm.d,(K1628,L1628),MAX(_xlpm.d)-MIN(_xlpm.d))</f>
        <v>1</v>
      </c>
      <c r="O1628" s="1" t="str">
        <f>_xlfn.LET(_xlpm.sep,":",_xlpm.w,$G1628,_xlfn.CONCAT("~",RIGHT(_xlpm.w,LEN(_xlpm.w)-FIND(_xlpm.sep,_xlpm.w)),"~"))</f>
        <v>~aih~</v>
      </c>
      <c r="P1628" s="1" t="str">
        <f>_xlfn.LET(_xlpm.sep,":",_xlpm.w,$G1628,_xlfn.CONCAT("[",LEFT(_xlpm.w,FIND(_xlpm.sep,_xlpm.w)-1),"]"))</f>
        <v>[eɪ]</v>
      </c>
      <c r="Q1628" s="14" cm="1">
        <f t="array" ref="Q1628">SUM(_xlfn._xlws.FILTER($H$2:$H$7111,_xlfn.MAP($O$2:$O$7111,_xlfn.LAMBDA(_xlpm.x,_xlpm.x=$O1628))))</f>
        <v>9.9403578528827041E-5</v>
      </c>
      <c r="R1628" s="14">
        <f>$H1628/Q1628</f>
        <v>1</v>
      </c>
      <c r="S1628" s="14" cm="1">
        <f t="array" ref="S1628">SUM(_xlfn._xlws.FILTER($H$2:$H$7111,_xlfn.MAP($P$2:$P$7111,_xlfn.LAMBDA(_xlpm.x,_xlpm.x=$P1628))))</f>
        <v>1.043737574552684E-3</v>
      </c>
      <c r="T1628" s="14">
        <f>$H1628/S1628</f>
        <v>9.5238095238095233E-2</v>
      </c>
      <c r="U1628" s="14">
        <f>_xlfn.LET(_xlpm.freq,F1628,_xlpm.size,M1628+1,_xlpm.F,V1628,LOG(1+_xlpm.freq)*LOG(1+_xlpm.size)*_xlpm.F)</f>
        <v>5.7998860083514632E-2</v>
      </c>
      <c r="V1628" s="14">
        <f>_xlfn.LET(_xlpm.a,T1628,_xlpm.b,R1628,2*_xlpm.a*_xlpm.b/(_xlpm.a+_xlpm.b))</f>
        <v>0.17391304347826084</v>
      </c>
      <c r="W1628" s="14">
        <f>_xlfn.LET(_xlpm.p,R1628,_xlpm.q,T1628,LOG(_xlpm.p/_xlpm.q))</f>
        <v>1.0211892990699381</v>
      </c>
      <c r="X1628" s="2"/>
      <c r="AC1628" s="2"/>
      <c r="AH1628" s="2"/>
      <c r="AI1628" s="2"/>
    </row>
    <row r="1629" spans="1:35">
      <c r="A1629" s="1" t="str">
        <f>_xlfn.LET(_xlpm.sep," : ",CONCATENATE(O1629,_xlpm.sep,P1629))</f>
        <v>~eih~ : [eɪ]</v>
      </c>
      <c r="B1629" s="1">
        <f>_xlfn.LET(_xlpm.d,$G1629,_xlpm.k,_xlfn.CONCAT(LEFT(TRIM(B$1),1),"*"),COUNTIF(_xlpm.d,_xlpm.k))</f>
        <v>0</v>
      </c>
      <c r="C1629" s="1">
        <f>_xlfn.LET(_xlpm.d,$G1629,_xlpm.k,_xlfn.CONCAT(LEFT(TRIM(C$1),1),"*"),COUNTIF(_xlpm.d,_xlpm.k))</f>
        <v>0</v>
      </c>
      <c r="D1629" s="1">
        <f>_xlfn.LET(_xlpm.d,$G1629,_xlpm.k,_xlfn.CONCAT(LEFT(TRIM(D$1),1),"*"),COUNTIF(_xlpm.d,_xlpm.k))</f>
        <v>0</v>
      </c>
      <c r="E1629" s="1">
        <f>LOG(F1629+1,10)</f>
        <v>0.47712125471966244</v>
      </c>
      <c r="F1629" s="7">
        <v>2</v>
      </c>
      <c r="G1629" s="9" t="s">
        <v>853</v>
      </c>
      <c r="H1629" s="4">
        <f>F1629/freq.sum.r6e</f>
        <v>9.9403578528827041E-5</v>
      </c>
      <c r="I1629" s="4" t="str">
        <f>_xlfn.LET(_xlpm.sep,":",_xlpm.w,$G1629,LEFT(_xlpm.w,FIND(_xlpm.sep,_xlpm.w)-1))</f>
        <v>eɪ</v>
      </c>
      <c r="J1629" s="4" t="str">
        <f>_xlfn.LET(_xlpm.sep,":",_xlpm.w,$G1629,RIGHT(_xlpm.w,LEN(_xlpm.w)-FIND(_xlpm.sep,_xlpm.w)))</f>
        <v>eih</v>
      </c>
      <c r="K1629" s="10">
        <f>_xlfn.LET(_xlpm.w,I1629,LEN(_xlpm.w))</f>
        <v>2</v>
      </c>
      <c r="L1629" s="10">
        <f>_xlfn.LET(_xlpm.w,J1629,LEN(_xlpm.w))</f>
        <v>3</v>
      </c>
      <c r="M1629" s="10">
        <f>_xlfn.LET(_xlpm.a,K1629,_xlpm.b,L1629,MAX(_xlpm.a,_xlpm.b))</f>
        <v>3</v>
      </c>
      <c r="N1629" s="10">
        <f>_xlfn.LET(_xlpm.d,(K1629,L1629),MAX(_xlpm.d)-MIN(_xlpm.d))</f>
        <v>1</v>
      </c>
      <c r="O1629" s="1" t="str">
        <f>_xlfn.LET(_xlpm.sep,":",_xlpm.w,$G1629,_xlfn.CONCAT("~",RIGHT(_xlpm.w,LEN(_xlpm.w)-FIND(_xlpm.sep,_xlpm.w)),"~"))</f>
        <v>~eih~</v>
      </c>
      <c r="P1629" s="1" t="str">
        <f>_xlfn.LET(_xlpm.sep,":",_xlpm.w,$G1629,_xlfn.CONCAT("[",LEFT(_xlpm.w,FIND(_xlpm.sep,_xlpm.w)-1),"]"))</f>
        <v>[eɪ]</v>
      </c>
      <c r="Q1629" s="14" cm="1">
        <f t="array" ref="Q1629">SUM(_xlfn._xlws.FILTER($H$2:$H$7109,_xlfn.MAP($O$2:$O$7109,_xlfn.LAMBDA(_xlpm.x,_xlpm.x=$O1629))))</f>
        <v>9.9403578528827041E-5</v>
      </c>
      <c r="R1629" s="14">
        <f>$H1629/Q1629</f>
        <v>1</v>
      </c>
      <c r="S1629" s="14" cm="1">
        <f t="array" ref="S1629">SUM(_xlfn._xlws.FILTER($H$2:$H$7109,_xlfn.MAP($P$2:$P$7109,_xlfn.LAMBDA(_xlpm.x,_xlpm.x=$P1629))))</f>
        <v>1.043737574552684E-3</v>
      </c>
      <c r="T1629" s="14">
        <f>$H1629/S1629</f>
        <v>9.5238095238095233E-2</v>
      </c>
      <c r="U1629" s="14">
        <f>_xlfn.LET(_xlpm.freq,F1629,_xlpm.size,M1629+1,_xlpm.F,V1629,LOG(1+_xlpm.freq)*LOG(1+_xlpm.size)*_xlpm.F)</f>
        <v>5.7998860083514632E-2</v>
      </c>
      <c r="V1629" s="14">
        <f>_xlfn.LET(_xlpm.a,T1629,_xlpm.b,R1629,2*_xlpm.a*_xlpm.b/(_xlpm.a+_xlpm.b))</f>
        <v>0.17391304347826084</v>
      </c>
      <c r="W1629" s="14">
        <f>_xlfn.LET(_xlpm.p,R1629,_xlpm.q,T1629,LOG(_xlpm.p/_xlpm.q))</f>
        <v>1.0211892990699381</v>
      </c>
      <c r="X1629" s="2"/>
      <c r="AC1629" s="2"/>
      <c r="AH1629" s="2"/>
      <c r="AI1629" s="2"/>
    </row>
    <row r="1630" spans="1:35">
      <c r="A1630" s="1" t="str">
        <f>_xlfn.LET(_xlpm.sep," : ",CONCATENATE(O1630,_xlpm.sep,P1630))</f>
        <v>~cay~ : [keɪ]</v>
      </c>
      <c r="B1630" s="1">
        <f>_xlfn.LET(_xlpm.d,$G1630,_xlpm.k,_xlfn.CONCAT(LEFT(TRIM(B$1),1),"*"),COUNTIF(_xlpm.d,_xlpm.k))</f>
        <v>0</v>
      </c>
      <c r="C1630" s="1">
        <f>_xlfn.LET(_xlpm.d,$G1630,_xlpm.k,_xlfn.CONCAT(LEFT(TRIM(C$1),1),"*"),COUNTIF(_xlpm.d,_xlpm.k))</f>
        <v>0</v>
      </c>
      <c r="D1630" s="1">
        <f>_xlfn.LET(_xlpm.d,$G1630,_xlpm.k,_xlfn.CONCAT(LEFT(TRIM(D$1),1),"*"),COUNTIF(_xlpm.d,_xlpm.k))</f>
        <v>0</v>
      </c>
      <c r="E1630" s="1">
        <f>LOG(F1630+1,10)</f>
        <v>0.69897000433601875</v>
      </c>
      <c r="F1630" s="7">
        <v>4</v>
      </c>
      <c r="G1630" s="9" t="s">
        <v>1389</v>
      </c>
      <c r="H1630" s="4">
        <f>F1630/freq.sum.r6e</f>
        <v>1.9880715705765408E-4</v>
      </c>
      <c r="I1630" s="1" t="str">
        <f>_xlfn.LET(_xlpm.sep,":",_xlpm.w,$G1630,LEFT(_xlpm.w,FIND(_xlpm.sep,_xlpm.w)-1))</f>
        <v>keɪ</v>
      </c>
      <c r="J1630" s="1" t="str">
        <f>_xlfn.LET(_xlpm.sep,":",_xlpm.w,$G1630,RIGHT(_xlpm.w,LEN(_xlpm.w)-FIND(_xlpm.sep,_xlpm.w)))</f>
        <v>cay</v>
      </c>
      <c r="K1630" s="10">
        <f>_xlfn.LET(_xlpm.w,I1630,LEN(_xlpm.w))</f>
        <v>3</v>
      </c>
      <c r="L1630" s="10">
        <f>_xlfn.LET(_xlpm.w,J1630,LEN(_xlpm.w))</f>
        <v>3</v>
      </c>
      <c r="M1630" s="10">
        <f>_xlfn.LET(_xlpm.a,K1630,_xlpm.b,L1630,MAX(_xlpm.a,_xlpm.b))</f>
        <v>3</v>
      </c>
      <c r="N1630" s="10">
        <f>_xlfn.LET(_xlpm.d,(K1630,L1630),MAX(_xlpm.d)-MIN(_xlpm.d))</f>
        <v>0</v>
      </c>
      <c r="O1630" s="1" t="str">
        <f>_xlfn.LET(_xlpm.sep,":",_xlpm.w,$G1630,_xlfn.CONCAT("~",RIGHT(_xlpm.w,LEN(_xlpm.w)-FIND(_xlpm.sep,_xlpm.w)),"~"))</f>
        <v>~cay~</v>
      </c>
      <c r="P1630" s="1" t="str">
        <f>_xlfn.LET(_xlpm.sep,":",_xlpm.w,$G1630,_xlfn.CONCAT("[",LEFT(_xlpm.w,FIND(_xlpm.sep,_xlpm.w)-1),"]"))</f>
        <v>[keɪ]</v>
      </c>
      <c r="Q1630" s="14" cm="1">
        <f t="array" ref="Q1630">SUM(_xlfn._xlws.FILTER($H$2:$H$7117,_xlfn.MAP($O$2:$O$7117,_xlfn.LAMBDA(_xlpm.x,_xlpm.x=$O1630))))</f>
        <v>1.9880715705765408E-4</v>
      </c>
      <c r="R1630" s="14">
        <f>$H1630/Q1630</f>
        <v>1</v>
      </c>
      <c r="S1630" s="14" cm="1">
        <f t="array" ref="S1630">SUM(_xlfn._xlws.FILTER($H$2:$H$7117,_xlfn.MAP($P$2:$P$7117,_xlfn.LAMBDA(_xlpm.x,_xlpm.x=$P1630))))</f>
        <v>2.0874751491053683E-3</v>
      </c>
      <c r="T1630" s="14">
        <f>$H1630/S1630</f>
        <v>9.5238095238095219E-2</v>
      </c>
      <c r="U1630" s="14">
        <f>_xlfn.LET(_xlpm.freq,F1630,_xlpm.size,M1630+1,_xlpm.F,V1630,LOG(1+_xlpm.freq)*LOG(1+_xlpm.size)*_xlpm.F)</f>
        <v>8.4966794254172903E-2</v>
      </c>
      <c r="V1630" s="14">
        <f>_xlfn.LET(_xlpm.a,T1630,_xlpm.b,R1630,2*_xlpm.a*_xlpm.b/(_xlpm.a+_xlpm.b))</f>
        <v>0.17391304347826086</v>
      </c>
      <c r="W1630" s="14">
        <f>_xlfn.LET(_xlpm.p,R1630,_xlpm.q,T1630,LOG(_xlpm.p/_xlpm.q))</f>
        <v>1.0211892990699381</v>
      </c>
      <c r="X1630" s="2"/>
      <c r="AC1630" s="2"/>
      <c r="AH1630" s="2"/>
      <c r="AI1630" s="2"/>
    </row>
    <row r="1631" spans="1:35">
      <c r="A1631" s="1" t="str">
        <f>_xlfn.LET(_xlpm.sep," : ",CONCATENATE(O1631,_xlpm.sep,P1631))</f>
        <v>~cca~ : [keɪ]</v>
      </c>
      <c r="B1631" s="1">
        <f>_xlfn.LET(_xlpm.d,$G1631,_xlpm.k,_xlfn.CONCAT(LEFT(TRIM(B$1),1),"*"),COUNTIF(_xlpm.d,_xlpm.k))</f>
        <v>0</v>
      </c>
      <c r="C1631" s="1">
        <f>_xlfn.LET(_xlpm.d,$G1631,_xlpm.k,_xlfn.CONCAT(LEFT(TRIM(C$1),1),"*"),COUNTIF(_xlpm.d,_xlpm.k))</f>
        <v>0</v>
      </c>
      <c r="D1631" s="1">
        <f>_xlfn.LET(_xlpm.d,$G1631,_xlpm.k,_xlfn.CONCAT(LEFT(TRIM(D$1),1),"*"),COUNTIF(_xlpm.d,_xlpm.k))</f>
        <v>0</v>
      </c>
      <c r="E1631" s="1">
        <f>LOG(F1631+1,10)</f>
        <v>0.69897000433601875</v>
      </c>
      <c r="F1631" s="7">
        <v>4</v>
      </c>
      <c r="G1631" s="9" t="s">
        <v>1392</v>
      </c>
      <c r="H1631" s="4">
        <f>F1631/freq.sum.r6e</f>
        <v>1.9880715705765408E-4</v>
      </c>
      <c r="I1631" s="1" t="str">
        <f>_xlfn.LET(_xlpm.sep,":",_xlpm.w,$G1631,LEFT(_xlpm.w,FIND(_xlpm.sep,_xlpm.w)-1))</f>
        <v>keɪ</v>
      </c>
      <c r="J1631" s="1" t="str">
        <f>_xlfn.LET(_xlpm.sep,":",_xlpm.w,$G1631,RIGHT(_xlpm.w,LEN(_xlpm.w)-FIND(_xlpm.sep,_xlpm.w)))</f>
        <v>cca</v>
      </c>
      <c r="K1631" s="10">
        <f>_xlfn.LET(_xlpm.w,I1631,LEN(_xlpm.w))</f>
        <v>3</v>
      </c>
      <c r="L1631" s="10">
        <f>_xlfn.LET(_xlpm.w,J1631,LEN(_xlpm.w))</f>
        <v>3</v>
      </c>
      <c r="M1631" s="10">
        <f>_xlfn.LET(_xlpm.a,K1631,_xlpm.b,L1631,MAX(_xlpm.a,_xlpm.b))</f>
        <v>3</v>
      </c>
      <c r="N1631" s="10">
        <f>_xlfn.LET(_xlpm.d,(K1631,L1631),MAX(_xlpm.d)-MIN(_xlpm.d))</f>
        <v>0</v>
      </c>
      <c r="O1631" s="1" t="str">
        <f>_xlfn.LET(_xlpm.sep,":",_xlpm.w,$G1631,_xlfn.CONCAT("~",RIGHT(_xlpm.w,LEN(_xlpm.w)-FIND(_xlpm.sep,_xlpm.w)),"~"))</f>
        <v>~cca~</v>
      </c>
      <c r="P1631" s="1" t="str">
        <f>_xlfn.LET(_xlpm.sep,":",_xlpm.w,$G1631,_xlfn.CONCAT("[",LEFT(_xlpm.w,FIND(_xlpm.sep,_xlpm.w)-1),"]"))</f>
        <v>[keɪ]</v>
      </c>
      <c r="Q1631" s="14" cm="1">
        <f t="array" ref="Q1631">SUM(_xlfn._xlws.FILTER($H$2:$H$7117,_xlfn.MAP($O$2:$O$7117,_xlfn.LAMBDA(_xlpm.x,_xlpm.x=$O1631))))</f>
        <v>1.9880715705765408E-4</v>
      </c>
      <c r="R1631" s="14">
        <f>$H1631/Q1631</f>
        <v>1</v>
      </c>
      <c r="S1631" s="14" cm="1">
        <f t="array" ref="S1631">SUM(_xlfn._xlws.FILTER($H$2:$H$7117,_xlfn.MAP($P$2:$P$7117,_xlfn.LAMBDA(_xlpm.x,_xlpm.x=$P1631))))</f>
        <v>2.0874751491053683E-3</v>
      </c>
      <c r="T1631" s="14">
        <f>$H1631/S1631</f>
        <v>9.5238095238095219E-2</v>
      </c>
      <c r="U1631" s="14">
        <f>_xlfn.LET(_xlpm.freq,F1631,_xlpm.size,M1631+1,_xlpm.F,V1631,LOG(1+_xlpm.freq)*LOG(1+_xlpm.size)*_xlpm.F)</f>
        <v>8.4966794254172903E-2</v>
      </c>
      <c r="V1631" s="14">
        <f>_xlfn.LET(_xlpm.a,T1631,_xlpm.b,R1631,2*_xlpm.a*_xlpm.b/(_xlpm.a+_xlpm.b))</f>
        <v>0.17391304347826086</v>
      </c>
      <c r="W1631" s="14">
        <f>_xlfn.LET(_xlpm.p,R1631,_xlpm.q,T1631,LOG(_xlpm.p/_xlpm.q))</f>
        <v>1.0211892990699381</v>
      </c>
      <c r="X1631" s="2"/>
      <c r="AC1631" s="2"/>
      <c r="AH1631" s="2"/>
      <c r="AI1631" s="2"/>
    </row>
    <row r="1632" spans="1:35">
      <c r="A1632" s="1" t="str">
        <f>_xlfn.LET(_xlpm.sep," : ",CONCATENATE(O1632,_xlpm.sep,P1632))</f>
        <v>~kay~ : [keɪ]</v>
      </c>
      <c r="B1632" s="1">
        <f>_xlfn.LET(_xlpm.d,$G1632,_xlpm.k,_xlfn.CONCAT(LEFT(TRIM(B$1),1),"*"),COUNTIF(_xlpm.d,_xlpm.k))</f>
        <v>0</v>
      </c>
      <c r="C1632" s="1">
        <f>_xlfn.LET(_xlpm.d,$G1632,_xlpm.k,_xlfn.CONCAT(LEFT(TRIM(C$1),1),"*"),COUNTIF(_xlpm.d,_xlpm.k))</f>
        <v>0</v>
      </c>
      <c r="D1632" s="1">
        <f>_xlfn.LET(_xlpm.d,$G1632,_xlpm.k,_xlfn.CONCAT(LEFT(TRIM(D$1),1),"*"),COUNTIF(_xlpm.d,_xlpm.k))</f>
        <v>0</v>
      </c>
      <c r="E1632" s="1">
        <f>LOG(F1632+1,10)</f>
        <v>0.69897000433601875</v>
      </c>
      <c r="F1632" s="7">
        <v>4</v>
      </c>
      <c r="G1632" s="9" t="s">
        <v>1395</v>
      </c>
      <c r="H1632" s="4">
        <f>F1632/freq.sum.r6e</f>
        <v>1.9880715705765408E-4</v>
      </c>
      <c r="I1632" s="1" t="str">
        <f>_xlfn.LET(_xlpm.sep,":",_xlpm.w,$G1632,LEFT(_xlpm.w,FIND(_xlpm.sep,_xlpm.w)-1))</f>
        <v>keɪ</v>
      </c>
      <c r="J1632" s="1" t="str">
        <f>_xlfn.LET(_xlpm.sep,":",_xlpm.w,$G1632,RIGHT(_xlpm.w,LEN(_xlpm.w)-FIND(_xlpm.sep,_xlpm.w)))</f>
        <v>kay</v>
      </c>
      <c r="K1632" s="10">
        <f>_xlfn.LET(_xlpm.w,I1632,LEN(_xlpm.w))</f>
        <v>3</v>
      </c>
      <c r="L1632" s="10">
        <f>_xlfn.LET(_xlpm.w,J1632,LEN(_xlpm.w))</f>
        <v>3</v>
      </c>
      <c r="M1632" s="10">
        <f>_xlfn.LET(_xlpm.a,K1632,_xlpm.b,L1632,MAX(_xlpm.a,_xlpm.b))</f>
        <v>3</v>
      </c>
      <c r="N1632" s="10">
        <f>_xlfn.LET(_xlpm.d,(K1632,L1632),MAX(_xlpm.d)-MIN(_xlpm.d))</f>
        <v>0</v>
      </c>
      <c r="O1632" s="1" t="str">
        <f>_xlfn.LET(_xlpm.sep,":",_xlpm.w,$G1632,_xlfn.CONCAT("~",RIGHT(_xlpm.w,LEN(_xlpm.w)-FIND(_xlpm.sep,_xlpm.w)),"~"))</f>
        <v>~kay~</v>
      </c>
      <c r="P1632" s="1" t="str">
        <f>_xlfn.LET(_xlpm.sep,":",_xlpm.w,$G1632,_xlfn.CONCAT("[",LEFT(_xlpm.w,FIND(_xlpm.sep,_xlpm.w)-1),"]"))</f>
        <v>[keɪ]</v>
      </c>
      <c r="Q1632" s="14" cm="1">
        <f t="array" ref="Q1632">SUM(_xlfn._xlws.FILTER($H$2:$H$7117,_xlfn.MAP($O$2:$O$7117,_xlfn.LAMBDA(_xlpm.x,_xlpm.x=$O1632))))</f>
        <v>1.9880715705765408E-4</v>
      </c>
      <c r="R1632" s="14">
        <f>$H1632/Q1632</f>
        <v>1</v>
      </c>
      <c r="S1632" s="14" cm="1">
        <f t="array" ref="S1632">SUM(_xlfn._xlws.FILTER($H$2:$H$7117,_xlfn.MAP($P$2:$P$7117,_xlfn.LAMBDA(_xlpm.x,_xlpm.x=$P1632))))</f>
        <v>2.0874751491053683E-3</v>
      </c>
      <c r="T1632" s="14">
        <f>$H1632/S1632</f>
        <v>9.5238095238095219E-2</v>
      </c>
      <c r="U1632" s="14">
        <f>_xlfn.LET(_xlpm.freq,F1632,_xlpm.size,M1632+1,_xlpm.F,V1632,LOG(1+_xlpm.freq)*LOG(1+_xlpm.size)*_xlpm.F)</f>
        <v>8.4966794254172903E-2</v>
      </c>
      <c r="V1632" s="14">
        <f>_xlfn.LET(_xlpm.a,T1632,_xlpm.b,R1632,2*_xlpm.a*_xlpm.b/(_xlpm.a+_xlpm.b))</f>
        <v>0.17391304347826086</v>
      </c>
      <c r="W1632" s="14">
        <f>_xlfn.LET(_xlpm.p,R1632,_xlpm.q,T1632,LOG(_xlpm.p/_xlpm.q))</f>
        <v>1.0211892990699381</v>
      </c>
      <c r="X1632" s="2"/>
      <c r="AC1632" s="2"/>
      <c r="AH1632" s="2"/>
      <c r="AI1632" s="2"/>
    </row>
    <row r="1633" spans="1:35">
      <c r="A1633" s="1" t="str">
        <f>_xlfn.LET(_xlpm.sep," : ",CONCATENATE(O1633,_xlpm.sep,P1633))</f>
        <v>~yer~ : [jɪ]</v>
      </c>
      <c r="B1633" s="1">
        <f>_xlfn.LET(_xlpm.d,$G1633,_xlpm.k,_xlfn.CONCAT(LEFT(TRIM(B$1),1),"*"),COUNTIF(_xlpm.d,_xlpm.k))</f>
        <v>0</v>
      </c>
      <c r="C1633" s="1">
        <f>_xlfn.LET(_xlpm.d,$G1633,_xlpm.k,_xlfn.CONCAT(LEFT(TRIM(C$1),1),"*"),COUNTIF(_xlpm.d,_xlpm.k))</f>
        <v>0</v>
      </c>
      <c r="D1633" s="1">
        <f>_xlfn.LET(_xlpm.d,$G1633,_xlpm.k,_xlfn.CONCAT(LEFT(TRIM(D$1),1),"*"),COUNTIF(_xlpm.d,_xlpm.k))</f>
        <v>0</v>
      </c>
      <c r="E1633" s="1">
        <f>LOG(F1633+1,10)</f>
        <v>0.60205999132796229</v>
      </c>
      <c r="F1633" s="7">
        <v>3</v>
      </c>
      <c r="G1633" s="9" t="s">
        <v>1350</v>
      </c>
      <c r="H1633" s="4">
        <f>F1633/freq.sum.r6e</f>
        <v>1.4910536779324057E-4</v>
      </c>
      <c r="I1633" s="1" t="str">
        <f>_xlfn.LET(_xlpm.sep,":",_xlpm.w,$G1633,LEFT(_xlpm.w,FIND(_xlpm.sep,_xlpm.w)-1))</f>
        <v>jɪ</v>
      </c>
      <c r="J1633" s="1" t="str">
        <f>_xlfn.LET(_xlpm.sep,":",_xlpm.w,$G1633,RIGHT(_xlpm.w,LEN(_xlpm.w)-FIND(_xlpm.sep,_xlpm.w)))</f>
        <v>yer</v>
      </c>
      <c r="K1633" s="10">
        <f>_xlfn.LET(_xlpm.w,I1633,LEN(_xlpm.w))</f>
        <v>2</v>
      </c>
      <c r="L1633" s="10">
        <f>_xlfn.LET(_xlpm.w,J1633,LEN(_xlpm.w))</f>
        <v>3</v>
      </c>
      <c r="M1633" s="10">
        <f>_xlfn.LET(_xlpm.a,K1633,_xlpm.b,L1633,MAX(_xlpm.a,_xlpm.b))</f>
        <v>3</v>
      </c>
      <c r="N1633" s="10">
        <f>_xlfn.LET(_xlpm.d,(K1633,L1633),MAX(_xlpm.d)-MIN(_xlpm.d))</f>
        <v>1</v>
      </c>
      <c r="O1633" s="1" t="str">
        <f>_xlfn.LET(_xlpm.sep,":",_xlpm.w,$G1633,_xlfn.CONCAT("~",RIGHT(_xlpm.w,LEN(_xlpm.w)-FIND(_xlpm.sep,_xlpm.w)),"~"))</f>
        <v>~yer~</v>
      </c>
      <c r="P1633" s="1" t="str">
        <f>_xlfn.LET(_xlpm.sep,":",_xlpm.w,$G1633,_xlfn.CONCAT("[",LEFT(_xlpm.w,FIND(_xlpm.sep,_xlpm.w)-1),"]"))</f>
        <v>[jɪ]</v>
      </c>
      <c r="Q1633" s="14" cm="1">
        <f t="array" ref="Q1633">SUM(_xlfn._xlws.FILTER($H$2:$H$7117,_xlfn.MAP($O$2:$O$7117,_xlfn.LAMBDA(_xlpm.x,_xlpm.x=$O1633))))</f>
        <v>2.9821073558648114E-4</v>
      </c>
      <c r="R1633" s="14">
        <f>$H1633/Q1633</f>
        <v>0.5</v>
      </c>
      <c r="S1633" s="14" cm="1">
        <f t="array" ref="S1633">SUM(_xlfn._xlws.FILTER($H$2:$H$7117,_xlfn.MAP($P$2:$P$7117,_xlfn.LAMBDA(_xlpm.x,_xlpm.x=$P1633))))</f>
        <v>3.180914512922464E-3</v>
      </c>
      <c r="T1633" s="14">
        <f>$H1633/S1633</f>
        <v>4.6875000000000021E-2</v>
      </c>
      <c r="U1633" s="14">
        <f>_xlfn.LET(_xlpm.freq,F1633,_xlpm.size,M1633+1,_xlpm.F,V1633,LOG(1+_xlpm.freq)*LOG(1+_xlpm.size)*_xlpm.F)</f>
        <v>3.6070446407061391E-2</v>
      </c>
      <c r="V1633" s="14">
        <f>_xlfn.LET(_xlpm.a,T1633,_xlpm.b,R1633,2*_xlpm.a*_xlpm.b/(_xlpm.a+_xlpm.b))</f>
        <v>8.5714285714285757E-2</v>
      </c>
      <c r="W1633" s="14">
        <f>_xlfn.LET(_xlpm.p,R1633,_xlpm.q,T1633,LOG(_xlpm.p/_xlpm.q))</f>
        <v>1.0280287236002434</v>
      </c>
      <c r="X1633" s="2"/>
      <c r="AC1633" s="2"/>
      <c r="AH1633" s="2"/>
      <c r="AI1633" s="2"/>
    </row>
    <row r="1634" spans="1:35">
      <c r="A1634" s="1" t="str">
        <f>_xlfn.LET(_xlpm.sep," : ",CONCATENATE(O1634,_xlpm.sep,P1634))</f>
        <v>~bar~ : [bɛ]</v>
      </c>
      <c r="B1634" s="1">
        <f>_xlfn.LET(_xlpm.d,$G1634,_xlpm.k,_xlfn.CONCAT(LEFT(TRIM(B$1),1),"*"),COUNTIF(_xlpm.d,_xlpm.k))</f>
        <v>0</v>
      </c>
      <c r="C1634" s="1">
        <f>_xlfn.LET(_xlpm.d,$G1634,_xlpm.k,_xlfn.CONCAT(LEFT(TRIM(C$1),1),"*"),COUNTIF(_xlpm.d,_xlpm.k))</f>
        <v>0</v>
      </c>
      <c r="D1634" s="1">
        <f>_xlfn.LET(_xlpm.d,$G1634,_xlpm.k,_xlfn.CONCAT(LEFT(TRIM(D$1),1),"*"),COUNTIF(_xlpm.d,_xlpm.k))</f>
        <v>0</v>
      </c>
      <c r="E1634" s="1">
        <f>LOG(F1634+1,10)</f>
        <v>0.47712125471966244</v>
      </c>
      <c r="F1634" s="7">
        <v>2</v>
      </c>
      <c r="G1634" s="9" t="s">
        <v>238</v>
      </c>
      <c r="H1634" s="4">
        <f>F1634/freq.sum.r6e</f>
        <v>9.9403578528827041E-5</v>
      </c>
      <c r="I1634" s="1" t="str">
        <f>_xlfn.LET(_xlpm.sep,":",_xlpm.w,$G1634,LEFT(_xlpm.w,FIND(_xlpm.sep,_xlpm.w)-1))</f>
        <v>bɛ</v>
      </c>
      <c r="J1634" s="1" t="str">
        <f>_xlfn.LET(_xlpm.sep,":",_xlpm.w,$G1634,RIGHT(_xlpm.w,LEN(_xlpm.w)-FIND(_xlpm.sep,_xlpm.w)))</f>
        <v>bar</v>
      </c>
      <c r="K1634" s="10">
        <f>_xlfn.LET(_xlpm.w,I1634,LEN(_xlpm.w))</f>
        <v>2</v>
      </c>
      <c r="L1634" s="10">
        <f>_xlfn.LET(_xlpm.w,J1634,LEN(_xlpm.w))</f>
        <v>3</v>
      </c>
      <c r="M1634" s="10">
        <f>_xlfn.LET(_xlpm.a,K1634,_xlpm.b,L1634,MAX(_xlpm.a,_xlpm.b))</f>
        <v>3</v>
      </c>
      <c r="N1634" s="10">
        <f>_xlfn.LET(_xlpm.d,(K1634,L1634),MAX(_xlpm.d)-MIN(_xlpm.d))</f>
        <v>1</v>
      </c>
      <c r="O1634" s="1" t="str">
        <f>_xlfn.LET(_xlpm.sep,":",_xlpm.w,$G1634,_xlfn.CONCAT("~",RIGHT(_xlpm.w,LEN(_xlpm.w)-FIND(_xlpm.sep,_xlpm.w)),"~"))</f>
        <v>~bar~</v>
      </c>
      <c r="P1634" s="1" t="str">
        <f>_xlfn.LET(_xlpm.sep,":",_xlpm.w,$G1634,_xlfn.CONCAT("[",LEFT(_xlpm.w,FIND(_xlpm.sep,_xlpm.w)-1),"]"))</f>
        <v>[bɛ]</v>
      </c>
      <c r="Q1634" s="14" cm="1">
        <f t="array" ref="Q1634">SUM(_xlfn._xlws.FILTER($H$2:$H$7117,_xlfn.MAP($O$2:$O$7117,_xlfn.LAMBDA(_xlpm.x,_xlpm.x=$O1634))))</f>
        <v>1.4910536779324057E-4</v>
      </c>
      <c r="R1634" s="14">
        <f>$H1634/Q1634</f>
        <v>0.66666666666666663</v>
      </c>
      <c r="S1634" s="14" cm="1">
        <f t="array" ref="S1634">SUM(_xlfn._xlws.FILTER($H$2:$H$7117,_xlfn.MAP($P$2:$P$7117,_xlfn.LAMBDA(_xlpm.x,_xlpm.x=$P1634))))</f>
        <v>1.5904572564612327E-3</v>
      </c>
      <c r="T1634" s="14">
        <f>$H1634/S1634</f>
        <v>6.25E-2</v>
      </c>
      <c r="U1634" s="14">
        <f>_xlfn.LET(_xlpm.freq,F1634,_xlpm.size,M1634+1,_xlpm.F,V1634,LOG(1+_xlpm.freq)*LOG(1+_xlpm.size)*_xlpm.F)</f>
        <v>3.8113536626309626E-2</v>
      </c>
      <c r="V1634" s="14">
        <f>_xlfn.LET(_xlpm.a,T1634,_xlpm.b,R1634,2*_xlpm.a*_xlpm.b/(_xlpm.a+_xlpm.b))</f>
        <v>0.11428571428571428</v>
      </c>
      <c r="W1634" s="14">
        <f>_xlfn.LET(_xlpm.p,R1634,_xlpm.q,T1634,LOG(_xlpm.p/_xlpm.q))</f>
        <v>1.0280287236002434</v>
      </c>
      <c r="X1634" s="2"/>
      <c r="AC1634" s="2"/>
      <c r="AH1634" s="2"/>
      <c r="AI1634" s="2"/>
    </row>
    <row r="1635" spans="1:35">
      <c r="A1635" s="1" t="str">
        <f>_xlfn.LET(_xlpm.sep," : ",CONCATENATE(O1635,_xlpm.sep,P1635))</f>
        <v>~her~ : [hɛ]</v>
      </c>
      <c r="B1635" s="1">
        <f>_xlfn.LET(_xlpm.d,$G1635,_xlpm.k,_xlfn.CONCAT(LEFT(TRIM(B$1),1),"*"),COUNTIF(_xlpm.d,_xlpm.k))</f>
        <v>0</v>
      </c>
      <c r="C1635" s="1">
        <f>_xlfn.LET(_xlpm.d,$G1635,_xlpm.k,_xlfn.CONCAT(LEFT(TRIM(C$1),1),"*"),COUNTIF(_xlpm.d,_xlpm.k))</f>
        <v>0</v>
      </c>
      <c r="D1635" s="1">
        <f>_xlfn.LET(_xlpm.d,$G1635,_xlpm.k,_xlfn.CONCAT(LEFT(TRIM(D$1),1),"*"),COUNTIF(_xlpm.d,_xlpm.k))</f>
        <v>0</v>
      </c>
      <c r="E1635" s="1">
        <f>LOG(F1635+1,10)</f>
        <v>0.47712125471966244</v>
      </c>
      <c r="F1635" s="7">
        <v>2</v>
      </c>
      <c r="G1635" s="9" t="s">
        <v>1264</v>
      </c>
      <c r="H1635" s="4">
        <f>F1635/freq.sum.r6e</f>
        <v>9.9403578528827041E-5</v>
      </c>
      <c r="I1635" s="1" t="str">
        <f>_xlfn.LET(_xlpm.sep,":",_xlpm.w,$G1635,LEFT(_xlpm.w,FIND(_xlpm.sep,_xlpm.w)-1))</f>
        <v>hɛ</v>
      </c>
      <c r="J1635" s="1" t="str">
        <f>_xlfn.LET(_xlpm.sep,":",_xlpm.w,$G1635,RIGHT(_xlpm.w,LEN(_xlpm.w)-FIND(_xlpm.sep,_xlpm.w)))</f>
        <v>her</v>
      </c>
      <c r="K1635" s="10">
        <f>_xlfn.LET(_xlpm.w,I1635,LEN(_xlpm.w))</f>
        <v>2</v>
      </c>
      <c r="L1635" s="10">
        <f>_xlfn.LET(_xlpm.w,J1635,LEN(_xlpm.w))</f>
        <v>3</v>
      </c>
      <c r="M1635" s="10">
        <f>_xlfn.LET(_xlpm.a,K1635,_xlpm.b,L1635,MAX(_xlpm.a,_xlpm.b))</f>
        <v>3</v>
      </c>
      <c r="N1635" s="10">
        <f>_xlfn.LET(_xlpm.d,(K1635,L1635),MAX(_xlpm.d)-MIN(_xlpm.d))</f>
        <v>1</v>
      </c>
      <c r="O1635" s="1" t="str">
        <f>_xlfn.LET(_xlpm.sep,":",_xlpm.w,$G1635,_xlfn.CONCAT("~",RIGHT(_xlpm.w,LEN(_xlpm.w)-FIND(_xlpm.sep,_xlpm.w)),"~"))</f>
        <v>~her~</v>
      </c>
      <c r="P1635" s="1" t="str">
        <f>_xlfn.LET(_xlpm.sep,":",_xlpm.w,$G1635,_xlfn.CONCAT("[",LEFT(_xlpm.w,FIND(_xlpm.sep,_xlpm.w)-1),"]"))</f>
        <v>[hɛ]</v>
      </c>
      <c r="Q1635" s="14" cm="1">
        <f t="array" ref="Q1635">SUM(_xlfn._xlws.FILTER($H$2:$H$7117,_xlfn.MAP($O$2:$O$7117,_xlfn.LAMBDA(_xlpm.x,_xlpm.x=$O1635))))</f>
        <v>1.4910536779324057E-4</v>
      </c>
      <c r="R1635" s="14">
        <f>$H1635/Q1635</f>
        <v>0.66666666666666663</v>
      </c>
      <c r="S1635" s="14" cm="1">
        <f t="array" ref="S1635">SUM(_xlfn._xlws.FILTER($H$2:$H$7117,_xlfn.MAP($P$2:$P$7117,_xlfn.LAMBDA(_xlpm.x,_xlpm.x=$P1635))))</f>
        <v>1.5904572564612327E-3</v>
      </c>
      <c r="T1635" s="14">
        <f>$H1635/S1635</f>
        <v>6.25E-2</v>
      </c>
      <c r="U1635" s="14">
        <f>_xlfn.LET(_xlpm.freq,F1635,_xlpm.size,M1635+1,_xlpm.F,V1635,LOG(1+_xlpm.freq)*LOG(1+_xlpm.size)*_xlpm.F)</f>
        <v>3.8113536626309626E-2</v>
      </c>
      <c r="V1635" s="14">
        <f>_xlfn.LET(_xlpm.a,T1635,_xlpm.b,R1635,2*_xlpm.a*_xlpm.b/(_xlpm.a+_xlpm.b))</f>
        <v>0.11428571428571428</v>
      </c>
      <c r="W1635" s="14">
        <f>_xlfn.LET(_xlpm.p,R1635,_xlpm.q,T1635,LOG(_xlpm.p/_xlpm.q))</f>
        <v>1.0280287236002434</v>
      </c>
      <c r="X1635" s="2"/>
      <c r="AC1635" s="2"/>
      <c r="AH1635" s="2"/>
      <c r="AI1635" s="2"/>
    </row>
    <row r="1636" spans="1:35">
      <c r="A1636" s="1" t="str">
        <f>_xlfn.LET(_xlpm.sep," : ",CONCATENATE(O1636,_xlpm.sep,P1636))</f>
        <v>~mar~ : [mɛ]</v>
      </c>
      <c r="B1636" s="1">
        <f>_xlfn.LET(_xlpm.d,$G1636,_xlpm.k,_xlfn.CONCAT(LEFT(TRIM(B$1),1),"*"),COUNTIF(_xlpm.d,_xlpm.k))</f>
        <v>0</v>
      </c>
      <c r="C1636" s="1">
        <f>_xlfn.LET(_xlpm.d,$G1636,_xlpm.k,_xlfn.CONCAT(LEFT(TRIM(C$1),1),"*"),COUNTIF(_xlpm.d,_xlpm.k))</f>
        <v>1</v>
      </c>
      <c r="D1636" s="1">
        <f>_xlfn.LET(_xlpm.d,$G1636,_xlpm.k,_xlfn.CONCAT(LEFT(TRIM(D$1),1),"*"),COUNTIF(_xlpm.d,_xlpm.k))</f>
        <v>0</v>
      </c>
      <c r="E1636" s="1">
        <f>LOG(F1636+1,10)</f>
        <v>0.47712125471966244</v>
      </c>
      <c r="F1636" s="7">
        <v>2</v>
      </c>
      <c r="G1636" s="9" t="s">
        <v>2702</v>
      </c>
      <c r="H1636" s="4">
        <f>F1636/freq.sum.r6e</f>
        <v>9.9403578528827041E-5</v>
      </c>
      <c r="I1636" s="1" t="str">
        <f>_xlfn.LET(_xlpm.sep,":",_xlpm.w,$G1636,LEFT(_xlpm.w,FIND(_xlpm.sep,_xlpm.w)-1))</f>
        <v>mɛ</v>
      </c>
      <c r="J1636" s="1" t="str">
        <f>_xlfn.LET(_xlpm.sep,":",_xlpm.w,$G1636,RIGHT(_xlpm.w,LEN(_xlpm.w)-FIND(_xlpm.sep,_xlpm.w)))</f>
        <v>mar</v>
      </c>
      <c r="K1636" s="10">
        <f>_xlfn.LET(_xlpm.w,I1636,LEN(_xlpm.w))</f>
        <v>2</v>
      </c>
      <c r="L1636" s="10">
        <f>_xlfn.LET(_xlpm.w,J1636,LEN(_xlpm.w))</f>
        <v>3</v>
      </c>
      <c r="M1636" s="10">
        <f>_xlfn.LET(_xlpm.a,K1636,_xlpm.b,L1636,MAX(_xlpm.a,_xlpm.b))</f>
        <v>3</v>
      </c>
      <c r="N1636" s="10">
        <f>_xlfn.LET(_xlpm.d,(K1636,L1636),MAX(_xlpm.d)-MIN(_xlpm.d))</f>
        <v>1</v>
      </c>
      <c r="O1636" s="1" t="str">
        <f>_xlfn.LET(_xlpm.sep,":",_xlpm.w,$G1636,_xlfn.CONCAT("~",RIGHT(_xlpm.w,LEN(_xlpm.w)-FIND(_xlpm.sep,_xlpm.w)),"~"))</f>
        <v>~mar~</v>
      </c>
      <c r="P1636" s="1" t="str">
        <f>_xlfn.LET(_xlpm.sep,":",_xlpm.w,$G1636,_xlfn.CONCAT("[",LEFT(_xlpm.w,FIND(_xlpm.sep,_xlpm.w)-1),"]"))</f>
        <v>[mɛ]</v>
      </c>
      <c r="Q1636" s="14" cm="1">
        <f t="array" ref="Q1636">SUM(_xlfn._xlws.FILTER($H$2:$H$7117,_xlfn.MAP($O$2:$O$7117,_xlfn.LAMBDA(_xlpm.x,_xlpm.x=$O1636))))</f>
        <v>1.4910536779324057E-4</v>
      </c>
      <c r="R1636" s="14">
        <f>$H1636/Q1636</f>
        <v>0.66666666666666663</v>
      </c>
      <c r="S1636" s="14" cm="1">
        <f t="array" ref="S1636">SUM(_xlfn._xlws.FILTER($H$2:$H$7117,_xlfn.MAP($P$2:$P$7117,_xlfn.LAMBDA(_xlpm.x,_xlpm.x=$P1636))))</f>
        <v>1.5904572564612327E-3</v>
      </c>
      <c r="T1636" s="14">
        <f>$H1636/S1636</f>
        <v>6.25E-2</v>
      </c>
      <c r="U1636" s="14">
        <f>_xlfn.LET(_xlpm.freq,F1636,_xlpm.size,M1636+1,_xlpm.F,V1636,LOG(1+_xlpm.freq)*LOG(1+_xlpm.size)*_xlpm.F)</f>
        <v>3.8113536626309626E-2</v>
      </c>
      <c r="V1636" s="14">
        <f>_xlfn.LET(_xlpm.a,T1636,_xlpm.b,R1636,2*_xlpm.a*_xlpm.b/(_xlpm.a+_xlpm.b))</f>
        <v>0.11428571428571428</v>
      </c>
      <c r="W1636" s="14">
        <f>_xlfn.LET(_xlpm.p,R1636,_xlpm.q,T1636,LOG(_xlpm.p/_xlpm.q))</f>
        <v>1.0280287236002434</v>
      </c>
      <c r="X1636" s="2"/>
      <c r="AC1636" s="2"/>
      <c r="AH1636" s="2"/>
      <c r="AI1636" s="2"/>
    </row>
    <row r="1637" spans="1:35">
      <c r="A1637" s="1" t="str">
        <f>_xlfn.LET(_xlpm.sep," : ",CONCATENATE(O1637,_xlpm.sep,P1637))</f>
        <v>~nar~ : [nɛ]</v>
      </c>
      <c r="B1637" s="1">
        <f>_xlfn.LET(_xlpm.d,$G1637,_xlpm.k,_xlfn.CONCAT(LEFT(TRIM(B$1),1),"*"),COUNTIF(_xlpm.d,_xlpm.k))</f>
        <v>0</v>
      </c>
      <c r="C1637" s="1">
        <f>_xlfn.LET(_xlpm.d,$G1637,_xlpm.k,_xlfn.CONCAT(LEFT(TRIM(C$1),1),"*"),COUNTIF(_xlpm.d,_xlpm.k))</f>
        <v>0</v>
      </c>
      <c r="D1637" s="1">
        <f>_xlfn.LET(_xlpm.d,$G1637,_xlpm.k,_xlfn.CONCAT(LEFT(TRIM(D$1),1),"*"),COUNTIF(_xlpm.d,_xlpm.k))</f>
        <v>1</v>
      </c>
      <c r="E1637" s="1">
        <f>LOG(F1637+1,10)</f>
        <v>0.47712125471966244</v>
      </c>
      <c r="F1637" s="7">
        <v>2</v>
      </c>
      <c r="G1637" s="9" t="s">
        <v>3352</v>
      </c>
      <c r="H1637" s="4">
        <f>F1637/freq.sum.r6e</f>
        <v>9.9403578528827041E-5</v>
      </c>
      <c r="I1637" s="1" t="str">
        <f>_xlfn.LET(_xlpm.sep,":",_xlpm.w,$G1637,LEFT(_xlpm.w,FIND(_xlpm.sep,_xlpm.w)-1))</f>
        <v>nɛ</v>
      </c>
      <c r="J1637" s="1" t="str">
        <f>_xlfn.LET(_xlpm.sep,":",_xlpm.w,$G1637,RIGHT(_xlpm.w,LEN(_xlpm.w)-FIND(_xlpm.sep,_xlpm.w)))</f>
        <v>nar</v>
      </c>
      <c r="K1637" s="10">
        <f>_xlfn.LET(_xlpm.w,I1637,LEN(_xlpm.w))</f>
        <v>2</v>
      </c>
      <c r="L1637" s="10">
        <f>_xlfn.LET(_xlpm.w,J1637,LEN(_xlpm.w))</f>
        <v>3</v>
      </c>
      <c r="M1637" s="10">
        <f>_xlfn.LET(_xlpm.a,K1637,_xlpm.b,L1637,MAX(_xlpm.a,_xlpm.b))</f>
        <v>3</v>
      </c>
      <c r="N1637" s="10">
        <f>_xlfn.LET(_xlpm.d,(K1637,L1637),MAX(_xlpm.d)-MIN(_xlpm.d))</f>
        <v>1</v>
      </c>
      <c r="O1637" s="1" t="str">
        <f>_xlfn.LET(_xlpm.sep,":",_xlpm.w,$G1637,_xlfn.CONCAT("~",RIGHT(_xlpm.w,LEN(_xlpm.w)-FIND(_xlpm.sep,_xlpm.w)),"~"))</f>
        <v>~nar~</v>
      </c>
      <c r="P1637" s="1" t="str">
        <f>_xlfn.LET(_xlpm.sep,":",_xlpm.w,$G1637,_xlfn.CONCAT("[",LEFT(_xlpm.w,FIND(_xlpm.sep,_xlpm.w)-1),"]"))</f>
        <v>[nɛ]</v>
      </c>
      <c r="Q1637" s="14" cm="1">
        <f t="array" ref="Q1637">SUM(_xlfn._xlws.FILTER($H$2:$H$7109,_xlfn.MAP($O$2:$O$7109,_xlfn.LAMBDA(_xlpm.x,_xlpm.x=$O1637))))</f>
        <v>1.4910536779324057E-4</v>
      </c>
      <c r="R1637" s="14">
        <f>$H1637/Q1637</f>
        <v>0.66666666666666663</v>
      </c>
      <c r="S1637" s="14" cm="1">
        <f t="array" ref="S1637">SUM(_xlfn._xlws.FILTER($H$2:$H$7109,_xlfn.MAP($P$2:$P$7109,_xlfn.LAMBDA(_xlpm.x,_xlpm.x=$P1637))))</f>
        <v>1.5904572564612327E-3</v>
      </c>
      <c r="T1637" s="14">
        <f>$H1637/S1637</f>
        <v>6.25E-2</v>
      </c>
      <c r="U1637" s="14">
        <f>_xlfn.LET(_xlpm.freq,F1637,_xlpm.size,M1637+1,_xlpm.F,V1637,LOG(1+_xlpm.freq)*LOG(1+_xlpm.size)*_xlpm.F)</f>
        <v>3.8113536626309626E-2</v>
      </c>
      <c r="V1637" s="14">
        <f>_xlfn.LET(_xlpm.a,T1637,_xlpm.b,R1637,2*_xlpm.a*_xlpm.b/(_xlpm.a+_xlpm.b))</f>
        <v>0.11428571428571428</v>
      </c>
      <c r="W1637" s="14">
        <f>_xlfn.LET(_xlpm.p,R1637,_xlpm.q,T1637,LOG(_xlpm.p/_xlpm.q))</f>
        <v>1.0280287236002434</v>
      </c>
      <c r="X1637" s="2"/>
      <c r="AC1637" s="2"/>
      <c r="AH1637" s="2"/>
      <c r="AI1637" s="2"/>
    </row>
    <row r="1638" spans="1:35">
      <c r="A1638" s="1" t="str">
        <f>_xlfn.LET(_xlpm.sep," : ",CONCATENATE(O1638,_xlpm.sep,P1638))</f>
        <v>~dee~ : [dɪ]</v>
      </c>
      <c r="B1638" s="1">
        <f>_xlfn.LET(_xlpm.d,$G1638,_xlpm.k,_xlfn.CONCAT(LEFT(TRIM(B$1),1),"*"),COUNTIF(_xlpm.d,_xlpm.k))</f>
        <v>0</v>
      </c>
      <c r="C1638" s="1">
        <f>_xlfn.LET(_xlpm.d,$G1638,_xlpm.k,_xlfn.CONCAT(LEFT(TRIM(C$1),1),"*"),COUNTIF(_xlpm.d,_xlpm.k))</f>
        <v>0</v>
      </c>
      <c r="D1638" s="1">
        <f>_xlfn.LET(_xlpm.d,$G1638,_xlpm.k,_xlfn.CONCAT(LEFT(TRIM(D$1),1),"*"),COUNTIF(_xlpm.d,_xlpm.k))</f>
        <v>0</v>
      </c>
      <c r="E1638" s="1">
        <f>LOG(F1638+1,10)</f>
        <v>1.3802112417116059</v>
      </c>
      <c r="F1638" s="7">
        <v>23</v>
      </c>
      <c r="G1638" s="9" t="s">
        <v>582</v>
      </c>
      <c r="H1638" s="4">
        <f>F1638/freq.sum.r6e</f>
        <v>1.1431411530815109E-3</v>
      </c>
      <c r="I1638" s="1" t="str">
        <f>_xlfn.LET(_xlpm.sep,":",_xlpm.w,$G1638,LEFT(_xlpm.w,FIND(_xlpm.sep,_xlpm.w)-1))</f>
        <v>dɪ</v>
      </c>
      <c r="J1638" s="1" t="str">
        <f>_xlfn.LET(_xlpm.sep,":",_xlpm.w,$G1638,RIGHT(_xlpm.w,LEN(_xlpm.w)-FIND(_xlpm.sep,_xlpm.w)))</f>
        <v>dee</v>
      </c>
      <c r="K1638" s="10">
        <f>_xlfn.LET(_xlpm.w,I1638,LEN(_xlpm.w))</f>
        <v>2</v>
      </c>
      <c r="L1638" s="10">
        <f>_xlfn.LET(_xlpm.w,J1638,LEN(_xlpm.w))</f>
        <v>3</v>
      </c>
      <c r="M1638" s="10">
        <f>_xlfn.LET(_xlpm.a,K1638,_xlpm.b,L1638,MAX(_xlpm.a,_xlpm.b))</f>
        <v>3</v>
      </c>
      <c r="N1638" s="10">
        <f>_xlfn.LET(_xlpm.d,(K1638,L1638),MAX(_xlpm.d)-MIN(_xlpm.d))</f>
        <v>1</v>
      </c>
      <c r="O1638" s="1" t="str">
        <f>_xlfn.LET(_xlpm.sep,":",_xlpm.w,$G1638,_xlfn.CONCAT("~",RIGHT(_xlpm.w,LEN(_xlpm.w)-FIND(_xlpm.sep,_xlpm.w)),"~"))</f>
        <v>~dee~</v>
      </c>
      <c r="P1638" s="1" t="str">
        <f>_xlfn.LET(_xlpm.sep,":",_xlpm.w,$G1638,_xlfn.CONCAT("[",LEFT(_xlpm.w,FIND(_xlpm.sep,_xlpm.w)-1),"]"))</f>
        <v>[dɪ]</v>
      </c>
      <c r="Q1638" s="14" cm="1">
        <f t="array" ref="Q1638">SUM(_xlfn._xlws.FILTER($H$2:$H$7117,_xlfn.MAP($O$2:$O$7117,_xlfn.LAMBDA(_xlpm.x,_xlpm.x=$O1638))))</f>
        <v>1.4910536779324055E-3</v>
      </c>
      <c r="R1638" s="14">
        <f>$H1638/Q1638</f>
        <v>0.76666666666666661</v>
      </c>
      <c r="S1638" s="14" cm="1">
        <f t="array" ref="S1638">SUM(_xlfn._xlws.FILTER($H$2:$H$7117,_xlfn.MAP($P$2:$P$7117,_xlfn.LAMBDA(_xlpm.x,_xlpm.x=$P1638))))</f>
        <v>1.5904572564612324E-2</v>
      </c>
      <c r="T1638" s="14">
        <f>$H1638/S1638</f>
        <v>7.1875000000000008E-2</v>
      </c>
      <c r="U1638" s="14">
        <f>_xlfn.LET(_xlpm.freq,F1638,_xlpm.size,M1638+1,_xlpm.F,V1638,LOG(1+_xlpm.freq)*LOG(1+_xlpm.size)*_xlpm.F)</f>
        <v>0.12679259385649724</v>
      </c>
      <c r="V1638" s="14">
        <f>_xlfn.LET(_xlpm.a,T1638,_xlpm.b,R1638,2*_xlpm.a*_xlpm.b/(_xlpm.a+_xlpm.b))</f>
        <v>0.13142857142857145</v>
      </c>
      <c r="W1638" s="14">
        <f>_xlfn.LET(_xlpm.p,R1638,_xlpm.q,T1638,LOG(_xlpm.p/_xlpm.q))</f>
        <v>1.0280287236002434</v>
      </c>
      <c r="X1638" s="2"/>
      <c r="AC1638" s="2"/>
      <c r="AH1638" s="2"/>
      <c r="AI1638" s="2"/>
    </row>
    <row r="1639" spans="1:35">
      <c r="A1639" s="1" t="str">
        <f>_xlfn.LET(_xlpm.sep," : ",CONCATENATE(O1639,_xlpm.sep,P1639))</f>
        <v>~nee~ : [nɪ]</v>
      </c>
      <c r="B1639" s="1">
        <f>_xlfn.LET(_xlpm.d,$G1639,_xlpm.k,_xlfn.CONCAT(LEFT(TRIM(B$1),1),"*"),COUNTIF(_xlpm.d,_xlpm.k))</f>
        <v>0</v>
      </c>
      <c r="C1639" s="1">
        <f>_xlfn.LET(_xlpm.d,$G1639,_xlpm.k,_xlfn.CONCAT(LEFT(TRIM(C$1),1),"*"),COUNTIF(_xlpm.d,_xlpm.k))</f>
        <v>0</v>
      </c>
      <c r="D1639" s="1">
        <f>_xlfn.LET(_xlpm.d,$G1639,_xlpm.k,_xlfn.CONCAT(LEFT(TRIM(D$1),1),"*"),COUNTIF(_xlpm.d,_xlpm.k))</f>
        <v>1</v>
      </c>
      <c r="E1639" s="1">
        <f>LOG(F1639+1,10)</f>
        <v>1.3802112417116059</v>
      </c>
      <c r="F1639" s="7">
        <v>23</v>
      </c>
      <c r="G1639" s="9" t="s">
        <v>3368</v>
      </c>
      <c r="H1639" s="4">
        <f>F1639/freq.sum.r6e</f>
        <v>1.1431411530815109E-3</v>
      </c>
      <c r="I1639" s="1" t="str">
        <f>_xlfn.LET(_xlpm.sep,":",_xlpm.w,$G1639,LEFT(_xlpm.w,FIND(_xlpm.sep,_xlpm.w)-1))</f>
        <v>nɪ</v>
      </c>
      <c r="J1639" s="1" t="str">
        <f>_xlfn.LET(_xlpm.sep,":",_xlpm.w,$G1639,RIGHT(_xlpm.w,LEN(_xlpm.w)-FIND(_xlpm.sep,_xlpm.w)))</f>
        <v>nee</v>
      </c>
      <c r="K1639" s="10">
        <f>_xlfn.LET(_xlpm.w,I1639,LEN(_xlpm.w))</f>
        <v>2</v>
      </c>
      <c r="L1639" s="10">
        <f>_xlfn.LET(_xlpm.w,J1639,LEN(_xlpm.w))</f>
        <v>3</v>
      </c>
      <c r="M1639" s="10">
        <f>_xlfn.LET(_xlpm.a,K1639,_xlpm.b,L1639,MAX(_xlpm.a,_xlpm.b))</f>
        <v>3</v>
      </c>
      <c r="N1639" s="10">
        <f>_xlfn.LET(_xlpm.d,(K1639,L1639),MAX(_xlpm.d)-MIN(_xlpm.d))</f>
        <v>1</v>
      </c>
      <c r="O1639" s="1" t="str">
        <f>_xlfn.LET(_xlpm.sep,":",_xlpm.w,$G1639,_xlfn.CONCAT("~",RIGHT(_xlpm.w,LEN(_xlpm.w)-FIND(_xlpm.sep,_xlpm.w)),"~"))</f>
        <v>~nee~</v>
      </c>
      <c r="P1639" s="1" t="str">
        <f>_xlfn.LET(_xlpm.sep,":",_xlpm.w,$G1639,_xlfn.CONCAT("[",LEFT(_xlpm.w,FIND(_xlpm.sep,_xlpm.w)-1),"]"))</f>
        <v>[nɪ]</v>
      </c>
      <c r="Q1639" s="14" cm="1">
        <f t="array" ref="Q1639">SUM(_xlfn._xlws.FILTER($H$2:$H$7117,_xlfn.MAP($O$2:$O$7117,_xlfn.LAMBDA(_xlpm.x,_xlpm.x=$O1639))))</f>
        <v>1.4910536779324055E-3</v>
      </c>
      <c r="R1639" s="14">
        <f>$H1639/Q1639</f>
        <v>0.76666666666666661</v>
      </c>
      <c r="S1639" s="14" cm="1">
        <f t="array" ref="S1639">SUM(_xlfn._xlws.FILTER($H$2:$H$7117,_xlfn.MAP($P$2:$P$7117,_xlfn.LAMBDA(_xlpm.x,_xlpm.x=$P1639))))</f>
        <v>1.5904572564612324E-2</v>
      </c>
      <c r="T1639" s="14">
        <f>$H1639/S1639</f>
        <v>7.1875000000000008E-2</v>
      </c>
      <c r="U1639" s="14">
        <f>_xlfn.LET(_xlpm.freq,F1639,_xlpm.size,M1639+1,_xlpm.F,V1639,LOG(1+_xlpm.freq)*LOG(1+_xlpm.size)*_xlpm.F)</f>
        <v>0.12679259385649724</v>
      </c>
      <c r="V1639" s="14">
        <f>_xlfn.LET(_xlpm.a,T1639,_xlpm.b,R1639,2*_xlpm.a*_xlpm.b/(_xlpm.a+_xlpm.b))</f>
        <v>0.13142857142857145</v>
      </c>
      <c r="W1639" s="14">
        <f>_xlfn.LET(_xlpm.p,R1639,_xlpm.q,T1639,LOG(_xlpm.p/_xlpm.q))</f>
        <v>1.0280287236002434</v>
      </c>
      <c r="X1639" s="2"/>
      <c r="AC1639" s="2"/>
      <c r="AH1639" s="2"/>
      <c r="AI1639" s="2"/>
    </row>
    <row r="1640" spans="1:35">
      <c r="A1640" s="1" t="str">
        <f>_xlfn.LET(_xlpm.sep," : ",CONCATENATE(O1640,_xlpm.sep,P1640))</f>
        <v>~bbi~ : [bɪ]</v>
      </c>
      <c r="B1640" s="1">
        <f>_xlfn.LET(_xlpm.d,$G1640,_xlpm.k,_xlfn.CONCAT(LEFT(TRIM(B$1),1),"*"),COUNTIF(_xlpm.d,_xlpm.k))</f>
        <v>0</v>
      </c>
      <c r="C1640" s="1">
        <f>_xlfn.LET(_xlpm.d,$G1640,_xlpm.k,_xlfn.CONCAT(LEFT(TRIM(C$1),1),"*"),COUNTIF(_xlpm.d,_xlpm.k))</f>
        <v>0</v>
      </c>
      <c r="D1640" s="1">
        <f>_xlfn.LET(_xlpm.d,$G1640,_xlpm.k,_xlfn.CONCAT(LEFT(TRIM(D$1),1),"*"),COUNTIF(_xlpm.d,_xlpm.k))</f>
        <v>0</v>
      </c>
      <c r="E1640" s="1">
        <f>LOG(F1640+1,10)</f>
        <v>1.3617278360175928</v>
      </c>
      <c r="F1640" s="7">
        <v>22</v>
      </c>
      <c r="G1640" s="9" t="s">
        <v>249</v>
      </c>
      <c r="H1640" s="4">
        <f>F1640/freq.sum.r6e</f>
        <v>1.0934393638170974E-3</v>
      </c>
      <c r="I1640" s="1" t="str">
        <f>_xlfn.LET(_xlpm.sep,":",_xlpm.w,$G1640,LEFT(_xlpm.w,FIND(_xlpm.sep,_xlpm.w)-1))</f>
        <v>bɪ</v>
      </c>
      <c r="J1640" s="1" t="str">
        <f>_xlfn.LET(_xlpm.sep,":",_xlpm.w,$G1640,RIGHT(_xlpm.w,LEN(_xlpm.w)-FIND(_xlpm.sep,_xlpm.w)))</f>
        <v>bbi</v>
      </c>
      <c r="K1640" s="10">
        <f>_xlfn.LET(_xlpm.w,I1640,LEN(_xlpm.w))</f>
        <v>2</v>
      </c>
      <c r="L1640" s="10">
        <f>_xlfn.LET(_xlpm.w,J1640,LEN(_xlpm.w))</f>
        <v>3</v>
      </c>
      <c r="M1640" s="10">
        <f>_xlfn.LET(_xlpm.a,K1640,_xlpm.b,L1640,MAX(_xlpm.a,_xlpm.b))</f>
        <v>3</v>
      </c>
      <c r="N1640" s="10">
        <f>_xlfn.LET(_xlpm.d,(K1640,L1640),MAX(_xlpm.d)-MIN(_xlpm.d))</f>
        <v>1</v>
      </c>
      <c r="O1640" s="1" t="str">
        <f>_xlfn.LET(_xlpm.sep,":",_xlpm.w,$G1640,_xlfn.CONCAT("~",RIGHT(_xlpm.w,LEN(_xlpm.w)-FIND(_xlpm.sep,_xlpm.w)),"~"))</f>
        <v>~bbi~</v>
      </c>
      <c r="P1640" s="1" t="str">
        <f>_xlfn.LET(_xlpm.sep,":",_xlpm.w,$G1640,_xlfn.CONCAT("[",LEFT(_xlpm.w,FIND(_xlpm.sep,_xlpm.w)-1),"]"))</f>
        <v>[bɪ]</v>
      </c>
      <c r="Q1640" s="14" cm="1">
        <f t="array" ref="Q1640">SUM(_xlfn._xlws.FILTER($H$2:$H$7111,_xlfn.MAP($O$2:$O$7111,_xlfn.LAMBDA(_xlpm.x,_xlpm.x=$O1640))))</f>
        <v>1.1928429423459245E-3</v>
      </c>
      <c r="R1640" s="14">
        <f>$H1640/Q1640</f>
        <v>0.91666666666666663</v>
      </c>
      <c r="S1640" s="14" cm="1">
        <f t="array" ref="S1640">SUM(_xlfn._xlws.FILTER($H$2:$H$7111,_xlfn.MAP($P$2:$P$7111,_xlfn.LAMBDA(_xlpm.x,_xlpm.x=$P1640))))</f>
        <v>1.2723658051689858E-2</v>
      </c>
      <c r="T1640" s="14">
        <f>$H1640/S1640</f>
        <v>8.5937500000000014E-2</v>
      </c>
      <c r="U1640" s="14">
        <f>_xlfn.LET(_xlpm.freq,F1640,_xlpm.size,M1640+1,_xlpm.F,V1640,LOG(1+_xlpm.freq)*LOG(1+_xlpm.size)*_xlpm.F)</f>
        <v>0.14956965751289483</v>
      </c>
      <c r="V1640" s="14">
        <f>_xlfn.LET(_xlpm.a,T1640,_xlpm.b,R1640,2*_xlpm.a*_xlpm.b/(_xlpm.a+_xlpm.b))</f>
        <v>0.15714285714285714</v>
      </c>
      <c r="W1640" s="14">
        <f>_xlfn.LET(_xlpm.p,R1640,_xlpm.q,T1640,LOG(_xlpm.p/_xlpm.q))</f>
        <v>1.0280287236002434</v>
      </c>
      <c r="X1640" s="2"/>
      <c r="AC1640" s="2"/>
      <c r="AH1640" s="2"/>
      <c r="AI1640" s="2"/>
    </row>
    <row r="1641" spans="1:35">
      <c r="A1641" s="1" t="str">
        <f>_xlfn.LET(_xlpm.sep," : ",CONCATENATE(O1641,_xlpm.sep,P1641))</f>
        <v>~ffi~ : [fɪ]</v>
      </c>
      <c r="B1641" s="1">
        <f>_xlfn.LET(_xlpm.d,$G1641,_xlpm.k,_xlfn.CONCAT(LEFT(TRIM(B$1),1),"*"),COUNTIF(_xlpm.d,_xlpm.k))</f>
        <v>0</v>
      </c>
      <c r="C1641" s="1">
        <f>_xlfn.LET(_xlpm.d,$G1641,_xlpm.k,_xlfn.CONCAT(LEFT(TRIM(C$1),1),"*"),COUNTIF(_xlpm.d,_xlpm.k))</f>
        <v>0</v>
      </c>
      <c r="D1641" s="1">
        <f>_xlfn.LET(_xlpm.d,$G1641,_xlpm.k,_xlfn.CONCAT(LEFT(TRIM(D$1),1),"*"),COUNTIF(_xlpm.d,_xlpm.k))</f>
        <v>0</v>
      </c>
      <c r="E1641" s="1">
        <f>LOG(F1641+1,10)</f>
        <v>1.3617278360175928</v>
      </c>
      <c r="F1641" s="7">
        <v>22</v>
      </c>
      <c r="G1641" s="9" t="s">
        <v>1025</v>
      </c>
      <c r="H1641" s="4">
        <f>F1641/freq.sum.r6e</f>
        <v>1.0934393638170974E-3</v>
      </c>
      <c r="I1641" s="4" t="str">
        <f>_xlfn.LET(_xlpm.sep,":",_xlpm.w,$G1641,LEFT(_xlpm.w,FIND(_xlpm.sep,_xlpm.w)-1))</f>
        <v>fɪ</v>
      </c>
      <c r="J1641" s="4" t="str">
        <f>_xlfn.LET(_xlpm.sep,":",_xlpm.w,$G1641,RIGHT(_xlpm.w,LEN(_xlpm.w)-FIND(_xlpm.sep,_xlpm.w)))</f>
        <v>ffi</v>
      </c>
      <c r="K1641" s="10">
        <f>_xlfn.LET(_xlpm.w,I1641,LEN(_xlpm.w))</f>
        <v>2</v>
      </c>
      <c r="L1641" s="10">
        <f>_xlfn.LET(_xlpm.w,J1641,LEN(_xlpm.w))</f>
        <v>3</v>
      </c>
      <c r="M1641" s="10">
        <f>_xlfn.LET(_xlpm.a,K1641,_xlpm.b,L1641,MAX(_xlpm.a,_xlpm.b))</f>
        <v>3</v>
      </c>
      <c r="N1641" s="10">
        <f>_xlfn.LET(_xlpm.d,(K1641,L1641),MAX(_xlpm.d)-MIN(_xlpm.d))</f>
        <v>1</v>
      </c>
      <c r="O1641" s="1" t="str">
        <f>_xlfn.LET(_xlpm.sep,":",_xlpm.w,$G1641,_xlfn.CONCAT("~",RIGHT(_xlpm.w,LEN(_xlpm.w)-FIND(_xlpm.sep,_xlpm.w)),"~"))</f>
        <v>~ffi~</v>
      </c>
      <c r="P1641" s="1" t="str">
        <f>_xlfn.LET(_xlpm.sep,":",_xlpm.w,$G1641,_xlfn.CONCAT("[",LEFT(_xlpm.w,FIND(_xlpm.sep,_xlpm.w)-1),"]"))</f>
        <v>[fɪ]</v>
      </c>
      <c r="Q1641" s="14" cm="1">
        <f t="array" ref="Q1641">SUM(_xlfn._xlws.FILTER($H$2:$H$7109,_xlfn.MAP($O$2:$O$7109,_xlfn.LAMBDA(_xlpm.x,_xlpm.x=$O1641))))</f>
        <v>1.1928429423459245E-3</v>
      </c>
      <c r="R1641" s="14">
        <f>$H1641/Q1641</f>
        <v>0.91666666666666663</v>
      </c>
      <c r="S1641" s="14" cm="1">
        <f t="array" ref="S1641">SUM(_xlfn._xlws.FILTER($H$2:$H$7109,_xlfn.MAP($P$2:$P$7109,_xlfn.LAMBDA(_xlpm.x,_xlpm.x=$P1641))))</f>
        <v>1.2723658051689858E-2</v>
      </c>
      <c r="T1641" s="14">
        <f>$H1641/S1641</f>
        <v>8.5937500000000014E-2</v>
      </c>
      <c r="U1641" s="14">
        <f>_xlfn.LET(_xlpm.freq,F1641,_xlpm.size,M1641+1,_xlpm.F,V1641,LOG(1+_xlpm.freq)*LOG(1+_xlpm.size)*_xlpm.F)</f>
        <v>0.14956965751289483</v>
      </c>
      <c r="V1641" s="14">
        <f>_xlfn.LET(_xlpm.a,T1641,_xlpm.b,R1641,2*_xlpm.a*_xlpm.b/(_xlpm.a+_xlpm.b))</f>
        <v>0.15714285714285714</v>
      </c>
      <c r="W1641" s="14">
        <f>_xlfn.LET(_xlpm.p,R1641,_xlpm.q,T1641,LOG(_xlpm.p/_xlpm.q))</f>
        <v>1.0280287236002434</v>
      </c>
      <c r="X1641" s="2"/>
      <c r="AC1641" s="2"/>
      <c r="AH1641" s="2"/>
      <c r="AI1641" s="2"/>
    </row>
    <row r="1642" spans="1:35">
      <c r="A1642" s="1" t="str">
        <f>_xlfn.LET(_xlpm.sep," : ",CONCATENATE(O1642,_xlpm.sep,P1642))</f>
        <v>~rar~ : [ɹə]</v>
      </c>
      <c r="B1642" s="1">
        <f>_xlfn.LET(_xlpm.d,$G1642,_xlpm.k,_xlfn.CONCAT(LEFT(TRIM(B$1),1),"*"),COUNTIF(_xlpm.d,_xlpm.k))</f>
        <v>1</v>
      </c>
      <c r="C1642" s="1">
        <f>_xlfn.LET(_xlpm.d,$G1642,_xlpm.k,_xlfn.CONCAT(LEFT(TRIM(C$1),1),"*"),COUNTIF(_xlpm.d,_xlpm.k))</f>
        <v>0</v>
      </c>
      <c r="D1642" s="1">
        <f>_xlfn.LET(_xlpm.d,$G1642,_xlpm.k,_xlfn.CONCAT(LEFT(TRIM(D$1),1),"*"),COUNTIF(_xlpm.d,_xlpm.k))</f>
        <v>0</v>
      </c>
      <c r="E1642" s="1">
        <f>LOG(F1642+1,10)</f>
        <v>0.30102999566398114</v>
      </c>
      <c r="F1642" s="7">
        <v>1</v>
      </c>
      <c r="G1642" s="9" t="s">
        <v>6632</v>
      </c>
      <c r="H1642" s="4">
        <f>F1642/freq.sum.r6e</f>
        <v>4.9701789264413521E-5</v>
      </c>
      <c r="I1642" s="1" t="str">
        <f>_xlfn.LET(_xlpm.sep,":",_xlpm.w,$G1642,LEFT(_xlpm.w,FIND(_xlpm.sep,_xlpm.w)-1))</f>
        <v>ɹə</v>
      </c>
      <c r="J1642" s="1" t="str">
        <f>_xlfn.LET(_xlpm.sep,":",_xlpm.w,$G1642,RIGHT(_xlpm.w,LEN(_xlpm.w)-FIND(_xlpm.sep,_xlpm.w)))</f>
        <v>rar</v>
      </c>
      <c r="K1642" s="10">
        <f>_xlfn.LET(_xlpm.w,I1642,LEN(_xlpm.w))</f>
        <v>2</v>
      </c>
      <c r="L1642" s="10">
        <f>_xlfn.LET(_xlpm.w,J1642,LEN(_xlpm.w))</f>
        <v>3</v>
      </c>
      <c r="M1642" s="10">
        <f>_xlfn.LET(_xlpm.a,K1642,_xlpm.b,L1642,MAX(_xlpm.a,_xlpm.b))</f>
        <v>3</v>
      </c>
      <c r="N1642" s="10">
        <f>_xlfn.LET(_xlpm.d,(K1642,L1642),MAX(_xlpm.d)-MIN(_xlpm.d))</f>
        <v>1</v>
      </c>
      <c r="O1642" s="1" t="str">
        <f>_xlfn.LET(_xlpm.sep,":",_xlpm.w,$G1642,_xlfn.CONCAT("~",RIGHT(_xlpm.w,LEN(_xlpm.w)-FIND(_xlpm.sep,_xlpm.w)),"~"))</f>
        <v>~rar~</v>
      </c>
      <c r="P1642" s="1" t="str">
        <f>_xlfn.LET(_xlpm.sep,":",_xlpm.w,$G1642,_xlfn.CONCAT("[",LEFT(_xlpm.w,FIND(_xlpm.sep,_xlpm.w)-1),"]"))</f>
        <v>[ɹə]</v>
      </c>
      <c r="Q1642" s="14" cm="1">
        <f t="array" ref="Q1642">SUM(_xlfn._xlws.FILTER($H$2:$H$7111,_xlfn.MAP($O$2:$O$7111,_xlfn.LAMBDA(_xlpm.x,_xlpm.x=$O1642))))</f>
        <v>2.9821073558648114E-4</v>
      </c>
      <c r="R1642" s="14">
        <f>$H1642/Q1642</f>
        <v>0.16666666666666666</v>
      </c>
      <c r="S1642" s="14" cm="1">
        <f t="array" ref="S1642">SUM(_xlfn._xlws.FILTER($H$2:$H$7111,_xlfn.MAP($P$2:$P$7111,_xlfn.LAMBDA(_xlpm.x,_xlpm.x=$P1642))))</f>
        <v>3.230616302186877E-3</v>
      </c>
      <c r="T1642" s="14">
        <f>$H1642/S1642</f>
        <v>1.5384615384615392E-2</v>
      </c>
      <c r="U1642" s="14">
        <f>_xlfn.LET(_xlpm.freq,F1642,_xlpm.size,M1642+1,_xlpm.F,V1642,LOG(1+_xlpm.freq)*LOG(1+_xlpm.size)*_xlpm.F)</f>
        <v>5.9270686584373183E-3</v>
      </c>
      <c r="V1642" s="14">
        <f>_xlfn.LET(_xlpm.a,T1642,_xlpm.b,R1642,2*_xlpm.a*_xlpm.b/(_xlpm.a+_xlpm.b))</f>
        <v>2.8169014084507057E-2</v>
      </c>
      <c r="W1642" s="14">
        <f>_xlfn.LET(_xlpm.p,R1642,_xlpm.q,T1642,LOG(_xlpm.p/_xlpm.q))</f>
        <v>1.0347621062592116</v>
      </c>
      <c r="X1642" s="2"/>
      <c r="AC1642" s="2"/>
      <c r="AH1642" s="2"/>
      <c r="AI1642" s="2"/>
    </row>
    <row r="1643" spans="1:35">
      <c r="A1643" s="1" t="str">
        <f>_xlfn.LET(_xlpm.sep," : ",CONCATENATE(O1643,_xlpm.sep,P1643))</f>
        <v>~rir~ : [ɹə]</v>
      </c>
      <c r="B1643" s="1">
        <f>_xlfn.LET(_xlpm.d,$G1643,_xlpm.k,_xlfn.CONCAT(LEFT(TRIM(B$1),1),"*"),COUNTIF(_xlpm.d,_xlpm.k))</f>
        <v>1</v>
      </c>
      <c r="C1643" s="1">
        <f>_xlfn.LET(_xlpm.d,$G1643,_xlpm.k,_xlfn.CONCAT(LEFT(TRIM(C$1),1),"*"),COUNTIF(_xlpm.d,_xlpm.k))</f>
        <v>0</v>
      </c>
      <c r="D1643" s="1">
        <f>_xlfn.LET(_xlpm.d,$G1643,_xlpm.k,_xlfn.CONCAT(LEFT(TRIM(D$1),1),"*"),COUNTIF(_xlpm.d,_xlpm.k))</f>
        <v>0</v>
      </c>
      <c r="E1643" s="1">
        <f>LOG(F1643+1,10)</f>
        <v>0.30102999566398114</v>
      </c>
      <c r="F1643" s="7">
        <v>1</v>
      </c>
      <c r="G1643" s="9" t="s">
        <v>6693</v>
      </c>
      <c r="H1643" s="4">
        <f>F1643/freq.sum.r6e</f>
        <v>4.9701789264413521E-5</v>
      </c>
      <c r="I1643" s="1" t="str">
        <f>_xlfn.LET(_xlpm.sep,":",_xlpm.w,$G1643,LEFT(_xlpm.w,FIND(_xlpm.sep,_xlpm.w)-1))</f>
        <v>ɹə</v>
      </c>
      <c r="J1643" s="1" t="str">
        <f>_xlfn.LET(_xlpm.sep,":",_xlpm.w,$G1643,RIGHT(_xlpm.w,LEN(_xlpm.w)-FIND(_xlpm.sep,_xlpm.w)))</f>
        <v>rir</v>
      </c>
      <c r="K1643" s="10">
        <f>_xlfn.LET(_xlpm.w,I1643,LEN(_xlpm.w))</f>
        <v>2</v>
      </c>
      <c r="L1643" s="10">
        <f>_xlfn.LET(_xlpm.w,J1643,LEN(_xlpm.w))</f>
        <v>3</v>
      </c>
      <c r="M1643" s="10">
        <f>_xlfn.LET(_xlpm.a,K1643,_xlpm.b,L1643,MAX(_xlpm.a,_xlpm.b))</f>
        <v>3</v>
      </c>
      <c r="N1643" s="10">
        <f>_xlfn.LET(_xlpm.d,(K1643,L1643),MAX(_xlpm.d)-MIN(_xlpm.d))</f>
        <v>1</v>
      </c>
      <c r="O1643" s="1" t="str">
        <f>_xlfn.LET(_xlpm.sep,":",_xlpm.w,$G1643,_xlfn.CONCAT("~",RIGHT(_xlpm.w,LEN(_xlpm.w)-FIND(_xlpm.sep,_xlpm.w)),"~"))</f>
        <v>~rir~</v>
      </c>
      <c r="P1643" s="1" t="str">
        <f>_xlfn.LET(_xlpm.sep,":",_xlpm.w,$G1643,_xlfn.CONCAT("[",LEFT(_xlpm.w,FIND(_xlpm.sep,_xlpm.w)-1),"]"))</f>
        <v>[ɹə]</v>
      </c>
      <c r="Q1643" s="14" cm="1">
        <f t="array" ref="Q1643">SUM(_xlfn._xlws.FILTER($H$2:$H$7117,_xlfn.MAP($O$2:$O$7117,_xlfn.LAMBDA(_xlpm.x,_xlpm.x=$O1643))))</f>
        <v>2.9821073558648114E-4</v>
      </c>
      <c r="R1643" s="14">
        <f>$H1643/Q1643</f>
        <v>0.16666666666666666</v>
      </c>
      <c r="S1643" s="14" cm="1">
        <f t="array" ref="S1643">SUM(_xlfn._xlws.FILTER($H$2:$H$7117,_xlfn.MAP($P$2:$P$7117,_xlfn.LAMBDA(_xlpm.x,_xlpm.x=$P1643))))</f>
        <v>3.230616302186877E-3</v>
      </c>
      <c r="T1643" s="14">
        <f>$H1643/S1643</f>
        <v>1.5384615384615392E-2</v>
      </c>
      <c r="U1643" s="14">
        <f>_xlfn.LET(_xlpm.freq,F1643,_xlpm.size,M1643+1,_xlpm.F,V1643,LOG(1+_xlpm.freq)*LOG(1+_xlpm.size)*_xlpm.F)</f>
        <v>5.9270686584373183E-3</v>
      </c>
      <c r="V1643" s="14">
        <f>_xlfn.LET(_xlpm.a,T1643,_xlpm.b,R1643,2*_xlpm.a*_xlpm.b/(_xlpm.a+_xlpm.b))</f>
        <v>2.8169014084507057E-2</v>
      </c>
      <c r="W1643" s="14">
        <f>_xlfn.LET(_xlpm.p,R1643,_xlpm.q,T1643,LOG(_xlpm.p/_xlpm.q))</f>
        <v>1.0347621062592116</v>
      </c>
      <c r="X1643" s="2"/>
      <c r="AC1643" s="2"/>
      <c r="AH1643" s="2"/>
      <c r="AI1643" s="2"/>
    </row>
    <row r="1644" spans="1:35">
      <c r="A1644" s="1" t="str">
        <f>_xlfn.LET(_xlpm.sep," : ",CONCATENATE(O1644,_xlpm.sep,P1644))</f>
        <v>~rra~ : [ɹə]</v>
      </c>
      <c r="B1644" s="1">
        <f>_xlfn.LET(_xlpm.d,$G1644,_xlpm.k,_xlfn.CONCAT(LEFT(TRIM(B$1),1),"*"),COUNTIF(_xlpm.d,_xlpm.k))</f>
        <v>1</v>
      </c>
      <c r="C1644" s="1">
        <f>_xlfn.LET(_xlpm.d,$G1644,_xlpm.k,_xlfn.CONCAT(LEFT(TRIM(C$1),1),"*"),COUNTIF(_xlpm.d,_xlpm.k))</f>
        <v>0</v>
      </c>
      <c r="D1644" s="1">
        <f>_xlfn.LET(_xlpm.d,$G1644,_xlpm.k,_xlfn.CONCAT(LEFT(TRIM(D$1),1),"*"),COUNTIF(_xlpm.d,_xlpm.k))</f>
        <v>0</v>
      </c>
      <c r="E1644" s="1">
        <f>LOG(F1644+1,10)</f>
        <v>0.47712125471966244</v>
      </c>
      <c r="F1644" s="7">
        <v>2</v>
      </c>
      <c r="G1644" s="9" t="s">
        <v>6712</v>
      </c>
      <c r="H1644" s="4">
        <f>F1644/freq.sum.r6e</f>
        <v>9.9403578528827041E-5</v>
      </c>
      <c r="I1644" s="1" t="str">
        <f>_xlfn.LET(_xlpm.sep,":",_xlpm.w,$G1644,LEFT(_xlpm.w,FIND(_xlpm.sep,_xlpm.w)-1))</f>
        <v>ɹə</v>
      </c>
      <c r="J1644" s="1" t="str">
        <f>_xlfn.LET(_xlpm.sep,":",_xlpm.w,$G1644,RIGHT(_xlpm.w,LEN(_xlpm.w)-FIND(_xlpm.sep,_xlpm.w)))</f>
        <v>rra</v>
      </c>
      <c r="K1644" s="10">
        <f>_xlfn.LET(_xlpm.w,I1644,LEN(_xlpm.w))</f>
        <v>2</v>
      </c>
      <c r="L1644" s="10">
        <f>_xlfn.LET(_xlpm.w,J1644,LEN(_xlpm.w))</f>
        <v>3</v>
      </c>
      <c r="M1644" s="10">
        <f>_xlfn.LET(_xlpm.a,K1644,_xlpm.b,L1644,MAX(_xlpm.a,_xlpm.b))</f>
        <v>3</v>
      </c>
      <c r="N1644" s="10">
        <f>_xlfn.LET(_xlpm.d,(K1644,L1644),MAX(_xlpm.d)-MIN(_xlpm.d))</f>
        <v>1</v>
      </c>
      <c r="O1644" s="1" t="str">
        <f>_xlfn.LET(_xlpm.sep,":",_xlpm.w,$G1644,_xlfn.CONCAT("~",RIGHT(_xlpm.w,LEN(_xlpm.w)-FIND(_xlpm.sep,_xlpm.w)),"~"))</f>
        <v>~rra~</v>
      </c>
      <c r="P1644" s="1" t="str">
        <f>_xlfn.LET(_xlpm.sep,":",_xlpm.w,$G1644,_xlfn.CONCAT("[",LEFT(_xlpm.w,FIND(_xlpm.sep,_xlpm.w)-1),"]"))</f>
        <v>[ɹə]</v>
      </c>
      <c r="Q1644" s="14" cm="1">
        <f t="array" ref="Q1644">SUM(_xlfn._xlws.FILTER($H$2:$H$7111,_xlfn.MAP($O$2:$O$7111,_xlfn.LAMBDA(_xlpm.x,_xlpm.x=$O1644))))</f>
        <v>2.9821073558648114E-4</v>
      </c>
      <c r="R1644" s="14">
        <f>$H1644/Q1644</f>
        <v>0.33333333333333331</v>
      </c>
      <c r="S1644" s="14" cm="1">
        <f t="array" ref="S1644">SUM(_xlfn._xlws.FILTER($H$2:$H$7111,_xlfn.MAP($P$2:$P$7111,_xlfn.LAMBDA(_xlpm.x,_xlpm.x=$P1644))))</f>
        <v>3.230616302186877E-3</v>
      </c>
      <c r="T1644" s="14">
        <f>$H1644/S1644</f>
        <v>3.0769230769230785E-2</v>
      </c>
      <c r="U1644" s="14">
        <f>_xlfn.LET(_xlpm.freq,F1644,_xlpm.size,M1644+1,_xlpm.F,V1644,LOG(1+_xlpm.freq)*LOG(1+_xlpm.size)*_xlpm.F)</f>
        <v>1.8788363125645597E-2</v>
      </c>
      <c r="V1644" s="14">
        <f>_xlfn.LET(_xlpm.a,T1644,_xlpm.b,R1644,2*_xlpm.a*_xlpm.b/(_xlpm.a+_xlpm.b))</f>
        <v>5.6338028169014114E-2</v>
      </c>
      <c r="W1644" s="14">
        <f>_xlfn.LET(_xlpm.p,R1644,_xlpm.q,T1644,LOG(_xlpm.p/_xlpm.q))</f>
        <v>1.0347621062592116</v>
      </c>
      <c r="X1644" s="2"/>
      <c r="AC1644" s="2"/>
      <c r="AH1644" s="2"/>
      <c r="AI1644" s="2"/>
    </row>
    <row r="1645" spans="1:35">
      <c r="A1645" s="1" t="str">
        <f>_xlfn.LET(_xlpm.sep," : ",CONCATENATE(O1645,_xlpm.sep,P1645))</f>
        <v>~lie~ : [lɪ]</v>
      </c>
      <c r="B1645" s="1">
        <f>_xlfn.LET(_xlpm.d,$G1645,_xlpm.k,_xlfn.CONCAT(LEFT(TRIM(B$1),1),"*"),COUNTIF(_xlpm.d,_xlpm.k))</f>
        <v>0</v>
      </c>
      <c r="C1645" s="1">
        <f>_xlfn.LET(_xlpm.d,$G1645,_xlpm.k,_xlfn.CONCAT(LEFT(TRIM(C$1),1),"*"),COUNTIF(_xlpm.d,_xlpm.k))</f>
        <v>0</v>
      </c>
      <c r="D1645" s="1">
        <f>_xlfn.LET(_xlpm.d,$G1645,_xlpm.k,_xlfn.CONCAT(LEFT(TRIM(D$1),1),"*"),COUNTIF(_xlpm.d,_xlpm.k))</f>
        <v>0</v>
      </c>
      <c r="E1645" s="1">
        <f>LOG(F1645+1,10)</f>
        <v>1.3802112417116059</v>
      </c>
      <c r="F1645" s="7">
        <v>23</v>
      </c>
      <c r="G1645" s="9" t="s">
        <v>2301</v>
      </c>
      <c r="H1645" s="4">
        <f>F1645/freq.sum.r6e</f>
        <v>1.1431411530815109E-3</v>
      </c>
      <c r="I1645" s="1" t="str">
        <f>_xlfn.LET(_xlpm.sep,":",_xlpm.w,$G1645,LEFT(_xlpm.w,FIND(_xlpm.sep,_xlpm.w)-1))</f>
        <v>lɪ</v>
      </c>
      <c r="J1645" s="1" t="str">
        <f>_xlfn.LET(_xlpm.sep,":",_xlpm.w,$G1645,RIGHT(_xlpm.w,LEN(_xlpm.w)-FIND(_xlpm.sep,_xlpm.w)))</f>
        <v>lie</v>
      </c>
      <c r="K1645" s="10">
        <f>_xlfn.LET(_xlpm.w,I1645,LEN(_xlpm.w))</f>
        <v>2</v>
      </c>
      <c r="L1645" s="10">
        <f>_xlfn.LET(_xlpm.w,J1645,LEN(_xlpm.w))</f>
        <v>3</v>
      </c>
      <c r="M1645" s="10">
        <f>_xlfn.LET(_xlpm.a,K1645,_xlpm.b,L1645,MAX(_xlpm.a,_xlpm.b))</f>
        <v>3</v>
      </c>
      <c r="N1645" s="10">
        <f>_xlfn.LET(_xlpm.d,(K1645,L1645),MAX(_xlpm.d)-MIN(_xlpm.d))</f>
        <v>1</v>
      </c>
      <c r="O1645" s="1" t="str">
        <f>_xlfn.LET(_xlpm.sep,":",_xlpm.w,$G1645,_xlfn.CONCAT("~",RIGHT(_xlpm.w,LEN(_xlpm.w)-FIND(_xlpm.sep,_xlpm.w)),"~"))</f>
        <v>~lie~</v>
      </c>
      <c r="P1645" s="1" t="str">
        <f>_xlfn.LET(_xlpm.sep,":",_xlpm.w,$G1645,_xlfn.CONCAT("[",LEFT(_xlpm.w,FIND(_xlpm.sep,_xlpm.w)-1),"]"))</f>
        <v>[lɪ]</v>
      </c>
      <c r="Q1645" s="14" cm="1">
        <f t="array" ref="Q1645">SUM(_xlfn._xlws.FILTER($H$2:$H$7111,_xlfn.MAP($O$2:$O$7111,_xlfn.LAMBDA(_xlpm.x,_xlpm.x=$O1645))))</f>
        <v>1.8886679920477136E-3</v>
      </c>
      <c r="R1645" s="14">
        <f>$H1645/Q1645</f>
        <v>0.60526315789473684</v>
      </c>
      <c r="S1645" s="14" cm="1">
        <f t="array" ref="S1645">SUM(_xlfn._xlws.FILTER($H$2:$H$7111,_xlfn.MAP($P$2:$P$7111,_xlfn.LAMBDA(_xlpm.x,_xlpm.x=$P1645))))</f>
        <v>2.067594433399602E-2</v>
      </c>
      <c r="T1645" s="14">
        <f>$H1645/S1645</f>
        <v>5.5288461538461543E-2</v>
      </c>
      <c r="U1645" s="14">
        <f>_xlfn.LET(_xlpm.freq,F1645,_xlpm.size,M1645+1,_xlpm.F,V1645,LOG(1+_xlpm.freq)*LOG(1+_xlpm.size)*_xlpm.F)</f>
        <v>9.7747594382762176E-2</v>
      </c>
      <c r="V1645" s="14">
        <f>_xlfn.LET(_xlpm.a,T1645,_xlpm.b,R1645,2*_xlpm.a*_xlpm.b/(_xlpm.a+_xlpm.b))</f>
        <v>0.10132158590308371</v>
      </c>
      <c r="W1645" s="14">
        <f>_xlfn.LET(_xlpm.p,R1645,_xlpm.q,T1645,LOG(_xlpm.p/_xlpm.q))</f>
        <v>1.0393097340099324</v>
      </c>
      <c r="X1645" s="2"/>
      <c r="AC1645" s="2"/>
      <c r="AH1645" s="2"/>
      <c r="AI1645" s="2"/>
    </row>
    <row r="1646" spans="1:35">
      <c r="A1646" s="1" t="str">
        <f>_xlfn.LET(_xlpm.sep," : ",CONCATENATE(O1646,_xlpm.sep,P1646))</f>
        <v>~igh~ : [aɪ]</v>
      </c>
      <c r="B1646" s="1">
        <f>_xlfn.LET(_xlpm.d,$G1646,_xlpm.k,_xlfn.CONCAT(LEFT(TRIM(B$1),1),"*"),COUNTIF(_xlpm.d,_xlpm.k))</f>
        <v>0</v>
      </c>
      <c r="C1646" s="1">
        <f>_xlfn.LET(_xlpm.d,$G1646,_xlpm.k,_xlfn.CONCAT(LEFT(TRIM(C$1),1),"*"),COUNTIF(_xlpm.d,_xlpm.k))</f>
        <v>0</v>
      </c>
      <c r="D1646" s="1">
        <f>_xlfn.LET(_xlpm.d,$G1646,_xlpm.k,_xlfn.CONCAT(LEFT(TRIM(D$1),1),"*"),COUNTIF(_xlpm.d,_xlpm.k))</f>
        <v>0</v>
      </c>
      <c r="E1646" s="1">
        <f>LOG(F1646+1,10)</f>
        <v>0.30102999566398114</v>
      </c>
      <c r="F1646" s="7">
        <v>1</v>
      </c>
      <c r="G1646" s="9" t="s">
        <v>33</v>
      </c>
      <c r="H1646" s="4">
        <f>F1646/freq.sum.r6e</f>
        <v>4.9701789264413521E-5</v>
      </c>
      <c r="I1646" s="1" t="str">
        <f>_xlfn.LET(_xlpm.sep,":",_xlpm.w,$G1646,LEFT(_xlpm.w,FIND(_xlpm.sep,_xlpm.w)-1))</f>
        <v>aɪ</v>
      </c>
      <c r="J1646" s="1" t="str">
        <f>_xlfn.LET(_xlpm.sep,":",_xlpm.w,$G1646,RIGHT(_xlpm.w,LEN(_xlpm.w)-FIND(_xlpm.sep,_xlpm.w)))</f>
        <v>igh</v>
      </c>
      <c r="K1646" s="10">
        <f>_xlfn.LET(_xlpm.w,I1646,LEN(_xlpm.w))</f>
        <v>2</v>
      </c>
      <c r="L1646" s="10">
        <f>_xlfn.LET(_xlpm.w,J1646,LEN(_xlpm.w))</f>
        <v>3</v>
      </c>
      <c r="M1646" s="10">
        <f>_xlfn.LET(_xlpm.a,K1646,_xlpm.b,L1646,MAX(_xlpm.a,_xlpm.b))</f>
        <v>3</v>
      </c>
      <c r="N1646" s="10">
        <f>_xlfn.LET(_xlpm.d,(K1646,L1646),MAX(_xlpm.d)-MIN(_xlpm.d))</f>
        <v>1</v>
      </c>
      <c r="O1646" s="1" t="str">
        <f>_xlfn.LET(_xlpm.sep,":",_xlpm.w,$G1646,_xlfn.CONCAT("~",RIGHT(_xlpm.w,LEN(_xlpm.w)-FIND(_xlpm.sep,_xlpm.w)),"~"))</f>
        <v>~igh~</v>
      </c>
      <c r="P1646" s="1" t="str">
        <f>_xlfn.LET(_xlpm.sep,":",_xlpm.w,$G1646,_xlfn.CONCAT("[",LEFT(_xlpm.w,FIND(_xlpm.sep,_xlpm.w)-1),"]"))</f>
        <v>[aɪ]</v>
      </c>
      <c r="Q1646" s="14" cm="1">
        <f t="array" ref="Q1646">SUM(_xlfn._xlws.FILTER($H$2:$H$7117,_xlfn.MAP($O$2:$O$7117,_xlfn.LAMBDA(_xlpm.x,_xlpm.x=$O1646))))</f>
        <v>1.4910536779324057E-4</v>
      </c>
      <c r="R1646" s="14">
        <f>$H1646/Q1646</f>
        <v>0.33333333333333331</v>
      </c>
      <c r="S1646" s="14" cm="1">
        <f t="array" ref="S1646">SUM(_xlfn._xlws.FILTER($H$2:$H$7117,_xlfn.MAP($P$2:$P$7117,_xlfn.LAMBDA(_xlpm.x,_xlpm.x=$P1646))))</f>
        <v>1.6401590457256461E-3</v>
      </c>
      <c r="T1646" s="14">
        <f>$H1646/S1646</f>
        <v>3.0303030303030304E-2</v>
      </c>
      <c r="U1646" s="14">
        <f>_xlfn.LET(_xlpm.freq,F1646,_xlpm.size,M1646+1,_xlpm.F,V1646,LOG(1+_xlpm.freq)*LOG(1+_xlpm.size)*_xlpm.F)</f>
        <v>1.1689496520806926E-2</v>
      </c>
      <c r="V1646" s="14">
        <f>_xlfn.LET(_xlpm.a,T1646,_xlpm.b,R1646,2*_xlpm.a*_xlpm.b/(_xlpm.a+_xlpm.b))</f>
        <v>5.5555555555555552E-2</v>
      </c>
      <c r="W1646" s="14">
        <f>_xlfn.LET(_xlpm.p,R1646,_xlpm.q,T1646,LOG(_xlpm.p/_xlpm.q))</f>
        <v>1.0413926851582249</v>
      </c>
      <c r="X1646" s="2"/>
      <c r="AC1646" s="2"/>
      <c r="AH1646" s="2"/>
      <c r="AI1646" s="2"/>
    </row>
    <row r="1647" spans="1:35">
      <c r="A1647" s="1" t="str">
        <f>_xlfn.LET(_xlpm.sep," : ",CONCATENATE(O1647,_xlpm.sep,P1647))</f>
        <v>~wie~ : [waɪ]</v>
      </c>
      <c r="B1647" s="1">
        <f>_xlfn.LET(_xlpm.d,$G1647,_xlpm.k,_xlfn.CONCAT(LEFT(TRIM(B$1),1),"*"),COUNTIF(_xlpm.d,_xlpm.k))</f>
        <v>0</v>
      </c>
      <c r="C1647" s="1">
        <f>_xlfn.LET(_xlpm.d,$G1647,_xlpm.k,_xlfn.CONCAT(LEFT(TRIM(C$1),1),"*"),COUNTIF(_xlpm.d,_xlpm.k))</f>
        <v>0</v>
      </c>
      <c r="D1647" s="1">
        <f>_xlfn.LET(_xlpm.d,$G1647,_xlpm.k,_xlfn.CONCAT(LEFT(TRIM(D$1),1),"*"),COUNTIF(_xlpm.d,_xlpm.k))</f>
        <v>0</v>
      </c>
      <c r="E1647" s="1">
        <f>LOG(F1647+1,10)</f>
        <v>0.30102999566398114</v>
      </c>
      <c r="F1647" s="7">
        <v>1</v>
      </c>
      <c r="G1647" s="9" t="s">
        <v>5214</v>
      </c>
      <c r="H1647" s="4">
        <f>F1647/freq.sum.r6e</f>
        <v>4.9701789264413521E-5</v>
      </c>
      <c r="I1647" s="4" t="str">
        <f>_xlfn.LET(_xlpm.sep,":",_xlpm.w,$G1647,LEFT(_xlpm.w,FIND(_xlpm.sep,_xlpm.w)-1))</f>
        <v>waɪ</v>
      </c>
      <c r="J1647" s="4" t="str">
        <f>_xlfn.LET(_xlpm.sep,":",_xlpm.w,$G1647,RIGHT(_xlpm.w,LEN(_xlpm.w)-FIND(_xlpm.sep,_xlpm.w)))</f>
        <v>wie</v>
      </c>
      <c r="K1647" s="10">
        <f>_xlfn.LET(_xlpm.w,I1647,LEN(_xlpm.w))</f>
        <v>3</v>
      </c>
      <c r="L1647" s="10">
        <f>_xlfn.LET(_xlpm.w,J1647,LEN(_xlpm.w))</f>
        <v>3</v>
      </c>
      <c r="M1647" s="10">
        <f>_xlfn.LET(_xlpm.a,K1647,_xlpm.b,L1647,MAX(_xlpm.a,_xlpm.b))</f>
        <v>3</v>
      </c>
      <c r="N1647" s="10">
        <f>_xlfn.LET(_xlpm.d,(K1647,L1647),MAX(_xlpm.d)-MIN(_xlpm.d))</f>
        <v>0</v>
      </c>
      <c r="O1647" s="1" t="str">
        <f>_xlfn.LET(_xlpm.sep,":",_xlpm.w,$G1647,_xlfn.CONCAT("~",RIGHT(_xlpm.w,LEN(_xlpm.w)-FIND(_xlpm.sep,_xlpm.w)),"~"))</f>
        <v>~wie~</v>
      </c>
      <c r="P1647" s="1" t="str">
        <f>_xlfn.LET(_xlpm.sep,":",_xlpm.w,$G1647,_xlfn.CONCAT("[",LEFT(_xlpm.w,FIND(_xlpm.sep,_xlpm.w)-1),"]"))</f>
        <v>[waɪ]</v>
      </c>
      <c r="Q1647" s="14" cm="1">
        <f t="array" ref="Q1647">SUM(_xlfn._xlws.FILTER($H$2:$H$7109,_xlfn.MAP($O$2:$O$7109,_xlfn.LAMBDA(_xlpm.x,_xlpm.x=$O1647))))</f>
        <v>1.4910536779324057E-4</v>
      </c>
      <c r="R1647" s="14">
        <f>$H1647/Q1647</f>
        <v>0.33333333333333331</v>
      </c>
      <c r="S1647" s="14" cm="1">
        <f t="array" ref="S1647">SUM(_xlfn._xlws.FILTER($H$2:$H$7109,_xlfn.MAP($P$2:$P$7109,_xlfn.LAMBDA(_xlpm.x,_xlpm.x=$P1647))))</f>
        <v>1.6401590457256461E-3</v>
      </c>
      <c r="T1647" s="14">
        <f>$H1647/S1647</f>
        <v>3.0303030303030304E-2</v>
      </c>
      <c r="U1647" s="14">
        <f>_xlfn.LET(_xlpm.freq,F1647,_xlpm.size,M1647+1,_xlpm.F,V1647,LOG(1+_xlpm.freq)*LOG(1+_xlpm.size)*_xlpm.F)</f>
        <v>1.1689496520806926E-2</v>
      </c>
      <c r="V1647" s="14">
        <f>_xlfn.LET(_xlpm.a,T1647,_xlpm.b,R1647,2*_xlpm.a*_xlpm.b/(_xlpm.a+_xlpm.b))</f>
        <v>5.5555555555555552E-2</v>
      </c>
      <c r="W1647" s="14">
        <f>_xlfn.LET(_xlpm.p,R1647,_xlpm.q,T1647,LOG(_xlpm.p/_xlpm.q))</f>
        <v>1.0413926851582249</v>
      </c>
      <c r="X1647" s="2"/>
      <c r="AC1647" s="2"/>
      <c r="AH1647" s="2"/>
      <c r="AI1647" s="2"/>
    </row>
    <row r="1648" spans="1:35">
      <c r="A1648" s="1" t="str">
        <f>_xlfn.LET(_xlpm.sep," : ",CONCATENATE(O1648,_xlpm.sep,P1648))</f>
        <v>~byr~ : [baɪ]</v>
      </c>
      <c r="B1648" s="1">
        <f>_xlfn.LET(_xlpm.d,$G1648,_xlpm.k,_xlfn.CONCAT(LEFT(TRIM(B$1),1),"*"),COUNTIF(_xlpm.d,_xlpm.k))</f>
        <v>0</v>
      </c>
      <c r="C1648" s="1">
        <f>_xlfn.LET(_xlpm.d,$G1648,_xlpm.k,_xlfn.CONCAT(LEFT(TRIM(C$1),1),"*"),COUNTIF(_xlpm.d,_xlpm.k))</f>
        <v>0</v>
      </c>
      <c r="D1648" s="1">
        <f>_xlfn.LET(_xlpm.d,$G1648,_xlpm.k,_xlfn.CONCAT(LEFT(TRIM(D$1),1),"*"),COUNTIF(_xlpm.d,_xlpm.k))</f>
        <v>0</v>
      </c>
      <c r="E1648" s="1">
        <f>LOG(F1648+1,10)</f>
        <v>0.47712125471966244</v>
      </c>
      <c r="F1648" s="7">
        <v>2</v>
      </c>
      <c r="G1648" s="9" t="s">
        <v>115</v>
      </c>
      <c r="H1648" s="4">
        <f>F1648/freq.sum.r6e</f>
        <v>9.9403578528827041E-5</v>
      </c>
      <c r="I1648" s="1" t="str">
        <f>_xlfn.LET(_xlpm.sep,":",_xlpm.w,$G1648,LEFT(_xlpm.w,FIND(_xlpm.sep,_xlpm.w)-1))</f>
        <v>baɪ</v>
      </c>
      <c r="J1648" s="1" t="str">
        <f>_xlfn.LET(_xlpm.sep,":",_xlpm.w,$G1648,RIGHT(_xlpm.w,LEN(_xlpm.w)-FIND(_xlpm.sep,_xlpm.w)))</f>
        <v>byr</v>
      </c>
      <c r="K1648" s="10">
        <f>_xlfn.LET(_xlpm.w,I1648,LEN(_xlpm.w))</f>
        <v>3</v>
      </c>
      <c r="L1648" s="10">
        <f>_xlfn.LET(_xlpm.w,J1648,LEN(_xlpm.w))</f>
        <v>3</v>
      </c>
      <c r="M1648" s="10">
        <f>_xlfn.LET(_xlpm.a,K1648,_xlpm.b,L1648,MAX(_xlpm.a,_xlpm.b))</f>
        <v>3</v>
      </c>
      <c r="N1648" s="10">
        <f>_xlfn.LET(_xlpm.d,(K1648,L1648),MAX(_xlpm.d)-MIN(_xlpm.d))</f>
        <v>0</v>
      </c>
      <c r="O1648" s="1" t="str">
        <f>_xlfn.LET(_xlpm.sep,":",_xlpm.w,$G1648,_xlfn.CONCAT("~",RIGHT(_xlpm.w,LEN(_xlpm.w)-FIND(_xlpm.sep,_xlpm.w)),"~"))</f>
        <v>~byr~</v>
      </c>
      <c r="P1648" s="1" t="str">
        <f>_xlfn.LET(_xlpm.sep,":",_xlpm.w,$G1648,_xlfn.CONCAT("[",LEFT(_xlpm.w,FIND(_xlpm.sep,_xlpm.w)-1),"]"))</f>
        <v>[baɪ]</v>
      </c>
      <c r="Q1648" s="14" cm="1">
        <f t="array" ref="Q1648">SUM(_xlfn._xlws.FILTER($H$2:$H$7117,_xlfn.MAP($O$2:$O$7117,_xlfn.LAMBDA(_xlpm.x,_xlpm.x=$O1648))))</f>
        <v>2.4850894632206762E-4</v>
      </c>
      <c r="R1648" s="14">
        <f>$H1648/Q1648</f>
        <v>0.39999999999999997</v>
      </c>
      <c r="S1648" s="14" cm="1">
        <f t="array" ref="S1648">SUM(_xlfn._xlws.FILTER($H$2:$H$7117,_xlfn.MAP($P$2:$P$7117,_xlfn.LAMBDA(_xlpm.x,_xlpm.x=$P1648))))</f>
        <v>2.7335984095427429E-3</v>
      </c>
      <c r="T1648" s="14">
        <f>$H1648/S1648</f>
        <v>3.6363636363636376E-2</v>
      </c>
      <c r="U1648" s="14">
        <f>_xlfn.LET(_xlpm.freq,F1648,_xlpm.size,M1648+1,_xlpm.F,V1648,LOG(1+_xlpm.freq)*LOG(1+_xlpm.size)*_xlpm.F)</f>
        <v>2.2232896365347286E-2</v>
      </c>
      <c r="V1648" s="14">
        <f>_xlfn.LET(_xlpm.a,T1648,_xlpm.b,R1648,2*_xlpm.a*_xlpm.b/(_xlpm.a+_xlpm.b))</f>
        <v>6.666666666666668E-2</v>
      </c>
      <c r="W1648" s="14">
        <f>_xlfn.LET(_xlpm.p,R1648,_xlpm.q,T1648,LOG(_xlpm.p/_xlpm.q))</f>
        <v>1.0413926851582249</v>
      </c>
      <c r="X1648" s="2"/>
      <c r="AC1648" s="2"/>
      <c r="AH1648" s="2"/>
      <c r="AI1648" s="2"/>
    </row>
    <row r="1649" spans="1:35">
      <c r="A1649" s="1" t="str">
        <f>_xlfn.LET(_xlpm.sep," : ",CONCATENATE(O1649,_xlpm.sep,P1649))</f>
        <v>~kie~ : [kaɪ]</v>
      </c>
      <c r="B1649" s="1">
        <f>_xlfn.LET(_xlpm.d,$G1649,_xlpm.k,_xlfn.CONCAT(LEFT(TRIM(B$1),1),"*"),COUNTIF(_xlpm.d,_xlpm.k))</f>
        <v>0</v>
      </c>
      <c r="C1649" s="1">
        <f>_xlfn.LET(_xlpm.d,$G1649,_xlpm.k,_xlfn.CONCAT(LEFT(TRIM(C$1),1),"*"),COUNTIF(_xlpm.d,_xlpm.k))</f>
        <v>0</v>
      </c>
      <c r="D1649" s="1">
        <f>_xlfn.LET(_xlpm.d,$G1649,_xlpm.k,_xlfn.CONCAT(LEFT(TRIM(D$1),1),"*"),COUNTIF(_xlpm.d,_xlpm.k))</f>
        <v>0</v>
      </c>
      <c r="E1649" s="1">
        <f>LOG(F1649+1,10)</f>
        <v>0.30102999566398114</v>
      </c>
      <c r="F1649" s="7">
        <v>1</v>
      </c>
      <c r="G1649" s="9" t="s">
        <v>1383</v>
      </c>
      <c r="H1649" s="4">
        <f>F1649/freq.sum.r6e</f>
        <v>4.9701789264413521E-5</v>
      </c>
      <c r="I1649" s="1" t="str">
        <f>_xlfn.LET(_xlpm.sep,":",_xlpm.w,$G1649,LEFT(_xlpm.w,FIND(_xlpm.sep,_xlpm.w)-1))</f>
        <v>kaɪ</v>
      </c>
      <c r="J1649" s="1" t="str">
        <f>_xlfn.LET(_xlpm.sep,":",_xlpm.w,$G1649,RIGHT(_xlpm.w,LEN(_xlpm.w)-FIND(_xlpm.sep,_xlpm.w)))</f>
        <v>kie</v>
      </c>
      <c r="K1649" s="10">
        <f>_xlfn.LET(_xlpm.w,I1649,LEN(_xlpm.w))</f>
        <v>3</v>
      </c>
      <c r="L1649" s="10">
        <f>_xlfn.LET(_xlpm.w,J1649,LEN(_xlpm.w))</f>
        <v>3</v>
      </c>
      <c r="M1649" s="10">
        <f>_xlfn.LET(_xlpm.a,K1649,_xlpm.b,L1649,MAX(_xlpm.a,_xlpm.b))</f>
        <v>3</v>
      </c>
      <c r="N1649" s="10">
        <f>_xlfn.LET(_xlpm.d,(K1649,L1649),MAX(_xlpm.d)-MIN(_xlpm.d))</f>
        <v>0</v>
      </c>
      <c r="O1649" s="1" t="str">
        <f>_xlfn.LET(_xlpm.sep,":",_xlpm.w,$G1649,_xlfn.CONCAT("~",RIGHT(_xlpm.w,LEN(_xlpm.w)-FIND(_xlpm.sep,_xlpm.w)),"~"))</f>
        <v>~kie~</v>
      </c>
      <c r="P1649" s="1" t="str">
        <f>_xlfn.LET(_xlpm.sep,":",_xlpm.w,$G1649,_xlfn.CONCAT("[",LEFT(_xlpm.w,FIND(_xlpm.sep,_xlpm.w)-1),"]"))</f>
        <v>[kaɪ]</v>
      </c>
      <c r="Q1649" s="14" cm="1">
        <f t="array" ref="Q1649">SUM(_xlfn._xlws.FILTER($H$2:$H$7117,_xlfn.MAP($O$2:$O$7117,_xlfn.LAMBDA(_xlpm.x,_xlpm.x=$O1649))))</f>
        <v>9.9403578528827041E-5</v>
      </c>
      <c r="R1649" s="14">
        <f>$H1649/Q1649</f>
        <v>0.5</v>
      </c>
      <c r="S1649" s="14" cm="1">
        <f t="array" ref="S1649">SUM(_xlfn._xlws.FILTER($H$2:$H$7117,_xlfn.MAP($P$2:$P$7117,_xlfn.LAMBDA(_xlpm.x,_xlpm.x=$P1649))))</f>
        <v>1.0934393638170974E-3</v>
      </c>
      <c r="T1649" s="14">
        <f>$H1649/S1649</f>
        <v>4.5454545454545456E-2</v>
      </c>
      <c r="U1649" s="14">
        <f>_xlfn.LET(_xlpm.freq,F1649,_xlpm.size,M1649+1,_xlpm.F,V1649,LOG(1+_xlpm.freq)*LOG(1+_xlpm.size)*_xlpm.F)</f>
        <v>1.7534244781210392E-2</v>
      </c>
      <c r="V1649" s="14">
        <f>_xlfn.LET(_xlpm.a,T1649,_xlpm.b,R1649,2*_xlpm.a*_xlpm.b/(_xlpm.a+_xlpm.b))</f>
        <v>8.3333333333333343E-2</v>
      </c>
      <c r="W1649" s="14">
        <f>_xlfn.LET(_xlpm.p,R1649,_xlpm.q,T1649,LOG(_xlpm.p/_xlpm.q))</f>
        <v>1.0413926851582251</v>
      </c>
      <c r="X1649" s="2"/>
      <c r="AC1649" s="2"/>
      <c r="AH1649" s="2"/>
      <c r="AI1649" s="2"/>
    </row>
    <row r="1650" spans="1:35">
      <c r="A1650" s="1" t="str">
        <f>_xlfn.LET(_xlpm.sep," : ",CONCATENATE(O1650,_xlpm.sep,P1650))</f>
        <v>~zye~ : [zaɪ]</v>
      </c>
      <c r="B1650" s="1">
        <f>_xlfn.LET(_xlpm.d,$G1650,_xlpm.k,_xlfn.CONCAT(LEFT(TRIM(B$1),1),"*"),COUNTIF(_xlpm.d,_xlpm.k))</f>
        <v>0</v>
      </c>
      <c r="C1650" s="1">
        <f>_xlfn.LET(_xlpm.d,$G1650,_xlpm.k,_xlfn.CONCAT(LEFT(TRIM(C$1),1),"*"),COUNTIF(_xlpm.d,_xlpm.k))</f>
        <v>0</v>
      </c>
      <c r="D1650" s="1">
        <f>_xlfn.LET(_xlpm.d,$G1650,_xlpm.k,_xlfn.CONCAT(LEFT(TRIM(D$1),1),"*"),COUNTIF(_xlpm.d,_xlpm.k))</f>
        <v>0</v>
      </c>
      <c r="E1650" s="1">
        <f>LOG(F1650+1,10)</f>
        <v>0.30102999566398114</v>
      </c>
      <c r="F1650" s="7">
        <v>1</v>
      </c>
      <c r="G1650" s="9" t="s">
        <v>5358</v>
      </c>
      <c r="H1650" s="4">
        <f>F1650/freq.sum.r6e</f>
        <v>4.9701789264413521E-5</v>
      </c>
      <c r="I1650" s="1" t="str">
        <f>_xlfn.LET(_xlpm.sep,":",_xlpm.w,$G1650,LEFT(_xlpm.w,FIND(_xlpm.sep,_xlpm.w)-1))</f>
        <v>zaɪ</v>
      </c>
      <c r="J1650" s="1" t="str">
        <f>_xlfn.LET(_xlpm.sep,":",_xlpm.w,$G1650,RIGHT(_xlpm.w,LEN(_xlpm.w)-FIND(_xlpm.sep,_xlpm.w)))</f>
        <v>zye</v>
      </c>
      <c r="K1650" s="10">
        <f>_xlfn.LET(_xlpm.w,I1650,LEN(_xlpm.w))</f>
        <v>3</v>
      </c>
      <c r="L1650" s="10">
        <f>_xlfn.LET(_xlpm.w,J1650,LEN(_xlpm.w))</f>
        <v>3</v>
      </c>
      <c r="M1650" s="10">
        <f>_xlfn.LET(_xlpm.a,K1650,_xlpm.b,L1650,MAX(_xlpm.a,_xlpm.b))</f>
        <v>3</v>
      </c>
      <c r="N1650" s="10">
        <f>_xlfn.LET(_xlpm.d,(K1650,L1650),MAX(_xlpm.d)-MIN(_xlpm.d))</f>
        <v>0</v>
      </c>
      <c r="O1650" s="1" t="str">
        <f>_xlfn.LET(_xlpm.sep,":",_xlpm.w,$G1650,_xlfn.CONCAT("~",RIGHT(_xlpm.w,LEN(_xlpm.w)-FIND(_xlpm.sep,_xlpm.w)),"~"))</f>
        <v>~zye~</v>
      </c>
      <c r="P1650" s="1" t="str">
        <f>_xlfn.LET(_xlpm.sep,":",_xlpm.w,$G1650,_xlfn.CONCAT("[",LEFT(_xlpm.w,FIND(_xlpm.sep,_xlpm.w)-1),"]"))</f>
        <v>[zaɪ]</v>
      </c>
      <c r="Q1650" s="14" cm="1">
        <f t="array" ref="Q1650">SUM(_xlfn._xlws.FILTER($H$2:$H$7111,_xlfn.MAP($O$2:$O$7111,_xlfn.LAMBDA(_xlpm.x,_xlpm.x=$O1650))))</f>
        <v>9.9403578528827041E-5</v>
      </c>
      <c r="R1650" s="14">
        <f>$H1650/Q1650</f>
        <v>0.5</v>
      </c>
      <c r="S1650" s="14" cm="1">
        <f t="array" ref="S1650">SUM(_xlfn._xlws.FILTER($H$2:$H$7111,_xlfn.MAP($P$2:$P$7111,_xlfn.LAMBDA(_xlpm.x,_xlpm.x=$P1650))))</f>
        <v>1.0934393638170974E-3</v>
      </c>
      <c r="T1650" s="14">
        <f>$H1650/S1650</f>
        <v>4.5454545454545456E-2</v>
      </c>
      <c r="U1650" s="14">
        <f>_xlfn.LET(_xlpm.freq,F1650,_xlpm.size,M1650+1,_xlpm.F,V1650,LOG(1+_xlpm.freq)*LOG(1+_xlpm.size)*_xlpm.F)</f>
        <v>1.7534244781210392E-2</v>
      </c>
      <c r="V1650" s="14">
        <f>_xlfn.LET(_xlpm.a,T1650,_xlpm.b,R1650,2*_xlpm.a*_xlpm.b/(_xlpm.a+_xlpm.b))</f>
        <v>8.3333333333333343E-2</v>
      </c>
      <c r="W1650" s="14">
        <f>_xlfn.LET(_xlpm.p,R1650,_xlpm.q,T1650,LOG(_xlpm.p/_xlpm.q))</f>
        <v>1.0413926851582251</v>
      </c>
      <c r="X1650" s="2"/>
      <c r="AC1650" s="2"/>
      <c r="AH1650" s="2"/>
      <c r="AI1650" s="2"/>
    </row>
    <row r="1651" spans="1:35">
      <c r="A1651" s="1" t="str">
        <f>_xlfn.LET(_xlpm.sep," : ",CONCATENATE(O1651,_xlpm.sep,P1651))</f>
        <v>~dde~ : [dɪ]</v>
      </c>
      <c r="B1651" s="1">
        <f>_xlfn.LET(_xlpm.d,$G1651,_xlpm.k,_xlfn.CONCAT(LEFT(TRIM(B$1),1),"*"),COUNTIF(_xlpm.d,_xlpm.k))</f>
        <v>0</v>
      </c>
      <c r="C1651" s="1">
        <f>_xlfn.LET(_xlpm.d,$G1651,_xlpm.k,_xlfn.CONCAT(LEFT(TRIM(C$1),1),"*"),COUNTIF(_xlpm.d,_xlpm.k))</f>
        <v>0</v>
      </c>
      <c r="D1651" s="1">
        <f>_xlfn.LET(_xlpm.d,$G1651,_xlpm.k,_xlfn.CONCAT(LEFT(TRIM(D$1),1),"*"),COUNTIF(_xlpm.d,_xlpm.k))</f>
        <v>0</v>
      </c>
      <c r="E1651" s="1">
        <f>LOG(F1651+1,10)</f>
        <v>1.3617278360175928</v>
      </c>
      <c r="F1651" s="7">
        <v>22</v>
      </c>
      <c r="G1651" s="9" t="s">
        <v>546</v>
      </c>
      <c r="H1651" s="4">
        <f>F1651/freq.sum.r6e</f>
        <v>1.0934393638170974E-3</v>
      </c>
      <c r="I1651" s="1" t="str">
        <f>_xlfn.LET(_xlpm.sep,":",_xlpm.w,$G1651,LEFT(_xlpm.w,FIND(_xlpm.sep,_xlpm.w)-1))</f>
        <v>dɪ</v>
      </c>
      <c r="J1651" s="1" t="str">
        <f>_xlfn.LET(_xlpm.sep,":",_xlpm.w,$G1651,RIGHT(_xlpm.w,LEN(_xlpm.w)-FIND(_xlpm.sep,_xlpm.w)))</f>
        <v>dde</v>
      </c>
      <c r="K1651" s="10">
        <f>_xlfn.LET(_xlpm.w,I1651,LEN(_xlpm.w))</f>
        <v>2</v>
      </c>
      <c r="L1651" s="10">
        <f>_xlfn.LET(_xlpm.w,J1651,LEN(_xlpm.w))</f>
        <v>3</v>
      </c>
      <c r="M1651" s="10">
        <f>_xlfn.LET(_xlpm.a,K1651,_xlpm.b,L1651,MAX(_xlpm.a,_xlpm.b))</f>
        <v>3</v>
      </c>
      <c r="N1651" s="10">
        <f>_xlfn.LET(_xlpm.d,(K1651,L1651),MAX(_xlpm.d)-MIN(_xlpm.d))</f>
        <v>1</v>
      </c>
      <c r="O1651" s="1" t="str">
        <f>_xlfn.LET(_xlpm.sep,":",_xlpm.w,$G1651,_xlfn.CONCAT("~",RIGHT(_xlpm.w,LEN(_xlpm.w)-FIND(_xlpm.sep,_xlpm.w)),"~"))</f>
        <v>~dde~</v>
      </c>
      <c r="P1651" s="1" t="str">
        <f>_xlfn.LET(_xlpm.sep,":",_xlpm.w,$G1651,_xlfn.CONCAT("[",LEFT(_xlpm.w,FIND(_xlpm.sep,_xlpm.w)-1),"]"))</f>
        <v>[dɪ]</v>
      </c>
      <c r="Q1651" s="14" cm="1">
        <f t="array" ref="Q1651">SUM(_xlfn._xlws.FILTER($H$2:$H$7117,_xlfn.MAP($O$2:$O$7117,_xlfn.LAMBDA(_xlpm.x,_xlpm.x=$O1651))))</f>
        <v>1.4413518886679921E-3</v>
      </c>
      <c r="R1651" s="14">
        <f>$H1651/Q1651</f>
        <v>0.75862068965517238</v>
      </c>
      <c r="S1651" s="14" cm="1">
        <f t="array" ref="S1651">SUM(_xlfn._xlws.FILTER($H$2:$H$7117,_xlfn.MAP($P$2:$P$7117,_xlfn.LAMBDA(_xlpm.x,_xlpm.x=$P1651))))</f>
        <v>1.5904572564612324E-2</v>
      </c>
      <c r="T1651" s="14">
        <f>$H1651/S1651</f>
        <v>6.8750000000000006E-2</v>
      </c>
      <c r="U1651" s="14">
        <f>_xlfn.LET(_xlpm.freq,F1651,_xlpm.size,M1651+1,_xlpm.F,V1651,LOG(1+_xlpm.freq)*LOG(1+_xlpm.size)*_xlpm.F)</f>
        <v>0.11999857909343999</v>
      </c>
      <c r="V1651" s="14">
        <f>_xlfn.LET(_xlpm.a,T1651,_xlpm.b,R1651,2*_xlpm.a*_xlpm.b/(_xlpm.a+_xlpm.b))</f>
        <v>0.12607449856733524</v>
      </c>
      <c r="W1651" s="14">
        <f>_xlfn.LET(_xlpm.p,R1651,_xlpm.q,T1651,LOG(_xlpm.p/_xlpm.q))</f>
        <v>1.0427519804209497</v>
      </c>
      <c r="X1651" s="2"/>
      <c r="AC1651" s="2"/>
      <c r="AH1651" s="2"/>
      <c r="AI1651" s="2"/>
    </row>
    <row r="1652" spans="1:35">
      <c r="A1652" s="1" t="str">
        <f>_xlfn.LET(_xlpm.sep," : ",CONCATENATE(O1652,_xlpm.sep,P1652))</f>
        <v>~nea~ : [nɪ]</v>
      </c>
      <c r="B1652" s="1">
        <f>_xlfn.LET(_xlpm.d,$G1652,_xlpm.k,_xlfn.CONCAT(LEFT(TRIM(B$1),1),"*"),COUNTIF(_xlpm.d,_xlpm.k))</f>
        <v>0</v>
      </c>
      <c r="C1652" s="1">
        <f>_xlfn.LET(_xlpm.d,$G1652,_xlpm.k,_xlfn.CONCAT(LEFT(TRIM(C$1),1),"*"),COUNTIF(_xlpm.d,_xlpm.k))</f>
        <v>0</v>
      </c>
      <c r="D1652" s="1">
        <f>_xlfn.LET(_xlpm.d,$G1652,_xlpm.k,_xlfn.CONCAT(LEFT(TRIM(D$1),1),"*"),COUNTIF(_xlpm.d,_xlpm.k))</f>
        <v>1</v>
      </c>
      <c r="E1652" s="1">
        <f>LOG(F1652+1,10)</f>
        <v>1.3617278360175928</v>
      </c>
      <c r="F1652" s="7">
        <v>22</v>
      </c>
      <c r="G1652" s="9" t="s">
        <v>3361</v>
      </c>
      <c r="H1652" s="4">
        <f>F1652/freq.sum.r6e</f>
        <v>1.0934393638170974E-3</v>
      </c>
      <c r="I1652" s="1" t="str">
        <f>_xlfn.LET(_xlpm.sep,":",_xlpm.w,$G1652,LEFT(_xlpm.w,FIND(_xlpm.sep,_xlpm.w)-1))</f>
        <v>nɪ</v>
      </c>
      <c r="J1652" s="1" t="str">
        <f>_xlfn.LET(_xlpm.sep,":",_xlpm.w,$G1652,RIGHT(_xlpm.w,LEN(_xlpm.w)-FIND(_xlpm.sep,_xlpm.w)))</f>
        <v>nea</v>
      </c>
      <c r="K1652" s="10">
        <f>_xlfn.LET(_xlpm.w,I1652,LEN(_xlpm.w))</f>
        <v>2</v>
      </c>
      <c r="L1652" s="10">
        <f>_xlfn.LET(_xlpm.w,J1652,LEN(_xlpm.w))</f>
        <v>3</v>
      </c>
      <c r="M1652" s="10">
        <f>_xlfn.LET(_xlpm.a,K1652,_xlpm.b,L1652,MAX(_xlpm.a,_xlpm.b))</f>
        <v>3</v>
      </c>
      <c r="N1652" s="10">
        <f>_xlfn.LET(_xlpm.d,(K1652,L1652),MAX(_xlpm.d)-MIN(_xlpm.d))</f>
        <v>1</v>
      </c>
      <c r="O1652" s="1" t="str">
        <f>_xlfn.LET(_xlpm.sep,":",_xlpm.w,$G1652,_xlfn.CONCAT("~",RIGHT(_xlpm.w,LEN(_xlpm.w)-FIND(_xlpm.sep,_xlpm.w)),"~"))</f>
        <v>~nea~</v>
      </c>
      <c r="P1652" s="1" t="str">
        <f>_xlfn.LET(_xlpm.sep,":",_xlpm.w,$G1652,_xlfn.CONCAT("[",LEFT(_xlpm.w,FIND(_xlpm.sep,_xlpm.w)-1),"]"))</f>
        <v>[nɪ]</v>
      </c>
      <c r="Q1652" s="14" cm="1">
        <f t="array" ref="Q1652">SUM(_xlfn._xlws.FILTER($H$2:$H$7117,_xlfn.MAP($O$2:$O$7117,_xlfn.LAMBDA(_xlpm.x,_xlpm.x=$O1652))))</f>
        <v>1.4413518886679921E-3</v>
      </c>
      <c r="R1652" s="14">
        <f>$H1652/Q1652</f>
        <v>0.75862068965517238</v>
      </c>
      <c r="S1652" s="14" cm="1">
        <f t="array" ref="S1652">SUM(_xlfn._xlws.FILTER($H$2:$H$7117,_xlfn.MAP($P$2:$P$7117,_xlfn.LAMBDA(_xlpm.x,_xlpm.x=$P1652))))</f>
        <v>1.5904572564612324E-2</v>
      </c>
      <c r="T1652" s="14">
        <f>$H1652/S1652</f>
        <v>6.8750000000000006E-2</v>
      </c>
      <c r="U1652" s="14">
        <f>_xlfn.LET(_xlpm.freq,F1652,_xlpm.size,M1652+1,_xlpm.F,V1652,LOG(1+_xlpm.freq)*LOG(1+_xlpm.size)*_xlpm.F)</f>
        <v>0.11999857909343999</v>
      </c>
      <c r="V1652" s="14">
        <f>_xlfn.LET(_xlpm.a,T1652,_xlpm.b,R1652,2*_xlpm.a*_xlpm.b/(_xlpm.a+_xlpm.b))</f>
        <v>0.12607449856733524</v>
      </c>
      <c r="W1652" s="14">
        <f>_xlfn.LET(_xlpm.p,R1652,_xlpm.q,T1652,LOG(_xlpm.p/_xlpm.q))</f>
        <v>1.0427519804209497</v>
      </c>
      <c r="X1652" s="2"/>
      <c r="AC1652" s="2"/>
      <c r="AH1652" s="2"/>
      <c r="AI1652" s="2"/>
    </row>
    <row r="1653" spans="1:35">
      <c r="A1653" s="1" t="str">
        <f>_xlfn.LET(_xlpm.sep," : ",CONCATENATE(O1653,_xlpm.sep,P1653))</f>
        <v>~sce~ : [sɪ]</v>
      </c>
      <c r="B1653" s="1">
        <f>_xlfn.LET(_xlpm.d,$G1653,_xlpm.k,_xlfn.CONCAT(LEFT(TRIM(B$1),1),"*"),COUNTIF(_xlpm.d,_xlpm.k))</f>
        <v>0</v>
      </c>
      <c r="C1653" s="1">
        <f>_xlfn.LET(_xlpm.d,$G1653,_xlpm.k,_xlfn.CONCAT(LEFT(TRIM(C$1),1),"*"),COUNTIF(_xlpm.d,_xlpm.k))</f>
        <v>0</v>
      </c>
      <c r="D1653" s="1">
        <f>_xlfn.LET(_xlpm.d,$G1653,_xlpm.k,_xlfn.CONCAT(LEFT(TRIM(D$1),1),"*"),COUNTIF(_xlpm.d,_xlpm.k))</f>
        <v>0</v>
      </c>
      <c r="E1653" s="1">
        <f>LOG(F1653+1,10)</f>
        <v>1.3617278360175928</v>
      </c>
      <c r="F1653" s="7">
        <v>22</v>
      </c>
      <c r="G1653" s="9" t="s">
        <v>4474</v>
      </c>
      <c r="H1653" s="4">
        <f>F1653/freq.sum.r6e</f>
        <v>1.0934393638170974E-3</v>
      </c>
      <c r="I1653" s="1" t="str">
        <f>_xlfn.LET(_xlpm.sep,":",_xlpm.w,$G1653,LEFT(_xlpm.w,FIND(_xlpm.sep,_xlpm.w)-1))</f>
        <v>sɪ</v>
      </c>
      <c r="J1653" s="1" t="str">
        <f>_xlfn.LET(_xlpm.sep,":",_xlpm.w,$G1653,RIGHT(_xlpm.w,LEN(_xlpm.w)-FIND(_xlpm.sep,_xlpm.w)))</f>
        <v>sce</v>
      </c>
      <c r="K1653" s="10">
        <f>_xlfn.LET(_xlpm.w,I1653,LEN(_xlpm.w))</f>
        <v>2</v>
      </c>
      <c r="L1653" s="10">
        <f>_xlfn.LET(_xlpm.w,J1653,LEN(_xlpm.w))</f>
        <v>3</v>
      </c>
      <c r="M1653" s="10">
        <f>_xlfn.LET(_xlpm.a,K1653,_xlpm.b,L1653,MAX(_xlpm.a,_xlpm.b))</f>
        <v>3</v>
      </c>
      <c r="N1653" s="10">
        <f>_xlfn.LET(_xlpm.d,(K1653,L1653),MAX(_xlpm.d)-MIN(_xlpm.d))</f>
        <v>1</v>
      </c>
      <c r="O1653" s="1" t="str">
        <f>_xlfn.LET(_xlpm.sep,":",_xlpm.w,$G1653,_xlfn.CONCAT("~",RIGHT(_xlpm.w,LEN(_xlpm.w)-FIND(_xlpm.sep,_xlpm.w)),"~"))</f>
        <v>~sce~</v>
      </c>
      <c r="P1653" s="1" t="str">
        <f>_xlfn.LET(_xlpm.sep,":",_xlpm.w,$G1653,_xlfn.CONCAT("[",LEFT(_xlpm.w,FIND(_xlpm.sep,_xlpm.w)-1),"]"))</f>
        <v>[sɪ]</v>
      </c>
      <c r="Q1653" s="14" cm="1">
        <f t="array" ref="Q1653">SUM(_xlfn._xlws.FILTER($H$2:$H$7117,_xlfn.MAP($O$2:$O$7117,_xlfn.LAMBDA(_xlpm.x,_xlpm.x=$O1653))))</f>
        <v>1.6898608349900596E-3</v>
      </c>
      <c r="R1653" s="14">
        <f>$H1653/Q1653</f>
        <v>0.6470588235294118</v>
      </c>
      <c r="S1653" s="14" cm="1">
        <f t="array" ref="S1653">SUM(_xlfn._xlws.FILTER($H$2:$H$7117,_xlfn.MAP($P$2:$P$7117,_xlfn.LAMBDA(_xlpm.x,_xlpm.x=$P1653))))</f>
        <v>1.9085487077534789E-2</v>
      </c>
      <c r="T1653" s="14">
        <f>$H1653/S1653</f>
        <v>5.7291666666666671E-2</v>
      </c>
      <c r="U1653" s="14">
        <f>_xlfn.LET(_xlpm.freq,F1653,_xlpm.size,M1653+1,_xlpm.F,V1653,LOG(1+_xlpm.freq)*LOG(1+_xlpm.size)*_xlpm.F)</f>
        <v>0.10019020120480995</v>
      </c>
      <c r="V1653" s="14">
        <f>_xlfn.LET(_xlpm.a,T1653,_xlpm.b,R1653,2*_xlpm.a*_xlpm.b/(_xlpm.a+_xlpm.b))</f>
        <v>0.10526315789473686</v>
      </c>
      <c r="W1653" s="14">
        <f>_xlfn.LET(_xlpm.p,R1653,_xlpm.q,T1653,LOG(_xlpm.p/_xlpm.q))</f>
        <v>1.0528523073252756</v>
      </c>
      <c r="X1653" s="2"/>
      <c r="AC1653" s="2"/>
      <c r="AH1653" s="2"/>
      <c r="AI1653" s="2"/>
    </row>
    <row r="1654" spans="1:35">
      <c r="A1654" s="1" t="str">
        <f>_xlfn.LET(_xlpm.sep," : ",CONCATENATE(O1654,_xlpm.sep,P1654))</f>
        <v>~sse~ : [sɪ]</v>
      </c>
      <c r="B1654" s="1">
        <f>_xlfn.LET(_xlpm.d,$G1654,_xlpm.k,_xlfn.CONCAT(LEFT(TRIM(B$1),1),"*"),COUNTIF(_xlpm.d,_xlpm.k))</f>
        <v>0</v>
      </c>
      <c r="C1654" s="1">
        <f>_xlfn.LET(_xlpm.d,$G1654,_xlpm.k,_xlfn.CONCAT(LEFT(TRIM(C$1),1),"*"),COUNTIF(_xlpm.d,_xlpm.k))</f>
        <v>0</v>
      </c>
      <c r="D1654" s="1">
        <f>_xlfn.LET(_xlpm.d,$G1654,_xlpm.k,_xlfn.CONCAT(LEFT(TRIM(D$1),1),"*"),COUNTIF(_xlpm.d,_xlpm.k))</f>
        <v>0</v>
      </c>
      <c r="E1654" s="1">
        <f>LOG(F1654+1,10)</f>
        <v>1.3617278360175928</v>
      </c>
      <c r="F1654" s="7">
        <v>22</v>
      </c>
      <c r="G1654" s="9" t="s">
        <v>4548</v>
      </c>
      <c r="H1654" s="4">
        <f>F1654/freq.sum.r6e</f>
        <v>1.0934393638170974E-3</v>
      </c>
      <c r="I1654" s="1" t="str">
        <f>_xlfn.LET(_xlpm.sep,":",_xlpm.w,$G1654,LEFT(_xlpm.w,FIND(_xlpm.sep,_xlpm.w)-1))</f>
        <v>sɪ</v>
      </c>
      <c r="J1654" s="1" t="str">
        <f>_xlfn.LET(_xlpm.sep,":",_xlpm.w,$G1654,RIGHT(_xlpm.w,LEN(_xlpm.w)-FIND(_xlpm.sep,_xlpm.w)))</f>
        <v>sse</v>
      </c>
      <c r="K1654" s="10">
        <f>_xlfn.LET(_xlpm.w,I1654,LEN(_xlpm.w))</f>
        <v>2</v>
      </c>
      <c r="L1654" s="10">
        <f>_xlfn.LET(_xlpm.w,J1654,LEN(_xlpm.w))</f>
        <v>3</v>
      </c>
      <c r="M1654" s="10">
        <f>_xlfn.LET(_xlpm.a,K1654,_xlpm.b,L1654,MAX(_xlpm.a,_xlpm.b))</f>
        <v>3</v>
      </c>
      <c r="N1654" s="10">
        <f>_xlfn.LET(_xlpm.d,(K1654,L1654),MAX(_xlpm.d)-MIN(_xlpm.d))</f>
        <v>1</v>
      </c>
      <c r="O1654" s="1" t="str">
        <f>_xlfn.LET(_xlpm.sep,":",_xlpm.w,$G1654,_xlfn.CONCAT("~",RIGHT(_xlpm.w,LEN(_xlpm.w)-FIND(_xlpm.sep,_xlpm.w)),"~"))</f>
        <v>~sse~</v>
      </c>
      <c r="P1654" s="1" t="str">
        <f>_xlfn.LET(_xlpm.sep,":",_xlpm.w,$G1654,_xlfn.CONCAT("[",LEFT(_xlpm.w,FIND(_xlpm.sep,_xlpm.w)-1),"]"))</f>
        <v>[sɪ]</v>
      </c>
      <c r="Q1654" s="14" cm="1">
        <f t="array" ref="Q1654">SUM(_xlfn._xlws.FILTER($H$2:$H$7111,_xlfn.MAP($O$2:$O$7111,_xlfn.LAMBDA(_xlpm.x,_xlpm.x=$O1654))))</f>
        <v>1.6898608349900596E-3</v>
      </c>
      <c r="R1654" s="14">
        <f>$H1654/Q1654</f>
        <v>0.6470588235294118</v>
      </c>
      <c r="S1654" s="14" cm="1">
        <f t="array" ref="S1654">SUM(_xlfn._xlws.FILTER($H$2:$H$7111,_xlfn.MAP($P$2:$P$7111,_xlfn.LAMBDA(_xlpm.x,_xlpm.x=$P1654))))</f>
        <v>1.9085487077534789E-2</v>
      </c>
      <c r="T1654" s="14">
        <f>$H1654/S1654</f>
        <v>5.7291666666666671E-2</v>
      </c>
      <c r="U1654" s="14">
        <f>_xlfn.LET(_xlpm.freq,F1654,_xlpm.size,M1654+1,_xlpm.F,V1654,LOG(1+_xlpm.freq)*LOG(1+_xlpm.size)*_xlpm.F)</f>
        <v>0.10019020120480995</v>
      </c>
      <c r="V1654" s="14">
        <f>_xlfn.LET(_xlpm.a,T1654,_xlpm.b,R1654,2*_xlpm.a*_xlpm.b/(_xlpm.a+_xlpm.b))</f>
        <v>0.10526315789473686</v>
      </c>
      <c r="W1654" s="14">
        <f>_xlfn.LET(_xlpm.p,R1654,_xlpm.q,T1654,LOG(_xlpm.p/_xlpm.q))</f>
        <v>1.0528523073252756</v>
      </c>
      <c r="X1654" s="2"/>
      <c r="AC1654" s="2"/>
      <c r="AH1654" s="2"/>
      <c r="AI1654" s="2"/>
    </row>
    <row r="1655" spans="1:35">
      <c r="A1655" s="1" t="str">
        <f>_xlfn.LET(_xlpm.sep," : ",CONCATENATE(O1655,_xlpm.sep,P1655))</f>
        <v>~fur~ : [fʊ]</v>
      </c>
      <c r="B1655" s="1">
        <f>_xlfn.LET(_xlpm.d,$G1655,_xlpm.k,_xlfn.CONCAT(LEFT(TRIM(B$1),1),"*"),COUNTIF(_xlpm.d,_xlpm.k))</f>
        <v>0</v>
      </c>
      <c r="C1655" s="1">
        <f>_xlfn.LET(_xlpm.d,$G1655,_xlpm.k,_xlfn.CONCAT(LEFT(TRIM(C$1),1),"*"),COUNTIF(_xlpm.d,_xlpm.k))</f>
        <v>0</v>
      </c>
      <c r="D1655" s="1">
        <f>_xlfn.LET(_xlpm.d,$G1655,_xlpm.k,_xlfn.CONCAT(LEFT(TRIM(D$1),1),"*"),COUNTIF(_xlpm.d,_xlpm.k))</f>
        <v>0</v>
      </c>
      <c r="E1655" s="1">
        <f>LOG(F1655+1,10)</f>
        <v>0.47712125471966244</v>
      </c>
      <c r="F1655" s="7">
        <v>2</v>
      </c>
      <c r="G1655" s="9" t="s">
        <v>1082</v>
      </c>
      <c r="H1655" s="4">
        <f>F1655/freq.sum.r6e</f>
        <v>9.9403578528827041E-5</v>
      </c>
      <c r="I1655" s="1" t="str">
        <f>_xlfn.LET(_xlpm.sep,":",_xlpm.w,$G1655,LEFT(_xlpm.w,FIND(_xlpm.sep,_xlpm.w)-1))</f>
        <v>fʊ</v>
      </c>
      <c r="J1655" s="1" t="str">
        <f>_xlfn.LET(_xlpm.sep,":",_xlpm.w,$G1655,RIGHT(_xlpm.w,LEN(_xlpm.w)-FIND(_xlpm.sep,_xlpm.w)))</f>
        <v>fur</v>
      </c>
      <c r="K1655" s="10">
        <f>_xlfn.LET(_xlpm.w,I1655,LEN(_xlpm.w))</f>
        <v>2</v>
      </c>
      <c r="L1655" s="10">
        <f>_xlfn.LET(_xlpm.w,J1655,LEN(_xlpm.w))</f>
        <v>3</v>
      </c>
      <c r="M1655" s="10">
        <f>_xlfn.LET(_xlpm.a,K1655,_xlpm.b,L1655,MAX(_xlpm.a,_xlpm.b))</f>
        <v>3</v>
      </c>
      <c r="N1655" s="10">
        <f>_xlfn.LET(_xlpm.d,(K1655,L1655),MAX(_xlpm.d)-MIN(_xlpm.d))</f>
        <v>1</v>
      </c>
      <c r="O1655" s="1" t="str">
        <f>_xlfn.LET(_xlpm.sep,":",_xlpm.w,$G1655,_xlfn.CONCAT("~",RIGHT(_xlpm.w,LEN(_xlpm.w)-FIND(_xlpm.sep,_xlpm.w)),"~"))</f>
        <v>~fur~</v>
      </c>
      <c r="P1655" s="1" t="str">
        <f>_xlfn.LET(_xlpm.sep,":",_xlpm.w,$G1655,_xlfn.CONCAT("[",LEFT(_xlpm.w,FIND(_xlpm.sep,_xlpm.w)-1),"]"))</f>
        <v>[fʊ]</v>
      </c>
      <c r="Q1655" s="14" cm="1">
        <f t="array" ref="Q1655">SUM(_xlfn._xlws.FILTER($H$2:$H$7117,_xlfn.MAP($O$2:$O$7117,_xlfn.LAMBDA(_xlpm.x,_xlpm.x=$O1655))))</f>
        <v>1.4910536779324057E-4</v>
      </c>
      <c r="R1655" s="14">
        <f>$H1655/Q1655</f>
        <v>0.66666666666666663</v>
      </c>
      <c r="S1655" s="14" cm="1">
        <f t="array" ref="S1655">SUM(_xlfn._xlws.FILTER($H$2:$H$7117,_xlfn.MAP($P$2:$P$7117,_xlfn.LAMBDA(_xlpm.x,_xlpm.x=$P1655))))</f>
        <v>1.6898608349900596E-3</v>
      </c>
      <c r="T1655" s="14">
        <f>$H1655/S1655</f>
        <v>5.8823529411764712E-2</v>
      </c>
      <c r="U1655" s="14">
        <f>_xlfn.LET(_xlpm.freq,F1655,_xlpm.size,M1655+1,_xlpm.F,V1655,LOG(1+_xlpm.freq)*LOG(1+_xlpm.size)*_xlpm.F)</f>
        <v>3.6053345457319919E-2</v>
      </c>
      <c r="V1655" s="14">
        <f>_xlfn.LET(_xlpm.a,T1655,_xlpm.b,R1655,2*_xlpm.a*_xlpm.b/(_xlpm.a+_xlpm.b))</f>
        <v>0.10810810810810811</v>
      </c>
      <c r="W1655" s="14">
        <f>_xlfn.LET(_xlpm.p,R1655,_xlpm.q,T1655,LOG(_xlpm.p/_xlpm.q))</f>
        <v>1.0543576623225925</v>
      </c>
      <c r="X1655" s="2"/>
      <c r="AC1655" s="2"/>
      <c r="AH1655" s="2"/>
      <c r="AI1655" s="2"/>
    </row>
    <row r="1656" spans="1:35">
      <c r="A1656" s="1" t="str">
        <f>_xlfn.LET(_xlpm.sep," : ",CONCATENATE(O1656,_xlpm.sep,P1656))</f>
        <v>~bui~ : [bɪ]</v>
      </c>
      <c r="B1656" s="1">
        <f>_xlfn.LET(_xlpm.d,$G1656,_xlpm.k,_xlfn.CONCAT(LEFT(TRIM(B$1),1),"*"),COUNTIF(_xlpm.d,_xlpm.k))</f>
        <v>0</v>
      </c>
      <c r="C1656" s="1">
        <f>_xlfn.LET(_xlpm.d,$G1656,_xlpm.k,_xlfn.CONCAT(LEFT(TRIM(C$1),1),"*"),COUNTIF(_xlpm.d,_xlpm.k))</f>
        <v>0</v>
      </c>
      <c r="D1656" s="1">
        <f>_xlfn.LET(_xlpm.d,$G1656,_xlpm.k,_xlfn.CONCAT(LEFT(TRIM(D$1),1),"*"),COUNTIF(_xlpm.d,_xlpm.k))</f>
        <v>0</v>
      </c>
      <c r="E1656" s="1">
        <f>LOG(F1656+1,10)</f>
        <v>1.3617278360175928</v>
      </c>
      <c r="F1656" s="7">
        <v>22</v>
      </c>
      <c r="G1656" s="9" t="s">
        <v>329</v>
      </c>
      <c r="H1656" s="4">
        <f>F1656/freq.sum.r6e</f>
        <v>1.0934393638170974E-3</v>
      </c>
      <c r="I1656" s="1" t="str">
        <f>_xlfn.LET(_xlpm.sep,":",_xlpm.w,$G1656,LEFT(_xlpm.w,FIND(_xlpm.sep,_xlpm.w)-1))</f>
        <v>bɪ</v>
      </c>
      <c r="J1656" s="1" t="str">
        <f>_xlfn.LET(_xlpm.sep,":",_xlpm.w,$G1656,RIGHT(_xlpm.w,LEN(_xlpm.w)-FIND(_xlpm.sep,_xlpm.w)))</f>
        <v>bui</v>
      </c>
      <c r="K1656" s="10">
        <f>_xlfn.LET(_xlpm.w,I1656,LEN(_xlpm.w))</f>
        <v>2</v>
      </c>
      <c r="L1656" s="10">
        <f>_xlfn.LET(_xlpm.w,J1656,LEN(_xlpm.w))</f>
        <v>3</v>
      </c>
      <c r="M1656" s="10">
        <f>_xlfn.LET(_xlpm.a,K1656,_xlpm.b,L1656,MAX(_xlpm.a,_xlpm.b))</f>
        <v>3</v>
      </c>
      <c r="N1656" s="10">
        <f>_xlfn.LET(_xlpm.d,(K1656,L1656),MAX(_xlpm.d)-MIN(_xlpm.d))</f>
        <v>1</v>
      </c>
      <c r="O1656" s="1" t="str">
        <f>_xlfn.LET(_xlpm.sep,":",_xlpm.w,$G1656,_xlfn.CONCAT("~",RIGHT(_xlpm.w,LEN(_xlpm.w)-FIND(_xlpm.sep,_xlpm.w)),"~"))</f>
        <v>~bui~</v>
      </c>
      <c r="P1656" s="1" t="str">
        <f>_xlfn.LET(_xlpm.sep,":",_xlpm.w,$G1656,_xlfn.CONCAT("[",LEFT(_xlpm.w,FIND(_xlpm.sep,_xlpm.w)-1),"]"))</f>
        <v>[bɪ]</v>
      </c>
      <c r="Q1656" s="14" cm="1">
        <f t="array" ref="Q1656">SUM(_xlfn._xlws.FILTER($H$2:$H$7117,_xlfn.MAP($O$2:$O$7117,_xlfn.LAMBDA(_xlpm.x,_xlpm.x=$O1656))))</f>
        <v>1.0934393638170974E-3</v>
      </c>
      <c r="R1656" s="14">
        <f>$H1656/Q1656</f>
        <v>1</v>
      </c>
      <c r="S1656" s="14" cm="1">
        <f t="array" ref="S1656">SUM(_xlfn._xlws.FILTER($H$2:$H$7117,_xlfn.MAP($P$2:$P$7117,_xlfn.LAMBDA(_xlpm.x,_xlpm.x=$P1656))))</f>
        <v>1.2723658051689858E-2</v>
      </c>
      <c r="T1656" s="14">
        <f>$H1656/S1656</f>
        <v>8.5937500000000014E-2</v>
      </c>
      <c r="U1656" s="14">
        <f>_xlfn.LET(_xlpm.freq,F1656,_xlpm.size,M1656+1,_xlpm.F,V1656,LOG(1+_xlpm.freq)*LOG(1+_xlpm.size)*_xlpm.F)</f>
        <v>0.15064569821442647</v>
      </c>
      <c r="V1656" s="14">
        <f>_xlfn.LET(_xlpm.a,T1656,_xlpm.b,R1656,2*_xlpm.a*_xlpm.b/(_xlpm.a+_xlpm.b))</f>
        <v>0.15827338129496404</v>
      </c>
      <c r="W1656" s="14">
        <f>_xlfn.LET(_xlpm.p,R1656,_xlpm.q,T1656,LOG(_xlpm.p/_xlpm.q))</f>
        <v>1.0658172844896432</v>
      </c>
      <c r="X1656" s="2"/>
      <c r="AC1656" s="2"/>
      <c r="AH1656" s="2"/>
      <c r="AI1656" s="2"/>
    </row>
    <row r="1657" spans="1:35">
      <c r="A1657" s="1" t="str">
        <f>_xlfn.LET(_xlpm.sep," : ",CONCATENATE(O1657,_xlpm.sep,P1657))</f>
        <v>~fei~ : [fɪ]</v>
      </c>
      <c r="B1657" s="1">
        <f>_xlfn.LET(_xlpm.d,$G1657,_xlpm.k,_xlfn.CONCAT(LEFT(TRIM(B$1),1),"*"),COUNTIF(_xlpm.d,_xlpm.k))</f>
        <v>0</v>
      </c>
      <c r="C1657" s="1">
        <f>_xlfn.LET(_xlpm.d,$G1657,_xlpm.k,_xlfn.CONCAT(LEFT(TRIM(C$1),1),"*"),COUNTIF(_xlpm.d,_xlpm.k))</f>
        <v>0</v>
      </c>
      <c r="D1657" s="1">
        <f>_xlfn.LET(_xlpm.d,$G1657,_xlpm.k,_xlfn.CONCAT(LEFT(TRIM(D$1),1),"*"),COUNTIF(_xlpm.d,_xlpm.k))</f>
        <v>0</v>
      </c>
      <c r="E1657" s="1">
        <f>LOG(F1657+1,10)</f>
        <v>1.3617278360175928</v>
      </c>
      <c r="F1657" s="7">
        <v>22</v>
      </c>
      <c r="G1657" s="9" t="s">
        <v>990</v>
      </c>
      <c r="H1657" s="4">
        <f>F1657/freq.sum.r6e</f>
        <v>1.0934393638170974E-3</v>
      </c>
      <c r="I1657" s="4" t="str">
        <f>_xlfn.LET(_xlpm.sep,":",_xlpm.w,$G1657,LEFT(_xlpm.w,FIND(_xlpm.sep,_xlpm.w)-1))</f>
        <v>fɪ</v>
      </c>
      <c r="J1657" s="4" t="str">
        <f>_xlfn.LET(_xlpm.sep,":",_xlpm.w,$G1657,RIGHT(_xlpm.w,LEN(_xlpm.w)-FIND(_xlpm.sep,_xlpm.w)))</f>
        <v>fei</v>
      </c>
      <c r="K1657" s="10">
        <f>_xlfn.LET(_xlpm.w,I1657,LEN(_xlpm.w))</f>
        <v>2</v>
      </c>
      <c r="L1657" s="10">
        <f>_xlfn.LET(_xlpm.w,J1657,LEN(_xlpm.w))</f>
        <v>3</v>
      </c>
      <c r="M1657" s="10">
        <f>_xlfn.LET(_xlpm.a,K1657,_xlpm.b,L1657,MAX(_xlpm.a,_xlpm.b))</f>
        <v>3</v>
      </c>
      <c r="N1657" s="10">
        <f>_xlfn.LET(_xlpm.d,(K1657,L1657),MAX(_xlpm.d)-MIN(_xlpm.d))</f>
        <v>1</v>
      </c>
      <c r="O1657" s="1" t="str">
        <f>_xlfn.LET(_xlpm.sep,":",_xlpm.w,$G1657,_xlfn.CONCAT("~",RIGHT(_xlpm.w,LEN(_xlpm.w)-FIND(_xlpm.sep,_xlpm.w)),"~"))</f>
        <v>~fei~</v>
      </c>
      <c r="P1657" s="1" t="str">
        <f>_xlfn.LET(_xlpm.sep,":",_xlpm.w,$G1657,_xlfn.CONCAT("[",LEFT(_xlpm.w,FIND(_xlpm.sep,_xlpm.w)-1),"]"))</f>
        <v>[fɪ]</v>
      </c>
      <c r="Q1657" s="14" cm="1">
        <f t="array" ref="Q1657">SUM(_xlfn._xlws.FILTER($H$2:$H$7109,_xlfn.MAP($O$2:$O$7109,_xlfn.LAMBDA(_xlpm.x,_xlpm.x=$O1657))))</f>
        <v>1.0934393638170974E-3</v>
      </c>
      <c r="R1657" s="14">
        <f>$H1657/Q1657</f>
        <v>1</v>
      </c>
      <c r="S1657" s="14" cm="1">
        <f t="array" ref="S1657">SUM(_xlfn._xlws.FILTER($H$2:$H$7109,_xlfn.MAP($P$2:$P$7109,_xlfn.LAMBDA(_xlpm.x,_xlpm.x=$P1657))))</f>
        <v>1.2723658051689858E-2</v>
      </c>
      <c r="T1657" s="14">
        <f>$H1657/S1657</f>
        <v>8.5937500000000014E-2</v>
      </c>
      <c r="U1657" s="14">
        <f>_xlfn.LET(_xlpm.freq,F1657,_xlpm.size,M1657+1,_xlpm.F,V1657,LOG(1+_xlpm.freq)*LOG(1+_xlpm.size)*_xlpm.F)</f>
        <v>0.15064569821442647</v>
      </c>
      <c r="V1657" s="14">
        <f>_xlfn.LET(_xlpm.a,T1657,_xlpm.b,R1657,2*_xlpm.a*_xlpm.b/(_xlpm.a+_xlpm.b))</f>
        <v>0.15827338129496404</v>
      </c>
      <c r="W1657" s="14">
        <f>_xlfn.LET(_xlpm.p,R1657,_xlpm.q,T1657,LOG(_xlpm.p/_xlpm.q))</f>
        <v>1.0658172844896432</v>
      </c>
      <c r="X1657" s="2"/>
      <c r="AC1657" s="2"/>
      <c r="AH1657" s="2"/>
      <c r="AI1657" s="2"/>
    </row>
    <row r="1658" spans="1:35">
      <c r="A1658" s="1" t="str">
        <f>_xlfn.LET(_xlpm.sep," : ",CONCATENATE(O1658,_xlpm.sep,P1658))</f>
        <v>~ffy~ : [fɪ]</v>
      </c>
      <c r="B1658" s="1">
        <f>_xlfn.LET(_xlpm.d,$G1658,_xlpm.k,_xlfn.CONCAT(LEFT(TRIM(B$1),1),"*"),COUNTIF(_xlpm.d,_xlpm.k))</f>
        <v>0</v>
      </c>
      <c r="C1658" s="1">
        <f>_xlfn.LET(_xlpm.d,$G1658,_xlpm.k,_xlfn.CONCAT(LEFT(TRIM(C$1),1),"*"),COUNTIF(_xlpm.d,_xlpm.k))</f>
        <v>0</v>
      </c>
      <c r="D1658" s="1">
        <f>_xlfn.LET(_xlpm.d,$G1658,_xlpm.k,_xlfn.CONCAT(LEFT(TRIM(D$1),1),"*"),COUNTIF(_xlpm.d,_xlpm.k))</f>
        <v>0</v>
      </c>
      <c r="E1658" s="1">
        <f>LOG(F1658+1,10)</f>
        <v>1.3617278360175928</v>
      </c>
      <c r="F1658" s="7">
        <v>22</v>
      </c>
      <c r="G1658" s="9" t="s">
        <v>1044</v>
      </c>
      <c r="H1658" s="4">
        <f>F1658/freq.sum.r6e</f>
        <v>1.0934393638170974E-3</v>
      </c>
      <c r="I1658" s="1" t="str">
        <f>_xlfn.LET(_xlpm.sep,":",_xlpm.w,$G1658,LEFT(_xlpm.w,FIND(_xlpm.sep,_xlpm.w)-1))</f>
        <v>fɪ</v>
      </c>
      <c r="J1658" s="1" t="str">
        <f>_xlfn.LET(_xlpm.sep,":",_xlpm.w,$G1658,RIGHT(_xlpm.w,LEN(_xlpm.w)-FIND(_xlpm.sep,_xlpm.w)))</f>
        <v>ffy</v>
      </c>
      <c r="K1658" s="10">
        <f>_xlfn.LET(_xlpm.w,I1658,LEN(_xlpm.w))</f>
        <v>2</v>
      </c>
      <c r="L1658" s="10">
        <f>_xlfn.LET(_xlpm.w,J1658,LEN(_xlpm.w))</f>
        <v>3</v>
      </c>
      <c r="M1658" s="10">
        <f>_xlfn.LET(_xlpm.a,K1658,_xlpm.b,L1658,MAX(_xlpm.a,_xlpm.b))</f>
        <v>3</v>
      </c>
      <c r="N1658" s="10">
        <f>_xlfn.LET(_xlpm.d,(K1658,L1658),MAX(_xlpm.d)-MIN(_xlpm.d))</f>
        <v>1</v>
      </c>
      <c r="O1658" s="1" t="str">
        <f>_xlfn.LET(_xlpm.sep,":",_xlpm.w,$G1658,_xlfn.CONCAT("~",RIGHT(_xlpm.w,LEN(_xlpm.w)-FIND(_xlpm.sep,_xlpm.w)),"~"))</f>
        <v>~ffy~</v>
      </c>
      <c r="P1658" s="1" t="str">
        <f>_xlfn.LET(_xlpm.sep,":",_xlpm.w,$G1658,_xlfn.CONCAT("[",LEFT(_xlpm.w,FIND(_xlpm.sep,_xlpm.w)-1),"]"))</f>
        <v>[fɪ]</v>
      </c>
      <c r="Q1658" s="14" cm="1">
        <f t="array" ref="Q1658">SUM(_xlfn._xlws.FILTER($H$2:$H$7117,_xlfn.MAP($O$2:$O$7117,_xlfn.LAMBDA(_xlpm.x,_xlpm.x=$O1658))))</f>
        <v>1.0934393638170974E-3</v>
      </c>
      <c r="R1658" s="14">
        <f>$H1658/Q1658</f>
        <v>1</v>
      </c>
      <c r="S1658" s="14" cm="1">
        <f t="array" ref="S1658">SUM(_xlfn._xlws.FILTER($H$2:$H$7117,_xlfn.MAP($P$2:$P$7117,_xlfn.LAMBDA(_xlpm.x,_xlpm.x=$P1658))))</f>
        <v>1.2723658051689858E-2</v>
      </c>
      <c r="T1658" s="14">
        <f>$H1658/S1658</f>
        <v>8.5937500000000014E-2</v>
      </c>
      <c r="U1658" s="14">
        <f>_xlfn.LET(_xlpm.freq,F1658,_xlpm.size,M1658+1,_xlpm.F,V1658,LOG(1+_xlpm.freq)*LOG(1+_xlpm.size)*_xlpm.F)</f>
        <v>0.15064569821442647</v>
      </c>
      <c r="V1658" s="14">
        <f>_xlfn.LET(_xlpm.a,T1658,_xlpm.b,R1658,2*_xlpm.a*_xlpm.b/(_xlpm.a+_xlpm.b))</f>
        <v>0.15827338129496404</v>
      </c>
      <c r="W1658" s="14">
        <f>_xlfn.LET(_xlpm.p,R1658,_xlpm.q,T1658,LOG(_xlpm.p/_xlpm.q))</f>
        <v>1.0658172844896432</v>
      </c>
      <c r="X1658" s="2"/>
      <c r="AC1658" s="2"/>
      <c r="AH1658" s="2"/>
      <c r="AI1658" s="2"/>
    </row>
    <row r="1659" spans="1:35">
      <c r="A1659" s="1" t="str">
        <f>_xlfn.LET(_xlpm.sep," : ",CONCATENATE(O1659,_xlpm.sep,P1659))</f>
        <v>~phy~ : [fɪ]</v>
      </c>
      <c r="B1659" s="1">
        <f>_xlfn.LET(_xlpm.d,$G1659,_xlpm.k,_xlfn.CONCAT(LEFT(TRIM(B$1),1),"*"),COUNTIF(_xlpm.d,_xlpm.k))</f>
        <v>0</v>
      </c>
      <c r="C1659" s="1">
        <f>_xlfn.LET(_xlpm.d,$G1659,_xlpm.k,_xlfn.CONCAT(LEFT(TRIM(C$1),1),"*"),COUNTIF(_xlpm.d,_xlpm.k))</f>
        <v>0</v>
      </c>
      <c r="D1659" s="1">
        <f>_xlfn.LET(_xlpm.d,$G1659,_xlpm.k,_xlfn.CONCAT(LEFT(TRIM(D$1),1),"*"),COUNTIF(_xlpm.d,_xlpm.k))</f>
        <v>0</v>
      </c>
      <c r="E1659" s="1">
        <f>LOG(F1659+1,10)</f>
        <v>1.3617278360175928</v>
      </c>
      <c r="F1659" s="7">
        <v>22</v>
      </c>
      <c r="G1659" s="9" t="s">
        <v>1106</v>
      </c>
      <c r="H1659" s="4">
        <f>F1659/freq.sum.r6e</f>
        <v>1.0934393638170974E-3</v>
      </c>
      <c r="I1659" s="1" t="str">
        <f>_xlfn.LET(_xlpm.sep,":",_xlpm.w,$G1659,LEFT(_xlpm.w,FIND(_xlpm.sep,_xlpm.w)-1))</f>
        <v>fɪ</v>
      </c>
      <c r="J1659" s="1" t="str">
        <f>_xlfn.LET(_xlpm.sep,":",_xlpm.w,$G1659,RIGHT(_xlpm.w,LEN(_xlpm.w)-FIND(_xlpm.sep,_xlpm.w)))</f>
        <v>phy</v>
      </c>
      <c r="K1659" s="10">
        <f>_xlfn.LET(_xlpm.w,I1659,LEN(_xlpm.w))</f>
        <v>2</v>
      </c>
      <c r="L1659" s="10">
        <f>_xlfn.LET(_xlpm.w,J1659,LEN(_xlpm.w))</f>
        <v>3</v>
      </c>
      <c r="M1659" s="10">
        <f>_xlfn.LET(_xlpm.a,K1659,_xlpm.b,L1659,MAX(_xlpm.a,_xlpm.b))</f>
        <v>3</v>
      </c>
      <c r="N1659" s="10">
        <f>_xlfn.LET(_xlpm.d,(K1659,L1659),MAX(_xlpm.d)-MIN(_xlpm.d))</f>
        <v>1</v>
      </c>
      <c r="O1659" s="1" t="str">
        <f>_xlfn.LET(_xlpm.sep,":",_xlpm.w,$G1659,_xlfn.CONCAT("~",RIGHT(_xlpm.w,LEN(_xlpm.w)-FIND(_xlpm.sep,_xlpm.w)),"~"))</f>
        <v>~phy~</v>
      </c>
      <c r="P1659" s="1" t="str">
        <f>_xlfn.LET(_xlpm.sep,":",_xlpm.w,$G1659,_xlfn.CONCAT("[",LEFT(_xlpm.w,FIND(_xlpm.sep,_xlpm.w)-1),"]"))</f>
        <v>[fɪ]</v>
      </c>
      <c r="Q1659" s="14" cm="1">
        <f t="array" ref="Q1659">SUM(_xlfn._xlws.FILTER($H$2:$H$7117,_xlfn.MAP($O$2:$O$7117,_xlfn.LAMBDA(_xlpm.x,_xlpm.x=$O1659))))</f>
        <v>1.0934393638170974E-3</v>
      </c>
      <c r="R1659" s="14">
        <f>$H1659/Q1659</f>
        <v>1</v>
      </c>
      <c r="S1659" s="14" cm="1">
        <f t="array" ref="S1659">SUM(_xlfn._xlws.FILTER($H$2:$H$7117,_xlfn.MAP($P$2:$P$7117,_xlfn.LAMBDA(_xlpm.x,_xlpm.x=$P1659))))</f>
        <v>1.2723658051689858E-2</v>
      </c>
      <c r="T1659" s="14">
        <f>$H1659/S1659</f>
        <v>8.5937500000000014E-2</v>
      </c>
      <c r="U1659" s="14">
        <f>_xlfn.LET(_xlpm.freq,F1659,_xlpm.size,M1659+1,_xlpm.F,V1659,LOG(1+_xlpm.freq)*LOG(1+_xlpm.size)*_xlpm.F)</f>
        <v>0.15064569821442647</v>
      </c>
      <c r="V1659" s="14">
        <f>_xlfn.LET(_xlpm.a,T1659,_xlpm.b,R1659,2*_xlpm.a*_xlpm.b/(_xlpm.a+_xlpm.b))</f>
        <v>0.15827338129496404</v>
      </c>
      <c r="W1659" s="14">
        <f>_xlfn.LET(_xlpm.p,R1659,_xlpm.q,T1659,LOG(_xlpm.p/_xlpm.q))</f>
        <v>1.0658172844896432</v>
      </c>
      <c r="X1659" s="2"/>
      <c r="AC1659" s="2"/>
      <c r="AH1659" s="2"/>
      <c r="AI1659" s="2"/>
    </row>
    <row r="1660" spans="1:35">
      <c r="A1660" s="1" t="str">
        <f>_xlfn.LET(_xlpm.sep," : ",CONCATENATE(O1660,_xlpm.sep,P1660))</f>
        <v>~tar~ : [tə]</v>
      </c>
      <c r="B1660" s="1">
        <f>_xlfn.LET(_xlpm.d,$G1660,_xlpm.k,_xlfn.CONCAT(LEFT(TRIM(B$1),1),"*"),COUNTIF(_xlpm.d,_xlpm.k))</f>
        <v>0</v>
      </c>
      <c r="C1660" s="1">
        <f>_xlfn.LET(_xlpm.d,$G1660,_xlpm.k,_xlfn.CONCAT(LEFT(TRIM(C$1),1),"*"),COUNTIF(_xlpm.d,_xlpm.k))</f>
        <v>0</v>
      </c>
      <c r="D1660" s="1">
        <f>_xlfn.LET(_xlpm.d,$G1660,_xlpm.k,_xlfn.CONCAT(LEFT(TRIM(D$1),1),"*"),COUNTIF(_xlpm.d,_xlpm.k))</f>
        <v>0</v>
      </c>
      <c r="E1660" s="1">
        <f>LOG(F1660+1,10)</f>
        <v>0.30102999566398114</v>
      </c>
      <c r="F1660" s="7">
        <v>1</v>
      </c>
      <c r="G1660" s="9" t="s">
        <v>4755</v>
      </c>
      <c r="H1660" s="4">
        <f>F1660/freq.sum.r6e</f>
        <v>4.9701789264413521E-5</v>
      </c>
      <c r="I1660" s="1" t="str">
        <f>_xlfn.LET(_xlpm.sep,":",_xlpm.w,$G1660,LEFT(_xlpm.w,FIND(_xlpm.sep,_xlpm.w)-1))</f>
        <v>tə</v>
      </c>
      <c r="J1660" s="1" t="str">
        <f>_xlfn.LET(_xlpm.sep,":",_xlpm.w,$G1660,RIGHT(_xlpm.w,LEN(_xlpm.w)-FIND(_xlpm.sep,_xlpm.w)))</f>
        <v>tar</v>
      </c>
      <c r="K1660" s="10">
        <f>_xlfn.LET(_xlpm.w,I1660,LEN(_xlpm.w))</f>
        <v>2</v>
      </c>
      <c r="L1660" s="10">
        <f>_xlfn.LET(_xlpm.w,J1660,LEN(_xlpm.w))</f>
        <v>3</v>
      </c>
      <c r="M1660" s="10">
        <f>_xlfn.LET(_xlpm.a,K1660,_xlpm.b,L1660,MAX(_xlpm.a,_xlpm.b))</f>
        <v>3</v>
      </c>
      <c r="N1660" s="10">
        <f>_xlfn.LET(_xlpm.d,(K1660,L1660),MAX(_xlpm.d)-MIN(_xlpm.d))</f>
        <v>1</v>
      </c>
      <c r="O1660" s="1" t="str">
        <f>_xlfn.LET(_xlpm.sep,":",_xlpm.w,$G1660,_xlfn.CONCAT("~",RIGHT(_xlpm.w,LEN(_xlpm.w)-FIND(_xlpm.sep,_xlpm.w)),"~"))</f>
        <v>~tar~</v>
      </c>
      <c r="P1660" s="1" t="str">
        <f>_xlfn.LET(_xlpm.sep,":",_xlpm.w,$G1660,_xlfn.CONCAT("[",LEFT(_xlpm.w,FIND(_xlpm.sep,_xlpm.w)-1),"]"))</f>
        <v>[tə]</v>
      </c>
      <c r="Q1660" s="14" cm="1">
        <f t="array" ref="Q1660">SUM(_xlfn._xlws.FILTER($H$2:$H$7109,_xlfn.MAP($O$2:$O$7109,_xlfn.LAMBDA(_xlpm.x,_xlpm.x=$O1660))))</f>
        <v>2.9821073558648114E-4</v>
      </c>
      <c r="R1660" s="14">
        <f>$H1660/Q1660</f>
        <v>0.16666666666666666</v>
      </c>
      <c r="S1660" s="14" cm="1">
        <f t="array" ref="S1660">SUM(_xlfn._xlws.FILTER($H$2:$H$7109,_xlfn.MAP($P$2:$P$7109,_xlfn.LAMBDA(_xlpm.x,_xlpm.x=$P1660))))</f>
        <v>3.4791252485089448E-3</v>
      </c>
      <c r="T1660" s="14">
        <f>$H1660/S1660</f>
        <v>1.4285714285714292E-2</v>
      </c>
      <c r="U1660" s="14">
        <f>_xlfn.LET(_xlpm.freq,F1660,_xlpm.size,M1660+1,_xlpm.F,V1660,LOG(1+_xlpm.freq)*LOG(1+_xlpm.size)*_xlpm.F)</f>
        <v>5.5371299309085464E-3</v>
      </c>
      <c r="V1660" s="14">
        <f>_xlfn.LET(_xlpm.a,T1660,_xlpm.b,R1660,2*_xlpm.a*_xlpm.b/(_xlpm.a+_xlpm.b))</f>
        <v>2.6315789473684223E-2</v>
      </c>
      <c r="W1660" s="14">
        <f>_xlfn.LET(_xlpm.p,R1660,_xlpm.q,T1660,LOG(_xlpm.p/_xlpm.q))</f>
        <v>1.0669467896306131</v>
      </c>
      <c r="X1660" s="2"/>
      <c r="AC1660" s="2"/>
      <c r="AH1660" s="2"/>
      <c r="AI1660" s="2"/>
    </row>
    <row r="1661" spans="1:35">
      <c r="A1661" s="1" t="str">
        <f>_xlfn.LET(_xlpm.sep," : ",CONCATENATE(O1661,_xlpm.sep,P1661))</f>
        <v>~par~ : [pə]</v>
      </c>
      <c r="B1661" s="1">
        <f>_xlfn.LET(_xlpm.d,$G1661,_xlpm.k,_xlfn.CONCAT(LEFT(TRIM(B$1),1),"*"),COUNTIF(_xlpm.d,_xlpm.k))</f>
        <v>0</v>
      </c>
      <c r="C1661" s="1">
        <f>_xlfn.LET(_xlpm.d,$G1661,_xlpm.k,_xlfn.CONCAT(LEFT(TRIM(C$1),1),"*"),COUNTIF(_xlpm.d,_xlpm.k))</f>
        <v>0</v>
      </c>
      <c r="D1661" s="1">
        <f>_xlfn.LET(_xlpm.d,$G1661,_xlpm.k,_xlfn.CONCAT(LEFT(TRIM(D$1),1),"*"),COUNTIF(_xlpm.d,_xlpm.k))</f>
        <v>0</v>
      </c>
      <c r="E1661" s="1">
        <f>LOG(F1661+1,10)</f>
        <v>0.30102999566398114</v>
      </c>
      <c r="F1661" s="7">
        <v>1</v>
      </c>
      <c r="G1661" s="9" t="s">
        <v>3713</v>
      </c>
      <c r="H1661" s="4">
        <f>F1661/freq.sum.r6e</f>
        <v>4.9701789264413521E-5</v>
      </c>
      <c r="I1661" s="1" t="str">
        <f>_xlfn.LET(_xlpm.sep,":",_xlpm.w,$G1661,LEFT(_xlpm.w,FIND(_xlpm.sep,_xlpm.w)-1))</f>
        <v>pə</v>
      </c>
      <c r="J1661" s="1" t="str">
        <f>_xlfn.LET(_xlpm.sep,":",_xlpm.w,$G1661,RIGHT(_xlpm.w,LEN(_xlpm.w)-FIND(_xlpm.sep,_xlpm.w)))</f>
        <v>par</v>
      </c>
      <c r="K1661" s="10">
        <f>_xlfn.LET(_xlpm.w,I1661,LEN(_xlpm.w))</f>
        <v>2</v>
      </c>
      <c r="L1661" s="10">
        <f>_xlfn.LET(_xlpm.w,J1661,LEN(_xlpm.w))</f>
        <v>3</v>
      </c>
      <c r="M1661" s="10">
        <f>_xlfn.LET(_xlpm.a,K1661,_xlpm.b,L1661,MAX(_xlpm.a,_xlpm.b))</f>
        <v>3</v>
      </c>
      <c r="N1661" s="10">
        <f>_xlfn.LET(_xlpm.d,(K1661,L1661),MAX(_xlpm.d)-MIN(_xlpm.d))</f>
        <v>1</v>
      </c>
      <c r="O1661" s="1" t="str">
        <f>_xlfn.LET(_xlpm.sep,":",_xlpm.w,$G1661,_xlfn.CONCAT("~",RIGHT(_xlpm.w,LEN(_xlpm.w)-FIND(_xlpm.sep,_xlpm.w)),"~"))</f>
        <v>~par~</v>
      </c>
      <c r="P1661" s="1" t="str">
        <f>_xlfn.LET(_xlpm.sep,":",_xlpm.w,$G1661,_xlfn.CONCAT("[",LEFT(_xlpm.w,FIND(_xlpm.sep,_xlpm.w)-1),"]"))</f>
        <v>[pə]</v>
      </c>
      <c r="Q1661" s="14" cm="1">
        <f t="array" ref="Q1661">SUM(_xlfn._xlws.FILTER($H$2:$H$7117,_xlfn.MAP($O$2:$O$7117,_xlfn.LAMBDA(_xlpm.x,_xlpm.x=$O1661))))</f>
        <v>1.4910536779324057E-4</v>
      </c>
      <c r="R1661" s="14">
        <f>$H1661/Q1661</f>
        <v>0.33333333333333331</v>
      </c>
      <c r="S1661" s="14" cm="1">
        <f t="array" ref="S1661">SUM(_xlfn._xlws.FILTER($H$2:$H$7117,_xlfn.MAP($P$2:$P$7117,_xlfn.LAMBDA(_xlpm.x,_xlpm.x=$P1661))))</f>
        <v>1.7395626242544726E-3</v>
      </c>
      <c r="T1661" s="14">
        <f>$H1661/S1661</f>
        <v>2.8571428571428581E-2</v>
      </c>
      <c r="U1661" s="14">
        <f>_xlfn.LET(_xlpm.freq,F1661,_xlpm.size,M1661+1,_xlpm.F,V1661,LOG(1+_xlpm.freq)*LOG(1+_xlpm.size)*_xlpm.F)</f>
        <v>1.1074259861817093E-2</v>
      </c>
      <c r="V1661" s="14">
        <f>_xlfn.LET(_xlpm.a,T1661,_xlpm.b,R1661,2*_xlpm.a*_xlpm.b/(_xlpm.a+_xlpm.b))</f>
        <v>5.2631578947368439E-2</v>
      </c>
      <c r="W1661" s="14">
        <f>_xlfn.LET(_xlpm.p,R1661,_xlpm.q,T1661,LOG(_xlpm.p/_xlpm.q))</f>
        <v>1.0669467896306131</v>
      </c>
      <c r="X1661" s="2"/>
      <c r="AC1661" s="2"/>
      <c r="AH1661" s="2"/>
      <c r="AI1661" s="2"/>
    </row>
    <row r="1662" spans="1:35">
      <c r="A1662" s="1" t="str">
        <f>_xlfn.LET(_xlpm.sep," : ",CONCATENATE(O1662,_xlpm.sep,P1662))</f>
        <v>~bah~ : [beɪ]</v>
      </c>
      <c r="B1662" s="1">
        <f>_xlfn.LET(_xlpm.d,$G1662,_xlpm.k,_xlfn.CONCAT(LEFT(TRIM(B$1),1),"*"),COUNTIF(_xlpm.d,_xlpm.k))</f>
        <v>0</v>
      </c>
      <c r="C1662" s="1">
        <f>_xlfn.LET(_xlpm.d,$G1662,_xlpm.k,_xlfn.CONCAT(LEFT(TRIM(C$1),1),"*"),COUNTIF(_xlpm.d,_xlpm.k))</f>
        <v>0</v>
      </c>
      <c r="D1662" s="1">
        <f>_xlfn.LET(_xlpm.d,$G1662,_xlpm.k,_xlfn.CONCAT(LEFT(TRIM(D$1),1),"*"),COUNTIF(_xlpm.d,_xlpm.k))</f>
        <v>0</v>
      </c>
      <c r="E1662" s="1">
        <f>LOG(F1662+1,10)</f>
        <v>0.47712125471966244</v>
      </c>
      <c r="F1662" s="7">
        <v>2</v>
      </c>
      <c r="G1662" s="9" t="s">
        <v>121</v>
      </c>
      <c r="H1662" s="4">
        <f>F1662/freq.sum.r6e</f>
        <v>9.9403578528827041E-5</v>
      </c>
      <c r="I1662" s="1" t="str">
        <f>_xlfn.LET(_xlpm.sep,":",_xlpm.w,$G1662,LEFT(_xlpm.w,FIND(_xlpm.sep,_xlpm.w)-1))</f>
        <v>beɪ</v>
      </c>
      <c r="J1662" s="1" t="str">
        <f>_xlfn.LET(_xlpm.sep,":",_xlpm.w,$G1662,RIGHT(_xlpm.w,LEN(_xlpm.w)-FIND(_xlpm.sep,_xlpm.w)))</f>
        <v>bah</v>
      </c>
      <c r="K1662" s="10">
        <f>_xlfn.LET(_xlpm.w,I1662,LEN(_xlpm.w))</f>
        <v>3</v>
      </c>
      <c r="L1662" s="10">
        <f>_xlfn.LET(_xlpm.w,J1662,LEN(_xlpm.w))</f>
        <v>3</v>
      </c>
      <c r="M1662" s="10">
        <f>_xlfn.LET(_xlpm.a,K1662,_xlpm.b,L1662,MAX(_xlpm.a,_xlpm.b))</f>
        <v>3</v>
      </c>
      <c r="N1662" s="10">
        <f>_xlfn.LET(_xlpm.d,(K1662,L1662),MAX(_xlpm.d)-MIN(_xlpm.d))</f>
        <v>0</v>
      </c>
      <c r="O1662" s="1" t="str">
        <f>_xlfn.LET(_xlpm.sep,":",_xlpm.w,$G1662,_xlfn.CONCAT("~",RIGHT(_xlpm.w,LEN(_xlpm.w)-FIND(_xlpm.sep,_xlpm.w)),"~"))</f>
        <v>~bah~</v>
      </c>
      <c r="P1662" s="1" t="str">
        <f>_xlfn.LET(_xlpm.sep,":",_xlpm.w,$G1662,_xlfn.CONCAT("[",LEFT(_xlpm.w,FIND(_xlpm.sep,_xlpm.w)-1),"]"))</f>
        <v>[beɪ]</v>
      </c>
      <c r="Q1662" s="14" cm="1">
        <f t="array" ref="Q1662">SUM(_xlfn._xlws.FILTER($H$2:$H$7117,_xlfn.MAP($O$2:$O$7117,_xlfn.LAMBDA(_xlpm.x,_xlpm.x=$O1662))))</f>
        <v>1.4910536779324057E-4</v>
      </c>
      <c r="R1662" s="14">
        <f>$H1662/Q1662</f>
        <v>0.66666666666666663</v>
      </c>
      <c r="S1662" s="14" cm="1">
        <f t="array" ref="S1662">SUM(_xlfn._xlws.FILTER($H$2:$H$7117,_xlfn.MAP($P$2:$P$7117,_xlfn.LAMBDA(_xlpm.x,_xlpm.x=$P1662))))</f>
        <v>1.7395626242544733E-3</v>
      </c>
      <c r="T1662" s="14">
        <f>$H1662/S1662</f>
        <v>5.7142857142857141E-2</v>
      </c>
      <c r="U1662" s="14">
        <f>_xlfn.LET(_xlpm.freq,F1662,_xlpm.size,M1662+1,_xlpm.F,V1662,LOG(1+_xlpm.freq)*LOG(1+_xlpm.size)*_xlpm.F)</f>
        <v>3.5104573208443075E-2</v>
      </c>
      <c r="V1662" s="14">
        <f>_xlfn.LET(_xlpm.a,T1662,_xlpm.b,R1662,2*_xlpm.a*_xlpm.b/(_xlpm.a+_xlpm.b))</f>
        <v>0.10526315789473684</v>
      </c>
      <c r="W1662" s="14">
        <f>_xlfn.LET(_xlpm.p,R1662,_xlpm.q,T1662,LOG(_xlpm.p/_xlpm.q))</f>
        <v>1.0669467896306131</v>
      </c>
      <c r="X1662" s="2"/>
      <c r="AC1662" s="2"/>
      <c r="AH1662" s="2"/>
      <c r="AI1662" s="2"/>
    </row>
    <row r="1663" spans="1:35">
      <c r="A1663" s="1" t="str">
        <f>_xlfn.LET(_xlpm.sep," : ",CONCATENATE(O1663,_xlpm.sep,P1663))</f>
        <v>~wah~ : [weɪ]</v>
      </c>
      <c r="B1663" s="1">
        <f>_xlfn.LET(_xlpm.d,$G1663,_xlpm.k,_xlfn.CONCAT(LEFT(TRIM(B$1),1),"*"),COUNTIF(_xlpm.d,_xlpm.k))</f>
        <v>0</v>
      </c>
      <c r="C1663" s="1">
        <f>_xlfn.LET(_xlpm.d,$G1663,_xlpm.k,_xlfn.CONCAT(LEFT(TRIM(C$1),1),"*"),COUNTIF(_xlpm.d,_xlpm.k))</f>
        <v>0</v>
      </c>
      <c r="D1663" s="1">
        <f>_xlfn.LET(_xlpm.d,$G1663,_xlpm.k,_xlfn.CONCAT(LEFT(TRIM(D$1),1),"*"),COUNTIF(_xlpm.d,_xlpm.k))</f>
        <v>0</v>
      </c>
      <c r="E1663" s="1">
        <f>LOG(F1663+1,10)</f>
        <v>0.47712125471966244</v>
      </c>
      <c r="F1663" s="7">
        <v>2</v>
      </c>
      <c r="G1663" s="9" t="s">
        <v>5225</v>
      </c>
      <c r="H1663" s="4">
        <f>F1663/freq.sum.r6e</f>
        <v>9.9403578528827041E-5</v>
      </c>
      <c r="I1663" s="4" t="str">
        <f>_xlfn.LET(_xlpm.sep,":",_xlpm.w,$G1663,LEFT(_xlpm.w,FIND(_xlpm.sep,_xlpm.w)-1))</f>
        <v>weɪ</v>
      </c>
      <c r="J1663" s="4" t="str">
        <f>_xlfn.LET(_xlpm.sep,":",_xlpm.w,$G1663,RIGHT(_xlpm.w,LEN(_xlpm.w)-FIND(_xlpm.sep,_xlpm.w)))</f>
        <v>wah</v>
      </c>
      <c r="K1663" s="10">
        <f>_xlfn.LET(_xlpm.w,I1663,LEN(_xlpm.w))</f>
        <v>3</v>
      </c>
      <c r="L1663" s="10">
        <f>_xlfn.LET(_xlpm.w,J1663,LEN(_xlpm.w))</f>
        <v>3</v>
      </c>
      <c r="M1663" s="10">
        <f>_xlfn.LET(_xlpm.a,K1663,_xlpm.b,L1663,MAX(_xlpm.a,_xlpm.b))</f>
        <v>3</v>
      </c>
      <c r="N1663" s="10">
        <f>_xlfn.LET(_xlpm.d,(K1663,L1663),MAX(_xlpm.d)-MIN(_xlpm.d))</f>
        <v>0</v>
      </c>
      <c r="O1663" s="1" t="str">
        <f>_xlfn.LET(_xlpm.sep,":",_xlpm.w,$G1663,_xlfn.CONCAT("~",RIGHT(_xlpm.w,LEN(_xlpm.w)-FIND(_xlpm.sep,_xlpm.w)),"~"))</f>
        <v>~wah~</v>
      </c>
      <c r="P1663" s="1" t="str">
        <f>_xlfn.LET(_xlpm.sep,":",_xlpm.w,$G1663,_xlfn.CONCAT("[",LEFT(_xlpm.w,FIND(_xlpm.sep,_xlpm.w)-1),"]"))</f>
        <v>[weɪ]</v>
      </c>
      <c r="Q1663" s="14" cm="1">
        <f t="array" ref="Q1663">SUM(_xlfn._xlws.FILTER($H$2:$H$7109,_xlfn.MAP($O$2:$O$7109,_xlfn.LAMBDA(_xlpm.x,_xlpm.x=$O1663))))</f>
        <v>1.4910536779324057E-4</v>
      </c>
      <c r="R1663" s="14">
        <f>$H1663/Q1663</f>
        <v>0.66666666666666663</v>
      </c>
      <c r="S1663" s="14" cm="1">
        <f t="array" ref="S1663">SUM(_xlfn._xlws.FILTER($H$2:$H$7109,_xlfn.MAP($P$2:$P$7109,_xlfn.LAMBDA(_xlpm.x,_xlpm.x=$P1663))))</f>
        <v>1.7395626242544733E-3</v>
      </c>
      <c r="T1663" s="14">
        <f>$H1663/S1663</f>
        <v>5.7142857142857141E-2</v>
      </c>
      <c r="U1663" s="14">
        <f>_xlfn.LET(_xlpm.freq,F1663,_xlpm.size,M1663+1,_xlpm.F,V1663,LOG(1+_xlpm.freq)*LOG(1+_xlpm.size)*_xlpm.F)</f>
        <v>3.5104573208443075E-2</v>
      </c>
      <c r="V1663" s="14">
        <f>_xlfn.LET(_xlpm.a,T1663,_xlpm.b,R1663,2*_xlpm.a*_xlpm.b/(_xlpm.a+_xlpm.b))</f>
        <v>0.10526315789473684</v>
      </c>
      <c r="W1663" s="14">
        <f>_xlfn.LET(_xlpm.p,R1663,_xlpm.q,T1663,LOG(_xlpm.p/_xlpm.q))</f>
        <v>1.0669467896306131</v>
      </c>
      <c r="X1663" s="2"/>
      <c r="AC1663" s="2"/>
      <c r="AH1663" s="2"/>
      <c r="AI1663" s="2"/>
    </row>
    <row r="1664" spans="1:35">
      <c r="A1664" s="1" t="str">
        <f>_xlfn.LET(_xlpm.sep," : ",CONCATENATE(O1664,_xlpm.sep,P1664))</f>
        <v>~luw~ : [lu]</v>
      </c>
      <c r="B1664" s="1">
        <f>_xlfn.LET(_xlpm.d,$G1664,_xlpm.k,_xlfn.CONCAT(LEFT(TRIM(B$1),1),"*"),COUNTIF(_xlpm.d,_xlpm.k))</f>
        <v>0</v>
      </c>
      <c r="C1664" s="1">
        <f>_xlfn.LET(_xlpm.d,$G1664,_xlpm.k,_xlfn.CONCAT(LEFT(TRIM(C$1),1),"*"),COUNTIF(_xlpm.d,_xlpm.k))</f>
        <v>0</v>
      </c>
      <c r="D1664" s="1">
        <f>_xlfn.LET(_xlpm.d,$G1664,_xlpm.k,_xlfn.CONCAT(LEFT(TRIM(D$1),1),"*"),COUNTIF(_xlpm.d,_xlpm.k))</f>
        <v>0</v>
      </c>
      <c r="E1664" s="1">
        <f>LOG(F1664+1,10)</f>
        <v>0.30102999566398114</v>
      </c>
      <c r="F1664" s="7">
        <v>1</v>
      </c>
      <c r="G1664" s="9" t="s">
        <v>2235</v>
      </c>
      <c r="H1664" s="4">
        <f>F1664/freq.sum.r6e</f>
        <v>4.9701789264413521E-5</v>
      </c>
      <c r="I1664" s="1" t="str">
        <f>_xlfn.LET(_xlpm.sep,":",_xlpm.w,$G1664,LEFT(_xlpm.w,FIND(_xlpm.sep,_xlpm.w)-1))</f>
        <v>lu</v>
      </c>
      <c r="J1664" s="1" t="str">
        <f>_xlfn.LET(_xlpm.sep,":",_xlpm.w,$G1664,RIGHT(_xlpm.w,LEN(_xlpm.w)-FIND(_xlpm.sep,_xlpm.w)))</f>
        <v>luw</v>
      </c>
      <c r="K1664" s="10">
        <f>_xlfn.LET(_xlpm.w,I1664,LEN(_xlpm.w))</f>
        <v>2</v>
      </c>
      <c r="L1664" s="10">
        <f>_xlfn.LET(_xlpm.w,J1664,LEN(_xlpm.w))</f>
        <v>3</v>
      </c>
      <c r="M1664" s="10">
        <f>_xlfn.LET(_xlpm.a,K1664,_xlpm.b,L1664,MAX(_xlpm.a,_xlpm.b))</f>
        <v>3</v>
      </c>
      <c r="N1664" s="10">
        <f>_xlfn.LET(_xlpm.d,(K1664,L1664),MAX(_xlpm.d)-MIN(_xlpm.d))</f>
        <v>1</v>
      </c>
      <c r="O1664" s="1" t="str">
        <f>_xlfn.LET(_xlpm.sep,":",_xlpm.w,$G1664,_xlfn.CONCAT("~",RIGHT(_xlpm.w,LEN(_xlpm.w)-FIND(_xlpm.sep,_xlpm.w)),"~"))</f>
        <v>~luw~</v>
      </c>
      <c r="P1664" s="1" t="str">
        <f>_xlfn.LET(_xlpm.sep,":",_xlpm.w,$G1664,_xlfn.CONCAT("[",LEFT(_xlpm.w,FIND(_xlpm.sep,_xlpm.w)-1),"]"))</f>
        <v>[lu]</v>
      </c>
      <c r="Q1664" s="14" cm="1">
        <f t="array" ref="Q1664">SUM(_xlfn._xlws.FILTER($H$2:$H$7117,_xlfn.MAP($O$2:$O$7117,_xlfn.LAMBDA(_xlpm.x,_xlpm.x=$O1664))))</f>
        <v>1.4910536779324057E-4</v>
      </c>
      <c r="R1664" s="14">
        <f>$H1664/Q1664</f>
        <v>0.33333333333333331</v>
      </c>
      <c r="S1664" s="14" cm="1">
        <f t="array" ref="S1664">SUM(_xlfn._xlws.FILTER($H$2:$H$7117,_xlfn.MAP($P$2:$P$7117,_xlfn.LAMBDA(_xlpm.x,_xlpm.x=$P1664))))</f>
        <v>1.7892644135188863E-3</v>
      </c>
      <c r="T1664" s="14">
        <f>$H1664/S1664</f>
        <v>2.7777777777777787E-2</v>
      </c>
      <c r="U1664" s="14">
        <f>_xlfn.LET(_xlpm.freq,F1664,_xlpm.size,M1664+1,_xlpm.F,V1664,LOG(1+_xlpm.freq)*LOG(1+_xlpm.size)*_xlpm.F)</f>
        <v>1.0790304480744859E-2</v>
      </c>
      <c r="V1664" s="14">
        <f>_xlfn.LET(_xlpm.a,T1664,_xlpm.b,R1664,2*_xlpm.a*_xlpm.b/(_xlpm.a+_xlpm.b))</f>
        <v>5.1282051282051301E-2</v>
      </c>
      <c r="W1664" s="14">
        <f>_xlfn.LET(_xlpm.p,R1664,_xlpm.q,T1664,LOG(_xlpm.p/_xlpm.q))</f>
        <v>1.0791812460476247</v>
      </c>
      <c r="X1664" s="2"/>
      <c r="AC1664" s="2"/>
      <c r="AH1664" s="2"/>
      <c r="AI1664" s="2"/>
    </row>
    <row r="1665" spans="1:35">
      <c r="A1665" s="1" t="str">
        <f>_xlfn.LET(_xlpm.sep," : ",CONCATENATE(O1665,_xlpm.sep,P1665))</f>
        <v>~loa~ : [loʊ]</v>
      </c>
      <c r="B1665" s="1">
        <f>_xlfn.LET(_xlpm.d,$G1665,_xlpm.k,_xlfn.CONCAT(LEFT(TRIM(B$1),1),"*"),COUNTIF(_xlpm.d,_xlpm.k))</f>
        <v>0</v>
      </c>
      <c r="C1665" s="1">
        <f>_xlfn.LET(_xlpm.d,$G1665,_xlpm.k,_xlfn.CONCAT(LEFT(TRIM(C$1),1),"*"),COUNTIF(_xlpm.d,_xlpm.k))</f>
        <v>0</v>
      </c>
      <c r="D1665" s="1">
        <f>_xlfn.LET(_xlpm.d,$G1665,_xlpm.k,_xlfn.CONCAT(LEFT(TRIM(D$1),1),"*"),COUNTIF(_xlpm.d,_xlpm.k))</f>
        <v>0</v>
      </c>
      <c r="E1665" s="1">
        <f>LOG(F1665+1,10)</f>
        <v>0.47712125471966244</v>
      </c>
      <c r="F1665" s="7">
        <v>2</v>
      </c>
      <c r="G1665" s="9" t="s">
        <v>2158</v>
      </c>
      <c r="H1665" s="4">
        <f>F1665/freq.sum.r6e</f>
        <v>9.9403578528827041E-5</v>
      </c>
      <c r="I1665" s="1" t="str">
        <f>_xlfn.LET(_xlpm.sep,":",_xlpm.w,$G1665,LEFT(_xlpm.w,FIND(_xlpm.sep,_xlpm.w)-1))</f>
        <v>loʊ</v>
      </c>
      <c r="J1665" s="1" t="str">
        <f>_xlfn.LET(_xlpm.sep,":",_xlpm.w,$G1665,RIGHT(_xlpm.w,LEN(_xlpm.w)-FIND(_xlpm.sep,_xlpm.w)))</f>
        <v>loa</v>
      </c>
      <c r="K1665" s="10">
        <f>_xlfn.LET(_xlpm.w,I1665,LEN(_xlpm.w))</f>
        <v>3</v>
      </c>
      <c r="L1665" s="10">
        <f>_xlfn.LET(_xlpm.w,J1665,LEN(_xlpm.w))</f>
        <v>3</v>
      </c>
      <c r="M1665" s="10">
        <f>_xlfn.LET(_xlpm.a,K1665,_xlpm.b,L1665,MAX(_xlpm.a,_xlpm.b))</f>
        <v>3</v>
      </c>
      <c r="N1665" s="10">
        <f>_xlfn.LET(_xlpm.d,(K1665,L1665),MAX(_xlpm.d)-MIN(_xlpm.d))</f>
        <v>0</v>
      </c>
      <c r="O1665" s="1" t="str">
        <f>_xlfn.LET(_xlpm.sep,":",_xlpm.w,$G1665,_xlfn.CONCAT("~",RIGHT(_xlpm.w,LEN(_xlpm.w)-FIND(_xlpm.sep,_xlpm.w)),"~"))</f>
        <v>~loa~</v>
      </c>
      <c r="P1665" s="1" t="str">
        <f>_xlfn.LET(_xlpm.sep,":",_xlpm.w,$G1665,_xlfn.CONCAT("[",LEFT(_xlpm.w,FIND(_xlpm.sep,_xlpm.w)-1),"]"))</f>
        <v>[loʊ]</v>
      </c>
      <c r="Q1665" s="14" cm="1">
        <f t="array" ref="Q1665">SUM(_xlfn._xlws.FILTER($H$2:$H$7117,_xlfn.MAP($O$2:$O$7117,_xlfn.LAMBDA(_xlpm.x,_xlpm.x=$O1665))))</f>
        <v>9.9403578528827041E-5</v>
      </c>
      <c r="R1665" s="14">
        <f>$H1665/Q1665</f>
        <v>1</v>
      </c>
      <c r="S1665" s="14" cm="1">
        <f t="array" ref="S1665">SUM(_xlfn._xlws.FILTER($H$2:$H$7117,_xlfn.MAP($P$2:$P$7117,_xlfn.LAMBDA(_xlpm.x,_xlpm.x=$P1665))))</f>
        <v>1.1928429423459243E-3</v>
      </c>
      <c r="T1665" s="14">
        <f>$H1665/S1665</f>
        <v>8.3333333333333343E-2</v>
      </c>
      <c r="U1665" s="14">
        <f>_xlfn.LET(_xlpm.freq,F1665,_xlpm.size,M1665+1,_xlpm.F,V1665,LOG(1+_xlpm.freq)*LOG(1+_xlpm.size)*_xlpm.F)</f>
        <v>5.1306683920032195E-2</v>
      </c>
      <c r="V1665" s="14">
        <f>_xlfn.LET(_xlpm.a,T1665,_xlpm.b,R1665,2*_xlpm.a*_xlpm.b/(_xlpm.a+_xlpm.b))</f>
        <v>0.15384615384615388</v>
      </c>
      <c r="W1665" s="14">
        <f>_xlfn.LET(_xlpm.p,R1665,_xlpm.q,T1665,LOG(_xlpm.p/_xlpm.q))</f>
        <v>1.0791812460476247</v>
      </c>
      <c r="X1665" s="2"/>
      <c r="AC1665" s="2"/>
      <c r="AH1665" s="2"/>
      <c r="AI1665" s="2"/>
    </row>
    <row r="1666" spans="1:35">
      <c r="A1666" s="1" t="str">
        <f>_xlfn.LET(_xlpm.sep," : ",CONCATENATE(O1666,_xlpm.sep,P1666))</f>
        <v>~air~ : [ɛ]</v>
      </c>
      <c r="B1666" s="1">
        <f>_xlfn.LET(_xlpm.d,$G1666,_xlpm.k,_xlfn.CONCAT(LEFT(TRIM(B$1),1),"*"),COUNTIF(_xlpm.d,_xlpm.k))</f>
        <v>0</v>
      </c>
      <c r="C1666" s="1">
        <f>_xlfn.LET(_xlpm.d,$G1666,_xlpm.k,_xlfn.CONCAT(LEFT(TRIM(C$1),1),"*"),COUNTIF(_xlpm.d,_xlpm.k))</f>
        <v>0</v>
      </c>
      <c r="D1666" s="1">
        <f>_xlfn.LET(_xlpm.d,$G1666,_xlpm.k,_xlfn.CONCAT(LEFT(TRIM(D$1),1),"*"),COUNTIF(_xlpm.d,_xlpm.k))</f>
        <v>0</v>
      </c>
      <c r="E1666" s="1">
        <f>LOG(F1666+1,10)</f>
        <v>0.47712125471966244</v>
      </c>
      <c r="F1666" s="7">
        <v>2</v>
      </c>
      <c r="G1666" s="9" t="s">
        <v>5531</v>
      </c>
      <c r="H1666" s="4">
        <f>F1666/freq.sum.r6e</f>
        <v>9.9403578528827041E-5</v>
      </c>
      <c r="I1666" s="1" t="str">
        <f>_xlfn.LET(_xlpm.sep,":",_xlpm.w,$G1666,LEFT(_xlpm.w,FIND(_xlpm.sep,_xlpm.w)-1))</f>
        <v>ɛ</v>
      </c>
      <c r="J1666" s="1" t="str">
        <f>_xlfn.LET(_xlpm.sep,":",_xlpm.w,$G1666,RIGHT(_xlpm.w,LEN(_xlpm.w)-FIND(_xlpm.sep,_xlpm.w)))</f>
        <v>air</v>
      </c>
      <c r="K1666" s="10">
        <f>_xlfn.LET(_xlpm.w,I1666,LEN(_xlpm.w))</f>
        <v>1</v>
      </c>
      <c r="L1666" s="10">
        <f>_xlfn.LET(_xlpm.w,J1666,LEN(_xlpm.w))</f>
        <v>3</v>
      </c>
      <c r="M1666" s="10">
        <f>_xlfn.LET(_xlpm.a,K1666,_xlpm.b,L1666,MAX(_xlpm.a,_xlpm.b))</f>
        <v>3</v>
      </c>
      <c r="N1666" s="10">
        <f>_xlfn.LET(_xlpm.d,(K1666,L1666),MAX(_xlpm.d)-MIN(_xlpm.d))</f>
        <v>2</v>
      </c>
      <c r="O1666" s="1" t="str">
        <f>_xlfn.LET(_xlpm.sep,":",_xlpm.w,$G1666,_xlfn.CONCAT("~",RIGHT(_xlpm.w,LEN(_xlpm.w)-FIND(_xlpm.sep,_xlpm.w)),"~"))</f>
        <v>~air~</v>
      </c>
      <c r="P1666" s="1" t="str">
        <f>_xlfn.LET(_xlpm.sep,":",_xlpm.w,$G1666,_xlfn.CONCAT("[",LEFT(_xlpm.w,FIND(_xlpm.sep,_xlpm.w)-1),"]"))</f>
        <v>[ɛ]</v>
      </c>
      <c r="Q1666" s="14" cm="1">
        <f t="array" ref="Q1666">SUM(_xlfn._xlws.FILTER($H$2:$H$7111,_xlfn.MAP($O$2:$O$7111,_xlfn.LAMBDA(_xlpm.x,_xlpm.x=$O1666))))</f>
        <v>9.9403578528827041E-5</v>
      </c>
      <c r="R1666" s="14">
        <f>$H1666/Q1666</f>
        <v>1</v>
      </c>
      <c r="S1666" s="14" cm="1">
        <f t="array" ref="S1666">SUM(_xlfn._xlws.FILTER($H$2:$H$7111,_xlfn.MAP($P$2:$P$7111,_xlfn.LAMBDA(_xlpm.x,_xlpm.x=$P1666))))</f>
        <v>1.1928429423459243E-3</v>
      </c>
      <c r="T1666" s="14">
        <f>$H1666/S1666</f>
        <v>8.3333333333333343E-2</v>
      </c>
      <c r="U1666" s="14">
        <f>_xlfn.LET(_xlpm.freq,F1666,_xlpm.size,M1666+1,_xlpm.F,V1666,LOG(1+_xlpm.freq)*LOG(1+_xlpm.size)*_xlpm.F)</f>
        <v>5.1306683920032195E-2</v>
      </c>
      <c r="V1666" s="14">
        <f>_xlfn.LET(_xlpm.a,T1666,_xlpm.b,R1666,2*_xlpm.a*_xlpm.b/(_xlpm.a+_xlpm.b))</f>
        <v>0.15384615384615388</v>
      </c>
      <c r="W1666" s="14">
        <f>_xlfn.LET(_xlpm.p,R1666,_xlpm.q,T1666,LOG(_xlpm.p/_xlpm.q))</f>
        <v>1.0791812460476247</v>
      </c>
      <c r="X1666" s="2"/>
      <c r="AC1666" s="2"/>
      <c r="AH1666" s="2"/>
      <c r="AI1666" s="2"/>
    </row>
    <row r="1667" spans="1:35">
      <c r="A1667" s="1" t="str">
        <f>_xlfn.LET(_xlpm.sep," : ",CONCATENATE(O1667,_xlpm.sep,P1667))</f>
        <v>~sci~ : [sɪ]</v>
      </c>
      <c r="B1667" s="1">
        <f>_xlfn.LET(_xlpm.d,$G1667,_xlpm.k,_xlfn.CONCAT(LEFT(TRIM(B$1),1),"*"),COUNTIF(_xlpm.d,_xlpm.k))</f>
        <v>0</v>
      </c>
      <c r="C1667" s="1">
        <f>_xlfn.LET(_xlpm.d,$G1667,_xlpm.k,_xlfn.CONCAT(LEFT(TRIM(C$1),1),"*"),COUNTIF(_xlpm.d,_xlpm.k))</f>
        <v>0</v>
      </c>
      <c r="D1667" s="1">
        <f>_xlfn.LET(_xlpm.d,$G1667,_xlpm.k,_xlfn.CONCAT(LEFT(TRIM(D$1),1),"*"),COUNTIF(_xlpm.d,_xlpm.k))</f>
        <v>0</v>
      </c>
      <c r="E1667" s="1">
        <f>LOG(F1667+1,10)</f>
        <v>1.3617278360175928</v>
      </c>
      <c r="F1667" s="7">
        <v>22</v>
      </c>
      <c r="G1667" s="9" t="s">
        <v>4484</v>
      </c>
      <c r="H1667" s="4">
        <f>F1667/freq.sum.r6e</f>
        <v>1.0934393638170974E-3</v>
      </c>
      <c r="I1667" s="1" t="str">
        <f>_xlfn.LET(_xlpm.sep,":",_xlpm.w,$G1667,LEFT(_xlpm.w,FIND(_xlpm.sep,_xlpm.w)-1))</f>
        <v>sɪ</v>
      </c>
      <c r="J1667" s="1" t="str">
        <f>_xlfn.LET(_xlpm.sep,":",_xlpm.w,$G1667,RIGHT(_xlpm.w,LEN(_xlpm.w)-FIND(_xlpm.sep,_xlpm.w)))</f>
        <v>sci</v>
      </c>
      <c r="K1667" s="10">
        <f>_xlfn.LET(_xlpm.w,I1667,LEN(_xlpm.w))</f>
        <v>2</v>
      </c>
      <c r="L1667" s="10">
        <f>_xlfn.LET(_xlpm.w,J1667,LEN(_xlpm.w))</f>
        <v>3</v>
      </c>
      <c r="M1667" s="10">
        <f>_xlfn.LET(_xlpm.a,K1667,_xlpm.b,L1667,MAX(_xlpm.a,_xlpm.b))</f>
        <v>3</v>
      </c>
      <c r="N1667" s="10">
        <f>_xlfn.LET(_xlpm.d,(K1667,L1667),MAX(_xlpm.d)-MIN(_xlpm.d))</f>
        <v>1</v>
      </c>
      <c r="O1667" s="1" t="str">
        <f>_xlfn.LET(_xlpm.sep,":",_xlpm.w,$G1667,_xlfn.CONCAT("~",RIGHT(_xlpm.w,LEN(_xlpm.w)-FIND(_xlpm.sep,_xlpm.w)),"~"))</f>
        <v>~sci~</v>
      </c>
      <c r="P1667" s="1" t="str">
        <f>_xlfn.LET(_xlpm.sep,":",_xlpm.w,$G1667,_xlfn.CONCAT("[",LEFT(_xlpm.w,FIND(_xlpm.sep,_xlpm.w)-1),"]"))</f>
        <v>[sɪ]</v>
      </c>
      <c r="Q1667" s="14" cm="1">
        <f t="array" ref="Q1667">SUM(_xlfn._xlws.FILTER($H$2:$H$7117,_xlfn.MAP($O$2:$O$7117,_xlfn.LAMBDA(_xlpm.x,_xlpm.x=$O1667))))</f>
        <v>1.540755467196819E-3</v>
      </c>
      <c r="R1667" s="14">
        <f>$H1667/Q1667</f>
        <v>0.70967741935483875</v>
      </c>
      <c r="S1667" s="14" cm="1">
        <f t="array" ref="S1667">SUM(_xlfn._xlws.FILTER($H$2:$H$7117,_xlfn.MAP($P$2:$P$7117,_xlfn.LAMBDA(_xlpm.x,_xlpm.x=$P1667))))</f>
        <v>1.9085487077534789E-2</v>
      </c>
      <c r="T1667" s="14">
        <f>$H1667/S1667</f>
        <v>5.7291666666666671E-2</v>
      </c>
      <c r="U1667" s="14">
        <f>_xlfn.LET(_xlpm.freq,F1667,_xlpm.size,M1667+1,_xlpm.F,V1667,LOG(1+_xlpm.freq)*LOG(1+_xlpm.size)*_xlpm.F)</f>
        <v>0.10091446771954352</v>
      </c>
      <c r="V1667" s="14">
        <f>_xlfn.LET(_xlpm.a,T1667,_xlpm.b,R1667,2*_xlpm.a*_xlpm.b/(_xlpm.a+_xlpm.b))</f>
        <v>0.10602409638554218</v>
      </c>
      <c r="W1667" s="14">
        <f>_xlfn.LET(_xlpm.p,R1667,_xlpm.q,T1667,LOG(_xlpm.p/_xlpm.q))</f>
        <v>1.0929695305332581</v>
      </c>
      <c r="X1667" s="2"/>
      <c r="AC1667" s="2"/>
      <c r="AH1667" s="2"/>
      <c r="AI1667" s="2"/>
    </row>
    <row r="1668" spans="1:35">
      <c r="A1668" s="1" t="str">
        <f>_xlfn.LET(_xlpm.sep," : ",CONCATENATE(O1668,_xlpm.sep,P1668))</f>
        <v>~zer~ : [zə]</v>
      </c>
      <c r="B1668" s="1">
        <f>_xlfn.LET(_xlpm.d,$G1668,_xlpm.k,_xlfn.CONCAT(LEFT(TRIM(B$1),1),"*"),COUNTIF(_xlpm.d,_xlpm.k))</f>
        <v>0</v>
      </c>
      <c r="C1668" s="1">
        <f>_xlfn.LET(_xlpm.d,$G1668,_xlpm.k,_xlfn.CONCAT(LEFT(TRIM(C$1),1),"*"),COUNTIF(_xlpm.d,_xlpm.k))</f>
        <v>0</v>
      </c>
      <c r="D1668" s="1">
        <f>_xlfn.LET(_xlpm.d,$G1668,_xlpm.k,_xlfn.CONCAT(LEFT(TRIM(D$1),1),"*"),COUNTIF(_xlpm.d,_xlpm.k))</f>
        <v>0</v>
      </c>
      <c r="E1668" s="1">
        <f>LOG(F1668+1,10)</f>
        <v>0.30102999566398114</v>
      </c>
      <c r="F1668" s="7">
        <v>1</v>
      </c>
      <c r="G1668" s="9" t="s">
        <v>5460</v>
      </c>
      <c r="H1668" s="4">
        <f>F1668/freq.sum.r6e</f>
        <v>4.9701789264413521E-5</v>
      </c>
      <c r="I1668" s="1" t="str">
        <f>_xlfn.LET(_xlpm.sep,":",_xlpm.w,$G1668,LEFT(_xlpm.w,FIND(_xlpm.sep,_xlpm.w)-1))</f>
        <v>zə</v>
      </c>
      <c r="J1668" s="1" t="str">
        <f>_xlfn.LET(_xlpm.sep,":",_xlpm.w,$G1668,RIGHT(_xlpm.w,LEN(_xlpm.w)-FIND(_xlpm.sep,_xlpm.w)))</f>
        <v>zer</v>
      </c>
      <c r="K1668" s="10">
        <f>_xlfn.LET(_xlpm.w,I1668,LEN(_xlpm.w))</f>
        <v>2</v>
      </c>
      <c r="L1668" s="10">
        <f>_xlfn.LET(_xlpm.w,J1668,LEN(_xlpm.w))</f>
        <v>3</v>
      </c>
      <c r="M1668" s="10">
        <f>_xlfn.LET(_xlpm.a,K1668,_xlpm.b,L1668,MAX(_xlpm.a,_xlpm.b))</f>
        <v>3</v>
      </c>
      <c r="N1668" s="10">
        <f>_xlfn.LET(_xlpm.d,(K1668,L1668),MAX(_xlpm.d)-MIN(_xlpm.d))</f>
        <v>1</v>
      </c>
      <c r="O1668" s="1" t="str">
        <f>_xlfn.LET(_xlpm.sep,":",_xlpm.w,$G1668,_xlfn.CONCAT("~",RIGHT(_xlpm.w,LEN(_xlpm.w)-FIND(_xlpm.sep,_xlpm.w)),"~"))</f>
        <v>~zer~</v>
      </c>
      <c r="P1668" s="1" t="str">
        <f>_xlfn.LET(_xlpm.sep,":",_xlpm.w,$G1668,_xlfn.CONCAT("[",LEFT(_xlpm.w,FIND(_xlpm.sep,_xlpm.w)-1),"]"))</f>
        <v>[zə]</v>
      </c>
      <c r="Q1668" s="14" cm="1">
        <f t="array" ref="Q1668">SUM(_xlfn._xlws.FILTER($H$2:$H$7111,_xlfn.MAP($O$2:$O$7111,_xlfn.LAMBDA(_xlpm.x,_xlpm.x=$O1668))))</f>
        <v>1.9880715705765408E-4</v>
      </c>
      <c r="R1668" s="14">
        <f>$H1668/Q1668</f>
        <v>0.25</v>
      </c>
      <c r="S1668" s="14" cm="1">
        <f t="array" ref="S1668">SUM(_xlfn._xlws.FILTER($H$2:$H$7111,_xlfn.MAP($P$2:$P$7111,_xlfn.LAMBDA(_xlpm.x,_xlpm.x=$P1668))))</f>
        <v>2.4850894632206747E-3</v>
      </c>
      <c r="T1668" s="14">
        <f>$H1668/S1668</f>
        <v>2.0000000000000011E-2</v>
      </c>
      <c r="U1668" s="14">
        <f>_xlfn.LET(_xlpm.freq,F1668,_xlpm.size,M1668+1,_xlpm.F,V1668,LOG(1+_xlpm.freq)*LOG(1+_xlpm.size)*_xlpm.F)</f>
        <v>7.7929976805379553E-3</v>
      </c>
      <c r="V1668" s="14">
        <f>_xlfn.LET(_xlpm.a,T1668,_xlpm.b,R1668,2*_xlpm.a*_xlpm.b/(_xlpm.a+_xlpm.b))</f>
        <v>3.7037037037037056E-2</v>
      </c>
      <c r="W1668" s="14">
        <f>_xlfn.LET(_xlpm.p,R1668,_xlpm.q,T1668,LOG(_xlpm.p/_xlpm.q))</f>
        <v>1.0969100130080562</v>
      </c>
      <c r="X1668" s="2"/>
      <c r="AC1668" s="2"/>
      <c r="AH1668" s="2"/>
      <c r="AI1668" s="2"/>
    </row>
    <row r="1669" spans="1:35">
      <c r="A1669" s="1" t="str">
        <f>_xlfn.LET(_xlpm.sep," : ",CONCATENATE(O1669,_xlpm.sep,P1669))</f>
        <v>~llo~ : [lə]</v>
      </c>
      <c r="B1669" s="1">
        <f>_xlfn.LET(_xlpm.d,$G1669,_xlpm.k,_xlfn.CONCAT(LEFT(TRIM(B$1),1),"*"),COUNTIF(_xlpm.d,_xlpm.k))</f>
        <v>0</v>
      </c>
      <c r="C1669" s="1">
        <f>_xlfn.LET(_xlpm.d,$G1669,_xlpm.k,_xlfn.CONCAT(LEFT(TRIM(C$1),1),"*"),COUNTIF(_xlpm.d,_xlpm.k))</f>
        <v>0</v>
      </c>
      <c r="D1669" s="1">
        <f>_xlfn.LET(_xlpm.d,$G1669,_xlpm.k,_xlfn.CONCAT(LEFT(TRIM(D$1),1),"*"),COUNTIF(_xlpm.d,_xlpm.k))</f>
        <v>0</v>
      </c>
      <c r="E1669" s="1">
        <f>LOG(F1669+1,10)</f>
        <v>0.47712125471966244</v>
      </c>
      <c r="F1669" s="7">
        <v>2</v>
      </c>
      <c r="G1669" s="9" t="s">
        <v>2354</v>
      </c>
      <c r="H1669" s="4">
        <f>F1669/freq.sum.r6e</f>
        <v>9.9403578528827041E-5</v>
      </c>
      <c r="I1669" s="1" t="str">
        <f>_xlfn.LET(_xlpm.sep,":",_xlpm.w,$G1669,LEFT(_xlpm.w,FIND(_xlpm.sep,_xlpm.w)-1))</f>
        <v>lə</v>
      </c>
      <c r="J1669" s="1" t="str">
        <f>_xlfn.LET(_xlpm.sep,":",_xlpm.w,$G1669,RIGHT(_xlpm.w,LEN(_xlpm.w)-FIND(_xlpm.sep,_xlpm.w)))</f>
        <v>llo</v>
      </c>
      <c r="K1669" s="10">
        <f>_xlfn.LET(_xlpm.w,I1669,LEN(_xlpm.w))</f>
        <v>2</v>
      </c>
      <c r="L1669" s="10">
        <f>_xlfn.LET(_xlpm.w,J1669,LEN(_xlpm.w))</f>
        <v>3</v>
      </c>
      <c r="M1669" s="10">
        <f>_xlfn.LET(_xlpm.a,K1669,_xlpm.b,L1669,MAX(_xlpm.a,_xlpm.b))</f>
        <v>3</v>
      </c>
      <c r="N1669" s="10">
        <f>_xlfn.LET(_xlpm.d,(K1669,L1669),MAX(_xlpm.d)-MIN(_xlpm.d))</f>
        <v>1</v>
      </c>
      <c r="O1669" s="1" t="str">
        <f>_xlfn.LET(_xlpm.sep,":",_xlpm.w,$G1669,_xlfn.CONCAT("~",RIGHT(_xlpm.w,LEN(_xlpm.w)-FIND(_xlpm.sep,_xlpm.w)),"~"))</f>
        <v>~llo~</v>
      </c>
      <c r="P1669" s="1" t="str">
        <f>_xlfn.LET(_xlpm.sep,":",_xlpm.w,$G1669,_xlfn.CONCAT("[",LEFT(_xlpm.w,FIND(_xlpm.sep,_xlpm.w)-1),"]"))</f>
        <v>[lə]</v>
      </c>
      <c r="Q1669" s="14" cm="1">
        <f t="array" ref="Q1669">SUM(_xlfn._xlws.FILTER($H$2:$H$7117,_xlfn.MAP($O$2:$O$7117,_xlfn.LAMBDA(_xlpm.x,_xlpm.x=$O1669))))</f>
        <v>1.9880715705765408E-4</v>
      </c>
      <c r="R1669" s="14">
        <f>$H1669/Q1669</f>
        <v>0.5</v>
      </c>
      <c r="S1669" s="14" cm="1">
        <f t="array" ref="S1669">SUM(_xlfn._xlws.FILTER($H$2:$H$7117,_xlfn.MAP($P$2:$P$7117,_xlfn.LAMBDA(_xlpm.x,_xlpm.x=$P1669))))</f>
        <v>2.4850894632206747E-3</v>
      </c>
      <c r="T1669" s="14">
        <f>$H1669/S1669</f>
        <v>4.0000000000000022E-2</v>
      </c>
      <c r="U1669" s="14">
        <f>_xlfn.LET(_xlpm.freq,F1669,_xlpm.size,M1669+1,_xlpm.F,V1669,LOG(1+_xlpm.freq)*LOG(1+_xlpm.size)*_xlpm.F)</f>
        <v>2.4703218183719212E-2</v>
      </c>
      <c r="V1669" s="14">
        <f>_xlfn.LET(_xlpm.a,T1669,_xlpm.b,R1669,2*_xlpm.a*_xlpm.b/(_xlpm.a+_xlpm.b))</f>
        <v>7.4074074074074112E-2</v>
      </c>
      <c r="W1669" s="14">
        <f>_xlfn.LET(_xlpm.p,R1669,_xlpm.q,T1669,LOG(_xlpm.p/_xlpm.q))</f>
        <v>1.0969100130080562</v>
      </c>
      <c r="X1669" s="2"/>
      <c r="AC1669" s="2"/>
      <c r="AH1669" s="2"/>
      <c r="AI1669" s="2"/>
    </row>
    <row r="1670" spans="1:35">
      <c r="A1670" s="1" t="str">
        <f>_xlfn.LET(_xlpm.sep," : ",CONCATENATE(O1670,_xlpm.sep,P1670))</f>
        <v>~nde~ : [ndə]</v>
      </c>
      <c r="B1670" s="1">
        <f>_xlfn.LET(_xlpm.d,$G1670,_xlpm.k,_xlfn.CONCAT(LEFT(TRIM(B$1),1),"*"),COUNTIF(_xlpm.d,_xlpm.k))</f>
        <v>0</v>
      </c>
      <c r="C1670" s="1">
        <f>_xlfn.LET(_xlpm.d,$G1670,_xlpm.k,_xlfn.CONCAT(LEFT(TRIM(C$1),1),"*"),COUNTIF(_xlpm.d,_xlpm.k))</f>
        <v>0</v>
      </c>
      <c r="D1670" s="1">
        <f>_xlfn.LET(_xlpm.d,$G1670,_xlpm.k,_xlfn.CONCAT(LEFT(TRIM(D$1),1),"*"),COUNTIF(_xlpm.d,_xlpm.k))</f>
        <v>1</v>
      </c>
      <c r="E1670" s="1">
        <f>LOG(F1670+1,10)</f>
        <v>0.47712125471966244</v>
      </c>
      <c r="F1670" s="7">
        <v>2</v>
      </c>
      <c r="G1670" s="9" t="s">
        <v>2866</v>
      </c>
      <c r="H1670" s="4">
        <f>F1670/freq.sum.r6e</f>
        <v>9.9403578528827041E-5</v>
      </c>
      <c r="I1670" s="1" t="str">
        <f>_xlfn.LET(_xlpm.sep,":",_xlpm.w,$G1670,LEFT(_xlpm.w,FIND(_xlpm.sep,_xlpm.w)-1))</f>
        <v>ndə</v>
      </c>
      <c r="J1670" s="1" t="str">
        <f>_xlfn.LET(_xlpm.sep,":",_xlpm.w,$G1670,RIGHT(_xlpm.w,LEN(_xlpm.w)-FIND(_xlpm.sep,_xlpm.w)))</f>
        <v>nde</v>
      </c>
      <c r="K1670" s="10">
        <f>_xlfn.LET(_xlpm.w,I1670,LEN(_xlpm.w))</f>
        <v>3</v>
      </c>
      <c r="L1670" s="10">
        <f>_xlfn.LET(_xlpm.w,J1670,LEN(_xlpm.w))</f>
        <v>3</v>
      </c>
      <c r="M1670" s="10">
        <f>_xlfn.LET(_xlpm.a,K1670,_xlpm.b,L1670,MAX(_xlpm.a,_xlpm.b))</f>
        <v>3</v>
      </c>
      <c r="N1670" s="10">
        <f>_xlfn.LET(_xlpm.d,(K1670,L1670),MAX(_xlpm.d)-MIN(_xlpm.d))</f>
        <v>0</v>
      </c>
      <c r="O1670" s="1" t="str">
        <f>_xlfn.LET(_xlpm.sep,":",_xlpm.w,$G1670,_xlfn.CONCAT("~",RIGHT(_xlpm.w,LEN(_xlpm.w)-FIND(_xlpm.sep,_xlpm.w)),"~"))</f>
        <v>~nde~</v>
      </c>
      <c r="P1670" s="1" t="str">
        <f>_xlfn.LET(_xlpm.sep,":",_xlpm.w,$G1670,_xlfn.CONCAT("[",LEFT(_xlpm.w,FIND(_xlpm.sep,_xlpm.w)-1),"]"))</f>
        <v>[ndə]</v>
      </c>
      <c r="Q1670" s="14" cm="1">
        <f t="array" ref="Q1670">SUM(_xlfn._xlws.FILTER($H$2:$H$7109,_xlfn.MAP($O$2:$O$7109,_xlfn.LAMBDA(_xlpm.x,_xlpm.x=$O1670))))</f>
        <v>9.9403578528827041E-5</v>
      </c>
      <c r="R1670" s="14">
        <f>$H1670/Q1670</f>
        <v>1</v>
      </c>
      <c r="S1670" s="14" cm="1">
        <f t="array" ref="S1670">SUM(_xlfn._xlws.FILTER($H$2:$H$7109,_xlfn.MAP($P$2:$P$7109,_xlfn.LAMBDA(_xlpm.x,_xlpm.x=$P1670))))</f>
        <v>1.2425447316103382E-3</v>
      </c>
      <c r="T1670" s="14">
        <f>$H1670/S1670</f>
        <v>7.9999999999999988E-2</v>
      </c>
      <c r="U1670" s="14">
        <f>_xlfn.LET(_xlpm.freq,F1670,_xlpm.size,M1670+1,_xlpm.F,V1670,LOG(1+_xlpm.freq)*LOG(1+_xlpm.size)*_xlpm.F)</f>
        <v>4.940643636743839E-2</v>
      </c>
      <c r="V1670" s="14">
        <f>_xlfn.LET(_xlpm.a,T1670,_xlpm.b,R1670,2*_xlpm.a*_xlpm.b/(_xlpm.a+_xlpm.b))</f>
        <v>0.14814814814814811</v>
      </c>
      <c r="W1670" s="14">
        <f>_xlfn.LET(_xlpm.p,R1670,_xlpm.q,T1670,LOG(_xlpm.p/_xlpm.q))</f>
        <v>1.0969100130080565</v>
      </c>
      <c r="X1670" s="2"/>
      <c r="AC1670" s="2"/>
      <c r="AH1670" s="2"/>
      <c r="AI1670" s="2"/>
    </row>
    <row r="1671" spans="1:35">
      <c r="A1671" s="1" t="str">
        <f>_xlfn.LET(_xlpm.sep," : ",CONCATENATE(O1671,_xlpm.sep,P1671))</f>
        <v>~ndo~ : [ndə]</v>
      </c>
      <c r="B1671" s="1">
        <f>_xlfn.LET(_xlpm.d,$G1671,_xlpm.k,_xlfn.CONCAT(LEFT(TRIM(B$1),1),"*"),COUNTIF(_xlpm.d,_xlpm.k))</f>
        <v>0</v>
      </c>
      <c r="C1671" s="1">
        <f>_xlfn.LET(_xlpm.d,$G1671,_xlpm.k,_xlfn.CONCAT(LEFT(TRIM(C$1),1),"*"),COUNTIF(_xlpm.d,_xlpm.k))</f>
        <v>0</v>
      </c>
      <c r="D1671" s="1">
        <f>_xlfn.LET(_xlpm.d,$G1671,_xlpm.k,_xlfn.CONCAT(LEFT(TRIM(D$1),1),"*"),COUNTIF(_xlpm.d,_xlpm.k))</f>
        <v>1</v>
      </c>
      <c r="E1671" s="1">
        <f>LOG(F1671+1,10)</f>
        <v>0.47712125471966244</v>
      </c>
      <c r="F1671" s="7">
        <v>2</v>
      </c>
      <c r="G1671" s="9" t="s">
        <v>2881</v>
      </c>
      <c r="H1671" s="4">
        <f>F1671/freq.sum.r6e</f>
        <v>9.9403578528827041E-5</v>
      </c>
      <c r="I1671" s="1" t="str">
        <f>_xlfn.LET(_xlpm.sep,":",_xlpm.w,$G1671,LEFT(_xlpm.w,FIND(_xlpm.sep,_xlpm.w)-1))</f>
        <v>ndə</v>
      </c>
      <c r="J1671" s="1" t="str">
        <f>_xlfn.LET(_xlpm.sep,":",_xlpm.w,$G1671,RIGHT(_xlpm.w,LEN(_xlpm.w)-FIND(_xlpm.sep,_xlpm.w)))</f>
        <v>ndo</v>
      </c>
      <c r="K1671" s="10">
        <f>_xlfn.LET(_xlpm.w,I1671,LEN(_xlpm.w))</f>
        <v>3</v>
      </c>
      <c r="L1671" s="10">
        <f>_xlfn.LET(_xlpm.w,J1671,LEN(_xlpm.w))</f>
        <v>3</v>
      </c>
      <c r="M1671" s="10">
        <f>_xlfn.LET(_xlpm.a,K1671,_xlpm.b,L1671,MAX(_xlpm.a,_xlpm.b))</f>
        <v>3</v>
      </c>
      <c r="N1671" s="10">
        <f>_xlfn.LET(_xlpm.d,(K1671,L1671),MAX(_xlpm.d)-MIN(_xlpm.d))</f>
        <v>0</v>
      </c>
      <c r="O1671" s="1" t="str">
        <f>_xlfn.LET(_xlpm.sep,":",_xlpm.w,$G1671,_xlfn.CONCAT("~",RIGHT(_xlpm.w,LEN(_xlpm.w)-FIND(_xlpm.sep,_xlpm.w)),"~"))</f>
        <v>~ndo~</v>
      </c>
      <c r="P1671" s="1" t="str">
        <f>_xlfn.LET(_xlpm.sep,":",_xlpm.w,$G1671,_xlfn.CONCAT("[",LEFT(_xlpm.w,FIND(_xlpm.sep,_xlpm.w)-1),"]"))</f>
        <v>[ndə]</v>
      </c>
      <c r="Q1671" s="14" cm="1">
        <f t="array" ref="Q1671">SUM(_xlfn._xlws.FILTER($H$2:$H$7117,_xlfn.MAP($O$2:$O$7117,_xlfn.LAMBDA(_xlpm.x,_xlpm.x=$O1671))))</f>
        <v>9.9403578528827041E-5</v>
      </c>
      <c r="R1671" s="14">
        <f>$H1671/Q1671</f>
        <v>1</v>
      </c>
      <c r="S1671" s="14" cm="1">
        <f t="array" ref="S1671">SUM(_xlfn._xlws.FILTER($H$2:$H$7117,_xlfn.MAP($P$2:$P$7117,_xlfn.LAMBDA(_xlpm.x,_xlpm.x=$P1671))))</f>
        <v>1.2425447316103382E-3</v>
      </c>
      <c r="T1671" s="14">
        <f>$H1671/S1671</f>
        <v>7.9999999999999988E-2</v>
      </c>
      <c r="U1671" s="14">
        <f>_xlfn.LET(_xlpm.freq,F1671,_xlpm.size,M1671+1,_xlpm.F,V1671,LOG(1+_xlpm.freq)*LOG(1+_xlpm.size)*_xlpm.F)</f>
        <v>4.940643636743839E-2</v>
      </c>
      <c r="V1671" s="14">
        <f>_xlfn.LET(_xlpm.a,T1671,_xlpm.b,R1671,2*_xlpm.a*_xlpm.b/(_xlpm.a+_xlpm.b))</f>
        <v>0.14814814814814811</v>
      </c>
      <c r="W1671" s="14">
        <f>_xlfn.LET(_xlpm.p,R1671,_xlpm.q,T1671,LOG(_xlpm.p/_xlpm.q))</f>
        <v>1.0969100130080565</v>
      </c>
      <c r="X1671" s="2"/>
      <c r="AC1671" s="2"/>
      <c r="AH1671" s="2"/>
      <c r="AI1671" s="2"/>
    </row>
    <row r="1672" spans="1:35">
      <c r="A1672" s="1" t="str">
        <f>_xlfn.LET(_xlpm.sep," : ",CONCATENATE(O1672,_xlpm.sep,P1672))</f>
        <v>~ndu~ : [ndə]</v>
      </c>
      <c r="B1672" s="1">
        <f>_xlfn.LET(_xlpm.d,$G1672,_xlpm.k,_xlfn.CONCAT(LEFT(TRIM(B$1),1),"*"),COUNTIF(_xlpm.d,_xlpm.k))</f>
        <v>0</v>
      </c>
      <c r="C1672" s="1">
        <f>_xlfn.LET(_xlpm.d,$G1672,_xlpm.k,_xlfn.CONCAT(LEFT(TRIM(C$1),1),"*"),COUNTIF(_xlpm.d,_xlpm.k))</f>
        <v>0</v>
      </c>
      <c r="D1672" s="1">
        <f>_xlfn.LET(_xlpm.d,$G1672,_xlpm.k,_xlfn.CONCAT(LEFT(TRIM(D$1),1),"*"),COUNTIF(_xlpm.d,_xlpm.k))</f>
        <v>1</v>
      </c>
      <c r="E1672" s="1">
        <f>LOG(F1672+1,10)</f>
        <v>0.47712125471966244</v>
      </c>
      <c r="F1672" s="7">
        <v>2</v>
      </c>
      <c r="G1672" s="9" t="s">
        <v>2885</v>
      </c>
      <c r="H1672" s="4">
        <f>F1672/freq.sum.r6e</f>
        <v>9.9403578528827041E-5</v>
      </c>
      <c r="I1672" s="1" t="str">
        <f>_xlfn.LET(_xlpm.sep,":",_xlpm.w,$G1672,LEFT(_xlpm.w,FIND(_xlpm.sep,_xlpm.w)-1))</f>
        <v>ndə</v>
      </c>
      <c r="J1672" s="1" t="str">
        <f>_xlfn.LET(_xlpm.sep,":",_xlpm.w,$G1672,RIGHT(_xlpm.w,LEN(_xlpm.w)-FIND(_xlpm.sep,_xlpm.w)))</f>
        <v>ndu</v>
      </c>
      <c r="K1672" s="10">
        <f>_xlfn.LET(_xlpm.w,I1672,LEN(_xlpm.w))</f>
        <v>3</v>
      </c>
      <c r="L1672" s="10">
        <f>_xlfn.LET(_xlpm.w,J1672,LEN(_xlpm.w))</f>
        <v>3</v>
      </c>
      <c r="M1672" s="10">
        <f>_xlfn.LET(_xlpm.a,K1672,_xlpm.b,L1672,MAX(_xlpm.a,_xlpm.b))</f>
        <v>3</v>
      </c>
      <c r="N1672" s="10">
        <f>_xlfn.LET(_xlpm.d,(K1672,L1672),MAX(_xlpm.d)-MIN(_xlpm.d))</f>
        <v>0</v>
      </c>
      <c r="O1672" s="1" t="str">
        <f>_xlfn.LET(_xlpm.sep,":",_xlpm.w,$G1672,_xlfn.CONCAT("~",RIGHT(_xlpm.w,LEN(_xlpm.w)-FIND(_xlpm.sep,_xlpm.w)),"~"))</f>
        <v>~ndu~</v>
      </c>
      <c r="P1672" s="1" t="str">
        <f>_xlfn.LET(_xlpm.sep,":",_xlpm.w,$G1672,_xlfn.CONCAT("[",LEFT(_xlpm.w,FIND(_xlpm.sep,_xlpm.w)-1),"]"))</f>
        <v>[ndə]</v>
      </c>
      <c r="Q1672" s="14" cm="1">
        <f t="array" ref="Q1672">SUM(_xlfn._xlws.FILTER($H$2:$H$7117,_xlfn.MAP($O$2:$O$7117,_xlfn.LAMBDA(_xlpm.x,_xlpm.x=$O1672))))</f>
        <v>9.9403578528827041E-5</v>
      </c>
      <c r="R1672" s="14">
        <f>$H1672/Q1672</f>
        <v>1</v>
      </c>
      <c r="S1672" s="14" cm="1">
        <f t="array" ref="S1672">SUM(_xlfn._xlws.FILTER($H$2:$H$7117,_xlfn.MAP($P$2:$P$7117,_xlfn.LAMBDA(_xlpm.x,_xlpm.x=$P1672))))</f>
        <v>1.2425447316103382E-3</v>
      </c>
      <c r="T1672" s="14">
        <f>$H1672/S1672</f>
        <v>7.9999999999999988E-2</v>
      </c>
      <c r="U1672" s="14">
        <f>_xlfn.LET(_xlpm.freq,F1672,_xlpm.size,M1672+1,_xlpm.F,V1672,LOG(1+_xlpm.freq)*LOG(1+_xlpm.size)*_xlpm.F)</f>
        <v>4.940643636743839E-2</v>
      </c>
      <c r="V1672" s="14">
        <f>_xlfn.LET(_xlpm.a,T1672,_xlpm.b,R1672,2*_xlpm.a*_xlpm.b/(_xlpm.a+_xlpm.b))</f>
        <v>0.14814814814814811</v>
      </c>
      <c r="W1672" s="14">
        <f>_xlfn.LET(_xlpm.p,R1672,_xlpm.q,T1672,LOG(_xlpm.p/_xlpm.q))</f>
        <v>1.0969100130080565</v>
      </c>
      <c r="X1672" s="2"/>
      <c r="AC1672" s="2"/>
      <c r="AH1672" s="2"/>
      <c r="AI1672" s="2"/>
    </row>
    <row r="1673" spans="1:35">
      <c r="A1673" s="1" t="str">
        <f>_xlfn.LET(_xlpm.sep," : ",CONCATENATE(O1673,_xlpm.sep,P1673))</f>
        <v>~nke~ : [ŋkə]</v>
      </c>
      <c r="B1673" s="1">
        <f>_xlfn.LET(_xlpm.d,$G1673,_xlpm.k,_xlfn.CONCAT(LEFT(TRIM(B$1),1),"*"),COUNTIF(_xlpm.d,_xlpm.k))</f>
        <v>0</v>
      </c>
      <c r="C1673" s="1">
        <f>_xlfn.LET(_xlpm.d,$G1673,_xlpm.k,_xlfn.CONCAT(LEFT(TRIM(C$1),1),"*"),COUNTIF(_xlpm.d,_xlpm.k))</f>
        <v>0</v>
      </c>
      <c r="D1673" s="1">
        <f>_xlfn.LET(_xlpm.d,$G1673,_xlpm.k,_xlfn.CONCAT(LEFT(TRIM(D$1),1),"*"),COUNTIF(_xlpm.d,_xlpm.k))</f>
        <v>0</v>
      </c>
      <c r="E1673" s="1">
        <f>LOG(F1673+1,10)</f>
        <v>0.47712125471966244</v>
      </c>
      <c r="F1673" s="7">
        <v>2</v>
      </c>
      <c r="G1673" s="9" t="s">
        <v>5913</v>
      </c>
      <c r="H1673" s="4">
        <f>F1673/freq.sum.r6e</f>
        <v>9.9403578528827041E-5</v>
      </c>
      <c r="I1673" s="4" t="str">
        <f>_xlfn.LET(_xlpm.sep,":",_xlpm.w,$G1673,LEFT(_xlpm.w,FIND(_xlpm.sep,_xlpm.w)-1))</f>
        <v>ŋkə</v>
      </c>
      <c r="J1673" s="4" t="str">
        <f>_xlfn.LET(_xlpm.sep,":",_xlpm.w,$G1673,RIGHT(_xlpm.w,LEN(_xlpm.w)-FIND(_xlpm.sep,_xlpm.w)))</f>
        <v>nke</v>
      </c>
      <c r="K1673" s="10">
        <f>_xlfn.LET(_xlpm.w,I1673,LEN(_xlpm.w))</f>
        <v>3</v>
      </c>
      <c r="L1673" s="10">
        <f>_xlfn.LET(_xlpm.w,J1673,LEN(_xlpm.w))</f>
        <v>3</v>
      </c>
      <c r="M1673" s="10">
        <f>_xlfn.LET(_xlpm.a,K1673,_xlpm.b,L1673,MAX(_xlpm.a,_xlpm.b))</f>
        <v>3</v>
      </c>
      <c r="N1673" s="10">
        <f>_xlfn.LET(_xlpm.d,(K1673,L1673),MAX(_xlpm.d)-MIN(_xlpm.d))</f>
        <v>0</v>
      </c>
      <c r="O1673" s="1" t="str">
        <f>_xlfn.LET(_xlpm.sep,":",_xlpm.w,$G1673,_xlfn.CONCAT("~",RIGHT(_xlpm.w,LEN(_xlpm.w)-FIND(_xlpm.sep,_xlpm.w)),"~"))</f>
        <v>~nke~</v>
      </c>
      <c r="P1673" s="1" t="str">
        <f>_xlfn.LET(_xlpm.sep,":",_xlpm.w,$G1673,_xlfn.CONCAT("[",LEFT(_xlpm.w,FIND(_xlpm.sep,_xlpm.w)-1),"]"))</f>
        <v>[ŋkə]</v>
      </c>
      <c r="Q1673" s="14" cm="1">
        <f t="array" ref="Q1673">SUM(_xlfn._xlws.FILTER($H$2:$H$7109,_xlfn.MAP($O$2:$O$7109,_xlfn.LAMBDA(_xlpm.x,_xlpm.x=$O1673))))</f>
        <v>9.9403578528827041E-5</v>
      </c>
      <c r="R1673" s="14">
        <f>$H1673/Q1673</f>
        <v>1</v>
      </c>
      <c r="S1673" s="14" cm="1">
        <f t="array" ref="S1673">SUM(_xlfn._xlws.FILTER($H$2:$H$7109,_xlfn.MAP($P$2:$P$7109,_xlfn.LAMBDA(_xlpm.x,_xlpm.x=$P1673))))</f>
        <v>1.242544731610338E-3</v>
      </c>
      <c r="T1673" s="14">
        <f>$H1673/S1673</f>
        <v>0.08</v>
      </c>
      <c r="U1673" s="14">
        <f>_xlfn.LET(_xlpm.freq,F1673,_xlpm.size,M1673+1,_xlpm.F,V1673,LOG(1+_xlpm.freq)*LOG(1+_xlpm.size)*_xlpm.F)</f>
        <v>4.9406436367438397E-2</v>
      </c>
      <c r="V1673" s="14">
        <f>_xlfn.LET(_xlpm.a,T1673,_xlpm.b,R1673,2*_xlpm.a*_xlpm.b/(_xlpm.a+_xlpm.b))</f>
        <v>0.14814814814814814</v>
      </c>
      <c r="W1673" s="14">
        <f>_xlfn.LET(_xlpm.p,R1673,_xlpm.q,T1673,LOG(_xlpm.p/_xlpm.q))</f>
        <v>1.0969100130080565</v>
      </c>
      <c r="X1673" s="2"/>
      <c r="AC1673" s="2"/>
      <c r="AH1673" s="2"/>
      <c r="AI1673" s="2"/>
    </row>
    <row r="1674" spans="1:35">
      <c r="A1674" s="1" t="str">
        <f>_xlfn.LET(_xlpm.sep," : ",CONCATENATE(O1674,_xlpm.sep,P1674))</f>
        <v>~sur~ : [ʃʊ]</v>
      </c>
      <c r="B1674" s="1">
        <f>_xlfn.LET(_xlpm.d,$G1674,_xlpm.k,_xlfn.CONCAT(LEFT(TRIM(B$1),1),"*"),COUNTIF(_xlpm.d,_xlpm.k))</f>
        <v>0</v>
      </c>
      <c r="C1674" s="1">
        <f>_xlfn.LET(_xlpm.d,$G1674,_xlpm.k,_xlfn.CONCAT(LEFT(TRIM(C$1),1),"*"),COUNTIF(_xlpm.d,_xlpm.k))</f>
        <v>0</v>
      </c>
      <c r="D1674" s="1">
        <f>_xlfn.LET(_xlpm.d,$G1674,_xlpm.k,_xlfn.CONCAT(LEFT(TRIM(D$1),1),"*"),COUNTIF(_xlpm.d,_xlpm.k))</f>
        <v>0</v>
      </c>
      <c r="E1674" s="1">
        <f>LOG(F1674+1,10)</f>
        <v>0.47712125471966244</v>
      </c>
      <c r="F1674" s="7">
        <v>2</v>
      </c>
      <c r="G1674" s="9" t="s">
        <v>6845</v>
      </c>
      <c r="H1674" s="4">
        <f>F1674/freq.sum.r6e</f>
        <v>9.9403578528827041E-5</v>
      </c>
      <c r="I1674" s="1" t="str">
        <f>_xlfn.LET(_xlpm.sep,":",_xlpm.w,$G1674,LEFT(_xlpm.w,FIND(_xlpm.sep,_xlpm.w)-1))</f>
        <v>ʃʊ</v>
      </c>
      <c r="J1674" s="1" t="str">
        <f>_xlfn.LET(_xlpm.sep,":",_xlpm.w,$G1674,RIGHT(_xlpm.w,LEN(_xlpm.w)-FIND(_xlpm.sep,_xlpm.w)))</f>
        <v>sur</v>
      </c>
      <c r="K1674" s="10">
        <f>_xlfn.LET(_xlpm.w,I1674,LEN(_xlpm.w))</f>
        <v>2</v>
      </c>
      <c r="L1674" s="10">
        <f>_xlfn.LET(_xlpm.w,J1674,LEN(_xlpm.w))</f>
        <v>3</v>
      </c>
      <c r="M1674" s="10">
        <f>_xlfn.LET(_xlpm.a,K1674,_xlpm.b,L1674,MAX(_xlpm.a,_xlpm.b))</f>
        <v>3</v>
      </c>
      <c r="N1674" s="10">
        <f>_xlfn.LET(_xlpm.d,(K1674,L1674),MAX(_xlpm.d)-MIN(_xlpm.d))</f>
        <v>1</v>
      </c>
      <c r="O1674" s="1" t="str">
        <f>_xlfn.LET(_xlpm.sep,":",_xlpm.w,$G1674,_xlfn.CONCAT("~",RIGHT(_xlpm.w,LEN(_xlpm.w)-FIND(_xlpm.sep,_xlpm.w)),"~"))</f>
        <v>~sur~</v>
      </c>
      <c r="P1674" s="1" t="str">
        <f>_xlfn.LET(_xlpm.sep,":",_xlpm.w,$G1674,_xlfn.CONCAT("[",LEFT(_xlpm.w,FIND(_xlpm.sep,_xlpm.w)-1),"]"))</f>
        <v>[ʃʊ]</v>
      </c>
      <c r="Q1674" s="14" cm="1">
        <f t="array" ref="Q1674">SUM(_xlfn._xlws.FILTER($H$2:$H$7117,_xlfn.MAP($O$2:$O$7117,_xlfn.LAMBDA(_xlpm.x,_xlpm.x=$O1674))))</f>
        <v>1.9880715705765408E-4</v>
      </c>
      <c r="R1674" s="14">
        <f>$H1674/Q1674</f>
        <v>0.5</v>
      </c>
      <c r="S1674" s="14" cm="1">
        <f t="array" ref="S1674">SUM(_xlfn._xlws.FILTER($H$2:$H$7117,_xlfn.MAP($P$2:$P$7117,_xlfn.LAMBDA(_xlpm.x,_xlpm.x=$P1674))))</f>
        <v>2.534791252485089E-3</v>
      </c>
      <c r="T1674" s="14">
        <f>$H1674/S1674</f>
        <v>3.921568627450981E-2</v>
      </c>
      <c r="U1674" s="14">
        <f>_xlfn.LET(_xlpm.freq,F1674,_xlpm.size,M1674+1,_xlpm.F,V1674,LOG(1+_xlpm.freq)*LOG(1+_xlpm.size)*_xlpm.F)</f>
        <v>2.4254068762197038E-2</v>
      </c>
      <c r="V1674" s="14">
        <f>_xlfn.LET(_xlpm.a,T1674,_xlpm.b,R1674,2*_xlpm.a*_xlpm.b/(_xlpm.a+_xlpm.b))</f>
        <v>7.2727272727272738E-2</v>
      </c>
      <c r="W1674" s="14">
        <f>_xlfn.LET(_xlpm.p,R1674,_xlpm.q,T1674,LOG(_xlpm.p/_xlpm.q))</f>
        <v>1.105510184769974</v>
      </c>
      <c r="X1674" s="2"/>
      <c r="AC1674" s="2"/>
      <c r="AH1674" s="2"/>
      <c r="AI1674" s="2"/>
    </row>
    <row r="1675" spans="1:35">
      <c r="A1675" s="1" t="str">
        <f>_xlfn.LET(_xlpm.sep," : ",CONCATENATE(O1675,_xlpm.sep,P1675))</f>
        <v>~euw~ : [jʊ]</v>
      </c>
      <c r="B1675" s="1">
        <f>_xlfn.LET(_xlpm.d,$G1675,_xlpm.k,_xlfn.CONCAT(LEFT(TRIM(B$1),1),"*"),COUNTIF(_xlpm.d,_xlpm.k))</f>
        <v>0</v>
      </c>
      <c r="C1675" s="1">
        <f>_xlfn.LET(_xlpm.d,$G1675,_xlpm.k,_xlfn.CONCAT(LEFT(TRIM(C$1),1),"*"),COUNTIF(_xlpm.d,_xlpm.k))</f>
        <v>0</v>
      </c>
      <c r="D1675" s="1">
        <f>_xlfn.LET(_xlpm.d,$G1675,_xlpm.k,_xlfn.CONCAT(LEFT(TRIM(D$1),1),"*"),COUNTIF(_xlpm.d,_xlpm.k))</f>
        <v>0</v>
      </c>
      <c r="E1675" s="1">
        <f>LOG(F1675+1,10)</f>
        <v>0.69897000433601875</v>
      </c>
      <c r="F1675" s="7">
        <v>4</v>
      </c>
      <c r="G1675" s="9" t="s">
        <v>1323</v>
      </c>
      <c r="H1675" s="4">
        <f>F1675/freq.sum.r6e</f>
        <v>1.9880715705765408E-4</v>
      </c>
      <c r="I1675" s="1" t="str">
        <f>_xlfn.LET(_xlpm.sep,":",_xlpm.w,$G1675,LEFT(_xlpm.w,FIND(_xlpm.sep,_xlpm.w)-1))</f>
        <v>jʊ</v>
      </c>
      <c r="J1675" s="1" t="str">
        <f>_xlfn.LET(_xlpm.sep,":",_xlpm.w,$G1675,RIGHT(_xlpm.w,LEN(_xlpm.w)-FIND(_xlpm.sep,_xlpm.w)))</f>
        <v>euw</v>
      </c>
      <c r="K1675" s="10">
        <f>_xlfn.LET(_xlpm.w,I1675,LEN(_xlpm.w))</f>
        <v>2</v>
      </c>
      <c r="L1675" s="10">
        <f>_xlfn.LET(_xlpm.w,J1675,LEN(_xlpm.w))</f>
        <v>3</v>
      </c>
      <c r="M1675" s="10">
        <f>_xlfn.LET(_xlpm.a,K1675,_xlpm.b,L1675,MAX(_xlpm.a,_xlpm.b))</f>
        <v>3</v>
      </c>
      <c r="N1675" s="10">
        <f>_xlfn.LET(_xlpm.d,(K1675,L1675),MAX(_xlpm.d)-MIN(_xlpm.d))</f>
        <v>1</v>
      </c>
      <c r="O1675" s="1" t="str">
        <f>_xlfn.LET(_xlpm.sep,":",_xlpm.w,$G1675,_xlfn.CONCAT("~",RIGHT(_xlpm.w,LEN(_xlpm.w)-FIND(_xlpm.sep,_xlpm.w)),"~"))</f>
        <v>~euw~</v>
      </c>
      <c r="P1675" s="1" t="str">
        <f>_xlfn.LET(_xlpm.sep,":",_xlpm.w,$G1675,_xlfn.CONCAT("[",LEFT(_xlpm.w,FIND(_xlpm.sep,_xlpm.w)-1),"]"))</f>
        <v>[jʊ]</v>
      </c>
      <c r="Q1675" s="14" cm="1">
        <f t="array" ref="Q1675">SUM(_xlfn._xlws.FILTER($H$2:$H$7117,_xlfn.MAP($O$2:$O$7117,_xlfn.LAMBDA(_xlpm.x,_xlpm.x=$O1675))))</f>
        <v>1.9880715705765408E-4</v>
      </c>
      <c r="R1675" s="14">
        <f>$H1675/Q1675</f>
        <v>1</v>
      </c>
      <c r="S1675" s="14" cm="1">
        <f t="array" ref="S1675">SUM(_xlfn._xlws.FILTER($H$2:$H$7117,_xlfn.MAP($P$2:$P$7117,_xlfn.LAMBDA(_xlpm.x,_xlpm.x=$P1675))))</f>
        <v>2.534791252485089E-3</v>
      </c>
      <c r="T1675" s="14">
        <f>$H1675/S1675</f>
        <v>7.8431372549019621E-2</v>
      </c>
      <c r="U1675" s="14">
        <f>_xlfn.LET(_xlpm.freq,F1675,_xlpm.size,M1675+1,_xlpm.F,V1675,LOG(1+_xlpm.freq)*LOG(1+_xlpm.size)*_xlpm.F)</f>
        <v>7.106313701258099E-2</v>
      </c>
      <c r="V1675" s="14">
        <f>_xlfn.LET(_xlpm.a,T1675,_xlpm.b,R1675,2*_xlpm.a*_xlpm.b/(_xlpm.a+_xlpm.b))</f>
        <v>0.14545454545454548</v>
      </c>
      <c r="W1675" s="14">
        <f>_xlfn.LET(_xlpm.p,R1675,_xlpm.q,T1675,LOG(_xlpm.p/_xlpm.q))</f>
        <v>1.105510184769974</v>
      </c>
      <c r="X1675" s="2"/>
      <c r="AC1675" s="2"/>
      <c r="AH1675" s="2"/>
      <c r="AI1675" s="2"/>
    </row>
    <row r="1676" spans="1:35">
      <c r="A1676" s="1" t="str">
        <f>_xlfn.LET(_xlpm.sep," : ",CONCATENATE(O1676,_xlpm.sep,P1676))</f>
        <v>~y'w~ : [jʊ]</v>
      </c>
      <c r="B1676" s="1">
        <f>_xlfn.LET(_xlpm.d,$G1676,_xlpm.k,_xlfn.CONCAT(LEFT(TRIM(B$1),1),"*"),COUNTIF(_xlpm.d,_xlpm.k))</f>
        <v>0</v>
      </c>
      <c r="C1676" s="1">
        <f>_xlfn.LET(_xlpm.d,$G1676,_xlpm.k,_xlfn.CONCAT(LEFT(TRIM(C$1),1),"*"),COUNTIF(_xlpm.d,_xlpm.k))</f>
        <v>0</v>
      </c>
      <c r="D1676" s="1">
        <f>_xlfn.LET(_xlpm.d,$G1676,_xlpm.k,_xlfn.CONCAT(LEFT(TRIM(D$1),1),"*"),COUNTIF(_xlpm.d,_xlpm.k))</f>
        <v>0</v>
      </c>
      <c r="E1676" s="1">
        <f>LOG(F1676+1,10)</f>
        <v>0.69897000433601875</v>
      </c>
      <c r="F1676" s="7">
        <v>4</v>
      </c>
      <c r="G1676" s="9" t="s">
        <v>1330</v>
      </c>
      <c r="H1676" s="4">
        <f>F1676/freq.sum.r6e</f>
        <v>1.9880715705765408E-4</v>
      </c>
      <c r="I1676" s="1" t="str">
        <f>_xlfn.LET(_xlpm.sep,":",_xlpm.w,$G1676,LEFT(_xlpm.w,FIND(_xlpm.sep,_xlpm.w)-1))</f>
        <v>jʊ</v>
      </c>
      <c r="J1676" s="1" t="str">
        <f>_xlfn.LET(_xlpm.sep,":",_xlpm.w,$G1676,RIGHT(_xlpm.w,LEN(_xlpm.w)-FIND(_xlpm.sep,_xlpm.w)))</f>
        <v>y'w</v>
      </c>
      <c r="K1676" s="10">
        <f>_xlfn.LET(_xlpm.w,I1676,LEN(_xlpm.w))</f>
        <v>2</v>
      </c>
      <c r="L1676" s="10">
        <f>_xlfn.LET(_xlpm.w,J1676,LEN(_xlpm.w))</f>
        <v>3</v>
      </c>
      <c r="M1676" s="10">
        <f>_xlfn.LET(_xlpm.a,K1676,_xlpm.b,L1676,MAX(_xlpm.a,_xlpm.b))</f>
        <v>3</v>
      </c>
      <c r="N1676" s="10">
        <f>_xlfn.LET(_xlpm.d,(K1676,L1676),MAX(_xlpm.d)-MIN(_xlpm.d))</f>
        <v>1</v>
      </c>
      <c r="O1676" s="1" t="str">
        <f>_xlfn.LET(_xlpm.sep,":",_xlpm.w,$G1676,_xlfn.CONCAT("~",RIGHT(_xlpm.w,LEN(_xlpm.w)-FIND(_xlpm.sep,_xlpm.w)),"~"))</f>
        <v>~y'w~</v>
      </c>
      <c r="P1676" s="1" t="str">
        <f>_xlfn.LET(_xlpm.sep,":",_xlpm.w,$G1676,_xlfn.CONCAT("[",LEFT(_xlpm.w,FIND(_xlpm.sep,_xlpm.w)-1),"]"))</f>
        <v>[jʊ]</v>
      </c>
      <c r="Q1676" s="14" cm="1">
        <f t="array" ref="Q1676">SUM(_xlfn._xlws.FILTER($H$2:$H$7117,_xlfn.MAP($O$2:$O$7117,_xlfn.LAMBDA(_xlpm.x,_xlpm.x=$O1676))))</f>
        <v>1.9880715705765408E-4</v>
      </c>
      <c r="R1676" s="14">
        <f>$H1676/Q1676</f>
        <v>1</v>
      </c>
      <c r="S1676" s="14" cm="1">
        <f t="array" ref="S1676">SUM(_xlfn._xlws.FILTER($H$2:$H$7117,_xlfn.MAP($P$2:$P$7117,_xlfn.LAMBDA(_xlpm.x,_xlpm.x=$P1676))))</f>
        <v>2.534791252485089E-3</v>
      </c>
      <c r="T1676" s="14">
        <f>$H1676/S1676</f>
        <v>7.8431372549019621E-2</v>
      </c>
      <c r="U1676" s="14">
        <f>_xlfn.LET(_xlpm.freq,F1676,_xlpm.size,M1676+1,_xlpm.F,V1676,LOG(1+_xlpm.freq)*LOG(1+_xlpm.size)*_xlpm.F)</f>
        <v>7.106313701258099E-2</v>
      </c>
      <c r="V1676" s="14">
        <f>_xlfn.LET(_xlpm.a,T1676,_xlpm.b,R1676,2*_xlpm.a*_xlpm.b/(_xlpm.a+_xlpm.b))</f>
        <v>0.14545454545454548</v>
      </c>
      <c r="W1676" s="14">
        <f>_xlfn.LET(_xlpm.p,R1676,_xlpm.q,T1676,LOG(_xlpm.p/_xlpm.q))</f>
        <v>1.105510184769974</v>
      </c>
      <c r="X1676" s="2"/>
      <c r="AC1676" s="2"/>
      <c r="AH1676" s="2"/>
      <c r="AI1676" s="2"/>
    </row>
    <row r="1677" spans="1:35">
      <c r="A1677" s="1" t="str">
        <f>_xlfn.LET(_xlpm.sep," : ",CONCATENATE(O1677,_xlpm.sep,P1677))</f>
        <v>~cki~ : [kɪ]</v>
      </c>
      <c r="B1677" s="1">
        <f>_xlfn.LET(_xlpm.d,$G1677,_xlpm.k,_xlfn.CONCAT(LEFT(TRIM(B$1),1),"*"),COUNTIF(_xlpm.d,_xlpm.k))</f>
        <v>0</v>
      </c>
      <c r="C1677" s="1">
        <f>_xlfn.LET(_xlpm.d,$G1677,_xlpm.k,_xlfn.CONCAT(LEFT(TRIM(C$1),1),"*"),COUNTIF(_xlpm.d,_xlpm.k))</f>
        <v>0</v>
      </c>
      <c r="D1677" s="1">
        <f>_xlfn.LET(_xlpm.d,$G1677,_xlpm.k,_xlfn.CONCAT(LEFT(TRIM(D$1),1),"*"),COUNTIF(_xlpm.d,_xlpm.k))</f>
        <v>0</v>
      </c>
      <c r="E1677" s="1">
        <f>LOG(F1677+1,10)</f>
        <v>1.3617278360175928</v>
      </c>
      <c r="F1677" s="7">
        <v>22</v>
      </c>
      <c r="G1677" s="9" t="s">
        <v>1792</v>
      </c>
      <c r="H1677" s="4">
        <f>F1677/freq.sum.r6e</f>
        <v>1.0934393638170974E-3</v>
      </c>
      <c r="I1677" s="1" t="str">
        <f>_xlfn.LET(_xlpm.sep,":",_xlpm.w,$G1677,LEFT(_xlpm.w,FIND(_xlpm.sep,_xlpm.w)-1))</f>
        <v>kɪ</v>
      </c>
      <c r="J1677" s="1" t="str">
        <f>_xlfn.LET(_xlpm.sep,":",_xlpm.w,$G1677,RIGHT(_xlpm.w,LEN(_xlpm.w)-FIND(_xlpm.sep,_xlpm.w)))</f>
        <v>cki</v>
      </c>
      <c r="K1677" s="10">
        <f>_xlfn.LET(_xlpm.w,I1677,LEN(_xlpm.w))</f>
        <v>2</v>
      </c>
      <c r="L1677" s="10">
        <f>_xlfn.LET(_xlpm.w,J1677,LEN(_xlpm.w))</f>
        <v>3</v>
      </c>
      <c r="M1677" s="10">
        <f>_xlfn.LET(_xlpm.a,K1677,_xlpm.b,L1677,MAX(_xlpm.a,_xlpm.b))</f>
        <v>3</v>
      </c>
      <c r="N1677" s="10">
        <f>_xlfn.LET(_xlpm.d,(K1677,L1677),MAX(_xlpm.d)-MIN(_xlpm.d))</f>
        <v>1</v>
      </c>
      <c r="O1677" s="1" t="str">
        <f>_xlfn.LET(_xlpm.sep,":",_xlpm.w,$G1677,_xlfn.CONCAT("~",RIGHT(_xlpm.w,LEN(_xlpm.w)-FIND(_xlpm.sep,_xlpm.w)),"~"))</f>
        <v>~cki~</v>
      </c>
      <c r="P1677" s="1" t="str">
        <f>_xlfn.LET(_xlpm.sep,":",_xlpm.w,$G1677,_xlfn.CONCAT("[",LEFT(_xlpm.w,FIND(_xlpm.sep,_xlpm.w)-1),"]"))</f>
        <v>[kɪ]</v>
      </c>
      <c r="Q1677" s="14" cm="1">
        <f t="array" ref="Q1677">SUM(_xlfn._xlws.FILTER($H$2:$H$7117,_xlfn.MAP($O$2:$O$7117,_xlfn.LAMBDA(_xlpm.x,_xlpm.x=$O1677))))</f>
        <v>1.0934393638170974E-3</v>
      </c>
      <c r="R1677" s="14">
        <f>$H1677/Q1677</f>
        <v>1</v>
      </c>
      <c r="S1677" s="14" cm="1">
        <f t="array" ref="S1677">SUM(_xlfn._xlws.FILTER($H$2:$H$7117,_xlfn.MAP($P$2:$P$7117,_xlfn.LAMBDA(_xlpm.x,_xlpm.x=$P1677))))</f>
        <v>1.431411530815109E-2</v>
      </c>
      <c r="T1677" s="14">
        <f>$H1677/S1677</f>
        <v>7.6388888888888909E-2</v>
      </c>
      <c r="U1677" s="14">
        <f>_xlfn.LET(_xlpm.freq,F1677,_xlpm.size,M1677+1,_xlpm.F,V1677,LOG(1+_xlpm.freq)*LOG(1+_xlpm.size)*_xlpm.F)</f>
        <v>0.13509517452777603</v>
      </c>
      <c r="V1677" s="14">
        <f>_xlfn.LET(_xlpm.a,T1677,_xlpm.b,R1677,2*_xlpm.a*_xlpm.b/(_xlpm.a+_xlpm.b))</f>
        <v>0.1419354838709678</v>
      </c>
      <c r="W1677" s="14">
        <f>_xlfn.LET(_xlpm.p,R1677,_xlpm.q,T1677,LOG(_xlpm.p/_xlpm.q))</f>
        <v>1.1169698069370246</v>
      </c>
      <c r="X1677" s="2"/>
      <c r="AC1677" s="2"/>
      <c r="AH1677" s="2"/>
      <c r="AI1677" s="2"/>
    </row>
    <row r="1678" spans="1:35">
      <c r="A1678" s="1" t="str">
        <f>_xlfn.LET(_xlpm.sep," : ",CONCATENATE(O1678,_xlpm.sep,P1678))</f>
        <v>~kki~ : [kɪ]</v>
      </c>
      <c r="B1678" s="1">
        <f>_xlfn.LET(_xlpm.d,$G1678,_xlpm.k,_xlfn.CONCAT(LEFT(TRIM(B$1),1),"*"),COUNTIF(_xlpm.d,_xlpm.k))</f>
        <v>0</v>
      </c>
      <c r="C1678" s="1">
        <f>_xlfn.LET(_xlpm.d,$G1678,_xlpm.k,_xlfn.CONCAT(LEFT(TRIM(C$1),1),"*"),COUNTIF(_xlpm.d,_xlpm.k))</f>
        <v>0</v>
      </c>
      <c r="D1678" s="1">
        <f>_xlfn.LET(_xlpm.d,$G1678,_xlpm.k,_xlfn.CONCAT(LEFT(TRIM(D$1),1),"*"),COUNTIF(_xlpm.d,_xlpm.k))</f>
        <v>0</v>
      </c>
      <c r="E1678" s="1">
        <f>LOG(F1678+1,10)</f>
        <v>1.3617278360175928</v>
      </c>
      <c r="F1678" s="7">
        <v>22</v>
      </c>
      <c r="G1678" s="9" t="s">
        <v>1870</v>
      </c>
      <c r="H1678" s="4">
        <f>F1678/freq.sum.r6e</f>
        <v>1.0934393638170974E-3</v>
      </c>
      <c r="I1678" s="1" t="str">
        <f>_xlfn.LET(_xlpm.sep,":",_xlpm.w,$G1678,LEFT(_xlpm.w,FIND(_xlpm.sep,_xlpm.w)-1))</f>
        <v>kɪ</v>
      </c>
      <c r="J1678" s="1" t="str">
        <f>_xlfn.LET(_xlpm.sep,":",_xlpm.w,$G1678,RIGHT(_xlpm.w,LEN(_xlpm.w)-FIND(_xlpm.sep,_xlpm.w)))</f>
        <v>kki</v>
      </c>
      <c r="K1678" s="10">
        <f>_xlfn.LET(_xlpm.w,I1678,LEN(_xlpm.w))</f>
        <v>2</v>
      </c>
      <c r="L1678" s="10">
        <f>_xlfn.LET(_xlpm.w,J1678,LEN(_xlpm.w))</f>
        <v>3</v>
      </c>
      <c r="M1678" s="10">
        <f>_xlfn.LET(_xlpm.a,K1678,_xlpm.b,L1678,MAX(_xlpm.a,_xlpm.b))</f>
        <v>3</v>
      </c>
      <c r="N1678" s="10">
        <f>_xlfn.LET(_xlpm.d,(K1678,L1678),MAX(_xlpm.d)-MIN(_xlpm.d))</f>
        <v>1</v>
      </c>
      <c r="O1678" s="1" t="str">
        <f>_xlfn.LET(_xlpm.sep,":",_xlpm.w,$G1678,_xlfn.CONCAT("~",RIGHT(_xlpm.w,LEN(_xlpm.w)-FIND(_xlpm.sep,_xlpm.w)),"~"))</f>
        <v>~kki~</v>
      </c>
      <c r="P1678" s="1" t="str">
        <f>_xlfn.LET(_xlpm.sep,":",_xlpm.w,$G1678,_xlfn.CONCAT("[",LEFT(_xlpm.w,FIND(_xlpm.sep,_xlpm.w)-1),"]"))</f>
        <v>[kɪ]</v>
      </c>
      <c r="Q1678" s="14" cm="1">
        <f t="array" ref="Q1678">SUM(_xlfn._xlws.FILTER($H$2:$H$7117,_xlfn.MAP($O$2:$O$7117,_xlfn.LAMBDA(_xlpm.x,_xlpm.x=$O1678))))</f>
        <v>1.0934393638170974E-3</v>
      </c>
      <c r="R1678" s="14">
        <f>$H1678/Q1678</f>
        <v>1</v>
      </c>
      <c r="S1678" s="14" cm="1">
        <f t="array" ref="S1678">SUM(_xlfn._xlws.FILTER($H$2:$H$7117,_xlfn.MAP($P$2:$P$7117,_xlfn.LAMBDA(_xlpm.x,_xlpm.x=$P1678))))</f>
        <v>1.431411530815109E-2</v>
      </c>
      <c r="T1678" s="14">
        <f>$H1678/S1678</f>
        <v>7.6388888888888909E-2</v>
      </c>
      <c r="U1678" s="14">
        <f>_xlfn.LET(_xlpm.freq,F1678,_xlpm.size,M1678+1,_xlpm.F,V1678,LOG(1+_xlpm.freq)*LOG(1+_xlpm.size)*_xlpm.F)</f>
        <v>0.13509517452777603</v>
      </c>
      <c r="V1678" s="14">
        <f>_xlfn.LET(_xlpm.a,T1678,_xlpm.b,R1678,2*_xlpm.a*_xlpm.b/(_xlpm.a+_xlpm.b))</f>
        <v>0.1419354838709678</v>
      </c>
      <c r="W1678" s="14">
        <f>_xlfn.LET(_xlpm.p,R1678,_xlpm.q,T1678,LOG(_xlpm.p/_xlpm.q))</f>
        <v>1.1169698069370246</v>
      </c>
      <c r="X1678" s="2"/>
      <c r="AC1678" s="2"/>
      <c r="AH1678" s="2"/>
      <c r="AI1678" s="2"/>
    </row>
    <row r="1679" spans="1:35">
      <c r="A1679" s="1" t="str">
        <f>_xlfn.LET(_xlpm.sep," : ",CONCATENATE(O1679,_xlpm.sep,P1679))</f>
        <v>~lki~ : [kɪ]</v>
      </c>
      <c r="B1679" s="1">
        <f>_xlfn.LET(_xlpm.d,$G1679,_xlpm.k,_xlfn.CONCAT(LEFT(TRIM(B$1),1),"*"),COUNTIF(_xlpm.d,_xlpm.k))</f>
        <v>0</v>
      </c>
      <c r="C1679" s="1">
        <f>_xlfn.LET(_xlpm.d,$G1679,_xlpm.k,_xlfn.CONCAT(LEFT(TRIM(C$1),1),"*"),COUNTIF(_xlpm.d,_xlpm.k))</f>
        <v>0</v>
      </c>
      <c r="D1679" s="1">
        <f>_xlfn.LET(_xlpm.d,$G1679,_xlpm.k,_xlfn.CONCAT(LEFT(TRIM(D$1),1),"*"),COUNTIF(_xlpm.d,_xlpm.k))</f>
        <v>0</v>
      </c>
      <c r="E1679" s="1">
        <f>LOG(F1679+1,10)</f>
        <v>1.3617278360175928</v>
      </c>
      <c r="F1679" s="7">
        <v>22</v>
      </c>
      <c r="G1679" s="9" t="s">
        <v>1884</v>
      </c>
      <c r="H1679" s="4">
        <f>F1679/freq.sum.r6e</f>
        <v>1.0934393638170974E-3</v>
      </c>
      <c r="I1679" s="1" t="str">
        <f>_xlfn.LET(_xlpm.sep,":",_xlpm.w,$G1679,LEFT(_xlpm.w,FIND(_xlpm.sep,_xlpm.w)-1))</f>
        <v>kɪ</v>
      </c>
      <c r="J1679" s="1" t="str">
        <f>_xlfn.LET(_xlpm.sep,":",_xlpm.w,$G1679,RIGHT(_xlpm.w,LEN(_xlpm.w)-FIND(_xlpm.sep,_xlpm.w)))</f>
        <v>lki</v>
      </c>
      <c r="K1679" s="10">
        <f>_xlfn.LET(_xlpm.w,I1679,LEN(_xlpm.w))</f>
        <v>2</v>
      </c>
      <c r="L1679" s="10">
        <f>_xlfn.LET(_xlpm.w,J1679,LEN(_xlpm.w))</f>
        <v>3</v>
      </c>
      <c r="M1679" s="10">
        <f>_xlfn.LET(_xlpm.a,K1679,_xlpm.b,L1679,MAX(_xlpm.a,_xlpm.b))</f>
        <v>3</v>
      </c>
      <c r="N1679" s="10">
        <f>_xlfn.LET(_xlpm.d,(K1679,L1679),MAX(_xlpm.d)-MIN(_xlpm.d))</f>
        <v>1</v>
      </c>
      <c r="O1679" s="1" t="str">
        <f>_xlfn.LET(_xlpm.sep,":",_xlpm.w,$G1679,_xlfn.CONCAT("~",RIGHT(_xlpm.w,LEN(_xlpm.w)-FIND(_xlpm.sep,_xlpm.w)),"~"))</f>
        <v>~lki~</v>
      </c>
      <c r="P1679" s="1" t="str">
        <f>_xlfn.LET(_xlpm.sep,":",_xlpm.w,$G1679,_xlfn.CONCAT("[",LEFT(_xlpm.w,FIND(_xlpm.sep,_xlpm.w)-1),"]"))</f>
        <v>[kɪ]</v>
      </c>
      <c r="Q1679" s="14" cm="1">
        <f t="array" ref="Q1679">SUM(_xlfn._xlws.FILTER($H$2:$H$7117,_xlfn.MAP($O$2:$O$7117,_xlfn.LAMBDA(_xlpm.x,_xlpm.x=$O1679))))</f>
        <v>1.0934393638170974E-3</v>
      </c>
      <c r="R1679" s="14">
        <f>$H1679/Q1679</f>
        <v>1</v>
      </c>
      <c r="S1679" s="14" cm="1">
        <f t="array" ref="S1679">SUM(_xlfn._xlws.FILTER($H$2:$H$7117,_xlfn.MAP($P$2:$P$7117,_xlfn.LAMBDA(_xlpm.x,_xlpm.x=$P1679))))</f>
        <v>1.431411530815109E-2</v>
      </c>
      <c r="T1679" s="14">
        <f>$H1679/S1679</f>
        <v>7.6388888888888909E-2</v>
      </c>
      <c r="U1679" s="14">
        <f>_xlfn.LET(_xlpm.freq,F1679,_xlpm.size,M1679+1,_xlpm.F,V1679,LOG(1+_xlpm.freq)*LOG(1+_xlpm.size)*_xlpm.F)</f>
        <v>0.13509517452777603</v>
      </c>
      <c r="V1679" s="14">
        <f>_xlfn.LET(_xlpm.a,T1679,_xlpm.b,R1679,2*_xlpm.a*_xlpm.b/(_xlpm.a+_xlpm.b))</f>
        <v>0.1419354838709678</v>
      </c>
      <c r="W1679" s="14">
        <f>_xlfn.LET(_xlpm.p,R1679,_xlpm.q,T1679,LOG(_xlpm.p/_xlpm.q))</f>
        <v>1.1169698069370246</v>
      </c>
      <c r="X1679" s="2"/>
      <c r="AC1679" s="2"/>
      <c r="AH1679" s="2"/>
      <c r="AI1679" s="2"/>
    </row>
    <row r="1680" spans="1:35">
      <c r="A1680" s="1" t="str">
        <f>_xlfn.LET(_xlpm.sep," : ",CONCATENATE(O1680,_xlpm.sep,P1680))</f>
        <v>~tie~ : [tɪ]</v>
      </c>
      <c r="B1680" s="1">
        <f>_xlfn.LET(_xlpm.d,$G1680,_xlpm.k,_xlfn.CONCAT(LEFT(TRIM(B$1),1),"*"),COUNTIF(_xlpm.d,_xlpm.k))</f>
        <v>0</v>
      </c>
      <c r="C1680" s="1">
        <f>_xlfn.LET(_xlpm.d,$G1680,_xlpm.k,_xlfn.CONCAT(LEFT(TRIM(C$1),1),"*"),COUNTIF(_xlpm.d,_xlpm.k))</f>
        <v>0</v>
      </c>
      <c r="D1680" s="1">
        <f>_xlfn.LET(_xlpm.d,$G1680,_xlpm.k,_xlfn.CONCAT(LEFT(TRIM(D$1),1),"*"),COUNTIF(_xlpm.d,_xlpm.k))</f>
        <v>0</v>
      </c>
      <c r="E1680" s="1">
        <f>LOG(F1680+1,10)</f>
        <v>1.3802112417116059</v>
      </c>
      <c r="F1680" s="7">
        <v>23</v>
      </c>
      <c r="G1680" s="9" t="s">
        <v>4800</v>
      </c>
      <c r="H1680" s="4">
        <f>F1680/freq.sum.r6e</f>
        <v>1.1431411530815109E-3</v>
      </c>
      <c r="I1680" s="1" t="str">
        <f>_xlfn.LET(_xlpm.sep,":",_xlpm.w,$G1680,LEFT(_xlpm.w,FIND(_xlpm.sep,_xlpm.w)-1))</f>
        <v>tɪ</v>
      </c>
      <c r="J1680" s="1" t="str">
        <f>_xlfn.LET(_xlpm.sep,":",_xlpm.w,$G1680,RIGHT(_xlpm.w,LEN(_xlpm.w)-FIND(_xlpm.sep,_xlpm.w)))</f>
        <v>tie</v>
      </c>
      <c r="K1680" s="10">
        <f>_xlfn.LET(_xlpm.w,I1680,LEN(_xlpm.w))</f>
        <v>2</v>
      </c>
      <c r="L1680" s="10">
        <f>_xlfn.LET(_xlpm.w,J1680,LEN(_xlpm.w))</f>
        <v>3</v>
      </c>
      <c r="M1680" s="10">
        <f>_xlfn.LET(_xlpm.a,K1680,_xlpm.b,L1680,MAX(_xlpm.a,_xlpm.b))</f>
        <v>3</v>
      </c>
      <c r="N1680" s="10">
        <f>_xlfn.LET(_xlpm.d,(K1680,L1680),MAX(_xlpm.d)-MIN(_xlpm.d))</f>
        <v>1</v>
      </c>
      <c r="O1680" s="1" t="str">
        <f>_xlfn.LET(_xlpm.sep,":",_xlpm.w,$G1680,_xlfn.CONCAT("~",RIGHT(_xlpm.w,LEN(_xlpm.w)-FIND(_xlpm.sep,_xlpm.w)),"~"))</f>
        <v>~tie~</v>
      </c>
      <c r="P1680" s="1" t="str">
        <f>_xlfn.LET(_xlpm.sep,":",_xlpm.w,$G1680,_xlfn.CONCAT("[",LEFT(_xlpm.w,FIND(_xlpm.sep,_xlpm.w)-1),"]"))</f>
        <v>[tɪ]</v>
      </c>
      <c r="Q1680" s="14" cm="1">
        <f t="array" ref="Q1680">SUM(_xlfn._xlws.FILTER($H$2:$H$7117,_xlfn.MAP($O$2:$O$7117,_xlfn.LAMBDA(_xlpm.x,_xlpm.x=$O1680))))</f>
        <v>1.6898608349900598E-3</v>
      </c>
      <c r="R1680" s="14">
        <f>$H1680/Q1680</f>
        <v>0.67647058823529405</v>
      </c>
      <c r="S1680" s="14" cm="1">
        <f t="array" ref="S1680">SUM(_xlfn._xlws.FILTER($H$2:$H$7117,_xlfn.MAP($P$2:$P$7117,_xlfn.LAMBDA(_xlpm.x,_xlpm.x=$P1680))))</f>
        <v>2.2266401590457251E-2</v>
      </c>
      <c r="T1680" s="14">
        <f>$H1680/S1680</f>
        <v>5.1339285714285726E-2</v>
      </c>
      <c r="U1680" s="14">
        <f>_xlfn.LET(_xlpm.freq,F1680,_xlpm.size,M1680+1,_xlpm.F,V1680,LOG(1+_xlpm.freq)*LOG(1+_xlpm.size)*_xlpm.F)</f>
        <v>9.2069310891647382E-2</v>
      </c>
      <c r="V1680" s="14">
        <f>_xlfn.LET(_xlpm.a,T1680,_xlpm.b,R1680,2*_xlpm.a*_xlpm.b/(_xlpm.a+_xlpm.b))</f>
        <v>9.5435684647302926E-2</v>
      </c>
      <c r="W1680" s="14">
        <f>_xlfn.LET(_xlpm.p,R1680,_xlpm.q,T1680,LOG(_xlpm.p/_xlpm.q))</f>
        <v>1.1197990969558886</v>
      </c>
      <c r="X1680" s="2"/>
      <c r="AC1680" s="2"/>
      <c r="AH1680" s="2"/>
      <c r="AI1680" s="2"/>
    </row>
    <row r="1681" spans="1:35">
      <c r="A1681" s="1" t="str">
        <f>_xlfn.LET(_xlpm.sep," : ",CONCATENATE(O1681,_xlpm.sep,P1681))</f>
        <v>~cyr~ : [saɪ]</v>
      </c>
      <c r="B1681" s="1">
        <f>_xlfn.LET(_xlpm.d,$G1681,_xlpm.k,_xlfn.CONCAT(LEFT(TRIM(B$1),1),"*"),COUNTIF(_xlpm.d,_xlpm.k))</f>
        <v>0</v>
      </c>
      <c r="C1681" s="1">
        <f>_xlfn.LET(_xlpm.d,$G1681,_xlpm.k,_xlfn.CONCAT(LEFT(TRIM(C$1),1),"*"),COUNTIF(_xlpm.d,_xlpm.k))</f>
        <v>0</v>
      </c>
      <c r="D1681" s="1">
        <f>_xlfn.LET(_xlpm.d,$G1681,_xlpm.k,_xlfn.CONCAT(LEFT(TRIM(D$1),1),"*"),COUNTIF(_xlpm.d,_xlpm.k))</f>
        <v>0</v>
      </c>
      <c r="E1681" s="1">
        <f>LOG(F1681+1,10)</f>
        <v>0.47712125471966244</v>
      </c>
      <c r="F1681" s="7">
        <v>2</v>
      </c>
      <c r="G1681" s="9" t="s">
        <v>3912</v>
      </c>
      <c r="H1681" s="4">
        <f>F1681/freq.sum.r6e</f>
        <v>9.9403578528827041E-5</v>
      </c>
      <c r="I1681" s="4" t="str">
        <f>_xlfn.LET(_xlpm.sep,":",_xlpm.w,$G1681,LEFT(_xlpm.w,FIND(_xlpm.sep,_xlpm.w)-1))</f>
        <v>saɪ</v>
      </c>
      <c r="J1681" s="4" t="str">
        <f>_xlfn.LET(_xlpm.sep,":",_xlpm.w,$G1681,RIGHT(_xlpm.w,LEN(_xlpm.w)-FIND(_xlpm.sep,_xlpm.w)))</f>
        <v>cyr</v>
      </c>
      <c r="K1681" s="10">
        <f>_xlfn.LET(_xlpm.w,I1681,LEN(_xlpm.w))</f>
        <v>3</v>
      </c>
      <c r="L1681" s="10">
        <f>_xlfn.LET(_xlpm.w,J1681,LEN(_xlpm.w))</f>
        <v>3</v>
      </c>
      <c r="M1681" s="10">
        <f>_xlfn.LET(_xlpm.a,K1681,_xlpm.b,L1681,MAX(_xlpm.a,_xlpm.b))</f>
        <v>3</v>
      </c>
      <c r="N1681" s="10">
        <f>_xlfn.LET(_xlpm.d,(K1681,L1681),MAX(_xlpm.d)-MIN(_xlpm.d))</f>
        <v>0</v>
      </c>
      <c r="O1681" s="1" t="str">
        <f>_xlfn.LET(_xlpm.sep,":",_xlpm.w,$G1681,_xlfn.CONCAT("~",RIGHT(_xlpm.w,LEN(_xlpm.w)-FIND(_xlpm.sep,_xlpm.w)),"~"))</f>
        <v>~cyr~</v>
      </c>
      <c r="P1681" s="1" t="str">
        <f>_xlfn.LET(_xlpm.sep,":",_xlpm.w,$G1681,_xlfn.CONCAT("[",LEFT(_xlpm.w,FIND(_xlpm.sep,_xlpm.w)-1),"]"))</f>
        <v>[saɪ]</v>
      </c>
      <c r="Q1681" s="14" cm="1">
        <f t="array" ref="Q1681">SUM(_xlfn._xlws.FILTER($H$2:$H$7109,_xlfn.MAP($O$2:$O$7109,_xlfn.LAMBDA(_xlpm.x,_xlpm.x=$O1681))))</f>
        <v>2.4850894632206762E-4</v>
      </c>
      <c r="R1681" s="14">
        <f>$H1681/Q1681</f>
        <v>0.39999999999999997</v>
      </c>
      <c r="S1681" s="14" cm="1">
        <f t="array" ref="S1681">SUM(_xlfn._xlws.FILTER($H$2:$H$7109,_xlfn.MAP($P$2:$P$7109,_xlfn.LAMBDA(_xlpm.x,_xlpm.x=$P1681))))</f>
        <v>3.2803180914512914E-3</v>
      </c>
      <c r="T1681" s="14">
        <f>$H1681/S1681</f>
        <v>3.0303030303030311E-2</v>
      </c>
      <c r="U1681" s="14">
        <f>_xlfn.LET(_xlpm.freq,F1681,_xlpm.size,M1681+1,_xlpm.F,V1681,LOG(1+_xlpm.freq)*LOG(1+_xlpm.size)*_xlpm.F)</f>
        <v>1.878836312564559E-2</v>
      </c>
      <c r="V1681" s="14">
        <f>_xlfn.LET(_xlpm.a,T1681,_xlpm.b,R1681,2*_xlpm.a*_xlpm.b/(_xlpm.a+_xlpm.b))</f>
        <v>5.6338028169014093E-2</v>
      </c>
      <c r="W1681" s="14">
        <f>_xlfn.LET(_xlpm.p,R1681,_xlpm.q,T1681,LOG(_xlpm.p/_xlpm.q))</f>
        <v>1.1205739312058498</v>
      </c>
      <c r="X1681" s="2"/>
      <c r="AC1681" s="2"/>
      <c r="AH1681" s="2"/>
      <c r="AI1681" s="2"/>
    </row>
    <row r="1682" spans="1:35">
      <c r="A1682" s="1" t="str">
        <f>_xlfn.LET(_xlpm.sep," : ",CONCATENATE(O1682,_xlpm.sep,P1682))</f>
        <v>~ssa~ : [sɪ]</v>
      </c>
      <c r="B1682" s="1">
        <f>_xlfn.LET(_xlpm.d,$G1682,_xlpm.k,_xlfn.CONCAT(LEFT(TRIM(B$1),1),"*"),COUNTIF(_xlpm.d,_xlpm.k))</f>
        <v>0</v>
      </c>
      <c r="C1682" s="1">
        <f>_xlfn.LET(_xlpm.d,$G1682,_xlpm.k,_xlfn.CONCAT(LEFT(TRIM(C$1),1),"*"),COUNTIF(_xlpm.d,_xlpm.k))</f>
        <v>0</v>
      </c>
      <c r="D1682" s="1">
        <f>_xlfn.LET(_xlpm.d,$G1682,_xlpm.k,_xlfn.CONCAT(LEFT(TRIM(D$1),1),"*"),COUNTIF(_xlpm.d,_xlpm.k))</f>
        <v>0</v>
      </c>
      <c r="E1682" s="1">
        <f>LOG(F1682+1,10)</f>
        <v>1.3617278360175928</v>
      </c>
      <c r="F1682" s="7">
        <v>22</v>
      </c>
      <c r="G1682" s="9" t="s">
        <v>4534</v>
      </c>
      <c r="H1682" s="4">
        <f>F1682/freq.sum.r6e</f>
        <v>1.0934393638170974E-3</v>
      </c>
      <c r="I1682" s="1" t="str">
        <f>_xlfn.LET(_xlpm.sep,":",_xlpm.w,$G1682,LEFT(_xlpm.w,FIND(_xlpm.sep,_xlpm.w)-1))</f>
        <v>sɪ</v>
      </c>
      <c r="J1682" s="1" t="str">
        <f>_xlfn.LET(_xlpm.sep,":",_xlpm.w,$G1682,RIGHT(_xlpm.w,LEN(_xlpm.w)-FIND(_xlpm.sep,_xlpm.w)))</f>
        <v>ssa</v>
      </c>
      <c r="K1682" s="10">
        <f>_xlfn.LET(_xlpm.w,I1682,LEN(_xlpm.w))</f>
        <v>2</v>
      </c>
      <c r="L1682" s="10">
        <f>_xlfn.LET(_xlpm.w,J1682,LEN(_xlpm.w))</f>
        <v>3</v>
      </c>
      <c r="M1682" s="10">
        <f>_xlfn.LET(_xlpm.a,K1682,_xlpm.b,L1682,MAX(_xlpm.a,_xlpm.b))</f>
        <v>3</v>
      </c>
      <c r="N1682" s="10">
        <f>_xlfn.LET(_xlpm.d,(K1682,L1682),MAX(_xlpm.d)-MIN(_xlpm.d))</f>
        <v>1</v>
      </c>
      <c r="O1682" s="1" t="str">
        <f>_xlfn.LET(_xlpm.sep,":",_xlpm.w,$G1682,_xlfn.CONCAT("~",RIGHT(_xlpm.w,LEN(_xlpm.w)-FIND(_xlpm.sep,_xlpm.w)),"~"))</f>
        <v>~ssa~</v>
      </c>
      <c r="P1682" s="1" t="str">
        <f>_xlfn.LET(_xlpm.sep,":",_xlpm.w,$G1682,_xlfn.CONCAT("[",LEFT(_xlpm.w,FIND(_xlpm.sep,_xlpm.w)-1),"]"))</f>
        <v>[sɪ]</v>
      </c>
      <c r="Q1682" s="14" cm="1">
        <f t="array" ref="Q1682">SUM(_xlfn._xlws.FILTER($H$2:$H$7117,_xlfn.MAP($O$2:$O$7117,_xlfn.LAMBDA(_xlpm.x,_xlpm.x=$O1682))))</f>
        <v>1.4413518886679921E-3</v>
      </c>
      <c r="R1682" s="14">
        <f>$H1682/Q1682</f>
        <v>0.75862068965517238</v>
      </c>
      <c r="S1682" s="14" cm="1">
        <f t="array" ref="S1682">SUM(_xlfn._xlws.FILTER($H$2:$H$7117,_xlfn.MAP($P$2:$P$7117,_xlfn.LAMBDA(_xlpm.x,_xlpm.x=$P1682))))</f>
        <v>1.9085487077534789E-2</v>
      </c>
      <c r="T1682" s="14">
        <f>$H1682/S1682</f>
        <v>5.7291666666666671E-2</v>
      </c>
      <c r="U1682" s="14">
        <f>_xlfn.LET(_xlpm.freq,F1682,_xlpm.size,M1682+1,_xlpm.F,V1682,LOG(1+_xlpm.freq)*LOG(1+_xlpm.size)*_xlpm.F)</f>
        <v>0.10140315763586091</v>
      </c>
      <c r="V1682" s="14">
        <f>_xlfn.LET(_xlpm.a,T1682,_xlpm.b,R1682,2*_xlpm.a*_xlpm.b/(_xlpm.a+_xlpm.b))</f>
        <v>0.10653753026634383</v>
      </c>
      <c r="W1682" s="14">
        <f>_xlfn.LET(_xlpm.p,R1682,_xlpm.q,T1682,LOG(_xlpm.p/_xlpm.q))</f>
        <v>1.1219332264685746</v>
      </c>
      <c r="X1682" s="2"/>
      <c r="AC1682" s="2"/>
      <c r="AH1682" s="2"/>
      <c r="AI1682" s="2"/>
    </row>
    <row r="1683" spans="1:35">
      <c r="A1683" s="1" t="str">
        <f>_xlfn.LET(_xlpm.sep," : ",CONCATENATE(O1683,_xlpm.sep,P1683))</f>
        <v>~cer~ : [sə]</v>
      </c>
      <c r="B1683" s="1">
        <f>_xlfn.LET(_xlpm.d,$G1683,_xlpm.k,_xlfn.CONCAT(LEFT(TRIM(B$1),1),"*"),COUNTIF(_xlpm.d,_xlpm.k))</f>
        <v>0</v>
      </c>
      <c r="C1683" s="1">
        <f>_xlfn.LET(_xlpm.d,$G1683,_xlpm.k,_xlfn.CONCAT(LEFT(TRIM(C$1),1),"*"),COUNTIF(_xlpm.d,_xlpm.k))</f>
        <v>0</v>
      </c>
      <c r="D1683" s="1">
        <f>_xlfn.LET(_xlpm.d,$G1683,_xlpm.k,_xlfn.CONCAT(LEFT(TRIM(D$1),1),"*"),COUNTIF(_xlpm.d,_xlpm.k))</f>
        <v>0</v>
      </c>
      <c r="E1683" s="1">
        <f>LOG(F1683+1,10)</f>
        <v>0.30102999566398114</v>
      </c>
      <c r="F1683" s="7">
        <v>1</v>
      </c>
      <c r="G1683" s="9" t="s">
        <v>4428</v>
      </c>
      <c r="H1683" s="4">
        <f>F1683/freq.sum.r6e</f>
        <v>4.9701789264413521E-5</v>
      </c>
      <c r="I1683" s="1" t="str">
        <f>_xlfn.LET(_xlpm.sep,":",_xlpm.w,$G1683,LEFT(_xlpm.w,FIND(_xlpm.sep,_xlpm.w)-1))</f>
        <v>sə</v>
      </c>
      <c r="J1683" s="1" t="str">
        <f>_xlfn.LET(_xlpm.sep,":",_xlpm.w,$G1683,RIGHT(_xlpm.w,LEN(_xlpm.w)-FIND(_xlpm.sep,_xlpm.w)))</f>
        <v>cer</v>
      </c>
      <c r="K1683" s="10">
        <f>_xlfn.LET(_xlpm.w,I1683,LEN(_xlpm.w))</f>
        <v>2</v>
      </c>
      <c r="L1683" s="10">
        <f>_xlfn.LET(_xlpm.w,J1683,LEN(_xlpm.w))</f>
        <v>3</v>
      </c>
      <c r="M1683" s="10">
        <f>_xlfn.LET(_xlpm.a,K1683,_xlpm.b,L1683,MAX(_xlpm.a,_xlpm.b))</f>
        <v>3</v>
      </c>
      <c r="N1683" s="10">
        <f>_xlfn.LET(_xlpm.d,(K1683,L1683),MAX(_xlpm.d)-MIN(_xlpm.d))</f>
        <v>1</v>
      </c>
      <c r="O1683" s="1" t="str">
        <f>_xlfn.LET(_xlpm.sep,":",_xlpm.w,$G1683,_xlfn.CONCAT("~",RIGHT(_xlpm.w,LEN(_xlpm.w)-FIND(_xlpm.sep,_xlpm.w)),"~"))</f>
        <v>~cer~</v>
      </c>
      <c r="P1683" s="1" t="str">
        <f>_xlfn.LET(_xlpm.sep,":",_xlpm.w,$G1683,_xlfn.CONCAT("[",LEFT(_xlpm.w,FIND(_xlpm.sep,_xlpm.w)-1),"]"))</f>
        <v>[sə]</v>
      </c>
      <c r="Q1683" s="14" cm="1">
        <f t="array" ref="Q1683">SUM(_xlfn._xlws.FILTER($H$2:$H$7117,_xlfn.MAP($O$2:$O$7117,_xlfn.LAMBDA(_xlpm.x,_xlpm.x=$O1683))))</f>
        <v>2.9821073558648114E-4</v>
      </c>
      <c r="R1683" s="14">
        <f>$H1683/Q1683</f>
        <v>0.16666666666666666</v>
      </c>
      <c r="S1683" s="14" cm="1">
        <f t="array" ref="S1683">SUM(_xlfn._xlws.FILTER($H$2:$H$7117,_xlfn.MAP($P$2:$P$7117,_xlfn.LAMBDA(_xlpm.x,_xlpm.x=$P1683))))</f>
        <v>3.9761431411530794E-3</v>
      </c>
      <c r="T1683" s="14">
        <f>$H1683/S1683</f>
        <v>1.2500000000000008E-2</v>
      </c>
      <c r="U1683" s="14">
        <f>_xlfn.LET(_xlpm.freq,F1683,_xlpm.size,M1683+1,_xlpm.F,V1683,LOG(1+_xlpm.freq)*LOG(1+_xlpm.size)*_xlpm.F)</f>
        <v>4.8932776133610422E-3</v>
      </c>
      <c r="V1683" s="14">
        <f>_xlfn.LET(_xlpm.a,T1683,_xlpm.b,R1683,2*_xlpm.a*_xlpm.b/(_xlpm.a+_xlpm.b))</f>
        <v>2.3255813953488386E-2</v>
      </c>
      <c r="W1683" s="14">
        <f>_xlfn.LET(_xlpm.p,R1683,_xlpm.q,T1683,LOG(_xlpm.p/_xlpm.q))</f>
        <v>1.1249387366082997</v>
      </c>
      <c r="X1683" s="2"/>
      <c r="AC1683" s="2"/>
      <c r="AH1683" s="2"/>
      <c r="AI1683" s="2"/>
    </row>
    <row r="1684" spans="1:35">
      <c r="A1684" s="1" t="str">
        <f>_xlfn.LET(_xlpm.sep," : ",CONCATENATE(O1684,_xlpm.sep,P1684))</f>
        <v>~sso~ : [sə]</v>
      </c>
      <c r="B1684" s="1">
        <f>_xlfn.LET(_xlpm.d,$G1684,_xlpm.k,_xlfn.CONCAT(LEFT(TRIM(B$1),1),"*"),COUNTIF(_xlpm.d,_xlpm.k))</f>
        <v>0</v>
      </c>
      <c r="C1684" s="1">
        <f>_xlfn.LET(_xlpm.d,$G1684,_xlpm.k,_xlfn.CONCAT(LEFT(TRIM(C$1),1),"*"),COUNTIF(_xlpm.d,_xlpm.k))</f>
        <v>0</v>
      </c>
      <c r="D1684" s="1">
        <f>_xlfn.LET(_xlpm.d,$G1684,_xlpm.k,_xlfn.CONCAT(LEFT(TRIM(D$1),1),"*"),COUNTIF(_xlpm.d,_xlpm.k))</f>
        <v>0</v>
      </c>
      <c r="E1684" s="1">
        <f>LOG(F1684+1,10)</f>
        <v>0.47712125471966244</v>
      </c>
      <c r="F1684" s="7">
        <v>2</v>
      </c>
      <c r="G1684" s="9" t="s">
        <v>4571</v>
      </c>
      <c r="H1684" s="4">
        <f>F1684/freq.sum.r6e</f>
        <v>9.9403578528827041E-5</v>
      </c>
      <c r="I1684" s="1" t="str">
        <f>_xlfn.LET(_xlpm.sep,":",_xlpm.w,$G1684,LEFT(_xlpm.w,FIND(_xlpm.sep,_xlpm.w)-1))</f>
        <v>sə</v>
      </c>
      <c r="J1684" s="1" t="str">
        <f>_xlfn.LET(_xlpm.sep,":",_xlpm.w,$G1684,RIGHT(_xlpm.w,LEN(_xlpm.w)-FIND(_xlpm.sep,_xlpm.w)))</f>
        <v>sso</v>
      </c>
      <c r="K1684" s="10">
        <f>_xlfn.LET(_xlpm.w,I1684,LEN(_xlpm.w))</f>
        <v>2</v>
      </c>
      <c r="L1684" s="10">
        <f>_xlfn.LET(_xlpm.w,J1684,LEN(_xlpm.w))</f>
        <v>3</v>
      </c>
      <c r="M1684" s="10">
        <f>_xlfn.LET(_xlpm.a,K1684,_xlpm.b,L1684,MAX(_xlpm.a,_xlpm.b))</f>
        <v>3</v>
      </c>
      <c r="N1684" s="10">
        <f>_xlfn.LET(_xlpm.d,(K1684,L1684),MAX(_xlpm.d)-MIN(_xlpm.d))</f>
        <v>1</v>
      </c>
      <c r="O1684" s="1" t="str">
        <f>_xlfn.LET(_xlpm.sep,":",_xlpm.w,$G1684,_xlfn.CONCAT("~",RIGHT(_xlpm.w,LEN(_xlpm.w)-FIND(_xlpm.sep,_xlpm.w)),"~"))</f>
        <v>~sso~</v>
      </c>
      <c r="P1684" s="1" t="str">
        <f>_xlfn.LET(_xlpm.sep,":",_xlpm.w,$G1684,_xlfn.CONCAT("[",LEFT(_xlpm.w,FIND(_xlpm.sep,_xlpm.w)-1),"]"))</f>
        <v>[sə]</v>
      </c>
      <c r="Q1684" s="14" cm="1">
        <f t="array" ref="Q1684">SUM(_xlfn._xlws.FILTER($H$2:$H$7117,_xlfn.MAP($O$2:$O$7117,_xlfn.LAMBDA(_xlpm.x,_xlpm.x=$O1684))))</f>
        <v>2.9821073558648114E-4</v>
      </c>
      <c r="R1684" s="14">
        <f>$H1684/Q1684</f>
        <v>0.33333333333333331</v>
      </c>
      <c r="S1684" s="14" cm="1">
        <f t="array" ref="S1684">SUM(_xlfn._xlws.FILTER($H$2:$H$7117,_xlfn.MAP($P$2:$P$7117,_xlfn.LAMBDA(_xlpm.x,_xlpm.x=$P1684))))</f>
        <v>3.9761431411530794E-3</v>
      </c>
      <c r="T1684" s="14">
        <f>$H1684/S1684</f>
        <v>2.5000000000000015E-2</v>
      </c>
      <c r="U1684" s="14">
        <f>_xlfn.LET(_xlpm.freq,F1684,_xlpm.size,M1684+1,_xlpm.F,V1684,LOG(1+_xlpm.freq)*LOG(1+_xlpm.size)*_xlpm.F)</f>
        <v>1.5511323045591136E-2</v>
      </c>
      <c r="V1684" s="14">
        <f>_xlfn.LET(_xlpm.a,T1684,_xlpm.b,R1684,2*_xlpm.a*_xlpm.b/(_xlpm.a+_xlpm.b))</f>
        <v>4.6511627906976771E-2</v>
      </c>
      <c r="W1684" s="14">
        <f>_xlfn.LET(_xlpm.p,R1684,_xlpm.q,T1684,LOG(_xlpm.p/_xlpm.q))</f>
        <v>1.1249387366082997</v>
      </c>
      <c r="X1684" s="2"/>
      <c r="AC1684" s="2"/>
      <c r="AH1684" s="2"/>
      <c r="AI1684" s="2"/>
    </row>
    <row r="1685" spans="1:35">
      <c r="A1685" s="1" t="str">
        <f>_xlfn.LET(_xlpm.sep," : ",CONCATENATE(O1685,_xlpm.sep,P1685))</f>
        <v>~nuw~ : [nju]</v>
      </c>
      <c r="B1685" s="1">
        <f>_xlfn.LET(_xlpm.d,$G1685,_xlpm.k,_xlfn.CONCAT(LEFT(TRIM(B$1),1),"*"),COUNTIF(_xlpm.d,_xlpm.k))</f>
        <v>0</v>
      </c>
      <c r="C1685" s="1">
        <f>_xlfn.LET(_xlpm.d,$G1685,_xlpm.k,_xlfn.CONCAT(LEFT(TRIM(C$1),1),"*"),COUNTIF(_xlpm.d,_xlpm.k))</f>
        <v>0</v>
      </c>
      <c r="D1685" s="1">
        <f>_xlfn.LET(_xlpm.d,$G1685,_xlpm.k,_xlfn.CONCAT(LEFT(TRIM(D$1),1),"*"),COUNTIF(_xlpm.d,_xlpm.k))</f>
        <v>1</v>
      </c>
      <c r="E1685" s="1">
        <f>LOG(F1685+1,10)</f>
        <v>0.30102999566398114</v>
      </c>
      <c r="F1685" s="7">
        <v>1</v>
      </c>
      <c r="G1685" s="9" t="s">
        <v>2987</v>
      </c>
      <c r="H1685" s="4">
        <f>F1685/freq.sum.r6e</f>
        <v>4.9701789264413521E-5</v>
      </c>
      <c r="I1685" s="1" t="str">
        <f>_xlfn.LET(_xlpm.sep,":",_xlpm.w,$G1685,LEFT(_xlpm.w,FIND(_xlpm.sep,_xlpm.w)-1))</f>
        <v>nju</v>
      </c>
      <c r="J1685" s="1" t="str">
        <f>_xlfn.LET(_xlpm.sep,":",_xlpm.w,$G1685,RIGHT(_xlpm.w,LEN(_xlpm.w)-FIND(_xlpm.sep,_xlpm.w)))</f>
        <v>nuw</v>
      </c>
      <c r="K1685" s="10">
        <f>_xlfn.LET(_xlpm.w,I1685,LEN(_xlpm.w))</f>
        <v>3</v>
      </c>
      <c r="L1685" s="10">
        <f>_xlfn.LET(_xlpm.w,J1685,LEN(_xlpm.w))</f>
        <v>3</v>
      </c>
      <c r="M1685" s="10">
        <f>_xlfn.LET(_xlpm.a,K1685,_xlpm.b,L1685,MAX(_xlpm.a,_xlpm.b))</f>
        <v>3</v>
      </c>
      <c r="N1685" s="10">
        <f>_xlfn.LET(_xlpm.d,(K1685,L1685),MAX(_xlpm.d)-MIN(_xlpm.d))</f>
        <v>0</v>
      </c>
      <c r="O1685" s="1" t="str">
        <f>_xlfn.LET(_xlpm.sep,":",_xlpm.w,$G1685,_xlfn.CONCAT("~",RIGHT(_xlpm.w,LEN(_xlpm.w)-FIND(_xlpm.sep,_xlpm.w)),"~"))</f>
        <v>~nuw~</v>
      </c>
      <c r="P1685" s="1" t="str">
        <f>_xlfn.LET(_xlpm.sep,":",_xlpm.w,$G1685,_xlfn.CONCAT("[",LEFT(_xlpm.w,FIND(_xlpm.sep,_xlpm.w)-1),"]"))</f>
        <v>[nju]</v>
      </c>
      <c r="Q1685" s="14" cm="1">
        <f t="array" ref="Q1685">SUM(_xlfn._xlws.FILTER($H$2:$H$7117,_xlfn.MAP($O$2:$O$7117,_xlfn.LAMBDA(_xlpm.x,_xlpm.x=$O1685))))</f>
        <v>9.9403578528827041E-5</v>
      </c>
      <c r="R1685" s="14">
        <f>$H1685/Q1685</f>
        <v>0.5</v>
      </c>
      <c r="S1685" s="14" cm="1">
        <f t="array" ref="S1685">SUM(_xlfn._xlws.FILTER($H$2:$H$7117,_xlfn.MAP($P$2:$P$7117,_xlfn.LAMBDA(_xlpm.x,_xlpm.x=$P1685))))</f>
        <v>1.3419483101391647E-3</v>
      </c>
      <c r="T1685" s="14">
        <f>$H1685/S1685</f>
        <v>3.7037037037037049E-2</v>
      </c>
      <c r="U1685" s="14">
        <f>_xlfn.LET(_xlpm.freq,F1685,_xlpm.size,M1685+1,_xlpm.F,V1685,LOG(1+_xlpm.freq)*LOG(1+_xlpm.size)*_xlpm.F)</f>
        <v>1.4511099129277567E-2</v>
      </c>
      <c r="V1685" s="14">
        <f>_xlfn.LET(_xlpm.a,T1685,_xlpm.b,R1685,2*_xlpm.a*_xlpm.b/(_xlpm.a+_xlpm.b))</f>
        <v>6.8965517241379323E-2</v>
      </c>
      <c r="W1685" s="14">
        <f>_xlfn.LET(_xlpm.p,R1685,_xlpm.q,T1685,LOG(_xlpm.p/_xlpm.q))</f>
        <v>1.1303337684950061</v>
      </c>
      <c r="X1685" s="2"/>
      <c r="AC1685" s="2"/>
      <c r="AH1685" s="2"/>
      <c r="AI1685" s="2"/>
    </row>
    <row r="1686" spans="1:35">
      <c r="A1686" s="1" t="str">
        <f>_xlfn.LET(_xlpm.sep," : ",CONCATENATE(O1686,_xlpm.sep,P1686))</f>
        <v>~rre~ : [ɹɪ]</v>
      </c>
      <c r="B1686" s="1">
        <f>_xlfn.LET(_xlpm.d,$G1686,_xlpm.k,_xlfn.CONCAT(LEFT(TRIM(B$1),1),"*"),COUNTIF(_xlpm.d,_xlpm.k))</f>
        <v>1</v>
      </c>
      <c r="C1686" s="1">
        <f>_xlfn.LET(_xlpm.d,$G1686,_xlpm.k,_xlfn.CONCAT(LEFT(TRIM(C$1),1),"*"),COUNTIF(_xlpm.d,_xlpm.k))</f>
        <v>0</v>
      </c>
      <c r="D1686" s="1">
        <f>_xlfn.LET(_xlpm.d,$G1686,_xlpm.k,_xlfn.CONCAT(LEFT(TRIM(D$1),1),"*"),COUNTIF(_xlpm.d,_xlpm.k))</f>
        <v>0</v>
      </c>
      <c r="E1686" s="1">
        <f>LOG(F1686+1,10)</f>
        <v>1.3617278360175928</v>
      </c>
      <c r="F1686" s="7">
        <v>22</v>
      </c>
      <c r="G1686" s="9" t="s">
        <v>6720</v>
      </c>
      <c r="H1686" s="4">
        <f>F1686/freq.sum.r6e</f>
        <v>1.0934393638170974E-3</v>
      </c>
      <c r="I1686" s="1" t="str">
        <f>_xlfn.LET(_xlpm.sep,":",_xlpm.w,$G1686,LEFT(_xlpm.w,FIND(_xlpm.sep,_xlpm.w)-1))</f>
        <v>ɹɪ</v>
      </c>
      <c r="J1686" s="1" t="str">
        <f>_xlfn.LET(_xlpm.sep,":",_xlpm.w,$G1686,RIGHT(_xlpm.w,LEN(_xlpm.w)-FIND(_xlpm.sep,_xlpm.w)))</f>
        <v>rre</v>
      </c>
      <c r="K1686" s="10">
        <f>_xlfn.LET(_xlpm.w,I1686,LEN(_xlpm.w))</f>
        <v>2</v>
      </c>
      <c r="L1686" s="10">
        <f>_xlfn.LET(_xlpm.w,J1686,LEN(_xlpm.w))</f>
        <v>3</v>
      </c>
      <c r="M1686" s="10">
        <f>_xlfn.LET(_xlpm.a,K1686,_xlpm.b,L1686,MAX(_xlpm.a,_xlpm.b))</f>
        <v>3</v>
      </c>
      <c r="N1686" s="10">
        <f>_xlfn.LET(_xlpm.d,(K1686,L1686),MAX(_xlpm.d)-MIN(_xlpm.d))</f>
        <v>1</v>
      </c>
      <c r="O1686" s="1" t="str">
        <f>_xlfn.LET(_xlpm.sep,":",_xlpm.w,$G1686,_xlfn.CONCAT("~",RIGHT(_xlpm.w,LEN(_xlpm.w)-FIND(_xlpm.sep,_xlpm.w)),"~"))</f>
        <v>~rre~</v>
      </c>
      <c r="P1686" s="1" t="str">
        <f>_xlfn.LET(_xlpm.sep,":",_xlpm.w,$G1686,_xlfn.CONCAT("[",LEFT(_xlpm.w,FIND(_xlpm.sep,_xlpm.w)-1),"]"))</f>
        <v>[ɹɪ]</v>
      </c>
      <c r="Q1686" s="14" cm="1">
        <f t="array" ref="Q1686">SUM(_xlfn._xlws.FILTER($H$2:$H$7109,_xlfn.MAP($O$2:$O$7109,_xlfn.LAMBDA(_xlpm.x,_xlpm.x=$O1686))))</f>
        <v>1.6401590457256461E-3</v>
      </c>
      <c r="R1686" s="14">
        <f>$H1686/Q1686</f>
        <v>0.66666666666666663</v>
      </c>
      <c r="S1686" s="14" cm="1">
        <f t="array" ref="S1686">SUM(_xlfn._xlws.FILTER($H$2:$H$7109,_xlfn.MAP($P$2:$P$7109,_xlfn.LAMBDA(_xlpm.x,_xlpm.x=$P1686))))</f>
        <v>2.2266401590457251E-2</v>
      </c>
      <c r="T1686" s="14">
        <f>$H1686/S1686</f>
        <v>4.910714285714287E-2</v>
      </c>
      <c r="U1686" s="14">
        <f>_xlfn.LET(_xlpm.freq,F1686,_xlpm.size,M1686+1,_xlpm.F,V1686,LOG(1+_xlpm.freq)*LOG(1+_xlpm.size)*_xlpm.F)</f>
        <v>8.7067576098982455E-2</v>
      </c>
      <c r="V1686" s="14">
        <f>_xlfn.LET(_xlpm.a,T1686,_xlpm.b,R1686,2*_xlpm.a*_xlpm.b/(_xlpm.a+_xlpm.b))</f>
        <v>9.1476091476091495E-2</v>
      </c>
      <c r="W1686" s="14">
        <f>_xlfn.LET(_xlpm.p,R1686,_xlpm.q,T1686,LOG(_xlpm.p/_xlpm.q))</f>
        <v>1.1327640741202563</v>
      </c>
      <c r="X1686" s="2"/>
      <c r="AC1686" s="2"/>
      <c r="AH1686" s="2"/>
      <c r="AI1686" s="2"/>
    </row>
    <row r="1687" spans="1:35">
      <c r="A1687" s="1" t="str">
        <f>_xlfn.LET(_xlpm.sep," : ",CONCATENATE(O1687,_xlpm.sep,P1687))</f>
        <v>~pie~ : [pɪ]</v>
      </c>
      <c r="B1687" s="1">
        <f>_xlfn.LET(_xlpm.d,$G1687,_xlpm.k,_xlfn.CONCAT(LEFT(TRIM(B$1),1),"*"),COUNTIF(_xlpm.d,_xlpm.k))</f>
        <v>0</v>
      </c>
      <c r="C1687" s="1">
        <f>_xlfn.LET(_xlpm.d,$G1687,_xlpm.k,_xlfn.CONCAT(LEFT(TRIM(C$1),1),"*"),COUNTIF(_xlpm.d,_xlpm.k))</f>
        <v>0</v>
      </c>
      <c r="D1687" s="1">
        <f>_xlfn.LET(_xlpm.d,$G1687,_xlpm.k,_xlfn.CONCAT(LEFT(TRIM(D$1),1),"*"),COUNTIF(_xlpm.d,_xlpm.k))</f>
        <v>0</v>
      </c>
      <c r="E1687" s="1">
        <f>LOG(F1687+1,10)</f>
        <v>0.30102999566398114</v>
      </c>
      <c r="F1687" s="7">
        <v>1</v>
      </c>
      <c r="G1687" s="9" t="s">
        <v>3739</v>
      </c>
      <c r="H1687" s="4">
        <f>F1687/freq.sum.r6e</f>
        <v>4.9701789264413521E-5</v>
      </c>
      <c r="I1687" s="1" t="str">
        <f>_xlfn.LET(_xlpm.sep,":",_xlpm.w,$G1687,LEFT(_xlpm.w,FIND(_xlpm.sep,_xlpm.w)-1))</f>
        <v>pɪ</v>
      </c>
      <c r="J1687" s="1" t="str">
        <f>_xlfn.LET(_xlpm.sep,":",_xlpm.w,$G1687,RIGHT(_xlpm.w,LEN(_xlpm.w)-FIND(_xlpm.sep,_xlpm.w)))</f>
        <v>pie</v>
      </c>
      <c r="K1687" s="10">
        <f>_xlfn.LET(_xlpm.w,I1687,LEN(_xlpm.w))</f>
        <v>2</v>
      </c>
      <c r="L1687" s="10">
        <f>_xlfn.LET(_xlpm.w,J1687,LEN(_xlpm.w))</f>
        <v>3</v>
      </c>
      <c r="M1687" s="10">
        <f>_xlfn.LET(_xlpm.a,K1687,_xlpm.b,L1687,MAX(_xlpm.a,_xlpm.b))</f>
        <v>3</v>
      </c>
      <c r="N1687" s="10">
        <f>_xlfn.LET(_xlpm.d,(K1687,L1687),MAX(_xlpm.d)-MIN(_xlpm.d))</f>
        <v>1</v>
      </c>
      <c r="O1687" s="1" t="str">
        <f>_xlfn.LET(_xlpm.sep,":",_xlpm.w,$G1687,_xlfn.CONCAT("~",RIGHT(_xlpm.w,LEN(_xlpm.w)-FIND(_xlpm.sep,_xlpm.w)),"~"))</f>
        <v>~pie~</v>
      </c>
      <c r="P1687" s="1" t="str">
        <f>_xlfn.LET(_xlpm.sep,":",_xlpm.w,$G1687,_xlfn.CONCAT("[",LEFT(_xlpm.w,FIND(_xlpm.sep,_xlpm.w)-1),"]"))</f>
        <v>[pɪ]</v>
      </c>
      <c r="Q1687" s="14" cm="1">
        <f t="array" ref="Q1687">SUM(_xlfn._xlws.FILTER($H$2:$H$7117,_xlfn.MAP($O$2:$O$7117,_xlfn.LAMBDA(_xlpm.x,_xlpm.x=$O1687))))</f>
        <v>7.9522862823061633E-4</v>
      </c>
      <c r="R1687" s="14">
        <f>$H1687/Q1687</f>
        <v>6.25E-2</v>
      </c>
      <c r="S1687" s="14" cm="1">
        <f t="array" ref="S1687">SUM(_xlfn._xlws.FILTER($H$2:$H$7117,_xlfn.MAP($P$2:$P$7117,_xlfn.LAMBDA(_xlpm.x,_xlpm.x=$P1687))))</f>
        <v>1.1133200795228625E-2</v>
      </c>
      <c r="T1687" s="14">
        <f>$H1687/S1687</f>
        <v>4.4642857142857158E-3</v>
      </c>
      <c r="U1687" s="14">
        <f>_xlfn.LET(_xlpm.freq,F1687,_xlpm.size,M1687+1,_xlpm.F,V1687,LOG(1+_xlpm.freq)*LOG(1+_xlpm.size)*_xlpm.F)</f>
        <v>1.7534244781210397E-3</v>
      </c>
      <c r="V1687" s="14">
        <f>_xlfn.LET(_xlpm.a,T1687,_xlpm.b,R1687,2*_xlpm.a*_xlpm.b/(_xlpm.a+_xlpm.b))</f>
        <v>8.3333333333333367E-3</v>
      </c>
      <c r="W1687" s="14">
        <f>_xlfn.LET(_xlpm.p,R1687,_xlpm.q,T1687,LOG(_xlpm.p/_xlpm.q))</f>
        <v>1.146128035678238</v>
      </c>
      <c r="X1687" s="2"/>
      <c r="AC1687" s="2"/>
      <c r="AH1687" s="2"/>
      <c r="AI1687" s="2"/>
    </row>
    <row r="1688" spans="1:35">
      <c r="A1688" s="1" t="str">
        <f>_xlfn.LET(_xlpm.sep," : ",CONCATENATE(O1688,_xlpm.sep,P1688))</f>
        <v>~cah~ : [keɪ]</v>
      </c>
      <c r="B1688" s="1">
        <f>_xlfn.LET(_xlpm.d,$G1688,_xlpm.k,_xlfn.CONCAT(LEFT(TRIM(B$1),1),"*"),COUNTIF(_xlpm.d,_xlpm.k))</f>
        <v>0</v>
      </c>
      <c r="C1688" s="1">
        <f>_xlfn.LET(_xlpm.d,$G1688,_xlpm.k,_xlfn.CONCAT(LEFT(TRIM(C$1),1),"*"),COUNTIF(_xlpm.d,_xlpm.k))</f>
        <v>0</v>
      </c>
      <c r="D1688" s="1">
        <f>_xlfn.LET(_xlpm.d,$G1688,_xlpm.k,_xlfn.CONCAT(LEFT(TRIM(D$1),1),"*"),COUNTIF(_xlpm.d,_xlpm.k))</f>
        <v>0</v>
      </c>
      <c r="E1688" s="1">
        <f>LOG(F1688+1,10)</f>
        <v>0.47712125471966244</v>
      </c>
      <c r="F1688" s="7">
        <v>2</v>
      </c>
      <c r="G1688" s="9" t="s">
        <v>1388</v>
      </c>
      <c r="H1688" s="4">
        <f>F1688/freq.sum.r6e</f>
        <v>9.9403578528827041E-5</v>
      </c>
      <c r="I1688" s="1" t="str">
        <f>_xlfn.LET(_xlpm.sep,":",_xlpm.w,$G1688,LEFT(_xlpm.w,FIND(_xlpm.sep,_xlpm.w)-1))</f>
        <v>keɪ</v>
      </c>
      <c r="J1688" s="1" t="str">
        <f>_xlfn.LET(_xlpm.sep,":",_xlpm.w,$G1688,RIGHT(_xlpm.w,LEN(_xlpm.w)-FIND(_xlpm.sep,_xlpm.w)))</f>
        <v>cah</v>
      </c>
      <c r="K1688" s="10">
        <f>_xlfn.LET(_xlpm.w,I1688,LEN(_xlpm.w))</f>
        <v>3</v>
      </c>
      <c r="L1688" s="10">
        <f>_xlfn.LET(_xlpm.w,J1688,LEN(_xlpm.w))</f>
        <v>3</v>
      </c>
      <c r="M1688" s="10">
        <f>_xlfn.LET(_xlpm.a,K1688,_xlpm.b,L1688,MAX(_xlpm.a,_xlpm.b))</f>
        <v>3</v>
      </c>
      <c r="N1688" s="10">
        <f>_xlfn.LET(_xlpm.d,(K1688,L1688),MAX(_xlpm.d)-MIN(_xlpm.d))</f>
        <v>0</v>
      </c>
      <c r="O1688" s="1" t="str">
        <f>_xlfn.LET(_xlpm.sep,":",_xlpm.w,$G1688,_xlfn.CONCAT("~",RIGHT(_xlpm.w,LEN(_xlpm.w)-FIND(_xlpm.sep,_xlpm.w)),"~"))</f>
        <v>~cah~</v>
      </c>
      <c r="P1688" s="1" t="str">
        <f>_xlfn.LET(_xlpm.sep,":",_xlpm.w,$G1688,_xlfn.CONCAT("[",LEFT(_xlpm.w,FIND(_xlpm.sep,_xlpm.w)-1),"]"))</f>
        <v>[keɪ]</v>
      </c>
      <c r="Q1688" s="14" cm="1">
        <f t="array" ref="Q1688">SUM(_xlfn._xlws.FILTER($H$2:$H$7117,_xlfn.MAP($O$2:$O$7117,_xlfn.LAMBDA(_xlpm.x,_xlpm.x=$O1688))))</f>
        <v>1.4910536779324057E-4</v>
      </c>
      <c r="R1688" s="14">
        <f>$H1688/Q1688</f>
        <v>0.66666666666666663</v>
      </c>
      <c r="S1688" s="14" cm="1">
        <f t="array" ref="S1688">SUM(_xlfn._xlws.FILTER($H$2:$H$7117,_xlfn.MAP($P$2:$P$7117,_xlfn.LAMBDA(_xlpm.x,_xlpm.x=$P1688))))</f>
        <v>2.0874751491053683E-3</v>
      </c>
      <c r="T1688" s="14">
        <f>$H1688/S1688</f>
        <v>4.7619047619047609E-2</v>
      </c>
      <c r="U1688" s="14">
        <f>_xlfn.LET(_xlpm.freq,F1688,_xlpm.size,M1688+1,_xlpm.F,V1688,LOG(1+_xlpm.freq)*LOG(1+_xlpm.size)*_xlpm.F)</f>
        <v>2.9643861820463038E-2</v>
      </c>
      <c r="V1688" s="14">
        <f>_xlfn.LET(_xlpm.a,T1688,_xlpm.b,R1688,2*_xlpm.a*_xlpm.b/(_xlpm.a+_xlpm.b))</f>
        <v>8.8888888888888878E-2</v>
      </c>
      <c r="W1688" s="14">
        <f>_xlfn.LET(_xlpm.p,R1688,_xlpm.q,T1688,LOG(_xlpm.p/_xlpm.q))</f>
        <v>1.1461280356782382</v>
      </c>
      <c r="X1688" s="2"/>
      <c r="AC1688" s="2"/>
      <c r="AH1688" s="2"/>
      <c r="AI1688" s="2"/>
    </row>
    <row r="1689" spans="1:35">
      <c r="A1689" s="1" t="str">
        <f>_xlfn.LET(_xlpm.sep," : ",CONCATENATE(O1689,_xlpm.sep,P1689))</f>
        <v>~cie~ : [sɪ]</v>
      </c>
      <c r="B1689" s="1">
        <f>_xlfn.LET(_xlpm.d,$G1689,_xlpm.k,_xlfn.CONCAT(LEFT(TRIM(B$1),1),"*"),COUNTIF(_xlpm.d,_xlpm.k))</f>
        <v>0</v>
      </c>
      <c r="C1689" s="1">
        <f>_xlfn.LET(_xlpm.d,$G1689,_xlpm.k,_xlfn.CONCAT(LEFT(TRIM(C$1),1),"*"),COUNTIF(_xlpm.d,_xlpm.k))</f>
        <v>0</v>
      </c>
      <c r="D1689" s="1">
        <f>_xlfn.LET(_xlpm.d,$G1689,_xlpm.k,_xlfn.CONCAT(LEFT(TRIM(D$1),1),"*"),COUNTIF(_xlpm.d,_xlpm.k))</f>
        <v>0</v>
      </c>
      <c r="E1689" s="1">
        <f>LOG(F1689+1,10)</f>
        <v>0.30102999566398114</v>
      </c>
      <c r="F1689" s="7">
        <v>1</v>
      </c>
      <c r="G1689" s="9" t="s">
        <v>4438</v>
      </c>
      <c r="H1689" s="4">
        <f>F1689/freq.sum.r6e</f>
        <v>4.9701789264413521E-5</v>
      </c>
      <c r="I1689" s="4" t="str">
        <f>_xlfn.LET(_xlpm.sep,":",_xlpm.w,$G1689,LEFT(_xlpm.w,FIND(_xlpm.sep,_xlpm.w)-1))</f>
        <v>sɪ</v>
      </c>
      <c r="J1689" s="4" t="str">
        <f>_xlfn.LET(_xlpm.sep,":",_xlpm.w,$G1689,RIGHT(_xlpm.w,LEN(_xlpm.w)-FIND(_xlpm.sep,_xlpm.w)))</f>
        <v>cie</v>
      </c>
      <c r="K1689" s="10">
        <f>_xlfn.LET(_xlpm.w,I1689,LEN(_xlpm.w))</f>
        <v>2</v>
      </c>
      <c r="L1689" s="10">
        <f>_xlfn.LET(_xlpm.w,J1689,LEN(_xlpm.w))</f>
        <v>3</v>
      </c>
      <c r="M1689" s="10">
        <f>_xlfn.LET(_xlpm.a,K1689,_xlpm.b,L1689,MAX(_xlpm.a,_xlpm.b))</f>
        <v>3</v>
      </c>
      <c r="N1689" s="10">
        <f>_xlfn.LET(_xlpm.d,(K1689,L1689),MAX(_xlpm.d)-MIN(_xlpm.d))</f>
        <v>1</v>
      </c>
      <c r="O1689" s="1" t="str">
        <f>_xlfn.LET(_xlpm.sep,":",_xlpm.w,$G1689,_xlfn.CONCAT("~",RIGHT(_xlpm.w,LEN(_xlpm.w)-FIND(_xlpm.sep,_xlpm.w)),"~"))</f>
        <v>~cie~</v>
      </c>
      <c r="P1689" s="1" t="str">
        <f>_xlfn.LET(_xlpm.sep,":",_xlpm.w,$G1689,_xlfn.CONCAT("[",LEFT(_xlpm.w,FIND(_xlpm.sep,_xlpm.w)-1),"]"))</f>
        <v>[sɪ]</v>
      </c>
      <c r="Q1689" s="14" cm="1">
        <f t="array" ref="Q1689">SUM(_xlfn._xlws.FILTER($H$2:$H$7109,_xlfn.MAP($O$2:$O$7109,_xlfn.LAMBDA(_xlpm.x,_xlpm.x=$O1689))))</f>
        <v>1.3419483101391649E-3</v>
      </c>
      <c r="R1689" s="14">
        <f>$H1689/Q1689</f>
        <v>3.7037037037037042E-2</v>
      </c>
      <c r="S1689" s="14" cm="1">
        <f t="array" ref="S1689">SUM(_xlfn._xlws.FILTER($H$2:$H$7109,_xlfn.MAP($P$2:$P$7109,_xlfn.LAMBDA(_xlpm.x,_xlpm.x=$P1689))))</f>
        <v>1.9085487077534789E-2</v>
      </c>
      <c r="T1689" s="14">
        <f>$H1689/S1689</f>
        <v>2.604166666666667E-3</v>
      </c>
      <c r="U1689" s="14">
        <f>_xlfn.LET(_xlpm.freq,F1689,_xlpm.size,M1689+1,_xlpm.F,V1689,LOG(1+_xlpm.freq)*LOG(1+_xlpm.size)*_xlpm.F)</f>
        <v>1.0238975054721398E-3</v>
      </c>
      <c r="V1689" s="14">
        <f>_xlfn.LET(_xlpm.a,T1689,_xlpm.b,R1689,2*_xlpm.a*_xlpm.b/(_xlpm.a+_xlpm.b))</f>
        <v>4.8661800486618015E-3</v>
      </c>
      <c r="W1689" s="14">
        <f>_xlfn.LET(_xlpm.p,R1689,_xlpm.q,T1689,LOG(_xlpm.p/_xlpm.q))</f>
        <v>1.1529674602085436</v>
      </c>
      <c r="X1689" s="2"/>
      <c r="AC1689" s="2"/>
      <c r="AH1689" s="2"/>
      <c r="AI1689" s="2"/>
    </row>
    <row r="1690" spans="1:35">
      <c r="A1690" s="1" t="str">
        <f>_xlfn.LET(_xlpm.sep," : ",CONCATENATE(O1690,_xlpm.sep,P1690))</f>
        <v>~rer~ : [ə]</v>
      </c>
      <c r="B1690" s="1">
        <f>_xlfn.LET(_xlpm.d,$G1690,_xlpm.k,_xlfn.CONCAT(LEFT(TRIM(B$1),1),"*"),COUNTIF(_xlpm.d,_xlpm.k))</f>
        <v>0</v>
      </c>
      <c r="C1690" s="1">
        <f>_xlfn.LET(_xlpm.d,$G1690,_xlpm.k,_xlfn.CONCAT(LEFT(TRIM(C$1),1),"*"),COUNTIF(_xlpm.d,_xlpm.k))</f>
        <v>0</v>
      </c>
      <c r="D1690" s="1">
        <f>_xlfn.LET(_xlpm.d,$G1690,_xlpm.k,_xlfn.CONCAT(LEFT(TRIM(D$1),1),"*"),COUNTIF(_xlpm.d,_xlpm.k))</f>
        <v>0</v>
      </c>
      <c r="E1690" s="1">
        <f>LOG(F1690+1,10)</f>
        <v>0.30102999566398114</v>
      </c>
      <c r="F1690" s="7">
        <v>1</v>
      </c>
      <c r="G1690" s="9" t="s">
        <v>5604</v>
      </c>
      <c r="H1690" s="4">
        <f>F1690/freq.sum.r6e</f>
        <v>4.9701789264413521E-5</v>
      </c>
      <c r="I1690" s="1" t="str">
        <f>_xlfn.LET(_xlpm.sep,":",_xlpm.w,$G1690,LEFT(_xlpm.w,FIND(_xlpm.sep,_xlpm.w)-1))</f>
        <v>ə</v>
      </c>
      <c r="J1690" s="1" t="str">
        <f>_xlfn.LET(_xlpm.sep,":",_xlpm.w,$G1690,RIGHT(_xlpm.w,LEN(_xlpm.w)-FIND(_xlpm.sep,_xlpm.w)))</f>
        <v>rer</v>
      </c>
      <c r="K1690" s="10">
        <f>_xlfn.LET(_xlpm.w,I1690,LEN(_xlpm.w))</f>
        <v>1</v>
      </c>
      <c r="L1690" s="10">
        <f>_xlfn.LET(_xlpm.w,J1690,LEN(_xlpm.w))</f>
        <v>3</v>
      </c>
      <c r="M1690" s="10">
        <f>_xlfn.LET(_xlpm.a,K1690,_xlpm.b,L1690,MAX(_xlpm.a,_xlpm.b))</f>
        <v>3</v>
      </c>
      <c r="N1690" s="10">
        <f>_xlfn.LET(_xlpm.d,(K1690,L1690),MAX(_xlpm.d)-MIN(_xlpm.d))</f>
        <v>2</v>
      </c>
      <c r="O1690" s="1" t="str">
        <f>_xlfn.LET(_xlpm.sep,":",_xlpm.w,$G1690,_xlfn.CONCAT("~",RIGHT(_xlpm.w,LEN(_xlpm.w)-FIND(_xlpm.sep,_xlpm.w)),"~"))</f>
        <v>~rer~</v>
      </c>
      <c r="P1690" s="1" t="str">
        <f>_xlfn.LET(_xlpm.sep,":",_xlpm.w,$G1690,_xlfn.CONCAT("[",LEFT(_xlpm.w,FIND(_xlpm.sep,_xlpm.w)-1),"]"))</f>
        <v>[ə]</v>
      </c>
      <c r="Q1690" s="14" cm="1">
        <f t="array" ref="Q1690">SUM(_xlfn._xlws.FILTER($H$2:$H$7109,_xlfn.MAP($O$2:$O$7109,_xlfn.LAMBDA(_xlpm.x,_xlpm.x=$O1690))))</f>
        <v>3.4791252485089465E-4</v>
      </c>
      <c r="R1690" s="14">
        <f>$H1690/Q1690</f>
        <v>0.14285714285714285</v>
      </c>
      <c r="S1690" s="14" cm="1">
        <f t="array" ref="S1690">SUM(_xlfn._xlws.FILTER($H$2:$H$7109,_xlfn.MAP($P$2:$P$7109,_xlfn.LAMBDA(_xlpm.x,_xlpm.x=$P1690))))</f>
        <v>4.9701789264413494E-3</v>
      </c>
      <c r="T1690" s="14">
        <f>$H1690/S1690</f>
        <v>1.0000000000000005E-2</v>
      </c>
      <c r="U1690" s="14">
        <f>_xlfn.LET(_xlpm.freq,F1690,_xlpm.size,M1690+1,_xlpm.F,V1690,LOG(1+_xlpm.freq)*LOG(1+_xlpm.size)*_xlpm.F)</f>
        <v>3.9329147172808372E-3</v>
      </c>
      <c r="V1690" s="14">
        <f>_xlfn.LET(_xlpm.a,T1690,_xlpm.b,R1690,2*_xlpm.a*_xlpm.b/(_xlpm.a+_xlpm.b))</f>
        <v>1.8691588785046738E-2</v>
      </c>
      <c r="W1690" s="14">
        <f>_xlfn.LET(_xlpm.p,R1690,_xlpm.q,T1690,LOG(_xlpm.p/_xlpm.q))</f>
        <v>1.1549019599857429</v>
      </c>
      <c r="X1690" s="2"/>
      <c r="AC1690" s="2"/>
      <c r="AH1690" s="2"/>
      <c r="AI1690" s="2"/>
    </row>
    <row r="1691" spans="1:35">
      <c r="A1691" s="1" t="str">
        <f>_xlfn.LET(_xlpm.sep," : ",CONCATENATE(O1691,_xlpm.sep,P1691))</f>
        <v>~wer~ : [ə]</v>
      </c>
      <c r="B1691" s="1">
        <f>_xlfn.LET(_xlpm.d,$G1691,_xlpm.k,_xlfn.CONCAT(LEFT(TRIM(B$1),1),"*"),COUNTIF(_xlpm.d,_xlpm.k))</f>
        <v>0</v>
      </c>
      <c r="C1691" s="1">
        <f>_xlfn.LET(_xlpm.d,$G1691,_xlpm.k,_xlfn.CONCAT(LEFT(TRIM(C$1),1),"*"),COUNTIF(_xlpm.d,_xlpm.k))</f>
        <v>0</v>
      </c>
      <c r="D1691" s="1">
        <f>_xlfn.LET(_xlpm.d,$G1691,_xlpm.k,_xlfn.CONCAT(LEFT(TRIM(D$1),1),"*"),COUNTIF(_xlpm.d,_xlpm.k))</f>
        <v>0</v>
      </c>
      <c r="E1691" s="1">
        <f>LOG(F1691+1,10)</f>
        <v>0.30102999566398114</v>
      </c>
      <c r="F1691" s="7">
        <v>1</v>
      </c>
      <c r="G1691" s="9" t="s">
        <v>5625</v>
      </c>
      <c r="H1691" s="4">
        <f>F1691/freq.sum.r6e</f>
        <v>4.9701789264413521E-5</v>
      </c>
      <c r="I1691" s="1" t="str">
        <f>_xlfn.LET(_xlpm.sep,":",_xlpm.w,$G1691,LEFT(_xlpm.w,FIND(_xlpm.sep,_xlpm.w)-1))</f>
        <v>ə</v>
      </c>
      <c r="J1691" s="1" t="str">
        <f>_xlfn.LET(_xlpm.sep,":",_xlpm.w,$G1691,RIGHT(_xlpm.w,LEN(_xlpm.w)-FIND(_xlpm.sep,_xlpm.w)))</f>
        <v>wer</v>
      </c>
      <c r="K1691" s="10">
        <f>_xlfn.LET(_xlpm.w,I1691,LEN(_xlpm.w))</f>
        <v>1</v>
      </c>
      <c r="L1691" s="10">
        <f>_xlfn.LET(_xlpm.w,J1691,LEN(_xlpm.w))</f>
        <v>3</v>
      </c>
      <c r="M1691" s="10">
        <f>_xlfn.LET(_xlpm.a,K1691,_xlpm.b,L1691,MAX(_xlpm.a,_xlpm.b))</f>
        <v>3</v>
      </c>
      <c r="N1691" s="10">
        <f>_xlfn.LET(_xlpm.d,(K1691,L1691),MAX(_xlpm.d)-MIN(_xlpm.d))</f>
        <v>2</v>
      </c>
      <c r="O1691" s="1" t="str">
        <f>_xlfn.LET(_xlpm.sep,":",_xlpm.w,$G1691,_xlfn.CONCAT("~",RIGHT(_xlpm.w,LEN(_xlpm.w)-FIND(_xlpm.sep,_xlpm.w)),"~"))</f>
        <v>~wer~</v>
      </c>
      <c r="P1691" s="1" t="str">
        <f>_xlfn.LET(_xlpm.sep,":",_xlpm.w,$G1691,_xlfn.CONCAT("[",LEFT(_xlpm.w,FIND(_xlpm.sep,_xlpm.w)-1),"]"))</f>
        <v>[ə]</v>
      </c>
      <c r="Q1691" s="14" cm="1">
        <f t="array" ref="Q1691">SUM(_xlfn._xlws.FILTER($H$2:$H$7117,_xlfn.MAP($O$2:$O$7117,_xlfn.LAMBDA(_xlpm.x,_xlpm.x=$O1691))))</f>
        <v>3.4791252485089465E-4</v>
      </c>
      <c r="R1691" s="14">
        <f>$H1691/Q1691</f>
        <v>0.14285714285714285</v>
      </c>
      <c r="S1691" s="14" cm="1">
        <f t="array" ref="S1691">SUM(_xlfn._xlws.FILTER($H$2:$H$7117,_xlfn.MAP($P$2:$P$7117,_xlfn.LAMBDA(_xlpm.x,_xlpm.x=$P1691))))</f>
        <v>4.9701789264413494E-3</v>
      </c>
      <c r="T1691" s="14">
        <f>$H1691/S1691</f>
        <v>1.0000000000000005E-2</v>
      </c>
      <c r="U1691" s="14">
        <f>_xlfn.LET(_xlpm.freq,F1691,_xlpm.size,M1691+1,_xlpm.F,V1691,LOG(1+_xlpm.freq)*LOG(1+_xlpm.size)*_xlpm.F)</f>
        <v>3.9329147172808372E-3</v>
      </c>
      <c r="V1691" s="14">
        <f>_xlfn.LET(_xlpm.a,T1691,_xlpm.b,R1691,2*_xlpm.a*_xlpm.b/(_xlpm.a+_xlpm.b))</f>
        <v>1.8691588785046738E-2</v>
      </c>
      <c r="W1691" s="14">
        <f>_xlfn.LET(_xlpm.p,R1691,_xlpm.q,T1691,LOG(_xlpm.p/_xlpm.q))</f>
        <v>1.1549019599857429</v>
      </c>
      <c r="X1691" s="2"/>
      <c r="AC1691" s="2"/>
      <c r="AH1691" s="2"/>
      <c r="AI1691" s="2"/>
    </row>
    <row r="1692" spans="1:35">
      <c r="A1692" s="1" t="str">
        <f>_xlfn.LET(_xlpm.sep," : ",CONCATENATE(O1692,_xlpm.sep,P1692))</f>
        <v>~lle~ : [lɪ]</v>
      </c>
      <c r="B1692" s="1">
        <f>_xlfn.LET(_xlpm.d,$G1692,_xlpm.k,_xlfn.CONCAT(LEFT(TRIM(B$1),1),"*"),COUNTIF(_xlpm.d,_xlpm.k))</f>
        <v>0</v>
      </c>
      <c r="C1692" s="1">
        <f>_xlfn.LET(_xlpm.d,$G1692,_xlpm.k,_xlfn.CONCAT(LEFT(TRIM(C$1),1),"*"),COUNTIF(_xlpm.d,_xlpm.k))</f>
        <v>0</v>
      </c>
      <c r="D1692" s="1">
        <f>_xlfn.LET(_xlpm.d,$G1692,_xlpm.k,_xlfn.CONCAT(LEFT(TRIM(D$1),1),"*"),COUNTIF(_xlpm.d,_xlpm.k))</f>
        <v>0</v>
      </c>
      <c r="E1692" s="1">
        <f>LOG(F1692+1,10)</f>
        <v>1.3617278360175928</v>
      </c>
      <c r="F1692" s="7">
        <v>22</v>
      </c>
      <c r="G1692" s="9" t="s">
        <v>2321</v>
      </c>
      <c r="H1692" s="4">
        <f>F1692/freq.sum.r6e</f>
        <v>1.0934393638170974E-3</v>
      </c>
      <c r="I1692" s="1" t="str">
        <f>_xlfn.LET(_xlpm.sep,":",_xlpm.w,$G1692,LEFT(_xlpm.w,FIND(_xlpm.sep,_xlpm.w)-1))</f>
        <v>lɪ</v>
      </c>
      <c r="J1692" s="1" t="str">
        <f>_xlfn.LET(_xlpm.sep,":",_xlpm.w,$G1692,RIGHT(_xlpm.w,LEN(_xlpm.w)-FIND(_xlpm.sep,_xlpm.w)))</f>
        <v>lle</v>
      </c>
      <c r="K1692" s="10">
        <f>_xlfn.LET(_xlpm.w,I1692,LEN(_xlpm.w))</f>
        <v>2</v>
      </c>
      <c r="L1692" s="10">
        <f>_xlfn.LET(_xlpm.w,J1692,LEN(_xlpm.w))</f>
        <v>3</v>
      </c>
      <c r="M1692" s="10">
        <f>_xlfn.LET(_xlpm.a,K1692,_xlpm.b,L1692,MAX(_xlpm.a,_xlpm.b))</f>
        <v>3</v>
      </c>
      <c r="N1692" s="10">
        <f>_xlfn.LET(_xlpm.d,(K1692,L1692),MAX(_xlpm.d)-MIN(_xlpm.d))</f>
        <v>1</v>
      </c>
      <c r="O1692" s="1" t="str">
        <f>_xlfn.LET(_xlpm.sep,":",_xlpm.w,$G1692,_xlfn.CONCAT("~",RIGHT(_xlpm.w,LEN(_xlpm.w)-FIND(_xlpm.sep,_xlpm.w)),"~"))</f>
        <v>~lle~</v>
      </c>
      <c r="P1692" s="1" t="str">
        <f>_xlfn.LET(_xlpm.sep,":",_xlpm.w,$G1692,_xlfn.CONCAT("[",LEFT(_xlpm.w,FIND(_xlpm.sep,_xlpm.w)-1),"]"))</f>
        <v>[lɪ]</v>
      </c>
      <c r="Q1692" s="14" cm="1">
        <f t="array" ref="Q1692">SUM(_xlfn._xlws.FILTER($H$2:$H$7117,_xlfn.MAP($O$2:$O$7117,_xlfn.LAMBDA(_xlpm.x,_xlpm.x=$O1692))))</f>
        <v>1.4413518886679921E-3</v>
      </c>
      <c r="R1692" s="14">
        <f>$H1692/Q1692</f>
        <v>0.75862068965517238</v>
      </c>
      <c r="S1692" s="14" cm="1">
        <f t="array" ref="S1692">SUM(_xlfn._xlws.FILTER($H$2:$H$7117,_xlfn.MAP($P$2:$P$7117,_xlfn.LAMBDA(_xlpm.x,_xlpm.x=$P1692))))</f>
        <v>2.067594433399602E-2</v>
      </c>
      <c r="T1692" s="14">
        <f>$H1692/S1692</f>
        <v>5.2884615384615391E-2</v>
      </c>
      <c r="U1692" s="14">
        <f>_xlfn.LET(_xlpm.freq,F1692,_xlpm.size,M1692+1,_xlpm.F,V1692,LOG(1+_xlpm.freq)*LOG(1+_xlpm.size)*_xlpm.F)</f>
        <v>9.4111245176652938E-2</v>
      </c>
      <c r="V1692" s="14">
        <f>_xlfn.LET(_xlpm.a,T1692,_xlpm.b,R1692,2*_xlpm.a*_xlpm.b/(_xlpm.a+_xlpm.b))</f>
        <v>9.8876404494382036E-2</v>
      </c>
      <c r="W1692" s="14">
        <f>_xlfn.LET(_xlpm.p,R1692,_xlpm.q,T1692,LOG(_xlpm.p/_xlpm.q))</f>
        <v>1.1566953327277865</v>
      </c>
      <c r="X1692" s="2"/>
      <c r="AC1692" s="2"/>
      <c r="AH1692" s="2"/>
      <c r="AI1692" s="2"/>
    </row>
    <row r="1693" spans="1:35">
      <c r="A1693" s="1" t="str">
        <f>_xlfn.LET(_xlpm.sep," : ",CONCATENATE(O1693,_xlpm.sep,P1693))</f>
        <v>~rri~ : [ɹɪ]</v>
      </c>
      <c r="B1693" s="1">
        <f>_xlfn.LET(_xlpm.d,$G1693,_xlpm.k,_xlfn.CONCAT(LEFT(TRIM(B$1),1),"*"),COUNTIF(_xlpm.d,_xlpm.k))</f>
        <v>1</v>
      </c>
      <c r="C1693" s="1">
        <f>_xlfn.LET(_xlpm.d,$G1693,_xlpm.k,_xlfn.CONCAT(LEFT(TRIM(C$1),1),"*"),COUNTIF(_xlpm.d,_xlpm.k))</f>
        <v>0</v>
      </c>
      <c r="D1693" s="1">
        <f>_xlfn.LET(_xlpm.d,$G1693,_xlpm.k,_xlfn.CONCAT(LEFT(TRIM(D$1),1),"*"),COUNTIF(_xlpm.d,_xlpm.k))</f>
        <v>0</v>
      </c>
      <c r="E1693" s="1">
        <f>LOG(F1693+1,10)</f>
        <v>1.3617278360175928</v>
      </c>
      <c r="F1693" s="7">
        <v>22</v>
      </c>
      <c r="G1693" s="9" t="s">
        <v>6740</v>
      </c>
      <c r="H1693" s="4">
        <f>F1693/freq.sum.r6e</f>
        <v>1.0934393638170974E-3</v>
      </c>
      <c r="I1693" s="1" t="str">
        <f>_xlfn.LET(_xlpm.sep,":",_xlpm.w,$G1693,LEFT(_xlpm.w,FIND(_xlpm.sep,_xlpm.w)-1))</f>
        <v>ɹɪ</v>
      </c>
      <c r="J1693" s="1" t="str">
        <f>_xlfn.LET(_xlpm.sep,":",_xlpm.w,$G1693,RIGHT(_xlpm.w,LEN(_xlpm.w)-FIND(_xlpm.sep,_xlpm.w)))</f>
        <v>rri</v>
      </c>
      <c r="K1693" s="10">
        <f>_xlfn.LET(_xlpm.w,I1693,LEN(_xlpm.w))</f>
        <v>2</v>
      </c>
      <c r="L1693" s="10">
        <f>_xlfn.LET(_xlpm.w,J1693,LEN(_xlpm.w))</f>
        <v>3</v>
      </c>
      <c r="M1693" s="10">
        <f>_xlfn.LET(_xlpm.a,K1693,_xlpm.b,L1693,MAX(_xlpm.a,_xlpm.b))</f>
        <v>3</v>
      </c>
      <c r="N1693" s="10">
        <f>_xlfn.LET(_xlpm.d,(K1693,L1693),MAX(_xlpm.d)-MIN(_xlpm.d))</f>
        <v>1</v>
      </c>
      <c r="O1693" s="1" t="str">
        <f>_xlfn.LET(_xlpm.sep,":",_xlpm.w,$G1693,_xlfn.CONCAT("~",RIGHT(_xlpm.w,LEN(_xlpm.w)-FIND(_xlpm.sep,_xlpm.w)),"~"))</f>
        <v>~rri~</v>
      </c>
      <c r="P1693" s="1" t="str">
        <f>_xlfn.LET(_xlpm.sep,":",_xlpm.w,$G1693,_xlfn.CONCAT("[",LEFT(_xlpm.w,FIND(_xlpm.sep,_xlpm.w)-1),"]"))</f>
        <v>[ɹɪ]</v>
      </c>
      <c r="Q1693" s="14" cm="1">
        <f t="array" ref="Q1693">SUM(_xlfn._xlws.FILTER($H$2:$H$7111,_xlfn.MAP($O$2:$O$7111,_xlfn.LAMBDA(_xlpm.x,_xlpm.x=$O1693))))</f>
        <v>1.540755467196819E-3</v>
      </c>
      <c r="R1693" s="14">
        <f>$H1693/Q1693</f>
        <v>0.70967741935483875</v>
      </c>
      <c r="S1693" s="14" cm="1">
        <f t="array" ref="S1693">SUM(_xlfn._xlws.FILTER($H$2:$H$7111,_xlfn.MAP($P$2:$P$7111,_xlfn.LAMBDA(_xlpm.x,_xlpm.x=$P1693))))</f>
        <v>2.2266401590457251E-2</v>
      </c>
      <c r="T1693" s="14">
        <f>$H1693/S1693</f>
        <v>4.910714285714287E-2</v>
      </c>
      <c r="U1693" s="14">
        <f>_xlfn.LET(_xlpm.freq,F1693,_xlpm.size,M1693+1,_xlpm.F,V1693,LOG(1+_xlpm.freq)*LOG(1+_xlpm.size)*_xlpm.F)</f>
        <v>8.7431115038852938E-2</v>
      </c>
      <c r="V1693" s="14">
        <f>_xlfn.LET(_xlpm.a,T1693,_xlpm.b,R1693,2*_xlpm.a*_xlpm.b/(_xlpm.a+_xlpm.b))</f>
        <v>9.1858037578288115E-2</v>
      </c>
      <c r="W1693" s="14">
        <f>_xlfn.LET(_xlpm.p,R1693,_xlpm.q,T1693,LOG(_xlpm.p/_xlpm.q))</f>
        <v>1.1599163201638714</v>
      </c>
      <c r="X1693" s="2"/>
      <c r="AC1693" s="2"/>
      <c r="AH1693" s="2"/>
      <c r="AI1693" s="2"/>
    </row>
    <row r="1694" spans="1:35">
      <c r="A1694" s="1" t="str">
        <f>_xlfn.LET(_xlpm.sep," : ",CONCATENATE(O1694,_xlpm.sep,P1694))</f>
        <v>~ddi~ : [dɪ]</v>
      </c>
      <c r="B1694" s="1">
        <f>_xlfn.LET(_xlpm.d,$G1694,_xlpm.k,_xlfn.CONCAT(LEFT(TRIM(B$1),1),"*"),COUNTIF(_xlpm.d,_xlpm.k))</f>
        <v>0</v>
      </c>
      <c r="C1694" s="1">
        <f>_xlfn.LET(_xlpm.d,$G1694,_xlpm.k,_xlfn.CONCAT(LEFT(TRIM(C$1),1),"*"),COUNTIF(_xlpm.d,_xlpm.k))</f>
        <v>0</v>
      </c>
      <c r="D1694" s="1">
        <f>_xlfn.LET(_xlpm.d,$G1694,_xlpm.k,_xlfn.CONCAT(LEFT(TRIM(D$1),1),"*"),COUNTIF(_xlpm.d,_xlpm.k))</f>
        <v>0</v>
      </c>
      <c r="E1694" s="1">
        <f>LOG(F1694+1,10)</f>
        <v>1.3617278360175928</v>
      </c>
      <c r="F1694" s="7">
        <v>22</v>
      </c>
      <c r="G1694" s="9" t="s">
        <v>558</v>
      </c>
      <c r="H1694" s="4">
        <f>F1694/freq.sum.r6e</f>
        <v>1.0934393638170974E-3</v>
      </c>
      <c r="I1694" s="4" t="str">
        <f>_xlfn.LET(_xlpm.sep,":",_xlpm.w,$G1694,LEFT(_xlpm.w,FIND(_xlpm.sep,_xlpm.w)-1))</f>
        <v>dɪ</v>
      </c>
      <c r="J1694" s="4" t="str">
        <f>_xlfn.LET(_xlpm.sep,":",_xlpm.w,$G1694,RIGHT(_xlpm.w,LEN(_xlpm.w)-FIND(_xlpm.sep,_xlpm.w)))</f>
        <v>ddi</v>
      </c>
      <c r="K1694" s="10">
        <f>_xlfn.LET(_xlpm.w,I1694,LEN(_xlpm.w))</f>
        <v>2</v>
      </c>
      <c r="L1694" s="10">
        <f>_xlfn.LET(_xlpm.w,J1694,LEN(_xlpm.w))</f>
        <v>3</v>
      </c>
      <c r="M1694" s="10">
        <f>_xlfn.LET(_xlpm.a,K1694,_xlpm.b,L1694,MAX(_xlpm.a,_xlpm.b))</f>
        <v>3</v>
      </c>
      <c r="N1694" s="10">
        <f>_xlfn.LET(_xlpm.d,(K1694,L1694),MAX(_xlpm.d)-MIN(_xlpm.d))</f>
        <v>1</v>
      </c>
      <c r="O1694" s="1" t="str">
        <f>_xlfn.LET(_xlpm.sep,":",_xlpm.w,$G1694,_xlfn.CONCAT("~",RIGHT(_xlpm.w,LEN(_xlpm.w)-FIND(_xlpm.sep,_xlpm.w)),"~"))</f>
        <v>~ddi~</v>
      </c>
      <c r="P1694" s="1" t="str">
        <f>_xlfn.LET(_xlpm.sep,":",_xlpm.w,$G1694,_xlfn.CONCAT("[",LEFT(_xlpm.w,FIND(_xlpm.sep,_xlpm.w)-1),"]"))</f>
        <v>[dɪ]</v>
      </c>
      <c r="Q1694" s="14" cm="1">
        <f t="array" ref="Q1694">SUM(_xlfn._xlws.FILTER($H$2:$H$7109,_xlfn.MAP($O$2:$O$7109,_xlfn.LAMBDA(_xlpm.x,_xlpm.x=$O1694))))</f>
        <v>1.0934393638170974E-3</v>
      </c>
      <c r="R1694" s="14">
        <f>$H1694/Q1694</f>
        <v>1</v>
      </c>
      <c r="S1694" s="14" cm="1">
        <f t="array" ref="S1694">SUM(_xlfn._xlws.FILTER($H$2:$H$7109,_xlfn.MAP($P$2:$P$7109,_xlfn.LAMBDA(_xlpm.x,_xlpm.x=$P1694))))</f>
        <v>1.5904572564612324E-2</v>
      </c>
      <c r="T1694" s="14">
        <f>$H1694/S1694</f>
        <v>6.8750000000000006E-2</v>
      </c>
      <c r="U1694" s="14">
        <f>_xlfn.LET(_xlpm.freq,F1694,_xlpm.size,M1694+1,_xlpm.F,V1694,LOG(1+_xlpm.freq)*LOG(1+_xlpm.size)*_xlpm.F)</f>
        <v>0.12245469036143436</v>
      </c>
      <c r="V1694" s="14">
        <f>_xlfn.LET(_xlpm.a,T1694,_xlpm.b,R1694,2*_xlpm.a*_xlpm.b/(_xlpm.a+_xlpm.b))</f>
        <v>0.12865497076023391</v>
      </c>
      <c r="W1694" s="14">
        <f>_xlfn.LET(_xlpm.p,R1694,_xlpm.q,T1694,LOG(_xlpm.p/_xlpm.q))</f>
        <v>1.1627272974976997</v>
      </c>
      <c r="X1694" s="2"/>
      <c r="AC1694" s="2"/>
      <c r="AH1694" s="2"/>
      <c r="AI1694" s="2"/>
    </row>
    <row r="1695" spans="1:35">
      <c r="A1695" s="1" t="str">
        <f>_xlfn.LET(_xlpm.sep," : ",CONCATENATE(O1695,_xlpm.sep,P1695))</f>
        <v>~dey~ : [dɪ]</v>
      </c>
      <c r="B1695" s="1">
        <f>_xlfn.LET(_xlpm.d,$G1695,_xlpm.k,_xlfn.CONCAT(LEFT(TRIM(B$1),1),"*"),COUNTIF(_xlpm.d,_xlpm.k))</f>
        <v>0</v>
      </c>
      <c r="C1695" s="1">
        <f>_xlfn.LET(_xlpm.d,$G1695,_xlpm.k,_xlfn.CONCAT(LEFT(TRIM(C$1),1),"*"),COUNTIF(_xlpm.d,_xlpm.k))</f>
        <v>0</v>
      </c>
      <c r="D1695" s="1">
        <f>_xlfn.LET(_xlpm.d,$G1695,_xlpm.k,_xlfn.CONCAT(LEFT(TRIM(D$1),1),"*"),COUNTIF(_xlpm.d,_xlpm.k))</f>
        <v>0</v>
      </c>
      <c r="E1695" s="1">
        <f>LOG(F1695+1,10)</f>
        <v>1.3617278360175928</v>
      </c>
      <c r="F1695" s="7">
        <v>22</v>
      </c>
      <c r="G1695" s="9" t="s">
        <v>598</v>
      </c>
      <c r="H1695" s="4">
        <f>F1695/freq.sum.r6e</f>
        <v>1.0934393638170974E-3</v>
      </c>
      <c r="I1695" s="1" t="str">
        <f>_xlfn.LET(_xlpm.sep,":",_xlpm.w,$G1695,LEFT(_xlpm.w,FIND(_xlpm.sep,_xlpm.w)-1))</f>
        <v>dɪ</v>
      </c>
      <c r="J1695" s="1" t="str">
        <f>_xlfn.LET(_xlpm.sep,":",_xlpm.w,$G1695,RIGHT(_xlpm.w,LEN(_xlpm.w)-FIND(_xlpm.sep,_xlpm.w)))</f>
        <v>dey</v>
      </c>
      <c r="K1695" s="10">
        <f>_xlfn.LET(_xlpm.w,I1695,LEN(_xlpm.w))</f>
        <v>2</v>
      </c>
      <c r="L1695" s="10">
        <f>_xlfn.LET(_xlpm.w,J1695,LEN(_xlpm.w))</f>
        <v>3</v>
      </c>
      <c r="M1695" s="10">
        <f>_xlfn.LET(_xlpm.a,K1695,_xlpm.b,L1695,MAX(_xlpm.a,_xlpm.b))</f>
        <v>3</v>
      </c>
      <c r="N1695" s="10">
        <f>_xlfn.LET(_xlpm.d,(K1695,L1695),MAX(_xlpm.d)-MIN(_xlpm.d))</f>
        <v>1</v>
      </c>
      <c r="O1695" s="1" t="str">
        <f>_xlfn.LET(_xlpm.sep,":",_xlpm.w,$G1695,_xlfn.CONCAT("~",RIGHT(_xlpm.w,LEN(_xlpm.w)-FIND(_xlpm.sep,_xlpm.w)),"~"))</f>
        <v>~dey~</v>
      </c>
      <c r="P1695" s="1" t="str">
        <f>_xlfn.LET(_xlpm.sep,":",_xlpm.w,$G1695,_xlfn.CONCAT("[",LEFT(_xlpm.w,FIND(_xlpm.sep,_xlpm.w)-1),"]"))</f>
        <v>[dɪ]</v>
      </c>
      <c r="Q1695" s="14" cm="1">
        <f t="array" ref="Q1695">SUM(_xlfn._xlws.FILTER($H$2:$H$7117,_xlfn.MAP($O$2:$O$7117,_xlfn.LAMBDA(_xlpm.x,_xlpm.x=$O1695))))</f>
        <v>1.0934393638170974E-3</v>
      </c>
      <c r="R1695" s="14">
        <f>$H1695/Q1695</f>
        <v>1</v>
      </c>
      <c r="S1695" s="14" cm="1">
        <f t="array" ref="S1695">SUM(_xlfn._xlws.FILTER($H$2:$H$7117,_xlfn.MAP($P$2:$P$7117,_xlfn.LAMBDA(_xlpm.x,_xlpm.x=$P1695))))</f>
        <v>1.5904572564612324E-2</v>
      </c>
      <c r="T1695" s="14">
        <f>$H1695/S1695</f>
        <v>6.8750000000000006E-2</v>
      </c>
      <c r="U1695" s="14">
        <f>_xlfn.LET(_xlpm.freq,F1695,_xlpm.size,M1695+1,_xlpm.F,V1695,LOG(1+_xlpm.freq)*LOG(1+_xlpm.size)*_xlpm.F)</f>
        <v>0.12245469036143436</v>
      </c>
      <c r="V1695" s="14">
        <f>_xlfn.LET(_xlpm.a,T1695,_xlpm.b,R1695,2*_xlpm.a*_xlpm.b/(_xlpm.a+_xlpm.b))</f>
        <v>0.12865497076023391</v>
      </c>
      <c r="W1695" s="14">
        <f>_xlfn.LET(_xlpm.p,R1695,_xlpm.q,T1695,LOG(_xlpm.p/_xlpm.q))</f>
        <v>1.1627272974976997</v>
      </c>
      <c r="X1695" s="2"/>
      <c r="AC1695" s="2"/>
      <c r="AH1695" s="2"/>
      <c r="AI1695" s="2"/>
    </row>
    <row r="1696" spans="1:35">
      <c r="A1696" s="1" t="str">
        <f>_xlfn.LET(_xlpm.sep," : ",CONCATENATE(O1696,_xlpm.sep,P1696))</f>
        <v>~ney~ : [nɪ]</v>
      </c>
      <c r="B1696" s="1">
        <f>_xlfn.LET(_xlpm.d,$G1696,_xlpm.k,_xlfn.CONCAT(LEFT(TRIM(B$1),1),"*"),COUNTIF(_xlpm.d,_xlpm.k))</f>
        <v>0</v>
      </c>
      <c r="C1696" s="1">
        <f>_xlfn.LET(_xlpm.d,$G1696,_xlpm.k,_xlfn.CONCAT(LEFT(TRIM(C$1),1),"*"),COUNTIF(_xlpm.d,_xlpm.k))</f>
        <v>0</v>
      </c>
      <c r="D1696" s="1">
        <f>_xlfn.LET(_xlpm.d,$G1696,_xlpm.k,_xlfn.CONCAT(LEFT(TRIM(D$1),1),"*"),COUNTIF(_xlpm.d,_xlpm.k))</f>
        <v>1</v>
      </c>
      <c r="E1696" s="1">
        <f>LOG(F1696+1,10)</f>
        <v>1.3617278360175928</v>
      </c>
      <c r="F1696" s="7">
        <v>22</v>
      </c>
      <c r="G1696" s="9" t="s">
        <v>3390</v>
      </c>
      <c r="H1696" s="4">
        <f>F1696/freq.sum.r6e</f>
        <v>1.0934393638170974E-3</v>
      </c>
      <c r="I1696" s="1" t="str">
        <f>_xlfn.LET(_xlpm.sep,":",_xlpm.w,$G1696,LEFT(_xlpm.w,FIND(_xlpm.sep,_xlpm.w)-1))</f>
        <v>nɪ</v>
      </c>
      <c r="J1696" s="1" t="str">
        <f>_xlfn.LET(_xlpm.sep,":",_xlpm.w,$G1696,RIGHT(_xlpm.w,LEN(_xlpm.w)-FIND(_xlpm.sep,_xlpm.w)))</f>
        <v>ney</v>
      </c>
      <c r="K1696" s="10">
        <f>_xlfn.LET(_xlpm.w,I1696,LEN(_xlpm.w))</f>
        <v>2</v>
      </c>
      <c r="L1696" s="10">
        <f>_xlfn.LET(_xlpm.w,J1696,LEN(_xlpm.w))</f>
        <v>3</v>
      </c>
      <c r="M1696" s="10">
        <f>_xlfn.LET(_xlpm.a,K1696,_xlpm.b,L1696,MAX(_xlpm.a,_xlpm.b))</f>
        <v>3</v>
      </c>
      <c r="N1696" s="10">
        <f>_xlfn.LET(_xlpm.d,(K1696,L1696),MAX(_xlpm.d)-MIN(_xlpm.d))</f>
        <v>1</v>
      </c>
      <c r="O1696" s="1" t="str">
        <f>_xlfn.LET(_xlpm.sep,":",_xlpm.w,$G1696,_xlfn.CONCAT("~",RIGHT(_xlpm.w,LEN(_xlpm.w)-FIND(_xlpm.sep,_xlpm.w)),"~"))</f>
        <v>~ney~</v>
      </c>
      <c r="P1696" s="1" t="str">
        <f>_xlfn.LET(_xlpm.sep,":",_xlpm.w,$G1696,_xlfn.CONCAT("[",LEFT(_xlpm.w,FIND(_xlpm.sep,_xlpm.w)-1),"]"))</f>
        <v>[nɪ]</v>
      </c>
      <c r="Q1696" s="14" cm="1">
        <f t="array" ref="Q1696">SUM(_xlfn._xlws.FILTER($H$2:$H$7117,_xlfn.MAP($O$2:$O$7117,_xlfn.LAMBDA(_xlpm.x,_xlpm.x=$O1696))))</f>
        <v>1.0934393638170974E-3</v>
      </c>
      <c r="R1696" s="14">
        <f>$H1696/Q1696</f>
        <v>1</v>
      </c>
      <c r="S1696" s="14" cm="1">
        <f t="array" ref="S1696">SUM(_xlfn._xlws.FILTER($H$2:$H$7117,_xlfn.MAP($P$2:$P$7117,_xlfn.LAMBDA(_xlpm.x,_xlpm.x=$P1696))))</f>
        <v>1.5904572564612324E-2</v>
      </c>
      <c r="T1696" s="14">
        <f>$H1696/S1696</f>
        <v>6.8750000000000006E-2</v>
      </c>
      <c r="U1696" s="14">
        <f>_xlfn.LET(_xlpm.freq,F1696,_xlpm.size,M1696+1,_xlpm.F,V1696,LOG(1+_xlpm.freq)*LOG(1+_xlpm.size)*_xlpm.F)</f>
        <v>0.12245469036143436</v>
      </c>
      <c r="V1696" s="14">
        <f>_xlfn.LET(_xlpm.a,T1696,_xlpm.b,R1696,2*_xlpm.a*_xlpm.b/(_xlpm.a+_xlpm.b))</f>
        <v>0.12865497076023391</v>
      </c>
      <c r="W1696" s="14">
        <f>_xlfn.LET(_xlpm.p,R1696,_xlpm.q,T1696,LOG(_xlpm.p/_xlpm.q))</f>
        <v>1.1627272974976997</v>
      </c>
      <c r="X1696" s="2"/>
      <c r="AC1696" s="2"/>
      <c r="AH1696" s="2"/>
      <c r="AI1696" s="2"/>
    </row>
    <row r="1697" spans="1:35">
      <c r="A1697" s="1" t="str">
        <f>_xlfn.LET(_xlpm.sep," : ",CONCATENATE(O1697,_xlpm.sep,P1697))</f>
        <v>~nny~ : [nɪ]</v>
      </c>
      <c r="B1697" s="1">
        <f>_xlfn.LET(_xlpm.d,$G1697,_xlpm.k,_xlfn.CONCAT(LEFT(TRIM(B$1),1),"*"),COUNTIF(_xlpm.d,_xlpm.k))</f>
        <v>0</v>
      </c>
      <c r="C1697" s="1">
        <f>_xlfn.LET(_xlpm.d,$G1697,_xlpm.k,_xlfn.CONCAT(LEFT(TRIM(C$1),1),"*"),COUNTIF(_xlpm.d,_xlpm.k))</f>
        <v>0</v>
      </c>
      <c r="D1697" s="1">
        <f>_xlfn.LET(_xlpm.d,$G1697,_xlpm.k,_xlfn.CONCAT(LEFT(TRIM(D$1),1),"*"),COUNTIF(_xlpm.d,_xlpm.k))</f>
        <v>1</v>
      </c>
      <c r="E1697" s="1">
        <f>LOG(F1697+1,10)</f>
        <v>1.3617278360175928</v>
      </c>
      <c r="F1697" s="7">
        <v>22</v>
      </c>
      <c r="G1697" s="9" t="s">
        <v>3432</v>
      </c>
      <c r="H1697" s="4">
        <f>F1697/freq.sum.r6e</f>
        <v>1.0934393638170974E-3</v>
      </c>
      <c r="I1697" s="1" t="str">
        <f>_xlfn.LET(_xlpm.sep,":",_xlpm.w,$G1697,LEFT(_xlpm.w,FIND(_xlpm.sep,_xlpm.w)-1))</f>
        <v>nɪ</v>
      </c>
      <c r="J1697" s="1" t="str">
        <f>_xlfn.LET(_xlpm.sep,":",_xlpm.w,$G1697,RIGHT(_xlpm.w,LEN(_xlpm.w)-FIND(_xlpm.sep,_xlpm.w)))</f>
        <v>nny</v>
      </c>
      <c r="K1697" s="10">
        <f>_xlfn.LET(_xlpm.w,I1697,LEN(_xlpm.w))</f>
        <v>2</v>
      </c>
      <c r="L1697" s="10">
        <f>_xlfn.LET(_xlpm.w,J1697,LEN(_xlpm.w))</f>
        <v>3</v>
      </c>
      <c r="M1697" s="10">
        <f>_xlfn.LET(_xlpm.a,K1697,_xlpm.b,L1697,MAX(_xlpm.a,_xlpm.b))</f>
        <v>3</v>
      </c>
      <c r="N1697" s="10">
        <f>_xlfn.LET(_xlpm.d,(K1697,L1697),MAX(_xlpm.d)-MIN(_xlpm.d))</f>
        <v>1</v>
      </c>
      <c r="O1697" s="1" t="str">
        <f>_xlfn.LET(_xlpm.sep,":",_xlpm.w,$G1697,_xlfn.CONCAT("~",RIGHT(_xlpm.w,LEN(_xlpm.w)-FIND(_xlpm.sep,_xlpm.w)),"~"))</f>
        <v>~nny~</v>
      </c>
      <c r="P1697" s="1" t="str">
        <f>_xlfn.LET(_xlpm.sep,":",_xlpm.w,$G1697,_xlfn.CONCAT("[",LEFT(_xlpm.w,FIND(_xlpm.sep,_xlpm.w)-1),"]"))</f>
        <v>[nɪ]</v>
      </c>
      <c r="Q1697" s="14" cm="1">
        <f t="array" ref="Q1697">SUM(_xlfn._xlws.FILTER($H$2:$H$7117,_xlfn.MAP($O$2:$O$7117,_xlfn.LAMBDA(_xlpm.x,_xlpm.x=$O1697))))</f>
        <v>1.0934393638170974E-3</v>
      </c>
      <c r="R1697" s="14">
        <f>$H1697/Q1697</f>
        <v>1</v>
      </c>
      <c r="S1697" s="14" cm="1">
        <f t="array" ref="S1697">SUM(_xlfn._xlws.FILTER($H$2:$H$7117,_xlfn.MAP($P$2:$P$7117,_xlfn.LAMBDA(_xlpm.x,_xlpm.x=$P1697))))</f>
        <v>1.5904572564612324E-2</v>
      </c>
      <c r="T1697" s="14">
        <f>$H1697/S1697</f>
        <v>6.8750000000000006E-2</v>
      </c>
      <c r="U1697" s="14">
        <f>_xlfn.LET(_xlpm.freq,F1697,_xlpm.size,M1697+1,_xlpm.F,V1697,LOG(1+_xlpm.freq)*LOG(1+_xlpm.size)*_xlpm.F)</f>
        <v>0.12245469036143436</v>
      </c>
      <c r="V1697" s="14">
        <f>_xlfn.LET(_xlpm.a,T1697,_xlpm.b,R1697,2*_xlpm.a*_xlpm.b/(_xlpm.a+_xlpm.b))</f>
        <v>0.12865497076023391</v>
      </c>
      <c r="W1697" s="14">
        <f>_xlfn.LET(_xlpm.p,R1697,_xlpm.q,T1697,LOG(_xlpm.p/_xlpm.q))</f>
        <v>1.1627272974976997</v>
      </c>
      <c r="X1697" s="2"/>
      <c r="AC1697" s="2"/>
      <c r="AH1697" s="2"/>
      <c r="AI1697" s="2"/>
    </row>
    <row r="1698" spans="1:35">
      <c r="A1698" s="1" t="str">
        <f>_xlfn.LET(_xlpm.sep," : ",CONCATENATE(O1698,_xlpm.sep,P1698))</f>
        <v>~nwi~ : [nɪ]</v>
      </c>
      <c r="B1698" s="1">
        <f>_xlfn.LET(_xlpm.d,$G1698,_xlpm.k,_xlfn.CONCAT(LEFT(TRIM(B$1),1),"*"),COUNTIF(_xlpm.d,_xlpm.k))</f>
        <v>0</v>
      </c>
      <c r="C1698" s="1">
        <f>_xlfn.LET(_xlpm.d,$G1698,_xlpm.k,_xlfn.CONCAT(LEFT(TRIM(C$1),1),"*"),COUNTIF(_xlpm.d,_xlpm.k))</f>
        <v>0</v>
      </c>
      <c r="D1698" s="1">
        <f>_xlfn.LET(_xlpm.d,$G1698,_xlpm.k,_xlfn.CONCAT(LEFT(TRIM(D$1),1),"*"),COUNTIF(_xlpm.d,_xlpm.k))</f>
        <v>1</v>
      </c>
      <c r="E1698" s="1">
        <f>LOG(F1698+1,10)</f>
        <v>1.3617278360175928</v>
      </c>
      <c r="F1698" s="7">
        <v>22</v>
      </c>
      <c r="G1698" s="9" t="s">
        <v>3466</v>
      </c>
      <c r="H1698" s="4">
        <f>F1698/freq.sum.r6e</f>
        <v>1.0934393638170974E-3</v>
      </c>
      <c r="I1698" s="4" t="str">
        <f>_xlfn.LET(_xlpm.sep,":",_xlpm.w,$G1698,LEFT(_xlpm.w,FIND(_xlpm.sep,_xlpm.w)-1))</f>
        <v>nɪ</v>
      </c>
      <c r="J1698" s="4" t="str">
        <f>_xlfn.LET(_xlpm.sep,":",_xlpm.w,$G1698,RIGHT(_xlpm.w,LEN(_xlpm.w)-FIND(_xlpm.sep,_xlpm.w)))</f>
        <v>nwi</v>
      </c>
      <c r="K1698" s="10">
        <f>_xlfn.LET(_xlpm.w,I1698,LEN(_xlpm.w))</f>
        <v>2</v>
      </c>
      <c r="L1698" s="10">
        <f>_xlfn.LET(_xlpm.w,J1698,LEN(_xlpm.w))</f>
        <v>3</v>
      </c>
      <c r="M1698" s="10">
        <f>_xlfn.LET(_xlpm.a,K1698,_xlpm.b,L1698,MAX(_xlpm.a,_xlpm.b))</f>
        <v>3</v>
      </c>
      <c r="N1698" s="10">
        <f>_xlfn.LET(_xlpm.d,(K1698,L1698),MAX(_xlpm.d)-MIN(_xlpm.d))</f>
        <v>1</v>
      </c>
      <c r="O1698" s="1" t="str">
        <f>_xlfn.LET(_xlpm.sep,":",_xlpm.w,$G1698,_xlfn.CONCAT("~",RIGHT(_xlpm.w,LEN(_xlpm.w)-FIND(_xlpm.sep,_xlpm.w)),"~"))</f>
        <v>~nwi~</v>
      </c>
      <c r="P1698" s="1" t="str">
        <f>_xlfn.LET(_xlpm.sep,":",_xlpm.w,$G1698,_xlfn.CONCAT("[",LEFT(_xlpm.w,FIND(_xlpm.sep,_xlpm.w)-1),"]"))</f>
        <v>[nɪ]</v>
      </c>
      <c r="Q1698" s="14" cm="1">
        <f t="array" ref="Q1698">SUM(_xlfn._xlws.FILTER($H$2:$H$7109,_xlfn.MAP($O$2:$O$7109,_xlfn.LAMBDA(_xlpm.x,_xlpm.x=$O1698))))</f>
        <v>1.0934393638170974E-3</v>
      </c>
      <c r="R1698" s="14">
        <f>$H1698/Q1698</f>
        <v>1</v>
      </c>
      <c r="S1698" s="14" cm="1">
        <f t="array" ref="S1698">SUM(_xlfn._xlws.FILTER($H$2:$H$7109,_xlfn.MAP($P$2:$P$7109,_xlfn.LAMBDA(_xlpm.x,_xlpm.x=$P1698))))</f>
        <v>1.5904572564612324E-2</v>
      </c>
      <c r="T1698" s="14">
        <f>$H1698/S1698</f>
        <v>6.8750000000000006E-2</v>
      </c>
      <c r="U1698" s="14">
        <f>_xlfn.LET(_xlpm.freq,F1698,_xlpm.size,M1698+1,_xlpm.F,V1698,LOG(1+_xlpm.freq)*LOG(1+_xlpm.size)*_xlpm.F)</f>
        <v>0.12245469036143436</v>
      </c>
      <c r="V1698" s="14">
        <f>_xlfn.LET(_xlpm.a,T1698,_xlpm.b,R1698,2*_xlpm.a*_xlpm.b/(_xlpm.a+_xlpm.b))</f>
        <v>0.12865497076023391</v>
      </c>
      <c r="W1698" s="14">
        <f>_xlfn.LET(_xlpm.p,R1698,_xlpm.q,T1698,LOG(_xlpm.p/_xlpm.q))</f>
        <v>1.1627272974976997</v>
      </c>
      <c r="X1698" s="2"/>
      <c r="AC1698" s="2"/>
      <c r="AH1698" s="2"/>
      <c r="AI1698" s="2"/>
    </row>
    <row r="1699" spans="1:35">
      <c r="A1699" s="1" t="str">
        <f>_xlfn.LET(_xlpm.sep," : ",CONCATENATE(O1699,_xlpm.sep,P1699))</f>
        <v>~car~ : [kə]</v>
      </c>
      <c r="B1699" s="1">
        <f>_xlfn.LET(_xlpm.d,$G1699,_xlpm.k,_xlfn.CONCAT(LEFT(TRIM(B$1),1),"*"),COUNTIF(_xlpm.d,_xlpm.k))</f>
        <v>0</v>
      </c>
      <c r="C1699" s="1">
        <f>_xlfn.LET(_xlpm.d,$G1699,_xlpm.k,_xlfn.CONCAT(LEFT(TRIM(C$1),1),"*"),COUNTIF(_xlpm.d,_xlpm.k))</f>
        <v>0</v>
      </c>
      <c r="D1699" s="1">
        <f>_xlfn.LET(_xlpm.d,$G1699,_xlpm.k,_xlfn.CONCAT(LEFT(TRIM(D$1),1),"*"),COUNTIF(_xlpm.d,_xlpm.k))</f>
        <v>0</v>
      </c>
      <c r="E1699" s="1">
        <f>LOG(F1699+1,10)</f>
        <v>0.30102999566398114</v>
      </c>
      <c r="F1699" s="7">
        <v>1</v>
      </c>
      <c r="G1699" s="9" t="s">
        <v>1740</v>
      </c>
      <c r="H1699" s="4">
        <f>F1699/freq.sum.r6e</f>
        <v>4.9701789264413521E-5</v>
      </c>
      <c r="I1699" s="1" t="str">
        <f>_xlfn.LET(_xlpm.sep,":",_xlpm.w,$G1699,LEFT(_xlpm.w,FIND(_xlpm.sep,_xlpm.w)-1))</f>
        <v>kə</v>
      </c>
      <c r="J1699" s="1" t="str">
        <f>_xlfn.LET(_xlpm.sep,":",_xlpm.w,$G1699,RIGHT(_xlpm.w,LEN(_xlpm.w)-FIND(_xlpm.sep,_xlpm.w)))</f>
        <v>car</v>
      </c>
      <c r="K1699" s="10">
        <f>_xlfn.LET(_xlpm.w,I1699,LEN(_xlpm.w))</f>
        <v>2</v>
      </c>
      <c r="L1699" s="10">
        <f>_xlfn.LET(_xlpm.w,J1699,LEN(_xlpm.w))</f>
        <v>3</v>
      </c>
      <c r="M1699" s="10">
        <f>_xlfn.LET(_xlpm.a,K1699,_xlpm.b,L1699,MAX(_xlpm.a,_xlpm.b))</f>
        <v>3</v>
      </c>
      <c r="N1699" s="10">
        <f>_xlfn.LET(_xlpm.d,(K1699,L1699),MAX(_xlpm.d)-MIN(_xlpm.d))</f>
        <v>1</v>
      </c>
      <c r="O1699" s="1" t="str">
        <f>_xlfn.LET(_xlpm.sep,":",_xlpm.w,$G1699,_xlfn.CONCAT("~",RIGHT(_xlpm.w,LEN(_xlpm.w)-FIND(_xlpm.sep,_xlpm.w)),"~"))</f>
        <v>~car~</v>
      </c>
      <c r="P1699" s="1" t="str">
        <f>_xlfn.LET(_xlpm.sep,":",_xlpm.w,$G1699,_xlfn.CONCAT("[",LEFT(_xlpm.w,FIND(_xlpm.sep,_xlpm.w)-1),"]"))</f>
        <v>[kə]</v>
      </c>
      <c r="Q1699" s="14" cm="1">
        <f t="array" ref="Q1699">SUM(_xlfn._xlws.FILTER($H$2:$H$7117,_xlfn.MAP($O$2:$O$7117,_xlfn.LAMBDA(_xlpm.x,_xlpm.x=$O1699))))</f>
        <v>1.4910536779324057E-4</v>
      </c>
      <c r="R1699" s="14">
        <f>$H1699/Q1699</f>
        <v>0.33333333333333331</v>
      </c>
      <c r="S1699" s="14" cm="1">
        <f t="array" ref="S1699">SUM(_xlfn._xlws.FILTER($H$2:$H$7117,_xlfn.MAP($P$2:$P$7117,_xlfn.LAMBDA(_xlpm.x,_xlpm.x=$P1699))))</f>
        <v>2.2365805168986074E-3</v>
      </c>
      <c r="T1699" s="14">
        <f>$H1699/S1699</f>
        <v>2.2222222222222233E-2</v>
      </c>
      <c r="U1699" s="14">
        <f>_xlfn.LET(_xlpm.freq,F1699,_xlpm.size,M1699+1,_xlpm.F,V1699,LOG(1+_xlpm.freq)*LOG(1+_xlpm.size)*_xlpm.F)</f>
        <v>8.7671223906051997E-3</v>
      </c>
      <c r="V1699" s="14">
        <f>_xlfn.LET(_xlpm.a,T1699,_xlpm.b,R1699,2*_xlpm.a*_xlpm.b/(_xlpm.a+_xlpm.b))</f>
        <v>4.1666666666666685E-2</v>
      </c>
      <c r="W1699" s="14">
        <f>_xlfn.LET(_xlpm.p,R1699,_xlpm.q,T1699,LOG(_xlpm.p/_xlpm.q))</f>
        <v>1.1760912590556809</v>
      </c>
      <c r="X1699" s="2"/>
      <c r="AC1699" s="2"/>
      <c r="AH1699" s="2"/>
      <c r="AI1699" s="2"/>
    </row>
    <row r="1700" spans="1:35">
      <c r="A1700" s="1" t="str">
        <f>_xlfn.LET(_xlpm.sep," : ",CONCATENATE(O1700,_xlpm.sep,P1700))</f>
        <v>~ker~ : [kə]</v>
      </c>
      <c r="B1700" s="1">
        <f>_xlfn.LET(_xlpm.d,$G1700,_xlpm.k,_xlfn.CONCAT(LEFT(TRIM(B$1),1),"*"),COUNTIF(_xlpm.d,_xlpm.k))</f>
        <v>0</v>
      </c>
      <c r="C1700" s="1">
        <f>_xlfn.LET(_xlpm.d,$G1700,_xlpm.k,_xlfn.CONCAT(LEFT(TRIM(C$1),1),"*"),COUNTIF(_xlpm.d,_xlpm.k))</f>
        <v>0</v>
      </c>
      <c r="D1700" s="1">
        <f>_xlfn.LET(_xlpm.d,$G1700,_xlpm.k,_xlfn.CONCAT(LEFT(TRIM(D$1),1),"*"),COUNTIF(_xlpm.d,_xlpm.k))</f>
        <v>0</v>
      </c>
      <c r="E1700" s="1">
        <f>LOG(F1700+1,10)</f>
        <v>0.30102999566398114</v>
      </c>
      <c r="F1700" s="7">
        <v>1</v>
      </c>
      <c r="G1700" s="9" t="s">
        <v>1847</v>
      </c>
      <c r="H1700" s="4">
        <f>F1700/freq.sum.r6e</f>
        <v>4.9701789264413521E-5</v>
      </c>
      <c r="I1700" s="1" t="str">
        <f>_xlfn.LET(_xlpm.sep,":",_xlpm.w,$G1700,LEFT(_xlpm.w,FIND(_xlpm.sep,_xlpm.w)-1))</f>
        <v>kə</v>
      </c>
      <c r="J1700" s="1" t="str">
        <f>_xlfn.LET(_xlpm.sep,":",_xlpm.w,$G1700,RIGHT(_xlpm.w,LEN(_xlpm.w)-FIND(_xlpm.sep,_xlpm.w)))</f>
        <v>ker</v>
      </c>
      <c r="K1700" s="10">
        <f>_xlfn.LET(_xlpm.w,I1700,LEN(_xlpm.w))</f>
        <v>2</v>
      </c>
      <c r="L1700" s="10">
        <f>_xlfn.LET(_xlpm.w,J1700,LEN(_xlpm.w))</f>
        <v>3</v>
      </c>
      <c r="M1700" s="10">
        <f>_xlfn.LET(_xlpm.a,K1700,_xlpm.b,L1700,MAX(_xlpm.a,_xlpm.b))</f>
        <v>3</v>
      </c>
      <c r="N1700" s="10">
        <f>_xlfn.LET(_xlpm.d,(K1700,L1700),MAX(_xlpm.d)-MIN(_xlpm.d))</f>
        <v>1</v>
      </c>
      <c r="O1700" s="1" t="str">
        <f>_xlfn.LET(_xlpm.sep,":",_xlpm.w,$G1700,_xlfn.CONCAT("~",RIGHT(_xlpm.w,LEN(_xlpm.w)-FIND(_xlpm.sep,_xlpm.w)),"~"))</f>
        <v>~ker~</v>
      </c>
      <c r="P1700" s="1" t="str">
        <f>_xlfn.LET(_xlpm.sep,":",_xlpm.w,$G1700,_xlfn.CONCAT("[",LEFT(_xlpm.w,FIND(_xlpm.sep,_xlpm.w)-1),"]"))</f>
        <v>[kə]</v>
      </c>
      <c r="Q1700" s="14" cm="1">
        <f t="array" ref="Q1700">SUM(_xlfn._xlws.FILTER($H$2:$H$7117,_xlfn.MAP($O$2:$O$7117,_xlfn.LAMBDA(_xlpm.x,_xlpm.x=$O1700))))</f>
        <v>1.4910536779324057E-4</v>
      </c>
      <c r="R1700" s="14">
        <f>$H1700/Q1700</f>
        <v>0.33333333333333331</v>
      </c>
      <c r="S1700" s="14" cm="1">
        <f t="array" ref="S1700">SUM(_xlfn._xlws.FILTER($H$2:$H$7117,_xlfn.MAP($P$2:$P$7117,_xlfn.LAMBDA(_xlpm.x,_xlpm.x=$P1700))))</f>
        <v>2.2365805168986074E-3</v>
      </c>
      <c r="T1700" s="14">
        <f>$H1700/S1700</f>
        <v>2.2222222222222233E-2</v>
      </c>
      <c r="U1700" s="14">
        <f>_xlfn.LET(_xlpm.freq,F1700,_xlpm.size,M1700+1,_xlpm.F,V1700,LOG(1+_xlpm.freq)*LOG(1+_xlpm.size)*_xlpm.F)</f>
        <v>8.7671223906051997E-3</v>
      </c>
      <c r="V1700" s="14">
        <f>_xlfn.LET(_xlpm.a,T1700,_xlpm.b,R1700,2*_xlpm.a*_xlpm.b/(_xlpm.a+_xlpm.b))</f>
        <v>4.1666666666666685E-2</v>
      </c>
      <c r="W1700" s="14">
        <f>_xlfn.LET(_xlpm.p,R1700,_xlpm.q,T1700,LOG(_xlpm.p/_xlpm.q))</f>
        <v>1.1760912590556809</v>
      </c>
      <c r="X1700" s="2"/>
      <c r="AC1700" s="2"/>
      <c r="AH1700" s="2"/>
      <c r="AI1700" s="2"/>
    </row>
    <row r="1701" spans="1:35">
      <c r="A1701" s="1" t="str">
        <f>_xlfn.LET(_xlpm.sep," : ",CONCATENATE(O1701,_xlpm.sep,P1701))</f>
        <v>~wex~ : [wə]</v>
      </c>
      <c r="B1701" s="1">
        <f>_xlfn.LET(_xlpm.d,$G1701,_xlpm.k,_xlfn.CONCAT(LEFT(TRIM(B$1),1),"*"),COUNTIF(_xlpm.d,_xlpm.k))</f>
        <v>0</v>
      </c>
      <c r="C1701" s="1">
        <f>_xlfn.LET(_xlpm.d,$G1701,_xlpm.k,_xlfn.CONCAT(LEFT(TRIM(C$1),1),"*"),COUNTIF(_xlpm.d,_xlpm.k))</f>
        <v>0</v>
      </c>
      <c r="D1701" s="1">
        <f>_xlfn.LET(_xlpm.d,$G1701,_xlpm.k,_xlfn.CONCAT(LEFT(TRIM(D$1),1),"*"),COUNTIF(_xlpm.d,_xlpm.k))</f>
        <v>0</v>
      </c>
      <c r="E1701" s="1">
        <f>LOG(F1701+1,10)</f>
        <v>0.30102999566398114</v>
      </c>
      <c r="F1701" s="7">
        <v>1</v>
      </c>
      <c r="G1701" s="9" t="s">
        <v>5305</v>
      </c>
      <c r="H1701" s="4">
        <f>F1701/freq.sum.r6e</f>
        <v>4.9701789264413521E-5</v>
      </c>
      <c r="I1701" s="1" t="str">
        <f>_xlfn.LET(_xlpm.sep,":",_xlpm.w,$G1701,LEFT(_xlpm.w,FIND(_xlpm.sep,_xlpm.w)-1))</f>
        <v>wə</v>
      </c>
      <c r="J1701" s="1" t="str">
        <f>_xlfn.LET(_xlpm.sep,":",_xlpm.w,$G1701,RIGHT(_xlpm.w,LEN(_xlpm.w)-FIND(_xlpm.sep,_xlpm.w)))</f>
        <v>wex</v>
      </c>
      <c r="K1701" s="10">
        <f>_xlfn.LET(_xlpm.w,I1701,LEN(_xlpm.w))</f>
        <v>2</v>
      </c>
      <c r="L1701" s="10">
        <f>_xlfn.LET(_xlpm.w,J1701,LEN(_xlpm.w))</f>
        <v>3</v>
      </c>
      <c r="M1701" s="10">
        <f>_xlfn.LET(_xlpm.a,K1701,_xlpm.b,L1701,MAX(_xlpm.a,_xlpm.b))</f>
        <v>3</v>
      </c>
      <c r="N1701" s="10">
        <f>_xlfn.LET(_xlpm.d,(K1701,L1701),MAX(_xlpm.d)-MIN(_xlpm.d))</f>
        <v>1</v>
      </c>
      <c r="O1701" s="1" t="str">
        <f>_xlfn.LET(_xlpm.sep,":",_xlpm.w,$G1701,_xlfn.CONCAT("~",RIGHT(_xlpm.w,LEN(_xlpm.w)-FIND(_xlpm.sep,_xlpm.w)),"~"))</f>
        <v>~wex~</v>
      </c>
      <c r="P1701" s="1" t="str">
        <f>_xlfn.LET(_xlpm.sep,":",_xlpm.w,$G1701,_xlfn.CONCAT("[",LEFT(_xlpm.w,FIND(_xlpm.sep,_xlpm.w)-1),"]"))</f>
        <v>[wə]</v>
      </c>
      <c r="Q1701" s="14" cm="1">
        <f t="array" ref="Q1701">SUM(_xlfn._xlws.FILTER($H$2:$H$7117,_xlfn.MAP($O$2:$O$7117,_xlfn.LAMBDA(_xlpm.x,_xlpm.x=$O1701))))</f>
        <v>9.9403578528827041E-5</v>
      </c>
      <c r="R1701" s="14">
        <f>$H1701/Q1701</f>
        <v>0.5</v>
      </c>
      <c r="S1701" s="14" cm="1">
        <f t="array" ref="S1701">SUM(_xlfn._xlws.FILTER($H$2:$H$7117,_xlfn.MAP($P$2:$P$7117,_xlfn.LAMBDA(_xlpm.x,_xlpm.x=$P1701))))</f>
        <v>1.4910536779324053E-3</v>
      </c>
      <c r="T1701" s="14">
        <f>$H1701/S1701</f>
        <v>3.333333333333334E-2</v>
      </c>
      <c r="U1701" s="14">
        <f>_xlfn.LET(_xlpm.freq,F1701,_xlpm.size,M1701+1,_xlpm.F,V1701,LOG(1+_xlpm.freq)*LOG(1+_xlpm.size)*_xlpm.F)</f>
        <v>1.3150683585907796E-2</v>
      </c>
      <c r="V1701" s="14">
        <f>_xlfn.LET(_xlpm.a,T1701,_xlpm.b,R1701,2*_xlpm.a*_xlpm.b/(_xlpm.a+_xlpm.b))</f>
        <v>6.2500000000000014E-2</v>
      </c>
      <c r="W1701" s="14">
        <f>_xlfn.LET(_xlpm.p,R1701,_xlpm.q,T1701,LOG(_xlpm.p/_xlpm.q))</f>
        <v>1.1760912590556811</v>
      </c>
      <c r="X1701" s="2"/>
      <c r="AC1701" s="2"/>
      <c r="AH1701" s="2"/>
      <c r="AI1701" s="2"/>
    </row>
    <row r="1702" spans="1:35">
      <c r="A1702" s="1" t="str">
        <f>_xlfn.LET(_xlpm.sep," : ",CONCATENATE(O1702,_xlpm.sep,P1702))</f>
        <v>~gex~ : [ɡə]</v>
      </c>
      <c r="B1702" s="1">
        <f>_xlfn.LET(_xlpm.d,$G1702,_xlpm.k,_xlfn.CONCAT(LEFT(TRIM(B$1),1),"*"),COUNTIF(_xlpm.d,_xlpm.k))</f>
        <v>0</v>
      </c>
      <c r="C1702" s="1">
        <f>_xlfn.LET(_xlpm.d,$G1702,_xlpm.k,_xlfn.CONCAT(LEFT(TRIM(C$1),1),"*"),COUNTIF(_xlpm.d,_xlpm.k))</f>
        <v>0</v>
      </c>
      <c r="D1702" s="1">
        <f>_xlfn.LET(_xlpm.d,$G1702,_xlpm.k,_xlfn.CONCAT(LEFT(TRIM(D$1),1),"*"),COUNTIF(_xlpm.d,_xlpm.k))</f>
        <v>0</v>
      </c>
      <c r="E1702" s="1">
        <f>LOG(F1702+1,10)</f>
        <v>0.30102999566398114</v>
      </c>
      <c r="F1702" s="7">
        <v>1</v>
      </c>
      <c r="G1702" s="9" t="s">
        <v>6538</v>
      </c>
      <c r="H1702" s="4">
        <f>F1702/freq.sum.r6e</f>
        <v>4.9701789264413521E-5</v>
      </c>
      <c r="I1702" s="1" t="str">
        <f>_xlfn.LET(_xlpm.sep,":",_xlpm.w,$G1702,LEFT(_xlpm.w,FIND(_xlpm.sep,_xlpm.w)-1))</f>
        <v>ɡə</v>
      </c>
      <c r="J1702" s="1" t="str">
        <f>_xlfn.LET(_xlpm.sep,":",_xlpm.w,$G1702,RIGHT(_xlpm.w,LEN(_xlpm.w)-FIND(_xlpm.sep,_xlpm.w)))</f>
        <v>gex</v>
      </c>
      <c r="K1702" s="10">
        <f>_xlfn.LET(_xlpm.w,I1702,LEN(_xlpm.w))</f>
        <v>2</v>
      </c>
      <c r="L1702" s="10">
        <f>_xlfn.LET(_xlpm.w,J1702,LEN(_xlpm.w))</f>
        <v>3</v>
      </c>
      <c r="M1702" s="10">
        <f>_xlfn.LET(_xlpm.a,K1702,_xlpm.b,L1702,MAX(_xlpm.a,_xlpm.b))</f>
        <v>3</v>
      </c>
      <c r="N1702" s="10">
        <f>_xlfn.LET(_xlpm.d,(K1702,L1702),MAX(_xlpm.d)-MIN(_xlpm.d))</f>
        <v>1</v>
      </c>
      <c r="O1702" s="1" t="str">
        <f>_xlfn.LET(_xlpm.sep,":",_xlpm.w,$G1702,_xlfn.CONCAT("~",RIGHT(_xlpm.w,LEN(_xlpm.w)-FIND(_xlpm.sep,_xlpm.w)),"~"))</f>
        <v>~gex~</v>
      </c>
      <c r="P1702" s="1" t="str">
        <f>_xlfn.LET(_xlpm.sep,":",_xlpm.w,$G1702,_xlfn.CONCAT("[",LEFT(_xlpm.w,FIND(_xlpm.sep,_xlpm.w)-1),"]"))</f>
        <v>[ɡə]</v>
      </c>
      <c r="Q1702" s="14" cm="1">
        <f t="array" ref="Q1702">SUM(_xlfn._xlws.FILTER($H$2:$H$7117,_xlfn.MAP($O$2:$O$7117,_xlfn.LAMBDA(_xlpm.x,_xlpm.x=$O1702))))</f>
        <v>9.9403578528827041E-5</v>
      </c>
      <c r="R1702" s="14">
        <f>$H1702/Q1702</f>
        <v>0.5</v>
      </c>
      <c r="S1702" s="14" cm="1">
        <f t="array" ref="S1702">SUM(_xlfn._xlws.FILTER($H$2:$H$7117,_xlfn.MAP($P$2:$P$7117,_xlfn.LAMBDA(_xlpm.x,_xlpm.x=$P1702))))</f>
        <v>1.4910536779324053E-3</v>
      </c>
      <c r="T1702" s="14">
        <f>$H1702/S1702</f>
        <v>3.333333333333334E-2</v>
      </c>
      <c r="U1702" s="14">
        <f>_xlfn.LET(_xlpm.freq,F1702,_xlpm.size,M1702+1,_xlpm.F,V1702,LOG(1+_xlpm.freq)*LOG(1+_xlpm.size)*_xlpm.F)</f>
        <v>1.3150683585907796E-2</v>
      </c>
      <c r="V1702" s="14">
        <f>_xlfn.LET(_xlpm.a,T1702,_xlpm.b,R1702,2*_xlpm.a*_xlpm.b/(_xlpm.a+_xlpm.b))</f>
        <v>6.2500000000000014E-2</v>
      </c>
      <c r="W1702" s="14">
        <f>_xlfn.LET(_xlpm.p,R1702,_xlpm.q,T1702,LOG(_xlpm.p/_xlpm.q))</f>
        <v>1.1760912590556811</v>
      </c>
      <c r="X1702" s="2"/>
      <c r="AC1702" s="2"/>
      <c r="AH1702" s="2"/>
      <c r="AI1702" s="2"/>
    </row>
    <row r="1703" spans="1:35">
      <c r="A1703" s="1" t="str">
        <f>_xlfn.LET(_xlpm.sep," : ",CONCATENATE(O1703,_xlpm.sep,P1703))</f>
        <v>~gux~ : [ɡə]</v>
      </c>
      <c r="B1703" s="1">
        <f>_xlfn.LET(_xlpm.d,$G1703,_xlpm.k,_xlfn.CONCAT(LEFT(TRIM(B$1),1),"*"),COUNTIF(_xlpm.d,_xlpm.k))</f>
        <v>0</v>
      </c>
      <c r="C1703" s="1">
        <f>_xlfn.LET(_xlpm.d,$G1703,_xlpm.k,_xlfn.CONCAT(LEFT(TRIM(C$1),1),"*"),COUNTIF(_xlpm.d,_xlpm.k))</f>
        <v>0</v>
      </c>
      <c r="D1703" s="1">
        <f>_xlfn.LET(_xlpm.d,$G1703,_xlpm.k,_xlfn.CONCAT(LEFT(TRIM(D$1),1),"*"),COUNTIF(_xlpm.d,_xlpm.k))</f>
        <v>0</v>
      </c>
      <c r="E1703" s="1">
        <f>LOG(F1703+1,10)</f>
        <v>0.30102999566398114</v>
      </c>
      <c r="F1703" s="7">
        <v>1</v>
      </c>
      <c r="G1703" s="9" t="s">
        <v>6613</v>
      </c>
      <c r="H1703" s="4">
        <f>F1703/freq.sum.r6e</f>
        <v>4.9701789264413521E-5</v>
      </c>
      <c r="I1703" s="4" t="str">
        <f>_xlfn.LET(_xlpm.sep,":",_xlpm.w,$G1703,LEFT(_xlpm.w,FIND(_xlpm.sep,_xlpm.w)-1))</f>
        <v>ɡə</v>
      </c>
      <c r="J1703" s="4" t="str">
        <f>_xlfn.LET(_xlpm.sep,":",_xlpm.w,$G1703,RIGHT(_xlpm.w,LEN(_xlpm.w)-FIND(_xlpm.sep,_xlpm.w)))</f>
        <v>gux</v>
      </c>
      <c r="K1703" s="10">
        <f>_xlfn.LET(_xlpm.w,I1703,LEN(_xlpm.w))</f>
        <v>2</v>
      </c>
      <c r="L1703" s="10">
        <f>_xlfn.LET(_xlpm.w,J1703,LEN(_xlpm.w))</f>
        <v>3</v>
      </c>
      <c r="M1703" s="10">
        <f>_xlfn.LET(_xlpm.a,K1703,_xlpm.b,L1703,MAX(_xlpm.a,_xlpm.b))</f>
        <v>3</v>
      </c>
      <c r="N1703" s="10">
        <f>_xlfn.LET(_xlpm.d,(K1703,L1703),MAX(_xlpm.d)-MIN(_xlpm.d))</f>
        <v>1</v>
      </c>
      <c r="O1703" s="1" t="str">
        <f>_xlfn.LET(_xlpm.sep,":",_xlpm.w,$G1703,_xlfn.CONCAT("~",RIGHT(_xlpm.w,LEN(_xlpm.w)-FIND(_xlpm.sep,_xlpm.w)),"~"))</f>
        <v>~gux~</v>
      </c>
      <c r="P1703" s="1" t="str">
        <f>_xlfn.LET(_xlpm.sep,":",_xlpm.w,$G1703,_xlfn.CONCAT("[",LEFT(_xlpm.w,FIND(_xlpm.sep,_xlpm.w)-1),"]"))</f>
        <v>[ɡə]</v>
      </c>
      <c r="Q1703" s="14" cm="1">
        <f t="array" ref="Q1703">SUM(_xlfn._xlws.FILTER($H$2:$H$7109,_xlfn.MAP($O$2:$O$7109,_xlfn.LAMBDA(_xlpm.x,_xlpm.x=$O1703))))</f>
        <v>9.9403578528827041E-5</v>
      </c>
      <c r="R1703" s="14">
        <f>$H1703/Q1703</f>
        <v>0.5</v>
      </c>
      <c r="S1703" s="14" cm="1">
        <f t="array" ref="S1703">SUM(_xlfn._xlws.FILTER($H$2:$H$7109,_xlfn.MAP($P$2:$P$7109,_xlfn.LAMBDA(_xlpm.x,_xlpm.x=$P1703))))</f>
        <v>1.4910536779324053E-3</v>
      </c>
      <c r="T1703" s="14">
        <f>$H1703/S1703</f>
        <v>3.333333333333334E-2</v>
      </c>
      <c r="U1703" s="14">
        <f>_xlfn.LET(_xlpm.freq,F1703,_xlpm.size,M1703+1,_xlpm.F,V1703,LOG(1+_xlpm.freq)*LOG(1+_xlpm.size)*_xlpm.F)</f>
        <v>1.3150683585907796E-2</v>
      </c>
      <c r="V1703" s="14">
        <f>_xlfn.LET(_xlpm.a,T1703,_xlpm.b,R1703,2*_xlpm.a*_xlpm.b/(_xlpm.a+_xlpm.b))</f>
        <v>6.2500000000000014E-2</v>
      </c>
      <c r="W1703" s="14">
        <f>_xlfn.LET(_xlpm.p,R1703,_xlpm.q,T1703,LOG(_xlpm.p/_xlpm.q))</f>
        <v>1.1760912590556811</v>
      </c>
      <c r="X1703" s="2"/>
      <c r="AC1703" s="2"/>
      <c r="AH1703" s="2"/>
      <c r="AI1703" s="2"/>
    </row>
    <row r="1704" spans="1:35">
      <c r="A1704" s="1" t="str">
        <f>_xlfn.LET(_xlpm.sep," : ",CONCATENATE(O1704,_xlpm.sep,P1704))</f>
        <v>~pho~ : [fə]</v>
      </c>
      <c r="B1704" s="1">
        <f>_xlfn.LET(_xlpm.d,$G1704,_xlpm.k,_xlfn.CONCAT(LEFT(TRIM(B$1),1),"*"),COUNTIF(_xlpm.d,_xlpm.k))</f>
        <v>0</v>
      </c>
      <c r="C1704" s="1">
        <f>_xlfn.LET(_xlpm.d,$G1704,_xlpm.k,_xlfn.CONCAT(LEFT(TRIM(C$1),1),"*"),COUNTIF(_xlpm.d,_xlpm.k))</f>
        <v>0</v>
      </c>
      <c r="D1704" s="1">
        <f>_xlfn.LET(_xlpm.d,$G1704,_xlpm.k,_xlfn.CONCAT(LEFT(TRIM(D$1),1),"*"),COUNTIF(_xlpm.d,_xlpm.k))</f>
        <v>0</v>
      </c>
      <c r="E1704" s="1">
        <f>LOG(F1704+1,10)</f>
        <v>0.47712125471966244</v>
      </c>
      <c r="F1704" s="7">
        <v>2</v>
      </c>
      <c r="G1704" s="9" t="s">
        <v>1102</v>
      </c>
      <c r="H1704" s="4">
        <f>F1704/freq.sum.r6e</f>
        <v>9.9403578528827041E-5</v>
      </c>
      <c r="I1704" s="1" t="str">
        <f>_xlfn.LET(_xlpm.sep,":",_xlpm.w,$G1704,LEFT(_xlpm.w,FIND(_xlpm.sep,_xlpm.w)-1))</f>
        <v>fə</v>
      </c>
      <c r="J1704" s="1" t="str">
        <f>_xlfn.LET(_xlpm.sep,":",_xlpm.w,$G1704,RIGHT(_xlpm.w,LEN(_xlpm.w)-FIND(_xlpm.sep,_xlpm.w)))</f>
        <v>pho</v>
      </c>
      <c r="K1704" s="10">
        <f>_xlfn.LET(_xlpm.w,I1704,LEN(_xlpm.w))</f>
        <v>2</v>
      </c>
      <c r="L1704" s="10">
        <f>_xlfn.LET(_xlpm.w,J1704,LEN(_xlpm.w))</f>
        <v>3</v>
      </c>
      <c r="M1704" s="10">
        <f>_xlfn.LET(_xlpm.a,K1704,_xlpm.b,L1704,MAX(_xlpm.a,_xlpm.b))</f>
        <v>3</v>
      </c>
      <c r="N1704" s="10">
        <f>_xlfn.LET(_xlpm.d,(K1704,L1704),MAX(_xlpm.d)-MIN(_xlpm.d))</f>
        <v>1</v>
      </c>
      <c r="O1704" s="1" t="str">
        <f>_xlfn.LET(_xlpm.sep,":",_xlpm.w,$G1704,_xlfn.CONCAT("~",RIGHT(_xlpm.w,LEN(_xlpm.w)-FIND(_xlpm.sep,_xlpm.w)),"~"))</f>
        <v>~pho~</v>
      </c>
      <c r="P1704" s="1" t="str">
        <f>_xlfn.LET(_xlpm.sep,":",_xlpm.w,$G1704,_xlfn.CONCAT("[",LEFT(_xlpm.w,FIND(_xlpm.sep,_xlpm.w)-1),"]"))</f>
        <v>[fə]</v>
      </c>
      <c r="Q1704" s="14" cm="1">
        <f t="array" ref="Q1704">SUM(_xlfn._xlws.FILTER($H$2:$H$7117,_xlfn.MAP($O$2:$O$7117,_xlfn.LAMBDA(_xlpm.x,_xlpm.x=$O1704))))</f>
        <v>1.9880715705765408E-4</v>
      </c>
      <c r="R1704" s="14">
        <f>$H1704/Q1704</f>
        <v>0.5</v>
      </c>
      <c r="S1704" s="14" cm="1">
        <f t="array" ref="S1704">SUM(_xlfn._xlws.FILTER($H$2:$H$7117,_xlfn.MAP($P$2:$P$7117,_xlfn.LAMBDA(_xlpm.x,_xlpm.x=$P1704))))</f>
        <v>2.9821073558648097E-3</v>
      </c>
      <c r="T1704" s="14">
        <f>$H1704/S1704</f>
        <v>3.3333333333333347E-2</v>
      </c>
      <c r="U1704" s="14">
        <f>_xlfn.LET(_xlpm.freq,F1704,_xlpm.size,M1704+1,_xlpm.F,V1704,LOG(1+_xlpm.freq)*LOG(1+_xlpm.size)*_xlpm.F)</f>
        <v>2.0843340342513086E-2</v>
      </c>
      <c r="V1704" s="14">
        <f>_xlfn.LET(_xlpm.a,T1704,_xlpm.b,R1704,2*_xlpm.a*_xlpm.b/(_xlpm.a+_xlpm.b))</f>
        <v>6.2500000000000028E-2</v>
      </c>
      <c r="W1704" s="14">
        <f>_xlfn.LET(_xlpm.p,R1704,_xlpm.q,T1704,LOG(_xlpm.p/_xlpm.q))</f>
        <v>1.1760912590556811</v>
      </c>
      <c r="X1704" s="2"/>
      <c r="AC1704" s="2"/>
      <c r="AH1704" s="2"/>
      <c r="AI1704" s="2"/>
    </row>
    <row r="1705" spans="1:35">
      <c r="A1705" s="1" t="str">
        <f>_xlfn.LET(_xlpm.sep," : ",CONCATENATE(O1705,_xlpm.sep,P1705))</f>
        <v>~cea~ : [ʃə]</v>
      </c>
      <c r="B1705" s="1">
        <f>_xlfn.LET(_xlpm.d,$G1705,_xlpm.k,_xlfn.CONCAT(LEFT(TRIM(B$1),1),"*"),COUNTIF(_xlpm.d,_xlpm.k))</f>
        <v>0</v>
      </c>
      <c r="C1705" s="1">
        <f>_xlfn.LET(_xlpm.d,$G1705,_xlpm.k,_xlfn.CONCAT(LEFT(TRIM(C$1),1),"*"),COUNTIF(_xlpm.d,_xlpm.k))</f>
        <v>0</v>
      </c>
      <c r="D1705" s="1">
        <f>_xlfn.LET(_xlpm.d,$G1705,_xlpm.k,_xlfn.CONCAT(LEFT(TRIM(D$1),1),"*"),COUNTIF(_xlpm.d,_xlpm.k))</f>
        <v>0</v>
      </c>
      <c r="E1705" s="1">
        <f>LOG(F1705+1,10)</f>
        <v>0.47712125471966244</v>
      </c>
      <c r="F1705" s="7">
        <v>2</v>
      </c>
      <c r="G1705" s="9" t="s">
        <v>6487</v>
      </c>
      <c r="H1705" s="4">
        <f>F1705/freq.sum.r6e</f>
        <v>9.9403578528827041E-5</v>
      </c>
      <c r="I1705" s="1" t="str">
        <f>_xlfn.LET(_xlpm.sep,":",_xlpm.w,$G1705,LEFT(_xlpm.w,FIND(_xlpm.sep,_xlpm.w)-1))</f>
        <v>ʃə</v>
      </c>
      <c r="J1705" s="1" t="str">
        <f>_xlfn.LET(_xlpm.sep,":",_xlpm.w,$G1705,RIGHT(_xlpm.w,LEN(_xlpm.w)-FIND(_xlpm.sep,_xlpm.w)))</f>
        <v>cea</v>
      </c>
      <c r="K1705" s="10">
        <f>_xlfn.LET(_xlpm.w,I1705,LEN(_xlpm.w))</f>
        <v>2</v>
      </c>
      <c r="L1705" s="10">
        <f>_xlfn.LET(_xlpm.w,J1705,LEN(_xlpm.w))</f>
        <v>3</v>
      </c>
      <c r="M1705" s="10">
        <f>_xlfn.LET(_xlpm.a,K1705,_xlpm.b,L1705,MAX(_xlpm.a,_xlpm.b))</f>
        <v>3</v>
      </c>
      <c r="N1705" s="10">
        <f>_xlfn.LET(_xlpm.d,(K1705,L1705),MAX(_xlpm.d)-MIN(_xlpm.d))</f>
        <v>1</v>
      </c>
      <c r="O1705" s="1" t="str">
        <f>_xlfn.LET(_xlpm.sep,":",_xlpm.w,$G1705,_xlfn.CONCAT("~",RIGHT(_xlpm.w,LEN(_xlpm.w)-FIND(_xlpm.sep,_xlpm.w)),"~"))</f>
        <v>~cea~</v>
      </c>
      <c r="P1705" s="1" t="str">
        <f>_xlfn.LET(_xlpm.sep,":",_xlpm.w,$G1705,_xlfn.CONCAT("[",LEFT(_xlpm.w,FIND(_xlpm.sep,_xlpm.w)-1),"]"))</f>
        <v>[ʃə]</v>
      </c>
      <c r="Q1705" s="14" cm="1">
        <f t="array" ref="Q1705">SUM(_xlfn._xlws.FILTER($H$2:$H$7117,_xlfn.MAP($O$2:$O$7117,_xlfn.LAMBDA(_xlpm.x,_xlpm.x=$O1705))))</f>
        <v>1.9880715705765408E-4</v>
      </c>
      <c r="R1705" s="14">
        <f>$H1705/Q1705</f>
        <v>0.5</v>
      </c>
      <c r="S1705" s="14" cm="1">
        <f t="array" ref="S1705">SUM(_xlfn._xlws.FILTER($H$2:$H$7117,_xlfn.MAP($P$2:$P$7117,_xlfn.LAMBDA(_xlpm.x,_xlpm.x=$P1705))))</f>
        <v>2.9821073558648097E-3</v>
      </c>
      <c r="T1705" s="14">
        <f>$H1705/S1705</f>
        <v>3.3333333333333347E-2</v>
      </c>
      <c r="U1705" s="14">
        <f>_xlfn.LET(_xlpm.freq,F1705,_xlpm.size,M1705+1,_xlpm.F,V1705,LOG(1+_xlpm.freq)*LOG(1+_xlpm.size)*_xlpm.F)</f>
        <v>2.0843340342513086E-2</v>
      </c>
      <c r="V1705" s="14">
        <f>_xlfn.LET(_xlpm.a,T1705,_xlpm.b,R1705,2*_xlpm.a*_xlpm.b/(_xlpm.a+_xlpm.b))</f>
        <v>6.2500000000000028E-2</v>
      </c>
      <c r="W1705" s="14">
        <f>_xlfn.LET(_xlpm.p,R1705,_xlpm.q,T1705,LOG(_xlpm.p/_xlpm.q))</f>
        <v>1.1760912590556811</v>
      </c>
      <c r="X1705" s="2"/>
      <c r="AC1705" s="2"/>
      <c r="AH1705" s="2"/>
      <c r="AI1705" s="2"/>
    </row>
    <row r="1706" spans="1:35">
      <c r="A1706" s="1" t="str">
        <f>_xlfn.LET(_xlpm.sep," : ",CONCATENATE(O1706,_xlpm.sep,P1706))</f>
        <v>~ssu~ : [ʃə]</v>
      </c>
      <c r="B1706" s="1">
        <f>_xlfn.LET(_xlpm.d,$G1706,_xlpm.k,_xlfn.CONCAT(LEFT(TRIM(B$1),1),"*"),COUNTIF(_xlpm.d,_xlpm.k))</f>
        <v>0</v>
      </c>
      <c r="C1706" s="1">
        <f>_xlfn.LET(_xlpm.d,$G1706,_xlpm.k,_xlfn.CONCAT(LEFT(TRIM(C$1),1),"*"),COUNTIF(_xlpm.d,_xlpm.k))</f>
        <v>0</v>
      </c>
      <c r="D1706" s="1">
        <f>_xlfn.LET(_xlpm.d,$G1706,_xlpm.k,_xlfn.CONCAT(LEFT(TRIM(D$1),1),"*"),COUNTIF(_xlpm.d,_xlpm.k))</f>
        <v>0</v>
      </c>
      <c r="E1706" s="1">
        <f>LOG(F1706+1,10)</f>
        <v>0.47712125471966244</v>
      </c>
      <c r="F1706" s="7">
        <v>2</v>
      </c>
      <c r="G1706" s="9" t="s">
        <v>6838</v>
      </c>
      <c r="H1706" s="4">
        <f>F1706/freq.sum.r6e</f>
        <v>9.9403578528827041E-5</v>
      </c>
      <c r="I1706" s="1" t="str">
        <f>_xlfn.LET(_xlpm.sep,":",_xlpm.w,$G1706,LEFT(_xlpm.w,FIND(_xlpm.sep,_xlpm.w)-1))</f>
        <v>ʃə</v>
      </c>
      <c r="J1706" s="1" t="str">
        <f>_xlfn.LET(_xlpm.sep,":",_xlpm.w,$G1706,RIGHT(_xlpm.w,LEN(_xlpm.w)-FIND(_xlpm.sep,_xlpm.w)))</f>
        <v>ssu</v>
      </c>
      <c r="K1706" s="10">
        <f>_xlfn.LET(_xlpm.w,I1706,LEN(_xlpm.w))</f>
        <v>2</v>
      </c>
      <c r="L1706" s="10">
        <f>_xlfn.LET(_xlpm.w,J1706,LEN(_xlpm.w))</f>
        <v>3</v>
      </c>
      <c r="M1706" s="10">
        <f>_xlfn.LET(_xlpm.a,K1706,_xlpm.b,L1706,MAX(_xlpm.a,_xlpm.b))</f>
        <v>3</v>
      </c>
      <c r="N1706" s="10">
        <f>_xlfn.LET(_xlpm.d,(K1706,L1706),MAX(_xlpm.d)-MIN(_xlpm.d))</f>
        <v>1</v>
      </c>
      <c r="O1706" s="1" t="str">
        <f>_xlfn.LET(_xlpm.sep,":",_xlpm.w,$G1706,_xlfn.CONCAT("~",RIGHT(_xlpm.w,LEN(_xlpm.w)-FIND(_xlpm.sep,_xlpm.w)),"~"))</f>
        <v>~ssu~</v>
      </c>
      <c r="P1706" s="1" t="str">
        <f>_xlfn.LET(_xlpm.sep,":",_xlpm.w,$G1706,_xlfn.CONCAT("[",LEFT(_xlpm.w,FIND(_xlpm.sep,_xlpm.w)-1),"]"))</f>
        <v>[ʃə]</v>
      </c>
      <c r="Q1706" s="14" cm="1">
        <f t="array" ref="Q1706">SUM(_xlfn._xlws.FILTER($H$2:$H$7117,_xlfn.MAP($O$2:$O$7117,_xlfn.LAMBDA(_xlpm.x,_xlpm.x=$O1706))))</f>
        <v>1.9880715705765408E-4</v>
      </c>
      <c r="R1706" s="14">
        <f>$H1706/Q1706</f>
        <v>0.5</v>
      </c>
      <c r="S1706" s="14" cm="1">
        <f t="array" ref="S1706">SUM(_xlfn._xlws.FILTER($H$2:$H$7117,_xlfn.MAP($P$2:$P$7117,_xlfn.LAMBDA(_xlpm.x,_xlpm.x=$P1706))))</f>
        <v>2.9821073558648097E-3</v>
      </c>
      <c r="T1706" s="14">
        <f>$H1706/S1706</f>
        <v>3.3333333333333347E-2</v>
      </c>
      <c r="U1706" s="14">
        <f>_xlfn.LET(_xlpm.freq,F1706,_xlpm.size,M1706+1,_xlpm.F,V1706,LOG(1+_xlpm.freq)*LOG(1+_xlpm.size)*_xlpm.F)</f>
        <v>2.0843340342513086E-2</v>
      </c>
      <c r="V1706" s="14">
        <f>_xlfn.LET(_xlpm.a,T1706,_xlpm.b,R1706,2*_xlpm.a*_xlpm.b/(_xlpm.a+_xlpm.b))</f>
        <v>6.2500000000000028E-2</v>
      </c>
      <c r="W1706" s="14">
        <f>_xlfn.LET(_xlpm.p,R1706,_xlpm.q,T1706,LOG(_xlpm.p/_xlpm.q))</f>
        <v>1.1760912590556811</v>
      </c>
      <c r="X1706" s="2"/>
      <c r="AC1706" s="2"/>
      <c r="AH1706" s="2"/>
      <c r="AI1706" s="2"/>
    </row>
    <row r="1707" spans="1:35">
      <c r="A1707" s="1" t="str">
        <f>_xlfn.LET(_xlpm.sep," : ",CONCATENATE(O1707,_xlpm.sep,P1707))</f>
        <v>~coa~ : [koʊ]</v>
      </c>
      <c r="B1707" s="1">
        <f>_xlfn.LET(_xlpm.d,$G1707,_xlpm.k,_xlfn.CONCAT(LEFT(TRIM(B$1),1),"*"),COUNTIF(_xlpm.d,_xlpm.k))</f>
        <v>0</v>
      </c>
      <c r="C1707" s="1">
        <f>_xlfn.LET(_xlpm.d,$G1707,_xlpm.k,_xlfn.CONCAT(LEFT(TRIM(C$1),1),"*"),COUNTIF(_xlpm.d,_xlpm.k))</f>
        <v>0</v>
      </c>
      <c r="D1707" s="1">
        <f>_xlfn.LET(_xlpm.d,$G1707,_xlpm.k,_xlfn.CONCAT(LEFT(TRIM(D$1),1),"*"),COUNTIF(_xlpm.d,_xlpm.k))</f>
        <v>0</v>
      </c>
      <c r="E1707" s="1">
        <f>LOG(F1707+1,10)</f>
        <v>0.47712125471966244</v>
      </c>
      <c r="F1707" s="7">
        <v>2</v>
      </c>
      <c r="G1707" s="9" t="s">
        <v>1513</v>
      </c>
      <c r="H1707" s="4">
        <f>F1707/freq.sum.r6e</f>
        <v>9.9403578528827041E-5</v>
      </c>
      <c r="I1707" s="1" t="str">
        <f>_xlfn.LET(_xlpm.sep,":",_xlpm.w,$G1707,LEFT(_xlpm.w,FIND(_xlpm.sep,_xlpm.w)-1))</f>
        <v>koʊ</v>
      </c>
      <c r="J1707" s="1" t="str">
        <f>_xlfn.LET(_xlpm.sep,":",_xlpm.w,$G1707,RIGHT(_xlpm.w,LEN(_xlpm.w)-FIND(_xlpm.sep,_xlpm.w)))</f>
        <v>coa</v>
      </c>
      <c r="K1707" s="10">
        <f>_xlfn.LET(_xlpm.w,I1707,LEN(_xlpm.w))</f>
        <v>3</v>
      </c>
      <c r="L1707" s="10">
        <f>_xlfn.LET(_xlpm.w,J1707,LEN(_xlpm.w))</f>
        <v>3</v>
      </c>
      <c r="M1707" s="10">
        <f>_xlfn.LET(_xlpm.a,K1707,_xlpm.b,L1707,MAX(_xlpm.a,_xlpm.b))</f>
        <v>3</v>
      </c>
      <c r="N1707" s="10">
        <f>_xlfn.LET(_xlpm.d,(K1707,L1707),MAX(_xlpm.d)-MIN(_xlpm.d))</f>
        <v>0</v>
      </c>
      <c r="O1707" s="1" t="str">
        <f>_xlfn.LET(_xlpm.sep,":",_xlpm.w,$G1707,_xlfn.CONCAT("~",RIGHT(_xlpm.w,LEN(_xlpm.w)-FIND(_xlpm.sep,_xlpm.w)),"~"))</f>
        <v>~coa~</v>
      </c>
      <c r="P1707" s="1" t="str">
        <f>_xlfn.LET(_xlpm.sep,":",_xlpm.w,$G1707,_xlfn.CONCAT("[",LEFT(_xlpm.w,FIND(_xlpm.sep,_xlpm.w)-1),"]"))</f>
        <v>[koʊ]</v>
      </c>
      <c r="Q1707" s="14" cm="1">
        <f t="array" ref="Q1707">SUM(_xlfn._xlws.FILTER($H$2:$H$7117,_xlfn.MAP($O$2:$O$7117,_xlfn.LAMBDA(_xlpm.x,_xlpm.x=$O1707))))</f>
        <v>9.9403578528827041E-5</v>
      </c>
      <c r="R1707" s="14">
        <f>$H1707/Q1707</f>
        <v>1</v>
      </c>
      <c r="S1707" s="14" cm="1">
        <f t="array" ref="S1707">SUM(_xlfn._xlws.FILTER($H$2:$H$7117,_xlfn.MAP($P$2:$P$7117,_xlfn.LAMBDA(_xlpm.x,_xlpm.x=$P1707))))</f>
        <v>1.4910536779324051E-3</v>
      </c>
      <c r="T1707" s="14">
        <f>$H1707/S1707</f>
        <v>6.6666666666666693E-2</v>
      </c>
      <c r="U1707" s="14">
        <f>_xlfn.LET(_xlpm.freq,F1707,_xlpm.size,M1707+1,_xlpm.F,V1707,LOG(1+_xlpm.freq)*LOG(1+_xlpm.size)*_xlpm.F)</f>
        <v>4.1686680685026171E-2</v>
      </c>
      <c r="V1707" s="14">
        <f>_xlfn.LET(_xlpm.a,T1707,_xlpm.b,R1707,2*_xlpm.a*_xlpm.b/(_xlpm.a+_xlpm.b))</f>
        <v>0.12500000000000006</v>
      </c>
      <c r="W1707" s="14">
        <f>_xlfn.LET(_xlpm.p,R1707,_xlpm.q,T1707,LOG(_xlpm.p/_xlpm.q))</f>
        <v>1.1760912590556811</v>
      </c>
      <c r="X1707" s="2"/>
      <c r="AC1707" s="2"/>
      <c r="AH1707" s="2"/>
      <c r="AI1707" s="2"/>
    </row>
    <row r="1708" spans="1:35">
      <c r="A1708" s="1" t="str">
        <f>_xlfn.LET(_xlpm.sep," : ",CONCATENATE(O1708,_xlpm.sep,P1708))</f>
        <v>~coh~ : [koʊ]</v>
      </c>
      <c r="B1708" s="1">
        <f>_xlfn.LET(_xlpm.d,$G1708,_xlpm.k,_xlfn.CONCAT(LEFT(TRIM(B$1),1),"*"),COUNTIF(_xlpm.d,_xlpm.k))</f>
        <v>0</v>
      </c>
      <c r="C1708" s="1">
        <f>_xlfn.LET(_xlpm.d,$G1708,_xlpm.k,_xlfn.CONCAT(LEFT(TRIM(C$1),1),"*"),COUNTIF(_xlpm.d,_xlpm.k))</f>
        <v>0</v>
      </c>
      <c r="D1708" s="1">
        <f>_xlfn.LET(_xlpm.d,$G1708,_xlpm.k,_xlfn.CONCAT(LEFT(TRIM(D$1),1),"*"),COUNTIF(_xlpm.d,_xlpm.k))</f>
        <v>0</v>
      </c>
      <c r="E1708" s="1">
        <f>LOG(F1708+1,10)</f>
        <v>0.47712125471966244</v>
      </c>
      <c r="F1708" s="7">
        <v>2</v>
      </c>
      <c r="G1708" s="9" t="s">
        <v>1518</v>
      </c>
      <c r="H1708" s="4">
        <f>F1708/freq.sum.r6e</f>
        <v>9.9403578528827041E-5</v>
      </c>
      <c r="I1708" s="1" t="str">
        <f>_xlfn.LET(_xlpm.sep,":",_xlpm.w,$G1708,LEFT(_xlpm.w,FIND(_xlpm.sep,_xlpm.w)-1))</f>
        <v>koʊ</v>
      </c>
      <c r="J1708" s="1" t="str">
        <f>_xlfn.LET(_xlpm.sep,":",_xlpm.w,$G1708,RIGHT(_xlpm.w,LEN(_xlpm.w)-FIND(_xlpm.sep,_xlpm.w)))</f>
        <v>coh</v>
      </c>
      <c r="K1708" s="10">
        <f>_xlfn.LET(_xlpm.w,I1708,LEN(_xlpm.w))</f>
        <v>3</v>
      </c>
      <c r="L1708" s="10">
        <f>_xlfn.LET(_xlpm.w,J1708,LEN(_xlpm.w))</f>
        <v>3</v>
      </c>
      <c r="M1708" s="10">
        <f>_xlfn.LET(_xlpm.a,K1708,_xlpm.b,L1708,MAX(_xlpm.a,_xlpm.b))</f>
        <v>3</v>
      </c>
      <c r="N1708" s="10">
        <f>_xlfn.LET(_xlpm.d,(K1708,L1708),MAX(_xlpm.d)-MIN(_xlpm.d))</f>
        <v>0</v>
      </c>
      <c r="O1708" s="1" t="str">
        <f>_xlfn.LET(_xlpm.sep,":",_xlpm.w,$G1708,_xlfn.CONCAT("~",RIGHT(_xlpm.w,LEN(_xlpm.w)-FIND(_xlpm.sep,_xlpm.w)),"~"))</f>
        <v>~coh~</v>
      </c>
      <c r="P1708" s="1" t="str">
        <f>_xlfn.LET(_xlpm.sep,":",_xlpm.w,$G1708,_xlfn.CONCAT("[",LEFT(_xlpm.w,FIND(_xlpm.sep,_xlpm.w)-1),"]"))</f>
        <v>[koʊ]</v>
      </c>
      <c r="Q1708" s="14" cm="1">
        <f t="array" ref="Q1708">SUM(_xlfn._xlws.FILTER($H$2:$H$7117,_xlfn.MAP($O$2:$O$7117,_xlfn.LAMBDA(_xlpm.x,_xlpm.x=$O1708))))</f>
        <v>9.9403578528827041E-5</v>
      </c>
      <c r="R1708" s="14">
        <f>$H1708/Q1708</f>
        <v>1</v>
      </c>
      <c r="S1708" s="14" cm="1">
        <f t="array" ref="S1708">SUM(_xlfn._xlws.FILTER($H$2:$H$7117,_xlfn.MAP($P$2:$P$7117,_xlfn.LAMBDA(_xlpm.x,_xlpm.x=$P1708))))</f>
        <v>1.4910536779324051E-3</v>
      </c>
      <c r="T1708" s="14">
        <f>$H1708/S1708</f>
        <v>6.6666666666666693E-2</v>
      </c>
      <c r="U1708" s="14">
        <f>_xlfn.LET(_xlpm.freq,F1708,_xlpm.size,M1708+1,_xlpm.F,V1708,LOG(1+_xlpm.freq)*LOG(1+_xlpm.size)*_xlpm.F)</f>
        <v>4.1686680685026171E-2</v>
      </c>
      <c r="V1708" s="14">
        <f>_xlfn.LET(_xlpm.a,T1708,_xlpm.b,R1708,2*_xlpm.a*_xlpm.b/(_xlpm.a+_xlpm.b))</f>
        <v>0.12500000000000006</v>
      </c>
      <c r="W1708" s="14">
        <f>_xlfn.LET(_xlpm.p,R1708,_xlpm.q,T1708,LOG(_xlpm.p/_xlpm.q))</f>
        <v>1.1760912590556811</v>
      </c>
      <c r="X1708" s="2"/>
      <c r="AC1708" s="2"/>
      <c r="AH1708" s="2"/>
      <c r="AI1708" s="2"/>
    </row>
    <row r="1709" spans="1:35">
      <c r="A1709" s="1" t="str">
        <f>_xlfn.LET(_xlpm.sep," : ",CONCATENATE(O1709,_xlpm.sep,P1709))</f>
        <v>~koh~ : [koʊ]</v>
      </c>
      <c r="B1709" s="1">
        <f>_xlfn.LET(_xlpm.d,$G1709,_xlpm.k,_xlfn.CONCAT(LEFT(TRIM(B$1),1),"*"),COUNTIF(_xlpm.d,_xlpm.k))</f>
        <v>0</v>
      </c>
      <c r="C1709" s="1">
        <f>_xlfn.LET(_xlpm.d,$G1709,_xlpm.k,_xlfn.CONCAT(LEFT(TRIM(C$1),1),"*"),COUNTIF(_xlpm.d,_xlpm.k))</f>
        <v>0</v>
      </c>
      <c r="D1709" s="1">
        <f>_xlfn.LET(_xlpm.d,$G1709,_xlpm.k,_xlfn.CONCAT(LEFT(TRIM(D$1),1),"*"),COUNTIF(_xlpm.d,_xlpm.k))</f>
        <v>0</v>
      </c>
      <c r="E1709" s="1">
        <f>LOG(F1709+1,10)</f>
        <v>0.47712125471966244</v>
      </c>
      <c r="F1709" s="7">
        <v>2</v>
      </c>
      <c r="G1709" s="9" t="s">
        <v>1524</v>
      </c>
      <c r="H1709" s="4">
        <f>F1709/freq.sum.r6e</f>
        <v>9.9403578528827041E-5</v>
      </c>
      <c r="I1709" s="1" t="str">
        <f>_xlfn.LET(_xlpm.sep,":",_xlpm.w,$G1709,LEFT(_xlpm.w,FIND(_xlpm.sep,_xlpm.w)-1))</f>
        <v>koʊ</v>
      </c>
      <c r="J1709" s="1" t="str">
        <f>_xlfn.LET(_xlpm.sep,":",_xlpm.w,$G1709,RIGHT(_xlpm.w,LEN(_xlpm.w)-FIND(_xlpm.sep,_xlpm.w)))</f>
        <v>koh</v>
      </c>
      <c r="K1709" s="10">
        <f>_xlfn.LET(_xlpm.w,I1709,LEN(_xlpm.w))</f>
        <v>3</v>
      </c>
      <c r="L1709" s="10">
        <f>_xlfn.LET(_xlpm.w,J1709,LEN(_xlpm.w))</f>
        <v>3</v>
      </c>
      <c r="M1709" s="10">
        <f>_xlfn.LET(_xlpm.a,K1709,_xlpm.b,L1709,MAX(_xlpm.a,_xlpm.b))</f>
        <v>3</v>
      </c>
      <c r="N1709" s="10">
        <f>_xlfn.LET(_xlpm.d,(K1709,L1709),MAX(_xlpm.d)-MIN(_xlpm.d))</f>
        <v>0</v>
      </c>
      <c r="O1709" s="1" t="str">
        <f>_xlfn.LET(_xlpm.sep,":",_xlpm.w,$G1709,_xlfn.CONCAT("~",RIGHT(_xlpm.w,LEN(_xlpm.w)-FIND(_xlpm.sep,_xlpm.w)),"~"))</f>
        <v>~koh~</v>
      </c>
      <c r="P1709" s="1" t="str">
        <f>_xlfn.LET(_xlpm.sep,":",_xlpm.w,$G1709,_xlfn.CONCAT("[",LEFT(_xlpm.w,FIND(_xlpm.sep,_xlpm.w)-1),"]"))</f>
        <v>[koʊ]</v>
      </c>
      <c r="Q1709" s="14" cm="1">
        <f t="array" ref="Q1709">SUM(_xlfn._xlws.FILTER($H$2:$H$7117,_xlfn.MAP($O$2:$O$7117,_xlfn.LAMBDA(_xlpm.x,_xlpm.x=$O1709))))</f>
        <v>9.9403578528827041E-5</v>
      </c>
      <c r="R1709" s="14">
        <f>$H1709/Q1709</f>
        <v>1</v>
      </c>
      <c r="S1709" s="14" cm="1">
        <f t="array" ref="S1709">SUM(_xlfn._xlws.FILTER($H$2:$H$7117,_xlfn.MAP($P$2:$P$7117,_xlfn.LAMBDA(_xlpm.x,_xlpm.x=$P1709))))</f>
        <v>1.4910536779324051E-3</v>
      </c>
      <c r="T1709" s="14">
        <f>$H1709/S1709</f>
        <v>6.6666666666666693E-2</v>
      </c>
      <c r="U1709" s="14">
        <f>_xlfn.LET(_xlpm.freq,F1709,_xlpm.size,M1709+1,_xlpm.F,V1709,LOG(1+_xlpm.freq)*LOG(1+_xlpm.size)*_xlpm.F)</f>
        <v>4.1686680685026171E-2</v>
      </c>
      <c r="V1709" s="14">
        <f>_xlfn.LET(_xlpm.a,T1709,_xlpm.b,R1709,2*_xlpm.a*_xlpm.b/(_xlpm.a+_xlpm.b))</f>
        <v>0.12500000000000006</v>
      </c>
      <c r="W1709" s="14">
        <f>_xlfn.LET(_xlpm.p,R1709,_xlpm.q,T1709,LOG(_xlpm.p/_xlpm.q))</f>
        <v>1.1760912590556811</v>
      </c>
      <c r="X1709" s="2"/>
      <c r="AC1709" s="2"/>
      <c r="AH1709" s="2"/>
      <c r="AI1709" s="2"/>
    </row>
    <row r="1710" spans="1:35">
      <c r="A1710" s="1" t="str">
        <f>_xlfn.LET(_xlpm.sep," : ",CONCATENATE(O1710,_xlpm.sep,P1710))</f>
        <v>~cci~ : [ksə]</v>
      </c>
      <c r="B1710" s="1">
        <f>_xlfn.LET(_xlpm.d,$G1710,_xlpm.k,_xlfn.CONCAT(LEFT(TRIM(B$1),1),"*"),COUNTIF(_xlpm.d,_xlpm.k))</f>
        <v>0</v>
      </c>
      <c r="C1710" s="1">
        <f>_xlfn.LET(_xlpm.d,$G1710,_xlpm.k,_xlfn.CONCAT(LEFT(TRIM(C$1),1),"*"),COUNTIF(_xlpm.d,_xlpm.k))</f>
        <v>0</v>
      </c>
      <c r="D1710" s="1">
        <f>_xlfn.LET(_xlpm.d,$G1710,_xlpm.k,_xlfn.CONCAT(LEFT(TRIM(D$1),1),"*"),COUNTIF(_xlpm.d,_xlpm.k))</f>
        <v>0</v>
      </c>
      <c r="E1710" s="1">
        <f>LOG(F1710+1,10)</f>
        <v>0.47712125471966244</v>
      </c>
      <c r="F1710" s="7">
        <v>2</v>
      </c>
      <c r="G1710" s="9" t="s">
        <v>1597</v>
      </c>
      <c r="H1710" s="4">
        <f>F1710/freq.sum.r6e</f>
        <v>9.9403578528827041E-5</v>
      </c>
      <c r="I1710" s="1" t="str">
        <f>_xlfn.LET(_xlpm.sep,":",_xlpm.w,$G1710,LEFT(_xlpm.w,FIND(_xlpm.sep,_xlpm.w)-1))</f>
        <v>ksə</v>
      </c>
      <c r="J1710" s="1" t="str">
        <f>_xlfn.LET(_xlpm.sep,":",_xlpm.w,$G1710,RIGHT(_xlpm.w,LEN(_xlpm.w)-FIND(_xlpm.sep,_xlpm.w)))</f>
        <v>cci</v>
      </c>
      <c r="K1710" s="10">
        <f>_xlfn.LET(_xlpm.w,I1710,LEN(_xlpm.w))</f>
        <v>3</v>
      </c>
      <c r="L1710" s="10">
        <f>_xlfn.LET(_xlpm.w,J1710,LEN(_xlpm.w))</f>
        <v>3</v>
      </c>
      <c r="M1710" s="10">
        <f>_xlfn.LET(_xlpm.a,K1710,_xlpm.b,L1710,MAX(_xlpm.a,_xlpm.b))</f>
        <v>3</v>
      </c>
      <c r="N1710" s="10">
        <f>_xlfn.LET(_xlpm.d,(K1710,L1710),MAX(_xlpm.d)-MIN(_xlpm.d))</f>
        <v>0</v>
      </c>
      <c r="O1710" s="1" t="str">
        <f>_xlfn.LET(_xlpm.sep,":",_xlpm.w,$G1710,_xlfn.CONCAT("~",RIGHT(_xlpm.w,LEN(_xlpm.w)-FIND(_xlpm.sep,_xlpm.w)),"~"))</f>
        <v>~cci~</v>
      </c>
      <c r="P1710" s="1" t="str">
        <f>_xlfn.LET(_xlpm.sep,":",_xlpm.w,$G1710,_xlfn.CONCAT("[",LEFT(_xlpm.w,FIND(_xlpm.sep,_xlpm.w)-1),"]"))</f>
        <v>[ksə]</v>
      </c>
      <c r="Q1710" s="14" cm="1">
        <f t="array" ref="Q1710">SUM(_xlfn._xlws.FILTER($H$2:$H$7117,_xlfn.MAP($O$2:$O$7117,_xlfn.LAMBDA(_xlpm.x,_xlpm.x=$O1710))))</f>
        <v>9.9403578528827041E-5</v>
      </c>
      <c r="R1710" s="14">
        <f>$H1710/Q1710</f>
        <v>1</v>
      </c>
      <c r="S1710" s="14" cm="1">
        <f t="array" ref="S1710">SUM(_xlfn._xlws.FILTER($H$2:$H$7117,_xlfn.MAP($P$2:$P$7117,_xlfn.LAMBDA(_xlpm.x,_xlpm.x=$P1710))))</f>
        <v>1.4910536779324053E-3</v>
      </c>
      <c r="T1710" s="14">
        <f>$H1710/S1710</f>
        <v>6.666666666666668E-2</v>
      </c>
      <c r="U1710" s="14">
        <f>_xlfn.LET(_xlpm.freq,F1710,_xlpm.size,M1710+1,_xlpm.F,V1710,LOG(1+_xlpm.freq)*LOG(1+_xlpm.size)*_xlpm.F)</f>
        <v>4.1686680685026158E-2</v>
      </c>
      <c r="V1710" s="14">
        <f>_xlfn.LET(_xlpm.a,T1710,_xlpm.b,R1710,2*_xlpm.a*_xlpm.b/(_xlpm.a+_xlpm.b))</f>
        <v>0.12500000000000003</v>
      </c>
      <c r="W1710" s="14">
        <f>_xlfn.LET(_xlpm.p,R1710,_xlpm.q,T1710,LOG(_xlpm.p/_xlpm.q))</f>
        <v>1.1760912590556811</v>
      </c>
      <c r="X1710" s="2"/>
      <c r="AC1710" s="2"/>
      <c r="AH1710" s="2"/>
      <c r="AI1710" s="2"/>
    </row>
    <row r="1711" spans="1:35">
      <c r="A1711" s="1" t="str">
        <f>_xlfn.LET(_xlpm.sep," : ",CONCATENATE(O1711,_xlpm.sep,P1711))</f>
        <v>~ohw~ : [oʊ]</v>
      </c>
      <c r="B1711" s="1">
        <f>_xlfn.LET(_xlpm.d,$G1711,_xlpm.k,_xlfn.CONCAT(LEFT(TRIM(B$1),1),"*"),COUNTIF(_xlpm.d,_xlpm.k))</f>
        <v>0</v>
      </c>
      <c r="C1711" s="1">
        <f>_xlfn.LET(_xlpm.d,$G1711,_xlpm.k,_xlfn.CONCAT(LEFT(TRIM(C$1),1),"*"),COUNTIF(_xlpm.d,_xlpm.k))</f>
        <v>0</v>
      </c>
      <c r="D1711" s="1">
        <f>_xlfn.LET(_xlpm.d,$G1711,_xlpm.k,_xlfn.CONCAT(LEFT(TRIM(D$1),1),"*"),COUNTIF(_xlpm.d,_xlpm.k))</f>
        <v>0</v>
      </c>
      <c r="E1711" s="1">
        <f>LOG(F1711+1,10)</f>
        <v>0.47712125471966244</v>
      </c>
      <c r="F1711" s="7">
        <v>2</v>
      </c>
      <c r="G1711" s="9" t="s">
        <v>3533</v>
      </c>
      <c r="H1711" s="4">
        <f>F1711/freq.sum.r6e</f>
        <v>9.9403578528827041E-5</v>
      </c>
      <c r="I1711" s="1" t="str">
        <f>_xlfn.LET(_xlpm.sep,":",_xlpm.w,$G1711,LEFT(_xlpm.w,FIND(_xlpm.sep,_xlpm.w)-1))</f>
        <v>oʊ</v>
      </c>
      <c r="J1711" s="1" t="str">
        <f>_xlfn.LET(_xlpm.sep,":",_xlpm.w,$G1711,RIGHT(_xlpm.w,LEN(_xlpm.w)-FIND(_xlpm.sep,_xlpm.w)))</f>
        <v>ohw</v>
      </c>
      <c r="K1711" s="10">
        <f>_xlfn.LET(_xlpm.w,I1711,LEN(_xlpm.w))</f>
        <v>2</v>
      </c>
      <c r="L1711" s="10">
        <f>_xlfn.LET(_xlpm.w,J1711,LEN(_xlpm.w))</f>
        <v>3</v>
      </c>
      <c r="M1711" s="10">
        <f>_xlfn.LET(_xlpm.a,K1711,_xlpm.b,L1711,MAX(_xlpm.a,_xlpm.b))</f>
        <v>3</v>
      </c>
      <c r="N1711" s="10">
        <f>_xlfn.LET(_xlpm.d,(K1711,L1711),MAX(_xlpm.d)-MIN(_xlpm.d))</f>
        <v>1</v>
      </c>
      <c r="O1711" s="1" t="str">
        <f>_xlfn.LET(_xlpm.sep,":",_xlpm.w,$G1711,_xlfn.CONCAT("~",RIGHT(_xlpm.w,LEN(_xlpm.w)-FIND(_xlpm.sep,_xlpm.w)),"~"))</f>
        <v>~ohw~</v>
      </c>
      <c r="P1711" s="1" t="str">
        <f>_xlfn.LET(_xlpm.sep,":",_xlpm.w,$G1711,_xlfn.CONCAT("[",LEFT(_xlpm.w,FIND(_xlpm.sep,_xlpm.w)-1),"]"))</f>
        <v>[oʊ]</v>
      </c>
      <c r="Q1711" s="14" cm="1">
        <f t="array" ref="Q1711">SUM(_xlfn._xlws.FILTER($H$2:$H$7109,_xlfn.MAP($O$2:$O$7109,_xlfn.LAMBDA(_xlpm.x,_xlpm.x=$O1711))))</f>
        <v>9.9403578528827041E-5</v>
      </c>
      <c r="R1711" s="14">
        <f>$H1711/Q1711</f>
        <v>1</v>
      </c>
      <c r="S1711" s="14" cm="1">
        <f t="array" ref="S1711">SUM(_xlfn._xlws.FILTER($H$2:$H$7109,_xlfn.MAP($P$2:$P$7109,_xlfn.LAMBDA(_xlpm.x,_xlpm.x=$P1711))))</f>
        <v>1.4910536779324053E-3</v>
      </c>
      <c r="T1711" s="14">
        <f>$H1711/S1711</f>
        <v>6.666666666666668E-2</v>
      </c>
      <c r="U1711" s="14">
        <f>_xlfn.LET(_xlpm.freq,F1711,_xlpm.size,M1711+1,_xlpm.F,V1711,LOG(1+_xlpm.freq)*LOG(1+_xlpm.size)*_xlpm.F)</f>
        <v>4.1686680685026158E-2</v>
      </c>
      <c r="V1711" s="14">
        <f>_xlfn.LET(_xlpm.a,T1711,_xlpm.b,R1711,2*_xlpm.a*_xlpm.b/(_xlpm.a+_xlpm.b))</f>
        <v>0.12500000000000003</v>
      </c>
      <c r="W1711" s="14">
        <f>_xlfn.LET(_xlpm.p,R1711,_xlpm.q,T1711,LOG(_xlpm.p/_xlpm.q))</f>
        <v>1.1760912590556811</v>
      </c>
      <c r="X1711" s="2"/>
      <c r="AC1711" s="2"/>
      <c r="AH1711" s="2"/>
      <c r="AI1711" s="2"/>
    </row>
    <row r="1712" spans="1:35">
      <c r="A1712" s="1" t="str">
        <f>_xlfn.LET(_xlpm.sep," : ",CONCATENATE(O1712,_xlpm.sep,P1712))</f>
        <v>~soa~ : [soʊ]</v>
      </c>
      <c r="B1712" s="1">
        <f>_xlfn.LET(_xlpm.d,$G1712,_xlpm.k,_xlfn.CONCAT(LEFT(TRIM(B$1),1),"*"),COUNTIF(_xlpm.d,_xlpm.k))</f>
        <v>0</v>
      </c>
      <c r="C1712" s="1">
        <f>_xlfn.LET(_xlpm.d,$G1712,_xlpm.k,_xlfn.CONCAT(LEFT(TRIM(C$1),1),"*"),COUNTIF(_xlpm.d,_xlpm.k))</f>
        <v>0</v>
      </c>
      <c r="D1712" s="1">
        <f>_xlfn.LET(_xlpm.d,$G1712,_xlpm.k,_xlfn.CONCAT(LEFT(TRIM(D$1),1),"*"),COUNTIF(_xlpm.d,_xlpm.k))</f>
        <v>0</v>
      </c>
      <c r="E1712" s="1">
        <f>LOG(F1712+1,10)</f>
        <v>0.47712125471966244</v>
      </c>
      <c r="F1712" s="7">
        <v>2</v>
      </c>
      <c r="G1712" s="9" t="s">
        <v>4149</v>
      </c>
      <c r="H1712" s="4">
        <f>F1712/freq.sum.r6e</f>
        <v>9.9403578528827041E-5</v>
      </c>
      <c r="I1712" s="1" t="str">
        <f>_xlfn.LET(_xlpm.sep,":",_xlpm.w,$G1712,LEFT(_xlpm.w,FIND(_xlpm.sep,_xlpm.w)-1))</f>
        <v>soʊ</v>
      </c>
      <c r="J1712" s="1" t="str">
        <f>_xlfn.LET(_xlpm.sep,":",_xlpm.w,$G1712,RIGHT(_xlpm.w,LEN(_xlpm.w)-FIND(_xlpm.sep,_xlpm.w)))</f>
        <v>soa</v>
      </c>
      <c r="K1712" s="10">
        <f>_xlfn.LET(_xlpm.w,I1712,LEN(_xlpm.w))</f>
        <v>3</v>
      </c>
      <c r="L1712" s="10">
        <f>_xlfn.LET(_xlpm.w,J1712,LEN(_xlpm.w))</f>
        <v>3</v>
      </c>
      <c r="M1712" s="10">
        <f>_xlfn.LET(_xlpm.a,K1712,_xlpm.b,L1712,MAX(_xlpm.a,_xlpm.b))</f>
        <v>3</v>
      </c>
      <c r="N1712" s="10">
        <f>_xlfn.LET(_xlpm.d,(K1712,L1712),MAX(_xlpm.d)-MIN(_xlpm.d))</f>
        <v>0</v>
      </c>
      <c r="O1712" s="1" t="str">
        <f>_xlfn.LET(_xlpm.sep,":",_xlpm.w,$G1712,_xlfn.CONCAT("~",RIGHT(_xlpm.w,LEN(_xlpm.w)-FIND(_xlpm.sep,_xlpm.w)),"~"))</f>
        <v>~soa~</v>
      </c>
      <c r="P1712" s="1" t="str">
        <f>_xlfn.LET(_xlpm.sep,":",_xlpm.w,$G1712,_xlfn.CONCAT("[",LEFT(_xlpm.w,FIND(_xlpm.sep,_xlpm.w)-1),"]"))</f>
        <v>[soʊ]</v>
      </c>
      <c r="Q1712" s="14" cm="1">
        <f t="array" ref="Q1712">SUM(_xlfn._xlws.FILTER($H$2:$H$7111,_xlfn.MAP($O$2:$O$7111,_xlfn.LAMBDA(_xlpm.x,_xlpm.x=$O1712))))</f>
        <v>9.9403578528827041E-5</v>
      </c>
      <c r="R1712" s="14">
        <f>$H1712/Q1712</f>
        <v>1</v>
      </c>
      <c r="S1712" s="14" cm="1">
        <f t="array" ref="S1712">SUM(_xlfn._xlws.FILTER($H$2:$H$7111,_xlfn.MAP($P$2:$P$7111,_xlfn.LAMBDA(_xlpm.x,_xlpm.x=$P1712))))</f>
        <v>1.4910536779324051E-3</v>
      </c>
      <c r="T1712" s="14">
        <f>$H1712/S1712</f>
        <v>6.6666666666666693E-2</v>
      </c>
      <c r="U1712" s="14">
        <f>_xlfn.LET(_xlpm.freq,F1712,_xlpm.size,M1712+1,_xlpm.F,V1712,LOG(1+_xlpm.freq)*LOG(1+_xlpm.size)*_xlpm.F)</f>
        <v>4.1686680685026171E-2</v>
      </c>
      <c r="V1712" s="14">
        <f>_xlfn.LET(_xlpm.a,T1712,_xlpm.b,R1712,2*_xlpm.a*_xlpm.b/(_xlpm.a+_xlpm.b))</f>
        <v>0.12500000000000006</v>
      </c>
      <c r="W1712" s="14">
        <f>_xlfn.LET(_xlpm.p,R1712,_xlpm.q,T1712,LOG(_xlpm.p/_xlpm.q))</f>
        <v>1.1760912590556811</v>
      </c>
      <c r="X1712" s="2"/>
      <c r="AC1712" s="2"/>
      <c r="AH1712" s="2"/>
      <c r="AI1712" s="2"/>
    </row>
    <row r="1713" spans="1:35">
      <c r="A1713" s="1" t="str">
        <f>_xlfn.LET(_xlpm.sep," : ",CONCATENATE(O1713,_xlpm.sep,P1713))</f>
        <v>~rsi~ : [ɹsə]</v>
      </c>
      <c r="B1713" s="1">
        <f>_xlfn.LET(_xlpm.d,$G1713,_xlpm.k,_xlfn.CONCAT(LEFT(TRIM(B$1),1),"*"),COUNTIF(_xlpm.d,_xlpm.k))</f>
        <v>1</v>
      </c>
      <c r="C1713" s="1">
        <f>_xlfn.LET(_xlpm.d,$G1713,_xlpm.k,_xlfn.CONCAT(LEFT(TRIM(C$1),1),"*"),COUNTIF(_xlpm.d,_xlpm.k))</f>
        <v>0</v>
      </c>
      <c r="D1713" s="1">
        <f>_xlfn.LET(_xlpm.d,$G1713,_xlpm.k,_xlfn.CONCAT(LEFT(TRIM(D$1),1),"*"),COUNTIF(_xlpm.d,_xlpm.k))</f>
        <v>0</v>
      </c>
      <c r="E1713" s="1">
        <f>LOG(F1713+1,10)</f>
        <v>0.47712125471966244</v>
      </c>
      <c r="F1713" s="7">
        <v>2</v>
      </c>
      <c r="G1713" s="9" t="s">
        <v>6288</v>
      </c>
      <c r="H1713" s="4">
        <f>F1713/freq.sum.r6e</f>
        <v>9.9403578528827041E-5</v>
      </c>
      <c r="I1713" s="1" t="str">
        <f>_xlfn.LET(_xlpm.sep,":",_xlpm.w,$G1713,LEFT(_xlpm.w,FIND(_xlpm.sep,_xlpm.w)-1))</f>
        <v>ɹsə</v>
      </c>
      <c r="J1713" s="1" t="str">
        <f>_xlfn.LET(_xlpm.sep,":",_xlpm.w,$G1713,RIGHT(_xlpm.w,LEN(_xlpm.w)-FIND(_xlpm.sep,_xlpm.w)))</f>
        <v>rsi</v>
      </c>
      <c r="K1713" s="10">
        <f>_xlfn.LET(_xlpm.w,I1713,LEN(_xlpm.w))</f>
        <v>3</v>
      </c>
      <c r="L1713" s="10">
        <f>_xlfn.LET(_xlpm.w,J1713,LEN(_xlpm.w))</f>
        <v>3</v>
      </c>
      <c r="M1713" s="10">
        <f>_xlfn.LET(_xlpm.a,K1713,_xlpm.b,L1713,MAX(_xlpm.a,_xlpm.b))</f>
        <v>3</v>
      </c>
      <c r="N1713" s="10">
        <f>_xlfn.LET(_xlpm.d,(K1713,L1713),MAX(_xlpm.d)-MIN(_xlpm.d))</f>
        <v>0</v>
      </c>
      <c r="O1713" s="1" t="str">
        <f>_xlfn.LET(_xlpm.sep,":",_xlpm.w,$G1713,_xlfn.CONCAT("~",RIGHT(_xlpm.w,LEN(_xlpm.w)-FIND(_xlpm.sep,_xlpm.w)),"~"))</f>
        <v>~rsi~</v>
      </c>
      <c r="P1713" s="1" t="str">
        <f>_xlfn.LET(_xlpm.sep,":",_xlpm.w,$G1713,_xlfn.CONCAT("[",LEFT(_xlpm.w,FIND(_xlpm.sep,_xlpm.w)-1),"]"))</f>
        <v>[ɹsə]</v>
      </c>
      <c r="Q1713" s="14" cm="1">
        <f t="array" ref="Q1713">SUM(_xlfn._xlws.FILTER($H$2:$H$7117,_xlfn.MAP($O$2:$O$7117,_xlfn.LAMBDA(_xlpm.x,_xlpm.x=$O1713))))</f>
        <v>9.9403578528827041E-5</v>
      </c>
      <c r="R1713" s="14">
        <f>$H1713/Q1713</f>
        <v>1</v>
      </c>
      <c r="S1713" s="14" cm="1">
        <f t="array" ref="S1713">SUM(_xlfn._xlws.FILTER($H$2:$H$7117,_xlfn.MAP($P$2:$P$7117,_xlfn.LAMBDA(_xlpm.x,_xlpm.x=$P1713))))</f>
        <v>1.4910536779324053E-3</v>
      </c>
      <c r="T1713" s="14">
        <f>$H1713/S1713</f>
        <v>6.666666666666668E-2</v>
      </c>
      <c r="U1713" s="14">
        <f>_xlfn.LET(_xlpm.freq,F1713,_xlpm.size,M1713+1,_xlpm.F,V1713,LOG(1+_xlpm.freq)*LOG(1+_xlpm.size)*_xlpm.F)</f>
        <v>4.1686680685026158E-2</v>
      </c>
      <c r="V1713" s="14">
        <f>_xlfn.LET(_xlpm.a,T1713,_xlpm.b,R1713,2*_xlpm.a*_xlpm.b/(_xlpm.a+_xlpm.b))</f>
        <v>0.12500000000000003</v>
      </c>
      <c r="W1713" s="14">
        <f>_xlfn.LET(_xlpm.p,R1713,_xlpm.q,T1713,LOG(_xlpm.p/_xlpm.q))</f>
        <v>1.1760912590556811</v>
      </c>
      <c r="X1713" s="2"/>
      <c r="AC1713" s="2"/>
      <c r="AH1713" s="2"/>
      <c r="AI1713" s="2"/>
    </row>
    <row r="1714" spans="1:35">
      <c r="A1714" s="1" t="str">
        <f>_xlfn.LET(_xlpm.sep," : ",CONCATENATE(O1714,_xlpm.sep,P1714))</f>
        <v>~yex~ : [jə]</v>
      </c>
      <c r="B1714" s="1">
        <f>_xlfn.LET(_xlpm.d,$G1714,_xlpm.k,_xlfn.CONCAT(LEFT(TRIM(B$1),1),"*"),COUNTIF(_xlpm.d,_xlpm.k))</f>
        <v>0</v>
      </c>
      <c r="C1714" s="1">
        <f>_xlfn.LET(_xlpm.d,$G1714,_xlpm.k,_xlfn.CONCAT(LEFT(TRIM(C$1),1),"*"),COUNTIF(_xlpm.d,_xlpm.k))</f>
        <v>0</v>
      </c>
      <c r="D1714" s="1">
        <f>_xlfn.LET(_xlpm.d,$G1714,_xlpm.k,_xlfn.CONCAT(LEFT(TRIM(D$1),1),"*"),COUNTIF(_xlpm.d,_xlpm.k))</f>
        <v>0</v>
      </c>
      <c r="E1714" s="1">
        <f>LOG(F1714+1,10)</f>
        <v>0.30102999566398114</v>
      </c>
      <c r="F1714" s="7">
        <v>1</v>
      </c>
      <c r="G1714" s="9" t="s">
        <v>1354</v>
      </c>
      <c r="H1714" s="4">
        <f>F1714/freq.sum.r6e</f>
        <v>4.9701789264413521E-5</v>
      </c>
      <c r="I1714" s="4" t="str">
        <f>_xlfn.LET(_xlpm.sep,":",_xlpm.w,$G1714,LEFT(_xlpm.w,FIND(_xlpm.sep,_xlpm.w)-1))</f>
        <v>jə</v>
      </c>
      <c r="J1714" s="4" t="str">
        <f>_xlfn.LET(_xlpm.sep,":",_xlpm.w,$G1714,RIGHT(_xlpm.w,LEN(_xlpm.w)-FIND(_xlpm.sep,_xlpm.w)))</f>
        <v>yex</v>
      </c>
      <c r="K1714" s="10">
        <f>_xlfn.LET(_xlpm.w,I1714,LEN(_xlpm.w))</f>
        <v>2</v>
      </c>
      <c r="L1714" s="10">
        <f>_xlfn.LET(_xlpm.w,J1714,LEN(_xlpm.w))</f>
        <v>3</v>
      </c>
      <c r="M1714" s="10">
        <f>_xlfn.LET(_xlpm.a,K1714,_xlpm.b,L1714,MAX(_xlpm.a,_xlpm.b))</f>
        <v>3</v>
      </c>
      <c r="N1714" s="10">
        <f>_xlfn.LET(_xlpm.d,(K1714,L1714),MAX(_xlpm.d)-MIN(_xlpm.d))</f>
        <v>1</v>
      </c>
      <c r="O1714" s="1" t="str">
        <f>_xlfn.LET(_xlpm.sep,":",_xlpm.w,$G1714,_xlfn.CONCAT("~",RIGHT(_xlpm.w,LEN(_xlpm.w)-FIND(_xlpm.sep,_xlpm.w)),"~"))</f>
        <v>~yex~</v>
      </c>
      <c r="P1714" s="1" t="str">
        <f>_xlfn.LET(_xlpm.sep,":",_xlpm.w,$G1714,_xlfn.CONCAT("[",LEFT(_xlpm.w,FIND(_xlpm.sep,_xlpm.w)-1),"]"))</f>
        <v>[jə]</v>
      </c>
      <c r="Q1714" s="14" cm="1">
        <f t="array" ref="Q1714">SUM(_xlfn._xlws.FILTER($H$2:$H$7109,_xlfn.MAP($O$2:$O$7109,_xlfn.LAMBDA(_xlpm.x,_xlpm.x=$O1714))))</f>
        <v>4.9701789264413521E-5</v>
      </c>
      <c r="R1714" s="14">
        <f>$H1714/Q1714</f>
        <v>1</v>
      </c>
      <c r="S1714" s="14" cm="1">
        <f t="array" ref="S1714">SUM(_xlfn._xlws.FILTER($H$2:$H$7109,_xlfn.MAP($P$2:$P$7109,_xlfn.LAMBDA(_xlpm.x,_xlpm.x=$P1714))))</f>
        <v>7.4552683896620309E-4</v>
      </c>
      <c r="T1714" s="14">
        <f>$H1714/S1714</f>
        <v>6.6666666666666638E-2</v>
      </c>
      <c r="U1714" s="14">
        <f>_xlfn.LET(_xlpm.freq,F1714,_xlpm.size,M1714+1,_xlpm.F,V1714,LOG(1+_xlpm.freq)*LOG(1+_xlpm.size)*_xlpm.F)</f>
        <v>2.6301367171815575E-2</v>
      </c>
      <c r="V1714" s="14">
        <f>_xlfn.LET(_xlpm.a,T1714,_xlpm.b,R1714,2*_xlpm.a*_xlpm.b/(_xlpm.a+_xlpm.b))</f>
        <v>0.12499999999999994</v>
      </c>
      <c r="W1714" s="14">
        <f>_xlfn.LET(_xlpm.p,R1714,_xlpm.q,T1714,LOG(_xlpm.p/_xlpm.q))</f>
        <v>1.1760912590556813</v>
      </c>
      <c r="X1714" s="2"/>
      <c r="AC1714" s="2"/>
      <c r="AH1714" s="2"/>
      <c r="AI1714" s="2"/>
    </row>
    <row r="1715" spans="1:35">
      <c r="A1715" s="1" t="str">
        <f>_xlfn.LET(_xlpm.sep," : ",CONCATENATE(O1715,_xlpm.sep,P1715))</f>
        <v>~mbr~ : [mbə]</v>
      </c>
      <c r="B1715" s="1">
        <f>_xlfn.LET(_xlpm.d,$G1715,_xlpm.k,_xlfn.CONCAT(LEFT(TRIM(B$1),1),"*"),COUNTIF(_xlpm.d,_xlpm.k))</f>
        <v>0</v>
      </c>
      <c r="C1715" s="1">
        <f>_xlfn.LET(_xlpm.d,$G1715,_xlpm.k,_xlfn.CONCAT(LEFT(TRIM(C$1),1),"*"),COUNTIF(_xlpm.d,_xlpm.k))</f>
        <v>1</v>
      </c>
      <c r="D1715" s="1">
        <f>_xlfn.LET(_xlpm.d,$G1715,_xlpm.k,_xlfn.CONCAT(LEFT(TRIM(D$1),1),"*"),COUNTIF(_xlpm.d,_xlpm.k))</f>
        <v>0</v>
      </c>
      <c r="E1715" s="1">
        <f>LOG(F1715+1,10)</f>
        <v>0.30102999566398114</v>
      </c>
      <c r="F1715" s="7">
        <v>1</v>
      </c>
      <c r="G1715" s="9" t="s">
        <v>2493</v>
      </c>
      <c r="H1715" s="4">
        <f>F1715/freq.sum.r6e</f>
        <v>4.9701789264413521E-5</v>
      </c>
      <c r="I1715" s="1" t="str">
        <f>_xlfn.LET(_xlpm.sep,":",_xlpm.w,$G1715,LEFT(_xlpm.w,FIND(_xlpm.sep,_xlpm.w)-1))</f>
        <v>mbə</v>
      </c>
      <c r="J1715" s="1" t="str">
        <f>_xlfn.LET(_xlpm.sep,":",_xlpm.w,$G1715,RIGHT(_xlpm.w,LEN(_xlpm.w)-FIND(_xlpm.sep,_xlpm.w)))</f>
        <v>mbr</v>
      </c>
      <c r="K1715" s="10">
        <f>_xlfn.LET(_xlpm.w,I1715,LEN(_xlpm.w))</f>
        <v>3</v>
      </c>
      <c r="L1715" s="10">
        <f>_xlfn.LET(_xlpm.w,J1715,LEN(_xlpm.w))</f>
        <v>3</v>
      </c>
      <c r="M1715" s="10">
        <f>_xlfn.LET(_xlpm.a,K1715,_xlpm.b,L1715,MAX(_xlpm.a,_xlpm.b))</f>
        <v>3</v>
      </c>
      <c r="N1715" s="10">
        <f>_xlfn.LET(_xlpm.d,(K1715,L1715),MAX(_xlpm.d)-MIN(_xlpm.d))</f>
        <v>0</v>
      </c>
      <c r="O1715" s="1" t="str">
        <f>_xlfn.LET(_xlpm.sep,":",_xlpm.w,$G1715,_xlfn.CONCAT("~",RIGHT(_xlpm.w,LEN(_xlpm.w)-FIND(_xlpm.sep,_xlpm.w)),"~"))</f>
        <v>~mbr~</v>
      </c>
      <c r="P1715" s="1" t="str">
        <f>_xlfn.LET(_xlpm.sep,":",_xlpm.w,$G1715,_xlfn.CONCAT("[",LEFT(_xlpm.w,FIND(_xlpm.sep,_xlpm.w)-1),"]"))</f>
        <v>[mbə]</v>
      </c>
      <c r="Q1715" s="14" cm="1">
        <f t="array" ref="Q1715">SUM(_xlfn._xlws.FILTER($H$2:$H$7109,_xlfn.MAP($O$2:$O$7109,_xlfn.LAMBDA(_xlpm.x,_xlpm.x=$O1715))))</f>
        <v>4.9701789264413521E-5</v>
      </c>
      <c r="R1715" s="14">
        <f>$H1715/Q1715</f>
        <v>1</v>
      </c>
      <c r="S1715" s="14" cm="1">
        <f t="array" ref="S1715">SUM(_xlfn._xlws.FILTER($H$2:$H$7109,_xlfn.MAP($P$2:$P$7109,_xlfn.LAMBDA(_xlpm.x,_xlpm.x=$P1715))))</f>
        <v>7.4552683896620309E-4</v>
      </c>
      <c r="T1715" s="14">
        <f>$H1715/S1715</f>
        <v>6.6666666666666638E-2</v>
      </c>
      <c r="U1715" s="14">
        <f>_xlfn.LET(_xlpm.freq,F1715,_xlpm.size,M1715+1,_xlpm.F,V1715,LOG(1+_xlpm.freq)*LOG(1+_xlpm.size)*_xlpm.F)</f>
        <v>2.6301367171815575E-2</v>
      </c>
      <c r="V1715" s="14">
        <f>_xlfn.LET(_xlpm.a,T1715,_xlpm.b,R1715,2*_xlpm.a*_xlpm.b/(_xlpm.a+_xlpm.b))</f>
        <v>0.12499999999999994</v>
      </c>
      <c r="W1715" s="14">
        <f>_xlfn.LET(_xlpm.p,R1715,_xlpm.q,T1715,LOG(_xlpm.p/_xlpm.q))</f>
        <v>1.1760912590556813</v>
      </c>
      <c r="X1715" s="2"/>
      <c r="AC1715" s="2"/>
      <c r="AH1715" s="2"/>
      <c r="AI1715" s="2"/>
    </row>
    <row r="1716" spans="1:35">
      <c r="A1716" s="1" t="str">
        <f>_xlfn.LET(_xlpm.sep," : ",CONCATENATE(O1716,_xlpm.sep,P1716))</f>
        <v>~mbx~ : [mbə]</v>
      </c>
      <c r="B1716" s="1">
        <f>_xlfn.LET(_xlpm.d,$G1716,_xlpm.k,_xlfn.CONCAT(LEFT(TRIM(B$1),1),"*"),COUNTIF(_xlpm.d,_xlpm.k))</f>
        <v>0</v>
      </c>
      <c r="C1716" s="1">
        <f>_xlfn.LET(_xlpm.d,$G1716,_xlpm.k,_xlfn.CONCAT(LEFT(TRIM(C$1),1),"*"),COUNTIF(_xlpm.d,_xlpm.k))</f>
        <v>1</v>
      </c>
      <c r="D1716" s="1">
        <f>_xlfn.LET(_xlpm.d,$G1716,_xlpm.k,_xlfn.CONCAT(LEFT(TRIM(D$1),1),"*"),COUNTIF(_xlpm.d,_xlpm.k))</f>
        <v>0</v>
      </c>
      <c r="E1716" s="1">
        <f>LOG(F1716+1,10)</f>
        <v>0.30102999566398114</v>
      </c>
      <c r="F1716" s="7">
        <v>1</v>
      </c>
      <c r="G1716" s="9" t="s">
        <v>2495</v>
      </c>
      <c r="H1716" s="4">
        <f>F1716/freq.sum.r6e</f>
        <v>4.9701789264413521E-5</v>
      </c>
      <c r="I1716" s="4" t="str">
        <f>_xlfn.LET(_xlpm.sep,":",_xlpm.w,$G1716,LEFT(_xlpm.w,FIND(_xlpm.sep,_xlpm.w)-1))</f>
        <v>mbə</v>
      </c>
      <c r="J1716" s="4" t="str">
        <f>_xlfn.LET(_xlpm.sep,":",_xlpm.w,$G1716,RIGHT(_xlpm.w,LEN(_xlpm.w)-FIND(_xlpm.sep,_xlpm.w)))</f>
        <v>mbx</v>
      </c>
      <c r="K1716" s="10">
        <f>_xlfn.LET(_xlpm.w,I1716,LEN(_xlpm.w))</f>
        <v>3</v>
      </c>
      <c r="L1716" s="10">
        <f>_xlfn.LET(_xlpm.w,J1716,LEN(_xlpm.w))</f>
        <v>3</v>
      </c>
      <c r="M1716" s="10">
        <f>_xlfn.LET(_xlpm.a,K1716,_xlpm.b,L1716,MAX(_xlpm.a,_xlpm.b))</f>
        <v>3</v>
      </c>
      <c r="N1716" s="10">
        <f>_xlfn.LET(_xlpm.d,(K1716,L1716),MAX(_xlpm.d)-MIN(_xlpm.d))</f>
        <v>0</v>
      </c>
      <c r="O1716" s="1" t="str">
        <f>_xlfn.LET(_xlpm.sep,":",_xlpm.w,$G1716,_xlfn.CONCAT("~",RIGHT(_xlpm.w,LEN(_xlpm.w)-FIND(_xlpm.sep,_xlpm.w)),"~"))</f>
        <v>~mbx~</v>
      </c>
      <c r="P1716" s="1" t="str">
        <f>_xlfn.LET(_xlpm.sep,":",_xlpm.w,$G1716,_xlfn.CONCAT("[",LEFT(_xlpm.w,FIND(_xlpm.sep,_xlpm.w)-1),"]"))</f>
        <v>[mbə]</v>
      </c>
      <c r="Q1716" s="14" cm="1">
        <f t="array" ref="Q1716">SUM(_xlfn._xlws.FILTER($H$2:$H$7109,_xlfn.MAP($O$2:$O$7109,_xlfn.LAMBDA(_xlpm.x,_xlpm.x=$O1716))))</f>
        <v>4.9701789264413521E-5</v>
      </c>
      <c r="R1716" s="14">
        <f>$H1716/Q1716</f>
        <v>1</v>
      </c>
      <c r="S1716" s="14" cm="1">
        <f t="array" ref="S1716">SUM(_xlfn._xlws.FILTER($H$2:$H$7109,_xlfn.MAP($P$2:$P$7109,_xlfn.LAMBDA(_xlpm.x,_xlpm.x=$P1716))))</f>
        <v>7.4552683896620309E-4</v>
      </c>
      <c r="T1716" s="14">
        <f>$H1716/S1716</f>
        <v>6.6666666666666638E-2</v>
      </c>
      <c r="U1716" s="14">
        <f>_xlfn.LET(_xlpm.freq,F1716,_xlpm.size,M1716+1,_xlpm.F,V1716,LOG(1+_xlpm.freq)*LOG(1+_xlpm.size)*_xlpm.F)</f>
        <v>2.6301367171815575E-2</v>
      </c>
      <c r="V1716" s="14">
        <f>_xlfn.LET(_xlpm.a,T1716,_xlpm.b,R1716,2*_xlpm.a*_xlpm.b/(_xlpm.a+_xlpm.b))</f>
        <v>0.12499999999999994</v>
      </c>
      <c r="W1716" s="14">
        <f>_xlfn.LET(_xlpm.p,R1716,_xlpm.q,T1716,LOG(_xlpm.p/_xlpm.q))</f>
        <v>1.1760912590556813</v>
      </c>
      <c r="X1716" s="2"/>
      <c r="AC1716" s="2"/>
      <c r="AH1716" s="2"/>
      <c r="AI1716" s="2"/>
    </row>
    <row r="1717" spans="1:35">
      <c r="A1717" s="1" t="str">
        <f>_xlfn.LET(_xlpm.sep," : ",CONCATENATE(O1717,_xlpm.sep,P1717))</f>
        <v>~rfr~ : [ɹfə]</v>
      </c>
      <c r="B1717" s="1">
        <f>_xlfn.LET(_xlpm.d,$G1717,_xlpm.k,_xlfn.CONCAT(LEFT(TRIM(B$1),1),"*"),COUNTIF(_xlpm.d,_xlpm.k))</f>
        <v>1</v>
      </c>
      <c r="C1717" s="1">
        <f>_xlfn.LET(_xlpm.d,$G1717,_xlpm.k,_xlfn.CONCAT(LEFT(TRIM(C$1),1),"*"),COUNTIF(_xlpm.d,_xlpm.k))</f>
        <v>0</v>
      </c>
      <c r="D1717" s="1">
        <f>_xlfn.LET(_xlpm.d,$G1717,_xlpm.k,_xlfn.CONCAT(LEFT(TRIM(D$1),1),"*"),COUNTIF(_xlpm.d,_xlpm.k))</f>
        <v>0</v>
      </c>
      <c r="E1717" s="1">
        <f>LOG(F1717+1,10)</f>
        <v>0.30102999566398114</v>
      </c>
      <c r="F1717" s="7">
        <v>1</v>
      </c>
      <c r="G1717" s="9" t="s">
        <v>5836</v>
      </c>
      <c r="H1717" s="4">
        <f>F1717/freq.sum.r6e</f>
        <v>4.9701789264413521E-5</v>
      </c>
      <c r="I1717" s="1" t="str">
        <f>_xlfn.LET(_xlpm.sep,":",_xlpm.w,$G1717,LEFT(_xlpm.w,FIND(_xlpm.sep,_xlpm.w)-1))</f>
        <v>ɹfə</v>
      </c>
      <c r="J1717" s="1" t="str">
        <f>_xlfn.LET(_xlpm.sep,":",_xlpm.w,$G1717,RIGHT(_xlpm.w,LEN(_xlpm.w)-FIND(_xlpm.sep,_xlpm.w)))</f>
        <v>rfr</v>
      </c>
      <c r="K1717" s="10">
        <f>_xlfn.LET(_xlpm.w,I1717,LEN(_xlpm.w))</f>
        <v>3</v>
      </c>
      <c r="L1717" s="10">
        <f>_xlfn.LET(_xlpm.w,J1717,LEN(_xlpm.w))</f>
        <v>3</v>
      </c>
      <c r="M1717" s="10">
        <f>_xlfn.LET(_xlpm.a,K1717,_xlpm.b,L1717,MAX(_xlpm.a,_xlpm.b))</f>
        <v>3</v>
      </c>
      <c r="N1717" s="10">
        <f>_xlfn.LET(_xlpm.d,(K1717,L1717),MAX(_xlpm.d)-MIN(_xlpm.d))</f>
        <v>0</v>
      </c>
      <c r="O1717" s="1" t="str">
        <f>_xlfn.LET(_xlpm.sep,":",_xlpm.w,$G1717,_xlfn.CONCAT("~",RIGHT(_xlpm.w,LEN(_xlpm.w)-FIND(_xlpm.sep,_xlpm.w)),"~"))</f>
        <v>~rfr~</v>
      </c>
      <c r="P1717" s="1" t="str">
        <f>_xlfn.LET(_xlpm.sep,":",_xlpm.w,$G1717,_xlfn.CONCAT("[",LEFT(_xlpm.w,FIND(_xlpm.sep,_xlpm.w)-1),"]"))</f>
        <v>[ɹfə]</v>
      </c>
      <c r="Q1717" s="14" cm="1">
        <f t="array" ref="Q1717">SUM(_xlfn._xlws.FILTER($H$2:$H$7117,_xlfn.MAP($O$2:$O$7117,_xlfn.LAMBDA(_xlpm.x,_xlpm.x=$O1717))))</f>
        <v>4.9701789264413521E-5</v>
      </c>
      <c r="R1717" s="14">
        <f>$H1717/Q1717</f>
        <v>1</v>
      </c>
      <c r="S1717" s="14" cm="1">
        <f t="array" ref="S1717">SUM(_xlfn._xlws.FILTER($H$2:$H$7117,_xlfn.MAP($P$2:$P$7117,_xlfn.LAMBDA(_xlpm.x,_xlpm.x=$P1717))))</f>
        <v>7.4552683896620309E-4</v>
      </c>
      <c r="T1717" s="14">
        <f>$H1717/S1717</f>
        <v>6.6666666666666638E-2</v>
      </c>
      <c r="U1717" s="14">
        <f>_xlfn.LET(_xlpm.freq,F1717,_xlpm.size,M1717+1,_xlpm.F,V1717,LOG(1+_xlpm.freq)*LOG(1+_xlpm.size)*_xlpm.F)</f>
        <v>2.6301367171815575E-2</v>
      </c>
      <c r="V1717" s="14">
        <f>_xlfn.LET(_xlpm.a,T1717,_xlpm.b,R1717,2*_xlpm.a*_xlpm.b/(_xlpm.a+_xlpm.b))</f>
        <v>0.12499999999999994</v>
      </c>
      <c r="W1717" s="14">
        <f>_xlfn.LET(_xlpm.p,R1717,_xlpm.q,T1717,LOG(_xlpm.p/_xlpm.q))</f>
        <v>1.1760912590556813</v>
      </c>
      <c r="X1717" s="2"/>
      <c r="AC1717" s="2"/>
      <c r="AH1717" s="2"/>
      <c r="AI1717" s="2"/>
    </row>
    <row r="1718" spans="1:35">
      <c r="A1718" s="1" t="str">
        <f>_xlfn.LET(_xlpm.sep," : ",CONCATENATE(O1718,_xlpm.sep,P1718))</f>
        <v>~rfx~ : [ɹfə]</v>
      </c>
      <c r="B1718" s="1">
        <f>_xlfn.LET(_xlpm.d,$G1718,_xlpm.k,_xlfn.CONCAT(LEFT(TRIM(B$1),1),"*"),COUNTIF(_xlpm.d,_xlpm.k))</f>
        <v>1</v>
      </c>
      <c r="C1718" s="1">
        <f>_xlfn.LET(_xlpm.d,$G1718,_xlpm.k,_xlfn.CONCAT(LEFT(TRIM(C$1),1),"*"),COUNTIF(_xlpm.d,_xlpm.k))</f>
        <v>0</v>
      </c>
      <c r="D1718" s="1">
        <f>_xlfn.LET(_xlpm.d,$G1718,_xlpm.k,_xlfn.CONCAT(LEFT(TRIM(D$1),1),"*"),COUNTIF(_xlpm.d,_xlpm.k))</f>
        <v>0</v>
      </c>
      <c r="E1718" s="1">
        <f>LOG(F1718+1,10)</f>
        <v>0.30102999566398114</v>
      </c>
      <c r="F1718" s="7">
        <v>1</v>
      </c>
      <c r="G1718" s="9" t="s">
        <v>5842</v>
      </c>
      <c r="H1718" s="4">
        <f>F1718/freq.sum.r6e</f>
        <v>4.9701789264413521E-5</v>
      </c>
      <c r="I1718" s="1" t="str">
        <f>_xlfn.LET(_xlpm.sep,":",_xlpm.w,$G1718,LEFT(_xlpm.w,FIND(_xlpm.sep,_xlpm.w)-1))</f>
        <v>ɹfə</v>
      </c>
      <c r="J1718" s="1" t="str">
        <f>_xlfn.LET(_xlpm.sep,":",_xlpm.w,$G1718,RIGHT(_xlpm.w,LEN(_xlpm.w)-FIND(_xlpm.sep,_xlpm.w)))</f>
        <v>rfx</v>
      </c>
      <c r="K1718" s="10">
        <f>_xlfn.LET(_xlpm.w,I1718,LEN(_xlpm.w))</f>
        <v>3</v>
      </c>
      <c r="L1718" s="10">
        <f>_xlfn.LET(_xlpm.w,J1718,LEN(_xlpm.w))</f>
        <v>3</v>
      </c>
      <c r="M1718" s="10">
        <f>_xlfn.LET(_xlpm.a,K1718,_xlpm.b,L1718,MAX(_xlpm.a,_xlpm.b))</f>
        <v>3</v>
      </c>
      <c r="N1718" s="10">
        <f>_xlfn.LET(_xlpm.d,(K1718,L1718),MAX(_xlpm.d)-MIN(_xlpm.d))</f>
        <v>0</v>
      </c>
      <c r="O1718" s="1" t="str">
        <f>_xlfn.LET(_xlpm.sep,":",_xlpm.w,$G1718,_xlfn.CONCAT("~",RIGHT(_xlpm.w,LEN(_xlpm.w)-FIND(_xlpm.sep,_xlpm.w)),"~"))</f>
        <v>~rfx~</v>
      </c>
      <c r="P1718" s="1" t="str">
        <f>_xlfn.LET(_xlpm.sep,":",_xlpm.w,$G1718,_xlfn.CONCAT("[",LEFT(_xlpm.w,FIND(_xlpm.sep,_xlpm.w)-1),"]"))</f>
        <v>[ɹfə]</v>
      </c>
      <c r="Q1718" s="14" cm="1">
        <f t="array" ref="Q1718">SUM(_xlfn._xlws.FILTER($H$2:$H$7117,_xlfn.MAP($O$2:$O$7117,_xlfn.LAMBDA(_xlpm.x,_xlpm.x=$O1718))))</f>
        <v>4.9701789264413521E-5</v>
      </c>
      <c r="R1718" s="14">
        <f>$H1718/Q1718</f>
        <v>1</v>
      </c>
      <c r="S1718" s="14" cm="1">
        <f t="array" ref="S1718">SUM(_xlfn._xlws.FILTER($H$2:$H$7117,_xlfn.MAP($P$2:$P$7117,_xlfn.LAMBDA(_xlpm.x,_xlpm.x=$P1718))))</f>
        <v>7.4552683896620309E-4</v>
      </c>
      <c r="T1718" s="14">
        <f>$H1718/S1718</f>
        <v>6.6666666666666638E-2</v>
      </c>
      <c r="U1718" s="14">
        <f>_xlfn.LET(_xlpm.freq,F1718,_xlpm.size,M1718+1,_xlpm.F,V1718,LOG(1+_xlpm.freq)*LOG(1+_xlpm.size)*_xlpm.F)</f>
        <v>2.6301367171815575E-2</v>
      </c>
      <c r="V1718" s="14">
        <f>_xlfn.LET(_xlpm.a,T1718,_xlpm.b,R1718,2*_xlpm.a*_xlpm.b/(_xlpm.a+_xlpm.b))</f>
        <v>0.12499999999999994</v>
      </c>
      <c r="W1718" s="14">
        <f>_xlfn.LET(_xlpm.p,R1718,_xlpm.q,T1718,LOG(_xlpm.p/_xlpm.q))</f>
        <v>1.1760912590556813</v>
      </c>
      <c r="X1718" s="2"/>
      <c r="AC1718" s="2"/>
      <c r="AH1718" s="2"/>
      <c r="AI1718" s="2"/>
    </row>
    <row r="1719" spans="1:35">
      <c r="A1719" s="1" t="str">
        <f>_xlfn.LET(_xlpm.sep," : ",CONCATENATE(O1719,_xlpm.sep,P1719))</f>
        <v>~tte~ : [tɪ]</v>
      </c>
      <c r="B1719" s="1">
        <f>_xlfn.LET(_xlpm.d,$G1719,_xlpm.k,_xlfn.CONCAT(LEFT(TRIM(B$1),1),"*"),COUNTIF(_xlpm.d,_xlpm.k))</f>
        <v>0</v>
      </c>
      <c r="C1719" s="1">
        <f>_xlfn.LET(_xlpm.d,$G1719,_xlpm.k,_xlfn.CONCAT(LEFT(TRIM(C$1),1),"*"),COUNTIF(_xlpm.d,_xlpm.k))</f>
        <v>0</v>
      </c>
      <c r="D1719" s="1">
        <f>_xlfn.LET(_xlpm.d,$G1719,_xlpm.k,_xlfn.CONCAT(LEFT(TRIM(D$1),1),"*"),COUNTIF(_xlpm.d,_xlpm.k))</f>
        <v>0</v>
      </c>
      <c r="E1719" s="1">
        <f>LOG(F1719+1,10)</f>
        <v>1.3617278360175928</v>
      </c>
      <c r="F1719" s="7">
        <v>22</v>
      </c>
      <c r="G1719" s="9" t="s">
        <v>4854</v>
      </c>
      <c r="H1719" s="4">
        <f>F1719/freq.sum.r6e</f>
        <v>1.0934393638170974E-3</v>
      </c>
      <c r="I1719" s="1" t="str">
        <f>_xlfn.LET(_xlpm.sep,":",_xlpm.w,$G1719,LEFT(_xlpm.w,FIND(_xlpm.sep,_xlpm.w)-1))</f>
        <v>tɪ</v>
      </c>
      <c r="J1719" s="1" t="str">
        <f>_xlfn.LET(_xlpm.sep,":",_xlpm.w,$G1719,RIGHT(_xlpm.w,LEN(_xlpm.w)-FIND(_xlpm.sep,_xlpm.w)))</f>
        <v>tte</v>
      </c>
      <c r="K1719" s="10">
        <f>_xlfn.LET(_xlpm.w,I1719,LEN(_xlpm.w))</f>
        <v>2</v>
      </c>
      <c r="L1719" s="10">
        <f>_xlfn.LET(_xlpm.w,J1719,LEN(_xlpm.w))</f>
        <v>3</v>
      </c>
      <c r="M1719" s="10">
        <f>_xlfn.LET(_xlpm.a,K1719,_xlpm.b,L1719,MAX(_xlpm.a,_xlpm.b))</f>
        <v>3</v>
      </c>
      <c r="N1719" s="10">
        <f>_xlfn.LET(_xlpm.d,(K1719,L1719),MAX(_xlpm.d)-MIN(_xlpm.d))</f>
        <v>1</v>
      </c>
      <c r="O1719" s="1" t="str">
        <f>_xlfn.LET(_xlpm.sep,":",_xlpm.w,$G1719,_xlfn.CONCAT("~",RIGHT(_xlpm.w,LEN(_xlpm.w)-FIND(_xlpm.sep,_xlpm.w)),"~"))</f>
        <v>~tte~</v>
      </c>
      <c r="P1719" s="1" t="str">
        <f>_xlfn.LET(_xlpm.sep,":",_xlpm.w,$G1719,_xlfn.CONCAT("[",LEFT(_xlpm.w,FIND(_xlpm.sep,_xlpm.w)-1),"]"))</f>
        <v>[tɪ]</v>
      </c>
      <c r="Q1719" s="14" cm="1">
        <f t="array" ref="Q1719">SUM(_xlfn._xlws.FILTER($H$2:$H$7109,_xlfn.MAP($O$2:$O$7109,_xlfn.LAMBDA(_xlpm.x,_xlpm.x=$O1719))))</f>
        <v>1.4413518886679921E-3</v>
      </c>
      <c r="R1719" s="14">
        <f>$H1719/Q1719</f>
        <v>0.75862068965517238</v>
      </c>
      <c r="S1719" s="14" cm="1">
        <f t="array" ref="S1719">SUM(_xlfn._xlws.FILTER($H$2:$H$7109,_xlfn.MAP($P$2:$P$7109,_xlfn.LAMBDA(_xlpm.x,_xlpm.x=$P1719))))</f>
        <v>2.2266401590457251E-2</v>
      </c>
      <c r="T1719" s="14">
        <f>$H1719/S1719</f>
        <v>4.910714285714287E-2</v>
      </c>
      <c r="U1719" s="14">
        <f>_xlfn.LET(_xlpm.freq,F1719,_xlpm.size,M1719+1,_xlpm.F,V1719,LOG(1+_xlpm.freq)*LOG(1+_xlpm.size)*_xlpm.F)</f>
        <v>8.7797702523292595E-2</v>
      </c>
      <c r="V1719" s="14">
        <f>_xlfn.LET(_xlpm.a,T1719,_xlpm.b,R1719,2*_xlpm.a*_xlpm.b/(_xlpm.a+_xlpm.b))</f>
        <v>9.224318658280925E-2</v>
      </c>
      <c r="W1719" s="14">
        <f>_xlfn.LET(_xlpm.p,R1719,_xlpm.q,T1719,LOG(_xlpm.p/_xlpm.q))</f>
        <v>1.1888800160991877</v>
      </c>
      <c r="X1719" s="2"/>
      <c r="AC1719" s="2"/>
      <c r="AH1719" s="2"/>
      <c r="AI1719" s="2"/>
    </row>
    <row r="1720" spans="1:35">
      <c r="A1720" s="1" t="str">
        <f>_xlfn.LET(_xlpm.sep," : ",CONCATENATE(O1720,_xlpm.sep,P1720))</f>
        <v>~tti~ : [tɪ]</v>
      </c>
      <c r="B1720" s="1">
        <f>_xlfn.LET(_xlpm.d,$G1720,_xlpm.k,_xlfn.CONCAT(LEFT(TRIM(B$1),1),"*"),COUNTIF(_xlpm.d,_xlpm.k))</f>
        <v>0</v>
      </c>
      <c r="C1720" s="1">
        <f>_xlfn.LET(_xlpm.d,$G1720,_xlpm.k,_xlfn.CONCAT(LEFT(TRIM(C$1),1),"*"),COUNTIF(_xlpm.d,_xlpm.k))</f>
        <v>0</v>
      </c>
      <c r="D1720" s="1">
        <f>_xlfn.LET(_xlpm.d,$G1720,_xlpm.k,_xlfn.CONCAT(LEFT(TRIM(D$1),1),"*"),COUNTIF(_xlpm.d,_xlpm.k))</f>
        <v>0</v>
      </c>
      <c r="E1720" s="1">
        <f>LOG(F1720+1,10)</f>
        <v>1.3617278360175928</v>
      </c>
      <c r="F1720" s="7">
        <v>22</v>
      </c>
      <c r="G1720" s="9" t="s">
        <v>4872</v>
      </c>
      <c r="H1720" s="4">
        <f>F1720/freq.sum.r6e</f>
        <v>1.0934393638170974E-3</v>
      </c>
      <c r="I1720" s="4" t="str">
        <f>_xlfn.LET(_xlpm.sep,":",_xlpm.w,$G1720,LEFT(_xlpm.w,FIND(_xlpm.sep,_xlpm.w)-1))</f>
        <v>tɪ</v>
      </c>
      <c r="J1720" s="4" t="str">
        <f>_xlfn.LET(_xlpm.sep,":",_xlpm.w,$G1720,RIGHT(_xlpm.w,LEN(_xlpm.w)-FIND(_xlpm.sep,_xlpm.w)))</f>
        <v>tti</v>
      </c>
      <c r="K1720" s="10">
        <f>_xlfn.LET(_xlpm.w,I1720,LEN(_xlpm.w))</f>
        <v>2</v>
      </c>
      <c r="L1720" s="10">
        <f>_xlfn.LET(_xlpm.w,J1720,LEN(_xlpm.w))</f>
        <v>3</v>
      </c>
      <c r="M1720" s="10">
        <f>_xlfn.LET(_xlpm.a,K1720,_xlpm.b,L1720,MAX(_xlpm.a,_xlpm.b))</f>
        <v>3</v>
      </c>
      <c r="N1720" s="10">
        <f>_xlfn.LET(_xlpm.d,(K1720,L1720),MAX(_xlpm.d)-MIN(_xlpm.d))</f>
        <v>1</v>
      </c>
      <c r="O1720" s="1" t="str">
        <f>_xlfn.LET(_xlpm.sep,":",_xlpm.w,$G1720,_xlfn.CONCAT("~",RIGHT(_xlpm.w,LEN(_xlpm.w)-FIND(_xlpm.sep,_xlpm.w)),"~"))</f>
        <v>~tti~</v>
      </c>
      <c r="P1720" s="1" t="str">
        <f>_xlfn.LET(_xlpm.sep,":",_xlpm.w,$G1720,_xlfn.CONCAT("[",LEFT(_xlpm.w,FIND(_xlpm.sep,_xlpm.w)-1),"]"))</f>
        <v>[tɪ]</v>
      </c>
      <c r="Q1720" s="14" cm="1">
        <f t="array" ref="Q1720">SUM(_xlfn._xlws.FILTER($H$2:$H$7109,_xlfn.MAP($O$2:$O$7109,_xlfn.LAMBDA(_xlpm.x,_xlpm.x=$O1720))))</f>
        <v>1.4413518886679921E-3</v>
      </c>
      <c r="R1720" s="14">
        <f>$H1720/Q1720</f>
        <v>0.75862068965517238</v>
      </c>
      <c r="S1720" s="14" cm="1">
        <f t="array" ref="S1720">SUM(_xlfn._xlws.FILTER($H$2:$H$7109,_xlfn.MAP($P$2:$P$7109,_xlfn.LAMBDA(_xlpm.x,_xlpm.x=$P1720))))</f>
        <v>2.2266401590457251E-2</v>
      </c>
      <c r="T1720" s="14">
        <f>$H1720/S1720</f>
        <v>4.910714285714287E-2</v>
      </c>
      <c r="U1720" s="14">
        <f>_xlfn.LET(_xlpm.freq,F1720,_xlpm.size,M1720+1,_xlpm.F,V1720,LOG(1+_xlpm.freq)*LOG(1+_xlpm.size)*_xlpm.F)</f>
        <v>8.7797702523292595E-2</v>
      </c>
      <c r="V1720" s="14">
        <f>_xlfn.LET(_xlpm.a,T1720,_xlpm.b,R1720,2*_xlpm.a*_xlpm.b/(_xlpm.a+_xlpm.b))</f>
        <v>9.224318658280925E-2</v>
      </c>
      <c r="W1720" s="14">
        <f>_xlfn.LET(_xlpm.p,R1720,_xlpm.q,T1720,LOG(_xlpm.p/_xlpm.q))</f>
        <v>1.1888800160991877</v>
      </c>
      <c r="X1720" s="2"/>
      <c r="AC1720" s="2"/>
      <c r="AH1720" s="2"/>
      <c r="AI1720" s="2"/>
    </row>
    <row r="1721" spans="1:35">
      <c r="A1721" s="1" t="str">
        <f>_xlfn.LET(_xlpm.sep," : ",CONCATENATE(O1721,_xlpm.sep,P1721))</f>
        <v>~wri~ : [ɹɪ]</v>
      </c>
      <c r="B1721" s="1">
        <f>_xlfn.LET(_xlpm.d,$G1721,_xlpm.k,_xlfn.CONCAT(LEFT(TRIM(B$1),1),"*"),COUNTIF(_xlpm.d,_xlpm.k))</f>
        <v>1</v>
      </c>
      <c r="C1721" s="1">
        <f>_xlfn.LET(_xlpm.d,$G1721,_xlpm.k,_xlfn.CONCAT(LEFT(TRIM(C$1),1),"*"),COUNTIF(_xlpm.d,_xlpm.k))</f>
        <v>0</v>
      </c>
      <c r="D1721" s="1">
        <f>_xlfn.LET(_xlpm.d,$G1721,_xlpm.k,_xlfn.CONCAT(LEFT(TRIM(D$1),1),"*"),COUNTIF(_xlpm.d,_xlpm.k))</f>
        <v>0</v>
      </c>
      <c r="E1721" s="1">
        <f>LOG(F1721+1,10)</f>
        <v>1.3617278360175928</v>
      </c>
      <c r="F1721" s="7">
        <v>22</v>
      </c>
      <c r="G1721" s="9" t="s">
        <v>6912</v>
      </c>
      <c r="H1721" s="4">
        <f>F1721/freq.sum.r6e</f>
        <v>1.0934393638170974E-3</v>
      </c>
      <c r="I1721" s="1" t="str">
        <f>_xlfn.LET(_xlpm.sep,":",_xlpm.w,$G1721,LEFT(_xlpm.w,FIND(_xlpm.sep,_xlpm.w)-1))</f>
        <v>ɹɪ</v>
      </c>
      <c r="J1721" s="1" t="str">
        <f>_xlfn.LET(_xlpm.sep,":",_xlpm.w,$G1721,RIGHT(_xlpm.w,LEN(_xlpm.w)-FIND(_xlpm.sep,_xlpm.w)))</f>
        <v>wri</v>
      </c>
      <c r="K1721" s="10">
        <f>_xlfn.LET(_xlpm.w,I1721,LEN(_xlpm.w))</f>
        <v>2</v>
      </c>
      <c r="L1721" s="10">
        <f>_xlfn.LET(_xlpm.w,J1721,LEN(_xlpm.w))</f>
        <v>3</v>
      </c>
      <c r="M1721" s="10">
        <f>_xlfn.LET(_xlpm.a,K1721,_xlpm.b,L1721,MAX(_xlpm.a,_xlpm.b))</f>
        <v>3</v>
      </c>
      <c r="N1721" s="10">
        <f>_xlfn.LET(_xlpm.d,(K1721,L1721),MAX(_xlpm.d)-MIN(_xlpm.d))</f>
        <v>1</v>
      </c>
      <c r="O1721" s="1" t="str">
        <f>_xlfn.LET(_xlpm.sep,":",_xlpm.w,$G1721,_xlfn.CONCAT("~",RIGHT(_xlpm.w,LEN(_xlpm.w)-FIND(_xlpm.sep,_xlpm.w)),"~"))</f>
        <v>~wri~</v>
      </c>
      <c r="P1721" s="1" t="str">
        <f>_xlfn.LET(_xlpm.sep,":",_xlpm.w,$G1721,_xlfn.CONCAT("[",LEFT(_xlpm.w,FIND(_xlpm.sep,_xlpm.w)-1),"]"))</f>
        <v>[ɹɪ]</v>
      </c>
      <c r="Q1721" s="14" cm="1">
        <f t="array" ref="Q1721">SUM(_xlfn._xlws.FILTER($H$2:$H$7117,_xlfn.MAP($O$2:$O$7117,_xlfn.LAMBDA(_xlpm.x,_xlpm.x=$O1721))))</f>
        <v>1.4413518886679921E-3</v>
      </c>
      <c r="R1721" s="14">
        <f>$H1721/Q1721</f>
        <v>0.75862068965517238</v>
      </c>
      <c r="S1721" s="14" cm="1">
        <f t="array" ref="S1721">SUM(_xlfn._xlws.FILTER($H$2:$H$7117,_xlfn.MAP($P$2:$P$7117,_xlfn.LAMBDA(_xlpm.x,_xlpm.x=$P1721))))</f>
        <v>2.2266401590457251E-2</v>
      </c>
      <c r="T1721" s="14">
        <f>$H1721/S1721</f>
        <v>4.910714285714287E-2</v>
      </c>
      <c r="U1721" s="14">
        <f>_xlfn.LET(_xlpm.freq,F1721,_xlpm.size,M1721+1,_xlpm.F,V1721,LOG(1+_xlpm.freq)*LOG(1+_xlpm.size)*_xlpm.F)</f>
        <v>8.7797702523292595E-2</v>
      </c>
      <c r="V1721" s="14">
        <f>_xlfn.LET(_xlpm.a,T1721,_xlpm.b,R1721,2*_xlpm.a*_xlpm.b/(_xlpm.a+_xlpm.b))</f>
        <v>9.224318658280925E-2</v>
      </c>
      <c r="W1721" s="14">
        <f>_xlfn.LET(_xlpm.p,R1721,_xlpm.q,T1721,LOG(_xlpm.p/_xlpm.q))</f>
        <v>1.1888800160991877</v>
      </c>
      <c r="X1721" s="2"/>
      <c r="AC1721" s="2"/>
      <c r="AH1721" s="2"/>
      <c r="AI1721" s="2"/>
    </row>
    <row r="1722" spans="1:35">
      <c r="A1722" s="1" t="str">
        <f>_xlfn.LET(_xlpm.sep," : ",CONCATENATE(O1722,_xlpm.sep,P1722))</f>
        <v>~ser~ : [zɪ]</v>
      </c>
      <c r="B1722" s="1">
        <f>_xlfn.LET(_xlpm.d,$G1722,_xlpm.k,_xlfn.CONCAT(LEFT(TRIM(B$1),1),"*"),COUNTIF(_xlpm.d,_xlpm.k))</f>
        <v>0</v>
      </c>
      <c r="C1722" s="1">
        <f>_xlfn.LET(_xlpm.d,$G1722,_xlpm.k,_xlfn.CONCAT(LEFT(TRIM(C$1),1),"*"),COUNTIF(_xlpm.d,_xlpm.k))</f>
        <v>0</v>
      </c>
      <c r="D1722" s="1">
        <f>_xlfn.LET(_xlpm.d,$G1722,_xlpm.k,_xlfn.CONCAT(LEFT(TRIM(D$1),1),"*"),COUNTIF(_xlpm.d,_xlpm.k))</f>
        <v>0</v>
      </c>
      <c r="E1722" s="1">
        <f>LOG(F1722+1,10)</f>
        <v>0.60205999132796229</v>
      </c>
      <c r="F1722" s="7">
        <v>3</v>
      </c>
      <c r="G1722" s="9" t="s">
        <v>5411</v>
      </c>
      <c r="H1722" s="4">
        <f>F1722/freq.sum.r6e</f>
        <v>1.4910536779324057E-4</v>
      </c>
      <c r="I1722" s="1" t="str">
        <f>_xlfn.LET(_xlpm.sep,":",_xlpm.w,$G1722,LEFT(_xlpm.w,FIND(_xlpm.sep,_xlpm.w)-1))</f>
        <v>zɪ</v>
      </c>
      <c r="J1722" s="1" t="str">
        <f>_xlfn.LET(_xlpm.sep,":",_xlpm.w,$G1722,RIGHT(_xlpm.w,LEN(_xlpm.w)-FIND(_xlpm.sep,_xlpm.w)))</f>
        <v>ser</v>
      </c>
      <c r="K1722" s="10">
        <f>_xlfn.LET(_xlpm.w,I1722,LEN(_xlpm.w))</f>
        <v>2</v>
      </c>
      <c r="L1722" s="10">
        <f>_xlfn.LET(_xlpm.w,J1722,LEN(_xlpm.w))</f>
        <v>3</v>
      </c>
      <c r="M1722" s="10">
        <f>_xlfn.LET(_xlpm.a,K1722,_xlpm.b,L1722,MAX(_xlpm.a,_xlpm.b))</f>
        <v>3</v>
      </c>
      <c r="N1722" s="10">
        <f>_xlfn.LET(_xlpm.d,(K1722,L1722),MAX(_xlpm.d)-MIN(_xlpm.d))</f>
        <v>1</v>
      </c>
      <c r="O1722" s="1" t="str">
        <f>_xlfn.LET(_xlpm.sep,":",_xlpm.w,$G1722,_xlfn.CONCAT("~",RIGHT(_xlpm.w,LEN(_xlpm.w)-FIND(_xlpm.sep,_xlpm.w)),"~"))</f>
        <v>~ser~</v>
      </c>
      <c r="P1722" s="1" t="str">
        <f>_xlfn.LET(_xlpm.sep,":",_xlpm.w,$G1722,_xlfn.CONCAT("[",LEFT(_xlpm.w,FIND(_xlpm.sep,_xlpm.w)-1),"]"))</f>
        <v>[zɪ]</v>
      </c>
      <c r="Q1722" s="14" cm="1">
        <f t="array" ref="Q1722">SUM(_xlfn._xlws.FILTER($H$2:$H$7117,_xlfn.MAP($O$2:$O$7117,_xlfn.LAMBDA(_xlpm.x,_xlpm.x=$O1722))))</f>
        <v>5.9642147117296227E-4</v>
      </c>
      <c r="R1722" s="14">
        <f>$H1722/Q1722</f>
        <v>0.25</v>
      </c>
      <c r="S1722" s="14" cm="1">
        <f t="array" ref="S1722">SUM(_xlfn._xlws.FILTER($H$2:$H$7117,_xlfn.MAP($P$2:$P$7117,_xlfn.LAMBDA(_xlpm.x,_xlpm.x=$P1722))))</f>
        <v>9.5427435387673929E-3</v>
      </c>
      <c r="T1722" s="14">
        <f>$H1722/S1722</f>
        <v>1.5625000000000007E-2</v>
      </c>
      <c r="U1722" s="14">
        <f>_xlfn.LET(_xlpm.freq,F1722,_xlpm.size,M1722+1,_xlpm.F,V1722,LOG(1+_xlpm.freq)*LOG(1+_xlpm.size)*_xlpm.F)</f>
        <v>1.2377113963207341E-2</v>
      </c>
      <c r="V1722" s="14">
        <f>_xlfn.LET(_xlpm.a,T1722,_xlpm.b,R1722,2*_xlpm.a*_xlpm.b/(_xlpm.a+_xlpm.b))</f>
        <v>2.9411764705882366E-2</v>
      </c>
      <c r="W1722" s="14">
        <f>_xlfn.LET(_xlpm.p,R1722,_xlpm.q,T1722,LOG(_xlpm.p/_xlpm.q))</f>
        <v>1.2041199826559246</v>
      </c>
      <c r="X1722" s="2"/>
      <c r="AC1722" s="2"/>
      <c r="AH1722" s="2"/>
      <c r="AI1722" s="2"/>
    </row>
    <row r="1723" spans="1:35">
      <c r="A1723" s="1" t="str">
        <f>_xlfn.LET(_xlpm.sep," : ",CONCATENATE(O1723,_xlpm.sep,P1723))</f>
        <v>~sir~ : [zɪ]</v>
      </c>
      <c r="B1723" s="1">
        <f>_xlfn.LET(_xlpm.d,$G1723,_xlpm.k,_xlfn.CONCAT(LEFT(TRIM(B$1),1),"*"),COUNTIF(_xlpm.d,_xlpm.k))</f>
        <v>0</v>
      </c>
      <c r="C1723" s="1">
        <f>_xlfn.LET(_xlpm.d,$G1723,_xlpm.k,_xlfn.CONCAT(LEFT(TRIM(C$1),1),"*"),COUNTIF(_xlpm.d,_xlpm.k))</f>
        <v>0</v>
      </c>
      <c r="D1723" s="1">
        <f>_xlfn.LET(_xlpm.d,$G1723,_xlpm.k,_xlfn.CONCAT(LEFT(TRIM(D$1),1),"*"),COUNTIF(_xlpm.d,_xlpm.k))</f>
        <v>0</v>
      </c>
      <c r="E1723" s="1">
        <f>LOG(F1723+1,10)</f>
        <v>0.60205999132796229</v>
      </c>
      <c r="F1723" s="7">
        <v>3</v>
      </c>
      <c r="G1723" s="9" t="s">
        <v>5423</v>
      </c>
      <c r="H1723" s="4">
        <f>F1723/freq.sum.r6e</f>
        <v>1.4910536779324057E-4</v>
      </c>
      <c r="I1723" s="1" t="str">
        <f>_xlfn.LET(_xlpm.sep,":",_xlpm.w,$G1723,LEFT(_xlpm.w,FIND(_xlpm.sep,_xlpm.w)-1))</f>
        <v>zɪ</v>
      </c>
      <c r="J1723" s="1" t="str">
        <f>_xlfn.LET(_xlpm.sep,":",_xlpm.w,$G1723,RIGHT(_xlpm.w,LEN(_xlpm.w)-FIND(_xlpm.sep,_xlpm.w)))</f>
        <v>sir</v>
      </c>
      <c r="K1723" s="10">
        <f>_xlfn.LET(_xlpm.w,I1723,LEN(_xlpm.w))</f>
        <v>2</v>
      </c>
      <c r="L1723" s="10">
        <f>_xlfn.LET(_xlpm.w,J1723,LEN(_xlpm.w))</f>
        <v>3</v>
      </c>
      <c r="M1723" s="10">
        <f>_xlfn.LET(_xlpm.a,K1723,_xlpm.b,L1723,MAX(_xlpm.a,_xlpm.b))</f>
        <v>3</v>
      </c>
      <c r="N1723" s="10">
        <f>_xlfn.LET(_xlpm.d,(K1723,L1723),MAX(_xlpm.d)-MIN(_xlpm.d))</f>
        <v>1</v>
      </c>
      <c r="O1723" s="1" t="str">
        <f>_xlfn.LET(_xlpm.sep,":",_xlpm.w,$G1723,_xlfn.CONCAT("~",RIGHT(_xlpm.w,LEN(_xlpm.w)-FIND(_xlpm.sep,_xlpm.w)),"~"))</f>
        <v>~sir~</v>
      </c>
      <c r="P1723" s="1" t="str">
        <f>_xlfn.LET(_xlpm.sep,":",_xlpm.w,$G1723,_xlfn.CONCAT("[",LEFT(_xlpm.w,FIND(_xlpm.sep,_xlpm.w)-1),"]"))</f>
        <v>[zɪ]</v>
      </c>
      <c r="Q1723" s="14" cm="1">
        <f t="array" ref="Q1723">SUM(_xlfn._xlws.FILTER($H$2:$H$7117,_xlfn.MAP($O$2:$O$7117,_xlfn.LAMBDA(_xlpm.x,_xlpm.x=$O1723))))</f>
        <v>5.9642147117296227E-4</v>
      </c>
      <c r="R1723" s="14">
        <f>$H1723/Q1723</f>
        <v>0.25</v>
      </c>
      <c r="S1723" s="14" cm="1">
        <f t="array" ref="S1723">SUM(_xlfn._xlws.FILTER($H$2:$H$7117,_xlfn.MAP($P$2:$P$7117,_xlfn.LAMBDA(_xlpm.x,_xlpm.x=$P1723))))</f>
        <v>9.5427435387673929E-3</v>
      </c>
      <c r="T1723" s="14">
        <f>$H1723/S1723</f>
        <v>1.5625000000000007E-2</v>
      </c>
      <c r="U1723" s="14">
        <f>_xlfn.LET(_xlpm.freq,F1723,_xlpm.size,M1723+1,_xlpm.F,V1723,LOG(1+_xlpm.freq)*LOG(1+_xlpm.size)*_xlpm.F)</f>
        <v>1.2377113963207341E-2</v>
      </c>
      <c r="V1723" s="14">
        <f>_xlfn.LET(_xlpm.a,T1723,_xlpm.b,R1723,2*_xlpm.a*_xlpm.b/(_xlpm.a+_xlpm.b))</f>
        <v>2.9411764705882366E-2</v>
      </c>
      <c r="W1723" s="14">
        <f>_xlfn.LET(_xlpm.p,R1723,_xlpm.q,T1723,LOG(_xlpm.p/_xlpm.q))</f>
        <v>1.2041199826559246</v>
      </c>
      <c r="X1723" s="2"/>
      <c r="AC1723" s="2"/>
      <c r="AH1723" s="2"/>
      <c r="AI1723" s="2"/>
    </row>
    <row r="1724" spans="1:35">
      <c r="A1724" s="1" t="str">
        <f>_xlfn.LET(_xlpm.sep," : ",CONCATENATE(O1724,_xlpm.sep,P1724))</f>
        <v>~car~ : [kɛ]</v>
      </c>
      <c r="B1724" s="1">
        <f>_xlfn.LET(_xlpm.d,$G1724,_xlpm.k,_xlfn.CONCAT(LEFT(TRIM(B$1),1),"*"),COUNTIF(_xlpm.d,_xlpm.k))</f>
        <v>0</v>
      </c>
      <c r="C1724" s="1">
        <f>_xlfn.LET(_xlpm.d,$G1724,_xlpm.k,_xlfn.CONCAT(LEFT(TRIM(C$1),1),"*"),COUNTIF(_xlpm.d,_xlpm.k))</f>
        <v>0</v>
      </c>
      <c r="D1724" s="1">
        <f>_xlfn.LET(_xlpm.d,$G1724,_xlpm.k,_xlfn.CONCAT(LEFT(TRIM(D$1),1),"*"),COUNTIF(_xlpm.d,_xlpm.k))</f>
        <v>0</v>
      </c>
      <c r="E1724" s="1">
        <f>LOG(F1724+1,10)</f>
        <v>0.47712125471966244</v>
      </c>
      <c r="F1724" s="7">
        <v>2</v>
      </c>
      <c r="G1724" s="9" t="s">
        <v>1741</v>
      </c>
      <c r="H1724" s="4">
        <f>F1724/freq.sum.r6e</f>
        <v>9.9403578528827041E-5</v>
      </c>
      <c r="I1724" s="4" t="str">
        <f>_xlfn.LET(_xlpm.sep,":",_xlpm.w,$G1724,LEFT(_xlpm.w,FIND(_xlpm.sep,_xlpm.w)-1))</f>
        <v>kɛ</v>
      </c>
      <c r="J1724" s="4" t="str">
        <f>_xlfn.LET(_xlpm.sep,":",_xlpm.w,$G1724,RIGHT(_xlpm.w,LEN(_xlpm.w)-FIND(_xlpm.sep,_xlpm.w)))</f>
        <v>car</v>
      </c>
      <c r="K1724" s="10">
        <f>_xlfn.LET(_xlpm.w,I1724,LEN(_xlpm.w))</f>
        <v>2</v>
      </c>
      <c r="L1724" s="10">
        <f>_xlfn.LET(_xlpm.w,J1724,LEN(_xlpm.w))</f>
        <v>3</v>
      </c>
      <c r="M1724" s="10">
        <f>_xlfn.LET(_xlpm.a,K1724,_xlpm.b,L1724,MAX(_xlpm.a,_xlpm.b))</f>
        <v>3</v>
      </c>
      <c r="N1724" s="10">
        <f>_xlfn.LET(_xlpm.d,(K1724,L1724),MAX(_xlpm.d)-MIN(_xlpm.d))</f>
        <v>1</v>
      </c>
      <c r="O1724" s="1" t="str">
        <f>_xlfn.LET(_xlpm.sep,":",_xlpm.w,$G1724,_xlfn.CONCAT("~",RIGHT(_xlpm.w,LEN(_xlpm.w)-FIND(_xlpm.sep,_xlpm.w)),"~"))</f>
        <v>~car~</v>
      </c>
      <c r="P1724" s="1" t="str">
        <f>_xlfn.LET(_xlpm.sep,":",_xlpm.w,$G1724,_xlfn.CONCAT("[",LEFT(_xlpm.w,FIND(_xlpm.sep,_xlpm.w)-1),"]"))</f>
        <v>[kɛ]</v>
      </c>
      <c r="Q1724" s="14" cm="1">
        <f t="array" ref="Q1724">SUM(_xlfn._xlws.FILTER($H$2:$H$7109,_xlfn.MAP($O$2:$O$7109,_xlfn.LAMBDA(_xlpm.x,_xlpm.x=$O1724))))</f>
        <v>1.4910536779324057E-4</v>
      </c>
      <c r="R1724" s="14">
        <f>$H1724/Q1724</f>
        <v>0.66666666666666663</v>
      </c>
      <c r="S1724" s="14" cm="1">
        <f t="array" ref="S1724">SUM(_xlfn._xlws.FILTER($H$2:$H$7109,_xlfn.MAP($P$2:$P$7109,_xlfn.LAMBDA(_xlpm.x,_xlpm.x=$P1724))))</f>
        <v>2.3856858846918487E-3</v>
      </c>
      <c r="T1724" s="14">
        <f>$H1724/S1724</f>
        <v>4.1666666666666671E-2</v>
      </c>
      <c r="U1724" s="14">
        <f>_xlfn.LET(_xlpm.freq,F1724,_xlpm.size,M1724+1,_xlpm.F,V1724,LOG(1+_xlpm.freq)*LOG(1+_xlpm.size)*_xlpm.F)</f>
        <v>2.6156348665114453E-2</v>
      </c>
      <c r="V1724" s="14">
        <f>_xlfn.LET(_xlpm.a,T1724,_xlpm.b,R1724,2*_xlpm.a*_xlpm.b/(_xlpm.a+_xlpm.b))</f>
        <v>7.8431372549019621E-2</v>
      </c>
      <c r="W1724" s="14">
        <f>_xlfn.LET(_xlpm.p,R1724,_xlpm.q,T1724,LOG(_xlpm.p/_xlpm.q))</f>
        <v>1.2041199826559248</v>
      </c>
      <c r="X1724" s="2"/>
      <c r="AC1724" s="2"/>
      <c r="AH1724" s="2"/>
      <c r="AI1724" s="2"/>
    </row>
    <row r="1725" spans="1:35">
      <c r="A1725" s="1" t="str">
        <f>_xlfn.LET(_xlpm.sep," : ",CONCATENATE(O1725,_xlpm.sep,P1725))</f>
        <v>~ker~ : [kɛ]</v>
      </c>
      <c r="B1725" s="1">
        <f>_xlfn.LET(_xlpm.d,$G1725,_xlpm.k,_xlfn.CONCAT(LEFT(TRIM(B$1),1),"*"),COUNTIF(_xlpm.d,_xlpm.k))</f>
        <v>0</v>
      </c>
      <c r="C1725" s="1">
        <f>_xlfn.LET(_xlpm.d,$G1725,_xlpm.k,_xlfn.CONCAT(LEFT(TRIM(C$1),1),"*"),COUNTIF(_xlpm.d,_xlpm.k))</f>
        <v>0</v>
      </c>
      <c r="D1725" s="1">
        <f>_xlfn.LET(_xlpm.d,$G1725,_xlpm.k,_xlfn.CONCAT(LEFT(TRIM(D$1),1),"*"),COUNTIF(_xlpm.d,_xlpm.k))</f>
        <v>0</v>
      </c>
      <c r="E1725" s="1">
        <f>LOG(F1725+1,10)</f>
        <v>0.47712125471966244</v>
      </c>
      <c r="F1725" s="7">
        <v>2</v>
      </c>
      <c r="G1725" s="9" t="s">
        <v>1848</v>
      </c>
      <c r="H1725" s="4">
        <f>F1725/freq.sum.r6e</f>
        <v>9.9403578528827041E-5</v>
      </c>
      <c r="I1725" s="1" t="str">
        <f>_xlfn.LET(_xlpm.sep,":",_xlpm.w,$G1725,LEFT(_xlpm.w,FIND(_xlpm.sep,_xlpm.w)-1))</f>
        <v>kɛ</v>
      </c>
      <c r="J1725" s="1" t="str">
        <f>_xlfn.LET(_xlpm.sep,":",_xlpm.w,$G1725,RIGHT(_xlpm.w,LEN(_xlpm.w)-FIND(_xlpm.sep,_xlpm.w)))</f>
        <v>ker</v>
      </c>
      <c r="K1725" s="10">
        <f>_xlfn.LET(_xlpm.w,I1725,LEN(_xlpm.w))</f>
        <v>2</v>
      </c>
      <c r="L1725" s="10">
        <f>_xlfn.LET(_xlpm.w,J1725,LEN(_xlpm.w))</f>
        <v>3</v>
      </c>
      <c r="M1725" s="10">
        <f>_xlfn.LET(_xlpm.a,K1725,_xlpm.b,L1725,MAX(_xlpm.a,_xlpm.b))</f>
        <v>3</v>
      </c>
      <c r="N1725" s="10">
        <f>_xlfn.LET(_xlpm.d,(K1725,L1725),MAX(_xlpm.d)-MIN(_xlpm.d))</f>
        <v>1</v>
      </c>
      <c r="O1725" s="1" t="str">
        <f>_xlfn.LET(_xlpm.sep,":",_xlpm.w,$G1725,_xlfn.CONCAT("~",RIGHT(_xlpm.w,LEN(_xlpm.w)-FIND(_xlpm.sep,_xlpm.w)),"~"))</f>
        <v>~ker~</v>
      </c>
      <c r="P1725" s="1" t="str">
        <f>_xlfn.LET(_xlpm.sep,":",_xlpm.w,$G1725,_xlfn.CONCAT("[",LEFT(_xlpm.w,FIND(_xlpm.sep,_xlpm.w)-1),"]"))</f>
        <v>[kɛ]</v>
      </c>
      <c r="Q1725" s="14" cm="1">
        <f t="array" ref="Q1725">SUM(_xlfn._xlws.FILTER($H$2:$H$7117,_xlfn.MAP($O$2:$O$7117,_xlfn.LAMBDA(_xlpm.x,_xlpm.x=$O1725))))</f>
        <v>1.4910536779324057E-4</v>
      </c>
      <c r="R1725" s="14">
        <f>$H1725/Q1725</f>
        <v>0.66666666666666663</v>
      </c>
      <c r="S1725" s="14" cm="1">
        <f t="array" ref="S1725">SUM(_xlfn._xlws.FILTER($H$2:$H$7117,_xlfn.MAP($P$2:$P$7117,_xlfn.LAMBDA(_xlpm.x,_xlpm.x=$P1725))))</f>
        <v>2.3856858846918487E-3</v>
      </c>
      <c r="T1725" s="14">
        <f>$H1725/S1725</f>
        <v>4.1666666666666671E-2</v>
      </c>
      <c r="U1725" s="14">
        <f>_xlfn.LET(_xlpm.freq,F1725,_xlpm.size,M1725+1,_xlpm.F,V1725,LOG(1+_xlpm.freq)*LOG(1+_xlpm.size)*_xlpm.F)</f>
        <v>2.6156348665114453E-2</v>
      </c>
      <c r="V1725" s="14">
        <f>_xlfn.LET(_xlpm.a,T1725,_xlpm.b,R1725,2*_xlpm.a*_xlpm.b/(_xlpm.a+_xlpm.b))</f>
        <v>7.8431372549019621E-2</v>
      </c>
      <c r="W1725" s="14">
        <f>_xlfn.LET(_xlpm.p,R1725,_xlpm.q,T1725,LOG(_xlpm.p/_xlpm.q))</f>
        <v>1.2041199826559248</v>
      </c>
      <c r="X1725" s="2"/>
      <c r="AC1725" s="2"/>
      <c r="AH1725" s="2"/>
      <c r="AI1725" s="2"/>
    </row>
    <row r="1726" spans="1:35">
      <c r="A1726" s="1" t="str">
        <f>_xlfn.LET(_xlpm.sep," : ",CONCATENATE(O1726,_xlpm.sep,P1726))</f>
        <v>~fie~ : [fɪ]</v>
      </c>
      <c r="B1726" s="1">
        <f>_xlfn.LET(_xlpm.d,$G1726,_xlpm.k,_xlfn.CONCAT(LEFT(TRIM(B$1),1),"*"),COUNTIF(_xlpm.d,_xlpm.k))</f>
        <v>0</v>
      </c>
      <c r="C1726" s="1">
        <f>_xlfn.LET(_xlpm.d,$G1726,_xlpm.k,_xlfn.CONCAT(LEFT(TRIM(C$1),1),"*"),COUNTIF(_xlpm.d,_xlpm.k))</f>
        <v>0</v>
      </c>
      <c r="D1726" s="1">
        <f>_xlfn.LET(_xlpm.d,$G1726,_xlpm.k,_xlfn.CONCAT(LEFT(TRIM(D$1),1),"*"),COUNTIF(_xlpm.d,_xlpm.k))</f>
        <v>0</v>
      </c>
      <c r="E1726" s="1">
        <f>LOG(F1726+1,10)</f>
        <v>0.30102999566398114</v>
      </c>
      <c r="F1726" s="7">
        <v>1</v>
      </c>
      <c r="G1726" s="9" t="s">
        <v>1054</v>
      </c>
      <c r="H1726" s="4">
        <f>F1726/freq.sum.r6e</f>
        <v>4.9701789264413521E-5</v>
      </c>
      <c r="I1726" s="1" t="str">
        <f>_xlfn.LET(_xlpm.sep,":",_xlpm.w,$G1726,LEFT(_xlpm.w,FIND(_xlpm.sep,_xlpm.w)-1))</f>
        <v>fɪ</v>
      </c>
      <c r="J1726" s="1" t="str">
        <f>_xlfn.LET(_xlpm.sep,":",_xlpm.w,$G1726,RIGHT(_xlpm.w,LEN(_xlpm.w)-FIND(_xlpm.sep,_xlpm.w)))</f>
        <v>fie</v>
      </c>
      <c r="K1726" s="10">
        <f>_xlfn.LET(_xlpm.w,I1726,LEN(_xlpm.w))</f>
        <v>2</v>
      </c>
      <c r="L1726" s="10">
        <f>_xlfn.LET(_xlpm.w,J1726,LEN(_xlpm.w))</f>
        <v>3</v>
      </c>
      <c r="M1726" s="10">
        <f>_xlfn.LET(_xlpm.a,K1726,_xlpm.b,L1726,MAX(_xlpm.a,_xlpm.b))</f>
        <v>3</v>
      </c>
      <c r="N1726" s="10">
        <f>_xlfn.LET(_xlpm.d,(K1726,L1726),MAX(_xlpm.d)-MIN(_xlpm.d))</f>
        <v>1</v>
      </c>
      <c r="O1726" s="1" t="str">
        <f>_xlfn.LET(_xlpm.sep,":",_xlpm.w,$G1726,_xlfn.CONCAT("~",RIGHT(_xlpm.w,LEN(_xlpm.w)-FIND(_xlpm.sep,_xlpm.w)),"~"))</f>
        <v>~fie~</v>
      </c>
      <c r="P1726" s="1" t="str">
        <f>_xlfn.LET(_xlpm.sep,":",_xlpm.w,$G1726,_xlfn.CONCAT("[",LEFT(_xlpm.w,FIND(_xlpm.sep,_xlpm.w)-1),"]"))</f>
        <v>[fɪ]</v>
      </c>
      <c r="Q1726" s="14" cm="1">
        <f t="array" ref="Q1726">SUM(_xlfn._xlws.FILTER($H$2:$H$7117,_xlfn.MAP($O$2:$O$7117,_xlfn.LAMBDA(_xlpm.x,_xlpm.x=$O1726))))</f>
        <v>7.9522862823061633E-4</v>
      </c>
      <c r="R1726" s="14">
        <f>$H1726/Q1726</f>
        <v>6.25E-2</v>
      </c>
      <c r="S1726" s="14" cm="1">
        <f t="array" ref="S1726">SUM(_xlfn._xlws.FILTER($H$2:$H$7117,_xlfn.MAP($P$2:$P$7117,_xlfn.LAMBDA(_xlpm.x,_xlpm.x=$P1726))))</f>
        <v>1.2723658051689858E-2</v>
      </c>
      <c r="T1726" s="14">
        <f>$H1726/S1726</f>
        <v>3.9062500000000009E-3</v>
      </c>
      <c r="U1726" s="14">
        <f>_xlfn.LET(_xlpm.freq,F1726,_xlpm.size,M1726+1,_xlpm.F,V1726,LOG(1+_xlpm.freq)*LOG(1+_xlpm.size)*_xlpm.F)</f>
        <v>1.5471392454009171E-3</v>
      </c>
      <c r="V1726" s="14">
        <f>_xlfn.LET(_xlpm.a,T1726,_xlpm.b,R1726,2*_xlpm.a*_xlpm.b/(_xlpm.a+_xlpm.b))</f>
        <v>7.3529411764705899E-3</v>
      </c>
      <c r="W1726" s="14">
        <f>_xlfn.LET(_xlpm.p,R1726,_xlpm.q,T1726,LOG(_xlpm.p/_xlpm.q))</f>
        <v>1.2041199826559248</v>
      </c>
      <c r="X1726" s="2"/>
      <c r="AC1726" s="2"/>
      <c r="AH1726" s="2"/>
      <c r="AI1726" s="2"/>
    </row>
    <row r="1727" spans="1:35">
      <c r="A1727" s="1" t="str">
        <f>_xlfn.LET(_xlpm.sep," : ",CONCATENATE(O1727,_xlpm.sep,P1727))</f>
        <v>~hie~ : [hɪ]</v>
      </c>
      <c r="B1727" s="1">
        <f>_xlfn.LET(_xlpm.d,$G1727,_xlpm.k,_xlfn.CONCAT(LEFT(TRIM(B$1),1),"*"),COUNTIF(_xlpm.d,_xlpm.k))</f>
        <v>0</v>
      </c>
      <c r="C1727" s="1">
        <f>_xlfn.LET(_xlpm.d,$G1727,_xlpm.k,_xlfn.CONCAT(LEFT(TRIM(C$1),1),"*"),COUNTIF(_xlpm.d,_xlpm.k))</f>
        <v>0</v>
      </c>
      <c r="D1727" s="1">
        <f>_xlfn.LET(_xlpm.d,$G1727,_xlpm.k,_xlfn.CONCAT(LEFT(TRIM(D$1),1),"*"),COUNTIF(_xlpm.d,_xlpm.k))</f>
        <v>0</v>
      </c>
      <c r="E1727" s="1">
        <f>LOG(F1727+1,10)</f>
        <v>0.30102999566398114</v>
      </c>
      <c r="F1727" s="7">
        <v>1</v>
      </c>
      <c r="G1727" s="9" t="s">
        <v>1270</v>
      </c>
      <c r="H1727" s="4">
        <f>F1727/freq.sum.r6e</f>
        <v>4.9701789264413521E-5</v>
      </c>
      <c r="I1727" s="1" t="str">
        <f>_xlfn.LET(_xlpm.sep,":",_xlpm.w,$G1727,LEFT(_xlpm.w,FIND(_xlpm.sep,_xlpm.w)-1))</f>
        <v>hɪ</v>
      </c>
      <c r="J1727" s="1" t="str">
        <f>_xlfn.LET(_xlpm.sep,":",_xlpm.w,$G1727,RIGHT(_xlpm.w,LEN(_xlpm.w)-FIND(_xlpm.sep,_xlpm.w)))</f>
        <v>hie</v>
      </c>
      <c r="K1727" s="10">
        <f>_xlfn.LET(_xlpm.w,I1727,LEN(_xlpm.w))</f>
        <v>2</v>
      </c>
      <c r="L1727" s="10">
        <f>_xlfn.LET(_xlpm.w,J1727,LEN(_xlpm.w))</f>
        <v>3</v>
      </c>
      <c r="M1727" s="10">
        <f>_xlfn.LET(_xlpm.a,K1727,_xlpm.b,L1727,MAX(_xlpm.a,_xlpm.b))</f>
        <v>3</v>
      </c>
      <c r="N1727" s="10">
        <f>_xlfn.LET(_xlpm.d,(K1727,L1727),MAX(_xlpm.d)-MIN(_xlpm.d))</f>
        <v>1</v>
      </c>
      <c r="O1727" s="1" t="str">
        <f>_xlfn.LET(_xlpm.sep,":",_xlpm.w,$G1727,_xlfn.CONCAT("~",RIGHT(_xlpm.w,LEN(_xlpm.w)-FIND(_xlpm.sep,_xlpm.w)),"~"))</f>
        <v>~hie~</v>
      </c>
      <c r="P1727" s="1" t="str">
        <f>_xlfn.LET(_xlpm.sep,":",_xlpm.w,$G1727,_xlfn.CONCAT("[",LEFT(_xlpm.w,FIND(_xlpm.sep,_xlpm.w)-1),"]"))</f>
        <v>[hɪ]</v>
      </c>
      <c r="Q1727" s="14" cm="1">
        <f t="array" ref="Q1727">SUM(_xlfn._xlws.FILTER($H$2:$H$7117,_xlfn.MAP($O$2:$O$7117,_xlfn.LAMBDA(_xlpm.x,_xlpm.x=$O1727))))</f>
        <v>9.9403578528827041E-5</v>
      </c>
      <c r="R1727" s="14">
        <f>$H1727/Q1727</f>
        <v>0.5</v>
      </c>
      <c r="S1727" s="14" cm="1">
        <f t="array" ref="S1727">SUM(_xlfn._xlws.FILTER($H$2:$H$7117,_xlfn.MAP($P$2:$P$7117,_xlfn.LAMBDA(_xlpm.x,_xlpm.x=$P1727))))</f>
        <v>1.5904572564612327E-3</v>
      </c>
      <c r="T1727" s="14">
        <f>$H1727/S1727</f>
        <v>3.125E-2</v>
      </c>
      <c r="U1727" s="14">
        <f>_xlfn.LET(_xlpm.freq,F1727,_xlpm.size,M1727+1,_xlpm.F,V1727,LOG(1+_xlpm.freq)*LOG(1+_xlpm.size)*_xlpm.F)</f>
        <v>1.2377113963207334E-2</v>
      </c>
      <c r="V1727" s="14">
        <f>_xlfn.LET(_xlpm.a,T1727,_xlpm.b,R1727,2*_xlpm.a*_xlpm.b/(_xlpm.a+_xlpm.b))</f>
        <v>5.8823529411764705E-2</v>
      </c>
      <c r="W1727" s="14">
        <f>_xlfn.LET(_xlpm.p,R1727,_xlpm.q,T1727,LOG(_xlpm.p/_xlpm.q))</f>
        <v>1.2041199826559248</v>
      </c>
      <c r="X1727" s="2"/>
      <c r="AC1727" s="2"/>
      <c r="AH1727" s="2"/>
      <c r="AI1727" s="2"/>
    </row>
    <row r="1728" spans="1:35">
      <c r="A1728" s="1" t="str">
        <f>_xlfn.LET(_xlpm.sep," : ",CONCATENATE(O1728,_xlpm.sep,P1728))</f>
        <v>~xie~ : [ksɪ]</v>
      </c>
      <c r="B1728" s="1">
        <f>_xlfn.LET(_xlpm.d,$G1728,_xlpm.k,_xlfn.CONCAT(LEFT(TRIM(B$1),1),"*"),COUNTIF(_xlpm.d,_xlpm.k))</f>
        <v>0</v>
      </c>
      <c r="C1728" s="1">
        <f>_xlfn.LET(_xlpm.d,$G1728,_xlpm.k,_xlfn.CONCAT(LEFT(TRIM(C$1),1),"*"),COUNTIF(_xlpm.d,_xlpm.k))</f>
        <v>0</v>
      </c>
      <c r="D1728" s="1">
        <f>_xlfn.LET(_xlpm.d,$G1728,_xlpm.k,_xlfn.CONCAT(LEFT(TRIM(D$1),1),"*"),COUNTIF(_xlpm.d,_xlpm.k))</f>
        <v>0</v>
      </c>
      <c r="E1728" s="1">
        <f>LOG(F1728+1,10)</f>
        <v>0.30102999566398114</v>
      </c>
      <c r="F1728" s="7">
        <v>1</v>
      </c>
      <c r="G1728" s="9" t="s">
        <v>1619</v>
      </c>
      <c r="H1728" s="4">
        <f>F1728/freq.sum.r6e</f>
        <v>4.9701789264413521E-5</v>
      </c>
      <c r="I1728" s="4" t="str">
        <f>_xlfn.LET(_xlpm.sep,":",_xlpm.w,$G1728,LEFT(_xlpm.w,FIND(_xlpm.sep,_xlpm.w)-1))</f>
        <v>ksɪ</v>
      </c>
      <c r="J1728" s="4" t="str">
        <f>_xlfn.LET(_xlpm.sep,":",_xlpm.w,$G1728,RIGHT(_xlpm.w,LEN(_xlpm.w)-FIND(_xlpm.sep,_xlpm.w)))</f>
        <v>xie</v>
      </c>
      <c r="K1728" s="10">
        <f>_xlfn.LET(_xlpm.w,I1728,LEN(_xlpm.w))</f>
        <v>3</v>
      </c>
      <c r="L1728" s="10">
        <f>_xlfn.LET(_xlpm.w,J1728,LEN(_xlpm.w))</f>
        <v>3</v>
      </c>
      <c r="M1728" s="10">
        <f>_xlfn.LET(_xlpm.a,K1728,_xlpm.b,L1728,MAX(_xlpm.a,_xlpm.b))</f>
        <v>3</v>
      </c>
      <c r="N1728" s="10">
        <f>_xlfn.LET(_xlpm.d,(K1728,L1728),MAX(_xlpm.d)-MIN(_xlpm.d))</f>
        <v>0</v>
      </c>
      <c r="O1728" s="1" t="str">
        <f>_xlfn.LET(_xlpm.sep,":",_xlpm.w,$G1728,_xlfn.CONCAT("~",RIGHT(_xlpm.w,LEN(_xlpm.w)-FIND(_xlpm.sep,_xlpm.w)),"~"))</f>
        <v>~xie~</v>
      </c>
      <c r="P1728" s="1" t="str">
        <f>_xlfn.LET(_xlpm.sep,":",_xlpm.w,$G1728,_xlfn.CONCAT("[",LEFT(_xlpm.w,FIND(_xlpm.sep,_xlpm.w)-1),"]"))</f>
        <v>[ksɪ]</v>
      </c>
      <c r="Q1728" s="14" cm="1">
        <f t="array" ref="Q1728">SUM(_xlfn._xlws.FILTER($H$2:$H$7109,_xlfn.MAP($O$2:$O$7109,_xlfn.LAMBDA(_xlpm.x,_xlpm.x=$O1728))))</f>
        <v>9.9403578528827041E-5</v>
      </c>
      <c r="R1728" s="14">
        <f>$H1728/Q1728</f>
        <v>0.5</v>
      </c>
      <c r="S1728" s="14" cm="1">
        <f t="array" ref="S1728">SUM(_xlfn._xlws.FILTER($H$2:$H$7109,_xlfn.MAP($P$2:$P$7109,_xlfn.LAMBDA(_xlpm.x,_xlpm.x=$P1728))))</f>
        <v>1.5904572564612327E-3</v>
      </c>
      <c r="T1728" s="14">
        <f>$H1728/S1728</f>
        <v>3.125E-2</v>
      </c>
      <c r="U1728" s="14">
        <f>_xlfn.LET(_xlpm.freq,F1728,_xlpm.size,M1728+1,_xlpm.F,V1728,LOG(1+_xlpm.freq)*LOG(1+_xlpm.size)*_xlpm.F)</f>
        <v>1.2377113963207334E-2</v>
      </c>
      <c r="V1728" s="14">
        <f>_xlfn.LET(_xlpm.a,T1728,_xlpm.b,R1728,2*_xlpm.a*_xlpm.b/(_xlpm.a+_xlpm.b))</f>
        <v>5.8823529411764705E-2</v>
      </c>
      <c r="W1728" s="14">
        <f>_xlfn.LET(_xlpm.p,R1728,_xlpm.q,T1728,LOG(_xlpm.p/_xlpm.q))</f>
        <v>1.2041199826559248</v>
      </c>
      <c r="X1728" s="2"/>
      <c r="AC1728" s="2"/>
      <c r="AH1728" s="2"/>
      <c r="AI1728" s="2"/>
    </row>
    <row r="1729" spans="1:35">
      <c r="A1729" s="1" t="str">
        <f>_xlfn.LET(_xlpm.sep," : ",CONCATENATE(O1729,_xlpm.sep,P1729))</f>
        <v>~xie~ : [ɡzɪ]</v>
      </c>
      <c r="B1729" s="1">
        <f>_xlfn.LET(_xlpm.d,$G1729,_xlpm.k,_xlfn.CONCAT(LEFT(TRIM(B$1),1),"*"),COUNTIF(_xlpm.d,_xlpm.k))</f>
        <v>0</v>
      </c>
      <c r="C1729" s="1">
        <f>_xlfn.LET(_xlpm.d,$G1729,_xlpm.k,_xlfn.CONCAT(LEFT(TRIM(C$1),1),"*"),COUNTIF(_xlpm.d,_xlpm.k))</f>
        <v>0</v>
      </c>
      <c r="D1729" s="1">
        <f>_xlfn.LET(_xlpm.d,$G1729,_xlpm.k,_xlfn.CONCAT(LEFT(TRIM(D$1),1),"*"),COUNTIF(_xlpm.d,_xlpm.k))</f>
        <v>0</v>
      </c>
      <c r="E1729" s="1">
        <f>LOG(F1729+1,10)</f>
        <v>0.30102999566398114</v>
      </c>
      <c r="F1729" s="7">
        <v>1</v>
      </c>
      <c r="G1729" s="9" t="s">
        <v>6466</v>
      </c>
      <c r="H1729" s="4">
        <f>F1729/freq.sum.r6e</f>
        <v>4.9701789264413521E-5</v>
      </c>
      <c r="I1729" s="1" t="str">
        <f>_xlfn.LET(_xlpm.sep,":",_xlpm.w,$G1729,LEFT(_xlpm.w,FIND(_xlpm.sep,_xlpm.w)-1))</f>
        <v>ɡzɪ</v>
      </c>
      <c r="J1729" s="1" t="str">
        <f>_xlfn.LET(_xlpm.sep,":",_xlpm.w,$G1729,RIGHT(_xlpm.w,LEN(_xlpm.w)-FIND(_xlpm.sep,_xlpm.w)))</f>
        <v>xie</v>
      </c>
      <c r="K1729" s="10">
        <f>_xlfn.LET(_xlpm.w,I1729,LEN(_xlpm.w))</f>
        <v>3</v>
      </c>
      <c r="L1729" s="10">
        <f>_xlfn.LET(_xlpm.w,J1729,LEN(_xlpm.w))</f>
        <v>3</v>
      </c>
      <c r="M1729" s="10">
        <f>_xlfn.LET(_xlpm.a,K1729,_xlpm.b,L1729,MAX(_xlpm.a,_xlpm.b))</f>
        <v>3</v>
      </c>
      <c r="N1729" s="10">
        <f>_xlfn.LET(_xlpm.d,(K1729,L1729),MAX(_xlpm.d)-MIN(_xlpm.d))</f>
        <v>0</v>
      </c>
      <c r="O1729" s="1" t="str">
        <f>_xlfn.LET(_xlpm.sep,":",_xlpm.w,$G1729,_xlfn.CONCAT("~",RIGHT(_xlpm.w,LEN(_xlpm.w)-FIND(_xlpm.sep,_xlpm.w)),"~"))</f>
        <v>~xie~</v>
      </c>
      <c r="P1729" s="1" t="str">
        <f>_xlfn.LET(_xlpm.sep,":",_xlpm.w,$G1729,_xlfn.CONCAT("[",LEFT(_xlpm.w,FIND(_xlpm.sep,_xlpm.w)-1),"]"))</f>
        <v>[ɡzɪ]</v>
      </c>
      <c r="Q1729" s="14" cm="1">
        <f t="array" ref="Q1729">SUM(_xlfn._xlws.FILTER($H$2:$H$7117,_xlfn.MAP($O$2:$O$7117,_xlfn.LAMBDA(_xlpm.x,_xlpm.x=$O1729))))</f>
        <v>9.9403578528827041E-5</v>
      </c>
      <c r="R1729" s="14">
        <f>$H1729/Q1729</f>
        <v>0.5</v>
      </c>
      <c r="S1729" s="14" cm="1">
        <f t="array" ref="S1729">SUM(_xlfn._xlws.FILTER($H$2:$H$7117,_xlfn.MAP($P$2:$P$7117,_xlfn.LAMBDA(_xlpm.x,_xlpm.x=$P1729))))</f>
        <v>1.5904572564612327E-3</v>
      </c>
      <c r="T1729" s="14">
        <f>$H1729/S1729</f>
        <v>3.125E-2</v>
      </c>
      <c r="U1729" s="14">
        <f>_xlfn.LET(_xlpm.freq,F1729,_xlpm.size,M1729+1,_xlpm.F,V1729,LOG(1+_xlpm.freq)*LOG(1+_xlpm.size)*_xlpm.F)</f>
        <v>1.2377113963207334E-2</v>
      </c>
      <c r="V1729" s="14">
        <f>_xlfn.LET(_xlpm.a,T1729,_xlpm.b,R1729,2*_xlpm.a*_xlpm.b/(_xlpm.a+_xlpm.b))</f>
        <v>5.8823529411764705E-2</v>
      </c>
      <c r="W1729" s="14">
        <f>_xlfn.LET(_xlpm.p,R1729,_xlpm.q,T1729,LOG(_xlpm.p/_xlpm.q))</f>
        <v>1.2041199826559248</v>
      </c>
      <c r="X1729" s="2"/>
      <c r="AC1729" s="2"/>
      <c r="AH1729" s="2"/>
      <c r="AI1729" s="2"/>
    </row>
    <row r="1730" spans="1:35">
      <c r="A1730" s="1" t="str">
        <f>_xlfn.LET(_xlpm.sep," : ",CONCATENATE(O1730,_xlpm.sep,P1730))</f>
        <v>~fer~ : [fɛ]</v>
      </c>
      <c r="B1730" s="1">
        <f>_xlfn.LET(_xlpm.d,$G1730,_xlpm.k,_xlfn.CONCAT(LEFT(TRIM(B$1),1),"*"),COUNTIF(_xlpm.d,_xlpm.k))</f>
        <v>0</v>
      </c>
      <c r="C1730" s="1">
        <f>_xlfn.LET(_xlpm.d,$G1730,_xlpm.k,_xlfn.CONCAT(LEFT(TRIM(C$1),1),"*"),COUNTIF(_xlpm.d,_xlpm.k))</f>
        <v>0</v>
      </c>
      <c r="D1730" s="1">
        <f>_xlfn.LET(_xlpm.d,$G1730,_xlpm.k,_xlfn.CONCAT(LEFT(TRIM(D$1),1),"*"),COUNTIF(_xlpm.d,_xlpm.k))</f>
        <v>0</v>
      </c>
      <c r="E1730" s="1">
        <f>LOG(F1730+1,10)</f>
        <v>0.47712125471966244</v>
      </c>
      <c r="F1730" s="7">
        <v>2</v>
      </c>
      <c r="G1730" s="9" t="s">
        <v>998</v>
      </c>
      <c r="H1730" s="4">
        <f>F1730/freq.sum.r6e</f>
        <v>9.9403578528827041E-5</v>
      </c>
      <c r="I1730" s="1" t="str">
        <f>_xlfn.LET(_xlpm.sep,":",_xlpm.w,$G1730,LEFT(_xlpm.w,FIND(_xlpm.sep,_xlpm.w)-1))</f>
        <v>fɛ</v>
      </c>
      <c r="J1730" s="1" t="str">
        <f>_xlfn.LET(_xlpm.sep,":",_xlpm.w,$G1730,RIGHT(_xlpm.w,LEN(_xlpm.w)-FIND(_xlpm.sep,_xlpm.w)))</f>
        <v>fer</v>
      </c>
      <c r="K1730" s="10">
        <f>_xlfn.LET(_xlpm.w,I1730,LEN(_xlpm.w))</f>
        <v>2</v>
      </c>
      <c r="L1730" s="10">
        <f>_xlfn.LET(_xlpm.w,J1730,LEN(_xlpm.w))</f>
        <v>3</v>
      </c>
      <c r="M1730" s="10">
        <f>_xlfn.LET(_xlpm.a,K1730,_xlpm.b,L1730,MAX(_xlpm.a,_xlpm.b))</f>
        <v>3</v>
      </c>
      <c r="N1730" s="10">
        <f>_xlfn.LET(_xlpm.d,(K1730,L1730),MAX(_xlpm.d)-MIN(_xlpm.d))</f>
        <v>1</v>
      </c>
      <c r="O1730" s="1" t="str">
        <f>_xlfn.LET(_xlpm.sep,":",_xlpm.w,$G1730,_xlfn.CONCAT("~",RIGHT(_xlpm.w,LEN(_xlpm.w)-FIND(_xlpm.sep,_xlpm.w)),"~"))</f>
        <v>~fer~</v>
      </c>
      <c r="P1730" s="1" t="str">
        <f>_xlfn.LET(_xlpm.sep,":",_xlpm.w,$G1730,_xlfn.CONCAT("[",LEFT(_xlpm.w,FIND(_xlpm.sep,_xlpm.w)-1),"]"))</f>
        <v>[fɛ]</v>
      </c>
      <c r="Q1730" s="14" cm="1">
        <f t="array" ref="Q1730">SUM(_xlfn._xlws.FILTER($H$2:$H$7117,_xlfn.MAP($O$2:$O$7117,_xlfn.LAMBDA(_xlpm.x,_xlpm.x=$O1730))))</f>
        <v>1.4910536779324057E-4</v>
      </c>
      <c r="R1730" s="14">
        <f>$H1730/Q1730</f>
        <v>0.66666666666666663</v>
      </c>
      <c r="S1730" s="14" cm="1">
        <f t="array" ref="S1730">SUM(_xlfn._xlws.FILTER($H$2:$H$7117,_xlfn.MAP($P$2:$P$7117,_xlfn.LAMBDA(_xlpm.x,_xlpm.x=$P1730))))</f>
        <v>2.3856858846918487E-3</v>
      </c>
      <c r="T1730" s="14">
        <f>$H1730/S1730</f>
        <v>4.1666666666666671E-2</v>
      </c>
      <c r="U1730" s="14">
        <f>_xlfn.LET(_xlpm.freq,F1730,_xlpm.size,M1730+1,_xlpm.F,V1730,LOG(1+_xlpm.freq)*LOG(1+_xlpm.size)*_xlpm.F)</f>
        <v>2.6156348665114453E-2</v>
      </c>
      <c r="V1730" s="14">
        <f>_xlfn.LET(_xlpm.a,T1730,_xlpm.b,R1730,2*_xlpm.a*_xlpm.b/(_xlpm.a+_xlpm.b))</f>
        <v>7.8431372549019621E-2</v>
      </c>
      <c r="W1730" s="14">
        <f>_xlfn.LET(_xlpm.p,R1730,_xlpm.q,T1730,LOG(_xlpm.p/_xlpm.q))</f>
        <v>1.2041199826559248</v>
      </c>
      <c r="X1730" s="2"/>
      <c r="AC1730" s="2"/>
      <c r="AH1730" s="2"/>
      <c r="AI1730" s="2"/>
    </row>
    <row r="1731" spans="1:35">
      <c r="A1731" s="1" t="str">
        <f>_xlfn.LET(_xlpm.sep," : ",CONCATENATE(O1731,_xlpm.sep,P1731))</f>
        <v>~ssi~ : [sɪ]</v>
      </c>
      <c r="B1731" s="1">
        <f>_xlfn.LET(_xlpm.d,$G1731,_xlpm.k,_xlfn.CONCAT(LEFT(TRIM(B$1),1),"*"),COUNTIF(_xlpm.d,_xlpm.k))</f>
        <v>0</v>
      </c>
      <c r="C1731" s="1">
        <f>_xlfn.LET(_xlpm.d,$G1731,_xlpm.k,_xlfn.CONCAT(LEFT(TRIM(C$1),1),"*"),COUNTIF(_xlpm.d,_xlpm.k))</f>
        <v>0</v>
      </c>
      <c r="D1731" s="1">
        <f>_xlfn.LET(_xlpm.d,$G1731,_xlpm.k,_xlfn.CONCAT(LEFT(TRIM(D$1),1),"*"),COUNTIF(_xlpm.d,_xlpm.k))</f>
        <v>0</v>
      </c>
      <c r="E1731" s="1">
        <f>LOG(F1731+1,10)</f>
        <v>1.3617278360175928</v>
      </c>
      <c r="F1731" s="7">
        <v>22</v>
      </c>
      <c r="G1731" s="9" t="s">
        <v>4561</v>
      </c>
      <c r="H1731" s="4">
        <f>F1731/freq.sum.r6e</f>
        <v>1.0934393638170974E-3</v>
      </c>
      <c r="I1731" s="1" t="str">
        <f>_xlfn.LET(_xlpm.sep,":",_xlpm.w,$G1731,LEFT(_xlpm.w,FIND(_xlpm.sep,_xlpm.w)-1))</f>
        <v>sɪ</v>
      </c>
      <c r="J1731" s="1" t="str">
        <f>_xlfn.LET(_xlpm.sep,":",_xlpm.w,$G1731,RIGHT(_xlpm.w,LEN(_xlpm.w)-FIND(_xlpm.sep,_xlpm.w)))</f>
        <v>ssi</v>
      </c>
      <c r="K1731" s="10">
        <f>_xlfn.LET(_xlpm.w,I1731,LEN(_xlpm.w))</f>
        <v>2</v>
      </c>
      <c r="L1731" s="10">
        <f>_xlfn.LET(_xlpm.w,J1731,LEN(_xlpm.w))</f>
        <v>3</v>
      </c>
      <c r="M1731" s="10">
        <f>_xlfn.LET(_xlpm.a,K1731,_xlpm.b,L1731,MAX(_xlpm.a,_xlpm.b))</f>
        <v>3</v>
      </c>
      <c r="N1731" s="10">
        <f>_xlfn.LET(_xlpm.d,(K1731,L1731),MAX(_xlpm.d)-MIN(_xlpm.d))</f>
        <v>1</v>
      </c>
      <c r="O1731" s="1" t="str">
        <f>_xlfn.LET(_xlpm.sep,":",_xlpm.w,$G1731,_xlfn.CONCAT("~",RIGHT(_xlpm.w,LEN(_xlpm.w)-FIND(_xlpm.sep,_xlpm.w)),"~"))</f>
        <v>~ssi~</v>
      </c>
      <c r="P1731" s="1" t="str">
        <f>_xlfn.LET(_xlpm.sep,":",_xlpm.w,$G1731,_xlfn.CONCAT("[",LEFT(_xlpm.w,FIND(_xlpm.sep,_xlpm.w)-1),"]"))</f>
        <v>[sɪ]</v>
      </c>
      <c r="Q1731" s="14" cm="1">
        <f t="array" ref="Q1731">SUM(_xlfn._xlws.FILTER($H$2:$H$7117,_xlfn.MAP($O$2:$O$7117,_xlfn.LAMBDA(_xlpm.x,_xlpm.x=$O1731))))</f>
        <v>1.1928429423459245E-3</v>
      </c>
      <c r="R1731" s="14">
        <f>$H1731/Q1731</f>
        <v>0.91666666666666663</v>
      </c>
      <c r="S1731" s="14" cm="1">
        <f t="array" ref="S1731">SUM(_xlfn._xlws.FILTER($H$2:$H$7117,_xlfn.MAP($P$2:$P$7117,_xlfn.LAMBDA(_xlpm.x,_xlpm.x=$P1731))))</f>
        <v>1.9085487077534789E-2</v>
      </c>
      <c r="T1731" s="14">
        <f>$H1731/S1731</f>
        <v>5.7291666666666671E-2</v>
      </c>
      <c r="U1731" s="14">
        <f>_xlfn.LET(_xlpm.freq,F1731,_xlpm.size,M1731+1,_xlpm.F,V1731,LOG(1+_xlpm.freq)*LOG(1+_xlpm.size)*_xlpm.F)</f>
        <v>0.10264584339120235</v>
      </c>
      <c r="V1731" s="14">
        <f>_xlfn.LET(_xlpm.a,T1731,_xlpm.b,R1731,2*_xlpm.a*_xlpm.b/(_xlpm.a+_xlpm.b))</f>
        <v>0.10784313725490197</v>
      </c>
      <c r="W1731" s="14">
        <f>_xlfn.LET(_xlpm.p,R1731,_xlpm.q,T1731,LOG(_xlpm.p/_xlpm.q))</f>
        <v>1.2041199826559248</v>
      </c>
      <c r="X1731" s="2"/>
      <c r="AC1731" s="2"/>
      <c r="AH1731" s="2"/>
      <c r="AI1731" s="2"/>
    </row>
    <row r="1732" spans="1:35">
      <c r="A1732" s="1" t="str">
        <f>_xlfn.LET(_xlpm.sep," : ",CONCATENATE(O1732,_xlpm.sep,P1732))</f>
        <v>~hih~ : [hɪ]</v>
      </c>
      <c r="B1732" s="1">
        <f>_xlfn.LET(_xlpm.d,$G1732,_xlpm.k,_xlfn.CONCAT(LEFT(TRIM(B$1),1),"*"),COUNTIF(_xlpm.d,_xlpm.k))</f>
        <v>0</v>
      </c>
      <c r="C1732" s="1">
        <f>_xlfn.LET(_xlpm.d,$G1732,_xlpm.k,_xlfn.CONCAT(LEFT(TRIM(C$1),1),"*"),COUNTIF(_xlpm.d,_xlpm.k))</f>
        <v>0</v>
      </c>
      <c r="D1732" s="1">
        <f>_xlfn.LET(_xlpm.d,$G1732,_xlpm.k,_xlfn.CONCAT(LEFT(TRIM(D$1),1),"*"),COUNTIF(_xlpm.d,_xlpm.k))</f>
        <v>0</v>
      </c>
      <c r="E1732" s="1">
        <f>LOG(F1732+1,10)</f>
        <v>0.47712125471966244</v>
      </c>
      <c r="F1732" s="7">
        <v>2</v>
      </c>
      <c r="G1732" s="9" t="s">
        <v>1272</v>
      </c>
      <c r="H1732" s="4">
        <f>F1732/freq.sum.r6e</f>
        <v>9.9403578528827041E-5</v>
      </c>
      <c r="I1732" s="4" t="str">
        <f>_xlfn.LET(_xlpm.sep,":",_xlpm.w,$G1732,LEFT(_xlpm.w,FIND(_xlpm.sep,_xlpm.w)-1))</f>
        <v>hɪ</v>
      </c>
      <c r="J1732" s="4" t="str">
        <f>_xlfn.LET(_xlpm.sep,":",_xlpm.w,$G1732,RIGHT(_xlpm.w,LEN(_xlpm.w)-FIND(_xlpm.sep,_xlpm.w)))</f>
        <v>hih</v>
      </c>
      <c r="K1732" s="10">
        <f>_xlfn.LET(_xlpm.w,I1732,LEN(_xlpm.w))</f>
        <v>2</v>
      </c>
      <c r="L1732" s="10">
        <f>_xlfn.LET(_xlpm.w,J1732,LEN(_xlpm.w))</f>
        <v>3</v>
      </c>
      <c r="M1732" s="10">
        <f>_xlfn.LET(_xlpm.a,K1732,_xlpm.b,L1732,MAX(_xlpm.a,_xlpm.b))</f>
        <v>3</v>
      </c>
      <c r="N1732" s="10">
        <f>_xlfn.LET(_xlpm.d,(K1732,L1732),MAX(_xlpm.d)-MIN(_xlpm.d))</f>
        <v>1</v>
      </c>
      <c r="O1732" s="1" t="str">
        <f>_xlfn.LET(_xlpm.sep,":",_xlpm.w,$G1732,_xlfn.CONCAT("~",RIGHT(_xlpm.w,LEN(_xlpm.w)-FIND(_xlpm.sep,_xlpm.w)),"~"))</f>
        <v>~hih~</v>
      </c>
      <c r="P1732" s="1" t="str">
        <f>_xlfn.LET(_xlpm.sep,":",_xlpm.w,$G1732,_xlfn.CONCAT("[",LEFT(_xlpm.w,FIND(_xlpm.sep,_xlpm.w)-1),"]"))</f>
        <v>[hɪ]</v>
      </c>
      <c r="Q1732" s="14" cm="1">
        <f t="array" ref="Q1732">SUM(_xlfn._xlws.FILTER($H$2:$H$7109,_xlfn.MAP($O$2:$O$7109,_xlfn.LAMBDA(_xlpm.x,_xlpm.x=$O1732))))</f>
        <v>9.9403578528827041E-5</v>
      </c>
      <c r="R1732" s="14">
        <f>$H1732/Q1732</f>
        <v>1</v>
      </c>
      <c r="S1732" s="14" cm="1">
        <f t="array" ref="S1732">SUM(_xlfn._xlws.FILTER($H$2:$H$7109,_xlfn.MAP($P$2:$P$7109,_xlfn.LAMBDA(_xlpm.x,_xlpm.x=$P1732))))</f>
        <v>1.5904572564612327E-3</v>
      </c>
      <c r="T1732" s="14">
        <f>$H1732/S1732</f>
        <v>6.25E-2</v>
      </c>
      <c r="U1732" s="14">
        <f>_xlfn.LET(_xlpm.freq,F1732,_xlpm.size,M1732+1,_xlpm.F,V1732,LOG(1+_xlpm.freq)*LOG(1+_xlpm.size)*_xlpm.F)</f>
        <v>3.9234522997671668E-2</v>
      </c>
      <c r="V1732" s="14">
        <f>_xlfn.LET(_xlpm.a,T1732,_xlpm.b,R1732,2*_xlpm.a*_xlpm.b/(_xlpm.a+_xlpm.b))</f>
        <v>0.11764705882352941</v>
      </c>
      <c r="W1732" s="14">
        <f>_xlfn.LET(_xlpm.p,R1732,_xlpm.q,T1732,LOG(_xlpm.p/_xlpm.q))</f>
        <v>1.2041199826559248</v>
      </c>
      <c r="X1732" s="2"/>
      <c r="AC1732" s="2"/>
      <c r="AH1732" s="2"/>
      <c r="AI1732" s="2"/>
    </row>
    <row r="1733" spans="1:35">
      <c r="A1733" s="1" t="str">
        <f>_xlfn.LET(_xlpm.sep," : ",CONCATENATE(O1733,_xlpm.sep,P1733))</f>
        <v>~sie~ : [saɪ]</v>
      </c>
      <c r="B1733" s="1">
        <f>_xlfn.LET(_xlpm.d,$G1733,_xlpm.k,_xlfn.CONCAT(LEFT(TRIM(B$1),1),"*"),COUNTIF(_xlpm.d,_xlpm.k))</f>
        <v>0</v>
      </c>
      <c r="C1733" s="1">
        <f>_xlfn.LET(_xlpm.d,$G1733,_xlpm.k,_xlfn.CONCAT(LEFT(TRIM(C$1),1),"*"),COUNTIF(_xlpm.d,_xlpm.k))</f>
        <v>0</v>
      </c>
      <c r="D1733" s="1">
        <f>_xlfn.LET(_xlpm.d,$G1733,_xlpm.k,_xlfn.CONCAT(LEFT(TRIM(D$1),1),"*"),COUNTIF(_xlpm.d,_xlpm.k))</f>
        <v>0</v>
      </c>
      <c r="E1733" s="1">
        <f>LOG(F1733+1,10)</f>
        <v>0.30102999566398114</v>
      </c>
      <c r="F1733" s="7">
        <v>1</v>
      </c>
      <c r="G1733" s="9" t="s">
        <v>3922</v>
      </c>
      <c r="H1733" s="4">
        <f>F1733/freq.sum.r6e</f>
        <v>4.9701789264413521E-5</v>
      </c>
      <c r="I1733" s="1" t="str">
        <f>_xlfn.LET(_xlpm.sep,":",_xlpm.w,$G1733,LEFT(_xlpm.w,FIND(_xlpm.sep,_xlpm.w)-1))</f>
        <v>saɪ</v>
      </c>
      <c r="J1733" s="1" t="str">
        <f>_xlfn.LET(_xlpm.sep,":",_xlpm.w,$G1733,RIGHT(_xlpm.w,LEN(_xlpm.w)-FIND(_xlpm.sep,_xlpm.w)))</f>
        <v>sie</v>
      </c>
      <c r="K1733" s="10">
        <f>_xlfn.LET(_xlpm.w,I1733,LEN(_xlpm.w))</f>
        <v>3</v>
      </c>
      <c r="L1733" s="10">
        <f>_xlfn.LET(_xlpm.w,J1733,LEN(_xlpm.w))</f>
        <v>3</v>
      </c>
      <c r="M1733" s="10">
        <f>_xlfn.LET(_xlpm.a,K1733,_xlpm.b,L1733,MAX(_xlpm.a,_xlpm.b))</f>
        <v>3</v>
      </c>
      <c r="N1733" s="10">
        <f>_xlfn.LET(_xlpm.d,(K1733,L1733),MAX(_xlpm.d)-MIN(_xlpm.d))</f>
        <v>0</v>
      </c>
      <c r="O1733" s="1" t="str">
        <f>_xlfn.LET(_xlpm.sep,":",_xlpm.w,$G1733,_xlfn.CONCAT("~",RIGHT(_xlpm.w,LEN(_xlpm.w)-FIND(_xlpm.sep,_xlpm.w)),"~"))</f>
        <v>~sie~</v>
      </c>
      <c r="P1733" s="1" t="str">
        <f>_xlfn.LET(_xlpm.sep,":",_xlpm.w,$G1733,_xlfn.CONCAT("[",LEFT(_xlpm.w,FIND(_xlpm.sep,_xlpm.w)-1),"]"))</f>
        <v>[saɪ]</v>
      </c>
      <c r="Q1733" s="14" cm="1">
        <f t="array" ref="Q1733">SUM(_xlfn._xlws.FILTER($H$2:$H$7117,_xlfn.MAP($O$2:$O$7117,_xlfn.LAMBDA(_xlpm.x,_xlpm.x=$O1733))))</f>
        <v>1.9880715705765408E-4</v>
      </c>
      <c r="R1733" s="14">
        <f>$H1733/Q1733</f>
        <v>0.25</v>
      </c>
      <c r="S1733" s="14" cm="1">
        <f t="array" ref="S1733">SUM(_xlfn._xlws.FILTER($H$2:$H$7117,_xlfn.MAP($P$2:$P$7117,_xlfn.LAMBDA(_xlpm.x,_xlpm.x=$P1733))))</f>
        <v>3.2803180914512914E-3</v>
      </c>
      <c r="T1733" s="14">
        <f>$H1733/S1733</f>
        <v>1.5151515151515155E-2</v>
      </c>
      <c r="U1733" s="14">
        <f>_xlfn.LET(_xlpm.freq,F1733,_xlpm.size,M1733+1,_xlpm.F,V1733,LOG(1+_xlpm.freq)*LOG(1+_xlpm.size)*_xlpm.F)</f>
        <v>6.0117410678435642E-3</v>
      </c>
      <c r="V1733" s="14">
        <f>_xlfn.LET(_xlpm.a,T1733,_xlpm.b,R1733,2*_xlpm.a*_xlpm.b/(_xlpm.a+_xlpm.b))</f>
        <v>2.8571428571428581E-2</v>
      </c>
      <c r="W1733" s="14">
        <f>_xlfn.LET(_xlpm.p,R1733,_xlpm.q,T1733,LOG(_xlpm.p/_xlpm.q))</f>
        <v>1.2174839442139063</v>
      </c>
      <c r="X1733" s="2"/>
      <c r="AC1733" s="2"/>
      <c r="AH1733" s="2"/>
      <c r="AI1733" s="2"/>
    </row>
    <row r="1734" spans="1:35">
      <c r="A1734" s="1" t="str">
        <f>_xlfn.LET(_xlpm.sep," : ",CONCATENATE(O1734,_xlpm.sep,P1734))</f>
        <v>~mye~ : [maɪ]</v>
      </c>
      <c r="B1734" s="1">
        <f>_xlfn.LET(_xlpm.d,$G1734,_xlpm.k,_xlfn.CONCAT(LEFT(TRIM(B$1),1),"*"),COUNTIF(_xlpm.d,_xlpm.k))</f>
        <v>0</v>
      </c>
      <c r="C1734" s="1">
        <f>_xlfn.LET(_xlpm.d,$G1734,_xlpm.k,_xlfn.CONCAT(LEFT(TRIM(C$1),1),"*"),COUNTIF(_xlpm.d,_xlpm.k))</f>
        <v>1</v>
      </c>
      <c r="D1734" s="1">
        <f>_xlfn.LET(_xlpm.d,$G1734,_xlpm.k,_xlfn.CONCAT(LEFT(TRIM(D$1),1),"*"),COUNTIF(_xlpm.d,_xlpm.k))</f>
        <v>0</v>
      </c>
      <c r="E1734" s="1">
        <f>LOG(F1734+1,10)</f>
        <v>0.30102999566398114</v>
      </c>
      <c r="F1734" s="7">
        <v>1</v>
      </c>
      <c r="G1734" s="9" t="s">
        <v>2453</v>
      </c>
      <c r="H1734" s="4">
        <f>F1734/freq.sum.r6e</f>
        <v>4.9701789264413521E-5</v>
      </c>
      <c r="I1734" s="1" t="str">
        <f>_xlfn.LET(_xlpm.sep,":",_xlpm.w,$G1734,LEFT(_xlpm.w,FIND(_xlpm.sep,_xlpm.w)-1))</f>
        <v>maɪ</v>
      </c>
      <c r="J1734" s="1" t="str">
        <f>_xlfn.LET(_xlpm.sep,":",_xlpm.w,$G1734,RIGHT(_xlpm.w,LEN(_xlpm.w)-FIND(_xlpm.sep,_xlpm.w)))</f>
        <v>mye</v>
      </c>
      <c r="K1734" s="10">
        <f>_xlfn.LET(_xlpm.w,I1734,LEN(_xlpm.w))</f>
        <v>3</v>
      </c>
      <c r="L1734" s="10">
        <f>_xlfn.LET(_xlpm.w,J1734,LEN(_xlpm.w))</f>
        <v>3</v>
      </c>
      <c r="M1734" s="10">
        <f>_xlfn.LET(_xlpm.a,K1734,_xlpm.b,L1734,MAX(_xlpm.a,_xlpm.b))</f>
        <v>3</v>
      </c>
      <c r="N1734" s="10">
        <f>_xlfn.LET(_xlpm.d,(K1734,L1734),MAX(_xlpm.d)-MIN(_xlpm.d))</f>
        <v>0</v>
      </c>
      <c r="O1734" s="1" t="str">
        <f>_xlfn.LET(_xlpm.sep,":",_xlpm.w,$G1734,_xlfn.CONCAT("~",RIGHT(_xlpm.w,LEN(_xlpm.w)-FIND(_xlpm.sep,_xlpm.w)),"~"))</f>
        <v>~mye~</v>
      </c>
      <c r="P1734" s="1" t="str">
        <f>_xlfn.LET(_xlpm.sep,":",_xlpm.w,$G1734,_xlfn.CONCAT("[",LEFT(_xlpm.w,FIND(_xlpm.sep,_xlpm.w)-1),"]"))</f>
        <v>[maɪ]</v>
      </c>
      <c r="Q1734" s="14" cm="1">
        <f t="array" ref="Q1734">SUM(_xlfn._xlws.FILTER($H$2:$H$7111,_xlfn.MAP($O$2:$O$7111,_xlfn.LAMBDA(_xlpm.x,_xlpm.x=$O1734))))</f>
        <v>9.9403578528827041E-5</v>
      </c>
      <c r="R1734" s="14">
        <f>$H1734/Q1734</f>
        <v>0.5</v>
      </c>
      <c r="S1734" s="14" cm="1">
        <f t="array" ref="S1734">SUM(_xlfn._xlws.FILTER($H$2:$H$7111,_xlfn.MAP($P$2:$P$7111,_xlfn.LAMBDA(_xlpm.x,_xlpm.x=$P1734))))</f>
        <v>1.6401590457256461E-3</v>
      </c>
      <c r="T1734" s="14">
        <f>$H1734/S1734</f>
        <v>3.0303030303030304E-2</v>
      </c>
      <c r="U1734" s="14">
        <f>_xlfn.LET(_xlpm.freq,F1734,_xlpm.size,M1734+1,_xlpm.F,V1734,LOG(1+_xlpm.freq)*LOG(1+_xlpm.size)*_xlpm.F)</f>
        <v>1.2023482135687125E-2</v>
      </c>
      <c r="V1734" s="14">
        <f>_xlfn.LET(_xlpm.a,T1734,_xlpm.b,R1734,2*_xlpm.a*_xlpm.b/(_xlpm.a+_xlpm.b))</f>
        <v>5.7142857142857148E-2</v>
      </c>
      <c r="W1734" s="14">
        <f>_xlfn.LET(_xlpm.p,R1734,_xlpm.q,T1734,LOG(_xlpm.p/_xlpm.q))</f>
        <v>1.2174839442139063</v>
      </c>
      <c r="X1734" s="2"/>
      <c r="AC1734" s="2"/>
      <c r="AH1734" s="2"/>
      <c r="AI1734" s="2"/>
    </row>
    <row r="1735" spans="1:35">
      <c r="A1735" s="1" t="str">
        <f>_xlfn.LET(_xlpm.sep," : ",CONCATENATE(O1735,_xlpm.sep,P1735))</f>
        <v>~eir~ : [aɪ]</v>
      </c>
      <c r="B1735" s="1">
        <f>_xlfn.LET(_xlpm.d,$G1735,_xlpm.k,_xlfn.CONCAT(LEFT(TRIM(B$1),1),"*"),COUNTIF(_xlpm.d,_xlpm.k))</f>
        <v>0</v>
      </c>
      <c r="C1735" s="1">
        <f>_xlfn.LET(_xlpm.d,$G1735,_xlpm.k,_xlfn.CONCAT(LEFT(TRIM(C$1),1),"*"),COUNTIF(_xlpm.d,_xlpm.k))</f>
        <v>0</v>
      </c>
      <c r="D1735" s="1">
        <f>_xlfn.LET(_xlpm.d,$G1735,_xlpm.k,_xlfn.CONCAT(LEFT(TRIM(D$1),1),"*"),COUNTIF(_xlpm.d,_xlpm.k))</f>
        <v>0</v>
      </c>
      <c r="E1735" s="1">
        <f>LOG(F1735+1,10)</f>
        <v>0.47712125471966244</v>
      </c>
      <c r="F1735" s="7">
        <v>2</v>
      </c>
      <c r="G1735" s="9" t="s">
        <v>83</v>
      </c>
      <c r="H1735" s="4">
        <f>F1735/freq.sum.r6e</f>
        <v>9.9403578528827041E-5</v>
      </c>
      <c r="I1735" s="1" t="str">
        <f>_xlfn.LET(_xlpm.sep,":",_xlpm.w,$G1735,LEFT(_xlpm.w,FIND(_xlpm.sep,_xlpm.w)-1))</f>
        <v>aɪ</v>
      </c>
      <c r="J1735" s="1" t="str">
        <f>_xlfn.LET(_xlpm.sep,":",_xlpm.w,$G1735,RIGHT(_xlpm.w,LEN(_xlpm.w)-FIND(_xlpm.sep,_xlpm.w)))</f>
        <v>eir</v>
      </c>
      <c r="K1735" s="10">
        <f>_xlfn.LET(_xlpm.w,I1735,LEN(_xlpm.w))</f>
        <v>2</v>
      </c>
      <c r="L1735" s="10">
        <f>_xlfn.LET(_xlpm.w,J1735,LEN(_xlpm.w))</f>
        <v>3</v>
      </c>
      <c r="M1735" s="10">
        <f>_xlfn.LET(_xlpm.a,K1735,_xlpm.b,L1735,MAX(_xlpm.a,_xlpm.b))</f>
        <v>3</v>
      </c>
      <c r="N1735" s="10">
        <f>_xlfn.LET(_xlpm.d,(K1735,L1735),MAX(_xlpm.d)-MIN(_xlpm.d))</f>
        <v>1</v>
      </c>
      <c r="O1735" s="1" t="str">
        <f>_xlfn.LET(_xlpm.sep,":",_xlpm.w,$G1735,_xlfn.CONCAT("~",RIGHT(_xlpm.w,LEN(_xlpm.w)-FIND(_xlpm.sep,_xlpm.w)),"~"))</f>
        <v>~eir~</v>
      </c>
      <c r="P1735" s="1" t="str">
        <f>_xlfn.LET(_xlpm.sep,":",_xlpm.w,$G1735,_xlfn.CONCAT("[",LEFT(_xlpm.w,FIND(_xlpm.sep,_xlpm.w)-1),"]"))</f>
        <v>[aɪ]</v>
      </c>
      <c r="Q1735" s="14" cm="1">
        <f t="array" ref="Q1735">SUM(_xlfn._xlws.FILTER($H$2:$H$7111,_xlfn.MAP($O$2:$O$7111,_xlfn.LAMBDA(_xlpm.x,_xlpm.x=$O1735))))</f>
        <v>9.9403578528827041E-5</v>
      </c>
      <c r="R1735" s="14">
        <f>$H1735/Q1735</f>
        <v>1</v>
      </c>
      <c r="S1735" s="14" cm="1">
        <f t="array" ref="S1735">SUM(_xlfn._xlws.FILTER($H$2:$H$7111,_xlfn.MAP($P$2:$P$7111,_xlfn.LAMBDA(_xlpm.x,_xlpm.x=$P1735))))</f>
        <v>1.6401590457256461E-3</v>
      </c>
      <c r="T1735" s="14">
        <f>$H1735/S1735</f>
        <v>6.0606060606060608E-2</v>
      </c>
      <c r="U1735" s="14">
        <f>_xlfn.LET(_xlpm.freq,F1735,_xlpm.size,M1735+1,_xlpm.F,V1735,LOG(1+_xlpm.freq)*LOG(1+_xlpm.size)*_xlpm.F)</f>
        <v>3.8113536626309626E-2</v>
      </c>
      <c r="V1735" s="14">
        <f>_xlfn.LET(_xlpm.a,T1735,_xlpm.b,R1735,2*_xlpm.a*_xlpm.b/(_xlpm.a+_xlpm.b))</f>
        <v>0.1142857142857143</v>
      </c>
      <c r="W1735" s="14">
        <f>_xlfn.LET(_xlpm.p,R1735,_xlpm.q,T1735,LOG(_xlpm.p/_xlpm.q))</f>
        <v>1.2174839442139063</v>
      </c>
      <c r="X1735" s="2"/>
      <c r="AC1735" s="2"/>
      <c r="AH1735" s="2"/>
      <c r="AI1735" s="2"/>
    </row>
    <row r="1736" spans="1:35">
      <c r="A1736" s="1" t="str">
        <f>_xlfn.LET(_xlpm.sep," : ",CONCATENATE(O1736,_xlpm.sep,P1736))</f>
        <v>~bar~ : [bə]</v>
      </c>
      <c r="B1736" s="1">
        <f>_xlfn.LET(_xlpm.d,$G1736,_xlpm.k,_xlfn.CONCAT(LEFT(TRIM(B$1),1),"*"),COUNTIF(_xlpm.d,_xlpm.k))</f>
        <v>0</v>
      </c>
      <c r="C1736" s="1">
        <f>_xlfn.LET(_xlpm.d,$G1736,_xlpm.k,_xlfn.CONCAT(LEFT(TRIM(C$1),1),"*"),COUNTIF(_xlpm.d,_xlpm.k))</f>
        <v>0</v>
      </c>
      <c r="D1736" s="1">
        <f>_xlfn.LET(_xlpm.d,$G1736,_xlpm.k,_xlfn.CONCAT(LEFT(TRIM(D$1),1),"*"),COUNTIF(_xlpm.d,_xlpm.k))</f>
        <v>0</v>
      </c>
      <c r="E1736" s="1">
        <f>LOG(F1736+1,10)</f>
        <v>0.30102999566398114</v>
      </c>
      <c r="F1736" s="7">
        <v>1</v>
      </c>
      <c r="G1736" s="9" t="s">
        <v>237</v>
      </c>
      <c r="H1736" s="4">
        <f>F1736/freq.sum.r6e</f>
        <v>4.9701789264413521E-5</v>
      </c>
      <c r="I1736" s="1" t="str">
        <f>_xlfn.LET(_xlpm.sep,":",_xlpm.w,$G1736,LEFT(_xlpm.w,FIND(_xlpm.sep,_xlpm.w)-1))</f>
        <v>bə</v>
      </c>
      <c r="J1736" s="1" t="str">
        <f>_xlfn.LET(_xlpm.sep,":",_xlpm.w,$G1736,RIGHT(_xlpm.w,LEN(_xlpm.w)-FIND(_xlpm.sep,_xlpm.w)))</f>
        <v>bar</v>
      </c>
      <c r="K1736" s="10">
        <f>_xlfn.LET(_xlpm.w,I1736,LEN(_xlpm.w))</f>
        <v>2</v>
      </c>
      <c r="L1736" s="10">
        <f>_xlfn.LET(_xlpm.w,J1736,LEN(_xlpm.w))</f>
        <v>3</v>
      </c>
      <c r="M1736" s="10">
        <f>_xlfn.LET(_xlpm.a,K1736,_xlpm.b,L1736,MAX(_xlpm.a,_xlpm.b))</f>
        <v>3</v>
      </c>
      <c r="N1736" s="10">
        <f>_xlfn.LET(_xlpm.d,(K1736,L1736),MAX(_xlpm.d)-MIN(_xlpm.d))</f>
        <v>1</v>
      </c>
      <c r="O1736" s="1" t="str">
        <f>_xlfn.LET(_xlpm.sep,":",_xlpm.w,$G1736,_xlfn.CONCAT("~",RIGHT(_xlpm.w,LEN(_xlpm.w)-FIND(_xlpm.sep,_xlpm.w)),"~"))</f>
        <v>~bar~</v>
      </c>
      <c r="P1736" s="1" t="str">
        <f>_xlfn.LET(_xlpm.sep,":",_xlpm.w,$G1736,_xlfn.CONCAT("[",LEFT(_xlpm.w,FIND(_xlpm.sep,_xlpm.w)-1),"]"))</f>
        <v>[bə]</v>
      </c>
      <c r="Q1736" s="14" cm="1">
        <f t="array" ref="Q1736">SUM(_xlfn._xlws.FILTER($H$2:$H$7109,_xlfn.MAP($O$2:$O$7109,_xlfn.LAMBDA(_xlpm.x,_xlpm.x=$O1736))))</f>
        <v>1.4910536779324057E-4</v>
      </c>
      <c r="R1736" s="14">
        <f>$H1736/Q1736</f>
        <v>0.33333333333333331</v>
      </c>
      <c r="S1736" s="14" cm="1">
        <f t="array" ref="S1736">SUM(_xlfn._xlws.FILTER($H$2:$H$7109,_xlfn.MAP($P$2:$P$7109,_xlfn.LAMBDA(_xlpm.x,_xlpm.x=$P1736))))</f>
        <v>2.4850894632206751E-3</v>
      </c>
      <c r="T1736" s="14">
        <f>$H1736/S1736</f>
        <v>2.0000000000000007E-2</v>
      </c>
      <c r="U1736" s="14">
        <f>_xlfn.LET(_xlpm.freq,F1736,_xlpm.size,M1736+1,_xlpm.F,V1736,LOG(1+_xlpm.freq)*LOG(1+_xlpm.size)*_xlpm.F)</f>
        <v>7.9400353726235759E-3</v>
      </c>
      <c r="V1736" s="14">
        <f>_xlfn.LET(_xlpm.a,T1736,_xlpm.b,R1736,2*_xlpm.a*_xlpm.b/(_xlpm.a+_xlpm.b))</f>
        <v>3.7735849056603786E-2</v>
      </c>
      <c r="W1736" s="14">
        <f>_xlfn.LET(_xlpm.p,R1736,_xlpm.q,T1736,LOG(_xlpm.p/_xlpm.q))</f>
        <v>1.2218487496163561</v>
      </c>
      <c r="X1736" s="2"/>
      <c r="AC1736" s="2"/>
      <c r="AH1736" s="2"/>
      <c r="AI1736" s="2"/>
    </row>
    <row r="1737" spans="1:35">
      <c r="A1737" s="1" t="str">
        <f>_xlfn.LET(_xlpm.sep," : ",CONCATENATE(O1737,_xlpm.sep,P1737))</f>
        <v>~lou~ : [lə]</v>
      </c>
      <c r="B1737" s="1">
        <f>_xlfn.LET(_xlpm.d,$G1737,_xlpm.k,_xlfn.CONCAT(LEFT(TRIM(B$1),1),"*"),COUNTIF(_xlpm.d,_xlpm.k))</f>
        <v>0</v>
      </c>
      <c r="C1737" s="1">
        <f>_xlfn.LET(_xlpm.d,$G1737,_xlpm.k,_xlfn.CONCAT(LEFT(TRIM(C$1),1),"*"),COUNTIF(_xlpm.d,_xlpm.k))</f>
        <v>0</v>
      </c>
      <c r="D1737" s="1">
        <f>_xlfn.LET(_xlpm.d,$G1737,_xlpm.k,_xlfn.CONCAT(LEFT(TRIM(D$1),1),"*"),COUNTIF(_xlpm.d,_xlpm.k))</f>
        <v>0</v>
      </c>
      <c r="E1737" s="1">
        <f>LOG(F1737+1,10)</f>
        <v>0.47712125471966244</v>
      </c>
      <c r="F1737" s="7">
        <v>2</v>
      </c>
      <c r="G1737" s="9" t="s">
        <v>2376</v>
      </c>
      <c r="H1737" s="4">
        <f>F1737/freq.sum.r6e</f>
        <v>9.9403578528827041E-5</v>
      </c>
      <c r="I1737" s="1" t="str">
        <f>_xlfn.LET(_xlpm.sep,":",_xlpm.w,$G1737,LEFT(_xlpm.w,FIND(_xlpm.sep,_xlpm.w)-1))</f>
        <v>lə</v>
      </c>
      <c r="J1737" s="1" t="str">
        <f>_xlfn.LET(_xlpm.sep,":",_xlpm.w,$G1737,RIGHT(_xlpm.w,LEN(_xlpm.w)-FIND(_xlpm.sep,_xlpm.w)))</f>
        <v>lou</v>
      </c>
      <c r="K1737" s="10">
        <f>_xlfn.LET(_xlpm.w,I1737,LEN(_xlpm.w))</f>
        <v>2</v>
      </c>
      <c r="L1737" s="10">
        <f>_xlfn.LET(_xlpm.w,J1737,LEN(_xlpm.w))</f>
        <v>3</v>
      </c>
      <c r="M1737" s="10">
        <f>_xlfn.LET(_xlpm.a,K1737,_xlpm.b,L1737,MAX(_xlpm.a,_xlpm.b))</f>
        <v>3</v>
      </c>
      <c r="N1737" s="10">
        <f>_xlfn.LET(_xlpm.d,(K1737,L1737),MAX(_xlpm.d)-MIN(_xlpm.d))</f>
        <v>1</v>
      </c>
      <c r="O1737" s="1" t="str">
        <f>_xlfn.LET(_xlpm.sep,":",_xlpm.w,$G1737,_xlfn.CONCAT("~",RIGHT(_xlpm.w,LEN(_xlpm.w)-FIND(_xlpm.sep,_xlpm.w)),"~"))</f>
        <v>~lou~</v>
      </c>
      <c r="P1737" s="1" t="str">
        <f>_xlfn.LET(_xlpm.sep,":",_xlpm.w,$G1737,_xlfn.CONCAT("[",LEFT(_xlpm.w,FIND(_xlpm.sep,_xlpm.w)-1),"]"))</f>
        <v>[lə]</v>
      </c>
      <c r="Q1737" s="14" cm="1">
        <f t="array" ref="Q1737">SUM(_xlfn._xlws.FILTER($H$2:$H$7111,_xlfn.MAP($O$2:$O$7111,_xlfn.LAMBDA(_xlpm.x,_xlpm.x=$O1737))))</f>
        <v>1.4910536779324057E-4</v>
      </c>
      <c r="R1737" s="14">
        <f>$H1737/Q1737</f>
        <v>0.66666666666666663</v>
      </c>
      <c r="S1737" s="14" cm="1">
        <f t="array" ref="S1737">SUM(_xlfn._xlws.FILTER($H$2:$H$7111,_xlfn.MAP($P$2:$P$7111,_xlfn.LAMBDA(_xlpm.x,_xlpm.x=$P1737))))</f>
        <v>2.4850894632206747E-3</v>
      </c>
      <c r="T1737" s="14">
        <f>$H1737/S1737</f>
        <v>4.0000000000000022E-2</v>
      </c>
      <c r="U1737" s="14">
        <f>_xlfn.LET(_xlpm.freq,F1737,_xlpm.size,M1737+1,_xlpm.F,V1737,LOG(1+_xlpm.freq)*LOG(1+_xlpm.size)*_xlpm.F)</f>
        <v>2.5169316640015801E-2</v>
      </c>
      <c r="V1737" s="14">
        <f>_xlfn.LET(_xlpm.a,T1737,_xlpm.b,R1737,2*_xlpm.a*_xlpm.b/(_xlpm.a+_xlpm.b))</f>
        <v>7.5471698113207586E-2</v>
      </c>
      <c r="W1737" s="14">
        <f>_xlfn.LET(_xlpm.p,R1737,_xlpm.q,T1737,LOG(_xlpm.p/_xlpm.q))</f>
        <v>1.2218487496163561</v>
      </c>
      <c r="X1737" s="2"/>
      <c r="AC1737" s="2"/>
      <c r="AH1737" s="2"/>
      <c r="AI1737" s="2"/>
    </row>
    <row r="1738" spans="1:35">
      <c r="A1738" s="1" t="str">
        <f>_xlfn.LET(_xlpm.sep," : ",CONCATENATE(O1738,_xlpm.sep,P1738))</f>
        <v>~jur~ : [dʒʊ]</v>
      </c>
      <c r="B1738" s="1">
        <f>_xlfn.LET(_xlpm.d,$G1738,_xlpm.k,_xlfn.CONCAT(LEFT(TRIM(B$1),1),"*"),COUNTIF(_xlpm.d,_xlpm.k))</f>
        <v>0</v>
      </c>
      <c r="C1738" s="1">
        <f>_xlfn.LET(_xlpm.d,$G1738,_xlpm.k,_xlfn.CONCAT(LEFT(TRIM(C$1),1),"*"),COUNTIF(_xlpm.d,_xlpm.k))</f>
        <v>0</v>
      </c>
      <c r="D1738" s="1">
        <f>_xlfn.LET(_xlpm.d,$G1738,_xlpm.k,_xlfn.CONCAT(LEFT(TRIM(D$1),1),"*"),COUNTIF(_xlpm.d,_xlpm.k))</f>
        <v>0</v>
      </c>
      <c r="E1738" s="1">
        <f>LOG(F1738+1,10)</f>
        <v>0.47712125471966244</v>
      </c>
      <c r="F1738" s="7">
        <v>2</v>
      </c>
      <c r="G1738" s="9" t="s">
        <v>841</v>
      </c>
      <c r="H1738" s="4">
        <f>F1738/freq.sum.r6e</f>
        <v>9.9403578528827041E-5</v>
      </c>
      <c r="I1738" s="1" t="str">
        <f>_xlfn.LET(_xlpm.sep,":",_xlpm.w,$G1738,LEFT(_xlpm.w,FIND(_xlpm.sep,_xlpm.w)-1))</f>
        <v>dʒʊ</v>
      </c>
      <c r="J1738" s="1" t="str">
        <f>_xlfn.LET(_xlpm.sep,":",_xlpm.w,$G1738,RIGHT(_xlpm.w,LEN(_xlpm.w)-FIND(_xlpm.sep,_xlpm.w)))</f>
        <v>jur</v>
      </c>
      <c r="K1738" s="10">
        <f>_xlfn.LET(_xlpm.w,I1738,LEN(_xlpm.w))</f>
        <v>3</v>
      </c>
      <c r="L1738" s="10">
        <f>_xlfn.LET(_xlpm.w,J1738,LEN(_xlpm.w))</f>
        <v>3</v>
      </c>
      <c r="M1738" s="10">
        <f>_xlfn.LET(_xlpm.a,K1738,_xlpm.b,L1738,MAX(_xlpm.a,_xlpm.b))</f>
        <v>3</v>
      </c>
      <c r="N1738" s="10">
        <f>_xlfn.LET(_xlpm.d,(K1738,L1738),MAX(_xlpm.d)-MIN(_xlpm.d))</f>
        <v>0</v>
      </c>
      <c r="O1738" s="1" t="str">
        <f>_xlfn.LET(_xlpm.sep,":",_xlpm.w,$G1738,_xlfn.CONCAT("~",RIGHT(_xlpm.w,LEN(_xlpm.w)-FIND(_xlpm.sep,_xlpm.w)),"~"))</f>
        <v>~jur~</v>
      </c>
      <c r="P1738" s="1" t="str">
        <f>_xlfn.LET(_xlpm.sep,":",_xlpm.w,$G1738,_xlfn.CONCAT("[",LEFT(_xlpm.w,FIND(_xlpm.sep,_xlpm.w)-1),"]"))</f>
        <v>[dʒʊ]</v>
      </c>
      <c r="Q1738" s="14" cm="1">
        <f t="array" ref="Q1738">SUM(_xlfn._xlws.FILTER($H$2:$H$7117,_xlfn.MAP($O$2:$O$7117,_xlfn.LAMBDA(_xlpm.x,_xlpm.x=$O1738))))</f>
        <v>9.9403578528827041E-5</v>
      </c>
      <c r="R1738" s="14">
        <f>$H1738/Q1738</f>
        <v>1</v>
      </c>
      <c r="S1738" s="14" cm="1">
        <f t="array" ref="S1738">SUM(_xlfn._xlws.FILTER($H$2:$H$7117,_xlfn.MAP($P$2:$P$7117,_xlfn.LAMBDA(_xlpm.x,_xlpm.x=$P1738))))</f>
        <v>1.6898608349900596E-3</v>
      </c>
      <c r="T1738" s="14">
        <f>$H1738/S1738</f>
        <v>5.8823529411764712E-2</v>
      </c>
      <c r="U1738" s="14">
        <f>_xlfn.LET(_xlpm.freq,F1738,_xlpm.size,M1738+1,_xlpm.F,V1738,LOG(1+_xlpm.freq)*LOG(1+_xlpm.size)*_xlpm.F)</f>
        <v>3.7054827275578801E-2</v>
      </c>
      <c r="V1738" s="14">
        <f>_xlfn.LET(_xlpm.a,T1738,_xlpm.b,R1738,2*_xlpm.a*_xlpm.b/(_xlpm.a+_xlpm.b))</f>
        <v>0.11111111111111112</v>
      </c>
      <c r="W1738" s="14">
        <f>_xlfn.LET(_xlpm.p,R1738,_xlpm.q,T1738,LOG(_xlpm.p/_xlpm.q))</f>
        <v>1.2304489213782739</v>
      </c>
      <c r="X1738" s="2"/>
      <c r="AC1738" s="2"/>
      <c r="AH1738" s="2"/>
      <c r="AI1738" s="2"/>
    </row>
    <row r="1739" spans="1:35">
      <c r="A1739" s="1" t="str">
        <f>_xlfn.LET(_xlpm.sep," : ",CONCATENATE(O1739,_xlpm.sep,P1739))</f>
        <v>~hur~ : [hʊ]</v>
      </c>
      <c r="B1739" s="1">
        <f>_xlfn.LET(_xlpm.d,$G1739,_xlpm.k,_xlfn.CONCAT(LEFT(TRIM(B$1),1),"*"),COUNTIF(_xlpm.d,_xlpm.k))</f>
        <v>0</v>
      </c>
      <c r="C1739" s="1">
        <f>_xlfn.LET(_xlpm.d,$G1739,_xlpm.k,_xlfn.CONCAT(LEFT(TRIM(C$1),1),"*"),COUNTIF(_xlpm.d,_xlpm.k))</f>
        <v>0</v>
      </c>
      <c r="D1739" s="1">
        <f>_xlfn.LET(_xlpm.d,$G1739,_xlpm.k,_xlfn.CONCAT(LEFT(TRIM(D$1),1),"*"),COUNTIF(_xlpm.d,_xlpm.k))</f>
        <v>0</v>
      </c>
      <c r="E1739" s="1">
        <f>LOG(F1739+1,10)</f>
        <v>0.47712125471966244</v>
      </c>
      <c r="F1739" s="7">
        <v>2</v>
      </c>
      <c r="G1739" s="9" t="s">
        <v>1287</v>
      </c>
      <c r="H1739" s="4">
        <f>F1739/freq.sum.r6e</f>
        <v>9.9403578528827041E-5</v>
      </c>
      <c r="I1739" s="1" t="str">
        <f>_xlfn.LET(_xlpm.sep,":",_xlpm.w,$G1739,LEFT(_xlpm.w,FIND(_xlpm.sep,_xlpm.w)-1))</f>
        <v>hʊ</v>
      </c>
      <c r="J1739" s="1" t="str">
        <f>_xlfn.LET(_xlpm.sep,":",_xlpm.w,$G1739,RIGHT(_xlpm.w,LEN(_xlpm.w)-FIND(_xlpm.sep,_xlpm.w)))</f>
        <v>hur</v>
      </c>
      <c r="K1739" s="10">
        <f>_xlfn.LET(_xlpm.w,I1739,LEN(_xlpm.w))</f>
        <v>2</v>
      </c>
      <c r="L1739" s="10">
        <f>_xlfn.LET(_xlpm.w,J1739,LEN(_xlpm.w))</f>
        <v>3</v>
      </c>
      <c r="M1739" s="10">
        <f>_xlfn.LET(_xlpm.a,K1739,_xlpm.b,L1739,MAX(_xlpm.a,_xlpm.b))</f>
        <v>3</v>
      </c>
      <c r="N1739" s="10">
        <f>_xlfn.LET(_xlpm.d,(K1739,L1739),MAX(_xlpm.d)-MIN(_xlpm.d))</f>
        <v>1</v>
      </c>
      <c r="O1739" s="1" t="str">
        <f>_xlfn.LET(_xlpm.sep,":",_xlpm.w,$G1739,_xlfn.CONCAT("~",RIGHT(_xlpm.w,LEN(_xlpm.w)-FIND(_xlpm.sep,_xlpm.w)),"~"))</f>
        <v>~hur~</v>
      </c>
      <c r="P1739" s="1" t="str">
        <f>_xlfn.LET(_xlpm.sep,":",_xlpm.w,$G1739,_xlfn.CONCAT("[",LEFT(_xlpm.w,FIND(_xlpm.sep,_xlpm.w)-1),"]"))</f>
        <v>[hʊ]</v>
      </c>
      <c r="Q1739" s="14" cm="1">
        <f t="array" ref="Q1739">SUM(_xlfn._xlws.FILTER($H$2:$H$7117,_xlfn.MAP($O$2:$O$7117,_xlfn.LAMBDA(_xlpm.x,_xlpm.x=$O1739))))</f>
        <v>9.9403578528827041E-5</v>
      </c>
      <c r="R1739" s="14">
        <f>$H1739/Q1739</f>
        <v>1</v>
      </c>
      <c r="S1739" s="14" cm="1">
        <f t="array" ref="S1739">SUM(_xlfn._xlws.FILTER($H$2:$H$7117,_xlfn.MAP($P$2:$P$7117,_xlfn.LAMBDA(_xlpm.x,_xlpm.x=$P1739))))</f>
        <v>1.6898608349900596E-3</v>
      </c>
      <c r="T1739" s="14">
        <f>$H1739/S1739</f>
        <v>5.8823529411764712E-2</v>
      </c>
      <c r="U1739" s="14">
        <f>_xlfn.LET(_xlpm.freq,F1739,_xlpm.size,M1739+1,_xlpm.F,V1739,LOG(1+_xlpm.freq)*LOG(1+_xlpm.size)*_xlpm.F)</f>
        <v>3.7054827275578801E-2</v>
      </c>
      <c r="V1739" s="14">
        <f>_xlfn.LET(_xlpm.a,T1739,_xlpm.b,R1739,2*_xlpm.a*_xlpm.b/(_xlpm.a+_xlpm.b))</f>
        <v>0.11111111111111112</v>
      </c>
      <c r="W1739" s="14">
        <f>_xlfn.LET(_xlpm.p,R1739,_xlpm.q,T1739,LOG(_xlpm.p/_xlpm.q))</f>
        <v>1.2304489213782739</v>
      </c>
      <c r="X1739" s="2"/>
      <c r="AC1739" s="2"/>
      <c r="AH1739" s="2"/>
      <c r="AI1739" s="2"/>
    </row>
    <row r="1740" spans="1:35">
      <c r="A1740" s="1" t="str">
        <f>_xlfn.LET(_xlpm.sep," : ",CONCATENATE(O1740,_xlpm.sep,P1740))</f>
        <v>~uwe~ : [ʊ]</v>
      </c>
      <c r="B1740" s="1">
        <f>_xlfn.LET(_xlpm.d,$G1740,_xlpm.k,_xlfn.CONCAT(LEFT(TRIM(B$1),1),"*"),COUNTIF(_xlpm.d,_xlpm.k))</f>
        <v>0</v>
      </c>
      <c r="C1740" s="1">
        <f>_xlfn.LET(_xlpm.d,$G1740,_xlpm.k,_xlfn.CONCAT(LEFT(TRIM(C$1),1),"*"),COUNTIF(_xlpm.d,_xlpm.k))</f>
        <v>0</v>
      </c>
      <c r="D1740" s="1">
        <f>_xlfn.LET(_xlpm.d,$G1740,_xlpm.k,_xlfn.CONCAT(LEFT(TRIM(D$1),1),"*"),COUNTIF(_xlpm.d,_xlpm.k))</f>
        <v>0</v>
      </c>
      <c r="E1740" s="1">
        <f>LOG(F1740+1,10)</f>
        <v>0.30102999566398114</v>
      </c>
      <c r="F1740" s="7">
        <v>1</v>
      </c>
      <c r="G1740" s="9" t="s">
        <v>5622</v>
      </c>
      <c r="H1740" s="4">
        <f>F1740/freq.sum.r6e</f>
        <v>4.9701789264413521E-5</v>
      </c>
      <c r="I1740" s="1" t="str">
        <f>_xlfn.LET(_xlpm.sep,":",_xlpm.w,$G1740,LEFT(_xlpm.w,FIND(_xlpm.sep,_xlpm.w)-1))</f>
        <v>ʊ</v>
      </c>
      <c r="J1740" s="1" t="str">
        <f>_xlfn.LET(_xlpm.sep,":",_xlpm.w,$G1740,RIGHT(_xlpm.w,LEN(_xlpm.w)-FIND(_xlpm.sep,_xlpm.w)))</f>
        <v>uwe</v>
      </c>
      <c r="K1740" s="10">
        <f>_xlfn.LET(_xlpm.w,I1740,LEN(_xlpm.w))</f>
        <v>1</v>
      </c>
      <c r="L1740" s="10">
        <f>_xlfn.LET(_xlpm.w,J1740,LEN(_xlpm.w))</f>
        <v>3</v>
      </c>
      <c r="M1740" s="10">
        <f>_xlfn.LET(_xlpm.a,K1740,_xlpm.b,L1740,MAX(_xlpm.a,_xlpm.b))</f>
        <v>3</v>
      </c>
      <c r="N1740" s="10">
        <f>_xlfn.LET(_xlpm.d,(K1740,L1740),MAX(_xlpm.d)-MIN(_xlpm.d))</f>
        <v>2</v>
      </c>
      <c r="O1740" s="1" t="str">
        <f>_xlfn.LET(_xlpm.sep,":",_xlpm.w,$G1740,_xlfn.CONCAT("~",RIGHT(_xlpm.w,LEN(_xlpm.w)-FIND(_xlpm.sep,_xlpm.w)),"~"))</f>
        <v>~uwe~</v>
      </c>
      <c r="P1740" s="1" t="str">
        <f>_xlfn.LET(_xlpm.sep,":",_xlpm.w,$G1740,_xlfn.CONCAT("[",LEFT(_xlpm.w,FIND(_xlpm.sep,_xlpm.w)-1),"]"))</f>
        <v>[ʊ]</v>
      </c>
      <c r="Q1740" s="14" cm="1">
        <f t="array" ref="Q1740">SUM(_xlfn._xlws.FILTER($H$2:$H$7117,_xlfn.MAP($O$2:$O$7117,_xlfn.LAMBDA(_xlpm.x,_xlpm.x=$O1740))))</f>
        <v>4.9701789264413521E-5</v>
      </c>
      <c r="R1740" s="14">
        <f>$H1740/Q1740</f>
        <v>1</v>
      </c>
      <c r="S1740" s="14" cm="1">
        <f t="array" ref="S1740">SUM(_xlfn._xlws.FILTER($H$2:$H$7117,_xlfn.MAP($P$2:$P$7117,_xlfn.LAMBDA(_xlpm.x,_xlpm.x=$P1740))))</f>
        <v>8.4493041749503001E-4</v>
      </c>
      <c r="T1740" s="14">
        <f>$H1740/S1740</f>
        <v>5.8823529411764698E-2</v>
      </c>
      <c r="U1740" s="14">
        <f>_xlfn.LET(_xlpm.freq,F1740,_xlpm.size,M1740+1,_xlpm.F,V1740,LOG(1+_xlpm.freq)*LOG(1+_xlpm.size)*_xlpm.F)</f>
        <v>2.3378993041613848E-2</v>
      </c>
      <c r="V1740" s="14">
        <f>_xlfn.LET(_xlpm.a,T1740,_xlpm.b,R1740,2*_xlpm.a*_xlpm.b/(_xlpm.a+_xlpm.b))</f>
        <v>0.11111111111111109</v>
      </c>
      <c r="W1740" s="14">
        <f>_xlfn.LET(_xlpm.p,R1740,_xlpm.q,T1740,LOG(_xlpm.p/_xlpm.q))</f>
        <v>1.2304489213782741</v>
      </c>
      <c r="X1740" s="2"/>
      <c r="AC1740" s="2"/>
      <c r="AH1740" s="2"/>
      <c r="AI1740" s="2"/>
    </row>
    <row r="1741" spans="1:35">
      <c r="A1741" s="1" t="str">
        <f>_xlfn.LET(_xlpm.sep," : ",CONCATENATE(O1741,_xlpm.sep,P1741))</f>
        <v>~sle~ : [lɪ]</v>
      </c>
      <c r="B1741" s="1">
        <f>_xlfn.LET(_xlpm.d,$G1741,_xlpm.k,_xlfn.CONCAT(LEFT(TRIM(B$1),1),"*"),COUNTIF(_xlpm.d,_xlpm.k))</f>
        <v>0</v>
      </c>
      <c r="C1741" s="1">
        <f>_xlfn.LET(_xlpm.d,$G1741,_xlpm.k,_xlfn.CONCAT(LEFT(TRIM(C$1),1),"*"),COUNTIF(_xlpm.d,_xlpm.k))</f>
        <v>0</v>
      </c>
      <c r="D1741" s="1">
        <f>_xlfn.LET(_xlpm.d,$G1741,_xlpm.k,_xlfn.CONCAT(LEFT(TRIM(D$1),1),"*"),COUNTIF(_xlpm.d,_xlpm.k))</f>
        <v>0</v>
      </c>
      <c r="E1741" s="1">
        <f>LOG(F1741+1,10)</f>
        <v>1.3617278360175928</v>
      </c>
      <c r="F1741" s="7">
        <v>22</v>
      </c>
      <c r="G1741" s="9" t="s">
        <v>2401</v>
      </c>
      <c r="H1741" s="4">
        <f>F1741/freq.sum.r6e</f>
        <v>1.0934393638170974E-3</v>
      </c>
      <c r="I1741" s="4" t="str">
        <f>_xlfn.LET(_xlpm.sep,":",_xlpm.w,$G1741,LEFT(_xlpm.w,FIND(_xlpm.sep,_xlpm.w)-1))</f>
        <v>lɪ</v>
      </c>
      <c r="J1741" s="4" t="str">
        <f>_xlfn.LET(_xlpm.sep,":",_xlpm.w,$G1741,RIGHT(_xlpm.w,LEN(_xlpm.w)-FIND(_xlpm.sep,_xlpm.w)))</f>
        <v>sle</v>
      </c>
      <c r="K1741" s="10">
        <f>_xlfn.LET(_xlpm.w,I1741,LEN(_xlpm.w))</f>
        <v>2</v>
      </c>
      <c r="L1741" s="10">
        <f>_xlfn.LET(_xlpm.w,J1741,LEN(_xlpm.w))</f>
        <v>3</v>
      </c>
      <c r="M1741" s="10">
        <f>_xlfn.LET(_xlpm.a,K1741,_xlpm.b,L1741,MAX(_xlpm.a,_xlpm.b))</f>
        <v>3</v>
      </c>
      <c r="N1741" s="10">
        <f>_xlfn.LET(_xlpm.d,(K1741,L1741),MAX(_xlpm.d)-MIN(_xlpm.d))</f>
        <v>1</v>
      </c>
      <c r="O1741" s="1" t="str">
        <f>_xlfn.LET(_xlpm.sep,":",_xlpm.w,$G1741,_xlfn.CONCAT("~",RIGHT(_xlpm.w,LEN(_xlpm.w)-FIND(_xlpm.sep,_xlpm.w)),"~"))</f>
        <v>~sle~</v>
      </c>
      <c r="P1741" s="1" t="str">
        <f>_xlfn.LET(_xlpm.sep,":",_xlpm.w,$G1741,_xlfn.CONCAT("[",LEFT(_xlpm.w,FIND(_xlpm.sep,_xlpm.w)-1),"]"))</f>
        <v>[lɪ]</v>
      </c>
      <c r="Q1741" s="14" cm="1">
        <f t="array" ref="Q1741">SUM(_xlfn._xlws.FILTER($H$2:$H$7109,_xlfn.MAP($O$2:$O$7109,_xlfn.LAMBDA(_xlpm.x,_xlpm.x=$O1741))))</f>
        <v>1.1928429423459245E-3</v>
      </c>
      <c r="R1741" s="14">
        <f>$H1741/Q1741</f>
        <v>0.91666666666666663</v>
      </c>
      <c r="S1741" s="14" cm="1">
        <f t="array" ref="S1741">SUM(_xlfn._xlws.FILTER($H$2:$H$7109,_xlfn.MAP($P$2:$P$7109,_xlfn.LAMBDA(_xlpm.x,_xlpm.x=$P1741))))</f>
        <v>2.067594433399602E-2</v>
      </c>
      <c r="T1741" s="14">
        <f>$H1741/S1741</f>
        <v>5.2884615384615391E-2</v>
      </c>
      <c r="U1741" s="14">
        <f>_xlfn.LET(_xlpm.freq,F1741,_xlpm.size,M1741+1,_xlpm.F,V1741,LOG(1+_xlpm.freq)*LOG(1+_xlpm.size)*_xlpm.F)</f>
        <v>9.5180691144569451E-2</v>
      </c>
      <c r="V1741" s="14">
        <f>_xlfn.LET(_xlpm.a,T1741,_xlpm.b,R1741,2*_xlpm.a*_xlpm.b/(_xlpm.a+_xlpm.b))</f>
        <v>0.1</v>
      </c>
      <c r="W1741" s="14">
        <f>_xlfn.LET(_xlpm.p,R1741,_xlpm.q,T1741,LOG(_xlpm.p/_xlpm.q))</f>
        <v>1.2388820889151366</v>
      </c>
      <c r="X1741" s="2"/>
      <c r="AC1741" s="2"/>
      <c r="AH1741" s="2"/>
      <c r="AI1741" s="2"/>
    </row>
    <row r="1742" spans="1:35">
      <c r="A1742" s="1" t="str">
        <f>_xlfn.LET(_xlpm.sep," : ",CONCATENATE(O1742,_xlpm.sep,P1742))</f>
        <v>~ssy~ : [sɪ]</v>
      </c>
      <c r="B1742" s="1">
        <f>_xlfn.LET(_xlpm.d,$G1742,_xlpm.k,_xlfn.CONCAT(LEFT(TRIM(B$1),1),"*"),COUNTIF(_xlpm.d,_xlpm.k))</f>
        <v>0</v>
      </c>
      <c r="C1742" s="1">
        <f>_xlfn.LET(_xlpm.d,$G1742,_xlpm.k,_xlfn.CONCAT(LEFT(TRIM(C$1),1),"*"),COUNTIF(_xlpm.d,_xlpm.k))</f>
        <v>0</v>
      </c>
      <c r="D1742" s="1">
        <f>_xlfn.LET(_xlpm.d,$G1742,_xlpm.k,_xlfn.CONCAT(LEFT(TRIM(D$1),1),"*"),COUNTIF(_xlpm.d,_xlpm.k))</f>
        <v>0</v>
      </c>
      <c r="E1742" s="1">
        <f>LOG(F1742+1,10)</f>
        <v>1.3617278360175928</v>
      </c>
      <c r="F1742" s="7">
        <v>22</v>
      </c>
      <c r="G1742" s="9" t="s">
        <v>4579</v>
      </c>
      <c r="H1742" s="4">
        <f>F1742/freq.sum.r6e</f>
        <v>1.0934393638170974E-3</v>
      </c>
      <c r="I1742" s="1" t="str">
        <f>_xlfn.LET(_xlpm.sep,":",_xlpm.w,$G1742,LEFT(_xlpm.w,FIND(_xlpm.sep,_xlpm.w)-1))</f>
        <v>sɪ</v>
      </c>
      <c r="J1742" s="1" t="str">
        <f>_xlfn.LET(_xlpm.sep,":",_xlpm.w,$G1742,RIGHT(_xlpm.w,LEN(_xlpm.w)-FIND(_xlpm.sep,_xlpm.w)))</f>
        <v>ssy</v>
      </c>
      <c r="K1742" s="10">
        <f>_xlfn.LET(_xlpm.w,I1742,LEN(_xlpm.w))</f>
        <v>2</v>
      </c>
      <c r="L1742" s="10">
        <f>_xlfn.LET(_xlpm.w,J1742,LEN(_xlpm.w))</f>
        <v>3</v>
      </c>
      <c r="M1742" s="10">
        <f>_xlfn.LET(_xlpm.a,K1742,_xlpm.b,L1742,MAX(_xlpm.a,_xlpm.b))</f>
        <v>3</v>
      </c>
      <c r="N1742" s="10">
        <f>_xlfn.LET(_xlpm.d,(K1742,L1742),MAX(_xlpm.d)-MIN(_xlpm.d))</f>
        <v>1</v>
      </c>
      <c r="O1742" s="1" t="str">
        <f>_xlfn.LET(_xlpm.sep,":",_xlpm.w,$G1742,_xlfn.CONCAT("~",RIGHT(_xlpm.w,LEN(_xlpm.w)-FIND(_xlpm.sep,_xlpm.w)),"~"))</f>
        <v>~ssy~</v>
      </c>
      <c r="P1742" s="1" t="str">
        <f>_xlfn.LET(_xlpm.sep,":",_xlpm.w,$G1742,_xlfn.CONCAT("[",LEFT(_xlpm.w,FIND(_xlpm.sep,_xlpm.w)-1),"]"))</f>
        <v>[sɪ]</v>
      </c>
      <c r="Q1742" s="14" cm="1">
        <f t="array" ref="Q1742">SUM(_xlfn._xlws.FILTER($H$2:$H$7111,_xlfn.MAP($O$2:$O$7111,_xlfn.LAMBDA(_xlpm.x,_xlpm.x=$O1742))))</f>
        <v>1.0934393638170974E-3</v>
      </c>
      <c r="R1742" s="14">
        <f>$H1742/Q1742</f>
        <v>1</v>
      </c>
      <c r="S1742" s="14" cm="1">
        <f t="array" ref="S1742">SUM(_xlfn._xlws.FILTER($H$2:$H$7111,_xlfn.MAP($P$2:$P$7111,_xlfn.LAMBDA(_xlpm.x,_xlpm.x=$P1742))))</f>
        <v>1.9085487077534789E-2</v>
      </c>
      <c r="T1742" s="14">
        <f>$H1742/S1742</f>
        <v>5.7291666666666671E-2</v>
      </c>
      <c r="U1742" s="14">
        <f>_xlfn.LET(_xlpm.freq,F1742,_xlpm.size,M1742+1,_xlpm.F,V1742,LOG(1+_xlpm.freq)*LOG(1+_xlpm.size)*_xlpm.F)</f>
        <v>0.10315148793992748</v>
      </c>
      <c r="V1742" s="14">
        <f>_xlfn.LET(_xlpm.a,T1742,_xlpm.b,R1742,2*_xlpm.a*_xlpm.b/(_xlpm.a+_xlpm.b))</f>
        <v>0.10837438423645321</v>
      </c>
      <c r="W1742" s="14">
        <f>_xlfn.LET(_xlpm.p,R1742,_xlpm.q,T1742,LOG(_xlpm.p/_xlpm.q))</f>
        <v>1.2419085435453245</v>
      </c>
      <c r="X1742" s="2"/>
      <c r="AC1742" s="2"/>
      <c r="AH1742" s="2"/>
      <c r="AI1742" s="2"/>
    </row>
    <row r="1743" spans="1:35">
      <c r="A1743" s="1" t="str">
        <f>_xlfn.LET(_xlpm.sep," : ",CONCATENATE(O1743,_xlpm.sep,P1743))</f>
        <v>~tur~ : [tə]</v>
      </c>
      <c r="B1743" s="1">
        <f>_xlfn.LET(_xlpm.d,$G1743,_xlpm.k,_xlfn.CONCAT(LEFT(TRIM(B$1),1),"*"),COUNTIF(_xlpm.d,_xlpm.k))</f>
        <v>0</v>
      </c>
      <c r="C1743" s="1">
        <f>_xlfn.LET(_xlpm.d,$G1743,_xlpm.k,_xlfn.CONCAT(LEFT(TRIM(C$1),1),"*"),COUNTIF(_xlpm.d,_xlpm.k))</f>
        <v>0</v>
      </c>
      <c r="D1743" s="1">
        <f>_xlfn.LET(_xlpm.d,$G1743,_xlpm.k,_xlfn.CONCAT(LEFT(TRIM(D$1),1),"*"),COUNTIF(_xlpm.d,_xlpm.k))</f>
        <v>0</v>
      </c>
      <c r="E1743" s="1">
        <f>LOG(F1743+1,10)</f>
        <v>0.30102999566398114</v>
      </c>
      <c r="F1743" s="7">
        <v>1</v>
      </c>
      <c r="G1743" s="9" t="s">
        <v>4894</v>
      </c>
      <c r="H1743" s="4">
        <f>F1743/freq.sum.r6e</f>
        <v>4.9701789264413521E-5</v>
      </c>
      <c r="I1743" s="1" t="str">
        <f>_xlfn.LET(_xlpm.sep,":",_xlpm.w,$G1743,LEFT(_xlpm.w,FIND(_xlpm.sep,_xlpm.w)-1))</f>
        <v>tə</v>
      </c>
      <c r="J1743" s="1" t="str">
        <f>_xlfn.LET(_xlpm.sep,":",_xlpm.w,$G1743,RIGHT(_xlpm.w,LEN(_xlpm.w)-FIND(_xlpm.sep,_xlpm.w)))</f>
        <v>tur</v>
      </c>
      <c r="K1743" s="10">
        <f>_xlfn.LET(_xlpm.w,I1743,LEN(_xlpm.w))</f>
        <v>2</v>
      </c>
      <c r="L1743" s="10">
        <f>_xlfn.LET(_xlpm.w,J1743,LEN(_xlpm.w))</f>
        <v>3</v>
      </c>
      <c r="M1743" s="10">
        <f>_xlfn.LET(_xlpm.a,K1743,_xlpm.b,L1743,MAX(_xlpm.a,_xlpm.b))</f>
        <v>3</v>
      </c>
      <c r="N1743" s="10">
        <f>_xlfn.LET(_xlpm.d,(K1743,L1743),MAX(_xlpm.d)-MIN(_xlpm.d))</f>
        <v>1</v>
      </c>
      <c r="O1743" s="1" t="str">
        <f>_xlfn.LET(_xlpm.sep,":",_xlpm.w,$G1743,_xlfn.CONCAT("~",RIGHT(_xlpm.w,LEN(_xlpm.w)-FIND(_xlpm.sep,_xlpm.w)),"~"))</f>
        <v>~tur~</v>
      </c>
      <c r="P1743" s="1" t="str">
        <f>_xlfn.LET(_xlpm.sep,":",_xlpm.w,$G1743,_xlfn.CONCAT("[",LEFT(_xlpm.w,FIND(_xlpm.sep,_xlpm.w)-1),"]"))</f>
        <v>[tə]</v>
      </c>
      <c r="Q1743" s="14" cm="1">
        <f t="array" ref="Q1743">SUM(_xlfn._xlws.FILTER($H$2:$H$7117,_xlfn.MAP($O$2:$O$7117,_xlfn.LAMBDA(_xlpm.x,_xlpm.x=$O1743))))</f>
        <v>1.9880715705765408E-4</v>
      </c>
      <c r="R1743" s="14">
        <f>$H1743/Q1743</f>
        <v>0.25</v>
      </c>
      <c r="S1743" s="14" cm="1">
        <f t="array" ref="S1743">SUM(_xlfn._xlws.FILTER($H$2:$H$7117,_xlfn.MAP($P$2:$P$7117,_xlfn.LAMBDA(_xlpm.x,_xlpm.x=$P1743))))</f>
        <v>3.4791252485089448E-3</v>
      </c>
      <c r="T1743" s="14">
        <f>$H1743/S1743</f>
        <v>1.4285714285714292E-2</v>
      </c>
      <c r="U1743" s="14">
        <f>_xlfn.LET(_xlpm.freq,F1743,_xlpm.size,M1743+1,_xlpm.F,V1743,LOG(1+_xlpm.freq)*LOG(1+_xlpm.size)*_xlpm.F)</f>
        <v>5.6867820912033726E-3</v>
      </c>
      <c r="V1743" s="14">
        <f>_xlfn.LET(_xlpm.a,T1743,_xlpm.b,R1743,2*_xlpm.a*_xlpm.b/(_xlpm.a+_xlpm.b))</f>
        <v>2.7027027027027039E-2</v>
      </c>
      <c r="W1743" s="14">
        <f>_xlfn.LET(_xlpm.p,R1743,_xlpm.q,T1743,LOG(_xlpm.p/_xlpm.q))</f>
        <v>1.2430380486862942</v>
      </c>
      <c r="X1743" s="2"/>
      <c r="AC1743" s="2"/>
      <c r="AH1743" s="2"/>
      <c r="AI1743" s="2"/>
    </row>
    <row r="1744" spans="1:35">
      <c r="A1744" s="1" t="str">
        <f>_xlfn.LET(_xlpm.sep," : ",CONCATENATE(O1744,_xlpm.sep,P1744))</f>
        <v>~dux~ : [də]</v>
      </c>
      <c r="B1744" s="1">
        <f>_xlfn.LET(_xlpm.d,$G1744,_xlpm.k,_xlfn.CONCAT(LEFT(TRIM(B$1),1),"*"),COUNTIF(_xlpm.d,_xlpm.k))</f>
        <v>0</v>
      </c>
      <c r="C1744" s="1">
        <f>_xlfn.LET(_xlpm.d,$G1744,_xlpm.k,_xlfn.CONCAT(LEFT(TRIM(C$1),1),"*"),COUNTIF(_xlpm.d,_xlpm.k))</f>
        <v>0</v>
      </c>
      <c r="D1744" s="1">
        <f>_xlfn.LET(_xlpm.d,$G1744,_xlpm.k,_xlfn.CONCAT(LEFT(TRIM(D$1),1),"*"),COUNTIF(_xlpm.d,_xlpm.k))</f>
        <v>0</v>
      </c>
      <c r="E1744" s="1">
        <f>LOG(F1744+1,10)</f>
        <v>0.30102999566398114</v>
      </c>
      <c r="F1744" s="7">
        <v>1</v>
      </c>
      <c r="G1744" s="9" t="s">
        <v>641</v>
      </c>
      <c r="H1744" s="4">
        <f>F1744/freq.sum.r6e</f>
        <v>4.9701789264413521E-5</v>
      </c>
      <c r="I1744" s="1" t="str">
        <f>_xlfn.LET(_xlpm.sep,":",_xlpm.w,$G1744,LEFT(_xlpm.w,FIND(_xlpm.sep,_xlpm.w)-1))</f>
        <v>də</v>
      </c>
      <c r="J1744" s="1" t="str">
        <f>_xlfn.LET(_xlpm.sep,":",_xlpm.w,$G1744,RIGHT(_xlpm.w,LEN(_xlpm.w)-FIND(_xlpm.sep,_xlpm.w)))</f>
        <v>dux</v>
      </c>
      <c r="K1744" s="10">
        <f>_xlfn.LET(_xlpm.w,I1744,LEN(_xlpm.w))</f>
        <v>2</v>
      </c>
      <c r="L1744" s="10">
        <f>_xlfn.LET(_xlpm.w,J1744,LEN(_xlpm.w))</f>
        <v>3</v>
      </c>
      <c r="M1744" s="10">
        <f>_xlfn.LET(_xlpm.a,K1744,_xlpm.b,L1744,MAX(_xlpm.a,_xlpm.b))</f>
        <v>3</v>
      </c>
      <c r="N1744" s="10">
        <f>_xlfn.LET(_xlpm.d,(K1744,L1744),MAX(_xlpm.d)-MIN(_xlpm.d))</f>
        <v>1</v>
      </c>
      <c r="O1744" s="1" t="str">
        <f>_xlfn.LET(_xlpm.sep,":",_xlpm.w,$G1744,_xlfn.CONCAT("~",RIGHT(_xlpm.w,LEN(_xlpm.w)-FIND(_xlpm.sep,_xlpm.w)),"~"))</f>
        <v>~dux~</v>
      </c>
      <c r="P1744" s="1" t="str">
        <f>_xlfn.LET(_xlpm.sep,":",_xlpm.w,$G1744,_xlfn.CONCAT("[",LEFT(_xlpm.w,FIND(_xlpm.sep,_xlpm.w)-1),"]"))</f>
        <v>[də]</v>
      </c>
      <c r="Q1744" s="14" cm="1">
        <f t="array" ref="Q1744">SUM(_xlfn._xlws.FILTER($H$2:$H$7111,_xlfn.MAP($O$2:$O$7111,_xlfn.LAMBDA(_xlpm.x,_xlpm.x=$O1744))))</f>
        <v>9.9403578528827041E-5</v>
      </c>
      <c r="R1744" s="14">
        <f>$H1744/Q1744</f>
        <v>0.5</v>
      </c>
      <c r="S1744" s="14" cm="1">
        <f t="array" ref="S1744">SUM(_xlfn._xlws.FILTER($H$2:$H$7111,_xlfn.MAP($P$2:$P$7111,_xlfn.LAMBDA(_xlpm.x,_xlpm.x=$P1744))))</f>
        <v>1.7395626242544726E-3</v>
      </c>
      <c r="T1744" s="14">
        <f>$H1744/S1744</f>
        <v>2.8571428571428581E-2</v>
      </c>
      <c r="U1744" s="14">
        <f>_xlfn.LET(_xlpm.freq,F1744,_xlpm.size,M1744+1,_xlpm.F,V1744,LOG(1+_xlpm.freq)*LOG(1+_xlpm.size)*_xlpm.F)</f>
        <v>1.1373564182406743E-2</v>
      </c>
      <c r="V1744" s="14">
        <f>_xlfn.LET(_xlpm.a,T1744,_xlpm.b,R1744,2*_xlpm.a*_xlpm.b/(_xlpm.a+_xlpm.b))</f>
        <v>5.4054054054054071E-2</v>
      </c>
      <c r="W1744" s="14">
        <f>_xlfn.LET(_xlpm.p,R1744,_xlpm.q,T1744,LOG(_xlpm.p/_xlpm.q))</f>
        <v>1.2430380486862942</v>
      </c>
      <c r="X1744" s="2"/>
      <c r="AC1744" s="2"/>
      <c r="AH1744" s="2"/>
      <c r="AI1744" s="2"/>
    </row>
    <row r="1745" spans="1:35">
      <c r="A1745" s="1" t="str">
        <f>_xlfn.LET(_xlpm.sep," : ",CONCATENATE(O1745,_xlpm.sep,P1745))</f>
        <v>~ppa~ : [pə]</v>
      </c>
      <c r="B1745" s="1">
        <f>_xlfn.LET(_xlpm.d,$G1745,_xlpm.k,_xlfn.CONCAT(LEFT(TRIM(B$1),1),"*"),COUNTIF(_xlpm.d,_xlpm.k))</f>
        <v>0</v>
      </c>
      <c r="C1745" s="1">
        <f>_xlfn.LET(_xlpm.d,$G1745,_xlpm.k,_xlfn.CONCAT(LEFT(TRIM(C$1),1),"*"),COUNTIF(_xlpm.d,_xlpm.k))</f>
        <v>0</v>
      </c>
      <c r="D1745" s="1">
        <f>_xlfn.LET(_xlpm.d,$G1745,_xlpm.k,_xlfn.CONCAT(LEFT(TRIM(D$1),1),"*"),COUNTIF(_xlpm.d,_xlpm.k))</f>
        <v>0</v>
      </c>
      <c r="E1745" s="1">
        <f>LOG(F1745+1,10)</f>
        <v>0.47712125471966244</v>
      </c>
      <c r="F1745" s="7">
        <v>2</v>
      </c>
      <c r="G1745" s="9" t="s">
        <v>3757</v>
      </c>
      <c r="H1745" s="4">
        <f>F1745/freq.sum.r6e</f>
        <v>9.9403578528827041E-5</v>
      </c>
      <c r="I1745" s="1" t="str">
        <f>_xlfn.LET(_xlpm.sep,":",_xlpm.w,$G1745,LEFT(_xlpm.w,FIND(_xlpm.sep,_xlpm.w)-1))</f>
        <v>pə</v>
      </c>
      <c r="J1745" s="1" t="str">
        <f>_xlfn.LET(_xlpm.sep,":",_xlpm.w,$G1745,RIGHT(_xlpm.w,LEN(_xlpm.w)-FIND(_xlpm.sep,_xlpm.w)))</f>
        <v>ppa</v>
      </c>
      <c r="K1745" s="10">
        <f>_xlfn.LET(_xlpm.w,I1745,LEN(_xlpm.w))</f>
        <v>2</v>
      </c>
      <c r="L1745" s="10">
        <f>_xlfn.LET(_xlpm.w,J1745,LEN(_xlpm.w))</f>
        <v>3</v>
      </c>
      <c r="M1745" s="10">
        <f>_xlfn.LET(_xlpm.a,K1745,_xlpm.b,L1745,MAX(_xlpm.a,_xlpm.b))</f>
        <v>3</v>
      </c>
      <c r="N1745" s="10">
        <f>_xlfn.LET(_xlpm.d,(K1745,L1745),MAX(_xlpm.d)-MIN(_xlpm.d))</f>
        <v>1</v>
      </c>
      <c r="O1745" s="1" t="str">
        <f>_xlfn.LET(_xlpm.sep,":",_xlpm.w,$G1745,_xlfn.CONCAT("~",RIGHT(_xlpm.w,LEN(_xlpm.w)-FIND(_xlpm.sep,_xlpm.w)),"~"))</f>
        <v>~ppa~</v>
      </c>
      <c r="P1745" s="1" t="str">
        <f>_xlfn.LET(_xlpm.sep,":",_xlpm.w,$G1745,_xlfn.CONCAT("[",LEFT(_xlpm.w,FIND(_xlpm.sep,_xlpm.w)-1),"]"))</f>
        <v>[pə]</v>
      </c>
      <c r="Q1745" s="14" cm="1">
        <f t="array" ref="Q1745">SUM(_xlfn._xlws.FILTER($H$2:$H$7117,_xlfn.MAP($O$2:$O$7117,_xlfn.LAMBDA(_xlpm.x,_xlpm.x=$O1745))))</f>
        <v>9.9403578528827041E-5</v>
      </c>
      <c r="R1745" s="14">
        <f>$H1745/Q1745</f>
        <v>1</v>
      </c>
      <c r="S1745" s="14" cm="1">
        <f t="array" ref="S1745">SUM(_xlfn._xlws.FILTER($H$2:$H$7117,_xlfn.MAP($P$2:$P$7117,_xlfn.LAMBDA(_xlpm.x,_xlpm.x=$P1745))))</f>
        <v>1.7395626242544726E-3</v>
      </c>
      <c r="T1745" s="14">
        <f>$H1745/S1745</f>
        <v>5.7142857142857162E-2</v>
      </c>
      <c r="U1745" s="14">
        <f>_xlfn.LET(_xlpm.freq,F1745,_xlpm.size,M1745+1,_xlpm.F,V1745,LOG(1+_xlpm.freq)*LOG(1+_xlpm.size)*_xlpm.F)</f>
        <v>3.6053345457319926E-2</v>
      </c>
      <c r="V1745" s="14">
        <f>_xlfn.LET(_xlpm.a,T1745,_xlpm.b,R1745,2*_xlpm.a*_xlpm.b/(_xlpm.a+_xlpm.b))</f>
        <v>0.10810810810810814</v>
      </c>
      <c r="W1745" s="14">
        <f>_xlfn.LET(_xlpm.p,R1745,_xlpm.q,T1745,LOG(_xlpm.p/_xlpm.q))</f>
        <v>1.2430380486862942</v>
      </c>
      <c r="X1745" s="2"/>
      <c r="AC1745" s="2"/>
      <c r="AH1745" s="2"/>
      <c r="AI1745" s="2"/>
    </row>
    <row r="1746" spans="1:35">
      <c r="A1746" s="1" t="str">
        <f>_xlfn.LET(_xlpm.sep," : ",CONCATENATE(O1746,_xlpm.sep,P1746))</f>
        <v>~cir~ : [ʃɪ]</v>
      </c>
      <c r="B1746" s="1">
        <f>_xlfn.LET(_xlpm.d,$G1746,_xlpm.k,_xlfn.CONCAT(LEFT(TRIM(B$1),1),"*"),COUNTIF(_xlpm.d,_xlpm.k))</f>
        <v>0</v>
      </c>
      <c r="C1746" s="1">
        <f>_xlfn.LET(_xlpm.d,$G1746,_xlpm.k,_xlfn.CONCAT(LEFT(TRIM(C$1),1),"*"),COUNTIF(_xlpm.d,_xlpm.k))</f>
        <v>0</v>
      </c>
      <c r="D1746" s="1">
        <f>_xlfn.LET(_xlpm.d,$G1746,_xlpm.k,_xlfn.CONCAT(LEFT(TRIM(D$1),1),"*"),COUNTIF(_xlpm.d,_xlpm.k))</f>
        <v>0</v>
      </c>
      <c r="E1746" s="1">
        <f>LOG(F1746+1,10)</f>
        <v>0.60205999132796229</v>
      </c>
      <c r="F1746" s="7">
        <v>3</v>
      </c>
      <c r="G1746" s="9" t="s">
        <v>6520</v>
      </c>
      <c r="H1746" s="4">
        <f>F1746/freq.sum.r6e</f>
        <v>1.4910536779324057E-4</v>
      </c>
      <c r="I1746" s="4" t="str">
        <f>_xlfn.LET(_xlpm.sep,":",_xlpm.w,$G1746,LEFT(_xlpm.w,FIND(_xlpm.sep,_xlpm.w)-1))</f>
        <v>ʃɪ</v>
      </c>
      <c r="J1746" s="4" t="str">
        <f>_xlfn.LET(_xlpm.sep,":",_xlpm.w,$G1746,RIGHT(_xlpm.w,LEN(_xlpm.w)-FIND(_xlpm.sep,_xlpm.w)))</f>
        <v>cir</v>
      </c>
      <c r="K1746" s="10">
        <f>_xlfn.LET(_xlpm.w,I1746,LEN(_xlpm.w))</f>
        <v>2</v>
      </c>
      <c r="L1746" s="10">
        <f>_xlfn.LET(_xlpm.w,J1746,LEN(_xlpm.w))</f>
        <v>3</v>
      </c>
      <c r="M1746" s="10">
        <f>_xlfn.LET(_xlpm.a,K1746,_xlpm.b,L1746,MAX(_xlpm.a,_xlpm.b))</f>
        <v>3</v>
      </c>
      <c r="N1746" s="10">
        <f>_xlfn.LET(_xlpm.d,(K1746,L1746),MAX(_xlpm.d)-MIN(_xlpm.d))</f>
        <v>1</v>
      </c>
      <c r="O1746" s="1" t="str">
        <f>_xlfn.LET(_xlpm.sep,":",_xlpm.w,$G1746,_xlfn.CONCAT("~",RIGHT(_xlpm.w,LEN(_xlpm.w)-FIND(_xlpm.sep,_xlpm.w)),"~"))</f>
        <v>~cir~</v>
      </c>
      <c r="P1746" s="1" t="str">
        <f>_xlfn.LET(_xlpm.sep,":",_xlpm.w,$G1746,_xlfn.CONCAT("[",LEFT(_xlpm.w,FIND(_xlpm.sep,_xlpm.w)-1),"]"))</f>
        <v>[ʃɪ]</v>
      </c>
      <c r="Q1746" s="14" cm="1">
        <f t="array" ref="Q1746">SUM(_xlfn._xlws.FILTER($H$2:$H$7109,_xlfn.MAP($O$2:$O$7109,_xlfn.LAMBDA(_xlpm.x,_xlpm.x=$O1746))))</f>
        <v>4.4731610337972168E-4</v>
      </c>
      <c r="R1746" s="14">
        <f>$H1746/Q1746</f>
        <v>0.33333333333333337</v>
      </c>
      <c r="S1746" s="14" cm="1">
        <f t="array" ref="S1746">SUM(_xlfn._xlws.FILTER($H$2:$H$7109,_xlfn.MAP($P$2:$P$7109,_xlfn.LAMBDA(_xlpm.x,_xlpm.x=$P1746))))</f>
        <v>7.9522862823061605E-3</v>
      </c>
      <c r="T1746" s="14">
        <f>$H1746/S1746</f>
        <v>1.8750000000000006E-2</v>
      </c>
      <c r="U1746" s="14">
        <f>_xlfn.LET(_xlpm.freq,F1746,_xlpm.size,M1746+1,_xlpm.F,V1746,LOG(1+_xlpm.freq)*LOG(1+_xlpm.size)*_xlpm.F)</f>
        <v>1.4940421588723652E-2</v>
      </c>
      <c r="V1746" s="14">
        <f>_xlfn.LET(_xlpm.a,T1746,_xlpm.b,R1746,2*_xlpm.a*_xlpm.b/(_xlpm.a+_xlpm.b))</f>
        <v>3.5502958579881672E-2</v>
      </c>
      <c r="W1746" s="14">
        <f>_xlfn.LET(_xlpm.p,R1746,_xlpm.q,T1746,LOG(_xlpm.p/_xlpm.q))</f>
        <v>1.2498774732165998</v>
      </c>
      <c r="X1746" s="2"/>
      <c r="AC1746" s="2"/>
      <c r="AH1746" s="2"/>
      <c r="AI1746" s="2"/>
    </row>
    <row r="1747" spans="1:35">
      <c r="A1747" s="1" t="str">
        <f>_xlfn.LET(_xlpm.sep," : ",CONCATENATE(O1747,_xlpm.sep,P1747))</f>
        <v>~tir~ : [ʃɪ]</v>
      </c>
      <c r="B1747" s="1">
        <f>_xlfn.LET(_xlpm.d,$G1747,_xlpm.k,_xlfn.CONCAT(LEFT(TRIM(B$1),1),"*"),COUNTIF(_xlpm.d,_xlpm.k))</f>
        <v>0</v>
      </c>
      <c r="C1747" s="1">
        <f>_xlfn.LET(_xlpm.d,$G1747,_xlpm.k,_xlfn.CONCAT(LEFT(TRIM(C$1),1),"*"),COUNTIF(_xlpm.d,_xlpm.k))</f>
        <v>0</v>
      </c>
      <c r="D1747" s="1">
        <f>_xlfn.LET(_xlpm.d,$G1747,_xlpm.k,_xlfn.CONCAT(LEFT(TRIM(D$1),1),"*"),COUNTIF(_xlpm.d,_xlpm.k))</f>
        <v>0</v>
      </c>
      <c r="E1747" s="1">
        <f>LOG(F1747+1,10)</f>
        <v>0.60205999132796229</v>
      </c>
      <c r="F1747" s="7">
        <v>3</v>
      </c>
      <c r="G1747" s="9" t="s">
        <v>6907</v>
      </c>
      <c r="H1747" s="4">
        <f>F1747/freq.sum.r6e</f>
        <v>1.4910536779324057E-4</v>
      </c>
      <c r="I1747" s="1" t="str">
        <f>_xlfn.LET(_xlpm.sep,":",_xlpm.w,$G1747,LEFT(_xlpm.w,FIND(_xlpm.sep,_xlpm.w)-1))</f>
        <v>ʃɪ</v>
      </c>
      <c r="J1747" s="1" t="str">
        <f>_xlfn.LET(_xlpm.sep,":",_xlpm.w,$G1747,RIGHT(_xlpm.w,LEN(_xlpm.w)-FIND(_xlpm.sep,_xlpm.w)))</f>
        <v>tir</v>
      </c>
      <c r="K1747" s="10">
        <f>_xlfn.LET(_xlpm.w,I1747,LEN(_xlpm.w))</f>
        <v>2</v>
      </c>
      <c r="L1747" s="10">
        <f>_xlfn.LET(_xlpm.w,J1747,LEN(_xlpm.w))</f>
        <v>3</v>
      </c>
      <c r="M1747" s="10">
        <f>_xlfn.LET(_xlpm.a,K1747,_xlpm.b,L1747,MAX(_xlpm.a,_xlpm.b))</f>
        <v>3</v>
      </c>
      <c r="N1747" s="10">
        <f>_xlfn.LET(_xlpm.d,(K1747,L1747),MAX(_xlpm.d)-MIN(_xlpm.d))</f>
        <v>1</v>
      </c>
      <c r="O1747" s="1" t="str">
        <f>_xlfn.LET(_xlpm.sep,":",_xlpm.w,$G1747,_xlfn.CONCAT("~",RIGHT(_xlpm.w,LEN(_xlpm.w)-FIND(_xlpm.sep,_xlpm.w)),"~"))</f>
        <v>~tir~</v>
      </c>
      <c r="P1747" s="1" t="str">
        <f>_xlfn.LET(_xlpm.sep,":",_xlpm.w,$G1747,_xlfn.CONCAT("[",LEFT(_xlpm.w,FIND(_xlpm.sep,_xlpm.w)-1),"]"))</f>
        <v>[ʃɪ]</v>
      </c>
      <c r="Q1747" s="14" cm="1">
        <f t="array" ref="Q1747">SUM(_xlfn._xlws.FILTER($H$2:$H$7117,_xlfn.MAP($O$2:$O$7117,_xlfn.LAMBDA(_xlpm.x,_xlpm.x=$O1747))))</f>
        <v>4.4731610337972168E-4</v>
      </c>
      <c r="R1747" s="14">
        <f>$H1747/Q1747</f>
        <v>0.33333333333333337</v>
      </c>
      <c r="S1747" s="14" cm="1">
        <f t="array" ref="S1747">SUM(_xlfn._xlws.FILTER($H$2:$H$7117,_xlfn.MAP($P$2:$P$7117,_xlfn.LAMBDA(_xlpm.x,_xlpm.x=$P1747))))</f>
        <v>7.9522862823061605E-3</v>
      </c>
      <c r="T1747" s="14">
        <f>$H1747/S1747</f>
        <v>1.8750000000000006E-2</v>
      </c>
      <c r="U1747" s="14">
        <f>_xlfn.LET(_xlpm.freq,F1747,_xlpm.size,M1747+1,_xlpm.F,V1747,LOG(1+_xlpm.freq)*LOG(1+_xlpm.size)*_xlpm.F)</f>
        <v>1.4940421588723652E-2</v>
      </c>
      <c r="V1747" s="14">
        <f>_xlfn.LET(_xlpm.a,T1747,_xlpm.b,R1747,2*_xlpm.a*_xlpm.b/(_xlpm.a+_xlpm.b))</f>
        <v>3.5502958579881672E-2</v>
      </c>
      <c r="W1747" s="14">
        <f>_xlfn.LET(_xlpm.p,R1747,_xlpm.q,T1747,LOG(_xlpm.p/_xlpm.q))</f>
        <v>1.2498774732165998</v>
      </c>
      <c r="X1747" s="2"/>
      <c r="AC1747" s="2"/>
      <c r="AH1747" s="2"/>
      <c r="AI1747" s="2"/>
    </row>
    <row r="1748" spans="1:35">
      <c r="A1748" s="1" t="str">
        <f>_xlfn.LET(_xlpm.sep," : ",CONCATENATE(O1748,_xlpm.sep,P1748))</f>
        <v>~mar~ : [mə]</v>
      </c>
      <c r="B1748" s="1">
        <f>_xlfn.LET(_xlpm.d,$G1748,_xlpm.k,_xlfn.CONCAT(LEFT(TRIM(B$1),1),"*"),COUNTIF(_xlpm.d,_xlpm.k))</f>
        <v>0</v>
      </c>
      <c r="C1748" s="1">
        <f>_xlfn.LET(_xlpm.d,$G1748,_xlpm.k,_xlfn.CONCAT(LEFT(TRIM(C$1),1),"*"),COUNTIF(_xlpm.d,_xlpm.k))</f>
        <v>1</v>
      </c>
      <c r="D1748" s="1">
        <f>_xlfn.LET(_xlpm.d,$G1748,_xlpm.k,_xlfn.CONCAT(LEFT(TRIM(D$1),1),"*"),COUNTIF(_xlpm.d,_xlpm.k))</f>
        <v>0</v>
      </c>
      <c r="E1748" s="1">
        <f>LOG(F1748+1,10)</f>
        <v>0.30102999566398114</v>
      </c>
      <c r="F1748" s="7">
        <v>1</v>
      </c>
      <c r="G1748" s="9" t="s">
        <v>2701</v>
      </c>
      <c r="H1748" s="4">
        <f>F1748/freq.sum.r6e</f>
        <v>4.9701789264413521E-5</v>
      </c>
      <c r="I1748" s="4" t="str">
        <f>_xlfn.LET(_xlpm.sep,":",_xlpm.w,$G1748,LEFT(_xlpm.w,FIND(_xlpm.sep,_xlpm.w)-1))</f>
        <v>mə</v>
      </c>
      <c r="J1748" s="4" t="str">
        <f>_xlfn.LET(_xlpm.sep,":",_xlpm.w,$G1748,RIGHT(_xlpm.w,LEN(_xlpm.w)-FIND(_xlpm.sep,_xlpm.w)))</f>
        <v>mar</v>
      </c>
      <c r="K1748" s="10">
        <f>_xlfn.LET(_xlpm.w,I1748,LEN(_xlpm.w))</f>
        <v>2</v>
      </c>
      <c r="L1748" s="10">
        <f>_xlfn.LET(_xlpm.w,J1748,LEN(_xlpm.w))</f>
        <v>3</v>
      </c>
      <c r="M1748" s="10">
        <f>_xlfn.LET(_xlpm.a,K1748,_xlpm.b,L1748,MAX(_xlpm.a,_xlpm.b))</f>
        <v>3</v>
      </c>
      <c r="N1748" s="10">
        <f>_xlfn.LET(_xlpm.d,(K1748,L1748),MAX(_xlpm.d)-MIN(_xlpm.d))</f>
        <v>1</v>
      </c>
      <c r="O1748" s="1" t="str">
        <f>_xlfn.LET(_xlpm.sep,":",_xlpm.w,$G1748,_xlfn.CONCAT("~",RIGHT(_xlpm.w,LEN(_xlpm.w)-FIND(_xlpm.sep,_xlpm.w)),"~"))</f>
        <v>~mar~</v>
      </c>
      <c r="P1748" s="1" t="str">
        <f>_xlfn.LET(_xlpm.sep,":",_xlpm.w,$G1748,_xlfn.CONCAT("[",LEFT(_xlpm.w,FIND(_xlpm.sep,_xlpm.w)-1),"]"))</f>
        <v>[mə]</v>
      </c>
      <c r="Q1748" s="14" cm="1">
        <f t="array" ref="Q1748">SUM(_xlfn._xlws.FILTER($H$2:$H$7109,_xlfn.MAP($O$2:$O$7109,_xlfn.LAMBDA(_xlpm.x,_xlpm.x=$O1748))))</f>
        <v>1.4910536779324057E-4</v>
      </c>
      <c r="R1748" s="14">
        <f>$H1748/Q1748</f>
        <v>0.33333333333333331</v>
      </c>
      <c r="S1748" s="14" cm="1">
        <f t="array" ref="S1748">SUM(_xlfn._xlws.FILTER($H$2:$H$7109,_xlfn.MAP($P$2:$P$7109,_xlfn.LAMBDA(_xlpm.x,_xlpm.x=$P1748))))</f>
        <v>2.7335984095427429E-3</v>
      </c>
      <c r="T1748" s="14">
        <f>$H1748/S1748</f>
        <v>1.8181818181818188E-2</v>
      </c>
      <c r="U1748" s="14">
        <f>_xlfn.LET(_xlpm.freq,F1748,_xlpm.size,M1748+1,_xlpm.F,V1748,LOG(1+_xlpm.freq)*LOG(1+_xlpm.size)*_xlpm.F)</f>
        <v>7.2555495646387845E-3</v>
      </c>
      <c r="V1748" s="14">
        <f>_xlfn.LET(_xlpm.a,T1748,_xlpm.b,R1748,2*_xlpm.a*_xlpm.b/(_xlpm.a+_xlpm.b))</f>
        <v>3.4482758620689669E-2</v>
      </c>
      <c r="W1748" s="14">
        <f>_xlfn.LET(_xlpm.p,R1748,_xlpm.q,T1748,LOG(_xlpm.p/_xlpm.q))</f>
        <v>1.2632414347745813</v>
      </c>
      <c r="X1748" s="2"/>
      <c r="AC1748" s="2"/>
      <c r="AH1748" s="2"/>
      <c r="AI1748" s="2"/>
    </row>
    <row r="1749" spans="1:35">
      <c r="A1749" s="1" t="str">
        <f>_xlfn.LET(_xlpm.sep," : ",CONCATENATE(O1749,_xlpm.sep,P1749))</f>
        <v>~mre~ : [mə]</v>
      </c>
      <c r="B1749" s="1">
        <f>_xlfn.LET(_xlpm.d,$G1749,_xlpm.k,_xlfn.CONCAT(LEFT(TRIM(B$1),1),"*"),COUNTIF(_xlpm.d,_xlpm.k))</f>
        <v>0</v>
      </c>
      <c r="C1749" s="1">
        <f>_xlfn.LET(_xlpm.d,$G1749,_xlpm.k,_xlfn.CONCAT(LEFT(TRIM(C$1),1),"*"),COUNTIF(_xlpm.d,_xlpm.k))</f>
        <v>1</v>
      </c>
      <c r="D1749" s="1">
        <f>_xlfn.LET(_xlpm.d,$G1749,_xlpm.k,_xlfn.CONCAT(LEFT(TRIM(D$1),1),"*"),COUNTIF(_xlpm.d,_xlpm.k))</f>
        <v>0</v>
      </c>
      <c r="E1749" s="1">
        <f>LOG(F1749+1,10)</f>
        <v>0.30102999566398114</v>
      </c>
      <c r="F1749" s="7">
        <v>1</v>
      </c>
      <c r="G1749" s="9" t="s">
        <v>2787</v>
      </c>
      <c r="H1749" s="4">
        <f>F1749/freq.sum.r6e</f>
        <v>4.9701789264413521E-5</v>
      </c>
      <c r="I1749" s="1" t="str">
        <f>_xlfn.LET(_xlpm.sep,":",_xlpm.w,$G1749,LEFT(_xlpm.w,FIND(_xlpm.sep,_xlpm.w)-1))</f>
        <v>mə</v>
      </c>
      <c r="J1749" s="1" t="str">
        <f>_xlfn.LET(_xlpm.sep,":",_xlpm.w,$G1749,RIGHT(_xlpm.w,LEN(_xlpm.w)-FIND(_xlpm.sep,_xlpm.w)))</f>
        <v>mre</v>
      </c>
      <c r="K1749" s="10">
        <f>_xlfn.LET(_xlpm.w,I1749,LEN(_xlpm.w))</f>
        <v>2</v>
      </c>
      <c r="L1749" s="10">
        <f>_xlfn.LET(_xlpm.w,J1749,LEN(_xlpm.w))</f>
        <v>3</v>
      </c>
      <c r="M1749" s="10">
        <f>_xlfn.LET(_xlpm.a,K1749,_xlpm.b,L1749,MAX(_xlpm.a,_xlpm.b))</f>
        <v>3</v>
      </c>
      <c r="N1749" s="10">
        <f>_xlfn.LET(_xlpm.d,(K1749,L1749),MAX(_xlpm.d)-MIN(_xlpm.d))</f>
        <v>1</v>
      </c>
      <c r="O1749" s="1" t="str">
        <f>_xlfn.LET(_xlpm.sep,":",_xlpm.w,$G1749,_xlfn.CONCAT("~",RIGHT(_xlpm.w,LEN(_xlpm.w)-FIND(_xlpm.sep,_xlpm.w)),"~"))</f>
        <v>~mre~</v>
      </c>
      <c r="P1749" s="1" t="str">
        <f>_xlfn.LET(_xlpm.sep,":",_xlpm.w,$G1749,_xlfn.CONCAT("[",LEFT(_xlpm.w,FIND(_xlpm.sep,_xlpm.w)-1),"]"))</f>
        <v>[mə]</v>
      </c>
      <c r="Q1749" s="14" cm="1">
        <f t="array" ref="Q1749">SUM(_xlfn._xlws.FILTER($H$2:$H$7117,_xlfn.MAP($O$2:$O$7117,_xlfn.LAMBDA(_xlpm.x,_xlpm.x=$O1749))))</f>
        <v>1.4910536779324057E-4</v>
      </c>
      <c r="R1749" s="14">
        <f>$H1749/Q1749</f>
        <v>0.33333333333333331</v>
      </c>
      <c r="S1749" s="14" cm="1">
        <f t="array" ref="S1749">SUM(_xlfn._xlws.FILTER($H$2:$H$7117,_xlfn.MAP($P$2:$P$7117,_xlfn.LAMBDA(_xlpm.x,_xlpm.x=$P1749))))</f>
        <v>2.7335984095427429E-3</v>
      </c>
      <c r="T1749" s="14">
        <f>$H1749/S1749</f>
        <v>1.8181818181818188E-2</v>
      </c>
      <c r="U1749" s="14">
        <f>_xlfn.LET(_xlpm.freq,F1749,_xlpm.size,M1749+1,_xlpm.F,V1749,LOG(1+_xlpm.freq)*LOG(1+_xlpm.size)*_xlpm.F)</f>
        <v>7.2555495646387845E-3</v>
      </c>
      <c r="V1749" s="14">
        <f>_xlfn.LET(_xlpm.a,T1749,_xlpm.b,R1749,2*_xlpm.a*_xlpm.b/(_xlpm.a+_xlpm.b))</f>
        <v>3.4482758620689669E-2</v>
      </c>
      <c r="W1749" s="14">
        <f>_xlfn.LET(_xlpm.p,R1749,_xlpm.q,T1749,LOG(_xlpm.p/_xlpm.q))</f>
        <v>1.2632414347745813</v>
      </c>
      <c r="X1749" s="2"/>
      <c r="AC1749" s="2"/>
      <c r="AH1749" s="2"/>
      <c r="AI1749" s="2"/>
    </row>
    <row r="1750" spans="1:35">
      <c r="A1750" s="1" t="str">
        <f>_xlfn.LET(_xlpm.sep," : ",CONCATENATE(O1750,_xlpm.sep,P1750))</f>
        <v>~nar~ : [nə]</v>
      </c>
      <c r="B1750" s="1">
        <f>_xlfn.LET(_xlpm.d,$G1750,_xlpm.k,_xlfn.CONCAT(LEFT(TRIM(B$1),1),"*"),COUNTIF(_xlpm.d,_xlpm.k))</f>
        <v>0</v>
      </c>
      <c r="C1750" s="1">
        <f>_xlfn.LET(_xlpm.d,$G1750,_xlpm.k,_xlfn.CONCAT(LEFT(TRIM(C$1),1),"*"),COUNTIF(_xlpm.d,_xlpm.k))</f>
        <v>0</v>
      </c>
      <c r="D1750" s="1">
        <f>_xlfn.LET(_xlpm.d,$G1750,_xlpm.k,_xlfn.CONCAT(LEFT(TRIM(D$1),1),"*"),COUNTIF(_xlpm.d,_xlpm.k))</f>
        <v>1</v>
      </c>
      <c r="E1750" s="1">
        <f>LOG(F1750+1,10)</f>
        <v>0.30102999566398114</v>
      </c>
      <c r="F1750" s="7">
        <v>1</v>
      </c>
      <c r="G1750" s="9" t="s">
        <v>3351</v>
      </c>
      <c r="H1750" s="4">
        <f>F1750/freq.sum.r6e</f>
        <v>4.9701789264413521E-5</v>
      </c>
      <c r="I1750" s="4" t="str">
        <f>_xlfn.LET(_xlpm.sep,":",_xlpm.w,$G1750,LEFT(_xlpm.w,FIND(_xlpm.sep,_xlpm.w)-1))</f>
        <v>nə</v>
      </c>
      <c r="J1750" s="4" t="str">
        <f>_xlfn.LET(_xlpm.sep,":",_xlpm.w,$G1750,RIGHT(_xlpm.w,LEN(_xlpm.w)-FIND(_xlpm.sep,_xlpm.w)))</f>
        <v>nar</v>
      </c>
      <c r="K1750" s="10">
        <f>_xlfn.LET(_xlpm.w,I1750,LEN(_xlpm.w))</f>
        <v>2</v>
      </c>
      <c r="L1750" s="10">
        <f>_xlfn.LET(_xlpm.w,J1750,LEN(_xlpm.w))</f>
        <v>3</v>
      </c>
      <c r="M1750" s="10">
        <f>_xlfn.LET(_xlpm.a,K1750,_xlpm.b,L1750,MAX(_xlpm.a,_xlpm.b))</f>
        <v>3</v>
      </c>
      <c r="N1750" s="10">
        <f>_xlfn.LET(_xlpm.d,(K1750,L1750),MAX(_xlpm.d)-MIN(_xlpm.d))</f>
        <v>1</v>
      </c>
      <c r="O1750" s="1" t="str">
        <f>_xlfn.LET(_xlpm.sep,":",_xlpm.w,$G1750,_xlfn.CONCAT("~",RIGHT(_xlpm.w,LEN(_xlpm.w)-FIND(_xlpm.sep,_xlpm.w)),"~"))</f>
        <v>~nar~</v>
      </c>
      <c r="P1750" s="1" t="str">
        <f>_xlfn.LET(_xlpm.sep,":",_xlpm.w,$G1750,_xlfn.CONCAT("[",LEFT(_xlpm.w,FIND(_xlpm.sep,_xlpm.w)-1),"]"))</f>
        <v>[nə]</v>
      </c>
      <c r="Q1750" s="14" cm="1">
        <f t="array" ref="Q1750">SUM(_xlfn._xlws.FILTER($H$2:$H$7109,_xlfn.MAP($O$2:$O$7109,_xlfn.LAMBDA(_xlpm.x,_xlpm.x=$O1750))))</f>
        <v>1.4910536779324057E-4</v>
      </c>
      <c r="R1750" s="14">
        <f>$H1750/Q1750</f>
        <v>0.33333333333333331</v>
      </c>
      <c r="S1750" s="14" cm="1">
        <f t="array" ref="S1750">SUM(_xlfn._xlws.FILTER($H$2:$H$7109,_xlfn.MAP($P$2:$P$7109,_xlfn.LAMBDA(_xlpm.x,_xlpm.x=$P1750))))</f>
        <v>2.7335984095427424E-3</v>
      </c>
      <c r="T1750" s="14">
        <f>$H1750/S1750</f>
        <v>1.8181818181818191E-2</v>
      </c>
      <c r="U1750" s="14">
        <f>_xlfn.LET(_xlpm.freq,F1750,_xlpm.size,M1750+1,_xlpm.F,V1750,LOG(1+_xlpm.freq)*LOG(1+_xlpm.size)*_xlpm.F)</f>
        <v>7.2555495646387845E-3</v>
      </c>
      <c r="V1750" s="14">
        <f>_xlfn.LET(_xlpm.a,T1750,_xlpm.b,R1750,2*_xlpm.a*_xlpm.b/(_xlpm.a+_xlpm.b))</f>
        <v>3.4482758620689669E-2</v>
      </c>
      <c r="W1750" s="14">
        <f>_xlfn.LET(_xlpm.p,R1750,_xlpm.q,T1750,LOG(_xlpm.p/_xlpm.q))</f>
        <v>1.2632414347745811</v>
      </c>
      <c r="X1750" s="2"/>
      <c r="AC1750" s="2"/>
      <c r="AH1750" s="2"/>
      <c r="AI1750" s="2"/>
    </row>
    <row r="1751" spans="1:35">
      <c r="A1751" s="1" t="str">
        <f>_xlfn.LET(_xlpm.sep," : ",CONCATENATE(O1751,_xlpm.sep,P1751))</f>
        <v>~mou~ : [mə]</v>
      </c>
      <c r="B1751" s="1">
        <f>_xlfn.LET(_xlpm.d,$G1751,_xlpm.k,_xlfn.CONCAT(LEFT(TRIM(B$1),1),"*"),COUNTIF(_xlpm.d,_xlpm.k))</f>
        <v>0</v>
      </c>
      <c r="C1751" s="1">
        <f>_xlfn.LET(_xlpm.d,$G1751,_xlpm.k,_xlfn.CONCAT(LEFT(TRIM(C$1),1),"*"),COUNTIF(_xlpm.d,_xlpm.k))</f>
        <v>1</v>
      </c>
      <c r="D1751" s="1">
        <f>_xlfn.LET(_xlpm.d,$G1751,_xlpm.k,_xlfn.CONCAT(LEFT(TRIM(D$1),1),"*"),COUNTIF(_xlpm.d,_xlpm.k))</f>
        <v>0</v>
      </c>
      <c r="E1751" s="1">
        <f>LOG(F1751+1,10)</f>
        <v>0.47712125471966244</v>
      </c>
      <c r="F1751" s="7">
        <v>2</v>
      </c>
      <c r="G1751" s="9" t="s">
        <v>2777</v>
      </c>
      <c r="H1751" s="4">
        <f>F1751/freq.sum.r6e</f>
        <v>9.9403578528827041E-5</v>
      </c>
      <c r="I1751" s="1" t="str">
        <f>_xlfn.LET(_xlpm.sep,":",_xlpm.w,$G1751,LEFT(_xlpm.w,FIND(_xlpm.sep,_xlpm.w)-1))</f>
        <v>mə</v>
      </c>
      <c r="J1751" s="1" t="str">
        <f>_xlfn.LET(_xlpm.sep,":",_xlpm.w,$G1751,RIGHT(_xlpm.w,LEN(_xlpm.w)-FIND(_xlpm.sep,_xlpm.w)))</f>
        <v>mou</v>
      </c>
      <c r="K1751" s="10">
        <f>_xlfn.LET(_xlpm.w,I1751,LEN(_xlpm.w))</f>
        <v>2</v>
      </c>
      <c r="L1751" s="10">
        <f>_xlfn.LET(_xlpm.w,J1751,LEN(_xlpm.w))</f>
        <v>3</v>
      </c>
      <c r="M1751" s="10">
        <f>_xlfn.LET(_xlpm.a,K1751,_xlpm.b,L1751,MAX(_xlpm.a,_xlpm.b))</f>
        <v>3</v>
      </c>
      <c r="N1751" s="10">
        <f>_xlfn.LET(_xlpm.d,(K1751,L1751),MAX(_xlpm.d)-MIN(_xlpm.d))</f>
        <v>1</v>
      </c>
      <c r="O1751" s="1" t="str">
        <f>_xlfn.LET(_xlpm.sep,":",_xlpm.w,$G1751,_xlfn.CONCAT("~",RIGHT(_xlpm.w,LEN(_xlpm.w)-FIND(_xlpm.sep,_xlpm.w)),"~"))</f>
        <v>~mou~</v>
      </c>
      <c r="P1751" s="1" t="str">
        <f>_xlfn.LET(_xlpm.sep,":",_xlpm.w,$G1751,_xlfn.CONCAT("[",LEFT(_xlpm.w,FIND(_xlpm.sep,_xlpm.w)-1),"]"))</f>
        <v>[mə]</v>
      </c>
      <c r="Q1751" s="14" cm="1">
        <f t="array" ref="Q1751">SUM(_xlfn._xlws.FILTER($H$2:$H$7117,_xlfn.MAP($O$2:$O$7117,_xlfn.LAMBDA(_xlpm.x,_xlpm.x=$O1751))))</f>
        <v>1.4910536779324057E-4</v>
      </c>
      <c r="R1751" s="14">
        <f>$H1751/Q1751</f>
        <v>0.66666666666666663</v>
      </c>
      <c r="S1751" s="14" cm="1">
        <f t="array" ref="S1751">SUM(_xlfn._xlws.FILTER($H$2:$H$7117,_xlfn.MAP($P$2:$P$7117,_xlfn.LAMBDA(_xlpm.x,_xlpm.x=$P1751))))</f>
        <v>2.7335984095427429E-3</v>
      </c>
      <c r="T1751" s="14">
        <f>$H1751/S1751</f>
        <v>3.6363636363636376E-2</v>
      </c>
      <c r="U1751" s="14">
        <f>_xlfn.LET(_xlpm.freq,F1751,_xlpm.size,M1751+1,_xlpm.F,V1751,LOG(1+_xlpm.freq)*LOG(1+_xlpm.size)*_xlpm.F)</f>
        <v>2.2999547964152368E-2</v>
      </c>
      <c r="V1751" s="14">
        <f>_xlfn.LET(_xlpm.a,T1751,_xlpm.b,R1751,2*_xlpm.a*_xlpm.b/(_xlpm.a+_xlpm.b))</f>
        <v>6.8965517241379337E-2</v>
      </c>
      <c r="W1751" s="14">
        <f>_xlfn.LET(_xlpm.p,R1751,_xlpm.q,T1751,LOG(_xlpm.p/_xlpm.q))</f>
        <v>1.2632414347745813</v>
      </c>
      <c r="X1751" s="2"/>
      <c r="AC1751" s="2"/>
      <c r="AH1751" s="2"/>
      <c r="AI1751" s="2"/>
    </row>
    <row r="1752" spans="1:35">
      <c r="A1752" s="1" t="str">
        <f>_xlfn.LET(_xlpm.sep," : ",CONCATENATE(O1752,_xlpm.sep,P1752))</f>
        <v>~mmo~ : [mə]</v>
      </c>
      <c r="B1752" s="1">
        <f>_xlfn.LET(_xlpm.d,$G1752,_xlpm.k,_xlfn.CONCAT(LEFT(TRIM(B$1),1),"*"),COUNTIF(_xlpm.d,_xlpm.k))</f>
        <v>0</v>
      </c>
      <c r="C1752" s="1">
        <f>_xlfn.LET(_xlpm.d,$G1752,_xlpm.k,_xlfn.CONCAT(LEFT(TRIM(C$1),1),"*"),COUNTIF(_xlpm.d,_xlpm.k))</f>
        <v>1</v>
      </c>
      <c r="D1752" s="1">
        <f>_xlfn.LET(_xlpm.d,$G1752,_xlpm.k,_xlfn.CONCAT(LEFT(TRIM(D$1),1),"*"),COUNTIF(_xlpm.d,_xlpm.k))</f>
        <v>0</v>
      </c>
      <c r="E1752" s="1">
        <f>LOG(F1752+1,10)</f>
        <v>0.47712125471966244</v>
      </c>
      <c r="F1752" s="7">
        <v>2</v>
      </c>
      <c r="G1752" s="9" t="s">
        <v>2768</v>
      </c>
      <c r="H1752" s="4">
        <f>F1752/freq.sum.r6e</f>
        <v>9.9403578528827041E-5</v>
      </c>
      <c r="I1752" s="1" t="str">
        <f>_xlfn.LET(_xlpm.sep,":",_xlpm.w,$G1752,LEFT(_xlpm.w,FIND(_xlpm.sep,_xlpm.w)-1))</f>
        <v>mə</v>
      </c>
      <c r="J1752" s="1" t="str">
        <f>_xlfn.LET(_xlpm.sep,":",_xlpm.w,$G1752,RIGHT(_xlpm.w,LEN(_xlpm.w)-FIND(_xlpm.sep,_xlpm.w)))</f>
        <v>mmo</v>
      </c>
      <c r="K1752" s="10">
        <f>_xlfn.LET(_xlpm.w,I1752,LEN(_xlpm.w))</f>
        <v>2</v>
      </c>
      <c r="L1752" s="10">
        <f>_xlfn.LET(_xlpm.w,J1752,LEN(_xlpm.w))</f>
        <v>3</v>
      </c>
      <c r="M1752" s="10">
        <f>_xlfn.LET(_xlpm.a,K1752,_xlpm.b,L1752,MAX(_xlpm.a,_xlpm.b))</f>
        <v>3</v>
      </c>
      <c r="N1752" s="10">
        <f>_xlfn.LET(_xlpm.d,(K1752,L1752),MAX(_xlpm.d)-MIN(_xlpm.d))</f>
        <v>1</v>
      </c>
      <c r="O1752" s="1" t="str">
        <f>_xlfn.LET(_xlpm.sep,":",_xlpm.w,$G1752,_xlfn.CONCAT("~",RIGHT(_xlpm.w,LEN(_xlpm.w)-FIND(_xlpm.sep,_xlpm.w)),"~"))</f>
        <v>~mmo~</v>
      </c>
      <c r="P1752" s="1" t="str">
        <f>_xlfn.LET(_xlpm.sep,":",_xlpm.w,$G1752,_xlfn.CONCAT("[",LEFT(_xlpm.w,FIND(_xlpm.sep,_xlpm.w)-1),"]"))</f>
        <v>[mə]</v>
      </c>
      <c r="Q1752" s="14" cm="1">
        <f t="array" ref="Q1752">SUM(_xlfn._xlws.FILTER($H$2:$H$7111,_xlfn.MAP($O$2:$O$7111,_xlfn.LAMBDA(_xlpm.x,_xlpm.x=$O1752))))</f>
        <v>1.4910536779324057E-4</v>
      </c>
      <c r="R1752" s="14">
        <f>$H1752/Q1752</f>
        <v>0.66666666666666663</v>
      </c>
      <c r="S1752" s="14" cm="1">
        <f t="array" ref="S1752">SUM(_xlfn._xlws.FILTER($H$2:$H$7111,_xlfn.MAP($P$2:$P$7111,_xlfn.LAMBDA(_xlpm.x,_xlpm.x=$P1752))))</f>
        <v>2.7335984095427429E-3</v>
      </c>
      <c r="T1752" s="14">
        <f>$H1752/S1752</f>
        <v>3.6363636363636376E-2</v>
      </c>
      <c r="U1752" s="14">
        <f>_xlfn.LET(_xlpm.freq,F1752,_xlpm.size,M1752+1,_xlpm.F,V1752,LOG(1+_xlpm.freq)*LOG(1+_xlpm.size)*_xlpm.F)</f>
        <v>2.2999547964152368E-2</v>
      </c>
      <c r="V1752" s="14">
        <f>_xlfn.LET(_xlpm.a,T1752,_xlpm.b,R1752,2*_xlpm.a*_xlpm.b/(_xlpm.a+_xlpm.b))</f>
        <v>6.8965517241379337E-2</v>
      </c>
      <c r="W1752" s="14">
        <f>_xlfn.LET(_xlpm.p,R1752,_xlpm.q,T1752,LOG(_xlpm.p/_xlpm.q))</f>
        <v>1.2632414347745813</v>
      </c>
      <c r="X1752" s="2"/>
      <c r="AC1752" s="2"/>
      <c r="AH1752" s="2"/>
      <c r="AI1752" s="2"/>
    </row>
    <row r="1753" spans="1:35">
      <c r="A1753" s="1" t="str">
        <f>_xlfn.LET(_xlpm.sep," : ",CONCATENATE(O1753,_xlpm.sep,P1753))</f>
        <v>~nou~ : [nə]</v>
      </c>
      <c r="B1753" s="1">
        <f>_xlfn.LET(_xlpm.d,$G1753,_xlpm.k,_xlfn.CONCAT(LEFT(TRIM(B$1),1),"*"),COUNTIF(_xlpm.d,_xlpm.k))</f>
        <v>0</v>
      </c>
      <c r="C1753" s="1">
        <f>_xlfn.LET(_xlpm.d,$G1753,_xlpm.k,_xlfn.CONCAT(LEFT(TRIM(C$1),1),"*"),COUNTIF(_xlpm.d,_xlpm.k))</f>
        <v>0</v>
      </c>
      <c r="D1753" s="1">
        <f>_xlfn.LET(_xlpm.d,$G1753,_xlpm.k,_xlfn.CONCAT(LEFT(TRIM(D$1),1),"*"),COUNTIF(_xlpm.d,_xlpm.k))</f>
        <v>1</v>
      </c>
      <c r="E1753" s="1">
        <f>LOG(F1753+1,10)</f>
        <v>0.47712125471966244</v>
      </c>
      <c r="F1753" s="7">
        <v>2</v>
      </c>
      <c r="G1753" s="9" t="s">
        <v>3444</v>
      </c>
      <c r="H1753" s="4">
        <f>F1753/freq.sum.r6e</f>
        <v>9.9403578528827041E-5</v>
      </c>
      <c r="I1753" s="1" t="str">
        <f>_xlfn.LET(_xlpm.sep,":",_xlpm.w,$G1753,LEFT(_xlpm.w,FIND(_xlpm.sep,_xlpm.w)-1))</f>
        <v>nə</v>
      </c>
      <c r="J1753" s="1" t="str">
        <f>_xlfn.LET(_xlpm.sep,":",_xlpm.w,$G1753,RIGHT(_xlpm.w,LEN(_xlpm.w)-FIND(_xlpm.sep,_xlpm.w)))</f>
        <v>nou</v>
      </c>
      <c r="K1753" s="10">
        <f>_xlfn.LET(_xlpm.w,I1753,LEN(_xlpm.w))</f>
        <v>2</v>
      </c>
      <c r="L1753" s="10">
        <f>_xlfn.LET(_xlpm.w,J1753,LEN(_xlpm.w))</f>
        <v>3</v>
      </c>
      <c r="M1753" s="10">
        <f>_xlfn.LET(_xlpm.a,K1753,_xlpm.b,L1753,MAX(_xlpm.a,_xlpm.b))</f>
        <v>3</v>
      </c>
      <c r="N1753" s="10">
        <f>_xlfn.LET(_xlpm.d,(K1753,L1753),MAX(_xlpm.d)-MIN(_xlpm.d))</f>
        <v>1</v>
      </c>
      <c r="O1753" s="1" t="str">
        <f>_xlfn.LET(_xlpm.sep,":",_xlpm.w,$G1753,_xlfn.CONCAT("~",RIGHT(_xlpm.w,LEN(_xlpm.w)-FIND(_xlpm.sep,_xlpm.w)),"~"))</f>
        <v>~nou~</v>
      </c>
      <c r="P1753" s="1" t="str">
        <f>_xlfn.LET(_xlpm.sep,":",_xlpm.w,$G1753,_xlfn.CONCAT("[",LEFT(_xlpm.w,FIND(_xlpm.sep,_xlpm.w)-1),"]"))</f>
        <v>[nə]</v>
      </c>
      <c r="Q1753" s="14" cm="1">
        <f t="array" ref="Q1753">SUM(_xlfn._xlws.FILTER($H$2:$H$7117,_xlfn.MAP($O$2:$O$7117,_xlfn.LAMBDA(_xlpm.x,_xlpm.x=$O1753))))</f>
        <v>1.4910536779324057E-4</v>
      </c>
      <c r="R1753" s="14">
        <f>$H1753/Q1753</f>
        <v>0.66666666666666663</v>
      </c>
      <c r="S1753" s="14" cm="1">
        <f t="array" ref="S1753">SUM(_xlfn._xlws.FILTER($H$2:$H$7117,_xlfn.MAP($P$2:$P$7117,_xlfn.LAMBDA(_xlpm.x,_xlpm.x=$P1753))))</f>
        <v>2.7335984095427424E-3</v>
      </c>
      <c r="T1753" s="14">
        <f>$H1753/S1753</f>
        <v>3.6363636363636383E-2</v>
      </c>
      <c r="U1753" s="14">
        <f>_xlfn.LET(_xlpm.freq,F1753,_xlpm.size,M1753+1,_xlpm.F,V1753,LOG(1+_xlpm.freq)*LOG(1+_xlpm.size)*_xlpm.F)</f>
        <v>2.2999547964152368E-2</v>
      </c>
      <c r="V1753" s="14">
        <f>_xlfn.LET(_xlpm.a,T1753,_xlpm.b,R1753,2*_xlpm.a*_xlpm.b/(_xlpm.a+_xlpm.b))</f>
        <v>6.8965517241379337E-2</v>
      </c>
      <c r="W1753" s="14">
        <f>_xlfn.LET(_xlpm.p,R1753,_xlpm.q,T1753,LOG(_xlpm.p/_xlpm.q))</f>
        <v>1.2632414347745811</v>
      </c>
      <c r="X1753" s="2"/>
      <c r="AC1753" s="2"/>
      <c r="AH1753" s="2"/>
      <c r="AI1753" s="2"/>
    </row>
    <row r="1754" spans="1:35">
      <c r="A1754" s="1" t="str">
        <f>_xlfn.LET(_xlpm.sep," : ",CONCATENATE(O1754,_xlpm.sep,P1754))</f>
        <v>~arr~ : [wɛ]</v>
      </c>
      <c r="B1754" s="1">
        <f>_xlfn.LET(_xlpm.d,$G1754,_xlpm.k,_xlfn.CONCAT(LEFT(TRIM(B$1),1),"*"),COUNTIF(_xlpm.d,_xlpm.k))</f>
        <v>0</v>
      </c>
      <c r="C1754" s="1">
        <f>_xlfn.LET(_xlpm.d,$G1754,_xlpm.k,_xlfn.CONCAT(LEFT(TRIM(C$1),1),"*"),COUNTIF(_xlpm.d,_xlpm.k))</f>
        <v>0</v>
      </c>
      <c r="D1754" s="1">
        <f>_xlfn.LET(_xlpm.d,$G1754,_xlpm.k,_xlfn.CONCAT(LEFT(TRIM(D$1),1),"*"),COUNTIF(_xlpm.d,_xlpm.k))</f>
        <v>0</v>
      </c>
      <c r="E1754" s="1">
        <f>LOG(F1754+1,10)</f>
        <v>0.30102999566398114</v>
      </c>
      <c r="F1754" s="7">
        <v>1</v>
      </c>
      <c r="G1754" s="9" t="s">
        <v>5249</v>
      </c>
      <c r="H1754" s="4">
        <f>F1754/freq.sum.r6e</f>
        <v>4.9701789264413521E-5</v>
      </c>
      <c r="I1754" s="1" t="str">
        <f>_xlfn.LET(_xlpm.sep,":",_xlpm.w,$G1754,LEFT(_xlpm.w,FIND(_xlpm.sep,_xlpm.w)-1))</f>
        <v>wɛ</v>
      </c>
      <c r="J1754" s="1" t="str">
        <f>_xlfn.LET(_xlpm.sep,":",_xlpm.w,$G1754,RIGHT(_xlpm.w,LEN(_xlpm.w)-FIND(_xlpm.sep,_xlpm.w)))</f>
        <v>arr</v>
      </c>
      <c r="K1754" s="10">
        <f>_xlfn.LET(_xlpm.w,I1754,LEN(_xlpm.w))</f>
        <v>2</v>
      </c>
      <c r="L1754" s="10">
        <f>_xlfn.LET(_xlpm.w,J1754,LEN(_xlpm.w))</f>
        <v>3</v>
      </c>
      <c r="M1754" s="10">
        <f>_xlfn.LET(_xlpm.a,K1754,_xlpm.b,L1754,MAX(_xlpm.a,_xlpm.b))</f>
        <v>3</v>
      </c>
      <c r="N1754" s="10">
        <f>_xlfn.LET(_xlpm.d,(K1754,L1754),MAX(_xlpm.d)-MIN(_xlpm.d))</f>
        <v>1</v>
      </c>
      <c r="O1754" s="1" t="str">
        <f>_xlfn.LET(_xlpm.sep,":",_xlpm.w,$G1754,_xlfn.CONCAT("~",RIGHT(_xlpm.w,LEN(_xlpm.w)-FIND(_xlpm.sep,_xlpm.w)),"~"))</f>
        <v>~arr~</v>
      </c>
      <c r="P1754" s="1" t="str">
        <f>_xlfn.LET(_xlpm.sep,":",_xlpm.w,$G1754,_xlfn.CONCAT("[",LEFT(_xlpm.w,FIND(_xlpm.sep,_xlpm.w)-1),"]"))</f>
        <v>[wɛ]</v>
      </c>
      <c r="Q1754" s="14" cm="1">
        <f t="array" ref="Q1754">SUM(_xlfn._xlws.FILTER($H$2:$H$7117,_xlfn.MAP($O$2:$O$7117,_xlfn.LAMBDA(_xlpm.x,_xlpm.x=$O1754))))</f>
        <v>1.4910536779324057E-4</v>
      </c>
      <c r="R1754" s="14">
        <f>$H1754/Q1754</f>
        <v>0.33333333333333331</v>
      </c>
      <c r="S1754" s="14" cm="1">
        <f t="array" ref="S1754">SUM(_xlfn._xlws.FILTER($H$2:$H$7117,_xlfn.MAP($P$2:$P$7117,_xlfn.LAMBDA(_xlpm.x,_xlpm.x=$P1754))))</f>
        <v>2.7833001988071563E-3</v>
      </c>
      <c r="T1754" s="14">
        <f>$H1754/S1754</f>
        <v>1.7857142857142863E-2</v>
      </c>
      <c r="U1754" s="14">
        <f>_xlfn.LET(_xlpm.freq,F1754,_xlpm.size,M1754+1,_xlpm.F,V1754,LOG(1+_xlpm.freq)*LOG(1+_xlpm.size)*_xlpm.F)</f>
        <v>7.1325741482889749E-3</v>
      </c>
      <c r="V1754" s="14">
        <f>_xlfn.LET(_xlpm.a,T1754,_xlpm.b,R1754,2*_xlpm.a*_xlpm.b/(_xlpm.a+_xlpm.b))</f>
        <v>3.3898305084745776E-2</v>
      </c>
      <c r="W1754" s="14">
        <f>_xlfn.LET(_xlpm.p,R1754,_xlpm.q,T1754,LOG(_xlpm.p/_xlpm.q))</f>
        <v>1.2710667722865379</v>
      </c>
      <c r="X1754" s="2"/>
      <c r="AC1754" s="2"/>
      <c r="AH1754" s="2"/>
      <c r="AI1754" s="2"/>
    </row>
    <row r="1755" spans="1:35">
      <c r="A1755" s="1" t="str">
        <f>_xlfn.LET(_xlpm.sep," : ",CONCATENATE(O1755,_xlpm.sep,P1755))</f>
        <v>~err~ : [wɛ]</v>
      </c>
      <c r="B1755" s="1">
        <f>_xlfn.LET(_xlpm.d,$G1755,_xlpm.k,_xlfn.CONCAT(LEFT(TRIM(B$1),1),"*"),COUNTIF(_xlpm.d,_xlpm.k))</f>
        <v>0</v>
      </c>
      <c r="C1755" s="1">
        <f>_xlfn.LET(_xlpm.d,$G1755,_xlpm.k,_xlfn.CONCAT(LEFT(TRIM(C$1),1),"*"),COUNTIF(_xlpm.d,_xlpm.k))</f>
        <v>0</v>
      </c>
      <c r="D1755" s="1">
        <f>_xlfn.LET(_xlpm.d,$G1755,_xlpm.k,_xlfn.CONCAT(LEFT(TRIM(D$1),1),"*"),COUNTIF(_xlpm.d,_xlpm.k))</f>
        <v>0</v>
      </c>
      <c r="E1755" s="1">
        <f>LOG(F1755+1,10)</f>
        <v>0.30102999566398114</v>
      </c>
      <c r="F1755" s="7">
        <v>1</v>
      </c>
      <c r="G1755" s="9" t="s">
        <v>5256</v>
      </c>
      <c r="H1755" s="4">
        <f>F1755/freq.sum.r6e</f>
        <v>4.9701789264413521E-5</v>
      </c>
      <c r="I1755" s="1" t="str">
        <f>_xlfn.LET(_xlpm.sep,":",_xlpm.w,$G1755,LEFT(_xlpm.w,FIND(_xlpm.sep,_xlpm.w)-1))</f>
        <v>wɛ</v>
      </c>
      <c r="J1755" s="1" t="str">
        <f>_xlfn.LET(_xlpm.sep,":",_xlpm.w,$G1755,RIGHT(_xlpm.w,LEN(_xlpm.w)-FIND(_xlpm.sep,_xlpm.w)))</f>
        <v>err</v>
      </c>
      <c r="K1755" s="10">
        <f>_xlfn.LET(_xlpm.w,I1755,LEN(_xlpm.w))</f>
        <v>2</v>
      </c>
      <c r="L1755" s="10">
        <f>_xlfn.LET(_xlpm.w,J1755,LEN(_xlpm.w))</f>
        <v>3</v>
      </c>
      <c r="M1755" s="10">
        <f>_xlfn.LET(_xlpm.a,K1755,_xlpm.b,L1755,MAX(_xlpm.a,_xlpm.b))</f>
        <v>3</v>
      </c>
      <c r="N1755" s="10">
        <f>_xlfn.LET(_xlpm.d,(K1755,L1755),MAX(_xlpm.d)-MIN(_xlpm.d))</f>
        <v>1</v>
      </c>
      <c r="O1755" s="1" t="str">
        <f>_xlfn.LET(_xlpm.sep,":",_xlpm.w,$G1755,_xlfn.CONCAT("~",RIGHT(_xlpm.w,LEN(_xlpm.w)-FIND(_xlpm.sep,_xlpm.w)),"~"))</f>
        <v>~err~</v>
      </c>
      <c r="P1755" s="1" t="str">
        <f>_xlfn.LET(_xlpm.sep,":",_xlpm.w,$G1755,_xlfn.CONCAT("[",LEFT(_xlpm.w,FIND(_xlpm.sep,_xlpm.w)-1),"]"))</f>
        <v>[wɛ]</v>
      </c>
      <c r="Q1755" s="14" cm="1">
        <f t="array" ref="Q1755">SUM(_xlfn._xlws.FILTER($H$2:$H$7111,_xlfn.MAP($O$2:$O$7111,_xlfn.LAMBDA(_xlpm.x,_xlpm.x=$O1755))))</f>
        <v>1.4910536779324057E-4</v>
      </c>
      <c r="R1755" s="14">
        <f>$H1755/Q1755</f>
        <v>0.33333333333333331</v>
      </c>
      <c r="S1755" s="14" cm="1">
        <f t="array" ref="S1755">SUM(_xlfn._xlws.FILTER($H$2:$H$7111,_xlfn.MAP($P$2:$P$7111,_xlfn.LAMBDA(_xlpm.x,_xlpm.x=$P1755))))</f>
        <v>2.7833001988071563E-3</v>
      </c>
      <c r="T1755" s="14">
        <f>$H1755/S1755</f>
        <v>1.7857142857142863E-2</v>
      </c>
      <c r="U1755" s="14">
        <f>_xlfn.LET(_xlpm.freq,F1755,_xlpm.size,M1755+1,_xlpm.F,V1755,LOG(1+_xlpm.freq)*LOG(1+_xlpm.size)*_xlpm.F)</f>
        <v>7.1325741482889749E-3</v>
      </c>
      <c r="V1755" s="14">
        <f>_xlfn.LET(_xlpm.a,T1755,_xlpm.b,R1755,2*_xlpm.a*_xlpm.b/(_xlpm.a+_xlpm.b))</f>
        <v>3.3898305084745776E-2</v>
      </c>
      <c r="W1755" s="14">
        <f>_xlfn.LET(_xlpm.p,R1755,_xlpm.q,T1755,LOG(_xlpm.p/_xlpm.q))</f>
        <v>1.2710667722865379</v>
      </c>
      <c r="X1755" s="2"/>
      <c r="AC1755" s="2"/>
      <c r="AH1755" s="2"/>
      <c r="AI1755" s="2"/>
    </row>
    <row r="1756" spans="1:35">
      <c r="A1756" s="1" t="str">
        <f>_xlfn.LET(_xlpm.sep," : ",CONCATENATE(O1756,_xlpm.sep,P1756))</f>
        <v>~war~ : [wɛ]</v>
      </c>
      <c r="B1756" s="1">
        <f>_xlfn.LET(_xlpm.d,$G1756,_xlpm.k,_xlfn.CONCAT(LEFT(TRIM(B$1),1),"*"),COUNTIF(_xlpm.d,_xlpm.k))</f>
        <v>0</v>
      </c>
      <c r="C1756" s="1">
        <f>_xlfn.LET(_xlpm.d,$G1756,_xlpm.k,_xlfn.CONCAT(LEFT(TRIM(C$1),1),"*"),COUNTIF(_xlpm.d,_xlpm.k))</f>
        <v>0</v>
      </c>
      <c r="D1756" s="1">
        <f>_xlfn.LET(_xlpm.d,$G1756,_xlpm.k,_xlfn.CONCAT(LEFT(TRIM(D$1),1),"*"),COUNTIF(_xlpm.d,_xlpm.k))</f>
        <v>0</v>
      </c>
      <c r="E1756" s="1">
        <f>LOG(F1756+1,10)</f>
        <v>0.47712125471966244</v>
      </c>
      <c r="F1756" s="7">
        <v>2</v>
      </c>
      <c r="G1756" s="9" t="s">
        <v>5273</v>
      </c>
      <c r="H1756" s="4">
        <f>F1756/freq.sum.r6e</f>
        <v>9.9403578528827041E-5</v>
      </c>
      <c r="I1756" s="4" t="str">
        <f>_xlfn.LET(_xlpm.sep,":",_xlpm.w,$G1756,LEFT(_xlpm.w,FIND(_xlpm.sep,_xlpm.w)-1))</f>
        <v>wɛ</v>
      </c>
      <c r="J1756" s="4" t="str">
        <f>_xlfn.LET(_xlpm.sep,":",_xlpm.w,$G1756,RIGHT(_xlpm.w,LEN(_xlpm.w)-FIND(_xlpm.sep,_xlpm.w)))</f>
        <v>war</v>
      </c>
      <c r="K1756" s="10">
        <f>_xlfn.LET(_xlpm.w,I1756,LEN(_xlpm.w))</f>
        <v>2</v>
      </c>
      <c r="L1756" s="10">
        <f>_xlfn.LET(_xlpm.w,J1756,LEN(_xlpm.w))</f>
        <v>3</v>
      </c>
      <c r="M1756" s="10">
        <f>_xlfn.LET(_xlpm.a,K1756,_xlpm.b,L1756,MAX(_xlpm.a,_xlpm.b))</f>
        <v>3</v>
      </c>
      <c r="N1756" s="10">
        <f>_xlfn.LET(_xlpm.d,(K1756,L1756),MAX(_xlpm.d)-MIN(_xlpm.d))</f>
        <v>1</v>
      </c>
      <c r="O1756" s="1" t="str">
        <f>_xlfn.LET(_xlpm.sep,":",_xlpm.w,$G1756,_xlfn.CONCAT("~",RIGHT(_xlpm.w,LEN(_xlpm.w)-FIND(_xlpm.sep,_xlpm.w)),"~"))</f>
        <v>~war~</v>
      </c>
      <c r="P1756" s="1" t="str">
        <f>_xlfn.LET(_xlpm.sep,":",_xlpm.w,$G1756,_xlfn.CONCAT("[",LEFT(_xlpm.w,FIND(_xlpm.sep,_xlpm.w)-1),"]"))</f>
        <v>[wɛ]</v>
      </c>
      <c r="Q1756" s="14" cm="1">
        <f t="array" ref="Q1756">SUM(_xlfn._xlws.FILTER($H$2:$H$7109,_xlfn.MAP($O$2:$O$7109,_xlfn.LAMBDA(_xlpm.x,_xlpm.x=$O1756))))</f>
        <v>1.4910536779324057E-4</v>
      </c>
      <c r="R1756" s="14">
        <f>$H1756/Q1756</f>
        <v>0.66666666666666663</v>
      </c>
      <c r="S1756" s="14" cm="1">
        <f t="array" ref="S1756">SUM(_xlfn._xlws.FILTER($H$2:$H$7109,_xlfn.MAP($P$2:$P$7109,_xlfn.LAMBDA(_xlpm.x,_xlpm.x=$P1756))))</f>
        <v>2.7833001988071563E-3</v>
      </c>
      <c r="T1756" s="14">
        <f>$H1756/S1756</f>
        <v>3.5714285714285726E-2</v>
      </c>
      <c r="U1756" s="14">
        <f>_xlfn.LET(_xlpm.freq,F1756,_xlpm.size,M1756+1,_xlpm.F,V1756,LOG(1+_xlpm.freq)*LOG(1+_xlpm.size)*_xlpm.F)</f>
        <v>2.2609725117302328E-2</v>
      </c>
      <c r="V1756" s="14">
        <f>_xlfn.LET(_xlpm.a,T1756,_xlpm.b,R1756,2*_xlpm.a*_xlpm.b/(_xlpm.a+_xlpm.b))</f>
        <v>6.7796610169491553E-2</v>
      </c>
      <c r="W1756" s="14">
        <f>_xlfn.LET(_xlpm.p,R1756,_xlpm.q,T1756,LOG(_xlpm.p/_xlpm.q))</f>
        <v>1.2710667722865379</v>
      </c>
      <c r="X1756" s="2"/>
      <c r="AC1756" s="2"/>
      <c r="AH1756" s="2"/>
      <c r="AI1756" s="2"/>
    </row>
    <row r="1757" spans="1:35">
      <c r="A1757" s="1" t="str">
        <f>_xlfn.LET(_xlpm.sep," : ",CONCATENATE(O1757,_xlpm.sep,P1757))</f>
        <v>~tta~ : [tɪ]</v>
      </c>
      <c r="B1757" s="1">
        <f>_xlfn.LET(_xlpm.d,$G1757,_xlpm.k,_xlfn.CONCAT(LEFT(TRIM(B$1),1),"*"),COUNTIF(_xlpm.d,_xlpm.k))</f>
        <v>0</v>
      </c>
      <c r="C1757" s="1">
        <f>_xlfn.LET(_xlpm.d,$G1757,_xlpm.k,_xlfn.CONCAT(LEFT(TRIM(C$1),1),"*"),COUNTIF(_xlpm.d,_xlpm.k))</f>
        <v>0</v>
      </c>
      <c r="D1757" s="1">
        <f>_xlfn.LET(_xlpm.d,$G1757,_xlpm.k,_xlfn.CONCAT(LEFT(TRIM(D$1),1),"*"),COUNTIF(_xlpm.d,_xlpm.k))</f>
        <v>0</v>
      </c>
      <c r="E1757" s="1">
        <f>LOG(F1757+1,10)</f>
        <v>1.3617278360175928</v>
      </c>
      <c r="F1757" s="7">
        <v>22</v>
      </c>
      <c r="G1757" s="9" t="s">
        <v>4842</v>
      </c>
      <c r="H1757" s="4">
        <f>F1757/freq.sum.r6e</f>
        <v>1.0934393638170974E-3</v>
      </c>
      <c r="I1757" s="1" t="str">
        <f>_xlfn.LET(_xlpm.sep,":",_xlpm.w,$G1757,LEFT(_xlpm.w,FIND(_xlpm.sep,_xlpm.w)-1))</f>
        <v>tɪ</v>
      </c>
      <c r="J1757" s="1" t="str">
        <f>_xlfn.LET(_xlpm.sep,":",_xlpm.w,$G1757,RIGHT(_xlpm.w,LEN(_xlpm.w)-FIND(_xlpm.sep,_xlpm.w)))</f>
        <v>tta</v>
      </c>
      <c r="K1757" s="10">
        <f>_xlfn.LET(_xlpm.w,I1757,LEN(_xlpm.w))</f>
        <v>2</v>
      </c>
      <c r="L1757" s="10">
        <f>_xlfn.LET(_xlpm.w,J1757,LEN(_xlpm.w))</f>
        <v>3</v>
      </c>
      <c r="M1757" s="10">
        <f>_xlfn.LET(_xlpm.a,K1757,_xlpm.b,L1757,MAX(_xlpm.a,_xlpm.b))</f>
        <v>3</v>
      </c>
      <c r="N1757" s="10">
        <f>_xlfn.LET(_xlpm.d,(K1757,L1757),MAX(_xlpm.d)-MIN(_xlpm.d))</f>
        <v>1</v>
      </c>
      <c r="O1757" s="1" t="str">
        <f>_xlfn.LET(_xlpm.sep,":",_xlpm.w,$G1757,_xlfn.CONCAT("~",RIGHT(_xlpm.w,LEN(_xlpm.w)-FIND(_xlpm.sep,_xlpm.w)),"~"))</f>
        <v>~tta~</v>
      </c>
      <c r="P1757" s="1" t="str">
        <f>_xlfn.LET(_xlpm.sep,":",_xlpm.w,$G1757,_xlfn.CONCAT("[",LEFT(_xlpm.w,FIND(_xlpm.sep,_xlpm.w)-1),"]"))</f>
        <v>[tɪ]</v>
      </c>
      <c r="Q1757" s="14" cm="1">
        <f t="array" ref="Q1757">SUM(_xlfn._xlws.FILTER($H$2:$H$7117,_xlfn.MAP($O$2:$O$7117,_xlfn.LAMBDA(_xlpm.x,_xlpm.x=$O1757))))</f>
        <v>1.1928429423459245E-3</v>
      </c>
      <c r="R1757" s="14">
        <f>$H1757/Q1757</f>
        <v>0.91666666666666663</v>
      </c>
      <c r="S1757" s="14" cm="1">
        <f t="array" ref="S1757">SUM(_xlfn._xlws.FILTER($H$2:$H$7117,_xlfn.MAP($P$2:$P$7117,_xlfn.LAMBDA(_xlpm.x,_xlpm.x=$P1757))))</f>
        <v>2.2266401590457251E-2</v>
      </c>
      <c r="T1757" s="14">
        <f>$H1757/S1757</f>
        <v>4.910714285714287E-2</v>
      </c>
      <c r="U1757" s="14">
        <f>_xlfn.LET(_xlpm.freq,F1757,_xlpm.size,M1757+1,_xlpm.F,V1757,LOG(1+_xlpm.freq)*LOG(1+_xlpm.size)*_xlpm.F)</f>
        <v>8.8727762931378309E-2</v>
      </c>
      <c r="V1757" s="14">
        <f>_xlfn.LET(_xlpm.a,T1757,_xlpm.b,R1757,2*_xlpm.a*_xlpm.b/(_xlpm.a+_xlpm.b))</f>
        <v>9.3220338983050863E-2</v>
      </c>
      <c r="W1757" s="14">
        <f>_xlfn.LET(_xlpm.p,R1757,_xlpm.q,T1757,LOG(_xlpm.p/_xlpm.q))</f>
        <v>1.2710667722865379</v>
      </c>
      <c r="X1757" s="2"/>
      <c r="AC1757" s="2"/>
      <c r="AH1757" s="2"/>
      <c r="AI1757" s="2"/>
    </row>
    <row r="1758" spans="1:35">
      <c r="A1758" s="1" t="str">
        <f>_xlfn.LET(_xlpm.sep," : ",CONCATENATE(O1758,_xlpm.sep,P1758))</f>
        <v>~rei~ : [ɹɪ]</v>
      </c>
      <c r="B1758" s="1">
        <f>_xlfn.LET(_xlpm.d,$G1758,_xlpm.k,_xlfn.CONCAT(LEFT(TRIM(B$1),1),"*"),COUNTIF(_xlpm.d,_xlpm.k))</f>
        <v>1</v>
      </c>
      <c r="C1758" s="1">
        <f>_xlfn.LET(_xlpm.d,$G1758,_xlpm.k,_xlfn.CONCAT(LEFT(TRIM(C$1),1),"*"),COUNTIF(_xlpm.d,_xlpm.k))</f>
        <v>0</v>
      </c>
      <c r="D1758" s="1">
        <f>_xlfn.LET(_xlpm.d,$G1758,_xlpm.k,_xlfn.CONCAT(LEFT(TRIM(D$1),1),"*"),COUNTIF(_xlpm.d,_xlpm.k))</f>
        <v>0</v>
      </c>
      <c r="E1758" s="1">
        <f>LOG(F1758+1,10)</f>
        <v>1.3617278360175928</v>
      </c>
      <c r="F1758" s="7">
        <v>22</v>
      </c>
      <c r="G1758" s="9" t="s">
        <v>6664</v>
      </c>
      <c r="H1758" s="4">
        <f>F1758/freq.sum.r6e</f>
        <v>1.0934393638170974E-3</v>
      </c>
      <c r="I1758" s="1" t="str">
        <f>_xlfn.LET(_xlpm.sep,":",_xlpm.w,$G1758,LEFT(_xlpm.w,FIND(_xlpm.sep,_xlpm.w)-1))</f>
        <v>ɹɪ</v>
      </c>
      <c r="J1758" s="1" t="str">
        <f>_xlfn.LET(_xlpm.sep,":",_xlpm.w,$G1758,RIGHT(_xlpm.w,LEN(_xlpm.w)-FIND(_xlpm.sep,_xlpm.w)))</f>
        <v>rei</v>
      </c>
      <c r="K1758" s="10">
        <f>_xlfn.LET(_xlpm.w,I1758,LEN(_xlpm.w))</f>
        <v>2</v>
      </c>
      <c r="L1758" s="10">
        <f>_xlfn.LET(_xlpm.w,J1758,LEN(_xlpm.w))</f>
        <v>3</v>
      </c>
      <c r="M1758" s="10">
        <f>_xlfn.LET(_xlpm.a,K1758,_xlpm.b,L1758,MAX(_xlpm.a,_xlpm.b))</f>
        <v>3</v>
      </c>
      <c r="N1758" s="10">
        <f>_xlfn.LET(_xlpm.d,(K1758,L1758),MAX(_xlpm.d)-MIN(_xlpm.d))</f>
        <v>1</v>
      </c>
      <c r="O1758" s="1" t="str">
        <f>_xlfn.LET(_xlpm.sep,":",_xlpm.w,$G1758,_xlfn.CONCAT("~",RIGHT(_xlpm.w,LEN(_xlpm.w)-FIND(_xlpm.sep,_xlpm.w)),"~"))</f>
        <v>~rei~</v>
      </c>
      <c r="P1758" s="1" t="str">
        <f>_xlfn.LET(_xlpm.sep,":",_xlpm.w,$G1758,_xlfn.CONCAT("[",LEFT(_xlpm.w,FIND(_xlpm.sep,_xlpm.w)-1),"]"))</f>
        <v>[ɹɪ]</v>
      </c>
      <c r="Q1758" s="14" cm="1">
        <f t="array" ref="Q1758">SUM(_xlfn._xlws.FILTER($H$2:$H$7117,_xlfn.MAP($O$2:$O$7117,_xlfn.LAMBDA(_xlpm.x,_xlpm.x=$O1758))))</f>
        <v>1.1928429423459245E-3</v>
      </c>
      <c r="R1758" s="14">
        <f>$H1758/Q1758</f>
        <v>0.91666666666666663</v>
      </c>
      <c r="S1758" s="14" cm="1">
        <f t="array" ref="S1758">SUM(_xlfn._xlws.FILTER($H$2:$H$7117,_xlfn.MAP($P$2:$P$7117,_xlfn.LAMBDA(_xlpm.x,_xlpm.x=$P1758))))</f>
        <v>2.2266401590457251E-2</v>
      </c>
      <c r="T1758" s="14">
        <f>$H1758/S1758</f>
        <v>4.910714285714287E-2</v>
      </c>
      <c r="U1758" s="14">
        <f>_xlfn.LET(_xlpm.freq,F1758,_xlpm.size,M1758+1,_xlpm.F,V1758,LOG(1+_xlpm.freq)*LOG(1+_xlpm.size)*_xlpm.F)</f>
        <v>8.8727762931378309E-2</v>
      </c>
      <c r="V1758" s="14">
        <f>_xlfn.LET(_xlpm.a,T1758,_xlpm.b,R1758,2*_xlpm.a*_xlpm.b/(_xlpm.a+_xlpm.b))</f>
        <v>9.3220338983050863E-2</v>
      </c>
      <c r="W1758" s="14">
        <f>_xlfn.LET(_xlpm.p,R1758,_xlpm.q,T1758,LOG(_xlpm.p/_xlpm.q))</f>
        <v>1.2710667722865379</v>
      </c>
      <c r="X1758" s="2"/>
      <c r="AC1758" s="2"/>
      <c r="AH1758" s="2"/>
      <c r="AI1758" s="2"/>
    </row>
    <row r="1759" spans="1:35">
      <c r="A1759" s="1" t="str">
        <f>_xlfn.LET(_xlpm.sep," : ",CONCATENATE(O1759,_xlpm.sep,P1759))</f>
        <v>~rie~ : [ɹɪ]</v>
      </c>
      <c r="B1759" s="1">
        <f>_xlfn.LET(_xlpm.d,$G1759,_xlpm.k,_xlfn.CONCAT(LEFT(TRIM(B$1),1),"*"),COUNTIF(_xlpm.d,_xlpm.k))</f>
        <v>1</v>
      </c>
      <c r="C1759" s="1">
        <f>_xlfn.LET(_xlpm.d,$G1759,_xlpm.k,_xlfn.CONCAT(LEFT(TRIM(C$1),1),"*"),COUNTIF(_xlpm.d,_xlpm.k))</f>
        <v>0</v>
      </c>
      <c r="D1759" s="1">
        <f>_xlfn.LET(_xlpm.d,$G1759,_xlpm.k,_xlfn.CONCAT(LEFT(TRIM(D$1),1),"*"),COUNTIF(_xlpm.d,_xlpm.k))</f>
        <v>0</v>
      </c>
      <c r="E1759" s="1">
        <f>LOG(F1759+1,10)</f>
        <v>1.3802112417116059</v>
      </c>
      <c r="F1759" s="7">
        <v>23</v>
      </c>
      <c r="G1759" s="9" t="s">
        <v>6684</v>
      </c>
      <c r="H1759" s="4">
        <f>F1759/freq.sum.r6e</f>
        <v>1.1431411530815109E-3</v>
      </c>
      <c r="I1759" s="1" t="str">
        <f>_xlfn.LET(_xlpm.sep,":",_xlpm.w,$G1759,LEFT(_xlpm.w,FIND(_xlpm.sep,_xlpm.w)-1))</f>
        <v>ɹɪ</v>
      </c>
      <c r="J1759" s="1" t="str">
        <f>_xlfn.LET(_xlpm.sep,":",_xlpm.w,$G1759,RIGHT(_xlpm.w,LEN(_xlpm.w)-FIND(_xlpm.sep,_xlpm.w)))</f>
        <v>rie</v>
      </c>
      <c r="K1759" s="10">
        <f>_xlfn.LET(_xlpm.w,I1759,LEN(_xlpm.w))</f>
        <v>2</v>
      </c>
      <c r="L1759" s="10">
        <f>_xlfn.LET(_xlpm.w,J1759,LEN(_xlpm.w))</f>
        <v>3</v>
      </c>
      <c r="M1759" s="10">
        <f>_xlfn.LET(_xlpm.a,K1759,_xlpm.b,L1759,MAX(_xlpm.a,_xlpm.b))</f>
        <v>3</v>
      </c>
      <c r="N1759" s="10">
        <f>_xlfn.LET(_xlpm.d,(K1759,L1759),MAX(_xlpm.d)-MIN(_xlpm.d))</f>
        <v>1</v>
      </c>
      <c r="O1759" s="1" t="str">
        <f>_xlfn.LET(_xlpm.sep,":",_xlpm.w,$G1759,_xlfn.CONCAT("~",RIGHT(_xlpm.w,LEN(_xlpm.w)-FIND(_xlpm.sep,_xlpm.w)),"~"))</f>
        <v>~rie~</v>
      </c>
      <c r="P1759" s="1" t="str">
        <f>_xlfn.LET(_xlpm.sep,":",_xlpm.w,$G1759,_xlfn.CONCAT("[",LEFT(_xlpm.w,FIND(_xlpm.sep,_xlpm.w)-1),"]"))</f>
        <v>[ɹɪ]</v>
      </c>
      <c r="Q1759" s="14" cm="1">
        <f t="array" ref="Q1759">SUM(_xlfn._xlws.FILTER($H$2:$H$7117,_xlfn.MAP($O$2:$O$7117,_xlfn.LAMBDA(_xlpm.x,_xlpm.x=$O1759))))</f>
        <v>1.1928429423459243E-3</v>
      </c>
      <c r="R1759" s="14">
        <f>$H1759/Q1759</f>
        <v>0.95833333333333337</v>
      </c>
      <c r="S1759" s="14" cm="1">
        <f t="array" ref="S1759">SUM(_xlfn._xlws.FILTER($H$2:$H$7117,_xlfn.MAP($P$2:$P$7117,_xlfn.LAMBDA(_xlpm.x,_xlpm.x=$P1759))))</f>
        <v>2.2266401590457251E-2</v>
      </c>
      <c r="T1759" s="14">
        <f>$H1759/S1759</f>
        <v>5.1339285714285726E-2</v>
      </c>
      <c r="U1759" s="14">
        <f>_xlfn.LET(_xlpm.freq,F1759,_xlpm.size,M1759+1,_xlpm.F,V1759,LOG(1+_xlpm.freq)*LOG(1+_xlpm.size)*_xlpm.F)</f>
        <v>9.4019931885114483E-2</v>
      </c>
      <c r="V1759" s="14">
        <f>_xlfn.LET(_xlpm.a,T1759,_xlpm.b,R1759,2*_xlpm.a*_xlpm.b/(_xlpm.a+_xlpm.b))</f>
        <v>9.7457627118644086E-2</v>
      </c>
      <c r="W1759" s="14">
        <f>_xlfn.LET(_xlpm.p,R1759,_xlpm.q,T1759,LOG(_xlpm.p/_xlpm.q))</f>
        <v>1.2710667722865379</v>
      </c>
      <c r="X1759" s="2"/>
      <c r="AC1759" s="2"/>
      <c r="AH1759" s="2"/>
      <c r="AI1759" s="2"/>
    </row>
    <row r="1760" spans="1:35">
      <c r="A1760" s="1" t="str">
        <f>_xlfn.LET(_xlpm.sep," : ",CONCATENATE(O1760,_xlpm.sep,P1760))</f>
        <v>~ley~ : [lɪ]</v>
      </c>
      <c r="B1760" s="1">
        <f>_xlfn.LET(_xlpm.d,$G1760,_xlpm.k,_xlfn.CONCAT(LEFT(TRIM(B$1),1),"*"),COUNTIF(_xlpm.d,_xlpm.k))</f>
        <v>0</v>
      </c>
      <c r="C1760" s="1">
        <f>_xlfn.LET(_xlpm.d,$G1760,_xlpm.k,_xlfn.CONCAT(LEFT(TRIM(C$1),1),"*"),COUNTIF(_xlpm.d,_xlpm.k))</f>
        <v>0</v>
      </c>
      <c r="D1760" s="1">
        <f>_xlfn.LET(_xlpm.d,$G1760,_xlpm.k,_xlfn.CONCAT(LEFT(TRIM(D$1),1),"*"),COUNTIF(_xlpm.d,_xlpm.k))</f>
        <v>0</v>
      </c>
      <c r="E1760" s="1">
        <f>LOG(F1760+1,10)</f>
        <v>1.3617278360175928</v>
      </c>
      <c r="F1760" s="7">
        <v>22</v>
      </c>
      <c r="G1760" s="9" t="s">
        <v>2291</v>
      </c>
      <c r="H1760" s="4">
        <f>F1760/freq.sum.r6e</f>
        <v>1.0934393638170974E-3</v>
      </c>
      <c r="I1760" s="1" t="str">
        <f>_xlfn.LET(_xlpm.sep,":",_xlpm.w,$G1760,LEFT(_xlpm.w,FIND(_xlpm.sep,_xlpm.w)-1))</f>
        <v>lɪ</v>
      </c>
      <c r="J1760" s="1" t="str">
        <f>_xlfn.LET(_xlpm.sep,":",_xlpm.w,$G1760,RIGHT(_xlpm.w,LEN(_xlpm.w)-FIND(_xlpm.sep,_xlpm.w)))</f>
        <v>ley</v>
      </c>
      <c r="K1760" s="10">
        <f>_xlfn.LET(_xlpm.w,I1760,LEN(_xlpm.w))</f>
        <v>2</v>
      </c>
      <c r="L1760" s="10">
        <f>_xlfn.LET(_xlpm.w,J1760,LEN(_xlpm.w))</f>
        <v>3</v>
      </c>
      <c r="M1760" s="10">
        <f>_xlfn.LET(_xlpm.a,K1760,_xlpm.b,L1760,MAX(_xlpm.a,_xlpm.b))</f>
        <v>3</v>
      </c>
      <c r="N1760" s="10">
        <f>_xlfn.LET(_xlpm.d,(K1760,L1760),MAX(_xlpm.d)-MIN(_xlpm.d))</f>
        <v>1</v>
      </c>
      <c r="O1760" s="1" t="str">
        <f>_xlfn.LET(_xlpm.sep,":",_xlpm.w,$G1760,_xlfn.CONCAT("~",RIGHT(_xlpm.w,LEN(_xlpm.w)-FIND(_xlpm.sep,_xlpm.w)),"~"))</f>
        <v>~ley~</v>
      </c>
      <c r="P1760" s="1" t="str">
        <f>_xlfn.LET(_xlpm.sep,":",_xlpm.w,$G1760,_xlfn.CONCAT("[",LEFT(_xlpm.w,FIND(_xlpm.sep,_xlpm.w)-1),"]"))</f>
        <v>[lɪ]</v>
      </c>
      <c r="Q1760" s="14" cm="1">
        <f t="array" ref="Q1760">SUM(_xlfn._xlws.FILTER($H$2:$H$7111,_xlfn.MAP($O$2:$O$7111,_xlfn.LAMBDA(_xlpm.x,_xlpm.x=$O1760))))</f>
        <v>1.0934393638170974E-3</v>
      </c>
      <c r="R1760" s="14">
        <f>$H1760/Q1760</f>
        <v>1</v>
      </c>
      <c r="S1760" s="14" cm="1">
        <f t="array" ref="S1760">SUM(_xlfn._xlws.FILTER($H$2:$H$7111,_xlfn.MAP($P$2:$P$7111,_xlfn.LAMBDA(_xlpm.x,_xlpm.x=$P1760))))</f>
        <v>2.067594433399602E-2</v>
      </c>
      <c r="T1760" s="14">
        <f>$H1760/S1760</f>
        <v>5.2884615384615391E-2</v>
      </c>
      <c r="U1760" s="14">
        <f>_xlfn.LET(_xlpm.freq,F1760,_xlpm.size,M1760+1,_xlpm.F,V1760,LOG(1+_xlpm.freq)*LOG(1+_xlpm.size)*_xlpm.F)</f>
        <v>9.5615306172626841E-2</v>
      </c>
      <c r="V1760" s="14">
        <f>_xlfn.LET(_xlpm.a,T1760,_xlpm.b,R1760,2*_xlpm.a*_xlpm.b/(_xlpm.a+_xlpm.b))</f>
        <v>0.10045662100456622</v>
      </c>
      <c r="W1760" s="14">
        <f>_xlfn.LET(_xlpm.p,R1760,_xlpm.q,T1760,LOG(_xlpm.p/_xlpm.q))</f>
        <v>1.2766706498045364</v>
      </c>
      <c r="X1760" s="2"/>
      <c r="AC1760" s="2"/>
      <c r="AH1760" s="2"/>
      <c r="AI1760" s="2"/>
    </row>
    <row r="1761" spans="1:35">
      <c r="A1761" s="1" t="str">
        <f>_xlfn.LET(_xlpm.sep," : ",CONCATENATE(O1761,_xlpm.sep,P1761))</f>
        <v>~lly~ : [lɪ]</v>
      </c>
      <c r="B1761" s="1">
        <f>_xlfn.LET(_xlpm.d,$G1761,_xlpm.k,_xlfn.CONCAT(LEFT(TRIM(B$1),1),"*"),COUNTIF(_xlpm.d,_xlpm.k))</f>
        <v>0</v>
      </c>
      <c r="C1761" s="1">
        <f>_xlfn.LET(_xlpm.d,$G1761,_xlpm.k,_xlfn.CONCAT(LEFT(TRIM(C$1),1),"*"),COUNTIF(_xlpm.d,_xlpm.k))</f>
        <v>0</v>
      </c>
      <c r="D1761" s="1">
        <f>_xlfn.LET(_xlpm.d,$G1761,_xlpm.k,_xlfn.CONCAT(LEFT(TRIM(D$1),1),"*"),COUNTIF(_xlpm.d,_xlpm.k))</f>
        <v>0</v>
      </c>
      <c r="E1761" s="1">
        <f>LOG(F1761+1,10)</f>
        <v>1.3617278360175928</v>
      </c>
      <c r="F1761" s="7">
        <v>22</v>
      </c>
      <c r="G1761" s="9" t="s">
        <v>2358</v>
      </c>
      <c r="H1761" s="4">
        <f>F1761/freq.sum.r6e</f>
        <v>1.0934393638170974E-3</v>
      </c>
      <c r="I1761" s="1" t="str">
        <f>_xlfn.LET(_xlpm.sep,":",_xlpm.w,$G1761,LEFT(_xlpm.w,FIND(_xlpm.sep,_xlpm.w)-1))</f>
        <v>lɪ</v>
      </c>
      <c r="J1761" s="1" t="str">
        <f>_xlfn.LET(_xlpm.sep,":",_xlpm.w,$G1761,RIGHT(_xlpm.w,LEN(_xlpm.w)-FIND(_xlpm.sep,_xlpm.w)))</f>
        <v>lly</v>
      </c>
      <c r="K1761" s="10">
        <f>_xlfn.LET(_xlpm.w,I1761,LEN(_xlpm.w))</f>
        <v>2</v>
      </c>
      <c r="L1761" s="10">
        <f>_xlfn.LET(_xlpm.w,J1761,LEN(_xlpm.w))</f>
        <v>3</v>
      </c>
      <c r="M1761" s="10">
        <f>_xlfn.LET(_xlpm.a,K1761,_xlpm.b,L1761,MAX(_xlpm.a,_xlpm.b))</f>
        <v>3</v>
      </c>
      <c r="N1761" s="10">
        <f>_xlfn.LET(_xlpm.d,(K1761,L1761),MAX(_xlpm.d)-MIN(_xlpm.d))</f>
        <v>1</v>
      </c>
      <c r="O1761" s="1" t="str">
        <f>_xlfn.LET(_xlpm.sep,":",_xlpm.w,$G1761,_xlfn.CONCAT("~",RIGHT(_xlpm.w,LEN(_xlpm.w)-FIND(_xlpm.sep,_xlpm.w)),"~"))</f>
        <v>~lly~</v>
      </c>
      <c r="P1761" s="1" t="str">
        <f>_xlfn.LET(_xlpm.sep,":",_xlpm.w,$G1761,_xlfn.CONCAT("[",LEFT(_xlpm.w,FIND(_xlpm.sep,_xlpm.w)-1),"]"))</f>
        <v>[lɪ]</v>
      </c>
      <c r="Q1761" s="14" cm="1">
        <f t="array" ref="Q1761">SUM(_xlfn._xlws.FILTER($H$2:$H$7117,_xlfn.MAP($O$2:$O$7117,_xlfn.LAMBDA(_xlpm.x,_xlpm.x=$O1761))))</f>
        <v>1.0934393638170974E-3</v>
      </c>
      <c r="R1761" s="14">
        <f>$H1761/Q1761</f>
        <v>1</v>
      </c>
      <c r="S1761" s="14" cm="1">
        <f t="array" ref="S1761">SUM(_xlfn._xlws.FILTER($H$2:$H$7117,_xlfn.MAP($P$2:$P$7117,_xlfn.LAMBDA(_xlpm.x,_xlpm.x=$P1761))))</f>
        <v>2.067594433399602E-2</v>
      </c>
      <c r="T1761" s="14">
        <f>$H1761/S1761</f>
        <v>5.2884615384615391E-2</v>
      </c>
      <c r="U1761" s="14">
        <f>_xlfn.LET(_xlpm.freq,F1761,_xlpm.size,M1761+1,_xlpm.F,V1761,LOG(1+_xlpm.freq)*LOG(1+_xlpm.size)*_xlpm.F)</f>
        <v>9.5615306172626841E-2</v>
      </c>
      <c r="V1761" s="14">
        <f>_xlfn.LET(_xlpm.a,T1761,_xlpm.b,R1761,2*_xlpm.a*_xlpm.b/(_xlpm.a+_xlpm.b))</f>
        <v>0.10045662100456622</v>
      </c>
      <c r="W1761" s="14">
        <f>_xlfn.LET(_xlpm.p,R1761,_xlpm.q,T1761,LOG(_xlpm.p/_xlpm.q))</f>
        <v>1.2766706498045364</v>
      </c>
      <c r="X1761" s="2"/>
      <c r="AC1761" s="2"/>
      <c r="AH1761" s="2"/>
      <c r="AI1761" s="2"/>
    </row>
    <row r="1762" spans="1:35">
      <c r="A1762" s="1" t="str">
        <f>_xlfn.LET(_xlpm.sep," : ",CONCATENATE(O1762,_xlpm.sep,P1762))</f>
        <v>~tee~ : [tɪ]</v>
      </c>
      <c r="B1762" s="1">
        <f>_xlfn.LET(_xlpm.d,$G1762,_xlpm.k,_xlfn.CONCAT(LEFT(TRIM(B$1),1),"*"),COUNTIF(_xlpm.d,_xlpm.k))</f>
        <v>0</v>
      </c>
      <c r="C1762" s="1">
        <f>_xlfn.LET(_xlpm.d,$G1762,_xlpm.k,_xlfn.CONCAT(LEFT(TRIM(C$1),1),"*"),COUNTIF(_xlpm.d,_xlpm.k))</f>
        <v>0</v>
      </c>
      <c r="D1762" s="1">
        <f>_xlfn.LET(_xlpm.d,$G1762,_xlpm.k,_xlfn.CONCAT(LEFT(TRIM(D$1),1),"*"),COUNTIF(_xlpm.d,_xlpm.k))</f>
        <v>0</v>
      </c>
      <c r="E1762" s="1">
        <f>LOG(F1762+1,10)</f>
        <v>1.3802112417116059</v>
      </c>
      <c r="F1762" s="7">
        <v>23</v>
      </c>
      <c r="G1762" s="9" t="s">
        <v>4776</v>
      </c>
      <c r="H1762" s="4">
        <f>F1762/freq.sum.r6e</f>
        <v>1.1431411530815109E-3</v>
      </c>
      <c r="I1762" s="1" t="str">
        <f>_xlfn.LET(_xlpm.sep,":",_xlpm.w,$G1762,LEFT(_xlpm.w,FIND(_xlpm.sep,_xlpm.w)-1))</f>
        <v>tɪ</v>
      </c>
      <c r="J1762" s="1" t="str">
        <f>_xlfn.LET(_xlpm.sep,":",_xlpm.w,$G1762,RIGHT(_xlpm.w,LEN(_xlpm.w)-FIND(_xlpm.sep,_xlpm.w)))</f>
        <v>tee</v>
      </c>
      <c r="K1762" s="10">
        <f>_xlfn.LET(_xlpm.w,I1762,LEN(_xlpm.w))</f>
        <v>2</v>
      </c>
      <c r="L1762" s="10">
        <f>_xlfn.LET(_xlpm.w,J1762,LEN(_xlpm.w))</f>
        <v>3</v>
      </c>
      <c r="M1762" s="10">
        <f>_xlfn.LET(_xlpm.a,K1762,_xlpm.b,L1762,MAX(_xlpm.a,_xlpm.b))</f>
        <v>3</v>
      </c>
      <c r="N1762" s="10">
        <f>_xlfn.LET(_xlpm.d,(K1762,L1762),MAX(_xlpm.d)-MIN(_xlpm.d))</f>
        <v>1</v>
      </c>
      <c r="O1762" s="1" t="str">
        <f>_xlfn.LET(_xlpm.sep,":",_xlpm.w,$G1762,_xlfn.CONCAT("~",RIGHT(_xlpm.w,LEN(_xlpm.w)-FIND(_xlpm.sep,_xlpm.w)),"~"))</f>
        <v>~tee~</v>
      </c>
      <c r="P1762" s="1" t="str">
        <f>_xlfn.LET(_xlpm.sep,":",_xlpm.w,$G1762,_xlfn.CONCAT("[",LEFT(_xlpm.w,FIND(_xlpm.sep,_xlpm.w)-1),"]"))</f>
        <v>[tɪ]</v>
      </c>
      <c r="Q1762" s="14" cm="1">
        <f t="array" ref="Q1762">SUM(_xlfn._xlws.FILTER($H$2:$H$7111,_xlfn.MAP($O$2:$O$7111,_xlfn.LAMBDA(_xlpm.x,_xlpm.x=$O1762))))</f>
        <v>1.1431411530815109E-3</v>
      </c>
      <c r="R1762" s="14">
        <f>$H1762/Q1762</f>
        <v>1</v>
      </c>
      <c r="S1762" s="14" cm="1">
        <f t="array" ref="S1762">SUM(_xlfn._xlws.FILTER($H$2:$H$7111,_xlfn.MAP($P$2:$P$7111,_xlfn.LAMBDA(_xlpm.x,_xlpm.x=$P1762))))</f>
        <v>2.2266401590457251E-2</v>
      </c>
      <c r="T1762" s="14">
        <f>$H1762/S1762</f>
        <v>5.1339285714285726E-2</v>
      </c>
      <c r="U1762" s="14">
        <f>_xlfn.LET(_xlpm.freq,F1762,_xlpm.size,M1762+1,_xlpm.F,V1762,LOG(1+_xlpm.freq)*LOG(1+_xlpm.size)*_xlpm.F)</f>
        <v>9.4219549574891787E-2</v>
      </c>
      <c r="V1762" s="14">
        <f>_xlfn.LET(_xlpm.a,T1762,_xlpm.b,R1762,2*_xlpm.a*_xlpm.b/(_xlpm.a+_xlpm.b))</f>
        <v>9.7664543524416156E-2</v>
      </c>
      <c r="W1762" s="14">
        <f>_xlfn.LET(_xlpm.p,R1762,_xlpm.q,T1762,LOG(_xlpm.p/_xlpm.q))</f>
        <v>1.2895501779805509</v>
      </c>
      <c r="X1762" s="2"/>
      <c r="AC1762" s="2"/>
      <c r="AH1762" s="2"/>
      <c r="AI1762" s="2"/>
    </row>
    <row r="1763" spans="1:35">
      <c r="A1763" s="1" t="str">
        <f>_xlfn.LET(_xlpm.sep," : ",CONCATENATE(O1763,_xlpm.sep,P1763))</f>
        <v>~ree~ : [ɹɪ]</v>
      </c>
      <c r="B1763" s="1">
        <f>_xlfn.LET(_xlpm.d,$G1763,_xlpm.k,_xlfn.CONCAT(LEFT(TRIM(B$1),1),"*"),COUNTIF(_xlpm.d,_xlpm.k))</f>
        <v>1</v>
      </c>
      <c r="C1763" s="1">
        <f>_xlfn.LET(_xlpm.d,$G1763,_xlpm.k,_xlfn.CONCAT(LEFT(TRIM(C$1),1),"*"),COUNTIF(_xlpm.d,_xlpm.k))</f>
        <v>0</v>
      </c>
      <c r="D1763" s="1">
        <f>_xlfn.LET(_xlpm.d,$G1763,_xlpm.k,_xlfn.CONCAT(LEFT(TRIM(D$1),1),"*"),COUNTIF(_xlpm.d,_xlpm.k))</f>
        <v>0</v>
      </c>
      <c r="E1763" s="1">
        <f>LOG(F1763+1,10)</f>
        <v>1.3802112417116059</v>
      </c>
      <c r="F1763" s="7">
        <v>23</v>
      </c>
      <c r="G1763" s="9" t="s">
        <v>6647</v>
      </c>
      <c r="H1763" s="4">
        <f>F1763/freq.sum.r6e</f>
        <v>1.1431411530815109E-3</v>
      </c>
      <c r="I1763" s="4" t="str">
        <f>_xlfn.LET(_xlpm.sep,":",_xlpm.w,$G1763,LEFT(_xlpm.w,FIND(_xlpm.sep,_xlpm.w)-1))</f>
        <v>ɹɪ</v>
      </c>
      <c r="J1763" s="4" t="str">
        <f>_xlfn.LET(_xlpm.sep,":",_xlpm.w,$G1763,RIGHT(_xlpm.w,LEN(_xlpm.w)-FIND(_xlpm.sep,_xlpm.w)))</f>
        <v>ree</v>
      </c>
      <c r="K1763" s="10">
        <f>_xlfn.LET(_xlpm.w,I1763,LEN(_xlpm.w))</f>
        <v>2</v>
      </c>
      <c r="L1763" s="10">
        <f>_xlfn.LET(_xlpm.w,J1763,LEN(_xlpm.w))</f>
        <v>3</v>
      </c>
      <c r="M1763" s="10">
        <f>_xlfn.LET(_xlpm.a,K1763,_xlpm.b,L1763,MAX(_xlpm.a,_xlpm.b))</f>
        <v>3</v>
      </c>
      <c r="N1763" s="10">
        <f>_xlfn.LET(_xlpm.d,(K1763,L1763),MAX(_xlpm.d)-MIN(_xlpm.d))</f>
        <v>1</v>
      </c>
      <c r="O1763" s="1" t="str">
        <f>_xlfn.LET(_xlpm.sep,":",_xlpm.w,$G1763,_xlfn.CONCAT("~",RIGHT(_xlpm.w,LEN(_xlpm.w)-FIND(_xlpm.sep,_xlpm.w)),"~"))</f>
        <v>~ree~</v>
      </c>
      <c r="P1763" s="1" t="str">
        <f>_xlfn.LET(_xlpm.sep,":",_xlpm.w,$G1763,_xlfn.CONCAT("[",LEFT(_xlpm.w,FIND(_xlpm.sep,_xlpm.w)-1),"]"))</f>
        <v>[ɹɪ]</v>
      </c>
      <c r="Q1763" s="14" cm="1">
        <f t="array" ref="Q1763">SUM(_xlfn._xlws.FILTER($H$2:$H$7109,_xlfn.MAP($O$2:$O$7109,_xlfn.LAMBDA(_xlpm.x,_xlpm.x=$O1763))))</f>
        <v>1.1431411530815109E-3</v>
      </c>
      <c r="R1763" s="14">
        <f>$H1763/Q1763</f>
        <v>1</v>
      </c>
      <c r="S1763" s="14" cm="1">
        <f t="array" ref="S1763">SUM(_xlfn._xlws.FILTER($H$2:$H$7109,_xlfn.MAP($P$2:$P$7109,_xlfn.LAMBDA(_xlpm.x,_xlpm.x=$P1763))))</f>
        <v>2.2266401590457251E-2</v>
      </c>
      <c r="T1763" s="14">
        <f>$H1763/S1763</f>
        <v>5.1339285714285726E-2</v>
      </c>
      <c r="U1763" s="14">
        <f>_xlfn.LET(_xlpm.freq,F1763,_xlpm.size,M1763+1,_xlpm.F,V1763,LOG(1+_xlpm.freq)*LOG(1+_xlpm.size)*_xlpm.F)</f>
        <v>9.4219549574891787E-2</v>
      </c>
      <c r="V1763" s="14">
        <f>_xlfn.LET(_xlpm.a,T1763,_xlpm.b,R1763,2*_xlpm.a*_xlpm.b/(_xlpm.a+_xlpm.b))</f>
        <v>9.7664543524416156E-2</v>
      </c>
      <c r="W1763" s="14">
        <f>_xlfn.LET(_xlpm.p,R1763,_xlpm.q,T1763,LOG(_xlpm.p/_xlpm.q))</f>
        <v>1.2895501779805509</v>
      </c>
      <c r="X1763" s="2"/>
      <c r="AC1763" s="2"/>
      <c r="AH1763" s="2"/>
      <c r="AI1763" s="2"/>
    </row>
    <row r="1764" spans="1:35">
      <c r="A1764" s="1" t="str">
        <f>_xlfn.LET(_xlpm.sep," : ",CONCATENATE(O1764,_xlpm.sep,P1764))</f>
        <v>~wee~ : [wɪ]</v>
      </c>
      <c r="B1764" s="1">
        <f>_xlfn.LET(_xlpm.d,$G1764,_xlpm.k,_xlfn.CONCAT(LEFT(TRIM(B$1),1),"*"),COUNTIF(_xlpm.d,_xlpm.k))</f>
        <v>0</v>
      </c>
      <c r="C1764" s="1">
        <f>_xlfn.LET(_xlpm.d,$G1764,_xlpm.k,_xlfn.CONCAT(LEFT(TRIM(C$1),1),"*"),COUNTIF(_xlpm.d,_xlpm.k))</f>
        <v>0</v>
      </c>
      <c r="D1764" s="1">
        <f>_xlfn.LET(_xlpm.d,$G1764,_xlpm.k,_xlfn.CONCAT(LEFT(TRIM(D$1),1),"*"),COUNTIF(_xlpm.d,_xlpm.k))</f>
        <v>0</v>
      </c>
      <c r="E1764" s="1">
        <f>LOG(F1764+1,10)</f>
        <v>0.30102999566398114</v>
      </c>
      <c r="F1764" s="7">
        <v>1</v>
      </c>
      <c r="G1764" s="9" t="s">
        <v>5286</v>
      </c>
      <c r="H1764" s="4">
        <f>F1764/freq.sum.r6e</f>
        <v>4.9701789264413521E-5</v>
      </c>
      <c r="I1764" s="4" t="str">
        <f>_xlfn.LET(_xlpm.sep,":",_xlpm.w,$G1764,LEFT(_xlpm.w,FIND(_xlpm.sep,_xlpm.w)-1))</f>
        <v>wɪ</v>
      </c>
      <c r="J1764" s="4" t="str">
        <f>_xlfn.LET(_xlpm.sep,":",_xlpm.w,$G1764,RIGHT(_xlpm.w,LEN(_xlpm.w)-FIND(_xlpm.sep,_xlpm.w)))</f>
        <v>wee</v>
      </c>
      <c r="K1764" s="10">
        <f>_xlfn.LET(_xlpm.w,I1764,LEN(_xlpm.w))</f>
        <v>2</v>
      </c>
      <c r="L1764" s="10">
        <f>_xlfn.LET(_xlpm.w,J1764,LEN(_xlpm.w))</f>
        <v>3</v>
      </c>
      <c r="M1764" s="10">
        <f>_xlfn.LET(_xlpm.a,K1764,_xlpm.b,L1764,MAX(_xlpm.a,_xlpm.b))</f>
        <v>3</v>
      </c>
      <c r="N1764" s="10">
        <f>_xlfn.LET(_xlpm.d,(K1764,L1764),MAX(_xlpm.d)-MIN(_xlpm.d))</f>
        <v>1</v>
      </c>
      <c r="O1764" s="1" t="str">
        <f>_xlfn.LET(_xlpm.sep,":",_xlpm.w,$G1764,_xlfn.CONCAT("~",RIGHT(_xlpm.w,LEN(_xlpm.w)-FIND(_xlpm.sep,_xlpm.w)),"~"))</f>
        <v>~wee~</v>
      </c>
      <c r="P1764" s="1" t="str">
        <f>_xlfn.LET(_xlpm.sep,":",_xlpm.w,$G1764,_xlfn.CONCAT("[",LEFT(_xlpm.w,FIND(_xlpm.sep,_xlpm.w)-1),"]"))</f>
        <v>[wɪ]</v>
      </c>
      <c r="Q1764" s="14" cm="1">
        <f t="array" ref="Q1764">SUM(_xlfn._xlws.FILTER($H$2:$H$7109,_xlfn.MAP($O$2:$O$7109,_xlfn.LAMBDA(_xlpm.x,_xlpm.x=$O1764))))</f>
        <v>3.9761431411530816E-4</v>
      </c>
      <c r="R1764" s="14">
        <f>$H1764/Q1764</f>
        <v>0.125</v>
      </c>
      <c r="S1764" s="14" cm="1">
        <f t="array" ref="S1764">SUM(_xlfn._xlws.FILTER($H$2:$H$7109,_xlfn.MAP($P$2:$P$7109,_xlfn.LAMBDA(_xlpm.x,_xlpm.x=$P1764))))</f>
        <v>7.9522862823061605E-3</v>
      </c>
      <c r="T1764" s="14">
        <f>$H1764/S1764</f>
        <v>6.2500000000000021E-3</v>
      </c>
      <c r="U1764" s="14">
        <f>_xlfn.LET(_xlpm.freq,F1764,_xlpm.size,M1764+1,_xlpm.F,V1764,LOG(1+_xlpm.freq)*LOG(1+_xlpm.size)*_xlpm.F)</f>
        <v>2.5048921116014849E-3</v>
      </c>
      <c r="V1764" s="14">
        <f>_xlfn.LET(_xlpm.a,T1764,_xlpm.b,R1764,2*_xlpm.a*_xlpm.b/(_xlpm.a+_xlpm.b))</f>
        <v>1.1904761904761908E-2</v>
      </c>
      <c r="W1764" s="14">
        <f>_xlfn.LET(_xlpm.p,R1764,_xlpm.q,T1764,LOG(_xlpm.p/_xlpm.q))</f>
        <v>1.301029995663981</v>
      </c>
      <c r="X1764" s="2"/>
      <c r="AC1764" s="2"/>
      <c r="AH1764" s="2"/>
      <c r="AI1764" s="2"/>
    </row>
    <row r="1765" spans="1:35">
      <c r="A1765" s="1" t="str">
        <f>_xlfn.LET(_xlpm.sep," : ",CONCATENATE(O1765,_xlpm.sep,P1765))</f>
        <v>~sur~ : [sə]</v>
      </c>
      <c r="B1765" s="1">
        <f>_xlfn.LET(_xlpm.d,$G1765,_xlpm.k,_xlfn.CONCAT(LEFT(TRIM(B$1),1),"*"),COUNTIF(_xlpm.d,_xlpm.k))</f>
        <v>0</v>
      </c>
      <c r="C1765" s="1">
        <f>_xlfn.LET(_xlpm.d,$G1765,_xlpm.k,_xlfn.CONCAT(LEFT(TRIM(C$1),1),"*"),COUNTIF(_xlpm.d,_xlpm.k))</f>
        <v>0</v>
      </c>
      <c r="D1765" s="1">
        <f>_xlfn.LET(_xlpm.d,$G1765,_xlpm.k,_xlfn.CONCAT(LEFT(TRIM(D$1),1),"*"),COUNTIF(_xlpm.d,_xlpm.k))</f>
        <v>0</v>
      </c>
      <c r="E1765" s="1">
        <f>LOG(F1765+1,10)</f>
        <v>0.30102999566398114</v>
      </c>
      <c r="F1765" s="7">
        <v>1</v>
      </c>
      <c r="G1765" s="9" t="s">
        <v>4591</v>
      </c>
      <c r="H1765" s="4">
        <f>F1765/freq.sum.r6e</f>
        <v>4.9701789264413521E-5</v>
      </c>
      <c r="I1765" s="1" t="str">
        <f>_xlfn.LET(_xlpm.sep,":",_xlpm.w,$G1765,LEFT(_xlpm.w,FIND(_xlpm.sep,_xlpm.w)-1))</f>
        <v>sə</v>
      </c>
      <c r="J1765" s="1" t="str">
        <f>_xlfn.LET(_xlpm.sep,":",_xlpm.w,$G1765,RIGHT(_xlpm.w,LEN(_xlpm.w)-FIND(_xlpm.sep,_xlpm.w)))</f>
        <v>sur</v>
      </c>
      <c r="K1765" s="10">
        <f>_xlfn.LET(_xlpm.w,I1765,LEN(_xlpm.w))</f>
        <v>2</v>
      </c>
      <c r="L1765" s="10">
        <f>_xlfn.LET(_xlpm.w,J1765,LEN(_xlpm.w))</f>
        <v>3</v>
      </c>
      <c r="M1765" s="10">
        <f>_xlfn.LET(_xlpm.a,K1765,_xlpm.b,L1765,MAX(_xlpm.a,_xlpm.b))</f>
        <v>3</v>
      </c>
      <c r="N1765" s="10">
        <f>_xlfn.LET(_xlpm.d,(K1765,L1765),MAX(_xlpm.d)-MIN(_xlpm.d))</f>
        <v>1</v>
      </c>
      <c r="O1765" s="1" t="str">
        <f>_xlfn.LET(_xlpm.sep,":",_xlpm.w,$G1765,_xlfn.CONCAT("~",RIGHT(_xlpm.w,LEN(_xlpm.w)-FIND(_xlpm.sep,_xlpm.w)),"~"))</f>
        <v>~sur~</v>
      </c>
      <c r="P1765" s="1" t="str">
        <f>_xlfn.LET(_xlpm.sep,":",_xlpm.w,$G1765,_xlfn.CONCAT("[",LEFT(_xlpm.w,FIND(_xlpm.sep,_xlpm.w)-1),"]"))</f>
        <v>[sə]</v>
      </c>
      <c r="Q1765" s="14" cm="1">
        <f t="array" ref="Q1765">SUM(_xlfn._xlws.FILTER($H$2:$H$7117,_xlfn.MAP($O$2:$O$7117,_xlfn.LAMBDA(_xlpm.x,_xlpm.x=$O1765))))</f>
        <v>1.9880715705765408E-4</v>
      </c>
      <c r="R1765" s="14">
        <f>$H1765/Q1765</f>
        <v>0.25</v>
      </c>
      <c r="S1765" s="14" cm="1">
        <f t="array" ref="S1765">SUM(_xlfn._xlws.FILTER($H$2:$H$7117,_xlfn.MAP($P$2:$P$7117,_xlfn.LAMBDA(_xlpm.x,_xlpm.x=$P1765))))</f>
        <v>3.9761431411530794E-3</v>
      </c>
      <c r="T1765" s="14">
        <f>$H1765/S1765</f>
        <v>1.2500000000000008E-2</v>
      </c>
      <c r="U1765" s="14">
        <f>_xlfn.LET(_xlpm.freq,F1765,_xlpm.size,M1765+1,_xlpm.F,V1765,LOG(1+_xlpm.freq)*LOG(1+_xlpm.size)*_xlpm.F)</f>
        <v>5.0097842232029715E-3</v>
      </c>
      <c r="V1765" s="14">
        <f>_xlfn.LET(_xlpm.a,T1765,_xlpm.b,R1765,2*_xlpm.a*_xlpm.b/(_xlpm.a+_xlpm.b))</f>
        <v>2.3809523809523822E-2</v>
      </c>
      <c r="W1765" s="14">
        <f>_xlfn.LET(_xlpm.p,R1765,_xlpm.q,T1765,LOG(_xlpm.p/_xlpm.q))</f>
        <v>1.301029995663981</v>
      </c>
      <c r="X1765" s="2"/>
      <c r="AC1765" s="2"/>
      <c r="AH1765" s="2"/>
      <c r="AI1765" s="2"/>
    </row>
    <row r="1766" spans="1:35">
      <c r="A1766" s="1" t="str">
        <f>_xlfn.LET(_xlpm.sep," : ",CONCATENATE(O1766,_xlpm.sep,P1766))</f>
        <v>~fer~ : [fə]</v>
      </c>
      <c r="B1766" s="1">
        <f>_xlfn.LET(_xlpm.d,$G1766,_xlpm.k,_xlfn.CONCAT(LEFT(TRIM(B$1),1),"*"),COUNTIF(_xlpm.d,_xlpm.k))</f>
        <v>0</v>
      </c>
      <c r="C1766" s="1">
        <f>_xlfn.LET(_xlpm.d,$G1766,_xlpm.k,_xlfn.CONCAT(LEFT(TRIM(C$1),1),"*"),COUNTIF(_xlpm.d,_xlpm.k))</f>
        <v>0</v>
      </c>
      <c r="D1766" s="1">
        <f>_xlfn.LET(_xlpm.d,$G1766,_xlpm.k,_xlfn.CONCAT(LEFT(TRIM(D$1),1),"*"),COUNTIF(_xlpm.d,_xlpm.k))</f>
        <v>0</v>
      </c>
      <c r="E1766" s="1">
        <f>LOG(F1766+1,10)</f>
        <v>0.30102999566398114</v>
      </c>
      <c r="F1766" s="7">
        <v>1</v>
      </c>
      <c r="G1766" s="9" t="s">
        <v>997</v>
      </c>
      <c r="H1766" s="4">
        <f>F1766/freq.sum.r6e</f>
        <v>4.9701789264413521E-5</v>
      </c>
      <c r="I1766" s="1" t="str">
        <f>_xlfn.LET(_xlpm.sep,":",_xlpm.w,$G1766,LEFT(_xlpm.w,FIND(_xlpm.sep,_xlpm.w)-1))</f>
        <v>fə</v>
      </c>
      <c r="J1766" s="1" t="str">
        <f>_xlfn.LET(_xlpm.sep,":",_xlpm.w,$G1766,RIGHT(_xlpm.w,LEN(_xlpm.w)-FIND(_xlpm.sep,_xlpm.w)))</f>
        <v>fer</v>
      </c>
      <c r="K1766" s="10">
        <f>_xlfn.LET(_xlpm.w,I1766,LEN(_xlpm.w))</f>
        <v>2</v>
      </c>
      <c r="L1766" s="10">
        <f>_xlfn.LET(_xlpm.w,J1766,LEN(_xlpm.w))</f>
        <v>3</v>
      </c>
      <c r="M1766" s="10">
        <f>_xlfn.LET(_xlpm.a,K1766,_xlpm.b,L1766,MAX(_xlpm.a,_xlpm.b))</f>
        <v>3</v>
      </c>
      <c r="N1766" s="10">
        <f>_xlfn.LET(_xlpm.d,(K1766,L1766),MAX(_xlpm.d)-MIN(_xlpm.d))</f>
        <v>1</v>
      </c>
      <c r="O1766" s="1" t="str">
        <f>_xlfn.LET(_xlpm.sep,":",_xlpm.w,$G1766,_xlfn.CONCAT("~",RIGHT(_xlpm.w,LEN(_xlpm.w)-FIND(_xlpm.sep,_xlpm.w)),"~"))</f>
        <v>~fer~</v>
      </c>
      <c r="P1766" s="1" t="str">
        <f>_xlfn.LET(_xlpm.sep,":",_xlpm.w,$G1766,_xlfn.CONCAT("[",LEFT(_xlpm.w,FIND(_xlpm.sep,_xlpm.w)-1),"]"))</f>
        <v>[fə]</v>
      </c>
      <c r="Q1766" s="14" cm="1">
        <f t="array" ref="Q1766">SUM(_xlfn._xlws.FILTER($H$2:$H$7117,_xlfn.MAP($O$2:$O$7117,_xlfn.LAMBDA(_xlpm.x,_xlpm.x=$O1766))))</f>
        <v>1.4910536779324057E-4</v>
      </c>
      <c r="R1766" s="14">
        <f>$H1766/Q1766</f>
        <v>0.33333333333333331</v>
      </c>
      <c r="S1766" s="14" cm="1">
        <f t="array" ref="S1766">SUM(_xlfn._xlws.FILTER($H$2:$H$7117,_xlfn.MAP($P$2:$P$7117,_xlfn.LAMBDA(_xlpm.x,_xlpm.x=$P1766))))</f>
        <v>2.9821073558648097E-3</v>
      </c>
      <c r="T1766" s="14">
        <f>$H1766/S1766</f>
        <v>1.6666666666666673E-2</v>
      </c>
      <c r="U1766" s="14">
        <f>_xlfn.LET(_xlpm.freq,F1766,_xlpm.size,M1766+1,_xlpm.F,V1766,LOG(1+_xlpm.freq)*LOG(1+_xlpm.size)*_xlpm.F)</f>
        <v>6.6797122976039605E-3</v>
      </c>
      <c r="V1766" s="14">
        <f>_xlfn.LET(_xlpm.a,T1766,_xlpm.b,R1766,2*_xlpm.a*_xlpm.b/(_xlpm.a+_xlpm.b))</f>
        <v>3.1746031746031758E-2</v>
      </c>
      <c r="W1766" s="14">
        <f>_xlfn.LET(_xlpm.p,R1766,_xlpm.q,T1766,LOG(_xlpm.p/_xlpm.q))</f>
        <v>1.301029995663981</v>
      </c>
      <c r="X1766" s="2"/>
      <c r="AC1766" s="2"/>
      <c r="AH1766" s="2"/>
      <c r="AI1766" s="2"/>
    </row>
    <row r="1767" spans="1:35">
      <c r="A1767" s="1" t="str">
        <f>_xlfn.LET(_xlpm.sep," : ",CONCATENATE(O1767,_xlpm.sep,P1767))</f>
        <v>~fur~ : [fə]</v>
      </c>
      <c r="B1767" s="1">
        <f>_xlfn.LET(_xlpm.d,$G1767,_xlpm.k,_xlfn.CONCAT(LEFT(TRIM(B$1),1),"*"),COUNTIF(_xlpm.d,_xlpm.k))</f>
        <v>0</v>
      </c>
      <c r="C1767" s="1">
        <f>_xlfn.LET(_xlpm.d,$G1767,_xlpm.k,_xlfn.CONCAT(LEFT(TRIM(C$1),1),"*"),COUNTIF(_xlpm.d,_xlpm.k))</f>
        <v>0</v>
      </c>
      <c r="D1767" s="1">
        <f>_xlfn.LET(_xlpm.d,$G1767,_xlpm.k,_xlfn.CONCAT(LEFT(TRIM(D$1),1),"*"),COUNTIF(_xlpm.d,_xlpm.k))</f>
        <v>0</v>
      </c>
      <c r="E1767" s="1">
        <f>LOG(F1767+1,10)</f>
        <v>0.30102999566398114</v>
      </c>
      <c r="F1767" s="7">
        <v>1</v>
      </c>
      <c r="G1767" s="9" t="s">
        <v>1081</v>
      </c>
      <c r="H1767" s="4">
        <f>F1767/freq.sum.r6e</f>
        <v>4.9701789264413521E-5</v>
      </c>
      <c r="I1767" s="1" t="str">
        <f>_xlfn.LET(_xlpm.sep,":",_xlpm.w,$G1767,LEFT(_xlpm.w,FIND(_xlpm.sep,_xlpm.w)-1))</f>
        <v>fə</v>
      </c>
      <c r="J1767" s="1" t="str">
        <f>_xlfn.LET(_xlpm.sep,":",_xlpm.w,$G1767,RIGHT(_xlpm.w,LEN(_xlpm.w)-FIND(_xlpm.sep,_xlpm.w)))</f>
        <v>fur</v>
      </c>
      <c r="K1767" s="10">
        <f>_xlfn.LET(_xlpm.w,I1767,LEN(_xlpm.w))</f>
        <v>2</v>
      </c>
      <c r="L1767" s="10">
        <f>_xlfn.LET(_xlpm.w,J1767,LEN(_xlpm.w))</f>
        <v>3</v>
      </c>
      <c r="M1767" s="10">
        <f>_xlfn.LET(_xlpm.a,K1767,_xlpm.b,L1767,MAX(_xlpm.a,_xlpm.b))</f>
        <v>3</v>
      </c>
      <c r="N1767" s="10">
        <f>_xlfn.LET(_xlpm.d,(K1767,L1767),MAX(_xlpm.d)-MIN(_xlpm.d))</f>
        <v>1</v>
      </c>
      <c r="O1767" s="1" t="str">
        <f>_xlfn.LET(_xlpm.sep,":",_xlpm.w,$G1767,_xlfn.CONCAT("~",RIGHT(_xlpm.w,LEN(_xlpm.w)-FIND(_xlpm.sep,_xlpm.w)),"~"))</f>
        <v>~fur~</v>
      </c>
      <c r="P1767" s="1" t="str">
        <f>_xlfn.LET(_xlpm.sep,":",_xlpm.w,$G1767,_xlfn.CONCAT("[",LEFT(_xlpm.w,FIND(_xlpm.sep,_xlpm.w)-1),"]"))</f>
        <v>[fə]</v>
      </c>
      <c r="Q1767" s="14" cm="1">
        <f t="array" ref="Q1767">SUM(_xlfn._xlws.FILTER($H$2:$H$7117,_xlfn.MAP($O$2:$O$7117,_xlfn.LAMBDA(_xlpm.x,_xlpm.x=$O1767))))</f>
        <v>1.4910536779324057E-4</v>
      </c>
      <c r="R1767" s="14">
        <f>$H1767/Q1767</f>
        <v>0.33333333333333331</v>
      </c>
      <c r="S1767" s="14" cm="1">
        <f t="array" ref="S1767">SUM(_xlfn._xlws.FILTER($H$2:$H$7117,_xlfn.MAP($P$2:$P$7117,_xlfn.LAMBDA(_xlpm.x,_xlpm.x=$P1767))))</f>
        <v>2.9821073558648097E-3</v>
      </c>
      <c r="T1767" s="14">
        <f>$H1767/S1767</f>
        <v>1.6666666666666673E-2</v>
      </c>
      <c r="U1767" s="14">
        <f>_xlfn.LET(_xlpm.freq,F1767,_xlpm.size,M1767+1,_xlpm.F,V1767,LOG(1+_xlpm.freq)*LOG(1+_xlpm.size)*_xlpm.F)</f>
        <v>6.6797122976039605E-3</v>
      </c>
      <c r="V1767" s="14">
        <f>_xlfn.LET(_xlpm.a,T1767,_xlpm.b,R1767,2*_xlpm.a*_xlpm.b/(_xlpm.a+_xlpm.b))</f>
        <v>3.1746031746031758E-2</v>
      </c>
      <c r="W1767" s="14">
        <f>_xlfn.LET(_xlpm.p,R1767,_xlpm.q,T1767,LOG(_xlpm.p/_xlpm.q))</f>
        <v>1.301029995663981</v>
      </c>
      <c r="X1767" s="2"/>
      <c r="AC1767" s="2"/>
      <c r="AH1767" s="2"/>
      <c r="AI1767" s="2"/>
    </row>
    <row r="1768" spans="1:35">
      <c r="A1768" s="1" t="str">
        <f>_xlfn.LET(_xlpm.sep," : ",CONCATENATE(O1768,_xlpm.sep,P1768))</f>
        <v>~wir~ : [vɪ]</v>
      </c>
      <c r="B1768" s="1">
        <f>_xlfn.LET(_xlpm.d,$G1768,_xlpm.k,_xlfn.CONCAT(LEFT(TRIM(B$1),1),"*"),COUNTIF(_xlpm.d,_xlpm.k))</f>
        <v>0</v>
      </c>
      <c r="C1768" s="1">
        <f>_xlfn.LET(_xlpm.d,$G1768,_xlpm.k,_xlfn.CONCAT(LEFT(TRIM(C$1),1),"*"),COUNTIF(_xlpm.d,_xlpm.k))</f>
        <v>0</v>
      </c>
      <c r="D1768" s="1">
        <f>_xlfn.LET(_xlpm.d,$G1768,_xlpm.k,_xlfn.CONCAT(LEFT(TRIM(D$1),1),"*"),COUNTIF(_xlpm.d,_xlpm.k))</f>
        <v>0</v>
      </c>
      <c r="E1768" s="1">
        <f>LOG(F1768+1,10)</f>
        <v>0.60205999132796229</v>
      </c>
      <c r="F1768" s="7">
        <v>3</v>
      </c>
      <c r="G1768" s="9" t="s">
        <v>5189</v>
      </c>
      <c r="H1768" s="4">
        <f>F1768/freq.sum.r6e</f>
        <v>1.4910536779324057E-4</v>
      </c>
      <c r="I1768" s="1" t="str">
        <f>_xlfn.LET(_xlpm.sep,":",_xlpm.w,$G1768,LEFT(_xlpm.w,FIND(_xlpm.sep,_xlpm.w)-1))</f>
        <v>vɪ</v>
      </c>
      <c r="J1768" s="1" t="str">
        <f>_xlfn.LET(_xlpm.sep,":",_xlpm.w,$G1768,RIGHT(_xlpm.w,LEN(_xlpm.w)-FIND(_xlpm.sep,_xlpm.w)))</f>
        <v>wir</v>
      </c>
      <c r="K1768" s="10">
        <f>_xlfn.LET(_xlpm.w,I1768,LEN(_xlpm.w))</f>
        <v>2</v>
      </c>
      <c r="L1768" s="10">
        <f>_xlfn.LET(_xlpm.w,J1768,LEN(_xlpm.w))</f>
        <v>3</v>
      </c>
      <c r="M1768" s="10">
        <f>_xlfn.LET(_xlpm.a,K1768,_xlpm.b,L1768,MAX(_xlpm.a,_xlpm.b))</f>
        <v>3</v>
      </c>
      <c r="N1768" s="10">
        <f>_xlfn.LET(_xlpm.d,(K1768,L1768),MAX(_xlpm.d)-MIN(_xlpm.d))</f>
        <v>1</v>
      </c>
      <c r="O1768" s="1" t="str">
        <f>_xlfn.LET(_xlpm.sep,":",_xlpm.w,$G1768,_xlfn.CONCAT("~",RIGHT(_xlpm.w,LEN(_xlpm.w)-FIND(_xlpm.sep,_xlpm.w)),"~"))</f>
        <v>~wir~</v>
      </c>
      <c r="P1768" s="1" t="str">
        <f>_xlfn.LET(_xlpm.sep,":",_xlpm.w,$G1768,_xlfn.CONCAT("[",LEFT(_xlpm.w,FIND(_xlpm.sep,_xlpm.w)-1),"]"))</f>
        <v>[vɪ]</v>
      </c>
      <c r="Q1768" s="14" cm="1">
        <f t="array" ref="Q1768">SUM(_xlfn._xlws.FILTER($H$2:$H$7117,_xlfn.MAP($O$2:$O$7117,_xlfn.LAMBDA(_xlpm.x,_xlpm.x=$O1768))))</f>
        <v>3.9761431411530822E-4</v>
      </c>
      <c r="R1768" s="14">
        <f>$H1768/Q1768</f>
        <v>0.37499999999999994</v>
      </c>
      <c r="S1768" s="14" cm="1">
        <f t="array" ref="S1768">SUM(_xlfn._xlws.FILTER($H$2:$H$7117,_xlfn.MAP($P$2:$P$7117,_xlfn.LAMBDA(_xlpm.x,_xlpm.x=$P1768))))</f>
        <v>7.9522862823061605E-3</v>
      </c>
      <c r="T1768" s="14">
        <f>$H1768/S1768</f>
        <v>1.8750000000000006E-2</v>
      </c>
      <c r="U1768" s="14">
        <f>_xlfn.LET(_xlpm.freq,F1768,_xlpm.size,M1768+1,_xlpm.F,V1768,LOG(1+_xlpm.freq)*LOG(1+_xlpm.size)*_xlpm.F)</f>
        <v>1.5029352669608911E-2</v>
      </c>
      <c r="V1768" s="14">
        <f>_xlfn.LET(_xlpm.a,T1768,_xlpm.b,R1768,2*_xlpm.a*_xlpm.b/(_xlpm.a+_xlpm.b))</f>
        <v>3.5714285714285726E-2</v>
      </c>
      <c r="W1768" s="14">
        <f>_xlfn.LET(_xlpm.p,R1768,_xlpm.q,T1768,LOG(_xlpm.p/_xlpm.q))</f>
        <v>1.301029995663981</v>
      </c>
      <c r="X1768" s="2"/>
      <c r="AC1768" s="2"/>
      <c r="AH1768" s="2"/>
      <c r="AI1768" s="2"/>
    </row>
    <row r="1769" spans="1:35">
      <c r="A1769" s="1" t="str">
        <f>_xlfn.LET(_xlpm.sep," : ",CONCATENATE(O1769,_xlpm.sep,P1769))</f>
        <v>~wir~ : [wɪ]</v>
      </c>
      <c r="B1769" s="1">
        <f>_xlfn.LET(_xlpm.d,$G1769,_xlpm.k,_xlfn.CONCAT(LEFT(TRIM(B$1),1),"*"),COUNTIF(_xlpm.d,_xlpm.k))</f>
        <v>0</v>
      </c>
      <c r="C1769" s="1">
        <f>_xlfn.LET(_xlpm.d,$G1769,_xlpm.k,_xlfn.CONCAT(LEFT(TRIM(C$1),1),"*"),COUNTIF(_xlpm.d,_xlpm.k))</f>
        <v>0</v>
      </c>
      <c r="D1769" s="1">
        <f>_xlfn.LET(_xlpm.d,$G1769,_xlpm.k,_xlfn.CONCAT(LEFT(TRIM(D$1),1),"*"),COUNTIF(_xlpm.d,_xlpm.k))</f>
        <v>0</v>
      </c>
      <c r="E1769" s="1">
        <f>LOG(F1769+1,10)</f>
        <v>0.60205999132796229</v>
      </c>
      <c r="F1769" s="7">
        <v>3</v>
      </c>
      <c r="G1769" s="9" t="s">
        <v>5321</v>
      </c>
      <c r="H1769" s="4">
        <f>F1769/freq.sum.r6e</f>
        <v>1.4910536779324057E-4</v>
      </c>
      <c r="I1769" s="1" t="str">
        <f>_xlfn.LET(_xlpm.sep,":",_xlpm.w,$G1769,LEFT(_xlpm.w,FIND(_xlpm.sep,_xlpm.w)-1))</f>
        <v>wɪ</v>
      </c>
      <c r="J1769" s="1" t="str">
        <f>_xlfn.LET(_xlpm.sep,":",_xlpm.w,$G1769,RIGHT(_xlpm.w,LEN(_xlpm.w)-FIND(_xlpm.sep,_xlpm.w)))</f>
        <v>wir</v>
      </c>
      <c r="K1769" s="10">
        <f>_xlfn.LET(_xlpm.w,I1769,LEN(_xlpm.w))</f>
        <v>2</v>
      </c>
      <c r="L1769" s="10">
        <f>_xlfn.LET(_xlpm.w,J1769,LEN(_xlpm.w))</f>
        <v>3</v>
      </c>
      <c r="M1769" s="10">
        <f>_xlfn.LET(_xlpm.a,K1769,_xlpm.b,L1769,MAX(_xlpm.a,_xlpm.b))</f>
        <v>3</v>
      </c>
      <c r="N1769" s="10">
        <f>_xlfn.LET(_xlpm.d,(K1769,L1769),MAX(_xlpm.d)-MIN(_xlpm.d))</f>
        <v>1</v>
      </c>
      <c r="O1769" s="1" t="str">
        <f>_xlfn.LET(_xlpm.sep,":",_xlpm.w,$G1769,_xlfn.CONCAT("~",RIGHT(_xlpm.w,LEN(_xlpm.w)-FIND(_xlpm.sep,_xlpm.w)),"~"))</f>
        <v>~wir~</v>
      </c>
      <c r="P1769" s="1" t="str">
        <f>_xlfn.LET(_xlpm.sep,":",_xlpm.w,$G1769,_xlfn.CONCAT("[",LEFT(_xlpm.w,FIND(_xlpm.sep,_xlpm.w)-1),"]"))</f>
        <v>[wɪ]</v>
      </c>
      <c r="Q1769" s="14" cm="1">
        <f t="array" ref="Q1769">SUM(_xlfn._xlws.FILTER($H$2:$H$7117,_xlfn.MAP($O$2:$O$7117,_xlfn.LAMBDA(_xlpm.x,_xlpm.x=$O1769))))</f>
        <v>3.9761431411530822E-4</v>
      </c>
      <c r="R1769" s="14">
        <f>$H1769/Q1769</f>
        <v>0.37499999999999994</v>
      </c>
      <c r="S1769" s="14" cm="1">
        <f t="array" ref="S1769">SUM(_xlfn._xlws.FILTER($H$2:$H$7117,_xlfn.MAP($P$2:$P$7117,_xlfn.LAMBDA(_xlpm.x,_xlpm.x=$P1769))))</f>
        <v>7.9522862823061605E-3</v>
      </c>
      <c r="T1769" s="14">
        <f>$H1769/S1769</f>
        <v>1.8750000000000006E-2</v>
      </c>
      <c r="U1769" s="14">
        <f>_xlfn.LET(_xlpm.freq,F1769,_xlpm.size,M1769+1,_xlpm.F,V1769,LOG(1+_xlpm.freq)*LOG(1+_xlpm.size)*_xlpm.F)</f>
        <v>1.5029352669608911E-2</v>
      </c>
      <c r="V1769" s="14">
        <f>_xlfn.LET(_xlpm.a,T1769,_xlpm.b,R1769,2*_xlpm.a*_xlpm.b/(_xlpm.a+_xlpm.b))</f>
        <v>3.5714285714285726E-2</v>
      </c>
      <c r="W1769" s="14">
        <f>_xlfn.LET(_xlpm.p,R1769,_xlpm.q,T1769,LOG(_xlpm.p/_xlpm.q))</f>
        <v>1.301029995663981</v>
      </c>
      <c r="X1769" s="2"/>
      <c r="AC1769" s="2"/>
      <c r="AH1769" s="2"/>
      <c r="AI1769" s="2"/>
    </row>
    <row r="1770" spans="1:35">
      <c r="A1770" s="1" t="str">
        <f>_xlfn.LET(_xlpm.sep," : ",CONCATENATE(O1770,_xlpm.sep,P1770))</f>
        <v>~cea~ : [sə]</v>
      </c>
      <c r="B1770" s="1">
        <f>_xlfn.LET(_xlpm.d,$G1770,_xlpm.k,_xlfn.CONCAT(LEFT(TRIM(B$1),1),"*"),COUNTIF(_xlpm.d,_xlpm.k))</f>
        <v>0</v>
      </c>
      <c r="C1770" s="1">
        <f>_xlfn.LET(_xlpm.d,$G1770,_xlpm.k,_xlfn.CONCAT(LEFT(TRIM(C$1),1),"*"),COUNTIF(_xlpm.d,_xlpm.k))</f>
        <v>0</v>
      </c>
      <c r="D1770" s="1">
        <f>_xlfn.LET(_xlpm.d,$G1770,_xlpm.k,_xlfn.CONCAT(LEFT(TRIM(D$1),1),"*"),COUNTIF(_xlpm.d,_xlpm.k))</f>
        <v>0</v>
      </c>
      <c r="E1770" s="1">
        <f>LOG(F1770+1,10)</f>
        <v>0.47712125471966244</v>
      </c>
      <c r="F1770" s="7">
        <v>2</v>
      </c>
      <c r="G1770" s="9" t="s">
        <v>4421</v>
      </c>
      <c r="H1770" s="4">
        <f>F1770/freq.sum.r6e</f>
        <v>9.9403578528827041E-5</v>
      </c>
      <c r="I1770" s="1" t="str">
        <f>_xlfn.LET(_xlpm.sep,":",_xlpm.w,$G1770,LEFT(_xlpm.w,FIND(_xlpm.sep,_xlpm.w)-1))</f>
        <v>sə</v>
      </c>
      <c r="J1770" s="1" t="str">
        <f>_xlfn.LET(_xlpm.sep,":",_xlpm.w,$G1770,RIGHT(_xlpm.w,LEN(_xlpm.w)-FIND(_xlpm.sep,_xlpm.w)))</f>
        <v>cea</v>
      </c>
      <c r="K1770" s="10">
        <f>_xlfn.LET(_xlpm.w,I1770,LEN(_xlpm.w))</f>
        <v>2</v>
      </c>
      <c r="L1770" s="10">
        <f>_xlfn.LET(_xlpm.w,J1770,LEN(_xlpm.w))</f>
        <v>3</v>
      </c>
      <c r="M1770" s="10">
        <f>_xlfn.LET(_xlpm.a,K1770,_xlpm.b,L1770,MAX(_xlpm.a,_xlpm.b))</f>
        <v>3</v>
      </c>
      <c r="N1770" s="10">
        <f>_xlfn.LET(_xlpm.d,(K1770,L1770),MAX(_xlpm.d)-MIN(_xlpm.d))</f>
        <v>1</v>
      </c>
      <c r="O1770" s="1" t="str">
        <f>_xlfn.LET(_xlpm.sep,":",_xlpm.w,$G1770,_xlfn.CONCAT("~",RIGHT(_xlpm.w,LEN(_xlpm.w)-FIND(_xlpm.sep,_xlpm.w)),"~"))</f>
        <v>~cea~</v>
      </c>
      <c r="P1770" s="1" t="str">
        <f>_xlfn.LET(_xlpm.sep,":",_xlpm.w,$G1770,_xlfn.CONCAT("[",LEFT(_xlpm.w,FIND(_xlpm.sep,_xlpm.w)-1),"]"))</f>
        <v>[sə]</v>
      </c>
      <c r="Q1770" s="14" cm="1">
        <f t="array" ref="Q1770">SUM(_xlfn._xlws.FILTER($H$2:$H$7111,_xlfn.MAP($O$2:$O$7111,_xlfn.LAMBDA(_xlpm.x,_xlpm.x=$O1770))))</f>
        <v>1.9880715705765408E-4</v>
      </c>
      <c r="R1770" s="14">
        <f>$H1770/Q1770</f>
        <v>0.5</v>
      </c>
      <c r="S1770" s="14" cm="1">
        <f t="array" ref="S1770">SUM(_xlfn._xlws.FILTER($H$2:$H$7111,_xlfn.MAP($P$2:$P$7111,_xlfn.LAMBDA(_xlpm.x,_xlpm.x=$P1770))))</f>
        <v>3.9761431411530794E-3</v>
      </c>
      <c r="T1770" s="14">
        <f>$H1770/S1770</f>
        <v>2.5000000000000015E-2</v>
      </c>
      <c r="U1770" s="14">
        <f>_xlfn.LET(_xlpm.freq,F1770,_xlpm.size,M1770+1,_xlpm.F,V1770,LOG(1+_xlpm.freq)*LOG(1+_xlpm.size)*_xlpm.F)</f>
        <v>1.588064026096235E-2</v>
      </c>
      <c r="V1770" s="14">
        <f>_xlfn.LET(_xlpm.a,T1770,_xlpm.b,R1770,2*_xlpm.a*_xlpm.b/(_xlpm.a+_xlpm.b))</f>
        <v>4.7619047619047644E-2</v>
      </c>
      <c r="W1770" s="14">
        <f>_xlfn.LET(_xlpm.p,R1770,_xlpm.q,T1770,LOG(_xlpm.p/_xlpm.q))</f>
        <v>1.301029995663981</v>
      </c>
      <c r="X1770" s="2"/>
      <c r="AC1770" s="2"/>
      <c r="AH1770" s="2"/>
      <c r="AI1770" s="2"/>
    </row>
    <row r="1771" spans="1:35">
      <c r="A1771" s="1" t="str">
        <f>_xlfn.LET(_xlpm.sep," : ",CONCATENATE(O1771,_xlpm.sep,P1771))</f>
        <v>~ssu~ : [sə]</v>
      </c>
      <c r="B1771" s="1">
        <f>_xlfn.LET(_xlpm.d,$G1771,_xlpm.k,_xlfn.CONCAT(LEFT(TRIM(B$1),1),"*"),COUNTIF(_xlpm.d,_xlpm.k))</f>
        <v>0</v>
      </c>
      <c r="C1771" s="1">
        <f>_xlfn.LET(_xlpm.d,$G1771,_xlpm.k,_xlfn.CONCAT(LEFT(TRIM(C$1),1),"*"),COUNTIF(_xlpm.d,_xlpm.k))</f>
        <v>0</v>
      </c>
      <c r="D1771" s="1">
        <f>_xlfn.LET(_xlpm.d,$G1771,_xlpm.k,_xlfn.CONCAT(LEFT(TRIM(D$1),1),"*"),COUNTIF(_xlpm.d,_xlpm.k))</f>
        <v>0</v>
      </c>
      <c r="E1771" s="1">
        <f>LOG(F1771+1,10)</f>
        <v>0.47712125471966244</v>
      </c>
      <c r="F1771" s="7">
        <v>2</v>
      </c>
      <c r="G1771" s="9" t="s">
        <v>4575</v>
      </c>
      <c r="H1771" s="4">
        <f>F1771/freq.sum.r6e</f>
        <v>9.9403578528827041E-5</v>
      </c>
      <c r="I1771" s="4" t="str">
        <f>_xlfn.LET(_xlpm.sep,":",_xlpm.w,$G1771,LEFT(_xlpm.w,FIND(_xlpm.sep,_xlpm.w)-1))</f>
        <v>sə</v>
      </c>
      <c r="J1771" s="4" t="str">
        <f>_xlfn.LET(_xlpm.sep,":",_xlpm.w,$G1771,RIGHT(_xlpm.w,LEN(_xlpm.w)-FIND(_xlpm.sep,_xlpm.w)))</f>
        <v>ssu</v>
      </c>
      <c r="K1771" s="10">
        <f>_xlfn.LET(_xlpm.w,I1771,LEN(_xlpm.w))</f>
        <v>2</v>
      </c>
      <c r="L1771" s="10">
        <f>_xlfn.LET(_xlpm.w,J1771,LEN(_xlpm.w))</f>
        <v>3</v>
      </c>
      <c r="M1771" s="10">
        <f>_xlfn.LET(_xlpm.a,K1771,_xlpm.b,L1771,MAX(_xlpm.a,_xlpm.b))</f>
        <v>3</v>
      </c>
      <c r="N1771" s="10">
        <f>_xlfn.LET(_xlpm.d,(K1771,L1771),MAX(_xlpm.d)-MIN(_xlpm.d))</f>
        <v>1</v>
      </c>
      <c r="O1771" s="1" t="str">
        <f>_xlfn.LET(_xlpm.sep,":",_xlpm.w,$G1771,_xlfn.CONCAT("~",RIGHT(_xlpm.w,LEN(_xlpm.w)-FIND(_xlpm.sep,_xlpm.w)),"~"))</f>
        <v>~ssu~</v>
      </c>
      <c r="P1771" s="1" t="str">
        <f>_xlfn.LET(_xlpm.sep,":",_xlpm.w,$G1771,_xlfn.CONCAT("[",LEFT(_xlpm.w,FIND(_xlpm.sep,_xlpm.w)-1),"]"))</f>
        <v>[sə]</v>
      </c>
      <c r="Q1771" s="14" cm="1">
        <f t="array" ref="Q1771">SUM(_xlfn._xlws.FILTER($H$2:$H$7109,_xlfn.MAP($O$2:$O$7109,_xlfn.LAMBDA(_xlpm.x,_xlpm.x=$O1771))))</f>
        <v>1.9880715705765408E-4</v>
      </c>
      <c r="R1771" s="14">
        <f>$H1771/Q1771</f>
        <v>0.5</v>
      </c>
      <c r="S1771" s="14" cm="1">
        <f t="array" ref="S1771">SUM(_xlfn._xlws.FILTER($H$2:$H$7109,_xlfn.MAP($P$2:$P$7109,_xlfn.LAMBDA(_xlpm.x,_xlpm.x=$P1771))))</f>
        <v>3.9761431411530794E-3</v>
      </c>
      <c r="T1771" s="14">
        <f>$H1771/S1771</f>
        <v>2.5000000000000015E-2</v>
      </c>
      <c r="U1771" s="14">
        <f>_xlfn.LET(_xlpm.freq,F1771,_xlpm.size,M1771+1,_xlpm.F,V1771,LOG(1+_xlpm.freq)*LOG(1+_xlpm.size)*_xlpm.F)</f>
        <v>1.588064026096235E-2</v>
      </c>
      <c r="V1771" s="14">
        <f>_xlfn.LET(_xlpm.a,T1771,_xlpm.b,R1771,2*_xlpm.a*_xlpm.b/(_xlpm.a+_xlpm.b))</f>
        <v>4.7619047619047644E-2</v>
      </c>
      <c r="W1771" s="14">
        <f>_xlfn.LET(_xlpm.p,R1771,_xlpm.q,T1771,LOG(_xlpm.p/_xlpm.q))</f>
        <v>1.301029995663981</v>
      </c>
      <c r="X1771" s="2"/>
      <c r="AC1771" s="2"/>
      <c r="AH1771" s="2"/>
      <c r="AI1771" s="2"/>
    </row>
    <row r="1772" spans="1:35">
      <c r="A1772" s="1" t="str">
        <f>_xlfn.LET(_xlpm.sep," : ",CONCATENATE(O1772,_xlpm.sep,P1772))</f>
        <v>~nso~ : [nsə]</v>
      </c>
      <c r="B1772" s="1">
        <f>_xlfn.LET(_xlpm.d,$G1772,_xlpm.k,_xlfn.CONCAT(LEFT(TRIM(B$1),1),"*"),COUNTIF(_xlpm.d,_xlpm.k))</f>
        <v>0</v>
      </c>
      <c r="C1772" s="1">
        <f>_xlfn.LET(_xlpm.d,$G1772,_xlpm.k,_xlfn.CONCAT(LEFT(TRIM(C$1),1),"*"),COUNTIF(_xlpm.d,_xlpm.k))</f>
        <v>0</v>
      </c>
      <c r="D1772" s="1">
        <f>_xlfn.LET(_xlpm.d,$G1772,_xlpm.k,_xlfn.CONCAT(LEFT(TRIM(D$1),1),"*"),COUNTIF(_xlpm.d,_xlpm.k))</f>
        <v>1</v>
      </c>
      <c r="E1772" s="1">
        <f>LOG(F1772+1,10)</f>
        <v>0.47712125471966244</v>
      </c>
      <c r="F1772" s="7">
        <v>2</v>
      </c>
      <c r="G1772" s="9" t="s">
        <v>3140</v>
      </c>
      <c r="H1772" s="4">
        <f>F1772/freq.sum.r6e</f>
        <v>9.9403578528827041E-5</v>
      </c>
      <c r="I1772" s="1" t="str">
        <f>_xlfn.LET(_xlpm.sep,":",_xlpm.w,$G1772,LEFT(_xlpm.w,FIND(_xlpm.sep,_xlpm.w)-1))</f>
        <v>nsə</v>
      </c>
      <c r="J1772" s="1" t="str">
        <f>_xlfn.LET(_xlpm.sep,":",_xlpm.w,$G1772,RIGHT(_xlpm.w,LEN(_xlpm.w)-FIND(_xlpm.sep,_xlpm.w)))</f>
        <v>nso</v>
      </c>
      <c r="K1772" s="10">
        <f>_xlfn.LET(_xlpm.w,I1772,LEN(_xlpm.w))</f>
        <v>3</v>
      </c>
      <c r="L1772" s="10">
        <f>_xlfn.LET(_xlpm.w,J1772,LEN(_xlpm.w))</f>
        <v>3</v>
      </c>
      <c r="M1772" s="10">
        <f>_xlfn.LET(_xlpm.a,K1772,_xlpm.b,L1772,MAX(_xlpm.a,_xlpm.b))</f>
        <v>3</v>
      </c>
      <c r="N1772" s="10">
        <f>_xlfn.LET(_xlpm.d,(K1772,L1772),MAX(_xlpm.d)-MIN(_xlpm.d))</f>
        <v>0</v>
      </c>
      <c r="O1772" s="1" t="str">
        <f>_xlfn.LET(_xlpm.sep,":",_xlpm.w,$G1772,_xlfn.CONCAT("~",RIGHT(_xlpm.w,LEN(_xlpm.w)-FIND(_xlpm.sep,_xlpm.w)),"~"))</f>
        <v>~nso~</v>
      </c>
      <c r="P1772" s="1" t="str">
        <f>_xlfn.LET(_xlpm.sep,":",_xlpm.w,$G1772,_xlfn.CONCAT("[",LEFT(_xlpm.w,FIND(_xlpm.sep,_xlpm.w)-1),"]"))</f>
        <v>[nsə]</v>
      </c>
      <c r="Q1772" s="14" cm="1">
        <f t="array" ref="Q1772">SUM(_xlfn._xlws.FILTER($H$2:$H$7117,_xlfn.MAP($O$2:$O$7117,_xlfn.LAMBDA(_xlpm.x,_xlpm.x=$O1772))))</f>
        <v>9.9403578528827041E-5</v>
      </c>
      <c r="R1772" s="14">
        <f>$H1772/Q1772</f>
        <v>1</v>
      </c>
      <c r="S1772" s="14" cm="1">
        <f t="array" ref="S1772">SUM(_xlfn._xlws.FILTER($H$2:$H$7117,_xlfn.MAP($P$2:$P$7117,_xlfn.LAMBDA(_xlpm.x,_xlpm.x=$P1772))))</f>
        <v>1.9880715705765401E-3</v>
      </c>
      <c r="T1772" s="14">
        <f>$H1772/S1772</f>
        <v>5.0000000000000017E-2</v>
      </c>
      <c r="U1772" s="14">
        <f>_xlfn.LET(_xlpm.freq,F1772,_xlpm.size,M1772+1,_xlpm.F,V1772,LOG(1+_xlpm.freq)*LOG(1+_xlpm.size)*_xlpm.F)</f>
        <v>3.1761280521924694E-2</v>
      </c>
      <c r="V1772" s="14">
        <f>_xlfn.LET(_xlpm.a,T1772,_xlpm.b,R1772,2*_xlpm.a*_xlpm.b/(_xlpm.a+_xlpm.b))</f>
        <v>9.5238095238095261E-2</v>
      </c>
      <c r="W1772" s="14">
        <f>_xlfn.LET(_xlpm.p,R1772,_xlpm.q,T1772,LOG(_xlpm.p/_xlpm.q))</f>
        <v>1.301029995663981</v>
      </c>
      <c r="X1772" s="2"/>
      <c r="AC1772" s="2"/>
      <c r="AH1772" s="2"/>
      <c r="AI1772" s="2"/>
    </row>
    <row r="1773" spans="1:35">
      <c r="A1773" s="1" t="str">
        <f>_xlfn.LET(_xlpm.sep," : ",CONCATENATE(O1773,_xlpm.sep,P1773))</f>
        <v>~jer~ : [dʒɛ]</v>
      </c>
      <c r="B1773" s="1">
        <f>_xlfn.LET(_xlpm.d,$G1773,_xlpm.k,_xlfn.CONCAT(LEFT(TRIM(B$1),1),"*"),COUNTIF(_xlpm.d,_xlpm.k))</f>
        <v>0</v>
      </c>
      <c r="C1773" s="1">
        <f>_xlfn.LET(_xlpm.d,$G1773,_xlpm.k,_xlfn.CONCAT(LEFT(TRIM(C$1),1),"*"),COUNTIF(_xlpm.d,_xlpm.k))</f>
        <v>0</v>
      </c>
      <c r="D1773" s="1">
        <f>_xlfn.LET(_xlpm.d,$G1773,_xlpm.k,_xlfn.CONCAT(LEFT(TRIM(D$1),1),"*"),COUNTIF(_xlpm.d,_xlpm.k))</f>
        <v>0</v>
      </c>
      <c r="E1773" s="1">
        <f>LOG(F1773+1,10)</f>
        <v>0.47712125471966244</v>
      </c>
      <c r="F1773" s="7">
        <v>2</v>
      </c>
      <c r="G1773" s="9" t="s">
        <v>827</v>
      </c>
      <c r="H1773" s="4">
        <f>F1773/freq.sum.r6e</f>
        <v>9.9403578528827041E-5</v>
      </c>
      <c r="I1773" s="1" t="str">
        <f>_xlfn.LET(_xlpm.sep,":",_xlpm.w,$G1773,LEFT(_xlpm.w,FIND(_xlpm.sep,_xlpm.w)-1))</f>
        <v>dʒɛ</v>
      </c>
      <c r="J1773" s="1" t="str">
        <f>_xlfn.LET(_xlpm.sep,":",_xlpm.w,$G1773,RIGHT(_xlpm.w,LEN(_xlpm.w)-FIND(_xlpm.sep,_xlpm.w)))</f>
        <v>jer</v>
      </c>
      <c r="K1773" s="10">
        <f>_xlfn.LET(_xlpm.w,I1773,LEN(_xlpm.w))</f>
        <v>3</v>
      </c>
      <c r="L1773" s="10">
        <f>_xlfn.LET(_xlpm.w,J1773,LEN(_xlpm.w))</f>
        <v>3</v>
      </c>
      <c r="M1773" s="10">
        <f>_xlfn.LET(_xlpm.a,K1773,_xlpm.b,L1773,MAX(_xlpm.a,_xlpm.b))</f>
        <v>3</v>
      </c>
      <c r="N1773" s="10">
        <f>_xlfn.LET(_xlpm.d,(K1773,L1773),MAX(_xlpm.d)-MIN(_xlpm.d))</f>
        <v>0</v>
      </c>
      <c r="O1773" s="1" t="str">
        <f>_xlfn.LET(_xlpm.sep,":",_xlpm.w,$G1773,_xlfn.CONCAT("~",RIGHT(_xlpm.w,LEN(_xlpm.w)-FIND(_xlpm.sep,_xlpm.w)),"~"))</f>
        <v>~jer~</v>
      </c>
      <c r="P1773" s="1" t="str">
        <f>_xlfn.LET(_xlpm.sep,":",_xlpm.w,$G1773,_xlfn.CONCAT("[",LEFT(_xlpm.w,FIND(_xlpm.sep,_xlpm.w)-1),"]"))</f>
        <v>[dʒɛ]</v>
      </c>
      <c r="Q1773" s="14" cm="1">
        <f t="array" ref="Q1773">SUM(_xlfn._xlws.FILTER($H$2:$H$7109,_xlfn.MAP($O$2:$O$7109,_xlfn.LAMBDA(_xlpm.x,_xlpm.x=$O1773))))</f>
        <v>9.9403578528827041E-5</v>
      </c>
      <c r="R1773" s="14">
        <f>$H1773/Q1773</f>
        <v>1</v>
      </c>
      <c r="S1773" s="14" cm="1">
        <f t="array" ref="S1773">SUM(_xlfn._xlws.FILTER($H$2:$H$7109,_xlfn.MAP($P$2:$P$7109,_xlfn.LAMBDA(_xlpm.x,_xlpm.x=$P1773))))</f>
        <v>1.988071570576541E-3</v>
      </c>
      <c r="T1773" s="14">
        <f>$H1773/S1773</f>
        <v>4.9999999999999996E-2</v>
      </c>
      <c r="U1773" s="14">
        <f>_xlfn.LET(_xlpm.freq,F1773,_xlpm.size,M1773+1,_xlpm.F,V1773,LOG(1+_xlpm.freq)*LOG(1+_xlpm.size)*_xlpm.F)</f>
        <v>3.1761280521924687E-2</v>
      </c>
      <c r="V1773" s="14">
        <f>_xlfn.LET(_xlpm.a,T1773,_xlpm.b,R1773,2*_xlpm.a*_xlpm.b/(_xlpm.a+_xlpm.b))</f>
        <v>9.5238095238095233E-2</v>
      </c>
      <c r="W1773" s="14">
        <f>_xlfn.LET(_xlpm.p,R1773,_xlpm.q,T1773,LOG(_xlpm.p/_xlpm.q))</f>
        <v>1.3010299956639813</v>
      </c>
      <c r="X1773" s="2"/>
      <c r="AC1773" s="2"/>
      <c r="AH1773" s="2"/>
      <c r="AI1773" s="2"/>
    </row>
    <row r="1774" spans="1:35">
      <c r="A1774" s="1" t="str">
        <f>_xlfn.LET(_xlpm.sep," : ",CONCATENATE(O1774,_xlpm.sep,P1774))</f>
        <v>~vex~ : [və]</v>
      </c>
      <c r="B1774" s="1">
        <f>_xlfn.LET(_xlpm.d,$G1774,_xlpm.k,_xlfn.CONCAT(LEFT(TRIM(B$1),1),"*"),COUNTIF(_xlpm.d,_xlpm.k))</f>
        <v>0</v>
      </c>
      <c r="C1774" s="1">
        <f>_xlfn.LET(_xlpm.d,$G1774,_xlpm.k,_xlfn.CONCAT(LEFT(TRIM(C$1),1),"*"),COUNTIF(_xlpm.d,_xlpm.k))</f>
        <v>0</v>
      </c>
      <c r="D1774" s="1">
        <f>_xlfn.LET(_xlpm.d,$G1774,_xlpm.k,_xlfn.CONCAT(LEFT(TRIM(D$1),1),"*"),COUNTIF(_xlpm.d,_xlpm.k))</f>
        <v>0</v>
      </c>
      <c r="E1774" s="1">
        <f>LOG(F1774+1,10)</f>
        <v>0.30102999566398114</v>
      </c>
      <c r="F1774" s="7">
        <v>1</v>
      </c>
      <c r="G1774" s="9" t="s">
        <v>5153</v>
      </c>
      <c r="H1774" s="4">
        <f>F1774/freq.sum.r6e</f>
        <v>4.9701789264413521E-5</v>
      </c>
      <c r="I1774" s="1" t="str">
        <f>_xlfn.LET(_xlpm.sep,":",_xlpm.w,$G1774,LEFT(_xlpm.w,FIND(_xlpm.sep,_xlpm.w)-1))</f>
        <v>və</v>
      </c>
      <c r="J1774" s="1" t="str">
        <f>_xlfn.LET(_xlpm.sep,":",_xlpm.w,$G1774,RIGHT(_xlpm.w,LEN(_xlpm.w)-FIND(_xlpm.sep,_xlpm.w)))</f>
        <v>vex</v>
      </c>
      <c r="K1774" s="10">
        <f>_xlfn.LET(_xlpm.w,I1774,LEN(_xlpm.w))</f>
        <v>2</v>
      </c>
      <c r="L1774" s="10">
        <f>_xlfn.LET(_xlpm.w,J1774,LEN(_xlpm.w))</f>
        <v>3</v>
      </c>
      <c r="M1774" s="10">
        <f>_xlfn.LET(_xlpm.a,K1774,_xlpm.b,L1774,MAX(_xlpm.a,_xlpm.b))</f>
        <v>3</v>
      </c>
      <c r="N1774" s="10">
        <f>_xlfn.LET(_xlpm.d,(K1774,L1774),MAX(_xlpm.d)-MIN(_xlpm.d))</f>
        <v>1</v>
      </c>
      <c r="O1774" s="1" t="str">
        <f>_xlfn.LET(_xlpm.sep,":",_xlpm.w,$G1774,_xlfn.CONCAT("~",RIGHT(_xlpm.w,LEN(_xlpm.w)-FIND(_xlpm.sep,_xlpm.w)),"~"))</f>
        <v>~vex~</v>
      </c>
      <c r="P1774" s="1" t="str">
        <f>_xlfn.LET(_xlpm.sep,":",_xlpm.w,$G1774,_xlfn.CONCAT("[",LEFT(_xlpm.w,FIND(_xlpm.sep,_xlpm.w)-1),"]"))</f>
        <v>[və]</v>
      </c>
      <c r="Q1774" s="14" cm="1">
        <f t="array" ref="Q1774">SUM(_xlfn._xlws.FILTER($H$2:$H$7117,_xlfn.MAP($O$2:$O$7117,_xlfn.LAMBDA(_xlpm.x,_xlpm.x=$O1774))))</f>
        <v>4.9701789264413521E-5</v>
      </c>
      <c r="R1774" s="14">
        <f>$H1774/Q1774</f>
        <v>1</v>
      </c>
      <c r="S1774" s="14" cm="1">
        <f t="array" ref="S1774">SUM(_xlfn._xlws.FILTER($H$2:$H$7117,_xlfn.MAP($P$2:$P$7117,_xlfn.LAMBDA(_xlpm.x,_xlpm.x=$P1774))))</f>
        <v>9.9403578528827093E-4</v>
      </c>
      <c r="T1774" s="14">
        <f>$H1774/S1774</f>
        <v>4.9999999999999975E-2</v>
      </c>
      <c r="U1774" s="14">
        <f>_xlfn.LET(_xlpm.freq,F1774,_xlpm.size,M1774+1,_xlpm.F,V1774,LOG(1+_xlpm.freq)*LOG(1+_xlpm.size)*_xlpm.F)</f>
        <v>2.0039136892811865E-2</v>
      </c>
      <c r="V1774" s="14">
        <f>_xlfn.LET(_xlpm.a,T1774,_xlpm.b,R1774,2*_xlpm.a*_xlpm.b/(_xlpm.a+_xlpm.b))</f>
        <v>9.5238095238095191E-2</v>
      </c>
      <c r="W1774" s="14">
        <f>_xlfn.LET(_xlpm.p,R1774,_xlpm.q,T1774,LOG(_xlpm.p/_xlpm.q))</f>
        <v>1.3010299956639815</v>
      </c>
      <c r="X1774" s="2"/>
      <c r="AC1774" s="2"/>
      <c r="AH1774" s="2"/>
      <c r="AI1774" s="2"/>
    </row>
    <row r="1775" spans="1:35">
      <c r="A1775" s="1" t="str">
        <f>_xlfn.LET(_xlpm.sep," : ",CONCATENATE(O1775,_xlpm.sep,P1775))</f>
        <v>~vax~ : [və]</v>
      </c>
      <c r="B1775" s="1">
        <f>_xlfn.LET(_xlpm.d,$G1775,_xlpm.k,_xlfn.CONCAT(LEFT(TRIM(B$1),1),"*"),COUNTIF(_xlpm.d,_xlpm.k))</f>
        <v>0</v>
      </c>
      <c r="C1775" s="1">
        <f>_xlfn.LET(_xlpm.d,$G1775,_xlpm.k,_xlfn.CONCAT(LEFT(TRIM(C$1),1),"*"),COUNTIF(_xlpm.d,_xlpm.k))</f>
        <v>0</v>
      </c>
      <c r="D1775" s="1">
        <f>_xlfn.LET(_xlpm.d,$G1775,_xlpm.k,_xlfn.CONCAT(LEFT(TRIM(D$1),1),"*"),COUNTIF(_xlpm.d,_xlpm.k))</f>
        <v>0</v>
      </c>
      <c r="E1775" s="1">
        <f>LOG(F1775+1,10)</f>
        <v>0.30102999566398114</v>
      </c>
      <c r="F1775" s="7">
        <v>1</v>
      </c>
      <c r="G1775" s="9" t="s">
        <v>5139</v>
      </c>
      <c r="H1775" s="4">
        <f>F1775/freq.sum.r6e</f>
        <v>4.9701789264413521E-5</v>
      </c>
      <c r="I1775" s="1" t="str">
        <f>_xlfn.LET(_xlpm.sep,":",_xlpm.w,$G1775,LEFT(_xlpm.w,FIND(_xlpm.sep,_xlpm.w)-1))</f>
        <v>və</v>
      </c>
      <c r="J1775" s="1" t="str">
        <f>_xlfn.LET(_xlpm.sep,":",_xlpm.w,$G1775,RIGHT(_xlpm.w,LEN(_xlpm.w)-FIND(_xlpm.sep,_xlpm.w)))</f>
        <v>vax</v>
      </c>
      <c r="K1775" s="10">
        <f>_xlfn.LET(_xlpm.w,I1775,LEN(_xlpm.w))</f>
        <v>2</v>
      </c>
      <c r="L1775" s="10">
        <f>_xlfn.LET(_xlpm.w,J1775,LEN(_xlpm.w))</f>
        <v>3</v>
      </c>
      <c r="M1775" s="10">
        <f>_xlfn.LET(_xlpm.a,K1775,_xlpm.b,L1775,MAX(_xlpm.a,_xlpm.b))</f>
        <v>3</v>
      </c>
      <c r="N1775" s="10">
        <f>_xlfn.LET(_xlpm.d,(K1775,L1775),MAX(_xlpm.d)-MIN(_xlpm.d))</f>
        <v>1</v>
      </c>
      <c r="O1775" s="1" t="str">
        <f>_xlfn.LET(_xlpm.sep,":",_xlpm.w,$G1775,_xlfn.CONCAT("~",RIGHT(_xlpm.w,LEN(_xlpm.w)-FIND(_xlpm.sep,_xlpm.w)),"~"))</f>
        <v>~vax~</v>
      </c>
      <c r="P1775" s="1" t="str">
        <f>_xlfn.LET(_xlpm.sep,":",_xlpm.w,$G1775,_xlfn.CONCAT("[",LEFT(_xlpm.w,FIND(_xlpm.sep,_xlpm.w)-1),"]"))</f>
        <v>[və]</v>
      </c>
      <c r="Q1775" s="14" cm="1">
        <f t="array" ref="Q1775">SUM(_xlfn._xlws.FILTER($H$2:$H$7117,_xlfn.MAP($O$2:$O$7117,_xlfn.LAMBDA(_xlpm.x,_xlpm.x=$O1775))))</f>
        <v>4.9701789264413521E-5</v>
      </c>
      <c r="R1775" s="14">
        <f>$H1775/Q1775</f>
        <v>1</v>
      </c>
      <c r="S1775" s="14" cm="1">
        <f t="array" ref="S1775">SUM(_xlfn._xlws.FILTER($H$2:$H$7117,_xlfn.MAP($P$2:$P$7117,_xlfn.LAMBDA(_xlpm.x,_xlpm.x=$P1775))))</f>
        <v>9.9403578528827093E-4</v>
      </c>
      <c r="T1775" s="14">
        <f>$H1775/S1775</f>
        <v>4.9999999999999975E-2</v>
      </c>
      <c r="U1775" s="14">
        <f>_xlfn.LET(_xlpm.freq,F1775,_xlpm.size,M1775+1,_xlpm.F,V1775,LOG(1+_xlpm.freq)*LOG(1+_xlpm.size)*_xlpm.F)</f>
        <v>2.0039136892811865E-2</v>
      </c>
      <c r="V1775" s="14">
        <f>_xlfn.LET(_xlpm.a,T1775,_xlpm.b,R1775,2*_xlpm.a*_xlpm.b/(_xlpm.a+_xlpm.b))</f>
        <v>9.5238095238095191E-2</v>
      </c>
      <c r="W1775" s="14">
        <f>_xlfn.LET(_xlpm.p,R1775,_xlpm.q,T1775,LOG(_xlpm.p/_xlpm.q))</f>
        <v>1.3010299956639815</v>
      </c>
      <c r="X1775" s="2"/>
      <c r="AC1775" s="2"/>
      <c r="AH1775" s="2"/>
      <c r="AI1775" s="2"/>
    </row>
    <row r="1776" spans="1:35">
      <c r="A1776" s="1" t="str">
        <f>_xlfn.LET(_xlpm.sep," : ",CONCATENATE(O1776,_xlpm.sep,P1776))</f>
        <v>~vix~ : [və]</v>
      </c>
      <c r="B1776" s="1">
        <f>_xlfn.LET(_xlpm.d,$G1776,_xlpm.k,_xlfn.CONCAT(LEFT(TRIM(B$1),1),"*"),COUNTIF(_xlpm.d,_xlpm.k))</f>
        <v>0</v>
      </c>
      <c r="C1776" s="1">
        <f>_xlfn.LET(_xlpm.d,$G1776,_xlpm.k,_xlfn.CONCAT(LEFT(TRIM(C$1),1),"*"),COUNTIF(_xlpm.d,_xlpm.k))</f>
        <v>0</v>
      </c>
      <c r="D1776" s="1">
        <f>_xlfn.LET(_xlpm.d,$G1776,_xlpm.k,_xlfn.CONCAT(LEFT(TRIM(D$1),1),"*"),COUNTIF(_xlpm.d,_xlpm.k))</f>
        <v>0</v>
      </c>
      <c r="E1776" s="1">
        <f>LOG(F1776+1,10)</f>
        <v>0.30102999566398114</v>
      </c>
      <c r="F1776" s="7">
        <v>1</v>
      </c>
      <c r="G1776" s="9" t="s">
        <v>5170</v>
      </c>
      <c r="H1776" s="4">
        <f>F1776/freq.sum.r6e</f>
        <v>4.9701789264413521E-5</v>
      </c>
      <c r="I1776" s="1" t="str">
        <f>_xlfn.LET(_xlpm.sep,":",_xlpm.w,$G1776,LEFT(_xlpm.w,FIND(_xlpm.sep,_xlpm.w)-1))</f>
        <v>və</v>
      </c>
      <c r="J1776" s="1" t="str">
        <f>_xlfn.LET(_xlpm.sep,":",_xlpm.w,$G1776,RIGHT(_xlpm.w,LEN(_xlpm.w)-FIND(_xlpm.sep,_xlpm.w)))</f>
        <v>vix</v>
      </c>
      <c r="K1776" s="10">
        <f>_xlfn.LET(_xlpm.w,I1776,LEN(_xlpm.w))</f>
        <v>2</v>
      </c>
      <c r="L1776" s="10">
        <f>_xlfn.LET(_xlpm.w,J1776,LEN(_xlpm.w))</f>
        <v>3</v>
      </c>
      <c r="M1776" s="10">
        <f>_xlfn.LET(_xlpm.a,K1776,_xlpm.b,L1776,MAX(_xlpm.a,_xlpm.b))</f>
        <v>3</v>
      </c>
      <c r="N1776" s="10">
        <f>_xlfn.LET(_xlpm.d,(K1776,L1776),MAX(_xlpm.d)-MIN(_xlpm.d))</f>
        <v>1</v>
      </c>
      <c r="O1776" s="1" t="str">
        <f>_xlfn.LET(_xlpm.sep,":",_xlpm.w,$G1776,_xlfn.CONCAT("~",RIGHT(_xlpm.w,LEN(_xlpm.w)-FIND(_xlpm.sep,_xlpm.w)),"~"))</f>
        <v>~vix~</v>
      </c>
      <c r="P1776" s="1" t="str">
        <f>_xlfn.LET(_xlpm.sep,":",_xlpm.w,$G1776,_xlfn.CONCAT("[",LEFT(_xlpm.w,FIND(_xlpm.sep,_xlpm.w)-1),"]"))</f>
        <v>[və]</v>
      </c>
      <c r="Q1776" s="14" cm="1">
        <f t="array" ref="Q1776">SUM(_xlfn._xlws.FILTER($H$2:$H$7117,_xlfn.MAP($O$2:$O$7117,_xlfn.LAMBDA(_xlpm.x,_xlpm.x=$O1776))))</f>
        <v>4.9701789264413521E-5</v>
      </c>
      <c r="R1776" s="14">
        <f>$H1776/Q1776</f>
        <v>1</v>
      </c>
      <c r="S1776" s="14" cm="1">
        <f t="array" ref="S1776">SUM(_xlfn._xlws.FILTER($H$2:$H$7117,_xlfn.MAP($P$2:$P$7117,_xlfn.LAMBDA(_xlpm.x,_xlpm.x=$P1776))))</f>
        <v>9.9403578528827093E-4</v>
      </c>
      <c r="T1776" s="14">
        <f>$H1776/S1776</f>
        <v>4.9999999999999975E-2</v>
      </c>
      <c r="U1776" s="14">
        <f>_xlfn.LET(_xlpm.freq,F1776,_xlpm.size,M1776+1,_xlpm.F,V1776,LOG(1+_xlpm.freq)*LOG(1+_xlpm.size)*_xlpm.F)</f>
        <v>2.0039136892811865E-2</v>
      </c>
      <c r="V1776" s="14">
        <f>_xlfn.LET(_xlpm.a,T1776,_xlpm.b,R1776,2*_xlpm.a*_xlpm.b/(_xlpm.a+_xlpm.b))</f>
        <v>9.5238095238095191E-2</v>
      </c>
      <c r="W1776" s="14">
        <f>_xlfn.LET(_xlpm.p,R1776,_xlpm.q,T1776,LOG(_xlpm.p/_xlpm.q))</f>
        <v>1.3010299956639815</v>
      </c>
      <c r="X1776" s="2"/>
      <c r="AC1776" s="2"/>
      <c r="AH1776" s="2"/>
      <c r="AI1776" s="2"/>
    </row>
    <row r="1777" spans="1:35">
      <c r="A1777" s="1" t="str">
        <f>_xlfn.LET(_xlpm.sep," : ",CONCATENATE(O1777,_xlpm.sep,P1777))</f>
        <v>~vor~ : [və]</v>
      </c>
      <c r="B1777" s="1">
        <f>_xlfn.LET(_xlpm.d,$G1777,_xlpm.k,_xlfn.CONCAT(LEFT(TRIM(B$1),1),"*"),COUNTIF(_xlpm.d,_xlpm.k))</f>
        <v>0</v>
      </c>
      <c r="C1777" s="1">
        <f>_xlfn.LET(_xlpm.d,$G1777,_xlpm.k,_xlfn.CONCAT(LEFT(TRIM(C$1),1),"*"),COUNTIF(_xlpm.d,_xlpm.k))</f>
        <v>0</v>
      </c>
      <c r="D1777" s="1">
        <f>_xlfn.LET(_xlpm.d,$G1777,_xlpm.k,_xlfn.CONCAT(LEFT(TRIM(D$1),1),"*"),COUNTIF(_xlpm.d,_xlpm.k))</f>
        <v>0</v>
      </c>
      <c r="E1777" s="1">
        <f>LOG(F1777+1,10)</f>
        <v>0.30102999566398114</v>
      </c>
      <c r="F1777" s="7">
        <v>1</v>
      </c>
      <c r="G1777" s="9" t="s">
        <v>5173</v>
      </c>
      <c r="H1777" s="4">
        <f>F1777/freq.sum.r6e</f>
        <v>4.9701789264413521E-5</v>
      </c>
      <c r="I1777" s="1" t="str">
        <f>_xlfn.LET(_xlpm.sep,":",_xlpm.w,$G1777,LEFT(_xlpm.w,FIND(_xlpm.sep,_xlpm.w)-1))</f>
        <v>və</v>
      </c>
      <c r="J1777" s="1" t="str">
        <f>_xlfn.LET(_xlpm.sep,":",_xlpm.w,$G1777,RIGHT(_xlpm.w,LEN(_xlpm.w)-FIND(_xlpm.sep,_xlpm.w)))</f>
        <v>vor</v>
      </c>
      <c r="K1777" s="10">
        <f>_xlfn.LET(_xlpm.w,I1777,LEN(_xlpm.w))</f>
        <v>2</v>
      </c>
      <c r="L1777" s="10">
        <f>_xlfn.LET(_xlpm.w,J1777,LEN(_xlpm.w))</f>
        <v>3</v>
      </c>
      <c r="M1777" s="10">
        <f>_xlfn.LET(_xlpm.a,K1777,_xlpm.b,L1777,MAX(_xlpm.a,_xlpm.b))</f>
        <v>3</v>
      </c>
      <c r="N1777" s="10">
        <f>_xlfn.LET(_xlpm.d,(K1777,L1777),MAX(_xlpm.d)-MIN(_xlpm.d))</f>
        <v>1</v>
      </c>
      <c r="O1777" s="1" t="str">
        <f>_xlfn.LET(_xlpm.sep,":",_xlpm.w,$G1777,_xlfn.CONCAT("~",RIGHT(_xlpm.w,LEN(_xlpm.w)-FIND(_xlpm.sep,_xlpm.w)),"~"))</f>
        <v>~vor~</v>
      </c>
      <c r="P1777" s="1" t="str">
        <f>_xlfn.LET(_xlpm.sep,":",_xlpm.w,$G1777,_xlfn.CONCAT("[",LEFT(_xlpm.w,FIND(_xlpm.sep,_xlpm.w)-1),"]"))</f>
        <v>[və]</v>
      </c>
      <c r="Q1777" s="14" cm="1">
        <f t="array" ref="Q1777">SUM(_xlfn._xlws.FILTER($H$2:$H$7117,_xlfn.MAP($O$2:$O$7117,_xlfn.LAMBDA(_xlpm.x,_xlpm.x=$O1777))))</f>
        <v>4.9701789264413521E-5</v>
      </c>
      <c r="R1777" s="14">
        <f>$H1777/Q1777</f>
        <v>1</v>
      </c>
      <c r="S1777" s="14" cm="1">
        <f t="array" ref="S1777">SUM(_xlfn._xlws.FILTER($H$2:$H$7117,_xlfn.MAP($P$2:$P$7117,_xlfn.LAMBDA(_xlpm.x,_xlpm.x=$P1777))))</f>
        <v>9.9403578528827093E-4</v>
      </c>
      <c r="T1777" s="14">
        <f>$H1777/S1777</f>
        <v>4.9999999999999975E-2</v>
      </c>
      <c r="U1777" s="14">
        <f>_xlfn.LET(_xlpm.freq,F1777,_xlpm.size,M1777+1,_xlpm.F,V1777,LOG(1+_xlpm.freq)*LOG(1+_xlpm.size)*_xlpm.F)</f>
        <v>2.0039136892811865E-2</v>
      </c>
      <c r="V1777" s="14">
        <f>_xlfn.LET(_xlpm.a,T1777,_xlpm.b,R1777,2*_xlpm.a*_xlpm.b/(_xlpm.a+_xlpm.b))</f>
        <v>9.5238095238095191E-2</v>
      </c>
      <c r="W1777" s="14">
        <f>_xlfn.LET(_xlpm.p,R1777,_xlpm.q,T1777,LOG(_xlpm.p/_xlpm.q))</f>
        <v>1.3010299956639815</v>
      </c>
      <c r="X1777" s="2"/>
      <c r="AC1777" s="2"/>
      <c r="AH1777" s="2"/>
      <c r="AI1777" s="2"/>
    </row>
    <row r="1778" spans="1:35">
      <c r="A1778" s="1" t="str">
        <f>_xlfn.LET(_xlpm.sep," : ",CONCATENATE(O1778,_xlpm.sep,P1778))</f>
        <v>~vox~ : [və]</v>
      </c>
      <c r="B1778" s="1">
        <f>_xlfn.LET(_xlpm.d,$G1778,_xlpm.k,_xlfn.CONCAT(LEFT(TRIM(B$1),1),"*"),COUNTIF(_xlpm.d,_xlpm.k))</f>
        <v>0</v>
      </c>
      <c r="C1778" s="1">
        <f>_xlfn.LET(_xlpm.d,$G1778,_xlpm.k,_xlfn.CONCAT(LEFT(TRIM(C$1),1),"*"),COUNTIF(_xlpm.d,_xlpm.k))</f>
        <v>0</v>
      </c>
      <c r="D1778" s="1">
        <f>_xlfn.LET(_xlpm.d,$G1778,_xlpm.k,_xlfn.CONCAT(LEFT(TRIM(D$1),1),"*"),COUNTIF(_xlpm.d,_xlpm.k))</f>
        <v>0</v>
      </c>
      <c r="E1778" s="1">
        <f>LOG(F1778+1,10)</f>
        <v>0.30102999566398114</v>
      </c>
      <c r="F1778" s="7">
        <v>1</v>
      </c>
      <c r="G1778" s="9" t="s">
        <v>5176</v>
      </c>
      <c r="H1778" s="4">
        <f>F1778/freq.sum.r6e</f>
        <v>4.9701789264413521E-5</v>
      </c>
      <c r="I1778" s="4" t="str">
        <f>_xlfn.LET(_xlpm.sep,":",_xlpm.w,$G1778,LEFT(_xlpm.w,FIND(_xlpm.sep,_xlpm.w)-1))</f>
        <v>və</v>
      </c>
      <c r="J1778" s="4" t="str">
        <f>_xlfn.LET(_xlpm.sep,":",_xlpm.w,$G1778,RIGHT(_xlpm.w,LEN(_xlpm.w)-FIND(_xlpm.sep,_xlpm.w)))</f>
        <v>vox</v>
      </c>
      <c r="K1778" s="10">
        <f>_xlfn.LET(_xlpm.w,I1778,LEN(_xlpm.w))</f>
        <v>2</v>
      </c>
      <c r="L1778" s="10">
        <f>_xlfn.LET(_xlpm.w,J1778,LEN(_xlpm.w))</f>
        <v>3</v>
      </c>
      <c r="M1778" s="10">
        <f>_xlfn.LET(_xlpm.a,K1778,_xlpm.b,L1778,MAX(_xlpm.a,_xlpm.b))</f>
        <v>3</v>
      </c>
      <c r="N1778" s="10">
        <f>_xlfn.LET(_xlpm.d,(K1778,L1778),MAX(_xlpm.d)-MIN(_xlpm.d))</f>
        <v>1</v>
      </c>
      <c r="O1778" s="1" t="str">
        <f>_xlfn.LET(_xlpm.sep,":",_xlpm.w,$G1778,_xlfn.CONCAT("~",RIGHT(_xlpm.w,LEN(_xlpm.w)-FIND(_xlpm.sep,_xlpm.w)),"~"))</f>
        <v>~vox~</v>
      </c>
      <c r="P1778" s="1" t="str">
        <f>_xlfn.LET(_xlpm.sep,":",_xlpm.w,$G1778,_xlfn.CONCAT("[",LEFT(_xlpm.w,FIND(_xlpm.sep,_xlpm.w)-1),"]"))</f>
        <v>[və]</v>
      </c>
      <c r="Q1778" s="14" cm="1">
        <f t="array" ref="Q1778">SUM(_xlfn._xlws.FILTER($H$2:$H$7109,_xlfn.MAP($O$2:$O$7109,_xlfn.LAMBDA(_xlpm.x,_xlpm.x=$O1778))))</f>
        <v>4.9701789264413521E-5</v>
      </c>
      <c r="R1778" s="14">
        <f>$H1778/Q1778</f>
        <v>1</v>
      </c>
      <c r="S1778" s="14" cm="1">
        <f t="array" ref="S1778">SUM(_xlfn._xlws.FILTER($H$2:$H$7109,_xlfn.MAP($P$2:$P$7109,_xlfn.LAMBDA(_xlpm.x,_xlpm.x=$P1778))))</f>
        <v>9.9403578528827093E-4</v>
      </c>
      <c r="T1778" s="14">
        <f>$H1778/S1778</f>
        <v>4.9999999999999975E-2</v>
      </c>
      <c r="U1778" s="14">
        <f>_xlfn.LET(_xlpm.freq,F1778,_xlpm.size,M1778+1,_xlpm.F,V1778,LOG(1+_xlpm.freq)*LOG(1+_xlpm.size)*_xlpm.F)</f>
        <v>2.0039136892811865E-2</v>
      </c>
      <c r="V1778" s="14">
        <f>_xlfn.LET(_xlpm.a,T1778,_xlpm.b,R1778,2*_xlpm.a*_xlpm.b/(_xlpm.a+_xlpm.b))</f>
        <v>9.5238095238095191E-2</v>
      </c>
      <c r="W1778" s="14">
        <f>_xlfn.LET(_xlpm.p,R1778,_xlpm.q,T1778,LOG(_xlpm.p/_xlpm.q))</f>
        <v>1.3010299956639815</v>
      </c>
      <c r="X1778" s="2"/>
      <c r="AC1778" s="2"/>
      <c r="AH1778" s="2"/>
      <c r="AI1778" s="2"/>
    </row>
    <row r="1779" spans="1:35">
      <c r="A1779" s="1" t="str">
        <f>_xlfn.LET(_xlpm.sep," : ",CONCATENATE(O1779,_xlpm.sep,P1779))</f>
        <v>~bte~ : [tɪ]</v>
      </c>
      <c r="B1779" s="1">
        <f>_xlfn.LET(_xlpm.d,$G1779,_xlpm.k,_xlfn.CONCAT(LEFT(TRIM(B$1),1),"*"),COUNTIF(_xlpm.d,_xlpm.k))</f>
        <v>0</v>
      </c>
      <c r="C1779" s="1">
        <f>_xlfn.LET(_xlpm.d,$G1779,_xlpm.k,_xlfn.CONCAT(LEFT(TRIM(C$1),1),"*"),COUNTIF(_xlpm.d,_xlpm.k))</f>
        <v>0</v>
      </c>
      <c r="D1779" s="1">
        <f>_xlfn.LET(_xlpm.d,$G1779,_xlpm.k,_xlfn.CONCAT(LEFT(TRIM(D$1),1),"*"),COUNTIF(_xlpm.d,_xlpm.k))</f>
        <v>0</v>
      </c>
      <c r="E1779" s="1">
        <f>LOG(F1779+1,10)</f>
        <v>1.3617278360175928</v>
      </c>
      <c r="F1779" s="7">
        <v>22</v>
      </c>
      <c r="G1779" s="9" t="s">
        <v>4720</v>
      </c>
      <c r="H1779" s="4">
        <f>F1779/freq.sum.r6e</f>
        <v>1.0934393638170974E-3</v>
      </c>
      <c r="I1779" s="1" t="str">
        <f>_xlfn.LET(_xlpm.sep,":",_xlpm.w,$G1779,LEFT(_xlpm.w,FIND(_xlpm.sep,_xlpm.w)-1))</f>
        <v>tɪ</v>
      </c>
      <c r="J1779" s="1" t="str">
        <f>_xlfn.LET(_xlpm.sep,":",_xlpm.w,$G1779,RIGHT(_xlpm.w,LEN(_xlpm.w)-FIND(_xlpm.sep,_xlpm.w)))</f>
        <v>bte</v>
      </c>
      <c r="K1779" s="10">
        <f>_xlfn.LET(_xlpm.w,I1779,LEN(_xlpm.w))</f>
        <v>2</v>
      </c>
      <c r="L1779" s="10">
        <f>_xlfn.LET(_xlpm.w,J1779,LEN(_xlpm.w))</f>
        <v>3</v>
      </c>
      <c r="M1779" s="10">
        <f>_xlfn.LET(_xlpm.a,K1779,_xlpm.b,L1779,MAX(_xlpm.a,_xlpm.b))</f>
        <v>3</v>
      </c>
      <c r="N1779" s="10">
        <f>_xlfn.LET(_xlpm.d,(K1779,L1779),MAX(_xlpm.d)-MIN(_xlpm.d))</f>
        <v>1</v>
      </c>
      <c r="O1779" s="1" t="str">
        <f>_xlfn.LET(_xlpm.sep,":",_xlpm.w,$G1779,_xlfn.CONCAT("~",RIGHT(_xlpm.w,LEN(_xlpm.w)-FIND(_xlpm.sep,_xlpm.w)),"~"))</f>
        <v>~bte~</v>
      </c>
      <c r="P1779" s="1" t="str">
        <f>_xlfn.LET(_xlpm.sep,":",_xlpm.w,$G1779,_xlfn.CONCAT("[",LEFT(_xlpm.w,FIND(_xlpm.sep,_xlpm.w)-1),"]"))</f>
        <v>[tɪ]</v>
      </c>
      <c r="Q1779" s="14" cm="1">
        <f t="array" ref="Q1779">SUM(_xlfn._xlws.FILTER($H$2:$H$7117,_xlfn.MAP($O$2:$O$7117,_xlfn.LAMBDA(_xlpm.x,_xlpm.x=$O1779))))</f>
        <v>1.0934393638170974E-3</v>
      </c>
      <c r="R1779" s="14">
        <f>$H1779/Q1779</f>
        <v>1</v>
      </c>
      <c r="S1779" s="14" cm="1">
        <f t="array" ref="S1779">SUM(_xlfn._xlws.FILTER($H$2:$H$7117,_xlfn.MAP($P$2:$P$7117,_xlfn.LAMBDA(_xlpm.x,_xlpm.x=$P1779))))</f>
        <v>2.2266401590457251E-2</v>
      </c>
      <c r="T1779" s="14">
        <f>$H1779/S1779</f>
        <v>4.910714285714287E-2</v>
      </c>
      <c r="U1779" s="14">
        <f>_xlfn.LET(_xlpm.freq,F1779,_xlpm.size,M1779+1,_xlpm.F,V1779,LOG(1+_xlpm.freq)*LOG(1+_xlpm.size)*_xlpm.F)</f>
        <v>8.9105327880022483E-2</v>
      </c>
      <c r="V1779" s="14">
        <f>_xlfn.LET(_xlpm.a,T1779,_xlpm.b,R1779,2*_xlpm.a*_xlpm.b/(_xlpm.a+_xlpm.b))</f>
        <v>9.3617021276595769E-2</v>
      </c>
      <c r="W1779" s="14">
        <f>_xlfn.LET(_xlpm.p,R1779,_xlpm.q,T1779,LOG(_xlpm.p/_xlpm.q))</f>
        <v>1.3088553331759376</v>
      </c>
      <c r="X1779" s="2"/>
      <c r="AC1779" s="2"/>
      <c r="AH1779" s="2"/>
      <c r="AI1779" s="2"/>
    </row>
    <row r="1780" spans="1:35">
      <c r="A1780" s="1" t="str">
        <f>_xlfn.LET(_xlpm.sep," : ",CONCATENATE(O1780,_xlpm.sep,P1780))</f>
        <v>~tty~ : [tɪ]</v>
      </c>
      <c r="B1780" s="1">
        <f>_xlfn.LET(_xlpm.d,$G1780,_xlpm.k,_xlfn.CONCAT(LEFT(TRIM(B$1),1),"*"),COUNTIF(_xlpm.d,_xlpm.k))</f>
        <v>0</v>
      </c>
      <c r="C1780" s="1">
        <f>_xlfn.LET(_xlpm.d,$G1780,_xlpm.k,_xlfn.CONCAT(LEFT(TRIM(C$1),1),"*"),COUNTIF(_xlpm.d,_xlpm.k))</f>
        <v>0</v>
      </c>
      <c r="D1780" s="1">
        <f>_xlfn.LET(_xlpm.d,$G1780,_xlpm.k,_xlfn.CONCAT(LEFT(TRIM(D$1),1),"*"),COUNTIF(_xlpm.d,_xlpm.k))</f>
        <v>0</v>
      </c>
      <c r="E1780" s="1">
        <f>LOG(F1780+1,10)</f>
        <v>1.3617278360175928</v>
      </c>
      <c r="F1780" s="7">
        <v>22</v>
      </c>
      <c r="G1780" s="9" t="s">
        <v>4886</v>
      </c>
      <c r="H1780" s="4">
        <f>F1780/freq.sum.r6e</f>
        <v>1.0934393638170974E-3</v>
      </c>
      <c r="I1780" s="1" t="str">
        <f>_xlfn.LET(_xlpm.sep,":",_xlpm.w,$G1780,LEFT(_xlpm.w,FIND(_xlpm.sep,_xlpm.w)-1))</f>
        <v>tɪ</v>
      </c>
      <c r="J1780" s="1" t="str">
        <f>_xlfn.LET(_xlpm.sep,":",_xlpm.w,$G1780,RIGHT(_xlpm.w,LEN(_xlpm.w)-FIND(_xlpm.sep,_xlpm.w)))</f>
        <v>tty</v>
      </c>
      <c r="K1780" s="10">
        <f>_xlfn.LET(_xlpm.w,I1780,LEN(_xlpm.w))</f>
        <v>2</v>
      </c>
      <c r="L1780" s="10">
        <f>_xlfn.LET(_xlpm.w,J1780,LEN(_xlpm.w))</f>
        <v>3</v>
      </c>
      <c r="M1780" s="10">
        <f>_xlfn.LET(_xlpm.a,K1780,_xlpm.b,L1780,MAX(_xlpm.a,_xlpm.b))</f>
        <v>3</v>
      </c>
      <c r="N1780" s="10">
        <f>_xlfn.LET(_xlpm.d,(K1780,L1780),MAX(_xlpm.d)-MIN(_xlpm.d))</f>
        <v>1</v>
      </c>
      <c r="O1780" s="1" t="str">
        <f>_xlfn.LET(_xlpm.sep,":",_xlpm.w,$G1780,_xlfn.CONCAT("~",RIGHT(_xlpm.w,LEN(_xlpm.w)-FIND(_xlpm.sep,_xlpm.w)),"~"))</f>
        <v>~tty~</v>
      </c>
      <c r="P1780" s="1" t="str">
        <f>_xlfn.LET(_xlpm.sep,":",_xlpm.w,$G1780,_xlfn.CONCAT("[",LEFT(_xlpm.w,FIND(_xlpm.sep,_xlpm.w)-1),"]"))</f>
        <v>[tɪ]</v>
      </c>
      <c r="Q1780" s="14" cm="1">
        <f t="array" ref="Q1780">SUM(_xlfn._xlws.FILTER($H$2:$H$7117,_xlfn.MAP($O$2:$O$7117,_xlfn.LAMBDA(_xlpm.x,_xlpm.x=$O1780))))</f>
        <v>1.0934393638170974E-3</v>
      </c>
      <c r="R1780" s="14">
        <f>$H1780/Q1780</f>
        <v>1</v>
      </c>
      <c r="S1780" s="14" cm="1">
        <f t="array" ref="S1780">SUM(_xlfn._xlws.FILTER($H$2:$H$7117,_xlfn.MAP($P$2:$P$7117,_xlfn.LAMBDA(_xlpm.x,_xlpm.x=$P1780))))</f>
        <v>2.2266401590457251E-2</v>
      </c>
      <c r="T1780" s="14">
        <f>$H1780/S1780</f>
        <v>4.910714285714287E-2</v>
      </c>
      <c r="U1780" s="14">
        <f>_xlfn.LET(_xlpm.freq,F1780,_xlpm.size,M1780+1,_xlpm.F,V1780,LOG(1+_xlpm.freq)*LOG(1+_xlpm.size)*_xlpm.F)</f>
        <v>8.9105327880022483E-2</v>
      </c>
      <c r="V1780" s="14">
        <f>_xlfn.LET(_xlpm.a,T1780,_xlpm.b,R1780,2*_xlpm.a*_xlpm.b/(_xlpm.a+_xlpm.b))</f>
        <v>9.3617021276595769E-2</v>
      </c>
      <c r="W1780" s="14">
        <f>_xlfn.LET(_xlpm.p,R1780,_xlpm.q,T1780,LOG(_xlpm.p/_xlpm.q))</f>
        <v>1.3088553331759376</v>
      </c>
      <c r="X1780" s="2"/>
      <c r="AC1780" s="2"/>
      <c r="AH1780" s="2"/>
      <c r="AI1780" s="2"/>
    </row>
    <row r="1781" spans="1:35">
      <c r="A1781" s="1" t="str">
        <f>_xlfn.LET(_xlpm.sep," : ",CONCATENATE(O1781,_xlpm.sep,P1781))</f>
        <v>~rry~ : [ɹɪ]</v>
      </c>
      <c r="B1781" s="1">
        <f>_xlfn.LET(_xlpm.d,$G1781,_xlpm.k,_xlfn.CONCAT(LEFT(TRIM(B$1),1),"*"),COUNTIF(_xlpm.d,_xlpm.k))</f>
        <v>1</v>
      </c>
      <c r="C1781" s="1">
        <f>_xlfn.LET(_xlpm.d,$G1781,_xlpm.k,_xlfn.CONCAT(LEFT(TRIM(C$1),1),"*"),COUNTIF(_xlpm.d,_xlpm.k))</f>
        <v>0</v>
      </c>
      <c r="D1781" s="1">
        <f>_xlfn.LET(_xlpm.d,$G1781,_xlpm.k,_xlfn.CONCAT(LEFT(TRIM(D$1),1),"*"),COUNTIF(_xlpm.d,_xlpm.k))</f>
        <v>0</v>
      </c>
      <c r="E1781" s="1">
        <f>LOG(F1781+1,10)</f>
        <v>1.3617278360175928</v>
      </c>
      <c r="F1781" s="7">
        <v>22</v>
      </c>
      <c r="G1781" s="9" t="s">
        <v>6765</v>
      </c>
      <c r="H1781" s="4">
        <f>F1781/freq.sum.r6e</f>
        <v>1.0934393638170974E-3</v>
      </c>
      <c r="I1781" s="1" t="str">
        <f>_xlfn.LET(_xlpm.sep,":",_xlpm.w,$G1781,LEFT(_xlpm.w,FIND(_xlpm.sep,_xlpm.w)-1))</f>
        <v>ɹɪ</v>
      </c>
      <c r="J1781" s="1" t="str">
        <f>_xlfn.LET(_xlpm.sep,":",_xlpm.w,$G1781,RIGHT(_xlpm.w,LEN(_xlpm.w)-FIND(_xlpm.sep,_xlpm.w)))</f>
        <v>rry</v>
      </c>
      <c r="K1781" s="10">
        <f>_xlfn.LET(_xlpm.w,I1781,LEN(_xlpm.w))</f>
        <v>2</v>
      </c>
      <c r="L1781" s="10">
        <f>_xlfn.LET(_xlpm.w,J1781,LEN(_xlpm.w))</f>
        <v>3</v>
      </c>
      <c r="M1781" s="10">
        <f>_xlfn.LET(_xlpm.a,K1781,_xlpm.b,L1781,MAX(_xlpm.a,_xlpm.b))</f>
        <v>3</v>
      </c>
      <c r="N1781" s="10">
        <f>_xlfn.LET(_xlpm.d,(K1781,L1781),MAX(_xlpm.d)-MIN(_xlpm.d))</f>
        <v>1</v>
      </c>
      <c r="O1781" s="1" t="str">
        <f>_xlfn.LET(_xlpm.sep,":",_xlpm.w,$G1781,_xlfn.CONCAT("~",RIGHT(_xlpm.w,LEN(_xlpm.w)-FIND(_xlpm.sep,_xlpm.w)),"~"))</f>
        <v>~rry~</v>
      </c>
      <c r="P1781" s="1" t="str">
        <f>_xlfn.LET(_xlpm.sep,":",_xlpm.w,$G1781,_xlfn.CONCAT("[",LEFT(_xlpm.w,FIND(_xlpm.sep,_xlpm.w)-1),"]"))</f>
        <v>[ɹɪ]</v>
      </c>
      <c r="Q1781" s="14" cm="1">
        <f t="array" ref="Q1781">SUM(_xlfn._xlws.FILTER($H$2:$H$7117,_xlfn.MAP($O$2:$O$7117,_xlfn.LAMBDA(_xlpm.x,_xlpm.x=$O1781))))</f>
        <v>1.0934393638170974E-3</v>
      </c>
      <c r="R1781" s="14">
        <f>$H1781/Q1781</f>
        <v>1</v>
      </c>
      <c r="S1781" s="14" cm="1">
        <f t="array" ref="S1781">SUM(_xlfn._xlws.FILTER($H$2:$H$7117,_xlfn.MAP($P$2:$P$7117,_xlfn.LAMBDA(_xlpm.x,_xlpm.x=$P1781))))</f>
        <v>2.2266401590457251E-2</v>
      </c>
      <c r="T1781" s="14">
        <f>$H1781/S1781</f>
        <v>4.910714285714287E-2</v>
      </c>
      <c r="U1781" s="14">
        <f>_xlfn.LET(_xlpm.freq,F1781,_xlpm.size,M1781+1,_xlpm.F,V1781,LOG(1+_xlpm.freq)*LOG(1+_xlpm.size)*_xlpm.F)</f>
        <v>8.9105327880022483E-2</v>
      </c>
      <c r="V1781" s="14">
        <f>_xlfn.LET(_xlpm.a,T1781,_xlpm.b,R1781,2*_xlpm.a*_xlpm.b/(_xlpm.a+_xlpm.b))</f>
        <v>9.3617021276595769E-2</v>
      </c>
      <c r="W1781" s="14">
        <f>_xlfn.LET(_xlpm.p,R1781,_xlpm.q,T1781,LOG(_xlpm.p/_xlpm.q))</f>
        <v>1.3088553331759376</v>
      </c>
      <c r="X1781" s="2"/>
      <c r="AC1781" s="2"/>
      <c r="AH1781" s="2"/>
      <c r="AI1781" s="2"/>
    </row>
    <row r="1782" spans="1:35">
      <c r="A1782" s="1" t="str">
        <f>_xlfn.LET(_xlpm.sep," : ",CONCATENATE(O1782,_xlpm.sep,P1782))</f>
        <v>~reo~ : [ɹoʊ]</v>
      </c>
      <c r="B1782" s="1">
        <f>_xlfn.LET(_xlpm.d,$G1782,_xlpm.k,_xlfn.CONCAT(LEFT(TRIM(B$1),1),"*"),COUNTIF(_xlpm.d,_xlpm.k))</f>
        <v>1</v>
      </c>
      <c r="C1782" s="1">
        <f>_xlfn.LET(_xlpm.d,$G1782,_xlpm.k,_xlfn.CONCAT(LEFT(TRIM(C$1),1),"*"),COUNTIF(_xlpm.d,_xlpm.k))</f>
        <v>0</v>
      </c>
      <c r="D1782" s="1">
        <f>_xlfn.LET(_xlpm.d,$G1782,_xlpm.k,_xlfn.CONCAT(LEFT(TRIM(D$1),1),"*"),COUNTIF(_xlpm.d,_xlpm.k))</f>
        <v>0</v>
      </c>
      <c r="E1782" s="1">
        <f>LOG(F1782+1,10)</f>
        <v>0.47712125471966244</v>
      </c>
      <c r="F1782" s="7">
        <v>2</v>
      </c>
      <c r="G1782" s="9" t="s">
        <v>6152</v>
      </c>
      <c r="H1782" s="4">
        <f>F1782/freq.sum.r6e</f>
        <v>9.9403578528827041E-5</v>
      </c>
      <c r="I1782" s="1" t="str">
        <f>_xlfn.LET(_xlpm.sep,":",_xlpm.w,$G1782,LEFT(_xlpm.w,FIND(_xlpm.sep,_xlpm.w)-1))</f>
        <v>ɹoʊ</v>
      </c>
      <c r="J1782" s="1" t="str">
        <f>_xlfn.LET(_xlpm.sep,":",_xlpm.w,$G1782,RIGHT(_xlpm.w,LEN(_xlpm.w)-FIND(_xlpm.sep,_xlpm.w)))</f>
        <v>reo</v>
      </c>
      <c r="K1782" s="10">
        <f>_xlfn.LET(_xlpm.w,I1782,LEN(_xlpm.w))</f>
        <v>3</v>
      </c>
      <c r="L1782" s="10">
        <f>_xlfn.LET(_xlpm.w,J1782,LEN(_xlpm.w))</f>
        <v>3</v>
      </c>
      <c r="M1782" s="10">
        <f>_xlfn.LET(_xlpm.a,K1782,_xlpm.b,L1782,MAX(_xlpm.a,_xlpm.b))</f>
        <v>3</v>
      </c>
      <c r="N1782" s="10">
        <f>_xlfn.LET(_xlpm.d,(K1782,L1782),MAX(_xlpm.d)-MIN(_xlpm.d))</f>
        <v>0</v>
      </c>
      <c r="O1782" s="1" t="str">
        <f>_xlfn.LET(_xlpm.sep,":",_xlpm.w,$G1782,_xlfn.CONCAT("~",RIGHT(_xlpm.w,LEN(_xlpm.w)-FIND(_xlpm.sep,_xlpm.w)),"~"))</f>
        <v>~reo~</v>
      </c>
      <c r="P1782" s="1" t="str">
        <f>_xlfn.LET(_xlpm.sep,":",_xlpm.w,$G1782,_xlfn.CONCAT("[",LEFT(_xlpm.w,FIND(_xlpm.sep,_xlpm.w)-1),"]"))</f>
        <v>[ɹoʊ]</v>
      </c>
      <c r="Q1782" s="14" cm="1">
        <f t="array" ref="Q1782">SUM(_xlfn._xlws.FILTER($H$2:$H$7117,_xlfn.MAP($O$2:$O$7117,_xlfn.LAMBDA(_xlpm.x,_xlpm.x=$O1782))))</f>
        <v>9.9403578528827041E-5</v>
      </c>
      <c r="R1782" s="14">
        <f>$H1782/Q1782</f>
        <v>1</v>
      </c>
      <c r="S1782" s="14" cm="1">
        <f t="array" ref="S1782">SUM(_xlfn._xlws.FILTER($H$2:$H$7117,_xlfn.MAP($P$2:$P$7117,_xlfn.LAMBDA(_xlpm.x,_xlpm.x=$P1782))))</f>
        <v>2.0874751491053679E-3</v>
      </c>
      <c r="T1782" s="14">
        <f>$H1782/S1782</f>
        <v>4.7619047619047616E-2</v>
      </c>
      <c r="U1782" s="14">
        <f>_xlfn.LET(_xlpm.freq,F1782,_xlpm.size,M1782+1,_xlpm.F,V1782,LOG(1+_xlpm.freq)*LOG(1+_xlpm.size)*_xlpm.F)</f>
        <v>3.0317585952746289E-2</v>
      </c>
      <c r="V1782" s="14">
        <f>_xlfn.LET(_xlpm.a,T1782,_xlpm.b,R1782,2*_xlpm.a*_xlpm.b/(_xlpm.a+_xlpm.b))</f>
        <v>9.0909090909090898E-2</v>
      </c>
      <c r="W1782" s="14">
        <f>_xlfn.LET(_xlpm.p,R1782,_xlpm.q,T1782,LOG(_xlpm.p/_xlpm.q))</f>
        <v>1.3222192947339193</v>
      </c>
      <c r="X1782" s="2"/>
      <c r="AC1782" s="2"/>
      <c r="AH1782" s="2"/>
      <c r="AI1782" s="2"/>
    </row>
    <row r="1783" spans="1:35">
      <c r="A1783" s="1" t="str">
        <f>_xlfn.LET(_xlpm.sep," : ",CONCATENATE(O1783,_xlpm.sep,P1783))</f>
        <v>~rho~ : [ɹoʊ]</v>
      </c>
      <c r="B1783" s="1">
        <f>_xlfn.LET(_xlpm.d,$G1783,_xlpm.k,_xlfn.CONCAT(LEFT(TRIM(B$1),1),"*"),COUNTIF(_xlpm.d,_xlpm.k))</f>
        <v>1</v>
      </c>
      <c r="C1783" s="1">
        <f>_xlfn.LET(_xlpm.d,$G1783,_xlpm.k,_xlfn.CONCAT(LEFT(TRIM(C$1),1),"*"),COUNTIF(_xlpm.d,_xlpm.k))</f>
        <v>0</v>
      </c>
      <c r="D1783" s="1">
        <f>_xlfn.LET(_xlpm.d,$G1783,_xlpm.k,_xlfn.CONCAT(LEFT(TRIM(D$1),1),"*"),COUNTIF(_xlpm.d,_xlpm.k))</f>
        <v>0</v>
      </c>
      <c r="E1783" s="1">
        <f>LOG(F1783+1,10)</f>
        <v>0.47712125471966244</v>
      </c>
      <c r="F1783" s="7">
        <v>2</v>
      </c>
      <c r="G1783" s="9" t="s">
        <v>6156</v>
      </c>
      <c r="H1783" s="4">
        <f>F1783/freq.sum.r6e</f>
        <v>9.9403578528827041E-5</v>
      </c>
      <c r="I1783" s="1" t="str">
        <f>_xlfn.LET(_xlpm.sep,":",_xlpm.w,$G1783,LEFT(_xlpm.w,FIND(_xlpm.sep,_xlpm.w)-1))</f>
        <v>ɹoʊ</v>
      </c>
      <c r="J1783" s="1" t="str">
        <f>_xlfn.LET(_xlpm.sep,":",_xlpm.w,$G1783,RIGHT(_xlpm.w,LEN(_xlpm.w)-FIND(_xlpm.sep,_xlpm.w)))</f>
        <v>rho</v>
      </c>
      <c r="K1783" s="10">
        <f>_xlfn.LET(_xlpm.w,I1783,LEN(_xlpm.w))</f>
        <v>3</v>
      </c>
      <c r="L1783" s="10">
        <f>_xlfn.LET(_xlpm.w,J1783,LEN(_xlpm.w))</f>
        <v>3</v>
      </c>
      <c r="M1783" s="10">
        <f>_xlfn.LET(_xlpm.a,K1783,_xlpm.b,L1783,MAX(_xlpm.a,_xlpm.b))</f>
        <v>3</v>
      </c>
      <c r="N1783" s="10">
        <f>_xlfn.LET(_xlpm.d,(K1783,L1783),MAX(_xlpm.d)-MIN(_xlpm.d))</f>
        <v>0</v>
      </c>
      <c r="O1783" s="1" t="str">
        <f>_xlfn.LET(_xlpm.sep,":",_xlpm.w,$G1783,_xlfn.CONCAT("~",RIGHT(_xlpm.w,LEN(_xlpm.w)-FIND(_xlpm.sep,_xlpm.w)),"~"))</f>
        <v>~rho~</v>
      </c>
      <c r="P1783" s="1" t="str">
        <f>_xlfn.LET(_xlpm.sep,":",_xlpm.w,$G1783,_xlfn.CONCAT("[",LEFT(_xlpm.w,FIND(_xlpm.sep,_xlpm.w)-1),"]"))</f>
        <v>[ɹoʊ]</v>
      </c>
      <c r="Q1783" s="14" cm="1">
        <f t="array" ref="Q1783">SUM(_xlfn._xlws.FILTER($H$2:$H$7117,_xlfn.MAP($O$2:$O$7117,_xlfn.LAMBDA(_xlpm.x,_xlpm.x=$O1783))))</f>
        <v>9.9403578528827041E-5</v>
      </c>
      <c r="R1783" s="14">
        <f>$H1783/Q1783</f>
        <v>1</v>
      </c>
      <c r="S1783" s="14" cm="1">
        <f t="array" ref="S1783">SUM(_xlfn._xlws.FILTER($H$2:$H$7117,_xlfn.MAP($P$2:$P$7117,_xlfn.LAMBDA(_xlpm.x,_xlpm.x=$P1783))))</f>
        <v>2.0874751491053679E-3</v>
      </c>
      <c r="T1783" s="14">
        <f>$H1783/S1783</f>
        <v>4.7619047619047616E-2</v>
      </c>
      <c r="U1783" s="14">
        <f>_xlfn.LET(_xlpm.freq,F1783,_xlpm.size,M1783+1,_xlpm.F,V1783,LOG(1+_xlpm.freq)*LOG(1+_xlpm.size)*_xlpm.F)</f>
        <v>3.0317585952746289E-2</v>
      </c>
      <c r="V1783" s="14">
        <f>_xlfn.LET(_xlpm.a,T1783,_xlpm.b,R1783,2*_xlpm.a*_xlpm.b/(_xlpm.a+_xlpm.b))</f>
        <v>9.0909090909090898E-2</v>
      </c>
      <c r="W1783" s="14">
        <f>_xlfn.LET(_xlpm.p,R1783,_xlpm.q,T1783,LOG(_xlpm.p/_xlpm.q))</f>
        <v>1.3222192947339193</v>
      </c>
      <c r="X1783" s="2"/>
      <c r="AC1783" s="2"/>
      <c r="AH1783" s="2"/>
      <c r="AI1783" s="2"/>
    </row>
    <row r="1784" spans="1:35">
      <c r="A1784" s="1" t="str">
        <f>_xlfn.LET(_xlpm.sep," : ",CONCATENATE(O1784,_xlpm.sep,P1784))</f>
        <v>~roa~ : [ɹoʊ]</v>
      </c>
      <c r="B1784" s="1">
        <f>_xlfn.LET(_xlpm.d,$G1784,_xlpm.k,_xlfn.CONCAT(LEFT(TRIM(B$1),1),"*"),COUNTIF(_xlpm.d,_xlpm.k))</f>
        <v>1</v>
      </c>
      <c r="C1784" s="1">
        <f>_xlfn.LET(_xlpm.d,$G1784,_xlpm.k,_xlfn.CONCAT(LEFT(TRIM(C$1),1),"*"),COUNTIF(_xlpm.d,_xlpm.k))</f>
        <v>0</v>
      </c>
      <c r="D1784" s="1">
        <f>_xlfn.LET(_xlpm.d,$G1784,_xlpm.k,_xlfn.CONCAT(LEFT(TRIM(D$1),1),"*"),COUNTIF(_xlpm.d,_xlpm.k))</f>
        <v>0</v>
      </c>
      <c r="E1784" s="1">
        <f>LOG(F1784+1,10)</f>
        <v>0.47712125471966244</v>
      </c>
      <c r="F1784" s="7">
        <v>2</v>
      </c>
      <c r="G1784" s="9" t="s">
        <v>6161</v>
      </c>
      <c r="H1784" s="4">
        <f>F1784/freq.sum.r6e</f>
        <v>9.9403578528827041E-5</v>
      </c>
      <c r="I1784" s="1" t="str">
        <f>_xlfn.LET(_xlpm.sep,":",_xlpm.w,$G1784,LEFT(_xlpm.w,FIND(_xlpm.sep,_xlpm.w)-1))</f>
        <v>ɹoʊ</v>
      </c>
      <c r="J1784" s="1" t="str">
        <f>_xlfn.LET(_xlpm.sep,":",_xlpm.w,$G1784,RIGHT(_xlpm.w,LEN(_xlpm.w)-FIND(_xlpm.sep,_xlpm.w)))</f>
        <v>roa</v>
      </c>
      <c r="K1784" s="10">
        <f>_xlfn.LET(_xlpm.w,I1784,LEN(_xlpm.w))</f>
        <v>3</v>
      </c>
      <c r="L1784" s="10">
        <f>_xlfn.LET(_xlpm.w,J1784,LEN(_xlpm.w))</f>
        <v>3</v>
      </c>
      <c r="M1784" s="10">
        <f>_xlfn.LET(_xlpm.a,K1784,_xlpm.b,L1784,MAX(_xlpm.a,_xlpm.b))</f>
        <v>3</v>
      </c>
      <c r="N1784" s="10">
        <f>_xlfn.LET(_xlpm.d,(K1784,L1784),MAX(_xlpm.d)-MIN(_xlpm.d))</f>
        <v>0</v>
      </c>
      <c r="O1784" s="1" t="str">
        <f>_xlfn.LET(_xlpm.sep,":",_xlpm.w,$G1784,_xlfn.CONCAT("~",RIGHT(_xlpm.w,LEN(_xlpm.w)-FIND(_xlpm.sep,_xlpm.w)),"~"))</f>
        <v>~roa~</v>
      </c>
      <c r="P1784" s="1" t="str">
        <f>_xlfn.LET(_xlpm.sep,":",_xlpm.w,$G1784,_xlfn.CONCAT("[",LEFT(_xlpm.w,FIND(_xlpm.sep,_xlpm.w)-1),"]"))</f>
        <v>[ɹoʊ]</v>
      </c>
      <c r="Q1784" s="14" cm="1">
        <f t="array" ref="Q1784">SUM(_xlfn._xlws.FILTER($H$2:$H$7117,_xlfn.MAP($O$2:$O$7117,_xlfn.LAMBDA(_xlpm.x,_xlpm.x=$O1784))))</f>
        <v>9.9403578528827041E-5</v>
      </c>
      <c r="R1784" s="14">
        <f>$H1784/Q1784</f>
        <v>1</v>
      </c>
      <c r="S1784" s="14" cm="1">
        <f t="array" ref="S1784">SUM(_xlfn._xlws.FILTER($H$2:$H$7117,_xlfn.MAP($P$2:$P$7117,_xlfn.LAMBDA(_xlpm.x,_xlpm.x=$P1784))))</f>
        <v>2.0874751491053679E-3</v>
      </c>
      <c r="T1784" s="14">
        <f>$H1784/S1784</f>
        <v>4.7619047619047616E-2</v>
      </c>
      <c r="U1784" s="14">
        <f>_xlfn.LET(_xlpm.freq,F1784,_xlpm.size,M1784+1,_xlpm.F,V1784,LOG(1+_xlpm.freq)*LOG(1+_xlpm.size)*_xlpm.F)</f>
        <v>3.0317585952746289E-2</v>
      </c>
      <c r="V1784" s="14">
        <f>_xlfn.LET(_xlpm.a,T1784,_xlpm.b,R1784,2*_xlpm.a*_xlpm.b/(_xlpm.a+_xlpm.b))</f>
        <v>9.0909090909090898E-2</v>
      </c>
      <c r="W1784" s="14">
        <f>_xlfn.LET(_xlpm.p,R1784,_xlpm.q,T1784,LOG(_xlpm.p/_xlpm.q))</f>
        <v>1.3222192947339193</v>
      </c>
      <c r="X1784" s="2"/>
      <c r="AC1784" s="2"/>
      <c r="AH1784" s="2"/>
      <c r="AI1784" s="2"/>
    </row>
    <row r="1785" spans="1:35">
      <c r="A1785" s="1" t="str">
        <f>_xlfn.LET(_xlpm.sep," : ",CONCATENATE(O1785,_xlpm.sep,P1785))</f>
        <v>~wro~ : [ɹoʊ]</v>
      </c>
      <c r="B1785" s="1">
        <f>_xlfn.LET(_xlpm.d,$G1785,_xlpm.k,_xlfn.CONCAT(LEFT(TRIM(B$1),1),"*"),COUNTIF(_xlpm.d,_xlpm.k))</f>
        <v>1</v>
      </c>
      <c r="C1785" s="1">
        <f>_xlfn.LET(_xlpm.d,$G1785,_xlpm.k,_xlfn.CONCAT(LEFT(TRIM(C$1),1),"*"),COUNTIF(_xlpm.d,_xlpm.k))</f>
        <v>0</v>
      </c>
      <c r="D1785" s="1">
        <f>_xlfn.LET(_xlpm.d,$G1785,_xlpm.k,_xlfn.CONCAT(LEFT(TRIM(D$1),1),"*"),COUNTIF(_xlpm.d,_xlpm.k))</f>
        <v>0</v>
      </c>
      <c r="E1785" s="1">
        <f>LOG(F1785+1,10)</f>
        <v>0.47712125471966244</v>
      </c>
      <c r="F1785" s="7">
        <v>2</v>
      </c>
      <c r="G1785" s="9" t="s">
        <v>6177</v>
      </c>
      <c r="H1785" s="4">
        <f>F1785/freq.sum.r6e</f>
        <v>9.9403578528827041E-5</v>
      </c>
      <c r="I1785" s="4" t="str">
        <f>_xlfn.LET(_xlpm.sep,":",_xlpm.w,$G1785,LEFT(_xlpm.w,FIND(_xlpm.sep,_xlpm.w)-1))</f>
        <v>ɹoʊ</v>
      </c>
      <c r="J1785" s="4" t="str">
        <f>_xlfn.LET(_xlpm.sep,":",_xlpm.w,$G1785,RIGHT(_xlpm.w,LEN(_xlpm.w)-FIND(_xlpm.sep,_xlpm.w)))</f>
        <v>wro</v>
      </c>
      <c r="K1785" s="10">
        <f>_xlfn.LET(_xlpm.w,I1785,LEN(_xlpm.w))</f>
        <v>3</v>
      </c>
      <c r="L1785" s="10">
        <f>_xlfn.LET(_xlpm.w,J1785,LEN(_xlpm.w))</f>
        <v>3</v>
      </c>
      <c r="M1785" s="10">
        <f>_xlfn.LET(_xlpm.a,K1785,_xlpm.b,L1785,MAX(_xlpm.a,_xlpm.b))</f>
        <v>3</v>
      </c>
      <c r="N1785" s="10">
        <f>_xlfn.LET(_xlpm.d,(K1785,L1785),MAX(_xlpm.d)-MIN(_xlpm.d))</f>
        <v>0</v>
      </c>
      <c r="O1785" s="1" t="str">
        <f>_xlfn.LET(_xlpm.sep,":",_xlpm.w,$G1785,_xlfn.CONCAT("~",RIGHT(_xlpm.w,LEN(_xlpm.w)-FIND(_xlpm.sep,_xlpm.w)),"~"))</f>
        <v>~wro~</v>
      </c>
      <c r="P1785" s="1" t="str">
        <f>_xlfn.LET(_xlpm.sep,":",_xlpm.w,$G1785,_xlfn.CONCAT("[",LEFT(_xlpm.w,FIND(_xlpm.sep,_xlpm.w)-1),"]"))</f>
        <v>[ɹoʊ]</v>
      </c>
      <c r="Q1785" s="14" cm="1">
        <f t="array" ref="Q1785">SUM(_xlfn._xlws.FILTER($H$2:$H$7109,_xlfn.MAP($O$2:$O$7109,_xlfn.LAMBDA(_xlpm.x,_xlpm.x=$O1785))))</f>
        <v>9.9403578528827041E-5</v>
      </c>
      <c r="R1785" s="14">
        <f>$H1785/Q1785</f>
        <v>1</v>
      </c>
      <c r="S1785" s="14" cm="1">
        <f t="array" ref="S1785">SUM(_xlfn._xlws.FILTER($H$2:$H$7109,_xlfn.MAP($P$2:$P$7109,_xlfn.LAMBDA(_xlpm.x,_xlpm.x=$P1785))))</f>
        <v>2.0874751491053679E-3</v>
      </c>
      <c r="T1785" s="14">
        <f>$H1785/S1785</f>
        <v>4.7619047619047616E-2</v>
      </c>
      <c r="U1785" s="14">
        <f>_xlfn.LET(_xlpm.freq,F1785,_xlpm.size,M1785+1,_xlpm.F,V1785,LOG(1+_xlpm.freq)*LOG(1+_xlpm.size)*_xlpm.F)</f>
        <v>3.0317585952746289E-2</v>
      </c>
      <c r="V1785" s="14">
        <f>_xlfn.LET(_xlpm.a,T1785,_xlpm.b,R1785,2*_xlpm.a*_xlpm.b/(_xlpm.a+_xlpm.b))</f>
        <v>9.0909090909090898E-2</v>
      </c>
      <c r="W1785" s="14">
        <f>_xlfn.LET(_xlpm.p,R1785,_xlpm.q,T1785,LOG(_xlpm.p/_xlpm.q))</f>
        <v>1.3222192947339193</v>
      </c>
      <c r="X1785" s="2"/>
      <c r="AC1785" s="2"/>
      <c r="AH1785" s="2"/>
      <c r="AI1785" s="2"/>
    </row>
    <row r="1786" spans="1:35">
      <c r="A1786" s="1" t="str">
        <f>_xlfn.LET(_xlpm.sep," : ",CONCATENATE(O1786,_xlpm.sep,P1786))</f>
        <v>~mie~ : [mɪ]</v>
      </c>
      <c r="B1786" s="1">
        <f>_xlfn.LET(_xlpm.d,$G1786,_xlpm.k,_xlfn.CONCAT(LEFT(TRIM(B$1),1),"*"),COUNTIF(_xlpm.d,_xlpm.k))</f>
        <v>0</v>
      </c>
      <c r="C1786" s="1">
        <f>_xlfn.LET(_xlpm.d,$G1786,_xlpm.k,_xlfn.CONCAT(LEFT(TRIM(C$1),1),"*"),COUNTIF(_xlpm.d,_xlpm.k))</f>
        <v>1</v>
      </c>
      <c r="D1786" s="1">
        <f>_xlfn.LET(_xlpm.d,$G1786,_xlpm.k,_xlfn.CONCAT(LEFT(TRIM(D$1),1),"*"),COUNTIF(_xlpm.d,_xlpm.k))</f>
        <v>0</v>
      </c>
      <c r="E1786" s="1">
        <f>LOG(F1786+1,10)</f>
        <v>0.30102999566398114</v>
      </c>
      <c r="F1786" s="7">
        <v>1</v>
      </c>
      <c r="G1786" s="9" t="s">
        <v>2729</v>
      </c>
      <c r="H1786" s="4">
        <f>F1786/freq.sum.r6e</f>
        <v>4.9701789264413521E-5</v>
      </c>
      <c r="I1786" s="1" t="str">
        <f>_xlfn.LET(_xlpm.sep,":",_xlpm.w,$G1786,LEFT(_xlpm.w,FIND(_xlpm.sep,_xlpm.w)-1))</f>
        <v>mɪ</v>
      </c>
      <c r="J1786" s="1" t="str">
        <f>_xlfn.LET(_xlpm.sep,":",_xlpm.w,$G1786,RIGHT(_xlpm.w,LEN(_xlpm.w)-FIND(_xlpm.sep,_xlpm.w)))</f>
        <v>mie</v>
      </c>
      <c r="K1786" s="10">
        <f>_xlfn.LET(_xlpm.w,I1786,LEN(_xlpm.w))</f>
        <v>2</v>
      </c>
      <c r="L1786" s="10">
        <f>_xlfn.LET(_xlpm.w,J1786,LEN(_xlpm.w))</f>
        <v>3</v>
      </c>
      <c r="M1786" s="10">
        <f>_xlfn.LET(_xlpm.a,K1786,_xlpm.b,L1786,MAX(_xlpm.a,_xlpm.b))</f>
        <v>3</v>
      </c>
      <c r="N1786" s="10">
        <f>_xlfn.LET(_xlpm.d,(K1786,L1786),MAX(_xlpm.d)-MIN(_xlpm.d))</f>
        <v>1</v>
      </c>
      <c r="O1786" s="1" t="str">
        <f>_xlfn.LET(_xlpm.sep,":",_xlpm.w,$G1786,_xlfn.CONCAT("~",RIGHT(_xlpm.w,LEN(_xlpm.w)-FIND(_xlpm.sep,_xlpm.w)),"~"))</f>
        <v>~mie~</v>
      </c>
      <c r="P1786" s="1" t="str">
        <f>_xlfn.LET(_xlpm.sep,":",_xlpm.w,$G1786,_xlfn.CONCAT("[",LEFT(_xlpm.w,FIND(_xlpm.sep,_xlpm.w)-1),"]"))</f>
        <v>[mɪ]</v>
      </c>
      <c r="Q1786" s="14" cm="1">
        <f t="array" ref="Q1786">SUM(_xlfn._xlws.FILTER($H$2:$H$7117,_xlfn.MAP($O$2:$O$7117,_xlfn.LAMBDA(_xlpm.x,_xlpm.x=$O1786))))</f>
        <v>4.4731610337972168E-4</v>
      </c>
      <c r="R1786" s="14">
        <f>$H1786/Q1786</f>
        <v>0.11111111111111112</v>
      </c>
      <c r="S1786" s="14" cm="1">
        <f t="array" ref="S1786">SUM(_xlfn._xlws.FILTER($H$2:$H$7117,_xlfn.MAP($P$2:$P$7117,_xlfn.LAMBDA(_xlpm.x,_xlpm.x=$P1786))))</f>
        <v>9.5427435387673929E-3</v>
      </c>
      <c r="T1786" s="14">
        <f>$H1786/S1786</f>
        <v>5.2083333333333348E-3</v>
      </c>
      <c r="U1786" s="14">
        <f>_xlfn.LET(_xlpm.freq,F1786,_xlpm.size,M1786+1,_xlpm.F,V1786,LOG(1+_xlpm.freq)*LOG(1+_xlpm.size)*_xlpm.F)</f>
        <v>2.0936411679057191E-3</v>
      </c>
      <c r="V1786" s="14">
        <f>_xlfn.LET(_xlpm.a,T1786,_xlpm.b,R1786,2*_xlpm.a*_xlpm.b/(_xlpm.a+_xlpm.b))</f>
        <v>9.9502487562189088E-3</v>
      </c>
      <c r="W1786" s="14">
        <f>_xlfn.LET(_xlpm.p,R1786,_xlpm.q,T1786,LOG(_xlpm.p/_xlpm.q))</f>
        <v>1.3290587192642247</v>
      </c>
      <c r="X1786" s="2"/>
      <c r="AC1786" s="2"/>
      <c r="AH1786" s="2"/>
      <c r="AI1786" s="2"/>
    </row>
    <row r="1787" spans="1:35">
      <c r="A1787" s="1" t="str">
        <f>_xlfn.LET(_xlpm.sep," : ",CONCATENATE(O1787,_xlpm.sep,P1787))</f>
        <v>~see~ : [zɪ]</v>
      </c>
      <c r="B1787" s="1">
        <f>_xlfn.LET(_xlpm.d,$G1787,_xlpm.k,_xlfn.CONCAT(LEFT(TRIM(B$1),1),"*"),COUNTIF(_xlpm.d,_xlpm.k))</f>
        <v>0</v>
      </c>
      <c r="C1787" s="1">
        <f>_xlfn.LET(_xlpm.d,$G1787,_xlpm.k,_xlfn.CONCAT(LEFT(TRIM(C$1),1),"*"),COUNTIF(_xlpm.d,_xlpm.k))</f>
        <v>0</v>
      </c>
      <c r="D1787" s="1">
        <f>_xlfn.LET(_xlpm.d,$G1787,_xlpm.k,_xlfn.CONCAT(LEFT(TRIM(D$1),1),"*"),COUNTIF(_xlpm.d,_xlpm.k))</f>
        <v>0</v>
      </c>
      <c r="E1787" s="1">
        <f>LOG(F1787+1,10)</f>
        <v>0.30102999566398114</v>
      </c>
      <c r="F1787" s="7">
        <v>1</v>
      </c>
      <c r="G1787" s="9" t="s">
        <v>5406</v>
      </c>
      <c r="H1787" s="4">
        <f>F1787/freq.sum.r6e</f>
        <v>4.9701789264413521E-5</v>
      </c>
      <c r="I1787" s="4" t="str">
        <f>_xlfn.LET(_xlpm.sep,":",_xlpm.w,$G1787,LEFT(_xlpm.w,FIND(_xlpm.sep,_xlpm.w)-1))</f>
        <v>zɪ</v>
      </c>
      <c r="J1787" s="4" t="str">
        <f>_xlfn.LET(_xlpm.sep,":",_xlpm.w,$G1787,RIGHT(_xlpm.w,LEN(_xlpm.w)-FIND(_xlpm.sep,_xlpm.w)))</f>
        <v>see</v>
      </c>
      <c r="K1787" s="10">
        <f>_xlfn.LET(_xlpm.w,I1787,LEN(_xlpm.w))</f>
        <v>2</v>
      </c>
      <c r="L1787" s="10">
        <f>_xlfn.LET(_xlpm.w,J1787,LEN(_xlpm.w))</f>
        <v>3</v>
      </c>
      <c r="M1787" s="10">
        <f>_xlfn.LET(_xlpm.a,K1787,_xlpm.b,L1787,MAX(_xlpm.a,_xlpm.b))</f>
        <v>3</v>
      </c>
      <c r="N1787" s="10">
        <f>_xlfn.LET(_xlpm.d,(K1787,L1787),MAX(_xlpm.d)-MIN(_xlpm.d))</f>
        <v>1</v>
      </c>
      <c r="O1787" s="1" t="str">
        <f>_xlfn.LET(_xlpm.sep,":",_xlpm.w,$G1787,_xlfn.CONCAT("~",RIGHT(_xlpm.w,LEN(_xlpm.w)-FIND(_xlpm.sep,_xlpm.w)),"~"))</f>
        <v>~see~</v>
      </c>
      <c r="P1787" s="1" t="str">
        <f>_xlfn.LET(_xlpm.sep,":",_xlpm.w,$G1787,_xlfn.CONCAT("[",LEFT(_xlpm.w,FIND(_xlpm.sep,_xlpm.w)-1),"]"))</f>
        <v>[zɪ]</v>
      </c>
      <c r="Q1787" s="14" cm="1">
        <f t="array" ref="Q1787">SUM(_xlfn._xlws.FILTER($H$2:$H$7109,_xlfn.MAP($O$2:$O$7109,_xlfn.LAMBDA(_xlpm.x,_xlpm.x=$O1787))))</f>
        <v>4.4731610337972168E-4</v>
      </c>
      <c r="R1787" s="14">
        <f>$H1787/Q1787</f>
        <v>0.11111111111111112</v>
      </c>
      <c r="S1787" s="14" cm="1">
        <f t="array" ref="S1787">SUM(_xlfn._xlws.FILTER($H$2:$H$7109,_xlfn.MAP($P$2:$P$7109,_xlfn.LAMBDA(_xlpm.x,_xlpm.x=$P1787))))</f>
        <v>9.5427435387673929E-3</v>
      </c>
      <c r="T1787" s="14">
        <f>$H1787/S1787</f>
        <v>5.2083333333333348E-3</v>
      </c>
      <c r="U1787" s="14">
        <f>_xlfn.LET(_xlpm.freq,F1787,_xlpm.size,M1787+1,_xlpm.F,V1787,LOG(1+_xlpm.freq)*LOG(1+_xlpm.size)*_xlpm.F)</f>
        <v>2.0936411679057191E-3</v>
      </c>
      <c r="V1787" s="14">
        <f>_xlfn.LET(_xlpm.a,T1787,_xlpm.b,R1787,2*_xlpm.a*_xlpm.b/(_xlpm.a+_xlpm.b))</f>
        <v>9.9502487562189088E-3</v>
      </c>
      <c r="W1787" s="14">
        <f>_xlfn.LET(_xlpm.p,R1787,_xlpm.q,T1787,LOG(_xlpm.p/_xlpm.q))</f>
        <v>1.3290587192642247</v>
      </c>
      <c r="X1787" s="2"/>
      <c r="AC1787" s="2"/>
      <c r="AH1787" s="2"/>
      <c r="AI1787" s="2"/>
    </row>
    <row r="1788" spans="1:35">
      <c r="A1788" s="1" t="str">
        <f>_xlfn.LET(_xlpm.sep," : ",CONCATENATE(O1788,_xlpm.sep,P1788))</f>
        <v>~sye~ : [saɪ]</v>
      </c>
      <c r="B1788" s="1">
        <f>_xlfn.LET(_xlpm.d,$G1788,_xlpm.k,_xlfn.CONCAT(LEFT(TRIM(B$1),1),"*"),COUNTIF(_xlpm.d,_xlpm.k))</f>
        <v>0</v>
      </c>
      <c r="C1788" s="1">
        <f>_xlfn.LET(_xlpm.d,$G1788,_xlpm.k,_xlfn.CONCAT(LEFT(TRIM(C$1),1),"*"),COUNTIF(_xlpm.d,_xlpm.k))</f>
        <v>0</v>
      </c>
      <c r="D1788" s="1">
        <f>_xlfn.LET(_xlpm.d,$G1788,_xlpm.k,_xlfn.CONCAT(LEFT(TRIM(D$1),1),"*"),COUNTIF(_xlpm.d,_xlpm.k))</f>
        <v>0</v>
      </c>
      <c r="E1788" s="1">
        <f>LOG(F1788+1,10)</f>
        <v>0.30102999566398114</v>
      </c>
      <c r="F1788" s="7">
        <v>1</v>
      </c>
      <c r="G1788" s="9" t="s">
        <v>3931</v>
      </c>
      <c r="H1788" s="4">
        <f>F1788/freq.sum.r6e</f>
        <v>4.9701789264413521E-5</v>
      </c>
      <c r="I1788" s="1" t="str">
        <f>_xlfn.LET(_xlpm.sep,":",_xlpm.w,$G1788,LEFT(_xlpm.w,FIND(_xlpm.sep,_xlpm.w)-1))</f>
        <v>saɪ</v>
      </c>
      <c r="J1788" s="1" t="str">
        <f>_xlfn.LET(_xlpm.sep,":",_xlpm.w,$G1788,RIGHT(_xlpm.w,LEN(_xlpm.w)-FIND(_xlpm.sep,_xlpm.w)))</f>
        <v>sye</v>
      </c>
      <c r="K1788" s="10">
        <f>_xlfn.LET(_xlpm.w,I1788,LEN(_xlpm.w))</f>
        <v>3</v>
      </c>
      <c r="L1788" s="10">
        <f>_xlfn.LET(_xlpm.w,J1788,LEN(_xlpm.w))</f>
        <v>3</v>
      </c>
      <c r="M1788" s="10">
        <f>_xlfn.LET(_xlpm.a,K1788,_xlpm.b,L1788,MAX(_xlpm.a,_xlpm.b))</f>
        <v>3</v>
      </c>
      <c r="N1788" s="10">
        <f>_xlfn.LET(_xlpm.d,(K1788,L1788),MAX(_xlpm.d)-MIN(_xlpm.d))</f>
        <v>0</v>
      </c>
      <c r="O1788" s="1" t="str">
        <f>_xlfn.LET(_xlpm.sep,":",_xlpm.w,$G1788,_xlfn.CONCAT("~",RIGHT(_xlpm.w,LEN(_xlpm.w)-FIND(_xlpm.sep,_xlpm.w)),"~"))</f>
        <v>~sye~</v>
      </c>
      <c r="P1788" s="1" t="str">
        <f>_xlfn.LET(_xlpm.sep,":",_xlpm.w,$G1788,_xlfn.CONCAT("[",LEFT(_xlpm.w,FIND(_xlpm.sep,_xlpm.w)-1),"]"))</f>
        <v>[saɪ]</v>
      </c>
      <c r="Q1788" s="14" cm="1">
        <f t="array" ref="Q1788">SUM(_xlfn._xlws.FILTER($H$2:$H$7111,_xlfn.MAP($O$2:$O$7111,_xlfn.LAMBDA(_xlpm.x,_xlpm.x=$O1788))))</f>
        <v>1.4910536779324057E-4</v>
      </c>
      <c r="R1788" s="14">
        <f>$H1788/Q1788</f>
        <v>0.33333333333333331</v>
      </c>
      <c r="S1788" s="14" cm="1">
        <f t="array" ref="S1788">SUM(_xlfn._xlws.FILTER($H$2:$H$7111,_xlfn.MAP($P$2:$P$7111,_xlfn.LAMBDA(_xlpm.x,_xlpm.x=$P1788))))</f>
        <v>3.2803180914512914E-3</v>
      </c>
      <c r="T1788" s="14">
        <f>$H1788/S1788</f>
        <v>1.5151515151515155E-2</v>
      </c>
      <c r="U1788" s="14">
        <f>_xlfn.LET(_xlpm.freq,F1788,_xlpm.size,M1788+1,_xlpm.F,V1788,LOG(1+_xlpm.freq)*LOG(1+_xlpm.size)*_xlpm.F)</f>
        <v>6.098867749986225E-3</v>
      </c>
      <c r="V1788" s="14">
        <f>_xlfn.LET(_xlpm.a,T1788,_xlpm.b,R1788,2*_xlpm.a*_xlpm.b/(_xlpm.a+_xlpm.b))</f>
        <v>2.8985507246376822E-2</v>
      </c>
      <c r="W1788" s="14">
        <f>_xlfn.LET(_xlpm.p,R1788,_xlpm.q,T1788,LOG(_xlpm.p/_xlpm.q))</f>
        <v>1.3424226808222062</v>
      </c>
      <c r="X1788" s="2"/>
      <c r="AC1788" s="2"/>
      <c r="AH1788" s="2"/>
      <c r="AI1788" s="2"/>
    </row>
    <row r="1789" spans="1:35">
      <c r="A1789" s="1" t="str">
        <f>_xlfn.LET(_xlpm.sep," : ",CONCATENATE(O1789,_xlpm.sep,P1789))</f>
        <v>~dye~ : [daɪ]</v>
      </c>
      <c r="B1789" s="1">
        <f>_xlfn.LET(_xlpm.d,$G1789,_xlpm.k,_xlfn.CONCAT(LEFT(TRIM(B$1),1),"*"),COUNTIF(_xlpm.d,_xlpm.k))</f>
        <v>0</v>
      </c>
      <c r="C1789" s="1">
        <f>_xlfn.LET(_xlpm.d,$G1789,_xlpm.k,_xlfn.CONCAT(LEFT(TRIM(C$1),1),"*"),COUNTIF(_xlpm.d,_xlpm.k))</f>
        <v>0</v>
      </c>
      <c r="D1789" s="1">
        <f>_xlfn.LET(_xlpm.d,$G1789,_xlpm.k,_xlfn.CONCAT(LEFT(TRIM(D$1),1),"*"),COUNTIF(_xlpm.d,_xlpm.k))</f>
        <v>0</v>
      </c>
      <c r="E1789" s="1">
        <f>LOG(F1789+1,10)</f>
        <v>0.30102999566398114</v>
      </c>
      <c r="F1789" s="7">
        <v>1</v>
      </c>
      <c r="G1789" s="9" t="s">
        <v>440</v>
      </c>
      <c r="H1789" s="4">
        <f>F1789/freq.sum.r6e</f>
        <v>4.9701789264413521E-5</v>
      </c>
      <c r="I1789" s="4" t="str">
        <f>_xlfn.LET(_xlpm.sep,":",_xlpm.w,$G1789,LEFT(_xlpm.w,FIND(_xlpm.sep,_xlpm.w)-1))</f>
        <v>daɪ</v>
      </c>
      <c r="J1789" s="4" t="str">
        <f>_xlfn.LET(_xlpm.sep,":",_xlpm.w,$G1789,RIGHT(_xlpm.w,LEN(_xlpm.w)-FIND(_xlpm.sep,_xlpm.w)))</f>
        <v>dye</v>
      </c>
      <c r="K1789" s="10">
        <f>_xlfn.LET(_xlpm.w,I1789,LEN(_xlpm.w))</f>
        <v>3</v>
      </c>
      <c r="L1789" s="10">
        <f>_xlfn.LET(_xlpm.w,J1789,LEN(_xlpm.w))</f>
        <v>3</v>
      </c>
      <c r="M1789" s="10">
        <f>_xlfn.LET(_xlpm.a,K1789,_xlpm.b,L1789,MAX(_xlpm.a,_xlpm.b))</f>
        <v>3</v>
      </c>
      <c r="N1789" s="10">
        <f>_xlfn.LET(_xlpm.d,(K1789,L1789),MAX(_xlpm.d)-MIN(_xlpm.d))</f>
        <v>0</v>
      </c>
      <c r="O1789" s="1" t="str">
        <f>_xlfn.LET(_xlpm.sep,":",_xlpm.w,$G1789,_xlfn.CONCAT("~",RIGHT(_xlpm.w,LEN(_xlpm.w)-FIND(_xlpm.sep,_xlpm.w)),"~"))</f>
        <v>~dye~</v>
      </c>
      <c r="P1789" s="1" t="str">
        <f>_xlfn.LET(_xlpm.sep,":",_xlpm.w,$G1789,_xlfn.CONCAT("[",LEFT(_xlpm.w,FIND(_xlpm.sep,_xlpm.w)-1),"]"))</f>
        <v>[daɪ]</v>
      </c>
      <c r="Q1789" s="14" cm="1">
        <f t="array" ref="Q1789">SUM(_xlfn._xlws.FILTER($H$2:$H$7109,_xlfn.MAP($O$2:$O$7109,_xlfn.LAMBDA(_xlpm.x,_xlpm.x=$O1789))))</f>
        <v>9.9403578528827041E-5</v>
      </c>
      <c r="R1789" s="14">
        <f>$H1789/Q1789</f>
        <v>0.5</v>
      </c>
      <c r="S1789" s="14" cm="1">
        <f t="array" ref="S1789">SUM(_xlfn._xlws.FILTER($H$2:$H$7109,_xlfn.MAP($P$2:$P$7109,_xlfn.LAMBDA(_xlpm.x,_xlpm.x=$P1789))))</f>
        <v>2.1868787276341948E-3</v>
      </c>
      <c r="T1789" s="14">
        <f>$H1789/S1789</f>
        <v>2.2727272727272728E-2</v>
      </c>
      <c r="U1789" s="14">
        <f>_xlfn.LET(_xlpm.freq,F1789,_xlpm.size,M1789+1,_xlpm.F,V1789,LOG(1+_xlpm.freq)*LOG(1+_xlpm.size)*_xlpm.F)</f>
        <v>9.148301624979335E-3</v>
      </c>
      <c r="V1789" s="14">
        <f>_xlfn.LET(_xlpm.a,T1789,_xlpm.b,R1789,2*_xlpm.a*_xlpm.b/(_xlpm.a+_xlpm.b))</f>
        <v>4.3478260869565223E-2</v>
      </c>
      <c r="W1789" s="14">
        <f>_xlfn.LET(_xlpm.p,R1789,_xlpm.q,T1789,LOG(_xlpm.p/_xlpm.q))</f>
        <v>1.3424226808222062</v>
      </c>
      <c r="X1789" s="2"/>
      <c r="AC1789" s="2"/>
      <c r="AH1789" s="2"/>
      <c r="AI1789" s="2"/>
    </row>
    <row r="1790" spans="1:35">
      <c r="A1790" s="1" t="str">
        <f>_xlfn.LET(_xlpm.sep," : ",CONCATENATE(O1790,_xlpm.sep,P1790))</f>
        <v>~hie~ : [haɪ]</v>
      </c>
      <c r="B1790" s="1">
        <f>_xlfn.LET(_xlpm.d,$G1790,_xlpm.k,_xlfn.CONCAT(LEFT(TRIM(B$1),1),"*"),COUNTIF(_xlpm.d,_xlpm.k))</f>
        <v>0</v>
      </c>
      <c r="C1790" s="1">
        <f>_xlfn.LET(_xlpm.d,$G1790,_xlpm.k,_xlfn.CONCAT(LEFT(TRIM(C$1),1),"*"),COUNTIF(_xlpm.d,_xlpm.k))</f>
        <v>0</v>
      </c>
      <c r="D1790" s="1">
        <f>_xlfn.LET(_xlpm.d,$G1790,_xlpm.k,_xlfn.CONCAT(LEFT(TRIM(D$1),1),"*"),COUNTIF(_xlpm.d,_xlpm.k))</f>
        <v>0</v>
      </c>
      <c r="E1790" s="1">
        <f>LOG(F1790+1,10)</f>
        <v>0.30102999566398114</v>
      </c>
      <c r="F1790" s="7">
        <v>1</v>
      </c>
      <c r="G1790" s="9" t="s">
        <v>1185</v>
      </c>
      <c r="H1790" s="4">
        <f>F1790/freq.sum.r6e</f>
        <v>4.9701789264413521E-5</v>
      </c>
      <c r="I1790" s="1" t="str">
        <f>_xlfn.LET(_xlpm.sep,":",_xlpm.w,$G1790,LEFT(_xlpm.w,FIND(_xlpm.sep,_xlpm.w)-1))</f>
        <v>haɪ</v>
      </c>
      <c r="J1790" s="1" t="str">
        <f>_xlfn.LET(_xlpm.sep,":",_xlpm.w,$G1790,RIGHT(_xlpm.w,LEN(_xlpm.w)-FIND(_xlpm.sep,_xlpm.w)))</f>
        <v>hie</v>
      </c>
      <c r="K1790" s="10">
        <f>_xlfn.LET(_xlpm.w,I1790,LEN(_xlpm.w))</f>
        <v>3</v>
      </c>
      <c r="L1790" s="10">
        <f>_xlfn.LET(_xlpm.w,J1790,LEN(_xlpm.w))</f>
        <v>3</v>
      </c>
      <c r="M1790" s="10">
        <f>_xlfn.LET(_xlpm.a,K1790,_xlpm.b,L1790,MAX(_xlpm.a,_xlpm.b))</f>
        <v>3</v>
      </c>
      <c r="N1790" s="10">
        <f>_xlfn.LET(_xlpm.d,(K1790,L1790),MAX(_xlpm.d)-MIN(_xlpm.d))</f>
        <v>0</v>
      </c>
      <c r="O1790" s="1" t="str">
        <f>_xlfn.LET(_xlpm.sep,":",_xlpm.w,$G1790,_xlfn.CONCAT("~",RIGHT(_xlpm.w,LEN(_xlpm.w)-FIND(_xlpm.sep,_xlpm.w)),"~"))</f>
        <v>~hie~</v>
      </c>
      <c r="P1790" s="1" t="str">
        <f>_xlfn.LET(_xlpm.sep,":",_xlpm.w,$G1790,_xlfn.CONCAT("[",LEFT(_xlpm.w,FIND(_xlpm.sep,_xlpm.w)-1),"]"))</f>
        <v>[haɪ]</v>
      </c>
      <c r="Q1790" s="14" cm="1">
        <f t="array" ref="Q1790">SUM(_xlfn._xlws.FILTER($H$2:$H$7111,_xlfn.MAP($O$2:$O$7111,_xlfn.LAMBDA(_xlpm.x,_xlpm.x=$O1790))))</f>
        <v>9.9403578528827041E-5</v>
      </c>
      <c r="R1790" s="14">
        <f>$H1790/Q1790</f>
        <v>0.5</v>
      </c>
      <c r="S1790" s="14" cm="1">
        <f t="array" ref="S1790">SUM(_xlfn._xlws.FILTER($H$2:$H$7111,_xlfn.MAP($P$2:$P$7111,_xlfn.LAMBDA(_xlpm.x,_xlpm.x=$P1790))))</f>
        <v>2.1868787276341948E-3</v>
      </c>
      <c r="T1790" s="14">
        <f>$H1790/S1790</f>
        <v>2.2727272727272728E-2</v>
      </c>
      <c r="U1790" s="14">
        <f>_xlfn.LET(_xlpm.freq,F1790,_xlpm.size,M1790+1,_xlpm.F,V1790,LOG(1+_xlpm.freq)*LOG(1+_xlpm.size)*_xlpm.F)</f>
        <v>9.148301624979335E-3</v>
      </c>
      <c r="V1790" s="14">
        <f>_xlfn.LET(_xlpm.a,T1790,_xlpm.b,R1790,2*_xlpm.a*_xlpm.b/(_xlpm.a+_xlpm.b))</f>
        <v>4.3478260869565223E-2</v>
      </c>
      <c r="W1790" s="14">
        <f>_xlfn.LET(_xlpm.p,R1790,_xlpm.q,T1790,LOG(_xlpm.p/_xlpm.q))</f>
        <v>1.3424226808222062</v>
      </c>
      <c r="X1790" s="2"/>
      <c r="AC1790" s="2"/>
      <c r="AH1790" s="2"/>
      <c r="AI1790" s="2"/>
    </row>
    <row r="1791" spans="1:35">
      <c r="A1791" s="1" t="str">
        <f>_xlfn.LET(_xlpm.sep," : ",CONCATENATE(O1791,_xlpm.sep,P1791))</f>
        <v>~lye~ : [laɪ]</v>
      </c>
      <c r="B1791" s="1">
        <f>_xlfn.LET(_xlpm.d,$G1791,_xlpm.k,_xlfn.CONCAT(LEFT(TRIM(B$1),1),"*"),COUNTIF(_xlpm.d,_xlpm.k))</f>
        <v>0</v>
      </c>
      <c r="C1791" s="1">
        <f>_xlfn.LET(_xlpm.d,$G1791,_xlpm.k,_xlfn.CONCAT(LEFT(TRIM(C$1),1),"*"),COUNTIF(_xlpm.d,_xlpm.k))</f>
        <v>0</v>
      </c>
      <c r="D1791" s="1">
        <f>_xlfn.LET(_xlpm.d,$G1791,_xlpm.k,_xlfn.CONCAT(LEFT(TRIM(D$1),1),"*"),COUNTIF(_xlpm.d,_xlpm.k))</f>
        <v>0</v>
      </c>
      <c r="E1791" s="1">
        <f>LOG(F1791+1,10)</f>
        <v>0.30102999566398114</v>
      </c>
      <c r="F1791" s="7">
        <v>1</v>
      </c>
      <c r="G1791" s="9" t="s">
        <v>2019</v>
      </c>
      <c r="H1791" s="4">
        <f>F1791/freq.sum.r6e</f>
        <v>4.9701789264413521E-5</v>
      </c>
      <c r="I1791" s="1" t="str">
        <f>_xlfn.LET(_xlpm.sep,":",_xlpm.w,$G1791,LEFT(_xlpm.w,FIND(_xlpm.sep,_xlpm.w)-1))</f>
        <v>laɪ</v>
      </c>
      <c r="J1791" s="1" t="str">
        <f>_xlfn.LET(_xlpm.sep,":",_xlpm.w,$G1791,RIGHT(_xlpm.w,LEN(_xlpm.w)-FIND(_xlpm.sep,_xlpm.w)))</f>
        <v>lye</v>
      </c>
      <c r="K1791" s="10">
        <f>_xlfn.LET(_xlpm.w,I1791,LEN(_xlpm.w))</f>
        <v>3</v>
      </c>
      <c r="L1791" s="10">
        <f>_xlfn.LET(_xlpm.w,J1791,LEN(_xlpm.w))</f>
        <v>3</v>
      </c>
      <c r="M1791" s="10">
        <f>_xlfn.LET(_xlpm.a,K1791,_xlpm.b,L1791,MAX(_xlpm.a,_xlpm.b))</f>
        <v>3</v>
      </c>
      <c r="N1791" s="10">
        <f>_xlfn.LET(_xlpm.d,(K1791,L1791),MAX(_xlpm.d)-MIN(_xlpm.d))</f>
        <v>0</v>
      </c>
      <c r="O1791" s="1" t="str">
        <f>_xlfn.LET(_xlpm.sep,":",_xlpm.w,$G1791,_xlfn.CONCAT("~",RIGHT(_xlpm.w,LEN(_xlpm.w)-FIND(_xlpm.sep,_xlpm.w)),"~"))</f>
        <v>~lye~</v>
      </c>
      <c r="P1791" s="1" t="str">
        <f>_xlfn.LET(_xlpm.sep,":",_xlpm.w,$G1791,_xlfn.CONCAT("[",LEFT(_xlpm.w,FIND(_xlpm.sep,_xlpm.w)-1),"]"))</f>
        <v>[laɪ]</v>
      </c>
      <c r="Q1791" s="14" cm="1">
        <f t="array" ref="Q1791">SUM(_xlfn._xlws.FILTER($H$2:$H$7117,_xlfn.MAP($O$2:$O$7117,_xlfn.LAMBDA(_xlpm.x,_xlpm.x=$O1791))))</f>
        <v>9.9403578528827041E-5</v>
      </c>
      <c r="R1791" s="14">
        <f>$H1791/Q1791</f>
        <v>0.5</v>
      </c>
      <c r="S1791" s="14" cm="1">
        <f t="array" ref="S1791">SUM(_xlfn._xlws.FILTER($H$2:$H$7117,_xlfn.MAP($P$2:$P$7117,_xlfn.LAMBDA(_xlpm.x,_xlpm.x=$P1791))))</f>
        <v>2.1868787276341948E-3</v>
      </c>
      <c r="T1791" s="14">
        <f>$H1791/S1791</f>
        <v>2.2727272727272728E-2</v>
      </c>
      <c r="U1791" s="14">
        <f>_xlfn.LET(_xlpm.freq,F1791,_xlpm.size,M1791+1,_xlpm.F,V1791,LOG(1+_xlpm.freq)*LOG(1+_xlpm.size)*_xlpm.F)</f>
        <v>9.148301624979335E-3</v>
      </c>
      <c r="V1791" s="14">
        <f>_xlfn.LET(_xlpm.a,T1791,_xlpm.b,R1791,2*_xlpm.a*_xlpm.b/(_xlpm.a+_xlpm.b))</f>
        <v>4.3478260869565223E-2</v>
      </c>
      <c r="W1791" s="14">
        <f>_xlfn.LET(_xlpm.p,R1791,_xlpm.q,T1791,LOG(_xlpm.p/_xlpm.q))</f>
        <v>1.3424226808222062</v>
      </c>
      <c r="X1791" s="2"/>
      <c r="AC1791" s="2"/>
      <c r="AH1791" s="2"/>
      <c r="AI1791" s="2"/>
    </row>
    <row r="1792" spans="1:35">
      <c r="A1792" s="1" t="str">
        <f>_xlfn.LET(_xlpm.sep," : ",CONCATENATE(O1792,_xlpm.sep,P1792))</f>
        <v>~nye~ : [naɪ]</v>
      </c>
      <c r="B1792" s="1">
        <f>_xlfn.LET(_xlpm.d,$G1792,_xlpm.k,_xlfn.CONCAT(LEFT(TRIM(B$1),1),"*"),COUNTIF(_xlpm.d,_xlpm.k))</f>
        <v>0</v>
      </c>
      <c r="C1792" s="1">
        <f>_xlfn.LET(_xlpm.d,$G1792,_xlpm.k,_xlfn.CONCAT(LEFT(TRIM(C$1),1),"*"),COUNTIF(_xlpm.d,_xlpm.k))</f>
        <v>0</v>
      </c>
      <c r="D1792" s="1">
        <f>_xlfn.LET(_xlpm.d,$G1792,_xlpm.k,_xlfn.CONCAT(LEFT(TRIM(D$1),1),"*"),COUNTIF(_xlpm.d,_xlpm.k))</f>
        <v>1</v>
      </c>
      <c r="E1792" s="1">
        <f>LOG(F1792+1,10)</f>
        <v>0.30102999566398114</v>
      </c>
      <c r="F1792" s="7">
        <v>1</v>
      </c>
      <c r="G1792" s="9" t="s">
        <v>2841</v>
      </c>
      <c r="H1792" s="4">
        <f>F1792/freq.sum.r6e</f>
        <v>4.9701789264413521E-5</v>
      </c>
      <c r="I1792" s="1" t="str">
        <f>_xlfn.LET(_xlpm.sep,":",_xlpm.w,$G1792,LEFT(_xlpm.w,FIND(_xlpm.sep,_xlpm.w)-1))</f>
        <v>naɪ</v>
      </c>
      <c r="J1792" s="1" t="str">
        <f>_xlfn.LET(_xlpm.sep,":",_xlpm.w,$G1792,RIGHT(_xlpm.w,LEN(_xlpm.w)-FIND(_xlpm.sep,_xlpm.w)))</f>
        <v>nye</v>
      </c>
      <c r="K1792" s="10">
        <f>_xlfn.LET(_xlpm.w,I1792,LEN(_xlpm.w))</f>
        <v>3</v>
      </c>
      <c r="L1792" s="10">
        <f>_xlfn.LET(_xlpm.w,J1792,LEN(_xlpm.w))</f>
        <v>3</v>
      </c>
      <c r="M1792" s="10">
        <f>_xlfn.LET(_xlpm.a,K1792,_xlpm.b,L1792,MAX(_xlpm.a,_xlpm.b))</f>
        <v>3</v>
      </c>
      <c r="N1792" s="10">
        <f>_xlfn.LET(_xlpm.d,(K1792,L1792),MAX(_xlpm.d)-MIN(_xlpm.d))</f>
        <v>0</v>
      </c>
      <c r="O1792" s="1" t="str">
        <f>_xlfn.LET(_xlpm.sep,":",_xlpm.w,$G1792,_xlfn.CONCAT("~",RIGHT(_xlpm.w,LEN(_xlpm.w)-FIND(_xlpm.sep,_xlpm.w)),"~"))</f>
        <v>~nye~</v>
      </c>
      <c r="P1792" s="1" t="str">
        <f>_xlfn.LET(_xlpm.sep,":",_xlpm.w,$G1792,_xlfn.CONCAT("[",LEFT(_xlpm.w,FIND(_xlpm.sep,_xlpm.w)-1),"]"))</f>
        <v>[naɪ]</v>
      </c>
      <c r="Q1792" s="14" cm="1">
        <f t="array" ref="Q1792">SUM(_xlfn._xlws.FILTER($H$2:$H$7117,_xlfn.MAP($O$2:$O$7117,_xlfn.LAMBDA(_xlpm.x,_xlpm.x=$O1792))))</f>
        <v>9.9403578528827041E-5</v>
      </c>
      <c r="R1792" s="14">
        <f>$H1792/Q1792</f>
        <v>0.5</v>
      </c>
      <c r="S1792" s="14" cm="1">
        <f t="array" ref="S1792">SUM(_xlfn._xlws.FILTER($H$2:$H$7117,_xlfn.MAP($P$2:$P$7117,_xlfn.LAMBDA(_xlpm.x,_xlpm.x=$P1792))))</f>
        <v>2.1868787276341948E-3</v>
      </c>
      <c r="T1792" s="14">
        <f>$H1792/S1792</f>
        <v>2.2727272727272728E-2</v>
      </c>
      <c r="U1792" s="14">
        <f>_xlfn.LET(_xlpm.freq,F1792,_xlpm.size,M1792+1,_xlpm.F,V1792,LOG(1+_xlpm.freq)*LOG(1+_xlpm.size)*_xlpm.F)</f>
        <v>9.148301624979335E-3</v>
      </c>
      <c r="V1792" s="14">
        <f>_xlfn.LET(_xlpm.a,T1792,_xlpm.b,R1792,2*_xlpm.a*_xlpm.b/(_xlpm.a+_xlpm.b))</f>
        <v>4.3478260869565223E-2</v>
      </c>
      <c r="W1792" s="14">
        <f>_xlfn.LET(_xlpm.p,R1792,_xlpm.q,T1792,LOG(_xlpm.p/_xlpm.q))</f>
        <v>1.3424226808222062</v>
      </c>
      <c r="X1792" s="2"/>
      <c r="AC1792" s="2"/>
      <c r="AH1792" s="2"/>
      <c r="AI1792" s="2"/>
    </row>
    <row r="1793" spans="1:35">
      <c r="A1793" s="1" t="str">
        <f>_xlfn.LET(_xlpm.sep," : ",CONCATENATE(O1793,_xlpm.sep,P1793))</f>
        <v>~hyr~ : [haɪ]</v>
      </c>
      <c r="B1793" s="1">
        <f>_xlfn.LET(_xlpm.d,$G1793,_xlpm.k,_xlfn.CONCAT(LEFT(TRIM(B$1),1),"*"),COUNTIF(_xlpm.d,_xlpm.k))</f>
        <v>0</v>
      </c>
      <c r="C1793" s="1">
        <f>_xlfn.LET(_xlpm.d,$G1793,_xlpm.k,_xlfn.CONCAT(LEFT(TRIM(C$1),1),"*"),COUNTIF(_xlpm.d,_xlpm.k))</f>
        <v>0</v>
      </c>
      <c r="D1793" s="1">
        <f>_xlfn.LET(_xlpm.d,$G1793,_xlpm.k,_xlfn.CONCAT(LEFT(TRIM(D$1),1),"*"),COUNTIF(_xlpm.d,_xlpm.k))</f>
        <v>0</v>
      </c>
      <c r="E1793" s="1">
        <f>LOG(F1793+1,10)</f>
        <v>0.47712125471966244</v>
      </c>
      <c r="F1793" s="7">
        <v>2</v>
      </c>
      <c r="G1793" s="9" t="s">
        <v>1196</v>
      </c>
      <c r="H1793" s="4">
        <f>F1793/freq.sum.r6e</f>
        <v>9.9403578528827041E-5</v>
      </c>
      <c r="I1793" s="1" t="str">
        <f>_xlfn.LET(_xlpm.sep,":",_xlpm.w,$G1793,LEFT(_xlpm.w,FIND(_xlpm.sep,_xlpm.w)-1))</f>
        <v>haɪ</v>
      </c>
      <c r="J1793" s="1" t="str">
        <f>_xlfn.LET(_xlpm.sep,":",_xlpm.w,$G1793,RIGHT(_xlpm.w,LEN(_xlpm.w)-FIND(_xlpm.sep,_xlpm.w)))</f>
        <v>hyr</v>
      </c>
      <c r="K1793" s="10">
        <f>_xlfn.LET(_xlpm.w,I1793,LEN(_xlpm.w))</f>
        <v>3</v>
      </c>
      <c r="L1793" s="10">
        <f>_xlfn.LET(_xlpm.w,J1793,LEN(_xlpm.w))</f>
        <v>3</v>
      </c>
      <c r="M1793" s="10">
        <f>_xlfn.LET(_xlpm.a,K1793,_xlpm.b,L1793,MAX(_xlpm.a,_xlpm.b))</f>
        <v>3</v>
      </c>
      <c r="N1793" s="10">
        <f>_xlfn.LET(_xlpm.d,(K1793,L1793),MAX(_xlpm.d)-MIN(_xlpm.d))</f>
        <v>0</v>
      </c>
      <c r="O1793" s="1" t="str">
        <f>_xlfn.LET(_xlpm.sep,":",_xlpm.w,$G1793,_xlfn.CONCAT("~",RIGHT(_xlpm.w,LEN(_xlpm.w)-FIND(_xlpm.sep,_xlpm.w)),"~"))</f>
        <v>~hyr~</v>
      </c>
      <c r="P1793" s="1" t="str">
        <f>_xlfn.LET(_xlpm.sep,":",_xlpm.w,$G1793,_xlfn.CONCAT("[",LEFT(_xlpm.w,FIND(_xlpm.sep,_xlpm.w)-1),"]"))</f>
        <v>[haɪ]</v>
      </c>
      <c r="Q1793" s="14" cm="1">
        <f t="array" ref="Q1793">SUM(_xlfn._xlws.FILTER($H$2:$H$7117,_xlfn.MAP($O$2:$O$7117,_xlfn.LAMBDA(_xlpm.x,_xlpm.x=$O1793))))</f>
        <v>9.9403578528827041E-5</v>
      </c>
      <c r="R1793" s="14">
        <f>$H1793/Q1793</f>
        <v>1</v>
      </c>
      <c r="S1793" s="14" cm="1">
        <f t="array" ref="S1793">SUM(_xlfn._xlws.FILTER($H$2:$H$7117,_xlfn.MAP($P$2:$P$7117,_xlfn.LAMBDA(_xlpm.x,_xlpm.x=$P1793))))</f>
        <v>2.1868787276341948E-3</v>
      </c>
      <c r="T1793" s="14">
        <f>$H1793/S1793</f>
        <v>4.5454545454545456E-2</v>
      </c>
      <c r="U1793" s="14">
        <f>_xlfn.LET(_xlpm.freq,F1793,_xlpm.size,M1793+1,_xlpm.F,V1793,LOG(1+_xlpm.freq)*LOG(1+_xlpm.size)*_xlpm.F)</f>
        <v>2.8999430041757326E-2</v>
      </c>
      <c r="V1793" s="14">
        <f>_xlfn.LET(_xlpm.a,T1793,_xlpm.b,R1793,2*_xlpm.a*_xlpm.b/(_xlpm.a+_xlpm.b))</f>
        <v>8.6956521739130446E-2</v>
      </c>
      <c r="W1793" s="14">
        <f>_xlfn.LET(_xlpm.p,R1793,_xlpm.q,T1793,LOG(_xlpm.p/_xlpm.q))</f>
        <v>1.3424226808222062</v>
      </c>
      <c r="X1793" s="2"/>
      <c r="AC1793" s="2"/>
      <c r="AH1793" s="2"/>
      <c r="AI1793" s="2"/>
    </row>
    <row r="1794" spans="1:35">
      <c r="A1794" s="1" t="str">
        <f>_xlfn.LET(_xlpm.sep," : ",CONCATENATE(O1794,_xlpm.sep,P1794))</f>
        <v>~cux~ : [kə]</v>
      </c>
      <c r="B1794" s="1">
        <f>_xlfn.LET(_xlpm.d,$G1794,_xlpm.k,_xlfn.CONCAT(LEFT(TRIM(B$1),1),"*"),COUNTIF(_xlpm.d,_xlpm.k))</f>
        <v>0</v>
      </c>
      <c r="C1794" s="1">
        <f>_xlfn.LET(_xlpm.d,$G1794,_xlpm.k,_xlfn.CONCAT(LEFT(TRIM(C$1),1),"*"),COUNTIF(_xlpm.d,_xlpm.k))</f>
        <v>0</v>
      </c>
      <c r="D1794" s="1">
        <f>_xlfn.LET(_xlpm.d,$G1794,_xlpm.k,_xlfn.CONCAT(LEFT(TRIM(D$1),1),"*"),COUNTIF(_xlpm.d,_xlpm.k))</f>
        <v>0</v>
      </c>
      <c r="E1794" s="1">
        <f>LOG(F1794+1,10)</f>
        <v>0.30102999566398114</v>
      </c>
      <c r="F1794" s="7">
        <v>1</v>
      </c>
      <c r="G1794" s="9" t="s">
        <v>1843</v>
      </c>
      <c r="H1794" s="4">
        <f>F1794/freq.sum.r6e</f>
        <v>4.9701789264413521E-5</v>
      </c>
      <c r="I1794" s="4" t="str">
        <f>_xlfn.LET(_xlpm.sep,":",_xlpm.w,$G1794,LEFT(_xlpm.w,FIND(_xlpm.sep,_xlpm.w)-1))</f>
        <v>kə</v>
      </c>
      <c r="J1794" s="4" t="str">
        <f>_xlfn.LET(_xlpm.sep,":",_xlpm.w,$G1794,RIGHT(_xlpm.w,LEN(_xlpm.w)-FIND(_xlpm.sep,_xlpm.w)))</f>
        <v>cux</v>
      </c>
      <c r="K1794" s="10">
        <f>_xlfn.LET(_xlpm.w,I1794,LEN(_xlpm.w))</f>
        <v>2</v>
      </c>
      <c r="L1794" s="10">
        <f>_xlfn.LET(_xlpm.w,J1794,LEN(_xlpm.w))</f>
        <v>3</v>
      </c>
      <c r="M1794" s="10">
        <f>_xlfn.LET(_xlpm.a,K1794,_xlpm.b,L1794,MAX(_xlpm.a,_xlpm.b))</f>
        <v>3</v>
      </c>
      <c r="N1794" s="10">
        <f>_xlfn.LET(_xlpm.d,(K1794,L1794),MAX(_xlpm.d)-MIN(_xlpm.d))</f>
        <v>1</v>
      </c>
      <c r="O1794" s="1" t="str">
        <f>_xlfn.LET(_xlpm.sep,":",_xlpm.w,$G1794,_xlfn.CONCAT("~",RIGHT(_xlpm.w,LEN(_xlpm.w)-FIND(_xlpm.sep,_xlpm.w)),"~"))</f>
        <v>~cux~</v>
      </c>
      <c r="P1794" s="1" t="str">
        <f>_xlfn.LET(_xlpm.sep,":",_xlpm.w,$G1794,_xlfn.CONCAT("[",LEFT(_xlpm.w,FIND(_xlpm.sep,_xlpm.w)-1),"]"))</f>
        <v>[kə]</v>
      </c>
      <c r="Q1794" s="14" cm="1">
        <f t="array" ref="Q1794">SUM(_xlfn._xlws.FILTER($H$2:$H$7109,_xlfn.MAP($O$2:$O$7109,_xlfn.LAMBDA(_xlpm.x,_xlpm.x=$O1794))))</f>
        <v>9.9403578528827041E-5</v>
      </c>
      <c r="R1794" s="14">
        <f>$H1794/Q1794</f>
        <v>0.5</v>
      </c>
      <c r="S1794" s="14" cm="1">
        <f t="array" ref="S1794">SUM(_xlfn._xlws.FILTER($H$2:$H$7109,_xlfn.MAP($P$2:$P$7109,_xlfn.LAMBDA(_xlpm.x,_xlpm.x=$P1794))))</f>
        <v>2.2365805168986074E-3</v>
      </c>
      <c r="T1794" s="14">
        <f>$H1794/S1794</f>
        <v>2.2222222222222233E-2</v>
      </c>
      <c r="U1794" s="14">
        <f>_xlfn.LET(_xlpm.freq,F1794,_xlpm.size,M1794+1,_xlpm.F,V1794,LOG(1+_xlpm.freq)*LOG(1+_xlpm.size)*_xlpm.F)</f>
        <v>8.9536569095542452E-3</v>
      </c>
      <c r="V1794" s="14">
        <f>_xlfn.LET(_xlpm.a,T1794,_xlpm.b,R1794,2*_xlpm.a*_xlpm.b/(_xlpm.a+_xlpm.b))</f>
        <v>4.2553191489361722E-2</v>
      </c>
      <c r="W1794" s="14">
        <f>_xlfn.LET(_xlpm.p,R1794,_xlpm.q,T1794,LOG(_xlpm.p/_xlpm.q))</f>
        <v>1.3521825181113623</v>
      </c>
      <c r="X1794" s="2"/>
      <c r="AC1794" s="2"/>
      <c r="AH1794" s="2"/>
      <c r="AI1794" s="2"/>
    </row>
    <row r="1795" spans="1:35">
      <c r="A1795" s="1" t="str">
        <f>_xlfn.LET(_xlpm.sep," : ",CONCATENATE(O1795,_xlpm.sep,P1795))</f>
        <v>~cka~ : [kə]</v>
      </c>
      <c r="B1795" s="1">
        <f>_xlfn.LET(_xlpm.d,$G1795,_xlpm.k,_xlfn.CONCAT(LEFT(TRIM(B$1),1),"*"),COUNTIF(_xlpm.d,_xlpm.k))</f>
        <v>0</v>
      </c>
      <c r="C1795" s="1">
        <f>_xlfn.LET(_xlpm.d,$G1795,_xlpm.k,_xlfn.CONCAT(LEFT(TRIM(C$1),1),"*"),COUNTIF(_xlpm.d,_xlpm.k))</f>
        <v>0</v>
      </c>
      <c r="D1795" s="1">
        <f>_xlfn.LET(_xlpm.d,$G1795,_xlpm.k,_xlfn.CONCAT(LEFT(TRIM(D$1),1),"*"),COUNTIF(_xlpm.d,_xlpm.k))</f>
        <v>0</v>
      </c>
      <c r="E1795" s="1">
        <f>LOG(F1795+1,10)</f>
        <v>0.47712125471966244</v>
      </c>
      <c r="F1795" s="7">
        <v>2</v>
      </c>
      <c r="G1795" s="9" t="s">
        <v>1774</v>
      </c>
      <c r="H1795" s="4">
        <f>F1795/freq.sum.r6e</f>
        <v>9.9403578528827041E-5</v>
      </c>
      <c r="I1795" s="1" t="str">
        <f>_xlfn.LET(_xlpm.sep,":",_xlpm.w,$G1795,LEFT(_xlpm.w,FIND(_xlpm.sep,_xlpm.w)-1))</f>
        <v>kə</v>
      </c>
      <c r="J1795" s="1" t="str">
        <f>_xlfn.LET(_xlpm.sep,":",_xlpm.w,$G1795,RIGHT(_xlpm.w,LEN(_xlpm.w)-FIND(_xlpm.sep,_xlpm.w)))</f>
        <v>cka</v>
      </c>
      <c r="K1795" s="10">
        <f>_xlfn.LET(_xlpm.w,I1795,LEN(_xlpm.w))</f>
        <v>2</v>
      </c>
      <c r="L1795" s="10">
        <f>_xlfn.LET(_xlpm.w,J1795,LEN(_xlpm.w))</f>
        <v>3</v>
      </c>
      <c r="M1795" s="10">
        <f>_xlfn.LET(_xlpm.a,K1795,_xlpm.b,L1795,MAX(_xlpm.a,_xlpm.b))</f>
        <v>3</v>
      </c>
      <c r="N1795" s="10">
        <f>_xlfn.LET(_xlpm.d,(K1795,L1795),MAX(_xlpm.d)-MIN(_xlpm.d))</f>
        <v>1</v>
      </c>
      <c r="O1795" s="1" t="str">
        <f>_xlfn.LET(_xlpm.sep,":",_xlpm.w,$G1795,_xlfn.CONCAT("~",RIGHT(_xlpm.w,LEN(_xlpm.w)-FIND(_xlpm.sep,_xlpm.w)),"~"))</f>
        <v>~cka~</v>
      </c>
      <c r="P1795" s="1" t="str">
        <f>_xlfn.LET(_xlpm.sep,":",_xlpm.w,$G1795,_xlfn.CONCAT("[",LEFT(_xlpm.w,FIND(_xlpm.sep,_xlpm.w)-1),"]"))</f>
        <v>[kə]</v>
      </c>
      <c r="Q1795" s="14" cm="1">
        <f t="array" ref="Q1795">SUM(_xlfn._xlws.FILTER($H$2:$H$7117,_xlfn.MAP($O$2:$O$7117,_xlfn.LAMBDA(_xlpm.x,_xlpm.x=$O1795))))</f>
        <v>9.9403578528827041E-5</v>
      </c>
      <c r="R1795" s="14">
        <f>$H1795/Q1795</f>
        <v>1</v>
      </c>
      <c r="S1795" s="14" cm="1">
        <f t="array" ref="S1795">SUM(_xlfn._xlws.FILTER($H$2:$H$7117,_xlfn.MAP($P$2:$P$7117,_xlfn.LAMBDA(_xlpm.x,_xlpm.x=$P1795))))</f>
        <v>2.2365805168986074E-3</v>
      </c>
      <c r="T1795" s="14">
        <f>$H1795/S1795</f>
        <v>4.4444444444444467E-2</v>
      </c>
      <c r="U1795" s="14">
        <f>_xlfn.LET(_xlpm.freq,F1795,_xlpm.size,M1795+1,_xlpm.F,V1795,LOG(1+_xlpm.freq)*LOG(1+_xlpm.size)*_xlpm.F)</f>
        <v>2.838242089193271E-2</v>
      </c>
      <c r="V1795" s="14">
        <f>_xlfn.LET(_xlpm.a,T1795,_xlpm.b,R1795,2*_xlpm.a*_xlpm.b/(_xlpm.a+_xlpm.b))</f>
        <v>8.5106382978723444E-2</v>
      </c>
      <c r="W1795" s="14">
        <f>_xlfn.LET(_xlpm.p,R1795,_xlpm.q,T1795,LOG(_xlpm.p/_xlpm.q))</f>
        <v>1.3521825181113623</v>
      </c>
      <c r="X1795" s="2"/>
      <c r="AC1795" s="2"/>
      <c r="AH1795" s="2"/>
      <c r="AI1795" s="2"/>
    </row>
    <row r="1796" spans="1:35">
      <c r="A1796" s="1" t="str">
        <f>_xlfn.LET(_xlpm.sep," : ",CONCATENATE(O1796,_xlpm.sep,P1796))</f>
        <v>~dux~ : [dʒə]</v>
      </c>
      <c r="B1796" s="1">
        <f>_xlfn.LET(_xlpm.d,$G1796,_xlpm.k,_xlfn.CONCAT(LEFT(TRIM(B$1),1),"*"),COUNTIF(_xlpm.d,_xlpm.k))</f>
        <v>0</v>
      </c>
      <c r="C1796" s="1">
        <f>_xlfn.LET(_xlpm.d,$G1796,_xlpm.k,_xlfn.CONCAT(LEFT(TRIM(C$1),1),"*"),COUNTIF(_xlpm.d,_xlpm.k))</f>
        <v>0</v>
      </c>
      <c r="D1796" s="1">
        <f>_xlfn.LET(_xlpm.d,$G1796,_xlpm.k,_xlfn.CONCAT(LEFT(TRIM(D$1),1),"*"),COUNTIF(_xlpm.d,_xlpm.k))</f>
        <v>0</v>
      </c>
      <c r="E1796" s="1">
        <f>LOG(F1796+1,10)</f>
        <v>0.30102999566398114</v>
      </c>
      <c r="F1796" s="7">
        <v>1</v>
      </c>
      <c r="G1796" s="9" t="s">
        <v>755</v>
      </c>
      <c r="H1796" s="4">
        <f>F1796/freq.sum.r6e</f>
        <v>4.9701789264413521E-5</v>
      </c>
      <c r="I1796" s="1" t="str">
        <f>_xlfn.LET(_xlpm.sep,":",_xlpm.w,$G1796,LEFT(_xlpm.w,FIND(_xlpm.sep,_xlpm.w)-1))</f>
        <v>dʒə</v>
      </c>
      <c r="J1796" s="1" t="str">
        <f>_xlfn.LET(_xlpm.sep,":",_xlpm.w,$G1796,RIGHT(_xlpm.w,LEN(_xlpm.w)-FIND(_xlpm.sep,_xlpm.w)))</f>
        <v>dux</v>
      </c>
      <c r="K1796" s="10">
        <f>_xlfn.LET(_xlpm.w,I1796,LEN(_xlpm.w))</f>
        <v>3</v>
      </c>
      <c r="L1796" s="10">
        <f>_xlfn.LET(_xlpm.w,J1796,LEN(_xlpm.w))</f>
        <v>3</v>
      </c>
      <c r="M1796" s="10">
        <f>_xlfn.LET(_xlpm.a,K1796,_xlpm.b,L1796,MAX(_xlpm.a,_xlpm.b))</f>
        <v>3</v>
      </c>
      <c r="N1796" s="10">
        <f>_xlfn.LET(_xlpm.d,(K1796,L1796),MAX(_xlpm.d)-MIN(_xlpm.d))</f>
        <v>0</v>
      </c>
      <c r="O1796" s="1" t="str">
        <f>_xlfn.LET(_xlpm.sep,":",_xlpm.w,$G1796,_xlfn.CONCAT("~",RIGHT(_xlpm.w,LEN(_xlpm.w)-FIND(_xlpm.sep,_xlpm.w)),"~"))</f>
        <v>~dux~</v>
      </c>
      <c r="P1796" s="1" t="str">
        <f>_xlfn.LET(_xlpm.sep,":",_xlpm.w,$G1796,_xlfn.CONCAT("[",LEFT(_xlpm.w,FIND(_xlpm.sep,_xlpm.w)-1),"]"))</f>
        <v>[dʒə]</v>
      </c>
      <c r="Q1796" s="14" cm="1">
        <f t="array" ref="Q1796">SUM(_xlfn._xlws.FILTER($H$2:$H$7117,_xlfn.MAP($O$2:$O$7117,_xlfn.LAMBDA(_xlpm.x,_xlpm.x=$O1796))))</f>
        <v>9.9403578528827041E-5</v>
      </c>
      <c r="R1796" s="14">
        <f>$H1796/Q1796</f>
        <v>0.5</v>
      </c>
      <c r="S1796" s="14" cm="1">
        <f t="array" ref="S1796">SUM(_xlfn._xlws.FILTER($H$2:$H$7117,_xlfn.MAP($P$2:$P$7117,_xlfn.LAMBDA(_xlpm.x,_xlpm.x=$P1796))))</f>
        <v>2.2365805168986078E-3</v>
      </c>
      <c r="T1796" s="14">
        <f>$H1796/S1796</f>
        <v>2.2222222222222227E-2</v>
      </c>
      <c r="U1796" s="14">
        <f>_xlfn.LET(_xlpm.freq,F1796,_xlpm.size,M1796+1,_xlpm.F,V1796,LOG(1+_xlpm.freq)*LOG(1+_xlpm.size)*_xlpm.F)</f>
        <v>8.9536569095542435E-3</v>
      </c>
      <c r="V1796" s="14">
        <f>_xlfn.LET(_xlpm.a,T1796,_xlpm.b,R1796,2*_xlpm.a*_xlpm.b/(_xlpm.a+_xlpm.b))</f>
        <v>4.2553191489361708E-2</v>
      </c>
      <c r="W1796" s="14">
        <f>_xlfn.LET(_xlpm.p,R1796,_xlpm.q,T1796,LOG(_xlpm.p/_xlpm.q))</f>
        <v>1.3521825181113625</v>
      </c>
      <c r="X1796" s="2"/>
      <c r="AC1796" s="2"/>
      <c r="AH1796" s="2"/>
      <c r="AI1796" s="2"/>
    </row>
    <row r="1797" spans="1:35">
      <c r="A1797" s="1" t="str">
        <f>_xlfn.LET(_xlpm.sep," : ",CONCATENATE(O1797,_xlpm.sep,P1797))</f>
        <v>~gex~ : [dʒə]</v>
      </c>
      <c r="B1797" s="1">
        <f>_xlfn.LET(_xlpm.d,$G1797,_xlpm.k,_xlfn.CONCAT(LEFT(TRIM(B$1),1),"*"),COUNTIF(_xlpm.d,_xlpm.k))</f>
        <v>0</v>
      </c>
      <c r="C1797" s="1">
        <f>_xlfn.LET(_xlpm.d,$G1797,_xlpm.k,_xlfn.CONCAT(LEFT(TRIM(C$1),1),"*"),COUNTIF(_xlpm.d,_xlpm.k))</f>
        <v>0</v>
      </c>
      <c r="D1797" s="1">
        <f>_xlfn.LET(_xlpm.d,$G1797,_xlpm.k,_xlfn.CONCAT(LEFT(TRIM(D$1),1),"*"),COUNTIF(_xlpm.d,_xlpm.k))</f>
        <v>0</v>
      </c>
      <c r="E1797" s="1">
        <f>LOG(F1797+1,10)</f>
        <v>0.30102999566398114</v>
      </c>
      <c r="F1797" s="7">
        <v>1</v>
      </c>
      <c r="G1797" s="9" t="s">
        <v>782</v>
      </c>
      <c r="H1797" s="4">
        <f>F1797/freq.sum.r6e</f>
        <v>4.9701789264413521E-5</v>
      </c>
      <c r="I1797" s="4" t="str">
        <f>_xlfn.LET(_xlpm.sep,":",_xlpm.w,$G1797,LEFT(_xlpm.w,FIND(_xlpm.sep,_xlpm.w)-1))</f>
        <v>dʒə</v>
      </c>
      <c r="J1797" s="4" t="str">
        <f>_xlfn.LET(_xlpm.sep,":",_xlpm.w,$G1797,RIGHT(_xlpm.w,LEN(_xlpm.w)-FIND(_xlpm.sep,_xlpm.w)))</f>
        <v>gex</v>
      </c>
      <c r="K1797" s="10">
        <f>_xlfn.LET(_xlpm.w,I1797,LEN(_xlpm.w))</f>
        <v>3</v>
      </c>
      <c r="L1797" s="10">
        <f>_xlfn.LET(_xlpm.w,J1797,LEN(_xlpm.w))</f>
        <v>3</v>
      </c>
      <c r="M1797" s="10">
        <f>_xlfn.LET(_xlpm.a,K1797,_xlpm.b,L1797,MAX(_xlpm.a,_xlpm.b))</f>
        <v>3</v>
      </c>
      <c r="N1797" s="10">
        <f>_xlfn.LET(_xlpm.d,(K1797,L1797),MAX(_xlpm.d)-MIN(_xlpm.d))</f>
        <v>0</v>
      </c>
      <c r="O1797" s="1" t="str">
        <f>_xlfn.LET(_xlpm.sep,":",_xlpm.w,$G1797,_xlfn.CONCAT("~",RIGHT(_xlpm.w,LEN(_xlpm.w)-FIND(_xlpm.sep,_xlpm.w)),"~"))</f>
        <v>~gex~</v>
      </c>
      <c r="P1797" s="1" t="str">
        <f>_xlfn.LET(_xlpm.sep,":",_xlpm.w,$G1797,_xlfn.CONCAT("[",LEFT(_xlpm.w,FIND(_xlpm.sep,_xlpm.w)-1),"]"))</f>
        <v>[dʒə]</v>
      </c>
      <c r="Q1797" s="14" cm="1">
        <f t="array" ref="Q1797">SUM(_xlfn._xlws.FILTER($H$2:$H$7109,_xlfn.MAP($O$2:$O$7109,_xlfn.LAMBDA(_xlpm.x,_xlpm.x=$O1797))))</f>
        <v>9.9403578528827041E-5</v>
      </c>
      <c r="R1797" s="14">
        <f>$H1797/Q1797</f>
        <v>0.5</v>
      </c>
      <c r="S1797" s="14" cm="1">
        <f t="array" ref="S1797">SUM(_xlfn._xlws.FILTER($H$2:$H$7109,_xlfn.MAP($P$2:$P$7109,_xlfn.LAMBDA(_xlpm.x,_xlpm.x=$P1797))))</f>
        <v>2.2365805168986078E-3</v>
      </c>
      <c r="T1797" s="14">
        <f>$H1797/S1797</f>
        <v>2.2222222222222227E-2</v>
      </c>
      <c r="U1797" s="14">
        <f>_xlfn.LET(_xlpm.freq,F1797,_xlpm.size,M1797+1,_xlpm.F,V1797,LOG(1+_xlpm.freq)*LOG(1+_xlpm.size)*_xlpm.F)</f>
        <v>8.9536569095542435E-3</v>
      </c>
      <c r="V1797" s="14">
        <f>_xlfn.LET(_xlpm.a,T1797,_xlpm.b,R1797,2*_xlpm.a*_xlpm.b/(_xlpm.a+_xlpm.b))</f>
        <v>4.2553191489361708E-2</v>
      </c>
      <c r="W1797" s="14">
        <f>_xlfn.LET(_xlpm.p,R1797,_xlpm.q,T1797,LOG(_xlpm.p/_xlpm.q))</f>
        <v>1.3521825181113625</v>
      </c>
      <c r="X1797" s="2"/>
      <c r="AC1797" s="2"/>
      <c r="AH1797" s="2"/>
      <c r="AI1797" s="2"/>
    </row>
    <row r="1798" spans="1:35">
      <c r="A1798" s="1" t="str">
        <f>_xlfn.LET(_xlpm.sep," : ",CONCATENATE(O1798,_xlpm.sep,P1798))</f>
        <v>~gio~ : [dʒə]</v>
      </c>
      <c r="B1798" s="1">
        <f>_xlfn.LET(_xlpm.d,$G1798,_xlpm.k,_xlfn.CONCAT(LEFT(TRIM(B$1),1),"*"),COUNTIF(_xlpm.d,_xlpm.k))</f>
        <v>0</v>
      </c>
      <c r="C1798" s="1">
        <f>_xlfn.LET(_xlpm.d,$G1798,_xlpm.k,_xlfn.CONCAT(LEFT(TRIM(C$1),1),"*"),COUNTIF(_xlpm.d,_xlpm.k))</f>
        <v>0</v>
      </c>
      <c r="D1798" s="1">
        <f>_xlfn.LET(_xlpm.d,$G1798,_xlpm.k,_xlfn.CONCAT(LEFT(TRIM(D$1),1),"*"),COUNTIF(_xlpm.d,_xlpm.k))</f>
        <v>0</v>
      </c>
      <c r="E1798" s="1">
        <f>LOG(F1798+1,10)</f>
        <v>0.47712125471966244</v>
      </c>
      <c r="F1798" s="7">
        <v>2</v>
      </c>
      <c r="G1798" s="9" t="s">
        <v>798</v>
      </c>
      <c r="H1798" s="4">
        <f>F1798/freq.sum.r6e</f>
        <v>9.9403578528827041E-5</v>
      </c>
      <c r="I1798" s="1" t="str">
        <f>_xlfn.LET(_xlpm.sep,":",_xlpm.w,$G1798,LEFT(_xlpm.w,FIND(_xlpm.sep,_xlpm.w)-1))</f>
        <v>dʒə</v>
      </c>
      <c r="J1798" s="1" t="str">
        <f>_xlfn.LET(_xlpm.sep,":",_xlpm.w,$G1798,RIGHT(_xlpm.w,LEN(_xlpm.w)-FIND(_xlpm.sep,_xlpm.w)))</f>
        <v>gio</v>
      </c>
      <c r="K1798" s="10">
        <f>_xlfn.LET(_xlpm.w,I1798,LEN(_xlpm.w))</f>
        <v>3</v>
      </c>
      <c r="L1798" s="10">
        <f>_xlfn.LET(_xlpm.w,J1798,LEN(_xlpm.w))</f>
        <v>3</v>
      </c>
      <c r="M1798" s="10">
        <f>_xlfn.LET(_xlpm.a,K1798,_xlpm.b,L1798,MAX(_xlpm.a,_xlpm.b))</f>
        <v>3</v>
      </c>
      <c r="N1798" s="10">
        <f>_xlfn.LET(_xlpm.d,(K1798,L1798),MAX(_xlpm.d)-MIN(_xlpm.d))</f>
        <v>0</v>
      </c>
      <c r="O1798" s="1" t="str">
        <f>_xlfn.LET(_xlpm.sep,":",_xlpm.w,$G1798,_xlfn.CONCAT("~",RIGHT(_xlpm.w,LEN(_xlpm.w)-FIND(_xlpm.sep,_xlpm.w)),"~"))</f>
        <v>~gio~</v>
      </c>
      <c r="P1798" s="1" t="str">
        <f>_xlfn.LET(_xlpm.sep,":",_xlpm.w,$G1798,_xlfn.CONCAT("[",LEFT(_xlpm.w,FIND(_xlpm.sep,_xlpm.w)-1),"]"))</f>
        <v>[dʒə]</v>
      </c>
      <c r="Q1798" s="14" cm="1">
        <f t="array" ref="Q1798">SUM(_xlfn._xlws.FILTER($H$2:$H$7117,_xlfn.MAP($O$2:$O$7117,_xlfn.LAMBDA(_xlpm.x,_xlpm.x=$O1798))))</f>
        <v>9.9403578528827041E-5</v>
      </c>
      <c r="R1798" s="14">
        <f>$H1798/Q1798</f>
        <v>1</v>
      </c>
      <c r="S1798" s="14" cm="1">
        <f t="array" ref="S1798">SUM(_xlfn._xlws.FILTER($H$2:$H$7117,_xlfn.MAP($P$2:$P$7117,_xlfn.LAMBDA(_xlpm.x,_xlpm.x=$P1798))))</f>
        <v>2.2365805168986078E-3</v>
      </c>
      <c r="T1798" s="14">
        <f>$H1798/S1798</f>
        <v>4.4444444444444453E-2</v>
      </c>
      <c r="U1798" s="14">
        <f>_xlfn.LET(_xlpm.freq,F1798,_xlpm.size,M1798+1,_xlpm.F,V1798,LOG(1+_xlpm.freq)*LOG(1+_xlpm.size)*_xlpm.F)</f>
        <v>2.8382420891932703E-2</v>
      </c>
      <c r="V1798" s="14">
        <f>_xlfn.LET(_xlpm.a,T1798,_xlpm.b,R1798,2*_xlpm.a*_xlpm.b/(_xlpm.a+_xlpm.b))</f>
        <v>8.5106382978723416E-2</v>
      </c>
      <c r="W1798" s="14">
        <f>_xlfn.LET(_xlpm.p,R1798,_xlpm.q,T1798,LOG(_xlpm.p/_xlpm.q))</f>
        <v>1.3521825181113625</v>
      </c>
      <c r="X1798" s="2"/>
      <c r="AC1798" s="2"/>
      <c r="AH1798" s="2"/>
      <c r="AI1798" s="2"/>
    </row>
    <row r="1799" spans="1:35">
      <c r="A1799" s="1" t="str">
        <f>_xlfn.LET(_xlpm.sep," : ",CONCATENATE(O1799,_xlpm.sep,P1799))</f>
        <v>~weh~ : [wɪ]</v>
      </c>
      <c r="B1799" s="1">
        <f>_xlfn.LET(_xlpm.d,$G1799,_xlpm.k,_xlfn.CONCAT(LEFT(TRIM(B$1),1),"*"),COUNTIF(_xlpm.d,_xlpm.k))</f>
        <v>0</v>
      </c>
      <c r="C1799" s="1">
        <f>_xlfn.LET(_xlpm.d,$G1799,_xlpm.k,_xlfn.CONCAT(LEFT(TRIM(C$1),1),"*"),COUNTIF(_xlpm.d,_xlpm.k))</f>
        <v>0</v>
      </c>
      <c r="D1799" s="1">
        <f>_xlfn.LET(_xlpm.d,$G1799,_xlpm.k,_xlfn.CONCAT(LEFT(TRIM(D$1),1),"*"),COUNTIF(_xlpm.d,_xlpm.k))</f>
        <v>0</v>
      </c>
      <c r="E1799" s="1">
        <f>LOG(F1799+1,10)</f>
        <v>0.47712125471966244</v>
      </c>
      <c r="F1799" s="7">
        <v>2</v>
      </c>
      <c r="G1799" s="9" t="s">
        <v>5289</v>
      </c>
      <c r="H1799" s="4">
        <f>F1799/freq.sum.r6e</f>
        <v>9.9403578528827041E-5</v>
      </c>
      <c r="I1799" s="1" t="str">
        <f>_xlfn.LET(_xlpm.sep,":",_xlpm.w,$G1799,LEFT(_xlpm.w,FIND(_xlpm.sep,_xlpm.w)-1))</f>
        <v>wɪ</v>
      </c>
      <c r="J1799" s="1" t="str">
        <f>_xlfn.LET(_xlpm.sep,":",_xlpm.w,$G1799,RIGHT(_xlpm.w,LEN(_xlpm.w)-FIND(_xlpm.sep,_xlpm.w)))</f>
        <v>weh</v>
      </c>
      <c r="K1799" s="10">
        <f>_xlfn.LET(_xlpm.w,I1799,LEN(_xlpm.w))</f>
        <v>2</v>
      </c>
      <c r="L1799" s="10">
        <f>_xlfn.LET(_xlpm.w,J1799,LEN(_xlpm.w))</f>
        <v>3</v>
      </c>
      <c r="M1799" s="10">
        <f>_xlfn.LET(_xlpm.a,K1799,_xlpm.b,L1799,MAX(_xlpm.a,_xlpm.b))</f>
        <v>3</v>
      </c>
      <c r="N1799" s="10">
        <f>_xlfn.LET(_xlpm.d,(K1799,L1799),MAX(_xlpm.d)-MIN(_xlpm.d))</f>
        <v>1</v>
      </c>
      <c r="O1799" s="1" t="str">
        <f>_xlfn.LET(_xlpm.sep,":",_xlpm.w,$G1799,_xlfn.CONCAT("~",RIGHT(_xlpm.w,LEN(_xlpm.w)-FIND(_xlpm.sep,_xlpm.w)),"~"))</f>
        <v>~weh~</v>
      </c>
      <c r="P1799" s="1" t="str">
        <f>_xlfn.LET(_xlpm.sep,":",_xlpm.w,$G1799,_xlfn.CONCAT("[",LEFT(_xlpm.w,FIND(_xlpm.sep,_xlpm.w)-1),"]"))</f>
        <v>[wɪ]</v>
      </c>
      <c r="Q1799" s="14" cm="1">
        <f t="array" ref="Q1799">SUM(_xlfn._xlws.FILTER($H$2:$H$7117,_xlfn.MAP($O$2:$O$7117,_xlfn.LAMBDA(_xlpm.x,_xlpm.x=$O1799))))</f>
        <v>3.479125248508946E-4</v>
      </c>
      <c r="R1799" s="14">
        <f>$H1799/Q1799</f>
        <v>0.28571428571428575</v>
      </c>
      <c r="S1799" s="14" cm="1">
        <f t="array" ref="S1799">SUM(_xlfn._xlws.FILTER($H$2:$H$7117,_xlfn.MAP($P$2:$P$7117,_xlfn.LAMBDA(_xlpm.x,_xlpm.x=$P1799))))</f>
        <v>7.9522862823061605E-3</v>
      </c>
      <c r="T1799" s="14">
        <f>$H1799/S1799</f>
        <v>1.2500000000000004E-2</v>
      </c>
      <c r="U1799" s="14">
        <f>_xlfn.LET(_xlpm.freq,F1799,_xlpm.size,M1799+1,_xlpm.F,V1799,LOG(1+_xlpm.freq)*LOG(1+_xlpm.size)*_xlpm.F)</f>
        <v>7.9878669576098037E-3</v>
      </c>
      <c r="V1799" s="14">
        <f>_xlfn.LET(_xlpm.a,T1799,_xlpm.b,R1799,2*_xlpm.a*_xlpm.b/(_xlpm.a+_xlpm.b))</f>
        <v>2.3952095808383242E-2</v>
      </c>
      <c r="W1799" s="14">
        <f>_xlfn.LET(_xlpm.p,R1799,_xlpm.q,T1799,LOG(_xlpm.p/_xlpm.q))</f>
        <v>1.3590219426416679</v>
      </c>
      <c r="X1799" s="2"/>
      <c r="AC1799" s="2"/>
      <c r="AH1799" s="2"/>
      <c r="AI1799" s="2"/>
    </row>
    <row r="1800" spans="1:35">
      <c r="A1800" s="1" t="str">
        <f>_xlfn.LET(_xlpm.sep," : ",CONCATENATE(O1800,_xlpm.sep,P1800))</f>
        <v>~wer~ : [wɪ]</v>
      </c>
      <c r="B1800" s="1">
        <f>_xlfn.LET(_xlpm.d,$G1800,_xlpm.k,_xlfn.CONCAT(LEFT(TRIM(B$1),1),"*"),COUNTIF(_xlpm.d,_xlpm.k))</f>
        <v>0</v>
      </c>
      <c r="C1800" s="1">
        <f>_xlfn.LET(_xlpm.d,$G1800,_xlpm.k,_xlfn.CONCAT(LEFT(TRIM(C$1),1),"*"),COUNTIF(_xlpm.d,_xlpm.k))</f>
        <v>0</v>
      </c>
      <c r="D1800" s="1">
        <f>_xlfn.LET(_xlpm.d,$G1800,_xlpm.k,_xlfn.CONCAT(LEFT(TRIM(D$1),1),"*"),COUNTIF(_xlpm.d,_xlpm.k))</f>
        <v>0</v>
      </c>
      <c r="E1800" s="1">
        <f>LOG(F1800+1,10)</f>
        <v>0.60205999132796229</v>
      </c>
      <c r="F1800" s="7">
        <v>3</v>
      </c>
      <c r="G1800" s="9" t="s">
        <v>5301</v>
      </c>
      <c r="H1800" s="4">
        <f>F1800/freq.sum.r6e</f>
        <v>1.4910536779324057E-4</v>
      </c>
      <c r="I1800" s="1" t="str">
        <f>_xlfn.LET(_xlpm.sep,":",_xlpm.w,$G1800,LEFT(_xlpm.w,FIND(_xlpm.sep,_xlpm.w)-1))</f>
        <v>wɪ</v>
      </c>
      <c r="J1800" s="1" t="str">
        <f>_xlfn.LET(_xlpm.sep,":",_xlpm.w,$G1800,RIGHT(_xlpm.w,LEN(_xlpm.w)-FIND(_xlpm.sep,_xlpm.w)))</f>
        <v>wer</v>
      </c>
      <c r="K1800" s="10">
        <f>_xlfn.LET(_xlpm.w,I1800,LEN(_xlpm.w))</f>
        <v>2</v>
      </c>
      <c r="L1800" s="10">
        <f>_xlfn.LET(_xlpm.w,J1800,LEN(_xlpm.w))</f>
        <v>3</v>
      </c>
      <c r="M1800" s="10">
        <f>_xlfn.LET(_xlpm.a,K1800,_xlpm.b,L1800,MAX(_xlpm.a,_xlpm.b))</f>
        <v>3</v>
      </c>
      <c r="N1800" s="10">
        <f>_xlfn.LET(_xlpm.d,(K1800,L1800),MAX(_xlpm.d)-MIN(_xlpm.d))</f>
        <v>1</v>
      </c>
      <c r="O1800" s="1" t="str">
        <f>_xlfn.LET(_xlpm.sep,":",_xlpm.w,$G1800,_xlfn.CONCAT("~",RIGHT(_xlpm.w,LEN(_xlpm.w)-FIND(_xlpm.sep,_xlpm.w)),"~"))</f>
        <v>~wer~</v>
      </c>
      <c r="P1800" s="1" t="str">
        <f>_xlfn.LET(_xlpm.sep,":",_xlpm.w,$G1800,_xlfn.CONCAT("[",LEFT(_xlpm.w,FIND(_xlpm.sep,_xlpm.w)-1),"]"))</f>
        <v>[wɪ]</v>
      </c>
      <c r="Q1800" s="14" cm="1">
        <f t="array" ref="Q1800">SUM(_xlfn._xlws.FILTER($H$2:$H$7117,_xlfn.MAP($O$2:$O$7117,_xlfn.LAMBDA(_xlpm.x,_xlpm.x=$O1800))))</f>
        <v>3.4791252485089465E-4</v>
      </c>
      <c r="R1800" s="14">
        <f>$H1800/Q1800</f>
        <v>0.4285714285714286</v>
      </c>
      <c r="S1800" s="14" cm="1">
        <f t="array" ref="S1800">SUM(_xlfn._xlws.FILTER($H$2:$H$7117,_xlfn.MAP($P$2:$P$7117,_xlfn.LAMBDA(_xlpm.x,_xlpm.x=$P1800))))</f>
        <v>7.9522862823061605E-3</v>
      </c>
      <c r="T1800" s="14">
        <f>$H1800/S1800</f>
        <v>1.8750000000000006E-2</v>
      </c>
      <c r="U1800" s="14">
        <f>_xlfn.LET(_xlpm.freq,F1800,_xlpm.size,M1800+1,_xlpm.F,V1800,LOG(1+_xlpm.freq)*LOG(1+_xlpm.size)*_xlpm.F)</f>
        <v>1.5119348793379025E-2</v>
      </c>
      <c r="V1800" s="14">
        <f>_xlfn.LET(_xlpm.a,T1800,_xlpm.b,R1800,2*_xlpm.a*_xlpm.b/(_xlpm.a+_xlpm.b))</f>
        <v>3.5928143712574863E-2</v>
      </c>
      <c r="W1800" s="14">
        <f>_xlfn.LET(_xlpm.p,R1800,_xlpm.q,T1800,LOG(_xlpm.p/_xlpm.q))</f>
        <v>1.3590219426416679</v>
      </c>
      <c r="X1800" s="2"/>
      <c r="AC1800" s="2"/>
      <c r="AH1800" s="2"/>
      <c r="AI1800" s="2"/>
    </row>
    <row r="1801" spans="1:35">
      <c r="A1801" s="1" t="str">
        <f>_xlfn.LET(_xlpm.sep," : ",CONCATENATE(O1801,_xlpm.sep,P1801))</f>
        <v>~gir~ : [ɡɪ]</v>
      </c>
      <c r="B1801" s="1">
        <f>_xlfn.LET(_xlpm.d,$G1801,_xlpm.k,_xlfn.CONCAT(LEFT(TRIM(B$1),1),"*"),COUNTIF(_xlpm.d,_xlpm.k))</f>
        <v>0</v>
      </c>
      <c r="C1801" s="1">
        <f>_xlfn.LET(_xlpm.d,$G1801,_xlpm.k,_xlfn.CONCAT(LEFT(TRIM(C$1),1),"*"),COUNTIF(_xlpm.d,_xlpm.k))</f>
        <v>0</v>
      </c>
      <c r="D1801" s="1">
        <f>_xlfn.LET(_xlpm.d,$G1801,_xlpm.k,_xlfn.CONCAT(LEFT(TRIM(D$1),1),"*"),COUNTIF(_xlpm.d,_xlpm.k))</f>
        <v>0</v>
      </c>
      <c r="E1801" s="1">
        <f>LOG(F1801+1,10)</f>
        <v>0.60205999132796229</v>
      </c>
      <c r="F1801" s="7">
        <v>3</v>
      </c>
      <c r="G1801" s="9" t="s">
        <v>6576</v>
      </c>
      <c r="H1801" s="4">
        <f>F1801/freq.sum.r6e</f>
        <v>1.4910536779324057E-4</v>
      </c>
      <c r="I1801" s="1" t="str">
        <f>_xlfn.LET(_xlpm.sep,":",_xlpm.w,$G1801,LEFT(_xlpm.w,FIND(_xlpm.sep,_xlpm.w)-1))</f>
        <v>ɡɪ</v>
      </c>
      <c r="J1801" s="1" t="str">
        <f>_xlfn.LET(_xlpm.sep,":",_xlpm.w,$G1801,RIGHT(_xlpm.w,LEN(_xlpm.w)-FIND(_xlpm.sep,_xlpm.w)))</f>
        <v>gir</v>
      </c>
      <c r="K1801" s="10">
        <f>_xlfn.LET(_xlpm.w,I1801,LEN(_xlpm.w))</f>
        <v>2</v>
      </c>
      <c r="L1801" s="10">
        <f>_xlfn.LET(_xlpm.w,J1801,LEN(_xlpm.w))</f>
        <v>3</v>
      </c>
      <c r="M1801" s="10">
        <f>_xlfn.LET(_xlpm.a,K1801,_xlpm.b,L1801,MAX(_xlpm.a,_xlpm.b))</f>
        <v>3</v>
      </c>
      <c r="N1801" s="10">
        <f>_xlfn.LET(_xlpm.d,(K1801,L1801),MAX(_xlpm.d)-MIN(_xlpm.d))</f>
        <v>1</v>
      </c>
      <c r="O1801" s="1" t="str">
        <f>_xlfn.LET(_xlpm.sep,":",_xlpm.w,$G1801,_xlfn.CONCAT("~",RIGHT(_xlpm.w,LEN(_xlpm.w)-FIND(_xlpm.sep,_xlpm.w)),"~"))</f>
        <v>~gir~</v>
      </c>
      <c r="P1801" s="1" t="str">
        <f>_xlfn.LET(_xlpm.sep,":",_xlpm.w,$G1801,_xlfn.CONCAT("[",LEFT(_xlpm.w,FIND(_xlpm.sep,_xlpm.w)-1),"]"))</f>
        <v>[ɡɪ]</v>
      </c>
      <c r="Q1801" s="14" cm="1">
        <f t="array" ref="Q1801">SUM(_xlfn._xlws.FILTER($H$2:$H$7117,_xlfn.MAP($O$2:$O$7117,_xlfn.LAMBDA(_xlpm.x,_xlpm.x=$O1801))))</f>
        <v>3.4791252485089465E-4</v>
      </c>
      <c r="R1801" s="14">
        <f>$H1801/Q1801</f>
        <v>0.4285714285714286</v>
      </c>
      <c r="S1801" s="14" cm="1">
        <f t="array" ref="S1801">SUM(_xlfn._xlws.FILTER($H$2:$H$7117,_xlfn.MAP($P$2:$P$7117,_xlfn.LAMBDA(_xlpm.x,_xlpm.x=$P1801))))</f>
        <v>7.9522862823061605E-3</v>
      </c>
      <c r="T1801" s="14">
        <f>$H1801/S1801</f>
        <v>1.8750000000000006E-2</v>
      </c>
      <c r="U1801" s="14">
        <f>_xlfn.LET(_xlpm.freq,F1801,_xlpm.size,M1801+1,_xlpm.F,V1801,LOG(1+_xlpm.freq)*LOG(1+_xlpm.size)*_xlpm.F)</f>
        <v>1.5119348793379025E-2</v>
      </c>
      <c r="V1801" s="14">
        <f>_xlfn.LET(_xlpm.a,T1801,_xlpm.b,R1801,2*_xlpm.a*_xlpm.b/(_xlpm.a+_xlpm.b))</f>
        <v>3.5928143712574863E-2</v>
      </c>
      <c r="W1801" s="14">
        <f>_xlfn.LET(_xlpm.p,R1801,_xlpm.q,T1801,LOG(_xlpm.p/_xlpm.q))</f>
        <v>1.3590219426416679</v>
      </c>
      <c r="X1801" s="2"/>
      <c r="AC1801" s="2"/>
      <c r="AH1801" s="2"/>
      <c r="AI1801" s="2"/>
    </row>
    <row r="1802" spans="1:35">
      <c r="A1802" s="1" t="str">
        <f>_xlfn.LET(_xlpm.sep," : ",CONCATENATE(O1802,_xlpm.sep,P1802))</f>
        <v>~syr~ : [zɪ]</v>
      </c>
      <c r="B1802" s="1">
        <f>_xlfn.LET(_xlpm.d,$G1802,_xlpm.k,_xlfn.CONCAT(LEFT(TRIM(B$1),1),"*"),COUNTIF(_xlpm.d,_xlpm.k))</f>
        <v>0</v>
      </c>
      <c r="C1802" s="1">
        <f>_xlfn.LET(_xlpm.d,$G1802,_xlpm.k,_xlfn.CONCAT(LEFT(TRIM(C$1),1),"*"),COUNTIF(_xlpm.d,_xlpm.k))</f>
        <v>0</v>
      </c>
      <c r="D1802" s="1">
        <f>_xlfn.LET(_xlpm.d,$G1802,_xlpm.k,_xlfn.CONCAT(LEFT(TRIM(D$1),1),"*"),COUNTIF(_xlpm.d,_xlpm.k))</f>
        <v>0</v>
      </c>
      <c r="E1802" s="1">
        <f>LOG(F1802+1,10)</f>
        <v>0.60205999132796229</v>
      </c>
      <c r="F1802" s="7">
        <v>3</v>
      </c>
      <c r="G1802" s="9" t="s">
        <v>5446</v>
      </c>
      <c r="H1802" s="4">
        <f>F1802/freq.sum.r6e</f>
        <v>1.4910536779324057E-4</v>
      </c>
      <c r="I1802" s="1" t="str">
        <f>_xlfn.LET(_xlpm.sep,":",_xlpm.w,$G1802,LEFT(_xlpm.w,FIND(_xlpm.sep,_xlpm.w)-1))</f>
        <v>zɪ</v>
      </c>
      <c r="J1802" s="1" t="str">
        <f>_xlfn.LET(_xlpm.sep,":",_xlpm.w,$G1802,RIGHT(_xlpm.w,LEN(_xlpm.w)-FIND(_xlpm.sep,_xlpm.w)))</f>
        <v>syr</v>
      </c>
      <c r="K1802" s="10">
        <f>_xlfn.LET(_xlpm.w,I1802,LEN(_xlpm.w))</f>
        <v>2</v>
      </c>
      <c r="L1802" s="10">
        <f>_xlfn.LET(_xlpm.w,J1802,LEN(_xlpm.w))</f>
        <v>3</v>
      </c>
      <c r="M1802" s="10">
        <f>_xlfn.LET(_xlpm.a,K1802,_xlpm.b,L1802,MAX(_xlpm.a,_xlpm.b))</f>
        <v>3</v>
      </c>
      <c r="N1802" s="10">
        <f>_xlfn.LET(_xlpm.d,(K1802,L1802),MAX(_xlpm.d)-MIN(_xlpm.d))</f>
        <v>1</v>
      </c>
      <c r="O1802" s="1" t="str">
        <f>_xlfn.LET(_xlpm.sep,":",_xlpm.w,$G1802,_xlfn.CONCAT("~",RIGHT(_xlpm.w,LEN(_xlpm.w)-FIND(_xlpm.sep,_xlpm.w)),"~"))</f>
        <v>~syr~</v>
      </c>
      <c r="P1802" s="1" t="str">
        <f>_xlfn.LET(_xlpm.sep,":",_xlpm.w,$G1802,_xlfn.CONCAT("[",LEFT(_xlpm.w,FIND(_xlpm.sep,_xlpm.w)-1),"]"))</f>
        <v>[zɪ]</v>
      </c>
      <c r="Q1802" s="14" cm="1">
        <f t="array" ref="Q1802">SUM(_xlfn._xlws.FILTER($H$2:$H$7117,_xlfn.MAP($O$2:$O$7117,_xlfn.LAMBDA(_xlpm.x,_xlpm.x=$O1802))))</f>
        <v>3.9761431411530822E-4</v>
      </c>
      <c r="R1802" s="14">
        <f>$H1802/Q1802</f>
        <v>0.37499999999999994</v>
      </c>
      <c r="S1802" s="14" cm="1">
        <f t="array" ref="S1802">SUM(_xlfn._xlws.FILTER($H$2:$H$7117,_xlfn.MAP($P$2:$P$7117,_xlfn.LAMBDA(_xlpm.x,_xlpm.x=$P1802))))</f>
        <v>9.5427435387673929E-3</v>
      </c>
      <c r="T1802" s="14">
        <f>$H1802/S1802</f>
        <v>1.5625000000000007E-2</v>
      </c>
      <c r="U1802" s="14">
        <f>_xlfn.LET(_xlpm.freq,F1802,_xlpm.size,M1802+1,_xlpm.F,V1802,LOG(1+_xlpm.freq)*LOG(1+_xlpm.size)*_xlpm.F)</f>
        <v>1.2624656242471487E-2</v>
      </c>
      <c r="V1802" s="14">
        <f>_xlfn.LET(_xlpm.a,T1802,_xlpm.b,R1802,2*_xlpm.a*_xlpm.b/(_xlpm.a+_xlpm.b))</f>
        <v>3.0000000000000013E-2</v>
      </c>
      <c r="W1802" s="14">
        <f>_xlfn.LET(_xlpm.p,R1802,_xlpm.q,T1802,LOG(_xlpm.p/_xlpm.q))</f>
        <v>1.3802112417116057</v>
      </c>
      <c r="X1802" s="2"/>
      <c r="AC1802" s="2"/>
      <c r="AH1802" s="2"/>
      <c r="AI1802" s="2"/>
    </row>
    <row r="1803" spans="1:35">
      <c r="A1803" s="1" t="str">
        <f>_xlfn.LET(_xlpm.sep," : ",CONCATENATE(O1803,_xlpm.sep,P1803))</f>
        <v>~mee~ : [mɪ]</v>
      </c>
      <c r="B1803" s="1">
        <f>_xlfn.LET(_xlpm.d,$G1803,_xlpm.k,_xlfn.CONCAT(LEFT(TRIM(B$1),1),"*"),COUNTIF(_xlpm.d,_xlpm.k))</f>
        <v>0</v>
      </c>
      <c r="C1803" s="1">
        <f>_xlfn.LET(_xlpm.d,$G1803,_xlpm.k,_xlfn.CONCAT(LEFT(TRIM(C$1),1),"*"),COUNTIF(_xlpm.d,_xlpm.k))</f>
        <v>1</v>
      </c>
      <c r="D1803" s="1">
        <f>_xlfn.LET(_xlpm.d,$G1803,_xlpm.k,_xlfn.CONCAT(LEFT(TRIM(D$1),1),"*"),COUNTIF(_xlpm.d,_xlpm.k))</f>
        <v>0</v>
      </c>
      <c r="E1803" s="1">
        <f>LOG(F1803+1,10)</f>
        <v>0.30102999566398114</v>
      </c>
      <c r="F1803" s="7">
        <v>1</v>
      </c>
      <c r="G1803" s="9" t="s">
        <v>2716</v>
      </c>
      <c r="H1803" s="4">
        <f>F1803/freq.sum.r6e</f>
        <v>4.9701789264413521E-5</v>
      </c>
      <c r="I1803" s="4" t="str">
        <f>_xlfn.LET(_xlpm.sep,":",_xlpm.w,$G1803,LEFT(_xlpm.w,FIND(_xlpm.sep,_xlpm.w)-1))</f>
        <v>mɪ</v>
      </c>
      <c r="J1803" s="4" t="str">
        <f>_xlfn.LET(_xlpm.sep,":",_xlpm.w,$G1803,RIGHT(_xlpm.w,LEN(_xlpm.w)-FIND(_xlpm.sep,_xlpm.w)))</f>
        <v>mee</v>
      </c>
      <c r="K1803" s="10">
        <f>_xlfn.LET(_xlpm.w,I1803,LEN(_xlpm.w))</f>
        <v>2</v>
      </c>
      <c r="L1803" s="10">
        <f>_xlfn.LET(_xlpm.w,J1803,LEN(_xlpm.w))</f>
        <v>3</v>
      </c>
      <c r="M1803" s="10">
        <f>_xlfn.LET(_xlpm.a,K1803,_xlpm.b,L1803,MAX(_xlpm.a,_xlpm.b))</f>
        <v>3</v>
      </c>
      <c r="N1803" s="10">
        <f>_xlfn.LET(_xlpm.d,(K1803,L1803),MAX(_xlpm.d)-MIN(_xlpm.d))</f>
        <v>1</v>
      </c>
      <c r="O1803" s="1" t="str">
        <f>_xlfn.LET(_xlpm.sep,":",_xlpm.w,$G1803,_xlfn.CONCAT("~",RIGHT(_xlpm.w,LEN(_xlpm.w)-FIND(_xlpm.sep,_xlpm.w)),"~"))</f>
        <v>~mee~</v>
      </c>
      <c r="P1803" s="1" t="str">
        <f>_xlfn.LET(_xlpm.sep,":",_xlpm.w,$G1803,_xlfn.CONCAT("[",LEFT(_xlpm.w,FIND(_xlpm.sep,_xlpm.w)-1),"]"))</f>
        <v>[mɪ]</v>
      </c>
      <c r="Q1803" s="14" cm="1">
        <f t="array" ref="Q1803">SUM(_xlfn._xlws.FILTER($H$2:$H$7109,_xlfn.MAP($O$2:$O$7109,_xlfn.LAMBDA(_xlpm.x,_xlpm.x=$O1803))))</f>
        <v>3.9761431411530816E-4</v>
      </c>
      <c r="R1803" s="14">
        <f>$H1803/Q1803</f>
        <v>0.125</v>
      </c>
      <c r="S1803" s="14" cm="1">
        <f t="array" ref="S1803">SUM(_xlfn._xlws.FILTER($H$2:$H$7109,_xlfn.MAP($P$2:$P$7109,_xlfn.LAMBDA(_xlpm.x,_xlpm.x=$P1803))))</f>
        <v>9.5427435387673929E-3</v>
      </c>
      <c r="T1803" s="14">
        <f>$H1803/S1803</f>
        <v>5.2083333333333348E-3</v>
      </c>
      <c r="U1803" s="14">
        <f>_xlfn.LET(_xlpm.freq,F1803,_xlpm.size,M1803+1,_xlpm.F,V1803,LOG(1+_xlpm.freq)*LOG(1+_xlpm.size)*_xlpm.F)</f>
        <v>2.1041093737452473E-3</v>
      </c>
      <c r="V1803" s="14">
        <f>_xlfn.LET(_xlpm.a,T1803,_xlpm.b,R1803,2*_xlpm.a*_xlpm.b/(_xlpm.a+_xlpm.b))</f>
        <v>1.0000000000000002E-2</v>
      </c>
      <c r="W1803" s="14">
        <f>_xlfn.LET(_xlpm.p,R1803,_xlpm.q,T1803,LOG(_xlpm.p/_xlpm.q))</f>
        <v>1.3802112417116059</v>
      </c>
      <c r="X1803" s="2"/>
      <c r="AC1803" s="2"/>
      <c r="AH1803" s="2"/>
      <c r="AI1803" s="2"/>
    </row>
    <row r="1804" spans="1:35">
      <c r="A1804" s="1" t="str">
        <f>_xlfn.LET(_xlpm.sep," : ",CONCATENATE(O1804,_xlpm.sep,P1804))</f>
        <v>~ger~ : [dʒɪ]</v>
      </c>
      <c r="B1804" s="1">
        <f>_xlfn.LET(_xlpm.d,$G1804,_xlpm.k,_xlfn.CONCAT(LEFT(TRIM(B$1),1),"*"),COUNTIF(_xlpm.d,_xlpm.k))</f>
        <v>0</v>
      </c>
      <c r="C1804" s="1">
        <f>_xlfn.LET(_xlpm.d,$G1804,_xlpm.k,_xlfn.CONCAT(LEFT(TRIM(C$1),1),"*"),COUNTIF(_xlpm.d,_xlpm.k))</f>
        <v>0</v>
      </c>
      <c r="D1804" s="1">
        <f>_xlfn.LET(_xlpm.d,$G1804,_xlpm.k,_xlfn.CONCAT(LEFT(TRIM(D$1),1),"*"),COUNTIF(_xlpm.d,_xlpm.k))</f>
        <v>0</v>
      </c>
      <c r="E1804" s="1">
        <f>LOG(F1804+1,10)</f>
        <v>0.60205999132796229</v>
      </c>
      <c r="F1804" s="7">
        <v>3</v>
      </c>
      <c r="G1804" s="9" t="s">
        <v>778</v>
      </c>
      <c r="H1804" s="4">
        <f>F1804/freq.sum.r6e</f>
        <v>1.4910536779324057E-4</v>
      </c>
      <c r="I1804" s="1" t="str">
        <f>_xlfn.LET(_xlpm.sep,":",_xlpm.w,$G1804,LEFT(_xlpm.w,FIND(_xlpm.sep,_xlpm.w)-1))</f>
        <v>dʒɪ</v>
      </c>
      <c r="J1804" s="1" t="str">
        <f>_xlfn.LET(_xlpm.sep,":",_xlpm.w,$G1804,RIGHT(_xlpm.w,LEN(_xlpm.w)-FIND(_xlpm.sep,_xlpm.w)))</f>
        <v>ger</v>
      </c>
      <c r="K1804" s="10">
        <f>_xlfn.LET(_xlpm.w,I1804,LEN(_xlpm.w))</f>
        <v>3</v>
      </c>
      <c r="L1804" s="10">
        <f>_xlfn.LET(_xlpm.w,J1804,LEN(_xlpm.w))</f>
        <v>3</v>
      </c>
      <c r="M1804" s="10">
        <f>_xlfn.LET(_xlpm.a,K1804,_xlpm.b,L1804,MAX(_xlpm.a,_xlpm.b))</f>
        <v>3</v>
      </c>
      <c r="N1804" s="10">
        <f>_xlfn.LET(_xlpm.d,(K1804,L1804),MAX(_xlpm.d)-MIN(_xlpm.d))</f>
        <v>0</v>
      </c>
      <c r="O1804" s="1" t="str">
        <f>_xlfn.LET(_xlpm.sep,":",_xlpm.w,$G1804,_xlfn.CONCAT("~",RIGHT(_xlpm.w,LEN(_xlpm.w)-FIND(_xlpm.sep,_xlpm.w)),"~"))</f>
        <v>~ger~</v>
      </c>
      <c r="P1804" s="1" t="str">
        <f>_xlfn.LET(_xlpm.sep,":",_xlpm.w,$G1804,_xlfn.CONCAT("[",LEFT(_xlpm.w,FIND(_xlpm.sep,_xlpm.w)-1),"]"))</f>
        <v>[dʒɪ]</v>
      </c>
      <c r="Q1804" s="14" cm="1">
        <f t="array" ref="Q1804">SUM(_xlfn._xlws.FILTER($H$2:$H$7117,_xlfn.MAP($O$2:$O$7117,_xlfn.LAMBDA(_xlpm.x,_xlpm.x=$O1804))))</f>
        <v>4.4731610337972168E-4</v>
      </c>
      <c r="R1804" s="14">
        <f>$H1804/Q1804</f>
        <v>0.33333333333333337</v>
      </c>
      <c r="S1804" s="14" cm="1">
        <f t="array" ref="S1804">SUM(_xlfn._xlws.FILTER($H$2:$H$7117,_xlfn.MAP($P$2:$P$7117,_xlfn.LAMBDA(_xlpm.x,_xlpm.x=$P1804))))</f>
        <v>1.1133200795228625E-2</v>
      </c>
      <c r="T1804" s="14">
        <f>$H1804/S1804</f>
        <v>1.3392857142857147E-2</v>
      </c>
      <c r="U1804" s="14">
        <f>_xlfn.LET(_xlpm.freq,F1804,_xlpm.size,M1804+1,_xlpm.F,V1804,LOG(1+_xlpm.freq)*LOG(1+_xlpm.size)*_xlpm.F)</f>
        <v>1.0836614800404709E-2</v>
      </c>
      <c r="V1804" s="14">
        <f>_xlfn.LET(_xlpm.a,T1804,_xlpm.b,R1804,2*_xlpm.a*_xlpm.b/(_xlpm.a+_xlpm.b))</f>
        <v>2.5751072961373401E-2</v>
      </c>
      <c r="W1804" s="14">
        <f>_xlfn.LET(_xlpm.p,R1804,_xlpm.q,T1804,LOG(_xlpm.p/_xlpm.q))</f>
        <v>1.3960055088948378</v>
      </c>
      <c r="X1804" s="2"/>
      <c r="AC1804" s="2"/>
      <c r="AH1804" s="2"/>
      <c r="AI1804" s="2"/>
    </row>
    <row r="1805" spans="1:35">
      <c r="A1805" s="1" t="str">
        <f>_xlfn.LET(_xlpm.sep," : ",CONCATENATE(O1805,_xlpm.sep,P1805))</f>
        <v>~har~ : [ə]</v>
      </c>
      <c r="B1805" s="1">
        <f>_xlfn.LET(_xlpm.d,$G1805,_xlpm.k,_xlfn.CONCAT(LEFT(TRIM(B$1),1),"*"),COUNTIF(_xlpm.d,_xlpm.k))</f>
        <v>0</v>
      </c>
      <c r="C1805" s="1">
        <f>_xlfn.LET(_xlpm.d,$G1805,_xlpm.k,_xlfn.CONCAT(LEFT(TRIM(C$1),1),"*"),COUNTIF(_xlpm.d,_xlpm.k))</f>
        <v>0</v>
      </c>
      <c r="D1805" s="1">
        <f>_xlfn.LET(_xlpm.d,$G1805,_xlpm.k,_xlfn.CONCAT(LEFT(TRIM(D$1),1),"*"),COUNTIF(_xlpm.d,_xlpm.k))</f>
        <v>0</v>
      </c>
      <c r="E1805" s="1">
        <f>LOG(F1805+1,10)</f>
        <v>0.30102999566398114</v>
      </c>
      <c r="F1805" s="7">
        <v>1</v>
      </c>
      <c r="G1805" s="9" t="s">
        <v>5575</v>
      </c>
      <c r="H1805" s="4">
        <f>F1805/freq.sum.r6e</f>
        <v>4.9701789264413521E-5</v>
      </c>
      <c r="I1805" s="4" t="str">
        <f>_xlfn.LET(_xlpm.sep,":",_xlpm.w,$G1805,LEFT(_xlpm.w,FIND(_xlpm.sep,_xlpm.w)-1))</f>
        <v>ə</v>
      </c>
      <c r="J1805" s="4" t="str">
        <f>_xlfn.LET(_xlpm.sep,":",_xlpm.w,$G1805,RIGHT(_xlpm.w,LEN(_xlpm.w)-FIND(_xlpm.sep,_xlpm.w)))</f>
        <v>har</v>
      </c>
      <c r="K1805" s="10">
        <f>_xlfn.LET(_xlpm.w,I1805,LEN(_xlpm.w))</f>
        <v>1</v>
      </c>
      <c r="L1805" s="10">
        <f>_xlfn.LET(_xlpm.w,J1805,LEN(_xlpm.w))</f>
        <v>3</v>
      </c>
      <c r="M1805" s="10">
        <f>_xlfn.LET(_xlpm.a,K1805,_xlpm.b,L1805,MAX(_xlpm.a,_xlpm.b))</f>
        <v>3</v>
      </c>
      <c r="N1805" s="10">
        <f>_xlfn.LET(_xlpm.d,(K1805,L1805),MAX(_xlpm.d)-MIN(_xlpm.d))</f>
        <v>2</v>
      </c>
      <c r="O1805" s="1" t="str">
        <f>_xlfn.LET(_xlpm.sep,":",_xlpm.w,$G1805,_xlfn.CONCAT("~",RIGHT(_xlpm.w,LEN(_xlpm.w)-FIND(_xlpm.sep,_xlpm.w)),"~"))</f>
        <v>~har~</v>
      </c>
      <c r="P1805" s="1" t="str">
        <f>_xlfn.LET(_xlpm.sep,":",_xlpm.w,$G1805,_xlfn.CONCAT("[",LEFT(_xlpm.w,FIND(_xlpm.sep,_xlpm.w)-1),"]"))</f>
        <v>[ə]</v>
      </c>
      <c r="Q1805" s="14" cm="1">
        <f t="array" ref="Q1805">SUM(_xlfn._xlws.FILTER($H$2:$H$7109,_xlfn.MAP($O$2:$O$7109,_xlfn.LAMBDA(_xlpm.x,_xlpm.x=$O1805))))</f>
        <v>1.9880715705765408E-4</v>
      </c>
      <c r="R1805" s="14">
        <f>$H1805/Q1805</f>
        <v>0.25</v>
      </c>
      <c r="S1805" s="14" cm="1">
        <f t="array" ref="S1805">SUM(_xlfn._xlws.FILTER($H$2:$H$7109,_xlfn.MAP($P$2:$P$7109,_xlfn.LAMBDA(_xlpm.x,_xlpm.x=$P1805))))</f>
        <v>4.9701789264413494E-3</v>
      </c>
      <c r="T1805" s="14">
        <f>$H1805/S1805</f>
        <v>1.0000000000000005E-2</v>
      </c>
      <c r="U1805" s="14">
        <f>_xlfn.LET(_xlpm.freq,F1805,_xlpm.size,M1805+1,_xlpm.F,V1805,LOG(1+_xlpm.freq)*LOG(1+_xlpm.size)*_xlpm.F)</f>
        <v>4.0463641802793229E-3</v>
      </c>
      <c r="V1805" s="14">
        <f>_xlfn.LET(_xlpm.a,T1805,_xlpm.b,R1805,2*_xlpm.a*_xlpm.b/(_xlpm.a+_xlpm.b))</f>
        <v>1.9230769230769242E-2</v>
      </c>
      <c r="W1805" s="14">
        <f>_xlfn.LET(_xlpm.p,R1805,_xlpm.q,T1805,LOG(_xlpm.p/_xlpm.q))</f>
        <v>1.3979400086720373</v>
      </c>
      <c r="X1805" s="2"/>
      <c r="AC1805" s="2"/>
      <c r="AH1805" s="2"/>
      <c r="AI1805" s="2"/>
    </row>
    <row r="1806" spans="1:35">
      <c r="A1806" s="1" t="str">
        <f>_xlfn.LET(_xlpm.sep," : ",CONCATENATE(O1806,_xlpm.sep,P1806))</f>
        <v>~sar~ : [zə]</v>
      </c>
      <c r="B1806" s="1">
        <f>_xlfn.LET(_xlpm.d,$G1806,_xlpm.k,_xlfn.CONCAT(LEFT(TRIM(B$1),1),"*"),COUNTIF(_xlpm.d,_xlpm.k))</f>
        <v>0</v>
      </c>
      <c r="C1806" s="1">
        <f>_xlfn.LET(_xlpm.d,$G1806,_xlpm.k,_xlfn.CONCAT(LEFT(TRIM(C$1),1),"*"),COUNTIF(_xlpm.d,_xlpm.k))</f>
        <v>0</v>
      </c>
      <c r="D1806" s="1">
        <f>_xlfn.LET(_xlpm.d,$G1806,_xlpm.k,_xlfn.CONCAT(LEFT(TRIM(D$1),1),"*"),COUNTIF(_xlpm.d,_xlpm.k))</f>
        <v>0</v>
      </c>
      <c r="E1806" s="1">
        <f>LOG(F1806+1,10)</f>
        <v>0.30102999566398114</v>
      </c>
      <c r="F1806" s="7">
        <v>1</v>
      </c>
      <c r="G1806" s="9" t="s">
        <v>5399</v>
      </c>
      <c r="H1806" s="4">
        <f>F1806/freq.sum.r6e</f>
        <v>4.9701789264413521E-5</v>
      </c>
      <c r="I1806" s="1" t="str">
        <f>_xlfn.LET(_xlpm.sep,":",_xlpm.w,$G1806,LEFT(_xlpm.w,FIND(_xlpm.sep,_xlpm.w)-1))</f>
        <v>zə</v>
      </c>
      <c r="J1806" s="1" t="str">
        <f>_xlfn.LET(_xlpm.sep,":",_xlpm.w,$G1806,RIGHT(_xlpm.w,LEN(_xlpm.w)-FIND(_xlpm.sep,_xlpm.w)))</f>
        <v>sar</v>
      </c>
      <c r="K1806" s="10">
        <f>_xlfn.LET(_xlpm.w,I1806,LEN(_xlpm.w))</f>
        <v>2</v>
      </c>
      <c r="L1806" s="10">
        <f>_xlfn.LET(_xlpm.w,J1806,LEN(_xlpm.w))</f>
        <v>3</v>
      </c>
      <c r="M1806" s="10">
        <f>_xlfn.LET(_xlpm.a,K1806,_xlpm.b,L1806,MAX(_xlpm.a,_xlpm.b))</f>
        <v>3</v>
      </c>
      <c r="N1806" s="10">
        <f>_xlfn.LET(_xlpm.d,(K1806,L1806),MAX(_xlpm.d)-MIN(_xlpm.d))</f>
        <v>1</v>
      </c>
      <c r="O1806" s="1" t="str">
        <f>_xlfn.LET(_xlpm.sep,":",_xlpm.w,$G1806,_xlfn.CONCAT("~",RIGHT(_xlpm.w,LEN(_xlpm.w)-FIND(_xlpm.sep,_xlpm.w)),"~"))</f>
        <v>~sar~</v>
      </c>
      <c r="P1806" s="1" t="str">
        <f>_xlfn.LET(_xlpm.sep,":",_xlpm.w,$G1806,_xlfn.CONCAT("[",LEFT(_xlpm.w,FIND(_xlpm.sep,_xlpm.w)-1),"]"))</f>
        <v>[zə]</v>
      </c>
      <c r="Q1806" s="14" cm="1">
        <f t="array" ref="Q1806">SUM(_xlfn._xlws.FILTER($H$2:$H$7117,_xlfn.MAP($O$2:$O$7117,_xlfn.LAMBDA(_xlpm.x,_xlpm.x=$O1806))))</f>
        <v>9.9403578528827041E-5</v>
      </c>
      <c r="R1806" s="14">
        <f>$H1806/Q1806</f>
        <v>0.5</v>
      </c>
      <c r="S1806" s="14" cm="1">
        <f t="array" ref="S1806">SUM(_xlfn._xlws.FILTER($H$2:$H$7117,_xlfn.MAP($P$2:$P$7117,_xlfn.LAMBDA(_xlpm.x,_xlpm.x=$P1806))))</f>
        <v>2.4850894632206747E-3</v>
      </c>
      <c r="T1806" s="14">
        <f>$H1806/S1806</f>
        <v>2.0000000000000011E-2</v>
      </c>
      <c r="U1806" s="14">
        <f>_xlfn.LET(_xlpm.freq,F1806,_xlpm.size,M1806+1,_xlpm.F,V1806,LOG(1+_xlpm.freq)*LOG(1+_xlpm.size)*_xlpm.F)</f>
        <v>8.0927283605586459E-3</v>
      </c>
      <c r="V1806" s="14">
        <f>_xlfn.LET(_xlpm.a,T1806,_xlpm.b,R1806,2*_xlpm.a*_xlpm.b/(_xlpm.a+_xlpm.b))</f>
        <v>3.8461538461538484E-2</v>
      </c>
      <c r="W1806" s="14">
        <f>_xlfn.LET(_xlpm.p,R1806,_xlpm.q,T1806,LOG(_xlpm.p/_xlpm.q))</f>
        <v>1.3979400086720373</v>
      </c>
      <c r="X1806" s="2"/>
      <c r="AC1806" s="2"/>
      <c r="AH1806" s="2"/>
      <c r="AI1806" s="2"/>
    </row>
    <row r="1807" spans="1:35">
      <c r="A1807" s="1" t="str">
        <f>_xlfn.LET(_xlpm.sep," : ",CONCATENATE(O1807,_xlpm.sep,P1807))</f>
        <v>~sax~ : [zə]</v>
      </c>
      <c r="B1807" s="1">
        <f>_xlfn.LET(_xlpm.d,$G1807,_xlpm.k,_xlfn.CONCAT(LEFT(TRIM(B$1),1),"*"),COUNTIF(_xlpm.d,_xlpm.k))</f>
        <v>0</v>
      </c>
      <c r="C1807" s="1">
        <f>_xlfn.LET(_xlpm.d,$G1807,_xlpm.k,_xlfn.CONCAT(LEFT(TRIM(C$1),1),"*"),COUNTIF(_xlpm.d,_xlpm.k))</f>
        <v>0</v>
      </c>
      <c r="D1807" s="1">
        <f>_xlfn.LET(_xlpm.d,$G1807,_xlpm.k,_xlfn.CONCAT(LEFT(TRIM(D$1),1),"*"),COUNTIF(_xlpm.d,_xlpm.k))</f>
        <v>0</v>
      </c>
      <c r="E1807" s="1">
        <f>LOG(F1807+1,10)</f>
        <v>0.30102999566398114</v>
      </c>
      <c r="F1807" s="7">
        <v>1</v>
      </c>
      <c r="G1807" s="9" t="s">
        <v>5401</v>
      </c>
      <c r="H1807" s="4">
        <f>F1807/freq.sum.r6e</f>
        <v>4.9701789264413521E-5</v>
      </c>
      <c r="I1807" s="4" t="str">
        <f>_xlfn.LET(_xlpm.sep,":",_xlpm.w,$G1807,LEFT(_xlpm.w,FIND(_xlpm.sep,_xlpm.w)-1))</f>
        <v>zə</v>
      </c>
      <c r="J1807" s="4" t="str">
        <f>_xlfn.LET(_xlpm.sep,":",_xlpm.w,$G1807,RIGHT(_xlpm.w,LEN(_xlpm.w)-FIND(_xlpm.sep,_xlpm.w)))</f>
        <v>sax</v>
      </c>
      <c r="K1807" s="10">
        <f>_xlfn.LET(_xlpm.w,I1807,LEN(_xlpm.w))</f>
        <v>2</v>
      </c>
      <c r="L1807" s="10">
        <f>_xlfn.LET(_xlpm.w,J1807,LEN(_xlpm.w))</f>
        <v>3</v>
      </c>
      <c r="M1807" s="10">
        <f>_xlfn.LET(_xlpm.a,K1807,_xlpm.b,L1807,MAX(_xlpm.a,_xlpm.b))</f>
        <v>3</v>
      </c>
      <c r="N1807" s="10">
        <f>_xlfn.LET(_xlpm.d,(K1807,L1807),MAX(_xlpm.d)-MIN(_xlpm.d))</f>
        <v>1</v>
      </c>
      <c r="O1807" s="1" t="str">
        <f>_xlfn.LET(_xlpm.sep,":",_xlpm.w,$G1807,_xlfn.CONCAT("~",RIGHT(_xlpm.w,LEN(_xlpm.w)-FIND(_xlpm.sep,_xlpm.w)),"~"))</f>
        <v>~sax~</v>
      </c>
      <c r="P1807" s="1" t="str">
        <f>_xlfn.LET(_xlpm.sep,":",_xlpm.w,$G1807,_xlfn.CONCAT("[",LEFT(_xlpm.w,FIND(_xlpm.sep,_xlpm.w)-1),"]"))</f>
        <v>[zə]</v>
      </c>
      <c r="Q1807" s="14" cm="1">
        <f t="array" ref="Q1807">SUM(_xlfn._xlws.FILTER($H$2:$H$7109,_xlfn.MAP($O$2:$O$7109,_xlfn.LAMBDA(_xlpm.x,_xlpm.x=$O1807))))</f>
        <v>9.9403578528827041E-5</v>
      </c>
      <c r="R1807" s="14">
        <f>$H1807/Q1807</f>
        <v>0.5</v>
      </c>
      <c r="S1807" s="14" cm="1">
        <f t="array" ref="S1807">SUM(_xlfn._xlws.FILTER($H$2:$H$7109,_xlfn.MAP($P$2:$P$7109,_xlfn.LAMBDA(_xlpm.x,_xlpm.x=$P1807))))</f>
        <v>2.4850894632206747E-3</v>
      </c>
      <c r="T1807" s="14">
        <f>$H1807/S1807</f>
        <v>2.0000000000000011E-2</v>
      </c>
      <c r="U1807" s="14">
        <f>_xlfn.LET(_xlpm.freq,F1807,_xlpm.size,M1807+1,_xlpm.F,V1807,LOG(1+_xlpm.freq)*LOG(1+_xlpm.size)*_xlpm.F)</f>
        <v>8.0927283605586459E-3</v>
      </c>
      <c r="V1807" s="14">
        <f>_xlfn.LET(_xlpm.a,T1807,_xlpm.b,R1807,2*_xlpm.a*_xlpm.b/(_xlpm.a+_xlpm.b))</f>
        <v>3.8461538461538484E-2</v>
      </c>
      <c r="W1807" s="14">
        <f>_xlfn.LET(_xlpm.p,R1807,_xlpm.q,T1807,LOG(_xlpm.p/_xlpm.q))</f>
        <v>1.3979400086720373</v>
      </c>
      <c r="X1807" s="2"/>
      <c r="AC1807" s="2"/>
      <c r="AH1807" s="2"/>
      <c r="AI1807" s="2"/>
    </row>
    <row r="1808" spans="1:35">
      <c r="A1808" s="1" t="str">
        <f>_xlfn.LET(_xlpm.sep," : ",CONCATENATE(O1808,_xlpm.sep,P1808))</f>
        <v>~sex~ : [zə]</v>
      </c>
      <c r="B1808" s="1">
        <f>_xlfn.LET(_xlpm.d,$G1808,_xlpm.k,_xlfn.CONCAT(LEFT(TRIM(B$1),1),"*"),COUNTIF(_xlpm.d,_xlpm.k))</f>
        <v>0</v>
      </c>
      <c r="C1808" s="1">
        <f>_xlfn.LET(_xlpm.d,$G1808,_xlpm.k,_xlfn.CONCAT(LEFT(TRIM(C$1),1),"*"),COUNTIF(_xlpm.d,_xlpm.k))</f>
        <v>0</v>
      </c>
      <c r="D1808" s="1">
        <f>_xlfn.LET(_xlpm.d,$G1808,_xlpm.k,_xlfn.CONCAT(LEFT(TRIM(D$1),1),"*"),COUNTIF(_xlpm.d,_xlpm.k))</f>
        <v>0</v>
      </c>
      <c r="E1808" s="1">
        <f>LOG(F1808+1,10)</f>
        <v>0.30102999566398114</v>
      </c>
      <c r="F1808" s="7">
        <v>1</v>
      </c>
      <c r="G1808" s="9" t="s">
        <v>5415</v>
      </c>
      <c r="H1808" s="4">
        <f>F1808/freq.sum.r6e</f>
        <v>4.9701789264413521E-5</v>
      </c>
      <c r="I1808" s="1" t="str">
        <f>_xlfn.LET(_xlpm.sep,":",_xlpm.w,$G1808,LEFT(_xlpm.w,FIND(_xlpm.sep,_xlpm.w)-1))</f>
        <v>zə</v>
      </c>
      <c r="J1808" s="1" t="str">
        <f>_xlfn.LET(_xlpm.sep,":",_xlpm.w,$G1808,RIGHT(_xlpm.w,LEN(_xlpm.w)-FIND(_xlpm.sep,_xlpm.w)))</f>
        <v>sex</v>
      </c>
      <c r="K1808" s="10">
        <f>_xlfn.LET(_xlpm.w,I1808,LEN(_xlpm.w))</f>
        <v>2</v>
      </c>
      <c r="L1808" s="10">
        <f>_xlfn.LET(_xlpm.w,J1808,LEN(_xlpm.w))</f>
        <v>3</v>
      </c>
      <c r="M1808" s="10">
        <f>_xlfn.LET(_xlpm.a,K1808,_xlpm.b,L1808,MAX(_xlpm.a,_xlpm.b))</f>
        <v>3</v>
      </c>
      <c r="N1808" s="10">
        <f>_xlfn.LET(_xlpm.d,(K1808,L1808),MAX(_xlpm.d)-MIN(_xlpm.d))</f>
        <v>1</v>
      </c>
      <c r="O1808" s="1" t="str">
        <f>_xlfn.LET(_xlpm.sep,":",_xlpm.w,$G1808,_xlfn.CONCAT("~",RIGHT(_xlpm.w,LEN(_xlpm.w)-FIND(_xlpm.sep,_xlpm.w)),"~"))</f>
        <v>~sex~</v>
      </c>
      <c r="P1808" s="1" t="str">
        <f>_xlfn.LET(_xlpm.sep,":",_xlpm.w,$G1808,_xlfn.CONCAT("[",LEFT(_xlpm.w,FIND(_xlpm.sep,_xlpm.w)-1),"]"))</f>
        <v>[zə]</v>
      </c>
      <c r="Q1808" s="14" cm="1">
        <f t="array" ref="Q1808">SUM(_xlfn._xlws.FILTER($H$2:$H$7117,_xlfn.MAP($O$2:$O$7117,_xlfn.LAMBDA(_xlpm.x,_xlpm.x=$O1808))))</f>
        <v>9.9403578528827041E-5</v>
      </c>
      <c r="R1808" s="14">
        <f>$H1808/Q1808</f>
        <v>0.5</v>
      </c>
      <c r="S1808" s="14" cm="1">
        <f t="array" ref="S1808">SUM(_xlfn._xlws.FILTER($H$2:$H$7117,_xlfn.MAP($P$2:$P$7117,_xlfn.LAMBDA(_xlpm.x,_xlpm.x=$P1808))))</f>
        <v>2.4850894632206747E-3</v>
      </c>
      <c r="T1808" s="14">
        <f>$H1808/S1808</f>
        <v>2.0000000000000011E-2</v>
      </c>
      <c r="U1808" s="14">
        <f>_xlfn.LET(_xlpm.freq,F1808,_xlpm.size,M1808+1,_xlpm.F,V1808,LOG(1+_xlpm.freq)*LOG(1+_xlpm.size)*_xlpm.F)</f>
        <v>8.0927283605586459E-3</v>
      </c>
      <c r="V1808" s="14">
        <f>_xlfn.LET(_xlpm.a,T1808,_xlpm.b,R1808,2*_xlpm.a*_xlpm.b/(_xlpm.a+_xlpm.b))</f>
        <v>3.8461538461538484E-2</v>
      </c>
      <c r="W1808" s="14">
        <f>_xlfn.LET(_xlpm.p,R1808,_xlpm.q,T1808,LOG(_xlpm.p/_xlpm.q))</f>
        <v>1.3979400086720373</v>
      </c>
      <c r="X1808" s="2"/>
      <c r="AC1808" s="2"/>
      <c r="AH1808" s="2"/>
      <c r="AI1808" s="2"/>
    </row>
    <row r="1809" spans="1:35">
      <c r="A1809" s="1" t="str">
        <f>_xlfn.LET(_xlpm.sep," : ",CONCATENATE(O1809,_xlpm.sep,P1809))</f>
        <v>~six~ : [zə]</v>
      </c>
      <c r="B1809" s="1">
        <f>_xlfn.LET(_xlpm.d,$G1809,_xlpm.k,_xlfn.CONCAT(LEFT(TRIM(B$1),1),"*"),COUNTIF(_xlpm.d,_xlpm.k))</f>
        <v>0</v>
      </c>
      <c r="C1809" s="1">
        <f>_xlfn.LET(_xlpm.d,$G1809,_xlpm.k,_xlfn.CONCAT(LEFT(TRIM(C$1),1),"*"),COUNTIF(_xlpm.d,_xlpm.k))</f>
        <v>0</v>
      </c>
      <c r="D1809" s="1">
        <f>_xlfn.LET(_xlpm.d,$G1809,_xlpm.k,_xlfn.CONCAT(LEFT(TRIM(D$1),1),"*"),COUNTIF(_xlpm.d,_xlpm.k))</f>
        <v>0</v>
      </c>
      <c r="E1809" s="1">
        <f>LOG(F1809+1,10)</f>
        <v>0.30102999566398114</v>
      </c>
      <c r="F1809" s="7">
        <v>1</v>
      </c>
      <c r="G1809" s="9" t="s">
        <v>5426</v>
      </c>
      <c r="H1809" s="4">
        <f>F1809/freq.sum.r6e</f>
        <v>4.9701789264413521E-5</v>
      </c>
      <c r="I1809" s="1" t="str">
        <f>_xlfn.LET(_xlpm.sep,":",_xlpm.w,$G1809,LEFT(_xlpm.w,FIND(_xlpm.sep,_xlpm.w)-1))</f>
        <v>zə</v>
      </c>
      <c r="J1809" s="1" t="str">
        <f>_xlfn.LET(_xlpm.sep,":",_xlpm.w,$G1809,RIGHT(_xlpm.w,LEN(_xlpm.w)-FIND(_xlpm.sep,_xlpm.w)))</f>
        <v>six</v>
      </c>
      <c r="K1809" s="10">
        <f>_xlfn.LET(_xlpm.w,I1809,LEN(_xlpm.w))</f>
        <v>2</v>
      </c>
      <c r="L1809" s="10">
        <f>_xlfn.LET(_xlpm.w,J1809,LEN(_xlpm.w))</f>
        <v>3</v>
      </c>
      <c r="M1809" s="10">
        <f>_xlfn.LET(_xlpm.a,K1809,_xlpm.b,L1809,MAX(_xlpm.a,_xlpm.b))</f>
        <v>3</v>
      </c>
      <c r="N1809" s="10">
        <f>_xlfn.LET(_xlpm.d,(K1809,L1809),MAX(_xlpm.d)-MIN(_xlpm.d))</f>
        <v>1</v>
      </c>
      <c r="O1809" s="1" t="str">
        <f>_xlfn.LET(_xlpm.sep,":",_xlpm.w,$G1809,_xlfn.CONCAT("~",RIGHT(_xlpm.w,LEN(_xlpm.w)-FIND(_xlpm.sep,_xlpm.w)),"~"))</f>
        <v>~six~</v>
      </c>
      <c r="P1809" s="1" t="str">
        <f>_xlfn.LET(_xlpm.sep,":",_xlpm.w,$G1809,_xlfn.CONCAT("[",LEFT(_xlpm.w,FIND(_xlpm.sep,_xlpm.w)-1),"]"))</f>
        <v>[zə]</v>
      </c>
      <c r="Q1809" s="14" cm="1">
        <f t="array" ref="Q1809">SUM(_xlfn._xlws.FILTER($H$2:$H$7117,_xlfn.MAP($O$2:$O$7117,_xlfn.LAMBDA(_xlpm.x,_xlpm.x=$O1809))))</f>
        <v>9.9403578528827041E-5</v>
      </c>
      <c r="R1809" s="14">
        <f>$H1809/Q1809</f>
        <v>0.5</v>
      </c>
      <c r="S1809" s="14" cm="1">
        <f t="array" ref="S1809">SUM(_xlfn._xlws.FILTER($H$2:$H$7117,_xlfn.MAP($P$2:$P$7117,_xlfn.LAMBDA(_xlpm.x,_xlpm.x=$P1809))))</f>
        <v>2.4850894632206747E-3</v>
      </c>
      <c r="T1809" s="14">
        <f>$H1809/S1809</f>
        <v>2.0000000000000011E-2</v>
      </c>
      <c r="U1809" s="14">
        <f>_xlfn.LET(_xlpm.freq,F1809,_xlpm.size,M1809+1,_xlpm.F,V1809,LOG(1+_xlpm.freq)*LOG(1+_xlpm.size)*_xlpm.F)</f>
        <v>8.0927283605586459E-3</v>
      </c>
      <c r="V1809" s="14">
        <f>_xlfn.LET(_xlpm.a,T1809,_xlpm.b,R1809,2*_xlpm.a*_xlpm.b/(_xlpm.a+_xlpm.b))</f>
        <v>3.8461538461538484E-2</v>
      </c>
      <c r="W1809" s="14">
        <f>_xlfn.LET(_xlpm.p,R1809,_xlpm.q,T1809,LOG(_xlpm.p/_xlpm.q))</f>
        <v>1.3979400086720373</v>
      </c>
      <c r="X1809" s="2"/>
      <c r="AC1809" s="2"/>
      <c r="AH1809" s="2"/>
      <c r="AI1809" s="2"/>
    </row>
    <row r="1810" spans="1:35">
      <c r="A1810" s="1" t="str">
        <f>_xlfn.LET(_xlpm.sep," : ",CONCATENATE(O1810,_xlpm.sep,P1810))</f>
        <v>~sor~ : [zə]</v>
      </c>
      <c r="B1810" s="1">
        <f>_xlfn.LET(_xlpm.d,$G1810,_xlpm.k,_xlfn.CONCAT(LEFT(TRIM(B$1),1),"*"),COUNTIF(_xlpm.d,_xlpm.k))</f>
        <v>0</v>
      </c>
      <c r="C1810" s="1">
        <f>_xlfn.LET(_xlpm.d,$G1810,_xlpm.k,_xlfn.CONCAT(LEFT(TRIM(C$1),1),"*"),COUNTIF(_xlpm.d,_xlpm.k))</f>
        <v>0</v>
      </c>
      <c r="D1810" s="1">
        <f>_xlfn.LET(_xlpm.d,$G1810,_xlpm.k,_xlfn.CONCAT(LEFT(TRIM(D$1),1),"*"),COUNTIF(_xlpm.d,_xlpm.k))</f>
        <v>0</v>
      </c>
      <c r="E1810" s="1">
        <f>LOG(F1810+1,10)</f>
        <v>0.30102999566398114</v>
      </c>
      <c r="F1810" s="7">
        <v>1</v>
      </c>
      <c r="G1810" s="9" t="s">
        <v>5428</v>
      </c>
      <c r="H1810" s="4">
        <f>F1810/freq.sum.r6e</f>
        <v>4.9701789264413521E-5</v>
      </c>
      <c r="I1810" s="1" t="str">
        <f>_xlfn.LET(_xlpm.sep,":",_xlpm.w,$G1810,LEFT(_xlpm.w,FIND(_xlpm.sep,_xlpm.w)-1))</f>
        <v>zə</v>
      </c>
      <c r="J1810" s="1" t="str">
        <f>_xlfn.LET(_xlpm.sep,":",_xlpm.w,$G1810,RIGHT(_xlpm.w,LEN(_xlpm.w)-FIND(_xlpm.sep,_xlpm.w)))</f>
        <v>sor</v>
      </c>
      <c r="K1810" s="10">
        <f>_xlfn.LET(_xlpm.w,I1810,LEN(_xlpm.w))</f>
        <v>2</v>
      </c>
      <c r="L1810" s="10">
        <f>_xlfn.LET(_xlpm.w,J1810,LEN(_xlpm.w))</f>
        <v>3</v>
      </c>
      <c r="M1810" s="10">
        <f>_xlfn.LET(_xlpm.a,K1810,_xlpm.b,L1810,MAX(_xlpm.a,_xlpm.b))</f>
        <v>3</v>
      </c>
      <c r="N1810" s="10">
        <f>_xlfn.LET(_xlpm.d,(K1810,L1810),MAX(_xlpm.d)-MIN(_xlpm.d))</f>
        <v>1</v>
      </c>
      <c r="O1810" s="1" t="str">
        <f>_xlfn.LET(_xlpm.sep,":",_xlpm.w,$G1810,_xlfn.CONCAT("~",RIGHT(_xlpm.w,LEN(_xlpm.w)-FIND(_xlpm.sep,_xlpm.w)),"~"))</f>
        <v>~sor~</v>
      </c>
      <c r="P1810" s="1" t="str">
        <f>_xlfn.LET(_xlpm.sep,":",_xlpm.w,$G1810,_xlfn.CONCAT("[",LEFT(_xlpm.w,FIND(_xlpm.sep,_xlpm.w)-1),"]"))</f>
        <v>[zə]</v>
      </c>
      <c r="Q1810" s="14" cm="1">
        <f t="array" ref="Q1810">SUM(_xlfn._xlws.FILTER($H$2:$H$7117,_xlfn.MAP($O$2:$O$7117,_xlfn.LAMBDA(_xlpm.x,_xlpm.x=$O1810))))</f>
        <v>9.9403578528827041E-5</v>
      </c>
      <c r="R1810" s="14">
        <f>$H1810/Q1810</f>
        <v>0.5</v>
      </c>
      <c r="S1810" s="14" cm="1">
        <f t="array" ref="S1810">SUM(_xlfn._xlws.FILTER($H$2:$H$7117,_xlfn.MAP($P$2:$P$7117,_xlfn.LAMBDA(_xlpm.x,_xlpm.x=$P1810))))</f>
        <v>2.4850894632206747E-3</v>
      </c>
      <c r="T1810" s="14">
        <f>$H1810/S1810</f>
        <v>2.0000000000000011E-2</v>
      </c>
      <c r="U1810" s="14">
        <f>_xlfn.LET(_xlpm.freq,F1810,_xlpm.size,M1810+1,_xlpm.F,V1810,LOG(1+_xlpm.freq)*LOG(1+_xlpm.size)*_xlpm.F)</f>
        <v>8.0927283605586459E-3</v>
      </c>
      <c r="V1810" s="14">
        <f>_xlfn.LET(_xlpm.a,T1810,_xlpm.b,R1810,2*_xlpm.a*_xlpm.b/(_xlpm.a+_xlpm.b))</f>
        <v>3.8461538461538484E-2</v>
      </c>
      <c r="W1810" s="14">
        <f>_xlfn.LET(_xlpm.p,R1810,_xlpm.q,T1810,LOG(_xlpm.p/_xlpm.q))</f>
        <v>1.3979400086720373</v>
      </c>
      <c r="X1810" s="2"/>
      <c r="AC1810" s="2"/>
      <c r="AH1810" s="2"/>
      <c r="AI1810" s="2"/>
    </row>
    <row r="1811" spans="1:35">
      <c r="A1811" s="1" t="str">
        <f>_xlfn.LET(_xlpm.sep," : ",CONCATENATE(O1811,_xlpm.sep,P1811))</f>
        <v>~sox~ : [zə]</v>
      </c>
      <c r="B1811" s="1">
        <f>_xlfn.LET(_xlpm.d,$G1811,_xlpm.k,_xlfn.CONCAT(LEFT(TRIM(B$1),1),"*"),COUNTIF(_xlpm.d,_xlpm.k))</f>
        <v>0</v>
      </c>
      <c r="C1811" s="1">
        <f>_xlfn.LET(_xlpm.d,$G1811,_xlpm.k,_xlfn.CONCAT(LEFT(TRIM(C$1),1),"*"),COUNTIF(_xlpm.d,_xlpm.k))</f>
        <v>0</v>
      </c>
      <c r="D1811" s="1">
        <f>_xlfn.LET(_xlpm.d,$G1811,_xlpm.k,_xlfn.CONCAT(LEFT(TRIM(D$1),1),"*"),COUNTIF(_xlpm.d,_xlpm.k))</f>
        <v>0</v>
      </c>
      <c r="E1811" s="1">
        <f>LOG(F1811+1,10)</f>
        <v>0.30102999566398114</v>
      </c>
      <c r="F1811" s="7">
        <v>1</v>
      </c>
      <c r="G1811" s="9" t="s">
        <v>5430</v>
      </c>
      <c r="H1811" s="4">
        <f>F1811/freq.sum.r6e</f>
        <v>4.9701789264413521E-5</v>
      </c>
      <c r="I1811" s="4" t="str">
        <f>_xlfn.LET(_xlpm.sep,":",_xlpm.w,$G1811,LEFT(_xlpm.w,FIND(_xlpm.sep,_xlpm.w)-1))</f>
        <v>zə</v>
      </c>
      <c r="J1811" s="4" t="str">
        <f>_xlfn.LET(_xlpm.sep,":",_xlpm.w,$G1811,RIGHT(_xlpm.w,LEN(_xlpm.w)-FIND(_xlpm.sep,_xlpm.w)))</f>
        <v>sox</v>
      </c>
      <c r="K1811" s="10">
        <f>_xlfn.LET(_xlpm.w,I1811,LEN(_xlpm.w))</f>
        <v>2</v>
      </c>
      <c r="L1811" s="10">
        <f>_xlfn.LET(_xlpm.w,J1811,LEN(_xlpm.w))</f>
        <v>3</v>
      </c>
      <c r="M1811" s="10">
        <f>_xlfn.LET(_xlpm.a,K1811,_xlpm.b,L1811,MAX(_xlpm.a,_xlpm.b))</f>
        <v>3</v>
      </c>
      <c r="N1811" s="10">
        <f>_xlfn.LET(_xlpm.d,(K1811,L1811),MAX(_xlpm.d)-MIN(_xlpm.d))</f>
        <v>1</v>
      </c>
      <c r="O1811" s="1" t="str">
        <f>_xlfn.LET(_xlpm.sep,":",_xlpm.w,$G1811,_xlfn.CONCAT("~",RIGHT(_xlpm.w,LEN(_xlpm.w)-FIND(_xlpm.sep,_xlpm.w)),"~"))</f>
        <v>~sox~</v>
      </c>
      <c r="P1811" s="1" t="str">
        <f>_xlfn.LET(_xlpm.sep,":",_xlpm.w,$G1811,_xlfn.CONCAT("[",LEFT(_xlpm.w,FIND(_xlpm.sep,_xlpm.w)-1),"]"))</f>
        <v>[zə]</v>
      </c>
      <c r="Q1811" s="14" cm="1">
        <f t="array" ref="Q1811">SUM(_xlfn._xlws.FILTER($H$2:$H$7109,_xlfn.MAP($O$2:$O$7109,_xlfn.LAMBDA(_xlpm.x,_xlpm.x=$O1811))))</f>
        <v>9.9403578528827041E-5</v>
      </c>
      <c r="R1811" s="14">
        <f>$H1811/Q1811</f>
        <v>0.5</v>
      </c>
      <c r="S1811" s="14" cm="1">
        <f t="array" ref="S1811">SUM(_xlfn._xlws.FILTER($H$2:$H$7109,_xlfn.MAP($P$2:$P$7109,_xlfn.LAMBDA(_xlpm.x,_xlpm.x=$P1811))))</f>
        <v>2.4850894632206747E-3</v>
      </c>
      <c r="T1811" s="14">
        <f>$H1811/S1811</f>
        <v>2.0000000000000011E-2</v>
      </c>
      <c r="U1811" s="14">
        <f>_xlfn.LET(_xlpm.freq,F1811,_xlpm.size,M1811+1,_xlpm.F,V1811,LOG(1+_xlpm.freq)*LOG(1+_xlpm.size)*_xlpm.F)</f>
        <v>8.0927283605586459E-3</v>
      </c>
      <c r="V1811" s="14">
        <f>_xlfn.LET(_xlpm.a,T1811,_xlpm.b,R1811,2*_xlpm.a*_xlpm.b/(_xlpm.a+_xlpm.b))</f>
        <v>3.8461538461538484E-2</v>
      </c>
      <c r="W1811" s="14">
        <f>_xlfn.LET(_xlpm.p,R1811,_xlpm.q,T1811,LOG(_xlpm.p/_xlpm.q))</f>
        <v>1.3979400086720373</v>
      </c>
      <c r="X1811" s="2"/>
      <c r="AC1811" s="2"/>
      <c r="AH1811" s="2"/>
      <c r="AI1811" s="2"/>
    </row>
    <row r="1812" spans="1:35">
      <c r="A1812" s="1" t="str">
        <f>_xlfn.LET(_xlpm.sep," : ",CONCATENATE(O1812,_xlpm.sep,P1812))</f>
        <v>~ghe~ : [ə]</v>
      </c>
      <c r="B1812" s="1">
        <f>_xlfn.LET(_xlpm.d,$G1812,_xlpm.k,_xlfn.CONCAT(LEFT(TRIM(B$1),1),"*"),COUNTIF(_xlpm.d,_xlpm.k))</f>
        <v>0</v>
      </c>
      <c r="C1812" s="1">
        <f>_xlfn.LET(_xlpm.d,$G1812,_xlpm.k,_xlfn.CONCAT(LEFT(TRIM(C$1),1),"*"),COUNTIF(_xlpm.d,_xlpm.k))</f>
        <v>0</v>
      </c>
      <c r="D1812" s="1">
        <f>_xlfn.LET(_xlpm.d,$G1812,_xlpm.k,_xlfn.CONCAT(LEFT(TRIM(D$1),1),"*"),COUNTIF(_xlpm.d,_xlpm.k))</f>
        <v>0</v>
      </c>
      <c r="E1812" s="1">
        <f>LOG(F1812+1,10)</f>
        <v>0.47712125471966244</v>
      </c>
      <c r="F1812" s="7">
        <v>2</v>
      </c>
      <c r="G1812" s="9" t="s">
        <v>5563</v>
      </c>
      <c r="H1812" s="4">
        <f>F1812/freq.sum.r6e</f>
        <v>9.9403578528827041E-5</v>
      </c>
      <c r="I1812" s="1" t="str">
        <f>_xlfn.LET(_xlpm.sep,":",_xlpm.w,$G1812,LEFT(_xlpm.w,FIND(_xlpm.sep,_xlpm.w)-1))</f>
        <v>ə</v>
      </c>
      <c r="J1812" s="1" t="str">
        <f>_xlfn.LET(_xlpm.sep,":",_xlpm.w,$G1812,RIGHT(_xlpm.w,LEN(_xlpm.w)-FIND(_xlpm.sep,_xlpm.w)))</f>
        <v>ghe</v>
      </c>
      <c r="K1812" s="10">
        <f>_xlfn.LET(_xlpm.w,I1812,LEN(_xlpm.w))</f>
        <v>1</v>
      </c>
      <c r="L1812" s="10">
        <f>_xlfn.LET(_xlpm.w,J1812,LEN(_xlpm.w))</f>
        <v>3</v>
      </c>
      <c r="M1812" s="10">
        <f>_xlfn.LET(_xlpm.a,K1812,_xlpm.b,L1812,MAX(_xlpm.a,_xlpm.b))</f>
        <v>3</v>
      </c>
      <c r="N1812" s="10">
        <f>_xlfn.LET(_xlpm.d,(K1812,L1812),MAX(_xlpm.d)-MIN(_xlpm.d))</f>
        <v>2</v>
      </c>
      <c r="O1812" s="1" t="str">
        <f>_xlfn.LET(_xlpm.sep,":",_xlpm.w,$G1812,_xlfn.CONCAT("~",RIGHT(_xlpm.w,LEN(_xlpm.w)-FIND(_xlpm.sep,_xlpm.w)),"~"))</f>
        <v>~ghe~</v>
      </c>
      <c r="P1812" s="1" t="str">
        <f>_xlfn.LET(_xlpm.sep,":",_xlpm.w,$G1812,_xlfn.CONCAT("[",LEFT(_xlpm.w,FIND(_xlpm.sep,_xlpm.w)-1),"]"))</f>
        <v>[ə]</v>
      </c>
      <c r="Q1812" s="14" cm="1">
        <f t="array" ref="Q1812">SUM(_xlfn._xlws.FILTER($H$2:$H$7117,_xlfn.MAP($O$2:$O$7117,_xlfn.LAMBDA(_xlpm.x,_xlpm.x=$O1812))))</f>
        <v>1.9880715705765408E-4</v>
      </c>
      <c r="R1812" s="14">
        <f>$H1812/Q1812</f>
        <v>0.5</v>
      </c>
      <c r="S1812" s="14" cm="1">
        <f t="array" ref="S1812">SUM(_xlfn._xlws.FILTER($H$2:$H$7117,_xlfn.MAP($P$2:$P$7117,_xlfn.LAMBDA(_xlpm.x,_xlpm.x=$P1812))))</f>
        <v>4.9701789264413494E-3</v>
      </c>
      <c r="T1812" s="14">
        <f>$H1812/S1812</f>
        <v>2.0000000000000011E-2</v>
      </c>
      <c r="U1812" s="14">
        <f>_xlfn.LET(_xlpm.freq,F1812,_xlpm.size,M1812+1,_xlpm.F,V1812,LOG(1+_xlpm.freq)*LOG(1+_xlpm.size)*_xlpm.F)</f>
        <v>1.2826670980008054E-2</v>
      </c>
      <c r="V1812" s="14">
        <f>_xlfn.LET(_xlpm.a,T1812,_xlpm.b,R1812,2*_xlpm.a*_xlpm.b/(_xlpm.a+_xlpm.b))</f>
        <v>3.8461538461538484E-2</v>
      </c>
      <c r="W1812" s="14">
        <f>_xlfn.LET(_xlpm.p,R1812,_xlpm.q,T1812,LOG(_xlpm.p/_xlpm.q))</f>
        <v>1.3979400086720373</v>
      </c>
      <c r="X1812" s="2"/>
      <c r="AC1812" s="2"/>
      <c r="AH1812" s="2"/>
      <c r="AI1812" s="2"/>
    </row>
    <row r="1813" spans="1:35">
      <c r="A1813" s="1" t="str">
        <f>_xlfn.LET(_xlpm.sep," : ",CONCATENATE(O1813,_xlpm.sep,P1813))</f>
        <v>~bbe~ : [bə]</v>
      </c>
      <c r="B1813" s="1">
        <f>_xlfn.LET(_xlpm.d,$G1813,_xlpm.k,_xlfn.CONCAT(LEFT(TRIM(B$1),1),"*"),COUNTIF(_xlpm.d,_xlpm.k))</f>
        <v>0</v>
      </c>
      <c r="C1813" s="1">
        <f>_xlfn.LET(_xlpm.d,$G1813,_xlpm.k,_xlfn.CONCAT(LEFT(TRIM(C$1),1),"*"),COUNTIF(_xlpm.d,_xlpm.k))</f>
        <v>0</v>
      </c>
      <c r="D1813" s="1">
        <f>_xlfn.LET(_xlpm.d,$G1813,_xlpm.k,_xlfn.CONCAT(LEFT(TRIM(D$1),1),"*"),COUNTIF(_xlpm.d,_xlpm.k))</f>
        <v>0</v>
      </c>
      <c r="E1813" s="1">
        <f>LOG(F1813+1,10)</f>
        <v>0.47712125471966244</v>
      </c>
      <c r="F1813" s="7">
        <v>2</v>
      </c>
      <c r="G1813" s="9" t="s">
        <v>244</v>
      </c>
      <c r="H1813" s="4">
        <f>F1813/freq.sum.r6e</f>
        <v>9.9403578528827041E-5</v>
      </c>
      <c r="I1813" s="1" t="str">
        <f>_xlfn.LET(_xlpm.sep,":",_xlpm.w,$G1813,LEFT(_xlpm.w,FIND(_xlpm.sep,_xlpm.w)-1))</f>
        <v>bə</v>
      </c>
      <c r="J1813" s="1" t="str">
        <f>_xlfn.LET(_xlpm.sep,":",_xlpm.w,$G1813,RIGHT(_xlpm.w,LEN(_xlpm.w)-FIND(_xlpm.sep,_xlpm.w)))</f>
        <v>bbe</v>
      </c>
      <c r="K1813" s="10">
        <f>_xlfn.LET(_xlpm.w,I1813,LEN(_xlpm.w))</f>
        <v>2</v>
      </c>
      <c r="L1813" s="10">
        <f>_xlfn.LET(_xlpm.w,J1813,LEN(_xlpm.w))</f>
        <v>3</v>
      </c>
      <c r="M1813" s="10">
        <f>_xlfn.LET(_xlpm.a,K1813,_xlpm.b,L1813,MAX(_xlpm.a,_xlpm.b))</f>
        <v>3</v>
      </c>
      <c r="N1813" s="10">
        <f>_xlfn.LET(_xlpm.d,(K1813,L1813),MAX(_xlpm.d)-MIN(_xlpm.d))</f>
        <v>1</v>
      </c>
      <c r="O1813" s="1" t="str">
        <f>_xlfn.LET(_xlpm.sep,":",_xlpm.w,$G1813,_xlfn.CONCAT("~",RIGHT(_xlpm.w,LEN(_xlpm.w)-FIND(_xlpm.sep,_xlpm.w)),"~"))</f>
        <v>~bbe~</v>
      </c>
      <c r="P1813" s="1" t="str">
        <f>_xlfn.LET(_xlpm.sep,":",_xlpm.w,$G1813,_xlfn.CONCAT("[",LEFT(_xlpm.w,FIND(_xlpm.sep,_xlpm.w)-1),"]"))</f>
        <v>[bə]</v>
      </c>
      <c r="Q1813" s="14" cm="1">
        <f t="array" ref="Q1813">SUM(_xlfn._xlws.FILTER($H$2:$H$7117,_xlfn.MAP($O$2:$O$7117,_xlfn.LAMBDA(_xlpm.x,_xlpm.x=$O1813))))</f>
        <v>9.9403578528827041E-5</v>
      </c>
      <c r="R1813" s="14">
        <f>$H1813/Q1813</f>
        <v>1</v>
      </c>
      <c r="S1813" s="14" cm="1">
        <f t="array" ref="S1813">SUM(_xlfn._xlws.FILTER($H$2:$H$7117,_xlfn.MAP($P$2:$P$7117,_xlfn.LAMBDA(_xlpm.x,_xlpm.x=$P1813))))</f>
        <v>2.4850894632206751E-3</v>
      </c>
      <c r="T1813" s="14">
        <f>$H1813/S1813</f>
        <v>4.0000000000000015E-2</v>
      </c>
      <c r="U1813" s="14">
        <f>_xlfn.LET(_xlpm.freq,F1813,_xlpm.size,M1813+1,_xlpm.F,V1813,LOG(1+_xlpm.freq)*LOG(1+_xlpm.size)*_xlpm.F)</f>
        <v>2.5653341960016104E-2</v>
      </c>
      <c r="V1813" s="14">
        <f>_xlfn.LET(_xlpm.a,T1813,_xlpm.b,R1813,2*_xlpm.a*_xlpm.b/(_xlpm.a+_xlpm.b))</f>
        <v>7.6923076923076955E-2</v>
      </c>
      <c r="W1813" s="14">
        <f>_xlfn.LET(_xlpm.p,R1813,_xlpm.q,T1813,LOG(_xlpm.p/_xlpm.q))</f>
        <v>1.3979400086720375</v>
      </c>
      <c r="X1813" s="2"/>
      <c r="AC1813" s="2"/>
      <c r="AH1813" s="2"/>
      <c r="AI1813" s="2"/>
    </row>
    <row r="1814" spans="1:35">
      <c r="A1814" s="1" t="str">
        <f>_xlfn.LET(_xlpm.sep," : ",CONCATENATE(O1814,_xlpm.sep,P1814))</f>
        <v>~bbo~ : [bə]</v>
      </c>
      <c r="B1814" s="1">
        <f>_xlfn.LET(_xlpm.d,$G1814,_xlpm.k,_xlfn.CONCAT(LEFT(TRIM(B$1),1),"*"),COUNTIF(_xlpm.d,_xlpm.k))</f>
        <v>0</v>
      </c>
      <c r="C1814" s="1">
        <f>_xlfn.LET(_xlpm.d,$G1814,_xlpm.k,_xlfn.CONCAT(LEFT(TRIM(C$1),1),"*"),COUNTIF(_xlpm.d,_xlpm.k))</f>
        <v>0</v>
      </c>
      <c r="D1814" s="1">
        <f>_xlfn.LET(_xlpm.d,$G1814,_xlpm.k,_xlfn.CONCAT(LEFT(TRIM(D$1),1),"*"),COUNTIF(_xlpm.d,_xlpm.k))</f>
        <v>0</v>
      </c>
      <c r="E1814" s="1">
        <f>LOG(F1814+1,10)</f>
        <v>0.47712125471966244</v>
      </c>
      <c r="F1814" s="7">
        <v>2</v>
      </c>
      <c r="G1814" s="9" t="s">
        <v>259</v>
      </c>
      <c r="H1814" s="4">
        <f>F1814/freq.sum.r6e</f>
        <v>9.9403578528827041E-5</v>
      </c>
      <c r="I1814" s="1" t="str">
        <f>_xlfn.LET(_xlpm.sep,":",_xlpm.w,$G1814,LEFT(_xlpm.w,FIND(_xlpm.sep,_xlpm.w)-1))</f>
        <v>bə</v>
      </c>
      <c r="J1814" s="1" t="str">
        <f>_xlfn.LET(_xlpm.sep,":",_xlpm.w,$G1814,RIGHT(_xlpm.w,LEN(_xlpm.w)-FIND(_xlpm.sep,_xlpm.w)))</f>
        <v>bbo</v>
      </c>
      <c r="K1814" s="10">
        <f>_xlfn.LET(_xlpm.w,I1814,LEN(_xlpm.w))</f>
        <v>2</v>
      </c>
      <c r="L1814" s="10">
        <f>_xlfn.LET(_xlpm.w,J1814,LEN(_xlpm.w))</f>
        <v>3</v>
      </c>
      <c r="M1814" s="10">
        <f>_xlfn.LET(_xlpm.a,K1814,_xlpm.b,L1814,MAX(_xlpm.a,_xlpm.b))</f>
        <v>3</v>
      </c>
      <c r="N1814" s="10">
        <f>_xlfn.LET(_xlpm.d,(K1814,L1814),MAX(_xlpm.d)-MIN(_xlpm.d))</f>
        <v>1</v>
      </c>
      <c r="O1814" s="1" t="str">
        <f>_xlfn.LET(_xlpm.sep,":",_xlpm.w,$G1814,_xlfn.CONCAT("~",RIGHT(_xlpm.w,LEN(_xlpm.w)-FIND(_xlpm.sep,_xlpm.w)),"~"))</f>
        <v>~bbo~</v>
      </c>
      <c r="P1814" s="1" t="str">
        <f>_xlfn.LET(_xlpm.sep,":",_xlpm.w,$G1814,_xlfn.CONCAT("[",LEFT(_xlpm.w,FIND(_xlpm.sep,_xlpm.w)-1),"]"))</f>
        <v>[bə]</v>
      </c>
      <c r="Q1814" s="14" cm="1">
        <f t="array" ref="Q1814">SUM(_xlfn._xlws.FILTER($H$2:$H$7117,_xlfn.MAP($O$2:$O$7117,_xlfn.LAMBDA(_xlpm.x,_xlpm.x=$O1814))))</f>
        <v>9.9403578528827041E-5</v>
      </c>
      <c r="R1814" s="14">
        <f>$H1814/Q1814</f>
        <v>1</v>
      </c>
      <c r="S1814" s="14" cm="1">
        <f t="array" ref="S1814">SUM(_xlfn._xlws.FILTER($H$2:$H$7117,_xlfn.MAP($P$2:$P$7117,_xlfn.LAMBDA(_xlpm.x,_xlpm.x=$P1814))))</f>
        <v>2.4850894632206751E-3</v>
      </c>
      <c r="T1814" s="14">
        <f>$H1814/S1814</f>
        <v>4.0000000000000015E-2</v>
      </c>
      <c r="U1814" s="14">
        <f>_xlfn.LET(_xlpm.freq,F1814,_xlpm.size,M1814+1,_xlpm.F,V1814,LOG(1+_xlpm.freq)*LOG(1+_xlpm.size)*_xlpm.F)</f>
        <v>2.5653341960016104E-2</v>
      </c>
      <c r="V1814" s="14">
        <f>_xlfn.LET(_xlpm.a,T1814,_xlpm.b,R1814,2*_xlpm.a*_xlpm.b/(_xlpm.a+_xlpm.b))</f>
        <v>7.6923076923076955E-2</v>
      </c>
      <c r="W1814" s="14">
        <f>_xlfn.LET(_xlpm.p,R1814,_xlpm.q,T1814,LOG(_xlpm.p/_xlpm.q))</f>
        <v>1.3979400086720375</v>
      </c>
      <c r="X1814" s="2"/>
      <c r="AC1814" s="2"/>
      <c r="AH1814" s="2"/>
      <c r="AI1814" s="2"/>
    </row>
    <row r="1815" spans="1:35">
      <c r="A1815" s="1" t="str">
        <f>_xlfn.LET(_xlpm.sep," : ",CONCATENATE(O1815,_xlpm.sep,P1815))</f>
        <v>~zza~ : [zə]</v>
      </c>
      <c r="B1815" s="1">
        <f>_xlfn.LET(_xlpm.d,$G1815,_xlpm.k,_xlfn.CONCAT(LEFT(TRIM(B$1),1),"*"),COUNTIF(_xlpm.d,_xlpm.k))</f>
        <v>0</v>
      </c>
      <c r="C1815" s="1">
        <f>_xlfn.LET(_xlpm.d,$G1815,_xlpm.k,_xlfn.CONCAT(LEFT(TRIM(C$1),1),"*"),COUNTIF(_xlpm.d,_xlpm.k))</f>
        <v>0</v>
      </c>
      <c r="D1815" s="1">
        <f>_xlfn.LET(_xlpm.d,$G1815,_xlpm.k,_xlfn.CONCAT(LEFT(TRIM(D$1),1),"*"),COUNTIF(_xlpm.d,_xlpm.k))</f>
        <v>0</v>
      </c>
      <c r="E1815" s="1">
        <f>LOG(F1815+1,10)</f>
        <v>0.47712125471966244</v>
      </c>
      <c r="F1815" s="7">
        <v>2</v>
      </c>
      <c r="G1815" s="9" t="s">
        <v>5485</v>
      </c>
      <c r="H1815" s="4">
        <f>F1815/freq.sum.r6e</f>
        <v>9.9403578528827041E-5</v>
      </c>
      <c r="I1815" s="1" t="str">
        <f>_xlfn.LET(_xlpm.sep,":",_xlpm.w,$G1815,LEFT(_xlpm.w,FIND(_xlpm.sep,_xlpm.w)-1))</f>
        <v>zə</v>
      </c>
      <c r="J1815" s="1" t="str">
        <f>_xlfn.LET(_xlpm.sep,":",_xlpm.w,$G1815,RIGHT(_xlpm.w,LEN(_xlpm.w)-FIND(_xlpm.sep,_xlpm.w)))</f>
        <v>zza</v>
      </c>
      <c r="K1815" s="10">
        <f>_xlfn.LET(_xlpm.w,I1815,LEN(_xlpm.w))</f>
        <v>2</v>
      </c>
      <c r="L1815" s="10">
        <f>_xlfn.LET(_xlpm.w,J1815,LEN(_xlpm.w))</f>
        <v>3</v>
      </c>
      <c r="M1815" s="10">
        <f>_xlfn.LET(_xlpm.a,K1815,_xlpm.b,L1815,MAX(_xlpm.a,_xlpm.b))</f>
        <v>3</v>
      </c>
      <c r="N1815" s="10">
        <f>_xlfn.LET(_xlpm.d,(K1815,L1815),MAX(_xlpm.d)-MIN(_xlpm.d))</f>
        <v>1</v>
      </c>
      <c r="O1815" s="1" t="str">
        <f>_xlfn.LET(_xlpm.sep,":",_xlpm.w,$G1815,_xlfn.CONCAT("~",RIGHT(_xlpm.w,LEN(_xlpm.w)-FIND(_xlpm.sep,_xlpm.w)),"~"))</f>
        <v>~zza~</v>
      </c>
      <c r="P1815" s="1" t="str">
        <f>_xlfn.LET(_xlpm.sep,":",_xlpm.w,$G1815,_xlfn.CONCAT("[",LEFT(_xlpm.w,FIND(_xlpm.sep,_xlpm.w)-1),"]"))</f>
        <v>[zə]</v>
      </c>
      <c r="Q1815" s="14" cm="1">
        <f t="array" ref="Q1815">SUM(_xlfn._xlws.FILTER($H$2:$H$7111,_xlfn.MAP($O$2:$O$7111,_xlfn.LAMBDA(_xlpm.x,_xlpm.x=$O1815))))</f>
        <v>9.9403578528827041E-5</v>
      </c>
      <c r="R1815" s="14">
        <f>$H1815/Q1815</f>
        <v>1</v>
      </c>
      <c r="S1815" s="14" cm="1">
        <f t="array" ref="S1815">SUM(_xlfn._xlws.FILTER($H$2:$H$7111,_xlfn.MAP($P$2:$P$7111,_xlfn.LAMBDA(_xlpm.x,_xlpm.x=$P1815))))</f>
        <v>2.4850894632206747E-3</v>
      </c>
      <c r="T1815" s="14">
        <f>$H1815/S1815</f>
        <v>4.0000000000000022E-2</v>
      </c>
      <c r="U1815" s="14">
        <f>_xlfn.LET(_xlpm.freq,F1815,_xlpm.size,M1815+1,_xlpm.F,V1815,LOG(1+_xlpm.freq)*LOG(1+_xlpm.size)*_xlpm.F)</f>
        <v>2.5653341960016108E-2</v>
      </c>
      <c r="V1815" s="14">
        <f>_xlfn.LET(_xlpm.a,T1815,_xlpm.b,R1815,2*_xlpm.a*_xlpm.b/(_xlpm.a+_xlpm.b))</f>
        <v>7.6923076923076969E-2</v>
      </c>
      <c r="W1815" s="14">
        <f>_xlfn.LET(_xlpm.p,R1815,_xlpm.q,T1815,LOG(_xlpm.p/_xlpm.q))</f>
        <v>1.3979400086720373</v>
      </c>
      <c r="X1815" s="2"/>
      <c r="AC1815" s="2"/>
      <c r="AH1815" s="2"/>
      <c r="AI1815" s="2"/>
    </row>
    <row r="1816" spans="1:35">
      <c r="A1816" s="1" t="str">
        <f>_xlfn.LET(_xlpm.sep," : ",CONCATENATE(O1816,_xlpm.sep,P1816))</f>
        <v>~lur~ : [lə]</v>
      </c>
      <c r="B1816" s="1">
        <f>_xlfn.LET(_xlpm.d,$G1816,_xlpm.k,_xlfn.CONCAT(LEFT(TRIM(B$1),1),"*"),COUNTIF(_xlpm.d,_xlpm.k))</f>
        <v>0</v>
      </c>
      <c r="C1816" s="1">
        <f>_xlfn.LET(_xlpm.d,$G1816,_xlpm.k,_xlfn.CONCAT(LEFT(TRIM(C$1),1),"*"),COUNTIF(_xlpm.d,_xlpm.k))</f>
        <v>0</v>
      </c>
      <c r="D1816" s="1">
        <f>_xlfn.LET(_xlpm.d,$G1816,_xlpm.k,_xlfn.CONCAT(LEFT(TRIM(D$1),1),"*"),COUNTIF(_xlpm.d,_xlpm.k))</f>
        <v>0</v>
      </c>
      <c r="E1816" s="1">
        <f>LOG(F1816+1,10)</f>
        <v>0.30102999566398114</v>
      </c>
      <c r="F1816" s="7">
        <v>1</v>
      </c>
      <c r="G1816" s="9" t="s">
        <v>2386</v>
      </c>
      <c r="H1816" s="4">
        <f>F1816/freq.sum.r6e</f>
        <v>4.9701789264413521E-5</v>
      </c>
      <c r="I1816" s="1" t="str">
        <f>_xlfn.LET(_xlpm.sep,":",_xlpm.w,$G1816,LEFT(_xlpm.w,FIND(_xlpm.sep,_xlpm.w)-1))</f>
        <v>lə</v>
      </c>
      <c r="J1816" s="1" t="str">
        <f>_xlfn.LET(_xlpm.sep,":",_xlpm.w,$G1816,RIGHT(_xlpm.w,LEN(_xlpm.w)-FIND(_xlpm.sep,_xlpm.w)))</f>
        <v>lur</v>
      </c>
      <c r="K1816" s="10">
        <f>_xlfn.LET(_xlpm.w,I1816,LEN(_xlpm.w))</f>
        <v>2</v>
      </c>
      <c r="L1816" s="10">
        <f>_xlfn.LET(_xlpm.w,J1816,LEN(_xlpm.w))</f>
        <v>3</v>
      </c>
      <c r="M1816" s="10">
        <f>_xlfn.LET(_xlpm.a,K1816,_xlpm.b,L1816,MAX(_xlpm.a,_xlpm.b))</f>
        <v>3</v>
      </c>
      <c r="N1816" s="10">
        <f>_xlfn.LET(_xlpm.d,(K1816,L1816),MAX(_xlpm.d)-MIN(_xlpm.d))</f>
        <v>1</v>
      </c>
      <c r="O1816" s="1" t="str">
        <f>_xlfn.LET(_xlpm.sep,":",_xlpm.w,$G1816,_xlfn.CONCAT("~",RIGHT(_xlpm.w,LEN(_xlpm.w)-FIND(_xlpm.sep,_xlpm.w)),"~"))</f>
        <v>~lur~</v>
      </c>
      <c r="P1816" s="1" t="str">
        <f>_xlfn.LET(_xlpm.sep,":",_xlpm.w,$G1816,_xlfn.CONCAT("[",LEFT(_xlpm.w,FIND(_xlpm.sep,_xlpm.w)-1),"]"))</f>
        <v>[lə]</v>
      </c>
      <c r="Q1816" s="14" cm="1">
        <f t="array" ref="Q1816">SUM(_xlfn._xlws.FILTER($H$2:$H$7109,_xlfn.MAP($O$2:$O$7109,_xlfn.LAMBDA(_xlpm.x,_xlpm.x=$O1816))))</f>
        <v>9.9403578528827041E-5</v>
      </c>
      <c r="R1816" s="14">
        <f>$H1816/Q1816</f>
        <v>0.5</v>
      </c>
      <c r="S1816" s="14" cm="1">
        <f t="array" ref="S1816">SUM(_xlfn._xlws.FILTER($H$2:$H$7109,_xlfn.MAP($P$2:$P$7109,_xlfn.LAMBDA(_xlpm.x,_xlpm.x=$P1816))))</f>
        <v>2.4850894632206747E-3</v>
      </c>
      <c r="T1816" s="14">
        <f>$H1816/S1816</f>
        <v>2.0000000000000011E-2</v>
      </c>
      <c r="U1816" s="14">
        <f>_xlfn.LET(_xlpm.freq,F1816,_xlpm.size,M1816+1,_xlpm.F,V1816,LOG(1+_xlpm.freq)*LOG(1+_xlpm.size)*_xlpm.F)</f>
        <v>8.0927283605586459E-3</v>
      </c>
      <c r="V1816" s="14">
        <f>_xlfn.LET(_xlpm.a,T1816,_xlpm.b,R1816,2*_xlpm.a*_xlpm.b/(_xlpm.a+_xlpm.b))</f>
        <v>3.8461538461538484E-2</v>
      </c>
      <c r="W1816" s="14">
        <f>_xlfn.LET(_xlpm.p,R1816,_xlpm.q,T1816,LOG(_xlpm.p/_xlpm.q))</f>
        <v>1.3979400086720373</v>
      </c>
      <c r="X1816" s="2"/>
      <c r="AC1816" s="2"/>
      <c r="AH1816" s="2"/>
      <c r="AI1816" s="2"/>
    </row>
    <row r="1817" spans="1:35">
      <c r="A1817" s="1" t="str">
        <f>_xlfn.LET(_xlpm.sep," : ",CONCATENATE(O1817,_xlpm.sep,P1817))</f>
        <v>~lux~ : [lə]</v>
      </c>
      <c r="B1817" s="1">
        <f>_xlfn.LET(_xlpm.d,$G1817,_xlpm.k,_xlfn.CONCAT(LEFT(TRIM(B$1),1),"*"),COUNTIF(_xlpm.d,_xlpm.k))</f>
        <v>0</v>
      </c>
      <c r="C1817" s="1">
        <f>_xlfn.LET(_xlpm.d,$G1817,_xlpm.k,_xlfn.CONCAT(LEFT(TRIM(C$1),1),"*"),COUNTIF(_xlpm.d,_xlpm.k))</f>
        <v>0</v>
      </c>
      <c r="D1817" s="1">
        <f>_xlfn.LET(_xlpm.d,$G1817,_xlpm.k,_xlfn.CONCAT(LEFT(TRIM(D$1),1),"*"),COUNTIF(_xlpm.d,_xlpm.k))</f>
        <v>0</v>
      </c>
      <c r="E1817" s="1">
        <f>LOG(F1817+1,10)</f>
        <v>0.30102999566398114</v>
      </c>
      <c r="F1817" s="7">
        <v>1</v>
      </c>
      <c r="G1817" s="9" t="s">
        <v>2389</v>
      </c>
      <c r="H1817" s="4">
        <f>F1817/freq.sum.r6e</f>
        <v>4.9701789264413521E-5</v>
      </c>
      <c r="I1817" s="1" t="str">
        <f>_xlfn.LET(_xlpm.sep,":",_xlpm.w,$G1817,LEFT(_xlpm.w,FIND(_xlpm.sep,_xlpm.w)-1))</f>
        <v>lə</v>
      </c>
      <c r="J1817" s="1" t="str">
        <f>_xlfn.LET(_xlpm.sep,":",_xlpm.w,$G1817,RIGHT(_xlpm.w,LEN(_xlpm.w)-FIND(_xlpm.sep,_xlpm.w)))</f>
        <v>lux</v>
      </c>
      <c r="K1817" s="10">
        <f>_xlfn.LET(_xlpm.w,I1817,LEN(_xlpm.w))</f>
        <v>2</v>
      </c>
      <c r="L1817" s="10">
        <f>_xlfn.LET(_xlpm.w,J1817,LEN(_xlpm.w))</f>
        <v>3</v>
      </c>
      <c r="M1817" s="10">
        <f>_xlfn.LET(_xlpm.a,K1817,_xlpm.b,L1817,MAX(_xlpm.a,_xlpm.b))</f>
        <v>3</v>
      </c>
      <c r="N1817" s="10">
        <f>_xlfn.LET(_xlpm.d,(K1817,L1817),MAX(_xlpm.d)-MIN(_xlpm.d))</f>
        <v>1</v>
      </c>
      <c r="O1817" s="1" t="str">
        <f>_xlfn.LET(_xlpm.sep,":",_xlpm.w,$G1817,_xlfn.CONCAT("~",RIGHT(_xlpm.w,LEN(_xlpm.w)-FIND(_xlpm.sep,_xlpm.w)),"~"))</f>
        <v>~lux~</v>
      </c>
      <c r="P1817" s="1" t="str">
        <f>_xlfn.LET(_xlpm.sep,":",_xlpm.w,$G1817,_xlfn.CONCAT("[",LEFT(_xlpm.w,FIND(_xlpm.sep,_xlpm.w)-1),"]"))</f>
        <v>[lə]</v>
      </c>
      <c r="Q1817" s="14" cm="1">
        <f t="array" ref="Q1817">SUM(_xlfn._xlws.FILTER($H$2:$H$7111,_xlfn.MAP($O$2:$O$7111,_xlfn.LAMBDA(_xlpm.x,_xlpm.x=$O1817))))</f>
        <v>9.9403578528827041E-5</v>
      </c>
      <c r="R1817" s="14">
        <f>$H1817/Q1817</f>
        <v>0.5</v>
      </c>
      <c r="S1817" s="14" cm="1">
        <f t="array" ref="S1817">SUM(_xlfn._xlws.FILTER($H$2:$H$7111,_xlfn.MAP($P$2:$P$7111,_xlfn.LAMBDA(_xlpm.x,_xlpm.x=$P1817))))</f>
        <v>2.4850894632206747E-3</v>
      </c>
      <c r="T1817" s="14">
        <f>$H1817/S1817</f>
        <v>2.0000000000000011E-2</v>
      </c>
      <c r="U1817" s="14">
        <f>_xlfn.LET(_xlpm.freq,F1817,_xlpm.size,M1817+1,_xlpm.F,V1817,LOG(1+_xlpm.freq)*LOG(1+_xlpm.size)*_xlpm.F)</f>
        <v>8.0927283605586459E-3</v>
      </c>
      <c r="V1817" s="14">
        <f>_xlfn.LET(_xlpm.a,T1817,_xlpm.b,R1817,2*_xlpm.a*_xlpm.b/(_xlpm.a+_xlpm.b))</f>
        <v>3.8461538461538484E-2</v>
      </c>
      <c r="W1817" s="14">
        <f>_xlfn.LET(_xlpm.p,R1817,_xlpm.q,T1817,LOG(_xlpm.p/_xlpm.q))</f>
        <v>1.3979400086720373</v>
      </c>
      <c r="X1817" s="2"/>
      <c r="AC1817" s="2"/>
      <c r="AH1817" s="2"/>
      <c r="AI1817" s="2"/>
    </row>
    <row r="1818" spans="1:35">
      <c r="A1818" s="1" t="str">
        <f>_xlfn.LET(_xlpm.sep," : ",CONCATENATE(O1818,_xlpm.sep,P1818))</f>
        <v>~lla~ : [lə]</v>
      </c>
      <c r="B1818" s="1">
        <f>_xlfn.LET(_xlpm.d,$G1818,_xlpm.k,_xlfn.CONCAT(LEFT(TRIM(B$1),1),"*"),COUNTIF(_xlpm.d,_xlpm.k))</f>
        <v>0</v>
      </c>
      <c r="C1818" s="1">
        <f>_xlfn.LET(_xlpm.d,$G1818,_xlpm.k,_xlfn.CONCAT(LEFT(TRIM(C$1),1),"*"),COUNTIF(_xlpm.d,_xlpm.k))</f>
        <v>0</v>
      </c>
      <c r="D1818" s="1">
        <f>_xlfn.LET(_xlpm.d,$G1818,_xlpm.k,_xlfn.CONCAT(LEFT(TRIM(D$1),1),"*"),COUNTIF(_xlpm.d,_xlpm.k))</f>
        <v>0</v>
      </c>
      <c r="E1818" s="1">
        <f>LOG(F1818+1,10)</f>
        <v>0.47712125471966244</v>
      </c>
      <c r="F1818" s="7">
        <v>2</v>
      </c>
      <c r="G1818" s="9" t="s">
        <v>2315</v>
      </c>
      <c r="H1818" s="4">
        <f>F1818/freq.sum.r6e</f>
        <v>9.9403578528827041E-5</v>
      </c>
      <c r="I1818" s="1" t="str">
        <f>_xlfn.LET(_xlpm.sep,":",_xlpm.w,$G1818,LEFT(_xlpm.w,FIND(_xlpm.sep,_xlpm.w)-1))</f>
        <v>lə</v>
      </c>
      <c r="J1818" s="1" t="str">
        <f>_xlfn.LET(_xlpm.sep,":",_xlpm.w,$G1818,RIGHT(_xlpm.w,LEN(_xlpm.w)-FIND(_xlpm.sep,_xlpm.w)))</f>
        <v>lla</v>
      </c>
      <c r="K1818" s="10">
        <f>_xlfn.LET(_xlpm.w,I1818,LEN(_xlpm.w))</f>
        <v>2</v>
      </c>
      <c r="L1818" s="10">
        <f>_xlfn.LET(_xlpm.w,J1818,LEN(_xlpm.w))</f>
        <v>3</v>
      </c>
      <c r="M1818" s="10">
        <f>_xlfn.LET(_xlpm.a,K1818,_xlpm.b,L1818,MAX(_xlpm.a,_xlpm.b))</f>
        <v>3</v>
      </c>
      <c r="N1818" s="10">
        <f>_xlfn.LET(_xlpm.d,(K1818,L1818),MAX(_xlpm.d)-MIN(_xlpm.d))</f>
        <v>1</v>
      </c>
      <c r="O1818" s="1" t="str">
        <f>_xlfn.LET(_xlpm.sep,":",_xlpm.w,$G1818,_xlfn.CONCAT("~",RIGHT(_xlpm.w,LEN(_xlpm.w)-FIND(_xlpm.sep,_xlpm.w)),"~"))</f>
        <v>~lla~</v>
      </c>
      <c r="P1818" s="1" t="str">
        <f>_xlfn.LET(_xlpm.sep,":",_xlpm.w,$G1818,_xlfn.CONCAT("[",LEFT(_xlpm.w,FIND(_xlpm.sep,_xlpm.w)-1),"]"))</f>
        <v>[lə]</v>
      </c>
      <c r="Q1818" s="14" cm="1">
        <f t="array" ref="Q1818">SUM(_xlfn._xlws.FILTER($H$2:$H$7117,_xlfn.MAP($O$2:$O$7117,_xlfn.LAMBDA(_xlpm.x,_xlpm.x=$O1818))))</f>
        <v>9.9403578528827041E-5</v>
      </c>
      <c r="R1818" s="14">
        <f>$H1818/Q1818</f>
        <v>1</v>
      </c>
      <c r="S1818" s="14" cm="1">
        <f t="array" ref="S1818">SUM(_xlfn._xlws.FILTER($H$2:$H$7117,_xlfn.MAP($P$2:$P$7117,_xlfn.LAMBDA(_xlpm.x,_xlpm.x=$P1818))))</f>
        <v>2.4850894632206747E-3</v>
      </c>
      <c r="T1818" s="14">
        <f>$H1818/S1818</f>
        <v>4.0000000000000022E-2</v>
      </c>
      <c r="U1818" s="14">
        <f>_xlfn.LET(_xlpm.freq,F1818,_xlpm.size,M1818+1,_xlpm.F,V1818,LOG(1+_xlpm.freq)*LOG(1+_xlpm.size)*_xlpm.F)</f>
        <v>2.5653341960016108E-2</v>
      </c>
      <c r="V1818" s="14">
        <f>_xlfn.LET(_xlpm.a,T1818,_xlpm.b,R1818,2*_xlpm.a*_xlpm.b/(_xlpm.a+_xlpm.b))</f>
        <v>7.6923076923076969E-2</v>
      </c>
      <c r="W1818" s="14">
        <f>_xlfn.LET(_xlpm.p,R1818,_xlpm.q,T1818,LOG(_xlpm.p/_xlpm.q))</f>
        <v>1.3979400086720373</v>
      </c>
      <c r="X1818" s="2"/>
      <c r="AC1818" s="2"/>
      <c r="AH1818" s="2"/>
      <c r="AI1818" s="2"/>
    </row>
    <row r="1819" spans="1:35">
      <c r="A1819" s="1" t="str">
        <f>_xlfn.LET(_xlpm.sep," : ",CONCATENATE(O1819,_xlpm.sep,P1819))</f>
        <v>~ncr~ : [ŋkə]</v>
      </c>
      <c r="B1819" s="1">
        <f>_xlfn.LET(_xlpm.d,$G1819,_xlpm.k,_xlfn.CONCAT(LEFT(TRIM(B$1),1),"*"),COUNTIF(_xlpm.d,_xlpm.k))</f>
        <v>0</v>
      </c>
      <c r="C1819" s="1">
        <f>_xlfn.LET(_xlpm.d,$G1819,_xlpm.k,_xlfn.CONCAT(LEFT(TRIM(C$1),1),"*"),COUNTIF(_xlpm.d,_xlpm.k))</f>
        <v>0</v>
      </c>
      <c r="D1819" s="1">
        <f>_xlfn.LET(_xlpm.d,$G1819,_xlpm.k,_xlfn.CONCAT(LEFT(TRIM(D$1),1),"*"),COUNTIF(_xlpm.d,_xlpm.k))</f>
        <v>0</v>
      </c>
      <c r="E1819" s="1">
        <f>LOG(F1819+1,10)</f>
        <v>0.30102999566398114</v>
      </c>
      <c r="F1819" s="7">
        <v>1</v>
      </c>
      <c r="G1819" s="9" t="s">
        <v>5906</v>
      </c>
      <c r="H1819" s="4">
        <f>F1819/freq.sum.r6e</f>
        <v>4.9701789264413521E-5</v>
      </c>
      <c r="I1819" s="1" t="str">
        <f>_xlfn.LET(_xlpm.sep,":",_xlpm.w,$G1819,LEFT(_xlpm.w,FIND(_xlpm.sep,_xlpm.w)-1))</f>
        <v>ŋkə</v>
      </c>
      <c r="J1819" s="1" t="str">
        <f>_xlfn.LET(_xlpm.sep,":",_xlpm.w,$G1819,RIGHT(_xlpm.w,LEN(_xlpm.w)-FIND(_xlpm.sep,_xlpm.w)))</f>
        <v>ncr</v>
      </c>
      <c r="K1819" s="10">
        <f>_xlfn.LET(_xlpm.w,I1819,LEN(_xlpm.w))</f>
        <v>3</v>
      </c>
      <c r="L1819" s="10">
        <f>_xlfn.LET(_xlpm.w,J1819,LEN(_xlpm.w))</f>
        <v>3</v>
      </c>
      <c r="M1819" s="10">
        <f>_xlfn.LET(_xlpm.a,K1819,_xlpm.b,L1819,MAX(_xlpm.a,_xlpm.b))</f>
        <v>3</v>
      </c>
      <c r="N1819" s="10">
        <f>_xlfn.LET(_xlpm.d,(K1819,L1819),MAX(_xlpm.d)-MIN(_xlpm.d))</f>
        <v>0</v>
      </c>
      <c r="O1819" s="1" t="str">
        <f>_xlfn.LET(_xlpm.sep,":",_xlpm.w,$G1819,_xlfn.CONCAT("~",RIGHT(_xlpm.w,LEN(_xlpm.w)-FIND(_xlpm.sep,_xlpm.w)),"~"))</f>
        <v>~ncr~</v>
      </c>
      <c r="P1819" s="1" t="str">
        <f>_xlfn.LET(_xlpm.sep,":",_xlpm.w,$G1819,_xlfn.CONCAT("[",LEFT(_xlpm.w,FIND(_xlpm.sep,_xlpm.w)-1),"]"))</f>
        <v>[ŋkə]</v>
      </c>
      <c r="Q1819" s="14" cm="1">
        <f t="array" ref="Q1819">SUM(_xlfn._xlws.FILTER($H$2:$H$7117,_xlfn.MAP($O$2:$O$7117,_xlfn.LAMBDA(_xlpm.x,_xlpm.x=$O1819))))</f>
        <v>4.9701789264413521E-5</v>
      </c>
      <c r="R1819" s="14">
        <f>$H1819/Q1819</f>
        <v>1</v>
      </c>
      <c r="S1819" s="14" cm="1">
        <f t="array" ref="S1819">SUM(_xlfn._xlws.FILTER($H$2:$H$7117,_xlfn.MAP($P$2:$P$7117,_xlfn.LAMBDA(_xlpm.x,_xlpm.x=$P1819))))</f>
        <v>1.242544731610338E-3</v>
      </c>
      <c r="T1819" s="14">
        <f>$H1819/S1819</f>
        <v>0.04</v>
      </c>
      <c r="U1819" s="14">
        <f>_xlfn.LET(_xlpm.freq,F1819,_xlpm.size,M1819+1,_xlpm.F,V1819,LOG(1+_xlpm.freq)*LOG(1+_xlpm.size)*_xlpm.F)</f>
        <v>1.6185456721117285E-2</v>
      </c>
      <c r="V1819" s="14">
        <f>_xlfn.LET(_xlpm.a,T1819,_xlpm.b,R1819,2*_xlpm.a*_xlpm.b/(_xlpm.a+_xlpm.b))</f>
        <v>7.6923076923076927E-2</v>
      </c>
      <c r="W1819" s="14">
        <f>_xlfn.LET(_xlpm.p,R1819,_xlpm.q,T1819,LOG(_xlpm.p/_xlpm.q))</f>
        <v>1.3979400086720377</v>
      </c>
      <c r="X1819" s="2"/>
      <c r="AC1819" s="2"/>
      <c r="AH1819" s="2"/>
      <c r="AI1819" s="2"/>
    </row>
    <row r="1820" spans="1:35">
      <c r="A1820" s="1" t="str">
        <f>_xlfn.LET(_xlpm.sep," : ",CONCATENATE(O1820,_xlpm.sep,P1820))</f>
        <v>~ncx~ : [ŋkə]</v>
      </c>
      <c r="B1820" s="1">
        <f>_xlfn.LET(_xlpm.d,$G1820,_xlpm.k,_xlfn.CONCAT(LEFT(TRIM(B$1),1),"*"),COUNTIF(_xlpm.d,_xlpm.k))</f>
        <v>0</v>
      </c>
      <c r="C1820" s="1">
        <f>_xlfn.LET(_xlpm.d,$G1820,_xlpm.k,_xlfn.CONCAT(LEFT(TRIM(C$1),1),"*"),COUNTIF(_xlpm.d,_xlpm.k))</f>
        <v>0</v>
      </c>
      <c r="D1820" s="1">
        <f>_xlfn.LET(_xlpm.d,$G1820,_xlpm.k,_xlfn.CONCAT(LEFT(TRIM(D$1),1),"*"),COUNTIF(_xlpm.d,_xlpm.k))</f>
        <v>0</v>
      </c>
      <c r="E1820" s="1">
        <f>LOG(F1820+1,10)</f>
        <v>0.30102999566398114</v>
      </c>
      <c r="F1820" s="7">
        <v>1</v>
      </c>
      <c r="G1820" s="9" t="s">
        <v>5908</v>
      </c>
      <c r="H1820" s="4">
        <f>F1820/freq.sum.r6e</f>
        <v>4.9701789264413521E-5</v>
      </c>
      <c r="I1820" s="1" t="str">
        <f>_xlfn.LET(_xlpm.sep,":",_xlpm.w,$G1820,LEFT(_xlpm.w,FIND(_xlpm.sep,_xlpm.w)-1))</f>
        <v>ŋkə</v>
      </c>
      <c r="J1820" s="1" t="str">
        <f>_xlfn.LET(_xlpm.sep,":",_xlpm.w,$G1820,RIGHT(_xlpm.w,LEN(_xlpm.w)-FIND(_xlpm.sep,_xlpm.w)))</f>
        <v>ncx</v>
      </c>
      <c r="K1820" s="10">
        <f>_xlfn.LET(_xlpm.w,I1820,LEN(_xlpm.w))</f>
        <v>3</v>
      </c>
      <c r="L1820" s="10">
        <f>_xlfn.LET(_xlpm.w,J1820,LEN(_xlpm.w))</f>
        <v>3</v>
      </c>
      <c r="M1820" s="10">
        <f>_xlfn.LET(_xlpm.a,K1820,_xlpm.b,L1820,MAX(_xlpm.a,_xlpm.b))</f>
        <v>3</v>
      </c>
      <c r="N1820" s="10">
        <f>_xlfn.LET(_xlpm.d,(K1820,L1820),MAX(_xlpm.d)-MIN(_xlpm.d))</f>
        <v>0</v>
      </c>
      <c r="O1820" s="1" t="str">
        <f>_xlfn.LET(_xlpm.sep,":",_xlpm.w,$G1820,_xlfn.CONCAT("~",RIGHT(_xlpm.w,LEN(_xlpm.w)-FIND(_xlpm.sep,_xlpm.w)),"~"))</f>
        <v>~ncx~</v>
      </c>
      <c r="P1820" s="1" t="str">
        <f>_xlfn.LET(_xlpm.sep,":",_xlpm.w,$G1820,_xlfn.CONCAT("[",LEFT(_xlpm.w,FIND(_xlpm.sep,_xlpm.w)-1),"]"))</f>
        <v>[ŋkə]</v>
      </c>
      <c r="Q1820" s="14" cm="1">
        <f t="array" ref="Q1820">SUM(_xlfn._xlws.FILTER($H$2:$H$7117,_xlfn.MAP($O$2:$O$7117,_xlfn.LAMBDA(_xlpm.x,_xlpm.x=$O1820))))</f>
        <v>4.9701789264413521E-5</v>
      </c>
      <c r="R1820" s="14">
        <f>$H1820/Q1820</f>
        <v>1</v>
      </c>
      <c r="S1820" s="14" cm="1">
        <f t="array" ref="S1820">SUM(_xlfn._xlws.FILTER($H$2:$H$7117,_xlfn.MAP($P$2:$P$7117,_xlfn.LAMBDA(_xlpm.x,_xlpm.x=$P1820))))</f>
        <v>1.242544731610338E-3</v>
      </c>
      <c r="T1820" s="14">
        <f>$H1820/S1820</f>
        <v>0.04</v>
      </c>
      <c r="U1820" s="14">
        <f>_xlfn.LET(_xlpm.freq,F1820,_xlpm.size,M1820+1,_xlpm.F,V1820,LOG(1+_xlpm.freq)*LOG(1+_xlpm.size)*_xlpm.F)</f>
        <v>1.6185456721117285E-2</v>
      </c>
      <c r="V1820" s="14">
        <f>_xlfn.LET(_xlpm.a,T1820,_xlpm.b,R1820,2*_xlpm.a*_xlpm.b/(_xlpm.a+_xlpm.b))</f>
        <v>7.6923076923076927E-2</v>
      </c>
      <c r="W1820" s="14">
        <f>_xlfn.LET(_xlpm.p,R1820,_xlpm.q,T1820,LOG(_xlpm.p/_xlpm.q))</f>
        <v>1.3979400086720377</v>
      </c>
      <c r="X1820" s="2"/>
      <c r="AC1820" s="2"/>
      <c r="AH1820" s="2"/>
      <c r="AI1820" s="2"/>
    </row>
    <row r="1821" spans="1:35">
      <c r="A1821" s="1" t="str">
        <f>_xlfn.LET(_xlpm.sep," : ",CONCATENATE(O1821,_xlpm.sep,P1821))</f>
        <v>~eur~ : [jʊ]</v>
      </c>
      <c r="B1821" s="1">
        <f>_xlfn.LET(_xlpm.d,$G1821,_xlpm.k,_xlfn.CONCAT(LEFT(TRIM(B$1),1),"*"),COUNTIF(_xlpm.d,_xlpm.k))</f>
        <v>0</v>
      </c>
      <c r="C1821" s="1">
        <f>_xlfn.LET(_xlpm.d,$G1821,_xlpm.k,_xlfn.CONCAT(LEFT(TRIM(C$1),1),"*"),COUNTIF(_xlpm.d,_xlpm.k))</f>
        <v>0</v>
      </c>
      <c r="D1821" s="1">
        <f>_xlfn.LET(_xlpm.d,$G1821,_xlpm.k,_xlfn.CONCAT(LEFT(TRIM(D$1),1),"*"),COUNTIF(_xlpm.d,_xlpm.k))</f>
        <v>0</v>
      </c>
      <c r="E1821" s="1">
        <f>LOG(F1821+1,10)</f>
        <v>0.47712125471966244</v>
      </c>
      <c r="F1821" s="7">
        <v>2</v>
      </c>
      <c r="G1821" s="9" t="s">
        <v>1321</v>
      </c>
      <c r="H1821" s="4">
        <f>F1821/freq.sum.r6e</f>
        <v>9.9403578528827041E-5</v>
      </c>
      <c r="I1821" s="1" t="str">
        <f>_xlfn.LET(_xlpm.sep,":",_xlpm.w,$G1821,LEFT(_xlpm.w,FIND(_xlpm.sep,_xlpm.w)-1))</f>
        <v>jʊ</v>
      </c>
      <c r="J1821" s="1" t="str">
        <f>_xlfn.LET(_xlpm.sep,":",_xlpm.w,$G1821,RIGHT(_xlpm.w,LEN(_xlpm.w)-FIND(_xlpm.sep,_xlpm.w)))</f>
        <v>eur</v>
      </c>
      <c r="K1821" s="10">
        <f>_xlfn.LET(_xlpm.w,I1821,LEN(_xlpm.w))</f>
        <v>2</v>
      </c>
      <c r="L1821" s="10">
        <f>_xlfn.LET(_xlpm.w,J1821,LEN(_xlpm.w))</f>
        <v>3</v>
      </c>
      <c r="M1821" s="10">
        <f>_xlfn.LET(_xlpm.a,K1821,_xlpm.b,L1821,MAX(_xlpm.a,_xlpm.b))</f>
        <v>3</v>
      </c>
      <c r="N1821" s="10">
        <f>_xlfn.LET(_xlpm.d,(K1821,L1821),MAX(_xlpm.d)-MIN(_xlpm.d))</f>
        <v>1</v>
      </c>
      <c r="O1821" s="1" t="str">
        <f>_xlfn.LET(_xlpm.sep,":",_xlpm.w,$G1821,_xlfn.CONCAT("~",RIGHT(_xlpm.w,LEN(_xlpm.w)-FIND(_xlpm.sep,_xlpm.w)),"~"))</f>
        <v>~eur~</v>
      </c>
      <c r="P1821" s="1" t="str">
        <f>_xlfn.LET(_xlpm.sep,":",_xlpm.w,$G1821,_xlfn.CONCAT("[",LEFT(_xlpm.w,FIND(_xlpm.sep,_xlpm.w)-1),"]"))</f>
        <v>[jʊ]</v>
      </c>
      <c r="Q1821" s="14" cm="1">
        <f t="array" ref="Q1821">SUM(_xlfn._xlws.FILTER($H$2:$H$7117,_xlfn.MAP($O$2:$O$7117,_xlfn.LAMBDA(_xlpm.x,_xlpm.x=$O1821))))</f>
        <v>9.9403578528827041E-5</v>
      </c>
      <c r="R1821" s="14">
        <f>$H1821/Q1821</f>
        <v>1</v>
      </c>
      <c r="S1821" s="14" cm="1">
        <f t="array" ref="S1821">SUM(_xlfn._xlws.FILTER($H$2:$H$7117,_xlfn.MAP($P$2:$P$7117,_xlfn.LAMBDA(_xlpm.x,_xlpm.x=$P1821))))</f>
        <v>2.534791252485089E-3</v>
      </c>
      <c r="T1821" s="14">
        <f>$H1821/S1821</f>
        <v>3.921568627450981E-2</v>
      </c>
      <c r="U1821" s="14">
        <f>_xlfn.LET(_xlpm.freq,F1821,_xlpm.size,M1821+1,_xlpm.F,V1821,LOG(1+_xlpm.freq)*LOG(1+_xlpm.size)*_xlpm.F)</f>
        <v>2.5169316640015794E-2</v>
      </c>
      <c r="V1821" s="14">
        <f>_xlfn.LET(_xlpm.a,T1821,_xlpm.b,R1821,2*_xlpm.a*_xlpm.b/(_xlpm.a+_xlpm.b))</f>
        <v>7.5471698113207558E-2</v>
      </c>
      <c r="W1821" s="14">
        <f>_xlfn.LET(_xlpm.p,R1821,_xlpm.q,T1821,LOG(_xlpm.p/_xlpm.q))</f>
        <v>1.406540180433955</v>
      </c>
      <c r="X1821" s="2"/>
      <c r="AC1821" s="2"/>
      <c r="AH1821" s="2"/>
      <c r="AI1821" s="2"/>
    </row>
    <row r="1822" spans="1:35">
      <c r="A1822" s="1" t="str">
        <f>_xlfn.LET(_xlpm.sep," : ",CONCATENATE(O1822,_xlpm.sep,P1822))</f>
        <v>~y'r~ : [jʊ]</v>
      </c>
      <c r="B1822" s="1">
        <f>_xlfn.LET(_xlpm.d,$G1822,_xlpm.k,_xlfn.CONCAT(LEFT(TRIM(B$1),1),"*"),COUNTIF(_xlpm.d,_xlpm.k))</f>
        <v>0</v>
      </c>
      <c r="C1822" s="1">
        <f>_xlfn.LET(_xlpm.d,$G1822,_xlpm.k,_xlfn.CONCAT(LEFT(TRIM(C$1),1),"*"),COUNTIF(_xlpm.d,_xlpm.k))</f>
        <v>0</v>
      </c>
      <c r="D1822" s="1">
        <f>_xlfn.LET(_xlpm.d,$G1822,_xlpm.k,_xlfn.CONCAT(LEFT(TRIM(D$1),1),"*"),COUNTIF(_xlpm.d,_xlpm.k))</f>
        <v>0</v>
      </c>
      <c r="E1822" s="1">
        <f>LOG(F1822+1,10)</f>
        <v>0.47712125471966244</v>
      </c>
      <c r="F1822" s="7">
        <v>2</v>
      </c>
      <c r="G1822" s="9" t="s">
        <v>1328</v>
      </c>
      <c r="H1822" s="4">
        <f>F1822/freq.sum.r6e</f>
        <v>9.9403578528827041E-5</v>
      </c>
      <c r="I1822" s="4" t="str">
        <f>_xlfn.LET(_xlpm.sep,":",_xlpm.w,$G1822,LEFT(_xlpm.w,FIND(_xlpm.sep,_xlpm.w)-1))</f>
        <v>jʊ</v>
      </c>
      <c r="J1822" s="4" t="str">
        <f>_xlfn.LET(_xlpm.sep,":",_xlpm.w,$G1822,RIGHT(_xlpm.w,LEN(_xlpm.w)-FIND(_xlpm.sep,_xlpm.w)))</f>
        <v>y'r</v>
      </c>
      <c r="K1822" s="10">
        <f>_xlfn.LET(_xlpm.w,I1822,LEN(_xlpm.w))</f>
        <v>2</v>
      </c>
      <c r="L1822" s="10">
        <f>_xlfn.LET(_xlpm.w,J1822,LEN(_xlpm.w))</f>
        <v>3</v>
      </c>
      <c r="M1822" s="10">
        <f>_xlfn.LET(_xlpm.a,K1822,_xlpm.b,L1822,MAX(_xlpm.a,_xlpm.b))</f>
        <v>3</v>
      </c>
      <c r="N1822" s="10">
        <f>_xlfn.LET(_xlpm.d,(K1822,L1822),MAX(_xlpm.d)-MIN(_xlpm.d))</f>
        <v>1</v>
      </c>
      <c r="O1822" s="1" t="str">
        <f>_xlfn.LET(_xlpm.sep,":",_xlpm.w,$G1822,_xlfn.CONCAT("~",RIGHT(_xlpm.w,LEN(_xlpm.w)-FIND(_xlpm.sep,_xlpm.w)),"~"))</f>
        <v>~y'r~</v>
      </c>
      <c r="P1822" s="1" t="str">
        <f>_xlfn.LET(_xlpm.sep,":",_xlpm.w,$G1822,_xlfn.CONCAT("[",LEFT(_xlpm.w,FIND(_xlpm.sep,_xlpm.w)-1),"]"))</f>
        <v>[jʊ]</v>
      </c>
      <c r="Q1822" s="14" cm="1">
        <f t="array" ref="Q1822">SUM(_xlfn._xlws.FILTER($H$2:$H$7109,_xlfn.MAP($O$2:$O$7109,_xlfn.LAMBDA(_xlpm.x,_xlpm.x=$O1822))))</f>
        <v>9.9403578528827041E-5</v>
      </c>
      <c r="R1822" s="14">
        <f>$H1822/Q1822</f>
        <v>1</v>
      </c>
      <c r="S1822" s="14" cm="1">
        <f t="array" ref="S1822">SUM(_xlfn._xlws.FILTER($H$2:$H$7109,_xlfn.MAP($P$2:$P$7109,_xlfn.LAMBDA(_xlpm.x,_xlpm.x=$P1822))))</f>
        <v>2.534791252485089E-3</v>
      </c>
      <c r="T1822" s="14">
        <f>$H1822/S1822</f>
        <v>3.921568627450981E-2</v>
      </c>
      <c r="U1822" s="14">
        <f>_xlfn.LET(_xlpm.freq,F1822,_xlpm.size,M1822+1,_xlpm.F,V1822,LOG(1+_xlpm.freq)*LOG(1+_xlpm.size)*_xlpm.F)</f>
        <v>2.5169316640015794E-2</v>
      </c>
      <c r="V1822" s="14">
        <f>_xlfn.LET(_xlpm.a,T1822,_xlpm.b,R1822,2*_xlpm.a*_xlpm.b/(_xlpm.a+_xlpm.b))</f>
        <v>7.5471698113207558E-2</v>
      </c>
      <c r="W1822" s="14">
        <f>_xlfn.LET(_xlpm.p,R1822,_xlpm.q,T1822,LOG(_xlpm.p/_xlpm.q))</f>
        <v>1.406540180433955</v>
      </c>
      <c r="X1822" s="2"/>
      <c r="AC1822" s="2"/>
      <c r="AH1822" s="2"/>
      <c r="AI1822" s="2"/>
    </row>
    <row r="1823" spans="1:35">
      <c r="A1823" s="1" t="str">
        <f>_xlfn.LET(_xlpm.sep," : ",CONCATENATE(O1823,_xlpm.sep,P1823))</f>
        <v>~ver~ : [vɪ]</v>
      </c>
      <c r="B1823" s="1">
        <f>_xlfn.LET(_xlpm.d,$G1823,_xlpm.k,_xlfn.CONCAT(LEFT(TRIM(B$1),1),"*"),COUNTIF(_xlpm.d,_xlpm.k))</f>
        <v>0</v>
      </c>
      <c r="C1823" s="1">
        <f>_xlfn.LET(_xlpm.d,$G1823,_xlpm.k,_xlfn.CONCAT(LEFT(TRIM(C$1),1),"*"),COUNTIF(_xlpm.d,_xlpm.k))</f>
        <v>0</v>
      </c>
      <c r="D1823" s="1">
        <f>_xlfn.LET(_xlpm.d,$G1823,_xlpm.k,_xlfn.CONCAT(LEFT(TRIM(D$1),1),"*"),COUNTIF(_xlpm.d,_xlpm.k))</f>
        <v>0</v>
      </c>
      <c r="E1823" s="1">
        <f>LOG(F1823+1,10)</f>
        <v>0.60205999132796229</v>
      </c>
      <c r="F1823" s="7">
        <v>3</v>
      </c>
      <c r="G1823" s="9" t="s">
        <v>5149</v>
      </c>
      <c r="H1823" s="4">
        <f>F1823/freq.sum.r6e</f>
        <v>1.4910536779324057E-4</v>
      </c>
      <c r="I1823" s="1" t="str">
        <f>_xlfn.LET(_xlpm.sep,":",_xlpm.w,$G1823,LEFT(_xlpm.w,FIND(_xlpm.sep,_xlpm.w)-1))</f>
        <v>vɪ</v>
      </c>
      <c r="J1823" s="1" t="str">
        <f>_xlfn.LET(_xlpm.sep,":",_xlpm.w,$G1823,RIGHT(_xlpm.w,LEN(_xlpm.w)-FIND(_xlpm.sep,_xlpm.w)))</f>
        <v>ver</v>
      </c>
      <c r="K1823" s="10">
        <f>_xlfn.LET(_xlpm.w,I1823,LEN(_xlpm.w))</f>
        <v>2</v>
      </c>
      <c r="L1823" s="10">
        <f>_xlfn.LET(_xlpm.w,J1823,LEN(_xlpm.w))</f>
        <v>3</v>
      </c>
      <c r="M1823" s="10">
        <f>_xlfn.LET(_xlpm.a,K1823,_xlpm.b,L1823,MAX(_xlpm.a,_xlpm.b))</f>
        <v>3</v>
      </c>
      <c r="N1823" s="10">
        <f>_xlfn.LET(_xlpm.d,(K1823,L1823),MAX(_xlpm.d)-MIN(_xlpm.d))</f>
        <v>1</v>
      </c>
      <c r="O1823" s="1" t="str">
        <f>_xlfn.LET(_xlpm.sep,":",_xlpm.w,$G1823,_xlfn.CONCAT("~",RIGHT(_xlpm.w,LEN(_xlpm.w)-FIND(_xlpm.sep,_xlpm.w)),"~"))</f>
        <v>~ver~</v>
      </c>
      <c r="P1823" s="1" t="str">
        <f>_xlfn.LET(_xlpm.sep,":",_xlpm.w,$G1823,_xlfn.CONCAT("[",LEFT(_xlpm.w,FIND(_xlpm.sep,_xlpm.w)-1),"]"))</f>
        <v>[vɪ]</v>
      </c>
      <c r="Q1823" s="14" cm="1">
        <f t="array" ref="Q1823">SUM(_xlfn._xlws.FILTER($H$2:$H$7117,_xlfn.MAP($O$2:$O$7117,_xlfn.LAMBDA(_xlpm.x,_xlpm.x=$O1823))))</f>
        <v>2.9821073558648114E-4</v>
      </c>
      <c r="R1823" s="14">
        <f>$H1823/Q1823</f>
        <v>0.5</v>
      </c>
      <c r="S1823" s="14" cm="1">
        <f t="array" ref="S1823">SUM(_xlfn._xlws.FILTER($H$2:$H$7117,_xlfn.MAP($P$2:$P$7117,_xlfn.LAMBDA(_xlpm.x,_xlpm.x=$P1823))))</f>
        <v>7.9522862823061605E-3</v>
      </c>
      <c r="T1823" s="14">
        <f>$H1823/S1823</f>
        <v>1.8750000000000006E-2</v>
      </c>
      <c r="U1823" s="14">
        <f>_xlfn.LET(_xlpm.freq,F1823,_xlpm.size,M1823+1,_xlpm.F,V1823,LOG(1+_xlpm.freq)*LOG(1+_xlpm.size)*_xlpm.F)</f>
        <v>1.521042920779697E-2</v>
      </c>
      <c r="V1823" s="14">
        <f>_xlfn.LET(_xlpm.a,T1823,_xlpm.b,R1823,2*_xlpm.a*_xlpm.b/(_xlpm.a+_xlpm.b))</f>
        <v>3.6144578313253024E-2</v>
      </c>
      <c r="W1823" s="14">
        <f>_xlfn.LET(_xlpm.p,R1823,_xlpm.q,T1823,LOG(_xlpm.p/_xlpm.q))</f>
        <v>1.4259687322722809</v>
      </c>
      <c r="X1823" s="2"/>
      <c r="AC1823" s="2"/>
      <c r="AH1823" s="2"/>
      <c r="AI1823" s="2"/>
    </row>
    <row r="1824" spans="1:35">
      <c r="A1824" s="1" t="str">
        <f>_xlfn.LET(_xlpm.sep," : ",CONCATENATE(O1824,_xlpm.sep,P1824))</f>
        <v>~vir~ : [vɪ]</v>
      </c>
      <c r="B1824" s="1">
        <f>_xlfn.LET(_xlpm.d,$G1824,_xlpm.k,_xlfn.CONCAT(LEFT(TRIM(B$1),1),"*"),COUNTIF(_xlpm.d,_xlpm.k))</f>
        <v>0</v>
      </c>
      <c r="C1824" s="1">
        <f>_xlfn.LET(_xlpm.d,$G1824,_xlpm.k,_xlfn.CONCAT(LEFT(TRIM(C$1),1),"*"),COUNTIF(_xlpm.d,_xlpm.k))</f>
        <v>0</v>
      </c>
      <c r="D1824" s="1">
        <f>_xlfn.LET(_xlpm.d,$G1824,_xlpm.k,_xlfn.CONCAT(LEFT(TRIM(D$1),1),"*"),COUNTIF(_xlpm.d,_xlpm.k))</f>
        <v>0</v>
      </c>
      <c r="E1824" s="1">
        <f>LOG(F1824+1,10)</f>
        <v>0.60205999132796229</v>
      </c>
      <c r="F1824" s="7">
        <v>3</v>
      </c>
      <c r="G1824" s="9" t="s">
        <v>5167</v>
      </c>
      <c r="H1824" s="4">
        <f>F1824/freq.sum.r6e</f>
        <v>1.4910536779324057E-4</v>
      </c>
      <c r="I1824" s="1" t="str">
        <f>_xlfn.LET(_xlpm.sep,":",_xlpm.w,$G1824,LEFT(_xlpm.w,FIND(_xlpm.sep,_xlpm.w)-1))</f>
        <v>vɪ</v>
      </c>
      <c r="J1824" s="1" t="str">
        <f>_xlfn.LET(_xlpm.sep,":",_xlpm.w,$G1824,RIGHT(_xlpm.w,LEN(_xlpm.w)-FIND(_xlpm.sep,_xlpm.w)))</f>
        <v>vir</v>
      </c>
      <c r="K1824" s="10">
        <f>_xlfn.LET(_xlpm.w,I1824,LEN(_xlpm.w))</f>
        <v>2</v>
      </c>
      <c r="L1824" s="10">
        <f>_xlfn.LET(_xlpm.w,J1824,LEN(_xlpm.w))</f>
        <v>3</v>
      </c>
      <c r="M1824" s="10">
        <f>_xlfn.LET(_xlpm.a,K1824,_xlpm.b,L1824,MAX(_xlpm.a,_xlpm.b))</f>
        <v>3</v>
      </c>
      <c r="N1824" s="10">
        <f>_xlfn.LET(_xlpm.d,(K1824,L1824),MAX(_xlpm.d)-MIN(_xlpm.d))</f>
        <v>1</v>
      </c>
      <c r="O1824" s="1" t="str">
        <f>_xlfn.LET(_xlpm.sep,":",_xlpm.w,$G1824,_xlfn.CONCAT("~",RIGHT(_xlpm.w,LEN(_xlpm.w)-FIND(_xlpm.sep,_xlpm.w)),"~"))</f>
        <v>~vir~</v>
      </c>
      <c r="P1824" s="1" t="str">
        <f>_xlfn.LET(_xlpm.sep,":",_xlpm.w,$G1824,_xlfn.CONCAT("[",LEFT(_xlpm.w,FIND(_xlpm.sep,_xlpm.w)-1),"]"))</f>
        <v>[vɪ]</v>
      </c>
      <c r="Q1824" s="14" cm="1">
        <f t="array" ref="Q1824">SUM(_xlfn._xlws.FILTER($H$2:$H$7117,_xlfn.MAP($O$2:$O$7117,_xlfn.LAMBDA(_xlpm.x,_xlpm.x=$O1824))))</f>
        <v>2.9821073558648114E-4</v>
      </c>
      <c r="R1824" s="14">
        <f>$H1824/Q1824</f>
        <v>0.5</v>
      </c>
      <c r="S1824" s="14" cm="1">
        <f t="array" ref="S1824">SUM(_xlfn._xlws.FILTER($H$2:$H$7117,_xlfn.MAP($P$2:$P$7117,_xlfn.LAMBDA(_xlpm.x,_xlpm.x=$P1824))))</f>
        <v>7.9522862823061605E-3</v>
      </c>
      <c r="T1824" s="14">
        <f>$H1824/S1824</f>
        <v>1.8750000000000006E-2</v>
      </c>
      <c r="U1824" s="14">
        <f>_xlfn.LET(_xlpm.freq,F1824,_xlpm.size,M1824+1,_xlpm.F,V1824,LOG(1+_xlpm.freq)*LOG(1+_xlpm.size)*_xlpm.F)</f>
        <v>1.521042920779697E-2</v>
      </c>
      <c r="V1824" s="14">
        <f>_xlfn.LET(_xlpm.a,T1824,_xlpm.b,R1824,2*_xlpm.a*_xlpm.b/(_xlpm.a+_xlpm.b))</f>
        <v>3.6144578313253024E-2</v>
      </c>
      <c r="W1824" s="14">
        <f>_xlfn.LET(_xlpm.p,R1824,_xlpm.q,T1824,LOG(_xlpm.p/_xlpm.q))</f>
        <v>1.4259687322722809</v>
      </c>
      <c r="X1824" s="2"/>
      <c r="AC1824" s="2"/>
      <c r="AH1824" s="2"/>
      <c r="AI1824" s="2"/>
    </row>
    <row r="1825" spans="1:35">
      <c r="A1825" s="1" t="str">
        <f>_xlfn.LET(_xlpm.sep," : ",CONCATENATE(O1825,_xlpm.sep,P1825))</f>
        <v>~ruw~ : [ɹu]</v>
      </c>
      <c r="B1825" s="1">
        <f>_xlfn.LET(_xlpm.d,$G1825,_xlpm.k,_xlfn.CONCAT(LEFT(TRIM(B$1),1),"*"),COUNTIF(_xlpm.d,_xlpm.k))</f>
        <v>1</v>
      </c>
      <c r="C1825" s="1">
        <f>_xlfn.LET(_xlpm.d,$G1825,_xlpm.k,_xlfn.CONCAT(LEFT(TRIM(C$1),1),"*"),COUNTIF(_xlpm.d,_xlpm.k))</f>
        <v>0</v>
      </c>
      <c r="D1825" s="1">
        <f>_xlfn.LET(_xlpm.d,$G1825,_xlpm.k,_xlfn.CONCAT(LEFT(TRIM(D$1),1),"*"),COUNTIF(_xlpm.d,_xlpm.k))</f>
        <v>0</v>
      </c>
      <c r="E1825" s="1">
        <f>LOG(F1825+1,10)</f>
        <v>0.30102999566398114</v>
      </c>
      <c r="F1825" s="7">
        <v>1</v>
      </c>
      <c r="G1825" s="9" t="s">
        <v>6412</v>
      </c>
      <c r="H1825" s="4">
        <f>F1825/freq.sum.r6e</f>
        <v>4.9701789264413521E-5</v>
      </c>
      <c r="I1825" s="1" t="str">
        <f>_xlfn.LET(_xlpm.sep,":",_xlpm.w,$G1825,LEFT(_xlpm.w,FIND(_xlpm.sep,_xlpm.w)-1))</f>
        <v>ɹu</v>
      </c>
      <c r="J1825" s="1" t="str">
        <f>_xlfn.LET(_xlpm.sep,":",_xlpm.w,$G1825,RIGHT(_xlpm.w,LEN(_xlpm.w)-FIND(_xlpm.sep,_xlpm.w)))</f>
        <v>ruw</v>
      </c>
      <c r="K1825" s="10">
        <f>_xlfn.LET(_xlpm.w,I1825,LEN(_xlpm.w))</f>
        <v>2</v>
      </c>
      <c r="L1825" s="10">
        <f>_xlfn.LET(_xlpm.w,J1825,LEN(_xlpm.w))</f>
        <v>3</v>
      </c>
      <c r="M1825" s="10">
        <f>_xlfn.LET(_xlpm.a,K1825,_xlpm.b,L1825,MAX(_xlpm.a,_xlpm.b))</f>
        <v>3</v>
      </c>
      <c r="N1825" s="10">
        <f>_xlfn.LET(_xlpm.d,(K1825,L1825),MAX(_xlpm.d)-MIN(_xlpm.d))</f>
        <v>1</v>
      </c>
      <c r="O1825" s="1" t="str">
        <f>_xlfn.LET(_xlpm.sep,":",_xlpm.w,$G1825,_xlfn.CONCAT("~",RIGHT(_xlpm.w,LEN(_xlpm.w)-FIND(_xlpm.sep,_xlpm.w)),"~"))</f>
        <v>~ruw~</v>
      </c>
      <c r="P1825" s="1" t="str">
        <f>_xlfn.LET(_xlpm.sep,":",_xlpm.w,$G1825,_xlfn.CONCAT("[",LEFT(_xlpm.w,FIND(_xlpm.sep,_xlpm.w)-1),"]"))</f>
        <v>[ɹu]</v>
      </c>
      <c r="Q1825" s="14" cm="1">
        <f t="array" ref="Q1825">SUM(_xlfn._xlws.FILTER($H$2:$H$7111,_xlfn.MAP($O$2:$O$7111,_xlfn.LAMBDA(_xlpm.x,_xlpm.x=$O1825))))</f>
        <v>4.9701789264413521E-5</v>
      </c>
      <c r="R1825" s="14">
        <f>$H1825/Q1825</f>
        <v>1</v>
      </c>
      <c r="S1825" s="14" cm="1">
        <f t="array" ref="S1825">SUM(_xlfn._xlws.FILTER($H$2:$H$7111,_xlfn.MAP($P$2:$P$7111,_xlfn.LAMBDA(_xlpm.x,_xlpm.x=$P1825))))</f>
        <v>1.3419483101391647E-3</v>
      </c>
      <c r="T1825" s="14">
        <f>$H1825/S1825</f>
        <v>3.7037037037037049E-2</v>
      </c>
      <c r="U1825" s="14">
        <f>_xlfn.LET(_xlpm.freq,F1825,_xlpm.size,M1825+1,_xlpm.F,V1825,LOG(1+_xlpm.freq)*LOG(1+_xlpm.size)*_xlpm.F)</f>
        <v>1.5029352669608911E-2</v>
      </c>
      <c r="V1825" s="14">
        <f>_xlfn.LET(_xlpm.a,T1825,_xlpm.b,R1825,2*_xlpm.a*_xlpm.b/(_xlpm.a+_xlpm.b))</f>
        <v>7.1428571428571452E-2</v>
      </c>
      <c r="W1825" s="14">
        <f>_xlfn.LET(_xlpm.p,R1825,_xlpm.q,T1825,LOG(_xlpm.p/_xlpm.q))</f>
        <v>1.4313637641589871</v>
      </c>
      <c r="X1825" s="2"/>
      <c r="AC1825" s="2"/>
      <c r="AH1825" s="2"/>
      <c r="AI1825" s="2"/>
    </row>
    <row r="1826" spans="1:35">
      <c r="A1826" s="1" t="str">
        <f>_xlfn.LET(_xlpm.sep," : ",CONCATENATE(O1826,_xlpm.sep,P1826))</f>
        <v>~bie~ : [baɪ]</v>
      </c>
      <c r="B1826" s="1">
        <f>_xlfn.LET(_xlpm.d,$G1826,_xlpm.k,_xlfn.CONCAT(LEFT(TRIM(B$1),1),"*"),COUNTIF(_xlpm.d,_xlpm.k))</f>
        <v>0</v>
      </c>
      <c r="C1826" s="1">
        <f>_xlfn.LET(_xlpm.d,$G1826,_xlpm.k,_xlfn.CONCAT(LEFT(TRIM(C$1),1),"*"),COUNTIF(_xlpm.d,_xlpm.k))</f>
        <v>0</v>
      </c>
      <c r="D1826" s="1">
        <f>_xlfn.LET(_xlpm.d,$G1826,_xlpm.k,_xlfn.CONCAT(LEFT(TRIM(D$1),1),"*"),COUNTIF(_xlpm.d,_xlpm.k))</f>
        <v>0</v>
      </c>
      <c r="E1826" s="1">
        <f>LOG(F1826+1,10)</f>
        <v>0.30102999566398114</v>
      </c>
      <c r="F1826" s="7">
        <v>1</v>
      </c>
      <c r="G1826" s="9" t="s">
        <v>97</v>
      </c>
      <c r="H1826" s="4">
        <f>F1826/freq.sum.r6e</f>
        <v>4.9701789264413521E-5</v>
      </c>
      <c r="I1826" s="1" t="str">
        <f>_xlfn.LET(_xlpm.sep,":",_xlpm.w,$G1826,LEFT(_xlpm.w,FIND(_xlpm.sep,_xlpm.w)-1))</f>
        <v>baɪ</v>
      </c>
      <c r="J1826" s="1" t="str">
        <f>_xlfn.LET(_xlpm.sep,":",_xlpm.w,$G1826,RIGHT(_xlpm.w,LEN(_xlpm.w)-FIND(_xlpm.sep,_xlpm.w)))</f>
        <v>bie</v>
      </c>
      <c r="K1826" s="10">
        <f>_xlfn.LET(_xlpm.w,I1826,LEN(_xlpm.w))</f>
        <v>3</v>
      </c>
      <c r="L1826" s="10">
        <f>_xlfn.LET(_xlpm.w,J1826,LEN(_xlpm.w))</f>
        <v>3</v>
      </c>
      <c r="M1826" s="10">
        <f>_xlfn.LET(_xlpm.a,K1826,_xlpm.b,L1826,MAX(_xlpm.a,_xlpm.b))</f>
        <v>3</v>
      </c>
      <c r="N1826" s="10">
        <f>_xlfn.LET(_xlpm.d,(K1826,L1826),MAX(_xlpm.d)-MIN(_xlpm.d))</f>
        <v>0</v>
      </c>
      <c r="O1826" s="1" t="str">
        <f>_xlfn.LET(_xlpm.sep,":",_xlpm.w,$G1826,_xlfn.CONCAT("~",RIGHT(_xlpm.w,LEN(_xlpm.w)-FIND(_xlpm.sep,_xlpm.w)),"~"))</f>
        <v>~bie~</v>
      </c>
      <c r="P1826" s="1" t="str">
        <f>_xlfn.LET(_xlpm.sep,":",_xlpm.w,$G1826,_xlfn.CONCAT("[",LEFT(_xlpm.w,FIND(_xlpm.sep,_xlpm.w)-1),"]"))</f>
        <v>[baɪ]</v>
      </c>
      <c r="Q1826" s="14" cm="1">
        <f t="array" ref="Q1826">SUM(_xlfn._xlws.FILTER($H$2:$H$7117,_xlfn.MAP($O$2:$O$7117,_xlfn.LAMBDA(_xlpm.x,_xlpm.x=$O1826))))</f>
        <v>9.9403578528827041E-5</v>
      </c>
      <c r="R1826" s="14">
        <f>$H1826/Q1826</f>
        <v>0.5</v>
      </c>
      <c r="S1826" s="14" cm="1">
        <f t="array" ref="S1826">SUM(_xlfn._xlws.FILTER($H$2:$H$7117,_xlfn.MAP($P$2:$P$7117,_xlfn.LAMBDA(_xlpm.x,_xlpm.x=$P1826))))</f>
        <v>2.7335984095427429E-3</v>
      </c>
      <c r="T1826" s="14">
        <f>$H1826/S1826</f>
        <v>1.8181818181818188E-2</v>
      </c>
      <c r="U1826" s="14">
        <f>_xlfn.LET(_xlpm.freq,F1826,_xlpm.size,M1826+1,_xlpm.F,V1826,LOG(1+_xlpm.freq)*LOG(1+_xlpm.size)*_xlpm.F)</f>
        <v>7.3828399078780613E-3</v>
      </c>
      <c r="V1826" s="14">
        <f>_xlfn.LET(_xlpm.a,T1826,_xlpm.b,R1826,2*_xlpm.a*_xlpm.b/(_xlpm.a+_xlpm.b))</f>
        <v>3.5087719298245626E-2</v>
      </c>
      <c r="W1826" s="14">
        <f>_xlfn.LET(_xlpm.p,R1826,_xlpm.q,T1826,LOG(_xlpm.p/_xlpm.q))</f>
        <v>1.4393326938302624</v>
      </c>
      <c r="X1826" s="2"/>
      <c r="AC1826" s="2"/>
      <c r="AH1826" s="2"/>
      <c r="AI1826" s="2"/>
    </row>
    <row r="1827" spans="1:35">
      <c r="A1827" s="1" t="str">
        <f>_xlfn.LET(_xlpm.sep," : ",CONCATENATE(O1827,_xlpm.sep,P1827))</f>
        <v>~nur~ : [nə]</v>
      </c>
      <c r="B1827" s="1">
        <f>_xlfn.LET(_xlpm.d,$G1827,_xlpm.k,_xlfn.CONCAT(LEFT(TRIM(B$1),1),"*"),COUNTIF(_xlpm.d,_xlpm.k))</f>
        <v>0</v>
      </c>
      <c r="C1827" s="1">
        <f>_xlfn.LET(_xlpm.d,$G1827,_xlpm.k,_xlfn.CONCAT(LEFT(TRIM(C$1),1),"*"),COUNTIF(_xlpm.d,_xlpm.k))</f>
        <v>0</v>
      </c>
      <c r="D1827" s="1">
        <f>_xlfn.LET(_xlpm.d,$G1827,_xlpm.k,_xlfn.CONCAT(LEFT(TRIM(D$1),1),"*"),COUNTIF(_xlpm.d,_xlpm.k))</f>
        <v>1</v>
      </c>
      <c r="E1827" s="1">
        <f>LOG(F1827+1,10)</f>
        <v>0.30102999566398114</v>
      </c>
      <c r="F1827" s="7">
        <v>1</v>
      </c>
      <c r="G1827" s="9" t="s">
        <v>3463</v>
      </c>
      <c r="H1827" s="4">
        <f>F1827/freq.sum.r6e</f>
        <v>4.9701789264413521E-5</v>
      </c>
      <c r="I1827" s="4" t="str">
        <f>_xlfn.LET(_xlpm.sep,":",_xlpm.w,$G1827,LEFT(_xlpm.w,FIND(_xlpm.sep,_xlpm.w)-1))</f>
        <v>nə</v>
      </c>
      <c r="J1827" s="4" t="str">
        <f>_xlfn.LET(_xlpm.sep,":",_xlpm.w,$G1827,RIGHT(_xlpm.w,LEN(_xlpm.w)-FIND(_xlpm.sep,_xlpm.w)))</f>
        <v>nur</v>
      </c>
      <c r="K1827" s="10">
        <f>_xlfn.LET(_xlpm.w,I1827,LEN(_xlpm.w))</f>
        <v>2</v>
      </c>
      <c r="L1827" s="10">
        <f>_xlfn.LET(_xlpm.w,J1827,LEN(_xlpm.w))</f>
        <v>3</v>
      </c>
      <c r="M1827" s="10">
        <f>_xlfn.LET(_xlpm.a,K1827,_xlpm.b,L1827,MAX(_xlpm.a,_xlpm.b))</f>
        <v>3</v>
      </c>
      <c r="N1827" s="10">
        <f>_xlfn.LET(_xlpm.d,(K1827,L1827),MAX(_xlpm.d)-MIN(_xlpm.d))</f>
        <v>1</v>
      </c>
      <c r="O1827" s="1" t="str">
        <f>_xlfn.LET(_xlpm.sep,":",_xlpm.w,$G1827,_xlfn.CONCAT("~",RIGHT(_xlpm.w,LEN(_xlpm.w)-FIND(_xlpm.sep,_xlpm.w)),"~"))</f>
        <v>~nur~</v>
      </c>
      <c r="P1827" s="1" t="str">
        <f>_xlfn.LET(_xlpm.sep,":",_xlpm.w,$G1827,_xlfn.CONCAT("[",LEFT(_xlpm.w,FIND(_xlpm.sep,_xlpm.w)-1),"]"))</f>
        <v>[nə]</v>
      </c>
      <c r="Q1827" s="14" cm="1">
        <f t="array" ref="Q1827">SUM(_xlfn._xlws.FILTER($H$2:$H$7109,_xlfn.MAP($O$2:$O$7109,_xlfn.LAMBDA(_xlpm.x,_xlpm.x=$O1827))))</f>
        <v>9.9403578528827041E-5</v>
      </c>
      <c r="R1827" s="14">
        <f>$H1827/Q1827</f>
        <v>0.5</v>
      </c>
      <c r="S1827" s="14" cm="1">
        <f t="array" ref="S1827">SUM(_xlfn._xlws.FILTER($H$2:$H$7109,_xlfn.MAP($P$2:$P$7109,_xlfn.LAMBDA(_xlpm.x,_xlpm.x=$P1827))))</f>
        <v>2.7335984095427424E-3</v>
      </c>
      <c r="T1827" s="14">
        <f>$H1827/S1827</f>
        <v>1.8181818181818191E-2</v>
      </c>
      <c r="U1827" s="14">
        <f>_xlfn.LET(_xlpm.freq,F1827,_xlpm.size,M1827+1,_xlpm.F,V1827,LOG(1+_xlpm.freq)*LOG(1+_xlpm.size)*_xlpm.F)</f>
        <v>7.3828399078780631E-3</v>
      </c>
      <c r="V1827" s="14">
        <f>_xlfn.LET(_xlpm.a,T1827,_xlpm.b,R1827,2*_xlpm.a*_xlpm.b/(_xlpm.a+_xlpm.b))</f>
        <v>3.5087719298245633E-2</v>
      </c>
      <c r="W1827" s="14">
        <f>_xlfn.LET(_xlpm.p,R1827,_xlpm.q,T1827,LOG(_xlpm.p/_xlpm.q))</f>
        <v>1.4393326938302624</v>
      </c>
      <c r="X1827" s="2"/>
      <c r="AC1827" s="2"/>
      <c r="AH1827" s="2"/>
      <c r="AI1827" s="2"/>
    </row>
    <row r="1828" spans="1:35">
      <c r="A1828" s="1" t="str">
        <f>_xlfn.LET(_xlpm.sep," : ",CONCATENATE(O1828,_xlpm.sep,P1828))</f>
        <v>~nux~ : [nə]</v>
      </c>
      <c r="B1828" s="1">
        <f>_xlfn.LET(_xlpm.d,$G1828,_xlpm.k,_xlfn.CONCAT(LEFT(TRIM(B$1),1),"*"),COUNTIF(_xlpm.d,_xlpm.k))</f>
        <v>0</v>
      </c>
      <c r="C1828" s="1">
        <f>_xlfn.LET(_xlpm.d,$G1828,_xlpm.k,_xlfn.CONCAT(LEFT(TRIM(C$1),1),"*"),COUNTIF(_xlpm.d,_xlpm.k))</f>
        <v>0</v>
      </c>
      <c r="D1828" s="1">
        <f>_xlfn.LET(_xlpm.d,$G1828,_xlpm.k,_xlfn.CONCAT(LEFT(TRIM(D$1),1),"*"),COUNTIF(_xlpm.d,_xlpm.k))</f>
        <v>1</v>
      </c>
      <c r="E1828" s="1">
        <f>LOG(F1828+1,10)</f>
        <v>0.30102999566398114</v>
      </c>
      <c r="F1828" s="7">
        <v>1</v>
      </c>
      <c r="G1828" s="9" t="s">
        <v>3465</v>
      </c>
      <c r="H1828" s="4">
        <f>F1828/freq.sum.r6e</f>
        <v>4.9701789264413521E-5</v>
      </c>
      <c r="I1828" s="4" t="str">
        <f>_xlfn.LET(_xlpm.sep,":",_xlpm.w,$G1828,LEFT(_xlpm.w,FIND(_xlpm.sep,_xlpm.w)-1))</f>
        <v>nə</v>
      </c>
      <c r="J1828" s="4" t="str">
        <f>_xlfn.LET(_xlpm.sep,":",_xlpm.w,$G1828,RIGHT(_xlpm.w,LEN(_xlpm.w)-FIND(_xlpm.sep,_xlpm.w)))</f>
        <v>nux</v>
      </c>
      <c r="K1828" s="10">
        <f>_xlfn.LET(_xlpm.w,I1828,LEN(_xlpm.w))</f>
        <v>2</v>
      </c>
      <c r="L1828" s="10">
        <f>_xlfn.LET(_xlpm.w,J1828,LEN(_xlpm.w))</f>
        <v>3</v>
      </c>
      <c r="M1828" s="10">
        <f>_xlfn.LET(_xlpm.a,K1828,_xlpm.b,L1828,MAX(_xlpm.a,_xlpm.b))</f>
        <v>3</v>
      </c>
      <c r="N1828" s="10">
        <f>_xlfn.LET(_xlpm.d,(K1828,L1828),MAX(_xlpm.d)-MIN(_xlpm.d))</f>
        <v>1</v>
      </c>
      <c r="O1828" s="1" t="str">
        <f>_xlfn.LET(_xlpm.sep,":",_xlpm.w,$G1828,_xlfn.CONCAT("~",RIGHT(_xlpm.w,LEN(_xlpm.w)-FIND(_xlpm.sep,_xlpm.w)),"~"))</f>
        <v>~nux~</v>
      </c>
      <c r="P1828" s="1" t="str">
        <f>_xlfn.LET(_xlpm.sep,":",_xlpm.w,$G1828,_xlfn.CONCAT("[",LEFT(_xlpm.w,FIND(_xlpm.sep,_xlpm.w)-1),"]"))</f>
        <v>[nə]</v>
      </c>
      <c r="Q1828" s="14" cm="1">
        <f t="array" ref="Q1828">SUM(_xlfn._xlws.FILTER($H$2:$H$7109,_xlfn.MAP($O$2:$O$7109,_xlfn.LAMBDA(_xlpm.x,_xlpm.x=$O1828))))</f>
        <v>9.9403578528827041E-5</v>
      </c>
      <c r="R1828" s="14">
        <f>$H1828/Q1828</f>
        <v>0.5</v>
      </c>
      <c r="S1828" s="14" cm="1">
        <f t="array" ref="S1828">SUM(_xlfn._xlws.FILTER($H$2:$H$7109,_xlfn.MAP($P$2:$P$7109,_xlfn.LAMBDA(_xlpm.x,_xlpm.x=$P1828))))</f>
        <v>2.7335984095427424E-3</v>
      </c>
      <c r="T1828" s="14">
        <f>$H1828/S1828</f>
        <v>1.8181818181818191E-2</v>
      </c>
      <c r="U1828" s="14">
        <f>_xlfn.LET(_xlpm.freq,F1828,_xlpm.size,M1828+1,_xlpm.F,V1828,LOG(1+_xlpm.freq)*LOG(1+_xlpm.size)*_xlpm.F)</f>
        <v>7.3828399078780631E-3</v>
      </c>
      <c r="V1828" s="14">
        <f>_xlfn.LET(_xlpm.a,T1828,_xlpm.b,R1828,2*_xlpm.a*_xlpm.b/(_xlpm.a+_xlpm.b))</f>
        <v>3.5087719298245633E-2</v>
      </c>
      <c r="W1828" s="14">
        <f>_xlfn.LET(_xlpm.p,R1828,_xlpm.q,T1828,LOG(_xlpm.p/_xlpm.q))</f>
        <v>1.4393326938302624</v>
      </c>
      <c r="X1828" s="2"/>
      <c r="AC1828" s="2"/>
      <c r="AH1828" s="2"/>
      <c r="AI1828" s="2"/>
    </row>
    <row r="1829" spans="1:35">
      <c r="A1829" s="1" t="str">
        <f>_xlfn.LET(_xlpm.sep," : ",CONCATENATE(O1829,_xlpm.sep,P1829))</f>
        <v>~fyr~ : [faɪ]</v>
      </c>
      <c r="B1829" s="1">
        <f>_xlfn.LET(_xlpm.d,$G1829,_xlpm.k,_xlfn.CONCAT(LEFT(TRIM(B$1),1),"*"),COUNTIF(_xlpm.d,_xlpm.k))</f>
        <v>0</v>
      </c>
      <c r="C1829" s="1">
        <f>_xlfn.LET(_xlpm.d,$G1829,_xlpm.k,_xlfn.CONCAT(LEFT(TRIM(C$1),1),"*"),COUNTIF(_xlpm.d,_xlpm.k))</f>
        <v>0</v>
      </c>
      <c r="D1829" s="1">
        <f>_xlfn.LET(_xlpm.d,$G1829,_xlpm.k,_xlfn.CONCAT(LEFT(TRIM(D$1),1),"*"),COUNTIF(_xlpm.d,_xlpm.k))</f>
        <v>0</v>
      </c>
      <c r="E1829" s="1">
        <f>LOG(F1829+1,10)</f>
        <v>0.47712125471966244</v>
      </c>
      <c r="F1829" s="7">
        <v>2</v>
      </c>
      <c r="G1829" s="9" t="s">
        <v>872</v>
      </c>
      <c r="H1829" s="4">
        <f>F1829/freq.sum.r6e</f>
        <v>9.9403578528827041E-5</v>
      </c>
      <c r="I1829" s="1" t="str">
        <f>_xlfn.LET(_xlpm.sep,":",_xlpm.w,$G1829,LEFT(_xlpm.w,FIND(_xlpm.sep,_xlpm.w)-1))</f>
        <v>faɪ</v>
      </c>
      <c r="J1829" s="1" t="str">
        <f>_xlfn.LET(_xlpm.sep,":",_xlpm.w,$G1829,RIGHT(_xlpm.w,LEN(_xlpm.w)-FIND(_xlpm.sep,_xlpm.w)))</f>
        <v>fyr</v>
      </c>
      <c r="K1829" s="10">
        <f>_xlfn.LET(_xlpm.w,I1829,LEN(_xlpm.w))</f>
        <v>3</v>
      </c>
      <c r="L1829" s="10">
        <f>_xlfn.LET(_xlpm.w,J1829,LEN(_xlpm.w))</f>
        <v>3</v>
      </c>
      <c r="M1829" s="10">
        <f>_xlfn.LET(_xlpm.a,K1829,_xlpm.b,L1829,MAX(_xlpm.a,_xlpm.b))</f>
        <v>3</v>
      </c>
      <c r="N1829" s="10">
        <f>_xlfn.LET(_xlpm.d,(K1829,L1829),MAX(_xlpm.d)-MIN(_xlpm.d))</f>
        <v>0</v>
      </c>
      <c r="O1829" s="1" t="str">
        <f>_xlfn.LET(_xlpm.sep,":",_xlpm.w,$G1829,_xlfn.CONCAT("~",RIGHT(_xlpm.w,LEN(_xlpm.w)-FIND(_xlpm.sep,_xlpm.w)),"~"))</f>
        <v>~fyr~</v>
      </c>
      <c r="P1829" s="1" t="str">
        <f>_xlfn.LET(_xlpm.sep,":",_xlpm.w,$G1829,_xlfn.CONCAT("[",LEFT(_xlpm.w,FIND(_xlpm.sep,_xlpm.w)-1),"]"))</f>
        <v>[faɪ]</v>
      </c>
      <c r="Q1829" s="14" cm="1">
        <f t="array" ref="Q1829">SUM(_xlfn._xlws.FILTER($H$2:$H$7117,_xlfn.MAP($O$2:$O$7117,_xlfn.LAMBDA(_xlpm.x,_xlpm.x=$O1829))))</f>
        <v>9.9403578528827041E-5</v>
      </c>
      <c r="R1829" s="14">
        <f>$H1829/Q1829</f>
        <v>1</v>
      </c>
      <c r="S1829" s="14" cm="1">
        <f t="array" ref="S1829">SUM(_xlfn._xlws.FILTER($H$2:$H$7117,_xlfn.MAP($P$2:$P$7117,_xlfn.LAMBDA(_xlpm.x,_xlpm.x=$P1829))))</f>
        <v>2.7335984095427429E-3</v>
      </c>
      <c r="T1829" s="14">
        <f>$H1829/S1829</f>
        <v>3.6363636363636376E-2</v>
      </c>
      <c r="U1829" s="14">
        <f>_xlfn.LET(_xlpm.freq,F1829,_xlpm.size,M1829+1,_xlpm.F,V1829,LOG(1+_xlpm.freq)*LOG(1+_xlpm.size)*_xlpm.F)</f>
        <v>2.3403048805628723E-2</v>
      </c>
      <c r="V1829" s="14">
        <f>_xlfn.LET(_xlpm.a,T1829,_xlpm.b,R1829,2*_xlpm.a*_xlpm.b/(_xlpm.a+_xlpm.b))</f>
        <v>7.0175438596491252E-2</v>
      </c>
      <c r="W1829" s="14">
        <f>_xlfn.LET(_xlpm.p,R1829,_xlpm.q,T1829,LOG(_xlpm.p/_xlpm.q))</f>
        <v>1.4393326938302624</v>
      </c>
      <c r="X1829" s="2"/>
      <c r="AC1829" s="2"/>
      <c r="AH1829" s="2"/>
      <c r="AI1829" s="2"/>
    </row>
    <row r="1830" spans="1:35">
      <c r="A1830" s="1" t="str">
        <f>_xlfn.LET(_xlpm.sep," : ",CONCATENATE(O1830,_xlpm.sep,P1830))</f>
        <v>~amo~ : [mə]</v>
      </c>
      <c r="B1830" s="1">
        <f>_xlfn.LET(_xlpm.d,$G1830,_xlpm.k,_xlfn.CONCAT(LEFT(TRIM(B$1),1),"*"),COUNTIF(_xlpm.d,_xlpm.k))</f>
        <v>0</v>
      </c>
      <c r="C1830" s="1">
        <f>_xlfn.LET(_xlpm.d,$G1830,_xlpm.k,_xlfn.CONCAT(LEFT(TRIM(C$1),1),"*"),COUNTIF(_xlpm.d,_xlpm.k))</f>
        <v>1</v>
      </c>
      <c r="D1830" s="1">
        <f>_xlfn.LET(_xlpm.d,$G1830,_xlpm.k,_xlfn.CONCAT(LEFT(TRIM(D$1),1),"*"),COUNTIF(_xlpm.d,_xlpm.k))</f>
        <v>0</v>
      </c>
      <c r="E1830" s="1">
        <f>LOG(F1830+1,10)</f>
        <v>0.47712125471966244</v>
      </c>
      <c r="F1830" s="7">
        <v>2</v>
      </c>
      <c r="G1830" s="9" t="s">
        <v>2693</v>
      </c>
      <c r="H1830" s="4">
        <f>F1830/freq.sum.r6e</f>
        <v>9.9403578528827041E-5</v>
      </c>
      <c r="I1830" s="1" t="str">
        <f>_xlfn.LET(_xlpm.sep,":",_xlpm.w,$G1830,LEFT(_xlpm.w,FIND(_xlpm.sep,_xlpm.w)-1))</f>
        <v>mə</v>
      </c>
      <c r="J1830" s="1" t="str">
        <f>_xlfn.LET(_xlpm.sep,":",_xlpm.w,$G1830,RIGHT(_xlpm.w,LEN(_xlpm.w)-FIND(_xlpm.sep,_xlpm.w)))</f>
        <v>amo</v>
      </c>
      <c r="K1830" s="10">
        <f>_xlfn.LET(_xlpm.w,I1830,LEN(_xlpm.w))</f>
        <v>2</v>
      </c>
      <c r="L1830" s="10">
        <f>_xlfn.LET(_xlpm.w,J1830,LEN(_xlpm.w))</f>
        <v>3</v>
      </c>
      <c r="M1830" s="10">
        <f>_xlfn.LET(_xlpm.a,K1830,_xlpm.b,L1830,MAX(_xlpm.a,_xlpm.b))</f>
        <v>3</v>
      </c>
      <c r="N1830" s="10">
        <f>_xlfn.LET(_xlpm.d,(K1830,L1830),MAX(_xlpm.d)-MIN(_xlpm.d))</f>
        <v>1</v>
      </c>
      <c r="O1830" s="1" t="str">
        <f>_xlfn.LET(_xlpm.sep,":",_xlpm.w,$G1830,_xlfn.CONCAT("~",RIGHT(_xlpm.w,LEN(_xlpm.w)-FIND(_xlpm.sep,_xlpm.w)),"~"))</f>
        <v>~amo~</v>
      </c>
      <c r="P1830" s="1" t="str">
        <f>_xlfn.LET(_xlpm.sep,":",_xlpm.w,$G1830,_xlfn.CONCAT("[",LEFT(_xlpm.w,FIND(_xlpm.sep,_xlpm.w)-1),"]"))</f>
        <v>[mə]</v>
      </c>
      <c r="Q1830" s="14" cm="1">
        <f t="array" ref="Q1830">SUM(_xlfn._xlws.FILTER($H$2:$H$7111,_xlfn.MAP($O$2:$O$7111,_xlfn.LAMBDA(_xlpm.x,_xlpm.x=$O1830))))</f>
        <v>9.9403578528827041E-5</v>
      </c>
      <c r="R1830" s="14">
        <f>$H1830/Q1830</f>
        <v>1</v>
      </c>
      <c r="S1830" s="14" cm="1">
        <f t="array" ref="S1830">SUM(_xlfn._xlws.FILTER($H$2:$H$7111,_xlfn.MAP($P$2:$P$7111,_xlfn.LAMBDA(_xlpm.x,_xlpm.x=$P1830))))</f>
        <v>2.7335984095427429E-3</v>
      </c>
      <c r="T1830" s="14">
        <f>$H1830/S1830</f>
        <v>3.6363636363636376E-2</v>
      </c>
      <c r="U1830" s="14">
        <f>_xlfn.LET(_xlpm.freq,F1830,_xlpm.size,M1830+1,_xlpm.F,V1830,LOG(1+_xlpm.freq)*LOG(1+_xlpm.size)*_xlpm.F)</f>
        <v>2.3403048805628723E-2</v>
      </c>
      <c r="V1830" s="14">
        <f>_xlfn.LET(_xlpm.a,T1830,_xlpm.b,R1830,2*_xlpm.a*_xlpm.b/(_xlpm.a+_xlpm.b))</f>
        <v>7.0175438596491252E-2</v>
      </c>
      <c r="W1830" s="14">
        <f>_xlfn.LET(_xlpm.p,R1830,_xlpm.q,T1830,LOG(_xlpm.p/_xlpm.q))</f>
        <v>1.4393326938302624</v>
      </c>
      <c r="X1830" s="2"/>
      <c r="AC1830" s="2"/>
      <c r="AH1830" s="2"/>
      <c r="AI1830" s="2"/>
    </row>
    <row r="1831" spans="1:35">
      <c r="A1831" s="1" t="str">
        <f>_xlfn.LET(_xlpm.sep," : ",CONCATENATE(O1831,_xlpm.sep,P1831))</f>
        <v>~mma~ : [mə]</v>
      </c>
      <c r="B1831" s="1">
        <f>_xlfn.LET(_xlpm.d,$G1831,_xlpm.k,_xlfn.CONCAT(LEFT(TRIM(B$1),1),"*"),COUNTIF(_xlpm.d,_xlpm.k))</f>
        <v>0</v>
      </c>
      <c r="C1831" s="1">
        <f>_xlfn.LET(_xlpm.d,$G1831,_xlpm.k,_xlfn.CONCAT(LEFT(TRIM(C$1),1),"*"),COUNTIF(_xlpm.d,_xlpm.k))</f>
        <v>1</v>
      </c>
      <c r="D1831" s="1">
        <f>_xlfn.LET(_xlpm.d,$G1831,_xlpm.k,_xlfn.CONCAT(LEFT(TRIM(D$1),1),"*"),COUNTIF(_xlpm.d,_xlpm.k))</f>
        <v>0</v>
      </c>
      <c r="E1831" s="1">
        <f>LOG(F1831+1,10)</f>
        <v>0.47712125471966244</v>
      </c>
      <c r="F1831" s="7">
        <v>2</v>
      </c>
      <c r="G1831" s="9" t="s">
        <v>2737</v>
      </c>
      <c r="H1831" s="4">
        <f>F1831/freq.sum.r6e</f>
        <v>9.9403578528827041E-5</v>
      </c>
      <c r="I1831" s="1" t="str">
        <f>_xlfn.LET(_xlpm.sep,":",_xlpm.w,$G1831,LEFT(_xlpm.w,FIND(_xlpm.sep,_xlpm.w)-1))</f>
        <v>mə</v>
      </c>
      <c r="J1831" s="1" t="str">
        <f>_xlfn.LET(_xlpm.sep,":",_xlpm.w,$G1831,RIGHT(_xlpm.w,LEN(_xlpm.w)-FIND(_xlpm.sep,_xlpm.w)))</f>
        <v>mma</v>
      </c>
      <c r="K1831" s="10">
        <f>_xlfn.LET(_xlpm.w,I1831,LEN(_xlpm.w))</f>
        <v>2</v>
      </c>
      <c r="L1831" s="10">
        <f>_xlfn.LET(_xlpm.w,J1831,LEN(_xlpm.w))</f>
        <v>3</v>
      </c>
      <c r="M1831" s="10">
        <f>_xlfn.LET(_xlpm.a,K1831,_xlpm.b,L1831,MAX(_xlpm.a,_xlpm.b))</f>
        <v>3</v>
      </c>
      <c r="N1831" s="10">
        <f>_xlfn.LET(_xlpm.d,(K1831,L1831),MAX(_xlpm.d)-MIN(_xlpm.d))</f>
        <v>1</v>
      </c>
      <c r="O1831" s="1" t="str">
        <f>_xlfn.LET(_xlpm.sep,":",_xlpm.w,$G1831,_xlfn.CONCAT("~",RIGHT(_xlpm.w,LEN(_xlpm.w)-FIND(_xlpm.sep,_xlpm.w)),"~"))</f>
        <v>~mma~</v>
      </c>
      <c r="P1831" s="1" t="str">
        <f>_xlfn.LET(_xlpm.sep,":",_xlpm.w,$G1831,_xlfn.CONCAT("[",LEFT(_xlpm.w,FIND(_xlpm.sep,_xlpm.w)-1),"]"))</f>
        <v>[mə]</v>
      </c>
      <c r="Q1831" s="14" cm="1">
        <f t="array" ref="Q1831">SUM(_xlfn._xlws.FILTER($H$2:$H$7117,_xlfn.MAP($O$2:$O$7117,_xlfn.LAMBDA(_xlpm.x,_xlpm.x=$O1831))))</f>
        <v>9.9403578528827041E-5</v>
      </c>
      <c r="R1831" s="14">
        <f>$H1831/Q1831</f>
        <v>1</v>
      </c>
      <c r="S1831" s="14" cm="1">
        <f t="array" ref="S1831">SUM(_xlfn._xlws.FILTER($H$2:$H$7117,_xlfn.MAP($P$2:$P$7117,_xlfn.LAMBDA(_xlpm.x,_xlpm.x=$P1831))))</f>
        <v>2.7335984095427429E-3</v>
      </c>
      <c r="T1831" s="14">
        <f>$H1831/S1831</f>
        <v>3.6363636363636376E-2</v>
      </c>
      <c r="U1831" s="14">
        <f>_xlfn.LET(_xlpm.freq,F1831,_xlpm.size,M1831+1,_xlpm.F,V1831,LOG(1+_xlpm.freq)*LOG(1+_xlpm.size)*_xlpm.F)</f>
        <v>2.3403048805628723E-2</v>
      </c>
      <c r="V1831" s="14">
        <f>_xlfn.LET(_xlpm.a,T1831,_xlpm.b,R1831,2*_xlpm.a*_xlpm.b/(_xlpm.a+_xlpm.b))</f>
        <v>7.0175438596491252E-2</v>
      </c>
      <c r="W1831" s="14">
        <f>_xlfn.LET(_xlpm.p,R1831,_xlpm.q,T1831,LOG(_xlpm.p/_xlpm.q))</f>
        <v>1.4393326938302624</v>
      </c>
      <c r="X1831" s="2"/>
      <c r="AC1831" s="2"/>
      <c r="AH1831" s="2"/>
      <c r="AI1831" s="2"/>
    </row>
    <row r="1832" spans="1:35">
      <c r="A1832" s="1" t="str">
        <f>_xlfn.LET(_xlpm.sep," : ",CONCATENATE(O1832,_xlpm.sep,P1832))</f>
        <v>~gne~ : [nə]</v>
      </c>
      <c r="B1832" s="1">
        <f>_xlfn.LET(_xlpm.d,$G1832,_xlpm.k,_xlfn.CONCAT(LEFT(TRIM(B$1),1),"*"),COUNTIF(_xlpm.d,_xlpm.k))</f>
        <v>0</v>
      </c>
      <c r="C1832" s="1">
        <f>_xlfn.LET(_xlpm.d,$G1832,_xlpm.k,_xlfn.CONCAT(LEFT(TRIM(C$1),1),"*"),COUNTIF(_xlpm.d,_xlpm.k))</f>
        <v>0</v>
      </c>
      <c r="D1832" s="1">
        <f>_xlfn.LET(_xlpm.d,$G1832,_xlpm.k,_xlfn.CONCAT(LEFT(TRIM(D$1),1),"*"),COUNTIF(_xlpm.d,_xlpm.k))</f>
        <v>1</v>
      </c>
      <c r="E1832" s="1">
        <f>LOG(F1832+1,10)</f>
        <v>0.47712125471966244</v>
      </c>
      <c r="F1832" s="7">
        <v>2</v>
      </c>
      <c r="G1832" s="9" t="s">
        <v>3339</v>
      </c>
      <c r="H1832" s="4">
        <f>F1832/freq.sum.r6e</f>
        <v>9.9403578528827041E-5</v>
      </c>
      <c r="I1832" s="1" t="str">
        <f>_xlfn.LET(_xlpm.sep,":",_xlpm.w,$G1832,LEFT(_xlpm.w,FIND(_xlpm.sep,_xlpm.w)-1))</f>
        <v>nə</v>
      </c>
      <c r="J1832" s="1" t="str">
        <f>_xlfn.LET(_xlpm.sep,":",_xlpm.w,$G1832,RIGHT(_xlpm.w,LEN(_xlpm.w)-FIND(_xlpm.sep,_xlpm.w)))</f>
        <v>gne</v>
      </c>
      <c r="K1832" s="10">
        <f>_xlfn.LET(_xlpm.w,I1832,LEN(_xlpm.w))</f>
        <v>2</v>
      </c>
      <c r="L1832" s="10">
        <f>_xlfn.LET(_xlpm.w,J1832,LEN(_xlpm.w))</f>
        <v>3</v>
      </c>
      <c r="M1832" s="10">
        <f>_xlfn.LET(_xlpm.a,K1832,_xlpm.b,L1832,MAX(_xlpm.a,_xlpm.b))</f>
        <v>3</v>
      </c>
      <c r="N1832" s="10">
        <f>_xlfn.LET(_xlpm.d,(K1832,L1832),MAX(_xlpm.d)-MIN(_xlpm.d))</f>
        <v>1</v>
      </c>
      <c r="O1832" s="1" t="str">
        <f>_xlfn.LET(_xlpm.sep,":",_xlpm.w,$G1832,_xlfn.CONCAT("~",RIGHT(_xlpm.w,LEN(_xlpm.w)-FIND(_xlpm.sep,_xlpm.w)),"~"))</f>
        <v>~gne~</v>
      </c>
      <c r="P1832" s="1" t="str">
        <f>_xlfn.LET(_xlpm.sep,":",_xlpm.w,$G1832,_xlfn.CONCAT("[",LEFT(_xlpm.w,FIND(_xlpm.sep,_xlpm.w)-1),"]"))</f>
        <v>[nə]</v>
      </c>
      <c r="Q1832" s="14" cm="1">
        <f t="array" ref="Q1832">SUM(_xlfn._xlws.FILTER($H$2:$H$7117,_xlfn.MAP($O$2:$O$7117,_xlfn.LAMBDA(_xlpm.x,_xlpm.x=$O1832))))</f>
        <v>9.9403578528827041E-5</v>
      </c>
      <c r="R1832" s="14">
        <f>$H1832/Q1832</f>
        <v>1</v>
      </c>
      <c r="S1832" s="14" cm="1">
        <f t="array" ref="S1832">SUM(_xlfn._xlws.FILTER($H$2:$H$7117,_xlfn.MAP($P$2:$P$7117,_xlfn.LAMBDA(_xlpm.x,_xlpm.x=$P1832))))</f>
        <v>2.7335984095427424E-3</v>
      </c>
      <c r="T1832" s="14">
        <f>$H1832/S1832</f>
        <v>3.6363636363636383E-2</v>
      </c>
      <c r="U1832" s="14">
        <f>_xlfn.LET(_xlpm.freq,F1832,_xlpm.size,M1832+1,_xlpm.F,V1832,LOG(1+_xlpm.freq)*LOG(1+_xlpm.size)*_xlpm.F)</f>
        <v>2.340304880562873E-2</v>
      </c>
      <c r="V1832" s="14">
        <f>_xlfn.LET(_xlpm.a,T1832,_xlpm.b,R1832,2*_xlpm.a*_xlpm.b/(_xlpm.a+_xlpm.b))</f>
        <v>7.0175438596491266E-2</v>
      </c>
      <c r="W1832" s="14">
        <f>_xlfn.LET(_xlpm.p,R1832,_xlpm.q,T1832,LOG(_xlpm.p/_xlpm.q))</f>
        <v>1.4393326938302624</v>
      </c>
      <c r="X1832" s="2"/>
      <c r="AC1832" s="2"/>
      <c r="AH1832" s="2"/>
      <c r="AI1832" s="2"/>
    </row>
    <row r="1833" spans="1:35">
      <c r="A1833" s="1" t="str">
        <f>_xlfn.LET(_xlpm.sep," : ",CONCATENATE(O1833,_xlpm.sep,P1833))</f>
        <v>~nno~ : [nə]</v>
      </c>
      <c r="B1833" s="1">
        <f>_xlfn.LET(_xlpm.d,$G1833,_xlpm.k,_xlfn.CONCAT(LEFT(TRIM(B$1),1),"*"),COUNTIF(_xlpm.d,_xlpm.k))</f>
        <v>0</v>
      </c>
      <c r="C1833" s="1">
        <f>_xlfn.LET(_xlpm.d,$G1833,_xlpm.k,_xlfn.CONCAT(LEFT(TRIM(C$1),1),"*"),COUNTIF(_xlpm.d,_xlpm.k))</f>
        <v>0</v>
      </c>
      <c r="D1833" s="1">
        <f>_xlfn.LET(_xlpm.d,$G1833,_xlpm.k,_xlfn.CONCAT(LEFT(TRIM(D$1),1),"*"),COUNTIF(_xlpm.d,_xlpm.k))</f>
        <v>1</v>
      </c>
      <c r="E1833" s="1">
        <f>LOG(F1833+1,10)</f>
        <v>0.47712125471966244</v>
      </c>
      <c r="F1833" s="7">
        <v>2</v>
      </c>
      <c r="G1833" s="9" t="s">
        <v>3428</v>
      </c>
      <c r="H1833" s="4">
        <f>F1833/freq.sum.r6e</f>
        <v>9.9403578528827041E-5</v>
      </c>
      <c r="I1833" s="1" t="str">
        <f>_xlfn.LET(_xlpm.sep,":",_xlpm.w,$G1833,LEFT(_xlpm.w,FIND(_xlpm.sep,_xlpm.w)-1))</f>
        <v>nə</v>
      </c>
      <c r="J1833" s="1" t="str">
        <f>_xlfn.LET(_xlpm.sep,":",_xlpm.w,$G1833,RIGHT(_xlpm.w,LEN(_xlpm.w)-FIND(_xlpm.sep,_xlpm.w)))</f>
        <v>nno</v>
      </c>
      <c r="K1833" s="10">
        <f>_xlfn.LET(_xlpm.w,I1833,LEN(_xlpm.w))</f>
        <v>2</v>
      </c>
      <c r="L1833" s="10">
        <f>_xlfn.LET(_xlpm.w,J1833,LEN(_xlpm.w))</f>
        <v>3</v>
      </c>
      <c r="M1833" s="10">
        <f>_xlfn.LET(_xlpm.a,K1833,_xlpm.b,L1833,MAX(_xlpm.a,_xlpm.b))</f>
        <v>3</v>
      </c>
      <c r="N1833" s="10">
        <f>_xlfn.LET(_xlpm.d,(K1833,L1833),MAX(_xlpm.d)-MIN(_xlpm.d))</f>
        <v>1</v>
      </c>
      <c r="O1833" s="1" t="str">
        <f>_xlfn.LET(_xlpm.sep,":",_xlpm.w,$G1833,_xlfn.CONCAT("~",RIGHT(_xlpm.w,LEN(_xlpm.w)-FIND(_xlpm.sep,_xlpm.w)),"~"))</f>
        <v>~nno~</v>
      </c>
      <c r="P1833" s="1" t="str">
        <f>_xlfn.LET(_xlpm.sep,":",_xlpm.w,$G1833,_xlfn.CONCAT("[",LEFT(_xlpm.w,FIND(_xlpm.sep,_xlpm.w)-1),"]"))</f>
        <v>[nə]</v>
      </c>
      <c r="Q1833" s="14" cm="1">
        <f t="array" ref="Q1833">SUM(_xlfn._xlws.FILTER($H$2:$H$7117,_xlfn.MAP($O$2:$O$7117,_xlfn.LAMBDA(_xlpm.x,_xlpm.x=$O1833))))</f>
        <v>9.9403578528827041E-5</v>
      </c>
      <c r="R1833" s="14">
        <f>$H1833/Q1833</f>
        <v>1</v>
      </c>
      <c r="S1833" s="14" cm="1">
        <f t="array" ref="S1833">SUM(_xlfn._xlws.FILTER($H$2:$H$7117,_xlfn.MAP($P$2:$P$7117,_xlfn.LAMBDA(_xlpm.x,_xlpm.x=$P1833))))</f>
        <v>2.7335984095427424E-3</v>
      </c>
      <c r="T1833" s="14">
        <f>$H1833/S1833</f>
        <v>3.6363636363636383E-2</v>
      </c>
      <c r="U1833" s="14">
        <f>_xlfn.LET(_xlpm.freq,F1833,_xlpm.size,M1833+1,_xlpm.F,V1833,LOG(1+_xlpm.freq)*LOG(1+_xlpm.size)*_xlpm.F)</f>
        <v>2.340304880562873E-2</v>
      </c>
      <c r="V1833" s="14">
        <f>_xlfn.LET(_xlpm.a,T1833,_xlpm.b,R1833,2*_xlpm.a*_xlpm.b/(_xlpm.a+_xlpm.b))</f>
        <v>7.0175438596491266E-2</v>
      </c>
      <c r="W1833" s="14">
        <f>_xlfn.LET(_xlpm.p,R1833,_xlpm.q,T1833,LOG(_xlpm.p/_xlpm.q))</f>
        <v>1.4393326938302624</v>
      </c>
      <c r="X1833" s="2"/>
      <c r="AC1833" s="2"/>
      <c r="AH1833" s="2"/>
      <c r="AI1833" s="2"/>
    </row>
    <row r="1834" spans="1:35">
      <c r="A1834" s="1" t="str">
        <f>_xlfn.LET(_xlpm.sep," : ",CONCATENATE(O1834,_xlpm.sep,P1834))</f>
        <v>~bye~ : [bɪ]</v>
      </c>
      <c r="B1834" s="1">
        <f>_xlfn.LET(_xlpm.d,$G1834,_xlpm.k,_xlfn.CONCAT(LEFT(TRIM(B$1),1),"*"),COUNTIF(_xlpm.d,_xlpm.k))</f>
        <v>0</v>
      </c>
      <c r="C1834" s="1">
        <f>_xlfn.LET(_xlpm.d,$G1834,_xlpm.k,_xlfn.CONCAT(LEFT(TRIM(C$1),1),"*"),COUNTIF(_xlpm.d,_xlpm.k))</f>
        <v>0</v>
      </c>
      <c r="D1834" s="1">
        <f>_xlfn.LET(_xlpm.d,$G1834,_xlpm.k,_xlfn.CONCAT(LEFT(TRIM(D$1),1),"*"),COUNTIF(_xlpm.d,_xlpm.k))</f>
        <v>0</v>
      </c>
      <c r="E1834" s="1">
        <f>LOG(F1834+1,10)</f>
        <v>0.30102999566398114</v>
      </c>
      <c r="F1834" s="7">
        <v>1</v>
      </c>
      <c r="G1834" s="9" t="s">
        <v>349</v>
      </c>
      <c r="H1834" s="4">
        <f>F1834/freq.sum.r6e</f>
        <v>4.9701789264413521E-5</v>
      </c>
      <c r="I1834" s="1" t="str">
        <f>_xlfn.LET(_xlpm.sep,":",_xlpm.w,$G1834,LEFT(_xlpm.w,FIND(_xlpm.sep,_xlpm.w)-1))</f>
        <v>bɪ</v>
      </c>
      <c r="J1834" s="1" t="str">
        <f>_xlfn.LET(_xlpm.sep,":",_xlpm.w,$G1834,RIGHT(_xlpm.w,LEN(_xlpm.w)-FIND(_xlpm.sep,_xlpm.w)))</f>
        <v>bye</v>
      </c>
      <c r="K1834" s="10">
        <f>_xlfn.LET(_xlpm.w,I1834,LEN(_xlpm.w))</f>
        <v>2</v>
      </c>
      <c r="L1834" s="10">
        <f>_xlfn.LET(_xlpm.w,J1834,LEN(_xlpm.w))</f>
        <v>3</v>
      </c>
      <c r="M1834" s="10">
        <f>_xlfn.LET(_xlpm.a,K1834,_xlpm.b,L1834,MAX(_xlpm.a,_xlpm.b))</f>
        <v>3</v>
      </c>
      <c r="N1834" s="10">
        <f>_xlfn.LET(_xlpm.d,(K1834,L1834),MAX(_xlpm.d)-MIN(_xlpm.d))</f>
        <v>1</v>
      </c>
      <c r="O1834" s="1" t="str">
        <f>_xlfn.LET(_xlpm.sep,":",_xlpm.w,$G1834,_xlfn.CONCAT("~",RIGHT(_xlpm.w,LEN(_xlpm.w)-FIND(_xlpm.sep,_xlpm.w)),"~"))</f>
        <v>~bye~</v>
      </c>
      <c r="P1834" s="1" t="str">
        <f>_xlfn.LET(_xlpm.sep,":",_xlpm.w,$G1834,_xlfn.CONCAT("[",LEFT(_xlpm.w,FIND(_xlpm.sep,_xlpm.w)-1),"]"))</f>
        <v>[bɪ]</v>
      </c>
      <c r="Q1834" s="14" cm="1">
        <f t="array" ref="Q1834">SUM(_xlfn._xlws.FILTER($H$2:$H$7117,_xlfn.MAP($O$2:$O$7117,_xlfn.LAMBDA(_xlpm.x,_xlpm.x=$O1834))))</f>
        <v>4.4731610337972168E-4</v>
      </c>
      <c r="R1834" s="14">
        <f>$H1834/Q1834</f>
        <v>0.11111111111111112</v>
      </c>
      <c r="S1834" s="14" cm="1">
        <f t="array" ref="S1834">SUM(_xlfn._xlws.FILTER($H$2:$H$7117,_xlfn.MAP($P$2:$P$7117,_xlfn.LAMBDA(_xlpm.x,_xlpm.x=$P1834))))</f>
        <v>1.2723658051689858E-2</v>
      </c>
      <c r="T1834" s="14">
        <f>$H1834/S1834</f>
        <v>3.9062500000000009E-3</v>
      </c>
      <c r="U1834" s="14">
        <f>_xlfn.LET(_xlpm.freq,F1834,_xlpm.size,M1834+1,_xlpm.F,V1834,LOG(1+_xlpm.freq)*LOG(1+_xlpm.size)*_xlpm.F)</f>
        <v>1.588007074524715E-3</v>
      </c>
      <c r="V1834" s="14">
        <f>_xlfn.LET(_xlpm.a,T1834,_xlpm.b,R1834,2*_xlpm.a*_xlpm.b/(_xlpm.a+_xlpm.b))</f>
        <v>7.5471698113207565E-3</v>
      </c>
      <c r="W1834" s="14">
        <f>_xlfn.LET(_xlpm.p,R1834,_xlpm.q,T1834,LOG(_xlpm.p/_xlpm.q))</f>
        <v>1.4539974558725246</v>
      </c>
      <c r="X1834" s="2"/>
      <c r="AC1834" s="2"/>
      <c r="AH1834" s="2"/>
      <c r="AI1834" s="2"/>
    </row>
    <row r="1835" spans="1:35">
      <c r="A1835" s="1" t="str">
        <f>_xlfn.LET(_xlpm.sep," : ",CONCATENATE(O1835,_xlpm.sep,P1835))</f>
        <v>~xar~ : [ksə]</v>
      </c>
      <c r="B1835" s="1">
        <f>_xlfn.LET(_xlpm.d,$G1835,_xlpm.k,_xlfn.CONCAT(LEFT(TRIM(B$1),1),"*"),COUNTIF(_xlpm.d,_xlpm.k))</f>
        <v>0</v>
      </c>
      <c r="C1835" s="1">
        <f>_xlfn.LET(_xlpm.d,$G1835,_xlpm.k,_xlfn.CONCAT(LEFT(TRIM(C$1),1),"*"),COUNTIF(_xlpm.d,_xlpm.k))</f>
        <v>0</v>
      </c>
      <c r="D1835" s="1">
        <f>_xlfn.LET(_xlpm.d,$G1835,_xlpm.k,_xlfn.CONCAT(LEFT(TRIM(D$1),1),"*"),COUNTIF(_xlpm.d,_xlpm.k))</f>
        <v>0</v>
      </c>
      <c r="E1835" s="1">
        <f>LOG(F1835+1,10)</f>
        <v>0.30102999566398114</v>
      </c>
      <c r="F1835" s="7">
        <v>1</v>
      </c>
      <c r="G1835" s="9" t="s">
        <v>1602</v>
      </c>
      <c r="H1835" s="4">
        <f>F1835/freq.sum.r6e</f>
        <v>4.9701789264413521E-5</v>
      </c>
      <c r="I1835" s="1" t="str">
        <f>_xlfn.LET(_xlpm.sep,":",_xlpm.w,$G1835,LEFT(_xlpm.w,FIND(_xlpm.sep,_xlpm.w)-1))</f>
        <v>ksə</v>
      </c>
      <c r="J1835" s="1" t="str">
        <f>_xlfn.LET(_xlpm.sep,":",_xlpm.w,$G1835,RIGHT(_xlpm.w,LEN(_xlpm.w)-FIND(_xlpm.sep,_xlpm.w)))</f>
        <v>xar</v>
      </c>
      <c r="K1835" s="10">
        <f>_xlfn.LET(_xlpm.w,I1835,LEN(_xlpm.w))</f>
        <v>3</v>
      </c>
      <c r="L1835" s="10">
        <f>_xlfn.LET(_xlpm.w,J1835,LEN(_xlpm.w))</f>
        <v>3</v>
      </c>
      <c r="M1835" s="10">
        <f>_xlfn.LET(_xlpm.a,K1835,_xlpm.b,L1835,MAX(_xlpm.a,_xlpm.b))</f>
        <v>3</v>
      </c>
      <c r="N1835" s="10">
        <f>_xlfn.LET(_xlpm.d,(K1835,L1835),MAX(_xlpm.d)-MIN(_xlpm.d))</f>
        <v>0</v>
      </c>
      <c r="O1835" s="1" t="str">
        <f>_xlfn.LET(_xlpm.sep,":",_xlpm.w,$G1835,_xlfn.CONCAT("~",RIGHT(_xlpm.w,LEN(_xlpm.w)-FIND(_xlpm.sep,_xlpm.w)),"~"))</f>
        <v>~xar~</v>
      </c>
      <c r="P1835" s="1" t="str">
        <f>_xlfn.LET(_xlpm.sep,":",_xlpm.w,$G1835,_xlfn.CONCAT("[",LEFT(_xlpm.w,FIND(_xlpm.sep,_xlpm.w)-1),"]"))</f>
        <v>[ksə]</v>
      </c>
      <c r="Q1835" s="14" cm="1">
        <f t="array" ref="Q1835">SUM(_xlfn._xlws.FILTER($H$2:$H$7111,_xlfn.MAP($O$2:$O$7111,_xlfn.LAMBDA(_xlpm.x,_xlpm.x=$O1835))))</f>
        <v>4.9701789264413521E-5</v>
      </c>
      <c r="R1835" s="14">
        <f>$H1835/Q1835</f>
        <v>1</v>
      </c>
      <c r="S1835" s="14" cm="1">
        <f t="array" ref="S1835">SUM(_xlfn._xlws.FILTER($H$2:$H$7111,_xlfn.MAP($P$2:$P$7111,_xlfn.LAMBDA(_xlpm.x,_xlpm.x=$P1835))))</f>
        <v>1.4910536779324053E-3</v>
      </c>
      <c r="T1835" s="14">
        <f>$H1835/S1835</f>
        <v>3.333333333333334E-2</v>
      </c>
      <c r="U1835" s="14">
        <f>_xlfn.LET(_xlpm.freq,F1835,_xlpm.size,M1835+1,_xlpm.F,V1835,LOG(1+_xlpm.freq)*LOG(1+_xlpm.size)*_xlpm.F)</f>
        <v>1.3574899185453208E-2</v>
      </c>
      <c r="V1835" s="14">
        <f>_xlfn.LET(_xlpm.a,T1835,_xlpm.b,R1835,2*_xlpm.a*_xlpm.b/(_xlpm.a+_xlpm.b))</f>
        <v>6.4516129032258077E-2</v>
      </c>
      <c r="W1835" s="14">
        <f>_xlfn.LET(_xlpm.p,R1835,_xlpm.q,T1835,LOG(_xlpm.p/_xlpm.q))</f>
        <v>1.4771212547196624</v>
      </c>
      <c r="X1835" s="2"/>
      <c r="AC1835" s="2"/>
      <c r="AH1835" s="2"/>
      <c r="AI1835" s="2"/>
    </row>
    <row r="1836" spans="1:35">
      <c r="A1836" s="1" t="str">
        <f>_xlfn.LET(_xlpm.sep," : ",CONCATENATE(O1836,_xlpm.sep,P1836))</f>
        <v>~xax~ : [ksə]</v>
      </c>
      <c r="B1836" s="1">
        <f>_xlfn.LET(_xlpm.d,$G1836,_xlpm.k,_xlfn.CONCAT(LEFT(TRIM(B$1),1),"*"),COUNTIF(_xlpm.d,_xlpm.k))</f>
        <v>0</v>
      </c>
      <c r="C1836" s="1">
        <f>_xlfn.LET(_xlpm.d,$G1836,_xlpm.k,_xlfn.CONCAT(LEFT(TRIM(C$1),1),"*"),COUNTIF(_xlpm.d,_xlpm.k))</f>
        <v>0</v>
      </c>
      <c r="D1836" s="1">
        <f>_xlfn.LET(_xlpm.d,$G1836,_xlpm.k,_xlfn.CONCAT(LEFT(TRIM(D$1),1),"*"),COUNTIF(_xlpm.d,_xlpm.k))</f>
        <v>0</v>
      </c>
      <c r="E1836" s="1">
        <f>LOG(F1836+1,10)</f>
        <v>0.30102999566398114</v>
      </c>
      <c r="F1836" s="7">
        <v>1</v>
      </c>
      <c r="G1836" s="9" t="s">
        <v>1604</v>
      </c>
      <c r="H1836" s="4">
        <f>F1836/freq.sum.r6e</f>
        <v>4.9701789264413521E-5</v>
      </c>
      <c r="I1836" s="1" t="str">
        <f>_xlfn.LET(_xlpm.sep,":",_xlpm.w,$G1836,LEFT(_xlpm.w,FIND(_xlpm.sep,_xlpm.w)-1))</f>
        <v>ksə</v>
      </c>
      <c r="J1836" s="1" t="str">
        <f>_xlfn.LET(_xlpm.sep,":",_xlpm.w,$G1836,RIGHT(_xlpm.w,LEN(_xlpm.w)-FIND(_xlpm.sep,_xlpm.w)))</f>
        <v>xax</v>
      </c>
      <c r="K1836" s="10">
        <f>_xlfn.LET(_xlpm.w,I1836,LEN(_xlpm.w))</f>
        <v>3</v>
      </c>
      <c r="L1836" s="10">
        <f>_xlfn.LET(_xlpm.w,J1836,LEN(_xlpm.w))</f>
        <v>3</v>
      </c>
      <c r="M1836" s="10">
        <f>_xlfn.LET(_xlpm.a,K1836,_xlpm.b,L1836,MAX(_xlpm.a,_xlpm.b))</f>
        <v>3</v>
      </c>
      <c r="N1836" s="10">
        <f>_xlfn.LET(_xlpm.d,(K1836,L1836),MAX(_xlpm.d)-MIN(_xlpm.d))</f>
        <v>0</v>
      </c>
      <c r="O1836" s="1" t="str">
        <f>_xlfn.LET(_xlpm.sep,":",_xlpm.w,$G1836,_xlfn.CONCAT("~",RIGHT(_xlpm.w,LEN(_xlpm.w)-FIND(_xlpm.sep,_xlpm.w)),"~"))</f>
        <v>~xax~</v>
      </c>
      <c r="P1836" s="1" t="str">
        <f>_xlfn.LET(_xlpm.sep,":",_xlpm.w,$G1836,_xlfn.CONCAT("[",LEFT(_xlpm.w,FIND(_xlpm.sep,_xlpm.w)-1),"]"))</f>
        <v>[ksə]</v>
      </c>
      <c r="Q1836" s="14" cm="1">
        <f t="array" ref="Q1836">SUM(_xlfn._xlws.FILTER($H$2:$H$7117,_xlfn.MAP($O$2:$O$7117,_xlfn.LAMBDA(_xlpm.x,_xlpm.x=$O1836))))</f>
        <v>4.9701789264413521E-5</v>
      </c>
      <c r="R1836" s="14">
        <f>$H1836/Q1836</f>
        <v>1</v>
      </c>
      <c r="S1836" s="14" cm="1">
        <f t="array" ref="S1836">SUM(_xlfn._xlws.FILTER($H$2:$H$7117,_xlfn.MAP($P$2:$P$7117,_xlfn.LAMBDA(_xlpm.x,_xlpm.x=$P1836))))</f>
        <v>1.4910536779324053E-3</v>
      </c>
      <c r="T1836" s="14">
        <f>$H1836/S1836</f>
        <v>3.333333333333334E-2</v>
      </c>
      <c r="U1836" s="14">
        <f>_xlfn.LET(_xlpm.freq,F1836,_xlpm.size,M1836+1,_xlpm.F,V1836,LOG(1+_xlpm.freq)*LOG(1+_xlpm.size)*_xlpm.F)</f>
        <v>1.3574899185453208E-2</v>
      </c>
      <c r="V1836" s="14">
        <f>_xlfn.LET(_xlpm.a,T1836,_xlpm.b,R1836,2*_xlpm.a*_xlpm.b/(_xlpm.a+_xlpm.b))</f>
        <v>6.4516129032258077E-2</v>
      </c>
      <c r="W1836" s="14">
        <f>_xlfn.LET(_xlpm.p,R1836,_xlpm.q,T1836,LOG(_xlpm.p/_xlpm.q))</f>
        <v>1.4771212547196624</v>
      </c>
      <c r="X1836" s="2"/>
      <c r="AC1836" s="2"/>
      <c r="AH1836" s="2"/>
      <c r="AI1836" s="2"/>
    </row>
    <row r="1837" spans="1:35">
      <c r="A1837" s="1" t="str">
        <f>_xlfn.LET(_xlpm.sep," : ",CONCATENATE(O1837,_xlpm.sep,P1837))</f>
        <v>~xer~ : [ksə]</v>
      </c>
      <c r="B1837" s="1">
        <f>_xlfn.LET(_xlpm.d,$G1837,_xlpm.k,_xlfn.CONCAT(LEFT(TRIM(B$1),1),"*"),COUNTIF(_xlpm.d,_xlpm.k))</f>
        <v>0</v>
      </c>
      <c r="C1837" s="1">
        <f>_xlfn.LET(_xlpm.d,$G1837,_xlpm.k,_xlfn.CONCAT(LEFT(TRIM(C$1),1),"*"),COUNTIF(_xlpm.d,_xlpm.k))</f>
        <v>0</v>
      </c>
      <c r="D1837" s="1">
        <f>_xlfn.LET(_xlpm.d,$G1837,_xlpm.k,_xlfn.CONCAT(LEFT(TRIM(D$1),1),"*"),COUNTIF(_xlpm.d,_xlpm.k))</f>
        <v>0</v>
      </c>
      <c r="E1837" s="1">
        <f>LOG(F1837+1,10)</f>
        <v>0.30102999566398114</v>
      </c>
      <c r="F1837" s="7">
        <v>1</v>
      </c>
      <c r="G1837" s="9" t="s">
        <v>1613</v>
      </c>
      <c r="H1837" s="4">
        <f>F1837/freq.sum.r6e</f>
        <v>4.9701789264413521E-5</v>
      </c>
      <c r="I1837" s="1" t="str">
        <f>_xlfn.LET(_xlpm.sep,":",_xlpm.w,$G1837,LEFT(_xlpm.w,FIND(_xlpm.sep,_xlpm.w)-1))</f>
        <v>ksə</v>
      </c>
      <c r="J1837" s="1" t="str">
        <f>_xlfn.LET(_xlpm.sep,":",_xlpm.w,$G1837,RIGHT(_xlpm.w,LEN(_xlpm.w)-FIND(_xlpm.sep,_xlpm.w)))</f>
        <v>xer</v>
      </c>
      <c r="K1837" s="10">
        <f>_xlfn.LET(_xlpm.w,I1837,LEN(_xlpm.w))</f>
        <v>3</v>
      </c>
      <c r="L1837" s="10">
        <f>_xlfn.LET(_xlpm.w,J1837,LEN(_xlpm.w))</f>
        <v>3</v>
      </c>
      <c r="M1837" s="10">
        <f>_xlfn.LET(_xlpm.a,K1837,_xlpm.b,L1837,MAX(_xlpm.a,_xlpm.b))</f>
        <v>3</v>
      </c>
      <c r="N1837" s="10">
        <f>_xlfn.LET(_xlpm.d,(K1837,L1837),MAX(_xlpm.d)-MIN(_xlpm.d))</f>
        <v>0</v>
      </c>
      <c r="O1837" s="1" t="str">
        <f>_xlfn.LET(_xlpm.sep,":",_xlpm.w,$G1837,_xlfn.CONCAT("~",RIGHT(_xlpm.w,LEN(_xlpm.w)-FIND(_xlpm.sep,_xlpm.w)),"~"))</f>
        <v>~xer~</v>
      </c>
      <c r="P1837" s="1" t="str">
        <f>_xlfn.LET(_xlpm.sep,":",_xlpm.w,$G1837,_xlfn.CONCAT("[",LEFT(_xlpm.w,FIND(_xlpm.sep,_xlpm.w)-1),"]"))</f>
        <v>[ksə]</v>
      </c>
      <c r="Q1837" s="14" cm="1">
        <f t="array" ref="Q1837">SUM(_xlfn._xlws.FILTER($H$2:$H$7117,_xlfn.MAP($O$2:$O$7117,_xlfn.LAMBDA(_xlpm.x,_xlpm.x=$O1837))))</f>
        <v>4.9701789264413521E-5</v>
      </c>
      <c r="R1837" s="14">
        <f>$H1837/Q1837</f>
        <v>1</v>
      </c>
      <c r="S1837" s="14" cm="1">
        <f t="array" ref="S1837">SUM(_xlfn._xlws.FILTER($H$2:$H$7117,_xlfn.MAP($P$2:$P$7117,_xlfn.LAMBDA(_xlpm.x,_xlpm.x=$P1837))))</f>
        <v>1.4910536779324053E-3</v>
      </c>
      <c r="T1837" s="14">
        <f>$H1837/S1837</f>
        <v>3.333333333333334E-2</v>
      </c>
      <c r="U1837" s="14">
        <f>_xlfn.LET(_xlpm.freq,F1837,_xlpm.size,M1837+1,_xlpm.F,V1837,LOG(1+_xlpm.freq)*LOG(1+_xlpm.size)*_xlpm.F)</f>
        <v>1.3574899185453208E-2</v>
      </c>
      <c r="V1837" s="14">
        <f>_xlfn.LET(_xlpm.a,T1837,_xlpm.b,R1837,2*_xlpm.a*_xlpm.b/(_xlpm.a+_xlpm.b))</f>
        <v>6.4516129032258077E-2</v>
      </c>
      <c r="W1837" s="14">
        <f>_xlfn.LET(_xlpm.p,R1837,_xlpm.q,T1837,LOG(_xlpm.p/_xlpm.q))</f>
        <v>1.4771212547196624</v>
      </c>
      <c r="X1837" s="2"/>
      <c r="AC1837" s="2"/>
      <c r="AH1837" s="2"/>
      <c r="AI1837" s="2"/>
    </row>
    <row r="1838" spans="1:35">
      <c r="A1838" s="1" t="str">
        <f>_xlfn.LET(_xlpm.sep," : ",CONCATENATE(O1838,_xlpm.sep,P1838))</f>
        <v>~xyr~ : [ksə]</v>
      </c>
      <c r="B1838" s="1">
        <f>_xlfn.LET(_xlpm.d,$G1838,_xlpm.k,_xlfn.CONCAT(LEFT(TRIM(B$1),1),"*"),COUNTIF(_xlpm.d,_xlpm.k))</f>
        <v>0</v>
      </c>
      <c r="C1838" s="1">
        <f>_xlfn.LET(_xlpm.d,$G1838,_xlpm.k,_xlfn.CONCAT(LEFT(TRIM(C$1),1),"*"),COUNTIF(_xlpm.d,_xlpm.k))</f>
        <v>0</v>
      </c>
      <c r="D1838" s="1">
        <f>_xlfn.LET(_xlpm.d,$G1838,_xlpm.k,_xlfn.CONCAT(LEFT(TRIM(D$1),1),"*"),COUNTIF(_xlpm.d,_xlpm.k))</f>
        <v>0</v>
      </c>
      <c r="E1838" s="1">
        <f>LOG(F1838+1,10)</f>
        <v>0.30102999566398114</v>
      </c>
      <c r="F1838" s="7">
        <v>1</v>
      </c>
      <c r="G1838" s="9" t="s">
        <v>1628</v>
      </c>
      <c r="H1838" s="4">
        <f>F1838/freq.sum.r6e</f>
        <v>4.9701789264413521E-5</v>
      </c>
      <c r="I1838" s="1" t="str">
        <f>_xlfn.LET(_xlpm.sep,":",_xlpm.w,$G1838,LEFT(_xlpm.w,FIND(_xlpm.sep,_xlpm.w)-1))</f>
        <v>ksə</v>
      </c>
      <c r="J1838" s="1" t="str">
        <f>_xlfn.LET(_xlpm.sep,":",_xlpm.w,$G1838,RIGHT(_xlpm.w,LEN(_xlpm.w)-FIND(_xlpm.sep,_xlpm.w)))</f>
        <v>xyr</v>
      </c>
      <c r="K1838" s="10">
        <f>_xlfn.LET(_xlpm.w,I1838,LEN(_xlpm.w))</f>
        <v>3</v>
      </c>
      <c r="L1838" s="10">
        <f>_xlfn.LET(_xlpm.w,J1838,LEN(_xlpm.w))</f>
        <v>3</v>
      </c>
      <c r="M1838" s="10">
        <f>_xlfn.LET(_xlpm.a,K1838,_xlpm.b,L1838,MAX(_xlpm.a,_xlpm.b))</f>
        <v>3</v>
      </c>
      <c r="N1838" s="10">
        <f>_xlfn.LET(_xlpm.d,(K1838,L1838),MAX(_xlpm.d)-MIN(_xlpm.d))</f>
        <v>0</v>
      </c>
      <c r="O1838" s="1" t="str">
        <f>_xlfn.LET(_xlpm.sep,":",_xlpm.w,$G1838,_xlfn.CONCAT("~",RIGHT(_xlpm.w,LEN(_xlpm.w)-FIND(_xlpm.sep,_xlpm.w)),"~"))</f>
        <v>~xyr~</v>
      </c>
      <c r="P1838" s="1" t="str">
        <f>_xlfn.LET(_xlpm.sep,":",_xlpm.w,$G1838,_xlfn.CONCAT("[",LEFT(_xlpm.w,FIND(_xlpm.sep,_xlpm.w)-1),"]"))</f>
        <v>[ksə]</v>
      </c>
      <c r="Q1838" s="14" cm="1">
        <f t="array" ref="Q1838">SUM(_xlfn._xlws.FILTER($H$2:$H$7117,_xlfn.MAP($O$2:$O$7117,_xlfn.LAMBDA(_xlpm.x,_xlpm.x=$O1838))))</f>
        <v>4.9701789264413521E-5</v>
      </c>
      <c r="R1838" s="14">
        <f>$H1838/Q1838</f>
        <v>1</v>
      </c>
      <c r="S1838" s="14" cm="1">
        <f t="array" ref="S1838">SUM(_xlfn._xlws.FILTER($H$2:$H$7117,_xlfn.MAP($P$2:$P$7117,_xlfn.LAMBDA(_xlpm.x,_xlpm.x=$P1838))))</f>
        <v>1.4910536779324053E-3</v>
      </c>
      <c r="T1838" s="14">
        <f>$H1838/S1838</f>
        <v>3.333333333333334E-2</v>
      </c>
      <c r="U1838" s="14">
        <f>_xlfn.LET(_xlpm.freq,F1838,_xlpm.size,M1838+1,_xlpm.F,V1838,LOG(1+_xlpm.freq)*LOG(1+_xlpm.size)*_xlpm.F)</f>
        <v>1.3574899185453208E-2</v>
      </c>
      <c r="V1838" s="14">
        <f>_xlfn.LET(_xlpm.a,T1838,_xlpm.b,R1838,2*_xlpm.a*_xlpm.b/(_xlpm.a+_xlpm.b))</f>
        <v>6.4516129032258077E-2</v>
      </c>
      <c r="W1838" s="14">
        <f>_xlfn.LET(_xlpm.p,R1838,_xlpm.q,T1838,LOG(_xlpm.p/_xlpm.q))</f>
        <v>1.4771212547196624</v>
      </c>
      <c r="X1838" s="2"/>
      <c r="AC1838" s="2"/>
      <c r="AH1838" s="2"/>
      <c r="AI1838" s="2"/>
    </row>
    <row r="1839" spans="1:35">
      <c r="A1839" s="1" t="str">
        <f>_xlfn.LET(_xlpm.sep," : ",CONCATENATE(O1839,_xlpm.sep,P1839))</f>
        <v>~xex~ : [ksə]</v>
      </c>
      <c r="B1839" s="1">
        <f>_xlfn.LET(_xlpm.d,$G1839,_xlpm.k,_xlfn.CONCAT(LEFT(TRIM(B$1),1),"*"),COUNTIF(_xlpm.d,_xlpm.k))</f>
        <v>0</v>
      </c>
      <c r="C1839" s="1">
        <f>_xlfn.LET(_xlpm.d,$G1839,_xlpm.k,_xlfn.CONCAT(LEFT(TRIM(C$1),1),"*"),COUNTIF(_xlpm.d,_xlpm.k))</f>
        <v>0</v>
      </c>
      <c r="D1839" s="1">
        <f>_xlfn.LET(_xlpm.d,$G1839,_xlpm.k,_xlfn.CONCAT(LEFT(TRIM(D$1),1),"*"),COUNTIF(_xlpm.d,_xlpm.k))</f>
        <v>0</v>
      </c>
      <c r="E1839" s="1">
        <f>LOG(F1839+1,10)</f>
        <v>0.30102999566398114</v>
      </c>
      <c r="F1839" s="7">
        <v>1</v>
      </c>
      <c r="G1839" s="9" t="s">
        <v>1615</v>
      </c>
      <c r="H1839" s="4">
        <f>F1839/freq.sum.r6e</f>
        <v>4.9701789264413521E-5</v>
      </c>
      <c r="I1839" s="1" t="str">
        <f>_xlfn.LET(_xlpm.sep,":",_xlpm.w,$G1839,LEFT(_xlpm.w,FIND(_xlpm.sep,_xlpm.w)-1))</f>
        <v>ksə</v>
      </c>
      <c r="J1839" s="1" t="str">
        <f>_xlfn.LET(_xlpm.sep,":",_xlpm.w,$G1839,RIGHT(_xlpm.w,LEN(_xlpm.w)-FIND(_xlpm.sep,_xlpm.w)))</f>
        <v>xex</v>
      </c>
      <c r="K1839" s="10">
        <f>_xlfn.LET(_xlpm.w,I1839,LEN(_xlpm.w))</f>
        <v>3</v>
      </c>
      <c r="L1839" s="10">
        <f>_xlfn.LET(_xlpm.w,J1839,LEN(_xlpm.w))</f>
        <v>3</v>
      </c>
      <c r="M1839" s="10">
        <f>_xlfn.LET(_xlpm.a,K1839,_xlpm.b,L1839,MAX(_xlpm.a,_xlpm.b))</f>
        <v>3</v>
      </c>
      <c r="N1839" s="10">
        <f>_xlfn.LET(_xlpm.d,(K1839,L1839),MAX(_xlpm.d)-MIN(_xlpm.d))</f>
        <v>0</v>
      </c>
      <c r="O1839" s="1" t="str">
        <f>_xlfn.LET(_xlpm.sep,":",_xlpm.w,$G1839,_xlfn.CONCAT("~",RIGHT(_xlpm.w,LEN(_xlpm.w)-FIND(_xlpm.sep,_xlpm.w)),"~"))</f>
        <v>~xex~</v>
      </c>
      <c r="P1839" s="1" t="str">
        <f>_xlfn.LET(_xlpm.sep,":",_xlpm.w,$G1839,_xlfn.CONCAT("[",LEFT(_xlpm.w,FIND(_xlpm.sep,_xlpm.w)-1),"]"))</f>
        <v>[ksə]</v>
      </c>
      <c r="Q1839" s="14" cm="1">
        <f t="array" ref="Q1839">SUM(_xlfn._xlws.FILTER($H$2:$H$7117,_xlfn.MAP($O$2:$O$7117,_xlfn.LAMBDA(_xlpm.x,_xlpm.x=$O1839))))</f>
        <v>4.9701789264413521E-5</v>
      </c>
      <c r="R1839" s="14">
        <f>$H1839/Q1839</f>
        <v>1</v>
      </c>
      <c r="S1839" s="14" cm="1">
        <f t="array" ref="S1839">SUM(_xlfn._xlws.FILTER($H$2:$H$7117,_xlfn.MAP($P$2:$P$7117,_xlfn.LAMBDA(_xlpm.x,_xlpm.x=$P1839))))</f>
        <v>1.4910536779324053E-3</v>
      </c>
      <c r="T1839" s="14">
        <f>$H1839/S1839</f>
        <v>3.333333333333334E-2</v>
      </c>
      <c r="U1839" s="14">
        <f>_xlfn.LET(_xlpm.freq,F1839,_xlpm.size,M1839+1,_xlpm.F,V1839,LOG(1+_xlpm.freq)*LOG(1+_xlpm.size)*_xlpm.F)</f>
        <v>1.3574899185453208E-2</v>
      </c>
      <c r="V1839" s="14">
        <f>_xlfn.LET(_xlpm.a,T1839,_xlpm.b,R1839,2*_xlpm.a*_xlpm.b/(_xlpm.a+_xlpm.b))</f>
        <v>6.4516129032258077E-2</v>
      </c>
      <c r="W1839" s="14">
        <f>_xlfn.LET(_xlpm.p,R1839,_xlpm.q,T1839,LOG(_xlpm.p/_xlpm.q))</f>
        <v>1.4771212547196624</v>
      </c>
      <c r="X1839" s="2"/>
      <c r="AC1839" s="2"/>
      <c r="AH1839" s="2"/>
      <c r="AI1839" s="2"/>
    </row>
    <row r="1840" spans="1:35">
      <c r="A1840" s="1" t="str">
        <f>_xlfn.LET(_xlpm.sep," : ",CONCATENATE(O1840,_xlpm.sep,P1840))</f>
        <v>~xix~ : [ksə]</v>
      </c>
      <c r="B1840" s="1">
        <f>_xlfn.LET(_xlpm.d,$G1840,_xlpm.k,_xlfn.CONCAT(LEFT(TRIM(B$1),1),"*"),COUNTIF(_xlpm.d,_xlpm.k))</f>
        <v>0</v>
      </c>
      <c r="C1840" s="1">
        <f>_xlfn.LET(_xlpm.d,$G1840,_xlpm.k,_xlfn.CONCAT(LEFT(TRIM(C$1),1),"*"),COUNTIF(_xlpm.d,_xlpm.k))</f>
        <v>0</v>
      </c>
      <c r="D1840" s="1">
        <f>_xlfn.LET(_xlpm.d,$G1840,_xlpm.k,_xlfn.CONCAT(LEFT(TRIM(D$1),1),"*"),COUNTIF(_xlpm.d,_xlpm.k))</f>
        <v>0</v>
      </c>
      <c r="E1840" s="1">
        <f>LOG(F1840+1,10)</f>
        <v>0.30102999566398114</v>
      </c>
      <c r="F1840" s="7">
        <v>1</v>
      </c>
      <c r="G1840" s="9" t="s">
        <v>1626</v>
      </c>
      <c r="H1840" s="4">
        <f>F1840/freq.sum.r6e</f>
        <v>4.9701789264413521E-5</v>
      </c>
      <c r="I1840" s="1" t="str">
        <f>_xlfn.LET(_xlpm.sep,":",_xlpm.w,$G1840,LEFT(_xlpm.w,FIND(_xlpm.sep,_xlpm.w)-1))</f>
        <v>ksə</v>
      </c>
      <c r="J1840" s="1" t="str">
        <f>_xlfn.LET(_xlpm.sep,":",_xlpm.w,$G1840,RIGHT(_xlpm.w,LEN(_xlpm.w)-FIND(_xlpm.sep,_xlpm.w)))</f>
        <v>xix</v>
      </c>
      <c r="K1840" s="10">
        <f>_xlfn.LET(_xlpm.w,I1840,LEN(_xlpm.w))</f>
        <v>3</v>
      </c>
      <c r="L1840" s="10">
        <f>_xlfn.LET(_xlpm.w,J1840,LEN(_xlpm.w))</f>
        <v>3</v>
      </c>
      <c r="M1840" s="10">
        <f>_xlfn.LET(_xlpm.a,K1840,_xlpm.b,L1840,MAX(_xlpm.a,_xlpm.b))</f>
        <v>3</v>
      </c>
      <c r="N1840" s="10">
        <f>_xlfn.LET(_xlpm.d,(K1840,L1840),MAX(_xlpm.d)-MIN(_xlpm.d))</f>
        <v>0</v>
      </c>
      <c r="O1840" s="1" t="str">
        <f>_xlfn.LET(_xlpm.sep,":",_xlpm.w,$G1840,_xlfn.CONCAT("~",RIGHT(_xlpm.w,LEN(_xlpm.w)-FIND(_xlpm.sep,_xlpm.w)),"~"))</f>
        <v>~xix~</v>
      </c>
      <c r="P1840" s="1" t="str">
        <f>_xlfn.LET(_xlpm.sep,":",_xlpm.w,$G1840,_xlfn.CONCAT("[",LEFT(_xlpm.w,FIND(_xlpm.sep,_xlpm.w)-1),"]"))</f>
        <v>[ksə]</v>
      </c>
      <c r="Q1840" s="14" cm="1">
        <f t="array" ref="Q1840">SUM(_xlfn._xlws.FILTER($H$2:$H$7117,_xlfn.MAP($O$2:$O$7117,_xlfn.LAMBDA(_xlpm.x,_xlpm.x=$O1840))))</f>
        <v>4.9701789264413521E-5</v>
      </c>
      <c r="R1840" s="14">
        <f>$H1840/Q1840</f>
        <v>1</v>
      </c>
      <c r="S1840" s="14" cm="1">
        <f t="array" ref="S1840">SUM(_xlfn._xlws.FILTER($H$2:$H$7117,_xlfn.MAP($P$2:$P$7117,_xlfn.LAMBDA(_xlpm.x,_xlpm.x=$P1840))))</f>
        <v>1.4910536779324053E-3</v>
      </c>
      <c r="T1840" s="14">
        <f>$H1840/S1840</f>
        <v>3.333333333333334E-2</v>
      </c>
      <c r="U1840" s="14">
        <f>_xlfn.LET(_xlpm.freq,F1840,_xlpm.size,M1840+1,_xlpm.F,V1840,LOG(1+_xlpm.freq)*LOG(1+_xlpm.size)*_xlpm.F)</f>
        <v>1.3574899185453208E-2</v>
      </c>
      <c r="V1840" s="14">
        <f>_xlfn.LET(_xlpm.a,T1840,_xlpm.b,R1840,2*_xlpm.a*_xlpm.b/(_xlpm.a+_xlpm.b))</f>
        <v>6.4516129032258077E-2</v>
      </c>
      <c r="W1840" s="14">
        <f>_xlfn.LET(_xlpm.p,R1840,_xlpm.q,T1840,LOG(_xlpm.p/_xlpm.q))</f>
        <v>1.4771212547196624</v>
      </c>
      <c r="X1840" s="2"/>
      <c r="AC1840" s="2"/>
      <c r="AH1840" s="2"/>
      <c r="AI1840" s="2"/>
    </row>
    <row r="1841" spans="1:35">
      <c r="A1841" s="1" t="str">
        <f>_xlfn.LET(_xlpm.sep," : ",CONCATENATE(O1841,_xlpm.sep,P1841))</f>
        <v>~xyx~ : [ksə]</v>
      </c>
      <c r="B1841" s="1">
        <f>_xlfn.LET(_xlpm.d,$G1841,_xlpm.k,_xlfn.CONCAT(LEFT(TRIM(B$1),1),"*"),COUNTIF(_xlpm.d,_xlpm.k))</f>
        <v>0</v>
      </c>
      <c r="C1841" s="1">
        <f>_xlfn.LET(_xlpm.d,$G1841,_xlpm.k,_xlfn.CONCAT(LEFT(TRIM(C$1),1),"*"),COUNTIF(_xlpm.d,_xlpm.k))</f>
        <v>0</v>
      </c>
      <c r="D1841" s="1">
        <f>_xlfn.LET(_xlpm.d,$G1841,_xlpm.k,_xlfn.CONCAT(LEFT(TRIM(D$1),1),"*"),COUNTIF(_xlpm.d,_xlpm.k))</f>
        <v>0</v>
      </c>
      <c r="E1841" s="1">
        <f>LOG(F1841+1,10)</f>
        <v>0.30102999566398114</v>
      </c>
      <c r="F1841" s="7">
        <v>1</v>
      </c>
      <c r="G1841" s="9" t="s">
        <v>1630</v>
      </c>
      <c r="H1841" s="4">
        <f>F1841/freq.sum.r6e</f>
        <v>4.9701789264413521E-5</v>
      </c>
      <c r="I1841" s="1" t="str">
        <f>_xlfn.LET(_xlpm.sep,":",_xlpm.w,$G1841,LEFT(_xlpm.w,FIND(_xlpm.sep,_xlpm.w)-1))</f>
        <v>ksə</v>
      </c>
      <c r="J1841" s="1" t="str">
        <f>_xlfn.LET(_xlpm.sep,":",_xlpm.w,$G1841,RIGHT(_xlpm.w,LEN(_xlpm.w)-FIND(_xlpm.sep,_xlpm.w)))</f>
        <v>xyx</v>
      </c>
      <c r="K1841" s="10">
        <f>_xlfn.LET(_xlpm.w,I1841,LEN(_xlpm.w))</f>
        <v>3</v>
      </c>
      <c r="L1841" s="10">
        <f>_xlfn.LET(_xlpm.w,J1841,LEN(_xlpm.w))</f>
        <v>3</v>
      </c>
      <c r="M1841" s="10">
        <f>_xlfn.LET(_xlpm.a,K1841,_xlpm.b,L1841,MAX(_xlpm.a,_xlpm.b))</f>
        <v>3</v>
      </c>
      <c r="N1841" s="10">
        <f>_xlfn.LET(_xlpm.d,(K1841,L1841),MAX(_xlpm.d)-MIN(_xlpm.d))</f>
        <v>0</v>
      </c>
      <c r="O1841" s="1" t="str">
        <f>_xlfn.LET(_xlpm.sep,":",_xlpm.w,$G1841,_xlfn.CONCAT("~",RIGHT(_xlpm.w,LEN(_xlpm.w)-FIND(_xlpm.sep,_xlpm.w)),"~"))</f>
        <v>~xyx~</v>
      </c>
      <c r="P1841" s="1" t="str">
        <f>_xlfn.LET(_xlpm.sep,":",_xlpm.w,$G1841,_xlfn.CONCAT("[",LEFT(_xlpm.w,FIND(_xlpm.sep,_xlpm.w)-1),"]"))</f>
        <v>[ksə]</v>
      </c>
      <c r="Q1841" s="14" cm="1">
        <f t="array" ref="Q1841">SUM(_xlfn._xlws.FILTER($H$2:$H$7109,_xlfn.MAP($O$2:$O$7109,_xlfn.LAMBDA(_xlpm.x,_xlpm.x=$O1841))))</f>
        <v>4.9701789264413521E-5</v>
      </c>
      <c r="R1841" s="14">
        <f>$H1841/Q1841</f>
        <v>1</v>
      </c>
      <c r="S1841" s="14" cm="1">
        <f t="array" ref="S1841">SUM(_xlfn._xlws.FILTER($H$2:$H$7109,_xlfn.MAP($P$2:$P$7109,_xlfn.LAMBDA(_xlpm.x,_xlpm.x=$P1841))))</f>
        <v>1.4910536779324053E-3</v>
      </c>
      <c r="T1841" s="14">
        <f>$H1841/S1841</f>
        <v>3.333333333333334E-2</v>
      </c>
      <c r="U1841" s="14">
        <f>_xlfn.LET(_xlpm.freq,F1841,_xlpm.size,M1841+1,_xlpm.F,V1841,LOG(1+_xlpm.freq)*LOG(1+_xlpm.size)*_xlpm.F)</f>
        <v>1.3574899185453208E-2</v>
      </c>
      <c r="V1841" s="14">
        <f>_xlfn.LET(_xlpm.a,T1841,_xlpm.b,R1841,2*_xlpm.a*_xlpm.b/(_xlpm.a+_xlpm.b))</f>
        <v>6.4516129032258077E-2</v>
      </c>
      <c r="W1841" s="14">
        <f>_xlfn.LET(_xlpm.p,R1841,_xlpm.q,T1841,LOG(_xlpm.p/_xlpm.q))</f>
        <v>1.4771212547196624</v>
      </c>
      <c r="X1841" s="2"/>
      <c r="AC1841" s="2"/>
      <c r="AH1841" s="2"/>
      <c r="AI1841" s="2"/>
    </row>
    <row r="1842" spans="1:35">
      <c r="A1842" s="1" t="str">
        <f>_xlfn.LET(_xlpm.sep," : ",CONCATENATE(O1842,_xlpm.sep,P1842))</f>
        <v>~wax~ : [wə]</v>
      </c>
      <c r="B1842" s="1">
        <f>_xlfn.LET(_xlpm.d,$G1842,_xlpm.k,_xlfn.CONCAT(LEFT(TRIM(B$1),1),"*"),COUNTIF(_xlpm.d,_xlpm.k))</f>
        <v>0</v>
      </c>
      <c r="C1842" s="1">
        <f>_xlfn.LET(_xlpm.d,$G1842,_xlpm.k,_xlfn.CONCAT(LEFT(TRIM(C$1),1),"*"),COUNTIF(_xlpm.d,_xlpm.k))</f>
        <v>0</v>
      </c>
      <c r="D1842" s="1">
        <f>_xlfn.LET(_xlpm.d,$G1842,_xlpm.k,_xlfn.CONCAT(LEFT(TRIM(D$1),1),"*"),COUNTIF(_xlpm.d,_xlpm.k))</f>
        <v>0</v>
      </c>
      <c r="E1842" s="1">
        <f>LOG(F1842+1,10)</f>
        <v>0.30102999566398114</v>
      </c>
      <c r="F1842" s="7">
        <v>1</v>
      </c>
      <c r="G1842" s="9" t="s">
        <v>5278</v>
      </c>
      <c r="H1842" s="4">
        <f>F1842/freq.sum.r6e</f>
        <v>4.9701789264413521E-5</v>
      </c>
      <c r="I1842" s="1" t="str">
        <f>_xlfn.LET(_xlpm.sep,":",_xlpm.w,$G1842,LEFT(_xlpm.w,FIND(_xlpm.sep,_xlpm.w)-1))</f>
        <v>wə</v>
      </c>
      <c r="J1842" s="1" t="str">
        <f>_xlfn.LET(_xlpm.sep,":",_xlpm.w,$G1842,RIGHT(_xlpm.w,LEN(_xlpm.w)-FIND(_xlpm.sep,_xlpm.w)))</f>
        <v>wax</v>
      </c>
      <c r="K1842" s="10">
        <f>_xlfn.LET(_xlpm.w,I1842,LEN(_xlpm.w))</f>
        <v>2</v>
      </c>
      <c r="L1842" s="10">
        <f>_xlfn.LET(_xlpm.w,J1842,LEN(_xlpm.w))</f>
        <v>3</v>
      </c>
      <c r="M1842" s="10">
        <f>_xlfn.LET(_xlpm.a,K1842,_xlpm.b,L1842,MAX(_xlpm.a,_xlpm.b))</f>
        <v>3</v>
      </c>
      <c r="N1842" s="10">
        <f>_xlfn.LET(_xlpm.d,(K1842,L1842),MAX(_xlpm.d)-MIN(_xlpm.d))</f>
        <v>1</v>
      </c>
      <c r="O1842" s="1" t="str">
        <f>_xlfn.LET(_xlpm.sep,":",_xlpm.w,$G1842,_xlfn.CONCAT("~",RIGHT(_xlpm.w,LEN(_xlpm.w)-FIND(_xlpm.sep,_xlpm.w)),"~"))</f>
        <v>~wax~</v>
      </c>
      <c r="P1842" s="1" t="str">
        <f>_xlfn.LET(_xlpm.sep,":",_xlpm.w,$G1842,_xlfn.CONCAT("[",LEFT(_xlpm.w,FIND(_xlpm.sep,_xlpm.w)-1),"]"))</f>
        <v>[wə]</v>
      </c>
      <c r="Q1842" s="14" cm="1">
        <f t="array" ref="Q1842">SUM(_xlfn._xlws.FILTER($H$2:$H$7111,_xlfn.MAP($O$2:$O$7111,_xlfn.LAMBDA(_xlpm.x,_xlpm.x=$O1842))))</f>
        <v>4.9701789264413521E-5</v>
      </c>
      <c r="R1842" s="14">
        <f>$H1842/Q1842</f>
        <v>1</v>
      </c>
      <c r="S1842" s="14" cm="1">
        <f t="array" ref="S1842">SUM(_xlfn._xlws.FILTER($H$2:$H$7111,_xlfn.MAP($P$2:$P$7111,_xlfn.LAMBDA(_xlpm.x,_xlpm.x=$P1842))))</f>
        <v>1.4910536779324053E-3</v>
      </c>
      <c r="T1842" s="14">
        <f>$H1842/S1842</f>
        <v>3.333333333333334E-2</v>
      </c>
      <c r="U1842" s="14">
        <f>_xlfn.LET(_xlpm.freq,F1842,_xlpm.size,M1842+1,_xlpm.F,V1842,LOG(1+_xlpm.freq)*LOG(1+_xlpm.size)*_xlpm.F)</f>
        <v>1.3574899185453208E-2</v>
      </c>
      <c r="V1842" s="14">
        <f>_xlfn.LET(_xlpm.a,T1842,_xlpm.b,R1842,2*_xlpm.a*_xlpm.b/(_xlpm.a+_xlpm.b))</f>
        <v>6.4516129032258077E-2</v>
      </c>
      <c r="W1842" s="14">
        <f>_xlfn.LET(_xlpm.p,R1842,_xlpm.q,T1842,LOG(_xlpm.p/_xlpm.q))</f>
        <v>1.4771212547196624</v>
      </c>
      <c r="X1842" s="2"/>
      <c r="AC1842" s="2"/>
      <c r="AH1842" s="2"/>
      <c r="AI1842" s="2"/>
    </row>
    <row r="1843" spans="1:35">
      <c r="A1843" s="1" t="str">
        <f>_xlfn.LET(_xlpm.sep," : ",CONCATENATE(O1843,_xlpm.sep,P1843))</f>
        <v>~gor~ : [ɡə]</v>
      </c>
      <c r="B1843" s="1">
        <f>_xlfn.LET(_xlpm.d,$G1843,_xlpm.k,_xlfn.CONCAT(LEFT(TRIM(B$1),1),"*"),COUNTIF(_xlpm.d,_xlpm.k))</f>
        <v>0</v>
      </c>
      <c r="C1843" s="1">
        <f>_xlfn.LET(_xlpm.d,$G1843,_xlpm.k,_xlfn.CONCAT(LEFT(TRIM(C$1),1),"*"),COUNTIF(_xlpm.d,_xlpm.k))</f>
        <v>0</v>
      </c>
      <c r="D1843" s="1">
        <f>_xlfn.LET(_xlpm.d,$G1843,_xlpm.k,_xlfn.CONCAT(LEFT(TRIM(D$1),1),"*"),COUNTIF(_xlpm.d,_xlpm.k))</f>
        <v>0</v>
      </c>
      <c r="E1843" s="1">
        <f>LOG(F1843+1,10)</f>
        <v>0.30102999566398114</v>
      </c>
      <c r="F1843" s="7">
        <v>1</v>
      </c>
      <c r="G1843" s="9" t="s">
        <v>6593</v>
      </c>
      <c r="H1843" s="4">
        <f>F1843/freq.sum.r6e</f>
        <v>4.9701789264413521E-5</v>
      </c>
      <c r="I1843" s="1" t="str">
        <f>_xlfn.LET(_xlpm.sep,":",_xlpm.w,$G1843,LEFT(_xlpm.w,FIND(_xlpm.sep,_xlpm.w)-1))</f>
        <v>ɡə</v>
      </c>
      <c r="J1843" s="1" t="str">
        <f>_xlfn.LET(_xlpm.sep,":",_xlpm.w,$G1843,RIGHT(_xlpm.w,LEN(_xlpm.w)-FIND(_xlpm.sep,_xlpm.w)))</f>
        <v>gor</v>
      </c>
      <c r="K1843" s="10">
        <f>_xlfn.LET(_xlpm.w,I1843,LEN(_xlpm.w))</f>
        <v>2</v>
      </c>
      <c r="L1843" s="10">
        <f>_xlfn.LET(_xlpm.w,J1843,LEN(_xlpm.w))</f>
        <v>3</v>
      </c>
      <c r="M1843" s="10">
        <f>_xlfn.LET(_xlpm.a,K1843,_xlpm.b,L1843,MAX(_xlpm.a,_xlpm.b))</f>
        <v>3</v>
      </c>
      <c r="N1843" s="10">
        <f>_xlfn.LET(_xlpm.d,(K1843,L1843),MAX(_xlpm.d)-MIN(_xlpm.d))</f>
        <v>1</v>
      </c>
      <c r="O1843" s="1" t="str">
        <f>_xlfn.LET(_xlpm.sep,":",_xlpm.w,$G1843,_xlfn.CONCAT("~",RIGHT(_xlpm.w,LEN(_xlpm.w)-FIND(_xlpm.sep,_xlpm.w)),"~"))</f>
        <v>~gor~</v>
      </c>
      <c r="P1843" s="1" t="str">
        <f>_xlfn.LET(_xlpm.sep,":",_xlpm.w,$G1843,_xlfn.CONCAT("[",LEFT(_xlpm.w,FIND(_xlpm.sep,_xlpm.w)-1),"]"))</f>
        <v>[ɡə]</v>
      </c>
      <c r="Q1843" s="14" cm="1">
        <f t="array" ref="Q1843">SUM(_xlfn._xlws.FILTER($H$2:$H$7111,_xlfn.MAP($O$2:$O$7111,_xlfn.LAMBDA(_xlpm.x,_xlpm.x=$O1843))))</f>
        <v>4.9701789264413521E-5</v>
      </c>
      <c r="R1843" s="14">
        <f>$H1843/Q1843</f>
        <v>1</v>
      </c>
      <c r="S1843" s="14" cm="1">
        <f t="array" ref="S1843">SUM(_xlfn._xlws.FILTER($H$2:$H$7111,_xlfn.MAP($P$2:$P$7111,_xlfn.LAMBDA(_xlpm.x,_xlpm.x=$P1843))))</f>
        <v>1.4910536779324053E-3</v>
      </c>
      <c r="T1843" s="14">
        <f>$H1843/S1843</f>
        <v>3.333333333333334E-2</v>
      </c>
      <c r="U1843" s="14">
        <f>_xlfn.LET(_xlpm.freq,F1843,_xlpm.size,M1843+1,_xlpm.F,V1843,LOG(1+_xlpm.freq)*LOG(1+_xlpm.size)*_xlpm.F)</f>
        <v>1.3574899185453208E-2</v>
      </c>
      <c r="V1843" s="14">
        <f>_xlfn.LET(_xlpm.a,T1843,_xlpm.b,R1843,2*_xlpm.a*_xlpm.b/(_xlpm.a+_xlpm.b))</f>
        <v>6.4516129032258077E-2</v>
      </c>
      <c r="W1843" s="14">
        <f>_xlfn.LET(_xlpm.p,R1843,_xlpm.q,T1843,LOG(_xlpm.p/_xlpm.q))</f>
        <v>1.4771212547196624</v>
      </c>
      <c r="X1843" s="2"/>
      <c r="AC1843" s="2"/>
      <c r="AH1843" s="2"/>
      <c r="AI1843" s="2"/>
    </row>
    <row r="1844" spans="1:35">
      <c r="A1844" s="1" t="str">
        <f>_xlfn.LET(_xlpm.sep," : ",CONCATENATE(O1844,_xlpm.sep,P1844))</f>
        <v>~gar~ : [ɡə]</v>
      </c>
      <c r="B1844" s="1">
        <f>_xlfn.LET(_xlpm.d,$G1844,_xlpm.k,_xlfn.CONCAT(LEFT(TRIM(B$1),1),"*"),COUNTIF(_xlpm.d,_xlpm.k))</f>
        <v>0</v>
      </c>
      <c r="C1844" s="1">
        <f>_xlfn.LET(_xlpm.d,$G1844,_xlpm.k,_xlfn.CONCAT(LEFT(TRIM(C$1),1),"*"),COUNTIF(_xlpm.d,_xlpm.k))</f>
        <v>0</v>
      </c>
      <c r="D1844" s="1">
        <f>_xlfn.LET(_xlpm.d,$G1844,_xlpm.k,_xlfn.CONCAT(LEFT(TRIM(D$1),1),"*"),COUNTIF(_xlpm.d,_xlpm.k))</f>
        <v>0</v>
      </c>
      <c r="E1844" s="1">
        <f>LOG(F1844+1,10)</f>
        <v>0.30102999566398114</v>
      </c>
      <c r="F1844" s="7">
        <v>1</v>
      </c>
      <c r="G1844" s="9" t="s">
        <v>6527</v>
      </c>
      <c r="H1844" s="4">
        <f>F1844/freq.sum.r6e</f>
        <v>4.9701789264413521E-5</v>
      </c>
      <c r="I1844" s="1" t="str">
        <f>_xlfn.LET(_xlpm.sep,":",_xlpm.w,$G1844,LEFT(_xlpm.w,FIND(_xlpm.sep,_xlpm.w)-1))</f>
        <v>ɡə</v>
      </c>
      <c r="J1844" s="1" t="str">
        <f>_xlfn.LET(_xlpm.sep,":",_xlpm.w,$G1844,RIGHT(_xlpm.w,LEN(_xlpm.w)-FIND(_xlpm.sep,_xlpm.w)))</f>
        <v>gar</v>
      </c>
      <c r="K1844" s="10">
        <f>_xlfn.LET(_xlpm.w,I1844,LEN(_xlpm.w))</f>
        <v>2</v>
      </c>
      <c r="L1844" s="10">
        <f>_xlfn.LET(_xlpm.w,J1844,LEN(_xlpm.w))</f>
        <v>3</v>
      </c>
      <c r="M1844" s="10">
        <f>_xlfn.LET(_xlpm.a,K1844,_xlpm.b,L1844,MAX(_xlpm.a,_xlpm.b))</f>
        <v>3</v>
      </c>
      <c r="N1844" s="10">
        <f>_xlfn.LET(_xlpm.d,(K1844,L1844),MAX(_xlpm.d)-MIN(_xlpm.d))</f>
        <v>1</v>
      </c>
      <c r="O1844" s="1" t="str">
        <f>_xlfn.LET(_xlpm.sep,":",_xlpm.w,$G1844,_xlfn.CONCAT("~",RIGHT(_xlpm.w,LEN(_xlpm.w)-FIND(_xlpm.sep,_xlpm.w)),"~"))</f>
        <v>~gar~</v>
      </c>
      <c r="P1844" s="1" t="str">
        <f>_xlfn.LET(_xlpm.sep,":",_xlpm.w,$G1844,_xlfn.CONCAT("[",LEFT(_xlpm.w,FIND(_xlpm.sep,_xlpm.w)-1),"]"))</f>
        <v>[ɡə]</v>
      </c>
      <c r="Q1844" s="14" cm="1">
        <f t="array" ref="Q1844">SUM(_xlfn._xlws.FILTER($H$2:$H$7117,_xlfn.MAP($O$2:$O$7117,_xlfn.LAMBDA(_xlpm.x,_xlpm.x=$O1844))))</f>
        <v>4.9701789264413521E-5</v>
      </c>
      <c r="R1844" s="14">
        <f>$H1844/Q1844</f>
        <v>1</v>
      </c>
      <c r="S1844" s="14" cm="1">
        <f t="array" ref="S1844">SUM(_xlfn._xlws.FILTER($H$2:$H$7117,_xlfn.MAP($P$2:$P$7117,_xlfn.LAMBDA(_xlpm.x,_xlpm.x=$P1844))))</f>
        <v>1.4910536779324053E-3</v>
      </c>
      <c r="T1844" s="14">
        <f>$H1844/S1844</f>
        <v>3.333333333333334E-2</v>
      </c>
      <c r="U1844" s="14">
        <f>_xlfn.LET(_xlpm.freq,F1844,_xlpm.size,M1844+1,_xlpm.F,V1844,LOG(1+_xlpm.freq)*LOG(1+_xlpm.size)*_xlpm.F)</f>
        <v>1.3574899185453208E-2</v>
      </c>
      <c r="V1844" s="14">
        <f>_xlfn.LET(_xlpm.a,T1844,_xlpm.b,R1844,2*_xlpm.a*_xlpm.b/(_xlpm.a+_xlpm.b))</f>
        <v>6.4516129032258077E-2</v>
      </c>
      <c r="W1844" s="14">
        <f>_xlfn.LET(_xlpm.p,R1844,_xlpm.q,T1844,LOG(_xlpm.p/_xlpm.q))</f>
        <v>1.4771212547196624</v>
      </c>
      <c r="X1844" s="2"/>
      <c r="AC1844" s="2"/>
      <c r="AH1844" s="2"/>
      <c r="AI1844" s="2"/>
    </row>
    <row r="1845" spans="1:35">
      <c r="A1845" s="1" t="str">
        <f>_xlfn.LET(_xlpm.sep," : ",CONCATENATE(O1845,_xlpm.sep,P1845))</f>
        <v>~gax~ : [ɡə]</v>
      </c>
      <c r="B1845" s="1">
        <f>_xlfn.LET(_xlpm.d,$G1845,_xlpm.k,_xlfn.CONCAT(LEFT(TRIM(B$1),1),"*"),COUNTIF(_xlpm.d,_xlpm.k))</f>
        <v>0</v>
      </c>
      <c r="C1845" s="1">
        <f>_xlfn.LET(_xlpm.d,$G1845,_xlpm.k,_xlfn.CONCAT(LEFT(TRIM(C$1),1),"*"),COUNTIF(_xlpm.d,_xlpm.k))</f>
        <v>0</v>
      </c>
      <c r="D1845" s="1">
        <f>_xlfn.LET(_xlpm.d,$G1845,_xlpm.k,_xlfn.CONCAT(LEFT(TRIM(D$1),1),"*"),COUNTIF(_xlpm.d,_xlpm.k))</f>
        <v>0</v>
      </c>
      <c r="E1845" s="1">
        <f>LOG(F1845+1,10)</f>
        <v>0.30102999566398114</v>
      </c>
      <c r="F1845" s="7">
        <v>1</v>
      </c>
      <c r="G1845" s="9" t="s">
        <v>6531</v>
      </c>
      <c r="H1845" s="4">
        <f>F1845/freq.sum.r6e</f>
        <v>4.9701789264413521E-5</v>
      </c>
      <c r="I1845" s="1" t="str">
        <f>_xlfn.LET(_xlpm.sep,":",_xlpm.w,$G1845,LEFT(_xlpm.w,FIND(_xlpm.sep,_xlpm.w)-1))</f>
        <v>ɡə</v>
      </c>
      <c r="J1845" s="1" t="str">
        <f>_xlfn.LET(_xlpm.sep,":",_xlpm.w,$G1845,RIGHT(_xlpm.w,LEN(_xlpm.w)-FIND(_xlpm.sep,_xlpm.w)))</f>
        <v>gax</v>
      </c>
      <c r="K1845" s="10">
        <f>_xlfn.LET(_xlpm.w,I1845,LEN(_xlpm.w))</f>
        <v>2</v>
      </c>
      <c r="L1845" s="10">
        <f>_xlfn.LET(_xlpm.w,J1845,LEN(_xlpm.w))</f>
        <v>3</v>
      </c>
      <c r="M1845" s="10">
        <f>_xlfn.LET(_xlpm.a,K1845,_xlpm.b,L1845,MAX(_xlpm.a,_xlpm.b))</f>
        <v>3</v>
      </c>
      <c r="N1845" s="10">
        <f>_xlfn.LET(_xlpm.d,(K1845,L1845),MAX(_xlpm.d)-MIN(_xlpm.d))</f>
        <v>1</v>
      </c>
      <c r="O1845" s="1" t="str">
        <f>_xlfn.LET(_xlpm.sep,":",_xlpm.w,$G1845,_xlfn.CONCAT("~",RIGHT(_xlpm.w,LEN(_xlpm.w)-FIND(_xlpm.sep,_xlpm.w)),"~"))</f>
        <v>~gax~</v>
      </c>
      <c r="P1845" s="1" t="str">
        <f>_xlfn.LET(_xlpm.sep,":",_xlpm.w,$G1845,_xlfn.CONCAT("[",LEFT(_xlpm.w,FIND(_xlpm.sep,_xlpm.w)-1),"]"))</f>
        <v>[ɡə]</v>
      </c>
      <c r="Q1845" s="14" cm="1">
        <f t="array" ref="Q1845">SUM(_xlfn._xlws.FILTER($H$2:$H$7117,_xlfn.MAP($O$2:$O$7117,_xlfn.LAMBDA(_xlpm.x,_xlpm.x=$O1845))))</f>
        <v>4.9701789264413521E-5</v>
      </c>
      <c r="R1845" s="14">
        <f>$H1845/Q1845</f>
        <v>1</v>
      </c>
      <c r="S1845" s="14" cm="1">
        <f t="array" ref="S1845">SUM(_xlfn._xlws.FILTER($H$2:$H$7117,_xlfn.MAP($P$2:$P$7117,_xlfn.LAMBDA(_xlpm.x,_xlpm.x=$P1845))))</f>
        <v>1.4910536779324053E-3</v>
      </c>
      <c r="T1845" s="14">
        <f>$H1845/S1845</f>
        <v>3.333333333333334E-2</v>
      </c>
      <c r="U1845" s="14">
        <f>_xlfn.LET(_xlpm.freq,F1845,_xlpm.size,M1845+1,_xlpm.F,V1845,LOG(1+_xlpm.freq)*LOG(1+_xlpm.size)*_xlpm.F)</f>
        <v>1.3574899185453208E-2</v>
      </c>
      <c r="V1845" s="14">
        <f>_xlfn.LET(_xlpm.a,T1845,_xlpm.b,R1845,2*_xlpm.a*_xlpm.b/(_xlpm.a+_xlpm.b))</f>
        <v>6.4516129032258077E-2</v>
      </c>
      <c r="W1845" s="14">
        <f>_xlfn.LET(_xlpm.p,R1845,_xlpm.q,T1845,LOG(_xlpm.p/_xlpm.q))</f>
        <v>1.4771212547196624</v>
      </c>
      <c r="X1845" s="2"/>
      <c r="AC1845" s="2"/>
      <c r="AH1845" s="2"/>
      <c r="AI1845" s="2"/>
    </row>
    <row r="1846" spans="1:35">
      <c r="A1846" s="1" t="str">
        <f>_xlfn.LET(_xlpm.sep," : ",CONCATENATE(O1846,_xlpm.sep,P1846))</f>
        <v>~gox~ : [ɡə]</v>
      </c>
      <c r="B1846" s="1">
        <f>_xlfn.LET(_xlpm.d,$G1846,_xlpm.k,_xlfn.CONCAT(LEFT(TRIM(B$1),1),"*"),COUNTIF(_xlpm.d,_xlpm.k))</f>
        <v>0</v>
      </c>
      <c r="C1846" s="1">
        <f>_xlfn.LET(_xlpm.d,$G1846,_xlpm.k,_xlfn.CONCAT(LEFT(TRIM(C$1),1),"*"),COUNTIF(_xlpm.d,_xlpm.k))</f>
        <v>0</v>
      </c>
      <c r="D1846" s="1">
        <f>_xlfn.LET(_xlpm.d,$G1846,_xlpm.k,_xlfn.CONCAT(LEFT(TRIM(D$1),1),"*"),COUNTIF(_xlpm.d,_xlpm.k))</f>
        <v>0</v>
      </c>
      <c r="E1846" s="1">
        <f>LOG(F1846+1,10)</f>
        <v>0.30102999566398114</v>
      </c>
      <c r="F1846" s="7">
        <v>1</v>
      </c>
      <c r="G1846" s="9" t="s">
        <v>6597</v>
      </c>
      <c r="H1846" s="4">
        <f>F1846/freq.sum.r6e</f>
        <v>4.9701789264413521E-5</v>
      </c>
      <c r="I1846" s="1" t="str">
        <f>_xlfn.LET(_xlpm.sep,":",_xlpm.w,$G1846,LEFT(_xlpm.w,FIND(_xlpm.sep,_xlpm.w)-1))</f>
        <v>ɡə</v>
      </c>
      <c r="J1846" s="1" t="str">
        <f>_xlfn.LET(_xlpm.sep,":",_xlpm.w,$G1846,RIGHT(_xlpm.w,LEN(_xlpm.w)-FIND(_xlpm.sep,_xlpm.w)))</f>
        <v>gox</v>
      </c>
      <c r="K1846" s="10">
        <f>_xlfn.LET(_xlpm.w,I1846,LEN(_xlpm.w))</f>
        <v>2</v>
      </c>
      <c r="L1846" s="10">
        <f>_xlfn.LET(_xlpm.w,J1846,LEN(_xlpm.w))</f>
        <v>3</v>
      </c>
      <c r="M1846" s="10">
        <f>_xlfn.LET(_xlpm.a,K1846,_xlpm.b,L1846,MAX(_xlpm.a,_xlpm.b))</f>
        <v>3</v>
      </c>
      <c r="N1846" s="10">
        <f>_xlfn.LET(_xlpm.d,(K1846,L1846),MAX(_xlpm.d)-MIN(_xlpm.d))</f>
        <v>1</v>
      </c>
      <c r="O1846" s="1" t="str">
        <f>_xlfn.LET(_xlpm.sep,":",_xlpm.w,$G1846,_xlfn.CONCAT("~",RIGHT(_xlpm.w,LEN(_xlpm.w)-FIND(_xlpm.sep,_xlpm.w)),"~"))</f>
        <v>~gox~</v>
      </c>
      <c r="P1846" s="1" t="str">
        <f>_xlfn.LET(_xlpm.sep,":",_xlpm.w,$G1846,_xlfn.CONCAT("[",LEFT(_xlpm.w,FIND(_xlpm.sep,_xlpm.w)-1),"]"))</f>
        <v>[ɡə]</v>
      </c>
      <c r="Q1846" s="14" cm="1">
        <f t="array" ref="Q1846">SUM(_xlfn._xlws.FILTER($H$2:$H$7111,_xlfn.MAP($O$2:$O$7111,_xlfn.LAMBDA(_xlpm.x,_xlpm.x=$O1846))))</f>
        <v>4.9701789264413521E-5</v>
      </c>
      <c r="R1846" s="14">
        <f>$H1846/Q1846</f>
        <v>1</v>
      </c>
      <c r="S1846" s="14" cm="1">
        <f t="array" ref="S1846">SUM(_xlfn._xlws.FILTER($H$2:$H$7111,_xlfn.MAP($P$2:$P$7111,_xlfn.LAMBDA(_xlpm.x,_xlpm.x=$P1846))))</f>
        <v>1.4910536779324053E-3</v>
      </c>
      <c r="T1846" s="14">
        <f>$H1846/S1846</f>
        <v>3.333333333333334E-2</v>
      </c>
      <c r="U1846" s="14">
        <f>_xlfn.LET(_xlpm.freq,F1846,_xlpm.size,M1846+1,_xlpm.F,V1846,LOG(1+_xlpm.freq)*LOG(1+_xlpm.size)*_xlpm.F)</f>
        <v>1.3574899185453208E-2</v>
      </c>
      <c r="V1846" s="14">
        <f>_xlfn.LET(_xlpm.a,T1846,_xlpm.b,R1846,2*_xlpm.a*_xlpm.b/(_xlpm.a+_xlpm.b))</f>
        <v>6.4516129032258077E-2</v>
      </c>
      <c r="W1846" s="14">
        <f>_xlfn.LET(_xlpm.p,R1846,_xlpm.q,T1846,LOG(_xlpm.p/_xlpm.q))</f>
        <v>1.4771212547196624</v>
      </c>
      <c r="X1846" s="2"/>
      <c r="AC1846" s="2"/>
      <c r="AH1846" s="2"/>
      <c r="AI1846" s="2"/>
    </row>
    <row r="1847" spans="1:35">
      <c r="A1847" s="1" t="str">
        <f>_xlfn.LET(_xlpm.sep," : ",CONCATENATE(O1847,_xlpm.sep,P1847))</f>
        <v>~ffo~ : [fə]</v>
      </c>
      <c r="B1847" s="1">
        <f>_xlfn.LET(_xlpm.d,$G1847,_xlpm.k,_xlfn.CONCAT(LEFT(TRIM(B$1),1),"*"),COUNTIF(_xlpm.d,_xlpm.k))</f>
        <v>0</v>
      </c>
      <c r="C1847" s="1">
        <f>_xlfn.LET(_xlpm.d,$G1847,_xlpm.k,_xlfn.CONCAT(LEFT(TRIM(C$1),1),"*"),COUNTIF(_xlpm.d,_xlpm.k))</f>
        <v>0</v>
      </c>
      <c r="D1847" s="1">
        <f>_xlfn.LET(_xlpm.d,$G1847,_xlpm.k,_xlfn.CONCAT(LEFT(TRIM(D$1),1),"*"),COUNTIF(_xlpm.d,_xlpm.k))</f>
        <v>0</v>
      </c>
      <c r="E1847" s="1">
        <f>LOG(F1847+1,10)</f>
        <v>0.47712125471966244</v>
      </c>
      <c r="F1847" s="7">
        <v>2</v>
      </c>
      <c r="G1847" s="9" t="s">
        <v>1035</v>
      </c>
      <c r="H1847" s="4">
        <f>F1847/freq.sum.r6e</f>
        <v>9.9403578528827041E-5</v>
      </c>
      <c r="I1847" s="1" t="str">
        <f>_xlfn.LET(_xlpm.sep,":",_xlpm.w,$G1847,LEFT(_xlpm.w,FIND(_xlpm.sep,_xlpm.w)-1))</f>
        <v>fə</v>
      </c>
      <c r="J1847" s="1" t="str">
        <f>_xlfn.LET(_xlpm.sep,":",_xlpm.w,$G1847,RIGHT(_xlpm.w,LEN(_xlpm.w)-FIND(_xlpm.sep,_xlpm.w)))</f>
        <v>ffo</v>
      </c>
      <c r="K1847" s="10">
        <f>_xlfn.LET(_xlpm.w,I1847,LEN(_xlpm.w))</f>
        <v>2</v>
      </c>
      <c r="L1847" s="10">
        <f>_xlfn.LET(_xlpm.w,J1847,LEN(_xlpm.w))</f>
        <v>3</v>
      </c>
      <c r="M1847" s="10">
        <f>_xlfn.LET(_xlpm.a,K1847,_xlpm.b,L1847,MAX(_xlpm.a,_xlpm.b))</f>
        <v>3</v>
      </c>
      <c r="N1847" s="10">
        <f>_xlfn.LET(_xlpm.d,(K1847,L1847),MAX(_xlpm.d)-MIN(_xlpm.d))</f>
        <v>1</v>
      </c>
      <c r="O1847" s="1" t="str">
        <f>_xlfn.LET(_xlpm.sep,":",_xlpm.w,$G1847,_xlfn.CONCAT("~",RIGHT(_xlpm.w,LEN(_xlpm.w)-FIND(_xlpm.sep,_xlpm.w)),"~"))</f>
        <v>~ffo~</v>
      </c>
      <c r="P1847" s="1" t="str">
        <f>_xlfn.LET(_xlpm.sep,":",_xlpm.w,$G1847,_xlfn.CONCAT("[",LEFT(_xlpm.w,FIND(_xlpm.sep,_xlpm.w)-1),"]"))</f>
        <v>[fə]</v>
      </c>
      <c r="Q1847" s="14" cm="1">
        <f t="array" ref="Q1847">SUM(_xlfn._xlws.FILTER($H$2:$H$7117,_xlfn.MAP($O$2:$O$7117,_xlfn.LAMBDA(_xlpm.x,_xlpm.x=$O1847))))</f>
        <v>9.9403578528827041E-5</v>
      </c>
      <c r="R1847" s="14">
        <f>$H1847/Q1847</f>
        <v>1</v>
      </c>
      <c r="S1847" s="14" cm="1">
        <f t="array" ref="S1847">SUM(_xlfn._xlws.FILTER($H$2:$H$7117,_xlfn.MAP($P$2:$P$7117,_xlfn.LAMBDA(_xlpm.x,_xlpm.x=$P1847))))</f>
        <v>2.9821073558648097E-3</v>
      </c>
      <c r="T1847" s="14">
        <f>$H1847/S1847</f>
        <v>3.3333333333333347E-2</v>
      </c>
      <c r="U1847" s="14">
        <f>_xlfn.LET(_xlpm.freq,F1847,_xlpm.size,M1847+1,_xlpm.F,V1847,LOG(1+_xlpm.freq)*LOG(1+_xlpm.size)*_xlpm.F)</f>
        <v>2.1515706160013505E-2</v>
      </c>
      <c r="V1847" s="14">
        <f>_xlfn.LET(_xlpm.a,T1847,_xlpm.b,R1847,2*_xlpm.a*_xlpm.b/(_xlpm.a+_xlpm.b))</f>
        <v>6.451612903225809E-2</v>
      </c>
      <c r="W1847" s="14">
        <f>_xlfn.LET(_xlpm.p,R1847,_xlpm.q,T1847,LOG(_xlpm.p/_xlpm.q))</f>
        <v>1.4771212547196624</v>
      </c>
      <c r="X1847" s="2"/>
      <c r="AC1847" s="2"/>
      <c r="AH1847" s="2"/>
      <c r="AI1847" s="2"/>
    </row>
    <row r="1848" spans="1:35">
      <c r="A1848" s="1" t="str">
        <f>_xlfn.LET(_xlpm.sep," : ",CONCATENATE(O1848,_xlpm.sep,P1848))</f>
        <v>~pha~ : [fə]</v>
      </c>
      <c r="B1848" s="1">
        <f>_xlfn.LET(_xlpm.d,$G1848,_xlpm.k,_xlfn.CONCAT(LEFT(TRIM(B$1),1),"*"),COUNTIF(_xlpm.d,_xlpm.k))</f>
        <v>0</v>
      </c>
      <c r="C1848" s="1">
        <f>_xlfn.LET(_xlpm.d,$G1848,_xlpm.k,_xlfn.CONCAT(LEFT(TRIM(C$1),1),"*"),COUNTIF(_xlpm.d,_xlpm.k))</f>
        <v>0</v>
      </c>
      <c r="D1848" s="1">
        <f>_xlfn.LET(_xlpm.d,$G1848,_xlpm.k,_xlfn.CONCAT(LEFT(TRIM(D$1),1),"*"),COUNTIF(_xlpm.d,_xlpm.k))</f>
        <v>0</v>
      </c>
      <c r="E1848" s="1">
        <f>LOG(F1848+1,10)</f>
        <v>0.47712125471966244</v>
      </c>
      <c r="F1848" s="7">
        <v>2</v>
      </c>
      <c r="G1848" s="9" t="s">
        <v>1088</v>
      </c>
      <c r="H1848" s="4">
        <f>F1848/freq.sum.r6e</f>
        <v>9.9403578528827041E-5</v>
      </c>
      <c r="I1848" s="1" t="str">
        <f>_xlfn.LET(_xlpm.sep,":",_xlpm.w,$G1848,LEFT(_xlpm.w,FIND(_xlpm.sep,_xlpm.w)-1))</f>
        <v>fə</v>
      </c>
      <c r="J1848" s="1" t="str">
        <f>_xlfn.LET(_xlpm.sep,":",_xlpm.w,$G1848,RIGHT(_xlpm.w,LEN(_xlpm.w)-FIND(_xlpm.sep,_xlpm.w)))</f>
        <v>pha</v>
      </c>
      <c r="K1848" s="10">
        <f>_xlfn.LET(_xlpm.w,I1848,LEN(_xlpm.w))</f>
        <v>2</v>
      </c>
      <c r="L1848" s="10">
        <f>_xlfn.LET(_xlpm.w,J1848,LEN(_xlpm.w))</f>
        <v>3</v>
      </c>
      <c r="M1848" s="10">
        <f>_xlfn.LET(_xlpm.a,K1848,_xlpm.b,L1848,MAX(_xlpm.a,_xlpm.b))</f>
        <v>3</v>
      </c>
      <c r="N1848" s="10">
        <f>_xlfn.LET(_xlpm.d,(K1848,L1848),MAX(_xlpm.d)-MIN(_xlpm.d))</f>
        <v>1</v>
      </c>
      <c r="O1848" s="1" t="str">
        <f>_xlfn.LET(_xlpm.sep,":",_xlpm.w,$G1848,_xlfn.CONCAT("~",RIGHT(_xlpm.w,LEN(_xlpm.w)-FIND(_xlpm.sep,_xlpm.w)),"~"))</f>
        <v>~pha~</v>
      </c>
      <c r="P1848" s="1" t="str">
        <f>_xlfn.LET(_xlpm.sep,":",_xlpm.w,$G1848,_xlfn.CONCAT("[",LEFT(_xlpm.w,FIND(_xlpm.sep,_xlpm.w)-1),"]"))</f>
        <v>[fə]</v>
      </c>
      <c r="Q1848" s="14" cm="1">
        <f t="array" ref="Q1848">SUM(_xlfn._xlws.FILTER($H$2:$H$7117,_xlfn.MAP($O$2:$O$7117,_xlfn.LAMBDA(_xlpm.x,_xlpm.x=$O1848))))</f>
        <v>9.9403578528827041E-5</v>
      </c>
      <c r="R1848" s="14">
        <f>$H1848/Q1848</f>
        <v>1</v>
      </c>
      <c r="S1848" s="14" cm="1">
        <f t="array" ref="S1848">SUM(_xlfn._xlws.FILTER($H$2:$H$7117,_xlfn.MAP($P$2:$P$7117,_xlfn.LAMBDA(_xlpm.x,_xlpm.x=$P1848))))</f>
        <v>2.9821073558648097E-3</v>
      </c>
      <c r="T1848" s="14">
        <f>$H1848/S1848</f>
        <v>3.3333333333333347E-2</v>
      </c>
      <c r="U1848" s="14">
        <f>_xlfn.LET(_xlpm.freq,F1848,_xlpm.size,M1848+1,_xlpm.F,V1848,LOG(1+_xlpm.freq)*LOG(1+_xlpm.size)*_xlpm.F)</f>
        <v>2.1515706160013505E-2</v>
      </c>
      <c r="V1848" s="14">
        <f>_xlfn.LET(_xlpm.a,T1848,_xlpm.b,R1848,2*_xlpm.a*_xlpm.b/(_xlpm.a+_xlpm.b))</f>
        <v>6.451612903225809E-2</v>
      </c>
      <c r="W1848" s="14">
        <f>_xlfn.LET(_xlpm.p,R1848,_xlpm.q,T1848,LOG(_xlpm.p/_xlpm.q))</f>
        <v>1.4771212547196624</v>
      </c>
      <c r="X1848" s="2"/>
      <c r="AC1848" s="2"/>
      <c r="AH1848" s="2"/>
      <c r="AI1848" s="2"/>
    </row>
    <row r="1849" spans="1:35">
      <c r="A1849" s="1" t="str">
        <f>_xlfn.LET(_xlpm.sep," : ",CONCATENATE(O1849,_xlpm.sep,P1849))</f>
        <v>~cia~ : [ʃə]</v>
      </c>
      <c r="B1849" s="1">
        <f>_xlfn.LET(_xlpm.d,$G1849,_xlpm.k,_xlfn.CONCAT(LEFT(TRIM(B$1),1),"*"),COUNTIF(_xlpm.d,_xlpm.k))</f>
        <v>0</v>
      </c>
      <c r="C1849" s="1">
        <f>_xlfn.LET(_xlpm.d,$G1849,_xlpm.k,_xlfn.CONCAT(LEFT(TRIM(C$1),1),"*"),COUNTIF(_xlpm.d,_xlpm.k))</f>
        <v>0</v>
      </c>
      <c r="D1849" s="1">
        <f>_xlfn.LET(_xlpm.d,$G1849,_xlpm.k,_xlfn.CONCAT(LEFT(TRIM(D$1),1),"*"),COUNTIF(_xlpm.d,_xlpm.k))</f>
        <v>0</v>
      </c>
      <c r="E1849" s="1">
        <f>LOG(F1849+1,10)</f>
        <v>0.47712125471966244</v>
      </c>
      <c r="F1849" s="7">
        <v>2</v>
      </c>
      <c r="G1849" s="9" t="s">
        <v>6495</v>
      </c>
      <c r="H1849" s="4">
        <f>F1849/freq.sum.r6e</f>
        <v>9.9403578528827041E-5</v>
      </c>
      <c r="I1849" s="1" t="str">
        <f>_xlfn.LET(_xlpm.sep,":",_xlpm.w,$G1849,LEFT(_xlpm.w,FIND(_xlpm.sep,_xlpm.w)-1))</f>
        <v>ʃə</v>
      </c>
      <c r="J1849" s="1" t="str">
        <f>_xlfn.LET(_xlpm.sep,":",_xlpm.w,$G1849,RIGHT(_xlpm.w,LEN(_xlpm.w)-FIND(_xlpm.sep,_xlpm.w)))</f>
        <v>cia</v>
      </c>
      <c r="K1849" s="10">
        <f>_xlfn.LET(_xlpm.w,I1849,LEN(_xlpm.w))</f>
        <v>2</v>
      </c>
      <c r="L1849" s="10">
        <f>_xlfn.LET(_xlpm.w,J1849,LEN(_xlpm.w))</f>
        <v>3</v>
      </c>
      <c r="M1849" s="10">
        <f>_xlfn.LET(_xlpm.a,K1849,_xlpm.b,L1849,MAX(_xlpm.a,_xlpm.b))</f>
        <v>3</v>
      </c>
      <c r="N1849" s="10">
        <f>_xlfn.LET(_xlpm.d,(K1849,L1849),MAX(_xlpm.d)-MIN(_xlpm.d))</f>
        <v>1</v>
      </c>
      <c r="O1849" s="1" t="str">
        <f>_xlfn.LET(_xlpm.sep,":",_xlpm.w,$G1849,_xlfn.CONCAT("~",RIGHT(_xlpm.w,LEN(_xlpm.w)-FIND(_xlpm.sep,_xlpm.w)),"~"))</f>
        <v>~cia~</v>
      </c>
      <c r="P1849" s="1" t="str">
        <f>_xlfn.LET(_xlpm.sep,":",_xlpm.w,$G1849,_xlfn.CONCAT("[",LEFT(_xlpm.w,FIND(_xlpm.sep,_xlpm.w)-1),"]"))</f>
        <v>[ʃə]</v>
      </c>
      <c r="Q1849" s="14" cm="1">
        <f t="array" ref="Q1849">SUM(_xlfn._xlws.FILTER($H$2:$H$7117,_xlfn.MAP($O$2:$O$7117,_xlfn.LAMBDA(_xlpm.x,_xlpm.x=$O1849))))</f>
        <v>9.9403578528827041E-5</v>
      </c>
      <c r="R1849" s="14">
        <f>$H1849/Q1849</f>
        <v>1</v>
      </c>
      <c r="S1849" s="14" cm="1">
        <f t="array" ref="S1849">SUM(_xlfn._xlws.FILTER($H$2:$H$7117,_xlfn.MAP($P$2:$P$7117,_xlfn.LAMBDA(_xlpm.x,_xlpm.x=$P1849))))</f>
        <v>2.9821073558648097E-3</v>
      </c>
      <c r="T1849" s="14">
        <f>$H1849/S1849</f>
        <v>3.3333333333333347E-2</v>
      </c>
      <c r="U1849" s="14">
        <f>_xlfn.LET(_xlpm.freq,F1849,_xlpm.size,M1849+1,_xlpm.F,V1849,LOG(1+_xlpm.freq)*LOG(1+_xlpm.size)*_xlpm.F)</f>
        <v>2.1515706160013505E-2</v>
      </c>
      <c r="V1849" s="14">
        <f>_xlfn.LET(_xlpm.a,T1849,_xlpm.b,R1849,2*_xlpm.a*_xlpm.b/(_xlpm.a+_xlpm.b))</f>
        <v>6.451612903225809E-2</v>
      </c>
      <c r="W1849" s="14">
        <f>_xlfn.LET(_xlpm.p,R1849,_xlpm.q,T1849,LOG(_xlpm.p/_xlpm.q))</f>
        <v>1.4771212547196624</v>
      </c>
      <c r="X1849" s="2"/>
      <c r="AC1849" s="2"/>
      <c r="AH1849" s="2"/>
      <c r="AI1849" s="2"/>
    </row>
    <row r="1850" spans="1:35">
      <c r="A1850" s="1" t="str">
        <f>_xlfn.LET(_xlpm.sep," : ",CONCATENATE(O1850,_xlpm.sep,P1850))</f>
        <v>~cio~ : [ʃə]</v>
      </c>
      <c r="B1850" s="1">
        <f>_xlfn.LET(_xlpm.d,$G1850,_xlpm.k,_xlfn.CONCAT(LEFT(TRIM(B$1),1),"*"),COUNTIF(_xlpm.d,_xlpm.k))</f>
        <v>0</v>
      </c>
      <c r="C1850" s="1">
        <f>_xlfn.LET(_xlpm.d,$G1850,_xlpm.k,_xlfn.CONCAT(LEFT(TRIM(C$1),1),"*"),COUNTIF(_xlpm.d,_xlpm.k))</f>
        <v>0</v>
      </c>
      <c r="D1850" s="1">
        <f>_xlfn.LET(_xlpm.d,$G1850,_xlpm.k,_xlfn.CONCAT(LEFT(TRIM(D$1),1),"*"),COUNTIF(_xlpm.d,_xlpm.k))</f>
        <v>0</v>
      </c>
      <c r="E1850" s="1">
        <f>LOG(F1850+1,10)</f>
        <v>0.47712125471966244</v>
      </c>
      <c r="F1850" s="7">
        <v>2</v>
      </c>
      <c r="G1850" s="9" t="s">
        <v>6512</v>
      </c>
      <c r="H1850" s="4">
        <f>F1850/freq.sum.r6e</f>
        <v>9.9403578528827041E-5</v>
      </c>
      <c r="I1850" s="4" t="str">
        <f>_xlfn.LET(_xlpm.sep,":",_xlpm.w,$G1850,LEFT(_xlpm.w,FIND(_xlpm.sep,_xlpm.w)-1))</f>
        <v>ʃə</v>
      </c>
      <c r="J1850" s="4" t="str">
        <f>_xlfn.LET(_xlpm.sep,":",_xlpm.w,$G1850,RIGHT(_xlpm.w,LEN(_xlpm.w)-FIND(_xlpm.sep,_xlpm.w)))</f>
        <v>cio</v>
      </c>
      <c r="K1850" s="10">
        <f>_xlfn.LET(_xlpm.w,I1850,LEN(_xlpm.w))</f>
        <v>2</v>
      </c>
      <c r="L1850" s="10">
        <f>_xlfn.LET(_xlpm.w,J1850,LEN(_xlpm.w))</f>
        <v>3</v>
      </c>
      <c r="M1850" s="10">
        <f>_xlfn.LET(_xlpm.a,K1850,_xlpm.b,L1850,MAX(_xlpm.a,_xlpm.b))</f>
        <v>3</v>
      </c>
      <c r="N1850" s="10">
        <f>_xlfn.LET(_xlpm.d,(K1850,L1850),MAX(_xlpm.d)-MIN(_xlpm.d))</f>
        <v>1</v>
      </c>
      <c r="O1850" s="1" t="str">
        <f>_xlfn.LET(_xlpm.sep,":",_xlpm.w,$G1850,_xlfn.CONCAT("~",RIGHT(_xlpm.w,LEN(_xlpm.w)-FIND(_xlpm.sep,_xlpm.w)),"~"))</f>
        <v>~cio~</v>
      </c>
      <c r="P1850" s="1" t="str">
        <f>_xlfn.LET(_xlpm.sep,":",_xlpm.w,$G1850,_xlfn.CONCAT("[",LEFT(_xlpm.w,FIND(_xlpm.sep,_xlpm.w)-1),"]"))</f>
        <v>[ʃə]</v>
      </c>
      <c r="Q1850" s="14" cm="1">
        <f t="array" ref="Q1850">SUM(_xlfn._xlws.FILTER($H$2:$H$7109,_xlfn.MAP($O$2:$O$7109,_xlfn.LAMBDA(_xlpm.x,_xlpm.x=$O1850))))</f>
        <v>9.9403578528827041E-5</v>
      </c>
      <c r="R1850" s="14">
        <f>$H1850/Q1850</f>
        <v>1</v>
      </c>
      <c r="S1850" s="14" cm="1">
        <f t="array" ref="S1850">SUM(_xlfn._xlws.FILTER($H$2:$H$7109,_xlfn.MAP($P$2:$P$7109,_xlfn.LAMBDA(_xlpm.x,_xlpm.x=$P1850))))</f>
        <v>2.9821073558648097E-3</v>
      </c>
      <c r="T1850" s="14">
        <f>$H1850/S1850</f>
        <v>3.3333333333333347E-2</v>
      </c>
      <c r="U1850" s="14">
        <f>_xlfn.LET(_xlpm.freq,F1850,_xlpm.size,M1850+1,_xlpm.F,V1850,LOG(1+_xlpm.freq)*LOG(1+_xlpm.size)*_xlpm.F)</f>
        <v>2.1515706160013505E-2</v>
      </c>
      <c r="V1850" s="14">
        <f>_xlfn.LET(_xlpm.a,T1850,_xlpm.b,R1850,2*_xlpm.a*_xlpm.b/(_xlpm.a+_xlpm.b))</f>
        <v>6.451612903225809E-2</v>
      </c>
      <c r="W1850" s="14">
        <f>_xlfn.LET(_xlpm.p,R1850,_xlpm.q,T1850,LOG(_xlpm.p/_xlpm.q))</f>
        <v>1.4771212547196624</v>
      </c>
      <c r="X1850" s="2"/>
      <c r="AC1850" s="2"/>
      <c r="AH1850" s="2"/>
      <c r="AI1850" s="2"/>
    </row>
    <row r="1851" spans="1:35">
      <c r="A1851" s="1" t="str">
        <f>_xlfn.LET(_xlpm.sep," : ",CONCATENATE(O1851,_xlpm.sep,P1851))</f>
        <v>~tio~ : [ʃə]</v>
      </c>
      <c r="B1851" s="1">
        <f>_xlfn.LET(_xlpm.d,$G1851,_xlpm.k,_xlfn.CONCAT(LEFT(TRIM(B$1),1),"*"),COUNTIF(_xlpm.d,_xlpm.k))</f>
        <v>0</v>
      </c>
      <c r="C1851" s="1">
        <f>_xlfn.LET(_xlpm.d,$G1851,_xlpm.k,_xlfn.CONCAT(LEFT(TRIM(C$1),1),"*"),COUNTIF(_xlpm.d,_xlpm.k))</f>
        <v>0</v>
      </c>
      <c r="D1851" s="1">
        <f>_xlfn.LET(_xlpm.d,$G1851,_xlpm.k,_xlfn.CONCAT(LEFT(TRIM(D$1),1),"*"),COUNTIF(_xlpm.d,_xlpm.k))</f>
        <v>0</v>
      </c>
      <c r="E1851" s="1">
        <f>LOG(F1851+1,10)</f>
        <v>0.47712125471966244</v>
      </c>
      <c r="F1851" s="7">
        <v>2</v>
      </c>
      <c r="G1851" s="9" t="s">
        <v>6899</v>
      </c>
      <c r="H1851" s="4">
        <f>F1851/freq.sum.r6e</f>
        <v>9.9403578528827041E-5</v>
      </c>
      <c r="I1851" s="1" t="str">
        <f>_xlfn.LET(_xlpm.sep,":",_xlpm.w,$G1851,LEFT(_xlpm.w,FIND(_xlpm.sep,_xlpm.w)-1))</f>
        <v>ʃə</v>
      </c>
      <c r="J1851" s="1" t="str">
        <f>_xlfn.LET(_xlpm.sep,":",_xlpm.w,$G1851,RIGHT(_xlpm.w,LEN(_xlpm.w)-FIND(_xlpm.sep,_xlpm.w)))</f>
        <v>tio</v>
      </c>
      <c r="K1851" s="10">
        <f>_xlfn.LET(_xlpm.w,I1851,LEN(_xlpm.w))</f>
        <v>2</v>
      </c>
      <c r="L1851" s="10">
        <f>_xlfn.LET(_xlpm.w,J1851,LEN(_xlpm.w))</f>
        <v>3</v>
      </c>
      <c r="M1851" s="10">
        <f>_xlfn.LET(_xlpm.a,K1851,_xlpm.b,L1851,MAX(_xlpm.a,_xlpm.b))</f>
        <v>3</v>
      </c>
      <c r="N1851" s="10">
        <f>_xlfn.LET(_xlpm.d,(K1851,L1851),MAX(_xlpm.d)-MIN(_xlpm.d))</f>
        <v>1</v>
      </c>
      <c r="O1851" s="1" t="str">
        <f>_xlfn.LET(_xlpm.sep,":",_xlpm.w,$G1851,_xlfn.CONCAT("~",RIGHT(_xlpm.w,LEN(_xlpm.w)-FIND(_xlpm.sep,_xlpm.w)),"~"))</f>
        <v>~tio~</v>
      </c>
      <c r="P1851" s="1" t="str">
        <f>_xlfn.LET(_xlpm.sep,":",_xlpm.w,$G1851,_xlfn.CONCAT("[",LEFT(_xlpm.w,FIND(_xlpm.sep,_xlpm.w)-1),"]"))</f>
        <v>[ʃə]</v>
      </c>
      <c r="Q1851" s="14" cm="1">
        <f t="array" ref="Q1851">SUM(_xlfn._xlws.FILTER($H$2:$H$7117,_xlfn.MAP($O$2:$O$7117,_xlfn.LAMBDA(_xlpm.x,_xlpm.x=$O1851))))</f>
        <v>9.9403578528827041E-5</v>
      </c>
      <c r="R1851" s="14">
        <f>$H1851/Q1851</f>
        <v>1</v>
      </c>
      <c r="S1851" s="14" cm="1">
        <f t="array" ref="S1851">SUM(_xlfn._xlws.FILTER($H$2:$H$7117,_xlfn.MAP($P$2:$P$7117,_xlfn.LAMBDA(_xlpm.x,_xlpm.x=$P1851))))</f>
        <v>2.9821073558648097E-3</v>
      </c>
      <c r="T1851" s="14">
        <f>$H1851/S1851</f>
        <v>3.3333333333333347E-2</v>
      </c>
      <c r="U1851" s="14">
        <f>_xlfn.LET(_xlpm.freq,F1851,_xlpm.size,M1851+1,_xlpm.F,V1851,LOG(1+_xlpm.freq)*LOG(1+_xlpm.size)*_xlpm.F)</f>
        <v>2.1515706160013505E-2</v>
      </c>
      <c r="V1851" s="14">
        <f>_xlfn.LET(_xlpm.a,T1851,_xlpm.b,R1851,2*_xlpm.a*_xlpm.b/(_xlpm.a+_xlpm.b))</f>
        <v>6.451612903225809E-2</v>
      </c>
      <c r="W1851" s="14">
        <f>_xlfn.LET(_xlpm.p,R1851,_xlpm.q,T1851,LOG(_xlpm.p/_xlpm.q))</f>
        <v>1.4771212547196624</v>
      </c>
      <c r="X1851" s="2"/>
      <c r="AC1851" s="2"/>
      <c r="AH1851" s="2"/>
      <c r="AI1851" s="2"/>
    </row>
    <row r="1852" spans="1:35">
      <c r="A1852" s="1" t="str">
        <f>_xlfn.LET(_xlpm.sep," : ",CONCATENATE(O1852,_xlpm.sep,P1852))</f>
        <v>~nuw~ : [nu]</v>
      </c>
      <c r="B1852" s="1">
        <f>_xlfn.LET(_xlpm.d,$G1852,_xlpm.k,_xlfn.CONCAT(LEFT(TRIM(B$1),1),"*"),COUNTIF(_xlpm.d,_xlpm.k))</f>
        <v>0</v>
      </c>
      <c r="C1852" s="1">
        <f>_xlfn.LET(_xlpm.d,$G1852,_xlpm.k,_xlfn.CONCAT(LEFT(TRIM(C$1),1),"*"),COUNTIF(_xlpm.d,_xlpm.k))</f>
        <v>0</v>
      </c>
      <c r="D1852" s="1">
        <f>_xlfn.LET(_xlpm.d,$G1852,_xlpm.k,_xlfn.CONCAT(LEFT(TRIM(D$1),1),"*"),COUNTIF(_xlpm.d,_xlpm.k))</f>
        <v>1</v>
      </c>
      <c r="E1852" s="1">
        <f>LOG(F1852+1,10)</f>
        <v>0.30102999566398114</v>
      </c>
      <c r="F1852" s="7">
        <v>1</v>
      </c>
      <c r="G1852" s="9" t="s">
        <v>3300</v>
      </c>
      <c r="H1852" s="4">
        <f>F1852/freq.sum.r6e</f>
        <v>4.9701789264413521E-5</v>
      </c>
      <c r="I1852" s="1" t="str">
        <f>_xlfn.LET(_xlpm.sep,":",_xlpm.w,$G1852,LEFT(_xlpm.w,FIND(_xlpm.sep,_xlpm.w)-1))</f>
        <v>nu</v>
      </c>
      <c r="J1852" s="1" t="str">
        <f>_xlfn.LET(_xlpm.sep,":",_xlpm.w,$G1852,RIGHT(_xlpm.w,LEN(_xlpm.w)-FIND(_xlpm.sep,_xlpm.w)))</f>
        <v>nuw</v>
      </c>
      <c r="K1852" s="10">
        <f>_xlfn.LET(_xlpm.w,I1852,LEN(_xlpm.w))</f>
        <v>2</v>
      </c>
      <c r="L1852" s="10">
        <f>_xlfn.LET(_xlpm.w,J1852,LEN(_xlpm.w))</f>
        <v>3</v>
      </c>
      <c r="M1852" s="10">
        <f>_xlfn.LET(_xlpm.a,K1852,_xlpm.b,L1852,MAX(_xlpm.a,_xlpm.b))</f>
        <v>3</v>
      </c>
      <c r="N1852" s="10">
        <f>_xlfn.LET(_xlpm.d,(K1852,L1852),MAX(_xlpm.d)-MIN(_xlpm.d))</f>
        <v>1</v>
      </c>
      <c r="O1852" s="1" t="str">
        <f>_xlfn.LET(_xlpm.sep,":",_xlpm.w,$G1852,_xlfn.CONCAT("~",RIGHT(_xlpm.w,LEN(_xlpm.w)-FIND(_xlpm.sep,_xlpm.w)),"~"))</f>
        <v>~nuw~</v>
      </c>
      <c r="P1852" s="1" t="str">
        <f>_xlfn.LET(_xlpm.sep,":",_xlpm.w,$G1852,_xlfn.CONCAT("[",LEFT(_xlpm.w,FIND(_xlpm.sep,_xlpm.w)-1),"]"))</f>
        <v>[nu]</v>
      </c>
      <c r="Q1852" s="14" cm="1">
        <f t="array" ref="Q1852">SUM(_xlfn._xlws.FILTER($H$2:$H$7117,_xlfn.MAP($O$2:$O$7117,_xlfn.LAMBDA(_xlpm.x,_xlpm.x=$O1852))))</f>
        <v>9.9403578528827041E-5</v>
      </c>
      <c r="R1852" s="14">
        <f>$H1852/Q1852</f>
        <v>0.5</v>
      </c>
      <c r="S1852" s="14" cm="1">
        <f t="array" ref="S1852">SUM(_xlfn._xlws.FILTER($H$2:$H$7117,_xlfn.MAP($P$2:$P$7117,_xlfn.LAMBDA(_xlpm.x,_xlpm.x=$P1852))))</f>
        <v>3.131212723658051E-3</v>
      </c>
      <c r="T1852" s="14">
        <f>$H1852/S1852</f>
        <v>1.5873015873015876E-2</v>
      </c>
      <c r="U1852" s="14">
        <f>_xlfn.LET(_xlpm.freq,F1852,_xlpm.size,M1852+1,_xlpm.F,V1852,LOG(1+_xlpm.freq)*LOG(1+_xlpm.size)*_xlpm.F)</f>
        <v>6.4741826884469134E-3</v>
      </c>
      <c r="V1852" s="14">
        <f>_xlfn.LET(_xlpm.a,T1852,_xlpm.b,R1852,2*_xlpm.a*_xlpm.b/(_xlpm.a+_xlpm.b))</f>
        <v>3.0769230769230771E-2</v>
      </c>
      <c r="W1852" s="14">
        <f>_xlfn.LET(_xlpm.p,R1852,_xlpm.q,T1852,LOG(_xlpm.p/_xlpm.q))</f>
        <v>1.4983105537896004</v>
      </c>
      <c r="X1852" s="2"/>
      <c r="AC1852" s="2"/>
      <c r="AH1852" s="2"/>
      <c r="AI1852" s="2"/>
    </row>
    <row r="1853" spans="1:35">
      <c r="A1853" s="1" t="str">
        <f>_xlfn.LET(_xlpm.sep," : ",CONCATENATE(O1853,_xlpm.sep,P1853))</f>
        <v>~ser~ : [sɪ]</v>
      </c>
      <c r="B1853" s="1">
        <f>_xlfn.LET(_xlpm.d,$G1853,_xlpm.k,_xlfn.CONCAT(LEFT(TRIM(B$1),1),"*"),COUNTIF(_xlpm.d,_xlpm.k))</f>
        <v>0</v>
      </c>
      <c r="C1853" s="1">
        <f>_xlfn.LET(_xlpm.d,$G1853,_xlpm.k,_xlfn.CONCAT(LEFT(TRIM(C$1),1),"*"),COUNTIF(_xlpm.d,_xlpm.k))</f>
        <v>0</v>
      </c>
      <c r="D1853" s="1">
        <f>_xlfn.LET(_xlpm.d,$G1853,_xlpm.k,_xlfn.CONCAT(LEFT(TRIM(D$1),1),"*"),COUNTIF(_xlpm.d,_xlpm.k))</f>
        <v>0</v>
      </c>
      <c r="E1853" s="1">
        <f>LOG(F1853+1,10)</f>
        <v>0.60205999132796229</v>
      </c>
      <c r="F1853" s="7">
        <v>3</v>
      </c>
      <c r="G1853" s="9" t="s">
        <v>4506</v>
      </c>
      <c r="H1853" s="4">
        <f>F1853/freq.sum.r6e</f>
        <v>1.4910536779324057E-4</v>
      </c>
      <c r="I1853" s="1" t="str">
        <f>_xlfn.LET(_xlpm.sep,":",_xlpm.w,$G1853,LEFT(_xlpm.w,FIND(_xlpm.sep,_xlpm.w)-1))</f>
        <v>sɪ</v>
      </c>
      <c r="J1853" s="1" t="str">
        <f>_xlfn.LET(_xlpm.sep,":",_xlpm.w,$G1853,RIGHT(_xlpm.w,LEN(_xlpm.w)-FIND(_xlpm.sep,_xlpm.w)))</f>
        <v>ser</v>
      </c>
      <c r="K1853" s="10">
        <f>_xlfn.LET(_xlpm.w,I1853,LEN(_xlpm.w))</f>
        <v>2</v>
      </c>
      <c r="L1853" s="10">
        <f>_xlfn.LET(_xlpm.w,J1853,LEN(_xlpm.w))</f>
        <v>3</v>
      </c>
      <c r="M1853" s="10">
        <f>_xlfn.LET(_xlpm.a,K1853,_xlpm.b,L1853,MAX(_xlpm.a,_xlpm.b))</f>
        <v>3</v>
      </c>
      <c r="N1853" s="10">
        <f>_xlfn.LET(_xlpm.d,(K1853,L1853),MAX(_xlpm.d)-MIN(_xlpm.d))</f>
        <v>1</v>
      </c>
      <c r="O1853" s="1" t="str">
        <f>_xlfn.LET(_xlpm.sep,":",_xlpm.w,$G1853,_xlfn.CONCAT("~",RIGHT(_xlpm.w,LEN(_xlpm.w)-FIND(_xlpm.sep,_xlpm.w)),"~"))</f>
        <v>~ser~</v>
      </c>
      <c r="P1853" s="1" t="str">
        <f>_xlfn.LET(_xlpm.sep,":",_xlpm.w,$G1853,_xlfn.CONCAT("[",LEFT(_xlpm.w,FIND(_xlpm.sep,_xlpm.w)-1),"]"))</f>
        <v>[sɪ]</v>
      </c>
      <c r="Q1853" s="14" cm="1">
        <f t="array" ref="Q1853">SUM(_xlfn._xlws.FILTER($H$2:$H$7109,_xlfn.MAP($O$2:$O$7109,_xlfn.LAMBDA(_xlpm.x,_xlpm.x=$O1853))))</f>
        <v>5.9642147117296227E-4</v>
      </c>
      <c r="R1853" s="14">
        <f>$H1853/Q1853</f>
        <v>0.25</v>
      </c>
      <c r="S1853" s="14" cm="1">
        <f t="array" ref="S1853">SUM(_xlfn._xlws.FILTER($H$2:$H$7109,_xlfn.MAP($P$2:$P$7109,_xlfn.LAMBDA(_xlpm.x,_xlpm.x=$P1853))))</f>
        <v>1.9085487077534789E-2</v>
      </c>
      <c r="T1853" s="14">
        <f>$H1853/S1853</f>
        <v>7.8125000000000017E-3</v>
      </c>
      <c r="U1853" s="14">
        <f>_xlfn.LET(_xlpm.freq,F1853,_xlpm.size,M1853+1,_xlpm.F,V1853,LOG(1+_xlpm.freq)*LOG(1+_xlpm.size)*_xlpm.F)</f>
        <v>6.3760890113492346E-3</v>
      </c>
      <c r="V1853" s="14">
        <f>_xlfn.LET(_xlpm.a,T1853,_xlpm.b,R1853,2*_xlpm.a*_xlpm.b/(_xlpm.a+_xlpm.b))</f>
        <v>1.5151515151515155E-2</v>
      </c>
      <c r="W1853" s="14">
        <f>_xlfn.LET(_xlpm.p,R1853,_xlpm.q,T1853,LOG(_xlpm.p/_xlpm.q))</f>
        <v>1.5051499783199058</v>
      </c>
      <c r="X1853" s="2"/>
      <c r="AC1853" s="2"/>
      <c r="AH1853" s="2"/>
      <c r="AI1853" s="2"/>
    </row>
    <row r="1854" spans="1:35">
      <c r="A1854" s="1" t="str">
        <f>_xlfn.LET(_xlpm.sep," : ",CONCATENATE(O1854,_xlpm.sep,P1854))</f>
        <v>~sir~ : [sɪ]</v>
      </c>
      <c r="B1854" s="1">
        <f>_xlfn.LET(_xlpm.d,$G1854,_xlpm.k,_xlfn.CONCAT(LEFT(TRIM(B$1),1),"*"),COUNTIF(_xlpm.d,_xlpm.k))</f>
        <v>0</v>
      </c>
      <c r="C1854" s="1">
        <f>_xlfn.LET(_xlpm.d,$G1854,_xlpm.k,_xlfn.CONCAT(LEFT(TRIM(C$1),1),"*"),COUNTIF(_xlpm.d,_xlpm.k))</f>
        <v>0</v>
      </c>
      <c r="D1854" s="1">
        <f>_xlfn.LET(_xlpm.d,$G1854,_xlpm.k,_xlfn.CONCAT(LEFT(TRIM(D$1),1),"*"),COUNTIF(_xlpm.d,_xlpm.k))</f>
        <v>0</v>
      </c>
      <c r="E1854" s="1">
        <f>LOG(F1854+1,10)</f>
        <v>0.60205999132796229</v>
      </c>
      <c r="F1854" s="7">
        <v>3</v>
      </c>
      <c r="G1854" s="9" t="s">
        <v>4518</v>
      </c>
      <c r="H1854" s="4">
        <f>F1854/freq.sum.r6e</f>
        <v>1.4910536779324057E-4</v>
      </c>
      <c r="I1854" s="1" t="str">
        <f>_xlfn.LET(_xlpm.sep,":",_xlpm.w,$G1854,LEFT(_xlpm.w,FIND(_xlpm.sep,_xlpm.w)-1))</f>
        <v>sɪ</v>
      </c>
      <c r="J1854" s="1" t="str">
        <f>_xlfn.LET(_xlpm.sep,":",_xlpm.w,$G1854,RIGHT(_xlpm.w,LEN(_xlpm.w)-FIND(_xlpm.sep,_xlpm.w)))</f>
        <v>sir</v>
      </c>
      <c r="K1854" s="10">
        <f>_xlfn.LET(_xlpm.w,I1854,LEN(_xlpm.w))</f>
        <v>2</v>
      </c>
      <c r="L1854" s="10">
        <f>_xlfn.LET(_xlpm.w,J1854,LEN(_xlpm.w))</f>
        <v>3</v>
      </c>
      <c r="M1854" s="10">
        <f>_xlfn.LET(_xlpm.a,K1854,_xlpm.b,L1854,MAX(_xlpm.a,_xlpm.b))</f>
        <v>3</v>
      </c>
      <c r="N1854" s="10">
        <f>_xlfn.LET(_xlpm.d,(K1854,L1854),MAX(_xlpm.d)-MIN(_xlpm.d))</f>
        <v>1</v>
      </c>
      <c r="O1854" s="1" t="str">
        <f>_xlfn.LET(_xlpm.sep,":",_xlpm.w,$G1854,_xlfn.CONCAT("~",RIGHT(_xlpm.w,LEN(_xlpm.w)-FIND(_xlpm.sep,_xlpm.w)),"~"))</f>
        <v>~sir~</v>
      </c>
      <c r="P1854" s="1" t="str">
        <f>_xlfn.LET(_xlpm.sep,":",_xlpm.w,$G1854,_xlfn.CONCAT("[",LEFT(_xlpm.w,FIND(_xlpm.sep,_xlpm.w)-1),"]"))</f>
        <v>[sɪ]</v>
      </c>
      <c r="Q1854" s="14" cm="1">
        <f t="array" ref="Q1854">SUM(_xlfn._xlws.FILTER($H$2:$H$7117,_xlfn.MAP($O$2:$O$7117,_xlfn.LAMBDA(_xlpm.x,_xlpm.x=$O1854))))</f>
        <v>5.9642147117296227E-4</v>
      </c>
      <c r="R1854" s="14">
        <f>$H1854/Q1854</f>
        <v>0.25</v>
      </c>
      <c r="S1854" s="14" cm="1">
        <f t="array" ref="S1854">SUM(_xlfn._xlws.FILTER($H$2:$H$7117,_xlfn.MAP($P$2:$P$7117,_xlfn.LAMBDA(_xlpm.x,_xlpm.x=$P1854))))</f>
        <v>1.9085487077534789E-2</v>
      </c>
      <c r="T1854" s="14">
        <f>$H1854/S1854</f>
        <v>7.8125000000000017E-3</v>
      </c>
      <c r="U1854" s="14">
        <f>_xlfn.LET(_xlpm.freq,F1854,_xlpm.size,M1854+1,_xlpm.F,V1854,LOG(1+_xlpm.freq)*LOG(1+_xlpm.size)*_xlpm.F)</f>
        <v>6.3760890113492346E-3</v>
      </c>
      <c r="V1854" s="14">
        <f>_xlfn.LET(_xlpm.a,T1854,_xlpm.b,R1854,2*_xlpm.a*_xlpm.b/(_xlpm.a+_xlpm.b))</f>
        <v>1.5151515151515155E-2</v>
      </c>
      <c r="W1854" s="14">
        <f>_xlfn.LET(_xlpm.p,R1854,_xlpm.q,T1854,LOG(_xlpm.p/_xlpm.q))</f>
        <v>1.5051499783199058</v>
      </c>
      <c r="X1854" s="2"/>
      <c r="AC1854" s="2"/>
      <c r="AH1854" s="2"/>
      <c r="AI1854" s="2"/>
    </row>
    <row r="1855" spans="1:35">
      <c r="A1855" s="1" t="str">
        <f>_xlfn.LET(_xlpm.sep," : ",CONCATENATE(O1855,_xlpm.sep,P1855))</f>
        <v>~bur~ : [bɪ]</v>
      </c>
      <c r="B1855" s="1">
        <f>_xlfn.LET(_xlpm.d,$G1855,_xlpm.k,_xlfn.CONCAT(LEFT(TRIM(B$1),1),"*"),COUNTIF(_xlpm.d,_xlpm.k))</f>
        <v>0</v>
      </c>
      <c r="C1855" s="1">
        <f>_xlfn.LET(_xlpm.d,$G1855,_xlpm.k,_xlfn.CONCAT(LEFT(TRIM(C$1),1),"*"),COUNTIF(_xlpm.d,_xlpm.k))</f>
        <v>0</v>
      </c>
      <c r="D1855" s="1">
        <f>_xlfn.LET(_xlpm.d,$G1855,_xlpm.k,_xlfn.CONCAT(LEFT(TRIM(D$1),1),"*"),COUNTIF(_xlpm.d,_xlpm.k))</f>
        <v>0</v>
      </c>
      <c r="E1855" s="1">
        <f>LOG(F1855+1,10)</f>
        <v>0.60205999132796229</v>
      </c>
      <c r="F1855" s="7">
        <v>3</v>
      </c>
      <c r="G1855" s="9" t="s">
        <v>338</v>
      </c>
      <c r="H1855" s="4">
        <f>F1855/freq.sum.r6e</f>
        <v>1.4910536779324057E-4</v>
      </c>
      <c r="I1855" s="1" t="str">
        <f>_xlfn.LET(_xlpm.sep,":",_xlpm.w,$G1855,LEFT(_xlpm.w,FIND(_xlpm.sep,_xlpm.w)-1))</f>
        <v>bɪ</v>
      </c>
      <c r="J1855" s="1" t="str">
        <f>_xlfn.LET(_xlpm.sep,":",_xlpm.w,$G1855,RIGHT(_xlpm.w,LEN(_xlpm.w)-FIND(_xlpm.sep,_xlpm.w)))</f>
        <v>bur</v>
      </c>
      <c r="K1855" s="10">
        <f>_xlfn.LET(_xlpm.w,I1855,LEN(_xlpm.w))</f>
        <v>2</v>
      </c>
      <c r="L1855" s="10">
        <f>_xlfn.LET(_xlpm.w,J1855,LEN(_xlpm.w))</f>
        <v>3</v>
      </c>
      <c r="M1855" s="10">
        <f>_xlfn.LET(_xlpm.a,K1855,_xlpm.b,L1855,MAX(_xlpm.a,_xlpm.b))</f>
        <v>3</v>
      </c>
      <c r="N1855" s="10">
        <f>_xlfn.LET(_xlpm.d,(K1855,L1855),MAX(_xlpm.d)-MIN(_xlpm.d))</f>
        <v>1</v>
      </c>
      <c r="O1855" s="1" t="str">
        <f>_xlfn.LET(_xlpm.sep,":",_xlpm.w,$G1855,_xlfn.CONCAT("~",RIGHT(_xlpm.w,LEN(_xlpm.w)-FIND(_xlpm.sep,_xlpm.w)),"~"))</f>
        <v>~bur~</v>
      </c>
      <c r="P1855" s="1" t="str">
        <f>_xlfn.LET(_xlpm.sep,":",_xlpm.w,$G1855,_xlfn.CONCAT("[",LEFT(_xlpm.w,FIND(_xlpm.sep,_xlpm.w)-1),"]"))</f>
        <v>[bɪ]</v>
      </c>
      <c r="Q1855" s="14" cm="1">
        <f t="array" ref="Q1855">SUM(_xlfn._xlws.FILTER($H$2:$H$7117,_xlfn.MAP($O$2:$O$7117,_xlfn.LAMBDA(_xlpm.x,_xlpm.x=$O1855))))</f>
        <v>3.9761431411530822E-4</v>
      </c>
      <c r="R1855" s="14">
        <f>$H1855/Q1855</f>
        <v>0.37499999999999994</v>
      </c>
      <c r="S1855" s="14" cm="1">
        <f t="array" ref="S1855">SUM(_xlfn._xlws.FILTER($H$2:$H$7117,_xlfn.MAP($P$2:$P$7117,_xlfn.LAMBDA(_xlpm.x,_xlpm.x=$P1855))))</f>
        <v>1.2723658051689858E-2</v>
      </c>
      <c r="T1855" s="14">
        <f>$H1855/S1855</f>
        <v>1.1718750000000003E-2</v>
      </c>
      <c r="U1855" s="14">
        <f>_xlfn.LET(_xlpm.freq,F1855,_xlpm.size,M1855+1,_xlpm.F,V1855,LOG(1+_xlpm.freq)*LOG(1+_xlpm.size)*_xlpm.F)</f>
        <v>9.5641335170238515E-3</v>
      </c>
      <c r="V1855" s="14">
        <f>_xlfn.LET(_xlpm.a,T1855,_xlpm.b,R1855,2*_xlpm.a*_xlpm.b/(_xlpm.a+_xlpm.b))</f>
        <v>2.2727272727272735E-2</v>
      </c>
      <c r="W1855" s="14">
        <f>_xlfn.LET(_xlpm.p,R1855,_xlpm.q,T1855,LOG(_xlpm.p/_xlpm.q))</f>
        <v>1.5051499783199058</v>
      </c>
      <c r="X1855" s="2"/>
      <c r="AC1855" s="2"/>
      <c r="AH1855" s="2"/>
      <c r="AI1855" s="2"/>
    </row>
    <row r="1856" spans="1:35">
      <c r="A1856" s="1" t="str">
        <f>_xlfn.LET(_xlpm.sep," : ",CONCATENATE(O1856,_xlpm.sep,P1856))</f>
        <v>~gir~ : [dʒɪ]</v>
      </c>
      <c r="B1856" s="1">
        <f>_xlfn.LET(_xlpm.d,$G1856,_xlpm.k,_xlfn.CONCAT(LEFT(TRIM(B$1),1),"*"),COUNTIF(_xlpm.d,_xlpm.k))</f>
        <v>0</v>
      </c>
      <c r="C1856" s="1">
        <f>_xlfn.LET(_xlpm.d,$G1856,_xlpm.k,_xlfn.CONCAT(LEFT(TRIM(C$1),1),"*"),COUNTIF(_xlpm.d,_xlpm.k))</f>
        <v>0</v>
      </c>
      <c r="D1856" s="1">
        <f>_xlfn.LET(_xlpm.d,$G1856,_xlpm.k,_xlfn.CONCAT(LEFT(TRIM(D$1),1),"*"),COUNTIF(_xlpm.d,_xlpm.k))</f>
        <v>0</v>
      </c>
      <c r="E1856" s="1">
        <f>LOG(F1856+1,10)</f>
        <v>0.60205999132796229</v>
      </c>
      <c r="F1856" s="7">
        <v>3</v>
      </c>
      <c r="G1856" s="9" t="s">
        <v>807</v>
      </c>
      <c r="H1856" s="4">
        <f>F1856/freq.sum.r6e</f>
        <v>1.4910536779324057E-4</v>
      </c>
      <c r="I1856" s="1" t="str">
        <f>_xlfn.LET(_xlpm.sep,":",_xlpm.w,$G1856,LEFT(_xlpm.w,FIND(_xlpm.sep,_xlpm.w)-1))</f>
        <v>dʒɪ</v>
      </c>
      <c r="J1856" s="1" t="str">
        <f>_xlfn.LET(_xlpm.sep,":",_xlpm.w,$G1856,RIGHT(_xlpm.w,LEN(_xlpm.w)-FIND(_xlpm.sep,_xlpm.w)))</f>
        <v>gir</v>
      </c>
      <c r="K1856" s="10">
        <f>_xlfn.LET(_xlpm.w,I1856,LEN(_xlpm.w))</f>
        <v>3</v>
      </c>
      <c r="L1856" s="10">
        <f>_xlfn.LET(_xlpm.w,J1856,LEN(_xlpm.w))</f>
        <v>3</v>
      </c>
      <c r="M1856" s="10">
        <f>_xlfn.LET(_xlpm.a,K1856,_xlpm.b,L1856,MAX(_xlpm.a,_xlpm.b))</f>
        <v>3</v>
      </c>
      <c r="N1856" s="10">
        <f>_xlfn.LET(_xlpm.d,(K1856,L1856),MAX(_xlpm.d)-MIN(_xlpm.d))</f>
        <v>0</v>
      </c>
      <c r="O1856" s="1" t="str">
        <f>_xlfn.LET(_xlpm.sep,":",_xlpm.w,$G1856,_xlfn.CONCAT("~",RIGHT(_xlpm.w,LEN(_xlpm.w)-FIND(_xlpm.sep,_xlpm.w)),"~"))</f>
        <v>~gir~</v>
      </c>
      <c r="P1856" s="1" t="str">
        <f>_xlfn.LET(_xlpm.sep,":",_xlpm.w,$G1856,_xlfn.CONCAT("[",LEFT(_xlpm.w,FIND(_xlpm.sep,_xlpm.w)-1),"]"))</f>
        <v>[dʒɪ]</v>
      </c>
      <c r="Q1856" s="14" cm="1">
        <f t="array" ref="Q1856">SUM(_xlfn._xlws.FILTER($H$2:$H$7117,_xlfn.MAP($O$2:$O$7117,_xlfn.LAMBDA(_xlpm.x,_xlpm.x=$O1856))))</f>
        <v>3.4791252485089465E-4</v>
      </c>
      <c r="R1856" s="14">
        <f>$H1856/Q1856</f>
        <v>0.4285714285714286</v>
      </c>
      <c r="S1856" s="14" cm="1">
        <f t="array" ref="S1856">SUM(_xlfn._xlws.FILTER($H$2:$H$7117,_xlfn.MAP($P$2:$P$7117,_xlfn.LAMBDA(_xlpm.x,_xlpm.x=$P1856))))</f>
        <v>1.1133200795228625E-2</v>
      </c>
      <c r="T1856" s="14">
        <f>$H1856/S1856</f>
        <v>1.3392857142857147E-2</v>
      </c>
      <c r="U1856" s="14">
        <f>_xlfn.LET(_xlpm.freq,F1856,_xlpm.size,M1856+1,_xlpm.F,V1856,LOG(1+_xlpm.freq)*LOG(1+_xlpm.size)*_xlpm.F)</f>
        <v>1.0930438305170116E-2</v>
      </c>
      <c r="V1856" s="14">
        <f>_xlfn.LET(_xlpm.a,T1856,_xlpm.b,R1856,2*_xlpm.a*_xlpm.b/(_xlpm.a+_xlpm.b))</f>
        <v>2.5974025974025979E-2</v>
      </c>
      <c r="W1856" s="14">
        <f>_xlfn.LET(_xlpm.p,R1856,_xlpm.q,T1856,LOG(_xlpm.p/_xlpm.q))</f>
        <v>1.5051499783199058</v>
      </c>
      <c r="X1856" s="2"/>
      <c r="AC1856" s="2"/>
      <c r="AH1856" s="2"/>
      <c r="AI1856" s="2"/>
    </row>
    <row r="1857" spans="1:35">
      <c r="A1857" s="1" t="str">
        <f>_xlfn.LET(_xlpm.sep," : ",CONCATENATE(O1857,_xlpm.sep,P1857))</f>
        <v>~mer~ : [mɪ]</v>
      </c>
      <c r="B1857" s="1">
        <f>_xlfn.LET(_xlpm.d,$G1857,_xlpm.k,_xlfn.CONCAT(LEFT(TRIM(B$1),1),"*"),COUNTIF(_xlpm.d,_xlpm.k))</f>
        <v>0</v>
      </c>
      <c r="C1857" s="1">
        <f>_xlfn.LET(_xlpm.d,$G1857,_xlpm.k,_xlfn.CONCAT(LEFT(TRIM(C$1),1),"*"),COUNTIF(_xlpm.d,_xlpm.k))</f>
        <v>1</v>
      </c>
      <c r="D1857" s="1">
        <f>_xlfn.LET(_xlpm.d,$G1857,_xlpm.k,_xlfn.CONCAT(LEFT(TRIM(D$1),1),"*"),COUNTIF(_xlpm.d,_xlpm.k))</f>
        <v>0</v>
      </c>
      <c r="E1857" s="1">
        <f>LOG(F1857+1,10)</f>
        <v>0.60205999132796229</v>
      </c>
      <c r="F1857" s="7">
        <v>3</v>
      </c>
      <c r="G1857" s="9" t="s">
        <v>2721</v>
      </c>
      <c r="H1857" s="4">
        <f>F1857/freq.sum.r6e</f>
        <v>1.4910536779324057E-4</v>
      </c>
      <c r="I1857" s="1" t="str">
        <f>_xlfn.LET(_xlpm.sep,":",_xlpm.w,$G1857,LEFT(_xlpm.w,FIND(_xlpm.sep,_xlpm.w)-1))</f>
        <v>mɪ</v>
      </c>
      <c r="J1857" s="1" t="str">
        <f>_xlfn.LET(_xlpm.sep,":",_xlpm.w,$G1857,RIGHT(_xlpm.w,LEN(_xlpm.w)-FIND(_xlpm.sep,_xlpm.w)))</f>
        <v>mer</v>
      </c>
      <c r="K1857" s="10">
        <f>_xlfn.LET(_xlpm.w,I1857,LEN(_xlpm.w))</f>
        <v>2</v>
      </c>
      <c r="L1857" s="10">
        <f>_xlfn.LET(_xlpm.w,J1857,LEN(_xlpm.w))</f>
        <v>3</v>
      </c>
      <c r="M1857" s="10">
        <f>_xlfn.LET(_xlpm.a,K1857,_xlpm.b,L1857,MAX(_xlpm.a,_xlpm.b))</f>
        <v>3</v>
      </c>
      <c r="N1857" s="10">
        <f>_xlfn.LET(_xlpm.d,(K1857,L1857),MAX(_xlpm.d)-MIN(_xlpm.d))</f>
        <v>1</v>
      </c>
      <c r="O1857" s="1" t="str">
        <f>_xlfn.LET(_xlpm.sep,":",_xlpm.w,$G1857,_xlfn.CONCAT("~",RIGHT(_xlpm.w,LEN(_xlpm.w)-FIND(_xlpm.sep,_xlpm.w)),"~"))</f>
        <v>~mer~</v>
      </c>
      <c r="P1857" s="1" t="str">
        <f>_xlfn.LET(_xlpm.sep,":",_xlpm.w,$G1857,_xlfn.CONCAT("[",LEFT(_xlpm.w,FIND(_xlpm.sep,_xlpm.w)-1),"]"))</f>
        <v>[mɪ]</v>
      </c>
      <c r="Q1857" s="14" cm="1">
        <f t="array" ref="Q1857">SUM(_xlfn._xlws.FILTER($H$2:$H$7117,_xlfn.MAP($O$2:$O$7117,_xlfn.LAMBDA(_xlpm.x,_xlpm.x=$O1857))))</f>
        <v>2.9821073558648114E-4</v>
      </c>
      <c r="R1857" s="14">
        <f>$H1857/Q1857</f>
        <v>0.5</v>
      </c>
      <c r="S1857" s="14" cm="1">
        <f t="array" ref="S1857">SUM(_xlfn._xlws.FILTER($H$2:$H$7117,_xlfn.MAP($P$2:$P$7117,_xlfn.LAMBDA(_xlpm.x,_xlpm.x=$P1857))))</f>
        <v>9.5427435387673929E-3</v>
      </c>
      <c r="T1857" s="14">
        <f>$H1857/S1857</f>
        <v>1.5625000000000007E-2</v>
      </c>
      <c r="U1857" s="14">
        <f>_xlfn.LET(_xlpm.freq,F1857,_xlpm.size,M1857+1,_xlpm.F,V1857,LOG(1+_xlpm.freq)*LOG(1+_xlpm.size)*_xlpm.F)</f>
        <v>1.2752178022698471E-2</v>
      </c>
      <c r="V1857" s="14">
        <f>_xlfn.LET(_xlpm.a,T1857,_xlpm.b,R1857,2*_xlpm.a*_xlpm.b/(_xlpm.a+_xlpm.b))</f>
        <v>3.0303030303030318E-2</v>
      </c>
      <c r="W1857" s="14">
        <f>_xlfn.LET(_xlpm.p,R1857,_xlpm.q,T1857,LOG(_xlpm.p/_xlpm.q))</f>
        <v>1.5051499783199058</v>
      </c>
      <c r="X1857" s="2"/>
      <c r="AC1857" s="2"/>
      <c r="AH1857" s="2"/>
      <c r="AI1857" s="2"/>
    </row>
    <row r="1858" spans="1:35">
      <c r="A1858" s="1" t="str">
        <f>_xlfn.LET(_xlpm.sep," : ",CONCATENATE(O1858,_xlpm.sep,P1858))</f>
        <v>~mir~ : [mɪ]</v>
      </c>
      <c r="B1858" s="1">
        <f>_xlfn.LET(_xlpm.d,$G1858,_xlpm.k,_xlfn.CONCAT(LEFT(TRIM(B$1),1),"*"),COUNTIF(_xlpm.d,_xlpm.k))</f>
        <v>0</v>
      </c>
      <c r="C1858" s="1">
        <f>_xlfn.LET(_xlpm.d,$G1858,_xlpm.k,_xlfn.CONCAT(LEFT(TRIM(C$1),1),"*"),COUNTIF(_xlpm.d,_xlpm.k))</f>
        <v>1</v>
      </c>
      <c r="D1858" s="1">
        <f>_xlfn.LET(_xlpm.d,$G1858,_xlpm.k,_xlfn.CONCAT(LEFT(TRIM(D$1),1),"*"),COUNTIF(_xlpm.d,_xlpm.k))</f>
        <v>0</v>
      </c>
      <c r="E1858" s="1">
        <f>LOG(F1858+1,10)</f>
        <v>0.60205999132796229</v>
      </c>
      <c r="F1858" s="7">
        <v>3</v>
      </c>
      <c r="G1858" s="9" t="s">
        <v>2733</v>
      </c>
      <c r="H1858" s="4">
        <f>F1858/freq.sum.r6e</f>
        <v>1.4910536779324057E-4</v>
      </c>
      <c r="I1858" s="1" t="str">
        <f>_xlfn.LET(_xlpm.sep,":",_xlpm.w,$G1858,LEFT(_xlpm.w,FIND(_xlpm.sep,_xlpm.w)-1))</f>
        <v>mɪ</v>
      </c>
      <c r="J1858" s="1" t="str">
        <f>_xlfn.LET(_xlpm.sep,":",_xlpm.w,$G1858,RIGHT(_xlpm.w,LEN(_xlpm.w)-FIND(_xlpm.sep,_xlpm.w)))</f>
        <v>mir</v>
      </c>
      <c r="K1858" s="10">
        <f>_xlfn.LET(_xlpm.w,I1858,LEN(_xlpm.w))</f>
        <v>2</v>
      </c>
      <c r="L1858" s="10">
        <f>_xlfn.LET(_xlpm.w,J1858,LEN(_xlpm.w))</f>
        <v>3</v>
      </c>
      <c r="M1858" s="10">
        <f>_xlfn.LET(_xlpm.a,K1858,_xlpm.b,L1858,MAX(_xlpm.a,_xlpm.b))</f>
        <v>3</v>
      </c>
      <c r="N1858" s="10">
        <f>_xlfn.LET(_xlpm.d,(K1858,L1858),MAX(_xlpm.d)-MIN(_xlpm.d))</f>
        <v>1</v>
      </c>
      <c r="O1858" s="1" t="str">
        <f>_xlfn.LET(_xlpm.sep,":",_xlpm.w,$G1858,_xlfn.CONCAT("~",RIGHT(_xlpm.w,LEN(_xlpm.w)-FIND(_xlpm.sep,_xlpm.w)),"~"))</f>
        <v>~mir~</v>
      </c>
      <c r="P1858" s="1" t="str">
        <f>_xlfn.LET(_xlpm.sep,":",_xlpm.w,$G1858,_xlfn.CONCAT("[",LEFT(_xlpm.w,FIND(_xlpm.sep,_xlpm.w)-1),"]"))</f>
        <v>[mɪ]</v>
      </c>
      <c r="Q1858" s="14" cm="1">
        <f t="array" ref="Q1858">SUM(_xlfn._xlws.FILTER($H$2:$H$7111,_xlfn.MAP($O$2:$O$7111,_xlfn.LAMBDA(_xlpm.x,_xlpm.x=$O1858))))</f>
        <v>2.9821073558648114E-4</v>
      </c>
      <c r="R1858" s="14">
        <f>$H1858/Q1858</f>
        <v>0.5</v>
      </c>
      <c r="S1858" s="14" cm="1">
        <f t="array" ref="S1858">SUM(_xlfn._xlws.FILTER($H$2:$H$7111,_xlfn.MAP($P$2:$P$7111,_xlfn.LAMBDA(_xlpm.x,_xlpm.x=$P1858))))</f>
        <v>9.5427435387673929E-3</v>
      </c>
      <c r="T1858" s="14">
        <f>$H1858/S1858</f>
        <v>1.5625000000000007E-2</v>
      </c>
      <c r="U1858" s="14">
        <f>_xlfn.LET(_xlpm.freq,F1858,_xlpm.size,M1858+1,_xlpm.F,V1858,LOG(1+_xlpm.freq)*LOG(1+_xlpm.size)*_xlpm.F)</f>
        <v>1.2752178022698471E-2</v>
      </c>
      <c r="V1858" s="14">
        <f>_xlfn.LET(_xlpm.a,T1858,_xlpm.b,R1858,2*_xlpm.a*_xlpm.b/(_xlpm.a+_xlpm.b))</f>
        <v>3.0303030303030318E-2</v>
      </c>
      <c r="W1858" s="14">
        <f>_xlfn.LET(_xlpm.p,R1858,_xlpm.q,T1858,LOG(_xlpm.p/_xlpm.q))</f>
        <v>1.5051499783199058</v>
      </c>
      <c r="X1858" s="2"/>
      <c r="AC1858" s="2"/>
      <c r="AH1858" s="2"/>
      <c r="AI1858" s="2"/>
    </row>
    <row r="1859" spans="1:35">
      <c r="A1859" s="1" t="str">
        <f>_xlfn.LET(_xlpm.sep," : ",CONCATENATE(O1859,_xlpm.sep,P1859))</f>
        <v>~wor~ : [wɪ]</v>
      </c>
      <c r="B1859" s="1">
        <f>_xlfn.LET(_xlpm.d,$G1859,_xlpm.k,_xlfn.CONCAT(LEFT(TRIM(B$1),1),"*"),COUNTIF(_xlpm.d,_xlpm.k))</f>
        <v>0</v>
      </c>
      <c r="C1859" s="1">
        <f>_xlfn.LET(_xlpm.d,$G1859,_xlpm.k,_xlfn.CONCAT(LEFT(TRIM(C$1),1),"*"),COUNTIF(_xlpm.d,_xlpm.k))</f>
        <v>0</v>
      </c>
      <c r="D1859" s="1">
        <f>_xlfn.LET(_xlpm.d,$G1859,_xlpm.k,_xlfn.CONCAT(LEFT(TRIM(D$1),1),"*"),COUNTIF(_xlpm.d,_xlpm.k))</f>
        <v>0</v>
      </c>
      <c r="E1859" s="1">
        <f>LOG(F1859+1,10)</f>
        <v>0.60205999132796229</v>
      </c>
      <c r="F1859" s="7">
        <v>3</v>
      </c>
      <c r="G1859" s="9" t="s">
        <v>5338</v>
      </c>
      <c r="H1859" s="4">
        <f>F1859/freq.sum.r6e</f>
        <v>1.4910536779324057E-4</v>
      </c>
      <c r="I1859" s="1" t="str">
        <f>_xlfn.LET(_xlpm.sep,":",_xlpm.w,$G1859,LEFT(_xlpm.w,FIND(_xlpm.sep,_xlpm.w)-1))</f>
        <v>wɪ</v>
      </c>
      <c r="J1859" s="1" t="str">
        <f>_xlfn.LET(_xlpm.sep,":",_xlpm.w,$G1859,RIGHT(_xlpm.w,LEN(_xlpm.w)-FIND(_xlpm.sep,_xlpm.w)))</f>
        <v>wor</v>
      </c>
      <c r="K1859" s="10">
        <f>_xlfn.LET(_xlpm.w,I1859,LEN(_xlpm.w))</f>
        <v>2</v>
      </c>
      <c r="L1859" s="10">
        <f>_xlfn.LET(_xlpm.w,J1859,LEN(_xlpm.w))</f>
        <v>3</v>
      </c>
      <c r="M1859" s="10">
        <f>_xlfn.LET(_xlpm.a,K1859,_xlpm.b,L1859,MAX(_xlpm.a,_xlpm.b))</f>
        <v>3</v>
      </c>
      <c r="N1859" s="10">
        <f>_xlfn.LET(_xlpm.d,(K1859,L1859),MAX(_xlpm.d)-MIN(_xlpm.d))</f>
        <v>1</v>
      </c>
      <c r="O1859" s="1" t="str">
        <f>_xlfn.LET(_xlpm.sep,":",_xlpm.w,$G1859,_xlfn.CONCAT("~",RIGHT(_xlpm.w,LEN(_xlpm.w)-FIND(_xlpm.sep,_xlpm.w)),"~"))</f>
        <v>~wor~</v>
      </c>
      <c r="P1859" s="1" t="str">
        <f>_xlfn.LET(_xlpm.sep,":",_xlpm.w,$G1859,_xlfn.CONCAT("[",LEFT(_xlpm.w,FIND(_xlpm.sep,_xlpm.w)-1),"]"))</f>
        <v>[wɪ]</v>
      </c>
      <c r="Q1859" s="14" cm="1">
        <f t="array" ref="Q1859">SUM(_xlfn._xlws.FILTER($H$2:$H$7117,_xlfn.MAP($O$2:$O$7117,_xlfn.LAMBDA(_xlpm.x,_xlpm.x=$O1859))))</f>
        <v>2.4850894632206762E-4</v>
      </c>
      <c r="R1859" s="14">
        <f>$H1859/Q1859</f>
        <v>0.6</v>
      </c>
      <c r="S1859" s="14" cm="1">
        <f t="array" ref="S1859">SUM(_xlfn._xlws.FILTER($H$2:$H$7117,_xlfn.MAP($P$2:$P$7117,_xlfn.LAMBDA(_xlpm.x,_xlpm.x=$P1859))))</f>
        <v>7.9522862823061605E-3</v>
      </c>
      <c r="T1859" s="14">
        <f>$H1859/S1859</f>
        <v>1.8750000000000006E-2</v>
      </c>
      <c r="U1859" s="14">
        <f>_xlfn.LET(_xlpm.freq,F1859,_xlpm.size,M1859+1,_xlpm.F,V1859,LOG(1+_xlpm.freq)*LOG(1+_xlpm.size)*_xlpm.F)</f>
        <v>1.530261362723816E-2</v>
      </c>
      <c r="V1859" s="14">
        <f>_xlfn.LET(_xlpm.a,T1859,_xlpm.b,R1859,2*_xlpm.a*_xlpm.b/(_xlpm.a+_xlpm.b))</f>
        <v>3.6363636363636369E-2</v>
      </c>
      <c r="W1859" s="14">
        <f>_xlfn.LET(_xlpm.p,R1859,_xlpm.q,T1859,LOG(_xlpm.p/_xlpm.q))</f>
        <v>1.5051499783199058</v>
      </c>
      <c r="X1859" s="2"/>
      <c r="AC1859" s="2"/>
      <c r="AH1859" s="2"/>
      <c r="AI1859" s="2"/>
    </row>
    <row r="1860" spans="1:35">
      <c r="A1860" s="1" t="str">
        <f>_xlfn.LET(_xlpm.sep," : ",CONCATENATE(O1860,_xlpm.sep,P1860))</f>
        <v>~yeh~ : [jɪ]</v>
      </c>
      <c r="B1860" s="1">
        <f>_xlfn.LET(_xlpm.d,$G1860,_xlpm.k,_xlfn.CONCAT(LEFT(TRIM(B$1),1),"*"),COUNTIF(_xlpm.d,_xlpm.k))</f>
        <v>0</v>
      </c>
      <c r="C1860" s="1">
        <f>_xlfn.LET(_xlpm.d,$G1860,_xlpm.k,_xlfn.CONCAT(LEFT(TRIM(C$1),1),"*"),COUNTIF(_xlpm.d,_xlpm.k))</f>
        <v>0</v>
      </c>
      <c r="D1860" s="1">
        <f>_xlfn.LET(_xlpm.d,$G1860,_xlpm.k,_xlfn.CONCAT(LEFT(TRIM(D$1),1),"*"),COUNTIF(_xlpm.d,_xlpm.k))</f>
        <v>0</v>
      </c>
      <c r="E1860" s="1">
        <f>LOG(F1860+1,10)</f>
        <v>0.47712125471966244</v>
      </c>
      <c r="F1860" s="7">
        <v>2</v>
      </c>
      <c r="G1860" s="9" t="s">
        <v>1347</v>
      </c>
      <c r="H1860" s="4">
        <f>F1860/freq.sum.r6e</f>
        <v>9.9403578528827041E-5</v>
      </c>
      <c r="I1860" s="1" t="str">
        <f>_xlfn.LET(_xlpm.sep,":",_xlpm.w,$G1860,LEFT(_xlpm.w,FIND(_xlpm.sep,_xlpm.w)-1))</f>
        <v>jɪ</v>
      </c>
      <c r="J1860" s="1" t="str">
        <f>_xlfn.LET(_xlpm.sep,":",_xlpm.w,$G1860,RIGHT(_xlpm.w,LEN(_xlpm.w)-FIND(_xlpm.sep,_xlpm.w)))</f>
        <v>yeh</v>
      </c>
      <c r="K1860" s="10">
        <f>_xlfn.LET(_xlpm.w,I1860,LEN(_xlpm.w))</f>
        <v>2</v>
      </c>
      <c r="L1860" s="10">
        <f>_xlfn.LET(_xlpm.w,J1860,LEN(_xlpm.w))</f>
        <v>3</v>
      </c>
      <c r="M1860" s="10">
        <f>_xlfn.LET(_xlpm.a,K1860,_xlpm.b,L1860,MAX(_xlpm.a,_xlpm.b))</f>
        <v>3</v>
      </c>
      <c r="N1860" s="10">
        <f>_xlfn.LET(_xlpm.d,(K1860,L1860),MAX(_xlpm.d)-MIN(_xlpm.d))</f>
        <v>1</v>
      </c>
      <c r="O1860" s="1" t="str">
        <f>_xlfn.LET(_xlpm.sep,":",_xlpm.w,$G1860,_xlfn.CONCAT("~",RIGHT(_xlpm.w,LEN(_xlpm.w)-FIND(_xlpm.sep,_xlpm.w)),"~"))</f>
        <v>~yeh~</v>
      </c>
      <c r="P1860" s="1" t="str">
        <f>_xlfn.LET(_xlpm.sep,":",_xlpm.w,$G1860,_xlfn.CONCAT("[",LEFT(_xlpm.w,FIND(_xlpm.sep,_xlpm.w)-1),"]"))</f>
        <v>[jɪ]</v>
      </c>
      <c r="Q1860" s="14" cm="1">
        <f t="array" ref="Q1860">SUM(_xlfn._xlws.FILTER($H$2:$H$7117,_xlfn.MAP($O$2:$O$7117,_xlfn.LAMBDA(_xlpm.x,_xlpm.x=$O1860))))</f>
        <v>9.9403578528827041E-5</v>
      </c>
      <c r="R1860" s="14">
        <f>$H1860/Q1860</f>
        <v>1</v>
      </c>
      <c r="S1860" s="14" cm="1">
        <f t="array" ref="S1860">SUM(_xlfn._xlws.FILTER($H$2:$H$7117,_xlfn.MAP($P$2:$P$7117,_xlfn.LAMBDA(_xlpm.x,_xlpm.x=$P1860))))</f>
        <v>3.180914512922464E-3</v>
      </c>
      <c r="T1860" s="14">
        <f>$H1860/S1860</f>
        <v>3.1250000000000014E-2</v>
      </c>
      <c r="U1860" s="14">
        <f>_xlfn.LET(_xlpm.freq,F1860,_xlpm.size,M1860+1,_xlpm.F,V1860,LOG(1+_xlpm.freq)*LOG(1+_xlpm.size)*_xlpm.F)</f>
        <v>2.0211723968497537E-2</v>
      </c>
      <c r="V1860" s="14">
        <f>_xlfn.LET(_xlpm.a,T1860,_xlpm.b,R1860,2*_xlpm.a*_xlpm.b/(_xlpm.a+_xlpm.b))</f>
        <v>6.0606060606060635E-2</v>
      </c>
      <c r="W1860" s="14">
        <f>_xlfn.LET(_xlpm.p,R1860,_xlpm.q,T1860,LOG(_xlpm.p/_xlpm.q))</f>
        <v>1.5051499783199058</v>
      </c>
      <c r="X1860" s="2"/>
      <c r="AC1860" s="2"/>
      <c r="AH1860" s="2"/>
      <c r="AI1860" s="2"/>
    </row>
    <row r="1861" spans="1:35">
      <c r="A1861" s="1" t="str">
        <f>_xlfn.LET(_xlpm.sep," : ",CONCATENATE(O1861,_xlpm.sep,P1861))</f>
        <v>~rex~ : [ɹə]</v>
      </c>
      <c r="B1861" s="1">
        <f>_xlfn.LET(_xlpm.d,$G1861,_xlpm.k,_xlfn.CONCAT(LEFT(TRIM(B$1),1),"*"),COUNTIF(_xlpm.d,_xlpm.k))</f>
        <v>1</v>
      </c>
      <c r="C1861" s="1">
        <f>_xlfn.LET(_xlpm.d,$G1861,_xlpm.k,_xlfn.CONCAT(LEFT(TRIM(C$1),1),"*"),COUNTIF(_xlpm.d,_xlpm.k))</f>
        <v>0</v>
      </c>
      <c r="D1861" s="1">
        <f>_xlfn.LET(_xlpm.d,$G1861,_xlpm.k,_xlfn.CONCAT(LEFT(TRIM(D$1),1),"*"),COUNTIF(_xlpm.d,_xlpm.k))</f>
        <v>0</v>
      </c>
      <c r="E1861" s="1">
        <f>LOG(F1861+1,10)</f>
        <v>0.30102999566398114</v>
      </c>
      <c r="F1861" s="7">
        <v>1</v>
      </c>
      <c r="G1861" s="9" t="s">
        <v>6680</v>
      </c>
      <c r="H1861" s="4">
        <f>F1861/freq.sum.r6e</f>
        <v>4.9701789264413521E-5</v>
      </c>
      <c r="I1861" s="1" t="str">
        <f>_xlfn.LET(_xlpm.sep,":",_xlpm.w,$G1861,LEFT(_xlpm.w,FIND(_xlpm.sep,_xlpm.w)-1))</f>
        <v>ɹə</v>
      </c>
      <c r="J1861" s="1" t="str">
        <f>_xlfn.LET(_xlpm.sep,":",_xlpm.w,$G1861,RIGHT(_xlpm.w,LEN(_xlpm.w)-FIND(_xlpm.sep,_xlpm.w)))</f>
        <v>rex</v>
      </c>
      <c r="K1861" s="10">
        <f>_xlfn.LET(_xlpm.w,I1861,LEN(_xlpm.w))</f>
        <v>2</v>
      </c>
      <c r="L1861" s="10">
        <f>_xlfn.LET(_xlpm.w,J1861,LEN(_xlpm.w))</f>
        <v>3</v>
      </c>
      <c r="M1861" s="10">
        <f>_xlfn.LET(_xlpm.a,K1861,_xlpm.b,L1861,MAX(_xlpm.a,_xlpm.b))</f>
        <v>3</v>
      </c>
      <c r="N1861" s="10">
        <f>_xlfn.LET(_xlpm.d,(K1861,L1861),MAX(_xlpm.d)-MIN(_xlpm.d))</f>
        <v>1</v>
      </c>
      <c r="O1861" s="1" t="str">
        <f>_xlfn.LET(_xlpm.sep,":",_xlpm.w,$G1861,_xlfn.CONCAT("~",RIGHT(_xlpm.w,LEN(_xlpm.w)-FIND(_xlpm.sep,_xlpm.w)),"~"))</f>
        <v>~rex~</v>
      </c>
      <c r="P1861" s="1" t="str">
        <f>_xlfn.LET(_xlpm.sep,":",_xlpm.w,$G1861,_xlfn.CONCAT("[",LEFT(_xlpm.w,FIND(_xlpm.sep,_xlpm.w)-1),"]"))</f>
        <v>[ɹə]</v>
      </c>
      <c r="Q1861" s="14" cm="1">
        <f t="array" ref="Q1861">SUM(_xlfn._xlws.FILTER($H$2:$H$7117,_xlfn.MAP($O$2:$O$7117,_xlfn.LAMBDA(_xlpm.x,_xlpm.x=$O1861))))</f>
        <v>9.9403578528827041E-5</v>
      </c>
      <c r="R1861" s="14">
        <f>$H1861/Q1861</f>
        <v>0.5</v>
      </c>
      <c r="S1861" s="14" cm="1">
        <f t="array" ref="S1861">SUM(_xlfn._xlws.FILTER($H$2:$H$7117,_xlfn.MAP($P$2:$P$7117,_xlfn.LAMBDA(_xlpm.x,_xlpm.x=$P1861))))</f>
        <v>3.230616302186877E-3</v>
      </c>
      <c r="T1861" s="14">
        <f>$H1861/S1861</f>
        <v>1.5384615384615392E-2</v>
      </c>
      <c r="U1861" s="14">
        <f>_xlfn.LET(_xlpm.freq,F1861,_xlpm.size,M1861+1,_xlpm.F,V1861,LOG(1+_xlpm.freq)*LOG(1+_xlpm.size)*_xlpm.F)</f>
        <v>6.2809235037171573E-3</v>
      </c>
      <c r="V1861" s="14">
        <f>_xlfn.LET(_xlpm.a,T1861,_xlpm.b,R1861,2*_xlpm.a*_xlpm.b/(_xlpm.a+_xlpm.b))</f>
        <v>2.985074626865673E-2</v>
      </c>
      <c r="W1861" s="14">
        <f>_xlfn.LET(_xlpm.p,R1861,_xlpm.q,T1861,LOG(_xlpm.p/_xlpm.q))</f>
        <v>1.5118833609788742</v>
      </c>
      <c r="X1861" s="2"/>
      <c r="AC1861" s="2"/>
      <c r="AH1861" s="2"/>
      <c r="AI1861" s="2"/>
    </row>
    <row r="1862" spans="1:35">
      <c r="A1862" s="1" t="str">
        <f>_xlfn.LET(_xlpm.sep," : ",CONCATENATE(O1862,_xlpm.sep,P1862))</f>
        <v>~ror~ : [ɹə]</v>
      </c>
      <c r="B1862" s="1">
        <f>_xlfn.LET(_xlpm.d,$G1862,_xlpm.k,_xlfn.CONCAT(LEFT(TRIM(B$1),1),"*"),COUNTIF(_xlpm.d,_xlpm.k))</f>
        <v>1</v>
      </c>
      <c r="C1862" s="1">
        <f>_xlfn.LET(_xlpm.d,$G1862,_xlpm.k,_xlfn.CONCAT(LEFT(TRIM(C$1),1),"*"),COUNTIF(_xlpm.d,_xlpm.k))</f>
        <v>0</v>
      </c>
      <c r="D1862" s="1">
        <f>_xlfn.LET(_xlpm.d,$G1862,_xlpm.k,_xlfn.CONCAT(LEFT(TRIM(D$1),1),"*"),COUNTIF(_xlpm.d,_xlpm.k))</f>
        <v>0</v>
      </c>
      <c r="E1862" s="1">
        <f>LOG(F1862+1,10)</f>
        <v>0.30102999566398114</v>
      </c>
      <c r="F1862" s="7">
        <v>1</v>
      </c>
      <c r="G1862" s="9" t="s">
        <v>6703</v>
      </c>
      <c r="H1862" s="4">
        <f>F1862/freq.sum.r6e</f>
        <v>4.9701789264413521E-5</v>
      </c>
      <c r="I1862" s="1" t="str">
        <f>_xlfn.LET(_xlpm.sep,":",_xlpm.w,$G1862,LEFT(_xlpm.w,FIND(_xlpm.sep,_xlpm.w)-1))</f>
        <v>ɹə</v>
      </c>
      <c r="J1862" s="1" t="str">
        <f>_xlfn.LET(_xlpm.sep,":",_xlpm.w,$G1862,RIGHT(_xlpm.w,LEN(_xlpm.w)-FIND(_xlpm.sep,_xlpm.w)))</f>
        <v>ror</v>
      </c>
      <c r="K1862" s="10">
        <f>_xlfn.LET(_xlpm.w,I1862,LEN(_xlpm.w))</f>
        <v>2</v>
      </c>
      <c r="L1862" s="10">
        <f>_xlfn.LET(_xlpm.w,J1862,LEN(_xlpm.w))</f>
        <v>3</v>
      </c>
      <c r="M1862" s="10">
        <f>_xlfn.LET(_xlpm.a,K1862,_xlpm.b,L1862,MAX(_xlpm.a,_xlpm.b))</f>
        <v>3</v>
      </c>
      <c r="N1862" s="10">
        <f>_xlfn.LET(_xlpm.d,(K1862,L1862),MAX(_xlpm.d)-MIN(_xlpm.d))</f>
        <v>1</v>
      </c>
      <c r="O1862" s="1" t="str">
        <f>_xlfn.LET(_xlpm.sep,":",_xlpm.w,$G1862,_xlfn.CONCAT("~",RIGHT(_xlpm.w,LEN(_xlpm.w)-FIND(_xlpm.sep,_xlpm.w)),"~"))</f>
        <v>~ror~</v>
      </c>
      <c r="P1862" s="1" t="str">
        <f>_xlfn.LET(_xlpm.sep,":",_xlpm.w,$G1862,_xlfn.CONCAT("[",LEFT(_xlpm.w,FIND(_xlpm.sep,_xlpm.w)-1),"]"))</f>
        <v>[ɹə]</v>
      </c>
      <c r="Q1862" s="14" cm="1">
        <f t="array" ref="Q1862">SUM(_xlfn._xlws.FILTER($H$2:$H$7117,_xlfn.MAP($O$2:$O$7117,_xlfn.LAMBDA(_xlpm.x,_xlpm.x=$O1862))))</f>
        <v>9.9403578528827041E-5</v>
      </c>
      <c r="R1862" s="14">
        <f>$H1862/Q1862</f>
        <v>0.5</v>
      </c>
      <c r="S1862" s="14" cm="1">
        <f t="array" ref="S1862">SUM(_xlfn._xlws.FILTER($H$2:$H$7117,_xlfn.MAP($P$2:$P$7117,_xlfn.LAMBDA(_xlpm.x,_xlpm.x=$P1862))))</f>
        <v>3.230616302186877E-3</v>
      </c>
      <c r="T1862" s="14">
        <f>$H1862/S1862</f>
        <v>1.5384615384615392E-2</v>
      </c>
      <c r="U1862" s="14">
        <f>_xlfn.LET(_xlpm.freq,F1862,_xlpm.size,M1862+1,_xlpm.F,V1862,LOG(1+_xlpm.freq)*LOG(1+_xlpm.size)*_xlpm.F)</f>
        <v>6.2809235037171573E-3</v>
      </c>
      <c r="V1862" s="14">
        <f>_xlfn.LET(_xlpm.a,T1862,_xlpm.b,R1862,2*_xlpm.a*_xlpm.b/(_xlpm.a+_xlpm.b))</f>
        <v>2.985074626865673E-2</v>
      </c>
      <c r="W1862" s="14">
        <f>_xlfn.LET(_xlpm.p,R1862,_xlpm.q,T1862,LOG(_xlpm.p/_xlpm.q))</f>
        <v>1.5118833609788742</v>
      </c>
      <c r="X1862" s="2"/>
      <c r="AC1862" s="2"/>
      <c r="AH1862" s="2"/>
      <c r="AI1862" s="2"/>
    </row>
    <row r="1863" spans="1:35">
      <c r="A1863" s="1" t="str">
        <f>_xlfn.LET(_xlpm.sep," : ",CONCATENATE(O1863,_xlpm.sep,P1863))</f>
        <v>~rox~ : [ɹə]</v>
      </c>
      <c r="B1863" s="1">
        <f>_xlfn.LET(_xlpm.d,$G1863,_xlpm.k,_xlfn.CONCAT(LEFT(TRIM(B$1),1),"*"),COUNTIF(_xlpm.d,_xlpm.k))</f>
        <v>1</v>
      </c>
      <c r="C1863" s="1">
        <f>_xlfn.LET(_xlpm.d,$G1863,_xlpm.k,_xlfn.CONCAT(LEFT(TRIM(C$1),1),"*"),COUNTIF(_xlpm.d,_xlpm.k))</f>
        <v>0</v>
      </c>
      <c r="D1863" s="1">
        <f>_xlfn.LET(_xlpm.d,$G1863,_xlpm.k,_xlfn.CONCAT(LEFT(TRIM(D$1),1),"*"),COUNTIF(_xlpm.d,_xlpm.k))</f>
        <v>0</v>
      </c>
      <c r="E1863" s="1">
        <f>LOG(F1863+1,10)</f>
        <v>0.30102999566398114</v>
      </c>
      <c r="F1863" s="7">
        <v>1</v>
      </c>
      <c r="G1863" s="9" t="s">
        <v>6711</v>
      </c>
      <c r="H1863" s="4">
        <f>F1863/freq.sum.r6e</f>
        <v>4.9701789264413521E-5</v>
      </c>
      <c r="I1863" s="1" t="str">
        <f>_xlfn.LET(_xlpm.sep,":",_xlpm.w,$G1863,LEFT(_xlpm.w,FIND(_xlpm.sep,_xlpm.w)-1))</f>
        <v>ɹə</v>
      </c>
      <c r="J1863" s="1" t="str">
        <f>_xlfn.LET(_xlpm.sep,":",_xlpm.w,$G1863,RIGHT(_xlpm.w,LEN(_xlpm.w)-FIND(_xlpm.sep,_xlpm.w)))</f>
        <v>rox</v>
      </c>
      <c r="K1863" s="10">
        <f>_xlfn.LET(_xlpm.w,I1863,LEN(_xlpm.w))</f>
        <v>2</v>
      </c>
      <c r="L1863" s="10">
        <f>_xlfn.LET(_xlpm.w,J1863,LEN(_xlpm.w))</f>
        <v>3</v>
      </c>
      <c r="M1863" s="10">
        <f>_xlfn.LET(_xlpm.a,K1863,_xlpm.b,L1863,MAX(_xlpm.a,_xlpm.b))</f>
        <v>3</v>
      </c>
      <c r="N1863" s="10">
        <f>_xlfn.LET(_xlpm.d,(K1863,L1863),MAX(_xlpm.d)-MIN(_xlpm.d))</f>
        <v>1</v>
      </c>
      <c r="O1863" s="1" t="str">
        <f>_xlfn.LET(_xlpm.sep,":",_xlpm.w,$G1863,_xlfn.CONCAT("~",RIGHT(_xlpm.w,LEN(_xlpm.w)-FIND(_xlpm.sep,_xlpm.w)),"~"))</f>
        <v>~rox~</v>
      </c>
      <c r="P1863" s="1" t="str">
        <f>_xlfn.LET(_xlpm.sep,":",_xlpm.w,$G1863,_xlfn.CONCAT("[",LEFT(_xlpm.w,FIND(_xlpm.sep,_xlpm.w)-1),"]"))</f>
        <v>[ɹə]</v>
      </c>
      <c r="Q1863" s="14" cm="1">
        <f t="array" ref="Q1863">SUM(_xlfn._xlws.FILTER($H$2:$H$7111,_xlfn.MAP($O$2:$O$7111,_xlfn.LAMBDA(_xlpm.x,_xlpm.x=$O1863))))</f>
        <v>9.9403578528827041E-5</v>
      </c>
      <c r="R1863" s="14">
        <f>$H1863/Q1863</f>
        <v>0.5</v>
      </c>
      <c r="S1863" s="14" cm="1">
        <f t="array" ref="S1863">SUM(_xlfn._xlws.FILTER($H$2:$H$7111,_xlfn.MAP($P$2:$P$7111,_xlfn.LAMBDA(_xlpm.x,_xlpm.x=$P1863))))</f>
        <v>3.230616302186877E-3</v>
      </c>
      <c r="T1863" s="14">
        <f>$H1863/S1863</f>
        <v>1.5384615384615392E-2</v>
      </c>
      <c r="U1863" s="14">
        <f>_xlfn.LET(_xlpm.freq,F1863,_xlpm.size,M1863+1,_xlpm.F,V1863,LOG(1+_xlpm.freq)*LOG(1+_xlpm.size)*_xlpm.F)</f>
        <v>6.2809235037171573E-3</v>
      </c>
      <c r="V1863" s="14">
        <f>_xlfn.LET(_xlpm.a,T1863,_xlpm.b,R1863,2*_xlpm.a*_xlpm.b/(_xlpm.a+_xlpm.b))</f>
        <v>2.985074626865673E-2</v>
      </c>
      <c r="W1863" s="14">
        <f>_xlfn.LET(_xlpm.p,R1863,_xlpm.q,T1863,LOG(_xlpm.p/_xlpm.q))</f>
        <v>1.5118833609788742</v>
      </c>
      <c r="X1863" s="2"/>
      <c r="AC1863" s="2"/>
      <c r="AH1863" s="2"/>
      <c r="AI1863" s="2"/>
    </row>
    <row r="1864" spans="1:35">
      <c r="A1864" s="1" t="str">
        <f>_xlfn.LET(_xlpm.sep," : ",CONCATENATE(O1864,_xlpm.sep,P1864))</f>
        <v>~rro~ : [ɹə]</v>
      </c>
      <c r="B1864" s="1">
        <f>_xlfn.LET(_xlpm.d,$G1864,_xlpm.k,_xlfn.CONCAT(LEFT(TRIM(B$1),1),"*"),COUNTIF(_xlpm.d,_xlpm.k))</f>
        <v>1</v>
      </c>
      <c r="C1864" s="1">
        <f>_xlfn.LET(_xlpm.d,$G1864,_xlpm.k,_xlfn.CONCAT(LEFT(TRIM(C$1),1),"*"),COUNTIF(_xlpm.d,_xlpm.k))</f>
        <v>0</v>
      </c>
      <c r="D1864" s="1">
        <f>_xlfn.LET(_xlpm.d,$G1864,_xlpm.k,_xlfn.CONCAT(LEFT(TRIM(D$1),1),"*"),COUNTIF(_xlpm.d,_xlpm.k))</f>
        <v>0</v>
      </c>
      <c r="E1864" s="1">
        <f>LOG(F1864+1,10)</f>
        <v>0.47712125471966244</v>
      </c>
      <c r="F1864" s="7">
        <v>2</v>
      </c>
      <c r="G1864" s="9" t="s">
        <v>6761</v>
      </c>
      <c r="H1864" s="4">
        <f>F1864/freq.sum.r6e</f>
        <v>9.9403578528827041E-5</v>
      </c>
      <c r="I1864" s="1" t="str">
        <f>_xlfn.LET(_xlpm.sep,":",_xlpm.w,$G1864,LEFT(_xlpm.w,FIND(_xlpm.sep,_xlpm.w)-1))</f>
        <v>ɹə</v>
      </c>
      <c r="J1864" s="1" t="str">
        <f>_xlfn.LET(_xlpm.sep,":",_xlpm.w,$G1864,RIGHT(_xlpm.w,LEN(_xlpm.w)-FIND(_xlpm.sep,_xlpm.w)))</f>
        <v>rro</v>
      </c>
      <c r="K1864" s="10">
        <f>_xlfn.LET(_xlpm.w,I1864,LEN(_xlpm.w))</f>
        <v>2</v>
      </c>
      <c r="L1864" s="10">
        <f>_xlfn.LET(_xlpm.w,J1864,LEN(_xlpm.w))</f>
        <v>3</v>
      </c>
      <c r="M1864" s="10">
        <f>_xlfn.LET(_xlpm.a,K1864,_xlpm.b,L1864,MAX(_xlpm.a,_xlpm.b))</f>
        <v>3</v>
      </c>
      <c r="N1864" s="10">
        <f>_xlfn.LET(_xlpm.d,(K1864,L1864),MAX(_xlpm.d)-MIN(_xlpm.d))</f>
        <v>1</v>
      </c>
      <c r="O1864" s="1" t="str">
        <f>_xlfn.LET(_xlpm.sep,":",_xlpm.w,$G1864,_xlfn.CONCAT("~",RIGHT(_xlpm.w,LEN(_xlpm.w)-FIND(_xlpm.sep,_xlpm.w)),"~"))</f>
        <v>~rro~</v>
      </c>
      <c r="P1864" s="1" t="str">
        <f>_xlfn.LET(_xlpm.sep,":",_xlpm.w,$G1864,_xlfn.CONCAT("[",LEFT(_xlpm.w,FIND(_xlpm.sep,_xlpm.w)-1),"]"))</f>
        <v>[ɹə]</v>
      </c>
      <c r="Q1864" s="14" cm="1">
        <f t="array" ref="Q1864">SUM(_xlfn._xlws.FILTER($H$2:$H$7117,_xlfn.MAP($O$2:$O$7117,_xlfn.LAMBDA(_xlpm.x,_xlpm.x=$O1864))))</f>
        <v>9.9403578528827041E-5</v>
      </c>
      <c r="R1864" s="14">
        <f>$H1864/Q1864</f>
        <v>1</v>
      </c>
      <c r="S1864" s="14" cm="1">
        <f t="array" ref="S1864">SUM(_xlfn._xlws.FILTER($H$2:$H$7117,_xlfn.MAP($P$2:$P$7117,_xlfn.LAMBDA(_xlpm.x,_xlpm.x=$P1864))))</f>
        <v>3.230616302186877E-3</v>
      </c>
      <c r="T1864" s="14">
        <f>$H1864/S1864</f>
        <v>3.0769230769230785E-2</v>
      </c>
      <c r="U1864" s="14">
        <f>_xlfn.LET(_xlpm.freq,F1864,_xlpm.size,M1864+1,_xlpm.F,V1864,LOG(1+_xlpm.freq)*LOG(1+_xlpm.size)*_xlpm.F)</f>
        <v>1.9910056446579665E-2</v>
      </c>
      <c r="V1864" s="14">
        <f>_xlfn.LET(_xlpm.a,T1864,_xlpm.b,R1864,2*_xlpm.a*_xlpm.b/(_xlpm.a+_xlpm.b))</f>
        <v>5.9701492537313459E-2</v>
      </c>
      <c r="W1864" s="14">
        <f>_xlfn.LET(_xlpm.p,R1864,_xlpm.q,T1864,LOG(_xlpm.p/_xlpm.q))</f>
        <v>1.5118833609788742</v>
      </c>
      <c r="X1864" s="2"/>
      <c r="AC1864" s="2"/>
      <c r="AH1864" s="2"/>
      <c r="AI1864" s="2"/>
    </row>
    <row r="1865" spans="1:35">
      <c r="A1865" s="1" t="str">
        <f>_xlfn.LET(_xlpm.sep," : ",CONCATENATE(O1865,_xlpm.sep,P1865))</f>
        <v>~cye~ : [saɪ]</v>
      </c>
      <c r="B1865" s="1">
        <f>_xlfn.LET(_xlpm.d,$G1865,_xlpm.k,_xlfn.CONCAT(LEFT(TRIM(B$1),1),"*"),COUNTIF(_xlpm.d,_xlpm.k))</f>
        <v>0</v>
      </c>
      <c r="C1865" s="1">
        <f>_xlfn.LET(_xlpm.d,$G1865,_xlpm.k,_xlfn.CONCAT(LEFT(TRIM(C$1),1),"*"),COUNTIF(_xlpm.d,_xlpm.k))</f>
        <v>0</v>
      </c>
      <c r="D1865" s="1">
        <f>_xlfn.LET(_xlpm.d,$G1865,_xlpm.k,_xlfn.CONCAT(LEFT(TRIM(D$1),1),"*"),COUNTIF(_xlpm.d,_xlpm.k))</f>
        <v>0</v>
      </c>
      <c r="E1865" s="1">
        <f>LOG(F1865+1,10)</f>
        <v>0.30102999566398114</v>
      </c>
      <c r="F1865" s="7">
        <v>1</v>
      </c>
      <c r="G1865" s="9" t="s">
        <v>3910</v>
      </c>
      <c r="H1865" s="4">
        <f>F1865/freq.sum.r6e</f>
        <v>4.9701789264413521E-5</v>
      </c>
      <c r="I1865" s="1" t="str">
        <f>_xlfn.LET(_xlpm.sep,":",_xlpm.w,$G1865,LEFT(_xlpm.w,FIND(_xlpm.sep,_xlpm.w)-1))</f>
        <v>saɪ</v>
      </c>
      <c r="J1865" s="1" t="str">
        <f>_xlfn.LET(_xlpm.sep,":",_xlpm.w,$G1865,RIGHT(_xlpm.w,LEN(_xlpm.w)-FIND(_xlpm.sep,_xlpm.w)))</f>
        <v>cye</v>
      </c>
      <c r="K1865" s="10">
        <f>_xlfn.LET(_xlpm.w,I1865,LEN(_xlpm.w))</f>
        <v>3</v>
      </c>
      <c r="L1865" s="10">
        <f>_xlfn.LET(_xlpm.w,J1865,LEN(_xlpm.w))</f>
        <v>3</v>
      </c>
      <c r="M1865" s="10">
        <f>_xlfn.LET(_xlpm.a,K1865,_xlpm.b,L1865,MAX(_xlpm.a,_xlpm.b))</f>
        <v>3</v>
      </c>
      <c r="N1865" s="10">
        <f>_xlfn.LET(_xlpm.d,(K1865,L1865),MAX(_xlpm.d)-MIN(_xlpm.d))</f>
        <v>0</v>
      </c>
      <c r="O1865" s="1" t="str">
        <f>_xlfn.LET(_xlpm.sep,":",_xlpm.w,$G1865,_xlfn.CONCAT("~",RIGHT(_xlpm.w,LEN(_xlpm.w)-FIND(_xlpm.sep,_xlpm.w)),"~"))</f>
        <v>~cye~</v>
      </c>
      <c r="P1865" s="1" t="str">
        <f>_xlfn.LET(_xlpm.sep,":",_xlpm.w,$G1865,_xlfn.CONCAT("[",LEFT(_xlpm.w,FIND(_xlpm.sep,_xlpm.w)-1),"]"))</f>
        <v>[saɪ]</v>
      </c>
      <c r="Q1865" s="14" cm="1">
        <f t="array" ref="Q1865">SUM(_xlfn._xlws.FILTER($H$2:$H$7117,_xlfn.MAP($O$2:$O$7117,_xlfn.LAMBDA(_xlpm.x,_xlpm.x=$O1865))))</f>
        <v>9.9403578528827041E-5</v>
      </c>
      <c r="R1865" s="14">
        <f>$H1865/Q1865</f>
        <v>0.5</v>
      </c>
      <c r="S1865" s="14" cm="1">
        <f t="array" ref="S1865">SUM(_xlfn._xlws.FILTER($H$2:$H$7117,_xlfn.MAP($P$2:$P$7117,_xlfn.LAMBDA(_xlpm.x,_xlpm.x=$P1865))))</f>
        <v>3.2803180914512914E-3</v>
      </c>
      <c r="T1865" s="14">
        <f>$H1865/S1865</f>
        <v>1.5151515151515155E-2</v>
      </c>
      <c r="U1865" s="14">
        <f>_xlfn.LET(_xlpm.freq,F1865,_xlpm.size,M1865+1,_xlpm.F,V1865,LOG(1+_xlpm.freq)*LOG(1+_xlpm.size)*_xlpm.F)</f>
        <v>6.1885569816036694E-3</v>
      </c>
      <c r="V1865" s="14">
        <f>_xlfn.LET(_xlpm.a,T1865,_xlpm.b,R1865,2*_xlpm.a*_xlpm.b/(_xlpm.a+_xlpm.b))</f>
        <v>2.9411764705882363E-2</v>
      </c>
      <c r="W1865" s="14">
        <f>_xlfn.LET(_xlpm.p,R1865,_xlpm.q,T1865,LOG(_xlpm.p/_xlpm.q))</f>
        <v>1.5185139398778873</v>
      </c>
      <c r="X1865" s="2"/>
      <c r="AC1865" s="2"/>
      <c r="AH1865" s="2"/>
      <c r="AI1865" s="2"/>
    </row>
    <row r="1866" spans="1:35">
      <c r="A1866" s="1" t="str">
        <f>_xlfn.LET(_xlpm.sep," : ",CONCATENATE(O1866,_xlpm.sep,P1866))</f>
        <v>~eie~ : [aɪ]</v>
      </c>
      <c r="B1866" s="1">
        <f>_xlfn.LET(_xlpm.d,$G1866,_xlpm.k,_xlfn.CONCAT(LEFT(TRIM(B$1),1),"*"),COUNTIF(_xlpm.d,_xlpm.k))</f>
        <v>0</v>
      </c>
      <c r="C1866" s="1">
        <f>_xlfn.LET(_xlpm.d,$G1866,_xlpm.k,_xlfn.CONCAT(LEFT(TRIM(C$1),1),"*"),COUNTIF(_xlpm.d,_xlpm.k))</f>
        <v>0</v>
      </c>
      <c r="D1866" s="1">
        <f>_xlfn.LET(_xlpm.d,$G1866,_xlpm.k,_xlfn.CONCAT(LEFT(TRIM(D$1),1),"*"),COUNTIF(_xlpm.d,_xlpm.k))</f>
        <v>0</v>
      </c>
      <c r="E1866" s="1">
        <f>LOG(F1866+1,10)</f>
        <v>0.30102999566398114</v>
      </c>
      <c r="F1866" s="7">
        <v>1</v>
      </c>
      <c r="G1866" s="9" t="s">
        <v>81</v>
      </c>
      <c r="H1866" s="4">
        <f>F1866/freq.sum.r6e</f>
        <v>4.9701789264413521E-5</v>
      </c>
      <c r="I1866" s="1" t="str">
        <f>_xlfn.LET(_xlpm.sep,":",_xlpm.w,$G1866,LEFT(_xlpm.w,FIND(_xlpm.sep,_xlpm.w)-1))</f>
        <v>aɪ</v>
      </c>
      <c r="J1866" s="1" t="str">
        <f>_xlfn.LET(_xlpm.sep,":",_xlpm.w,$G1866,RIGHT(_xlpm.w,LEN(_xlpm.w)-FIND(_xlpm.sep,_xlpm.w)))</f>
        <v>eie</v>
      </c>
      <c r="K1866" s="10">
        <f>_xlfn.LET(_xlpm.w,I1866,LEN(_xlpm.w))</f>
        <v>2</v>
      </c>
      <c r="L1866" s="10">
        <f>_xlfn.LET(_xlpm.w,J1866,LEN(_xlpm.w))</f>
        <v>3</v>
      </c>
      <c r="M1866" s="10">
        <f>_xlfn.LET(_xlpm.a,K1866,_xlpm.b,L1866,MAX(_xlpm.a,_xlpm.b))</f>
        <v>3</v>
      </c>
      <c r="N1866" s="10">
        <f>_xlfn.LET(_xlpm.d,(K1866,L1866),MAX(_xlpm.d)-MIN(_xlpm.d))</f>
        <v>1</v>
      </c>
      <c r="O1866" s="1" t="str">
        <f>_xlfn.LET(_xlpm.sep,":",_xlpm.w,$G1866,_xlfn.CONCAT("~",RIGHT(_xlpm.w,LEN(_xlpm.w)-FIND(_xlpm.sep,_xlpm.w)),"~"))</f>
        <v>~eie~</v>
      </c>
      <c r="P1866" s="1" t="str">
        <f>_xlfn.LET(_xlpm.sep,":",_xlpm.w,$G1866,_xlfn.CONCAT("[",LEFT(_xlpm.w,FIND(_xlpm.sep,_xlpm.w)-1),"]"))</f>
        <v>[aɪ]</v>
      </c>
      <c r="Q1866" s="14" cm="1">
        <f t="array" ref="Q1866">SUM(_xlfn._xlws.FILTER($H$2:$H$7117,_xlfn.MAP($O$2:$O$7117,_xlfn.LAMBDA(_xlpm.x,_xlpm.x=$O1866))))</f>
        <v>4.9701789264413521E-5</v>
      </c>
      <c r="R1866" s="14">
        <f>$H1866/Q1866</f>
        <v>1</v>
      </c>
      <c r="S1866" s="14" cm="1">
        <f t="array" ref="S1866">SUM(_xlfn._xlws.FILTER($H$2:$H$7117,_xlfn.MAP($P$2:$P$7117,_xlfn.LAMBDA(_xlpm.x,_xlpm.x=$P1866))))</f>
        <v>1.6401590457256461E-3</v>
      </c>
      <c r="T1866" s="14">
        <f>$H1866/S1866</f>
        <v>3.0303030303030304E-2</v>
      </c>
      <c r="U1866" s="14">
        <f>_xlfn.LET(_xlpm.freq,F1866,_xlpm.size,M1866+1,_xlpm.F,V1866,LOG(1+_xlpm.freq)*LOG(1+_xlpm.size)*_xlpm.F)</f>
        <v>1.2377113963207335E-2</v>
      </c>
      <c r="V1866" s="14">
        <f>_xlfn.LET(_xlpm.a,T1866,_xlpm.b,R1866,2*_xlpm.a*_xlpm.b/(_xlpm.a+_xlpm.b))</f>
        <v>5.8823529411764712E-2</v>
      </c>
      <c r="W1866" s="14">
        <f>_xlfn.LET(_xlpm.p,R1866,_xlpm.q,T1866,LOG(_xlpm.p/_xlpm.q))</f>
        <v>1.5185139398778875</v>
      </c>
      <c r="X1866" s="2"/>
      <c r="AC1866" s="2"/>
      <c r="AH1866" s="2"/>
      <c r="AI1866" s="2"/>
    </row>
    <row r="1867" spans="1:35">
      <c r="A1867" s="1" t="str">
        <f>_xlfn.LET(_xlpm.sep," : ",CONCATENATE(O1867,_xlpm.sep,P1867))</f>
        <v>~are~ : [ə]</v>
      </c>
      <c r="B1867" s="1">
        <f>_xlfn.LET(_xlpm.d,$G1867,_xlpm.k,_xlfn.CONCAT(LEFT(TRIM(B$1),1),"*"),COUNTIF(_xlpm.d,_xlpm.k))</f>
        <v>0</v>
      </c>
      <c r="C1867" s="1">
        <f>_xlfn.LET(_xlpm.d,$G1867,_xlpm.k,_xlfn.CONCAT(LEFT(TRIM(C$1),1),"*"),COUNTIF(_xlpm.d,_xlpm.k))</f>
        <v>0</v>
      </c>
      <c r="D1867" s="1">
        <f>_xlfn.LET(_xlpm.d,$G1867,_xlpm.k,_xlfn.CONCAT(LEFT(TRIM(D$1),1),"*"),COUNTIF(_xlpm.d,_xlpm.k))</f>
        <v>0</v>
      </c>
      <c r="E1867" s="1">
        <f>LOG(F1867+1,10)</f>
        <v>0.30102999566398114</v>
      </c>
      <c r="F1867" s="7">
        <v>1</v>
      </c>
      <c r="G1867" s="9" t="s">
        <v>5534</v>
      </c>
      <c r="H1867" s="4">
        <f>F1867/freq.sum.r6e</f>
        <v>4.9701789264413521E-5</v>
      </c>
      <c r="I1867" s="4" t="str">
        <f>_xlfn.LET(_xlpm.sep,":",_xlpm.w,$G1867,LEFT(_xlpm.w,FIND(_xlpm.sep,_xlpm.w)-1))</f>
        <v>ə</v>
      </c>
      <c r="J1867" s="4" t="str">
        <f>_xlfn.LET(_xlpm.sep,":",_xlpm.w,$G1867,RIGHT(_xlpm.w,LEN(_xlpm.w)-FIND(_xlpm.sep,_xlpm.w)))</f>
        <v>are</v>
      </c>
      <c r="K1867" s="10">
        <f>_xlfn.LET(_xlpm.w,I1867,LEN(_xlpm.w))</f>
        <v>1</v>
      </c>
      <c r="L1867" s="10">
        <f>_xlfn.LET(_xlpm.w,J1867,LEN(_xlpm.w))</f>
        <v>3</v>
      </c>
      <c r="M1867" s="10">
        <f>_xlfn.LET(_xlpm.a,K1867,_xlpm.b,L1867,MAX(_xlpm.a,_xlpm.b))</f>
        <v>3</v>
      </c>
      <c r="N1867" s="10">
        <f>_xlfn.LET(_xlpm.d,(K1867,L1867),MAX(_xlpm.d)-MIN(_xlpm.d))</f>
        <v>2</v>
      </c>
      <c r="O1867" s="1" t="str">
        <f>_xlfn.LET(_xlpm.sep,":",_xlpm.w,$G1867,_xlfn.CONCAT("~",RIGHT(_xlpm.w,LEN(_xlpm.w)-FIND(_xlpm.sep,_xlpm.w)),"~"))</f>
        <v>~are~</v>
      </c>
      <c r="P1867" s="1" t="str">
        <f>_xlfn.LET(_xlpm.sep,":",_xlpm.w,$G1867,_xlfn.CONCAT("[",LEFT(_xlpm.w,FIND(_xlpm.sep,_xlpm.w)-1),"]"))</f>
        <v>[ə]</v>
      </c>
      <c r="Q1867" s="14" cm="1">
        <f t="array" ref="Q1867">SUM(_xlfn._xlws.FILTER($H$2:$H$7109,_xlfn.MAP($O$2:$O$7109,_xlfn.LAMBDA(_xlpm.x,_xlpm.x=$O1867))))</f>
        <v>1.4910536779324057E-4</v>
      </c>
      <c r="R1867" s="14">
        <f>$H1867/Q1867</f>
        <v>0.33333333333333331</v>
      </c>
      <c r="S1867" s="14" cm="1">
        <f t="array" ref="S1867">SUM(_xlfn._xlws.FILTER($H$2:$H$7109,_xlfn.MAP($P$2:$P$7109,_xlfn.LAMBDA(_xlpm.x,_xlpm.x=$P1867))))</f>
        <v>4.9701789264413494E-3</v>
      </c>
      <c r="T1867" s="14">
        <f>$H1867/S1867</f>
        <v>1.0000000000000005E-2</v>
      </c>
      <c r="U1867" s="14">
        <f>_xlfn.LET(_xlpm.freq,F1867,_xlpm.size,M1867+1,_xlpm.F,V1867,LOG(1+_xlpm.freq)*LOG(1+_xlpm.size)*_xlpm.F)</f>
        <v>4.0856492694082477E-3</v>
      </c>
      <c r="V1867" s="14">
        <f>_xlfn.LET(_xlpm.a,T1867,_xlpm.b,R1867,2*_xlpm.a*_xlpm.b/(_xlpm.a+_xlpm.b))</f>
        <v>1.9417475728155349E-2</v>
      </c>
      <c r="W1867" s="14">
        <f>_xlfn.LET(_xlpm.p,R1867,_xlpm.q,T1867,LOG(_xlpm.p/_xlpm.q))</f>
        <v>1.5228787452803374</v>
      </c>
      <c r="X1867" s="2"/>
      <c r="AC1867" s="2"/>
      <c r="AH1867" s="2"/>
      <c r="AI1867" s="2"/>
    </row>
    <row r="1868" spans="1:35">
      <c r="A1868" s="1" t="str">
        <f>_xlfn.LET(_xlpm.sep," : ",CONCATENATE(O1868,_xlpm.sep,P1868))</f>
        <v>~arr~ : [ə]</v>
      </c>
      <c r="B1868" s="1">
        <f>_xlfn.LET(_xlpm.d,$G1868,_xlpm.k,_xlfn.CONCAT(LEFT(TRIM(B$1),1),"*"),COUNTIF(_xlpm.d,_xlpm.k))</f>
        <v>0</v>
      </c>
      <c r="C1868" s="1">
        <f>_xlfn.LET(_xlpm.d,$G1868,_xlpm.k,_xlfn.CONCAT(LEFT(TRIM(C$1),1),"*"),COUNTIF(_xlpm.d,_xlpm.k))</f>
        <v>0</v>
      </c>
      <c r="D1868" s="1">
        <f>_xlfn.LET(_xlpm.d,$G1868,_xlpm.k,_xlfn.CONCAT(LEFT(TRIM(D$1),1),"*"),COUNTIF(_xlpm.d,_xlpm.k))</f>
        <v>0</v>
      </c>
      <c r="E1868" s="1">
        <f>LOG(F1868+1,10)</f>
        <v>0.30102999566398114</v>
      </c>
      <c r="F1868" s="7">
        <v>1</v>
      </c>
      <c r="G1868" s="9" t="s">
        <v>5535</v>
      </c>
      <c r="H1868" s="4">
        <f>F1868/freq.sum.r6e</f>
        <v>4.9701789264413521E-5</v>
      </c>
      <c r="I1868" s="1" t="str">
        <f>_xlfn.LET(_xlpm.sep,":",_xlpm.w,$G1868,LEFT(_xlpm.w,FIND(_xlpm.sep,_xlpm.w)-1))</f>
        <v>ə</v>
      </c>
      <c r="J1868" s="1" t="str">
        <f>_xlfn.LET(_xlpm.sep,":",_xlpm.w,$G1868,RIGHT(_xlpm.w,LEN(_xlpm.w)-FIND(_xlpm.sep,_xlpm.w)))</f>
        <v>arr</v>
      </c>
      <c r="K1868" s="10">
        <f>_xlfn.LET(_xlpm.w,I1868,LEN(_xlpm.w))</f>
        <v>1</v>
      </c>
      <c r="L1868" s="10">
        <f>_xlfn.LET(_xlpm.w,J1868,LEN(_xlpm.w))</f>
        <v>3</v>
      </c>
      <c r="M1868" s="10">
        <f>_xlfn.LET(_xlpm.a,K1868,_xlpm.b,L1868,MAX(_xlpm.a,_xlpm.b))</f>
        <v>3</v>
      </c>
      <c r="N1868" s="10">
        <f>_xlfn.LET(_xlpm.d,(K1868,L1868),MAX(_xlpm.d)-MIN(_xlpm.d))</f>
        <v>2</v>
      </c>
      <c r="O1868" s="1" t="str">
        <f>_xlfn.LET(_xlpm.sep,":",_xlpm.w,$G1868,_xlfn.CONCAT("~",RIGHT(_xlpm.w,LEN(_xlpm.w)-FIND(_xlpm.sep,_xlpm.w)),"~"))</f>
        <v>~arr~</v>
      </c>
      <c r="P1868" s="1" t="str">
        <f>_xlfn.LET(_xlpm.sep,":",_xlpm.w,$G1868,_xlfn.CONCAT("[",LEFT(_xlpm.w,FIND(_xlpm.sep,_xlpm.w)-1),"]"))</f>
        <v>[ə]</v>
      </c>
      <c r="Q1868" s="14" cm="1">
        <f t="array" ref="Q1868">SUM(_xlfn._xlws.FILTER($H$2:$H$7109,_xlfn.MAP($O$2:$O$7109,_xlfn.LAMBDA(_xlpm.x,_xlpm.x=$O1868))))</f>
        <v>1.4910536779324057E-4</v>
      </c>
      <c r="R1868" s="14">
        <f>$H1868/Q1868</f>
        <v>0.33333333333333331</v>
      </c>
      <c r="S1868" s="14" cm="1">
        <f t="array" ref="S1868">SUM(_xlfn._xlws.FILTER($H$2:$H$7109,_xlfn.MAP($P$2:$P$7109,_xlfn.LAMBDA(_xlpm.x,_xlpm.x=$P1868))))</f>
        <v>4.9701789264413494E-3</v>
      </c>
      <c r="T1868" s="14">
        <f>$H1868/S1868</f>
        <v>1.0000000000000005E-2</v>
      </c>
      <c r="U1868" s="14">
        <f>_xlfn.LET(_xlpm.freq,F1868,_xlpm.size,M1868+1,_xlpm.F,V1868,LOG(1+_xlpm.freq)*LOG(1+_xlpm.size)*_xlpm.F)</f>
        <v>4.0856492694082477E-3</v>
      </c>
      <c r="V1868" s="14">
        <f>_xlfn.LET(_xlpm.a,T1868,_xlpm.b,R1868,2*_xlpm.a*_xlpm.b/(_xlpm.a+_xlpm.b))</f>
        <v>1.9417475728155349E-2</v>
      </c>
      <c r="W1868" s="14">
        <f>_xlfn.LET(_xlpm.p,R1868,_xlpm.q,T1868,LOG(_xlpm.p/_xlpm.q))</f>
        <v>1.5228787452803374</v>
      </c>
      <c r="X1868" s="2"/>
      <c r="AC1868" s="2"/>
      <c r="AH1868" s="2"/>
      <c r="AI1868" s="2"/>
    </row>
    <row r="1869" spans="1:35">
      <c r="A1869" s="1" t="str">
        <f>_xlfn.LET(_xlpm.sep," : ",CONCATENATE(O1869,_xlpm.sep,P1869))</f>
        <v>~ere~ : [ə]</v>
      </c>
      <c r="B1869" s="1">
        <f>_xlfn.LET(_xlpm.d,$G1869,_xlpm.k,_xlfn.CONCAT(LEFT(TRIM(B$1),1),"*"),COUNTIF(_xlpm.d,_xlpm.k))</f>
        <v>0</v>
      </c>
      <c r="C1869" s="1">
        <f>_xlfn.LET(_xlpm.d,$G1869,_xlpm.k,_xlfn.CONCAT(LEFT(TRIM(C$1),1),"*"),COUNTIF(_xlpm.d,_xlpm.k))</f>
        <v>0</v>
      </c>
      <c r="D1869" s="1">
        <f>_xlfn.LET(_xlpm.d,$G1869,_xlpm.k,_xlfn.CONCAT(LEFT(TRIM(D$1),1),"*"),COUNTIF(_xlpm.d,_xlpm.k))</f>
        <v>0</v>
      </c>
      <c r="E1869" s="1">
        <f>LOG(F1869+1,10)</f>
        <v>0.30102999566398114</v>
      </c>
      <c r="F1869" s="7">
        <v>1</v>
      </c>
      <c r="G1869" s="9" t="s">
        <v>5553</v>
      </c>
      <c r="H1869" s="4">
        <f>F1869/freq.sum.r6e</f>
        <v>4.9701789264413521E-5</v>
      </c>
      <c r="I1869" s="1" t="str">
        <f>_xlfn.LET(_xlpm.sep,":",_xlpm.w,$G1869,LEFT(_xlpm.w,FIND(_xlpm.sep,_xlpm.w)-1))</f>
        <v>ə</v>
      </c>
      <c r="J1869" s="1" t="str">
        <f>_xlfn.LET(_xlpm.sep,":",_xlpm.w,$G1869,RIGHT(_xlpm.w,LEN(_xlpm.w)-FIND(_xlpm.sep,_xlpm.w)))</f>
        <v>ere</v>
      </c>
      <c r="K1869" s="10">
        <f>_xlfn.LET(_xlpm.w,I1869,LEN(_xlpm.w))</f>
        <v>1</v>
      </c>
      <c r="L1869" s="10">
        <f>_xlfn.LET(_xlpm.w,J1869,LEN(_xlpm.w))</f>
        <v>3</v>
      </c>
      <c r="M1869" s="10">
        <f>_xlfn.LET(_xlpm.a,K1869,_xlpm.b,L1869,MAX(_xlpm.a,_xlpm.b))</f>
        <v>3</v>
      </c>
      <c r="N1869" s="10">
        <f>_xlfn.LET(_xlpm.d,(K1869,L1869),MAX(_xlpm.d)-MIN(_xlpm.d))</f>
        <v>2</v>
      </c>
      <c r="O1869" s="1" t="str">
        <f>_xlfn.LET(_xlpm.sep,":",_xlpm.w,$G1869,_xlfn.CONCAT("~",RIGHT(_xlpm.w,LEN(_xlpm.w)-FIND(_xlpm.sep,_xlpm.w)),"~"))</f>
        <v>~ere~</v>
      </c>
      <c r="P1869" s="1" t="str">
        <f>_xlfn.LET(_xlpm.sep,":",_xlpm.w,$G1869,_xlfn.CONCAT("[",LEFT(_xlpm.w,FIND(_xlpm.sep,_xlpm.w)-1),"]"))</f>
        <v>[ə]</v>
      </c>
      <c r="Q1869" s="14" cm="1">
        <f t="array" ref="Q1869">SUM(_xlfn._xlws.FILTER($H$2:$H$7117,_xlfn.MAP($O$2:$O$7117,_xlfn.LAMBDA(_xlpm.x,_xlpm.x=$O1869))))</f>
        <v>1.4910536779324057E-4</v>
      </c>
      <c r="R1869" s="14">
        <f>$H1869/Q1869</f>
        <v>0.33333333333333331</v>
      </c>
      <c r="S1869" s="14" cm="1">
        <f t="array" ref="S1869">SUM(_xlfn._xlws.FILTER($H$2:$H$7117,_xlfn.MAP($P$2:$P$7117,_xlfn.LAMBDA(_xlpm.x,_xlpm.x=$P1869))))</f>
        <v>4.9701789264413494E-3</v>
      </c>
      <c r="T1869" s="14">
        <f>$H1869/S1869</f>
        <v>1.0000000000000005E-2</v>
      </c>
      <c r="U1869" s="14">
        <f>_xlfn.LET(_xlpm.freq,F1869,_xlpm.size,M1869+1,_xlpm.F,V1869,LOG(1+_xlpm.freq)*LOG(1+_xlpm.size)*_xlpm.F)</f>
        <v>4.0856492694082477E-3</v>
      </c>
      <c r="V1869" s="14">
        <f>_xlfn.LET(_xlpm.a,T1869,_xlpm.b,R1869,2*_xlpm.a*_xlpm.b/(_xlpm.a+_xlpm.b))</f>
        <v>1.9417475728155349E-2</v>
      </c>
      <c r="W1869" s="14">
        <f>_xlfn.LET(_xlpm.p,R1869,_xlpm.q,T1869,LOG(_xlpm.p/_xlpm.q))</f>
        <v>1.5228787452803374</v>
      </c>
      <c r="X1869" s="2"/>
      <c r="AC1869" s="2"/>
      <c r="AH1869" s="2"/>
      <c r="AI1869" s="2"/>
    </row>
    <row r="1870" spans="1:35">
      <c r="A1870" s="1" t="str">
        <f>_xlfn.LET(_xlpm.sep," : ",CONCATENATE(O1870,_xlpm.sep,P1870))</f>
        <v>~err~ : [ə]</v>
      </c>
      <c r="B1870" s="1">
        <f>_xlfn.LET(_xlpm.d,$G1870,_xlpm.k,_xlfn.CONCAT(LEFT(TRIM(B$1),1),"*"),COUNTIF(_xlpm.d,_xlpm.k))</f>
        <v>0</v>
      </c>
      <c r="C1870" s="1">
        <f>_xlfn.LET(_xlpm.d,$G1870,_xlpm.k,_xlfn.CONCAT(LEFT(TRIM(C$1),1),"*"),COUNTIF(_xlpm.d,_xlpm.k))</f>
        <v>0</v>
      </c>
      <c r="D1870" s="1">
        <f>_xlfn.LET(_xlpm.d,$G1870,_xlpm.k,_xlfn.CONCAT(LEFT(TRIM(D$1),1),"*"),COUNTIF(_xlpm.d,_xlpm.k))</f>
        <v>0</v>
      </c>
      <c r="E1870" s="1">
        <f>LOG(F1870+1,10)</f>
        <v>0.30102999566398114</v>
      </c>
      <c r="F1870" s="7">
        <v>1</v>
      </c>
      <c r="G1870" s="9" t="s">
        <v>5554</v>
      </c>
      <c r="H1870" s="4">
        <f>F1870/freq.sum.r6e</f>
        <v>4.9701789264413521E-5</v>
      </c>
      <c r="I1870" s="1" t="str">
        <f>_xlfn.LET(_xlpm.sep,":",_xlpm.w,$G1870,LEFT(_xlpm.w,FIND(_xlpm.sep,_xlpm.w)-1))</f>
        <v>ə</v>
      </c>
      <c r="J1870" s="1" t="str">
        <f>_xlfn.LET(_xlpm.sep,":",_xlpm.w,$G1870,RIGHT(_xlpm.w,LEN(_xlpm.w)-FIND(_xlpm.sep,_xlpm.w)))</f>
        <v>err</v>
      </c>
      <c r="K1870" s="10">
        <f>_xlfn.LET(_xlpm.w,I1870,LEN(_xlpm.w))</f>
        <v>1</v>
      </c>
      <c r="L1870" s="10">
        <f>_xlfn.LET(_xlpm.w,J1870,LEN(_xlpm.w))</f>
        <v>3</v>
      </c>
      <c r="M1870" s="10">
        <f>_xlfn.LET(_xlpm.a,K1870,_xlpm.b,L1870,MAX(_xlpm.a,_xlpm.b))</f>
        <v>3</v>
      </c>
      <c r="N1870" s="10">
        <f>_xlfn.LET(_xlpm.d,(K1870,L1870),MAX(_xlpm.d)-MIN(_xlpm.d))</f>
        <v>2</v>
      </c>
      <c r="O1870" s="1" t="str">
        <f>_xlfn.LET(_xlpm.sep,":",_xlpm.w,$G1870,_xlfn.CONCAT("~",RIGHT(_xlpm.w,LEN(_xlpm.w)-FIND(_xlpm.sep,_xlpm.w)),"~"))</f>
        <v>~err~</v>
      </c>
      <c r="P1870" s="1" t="str">
        <f>_xlfn.LET(_xlpm.sep,":",_xlpm.w,$G1870,_xlfn.CONCAT("[",LEFT(_xlpm.w,FIND(_xlpm.sep,_xlpm.w)-1),"]"))</f>
        <v>[ə]</v>
      </c>
      <c r="Q1870" s="14" cm="1">
        <f t="array" ref="Q1870">SUM(_xlfn._xlws.FILTER($H$2:$H$7117,_xlfn.MAP($O$2:$O$7117,_xlfn.LAMBDA(_xlpm.x,_xlpm.x=$O1870))))</f>
        <v>1.4910536779324057E-4</v>
      </c>
      <c r="R1870" s="14">
        <f>$H1870/Q1870</f>
        <v>0.33333333333333331</v>
      </c>
      <c r="S1870" s="14" cm="1">
        <f t="array" ref="S1870">SUM(_xlfn._xlws.FILTER($H$2:$H$7117,_xlfn.MAP($P$2:$P$7117,_xlfn.LAMBDA(_xlpm.x,_xlpm.x=$P1870))))</f>
        <v>4.9701789264413494E-3</v>
      </c>
      <c r="T1870" s="14">
        <f>$H1870/S1870</f>
        <v>1.0000000000000005E-2</v>
      </c>
      <c r="U1870" s="14">
        <f>_xlfn.LET(_xlpm.freq,F1870,_xlpm.size,M1870+1,_xlpm.F,V1870,LOG(1+_xlpm.freq)*LOG(1+_xlpm.size)*_xlpm.F)</f>
        <v>4.0856492694082477E-3</v>
      </c>
      <c r="V1870" s="14">
        <f>_xlfn.LET(_xlpm.a,T1870,_xlpm.b,R1870,2*_xlpm.a*_xlpm.b/(_xlpm.a+_xlpm.b))</f>
        <v>1.9417475728155349E-2</v>
      </c>
      <c r="W1870" s="14">
        <f>_xlfn.LET(_xlpm.p,R1870,_xlpm.q,T1870,LOG(_xlpm.p/_xlpm.q))</f>
        <v>1.5228787452803374</v>
      </c>
      <c r="X1870" s="2"/>
      <c r="AC1870" s="2"/>
      <c r="AH1870" s="2"/>
      <c r="AI1870" s="2"/>
    </row>
    <row r="1871" spans="1:35">
      <c r="A1871" s="1" t="str">
        <f>_xlfn.LET(_xlpm.sep," : ",CONCATENATE(O1871,_xlpm.sep,P1871))</f>
        <v>~ure~ : [ə]</v>
      </c>
      <c r="B1871" s="1">
        <f>_xlfn.LET(_xlpm.d,$G1871,_xlpm.k,_xlfn.CONCAT(LEFT(TRIM(B$1),1),"*"),COUNTIF(_xlpm.d,_xlpm.k))</f>
        <v>0</v>
      </c>
      <c r="C1871" s="1">
        <f>_xlfn.LET(_xlpm.d,$G1871,_xlpm.k,_xlfn.CONCAT(LEFT(TRIM(C$1),1),"*"),COUNTIF(_xlpm.d,_xlpm.k))</f>
        <v>0</v>
      </c>
      <c r="D1871" s="1">
        <f>_xlfn.LET(_xlpm.d,$G1871,_xlpm.k,_xlfn.CONCAT(LEFT(TRIM(D$1),1),"*"),COUNTIF(_xlpm.d,_xlpm.k))</f>
        <v>0</v>
      </c>
      <c r="E1871" s="1">
        <f>LOG(F1871+1,10)</f>
        <v>0.30102999566398114</v>
      </c>
      <c r="F1871" s="7">
        <v>1</v>
      </c>
      <c r="G1871" s="9" t="s">
        <v>5620</v>
      </c>
      <c r="H1871" s="4">
        <f>F1871/freq.sum.r6e</f>
        <v>4.9701789264413521E-5</v>
      </c>
      <c r="I1871" s="1" t="str">
        <f>_xlfn.LET(_xlpm.sep,":",_xlpm.w,$G1871,LEFT(_xlpm.w,FIND(_xlpm.sep,_xlpm.w)-1))</f>
        <v>ə</v>
      </c>
      <c r="J1871" s="1" t="str">
        <f>_xlfn.LET(_xlpm.sep,":",_xlpm.w,$G1871,RIGHT(_xlpm.w,LEN(_xlpm.w)-FIND(_xlpm.sep,_xlpm.w)))</f>
        <v>ure</v>
      </c>
      <c r="K1871" s="10">
        <f>_xlfn.LET(_xlpm.w,I1871,LEN(_xlpm.w))</f>
        <v>1</v>
      </c>
      <c r="L1871" s="10">
        <f>_xlfn.LET(_xlpm.w,J1871,LEN(_xlpm.w))</f>
        <v>3</v>
      </c>
      <c r="M1871" s="10">
        <f>_xlfn.LET(_xlpm.a,K1871,_xlpm.b,L1871,MAX(_xlpm.a,_xlpm.b))</f>
        <v>3</v>
      </c>
      <c r="N1871" s="10">
        <f>_xlfn.LET(_xlpm.d,(K1871,L1871),MAX(_xlpm.d)-MIN(_xlpm.d))</f>
        <v>2</v>
      </c>
      <c r="O1871" s="1" t="str">
        <f>_xlfn.LET(_xlpm.sep,":",_xlpm.w,$G1871,_xlfn.CONCAT("~",RIGHT(_xlpm.w,LEN(_xlpm.w)-FIND(_xlpm.sep,_xlpm.w)),"~"))</f>
        <v>~ure~</v>
      </c>
      <c r="P1871" s="1" t="str">
        <f>_xlfn.LET(_xlpm.sep,":",_xlpm.w,$G1871,_xlfn.CONCAT("[",LEFT(_xlpm.w,FIND(_xlpm.sep,_xlpm.w)-1),"]"))</f>
        <v>[ə]</v>
      </c>
      <c r="Q1871" s="14" cm="1">
        <f t="array" ref="Q1871">SUM(_xlfn._xlws.FILTER($H$2:$H$7117,_xlfn.MAP($O$2:$O$7117,_xlfn.LAMBDA(_xlpm.x,_xlpm.x=$O1871))))</f>
        <v>1.4910536779324057E-4</v>
      </c>
      <c r="R1871" s="14">
        <f>$H1871/Q1871</f>
        <v>0.33333333333333331</v>
      </c>
      <c r="S1871" s="14" cm="1">
        <f t="array" ref="S1871">SUM(_xlfn._xlws.FILTER($H$2:$H$7117,_xlfn.MAP($P$2:$P$7117,_xlfn.LAMBDA(_xlpm.x,_xlpm.x=$P1871))))</f>
        <v>4.9701789264413494E-3</v>
      </c>
      <c r="T1871" s="14">
        <f>$H1871/S1871</f>
        <v>1.0000000000000005E-2</v>
      </c>
      <c r="U1871" s="14">
        <f>_xlfn.LET(_xlpm.freq,F1871,_xlpm.size,M1871+1,_xlpm.F,V1871,LOG(1+_xlpm.freq)*LOG(1+_xlpm.size)*_xlpm.F)</f>
        <v>4.0856492694082477E-3</v>
      </c>
      <c r="V1871" s="14">
        <f>_xlfn.LET(_xlpm.a,T1871,_xlpm.b,R1871,2*_xlpm.a*_xlpm.b/(_xlpm.a+_xlpm.b))</f>
        <v>1.9417475728155349E-2</v>
      </c>
      <c r="W1871" s="14">
        <f>_xlfn.LET(_xlpm.p,R1871,_xlpm.q,T1871,LOG(_xlpm.p/_xlpm.q))</f>
        <v>1.5228787452803374</v>
      </c>
      <c r="X1871" s="2"/>
      <c r="AC1871" s="2"/>
      <c r="AH1871" s="2"/>
      <c r="AI1871" s="2"/>
    </row>
    <row r="1872" spans="1:35">
      <c r="A1872" s="1" t="str">
        <f>_xlfn.LET(_xlpm.sep," : ",CONCATENATE(O1872,_xlpm.sep,P1872))</f>
        <v>~tux~ : [tə]</v>
      </c>
      <c r="B1872" s="1">
        <f>_xlfn.LET(_xlpm.d,$G1872,_xlpm.k,_xlfn.CONCAT(LEFT(TRIM(B$1),1),"*"),COUNTIF(_xlpm.d,_xlpm.k))</f>
        <v>0</v>
      </c>
      <c r="C1872" s="1">
        <f>_xlfn.LET(_xlpm.d,$G1872,_xlpm.k,_xlfn.CONCAT(LEFT(TRIM(C$1),1),"*"),COUNTIF(_xlpm.d,_xlpm.k))</f>
        <v>0</v>
      </c>
      <c r="D1872" s="1">
        <f>_xlfn.LET(_xlpm.d,$G1872,_xlpm.k,_xlfn.CONCAT(LEFT(TRIM(D$1),1),"*"),COUNTIF(_xlpm.d,_xlpm.k))</f>
        <v>0</v>
      </c>
      <c r="E1872" s="1">
        <f>LOG(F1872+1,10)</f>
        <v>0.30102999566398114</v>
      </c>
      <c r="F1872" s="7">
        <v>1</v>
      </c>
      <c r="G1872" s="9" t="s">
        <v>4896</v>
      </c>
      <c r="H1872" s="4">
        <f>F1872/freq.sum.r6e</f>
        <v>4.9701789264413521E-5</v>
      </c>
      <c r="I1872" s="1" t="str">
        <f>_xlfn.LET(_xlpm.sep,":",_xlpm.w,$G1872,LEFT(_xlpm.w,FIND(_xlpm.sep,_xlpm.w)-1))</f>
        <v>tə</v>
      </c>
      <c r="J1872" s="1" t="str">
        <f>_xlfn.LET(_xlpm.sep,":",_xlpm.w,$G1872,RIGHT(_xlpm.w,LEN(_xlpm.w)-FIND(_xlpm.sep,_xlpm.w)))</f>
        <v>tux</v>
      </c>
      <c r="K1872" s="10">
        <f>_xlfn.LET(_xlpm.w,I1872,LEN(_xlpm.w))</f>
        <v>2</v>
      </c>
      <c r="L1872" s="10">
        <f>_xlfn.LET(_xlpm.w,J1872,LEN(_xlpm.w))</f>
        <v>3</v>
      </c>
      <c r="M1872" s="10">
        <f>_xlfn.LET(_xlpm.a,K1872,_xlpm.b,L1872,MAX(_xlpm.a,_xlpm.b))</f>
        <v>3</v>
      </c>
      <c r="N1872" s="10">
        <f>_xlfn.LET(_xlpm.d,(K1872,L1872),MAX(_xlpm.d)-MIN(_xlpm.d))</f>
        <v>1</v>
      </c>
      <c r="O1872" s="1" t="str">
        <f>_xlfn.LET(_xlpm.sep,":",_xlpm.w,$G1872,_xlfn.CONCAT("~",RIGHT(_xlpm.w,LEN(_xlpm.w)-FIND(_xlpm.sep,_xlpm.w)),"~"))</f>
        <v>~tux~</v>
      </c>
      <c r="P1872" s="1" t="str">
        <f>_xlfn.LET(_xlpm.sep,":",_xlpm.w,$G1872,_xlfn.CONCAT("[",LEFT(_xlpm.w,FIND(_xlpm.sep,_xlpm.w)-1),"]"))</f>
        <v>[tə]</v>
      </c>
      <c r="Q1872" s="14" cm="1">
        <f t="array" ref="Q1872">SUM(_xlfn._xlws.FILTER($H$2:$H$7117,_xlfn.MAP($O$2:$O$7117,_xlfn.LAMBDA(_xlpm.x,_xlpm.x=$O1872))))</f>
        <v>9.9403578528827041E-5</v>
      </c>
      <c r="R1872" s="14">
        <f>$H1872/Q1872</f>
        <v>0.5</v>
      </c>
      <c r="S1872" s="14" cm="1">
        <f t="array" ref="S1872">SUM(_xlfn._xlws.FILTER($H$2:$H$7117,_xlfn.MAP($P$2:$P$7117,_xlfn.LAMBDA(_xlpm.x,_xlpm.x=$P1872))))</f>
        <v>3.4791252485089448E-3</v>
      </c>
      <c r="T1872" s="14">
        <f>$H1872/S1872</f>
        <v>1.4285714285714292E-2</v>
      </c>
      <c r="U1872" s="14">
        <f>_xlfn.LET(_xlpm.freq,F1872,_xlpm.size,M1872+1,_xlpm.F,V1872,LOG(1+_xlpm.freq)*LOG(1+_xlpm.size)*_xlpm.F)</f>
        <v>5.8447482604034656E-3</v>
      </c>
      <c r="V1872" s="14">
        <f>_xlfn.LET(_xlpm.a,T1872,_xlpm.b,R1872,2*_xlpm.a*_xlpm.b/(_xlpm.a+_xlpm.b))</f>
        <v>2.7777777777777787E-2</v>
      </c>
      <c r="W1872" s="14">
        <f>_xlfn.LET(_xlpm.p,R1872,_xlpm.q,T1872,LOG(_xlpm.p/_xlpm.q))</f>
        <v>1.5440680443502754</v>
      </c>
      <c r="X1872" s="2"/>
      <c r="AC1872" s="2"/>
      <c r="AH1872" s="2"/>
      <c r="AI1872" s="2"/>
    </row>
    <row r="1873" spans="1:35">
      <c r="A1873" s="1" t="str">
        <f>_xlfn.LET(_xlpm.sep," : ",CONCATENATE(O1873,_xlpm.sep,P1873))</f>
        <v>~pax~ : [pə]</v>
      </c>
      <c r="B1873" s="1">
        <f>_xlfn.LET(_xlpm.d,$G1873,_xlpm.k,_xlfn.CONCAT(LEFT(TRIM(B$1),1),"*"),COUNTIF(_xlpm.d,_xlpm.k))</f>
        <v>0</v>
      </c>
      <c r="C1873" s="1">
        <f>_xlfn.LET(_xlpm.d,$G1873,_xlpm.k,_xlfn.CONCAT(LEFT(TRIM(C$1),1),"*"),COUNTIF(_xlpm.d,_xlpm.k))</f>
        <v>0</v>
      </c>
      <c r="D1873" s="1">
        <f>_xlfn.LET(_xlpm.d,$G1873,_xlpm.k,_xlfn.CONCAT(LEFT(TRIM(D$1),1),"*"),COUNTIF(_xlpm.d,_xlpm.k))</f>
        <v>0</v>
      </c>
      <c r="E1873" s="1">
        <f>LOG(F1873+1,10)</f>
        <v>0.30102999566398114</v>
      </c>
      <c r="F1873" s="7">
        <v>1</v>
      </c>
      <c r="G1873" s="9" t="s">
        <v>3721</v>
      </c>
      <c r="H1873" s="4">
        <f>F1873/freq.sum.r6e</f>
        <v>4.9701789264413521E-5</v>
      </c>
      <c r="I1873" s="1" t="str">
        <f>_xlfn.LET(_xlpm.sep,":",_xlpm.w,$G1873,LEFT(_xlpm.w,FIND(_xlpm.sep,_xlpm.w)-1))</f>
        <v>pə</v>
      </c>
      <c r="J1873" s="1" t="str">
        <f>_xlfn.LET(_xlpm.sep,":",_xlpm.w,$G1873,RIGHT(_xlpm.w,LEN(_xlpm.w)-FIND(_xlpm.sep,_xlpm.w)))</f>
        <v>pax</v>
      </c>
      <c r="K1873" s="10">
        <f>_xlfn.LET(_xlpm.w,I1873,LEN(_xlpm.w))</f>
        <v>2</v>
      </c>
      <c r="L1873" s="10">
        <f>_xlfn.LET(_xlpm.w,J1873,LEN(_xlpm.w))</f>
        <v>3</v>
      </c>
      <c r="M1873" s="10">
        <f>_xlfn.LET(_xlpm.a,K1873,_xlpm.b,L1873,MAX(_xlpm.a,_xlpm.b))</f>
        <v>3</v>
      </c>
      <c r="N1873" s="10">
        <f>_xlfn.LET(_xlpm.d,(K1873,L1873),MAX(_xlpm.d)-MIN(_xlpm.d))</f>
        <v>1</v>
      </c>
      <c r="O1873" s="1" t="str">
        <f>_xlfn.LET(_xlpm.sep,":",_xlpm.w,$G1873,_xlfn.CONCAT("~",RIGHT(_xlpm.w,LEN(_xlpm.w)-FIND(_xlpm.sep,_xlpm.w)),"~"))</f>
        <v>~pax~</v>
      </c>
      <c r="P1873" s="1" t="str">
        <f>_xlfn.LET(_xlpm.sep,":",_xlpm.w,$G1873,_xlfn.CONCAT("[",LEFT(_xlpm.w,FIND(_xlpm.sep,_xlpm.w)-1),"]"))</f>
        <v>[pə]</v>
      </c>
      <c r="Q1873" s="14" cm="1">
        <f t="array" ref="Q1873">SUM(_xlfn._xlws.FILTER($H$2:$H$7109,_xlfn.MAP($O$2:$O$7109,_xlfn.LAMBDA(_xlpm.x,_xlpm.x=$O1873))))</f>
        <v>4.9701789264413521E-5</v>
      </c>
      <c r="R1873" s="14">
        <f>$H1873/Q1873</f>
        <v>1</v>
      </c>
      <c r="S1873" s="14" cm="1">
        <f t="array" ref="S1873">SUM(_xlfn._xlws.FILTER($H$2:$H$7109,_xlfn.MAP($P$2:$P$7109,_xlfn.LAMBDA(_xlpm.x,_xlpm.x=$P1873))))</f>
        <v>1.7395626242544726E-3</v>
      </c>
      <c r="T1873" s="14">
        <f>$H1873/S1873</f>
        <v>2.8571428571428581E-2</v>
      </c>
      <c r="U1873" s="14">
        <f>_xlfn.LET(_xlpm.freq,F1873,_xlpm.size,M1873+1,_xlpm.F,V1873,LOG(1+_xlpm.freq)*LOG(1+_xlpm.size)*_xlpm.F)</f>
        <v>1.1689496520806931E-2</v>
      </c>
      <c r="V1873" s="14">
        <f>_xlfn.LET(_xlpm.a,T1873,_xlpm.b,R1873,2*_xlpm.a*_xlpm.b/(_xlpm.a+_xlpm.b))</f>
        <v>5.555555555555558E-2</v>
      </c>
      <c r="W1873" s="14">
        <f>_xlfn.LET(_xlpm.p,R1873,_xlpm.q,T1873,LOG(_xlpm.p/_xlpm.q))</f>
        <v>1.5440680443502754</v>
      </c>
      <c r="X1873" s="2"/>
      <c r="AC1873" s="2"/>
      <c r="AH1873" s="2"/>
      <c r="AI1873" s="2"/>
    </row>
    <row r="1874" spans="1:35">
      <c r="A1874" s="1" t="str">
        <f>_xlfn.LET(_xlpm.sep," : ",CONCATENATE(O1874,_xlpm.sep,P1874))</f>
        <v>~pex~ : [pə]</v>
      </c>
      <c r="B1874" s="1">
        <f>_xlfn.LET(_xlpm.d,$G1874,_xlpm.k,_xlfn.CONCAT(LEFT(TRIM(B$1),1),"*"),COUNTIF(_xlpm.d,_xlpm.k))</f>
        <v>0</v>
      </c>
      <c r="C1874" s="1">
        <f>_xlfn.LET(_xlpm.d,$G1874,_xlpm.k,_xlfn.CONCAT(LEFT(TRIM(C$1),1),"*"),COUNTIF(_xlpm.d,_xlpm.k))</f>
        <v>0</v>
      </c>
      <c r="D1874" s="1">
        <f>_xlfn.LET(_xlpm.d,$G1874,_xlpm.k,_xlfn.CONCAT(LEFT(TRIM(D$1),1),"*"),COUNTIF(_xlpm.d,_xlpm.k))</f>
        <v>0</v>
      </c>
      <c r="E1874" s="1">
        <f>LOG(F1874+1,10)</f>
        <v>0.30102999566398114</v>
      </c>
      <c r="F1874" s="7">
        <v>1</v>
      </c>
      <c r="G1874" s="9" t="s">
        <v>3735</v>
      </c>
      <c r="H1874" s="4">
        <f>F1874/freq.sum.r6e</f>
        <v>4.9701789264413521E-5</v>
      </c>
      <c r="I1874" s="1" t="str">
        <f>_xlfn.LET(_xlpm.sep,":",_xlpm.w,$G1874,LEFT(_xlpm.w,FIND(_xlpm.sep,_xlpm.w)-1))</f>
        <v>pə</v>
      </c>
      <c r="J1874" s="1" t="str">
        <f>_xlfn.LET(_xlpm.sep,":",_xlpm.w,$G1874,RIGHT(_xlpm.w,LEN(_xlpm.w)-FIND(_xlpm.sep,_xlpm.w)))</f>
        <v>pex</v>
      </c>
      <c r="K1874" s="10">
        <f>_xlfn.LET(_xlpm.w,I1874,LEN(_xlpm.w))</f>
        <v>2</v>
      </c>
      <c r="L1874" s="10">
        <f>_xlfn.LET(_xlpm.w,J1874,LEN(_xlpm.w))</f>
        <v>3</v>
      </c>
      <c r="M1874" s="10">
        <f>_xlfn.LET(_xlpm.a,K1874,_xlpm.b,L1874,MAX(_xlpm.a,_xlpm.b))</f>
        <v>3</v>
      </c>
      <c r="N1874" s="10">
        <f>_xlfn.LET(_xlpm.d,(K1874,L1874),MAX(_xlpm.d)-MIN(_xlpm.d))</f>
        <v>1</v>
      </c>
      <c r="O1874" s="1" t="str">
        <f>_xlfn.LET(_xlpm.sep,":",_xlpm.w,$G1874,_xlfn.CONCAT("~",RIGHT(_xlpm.w,LEN(_xlpm.w)-FIND(_xlpm.sep,_xlpm.w)),"~"))</f>
        <v>~pex~</v>
      </c>
      <c r="P1874" s="1" t="str">
        <f>_xlfn.LET(_xlpm.sep,":",_xlpm.w,$G1874,_xlfn.CONCAT("[",LEFT(_xlpm.w,FIND(_xlpm.sep,_xlpm.w)-1),"]"))</f>
        <v>[pə]</v>
      </c>
      <c r="Q1874" s="14" cm="1">
        <f t="array" ref="Q1874">SUM(_xlfn._xlws.FILTER($H$2:$H$7117,_xlfn.MAP($O$2:$O$7117,_xlfn.LAMBDA(_xlpm.x,_xlpm.x=$O1874))))</f>
        <v>4.9701789264413521E-5</v>
      </c>
      <c r="R1874" s="14">
        <f>$H1874/Q1874</f>
        <v>1</v>
      </c>
      <c r="S1874" s="14" cm="1">
        <f t="array" ref="S1874">SUM(_xlfn._xlws.FILTER($H$2:$H$7117,_xlfn.MAP($P$2:$P$7117,_xlfn.LAMBDA(_xlpm.x,_xlpm.x=$P1874))))</f>
        <v>1.7395626242544726E-3</v>
      </c>
      <c r="T1874" s="14">
        <f>$H1874/S1874</f>
        <v>2.8571428571428581E-2</v>
      </c>
      <c r="U1874" s="14">
        <f>_xlfn.LET(_xlpm.freq,F1874,_xlpm.size,M1874+1,_xlpm.F,V1874,LOG(1+_xlpm.freq)*LOG(1+_xlpm.size)*_xlpm.F)</f>
        <v>1.1689496520806931E-2</v>
      </c>
      <c r="V1874" s="14">
        <f>_xlfn.LET(_xlpm.a,T1874,_xlpm.b,R1874,2*_xlpm.a*_xlpm.b/(_xlpm.a+_xlpm.b))</f>
        <v>5.555555555555558E-2</v>
      </c>
      <c r="W1874" s="14">
        <f>_xlfn.LET(_xlpm.p,R1874,_xlpm.q,T1874,LOG(_xlpm.p/_xlpm.q))</f>
        <v>1.5440680443502754</v>
      </c>
      <c r="X1874" s="2"/>
      <c r="AC1874" s="2"/>
      <c r="AH1874" s="2"/>
      <c r="AI1874" s="2"/>
    </row>
    <row r="1875" spans="1:35">
      <c r="A1875" s="1" t="str">
        <f>_xlfn.LET(_xlpm.sep," : ",CONCATENATE(O1875,_xlpm.sep,P1875))</f>
        <v>~pix~ : [pə]</v>
      </c>
      <c r="B1875" s="1">
        <f>_xlfn.LET(_xlpm.d,$G1875,_xlpm.k,_xlfn.CONCAT(LEFT(TRIM(B$1),1),"*"),COUNTIF(_xlpm.d,_xlpm.k))</f>
        <v>0</v>
      </c>
      <c r="C1875" s="1">
        <f>_xlfn.LET(_xlpm.d,$G1875,_xlpm.k,_xlfn.CONCAT(LEFT(TRIM(C$1),1),"*"),COUNTIF(_xlpm.d,_xlpm.k))</f>
        <v>0</v>
      </c>
      <c r="D1875" s="1">
        <f>_xlfn.LET(_xlpm.d,$G1875,_xlpm.k,_xlfn.CONCAT(LEFT(TRIM(D$1),1),"*"),COUNTIF(_xlpm.d,_xlpm.k))</f>
        <v>0</v>
      </c>
      <c r="E1875" s="1">
        <f>LOG(F1875+1,10)</f>
        <v>0.30102999566398114</v>
      </c>
      <c r="F1875" s="7">
        <v>1</v>
      </c>
      <c r="G1875" s="9" t="s">
        <v>3746</v>
      </c>
      <c r="H1875" s="4">
        <f>F1875/freq.sum.r6e</f>
        <v>4.9701789264413521E-5</v>
      </c>
      <c r="I1875" s="1" t="str">
        <f>_xlfn.LET(_xlpm.sep,":",_xlpm.w,$G1875,LEFT(_xlpm.w,FIND(_xlpm.sep,_xlpm.w)-1))</f>
        <v>pə</v>
      </c>
      <c r="J1875" s="1" t="str">
        <f>_xlfn.LET(_xlpm.sep,":",_xlpm.w,$G1875,RIGHT(_xlpm.w,LEN(_xlpm.w)-FIND(_xlpm.sep,_xlpm.w)))</f>
        <v>pix</v>
      </c>
      <c r="K1875" s="10">
        <f>_xlfn.LET(_xlpm.w,I1875,LEN(_xlpm.w))</f>
        <v>2</v>
      </c>
      <c r="L1875" s="10">
        <f>_xlfn.LET(_xlpm.w,J1875,LEN(_xlpm.w))</f>
        <v>3</v>
      </c>
      <c r="M1875" s="10">
        <f>_xlfn.LET(_xlpm.a,K1875,_xlpm.b,L1875,MAX(_xlpm.a,_xlpm.b))</f>
        <v>3</v>
      </c>
      <c r="N1875" s="10">
        <f>_xlfn.LET(_xlpm.d,(K1875,L1875),MAX(_xlpm.d)-MIN(_xlpm.d))</f>
        <v>1</v>
      </c>
      <c r="O1875" s="1" t="str">
        <f>_xlfn.LET(_xlpm.sep,":",_xlpm.w,$G1875,_xlfn.CONCAT("~",RIGHT(_xlpm.w,LEN(_xlpm.w)-FIND(_xlpm.sep,_xlpm.w)),"~"))</f>
        <v>~pix~</v>
      </c>
      <c r="P1875" s="1" t="str">
        <f>_xlfn.LET(_xlpm.sep,":",_xlpm.w,$G1875,_xlfn.CONCAT("[",LEFT(_xlpm.w,FIND(_xlpm.sep,_xlpm.w)-1),"]"))</f>
        <v>[pə]</v>
      </c>
      <c r="Q1875" s="14" cm="1">
        <f t="array" ref="Q1875">SUM(_xlfn._xlws.FILTER($H$2:$H$7117,_xlfn.MAP($O$2:$O$7117,_xlfn.LAMBDA(_xlpm.x,_xlpm.x=$O1875))))</f>
        <v>4.9701789264413521E-5</v>
      </c>
      <c r="R1875" s="14">
        <f>$H1875/Q1875</f>
        <v>1</v>
      </c>
      <c r="S1875" s="14" cm="1">
        <f t="array" ref="S1875">SUM(_xlfn._xlws.FILTER($H$2:$H$7117,_xlfn.MAP($P$2:$P$7117,_xlfn.LAMBDA(_xlpm.x,_xlpm.x=$P1875))))</f>
        <v>1.7395626242544726E-3</v>
      </c>
      <c r="T1875" s="14">
        <f>$H1875/S1875</f>
        <v>2.8571428571428581E-2</v>
      </c>
      <c r="U1875" s="14">
        <f>_xlfn.LET(_xlpm.freq,F1875,_xlpm.size,M1875+1,_xlpm.F,V1875,LOG(1+_xlpm.freq)*LOG(1+_xlpm.size)*_xlpm.F)</f>
        <v>1.1689496520806931E-2</v>
      </c>
      <c r="V1875" s="14">
        <f>_xlfn.LET(_xlpm.a,T1875,_xlpm.b,R1875,2*_xlpm.a*_xlpm.b/(_xlpm.a+_xlpm.b))</f>
        <v>5.555555555555558E-2</v>
      </c>
      <c r="W1875" s="14">
        <f>_xlfn.LET(_xlpm.p,R1875,_xlpm.q,T1875,LOG(_xlpm.p/_xlpm.q))</f>
        <v>1.5440680443502754</v>
      </c>
      <c r="X1875" s="2"/>
      <c r="AC1875" s="2"/>
      <c r="AH1875" s="2"/>
      <c r="AI1875" s="2"/>
    </row>
    <row r="1876" spans="1:35">
      <c r="A1876" s="1" t="str">
        <f>_xlfn.LET(_xlpm.sep," : ",CONCATENATE(O1876,_xlpm.sep,P1876))</f>
        <v>~por~ : [pə]</v>
      </c>
      <c r="B1876" s="1">
        <f>_xlfn.LET(_xlpm.d,$G1876,_xlpm.k,_xlfn.CONCAT(LEFT(TRIM(B$1),1),"*"),COUNTIF(_xlpm.d,_xlpm.k))</f>
        <v>0</v>
      </c>
      <c r="C1876" s="1">
        <f>_xlfn.LET(_xlpm.d,$G1876,_xlpm.k,_xlfn.CONCAT(LEFT(TRIM(C$1),1),"*"),COUNTIF(_xlpm.d,_xlpm.k))</f>
        <v>0</v>
      </c>
      <c r="D1876" s="1">
        <f>_xlfn.LET(_xlpm.d,$G1876,_xlpm.k,_xlfn.CONCAT(LEFT(TRIM(D$1),1),"*"),COUNTIF(_xlpm.d,_xlpm.k))</f>
        <v>0</v>
      </c>
      <c r="E1876" s="1">
        <f>LOG(F1876+1,10)</f>
        <v>0.30102999566398114</v>
      </c>
      <c r="F1876" s="7">
        <v>1</v>
      </c>
      <c r="G1876" s="9" t="s">
        <v>3750</v>
      </c>
      <c r="H1876" s="4">
        <f>F1876/freq.sum.r6e</f>
        <v>4.9701789264413521E-5</v>
      </c>
      <c r="I1876" s="4" t="str">
        <f>_xlfn.LET(_xlpm.sep,":",_xlpm.w,$G1876,LEFT(_xlpm.w,FIND(_xlpm.sep,_xlpm.w)-1))</f>
        <v>pə</v>
      </c>
      <c r="J1876" s="4" t="str">
        <f>_xlfn.LET(_xlpm.sep,":",_xlpm.w,$G1876,RIGHT(_xlpm.w,LEN(_xlpm.w)-FIND(_xlpm.sep,_xlpm.w)))</f>
        <v>por</v>
      </c>
      <c r="K1876" s="10">
        <f>_xlfn.LET(_xlpm.w,I1876,LEN(_xlpm.w))</f>
        <v>2</v>
      </c>
      <c r="L1876" s="10">
        <f>_xlfn.LET(_xlpm.w,J1876,LEN(_xlpm.w))</f>
        <v>3</v>
      </c>
      <c r="M1876" s="10">
        <f>_xlfn.LET(_xlpm.a,K1876,_xlpm.b,L1876,MAX(_xlpm.a,_xlpm.b))</f>
        <v>3</v>
      </c>
      <c r="N1876" s="10">
        <f>_xlfn.LET(_xlpm.d,(K1876,L1876),MAX(_xlpm.d)-MIN(_xlpm.d))</f>
        <v>1</v>
      </c>
      <c r="O1876" s="1" t="str">
        <f>_xlfn.LET(_xlpm.sep,":",_xlpm.w,$G1876,_xlfn.CONCAT("~",RIGHT(_xlpm.w,LEN(_xlpm.w)-FIND(_xlpm.sep,_xlpm.w)),"~"))</f>
        <v>~por~</v>
      </c>
      <c r="P1876" s="1" t="str">
        <f>_xlfn.LET(_xlpm.sep,":",_xlpm.w,$G1876,_xlfn.CONCAT("[",LEFT(_xlpm.w,FIND(_xlpm.sep,_xlpm.w)-1),"]"))</f>
        <v>[pə]</v>
      </c>
      <c r="Q1876" s="14" cm="1">
        <f t="array" ref="Q1876">SUM(_xlfn._xlws.FILTER($H$2:$H$7109,_xlfn.MAP($O$2:$O$7109,_xlfn.LAMBDA(_xlpm.x,_xlpm.x=$O1876))))</f>
        <v>4.9701789264413521E-5</v>
      </c>
      <c r="R1876" s="14">
        <f>$H1876/Q1876</f>
        <v>1</v>
      </c>
      <c r="S1876" s="14" cm="1">
        <f t="array" ref="S1876">SUM(_xlfn._xlws.FILTER($H$2:$H$7109,_xlfn.MAP($P$2:$P$7109,_xlfn.LAMBDA(_xlpm.x,_xlpm.x=$P1876))))</f>
        <v>1.7395626242544726E-3</v>
      </c>
      <c r="T1876" s="14">
        <f>$H1876/S1876</f>
        <v>2.8571428571428581E-2</v>
      </c>
      <c r="U1876" s="14">
        <f>_xlfn.LET(_xlpm.freq,F1876,_xlpm.size,M1876+1,_xlpm.F,V1876,LOG(1+_xlpm.freq)*LOG(1+_xlpm.size)*_xlpm.F)</f>
        <v>1.1689496520806931E-2</v>
      </c>
      <c r="V1876" s="14">
        <f>_xlfn.LET(_xlpm.a,T1876,_xlpm.b,R1876,2*_xlpm.a*_xlpm.b/(_xlpm.a+_xlpm.b))</f>
        <v>5.555555555555558E-2</v>
      </c>
      <c r="W1876" s="14">
        <f>_xlfn.LET(_xlpm.p,R1876,_xlpm.q,T1876,LOG(_xlpm.p/_xlpm.q))</f>
        <v>1.5440680443502754</v>
      </c>
      <c r="X1876" s="2"/>
      <c r="AC1876" s="2"/>
      <c r="AH1876" s="2"/>
      <c r="AI1876" s="2"/>
    </row>
    <row r="1877" spans="1:35">
      <c r="A1877" s="1" t="str">
        <f>_xlfn.LET(_xlpm.sep," : ",CONCATENATE(O1877,_xlpm.sep,P1877))</f>
        <v>~pox~ : [pə]</v>
      </c>
      <c r="B1877" s="1">
        <f>_xlfn.LET(_xlpm.d,$G1877,_xlpm.k,_xlfn.CONCAT(LEFT(TRIM(B$1),1),"*"),COUNTIF(_xlpm.d,_xlpm.k))</f>
        <v>0</v>
      </c>
      <c r="C1877" s="1">
        <f>_xlfn.LET(_xlpm.d,$G1877,_xlpm.k,_xlfn.CONCAT(LEFT(TRIM(C$1),1),"*"),COUNTIF(_xlpm.d,_xlpm.k))</f>
        <v>0</v>
      </c>
      <c r="D1877" s="1">
        <f>_xlfn.LET(_xlpm.d,$G1877,_xlpm.k,_xlfn.CONCAT(LEFT(TRIM(D$1),1),"*"),COUNTIF(_xlpm.d,_xlpm.k))</f>
        <v>0</v>
      </c>
      <c r="E1877" s="1">
        <f>LOG(F1877+1,10)</f>
        <v>0.30102999566398114</v>
      </c>
      <c r="F1877" s="7">
        <v>1</v>
      </c>
      <c r="G1877" s="9" t="s">
        <v>3756</v>
      </c>
      <c r="H1877" s="4">
        <f>F1877/freq.sum.r6e</f>
        <v>4.9701789264413521E-5</v>
      </c>
      <c r="I1877" s="1" t="str">
        <f>_xlfn.LET(_xlpm.sep,":",_xlpm.w,$G1877,LEFT(_xlpm.w,FIND(_xlpm.sep,_xlpm.w)-1))</f>
        <v>pə</v>
      </c>
      <c r="J1877" s="1" t="str">
        <f>_xlfn.LET(_xlpm.sep,":",_xlpm.w,$G1877,RIGHT(_xlpm.w,LEN(_xlpm.w)-FIND(_xlpm.sep,_xlpm.w)))</f>
        <v>pox</v>
      </c>
      <c r="K1877" s="10">
        <f>_xlfn.LET(_xlpm.w,I1877,LEN(_xlpm.w))</f>
        <v>2</v>
      </c>
      <c r="L1877" s="10">
        <f>_xlfn.LET(_xlpm.w,J1877,LEN(_xlpm.w))</f>
        <v>3</v>
      </c>
      <c r="M1877" s="10">
        <f>_xlfn.LET(_xlpm.a,K1877,_xlpm.b,L1877,MAX(_xlpm.a,_xlpm.b))</f>
        <v>3</v>
      </c>
      <c r="N1877" s="10">
        <f>_xlfn.LET(_xlpm.d,(K1877,L1877),MAX(_xlpm.d)-MIN(_xlpm.d))</f>
        <v>1</v>
      </c>
      <c r="O1877" s="1" t="str">
        <f>_xlfn.LET(_xlpm.sep,":",_xlpm.w,$G1877,_xlfn.CONCAT("~",RIGHT(_xlpm.w,LEN(_xlpm.w)-FIND(_xlpm.sep,_xlpm.w)),"~"))</f>
        <v>~pox~</v>
      </c>
      <c r="P1877" s="1" t="str">
        <f>_xlfn.LET(_xlpm.sep,":",_xlpm.w,$G1877,_xlfn.CONCAT("[",LEFT(_xlpm.w,FIND(_xlpm.sep,_xlpm.w)-1),"]"))</f>
        <v>[pə]</v>
      </c>
      <c r="Q1877" s="14" cm="1">
        <f t="array" ref="Q1877">SUM(_xlfn._xlws.FILTER($H$2:$H$7117,_xlfn.MAP($O$2:$O$7117,_xlfn.LAMBDA(_xlpm.x,_xlpm.x=$O1877))))</f>
        <v>4.9701789264413521E-5</v>
      </c>
      <c r="R1877" s="14">
        <f>$H1877/Q1877</f>
        <v>1</v>
      </c>
      <c r="S1877" s="14" cm="1">
        <f t="array" ref="S1877">SUM(_xlfn._xlws.FILTER($H$2:$H$7117,_xlfn.MAP($P$2:$P$7117,_xlfn.LAMBDA(_xlpm.x,_xlpm.x=$P1877))))</f>
        <v>1.7395626242544726E-3</v>
      </c>
      <c r="T1877" s="14">
        <f>$H1877/S1877</f>
        <v>2.8571428571428581E-2</v>
      </c>
      <c r="U1877" s="14">
        <f>_xlfn.LET(_xlpm.freq,F1877,_xlpm.size,M1877+1,_xlpm.F,V1877,LOG(1+_xlpm.freq)*LOG(1+_xlpm.size)*_xlpm.F)</f>
        <v>1.1689496520806931E-2</v>
      </c>
      <c r="V1877" s="14">
        <f>_xlfn.LET(_xlpm.a,T1877,_xlpm.b,R1877,2*_xlpm.a*_xlpm.b/(_xlpm.a+_xlpm.b))</f>
        <v>5.555555555555558E-2</v>
      </c>
      <c r="W1877" s="14">
        <f>_xlfn.LET(_xlpm.p,R1877,_xlpm.q,T1877,LOG(_xlpm.p/_xlpm.q))</f>
        <v>1.5440680443502754</v>
      </c>
      <c r="X1877" s="2"/>
      <c r="AC1877" s="2"/>
      <c r="AH1877" s="2"/>
      <c r="AI1877" s="2"/>
    </row>
    <row r="1878" spans="1:35">
      <c r="A1878" s="1" t="str">
        <f>_xlfn.LET(_xlpm.sep," : ",CONCATENATE(O1878,_xlpm.sep,P1878))</f>
        <v>~tto~ : [tə]</v>
      </c>
      <c r="B1878" s="1">
        <f>_xlfn.LET(_xlpm.d,$G1878,_xlpm.k,_xlfn.CONCAT(LEFT(TRIM(B$1),1),"*"),COUNTIF(_xlpm.d,_xlpm.k))</f>
        <v>0</v>
      </c>
      <c r="C1878" s="1">
        <f>_xlfn.LET(_xlpm.d,$G1878,_xlpm.k,_xlfn.CONCAT(LEFT(TRIM(C$1),1),"*"),COUNTIF(_xlpm.d,_xlpm.k))</f>
        <v>0</v>
      </c>
      <c r="D1878" s="1">
        <f>_xlfn.LET(_xlpm.d,$G1878,_xlpm.k,_xlfn.CONCAT(LEFT(TRIM(D$1),1),"*"),COUNTIF(_xlpm.d,_xlpm.k))</f>
        <v>0</v>
      </c>
      <c r="E1878" s="1">
        <f>LOG(F1878+1,10)</f>
        <v>0.47712125471966244</v>
      </c>
      <c r="F1878" s="7">
        <v>2</v>
      </c>
      <c r="G1878" s="9" t="s">
        <v>4879</v>
      </c>
      <c r="H1878" s="4">
        <f>F1878/freq.sum.r6e</f>
        <v>9.9403578528827041E-5</v>
      </c>
      <c r="I1878" s="1" t="str">
        <f>_xlfn.LET(_xlpm.sep,":",_xlpm.w,$G1878,LEFT(_xlpm.w,FIND(_xlpm.sep,_xlpm.w)-1))</f>
        <v>tə</v>
      </c>
      <c r="J1878" s="1" t="str">
        <f>_xlfn.LET(_xlpm.sep,":",_xlpm.w,$G1878,RIGHT(_xlpm.w,LEN(_xlpm.w)-FIND(_xlpm.sep,_xlpm.w)))</f>
        <v>tto</v>
      </c>
      <c r="K1878" s="10">
        <f>_xlfn.LET(_xlpm.w,I1878,LEN(_xlpm.w))</f>
        <v>2</v>
      </c>
      <c r="L1878" s="10">
        <f>_xlfn.LET(_xlpm.w,J1878,LEN(_xlpm.w))</f>
        <v>3</v>
      </c>
      <c r="M1878" s="10">
        <f>_xlfn.LET(_xlpm.a,K1878,_xlpm.b,L1878,MAX(_xlpm.a,_xlpm.b))</f>
        <v>3</v>
      </c>
      <c r="N1878" s="10">
        <f>_xlfn.LET(_xlpm.d,(K1878,L1878),MAX(_xlpm.d)-MIN(_xlpm.d))</f>
        <v>1</v>
      </c>
      <c r="O1878" s="1" t="str">
        <f>_xlfn.LET(_xlpm.sep,":",_xlpm.w,$G1878,_xlfn.CONCAT("~",RIGHT(_xlpm.w,LEN(_xlpm.w)-FIND(_xlpm.sep,_xlpm.w)),"~"))</f>
        <v>~tto~</v>
      </c>
      <c r="P1878" s="1" t="str">
        <f>_xlfn.LET(_xlpm.sep,":",_xlpm.w,$G1878,_xlfn.CONCAT("[",LEFT(_xlpm.w,FIND(_xlpm.sep,_xlpm.w)-1),"]"))</f>
        <v>[tə]</v>
      </c>
      <c r="Q1878" s="14" cm="1">
        <f t="array" ref="Q1878">SUM(_xlfn._xlws.FILTER($H$2:$H$7117,_xlfn.MAP($O$2:$O$7117,_xlfn.LAMBDA(_xlpm.x,_xlpm.x=$O1878))))</f>
        <v>9.9403578528827041E-5</v>
      </c>
      <c r="R1878" s="14">
        <f>$H1878/Q1878</f>
        <v>1</v>
      </c>
      <c r="S1878" s="14" cm="1">
        <f t="array" ref="S1878">SUM(_xlfn._xlws.FILTER($H$2:$H$7117,_xlfn.MAP($P$2:$P$7117,_xlfn.LAMBDA(_xlpm.x,_xlpm.x=$P1878))))</f>
        <v>3.4791252485089448E-3</v>
      </c>
      <c r="T1878" s="14">
        <f>$H1878/S1878</f>
        <v>2.8571428571428584E-2</v>
      </c>
      <c r="U1878" s="14">
        <f>_xlfn.LET(_xlpm.freq,F1878,_xlpm.size,M1878+1,_xlpm.F,V1878,LOG(1+_xlpm.freq)*LOG(1+_xlpm.size)*_xlpm.F)</f>
        <v>1.8527413637789408E-2</v>
      </c>
      <c r="V1878" s="14">
        <f>_xlfn.LET(_xlpm.a,T1878,_xlpm.b,R1878,2*_xlpm.a*_xlpm.b/(_xlpm.a+_xlpm.b))</f>
        <v>5.5555555555555573E-2</v>
      </c>
      <c r="W1878" s="14">
        <f>_xlfn.LET(_xlpm.p,R1878,_xlpm.q,T1878,LOG(_xlpm.p/_xlpm.q))</f>
        <v>1.5440680443502754</v>
      </c>
      <c r="X1878" s="2"/>
      <c r="AC1878" s="2"/>
      <c r="AH1878" s="2"/>
      <c r="AI1878" s="2"/>
    </row>
    <row r="1879" spans="1:35">
      <c r="A1879" s="1" t="str">
        <f>_xlfn.LET(_xlpm.sep," : ",CONCATENATE(O1879,_xlpm.sep,P1879))</f>
        <v>~dax~ : [də]</v>
      </c>
      <c r="B1879" s="1">
        <f>_xlfn.LET(_xlpm.d,$G1879,_xlpm.k,_xlfn.CONCAT(LEFT(TRIM(B$1),1),"*"),COUNTIF(_xlpm.d,_xlpm.k))</f>
        <v>0</v>
      </c>
      <c r="C1879" s="1">
        <f>_xlfn.LET(_xlpm.d,$G1879,_xlpm.k,_xlfn.CONCAT(LEFT(TRIM(C$1),1),"*"),COUNTIF(_xlpm.d,_xlpm.k))</f>
        <v>0</v>
      </c>
      <c r="D1879" s="1">
        <f>_xlfn.LET(_xlpm.d,$G1879,_xlpm.k,_xlfn.CONCAT(LEFT(TRIM(D$1),1),"*"),COUNTIF(_xlpm.d,_xlpm.k))</f>
        <v>0</v>
      </c>
      <c r="E1879" s="1">
        <f>LOG(F1879+1,10)</f>
        <v>0.30102999566398114</v>
      </c>
      <c r="F1879" s="7">
        <v>1</v>
      </c>
      <c r="G1879" s="9" t="s">
        <v>542</v>
      </c>
      <c r="H1879" s="4">
        <f>F1879/freq.sum.r6e</f>
        <v>4.9701789264413521E-5</v>
      </c>
      <c r="I1879" s="1" t="str">
        <f>_xlfn.LET(_xlpm.sep,":",_xlpm.w,$G1879,LEFT(_xlpm.w,FIND(_xlpm.sep,_xlpm.w)-1))</f>
        <v>də</v>
      </c>
      <c r="J1879" s="1" t="str">
        <f>_xlfn.LET(_xlpm.sep,":",_xlpm.w,$G1879,RIGHT(_xlpm.w,LEN(_xlpm.w)-FIND(_xlpm.sep,_xlpm.w)))</f>
        <v>dax</v>
      </c>
      <c r="K1879" s="10">
        <f>_xlfn.LET(_xlpm.w,I1879,LEN(_xlpm.w))</f>
        <v>2</v>
      </c>
      <c r="L1879" s="10">
        <f>_xlfn.LET(_xlpm.w,J1879,LEN(_xlpm.w))</f>
        <v>3</v>
      </c>
      <c r="M1879" s="10">
        <f>_xlfn.LET(_xlpm.a,K1879,_xlpm.b,L1879,MAX(_xlpm.a,_xlpm.b))</f>
        <v>3</v>
      </c>
      <c r="N1879" s="10">
        <f>_xlfn.LET(_xlpm.d,(K1879,L1879),MAX(_xlpm.d)-MIN(_xlpm.d))</f>
        <v>1</v>
      </c>
      <c r="O1879" s="1" t="str">
        <f>_xlfn.LET(_xlpm.sep,":",_xlpm.w,$G1879,_xlfn.CONCAT("~",RIGHT(_xlpm.w,LEN(_xlpm.w)-FIND(_xlpm.sep,_xlpm.w)),"~"))</f>
        <v>~dax~</v>
      </c>
      <c r="P1879" s="1" t="str">
        <f>_xlfn.LET(_xlpm.sep,":",_xlpm.w,$G1879,_xlfn.CONCAT("[",LEFT(_xlpm.w,FIND(_xlpm.sep,_xlpm.w)-1),"]"))</f>
        <v>[də]</v>
      </c>
      <c r="Q1879" s="14" cm="1">
        <f t="array" ref="Q1879">SUM(_xlfn._xlws.FILTER($H$2:$H$7117,_xlfn.MAP($O$2:$O$7117,_xlfn.LAMBDA(_xlpm.x,_xlpm.x=$O1879))))</f>
        <v>4.9701789264413521E-5</v>
      </c>
      <c r="R1879" s="14">
        <f>$H1879/Q1879</f>
        <v>1</v>
      </c>
      <c r="S1879" s="14" cm="1">
        <f t="array" ref="S1879">SUM(_xlfn._xlws.FILTER($H$2:$H$7117,_xlfn.MAP($P$2:$P$7117,_xlfn.LAMBDA(_xlpm.x,_xlpm.x=$P1879))))</f>
        <v>1.7395626242544726E-3</v>
      </c>
      <c r="T1879" s="14">
        <f>$H1879/S1879</f>
        <v>2.8571428571428581E-2</v>
      </c>
      <c r="U1879" s="14">
        <f>_xlfn.LET(_xlpm.freq,F1879,_xlpm.size,M1879+1,_xlpm.F,V1879,LOG(1+_xlpm.freq)*LOG(1+_xlpm.size)*_xlpm.F)</f>
        <v>1.1689496520806931E-2</v>
      </c>
      <c r="V1879" s="14">
        <f>_xlfn.LET(_xlpm.a,T1879,_xlpm.b,R1879,2*_xlpm.a*_xlpm.b/(_xlpm.a+_xlpm.b))</f>
        <v>5.555555555555558E-2</v>
      </c>
      <c r="W1879" s="14">
        <f>_xlfn.LET(_xlpm.p,R1879,_xlpm.q,T1879,LOG(_xlpm.p/_xlpm.q))</f>
        <v>1.5440680443502754</v>
      </c>
      <c r="X1879" s="2"/>
      <c r="AC1879" s="2"/>
      <c r="AH1879" s="2"/>
      <c r="AI1879" s="2"/>
    </row>
    <row r="1880" spans="1:35">
      <c r="A1880" s="1" t="str">
        <f>_xlfn.LET(_xlpm.sep," : ",CONCATENATE(O1880,_xlpm.sep,P1880))</f>
        <v>~ddr~ : [də]</v>
      </c>
      <c r="B1880" s="1">
        <f>_xlfn.LET(_xlpm.d,$G1880,_xlpm.k,_xlfn.CONCAT(LEFT(TRIM(B$1),1),"*"),COUNTIF(_xlpm.d,_xlpm.k))</f>
        <v>0</v>
      </c>
      <c r="C1880" s="1">
        <f>_xlfn.LET(_xlpm.d,$G1880,_xlpm.k,_xlfn.CONCAT(LEFT(TRIM(C$1),1),"*"),COUNTIF(_xlpm.d,_xlpm.k))</f>
        <v>0</v>
      </c>
      <c r="D1880" s="1">
        <f>_xlfn.LET(_xlpm.d,$G1880,_xlpm.k,_xlfn.CONCAT(LEFT(TRIM(D$1),1),"*"),COUNTIF(_xlpm.d,_xlpm.k))</f>
        <v>0</v>
      </c>
      <c r="E1880" s="1">
        <f>LOG(F1880+1,10)</f>
        <v>0.30102999566398114</v>
      </c>
      <c r="F1880" s="7">
        <v>1</v>
      </c>
      <c r="G1880" s="9" t="s">
        <v>565</v>
      </c>
      <c r="H1880" s="4">
        <f>F1880/freq.sum.r6e</f>
        <v>4.9701789264413521E-5</v>
      </c>
      <c r="I1880" s="1" t="str">
        <f>_xlfn.LET(_xlpm.sep,":",_xlpm.w,$G1880,LEFT(_xlpm.w,FIND(_xlpm.sep,_xlpm.w)-1))</f>
        <v>də</v>
      </c>
      <c r="J1880" s="1" t="str">
        <f>_xlfn.LET(_xlpm.sep,":",_xlpm.w,$G1880,RIGHT(_xlpm.w,LEN(_xlpm.w)-FIND(_xlpm.sep,_xlpm.w)))</f>
        <v>ddr</v>
      </c>
      <c r="K1880" s="10">
        <f>_xlfn.LET(_xlpm.w,I1880,LEN(_xlpm.w))</f>
        <v>2</v>
      </c>
      <c r="L1880" s="10">
        <f>_xlfn.LET(_xlpm.w,J1880,LEN(_xlpm.w))</f>
        <v>3</v>
      </c>
      <c r="M1880" s="10">
        <f>_xlfn.LET(_xlpm.a,K1880,_xlpm.b,L1880,MAX(_xlpm.a,_xlpm.b))</f>
        <v>3</v>
      </c>
      <c r="N1880" s="10">
        <f>_xlfn.LET(_xlpm.d,(K1880,L1880),MAX(_xlpm.d)-MIN(_xlpm.d))</f>
        <v>1</v>
      </c>
      <c r="O1880" s="1" t="str">
        <f>_xlfn.LET(_xlpm.sep,":",_xlpm.w,$G1880,_xlfn.CONCAT("~",RIGHT(_xlpm.w,LEN(_xlpm.w)-FIND(_xlpm.sep,_xlpm.w)),"~"))</f>
        <v>~ddr~</v>
      </c>
      <c r="P1880" s="1" t="str">
        <f>_xlfn.LET(_xlpm.sep,":",_xlpm.w,$G1880,_xlfn.CONCAT("[",LEFT(_xlpm.w,FIND(_xlpm.sep,_xlpm.w)-1),"]"))</f>
        <v>[də]</v>
      </c>
      <c r="Q1880" s="14" cm="1">
        <f t="array" ref="Q1880">SUM(_xlfn._xlws.FILTER($H$2:$H$7117,_xlfn.MAP($O$2:$O$7117,_xlfn.LAMBDA(_xlpm.x,_xlpm.x=$O1880))))</f>
        <v>4.9701789264413521E-5</v>
      </c>
      <c r="R1880" s="14">
        <f>$H1880/Q1880</f>
        <v>1</v>
      </c>
      <c r="S1880" s="14" cm="1">
        <f t="array" ref="S1880">SUM(_xlfn._xlws.FILTER($H$2:$H$7117,_xlfn.MAP($P$2:$P$7117,_xlfn.LAMBDA(_xlpm.x,_xlpm.x=$P1880))))</f>
        <v>1.7395626242544726E-3</v>
      </c>
      <c r="T1880" s="14">
        <f>$H1880/S1880</f>
        <v>2.8571428571428581E-2</v>
      </c>
      <c r="U1880" s="14">
        <f>_xlfn.LET(_xlpm.freq,F1880,_xlpm.size,M1880+1,_xlpm.F,V1880,LOG(1+_xlpm.freq)*LOG(1+_xlpm.size)*_xlpm.F)</f>
        <v>1.1689496520806931E-2</v>
      </c>
      <c r="V1880" s="14">
        <f>_xlfn.LET(_xlpm.a,T1880,_xlpm.b,R1880,2*_xlpm.a*_xlpm.b/(_xlpm.a+_xlpm.b))</f>
        <v>5.555555555555558E-2</v>
      </c>
      <c r="W1880" s="14">
        <f>_xlfn.LET(_xlpm.p,R1880,_xlpm.q,T1880,LOG(_xlpm.p/_xlpm.q))</f>
        <v>1.5440680443502754</v>
      </c>
      <c r="X1880" s="2"/>
      <c r="AC1880" s="2"/>
      <c r="AH1880" s="2"/>
      <c r="AI1880" s="2"/>
    </row>
    <row r="1881" spans="1:35">
      <c r="A1881" s="1" t="str">
        <f>_xlfn.LET(_xlpm.sep," : ",CONCATENATE(O1881,_xlpm.sep,P1881))</f>
        <v>~ddx~ : [də]</v>
      </c>
      <c r="B1881" s="1">
        <f>_xlfn.LET(_xlpm.d,$G1881,_xlpm.k,_xlfn.CONCAT(LEFT(TRIM(B$1),1),"*"),COUNTIF(_xlpm.d,_xlpm.k))</f>
        <v>0</v>
      </c>
      <c r="C1881" s="1">
        <f>_xlfn.LET(_xlpm.d,$G1881,_xlpm.k,_xlfn.CONCAT(LEFT(TRIM(C$1),1),"*"),COUNTIF(_xlpm.d,_xlpm.k))</f>
        <v>0</v>
      </c>
      <c r="D1881" s="1">
        <f>_xlfn.LET(_xlpm.d,$G1881,_xlpm.k,_xlfn.CONCAT(LEFT(TRIM(D$1),1),"*"),COUNTIF(_xlpm.d,_xlpm.k))</f>
        <v>0</v>
      </c>
      <c r="E1881" s="1">
        <f>LOG(F1881+1,10)</f>
        <v>0.30102999566398114</v>
      </c>
      <c r="F1881" s="7">
        <v>1</v>
      </c>
      <c r="G1881" s="9" t="s">
        <v>567</v>
      </c>
      <c r="H1881" s="4">
        <f>F1881/freq.sum.r6e</f>
        <v>4.9701789264413521E-5</v>
      </c>
      <c r="I1881" s="1" t="str">
        <f>_xlfn.LET(_xlpm.sep,":",_xlpm.w,$G1881,LEFT(_xlpm.w,FIND(_xlpm.sep,_xlpm.w)-1))</f>
        <v>də</v>
      </c>
      <c r="J1881" s="1" t="str">
        <f>_xlfn.LET(_xlpm.sep,":",_xlpm.w,$G1881,RIGHT(_xlpm.w,LEN(_xlpm.w)-FIND(_xlpm.sep,_xlpm.w)))</f>
        <v>ddx</v>
      </c>
      <c r="K1881" s="10">
        <f>_xlfn.LET(_xlpm.w,I1881,LEN(_xlpm.w))</f>
        <v>2</v>
      </c>
      <c r="L1881" s="10">
        <f>_xlfn.LET(_xlpm.w,J1881,LEN(_xlpm.w))</f>
        <v>3</v>
      </c>
      <c r="M1881" s="10">
        <f>_xlfn.LET(_xlpm.a,K1881,_xlpm.b,L1881,MAX(_xlpm.a,_xlpm.b))</f>
        <v>3</v>
      </c>
      <c r="N1881" s="10">
        <f>_xlfn.LET(_xlpm.d,(K1881,L1881),MAX(_xlpm.d)-MIN(_xlpm.d))</f>
        <v>1</v>
      </c>
      <c r="O1881" s="1" t="str">
        <f>_xlfn.LET(_xlpm.sep,":",_xlpm.w,$G1881,_xlfn.CONCAT("~",RIGHT(_xlpm.w,LEN(_xlpm.w)-FIND(_xlpm.sep,_xlpm.w)),"~"))</f>
        <v>~ddx~</v>
      </c>
      <c r="P1881" s="1" t="str">
        <f>_xlfn.LET(_xlpm.sep,":",_xlpm.w,$G1881,_xlfn.CONCAT("[",LEFT(_xlpm.w,FIND(_xlpm.sep,_xlpm.w)-1),"]"))</f>
        <v>[də]</v>
      </c>
      <c r="Q1881" s="14" cm="1">
        <f t="array" ref="Q1881">SUM(_xlfn._xlws.FILTER($H$2:$H$7117,_xlfn.MAP($O$2:$O$7117,_xlfn.LAMBDA(_xlpm.x,_xlpm.x=$O1881))))</f>
        <v>4.9701789264413521E-5</v>
      </c>
      <c r="R1881" s="14">
        <f>$H1881/Q1881</f>
        <v>1</v>
      </c>
      <c r="S1881" s="14" cm="1">
        <f t="array" ref="S1881">SUM(_xlfn._xlws.FILTER($H$2:$H$7117,_xlfn.MAP($P$2:$P$7117,_xlfn.LAMBDA(_xlpm.x,_xlpm.x=$P1881))))</f>
        <v>1.7395626242544726E-3</v>
      </c>
      <c r="T1881" s="14">
        <f>$H1881/S1881</f>
        <v>2.8571428571428581E-2</v>
      </c>
      <c r="U1881" s="14">
        <f>_xlfn.LET(_xlpm.freq,F1881,_xlpm.size,M1881+1,_xlpm.F,V1881,LOG(1+_xlpm.freq)*LOG(1+_xlpm.size)*_xlpm.F)</f>
        <v>1.1689496520806931E-2</v>
      </c>
      <c r="V1881" s="14">
        <f>_xlfn.LET(_xlpm.a,T1881,_xlpm.b,R1881,2*_xlpm.a*_xlpm.b/(_xlpm.a+_xlpm.b))</f>
        <v>5.555555555555558E-2</v>
      </c>
      <c r="W1881" s="14">
        <f>_xlfn.LET(_xlpm.p,R1881,_xlpm.q,T1881,LOG(_xlpm.p/_xlpm.q))</f>
        <v>1.5440680443502754</v>
      </c>
      <c r="X1881" s="2"/>
      <c r="AC1881" s="2"/>
      <c r="AH1881" s="2"/>
      <c r="AI1881" s="2"/>
    </row>
    <row r="1882" spans="1:35">
      <c r="A1882" s="1" t="str">
        <f>_xlfn.LET(_xlpm.sep," : ",CONCATENATE(O1882,_xlpm.sep,P1882))</f>
        <v>~dex~ : [də]</v>
      </c>
      <c r="B1882" s="1">
        <f>_xlfn.LET(_xlpm.d,$G1882,_xlpm.k,_xlfn.CONCAT(LEFT(TRIM(B$1),1),"*"),COUNTIF(_xlpm.d,_xlpm.k))</f>
        <v>0</v>
      </c>
      <c r="C1882" s="1">
        <f>_xlfn.LET(_xlpm.d,$G1882,_xlpm.k,_xlfn.CONCAT(LEFT(TRIM(C$1),1),"*"),COUNTIF(_xlpm.d,_xlpm.k))</f>
        <v>0</v>
      </c>
      <c r="D1882" s="1">
        <f>_xlfn.LET(_xlpm.d,$G1882,_xlpm.k,_xlfn.CONCAT(LEFT(TRIM(D$1),1),"*"),COUNTIF(_xlpm.d,_xlpm.k))</f>
        <v>0</v>
      </c>
      <c r="E1882" s="1">
        <f>LOG(F1882+1,10)</f>
        <v>0.30102999566398114</v>
      </c>
      <c r="F1882" s="7">
        <v>1</v>
      </c>
      <c r="G1882" s="9" t="s">
        <v>597</v>
      </c>
      <c r="H1882" s="4">
        <f>F1882/freq.sum.r6e</f>
        <v>4.9701789264413521E-5</v>
      </c>
      <c r="I1882" s="1" t="str">
        <f>_xlfn.LET(_xlpm.sep,":",_xlpm.w,$G1882,LEFT(_xlpm.w,FIND(_xlpm.sep,_xlpm.w)-1))</f>
        <v>də</v>
      </c>
      <c r="J1882" s="1" t="str">
        <f>_xlfn.LET(_xlpm.sep,":",_xlpm.w,$G1882,RIGHT(_xlpm.w,LEN(_xlpm.w)-FIND(_xlpm.sep,_xlpm.w)))</f>
        <v>dex</v>
      </c>
      <c r="K1882" s="10">
        <f>_xlfn.LET(_xlpm.w,I1882,LEN(_xlpm.w))</f>
        <v>2</v>
      </c>
      <c r="L1882" s="10">
        <f>_xlfn.LET(_xlpm.w,J1882,LEN(_xlpm.w))</f>
        <v>3</v>
      </c>
      <c r="M1882" s="10">
        <f>_xlfn.LET(_xlpm.a,K1882,_xlpm.b,L1882,MAX(_xlpm.a,_xlpm.b))</f>
        <v>3</v>
      </c>
      <c r="N1882" s="10">
        <f>_xlfn.LET(_xlpm.d,(K1882,L1882),MAX(_xlpm.d)-MIN(_xlpm.d))</f>
        <v>1</v>
      </c>
      <c r="O1882" s="1" t="str">
        <f>_xlfn.LET(_xlpm.sep,":",_xlpm.w,$G1882,_xlfn.CONCAT("~",RIGHT(_xlpm.w,LEN(_xlpm.w)-FIND(_xlpm.sep,_xlpm.w)),"~"))</f>
        <v>~dex~</v>
      </c>
      <c r="P1882" s="1" t="str">
        <f>_xlfn.LET(_xlpm.sep,":",_xlpm.w,$G1882,_xlfn.CONCAT("[",LEFT(_xlpm.w,FIND(_xlpm.sep,_xlpm.w)-1),"]"))</f>
        <v>[də]</v>
      </c>
      <c r="Q1882" s="14" cm="1">
        <f t="array" ref="Q1882">SUM(_xlfn._xlws.FILTER($H$2:$H$7117,_xlfn.MAP($O$2:$O$7117,_xlfn.LAMBDA(_xlpm.x,_xlpm.x=$O1882))))</f>
        <v>4.9701789264413521E-5</v>
      </c>
      <c r="R1882" s="14">
        <f>$H1882/Q1882</f>
        <v>1</v>
      </c>
      <c r="S1882" s="14" cm="1">
        <f t="array" ref="S1882">SUM(_xlfn._xlws.FILTER($H$2:$H$7117,_xlfn.MAP($P$2:$P$7117,_xlfn.LAMBDA(_xlpm.x,_xlpm.x=$P1882))))</f>
        <v>1.7395626242544726E-3</v>
      </c>
      <c r="T1882" s="14">
        <f>$H1882/S1882</f>
        <v>2.8571428571428581E-2</v>
      </c>
      <c r="U1882" s="14">
        <f>_xlfn.LET(_xlpm.freq,F1882,_xlpm.size,M1882+1,_xlpm.F,V1882,LOG(1+_xlpm.freq)*LOG(1+_xlpm.size)*_xlpm.F)</f>
        <v>1.1689496520806931E-2</v>
      </c>
      <c r="V1882" s="14">
        <f>_xlfn.LET(_xlpm.a,T1882,_xlpm.b,R1882,2*_xlpm.a*_xlpm.b/(_xlpm.a+_xlpm.b))</f>
        <v>5.555555555555558E-2</v>
      </c>
      <c r="W1882" s="14">
        <f>_xlfn.LET(_xlpm.p,R1882,_xlpm.q,T1882,LOG(_xlpm.p/_xlpm.q))</f>
        <v>1.5440680443502754</v>
      </c>
      <c r="X1882" s="2"/>
      <c r="AC1882" s="2"/>
      <c r="AH1882" s="2"/>
      <c r="AI1882" s="2"/>
    </row>
    <row r="1883" spans="1:35">
      <c r="A1883" s="1" t="str">
        <f>_xlfn.LET(_xlpm.sep," : ",CONCATENATE(O1883,_xlpm.sep,P1883))</f>
        <v>~dix~ : [də]</v>
      </c>
      <c r="B1883" s="1">
        <f>_xlfn.LET(_xlpm.d,$G1883,_xlpm.k,_xlfn.CONCAT(LEFT(TRIM(B$1),1),"*"),COUNTIF(_xlpm.d,_xlpm.k))</f>
        <v>0</v>
      </c>
      <c r="C1883" s="1">
        <f>_xlfn.LET(_xlpm.d,$G1883,_xlpm.k,_xlfn.CONCAT(LEFT(TRIM(C$1),1),"*"),COUNTIF(_xlpm.d,_xlpm.k))</f>
        <v>0</v>
      </c>
      <c r="D1883" s="1">
        <f>_xlfn.LET(_xlpm.d,$G1883,_xlpm.k,_xlfn.CONCAT(LEFT(TRIM(D$1),1),"*"),COUNTIF(_xlpm.d,_xlpm.k))</f>
        <v>0</v>
      </c>
      <c r="E1883" s="1">
        <f>LOG(F1883+1,10)</f>
        <v>0.30102999566398114</v>
      </c>
      <c r="F1883" s="7">
        <v>1</v>
      </c>
      <c r="G1883" s="9" t="s">
        <v>621</v>
      </c>
      <c r="H1883" s="4">
        <f>F1883/freq.sum.r6e</f>
        <v>4.9701789264413521E-5</v>
      </c>
      <c r="I1883" s="1" t="str">
        <f>_xlfn.LET(_xlpm.sep,":",_xlpm.w,$G1883,LEFT(_xlpm.w,FIND(_xlpm.sep,_xlpm.w)-1))</f>
        <v>də</v>
      </c>
      <c r="J1883" s="1" t="str">
        <f>_xlfn.LET(_xlpm.sep,":",_xlpm.w,$G1883,RIGHT(_xlpm.w,LEN(_xlpm.w)-FIND(_xlpm.sep,_xlpm.w)))</f>
        <v>dix</v>
      </c>
      <c r="K1883" s="10">
        <f>_xlfn.LET(_xlpm.w,I1883,LEN(_xlpm.w))</f>
        <v>2</v>
      </c>
      <c r="L1883" s="10">
        <f>_xlfn.LET(_xlpm.w,J1883,LEN(_xlpm.w))</f>
        <v>3</v>
      </c>
      <c r="M1883" s="10">
        <f>_xlfn.LET(_xlpm.a,K1883,_xlpm.b,L1883,MAX(_xlpm.a,_xlpm.b))</f>
        <v>3</v>
      </c>
      <c r="N1883" s="10">
        <f>_xlfn.LET(_xlpm.d,(K1883,L1883),MAX(_xlpm.d)-MIN(_xlpm.d))</f>
        <v>1</v>
      </c>
      <c r="O1883" s="1" t="str">
        <f>_xlfn.LET(_xlpm.sep,":",_xlpm.w,$G1883,_xlfn.CONCAT("~",RIGHT(_xlpm.w,LEN(_xlpm.w)-FIND(_xlpm.sep,_xlpm.w)),"~"))</f>
        <v>~dix~</v>
      </c>
      <c r="P1883" s="1" t="str">
        <f>_xlfn.LET(_xlpm.sep,":",_xlpm.w,$G1883,_xlfn.CONCAT("[",LEFT(_xlpm.w,FIND(_xlpm.sep,_xlpm.w)-1),"]"))</f>
        <v>[də]</v>
      </c>
      <c r="Q1883" s="14" cm="1">
        <f t="array" ref="Q1883">SUM(_xlfn._xlws.FILTER($H$2:$H$7117,_xlfn.MAP($O$2:$O$7117,_xlfn.LAMBDA(_xlpm.x,_xlpm.x=$O1883))))</f>
        <v>4.9701789264413521E-5</v>
      </c>
      <c r="R1883" s="14">
        <f>$H1883/Q1883</f>
        <v>1</v>
      </c>
      <c r="S1883" s="14" cm="1">
        <f t="array" ref="S1883">SUM(_xlfn._xlws.FILTER($H$2:$H$7117,_xlfn.MAP($P$2:$P$7117,_xlfn.LAMBDA(_xlpm.x,_xlpm.x=$P1883))))</f>
        <v>1.7395626242544726E-3</v>
      </c>
      <c r="T1883" s="14">
        <f>$H1883/S1883</f>
        <v>2.8571428571428581E-2</v>
      </c>
      <c r="U1883" s="14">
        <f>_xlfn.LET(_xlpm.freq,F1883,_xlpm.size,M1883+1,_xlpm.F,V1883,LOG(1+_xlpm.freq)*LOG(1+_xlpm.size)*_xlpm.F)</f>
        <v>1.1689496520806931E-2</v>
      </c>
      <c r="V1883" s="14">
        <f>_xlfn.LET(_xlpm.a,T1883,_xlpm.b,R1883,2*_xlpm.a*_xlpm.b/(_xlpm.a+_xlpm.b))</f>
        <v>5.555555555555558E-2</v>
      </c>
      <c r="W1883" s="14">
        <f>_xlfn.LET(_xlpm.p,R1883,_xlpm.q,T1883,LOG(_xlpm.p/_xlpm.q))</f>
        <v>1.5440680443502754</v>
      </c>
      <c r="X1883" s="2"/>
      <c r="AC1883" s="2"/>
      <c r="AH1883" s="2"/>
      <c r="AI1883" s="2"/>
    </row>
    <row r="1884" spans="1:35">
      <c r="A1884" s="1" t="str">
        <f>_xlfn.LET(_xlpm.sep," : ",CONCATENATE(O1884,_xlpm.sep,P1884))</f>
        <v>~dor~ : [də]</v>
      </c>
      <c r="B1884" s="1">
        <f>_xlfn.LET(_xlpm.d,$G1884,_xlpm.k,_xlfn.CONCAT(LEFT(TRIM(B$1),1),"*"),COUNTIF(_xlpm.d,_xlpm.k))</f>
        <v>0</v>
      </c>
      <c r="C1884" s="1">
        <f>_xlfn.LET(_xlpm.d,$G1884,_xlpm.k,_xlfn.CONCAT(LEFT(TRIM(C$1),1),"*"),COUNTIF(_xlpm.d,_xlpm.k))</f>
        <v>0</v>
      </c>
      <c r="D1884" s="1">
        <f>_xlfn.LET(_xlpm.d,$G1884,_xlpm.k,_xlfn.CONCAT(LEFT(TRIM(D$1),1),"*"),COUNTIF(_xlpm.d,_xlpm.k))</f>
        <v>0</v>
      </c>
      <c r="E1884" s="1">
        <f>LOG(F1884+1,10)</f>
        <v>0.30102999566398114</v>
      </c>
      <c r="F1884" s="7">
        <v>1</v>
      </c>
      <c r="G1884" s="9" t="s">
        <v>627</v>
      </c>
      <c r="H1884" s="4">
        <f>F1884/freq.sum.r6e</f>
        <v>4.9701789264413521E-5</v>
      </c>
      <c r="I1884" s="1" t="str">
        <f>_xlfn.LET(_xlpm.sep,":",_xlpm.w,$G1884,LEFT(_xlpm.w,FIND(_xlpm.sep,_xlpm.w)-1))</f>
        <v>də</v>
      </c>
      <c r="J1884" s="1" t="str">
        <f>_xlfn.LET(_xlpm.sep,":",_xlpm.w,$G1884,RIGHT(_xlpm.w,LEN(_xlpm.w)-FIND(_xlpm.sep,_xlpm.w)))</f>
        <v>dor</v>
      </c>
      <c r="K1884" s="10">
        <f>_xlfn.LET(_xlpm.w,I1884,LEN(_xlpm.w))</f>
        <v>2</v>
      </c>
      <c r="L1884" s="10">
        <f>_xlfn.LET(_xlpm.w,J1884,LEN(_xlpm.w))</f>
        <v>3</v>
      </c>
      <c r="M1884" s="10">
        <f>_xlfn.LET(_xlpm.a,K1884,_xlpm.b,L1884,MAX(_xlpm.a,_xlpm.b))</f>
        <v>3</v>
      </c>
      <c r="N1884" s="10">
        <f>_xlfn.LET(_xlpm.d,(K1884,L1884),MAX(_xlpm.d)-MIN(_xlpm.d))</f>
        <v>1</v>
      </c>
      <c r="O1884" s="1" t="str">
        <f>_xlfn.LET(_xlpm.sep,":",_xlpm.w,$G1884,_xlfn.CONCAT("~",RIGHT(_xlpm.w,LEN(_xlpm.w)-FIND(_xlpm.sep,_xlpm.w)),"~"))</f>
        <v>~dor~</v>
      </c>
      <c r="P1884" s="1" t="str">
        <f>_xlfn.LET(_xlpm.sep,":",_xlpm.w,$G1884,_xlfn.CONCAT("[",LEFT(_xlpm.w,FIND(_xlpm.sep,_xlpm.w)-1),"]"))</f>
        <v>[də]</v>
      </c>
      <c r="Q1884" s="14" cm="1">
        <f t="array" ref="Q1884">SUM(_xlfn._xlws.FILTER($H$2:$H$7117,_xlfn.MAP($O$2:$O$7117,_xlfn.LAMBDA(_xlpm.x,_xlpm.x=$O1884))))</f>
        <v>4.9701789264413521E-5</v>
      </c>
      <c r="R1884" s="14">
        <f>$H1884/Q1884</f>
        <v>1</v>
      </c>
      <c r="S1884" s="14" cm="1">
        <f t="array" ref="S1884">SUM(_xlfn._xlws.FILTER($H$2:$H$7117,_xlfn.MAP($P$2:$P$7117,_xlfn.LAMBDA(_xlpm.x,_xlpm.x=$P1884))))</f>
        <v>1.7395626242544726E-3</v>
      </c>
      <c r="T1884" s="14">
        <f>$H1884/S1884</f>
        <v>2.8571428571428581E-2</v>
      </c>
      <c r="U1884" s="14">
        <f>_xlfn.LET(_xlpm.freq,F1884,_xlpm.size,M1884+1,_xlpm.F,V1884,LOG(1+_xlpm.freq)*LOG(1+_xlpm.size)*_xlpm.F)</f>
        <v>1.1689496520806931E-2</v>
      </c>
      <c r="V1884" s="14">
        <f>_xlfn.LET(_xlpm.a,T1884,_xlpm.b,R1884,2*_xlpm.a*_xlpm.b/(_xlpm.a+_xlpm.b))</f>
        <v>5.555555555555558E-2</v>
      </c>
      <c r="W1884" s="14">
        <f>_xlfn.LET(_xlpm.p,R1884,_xlpm.q,T1884,LOG(_xlpm.p/_xlpm.q))</f>
        <v>1.5440680443502754</v>
      </c>
      <c r="X1884" s="2"/>
      <c r="AC1884" s="2"/>
      <c r="AH1884" s="2"/>
      <c r="AI1884" s="2"/>
    </row>
    <row r="1885" spans="1:35">
      <c r="A1885" s="1" t="str">
        <f>_xlfn.LET(_xlpm.sep," : ",CONCATENATE(O1885,_xlpm.sep,P1885))</f>
        <v>~dox~ : [də]</v>
      </c>
      <c r="B1885" s="1">
        <f>_xlfn.LET(_xlpm.d,$G1885,_xlpm.k,_xlfn.CONCAT(LEFT(TRIM(B$1),1),"*"),COUNTIF(_xlpm.d,_xlpm.k))</f>
        <v>0</v>
      </c>
      <c r="C1885" s="1">
        <f>_xlfn.LET(_xlpm.d,$G1885,_xlpm.k,_xlfn.CONCAT(LEFT(TRIM(C$1),1),"*"),COUNTIF(_xlpm.d,_xlpm.k))</f>
        <v>0</v>
      </c>
      <c r="D1885" s="1">
        <f>_xlfn.LET(_xlpm.d,$G1885,_xlpm.k,_xlfn.CONCAT(LEFT(TRIM(D$1),1),"*"),COUNTIF(_xlpm.d,_xlpm.k))</f>
        <v>0</v>
      </c>
      <c r="E1885" s="1">
        <f>LOG(F1885+1,10)</f>
        <v>0.30102999566398114</v>
      </c>
      <c r="F1885" s="7">
        <v>1</v>
      </c>
      <c r="G1885" s="9" t="s">
        <v>631</v>
      </c>
      <c r="H1885" s="4">
        <f>F1885/freq.sum.r6e</f>
        <v>4.9701789264413521E-5</v>
      </c>
      <c r="I1885" s="1" t="str">
        <f>_xlfn.LET(_xlpm.sep,":",_xlpm.w,$G1885,LEFT(_xlpm.w,FIND(_xlpm.sep,_xlpm.w)-1))</f>
        <v>də</v>
      </c>
      <c r="J1885" s="1" t="str">
        <f>_xlfn.LET(_xlpm.sep,":",_xlpm.w,$G1885,RIGHT(_xlpm.w,LEN(_xlpm.w)-FIND(_xlpm.sep,_xlpm.w)))</f>
        <v>dox</v>
      </c>
      <c r="K1885" s="10">
        <f>_xlfn.LET(_xlpm.w,I1885,LEN(_xlpm.w))</f>
        <v>2</v>
      </c>
      <c r="L1885" s="10">
        <f>_xlfn.LET(_xlpm.w,J1885,LEN(_xlpm.w))</f>
        <v>3</v>
      </c>
      <c r="M1885" s="10">
        <f>_xlfn.LET(_xlpm.a,K1885,_xlpm.b,L1885,MAX(_xlpm.a,_xlpm.b))</f>
        <v>3</v>
      </c>
      <c r="N1885" s="10">
        <f>_xlfn.LET(_xlpm.d,(K1885,L1885),MAX(_xlpm.d)-MIN(_xlpm.d))</f>
        <v>1</v>
      </c>
      <c r="O1885" s="1" t="str">
        <f>_xlfn.LET(_xlpm.sep,":",_xlpm.w,$G1885,_xlfn.CONCAT("~",RIGHT(_xlpm.w,LEN(_xlpm.w)-FIND(_xlpm.sep,_xlpm.w)),"~"))</f>
        <v>~dox~</v>
      </c>
      <c r="P1885" s="1" t="str">
        <f>_xlfn.LET(_xlpm.sep,":",_xlpm.w,$G1885,_xlfn.CONCAT("[",LEFT(_xlpm.w,FIND(_xlpm.sep,_xlpm.w)-1),"]"))</f>
        <v>[də]</v>
      </c>
      <c r="Q1885" s="14" cm="1">
        <f t="array" ref="Q1885">SUM(_xlfn._xlws.FILTER($H$2:$H$7117,_xlfn.MAP($O$2:$O$7117,_xlfn.LAMBDA(_xlpm.x,_xlpm.x=$O1885))))</f>
        <v>4.9701789264413521E-5</v>
      </c>
      <c r="R1885" s="14">
        <f>$H1885/Q1885</f>
        <v>1</v>
      </c>
      <c r="S1885" s="14" cm="1">
        <f t="array" ref="S1885">SUM(_xlfn._xlws.FILTER($H$2:$H$7117,_xlfn.MAP($P$2:$P$7117,_xlfn.LAMBDA(_xlpm.x,_xlpm.x=$P1885))))</f>
        <v>1.7395626242544726E-3</v>
      </c>
      <c r="T1885" s="14">
        <f>$H1885/S1885</f>
        <v>2.8571428571428581E-2</v>
      </c>
      <c r="U1885" s="14">
        <f>_xlfn.LET(_xlpm.freq,F1885,_xlpm.size,M1885+1,_xlpm.F,V1885,LOG(1+_xlpm.freq)*LOG(1+_xlpm.size)*_xlpm.F)</f>
        <v>1.1689496520806931E-2</v>
      </c>
      <c r="V1885" s="14">
        <f>_xlfn.LET(_xlpm.a,T1885,_xlpm.b,R1885,2*_xlpm.a*_xlpm.b/(_xlpm.a+_xlpm.b))</f>
        <v>5.555555555555558E-2</v>
      </c>
      <c r="W1885" s="14">
        <f>_xlfn.LET(_xlpm.p,R1885,_xlpm.q,T1885,LOG(_xlpm.p/_xlpm.q))</f>
        <v>1.5440680443502754</v>
      </c>
      <c r="X1885" s="2"/>
      <c r="AC1885" s="2"/>
      <c r="AH1885" s="2"/>
      <c r="AI1885" s="2"/>
    </row>
    <row r="1886" spans="1:35">
      <c r="A1886" s="1" t="str">
        <f>_xlfn.LET(_xlpm.sep," : ",CONCATENATE(O1886,_xlpm.sep,P1886))</f>
        <v>~nie~ : [nɪ]</v>
      </c>
      <c r="B1886" s="1">
        <f>_xlfn.LET(_xlpm.d,$G1886,_xlpm.k,_xlfn.CONCAT(LEFT(TRIM(B$1),1),"*"),COUNTIF(_xlpm.d,_xlpm.k))</f>
        <v>0</v>
      </c>
      <c r="C1886" s="1">
        <f>_xlfn.LET(_xlpm.d,$G1886,_xlpm.k,_xlfn.CONCAT(LEFT(TRIM(C$1),1),"*"),COUNTIF(_xlpm.d,_xlpm.k))</f>
        <v>0</v>
      </c>
      <c r="D1886" s="1">
        <f>_xlfn.LET(_xlpm.d,$G1886,_xlpm.k,_xlfn.CONCAT(LEFT(TRIM(D$1),1),"*"),COUNTIF(_xlpm.d,_xlpm.k))</f>
        <v>1</v>
      </c>
      <c r="E1886" s="1">
        <f>LOG(F1886+1,10)</f>
        <v>0.30102999566398114</v>
      </c>
      <c r="F1886" s="7">
        <v>1</v>
      </c>
      <c r="G1886" s="9" t="s">
        <v>3400</v>
      </c>
      <c r="H1886" s="4">
        <f>F1886/freq.sum.r6e</f>
        <v>4.9701789264413521E-5</v>
      </c>
      <c r="I1886" s="1" t="str">
        <f>_xlfn.LET(_xlpm.sep,":",_xlpm.w,$G1886,LEFT(_xlpm.w,FIND(_xlpm.sep,_xlpm.w)-1))</f>
        <v>nɪ</v>
      </c>
      <c r="J1886" s="1" t="str">
        <f>_xlfn.LET(_xlpm.sep,":",_xlpm.w,$G1886,RIGHT(_xlpm.w,LEN(_xlpm.w)-FIND(_xlpm.sep,_xlpm.w)))</f>
        <v>nie</v>
      </c>
      <c r="K1886" s="10">
        <f>_xlfn.LET(_xlpm.w,I1886,LEN(_xlpm.w))</f>
        <v>2</v>
      </c>
      <c r="L1886" s="10">
        <f>_xlfn.LET(_xlpm.w,J1886,LEN(_xlpm.w))</f>
        <v>3</v>
      </c>
      <c r="M1886" s="10">
        <f>_xlfn.LET(_xlpm.a,K1886,_xlpm.b,L1886,MAX(_xlpm.a,_xlpm.b))</f>
        <v>3</v>
      </c>
      <c r="N1886" s="10">
        <f>_xlfn.LET(_xlpm.d,(K1886,L1886),MAX(_xlpm.d)-MIN(_xlpm.d))</f>
        <v>1</v>
      </c>
      <c r="O1886" s="1" t="str">
        <f>_xlfn.LET(_xlpm.sep,":",_xlpm.w,$G1886,_xlfn.CONCAT("~",RIGHT(_xlpm.w,LEN(_xlpm.w)-FIND(_xlpm.sep,_xlpm.w)),"~"))</f>
        <v>~nie~</v>
      </c>
      <c r="P1886" s="1" t="str">
        <f>_xlfn.LET(_xlpm.sep,":",_xlpm.w,$G1886,_xlfn.CONCAT("[",LEFT(_xlpm.w,FIND(_xlpm.sep,_xlpm.w)-1),"]"))</f>
        <v>[nɪ]</v>
      </c>
      <c r="Q1886" s="14" cm="1">
        <f t="array" ref="Q1886">SUM(_xlfn._xlws.FILTER($H$2:$H$7117,_xlfn.MAP($O$2:$O$7117,_xlfn.LAMBDA(_xlpm.x,_xlpm.x=$O1886))))</f>
        <v>4.4731610337972168E-4</v>
      </c>
      <c r="R1886" s="14">
        <f>$H1886/Q1886</f>
        <v>0.11111111111111112</v>
      </c>
      <c r="S1886" s="14" cm="1">
        <f t="array" ref="S1886">SUM(_xlfn._xlws.FILTER($H$2:$H$7117,_xlfn.MAP($P$2:$P$7117,_xlfn.LAMBDA(_xlpm.x,_xlpm.x=$P1886))))</f>
        <v>1.5904572564612324E-2</v>
      </c>
      <c r="T1886" s="14">
        <f>$H1886/S1886</f>
        <v>3.1250000000000006E-3</v>
      </c>
      <c r="U1886" s="14">
        <f>_xlfn.LET(_xlpm.freq,F1886,_xlpm.size,M1886+1,_xlpm.F,V1886,LOG(1+_xlpm.freq)*LOG(1+_xlpm.size)*_xlpm.F)</f>
        <v>1.2790938442220348E-3</v>
      </c>
      <c r="V1886" s="14">
        <f>_xlfn.LET(_xlpm.a,T1886,_xlpm.b,R1886,2*_xlpm.a*_xlpm.b/(_xlpm.a+_xlpm.b))</f>
        <v>6.0790273556231011E-3</v>
      </c>
      <c r="W1886" s="14">
        <f>_xlfn.LET(_xlpm.p,R1886,_xlpm.q,T1886,LOG(_xlpm.p/_xlpm.q))</f>
        <v>1.5509074688805811</v>
      </c>
      <c r="X1886" s="2"/>
      <c r="AC1886" s="2"/>
      <c r="AH1886" s="2"/>
      <c r="AI1886" s="2"/>
    </row>
    <row r="1887" spans="1:35">
      <c r="A1887" s="1" t="str">
        <f>_xlfn.LET(_xlpm.sep," : ",CONCATENATE(O1887,_xlpm.sep,P1887))</f>
        <v>~per~ : [pɪ]</v>
      </c>
      <c r="B1887" s="1">
        <f>_xlfn.LET(_xlpm.d,$G1887,_xlpm.k,_xlfn.CONCAT(LEFT(TRIM(B$1),1),"*"),COUNTIF(_xlpm.d,_xlpm.k))</f>
        <v>0</v>
      </c>
      <c r="C1887" s="1">
        <f>_xlfn.LET(_xlpm.d,$G1887,_xlpm.k,_xlfn.CONCAT(LEFT(TRIM(C$1),1),"*"),COUNTIF(_xlpm.d,_xlpm.k))</f>
        <v>0</v>
      </c>
      <c r="D1887" s="1">
        <f>_xlfn.LET(_xlpm.d,$G1887,_xlpm.k,_xlfn.CONCAT(LEFT(TRIM(D$1),1),"*"),COUNTIF(_xlpm.d,_xlpm.k))</f>
        <v>0</v>
      </c>
      <c r="E1887" s="1">
        <f>LOG(F1887+1,10)</f>
        <v>0.60205999132796229</v>
      </c>
      <c r="F1887" s="7">
        <v>3</v>
      </c>
      <c r="G1887" s="9" t="s">
        <v>3731</v>
      </c>
      <c r="H1887" s="4">
        <f>F1887/freq.sum.r6e</f>
        <v>1.4910536779324057E-4</v>
      </c>
      <c r="I1887" s="1" t="str">
        <f>_xlfn.LET(_xlpm.sep,":",_xlpm.w,$G1887,LEFT(_xlpm.w,FIND(_xlpm.sep,_xlpm.w)-1))</f>
        <v>pɪ</v>
      </c>
      <c r="J1887" s="1" t="str">
        <f>_xlfn.LET(_xlpm.sep,":",_xlpm.w,$G1887,RIGHT(_xlpm.w,LEN(_xlpm.w)-FIND(_xlpm.sep,_xlpm.w)))</f>
        <v>per</v>
      </c>
      <c r="K1887" s="10">
        <f>_xlfn.LET(_xlpm.w,I1887,LEN(_xlpm.w))</f>
        <v>2</v>
      </c>
      <c r="L1887" s="10">
        <f>_xlfn.LET(_xlpm.w,J1887,LEN(_xlpm.w))</f>
        <v>3</v>
      </c>
      <c r="M1887" s="10">
        <f>_xlfn.LET(_xlpm.a,K1887,_xlpm.b,L1887,MAX(_xlpm.a,_xlpm.b))</f>
        <v>3</v>
      </c>
      <c r="N1887" s="10">
        <f>_xlfn.LET(_xlpm.d,(K1887,L1887),MAX(_xlpm.d)-MIN(_xlpm.d))</f>
        <v>1</v>
      </c>
      <c r="O1887" s="1" t="str">
        <f>_xlfn.LET(_xlpm.sep,":",_xlpm.w,$G1887,_xlfn.CONCAT("~",RIGHT(_xlpm.w,LEN(_xlpm.w)-FIND(_xlpm.sep,_xlpm.w)),"~"))</f>
        <v>~per~</v>
      </c>
      <c r="P1887" s="1" t="str">
        <f>_xlfn.LET(_xlpm.sep,":",_xlpm.w,$G1887,_xlfn.CONCAT("[",LEFT(_xlpm.w,FIND(_xlpm.sep,_xlpm.w)-1),"]"))</f>
        <v>[pɪ]</v>
      </c>
      <c r="Q1887" s="14" cm="1">
        <f t="array" ref="Q1887">SUM(_xlfn._xlws.FILTER($H$2:$H$7117,_xlfn.MAP($O$2:$O$7117,_xlfn.LAMBDA(_xlpm.x,_xlpm.x=$O1887))))</f>
        <v>2.9821073558648114E-4</v>
      </c>
      <c r="R1887" s="14">
        <f>$H1887/Q1887</f>
        <v>0.5</v>
      </c>
      <c r="S1887" s="14" cm="1">
        <f t="array" ref="S1887">SUM(_xlfn._xlws.FILTER($H$2:$H$7117,_xlfn.MAP($P$2:$P$7117,_xlfn.LAMBDA(_xlpm.x,_xlpm.x=$P1887))))</f>
        <v>1.1133200795228625E-2</v>
      </c>
      <c r="T1887" s="14">
        <f>$H1887/S1887</f>
        <v>1.3392857142857147E-2</v>
      </c>
      <c r="U1887" s="14">
        <f>_xlfn.LET(_xlpm.freq,F1887,_xlpm.size,M1887+1,_xlpm.F,V1887,LOG(1+_xlpm.freq)*LOG(1+_xlpm.size)*_xlpm.F)</f>
        <v>1.0977961949975206E-2</v>
      </c>
      <c r="V1887" s="14">
        <f>_xlfn.LET(_xlpm.a,T1887,_xlpm.b,R1887,2*_xlpm.a*_xlpm.b/(_xlpm.a+_xlpm.b))</f>
        <v>2.6086956521739143E-2</v>
      </c>
      <c r="W1887" s="14">
        <f>_xlfn.LET(_xlpm.p,R1887,_xlpm.q,T1887,LOG(_xlpm.p/_xlpm.q))</f>
        <v>1.5720967679505191</v>
      </c>
      <c r="X1887" s="2"/>
      <c r="AC1887" s="2"/>
      <c r="AH1887" s="2"/>
      <c r="AI1887" s="2"/>
    </row>
    <row r="1888" spans="1:35">
      <c r="A1888" s="1" t="str">
        <f>_xlfn.LET(_xlpm.sep," : ",CONCATENATE(O1888,_xlpm.sep,P1888))</f>
        <v>~pir~ : [pɪ]</v>
      </c>
      <c r="B1888" s="1">
        <f>_xlfn.LET(_xlpm.d,$G1888,_xlpm.k,_xlfn.CONCAT(LEFT(TRIM(B$1),1),"*"),COUNTIF(_xlpm.d,_xlpm.k))</f>
        <v>0</v>
      </c>
      <c r="C1888" s="1">
        <f>_xlfn.LET(_xlpm.d,$G1888,_xlpm.k,_xlfn.CONCAT(LEFT(TRIM(C$1),1),"*"),COUNTIF(_xlpm.d,_xlpm.k))</f>
        <v>0</v>
      </c>
      <c r="D1888" s="1">
        <f>_xlfn.LET(_xlpm.d,$G1888,_xlpm.k,_xlfn.CONCAT(LEFT(TRIM(D$1),1),"*"),COUNTIF(_xlpm.d,_xlpm.k))</f>
        <v>0</v>
      </c>
      <c r="E1888" s="1">
        <f>LOG(F1888+1,10)</f>
        <v>0.60205999132796229</v>
      </c>
      <c r="F1888" s="7">
        <v>3</v>
      </c>
      <c r="G1888" s="9" t="s">
        <v>3743</v>
      </c>
      <c r="H1888" s="4">
        <f>F1888/freq.sum.r6e</f>
        <v>1.4910536779324057E-4</v>
      </c>
      <c r="I1888" s="1" t="str">
        <f>_xlfn.LET(_xlpm.sep,":",_xlpm.w,$G1888,LEFT(_xlpm.w,FIND(_xlpm.sep,_xlpm.w)-1))</f>
        <v>pɪ</v>
      </c>
      <c r="J1888" s="1" t="str">
        <f>_xlfn.LET(_xlpm.sep,":",_xlpm.w,$G1888,RIGHT(_xlpm.w,LEN(_xlpm.w)-FIND(_xlpm.sep,_xlpm.w)))</f>
        <v>pir</v>
      </c>
      <c r="K1888" s="10">
        <f>_xlfn.LET(_xlpm.w,I1888,LEN(_xlpm.w))</f>
        <v>2</v>
      </c>
      <c r="L1888" s="10">
        <f>_xlfn.LET(_xlpm.w,J1888,LEN(_xlpm.w))</f>
        <v>3</v>
      </c>
      <c r="M1888" s="10">
        <f>_xlfn.LET(_xlpm.a,K1888,_xlpm.b,L1888,MAX(_xlpm.a,_xlpm.b))</f>
        <v>3</v>
      </c>
      <c r="N1888" s="10">
        <f>_xlfn.LET(_xlpm.d,(K1888,L1888),MAX(_xlpm.d)-MIN(_xlpm.d))</f>
        <v>1</v>
      </c>
      <c r="O1888" s="1" t="str">
        <f>_xlfn.LET(_xlpm.sep,":",_xlpm.w,$G1888,_xlfn.CONCAT("~",RIGHT(_xlpm.w,LEN(_xlpm.w)-FIND(_xlpm.sep,_xlpm.w)),"~"))</f>
        <v>~pir~</v>
      </c>
      <c r="P1888" s="1" t="str">
        <f>_xlfn.LET(_xlpm.sep,":",_xlpm.w,$G1888,_xlfn.CONCAT("[",LEFT(_xlpm.w,FIND(_xlpm.sep,_xlpm.w)-1),"]"))</f>
        <v>[pɪ]</v>
      </c>
      <c r="Q1888" s="14" cm="1">
        <f t="array" ref="Q1888">SUM(_xlfn._xlws.FILTER($H$2:$H$7111,_xlfn.MAP($O$2:$O$7111,_xlfn.LAMBDA(_xlpm.x,_xlpm.x=$O1888))))</f>
        <v>2.9821073558648114E-4</v>
      </c>
      <c r="R1888" s="14">
        <f>$H1888/Q1888</f>
        <v>0.5</v>
      </c>
      <c r="S1888" s="14" cm="1">
        <f t="array" ref="S1888">SUM(_xlfn._xlws.FILTER($H$2:$H$7111,_xlfn.MAP($P$2:$P$7111,_xlfn.LAMBDA(_xlpm.x,_xlpm.x=$P1888))))</f>
        <v>1.1133200795228625E-2</v>
      </c>
      <c r="T1888" s="14">
        <f>$H1888/S1888</f>
        <v>1.3392857142857147E-2</v>
      </c>
      <c r="U1888" s="14">
        <f>_xlfn.LET(_xlpm.freq,F1888,_xlpm.size,M1888+1,_xlpm.F,V1888,LOG(1+_xlpm.freq)*LOG(1+_xlpm.size)*_xlpm.F)</f>
        <v>1.0977961949975206E-2</v>
      </c>
      <c r="V1888" s="14">
        <f>_xlfn.LET(_xlpm.a,T1888,_xlpm.b,R1888,2*_xlpm.a*_xlpm.b/(_xlpm.a+_xlpm.b))</f>
        <v>2.6086956521739143E-2</v>
      </c>
      <c r="W1888" s="14">
        <f>_xlfn.LET(_xlpm.p,R1888,_xlpm.q,T1888,LOG(_xlpm.p/_xlpm.q))</f>
        <v>1.5720967679505191</v>
      </c>
      <c r="X1888" s="2"/>
      <c r="AC1888" s="2"/>
      <c r="AH1888" s="2"/>
      <c r="AI1888" s="2"/>
    </row>
    <row r="1889" spans="1:35">
      <c r="A1889" s="1" t="str">
        <f>_xlfn.LET(_xlpm.sep," : ",CONCATENATE(O1889,_xlpm.sep,P1889))</f>
        <v>~myr~ : [mɪ]</v>
      </c>
      <c r="B1889" s="1">
        <f>_xlfn.LET(_xlpm.d,$G1889,_xlpm.k,_xlfn.CONCAT(LEFT(TRIM(B$1),1),"*"),COUNTIF(_xlpm.d,_xlpm.k))</f>
        <v>0</v>
      </c>
      <c r="C1889" s="1">
        <f>_xlfn.LET(_xlpm.d,$G1889,_xlpm.k,_xlfn.CONCAT(LEFT(TRIM(C$1),1),"*"),COUNTIF(_xlpm.d,_xlpm.k))</f>
        <v>1</v>
      </c>
      <c r="D1889" s="1">
        <f>_xlfn.LET(_xlpm.d,$G1889,_xlpm.k,_xlfn.CONCAT(LEFT(TRIM(D$1),1),"*"),COUNTIF(_xlpm.d,_xlpm.k))</f>
        <v>0</v>
      </c>
      <c r="E1889" s="1">
        <f>LOG(F1889+1,10)</f>
        <v>0.60205999132796229</v>
      </c>
      <c r="F1889" s="7">
        <v>3</v>
      </c>
      <c r="G1889" s="9" t="s">
        <v>2800</v>
      </c>
      <c r="H1889" s="4">
        <f>F1889/freq.sum.r6e</f>
        <v>1.4910536779324057E-4</v>
      </c>
      <c r="I1889" s="1" t="str">
        <f>_xlfn.LET(_xlpm.sep,":",_xlpm.w,$G1889,LEFT(_xlpm.w,FIND(_xlpm.sep,_xlpm.w)-1))</f>
        <v>mɪ</v>
      </c>
      <c r="J1889" s="1" t="str">
        <f>_xlfn.LET(_xlpm.sep,":",_xlpm.w,$G1889,RIGHT(_xlpm.w,LEN(_xlpm.w)-FIND(_xlpm.sep,_xlpm.w)))</f>
        <v>myr</v>
      </c>
      <c r="K1889" s="10">
        <f>_xlfn.LET(_xlpm.w,I1889,LEN(_xlpm.w))</f>
        <v>2</v>
      </c>
      <c r="L1889" s="10">
        <f>_xlfn.LET(_xlpm.w,J1889,LEN(_xlpm.w))</f>
        <v>3</v>
      </c>
      <c r="M1889" s="10">
        <f>_xlfn.LET(_xlpm.a,K1889,_xlpm.b,L1889,MAX(_xlpm.a,_xlpm.b))</f>
        <v>3</v>
      </c>
      <c r="N1889" s="10">
        <f>_xlfn.LET(_xlpm.d,(K1889,L1889),MAX(_xlpm.d)-MIN(_xlpm.d))</f>
        <v>1</v>
      </c>
      <c r="O1889" s="1" t="str">
        <f>_xlfn.LET(_xlpm.sep,":",_xlpm.w,$G1889,_xlfn.CONCAT("~",RIGHT(_xlpm.w,LEN(_xlpm.w)-FIND(_xlpm.sep,_xlpm.w)),"~"))</f>
        <v>~myr~</v>
      </c>
      <c r="P1889" s="1" t="str">
        <f>_xlfn.LET(_xlpm.sep,":",_xlpm.w,$G1889,_xlfn.CONCAT("[",LEFT(_xlpm.w,FIND(_xlpm.sep,_xlpm.w)-1),"]"))</f>
        <v>[mɪ]</v>
      </c>
      <c r="Q1889" s="14" cm="1">
        <f t="array" ref="Q1889">SUM(_xlfn._xlws.FILTER($H$2:$H$7117,_xlfn.MAP($O$2:$O$7117,_xlfn.LAMBDA(_xlpm.x,_xlpm.x=$O1889))))</f>
        <v>2.4850894632206762E-4</v>
      </c>
      <c r="R1889" s="14">
        <f>$H1889/Q1889</f>
        <v>0.6</v>
      </c>
      <c r="S1889" s="14" cm="1">
        <f t="array" ref="S1889">SUM(_xlfn._xlws.FILTER($H$2:$H$7117,_xlfn.MAP($P$2:$P$7117,_xlfn.LAMBDA(_xlpm.x,_xlpm.x=$P1889))))</f>
        <v>9.5427435387673929E-3</v>
      </c>
      <c r="T1889" s="14">
        <f>$H1889/S1889</f>
        <v>1.5625000000000007E-2</v>
      </c>
      <c r="U1889" s="14">
        <f>_xlfn.LET(_xlpm.freq,F1889,_xlpm.size,M1889+1,_xlpm.F,V1889,LOG(1+_xlpm.freq)*LOG(1+_xlpm.size)*_xlpm.F)</f>
        <v>1.2816909890833996E-2</v>
      </c>
      <c r="V1889" s="14">
        <f>_xlfn.LET(_xlpm.a,T1889,_xlpm.b,R1889,2*_xlpm.a*_xlpm.b/(_xlpm.a+_xlpm.b))</f>
        <v>3.0456852791878184E-2</v>
      </c>
      <c r="W1889" s="14">
        <f>_xlfn.LET(_xlpm.p,R1889,_xlpm.q,T1889,LOG(_xlpm.p/_xlpm.q))</f>
        <v>1.5843312243675307</v>
      </c>
      <c r="X1889" s="2"/>
      <c r="AC1889" s="2"/>
      <c r="AH1889" s="2"/>
      <c r="AI1889" s="2"/>
    </row>
    <row r="1890" spans="1:35">
      <c r="A1890" s="1" t="str">
        <f>_xlfn.LET(_xlpm.sep," : ",CONCATENATE(O1890,_xlpm.sep,P1890))</f>
        <v>~zyr~ : [zɪ]</v>
      </c>
      <c r="B1890" s="1">
        <f>_xlfn.LET(_xlpm.d,$G1890,_xlpm.k,_xlfn.CONCAT(LEFT(TRIM(B$1),1),"*"),COUNTIF(_xlpm.d,_xlpm.k))</f>
        <v>0</v>
      </c>
      <c r="C1890" s="1">
        <f>_xlfn.LET(_xlpm.d,$G1890,_xlpm.k,_xlfn.CONCAT(LEFT(TRIM(C$1),1),"*"),COUNTIF(_xlpm.d,_xlpm.k))</f>
        <v>0</v>
      </c>
      <c r="D1890" s="1">
        <f>_xlfn.LET(_xlpm.d,$G1890,_xlpm.k,_xlfn.CONCAT(LEFT(TRIM(D$1),1),"*"),COUNTIF(_xlpm.d,_xlpm.k))</f>
        <v>0</v>
      </c>
      <c r="E1890" s="1">
        <f>LOG(F1890+1,10)</f>
        <v>0.60205999132796229</v>
      </c>
      <c r="F1890" s="7">
        <v>3</v>
      </c>
      <c r="G1890" s="9" t="s">
        <v>5483</v>
      </c>
      <c r="H1890" s="4">
        <f>F1890/freq.sum.r6e</f>
        <v>1.4910536779324057E-4</v>
      </c>
      <c r="I1890" s="4" t="str">
        <f>_xlfn.LET(_xlpm.sep,":",_xlpm.w,$G1890,LEFT(_xlpm.w,FIND(_xlpm.sep,_xlpm.w)-1))</f>
        <v>zɪ</v>
      </c>
      <c r="J1890" s="4" t="str">
        <f>_xlfn.LET(_xlpm.sep,":",_xlpm.w,$G1890,RIGHT(_xlpm.w,LEN(_xlpm.w)-FIND(_xlpm.sep,_xlpm.w)))</f>
        <v>zyr</v>
      </c>
      <c r="K1890" s="10">
        <f>_xlfn.LET(_xlpm.w,I1890,LEN(_xlpm.w))</f>
        <v>2</v>
      </c>
      <c r="L1890" s="10">
        <f>_xlfn.LET(_xlpm.w,J1890,LEN(_xlpm.w))</f>
        <v>3</v>
      </c>
      <c r="M1890" s="10">
        <f>_xlfn.LET(_xlpm.a,K1890,_xlpm.b,L1890,MAX(_xlpm.a,_xlpm.b))</f>
        <v>3</v>
      </c>
      <c r="N1890" s="10">
        <f>_xlfn.LET(_xlpm.d,(K1890,L1890),MAX(_xlpm.d)-MIN(_xlpm.d))</f>
        <v>1</v>
      </c>
      <c r="O1890" s="1" t="str">
        <f>_xlfn.LET(_xlpm.sep,":",_xlpm.w,$G1890,_xlfn.CONCAT("~",RIGHT(_xlpm.w,LEN(_xlpm.w)-FIND(_xlpm.sep,_xlpm.w)),"~"))</f>
        <v>~zyr~</v>
      </c>
      <c r="P1890" s="1" t="str">
        <f>_xlfn.LET(_xlpm.sep,":",_xlpm.w,$G1890,_xlfn.CONCAT("[",LEFT(_xlpm.w,FIND(_xlpm.sep,_xlpm.w)-1),"]"))</f>
        <v>[zɪ]</v>
      </c>
      <c r="Q1890" s="14" cm="1">
        <f t="array" ref="Q1890">SUM(_xlfn._xlws.FILTER($H$2:$H$7109,_xlfn.MAP($O$2:$O$7109,_xlfn.LAMBDA(_xlpm.x,_xlpm.x=$O1890))))</f>
        <v>2.4850894632206762E-4</v>
      </c>
      <c r="R1890" s="14">
        <f>$H1890/Q1890</f>
        <v>0.6</v>
      </c>
      <c r="S1890" s="14" cm="1">
        <f t="array" ref="S1890">SUM(_xlfn._xlws.FILTER($H$2:$H$7109,_xlfn.MAP($P$2:$P$7109,_xlfn.LAMBDA(_xlpm.x,_xlpm.x=$P1890))))</f>
        <v>9.5427435387673929E-3</v>
      </c>
      <c r="T1890" s="14">
        <f>$H1890/S1890</f>
        <v>1.5625000000000007E-2</v>
      </c>
      <c r="U1890" s="14">
        <f>_xlfn.LET(_xlpm.freq,F1890,_xlpm.size,M1890+1,_xlpm.F,V1890,LOG(1+_xlpm.freq)*LOG(1+_xlpm.size)*_xlpm.F)</f>
        <v>1.2816909890833996E-2</v>
      </c>
      <c r="V1890" s="14">
        <f>_xlfn.LET(_xlpm.a,T1890,_xlpm.b,R1890,2*_xlpm.a*_xlpm.b/(_xlpm.a+_xlpm.b))</f>
        <v>3.0456852791878184E-2</v>
      </c>
      <c r="W1890" s="14">
        <f>_xlfn.LET(_xlpm.p,R1890,_xlpm.q,T1890,LOG(_xlpm.p/_xlpm.q))</f>
        <v>1.5843312243675307</v>
      </c>
      <c r="X1890" s="2"/>
      <c r="AC1890" s="2"/>
      <c r="AH1890" s="2"/>
      <c r="AI1890" s="2"/>
    </row>
    <row r="1891" spans="1:35">
      <c r="A1891" s="1" t="str">
        <f>_xlfn.LET(_xlpm.sep," : ",CONCATENATE(O1891,_xlpm.sep,P1891))</f>
        <v>~sar~ : [sə]</v>
      </c>
      <c r="B1891" s="1">
        <f>_xlfn.LET(_xlpm.d,$G1891,_xlpm.k,_xlfn.CONCAT(LEFT(TRIM(B$1),1),"*"),COUNTIF(_xlpm.d,_xlpm.k))</f>
        <v>0</v>
      </c>
      <c r="C1891" s="1">
        <f>_xlfn.LET(_xlpm.d,$G1891,_xlpm.k,_xlfn.CONCAT(LEFT(TRIM(C$1),1),"*"),COUNTIF(_xlpm.d,_xlpm.k))</f>
        <v>0</v>
      </c>
      <c r="D1891" s="1">
        <f>_xlfn.LET(_xlpm.d,$G1891,_xlpm.k,_xlfn.CONCAT(LEFT(TRIM(D$1),1),"*"),COUNTIF(_xlpm.d,_xlpm.k))</f>
        <v>0</v>
      </c>
      <c r="E1891" s="1">
        <f>LOG(F1891+1,10)</f>
        <v>0.30102999566398114</v>
      </c>
      <c r="F1891" s="7">
        <v>1</v>
      </c>
      <c r="G1891" s="9" t="s">
        <v>4461</v>
      </c>
      <c r="H1891" s="4">
        <f>F1891/freq.sum.r6e</f>
        <v>4.9701789264413521E-5</v>
      </c>
      <c r="I1891" s="4" t="str">
        <f>_xlfn.LET(_xlpm.sep,":",_xlpm.w,$G1891,LEFT(_xlpm.w,FIND(_xlpm.sep,_xlpm.w)-1))</f>
        <v>sə</v>
      </c>
      <c r="J1891" s="4" t="str">
        <f>_xlfn.LET(_xlpm.sep,":",_xlpm.w,$G1891,RIGHT(_xlpm.w,LEN(_xlpm.w)-FIND(_xlpm.sep,_xlpm.w)))</f>
        <v>sar</v>
      </c>
      <c r="K1891" s="10">
        <f>_xlfn.LET(_xlpm.w,I1891,LEN(_xlpm.w))</f>
        <v>2</v>
      </c>
      <c r="L1891" s="10">
        <f>_xlfn.LET(_xlpm.w,J1891,LEN(_xlpm.w))</f>
        <v>3</v>
      </c>
      <c r="M1891" s="10">
        <f>_xlfn.LET(_xlpm.a,K1891,_xlpm.b,L1891,MAX(_xlpm.a,_xlpm.b))</f>
        <v>3</v>
      </c>
      <c r="N1891" s="10">
        <f>_xlfn.LET(_xlpm.d,(K1891,L1891),MAX(_xlpm.d)-MIN(_xlpm.d))</f>
        <v>1</v>
      </c>
      <c r="O1891" s="1" t="str">
        <f>_xlfn.LET(_xlpm.sep,":",_xlpm.w,$G1891,_xlfn.CONCAT("~",RIGHT(_xlpm.w,LEN(_xlpm.w)-FIND(_xlpm.sep,_xlpm.w)),"~"))</f>
        <v>~sar~</v>
      </c>
      <c r="P1891" s="1" t="str">
        <f>_xlfn.LET(_xlpm.sep,":",_xlpm.w,$G1891,_xlfn.CONCAT("[",LEFT(_xlpm.w,FIND(_xlpm.sep,_xlpm.w)-1),"]"))</f>
        <v>[sə]</v>
      </c>
      <c r="Q1891" s="14" cm="1">
        <f t="array" ref="Q1891">SUM(_xlfn._xlws.FILTER($H$2:$H$7109,_xlfn.MAP($O$2:$O$7109,_xlfn.LAMBDA(_xlpm.x,_xlpm.x=$O1891))))</f>
        <v>9.9403578528827041E-5</v>
      </c>
      <c r="R1891" s="14">
        <f>$H1891/Q1891</f>
        <v>0.5</v>
      </c>
      <c r="S1891" s="14" cm="1">
        <f t="array" ref="S1891">SUM(_xlfn._xlws.FILTER($H$2:$H$7109,_xlfn.MAP($P$2:$P$7109,_xlfn.LAMBDA(_xlpm.x,_xlpm.x=$P1891))))</f>
        <v>3.9761431411530794E-3</v>
      </c>
      <c r="T1891" s="14">
        <f>$H1891/S1891</f>
        <v>1.2500000000000008E-2</v>
      </c>
      <c r="U1891" s="14">
        <f>_xlfn.LET(_xlpm.freq,F1891,_xlpm.size,M1891+1,_xlpm.F,V1891,LOG(1+_xlpm.freq)*LOG(1+_xlpm.size)*_xlpm.F)</f>
        <v>5.1319740823054837E-3</v>
      </c>
      <c r="V1891" s="14">
        <f>_xlfn.LET(_xlpm.a,T1891,_xlpm.b,R1891,2*_xlpm.a*_xlpm.b/(_xlpm.a+_xlpm.b))</f>
        <v>2.4390243902439043E-2</v>
      </c>
      <c r="W1891" s="14">
        <f>_xlfn.LET(_xlpm.p,R1891,_xlpm.q,T1891,LOG(_xlpm.p/_xlpm.q))</f>
        <v>1.6020599913279621</v>
      </c>
      <c r="X1891" s="2"/>
      <c r="AC1891" s="2"/>
      <c r="AH1891" s="2"/>
      <c r="AI1891" s="2"/>
    </row>
    <row r="1892" spans="1:35">
      <c r="A1892" s="1" t="str">
        <f>_xlfn.LET(_xlpm.sep," : ",CONCATENATE(O1892,_xlpm.sep,P1892))</f>
        <v>~sax~ : [sə]</v>
      </c>
      <c r="B1892" s="1">
        <f>_xlfn.LET(_xlpm.d,$G1892,_xlpm.k,_xlfn.CONCAT(LEFT(TRIM(B$1),1),"*"),COUNTIF(_xlpm.d,_xlpm.k))</f>
        <v>0</v>
      </c>
      <c r="C1892" s="1">
        <f>_xlfn.LET(_xlpm.d,$G1892,_xlpm.k,_xlfn.CONCAT(LEFT(TRIM(C$1),1),"*"),COUNTIF(_xlpm.d,_xlpm.k))</f>
        <v>0</v>
      </c>
      <c r="D1892" s="1">
        <f>_xlfn.LET(_xlpm.d,$G1892,_xlpm.k,_xlfn.CONCAT(LEFT(TRIM(D$1),1),"*"),COUNTIF(_xlpm.d,_xlpm.k))</f>
        <v>0</v>
      </c>
      <c r="E1892" s="1">
        <f>LOG(F1892+1,10)</f>
        <v>0.30102999566398114</v>
      </c>
      <c r="F1892" s="7">
        <v>1</v>
      </c>
      <c r="G1892" s="9" t="s">
        <v>4468</v>
      </c>
      <c r="H1892" s="4">
        <f>F1892/freq.sum.r6e</f>
        <v>4.9701789264413521E-5</v>
      </c>
      <c r="I1892" s="1" t="str">
        <f>_xlfn.LET(_xlpm.sep,":",_xlpm.w,$G1892,LEFT(_xlpm.w,FIND(_xlpm.sep,_xlpm.w)-1))</f>
        <v>sə</v>
      </c>
      <c r="J1892" s="1" t="str">
        <f>_xlfn.LET(_xlpm.sep,":",_xlpm.w,$G1892,RIGHT(_xlpm.w,LEN(_xlpm.w)-FIND(_xlpm.sep,_xlpm.w)))</f>
        <v>sax</v>
      </c>
      <c r="K1892" s="10">
        <f>_xlfn.LET(_xlpm.w,I1892,LEN(_xlpm.w))</f>
        <v>2</v>
      </c>
      <c r="L1892" s="10">
        <f>_xlfn.LET(_xlpm.w,J1892,LEN(_xlpm.w))</f>
        <v>3</v>
      </c>
      <c r="M1892" s="10">
        <f>_xlfn.LET(_xlpm.a,K1892,_xlpm.b,L1892,MAX(_xlpm.a,_xlpm.b))</f>
        <v>3</v>
      </c>
      <c r="N1892" s="10">
        <f>_xlfn.LET(_xlpm.d,(K1892,L1892),MAX(_xlpm.d)-MIN(_xlpm.d))</f>
        <v>1</v>
      </c>
      <c r="O1892" s="1" t="str">
        <f>_xlfn.LET(_xlpm.sep,":",_xlpm.w,$G1892,_xlfn.CONCAT("~",RIGHT(_xlpm.w,LEN(_xlpm.w)-FIND(_xlpm.sep,_xlpm.w)),"~"))</f>
        <v>~sax~</v>
      </c>
      <c r="P1892" s="1" t="str">
        <f>_xlfn.LET(_xlpm.sep,":",_xlpm.w,$G1892,_xlfn.CONCAT("[",LEFT(_xlpm.w,FIND(_xlpm.sep,_xlpm.w)-1),"]"))</f>
        <v>[sə]</v>
      </c>
      <c r="Q1892" s="14" cm="1">
        <f t="array" ref="Q1892">SUM(_xlfn._xlws.FILTER($H$2:$H$7117,_xlfn.MAP($O$2:$O$7117,_xlfn.LAMBDA(_xlpm.x,_xlpm.x=$O1892))))</f>
        <v>9.9403578528827041E-5</v>
      </c>
      <c r="R1892" s="14">
        <f>$H1892/Q1892</f>
        <v>0.5</v>
      </c>
      <c r="S1892" s="14" cm="1">
        <f t="array" ref="S1892">SUM(_xlfn._xlws.FILTER($H$2:$H$7117,_xlfn.MAP($P$2:$P$7117,_xlfn.LAMBDA(_xlpm.x,_xlpm.x=$P1892))))</f>
        <v>3.9761431411530794E-3</v>
      </c>
      <c r="T1892" s="14">
        <f>$H1892/S1892</f>
        <v>1.2500000000000008E-2</v>
      </c>
      <c r="U1892" s="14">
        <f>_xlfn.LET(_xlpm.freq,F1892,_xlpm.size,M1892+1,_xlpm.F,V1892,LOG(1+_xlpm.freq)*LOG(1+_xlpm.size)*_xlpm.F)</f>
        <v>5.1319740823054837E-3</v>
      </c>
      <c r="V1892" s="14">
        <f>_xlfn.LET(_xlpm.a,T1892,_xlpm.b,R1892,2*_xlpm.a*_xlpm.b/(_xlpm.a+_xlpm.b))</f>
        <v>2.4390243902439043E-2</v>
      </c>
      <c r="W1892" s="14">
        <f>_xlfn.LET(_xlpm.p,R1892,_xlpm.q,T1892,LOG(_xlpm.p/_xlpm.q))</f>
        <v>1.6020599913279621</v>
      </c>
      <c r="X1892" s="2"/>
      <c r="AC1892" s="2"/>
      <c r="AH1892" s="2"/>
      <c r="AI1892" s="2"/>
    </row>
    <row r="1893" spans="1:35">
      <c r="A1893" s="1" t="str">
        <f>_xlfn.LET(_xlpm.sep," : ",CONCATENATE(O1893,_xlpm.sep,P1893))</f>
        <v>~sex~ : [sə]</v>
      </c>
      <c r="B1893" s="1">
        <f>_xlfn.LET(_xlpm.d,$G1893,_xlpm.k,_xlfn.CONCAT(LEFT(TRIM(B$1),1),"*"),COUNTIF(_xlpm.d,_xlpm.k))</f>
        <v>0</v>
      </c>
      <c r="C1893" s="1">
        <f>_xlfn.LET(_xlpm.d,$G1893,_xlpm.k,_xlfn.CONCAT(LEFT(TRIM(C$1),1),"*"),COUNTIF(_xlpm.d,_xlpm.k))</f>
        <v>0</v>
      </c>
      <c r="D1893" s="1">
        <f>_xlfn.LET(_xlpm.d,$G1893,_xlpm.k,_xlfn.CONCAT(LEFT(TRIM(D$1),1),"*"),COUNTIF(_xlpm.d,_xlpm.k))</f>
        <v>0</v>
      </c>
      <c r="E1893" s="1">
        <f>LOG(F1893+1,10)</f>
        <v>0.30102999566398114</v>
      </c>
      <c r="F1893" s="7">
        <v>1</v>
      </c>
      <c r="G1893" s="9" t="s">
        <v>4510</v>
      </c>
      <c r="H1893" s="4">
        <f>F1893/freq.sum.r6e</f>
        <v>4.9701789264413521E-5</v>
      </c>
      <c r="I1893" s="1" t="str">
        <f>_xlfn.LET(_xlpm.sep,":",_xlpm.w,$G1893,LEFT(_xlpm.w,FIND(_xlpm.sep,_xlpm.w)-1))</f>
        <v>sə</v>
      </c>
      <c r="J1893" s="1" t="str">
        <f>_xlfn.LET(_xlpm.sep,":",_xlpm.w,$G1893,RIGHT(_xlpm.w,LEN(_xlpm.w)-FIND(_xlpm.sep,_xlpm.w)))</f>
        <v>sex</v>
      </c>
      <c r="K1893" s="10">
        <f>_xlfn.LET(_xlpm.w,I1893,LEN(_xlpm.w))</f>
        <v>2</v>
      </c>
      <c r="L1893" s="10">
        <f>_xlfn.LET(_xlpm.w,J1893,LEN(_xlpm.w))</f>
        <v>3</v>
      </c>
      <c r="M1893" s="10">
        <f>_xlfn.LET(_xlpm.a,K1893,_xlpm.b,L1893,MAX(_xlpm.a,_xlpm.b))</f>
        <v>3</v>
      </c>
      <c r="N1893" s="10">
        <f>_xlfn.LET(_xlpm.d,(K1893,L1893),MAX(_xlpm.d)-MIN(_xlpm.d))</f>
        <v>1</v>
      </c>
      <c r="O1893" s="1" t="str">
        <f>_xlfn.LET(_xlpm.sep,":",_xlpm.w,$G1893,_xlfn.CONCAT("~",RIGHT(_xlpm.w,LEN(_xlpm.w)-FIND(_xlpm.sep,_xlpm.w)),"~"))</f>
        <v>~sex~</v>
      </c>
      <c r="P1893" s="1" t="str">
        <f>_xlfn.LET(_xlpm.sep,":",_xlpm.w,$G1893,_xlfn.CONCAT("[",LEFT(_xlpm.w,FIND(_xlpm.sep,_xlpm.w)-1),"]"))</f>
        <v>[sə]</v>
      </c>
      <c r="Q1893" s="14" cm="1">
        <f t="array" ref="Q1893">SUM(_xlfn._xlws.FILTER($H$2:$H$7117,_xlfn.MAP($O$2:$O$7117,_xlfn.LAMBDA(_xlpm.x,_xlpm.x=$O1893))))</f>
        <v>9.9403578528827041E-5</v>
      </c>
      <c r="R1893" s="14">
        <f>$H1893/Q1893</f>
        <v>0.5</v>
      </c>
      <c r="S1893" s="14" cm="1">
        <f t="array" ref="S1893">SUM(_xlfn._xlws.FILTER($H$2:$H$7117,_xlfn.MAP($P$2:$P$7117,_xlfn.LAMBDA(_xlpm.x,_xlpm.x=$P1893))))</f>
        <v>3.9761431411530794E-3</v>
      </c>
      <c r="T1893" s="14">
        <f>$H1893/S1893</f>
        <v>1.2500000000000008E-2</v>
      </c>
      <c r="U1893" s="14">
        <f>_xlfn.LET(_xlpm.freq,F1893,_xlpm.size,M1893+1,_xlpm.F,V1893,LOG(1+_xlpm.freq)*LOG(1+_xlpm.size)*_xlpm.F)</f>
        <v>5.1319740823054837E-3</v>
      </c>
      <c r="V1893" s="14">
        <f>_xlfn.LET(_xlpm.a,T1893,_xlpm.b,R1893,2*_xlpm.a*_xlpm.b/(_xlpm.a+_xlpm.b))</f>
        <v>2.4390243902439043E-2</v>
      </c>
      <c r="W1893" s="14">
        <f>_xlfn.LET(_xlpm.p,R1893,_xlpm.q,T1893,LOG(_xlpm.p/_xlpm.q))</f>
        <v>1.6020599913279621</v>
      </c>
      <c r="X1893" s="2"/>
      <c r="AC1893" s="2"/>
      <c r="AH1893" s="2"/>
      <c r="AI1893" s="2"/>
    </row>
    <row r="1894" spans="1:35">
      <c r="A1894" s="1" t="str">
        <f>_xlfn.LET(_xlpm.sep," : ",CONCATENATE(O1894,_xlpm.sep,P1894))</f>
        <v>~six~ : [sə]</v>
      </c>
      <c r="B1894" s="1">
        <f>_xlfn.LET(_xlpm.d,$G1894,_xlpm.k,_xlfn.CONCAT(LEFT(TRIM(B$1),1),"*"),COUNTIF(_xlpm.d,_xlpm.k))</f>
        <v>0</v>
      </c>
      <c r="C1894" s="1">
        <f>_xlfn.LET(_xlpm.d,$G1894,_xlpm.k,_xlfn.CONCAT(LEFT(TRIM(C$1),1),"*"),COUNTIF(_xlpm.d,_xlpm.k))</f>
        <v>0</v>
      </c>
      <c r="D1894" s="1">
        <f>_xlfn.LET(_xlpm.d,$G1894,_xlpm.k,_xlfn.CONCAT(LEFT(TRIM(D$1),1),"*"),COUNTIF(_xlpm.d,_xlpm.k))</f>
        <v>0</v>
      </c>
      <c r="E1894" s="1">
        <f>LOG(F1894+1,10)</f>
        <v>0.30102999566398114</v>
      </c>
      <c r="F1894" s="7">
        <v>1</v>
      </c>
      <c r="G1894" s="9" t="s">
        <v>4521</v>
      </c>
      <c r="H1894" s="4">
        <f>F1894/freq.sum.r6e</f>
        <v>4.9701789264413521E-5</v>
      </c>
      <c r="I1894" s="1" t="str">
        <f>_xlfn.LET(_xlpm.sep,":",_xlpm.w,$G1894,LEFT(_xlpm.w,FIND(_xlpm.sep,_xlpm.w)-1))</f>
        <v>sə</v>
      </c>
      <c r="J1894" s="1" t="str">
        <f>_xlfn.LET(_xlpm.sep,":",_xlpm.w,$G1894,RIGHT(_xlpm.w,LEN(_xlpm.w)-FIND(_xlpm.sep,_xlpm.w)))</f>
        <v>six</v>
      </c>
      <c r="K1894" s="10">
        <f>_xlfn.LET(_xlpm.w,I1894,LEN(_xlpm.w))</f>
        <v>2</v>
      </c>
      <c r="L1894" s="10">
        <f>_xlfn.LET(_xlpm.w,J1894,LEN(_xlpm.w))</f>
        <v>3</v>
      </c>
      <c r="M1894" s="10">
        <f>_xlfn.LET(_xlpm.a,K1894,_xlpm.b,L1894,MAX(_xlpm.a,_xlpm.b))</f>
        <v>3</v>
      </c>
      <c r="N1894" s="10">
        <f>_xlfn.LET(_xlpm.d,(K1894,L1894),MAX(_xlpm.d)-MIN(_xlpm.d))</f>
        <v>1</v>
      </c>
      <c r="O1894" s="1" t="str">
        <f>_xlfn.LET(_xlpm.sep,":",_xlpm.w,$G1894,_xlfn.CONCAT("~",RIGHT(_xlpm.w,LEN(_xlpm.w)-FIND(_xlpm.sep,_xlpm.w)),"~"))</f>
        <v>~six~</v>
      </c>
      <c r="P1894" s="1" t="str">
        <f>_xlfn.LET(_xlpm.sep,":",_xlpm.w,$G1894,_xlfn.CONCAT("[",LEFT(_xlpm.w,FIND(_xlpm.sep,_xlpm.w)-1),"]"))</f>
        <v>[sə]</v>
      </c>
      <c r="Q1894" s="14" cm="1">
        <f t="array" ref="Q1894">SUM(_xlfn._xlws.FILTER($H$2:$H$7117,_xlfn.MAP($O$2:$O$7117,_xlfn.LAMBDA(_xlpm.x,_xlpm.x=$O1894))))</f>
        <v>9.9403578528827041E-5</v>
      </c>
      <c r="R1894" s="14">
        <f>$H1894/Q1894</f>
        <v>0.5</v>
      </c>
      <c r="S1894" s="14" cm="1">
        <f t="array" ref="S1894">SUM(_xlfn._xlws.FILTER($H$2:$H$7117,_xlfn.MAP($P$2:$P$7117,_xlfn.LAMBDA(_xlpm.x,_xlpm.x=$P1894))))</f>
        <v>3.9761431411530794E-3</v>
      </c>
      <c r="T1894" s="14">
        <f>$H1894/S1894</f>
        <v>1.2500000000000008E-2</v>
      </c>
      <c r="U1894" s="14">
        <f>_xlfn.LET(_xlpm.freq,F1894,_xlpm.size,M1894+1,_xlpm.F,V1894,LOG(1+_xlpm.freq)*LOG(1+_xlpm.size)*_xlpm.F)</f>
        <v>5.1319740823054837E-3</v>
      </c>
      <c r="V1894" s="14">
        <f>_xlfn.LET(_xlpm.a,T1894,_xlpm.b,R1894,2*_xlpm.a*_xlpm.b/(_xlpm.a+_xlpm.b))</f>
        <v>2.4390243902439043E-2</v>
      </c>
      <c r="W1894" s="14">
        <f>_xlfn.LET(_xlpm.p,R1894,_xlpm.q,T1894,LOG(_xlpm.p/_xlpm.q))</f>
        <v>1.6020599913279621</v>
      </c>
      <c r="X1894" s="2"/>
      <c r="AC1894" s="2"/>
      <c r="AH1894" s="2"/>
      <c r="AI1894" s="2"/>
    </row>
    <row r="1895" spans="1:35">
      <c r="A1895" s="1" t="str">
        <f>_xlfn.LET(_xlpm.sep," : ",CONCATENATE(O1895,_xlpm.sep,P1895))</f>
        <v>~sor~ : [sə]</v>
      </c>
      <c r="B1895" s="1">
        <f>_xlfn.LET(_xlpm.d,$G1895,_xlpm.k,_xlfn.CONCAT(LEFT(TRIM(B$1),1),"*"),COUNTIF(_xlpm.d,_xlpm.k))</f>
        <v>0</v>
      </c>
      <c r="C1895" s="1">
        <f>_xlfn.LET(_xlpm.d,$G1895,_xlpm.k,_xlfn.CONCAT(LEFT(TRIM(C$1),1),"*"),COUNTIF(_xlpm.d,_xlpm.k))</f>
        <v>0</v>
      </c>
      <c r="D1895" s="1">
        <f>_xlfn.LET(_xlpm.d,$G1895,_xlpm.k,_xlfn.CONCAT(LEFT(TRIM(D$1),1),"*"),COUNTIF(_xlpm.d,_xlpm.k))</f>
        <v>0</v>
      </c>
      <c r="E1895" s="1">
        <f>LOG(F1895+1,10)</f>
        <v>0.30102999566398114</v>
      </c>
      <c r="F1895" s="7">
        <v>1</v>
      </c>
      <c r="G1895" s="9" t="s">
        <v>4525</v>
      </c>
      <c r="H1895" s="4">
        <f>F1895/freq.sum.r6e</f>
        <v>4.9701789264413521E-5</v>
      </c>
      <c r="I1895" s="4" t="str">
        <f>_xlfn.LET(_xlpm.sep,":",_xlpm.w,$G1895,LEFT(_xlpm.w,FIND(_xlpm.sep,_xlpm.w)-1))</f>
        <v>sə</v>
      </c>
      <c r="J1895" s="4" t="str">
        <f>_xlfn.LET(_xlpm.sep,":",_xlpm.w,$G1895,RIGHT(_xlpm.w,LEN(_xlpm.w)-FIND(_xlpm.sep,_xlpm.w)))</f>
        <v>sor</v>
      </c>
      <c r="K1895" s="10">
        <f>_xlfn.LET(_xlpm.w,I1895,LEN(_xlpm.w))</f>
        <v>2</v>
      </c>
      <c r="L1895" s="10">
        <f>_xlfn.LET(_xlpm.w,J1895,LEN(_xlpm.w))</f>
        <v>3</v>
      </c>
      <c r="M1895" s="10">
        <f>_xlfn.LET(_xlpm.a,K1895,_xlpm.b,L1895,MAX(_xlpm.a,_xlpm.b))</f>
        <v>3</v>
      </c>
      <c r="N1895" s="10">
        <f>_xlfn.LET(_xlpm.d,(K1895,L1895),MAX(_xlpm.d)-MIN(_xlpm.d))</f>
        <v>1</v>
      </c>
      <c r="O1895" s="1" t="str">
        <f>_xlfn.LET(_xlpm.sep,":",_xlpm.w,$G1895,_xlfn.CONCAT("~",RIGHT(_xlpm.w,LEN(_xlpm.w)-FIND(_xlpm.sep,_xlpm.w)),"~"))</f>
        <v>~sor~</v>
      </c>
      <c r="P1895" s="1" t="str">
        <f>_xlfn.LET(_xlpm.sep,":",_xlpm.w,$G1895,_xlfn.CONCAT("[",LEFT(_xlpm.w,FIND(_xlpm.sep,_xlpm.w)-1),"]"))</f>
        <v>[sə]</v>
      </c>
      <c r="Q1895" s="14" cm="1">
        <f t="array" ref="Q1895">SUM(_xlfn._xlws.FILTER($H$2:$H$7109,_xlfn.MAP($O$2:$O$7109,_xlfn.LAMBDA(_xlpm.x,_xlpm.x=$O1895))))</f>
        <v>9.9403578528827041E-5</v>
      </c>
      <c r="R1895" s="14">
        <f>$H1895/Q1895</f>
        <v>0.5</v>
      </c>
      <c r="S1895" s="14" cm="1">
        <f t="array" ref="S1895">SUM(_xlfn._xlws.FILTER($H$2:$H$7109,_xlfn.MAP($P$2:$P$7109,_xlfn.LAMBDA(_xlpm.x,_xlpm.x=$P1895))))</f>
        <v>3.9761431411530794E-3</v>
      </c>
      <c r="T1895" s="14">
        <f>$H1895/S1895</f>
        <v>1.2500000000000008E-2</v>
      </c>
      <c r="U1895" s="14">
        <f>_xlfn.LET(_xlpm.freq,F1895,_xlpm.size,M1895+1,_xlpm.F,V1895,LOG(1+_xlpm.freq)*LOG(1+_xlpm.size)*_xlpm.F)</f>
        <v>5.1319740823054837E-3</v>
      </c>
      <c r="V1895" s="14">
        <f>_xlfn.LET(_xlpm.a,T1895,_xlpm.b,R1895,2*_xlpm.a*_xlpm.b/(_xlpm.a+_xlpm.b))</f>
        <v>2.4390243902439043E-2</v>
      </c>
      <c r="W1895" s="14">
        <f>_xlfn.LET(_xlpm.p,R1895,_xlpm.q,T1895,LOG(_xlpm.p/_xlpm.q))</f>
        <v>1.6020599913279621</v>
      </c>
      <c r="X1895" s="2"/>
      <c r="AC1895" s="2"/>
      <c r="AH1895" s="2"/>
      <c r="AI1895" s="2"/>
    </row>
    <row r="1896" spans="1:35">
      <c r="A1896" s="1" t="str">
        <f>_xlfn.LET(_xlpm.sep," : ",CONCATENATE(O1896,_xlpm.sep,P1896))</f>
        <v>~sox~ : [sə]</v>
      </c>
      <c r="B1896" s="1">
        <f>_xlfn.LET(_xlpm.d,$G1896,_xlpm.k,_xlfn.CONCAT(LEFT(TRIM(B$1),1),"*"),COUNTIF(_xlpm.d,_xlpm.k))</f>
        <v>0</v>
      </c>
      <c r="C1896" s="1">
        <f>_xlfn.LET(_xlpm.d,$G1896,_xlpm.k,_xlfn.CONCAT(LEFT(TRIM(C$1),1),"*"),COUNTIF(_xlpm.d,_xlpm.k))</f>
        <v>0</v>
      </c>
      <c r="D1896" s="1">
        <f>_xlfn.LET(_xlpm.d,$G1896,_xlpm.k,_xlfn.CONCAT(LEFT(TRIM(D$1),1),"*"),COUNTIF(_xlpm.d,_xlpm.k))</f>
        <v>0</v>
      </c>
      <c r="E1896" s="1">
        <f>LOG(F1896+1,10)</f>
        <v>0.30102999566398114</v>
      </c>
      <c r="F1896" s="7">
        <v>1</v>
      </c>
      <c r="G1896" s="9" t="s">
        <v>4531</v>
      </c>
      <c r="H1896" s="4">
        <f>F1896/freq.sum.r6e</f>
        <v>4.9701789264413521E-5</v>
      </c>
      <c r="I1896" s="4" t="str">
        <f>_xlfn.LET(_xlpm.sep,":",_xlpm.w,$G1896,LEFT(_xlpm.w,FIND(_xlpm.sep,_xlpm.w)-1))</f>
        <v>sə</v>
      </c>
      <c r="J1896" s="4" t="str">
        <f>_xlfn.LET(_xlpm.sep,":",_xlpm.w,$G1896,RIGHT(_xlpm.w,LEN(_xlpm.w)-FIND(_xlpm.sep,_xlpm.w)))</f>
        <v>sox</v>
      </c>
      <c r="K1896" s="10">
        <f>_xlfn.LET(_xlpm.w,I1896,LEN(_xlpm.w))</f>
        <v>2</v>
      </c>
      <c r="L1896" s="10">
        <f>_xlfn.LET(_xlpm.w,J1896,LEN(_xlpm.w))</f>
        <v>3</v>
      </c>
      <c r="M1896" s="10">
        <f>_xlfn.LET(_xlpm.a,K1896,_xlpm.b,L1896,MAX(_xlpm.a,_xlpm.b))</f>
        <v>3</v>
      </c>
      <c r="N1896" s="10">
        <f>_xlfn.LET(_xlpm.d,(K1896,L1896),MAX(_xlpm.d)-MIN(_xlpm.d))</f>
        <v>1</v>
      </c>
      <c r="O1896" s="1" t="str">
        <f>_xlfn.LET(_xlpm.sep,":",_xlpm.w,$G1896,_xlfn.CONCAT("~",RIGHT(_xlpm.w,LEN(_xlpm.w)-FIND(_xlpm.sep,_xlpm.w)),"~"))</f>
        <v>~sox~</v>
      </c>
      <c r="P1896" s="1" t="str">
        <f>_xlfn.LET(_xlpm.sep,":",_xlpm.w,$G1896,_xlfn.CONCAT("[",LEFT(_xlpm.w,FIND(_xlpm.sep,_xlpm.w)-1),"]"))</f>
        <v>[sə]</v>
      </c>
      <c r="Q1896" s="14" cm="1">
        <f t="array" ref="Q1896">SUM(_xlfn._xlws.FILTER($H$2:$H$7109,_xlfn.MAP($O$2:$O$7109,_xlfn.LAMBDA(_xlpm.x,_xlpm.x=$O1896))))</f>
        <v>9.9403578528827041E-5</v>
      </c>
      <c r="R1896" s="14">
        <f>$H1896/Q1896</f>
        <v>0.5</v>
      </c>
      <c r="S1896" s="14" cm="1">
        <f t="array" ref="S1896">SUM(_xlfn._xlws.FILTER($H$2:$H$7109,_xlfn.MAP($P$2:$P$7109,_xlfn.LAMBDA(_xlpm.x,_xlpm.x=$P1896))))</f>
        <v>3.9761431411530794E-3</v>
      </c>
      <c r="T1896" s="14">
        <f>$H1896/S1896</f>
        <v>1.2500000000000008E-2</v>
      </c>
      <c r="U1896" s="14">
        <f>_xlfn.LET(_xlpm.freq,F1896,_xlpm.size,M1896+1,_xlpm.F,V1896,LOG(1+_xlpm.freq)*LOG(1+_xlpm.size)*_xlpm.F)</f>
        <v>5.1319740823054837E-3</v>
      </c>
      <c r="V1896" s="14">
        <f>_xlfn.LET(_xlpm.a,T1896,_xlpm.b,R1896,2*_xlpm.a*_xlpm.b/(_xlpm.a+_xlpm.b))</f>
        <v>2.4390243902439043E-2</v>
      </c>
      <c r="W1896" s="14">
        <f>_xlfn.LET(_xlpm.p,R1896,_xlpm.q,T1896,LOG(_xlpm.p/_xlpm.q))</f>
        <v>1.6020599913279621</v>
      </c>
      <c r="X1896" s="2"/>
      <c r="AC1896" s="2"/>
      <c r="AH1896" s="2"/>
      <c r="AI1896" s="2"/>
    </row>
    <row r="1897" spans="1:35">
      <c r="A1897" s="1" t="str">
        <f>_xlfn.LET(_xlpm.sep," : ",CONCATENATE(O1897,_xlpm.sep,P1897))</f>
        <v>~sux~ : [sə]</v>
      </c>
      <c r="B1897" s="1">
        <f>_xlfn.LET(_xlpm.d,$G1897,_xlpm.k,_xlfn.CONCAT(LEFT(TRIM(B$1),1),"*"),COUNTIF(_xlpm.d,_xlpm.k))</f>
        <v>0</v>
      </c>
      <c r="C1897" s="1">
        <f>_xlfn.LET(_xlpm.d,$G1897,_xlpm.k,_xlfn.CONCAT(LEFT(TRIM(C$1),1),"*"),COUNTIF(_xlpm.d,_xlpm.k))</f>
        <v>0</v>
      </c>
      <c r="D1897" s="1">
        <f>_xlfn.LET(_xlpm.d,$G1897,_xlpm.k,_xlfn.CONCAT(LEFT(TRIM(D$1),1),"*"),COUNTIF(_xlpm.d,_xlpm.k))</f>
        <v>0</v>
      </c>
      <c r="E1897" s="1">
        <f>LOG(F1897+1,10)</f>
        <v>0.30102999566398114</v>
      </c>
      <c r="F1897" s="7">
        <v>1</v>
      </c>
      <c r="G1897" s="9" t="s">
        <v>4593</v>
      </c>
      <c r="H1897" s="4">
        <f>F1897/freq.sum.r6e</f>
        <v>4.9701789264413521E-5</v>
      </c>
      <c r="I1897" s="1" t="str">
        <f>_xlfn.LET(_xlpm.sep,":",_xlpm.w,$G1897,LEFT(_xlpm.w,FIND(_xlpm.sep,_xlpm.w)-1))</f>
        <v>sə</v>
      </c>
      <c r="J1897" s="1" t="str">
        <f>_xlfn.LET(_xlpm.sep,":",_xlpm.w,$G1897,RIGHT(_xlpm.w,LEN(_xlpm.w)-FIND(_xlpm.sep,_xlpm.w)))</f>
        <v>sux</v>
      </c>
      <c r="K1897" s="10">
        <f>_xlfn.LET(_xlpm.w,I1897,LEN(_xlpm.w))</f>
        <v>2</v>
      </c>
      <c r="L1897" s="10">
        <f>_xlfn.LET(_xlpm.w,J1897,LEN(_xlpm.w))</f>
        <v>3</v>
      </c>
      <c r="M1897" s="10">
        <f>_xlfn.LET(_xlpm.a,K1897,_xlpm.b,L1897,MAX(_xlpm.a,_xlpm.b))</f>
        <v>3</v>
      </c>
      <c r="N1897" s="10">
        <f>_xlfn.LET(_xlpm.d,(K1897,L1897),MAX(_xlpm.d)-MIN(_xlpm.d))</f>
        <v>1</v>
      </c>
      <c r="O1897" s="1" t="str">
        <f>_xlfn.LET(_xlpm.sep,":",_xlpm.w,$G1897,_xlfn.CONCAT("~",RIGHT(_xlpm.w,LEN(_xlpm.w)-FIND(_xlpm.sep,_xlpm.w)),"~"))</f>
        <v>~sux~</v>
      </c>
      <c r="P1897" s="1" t="str">
        <f>_xlfn.LET(_xlpm.sep,":",_xlpm.w,$G1897,_xlfn.CONCAT("[",LEFT(_xlpm.w,FIND(_xlpm.sep,_xlpm.w)-1),"]"))</f>
        <v>[sə]</v>
      </c>
      <c r="Q1897" s="14" cm="1">
        <f t="array" ref="Q1897">SUM(_xlfn._xlws.FILTER($H$2:$H$7117,_xlfn.MAP($O$2:$O$7117,_xlfn.LAMBDA(_xlpm.x,_xlpm.x=$O1897))))</f>
        <v>9.9403578528827041E-5</v>
      </c>
      <c r="R1897" s="14">
        <f>$H1897/Q1897</f>
        <v>0.5</v>
      </c>
      <c r="S1897" s="14" cm="1">
        <f t="array" ref="S1897">SUM(_xlfn._xlws.FILTER($H$2:$H$7117,_xlfn.MAP($P$2:$P$7117,_xlfn.LAMBDA(_xlpm.x,_xlpm.x=$P1897))))</f>
        <v>3.9761431411530794E-3</v>
      </c>
      <c r="T1897" s="14">
        <f>$H1897/S1897</f>
        <v>1.2500000000000008E-2</v>
      </c>
      <c r="U1897" s="14">
        <f>_xlfn.LET(_xlpm.freq,F1897,_xlpm.size,M1897+1,_xlpm.F,V1897,LOG(1+_xlpm.freq)*LOG(1+_xlpm.size)*_xlpm.F)</f>
        <v>5.1319740823054837E-3</v>
      </c>
      <c r="V1897" s="14">
        <f>_xlfn.LET(_xlpm.a,T1897,_xlpm.b,R1897,2*_xlpm.a*_xlpm.b/(_xlpm.a+_xlpm.b))</f>
        <v>2.4390243902439043E-2</v>
      </c>
      <c r="W1897" s="14">
        <f>_xlfn.LET(_xlpm.p,R1897,_xlpm.q,T1897,LOG(_xlpm.p/_xlpm.q))</f>
        <v>1.6020599913279621</v>
      </c>
      <c r="X1897" s="2"/>
      <c r="AC1897" s="2"/>
      <c r="AH1897" s="2"/>
      <c r="AI1897" s="2"/>
    </row>
    <row r="1898" spans="1:35">
      <c r="A1898" s="1" t="str">
        <f>_xlfn.LET(_xlpm.sep," : ",CONCATENATE(O1898,_xlpm.sep,P1898))</f>
        <v>~wih~ : [vɪ]</v>
      </c>
      <c r="B1898" s="1">
        <f>_xlfn.LET(_xlpm.d,$G1898,_xlpm.k,_xlfn.CONCAT(LEFT(TRIM(B$1),1),"*"),COUNTIF(_xlpm.d,_xlpm.k))</f>
        <v>0</v>
      </c>
      <c r="C1898" s="1">
        <f>_xlfn.LET(_xlpm.d,$G1898,_xlpm.k,_xlfn.CONCAT(LEFT(TRIM(C$1),1),"*"),COUNTIF(_xlpm.d,_xlpm.k))</f>
        <v>0</v>
      </c>
      <c r="D1898" s="1">
        <f>_xlfn.LET(_xlpm.d,$G1898,_xlpm.k,_xlfn.CONCAT(LEFT(TRIM(D$1),1),"*"),COUNTIF(_xlpm.d,_xlpm.k))</f>
        <v>0</v>
      </c>
      <c r="E1898" s="1">
        <f>LOG(F1898+1,10)</f>
        <v>0.47712125471966244</v>
      </c>
      <c r="F1898" s="7">
        <v>2</v>
      </c>
      <c r="G1898" s="9" t="s">
        <v>5188</v>
      </c>
      <c r="H1898" s="4">
        <f>F1898/freq.sum.r6e</f>
        <v>9.9403578528827041E-5</v>
      </c>
      <c r="I1898" s="1" t="str">
        <f>_xlfn.LET(_xlpm.sep,":",_xlpm.w,$G1898,LEFT(_xlpm.w,FIND(_xlpm.sep,_xlpm.w)-1))</f>
        <v>vɪ</v>
      </c>
      <c r="J1898" s="1" t="str">
        <f>_xlfn.LET(_xlpm.sep,":",_xlpm.w,$G1898,RIGHT(_xlpm.w,LEN(_xlpm.w)-FIND(_xlpm.sep,_xlpm.w)))</f>
        <v>wih</v>
      </c>
      <c r="K1898" s="10">
        <f>_xlfn.LET(_xlpm.w,I1898,LEN(_xlpm.w))</f>
        <v>2</v>
      </c>
      <c r="L1898" s="10">
        <f>_xlfn.LET(_xlpm.w,J1898,LEN(_xlpm.w))</f>
        <v>3</v>
      </c>
      <c r="M1898" s="10">
        <f>_xlfn.LET(_xlpm.a,K1898,_xlpm.b,L1898,MAX(_xlpm.a,_xlpm.b))</f>
        <v>3</v>
      </c>
      <c r="N1898" s="10">
        <f>_xlfn.LET(_xlpm.d,(K1898,L1898),MAX(_xlpm.d)-MIN(_xlpm.d))</f>
        <v>1</v>
      </c>
      <c r="O1898" s="1" t="str">
        <f>_xlfn.LET(_xlpm.sep,":",_xlpm.w,$G1898,_xlfn.CONCAT("~",RIGHT(_xlpm.w,LEN(_xlpm.w)-FIND(_xlpm.sep,_xlpm.w)),"~"))</f>
        <v>~wih~</v>
      </c>
      <c r="P1898" s="1" t="str">
        <f>_xlfn.LET(_xlpm.sep,":",_xlpm.w,$G1898,_xlfn.CONCAT("[",LEFT(_xlpm.w,FIND(_xlpm.sep,_xlpm.w)-1),"]"))</f>
        <v>[vɪ]</v>
      </c>
      <c r="Q1898" s="14" cm="1">
        <f t="array" ref="Q1898">SUM(_xlfn._xlws.FILTER($H$2:$H$7117,_xlfn.MAP($O$2:$O$7117,_xlfn.LAMBDA(_xlpm.x,_xlpm.x=$O1898))))</f>
        <v>1.9880715705765408E-4</v>
      </c>
      <c r="R1898" s="14">
        <f>$H1898/Q1898</f>
        <v>0.5</v>
      </c>
      <c r="S1898" s="14" cm="1">
        <f t="array" ref="S1898">SUM(_xlfn._xlws.FILTER($H$2:$H$7117,_xlfn.MAP($P$2:$P$7117,_xlfn.LAMBDA(_xlpm.x,_xlpm.x=$P1898))))</f>
        <v>7.9522862823061605E-3</v>
      </c>
      <c r="T1898" s="14">
        <f>$H1898/S1898</f>
        <v>1.2500000000000004E-2</v>
      </c>
      <c r="U1898" s="14">
        <f>_xlfn.LET(_xlpm.freq,F1898,_xlpm.size,M1898+1,_xlpm.F,V1898,LOG(1+_xlpm.freq)*LOG(1+_xlpm.size)*_xlpm.F)</f>
        <v>8.1339864751270568E-3</v>
      </c>
      <c r="V1898" s="14">
        <f>_xlfn.LET(_xlpm.a,T1898,_xlpm.b,R1898,2*_xlpm.a*_xlpm.b/(_xlpm.a+_xlpm.b))</f>
        <v>2.4390243902439036E-2</v>
      </c>
      <c r="W1898" s="14">
        <f>_xlfn.LET(_xlpm.p,R1898,_xlpm.q,T1898,LOG(_xlpm.p/_xlpm.q))</f>
        <v>1.6020599913279623</v>
      </c>
      <c r="X1898" s="2"/>
      <c r="AC1898" s="2"/>
      <c r="AH1898" s="2"/>
      <c r="AI1898" s="2"/>
    </row>
    <row r="1899" spans="1:35">
      <c r="A1899" s="1" t="str">
        <f>_xlfn.LET(_xlpm.sep," : ",CONCATENATE(O1899,_xlpm.sep,P1899))</f>
        <v>~wih~ : [wɪ]</v>
      </c>
      <c r="B1899" s="1">
        <f>_xlfn.LET(_xlpm.d,$G1899,_xlpm.k,_xlfn.CONCAT(LEFT(TRIM(B$1),1),"*"),COUNTIF(_xlpm.d,_xlpm.k))</f>
        <v>0</v>
      </c>
      <c r="C1899" s="1">
        <f>_xlfn.LET(_xlpm.d,$G1899,_xlpm.k,_xlfn.CONCAT(LEFT(TRIM(C$1),1),"*"),COUNTIF(_xlpm.d,_xlpm.k))</f>
        <v>0</v>
      </c>
      <c r="D1899" s="1">
        <f>_xlfn.LET(_xlpm.d,$G1899,_xlpm.k,_xlfn.CONCAT(LEFT(TRIM(D$1),1),"*"),COUNTIF(_xlpm.d,_xlpm.k))</f>
        <v>0</v>
      </c>
      <c r="E1899" s="1">
        <f>LOG(F1899+1,10)</f>
        <v>0.47712125471966244</v>
      </c>
      <c r="F1899" s="7">
        <v>2</v>
      </c>
      <c r="G1899" s="9" t="s">
        <v>5320</v>
      </c>
      <c r="H1899" s="4">
        <f>F1899/freq.sum.r6e</f>
        <v>9.9403578528827041E-5</v>
      </c>
      <c r="I1899" s="1" t="str">
        <f>_xlfn.LET(_xlpm.sep,":",_xlpm.w,$G1899,LEFT(_xlpm.w,FIND(_xlpm.sep,_xlpm.w)-1))</f>
        <v>wɪ</v>
      </c>
      <c r="J1899" s="1" t="str">
        <f>_xlfn.LET(_xlpm.sep,":",_xlpm.w,$G1899,RIGHT(_xlpm.w,LEN(_xlpm.w)-FIND(_xlpm.sep,_xlpm.w)))</f>
        <v>wih</v>
      </c>
      <c r="K1899" s="10">
        <f>_xlfn.LET(_xlpm.w,I1899,LEN(_xlpm.w))</f>
        <v>2</v>
      </c>
      <c r="L1899" s="10">
        <f>_xlfn.LET(_xlpm.w,J1899,LEN(_xlpm.w))</f>
        <v>3</v>
      </c>
      <c r="M1899" s="10">
        <f>_xlfn.LET(_xlpm.a,K1899,_xlpm.b,L1899,MAX(_xlpm.a,_xlpm.b))</f>
        <v>3</v>
      </c>
      <c r="N1899" s="10">
        <f>_xlfn.LET(_xlpm.d,(K1899,L1899),MAX(_xlpm.d)-MIN(_xlpm.d))</f>
        <v>1</v>
      </c>
      <c r="O1899" s="1" t="str">
        <f>_xlfn.LET(_xlpm.sep,":",_xlpm.w,$G1899,_xlfn.CONCAT("~",RIGHT(_xlpm.w,LEN(_xlpm.w)-FIND(_xlpm.sep,_xlpm.w)),"~"))</f>
        <v>~wih~</v>
      </c>
      <c r="P1899" s="1" t="str">
        <f>_xlfn.LET(_xlpm.sep,":",_xlpm.w,$G1899,_xlfn.CONCAT("[",LEFT(_xlpm.w,FIND(_xlpm.sep,_xlpm.w)-1),"]"))</f>
        <v>[wɪ]</v>
      </c>
      <c r="Q1899" s="14" cm="1">
        <f t="array" ref="Q1899">SUM(_xlfn._xlws.FILTER($H$2:$H$7117,_xlfn.MAP($O$2:$O$7117,_xlfn.LAMBDA(_xlpm.x,_xlpm.x=$O1899))))</f>
        <v>1.9880715705765408E-4</v>
      </c>
      <c r="R1899" s="14">
        <f>$H1899/Q1899</f>
        <v>0.5</v>
      </c>
      <c r="S1899" s="14" cm="1">
        <f t="array" ref="S1899">SUM(_xlfn._xlws.FILTER($H$2:$H$7117,_xlfn.MAP($P$2:$P$7117,_xlfn.LAMBDA(_xlpm.x,_xlpm.x=$P1899))))</f>
        <v>7.9522862823061605E-3</v>
      </c>
      <c r="T1899" s="14">
        <f>$H1899/S1899</f>
        <v>1.2500000000000004E-2</v>
      </c>
      <c r="U1899" s="14">
        <f>_xlfn.LET(_xlpm.freq,F1899,_xlpm.size,M1899+1,_xlpm.F,V1899,LOG(1+_xlpm.freq)*LOG(1+_xlpm.size)*_xlpm.F)</f>
        <v>8.1339864751270568E-3</v>
      </c>
      <c r="V1899" s="14">
        <f>_xlfn.LET(_xlpm.a,T1899,_xlpm.b,R1899,2*_xlpm.a*_xlpm.b/(_xlpm.a+_xlpm.b))</f>
        <v>2.4390243902439036E-2</v>
      </c>
      <c r="W1899" s="14">
        <f>_xlfn.LET(_xlpm.p,R1899,_xlpm.q,T1899,LOG(_xlpm.p/_xlpm.q))</f>
        <v>1.6020599913279623</v>
      </c>
      <c r="X1899" s="2"/>
      <c r="AC1899" s="2"/>
      <c r="AH1899" s="2"/>
      <c r="AI1899" s="2"/>
    </row>
    <row r="1900" spans="1:35">
      <c r="A1900" s="1" t="str">
        <f>_xlfn.LET(_xlpm.sep," : ",CONCATENATE(O1900,_xlpm.sep,P1900))</f>
        <v>~cih~ : [ʃɪ]</v>
      </c>
      <c r="B1900" s="1">
        <f>_xlfn.LET(_xlpm.d,$G1900,_xlpm.k,_xlfn.CONCAT(LEFT(TRIM(B$1),1),"*"),COUNTIF(_xlpm.d,_xlpm.k))</f>
        <v>0</v>
      </c>
      <c r="C1900" s="1">
        <f>_xlfn.LET(_xlpm.d,$G1900,_xlpm.k,_xlfn.CONCAT(LEFT(TRIM(C$1),1),"*"),COUNTIF(_xlpm.d,_xlpm.k))</f>
        <v>0</v>
      </c>
      <c r="D1900" s="1">
        <f>_xlfn.LET(_xlpm.d,$G1900,_xlpm.k,_xlfn.CONCAT(LEFT(TRIM(D$1),1),"*"),COUNTIF(_xlpm.d,_xlpm.k))</f>
        <v>0</v>
      </c>
      <c r="E1900" s="1">
        <f>LOG(F1900+1,10)</f>
        <v>0.47712125471966244</v>
      </c>
      <c r="F1900" s="7">
        <v>2</v>
      </c>
      <c r="G1900" s="9" t="s">
        <v>6511</v>
      </c>
      <c r="H1900" s="4">
        <f>F1900/freq.sum.r6e</f>
        <v>9.9403578528827041E-5</v>
      </c>
      <c r="I1900" s="1" t="str">
        <f>_xlfn.LET(_xlpm.sep,":",_xlpm.w,$G1900,LEFT(_xlpm.w,FIND(_xlpm.sep,_xlpm.w)-1))</f>
        <v>ʃɪ</v>
      </c>
      <c r="J1900" s="1" t="str">
        <f>_xlfn.LET(_xlpm.sep,":",_xlpm.w,$G1900,RIGHT(_xlpm.w,LEN(_xlpm.w)-FIND(_xlpm.sep,_xlpm.w)))</f>
        <v>cih</v>
      </c>
      <c r="K1900" s="10">
        <f>_xlfn.LET(_xlpm.w,I1900,LEN(_xlpm.w))</f>
        <v>2</v>
      </c>
      <c r="L1900" s="10">
        <f>_xlfn.LET(_xlpm.w,J1900,LEN(_xlpm.w))</f>
        <v>3</v>
      </c>
      <c r="M1900" s="10">
        <f>_xlfn.LET(_xlpm.a,K1900,_xlpm.b,L1900,MAX(_xlpm.a,_xlpm.b))</f>
        <v>3</v>
      </c>
      <c r="N1900" s="10">
        <f>_xlfn.LET(_xlpm.d,(K1900,L1900),MAX(_xlpm.d)-MIN(_xlpm.d))</f>
        <v>1</v>
      </c>
      <c r="O1900" s="1" t="str">
        <f>_xlfn.LET(_xlpm.sep,":",_xlpm.w,$G1900,_xlfn.CONCAT("~",RIGHT(_xlpm.w,LEN(_xlpm.w)-FIND(_xlpm.sep,_xlpm.w)),"~"))</f>
        <v>~cih~</v>
      </c>
      <c r="P1900" s="1" t="str">
        <f>_xlfn.LET(_xlpm.sep,":",_xlpm.w,$G1900,_xlfn.CONCAT("[",LEFT(_xlpm.w,FIND(_xlpm.sep,_xlpm.w)-1),"]"))</f>
        <v>[ʃɪ]</v>
      </c>
      <c r="Q1900" s="14" cm="1">
        <f t="array" ref="Q1900">SUM(_xlfn._xlws.FILTER($H$2:$H$7111,_xlfn.MAP($O$2:$O$7111,_xlfn.LAMBDA(_xlpm.x,_xlpm.x=$O1900))))</f>
        <v>1.9880715705765408E-4</v>
      </c>
      <c r="R1900" s="14">
        <f>$H1900/Q1900</f>
        <v>0.5</v>
      </c>
      <c r="S1900" s="14" cm="1">
        <f t="array" ref="S1900">SUM(_xlfn._xlws.FILTER($H$2:$H$7111,_xlfn.MAP($P$2:$P$7111,_xlfn.LAMBDA(_xlpm.x,_xlpm.x=$P1900))))</f>
        <v>7.9522862823061605E-3</v>
      </c>
      <c r="T1900" s="14">
        <f>$H1900/S1900</f>
        <v>1.2500000000000004E-2</v>
      </c>
      <c r="U1900" s="14">
        <f>_xlfn.LET(_xlpm.freq,F1900,_xlpm.size,M1900+1,_xlpm.F,V1900,LOG(1+_xlpm.freq)*LOG(1+_xlpm.size)*_xlpm.F)</f>
        <v>8.1339864751270568E-3</v>
      </c>
      <c r="V1900" s="14">
        <f>_xlfn.LET(_xlpm.a,T1900,_xlpm.b,R1900,2*_xlpm.a*_xlpm.b/(_xlpm.a+_xlpm.b))</f>
        <v>2.4390243902439036E-2</v>
      </c>
      <c r="W1900" s="14">
        <f>_xlfn.LET(_xlpm.p,R1900,_xlpm.q,T1900,LOG(_xlpm.p/_xlpm.q))</f>
        <v>1.6020599913279623</v>
      </c>
      <c r="X1900" s="2"/>
      <c r="AC1900" s="2"/>
      <c r="AH1900" s="2"/>
      <c r="AI1900" s="2"/>
    </row>
    <row r="1901" spans="1:35">
      <c r="A1901" s="1" t="str">
        <f>_xlfn.LET(_xlpm.sep," : ",CONCATENATE(O1901,_xlpm.sep,P1901))</f>
        <v>~gih~ : [ɡɪ]</v>
      </c>
      <c r="B1901" s="1">
        <f>_xlfn.LET(_xlpm.d,$G1901,_xlpm.k,_xlfn.CONCAT(LEFT(TRIM(B$1),1),"*"),COUNTIF(_xlpm.d,_xlpm.k))</f>
        <v>0</v>
      </c>
      <c r="C1901" s="1">
        <f>_xlfn.LET(_xlpm.d,$G1901,_xlpm.k,_xlfn.CONCAT(LEFT(TRIM(C$1),1),"*"),COUNTIF(_xlpm.d,_xlpm.k))</f>
        <v>0</v>
      </c>
      <c r="D1901" s="1">
        <f>_xlfn.LET(_xlpm.d,$G1901,_xlpm.k,_xlfn.CONCAT(LEFT(TRIM(D$1),1),"*"),COUNTIF(_xlpm.d,_xlpm.k))</f>
        <v>0</v>
      </c>
      <c r="E1901" s="1">
        <f>LOG(F1901+1,10)</f>
        <v>0.47712125471966244</v>
      </c>
      <c r="F1901" s="7">
        <v>2</v>
      </c>
      <c r="G1901" s="9" t="s">
        <v>6575</v>
      </c>
      <c r="H1901" s="4">
        <f>F1901/freq.sum.r6e</f>
        <v>9.9403578528827041E-5</v>
      </c>
      <c r="I1901" s="1" t="str">
        <f>_xlfn.LET(_xlpm.sep,":",_xlpm.w,$G1901,LEFT(_xlpm.w,FIND(_xlpm.sep,_xlpm.w)-1))</f>
        <v>ɡɪ</v>
      </c>
      <c r="J1901" s="1" t="str">
        <f>_xlfn.LET(_xlpm.sep,":",_xlpm.w,$G1901,RIGHT(_xlpm.w,LEN(_xlpm.w)-FIND(_xlpm.sep,_xlpm.w)))</f>
        <v>gih</v>
      </c>
      <c r="K1901" s="10">
        <f>_xlfn.LET(_xlpm.w,I1901,LEN(_xlpm.w))</f>
        <v>2</v>
      </c>
      <c r="L1901" s="10">
        <f>_xlfn.LET(_xlpm.w,J1901,LEN(_xlpm.w))</f>
        <v>3</v>
      </c>
      <c r="M1901" s="10">
        <f>_xlfn.LET(_xlpm.a,K1901,_xlpm.b,L1901,MAX(_xlpm.a,_xlpm.b))</f>
        <v>3</v>
      </c>
      <c r="N1901" s="10">
        <f>_xlfn.LET(_xlpm.d,(K1901,L1901),MAX(_xlpm.d)-MIN(_xlpm.d))</f>
        <v>1</v>
      </c>
      <c r="O1901" s="1" t="str">
        <f>_xlfn.LET(_xlpm.sep,":",_xlpm.w,$G1901,_xlfn.CONCAT("~",RIGHT(_xlpm.w,LEN(_xlpm.w)-FIND(_xlpm.sep,_xlpm.w)),"~"))</f>
        <v>~gih~</v>
      </c>
      <c r="P1901" s="1" t="str">
        <f>_xlfn.LET(_xlpm.sep,":",_xlpm.w,$G1901,_xlfn.CONCAT("[",LEFT(_xlpm.w,FIND(_xlpm.sep,_xlpm.w)-1),"]"))</f>
        <v>[ɡɪ]</v>
      </c>
      <c r="Q1901" s="14" cm="1">
        <f t="array" ref="Q1901">SUM(_xlfn._xlws.FILTER($H$2:$H$7117,_xlfn.MAP($O$2:$O$7117,_xlfn.LAMBDA(_xlpm.x,_xlpm.x=$O1901))))</f>
        <v>1.9880715705765408E-4</v>
      </c>
      <c r="R1901" s="14">
        <f>$H1901/Q1901</f>
        <v>0.5</v>
      </c>
      <c r="S1901" s="14" cm="1">
        <f t="array" ref="S1901">SUM(_xlfn._xlws.FILTER($H$2:$H$7117,_xlfn.MAP($P$2:$P$7117,_xlfn.LAMBDA(_xlpm.x,_xlpm.x=$P1901))))</f>
        <v>7.9522862823061605E-3</v>
      </c>
      <c r="T1901" s="14">
        <f>$H1901/S1901</f>
        <v>1.2500000000000004E-2</v>
      </c>
      <c r="U1901" s="14">
        <f>_xlfn.LET(_xlpm.freq,F1901,_xlpm.size,M1901+1,_xlpm.F,V1901,LOG(1+_xlpm.freq)*LOG(1+_xlpm.size)*_xlpm.F)</f>
        <v>8.1339864751270568E-3</v>
      </c>
      <c r="V1901" s="14">
        <f>_xlfn.LET(_xlpm.a,T1901,_xlpm.b,R1901,2*_xlpm.a*_xlpm.b/(_xlpm.a+_xlpm.b))</f>
        <v>2.4390243902439036E-2</v>
      </c>
      <c r="W1901" s="14">
        <f>_xlfn.LET(_xlpm.p,R1901,_xlpm.q,T1901,LOG(_xlpm.p/_xlpm.q))</f>
        <v>1.6020599913279623</v>
      </c>
      <c r="X1901" s="2"/>
      <c r="AC1901" s="2"/>
      <c r="AH1901" s="2"/>
      <c r="AI1901" s="2"/>
    </row>
    <row r="1902" spans="1:35">
      <c r="A1902" s="1" t="str">
        <f>_xlfn.LET(_xlpm.sep," : ",CONCATENATE(O1902,_xlpm.sep,P1902))</f>
        <v>~tih~ : [ʃɪ]</v>
      </c>
      <c r="B1902" s="1">
        <f>_xlfn.LET(_xlpm.d,$G1902,_xlpm.k,_xlfn.CONCAT(LEFT(TRIM(B$1),1),"*"),COUNTIF(_xlpm.d,_xlpm.k))</f>
        <v>0</v>
      </c>
      <c r="C1902" s="1">
        <f>_xlfn.LET(_xlpm.d,$G1902,_xlpm.k,_xlfn.CONCAT(LEFT(TRIM(C$1),1),"*"),COUNTIF(_xlpm.d,_xlpm.k))</f>
        <v>0</v>
      </c>
      <c r="D1902" s="1">
        <f>_xlfn.LET(_xlpm.d,$G1902,_xlpm.k,_xlfn.CONCAT(LEFT(TRIM(D$1),1),"*"),COUNTIF(_xlpm.d,_xlpm.k))</f>
        <v>0</v>
      </c>
      <c r="E1902" s="1">
        <f>LOG(F1902+1,10)</f>
        <v>0.47712125471966244</v>
      </c>
      <c r="F1902" s="7">
        <v>2</v>
      </c>
      <c r="G1902" s="9" t="s">
        <v>6898</v>
      </c>
      <c r="H1902" s="4">
        <f>F1902/freq.sum.r6e</f>
        <v>9.9403578528827041E-5</v>
      </c>
      <c r="I1902" s="1" t="str">
        <f>_xlfn.LET(_xlpm.sep,":",_xlpm.w,$G1902,LEFT(_xlpm.w,FIND(_xlpm.sep,_xlpm.w)-1))</f>
        <v>ʃɪ</v>
      </c>
      <c r="J1902" s="1" t="str">
        <f>_xlfn.LET(_xlpm.sep,":",_xlpm.w,$G1902,RIGHT(_xlpm.w,LEN(_xlpm.w)-FIND(_xlpm.sep,_xlpm.w)))</f>
        <v>tih</v>
      </c>
      <c r="K1902" s="10">
        <f>_xlfn.LET(_xlpm.w,I1902,LEN(_xlpm.w))</f>
        <v>2</v>
      </c>
      <c r="L1902" s="10">
        <f>_xlfn.LET(_xlpm.w,J1902,LEN(_xlpm.w))</f>
        <v>3</v>
      </c>
      <c r="M1902" s="10">
        <f>_xlfn.LET(_xlpm.a,K1902,_xlpm.b,L1902,MAX(_xlpm.a,_xlpm.b))</f>
        <v>3</v>
      </c>
      <c r="N1902" s="10">
        <f>_xlfn.LET(_xlpm.d,(K1902,L1902),MAX(_xlpm.d)-MIN(_xlpm.d))</f>
        <v>1</v>
      </c>
      <c r="O1902" s="1" t="str">
        <f>_xlfn.LET(_xlpm.sep,":",_xlpm.w,$G1902,_xlfn.CONCAT("~",RIGHT(_xlpm.w,LEN(_xlpm.w)-FIND(_xlpm.sep,_xlpm.w)),"~"))</f>
        <v>~tih~</v>
      </c>
      <c r="P1902" s="1" t="str">
        <f>_xlfn.LET(_xlpm.sep,":",_xlpm.w,$G1902,_xlfn.CONCAT("[",LEFT(_xlpm.w,FIND(_xlpm.sep,_xlpm.w)-1),"]"))</f>
        <v>[ʃɪ]</v>
      </c>
      <c r="Q1902" s="14" cm="1">
        <f t="array" ref="Q1902">SUM(_xlfn._xlws.FILTER($H$2:$H$7117,_xlfn.MAP($O$2:$O$7117,_xlfn.LAMBDA(_xlpm.x,_xlpm.x=$O1902))))</f>
        <v>1.9880715705765408E-4</v>
      </c>
      <c r="R1902" s="14">
        <f>$H1902/Q1902</f>
        <v>0.5</v>
      </c>
      <c r="S1902" s="14" cm="1">
        <f t="array" ref="S1902">SUM(_xlfn._xlws.FILTER($H$2:$H$7117,_xlfn.MAP($P$2:$P$7117,_xlfn.LAMBDA(_xlpm.x,_xlpm.x=$P1902))))</f>
        <v>7.9522862823061605E-3</v>
      </c>
      <c r="T1902" s="14">
        <f>$H1902/S1902</f>
        <v>1.2500000000000004E-2</v>
      </c>
      <c r="U1902" s="14">
        <f>_xlfn.LET(_xlpm.freq,F1902,_xlpm.size,M1902+1,_xlpm.F,V1902,LOG(1+_xlpm.freq)*LOG(1+_xlpm.size)*_xlpm.F)</f>
        <v>8.1339864751270568E-3</v>
      </c>
      <c r="V1902" s="14">
        <f>_xlfn.LET(_xlpm.a,T1902,_xlpm.b,R1902,2*_xlpm.a*_xlpm.b/(_xlpm.a+_xlpm.b))</f>
        <v>2.4390243902439036E-2</v>
      </c>
      <c r="W1902" s="14">
        <f>_xlfn.LET(_xlpm.p,R1902,_xlpm.q,T1902,LOG(_xlpm.p/_xlpm.q))</f>
        <v>1.6020599913279623</v>
      </c>
      <c r="X1902" s="2"/>
      <c r="AC1902" s="2"/>
      <c r="AH1902" s="2"/>
      <c r="AI1902" s="2"/>
    </row>
    <row r="1903" spans="1:35">
      <c r="A1903" s="1" t="str">
        <f>_xlfn.LET(_xlpm.sep," : ",CONCATENATE(O1903,_xlpm.sep,P1903))</f>
        <v>~ber~ : [bɪ]</v>
      </c>
      <c r="B1903" s="1">
        <f>_xlfn.LET(_xlpm.d,$G1903,_xlpm.k,_xlfn.CONCAT(LEFT(TRIM(B$1),1),"*"),COUNTIF(_xlpm.d,_xlpm.k))</f>
        <v>0</v>
      </c>
      <c r="C1903" s="1">
        <f>_xlfn.LET(_xlpm.d,$G1903,_xlpm.k,_xlfn.CONCAT(LEFT(TRIM(C$1),1),"*"),COUNTIF(_xlpm.d,_xlpm.k))</f>
        <v>0</v>
      </c>
      <c r="D1903" s="1">
        <f>_xlfn.LET(_xlpm.d,$G1903,_xlpm.k,_xlfn.CONCAT(LEFT(TRIM(D$1),1),"*"),COUNTIF(_xlpm.d,_xlpm.k))</f>
        <v>0</v>
      </c>
      <c r="E1903" s="1">
        <f>LOG(F1903+1,10)</f>
        <v>0.60205999132796229</v>
      </c>
      <c r="F1903" s="7">
        <v>3</v>
      </c>
      <c r="G1903" s="9" t="s">
        <v>288</v>
      </c>
      <c r="H1903" s="4">
        <f>F1903/freq.sum.r6e</f>
        <v>1.4910536779324057E-4</v>
      </c>
      <c r="I1903" s="1" t="str">
        <f>_xlfn.LET(_xlpm.sep,":",_xlpm.w,$G1903,LEFT(_xlpm.w,FIND(_xlpm.sep,_xlpm.w)-1))</f>
        <v>bɪ</v>
      </c>
      <c r="J1903" s="1" t="str">
        <f>_xlfn.LET(_xlpm.sep,":",_xlpm.w,$G1903,RIGHT(_xlpm.w,LEN(_xlpm.w)-FIND(_xlpm.sep,_xlpm.w)))</f>
        <v>ber</v>
      </c>
      <c r="K1903" s="10">
        <f>_xlfn.LET(_xlpm.w,I1903,LEN(_xlpm.w))</f>
        <v>2</v>
      </c>
      <c r="L1903" s="10">
        <f>_xlfn.LET(_xlpm.w,J1903,LEN(_xlpm.w))</f>
        <v>3</v>
      </c>
      <c r="M1903" s="10">
        <f>_xlfn.LET(_xlpm.a,K1903,_xlpm.b,L1903,MAX(_xlpm.a,_xlpm.b))</f>
        <v>3</v>
      </c>
      <c r="N1903" s="10">
        <f>_xlfn.LET(_xlpm.d,(K1903,L1903),MAX(_xlpm.d)-MIN(_xlpm.d))</f>
        <v>1</v>
      </c>
      <c r="O1903" s="1" t="str">
        <f>_xlfn.LET(_xlpm.sep,":",_xlpm.w,$G1903,_xlfn.CONCAT("~",RIGHT(_xlpm.w,LEN(_xlpm.w)-FIND(_xlpm.sep,_xlpm.w)),"~"))</f>
        <v>~ber~</v>
      </c>
      <c r="P1903" s="1" t="str">
        <f>_xlfn.LET(_xlpm.sep,":",_xlpm.w,$G1903,_xlfn.CONCAT("[",LEFT(_xlpm.w,FIND(_xlpm.sep,_xlpm.w)-1),"]"))</f>
        <v>[bɪ]</v>
      </c>
      <c r="Q1903" s="14" cm="1">
        <f t="array" ref="Q1903">SUM(_xlfn._xlws.FILTER($H$2:$H$7117,_xlfn.MAP($O$2:$O$7117,_xlfn.LAMBDA(_xlpm.x,_xlpm.x=$O1903))))</f>
        <v>2.9821073558648114E-4</v>
      </c>
      <c r="R1903" s="14">
        <f>$H1903/Q1903</f>
        <v>0.5</v>
      </c>
      <c r="S1903" s="14" cm="1">
        <f t="array" ref="S1903">SUM(_xlfn._xlws.FILTER($H$2:$H$7117,_xlfn.MAP($P$2:$P$7117,_xlfn.LAMBDA(_xlpm.x,_xlpm.x=$P1903))))</f>
        <v>1.2723658051689858E-2</v>
      </c>
      <c r="T1903" s="14">
        <f>$H1903/S1903</f>
        <v>1.1718750000000003E-2</v>
      </c>
      <c r="U1903" s="14">
        <f>_xlfn.LET(_xlpm.freq,F1903,_xlpm.size,M1903+1,_xlpm.F,V1903,LOG(1+_xlpm.freq)*LOG(1+_xlpm.size)*_xlpm.F)</f>
        <v>9.6371421698255612E-3</v>
      </c>
      <c r="V1903" s="14">
        <f>_xlfn.LET(_xlpm.a,T1903,_xlpm.b,R1903,2*_xlpm.a*_xlpm.b/(_xlpm.a+_xlpm.b))</f>
        <v>2.2900763358778633E-2</v>
      </c>
      <c r="W1903" s="14">
        <f>_xlfn.LET(_xlpm.p,R1903,_xlpm.q,T1903,LOG(_xlpm.p/_xlpm.q))</f>
        <v>1.6300887149282057</v>
      </c>
      <c r="X1903" s="2"/>
      <c r="AC1903" s="2"/>
      <c r="AH1903" s="2"/>
      <c r="AI1903" s="2"/>
    </row>
    <row r="1904" spans="1:35">
      <c r="A1904" s="1" t="str">
        <f>_xlfn.LET(_xlpm.sep," : ",CONCATENATE(O1904,_xlpm.sep,P1904))</f>
        <v>~bir~ : [bɪ]</v>
      </c>
      <c r="B1904" s="1">
        <f>_xlfn.LET(_xlpm.d,$G1904,_xlpm.k,_xlfn.CONCAT(LEFT(TRIM(B$1),1),"*"),COUNTIF(_xlpm.d,_xlpm.k))</f>
        <v>0</v>
      </c>
      <c r="C1904" s="1">
        <f>_xlfn.LET(_xlpm.d,$G1904,_xlpm.k,_xlfn.CONCAT(LEFT(TRIM(C$1),1),"*"),COUNTIF(_xlpm.d,_xlpm.k))</f>
        <v>0</v>
      </c>
      <c r="D1904" s="1">
        <f>_xlfn.LET(_xlpm.d,$G1904,_xlpm.k,_xlfn.CONCAT(LEFT(TRIM(D$1),1),"*"),COUNTIF(_xlpm.d,_xlpm.k))</f>
        <v>0</v>
      </c>
      <c r="E1904" s="1">
        <f>LOG(F1904+1,10)</f>
        <v>0.60205999132796229</v>
      </c>
      <c r="F1904" s="7">
        <v>3</v>
      </c>
      <c r="G1904" s="9" t="s">
        <v>300</v>
      </c>
      <c r="H1904" s="4">
        <f>F1904/freq.sum.r6e</f>
        <v>1.4910536779324057E-4</v>
      </c>
      <c r="I1904" s="1" t="str">
        <f>_xlfn.LET(_xlpm.sep,":",_xlpm.w,$G1904,LEFT(_xlpm.w,FIND(_xlpm.sep,_xlpm.w)-1))</f>
        <v>bɪ</v>
      </c>
      <c r="J1904" s="1" t="str">
        <f>_xlfn.LET(_xlpm.sep,":",_xlpm.w,$G1904,RIGHT(_xlpm.w,LEN(_xlpm.w)-FIND(_xlpm.sep,_xlpm.w)))</f>
        <v>bir</v>
      </c>
      <c r="K1904" s="10">
        <f>_xlfn.LET(_xlpm.w,I1904,LEN(_xlpm.w))</f>
        <v>2</v>
      </c>
      <c r="L1904" s="10">
        <f>_xlfn.LET(_xlpm.w,J1904,LEN(_xlpm.w))</f>
        <v>3</v>
      </c>
      <c r="M1904" s="10">
        <f>_xlfn.LET(_xlpm.a,K1904,_xlpm.b,L1904,MAX(_xlpm.a,_xlpm.b))</f>
        <v>3</v>
      </c>
      <c r="N1904" s="10">
        <f>_xlfn.LET(_xlpm.d,(K1904,L1904),MAX(_xlpm.d)-MIN(_xlpm.d))</f>
        <v>1</v>
      </c>
      <c r="O1904" s="1" t="str">
        <f>_xlfn.LET(_xlpm.sep,":",_xlpm.w,$G1904,_xlfn.CONCAT("~",RIGHT(_xlpm.w,LEN(_xlpm.w)-FIND(_xlpm.sep,_xlpm.w)),"~"))</f>
        <v>~bir~</v>
      </c>
      <c r="P1904" s="1" t="str">
        <f>_xlfn.LET(_xlpm.sep,":",_xlpm.w,$G1904,_xlfn.CONCAT("[",LEFT(_xlpm.w,FIND(_xlpm.sep,_xlpm.w)-1),"]"))</f>
        <v>[bɪ]</v>
      </c>
      <c r="Q1904" s="14" cm="1">
        <f t="array" ref="Q1904">SUM(_xlfn._xlws.FILTER($H$2:$H$7117,_xlfn.MAP($O$2:$O$7117,_xlfn.LAMBDA(_xlpm.x,_xlpm.x=$O1904))))</f>
        <v>2.9821073558648114E-4</v>
      </c>
      <c r="R1904" s="14">
        <f>$H1904/Q1904</f>
        <v>0.5</v>
      </c>
      <c r="S1904" s="14" cm="1">
        <f t="array" ref="S1904">SUM(_xlfn._xlws.FILTER($H$2:$H$7117,_xlfn.MAP($P$2:$P$7117,_xlfn.LAMBDA(_xlpm.x,_xlpm.x=$P1904))))</f>
        <v>1.2723658051689858E-2</v>
      </c>
      <c r="T1904" s="14">
        <f>$H1904/S1904</f>
        <v>1.1718750000000003E-2</v>
      </c>
      <c r="U1904" s="14">
        <f>_xlfn.LET(_xlpm.freq,F1904,_xlpm.size,M1904+1,_xlpm.F,V1904,LOG(1+_xlpm.freq)*LOG(1+_xlpm.size)*_xlpm.F)</f>
        <v>9.6371421698255612E-3</v>
      </c>
      <c r="V1904" s="14">
        <f>_xlfn.LET(_xlpm.a,T1904,_xlpm.b,R1904,2*_xlpm.a*_xlpm.b/(_xlpm.a+_xlpm.b))</f>
        <v>2.2900763358778633E-2</v>
      </c>
      <c r="W1904" s="14">
        <f>_xlfn.LET(_xlpm.p,R1904,_xlpm.q,T1904,LOG(_xlpm.p/_xlpm.q))</f>
        <v>1.6300887149282057</v>
      </c>
      <c r="X1904" s="2"/>
      <c r="AC1904" s="2"/>
      <c r="AH1904" s="2"/>
      <c r="AI1904" s="2"/>
    </row>
    <row r="1905" spans="1:35">
      <c r="A1905" s="1" t="str">
        <f>_xlfn.LET(_xlpm.sep," : ",CONCATENATE(O1905,_xlpm.sep,P1905))</f>
        <v>~fir~ : [fɪ]</v>
      </c>
      <c r="B1905" s="1">
        <f>_xlfn.LET(_xlpm.d,$G1905,_xlpm.k,_xlfn.CONCAT(LEFT(TRIM(B$1),1),"*"),COUNTIF(_xlpm.d,_xlpm.k))</f>
        <v>0</v>
      </c>
      <c r="C1905" s="1">
        <f>_xlfn.LET(_xlpm.d,$G1905,_xlpm.k,_xlfn.CONCAT(LEFT(TRIM(C$1),1),"*"),COUNTIF(_xlpm.d,_xlpm.k))</f>
        <v>0</v>
      </c>
      <c r="D1905" s="1">
        <f>_xlfn.LET(_xlpm.d,$G1905,_xlpm.k,_xlfn.CONCAT(LEFT(TRIM(D$1),1),"*"),COUNTIF(_xlpm.d,_xlpm.k))</f>
        <v>0</v>
      </c>
      <c r="E1905" s="1">
        <f>LOG(F1905+1,10)</f>
        <v>0.60205999132796229</v>
      </c>
      <c r="F1905" s="7">
        <v>3</v>
      </c>
      <c r="G1905" s="9" t="s">
        <v>1058</v>
      </c>
      <c r="H1905" s="4">
        <f>F1905/freq.sum.r6e</f>
        <v>1.4910536779324057E-4</v>
      </c>
      <c r="I1905" s="1" t="str">
        <f>_xlfn.LET(_xlpm.sep,":",_xlpm.w,$G1905,LEFT(_xlpm.w,FIND(_xlpm.sep,_xlpm.w)-1))</f>
        <v>fɪ</v>
      </c>
      <c r="J1905" s="1" t="str">
        <f>_xlfn.LET(_xlpm.sep,":",_xlpm.w,$G1905,RIGHT(_xlpm.w,LEN(_xlpm.w)-FIND(_xlpm.sep,_xlpm.w)))</f>
        <v>fir</v>
      </c>
      <c r="K1905" s="10">
        <f>_xlfn.LET(_xlpm.w,I1905,LEN(_xlpm.w))</f>
        <v>2</v>
      </c>
      <c r="L1905" s="10">
        <f>_xlfn.LET(_xlpm.w,J1905,LEN(_xlpm.w))</f>
        <v>3</v>
      </c>
      <c r="M1905" s="10">
        <f>_xlfn.LET(_xlpm.a,K1905,_xlpm.b,L1905,MAX(_xlpm.a,_xlpm.b))</f>
        <v>3</v>
      </c>
      <c r="N1905" s="10">
        <f>_xlfn.LET(_xlpm.d,(K1905,L1905),MAX(_xlpm.d)-MIN(_xlpm.d))</f>
        <v>1</v>
      </c>
      <c r="O1905" s="1" t="str">
        <f>_xlfn.LET(_xlpm.sep,":",_xlpm.w,$G1905,_xlfn.CONCAT("~",RIGHT(_xlpm.w,LEN(_xlpm.w)-FIND(_xlpm.sep,_xlpm.w)),"~"))</f>
        <v>~fir~</v>
      </c>
      <c r="P1905" s="1" t="str">
        <f>_xlfn.LET(_xlpm.sep,":",_xlpm.w,$G1905,_xlfn.CONCAT("[",LEFT(_xlpm.w,FIND(_xlpm.sep,_xlpm.w)-1),"]"))</f>
        <v>[fɪ]</v>
      </c>
      <c r="Q1905" s="14" cm="1">
        <f t="array" ref="Q1905">SUM(_xlfn._xlws.FILTER($H$2:$H$7117,_xlfn.MAP($O$2:$O$7117,_xlfn.LAMBDA(_xlpm.x,_xlpm.x=$O1905))))</f>
        <v>2.9821073558648114E-4</v>
      </c>
      <c r="R1905" s="14">
        <f>$H1905/Q1905</f>
        <v>0.5</v>
      </c>
      <c r="S1905" s="14" cm="1">
        <f t="array" ref="S1905">SUM(_xlfn._xlws.FILTER($H$2:$H$7117,_xlfn.MAP($P$2:$P$7117,_xlfn.LAMBDA(_xlpm.x,_xlpm.x=$P1905))))</f>
        <v>1.2723658051689858E-2</v>
      </c>
      <c r="T1905" s="14">
        <f>$H1905/S1905</f>
        <v>1.1718750000000003E-2</v>
      </c>
      <c r="U1905" s="14">
        <f>_xlfn.LET(_xlpm.freq,F1905,_xlpm.size,M1905+1,_xlpm.F,V1905,LOG(1+_xlpm.freq)*LOG(1+_xlpm.size)*_xlpm.F)</f>
        <v>9.6371421698255612E-3</v>
      </c>
      <c r="V1905" s="14">
        <f>_xlfn.LET(_xlpm.a,T1905,_xlpm.b,R1905,2*_xlpm.a*_xlpm.b/(_xlpm.a+_xlpm.b))</f>
        <v>2.2900763358778633E-2</v>
      </c>
      <c r="W1905" s="14">
        <f>_xlfn.LET(_xlpm.p,R1905,_xlpm.q,T1905,LOG(_xlpm.p/_xlpm.q))</f>
        <v>1.6300887149282057</v>
      </c>
      <c r="X1905" s="2"/>
      <c r="AC1905" s="2"/>
      <c r="AH1905" s="2"/>
      <c r="AI1905" s="2"/>
    </row>
    <row r="1906" spans="1:35">
      <c r="A1906" s="1" t="str">
        <f>_xlfn.LET(_xlpm.sep," : ",CONCATENATE(O1906,_xlpm.sep,P1906))</f>
        <v>~igh~ : [ɪ]</v>
      </c>
      <c r="B1906" s="1">
        <f>_xlfn.LET(_xlpm.d,$G1906,_xlpm.k,_xlfn.CONCAT(LEFT(TRIM(B$1),1),"*"),COUNTIF(_xlpm.d,_xlpm.k))</f>
        <v>0</v>
      </c>
      <c r="C1906" s="1">
        <f>_xlfn.LET(_xlpm.d,$G1906,_xlpm.k,_xlfn.CONCAT(LEFT(TRIM(C$1),1),"*"),COUNTIF(_xlpm.d,_xlpm.k))</f>
        <v>0</v>
      </c>
      <c r="D1906" s="1">
        <f>_xlfn.LET(_xlpm.d,$G1906,_xlpm.k,_xlfn.CONCAT(LEFT(TRIM(D$1),1),"*"),COUNTIF(_xlpm.d,_xlpm.k))</f>
        <v>0</v>
      </c>
      <c r="E1906" s="1">
        <f>LOG(F1906+1,10)</f>
        <v>0.47712125471966244</v>
      </c>
      <c r="F1906" s="7">
        <v>2</v>
      </c>
      <c r="G1906" s="9" t="s">
        <v>5582</v>
      </c>
      <c r="H1906" s="4">
        <f>F1906/freq.sum.r6e</f>
        <v>9.9403578528827041E-5</v>
      </c>
      <c r="I1906" s="1" t="str">
        <f>_xlfn.LET(_xlpm.sep,":",_xlpm.w,$G1906,LEFT(_xlpm.w,FIND(_xlpm.sep,_xlpm.w)-1))</f>
        <v>ɪ</v>
      </c>
      <c r="J1906" s="1" t="str">
        <f>_xlfn.LET(_xlpm.sep,":",_xlpm.w,$G1906,RIGHT(_xlpm.w,LEN(_xlpm.w)-FIND(_xlpm.sep,_xlpm.w)))</f>
        <v>igh</v>
      </c>
      <c r="K1906" s="10">
        <f>_xlfn.LET(_xlpm.w,I1906,LEN(_xlpm.w))</f>
        <v>1</v>
      </c>
      <c r="L1906" s="10">
        <f>_xlfn.LET(_xlpm.w,J1906,LEN(_xlpm.w))</f>
        <v>3</v>
      </c>
      <c r="M1906" s="10">
        <f>_xlfn.LET(_xlpm.a,K1906,_xlpm.b,L1906,MAX(_xlpm.a,_xlpm.b))</f>
        <v>3</v>
      </c>
      <c r="N1906" s="10">
        <f>_xlfn.LET(_xlpm.d,(K1906,L1906),MAX(_xlpm.d)-MIN(_xlpm.d))</f>
        <v>2</v>
      </c>
      <c r="O1906" s="1" t="str">
        <f>_xlfn.LET(_xlpm.sep,":",_xlpm.w,$G1906,_xlfn.CONCAT("~",RIGHT(_xlpm.w,LEN(_xlpm.w)-FIND(_xlpm.sep,_xlpm.w)),"~"))</f>
        <v>~igh~</v>
      </c>
      <c r="P1906" s="1" t="str">
        <f>_xlfn.LET(_xlpm.sep,":",_xlpm.w,$G1906,_xlfn.CONCAT("[",LEFT(_xlpm.w,FIND(_xlpm.sep,_xlpm.w)-1),"]"))</f>
        <v>[ɪ]</v>
      </c>
      <c r="Q1906" s="14" cm="1">
        <f t="array" ref="Q1906">SUM(_xlfn._xlws.FILTER($H$2:$H$7117,_xlfn.MAP($O$2:$O$7117,_xlfn.LAMBDA(_xlpm.x,_xlpm.x=$O1906))))</f>
        <v>1.4910536779324057E-4</v>
      </c>
      <c r="R1906" s="14">
        <f>$H1906/Q1906</f>
        <v>0.66666666666666663</v>
      </c>
      <c r="S1906" s="14" cm="1">
        <f t="array" ref="S1906">SUM(_xlfn._xlws.FILTER($H$2:$H$7117,_xlfn.MAP($P$2:$P$7117,_xlfn.LAMBDA(_xlpm.x,_xlpm.x=$P1906))))</f>
        <v>6.361829025844928E-3</v>
      </c>
      <c r="T1906" s="14">
        <f>$H1906/S1906</f>
        <v>1.5625000000000007E-2</v>
      </c>
      <c r="U1906" s="14">
        <f>_xlfn.LET(_xlpm.freq,F1906,_xlpm.size,M1906+1,_xlpm.F,V1906,LOG(1+_xlpm.freq)*LOG(1+_xlpm.size)*_xlpm.F)</f>
        <v>1.0183005968861356E-2</v>
      </c>
      <c r="V1906" s="14">
        <f>_xlfn.LET(_xlpm.a,T1906,_xlpm.b,R1906,2*_xlpm.a*_xlpm.b/(_xlpm.a+_xlpm.b))</f>
        <v>3.0534351145038184E-2</v>
      </c>
      <c r="W1906" s="14">
        <f>_xlfn.LET(_xlpm.p,R1906,_xlpm.q,T1906,LOG(_xlpm.p/_xlpm.q))</f>
        <v>1.6300887149282057</v>
      </c>
      <c r="X1906" s="2"/>
      <c r="AC1906" s="2"/>
      <c r="AH1906" s="2"/>
      <c r="AI1906" s="2"/>
    </row>
    <row r="1907" spans="1:35">
      <c r="A1907" s="1" t="str">
        <f>_xlfn.LET(_xlpm.sep," : ",CONCATENATE(O1907,_xlpm.sep,P1907))</f>
        <v>~see~ : [sɪ]</v>
      </c>
      <c r="B1907" s="1">
        <f>_xlfn.LET(_xlpm.d,$G1907,_xlpm.k,_xlfn.CONCAT(LEFT(TRIM(B$1),1),"*"),COUNTIF(_xlpm.d,_xlpm.k))</f>
        <v>0</v>
      </c>
      <c r="C1907" s="1">
        <f>_xlfn.LET(_xlpm.d,$G1907,_xlpm.k,_xlfn.CONCAT(LEFT(TRIM(C$1),1),"*"),COUNTIF(_xlpm.d,_xlpm.k))</f>
        <v>0</v>
      </c>
      <c r="D1907" s="1">
        <f>_xlfn.LET(_xlpm.d,$G1907,_xlpm.k,_xlfn.CONCAT(LEFT(TRIM(D$1),1),"*"),COUNTIF(_xlpm.d,_xlpm.k))</f>
        <v>0</v>
      </c>
      <c r="E1907" s="1">
        <f>LOG(F1907+1,10)</f>
        <v>0.30102999566398114</v>
      </c>
      <c r="F1907" s="7">
        <v>1</v>
      </c>
      <c r="G1907" s="9" t="s">
        <v>4501</v>
      </c>
      <c r="H1907" s="4">
        <f>F1907/freq.sum.r6e</f>
        <v>4.9701789264413521E-5</v>
      </c>
      <c r="I1907" s="1" t="str">
        <f>_xlfn.LET(_xlpm.sep,":",_xlpm.w,$G1907,LEFT(_xlpm.w,FIND(_xlpm.sep,_xlpm.w)-1))</f>
        <v>sɪ</v>
      </c>
      <c r="J1907" s="1" t="str">
        <f>_xlfn.LET(_xlpm.sep,":",_xlpm.w,$G1907,RIGHT(_xlpm.w,LEN(_xlpm.w)-FIND(_xlpm.sep,_xlpm.w)))</f>
        <v>see</v>
      </c>
      <c r="K1907" s="10">
        <f>_xlfn.LET(_xlpm.w,I1907,LEN(_xlpm.w))</f>
        <v>2</v>
      </c>
      <c r="L1907" s="10">
        <f>_xlfn.LET(_xlpm.w,J1907,LEN(_xlpm.w))</f>
        <v>3</v>
      </c>
      <c r="M1907" s="10">
        <f>_xlfn.LET(_xlpm.a,K1907,_xlpm.b,L1907,MAX(_xlpm.a,_xlpm.b))</f>
        <v>3</v>
      </c>
      <c r="N1907" s="10">
        <f>_xlfn.LET(_xlpm.d,(K1907,L1907),MAX(_xlpm.d)-MIN(_xlpm.d))</f>
        <v>1</v>
      </c>
      <c r="O1907" s="1" t="str">
        <f>_xlfn.LET(_xlpm.sep,":",_xlpm.w,$G1907,_xlfn.CONCAT("~",RIGHT(_xlpm.w,LEN(_xlpm.w)-FIND(_xlpm.sep,_xlpm.w)),"~"))</f>
        <v>~see~</v>
      </c>
      <c r="P1907" s="1" t="str">
        <f>_xlfn.LET(_xlpm.sep,":",_xlpm.w,$G1907,_xlfn.CONCAT("[",LEFT(_xlpm.w,FIND(_xlpm.sep,_xlpm.w)-1),"]"))</f>
        <v>[sɪ]</v>
      </c>
      <c r="Q1907" s="14" cm="1">
        <f t="array" ref="Q1907">SUM(_xlfn._xlws.FILTER($H$2:$H$7117,_xlfn.MAP($O$2:$O$7117,_xlfn.LAMBDA(_xlpm.x,_xlpm.x=$O1907))))</f>
        <v>4.4731610337972168E-4</v>
      </c>
      <c r="R1907" s="14">
        <f>$H1907/Q1907</f>
        <v>0.11111111111111112</v>
      </c>
      <c r="S1907" s="14" cm="1">
        <f t="array" ref="S1907">SUM(_xlfn._xlws.FILTER($H$2:$H$7117,_xlfn.MAP($P$2:$P$7117,_xlfn.LAMBDA(_xlpm.x,_xlpm.x=$P1907))))</f>
        <v>1.9085487077534789E-2</v>
      </c>
      <c r="T1907" s="14">
        <f>$H1907/S1907</f>
        <v>2.604166666666667E-3</v>
      </c>
      <c r="U1907" s="14">
        <f>_xlfn.LET(_xlpm.freq,F1907,_xlpm.size,M1907+1,_xlpm.F,V1907,LOG(1+_xlpm.freq)*LOG(1+_xlpm.size)*_xlpm.F)</f>
        <v>1.070793574425062E-3</v>
      </c>
      <c r="V1907" s="14">
        <f>_xlfn.LET(_xlpm.a,T1907,_xlpm.b,R1907,2*_xlpm.a*_xlpm.b/(_xlpm.a+_xlpm.b))</f>
        <v>5.0890585241730284E-3</v>
      </c>
      <c r="W1907" s="14">
        <f>_xlfn.LET(_xlpm.p,R1907,_xlpm.q,T1907,LOG(_xlpm.p/_xlpm.q))</f>
        <v>1.630088714928206</v>
      </c>
      <c r="X1907" s="2"/>
      <c r="AC1907" s="2"/>
      <c r="AH1907" s="2"/>
      <c r="AI1907" s="2"/>
    </row>
    <row r="1908" spans="1:35">
      <c r="A1908" s="1" t="str">
        <f>_xlfn.LET(_xlpm.sep," : ",CONCATENATE(O1908,_xlpm.sep,P1908))</f>
        <v>~cir~ : [sɪ]</v>
      </c>
      <c r="B1908" s="1">
        <f>_xlfn.LET(_xlpm.d,$G1908,_xlpm.k,_xlfn.CONCAT(LEFT(TRIM(B$1),1),"*"),COUNTIF(_xlpm.d,_xlpm.k))</f>
        <v>0</v>
      </c>
      <c r="C1908" s="1">
        <f>_xlfn.LET(_xlpm.d,$G1908,_xlpm.k,_xlfn.CONCAT(LEFT(TRIM(C$1),1),"*"),COUNTIF(_xlpm.d,_xlpm.k))</f>
        <v>0</v>
      </c>
      <c r="D1908" s="1">
        <f>_xlfn.LET(_xlpm.d,$G1908,_xlpm.k,_xlfn.CONCAT(LEFT(TRIM(D$1),1),"*"),COUNTIF(_xlpm.d,_xlpm.k))</f>
        <v>0</v>
      </c>
      <c r="E1908" s="1">
        <f>LOG(F1908+1,10)</f>
        <v>0.60205999132796229</v>
      </c>
      <c r="F1908" s="7">
        <v>3</v>
      </c>
      <c r="G1908" s="9" t="s">
        <v>4442</v>
      </c>
      <c r="H1908" s="4">
        <f>F1908/freq.sum.r6e</f>
        <v>1.4910536779324057E-4</v>
      </c>
      <c r="I1908" s="1" t="str">
        <f>_xlfn.LET(_xlpm.sep,":",_xlpm.w,$G1908,LEFT(_xlpm.w,FIND(_xlpm.sep,_xlpm.w)-1))</f>
        <v>sɪ</v>
      </c>
      <c r="J1908" s="1" t="str">
        <f>_xlfn.LET(_xlpm.sep,":",_xlpm.w,$G1908,RIGHT(_xlpm.w,LEN(_xlpm.w)-FIND(_xlpm.sep,_xlpm.w)))</f>
        <v>cir</v>
      </c>
      <c r="K1908" s="10">
        <f>_xlfn.LET(_xlpm.w,I1908,LEN(_xlpm.w))</f>
        <v>2</v>
      </c>
      <c r="L1908" s="10">
        <f>_xlfn.LET(_xlpm.w,J1908,LEN(_xlpm.w))</f>
        <v>3</v>
      </c>
      <c r="M1908" s="10">
        <f>_xlfn.LET(_xlpm.a,K1908,_xlpm.b,L1908,MAX(_xlpm.a,_xlpm.b))</f>
        <v>3</v>
      </c>
      <c r="N1908" s="10">
        <f>_xlfn.LET(_xlpm.d,(K1908,L1908),MAX(_xlpm.d)-MIN(_xlpm.d))</f>
        <v>1</v>
      </c>
      <c r="O1908" s="1" t="str">
        <f>_xlfn.LET(_xlpm.sep,":",_xlpm.w,$G1908,_xlfn.CONCAT("~",RIGHT(_xlpm.w,LEN(_xlpm.w)-FIND(_xlpm.sep,_xlpm.w)),"~"))</f>
        <v>~cir~</v>
      </c>
      <c r="P1908" s="1" t="str">
        <f>_xlfn.LET(_xlpm.sep,":",_xlpm.w,$G1908,_xlfn.CONCAT("[",LEFT(_xlpm.w,FIND(_xlpm.sep,_xlpm.w)-1),"]"))</f>
        <v>[sɪ]</v>
      </c>
      <c r="Q1908" s="14" cm="1">
        <f t="array" ref="Q1908">SUM(_xlfn._xlws.FILTER($H$2:$H$7109,_xlfn.MAP($O$2:$O$7109,_xlfn.LAMBDA(_xlpm.x,_xlpm.x=$O1908))))</f>
        <v>4.4731610337972168E-4</v>
      </c>
      <c r="R1908" s="14">
        <f>$H1908/Q1908</f>
        <v>0.33333333333333337</v>
      </c>
      <c r="S1908" s="14" cm="1">
        <f t="array" ref="S1908">SUM(_xlfn._xlws.FILTER($H$2:$H$7109,_xlfn.MAP($P$2:$P$7109,_xlfn.LAMBDA(_xlpm.x,_xlpm.x=$P1908))))</f>
        <v>1.9085487077534789E-2</v>
      </c>
      <c r="T1908" s="14">
        <f>$H1908/S1908</f>
        <v>7.8125000000000017E-3</v>
      </c>
      <c r="U1908" s="14">
        <f>_xlfn.LET(_xlpm.freq,F1908,_xlpm.size,M1908+1,_xlpm.F,V1908,LOG(1+_xlpm.freq)*LOG(1+_xlpm.size)*_xlpm.F)</f>
        <v>6.4247614465503733E-3</v>
      </c>
      <c r="V1908" s="14">
        <f>_xlfn.LET(_xlpm.a,T1908,_xlpm.b,R1908,2*_xlpm.a*_xlpm.b/(_xlpm.a+_xlpm.b))</f>
        <v>1.5267175572519087E-2</v>
      </c>
      <c r="W1908" s="14">
        <f>_xlfn.LET(_xlpm.p,R1908,_xlpm.q,T1908,LOG(_xlpm.p/_xlpm.q))</f>
        <v>1.630088714928206</v>
      </c>
      <c r="X1908" s="2"/>
      <c r="AC1908" s="2"/>
      <c r="AH1908" s="2"/>
      <c r="AI1908" s="2"/>
    </row>
    <row r="1909" spans="1:35">
      <c r="A1909" s="1" t="str">
        <f>_xlfn.LET(_xlpm.sep," : ",CONCATENATE(O1909,_xlpm.sep,P1909))</f>
        <v>~hye~ : [haɪ]</v>
      </c>
      <c r="B1909" s="1">
        <f>_xlfn.LET(_xlpm.d,$G1909,_xlpm.k,_xlfn.CONCAT(LEFT(TRIM(B$1),1),"*"),COUNTIF(_xlpm.d,_xlpm.k))</f>
        <v>0</v>
      </c>
      <c r="C1909" s="1">
        <f>_xlfn.LET(_xlpm.d,$G1909,_xlpm.k,_xlfn.CONCAT(LEFT(TRIM(C$1),1),"*"),COUNTIF(_xlpm.d,_xlpm.k))</f>
        <v>0</v>
      </c>
      <c r="D1909" s="1">
        <f>_xlfn.LET(_xlpm.d,$G1909,_xlpm.k,_xlfn.CONCAT(LEFT(TRIM(D$1),1),"*"),COUNTIF(_xlpm.d,_xlpm.k))</f>
        <v>0</v>
      </c>
      <c r="E1909" s="1">
        <f>LOG(F1909+1,10)</f>
        <v>0.30102999566398114</v>
      </c>
      <c r="F1909" s="7">
        <v>1</v>
      </c>
      <c r="G1909" s="9" t="s">
        <v>1194</v>
      </c>
      <c r="H1909" s="4">
        <f>F1909/freq.sum.r6e</f>
        <v>4.9701789264413521E-5</v>
      </c>
      <c r="I1909" s="1" t="str">
        <f>_xlfn.LET(_xlpm.sep,":",_xlpm.w,$G1909,LEFT(_xlpm.w,FIND(_xlpm.sep,_xlpm.w)-1))</f>
        <v>haɪ</v>
      </c>
      <c r="J1909" s="1" t="str">
        <f>_xlfn.LET(_xlpm.sep,":",_xlpm.w,$G1909,RIGHT(_xlpm.w,LEN(_xlpm.w)-FIND(_xlpm.sep,_xlpm.w)))</f>
        <v>hye</v>
      </c>
      <c r="K1909" s="10">
        <f>_xlfn.LET(_xlpm.w,I1909,LEN(_xlpm.w))</f>
        <v>3</v>
      </c>
      <c r="L1909" s="10">
        <f>_xlfn.LET(_xlpm.w,J1909,LEN(_xlpm.w))</f>
        <v>3</v>
      </c>
      <c r="M1909" s="10">
        <f>_xlfn.LET(_xlpm.a,K1909,_xlpm.b,L1909,MAX(_xlpm.a,_xlpm.b))</f>
        <v>3</v>
      </c>
      <c r="N1909" s="10">
        <f>_xlfn.LET(_xlpm.d,(K1909,L1909),MAX(_xlpm.d)-MIN(_xlpm.d))</f>
        <v>0</v>
      </c>
      <c r="O1909" s="1" t="str">
        <f>_xlfn.LET(_xlpm.sep,":",_xlpm.w,$G1909,_xlfn.CONCAT("~",RIGHT(_xlpm.w,LEN(_xlpm.w)-FIND(_xlpm.sep,_xlpm.w)),"~"))</f>
        <v>~hye~</v>
      </c>
      <c r="P1909" s="1" t="str">
        <f>_xlfn.LET(_xlpm.sep,":",_xlpm.w,$G1909,_xlfn.CONCAT("[",LEFT(_xlpm.w,FIND(_xlpm.sep,_xlpm.w)-1),"]"))</f>
        <v>[haɪ]</v>
      </c>
      <c r="Q1909" s="14" cm="1">
        <f t="array" ref="Q1909">SUM(_xlfn._xlws.FILTER($H$2:$H$7117,_xlfn.MAP($O$2:$O$7117,_xlfn.LAMBDA(_xlpm.x,_xlpm.x=$O1909))))</f>
        <v>4.9701789264413521E-5</v>
      </c>
      <c r="R1909" s="14">
        <f>$H1909/Q1909</f>
        <v>1</v>
      </c>
      <c r="S1909" s="14" cm="1">
        <f t="array" ref="S1909">SUM(_xlfn._xlws.FILTER($H$2:$H$7117,_xlfn.MAP($P$2:$P$7117,_xlfn.LAMBDA(_xlpm.x,_xlpm.x=$P1909))))</f>
        <v>2.1868787276341948E-3</v>
      </c>
      <c r="T1909" s="14">
        <f>$H1909/S1909</f>
        <v>2.2727272727272728E-2</v>
      </c>
      <c r="U1909" s="14">
        <f>_xlfn.LET(_xlpm.freq,F1909,_xlpm.size,M1909+1,_xlpm.F,V1909,LOG(1+_xlpm.freq)*LOG(1+_xlpm.size)*_xlpm.F)</f>
        <v>9.3515972166455415E-3</v>
      </c>
      <c r="V1909" s="14">
        <f>_xlfn.LET(_xlpm.a,T1909,_xlpm.b,R1909,2*_xlpm.a*_xlpm.b/(_xlpm.a+_xlpm.b))</f>
        <v>4.4444444444444446E-2</v>
      </c>
      <c r="W1909" s="14">
        <f>_xlfn.LET(_xlpm.p,R1909,_xlpm.q,T1909,LOG(_xlpm.p/_xlpm.q))</f>
        <v>1.6434526764861874</v>
      </c>
      <c r="X1909" s="2"/>
      <c r="AC1909" s="2"/>
      <c r="AH1909" s="2"/>
      <c r="AI1909" s="2"/>
    </row>
    <row r="1910" spans="1:35">
      <c r="A1910" s="1" t="str">
        <f>_xlfn.LET(_xlpm.sep," : ",CONCATENATE(O1910,_xlpm.sep,P1910))</f>
        <v>~gix~ : [dʒə]</v>
      </c>
      <c r="B1910" s="1">
        <f>_xlfn.LET(_xlpm.d,$G1910,_xlpm.k,_xlfn.CONCAT(LEFT(TRIM(B$1),1),"*"),COUNTIF(_xlpm.d,_xlpm.k))</f>
        <v>0</v>
      </c>
      <c r="C1910" s="1">
        <f>_xlfn.LET(_xlpm.d,$G1910,_xlpm.k,_xlfn.CONCAT(LEFT(TRIM(C$1),1),"*"),COUNTIF(_xlpm.d,_xlpm.k))</f>
        <v>0</v>
      </c>
      <c r="D1910" s="1">
        <f>_xlfn.LET(_xlpm.d,$G1910,_xlpm.k,_xlfn.CONCAT(LEFT(TRIM(D$1),1),"*"),COUNTIF(_xlpm.d,_xlpm.k))</f>
        <v>0</v>
      </c>
      <c r="E1910" s="1">
        <f>LOG(F1910+1,10)</f>
        <v>0.30102999566398114</v>
      </c>
      <c r="F1910" s="7">
        <v>1</v>
      </c>
      <c r="G1910" s="9" t="s">
        <v>810</v>
      </c>
      <c r="H1910" s="4">
        <f>F1910/freq.sum.r6e</f>
        <v>4.9701789264413521E-5</v>
      </c>
      <c r="I1910" s="1" t="str">
        <f>_xlfn.LET(_xlpm.sep,":",_xlpm.w,$G1910,LEFT(_xlpm.w,FIND(_xlpm.sep,_xlpm.w)-1))</f>
        <v>dʒə</v>
      </c>
      <c r="J1910" s="1" t="str">
        <f>_xlfn.LET(_xlpm.sep,":",_xlpm.w,$G1910,RIGHT(_xlpm.w,LEN(_xlpm.w)-FIND(_xlpm.sep,_xlpm.w)))</f>
        <v>gix</v>
      </c>
      <c r="K1910" s="10">
        <f>_xlfn.LET(_xlpm.w,I1910,LEN(_xlpm.w))</f>
        <v>3</v>
      </c>
      <c r="L1910" s="10">
        <f>_xlfn.LET(_xlpm.w,J1910,LEN(_xlpm.w))</f>
        <v>3</v>
      </c>
      <c r="M1910" s="10">
        <f>_xlfn.LET(_xlpm.a,K1910,_xlpm.b,L1910,MAX(_xlpm.a,_xlpm.b))</f>
        <v>3</v>
      </c>
      <c r="N1910" s="10">
        <f>_xlfn.LET(_xlpm.d,(K1910,L1910),MAX(_xlpm.d)-MIN(_xlpm.d))</f>
        <v>0</v>
      </c>
      <c r="O1910" s="1" t="str">
        <f>_xlfn.LET(_xlpm.sep,":",_xlpm.w,$G1910,_xlfn.CONCAT("~",RIGHT(_xlpm.w,LEN(_xlpm.w)-FIND(_xlpm.sep,_xlpm.w)),"~"))</f>
        <v>~gix~</v>
      </c>
      <c r="P1910" s="1" t="str">
        <f>_xlfn.LET(_xlpm.sep,":",_xlpm.w,$G1910,_xlfn.CONCAT("[",LEFT(_xlpm.w,FIND(_xlpm.sep,_xlpm.w)-1),"]"))</f>
        <v>[dʒə]</v>
      </c>
      <c r="Q1910" s="14" cm="1">
        <f t="array" ref="Q1910">SUM(_xlfn._xlws.FILTER($H$2:$H$7117,_xlfn.MAP($O$2:$O$7117,_xlfn.LAMBDA(_xlpm.x,_xlpm.x=$O1910))))</f>
        <v>4.9701789264413521E-5</v>
      </c>
      <c r="R1910" s="14">
        <f>$H1910/Q1910</f>
        <v>1</v>
      </c>
      <c r="S1910" s="14" cm="1">
        <f t="array" ref="S1910">SUM(_xlfn._xlws.FILTER($H$2:$H$7117,_xlfn.MAP($P$2:$P$7117,_xlfn.LAMBDA(_xlpm.x,_xlpm.x=$P1910))))</f>
        <v>2.2365805168986078E-3</v>
      </c>
      <c r="T1910" s="14">
        <f>$H1910/S1910</f>
        <v>2.2222222222222227E-2</v>
      </c>
      <c r="U1910" s="14">
        <f>_xlfn.LET(_xlpm.freq,F1910,_xlpm.size,M1910+1,_xlpm.F,V1910,LOG(1+_xlpm.freq)*LOG(1+_xlpm.size)*_xlpm.F)</f>
        <v>9.1483016249793367E-3</v>
      </c>
      <c r="V1910" s="14">
        <f>_xlfn.LET(_xlpm.a,T1910,_xlpm.b,R1910,2*_xlpm.a*_xlpm.b/(_xlpm.a+_xlpm.b))</f>
        <v>4.347826086956523E-2</v>
      </c>
      <c r="W1910" s="14">
        <f>_xlfn.LET(_xlpm.p,R1910,_xlpm.q,T1910,LOG(_xlpm.p/_xlpm.q))</f>
        <v>1.6532125137753435</v>
      </c>
      <c r="X1910" s="2"/>
      <c r="AC1910" s="2"/>
      <c r="AH1910" s="2"/>
      <c r="AI1910" s="2"/>
    </row>
    <row r="1911" spans="1:35">
      <c r="A1911" s="1" t="str">
        <f>_xlfn.LET(_xlpm.sep," : ",CONCATENATE(O1911,_xlpm.sep,P1911))</f>
        <v>~jar~ : [dʒə]</v>
      </c>
      <c r="B1911" s="1">
        <f>_xlfn.LET(_xlpm.d,$G1911,_xlpm.k,_xlfn.CONCAT(LEFT(TRIM(B$1),1),"*"),COUNTIF(_xlpm.d,_xlpm.k))</f>
        <v>0</v>
      </c>
      <c r="C1911" s="1">
        <f>_xlfn.LET(_xlpm.d,$G1911,_xlpm.k,_xlfn.CONCAT(LEFT(TRIM(C$1),1),"*"),COUNTIF(_xlpm.d,_xlpm.k))</f>
        <v>0</v>
      </c>
      <c r="D1911" s="1">
        <f>_xlfn.LET(_xlpm.d,$G1911,_xlpm.k,_xlfn.CONCAT(LEFT(TRIM(D$1),1),"*"),COUNTIF(_xlpm.d,_xlpm.k))</f>
        <v>0</v>
      </c>
      <c r="E1911" s="1">
        <f>LOG(F1911+1,10)</f>
        <v>0.30102999566398114</v>
      </c>
      <c r="F1911" s="7">
        <v>1</v>
      </c>
      <c r="G1911" s="9" t="s">
        <v>819</v>
      </c>
      <c r="H1911" s="4">
        <f>F1911/freq.sum.r6e</f>
        <v>4.9701789264413521E-5</v>
      </c>
      <c r="I1911" s="1" t="str">
        <f>_xlfn.LET(_xlpm.sep,":",_xlpm.w,$G1911,LEFT(_xlpm.w,FIND(_xlpm.sep,_xlpm.w)-1))</f>
        <v>dʒə</v>
      </c>
      <c r="J1911" s="1" t="str">
        <f>_xlfn.LET(_xlpm.sep,":",_xlpm.w,$G1911,RIGHT(_xlpm.w,LEN(_xlpm.w)-FIND(_xlpm.sep,_xlpm.w)))</f>
        <v>jar</v>
      </c>
      <c r="K1911" s="10">
        <f>_xlfn.LET(_xlpm.w,I1911,LEN(_xlpm.w))</f>
        <v>3</v>
      </c>
      <c r="L1911" s="10">
        <f>_xlfn.LET(_xlpm.w,J1911,LEN(_xlpm.w))</f>
        <v>3</v>
      </c>
      <c r="M1911" s="10">
        <f>_xlfn.LET(_xlpm.a,K1911,_xlpm.b,L1911,MAX(_xlpm.a,_xlpm.b))</f>
        <v>3</v>
      </c>
      <c r="N1911" s="10">
        <f>_xlfn.LET(_xlpm.d,(K1911,L1911),MAX(_xlpm.d)-MIN(_xlpm.d))</f>
        <v>0</v>
      </c>
      <c r="O1911" s="1" t="str">
        <f>_xlfn.LET(_xlpm.sep,":",_xlpm.w,$G1911,_xlfn.CONCAT("~",RIGHT(_xlpm.w,LEN(_xlpm.w)-FIND(_xlpm.sep,_xlpm.w)),"~"))</f>
        <v>~jar~</v>
      </c>
      <c r="P1911" s="1" t="str">
        <f>_xlfn.LET(_xlpm.sep,":",_xlpm.w,$G1911,_xlfn.CONCAT("[",LEFT(_xlpm.w,FIND(_xlpm.sep,_xlpm.w)-1),"]"))</f>
        <v>[dʒə]</v>
      </c>
      <c r="Q1911" s="14" cm="1">
        <f t="array" ref="Q1911">SUM(_xlfn._xlws.FILTER($H$2:$H$7117,_xlfn.MAP($O$2:$O$7117,_xlfn.LAMBDA(_xlpm.x,_xlpm.x=$O1911))))</f>
        <v>4.9701789264413521E-5</v>
      </c>
      <c r="R1911" s="14">
        <f>$H1911/Q1911</f>
        <v>1</v>
      </c>
      <c r="S1911" s="14" cm="1">
        <f t="array" ref="S1911">SUM(_xlfn._xlws.FILTER($H$2:$H$7117,_xlfn.MAP($P$2:$P$7117,_xlfn.LAMBDA(_xlpm.x,_xlpm.x=$P1911))))</f>
        <v>2.2365805168986078E-3</v>
      </c>
      <c r="T1911" s="14">
        <f>$H1911/S1911</f>
        <v>2.2222222222222227E-2</v>
      </c>
      <c r="U1911" s="14">
        <f>_xlfn.LET(_xlpm.freq,F1911,_xlpm.size,M1911+1,_xlpm.F,V1911,LOG(1+_xlpm.freq)*LOG(1+_xlpm.size)*_xlpm.F)</f>
        <v>9.1483016249793367E-3</v>
      </c>
      <c r="V1911" s="14">
        <f>_xlfn.LET(_xlpm.a,T1911,_xlpm.b,R1911,2*_xlpm.a*_xlpm.b/(_xlpm.a+_xlpm.b))</f>
        <v>4.347826086956523E-2</v>
      </c>
      <c r="W1911" s="14">
        <f>_xlfn.LET(_xlpm.p,R1911,_xlpm.q,T1911,LOG(_xlpm.p/_xlpm.q))</f>
        <v>1.6532125137753435</v>
      </c>
      <c r="X1911" s="2"/>
      <c r="AC1911" s="2"/>
      <c r="AH1911" s="2"/>
      <c r="AI1911" s="2"/>
    </row>
    <row r="1912" spans="1:35">
      <c r="A1912" s="1" t="str">
        <f>_xlfn.LET(_xlpm.sep," : ",CONCATENATE(O1912,_xlpm.sep,P1912))</f>
        <v>~jax~ : [dʒə]</v>
      </c>
      <c r="B1912" s="1">
        <f>_xlfn.LET(_xlpm.d,$G1912,_xlpm.k,_xlfn.CONCAT(LEFT(TRIM(B$1),1),"*"),COUNTIF(_xlpm.d,_xlpm.k))</f>
        <v>0</v>
      </c>
      <c r="C1912" s="1">
        <f>_xlfn.LET(_xlpm.d,$G1912,_xlpm.k,_xlfn.CONCAT(LEFT(TRIM(C$1),1),"*"),COUNTIF(_xlpm.d,_xlpm.k))</f>
        <v>0</v>
      </c>
      <c r="D1912" s="1">
        <f>_xlfn.LET(_xlpm.d,$G1912,_xlpm.k,_xlfn.CONCAT(LEFT(TRIM(D$1),1),"*"),COUNTIF(_xlpm.d,_xlpm.k))</f>
        <v>0</v>
      </c>
      <c r="E1912" s="1">
        <f>LOG(F1912+1,10)</f>
        <v>0.30102999566398114</v>
      </c>
      <c r="F1912" s="7">
        <v>1</v>
      </c>
      <c r="G1912" s="9" t="s">
        <v>822</v>
      </c>
      <c r="H1912" s="4">
        <f>F1912/freq.sum.r6e</f>
        <v>4.9701789264413521E-5</v>
      </c>
      <c r="I1912" s="1" t="str">
        <f>_xlfn.LET(_xlpm.sep,":",_xlpm.w,$G1912,LEFT(_xlpm.w,FIND(_xlpm.sep,_xlpm.w)-1))</f>
        <v>dʒə</v>
      </c>
      <c r="J1912" s="1" t="str">
        <f>_xlfn.LET(_xlpm.sep,":",_xlpm.w,$G1912,RIGHT(_xlpm.w,LEN(_xlpm.w)-FIND(_xlpm.sep,_xlpm.w)))</f>
        <v>jax</v>
      </c>
      <c r="K1912" s="10">
        <f>_xlfn.LET(_xlpm.w,I1912,LEN(_xlpm.w))</f>
        <v>3</v>
      </c>
      <c r="L1912" s="10">
        <f>_xlfn.LET(_xlpm.w,J1912,LEN(_xlpm.w))</f>
        <v>3</v>
      </c>
      <c r="M1912" s="10">
        <f>_xlfn.LET(_xlpm.a,K1912,_xlpm.b,L1912,MAX(_xlpm.a,_xlpm.b))</f>
        <v>3</v>
      </c>
      <c r="N1912" s="10">
        <f>_xlfn.LET(_xlpm.d,(K1912,L1912),MAX(_xlpm.d)-MIN(_xlpm.d))</f>
        <v>0</v>
      </c>
      <c r="O1912" s="1" t="str">
        <f>_xlfn.LET(_xlpm.sep,":",_xlpm.w,$G1912,_xlfn.CONCAT("~",RIGHT(_xlpm.w,LEN(_xlpm.w)-FIND(_xlpm.sep,_xlpm.w)),"~"))</f>
        <v>~jax~</v>
      </c>
      <c r="P1912" s="1" t="str">
        <f>_xlfn.LET(_xlpm.sep,":",_xlpm.w,$G1912,_xlfn.CONCAT("[",LEFT(_xlpm.w,FIND(_xlpm.sep,_xlpm.w)-1),"]"))</f>
        <v>[dʒə]</v>
      </c>
      <c r="Q1912" s="14" cm="1">
        <f t="array" ref="Q1912">SUM(_xlfn._xlws.FILTER($H$2:$H$7117,_xlfn.MAP($O$2:$O$7117,_xlfn.LAMBDA(_xlpm.x,_xlpm.x=$O1912))))</f>
        <v>4.9701789264413521E-5</v>
      </c>
      <c r="R1912" s="14">
        <f>$H1912/Q1912</f>
        <v>1</v>
      </c>
      <c r="S1912" s="14" cm="1">
        <f t="array" ref="S1912">SUM(_xlfn._xlws.FILTER($H$2:$H$7117,_xlfn.MAP($P$2:$P$7117,_xlfn.LAMBDA(_xlpm.x,_xlpm.x=$P1912))))</f>
        <v>2.2365805168986078E-3</v>
      </c>
      <c r="T1912" s="14">
        <f>$H1912/S1912</f>
        <v>2.2222222222222227E-2</v>
      </c>
      <c r="U1912" s="14">
        <f>_xlfn.LET(_xlpm.freq,F1912,_xlpm.size,M1912+1,_xlpm.F,V1912,LOG(1+_xlpm.freq)*LOG(1+_xlpm.size)*_xlpm.F)</f>
        <v>9.1483016249793367E-3</v>
      </c>
      <c r="V1912" s="14">
        <f>_xlfn.LET(_xlpm.a,T1912,_xlpm.b,R1912,2*_xlpm.a*_xlpm.b/(_xlpm.a+_xlpm.b))</f>
        <v>4.347826086956523E-2</v>
      </c>
      <c r="W1912" s="14">
        <f>_xlfn.LET(_xlpm.p,R1912,_xlpm.q,T1912,LOG(_xlpm.p/_xlpm.q))</f>
        <v>1.6532125137753435</v>
      </c>
      <c r="X1912" s="2"/>
      <c r="AC1912" s="2"/>
      <c r="AH1912" s="2"/>
      <c r="AI1912" s="2"/>
    </row>
    <row r="1913" spans="1:35">
      <c r="A1913" s="1" t="str">
        <f>_xlfn.LET(_xlpm.sep," : ",CONCATENATE(O1913,_xlpm.sep,P1913))</f>
        <v>~jor~ : [dʒə]</v>
      </c>
      <c r="B1913" s="1">
        <f>_xlfn.LET(_xlpm.d,$G1913,_xlpm.k,_xlfn.CONCAT(LEFT(TRIM(B$1),1),"*"),COUNTIF(_xlpm.d,_xlpm.k))</f>
        <v>0</v>
      </c>
      <c r="C1913" s="1">
        <f>_xlfn.LET(_xlpm.d,$G1913,_xlpm.k,_xlfn.CONCAT(LEFT(TRIM(C$1),1),"*"),COUNTIF(_xlpm.d,_xlpm.k))</f>
        <v>0</v>
      </c>
      <c r="D1913" s="1">
        <f>_xlfn.LET(_xlpm.d,$G1913,_xlpm.k,_xlfn.CONCAT(LEFT(TRIM(D$1),1),"*"),COUNTIF(_xlpm.d,_xlpm.k))</f>
        <v>0</v>
      </c>
      <c r="E1913" s="1">
        <f>LOG(F1913+1,10)</f>
        <v>0.30102999566398114</v>
      </c>
      <c r="F1913" s="7">
        <v>1</v>
      </c>
      <c r="G1913" s="9" t="s">
        <v>834</v>
      </c>
      <c r="H1913" s="4">
        <f>F1913/freq.sum.r6e</f>
        <v>4.9701789264413521E-5</v>
      </c>
      <c r="I1913" s="1" t="str">
        <f>_xlfn.LET(_xlpm.sep,":",_xlpm.w,$G1913,LEFT(_xlpm.w,FIND(_xlpm.sep,_xlpm.w)-1))</f>
        <v>dʒə</v>
      </c>
      <c r="J1913" s="1" t="str">
        <f>_xlfn.LET(_xlpm.sep,":",_xlpm.w,$G1913,RIGHT(_xlpm.w,LEN(_xlpm.w)-FIND(_xlpm.sep,_xlpm.w)))</f>
        <v>jor</v>
      </c>
      <c r="K1913" s="10">
        <f>_xlfn.LET(_xlpm.w,I1913,LEN(_xlpm.w))</f>
        <v>3</v>
      </c>
      <c r="L1913" s="10">
        <f>_xlfn.LET(_xlpm.w,J1913,LEN(_xlpm.w))</f>
        <v>3</v>
      </c>
      <c r="M1913" s="10">
        <f>_xlfn.LET(_xlpm.a,K1913,_xlpm.b,L1913,MAX(_xlpm.a,_xlpm.b))</f>
        <v>3</v>
      </c>
      <c r="N1913" s="10">
        <f>_xlfn.LET(_xlpm.d,(K1913,L1913),MAX(_xlpm.d)-MIN(_xlpm.d))</f>
        <v>0</v>
      </c>
      <c r="O1913" s="1" t="str">
        <f>_xlfn.LET(_xlpm.sep,":",_xlpm.w,$G1913,_xlfn.CONCAT("~",RIGHT(_xlpm.w,LEN(_xlpm.w)-FIND(_xlpm.sep,_xlpm.w)),"~"))</f>
        <v>~jor~</v>
      </c>
      <c r="P1913" s="1" t="str">
        <f>_xlfn.LET(_xlpm.sep,":",_xlpm.w,$G1913,_xlfn.CONCAT("[",LEFT(_xlpm.w,FIND(_xlpm.sep,_xlpm.w)-1),"]"))</f>
        <v>[dʒə]</v>
      </c>
      <c r="Q1913" s="14" cm="1">
        <f t="array" ref="Q1913">SUM(_xlfn._xlws.FILTER($H$2:$H$7117,_xlfn.MAP($O$2:$O$7117,_xlfn.LAMBDA(_xlpm.x,_xlpm.x=$O1913))))</f>
        <v>4.9701789264413521E-5</v>
      </c>
      <c r="R1913" s="14">
        <f>$H1913/Q1913</f>
        <v>1</v>
      </c>
      <c r="S1913" s="14" cm="1">
        <f t="array" ref="S1913">SUM(_xlfn._xlws.FILTER($H$2:$H$7117,_xlfn.MAP($P$2:$P$7117,_xlfn.LAMBDA(_xlpm.x,_xlpm.x=$P1913))))</f>
        <v>2.2365805168986078E-3</v>
      </c>
      <c r="T1913" s="14">
        <f>$H1913/S1913</f>
        <v>2.2222222222222227E-2</v>
      </c>
      <c r="U1913" s="14">
        <f>_xlfn.LET(_xlpm.freq,F1913,_xlpm.size,M1913+1,_xlpm.F,V1913,LOG(1+_xlpm.freq)*LOG(1+_xlpm.size)*_xlpm.F)</f>
        <v>9.1483016249793367E-3</v>
      </c>
      <c r="V1913" s="14">
        <f>_xlfn.LET(_xlpm.a,T1913,_xlpm.b,R1913,2*_xlpm.a*_xlpm.b/(_xlpm.a+_xlpm.b))</f>
        <v>4.347826086956523E-2</v>
      </c>
      <c r="W1913" s="14">
        <f>_xlfn.LET(_xlpm.p,R1913,_xlpm.q,T1913,LOG(_xlpm.p/_xlpm.q))</f>
        <v>1.6532125137753435</v>
      </c>
      <c r="X1913" s="2"/>
      <c r="AC1913" s="2"/>
      <c r="AH1913" s="2"/>
      <c r="AI1913" s="2"/>
    </row>
    <row r="1914" spans="1:35">
      <c r="A1914" s="1" t="str">
        <f>_xlfn.LET(_xlpm.sep," : ",CONCATENATE(O1914,_xlpm.sep,P1914))</f>
        <v>~jox~ : [dʒə]</v>
      </c>
      <c r="B1914" s="1">
        <f>_xlfn.LET(_xlpm.d,$G1914,_xlpm.k,_xlfn.CONCAT(LEFT(TRIM(B$1),1),"*"),COUNTIF(_xlpm.d,_xlpm.k))</f>
        <v>0</v>
      </c>
      <c r="C1914" s="1">
        <f>_xlfn.LET(_xlpm.d,$G1914,_xlpm.k,_xlfn.CONCAT(LEFT(TRIM(C$1),1),"*"),COUNTIF(_xlpm.d,_xlpm.k))</f>
        <v>0</v>
      </c>
      <c r="D1914" s="1">
        <f>_xlfn.LET(_xlpm.d,$G1914,_xlpm.k,_xlfn.CONCAT(LEFT(TRIM(D$1),1),"*"),COUNTIF(_xlpm.d,_xlpm.k))</f>
        <v>0</v>
      </c>
      <c r="E1914" s="1">
        <f>LOG(F1914+1,10)</f>
        <v>0.30102999566398114</v>
      </c>
      <c r="F1914" s="7">
        <v>1</v>
      </c>
      <c r="G1914" s="9" t="s">
        <v>838</v>
      </c>
      <c r="H1914" s="4">
        <f>F1914/freq.sum.r6e</f>
        <v>4.9701789264413521E-5</v>
      </c>
      <c r="I1914" s="4" t="str">
        <f>_xlfn.LET(_xlpm.sep,":",_xlpm.w,$G1914,LEFT(_xlpm.w,FIND(_xlpm.sep,_xlpm.w)-1))</f>
        <v>dʒə</v>
      </c>
      <c r="J1914" s="4" t="str">
        <f>_xlfn.LET(_xlpm.sep,":",_xlpm.w,$G1914,RIGHT(_xlpm.w,LEN(_xlpm.w)-FIND(_xlpm.sep,_xlpm.w)))</f>
        <v>jox</v>
      </c>
      <c r="K1914" s="10">
        <f>_xlfn.LET(_xlpm.w,I1914,LEN(_xlpm.w))</f>
        <v>3</v>
      </c>
      <c r="L1914" s="10">
        <f>_xlfn.LET(_xlpm.w,J1914,LEN(_xlpm.w))</f>
        <v>3</v>
      </c>
      <c r="M1914" s="10">
        <f>_xlfn.LET(_xlpm.a,K1914,_xlpm.b,L1914,MAX(_xlpm.a,_xlpm.b))</f>
        <v>3</v>
      </c>
      <c r="N1914" s="10">
        <f>_xlfn.LET(_xlpm.d,(K1914,L1914),MAX(_xlpm.d)-MIN(_xlpm.d))</f>
        <v>0</v>
      </c>
      <c r="O1914" s="1" t="str">
        <f>_xlfn.LET(_xlpm.sep,":",_xlpm.w,$G1914,_xlfn.CONCAT("~",RIGHT(_xlpm.w,LEN(_xlpm.w)-FIND(_xlpm.sep,_xlpm.w)),"~"))</f>
        <v>~jox~</v>
      </c>
      <c r="P1914" s="1" t="str">
        <f>_xlfn.LET(_xlpm.sep,":",_xlpm.w,$G1914,_xlfn.CONCAT("[",LEFT(_xlpm.w,FIND(_xlpm.sep,_xlpm.w)-1),"]"))</f>
        <v>[dʒə]</v>
      </c>
      <c r="Q1914" s="14" cm="1">
        <f t="array" ref="Q1914">SUM(_xlfn._xlws.FILTER($H$2:$H$7109,_xlfn.MAP($O$2:$O$7109,_xlfn.LAMBDA(_xlpm.x,_xlpm.x=$O1914))))</f>
        <v>4.9701789264413521E-5</v>
      </c>
      <c r="R1914" s="14">
        <f>$H1914/Q1914</f>
        <v>1</v>
      </c>
      <c r="S1914" s="14" cm="1">
        <f t="array" ref="S1914">SUM(_xlfn._xlws.FILTER($H$2:$H$7109,_xlfn.MAP($P$2:$P$7109,_xlfn.LAMBDA(_xlpm.x,_xlpm.x=$P1914))))</f>
        <v>2.2365805168986078E-3</v>
      </c>
      <c r="T1914" s="14">
        <f>$H1914/S1914</f>
        <v>2.2222222222222227E-2</v>
      </c>
      <c r="U1914" s="14">
        <f>_xlfn.LET(_xlpm.freq,F1914,_xlpm.size,M1914+1,_xlpm.F,V1914,LOG(1+_xlpm.freq)*LOG(1+_xlpm.size)*_xlpm.F)</f>
        <v>9.1483016249793367E-3</v>
      </c>
      <c r="V1914" s="14">
        <f>_xlfn.LET(_xlpm.a,T1914,_xlpm.b,R1914,2*_xlpm.a*_xlpm.b/(_xlpm.a+_xlpm.b))</f>
        <v>4.347826086956523E-2</v>
      </c>
      <c r="W1914" s="14">
        <f>_xlfn.LET(_xlpm.p,R1914,_xlpm.q,T1914,LOG(_xlpm.p/_xlpm.q))</f>
        <v>1.6532125137753435</v>
      </c>
      <c r="X1914" s="2"/>
      <c r="AC1914" s="2"/>
      <c r="AH1914" s="2"/>
      <c r="AI1914" s="2"/>
    </row>
    <row r="1915" spans="1:35">
      <c r="A1915" s="1" t="str">
        <f>_xlfn.LET(_xlpm.sep," : ",CONCATENATE(O1915,_xlpm.sep,P1915))</f>
        <v>~cax~ : [kə]</v>
      </c>
      <c r="B1915" s="1">
        <f>_xlfn.LET(_xlpm.d,$G1915,_xlpm.k,_xlfn.CONCAT(LEFT(TRIM(B$1),1),"*"),COUNTIF(_xlpm.d,_xlpm.k))</f>
        <v>0</v>
      </c>
      <c r="C1915" s="1">
        <f>_xlfn.LET(_xlpm.d,$G1915,_xlpm.k,_xlfn.CONCAT(LEFT(TRIM(C$1),1),"*"),COUNTIF(_xlpm.d,_xlpm.k))</f>
        <v>0</v>
      </c>
      <c r="D1915" s="1">
        <f>_xlfn.LET(_xlpm.d,$G1915,_xlpm.k,_xlfn.CONCAT(LEFT(TRIM(D$1),1),"*"),COUNTIF(_xlpm.d,_xlpm.k))</f>
        <v>0</v>
      </c>
      <c r="E1915" s="1">
        <f>LOG(F1915+1,10)</f>
        <v>0.30102999566398114</v>
      </c>
      <c r="F1915" s="7">
        <v>1</v>
      </c>
      <c r="G1915" s="9" t="s">
        <v>1750</v>
      </c>
      <c r="H1915" s="4">
        <f>F1915/freq.sum.r6e</f>
        <v>4.9701789264413521E-5</v>
      </c>
      <c r="I1915" s="1" t="str">
        <f>_xlfn.LET(_xlpm.sep,":",_xlpm.w,$G1915,LEFT(_xlpm.w,FIND(_xlpm.sep,_xlpm.w)-1))</f>
        <v>kə</v>
      </c>
      <c r="J1915" s="1" t="str">
        <f>_xlfn.LET(_xlpm.sep,":",_xlpm.w,$G1915,RIGHT(_xlpm.w,LEN(_xlpm.w)-FIND(_xlpm.sep,_xlpm.w)))</f>
        <v>cax</v>
      </c>
      <c r="K1915" s="10">
        <f>_xlfn.LET(_xlpm.w,I1915,LEN(_xlpm.w))</f>
        <v>2</v>
      </c>
      <c r="L1915" s="10">
        <f>_xlfn.LET(_xlpm.w,J1915,LEN(_xlpm.w))</f>
        <v>3</v>
      </c>
      <c r="M1915" s="10">
        <f>_xlfn.LET(_xlpm.a,K1915,_xlpm.b,L1915,MAX(_xlpm.a,_xlpm.b))</f>
        <v>3</v>
      </c>
      <c r="N1915" s="10">
        <f>_xlfn.LET(_xlpm.d,(K1915,L1915),MAX(_xlpm.d)-MIN(_xlpm.d))</f>
        <v>1</v>
      </c>
      <c r="O1915" s="1" t="str">
        <f>_xlfn.LET(_xlpm.sep,":",_xlpm.w,$G1915,_xlfn.CONCAT("~",RIGHT(_xlpm.w,LEN(_xlpm.w)-FIND(_xlpm.sep,_xlpm.w)),"~"))</f>
        <v>~cax~</v>
      </c>
      <c r="P1915" s="1" t="str">
        <f>_xlfn.LET(_xlpm.sep,":",_xlpm.w,$G1915,_xlfn.CONCAT("[",LEFT(_xlpm.w,FIND(_xlpm.sep,_xlpm.w)-1),"]"))</f>
        <v>[kə]</v>
      </c>
      <c r="Q1915" s="14" cm="1">
        <f t="array" ref="Q1915">SUM(_xlfn._xlws.FILTER($H$2:$H$7117,_xlfn.MAP($O$2:$O$7117,_xlfn.LAMBDA(_xlpm.x,_xlpm.x=$O1915))))</f>
        <v>4.9701789264413521E-5</v>
      </c>
      <c r="R1915" s="14">
        <f>$H1915/Q1915</f>
        <v>1</v>
      </c>
      <c r="S1915" s="14" cm="1">
        <f t="array" ref="S1915">SUM(_xlfn._xlws.FILTER($H$2:$H$7117,_xlfn.MAP($P$2:$P$7117,_xlfn.LAMBDA(_xlpm.x,_xlpm.x=$P1915))))</f>
        <v>2.2365805168986074E-3</v>
      </c>
      <c r="T1915" s="14">
        <f>$H1915/S1915</f>
        <v>2.2222222222222233E-2</v>
      </c>
      <c r="U1915" s="14">
        <f>_xlfn.LET(_xlpm.freq,F1915,_xlpm.size,M1915+1,_xlpm.F,V1915,LOG(1+_xlpm.freq)*LOG(1+_xlpm.size)*_xlpm.F)</f>
        <v>9.1483016249793402E-3</v>
      </c>
      <c r="V1915" s="14">
        <f>_xlfn.LET(_xlpm.a,T1915,_xlpm.b,R1915,2*_xlpm.a*_xlpm.b/(_xlpm.a+_xlpm.b))</f>
        <v>4.3478260869565244E-2</v>
      </c>
      <c r="W1915" s="14">
        <f>_xlfn.LET(_xlpm.p,R1915,_xlpm.q,T1915,LOG(_xlpm.p/_xlpm.q))</f>
        <v>1.6532125137753435</v>
      </c>
      <c r="X1915" s="2"/>
      <c r="AC1915" s="2"/>
      <c r="AH1915" s="2"/>
      <c r="AI1915" s="2"/>
    </row>
    <row r="1916" spans="1:35">
      <c r="A1916" s="1" t="str">
        <f>_xlfn.LET(_xlpm.sep," : ",CONCATENATE(O1916,_xlpm.sep,P1916))</f>
        <v>~cor~ : [kə]</v>
      </c>
      <c r="B1916" s="1">
        <f>_xlfn.LET(_xlpm.d,$G1916,_xlpm.k,_xlfn.CONCAT(LEFT(TRIM(B$1),1),"*"),COUNTIF(_xlpm.d,_xlpm.k))</f>
        <v>0</v>
      </c>
      <c r="C1916" s="1">
        <f>_xlfn.LET(_xlpm.d,$G1916,_xlpm.k,_xlfn.CONCAT(LEFT(TRIM(C$1),1),"*"),COUNTIF(_xlpm.d,_xlpm.k))</f>
        <v>0</v>
      </c>
      <c r="D1916" s="1">
        <f>_xlfn.LET(_xlpm.d,$G1916,_xlpm.k,_xlfn.CONCAT(LEFT(TRIM(D$1),1),"*"),COUNTIF(_xlpm.d,_xlpm.k))</f>
        <v>0</v>
      </c>
      <c r="E1916" s="1">
        <f>LOG(F1916+1,10)</f>
        <v>0.30102999566398114</v>
      </c>
      <c r="F1916" s="7">
        <v>1</v>
      </c>
      <c r="G1916" s="9" t="s">
        <v>1817</v>
      </c>
      <c r="H1916" s="4">
        <f>F1916/freq.sum.r6e</f>
        <v>4.9701789264413521E-5</v>
      </c>
      <c r="I1916" s="1" t="str">
        <f>_xlfn.LET(_xlpm.sep,":",_xlpm.w,$G1916,LEFT(_xlpm.w,FIND(_xlpm.sep,_xlpm.w)-1))</f>
        <v>kə</v>
      </c>
      <c r="J1916" s="1" t="str">
        <f>_xlfn.LET(_xlpm.sep,":",_xlpm.w,$G1916,RIGHT(_xlpm.w,LEN(_xlpm.w)-FIND(_xlpm.sep,_xlpm.w)))</f>
        <v>cor</v>
      </c>
      <c r="K1916" s="10">
        <f>_xlfn.LET(_xlpm.w,I1916,LEN(_xlpm.w))</f>
        <v>2</v>
      </c>
      <c r="L1916" s="10">
        <f>_xlfn.LET(_xlpm.w,J1916,LEN(_xlpm.w))</f>
        <v>3</v>
      </c>
      <c r="M1916" s="10">
        <f>_xlfn.LET(_xlpm.a,K1916,_xlpm.b,L1916,MAX(_xlpm.a,_xlpm.b))</f>
        <v>3</v>
      </c>
      <c r="N1916" s="10">
        <f>_xlfn.LET(_xlpm.d,(K1916,L1916),MAX(_xlpm.d)-MIN(_xlpm.d))</f>
        <v>1</v>
      </c>
      <c r="O1916" s="1" t="str">
        <f>_xlfn.LET(_xlpm.sep,":",_xlpm.w,$G1916,_xlfn.CONCAT("~",RIGHT(_xlpm.w,LEN(_xlpm.w)-FIND(_xlpm.sep,_xlpm.w)),"~"))</f>
        <v>~cor~</v>
      </c>
      <c r="P1916" s="1" t="str">
        <f>_xlfn.LET(_xlpm.sep,":",_xlpm.w,$G1916,_xlfn.CONCAT("[",LEFT(_xlpm.w,FIND(_xlpm.sep,_xlpm.w)-1),"]"))</f>
        <v>[kə]</v>
      </c>
      <c r="Q1916" s="14" cm="1">
        <f t="array" ref="Q1916">SUM(_xlfn._xlws.FILTER($H$2:$H$7109,_xlfn.MAP($O$2:$O$7109,_xlfn.LAMBDA(_xlpm.x,_xlpm.x=$O1916))))</f>
        <v>4.9701789264413521E-5</v>
      </c>
      <c r="R1916" s="14">
        <f>$H1916/Q1916</f>
        <v>1</v>
      </c>
      <c r="S1916" s="14" cm="1">
        <f t="array" ref="S1916">SUM(_xlfn._xlws.FILTER($H$2:$H$7109,_xlfn.MAP($P$2:$P$7109,_xlfn.LAMBDA(_xlpm.x,_xlpm.x=$P1916))))</f>
        <v>2.2365805168986074E-3</v>
      </c>
      <c r="T1916" s="14">
        <f>$H1916/S1916</f>
        <v>2.2222222222222233E-2</v>
      </c>
      <c r="U1916" s="14">
        <f>_xlfn.LET(_xlpm.freq,F1916,_xlpm.size,M1916+1,_xlpm.F,V1916,LOG(1+_xlpm.freq)*LOG(1+_xlpm.size)*_xlpm.F)</f>
        <v>9.1483016249793402E-3</v>
      </c>
      <c r="V1916" s="14">
        <f>_xlfn.LET(_xlpm.a,T1916,_xlpm.b,R1916,2*_xlpm.a*_xlpm.b/(_xlpm.a+_xlpm.b))</f>
        <v>4.3478260869565244E-2</v>
      </c>
      <c r="W1916" s="14">
        <f>_xlfn.LET(_xlpm.p,R1916,_xlpm.q,T1916,LOG(_xlpm.p/_xlpm.q))</f>
        <v>1.6532125137753435</v>
      </c>
      <c r="X1916" s="2"/>
      <c r="AC1916" s="2"/>
      <c r="AH1916" s="2"/>
      <c r="AI1916" s="2"/>
    </row>
    <row r="1917" spans="1:35">
      <c r="A1917" s="1" t="str">
        <f>_xlfn.LET(_xlpm.sep," : ",CONCATENATE(O1917,_xlpm.sep,P1917))</f>
        <v>~cox~ : [kə]</v>
      </c>
      <c r="B1917" s="1">
        <f>_xlfn.LET(_xlpm.d,$G1917,_xlpm.k,_xlfn.CONCAT(LEFT(TRIM(B$1),1),"*"),COUNTIF(_xlpm.d,_xlpm.k))</f>
        <v>0</v>
      </c>
      <c r="C1917" s="1">
        <f>_xlfn.LET(_xlpm.d,$G1917,_xlpm.k,_xlfn.CONCAT(LEFT(TRIM(C$1),1),"*"),COUNTIF(_xlpm.d,_xlpm.k))</f>
        <v>0</v>
      </c>
      <c r="D1917" s="1">
        <f>_xlfn.LET(_xlpm.d,$G1917,_xlpm.k,_xlfn.CONCAT(LEFT(TRIM(D$1),1),"*"),COUNTIF(_xlpm.d,_xlpm.k))</f>
        <v>0</v>
      </c>
      <c r="E1917" s="1">
        <f>LOG(F1917+1,10)</f>
        <v>0.30102999566398114</v>
      </c>
      <c r="F1917" s="7">
        <v>1</v>
      </c>
      <c r="G1917" s="9" t="s">
        <v>1831</v>
      </c>
      <c r="H1917" s="4">
        <f>F1917/freq.sum.r6e</f>
        <v>4.9701789264413521E-5</v>
      </c>
      <c r="I1917" s="1" t="str">
        <f>_xlfn.LET(_xlpm.sep,":",_xlpm.w,$G1917,LEFT(_xlpm.w,FIND(_xlpm.sep,_xlpm.w)-1))</f>
        <v>kə</v>
      </c>
      <c r="J1917" s="1" t="str">
        <f>_xlfn.LET(_xlpm.sep,":",_xlpm.w,$G1917,RIGHT(_xlpm.w,LEN(_xlpm.w)-FIND(_xlpm.sep,_xlpm.w)))</f>
        <v>cox</v>
      </c>
      <c r="K1917" s="10">
        <f>_xlfn.LET(_xlpm.w,I1917,LEN(_xlpm.w))</f>
        <v>2</v>
      </c>
      <c r="L1917" s="10">
        <f>_xlfn.LET(_xlpm.w,J1917,LEN(_xlpm.w))</f>
        <v>3</v>
      </c>
      <c r="M1917" s="10">
        <f>_xlfn.LET(_xlpm.a,K1917,_xlpm.b,L1917,MAX(_xlpm.a,_xlpm.b))</f>
        <v>3</v>
      </c>
      <c r="N1917" s="10">
        <f>_xlfn.LET(_xlpm.d,(K1917,L1917),MAX(_xlpm.d)-MIN(_xlpm.d))</f>
        <v>1</v>
      </c>
      <c r="O1917" s="1" t="str">
        <f>_xlfn.LET(_xlpm.sep,":",_xlpm.w,$G1917,_xlfn.CONCAT("~",RIGHT(_xlpm.w,LEN(_xlpm.w)-FIND(_xlpm.sep,_xlpm.w)),"~"))</f>
        <v>~cox~</v>
      </c>
      <c r="P1917" s="1" t="str">
        <f>_xlfn.LET(_xlpm.sep,":",_xlpm.w,$G1917,_xlfn.CONCAT("[",LEFT(_xlpm.w,FIND(_xlpm.sep,_xlpm.w)-1),"]"))</f>
        <v>[kə]</v>
      </c>
      <c r="Q1917" s="14" cm="1">
        <f t="array" ref="Q1917">SUM(_xlfn._xlws.FILTER($H$2:$H$7117,_xlfn.MAP($O$2:$O$7117,_xlfn.LAMBDA(_xlpm.x,_xlpm.x=$O1917))))</f>
        <v>4.9701789264413521E-5</v>
      </c>
      <c r="R1917" s="14">
        <f>$H1917/Q1917</f>
        <v>1</v>
      </c>
      <c r="S1917" s="14" cm="1">
        <f t="array" ref="S1917">SUM(_xlfn._xlws.FILTER($H$2:$H$7117,_xlfn.MAP($P$2:$P$7117,_xlfn.LAMBDA(_xlpm.x,_xlpm.x=$P1917))))</f>
        <v>2.2365805168986074E-3</v>
      </c>
      <c r="T1917" s="14">
        <f>$H1917/S1917</f>
        <v>2.2222222222222233E-2</v>
      </c>
      <c r="U1917" s="14">
        <f>_xlfn.LET(_xlpm.freq,F1917,_xlpm.size,M1917+1,_xlpm.F,V1917,LOG(1+_xlpm.freq)*LOG(1+_xlpm.size)*_xlpm.F)</f>
        <v>9.1483016249793402E-3</v>
      </c>
      <c r="V1917" s="14">
        <f>_xlfn.LET(_xlpm.a,T1917,_xlpm.b,R1917,2*_xlpm.a*_xlpm.b/(_xlpm.a+_xlpm.b))</f>
        <v>4.3478260869565244E-2</v>
      </c>
      <c r="W1917" s="14">
        <f>_xlfn.LET(_xlpm.p,R1917,_xlpm.q,T1917,LOG(_xlpm.p/_xlpm.q))</f>
        <v>1.6532125137753435</v>
      </c>
      <c r="X1917" s="2"/>
      <c r="AC1917" s="2"/>
      <c r="AH1917" s="2"/>
      <c r="AI1917" s="2"/>
    </row>
    <row r="1918" spans="1:35">
      <c r="A1918" s="1" t="str">
        <f>_xlfn.LET(_xlpm.sep," : ",CONCATENATE(O1918,_xlpm.sep,P1918))</f>
        <v>~kex~ : [kə]</v>
      </c>
      <c r="B1918" s="1">
        <f>_xlfn.LET(_xlpm.d,$G1918,_xlpm.k,_xlfn.CONCAT(LEFT(TRIM(B$1),1),"*"),COUNTIF(_xlpm.d,_xlpm.k))</f>
        <v>0</v>
      </c>
      <c r="C1918" s="1">
        <f>_xlfn.LET(_xlpm.d,$G1918,_xlpm.k,_xlfn.CONCAT(LEFT(TRIM(C$1),1),"*"),COUNTIF(_xlpm.d,_xlpm.k))</f>
        <v>0</v>
      </c>
      <c r="D1918" s="1">
        <f>_xlfn.LET(_xlpm.d,$G1918,_xlpm.k,_xlfn.CONCAT(LEFT(TRIM(D$1),1),"*"),COUNTIF(_xlpm.d,_xlpm.k))</f>
        <v>0</v>
      </c>
      <c r="E1918" s="1">
        <f>LOG(F1918+1,10)</f>
        <v>0.30102999566398114</v>
      </c>
      <c r="F1918" s="7">
        <v>1</v>
      </c>
      <c r="G1918" s="9" t="s">
        <v>1851</v>
      </c>
      <c r="H1918" s="4">
        <f>F1918/freq.sum.r6e</f>
        <v>4.9701789264413521E-5</v>
      </c>
      <c r="I1918" s="4" t="str">
        <f>_xlfn.LET(_xlpm.sep,":",_xlpm.w,$G1918,LEFT(_xlpm.w,FIND(_xlpm.sep,_xlpm.w)-1))</f>
        <v>kə</v>
      </c>
      <c r="J1918" s="4" t="str">
        <f>_xlfn.LET(_xlpm.sep,":",_xlpm.w,$G1918,RIGHT(_xlpm.w,LEN(_xlpm.w)-FIND(_xlpm.sep,_xlpm.w)))</f>
        <v>kex</v>
      </c>
      <c r="K1918" s="10">
        <f>_xlfn.LET(_xlpm.w,I1918,LEN(_xlpm.w))</f>
        <v>2</v>
      </c>
      <c r="L1918" s="10">
        <f>_xlfn.LET(_xlpm.w,J1918,LEN(_xlpm.w))</f>
        <v>3</v>
      </c>
      <c r="M1918" s="10">
        <f>_xlfn.LET(_xlpm.a,K1918,_xlpm.b,L1918,MAX(_xlpm.a,_xlpm.b))</f>
        <v>3</v>
      </c>
      <c r="N1918" s="10">
        <f>_xlfn.LET(_xlpm.d,(K1918,L1918),MAX(_xlpm.d)-MIN(_xlpm.d))</f>
        <v>1</v>
      </c>
      <c r="O1918" s="1" t="str">
        <f>_xlfn.LET(_xlpm.sep,":",_xlpm.w,$G1918,_xlfn.CONCAT("~",RIGHT(_xlpm.w,LEN(_xlpm.w)-FIND(_xlpm.sep,_xlpm.w)),"~"))</f>
        <v>~kex~</v>
      </c>
      <c r="P1918" s="1" t="str">
        <f>_xlfn.LET(_xlpm.sep,":",_xlpm.w,$G1918,_xlfn.CONCAT("[",LEFT(_xlpm.w,FIND(_xlpm.sep,_xlpm.w)-1),"]"))</f>
        <v>[kə]</v>
      </c>
      <c r="Q1918" s="14" cm="1">
        <f t="array" ref="Q1918">SUM(_xlfn._xlws.FILTER($H$2:$H$7109,_xlfn.MAP($O$2:$O$7109,_xlfn.LAMBDA(_xlpm.x,_xlpm.x=$O1918))))</f>
        <v>4.9701789264413521E-5</v>
      </c>
      <c r="R1918" s="14">
        <f>$H1918/Q1918</f>
        <v>1</v>
      </c>
      <c r="S1918" s="14" cm="1">
        <f t="array" ref="S1918">SUM(_xlfn._xlws.FILTER($H$2:$H$7109,_xlfn.MAP($P$2:$P$7109,_xlfn.LAMBDA(_xlpm.x,_xlpm.x=$P1918))))</f>
        <v>2.2365805168986074E-3</v>
      </c>
      <c r="T1918" s="14">
        <f>$H1918/S1918</f>
        <v>2.2222222222222233E-2</v>
      </c>
      <c r="U1918" s="14">
        <f>_xlfn.LET(_xlpm.freq,F1918,_xlpm.size,M1918+1,_xlpm.F,V1918,LOG(1+_xlpm.freq)*LOG(1+_xlpm.size)*_xlpm.F)</f>
        <v>9.1483016249793402E-3</v>
      </c>
      <c r="V1918" s="14">
        <f>_xlfn.LET(_xlpm.a,T1918,_xlpm.b,R1918,2*_xlpm.a*_xlpm.b/(_xlpm.a+_xlpm.b))</f>
        <v>4.3478260869565244E-2</v>
      </c>
      <c r="W1918" s="14">
        <f>_xlfn.LET(_xlpm.p,R1918,_xlpm.q,T1918,LOG(_xlpm.p/_xlpm.q))</f>
        <v>1.6532125137753435</v>
      </c>
      <c r="X1918" s="2"/>
      <c r="AC1918" s="2"/>
      <c r="AH1918" s="2"/>
      <c r="AI1918" s="2"/>
    </row>
    <row r="1919" spans="1:35">
      <c r="A1919" s="1" t="str">
        <f>_xlfn.LET(_xlpm.sep," : ",CONCATENATE(O1919,_xlpm.sep,P1919))</f>
        <v>~kix~ : [kə]</v>
      </c>
      <c r="B1919" s="1">
        <f>_xlfn.LET(_xlpm.d,$G1919,_xlpm.k,_xlfn.CONCAT(LEFT(TRIM(B$1),1),"*"),COUNTIF(_xlpm.d,_xlpm.k))</f>
        <v>0</v>
      </c>
      <c r="C1919" s="1">
        <f>_xlfn.LET(_xlpm.d,$G1919,_xlpm.k,_xlfn.CONCAT(LEFT(TRIM(C$1),1),"*"),COUNTIF(_xlpm.d,_xlpm.k))</f>
        <v>0</v>
      </c>
      <c r="D1919" s="1">
        <f>_xlfn.LET(_xlpm.d,$G1919,_xlpm.k,_xlfn.CONCAT(LEFT(TRIM(D$1),1),"*"),COUNTIF(_xlpm.d,_xlpm.k))</f>
        <v>0</v>
      </c>
      <c r="E1919" s="1">
        <f>LOG(F1919+1,10)</f>
        <v>0.30102999566398114</v>
      </c>
      <c r="F1919" s="7">
        <v>1</v>
      </c>
      <c r="G1919" s="9" t="s">
        <v>1869</v>
      </c>
      <c r="H1919" s="4">
        <f>F1919/freq.sum.r6e</f>
        <v>4.9701789264413521E-5</v>
      </c>
      <c r="I1919" s="4" t="str">
        <f>_xlfn.LET(_xlpm.sep,":",_xlpm.w,$G1919,LEFT(_xlpm.w,FIND(_xlpm.sep,_xlpm.w)-1))</f>
        <v>kə</v>
      </c>
      <c r="J1919" s="4" t="str">
        <f>_xlfn.LET(_xlpm.sep,":",_xlpm.w,$G1919,RIGHT(_xlpm.w,LEN(_xlpm.w)-FIND(_xlpm.sep,_xlpm.w)))</f>
        <v>kix</v>
      </c>
      <c r="K1919" s="10">
        <f>_xlfn.LET(_xlpm.w,I1919,LEN(_xlpm.w))</f>
        <v>2</v>
      </c>
      <c r="L1919" s="10">
        <f>_xlfn.LET(_xlpm.w,J1919,LEN(_xlpm.w))</f>
        <v>3</v>
      </c>
      <c r="M1919" s="10">
        <f>_xlfn.LET(_xlpm.a,K1919,_xlpm.b,L1919,MAX(_xlpm.a,_xlpm.b))</f>
        <v>3</v>
      </c>
      <c r="N1919" s="10">
        <f>_xlfn.LET(_xlpm.d,(K1919,L1919),MAX(_xlpm.d)-MIN(_xlpm.d))</f>
        <v>1</v>
      </c>
      <c r="O1919" s="1" t="str">
        <f>_xlfn.LET(_xlpm.sep,":",_xlpm.w,$G1919,_xlfn.CONCAT("~",RIGHT(_xlpm.w,LEN(_xlpm.w)-FIND(_xlpm.sep,_xlpm.w)),"~"))</f>
        <v>~kix~</v>
      </c>
      <c r="P1919" s="1" t="str">
        <f>_xlfn.LET(_xlpm.sep,":",_xlpm.w,$G1919,_xlfn.CONCAT("[",LEFT(_xlpm.w,FIND(_xlpm.sep,_xlpm.w)-1),"]"))</f>
        <v>[kə]</v>
      </c>
      <c r="Q1919" s="14" cm="1">
        <f t="array" ref="Q1919">SUM(_xlfn._xlws.FILTER($H$2:$H$7109,_xlfn.MAP($O$2:$O$7109,_xlfn.LAMBDA(_xlpm.x,_xlpm.x=$O1919))))</f>
        <v>4.9701789264413521E-5</v>
      </c>
      <c r="R1919" s="14">
        <f>$H1919/Q1919</f>
        <v>1</v>
      </c>
      <c r="S1919" s="14" cm="1">
        <f t="array" ref="S1919">SUM(_xlfn._xlws.FILTER($H$2:$H$7109,_xlfn.MAP($P$2:$P$7109,_xlfn.LAMBDA(_xlpm.x,_xlpm.x=$P1919))))</f>
        <v>2.2365805168986074E-3</v>
      </c>
      <c r="T1919" s="14">
        <f>$H1919/S1919</f>
        <v>2.2222222222222233E-2</v>
      </c>
      <c r="U1919" s="14">
        <f>_xlfn.LET(_xlpm.freq,F1919,_xlpm.size,M1919+1,_xlpm.F,V1919,LOG(1+_xlpm.freq)*LOG(1+_xlpm.size)*_xlpm.F)</f>
        <v>9.1483016249793402E-3</v>
      </c>
      <c r="V1919" s="14">
        <f>_xlfn.LET(_xlpm.a,T1919,_xlpm.b,R1919,2*_xlpm.a*_xlpm.b/(_xlpm.a+_xlpm.b))</f>
        <v>4.3478260869565244E-2</v>
      </c>
      <c r="W1919" s="14">
        <f>_xlfn.LET(_xlpm.p,R1919,_xlpm.q,T1919,LOG(_xlpm.p/_xlpm.q))</f>
        <v>1.6532125137753435</v>
      </c>
      <c r="X1919" s="2"/>
      <c r="AC1919" s="2"/>
      <c r="AH1919" s="2"/>
      <c r="AI1919" s="2"/>
    </row>
    <row r="1920" spans="1:35">
      <c r="A1920" s="1" t="str">
        <f>_xlfn.LET(_xlpm.sep," : ",CONCATENATE(O1920,_xlpm.sep,P1920))</f>
        <v>~zer~ : [zɪ]</v>
      </c>
      <c r="B1920" s="1">
        <f>_xlfn.LET(_xlpm.d,$G1920,_xlpm.k,_xlfn.CONCAT(LEFT(TRIM(B$1),1),"*"),COUNTIF(_xlpm.d,_xlpm.k))</f>
        <v>0</v>
      </c>
      <c r="C1920" s="1">
        <f>_xlfn.LET(_xlpm.d,$G1920,_xlpm.k,_xlfn.CONCAT(LEFT(TRIM(C$1),1),"*"),COUNTIF(_xlpm.d,_xlpm.k))</f>
        <v>0</v>
      </c>
      <c r="D1920" s="1">
        <f>_xlfn.LET(_xlpm.d,$G1920,_xlpm.k,_xlfn.CONCAT(LEFT(TRIM(D$1),1),"*"),COUNTIF(_xlpm.d,_xlpm.k))</f>
        <v>0</v>
      </c>
      <c r="E1920" s="1">
        <f>LOG(F1920+1,10)</f>
        <v>0.60205999132796229</v>
      </c>
      <c r="F1920" s="7">
        <v>3</v>
      </c>
      <c r="G1920" s="9" t="s">
        <v>5461</v>
      </c>
      <c r="H1920" s="4">
        <f>F1920/freq.sum.r6e</f>
        <v>1.4910536779324057E-4</v>
      </c>
      <c r="I1920" s="1" t="str">
        <f>_xlfn.LET(_xlpm.sep,":",_xlpm.w,$G1920,LEFT(_xlpm.w,FIND(_xlpm.sep,_xlpm.w)-1))</f>
        <v>zɪ</v>
      </c>
      <c r="J1920" s="1" t="str">
        <f>_xlfn.LET(_xlpm.sep,":",_xlpm.w,$G1920,RIGHT(_xlpm.w,LEN(_xlpm.w)-FIND(_xlpm.sep,_xlpm.w)))</f>
        <v>zer</v>
      </c>
      <c r="K1920" s="10">
        <f>_xlfn.LET(_xlpm.w,I1920,LEN(_xlpm.w))</f>
        <v>2</v>
      </c>
      <c r="L1920" s="10">
        <f>_xlfn.LET(_xlpm.w,J1920,LEN(_xlpm.w))</f>
        <v>3</v>
      </c>
      <c r="M1920" s="10">
        <f>_xlfn.LET(_xlpm.a,K1920,_xlpm.b,L1920,MAX(_xlpm.a,_xlpm.b))</f>
        <v>3</v>
      </c>
      <c r="N1920" s="10">
        <f>_xlfn.LET(_xlpm.d,(K1920,L1920),MAX(_xlpm.d)-MIN(_xlpm.d))</f>
        <v>1</v>
      </c>
      <c r="O1920" s="1" t="str">
        <f>_xlfn.LET(_xlpm.sep,":",_xlpm.w,$G1920,_xlfn.CONCAT("~",RIGHT(_xlpm.w,LEN(_xlpm.w)-FIND(_xlpm.sep,_xlpm.w)),"~"))</f>
        <v>~zer~</v>
      </c>
      <c r="P1920" s="1" t="str">
        <f>_xlfn.LET(_xlpm.sep,":",_xlpm.w,$G1920,_xlfn.CONCAT("[",LEFT(_xlpm.w,FIND(_xlpm.sep,_xlpm.w)-1),"]"))</f>
        <v>[zɪ]</v>
      </c>
      <c r="Q1920" s="14" cm="1">
        <f t="array" ref="Q1920">SUM(_xlfn._xlws.FILTER($H$2:$H$7117,_xlfn.MAP($O$2:$O$7117,_xlfn.LAMBDA(_xlpm.x,_xlpm.x=$O1920))))</f>
        <v>1.9880715705765408E-4</v>
      </c>
      <c r="R1920" s="14">
        <f>$H1920/Q1920</f>
        <v>0.75</v>
      </c>
      <c r="S1920" s="14" cm="1">
        <f t="array" ref="S1920">SUM(_xlfn._xlws.FILTER($H$2:$H$7117,_xlfn.MAP($P$2:$P$7117,_xlfn.LAMBDA(_xlpm.x,_xlpm.x=$P1920))))</f>
        <v>9.5427435387673929E-3</v>
      </c>
      <c r="T1920" s="14">
        <f>$H1920/S1920</f>
        <v>1.5625000000000007E-2</v>
      </c>
      <c r="U1920" s="14">
        <f>_xlfn.LET(_xlpm.freq,F1920,_xlpm.size,M1920+1,_xlpm.F,V1920,LOG(1+_xlpm.freq)*LOG(1+_xlpm.size)*_xlpm.F)</f>
        <v>1.2882302288236211E-2</v>
      </c>
      <c r="V1920" s="14">
        <f>_xlfn.LET(_xlpm.a,T1920,_xlpm.b,R1920,2*_xlpm.a*_xlpm.b/(_xlpm.a+_xlpm.b))</f>
        <v>3.0612244897959197E-2</v>
      </c>
      <c r="W1920" s="14">
        <f>_xlfn.LET(_xlpm.p,R1920,_xlpm.q,T1920,LOG(_xlpm.p/_xlpm.q))</f>
        <v>1.6812412373755869</v>
      </c>
      <c r="X1920" s="2"/>
      <c r="AC1920" s="2"/>
      <c r="AH1920" s="2"/>
      <c r="AI1920" s="2"/>
    </row>
    <row r="1921" spans="1:35">
      <c r="A1921" s="1" t="str">
        <f>_xlfn.LET(_xlpm.sep," : ",CONCATENATE(O1921,_xlpm.sep,P1921))</f>
        <v>~cee~ : [sɪ]</v>
      </c>
      <c r="B1921" s="1">
        <f>_xlfn.LET(_xlpm.d,$G1921,_xlpm.k,_xlfn.CONCAT(LEFT(TRIM(B$1),1),"*"),COUNTIF(_xlpm.d,_xlpm.k))</f>
        <v>0</v>
      </c>
      <c r="C1921" s="1">
        <f>_xlfn.LET(_xlpm.d,$G1921,_xlpm.k,_xlfn.CONCAT(LEFT(TRIM(C$1),1),"*"),COUNTIF(_xlpm.d,_xlpm.k))</f>
        <v>0</v>
      </c>
      <c r="D1921" s="1">
        <f>_xlfn.LET(_xlpm.d,$G1921,_xlpm.k,_xlfn.CONCAT(LEFT(TRIM(D$1),1),"*"),COUNTIF(_xlpm.d,_xlpm.k))</f>
        <v>0</v>
      </c>
      <c r="E1921" s="1">
        <f>LOG(F1921+1,10)</f>
        <v>0.30102999566398114</v>
      </c>
      <c r="F1921" s="7">
        <v>1</v>
      </c>
      <c r="G1921" s="9" t="s">
        <v>4425</v>
      </c>
      <c r="H1921" s="4">
        <f>F1921/freq.sum.r6e</f>
        <v>4.9701789264413521E-5</v>
      </c>
      <c r="I1921" s="1" t="str">
        <f>_xlfn.LET(_xlpm.sep,":",_xlpm.w,$G1921,LEFT(_xlpm.w,FIND(_xlpm.sep,_xlpm.w)-1))</f>
        <v>sɪ</v>
      </c>
      <c r="J1921" s="1" t="str">
        <f>_xlfn.LET(_xlpm.sep,":",_xlpm.w,$G1921,RIGHT(_xlpm.w,LEN(_xlpm.w)-FIND(_xlpm.sep,_xlpm.w)))</f>
        <v>cee</v>
      </c>
      <c r="K1921" s="10">
        <f>_xlfn.LET(_xlpm.w,I1921,LEN(_xlpm.w))</f>
        <v>2</v>
      </c>
      <c r="L1921" s="10">
        <f>_xlfn.LET(_xlpm.w,J1921,LEN(_xlpm.w))</f>
        <v>3</v>
      </c>
      <c r="M1921" s="10">
        <f>_xlfn.LET(_xlpm.a,K1921,_xlpm.b,L1921,MAX(_xlpm.a,_xlpm.b))</f>
        <v>3</v>
      </c>
      <c r="N1921" s="10">
        <f>_xlfn.LET(_xlpm.d,(K1921,L1921),MAX(_xlpm.d)-MIN(_xlpm.d))</f>
        <v>1</v>
      </c>
      <c r="O1921" s="1" t="str">
        <f>_xlfn.LET(_xlpm.sep,":",_xlpm.w,$G1921,_xlfn.CONCAT("~",RIGHT(_xlpm.w,LEN(_xlpm.w)-FIND(_xlpm.sep,_xlpm.w)),"~"))</f>
        <v>~cee~</v>
      </c>
      <c r="P1921" s="1" t="str">
        <f>_xlfn.LET(_xlpm.sep,":",_xlpm.w,$G1921,_xlfn.CONCAT("[",LEFT(_xlpm.w,FIND(_xlpm.sep,_xlpm.w)-1),"]"))</f>
        <v>[sɪ]</v>
      </c>
      <c r="Q1921" s="14" cm="1">
        <f t="array" ref="Q1921">SUM(_xlfn._xlws.FILTER($H$2:$H$7112,_xlfn.MAP($O$2:$O$7112,_xlfn.LAMBDA(_xlpm.x,_xlpm.x=$O1921))))</f>
        <v>3.9761431411530816E-4</v>
      </c>
      <c r="R1921" s="14">
        <f>$H1921/Q1921</f>
        <v>0.125</v>
      </c>
      <c r="S1921" s="14" cm="1">
        <f t="array" ref="S1921">SUM(_xlfn._xlws.FILTER($H$2:$H$7112,_xlfn.MAP($P$2:$P$7112,_xlfn.LAMBDA(_xlpm.x,_xlpm.x=$P1921))))</f>
        <v>1.9085487077534789E-2</v>
      </c>
      <c r="T1921" s="14">
        <f>$H1921/S1921</f>
        <v>2.604166666666667E-3</v>
      </c>
      <c r="U1921" s="14">
        <f>_xlfn.LET(_xlpm.freq,F1921,_xlpm.size,M1921+1,_xlpm.F,V1921,LOG(1+_xlpm.freq)*LOG(1+_xlpm.size)*_xlpm.F)</f>
        <v>1.0735251906863507E-3</v>
      </c>
      <c r="V1921" s="14">
        <f>_xlfn.LET(_xlpm.a,T1921,_xlpm.b,R1921,2*_xlpm.a*_xlpm.b/(_xlpm.a+_xlpm.b))</f>
        <v>5.1020408163265319E-3</v>
      </c>
      <c r="W1921" s="14">
        <f>_xlfn.LET(_xlpm.p,R1921,_xlpm.q,T1921,LOG(_xlpm.p/_xlpm.q))</f>
        <v>1.6812412373755872</v>
      </c>
      <c r="X1921" s="2"/>
      <c r="AC1921" s="2"/>
      <c r="AH1921" s="2"/>
      <c r="AI1921" s="2"/>
    </row>
    <row r="1922" spans="1:35">
      <c r="A1922" s="1" t="str">
        <f>_xlfn.LET(_xlpm.sep," : ",CONCATENATE(O1922,_xlpm.sep,P1922))</f>
        <v>~sie~ : [zɪ]</v>
      </c>
      <c r="B1922" s="1">
        <f>_xlfn.LET(_xlpm.d,$G1922,_xlpm.k,_xlfn.CONCAT(LEFT(TRIM(B$1),1),"*"),COUNTIF(_xlpm.d,_xlpm.k))</f>
        <v>0</v>
      </c>
      <c r="C1922" s="1">
        <f>_xlfn.LET(_xlpm.d,$G1922,_xlpm.k,_xlfn.CONCAT(LEFT(TRIM(C$1),1),"*"),COUNTIF(_xlpm.d,_xlpm.k))</f>
        <v>0</v>
      </c>
      <c r="D1922" s="1">
        <f>_xlfn.LET(_xlpm.d,$G1922,_xlpm.k,_xlfn.CONCAT(LEFT(TRIM(D$1),1),"*"),COUNTIF(_xlpm.d,_xlpm.k))</f>
        <v>0</v>
      </c>
      <c r="E1922" s="1">
        <f>LOG(F1922+1,10)</f>
        <v>0.30102999566398114</v>
      </c>
      <c r="F1922" s="7">
        <v>1</v>
      </c>
      <c r="G1922" s="9" t="s">
        <v>5419</v>
      </c>
      <c r="H1922" s="4">
        <f>F1922/freq.sum.r6e</f>
        <v>4.9701789264413521E-5</v>
      </c>
      <c r="I1922" s="1" t="str">
        <f>_xlfn.LET(_xlpm.sep,":",_xlpm.w,$G1922,LEFT(_xlpm.w,FIND(_xlpm.sep,_xlpm.w)-1))</f>
        <v>zɪ</v>
      </c>
      <c r="J1922" s="1" t="str">
        <f>_xlfn.LET(_xlpm.sep,":",_xlpm.w,$G1922,RIGHT(_xlpm.w,LEN(_xlpm.w)-FIND(_xlpm.sep,_xlpm.w)))</f>
        <v>sie</v>
      </c>
      <c r="K1922" s="10">
        <f>_xlfn.LET(_xlpm.w,I1922,LEN(_xlpm.w))</f>
        <v>2</v>
      </c>
      <c r="L1922" s="10">
        <f>_xlfn.LET(_xlpm.w,J1922,LEN(_xlpm.w))</f>
        <v>3</v>
      </c>
      <c r="M1922" s="10">
        <f>_xlfn.LET(_xlpm.a,K1922,_xlpm.b,L1922,MAX(_xlpm.a,_xlpm.b))</f>
        <v>3</v>
      </c>
      <c r="N1922" s="10">
        <f>_xlfn.LET(_xlpm.d,(K1922,L1922),MAX(_xlpm.d)-MIN(_xlpm.d))</f>
        <v>1</v>
      </c>
      <c r="O1922" s="1" t="str">
        <f>_xlfn.LET(_xlpm.sep,":",_xlpm.w,$G1922,_xlfn.CONCAT("~",RIGHT(_xlpm.w,LEN(_xlpm.w)-FIND(_xlpm.sep,_xlpm.w)),"~"))</f>
        <v>~sie~</v>
      </c>
      <c r="P1922" s="1" t="str">
        <f>_xlfn.LET(_xlpm.sep,":",_xlpm.w,$G1922,_xlfn.CONCAT("[",LEFT(_xlpm.w,FIND(_xlpm.sep,_xlpm.w)-1),"]"))</f>
        <v>[zɪ]</v>
      </c>
      <c r="Q1922" s="14" cm="1">
        <f t="array" ref="Q1922">SUM(_xlfn._xlws.FILTER($H$2:$H$7117,_xlfn.MAP($O$2:$O$7117,_xlfn.LAMBDA(_xlpm.x,_xlpm.x=$O1922))))</f>
        <v>1.9880715705765408E-4</v>
      </c>
      <c r="R1922" s="14">
        <f>$H1922/Q1922</f>
        <v>0.25</v>
      </c>
      <c r="S1922" s="14" cm="1">
        <f t="array" ref="S1922">SUM(_xlfn._xlws.FILTER($H$2:$H$7117,_xlfn.MAP($P$2:$P$7117,_xlfn.LAMBDA(_xlpm.x,_xlpm.x=$P1922))))</f>
        <v>9.5427435387673929E-3</v>
      </c>
      <c r="T1922" s="14">
        <f>$H1922/S1922</f>
        <v>5.2083333333333348E-3</v>
      </c>
      <c r="U1922" s="14">
        <f>_xlfn.LET(_xlpm.freq,F1922,_xlpm.size,M1922+1,_xlpm.F,V1922,LOG(1+_xlpm.freq)*LOG(1+_xlpm.size)*_xlpm.F)</f>
        <v>2.1470503813727018E-3</v>
      </c>
      <c r="V1922" s="14">
        <f>_xlfn.LET(_xlpm.a,T1922,_xlpm.b,R1922,2*_xlpm.a*_xlpm.b/(_xlpm.a+_xlpm.b))</f>
        <v>1.0204081632653066E-2</v>
      </c>
      <c r="W1922" s="14">
        <f>_xlfn.LET(_xlpm.p,R1922,_xlpm.q,T1922,LOG(_xlpm.p/_xlpm.q))</f>
        <v>1.6812412373755872</v>
      </c>
      <c r="X1922" s="2"/>
      <c r="AC1922" s="2"/>
      <c r="AH1922" s="2"/>
      <c r="AI1922" s="2"/>
    </row>
    <row r="1923" spans="1:35">
      <c r="A1923" s="1" t="str">
        <f>_xlfn.LET(_xlpm.sep," : ",CONCATENATE(O1923,_xlpm.sep,P1923))</f>
        <v>~syr~ : [sɪ]</v>
      </c>
      <c r="B1923" s="1">
        <f>_xlfn.LET(_xlpm.d,$G1923,_xlpm.k,_xlfn.CONCAT(LEFT(TRIM(B$1),1),"*"),COUNTIF(_xlpm.d,_xlpm.k))</f>
        <v>0</v>
      </c>
      <c r="C1923" s="1">
        <f>_xlfn.LET(_xlpm.d,$G1923,_xlpm.k,_xlfn.CONCAT(LEFT(TRIM(C$1),1),"*"),COUNTIF(_xlpm.d,_xlpm.k))</f>
        <v>0</v>
      </c>
      <c r="D1923" s="1">
        <f>_xlfn.LET(_xlpm.d,$G1923,_xlpm.k,_xlfn.CONCAT(LEFT(TRIM(D$1),1),"*"),COUNTIF(_xlpm.d,_xlpm.k))</f>
        <v>0</v>
      </c>
      <c r="E1923" s="1">
        <f>LOG(F1923+1,10)</f>
        <v>0.60205999132796229</v>
      </c>
      <c r="F1923" s="7">
        <v>3</v>
      </c>
      <c r="G1923" s="9" t="s">
        <v>4601</v>
      </c>
      <c r="H1923" s="4">
        <f>F1923/freq.sum.r6e</f>
        <v>1.4910536779324057E-4</v>
      </c>
      <c r="I1923" s="1" t="str">
        <f>_xlfn.LET(_xlpm.sep,":",_xlpm.w,$G1923,LEFT(_xlpm.w,FIND(_xlpm.sep,_xlpm.w)-1))</f>
        <v>sɪ</v>
      </c>
      <c r="J1923" s="1" t="str">
        <f>_xlfn.LET(_xlpm.sep,":",_xlpm.w,$G1923,RIGHT(_xlpm.w,LEN(_xlpm.w)-FIND(_xlpm.sep,_xlpm.w)))</f>
        <v>syr</v>
      </c>
      <c r="K1923" s="10">
        <f>_xlfn.LET(_xlpm.w,I1923,LEN(_xlpm.w))</f>
        <v>2</v>
      </c>
      <c r="L1923" s="10">
        <f>_xlfn.LET(_xlpm.w,J1923,LEN(_xlpm.w))</f>
        <v>3</v>
      </c>
      <c r="M1923" s="10">
        <f>_xlfn.LET(_xlpm.a,K1923,_xlpm.b,L1923,MAX(_xlpm.a,_xlpm.b))</f>
        <v>3</v>
      </c>
      <c r="N1923" s="10">
        <f>_xlfn.LET(_xlpm.d,(K1923,L1923),MAX(_xlpm.d)-MIN(_xlpm.d))</f>
        <v>1</v>
      </c>
      <c r="O1923" s="1" t="str">
        <f>_xlfn.LET(_xlpm.sep,":",_xlpm.w,$G1923,_xlfn.CONCAT("~",RIGHT(_xlpm.w,LEN(_xlpm.w)-FIND(_xlpm.sep,_xlpm.w)),"~"))</f>
        <v>~syr~</v>
      </c>
      <c r="P1923" s="1" t="str">
        <f>_xlfn.LET(_xlpm.sep,":",_xlpm.w,$G1923,_xlfn.CONCAT("[",LEFT(_xlpm.w,FIND(_xlpm.sep,_xlpm.w)-1),"]"))</f>
        <v>[sɪ]</v>
      </c>
      <c r="Q1923" s="14" cm="1">
        <f t="array" ref="Q1923">SUM(_xlfn._xlws.FILTER($H$2:$H$7117,_xlfn.MAP($O$2:$O$7117,_xlfn.LAMBDA(_xlpm.x,_xlpm.x=$O1923))))</f>
        <v>3.9761431411530822E-4</v>
      </c>
      <c r="R1923" s="14">
        <f>$H1923/Q1923</f>
        <v>0.37499999999999994</v>
      </c>
      <c r="S1923" s="14" cm="1">
        <f t="array" ref="S1923">SUM(_xlfn._xlws.FILTER($H$2:$H$7117,_xlfn.MAP($P$2:$P$7117,_xlfn.LAMBDA(_xlpm.x,_xlpm.x=$P1923))))</f>
        <v>1.9085487077534789E-2</v>
      </c>
      <c r="T1923" s="14">
        <f>$H1923/S1923</f>
        <v>7.8125000000000017E-3</v>
      </c>
      <c r="U1923" s="14">
        <f>_xlfn.LET(_xlpm.freq,F1923,_xlpm.size,M1923+1,_xlpm.F,V1923,LOG(1+_xlpm.freq)*LOG(1+_xlpm.size)*_xlpm.F)</f>
        <v>6.4411511441181029E-3</v>
      </c>
      <c r="V1923" s="14">
        <f>_xlfn.LET(_xlpm.a,T1923,_xlpm.b,R1923,2*_xlpm.a*_xlpm.b/(_xlpm.a+_xlpm.b))</f>
        <v>1.5306122448979593E-2</v>
      </c>
      <c r="W1923" s="14">
        <f>_xlfn.LET(_xlpm.p,R1923,_xlpm.q,T1923,LOG(_xlpm.p/_xlpm.q))</f>
        <v>1.6812412373755872</v>
      </c>
      <c r="X1923" s="2"/>
      <c r="AC1923" s="2"/>
      <c r="AH1923" s="2"/>
      <c r="AI1923" s="2"/>
    </row>
    <row r="1924" spans="1:35">
      <c r="A1924" s="1" t="str">
        <f>_xlfn.LET(_xlpm.sep," : ",CONCATENATE(O1924,_xlpm.sep,P1924))</f>
        <v>~meh~ : [mɪ]</v>
      </c>
      <c r="B1924" s="1">
        <f>_xlfn.LET(_xlpm.d,$G1924,_xlpm.k,_xlfn.CONCAT(LEFT(TRIM(B$1),1),"*"),COUNTIF(_xlpm.d,_xlpm.k))</f>
        <v>0</v>
      </c>
      <c r="C1924" s="1">
        <f>_xlfn.LET(_xlpm.d,$G1924,_xlpm.k,_xlfn.CONCAT(LEFT(TRIM(C$1),1),"*"),COUNTIF(_xlpm.d,_xlpm.k))</f>
        <v>1</v>
      </c>
      <c r="D1924" s="1">
        <f>_xlfn.LET(_xlpm.d,$G1924,_xlpm.k,_xlfn.CONCAT(LEFT(TRIM(D$1),1),"*"),COUNTIF(_xlpm.d,_xlpm.k))</f>
        <v>0</v>
      </c>
      <c r="E1924" s="1">
        <f>LOG(F1924+1,10)</f>
        <v>0.47712125471966244</v>
      </c>
      <c r="F1924" s="7">
        <v>2</v>
      </c>
      <c r="G1924" s="9" t="s">
        <v>2718</v>
      </c>
      <c r="H1924" s="4">
        <f>F1924/freq.sum.r6e</f>
        <v>9.9403578528827041E-5</v>
      </c>
      <c r="I1924" s="4" t="str">
        <f>_xlfn.LET(_xlpm.sep,":",_xlpm.w,$G1924,LEFT(_xlpm.w,FIND(_xlpm.sep,_xlpm.w)-1))</f>
        <v>mɪ</v>
      </c>
      <c r="J1924" s="4" t="str">
        <f>_xlfn.LET(_xlpm.sep,":",_xlpm.w,$G1924,RIGHT(_xlpm.w,LEN(_xlpm.w)-FIND(_xlpm.sep,_xlpm.w)))</f>
        <v>meh</v>
      </c>
      <c r="K1924" s="10">
        <f>_xlfn.LET(_xlpm.w,I1924,LEN(_xlpm.w))</f>
        <v>2</v>
      </c>
      <c r="L1924" s="10">
        <f>_xlfn.LET(_xlpm.w,J1924,LEN(_xlpm.w))</f>
        <v>3</v>
      </c>
      <c r="M1924" s="10">
        <f>_xlfn.LET(_xlpm.a,K1924,_xlpm.b,L1924,MAX(_xlpm.a,_xlpm.b))</f>
        <v>3</v>
      </c>
      <c r="N1924" s="10">
        <f>_xlfn.LET(_xlpm.d,(K1924,L1924),MAX(_xlpm.d)-MIN(_xlpm.d))</f>
        <v>1</v>
      </c>
      <c r="O1924" s="1" t="str">
        <f>_xlfn.LET(_xlpm.sep,":",_xlpm.w,$G1924,_xlfn.CONCAT("~",RIGHT(_xlpm.w,LEN(_xlpm.w)-FIND(_xlpm.sep,_xlpm.w)),"~"))</f>
        <v>~meh~</v>
      </c>
      <c r="P1924" s="1" t="str">
        <f>_xlfn.LET(_xlpm.sep,":",_xlpm.w,$G1924,_xlfn.CONCAT("[",LEFT(_xlpm.w,FIND(_xlpm.sep,_xlpm.w)-1),"]"))</f>
        <v>[mɪ]</v>
      </c>
      <c r="Q1924" s="14" cm="1">
        <f t="array" ref="Q1924">SUM(_xlfn._xlws.FILTER($H$2:$H$7109,_xlfn.MAP($O$2:$O$7109,_xlfn.LAMBDA(_xlpm.x,_xlpm.x=$O1924))))</f>
        <v>1.9880715705765408E-4</v>
      </c>
      <c r="R1924" s="14">
        <f>$H1924/Q1924</f>
        <v>0.5</v>
      </c>
      <c r="S1924" s="14" cm="1">
        <f t="array" ref="S1924">SUM(_xlfn._xlws.FILTER($H$2:$H$7109,_xlfn.MAP($P$2:$P$7109,_xlfn.LAMBDA(_xlpm.x,_xlpm.x=$P1924))))</f>
        <v>9.5427435387673929E-3</v>
      </c>
      <c r="T1924" s="14">
        <f>$H1924/S1924</f>
        <v>1.041666666666667E-2</v>
      </c>
      <c r="U1924" s="14">
        <f>_xlfn.LET(_xlpm.freq,F1924,_xlpm.size,M1924+1,_xlpm.F,V1924,LOG(1+_xlpm.freq)*LOG(1+_xlpm.size)*_xlpm.F)</f>
        <v>6.8059886832695787E-3</v>
      </c>
      <c r="V1924" s="14">
        <f>_xlfn.LET(_xlpm.a,T1924,_xlpm.b,R1924,2*_xlpm.a*_xlpm.b/(_xlpm.a+_xlpm.b))</f>
        <v>2.0408163265306131E-2</v>
      </c>
      <c r="W1924" s="14">
        <f>_xlfn.LET(_xlpm.p,R1924,_xlpm.q,T1924,LOG(_xlpm.p/_xlpm.q))</f>
        <v>1.6812412373755872</v>
      </c>
      <c r="X1924" s="2"/>
      <c r="AC1924" s="2"/>
      <c r="AH1924" s="2"/>
      <c r="AI1924" s="2"/>
    </row>
    <row r="1925" spans="1:35">
      <c r="A1925" s="1" t="str">
        <f>_xlfn.LET(_xlpm.sep," : ",CONCATENATE(O1925,_xlpm.sep,P1925))</f>
        <v>~seh~ : [zɪ]</v>
      </c>
      <c r="B1925" s="1">
        <f>_xlfn.LET(_xlpm.d,$G1925,_xlpm.k,_xlfn.CONCAT(LEFT(TRIM(B$1),1),"*"),COUNTIF(_xlpm.d,_xlpm.k))</f>
        <v>0</v>
      </c>
      <c r="C1925" s="1">
        <f>_xlfn.LET(_xlpm.d,$G1925,_xlpm.k,_xlfn.CONCAT(LEFT(TRIM(C$1),1),"*"),COUNTIF(_xlpm.d,_xlpm.k))</f>
        <v>0</v>
      </c>
      <c r="D1925" s="1">
        <f>_xlfn.LET(_xlpm.d,$G1925,_xlpm.k,_xlfn.CONCAT(LEFT(TRIM(D$1),1),"*"),COUNTIF(_xlpm.d,_xlpm.k))</f>
        <v>0</v>
      </c>
      <c r="E1925" s="1">
        <f>LOG(F1925+1,10)</f>
        <v>0.47712125471966244</v>
      </c>
      <c r="F1925" s="7">
        <v>2</v>
      </c>
      <c r="G1925" s="9" t="s">
        <v>5408</v>
      </c>
      <c r="H1925" s="4">
        <f>F1925/freq.sum.r6e</f>
        <v>9.9403578528827041E-5</v>
      </c>
      <c r="I1925" s="1" t="str">
        <f>_xlfn.LET(_xlpm.sep,":",_xlpm.w,$G1925,LEFT(_xlpm.w,FIND(_xlpm.sep,_xlpm.w)-1))</f>
        <v>zɪ</v>
      </c>
      <c r="J1925" s="1" t="str">
        <f>_xlfn.LET(_xlpm.sep,":",_xlpm.w,$G1925,RIGHT(_xlpm.w,LEN(_xlpm.w)-FIND(_xlpm.sep,_xlpm.w)))</f>
        <v>seh</v>
      </c>
      <c r="K1925" s="10">
        <f>_xlfn.LET(_xlpm.w,I1925,LEN(_xlpm.w))</f>
        <v>2</v>
      </c>
      <c r="L1925" s="10">
        <f>_xlfn.LET(_xlpm.w,J1925,LEN(_xlpm.w))</f>
        <v>3</v>
      </c>
      <c r="M1925" s="10">
        <f>_xlfn.LET(_xlpm.a,K1925,_xlpm.b,L1925,MAX(_xlpm.a,_xlpm.b))</f>
        <v>3</v>
      </c>
      <c r="N1925" s="10">
        <f>_xlfn.LET(_xlpm.d,(K1925,L1925),MAX(_xlpm.d)-MIN(_xlpm.d))</f>
        <v>1</v>
      </c>
      <c r="O1925" s="1" t="str">
        <f>_xlfn.LET(_xlpm.sep,":",_xlpm.w,$G1925,_xlfn.CONCAT("~",RIGHT(_xlpm.w,LEN(_xlpm.w)-FIND(_xlpm.sep,_xlpm.w)),"~"))</f>
        <v>~seh~</v>
      </c>
      <c r="P1925" s="1" t="str">
        <f>_xlfn.LET(_xlpm.sep,":",_xlpm.w,$G1925,_xlfn.CONCAT("[",LEFT(_xlpm.w,FIND(_xlpm.sep,_xlpm.w)-1),"]"))</f>
        <v>[zɪ]</v>
      </c>
      <c r="Q1925" s="14" cm="1">
        <f t="array" ref="Q1925">SUM(_xlfn._xlws.FILTER($H$2:$H$7117,_xlfn.MAP($O$2:$O$7117,_xlfn.LAMBDA(_xlpm.x,_xlpm.x=$O1925))))</f>
        <v>1.9880715705765408E-4</v>
      </c>
      <c r="R1925" s="14">
        <f>$H1925/Q1925</f>
        <v>0.5</v>
      </c>
      <c r="S1925" s="14" cm="1">
        <f t="array" ref="S1925">SUM(_xlfn._xlws.FILTER($H$2:$H$7117,_xlfn.MAP($P$2:$P$7117,_xlfn.LAMBDA(_xlpm.x,_xlpm.x=$P1925))))</f>
        <v>9.5427435387673929E-3</v>
      </c>
      <c r="T1925" s="14">
        <f>$H1925/S1925</f>
        <v>1.041666666666667E-2</v>
      </c>
      <c r="U1925" s="14">
        <f>_xlfn.LET(_xlpm.freq,F1925,_xlpm.size,M1925+1,_xlpm.F,V1925,LOG(1+_xlpm.freq)*LOG(1+_xlpm.size)*_xlpm.F)</f>
        <v>6.8059886832695787E-3</v>
      </c>
      <c r="V1925" s="14">
        <f>_xlfn.LET(_xlpm.a,T1925,_xlpm.b,R1925,2*_xlpm.a*_xlpm.b/(_xlpm.a+_xlpm.b))</f>
        <v>2.0408163265306131E-2</v>
      </c>
      <c r="W1925" s="14">
        <f>_xlfn.LET(_xlpm.p,R1925,_xlpm.q,T1925,LOG(_xlpm.p/_xlpm.q))</f>
        <v>1.6812412373755872</v>
      </c>
      <c r="X1925" s="2"/>
      <c r="AC1925" s="2"/>
      <c r="AH1925" s="2"/>
      <c r="AI1925" s="2"/>
    </row>
    <row r="1926" spans="1:35">
      <c r="A1926" s="1" t="str">
        <f>_xlfn.LET(_xlpm.sep," : ",CONCATENATE(O1926,_xlpm.sep,P1926))</f>
        <v>~sih~ : [zɪ]</v>
      </c>
      <c r="B1926" s="1">
        <f>_xlfn.LET(_xlpm.d,$G1926,_xlpm.k,_xlfn.CONCAT(LEFT(TRIM(B$1),1),"*"),COUNTIF(_xlpm.d,_xlpm.k))</f>
        <v>0</v>
      </c>
      <c r="C1926" s="1">
        <f>_xlfn.LET(_xlpm.d,$G1926,_xlpm.k,_xlfn.CONCAT(LEFT(TRIM(C$1),1),"*"),COUNTIF(_xlpm.d,_xlpm.k))</f>
        <v>0</v>
      </c>
      <c r="D1926" s="1">
        <f>_xlfn.LET(_xlpm.d,$G1926,_xlpm.k,_xlfn.CONCAT(LEFT(TRIM(D$1),1),"*"),COUNTIF(_xlpm.d,_xlpm.k))</f>
        <v>0</v>
      </c>
      <c r="E1926" s="1">
        <f>LOG(F1926+1,10)</f>
        <v>0.47712125471966244</v>
      </c>
      <c r="F1926" s="7">
        <v>2</v>
      </c>
      <c r="G1926" s="9" t="s">
        <v>5421</v>
      </c>
      <c r="H1926" s="4">
        <f>F1926/freq.sum.r6e</f>
        <v>9.9403578528827041E-5</v>
      </c>
      <c r="I1926" s="1" t="str">
        <f>_xlfn.LET(_xlpm.sep,":",_xlpm.w,$G1926,LEFT(_xlpm.w,FIND(_xlpm.sep,_xlpm.w)-1))</f>
        <v>zɪ</v>
      </c>
      <c r="J1926" s="1" t="str">
        <f>_xlfn.LET(_xlpm.sep,":",_xlpm.w,$G1926,RIGHT(_xlpm.w,LEN(_xlpm.w)-FIND(_xlpm.sep,_xlpm.w)))</f>
        <v>sih</v>
      </c>
      <c r="K1926" s="10">
        <f>_xlfn.LET(_xlpm.w,I1926,LEN(_xlpm.w))</f>
        <v>2</v>
      </c>
      <c r="L1926" s="10">
        <f>_xlfn.LET(_xlpm.w,J1926,LEN(_xlpm.w))</f>
        <v>3</v>
      </c>
      <c r="M1926" s="10">
        <f>_xlfn.LET(_xlpm.a,K1926,_xlpm.b,L1926,MAX(_xlpm.a,_xlpm.b))</f>
        <v>3</v>
      </c>
      <c r="N1926" s="10">
        <f>_xlfn.LET(_xlpm.d,(K1926,L1926),MAX(_xlpm.d)-MIN(_xlpm.d))</f>
        <v>1</v>
      </c>
      <c r="O1926" s="1" t="str">
        <f>_xlfn.LET(_xlpm.sep,":",_xlpm.w,$G1926,_xlfn.CONCAT("~",RIGHT(_xlpm.w,LEN(_xlpm.w)-FIND(_xlpm.sep,_xlpm.w)),"~"))</f>
        <v>~sih~</v>
      </c>
      <c r="P1926" s="1" t="str">
        <f>_xlfn.LET(_xlpm.sep,":",_xlpm.w,$G1926,_xlfn.CONCAT("[",LEFT(_xlpm.w,FIND(_xlpm.sep,_xlpm.w)-1),"]"))</f>
        <v>[zɪ]</v>
      </c>
      <c r="Q1926" s="14" cm="1">
        <f t="array" ref="Q1926">SUM(_xlfn._xlws.FILTER($H$2:$H$7117,_xlfn.MAP($O$2:$O$7117,_xlfn.LAMBDA(_xlpm.x,_xlpm.x=$O1926))))</f>
        <v>1.9880715705765408E-4</v>
      </c>
      <c r="R1926" s="14">
        <f>$H1926/Q1926</f>
        <v>0.5</v>
      </c>
      <c r="S1926" s="14" cm="1">
        <f t="array" ref="S1926">SUM(_xlfn._xlws.FILTER($H$2:$H$7117,_xlfn.MAP($P$2:$P$7117,_xlfn.LAMBDA(_xlpm.x,_xlpm.x=$P1926))))</f>
        <v>9.5427435387673929E-3</v>
      </c>
      <c r="T1926" s="14">
        <f>$H1926/S1926</f>
        <v>1.041666666666667E-2</v>
      </c>
      <c r="U1926" s="14">
        <f>_xlfn.LET(_xlpm.freq,F1926,_xlpm.size,M1926+1,_xlpm.F,V1926,LOG(1+_xlpm.freq)*LOG(1+_xlpm.size)*_xlpm.F)</f>
        <v>6.8059886832695787E-3</v>
      </c>
      <c r="V1926" s="14">
        <f>_xlfn.LET(_xlpm.a,T1926,_xlpm.b,R1926,2*_xlpm.a*_xlpm.b/(_xlpm.a+_xlpm.b))</f>
        <v>2.0408163265306131E-2</v>
      </c>
      <c r="W1926" s="14">
        <f>_xlfn.LET(_xlpm.p,R1926,_xlpm.q,T1926,LOG(_xlpm.p/_xlpm.q))</f>
        <v>1.6812412373755872</v>
      </c>
      <c r="X1926" s="2"/>
      <c r="AC1926" s="2"/>
      <c r="AH1926" s="2"/>
      <c r="AI1926" s="2"/>
    </row>
    <row r="1927" spans="1:35">
      <c r="A1927" s="1" t="str">
        <f>_xlfn.LET(_xlpm.sep," : ",CONCATENATE(O1927,_xlpm.sep,P1927))</f>
        <v>~syh~ : [zɪ]</v>
      </c>
      <c r="B1927" s="1">
        <f>_xlfn.LET(_xlpm.d,$G1927,_xlpm.k,_xlfn.CONCAT(LEFT(TRIM(B$1),1),"*"),COUNTIF(_xlpm.d,_xlpm.k))</f>
        <v>0</v>
      </c>
      <c r="C1927" s="1">
        <f>_xlfn.LET(_xlpm.d,$G1927,_xlpm.k,_xlfn.CONCAT(LEFT(TRIM(C$1),1),"*"),COUNTIF(_xlpm.d,_xlpm.k))</f>
        <v>0</v>
      </c>
      <c r="D1927" s="1">
        <f>_xlfn.LET(_xlpm.d,$G1927,_xlpm.k,_xlfn.CONCAT(LEFT(TRIM(D$1),1),"*"),COUNTIF(_xlpm.d,_xlpm.k))</f>
        <v>0</v>
      </c>
      <c r="E1927" s="1">
        <f>LOG(F1927+1,10)</f>
        <v>0.47712125471966244</v>
      </c>
      <c r="F1927" s="7">
        <v>2</v>
      </c>
      <c r="G1927" s="9" t="s">
        <v>5445</v>
      </c>
      <c r="H1927" s="4">
        <f>F1927/freq.sum.r6e</f>
        <v>9.9403578528827041E-5</v>
      </c>
      <c r="I1927" s="1" t="str">
        <f>_xlfn.LET(_xlpm.sep,":",_xlpm.w,$G1927,LEFT(_xlpm.w,FIND(_xlpm.sep,_xlpm.w)-1))</f>
        <v>zɪ</v>
      </c>
      <c r="J1927" s="1" t="str">
        <f>_xlfn.LET(_xlpm.sep,":",_xlpm.w,$G1927,RIGHT(_xlpm.w,LEN(_xlpm.w)-FIND(_xlpm.sep,_xlpm.w)))</f>
        <v>syh</v>
      </c>
      <c r="K1927" s="10">
        <f>_xlfn.LET(_xlpm.w,I1927,LEN(_xlpm.w))</f>
        <v>2</v>
      </c>
      <c r="L1927" s="10">
        <f>_xlfn.LET(_xlpm.w,J1927,LEN(_xlpm.w))</f>
        <v>3</v>
      </c>
      <c r="M1927" s="10">
        <f>_xlfn.LET(_xlpm.a,K1927,_xlpm.b,L1927,MAX(_xlpm.a,_xlpm.b))</f>
        <v>3</v>
      </c>
      <c r="N1927" s="10">
        <f>_xlfn.LET(_xlpm.d,(K1927,L1927),MAX(_xlpm.d)-MIN(_xlpm.d))</f>
        <v>1</v>
      </c>
      <c r="O1927" s="1" t="str">
        <f>_xlfn.LET(_xlpm.sep,":",_xlpm.w,$G1927,_xlfn.CONCAT("~",RIGHT(_xlpm.w,LEN(_xlpm.w)-FIND(_xlpm.sep,_xlpm.w)),"~"))</f>
        <v>~syh~</v>
      </c>
      <c r="P1927" s="1" t="str">
        <f>_xlfn.LET(_xlpm.sep,":",_xlpm.w,$G1927,_xlfn.CONCAT("[",LEFT(_xlpm.w,FIND(_xlpm.sep,_xlpm.w)-1),"]"))</f>
        <v>[zɪ]</v>
      </c>
      <c r="Q1927" s="14" cm="1">
        <f t="array" ref="Q1927">SUM(_xlfn._xlws.FILTER($H$2:$H$7117,_xlfn.MAP($O$2:$O$7117,_xlfn.LAMBDA(_xlpm.x,_xlpm.x=$O1927))))</f>
        <v>1.9880715705765408E-4</v>
      </c>
      <c r="R1927" s="14">
        <f>$H1927/Q1927</f>
        <v>0.5</v>
      </c>
      <c r="S1927" s="14" cm="1">
        <f t="array" ref="S1927">SUM(_xlfn._xlws.FILTER($H$2:$H$7117,_xlfn.MAP($P$2:$P$7117,_xlfn.LAMBDA(_xlpm.x,_xlpm.x=$P1927))))</f>
        <v>9.5427435387673929E-3</v>
      </c>
      <c r="T1927" s="14">
        <f>$H1927/S1927</f>
        <v>1.041666666666667E-2</v>
      </c>
      <c r="U1927" s="14">
        <f>_xlfn.LET(_xlpm.freq,F1927,_xlpm.size,M1927+1,_xlpm.F,V1927,LOG(1+_xlpm.freq)*LOG(1+_xlpm.size)*_xlpm.F)</f>
        <v>6.8059886832695787E-3</v>
      </c>
      <c r="V1927" s="14">
        <f>_xlfn.LET(_xlpm.a,T1927,_xlpm.b,R1927,2*_xlpm.a*_xlpm.b/(_xlpm.a+_xlpm.b))</f>
        <v>2.0408163265306131E-2</v>
      </c>
      <c r="W1927" s="14">
        <f>_xlfn.LET(_xlpm.p,R1927,_xlpm.q,T1927,LOG(_xlpm.p/_xlpm.q))</f>
        <v>1.6812412373755872</v>
      </c>
      <c r="X1927" s="2"/>
      <c r="AC1927" s="2"/>
      <c r="AH1927" s="2"/>
      <c r="AI1927" s="2"/>
    </row>
    <row r="1928" spans="1:35">
      <c r="A1928" s="1" t="str">
        <f>_xlfn.LET(_xlpm.sep," : ",CONCATENATE(O1928,_xlpm.sep,P1928))</f>
        <v>~kir~ : [kɪ]</v>
      </c>
      <c r="B1928" s="1">
        <f>_xlfn.LET(_xlpm.d,$G1928,_xlpm.k,_xlfn.CONCAT(LEFT(TRIM(B$1),1),"*"),COUNTIF(_xlpm.d,_xlpm.k))</f>
        <v>0</v>
      </c>
      <c r="C1928" s="1">
        <f>_xlfn.LET(_xlpm.d,$G1928,_xlpm.k,_xlfn.CONCAT(LEFT(TRIM(C$1),1),"*"),COUNTIF(_xlpm.d,_xlpm.k))</f>
        <v>0</v>
      </c>
      <c r="D1928" s="1">
        <f>_xlfn.LET(_xlpm.d,$G1928,_xlpm.k,_xlfn.CONCAT(LEFT(TRIM(D$1),1),"*"),COUNTIF(_xlpm.d,_xlpm.k))</f>
        <v>0</v>
      </c>
      <c r="E1928" s="1">
        <f>LOG(F1928+1,10)</f>
        <v>0.60205999132796229</v>
      </c>
      <c r="F1928" s="7">
        <v>3</v>
      </c>
      <c r="G1928" s="9" t="s">
        <v>1866</v>
      </c>
      <c r="H1928" s="4">
        <f>F1928/freq.sum.r6e</f>
        <v>1.4910536779324057E-4</v>
      </c>
      <c r="I1928" s="1" t="str">
        <f>_xlfn.LET(_xlpm.sep,":",_xlpm.w,$G1928,LEFT(_xlpm.w,FIND(_xlpm.sep,_xlpm.w)-1))</f>
        <v>kɪ</v>
      </c>
      <c r="J1928" s="1" t="str">
        <f>_xlfn.LET(_xlpm.sep,":",_xlpm.w,$G1928,RIGHT(_xlpm.w,LEN(_xlpm.w)-FIND(_xlpm.sep,_xlpm.w)))</f>
        <v>kir</v>
      </c>
      <c r="K1928" s="10">
        <f>_xlfn.LET(_xlpm.w,I1928,LEN(_xlpm.w))</f>
        <v>2</v>
      </c>
      <c r="L1928" s="10">
        <f>_xlfn.LET(_xlpm.w,J1928,LEN(_xlpm.w))</f>
        <v>3</v>
      </c>
      <c r="M1928" s="10">
        <f>_xlfn.LET(_xlpm.a,K1928,_xlpm.b,L1928,MAX(_xlpm.a,_xlpm.b))</f>
        <v>3</v>
      </c>
      <c r="N1928" s="10">
        <f>_xlfn.LET(_xlpm.d,(K1928,L1928),MAX(_xlpm.d)-MIN(_xlpm.d))</f>
        <v>1</v>
      </c>
      <c r="O1928" s="1" t="str">
        <f>_xlfn.LET(_xlpm.sep,":",_xlpm.w,$G1928,_xlfn.CONCAT("~",RIGHT(_xlpm.w,LEN(_xlpm.w)-FIND(_xlpm.sep,_xlpm.w)),"~"))</f>
        <v>~kir~</v>
      </c>
      <c r="P1928" s="1" t="str">
        <f>_xlfn.LET(_xlpm.sep,":",_xlpm.w,$G1928,_xlfn.CONCAT("[",LEFT(_xlpm.w,FIND(_xlpm.sep,_xlpm.w)-1),"]"))</f>
        <v>[kɪ]</v>
      </c>
      <c r="Q1928" s="14" cm="1">
        <f t="array" ref="Q1928">SUM(_xlfn._xlws.FILTER($H$2:$H$7117,_xlfn.MAP($O$2:$O$7117,_xlfn.LAMBDA(_xlpm.x,_xlpm.x=$O1928))))</f>
        <v>2.9821073558648114E-4</v>
      </c>
      <c r="R1928" s="14">
        <f>$H1928/Q1928</f>
        <v>0.5</v>
      </c>
      <c r="S1928" s="14" cm="1">
        <f t="array" ref="S1928">SUM(_xlfn._xlws.FILTER($H$2:$H$7117,_xlfn.MAP($P$2:$P$7117,_xlfn.LAMBDA(_xlpm.x,_xlpm.x=$P1928))))</f>
        <v>1.431411530815109E-2</v>
      </c>
      <c r="T1928" s="14">
        <f>$H1928/S1928</f>
        <v>1.041666666666667E-2</v>
      </c>
      <c r="U1928" s="14">
        <f>_xlfn.LET(_xlpm.freq,F1928,_xlpm.size,M1928+1,_xlpm.F,V1928,LOG(1+_xlpm.freq)*LOG(1+_xlpm.size)*_xlpm.F)</f>
        <v>8.5882015254908073E-3</v>
      </c>
      <c r="V1928" s="14">
        <f>_xlfn.LET(_xlpm.a,T1928,_xlpm.b,R1928,2*_xlpm.a*_xlpm.b/(_xlpm.a+_xlpm.b))</f>
        <v>2.0408163265306131E-2</v>
      </c>
      <c r="W1928" s="14">
        <f>_xlfn.LET(_xlpm.p,R1928,_xlpm.q,T1928,LOG(_xlpm.p/_xlpm.q))</f>
        <v>1.6812412373755872</v>
      </c>
      <c r="X1928" s="2"/>
      <c r="AC1928" s="2"/>
      <c r="AH1928" s="2"/>
      <c r="AI1928" s="2"/>
    </row>
    <row r="1929" spans="1:35">
      <c r="A1929" s="1" t="str">
        <f>_xlfn.LET(_xlpm.sep," : ",CONCATENATE(O1929,_xlpm.sep,P1929))</f>
        <v>~tye~ : [tɪ]</v>
      </c>
      <c r="B1929" s="1">
        <f>_xlfn.LET(_xlpm.d,$G1929,_xlpm.k,_xlfn.CONCAT(LEFT(TRIM(B$1),1),"*"),COUNTIF(_xlpm.d,_xlpm.k))</f>
        <v>0</v>
      </c>
      <c r="C1929" s="1">
        <f>_xlfn.LET(_xlpm.d,$G1929,_xlpm.k,_xlfn.CONCAT(LEFT(TRIM(C$1),1),"*"),COUNTIF(_xlpm.d,_xlpm.k))</f>
        <v>0</v>
      </c>
      <c r="D1929" s="1">
        <f>_xlfn.LET(_xlpm.d,$G1929,_xlpm.k,_xlfn.CONCAT(LEFT(TRIM(D$1),1),"*"),COUNTIF(_xlpm.d,_xlpm.k))</f>
        <v>0</v>
      </c>
      <c r="E1929" s="1">
        <f>LOG(F1929+1,10)</f>
        <v>0.30102999566398114</v>
      </c>
      <c r="F1929" s="7">
        <v>1</v>
      </c>
      <c r="G1929" s="9" t="s">
        <v>4900</v>
      </c>
      <c r="H1929" s="4">
        <f>F1929/freq.sum.r6e</f>
        <v>4.9701789264413521E-5</v>
      </c>
      <c r="I1929" s="1" t="str">
        <f>_xlfn.LET(_xlpm.sep,":",_xlpm.w,$G1929,LEFT(_xlpm.w,FIND(_xlpm.sep,_xlpm.w)-1))</f>
        <v>tɪ</v>
      </c>
      <c r="J1929" s="1" t="str">
        <f>_xlfn.LET(_xlpm.sep,":",_xlpm.w,$G1929,RIGHT(_xlpm.w,LEN(_xlpm.w)-FIND(_xlpm.sep,_xlpm.w)))</f>
        <v>tye</v>
      </c>
      <c r="K1929" s="10">
        <f>_xlfn.LET(_xlpm.w,I1929,LEN(_xlpm.w))</f>
        <v>2</v>
      </c>
      <c r="L1929" s="10">
        <f>_xlfn.LET(_xlpm.w,J1929,LEN(_xlpm.w))</f>
        <v>3</v>
      </c>
      <c r="M1929" s="10">
        <f>_xlfn.LET(_xlpm.a,K1929,_xlpm.b,L1929,MAX(_xlpm.a,_xlpm.b))</f>
        <v>3</v>
      </c>
      <c r="N1929" s="10">
        <f>_xlfn.LET(_xlpm.d,(K1929,L1929),MAX(_xlpm.d)-MIN(_xlpm.d))</f>
        <v>1</v>
      </c>
      <c r="O1929" s="1" t="str">
        <f>_xlfn.LET(_xlpm.sep,":",_xlpm.w,$G1929,_xlfn.CONCAT("~",RIGHT(_xlpm.w,LEN(_xlpm.w)-FIND(_xlpm.sep,_xlpm.w)),"~"))</f>
        <v>~tye~</v>
      </c>
      <c r="P1929" s="1" t="str">
        <f>_xlfn.LET(_xlpm.sep,":",_xlpm.w,$G1929,_xlfn.CONCAT("[",LEFT(_xlpm.w,FIND(_xlpm.sep,_xlpm.w)-1),"]"))</f>
        <v>[tɪ]</v>
      </c>
      <c r="Q1929" s="14" cm="1">
        <f t="array" ref="Q1929">SUM(_xlfn._xlws.FILTER($H$2:$H$7117,_xlfn.MAP($O$2:$O$7117,_xlfn.LAMBDA(_xlpm.x,_xlpm.x=$O1929))))</f>
        <v>4.4731610337972168E-4</v>
      </c>
      <c r="R1929" s="14">
        <f>$H1929/Q1929</f>
        <v>0.11111111111111112</v>
      </c>
      <c r="S1929" s="14" cm="1">
        <f t="array" ref="S1929">SUM(_xlfn._xlws.FILTER($H$2:$H$7117,_xlfn.MAP($P$2:$P$7117,_xlfn.LAMBDA(_xlpm.x,_xlpm.x=$P1929))))</f>
        <v>2.2266401590457251E-2</v>
      </c>
      <c r="T1929" s="14">
        <f>$H1929/S1929</f>
        <v>2.2321428571428579E-3</v>
      </c>
      <c r="U1929" s="14">
        <f>_xlfn.LET(_xlpm.freq,F1929,_xlpm.size,M1929+1,_xlpm.F,V1929,LOG(1+_xlpm.freq)*LOG(1+_xlpm.size)*_xlpm.F)</f>
        <v>9.2083561214234035E-4</v>
      </c>
      <c r="V1929" s="14">
        <f>_xlfn.LET(_xlpm.a,T1929,_xlpm.b,R1929,2*_xlpm.a*_xlpm.b/(_xlpm.a+_xlpm.b))</f>
        <v>4.3763676148796515E-3</v>
      </c>
      <c r="W1929" s="14">
        <f>_xlfn.LET(_xlpm.p,R1929,_xlpm.q,T1929,LOG(_xlpm.p/_xlpm.q))</f>
        <v>1.697035504558819</v>
      </c>
      <c r="X1929" s="2"/>
      <c r="AC1929" s="2"/>
      <c r="AH1929" s="2"/>
      <c r="AI1929" s="2"/>
    </row>
    <row r="1930" spans="1:35">
      <c r="A1930" s="1" t="str">
        <f>_xlfn.LET(_xlpm.sep," : ",CONCATENATE(O1930,_xlpm.sep,P1930))</f>
        <v>~tir~ : [tɪ]</v>
      </c>
      <c r="B1930" s="1">
        <f>_xlfn.LET(_xlpm.d,$G1930,_xlpm.k,_xlfn.CONCAT(LEFT(TRIM(B$1),1),"*"),COUNTIF(_xlpm.d,_xlpm.k))</f>
        <v>0</v>
      </c>
      <c r="C1930" s="1">
        <f>_xlfn.LET(_xlpm.d,$G1930,_xlpm.k,_xlfn.CONCAT(LEFT(TRIM(C$1),1),"*"),COUNTIF(_xlpm.d,_xlpm.k))</f>
        <v>0</v>
      </c>
      <c r="D1930" s="1">
        <f>_xlfn.LET(_xlpm.d,$G1930,_xlpm.k,_xlfn.CONCAT(LEFT(TRIM(D$1),1),"*"),COUNTIF(_xlpm.d,_xlpm.k))</f>
        <v>0</v>
      </c>
      <c r="E1930" s="1">
        <f>LOG(F1930+1,10)</f>
        <v>0.60205999132796229</v>
      </c>
      <c r="F1930" s="7">
        <v>3</v>
      </c>
      <c r="G1930" s="9" t="s">
        <v>4810</v>
      </c>
      <c r="H1930" s="4">
        <f>F1930/freq.sum.r6e</f>
        <v>1.4910536779324057E-4</v>
      </c>
      <c r="I1930" s="1" t="str">
        <f>_xlfn.LET(_xlpm.sep,":",_xlpm.w,$G1930,LEFT(_xlpm.w,FIND(_xlpm.sep,_xlpm.w)-1))</f>
        <v>tɪ</v>
      </c>
      <c r="J1930" s="1" t="str">
        <f>_xlfn.LET(_xlpm.sep,":",_xlpm.w,$G1930,RIGHT(_xlpm.w,LEN(_xlpm.w)-FIND(_xlpm.sep,_xlpm.w)))</f>
        <v>tir</v>
      </c>
      <c r="K1930" s="10">
        <f>_xlfn.LET(_xlpm.w,I1930,LEN(_xlpm.w))</f>
        <v>2</v>
      </c>
      <c r="L1930" s="10">
        <f>_xlfn.LET(_xlpm.w,J1930,LEN(_xlpm.w))</f>
        <v>3</v>
      </c>
      <c r="M1930" s="10">
        <f>_xlfn.LET(_xlpm.a,K1930,_xlpm.b,L1930,MAX(_xlpm.a,_xlpm.b))</f>
        <v>3</v>
      </c>
      <c r="N1930" s="10">
        <f>_xlfn.LET(_xlpm.d,(K1930,L1930),MAX(_xlpm.d)-MIN(_xlpm.d))</f>
        <v>1</v>
      </c>
      <c r="O1930" s="1" t="str">
        <f>_xlfn.LET(_xlpm.sep,":",_xlpm.w,$G1930,_xlfn.CONCAT("~",RIGHT(_xlpm.w,LEN(_xlpm.w)-FIND(_xlpm.sep,_xlpm.w)),"~"))</f>
        <v>~tir~</v>
      </c>
      <c r="P1930" s="1" t="str">
        <f>_xlfn.LET(_xlpm.sep,":",_xlpm.w,$G1930,_xlfn.CONCAT("[",LEFT(_xlpm.w,FIND(_xlpm.sep,_xlpm.w)-1),"]"))</f>
        <v>[tɪ]</v>
      </c>
      <c r="Q1930" s="14" cm="1">
        <f t="array" ref="Q1930">SUM(_xlfn._xlws.FILTER($H$2:$H$7117,_xlfn.MAP($O$2:$O$7117,_xlfn.LAMBDA(_xlpm.x,_xlpm.x=$O1930))))</f>
        <v>4.4731610337972168E-4</v>
      </c>
      <c r="R1930" s="14">
        <f>$H1930/Q1930</f>
        <v>0.33333333333333337</v>
      </c>
      <c r="S1930" s="14" cm="1">
        <f t="array" ref="S1930">SUM(_xlfn._xlws.FILTER($H$2:$H$7117,_xlfn.MAP($P$2:$P$7117,_xlfn.LAMBDA(_xlpm.x,_xlpm.x=$P1930))))</f>
        <v>2.2266401590457251E-2</v>
      </c>
      <c r="T1930" s="14">
        <f>$H1930/S1930</f>
        <v>6.6964285714285737E-3</v>
      </c>
      <c r="U1930" s="14">
        <f>_xlfn.LET(_xlpm.freq,F1930,_xlpm.size,M1930+1,_xlpm.F,V1930,LOG(1+_xlpm.freq)*LOG(1+_xlpm.size)*_xlpm.F)</f>
        <v>5.5250136728540421E-3</v>
      </c>
      <c r="V1930" s="14">
        <f>_xlfn.LET(_xlpm.a,T1930,_xlpm.b,R1930,2*_xlpm.a*_xlpm.b/(_xlpm.a+_xlpm.b))</f>
        <v>1.3129102844638956E-2</v>
      </c>
      <c r="W1930" s="14">
        <f>_xlfn.LET(_xlpm.p,R1930,_xlpm.q,T1930,LOG(_xlpm.p/_xlpm.q))</f>
        <v>1.697035504558819</v>
      </c>
      <c r="X1930" s="2"/>
      <c r="AC1930" s="2"/>
      <c r="AH1930" s="2"/>
      <c r="AI1930" s="2"/>
    </row>
    <row r="1931" spans="1:35">
      <c r="A1931" s="1" t="str">
        <f>_xlfn.LET(_xlpm.sep," : ",CONCATENATE(O1931,_xlpm.sep,P1931))</f>
        <v>~hax~ : [ə]</v>
      </c>
      <c r="B1931" s="1">
        <f>_xlfn.LET(_xlpm.d,$G1931,_xlpm.k,_xlfn.CONCAT(LEFT(TRIM(B$1),1),"*"),COUNTIF(_xlpm.d,_xlpm.k))</f>
        <v>0</v>
      </c>
      <c r="C1931" s="1">
        <f>_xlfn.LET(_xlpm.d,$G1931,_xlpm.k,_xlfn.CONCAT(LEFT(TRIM(C$1),1),"*"),COUNTIF(_xlpm.d,_xlpm.k))</f>
        <v>0</v>
      </c>
      <c r="D1931" s="1">
        <f>_xlfn.LET(_xlpm.d,$G1931,_xlpm.k,_xlfn.CONCAT(LEFT(TRIM(D$1),1),"*"),COUNTIF(_xlpm.d,_xlpm.k))</f>
        <v>0</v>
      </c>
      <c r="E1931" s="1">
        <f>LOG(F1931+1,10)</f>
        <v>0.30102999566398114</v>
      </c>
      <c r="F1931" s="7">
        <v>1</v>
      </c>
      <c r="G1931" s="9" t="s">
        <v>5577</v>
      </c>
      <c r="H1931" s="4">
        <f>F1931/freq.sum.r6e</f>
        <v>4.9701789264413521E-5</v>
      </c>
      <c r="I1931" s="4" t="str">
        <f>_xlfn.LET(_xlpm.sep,":",_xlpm.w,$G1931,LEFT(_xlpm.w,FIND(_xlpm.sep,_xlpm.w)-1))</f>
        <v>ə</v>
      </c>
      <c r="J1931" s="4" t="str">
        <f>_xlfn.LET(_xlpm.sep,":",_xlpm.w,$G1931,RIGHT(_xlpm.w,LEN(_xlpm.w)-FIND(_xlpm.sep,_xlpm.w)))</f>
        <v>hax</v>
      </c>
      <c r="K1931" s="10">
        <f>_xlfn.LET(_xlpm.w,I1931,LEN(_xlpm.w))</f>
        <v>1</v>
      </c>
      <c r="L1931" s="10">
        <f>_xlfn.LET(_xlpm.w,J1931,LEN(_xlpm.w))</f>
        <v>3</v>
      </c>
      <c r="M1931" s="10">
        <f>_xlfn.LET(_xlpm.a,K1931,_xlpm.b,L1931,MAX(_xlpm.a,_xlpm.b))</f>
        <v>3</v>
      </c>
      <c r="N1931" s="10">
        <f>_xlfn.LET(_xlpm.d,(K1931,L1931),MAX(_xlpm.d)-MIN(_xlpm.d))</f>
        <v>2</v>
      </c>
      <c r="O1931" s="1" t="str">
        <f>_xlfn.LET(_xlpm.sep,":",_xlpm.w,$G1931,_xlfn.CONCAT("~",RIGHT(_xlpm.w,LEN(_xlpm.w)-FIND(_xlpm.sep,_xlpm.w)),"~"))</f>
        <v>~hax~</v>
      </c>
      <c r="P1931" s="1" t="str">
        <f>_xlfn.LET(_xlpm.sep,":",_xlpm.w,$G1931,_xlfn.CONCAT("[",LEFT(_xlpm.w,FIND(_xlpm.sep,_xlpm.w)-1),"]"))</f>
        <v>[ə]</v>
      </c>
      <c r="Q1931" s="14" cm="1">
        <f t="array" ref="Q1931">SUM(_xlfn._xlws.FILTER($H$2:$H$7109,_xlfn.MAP($O$2:$O$7109,_xlfn.LAMBDA(_xlpm.x,_xlpm.x=$O1931))))</f>
        <v>9.9403578528827041E-5</v>
      </c>
      <c r="R1931" s="14">
        <f>$H1931/Q1931</f>
        <v>0.5</v>
      </c>
      <c r="S1931" s="14" cm="1">
        <f t="array" ref="S1931">SUM(_xlfn._xlws.FILTER($H$2:$H$7109,_xlfn.MAP($P$2:$P$7109,_xlfn.LAMBDA(_xlpm.x,_xlpm.x=$P1931))))</f>
        <v>4.9701789264413494E-3</v>
      </c>
      <c r="T1931" s="14">
        <f>$H1931/S1931</f>
        <v>1.0000000000000005E-2</v>
      </c>
      <c r="U1931" s="14">
        <f>_xlfn.LET(_xlpm.freq,F1931,_xlpm.size,M1931+1,_xlpm.F,V1931,LOG(1+_xlpm.freq)*LOG(1+_xlpm.size)*_xlpm.F)</f>
        <v>4.1257046544024472E-3</v>
      </c>
      <c r="V1931" s="14">
        <f>_xlfn.LET(_xlpm.a,T1931,_xlpm.b,R1931,2*_xlpm.a*_xlpm.b/(_xlpm.a+_xlpm.b))</f>
        <v>1.9607843137254912E-2</v>
      </c>
      <c r="W1931" s="14">
        <f>_xlfn.LET(_xlpm.p,R1931,_xlpm.q,T1931,LOG(_xlpm.p/_xlpm.q))</f>
        <v>1.6989700043360185</v>
      </c>
      <c r="X1931" s="2"/>
      <c r="AC1931" s="2"/>
      <c r="AH1931" s="2"/>
      <c r="AI1931" s="2"/>
    </row>
    <row r="1932" spans="1:35">
      <c r="A1932" s="1" t="str">
        <f>_xlfn.LET(_xlpm.sep," : ",CONCATENATE(O1932,_xlpm.sep,P1932))</f>
        <v>~rex~ : [ə]</v>
      </c>
      <c r="B1932" s="1">
        <f>_xlfn.LET(_xlpm.d,$G1932,_xlpm.k,_xlfn.CONCAT(LEFT(TRIM(B$1),1),"*"),COUNTIF(_xlpm.d,_xlpm.k))</f>
        <v>0</v>
      </c>
      <c r="C1932" s="1">
        <f>_xlfn.LET(_xlpm.d,$G1932,_xlpm.k,_xlfn.CONCAT(LEFT(TRIM(C$1),1),"*"),COUNTIF(_xlpm.d,_xlpm.k))</f>
        <v>0</v>
      </c>
      <c r="D1932" s="1">
        <f>_xlfn.LET(_xlpm.d,$G1932,_xlpm.k,_xlfn.CONCAT(LEFT(TRIM(D$1),1),"*"),COUNTIF(_xlpm.d,_xlpm.k))</f>
        <v>0</v>
      </c>
      <c r="E1932" s="1">
        <f>LOG(F1932+1,10)</f>
        <v>0.30102999566398114</v>
      </c>
      <c r="F1932" s="7">
        <v>1</v>
      </c>
      <c r="G1932" s="9" t="s">
        <v>5606</v>
      </c>
      <c r="H1932" s="4">
        <f>F1932/freq.sum.r6e</f>
        <v>4.9701789264413521E-5</v>
      </c>
      <c r="I1932" s="1" t="str">
        <f>_xlfn.LET(_xlpm.sep,":",_xlpm.w,$G1932,LEFT(_xlpm.w,FIND(_xlpm.sep,_xlpm.w)-1))</f>
        <v>ə</v>
      </c>
      <c r="J1932" s="1" t="str">
        <f>_xlfn.LET(_xlpm.sep,":",_xlpm.w,$G1932,RIGHT(_xlpm.w,LEN(_xlpm.w)-FIND(_xlpm.sep,_xlpm.w)))</f>
        <v>rex</v>
      </c>
      <c r="K1932" s="10">
        <f>_xlfn.LET(_xlpm.w,I1932,LEN(_xlpm.w))</f>
        <v>1</v>
      </c>
      <c r="L1932" s="10">
        <f>_xlfn.LET(_xlpm.w,J1932,LEN(_xlpm.w))</f>
        <v>3</v>
      </c>
      <c r="M1932" s="10">
        <f>_xlfn.LET(_xlpm.a,K1932,_xlpm.b,L1932,MAX(_xlpm.a,_xlpm.b))</f>
        <v>3</v>
      </c>
      <c r="N1932" s="10">
        <f>_xlfn.LET(_xlpm.d,(K1932,L1932),MAX(_xlpm.d)-MIN(_xlpm.d))</f>
        <v>2</v>
      </c>
      <c r="O1932" s="1" t="str">
        <f>_xlfn.LET(_xlpm.sep,":",_xlpm.w,$G1932,_xlfn.CONCAT("~",RIGHT(_xlpm.w,LEN(_xlpm.w)-FIND(_xlpm.sep,_xlpm.w)),"~"))</f>
        <v>~rex~</v>
      </c>
      <c r="P1932" s="1" t="str">
        <f>_xlfn.LET(_xlpm.sep,":",_xlpm.w,$G1932,_xlfn.CONCAT("[",LEFT(_xlpm.w,FIND(_xlpm.sep,_xlpm.w)-1),"]"))</f>
        <v>[ə]</v>
      </c>
      <c r="Q1932" s="14" cm="1">
        <f t="array" ref="Q1932">SUM(_xlfn._xlws.FILTER($H$2:$H$7117,_xlfn.MAP($O$2:$O$7117,_xlfn.LAMBDA(_xlpm.x,_xlpm.x=$O1932))))</f>
        <v>9.9403578528827041E-5</v>
      </c>
      <c r="R1932" s="14">
        <f>$H1932/Q1932</f>
        <v>0.5</v>
      </c>
      <c r="S1932" s="14" cm="1">
        <f t="array" ref="S1932">SUM(_xlfn._xlws.FILTER($H$2:$H$7117,_xlfn.MAP($P$2:$P$7117,_xlfn.LAMBDA(_xlpm.x,_xlpm.x=$P1932))))</f>
        <v>4.9701789264413494E-3</v>
      </c>
      <c r="T1932" s="14">
        <f>$H1932/S1932</f>
        <v>1.0000000000000005E-2</v>
      </c>
      <c r="U1932" s="14">
        <f>_xlfn.LET(_xlpm.freq,F1932,_xlpm.size,M1932+1,_xlpm.F,V1932,LOG(1+_xlpm.freq)*LOG(1+_xlpm.size)*_xlpm.F)</f>
        <v>4.1257046544024472E-3</v>
      </c>
      <c r="V1932" s="14">
        <f>_xlfn.LET(_xlpm.a,T1932,_xlpm.b,R1932,2*_xlpm.a*_xlpm.b/(_xlpm.a+_xlpm.b))</f>
        <v>1.9607843137254912E-2</v>
      </c>
      <c r="W1932" s="14">
        <f>_xlfn.LET(_xlpm.p,R1932,_xlpm.q,T1932,LOG(_xlpm.p/_xlpm.q))</f>
        <v>1.6989700043360185</v>
      </c>
      <c r="X1932" s="2"/>
      <c r="AC1932" s="2"/>
      <c r="AH1932" s="2"/>
      <c r="AI1932" s="2"/>
    </row>
    <row r="1933" spans="1:35">
      <c r="A1933" s="1" t="str">
        <f>_xlfn.LET(_xlpm.sep," : ",CONCATENATE(O1933,_xlpm.sep,P1933))</f>
        <v>~ror~ : [ə]</v>
      </c>
      <c r="B1933" s="1">
        <f>_xlfn.LET(_xlpm.d,$G1933,_xlpm.k,_xlfn.CONCAT(LEFT(TRIM(B$1),1),"*"),COUNTIF(_xlpm.d,_xlpm.k))</f>
        <v>0</v>
      </c>
      <c r="C1933" s="1">
        <f>_xlfn.LET(_xlpm.d,$G1933,_xlpm.k,_xlfn.CONCAT(LEFT(TRIM(C$1),1),"*"),COUNTIF(_xlpm.d,_xlpm.k))</f>
        <v>0</v>
      </c>
      <c r="D1933" s="1">
        <f>_xlfn.LET(_xlpm.d,$G1933,_xlpm.k,_xlfn.CONCAT(LEFT(TRIM(D$1),1),"*"),COUNTIF(_xlpm.d,_xlpm.k))</f>
        <v>0</v>
      </c>
      <c r="E1933" s="1">
        <f>LOG(F1933+1,10)</f>
        <v>0.30102999566398114</v>
      </c>
      <c r="F1933" s="7">
        <v>1</v>
      </c>
      <c r="G1933" s="9" t="s">
        <v>5608</v>
      </c>
      <c r="H1933" s="4">
        <f>F1933/freq.sum.r6e</f>
        <v>4.9701789264413521E-5</v>
      </c>
      <c r="I1933" s="1" t="str">
        <f>_xlfn.LET(_xlpm.sep,":",_xlpm.w,$G1933,LEFT(_xlpm.w,FIND(_xlpm.sep,_xlpm.w)-1))</f>
        <v>ə</v>
      </c>
      <c r="J1933" s="1" t="str">
        <f>_xlfn.LET(_xlpm.sep,":",_xlpm.w,$G1933,RIGHT(_xlpm.w,LEN(_xlpm.w)-FIND(_xlpm.sep,_xlpm.w)))</f>
        <v>ror</v>
      </c>
      <c r="K1933" s="10">
        <f>_xlfn.LET(_xlpm.w,I1933,LEN(_xlpm.w))</f>
        <v>1</v>
      </c>
      <c r="L1933" s="10">
        <f>_xlfn.LET(_xlpm.w,J1933,LEN(_xlpm.w))</f>
        <v>3</v>
      </c>
      <c r="M1933" s="10">
        <f>_xlfn.LET(_xlpm.a,K1933,_xlpm.b,L1933,MAX(_xlpm.a,_xlpm.b))</f>
        <v>3</v>
      </c>
      <c r="N1933" s="10">
        <f>_xlfn.LET(_xlpm.d,(K1933,L1933),MAX(_xlpm.d)-MIN(_xlpm.d))</f>
        <v>2</v>
      </c>
      <c r="O1933" s="1" t="str">
        <f>_xlfn.LET(_xlpm.sep,":",_xlpm.w,$G1933,_xlfn.CONCAT("~",RIGHT(_xlpm.w,LEN(_xlpm.w)-FIND(_xlpm.sep,_xlpm.w)),"~"))</f>
        <v>~ror~</v>
      </c>
      <c r="P1933" s="1" t="str">
        <f>_xlfn.LET(_xlpm.sep,":",_xlpm.w,$G1933,_xlfn.CONCAT("[",LEFT(_xlpm.w,FIND(_xlpm.sep,_xlpm.w)-1),"]"))</f>
        <v>[ə]</v>
      </c>
      <c r="Q1933" s="14" cm="1">
        <f t="array" ref="Q1933">SUM(_xlfn._xlws.FILTER($H$2:$H$7117,_xlfn.MAP($O$2:$O$7117,_xlfn.LAMBDA(_xlpm.x,_xlpm.x=$O1933))))</f>
        <v>9.9403578528827041E-5</v>
      </c>
      <c r="R1933" s="14">
        <f>$H1933/Q1933</f>
        <v>0.5</v>
      </c>
      <c r="S1933" s="14" cm="1">
        <f t="array" ref="S1933">SUM(_xlfn._xlws.FILTER($H$2:$H$7117,_xlfn.MAP($P$2:$P$7117,_xlfn.LAMBDA(_xlpm.x,_xlpm.x=$P1933))))</f>
        <v>4.9701789264413494E-3</v>
      </c>
      <c r="T1933" s="14">
        <f>$H1933/S1933</f>
        <v>1.0000000000000005E-2</v>
      </c>
      <c r="U1933" s="14">
        <f>_xlfn.LET(_xlpm.freq,F1933,_xlpm.size,M1933+1,_xlpm.F,V1933,LOG(1+_xlpm.freq)*LOG(1+_xlpm.size)*_xlpm.F)</f>
        <v>4.1257046544024472E-3</v>
      </c>
      <c r="V1933" s="14">
        <f>_xlfn.LET(_xlpm.a,T1933,_xlpm.b,R1933,2*_xlpm.a*_xlpm.b/(_xlpm.a+_xlpm.b))</f>
        <v>1.9607843137254912E-2</v>
      </c>
      <c r="W1933" s="14">
        <f>_xlfn.LET(_xlpm.p,R1933,_xlpm.q,T1933,LOG(_xlpm.p/_xlpm.q))</f>
        <v>1.6989700043360185</v>
      </c>
      <c r="X1933" s="2"/>
      <c r="AC1933" s="2"/>
      <c r="AH1933" s="2"/>
      <c r="AI1933" s="2"/>
    </row>
    <row r="1934" spans="1:35">
      <c r="A1934" s="1" t="str">
        <f>_xlfn.LET(_xlpm.sep," : ",CONCATENATE(O1934,_xlpm.sep,P1934))</f>
        <v>~wex~ : [ə]</v>
      </c>
      <c r="B1934" s="1">
        <f>_xlfn.LET(_xlpm.d,$G1934,_xlpm.k,_xlfn.CONCAT(LEFT(TRIM(B$1),1),"*"),COUNTIF(_xlpm.d,_xlpm.k))</f>
        <v>0</v>
      </c>
      <c r="C1934" s="1">
        <f>_xlfn.LET(_xlpm.d,$G1934,_xlpm.k,_xlfn.CONCAT(LEFT(TRIM(C$1),1),"*"),COUNTIF(_xlpm.d,_xlpm.k))</f>
        <v>0</v>
      </c>
      <c r="D1934" s="1">
        <f>_xlfn.LET(_xlpm.d,$G1934,_xlpm.k,_xlfn.CONCAT(LEFT(TRIM(D$1),1),"*"),COUNTIF(_xlpm.d,_xlpm.k))</f>
        <v>0</v>
      </c>
      <c r="E1934" s="1">
        <f>LOG(F1934+1,10)</f>
        <v>0.30102999566398114</v>
      </c>
      <c r="F1934" s="7">
        <v>1</v>
      </c>
      <c r="G1934" s="9" t="s">
        <v>5627</v>
      </c>
      <c r="H1934" s="4">
        <f>F1934/freq.sum.r6e</f>
        <v>4.9701789264413521E-5</v>
      </c>
      <c r="I1934" s="1" t="str">
        <f>_xlfn.LET(_xlpm.sep,":",_xlpm.w,$G1934,LEFT(_xlpm.w,FIND(_xlpm.sep,_xlpm.w)-1))</f>
        <v>ə</v>
      </c>
      <c r="J1934" s="1" t="str">
        <f>_xlfn.LET(_xlpm.sep,":",_xlpm.w,$G1934,RIGHT(_xlpm.w,LEN(_xlpm.w)-FIND(_xlpm.sep,_xlpm.w)))</f>
        <v>wex</v>
      </c>
      <c r="K1934" s="10">
        <f>_xlfn.LET(_xlpm.w,I1934,LEN(_xlpm.w))</f>
        <v>1</v>
      </c>
      <c r="L1934" s="10">
        <f>_xlfn.LET(_xlpm.w,J1934,LEN(_xlpm.w))</f>
        <v>3</v>
      </c>
      <c r="M1934" s="10">
        <f>_xlfn.LET(_xlpm.a,K1934,_xlpm.b,L1934,MAX(_xlpm.a,_xlpm.b))</f>
        <v>3</v>
      </c>
      <c r="N1934" s="10">
        <f>_xlfn.LET(_xlpm.d,(K1934,L1934),MAX(_xlpm.d)-MIN(_xlpm.d))</f>
        <v>2</v>
      </c>
      <c r="O1934" s="1" t="str">
        <f>_xlfn.LET(_xlpm.sep,":",_xlpm.w,$G1934,_xlfn.CONCAT("~",RIGHT(_xlpm.w,LEN(_xlpm.w)-FIND(_xlpm.sep,_xlpm.w)),"~"))</f>
        <v>~wex~</v>
      </c>
      <c r="P1934" s="1" t="str">
        <f>_xlfn.LET(_xlpm.sep,":",_xlpm.w,$G1934,_xlfn.CONCAT("[",LEFT(_xlpm.w,FIND(_xlpm.sep,_xlpm.w)-1),"]"))</f>
        <v>[ə]</v>
      </c>
      <c r="Q1934" s="14" cm="1">
        <f t="array" ref="Q1934">SUM(_xlfn._xlws.FILTER($H$2:$H$7111,_xlfn.MAP($O$2:$O$7111,_xlfn.LAMBDA(_xlpm.x,_xlpm.x=$O1934))))</f>
        <v>9.9403578528827041E-5</v>
      </c>
      <c r="R1934" s="14">
        <f>$H1934/Q1934</f>
        <v>0.5</v>
      </c>
      <c r="S1934" s="14" cm="1">
        <f t="array" ref="S1934">SUM(_xlfn._xlws.FILTER($H$2:$H$7111,_xlfn.MAP($P$2:$P$7111,_xlfn.LAMBDA(_xlpm.x,_xlpm.x=$P1934))))</f>
        <v>4.9701789264413494E-3</v>
      </c>
      <c r="T1934" s="14">
        <f>$H1934/S1934</f>
        <v>1.0000000000000005E-2</v>
      </c>
      <c r="U1934" s="14">
        <f>_xlfn.LET(_xlpm.freq,F1934,_xlpm.size,M1934+1,_xlpm.F,V1934,LOG(1+_xlpm.freq)*LOG(1+_xlpm.size)*_xlpm.F)</f>
        <v>4.1257046544024472E-3</v>
      </c>
      <c r="V1934" s="14">
        <f>_xlfn.LET(_xlpm.a,T1934,_xlpm.b,R1934,2*_xlpm.a*_xlpm.b/(_xlpm.a+_xlpm.b))</f>
        <v>1.9607843137254912E-2</v>
      </c>
      <c r="W1934" s="14">
        <f>_xlfn.LET(_xlpm.p,R1934,_xlpm.q,T1934,LOG(_xlpm.p/_xlpm.q))</f>
        <v>1.6989700043360185</v>
      </c>
      <c r="X1934" s="2"/>
      <c r="AC1934" s="2"/>
      <c r="AH1934" s="2"/>
      <c r="AI1934" s="2"/>
    </row>
    <row r="1935" spans="1:35">
      <c r="A1935" s="1" t="str">
        <f>_xlfn.LET(_xlpm.sep," : ",CONCATENATE(O1935,_xlpm.sep,P1935))</f>
        <v>~rox~ : [ə]</v>
      </c>
      <c r="B1935" s="1">
        <f>_xlfn.LET(_xlpm.d,$G1935,_xlpm.k,_xlfn.CONCAT(LEFT(TRIM(B$1),1),"*"),COUNTIF(_xlpm.d,_xlpm.k))</f>
        <v>0</v>
      </c>
      <c r="C1935" s="1">
        <f>_xlfn.LET(_xlpm.d,$G1935,_xlpm.k,_xlfn.CONCAT(LEFT(TRIM(C$1),1),"*"),COUNTIF(_xlpm.d,_xlpm.k))</f>
        <v>0</v>
      </c>
      <c r="D1935" s="1">
        <f>_xlfn.LET(_xlpm.d,$G1935,_xlpm.k,_xlfn.CONCAT(LEFT(TRIM(D$1),1),"*"),COUNTIF(_xlpm.d,_xlpm.k))</f>
        <v>0</v>
      </c>
      <c r="E1935" s="1">
        <f>LOG(F1935+1,10)</f>
        <v>0.30102999566398114</v>
      </c>
      <c r="F1935" s="7">
        <v>1</v>
      </c>
      <c r="G1935" s="9" t="s">
        <v>5610</v>
      </c>
      <c r="H1935" s="4">
        <f>F1935/freq.sum.r6e</f>
        <v>4.9701789264413521E-5</v>
      </c>
      <c r="I1935" s="1" t="str">
        <f>_xlfn.LET(_xlpm.sep,":",_xlpm.w,$G1935,LEFT(_xlpm.w,FIND(_xlpm.sep,_xlpm.w)-1))</f>
        <v>ə</v>
      </c>
      <c r="J1935" s="1" t="str">
        <f>_xlfn.LET(_xlpm.sep,":",_xlpm.w,$G1935,RIGHT(_xlpm.w,LEN(_xlpm.w)-FIND(_xlpm.sep,_xlpm.w)))</f>
        <v>rox</v>
      </c>
      <c r="K1935" s="10">
        <f>_xlfn.LET(_xlpm.w,I1935,LEN(_xlpm.w))</f>
        <v>1</v>
      </c>
      <c r="L1935" s="10">
        <f>_xlfn.LET(_xlpm.w,J1935,LEN(_xlpm.w))</f>
        <v>3</v>
      </c>
      <c r="M1935" s="10">
        <f>_xlfn.LET(_xlpm.a,K1935,_xlpm.b,L1935,MAX(_xlpm.a,_xlpm.b))</f>
        <v>3</v>
      </c>
      <c r="N1935" s="10">
        <f>_xlfn.LET(_xlpm.d,(K1935,L1935),MAX(_xlpm.d)-MIN(_xlpm.d))</f>
        <v>2</v>
      </c>
      <c r="O1935" s="1" t="str">
        <f>_xlfn.LET(_xlpm.sep,":",_xlpm.w,$G1935,_xlfn.CONCAT("~",RIGHT(_xlpm.w,LEN(_xlpm.w)-FIND(_xlpm.sep,_xlpm.w)),"~"))</f>
        <v>~rox~</v>
      </c>
      <c r="P1935" s="1" t="str">
        <f>_xlfn.LET(_xlpm.sep,":",_xlpm.w,$G1935,_xlfn.CONCAT("[",LEFT(_xlpm.w,FIND(_xlpm.sep,_xlpm.w)-1),"]"))</f>
        <v>[ə]</v>
      </c>
      <c r="Q1935" s="14" cm="1">
        <f t="array" ref="Q1935">SUM(_xlfn._xlws.FILTER($H$2:$H$7117,_xlfn.MAP($O$2:$O$7117,_xlfn.LAMBDA(_xlpm.x,_xlpm.x=$O1935))))</f>
        <v>9.9403578528827041E-5</v>
      </c>
      <c r="R1935" s="14">
        <f>$H1935/Q1935</f>
        <v>0.5</v>
      </c>
      <c r="S1935" s="14" cm="1">
        <f t="array" ref="S1935">SUM(_xlfn._xlws.FILTER($H$2:$H$7117,_xlfn.MAP($P$2:$P$7117,_xlfn.LAMBDA(_xlpm.x,_xlpm.x=$P1935))))</f>
        <v>4.9701789264413494E-3</v>
      </c>
      <c r="T1935" s="14">
        <f>$H1935/S1935</f>
        <v>1.0000000000000005E-2</v>
      </c>
      <c r="U1935" s="14">
        <f>_xlfn.LET(_xlpm.freq,F1935,_xlpm.size,M1935+1,_xlpm.F,V1935,LOG(1+_xlpm.freq)*LOG(1+_xlpm.size)*_xlpm.F)</f>
        <v>4.1257046544024472E-3</v>
      </c>
      <c r="V1935" s="14">
        <f>_xlfn.LET(_xlpm.a,T1935,_xlpm.b,R1935,2*_xlpm.a*_xlpm.b/(_xlpm.a+_xlpm.b))</f>
        <v>1.9607843137254912E-2</v>
      </c>
      <c r="W1935" s="14">
        <f>_xlfn.LET(_xlpm.p,R1935,_xlpm.q,T1935,LOG(_xlpm.p/_xlpm.q))</f>
        <v>1.6989700043360185</v>
      </c>
      <c r="X1935" s="2"/>
      <c r="AC1935" s="2"/>
      <c r="AH1935" s="2"/>
      <c r="AI1935" s="2"/>
    </row>
    <row r="1936" spans="1:35">
      <c r="A1936" s="1" t="str">
        <f>_xlfn.LET(_xlpm.sep," : ",CONCATENATE(O1936,_xlpm.sep,P1936))</f>
        <v>~lar~ : [lə]</v>
      </c>
      <c r="B1936" s="1">
        <f>_xlfn.LET(_xlpm.d,$G1936,_xlpm.k,_xlfn.CONCAT(LEFT(TRIM(B$1),1),"*"),COUNTIF(_xlpm.d,_xlpm.k))</f>
        <v>0</v>
      </c>
      <c r="C1936" s="1">
        <f>_xlfn.LET(_xlpm.d,$G1936,_xlpm.k,_xlfn.CONCAT(LEFT(TRIM(C$1),1),"*"),COUNTIF(_xlpm.d,_xlpm.k))</f>
        <v>0</v>
      </c>
      <c r="D1936" s="1">
        <f>_xlfn.LET(_xlpm.d,$G1936,_xlpm.k,_xlfn.CONCAT(LEFT(TRIM(D$1),1),"*"),COUNTIF(_xlpm.d,_xlpm.k))</f>
        <v>0</v>
      </c>
      <c r="E1936" s="1">
        <f>LOG(F1936+1,10)</f>
        <v>0.30102999566398114</v>
      </c>
      <c r="F1936" s="7">
        <v>1</v>
      </c>
      <c r="G1936" s="9" t="s">
        <v>2267</v>
      </c>
      <c r="H1936" s="4">
        <f>F1936/freq.sum.r6e</f>
        <v>4.9701789264413521E-5</v>
      </c>
      <c r="I1936" s="1" t="str">
        <f>_xlfn.LET(_xlpm.sep,":",_xlpm.w,$G1936,LEFT(_xlpm.w,FIND(_xlpm.sep,_xlpm.w)-1))</f>
        <v>lə</v>
      </c>
      <c r="J1936" s="1" t="str">
        <f>_xlfn.LET(_xlpm.sep,":",_xlpm.w,$G1936,RIGHT(_xlpm.w,LEN(_xlpm.w)-FIND(_xlpm.sep,_xlpm.w)))</f>
        <v>lar</v>
      </c>
      <c r="K1936" s="10">
        <f>_xlfn.LET(_xlpm.w,I1936,LEN(_xlpm.w))</f>
        <v>2</v>
      </c>
      <c r="L1936" s="10">
        <f>_xlfn.LET(_xlpm.w,J1936,LEN(_xlpm.w))</f>
        <v>3</v>
      </c>
      <c r="M1936" s="10">
        <f>_xlfn.LET(_xlpm.a,K1936,_xlpm.b,L1936,MAX(_xlpm.a,_xlpm.b))</f>
        <v>3</v>
      </c>
      <c r="N1936" s="10">
        <f>_xlfn.LET(_xlpm.d,(K1936,L1936),MAX(_xlpm.d)-MIN(_xlpm.d))</f>
        <v>1</v>
      </c>
      <c r="O1936" s="1" t="str">
        <f>_xlfn.LET(_xlpm.sep,":",_xlpm.w,$G1936,_xlfn.CONCAT("~",RIGHT(_xlpm.w,LEN(_xlpm.w)-FIND(_xlpm.sep,_xlpm.w)),"~"))</f>
        <v>~lar~</v>
      </c>
      <c r="P1936" s="1" t="str">
        <f>_xlfn.LET(_xlpm.sep,":",_xlpm.w,$G1936,_xlfn.CONCAT("[",LEFT(_xlpm.w,FIND(_xlpm.sep,_xlpm.w)-1),"]"))</f>
        <v>[lə]</v>
      </c>
      <c r="Q1936" s="14" cm="1">
        <f t="array" ref="Q1936">SUM(_xlfn._xlws.FILTER($H$2:$H$7117,_xlfn.MAP($O$2:$O$7117,_xlfn.LAMBDA(_xlpm.x,_xlpm.x=$O1936))))</f>
        <v>4.9701789264413521E-5</v>
      </c>
      <c r="R1936" s="14">
        <f>$H1936/Q1936</f>
        <v>1</v>
      </c>
      <c r="S1936" s="14" cm="1">
        <f t="array" ref="S1936">SUM(_xlfn._xlws.FILTER($H$2:$H$7117,_xlfn.MAP($P$2:$P$7117,_xlfn.LAMBDA(_xlpm.x,_xlpm.x=$P1936))))</f>
        <v>2.4850894632206747E-3</v>
      </c>
      <c r="T1936" s="14">
        <f>$H1936/S1936</f>
        <v>2.0000000000000011E-2</v>
      </c>
      <c r="U1936" s="14">
        <f>_xlfn.LET(_xlpm.freq,F1936,_xlpm.size,M1936+1,_xlpm.F,V1936,LOG(1+_xlpm.freq)*LOG(1+_xlpm.size)*_xlpm.F)</f>
        <v>8.2514093088048943E-3</v>
      </c>
      <c r="V1936" s="14">
        <f>_xlfn.LET(_xlpm.a,T1936,_xlpm.b,R1936,2*_xlpm.a*_xlpm.b/(_xlpm.a+_xlpm.b))</f>
        <v>3.9215686274509824E-2</v>
      </c>
      <c r="W1936" s="14">
        <f>_xlfn.LET(_xlpm.p,R1936,_xlpm.q,T1936,LOG(_xlpm.p/_xlpm.q))</f>
        <v>1.6989700043360185</v>
      </c>
      <c r="X1936" s="2"/>
      <c r="AC1936" s="2"/>
      <c r="AH1936" s="2"/>
      <c r="AI1936" s="2"/>
    </row>
    <row r="1937" spans="1:35">
      <c r="A1937" s="1" t="str">
        <f>_xlfn.LET(_xlpm.sep," : ",CONCATENATE(O1937,_xlpm.sep,P1937))</f>
        <v>~lax~ : [lə]</v>
      </c>
      <c r="B1937" s="1">
        <f>_xlfn.LET(_xlpm.d,$G1937,_xlpm.k,_xlfn.CONCAT(LEFT(TRIM(B$1),1),"*"),COUNTIF(_xlpm.d,_xlpm.k))</f>
        <v>0</v>
      </c>
      <c r="C1937" s="1">
        <f>_xlfn.LET(_xlpm.d,$G1937,_xlpm.k,_xlfn.CONCAT(LEFT(TRIM(C$1),1),"*"),COUNTIF(_xlpm.d,_xlpm.k))</f>
        <v>0</v>
      </c>
      <c r="D1937" s="1">
        <f>_xlfn.LET(_xlpm.d,$G1937,_xlpm.k,_xlfn.CONCAT(LEFT(TRIM(D$1),1),"*"),COUNTIF(_xlpm.d,_xlpm.k))</f>
        <v>0</v>
      </c>
      <c r="E1937" s="1">
        <f>LOG(F1937+1,10)</f>
        <v>0.30102999566398114</v>
      </c>
      <c r="F1937" s="7">
        <v>1</v>
      </c>
      <c r="G1937" s="9" t="s">
        <v>2273</v>
      </c>
      <c r="H1937" s="4">
        <f>F1937/freq.sum.r6e</f>
        <v>4.9701789264413521E-5</v>
      </c>
      <c r="I1937" s="1" t="str">
        <f>_xlfn.LET(_xlpm.sep,":",_xlpm.w,$G1937,LEFT(_xlpm.w,FIND(_xlpm.sep,_xlpm.w)-1))</f>
        <v>lə</v>
      </c>
      <c r="J1937" s="1" t="str">
        <f>_xlfn.LET(_xlpm.sep,":",_xlpm.w,$G1937,RIGHT(_xlpm.w,LEN(_xlpm.w)-FIND(_xlpm.sep,_xlpm.w)))</f>
        <v>lax</v>
      </c>
      <c r="K1937" s="10">
        <f>_xlfn.LET(_xlpm.w,I1937,LEN(_xlpm.w))</f>
        <v>2</v>
      </c>
      <c r="L1937" s="10">
        <f>_xlfn.LET(_xlpm.w,J1937,LEN(_xlpm.w))</f>
        <v>3</v>
      </c>
      <c r="M1937" s="10">
        <f>_xlfn.LET(_xlpm.a,K1937,_xlpm.b,L1937,MAX(_xlpm.a,_xlpm.b))</f>
        <v>3</v>
      </c>
      <c r="N1937" s="10">
        <f>_xlfn.LET(_xlpm.d,(K1937,L1937),MAX(_xlpm.d)-MIN(_xlpm.d))</f>
        <v>1</v>
      </c>
      <c r="O1937" s="1" t="str">
        <f>_xlfn.LET(_xlpm.sep,":",_xlpm.w,$G1937,_xlfn.CONCAT("~",RIGHT(_xlpm.w,LEN(_xlpm.w)-FIND(_xlpm.sep,_xlpm.w)),"~"))</f>
        <v>~lax~</v>
      </c>
      <c r="P1937" s="1" t="str">
        <f>_xlfn.LET(_xlpm.sep,":",_xlpm.w,$G1937,_xlfn.CONCAT("[",LEFT(_xlpm.w,FIND(_xlpm.sep,_xlpm.w)-1),"]"))</f>
        <v>[lə]</v>
      </c>
      <c r="Q1937" s="14" cm="1">
        <f t="array" ref="Q1937">SUM(_xlfn._xlws.FILTER($H$2:$H$7117,_xlfn.MAP($O$2:$O$7117,_xlfn.LAMBDA(_xlpm.x,_xlpm.x=$O1937))))</f>
        <v>4.9701789264413521E-5</v>
      </c>
      <c r="R1937" s="14">
        <f>$H1937/Q1937</f>
        <v>1</v>
      </c>
      <c r="S1937" s="14" cm="1">
        <f t="array" ref="S1937">SUM(_xlfn._xlws.FILTER($H$2:$H$7117,_xlfn.MAP($P$2:$P$7117,_xlfn.LAMBDA(_xlpm.x,_xlpm.x=$P1937))))</f>
        <v>2.4850894632206747E-3</v>
      </c>
      <c r="T1937" s="14">
        <f>$H1937/S1937</f>
        <v>2.0000000000000011E-2</v>
      </c>
      <c r="U1937" s="14">
        <f>_xlfn.LET(_xlpm.freq,F1937,_xlpm.size,M1937+1,_xlpm.F,V1937,LOG(1+_xlpm.freq)*LOG(1+_xlpm.size)*_xlpm.F)</f>
        <v>8.2514093088048943E-3</v>
      </c>
      <c r="V1937" s="14">
        <f>_xlfn.LET(_xlpm.a,T1937,_xlpm.b,R1937,2*_xlpm.a*_xlpm.b/(_xlpm.a+_xlpm.b))</f>
        <v>3.9215686274509824E-2</v>
      </c>
      <c r="W1937" s="14">
        <f>_xlfn.LET(_xlpm.p,R1937,_xlpm.q,T1937,LOG(_xlpm.p/_xlpm.q))</f>
        <v>1.6989700043360185</v>
      </c>
      <c r="X1937" s="2"/>
      <c r="AC1937" s="2"/>
      <c r="AH1937" s="2"/>
      <c r="AI1937" s="2"/>
    </row>
    <row r="1938" spans="1:35">
      <c r="A1938" s="1" t="str">
        <f>_xlfn.LET(_xlpm.sep," : ",CONCATENATE(O1938,_xlpm.sep,P1938))</f>
        <v>~lex~ : [lə]</v>
      </c>
      <c r="B1938" s="1">
        <f>_xlfn.LET(_xlpm.d,$G1938,_xlpm.k,_xlfn.CONCAT(LEFT(TRIM(B$1),1),"*"),COUNTIF(_xlpm.d,_xlpm.k))</f>
        <v>0</v>
      </c>
      <c r="C1938" s="1">
        <f>_xlfn.LET(_xlpm.d,$G1938,_xlpm.k,_xlfn.CONCAT(LEFT(TRIM(C$1),1),"*"),COUNTIF(_xlpm.d,_xlpm.k))</f>
        <v>0</v>
      </c>
      <c r="D1938" s="1">
        <f>_xlfn.LET(_xlpm.d,$G1938,_xlpm.k,_xlfn.CONCAT(LEFT(TRIM(D$1),1),"*"),COUNTIF(_xlpm.d,_xlpm.k))</f>
        <v>0</v>
      </c>
      <c r="E1938" s="1">
        <f>LOG(F1938+1,10)</f>
        <v>0.30102999566398114</v>
      </c>
      <c r="F1938" s="7">
        <v>1</v>
      </c>
      <c r="G1938" s="9" t="s">
        <v>2290</v>
      </c>
      <c r="H1938" s="4">
        <f>F1938/freq.sum.r6e</f>
        <v>4.9701789264413521E-5</v>
      </c>
      <c r="I1938" s="4" t="str">
        <f>_xlfn.LET(_xlpm.sep,":",_xlpm.w,$G1938,LEFT(_xlpm.w,FIND(_xlpm.sep,_xlpm.w)-1))</f>
        <v>lə</v>
      </c>
      <c r="J1938" s="4" t="str">
        <f>_xlfn.LET(_xlpm.sep,":",_xlpm.w,$G1938,RIGHT(_xlpm.w,LEN(_xlpm.w)-FIND(_xlpm.sep,_xlpm.w)))</f>
        <v>lex</v>
      </c>
      <c r="K1938" s="10">
        <f>_xlfn.LET(_xlpm.w,I1938,LEN(_xlpm.w))</f>
        <v>2</v>
      </c>
      <c r="L1938" s="10">
        <f>_xlfn.LET(_xlpm.w,J1938,LEN(_xlpm.w))</f>
        <v>3</v>
      </c>
      <c r="M1938" s="10">
        <f>_xlfn.LET(_xlpm.a,K1938,_xlpm.b,L1938,MAX(_xlpm.a,_xlpm.b))</f>
        <v>3</v>
      </c>
      <c r="N1938" s="10">
        <f>_xlfn.LET(_xlpm.d,(K1938,L1938),MAX(_xlpm.d)-MIN(_xlpm.d))</f>
        <v>1</v>
      </c>
      <c r="O1938" s="1" t="str">
        <f>_xlfn.LET(_xlpm.sep,":",_xlpm.w,$G1938,_xlfn.CONCAT("~",RIGHT(_xlpm.w,LEN(_xlpm.w)-FIND(_xlpm.sep,_xlpm.w)),"~"))</f>
        <v>~lex~</v>
      </c>
      <c r="P1938" s="1" t="str">
        <f>_xlfn.LET(_xlpm.sep,":",_xlpm.w,$G1938,_xlfn.CONCAT("[",LEFT(_xlpm.w,FIND(_xlpm.sep,_xlpm.w)-1),"]"))</f>
        <v>[lə]</v>
      </c>
      <c r="Q1938" s="14" cm="1">
        <f t="array" ref="Q1938">SUM(_xlfn._xlws.FILTER($H$2:$H$7109,_xlfn.MAP($O$2:$O$7109,_xlfn.LAMBDA(_xlpm.x,_xlpm.x=$O1938))))</f>
        <v>4.9701789264413521E-5</v>
      </c>
      <c r="R1938" s="14">
        <f>$H1938/Q1938</f>
        <v>1</v>
      </c>
      <c r="S1938" s="14" cm="1">
        <f t="array" ref="S1938">SUM(_xlfn._xlws.FILTER($H$2:$H$7109,_xlfn.MAP($P$2:$P$7109,_xlfn.LAMBDA(_xlpm.x,_xlpm.x=$P1938))))</f>
        <v>2.4850894632206747E-3</v>
      </c>
      <c r="T1938" s="14">
        <f>$H1938/S1938</f>
        <v>2.0000000000000011E-2</v>
      </c>
      <c r="U1938" s="14">
        <f>_xlfn.LET(_xlpm.freq,F1938,_xlpm.size,M1938+1,_xlpm.F,V1938,LOG(1+_xlpm.freq)*LOG(1+_xlpm.size)*_xlpm.F)</f>
        <v>8.2514093088048943E-3</v>
      </c>
      <c r="V1938" s="14">
        <f>_xlfn.LET(_xlpm.a,T1938,_xlpm.b,R1938,2*_xlpm.a*_xlpm.b/(_xlpm.a+_xlpm.b))</f>
        <v>3.9215686274509824E-2</v>
      </c>
      <c r="W1938" s="14">
        <f>_xlfn.LET(_xlpm.p,R1938,_xlpm.q,T1938,LOG(_xlpm.p/_xlpm.q))</f>
        <v>1.6989700043360185</v>
      </c>
      <c r="X1938" s="2"/>
      <c r="AC1938" s="2"/>
      <c r="AH1938" s="2"/>
      <c r="AI1938" s="2"/>
    </row>
    <row r="1939" spans="1:35">
      <c r="A1939" s="1" t="str">
        <f>_xlfn.LET(_xlpm.sep," : ",CONCATENATE(O1939,_xlpm.sep,P1939))</f>
        <v>~lix~ : [lə]</v>
      </c>
      <c r="B1939" s="1">
        <f>_xlfn.LET(_xlpm.d,$G1939,_xlpm.k,_xlfn.CONCAT(LEFT(TRIM(B$1),1),"*"),COUNTIF(_xlpm.d,_xlpm.k))</f>
        <v>0</v>
      </c>
      <c r="C1939" s="1">
        <f>_xlfn.LET(_xlpm.d,$G1939,_xlpm.k,_xlfn.CONCAT(LEFT(TRIM(C$1),1),"*"),COUNTIF(_xlpm.d,_xlpm.k))</f>
        <v>0</v>
      </c>
      <c r="D1939" s="1">
        <f>_xlfn.LET(_xlpm.d,$G1939,_xlpm.k,_xlfn.CONCAT(LEFT(TRIM(D$1),1),"*"),COUNTIF(_xlpm.d,_xlpm.k))</f>
        <v>0</v>
      </c>
      <c r="E1939" s="1">
        <f>LOG(F1939+1,10)</f>
        <v>0.30102999566398114</v>
      </c>
      <c r="F1939" s="7">
        <v>1</v>
      </c>
      <c r="G1939" s="9" t="s">
        <v>2314</v>
      </c>
      <c r="H1939" s="4">
        <f>F1939/freq.sum.r6e</f>
        <v>4.9701789264413521E-5</v>
      </c>
      <c r="I1939" s="1" t="str">
        <f>_xlfn.LET(_xlpm.sep,":",_xlpm.w,$G1939,LEFT(_xlpm.w,FIND(_xlpm.sep,_xlpm.w)-1))</f>
        <v>lə</v>
      </c>
      <c r="J1939" s="1" t="str">
        <f>_xlfn.LET(_xlpm.sep,":",_xlpm.w,$G1939,RIGHT(_xlpm.w,LEN(_xlpm.w)-FIND(_xlpm.sep,_xlpm.w)))</f>
        <v>lix</v>
      </c>
      <c r="K1939" s="10">
        <f>_xlfn.LET(_xlpm.w,I1939,LEN(_xlpm.w))</f>
        <v>2</v>
      </c>
      <c r="L1939" s="10">
        <f>_xlfn.LET(_xlpm.w,J1939,LEN(_xlpm.w))</f>
        <v>3</v>
      </c>
      <c r="M1939" s="10">
        <f>_xlfn.LET(_xlpm.a,K1939,_xlpm.b,L1939,MAX(_xlpm.a,_xlpm.b))</f>
        <v>3</v>
      </c>
      <c r="N1939" s="10">
        <f>_xlfn.LET(_xlpm.d,(K1939,L1939),MAX(_xlpm.d)-MIN(_xlpm.d))</f>
        <v>1</v>
      </c>
      <c r="O1939" s="1" t="str">
        <f>_xlfn.LET(_xlpm.sep,":",_xlpm.w,$G1939,_xlfn.CONCAT("~",RIGHT(_xlpm.w,LEN(_xlpm.w)-FIND(_xlpm.sep,_xlpm.w)),"~"))</f>
        <v>~lix~</v>
      </c>
      <c r="P1939" s="1" t="str">
        <f>_xlfn.LET(_xlpm.sep,":",_xlpm.w,$G1939,_xlfn.CONCAT("[",LEFT(_xlpm.w,FIND(_xlpm.sep,_xlpm.w)-1),"]"))</f>
        <v>[lə]</v>
      </c>
      <c r="Q1939" s="14" cm="1">
        <f t="array" ref="Q1939">SUM(_xlfn._xlws.FILTER($H$2:$H$7117,_xlfn.MAP($O$2:$O$7117,_xlfn.LAMBDA(_xlpm.x,_xlpm.x=$O1939))))</f>
        <v>4.9701789264413521E-5</v>
      </c>
      <c r="R1939" s="14">
        <f>$H1939/Q1939</f>
        <v>1</v>
      </c>
      <c r="S1939" s="14" cm="1">
        <f t="array" ref="S1939">SUM(_xlfn._xlws.FILTER($H$2:$H$7117,_xlfn.MAP($P$2:$P$7117,_xlfn.LAMBDA(_xlpm.x,_xlpm.x=$P1939))))</f>
        <v>2.4850894632206747E-3</v>
      </c>
      <c r="T1939" s="14">
        <f>$H1939/S1939</f>
        <v>2.0000000000000011E-2</v>
      </c>
      <c r="U1939" s="14">
        <f>_xlfn.LET(_xlpm.freq,F1939,_xlpm.size,M1939+1,_xlpm.F,V1939,LOG(1+_xlpm.freq)*LOG(1+_xlpm.size)*_xlpm.F)</f>
        <v>8.2514093088048943E-3</v>
      </c>
      <c r="V1939" s="14">
        <f>_xlfn.LET(_xlpm.a,T1939,_xlpm.b,R1939,2*_xlpm.a*_xlpm.b/(_xlpm.a+_xlpm.b))</f>
        <v>3.9215686274509824E-2</v>
      </c>
      <c r="W1939" s="14">
        <f>_xlfn.LET(_xlpm.p,R1939,_xlpm.q,T1939,LOG(_xlpm.p/_xlpm.q))</f>
        <v>1.6989700043360185</v>
      </c>
      <c r="X1939" s="2"/>
      <c r="AC1939" s="2"/>
      <c r="AH1939" s="2"/>
      <c r="AI1939" s="2"/>
    </row>
    <row r="1940" spans="1:35">
      <c r="A1940" s="1" t="str">
        <f>_xlfn.LET(_xlpm.sep," : ",CONCATENATE(O1940,_xlpm.sep,P1940))</f>
        <v>~lor~ : [lə]</v>
      </c>
      <c r="B1940" s="1">
        <f>_xlfn.LET(_xlpm.d,$G1940,_xlpm.k,_xlfn.CONCAT(LEFT(TRIM(B$1),1),"*"),COUNTIF(_xlpm.d,_xlpm.k))</f>
        <v>0</v>
      </c>
      <c r="C1940" s="1">
        <f>_xlfn.LET(_xlpm.d,$G1940,_xlpm.k,_xlfn.CONCAT(LEFT(TRIM(C$1),1),"*"),COUNTIF(_xlpm.d,_xlpm.k))</f>
        <v>0</v>
      </c>
      <c r="D1940" s="1">
        <f>_xlfn.LET(_xlpm.d,$G1940,_xlpm.k,_xlfn.CONCAT(LEFT(TRIM(D$1),1),"*"),COUNTIF(_xlpm.d,_xlpm.k))</f>
        <v>0</v>
      </c>
      <c r="E1940" s="1">
        <f>LOG(F1940+1,10)</f>
        <v>0.30102999566398114</v>
      </c>
      <c r="F1940" s="7">
        <v>1</v>
      </c>
      <c r="G1940" s="9" t="s">
        <v>2374</v>
      </c>
      <c r="H1940" s="4">
        <f>F1940/freq.sum.r6e</f>
        <v>4.9701789264413521E-5</v>
      </c>
      <c r="I1940" s="4" t="str">
        <f>_xlfn.LET(_xlpm.sep,":",_xlpm.w,$G1940,LEFT(_xlpm.w,FIND(_xlpm.sep,_xlpm.w)-1))</f>
        <v>lə</v>
      </c>
      <c r="J1940" s="4" t="str">
        <f>_xlfn.LET(_xlpm.sep,":",_xlpm.w,$G1940,RIGHT(_xlpm.w,LEN(_xlpm.w)-FIND(_xlpm.sep,_xlpm.w)))</f>
        <v>lor</v>
      </c>
      <c r="K1940" s="10">
        <f>_xlfn.LET(_xlpm.w,I1940,LEN(_xlpm.w))</f>
        <v>2</v>
      </c>
      <c r="L1940" s="10">
        <f>_xlfn.LET(_xlpm.w,J1940,LEN(_xlpm.w))</f>
        <v>3</v>
      </c>
      <c r="M1940" s="10">
        <f>_xlfn.LET(_xlpm.a,K1940,_xlpm.b,L1940,MAX(_xlpm.a,_xlpm.b))</f>
        <v>3</v>
      </c>
      <c r="N1940" s="10">
        <f>_xlfn.LET(_xlpm.d,(K1940,L1940),MAX(_xlpm.d)-MIN(_xlpm.d))</f>
        <v>1</v>
      </c>
      <c r="O1940" s="1" t="str">
        <f>_xlfn.LET(_xlpm.sep,":",_xlpm.w,$G1940,_xlfn.CONCAT("~",RIGHT(_xlpm.w,LEN(_xlpm.w)-FIND(_xlpm.sep,_xlpm.w)),"~"))</f>
        <v>~lor~</v>
      </c>
      <c r="P1940" s="1" t="str">
        <f>_xlfn.LET(_xlpm.sep,":",_xlpm.w,$G1940,_xlfn.CONCAT("[",LEFT(_xlpm.w,FIND(_xlpm.sep,_xlpm.w)-1),"]"))</f>
        <v>[lə]</v>
      </c>
      <c r="Q1940" s="14" cm="1">
        <f t="array" ref="Q1940">SUM(_xlfn._xlws.FILTER($H$2:$H$7109,_xlfn.MAP($O$2:$O$7109,_xlfn.LAMBDA(_xlpm.x,_xlpm.x=$O1940))))</f>
        <v>4.9701789264413521E-5</v>
      </c>
      <c r="R1940" s="14">
        <f>$H1940/Q1940</f>
        <v>1</v>
      </c>
      <c r="S1940" s="14" cm="1">
        <f t="array" ref="S1940">SUM(_xlfn._xlws.FILTER($H$2:$H$7109,_xlfn.MAP($P$2:$P$7109,_xlfn.LAMBDA(_xlpm.x,_xlpm.x=$P1940))))</f>
        <v>2.4850894632206747E-3</v>
      </c>
      <c r="T1940" s="14">
        <f>$H1940/S1940</f>
        <v>2.0000000000000011E-2</v>
      </c>
      <c r="U1940" s="14">
        <f>_xlfn.LET(_xlpm.freq,F1940,_xlpm.size,M1940+1,_xlpm.F,V1940,LOG(1+_xlpm.freq)*LOG(1+_xlpm.size)*_xlpm.F)</f>
        <v>8.2514093088048943E-3</v>
      </c>
      <c r="V1940" s="14">
        <f>_xlfn.LET(_xlpm.a,T1940,_xlpm.b,R1940,2*_xlpm.a*_xlpm.b/(_xlpm.a+_xlpm.b))</f>
        <v>3.9215686274509824E-2</v>
      </c>
      <c r="W1940" s="14">
        <f>_xlfn.LET(_xlpm.p,R1940,_xlpm.q,T1940,LOG(_xlpm.p/_xlpm.q))</f>
        <v>1.6989700043360185</v>
      </c>
      <c r="X1940" s="2"/>
      <c r="AC1940" s="2"/>
      <c r="AH1940" s="2"/>
      <c r="AI1940" s="2"/>
    </row>
    <row r="1941" spans="1:35">
      <c r="A1941" s="1" t="str">
        <f>_xlfn.LET(_xlpm.sep," : ",CONCATENATE(O1941,_xlpm.sep,P1941))</f>
        <v>~lox~ : [lə]</v>
      </c>
      <c r="B1941" s="1">
        <f>_xlfn.LET(_xlpm.d,$G1941,_xlpm.k,_xlfn.CONCAT(LEFT(TRIM(B$1),1),"*"),COUNTIF(_xlpm.d,_xlpm.k))</f>
        <v>0</v>
      </c>
      <c r="C1941" s="1">
        <f>_xlfn.LET(_xlpm.d,$G1941,_xlpm.k,_xlfn.CONCAT(LEFT(TRIM(C$1),1),"*"),COUNTIF(_xlpm.d,_xlpm.k))</f>
        <v>0</v>
      </c>
      <c r="D1941" s="1">
        <f>_xlfn.LET(_xlpm.d,$G1941,_xlpm.k,_xlfn.CONCAT(LEFT(TRIM(D$1),1),"*"),COUNTIF(_xlpm.d,_xlpm.k))</f>
        <v>0</v>
      </c>
      <c r="E1941" s="1">
        <f>LOG(F1941+1,10)</f>
        <v>0.30102999566398114</v>
      </c>
      <c r="F1941" s="7">
        <v>1</v>
      </c>
      <c r="G1941" s="9" t="s">
        <v>2383</v>
      </c>
      <c r="H1941" s="4">
        <f>F1941/freq.sum.r6e</f>
        <v>4.9701789264413521E-5</v>
      </c>
      <c r="I1941" s="1" t="str">
        <f>_xlfn.LET(_xlpm.sep,":",_xlpm.w,$G1941,LEFT(_xlpm.w,FIND(_xlpm.sep,_xlpm.w)-1))</f>
        <v>lə</v>
      </c>
      <c r="J1941" s="1" t="str">
        <f>_xlfn.LET(_xlpm.sep,":",_xlpm.w,$G1941,RIGHT(_xlpm.w,LEN(_xlpm.w)-FIND(_xlpm.sep,_xlpm.w)))</f>
        <v>lox</v>
      </c>
      <c r="K1941" s="10">
        <f>_xlfn.LET(_xlpm.w,I1941,LEN(_xlpm.w))</f>
        <v>2</v>
      </c>
      <c r="L1941" s="10">
        <f>_xlfn.LET(_xlpm.w,J1941,LEN(_xlpm.w))</f>
        <v>3</v>
      </c>
      <c r="M1941" s="10">
        <f>_xlfn.LET(_xlpm.a,K1941,_xlpm.b,L1941,MAX(_xlpm.a,_xlpm.b))</f>
        <v>3</v>
      </c>
      <c r="N1941" s="10">
        <f>_xlfn.LET(_xlpm.d,(K1941,L1941),MAX(_xlpm.d)-MIN(_xlpm.d))</f>
        <v>1</v>
      </c>
      <c r="O1941" s="1" t="str">
        <f>_xlfn.LET(_xlpm.sep,":",_xlpm.w,$G1941,_xlfn.CONCAT("~",RIGHT(_xlpm.w,LEN(_xlpm.w)-FIND(_xlpm.sep,_xlpm.w)),"~"))</f>
        <v>~lox~</v>
      </c>
      <c r="P1941" s="1" t="str">
        <f>_xlfn.LET(_xlpm.sep,":",_xlpm.w,$G1941,_xlfn.CONCAT("[",LEFT(_xlpm.w,FIND(_xlpm.sep,_xlpm.w)-1),"]"))</f>
        <v>[lə]</v>
      </c>
      <c r="Q1941" s="14" cm="1">
        <f t="array" ref="Q1941">SUM(_xlfn._xlws.FILTER($H$2:$H$7109,_xlfn.MAP($O$2:$O$7109,_xlfn.LAMBDA(_xlpm.x,_xlpm.x=$O1941))))</f>
        <v>4.9701789264413521E-5</v>
      </c>
      <c r="R1941" s="14">
        <f>$H1941/Q1941</f>
        <v>1</v>
      </c>
      <c r="S1941" s="14" cm="1">
        <f t="array" ref="S1941">SUM(_xlfn._xlws.FILTER($H$2:$H$7109,_xlfn.MAP($P$2:$P$7109,_xlfn.LAMBDA(_xlpm.x,_xlpm.x=$P1941))))</f>
        <v>2.4850894632206747E-3</v>
      </c>
      <c r="T1941" s="14">
        <f>$H1941/S1941</f>
        <v>2.0000000000000011E-2</v>
      </c>
      <c r="U1941" s="14">
        <f>_xlfn.LET(_xlpm.freq,F1941,_xlpm.size,M1941+1,_xlpm.F,V1941,LOG(1+_xlpm.freq)*LOG(1+_xlpm.size)*_xlpm.F)</f>
        <v>8.2514093088048943E-3</v>
      </c>
      <c r="V1941" s="14">
        <f>_xlfn.LET(_xlpm.a,T1941,_xlpm.b,R1941,2*_xlpm.a*_xlpm.b/(_xlpm.a+_xlpm.b))</f>
        <v>3.9215686274509824E-2</v>
      </c>
      <c r="W1941" s="14">
        <f>_xlfn.LET(_xlpm.p,R1941,_xlpm.q,T1941,LOG(_xlpm.p/_xlpm.q))</f>
        <v>1.6989700043360185</v>
      </c>
      <c r="X1941" s="2"/>
      <c r="AC1941" s="2"/>
      <c r="AH1941" s="2"/>
      <c r="AI1941" s="2"/>
    </row>
    <row r="1942" spans="1:35">
      <c r="A1942" s="1" t="str">
        <f>_xlfn.LET(_xlpm.sep," : ",CONCATENATE(O1942,_xlpm.sep,P1942))</f>
        <v>~bax~ : [bə]</v>
      </c>
      <c r="B1942" s="1">
        <f>_xlfn.LET(_xlpm.d,$G1942,_xlpm.k,_xlfn.CONCAT(LEFT(TRIM(B$1),1),"*"),COUNTIF(_xlpm.d,_xlpm.k))</f>
        <v>0</v>
      </c>
      <c r="C1942" s="1">
        <f>_xlfn.LET(_xlpm.d,$G1942,_xlpm.k,_xlfn.CONCAT(LEFT(TRIM(C$1),1),"*"),COUNTIF(_xlpm.d,_xlpm.k))</f>
        <v>0</v>
      </c>
      <c r="D1942" s="1">
        <f>_xlfn.LET(_xlpm.d,$G1942,_xlpm.k,_xlfn.CONCAT(LEFT(TRIM(D$1),1),"*"),COUNTIF(_xlpm.d,_xlpm.k))</f>
        <v>0</v>
      </c>
      <c r="E1942" s="1">
        <f>LOG(F1942+1,10)</f>
        <v>0.30102999566398114</v>
      </c>
      <c r="F1942" s="7">
        <v>1</v>
      </c>
      <c r="G1942" s="9" t="s">
        <v>243</v>
      </c>
      <c r="H1942" s="4">
        <f>F1942/freq.sum.r6e</f>
        <v>4.9701789264413521E-5</v>
      </c>
      <c r="I1942" s="1" t="str">
        <f>_xlfn.LET(_xlpm.sep,":",_xlpm.w,$G1942,LEFT(_xlpm.w,FIND(_xlpm.sep,_xlpm.w)-1))</f>
        <v>bə</v>
      </c>
      <c r="J1942" s="1" t="str">
        <f>_xlfn.LET(_xlpm.sep,":",_xlpm.w,$G1942,RIGHT(_xlpm.w,LEN(_xlpm.w)-FIND(_xlpm.sep,_xlpm.w)))</f>
        <v>bax</v>
      </c>
      <c r="K1942" s="10">
        <f>_xlfn.LET(_xlpm.w,I1942,LEN(_xlpm.w))</f>
        <v>2</v>
      </c>
      <c r="L1942" s="10">
        <f>_xlfn.LET(_xlpm.w,J1942,LEN(_xlpm.w))</f>
        <v>3</v>
      </c>
      <c r="M1942" s="10">
        <f>_xlfn.LET(_xlpm.a,K1942,_xlpm.b,L1942,MAX(_xlpm.a,_xlpm.b))</f>
        <v>3</v>
      </c>
      <c r="N1942" s="10">
        <f>_xlfn.LET(_xlpm.d,(K1942,L1942),MAX(_xlpm.d)-MIN(_xlpm.d))</f>
        <v>1</v>
      </c>
      <c r="O1942" s="1" t="str">
        <f>_xlfn.LET(_xlpm.sep,":",_xlpm.w,$G1942,_xlfn.CONCAT("~",RIGHT(_xlpm.w,LEN(_xlpm.w)-FIND(_xlpm.sep,_xlpm.w)),"~"))</f>
        <v>~bax~</v>
      </c>
      <c r="P1942" s="1" t="str">
        <f>_xlfn.LET(_xlpm.sep,":",_xlpm.w,$G1942,_xlfn.CONCAT("[",LEFT(_xlpm.w,FIND(_xlpm.sep,_xlpm.w)-1),"]"))</f>
        <v>[bə]</v>
      </c>
      <c r="Q1942" s="14" cm="1">
        <f t="array" ref="Q1942">SUM(_xlfn._xlws.FILTER($H$2:$H$7117,_xlfn.MAP($O$2:$O$7117,_xlfn.LAMBDA(_xlpm.x,_xlpm.x=$O1942))))</f>
        <v>4.9701789264413521E-5</v>
      </c>
      <c r="R1942" s="14">
        <f>$H1942/Q1942</f>
        <v>1</v>
      </c>
      <c r="S1942" s="14" cm="1">
        <f t="array" ref="S1942">SUM(_xlfn._xlws.FILTER($H$2:$H$7117,_xlfn.MAP($P$2:$P$7117,_xlfn.LAMBDA(_xlpm.x,_xlpm.x=$P1942))))</f>
        <v>2.4850894632206751E-3</v>
      </c>
      <c r="T1942" s="14">
        <f>$H1942/S1942</f>
        <v>2.0000000000000007E-2</v>
      </c>
      <c r="U1942" s="14">
        <f>_xlfn.LET(_xlpm.freq,F1942,_xlpm.size,M1942+1,_xlpm.F,V1942,LOG(1+_xlpm.freq)*LOG(1+_xlpm.size)*_xlpm.F)</f>
        <v>8.2514093088048926E-3</v>
      </c>
      <c r="V1942" s="14">
        <f>_xlfn.LET(_xlpm.a,T1942,_xlpm.b,R1942,2*_xlpm.a*_xlpm.b/(_xlpm.a+_xlpm.b))</f>
        <v>3.9215686274509817E-2</v>
      </c>
      <c r="W1942" s="14">
        <f>_xlfn.LET(_xlpm.p,R1942,_xlpm.q,T1942,LOG(_xlpm.p/_xlpm.q))</f>
        <v>1.6989700043360185</v>
      </c>
      <c r="X1942" s="2"/>
      <c r="AC1942" s="2"/>
      <c r="AH1942" s="2"/>
      <c r="AI1942" s="2"/>
    </row>
    <row r="1943" spans="1:35">
      <c r="A1943" s="1" t="str">
        <f>_xlfn.LET(_xlpm.sep," : ",CONCATENATE(O1943,_xlpm.sep,P1943))</f>
        <v>~bex~ : [bə]</v>
      </c>
      <c r="B1943" s="1">
        <f>_xlfn.LET(_xlpm.d,$G1943,_xlpm.k,_xlfn.CONCAT(LEFT(TRIM(B$1),1),"*"),COUNTIF(_xlpm.d,_xlpm.k))</f>
        <v>0</v>
      </c>
      <c r="C1943" s="1">
        <f>_xlfn.LET(_xlpm.d,$G1943,_xlpm.k,_xlfn.CONCAT(LEFT(TRIM(C$1),1),"*"),COUNTIF(_xlpm.d,_xlpm.k))</f>
        <v>0</v>
      </c>
      <c r="D1943" s="1">
        <f>_xlfn.LET(_xlpm.d,$G1943,_xlpm.k,_xlfn.CONCAT(LEFT(TRIM(D$1),1),"*"),COUNTIF(_xlpm.d,_xlpm.k))</f>
        <v>0</v>
      </c>
      <c r="E1943" s="1">
        <f>LOG(F1943+1,10)</f>
        <v>0.30102999566398114</v>
      </c>
      <c r="F1943" s="7">
        <v>1</v>
      </c>
      <c r="G1943" s="9" t="s">
        <v>292</v>
      </c>
      <c r="H1943" s="4">
        <f>F1943/freq.sum.r6e</f>
        <v>4.9701789264413521E-5</v>
      </c>
      <c r="I1943" s="1" t="str">
        <f>_xlfn.LET(_xlpm.sep,":",_xlpm.w,$G1943,LEFT(_xlpm.w,FIND(_xlpm.sep,_xlpm.w)-1))</f>
        <v>bə</v>
      </c>
      <c r="J1943" s="1" t="str">
        <f>_xlfn.LET(_xlpm.sep,":",_xlpm.w,$G1943,RIGHT(_xlpm.w,LEN(_xlpm.w)-FIND(_xlpm.sep,_xlpm.w)))</f>
        <v>bex</v>
      </c>
      <c r="K1943" s="10">
        <f>_xlfn.LET(_xlpm.w,I1943,LEN(_xlpm.w))</f>
        <v>2</v>
      </c>
      <c r="L1943" s="10">
        <f>_xlfn.LET(_xlpm.w,J1943,LEN(_xlpm.w))</f>
        <v>3</v>
      </c>
      <c r="M1943" s="10">
        <f>_xlfn.LET(_xlpm.a,K1943,_xlpm.b,L1943,MAX(_xlpm.a,_xlpm.b))</f>
        <v>3</v>
      </c>
      <c r="N1943" s="10">
        <f>_xlfn.LET(_xlpm.d,(K1943,L1943),MAX(_xlpm.d)-MIN(_xlpm.d))</f>
        <v>1</v>
      </c>
      <c r="O1943" s="1" t="str">
        <f>_xlfn.LET(_xlpm.sep,":",_xlpm.w,$G1943,_xlfn.CONCAT("~",RIGHT(_xlpm.w,LEN(_xlpm.w)-FIND(_xlpm.sep,_xlpm.w)),"~"))</f>
        <v>~bex~</v>
      </c>
      <c r="P1943" s="1" t="str">
        <f>_xlfn.LET(_xlpm.sep,":",_xlpm.w,$G1943,_xlfn.CONCAT("[",LEFT(_xlpm.w,FIND(_xlpm.sep,_xlpm.w)-1),"]"))</f>
        <v>[bə]</v>
      </c>
      <c r="Q1943" s="14" cm="1">
        <f t="array" ref="Q1943">SUM(_xlfn._xlws.FILTER($H$2:$H$7117,_xlfn.MAP($O$2:$O$7117,_xlfn.LAMBDA(_xlpm.x,_xlpm.x=$O1943))))</f>
        <v>4.9701789264413521E-5</v>
      </c>
      <c r="R1943" s="14">
        <f>$H1943/Q1943</f>
        <v>1</v>
      </c>
      <c r="S1943" s="14" cm="1">
        <f t="array" ref="S1943">SUM(_xlfn._xlws.FILTER($H$2:$H$7117,_xlfn.MAP($P$2:$P$7117,_xlfn.LAMBDA(_xlpm.x,_xlpm.x=$P1943))))</f>
        <v>2.4850894632206751E-3</v>
      </c>
      <c r="T1943" s="14">
        <f>$H1943/S1943</f>
        <v>2.0000000000000007E-2</v>
      </c>
      <c r="U1943" s="14">
        <f>_xlfn.LET(_xlpm.freq,F1943,_xlpm.size,M1943+1,_xlpm.F,V1943,LOG(1+_xlpm.freq)*LOG(1+_xlpm.size)*_xlpm.F)</f>
        <v>8.2514093088048926E-3</v>
      </c>
      <c r="V1943" s="14">
        <f>_xlfn.LET(_xlpm.a,T1943,_xlpm.b,R1943,2*_xlpm.a*_xlpm.b/(_xlpm.a+_xlpm.b))</f>
        <v>3.9215686274509817E-2</v>
      </c>
      <c r="W1943" s="14">
        <f>_xlfn.LET(_xlpm.p,R1943,_xlpm.q,T1943,LOG(_xlpm.p/_xlpm.q))</f>
        <v>1.6989700043360185</v>
      </c>
      <c r="X1943" s="2"/>
      <c r="AC1943" s="2"/>
      <c r="AH1943" s="2"/>
      <c r="AI1943" s="2"/>
    </row>
    <row r="1944" spans="1:35">
      <c r="A1944" s="1" t="str">
        <f>_xlfn.LET(_xlpm.sep," : ",CONCATENATE(O1944,_xlpm.sep,P1944))</f>
        <v>~bix~ : [bə]</v>
      </c>
      <c r="B1944" s="1">
        <f>_xlfn.LET(_xlpm.d,$G1944,_xlpm.k,_xlfn.CONCAT(LEFT(TRIM(B$1),1),"*"),COUNTIF(_xlpm.d,_xlpm.k))</f>
        <v>0</v>
      </c>
      <c r="C1944" s="1">
        <f>_xlfn.LET(_xlpm.d,$G1944,_xlpm.k,_xlfn.CONCAT(LEFT(TRIM(C$1),1),"*"),COUNTIF(_xlpm.d,_xlpm.k))</f>
        <v>0</v>
      </c>
      <c r="D1944" s="1">
        <f>_xlfn.LET(_xlpm.d,$G1944,_xlpm.k,_xlfn.CONCAT(LEFT(TRIM(D$1),1),"*"),COUNTIF(_xlpm.d,_xlpm.k))</f>
        <v>0</v>
      </c>
      <c r="E1944" s="1">
        <f>LOG(F1944+1,10)</f>
        <v>0.30102999566398114</v>
      </c>
      <c r="F1944" s="7">
        <v>1</v>
      </c>
      <c r="G1944" s="9" t="s">
        <v>303</v>
      </c>
      <c r="H1944" s="4">
        <f>F1944/freq.sum.r6e</f>
        <v>4.9701789264413521E-5</v>
      </c>
      <c r="I1944" s="1" t="str">
        <f>_xlfn.LET(_xlpm.sep,":",_xlpm.w,$G1944,LEFT(_xlpm.w,FIND(_xlpm.sep,_xlpm.w)-1))</f>
        <v>bə</v>
      </c>
      <c r="J1944" s="1" t="str">
        <f>_xlfn.LET(_xlpm.sep,":",_xlpm.w,$G1944,RIGHT(_xlpm.w,LEN(_xlpm.w)-FIND(_xlpm.sep,_xlpm.w)))</f>
        <v>bix</v>
      </c>
      <c r="K1944" s="10">
        <f>_xlfn.LET(_xlpm.w,I1944,LEN(_xlpm.w))</f>
        <v>2</v>
      </c>
      <c r="L1944" s="10">
        <f>_xlfn.LET(_xlpm.w,J1944,LEN(_xlpm.w))</f>
        <v>3</v>
      </c>
      <c r="M1944" s="10">
        <f>_xlfn.LET(_xlpm.a,K1944,_xlpm.b,L1944,MAX(_xlpm.a,_xlpm.b))</f>
        <v>3</v>
      </c>
      <c r="N1944" s="10">
        <f>_xlfn.LET(_xlpm.d,(K1944,L1944),MAX(_xlpm.d)-MIN(_xlpm.d))</f>
        <v>1</v>
      </c>
      <c r="O1944" s="1" t="str">
        <f>_xlfn.LET(_xlpm.sep,":",_xlpm.w,$G1944,_xlfn.CONCAT("~",RIGHT(_xlpm.w,LEN(_xlpm.w)-FIND(_xlpm.sep,_xlpm.w)),"~"))</f>
        <v>~bix~</v>
      </c>
      <c r="P1944" s="1" t="str">
        <f>_xlfn.LET(_xlpm.sep,":",_xlpm.w,$G1944,_xlfn.CONCAT("[",LEFT(_xlpm.w,FIND(_xlpm.sep,_xlpm.w)-1),"]"))</f>
        <v>[bə]</v>
      </c>
      <c r="Q1944" s="14" cm="1">
        <f t="array" ref="Q1944">SUM(_xlfn._xlws.FILTER($H$2:$H$7117,_xlfn.MAP($O$2:$O$7117,_xlfn.LAMBDA(_xlpm.x,_xlpm.x=$O1944))))</f>
        <v>4.9701789264413521E-5</v>
      </c>
      <c r="R1944" s="14">
        <f>$H1944/Q1944</f>
        <v>1</v>
      </c>
      <c r="S1944" s="14" cm="1">
        <f t="array" ref="S1944">SUM(_xlfn._xlws.FILTER($H$2:$H$7117,_xlfn.MAP($P$2:$P$7117,_xlfn.LAMBDA(_xlpm.x,_xlpm.x=$P1944))))</f>
        <v>2.4850894632206751E-3</v>
      </c>
      <c r="T1944" s="14">
        <f>$H1944/S1944</f>
        <v>2.0000000000000007E-2</v>
      </c>
      <c r="U1944" s="14">
        <f>_xlfn.LET(_xlpm.freq,F1944,_xlpm.size,M1944+1,_xlpm.F,V1944,LOG(1+_xlpm.freq)*LOG(1+_xlpm.size)*_xlpm.F)</f>
        <v>8.2514093088048926E-3</v>
      </c>
      <c r="V1944" s="14">
        <f>_xlfn.LET(_xlpm.a,T1944,_xlpm.b,R1944,2*_xlpm.a*_xlpm.b/(_xlpm.a+_xlpm.b))</f>
        <v>3.9215686274509817E-2</v>
      </c>
      <c r="W1944" s="14">
        <f>_xlfn.LET(_xlpm.p,R1944,_xlpm.q,T1944,LOG(_xlpm.p/_xlpm.q))</f>
        <v>1.6989700043360185</v>
      </c>
      <c r="X1944" s="2"/>
      <c r="AC1944" s="2"/>
      <c r="AH1944" s="2"/>
      <c r="AI1944" s="2"/>
    </row>
    <row r="1945" spans="1:35">
      <c r="A1945" s="1" t="str">
        <f>_xlfn.LET(_xlpm.sep," : ",CONCATENATE(O1945,_xlpm.sep,P1945))</f>
        <v>~bor~ : [bə]</v>
      </c>
      <c r="B1945" s="1">
        <f>_xlfn.LET(_xlpm.d,$G1945,_xlpm.k,_xlfn.CONCAT(LEFT(TRIM(B$1),1),"*"),COUNTIF(_xlpm.d,_xlpm.k))</f>
        <v>0</v>
      </c>
      <c r="C1945" s="1">
        <f>_xlfn.LET(_xlpm.d,$G1945,_xlpm.k,_xlfn.CONCAT(LEFT(TRIM(C$1),1),"*"),COUNTIF(_xlpm.d,_xlpm.k))</f>
        <v>0</v>
      </c>
      <c r="D1945" s="1">
        <f>_xlfn.LET(_xlpm.d,$G1945,_xlpm.k,_xlfn.CONCAT(LEFT(TRIM(D$1),1),"*"),COUNTIF(_xlpm.d,_xlpm.k))</f>
        <v>0</v>
      </c>
      <c r="E1945" s="1">
        <f>LOG(F1945+1,10)</f>
        <v>0.30102999566398114</v>
      </c>
      <c r="F1945" s="7">
        <v>1</v>
      </c>
      <c r="G1945" s="9" t="s">
        <v>315</v>
      </c>
      <c r="H1945" s="4">
        <f>F1945/freq.sum.r6e</f>
        <v>4.9701789264413521E-5</v>
      </c>
      <c r="I1945" s="1" t="str">
        <f>_xlfn.LET(_xlpm.sep,":",_xlpm.w,$G1945,LEFT(_xlpm.w,FIND(_xlpm.sep,_xlpm.w)-1))</f>
        <v>bə</v>
      </c>
      <c r="J1945" s="1" t="str">
        <f>_xlfn.LET(_xlpm.sep,":",_xlpm.w,$G1945,RIGHT(_xlpm.w,LEN(_xlpm.w)-FIND(_xlpm.sep,_xlpm.w)))</f>
        <v>bor</v>
      </c>
      <c r="K1945" s="10">
        <f>_xlfn.LET(_xlpm.w,I1945,LEN(_xlpm.w))</f>
        <v>2</v>
      </c>
      <c r="L1945" s="10">
        <f>_xlfn.LET(_xlpm.w,J1945,LEN(_xlpm.w))</f>
        <v>3</v>
      </c>
      <c r="M1945" s="10">
        <f>_xlfn.LET(_xlpm.a,K1945,_xlpm.b,L1945,MAX(_xlpm.a,_xlpm.b))</f>
        <v>3</v>
      </c>
      <c r="N1945" s="10">
        <f>_xlfn.LET(_xlpm.d,(K1945,L1945),MAX(_xlpm.d)-MIN(_xlpm.d))</f>
        <v>1</v>
      </c>
      <c r="O1945" s="1" t="str">
        <f>_xlfn.LET(_xlpm.sep,":",_xlpm.w,$G1945,_xlfn.CONCAT("~",RIGHT(_xlpm.w,LEN(_xlpm.w)-FIND(_xlpm.sep,_xlpm.w)),"~"))</f>
        <v>~bor~</v>
      </c>
      <c r="P1945" s="1" t="str">
        <f>_xlfn.LET(_xlpm.sep,":",_xlpm.w,$G1945,_xlfn.CONCAT("[",LEFT(_xlpm.w,FIND(_xlpm.sep,_xlpm.w)-1),"]"))</f>
        <v>[bə]</v>
      </c>
      <c r="Q1945" s="14" cm="1">
        <f t="array" ref="Q1945">SUM(_xlfn._xlws.FILTER($H$2:$H$7117,_xlfn.MAP($O$2:$O$7117,_xlfn.LAMBDA(_xlpm.x,_xlpm.x=$O1945))))</f>
        <v>4.9701789264413521E-5</v>
      </c>
      <c r="R1945" s="14">
        <f>$H1945/Q1945</f>
        <v>1</v>
      </c>
      <c r="S1945" s="14" cm="1">
        <f t="array" ref="S1945">SUM(_xlfn._xlws.FILTER($H$2:$H$7117,_xlfn.MAP($P$2:$P$7117,_xlfn.LAMBDA(_xlpm.x,_xlpm.x=$P1945))))</f>
        <v>2.4850894632206751E-3</v>
      </c>
      <c r="T1945" s="14">
        <f>$H1945/S1945</f>
        <v>2.0000000000000007E-2</v>
      </c>
      <c r="U1945" s="14">
        <f>_xlfn.LET(_xlpm.freq,F1945,_xlpm.size,M1945+1,_xlpm.F,V1945,LOG(1+_xlpm.freq)*LOG(1+_xlpm.size)*_xlpm.F)</f>
        <v>8.2514093088048926E-3</v>
      </c>
      <c r="V1945" s="14">
        <f>_xlfn.LET(_xlpm.a,T1945,_xlpm.b,R1945,2*_xlpm.a*_xlpm.b/(_xlpm.a+_xlpm.b))</f>
        <v>3.9215686274509817E-2</v>
      </c>
      <c r="W1945" s="14">
        <f>_xlfn.LET(_xlpm.p,R1945,_xlpm.q,T1945,LOG(_xlpm.p/_xlpm.q))</f>
        <v>1.6989700043360185</v>
      </c>
      <c r="X1945" s="2"/>
      <c r="AC1945" s="2"/>
      <c r="AH1945" s="2"/>
      <c r="AI1945" s="2"/>
    </row>
    <row r="1946" spans="1:35">
      <c r="A1946" s="1" t="str">
        <f>_xlfn.LET(_xlpm.sep," : ",CONCATENATE(O1946,_xlpm.sep,P1946))</f>
        <v>~box~ : [bə]</v>
      </c>
      <c r="B1946" s="1">
        <f>_xlfn.LET(_xlpm.d,$G1946,_xlpm.k,_xlfn.CONCAT(LEFT(TRIM(B$1),1),"*"),COUNTIF(_xlpm.d,_xlpm.k))</f>
        <v>0</v>
      </c>
      <c r="C1946" s="1">
        <f>_xlfn.LET(_xlpm.d,$G1946,_xlpm.k,_xlfn.CONCAT(LEFT(TRIM(C$1),1),"*"),COUNTIF(_xlpm.d,_xlpm.k))</f>
        <v>0</v>
      </c>
      <c r="D1946" s="1">
        <f>_xlfn.LET(_xlpm.d,$G1946,_xlpm.k,_xlfn.CONCAT(LEFT(TRIM(D$1),1),"*"),COUNTIF(_xlpm.d,_xlpm.k))</f>
        <v>0</v>
      </c>
      <c r="E1946" s="1">
        <f>LOG(F1946+1,10)</f>
        <v>0.30102999566398114</v>
      </c>
      <c r="F1946" s="7">
        <v>1</v>
      </c>
      <c r="G1946" s="9" t="s">
        <v>319</v>
      </c>
      <c r="H1946" s="4">
        <f>F1946/freq.sum.r6e</f>
        <v>4.9701789264413521E-5</v>
      </c>
      <c r="I1946" s="1" t="str">
        <f>_xlfn.LET(_xlpm.sep,":",_xlpm.w,$G1946,LEFT(_xlpm.w,FIND(_xlpm.sep,_xlpm.w)-1))</f>
        <v>bə</v>
      </c>
      <c r="J1946" s="1" t="str">
        <f>_xlfn.LET(_xlpm.sep,":",_xlpm.w,$G1946,RIGHT(_xlpm.w,LEN(_xlpm.w)-FIND(_xlpm.sep,_xlpm.w)))</f>
        <v>box</v>
      </c>
      <c r="K1946" s="10">
        <f>_xlfn.LET(_xlpm.w,I1946,LEN(_xlpm.w))</f>
        <v>2</v>
      </c>
      <c r="L1946" s="10">
        <f>_xlfn.LET(_xlpm.w,J1946,LEN(_xlpm.w))</f>
        <v>3</v>
      </c>
      <c r="M1946" s="10">
        <f>_xlfn.LET(_xlpm.a,K1946,_xlpm.b,L1946,MAX(_xlpm.a,_xlpm.b))</f>
        <v>3</v>
      </c>
      <c r="N1946" s="10">
        <f>_xlfn.LET(_xlpm.d,(K1946,L1946),MAX(_xlpm.d)-MIN(_xlpm.d))</f>
        <v>1</v>
      </c>
      <c r="O1946" s="1" t="str">
        <f>_xlfn.LET(_xlpm.sep,":",_xlpm.w,$G1946,_xlfn.CONCAT("~",RIGHT(_xlpm.w,LEN(_xlpm.w)-FIND(_xlpm.sep,_xlpm.w)),"~"))</f>
        <v>~box~</v>
      </c>
      <c r="P1946" s="1" t="str">
        <f>_xlfn.LET(_xlpm.sep,":",_xlpm.w,$G1946,_xlfn.CONCAT("[",LEFT(_xlpm.w,FIND(_xlpm.sep,_xlpm.w)-1),"]"))</f>
        <v>[bə]</v>
      </c>
      <c r="Q1946" s="14" cm="1">
        <f t="array" ref="Q1946">SUM(_xlfn._xlws.FILTER($H$2:$H$7111,_xlfn.MAP($O$2:$O$7111,_xlfn.LAMBDA(_xlpm.x,_xlpm.x=$O1946))))</f>
        <v>4.9701789264413521E-5</v>
      </c>
      <c r="R1946" s="14">
        <f>$H1946/Q1946</f>
        <v>1</v>
      </c>
      <c r="S1946" s="14" cm="1">
        <f t="array" ref="S1946">SUM(_xlfn._xlws.FILTER($H$2:$H$7111,_xlfn.MAP($P$2:$P$7111,_xlfn.LAMBDA(_xlpm.x,_xlpm.x=$P1946))))</f>
        <v>2.4850894632206751E-3</v>
      </c>
      <c r="T1946" s="14">
        <f>$H1946/S1946</f>
        <v>2.0000000000000007E-2</v>
      </c>
      <c r="U1946" s="14">
        <f>_xlfn.LET(_xlpm.freq,F1946,_xlpm.size,M1946+1,_xlpm.F,V1946,LOG(1+_xlpm.freq)*LOG(1+_xlpm.size)*_xlpm.F)</f>
        <v>8.2514093088048926E-3</v>
      </c>
      <c r="V1946" s="14">
        <f>_xlfn.LET(_xlpm.a,T1946,_xlpm.b,R1946,2*_xlpm.a*_xlpm.b/(_xlpm.a+_xlpm.b))</f>
        <v>3.9215686274509817E-2</v>
      </c>
      <c r="W1946" s="14">
        <f>_xlfn.LET(_xlpm.p,R1946,_xlpm.q,T1946,LOG(_xlpm.p/_xlpm.q))</f>
        <v>1.6989700043360185</v>
      </c>
      <c r="X1946" s="2"/>
      <c r="AC1946" s="2"/>
      <c r="AH1946" s="2"/>
      <c r="AI1946" s="2"/>
    </row>
    <row r="1947" spans="1:35">
      <c r="A1947" s="1" t="str">
        <f>_xlfn.LET(_xlpm.sep," : ",CONCATENATE(O1947,_xlpm.sep,P1947))</f>
        <v>~bux~ : [bə]</v>
      </c>
      <c r="B1947" s="1">
        <f>_xlfn.LET(_xlpm.d,$G1947,_xlpm.k,_xlfn.CONCAT(LEFT(TRIM(B$1),1),"*"),COUNTIF(_xlpm.d,_xlpm.k))</f>
        <v>0</v>
      </c>
      <c r="C1947" s="1">
        <f>_xlfn.LET(_xlpm.d,$G1947,_xlpm.k,_xlfn.CONCAT(LEFT(TRIM(C$1),1),"*"),COUNTIF(_xlpm.d,_xlpm.k))</f>
        <v>0</v>
      </c>
      <c r="D1947" s="1">
        <f>_xlfn.LET(_xlpm.d,$G1947,_xlpm.k,_xlfn.CONCAT(LEFT(TRIM(D$1),1),"*"),COUNTIF(_xlpm.d,_xlpm.k))</f>
        <v>0</v>
      </c>
      <c r="E1947" s="1">
        <f>LOG(F1947+1,10)</f>
        <v>0.30102999566398114</v>
      </c>
      <c r="F1947" s="7">
        <v>1</v>
      </c>
      <c r="G1947" s="9" t="s">
        <v>346</v>
      </c>
      <c r="H1947" s="4">
        <f>F1947/freq.sum.r6e</f>
        <v>4.9701789264413521E-5</v>
      </c>
      <c r="I1947" s="1" t="str">
        <f>_xlfn.LET(_xlpm.sep,":",_xlpm.w,$G1947,LEFT(_xlpm.w,FIND(_xlpm.sep,_xlpm.w)-1))</f>
        <v>bə</v>
      </c>
      <c r="J1947" s="1" t="str">
        <f>_xlfn.LET(_xlpm.sep,":",_xlpm.w,$G1947,RIGHT(_xlpm.w,LEN(_xlpm.w)-FIND(_xlpm.sep,_xlpm.w)))</f>
        <v>bux</v>
      </c>
      <c r="K1947" s="10">
        <f>_xlfn.LET(_xlpm.w,I1947,LEN(_xlpm.w))</f>
        <v>2</v>
      </c>
      <c r="L1947" s="10">
        <f>_xlfn.LET(_xlpm.w,J1947,LEN(_xlpm.w))</f>
        <v>3</v>
      </c>
      <c r="M1947" s="10">
        <f>_xlfn.LET(_xlpm.a,K1947,_xlpm.b,L1947,MAX(_xlpm.a,_xlpm.b))</f>
        <v>3</v>
      </c>
      <c r="N1947" s="10">
        <f>_xlfn.LET(_xlpm.d,(K1947,L1947),MAX(_xlpm.d)-MIN(_xlpm.d))</f>
        <v>1</v>
      </c>
      <c r="O1947" s="1" t="str">
        <f>_xlfn.LET(_xlpm.sep,":",_xlpm.w,$G1947,_xlfn.CONCAT("~",RIGHT(_xlpm.w,LEN(_xlpm.w)-FIND(_xlpm.sep,_xlpm.w)),"~"))</f>
        <v>~bux~</v>
      </c>
      <c r="P1947" s="1" t="str">
        <f>_xlfn.LET(_xlpm.sep,":",_xlpm.w,$G1947,_xlfn.CONCAT("[",LEFT(_xlpm.w,FIND(_xlpm.sep,_xlpm.w)-1),"]"))</f>
        <v>[bə]</v>
      </c>
      <c r="Q1947" s="14" cm="1">
        <f t="array" ref="Q1947">SUM(_xlfn._xlws.FILTER($H$2:$H$7117,_xlfn.MAP($O$2:$O$7117,_xlfn.LAMBDA(_xlpm.x,_xlpm.x=$O1947))))</f>
        <v>4.9701789264413521E-5</v>
      </c>
      <c r="R1947" s="14">
        <f>$H1947/Q1947</f>
        <v>1</v>
      </c>
      <c r="S1947" s="14" cm="1">
        <f t="array" ref="S1947">SUM(_xlfn._xlws.FILTER($H$2:$H$7117,_xlfn.MAP($P$2:$P$7117,_xlfn.LAMBDA(_xlpm.x,_xlpm.x=$P1947))))</f>
        <v>2.4850894632206751E-3</v>
      </c>
      <c r="T1947" s="14">
        <f>$H1947/S1947</f>
        <v>2.0000000000000007E-2</v>
      </c>
      <c r="U1947" s="14">
        <f>_xlfn.LET(_xlpm.freq,F1947,_xlpm.size,M1947+1,_xlpm.F,V1947,LOG(1+_xlpm.freq)*LOG(1+_xlpm.size)*_xlpm.F)</f>
        <v>8.2514093088048926E-3</v>
      </c>
      <c r="V1947" s="14">
        <f>_xlfn.LET(_xlpm.a,T1947,_xlpm.b,R1947,2*_xlpm.a*_xlpm.b/(_xlpm.a+_xlpm.b))</f>
        <v>3.9215686274509817E-2</v>
      </c>
      <c r="W1947" s="14">
        <f>_xlfn.LET(_xlpm.p,R1947,_xlpm.q,T1947,LOG(_xlpm.p/_xlpm.q))</f>
        <v>1.6989700043360185</v>
      </c>
      <c r="X1947" s="2"/>
      <c r="AC1947" s="2"/>
      <c r="AH1947" s="2"/>
      <c r="AI1947" s="2"/>
    </row>
    <row r="1948" spans="1:35">
      <c r="A1948" s="1" t="str">
        <f>_xlfn.LET(_xlpm.sep," : ",CONCATENATE(O1948,_xlpm.sep,P1948))</f>
        <v>~sre~ : [zə]</v>
      </c>
      <c r="B1948" s="1">
        <f>_xlfn.LET(_xlpm.d,$G1948,_xlpm.k,_xlfn.CONCAT(LEFT(TRIM(B$1),1),"*"),COUNTIF(_xlpm.d,_xlpm.k))</f>
        <v>0</v>
      </c>
      <c r="C1948" s="1">
        <f>_xlfn.LET(_xlpm.d,$G1948,_xlpm.k,_xlfn.CONCAT(LEFT(TRIM(C$1),1),"*"),COUNTIF(_xlpm.d,_xlpm.k))</f>
        <v>0</v>
      </c>
      <c r="D1948" s="1">
        <f>_xlfn.LET(_xlpm.d,$G1948,_xlpm.k,_xlfn.CONCAT(LEFT(TRIM(D$1),1),"*"),COUNTIF(_xlpm.d,_xlpm.k))</f>
        <v>0</v>
      </c>
      <c r="E1948" s="1">
        <f>LOG(F1948+1,10)</f>
        <v>0.30102999566398114</v>
      </c>
      <c r="F1948" s="7">
        <v>1</v>
      </c>
      <c r="G1948" s="9" t="s">
        <v>5432</v>
      </c>
      <c r="H1948" s="4">
        <f>F1948/freq.sum.r6e</f>
        <v>4.9701789264413521E-5</v>
      </c>
      <c r="I1948" s="1" t="str">
        <f>_xlfn.LET(_xlpm.sep,":",_xlpm.w,$G1948,LEFT(_xlpm.w,FIND(_xlpm.sep,_xlpm.w)-1))</f>
        <v>zə</v>
      </c>
      <c r="J1948" s="1" t="str">
        <f>_xlfn.LET(_xlpm.sep,":",_xlpm.w,$G1948,RIGHT(_xlpm.w,LEN(_xlpm.w)-FIND(_xlpm.sep,_xlpm.w)))</f>
        <v>sre</v>
      </c>
      <c r="K1948" s="10">
        <f>_xlfn.LET(_xlpm.w,I1948,LEN(_xlpm.w))</f>
        <v>2</v>
      </c>
      <c r="L1948" s="10">
        <f>_xlfn.LET(_xlpm.w,J1948,LEN(_xlpm.w))</f>
        <v>3</v>
      </c>
      <c r="M1948" s="10">
        <f>_xlfn.LET(_xlpm.a,K1948,_xlpm.b,L1948,MAX(_xlpm.a,_xlpm.b))</f>
        <v>3</v>
      </c>
      <c r="N1948" s="10">
        <f>_xlfn.LET(_xlpm.d,(K1948,L1948),MAX(_xlpm.d)-MIN(_xlpm.d))</f>
        <v>1</v>
      </c>
      <c r="O1948" s="1" t="str">
        <f>_xlfn.LET(_xlpm.sep,":",_xlpm.w,$G1948,_xlfn.CONCAT("~",RIGHT(_xlpm.w,LEN(_xlpm.w)-FIND(_xlpm.sep,_xlpm.w)),"~"))</f>
        <v>~sre~</v>
      </c>
      <c r="P1948" s="1" t="str">
        <f>_xlfn.LET(_xlpm.sep,":",_xlpm.w,$G1948,_xlfn.CONCAT("[",LEFT(_xlpm.w,FIND(_xlpm.sep,_xlpm.w)-1),"]"))</f>
        <v>[zə]</v>
      </c>
      <c r="Q1948" s="14" cm="1">
        <f t="array" ref="Q1948">SUM(_xlfn._xlws.FILTER($H$2:$H$7117,_xlfn.MAP($O$2:$O$7117,_xlfn.LAMBDA(_xlpm.x,_xlpm.x=$O1948))))</f>
        <v>4.9701789264413521E-5</v>
      </c>
      <c r="R1948" s="14">
        <f>$H1948/Q1948</f>
        <v>1</v>
      </c>
      <c r="S1948" s="14" cm="1">
        <f t="array" ref="S1948">SUM(_xlfn._xlws.FILTER($H$2:$H$7117,_xlfn.MAP($P$2:$P$7117,_xlfn.LAMBDA(_xlpm.x,_xlpm.x=$P1948))))</f>
        <v>2.4850894632206747E-3</v>
      </c>
      <c r="T1948" s="14">
        <f>$H1948/S1948</f>
        <v>2.0000000000000011E-2</v>
      </c>
      <c r="U1948" s="14">
        <f>_xlfn.LET(_xlpm.freq,F1948,_xlpm.size,M1948+1,_xlpm.F,V1948,LOG(1+_xlpm.freq)*LOG(1+_xlpm.size)*_xlpm.F)</f>
        <v>8.2514093088048943E-3</v>
      </c>
      <c r="V1948" s="14">
        <f>_xlfn.LET(_xlpm.a,T1948,_xlpm.b,R1948,2*_xlpm.a*_xlpm.b/(_xlpm.a+_xlpm.b))</f>
        <v>3.9215686274509824E-2</v>
      </c>
      <c r="W1948" s="14">
        <f>_xlfn.LET(_xlpm.p,R1948,_xlpm.q,T1948,LOG(_xlpm.p/_xlpm.q))</f>
        <v>1.6989700043360185</v>
      </c>
      <c r="X1948" s="2"/>
      <c r="AC1948" s="2"/>
      <c r="AH1948" s="2"/>
      <c r="AI1948" s="2"/>
    </row>
    <row r="1949" spans="1:35">
      <c r="A1949" s="1" t="str">
        <f>_xlfn.LET(_xlpm.sep," : ",CONCATENATE(O1949,_xlpm.sep,P1949))</f>
        <v>~zax~ : [zə]</v>
      </c>
      <c r="B1949" s="1">
        <f>_xlfn.LET(_xlpm.d,$G1949,_xlpm.k,_xlfn.CONCAT(LEFT(TRIM(B$1),1),"*"),COUNTIF(_xlpm.d,_xlpm.k))</f>
        <v>0</v>
      </c>
      <c r="C1949" s="1">
        <f>_xlfn.LET(_xlpm.d,$G1949,_xlpm.k,_xlfn.CONCAT(LEFT(TRIM(C$1),1),"*"),COUNTIF(_xlpm.d,_xlpm.k))</f>
        <v>0</v>
      </c>
      <c r="D1949" s="1">
        <f>_xlfn.LET(_xlpm.d,$G1949,_xlpm.k,_xlfn.CONCAT(LEFT(TRIM(D$1),1),"*"),COUNTIF(_xlpm.d,_xlpm.k))</f>
        <v>0</v>
      </c>
      <c r="E1949" s="1">
        <f>LOG(F1949+1,10)</f>
        <v>0.30102999566398114</v>
      </c>
      <c r="F1949" s="7">
        <v>1</v>
      </c>
      <c r="G1949" s="9" t="s">
        <v>5453</v>
      </c>
      <c r="H1949" s="4">
        <f>F1949/freq.sum.r6e</f>
        <v>4.9701789264413521E-5</v>
      </c>
      <c r="I1949" s="1" t="str">
        <f>_xlfn.LET(_xlpm.sep,":",_xlpm.w,$G1949,LEFT(_xlpm.w,FIND(_xlpm.sep,_xlpm.w)-1))</f>
        <v>zə</v>
      </c>
      <c r="J1949" s="1" t="str">
        <f>_xlfn.LET(_xlpm.sep,":",_xlpm.w,$G1949,RIGHT(_xlpm.w,LEN(_xlpm.w)-FIND(_xlpm.sep,_xlpm.w)))</f>
        <v>zax</v>
      </c>
      <c r="K1949" s="10">
        <f>_xlfn.LET(_xlpm.w,I1949,LEN(_xlpm.w))</f>
        <v>2</v>
      </c>
      <c r="L1949" s="10">
        <f>_xlfn.LET(_xlpm.w,J1949,LEN(_xlpm.w))</f>
        <v>3</v>
      </c>
      <c r="M1949" s="10">
        <f>_xlfn.LET(_xlpm.a,K1949,_xlpm.b,L1949,MAX(_xlpm.a,_xlpm.b))</f>
        <v>3</v>
      </c>
      <c r="N1949" s="10">
        <f>_xlfn.LET(_xlpm.d,(K1949,L1949),MAX(_xlpm.d)-MIN(_xlpm.d))</f>
        <v>1</v>
      </c>
      <c r="O1949" s="1" t="str">
        <f>_xlfn.LET(_xlpm.sep,":",_xlpm.w,$G1949,_xlfn.CONCAT("~",RIGHT(_xlpm.w,LEN(_xlpm.w)-FIND(_xlpm.sep,_xlpm.w)),"~"))</f>
        <v>~zax~</v>
      </c>
      <c r="P1949" s="1" t="str">
        <f>_xlfn.LET(_xlpm.sep,":",_xlpm.w,$G1949,_xlfn.CONCAT("[",LEFT(_xlpm.w,FIND(_xlpm.sep,_xlpm.w)-1),"]"))</f>
        <v>[zə]</v>
      </c>
      <c r="Q1949" s="14" cm="1">
        <f t="array" ref="Q1949">SUM(_xlfn._xlws.FILTER($H$2:$H$7117,_xlfn.MAP($O$2:$O$7117,_xlfn.LAMBDA(_xlpm.x,_xlpm.x=$O1949))))</f>
        <v>4.9701789264413521E-5</v>
      </c>
      <c r="R1949" s="14">
        <f>$H1949/Q1949</f>
        <v>1</v>
      </c>
      <c r="S1949" s="14" cm="1">
        <f t="array" ref="S1949">SUM(_xlfn._xlws.FILTER($H$2:$H$7117,_xlfn.MAP($P$2:$P$7117,_xlfn.LAMBDA(_xlpm.x,_xlpm.x=$P1949))))</f>
        <v>2.4850894632206747E-3</v>
      </c>
      <c r="T1949" s="14">
        <f>$H1949/S1949</f>
        <v>2.0000000000000011E-2</v>
      </c>
      <c r="U1949" s="14">
        <f>_xlfn.LET(_xlpm.freq,F1949,_xlpm.size,M1949+1,_xlpm.F,V1949,LOG(1+_xlpm.freq)*LOG(1+_xlpm.size)*_xlpm.F)</f>
        <v>8.2514093088048943E-3</v>
      </c>
      <c r="V1949" s="14">
        <f>_xlfn.LET(_xlpm.a,T1949,_xlpm.b,R1949,2*_xlpm.a*_xlpm.b/(_xlpm.a+_xlpm.b))</f>
        <v>3.9215686274509824E-2</v>
      </c>
      <c r="W1949" s="14">
        <f>_xlfn.LET(_xlpm.p,R1949,_xlpm.q,T1949,LOG(_xlpm.p/_xlpm.q))</f>
        <v>1.6989700043360185</v>
      </c>
      <c r="X1949" s="2"/>
      <c r="AC1949" s="2"/>
      <c r="AH1949" s="2"/>
      <c r="AI1949" s="2"/>
    </row>
    <row r="1950" spans="1:35">
      <c r="A1950" s="1" t="str">
        <f>_xlfn.LET(_xlpm.sep," : ",CONCATENATE(O1950,_xlpm.sep,P1950))</f>
        <v>~zar~ : [zə]</v>
      </c>
      <c r="B1950" s="1">
        <f>_xlfn.LET(_xlpm.d,$G1950,_xlpm.k,_xlfn.CONCAT(LEFT(TRIM(B$1),1),"*"),COUNTIF(_xlpm.d,_xlpm.k))</f>
        <v>0</v>
      </c>
      <c r="C1950" s="1">
        <f>_xlfn.LET(_xlpm.d,$G1950,_xlpm.k,_xlfn.CONCAT(LEFT(TRIM(C$1),1),"*"),COUNTIF(_xlpm.d,_xlpm.k))</f>
        <v>0</v>
      </c>
      <c r="D1950" s="1">
        <f>_xlfn.LET(_xlpm.d,$G1950,_xlpm.k,_xlfn.CONCAT(LEFT(TRIM(D$1),1),"*"),COUNTIF(_xlpm.d,_xlpm.k))</f>
        <v>0</v>
      </c>
      <c r="E1950" s="1">
        <f>LOG(F1950+1,10)</f>
        <v>0.30102999566398114</v>
      </c>
      <c r="F1950" s="7">
        <v>1</v>
      </c>
      <c r="G1950" s="9" t="s">
        <v>5450</v>
      </c>
      <c r="H1950" s="4">
        <f>F1950/freq.sum.r6e</f>
        <v>4.9701789264413521E-5</v>
      </c>
      <c r="I1950" s="1" t="str">
        <f>_xlfn.LET(_xlpm.sep,":",_xlpm.w,$G1950,LEFT(_xlpm.w,FIND(_xlpm.sep,_xlpm.w)-1))</f>
        <v>zə</v>
      </c>
      <c r="J1950" s="1" t="str">
        <f>_xlfn.LET(_xlpm.sep,":",_xlpm.w,$G1950,RIGHT(_xlpm.w,LEN(_xlpm.w)-FIND(_xlpm.sep,_xlpm.w)))</f>
        <v>zar</v>
      </c>
      <c r="K1950" s="10">
        <f>_xlfn.LET(_xlpm.w,I1950,LEN(_xlpm.w))</f>
        <v>2</v>
      </c>
      <c r="L1950" s="10">
        <f>_xlfn.LET(_xlpm.w,J1950,LEN(_xlpm.w))</f>
        <v>3</v>
      </c>
      <c r="M1950" s="10">
        <f>_xlfn.LET(_xlpm.a,K1950,_xlpm.b,L1950,MAX(_xlpm.a,_xlpm.b))</f>
        <v>3</v>
      </c>
      <c r="N1950" s="10">
        <f>_xlfn.LET(_xlpm.d,(K1950,L1950),MAX(_xlpm.d)-MIN(_xlpm.d))</f>
        <v>1</v>
      </c>
      <c r="O1950" s="1" t="str">
        <f>_xlfn.LET(_xlpm.sep,":",_xlpm.w,$G1950,_xlfn.CONCAT("~",RIGHT(_xlpm.w,LEN(_xlpm.w)-FIND(_xlpm.sep,_xlpm.w)),"~"))</f>
        <v>~zar~</v>
      </c>
      <c r="P1950" s="1" t="str">
        <f>_xlfn.LET(_xlpm.sep,":",_xlpm.w,$G1950,_xlfn.CONCAT("[",LEFT(_xlpm.w,FIND(_xlpm.sep,_xlpm.w)-1),"]"))</f>
        <v>[zə]</v>
      </c>
      <c r="Q1950" s="14" cm="1">
        <f t="array" ref="Q1950">SUM(_xlfn._xlws.FILTER($H$2:$H$7117,_xlfn.MAP($O$2:$O$7117,_xlfn.LAMBDA(_xlpm.x,_xlpm.x=$O1950))))</f>
        <v>4.9701789264413521E-5</v>
      </c>
      <c r="R1950" s="14">
        <f>$H1950/Q1950</f>
        <v>1</v>
      </c>
      <c r="S1950" s="14" cm="1">
        <f t="array" ref="S1950">SUM(_xlfn._xlws.FILTER($H$2:$H$7117,_xlfn.MAP($P$2:$P$7117,_xlfn.LAMBDA(_xlpm.x,_xlpm.x=$P1950))))</f>
        <v>2.4850894632206747E-3</v>
      </c>
      <c r="T1950" s="14">
        <f>$H1950/S1950</f>
        <v>2.0000000000000011E-2</v>
      </c>
      <c r="U1950" s="14">
        <f>_xlfn.LET(_xlpm.freq,F1950,_xlpm.size,M1950+1,_xlpm.F,V1950,LOG(1+_xlpm.freq)*LOG(1+_xlpm.size)*_xlpm.F)</f>
        <v>8.2514093088048943E-3</v>
      </c>
      <c r="V1950" s="14">
        <f>_xlfn.LET(_xlpm.a,T1950,_xlpm.b,R1950,2*_xlpm.a*_xlpm.b/(_xlpm.a+_xlpm.b))</f>
        <v>3.9215686274509824E-2</v>
      </c>
      <c r="W1950" s="14">
        <f>_xlfn.LET(_xlpm.p,R1950,_xlpm.q,T1950,LOG(_xlpm.p/_xlpm.q))</f>
        <v>1.6989700043360185</v>
      </c>
      <c r="X1950" s="2"/>
      <c r="AC1950" s="2"/>
      <c r="AH1950" s="2"/>
      <c r="AI1950" s="2"/>
    </row>
    <row r="1951" spans="1:35">
      <c r="A1951" s="1" t="str">
        <f>_xlfn.LET(_xlpm.sep," : ",CONCATENATE(O1951,_xlpm.sep,P1951))</f>
        <v>~zex~ : [zə]</v>
      </c>
      <c r="B1951" s="1">
        <f>_xlfn.LET(_xlpm.d,$G1951,_xlpm.k,_xlfn.CONCAT(LEFT(TRIM(B$1),1),"*"),COUNTIF(_xlpm.d,_xlpm.k))</f>
        <v>0</v>
      </c>
      <c r="C1951" s="1">
        <f>_xlfn.LET(_xlpm.d,$G1951,_xlpm.k,_xlfn.CONCAT(LEFT(TRIM(C$1),1),"*"),COUNTIF(_xlpm.d,_xlpm.k))</f>
        <v>0</v>
      </c>
      <c r="D1951" s="1">
        <f>_xlfn.LET(_xlpm.d,$G1951,_xlpm.k,_xlfn.CONCAT(LEFT(TRIM(D$1),1),"*"),COUNTIF(_xlpm.d,_xlpm.k))</f>
        <v>0</v>
      </c>
      <c r="E1951" s="1">
        <f>LOG(F1951+1,10)</f>
        <v>0.30102999566398114</v>
      </c>
      <c r="F1951" s="7">
        <v>1</v>
      </c>
      <c r="G1951" s="9" t="s">
        <v>5464</v>
      </c>
      <c r="H1951" s="4">
        <f>F1951/freq.sum.r6e</f>
        <v>4.9701789264413521E-5</v>
      </c>
      <c r="I1951" s="1" t="str">
        <f>_xlfn.LET(_xlpm.sep,":",_xlpm.w,$G1951,LEFT(_xlpm.w,FIND(_xlpm.sep,_xlpm.w)-1))</f>
        <v>zə</v>
      </c>
      <c r="J1951" s="1" t="str">
        <f>_xlfn.LET(_xlpm.sep,":",_xlpm.w,$G1951,RIGHT(_xlpm.w,LEN(_xlpm.w)-FIND(_xlpm.sep,_xlpm.w)))</f>
        <v>zex</v>
      </c>
      <c r="K1951" s="10">
        <f>_xlfn.LET(_xlpm.w,I1951,LEN(_xlpm.w))</f>
        <v>2</v>
      </c>
      <c r="L1951" s="10">
        <f>_xlfn.LET(_xlpm.w,J1951,LEN(_xlpm.w))</f>
        <v>3</v>
      </c>
      <c r="M1951" s="10">
        <f>_xlfn.LET(_xlpm.a,K1951,_xlpm.b,L1951,MAX(_xlpm.a,_xlpm.b))</f>
        <v>3</v>
      </c>
      <c r="N1951" s="10">
        <f>_xlfn.LET(_xlpm.d,(K1951,L1951),MAX(_xlpm.d)-MIN(_xlpm.d))</f>
        <v>1</v>
      </c>
      <c r="O1951" s="1" t="str">
        <f>_xlfn.LET(_xlpm.sep,":",_xlpm.w,$G1951,_xlfn.CONCAT("~",RIGHT(_xlpm.w,LEN(_xlpm.w)-FIND(_xlpm.sep,_xlpm.w)),"~"))</f>
        <v>~zex~</v>
      </c>
      <c r="P1951" s="1" t="str">
        <f>_xlfn.LET(_xlpm.sep,":",_xlpm.w,$G1951,_xlfn.CONCAT("[",LEFT(_xlpm.w,FIND(_xlpm.sep,_xlpm.w)-1),"]"))</f>
        <v>[zə]</v>
      </c>
      <c r="Q1951" s="14" cm="1">
        <f t="array" ref="Q1951">SUM(_xlfn._xlws.FILTER($H$2:$H$7117,_xlfn.MAP($O$2:$O$7117,_xlfn.LAMBDA(_xlpm.x,_xlpm.x=$O1951))))</f>
        <v>4.9701789264413521E-5</v>
      </c>
      <c r="R1951" s="14">
        <f>$H1951/Q1951</f>
        <v>1</v>
      </c>
      <c r="S1951" s="14" cm="1">
        <f t="array" ref="S1951">SUM(_xlfn._xlws.FILTER($H$2:$H$7117,_xlfn.MAP($P$2:$P$7117,_xlfn.LAMBDA(_xlpm.x,_xlpm.x=$P1951))))</f>
        <v>2.4850894632206747E-3</v>
      </c>
      <c r="T1951" s="14">
        <f>$H1951/S1951</f>
        <v>2.0000000000000011E-2</v>
      </c>
      <c r="U1951" s="14">
        <f>_xlfn.LET(_xlpm.freq,F1951,_xlpm.size,M1951+1,_xlpm.F,V1951,LOG(1+_xlpm.freq)*LOG(1+_xlpm.size)*_xlpm.F)</f>
        <v>8.2514093088048943E-3</v>
      </c>
      <c r="V1951" s="14">
        <f>_xlfn.LET(_xlpm.a,T1951,_xlpm.b,R1951,2*_xlpm.a*_xlpm.b/(_xlpm.a+_xlpm.b))</f>
        <v>3.9215686274509824E-2</v>
      </c>
      <c r="W1951" s="14">
        <f>_xlfn.LET(_xlpm.p,R1951,_xlpm.q,T1951,LOG(_xlpm.p/_xlpm.q))</f>
        <v>1.6989700043360185</v>
      </c>
      <c r="X1951" s="2"/>
      <c r="AC1951" s="2"/>
      <c r="AH1951" s="2"/>
      <c r="AI1951" s="2"/>
    </row>
    <row r="1952" spans="1:35">
      <c r="A1952" s="1" t="str">
        <f>_xlfn.LET(_xlpm.sep," : ",CONCATENATE(O1952,_xlpm.sep,P1952))</f>
        <v>~zor~ : [zə]</v>
      </c>
      <c r="B1952" s="1">
        <f>_xlfn.LET(_xlpm.d,$G1952,_xlpm.k,_xlfn.CONCAT(LEFT(TRIM(B$1),1),"*"),COUNTIF(_xlpm.d,_xlpm.k))</f>
        <v>0</v>
      </c>
      <c r="C1952" s="1">
        <f>_xlfn.LET(_xlpm.d,$G1952,_xlpm.k,_xlfn.CONCAT(LEFT(TRIM(C$1),1),"*"),COUNTIF(_xlpm.d,_xlpm.k))</f>
        <v>0</v>
      </c>
      <c r="D1952" s="1">
        <f>_xlfn.LET(_xlpm.d,$G1952,_xlpm.k,_xlfn.CONCAT(LEFT(TRIM(D$1),1),"*"),COUNTIF(_xlpm.d,_xlpm.k))</f>
        <v>0</v>
      </c>
      <c r="E1952" s="1">
        <f>LOG(F1952+1,10)</f>
        <v>0.30102999566398114</v>
      </c>
      <c r="F1952" s="7">
        <v>1</v>
      </c>
      <c r="G1952" s="9" t="s">
        <v>5474</v>
      </c>
      <c r="H1952" s="4">
        <f>F1952/freq.sum.r6e</f>
        <v>4.9701789264413521E-5</v>
      </c>
      <c r="I1952" s="1" t="str">
        <f>_xlfn.LET(_xlpm.sep,":",_xlpm.w,$G1952,LEFT(_xlpm.w,FIND(_xlpm.sep,_xlpm.w)-1))</f>
        <v>zə</v>
      </c>
      <c r="J1952" s="1" t="str">
        <f>_xlfn.LET(_xlpm.sep,":",_xlpm.w,$G1952,RIGHT(_xlpm.w,LEN(_xlpm.w)-FIND(_xlpm.sep,_xlpm.w)))</f>
        <v>zor</v>
      </c>
      <c r="K1952" s="10">
        <f>_xlfn.LET(_xlpm.w,I1952,LEN(_xlpm.w))</f>
        <v>2</v>
      </c>
      <c r="L1952" s="10">
        <f>_xlfn.LET(_xlpm.w,J1952,LEN(_xlpm.w))</f>
        <v>3</v>
      </c>
      <c r="M1952" s="10">
        <f>_xlfn.LET(_xlpm.a,K1952,_xlpm.b,L1952,MAX(_xlpm.a,_xlpm.b))</f>
        <v>3</v>
      </c>
      <c r="N1952" s="10">
        <f>_xlfn.LET(_xlpm.d,(K1952,L1952),MAX(_xlpm.d)-MIN(_xlpm.d))</f>
        <v>1</v>
      </c>
      <c r="O1952" s="1" t="str">
        <f>_xlfn.LET(_xlpm.sep,":",_xlpm.w,$G1952,_xlfn.CONCAT("~",RIGHT(_xlpm.w,LEN(_xlpm.w)-FIND(_xlpm.sep,_xlpm.w)),"~"))</f>
        <v>~zor~</v>
      </c>
      <c r="P1952" s="1" t="str">
        <f>_xlfn.LET(_xlpm.sep,":",_xlpm.w,$G1952,_xlfn.CONCAT("[",LEFT(_xlpm.w,FIND(_xlpm.sep,_xlpm.w)-1),"]"))</f>
        <v>[zə]</v>
      </c>
      <c r="Q1952" s="14" cm="1">
        <f t="array" ref="Q1952">SUM(_xlfn._xlws.FILTER($H$2:$H$7117,_xlfn.MAP($O$2:$O$7117,_xlfn.LAMBDA(_xlpm.x,_xlpm.x=$O1952))))</f>
        <v>4.9701789264413521E-5</v>
      </c>
      <c r="R1952" s="14">
        <f>$H1952/Q1952</f>
        <v>1</v>
      </c>
      <c r="S1952" s="14" cm="1">
        <f t="array" ref="S1952">SUM(_xlfn._xlws.FILTER($H$2:$H$7117,_xlfn.MAP($P$2:$P$7117,_xlfn.LAMBDA(_xlpm.x,_xlpm.x=$P1952))))</f>
        <v>2.4850894632206747E-3</v>
      </c>
      <c r="T1952" s="14">
        <f>$H1952/S1952</f>
        <v>2.0000000000000011E-2</v>
      </c>
      <c r="U1952" s="14">
        <f>_xlfn.LET(_xlpm.freq,F1952,_xlpm.size,M1952+1,_xlpm.F,V1952,LOG(1+_xlpm.freq)*LOG(1+_xlpm.size)*_xlpm.F)</f>
        <v>8.2514093088048943E-3</v>
      </c>
      <c r="V1952" s="14">
        <f>_xlfn.LET(_xlpm.a,T1952,_xlpm.b,R1952,2*_xlpm.a*_xlpm.b/(_xlpm.a+_xlpm.b))</f>
        <v>3.9215686274509824E-2</v>
      </c>
      <c r="W1952" s="14">
        <f>_xlfn.LET(_xlpm.p,R1952,_xlpm.q,T1952,LOG(_xlpm.p/_xlpm.q))</f>
        <v>1.6989700043360185</v>
      </c>
      <c r="X1952" s="2"/>
      <c r="AC1952" s="2"/>
      <c r="AH1952" s="2"/>
      <c r="AI1952" s="2"/>
    </row>
    <row r="1953" spans="1:35">
      <c r="A1953" s="1" t="str">
        <f>_xlfn.LET(_xlpm.sep," : ",CONCATENATE(O1953,_xlpm.sep,P1953))</f>
        <v>~zox~ : [zə]</v>
      </c>
      <c r="B1953" s="1">
        <f>_xlfn.LET(_xlpm.d,$G1953,_xlpm.k,_xlfn.CONCAT(LEFT(TRIM(B$1),1),"*"),COUNTIF(_xlpm.d,_xlpm.k))</f>
        <v>0</v>
      </c>
      <c r="C1953" s="1">
        <f>_xlfn.LET(_xlpm.d,$G1953,_xlpm.k,_xlfn.CONCAT(LEFT(TRIM(C$1),1),"*"),COUNTIF(_xlpm.d,_xlpm.k))</f>
        <v>0</v>
      </c>
      <c r="D1953" s="1">
        <f>_xlfn.LET(_xlpm.d,$G1953,_xlpm.k,_xlfn.CONCAT(LEFT(TRIM(D$1),1),"*"),COUNTIF(_xlpm.d,_xlpm.k))</f>
        <v>0</v>
      </c>
      <c r="E1953" s="1">
        <f>LOG(F1953+1,10)</f>
        <v>0.30102999566398114</v>
      </c>
      <c r="F1953" s="7">
        <v>1</v>
      </c>
      <c r="G1953" s="9" t="s">
        <v>5477</v>
      </c>
      <c r="H1953" s="4">
        <f>F1953/freq.sum.r6e</f>
        <v>4.9701789264413521E-5</v>
      </c>
      <c r="I1953" s="1" t="str">
        <f>_xlfn.LET(_xlpm.sep,":",_xlpm.w,$G1953,LEFT(_xlpm.w,FIND(_xlpm.sep,_xlpm.w)-1))</f>
        <v>zə</v>
      </c>
      <c r="J1953" s="1" t="str">
        <f>_xlfn.LET(_xlpm.sep,":",_xlpm.w,$G1953,RIGHT(_xlpm.w,LEN(_xlpm.w)-FIND(_xlpm.sep,_xlpm.w)))</f>
        <v>zox</v>
      </c>
      <c r="K1953" s="10">
        <f>_xlfn.LET(_xlpm.w,I1953,LEN(_xlpm.w))</f>
        <v>2</v>
      </c>
      <c r="L1953" s="10">
        <f>_xlfn.LET(_xlpm.w,J1953,LEN(_xlpm.w))</f>
        <v>3</v>
      </c>
      <c r="M1953" s="10">
        <f>_xlfn.LET(_xlpm.a,K1953,_xlpm.b,L1953,MAX(_xlpm.a,_xlpm.b))</f>
        <v>3</v>
      </c>
      <c r="N1953" s="10">
        <f>_xlfn.LET(_xlpm.d,(K1953,L1953),MAX(_xlpm.d)-MIN(_xlpm.d))</f>
        <v>1</v>
      </c>
      <c r="O1953" s="1" t="str">
        <f>_xlfn.LET(_xlpm.sep,":",_xlpm.w,$G1953,_xlfn.CONCAT("~",RIGHT(_xlpm.w,LEN(_xlpm.w)-FIND(_xlpm.sep,_xlpm.w)),"~"))</f>
        <v>~zox~</v>
      </c>
      <c r="P1953" s="1" t="str">
        <f>_xlfn.LET(_xlpm.sep,":",_xlpm.w,$G1953,_xlfn.CONCAT("[",LEFT(_xlpm.w,FIND(_xlpm.sep,_xlpm.w)-1),"]"))</f>
        <v>[zə]</v>
      </c>
      <c r="Q1953" s="14" cm="1">
        <f t="array" ref="Q1953">SUM(_xlfn._xlws.FILTER($H$2:$H$7117,_xlfn.MAP($O$2:$O$7117,_xlfn.LAMBDA(_xlpm.x,_xlpm.x=$O1953))))</f>
        <v>4.9701789264413521E-5</v>
      </c>
      <c r="R1953" s="14">
        <f>$H1953/Q1953</f>
        <v>1</v>
      </c>
      <c r="S1953" s="14" cm="1">
        <f t="array" ref="S1953">SUM(_xlfn._xlws.FILTER($H$2:$H$7117,_xlfn.MAP($P$2:$P$7117,_xlfn.LAMBDA(_xlpm.x,_xlpm.x=$P1953))))</f>
        <v>2.4850894632206747E-3</v>
      </c>
      <c r="T1953" s="14">
        <f>$H1953/S1953</f>
        <v>2.0000000000000011E-2</v>
      </c>
      <c r="U1953" s="14">
        <f>_xlfn.LET(_xlpm.freq,F1953,_xlpm.size,M1953+1,_xlpm.F,V1953,LOG(1+_xlpm.freq)*LOG(1+_xlpm.size)*_xlpm.F)</f>
        <v>8.2514093088048943E-3</v>
      </c>
      <c r="V1953" s="14">
        <f>_xlfn.LET(_xlpm.a,T1953,_xlpm.b,R1953,2*_xlpm.a*_xlpm.b/(_xlpm.a+_xlpm.b))</f>
        <v>3.9215686274509824E-2</v>
      </c>
      <c r="W1953" s="14">
        <f>_xlfn.LET(_xlpm.p,R1953,_xlpm.q,T1953,LOG(_xlpm.p/_xlpm.q))</f>
        <v>1.6989700043360185</v>
      </c>
      <c r="X1953" s="2"/>
      <c r="AC1953" s="2"/>
      <c r="AH1953" s="2"/>
      <c r="AI1953" s="2"/>
    </row>
    <row r="1954" spans="1:35">
      <c r="A1954" s="1" t="str">
        <f>_xlfn.LET(_xlpm.sep," : ",CONCATENATE(O1954,_xlpm.sep,P1954))</f>
        <v>~'re~ : [ə]</v>
      </c>
      <c r="B1954" s="1">
        <f>_xlfn.LET(_xlpm.d,$G1954,_xlpm.k,_xlfn.CONCAT(LEFT(TRIM(B$1),1),"*"),COUNTIF(_xlpm.d,_xlpm.k))</f>
        <v>0</v>
      </c>
      <c r="C1954" s="1">
        <f>_xlfn.LET(_xlpm.d,$G1954,_xlpm.k,_xlfn.CONCAT(LEFT(TRIM(C$1),1),"*"),COUNTIF(_xlpm.d,_xlpm.k))</f>
        <v>0</v>
      </c>
      <c r="D1954" s="1">
        <f>_xlfn.LET(_xlpm.d,$G1954,_xlpm.k,_xlfn.CONCAT(LEFT(TRIM(D$1),1),"*"),COUNTIF(_xlpm.d,_xlpm.k))</f>
        <v>0</v>
      </c>
      <c r="E1954" s="1">
        <f>LOG(F1954+1,10)</f>
        <v>0.47712125471966244</v>
      </c>
      <c r="F1954" s="7">
        <v>2</v>
      </c>
      <c r="G1954" s="9" t="s">
        <v>5526</v>
      </c>
      <c r="H1954" s="4">
        <f>F1954/freq.sum.r6e</f>
        <v>9.9403578528827041E-5</v>
      </c>
      <c r="I1954" s="4" t="str">
        <f>_xlfn.LET(_xlpm.sep,":",_xlpm.w,$G1954,LEFT(_xlpm.w,FIND(_xlpm.sep,_xlpm.w)-1))</f>
        <v>ə</v>
      </c>
      <c r="J1954" s="4" t="str">
        <f>_xlfn.LET(_xlpm.sep,":",_xlpm.w,$G1954,RIGHT(_xlpm.w,LEN(_xlpm.w)-FIND(_xlpm.sep,_xlpm.w)))</f>
        <v>'re</v>
      </c>
      <c r="K1954" s="10">
        <f>_xlfn.LET(_xlpm.w,I1954,LEN(_xlpm.w))</f>
        <v>1</v>
      </c>
      <c r="L1954" s="10">
        <f>_xlfn.LET(_xlpm.w,J1954,LEN(_xlpm.w))</f>
        <v>3</v>
      </c>
      <c r="M1954" s="10">
        <f>_xlfn.LET(_xlpm.a,K1954,_xlpm.b,L1954,MAX(_xlpm.a,_xlpm.b))</f>
        <v>3</v>
      </c>
      <c r="N1954" s="10">
        <f>_xlfn.LET(_xlpm.d,(K1954,L1954),MAX(_xlpm.d)-MIN(_xlpm.d))</f>
        <v>2</v>
      </c>
      <c r="O1954" s="1" t="str">
        <f>_xlfn.LET(_xlpm.sep,":",_xlpm.w,$G1954,_xlfn.CONCAT("~",RIGHT(_xlpm.w,LEN(_xlpm.w)-FIND(_xlpm.sep,_xlpm.w)),"~"))</f>
        <v>~'re~</v>
      </c>
      <c r="P1954" s="1" t="str">
        <f>_xlfn.LET(_xlpm.sep,":",_xlpm.w,$G1954,_xlfn.CONCAT("[",LEFT(_xlpm.w,FIND(_xlpm.sep,_xlpm.w)-1),"]"))</f>
        <v>[ə]</v>
      </c>
      <c r="Q1954" s="14" cm="1">
        <f t="array" ref="Q1954">SUM(_xlfn._xlws.FILTER($H$2:$H$7109,_xlfn.MAP($O$2:$O$7109,_xlfn.LAMBDA(_xlpm.x,_xlpm.x=$O1954))))</f>
        <v>9.9403578528827041E-5</v>
      </c>
      <c r="R1954" s="14">
        <f>$H1954/Q1954</f>
        <v>1</v>
      </c>
      <c r="S1954" s="14" cm="1">
        <f t="array" ref="S1954">SUM(_xlfn._xlws.FILTER($H$2:$H$7109,_xlfn.MAP($P$2:$P$7109,_xlfn.LAMBDA(_xlpm.x,_xlpm.x=$P1954))))</f>
        <v>4.9701789264413494E-3</v>
      </c>
      <c r="T1954" s="14">
        <f>$H1954/S1954</f>
        <v>2.0000000000000011E-2</v>
      </c>
      <c r="U1954" s="14">
        <f>_xlfn.LET(_xlpm.freq,F1954,_xlpm.size,M1954+1,_xlpm.F,V1954,LOG(1+_xlpm.freq)*LOG(1+_xlpm.size)*_xlpm.F)</f>
        <v>1.307817433255723E-2</v>
      </c>
      <c r="V1954" s="14">
        <f>_xlfn.LET(_xlpm.a,T1954,_xlpm.b,R1954,2*_xlpm.a*_xlpm.b/(_xlpm.a+_xlpm.b))</f>
        <v>3.9215686274509824E-2</v>
      </c>
      <c r="W1954" s="14">
        <f>_xlfn.LET(_xlpm.p,R1954,_xlpm.q,T1954,LOG(_xlpm.p/_xlpm.q))</f>
        <v>1.6989700043360185</v>
      </c>
      <c r="X1954" s="2"/>
      <c r="AC1954" s="2"/>
      <c r="AH1954" s="2"/>
      <c r="AI1954" s="2"/>
    </row>
    <row r="1955" spans="1:35">
      <c r="A1955" s="1" t="str">
        <f>_xlfn.LET(_xlpm.sep," : ",CONCATENATE(O1955,_xlpm.sep,P1955))</f>
        <v>~gha~ : [ə]</v>
      </c>
      <c r="B1955" s="1">
        <f>_xlfn.LET(_xlpm.d,$G1955,_xlpm.k,_xlfn.CONCAT(LEFT(TRIM(B$1),1),"*"),COUNTIF(_xlpm.d,_xlpm.k))</f>
        <v>0</v>
      </c>
      <c r="C1955" s="1">
        <f>_xlfn.LET(_xlpm.d,$G1955,_xlpm.k,_xlfn.CONCAT(LEFT(TRIM(C$1),1),"*"),COUNTIF(_xlpm.d,_xlpm.k))</f>
        <v>0</v>
      </c>
      <c r="D1955" s="1">
        <f>_xlfn.LET(_xlpm.d,$G1955,_xlpm.k,_xlfn.CONCAT(LEFT(TRIM(D$1),1),"*"),COUNTIF(_xlpm.d,_xlpm.k))</f>
        <v>0</v>
      </c>
      <c r="E1955" s="1">
        <f>LOG(F1955+1,10)</f>
        <v>0.47712125471966244</v>
      </c>
      <c r="F1955" s="7">
        <v>2</v>
      </c>
      <c r="G1955" s="9" t="s">
        <v>5559</v>
      </c>
      <c r="H1955" s="4">
        <f>F1955/freq.sum.r6e</f>
        <v>9.9403578528827041E-5</v>
      </c>
      <c r="I1955" s="1" t="str">
        <f>_xlfn.LET(_xlpm.sep,":",_xlpm.w,$G1955,LEFT(_xlpm.w,FIND(_xlpm.sep,_xlpm.w)-1))</f>
        <v>ə</v>
      </c>
      <c r="J1955" s="1" t="str">
        <f>_xlfn.LET(_xlpm.sep,":",_xlpm.w,$G1955,RIGHT(_xlpm.w,LEN(_xlpm.w)-FIND(_xlpm.sep,_xlpm.w)))</f>
        <v>gha</v>
      </c>
      <c r="K1955" s="10">
        <f>_xlfn.LET(_xlpm.w,I1955,LEN(_xlpm.w))</f>
        <v>1</v>
      </c>
      <c r="L1955" s="10">
        <f>_xlfn.LET(_xlpm.w,J1955,LEN(_xlpm.w))</f>
        <v>3</v>
      </c>
      <c r="M1955" s="10">
        <f>_xlfn.LET(_xlpm.a,K1955,_xlpm.b,L1955,MAX(_xlpm.a,_xlpm.b))</f>
        <v>3</v>
      </c>
      <c r="N1955" s="10">
        <f>_xlfn.LET(_xlpm.d,(K1955,L1955),MAX(_xlpm.d)-MIN(_xlpm.d))</f>
        <v>2</v>
      </c>
      <c r="O1955" s="1" t="str">
        <f>_xlfn.LET(_xlpm.sep,":",_xlpm.w,$G1955,_xlfn.CONCAT("~",RIGHT(_xlpm.w,LEN(_xlpm.w)-FIND(_xlpm.sep,_xlpm.w)),"~"))</f>
        <v>~gha~</v>
      </c>
      <c r="P1955" s="1" t="str">
        <f>_xlfn.LET(_xlpm.sep,":",_xlpm.w,$G1955,_xlfn.CONCAT("[",LEFT(_xlpm.w,FIND(_xlpm.sep,_xlpm.w)-1),"]"))</f>
        <v>[ə]</v>
      </c>
      <c r="Q1955" s="14" cm="1">
        <f t="array" ref="Q1955">SUM(_xlfn._xlws.FILTER($H$2:$H$7117,_xlfn.MAP($O$2:$O$7117,_xlfn.LAMBDA(_xlpm.x,_xlpm.x=$O1955))))</f>
        <v>9.9403578528827041E-5</v>
      </c>
      <c r="R1955" s="14">
        <f>$H1955/Q1955</f>
        <v>1</v>
      </c>
      <c r="S1955" s="14" cm="1">
        <f t="array" ref="S1955">SUM(_xlfn._xlws.FILTER($H$2:$H$7117,_xlfn.MAP($P$2:$P$7117,_xlfn.LAMBDA(_xlpm.x,_xlpm.x=$P1955))))</f>
        <v>4.9701789264413494E-3</v>
      </c>
      <c r="T1955" s="14">
        <f>$H1955/S1955</f>
        <v>2.0000000000000011E-2</v>
      </c>
      <c r="U1955" s="14">
        <f>_xlfn.LET(_xlpm.freq,F1955,_xlpm.size,M1955+1,_xlpm.F,V1955,LOG(1+_xlpm.freq)*LOG(1+_xlpm.size)*_xlpm.F)</f>
        <v>1.307817433255723E-2</v>
      </c>
      <c r="V1955" s="14">
        <f>_xlfn.LET(_xlpm.a,T1955,_xlpm.b,R1955,2*_xlpm.a*_xlpm.b/(_xlpm.a+_xlpm.b))</f>
        <v>3.9215686274509824E-2</v>
      </c>
      <c r="W1955" s="14">
        <f>_xlfn.LET(_xlpm.p,R1955,_xlpm.q,T1955,LOG(_xlpm.p/_xlpm.q))</f>
        <v>1.6989700043360185</v>
      </c>
      <c r="X1955" s="2"/>
      <c r="AC1955" s="2"/>
      <c r="AH1955" s="2"/>
      <c r="AI1955" s="2"/>
    </row>
    <row r="1956" spans="1:35">
      <c r="A1956" s="1" t="str">
        <f>_xlfn.LET(_xlpm.sep," : ",CONCATENATE(O1956,_xlpm.sep,P1956))</f>
        <v>~byr~ : [bɪ]</v>
      </c>
      <c r="B1956" s="1">
        <f>_xlfn.LET(_xlpm.d,$G1956,_xlpm.k,_xlfn.CONCAT(LEFT(TRIM(B$1),1),"*"),COUNTIF(_xlpm.d,_xlpm.k))</f>
        <v>0</v>
      </c>
      <c r="C1956" s="1">
        <f>_xlfn.LET(_xlpm.d,$G1956,_xlpm.k,_xlfn.CONCAT(LEFT(TRIM(C$1),1),"*"),COUNTIF(_xlpm.d,_xlpm.k))</f>
        <v>0</v>
      </c>
      <c r="D1956" s="1">
        <f>_xlfn.LET(_xlpm.d,$G1956,_xlpm.k,_xlfn.CONCAT(LEFT(TRIM(D$1),1),"*"),COUNTIF(_xlpm.d,_xlpm.k))</f>
        <v>0</v>
      </c>
      <c r="E1956" s="1">
        <f>LOG(F1956+1,10)</f>
        <v>0.60205999132796229</v>
      </c>
      <c r="F1956" s="7">
        <v>3</v>
      </c>
      <c r="G1956" s="9" t="s">
        <v>352</v>
      </c>
      <c r="H1956" s="4">
        <f>F1956/freq.sum.r6e</f>
        <v>1.4910536779324057E-4</v>
      </c>
      <c r="I1956" s="4" t="str">
        <f>_xlfn.LET(_xlpm.sep,":",_xlpm.w,$G1956,LEFT(_xlpm.w,FIND(_xlpm.sep,_xlpm.w)-1))</f>
        <v>bɪ</v>
      </c>
      <c r="J1956" s="4" t="str">
        <f>_xlfn.LET(_xlpm.sep,":",_xlpm.w,$G1956,RIGHT(_xlpm.w,LEN(_xlpm.w)-FIND(_xlpm.sep,_xlpm.w)))</f>
        <v>byr</v>
      </c>
      <c r="K1956" s="10">
        <f>_xlfn.LET(_xlpm.w,I1956,LEN(_xlpm.w))</f>
        <v>2</v>
      </c>
      <c r="L1956" s="10">
        <f>_xlfn.LET(_xlpm.w,J1956,LEN(_xlpm.w))</f>
        <v>3</v>
      </c>
      <c r="M1956" s="10">
        <f>_xlfn.LET(_xlpm.a,K1956,_xlpm.b,L1956,MAX(_xlpm.a,_xlpm.b))</f>
        <v>3</v>
      </c>
      <c r="N1956" s="10">
        <f>_xlfn.LET(_xlpm.d,(K1956,L1956),MAX(_xlpm.d)-MIN(_xlpm.d))</f>
        <v>1</v>
      </c>
      <c r="O1956" s="1" t="str">
        <f>_xlfn.LET(_xlpm.sep,":",_xlpm.w,$G1956,_xlfn.CONCAT("~",RIGHT(_xlpm.w,LEN(_xlpm.w)-FIND(_xlpm.sep,_xlpm.w)),"~"))</f>
        <v>~byr~</v>
      </c>
      <c r="P1956" s="1" t="str">
        <f>_xlfn.LET(_xlpm.sep,":",_xlpm.w,$G1956,_xlfn.CONCAT("[",LEFT(_xlpm.w,FIND(_xlpm.sep,_xlpm.w)-1),"]"))</f>
        <v>[bɪ]</v>
      </c>
      <c r="Q1956" s="14" cm="1">
        <f t="array" ref="Q1956">SUM(_xlfn._xlws.FILTER($H$2:$H$7109,_xlfn.MAP($O$2:$O$7109,_xlfn.LAMBDA(_xlpm.x,_xlpm.x=$O1956))))</f>
        <v>2.4850894632206762E-4</v>
      </c>
      <c r="R1956" s="14">
        <f>$H1956/Q1956</f>
        <v>0.6</v>
      </c>
      <c r="S1956" s="14" cm="1">
        <f t="array" ref="S1956">SUM(_xlfn._xlws.FILTER($H$2:$H$7109,_xlfn.MAP($P$2:$P$7109,_xlfn.LAMBDA(_xlpm.x,_xlpm.x=$P1956))))</f>
        <v>1.2723658051689858E-2</v>
      </c>
      <c r="T1956" s="14">
        <f>$H1956/S1956</f>
        <v>1.1718750000000003E-2</v>
      </c>
      <c r="U1956" s="14">
        <f>_xlfn.LET(_xlpm.freq,F1956,_xlpm.size,M1956+1,_xlpm.F,V1956,LOG(1+_xlpm.freq)*LOG(1+_xlpm.size)*_xlpm.F)</f>
        <v>9.6740660861850455E-3</v>
      </c>
      <c r="V1956" s="14">
        <f>_xlfn.LET(_xlpm.a,T1956,_xlpm.b,R1956,2*_xlpm.a*_xlpm.b/(_xlpm.a+_xlpm.b))</f>
        <v>2.2988505747126443E-2</v>
      </c>
      <c r="W1956" s="14">
        <f>_xlfn.LET(_xlpm.p,R1956,_xlpm.q,T1956,LOG(_xlpm.p/_xlpm.q))</f>
        <v>1.7092699609758306</v>
      </c>
      <c r="X1956" s="2"/>
      <c r="AC1956" s="2"/>
      <c r="AH1956" s="2"/>
      <c r="AI1956" s="2"/>
    </row>
    <row r="1957" spans="1:35">
      <c r="A1957" s="1" t="str">
        <f>_xlfn.LET(_xlpm.sep," : ",CONCATENATE(O1957,_xlpm.sep,P1957))</f>
        <v>~lee~ : [lɪ]</v>
      </c>
      <c r="B1957" s="1">
        <f>_xlfn.LET(_xlpm.d,$G1957,_xlpm.k,_xlfn.CONCAT(LEFT(TRIM(B$1),1),"*"),COUNTIF(_xlpm.d,_xlpm.k))</f>
        <v>0</v>
      </c>
      <c r="C1957" s="1">
        <f>_xlfn.LET(_xlpm.d,$G1957,_xlpm.k,_xlfn.CONCAT(LEFT(TRIM(C$1),1),"*"),COUNTIF(_xlpm.d,_xlpm.k))</f>
        <v>0</v>
      </c>
      <c r="D1957" s="1">
        <f>_xlfn.LET(_xlpm.d,$G1957,_xlpm.k,_xlfn.CONCAT(LEFT(TRIM(D$1),1),"*"),COUNTIF(_xlpm.d,_xlpm.k))</f>
        <v>0</v>
      </c>
      <c r="E1957" s="1">
        <f>LOG(F1957+1,10)</f>
        <v>0.30102999566398114</v>
      </c>
      <c r="F1957" s="7">
        <v>1</v>
      </c>
      <c r="G1957" s="9" t="s">
        <v>2281</v>
      </c>
      <c r="H1957" s="4">
        <f>F1957/freq.sum.r6e</f>
        <v>4.9701789264413521E-5</v>
      </c>
      <c r="I1957" s="1" t="str">
        <f>_xlfn.LET(_xlpm.sep,":",_xlpm.w,$G1957,LEFT(_xlpm.w,FIND(_xlpm.sep,_xlpm.w)-1))</f>
        <v>lɪ</v>
      </c>
      <c r="J1957" s="1" t="str">
        <f>_xlfn.LET(_xlpm.sep,":",_xlpm.w,$G1957,RIGHT(_xlpm.w,LEN(_xlpm.w)-FIND(_xlpm.sep,_xlpm.w)))</f>
        <v>lee</v>
      </c>
      <c r="K1957" s="10">
        <f>_xlfn.LET(_xlpm.w,I1957,LEN(_xlpm.w))</f>
        <v>2</v>
      </c>
      <c r="L1957" s="10">
        <f>_xlfn.LET(_xlpm.w,J1957,LEN(_xlpm.w))</f>
        <v>3</v>
      </c>
      <c r="M1957" s="10">
        <f>_xlfn.LET(_xlpm.a,K1957,_xlpm.b,L1957,MAX(_xlpm.a,_xlpm.b))</f>
        <v>3</v>
      </c>
      <c r="N1957" s="10">
        <f>_xlfn.LET(_xlpm.d,(K1957,L1957),MAX(_xlpm.d)-MIN(_xlpm.d))</f>
        <v>1</v>
      </c>
      <c r="O1957" s="1" t="str">
        <f>_xlfn.LET(_xlpm.sep,":",_xlpm.w,$G1957,_xlfn.CONCAT("~",RIGHT(_xlpm.w,LEN(_xlpm.w)-FIND(_xlpm.sep,_xlpm.w)),"~"))</f>
        <v>~lee~</v>
      </c>
      <c r="P1957" s="1" t="str">
        <f>_xlfn.LET(_xlpm.sep,":",_xlpm.w,$G1957,_xlfn.CONCAT("[",LEFT(_xlpm.w,FIND(_xlpm.sep,_xlpm.w)-1),"]"))</f>
        <v>[lɪ]</v>
      </c>
      <c r="Q1957" s="14" cm="1">
        <f t="array" ref="Q1957">SUM(_xlfn._xlws.FILTER($H$2:$H$7117,_xlfn.MAP($O$2:$O$7117,_xlfn.LAMBDA(_xlpm.x,_xlpm.x=$O1957))))</f>
        <v>3.9761431411530816E-4</v>
      </c>
      <c r="R1957" s="14">
        <f>$H1957/Q1957</f>
        <v>0.125</v>
      </c>
      <c r="S1957" s="14" cm="1">
        <f t="array" ref="S1957">SUM(_xlfn._xlws.FILTER($H$2:$H$7117,_xlfn.MAP($P$2:$P$7117,_xlfn.LAMBDA(_xlpm.x,_xlpm.x=$P1957))))</f>
        <v>2.067594433399602E-2</v>
      </c>
      <c r="T1957" s="14">
        <f>$H1957/S1957</f>
        <v>2.4038461538461544E-3</v>
      </c>
      <c r="U1957" s="14">
        <f>_xlfn.LET(_xlpm.freq,F1957,_xlpm.size,M1957+1,_xlpm.F,V1957,LOG(1+_xlpm.freq)*LOG(1+_xlpm.size)*_xlpm.F)</f>
        <v>9.9250442157794699E-4</v>
      </c>
      <c r="V1957" s="14">
        <f>_xlfn.LET(_xlpm.a,T1957,_xlpm.b,R1957,2*_xlpm.a*_xlpm.b/(_xlpm.a+_xlpm.b))</f>
        <v>4.7169811320754733E-3</v>
      </c>
      <c r="W1957" s="14">
        <f>_xlfn.LET(_xlpm.p,R1957,_xlpm.q,T1957,LOG(_xlpm.p/_xlpm.q))</f>
        <v>1.716003343634799</v>
      </c>
      <c r="X1957" s="2"/>
      <c r="AC1957" s="2"/>
      <c r="AH1957" s="2"/>
      <c r="AI1957" s="2"/>
    </row>
    <row r="1958" spans="1:35">
      <c r="A1958" s="1" t="str">
        <f>_xlfn.LET(_xlpm.sep," : ",CONCATENATE(O1958,_xlpm.sep,P1958))</f>
        <v>~wie~ : [vɪ]</v>
      </c>
      <c r="B1958" s="1">
        <f>_xlfn.LET(_xlpm.d,$G1958,_xlpm.k,_xlfn.CONCAT(LEFT(TRIM(B$1),1),"*"),COUNTIF(_xlpm.d,_xlpm.k))</f>
        <v>0</v>
      </c>
      <c r="C1958" s="1">
        <f>_xlfn.LET(_xlpm.d,$G1958,_xlpm.k,_xlfn.CONCAT(LEFT(TRIM(C$1),1),"*"),COUNTIF(_xlpm.d,_xlpm.k))</f>
        <v>0</v>
      </c>
      <c r="D1958" s="1">
        <f>_xlfn.LET(_xlpm.d,$G1958,_xlpm.k,_xlfn.CONCAT(LEFT(TRIM(D$1),1),"*"),COUNTIF(_xlpm.d,_xlpm.k))</f>
        <v>0</v>
      </c>
      <c r="E1958" s="1">
        <f>LOG(F1958+1,10)</f>
        <v>0.30102999566398114</v>
      </c>
      <c r="F1958" s="7">
        <v>1</v>
      </c>
      <c r="G1958" s="9" t="s">
        <v>5186</v>
      </c>
      <c r="H1958" s="4">
        <f>F1958/freq.sum.r6e</f>
        <v>4.9701789264413521E-5</v>
      </c>
      <c r="I1958" s="1" t="str">
        <f>_xlfn.LET(_xlpm.sep,":",_xlpm.w,$G1958,LEFT(_xlpm.w,FIND(_xlpm.sep,_xlpm.w)-1))</f>
        <v>vɪ</v>
      </c>
      <c r="J1958" s="1" t="str">
        <f>_xlfn.LET(_xlpm.sep,":",_xlpm.w,$G1958,RIGHT(_xlpm.w,LEN(_xlpm.w)-FIND(_xlpm.sep,_xlpm.w)))</f>
        <v>wie</v>
      </c>
      <c r="K1958" s="10">
        <f>_xlfn.LET(_xlpm.w,I1958,LEN(_xlpm.w))</f>
        <v>2</v>
      </c>
      <c r="L1958" s="10">
        <f>_xlfn.LET(_xlpm.w,J1958,LEN(_xlpm.w))</f>
        <v>3</v>
      </c>
      <c r="M1958" s="10">
        <f>_xlfn.LET(_xlpm.a,K1958,_xlpm.b,L1958,MAX(_xlpm.a,_xlpm.b))</f>
        <v>3</v>
      </c>
      <c r="N1958" s="10">
        <f>_xlfn.LET(_xlpm.d,(K1958,L1958),MAX(_xlpm.d)-MIN(_xlpm.d))</f>
        <v>1</v>
      </c>
      <c r="O1958" s="1" t="str">
        <f>_xlfn.LET(_xlpm.sep,":",_xlpm.w,$G1958,_xlfn.CONCAT("~",RIGHT(_xlpm.w,LEN(_xlpm.w)-FIND(_xlpm.sep,_xlpm.w)),"~"))</f>
        <v>~wie~</v>
      </c>
      <c r="P1958" s="1" t="str">
        <f>_xlfn.LET(_xlpm.sep,":",_xlpm.w,$G1958,_xlfn.CONCAT("[",LEFT(_xlpm.w,FIND(_xlpm.sep,_xlpm.w)-1),"]"))</f>
        <v>[vɪ]</v>
      </c>
      <c r="Q1958" s="14" cm="1">
        <f t="array" ref="Q1958">SUM(_xlfn._xlws.FILTER($H$2:$H$7117,_xlfn.MAP($O$2:$O$7117,_xlfn.LAMBDA(_xlpm.x,_xlpm.x=$O1958))))</f>
        <v>1.4910536779324057E-4</v>
      </c>
      <c r="R1958" s="14">
        <f>$H1958/Q1958</f>
        <v>0.33333333333333331</v>
      </c>
      <c r="S1958" s="14" cm="1">
        <f t="array" ref="S1958">SUM(_xlfn._xlws.FILTER($H$2:$H$7117,_xlfn.MAP($P$2:$P$7117,_xlfn.LAMBDA(_xlpm.x,_xlpm.x=$P1958))))</f>
        <v>7.9522862823061605E-3</v>
      </c>
      <c r="T1958" s="14">
        <f>$H1958/S1958</f>
        <v>6.2500000000000021E-3</v>
      </c>
      <c r="U1958" s="14">
        <f>_xlfn.LET(_xlpm.freq,F1958,_xlpm.size,M1958+1,_xlpm.F,V1958,LOG(1+_xlpm.freq)*LOG(1+_xlpm.size)*_xlpm.F)</f>
        <v>2.581729292938954E-3</v>
      </c>
      <c r="V1958" s="14">
        <f>_xlfn.LET(_xlpm.a,T1958,_xlpm.b,R1958,2*_xlpm.a*_xlpm.b/(_xlpm.a+_xlpm.b))</f>
        <v>1.2269938650306752E-2</v>
      </c>
      <c r="W1958" s="14">
        <f>_xlfn.LET(_xlpm.p,R1958,_xlpm.q,T1958,LOG(_xlpm.p/_xlpm.q))</f>
        <v>1.7269987279362622</v>
      </c>
      <c r="X1958" s="2"/>
      <c r="AC1958" s="2"/>
      <c r="AH1958" s="2"/>
      <c r="AI1958" s="2"/>
    </row>
    <row r="1959" spans="1:35">
      <c r="A1959" s="1" t="str">
        <f>_xlfn.LET(_xlpm.sep," : ",CONCATENATE(O1959,_xlpm.sep,P1959))</f>
        <v>~wie~ : [wɪ]</v>
      </c>
      <c r="B1959" s="1">
        <f>_xlfn.LET(_xlpm.d,$G1959,_xlpm.k,_xlfn.CONCAT(LEFT(TRIM(B$1),1),"*"),COUNTIF(_xlpm.d,_xlpm.k))</f>
        <v>0</v>
      </c>
      <c r="C1959" s="1">
        <f>_xlfn.LET(_xlpm.d,$G1959,_xlpm.k,_xlfn.CONCAT(LEFT(TRIM(C$1),1),"*"),COUNTIF(_xlpm.d,_xlpm.k))</f>
        <v>0</v>
      </c>
      <c r="D1959" s="1">
        <f>_xlfn.LET(_xlpm.d,$G1959,_xlpm.k,_xlfn.CONCAT(LEFT(TRIM(D$1),1),"*"),COUNTIF(_xlpm.d,_xlpm.k))</f>
        <v>0</v>
      </c>
      <c r="E1959" s="1">
        <f>LOG(F1959+1,10)</f>
        <v>0.30102999566398114</v>
      </c>
      <c r="F1959" s="7">
        <v>1</v>
      </c>
      <c r="G1959" s="9" t="s">
        <v>5318</v>
      </c>
      <c r="H1959" s="4">
        <f>F1959/freq.sum.r6e</f>
        <v>4.9701789264413521E-5</v>
      </c>
      <c r="I1959" s="1" t="str">
        <f>_xlfn.LET(_xlpm.sep,":",_xlpm.w,$G1959,LEFT(_xlpm.w,FIND(_xlpm.sep,_xlpm.w)-1))</f>
        <v>wɪ</v>
      </c>
      <c r="J1959" s="1" t="str">
        <f>_xlfn.LET(_xlpm.sep,":",_xlpm.w,$G1959,RIGHT(_xlpm.w,LEN(_xlpm.w)-FIND(_xlpm.sep,_xlpm.w)))</f>
        <v>wie</v>
      </c>
      <c r="K1959" s="10">
        <f>_xlfn.LET(_xlpm.w,I1959,LEN(_xlpm.w))</f>
        <v>2</v>
      </c>
      <c r="L1959" s="10">
        <f>_xlfn.LET(_xlpm.w,J1959,LEN(_xlpm.w))</f>
        <v>3</v>
      </c>
      <c r="M1959" s="10">
        <f>_xlfn.LET(_xlpm.a,K1959,_xlpm.b,L1959,MAX(_xlpm.a,_xlpm.b))</f>
        <v>3</v>
      </c>
      <c r="N1959" s="10">
        <f>_xlfn.LET(_xlpm.d,(K1959,L1959),MAX(_xlpm.d)-MIN(_xlpm.d))</f>
        <v>1</v>
      </c>
      <c r="O1959" s="1" t="str">
        <f>_xlfn.LET(_xlpm.sep,":",_xlpm.w,$G1959,_xlfn.CONCAT("~",RIGHT(_xlpm.w,LEN(_xlpm.w)-FIND(_xlpm.sep,_xlpm.w)),"~"))</f>
        <v>~wie~</v>
      </c>
      <c r="P1959" s="1" t="str">
        <f>_xlfn.LET(_xlpm.sep,":",_xlpm.w,$G1959,_xlfn.CONCAT("[",LEFT(_xlpm.w,FIND(_xlpm.sep,_xlpm.w)-1),"]"))</f>
        <v>[wɪ]</v>
      </c>
      <c r="Q1959" s="14" cm="1">
        <f t="array" ref="Q1959">SUM(_xlfn._xlws.FILTER($H$2:$H$7117,_xlfn.MAP($O$2:$O$7117,_xlfn.LAMBDA(_xlpm.x,_xlpm.x=$O1959))))</f>
        <v>1.4910536779324057E-4</v>
      </c>
      <c r="R1959" s="14">
        <f>$H1959/Q1959</f>
        <v>0.33333333333333331</v>
      </c>
      <c r="S1959" s="14" cm="1">
        <f t="array" ref="S1959">SUM(_xlfn._xlws.FILTER($H$2:$H$7117,_xlfn.MAP($P$2:$P$7117,_xlfn.LAMBDA(_xlpm.x,_xlpm.x=$P1959))))</f>
        <v>7.9522862823061605E-3</v>
      </c>
      <c r="T1959" s="14">
        <f>$H1959/S1959</f>
        <v>6.2500000000000021E-3</v>
      </c>
      <c r="U1959" s="14">
        <f>_xlfn.LET(_xlpm.freq,F1959,_xlpm.size,M1959+1,_xlpm.F,V1959,LOG(1+_xlpm.freq)*LOG(1+_xlpm.size)*_xlpm.F)</f>
        <v>2.581729292938954E-3</v>
      </c>
      <c r="V1959" s="14">
        <f>_xlfn.LET(_xlpm.a,T1959,_xlpm.b,R1959,2*_xlpm.a*_xlpm.b/(_xlpm.a+_xlpm.b))</f>
        <v>1.2269938650306752E-2</v>
      </c>
      <c r="W1959" s="14">
        <f>_xlfn.LET(_xlpm.p,R1959,_xlpm.q,T1959,LOG(_xlpm.p/_xlpm.q))</f>
        <v>1.7269987279362622</v>
      </c>
      <c r="X1959" s="2"/>
      <c r="AC1959" s="2"/>
      <c r="AH1959" s="2"/>
      <c r="AI1959" s="2"/>
    </row>
    <row r="1960" spans="1:35">
      <c r="A1960" s="1" t="str">
        <f>_xlfn.LET(_xlpm.sep," : ",CONCATENATE(O1960,_xlpm.sep,P1960))</f>
        <v>~vyr~ : [vɪ]</v>
      </c>
      <c r="B1960" s="1">
        <f>_xlfn.LET(_xlpm.d,$G1960,_xlpm.k,_xlfn.CONCAT(LEFT(TRIM(B$1),1),"*"),COUNTIF(_xlpm.d,_xlpm.k))</f>
        <v>0</v>
      </c>
      <c r="C1960" s="1">
        <f>_xlfn.LET(_xlpm.d,$G1960,_xlpm.k,_xlfn.CONCAT(LEFT(TRIM(C$1),1),"*"),COUNTIF(_xlpm.d,_xlpm.k))</f>
        <v>0</v>
      </c>
      <c r="D1960" s="1">
        <f>_xlfn.LET(_xlpm.d,$G1960,_xlpm.k,_xlfn.CONCAT(LEFT(TRIM(D$1),1),"*"),COUNTIF(_xlpm.d,_xlpm.k))</f>
        <v>0</v>
      </c>
      <c r="E1960" s="1">
        <f>LOG(F1960+1,10)</f>
        <v>0.60205999132796229</v>
      </c>
      <c r="F1960" s="7">
        <v>3</v>
      </c>
      <c r="G1960" s="9" t="s">
        <v>5182</v>
      </c>
      <c r="H1960" s="4">
        <f>F1960/freq.sum.r6e</f>
        <v>1.4910536779324057E-4</v>
      </c>
      <c r="I1960" s="1" t="str">
        <f>_xlfn.LET(_xlpm.sep,":",_xlpm.w,$G1960,LEFT(_xlpm.w,FIND(_xlpm.sep,_xlpm.w)-1))</f>
        <v>vɪ</v>
      </c>
      <c r="J1960" s="1" t="str">
        <f>_xlfn.LET(_xlpm.sep,":",_xlpm.w,$G1960,RIGHT(_xlpm.w,LEN(_xlpm.w)-FIND(_xlpm.sep,_xlpm.w)))</f>
        <v>vyr</v>
      </c>
      <c r="K1960" s="10">
        <f>_xlfn.LET(_xlpm.w,I1960,LEN(_xlpm.w))</f>
        <v>2</v>
      </c>
      <c r="L1960" s="10">
        <f>_xlfn.LET(_xlpm.w,J1960,LEN(_xlpm.w))</f>
        <v>3</v>
      </c>
      <c r="M1960" s="10">
        <f>_xlfn.LET(_xlpm.a,K1960,_xlpm.b,L1960,MAX(_xlpm.a,_xlpm.b))</f>
        <v>3</v>
      </c>
      <c r="N1960" s="10">
        <f>_xlfn.LET(_xlpm.d,(K1960,L1960),MAX(_xlpm.d)-MIN(_xlpm.d))</f>
        <v>1</v>
      </c>
      <c r="O1960" s="1" t="str">
        <f>_xlfn.LET(_xlpm.sep,":",_xlpm.w,$G1960,_xlfn.CONCAT("~",RIGHT(_xlpm.w,LEN(_xlpm.w)-FIND(_xlpm.sep,_xlpm.w)),"~"))</f>
        <v>~vyr~</v>
      </c>
      <c r="P1960" s="1" t="str">
        <f>_xlfn.LET(_xlpm.sep,":",_xlpm.w,$G1960,_xlfn.CONCAT("[",LEFT(_xlpm.w,FIND(_xlpm.sep,_xlpm.w)-1),"]"))</f>
        <v>[vɪ]</v>
      </c>
      <c r="Q1960" s="14" cm="1">
        <f t="array" ref="Q1960">SUM(_xlfn._xlws.FILTER($H$2:$H$7109,_xlfn.MAP($O$2:$O$7109,_xlfn.LAMBDA(_xlpm.x,_xlpm.x=$O1960))))</f>
        <v>1.4910536779324057E-4</v>
      </c>
      <c r="R1960" s="14">
        <f>$H1960/Q1960</f>
        <v>1</v>
      </c>
      <c r="S1960" s="14" cm="1">
        <f t="array" ref="S1960">SUM(_xlfn._xlws.FILTER($H$2:$H$7109,_xlfn.MAP($P$2:$P$7109,_xlfn.LAMBDA(_xlpm.x,_xlpm.x=$P1960))))</f>
        <v>7.9522862823061605E-3</v>
      </c>
      <c r="T1960" s="14">
        <f>$H1960/S1960</f>
        <v>1.8750000000000006E-2</v>
      </c>
      <c r="U1960" s="14">
        <f>_xlfn.LET(_xlpm.freq,F1960,_xlpm.size,M1960+1,_xlpm.F,V1960,LOG(1+_xlpm.freq)*LOG(1+_xlpm.size)*_xlpm.F)</f>
        <v>1.5490375757633722E-2</v>
      </c>
      <c r="V1960" s="14">
        <f>_xlfn.LET(_xlpm.a,T1960,_xlpm.b,R1960,2*_xlpm.a*_xlpm.b/(_xlpm.a+_xlpm.b))</f>
        <v>3.6809815950920255E-2</v>
      </c>
      <c r="W1960" s="14">
        <f>_xlfn.LET(_xlpm.p,R1960,_xlpm.q,T1960,LOG(_xlpm.p/_xlpm.q))</f>
        <v>1.7269987279362622</v>
      </c>
      <c r="X1960" s="2"/>
      <c r="AC1960" s="2"/>
      <c r="AH1960" s="2"/>
      <c r="AI1960" s="2"/>
    </row>
    <row r="1961" spans="1:35">
      <c r="A1961" s="1" t="str">
        <f>_xlfn.LET(_xlpm.sep," : ",CONCATENATE(O1961,_xlpm.sep,P1961))</f>
        <v>~dar~ : [dɪ]</v>
      </c>
      <c r="B1961" s="1">
        <f>_xlfn.LET(_xlpm.d,$G1961,_xlpm.k,_xlfn.CONCAT(LEFT(TRIM(B$1),1),"*"),COUNTIF(_xlpm.d,_xlpm.k))</f>
        <v>0</v>
      </c>
      <c r="C1961" s="1">
        <f>_xlfn.LET(_xlpm.d,$G1961,_xlpm.k,_xlfn.CONCAT(LEFT(TRIM(C$1),1),"*"),COUNTIF(_xlpm.d,_xlpm.k))</f>
        <v>0</v>
      </c>
      <c r="D1961" s="1">
        <f>_xlfn.LET(_xlpm.d,$G1961,_xlpm.k,_xlfn.CONCAT(LEFT(TRIM(D$1),1),"*"),COUNTIF(_xlpm.d,_xlpm.k))</f>
        <v>0</v>
      </c>
      <c r="E1961" s="1">
        <f>LOG(F1961+1,10)</f>
        <v>0.60205999132796229</v>
      </c>
      <c r="F1961" s="7">
        <v>3</v>
      </c>
      <c r="G1961" s="9" t="s">
        <v>535</v>
      </c>
      <c r="H1961" s="4">
        <f>F1961/freq.sum.r6e</f>
        <v>1.4910536779324057E-4</v>
      </c>
      <c r="I1961" s="1" t="str">
        <f>_xlfn.LET(_xlpm.sep,":",_xlpm.w,$G1961,LEFT(_xlpm.w,FIND(_xlpm.sep,_xlpm.w)-1))</f>
        <v>dɪ</v>
      </c>
      <c r="J1961" s="1" t="str">
        <f>_xlfn.LET(_xlpm.sep,":",_xlpm.w,$G1961,RIGHT(_xlpm.w,LEN(_xlpm.w)-FIND(_xlpm.sep,_xlpm.w)))</f>
        <v>dar</v>
      </c>
      <c r="K1961" s="10">
        <f>_xlfn.LET(_xlpm.w,I1961,LEN(_xlpm.w))</f>
        <v>2</v>
      </c>
      <c r="L1961" s="10">
        <f>_xlfn.LET(_xlpm.w,J1961,LEN(_xlpm.w))</f>
        <v>3</v>
      </c>
      <c r="M1961" s="10">
        <f>_xlfn.LET(_xlpm.a,K1961,_xlpm.b,L1961,MAX(_xlpm.a,_xlpm.b))</f>
        <v>3</v>
      </c>
      <c r="N1961" s="10">
        <f>_xlfn.LET(_xlpm.d,(K1961,L1961),MAX(_xlpm.d)-MIN(_xlpm.d))</f>
        <v>1</v>
      </c>
      <c r="O1961" s="1" t="str">
        <f>_xlfn.LET(_xlpm.sep,":",_xlpm.w,$G1961,_xlfn.CONCAT("~",RIGHT(_xlpm.w,LEN(_xlpm.w)-FIND(_xlpm.sep,_xlpm.w)),"~"))</f>
        <v>~dar~</v>
      </c>
      <c r="P1961" s="1" t="str">
        <f>_xlfn.LET(_xlpm.sep,":",_xlpm.w,$G1961,_xlfn.CONCAT("[",LEFT(_xlpm.w,FIND(_xlpm.sep,_xlpm.w)-1),"]"))</f>
        <v>[dɪ]</v>
      </c>
      <c r="Q1961" s="14" cm="1">
        <f t="array" ref="Q1961">SUM(_xlfn._xlws.FILTER($H$2:$H$7117,_xlfn.MAP($O$2:$O$7117,_xlfn.LAMBDA(_xlpm.x,_xlpm.x=$O1961))))</f>
        <v>2.9821073558648114E-4</v>
      </c>
      <c r="R1961" s="14">
        <f>$H1961/Q1961</f>
        <v>0.5</v>
      </c>
      <c r="S1961" s="14" cm="1">
        <f t="array" ref="S1961">SUM(_xlfn._xlws.FILTER($H$2:$H$7117,_xlfn.MAP($P$2:$P$7117,_xlfn.LAMBDA(_xlpm.x,_xlpm.x=$P1961))))</f>
        <v>1.5904572564612324E-2</v>
      </c>
      <c r="T1961" s="14">
        <f>$H1961/S1961</f>
        <v>9.3750000000000014E-3</v>
      </c>
      <c r="U1961" s="14">
        <f>_xlfn.LET(_xlpm.freq,F1961,_xlpm.size,M1961+1,_xlpm.F,V1961,LOG(1+_xlpm.freq)*LOG(1+_xlpm.size)*_xlpm.F)</f>
        <v>7.7451878788168602E-3</v>
      </c>
      <c r="V1961" s="14">
        <f>_xlfn.LET(_xlpm.a,T1961,_xlpm.b,R1961,2*_xlpm.a*_xlpm.b/(_xlpm.a+_xlpm.b))</f>
        <v>1.8404907975460124E-2</v>
      </c>
      <c r="W1961" s="14">
        <f>_xlfn.LET(_xlpm.p,R1961,_xlpm.q,T1961,LOG(_xlpm.p/_xlpm.q))</f>
        <v>1.7269987279362624</v>
      </c>
      <c r="X1961" s="2"/>
      <c r="AC1961" s="2"/>
      <c r="AH1961" s="2"/>
      <c r="AI1961" s="2"/>
    </row>
    <row r="1962" spans="1:35">
      <c r="A1962" s="1" t="str">
        <f>_xlfn.LET(_xlpm.sep," : ",CONCATENATE(O1962,_xlpm.sep,P1962))</f>
        <v>~der~ : [dɪ]</v>
      </c>
      <c r="B1962" s="1">
        <f>_xlfn.LET(_xlpm.d,$G1962,_xlpm.k,_xlfn.CONCAT(LEFT(TRIM(B$1),1),"*"),COUNTIF(_xlpm.d,_xlpm.k))</f>
        <v>0</v>
      </c>
      <c r="C1962" s="1">
        <f>_xlfn.LET(_xlpm.d,$G1962,_xlpm.k,_xlfn.CONCAT(LEFT(TRIM(C$1),1),"*"),COUNTIF(_xlpm.d,_xlpm.k))</f>
        <v>0</v>
      </c>
      <c r="D1962" s="1">
        <f>_xlfn.LET(_xlpm.d,$G1962,_xlpm.k,_xlfn.CONCAT(LEFT(TRIM(D$1),1),"*"),COUNTIF(_xlpm.d,_xlpm.k))</f>
        <v>0</v>
      </c>
      <c r="E1962" s="1">
        <f>LOG(F1962+1,10)</f>
        <v>0.60205999132796229</v>
      </c>
      <c r="F1962" s="7">
        <v>3</v>
      </c>
      <c r="G1962" s="9" t="s">
        <v>593</v>
      </c>
      <c r="H1962" s="4">
        <f>F1962/freq.sum.r6e</f>
        <v>1.4910536779324057E-4</v>
      </c>
      <c r="I1962" s="1" t="str">
        <f>_xlfn.LET(_xlpm.sep,":",_xlpm.w,$G1962,LEFT(_xlpm.w,FIND(_xlpm.sep,_xlpm.w)-1))</f>
        <v>dɪ</v>
      </c>
      <c r="J1962" s="1" t="str">
        <f>_xlfn.LET(_xlpm.sep,":",_xlpm.w,$G1962,RIGHT(_xlpm.w,LEN(_xlpm.w)-FIND(_xlpm.sep,_xlpm.w)))</f>
        <v>der</v>
      </c>
      <c r="K1962" s="10">
        <f>_xlfn.LET(_xlpm.w,I1962,LEN(_xlpm.w))</f>
        <v>2</v>
      </c>
      <c r="L1962" s="10">
        <f>_xlfn.LET(_xlpm.w,J1962,LEN(_xlpm.w))</f>
        <v>3</v>
      </c>
      <c r="M1962" s="10">
        <f>_xlfn.LET(_xlpm.a,K1962,_xlpm.b,L1962,MAX(_xlpm.a,_xlpm.b))</f>
        <v>3</v>
      </c>
      <c r="N1962" s="10">
        <f>_xlfn.LET(_xlpm.d,(K1962,L1962),MAX(_xlpm.d)-MIN(_xlpm.d))</f>
        <v>1</v>
      </c>
      <c r="O1962" s="1" t="str">
        <f>_xlfn.LET(_xlpm.sep,":",_xlpm.w,$G1962,_xlfn.CONCAT("~",RIGHT(_xlpm.w,LEN(_xlpm.w)-FIND(_xlpm.sep,_xlpm.w)),"~"))</f>
        <v>~der~</v>
      </c>
      <c r="P1962" s="1" t="str">
        <f>_xlfn.LET(_xlpm.sep,":",_xlpm.w,$G1962,_xlfn.CONCAT("[",LEFT(_xlpm.w,FIND(_xlpm.sep,_xlpm.w)-1),"]"))</f>
        <v>[dɪ]</v>
      </c>
      <c r="Q1962" s="14" cm="1">
        <f t="array" ref="Q1962">SUM(_xlfn._xlws.FILTER($H$2:$H$7117,_xlfn.MAP($O$2:$O$7117,_xlfn.LAMBDA(_xlpm.x,_xlpm.x=$O1962))))</f>
        <v>2.9821073558648114E-4</v>
      </c>
      <c r="R1962" s="14">
        <f>$H1962/Q1962</f>
        <v>0.5</v>
      </c>
      <c r="S1962" s="14" cm="1">
        <f t="array" ref="S1962">SUM(_xlfn._xlws.FILTER($H$2:$H$7117,_xlfn.MAP($P$2:$P$7117,_xlfn.LAMBDA(_xlpm.x,_xlpm.x=$P1962))))</f>
        <v>1.5904572564612324E-2</v>
      </c>
      <c r="T1962" s="14">
        <f>$H1962/S1962</f>
        <v>9.3750000000000014E-3</v>
      </c>
      <c r="U1962" s="14">
        <f>_xlfn.LET(_xlpm.freq,F1962,_xlpm.size,M1962+1,_xlpm.F,V1962,LOG(1+_xlpm.freq)*LOG(1+_xlpm.size)*_xlpm.F)</f>
        <v>7.7451878788168602E-3</v>
      </c>
      <c r="V1962" s="14">
        <f>_xlfn.LET(_xlpm.a,T1962,_xlpm.b,R1962,2*_xlpm.a*_xlpm.b/(_xlpm.a+_xlpm.b))</f>
        <v>1.8404907975460124E-2</v>
      </c>
      <c r="W1962" s="14">
        <f>_xlfn.LET(_xlpm.p,R1962,_xlpm.q,T1962,LOG(_xlpm.p/_xlpm.q))</f>
        <v>1.7269987279362624</v>
      </c>
      <c r="X1962" s="2"/>
      <c r="AC1962" s="2"/>
      <c r="AH1962" s="2"/>
      <c r="AI1962" s="2"/>
    </row>
    <row r="1963" spans="1:35">
      <c r="A1963" s="1" t="str">
        <f>_xlfn.LET(_xlpm.sep," : ",CONCATENATE(O1963,_xlpm.sep,P1963))</f>
        <v>~dir~ : [dɪ]</v>
      </c>
      <c r="B1963" s="1">
        <f>_xlfn.LET(_xlpm.d,$G1963,_xlpm.k,_xlfn.CONCAT(LEFT(TRIM(B$1),1),"*"),COUNTIF(_xlpm.d,_xlpm.k))</f>
        <v>0</v>
      </c>
      <c r="C1963" s="1">
        <f>_xlfn.LET(_xlpm.d,$G1963,_xlpm.k,_xlfn.CONCAT(LEFT(TRIM(C$1),1),"*"),COUNTIF(_xlpm.d,_xlpm.k))</f>
        <v>0</v>
      </c>
      <c r="D1963" s="1">
        <f>_xlfn.LET(_xlpm.d,$G1963,_xlpm.k,_xlfn.CONCAT(LEFT(TRIM(D$1),1),"*"),COUNTIF(_xlpm.d,_xlpm.k))</f>
        <v>0</v>
      </c>
      <c r="E1963" s="1">
        <f>LOG(F1963+1,10)</f>
        <v>0.60205999132796229</v>
      </c>
      <c r="F1963" s="7">
        <v>3</v>
      </c>
      <c r="G1963" s="9" t="s">
        <v>618</v>
      </c>
      <c r="H1963" s="4">
        <f>F1963/freq.sum.r6e</f>
        <v>1.4910536779324057E-4</v>
      </c>
      <c r="I1963" s="4" t="str">
        <f>_xlfn.LET(_xlpm.sep,":",_xlpm.w,$G1963,LEFT(_xlpm.w,FIND(_xlpm.sep,_xlpm.w)-1))</f>
        <v>dɪ</v>
      </c>
      <c r="J1963" s="4" t="str">
        <f>_xlfn.LET(_xlpm.sep,":",_xlpm.w,$G1963,RIGHT(_xlpm.w,LEN(_xlpm.w)-FIND(_xlpm.sep,_xlpm.w)))</f>
        <v>dir</v>
      </c>
      <c r="K1963" s="10">
        <f>_xlfn.LET(_xlpm.w,I1963,LEN(_xlpm.w))</f>
        <v>2</v>
      </c>
      <c r="L1963" s="10">
        <f>_xlfn.LET(_xlpm.w,J1963,LEN(_xlpm.w))</f>
        <v>3</v>
      </c>
      <c r="M1963" s="10">
        <f>_xlfn.LET(_xlpm.a,K1963,_xlpm.b,L1963,MAX(_xlpm.a,_xlpm.b))</f>
        <v>3</v>
      </c>
      <c r="N1963" s="10">
        <f>_xlfn.LET(_xlpm.d,(K1963,L1963),MAX(_xlpm.d)-MIN(_xlpm.d))</f>
        <v>1</v>
      </c>
      <c r="O1963" s="1" t="str">
        <f>_xlfn.LET(_xlpm.sep,":",_xlpm.w,$G1963,_xlfn.CONCAT("~",RIGHT(_xlpm.w,LEN(_xlpm.w)-FIND(_xlpm.sep,_xlpm.w)),"~"))</f>
        <v>~dir~</v>
      </c>
      <c r="P1963" s="1" t="str">
        <f>_xlfn.LET(_xlpm.sep,":",_xlpm.w,$G1963,_xlfn.CONCAT("[",LEFT(_xlpm.w,FIND(_xlpm.sep,_xlpm.w)-1),"]"))</f>
        <v>[dɪ]</v>
      </c>
      <c r="Q1963" s="14" cm="1">
        <f t="array" ref="Q1963">SUM(_xlfn._xlws.FILTER($H$2:$H$7109,_xlfn.MAP($O$2:$O$7109,_xlfn.LAMBDA(_xlpm.x,_xlpm.x=$O1963))))</f>
        <v>2.9821073558648114E-4</v>
      </c>
      <c r="R1963" s="14">
        <f>$H1963/Q1963</f>
        <v>0.5</v>
      </c>
      <c r="S1963" s="14" cm="1">
        <f t="array" ref="S1963">SUM(_xlfn._xlws.FILTER($H$2:$H$7109,_xlfn.MAP($P$2:$P$7109,_xlfn.LAMBDA(_xlpm.x,_xlpm.x=$P1963))))</f>
        <v>1.5904572564612324E-2</v>
      </c>
      <c r="T1963" s="14">
        <f>$H1963/S1963</f>
        <v>9.3750000000000014E-3</v>
      </c>
      <c r="U1963" s="14">
        <f>_xlfn.LET(_xlpm.freq,F1963,_xlpm.size,M1963+1,_xlpm.F,V1963,LOG(1+_xlpm.freq)*LOG(1+_xlpm.size)*_xlpm.F)</f>
        <v>7.7451878788168602E-3</v>
      </c>
      <c r="V1963" s="14">
        <f>_xlfn.LET(_xlpm.a,T1963,_xlpm.b,R1963,2*_xlpm.a*_xlpm.b/(_xlpm.a+_xlpm.b))</f>
        <v>1.8404907975460124E-2</v>
      </c>
      <c r="W1963" s="14">
        <f>_xlfn.LET(_xlpm.p,R1963,_xlpm.q,T1963,LOG(_xlpm.p/_xlpm.q))</f>
        <v>1.7269987279362624</v>
      </c>
      <c r="X1963" s="2"/>
      <c r="AC1963" s="2"/>
      <c r="AH1963" s="2"/>
      <c r="AI1963" s="2"/>
    </row>
    <row r="1964" spans="1:35">
      <c r="A1964" s="1" t="str">
        <f>_xlfn.LET(_xlpm.sep," : ",CONCATENATE(O1964,_xlpm.sep,P1964))</f>
        <v>~ner~ : [nɪ]</v>
      </c>
      <c r="B1964" s="1">
        <f>_xlfn.LET(_xlpm.d,$G1964,_xlpm.k,_xlfn.CONCAT(LEFT(TRIM(B$1),1),"*"),COUNTIF(_xlpm.d,_xlpm.k))</f>
        <v>0</v>
      </c>
      <c r="C1964" s="1">
        <f>_xlfn.LET(_xlpm.d,$G1964,_xlpm.k,_xlfn.CONCAT(LEFT(TRIM(C$1),1),"*"),COUNTIF(_xlpm.d,_xlpm.k))</f>
        <v>0</v>
      </c>
      <c r="D1964" s="1">
        <f>_xlfn.LET(_xlpm.d,$G1964,_xlpm.k,_xlfn.CONCAT(LEFT(TRIM(D$1),1),"*"),COUNTIF(_xlpm.d,_xlpm.k))</f>
        <v>1</v>
      </c>
      <c r="E1964" s="1">
        <f>LOG(F1964+1,10)</f>
        <v>0.60205999132796229</v>
      </c>
      <c r="F1964" s="7">
        <v>3</v>
      </c>
      <c r="G1964" s="9" t="s">
        <v>3379</v>
      </c>
      <c r="H1964" s="4">
        <f>F1964/freq.sum.r6e</f>
        <v>1.4910536779324057E-4</v>
      </c>
      <c r="I1964" s="1" t="str">
        <f>_xlfn.LET(_xlpm.sep,":",_xlpm.w,$G1964,LEFT(_xlpm.w,FIND(_xlpm.sep,_xlpm.w)-1))</f>
        <v>nɪ</v>
      </c>
      <c r="J1964" s="1" t="str">
        <f>_xlfn.LET(_xlpm.sep,":",_xlpm.w,$G1964,RIGHT(_xlpm.w,LEN(_xlpm.w)-FIND(_xlpm.sep,_xlpm.w)))</f>
        <v>ner</v>
      </c>
      <c r="K1964" s="10">
        <f>_xlfn.LET(_xlpm.w,I1964,LEN(_xlpm.w))</f>
        <v>2</v>
      </c>
      <c r="L1964" s="10">
        <f>_xlfn.LET(_xlpm.w,J1964,LEN(_xlpm.w))</f>
        <v>3</v>
      </c>
      <c r="M1964" s="10">
        <f>_xlfn.LET(_xlpm.a,K1964,_xlpm.b,L1964,MAX(_xlpm.a,_xlpm.b))</f>
        <v>3</v>
      </c>
      <c r="N1964" s="10">
        <f>_xlfn.LET(_xlpm.d,(K1964,L1964),MAX(_xlpm.d)-MIN(_xlpm.d))</f>
        <v>1</v>
      </c>
      <c r="O1964" s="1" t="str">
        <f>_xlfn.LET(_xlpm.sep,":",_xlpm.w,$G1964,_xlfn.CONCAT("~",RIGHT(_xlpm.w,LEN(_xlpm.w)-FIND(_xlpm.sep,_xlpm.w)),"~"))</f>
        <v>~ner~</v>
      </c>
      <c r="P1964" s="1" t="str">
        <f>_xlfn.LET(_xlpm.sep,":",_xlpm.w,$G1964,_xlfn.CONCAT("[",LEFT(_xlpm.w,FIND(_xlpm.sep,_xlpm.w)-1),"]"))</f>
        <v>[nɪ]</v>
      </c>
      <c r="Q1964" s="14" cm="1">
        <f t="array" ref="Q1964">SUM(_xlfn._xlws.FILTER($H$2:$H$7117,_xlfn.MAP($O$2:$O$7117,_xlfn.LAMBDA(_xlpm.x,_xlpm.x=$O1964))))</f>
        <v>2.9821073558648114E-4</v>
      </c>
      <c r="R1964" s="14">
        <f>$H1964/Q1964</f>
        <v>0.5</v>
      </c>
      <c r="S1964" s="14" cm="1">
        <f t="array" ref="S1964">SUM(_xlfn._xlws.FILTER($H$2:$H$7117,_xlfn.MAP($P$2:$P$7117,_xlfn.LAMBDA(_xlpm.x,_xlpm.x=$P1964))))</f>
        <v>1.5904572564612324E-2</v>
      </c>
      <c r="T1964" s="14">
        <f>$H1964/S1964</f>
        <v>9.3750000000000014E-3</v>
      </c>
      <c r="U1964" s="14">
        <f>_xlfn.LET(_xlpm.freq,F1964,_xlpm.size,M1964+1,_xlpm.F,V1964,LOG(1+_xlpm.freq)*LOG(1+_xlpm.size)*_xlpm.F)</f>
        <v>7.7451878788168602E-3</v>
      </c>
      <c r="V1964" s="14">
        <f>_xlfn.LET(_xlpm.a,T1964,_xlpm.b,R1964,2*_xlpm.a*_xlpm.b/(_xlpm.a+_xlpm.b))</f>
        <v>1.8404907975460124E-2</v>
      </c>
      <c r="W1964" s="14">
        <f>_xlfn.LET(_xlpm.p,R1964,_xlpm.q,T1964,LOG(_xlpm.p/_xlpm.q))</f>
        <v>1.7269987279362624</v>
      </c>
      <c r="X1964" s="2"/>
      <c r="AC1964" s="2"/>
      <c r="AH1964" s="2"/>
      <c r="AI1964" s="2"/>
    </row>
    <row r="1965" spans="1:35">
      <c r="A1965" s="1" t="str">
        <f>_xlfn.LET(_xlpm.sep," : ",CONCATENATE(O1965,_xlpm.sep,P1965))</f>
        <v>~nir~ : [nɪ]</v>
      </c>
      <c r="B1965" s="1">
        <f>_xlfn.LET(_xlpm.d,$G1965,_xlpm.k,_xlfn.CONCAT(LEFT(TRIM(B$1),1),"*"),COUNTIF(_xlpm.d,_xlpm.k))</f>
        <v>0</v>
      </c>
      <c r="C1965" s="1">
        <f>_xlfn.LET(_xlpm.d,$G1965,_xlpm.k,_xlfn.CONCAT(LEFT(TRIM(C$1),1),"*"),COUNTIF(_xlpm.d,_xlpm.k))</f>
        <v>0</v>
      </c>
      <c r="D1965" s="1">
        <f>_xlfn.LET(_xlpm.d,$G1965,_xlpm.k,_xlfn.CONCAT(LEFT(TRIM(D$1),1),"*"),COUNTIF(_xlpm.d,_xlpm.k))</f>
        <v>1</v>
      </c>
      <c r="E1965" s="1">
        <f>LOG(F1965+1,10)</f>
        <v>0.60205999132796229</v>
      </c>
      <c r="F1965" s="7">
        <v>3</v>
      </c>
      <c r="G1965" s="9" t="s">
        <v>3404</v>
      </c>
      <c r="H1965" s="4">
        <f>F1965/freq.sum.r6e</f>
        <v>1.4910536779324057E-4</v>
      </c>
      <c r="I1965" s="1" t="str">
        <f>_xlfn.LET(_xlpm.sep,":",_xlpm.w,$G1965,LEFT(_xlpm.w,FIND(_xlpm.sep,_xlpm.w)-1))</f>
        <v>nɪ</v>
      </c>
      <c r="J1965" s="1" t="str">
        <f>_xlfn.LET(_xlpm.sep,":",_xlpm.w,$G1965,RIGHT(_xlpm.w,LEN(_xlpm.w)-FIND(_xlpm.sep,_xlpm.w)))</f>
        <v>nir</v>
      </c>
      <c r="K1965" s="10">
        <f>_xlfn.LET(_xlpm.w,I1965,LEN(_xlpm.w))</f>
        <v>2</v>
      </c>
      <c r="L1965" s="10">
        <f>_xlfn.LET(_xlpm.w,J1965,LEN(_xlpm.w))</f>
        <v>3</v>
      </c>
      <c r="M1965" s="10">
        <f>_xlfn.LET(_xlpm.a,K1965,_xlpm.b,L1965,MAX(_xlpm.a,_xlpm.b))</f>
        <v>3</v>
      </c>
      <c r="N1965" s="10">
        <f>_xlfn.LET(_xlpm.d,(K1965,L1965),MAX(_xlpm.d)-MIN(_xlpm.d))</f>
        <v>1</v>
      </c>
      <c r="O1965" s="1" t="str">
        <f>_xlfn.LET(_xlpm.sep,":",_xlpm.w,$G1965,_xlfn.CONCAT("~",RIGHT(_xlpm.w,LEN(_xlpm.w)-FIND(_xlpm.sep,_xlpm.w)),"~"))</f>
        <v>~nir~</v>
      </c>
      <c r="P1965" s="1" t="str">
        <f>_xlfn.LET(_xlpm.sep,":",_xlpm.w,$G1965,_xlfn.CONCAT("[",LEFT(_xlpm.w,FIND(_xlpm.sep,_xlpm.w)-1),"]"))</f>
        <v>[nɪ]</v>
      </c>
      <c r="Q1965" s="14" cm="1">
        <f t="array" ref="Q1965">SUM(_xlfn._xlws.FILTER($H$2:$H$7117,_xlfn.MAP($O$2:$O$7117,_xlfn.LAMBDA(_xlpm.x,_xlpm.x=$O1965))))</f>
        <v>2.9821073558648114E-4</v>
      </c>
      <c r="R1965" s="14">
        <f>$H1965/Q1965</f>
        <v>0.5</v>
      </c>
      <c r="S1965" s="14" cm="1">
        <f t="array" ref="S1965">SUM(_xlfn._xlws.FILTER($H$2:$H$7117,_xlfn.MAP($P$2:$P$7117,_xlfn.LAMBDA(_xlpm.x,_xlpm.x=$P1965))))</f>
        <v>1.5904572564612324E-2</v>
      </c>
      <c r="T1965" s="14">
        <f>$H1965/S1965</f>
        <v>9.3750000000000014E-3</v>
      </c>
      <c r="U1965" s="14">
        <f>_xlfn.LET(_xlpm.freq,F1965,_xlpm.size,M1965+1,_xlpm.F,V1965,LOG(1+_xlpm.freq)*LOG(1+_xlpm.size)*_xlpm.F)</f>
        <v>7.7451878788168602E-3</v>
      </c>
      <c r="V1965" s="14">
        <f>_xlfn.LET(_xlpm.a,T1965,_xlpm.b,R1965,2*_xlpm.a*_xlpm.b/(_xlpm.a+_xlpm.b))</f>
        <v>1.8404907975460124E-2</v>
      </c>
      <c r="W1965" s="14">
        <f>_xlfn.LET(_xlpm.p,R1965,_xlpm.q,T1965,LOG(_xlpm.p/_xlpm.q))</f>
        <v>1.7269987279362624</v>
      </c>
      <c r="X1965" s="2"/>
      <c r="AC1965" s="2"/>
      <c r="AH1965" s="2"/>
      <c r="AI1965" s="2"/>
    </row>
    <row r="1966" spans="1:35">
      <c r="A1966" s="1" t="str">
        <f>_xlfn.LET(_xlpm.sep," : ",CONCATENATE(O1966,_xlpm.sep,P1966))</f>
        <v>~max~ : [mə]</v>
      </c>
      <c r="B1966" s="1">
        <f>_xlfn.LET(_xlpm.d,$G1966,_xlpm.k,_xlfn.CONCAT(LEFT(TRIM(B$1),1),"*"),COUNTIF(_xlpm.d,_xlpm.k))</f>
        <v>0</v>
      </c>
      <c r="C1966" s="1">
        <f>_xlfn.LET(_xlpm.d,$G1966,_xlpm.k,_xlfn.CONCAT(LEFT(TRIM(C$1),1),"*"),COUNTIF(_xlpm.d,_xlpm.k))</f>
        <v>1</v>
      </c>
      <c r="D1966" s="1">
        <f>_xlfn.LET(_xlpm.d,$G1966,_xlpm.k,_xlfn.CONCAT(LEFT(TRIM(D$1),1),"*"),COUNTIF(_xlpm.d,_xlpm.k))</f>
        <v>0</v>
      </c>
      <c r="E1966" s="1">
        <f>LOG(F1966+1,10)</f>
        <v>0.30102999566398114</v>
      </c>
      <c r="F1966" s="7">
        <v>1</v>
      </c>
      <c r="G1966" s="9" t="s">
        <v>2708</v>
      </c>
      <c r="H1966" s="4">
        <f>F1966/freq.sum.r6e</f>
        <v>4.9701789264413521E-5</v>
      </c>
      <c r="I1966" s="4" t="str">
        <f>_xlfn.LET(_xlpm.sep,":",_xlpm.w,$G1966,LEFT(_xlpm.w,FIND(_xlpm.sep,_xlpm.w)-1))</f>
        <v>mə</v>
      </c>
      <c r="J1966" s="4" t="str">
        <f>_xlfn.LET(_xlpm.sep,":",_xlpm.w,$G1966,RIGHT(_xlpm.w,LEN(_xlpm.w)-FIND(_xlpm.sep,_xlpm.w)))</f>
        <v>max</v>
      </c>
      <c r="K1966" s="10">
        <f>_xlfn.LET(_xlpm.w,I1966,LEN(_xlpm.w))</f>
        <v>2</v>
      </c>
      <c r="L1966" s="10">
        <f>_xlfn.LET(_xlpm.w,J1966,LEN(_xlpm.w))</f>
        <v>3</v>
      </c>
      <c r="M1966" s="10">
        <f>_xlfn.LET(_xlpm.a,K1966,_xlpm.b,L1966,MAX(_xlpm.a,_xlpm.b))</f>
        <v>3</v>
      </c>
      <c r="N1966" s="10">
        <f>_xlfn.LET(_xlpm.d,(K1966,L1966),MAX(_xlpm.d)-MIN(_xlpm.d))</f>
        <v>1</v>
      </c>
      <c r="O1966" s="1" t="str">
        <f>_xlfn.LET(_xlpm.sep,":",_xlpm.w,$G1966,_xlfn.CONCAT("~",RIGHT(_xlpm.w,LEN(_xlpm.w)-FIND(_xlpm.sep,_xlpm.w)),"~"))</f>
        <v>~max~</v>
      </c>
      <c r="P1966" s="1" t="str">
        <f>_xlfn.LET(_xlpm.sep,":",_xlpm.w,$G1966,_xlfn.CONCAT("[",LEFT(_xlpm.w,FIND(_xlpm.sep,_xlpm.w)-1),"]"))</f>
        <v>[mə]</v>
      </c>
      <c r="Q1966" s="14" cm="1">
        <f t="array" ref="Q1966">SUM(_xlfn._xlws.FILTER($H$2:$H$7109,_xlfn.MAP($O$2:$O$7109,_xlfn.LAMBDA(_xlpm.x,_xlpm.x=$O1966))))</f>
        <v>4.9701789264413521E-5</v>
      </c>
      <c r="R1966" s="14">
        <f>$H1966/Q1966</f>
        <v>1</v>
      </c>
      <c r="S1966" s="14" cm="1">
        <f t="array" ref="S1966">SUM(_xlfn._xlws.FILTER($H$2:$H$7109,_xlfn.MAP($P$2:$P$7109,_xlfn.LAMBDA(_xlpm.x,_xlpm.x=$P1966))))</f>
        <v>2.7335984095427429E-3</v>
      </c>
      <c r="T1966" s="14">
        <f>$H1966/S1966</f>
        <v>1.8181818181818188E-2</v>
      </c>
      <c r="U1966" s="14">
        <f>_xlfn.LET(_xlpm.freq,F1966,_xlpm.size,M1966+1,_xlpm.F,V1966,LOG(1+_xlpm.freq)*LOG(1+_xlpm.size)*_xlpm.F)</f>
        <v>7.5146763348044572E-3</v>
      </c>
      <c r="V1966" s="14">
        <f>_xlfn.LET(_xlpm.a,T1966,_xlpm.b,R1966,2*_xlpm.a*_xlpm.b/(_xlpm.a+_xlpm.b))</f>
        <v>3.5714285714285733E-2</v>
      </c>
      <c r="W1966" s="14">
        <f>_xlfn.LET(_xlpm.p,R1966,_xlpm.q,T1966,LOG(_xlpm.p/_xlpm.q))</f>
        <v>1.7403626894942437</v>
      </c>
      <c r="X1966" s="2"/>
      <c r="AC1966" s="2"/>
      <c r="AH1966" s="2"/>
      <c r="AI1966" s="2"/>
    </row>
    <row r="1967" spans="1:35">
      <c r="A1967" s="1" t="str">
        <f>_xlfn.LET(_xlpm.sep," : ",CONCATENATE(O1967,_xlpm.sep,P1967))</f>
        <v>~mex~ : [mə]</v>
      </c>
      <c r="B1967" s="1">
        <f>_xlfn.LET(_xlpm.d,$G1967,_xlpm.k,_xlfn.CONCAT(LEFT(TRIM(B$1),1),"*"),COUNTIF(_xlpm.d,_xlpm.k))</f>
        <v>0</v>
      </c>
      <c r="C1967" s="1">
        <f>_xlfn.LET(_xlpm.d,$G1967,_xlpm.k,_xlfn.CONCAT(LEFT(TRIM(C$1),1),"*"),COUNTIF(_xlpm.d,_xlpm.k))</f>
        <v>1</v>
      </c>
      <c r="D1967" s="1">
        <f>_xlfn.LET(_xlpm.d,$G1967,_xlpm.k,_xlfn.CONCAT(LEFT(TRIM(D$1),1),"*"),COUNTIF(_xlpm.d,_xlpm.k))</f>
        <v>0</v>
      </c>
      <c r="E1967" s="1">
        <f>LOG(F1967+1,10)</f>
        <v>0.30102999566398114</v>
      </c>
      <c r="F1967" s="7">
        <v>1</v>
      </c>
      <c r="G1967" s="9" t="s">
        <v>2725</v>
      </c>
      <c r="H1967" s="4">
        <f>F1967/freq.sum.r6e</f>
        <v>4.9701789264413521E-5</v>
      </c>
      <c r="I1967" s="1" t="str">
        <f>_xlfn.LET(_xlpm.sep,":",_xlpm.w,$G1967,LEFT(_xlpm.w,FIND(_xlpm.sep,_xlpm.w)-1))</f>
        <v>mə</v>
      </c>
      <c r="J1967" s="1" t="str">
        <f>_xlfn.LET(_xlpm.sep,":",_xlpm.w,$G1967,RIGHT(_xlpm.w,LEN(_xlpm.w)-FIND(_xlpm.sep,_xlpm.w)))</f>
        <v>mex</v>
      </c>
      <c r="K1967" s="10">
        <f>_xlfn.LET(_xlpm.w,I1967,LEN(_xlpm.w))</f>
        <v>2</v>
      </c>
      <c r="L1967" s="10">
        <f>_xlfn.LET(_xlpm.w,J1967,LEN(_xlpm.w))</f>
        <v>3</v>
      </c>
      <c r="M1967" s="10">
        <f>_xlfn.LET(_xlpm.a,K1967,_xlpm.b,L1967,MAX(_xlpm.a,_xlpm.b))</f>
        <v>3</v>
      </c>
      <c r="N1967" s="10">
        <f>_xlfn.LET(_xlpm.d,(K1967,L1967),MAX(_xlpm.d)-MIN(_xlpm.d))</f>
        <v>1</v>
      </c>
      <c r="O1967" s="1" t="str">
        <f>_xlfn.LET(_xlpm.sep,":",_xlpm.w,$G1967,_xlfn.CONCAT("~",RIGHT(_xlpm.w,LEN(_xlpm.w)-FIND(_xlpm.sep,_xlpm.w)),"~"))</f>
        <v>~mex~</v>
      </c>
      <c r="P1967" s="1" t="str">
        <f>_xlfn.LET(_xlpm.sep,":",_xlpm.w,$G1967,_xlfn.CONCAT("[",LEFT(_xlpm.w,FIND(_xlpm.sep,_xlpm.w)-1),"]"))</f>
        <v>[mə]</v>
      </c>
      <c r="Q1967" s="14" cm="1">
        <f t="array" ref="Q1967">SUM(_xlfn._xlws.FILTER($H$2:$H$7111,_xlfn.MAP($O$2:$O$7111,_xlfn.LAMBDA(_xlpm.x,_xlpm.x=$O1967))))</f>
        <v>4.9701789264413521E-5</v>
      </c>
      <c r="R1967" s="14">
        <f>$H1967/Q1967</f>
        <v>1</v>
      </c>
      <c r="S1967" s="14" cm="1">
        <f t="array" ref="S1967">SUM(_xlfn._xlws.FILTER($H$2:$H$7111,_xlfn.MAP($P$2:$P$7111,_xlfn.LAMBDA(_xlpm.x,_xlpm.x=$P1967))))</f>
        <v>2.7335984095427429E-3</v>
      </c>
      <c r="T1967" s="14">
        <f>$H1967/S1967</f>
        <v>1.8181818181818188E-2</v>
      </c>
      <c r="U1967" s="14">
        <f>_xlfn.LET(_xlpm.freq,F1967,_xlpm.size,M1967+1,_xlpm.F,V1967,LOG(1+_xlpm.freq)*LOG(1+_xlpm.size)*_xlpm.F)</f>
        <v>7.5146763348044572E-3</v>
      </c>
      <c r="V1967" s="14">
        <f>_xlfn.LET(_xlpm.a,T1967,_xlpm.b,R1967,2*_xlpm.a*_xlpm.b/(_xlpm.a+_xlpm.b))</f>
        <v>3.5714285714285733E-2</v>
      </c>
      <c r="W1967" s="14">
        <f>_xlfn.LET(_xlpm.p,R1967,_xlpm.q,T1967,LOG(_xlpm.p/_xlpm.q))</f>
        <v>1.7403626894942437</v>
      </c>
      <c r="X1967" s="2"/>
      <c r="AC1967" s="2"/>
      <c r="AH1967" s="2"/>
      <c r="AI1967" s="2"/>
    </row>
    <row r="1968" spans="1:35">
      <c r="A1968" s="1" t="str">
        <f>_xlfn.LET(_xlpm.sep," : ",CONCATENATE(O1968,_xlpm.sep,P1968))</f>
        <v>~mix~ : [mə]</v>
      </c>
      <c r="B1968" s="1">
        <f>_xlfn.LET(_xlpm.d,$G1968,_xlpm.k,_xlfn.CONCAT(LEFT(TRIM(B$1),1),"*"),COUNTIF(_xlpm.d,_xlpm.k))</f>
        <v>0</v>
      </c>
      <c r="C1968" s="1">
        <f>_xlfn.LET(_xlpm.d,$G1968,_xlpm.k,_xlfn.CONCAT(LEFT(TRIM(C$1),1),"*"),COUNTIF(_xlpm.d,_xlpm.k))</f>
        <v>1</v>
      </c>
      <c r="D1968" s="1">
        <f>_xlfn.LET(_xlpm.d,$G1968,_xlpm.k,_xlfn.CONCAT(LEFT(TRIM(D$1),1),"*"),COUNTIF(_xlpm.d,_xlpm.k))</f>
        <v>0</v>
      </c>
      <c r="E1968" s="1">
        <f>LOG(F1968+1,10)</f>
        <v>0.30102999566398114</v>
      </c>
      <c r="F1968" s="7">
        <v>1</v>
      </c>
      <c r="G1968" s="9" t="s">
        <v>2736</v>
      </c>
      <c r="H1968" s="4">
        <f>F1968/freq.sum.r6e</f>
        <v>4.9701789264413521E-5</v>
      </c>
      <c r="I1968" s="1" t="str">
        <f>_xlfn.LET(_xlpm.sep,":",_xlpm.w,$G1968,LEFT(_xlpm.w,FIND(_xlpm.sep,_xlpm.w)-1))</f>
        <v>mə</v>
      </c>
      <c r="J1968" s="1" t="str">
        <f>_xlfn.LET(_xlpm.sep,":",_xlpm.w,$G1968,RIGHT(_xlpm.w,LEN(_xlpm.w)-FIND(_xlpm.sep,_xlpm.w)))</f>
        <v>mix</v>
      </c>
      <c r="K1968" s="10">
        <f>_xlfn.LET(_xlpm.w,I1968,LEN(_xlpm.w))</f>
        <v>2</v>
      </c>
      <c r="L1968" s="10">
        <f>_xlfn.LET(_xlpm.w,J1968,LEN(_xlpm.w))</f>
        <v>3</v>
      </c>
      <c r="M1968" s="10">
        <f>_xlfn.LET(_xlpm.a,K1968,_xlpm.b,L1968,MAX(_xlpm.a,_xlpm.b))</f>
        <v>3</v>
      </c>
      <c r="N1968" s="10">
        <f>_xlfn.LET(_xlpm.d,(K1968,L1968),MAX(_xlpm.d)-MIN(_xlpm.d))</f>
        <v>1</v>
      </c>
      <c r="O1968" s="1" t="str">
        <f>_xlfn.LET(_xlpm.sep,":",_xlpm.w,$G1968,_xlfn.CONCAT("~",RIGHT(_xlpm.w,LEN(_xlpm.w)-FIND(_xlpm.sep,_xlpm.w)),"~"))</f>
        <v>~mix~</v>
      </c>
      <c r="P1968" s="1" t="str">
        <f>_xlfn.LET(_xlpm.sep,":",_xlpm.w,$G1968,_xlfn.CONCAT("[",LEFT(_xlpm.w,FIND(_xlpm.sep,_xlpm.w)-1),"]"))</f>
        <v>[mə]</v>
      </c>
      <c r="Q1968" s="14" cm="1">
        <f t="array" ref="Q1968">SUM(_xlfn._xlws.FILTER($H$2:$H$7111,_xlfn.MAP($O$2:$O$7111,_xlfn.LAMBDA(_xlpm.x,_xlpm.x=$O1968))))</f>
        <v>4.9701789264413521E-5</v>
      </c>
      <c r="R1968" s="14">
        <f>$H1968/Q1968</f>
        <v>1</v>
      </c>
      <c r="S1968" s="14" cm="1">
        <f t="array" ref="S1968">SUM(_xlfn._xlws.FILTER($H$2:$H$7111,_xlfn.MAP($P$2:$P$7111,_xlfn.LAMBDA(_xlpm.x,_xlpm.x=$P1968))))</f>
        <v>2.7335984095427429E-3</v>
      </c>
      <c r="T1968" s="14">
        <f>$H1968/S1968</f>
        <v>1.8181818181818188E-2</v>
      </c>
      <c r="U1968" s="14">
        <f>_xlfn.LET(_xlpm.freq,F1968,_xlpm.size,M1968+1,_xlpm.F,V1968,LOG(1+_xlpm.freq)*LOG(1+_xlpm.size)*_xlpm.F)</f>
        <v>7.5146763348044572E-3</v>
      </c>
      <c r="V1968" s="14">
        <f>_xlfn.LET(_xlpm.a,T1968,_xlpm.b,R1968,2*_xlpm.a*_xlpm.b/(_xlpm.a+_xlpm.b))</f>
        <v>3.5714285714285733E-2</v>
      </c>
      <c r="W1968" s="14">
        <f>_xlfn.LET(_xlpm.p,R1968,_xlpm.q,T1968,LOG(_xlpm.p/_xlpm.q))</f>
        <v>1.7403626894942437</v>
      </c>
      <c r="X1968" s="2"/>
      <c r="AC1968" s="2"/>
      <c r="AH1968" s="2"/>
      <c r="AI1968" s="2"/>
    </row>
    <row r="1969" spans="1:35">
      <c r="A1969" s="1" t="str">
        <f>_xlfn.LET(_xlpm.sep," : ",CONCATENATE(O1969,_xlpm.sep,P1969))</f>
        <v>~mor~ : [mə]</v>
      </c>
      <c r="B1969" s="1">
        <f>_xlfn.LET(_xlpm.d,$G1969,_xlpm.k,_xlfn.CONCAT(LEFT(TRIM(B$1),1),"*"),COUNTIF(_xlpm.d,_xlpm.k))</f>
        <v>0</v>
      </c>
      <c r="C1969" s="1">
        <f>_xlfn.LET(_xlpm.d,$G1969,_xlpm.k,_xlfn.CONCAT(LEFT(TRIM(C$1),1),"*"),COUNTIF(_xlpm.d,_xlpm.k))</f>
        <v>1</v>
      </c>
      <c r="D1969" s="1">
        <f>_xlfn.LET(_xlpm.d,$G1969,_xlpm.k,_xlfn.CONCAT(LEFT(TRIM(D$1),1),"*"),COUNTIF(_xlpm.d,_xlpm.k))</f>
        <v>0</v>
      </c>
      <c r="E1969" s="1">
        <f>LOG(F1969+1,10)</f>
        <v>0.30102999566398114</v>
      </c>
      <c r="F1969" s="7">
        <v>1</v>
      </c>
      <c r="G1969" s="9" t="s">
        <v>2775</v>
      </c>
      <c r="H1969" s="4">
        <f>F1969/freq.sum.r6e</f>
        <v>4.9701789264413521E-5</v>
      </c>
      <c r="I1969" s="1" t="str">
        <f>_xlfn.LET(_xlpm.sep,":",_xlpm.w,$G1969,LEFT(_xlpm.w,FIND(_xlpm.sep,_xlpm.w)-1))</f>
        <v>mə</v>
      </c>
      <c r="J1969" s="1" t="str">
        <f>_xlfn.LET(_xlpm.sep,":",_xlpm.w,$G1969,RIGHT(_xlpm.w,LEN(_xlpm.w)-FIND(_xlpm.sep,_xlpm.w)))</f>
        <v>mor</v>
      </c>
      <c r="K1969" s="10">
        <f>_xlfn.LET(_xlpm.w,I1969,LEN(_xlpm.w))</f>
        <v>2</v>
      </c>
      <c r="L1969" s="10">
        <f>_xlfn.LET(_xlpm.w,J1969,LEN(_xlpm.w))</f>
        <v>3</v>
      </c>
      <c r="M1969" s="10">
        <f>_xlfn.LET(_xlpm.a,K1969,_xlpm.b,L1969,MAX(_xlpm.a,_xlpm.b))</f>
        <v>3</v>
      </c>
      <c r="N1969" s="10">
        <f>_xlfn.LET(_xlpm.d,(K1969,L1969),MAX(_xlpm.d)-MIN(_xlpm.d))</f>
        <v>1</v>
      </c>
      <c r="O1969" s="1" t="str">
        <f>_xlfn.LET(_xlpm.sep,":",_xlpm.w,$G1969,_xlfn.CONCAT("~",RIGHT(_xlpm.w,LEN(_xlpm.w)-FIND(_xlpm.sep,_xlpm.w)),"~"))</f>
        <v>~mor~</v>
      </c>
      <c r="P1969" s="1" t="str">
        <f>_xlfn.LET(_xlpm.sep,":",_xlpm.w,$G1969,_xlfn.CONCAT("[",LEFT(_xlpm.w,FIND(_xlpm.sep,_xlpm.w)-1),"]"))</f>
        <v>[mə]</v>
      </c>
      <c r="Q1969" s="14" cm="1">
        <f t="array" ref="Q1969">SUM(_xlfn._xlws.FILTER($H$2:$H$7111,_xlfn.MAP($O$2:$O$7111,_xlfn.LAMBDA(_xlpm.x,_xlpm.x=$O1969))))</f>
        <v>4.9701789264413521E-5</v>
      </c>
      <c r="R1969" s="14">
        <f>$H1969/Q1969</f>
        <v>1</v>
      </c>
      <c r="S1969" s="14" cm="1">
        <f t="array" ref="S1969">SUM(_xlfn._xlws.FILTER($H$2:$H$7111,_xlfn.MAP($P$2:$P$7111,_xlfn.LAMBDA(_xlpm.x,_xlpm.x=$P1969))))</f>
        <v>2.7335984095427429E-3</v>
      </c>
      <c r="T1969" s="14">
        <f>$H1969/S1969</f>
        <v>1.8181818181818188E-2</v>
      </c>
      <c r="U1969" s="14">
        <f>_xlfn.LET(_xlpm.freq,F1969,_xlpm.size,M1969+1,_xlpm.F,V1969,LOG(1+_xlpm.freq)*LOG(1+_xlpm.size)*_xlpm.F)</f>
        <v>7.5146763348044572E-3</v>
      </c>
      <c r="V1969" s="14">
        <f>_xlfn.LET(_xlpm.a,T1969,_xlpm.b,R1969,2*_xlpm.a*_xlpm.b/(_xlpm.a+_xlpm.b))</f>
        <v>3.5714285714285733E-2</v>
      </c>
      <c r="W1969" s="14">
        <f>_xlfn.LET(_xlpm.p,R1969,_xlpm.q,T1969,LOG(_xlpm.p/_xlpm.q))</f>
        <v>1.7403626894942437</v>
      </c>
      <c r="X1969" s="2"/>
      <c r="AC1969" s="2"/>
      <c r="AH1969" s="2"/>
      <c r="AI1969" s="2"/>
    </row>
    <row r="1970" spans="1:35">
      <c r="A1970" s="1" t="str">
        <f>_xlfn.LET(_xlpm.sep," : ",CONCATENATE(O1970,_xlpm.sep,P1970))</f>
        <v>~mox~ : [mə]</v>
      </c>
      <c r="B1970" s="1">
        <f>_xlfn.LET(_xlpm.d,$G1970,_xlpm.k,_xlfn.CONCAT(LEFT(TRIM(B$1),1),"*"),COUNTIF(_xlpm.d,_xlpm.k))</f>
        <v>0</v>
      </c>
      <c r="C1970" s="1">
        <f>_xlfn.LET(_xlpm.d,$G1970,_xlpm.k,_xlfn.CONCAT(LEFT(TRIM(C$1),1),"*"),COUNTIF(_xlpm.d,_xlpm.k))</f>
        <v>1</v>
      </c>
      <c r="D1970" s="1">
        <f>_xlfn.LET(_xlpm.d,$G1970,_xlpm.k,_xlfn.CONCAT(LEFT(TRIM(D$1),1),"*"),COUNTIF(_xlpm.d,_xlpm.k))</f>
        <v>0</v>
      </c>
      <c r="E1970" s="1">
        <f>LOG(F1970+1,10)</f>
        <v>0.30102999566398114</v>
      </c>
      <c r="F1970" s="7">
        <v>1</v>
      </c>
      <c r="G1970" s="9" t="s">
        <v>2785</v>
      </c>
      <c r="H1970" s="4">
        <f>F1970/freq.sum.r6e</f>
        <v>4.9701789264413521E-5</v>
      </c>
      <c r="I1970" s="1" t="str">
        <f>_xlfn.LET(_xlpm.sep,":",_xlpm.w,$G1970,LEFT(_xlpm.w,FIND(_xlpm.sep,_xlpm.w)-1))</f>
        <v>mə</v>
      </c>
      <c r="J1970" s="1" t="str">
        <f>_xlfn.LET(_xlpm.sep,":",_xlpm.w,$G1970,RIGHT(_xlpm.w,LEN(_xlpm.w)-FIND(_xlpm.sep,_xlpm.w)))</f>
        <v>mox</v>
      </c>
      <c r="K1970" s="10">
        <f>_xlfn.LET(_xlpm.w,I1970,LEN(_xlpm.w))</f>
        <v>2</v>
      </c>
      <c r="L1970" s="10">
        <f>_xlfn.LET(_xlpm.w,J1970,LEN(_xlpm.w))</f>
        <v>3</v>
      </c>
      <c r="M1970" s="10">
        <f>_xlfn.LET(_xlpm.a,K1970,_xlpm.b,L1970,MAX(_xlpm.a,_xlpm.b))</f>
        <v>3</v>
      </c>
      <c r="N1970" s="10">
        <f>_xlfn.LET(_xlpm.d,(K1970,L1970),MAX(_xlpm.d)-MIN(_xlpm.d))</f>
        <v>1</v>
      </c>
      <c r="O1970" s="1" t="str">
        <f>_xlfn.LET(_xlpm.sep,":",_xlpm.w,$G1970,_xlfn.CONCAT("~",RIGHT(_xlpm.w,LEN(_xlpm.w)-FIND(_xlpm.sep,_xlpm.w)),"~"))</f>
        <v>~mox~</v>
      </c>
      <c r="P1970" s="1" t="str">
        <f>_xlfn.LET(_xlpm.sep,":",_xlpm.w,$G1970,_xlfn.CONCAT("[",LEFT(_xlpm.w,FIND(_xlpm.sep,_xlpm.w)-1),"]"))</f>
        <v>[mə]</v>
      </c>
      <c r="Q1970" s="14" cm="1">
        <f t="array" ref="Q1970">SUM(_xlfn._xlws.FILTER($H$2:$H$7117,_xlfn.MAP($O$2:$O$7117,_xlfn.LAMBDA(_xlpm.x,_xlpm.x=$O1970))))</f>
        <v>4.9701789264413521E-5</v>
      </c>
      <c r="R1970" s="14">
        <f>$H1970/Q1970</f>
        <v>1</v>
      </c>
      <c r="S1970" s="14" cm="1">
        <f t="array" ref="S1970">SUM(_xlfn._xlws.FILTER($H$2:$H$7117,_xlfn.MAP($P$2:$P$7117,_xlfn.LAMBDA(_xlpm.x,_xlpm.x=$P1970))))</f>
        <v>2.7335984095427429E-3</v>
      </c>
      <c r="T1970" s="14">
        <f>$H1970/S1970</f>
        <v>1.8181818181818188E-2</v>
      </c>
      <c r="U1970" s="14">
        <f>_xlfn.LET(_xlpm.freq,F1970,_xlpm.size,M1970+1,_xlpm.F,V1970,LOG(1+_xlpm.freq)*LOG(1+_xlpm.size)*_xlpm.F)</f>
        <v>7.5146763348044572E-3</v>
      </c>
      <c r="V1970" s="14">
        <f>_xlfn.LET(_xlpm.a,T1970,_xlpm.b,R1970,2*_xlpm.a*_xlpm.b/(_xlpm.a+_xlpm.b))</f>
        <v>3.5714285714285733E-2</v>
      </c>
      <c r="W1970" s="14">
        <f>_xlfn.LET(_xlpm.p,R1970,_xlpm.q,T1970,LOG(_xlpm.p/_xlpm.q))</f>
        <v>1.7403626894942437</v>
      </c>
      <c r="X1970" s="2"/>
      <c r="AC1970" s="2"/>
      <c r="AH1970" s="2"/>
      <c r="AI1970" s="2"/>
    </row>
    <row r="1971" spans="1:35">
      <c r="A1971" s="1" t="str">
        <f>_xlfn.LET(_xlpm.sep," : ",CONCATENATE(O1971,_xlpm.sep,P1971))</f>
        <v>~nax~ : [nə]</v>
      </c>
      <c r="B1971" s="1">
        <f>_xlfn.LET(_xlpm.d,$G1971,_xlpm.k,_xlfn.CONCAT(LEFT(TRIM(B$1),1),"*"),COUNTIF(_xlpm.d,_xlpm.k))</f>
        <v>0</v>
      </c>
      <c r="C1971" s="1">
        <f>_xlfn.LET(_xlpm.d,$G1971,_xlpm.k,_xlfn.CONCAT(LEFT(TRIM(C$1),1),"*"),COUNTIF(_xlpm.d,_xlpm.k))</f>
        <v>0</v>
      </c>
      <c r="D1971" s="1">
        <f>_xlfn.LET(_xlpm.d,$G1971,_xlpm.k,_xlfn.CONCAT(LEFT(TRIM(D$1),1),"*"),COUNTIF(_xlpm.d,_xlpm.k))</f>
        <v>1</v>
      </c>
      <c r="E1971" s="1">
        <f>LOG(F1971+1,10)</f>
        <v>0.30102999566398114</v>
      </c>
      <c r="F1971" s="7">
        <v>1</v>
      </c>
      <c r="G1971" s="9" t="s">
        <v>3356</v>
      </c>
      <c r="H1971" s="4">
        <f>F1971/freq.sum.r6e</f>
        <v>4.9701789264413521E-5</v>
      </c>
      <c r="I1971" s="1" t="str">
        <f>_xlfn.LET(_xlpm.sep,":",_xlpm.w,$G1971,LEFT(_xlpm.w,FIND(_xlpm.sep,_xlpm.w)-1))</f>
        <v>nə</v>
      </c>
      <c r="J1971" s="1" t="str">
        <f>_xlfn.LET(_xlpm.sep,":",_xlpm.w,$G1971,RIGHT(_xlpm.w,LEN(_xlpm.w)-FIND(_xlpm.sep,_xlpm.w)))</f>
        <v>nax</v>
      </c>
      <c r="K1971" s="10">
        <f>_xlfn.LET(_xlpm.w,I1971,LEN(_xlpm.w))</f>
        <v>2</v>
      </c>
      <c r="L1971" s="10">
        <f>_xlfn.LET(_xlpm.w,J1971,LEN(_xlpm.w))</f>
        <v>3</v>
      </c>
      <c r="M1971" s="10">
        <f>_xlfn.LET(_xlpm.a,K1971,_xlpm.b,L1971,MAX(_xlpm.a,_xlpm.b))</f>
        <v>3</v>
      </c>
      <c r="N1971" s="10">
        <f>_xlfn.LET(_xlpm.d,(K1971,L1971),MAX(_xlpm.d)-MIN(_xlpm.d))</f>
        <v>1</v>
      </c>
      <c r="O1971" s="1" t="str">
        <f>_xlfn.LET(_xlpm.sep,":",_xlpm.w,$G1971,_xlfn.CONCAT("~",RIGHT(_xlpm.w,LEN(_xlpm.w)-FIND(_xlpm.sep,_xlpm.w)),"~"))</f>
        <v>~nax~</v>
      </c>
      <c r="P1971" s="1" t="str">
        <f>_xlfn.LET(_xlpm.sep,":",_xlpm.w,$G1971,_xlfn.CONCAT("[",LEFT(_xlpm.w,FIND(_xlpm.sep,_xlpm.w)-1),"]"))</f>
        <v>[nə]</v>
      </c>
      <c r="Q1971" s="14" cm="1">
        <f t="array" ref="Q1971">SUM(_xlfn._xlws.FILTER($H$2:$H$7109,_xlfn.MAP($O$2:$O$7109,_xlfn.LAMBDA(_xlpm.x,_xlpm.x=$O1971))))</f>
        <v>4.9701789264413521E-5</v>
      </c>
      <c r="R1971" s="14">
        <f>$H1971/Q1971</f>
        <v>1</v>
      </c>
      <c r="S1971" s="14" cm="1">
        <f t="array" ref="S1971">SUM(_xlfn._xlws.FILTER($H$2:$H$7109,_xlfn.MAP($P$2:$P$7109,_xlfn.LAMBDA(_xlpm.x,_xlpm.x=$P1971))))</f>
        <v>2.7335984095427424E-3</v>
      </c>
      <c r="T1971" s="14">
        <f>$H1971/S1971</f>
        <v>1.8181818181818191E-2</v>
      </c>
      <c r="U1971" s="14">
        <f>_xlfn.LET(_xlpm.freq,F1971,_xlpm.size,M1971+1,_xlpm.F,V1971,LOG(1+_xlpm.freq)*LOG(1+_xlpm.size)*_xlpm.F)</f>
        <v>7.5146763348044555E-3</v>
      </c>
      <c r="V1971" s="14">
        <f>_xlfn.LET(_xlpm.a,T1971,_xlpm.b,R1971,2*_xlpm.a*_xlpm.b/(_xlpm.a+_xlpm.b))</f>
        <v>3.5714285714285726E-2</v>
      </c>
      <c r="W1971" s="14">
        <f>_xlfn.LET(_xlpm.p,R1971,_xlpm.q,T1971,LOG(_xlpm.p/_xlpm.q))</f>
        <v>1.7403626894942437</v>
      </c>
      <c r="X1971" s="2"/>
      <c r="AC1971" s="2"/>
      <c r="AH1971" s="2"/>
      <c r="AI1971" s="2"/>
    </row>
    <row r="1972" spans="1:35">
      <c r="A1972" s="1" t="str">
        <f>_xlfn.LET(_xlpm.sep," : ",CONCATENATE(O1972,_xlpm.sep,P1972))</f>
        <v>~nex~ : [nə]</v>
      </c>
      <c r="B1972" s="1">
        <f>_xlfn.LET(_xlpm.d,$G1972,_xlpm.k,_xlfn.CONCAT(LEFT(TRIM(B$1),1),"*"),COUNTIF(_xlpm.d,_xlpm.k))</f>
        <v>0</v>
      </c>
      <c r="C1972" s="1">
        <f>_xlfn.LET(_xlpm.d,$G1972,_xlpm.k,_xlfn.CONCAT(LEFT(TRIM(C$1),1),"*"),COUNTIF(_xlpm.d,_xlpm.k))</f>
        <v>0</v>
      </c>
      <c r="D1972" s="1">
        <f>_xlfn.LET(_xlpm.d,$G1972,_xlpm.k,_xlfn.CONCAT(LEFT(TRIM(D$1),1),"*"),COUNTIF(_xlpm.d,_xlpm.k))</f>
        <v>1</v>
      </c>
      <c r="E1972" s="1">
        <f>LOG(F1972+1,10)</f>
        <v>0.30102999566398114</v>
      </c>
      <c r="F1972" s="7">
        <v>1</v>
      </c>
      <c r="G1972" s="9" t="s">
        <v>3389</v>
      </c>
      <c r="H1972" s="4">
        <f>F1972/freq.sum.r6e</f>
        <v>4.9701789264413521E-5</v>
      </c>
      <c r="I1972" s="1" t="str">
        <f>_xlfn.LET(_xlpm.sep,":",_xlpm.w,$G1972,LEFT(_xlpm.w,FIND(_xlpm.sep,_xlpm.w)-1))</f>
        <v>nə</v>
      </c>
      <c r="J1972" s="1" t="str">
        <f>_xlfn.LET(_xlpm.sep,":",_xlpm.w,$G1972,RIGHT(_xlpm.w,LEN(_xlpm.w)-FIND(_xlpm.sep,_xlpm.w)))</f>
        <v>nex</v>
      </c>
      <c r="K1972" s="10">
        <f>_xlfn.LET(_xlpm.w,I1972,LEN(_xlpm.w))</f>
        <v>2</v>
      </c>
      <c r="L1972" s="10">
        <f>_xlfn.LET(_xlpm.w,J1972,LEN(_xlpm.w))</f>
        <v>3</v>
      </c>
      <c r="M1972" s="10">
        <f>_xlfn.LET(_xlpm.a,K1972,_xlpm.b,L1972,MAX(_xlpm.a,_xlpm.b))</f>
        <v>3</v>
      </c>
      <c r="N1972" s="10">
        <f>_xlfn.LET(_xlpm.d,(K1972,L1972),MAX(_xlpm.d)-MIN(_xlpm.d))</f>
        <v>1</v>
      </c>
      <c r="O1972" s="1" t="str">
        <f>_xlfn.LET(_xlpm.sep,":",_xlpm.w,$G1972,_xlfn.CONCAT("~",RIGHT(_xlpm.w,LEN(_xlpm.w)-FIND(_xlpm.sep,_xlpm.w)),"~"))</f>
        <v>~nex~</v>
      </c>
      <c r="P1972" s="1" t="str">
        <f>_xlfn.LET(_xlpm.sep,":",_xlpm.w,$G1972,_xlfn.CONCAT("[",LEFT(_xlpm.w,FIND(_xlpm.sep,_xlpm.w)-1),"]"))</f>
        <v>[nə]</v>
      </c>
      <c r="Q1972" s="14" cm="1">
        <f t="array" ref="Q1972">SUM(_xlfn._xlws.FILTER($H$2:$H$7117,_xlfn.MAP($O$2:$O$7117,_xlfn.LAMBDA(_xlpm.x,_xlpm.x=$O1972))))</f>
        <v>4.9701789264413521E-5</v>
      </c>
      <c r="R1972" s="14">
        <f>$H1972/Q1972</f>
        <v>1</v>
      </c>
      <c r="S1972" s="14" cm="1">
        <f t="array" ref="S1972">SUM(_xlfn._xlws.FILTER($H$2:$H$7117,_xlfn.MAP($P$2:$P$7117,_xlfn.LAMBDA(_xlpm.x,_xlpm.x=$P1972))))</f>
        <v>2.7335984095427424E-3</v>
      </c>
      <c r="T1972" s="14">
        <f>$H1972/S1972</f>
        <v>1.8181818181818191E-2</v>
      </c>
      <c r="U1972" s="14">
        <f>_xlfn.LET(_xlpm.freq,F1972,_xlpm.size,M1972+1,_xlpm.F,V1972,LOG(1+_xlpm.freq)*LOG(1+_xlpm.size)*_xlpm.F)</f>
        <v>7.5146763348044555E-3</v>
      </c>
      <c r="V1972" s="14">
        <f>_xlfn.LET(_xlpm.a,T1972,_xlpm.b,R1972,2*_xlpm.a*_xlpm.b/(_xlpm.a+_xlpm.b))</f>
        <v>3.5714285714285726E-2</v>
      </c>
      <c r="W1972" s="14">
        <f>_xlfn.LET(_xlpm.p,R1972,_xlpm.q,T1972,LOG(_xlpm.p/_xlpm.q))</f>
        <v>1.7403626894942437</v>
      </c>
      <c r="X1972" s="2"/>
      <c r="AC1972" s="2"/>
      <c r="AH1972" s="2"/>
      <c r="AI1972" s="2"/>
    </row>
    <row r="1973" spans="1:35">
      <c r="A1973" s="1" t="str">
        <f>_xlfn.LET(_xlpm.sep," : ",CONCATENATE(O1973,_xlpm.sep,P1973))</f>
        <v>~nix~ : [nə]</v>
      </c>
      <c r="B1973" s="1">
        <f>_xlfn.LET(_xlpm.d,$G1973,_xlpm.k,_xlfn.CONCAT(LEFT(TRIM(B$1),1),"*"),COUNTIF(_xlpm.d,_xlpm.k))</f>
        <v>0</v>
      </c>
      <c r="C1973" s="1">
        <f>_xlfn.LET(_xlpm.d,$G1973,_xlpm.k,_xlfn.CONCAT(LEFT(TRIM(C$1),1),"*"),COUNTIF(_xlpm.d,_xlpm.k))</f>
        <v>0</v>
      </c>
      <c r="D1973" s="1">
        <f>_xlfn.LET(_xlpm.d,$G1973,_xlpm.k,_xlfn.CONCAT(LEFT(TRIM(D$1),1),"*"),COUNTIF(_xlpm.d,_xlpm.k))</f>
        <v>1</v>
      </c>
      <c r="E1973" s="1">
        <f>LOG(F1973+1,10)</f>
        <v>0.30102999566398114</v>
      </c>
      <c r="F1973" s="7">
        <v>1</v>
      </c>
      <c r="G1973" s="9" t="s">
        <v>3407</v>
      </c>
      <c r="H1973" s="4">
        <f>F1973/freq.sum.r6e</f>
        <v>4.9701789264413521E-5</v>
      </c>
      <c r="I1973" s="1" t="str">
        <f>_xlfn.LET(_xlpm.sep,":",_xlpm.w,$G1973,LEFT(_xlpm.w,FIND(_xlpm.sep,_xlpm.w)-1))</f>
        <v>nə</v>
      </c>
      <c r="J1973" s="1" t="str">
        <f>_xlfn.LET(_xlpm.sep,":",_xlpm.w,$G1973,RIGHT(_xlpm.w,LEN(_xlpm.w)-FIND(_xlpm.sep,_xlpm.w)))</f>
        <v>nix</v>
      </c>
      <c r="K1973" s="10">
        <f>_xlfn.LET(_xlpm.w,I1973,LEN(_xlpm.w))</f>
        <v>2</v>
      </c>
      <c r="L1973" s="10">
        <f>_xlfn.LET(_xlpm.w,J1973,LEN(_xlpm.w))</f>
        <v>3</v>
      </c>
      <c r="M1973" s="10">
        <f>_xlfn.LET(_xlpm.a,K1973,_xlpm.b,L1973,MAX(_xlpm.a,_xlpm.b))</f>
        <v>3</v>
      </c>
      <c r="N1973" s="10">
        <f>_xlfn.LET(_xlpm.d,(K1973,L1973),MAX(_xlpm.d)-MIN(_xlpm.d))</f>
        <v>1</v>
      </c>
      <c r="O1973" s="1" t="str">
        <f>_xlfn.LET(_xlpm.sep,":",_xlpm.w,$G1973,_xlfn.CONCAT("~",RIGHT(_xlpm.w,LEN(_xlpm.w)-FIND(_xlpm.sep,_xlpm.w)),"~"))</f>
        <v>~nix~</v>
      </c>
      <c r="P1973" s="1" t="str">
        <f>_xlfn.LET(_xlpm.sep,":",_xlpm.w,$G1973,_xlfn.CONCAT("[",LEFT(_xlpm.w,FIND(_xlpm.sep,_xlpm.w)-1),"]"))</f>
        <v>[nə]</v>
      </c>
      <c r="Q1973" s="14" cm="1">
        <f t="array" ref="Q1973">SUM(_xlfn._xlws.FILTER($H$2:$H$7117,_xlfn.MAP($O$2:$O$7117,_xlfn.LAMBDA(_xlpm.x,_xlpm.x=$O1973))))</f>
        <v>4.9701789264413521E-5</v>
      </c>
      <c r="R1973" s="14">
        <f>$H1973/Q1973</f>
        <v>1</v>
      </c>
      <c r="S1973" s="14" cm="1">
        <f t="array" ref="S1973">SUM(_xlfn._xlws.FILTER($H$2:$H$7117,_xlfn.MAP($P$2:$P$7117,_xlfn.LAMBDA(_xlpm.x,_xlpm.x=$P1973))))</f>
        <v>2.7335984095427424E-3</v>
      </c>
      <c r="T1973" s="14">
        <f>$H1973/S1973</f>
        <v>1.8181818181818191E-2</v>
      </c>
      <c r="U1973" s="14">
        <f>_xlfn.LET(_xlpm.freq,F1973,_xlpm.size,M1973+1,_xlpm.F,V1973,LOG(1+_xlpm.freq)*LOG(1+_xlpm.size)*_xlpm.F)</f>
        <v>7.5146763348044555E-3</v>
      </c>
      <c r="V1973" s="14">
        <f>_xlfn.LET(_xlpm.a,T1973,_xlpm.b,R1973,2*_xlpm.a*_xlpm.b/(_xlpm.a+_xlpm.b))</f>
        <v>3.5714285714285726E-2</v>
      </c>
      <c r="W1973" s="14">
        <f>_xlfn.LET(_xlpm.p,R1973,_xlpm.q,T1973,LOG(_xlpm.p/_xlpm.q))</f>
        <v>1.7403626894942437</v>
      </c>
      <c r="X1973" s="2"/>
      <c r="AC1973" s="2"/>
      <c r="AH1973" s="2"/>
      <c r="AI1973" s="2"/>
    </row>
    <row r="1974" spans="1:35">
      <c r="A1974" s="1" t="str">
        <f>_xlfn.LET(_xlpm.sep," : ",CONCATENATE(O1974,_xlpm.sep,P1974))</f>
        <v>~nor~ : [nə]</v>
      </c>
      <c r="B1974" s="1">
        <f>_xlfn.LET(_xlpm.d,$G1974,_xlpm.k,_xlfn.CONCAT(LEFT(TRIM(B$1),1),"*"),COUNTIF(_xlpm.d,_xlpm.k))</f>
        <v>0</v>
      </c>
      <c r="C1974" s="1">
        <f>_xlfn.LET(_xlpm.d,$G1974,_xlpm.k,_xlfn.CONCAT(LEFT(TRIM(C$1),1),"*"),COUNTIF(_xlpm.d,_xlpm.k))</f>
        <v>0</v>
      </c>
      <c r="D1974" s="1">
        <f>_xlfn.LET(_xlpm.d,$G1974,_xlpm.k,_xlfn.CONCAT(LEFT(TRIM(D$1),1),"*"),COUNTIF(_xlpm.d,_xlpm.k))</f>
        <v>1</v>
      </c>
      <c r="E1974" s="1">
        <f>LOG(F1974+1,10)</f>
        <v>0.30102999566398114</v>
      </c>
      <c r="F1974" s="7">
        <v>1</v>
      </c>
      <c r="G1974" s="9" t="s">
        <v>3442</v>
      </c>
      <c r="H1974" s="4">
        <f>F1974/freq.sum.r6e</f>
        <v>4.9701789264413521E-5</v>
      </c>
      <c r="I1974" s="1" t="str">
        <f>_xlfn.LET(_xlpm.sep,":",_xlpm.w,$G1974,LEFT(_xlpm.w,FIND(_xlpm.sep,_xlpm.w)-1))</f>
        <v>nə</v>
      </c>
      <c r="J1974" s="1" t="str">
        <f>_xlfn.LET(_xlpm.sep,":",_xlpm.w,$G1974,RIGHT(_xlpm.w,LEN(_xlpm.w)-FIND(_xlpm.sep,_xlpm.w)))</f>
        <v>nor</v>
      </c>
      <c r="K1974" s="10">
        <f>_xlfn.LET(_xlpm.w,I1974,LEN(_xlpm.w))</f>
        <v>2</v>
      </c>
      <c r="L1974" s="10">
        <f>_xlfn.LET(_xlpm.w,J1974,LEN(_xlpm.w))</f>
        <v>3</v>
      </c>
      <c r="M1974" s="10">
        <f>_xlfn.LET(_xlpm.a,K1974,_xlpm.b,L1974,MAX(_xlpm.a,_xlpm.b))</f>
        <v>3</v>
      </c>
      <c r="N1974" s="10">
        <f>_xlfn.LET(_xlpm.d,(K1974,L1974),MAX(_xlpm.d)-MIN(_xlpm.d))</f>
        <v>1</v>
      </c>
      <c r="O1974" s="1" t="str">
        <f>_xlfn.LET(_xlpm.sep,":",_xlpm.w,$G1974,_xlfn.CONCAT("~",RIGHT(_xlpm.w,LEN(_xlpm.w)-FIND(_xlpm.sep,_xlpm.w)),"~"))</f>
        <v>~nor~</v>
      </c>
      <c r="P1974" s="1" t="str">
        <f>_xlfn.LET(_xlpm.sep,":",_xlpm.w,$G1974,_xlfn.CONCAT("[",LEFT(_xlpm.w,FIND(_xlpm.sep,_xlpm.w)-1),"]"))</f>
        <v>[nə]</v>
      </c>
      <c r="Q1974" s="14" cm="1">
        <f t="array" ref="Q1974">SUM(_xlfn._xlws.FILTER($H$2:$H$7117,_xlfn.MAP($O$2:$O$7117,_xlfn.LAMBDA(_xlpm.x,_xlpm.x=$O1974))))</f>
        <v>4.9701789264413521E-5</v>
      </c>
      <c r="R1974" s="14">
        <f>$H1974/Q1974</f>
        <v>1</v>
      </c>
      <c r="S1974" s="14" cm="1">
        <f t="array" ref="S1974">SUM(_xlfn._xlws.FILTER($H$2:$H$7117,_xlfn.MAP($P$2:$P$7117,_xlfn.LAMBDA(_xlpm.x,_xlpm.x=$P1974))))</f>
        <v>2.7335984095427424E-3</v>
      </c>
      <c r="T1974" s="14">
        <f>$H1974/S1974</f>
        <v>1.8181818181818191E-2</v>
      </c>
      <c r="U1974" s="14">
        <f>_xlfn.LET(_xlpm.freq,F1974,_xlpm.size,M1974+1,_xlpm.F,V1974,LOG(1+_xlpm.freq)*LOG(1+_xlpm.size)*_xlpm.F)</f>
        <v>7.5146763348044555E-3</v>
      </c>
      <c r="V1974" s="14">
        <f>_xlfn.LET(_xlpm.a,T1974,_xlpm.b,R1974,2*_xlpm.a*_xlpm.b/(_xlpm.a+_xlpm.b))</f>
        <v>3.5714285714285726E-2</v>
      </c>
      <c r="W1974" s="14">
        <f>_xlfn.LET(_xlpm.p,R1974,_xlpm.q,T1974,LOG(_xlpm.p/_xlpm.q))</f>
        <v>1.7403626894942437</v>
      </c>
      <c r="X1974" s="2"/>
      <c r="AC1974" s="2"/>
      <c r="AH1974" s="2"/>
      <c r="AI1974" s="2"/>
    </row>
    <row r="1975" spans="1:35">
      <c r="A1975" s="1" t="str">
        <f>_xlfn.LET(_xlpm.sep," : ",CONCATENATE(O1975,_xlpm.sep,P1975))</f>
        <v>~nox~ : [nə]</v>
      </c>
      <c r="B1975" s="1">
        <f>_xlfn.LET(_xlpm.d,$G1975,_xlpm.k,_xlfn.CONCAT(LEFT(TRIM(B$1),1),"*"),COUNTIF(_xlpm.d,_xlpm.k))</f>
        <v>0</v>
      </c>
      <c r="C1975" s="1">
        <f>_xlfn.LET(_xlpm.d,$G1975,_xlpm.k,_xlfn.CONCAT(LEFT(TRIM(C$1),1),"*"),COUNTIF(_xlpm.d,_xlpm.k))</f>
        <v>0</v>
      </c>
      <c r="D1975" s="1">
        <f>_xlfn.LET(_xlpm.d,$G1975,_xlpm.k,_xlfn.CONCAT(LEFT(TRIM(D$1),1),"*"),COUNTIF(_xlpm.d,_xlpm.k))</f>
        <v>1</v>
      </c>
      <c r="E1975" s="1">
        <f>LOG(F1975+1,10)</f>
        <v>0.30102999566398114</v>
      </c>
      <c r="F1975" s="7">
        <v>1</v>
      </c>
      <c r="G1975" s="9" t="s">
        <v>3450</v>
      </c>
      <c r="H1975" s="4">
        <f>F1975/freq.sum.r6e</f>
        <v>4.9701789264413521E-5</v>
      </c>
      <c r="I1975" s="1" t="str">
        <f>_xlfn.LET(_xlpm.sep,":",_xlpm.w,$G1975,LEFT(_xlpm.w,FIND(_xlpm.sep,_xlpm.w)-1))</f>
        <v>nə</v>
      </c>
      <c r="J1975" s="1" t="str">
        <f>_xlfn.LET(_xlpm.sep,":",_xlpm.w,$G1975,RIGHT(_xlpm.w,LEN(_xlpm.w)-FIND(_xlpm.sep,_xlpm.w)))</f>
        <v>nox</v>
      </c>
      <c r="K1975" s="10">
        <f>_xlfn.LET(_xlpm.w,I1975,LEN(_xlpm.w))</f>
        <v>2</v>
      </c>
      <c r="L1975" s="10">
        <f>_xlfn.LET(_xlpm.w,J1975,LEN(_xlpm.w))</f>
        <v>3</v>
      </c>
      <c r="M1975" s="10">
        <f>_xlfn.LET(_xlpm.a,K1975,_xlpm.b,L1975,MAX(_xlpm.a,_xlpm.b))</f>
        <v>3</v>
      </c>
      <c r="N1975" s="10">
        <f>_xlfn.LET(_xlpm.d,(K1975,L1975),MAX(_xlpm.d)-MIN(_xlpm.d))</f>
        <v>1</v>
      </c>
      <c r="O1975" s="1" t="str">
        <f>_xlfn.LET(_xlpm.sep,":",_xlpm.w,$G1975,_xlfn.CONCAT("~",RIGHT(_xlpm.w,LEN(_xlpm.w)-FIND(_xlpm.sep,_xlpm.w)),"~"))</f>
        <v>~nox~</v>
      </c>
      <c r="P1975" s="1" t="str">
        <f>_xlfn.LET(_xlpm.sep,":",_xlpm.w,$G1975,_xlfn.CONCAT("[",LEFT(_xlpm.w,FIND(_xlpm.sep,_xlpm.w)-1),"]"))</f>
        <v>[nə]</v>
      </c>
      <c r="Q1975" s="14" cm="1">
        <f t="array" ref="Q1975">SUM(_xlfn._xlws.FILTER($H$2:$H$7117,_xlfn.MAP($O$2:$O$7117,_xlfn.LAMBDA(_xlpm.x,_xlpm.x=$O1975))))</f>
        <v>4.9701789264413521E-5</v>
      </c>
      <c r="R1975" s="14">
        <f>$H1975/Q1975</f>
        <v>1</v>
      </c>
      <c r="S1975" s="14" cm="1">
        <f t="array" ref="S1975">SUM(_xlfn._xlws.FILTER($H$2:$H$7117,_xlfn.MAP($P$2:$P$7117,_xlfn.LAMBDA(_xlpm.x,_xlpm.x=$P1975))))</f>
        <v>2.7335984095427424E-3</v>
      </c>
      <c r="T1975" s="14">
        <f>$H1975/S1975</f>
        <v>1.8181818181818191E-2</v>
      </c>
      <c r="U1975" s="14">
        <f>_xlfn.LET(_xlpm.freq,F1975,_xlpm.size,M1975+1,_xlpm.F,V1975,LOG(1+_xlpm.freq)*LOG(1+_xlpm.size)*_xlpm.F)</f>
        <v>7.5146763348044555E-3</v>
      </c>
      <c r="V1975" s="14">
        <f>_xlfn.LET(_xlpm.a,T1975,_xlpm.b,R1975,2*_xlpm.a*_xlpm.b/(_xlpm.a+_xlpm.b))</f>
        <v>3.5714285714285726E-2</v>
      </c>
      <c r="W1975" s="14">
        <f>_xlfn.LET(_xlpm.p,R1975,_xlpm.q,T1975,LOG(_xlpm.p/_xlpm.q))</f>
        <v>1.7403626894942437</v>
      </c>
      <c r="X1975" s="2"/>
      <c r="AC1975" s="2"/>
      <c r="AH1975" s="2"/>
      <c r="AI1975" s="2"/>
    </row>
    <row r="1976" spans="1:35">
      <c r="A1976" s="1" t="str">
        <f>_xlfn.LET(_xlpm.sep," : ",CONCATENATE(O1976,_xlpm.sep,P1976))</f>
        <v>~ter~ : [tɪ]</v>
      </c>
      <c r="B1976" s="1">
        <f>_xlfn.LET(_xlpm.d,$G1976,_xlpm.k,_xlfn.CONCAT(LEFT(TRIM(B$1),1),"*"),COUNTIF(_xlpm.d,_xlpm.k))</f>
        <v>0</v>
      </c>
      <c r="C1976" s="1">
        <f>_xlfn.LET(_xlpm.d,$G1976,_xlpm.k,_xlfn.CONCAT(LEFT(TRIM(C$1),1),"*"),COUNTIF(_xlpm.d,_xlpm.k))</f>
        <v>0</v>
      </c>
      <c r="D1976" s="1">
        <f>_xlfn.LET(_xlpm.d,$G1976,_xlpm.k,_xlfn.CONCAT(LEFT(TRIM(D$1),1),"*"),COUNTIF(_xlpm.d,_xlpm.k))</f>
        <v>0</v>
      </c>
      <c r="E1976" s="1">
        <f>LOG(F1976+1,10)</f>
        <v>0.60205999132796229</v>
      </c>
      <c r="F1976" s="7">
        <v>3</v>
      </c>
      <c r="G1976" s="9" t="s">
        <v>4787</v>
      </c>
      <c r="H1976" s="4">
        <f>F1976/freq.sum.r6e</f>
        <v>1.4910536779324057E-4</v>
      </c>
      <c r="I1976" s="4" t="str">
        <f>_xlfn.LET(_xlpm.sep,":",_xlpm.w,$G1976,LEFT(_xlpm.w,FIND(_xlpm.sep,_xlpm.w)-1))</f>
        <v>tɪ</v>
      </c>
      <c r="J1976" s="4" t="str">
        <f>_xlfn.LET(_xlpm.sep,":",_xlpm.w,$G1976,RIGHT(_xlpm.w,LEN(_xlpm.w)-FIND(_xlpm.sep,_xlpm.w)))</f>
        <v>ter</v>
      </c>
      <c r="K1976" s="10">
        <f>_xlfn.LET(_xlpm.w,I1976,LEN(_xlpm.w))</f>
        <v>2</v>
      </c>
      <c r="L1976" s="10">
        <f>_xlfn.LET(_xlpm.w,J1976,LEN(_xlpm.w))</f>
        <v>3</v>
      </c>
      <c r="M1976" s="10">
        <f>_xlfn.LET(_xlpm.a,K1976,_xlpm.b,L1976,MAX(_xlpm.a,_xlpm.b))</f>
        <v>3</v>
      </c>
      <c r="N1976" s="10">
        <f>_xlfn.LET(_xlpm.d,(K1976,L1976),MAX(_xlpm.d)-MIN(_xlpm.d))</f>
        <v>1</v>
      </c>
      <c r="O1976" s="1" t="str">
        <f>_xlfn.LET(_xlpm.sep,":",_xlpm.w,$G1976,_xlfn.CONCAT("~",RIGHT(_xlpm.w,LEN(_xlpm.w)-FIND(_xlpm.sep,_xlpm.w)),"~"))</f>
        <v>~ter~</v>
      </c>
      <c r="P1976" s="1" t="str">
        <f>_xlfn.LET(_xlpm.sep,":",_xlpm.w,$G1976,_xlfn.CONCAT("[",LEFT(_xlpm.w,FIND(_xlpm.sep,_xlpm.w)-1),"]"))</f>
        <v>[tɪ]</v>
      </c>
      <c r="Q1976" s="14" cm="1">
        <f t="array" ref="Q1976">SUM(_xlfn._xlws.FILTER($H$2:$H$7109,_xlfn.MAP($O$2:$O$7109,_xlfn.LAMBDA(_xlpm.x,_xlpm.x=$O1976))))</f>
        <v>3.9761431411530822E-4</v>
      </c>
      <c r="R1976" s="14">
        <f>$H1976/Q1976</f>
        <v>0.37499999999999994</v>
      </c>
      <c r="S1976" s="14" cm="1">
        <f t="array" ref="S1976">SUM(_xlfn._xlws.FILTER($H$2:$H$7109,_xlfn.MAP($P$2:$P$7109,_xlfn.LAMBDA(_xlpm.x,_xlpm.x=$P1976))))</f>
        <v>2.2266401590457251E-2</v>
      </c>
      <c r="T1976" s="14">
        <f>$H1976/S1976</f>
        <v>6.6964285714285737E-3</v>
      </c>
      <c r="U1976" s="14">
        <f>_xlfn.LET(_xlpm.freq,F1976,_xlpm.size,M1976+1,_xlpm.F,V1976,LOG(1+_xlpm.freq)*LOG(1+_xlpm.size)*_xlpm.F)</f>
        <v>5.5371299309085464E-3</v>
      </c>
      <c r="V1976" s="14">
        <f>_xlfn.LET(_xlpm.a,T1976,_xlpm.b,R1976,2*_xlpm.a*_xlpm.b/(_xlpm.a+_xlpm.b))</f>
        <v>1.3157894736842111E-2</v>
      </c>
      <c r="W1976" s="14">
        <f>_xlfn.LET(_xlpm.p,R1976,_xlpm.q,T1976,LOG(_xlpm.p/_xlpm.q))</f>
        <v>1.7481880270062002</v>
      </c>
      <c r="X1976" s="2"/>
      <c r="AC1976" s="2"/>
      <c r="AH1976" s="2"/>
      <c r="AI1976" s="2"/>
    </row>
    <row r="1977" spans="1:35">
      <c r="A1977" s="1" t="str">
        <f>_xlfn.LET(_xlpm.sep," : ",CONCATENATE(O1977,_xlpm.sep,P1977))</f>
        <v>~gih~ : [dʒɪ]</v>
      </c>
      <c r="B1977" s="1">
        <f>_xlfn.LET(_xlpm.d,$G1977,_xlpm.k,_xlfn.CONCAT(LEFT(TRIM(B$1),1),"*"),COUNTIF(_xlpm.d,_xlpm.k))</f>
        <v>0</v>
      </c>
      <c r="C1977" s="1">
        <f>_xlfn.LET(_xlpm.d,$G1977,_xlpm.k,_xlfn.CONCAT(LEFT(TRIM(C$1),1),"*"),COUNTIF(_xlpm.d,_xlpm.k))</f>
        <v>0</v>
      </c>
      <c r="D1977" s="1">
        <f>_xlfn.LET(_xlpm.d,$G1977,_xlpm.k,_xlfn.CONCAT(LEFT(TRIM(D$1),1),"*"),COUNTIF(_xlpm.d,_xlpm.k))</f>
        <v>0</v>
      </c>
      <c r="E1977" s="1">
        <f>LOG(F1977+1,10)</f>
        <v>0.47712125471966244</v>
      </c>
      <c r="F1977" s="7">
        <v>2</v>
      </c>
      <c r="G1977" s="9" t="s">
        <v>797</v>
      </c>
      <c r="H1977" s="4">
        <f>F1977/freq.sum.r6e</f>
        <v>9.9403578528827041E-5</v>
      </c>
      <c r="I1977" s="1" t="str">
        <f>_xlfn.LET(_xlpm.sep,":",_xlpm.w,$G1977,LEFT(_xlpm.w,FIND(_xlpm.sep,_xlpm.w)-1))</f>
        <v>dʒɪ</v>
      </c>
      <c r="J1977" s="1" t="str">
        <f>_xlfn.LET(_xlpm.sep,":",_xlpm.w,$G1977,RIGHT(_xlpm.w,LEN(_xlpm.w)-FIND(_xlpm.sep,_xlpm.w)))</f>
        <v>gih</v>
      </c>
      <c r="K1977" s="10">
        <f>_xlfn.LET(_xlpm.w,I1977,LEN(_xlpm.w))</f>
        <v>3</v>
      </c>
      <c r="L1977" s="10">
        <f>_xlfn.LET(_xlpm.w,J1977,LEN(_xlpm.w))</f>
        <v>3</v>
      </c>
      <c r="M1977" s="10">
        <f>_xlfn.LET(_xlpm.a,K1977,_xlpm.b,L1977,MAX(_xlpm.a,_xlpm.b))</f>
        <v>3</v>
      </c>
      <c r="N1977" s="10">
        <f>_xlfn.LET(_xlpm.d,(K1977,L1977),MAX(_xlpm.d)-MIN(_xlpm.d))</f>
        <v>0</v>
      </c>
      <c r="O1977" s="1" t="str">
        <f>_xlfn.LET(_xlpm.sep,":",_xlpm.w,$G1977,_xlfn.CONCAT("~",RIGHT(_xlpm.w,LEN(_xlpm.w)-FIND(_xlpm.sep,_xlpm.w)),"~"))</f>
        <v>~gih~</v>
      </c>
      <c r="P1977" s="1" t="str">
        <f>_xlfn.LET(_xlpm.sep,":",_xlpm.w,$G1977,_xlfn.CONCAT("[",LEFT(_xlpm.w,FIND(_xlpm.sep,_xlpm.w)-1),"]"))</f>
        <v>[dʒɪ]</v>
      </c>
      <c r="Q1977" s="14" cm="1">
        <f t="array" ref="Q1977">SUM(_xlfn._xlws.FILTER($H$2:$H$7117,_xlfn.MAP($O$2:$O$7117,_xlfn.LAMBDA(_xlpm.x,_xlpm.x=$O1977))))</f>
        <v>1.9880715705765408E-4</v>
      </c>
      <c r="R1977" s="14">
        <f>$H1977/Q1977</f>
        <v>0.5</v>
      </c>
      <c r="S1977" s="14" cm="1">
        <f t="array" ref="S1977">SUM(_xlfn._xlws.FILTER($H$2:$H$7117,_xlfn.MAP($P$2:$P$7117,_xlfn.LAMBDA(_xlpm.x,_xlpm.x=$P1977))))</f>
        <v>1.1133200795228625E-2</v>
      </c>
      <c r="T1977" s="14">
        <f>$H1977/S1977</f>
        <v>8.9285714285714315E-3</v>
      </c>
      <c r="U1977" s="14">
        <f>_xlfn.LET(_xlpm.freq,F1977,_xlpm.size,M1977+1,_xlpm.F,V1977,LOG(1+_xlpm.freq)*LOG(1+_xlpm.size)*_xlpm.F)</f>
        <v>5.8507622014071807E-3</v>
      </c>
      <c r="V1977" s="14">
        <f>_xlfn.LET(_xlpm.a,T1977,_xlpm.b,R1977,2*_xlpm.a*_xlpm.b/(_xlpm.a+_xlpm.b))</f>
        <v>1.7543859649122813E-2</v>
      </c>
      <c r="W1977" s="14">
        <f>_xlfn.LET(_xlpm.p,R1977,_xlpm.q,T1977,LOG(_xlpm.p/_xlpm.q))</f>
        <v>1.7481880270062002</v>
      </c>
      <c r="X1977" s="2"/>
      <c r="AC1977" s="2"/>
      <c r="AH1977" s="2"/>
      <c r="AI1977" s="2"/>
    </row>
    <row r="1978" spans="1:35">
      <c r="A1978" s="1" t="str">
        <f>_xlfn.LET(_xlpm.sep," : ",CONCATENATE(O1978,_xlpm.sep,P1978))</f>
        <v>~far~ : [fə]</v>
      </c>
      <c r="B1978" s="1">
        <f>_xlfn.LET(_xlpm.d,$G1978,_xlpm.k,_xlfn.CONCAT(LEFT(TRIM(B$1),1),"*"),COUNTIF(_xlpm.d,_xlpm.k))</f>
        <v>0</v>
      </c>
      <c r="C1978" s="1">
        <f>_xlfn.LET(_xlpm.d,$G1978,_xlpm.k,_xlfn.CONCAT(LEFT(TRIM(C$1),1),"*"),COUNTIF(_xlpm.d,_xlpm.k))</f>
        <v>0</v>
      </c>
      <c r="D1978" s="1">
        <f>_xlfn.LET(_xlpm.d,$G1978,_xlpm.k,_xlfn.CONCAT(LEFT(TRIM(D$1),1),"*"),COUNTIF(_xlpm.d,_xlpm.k))</f>
        <v>0</v>
      </c>
      <c r="E1978" s="1">
        <f>LOG(F1978+1,10)</f>
        <v>0.30102999566398114</v>
      </c>
      <c r="F1978" s="7">
        <v>1</v>
      </c>
      <c r="G1978" s="9" t="s">
        <v>971</v>
      </c>
      <c r="H1978" s="4">
        <f>F1978/freq.sum.r6e</f>
        <v>4.9701789264413521E-5</v>
      </c>
      <c r="I1978" s="1" t="str">
        <f>_xlfn.LET(_xlpm.sep,":",_xlpm.w,$G1978,LEFT(_xlpm.w,FIND(_xlpm.sep,_xlpm.w)-1))</f>
        <v>fə</v>
      </c>
      <c r="J1978" s="1" t="str">
        <f>_xlfn.LET(_xlpm.sep,":",_xlpm.w,$G1978,RIGHT(_xlpm.w,LEN(_xlpm.w)-FIND(_xlpm.sep,_xlpm.w)))</f>
        <v>far</v>
      </c>
      <c r="K1978" s="10">
        <f>_xlfn.LET(_xlpm.w,I1978,LEN(_xlpm.w))</f>
        <v>2</v>
      </c>
      <c r="L1978" s="10">
        <f>_xlfn.LET(_xlpm.w,J1978,LEN(_xlpm.w))</f>
        <v>3</v>
      </c>
      <c r="M1978" s="10">
        <f>_xlfn.LET(_xlpm.a,K1978,_xlpm.b,L1978,MAX(_xlpm.a,_xlpm.b))</f>
        <v>3</v>
      </c>
      <c r="N1978" s="10">
        <f>_xlfn.LET(_xlpm.d,(K1978,L1978),MAX(_xlpm.d)-MIN(_xlpm.d))</f>
        <v>1</v>
      </c>
      <c r="O1978" s="1" t="str">
        <f>_xlfn.LET(_xlpm.sep,":",_xlpm.w,$G1978,_xlfn.CONCAT("~",RIGHT(_xlpm.w,LEN(_xlpm.w)-FIND(_xlpm.sep,_xlpm.w)),"~"))</f>
        <v>~far~</v>
      </c>
      <c r="P1978" s="1" t="str">
        <f>_xlfn.LET(_xlpm.sep,":",_xlpm.w,$G1978,_xlfn.CONCAT("[",LEFT(_xlpm.w,FIND(_xlpm.sep,_xlpm.w)-1),"]"))</f>
        <v>[fə]</v>
      </c>
      <c r="Q1978" s="14" cm="1">
        <f t="array" ref="Q1978">SUM(_xlfn._xlws.FILTER($H$2:$H$7117,_xlfn.MAP($O$2:$O$7117,_xlfn.LAMBDA(_xlpm.x,_xlpm.x=$O1978))))</f>
        <v>4.9701789264413521E-5</v>
      </c>
      <c r="R1978" s="14">
        <f>$H1978/Q1978</f>
        <v>1</v>
      </c>
      <c r="S1978" s="14" cm="1">
        <f t="array" ref="S1978">SUM(_xlfn._xlws.FILTER($H$2:$H$7117,_xlfn.MAP($P$2:$P$7117,_xlfn.LAMBDA(_xlpm.x,_xlpm.x=$P1978))))</f>
        <v>2.9821073558648097E-3</v>
      </c>
      <c r="T1978" s="14">
        <f>$H1978/S1978</f>
        <v>1.6666666666666673E-2</v>
      </c>
      <c r="U1978" s="14">
        <f>_xlfn.LET(_xlpm.freq,F1978,_xlpm.size,M1978+1,_xlpm.F,V1978,LOG(1+_xlpm.freq)*LOG(1+_xlpm.size)*_xlpm.F)</f>
        <v>6.8987192581811407E-3</v>
      </c>
      <c r="V1978" s="14">
        <f>_xlfn.LET(_xlpm.a,T1978,_xlpm.b,R1978,2*_xlpm.a*_xlpm.b/(_xlpm.a+_xlpm.b))</f>
        <v>3.2786885245901655E-2</v>
      </c>
      <c r="W1978" s="14">
        <f>_xlfn.LET(_xlpm.p,R1978,_xlpm.q,T1978,LOG(_xlpm.p/_xlpm.q))</f>
        <v>1.7781512503836434</v>
      </c>
      <c r="X1978" s="2"/>
      <c r="AC1978" s="2"/>
      <c r="AH1978" s="2"/>
      <c r="AI1978" s="2"/>
    </row>
    <row r="1979" spans="1:35">
      <c r="A1979" s="1" t="str">
        <f>_xlfn.LET(_xlpm.sep," : ",CONCATENATE(O1979,_xlpm.sep,P1979))</f>
        <v>~fax~ : [fə]</v>
      </c>
      <c r="B1979" s="1">
        <f>_xlfn.LET(_xlpm.d,$G1979,_xlpm.k,_xlfn.CONCAT(LEFT(TRIM(B$1),1),"*"),COUNTIF(_xlpm.d,_xlpm.k))</f>
        <v>0</v>
      </c>
      <c r="C1979" s="1">
        <f>_xlfn.LET(_xlpm.d,$G1979,_xlpm.k,_xlfn.CONCAT(LEFT(TRIM(C$1),1),"*"),COUNTIF(_xlpm.d,_xlpm.k))</f>
        <v>0</v>
      </c>
      <c r="D1979" s="1">
        <f>_xlfn.LET(_xlpm.d,$G1979,_xlpm.k,_xlfn.CONCAT(LEFT(TRIM(D$1),1),"*"),COUNTIF(_xlpm.d,_xlpm.k))</f>
        <v>0</v>
      </c>
      <c r="E1979" s="1">
        <f>LOG(F1979+1,10)</f>
        <v>0.30102999566398114</v>
      </c>
      <c r="F1979" s="7">
        <v>1</v>
      </c>
      <c r="G1979" s="9" t="s">
        <v>977</v>
      </c>
      <c r="H1979" s="4">
        <f>F1979/freq.sum.r6e</f>
        <v>4.9701789264413521E-5</v>
      </c>
      <c r="I1979" s="4" t="str">
        <f>_xlfn.LET(_xlpm.sep,":",_xlpm.w,$G1979,LEFT(_xlpm.w,FIND(_xlpm.sep,_xlpm.w)-1))</f>
        <v>fə</v>
      </c>
      <c r="J1979" s="4" t="str">
        <f>_xlfn.LET(_xlpm.sep,":",_xlpm.w,$G1979,RIGHT(_xlpm.w,LEN(_xlpm.w)-FIND(_xlpm.sep,_xlpm.w)))</f>
        <v>fax</v>
      </c>
      <c r="K1979" s="10">
        <f>_xlfn.LET(_xlpm.w,I1979,LEN(_xlpm.w))</f>
        <v>2</v>
      </c>
      <c r="L1979" s="10">
        <f>_xlfn.LET(_xlpm.w,J1979,LEN(_xlpm.w))</f>
        <v>3</v>
      </c>
      <c r="M1979" s="10">
        <f>_xlfn.LET(_xlpm.a,K1979,_xlpm.b,L1979,MAX(_xlpm.a,_xlpm.b))</f>
        <v>3</v>
      </c>
      <c r="N1979" s="10">
        <f>_xlfn.LET(_xlpm.d,(K1979,L1979),MAX(_xlpm.d)-MIN(_xlpm.d))</f>
        <v>1</v>
      </c>
      <c r="O1979" s="1" t="str">
        <f>_xlfn.LET(_xlpm.sep,":",_xlpm.w,$G1979,_xlfn.CONCAT("~",RIGHT(_xlpm.w,LEN(_xlpm.w)-FIND(_xlpm.sep,_xlpm.w)),"~"))</f>
        <v>~fax~</v>
      </c>
      <c r="P1979" s="1" t="str">
        <f>_xlfn.LET(_xlpm.sep,":",_xlpm.w,$G1979,_xlfn.CONCAT("[",LEFT(_xlpm.w,FIND(_xlpm.sep,_xlpm.w)-1),"]"))</f>
        <v>[fə]</v>
      </c>
      <c r="Q1979" s="14" cm="1">
        <f t="array" ref="Q1979">SUM(_xlfn._xlws.FILTER($H$2:$H$7109,_xlfn.MAP($O$2:$O$7109,_xlfn.LAMBDA(_xlpm.x,_xlpm.x=$O1979))))</f>
        <v>4.9701789264413521E-5</v>
      </c>
      <c r="R1979" s="14">
        <f>$H1979/Q1979</f>
        <v>1</v>
      </c>
      <c r="S1979" s="14" cm="1">
        <f t="array" ref="S1979">SUM(_xlfn._xlws.FILTER($H$2:$H$7109,_xlfn.MAP($P$2:$P$7109,_xlfn.LAMBDA(_xlpm.x,_xlpm.x=$P1979))))</f>
        <v>2.9821073558648097E-3</v>
      </c>
      <c r="T1979" s="14">
        <f>$H1979/S1979</f>
        <v>1.6666666666666673E-2</v>
      </c>
      <c r="U1979" s="14">
        <f>_xlfn.LET(_xlpm.freq,F1979,_xlpm.size,M1979+1,_xlpm.F,V1979,LOG(1+_xlpm.freq)*LOG(1+_xlpm.size)*_xlpm.F)</f>
        <v>6.8987192581811407E-3</v>
      </c>
      <c r="V1979" s="14">
        <f>_xlfn.LET(_xlpm.a,T1979,_xlpm.b,R1979,2*_xlpm.a*_xlpm.b/(_xlpm.a+_xlpm.b))</f>
        <v>3.2786885245901655E-2</v>
      </c>
      <c r="W1979" s="14">
        <f>_xlfn.LET(_xlpm.p,R1979,_xlpm.q,T1979,LOG(_xlpm.p/_xlpm.q))</f>
        <v>1.7781512503836434</v>
      </c>
      <c r="X1979" s="2"/>
      <c r="AC1979" s="2"/>
      <c r="AH1979" s="2"/>
      <c r="AI1979" s="2"/>
    </row>
    <row r="1980" spans="1:35">
      <c r="A1980" s="1" t="str">
        <f>_xlfn.LET(_xlpm.sep," : ",CONCATENATE(O1980,_xlpm.sep,P1980))</f>
        <v>~fex~ : [fə]</v>
      </c>
      <c r="B1980" s="1">
        <f>_xlfn.LET(_xlpm.d,$G1980,_xlpm.k,_xlfn.CONCAT(LEFT(TRIM(B$1),1),"*"),COUNTIF(_xlpm.d,_xlpm.k))</f>
        <v>0</v>
      </c>
      <c r="C1980" s="1">
        <f>_xlfn.LET(_xlpm.d,$G1980,_xlpm.k,_xlfn.CONCAT(LEFT(TRIM(C$1),1),"*"),COUNTIF(_xlpm.d,_xlpm.k))</f>
        <v>0</v>
      </c>
      <c r="D1980" s="1">
        <f>_xlfn.LET(_xlpm.d,$G1980,_xlpm.k,_xlfn.CONCAT(LEFT(TRIM(D$1),1),"*"),COUNTIF(_xlpm.d,_xlpm.k))</f>
        <v>0</v>
      </c>
      <c r="E1980" s="1">
        <f>LOG(F1980+1,10)</f>
        <v>0.30102999566398114</v>
      </c>
      <c r="F1980" s="7">
        <v>1</v>
      </c>
      <c r="G1980" s="9" t="s">
        <v>1001</v>
      </c>
      <c r="H1980" s="4">
        <f>F1980/freq.sum.r6e</f>
        <v>4.9701789264413521E-5</v>
      </c>
      <c r="I1980" s="1" t="str">
        <f>_xlfn.LET(_xlpm.sep,":",_xlpm.w,$G1980,LEFT(_xlpm.w,FIND(_xlpm.sep,_xlpm.w)-1))</f>
        <v>fə</v>
      </c>
      <c r="J1980" s="1" t="str">
        <f>_xlfn.LET(_xlpm.sep,":",_xlpm.w,$G1980,RIGHT(_xlpm.w,LEN(_xlpm.w)-FIND(_xlpm.sep,_xlpm.w)))</f>
        <v>fex</v>
      </c>
      <c r="K1980" s="10">
        <f>_xlfn.LET(_xlpm.w,I1980,LEN(_xlpm.w))</f>
        <v>2</v>
      </c>
      <c r="L1980" s="10">
        <f>_xlfn.LET(_xlpm.w,J1980,LEN(_xlpm.w))</f>
        <v>3</v>
      </c>
      <c r="M1980" s="10">
        <f>_xlfn.LET(_xlpm.a,K1980,_xlpm.b,L1980,MAX(_xlpm.a,_xlpm.b))</f>
        <v>3</v>
      </c>
      <c r="N1980" s="10">
        <f>_xlfn.LET(_xlpm.d,(K1980,L1980),MAX(_xlpm.d)-MIN(_xlpm.d))</f>
        <v>1</v>
      </c>
      <c r="O1980" s="1" t="str">
        <f>_xlfn.LET(_xlpm.sep,":",_xlpm.w,$G1980,_xlfn.CONCAT("~",RIGHT(_xlpm.w,LEN(_xlpm.w)-FIND(_xlpm.sep,_xlpm.w)),"~"))</f>
        <v>~fex~</v>
      </c>
      <c r="P1980" s="1" t="str">
        <f>_xlfn.LET(_xlpm.sep,":",_xlpm.w,$G1980,_xlfn.CONCAT("[",LEFT(_xlpm.w,FIND(_xlpm.sep,_xlpm.w)-1),"]"))</f>
        <v>[fə]</v>
      </c>
      <c r="Q1980" s="14" cm="1">
        <f t="array" ref="Q1980">SUM(_xlfn._xlws.FILTER($H$2:$H$7111,_xlfn.MAP($O$2:$O$7111,_xlfn.LAMBDA(_xlpm.x,_xlpm.x=$O1980))))</f>
        <v>4.9701789264413521E-5</v>
      </c>
      <c r="R1980" s="14">
        <f>$H1980/Q1980</f>
        <v>1</v>
      </c>
      <c r="S1980" s="14" cm="1">
        <f t="array" ref="S1980">SUM(_xlfn._xlws.FILTER($H$2:$H$7111,_xlfn.MAP($P$2:$P$7111,_xlfn.LAMBDA(_xlpm.x,_xlpm.x=$P1980))))</f>
        <v>2.9821073558648097E-3</v>
      </c>
      <c r="T1980" s="14">
        <f>$H1980/S1980</f>
        <v>1.6666666666666673E-2</v>
      </c>
      <c r="U1980" s="14">
        <f>_xlfn.LET(_xlpm.freq,F1980,_xlpm.size,M1980+1,_xlpm.F,V1980,LOG(1+_xlpm.freq)*LOG(1+_xlpm.size)*_xlpm.F)</f>
        <v>6.8987192581811407E-3</v>
      </c>
      <c r="V1980" s="14">
        <f>_xlfn.LET(_xlpm.a,T1980,_xlpm.b,R1980,2*_xlpm.a*_xlpm.b/(_xlpm.a+_xlpm.b))</f>
        <v>3.2786885245901655E-2</v>
      </c>
      <c r="W1980" s="14">
        <f>_xlfn.LET(_xlpm.p,R1980,_xlpm.q,T1980,LOG(_xlpm.p/_xlpm.q))</f>
        <v>1.7781512503836434</v>
      </c>
      <c r="X1980" s="2"/>
      <c r="AC1980" s="2"/>
      <c r="AH1980" s="2"/>
      <c r="AI1980" s="2"/>
    </row>
    <row r="1981" spans="1:35">
      <c r="A1981" s="1" t="str">
        <f>_xlfn.LET(_xlpm.sep," : ",CONCATENATE(O1981,_xlpm.sep,P1981))</f>
        <v>~ffr~ : [fə]</v>
      </c>
      <c r="B1981" s="1">
        <f>_xlfn.LET(_xlpm.d,$G1981,_xlpm.k,_xlfn.CONCAT(LEFT(TRIM(B$1),1),"*"),COUNTIF(_xlpm.d,_xlpm.k))</f>
        <v>0</v>
      </c>
      <c r="C1981" s="1">
        <f>_xlfn.LET(_xlpm.d,$G1981,_xlpm.k,_xlfn.CONCAT(LEFT(TRIM(C$1),1),"*"),COUNTIF(_xlpm.d,_xlpm.k))</f>
        <v>0</v>
      </c>
      <c r="D1981" s="1">
        <f>_xlfn.LET(_xlpm.d,$G1981,_xlpm.k,_xlfn.CONCAT(LEFT(TRIM(D$1),1),"*"),COUNTIF(_xlpm.d,_xlpm.k))</f>
        <v>0</v>
      </c>
      <c r="E1981" s="1">
        <f>LOG(F1981+1,10)</f>
        <v>0.30102999566398114</v>
      </c>
      <c r="F1981" s="7">
        <v>1</v>
      </c>
      <c r="G1981" s="9" t="s">
        <v>1041</v>
      </c>
      <c r="H1981" s="4">
        <f>F1981/freq.sum.r6e</f>
        <v>4.9701789264413521E-5</v>
      </c>
      <c r="I1981" s="1" t="str">
        <f>_xlfn.LET(_xlpm.sep,":",_xlpm.w,$G1981,LEFT(_xlpm.w,FIND(_xlpm.sep,_xlpm.w)-1))</f>
        <v>fə</v>
      </c>
      <c r="J1981" s="1" t="str">
        <f>_xlfn.LET(_xlpm.sep,":",_xlpm.w,$G1981,RIGHT(_xlpm.w,LEN(_xlpm.w)-FIND(_xlpm.sep,_xlpm.w)))</f>
        <v>ffr</v>
      </c>
      <c r="K1981" s="10">
        <f>_xlfn.LET(_xlpm.w,I1981,LEN(_xlpm.w))</f>
        <v>2</v>
      </c>
      <c r="L1981" s="10">
        <f>_xlfn.LET(_xlpm.w,J1981,LEN(_xlpm.w))</f>
        <v>3</v>
      </c>
      <c r="M1981" s="10">
        <f>_xlfn.LET(_xlpm.a,K1981,_xlpm.b,L1981,MAX(_xlpm.a,_xlpm.b))</f>
        <v>3</v>
      </c>
      <c r="N1981" s="10">
        <f>_xlfn.LET(_xlpm.d,(K1981,L1981),MAX(_xlpm.d)-MIN(_xlpm.d))</f>
        <v>1</v>
      </c>
      <c r="O1981" s="1" t="str">
        <f>_xlfn.LET(_xlpm.sep,":",_xlpm.w,$G1981,_xlfn.CONCAT("~",RIGHT(_xlpm.w,LEN(_xlpm.w)-FIND(_xlpm.sep,_xlpm.w)),"~"))</f>
        <v>~ffr~</v>
      </c>
      <c r="P1981" s="1" t="str">
        <f>_xlfn.LET(_xlpm.sep,":",_xlpm.w,$G1981,_xlfn.CONCAT("[",LEFT(_xlpm.w,FIND(_xlpm.sep,_xlpm.w)-1),"]"))</f>
        <v>[fə]</v>
      </c>
      <c r="Q1981" s="14" cm="1">
        <f t="array" ref="Q1981">SUM(_xlfn._xlws.FILTER($H$2:$H$7117,_xlfn.MAP($O$2:$O$7117,_xlfn.LAMBDA(_xlpm.x,_xlpm.x=$O1981))))</f>
        <v>4.9701789264413521E-5</v>
      </c>
      <c r="R1981" s="14">
        <f>$H1981/Q1981</f>
        <v>1</v>
      </c>
      <c r="S1981" s="14" cm="1">
        <f t="array" ref="S1981">SUM(_xlfn._xlws.FILTER($H$2:$H$7117,_xlfn.MAP($P$2:$P$7117,_xlfn.LAMBDA(_xlpm.x,_xlpm.x=$P1981))))</f>
        <v>2.9821073558648097E-3</v>
      </c>
      <c r="T1981" s="14">
        <f>$H1981/S1981</f>
        <v>1.6666666666666673E-2</v>
      </c>
      <c r="U1981" s="14">
        <f>_xlfn.LET(_xlpm.freq,F1981,_xlpm.size,M1981+1,_xlpm.F,V1981,LOG(1+_xlpm.freq)*LOG(1+_xlpm.size)*_xlpm.F)</f>
        <v>6.8987192581811407E-3</v>
      </c>
      <c r="V1981" s="14">
        <f>_xlfn.LET(_xlpm.a,T1981,_xlpm.b,R1981,2*_xlpm.a*_xlpm.b/(_xlpm.a+_xlpm.b))</f>
        <v>3.2786885245901655E-2</v>
      </c>
      <c r="W1981" s="14">
        <f>_xlfn.LET(_xlpm.p,R1981,_xlpm.q,T1981,LOG(_xlpm.p/_xlpm.q))</f>
        <v>1.7781512503836434</v>
      </c>
      <c r="X1981" s="2"/>
      <c r="AC1981" s="2"/>
      <c r="AH1981" s="2"/>
      <c r="AI1981" s="2"/>
    </row>
    <row r="1982" spans="1:35">
      <c r="A1982" s="1" t="str">
        <f>_xlfn.LET(_xlpm.sep," : ",CONCATENATE(O1982,_xlpm.sep,P1982))</f>
        <v>~ffx~ : [fə]</v>
      </c>
      <c r="B1982" s="1">
        <f>_xlfn.LET(_xlpm.d,$G1982,_xlpm.k,_xlfn.CONCAT(LEFT(TRIM(B$1),1),"*"),COUNTIF(_xlpm.d,_xlpm.k))</f>
        <v>0</v>
      </c>
      <c r="C1982" s="1">
        <f>_xlfn.LET(_xlpm.d,$G1982,_xlpm.k,_xlfn.CONCAT(LEFT(TRIM(C$1),1),"*"),COUNTIF(_xlpm.d,_xlpm.k))</f>
        <v>0</v>
      </c>
      <c r="D1982" s="1">
        <f>_xlfn.LET(_xlpm.d,$G1982,_xlpm.k,_xlfn.CONCAT(LEFT(TRIM(D$1),1),"*"),COUNTIF(_xlpm.d,_xlpm.k))</f>
        <v>0</v>
      </c>
      <c r="E1982" s="1">
        <f>LOG(F1982+1,10)</f>
        <v>0.30102999566398114</v>
      </c>
      <c r="F1982" s="7">
        <v>1</v>
      </c>
      <c r="G1982" s="9" t="s">
        <v>1043</v>
      </c>
      <c r="H1982" s="4">
        <f>F1982/freq.sum.r6e</f>
        <v>4.9701789264413521E-5</v>
      </c>
      <c r="I1982" s="4" t="str">
        <f>_xlfn.LET(_xlpm.sep,":",_xlpm.w,$G1982,LEFT(_xlpm.w,FIND(_xlpm.sep,_xlpm.w)-1))</f>
        <v>fə</v>
      </c>
      <c r="J1982" s="4" t="str">
        <f>_xlfn.LET(_xlpm.sep,":",_xlpm.w,$G1982,RIGHT(_xlpm.w,LEN(_xlpm.w)-FIND(_xlpm.sep,_xlpm.w)))</f>
        <v>ffx</v>
      </c>
      <c r="K1982" s="10">
        <f>_xlfn.LET(_xlpm.w,I1982,LEN(_xlpm.w))</f>
        <v>2</v>
      </c>
      <c r="L1982" s="10">
        <f>_xlfn.LET(_xlpm.w,J1982,LEN(_xlpm.w))</f>
        <v>3</v>
      </c>
      <c r="M1982" s="10">
        <f>_xlfn.LET(_xlpm.a,K1982,_xlpm.b,L1982,MAX(_xlpm.a,_xlpm.b))</f>
        <v>3</v>
      </c>
      <c r="N1982" s="10">
        <f>_xlfn.LET(_xlpm.d,(K1982,L1982),MAX(_xlpm.d)-MIN(_xlpm.d))</f>
        <v>1</v>
      </c>
      <c r="O1982" s="1" t="str">
        <f>_xlfn.LET(_xlpm.sep,":",_xlpm.w,$G1982,_xlfn.CONCAT("~",RIGHT(_xlpm.w,LEN(_xlpm.w)-FIND(_xlpm.sep,_xlpm.w)),"~"))</f>
        <v>~ffx~</v>
      </c>
      <c r="P1982" s="1" t="str">
        <f>_xlfn.LET(_xlpm.sep,":",_xlpm.w,$G1982,_xlfn.CONCAT("[",LEFT(_xlpm.w,FIND(_xlpm.sep,_xlpm.w)-1),"]"))</f>
        <v>[fə]</v>
      </c>
      <c r="Q1982" s="14" cm="1">
        <f t="array" ref="Q1982">SUM(_xlfn._xlws.FILTER($H$2:$H$7109,_xlfn.MAP($O$2:$O$7109,_xlfn.LAMBDA(_xlpm.x,_xlpm.x=$O1982))))</f>
        <v>4.9701789264413521E-5</v>
      </c>
      <c r="R1982" s="14">
        <f>$H1982/Q1982</f>
        <v>1</v>
      </c>
      <c r="S1982" s="14" cm="1">
        <f t="array" ref="S1982">SUM(_xlfn._xlws.FILTER($H$2:$H$7109,_xlfn.MAP($P$2:$P$7109,_xlfn.LAMBDA(_xlpm.x,_xlpm.x=$P1982))))</f>
        <v>2.9821073558648097E-3</v>
      </c>
      <c r="T1982" s="14">
        <f>$H1982/S1982</f>
        <v>1.6666666666666673E-2</v>
      </c>
      <c r="U1982" s="14">
        <f>_xlfn.LET(_xlpm.freq,F1982,_xlpm.size,M1982+1,_xlpm.F,V1982,LOG(1+_xlpm.freq)*LOG(1+_xlpm.size)*_xlpm.F)</f>
        <v>6.8987192581811407E-3</v>
      </c>
      <c r="V1982" s="14">
        <f>_xlfn.LET(_xlpm.a,T1982,_xlpm.b,R1982,2*_xlpm.a*_xlpm.b/(_xlpm.a+_xlpm.b))</f>
        <v>3.2786885245901655E-2</v>
      </c>
      <c r="W1982" s="14">
        <f>_xlfn.LET(_xlpm.p,R1982,_xlpm.q,T1982,LOG(_xlpm.p/_xlpm.q))</f>
        <v>1.7781512503836434</v>
      </c>
      <c r="X1982" s="2"/>
      <c r="AC1982" s="2"/>
      <c r="AH1982" s="2"/>
      <c r="AI1982" s="2"/>
    </row>
    <row r="1983" spans="1:35">
      <c r="A1983" s="1" t="str">
        <f>_xlfn.LET(_xlpm.sep," : ",CONCATENATE(O1983,_xlpm.sep,P1983))</f>
        <v>~fix~ : [fə]</v>
      </c>
      <c r="B1983" s="1">
        <f>_xlfn.LET(_xlpm.d,$G1983,_xlpm.k,_xlfn.CONCAT(LEFT(TRIM(B$1),1),"*"),COUNTIF(_xlpm.d,_xlpm.k))</f>
        <v>0</v>
      </c>
      <c r="C1983" s="1">
        <f>_xlfn.LET(_xlpm.d,$G1983,_xlpm.k,_xlfn.CONCAT(LEFT(TRIM(C$1),1),"*"),COUNTIF(_xlpm.d,_xlpm.k))</f>
        <v>0</v>
      </c>
      <c r="D1983" s="1">
        <f>_xlfn.LET(_xlpm.d,$G1983,_xlpm.k,_xlfn.CONCAT(LEFT(TRIM(D$1),1),"*"),COUNTIF(_xlpm.d,_xlpm.k))</f>
        <v>0</v>
      </c>
      <c r="E1983" s="1">
        <f>LOG(F1983+1,10)</f>
        <v>0.30102999566398114</v>
      </c>
      <c r="F1983" s="7">
        <v>1</v>
      </c>
      <c r="G1983" s="9" t="s">
        <v>1061</v>
      </c>
      <c r="H1983" s="4">
        <f>F1983/freq.sum.r6e</f>
        <v>4.9701789264413521E-5</v>
      </c>
      <c r="I1983" s="1" t="str">
        <f>_xlfn.LET(_xlpm.sep,":",_xlpm.w,$G1983,LEFT(_xlpm.w,FIND(_xlpm.sep,_xlpm.w)-1))</f>
        <v>fə</v>
      </c>
      <c r="J1983" s="1" t="str">
        <f>_xlfn.LET(_xlpm.sep,":",_xlpm.w,$G1983,RIGHT(_xlpm.w,LEN(_xlpm.w)-FIND(_xlpm.sep,_xlpm.w)))</f>
        <v>fix</v>
      </c>
      <c r="K1983" s="10">
        <f>_xlfn.LET(_xlpm.w,I1983,LEN(_xlpm.w))</f>
        <v>2</v>
      </c>
      <c r="L1983" s="10">
        <f>_xlfn.LET(_xlpm.w,J1983,LEN(_xlpm.w))</f>
        <v>3</v>
      </c>
      <c r="M1983" s="10">
        <f>_xlfn.LET(_xlpm.a,K1983,_xlpm.b,L1983,MAX(_xlpm.a,_xlpm.b))</f>
        <v>3</v>
      </c>
      <c r="N1983" s="10">
        <f>_xlfn.LET(_xlpm.d,(K1983,L1983),MAX(_xlpm.d)-MIN(_xlpm.d))</f>
        <v>1</v>
      </c>
      <c r="O1983" s="1" t="str">
        <f>_xlfn.LET(_xlpm.sep,":",_xlpm.w,$G1983,_xlfn.CONCAT("~",RIGHT(_xlpm.w,LEN(_xlpm.w)-FIND(_xlpm.sep,_xlpm.w)),"~"))</f>
        <v>~fix~</v>
      </c>
      <c r="P1983" s="1" t="str">
        <f>_xlfn.LET(_xlpm.sep,":",_xlpm.w,$G1983,_xlfn.CONCAT("[",LEFT(_xlpm.w,FIND(_xlpm.sep,_xlpm.w)-1),"]"))</f>
        <v>[fə]</v>
      </c>
      <c r="Q1983" s="14" cm="1">
        <f t="array" ref="Q1983">SUM(_xlfn._xlws.FILTER($H$2:$H$7117,_xlfn.MAP($O$2:$O$7117,_xlfn.LAMBDA(_xlpm.x,_xlpm.x=$O1983))))</f>
        <v>4.9701789264413521E-5</v>
      </c>
      <c r="R1983" s="14">
        <f>$H1983/Q1983</f>
        <v>1</v>
      </c>
      <c r="S1983" s="14" cm="1">
        <f t="array" ref="S1983">SUM(_xlfn._xlws.FILTER($H$2:$H$7117,_xlfn.MAP($P$2:$P$7117,_xlfn.LAMBDA(_xlpm.x,_xlpm.x=$P1983))))</f>
        <v>2.9821073558648097E-3</v>
      </c>
      <c r="T1983" s="14">
        <f>$H1983/S1983</f>
        <v>1.6666666666666673E-2</v>
      </c>
      <c r="U1983" s="14">
        <f>_xlfn.LET(_xlpm.freq,F1983,_xlpm.size,M1983+1,_xlpm.F,V1983,LOG(1+_xlpm.freq)*LOG(1+_xlpm.size)*_xlpm.F)</f>
        <v>6.8987192581811407E-3</v>
      </c>
      <c r="V1983" s="14">
        <f>_xlfn.LET(_xlpm.a,T1983,_xlpm.b,R1983,2*_xlpm.a*_xlpm.b/(_xlpm.a+_xlpm.b))</f>
        <v>3.2786885245901655E-2</v>
      </c>
      <c r="W1983" s="14">
        <f>_xlfn.LET(_xlpm.p,R1983,_xlpm.q,T1983,LOG(_xlpm.p/_xlpm.q))</f>
        <v>1.7781512503836434</v>
      </c>
      <c r="X1983" s="2"/>
      <c r="AC1983" s="2"/>
      <c r="AH1983" s="2"/>
      <c r="AI1983" s="2"/>
    </row>
    <row r="1984" spans="1:35">
      <c r="A1984" s="1" t="str">
        <f>_xlfn.LET(_xlpm.sep," : ",CONCATENATE(O1984,_xlpm.sep,P1984))</f>
        <v>~for~ : [fə]</v>
      </c>
      <c r="B1984" s="1">
        <f>_xlfn.LET(_xlpm.d,$G1984,_xlpm.k,_xlfn.CONCAT(LEFT(TRIM(B$1),1),"*"),COUNTIF(_xlpm.d,_xlpm.k))</f>
        <v>0</v>
      </c>
      <c r="C1984" s="1">
        <f>_xlfn.LET(_xlpm.d,$G1984,_xlpm.k,_xlfn.CONCAT(LEFT(TRIM(C$1),1),"*"),COUNTIF(_xlpm.d,_xlpm.k))</f>
        <v>0</v>
      </c>
      <c r="D1984" s="1">
        <f>_xlfn.LET(_xlpm.d,$G1984,_xlpm.k,_xlfn.CONCAT(LEFT(TRIM(D$1),1),"*"),COUNTIF(_xlpm.d,_xlpm.k))</f>
        <v>0</v>
      </c>
      <c r="E1984" s="1">
        <f>LOG(F1984+1,10)</f>
        <v>0.30102999566398114</v>
      </c>
      <c r="F1984" s="7">
        <v>1</v>
      </c>
      <c r="G1984" s="9" t="s">
        <v>1071</v>
      </c>
      <c r="H1984" s="4">
        <f>F1984/freq.sum.r6e</f>
        <v>4.9701789264413521E-5</v>
      </c>
      <c r="I1984" s="1" t="str">
        <f>_xlfn.LET(_xlpm.sep,":",_xlpm.w,$G1984,LEFT(_xlpm.w,FIND(_xlpm.sep,_xlpm.w)-1))</f>
        <v>fə</v>
      </c>
      <c r="J1984" s="1" t="str">
        <f>_xlfn.LET(_xlpm.sep,":",_xlpm.w,$G1984,RIGHT(_xlpm.w,LEN(_xlpm.w)-FIND(_xlpm.sep,_xlpm.w)))</f>
        <v>for</v>
      </c>
      <c r="K1984" s="10">
        <f>_xlfn.LET(_xlpm.w,I1984,LEN(_xlpm.w))</f>
        <v>2</v>
      </c>
      <c r="L1984" s="10">
        <f>_xlfn.LET(_xlpm.w,J1984,LEN(_xlpm.w))</f>
        <v>3</v>
      </c>
      <c r="M1984" s="10">
        <f>_xlfn.LET(_xlpm.a,K1984,_xlpm.b,L1984,MAX(_xlpm.a,_xlpm.b))</f>
        <v>3</v>
      </c>
      <c r="N1984" s="10">
        <f>_xlfn.LET(_xlpm.d,(K1984,L1984),MAX(_xlpm.d)-MIN(_xlpm.d))</f>
        <v>1</v>
      </c>
      <c r="O1984" s="1" t="str">
        <f>_xlfn.LET(_xlpm.sep,":",_xlpm.w,$G1984,_xlfn.CONCAT("~",RIGHT(_xlpm.w,LEN(_xlpm.w)-FIND(_xlpm.sep,_xlpm.w)),"~"))</f>
        <v>~for~</v>
      </c>
      <c r="P1984" s="1" t="str">
        <f>_xlfn.LET(_xlpm.sep,":",_xlpm.w,$G1984,_xlfn.CONCAT("[",LEFT(_xlpm.w,FIND(_xlpm.sep,_xlpm.w)-1),"]"))</f>
        <v>[fə]</v>
      </c>
      <c r="Q1984" s="14" cm="1">
        <f t="array" ref="Q1984">SUM(_xlfn._xlws.FILTER($H$2:$H$7117,_xlfn.MAP($O$2:$O$7117,_xlfn.LAMBDA(_xlpm.x,_xlpm.x=$O1984))))</f>
        <v>4.9701789264413521E-5</v>
      </c>
      <c r="R1984" s="14">
        <f>$H1984/Q1984</f>
        <v>1</v>
      </c>
      <c r="S1984" s="14" cm="1">
        <f t="array" ref="S1984">SUM(_xlfn._xlws.FILTER($H$2:$H$7117,_xlfn.MAP($P$2:$P$7117,_xlfn.LAMBDA(_xlpm.x,_xlpm.x=$P1984))))</f>
        <v>2.9821073558648097E-3</v>
      </c>
      <c r="T1984" s="14">
        <f>$H1984/S1984</f>
        <v>1.6666666666666673E-2</v>
      </c>
      <c r="U1984" s="14">
        <f>_xlfn.LET(_xlpm.freq,F1984,_xlpm.size,M1984+1,_xlpm.F,V1984,LOG(1+_xlpm.freq)*LOG(1+_xlpm.size)*_xlpm.F)</f>
        <v>6.8987192581811407E-3</v>
      </c>
      <c r="V1984" s="14">
        <f>_xlfn.LET(_xlpm.a,T1984,_xlpm.b,R1984,2*_xlpm.a*_xlpm.b/(_xlpm.a+_xlpm.b))</f>
        <v>3.2786885245901655E-2</v>
      </c>
      <c r="W1984" s="14">
        <f>_xlfn.LET(_xlpm.p,R1984,_xlpm.q,T1984,LOG(_xlpm.p/_xlpm.q))</f>
        <v>1.7781512503836434</v>
      </c>
      <c r="X1984" s="2"/>
      <c r="AC1984" s="2"/>
      <c r="AH1984" s="2"/>
      <c r="AI1984" s="2"/>
    </row>
    <row r="1985" spans="1:35">
      <c r="A1985" s="1" t="str">
        <f>_xlfn.LET(_xlpm.sep," : ",CONCATENATE(O1985,_xlpm.sep,P1985))</f>
        <v>~fox~ : [fə]</v>
      </c>
      <c r="B1985" s="1">
        <f>_xlfn.LET(_xlpm.d,$G1985,_xlpm.k,_xlfn.CONCAT(LEFT(TRIM(B$1),1),"*"),COUNTIF(_xlpm.d,_xlpm.k))</f>
        <v>0</v>
      </c>
      <c r="C1985" s="1">
        <f>_xlfn.LET(_xlpm.d,$G1985,_xlpm.k,_xlfn.CONCAT(LEFT(TRIM(C$1),1),"*"),COUNTIF(_xlpm.d,_xlpm.k))</f>
        <v>0</v>
      </c>
      <c r="D1985" s="1">
        <f>_xlfn.LET(_xlpm.d,$G1985,_xlpm.k,_xlfn.CONCAT(LEFT(TRIM(D$1),1),"*"),COUNTIF(_xlpm.d,_xlpm.k))</f>
        <v>0</v>
      </c>
      <c r="E1985" s="1">
        <f>LOG(F1985+1,10)</f>
        <v>0.30102999566398114</v>
      </c>
      <c r="F1985" s="7">
        <v>1</v>
      </c>
      <c r="G1985" s="9" t="s">
        <v>1077</v>
      </c>
      <c r="H1985" s="4">
        <f>F1985/freq.sum.r6e</f>
        <v>4.9701789264413521E-5</v>
      </c>
      <c r="I1985" s="4" t="str">
        <f>_xlfn.LET(_xlpm.sep,":",_xlpm.w,$G1985,LEFT(_xlpm.w,FIND(_xlpm.sep,_xlpm.w)-1))</f>
        <v>fə</v>
      </c>
      <c r="J1985" s="4" t="str">
        <f>_xlfn.LET(_xlpm.sep,":",_xlpm.w,$G1985,RIGHT(_xlpm.w,LEN(_xlpm.w)-FIND(_xlpm.sep,_xlpm.w)))</f>
        <v>fox</v>
      </c>
      <c r="K1985" s="10">
        <f>_xlfn.LET(_xlpm.w,I1985,LEN(_xlpm.w))</f>
        <v>2</v>
      </c>
      <c r="L1985" s="10">
        <f>_xlfn.LET(_xlpm.w,J1985,LEN(_xlpm.w))</f>
        <v>3</v>
      </c>
      <c r="M1985" s="10">
        <f>_xlfn.LET(_xlpm.a,K1985,_xlpm.b,L1985,MAX(_xlpm.a,_xlpm.b))</f>
        <v>3</v>
      </c>
      <c r="N1985" s="10">
        <f>_xlfn.LET(_xlpm.d,(K1985,L1985),MAX(_xlpm.d)-MIN(_xlpm.d))</f>
        <v>1</v>
      </c>
      <c r="O1985" s="1" t="str">
        <f>_xlfn.LET(_xlpm.sep,":",_xlpm.w,$G1985,_xlfn.CONCAT("~",RIGHT(_xlpm.w,LEN(_xlpm.w)-FIND(_xlpm.sep,_xlpm.w)),"~"))</f>
        <v>~fox~</v>
      </c>
      <c r="P1985" s="1" t="str">
        <f>_xlfn.LET(_xlpm.sep,":",_xlpm.w,$G1985,_xlfn.CONCAT("[",LEFT(_xlpm.w,FIND(_xlpm.sep,_xlpm.w)-1),"]"))</f>
        <v>[fə]</v>
      </c>
      <c r="Q1985" s="14" cm="1">
        <f t="array" ref="Q1985">SUM(_xlfn._xlws.FILTER($H$2:$H$7109,_xlfn.MAP($O$2:$O$7109,_xlfn.LAMBDA(_xlpm.x,_xlpm.x=$O1985))))</f>
        <v>4.9701789264413521E-5</v>
      </c>
      <c r="R1985" s="14">
        <f>$H1985/Q1985</f>
        <v>1</v>
      </c>
      <c r="S1985" s="14" cm="1">
        <f t="array" ref="S1985">SUM(_xlfn._xlws.FILTER($H$2:$H$7109,_xlfn.MAP($P$2:$P$7109,_xlfn.LAMBDA(_xlpm.x,_xlpm.x=$P1985))))</f>
        <v>2.9821073558648097E-3</v>
      </c>
      <c r="T1985" s="14">
        <f>$H1985/S1985</f>
        <v>1.6666666666666673E-2</v>
      </c>
      <c r="U1985" s="14">
        <f>_xlfn.LET(_xlpm.freq,F1985,_xlpm.size,M1985+1,_xlpm.F,V1985,LOG(1+_xlpm.freq)*LOG(1+_xlpm.size)*_xlpm.F)</f>
        <v>6.8987192581811407E-3</v>
      </c>
      <c r="V1985" s="14">
        <f>_xlfn.LET(_xlpm.a,T1985,_xlpm.b,R1985,2*_xlpm.a*_xlpm.b/(_xlpm.a+_xlpm.b))</f>
        <v>3.2786885245901655E-2</v>
      </c>
      <c r="W1985" s="14">
        <f>_xlfn.LET(_xlpm.p,R1985,_xlpm.q,T1985,LOG(_xlpm.p/_xlpm.q))</f>
        <v>1.7781512503836434</v>
      </c>
      <c r="X1985" s="2"/>
      <c r="AC1985" s="2"/>
      <c r="AH1985" s="2"/>
      <c r="AI1985" s="2"/>
    </row>
    <row r="1986" spans="1:35">
      <c r="A1986" s="1" t="str">
        <f>_xlfn.LET(_xlpm.sep," : ",CONCATENATE(O1986,_xlpm.sep,P1986))</f>
        <v>~fux~ : [fə]</v>
      </c>
      <c r="B1986" s="1">
        <f>_xlfn.LET(_xlpm.d,$G1986,_xlpm.k,_xlfn.CONCAT(LEFT(TRIM(B$1),1),"*"),COUNTIF(_xlpm.d,_xlpm.k))</f>
        <v>0</v>
      </c>
      <c r="C1986" s="1">
        <f>_xlfn.LET(_xlpm.d,$G1986,_xlpm.k,_xlfn.CONCAT(LEFT(TRIM(C$1),1),"*"),COUNTIF(_xlpm.d,_xlpm.k))</f>
        <v>0</v>
      </c>
      <c r="D1986" s="1">
        <f>_xlfn.LET(_xlpm.d,$G1986,_xlpm.k,_xlfn.CONCAT(LEFT(TRIM(D$1),1),"*"),COUNTIF(_xlpm.d,_xlpm.k))</f>
        <v>0</v>
      </c>
      <c r="E1986" s="1">
        <f>LOG(F1986+1,10)</f>
        <v>0.30102999566398114</v>
      </c>
      <c r="F1986" s="7">
        <v>1</v>
      </c>
      <c r="G1986" s="9" t="s">
        <v>1087</v>
      </c>
      <c r="H1986" s="4">
        <f>F1986/freq.sum.r6e</f>
        <v>4.9701789264413521E-5</v>
      </c>
      <c r="I1986" s="4" t="str">
        <f>_xlfn.LET(_xlpm.sep,":",_xlpm.w,$G1986,LEFT(_xlpm.w,FIND(_xlpm.sep,_xlpm.w)-1))</f>
        <v>fə</v>
      </c>
      <c r="J1986" s="4" t="str">
        <f>_xlfn.LET(_xlpm.sep,":",_xlpm.w,$G1986,RIGHT(_xlpm.w,LEN(_xlpm.w)-FIND(_xlpm.sep,_xlpm.w)))</f>
        <v>fux</v>
      </c>
      <c r="K1986" s="10">
        <f>_xlfn.LET(_xlpm.w,I1986,LEN(_xlpm.w))</f>
        <v>2</v>
      </c>
      <c r="L1986" s="10">
        <f>_xlfn.LET(_xlpm.w,J1986,LEN(_xlpm.w))</f>
        <v>3</v>
      </c>
      <c r="M1986" s="10">
        <f>_xlfn.LET(_xlpm.a,K1986,_xlpm.b,L1986,MAX(_xlpm.a,_xlpm.b))</f>
        <v>3</v>
      </c>
      <c r="N1986" s="10">
        <f>_xlfn.LET(_xlpm.d,(K1986,L1986),MAX(_xlpm.d)-MIN(_xlpm.d))</f>
        <v>1</v>
      </c>
      <c r="O1986" s="1" t="str">
        <f>_xlfn.LET(_xlpm.sep,":",_xlpm.w,$G1986,_xlfn.CONCAT("~",RIGHT(_xlpm.w,LEN(_xlpm.w)-FIND(_xlpm.sep,_xlpm.w)),"~"))</f>
        <v>~fux~</v>
      </c>
      <c r="P1986" s="1" t="str">
        <f>_xlfn.LET(_xlpm.sep,":",_xlpm.w,$G1986,_xlfn.CONCAT("[",LEFT(_xlpm.w,FIND(_xlpm.sep,_xlpm.w)-1),"]"))</f>
        <v>[fə]</v>
      </c>
      <c r="Q1986" s="14" cm="1">
        <f t="array" ref="Q1986">SUM(_xlfn._xlws.FILTER($H$2:$H$7109,_xlfn.MAP($O$2:$O$7109,_xlfn.LAMBDA(_xlpm.x,_xlpm.x=$O1986))))</f>
        <v>4.9701789264413521E-5</v>
      </c>
      <c r="R1986" s="14">
        <f>$H1986/Q1986</f>
        <v>1</v>
      </c>
      <c r="S1986" s="14" cm="1">
        <f t="array" ref="S1986">SUM(_xlfn._xlws.FILTER($H$2:$H$7109,_xlfn.MAP($P$2:$P$7109,_xlfn.LAMBDA(_xlpm.x,_xlpm.x=$P1986))))</f>
        <v>2.9821073558648097E-3</v>
      </c>
      <c r="T1986" s="14">
        <f>$H1986/S1986</f>
        <v>1.6666666666666673E-2</v>
      </c>
      <c r="U1986" s="14">
        <f>_xlfn.LET(_xlpm.freq,F1986,_xlpm.size,M1986+1,_xlpm.F,V1986,LOG(1+_xlpm.freq)*LOG(1+_xlpm.size)*_xlpm.F)</f>
        <v>6.8987192581811407E-3</v>
      </c>
      <c r="V1986" s="14">
        <f>_xlfn.LET(_xlpm.a,T1986,_xlpm.b,R1986,2*_xlpm.a*_xlpm.b/(_xlpm.a+_xlpm.b))</f>
        <v>3.2786885245901655E-2</v>
      </c>
      <c r="W1986" s="14">
        <f>_xlfn.LET(_xlpm.p,R1986,_xlpm.q,T1986,LOG(_xlpm.p/_xlpm.q))</f>
        <v>1.7781512503836434</v>
      </c>
      <c r="X1986" s="2"/>
      <c r="AC1986" s="2"/>
      <c r="AH1986" s="2"/>
      <c r="AI1986" s="2"/>
    </row>
    <row r="1987" spans="1:35">
      <c r="A1987" s="1" t="str">
        <f>_xlfn.LET(_xlpm.sep," : ",CONCATENATE(O1987,_xlpm.sep,P1987))</f>
        <v>~rah~ : [ɹɪ]</v>
      </c>
      <c r="B1987" s="1">
        <f>_xlfn.LET(_xlpm.d,$G1987,_xlpm.k,_xlfn.CONCAT(LEFT(TRIM(B$1),1),"*"),COUNTIF(_xlpm.d,_xlpm.k))</f>
        <v>1</v>
      </c>
      <c r="C1987" s="1">
        <f>_xlfn.LET(_xlpm.d,$G1987,_xlpm.k,_xlfn.CONCAT(LEFT(TRIM(C$1),1),"*"),COUNTIF(_xlpm.d,_xlpm.k))</f>
        <v>0</v>
      </c>
      <c r="D1987" s="1">
        <f>_xlfn.LET(_xlpm.d,$G1987,_xlpm.k,_xlfn.CONCAT(LEFT(TRIM(D$1),1),"*"),COUNTIF(_xlpm.d,_xlpm.k))</f>
        <v>0</v>
      </c>
      <c r="E1987" s="1">
        <f>LOG(F1987+1,10)</f>
        <v>0.47712125471966244</v>
      </c>
      <c r="F1987" s="7">
        <v>2</v>
      </c>
      <c r="G1987" s="9" t="s">
        <v>6628</v>
      </c>
      <c r="H1987" s="4">
        <f>F1987/freq.sum.r6e</f>
        <v>9.9403578528827041E-5</v>
      </c>
      <c r="I1987" s="1" t="str">
        <f>_xlfn.LET(_xlpm.sep,":",_xlpm.w,$G1987,LEFT(_xlpm.w,FIND(_xlpm.sep,_xlpm.w)-1))</f>
        <v>ɹɪ</v>
      </c>
      <c r="J1987" s="1" t="str">
        <f>_xlfn.LET(_xlpm.sep,":",_xlpm.w,$G1987,RIGHT(_xlpm.w,LEN(_xlpm.w)-FIND(_xlpm.sep,_xlpm.w)))</f>
        <v>rah</v>
      </c>
      <c r="K1987" s="10">
        <f>_xlfn.LET(_xlpm.w,I1987,LEN(_xlpm.w))</f>
        <v>2</v>
      </c>
      <c r="L1987" s="10">
        <f>_xlfn.LET(_xlpm.w,J1987,LEN(_xlpm.w))</f>
        <v>3</v>
      </c>
      <c r="M1987" s="10">
        <f>_xlfn.LET(_xlpm.a,K1987,_xlpm.b,L1987,MAX(_xlpm.a,_xlpm.b))</f>
        <v>3</v>
      </c>
      <c r="N1987" s="10">
        <f>_xlfn.LET(_xlpm.d,(K1987,L1987),MAX(_xlpm.d)-MIN(_xlpm.d))</f>
        <v>1</v>
      </c>
      <c r="O1987" s="1" t="str">
        <f>_xlfn.LET(_xlpm.sep,":",_xlpm.w,$G1987,_xlfn.CONCAT("~",RIGHT(_xlpm.w,LEN(_xlpm.w)-FIND(_xlpm.sep,_xlpm.w)),"~"))</f>
        <v>~rah~</v>
      </c>
      <c r="P1987" s="1" t="str">
        <f>_xlfn.LET(_xlpm.sep,":",_xlpm.w,$G1987,_xlfn.CONCAT("[",LEFT(_xlpm.w,FIND(_xlpm.sep,_xlpm.w)-1),"]"))</f>
        <v>[ɹɪ]</v>
      </c>
      <c r="Q1987" s="14" cm="1">
        <f t="array" ref="Q1987">SUM(_xlfn._xlws.FILTER($H$2:$H$7117,_xlfn.MAP($O$2:$O$7117,_xlfn.LAMBDA(_xlpm.x,_xlpm.x=$O1987))))</f>
        <v>3.4791252485089465E-4</v>
      </c>
      <c r="R1987" s="14">
        <f>$H1987/Q1987</f>
        <v>0.2857142857142857</v>
      </c>
      <c r="S1987" s="14" cm="1">
        <f t="array" ref="S1987">SUM(_xlfn._xlws.FILTER($H$2:$H$7117,_xlfn.MAP($P$2:$P$7117,_xlfn.LAMBDA(_xlpm.x,_xlpm.x=$P1987))))</f>
        <v>2.2266401590457251E-2</v>
      </c>
      <c r="T1987" s="14">
        <f>$H1987/S1987</f>
        <v>4.4642857142857158E-3</v>
      </c>
      <c r="U1987" s="14">
        <f>_xlfn.LET(_xlpm.freq,F1987,_xlpm.size,M1987+1,_xlpm.F,V1987,LOG(1+_xlpm.freq)*LOG(1+_xlpm.size)*_xlpm.F)</f>
        <v>2.931810509716126E-3</v>
      </c>
      <c r="V1987" s="14">
        <f>_xlfn.LET(_xlpm.a,T1987,_xlpm.b,R1987,2*_xlpm.a*_xlpm.b/(_xlpm.a+_xlpm.b))</f>
        <v>8.7912087912087947E-3</v>
      </c>
      <c r="W1987" s="14">
        <f>_xlfn.LET(_xlpm.p,R1987,_xlpm.q,T1987,LOG(_xlpm.p/_xlpm.q))</f>
        <v>1.8061799739838871</v>
      </c>
      <c r="X1987" s="2"/>
      <c r="AC1987" s="2"/>
      <c r="AH1987" s="2"/>
      <c r="AI1987" s="2"/>
    </row>
    <row r="1988" spans="1:35">
      <c r="A1988" s="1" t="str">
        <f>_xlfn.LET(_xlpm.sep," : ",CONCATENATE(O1988,_xlpm.sep,P1988))</f>
        <v>~sye~ : [zɪ]</v>
      </c>
      <c r="B1988" s="1">
        <f>_xlfn.LET(_xlpm.d,$G1988,_xlpm.k,_xlfn.CONCAT(LEFT(TRIM(B$1),1),"*"),COUNTIF(_xlpm.d,_xlpm.k))</f>
        <v>0</v>
      </c>
      <c r="C1988" s="1">
        <f>_xlfn.LET(_xlpm.d,$G1988,_xlpm.k,_xlfn.CONCAT(LEFT(TRIM(C$1),1),"*"),COUNTIF(_xlpm.d,_xlpm.k))</f>
        <v>0</v>
      </c>
      <c r="D1988" s="1">
        <f>_xlfn.LET(_xlpm.d,$G1988,_xlpm.k,_xlfn.CONCAT(LEFT(TRIM(D$1),1),"*"),COUNTIF(_xlpm.d,_xlpm.k))</f>
        <v>0</v>
      </c>
      <c r="E1988" s="1">
        <f>LOG(F1988+1,10)</f>
        <v>0.30102999566398114</v>
      </c>
      <c r="F1988" s="7">
        <v>1</v>
      </c>
      <c r="G1988" s="9" t="s">
        <v>5443</v>
      </c>
      <c r="H1988" s="4">
        <f>F1988/freq.sum.r6e</f>
        <v>4.9701789264413521E-5</v>
      </c>
      <c r="I1988" s="1" t="str">
        <f>_xlfn.LET(_xlpm.sep,":",_xlpm.w,$G1988,LEFT(_xlpm.w,FIND(_xlpm.sep,_xlpm.w)-1))</f>
        <v>zɪ</v>
      </c>
      <c r="J1988" s="1" t="str">
        <f>_xlfn.LET(_xlpm.sep,":",_xlpm.w,$G1988,RIGHT(_xlpm.w,LEN(_xlpm.w)-FIND(_xlpm.sep,_xlpm.w)))</f>
        <v>sye</v>
      </c>
      <c r="K1988" s="10">
        <f>_xlfn.LET(_xlpm.w,I1988,LEN(_xlpm.w))</f>
        <v>2</v>
      </c>
      <c r="L1988" s="10">
        <f>_xlfn.LET(_xlpm.w,J1988,LEN(_xlpm.w))</f>
        <v>3</v>
      </c>
      <c r="M1988" s="10">
        <f>_xlfn.LET(_xlpm.a,K1988,_xlpm.b,L1988,MAX(_xlpm.a,_xlpm.b))</f>
        <v>3</v>
      </c>
      <c r="N1988" s="10">
        <f>_xlfn.LET(_xlpm.d,(K1988,L1988),MAX(_xlpm.d)-MIN(_xlpm.d))</f>
        <v>1</v>
      </c>
      <c r="O1988" s="1" t="str">
        <f>_xlfn.LET(_xlpm.sep,":",_xlpm.w,$G1988,_xlfn.CONCAT("~",RIGHT(_xlpm.w,LEN(_xlpm.w)-FIND(_xlpm.sep,_xlpm.w)),"~"))</f>
        <v>~sye~</v>
      </c>
      <c r="P1988" s="1" t="str">
        <f>_xlfn.LET(_xlpm.sep,":",_xlpm.w,$G1988,_xlfn.CONCAT("[",LEFT(_xlpm.w,FIND(_xlpm.sep,_xlpm.w)-1),"]"))</f>
        <v>[zɪ]</v>
      </c>
      <c r="Q1988" s="14" cm="1">
        <f t="array" ref="Q1988">SUM(_xlfn._xlws.FILTER($H$2:$H$7117,_xlfn.MAP($O$2:$O$7117,_xlfn.LAMBDA(_xlpm.x,_xlpm.x=$O1988))))</f>
        <v>1.4910536779324057E-4</v>
      </c>
      <c r="R1988" s="14">
        <f>$H1988/Q1988</f>
        <v>0.33333333333333331</v>
      </c>
      <c r="S1988" s="14" cm="1">
        <f t="array" ref="S1988">SUM(_xlfn._xlws.FILTER($H$2:$H$7117,_xlfn.MAP($P$2:$P$7117,_xlfn.LAMBDA(_xlpm.x,_xlpm.x=$P1988))))</f>
        <v>9.5427435387673929E-3</v>
      </c>
      <c r="T1988" s="14">
        <f>$H1988/S1988</f>
        <v>5.2083333333333348E-3</v>
      </c>
      <c r="U1988" s="14">
        <f>_xlfn.LET(_xlpm.freq,F1988,_xlpm.size,M1988+1,_xlpm.F,V1988,LOG(1+_xlpm.freq)*LOG(1+_xlpm.size)*_xlpm.F)</f>
        <v>2.1580608961489717E-3</v>
      </c>
      <c r="V1988" s="14">
        <f>_xlfn.LET(_xlpm.a,T1988,_xlpm.b,R1988,2*_xlpm.a*_xlpm.b/(_xlpm.a+_xlpm.b))</f>
        <v>1.025641025641026E-2</v>
      </c>
      <c r="W1988" s="14">
        <f>_xlfn.LET(_xlpm.p,R1988,_xlpm.q,T1988,LOG(_xlpm.p/_xlpm.q))</f>
        <v>1.8061799739838871</v>
      </c>
      <c r="X1988" s="2"/>
      <c r="AC1988" s="2"/>
      <c r="AH1988" s="2"/>
      <c r="AI1988" s="2"/>
    </row>
    <row r="1989" spans="1:35">
      <c r="A1989" s="1" t="str">
        <f>_xlfn.LET(_xlpm.sep," : ",CONCATENATE(O1989,_xlpm.sep,P1989))</f>
        <v>~dah~ : [dɪ]</v>
      </c>
      <c r="B1989" s="1">
        <f>_xlfn.LET(_xlpm.d,$G1989,_xlpm.k,_xlfn.CONCAT(LEFT(TRIM(B$1),1),"*"),COUNTIF(_xlpm.d,_xlpm.k))</f>
        <v>0</v>
      </c>
      <c r="C1989" s="1">
        <f>_xlfn.LET(_xlpm.d,$G1989,_xlpm.k,_xlfn.CONCAT(LEFT(TRIM(C$1),1),"*"),COUNTIF(_xlpm.d,_xlpm.k))</f>
        <v>0</v>
      </c>
      <c r="D1989" s="1">
        <f>_xlfn.LET(_xlpm.d,$G1989,_xlpm.k,_xlfn.CONCAT(LEFT(TRIM(D$1),1),"*"),COUNTIF(_xlpm.d,_xlpm.k))</f>
        <v>0</v>
      </c>
      <c r="E1989" s="1">
        <f>LOG(F1989+1,10)</f>
        <v>0.47712125471966244</v>
      </c>
      <c r="F1989" s="7">
        <v>2</v>
      </c>
      <c r="G1989" s="9" t="s">
        <v>532</v>
      </c>
      <c r="H1989" s="4">
        <f>F1989/freq.sum.r6e</f>
        <v>9.9403578528827041E-5</v>
      </c>
      <c r="I1989" s="1" t="str">
        <f>_xlfn.LET(_xlpm.sep,":",_xlpm.w,$G1989,LEFT(_xlpm.w,FIND(_xlpm.sep,_xlpm.w)-1))</f>
        <v>dɪ</v>
      </c>
      <c r="J1989" s="1" t="str">
        <f>_xlfn.LET(_xlpm.sep,":",_xlpm.w,$G1989,RIGHT(_xlpm.w,LEN(_xlpm.w)-FIND(_xlpm.sep,_xlpm.w)))</f>
        <v>dah</v>
      </c>
      <c r="K1989" s="10">
        <f>_xlfn.LET(_xlpm.w,I1989,LEN(_xlpm.w))</f>
        <v>2</v>
      </c>
      <c r="L1989" s="10">
        <f>_xlfn.LET(_xlpm.w,J1989,LEN(_xlpm.w))</f>
        <v>3</v>
      </c>
      <c r="M1989" s="10">
        <f>_xlfn.LET(_xlpm.a,K1989,_xlpm.b,L1989,MAX(_xlpm.a,_xlpm.b))</f>
        <v>3</v>
      </c>
      <c r="N1989" s="10">
        <f>_xlfn.LET(_xlpm.d,(K1989,L1989),MAX(_xlpm.d)-MIN(_xlpm.d))</f>
        <v>1</v>
      </c>
      <c r="O1989" s="1" t="str">
        <f>_xlfn.LET(_xlpm.sep,":",_xlpm.w,$G1989,_xlfn.CONCAT("~",RIGHT(_xlpm.w,LEN(_xlpm.w)-FIND(_xlpm.sep,_xlpm.w)),"~"))</f>
        <v>~dah~</v>
      </c>
      <c r="P1989" s="1" t="str">
        <f>_xlfn.LET(_xlpm.sep,":",_xlpm.w,$G1989,_xlfn.CONCAT("[",LEFT(_xlpm.w,FIND(_xlpm.sep,_xlpm.w)-1),"]"))</f>
        <v>[dɪ]</v>
      </c>
      <c r="Q1989" s="14" cm="1">
        <f t="array" ref="Q1989">SUM(_xlfn._xlws.FILTER($H$2:$H$7117,_xlfn.MAP($O$2:$O$7117,_xlfn.LAMBDA(_xlpm.x,_xlpm.x=$O1989))))</f>
        <v>2.4850894632206762E-4</v>
      </c>
      <c r="R1989" s="14">
        <f>$H1989/Q1989</f>
        <v>0.39999999999999997</v>
      </c>
      <c r="S1989" s="14" cm="1">
        <f t="array" ref="S1989">SUM(_xlfn._xlws.FILTER($H$2:$H$7117,_xlfn.MAP($P$2:$P$7117,_xlfn.LAMBDA(_xlpm.x,_xlpm.x=$P1989))))</f>
        <v>1.5904572564612324E-2</v>
      </c>
      <c r="T1989" s="14">
        <f>$H1989/S1989</f>
        <v>6.2500000000000012E-3</v>
      </c>
      <c r="U1989" s="14">
        <f>_xlfn.LET(_xlpm.freq,F1989,_xlpm.size,M1989+1,_xlpm.F,V1989,LOG(1+_xlpm.freq)*LOG(1+_xlpm.size)*_xlpm.F)</f>
        <v>4.1045347136025763E-3</v>
      </c>
      <c r="V1989" s="14">
        <f>_xlfn.LET(_xlpm.a,T1989,_xlpm.b,R1989,2*_xlpm.a*_xlpm.b/(_xlpm.a+_xlpm.b))</f>
        <v>1.2307692307692311E-2</v>
      </c>
      <c r="W1989" s="14">
        <f>_xlfn.LET(_xlpm.p,R1989,_xlpm.q,T1989,LOG(_xlpm.p/_xlpm.q))</f>
        <v>1.8061799739838871</v>
      </c>
      <c r="X1989" s="2"/>
      <c r="AC1989" s="2"/>
      <c r="AH1989" s="2"/>
      <c r="AI1989" s="2"/>
    </row>
    <row r="1990" spans="1:35">
      <c r="A1990" s="1" t="str">
        <f>_xlfn.LET(_xlpm.sep," : ",CONCATENATE(O1990,_xlpm.sep,P1990))</f>
        <v>~rer~ : [ɹɪ]</v>
      </c>
      <c r="B1990" s="1">
        <f>_xlfn.LET(_xlpm.d,$G1990,_xlpm.k,_xlfn.CONCAT(LEFT(TRIM(B$1),1),"*"),COUNTIF(_xlpm.d,_xlpm.k))</f>
        <v>1</v>
      </c>
      <c r="C1990" s="1">
        <f>_xlfn.LET(_xlpm.d,$G1990,_xlpm.k,_xlfn.CONCAT(LEFT(TRIM(C$1),1),"*"),COUNTIF(_xlpm.d,_xlpm.k))</f>
        <v>0</v>
      </c>
      <c r="D1990" s="1">
        <f>_xlfn.LET(_xlpm.d,$G1990,_xlpm.k,_xlfn.CONCAT(LEFT(TRIM(D$1),1),"*"),COUNTIF(_xlpm.d,_xlpm.k))</f>
        <v>0</v>
      </c>
      <c r="E1990" s="1">
        <f>LOG(F1990+1,10)</f>
        <v>0.60205999132796229</v>
      </c>
      <c r="F1990" s="7">
        <v>3</v>
      </c>
      <c r="G1990" s="9" t="s">
        <v>6676</v>
      </c>
      <c r="H1990" s="4">
        <f>F1990/freq.sum.r6e</f>
        <v>1.4910536779324057E-4</v>
      </c>
      <c r="I1990" s="1" t="str">
        <f>_xlfn.LET(_xlpm.sep,":",_xlpm.w,$G1990,LEFT(_xlpm.w,FIND(_xlpm.sep,_xlpm.w)-1))</f>
        <v>ɹɪ</v>
      </c>
      <c r="J1990" s="1" t="str">
        <f>_xlfn.LET(_xlpm.sep,":",_xlpm.w,$G1990,RIGHT(_xlpm.w,LEN(_xlpm.w)-FIND(_xlpm.sep,_xlpm.w)))</f>
        <v>rer</v>
      </c>
      <c r="K1990" s="10">
        <f>_xlfn.LET(_xlpm.w,I1990,LEN(_xlpm.w))</f>
        <v>2</v>
      </c>
      <c r="L1990" s="10">
        <f>_xlfn.LET(_xlpm.w,J1990,LEN(_xlpm.w))</f>
        <v>3</v>
      </c>
      <c r="M1990" s="10">
        <f>_xlfn.LET(_xlpm.a,K1990,_xlpm.b,L1990,MAX(_xlpm.a,_xlpm.b))</f>
        <v>3</v>
      </c>
      <c r="N1990" s="10">
        <f>_xlfn.LET(_xlpm.d,(K1990,L1990),MAX(_xlpm.d)-MIN(_xlpm.d))</f>
        <v>1</v>
      </c>
      <c r="O1990" s="1" t="str">
        <f>_xlfn.LET(_xlpm.sep,":",_xlpm.w,$G1990,_xlfn.CONCAT("~",RIGHT(_xlpm.w,LEN(_xlpm.w)-FIND(_xlpm.sep,_xlpm.w)),"~"))</f>
        <v>~rer~</v>
      </c>
      <c r="P1990" s="1" t="str">
        <f>_xlfn.LET(_xlpm.sep,":",_xlpm.w,$G1990,_xlfn.CONCAT("[",LEFT(_xlpm.w,FIND(_xlpm.sep,_xlpm.w)-1),"]"))</f>
        <v>[ɹɪ]</v>
      </c>
      <c r="Q1990" s="14" cm="1">
        <f t="array" ref="Q1990">SUM(_xlfn._xlws.FILTER($H$2:$H$7117,_xlfn.MAP($O$2:$O$7117,_xlfn.LAMBDA(_xlpm.x,_xlpm.x=$O1990))))</f>
        <v>3.4791252485089465E-4</v>
      </c>
      <c r="R1990" s="14">
        <f>$H1990/Q1990</f>
        <v>0.4285714285714286</v>
      </c>
      <c r="S1990" s="14" cm="1">
        <f t="array" ref="S1990">SUM(_xlfn._xlws.FILTER($H$2:$H$7117,_xlfn.MAP($P$2:$P$7117,_xlfn.LAMBDA(_xlpm.x,_xlpm.x=$P1990))))</f>
        <v>2.2266401590457251E-2</v>
      </c>
      <c r="T1990" s="14">
        <f>$H1990/S1990</f>
        <v>6.6964285714285737E-3</v>
      </c>
      <c r="U1990" s="14">
        <f>_xlfn.LET(_xlpm.freq,F1990,_xlpm.size,M1990+1,_xlpm.F,V1990,LOG(1+_xlpm.freq)*LOG(1+_xlpm.size)*_xlpm.F)</f>
        <v>5.5492994472402133E-3</v>
      </c>
      <c r="V1990" s="14">
        <f>_xlfn.LET(_xlpm.a,T1990,_xlpm.b,R1990,2*_xlpm.a*_xlpm.b/(_xlpm.a+_xlpm.b))</f>
        <v>1.3186813186813192E-2</v>
      </c>
      <c r="W1990" s="14">
        <f>_xlfn.LET(_xlpm.p,R1990,_xlpm.q,T1990,LOG(_xlpm.p/_xlpm.q))</f>
        <v>1.8061799739838871</v>
      </c>
      <c r="X1990" s="2"/>
      <c r="AC1990" s="2"/>
      <c r="AH1990" s="2"/>
      <c r="AI1990" s="2"/>
    </row>
    <row r="1991" spans="1:35">
      <c r="A1991" s="1" t="str">
        <f>_xlfn.LET(_xlpm.sep," : ",CONCATENATE(O1991,_xlpm.sep,P1991))</f>
        <v>~beh~ : [bɪ]</v>
      </c>
      <c r="B1991" s="1">
        <f>_xlfn.LET(_xlpm.d,$G1991,_xlpm.k,_xlfn.CONCAT(LEFT(TRIM(B$1),1),"*"),COUNTIF(_xlpm.d,_xlpm.k))</f>
        <v>0</v>
      </c>
      <c r="C1991" s="1">
        <f>_xlfn.LET(_xlpm.d,$G1991,_xlpm.k,_xlfn.CONCAT(LEFT(TRIM(C$1),1),"*"),COUNTIF(_xlpm.d,_xlpm.k))</f>
        <v>0</v>
      </c>
      <c r="D1991" s="1">
        <f>_xlfn.LET(_xlpm.d,$G1991,_xlpm.k,_xlfn.CONCAT(LEFT(TRIM(D$1),1),"*"),COUNTIF(_xlpm.d,_xlpm.k))</f>
        <v>0</v>
      </c>
      <c r="E1991" s="1">
        <f>LOG(F1991+1,10)</f>
        <v>0.47712125471966244</v>
      </c>
      <c r="F1991" s="7">
        <v>2</v>
      </c>
      <c r="G1991" s="9" t="s">
        <v>285</v>
      </c>
      <c r="H1991" s="4">
        <f>F1991/freq.sum.r6e</f>
        <v>9.9403578528827041E-5</v>
      </c>
      <c r="I1991" s="4" t="str">
        <f>_xlfn.LET(_xlpm.sep,":",_xlpm.w,$G1991,LEFT(_xlpm.w,FIND(_xlpm.sep,_xlpm.w)-1))</f>
        <v>bɪ</v>
      </c>
      <c r="J1991" s="4" t="str">
        <f>_xlfn.LET(_xlpm.sep,":",_xlpm.w,$G1991,RIGHT(_xlpm.w,LEN(_xlpm.w)-FIND(_xlpm.sep,_xlpm.w)))</f>
        <v>beh</v>
      </c>
      <c r="K1991" s="10">
        <f>_xlfn.LET(_xlpm.w,I1991,LEN(_xlpm.w))</f>
        <v>2</v>
      </c>
      <c r="L1991" s="10">
        <f>_xlfn.LET(_xlpm.w,J1991,LEN(_xlpm.w))</f>
        <v>3</v>
      </c>
      <c r="M1991" s="10">
        <f>_xlfn.LET(_xlpm.a,K1991,_xlpm.b,L1991,MAX(_xlpm.a,_xlpm.b))</f>
        <v>3</v>
      </c>
      <c r="N1991" s="10">
        <f>_xlfn.LET(_xlpm.d,(K1991,L1991),MAX(_xlpm.d)-MIN(_xlpm.d))</f>
        <v>1</v>
      </c>
      <c r="O1991" s="1" t="str">
        <f>_xlfn.LET(_xlpm.sep,":",_xlpm.w,$G1991,_xlfn.CONCAT("~",RIGHT(_xlpm.w,LEN(_xlpm.w)-FIND(_xlpm.sep,_xlpm.w)),"~"))</f>
        <v>~beh~</v>
      </c>
      <c r="P1991" s="1" t="str">
        <f>_xlfn.LET(_xlpm.sep,":",_xlpm.w,$G1991,_xlfn.CONCAT("[",LEFT(_xlpm.w,FIND(_xlpm.sep,_xlpm.w)-1),"]"))</f>
        <v>[bɪ]</v>
      </c>
      <c r="Q1991" s="14" cm="1">
        <f t="array" ref="Q1991">SUM(_xlfn._xlws.FILTER($H$2:$H$7109,_xlfn.MAP($O$2:$O$7109,_xlfn.LAMBDA(_xlpm.x,_xlpm.x=$O1991))))</f>
        <v>1.9880715705765408E-4</v>
      </c>
      <c r="R1991" s="14">
        <f>$H1991/Q1991</f>
        <v>0.5</v>
      </c>
      <c r="S1991" s="14" cm="1">
        <f t="array" ref="S1991">SUM(_xlfn._xlws.FILTER($H$2:$H$7109,_xlfn.MAP($P$2:$P$7109,_xlfn.LAMBDA(_xlpm.x,_xlpm.x=$P1991))))</f>
        <v>1.2723658051689858E-2</v>
      </c>
      <c r="T1991" s="14">
        <f>$H1991/S1991</f>
        <v>7.8125000000000017E-3</v>
      </c>
      <c r="U1991" s="14">
        <f>_xlfn.LET(_xlpm.freq,F1991,_xlpm.size,M1991+1,_xlpm.F,V1991,LOG(1+_xlpm.freq)*LOG(1+_xlpm.size)*_xlpm.F)</f>
        <v>5.1306683920032195E-3</v>
      </c>
      <c r="V1991" s="14">
        <f>_xlfn.LET(_xlpm.a,T1991,_xlpm.b,R1991,2*_xlpm.a*_xlpm.b/(_xlpm.a+_xlpm.b))</f>
        <v>1.5384615384615387E-2</v>
      </c>
      <c r="W1991" s="14">
        <f>_xlfn.LET(_xlpm.p,R1991,_xlpm.q,T1991,LOG(_xlpm.p/_xlpm.q))</f>
        <v>1.8061799739838871</v>
      </c>
      <c r="X1991" s="2"/>
      <c r="AC1991" s="2"/>
      <c r="AH1991" s="2"/>
      <c r="AI1991" s="2"/>
    </row>
    <row r="1992" spans="1:35">
      <c r="A1992" s="1" t="str">
        <f>_xlfn.LET(_xlpm.sep," : ",CONCATENATE(O1992,_xlpm.sep,P1992))</f>
        <v>~cer~ : [sɪ]</v>
      </c>
      <c r="B1992" s="1">
        <f>_xlfn.LET(_xlpm.d,$G1992,_xlpm.k,_xlfn.CONCAT(LEFT(TRIM(B$1),1),"*"),COUNTIF(_xlpm.d,_xlpm.k))</f>
        <v>0</v>
      </c>
      <c r="C1992" s="1">
        <f>_xlfn.LET(_xlpm.d,$G1992,_xlpm.k,_xlfn.CONCAT(LEFT(TRIM(C$1),1),"*"),COUNTIF(_xlpm.d,_xlpm.k))</f>
        <v>0</v>
      </c>
      <c r="D1992" s="1">
        <f>_xlfn.LET(_xlpm.d,$G1992,_xlpm.k,_xlfn.CONCAT(LEFT(TRIM(D$1),1),"*"),COUNTIF(_xlpm.d,_xlpm.k))</f>
        <v>0</v>
      </c>
      <c r="E1992" s="1">
        <f>LOG(F1992+1,10)</f>
        <v>0.60205999132796229</v>
      </c>
      <c r="F1992" s="7">
        <v>3</v>
      </c>
      <c r="G1992" s="9" t="s">
        <v>4430</v>
      </c>
      <c r="H1992" s="4">
        <f>F1992/freq.sum.r6e</f>
        <v>1.4910536779324057E-4</v>
      </c>
      <c r="I1992" s="1" t="str">
        <f>_xlfn.LET(_xlpm.sep,":",_xlpm.w,$G1992,LEFT(_xlpm.w,FIND(_xlpm.sep,_xlpm.w)-1))</f>
        <v>sɪ</v>
      </c>
      <c r="J1992" s="1" t="str">
        <f>_xlfn.LET(_xlpm.sep,":",_xlpm.w,$G1992,RIGHT(_xlpm.w,LEN(_xlpm.w)-FIND(_xlpm.sep,_xlpm.w)))</f>
        <v>cer</v>
      </c>
      <c r="K1992" s="10">
        <f>_xlfn.LET(_xlpm.w,I1992,LEN(_xlpm.w))</f>
        <v>2</v>
      </c>
      <c r="L1992" s="10">
        <f>_xlfn.LET(_xlpm.w,J1992,LEN(_xlpm.w))</f>
        <v>3</v>
      </c>
      <c r="M1992" s="10">
        <f>_xlfn.LET(_xlpm.a,K1992,_xlpm.b,L1992,MAX(_xlpm.a,_xlpm.b))</f>
        <v>3</v>
      </c>
      <c r="N1992" s="10">
        <f>_xlfn.LET(_xlpm.d,(K1992,L1992),MAX(_xlpm.d)-MIN(_xlpm.d))</f>
        <v>1</v>
      </c>
      <c r="O1992" s="1" t="str">
        <f>_xlfn.LET(_xlpm.sep,":",_xlpm.w,$G1992,_xlfn.CONCAT("~",RIGHT(_xlpm.w,LEN(_xlpm.w)-FIND(_xlpm.sep,_xlpm.w)),"~"))</f>
        <v>~cer~</v>
      </c>
      <c r="P1992" s="1" t="str">
        <f>_xlfn.LET(_xlpm.sep,":",_xlpm.w,$G1992,_xlfn.CONCAT("[",LEFT(_xlpm.w,FIND(_xlpm.sep,_xlpm.w)-1),"]"))</f>
        <v>[sɪ]</v>
      </c>
      <c r="Q1992" s="14" cm="1">
        <f t="array" ref="Q1992">SUM(_xlfn._xlws.FILTER($H$2:$H$7117,_xlfn.MAP($O$2:$O$7117,_xlfn.LAMBDA(_xlpm.x,_xlpm.x=$O1992))))</f>
        <v>2.9821073558648114E-4</v>
      </c>
      <c r="R1992" s="14">
        <f>$H1992/Q1992</f>
        <v>0.5</v>
      </c>
      <c r="S1992" s="14" cm="1">
        <f t="array" ref="S1992">SUM(_xlfn._xlws.FILTER($H$2:$H$7117,_xlfn.MAP($P$2:$P$7117,_xlfn.LAMBDA(_xlpm.x,_xlpm.x=$P1992))))</f>
        <v>1.9085487077534789E-2</v>
      </c>
      <c r="T1992" s="14">
        <f>$H1992/S1992</f>
        <v>7.8125000000000017E-3</v>
      </c>
      <c r="U1992" s="14">
        <f>_xlfn.LET(_xlpm.freq,F1992,_xlpm.size,M1992+1,_xlpm.F,V1992,LOG(1+_xlpm.freq)*LOG(1+_xlpm.size)*_xlpm.F)</f>
        <v>6.4741826884469143E-3</v>
      </c>
      <c r="V1992" s="14">
        <f>_xlfn.LET(_xlpm.a,T1992,_xlpm.b,R1992,2*_xlpm.a*_xlpm.b/(_xlpm.a+_xlpm.b))</f>
        <v>1.5384615384615387E-2</v>
      </c>
      <c r="W1992" s="14">
        <f>_xlfn.LET(_xlpm.p,R1992,_xlpm.q,T1992,LOG(_xlpm.p/_xlpm.q))</f>
        <v>1.8061799739838871</v>
      </c>
      <c r="X1992" s="2"/>
      <c r="AC1992" s="2"/>
      <c r="AH1992" s="2"/>
      <c r="AI1992" s="2"/>
    </row>
    <row r="1993" spans="1:35">
      <c r="A1993" s="1" t="str">
        <f>_xlfn.LET(_xlpm.sep," : ",CONCATENATE(O1993,_xlpm.sep,P1993))</f>
        <v>~dyr~ : [dɪ]</v>
      </c>
      <c r="B1993" s="1">
        <f>_xlfn.LET(_xlpm.d,$G1993,_xlpm.k,_xlfn.CONCAT(LEFT(TRIM(B$1),1),"*"),COUNTIF(_xlpm.d,_xlpm.k))</f>
        <v>0</v>
      </c>
      <c r="C1993" s="1">
        <f>_xlfn.LET(_xlpm.d,$G1993,_xlpm.k,_xlfn.CONCAT(LEFT(TRIM(C$1),1),"*"),COUNTIF(_xlpm.d,_xlpm.k))</f>
        <v>0</v>
      </c>
      <c r="D1993" s="1">
        <f>_xlfn.LET(_xlpm.d,$G1993,_xlpm.k,_xlfn.CONCAT(LEFT(TRIM(D$1),1),"*"),COUNTIF(_xlpm.d,_xlpm.k))</f>
        <v>0</v>
      </c>
      <c r="E1993" s="1">
        <f>LOG(F1993+1,10)</f>
        <v>0.60205999132796229</v>
      </c>
      <c r="F1993" s="7">
        <v>3</v>
      </c>
      <c r="G1993" s="9" t="s">
        <v>647</v>
      </c>
      <c r="H1993" s="4">
        <f>F1993/freq.sum.r6e</f>
        <v>1.4910536779324057E-4</v>
      </c>
      <c r="I1993" s="1" t="str">
        <f>_xlfn.LET(_xlpm.sep,":",_xlpm.w,$G1993,LEFT(_xlpm.w,FIND(_xlpm.sep,_xlpm.w)-1))</f>
        <v>dɪ</v>
      </c>
      <c r="J1993" s="1" t="str">
        <f>_xlfn.LET(_xlpm.sep,":",_xlpm.w,$G1993,RIGHT(_xlpm.w,LEN(_xlpm.w)-FIND(_xlpm.sep,_xlpm.w)))</f>
        <v>dyr</v>
      </c>
      <c r="K1993" s="10">
        <f>_xlfn.LET(_xlpm.w,I1993,LEN(_xlpm.w))</f>
        <v>2</v>
      </c>
      <c r="L1993" s="10">
        <f>_xlfn.LET(_xlpm.w,J1993,LEN(_xlpm.w))</f>
        <v>3</v>
      </c>
      <c r="M1993" s="10">
        <f>_xlfn.LET(_xlpm.a,K1993,_xlpm.b,L1993,MAX(_xlpm.a,_xlpm.b))</f>
        <v>3</v>
      </c>
      <c r="N1993" s="10">
        <f>_xlfn.LET(_xlpm.d,(K1993,L1993),MAX(_xlpm.d)-MIN(_xlpm.d))</f>
        <v>1</v>
      </c>
      <c r="O1993" s="1" t="str">
        <f>_xlfn.LET(_xlpm.sep,":",_xlpm.w,$G1993,_xlfn.CONCAT("~",RIGHT(_xlpm.w,LEN(_xlpm.w)-FIND(_xlpm.sep,_xlpm.w)),"~"))</f>
        <v>~dyr~</v>
      </c>
      <c r="P1993" s="1" t="str">
        <f>_xlfn.LET(_xlpm.sep,":",_xlpm.w,$G1993,_xlfn.CONCAT("[",LEFT(_xlpm.w,FIND(_xlpm.sep,_xlpm.w)-1),"]"))</f>
        <v>[dɪ]</v>
      </c>
      <c r="Q1993" s="14" cm="1">
        <f t="array" ref="Q1993">SUM(_xlfn._xlws.FILTER($H$2:$H$7111,_xlfn.MAP($O$2:$O$7111,_xlfn.LAMBDA(_xlpm.x,_xlpm.x=$O1993))))</f>
        <v>2.4850894632206762E-4</v>
      </c>
      <c r="R1993" s="14">
        <f>$H1993/Q1993</f>
        <v>0.6</v>
      </c>
      <c r="S1993" s="14" cm="1">
        <f t="array" ref="S1993">SUM(_xlfn._xlws.FILTER($H$2:$H$7111,_xlfn.MAP($P$2:$P$7111,_xlfn.LAMBDA(_xlpm.x,_xlpm.x=$P1993))))</f>
        <v>1.5904572564612324E-2</v>
      </c>
      <c r="T1993" s="14">
        <f>$H1993/S1993</f>
        <v>9.3750000000000014E-3</v>
      </c>
      <c r="U1993" s="14">
        <f>_xlfn.LET(_xlpm.freq,F1993,_xlpm.size,M1993+1,_xlpm.F,V1993,LOG(1+_xlpm.freq)*LOG(1+_xlpm.size)*_xlpm.F)</f>
        <v>7.7690192261362966E-3</v>
      </c>
      <c r="V1993" s="14">
        <f>_xlfn.LET(_xlpm.a,T1993,_xlpm.b,R1993,2*_xlpm.a*_xlpm.b/(_xlpm.a+_xlpm.b))</f>
        <v>1.8461538461538463E-2</v>
      </c>
      <c r="W1993" s="14">
        <f>_xlfn.LET(_xlpm.p,R1993,_xlpm.q,T1993,LOG(_xlpm.p/_xlpm.q))</f>
        <v>1.8061799739838871</v>
      </c>
      <c r="X1993" s="2"/>
      <c r="AC1993" s="2"/>
      <c r="AH1993" s="2"/>
      <c r="AI1993" s="2"/>
    </row>
    <row r="1994" spans="1:35">
      <c r="A1994" s="1" t="str">
        <f>_xlfn.LET(_xlpm.sep," : ",CONCATENATE(O1994,_xlpm.sep,P1994))</f>
        <v>~nyr~ : [nɪ]</v>
      </c>
      <c r="B1994" s="1">
        <f>_xlfn.LET(_xlpm.d,$G1994,_xlpm.k,_xlfn.CONCAT(LEFT(TRIM(B$1),1),"*"),COUNTIF(_xlpm.d,_xlpm.k))</f>
        <v>0</v>
      </c>
      <c r="C1994" s="1">
        <f>_xlfn.LET(_xlpm.d,$G1994,_xlpm.k,_xlfn.CONCAT(LEFT(TRIM(C$1),1),"*"),COUNTIF(_xlpm.d,_xlpm.k))</f>
        <v>0</v>
      </c>
      <c r="D1994" s="1">
        <f>_xlfn.LET(_xlpm.d,$G1994,_xlpm.k,_xlfn.CONCAT(LEFT(TRIM(D$1),1),"*"),COUNTIF(_xlpm.d,_xlpm.k))</f>
        <v>1</v>
      </c>
      <c r="E1994" s="1">
        <f>LOG(F1994+1,10)</f>
        <v>0.60205999132796229</v>
      </c>
      <c r="F1994" s="7">
        <v>3</v>
      </c>
      <c r="G1994" s="9" t="s">
        <v>3478</v>
      </c>
      <c r="H1994" s="4">
        <f>F1994/freq.sum.r6e</f>
        <v>1.4910536779324057E-4</v>
      </c>
      <c r="I1994" s="1" t="str">
        <f>_xlfn.LET(_xlpm.sep,":",_xlpm.w,$G1994,LEFT(_xlpm.w,FIND(_xlpm.sep,_xlpm.w)-1))</f>
        <v>nɪ</v>
      </c>
      <c r="J1994" s="1" t="str">
        <f>_xlfn.LET(_xlpm.sep,":",_xlpm.w,$G1994,RIGHT(_xlpm.w,LEN(_xlpm.w)-FIND(_xlpm.sep,_xlpm.w)))</f>
        <v>nyr</v>
      </c>
      <c r="K1994" s="10">
        <f>_xlfn.LET(_xlpm.w,I1994,LEN(_xlpm.w))</f>
        <v>2</v>
      </c>
      <c r="L1994" s="10">
        <f>_xlfn.LET(_xlpm.w,J1994,LEN(_xlpm.w))</f>
        <v>3</v>
      </c>
      <c r="M1994" s="10">
        <f>_xlfn.LET(_xlpm.a,K1994,_xlpm.b,L1994,MAX(_xlpm.a,_xlpm.b))</f>
        <v>3</v>
      </c>
      <c r="N1994" s="10">
        <f>_xlfn.LET(_xlpm.d,(K1994,L1994),MAX(_xlpm.d)-MIN(_xlpm.d))</f>
        <v>1</v>
      </c>
      <c r="O1994" s="1" t="str">
        <f>_xlfn.LET(_xlpm.sep,":",_xlpm.w,$G1994,_xlfn.CONCAT("~",RIGHT(_xlpm.w,LEN(_xlpm.w)-FIND(_xlpm.sep,_xlpm.w)),"~"))</f>
        <v>~nyr~</v>
      </c>
      <c r="P1994" s="1" t="str">
        <f>_xlfn.LET(_xlpm.sep,":",_xlpm.w,$G1994,_xlfn.CONCAT("[",LEFT(_xlpm.w,FIND(_xlpm.sep,_xlpm.w)-1),"]"))</f>
        <v>[nɪ]</v>
      </c>
      <c r="Q1994" s="14" cm="1">
        <f t="array" ref="Q1994">SUM(_xlfn._xlws.FILTER($H$2:$H$7109,_xlfn.MAP($O$2:$O$7109,_xlfn.LAMBDA(_xlpm.x,_xlpm.x=$O1994))))</f>
        <v>2.4850894632206762E-4</v>
      </c>
      <c r="R1994" s="14">
        <f>$H1994/Q1994</f>
        <v>0.6</v>
      </c>
      <c r="S1994" s="14" cm="1">
        <f t="array" ref="S1994">SUM(_xlfn._xlws.FILTER($H$2:$H$7109,_xlfn.MAP($P$2:$P$7109,_xlfn.LAMBDA(_xlpm.x,_xlpm.x=$P1994))))</f>
        <v>1.5904572564612324E-2</v>
      </c>
      <c r="T1994" s="14">
        <f>$H1994/S1994</f>
        <v>9.3750000000000014E-3</v>
      </c>
      <c r="U1994" s="14">
        <f>_xlfn.LET(_xlpm.freq,F1994,_xlpm.size,M1994+1,_xlpm.F,V1994,LOG(1+_xlpm.freq)*LOG(1+_xlpm.size)*_xlpm.F)</f>
        <v>7.7690192261362966E-3</v>
      </c>
      <c r="V1994" s="14">
        <f>_xlfn.LET(_xlpm.a,T1994,_xlpm.b,R1994,2*_xlpm.a*_xlpm.b/(_xlpm.a+_xlpm.b))</f>
        <v>1.8461538461538463E-2</v>
      </c>
      <c r="W1994" s="14">
        <f>_xlfn.LET(_xlpm.p,R1994,_xlpm.q,T1994,LOG(_xlpm.p/_xlpm.q))</f>
        <v>1.8061799739838871</v>
      </c>
      <c r="X1994" s="2"/>
      <c r="AC1994" s="2"/>
      <c r="AH1994" s="2"/>
      <c r="AI1994" s="2"/>
    </row>
    <row r="1995" spans="1:35">
      <c r="A1995" s="1" t="str">
        <f>_xlfn.LET(_xlpm.sep," : ",CONCATENATE(O1995,_xlpm.sep,P1995))</f>
        <v>~egh~ : [ɪ]</v>
      </c>
      <c r="B1995" s="1">
        <f>_xlfn.LET(_xlpm.d,$G1995,_xlpm.k,_xlfn.CONCAT(LEFT(TRIM(B$1),1),"*"),COUNTIF(_xlpm.d,_xlpm.k))</f>
        <v>0</v>
      </c>
      <c r="C1995" s="1">
        <f>_xlfn.LET(_xlpm.d,$G1995,_xlpm.k,_xlfn.CONCAT(LEFT(TRIM(C$1),1),"*"),COUNTIF(_xlpm.d,_xlpm.k))</f>
        <v>0</v>
      </c>
      <c r="D1995" s="1">
        <f>_xlfn.LET(_xlpm.d,$G1995,_xlpm.k,_xlfn.CONCAT(LEFT(TRIM(D$1),1),"*"),COUNTIF(_xlpm.d,_xlpm.k))</f>
        <v>0</v>
      </c>
      <c r="E1995" s="1">
        <f>LOG(F1995+1,10)</f>
        <v>0.47712125471966244</v>
      </c>
      <c r="F1995" s="7">
        <v>2</v>
      </c>
      <c r="G1995" s="9" t="s">
        <v>5548</v>
      </c>
      <c r="H1995" s="4">
        <f>F1995/freq.sum.r6e</f>
        <v>9.9403578528827041E-5</v>
      </c>
      <c r="I1995" s="1" t="str">
        <f>_xlfn.LET(_xlpm.sep,":",_xlpm.w,$G1995,LEFT(_xlpm.w,FIND(_xlpm.sep,_xlpm.w)-1))</f>
        <v>ɪ</v>
      </c>
      <c r="J1995" s="1" t="str">
        <f>_xlfn.LET(_xlpm.sep,":",_xlpm.w,$G1995,RIGHT(_xlpm.w,LEN(_xlpm.w)-FIND(_xlpm.sep,_xlpm.w)))</f>
        <v>egh</v>
      </c>
      <c r="K1995" s="10">
        <f>_xlfn.LET(_xlpm.w,I1995,LEN(_xlpm.w))</f>
        <v>1</v>
      </c>
      <c r="L1995" s="10">
        <f>_xlfn.LET(_xlpm.w,J1995,LEN(_xlpm.w))</f>
        <v>3</v>
      </c>
      <c r="M1995" s="10">
        <f>_xlfn.LET(_xlpm.a,K1995,_xlpm.b,L1995,MAX(_xlpm.a,_xlpm.b))</f>
        <v>3</v>
      </c>
      <c r="N1995" s="10">
        <f>_xlfn.LET(_xlpm.d,(K1995,L1995),MAX(_xlpm.d)-MIN(_xlpm.d))</f>
        <v>2</v>
      </c>
      <c r="O1995" s="1" t="str">
        <f>_xlfn.LET(_xlpm.sep,":",_xlpm.w,$G1995,_xlfn.CONCAT("~",RIGHT(_xlpm.w,LEN(_xlpm.w)-FIND(_xlpm.sep,_xlpm.w)),"~"))</f>
        <v>~egh~</v>
      </c>
      <c r="P1995" s="1" t="str">
        <f>_xlfn.LET(_xlpm.sep,":",_xlpm.w,$G1995,_xlfn.CONCAT("[",LEFT(_xlpm.w,FIND(_xlpm.sep,_xlpm.w)-1),"]"))</f>
        <v>[ɪ]</v>
      </c>
      <c r="Q1995" s="14" cm="1">
        <f t="array" ref="Q1995">SUM(_xlfn._xlws.FILTER($H$2:$H$7117,_xlfn.MAP($O$2:$O$7117,_xlfn.LAMBDA(_xlpm.x,_xlpm.x=$O1995))))</f>
        <v>9.9403578528827041E-5</v>
      </c>
      <c r="R1995" s="14">
        <f>$H1995/Q1995</f>
        <v>1</v>
      </c>
      <c r="S1995" s="14" cm="1">
        <f t="array" ref="S1995">SUM(_xlfn._xlws.FILTER($H$2:$H$7117,_xlfn.MAP($P$2:$P$7117,_xlfn.LAMBDA(_xlpm.x,_xlpm.x=$P1995))))</f>
        <v>6.361829025844928E-3</v>
      </c>
      <c r="T1995" s="14">
        <f>$H1995/S1995</f>
        <v>1.5625000000000007E-2</v>
      </c>
      <c r="U1995" s="14">
        <f>_xlfn.LET(_xlpm.freq,F1995,_xlpm.size,M1995+1,_xlpm.F,V1995,LOG(1+_xlpm.freq)*LOG(1+_xlpm.size)*_xlpm.F)</f>
        <v>1.0261336784006441E-2</v>
      </c>
      <c r="V1995" s="14">
        <f>_xlfn.LET(_xlpm.a,T1995,_xlpm.b,R1995,2*_xlpm.a*_xlpm.b/(_xlpm.a+_xlpm.b))</f>
        <v>3.0769230769230781E-2</v>
      </c>
      <c r="W1995" s="14">
        <f>_xlfn.LET(_xlpm.p,R1995,_xlpm.q,T1995,LOG(_xlpm.p/_xlpm.q))</f>
        <v>1.8061799739838871</v>
      </c>
      <c r="X1995" s="2"/>
      <c r="AC1995" s="2"/>
      <c r="AH1995" s="2"/>
      <c r="AI1995" s="2"/>
    </row>
    <row r="1996" spans="1:35">
      <c r="A1996" s="1" t="str">
        <f>_xlfn.LET(_xlpm.sep," : ",CONCATENATE(O1996,_xlpm.sep,P1996))</f>
        <v>~zir~ : [zɪ]</v>
      </c>
      <c r="B1996" s="1">
        <f>_xlfn.LET(_xlpm.d,$G1996,_xlpm.k,_xlfn.CONCAT(LEFT(TRIM(B$1),1),"*"),COUNTIF(_xlpm.d,_xlpm.k))</f>
        <v>0</v>
      </c>
      <c r="C1996" s="1">
        <f>_xlfn.LET(_xlpm.d,$G1996,_xlpm.k,_xlfn.CONCAT(LEFT(TRIM(C$1),1),"*"),COUNTIF(_xlpm.d,_xlpm.k))</f>
        <v>0</v>
      </c>
      <c r="D1996" s="1">
        <f>_xlfn.LET(_xlpm.d,$G1996,_xlpm.k,_xlfn.CONCAT(LEFT(TRIM(D$1),1),"*"),COUNTIF(_xlpm.d,_xlpm.k))</f>
        <v>0</v>
      </c>
      <c r="E1996" s="1">
        <f>LOG(F1996+1,10)</f>
        <v>0.60205999132796229</v>
      </c>
      <c r="F1996" s="7">
        <v>3</v>
      </c>
      <c r="G1996" s="9" t="s">
        <v>5470</v>
      </c>
      <c r="H1996" s="4">
        <f>F1996/freq.sum.r6e</f>
        <v>1.4910536779324057E-4</v>
      </c>
      <c r="I1996" s="4" t="str">
        <f>_xlfn.LET(_xlpm.sep,":",_xlpm.w,$G1996,LEFT(_xlpm.w,FIND(_xlpm.sep,_xlpm.w)-1))</f>
        <v>zɪ</v>
      </c>
      <c r="J1996" s="4" t="str">
        <f>_xlfn.LET(_xlpm.sep,":",_xlpm.w,$G1996,RIGHT(_xlpm.w,LEN(_xlpm.w)-FIND(_xlpm.sep,_xlpm.w)))</f>
        <v>zir</v>
      </c>
      <c r="K1996" s="10">
        <f>_xlfn.LET(_xlpm.w,I1996,LEN(_xlpm.w))</f>
        <v>2</v>
      </c>
      <c r="L1996" s="10">
        <f>_xlfn.LET(_xlpm.w,J1996,LEN(_xlpm.w))</f>
        <v>3</v>
      </c>
      <c r="M1996" s="10">
        <f>_xlfn.LET(_xlpm.a,K1996,_xlpm.b,L1996,MAX(_xlpm.a,_xlpm.b))</f>
        <v>3</v>
      </c>
      <c r="N1996" s="10">
        <f>_xlfn.LET(_xlpm.d,(K1996,L1996),MAX(_xlpm.d)-MIN(_xlpm.d))</f>
        <v>1</v>
      </c>
      <c r="O1996" s="1" t="str">
        <f>_xlfn.LET(_xlpm.sep,":",_xlpm.w,$G1996,_xlfn.CONCAT("~",RIGHT(_xlpm.w,LEN(_xlpm.w)-FIND(_xlpm.sep,_xlpm.w)),"~"))</f>
        <v>~zir~</v>
      </c>
      <c r="P1996" s="1" t="str">
        <f>_xlfn.LET(_xlpm.sep,":",_xlpm.w,$G1996,_xlfn.CONCAT("[",LEFT(_xlpm.w,FIND(_xlpm.sep,_xlpm.w)-1),"]"))</f>
        <v>[zɪ]</v>
      </c>
      <c r="Q1996" s="14" cm="1">
        <f t="array" ref="Q1996">SUM(_xlfn._xlws.FILTER($H$2:$H$7109,_xlfn.MAP($O$2:$O$7109,_xlfn.LAMBDA(_xlpm.x,_xlpm.x=$O1996))))</f>
        <v>1.4910536779324057E-4</v>
      </c>
      <c r="R1996" s="14">
        <f>$H1996/Q1996</f>
        <v>1</v>
      </c>
      <c r="S1996" s="14" cm="1">
        <f t="array" ref="S1996">SUM(_xlfn._xlws.FILTER($H$2:$H$7109,_xlfn.MAP($P$2:$P$7109,_xlfn.LAMBDA(_xlpm.x,_xlpm.x=$P1996))))</f>
        <v>9.5427435387673929E-3</v>
      </c>
      <c r="T1996" s="14">
        <f>$H1996/S1996</f>
        <v>1.5625000000000007E-2</v>
      </c>
      <c r="U1996" s="14">
        <f>_xlfn.LET(_xlpm.freq,F1996,_xlpm.size,M1996+1,_xlpm.F,V1996,LOG(1+_xlpm.freq)*LOG(1+_xlpm.size)*_xlpm.F)</f>
        <v>1.2948365376893832E-2</v>
      </c>
      <c r="V1996" s="14">
        <f>_xlfn.LET(_xlpm.a,T1996,_xlpm.b,R1996,2*_xlpm.a*_xlpm.b/(_xlpm.a+_xlpm.b))</f>
        <v>3.0769230769230781E-2</v>
      </c>
      <c r="W1996" s="14">
        <f>_xlfn.LET(_xlpm.p,R1996,_xlpm.q,T1996,LOG(_xlpm.p/_xlpm.q))</f>
        <v>1.8061799739838871</v>
      </c>
      <c r="X1996" s="2"/>
      <c r="AC1996" s="2"/>
      <c r="AH1996" s="2"/>
      <c r="AI1996" s="2"/>
    </row>
    <row r="1997" spans="1:35">
      <c r="A1997" s="1" t="str">
        <f>_xlfn.LET(_xlpm.sep," : ",CONCATENATE(O1997,_xlpm.sep,P1997))</f>
        <v>~rax~ : [ɹə]</v>
      </c>
      <c r="B1997" s="1">
        <f>_xlfn.LET(_xlpm.d,$G1997,_xlpm.k,_xlfn.CONCAT(LEFT(TRIM(B$1),1),"*"),COUNTIF(_xlpm.d,_xlpm.k))</f>
        <v>1</v>
      </c>
      <c r="C1997" s="1">
        <f>_xlfn.LET(_xlpm.d,$G1997,_xlpm.k,_xlfn.CONCAT(LEFT(TRIM(C$1),1),"*"),COUNTIF(_xlpm.d,_xlpm.k))</f>
        <v>0</v>
      </c>
      <c r="D1997" s="1">
        <f>_xlfn.LET(_xlpm.d,$G1997,_xlpm.k,_xlfn.CONCAT(LEFT(TRIM(D$1),1),"*"),COUNTIF(_xlpm.d,_xlpm.k))</f>
        <v>0</v>
      </c>
      <c r="E1997" s="1">
        <f>LOG(F1997+1,10)</f>
        <v>0.30102999566398114</v>
      </c>
      <c r="F1997" s="7">
        <v>1</v>
      </c>
      <c r="G1997" s="9" t="s">
        <v>6639</v>
      </c>
      <c r="H1997" s="4">
        <f>F1997/freq.sum.r6e</f>
        <v>4.9701789264413521E-5</v>
      </c>
      <c r="I1997" s="1" t="str">
        <f>_xlfn.LET(_xlpm.sep,":",_xlpm.w,$G1997,LEFT(_xlpm.w,FIND(_xlpm.sep,_xlpm.w)-1))</f>
        <v>ɹə</v>
      </c>
      <c r="J1997" s="1" t="str">
        <f>_xlfn.LET(_xlpm.sep,":",_xlpm.w,$G1997,RIGHT(_xlpm.w,LEN(_xlpm.w)-FIND(_xlpm.sep,_xlpm.w)))</f>
        <v>rax</v>
      </c>
      <c r="K1997" s="10">
        <f>_xlfn.LET(_xlpm.w,I1997,LEN(_xlpm.w))</f>
        <v>2</v>
      </c>
      <c r="L1997" s="10">
        <f>_xlfn.LET(_xlpm.w,J1997,LEN(_xlpm.w))</f>
        <v>3</v>
      </c>
      <c r="M1997" s="10">
        <f>_xlfn.LET(_xlpm.a,K1997,_xlpm.b,L1997,MAX(_xlpm.a,_xlpm.b))</f>
        <v>3</v>
      </c>
      <c r="N1997" s="10">
        <f>_xlfn.LET(_xlpm.d,(K1997,L1997),MAX(_xlpm.d)-MIN(_xlpm.d))</f>
        <v>1</v>
      </c>
      <c r="O1997" s="1" t="str">
        <f>_xlfn.LET(_xlpm.sep,":",_xlpm.w,$G1997,_xlfn.CONCAT("~",RIGHT(_xlpm.w,LEN(_xlpm.w)-FIND(_xlpm.sep,_xlpm.w)),"~"))</f>
        <v>~rax~</v>
      </c>
      <c r="P1997" s="1" t="str">
        <f>_xlfn.LET(_xlpm.sep,":",_xlpm.w,$G1997,_xlfn.CONCAT("[",LEFT(_xlpm.w,FIND(_xlpm.sep,_xlpm.w)-1),"]"))</f>
        <v>[ɹə]</v>
      </c>
      <c r="Q1997" s="14" cm="1">
        <f t="array" ref="Q1997">SUM(_xlfn._xlws.FILTER($H$2:$H$7111,_xlfn.MAP($O$2:$O$7111,_xlfn.LAMBDA(_xlpm.x,_xlpm.x=$O1997))))</f>
        <v>4.9701789264413521E-5</v>
      </c>
      <c r="R1997" s="14">
        <f>$H1997/Q1997</f>
        <v>1</v>
      </c>
      <c r="S1997" s="14" cm="1">
        <f t="array" ref="S1997">SUM(_xlfn._xlws.FILTER($H$2:$H$7111,_xlfn.MAP($P$2:$P$7111,_xlfn.LAMBDA(_xlpm.x,_xlpm.x=$P1997))))</f>
        <v>3.230616302186877E-3</v>
      </c>
      <c r="T1997" s="14">
        <f>$H1997/S1997</f>
        <v>1.5384615384615392E-2</v>
      </c>
      <c r="U1997" s="14">
        <f>_xlfn.LET(_xlpm.freq,F1997,_xlpm.size,M1997+1,_xlpm.F,V1997,LOG(1+_xlpm.freq)*LOG(1+_xlpm.size)*_xlpm.F)</f>
        <v>6.3760890113492364E-3</v>
      </c>
      <c r="V1997" s="14">
        <f>_xlfn.LET(_xlpm.a,T1997,_xlpm.b,R1997,2*_xlpm.a*_xlpm.b/(_xlpm.a+_xlpm.b))</f>
        <v>3.0303030303030321E-2</v>
      </c>
      <c r="W1997" s="14">
        <f>_xlfn.LET(_xlpm.p,R1997,_xlpm.q,T1997,LOG(_xlpm.p/_xlpm.q))</f>
        <v>1.8129133566428555</v>
      </c>
      <c r="X1997" s="2"/>
      <c r="AC1997" s="2"/>
      <c r="AH1997" s="2"/>
      <c r="AI1997" s="2"/>
    </row>
    <row r="1998" spans="1:35">
      <c r="A1998" s="1" t="str">
        <f>_xlfn.LET(_xlpm.sep," : ",CONCATENATE(O1998,_xlpm.sep,P1998))</f>
        <v>~rix~ : [ɹə]</v>
      </c>
      <c r="B1998" s="1">
        <f>_xlfn.LET(_xlpm.d,$G1998,_xlpm.k,_xlfn.CONCAT(LEFT(TRIM(B$1),1),"*"),COUNTIF(_xlpm.d,_xlpm.k))</f>
        <v>1</v>
      </c>
      <c r="C1998" s="1">
        <f>_xlfn.LET(_xlpm.d,$G1998,_xlpm.k,_xlfn.CONCAT(LEFT(TRIM(C$1),1),"*"),COUNTIF(_xlpm.d,_xlpm.k))</f>
        <v>0</v>
      </c>
      <c r="D1998" s="1">
        <f>_xlfn.LET(_xlpm.d,$G1998,_xlpm.k,_xlfn.CONCAT(LEFT(TRIM(D$1),1),"*"),COUNTIF(_xlpm.d,_xlpm.k))</f>
        <v>0</v>
      </c>
      <c r="E1998" s="1">
        <f>LOG(F1998+1,10)</f>
        <v>0.30102999566398114</v>
      </c>
      <c r="F1998" s="7">
        <v>1</v>
      </c>
      <c r="G1998" s="9" t="s">
        <v>6697</v>
      </c>
      <c r="H1998" s="4">
        <f>F1998/freq.sum.r6e</f>
        <v>4.9701789264413521E-5</v>
      </c>
      <c r="I1998" s="1" t="str">
        <f>_xlfn.LET(_xlpm.sep,":",_xlpm.w,$G1998,LEFT(_xlpm.w,FIND(_xlpm.sep,_xlpm.w)-1))</f>
        <v>ɹə</v>
      </c>
      <c r="J1998" s="1" t="str">
        <f>_xlfn.LET(_xlpm.sep,":",_xlpm.w,$G1998,RIGHT(_xlpm.w,LEN(_xlpm.w)-FIND(_xlpm.sep,_xlpm.w)))</f>
        <v>rix</v>
      </c>
      <c r="K1998" s="10">
        <f>_xlfn.LET(_xlpm.w,I1998,LEN(_xlpm.w))</f>
        <v>2</v>
      </c>
      <c r="L1998" s="10">
        <f>_xlfn.LET(_xlpm.w,J1998,LEN(_xlpm.w))</f>
        <v>3</v>
      </c>
      <c r="M1998" s="10">
        <f>_xlfn.LET(_xlpm.a,K1998,_xlpm.b,L1998,MAX(_xlpm.a,_xlpm.b))</f>
        <v>3</v>
      </c>
      <c r="N1998" s="10">
        <f>_xlfn.LET(_xlpm.d,(K1998,L1998),MAX(_xlpm.d)-MIN(_xlpm.d))</f>
        <v>1</v>
      </c>
      <c r="O1998" s="1" t="str">
        <f>_xlfn.LET(_xlpm.sep,":",_xlpm.w,$G1998,_xlfn.CONCAT("~",RIGHT(_xlpm.w,LEN(_xlpm.w)-FIND(_xlpm.sep,_xlpm.w)),"~"))</f>
        <v>~rix~</v>
      </c>
      <c r="P1998" s="1" t="str">
        <f>_xlfn.LET(_xlpm.sep,":",_xlpm.w,$G1998,_xlfn.CONCAT("[",LEFT(_xlpm.w,FIND(_xlpm.sep,_xlpm.w)-1),"]"))</f>
        <v>[ɹə]</v>
      </c>
      <c r="Q1998" s="14" cm="1">
        <f t="array" ref="Q1998">SUM(_xlfn._xlws.FILTER($H$2:$H$7117,_xlfn.MAP($O$2:$O$7117,_xlfn.LAMBDA(_xlpm.x,_xlpm.x=$O1998))))</f>
        <v>4.9701789264413521E-5</v>
      </c>
      <c r="R1998" s="14">
        <f>$H1998/Q1998</f>
        <v>1</v>
      </c>
      <c r="S1998" s="14" cm="1">
        <f t="array" ref="S1998">SUM(_xlfn._xlws.FILTER($H$2:$H$7117,_xlfn.MAP($P$2:$P$7117,_xlfn.LAMBDA(_xlpm.x,_xlpm.x=$P1998))))</f>
        <v>3.230616302186877E-3</v>
      </c>
      <c r="T1998" s="14">
        <f>$H1998/S1998</f>
        <v>1.5384615384615392E-2</v>
      </c>
      <c r="U1998" s="14">
        <f>_xlfn.LET(_xlpm.freq,F1998,_xlpm.size,M1998+1,_xlpm.F,V1998,LOG(1+_xlpm.freq)*LOG(1+_xlpm.size)*_xlpm.F)</f>
        <v>6.3760890113492364E-3</v>
      </c>
      <c r="V1998" s="14">
        <f>_xlfn.LET(_xlpm.a,T1998,_xlpm.b,R1998,2*_xlpm.a*_xlpm.b/(_xlpm.a+_xlpm.b))</f>
        <v>3.0303030303030321E-2</v>
      </c>
      <c r="W1998" s="14">
        <f>_xlfn.LET(_xlpm.p,R1998,_xlpm.q,T1998,LOG(_xlpm.p/_xlpm.q))</f>
        <v>1.8129133566428555</v>
      </c>
      <c r="X1998" s="2"/>
      <c r="AC1998" s="2"/>
      <c r="AH1998" s="2"/>
      <c r="AI1998" s="2"/>
    </row>
    <row r="1999" spans="1:35">
      <c r="A1999" s="1" t="str">
        <f>_xlfn.LET(_xlpm.sep," : ",CONCATENATE(O1999,_xlpm.sep,P1999))</f>
        <v>~rur~ : [ɹə]</v>
      </c>
      <c r="B1999" s="1">
        <f>_xlfn.LET(_xlpm.d,$G1999,_xlpm.k,_xlfn.CONCAT(LEFT(TRIM(B$1),1),"*"),COUNTIF(_xlpm.d,_xlpm.k))</f>
        <v>1</v>
      </c>
      <c r="C1999" s="1">
        <f>_xlfn.LET(_xlpm.d,$G1999,_xlpm.k,_xlfn.CONCAT(LEFT(TRIM(C$1),1),"*"),COUNTIF(_xlpm.d,_xlpm.k))</f>
        <v>0</v>
      </c>
      <c r="D1999" s="1">
        <f>_xlfn.LET(_xlpm.d,$G1999,_xlpm.k,_xlfn.CONCAT(LEFT(TRIM(D$1),1),"*"),COUNTIF(_xlpm.d,_xlpm.k))</f>
        <v>0</v>
      </c>
      <c r="E1999" s="1">
        <f>LOG(F1999+1,10)</f>
        <v>0.30102999566398114</v>
      </c>
      <c r="F1999" s="7">
        <v>1</v>
      </c>
      <c r="G1999" s="9" t="s">
        <v>6773</v>
      </c>
      <c r="H1999" s="4">
        <f>F1999/freq.sum.r6e</f>
        <v>4.9701789264413521E-5</v>
      </c>
      <c r="I1999" s="1" t="str">
        <f>_xlfn.LET(_xlpm.sep,":",_xlpm.w,$G1999,LEFT(_xlpm.w,FIND(_xlpm.sep,_xlpm.w)-1))</f>
        <v>ɹə</v>
      </c>
      <c r="J1999" s="1" t="str">
        <f>_xlfn.LET(_xlpm.sep,":",_xlpm.w,$G1999,RIGHT(_xlpm.w,LEN(_xlpm.w)-FIND(_xlpm.sep,_xlpm.w)))</f>
        <v>rur</v>
      </c>
      <c r="K1999" s="10">
        <f>_xlfn.LET(_xlpm.w,I1999,LEN(_xlpm.w))</f>
        <v>2</v>
      </c>
      <c r="L1999" s="10">
        <f>_xlfn.LET(_xlpm.w,J1999,LEN(_xlpm.w))</f>
        <v>3</v>
      </c>
      <c r="M1999" s="10">
        <f>_xlfn.LET(_xlpm.a,K1999,_xlpm.b,L1999,MAX(_xlpm.a,_xlpm.b))</f>
        <v>3</v>
      </c>
      <c r="N1999" s="10">
        <f>_xlfn.LET(_xlpm.d,(K1999,L1999),MAX(_xlpm.d)-MIN(_xlpm.d))</f>
        <v>1</v>
      </c>
      <c r="O1999" s="1" t="str">
        <f>_xlfn.LET(_xlpm.sep,":",_xlpm.w,$G1999,_xlfn.CONCAT("~",RIGHT(_xlpm.w,LEN(_xlpm.w)-FIND(_xlpm.sep,_xlpm.w)),"~"))</f>
        <v>~rur~</v>
      </c>
      <c r="P1999" s="1" t="str">
        <f>_xlfn.LET(_xlpm.sep,":",_xlpm.w,$G1999,_xlfn.CONCAT("[",LEFT(_xlpm.w,FIND(_xlpm.sep,_xlpm.w)-1),"]"))</f>
        <v>[ɹə]</v>
      </c>
      <c r="Q1999" s="14" cm="1">
        <f t="array" ref="Q1999">SUM(_xlfn._xlws.FILTER($H$2:$H$7117,_xlfn.MAP($O$2:$O$7117,_xlfn.LAMBDA(_xlpm.x,_xlpm.x=$O1999))))</f>
        <v>4.9701789264413521E-5</v>
      </c>
      <c r="R1999" s="14">
        <f>$H1999/Q1999</f>
        <v>1</v>
      </c>
      <c r="S1999" s="14" cm="1">
        <f t="array" ref="S1999">SUM(_xlfn._xlws.FILTER($H$2:$H$7117,_xlfn.MAP($P$2:$P$7117,_xlfn.LAMBDA(_xlpm.x,_xlpm.x=$P1999))))</f>
        <v>3.230616302186877E-3</v>
      </c>
      <c r="T1999" s="14">
        <f>$H1999/S1999</f>
        <v>1.5384615384615392E-2</v>
      </c>
      <c r="U1999" s="14">
        <f>_xlfn.LET(_xlpm.freq,F1999,_xlpm.size,M1999+1,_xlpm.F,V1999,LOG(1+_xlpm.freq)*LOG(1+_xlpm.size)*_xlpm.F)</f>
        <v>6.3760890113492364E-3</v>
      </c>
      <c r="V1999" s="14">
        <f>_xlfn.LET(_xlpm.a,T1999,_xlpm.b,R1999,2*_xlpm.a*_xlpm.b/(_xlpm.a+_xlpm.b))</f>
        <v>3.0303030303030321E-2</v>
      </c>
      <c r="W1999" s="14">
        <f>_xlfn.LET(_xlpm.p,R1999,_xlpm.q,T1999,LOG(_xlpm.p/_xlpm.q))</f>
        <v>1.8129133566428555</v>
      </c>
      <c r="X1999" s="2"/>
      <c r="AC1999" s="2"/>
      <c r="AH1999" s="2"/>
      <c r="AI1999" s="2"/>
    </row>
    <row r="2000" spans="1:35">
      <c r="A2000" s="1" t="str">
        <f>_xlfn.LET(_xlpm.sep," : ",CONCATENATE(O2000,_xlpm.sep,P2000))</f>
        <v>~rux~ : [ɹə]</v>
      </c>
      <c r="B2000" s="1">
        <f>_xlfn.LET(_xlpm.d,$G2000,_xlpm.k,_xlfn.CONCAT(LEFT(TRIM(B$1),1),"*"),COUNTIF(_xlpm.d,_xlpm.k))</f>
        <v>1</v>
      </c>
      <c r="C2000" s="1">
        <f>_xlfn.LET(_xlpm.d,$G2000,_xlpm.k,_xlfn.CONCAT(LEFT(TRIM(C$1),1),"*"),COUNTIF(_xlpm.d,_xlpm.k))</f>
        <v>0</v>
      </c>
      <c r="D2000" s="1">
        <f>_xlfn.LET(_xlpm.d,$G2000,_xlpm.k,_xlfn.CONCAT(LEFT(TRIM(D$1),1),"*"),COUNTIF(_xlpm.d,_xlpm.k))</f>
        <v>0</v>
      </c>
      <c r="E2000" s="1">
        <f>LOG(F2000+1,10)</f>
        <v>0.30102999566398114</v>
      </c>
      <c r="F2000" s="7">
        <v>1</v>
      </c>
      <c r="G2000" s="9" t="s">
        <v>6775</v>
      </c>
      <c r="H2000" s="4">
        <f>F2000/freq.sum.r6e</f>
        <v>4.9701789264413521E-5</v>
      </c>
      <c r="I2000" s="1" t="str">
        <f>_xlfn.LET(_xlpm.sep,":",_xlpm.w,$G2000,LEFT(_xlpm.w,FIND(_xlpm.sep,_xlpm.w)-1))</f>
        <v>ɹə</v>
      </c>
      <c r="J2000" s="1" t="str">
        <f>_xlfn.LET(_xlpm.sep,":",_xlpm.w,$G2000,RIGHT(_xlpm.w,LEN(_xlpm.w)-FIND(_xlpm.sep,_xlpm.w)))</f>
        <v>rux</v>
      </c>
      <c r="K2000" s="10">
        <f>_xlfn.LET(_xlpm.w,I2000,LEN(_xlpm.w))</f>
        <v>2</v>
      </c>
      <c r="L2000" s="10">
        <f>_xlfn.LET(_xlpm.w,J2000,LEN(_xlpm.w))</f>
        <v>3</v>
      </c>
      <c r="M2000" s="10">
        <f>_xlfn.LET(_xlpm.a,K2000,_xlpm.b,L2000,MAX(_xlpm.a,_xlpm.b))</f>
        <v>3</v>
      </c>
      <c r="N2000" s="10">
        <f>_xlfn.LET(_xlpm.d,(K2000,L2000),MAX(_xlpm.d)-MIN(_xlpm.d))</f>
        <v>1</v>
      </c>
      <c r="O2000" s="1" t="str">
        <f>_xlfn.LET(_xlpm.sep,":",_xlpm.w,$G2000,_xlfn.CONCAT("~",RIGHT(_xlpm.w,LEN(_xlpm.w)-FIND(_xlpm.sep,_xlpm.w)),"~"))</f>
        <v>~rux~</v>
      </c>
      <c r="P2000" s="1" t="str">
        <f>_xlfn.LET(_xlpm.sep,":",_xlpm.w,$G2000,_xlfn.CONCAT("[",LEFT(_xlpm.w,FIND(_xlpm.sep,_xlpm.w)-1),"]"))</f>
        <v>[ɹə]</v>
      </c>
      <c r="Q2000" s="14" cm="1">
        <f t="array" ref="Q2000">SUM(_xlfn._xlws.FILTER($H$2:$H$7111,_xlfn.MAP($O$2:$O$7111,_xlfn.LAMBDA(_xlpm.x,_xlpm.x=$O2000))))</f>
        <v>4.9701789264413521E-5</v>
      </c>
      <c r="R2000" s="14">
        <f>$H2000/Q2000</f>
        <v>1</v>
      </c>
      <c r="S2000" s="14" cm="1">
        <f t="array" ref="S2000">SUM(_xlfn._xlws.FILTER($H$2:$H$7111,_xlfn.MAP($P$2:$P$7111,_xlfn.LAMBDA(_xlpm.x,_xlpm.x=$P2000))))</f>
        <v>3.230616302186877E-3</v>
      </c>
      <c r="T2000" s="14">
        <f>$H2000/S2000</f>
        <v>1.5384615384615392E-2</v>
      </c>
      <c r="U2000" s="14">
        <f>_xlfn.LET(_xlpm.freq,F2000,_xlpm.size,M2000+1,_xlpm.F,V2000,LOG(1+_xlpm.freq)*LOG(1+_xlpm.size)*_xlpm.F)</f>
        <v>6.3760890113492364E-3</v>
      </c>
      <c r="V2000" s="14">
        <f>_xlfn.LET(_xlpm.a,T2000,_xlpm.b,R2000,2*_xlpm.a*_xlpm.b/(_xlpm.a+_xlpm.b))</f>
        <v>3.0303030303030321E-2</v>
      </c>
      <c r="W2000" s="14">
        <f>_xlfn.LET(_xlpm.p,R2000,_xlpm.q,T2000,LOG(_xlpm.p/_xlpm.q))</f>
        <v>1.8129133566428555</v>
      </c>
      <c r="X2000" s="2"/>
      <c r="AC2000" s="2"/>
      <c r="AH2000" s="2"/>
      <c r="AI2000" s="2"/>
    </row>
    <row r="2001" spans="1:35">
      <c r="A2001" s="1" t="str">
        <f>_xlfn.LET(_xlpm.sep," : ",CONCATENATE(O2001,_xlpm.sep,P2001))</f>
        <v>~ler~ : [lɪ]</v>
      </c>
      <c r="B2001" s="1">
        <f>_xlfn.LET(_xlpm.d,$G2001,_xlpm.k,_xlfn.CONCAT(LEFT(TRIM(B$1),1),"*"),COUNTIF(_xlpm.d,_xlpm.k))</f>
        <v>0</v>
      </c>
      <c r="C2001" s="1">
        <f>_xlfn.LET(_xlpm.d,$G2001,_xlpm.k,_xlfn.CONCAT(LEFT(TRIM(C$1),1),"*"),COUNTIF(_xlpm.d,_xlpm.k))</f>
        <v>0</v>
      </c>
      <c r="D2001" s="1">
        <f>_xlfn.LET(_xlpm.d,$G2001,_xlpm.k,_xlfn.CONCAT(LEFT(TRIM(D$1),1),"*"),COUNTIF(_xlpm.d,_xlpm.k))</f>
        <v>0</v>
      </c>
      <c r="E2001" s="1">
        <f>LOG(F2001+1,10)</f>
        <v>0.60205999132796229</v>
      </c>
      <c r="F2001" s="7">
        <v>3</v>
      </c>
      <c r="G2001" s="9" t="s">
        <v>2286</v>
      </c>
      <c r="H2001" s="4">
        <f>F2001/freq.sum.r6e</f>
        <v>1.4910536779324057E-4</v>
      </c>
      <c r="I2001" s="4" t="str">
        <f>_xlfn.LET(_xlpm.sep,":",_xlpm.w,$G2001,LEFT(_xlpm.w,FIND(_xlpm.sep,_xlpm.w)-1))</f>
        <v>lɪ</v>
      </c>
      <c r="J2001" s="4" t="str">
        <f>_xlfn.LET(_xlpm.sep,":",_xlpm.w,$G2001,RIGHT(_xlpm.w,LEN(_xlpm.w)-FIND(_xlpm.sep,_xlpm.w)))</f>
        <v>ler</v>
      </c>
      <c r="K2001" s="10">
        <f>_xlfn.LET(_xlpm.w,I2001,LEN(_xlpm.w))</f>
        <v>2</v>
      </c>
      <c r="L2001" s="10">
        <f>_xlfn.LET(_xlpm.w,J2001,LEN(_xlpm.w))</f>
        <v>3</v>
      </c>
      <c r="M2001" s="10">
        <f>_xlfn.LET(_xlpm.a,K2001,_xlpm.b,L2001,MAX(_xlpm.a,_xlpm.b))</f>
        <v>3</v>
      </c>
      <c r="N2001" s="10">
        <f>_xlfn.LET(_xlpm.d,(K2001,L2001),MAX(_xlpm.d)-MIN(_xlpm.d))</f>
        <v>1</v>
      </c>
      <c r="O2001" s="1" t="str">
        <f>_xlfn.LET(_xlpm.sep,":",_xlpm.w,$G2001,_xlfn.CONCAT("~",RIGHT(_xlpm.w,LEN(_xlpm.w)-FIND(_xlpm.sep,_xlpm.w)),"~"))</f>
        <v>~ler~</v>
      </c>
      <c r="P2001" s="1" t="str">
        <f>_xlfn.LET(_xlpm.sep,":",_xlpm.w,$G2001,_xlfn.CONCAT("[",LEFT(_xlpm.w,FIND(_xlpm.sep,_xlpm.w)-1),"]"))</f>
        <v>[lɪ]</v>
      </c>
      <c r="Q2001" s="14" cm="1">
        <f t="array" ref="Q2001">SUM(_xlfn._xlws.FILTER($H$2:$H$7109,_xlfn.MAP($O$2:$O$7109,_xlfn.LAMBDA(_xlpm.x,_xlpm.x=$O2001))))</f>
        <v>2.9821073558648114E-4</v>
      </c>
      <c r="R2001" s="14">
        <f>$H2001/Q2001</f>
        <v>0.5</v>
      </c>
      <c r="S2001" s="14" cm="1">
        <f t="array" ref="S2001">SUM(_xlfn._xlws.FILTER($H$2:$H$7109,_xlfn.MAP($P$2:$P$7109,_xlfn.LAMBDA(_xlpm.x,_xlpm.x=$P2001))))</f>
        <v>2.067594433399602E-2</v>
      </c>
      <c r="T2001" s="14">
        <f>$H2001/S2001</f>
        <v>7.2115384615384637E-3</v>
      </c>
      <c r="U2001" s="14">
        <f>_xlfn.LET(_xlpm.freq,F2001,_xlpm.size,M2001+1,_xlpm.F,V2001,LOG(1+_xlpm.freq)*LOG(1+_xlpm.size)*_xlpm.F)</f>
        <v>5.9832494040149217E-3</v>
      </c>
      <c r="V2001" s="14">
        <f>_xlfn.LET(_xlpm.a,T2001,_xlpm.b,R2001,2*_xlpm.a*_xlpm.b/(_xlpm.a+_xlpm.b))</f>
        <v>1.421800947867299E-2</v>
      </c>
      <c r="W2001" s="14">
        <f>_xlfn.LET(_xlpm.p,R2001,_xlpm.q,T2001,LOG(_xlpm.p/_xlpm.q))</f>
        <v>1.8409420802430989</v>
      </c>
      <c r="X2001" s="2"/>
      <c r="AC2001" s="2"/>
      <c r="AH2001" s="2"/>
      <c r="AI2001" s="2"/>
    </row>
    <row r="2002" spans="1:35">
      <c r="A2002" s="1" t="str">
        <f>_xlfn.LET(_xlpm.sep," : ",CONCATENATE(O2002,_xlpm.sep,P2002))</f>
        <v>~lir~ : [lɪ]</v>
      </c>
      <c r="B2002" s="1">
        <f>_xlfn.LET(_xlpm.d,$G2002,_xlpm.k,_xlfn.CONCAT(LEFT(TRIM(B$1),1),"*"),COUNTIF(_xlpm.d,_xlpm.k))</f>
        <v>0</v>
      </c>
      <c r="C2002" s="1">
        <f>_xlfn.LET(_xlpm.d,$G2002,_xlpm.k,_xlfn.CONCAT(LEFT(TRIM(C$1),1),"*"),COUNTIF(_xlpm.d,_xlpm.k))</f>
        <v>0</v>
      </c>
      <c r="D2002" s="1">
        <f>_xlfn.LET(_xlpm.d,$G2002,_xlpm.k,_xlfn.CONCAT(LEFT(TRIM(D$1),1),"*"),COUNTIF(_xlpm.d,_xlpm.k))</f>
        <v>0</v>
      </c>
      <c r="E2002" s="1">
        <f>LOG(F2002+1,10)</f>
        <v>0.60205999132796229</v>
      </c>
      <c r="F2002" s="7">
        <v>3</v>
      </c>
      <c r="G2002" s="9" t="s">
        <v>2311</v>
      </c>
      <c r="H2002" s="4">
        <f>F2002/freq.sum.r6e</f>
        <v>1.4910536779324057E-4</v>
      </c>
      <c r="I2002" s="1" t="str">
        <f>_xlfn.LET(_xlpm.sep,":",_xlpm.w,$G2002,LEFT(_xlpm.w,FIND(_xlpm.sep,_xlpm.w)-1))</f>
        <v>lɪ</v>
      </c>
      <c r="J2002" s="1" t="str">
        <f>_xlfn.LET(_xlpm.sep,":",_xlpm.w,$G2002,RIGHT(_xlpm.w,LEN(_xlpm.w)-FIND(_xlpm.sep,_xlpm.w)))</f>
        <v>lir</v>
      </c>
      <c r="K2002" s="10">
        <f>_xlfn.LET(_xlpm.w,I2002,LEN(_xlpm.w))</f>
        <v>2</v>
      </c>
      <c r="L2002" s="10">
        <f>_xlfn.LET(_xlpm.w,J2002,LEN(_xlpm.w))</f>
        <v>3</v>
      </c>
      <c r="M2002" s="10">
        <f>_xlfn.LET(_xlpm.a,K2002,_xlpm.b,L2002,MAX(_xlpm.a,_xlpm.b))</f>
        <v>3</v>
      </c>
      <c r="N2002" s="10">
        <f>_xlfn.LET(_xlpm.d,(K2002,L2002),MAX(_xlpm.d)-MIN(_xlpm.d))</f>
        <v>1</v>
      </c>
      <c r="O2002" s="1" t="str">
        <f>_xlfn.LET(_xlpm.sep,":",_xlpm.w,$G2002,_xlfn.CONCAT("~",RIGHT(_xlpm.w,LEN(_xlpm.w)-FIND(_xlpm.sep,_xlpm.w)),"~"))</f>
        <v>~lir~</v>
      </c>
      <c r="P2002" s="1" t="str">
        <f>_xlfn.LET(_xlpm.sep,":",_xlpm.w,$G2002,_xlfn.CONCAT("[",LEFT(_xlpm.w,FIND(_xlpm.sep,_xlpm.w)-1),"]"))</f>
        <v>[lɪ]</v>
      </c>
      <c r="Q2002" s="14" cm="1">
        <f t="array" ref="Q2002">SUM(_xlfn._xlws.FILTER($H$2:$H$7117,_xlfn.MAP($O$2:$O$7117,_xlfn.LAMBDA(_xlpm.x,_xlpm.x=$O2002))))</f>
        <v>2.9821073558648114E-4</v>
      </c>
      <c r="R2002" s="14">
        <f>$H2002/Q2002</f>
        <v>0.5</v>
      </c>
      <c r="S2002" s="14" cm="1">
        <f t="array" ref="S2002">SUM(_xlfn._xlws.FILTER($H$2:$H$7117,_xlfn.MAP($P$2:$P$7117,_xlfn.LAMBDA(_xlpm.x,_xlpm.x=$P2002))))</f>
        <v>2.067594433399602E-2</v>
      </c>
      <c r="T2002" s="14">
        <f>$H2002/S2002</f>
        <v>7.2115384615384637E-3</v>
      </c>
      <c r="U2002" s="14">
        <f>_xlfn.LET(_xlpm.freq,F2002,_xlpm.size,M2002+1,_xlpm.F,V2002,LOG(1+_xlpm.freq)*LOG(1+_xlpm.size)*_xlpm.F)</f>
        <v>5.9832494040149217E-3</v>
      </c>
      <c r="V2002" s="14">
        <f>_xlfn.LET(_xlpm.a,T2002,_xlpm.b,R2002,2*_xlpm.a*_xlpm.b/(_xlpm.a+_xlpm.b))</f>
        <v>1.421800947867299E-2</v>
      </c>
      <c r="W2002" s="14">
        <f>_xlfn.LET(_xlpm.p,R2002,_xlpm.q,T2002,LOG(_xlpm.p/_xlpm.q))</f>
        <v>1.8409420802430989</v>
      </c>
      <c r="X2002" s="2"/>
      <c r="AC2002" s="2"/>
      <c r="AH2002" s="2"/>
      <c r="AI2002" s="2"/>
    </row>
    <row r="2003" spans="1:35">
      <c r="A2003" s="1" t="str">
        <f>_xlfn.LET(_xlpm.sep," : ",CONCATENATE(O2003,_xlpm.sep,P2003))</f>
        <v>~tax~ : [tə]</v>
      </c>
      <c r="B2003" s="1">
        <f>_xlfn.LET(_xlpm.d,$G2003,_xlpm.k,_xlfn.CONCAT(LEFT(TRIM(B$1),1),"*"),COUNTIF(_xlpm.d,_xlpm.k))</f>
        <v>0</v>
      </c>
      <c r="C2003" s="1">
        <f>_xlfn.LET(_xlpm.d,$G2003,_xlpm.k,_xlfn.CONCAT(LEFT(TRIM(C$1),1),"*"),COUNTIF(_xlpm.d,_xlpm.k))</f>
        <v>0</v>
      </c>
      <c r="D2003" s="1">
        <f>_xlfn.LET(_xlpm.d,$G2003,_xlpm.k,_xlfn.CONCAT(LEFT(TRIM(D$1),1),"*"),COUNTIF(_xlpm.d,_xlpm.k))</f>
        <v>0</v>
      </c>
      <c r="E2003" s="1">
        <f>LOG(F2003+1,10)</f>
        <v>0.30102999566398114</v>
      </c>
      <c r="F2003" s="7">
        <v>1</v>
      </c>
      <c r="G2003" s="9" t="s">
        <v>4764</v>
      </c>
      <c r="H2003" s="4">
        <f>F2003/freq.sum.r6e</f>
        <v>4.9701789264413521E-5</v>
      </c>
      <c r="I2003" s="4" t="str">
        <f>_xlfn.LET(_xlpm.sep,":",_xlpm.w,$G2003,LEFT(_xlpm.w,FIND(_xlpm.sep,_xlpm.w)-1))</f>
        <v>tə</v>
      </c>
      <c r="J2003" s="4" t="str">
        <f>_xlfn.LET(_xlpm.sep,":",_xlpm.w,$G2003,RIGHT(_xlpm.w,LEN(_xlpm.w)-FIND(_xlpm.sep,_xlpm.w)))</f>
        <v>tax</v>
      </c>
      <c r="K2003" s="10">
        <f>_xlfn.LET(_xlpm.w,I2003,LEN(_xlpm.w))</f>
        <v>2</v>
      </c>
      <c r="L2003" s="10">
        <f>_xlfn.LET(_xlpm.w,J2003,LEN(_xlpm.w))</f>
        <v>3</v>
      </c>
      <c r="M2003" s="10">
        <f>_xlfn.LET(_xlpm.a,K2003,_xlpm.b,L2003,MAX(_xlpm.a,_xlpm.b))</f>
        <v>3</v>
      </c>
      <c r="N2003" s="10">
        <f>_xlfn.LET(_xlpm.d,(K2003,L2003),MAX(_xlpm.d)-MIN(_xlpm.d))</f>
        <v>1</v>
      </c>
      <c r="O2003" s="1" t="str">
        <f>_xlfn.LET(_xlpm.sep,":",_xlpm.w,$G2003,_xlfn.CONCAT("~",RIGHT(_xlpm.w,LEN(_xlpm.w)-FIND(_xlpm.sep,_xlpm.w)),"~"))</f>
        <v>~tax~</v>
      </c>
      <c r="P2003" s="1" t="str">
        <f>_xlfn.LET(_xlpm.sep,":",_xlpm.w,$G2003,_xlfn.CONCAT("[",LEFT(_xlpm.w,FIND(_xlpm.sep,_xlpm.w)-1),"]"))</f>
        <v>[tə]</v>
      </c>
      <c r="Q2003" s="14" cm="1">
        <f t="array" ref="Q2003">SUM(_xlfn._xlws.FILTER($H$2:$H$7109,_xlfn.MAP($O$2:$O$7109,_xlfn.LAMBDA(_xlpm.x,_xlpm.x=$O2003))))</f>
        <v>4.9701789264413521E-5</v>
      </c>
      <c r="R2003" s="14">
        <f>$H2003/Q2003</f>
        <v>1</v>
      </c>
      <c r="S2003" s="14" cm="1">
        <f t="array" ref="S2003">SUM(_xlfn._xlws.FILTER($H$2:$H$7109,_xlfn.MAP($P$2:$P$7109,_xlfn.LAMBDA(_xlpm.x,_xlpm.x=$P2003))))</f>
        <v>3.4791252485089448E-3</v>
      </c>
      <c r="T2003" s="14">
        <f>$H2003/S2003</f>
        <v>1.4285714285714292E-2</v>
      </c>
      <c r="U2003" s="14">
        <f>_xlfn.LET(_xlpm.freq,F2003,_xlpm.size,M2003+1,_xlpm.F,V2003,LOG(1+_xlpm.freq)*LOG(1+_xlpm.size)*_xlpm.F)</f>
        <v>5.9270686584373183E-3</v>
      </c>
      <c r="V2003" s="14">
        <f>_xlfn.LET(_xlpm.a,T2003,_xlpm.b,R2003,2*_xlpm.a*_xlpm.b/(_xlpm.a+_xlpm.b))</f>
        <v>2.8169014084507057E-2</v>
      </c>
      <c r="W2003" s="14">
        <f>_xlfn.LET(_xlpm.p,R2003,_xlpm.q,T2003,LOG(_xlpm.p/_xlpm.q))</f>
        <v>1.8450980400142567</v>
      </c>
      <c r="X2003" s="2"/>
      <c r="AC2003" s="2"/>
      <c r="AH2003" s="2"/>
      <c r="AI2003" s="2"/>
    </row>
    <row r="2004" spans="1:35">
      <c r="A2004" s="1" t="str">
        <f>_xlfn.LET(_xlpm.sep," : ",CONCATENATE(O2004,_xlpm.sep,P2004))</f>
        <v>~tex~ : [tə]</v>
      </c>
      <c r="B2004" s="1">
        <f>_xlfn.LET(_xlpm.d,$G2004,_xlpm.k,_xlfn.CONCAT(LEFT(TRIM(B$1),1),"*"),COUNTIF(_xlpm.d,_xlpm.k))</f>
        <v>0</v>
      </c>
      <c r="C2004" s="1">
        <f>_xlfn.LET(_xlpm.d,$G2004,_xlpm.k,_xlfn.CONCAT(LEFT(TRIM(C$1),1),"*"),COUNTIF(_xlpm.d,_xlpm.k))</f>
        <v>0</v>
      </c>
      <c r="D2004" s="1">
        <f>_xlfn.LET(_xlpm.d,$G2004,_xlpm.k,_xlfn.CONCAT(LEFT(TRIM(D$1),1),"*"),COUNTIF(_xlpm.d,_xlpm.k))</f>
        <v>0</v>
      </c>
      <c r="E2004" s="1">
        <f>LOG(F2004+1,10)</f>
        <v>0.30102999566398114</v>
      </c>
      <c r="F2004" s="7">
        <v>1</v>
      </c>
      <c r="G2004" s="9" t="s">
        <v>4794</v>
      </c>
      <c r="H2004" s="4">
        <f>F2004/freq.sum.r6e</f>
        <v>4.9701789264413521E-5</v>
      </c>
      <c r="I2004" s="1" t="str">
        <f>_xlfn.LET(_xlpm.sep,":",_xlpm.w,$G2004,LEFT(_xlpm.w,FIND(_xlpm.sep,_xlpm.w)-1))</f>
        <v>tə</v>
      </c>
      <c r="J2004" s="1" t="str">
        <f>_xlfn.LET(_xlpm.sep,":",_xlpm.w,$G2004,RIGHT(_xlpm.w,LEN(_xlpm.w)-FIND(_xlpm.sep,_xlpm.w)))</f>
        <v>tex</v>
      </c>
      <c r="K2004" s="10">
        <f>_xlfn.LET(_xlpm.w,I2004,LEN(_xlpm.w))</f>
        <v>2</v>
      </c>
      <c r="L2004" s="10">
        <f>_xlfn.LET(_xlpm.w,J2004,LEN(_xlpm.w))</f>
        <v>3</v>
      </c>
      <c r="M2004" s="10">
        <f>_xlfn.LET(_xlpm.a,K2004,_xlpm.b,L2004,MAX(_xlpm.a,_xlpm.b))</f>
        <v>3</v>
      </c>
      <c r="N2004" s="10">
        <f>_xlfn.LET(_xlpm.d,(K2004,L2004),MAX(_xlpm.d)-MIN(_xlpm.d))</f>
        <v>1</v>
      </c>
      <c r="O2004" s="1" t="str">
        <f>_xlfn.LET(_xlpm.sep,":",_xlpm.w,$G2004,_xlfn.CONCAT("~",RIGHT(_xlpm.w,LEN(_xlpm.w)-FIND(_xlpm.sep,_xlpm.w)),"~"))</f>
        <v>~tex~</v>
      </c>
      <c r="P2004" s="1" t="str">
        <f>_xlfn.LET(_xlpm.sep,":",_xlpm.w,$G2004,_xlfn.CONCAT("[",LEFT(_xlpm.w,FIND(_xlpm.sep,_xlpm.w)-1),"]"))</f>
        <v>[tə]</v>
      </c>
      <c r="Q2004" s="14" cm="1">
        <f t="array" ref="Q2004">SUM(_xlfn._xlws.FILTER($H$2:$H$7117,_xlfn.MAP($O$2:$O$7117,_xlfn.LAMBDA(_xlpm.x,_xlpm.x=$O2004))))</f>
        <v>4.9701789264413521E-5</v>
      </c>
      <c r="R2004" s="14">
        <f>$H2004/Q2004</f>
        <v>1</v>
      </c>
      <c r="S2004" s="14" cm="1">
        <f t="array" ref="S2004">SUM(_xlfn._xlws.FILTER($H$2:$H$7117,_xlfn.MAP($P$2:$P$7117,_xlfn.LAMBDA(_xlpm.x,_xlpm.x=$P2004))))</f>
        <v>3.4791252485089448E-3</v>
      </c>
      <c r="T2004" s="14">
        <f>$H2004/S2004</f>
        <v>1.4285714285714292E-2</v>
      </c>
      <c r="U2004" s="14">
        <f>_xlfn.LET(_xlpm.freq,F2004,_xlpm.size,M2004+1,_xlpm.F,V2004,LOG(1+_xlpm.freq)*LOG(1+_xlpm.size)*_xlpm.F)</f>
        <v>5.9270686584373183E-3</v>
      </c>
      <c r="V2004" s="14">
        <f>_xlfn.LET(_xlpm.a,T2004,_xlpm.b,R2004,2*_xlpm.a*_xlpm.b/(_xlpm.a+_xlpm.b))</f>
        <v>2.8169014084507057E-2</v>
      </c>
      <c r="W2004" s="14">
        <f>_xlfn.LET(_xlpm.p,R2004,_xlpm.q,T2004,LOG(_xlpm.p/_xlpm.q))</f>
        <v>1.8450980400142567</v>
      </c>
      <c r="X2004" s="2"/>
      <c r="AC2004" s="2"/>
      <c r="AH2004" s="2"/>
      <c r="AI2004" s="2"/>
    </row>
    <row r="2005" spans="1:35">
      <c r="A2005" s="1" t="str">
        <f>_xlfn.LET(_xlpm.sep," : ",CONCATENATE(O2005,_xlpm.sep,P2005))</f>
        <v>~tix~ : [tə]</v>
      </c>
      <c r="B2005" s="1">
        <f>_xlfn.LET(_xlpm.d,$G2005,_xlpm.k,_xlfn.CONCAT(LEFT(TRIM(B$1),1),"*"),COUNTIF(_xlpm.d,_xlpm.k))</f>
        <v>0</v>
      </c>
      <c r="C2005" s="1">
        <f>_xlfn.LET(_xlpm.d,$G2005,_xlpm.k,_xlfn.CONCAT(LEFT(TRIM(C$1),1),"*"),COUNTIF(_xlpm.d,_xlpm.k))</f>
        <v>0</v>
      </c>
      <c r="D2005" s="1">
        <f>_xlfn.LET(_xlpm.d,$G2005,_xlpm.k,_xlfn.CONCAT(LEFT(TRIM(D$1),1),"*"),COUNTIF(_xlpm.d,_xlpm.k))</f>
        <v>0</v>
      </c>
      <c r="E2005" s="1">
        <f>LOG(F2005+1,10)</f>
        <v>0.30102999566398114</v>
      </c>
      <c r="F2005" s="7">
        <v>1</v>
      </c>
      <c r="G2005" s="9" t="s">
        <v>4813</v>
      </c>
      <c r="H2005" s="4">
        <f>F2005/freq.sum.r6e</f>
        <v>4.9701789264413521E-5</v>
      </c>
      <c r="I2005" s="1" t="str">
        <f>_xlfn.LET(_xlpm.sep,":",_xlpm.w,$G2005,LEFT(_xlpm.w,FIND(_xlpm.sep,_xlpm.w)-1))</f>
        <v>tə</v>
      </c>
      <c r="J2005" s="1" t="str">
        <f>_xlfn.LET(_xlpm.sep,":",_xlpm.w,$G2005,RIGHT(_xlpm.w,LEN(_xlpm.w)-FIND(_xlpm.sep,_xlpm.w)))</f>
        <v>tix</v>
      </c>
      <c r="K2005" s="10">
        <f>_xlfn.LET(_xlpm.w,I2005,LEN(_xlpm.w))</f>
        <v>2</v>
      </c>
      <c r="L2005" s="10">
        <f>_xlfn.LET(_xlpm.w,J2005,LEN(_xlpm.w))</f>
        <v>3</v>
      </c>
      <c r="M2005" s="10">
        <f>_xlfn.LET(_xlpm.a,K2005,_xlpm.b,L2005,MAX(_xlpm.a,_xlpm.b))</f>
        <v>3</v>
      </c>
      <c r="N2005" s="10">
        <f>_xlfn.LET(_xlpm.d,(K2005,L2005),MAX(_xlpm.d)-MIN(_xlpm.d))</f>
        <v>1</v>
      </c>
      <c r="O2005" s="1" t="str">
        <f>_xlfn.LET(_xlpm.sep,":",_xlpm.w,$G2005,_xlfn.CONCAT("~",RIGHT(_xlpm.w,LEN(_xlpm.w)-FIND(_xlpm.sep,_xlpm.w)),"~"))</f>
        <v>~tix~</v>
      </c>
      <c r="P2005" s="1" t="str">
        <f>_xlfn.LET(_xlpm.sep,":",_xlpm.w,$G2005,_xlfn.CONCAT("[",LEFT(_xlpm.w,FIND(_xlpm.sep,_xlpm.w)-1),"]"))</f>
        <v>[tə]</v>
      </c>
      <c r="Q2005" s="14" cm="1">
        <f t="array" ref="Q2005">SUM(_xlfn._xlws.FILTER($H$2:$H$7117,_xlfn.MAP($O$2:$O$7117,_xlfn.LAMBDA(_xlpm.x,_xlpm.x=$O2005))))</f>
        <v>4.9701789264413521E-5</v>
      </c>
      <c r="R2005" s="14">
        <f>$H2005/Q2005</f>
        <v>1</v>
      </c>
      <c r="S2005" s="14" cm="1">
        <f t="array" ref="S2005">SUM(_xlfn._xlws.FILTER($H$2:$H$7117,_xlfn.MAP($P$2:$P$7117,_xlfn.LAMBDA(_xlpm.x,_xlpm.x=$P2005))))</f>
        <v>3.4791252485089448E-3</v>
      </c>
      <c r="T2005" s="14">
        <f>$H2005/S2005</f>
        <v>1.4285714285714292E-2</v>
      </c>
      <c r="U2005" s="14">
        <f>_xlfn.LET(_xlpm.freq,F2005,_xlpm.size,M2005+1,_xlpm.F,V2005,LOG(1+_xlpm.freq)*LOG(1+_xlpm.size)*_xlpm.F)</f>
        <v>5.9270686584373183E-3</v>
      </c>
      <c r="V2005" s="14">
        <f>_xlfn.LET(_xlpm.a,T2005,_xlpm.b,R2005,2*_xlpm.a*_xlpm.b/(_xlpm.a+_xlpm.b))</f>
        <v>2.8169014084507057E-2</v>
      </c>
      <c r="W2005" s="14">
        <f>_xlfn.LET(_xlpm.p,R2005,_xlpm.q,T2005,LOG(_xlpm.p/_xlpm.q))</f>
        <v>1.8450980400142567</v>
      </c>
      <c r="X2005" s="2"/>
      <c r="AC2005" s="2"/>
      <c r="AH2005" s="2"/>
      <c r="AI2005" s="2"/>
    </row>
    <row r="2006" spans="1:35">
      <c r="A2006" s="1" t="str">
        <f>_xlfn.LET(_xlpm.sep," : ",CONCATENATE(O2006,_xlpm.sep,P2006))</f>
        <v>~tor~ : [tə]</v>
      </c>
      <c r="B2006" s="1">
        <f>_xlfn.LET(_xlpm.d,$G2006,_xlpm.k,_xlfn.CONCAT(LEFT(TRIM(B$1),1),"*"),COUNTIF(_xlpm.d,_xlpm.k))</f>
        <v>0</v>
      </c>
      <c r="C2006" s="1">
        <f>_xlfn.LET(_xlpm.d,$G2006,_xlpm.k,_xlfn.CONCAT(LEFT(TRIM(C$1),1),"*"),COUNTIF(_xlpm.d,_xlpm.k))</f>
        <v>0</v>
      </c>
      <c r="D2006" s="1">
        <f>_xlfn.LET(_xlpm.d,$G2006,_xlpm.k,_xlfn.CONCAT(LEFT(TRIM(D$1),1),"*"),COUNTIF(_xlpm.d,_xlpm.k))</f>
        <v>0</v>
      </c>
      <c r="E2006" s="1">
        <f>LOG(F2006+1,10)</f>
        <v>0.30102999566398114</v>
      </c>
      <c r="F2006" s="7">
        <v>1</v>
      </c>
      <c r="G2006" s="9" t="s">
        <v>4823</v>
      </c>
      <c r="H2006" s="4">
        <f>F2006/freq.sum.r6e</f>
        <v>4.9701789264413521E-5</v>
      </c>
      <c r="I2006" s="1" t="str">
        <f>_xlfn.LET(_xlpm.sep,":",_xlpm.w,$G2006,LEFT(_xlpm.w,FIND(_xlpm.sep,_xlpm.w)-1))</f>
        <v>tə</v>
      </c>
      <c r="J2006" s="1" t="str">
        <f>_xlfn.LET(_xlpm.sep,":",_xlpm.w,$G2006,RIGHT(_xlpm.w,LEN(_xlpm.w)-FIND(_xlpm.sep,_xlpm.w)))</f>
        <v>tor</v>
      </c>
      <c r="K2006" s="10">
        <f>_xlfn.LET(_xlpm.w,I2006,LEN(_xlpm.w))</f>
        <v>2</v>
      </c>
      <c r="L2006" s="10">
        <f>_xlfn.LET(_xlpm.w,J2006,LEN(_xlpm.w))</f>
        <v>3</v>
      </c>
      <c r="M2006" s="10">
        <f>_xlfn.LET(_xlpm.a,K2006,_xlpm.b,L2006,MAX(_xlpm.a,_xlpm.b))</f>
        <v>3</v>
      </c>
      <c r="N2006" s="10">
        <f>_xlfn.LET(_xlpm.d,(K2006,L2006),MAX(_xlpm.d)-MIN(_xlpm.d))</f>
        <v>1</v>
      </c>
      <c r="O2006" s="1" t="str">
        <f>_xlfn.LET(_xlpm.sep,":",_xlpm.w,$G2006,_xlfn.CONCAT("~",RIGHT(_xlpm.w,LEN(_xlpm.w)-FIND(_xlpm.sep,_xlpm.w)),"~"))</f>
        <v>~tor~</v>
      </c>
      <c r="P2006" s="1" t="str">
        <f>_xlfn.LET(_xlpm.sep,":",_xlpm.w,$G2006,_xlfn.CONCAT("[",LEFT(_xlpm.w,FIND(_xlpm.sep,_xlpm.w)-1),"]"))</f>
        <v>[tə]</v>
      </c>
      <c r="Q2006" s="14" cm="1">
        <f t="array" ref="Q2006">SUM(_xlfn._xlws.FILTER($H$2:$H$7111,_xlfn.MAP($O$2:$O$7111,_xlfn.LAMBDA(_xlpm.x,_xlpm.x=$O2006))))</f>
        <v>4.9701789264413521E-5</v>
      </c>
      <c r="R2006" s="14">
        <f>$H2006/Q2006</f>
        <v>1</v>
      </c>
      <c r="S2006" s="14" cm="1">
        <f t="array" ref="S2006">SUM(_xlfn._xlws.FILTER($H$2:$H$7111,_xlfn.MAP($P$2:$P$7111,_xlfn.LAMBDA(_xlpm.x,_xlpm.x=$P2006))))</f>
        <v>3.4791252485089448E-3</v>
      </c>
      <c r="T2006" s="14">
        <f>$H2006/S2006</f>
        <v>1.4285714285714292E-2</v>
      </c>
      <c r="U2006" s="14">
        <f>_xlfn.LET(_xlpm.freq,F2006,_xlpm.size,M2006+1,_xlpm.F,V2006,LOG(1+_xlpm.freq)*LOG(1+_xlpm.size)*_xlpm.F)</f>
        <v>5.9270686584373183E-3</v>
      </c>
      <c r="V2006" s="14">
        <f>_xlfn.LET(_xlpm.a,T2006,_xlpm.b,R2006,2*_xlpm.a*_xlpm.b/(_xlpm.a+_xlpm.b))</f>
        <v>2.8169014084507057E-2</v>
      </c>
      <c r="W2006" s="14">
        <f>_xlfn.LET(_xlpm.p,R2006,_xlpm.q,T2006,LOG(_xlpm.p/_xlpm.q))</f>
        <v>1.8450980400142567</v>
      </c>
      <c r="X2006" s="2"/>
      <c r="AC2006" s="2"/>
      <c r="AH2006" s="2"/>
      <c r="AI2006" s="2"/>
    </row>
    <row r="2007" spans="1:35">
      <c r="A2007" s="1" t="str">
        <f>_xlfn.LET(_xlpm.sep," : ",CONCATENATE(O2007,_xlpm.sep,P2007))</f>
        <v>~tox~ : [tə]</v>
      </c>
      <c r="B2007" s="1">
        <f>_xlfn.LET(_xlpm.d,$G2007,_xlpm.k,_xlfn.CONCAT(LEFT(TRIM(B$1),1),"*"),COUNTIF(_xlpm.d,_xlpm.k))</f>
        <v>0</v>
      </c>
      <c r="C2007" s="1">
        <f>_xlfn.LET(_xlpm.d,$G2007,_xlpm.k,_xlfn.CONCAT(LEFT(TRIM(C$1),1),"*"),COUNTIF(_xlpm.d,_xlpm.k))</f>
        <v>0</v>
      </c>
      <c r="D2007" s="1">
        <f>_xlfn.LET(_xlpm.d,$G2007,_xlpm.k,_xlfn.CONCAT(LEFT(TRIM(D$1),1),"*"),COUNTIF(_xlpm.d,_xlpm.k))</f>
        <v>0</v>
      </c>
      <c r="E2007" s="1">
        <f>LOG(F2007+1,10)</f>
        <v>0.30102999566398114</v>
      </c>
      <c r="F2007" s="7">
        <v>1</v>
      </c>
      <c r="G2007" s="9" t="s">
        <v>4837</v>
      </c>
      <c r="H2007" s="4">
        <f>F2007/freq.sum.r6e</f>
        <v>4.9701789264413521E-5</v>
      </c>
      <c r="I2007" s="1" t="str">
        <f>_xlfn.LET(_xlpm.sep,":",_xlpm.w,$G2007,LEFT(_xlpm.w,FIND(_xlpm.sep,_xlpm.w)-1))</f>
        <v>tə</v>
      </c>
      <c r="J2007" s="1" t="str">
        <f>_xlfn.LET(_xlpm.sep,":",_xlpm.w,$G2007,RIGHT(_xlpm.w,LEN(_xlpm.w)-FIND(_xlpm.sep,_xlpm.w)))</f>
        <v>tox</v>
      </c>
      <c r="K2007" s="10">
        <f>_xlfn.LET(_xlpm.w,I2007,LEN(_xlpm.w))</f>
        <v>2</v>
      </c>
      <c r="L2007" s="10">
        <f>_xlfn.LET(_xlpm.w,J2007,LEN(_xlpm.w))</f>
        <v>3</v>
      </c>
      <c r="M2007" s="10">
        <f>_xlfn.LET(_xlpm.a,K2007,_xlpm.b,L2007,MAX(_xlpm.a,_xlpm.b))</f>
        <v>3</v>
      </c>
      <c r="N2007" s="10">
        <f>_xlfn.LET(_xlpm.d,(K2007,L2007),MAX(_xlpm.d)-MIN(_xlpm.d))</f>
        <v>1</v>
      </c>
      <c r="O2007" s="1" t="str">
        <f>_xlfn.LET(_xlpm.sep,":",_xlpm.w,$G2007,_xlfn.CONCAT("~",RIGHT(_xlpm.w,LEN(_xlpm.w)-FIND(_xlpm.sep,_xlpm.w)),"~"))</f>
        <v>~tox~</v>
      </c>
      <c r="P2007" s="1" t="str">
        <f>_xlfn.LET(_xlpm.sep,":",_xlpm.w,$G2007,_xlfn.CONCAT("[",LEFT(_xlpm.w,FIND(_xlpm.sep,_xlpm.w)-1),"]"))</f>
        <v>[tə]</v>
      </c>
      <c r="Q2007" s="14" cm="1">
        <f t="array" ref="Q2007">SUM(_xlfn._xlws.FILTER($H$2:$H$7117,_xlfn.MAP($O$2:$O$7117,_xlfn.LAMBDA(_xlpm.x,_xlpm.x=$O2007))))</f>
        <v>4.9701789264413521E-5</v>
      </c>
      <c r="R2007" s="14">
        <f>$H2007/Q2007</f>
        <v>1</v>
      </c>
      <c r="S2007" s="14" cm="1">
        <f t="array" ref="S2007">SUM(_xlfn._xlws.FILTER($H$2:$H$7117,_xlfn.MAP($P$2:$P$7117,_xlfn.LAMBDA(_xlpm.x,_xlpm.x=$P2007))))</f>
        <v>3.4791252485089448E-3</v>
      </c>
      <c r="T2007" s="14">
        <f>$H2007/S2007</f>
        <v>1.4285714285714292E-2</v>
      </c>
      <c r="U2007" s="14">
        <f>_xlfn.LET(_xlpm.freq,F2007,_xlpm.size,M2007+1,_xlpm.F,V2007,LOG(1+_xlpm.freq)*LOG(1+_xlpm.size)*_xlpm.F)</f>
        <v>5.9270686584373183E-3</v>
      </c>
      <c r="V2007" s="14">
        <f>_xlfn.LET(_xlpm.a,T2007,_xlpm.b,R2007,2*_xlpm.a*_xlpm.b/(_xlpm.a+_xlpm.b))</f>
        <v>2.8169014084507057E-2</v>
      </c>
      <c r="W2007" s="14">
        <f>_xlfn.LET(_xlpm.p,R2007,_xlpm.q,T2007,LOG(_xlpm.p/_xlpm.q))</f>
        <v>1.8450980400142567</v>
      </c>
      <c r="X2007" s="2"/>
      <c r="AC2007" s="2"/>
      <c r="AH2007" s="2"/>
      <c r="AI2007" s="2"/>
    </row>
    <row r="2008" spans="1:35">
      <c r="A2008" s="1" t="str">
        <f>_xlfn.LET(_xlpm.sep," : ",CONCATENATE(O2008,_xlpm.sep,P2008))</f>
        <v>~ttr~ : [tə]</v>
      </c>
      <c r="B2008" s="1">
        <f>_xlfn.LET(_xlpm.d,$G2008,_xlpm.k,_xlfn.CONCAT(LEFT(TRIM(B$1),1),"*"),COUNTIF(_xlpm.d,_xlpm.k))</f>
        <v>0</v>
      </c>
      <c r="C2008" s="1">
        <f>_xlfn.LET(_xlpm.d,$G2008,_xlpm.k,_xlfn.CONCAT(LEFT(TRIM(C$1),1),"*"),COUNTIF(_xlpm.d,_xlpm.k))</f>
        <v>0</v>
      </c>
      <c r="D2008" s="1">
        <f>_xlfn.LET(_xlpm.d,$G2008,_xlpm.k,_xlfn.CONCAT(LEFT(TRIM(D$1),1),"*"),COUNTIF(_xlpm.d,_xlpm.k))</f>
        <v>0</v>
      </c>
      <c r="E2008" s="1">
        <f>LOG(F2008+1,10)</f>
        <v>0.30102999566398114</v>
      </c>
      <c r="F2008" s="7">
        <v>1</v>
      </c>
      <c r="G2008" s="9" t="s">
        <v>4883</v>
      </c>
      <c r="H2008" s="4">
        <f>F2008/freq.sum.r6e</f>
        <v>4.9701789264413521E-5</v>
      </c>
      <c r="I2008" s="1" t="str">
        <f>_xlfn.LET(_xlpm.sep,":",_xlpm.w,$G2008,LEFT(_xlpm.w,FIND(_xlpm.sep,_xlpm.w)-1))</f>
        <v>tə</v>
      </c>
      <c r="J2008" s="1" t="str">
        <f>_xlfn.LET(_xlpm.sep,":",_xlpm.w,$G2008,RIGHT(_xlpm.w,LEN(_xlpm.w)-FIND(_xlpm.sep,_xlpm.w)))</f>
        <v>ttr</v>
      </c>
      <c r="K2008" s="10">
        <f>_xlfn.LET(_xlpm.w,I2008,LEN(_xlpm.w))</f>
        <v>2</v>
      </c>
      <c r="L2008" s="10">
        <f>_xlfn.LET(_xlpm.w,J2008,LEN(_xlpm.w))</f>
        <v>3</v>
      </c>
      <c r="M2008" s="10">
        <f>_xlfn.LET(_xlpm.a,K2008,_xlpm.b,L2008,MAX(_xlpm.a,_xlpm.b))</f>
        <v>3</v>
      </c>
      <c r="N2008" s="10">
        <f>_xlfn.LET(_xlpm.d,(K2008,L2008),MAX(_xlpm.d)-MIN(_xlpm.d))</f>
        <v>1</v>
      </c>
      <c r="O2008" s="1" t="str">
        <f>_xlfn.LET(_xlpm.sep,":",_xlpm.w,$G2008,_xlfn.CONCAT("~",RIGHT(_xlpm.w,LEN(_xlpm.w)-FIND(_xlpm.sep,_xlpm.w)),"~"))</f>
        <v>~ttr~</v>
      </c>
      <c r="P2008" s="1" t="str">
        <f>_xlfn.LET(_xlpm.sep,":",_xlpm.w,$G2008,_xlfn.CONCAT("[",LEFT(_xlpm.w,FIND(_xlpm.sep,_xlpm.w)-1),"]"))</f>
        <v>[tə]</v>
      </c>
      <c r="Q2008" s="14" cm="1">
        <f t="array" ref="Q2008">SUM(_xlfn._xlws.FILTER($H$2:$H$7117,_xlfn.MAP($O$2:$O$7117,_xlfn.LAMBDA(_xlpm.x,_xlpm.x=$O2008))))</f>
        <v>4.9701789264413521E-5</v>
      </c>
      <c r="R2008" s="14">
        <f>$H2008/Q2008</f>
        <v>1</v>
      </c>
      <c r="S2008" s="14" cm="1">
        <f t="array" ref="S2008">SUM(_xlfn._xlws.FILTER($H$2:$H$7117,_xlfn.MAP($P$2:$P$7117,_xlfn.LAMBDA(_xlpm.x,_xlpm.x=$P2008))))</f>
        <v>3.4791252485089448E-3</v>
      </c>
      <c r="T2008" s="14">
        <f>$H2008/S2008</f>
        <v>1.4285714285714292E-2</v>
      </c>
      <c r="U2008" s="14">
        <f>_xlfn.LET(_xlpm.freq,F2008,_xlpm.size,M2008+1,_xlpm.F,V2008,LOG(1+_xlpm.freq)*LOG(1+_xlpm.size)*_xlpm.F)</f>
        <v>5.9270686584373183E-3</v>
      </c>
      <c r="V2008" s="14">
        <f>_xlfn.LET(_xlpm.a,T2008,_xlpm.b,R2008,2*_xlpm.a*_xlpm.b/(_xlpm.a+_xlpm.b))</f>
        <v>2.8169014084507057E-2</v>
      </c>
      <c r="W2008" s="14">
        <f>_xlfn.LET(_xlpm.p,R2008,_xlpm.q,T2008,LOG(_xlpm.p/_xlpm.q))</f>
        <v>1.8450980400142567</v>
      </c>
      <c r="X2008" s="2"/>
      <c r="AC2008" s="2"/>
      <c r="AH2008" s="2"/>
      <c r="AI2008" s="2"/>
    </row>
    <row r="2009" spans="1:35">
      <c r="A2009" s="1" t="str">
        <f>_xlfn.LET(_xlpm.sep," : ",CONCATENATE(O2009,_xlpm.sep,P2009))</f>
        <v>~ttx~ : [tə]</v>
      </c>
      <c r="B2009" s="1">
        <f>_xlfn.LET(_xlpm.d,$G2009,_xlpm.k,_xlfn.CONCAT(LEFT(TRIM(B$1),1),"*"),COUNTIF(_xlpm.d,_xlpm.k))</f>
        <v>0</v>
      </c>
      <c r="C2009" s="1">
        <f>_xlfn.LET(_xlpm.d,$G2009,_xlpm.k,_xlfn.CONCAT(LEFT(TRIM(C$1),1),"*"),COUNTIF(_xlpm.d,_xlpm.k))</f>
        <v>0</v>
      </c>
      <c r="D2009" s="1">
        <f>_xlfn.LET(_xlpm.d,$G2009,_xlpm.k,_xlfn.CONCAT(LEFT(TRIM(D$1),1),"*"),COUNTIF(_xlpm.d,_xlpm.k))</f>
        <v>0</v>
      </c>
      <c r="E2009" s="1">
        <f>LOG(F2009+1,10)</f>
        <v>0.30102999566398114</v>
      </c>
      <c r="F2009" s="7">
        <v>1</v>
      </c>
      <c r="G2009" s="9" t="s">
        <v>4885</v>
      </c>
      <c r="H2009" s="4">
        <f>F2009/freq.sum.r6e</f>
        <v>4.9701789264413521E-5</v>
      </c>
      <c r="I2009" s="1" t="str">
        <f>_xlfn.LET(_xlpm.sep,":",_xlpm.w,$G2009,LEFT(_xlpm.w,FIND(_xlpm.sep,_xlpm.w)-1))</f>
        <v>tə</v>
      </c>
      <c r="J2009" s="1" t="str">
        <f>_xlfn.LET(_xlpm.sep,":",_xlpm.w,$G2009,RIGHT(_xlpm.w,LEN(_xlpm.w)-FIND(_xlpm.sep,_xlpm.w)))</f>
        <v>ttx</v>
      </c>
      <c r="K2009" s="10">
        <f>_xlfn.LET(_xlpm.w,I2009,LEN(_xlpm.w))</f>
        <v>2</v>
      </c>
      <c r="L2009" s="10">
        <f>_xlfn.LET(_xlpm.w,J2009,LEN(_xlpm.w))</f>
        <v>3</v>
      </c>
      <c r="M2009" s="10">
        <f>_xlfn.LET(_xlpm.a,K2009,_xlpm.b,L2009,MAX(_xlpm.a,_xlpm.b))</f>
        <v>3</v>
      </c>
      <c r="N2009" s="10">
        <f>_xlfn.LET(_xlpm.d,(K2009,L2009),MAX(_xlpm.d)-MIN(_xlpm.d))</f>
        <v>1</v>
      </c>
      <c r="O2009" s="1" t="str">
        <f>_xlfn.LET(_xlpm.sep,":",_xlpm.w,$G2009,_xlfn.CONCAT("~",RIGHT(_xlpm.w,LEN(_xlpm.w)-FIND(_xlpm.sep,_xlpm.w)),"~"))</f>
        <v>~ttx~</v>
      </c>
      <c r="P2009" s="1" t="str">
        <f>_xlfn.LET(_xlpm.sep,":",_xlpm.w,$G2009,_xlfn.CONCAT("[",LEFT(_xlpm.w,FIND(_xlpm.sep,_xlpm.w)-1),"]"))</f>
        <v>[tə]</v>
      </c>
      <c r="Q2009" s="14" cm="1">
        <f t="array" ref="Q2009">SUM(_xlfn._xlws.FILTER($H$2:$H$7117,_xlfn.MAP($O$2:$O$7117,_xlfn.LAMBDA(_xlpm.x,_xlpm.x=$O2009))))</f>
        <v>4.9701789264413521E-5</v>
      </c>
      <c r="R2009" s="14">
        <f>$H2009/Q2009</f>
        <v>1</v>
      </c>
      <c r="S2009" s="14" cm="1">
        <f t="array" ref="S2009">SUM(_xlfn._xlws.FILTER($H$2:$H$7117,_xlfn.MAP($P$2:$P$7117,_xlfn.LAMBDA(_xlpm.x,_xlpm.x=$P2009))))</f>
        <v>3.4791252485089448E-3</v>
      </c>
      <c r="T2009" s="14">
        <f>$H2009/S2009</f>
        <v>1.4285714285714292E-2</v>
      </c>
      <c r="U2009" s="14">
        <f>_xlfn.LET(_xlpm.freq,F2009,_xlpm.size,M2009+1,_xlpm.F,V2009,LOG(1+_xlpm.freq)*LOG(1+_xlpm.size)*_xlpm.F)</f>
        <v>5.9270686584373183E-3</v>
      </c>
      <c r="V2009" s="14">
        <f>_xlfn.LET(_xlpm.a,T2009,_xlpm.b,R2009,2*_xlpm.a*_xlpm.b/(_xlpm.a+_xlpm.b))</f>
        <v>2.8169014084507057E-2</v>
      </c>
      <c r="W2009" s="14">
        <f>_xlfn.LET(_xlpm.p,R2009,_xlpm.q,T2009,LOG(_xlpm.p/_xlpm.q))</f>
        <v>1.8450980400142567</v>
      </c>
      <c r="X2009" s="2"/>
      <c r="AC2009" s="2"/>
      <c r="AH2009" s="2"/>
      <c r="AI2009" s="2"/>
    </row>
    <row r="2010" spans="1:35">
      <c r="A2010" s="1" t="str">
        <f>_xlfn.LET(_xlpm.sep," : ",CONCATENATE(O2010,_xlpm.sep,P2010))</f>
        <v>~tar~ : [tɪ]</v>
      </c>
      <c r="B2010" s="1">
        <f>_xlfn.LET(_xlpm.d,$G2010,_xlpm.k,_xlfn.CONCAT(LEFT(TRIM(B$1),1),"*"),COUNTIF(_xlpm.d,_xlpm.k))</f>
        <v>0</v>
      </c>
      <c r="C2010" s="1">
        <f>_xlfn.LET(_xlpm.d,$G2010,_xlpm.k,_xlfn.CONCAT(LEFT(TRIM(C$1),1),"*"),COUNTIF(_xlpm.d,_xlpm.k))</f>
        <v>0</v>
      </c>
      <c r="D2010" s="1">
        <f>_xlfn.LET(_xlpm.d,$G2010,_xlpm.k,_xlfn.CONCAT(LEFT(TRIM(D$1),1),"*"),COUNTIF(_xlpm.d,_xlpm.k))</f>
        <v>0</v>
      </c>
      <c r="E2010" s="1">
        <f>LOG(F2010+1,10)</f>
        <v>0.60205999132796229</v>
      </c>
      <c r="F2010" s="7">
        <v>3</v>
      </c>
      <c r="G2010" s="9" t="s">
        <v>4757</v>
      </c>
      <c r="H2010" s="4">
        <f>F2010/freq.sum.r6e</f>
        <v>1.4910536779324057E-4</v>
      </c>
      <c r="I2010" s="1" t="str">
        <f>_xlfn.LET(_xlpm.sep,":",_xlpm.w,$G2010,LEFT(_xlpm.w,FIND(_xlpm.sep,_xlpm.w)-1))</f>
        <v>tɪ</v>
      </c>
      <c r="J2010" s="1" t="str">
        <f>_xlfn.LET(_xlpm.sep,":",_xlpm.w,$G2010,RIGHT(_xlpm.w,LEN(_xlpm.w)-FIND(_xlpm.sep,_xlpm.w)))</f>
        <v>tar</v>
      </c>
      <c r="K2010" s="10">
        <f>_xlfn.LET(_xlpm.w,I2010,LEN(_xlpm.w))</f>
        <v>2</v>
      </c>
      <c r="L2010" s="10">
        <f>_xlfn.LET(_xlpm.w,J2010,LEN(_xlpm.w))</f>
        <v>3</v>
      </c>
      <c r="M2010" s="10">
        <f>_xlfn.LET(_xlpm.a,K2010,_xlpm.b,L2010,MAX(_xlpm.a,_xlpm.b))</f>
        <v>3</v>
      </c>
      <c r="N2010" s="10">
        <f>_xlfn.LET(_xlpm.d,(K2010,L2010),MAX(_xlpm.d)-MIN(_xlpm.d))</f>
        <v>1</v>
      </c>
      <c r="O2010" s="1" t="str">
        <f>_xlfn.LET(_xlpm.sep,":",_xlpm.w,$G2010,_xlfn.CONCAT("~",RIGHT(_xlpm.w,LEN(_xlpm.w)-FIND(_xlpm.sep,_xlpm.w)),"~"))</f>
        <v>~tar~</v>
      </c>
      <c r="P2010" s="1" t="str">
        <f>_xlfn.LET(_xlpm.sep,":",_xlpm.w,$G2010,_xlfn.CONCAT("[",LEFT(_xlpm.w,FIND(_xlpm.sep,_xlpm.w)-1),"]"))</f>
        <v>[tɪ]</v>
      </c>
      <c r="Q2010" s="14" cm="1">
        <f t="array" ref="Q2010">SUM(_xlfn._xlws.FILTER($H$2:$H$7117,_xlfn.MAP($O$2:$O$7117,_xlfn.LAMBDA(_xlpm.x,_xlpm.x=$O2010))))</f>
        <v>2.9821073558648114E-4</v>
      </c>
      <c r="R2010" s="14">
        <f>$H2010/Q2010</f>
        <v>0.5</v>
      </c>
      <c r="S2010" s="14" cm="1">
        <f t="array" ref="S2010">SUM(_xlfn._xlws.FILTER($H$2:$H$7117,_xlfn.MAP($P$2:$P$7117,_xlfn.LAMBDA(_xlpm.x,_xlpm.x=$P2010))))</f>
        <v>2.2266401590457251E-2</v>
      </c>
      <c r="T2010" s="14">
        <f>$H2010/S2010</f>
        <v>6.6964285714285737E-3</v>
      </c>
      <c r="U2010" s="14">
        <f>_xlfn.LET(_xlpm.freq,F2010,_xlpm.size,M2010+1,_xlpm.F,V2010,LOG(1+_xlpm.freq)*LOG(1+_xlpm.size)*_xlpm.F)</f>
        <v>5.5615225737759844E-3</v>
      </c>
      <c r="V2010" s="14">
        <f>_xlfn.LET(_xlpm.a,T2010,_xlpm.b,R2010,2*_xlpm.a*_xlpm.b/(_xlpm.a+_xlpm.b))</f>
        <v>1.3215859030837008E-2</v>
      </c>
      <c r="W2010" s="14">
        <f>_xlfn.LET(_xlpm.p,R2010,_xlpm.q,T2010,LOG(_xlpm.p/_xlpm.q))</f>
        <v>1.8731267636145001</v>
      </c>
      <c r="X2010" s="2"/>
      <c r="AC2010" s="2"/>
      <c r="AH2010" s="2"/>
      <c r="AI2010" s="2"/>
    </row>
    <row r="2011" spans="1:35">
      <c r="A2011" s="1" t="str">
        <f>_xlfn.LET(_xlpm.sep," : ",CONCATENATE(O2011,_xlpm.sep,P2011))</f>
        <v>~rar~ : [ɹɪ]</v>
      </c>
      <c r="B2011" s="1">
        <f>_xlfn.LET(_xlpm.d,$G2011,_xlpm.k,_xlfn.CONCAT(LEFT(TRIM(B$1),1),"*"),COUNTIF(_xlpm.d,_xlpm.k))</f>
        <v>1</v>
      </c>
      <c r="C2011" s="1">
        <f>_xlfn.LET(_xlpm.d,$G2011,_xlpm.k,_xlfn.CONCAT(LEFT(TRIM(C$1),1),"*"),COUNTIF(_xlpm.d,_xlpm.k))</f>
        <v>0</v>
      </c>
      <c r="D2011" s="1">
        <f>_xlfn.LET(_xlpm.d,$G2011,_xlpm.k,_xlfn.CONCAT(LEFT(TRIM(D$1),1),"*"),COUNTIF(_xlpm.d,_xlpm.k))</f>
        <v>0</v>
      </c>
      <c r="E2011" s="1">
        <f>LOG(F2011+1,10)</f>
        <v>0.60205999132796229</v>
      </c>
      <c r="F2011" s="7">
        <v>3</v>
      </c>
      <c r="G2011" s="9" t="s">
        <v>6634</v>
      </c>
      <c r="H2011" s="4">
        <f>F2011/freq.sum.r6e</f>
        <v>1.4910536779324057E-4</v>
      </c>
      <c r="I2011" s="1" t="str">
        <f>_xlfn.LET(_xlpm.sep,":",_xlpm.w,$G2011,LEFT(_xlpm.w,FIND(_xlpm.sep,_xlpm.w)-1))</f>
        <v>ɹɪ</v>
      </c>
      <c r="J2011" s="1" t="str">
        <f>_xlfn.LET(_xlpm.sep,":",_xlpm.w,$G2011,RIGHT(_xlpm.w,LEN(_xlpm.w)-FIND(_xlpm.sep,_xlpm.w)))</f>
        <v>rar</v>
      </c>
      <c r="K2011" s="10">
        <f>_xlfn.LET(_xlpm.w,I2011,LEN(_xlpm.w))</f>
        <v>2</v>
      </c>
      <c r="L2011" s="10">
        <f>_xlfn.LET(_xlpm.w,J2011,LEN(_xlpm.w))</f>
        <v>3</v>
      </c>
      <c r="M2011" s="10">
        <f>_xlfn.LET(_xlpm.a,K2011,_xlpm.b,L2011,MAX(_xlpm.a,_xlpm.b))</f>
        <v>3</v>
      </c>
      <c r="N2011" s="10">
        <f>_xlfn.LET(_xlpm.d,(K2011,L2011),MAX(_xlpm.d)-MIN(_xlpm.d))</f>
        <v>1</v>
      </c>
      <c r="O2011" s="1" t="str">
        <f>_xlfn.LET(_xlpm.sep,":",_xlpm.w,$G2011,_xlfn.CONCAT("~",RIGHT(_xlpm.w,LEN(_xlpm.w)-FIND(_xlpm.sep,_xlpm.w)),"~"))</f>
        <v>~rar~</v>
      </c>
      <c r="P2011" s="1" t="str">
        <f>_xlfn.LET(_xlpm.sep,":",_xlpm.w,$G2011,_xlfn.CONCAT("[",LEFT(_xlpm.w,FIND(_xlpm.sep,_xlpm.w)-1),"]"))</f>
        <v>[ɹɪ]</v>
      </c>
      <c r="Q2011" s="14" cm="1">
        <f t="array" ref="Q2011">SUM(_xlfn._xlws.FILTER($H$2:$H$7117,_xlfn.MAP($O$2:$O$7117,_xlfn.LAMBDA(_xlpm.x,_xlpm.x=$O2011))))</f>
        <v>2.9821073558648114E-4</v>
      </c>
      <c r="R2011" s="14">
        <f>$H2011/Q2011</f>
        <v>0.5</v>
      </c>
      <c r="S2011" s="14" cm="1">
        <f t="array" ref="S2011">SUM(_xlfn._xlws.FILTER($H$2:$H$7117,_xlfn.MAP($P$2:$P$7117,_xlfn.LAMBDA(_xlpm.x,_xlpm.x=$P2011))))</f>
        <v>2.2266401590457251E-2</v>
      </c>
      <c r="T2011" s="14">
        <f>$H2011/S2011</f>
        <v>6.6964285714285737E-3</v>
      </c>
      <c r="U2011" s="14">
        <f>_xlfn.LET(_xlpm.freq,F2011,_xlpm.size,M2011+1,_xlpm.F,V2011,LOG(1+_xlpm.freq)*LOG(1+_xlpm.size)*_xlpm.F)</f>
        <v>5.5615225737759844E-3</v>
      </c>
      <c r="V2011" s="14">
        <f>_xlfn.LET(_xlpm.a,T2011,_xlpm.b,R2011,2*_xlpm.a*_xlpm.b/(_xlpm.a+_xlpm.b))</f>
        <v>1.3215859030837008E-2</v>
      </c>
      <c r="W2011" s="14">
        <f>_xlfn.LET(_xlpm.p,R2011,_xlpm.q,T2011,LOG(_xlpm.p/_xlpm.q))</f>
        <v>1.8731267636145001</v>
      </c>
      <c r="X2011" s="2"/>
      <c r="AC2011" s="2"/>
      <c r="AH2011" s="2"/>
      <c r="AI2011" s="2"/>
    </row>
    <row r="2012" spans="1:35">
      <c r="A2012" s="1" t="str">
        <f>_xlfn.LET(_xlpm.sep," : ",CONCATENATE(O2012,_xlpm.sep,P2012))</f>
        <v>~rir~ : [ɹɪ]</v>
      </c>
      <c r="B2012" s="1">
        <f>_xlfn.LET(_xlpm.d,$G2012,_xlpm.k,_xlfn.CONCAT(LEFT(TRIM(B$1),1),"*"),COUNTIF(_xlpm.d,_xlpm.k))</f>
        <v>1</v>
      </c>
      <c r="C2012" s="1">
        <f>_xlfn.LET(_xlpm.d,$G2012,_xlpm.k,_xlfn.CONCAT(LEFT(TRIM(C$1),1),"*"),COUNTIF(_xlpm.d,_xlpm.k))</f>
        <v>0</v>
      </c>
      <c r="D2012" s="1">
        <f>_xlfn.LET(_xlpm.d,$G2012,_xlpm.k,_xlfn.CONCAT(LEFT(TRIM(D$1),1),"*"),COUNTIF(_xlpm.d,_xlpm.k))</f>
        <v>0</v>
      </c>
      <c r="E2012" s="1">
        <f>LOG(F2012+1,10)</f>
        <v>0.60205999132796229</v>
      </c>
      <c r="F2012" s="7">
        <v>3</v>
      </c>
      <c r="G2012" s="9" t="s">
        <v>6694</v>
      </c>
      <c r="H2012" s="4">
        <f>F2012/freq.sum.r6e</f>
        <v>1.4910536779324057E-4</v>
      </c>
      <c r="I2012" s="1" t="str">
        <f>_xlfn.LET(_xlpm.sep,":",_xlpm.w,$G2012,LEFT(_xlpm.w,FIND(_xlpm.sep,_xlpm.w)-1))</f>
        <v>ɹɪ</v>
      </c>
      <c r="J2012" s="1" t="str">
        <f>_xlfn.LET(_xlpm.sep,":",_xlpm.w,$G2012,RIGHT(_xlpm.w,LEN(_xlpm.w)-FIND(_xlpm.sep,_xlpm.w)))</f>
        <v>rir</v>
      </c>
      <c r="K2012" s="10">
        <f>_xlfn.LET(_xlpm.w,I2012,LEN(_xlpm.w))</f>
        <v>2</v>
      </c>
      <c r="L2012" s="10">
        <f>_xlfn.LET(_xlpm.w,J2012,LEN(_xlpm.w))</f>
        <v>3</v>
      </c>
      <c r="M2012" s="10">
        <f>_xlfn.LET(_xlpm.a,K2012,_xlpm.b,L2012,MAX(_xlpm.a,_xlpm.b))</f>
        <v>3</v>
      </c>
      <c r="N2012" s="10">
        <f>_xlfn.LET(_xlpm.d,(K2012,L2012),MAX(_xlpm.d)-MIN(_xlpm.d))</f>
        <v>1</v>
      </c>
      <c r="O2012" s="1" t="str">
        <f>_xlfn.LET(_xlpm.sep,":",_xlpm.w,$G2012,_xlfn.CONCAT("~",RIGHT(_xlpm.w,LEN(_xlpm.w)-FIND(_xlpm.sep,_xlpm.w)),"~"))</f>
        <v>~rir~</v>
      </c>
      <c r="P2012" s="1" t="str">
        <f>_xlfn.LET(_xlpm.sep,":",_xlpm.w,$G2012,_xlfn.CONCAT("[",LEFT(_xlpm.w,FIND(_xlpm.sep,_xlpm.w)-1),"]"))</f>
        <v>[ɹɪ]</v>
      </c>
      <c r="Q2012" s="14" cm="1">
        <f t="array" ref="Q2012">SUM(_xlfn._xlws.FILTER($H$2:$H$7117,_xlfn.MAP($O$2:$O$7117,_xlfn.LAMBDA(_xlpm.x,_xlpm.x=$O2012))))</f>
        <v>2.9821073558648114E-4</v>
      </c>
      <c r="R2012" s="14">
        <f>$H2012/Q2012</f>
        <v>0.5</v>
      </c>
      <c r="S2012" s="14" cm="1">
        <f t="array" ref="S2012">SUM(_xlfn._xlws.FILTER($H$2:$H$7117,_xlfn.MAP($P$2:$P$7117,_xlfn.LAMBDA(_xlpm.x,_xlpm.x=$P2012))))</f>
        <v>2.2266401590457251E-2</v>
      </c>
      <c r="T2012" s="14">
        <f>$H2012/S2012</f>
        <v>6.6964285714285737E-3</v>
      </c>
      <c r="U2012" s="14">
        <f>_xlfn.LET(_xlpm.freq,F2012,_xlpm.size,M2012+1,_xlpm.F,V2012,LOG(1+_xlpm.freq)*LOG(1+_xlpm.size)*_xlpm.F)</f>
        <v>5.5615225737759844E-3</v>
      </c>
      <c r="V2012" s="14">
        <f>_xlfn.LET(_xlpm.a,T2012,_xlpm.b,R2012,2*_xlpm.a*_xlpm.b/(_xlpm.a+_xlpm.b))</f>
        <v>1.3215859030837008E-2</v>
      </c>
      <c r="W2012" s="14">
        <f>_xlfn.LET(_xlpm.p,R2012,_xlpm.q,T2012,LOG(_xlpm.p/_xlpm.q))</f>
        <v>1.8731267636145001</v>
      </c>
      <c r="X2012" s="2"/>
      <c r="AC2012" s="2"/>
      <c r="AH2012" s="2"/>
      <c r="AI2012" s="2"/>
    </row>
    <row r="2013" spans="1:35">
      <c r="A2013" s="1" t="str">
        <f>_xlfn.LET(_xlpm.sep," : ",CONCATENATE(O2013,_xlpm.sep,P2013))</f>
        <v>~geh~ : [dʒɪ]</v>
      </c>
      <c r="B2013" s="1">
        <f>_xlfn.LET(_xlpm.d,$G2013,_xlpm.k,_xlfn.CONCAT(LEFT(TRIM(B$1),1),"*"),COUNTIF(_xlpm.d,_xlpm.k))</f>
        <v>0</v>
      </c>
      <c r="C2013" s="1">
        <f>_xlfn.LET(_xlpm.d,$G2013,_xlpm.k,_xlfn.CONCAT(LEFT(TRIM(C$1),1),"*"),COUNTIF(_xlpm.d,_xlpm.k))</f>
        <v>0</v>
      </c>
      <c r="D2013" s="1">
        <f>_xlfn.LET(_xlpm.d,$G2013,_xlpm.k,_xlfn.CONCAT(LEFT(TRIM(D$1),1),"*"),COUNTIF(_xlpm.d,_xlpm.k))</f>
        <v>0</v>
      </c>
      <c r="E2013" s="1">
        <f>LOG(F2013+1,10)</f>
        <v>0.47712125471966244</v>
      </c>
      <c r="F2013" s="7">
        <v>2</v>
      </c>
      <c r="G2013" s="9" t="s">
        <v>762</v>
      </c>
      <c r="H2013" s="4">
        <f>F2013/freq.sum.r6e</f>
        <v>9.9403578528827041E-5</v>
      </c>
      <c r="I2013" s="1" t="str">
        <f>_xlfn.LET(_xlpm.sep,":",_xlpm.w,$G2013,LEFT(_xlpm.w,FIND(_xlpm.sep,_xlpm.w)-1))</f>
        <v>dʒɪ</v>
      </c>
      <c r="J2013" s="1" t="str">
        <f>_xlfn.LET(_xlpm.sep,":",_xlpm.w,$G2013,RIGHT(_xlpm.w,LEN(_xlpm.w)-FIND(_xlpm.sep,_xlpm.w)))</f>
        <v>geh</v>
      </c>
      <c r="K2013" s="10">
        <f>_xlfn.LET(_xlpm.w,I2013,LEN(_xlpm.w))</f>
        <v>3</v>
      </c>
      <c r="L2013" s="10">
        <f>_xlfn.LET(_xlpm.w,J2013,LEN(_xlpm.w))</f>
        <v>3</v>
      </c>
      <c r="M2013" s="10">
        <f>_xlfn.LET(_xlpm.a,K2013,_xlpm.b,L2013,MAX(_xlpm.a,_xlpm.b))</f>
        <v>3</v>
      </c>
      <c r="N2013" s="10">
        <f>_xlfn.LET(_xlpm.d,(K2013,L2013),MAX(_xlpm.d)-MIN(_xlpm.d))</f>
        <v>0</v>
      </c>
      <c r="O2013" s="1" t="str">
        <f>_xlfn.LET(_xlpm.sep,":",_xlpm.w,$G2013,_xlfn.CONCAT("~",RIGHT(_xlpm.w,LEN(_xlpm.w)-FIND(_xlpm.sep,_xlpm.w)),"~"))</f>
        <v>~geh~</v>
      </c>
      <c r="P2013" s="1" t="str">
        <f>_xlfn.LET(_xlpm.sep,":",_xlpm.w,$G2013,_xlfn.CONCAT("[",LEFT(_xlpm.w,FIND(_xlpm.sep,_xlpm.w)-1),"]"))</f>
        <v>[dʒɪ]</v>
      </c>
      <c r="Q2013" s="14" cm="1">
        <f t="array" ref="Q2013">SUM(_xlfn._xlws.FILTER($H$2:$H$7117,_xlfn.MAP($O$2:$O$7117,_xlfn.LAMBDA(_xlpm.x,_xlpm.x=$O2013))))</f>
        <v>1.4910536779324057E-4</v>
      </c>
      <c r="R2013" s="14">
        <f>$H2013/Q2013</f>
        <v>0.66666666666666663</v>
      </c>
      <c r="S2013" s="14" cm="1">
        <f t="array" ref="S2013">SUM(_xlfn._xlws.FILTER($H$2:$H$7117,_xlfn.MAP($P$2:$P$7117,_xlfn.LAMBDA(_xlpm.x,_xlpm.x=$P2013))))</f>
        <v>1.1133200795228625E-2</v>
      </c>
      <c r="T2013" s="14">
        <f>$H2013/S2013</f>
        <v>8.9285714285714315E-3</v>
      </c>
      <c r="U2013" s="14">
        <f>_xlfn.LET(_xlpm.freq,F2013,_xlpm.size,M2013+1,_xlpm.F,V2013,LOG(1+_xlpm.freq)*LOG(1+_xlpm.size)*_xlpm.F)</f>
        <v>5.8765364842327632E-3</v>
      </c>
      <c r="V2013" s="14">
        <f>_xlfn.LET(_xlpm.a,T2013,_xlpm.b,R2013,2*_xlpm.a*_xlpm.b/(_xlpm.a+_xlpm.b))</f>
        <v>1.7621145374449344E-2</v>
      </c>
      <c r="W2013" s="14">
        <f>_xlfn.LET(_xlpm.p,R2013,_xlpm.q,T2013,LOG(_xlpm.p/_xlpm.q))</f>
        <v>1.8731267636145001</v>
      </c>
      <c r="X2013" s="2"/>
      <c r="AC2013" s="2"/>
      <c r="AH2013" s="2"/>
      <c r="AI2013" s="2"/>
    </row>
    <row r="2014" spans="1:35">
      <c r="A2014" s="1" t="str">
        <f>_xlfn.LET(_xlpm.sep," : ",CONCATENATE(O2014,_xlpm.sep,P2014))</f>
        <v>~gyr~ : [dʒɪ]</v>
      </c>
      <c r="B2014" s="1">
        <f>_xlfn.LET(_xlpm.d,$G2014,_xlpm.k,_xlfn.CONCAT(LEFT(TRIM(B$1),1),"*"),COUNTIF(_xlpm.d,_xlpm.k))</f>
        <v>0</v>
      </c>
      <c r="C2014" s="1">
        <f>_xlfn.LET(_xlpm.d,$G2014,_xlpm.k,_xlfn.CONCAT(LEFT(TRIM(C$1),1),"*"),COUNTIF(_xlpm.d,_xlpm.k))</f>
        <v>0</v>
      </c>
      <c r="D2014" s="1">
        <f>_xlfn.LET(_xlpm.d,$G2014,_xlpm.k,_xlfn.CONCAT(LEFT(TRIM(D$1),1),"*"),COUNTIF(_xlpm.d,_xlpm.k))</f>
        <v>0</v>
      </c>
      <c r="E2014" s="1">
        <f>LOG(F2014+1,10)</f>
        <v>0.60205999132796229</v>
      </c>
      <c r="F2014" s="7">
        <v>3</v>
      </c>
      <c r="G2014" s="9" t="s">
        <v>816</v>
      </c>
      <c r="H2014" s="4">
        <f>F2014/freq.sum.r6e</f>
        <v>1.4910536779324057E-4</v>
      </c>
      <c r="I2014" s="1" t="str">
        <f>_xlfn.LET(_xlpm.sep,":",_xlpm.w,$G2014,LEFT(_xlpm.w,FIND(_xlpm.sep,_xlpm.w)-1))</f>
        <v>dʒɪ</v>
      </c>
      <c r="J2014" s="1" t="str">
        <f>_xlfn.LET(_xlpm.sep,":",_xlpm.w,$G2014,RIGHT(_xlpm.w,LEN(_xlpm.w)-FIND(_xlpm.sep,_xlpm.w)))</f>
        <v>gyr</v>
      </c>
      <c r="K2014" s="10">
        <f>_xlfn.LET(_xlpm.w,I2014,LEN(_xlpm.w))</f>
        <v>3</v>
      </c>
      <c r="L2014" s="10">
        <f>_xlfn.LET(_xlpm.w,J2014,LEN(_xlpm.w))</f>
        <v>3</v>
      </c>
      <c r="M2014" s="10">
        <f>_xlfn.LET(_xlpm.a,K2014,_xlpm.b,L2014,MAX(_xlpm.a,_xlpm.b))</f>
        <v>3</v>
      </c>
      <c r="N2014" s="10">
        <f>_xlfn.LET(_xlpm.d,(K2014,L2014),MAX(_xlpm.d)-MIN(_xlpm.d))</f>
        <v>0</v>
      </c>
      <c r="O2014" s="1" t="str">
        <f>_xlfn.LET(_xlpm.sep,":",_xlpm.w,$G2014,_xlfn.CONCAT("~",RIGHT(_xlpm.w,LEN(_xlpm.w)-FIND(_xlpm.sep,_xlpm.w)),"~"))</f>
        <v>~gyr~</v>
      </c>
      <c r="P2014" s="1" t="str">
        <f>_xlfn.LET(_xlpm.sep,":",_xlpm.w,$G2014,_xlfn.CONCAT("[",LEFT(_xlpm.w,FIND(_xlpm.sep,_xlpm.w)-1),"]"))</f>
        <v>[dʒɪ]</v>
      </c>
      <c r="Q2014" s="14" cm="1">
        <f t="array" ref="Q2014">SUM(_xlfn._xlws.FILTER($H$2:$H$7117,_xlfn.MAP($O$2:$O$7117,_xlfn.LAMBDA(_xlpm.x,_xlpm.x=$O2014))))</f>
        <v>1.4910536779324057E-4</v>
      </c>
      <c r="R2014" s="14">
        <f>$H2014/Q2014</f>
        <v>1</v>
      </c>
      <c r="S2014" s="14" cm="1">
        <f t="array" ref="S2014">SUM(_xlfn._xlws.FILTER($H$2:$H$7117,_xlfn.MAP($P$2:$P$7117,_xlfn.LAMBDA(_xlpm.x,_xlpm.x=$P2014))))</f>
        <v>1.1133200795228625E-2</v>
      </c>
      <c r="T2014" s="14">
        <f>$H2014/S2014</f>
        <v>1.3392857142857147E-2</v>
      </c>
      <c r="U2014" s="14">
        <f>_xlfn.LET(_xlpm.freq,F2014,_xlpm.size,M2014+1,_xlpm.F,V2014,LOG(1+_xlpm.freq)*LOG(1+_xlpm.size)*_xlpm.F)</f>
        <v>1.1123045147551969E-2</v>
      </c>
      <c r="V2014" s="14">
        <f>_xlfn.LET(_xlpm.a,T2014,_xlpm.b,R2014,2*_xlpm.a*_xlpm.b/(_xlpm.a+_xlpm.b))</f>
        <v>2.6431718061674016E-2</v>
      </c>
      <c r="W2014" s="14">
        <f>_xlfn.LET(_xlpm.p,R2014,_xlpm.q,T2014,LOG(_xlpm.p/_xlpm.q))</f>
        <v>1.8731267636145001</v>
      </c>
      <c r="X2014" s="2"/>
      <c r="AC2014" s="2"/>
      <c r="AH2014" s="2"/>
      <c r="AI2014" s="2"/>
    </row>
    <row r="2015" spans="1:35">
      <c r="A2015" s="1" t="str">
        <f>_xlfn.LET(_xlpm.sep," : ",CONCATENATE(O2015,_xlpm.sep,P2015))</f>
        <v>~pyr~ : [pɪ]</v>
      </c>
      <c r="B2015" s="1">
        <f>_xlfn.LET(_xlpm.d,$G2015,_xlpm.k,_xlfn.CONCAT(LEFT(TRIM(B$1),1),"*"),COUNTIF(_xlpm.d,_xlpm.k))</f>
        <v>0</v>
      </c>
      <c r="C2015" s="1">
        <f>_xlfn.LET(_xlpm.d,$G2015,_xlpm.k,_xlfn.CONCAT(LEFT(TRIM(C$1),1),"*"),COUNTIF(_xlpm.d,_xlpm.k))</f>
        <v>0</v>
      </c>
      <c r="D2015" s="1">
        <f>_xlfn.LET(_xlpm.d,$G2015,_xlpm.k,_xlfn.CONCAT(LEFT(TRIM(D$1),1),"*"),COUNTIF(_xlpm.d,_xlpm.k))</f>
        <v>0</v>
      </c>
      <c r="E2015" s="1">
        <f>LOG(F2015+1,10)</f>
        <v>0.60205999132796229</v>
      </c>
      <c r="F2015" s="7">
        <v>3</v>
      </c>
      <c r="G2015" s="9" t="s">
        <v>3810</v>
      </c>
      <c r="H2015" s="4">
        <f>F2015/freq.sum.r6e</f>
        <v>1.4910536779324057E-4</v>
      </c>
      <c r="I2015" s="4" t="str">
        <f>_xlfn.LET(_xlpm.sep,":",_xlpm.w,$G2015,LEFT(_xlpm.w,FIND(_xlpm.sep,_xlpm.w)-1))</f>
        <v>pɪ</v>
      </c>
      <c r="J2015" s="4" t="str">
        <f>_xlfn.LET(_xlpm.sep,":",_xlpm.w,$G2015,RIGHT(_xlpm.w,LEN(_xlpm.w)-FIND(_xlpm.sep,_xlpm.w)))</f>
        <v>pyr</v>
      </c>
      <c r="K2015" s="10">
        <f>_xlfn.LET(_xlpm.w,I2015,LEN(_xlpm.w))</f>
        <v>2</v>
      </c>
      <c r="L2015" s="10">
        <f>_xlfn.LET(_xlpm.w,J2015,LEN(_xlpm.w))</f>
        <v>3</v>
      </c>
      <c r="M2015" s="10">
        <f>_xlfn.LET(_xlpm.a,K2015,_xlpm.b,L2015,MAX(_xlpm.a,_xlpm.b))</f>
        <v>3</v>
      </c>
      <c r="N2015" s="10">
        <f>_xlfn.LET(_xlpm.d,(K2015,L2015),MAX(_xlpm.d)-MIN(_xlpm.d))</f>
        <v>1</v>
      </c>
      <c r="O2015" s="1" t="str">
        <f>_xlfn.LET(_xlpm.sep,":",_xlpm.w,$G2015,_xlfn.CONCAT("~",RIGHT(_xlpm.w,LEN(_xlpm.w)-FIND(_xlpm.sep,_xlpm.w)),"~"))</f>
        <v>~pyr~</v>
      </c>
      <c r="P2015" s="1" t="str">
        <f>_xlfn.LET(_xlpm.sep,":",_xlpm.w,$G2015,_xlfn.CONCAT("[",LEFT(_xlpm.w,FIND(_xlpm.sep,_xlpm.w)-1),"]"))</f>
        <v>[pɪ]</v>
      </c>
      <c r="Q2015" s="14" cm="1">
        <f t="array" ref="Q2015">SUM(_xlfn._xlws.FILTER($H$2:$H$7109,_xlfn.MAP($O$2:$O$7109,_xlfn.LAMBDA(_xlpm.x,_xlpm.x=$O2015))))</f>
        <v>1.4910536779324057E-4</v>
      </c>
      <c r="R2015" s="14">
        <f>$H2015/Q2015</f>
        <v>1</v>
      </c>
      <c r="S2015" s="14" cm="1">
        <f t="array" ref="S2015">SUM(_xlfn._xlws.FILTER($H$2:$H$7109,_xlfn.MAP($P$2:$P$7109,_xlfn.LAMBDA(_xlpm.x,_xlpm.x=$P2015))))</f>
        <v>1.1133200795228625E-2</v>
      </c>
      <c r="T2015" s="14">
        <f>$H2015/S2015</f>
        <v>1.3392857142857147E-2</v>
      </c>
      <c r="U2015" s="14">
        <f>_xlfn.LET(_xlpm.freq,F2015,_xlpm.size,M2015+1,_xlpm.F,V2015,LOG(1+_xlpm.freq)*LOG(1+_xlpm.size)*_xlpm.F)</f>
        <v>1.1123045147551969E-2</v>
      </c>
      <c r="V2015" s="14">
        <f>_xlfn.LET(_xlpm.a,T2015,_xlpm.b,R2015,2*_xlpm.a*_xlpm.b/(_xlpm.a+_xlpm.b))</f>
        <v>2.6431718061674016E-2</v>
      </c>
      <c r="W2015" s="14">
        <f>_xlfn.LET(_xlpm.p,R2015,_xlpm.q,T2015,LOG(_xlpm.p/_xlpm.q))</f>
        <v>1.8731267636145001</v>
      </c>
      <c r="X2015" s="2"/>
      <c r="AC2015" s="2"/>
      <c r="AH2015" s="2"/>
      <c r="AI2015" s="2"/>
    </row>
    <row r="2016" spans="1:35">
      <c r="A2016" s="1" t="str">
        <f>_xlfn.LET(_xlpm.sep," : ",CONCATENATE(O2016,_xlpm.sep,P2016))</f>
        <v>~cyr~ : [sɪ]</v>
      </c>
      <c r="B2016" s="1">
        <f>_xlfn.LET(_xlpm.d,$G2016,_xlpm.k,_xlfn.CONCAT(LEFT(TRIM(B$1),1),"*"),COUNTIF(_xlpm.d,_xlpm.k))</f>
        <v>0</v>
      </c>
      <c r="C2016" s="1">
        <f>_xlfn.LET(_xlpm.d,$G2016,_xlpm.k,_xlfn.CONCAT(LEFT(TRIM(C$1),1),"*"),COUNTIF(_xlpm.d,_xlpm.k))</f>
        <v>0</v>
      </c>
      <c r="D2016" s="1">
        <f>_xlfn.LET(_xlpm.d,$G2016,_xlpm.k,_xlfn.CONCAT(LEFT(TRIM(D$1),1),"*"),COUNTIF(_xlpm.d,_xlpm.k))</f>
        <v>0</v>
      </c>
      <c r="E2016" s="1">
        <f>LOG(F2016+1,10)</f>
        <v>0.60205999132796229</v>
      </c>
      <c r="F2016" s="7">
        <v>3</v>
      </c>
      <c r="G2016" s="9" t="s">
        <v>4451</v>
      </c>
      <c r="H2016" s="4">
        <f>F2016/freq.sum.r6e</f>
        <v>1.4910536779324057E-4</v>
      </c>
      <c r="I2016" s="1" t="str">
        <f>_xlfn.LET(_xlpm.sep,":",_xlpm.w,$G2016,LEFT(_xlpm.w,FIND(_xlpm.sep,_xlpm.w)-1))</f>
        <v>sɪ</v>
      </c>
      <c r="J2016" s="1" t="str">
        <f>_xlfn.LET(_xlpm.sep,":",_xlpm.w,$G2016,RIGHT(_xlpm.w,LEN(_xlpm.w)-FIND(_xlpm.sep,_xlpm.w)))</f>
        <v>cyr</v>
      </c>
      <c r="K2016" s="10">
        <f>_xlfn.LET(_xlpm.w,I2016,LEN(_xlpm.w))</f>
        <v>2</v>
      </c>
      <c r="L2016" s="10">
        <f>_xlfn.LET(_xlpm.w,J2016,LEN(_xlpm.w))</f>
        <v>3</v>
      </c>
      <c r="M2016" s="10">
        <f>_xlfn.LET(_xlpm.a,K2016,_xlpm.b,L2016,MAX(_xlpm.a,_xlpm.b))</f>
        <v>3</v>
      </c>
      <c r="N2016" s="10">
        <f>_xlfn.LET(_xlpm.d,(K2016,L2016),MAX(_xlpm.d)-MIN(_xlpm.d))</f>
        <v>1</v>
      </c>
      <c r="O2016" s="1" t="str">
        <f>_xlfn.LET(_xlpm.sep,":",_xlpm.w,$G2016,_xlfn.CONCAT("~",RIGHT(_xlpm.w,LEN(_xlpm.w)-FIND(_xlpm.sep,_xlpm.w)),"~"))</f>
        <v>~cyr~</v>
      </c>
      <c r="P2016" s="1" t="str">
        <f>_xlfn.LET(_xlpm.sep,":",_xlpm.w,$G2016,_xlfn.CONCAT("[",LEFT(_xlpm.w,FIND(_xlpm.sep,_xlpm.w)-1),"]"))</f>
        <v>[sɪ]</v>
      </c>
      <c r="Q2016" s="14" cm="1">
        <f t="array" ref="Q2016">SUM(_xlfn._xlws.FILTER($H$2:$H$7111,_xlfn.MAP($O$2:$O$7111,_xlfn.LAMBDA(_xlpm.x,_xlpm.x=$O2016))))</f>
        <v>2.4850894632206762E-4</v>
      </c>
      <c r="R2016" s="14">
        <f>$H2016/Q2016</f>
        <v>0.6</v>
      </c>
      <c r="S2016" s="14" cm="1">
        <f t="array" ref="S2016">SUM(_xlfn._xlws.FILTER($H$2:$H$7111,_xlfn.MAP($P$2:$P$7111,_xlfn.LAMBDA(_xlpm.x,_xlpm.x=$P2016))))</f>
        <v>1.9085487077534789E-2</v>
      </c>
      <c r="T2016" s="14">
        <f>$H2016/S2016</f>
        <v>7.8125000000000017E-3</v>
      </c>
      <c r="U2016" s="14">
        <f>_xlfn.LET(_xlpm.freq,F2016,_xlpm.size,M2016+1,_xlpm.F,V2016,LOG(1+_xlpm.freq)*LOG(1+_xlpm.size)*_xlpm.F)</f>
        <v>6.4908258316048757E-3</v>
      </c>
      <c r="V2016" s="14">
        <f>_xlfn.LET(_xlpm.a,T2016,_xlpm.b,R2016,2*_xlpm.a*_xlpm.b/(_xlpm.a+_xlpm.b))</f>
        <v>1.5424164524421597E-2</v>
      </c>
      <c r="W2016" s="14">
        <f>_xlfn.LET(_xlpm.p,R2016,_xlpm.q,T2016,LOG(_xlpm.p/_xlpm.q))</f>
        <v>1.885361220031512</v>
      </c>
      <c r="X2016" s="2"/>
      <c r="AC2016" s="2"/>
      <c r="AH2016" s="2"/>
      <c r="AI2016" s="2"/>
    </row>
    <row r="2017" spans="1:35">
      <c r="A2017" s="1" t="str">
        <f>_xlfn.LET(_xlpm.sep," : ",CONCATENATE(O2017,_xlpm.sep,P2017))</f>
        <v>~cex~ : [sə]</v>
      </c>
      <c r="B2017" s="1">
        <f>_xlfn.LET(_xlpm.d,$G2017,_xlpm.k,_xlfn.CONCAT(LEFT(TRIM(B$1),1),"*"),COUNTIF(_xlpm.d,_xlpm.k))</f>
        <v>0</v>
      </c>
      <c r="C2017" s="1">
        <f>_xlfn.LET(_xlpm.d,$G2017,_xlpm.k,_xlfn.CONCAT(LEFT(TRIM(C$1),1),"*"),COUNTIF(_xlpm.d,_xlpm.k))</f>
        <v>0</v>
      </c>
      <c r="D2017" s="1">
        <f>_xlfn.LET(_xlpm.d,$G2017,_xlpm.k,_xlfn.CONCAT(LEFT(TRIM(D$1),1),"*"),COUNTIF(_xlpm.d,_xlpm.k))</f>
        <v>0</v>
      </c>
      <c r="E2017" s="1">
        <f>LOG(F2017+1,10)</f>
        <v>0.30102999566398114</v>
      </c>
      <c r="F2017" s="7">
        <v>1</v>
      </c>
      <c r="G2017" s="9" t="s">
        <v>4434</v>
      </c>
      <c r="H2017" s="4">
        <f>F2017/freq.sum.r6e</f>
        <v>4.9701789264413521E-5</v>
      </c>
      <c r="I2017" s="1" t="str">
        <f>_xlfn.LET(_xlpm.sep,":",_xlpm.w,$G2017,LEFT(_xlpm.w,FIND(_xlpm.sep,_xlpm.w)-1))</f>
        <v>sə</v>
      </c>
      <c r="J2017" s="1" t="str">
        <f>_xlfn.LET(_xlpm.sep,":",_xlpm.w,$G2017,RIGHT(_xlpm.w,LEN(_xlpm.w)-FIND(_xlpm.sep,_xlpm.w)))</f>
        <v>cex</v>
      </c>
      <c r="K2017" s="10">
        <f>_xlfn.LET(_xlpm.w,I2017,LEN(_xlpm.w))</f>
        <v>2</v>
      </c>
      <c r="L2017" s="10">
        <f>_xlfn.LET(_xlpm.w,J2017,LEN(_xlpm.w))</f>
        <v>3</v>
      </c>
      <c r="M2017" s="10">
        <f>_xlfn.LET(_xlpm.a,K2017,_xlpm.b,L2017,MAX(_xlpm.a,_xlpm.b))</f>
        <v>3</v>
      </c>
      <c r="N2017" s="10">
        <f>_xlfn.LET(_xlpm.d,(K2017,L2017),MAX(_xlpm.d)-MIN(_xlpm.d))</f>
        <v>1</v>
      </c>
      <c r="O2017" s="1" t="str">
        <f>_xlfn.LET(_xlpm.sep,":",_xlpm.w,$G2017,_xlfn.CONCAT("~",RIGHT(_xlpm.w,LEN(_xlpm.w)-FIND(_xlpm.sep,_xlpm.w)),"~"))</f>
        <v>~cex~</v>
      </c>
      <c r="P2017" s="1" t="str">
        <f>_xlfn.LET(_xlpm.sep,":",_xlpm.w,$G2017,_xlfn.CONCAT("[",LEFT(_xlpm.w,FIND(_xlpm.sep,_xlpm.w)-1),"]"))</f>
        <v>[sə]</v>
      </c>
      <c r="Q2017" s="14" cm="1">
        <f t="array" ref="Q2017">SUM(_xlfn._xlws.FILTER($H$2:$H$7111,_xlfn.MAP($O$2:$O$7111,_xlfn.LAMBDA(_xlpm.x,_xlpm.x=$O2017))))</f>
        <v>4.9701789264413521E-5</v>
      </c>
      <c r="R2017" s="14">
        <f>$H2017/Q2017</f>
        <v>1</v>
      </c>
      <c r="S2017" s="14" cm="1">
        <f t="array" ref="S2017">SUM(_xlfn._xlws.FILTER($H$2:$H$7111,_xlfn.MAP($P$2:$P$7111,_xlfn.LAMBDA(_xlpm.x,_xlpm.x=$P2017))))</f>
        <v>3.9761431411530794E-3</v>
      </c>
      <c r="T2017" s="14">
        <f>$H2017/S2017</f>
        <v>1.2500000000000008E-2</v>
      </c>
      <c r="U2017" s="14">
        <f>_xlfn.LET(_xlpm.freq,F2017,_xlpm.size,M2017+1,_xlpm.F,V2017,LOG(1+_xlpm.freq)*LOG(1+_xlpm.size)*_xlpm.F)</f>
        <v>5.1953317870253044E-3</v>
      </c>
      <c r="V2017" s="14">
        <f>_xlfn.LET(_xlpm.a,T2017,_xlpm.b,R2017,2*_xlpm.a*_xlpm.b/(_xlpm.a+_xlpm.b))</f>
        <v>2.4691358024691374E-2</v>
      </c>
      <c r="W2017" s="14">
        <f>_xlfn.LET(_xlpm.p,R2017,_xlpm.q,T2017,LOG(_xlpm.p/_xlpm.q))</f>
        <v>1.9030899869919433</v>
      </c>
      <c r="X2017" s="2"/>
      <c r="AC2017" s="2"/>
      <c r="AH2017" s="2"/>
      <c r="AI2017" s="2"/>
    </row>
    <row r="2018" spans="1:35">
      <c r="A2018" s="1" t="str">
        <f>_xlfn.LET(_xlpm.sep," : ",CONCATENATE(O2018,_xlpm.sep,P2018))</f>
        <v>~cix~ : [sə]</v>
      </c>
      <c r="B2018" s="1">
        <f>_xlfn.LET(_xlpm.d,$G2018,_xlpm.k,_xlfn.CONCAT(LEFT(TRIM(B$1),1),"*"),COUNTIF(_xlpm.d,_xlpm.k))</f>
        <v>0</v>
      </c>
      <c r="C2018" s="1">
        <f>_xlfn.LET(_xlpm.d,$G2018,_xlpm.k,_xlfn.CONCAT(LEFT(TRIM(C$1),1),"*"),COUNTIF(_xlpm.d,_xlpm.k))</f>
        <v>0</v>
      </c>
      <c r="D2018" s="1">
        <f>_xlfn.LET(_xlpm.d,$G2018,_xlpm.k,_xlfn.CONCAT(LEFT(TRIM(D$1),1),"*"),COUNTIF(_xlpm.d,_xlpm.k))</f>
        <v>0</v>
      </c>
      <c r="E2018" s="1">
        <f>LOG(F2018+1,10)</f>
        <v>0.30102999566398114</v>
      </c>
      <c r="F2018" s="7">
        <v>1</v>
      </c>
      <c r="G2018" s="9" t="s">
        <v>4445</v>
      </c>
      <c r="H2018" s="4">
        <f>F2018/freq.sum.r6e</f>
        <v>4.9701789264413521E-5</v>
      </c>
      <c r="I2018" s="1" t="str">
        <f>_xlfn.LET(_xlpm.sep,":",_xlpm.w,$G2018,LEFT(_xlpm.w,FIND(_xlpm.sep,_xlpm.w)-1))</f>
        <v>sə</v>
      </c>
      <c r="J2018" s="1" t="str">
        <f>_xlfn.LET(_xlpm.sep,":",_xlpm.w,$G2018,RIGHT(_xlpm.w,LEN(_xlpm.w)-FIND(_xlpm.sep,_xlpm.w)))</f>
        <v>cix</v>
      </c>
      <c r="K2018" s="10">
        <f>_xlfn.LET(_xlpm.w,I2018,LEN(_xlpm.w))</f>
        <v>2</v>
      </c>
      <c r="L2018" s="10">
        <f>_xlfn.LET(_xlpm.w,J2018,LEN(_xlpm.w))</f>
        <v>3</v>
      </c>
      <c r="M2018" s="10">
        <f>_xlfn.LET(_xlpm.a,K2018,_xlpm.b,L2018,MAX(_xlpm.a,_xlpm.b))</f>
        <v>3</v>
      </c>
      <c r="N2018" s="10">
        <f>_xlfn.LET(_xlpm.d,(K2018,L2018),MAX(_xlpm.d)-MIN(_xlpm.d))</f>
        <v>1</v>
      </c>
      <c r="O2018" s="1" t="str">
        <f>_xlfn.LET(_xlpm.sep,":",_xlpm.w,$G2018,_xlfn.CONCAT("~",RIGHT(_xlpm.w,LEN(_xlpm.w)-FIND(_xlpm.sep,_xlpm.w)),"~"))</f>
        <v>~cix~</v>
      </c>
      <c r="P2018" s="1" t="str">
        <f>_xlfn.LET(_xlpm.sep,":",_xlpm.w,$G2018,_xlfn.CONCAT("[",LEFT(_xlpm.w,FIND(_xlpm.sep,_xlpm.w)-1),"]"))</f>
        <v>[sə]</v>
      </c>
      <c r="Q2018" s="14" cm="1">
        <f t="array" ref="Q2018">SUM(_xlfn._xlws.FILTER($H$2:$H$7117,_xlfn.MAP($O$2:$O$7117,_xlfn.LAMBDA(_xlpm.x,_xlpm.x=$O2018))))</f>
        <v>4.9701789264413521E-5</v>
      </c>
      <c r="R2018" s="14">
        <f>$H2018/Q2018</f>
        <v>1</v>
      </c>
      <c r="S2018" s="14" cm="1">
        <f t="array" ref="S2018">SUM(_xlfn._xlws.FILTER($H$2:$H$7117,_xlfn.MAP($P$2:$P$7117,_xlfn.LAMBDA(_xlpm.x,_xlpm.x=$P2018))))</f>
        <v>3.9761431411530794E-3</v>
      </c>
      <c r="T2018" s="14">
        <f>$H2018/S2018</f>
        <v>1.2500000000000008E-2</v>
      </c>
      <c r="U2018" s="14">
        <f>_xlfn.LET(_xlpm.freq,F2018,_xlpm.size,M2018+1,_xlpm.F,V2018,LOG(1+_xlpm.freq)*LOG(1+_xlpm.size)*_xlpm.F)</f>
        <v>5.1953317870253044E-3</v>
      </c>
      <c r="V2018" s="14">
        <f>_xlfn.LET(_xlpm.a,T2018,_xlpm.b,R2018,2*_xlpm.a*_xlpm.b/(_xlpm.a+_xlpm.b))</f>
        <v>2.4691358024691374E-2</v>
      </c>
      <c r="W2018" s="14">
        <f>_xlfn.LET(_xlpm.p,R2018,_xlpm.q,T2018,LOG(_xlpm.p/_xlpm.q))</f>
        <v>1.9030899869919433</v>
      </c>
      <c r="X2018" s="2"/>
      <c r="AC2018" s="2"/>
      <c r="AH2018" s="2"/>
      <c r="AI2018" s="2"/>
    </row>
    <row r="2019" spans="1:35">
      <c r="A2019" s="1" t="str">
        <f>_xlfn.LET(_xlpm.sep," : ",CONCATENATE(O2019,_xlpm.sep,P2019))</f>
        <v>~scr~ : [sə]</v>
      </c>
      <c r="B2019" s="1">
        <f>_xlfn.LET(_xlpm.d,$G2019,_xlpm.k,_xlfn.CONCAT(LEFT(TRIM(B$1),1),"*"),COUNTIF(_xlpm.d,_xlpm.k))</f>
        <v>0</v>
      </c>
      <c r="C2019" s="1">
        <f>_xlfn.LET(_xlpm.d,$G2019,_xlpm.k,_xlfn.CONCAT(LEFT(TRIM(C$1),1),"*"),COUNTIF(_xlpm.d,_xlpm.k))</f>
        <v>0</v>
      </c>
      <c r="D2019" s="1">
        <f>_xlfn.LET(_xlpm.d,$G2019,_xlpm.k,_xlfn.CONCAT(LEFT(TRIM(D$1),1),"*"),COUNTIF(_xlpm.d,_xlpm.k))</f>
        <v>0</v>
      </c>
      <c r="E2019" s="1">
        <f>LOG(F2019+1,10)</f>
        <v>0.30102999566398114</v>
      </c>
      <c r="F2019" s="7">
        <v>1</v>
      </c>
      <c r="G2019" s="9" t="s">
        <v>4494</v>
      </c>
      <c r="H2019" s="4">
        <f>F2019/freq.sum.r6e</f>
        <v>4.9701789264413521E-5</v>
      </c>
      <c r="I2019" s="1" t="str">
        <f>_xlfn.LET(_xlpm.sep,":",_xlpm.w,$G2019,LEFT(_xlpm.w,FIND(_xlpm.sep,_xlpm.w)-1))</f>
        <v>sə</v>
      </c>
      <c r="J2019" s="1" t="str">
        <f>_xlfn.LET(_xlpm.sep,":",_xlpm.w,$G2019,RIGHT(_xlpm.w,LEN(_xlpm.w)-FIND(_xlpm.sep,_xlpm.w)))</f>
        <v>scr</v>
      </c>
      <c r="K2019" s="10">
        <f>_xlfn.LET(_xlpm.w,I2019,LEN(_xlpm.w))</f>
        <v>2</v>
      </c>
      <c r="L2019" s="10">
        <f>_xlfn.LET(_xlpm.w,J2019,LEN(_xlpm.w))</f>
        <v>3</v>
      </c>
      <c r="M2019" s="10">
        <f>_xlfn.LET(_xlpm.a,K2019,_xlpm.b,L2019,MAX(_xlpm.a,_xlpm.b))</f>
        <v>3</v>
      </c>
      <c r="N2019" s="10">
        <f>_xlfn.LET(_xlpm.d,(K2019,L2019),MAX(_xlpm.d)-MIN(_xlpm.d))</f>
        <v>1</v>
      </c>
      <c r="O2019" s="1" t="str">
        <f>_xlfn.LET(_xlpm.sep,":",_xlpm.w,$G2019,_xlfn.CONCAT("~",RIGHT(_xlpm.w,LEN(_xlpm.w)-FIND(_xlpm.sep,_xlpm.w)),"~"))</f>
        <v>~scr~</v>
      </c>
      <c r="P2019" s="1" t="str">
        <f>_xlfn.LET(_xlpm.sep,":",_xlpm.w,$G2019,_xlfn.CONCAT("[",LEFT(_xlpm.w,FIND(_xlpm.sep,_xlpm.w)-1),"]"))</f>
        <v>[sə]</v>
      </c>
      <c r="Q2019" s="14" cm="1">
        <f t="array" ref="Q2019">SUM(_xlfn._xlws.FILTER($H$2:$H$7111,_xlfn.MAP($O$2:$O$7111,_xlfn.LAMBDA(_xlpm.x,_xlpm.x=$O2019))))</f>
        <v>4.9701789264413521E-5</v>
      </c>
      <c r="R2019" s="14">
        <f>$H2019/Q2019</f>
        <v>1</v>
      </c>
      <c r="S2019" s="14" cm="1">
        <f t="array" ref="S2019">SUM(_xlfn._xlws.FILTER($H$2:$H$7111,_xlfn.MAP($P$2:$P$7111,_xlfn.LAMBDA(_xlpm.x,_xlpm.x=$P2019))))</f>
        <v>3.9761431411530794E-3</v>
      </c>
      <c r="T2019" s="14">
        <f>$H2019/S2019</f>
        <v>1.2500000000000008E-2</v>
      </c>
      <c r="U2019" s="14">
        <f>_xlfn.LET(_xlpm.freq,F2019,_xlpm.size,M2019+1,_xlpm.F,V2019,LOG(1+_xlpm.freq)*LOG(1+_xlpm.size)*_xlpm.F)</f>
        <v>5.1953317870253044E-3</v>
      </c>
      <c r="V2019" s="14">
        <f>_xlfn.LET(_xlpm.a,T2019,_xlpm.b,R2019,2*_xlpm.a*_xlpm.b/(_xlpm.a+_xlpm.b))</f>
        <v>2.4691358024691374E-2</v>
      </c>
      <c r="W2019" s="14">
        <f>_xlfn.LET(_xlpm.p,R2019,_xlpm.q,T2019,LOG(_xlpm.p/_xlpm.q))</f>
        <v>1.9030899869919433</v>
      </c>
      <c r="X2019" s="2"/>
      <c r="AC2019" s="2"/>
      <c r="AH2019" s="2"/>
      <c r="AI2019" s="2"/>
    </row>
    <row r="2020" spans="1:35">
      <c r="A2020" s="1" t="str">
        <f>_xlfn.LET(_xlpm.sep," : ",CONCATENATE(O2020,_xlpm.sep,P2020))</f>
        <v>~scx~ : [sə]</v>
      </c>
      <c r="B2020" s="1">
        <f>_xlfn.LET(_xlpm.d,$G2020,_xlpm.k,_xlfn.CONCAT(LEFT(TRIM(B$1),1),"*"),COUNTIF(_xlpm.d,_xlpm.k))</f>
        <v>0</v>
      </c>
      <c r="C2020" s="1">
        <f>_xlfn.LET(_xlpm.d,$G2020,_xlpm.k,_xlfn.CONCAT(LEFT(TRIM(C$1),1),"*"),COUNTIF(_xlpm.d,_xlpm.k))</f>
        <v>0</v>
      </c>
      <c r="D2020" s="1">
        <f>_xlfn.LET(_xlpm.d,$G2020,_xlpm.k,_xlfn.CONCAT(LEFT(TRIM(D$1),1),"*"),COUNTIF(_xlpm.d,_xlpm.k))</f>
        <v>0</v>
      </c>
      <c r="E2020" s="1">
        <f>LOG(F2020+1,10)</f>
        <v>0.30102999566398114</v>
      </c>
      <c r="F2020" s="7">
        <v>1</v>
      </c>
      <c r="G2020" s="9" t="s">
        <v>4496</v>
      </c>
      <c r="H2020" s="4">
        <f>F2020/freq.sum.r6e</f>
        <v>4.9701789264413521E-5</v>
      </c>
      <c r="I2020" s="1" t="str">
        <f>_xlfn.LET(_xlpm.sep,":",_xlpm.w,$G2020,LEFT(_xlpm.w,FIND(_xlpm.sep,_xlpm.w)-1))</f>
        <v>sə</v>
      </c>
      <c r="J2020" s="1" t="str">
        <f>_xlfn.LET(_xlpm.sep,":",_xlpm.w,$G2020,RIGHT(_xlpm.w,LEN(_xlpm.w)-FIND(_xlpm.sep,_xlpm.w)))</f>
        <v>scx</v>
      </c>
      <c r="K2020" s="10">
        <f>_xlfn.LET(_xlpm.w,I2020,LEN(_xlpm.w))</f>
        <v>2</v>
      </c>
      <c r="L2020" s="10">
        <f>_xlfn.LET(_xlpm.w,J2020,LEN(_xlpm.w))</f>
        <v>3</v>
      </c>
      <c r="M2020" s="10">
        <f>_xlfn.LET(_xlpm.a,K2020,_xlpm.b,L2020,MAX(_xlpm.a,_xlpm.b))</f>
        <v>3</v>
      </c>
      <c r="N2020" s="10">
        <f>_xlfn.LET(_xlpm.d,(K2020,L2020),MAX(_xlpm.d)-MIN(_xlpm.d))</f>
        <v>1</v>
      </c>
      <c r="O2020" s="1" t="str">
        <f>_xlfn.LET(_xlpm.sep,":",_xlpm.w,$G2020,_xlfn.CONCAT("~",RIGHT(_xlpm.w,LEN(_xlpm.w)-FIND(_xlpm.sep,_xlpm.w)),"~"))</f>
        <v>~scx~</v>
      </c>
      <c r="P2020" s="1" t="str">
        <f>_xlfn.LET(_xlpm.sep,":",_xlpm.w,$G2020,_xlfn.CONCAT("[",LEFT(_xlpm.w,FIND(_xlpm.sep,_xlpm.w)-1),"]"))</f>
        <v>[sə]</v>
      </c>
      <c r="Q2020" s="14" cm="1">
        <f t="array" ref="Q2020">SUM(_xlfn._xlws.FILTER($H$2:$H$7117,_xlfn.MAP($O$2:$O$7117,_xlfn.LAMBDA(_xlpm.x,_xlpm.x=$O2020))))</f>
        <v>4.9701789264413521E-5</v>
      </c>
      <c r="R2020" s="14">
        <f>$H2020/Q2020</f>
        <v>1</v>
      </c>
      <c r="S2020" s="14" cm="1">
        <f t="array" ref="S2020">SUM(_xlfn._xlws.FILTER($H$2:$H$7117,_xlfn.MAP($P$2:$P$7117,_xlfn.LAMBDA(_xlpm.x,_xlpm.x=$P2020))))</f>
        <v>3.9761431411530794E-3</v>
      </c>
      <c r="T2020" s="14">
        <f>$H2020/S2020</f>
        <v>1.2500000000000008E-2</v>
      </c>
      <c r="U2020" s="14">
        <f>_xlfn.LET(_xlpm.freq,F2020,_xlpm.size,M2020+1,_xlpm.F,V2020,LOG(1+_xlpm.freq)*LOG(1+_xlpm.size)*_xlpm.F)</f>
        <v>5.1953317870253044E-3</v>
      </c>
      <c r="V2020" s="14">
        <f>_xlfn.LET(_xlpm.a,T2020,_xlpm.b,R2020,2*_xlpm.a*_xlpm.b/(_xlpm.a+_xlpm.b))</f>
        <v>2.4691358024691374E-2</v>
      </c>
      <c r="W2020" s="14">
        <f>_xlfn.LET(_xlpm.p,R2020,_xlpm.q,T2020,LOG(_xlpm.p/_xlpm.q))</f>
        <v>1.9030899869919433</v>
      </c>
      <c r="X2020" s="2"/>
      <c r="AC2020" s="2"/>
      <c r="AH2020" s="2"/>
      <c r="AI2020" s="2"/>
    </row>
    <row r="2021" spans="1:35">
      <c r="A2021" s="1" t="str">
        <f>_xlfn.LET(_xlpm.sep," : ",CONCATENATE(O2021,_xlpm.sep,P2021))</f>
        <v>~deh~ : [dɪ]</v>
      </c>
      <c r="B2021" s="1">
        <f>_xlfn.LET(_xlpm.d,$G2021,_xlpm.k,_xlfn.CONCAT(LEFT(TRIM(B$1),1),"*"),COUNTIF(_xlpm.d,_xlpm.k))</f>
        <v>0</v>
      </c>
      <c r="C2021" s="1">
        <f>_xlfn.LET(_xlpm.d,$G2021,_xlpm.k,_xlfn.CONCAT(LEFT(TRIM(C$1),1),"*"),COUNTIF(_xlpm.d,_xlpm.k))</f>
        <v>0</v>
      </c>
      <c r="D2021" s="1">
        <f>_xlfn.LET(_xlpm.d,$G2021,_xlpm.k,_xlfn.CONCAT(LEFT(TRIM(D$1),1),"*"),COUNTIF(_xlpm.d,_xlpm.k))</f>
        <v>0</v>
      </c>
      <c r="E2021" s="1">
        <f>LOG(F2021+1,10)</f>
        <v>0.47712125471966244</v>
      </c>
      <c r="F2021" s="7">
        <v>2</v>
      </c>
      <c r="G2021" s="9" t="s">
        <v>590</v>
      </c>
      <c r="H2021" s="4">
        <f>F2021/freq.sum.r6e</f>
        <v>9.9403578528827041E-5</v>
      </c>
      <c r="I2021" s="1" t="str">
        <f>_xlfn.LET(_xlpm.sep,":",_xlpm.w,$G2021,LEFT(_xlpm.w,FIND(_xlpm.sep,_xlpm.w)-1))</f>
        <v>dɪ</v>
      </c>
      <c r="J2021" s="1" t="str">
        <f>_xlfn.LET(_xlpm.sep,":",_xlpm.w,$G2021,RIGHT(_xlpm.w,LEN(_xlpm.w)-FIND(_xlpm.sep,_xlpm.w)))</f>
        <v>deh</v>
      </c>
      <c r="K2021" s="10">
        <f>_xlfn.LET(_xlpm.w,I2021,LEN(_xlpm.w))</f>
        <v>2</v>
      </c>
      <c r="L2021" s="10">
        <f>_xlfn.LET(_xlpm.w,J2021,LEN(_xlpm.w))</f>
        <v>3</v>
      </c>
      <c r="M2021" s="10">
        <f>_xlfn.LET(_xlpm.a,K2021,_xlpm.b,L2021,MAX(_xlpm.a,_xlpm.b))</f>
        <v>3</v>
      </c>
      <c r="N2021" s="10">
        <f>_xlfn.LET(_xlpm.d,(K2021,L2021),MAX(_xlpm.d)-MIN(_xlpm.d))</f>
        <v>1</v>
      </c>
      <c r="O2021" s="1" t="str">
        <f>_xlfn.LET(_xlpm.sep,":",_xlpm.w,$G2021,_xlfn.CONCAT("~",RIGHT(_xlpm.w,LEN(_xlpm.w)-FIND(_xlpm.sep,_xlpm.w)),"~"))</f>
        <v>~deh~</v>
      </c>
      <c r="P2021" s="1" t="str">
        <f>_xlfn.LET(_xlpm.sep,":",_xlpm.w,$G2021,_xlfn.CONCAT("[",LEFT(_xlpm.w,FIND(_xlpm.sep,_xlpm.w)-1),"]"))</f>
        <v>[dɪ]</v>
      </c>
      <c r="Q2021" s="14" cm="1">
        <f t="array" ref="Q2021">SUM(_xlfn._xlws.FILTER($H$2:$H$7117,_xlfn.MAP($O$2:$O$7117,_xlfn.LAMBDA(_xlpm.x,_xlpm.x=$O2021))))</f>
        <v>1.9880715705765408E-4</v>
      </c>
      <c r="R2021" s="14">
        <f>$H2021/Q2021</f>
        <v>0.5</v>
      </c>
      <c r="S2021" s="14" cm="1">
        <f t="array" ref="S2021">SUM(_xlfn._xlws.FILTER($H$2:$H$7117,_xlfn.MAP($P$2:$P$7117,_xlfn.LAMBDA(_xlpm.x,_xlpm.x=$P2021))))</f>
        <v>1.5904572564612324E-2</v>
      </c>
      <c r="T2021" s="14">
        <f>$H2021/S2021</f>
        <v>6.2500000000000012E-3</v>
      </c>
      <c r="U2021" s="14">
        <f>_xlfn.LET(_xlpm.freq,F2021,_xlpm.size,M2021+1,_xlpm.F,V2021,LOG(1+_xlpm.freq)*LOG(1+_xlpm.size)*_xlpm.F)</f>
        <v>4.1172030306198676E-3</v>
      </c>
      <c r="V2021" s="14">
        <f>_xlfn.LET(_xlpm.a,T2021,_xlpm.b,R2021,2*_xlpm.a*_xlpm.b/(_xlpm.a+_xlpm.b))</f>
        <v>1.2345679012345682E-2</v>
      </c>
      <c r="W2021" s="14">
        <f>_xlfn.LET(_xlpm.p,R2021,_xlpm.q,T2021,LOG(_xlpm.p/_xlpm.q))</f>
        <v>1.9030899869919435</v>
      </c>
      <c r="X2021" s="2"/>
      <c r="AC2021" s="2"/>
      <c r="AH2021" s="2"/>
      <c r="AI2021" s="2"/>
    </row>
    <row r="2022" spans="1:35">
      <c r="A2022" s="1" t="str">
        <f>_xlfn.LET(_xlpm.sep," : ",CONCATENATE(O2022,_xlpm.sep,P2022))</f>
        <v>~veh~ : [vɪ]</v>
      </c>
      <c r="B2022" s="1">
        <f>_xlfn.LET(_xlpm.d,$G2022,_xlpm.k,_xlfn.CONCAT(LEFT(TRIM(B$1),1),"*"),COUNTIF(_xlpm.d,_xlpm.k))</f>
        <v>0</v>
      </c>
      <c r="C2022" s="1">
        <f>_xlfn.LET(_xlpm.d,$G2022,_xlpm.k,_xlfn.CONCAT(LEFT(TRIM(C$1),1),"*"),COUNTIF(_xlpm.d,_xlpm.k))</f>
        <v>0</v>
      </c>
      <c r="D2022" s="1">
        <f>_xlfn.LET(_xlpm.d,$G2022,_xlpm.k,_xlfn.CONCAT(LEFT(TRIM(D$1),1),"*"),COUNTIF(_xlpm.d,_xlpm.k))</f>
        <v>0</v>
      </c>
      <c r="E2022" s="1">
        <f>LOG(F2022+1,10)</f>
        <v>0.47712125471966244</v>
      </c>
      <c r="F2022" s="7">
        <v>2</v>
      </c>
      <c r="G2022" s="9" t="s">
        <v>5146</v>
      </c>
      <c r="H2022" s="4">
        <f>F2022/freq.sum.r6e</f>
        <v>9.9403578528827041E-5</v>
      </c>
      <c r="I2022" s="1" t="str">
        <f>_xlfn.LET(_xlpm.sep,":",_xlpm.w,$G2022,LEFT(_xlpm.w,FIND(_xlpm.sep,_xlpm.w)-1))</f>
        <v>vɪ</v>
      </c>
      <c r="J2022" s="1" t="str">
        <f>_xlfn.LET(_xlpm.sep,":",_xlpm.w,$G2022,RIGHT(_xlpm.w,LEN(_xlpm.w)-FIND(_xlpm.sep,_xlpm.w)))</f>
        <v>veh</v>
      </c>
      <c r="K2022" s="10">
        <f>_xlfn.LET(_xlpm.w,I2022,LEN(_xlpm.w))</f>
        <v>2</v>
      </c>
      <c r="L2022" s="10">
        <f>_xlfn.LET(_xlpm.w,J2022,LEN(_xlpm.w))</f>
        <v>3</v>
      </c>
      <c r="M2022" s="10">
        <f>_xlfn.LET(_xlpm.a,K2022,_xlpm.b,L2022,MAX(_xlpm.a,_xlpm.b))</f>
        <v>3</v>
      </c>
      <c r="N2022" s="10">
        <f>_xlfn.LET(_xlpm.d,(K2022,L2022),MAX(_xlpm.d)-MIN(_xlpm.d))</f>
        <v>1</v>
      </c>
      <c r="O2022" s="1" t="str">
        <f>_xlfn.LET(_xlpm.sep,":",_xlpm.w,$G2022,_xlfn.CONCAT("~",RIGHT(_xlpm.w,LEN(_xlpm.w)-FIND(_xlpm.sep,_xlpm.w)),"~"))</f>
        <v>~veh~</v>
      </c>
      <c r="P2022" s="1" t="str">
        <f>_xlfn.LET(_xlpm.sep,":",_xlpm.w,$G2022,_xlfn.CONCAT("[",LEFT(_xlpm.w,FIND(_xlpm.sep,_xlpm.w)-1),"]"))</f>
        <v>[vɪ]</v>
      </c>
      <c r="Q2022" s="14" cm="1">
        <f t="array" ref="Q2022">SUM(_xlfn._xlws.FILTER($H$2:$H$7111,_xlfn.MAP($O$2:$O$7111,_xlfn.LAMBDA(_xlpm.x,_xlpm.x=$O2022))))</f>
        <v>9.9403578528827041E-5</v>
      </c>
      <c r="R2022" s="14">
        <f>$H2022/Q2022</f>
        <v>1</v>
      </c>
      <c r="S2022" s="14" cm="1">
        <f t="array" ref="S2022">SUM(_xlfn._xlws.FILTER($H$2:$H$7111,_xlfn.MAP($P$2:$P$7111,_xlfn.LAMBDA(_xlpm.x,_xlpm.x=$P2022))))</f>
        <v>7.9522862823061605E-3</v>
      </c>
      <c r="T2022" s="14">
        <f>$H2022/S2022</f>
        <v>1.2500000000000004E-2</v>
      </c>
      <c r="U2022" s="14">
        <f>_xlfn.LET(_xlpm.freq,F2022,_xlpm.size,M2022+1,_xlpm.F,V2022,LOG(1+_xlpm.freq)*LOG(1+_xlpm.size)*_xlpm.F)</f>
        <v>8.2344060612397369E-3</v>
      </c>
      <c r="V2022" s="14">
        <f>_xlfn.LET(_xlpm.a,T2022,_xlpm.b,R2022,2*_xlpm.a*_xlpm.b/(_xlpm.a+_xlpm.b))</f>
        <v>2.4691358024691367E-2</v>
      </c>
      <c r="W2022" s="14">
        <f>_xlfn.LET(_xlpm.p,R2022,_xlpm.q,T2022,LOG(_xlpm.p/_xlpm.q))</f>
        <v>1.9030899869919435</v>
      </c>
      <c r="X2022" s="2"/>
      <c r="AC2022" s="2"/>
      <c r="AH2022" s="2"/>
      <c r="AI2022" s="2"/>
    </row>
    <row r="2023" spans="1:35">
      <c r="A2023" s="1" t="str">
        <f>_xlfn.LET(_xlpm.sep," : ",CONCATENATE(O2023,_xlpm.sep,P2023))</f>
        <v>~vih~ : [vɪ]</v>
      </c>
      <c r="B2023" s="1">
        <f>_xlfn.LET(_xlpm.d,$G2023,_xlpm.k,_xlfn.CONCAT(LEFT(TRIM(B$1),1),"*"),COUNTIF(_xlpm.d,_xlpm.k))</f>
        <v>0</v>
      </c>
      <c r="C2023" s="1">
        <f>_xlfn.LET(_xlpm.d,$G2023,_xlpm.k,_xlfn.CONCAT(LEFT(TRIM(C$1),1),"*"),COUNTIF(_xlpm.d,_xlpm.k))</f>
        <v>0</v>
      </c>
      <c r="D2023" s="1">
        <f>_xlfn.LET(_xlpm.d,$G2023,_xlpm.k,_xlfn.CONCAT(LEFT(TRIM(D$1),1),"*"),COUNTIF(_xlpm.d,_xlpm.k))</f>
        <v>0</v>
      </c>
      <c r="E2023" s="1">
        <f>LOG(F2023+1,10)</f>
        <v>0.47712125471966244</v>
      </c>
      <c r="F2023" s="7">
        <v>2</v>
      </c>
      <c r="G2023" s="9" t="s">
        <v>5165</v>
      </c>
      <c r="H2023" s="4">
        <f>F2023/freq.sum.r6e</f>
        <v>9.9403578528827041E-5</v>
      </c>
      <c r="I2023" s="1" t="str">
        <f>_xlfn.LET(_xlpm.sep,":",_xlpm.w,$G2023,LEFT(_xlpm.w,FIND(_xlpm.sep,_xlpm.w)-1))</f>
        <v>vɪ</v>
      </c>
      <c r="J2023" s="1" t="str">
        <f>_xlfn.LET(_xlpm.sep,":",_xlpm.w,$G2023,RIGHT(_xlpm.w,LEN(_xlpm.w)-FIND(_xlpm.sep,_xlpm.w)))</f>
        <v>vih</v>
      </c>
      <c r="K2023" s="10">
        <f>_xlfn.LET(_xlpm.w,I2023,LEN(_xlpm.w))</f>
        <v>2</v>
      </c>
      <c r="L2023" s="10">
        <f>_xlfn.LET(_xlpm.w,J2023,LEN(_xlpm.w))</f>
        <v>3</v>
      </c>
      <c r="M2023" s="10">
        <f>_xlfn.LET(_xlpm.a,K2023,_xlpm.b,L2023,MAX(_xlpm.a,_xlpm.b))</f>
        <v>3</v>
      </c>
      <c r="N2023" s="10">
        <f>_xlfn.LET(_xlpm.d,(K2023,L2023),MAX(_xlpm.d)-MIN(_xlpm.d))</f>
        <v>1</v>
      </c>
      <c r="O2023" s="1" t="str">
        <f>_xlfn.LET(_xlpm.sep,":",_xlpm.w,$G2023,_xlfn.CONCAT("~",RIGHT(_xlpm.w,LEN(_xlpm.w)-FIND(_xlpm.sep,_xlpm.w)),"~"))</f>
        <v>~vih~</v>
      </c>
      <c r="P2023" s="1" t="str">
        <f>_xlfn.LET(_xlpm.sep,":",_xlpm.w,$G2023,_xlfn.CONCAT("[",LEFT(_xlpm.w,FIND(_xlpm.sep,_xlpm.w)-1),"]"))</f>
        <v>[vɪ]</v>
      </c>
      <c r="Q2023" s="14" cm="1">
        <f t="array" ref="Q2023">SUM(_xlfn._xlws.FILTER($H$2:$H$7117,_xlfn.MAP($O$2:$O$7117,_xlfn.LAMBDA(_xlpm.x,_xlpm.x=$O2023))))</f>
        <v>9.9403578528827041E-5</v>
      </c>
      <c r="R2023" s="14">
        <f>$H2023/Q2023</f>
        <v>1</v>
      </c>
      <c r="S2023" s="14" cm="1">
        <f t="array" ref="S2023">SUM(_xlfn._xlws.FILTER($H$2:$H$7117,_xlfn.MAP($P$2:$P$7117,_xlfn.LAMBDA(_xlpm.x,_xlpm.x=$P2023))))</f>
        <v>7.9522862823061605E-3</v>
      </c>
      <c r="T2023" s="14">
        <f>$H2023/S2023</f>
        <v>1.2500000000000004E-2</v>
      </c>
      <c r="U2023" s="14">
        <f>_xlfn.LET(_xlpm.freq,F2023,_xlpm.size,M2023+1,_xlpm.F,V2023,LOG(1+_xlpm.freq)*LOG(1+_xlpm.size)*_xlpm.F)</f>
        <v>8.2344060612397369E-3</v>
      </c>
      <c r="V2023" s="14">
        <f>_xlfn.LET(_xlpm.a,T2023,_xlpm.b,R2023,2*_xlpm.a*_xlpm.b/(_xlpm.a+_xlpm.b))</f>
        <v>2.4691358024691367E-2</v>
      </c>
      <c r="W2023" s="14">
        <f>_xlfn.LET(_xlpm.p,R2023,_xlpm.q,T2023,LOG(_xlpm.p/_xlpm.q))</f>
        <v>1.9030899869919435</v>
      </c>
      <c r="X2023" s="2"/>
      <c r="AC2023" s="2"/>
      <c r="AH2023" s="2"/>
      <c r="AI2023" s="2"/>
    </row>
    <row r="2024" spans="1:35">
      <c r="A2024" s="1" t="str">
        <f>_xlfn.LET(_xlpm.sep," : ",CONCATENATE(O2024,_xlpm.sep,P2024))</f>
        <v>~vyh~ : [vɪ]</v>
      </c>
      <c r="B2024" s="1">
        <f>_xlfn.LET(_xlpm.d,$G2024,_xlpm.k,_xlfn.CONCAT(LEFT(TRIM(B$1),1),"*"),COUNTIF(_xlpm.d,_xlpm.k))</f>
        <v>0</v>
      </c>
      <c r="C2024" s="1">
        <f>_xlfn.LET(_xlpm.d,$G2024,_xlpm.k,_xlfn.CONCAT(LEFT(TRIM(C$1),1),"*"),COUNTIF(_xlpm.d,_xlpm.k))</f>
        <v>0</v>
      </c>
      <c r="D2024" s="1">
        <f>_xlfn.LET(_xlpm.d,$G2024,_xlpm.k,_xlfn.CONCAT(LEFT(TRIM(D$1),1),"*"),COUNTIF(_xlpm.d,_xlpm.k))</f>
        <v>0</v>
      </c>
      <c r="E2024" s="1">
        <f>LOG(F2024+1,10)</f>
        <v>0.47712125471966244</v>
      </c>
      <c r="F2024" s="7">
        <v>2</v>
      </c>
      <c r="G2024" s="9" t="s">
        <v>5181</v>
      </c>
      <c r="H2024" s="4">
        <f>F2024/freq.sum.r6e</f>
        <v>9.9403578528827041E-5</v>
      </c>
      <c r="I2024" s="4" t="str">
        <f>_xlfn.LET(_xlpm.sep,":",_xlpm.w,$G2024,LEFT(_xlpm.w,FIND(_xlpm.sep,_xlpm.w)-1))</f>
        <v>vɪ</v>
      </c>
      <c r="J2024" s="4" t="str">
        <f>_xlfn.LET(_xlpm.sep,":",_xlpm.w,$G2024,RIGHT(_xlpm.w,LEN(_xlpm.w)-FIND(_xlpm.sep,_xlpm.w)))</f>
        <v>vyh</v>
      </c>
      <c r="K2024" s="10">
        <f>_xlfn.LET(_xlpm.w,I2024,LEN(_xlpm.w))</f>
        <v>2</v>
      </c>
      <c r="L2024" s="10">
        <f>_xlfn.LET(_xlpm.w,J2024,LEN(_xlpm.w))</f>
        <v>3</v>
      </c>
      <c r="M2024" s="10">
        <f>_xlfn.LET(_xlpm.a,K2024,_xlpm.b,L2024,MAX(_xlpm.a,_xlpm.b))</f>
        <v>3</v>
      </c>
      <c r="N2024" s="10">
        <f>_xlfn.LET(_xlpm.d,(K2024,L2024),MAX(_xlpm.d)-MIN(_xlpm.d))</f>
        <v>1</v>
      </c>
      <c r="O2024" s="1" t="str">
        <f>_xlfn.LET(_xlpm.sep,":",_xlpm.w,$G2024,_xlfn.CONCAT("~",RIGHT(_xlpm.w,LEN(_xlpm.w)-FIND(_xlpm.sep,_xlpm.w)),"~"))</f>
        <v>~vyh~</v>
      </c>
      <c r="P2024" s="1" t="str">
        <f>_xlfn.LET(_xlpm.sep,":",_xlpm.w,$G2024,_xlfn.CONCAT("[",LEFT(_xlpm.w,FIND(_xlpm.sep,_xlpm.w)-1),"]"))</f>
        <v>[vɪ]</v>
      </c>
      <c r="Q2024" s="14" cm="1">
        <f t="array" ref="Q2024">SUM(_xlfn._xlws.FILTER($H$2:$H$7109,_xlfn.MAP($O$2:$O$7109,_xlfn.LAMBDA(_xlpm.x,_xlpm.x=$O2024))))</f>
        <v>9.9403578528827041E-5</v>
      </c>
      <c r="R2024" s="14">
        <f>$H2024/Q2024</f>
        <v>1</v>
      </c>
      <c r="S2024" s="14" cm="1">
        <f t="array" ref="S2024">SUM(_xlfn._xlws.FILTER($H$2:$H$7109,_xlfn.MAP($P$2:$P$7109,_xlfn.LAMBDA(_xlpm.x,_xlpm.x=$P2024))))</f>
        <v>7.9522862823061605E-3</v>
      </c>
      <c r="T2024" s="14">
        <f>$H2024/S2024</f>
        <v>1.2500000000000004E-2</v>
      </c>
      <c r="U2024" s="14">
        <f>_xlfn.LET(_xlpm.freq,F2024,_xlpm.size,M2024+1,_xlpm.F,V2024,LOG(1+_xlpm.freq)*LOG(1+_xlpm.size)*_xlpm.F)</f>
        <v>8.2344060612397369E-3</v>
      </c>
      <c r="V2024" s="14">
        <f>_xlfn.LET(_xlpm.a,T2024,_xlpm.b,R2024,2*_xlpm.a*_xlpm.b/(_xlpm.a+_xlpm.b))</f>
        <v>2.4691358024691367E-2</v>
      </c>
      <c r="W2024" s="14">
        <f>_xlfn.LET(_xlpm.p,R2024,_xlpm.q,T2024,LOG(_xlpm.p/_xlpm.q))</f>
        <v>1.9030899869919435</v>
      </c>
      <c r="X2024" s="2"/>
      <c r="AC2024" s="2"/>
      <c r="AH2024" s="2"/>
      <c r="AI2024" s="2"/>
    </row>
    <row r="2025" spans="1:35">
      <c r="A2025" s="1" t="str">
        <f>_xlfn.LET(_xlpm.sep," : ",CONCATENATE(O2025,_xlpm.sep,P2025))</f>
        <v>~woh~ : [wɪ]</v>
      </c>
      <c r="B2025" s="1">
        <f>_xlfn.LET(_xlpm.d,$G2025,_xlpm.k,_xlfn.CONCAT(LEFT(TRIM(B$1),1),"*"),COUNTIF(_xlpm.d,_xlpm.k))</f>
        <v>0</v>
      </c>
      <c r="C2025" s="1">
        <f>_xlfn.LET(_xlpm.d,$G2025,_xlpm.k,_xlfn.CONCAT(LEFT(TRIM(C$1),1),"*"),COUNTIF(_xlpm.d,_xlpm.k))</f>
        <v>0</v>
      </c>
      <c r="D2025" s="1">
        <f>_xlfn.LET(_xlpm.d,$G2025,_xlpm.k,_xlfn.CONCAT(LEFT(TRIM(D$1),1),"*"),COUNTIF(_xlpm.d,_xlpm.k))</f>
        <v>0</v>
      </c>
      <c r="E2025" s="1">
        <f>LOG(F2025+1,10)</f>
        <v>0.47712125471966244</v>
      </c>
      <c r="F2025" s="7">
        <v>2</v>
      </c>
      <c r="G2025" s="9" t="s">
        <v>5331</v>
      </c>
      <c r="H2025" s="4">
        <f>F2025/freq.sum.r6e</f>
        <v>9.9403578528827041E-5</v>
      </c>
      <c r="I2025" s="1" t="str">
        <f>_xlfn.LET(_xlpm.sep,":",_xlpm.w,$G2025,LEFT(_xlpm.w,FIND(_xlpm.sep,_xlpm.w)-1))</f>
        <v>wɪ</v>
      </c>
      <c r="J2025" s="1" t="str">
        <f>_xlfn.LET(_xlpm.sep,":",_xlpm.w,$G2025,RIGHT(_xlpm.w,LEN(_xlpm.w)-FIND(_xlpm.sep,_xlpm.w)))</f>
        <v>woh</v>
      </c>
      <c r="K2025" s="10">
        <f>_xlfn.LET(_xlpm.w,I2025,LEN(_xlpm.w))</f>
        <v>2</v>
      </c>
      <c r="L2025" s="10">
        <f>_xlfn.LET(_xlpm.w,J2025,LEN(_xlpm.w))</f>
        <v>3</v>
      </c>
      <c r="M2025" s="10">
        <f>_xlfn.LET(_xlpm.a,K2025,_xlpm.b,L2025,MAX(_xlpm.a,_xlpm.b))</f>
        <v>3</v>
      </c>
      <c r="N2025" s="10">
        <f>_xlfn.LET(_xlpm.d,(K2025,L2025),MAX(_xlpm.d)-MIN(_xlpm.d))</f>
        <v>1</v>
      </c>
      <c r="O2025" s="1" t="str">
        <f>_xlfn.LET(_xlpm.sep,":",_xlpm.w,$G2025,_xlfn.CONCAT("~",RIGHT(_xlpm.w,LEN(_xlpm.w)-FIND(_xlpm.sep,_xlpm.w)),"~"))</f>
        <v>~woh~</v>
      </c>
      <c r="P2025" s="1" t="str">
        <f>_xlfn.LET(_xlpm.sep,":",_xlpm.w,$G2025,_xlfn.CONCAT("[",LEFT(_xlpm.w,FIND(_xlpm.sep,_xlpm.w)-1),"]"))</f>
        <v>[wɪ]</v>
      </c>
      <c r="Q2025" s="14" cm="1">
        <f t="array" ref="Q2025">SUM(_xlfn._xlws.FILTER($H$2:$H$7117,_xlfn.MAP($O$2:$O$7117,_xlfn.LAMBDA(_xlpm.x,_xlpm.x=$O2025))))</f>
        <v>9.9403578528827041E-5</v>
      </c>
      <c r="R2025" s="14">
        <f>$H2025/Q2025</f>
        <v>1</v>
      </c>
      <c r="S2025" s="14" cm="1">
        <f t="array" ref="S2025">SUM(_xlfn._xlws.FILTER($H$2:$H$7117,_xlfn.MAP($P$2:$P$7117,_xlfn.LAMBDA(_xlpm.x,_xlpm.x=$P2025))))</f>
        <v>7.9522862823061605E-3</v>
      </c>
      <c r="T2025" s="14">
        <f>$H2025/S2025</f>
        <v>1.2500000000000004E-2</v>
      </c>
      <c r="U2025" s="14">
        <f>_xlfn.LET(_xlpm.freq,F2025,_xlpm.size,M2025+1,_xlpm.F,V2025,LOG(1+_xlpm.freq)*LOG(1+_xlpm.size)*_xlpm.F)</f>
        <v>8.2344060612397369E-3</v>
      </c>
      <c r="V2025" s="14">
        <f>_xlfn.LET(_xlpm.a,T2025,_xlpm.b,R2025,2*_xlpm.a*_xlpm.b/(_xlpm.a+_xlpm.b))</f>
        <v>2.4691358024691367E-2</v>
      </c>
      <c r="W2025" s="14">
        <f>_xlfn.LET(_xlpm.p,R2025,_xlpm.q,T2025,LOG(_xlpm.p/_xlpm.q))</f>
        <v>1.9030899869919435</v>
      </c>
      <c r="X2025" s="2"/>
      <c r="AC2025" s="2"/>
      <c r="AH2025" s="2"/>
      <c r="AI2025" s="2"/>
    </row>
    <row r="2026" spans="1:35">
      <c r="A2026" s="1" t="str">
        <f>_xlfn.LET(_xlpm.sep," : ",CONCATENATE(O2026,_xlpm.sep,P2026))</f>
        <v>~lyr~ : [lɪ]</v>
      </c>
      <c r="B2026" s="1">
        <f>_xlfn.LET(_xlpm.d,$G2026,_xlpm.k,_xlfn.CONCAT(LEFT(TRIM(B$1),1),"*"),COUNTIF(_xlpm.d,_xlpm.k))</f>
        <v>0</v>
      </c>
      <c r="C2026" s="1">
        <f>_xlfn.LET(_xlpm.d,$G2026,_xlpm.k,_xlfn.CONCAT(LEFT(TRIM(C$1),1),"*"),COUNTIF(_xlpm.d,_xlpm.k))</f>
        <v>0</v>
      </c>
      <c r="D2026" s="1">
        <f>_xlfn.LET(_xlpm.d,$G2026,_xlpm.k,_xlfn.CONCAT(LEFT(TRIM(D$1),1),"*"),COUNTIF(_xlpm.d,_xlpm.k))</f>
        <v>0</v>
      </c>
      <c r="E2026" s="1">
        <f>LOG(F2026+1,10)</f>
        <v>0.60205999132796229</v>
      </c>
      <c r="F2026" s="7">
        <v>3</v>
      </c>
      <c r="G2026" s="9" t="s">
        <v>2395</v>
      </c>
      <c r="H2026" s="4">
        <f>F2026/freq.sum.r6e</f>
        <v>1.4910536779324057E-4</v>
      </c>
      <c r="I2026" s="4" t="str">
        <f>_xlfn.LET(_xlpm.sep,":",_xlpm.w,$G2026,LEFT(_xlpm.w,FIND(_xlpm.sep,_xlpm.w)-1))</f>
        <v>lɪ</v>
      </c>
      <c r="J2026" s="4" t="str">
        <f>_xlfn.LET(_xlpm.sep,":",_xlpm.w,$G2026,RIGHT(_xlpm.w,LEN(_xlpm.w)-FIND(_xlpm.sep,_xlpm.w)))</f>
        <v>lyr</v>
      </c>
      <c r="K2026" s="10">
        <f>_xlfn.LET(_xlpm.w,I2026,LEN(_xlpm.w))</f>
        <v>2</v>
      </c>
      <c r="L2026" s="10">
        <f>_xlfn.LET(_xlpm.w,J2026,LEN(_xlpm.w))</f>
        <v>3</v>
      </c>
      <c r="M2026" s="10">
        <f>_xlfn.LET(_xlpm.a,K2026,_xlpm.b,L2026,MAX(_xlpm.a,_xlpm.b))</f>
        <v>3</v>
      </c>
      <c r="N2026" s="10">
        <f>_xlfn.LET(_xlpm.d,(K2026,L2026),MAX(_xlpm.d)-MIN(_xlpm.d))</f>
        <v>1</v>
      </c>
      <c r="O2026" s="1" t="str">
        <f>_xlfn.LET(_xlpm.sep,":",_xlpm.w,$G2026,_xlfn.CONCAT("~",RIGHT(_xlpm.w,LEN(_xlpm.w)-FIND(_xlpm.sep,_xlpm.w)),"~"))</f>
        <v>~lyr~</v>
      </c>
      <c r="P2026" s="1" t="str">
        <f>_xlfn.LET(_xlpm.sep,":",_xlpm.w,$G2026,_xlfn.CONCAT("[",LEFT(_xlpm.w,FIND(_xlpm.sep,_xlpm.w)-1),"]"))</f>
        <v>[lɪ]</v>
      </c>
      <c r="Q2026" s="14" cm="1">
        <f t="array" ref="Q2026">SUM(_xlfn._xlws.FILTER($H$2:$H$7109,_xlfn.MAP($O$2:$O$7109,_xlfn.LAMBDA(_xlpm.x,_xlpm.x=$O2026))))</f>
        <v>2.4850894632206762E-4</v>
      </c>
      <c r="R2026" s="14">
        <f>$H2026/Q2026</f>
        <v>0.6</v>
      </c>
      <c r="S2026" s="14" cm="1">
        <f t="array" ref="S2026">SUM(_xlfn._xlws.FILTER($H$2:$H$7109,_xlfn.MAP($P$2:$P$7109,_xlfn.LAMBDA(_xlpm.x,_xlpm.x=$P2026))))</f>
        <v>2.067594433399602E-2</v>
      </c>
      <c r="T2026" s="14">
        <f>$H2026/S2026</f>
        <v>7.2115384615384637E-3</v>
      </c>
      <c r="U2026" s="14">
        <f>_xlfn.LET(_xlpm.freq,F2026,_xlpm.size,M2026+1,_xlpm.F,V2026,LOG(1+_xlpm.freq)*LOG(1+_xlpm.size)*_xlpm.F)</f>
        <v>5.9974613978486862E-3</v>
      </c>
      <c r="V2026" s="14">
        <f>_xlfn.LET(_xlpm.a,T2026,_xlpm.b,R2026,2*_xlpm.a*_xlpm.b/(_xlpm.a+_xlpm.b))</f>
        <v>1.425178147268409E-2</v>
      </c>
      <c r="W2026" s="14">
        <f>_xlfn.LET(_xlpm.p,R2026,_xlpm.q,T2026,LOG(_xlpm.p/_xlpm.q))</f>
        <v>1.9201233262907238</v>
      </c>
      <c r="X2026" s="2"/>
      <c r="AC2026" s="2"/>
      <c r="AH2026" s="2"/>
      <c r="AI2026" s="2"/>
    </row>
    <row r="2027" spans="1:35">
      <c r="A2027" s="1" t="str">
        <f>_xlfn.LET(_xlpm.sep," : ",CONCATENATE(O2027,_xlpm.sep,P2027))</f>
        <v>~tah~ : [tɪ]</v>
      </c>
      <c r="B2027" s="1">
        <f>_xlfn.LET(_xlpm.d,$G2027,_xlpm.k,_xlfn.CONCAT(LEFT(TRIM(B$1),1),"*"),COUNTIF(_xlpm.d,_xlpm.k))</f>
        <v>0</v>
      </c>
      <c r="C2027" s="1">
        <f>_xlfn.LET(_xlpm.d,$G2027,_xlpm.k,_xlfn.CONCAT(LEFT(TRIM(C$1),1),"*"),COUNTIF(_xlpm.d,_xlpm.k))</f>
        <v>0</v>
      </c>
      <c r="D2027" s="1">
        <f>_xlfn.LET(_xlpm.d,$G2027,_xlpm.k,_xlfn.CONCAT(LEFT(TRIM(D$1),1),"*"),COUNTIF(_xlpm.d,_xlpm.k))</f>
        <v>0</v>
      </c>
      <c r="E2027" s="1">
        <f>LOG(F2027+1,10)</f>
        <v>0.47712125471966244</v>
      </c>
      <c r="F2027" s="7">
        <v>2</v>
      </c>
      <c r="G2027" s="9" t="s">
        <v>4754</v>
      </c>
      <c r="H2027" s="4">
        <f>F2027/freq.sum.r6e</f>
        <v>9.9403578528827041E-5</v>
      </c>
      <c r="I2027" s="1" t="str">
        <f>_xlfn.LET(_xlpm.sep,":",_xlpm.w,$G2027,LEFT(_xlpm.w,FIND(_xlpm.sep,_xlpm.w)-1))</f>
        <v>tɪ</v>
      </c>
      <c r="J2027" s="1" t="str">
        <f>_xlfn.LET(_xlpm.sep,":",_xlpm.w,$G2027,RIGHT(_xlpm.w,LEN(_xlpm.w)-FIND(_xlpm.sep,_xlpm.w)))</f>
        <v>tah</v>
      </c>
      <c r="K2027" s="10">
        <f>_xlfn.LET(_xlpm.w,I2027,LEN(_xlpm.w))</f>
        <v>2</v>
      </c>
      <c r="L2027" s="10">
        <f>_xlfn.LET(_xlpm.w,J2027,LEN(_xlpm.w))</f>
        <v>3</v>
      </c>
      <c r="M2027" s="10">
        <f>_xlfn.LET(_xlpm.a,K2027,_xlpm.b,L2027,MAX(_xlpm.a,_xlpm.b))</f>
        <v>3</v>
      </c>
      <c r="N2027" s="10">
        <f>_xlfn.LET(_xlpm.d,(K2027,L2027),MAX(_xlpm.d)-MIN(_xlpm.d))</f>
        <v>1</v>
      </c>
      <c r="O2027" s="1" t="str">
        <f>_xlfn.LET(_xlpm.sep,":",_xlpm.w,$G2027,_xlfn.CONCAT("~",RIGHT(_xlpm.w,LEN(_xlpm.w)-FIND(_xlpm.sep,_xlpm.w)),"~"))</f>
        <v>~tah~</v>
      </c>
      <c r="P2027" s="1" t="str">
        <f>_xlfn.LET(_xlpm.sep,":",_xlpm.w,$G2027,_xlfn.CONCAT("[",LEFT(_xlpm.w,FIND(_xlpm.sep,_xlpm.w)-1),"]"))</f>
        <v>[tɪ]</v>
      </c>
      <c r="Q2027" s="14" cm="1">
        <f t="array" ref="Q2027">SUM(_xlfn._xlws.FILTER($H$2:$H$7117,_xlfn.MAP($O$2:$O$7117,_xlfn.LAMBDA(_xlpm.x,_xlpm.x=$O2027))))</f>
        <v>2.4850894632206762E-4</v>
      </c>
      <c r="R2027" s="14">
        <f>$H2027/Q2027</f>
        <v>0.39999999999999997</v>
      </c>
      <c r="S2027" s="14" cm="1">
        <f t="array" ref="S2027">SUM(_xlfn._xlws.FILTER($H$2:$H$7117,_xlfn.MAP($P$2:$P$7117,_xlfn.LAMBDA(_xlpm.x,_xlpm.x=$P2027))))</f>
        <v>2.2266401590457251E-2</v>
      </c>
      <c r="T2027" s="14">
        <f>$H2027/S2027</f>
        <v>4.4642857142857158E-3</v>
      </c>
      <c r="U2027" s="14">
        <f>_xlfn.LET(_xlpm.freq,F2027,_xlpm.size,M2027+1,_xlpm.F,V2027,LOG(1+_xlpm.freq)*LOG(1+_xlpm.size)*_xlpm.F)</f>
        <v>2.9447544854764619E-3</v>
      </c>
      <c r="V2027" s="14">
        <f>_xlfn.LET(_xlpm.a,T2027,_xlpm.b,R2027,2*_xlpm.a*_xlpm.b/(_xlpm.a+_xlpm.b))</f>
        <v>8.8300220750551911E-3</v>
      </c>
      <c r="W2027" s="14">
        <f>_xlfn.LET(_xlpm.p,R2027,_xlpm.q,T2027,LOG(_xlpm.p/_xlpm.q))</f>
        <v>1.952308009662125</v>
      </c>
      <c r="X2027" s="2"/>
      <c r="AC2027" s="2"/>
      <c r="AH2027" s="2"/>
      <c r="AI2027" s="2"/>
    </row>
    <row r="2028" spans="1:35">
      <c r="A2028" s="1" t="str">
        <f>_xlfn.LET(_xlpm.sep," : ",CONCATENATE(O2028,_xlpm.sep,P2028))</f>
        <v>~tyr~ : [tɪ]</v>
      </c>
      <c r="B2028" s="1">
        <f>_xlfn.LET(_xlpm.d,$G2028,_xlpm.k,_xlfn.CONCAT(LEFT(TRIM(B$1),1),"*"),COUNTIF(_xlpm.d,_xlpm.k))</f>
        <v>0</v>
      </c>
      <c r="C2028" s="1">
        <f>_xlfn.LET(_xlpm.d,$G2028,_xlpm.k,_xlfn.CONCAT(LEFT(TRIM(C$1),1),"*"),COUNTIF(_xlpm.d,_xlpm.k))</f>
        <v>0</v>
      </c>
      <c r="D2028" s="1">
        <f>_xlfn.LET(_xlpm.d,$G2028,_xlpm.k,_xlfn.CONCAT(LEFT(TRIM(D$1),1),"*"),COUNTIF(_xlpm.d,_xlpm.k))</f>
        <v>0</v>
      </c>
      <c r="E2028" s="1">
        <f>LOG(F2028+1,10)</f>
        <v>0.60205999132796229</v>
      </c>
      <c r="F2028" s="7">
        <v>3</v>
      </c>
      <c r="G2028" s="9" t="s">
        <v>4903</v>
      </c>
      <c r="H2028" s="4">
        <f>F2028/freq.sum.r6e</f>
        <v>1.4910536779324057E-4</v>
      </c>
      <c r="I2028" s="1" t="str">
        <f>_xlfn.LET(_xlpm.sep,":",_xlpm.w,$G2028,LEFT(_xlpm.w,FIND(_xlpm.sep,_xlpm.w)-1))</f>
        <v>tɪ</v>
      </c>
      <c r="J2028" s="1" t="str">
        <f>_xlfn.LET(_xlpm.sep,":",_xlpm.w,$G2028,RIGHT(_xlpm.w,LEN(_xlpm.w)-FIND(_xlpm.sep,_xlpm.w)))</f>
        <v>tyr</v>
      </c>
      <c r="K2028" s="10">
        <f>_xlfn.LET(_xlpm.w,I2028,LEN(_xlpm.w))</f>
        <v>2</v>
      </c>
      <c r="L2028" s="10">
        <f>_xlfn.LET(_xlpm.w,J2028,LEN(_xlpm.w))</f>
        <v>3</v>
      </c>
      <c r="M2028" s="10">
        <f>_xlfn.LET(_xlpm.a,K2028,_xlpm.b,L2028,MAX(_xlpm.a,_xlpm.b))</f>
        <v>3</v>
      </c>
      <c r="N2028" s="10">
        <f>_xlfn.LET(_xlpm.d,(K2028,L2028),MAX(_xlpm.d)-MIN(_xlpm.d))</f>
        <v>1</v>
      </c>
      <c r="O2028" s="1" t="str">
        <f>_xlfn.LET(_xlpm.sep,":",_xlpm.w,$G2028,_xlfn.CONCAT("~",RIGHT(_xlpm.w,LEN(_xlpm.w)-FIND(_xlpm.sep,_xlpm.w)),"~"))</f>
        <v>~tyr~</v>
      </c>
      <c r="P2028" s="1" t="str">
        <f>_xlfn.LET(_xlpm.sep,":",_xlpm.w,$G2028,_xlfn.CONCAT("[",LEFT(_xlpm.w,FIND(_xlpm.sep,_xlpm.w)-1),"]"))</f>
        <v>[tɪ]</v>
      </c>
      <c r="Q2028" s="14" cm="1">
        <f t="array" ref="Q2028">SUM(_xlfn._xlws.FILTER($H$2:$H$7117,_xlfn.MAP($O$2:$O$7117,_xlfn.LAMBDA(_xlpm.x,_xlpm.x=$O2028))))</f>
        <v>2.4850894632206762E-4</v>
      </c>
      <c r="R2028" s="14">
        <f>$H2028/Q2028</f>
        <v>0.6</v>
      </c>
      <c r="S2028" s="14" cm="1">
        <f t="array" ref="S2028">SUM(_xlfn._xlws.FILTER($H$2:$H$7117,_xlfn.MAP($P$2:$P$7117,_xlfn.LAMBDA(_xlpm.x,_xlpm.x=$P2028))))</f>
        <v>2.2266401590457251E-2</v>
      </c>
      <c r="T2028" s="14">
        <f>$H2028/S2028</f>
        <v>6.6964285714285737E-3</v>
      </c>
      <c r="U2028" s="14">
        <f>_xlfn.LET(_xlpm.freq,F2028,_xlpm.size,M2028+1,_xlpm.F,V2028,LOG(1+_xlpm.freq)*LOG(1+_xlpm.size)*_xlpm.F)</f>
        <v>5.573799665550324E-3</v>
      </c>
      <c r="V2028" s="14">
        <f>_xlfn.LET(_xlpm.a,T2028,_xlpm.b,R2028,2*_xlpm.a*_xlpm.b/(_xlpm.a+_xlpm.b))</f>
        <v>1.3245033112582785E-2</v>
      </c>
      <c r="W2028" s="14">
        <f>_xlfn.LET(_xlpm.p,R2028,_xlpm.q,T2028,LOG(_xlpm.p/_xlpm.q))</f>
        <v>1.952308009662125</v>
      </c>
      <c r="X2028" s="2"/>
      <c r="AC2028" s="2"/>
      <c r="AH2028" s="2"/>
      <c r="AI2028" s="2"/>
    </row>
    <row r="2029" spans="1:35">
      <c r="A2029" s="1" t="str">
        <f>_xlfn.LET(_xlpm.sep," : ",CONCATENATE(O2029,_xlpm.sep,P2029))</f>
        <v>~mye~ : [mɪ]</v>
      </c>
      <c r="B2029" s="1">
        <f>_xlfn.LET(_xlpm.d,$G2029,_xlpm.k,_xlfn.CONCAT(LEFT(TRIM(B$1),1),"*"),COUNTIF(_xlpm.d,_xlpm.k))</f>
        <v>0</v>
      </c>
      <c r="C2029" s="1">
        <f>_xlfn.LET(_xlpm.d,$G2029,_xlpm.k,_xlfn.CONCAT(LEFT(TRIM(C$1),1),"*"),COUNTIF(_xlpm.d,_xlpm.k))</f>
        <v>1</v>
      </c>
      <c r="D2029" s="1">
        <f>_xlfn.LET(_xlpm.d,$G2029,_xlpm.k,_xlfn.CONCAT(LEFT(TRIM(D$1),1),"*"),COUNTIF(_xlpm.d,_xlpm.k))</f>
        <v>0</v>
      </c>
      <c r="E2029" s="1">
        <f>LOG(F2029+1,10)</f>
        <v>0.30102999566398114</v>
      </c>
      <c r="F2029" s="7">
        <v>1</v>
      </c>
      <c r="G2029" s="9" t="s">
        <v>2797</v>
      </c>
      <c r="H2029" s="4">
        <f>F2029/freq.sum.r6e</f>
        <v>4.9701789264413521E-5</v>
      </c>
      <c r="I2029" s="4" t="str">
        <f>_xlfn.LET(_xlpm.sep,":",_xlpm.w,$G2029,LEFT(_xlpm.w,FIND(_xlpm.sep,_xlpm.w)-1))</f>
        <v>mɪ</v>
      </c>
      <c r="J2029" s="4" t="str">
        <f>_xlfn.LET(_xlpm.sep,":",_xlpm.w,$G2029,RIGHT(_xlpm.w,LEN(_xlpm.w)-FIND(_xlpm.sep,_xlpm.w)))</f>
        <v>mye</v>
      </c>
      <c r="K2029" s="10">
        <f>_xlfn.LET(_xlpm.w,I2029,LEN(_xlpm.w))</f>
        <v>2</v>
      </c>
      <c r="L2029" s="10">
        <f>_xlfn.LET(_xlpm.w,J2029,LEN(_xlpm.w))</f>
        <v>3</v>
      </c>
      <c r="M2029" s="10">
        <f>_xlfn.LET(_xlpm.a,K2029,_xlpm.b,L2029,MAX(_xlpm.a,_xlpm.b))</f>
        <v>3</v>
      </c>
      <c r="N2029" s="10">
        <f>_xlfn.LET(_xlpm.d,(K2029,L2029),MAX(_xlpm.d)-MIN(_xlpm.d))</f>
        <v>1</v>
      </c>
      <c r="O2029" s="1" t="str">
        <f>_xlfn.LET(_xlpm.sep,":",_xlpm.w,$G2029,_xlfn.CONCAT("~",RIGHT(_xlpm.w,LEN(_xlpm.w)-FIND(_xlpm.sep,_xlpm.w)),"~"))</f>
        <v>~mye~</v>
      </c>
      <c r="P2029" s="1" t="str">
        <f>_xlfn.LET(_xlpm.sep,":",_xlpm.w,$G2029,_xlfn.CONCAT("[",LEFT(_xlpm.w,FIND(_xlpm.sep,_xlpm.w)-1),"]"))</f>
        <v>[mɪ]</v>
      </c>
      <c r="Q2029" s="14" cm="1">
        <f t="array" ref="Q2029">SUM(_xlfn._xlws.FILTER($H$2:$H$7109,_xlfn.MAP($O$2:$O$7109,_xlfn.LAMBDA(_xlpm.x,_xlpm.x=$O2029))))</f>
        <v>9.9403578528827041E-5</v>
      </c>
      <c r="R2029" s="14">
        <f>$H2029/Q2029</f>
        <v>0.5</v>
      </c>
      <c r="S2029" s="14" cm="1">
        <f t="array" ref="S2029">SUM(_xlfn._xlws.FILTER($H$2:$H$7109,_xlfn.MAP($P$2:$P$7109,_xlfn.LAMBDA(_xlpm.x,_xlpm.x=$P2029))))</f>
        <v>9.5427435387673929E-3</v>
      </c>
      <c r="T2029" s="14">
        <f>$H2029/S2029</f>
        <v>5.2083333333333348E-3</v>
      </c>
      <c r="U2029" s="14">
        <f>_xlfn.LET(_xlpm.freq,F2029,_xlpm.size,M2029+1,_xlpm.F,V2029,LOG(1+_xlpm.freq)*LOG(1+_xlpm.size)*_xlpm.F)</f>
        <v>2.1691849213868529E-3</v>
      </c>
      <c r="V2029" s="14">
        <f>_xlfn.LET(_xlpm.a,T2029,_xlpm.b,R2029,2*_xlpm.a*_xlpm.b/(_xlpm.a+_xlpm.b))</f>
        <v>1.0309278350515465E-2</v>
      </c>
      <c r="W2029" s="14">
        <f>_xlfn.LET(_xlpm.p,R2029,_xlpm.q,T2029,LOG(_xlpm.p/_xlpm.q))</f>
        <v>1.9822712330395682</v>
      </c>
      <c r="X2029" s="2"/>
      <c r="AC2029" s="2"/>
      <c r="AH2029" s="2"/>
      <c r="AI2029" s="2"/>
    </row>
    <row r="2030" spans="1:35">
      <c r="A2030" s="1" t="str">
        <f>_xlfn.LET(_xlpm.sep," : ",CONCATENATE(O2030,_xlpm.sep,P2030))</f>
        <v>~zye~ : [zɪ]</v>
      </c>
      <c r="B2030" s="1">
        <f>_xlfn.LET(_xlpm.d,$G2030,_xlpm.k,_xlfn.CONCAT(LEFT(TRIM(B$1),1),"*"),COUNTIF(_xlpm.d,_xlpm.k))</f>
        <v>0</v>
      </c>
      <c r="C2030" s="1">
        <f>_xlfn.LET(_xlpm.d,$G2030,_xlpm.k,_xlfn.CONCAT(LEFT(TRIM(C$1),1),"*"),COUNTIF(_xlpm.d,_xlpm.k))</f>
        <v>0</v>
      </c>
      <c r="D2030" s="1">
        <f>_xlfn.LET(_xlpm.d,$G2030,_xlpm.k,_xlfn.CONCAT(LEFT(TRIM(D$1),1),"*"),COUNTIF(_xlpm.d,_xlpm.k))</f>
        <v>0</v>
      </c>
      <c r="E2030" s="1">
        <f>LOG(F2030+1,10)</f>
        <v>0.30102999566398114</v>
      </c>
      <c r="F2030" s="7">
        <v>1</v>
      </c>
      <c r="G2030" s="9" t="s">
        <v>5480</v>
      </c>
      <c r="H2030" s="4">
        <f>F2030/freq.sum.r6e</f>
        <v>4.9701789264413521E-5</v>
      </c>
      <c r="I2030" s="1" t="str">
        <f>_xlfn.LET(_xlpm.sep,":",_xlpm.w,$G2030,LEFT(_xlpm.w,FIND(_xlpm.sep,_xlpm.w)-1))</f>
        <v>zɪ</v>
      </c>
      <c r="J2030" s="1" t="str">
        <f>_xlfn.LET(_xlpm.sep,":",_xlpm.w,$G2030,RIGHT(_xlpm.w,LEN(_xlpm.w)-FIND(_xlpm.sep,_xlpm.w)))</f>
        <v>zye</v>
      </c>
      <c r="K2030" s="10">
        <f>_xlfn.LET(_xlpm.w,I2030,LEN(_xlpm.w))</f>
        <v>2</v>
      </c>
      <c r="L2030" s="10">
        <f>_xlfn.LET(_xlpm.w,J2030,LEN(_xlpm.w))</f>
        <v>3</v>
      </c>
      <c r="M2030" s="10">
        <f>_xlfn.LET(_xlpm.a,K2030,_xlpm.b,L2030,MAX(_xlpm.a,_xlpm.b))</f>
        <v>3</v>
      </c>
      <c r="N2030" s="10">
        <f>_xlfn.LET(_xlpm.d,(K2030,L2030),MAX(_xlpm.d)-MIN(_xlpm.d))</f>
        <v>1</v>
      </c>
      <c r="O2030" s="1" t="str">
        <f>_xlfn.LET(_xlpm.sep,":",_xlpm.w,$G2030,_xlfn.CONCAT("~",RIGHT(_xlpm.w,LEN(_xlpm.w)-FIND(_xlpm.sep,_xlpm.w)),"~"))</f>
        <v>~zye~</v>
      </c>
      <c r="P2030" s="1" t="str">
        <f>_xlfn.LET(_xlpm.sep,":",_xlpm.w,$G2030,_xlfn.CONCAT("[",LEFT(_xlpm.w,FIND(_xlpm.sep,_xlpm.w)-1),"]"))</f>
        <v>[zɪ]</v>
      </c>
      <c r="Q2030" s="14" cm="1">
        <f t="array" ref="Q2030">SUM(_xlfn._xlws.FILTER($H$2:$H$7117,_xlfn.MAP($O$2:$O$7117,_xlfn.LAMBDA(_xlpm.x,_xlpm.x=$O2030))))</f>
        <v>9.9403578528827041E-5</v>
      </c>
      <c r="R2030" s="14">
        <f>$H2030/Q2030</f>
        <v>0.5</v>
      </c>
      <c r="S2030" s="14" cm="1">
        <f t="array" ref="S2030">SUM(_xlfn._xlws.FILTER($H$2:$H$7117,_xlfn.MAP($P$2:$P$7117,_xlfn.LAMBDA(_xlpm.x,_xlpm.x=$P2030))))</f>
        <v>9.5427435387673929E-3</v>
      </c>
      <c r="T2030" s="14">
        <f>$H2030/S2030</f>
        <v>5.2083333333333348E-3</v>
      </c>
      <c r="U2030" s="14">
        <f>_xlfn.LET(_xlpm.freq,F2030,_xlpm.size,M2030+1,_xlpm.F,V2030,LOG(1+_xlpm.freq)*LOG(1+_xlpm.size)*_xlpm.F)</f>
        <v>2.1691849213868529E-3</v>
      </c>
      <c r="V2030" s="14">
        <f>_xlfn.LET(_xlpm.a,T2030,_xlpm.b,R2030,2*_xlpm.a*_xlpm.b/(_xlpm.a+_xlpm.b))</f>
        <v>1.0309278350515465E-2</v>
      </c>
      <c r="W2030" s="14">
        <f>_xlfn.LET(_xlpm.p,R2030,_xlpm.q,T2030,LOG(_xlpm.p/_xlpm.q))</f>
        <v>1.9822712330395682</v>
      </c>
      <c r="X2030" s="2"/>
      <c r="AC2030" s="2"/>
      <c r="AH2030" s="2"/>
      <c r="AI2030" s="2"/>
    </row>
    <row r="2031" spans="1:35">
      <c r="A2031" s="1" t="str">
        <f>_xlfn.LET(_xlpm.sep," : ",CONCATENATE(O2031,_xlpm.sep,P2031))</f>
        <v>~mih~ : [mɪ]</v>
      </c>
      <c r="B2031" s="1">
        <f>_xlfn.LET(_xlpm.d,$G2031,_xlpm.k,_xlfn.CONCAT(LEFT(TRIM(B$1),1),"*"),COUNTIF(_xlpm.d,_xlpm.k))</f>
        <v>0</v>
      </c>
      <c r="C2031" s="1">
        <f>_xlfn.LET(_xlpm.d,$G2031,_xlpm.k,_xlfn.CONCAT(LEFT(TRIM(C$1),1),"*"),COUNTIF(_xlpm.d,_xlpm.k))</f>
        <v>1</v>
      </c>
      <c r="D2031" s="1">
        <f>_xlfn.LET(_xlpm.d,$G2031,_xlpm.k,_xlfn.CONCAT(LEFT(TRIM(D$1),1),"*"),COUNTIF(_xlpm.d,_xlpm.k))</f>
        <v>0</v>
      </c>
      <c r="E2031" s="1">
        <f>LOG(F2031+1,10)</f>
        <v>0.47712125471966244</v>
      </c>
      <c r="F2031" s="7">
        <v>2</v>
      </c>
      <c r="G2031" s="9" t="s">
        <v>2731</v>
      </c>
      <c r="H2031" s="4">
        <f>F2031/freq.sum.r6e</f>
        <v>9.9403578528827041E-5</v>
      </c>
      <c r="I2031" s="1" t="str">
        <f>_xlfn.LET(_xlpm.sep,":",_xlpm.w,$G2031,LEFT(_xlpm.w,FIND(_xlpm.sep,_xlpm.w)-1))</f>
        <v>mɪ</v>
      </c>
      <c r="J2031" s="1" t="str">
        <f>_xlfn.LET(_xlpm.sep,":",_xlpm.w,$G2031,RIGHT(_xlpm.w,LEN(_xlpm.w)-FIND(_xlpm.sep,_xlpm.w)))</f>
        <v>mih</v>
      </c>
      <c r="K2031" s="10">
        <f>_xlfn.LET(_xlpm.w,I2031,LEN(_xlpm.w))</f>
        <v>2</v>
      </c>
      <c r="L2031" s="10">
        <f>_xlfn.LET(_xlpm.w,J2031,LEN(_xlpm.w))</f>
        <v>3</v>
      </c>
      <c r="M2031" s="10">
        <f>_xlfn.LET(_xlpm.a,K2031,_xlpm.b,L2031,MAX(_xlpm.a,_xlpm.b))</f>
        <v>3</v>
      </c>
      <c r="N2031" s="10">
        <f>_xlfn.LET(_xlpm.d,(K2031,L2031),MAX(_xlpm.d)-MIN(_xlpm.d))</f>
        <v>1</v>
      </c>
      <c r="O2031" s="1" t="str">
        <f>_xlfn.LET(_xlpm.sep,":",_xlpm.w,$G2031,_xlfn.CONCAT("~",RIGHT(_xlpm.w,LEN(_xlpm.w)-FIND(_xlpm.sep,_xlpm.w)),"~"))</f>
        <v>~mih~</v>
      </c>
      <c r="P2031" s="1" t="str">
        <f>_xlfn.LET(_xlpm.sep,":",_xlpm.w,$G2031,_xlfn.CONCAT("[",LEFT(_xlpm.w,FIND(_xlpm.sep,_xlpm.w)-1),"]"))</f>
        <v>[mɪ]</v>
      </c>
      <c r="Q2031" s="14" cm="1">
        <f t="array" ref="Q2031">SUM(_xlfn._xlws.FILTER($H$2:$H$7117,_xlfn.MAP($O$2:$O$7117,_xlfn.LAMBDA(_xlpm.x,_xlpm.x=$O2031))))</f>
        <v>9.9403578528827041E-5</v>
      </c>
      <c r="R2031" s="14">
        <f>$H2031/Q2031</f>
        <v>1</v>
      </c>
      <c r="S2031" s="14" cm="1">
        <f t="array" ref="S2031">SUM(_xlfn._xlws.FILTER($H$2:$H$7117,_xlfn.MAP($P$2:$P$7117,_xlfn.LAMBDA(_xlpm.x,_xlpm.x=$P2031))))</f>
        <v>9.5427435387673929E-3</v>
      </c>
      <c r="T2031" s="14">
        <f>$H2031/S2031</f>
        <v>1.041666666666667E-2</v>
      </c>
      <c r="U2031" s="14">
        <f>_xlfn.LET(_xlpm.freq,F2031,_xlpm.size,M2031+1,_xlpm.F,V2031,LOG(1+_xlpm.freq)*LOG(1+_xlpm.size)*_xlpm.F)</f>
        <v>6.8761535150558611E-3</v>
      </c>
      <c r="V2031" s="14">
        <f>_xlfn.LET(_xlpm.a,T2031,_xlpm.b,R2031,2*_xlpm.a*_xlpm.b/(_xlpm.a+_xlpm.b))</f>
        <v>2.0618556701030931E-2</v>
      </c>
      <c r="W2031" s="14">
        <f>_xlfn.LET(_xlpm.p,R2031,_xlpm.q,T2031,LOG(_xlpm.p/_xlpm.q))</f>
        <v>1.9822712330395682</v>
      </c>
      <c r="X2031" s="2"/>
      <c r="AC2031" s="2"/>
      <c r="AH2031" s="2"/>
      <c r="AI2031" s="2"/>
    </row>
    <row r="2032" spans="1:35">
      <c r="A2032" s="1" t="str">
        <f>_xlfn.LET(_xlpm.sep," : ",CONCATENATE(O2032,_xlpm.sep,P2032))</f>
        <v>~myh~ : [mɪ]</v>
      </c>
      <c r="B2032" s="1">
        <f>_xlfn.LET(_xlpm.d,$G2032,_xlpm.k,_xlfn.CONCAT(LEFT(TRIM(B$1),1),"*"),COUNTIF(_xlpm.d,_xlpm.k))</f>
        <v>0</v>
      </c>
      <c r="C2032" s="1">
        <f>_xlfn.LET(_xlpm.d,$G2032,_xlpm.k,_xlfn.CONCAT(LEFT(TRIM(C$1),1),"*"),COUNTIF(_xlpm.d,_xlpm.k))</f>
        <v>1</v>
      </c>
      <c r="D2032" s="1">
        <f>_xlfn.LET(_xlpm.d,$G2032,_xlpm.k,_xlfn.CONCAT(LEFT(TRIM(D$1),1),"*"),COUNTIF(_xlpm.d,_xlpm.k))</f>
        <v>0</v>
      </c>
      <c r="E2032" s="1">
        <f>LOG(F2032+1,10)</f>
        <v>0.47712125471966244</v>
      </c>
      <c r="F2032" s="7">
        <v>2</v>
      </c>
      <c r="G2032" s="9" t="s">
        <v>2799</v>
      </c>
      <c r="H2032" s="4">
        <f>F2032/freq.sum.r6e</f>
        <v>9.9403578528827041E-5</v>
      </c>
      <c r="I2032" s="1" t="str">
        <f>_xlfn.LET(_xlpm.sep,":",_xlpm.w,$G2032,LEFT(_xlpm.w,FIND(_xlpm.sep,_xlpm.w)-1))</f>
        <v>mɪ</v>
      </c>
      <c r="J2032" s="1" t="str">
        <f>_xlfn.LET(_xlpm.sep,":",_xlpm.w,$G2032,RIGHT(_xlpm.w,LEN(_xlpm.w)-FIND(_xlpm.sep,_xlpm.w)))</f>
        <v>myh</v>
      </c>
      <c r="K2032" s="10">
        <f>_xlfn.LET(_xlpm.w,I2032,LEN(_xlpm.w))</f>
        <v>2</v>
      </c>
      <c r="L2032" s="10">
        <f>_xlfn.LET(_xlpm.w,J2032,LEN(_xlpm.w))</f>
        <v>3</v>
      </c>
      <c r="M2032" s="10">
        <f>_xlfn.LET(_xlpm.a,K2032,_xlpm.b,L2032,MAX(_xlpm.a,_xlpm.b))</f>
        <v>3</v>
      </c>
      <c r="N2032" s="10">
        <f>_xlfn.LET(_xlpm.d,(K2032,L2032),MAX(_xlpm.d)-MIN(_xlpm.d))</f>
        <v>1</v>
      </c>
      <c r="O2032" s="1" t="str">
        <f>_xlfn.LET(_xlpm.sep,":",_xlpm.w,$G2032,_xlfn.CONCAT("~",RIGHT(_xlpm.w,LEN(_xlpm.w)-FIND(_xlpm.sep,_xlpm.w)),"~"))</f>
        <v>~myh~</v>
      </c>
      <c r="P2032" s="1" t="str">
        <f>_xlfn.LET(_xlpm.sep,":",_xlpm.w,$G2032,_xlfn.CONCAT("[",LEFT(_xlpm.w,FIND(_xlpm.sep,_xlpm.w)-1),"]"))</f>
        <v>[mɪ]</v>
      </c>
      <c r="Q2032" s="14" cm="1">
        <f t="array" ref="Q2032">SUM(_xlfn._xlws.FILTER($H$2:$H$7109,_xlfn.MAP($O$2:$O$7109,_xlfn.LAMBDA(_xlpm.x,_xlpm.x=$O2032))))</f>
        <v>9.9403578528827041E-5</v>
      </c>
      <c r="R2032" s="14">
        <f>$H2032/Q2032</f>
        <v>1</v>
      </c>
      <c r="S2032" s="14" cm="1">
        <f t="array" ref="S2032">SUM(_xlfn._xlws.FILTER($H$2:$H$7109,_xlfn.MAP($P$2:$P$7109,_xlfn.LAMBDA(_xlpm.x,_xlpm.x=$P2032))))</f>
        <v>9.5427435387673929E-3</v>
      </c>
      <c r="T2032" s="14">
        <f>$H2032/S2032</f>
        <v>1.041666666666667E-2</v>
      </c>
      <c r="U2032" s="14">
        <f>_xlfn.LET(_xlpm.freq,F2032,_xlpm.size,M2032+1,_xlpm.F,V2032,LOG(1+_xlpm.freq)*LOG(1+_xlpm.size)*_xlpm.F)</f>
        <v>6.8761535150558611E-3</v>
      </c>
      <c r="V2032" s="14">
        <f>_xlfn.LET(_xlpm.a,T2032,_xlpm.b,R2032,2*_xlpm.a*_xlpm.b/(_xlpm.a+_xlpm.b))</f>
        <v>2.0618556701030931E-2</v>
      </c>
      <c r="W2032" s="14">
        <f>_xlfn.LET(_xlpm.p,R2032,_xlpm.q,T2032,LOG(_xlpm.p/_xlpm.q))</f>
        <v>1.9822712330395682</v>
      </c>
      <c r="X2032" s="2"/>
      <c r="AC2032" s="2"/>
      <c r="AH2032" s="2"/>
      <c r="AI2032" s="2"/>
    </row>
    <row r="2033" spans="1:35">
      <c r="A2033" s="1" t="str">
        <f>_xlfn.LET(_xlpm.sep," : ",CONCATENATE(O2033,_xlpm.sep,P2033))</f>
        <v>~zeh~ : [zɪ]</v>
      </c>
      <c r="B2033" s="1">
        <f>_xlfn.LET(_xlpm.d,$G2033,_xlpm.k,_xlfn.CONCAT(LEFT(TRIM(B$1),1),"*"),COUNTIF(_xlpm.d,_xlpm.k))</f>
        <v>0</v>
      </c>
      <c r="C2033" s="1">
        <f>_xlfn.LET(_xlpm.d,$G2033,_xlpm.k,_xlfn.CONCAT(LEFT(TRIM(C$1),1),"*"),COUNTIF(_xlpm.d,_xlpm.k))</f>
        <v>0</v>
      </c>
      <c r="D2033" s="1">
        <f>_xlfn.LET(_xlpm.d,$G2033,_xlpm.k,_xlfn.CONCAT(LEFT(TRIM(D$1),1),"*"),COUNTIF(_xlpm.d,_xlpm.k))</f>
        <v>0</v>
      </c>
      <c r="E2033" s="1">
        <f>LOG(F2033+1,10)</f>
        <v>0.47712125471966244</v>
      </c>
      <c r="F2033" s="7">
        <v>2</v>
      </c>
      <c r="G2033" s="9" t="s">
        <v>5459</v>
      </c>
      <c r="H2033" s="4">
        <f>F2033/freq.sum.r6e</f>
        <v>9.9403578528827041E-5</v>
      </c>
      <c r="I2033" s="1" t="str">
        <f>_xlfn.LET(_xlpm.sep,":",_xlpm.w,$G2033,LEFT(_xlpm.w,FIND(_xlpm.sep,_xlpm.w)-1))</f>
        <v>zɪ</v>
      </c>
      <c r="J2033" s="1" t="str">
        <f>_xlfn.LET(_xlpm.sep,":",_xlpm.w,$G2033,RIGHT(_xlpm.w,LEN(_xlpm.w)-FIND(_xlpm.sep,_xlpm.w)))</f>
        <v>zeh</v>
      </c>
      <c r="K2033" s="10">
        <f>_xlfn.LET(_xlpm.w,I2033,LEN(_xlpm.w))</f>
        <v>2</v>
      </c>
      <c r="L2033" s="10">
        <f>_xlfn.LET(_xlpm.w,J2033,LEN(_xlpm.w))</f>
        <v>3</v>
      </c>
      <c r="M2033" s="10">
        <f>_xlfn.LET(_xlpm.a,K2033,_xlpm.b,L2033,MAX(_xlpm.a,_xlpm.b))</f>
        <v>3</v>
      </c>
      <c r="N2033" s="10">
        <f>_xlfn.LET(_xlpm.d,(K2033,L2033),MAX(_xlpm.d)-MIN(_xlpm.d))</f>
        <v>1</v>
      </c>
      <c r="O2033" s="1" t="str">
        <f>_xlfn.LET(_xlpm.sep,":",_xlpm.w,$G2033,_xlfn.CONCAT("~",RIGHT(_xlpm.w,LEN(_xlpm.w)-FIND(_xlpm.sep,_xlpm.w)),"~"))</f>
        <v>~zeh~</v>
      </c>
      <c r="P2033" s="1" t="str">
        <f>_xlfn.LET(_xlpm.sep,":",_xlpm.w,$G2033,_xlfn.CONCAT("[",LEFT(_xlpm.w,FIND(_xlpm.sep,_xlpm.w)-1),"]"))</f>
        <v>[zɪ]</v>
      </c>
      <c r="Q2033" s="14" cm="1">
        <f t="array" ref="Q2033">SUM(_xlfn._xlws.FILTER($H$2:$H$7111,_xlfn.MAP($O$2:$O$7111,_xlfn.LAMBDA(_xlpm.x,_xlpm.x=$O2033))))</f>
        <v>9.9403578528827041E-5</v>
      </c>
      <c r="R2033" s="14">
        <f>$H2033/Q2033</f>
        <v>1</v>
      </c>
      <c r="S2033" s="14" cm="1">
        <f t="array" ref="S2033">SUM(_xlfn._xlws.FILTER($H$2:$H$7111,_xlfn.MAP($P$2:$P$7111,_xlfn.LAMBDA(_xlpm.x,_xlpm.x=$P2033))))</f>
        <v>9.5427435387673929E-3</v>
      </c>
      <c r="T2033" s="14">
        <f>$H2033/S2033</f>
        <v>1.041666666666667E-2</v>
      </c>
      <c r="U2033" s="14">
        <f>_xlfn.LET(_xlpm.freq,F2033,_xlpm.size,M2033+1,_xlpm.F,V2033,LOG(1+_xlpm.freq)*LOG(1+_xlpm.size)*_xlpm.F)</f>
        <v>6.8761535150558611E-3</v>
      </c>
      <c r="V2033" s="14">
        <f>_xlfn.LET(_xlpm.a,T2033,_xlpm.b,R2033,2*_xlpm.a*_xlpm.b/(_xlpm.a+_xlpm.b))</f>
        <v>2.0618556701030931E-2</v>
      </c>
      <c r="W2033" s="14">
        <f>_xlfn.LET(_xlpm.p,R2033,_xlpm.q,T2033,LOG(_xlpm.p/_xlpm.q))</f>
        <v>1.9822712330395682</v>
      </c>
      <c r="X2033" s="2"/>
      <c r="AC2033" s="2"/>
      <c r="AH2033" s="2"/>
      <c r="AI2033" s="2"/>
    </row>
    <row r="2034" spans="1:35">
      <c r="A2034" s="1" t="str">
        <f>_xlfn.LET(_xlpm.sep," : ",CONCATENATE(O2034,_xlpm.sep,P2034))</f>
        <v>~zih~ : [zɪ]</v>
      </c>
      <c r="B2034" s="1">
        <f>_xlfn.LET(_xlpm.d,$G2034,_xlpm.k,_xlfn.CONCAT(LEFT(TRIM(B$1),1),"*"),COUNTIF(_xlpm.d,_xlpm.k))</f>
        <v>0</v>
      </c>
      <c r="C2034" s="1">
        <f>_xlfn.LET(_xlpm.d,$G2034,_xlpm.k,_xlfn.CONCAT(LEFT(TRIM(C$1),1),"*"),COUNTIF(_xlpm.d,_xlpm.k))</f>
        <v>0</v>
      </c>
      <c r="D2034" s="1">
        <f>_xlfn.LET(_xlpm.d,$G2034,_xlpm.k,_xlfn.CONCAT(LEFT(TRIM(D$1),1),"*"),COUNTIF(_xlpm.d,_xlpm.k))</f>
        <v>0</v>
      </c>
      <c r="E2034" s="1">
        <f>LOG(F2034+1,10)</f>
        <v>0.47712125471966244</v>
      </c>
      <c r="F2034" s="7">
        <v>2</v>
      </c>
      <c r="G2034" s="9" t="s">
        <v>5469</v>
      </c>
      <c r="H2034" s="4">
        <f>F2034/freq.sum.r6e</f>
        <v>9.9403578528827041E-5</v>
      </c>
      <c r="I2034" s="1" t="str">
        <f>_xlfn.LET(_xlpm.sep,":",_xlpm.w,$G2034,LEFT(_xlpm.w,FIND(_xlpm.sep,_xlpm.w)-1))</f>
        <v>zɪ</v>
      </c>
      <c r="J2034" s="1" t="str">
        <f>_xlfn.LET(_xlpm.sep,":",_xlpm.w,$G2034,RIGHT(_xlpm.w,LEN(_xlpm.w)-FIND(_xlpm.sep,_xlpm.w)))</f>
        <v>zih</v>
      </c>
      <c r="K2034" s="10">
        <f>_xlfn.LET(_xlpm.w,I2034,LEN(_xlpm.w))</f>
        <v>2</v>
      </c>
      <c r="L2034" s="10">
        <f>_xlfn.LET(_xlpm.w,J2034,LEN(_xlpm.w))</f>
        <v>3</v>
      </c>
      <c r="M2034" s="10">
        <f>_xlfn.LET(_xlpm.a,K2034,_xlpm.b,L2034,MAX(_xlpm.a,_xlpm.b))</f>
        <v>3</v>
      </c>
      <c r="N2034" s="10">
        <f>_xlfn.LET(_xlpm.d,(K2034,L2034),MAX(_xlpm.d)-MIN(_xlpm.d))</f>
        <v>1</v>
      </c>
      <c r="O2034" s="1" t="str">
        <f>_xlfn.LET(_xlpm.sep,":",_xlpm.w,$G2034,_xlfn.CONCAT("~",RIGHT(_xlpm.w,LEN(_xlpm.w)-FIND(_xlpm.sep,_xlpm.w)),"~"))</f>
        <v>~zih~</v>
      </c>
      <c r="P2034" s="1" t="str">
        <f>_xlfn.LET(_xlpm.sep,":",_xlpm.w,$G2034,_xlfn.CONCAT("[",LEFT(_xlpm.w,FIND(_xlpm.sep,_xlpm.w)-1),"]"))</f>
        <v>[zɪ]</v>
      </c>
      <c r="Q2034" s="14" cm="1">
        <f t="array" ref="Q2034">SUM(_xlfn._xlws.FILTER($H$2:$H$7111,_xlfn.MAP($O$2:$O$7111,_xlfn.LAMBDA(_xlpm.x,_xlpm.x=$O2034))))</f>
        <v>9.9403578528827041E-5</v>
      </c>
      <c r="R2034" s="14">
        <f>$H2034/Q2034</f>
        <v>1</v>
      </c>
      <c r="S2034" s="14" cm="1">
        <f t="array" ref="S2034">SUM(_xlfn._xlws.FILTER($H$2:$H$7111,_xlfn.MAP($P$2:$P$7111,_xlfn.LAMBDA(_xlpm.x,_xlpm.x=$P2034))))</f>
        <v>9.5427435387673929E-3</v>
      </c>
      <c r="T2034" s="14">
        <f>$H2034/S2034</f>
        <v>1.041666666666667E-2</v>
      </c>
      <c r="U2034" s="14">
        <f>_xlfn.LET(_xlpm.freq,F2034,_xlpm.size,M2034+1,_xlpm.F,V2034,LOG(1+_xlpm.freq)*LOG(1+_xlpm.size)*_xlpm.F)</f>
        <v>6.8761535150558611E-3</v>
      </c>
      <c r="V2034" s="14">
        <f>_xlfn.LET(_xlpm.a,T2034,_xlpm.b,R2034,2*_xlpm.a*_xlpm.b/(_xlpm.a+_xlpm.b))</f>
        <v>2.0618556701030931E-2</v>
      </c>
      <c r="W2034" s="14">
        <f>_xlfn.LET(_xlpm.p,R2034,_xlpm.q,T2034,LOG(_xlpm.p/_xlpm.q))</f>
        <v>1.9822712330395682</v>
      </c>
      <c r="X2034" s="2"/>
      <c r="AC2034" s="2"/>
      <c r="AH2034" s="2"/>
      <c r="AI2034" s="2"/>
    </row>
    <row r="2035" spans="1:35">
      <c r="A2035" s="1" t="str">
        <f>_xlfn.LET(_xlpm.sep," : ",CONCATENATE(O2035,_xlpm.sep,P2035))</f>
        <v>~zyh~ : [zɪ]</v>
      </c>
      <c r="B2035" s="1">
        <f>_xlfn.LET(_xlpm.d,$G2035,_xlpm.k,_xlfn.CONCAT(LEFT(TRIM(B$1),1),"*"),COUNTIF(_xlpm.d,_xlpm.k))</f>
        <v>0</v>
      </c>
      <c r="C2035" s="1">
        <f>_xlfn.LET(_xlpm.d,$G2035,_xlpm.k,_xlfn.CONCAT(LEFT(TRIM(C$1),1),"*"),COUNTIF(_xlpm.d,_xlpm.k))</f>
        <v>0</v>
      </c>
      <c r="D2035" s="1">
        <f>_xlfn.LET(_xlpm.d,$G2035,_xlpm.k,_xlfn.CONCAT(LEFT(TRIM(D$1),1),"*"),COUNTIF(_xlpm.d,_xlpm.k))</f>
        <v>0</v>
      </c>
      <c r="E2035" s="1">
        <f>LOG(F2035+1,10)</f>
        <v>0.47712125471966244</v>
      </c>
      <c r="F2035" s="7">
        <v>2</v>
      </c>
      <c r="G2035" s="9" t="s">
        <v>5482</v>
      </c>
      <c r="H2035" s="4">
        <f>F2035/freq.sum.r6e</f>
        <v>9.9403578528827041E-5</v>
      </c>
      <c r="I2035" s="1" t="str">
        <f>_xlfn.LET(_xlpm.sep,":",_xlpm.w,$G2035,LEFT(_xlpm.w,FIND(_xlpm.sep,_xlpm.w)-1))</f>
        <v>zɪ</v>
      </c>
      <c r="J2035" s="1" t="str">
        <f>_xlfn.LET(_xlpm.sep,":",_xlpm.w,$G2035,RIGHT(_xlpm.w,LEN(_xlpm.w)-FIND(_xlpm.sep,_xlpm.w)))</f>
        <v>zyh</v>
      </c>
      <c r="K2035" s="10">
        <f>_xlfn.LET(_xlpm.w,I2035,LEN(_xlpm.w))</f>
        <v>2</v>
      </c>
      <c r="L2035" s="10">
        <f>_xlfn.LET(_xlpm.w,J2035,LEN(_xlpm.w))</f>
        <v>3</v>
      </c>
      <c r="M2035" s="10">
        <f>_xlfn.LET(_xlpm.a,K2035,_xlpm.b,L2035,MAX(_xlpm.a,_xlpm.b))</f>
        <v>3</v>
      </c>
      <c r="N2035" s="10">
        <f>_xlfn.LET(_xlpm.d,(K2035,L2035),MAX(_xlpm.d)-MIN(_xlpm.d))</f>
        <v>1</v>
      </c>
      <c r="O2035" s="1" t="str">
        <f>_xlfn.LET(_xlpm.sep,":",_xlpm.w,$G2035,_xlfn.CONCAT("~",RIGHT(_xlpm.w,LEN(_xlpm.w)-FIND(_xlpm.sep,_xlpm.w)),"~"))</f>
        <v>~zyh~</v>
      </c>
      <c r="P2035" s="1" t="str">
        <f>_xlfn.LET(_xlpm.sep,":",_xlpm.w,$G2035,_xlfn.CONCAT("[",LEFT(_xlpm.w,FIND(_xlpm.sep,_xlpm.w)-1),"]"))</f>
        <v>[zɪ]</v>
      </c>
      <c r="Q2035" s="14" cm="1">
        <f t="array" ref="Q2035">SUM(_xlfn._xlws.FILTER($H$2:$H$7111,_xlfn.MAP($O$2:$O$7111,_xlfn.LAMBDA(_xlpm.x,_xlpm.x=$O2035))))</f>
        <v>9.9403578528827041E-5</v>
      </c>
      <c r="R2035" s="14">
        <f>$H2035/Q2035</f>
        <v>1</v>
      </c>
      <c r="S2035" s="14" cm="1">
        <f t="array" ref="S2035">SUM(_xlfn._xlws.FILTER($H$2:$H$7111,_xlfn.MAP($P$2:$P$7111,_xlfn.LAMBDA(_xlpm.x,_xlpm.x=$P2035))))</f>
        <v>9.5427435387673929E-3</v>
      </c>
      <c r="T2035" s="14">
        <f>$H2035/S2035</f>
        <v>1.041666666666667E-2</v>
      </c>
      <c r="U2035" s="14">
        <f>_xlfn.LET(_xlpm.freq,F2035,_xlpm.size,M2035+1,_xlpm.F,V2035,LOG(1+_xlpm.freq)*LOG(1+_xlpm.size)*_xlpm.F)</f>
        <v>6.8761535150558611E-3</v>
      </c>
      <c r="V2035" s="14">
        <f>_xlfn.LET(_xlpm.a,T2035,_xlpm.b,R2035,2*_xlpm.a*_xlpm.b/(_xlpm.a+_xlpm.b))</f>
        <v>2.0618556701030931E-2</v>
      </c>
      <c r="W2035" s="14">
        <f>_xlfn.LET(_xlpm.p,R2035,_xlpm.q,T2035,LOG(_xlpm.p/_xlpm.q))</f>
        <v>1.9822712330395682</v>
      </c>
      <c r="X2035" s="2"/>
      <c r="AC2035" s="2"/>
      <c r="AH2035" s="2"/>
      <c r="AI2035" s="2"/>
    </row>
    <row r="2036" spans="1:35">
      <c r="A2036" s="1" t="str">
        <f>_xlfn.LET(_xlpm.sep," : ",CONCATENATE(O2036,_xlpm.sep,P2036))</f>
        <v>~kyr~ : [kɪ]</v>
      </c>
      <c r="B2036" s="1">
        <f>_xlfn.LET(_xlpm.d,$G2036,_xlpm.k,_xlfn.CONCAT(LEFT(TRIM(B$1),1),"*"),COUNTIF(_xlpm.d,_xlpm.k))</f>
        <v>0</v>
      </c>
      <c r="C2036" s="1">
        <f>_xlfn.LET(_xlpm.d,$G2036,_xlpm.k,_xlfn.CONCAT(LEFT(TRIM(C$1),1),"*"),COUNTIF(_xlpm.d,_xlpm.k))</f>
        <v>0</v>
      </c>
      <c r="D2036" s="1">
        <f>_xlfn.LET(_xlpm.d,$G2036,_xlpm.k,_xlfn.CONCAT(LEFT(TRIM(D$1),1),"*"),COUNTIF(_xlpm.d,_xlpm.k))</f>
        <v>0</v>
      </c>
      <c r="E2036" s="1">
        <f>LOG(F2036+1,10)</f>
        <v>0.60205999132796229</v>
      </c>
      <c r="F2036" s="7">
        <v>3</v>
      </c>
      <c r="G2036" s="9" t="s">
        <v>1882</v>
      </c>
      <c r="H2036" s="4">
        <f>F2036/freq.sum.r6e</f>
        <v>1.4910536779324057E-4</v>
      </c>
      <c r="I2036" s="1" t="str">
        <f>_xlfn.LET(_xlpm.sep,":",_xlpm.w,$G2036,LEFT(_xlpm.w,FIND(_xlpm.sep,_xlpm.w)-1))</f>
        <v>kɪ</v>
      </c>
      <c r="J2036" s="1" t="str">
        <f>_xlfn.LET(_xlpm.sep,":",_xlpm.w,$G2036,RIGHT(_xlpm.w,LEN(_xlpm.w)-FIND(_xlpm.sep,_xlpm.w)))</f>
        <v>kyr</v>
      </c>
      <c r="K2036" s="10">
        <f>_xlfn.LET(_xlpm.w,I2036,LEN(_xlpm.w))</f>
        <v>2</v>
      </c>
      <c r="L2036" s="10">
        <f>_xlfn.LET(_xlpm.w,J2036,LEN(_xlpm.w))</f>
        <v>3</v>
      </c>
      <c r="M2036" s="10">
        <f>_xlfn.LET(_xlpm.a,K2036,_xlpm.b,L2036,MAX(_xlpm.a,_xlpm.b))</f>
        <v>3</v>
      </c>
      <c r="N2036" s="10">
        <f>_xlfn.LET(_xlpm.d,(K2036,L2036),MAX(_xlpm.d)-MIN(_xlpm.d))</f>
        <v>1</v>
      </c>
      <c r="O2036" s="1" t="str">
        <f>_xlfn.LET(_xlpm.sep,":",_xlpm.w,$G2036,_xlfn.CONCAT("~",RIGHT(_xlpm.w,LEN(_xlpm.w)-FIND(_xlpm.sep,_xlpm.w)),"~"))</f>
        <v>~kyr~</v>
      </c>
      <c r="P2036" s="1" t="str">
        <f>_xlfn.LET(_xlpm.sep,":",_xlpm.w,$G2036,_xlfn.CONCAT("[",LEFT(_xlpm.w,FIND(_xlpm.sep,_xlpm.w)-1),"]"))</f>
        <v>[kɪ]</v>
      </c>
      <c r="Q2036" s="14" cm="1">
        <f t="array" ref="Q2036">SUM(_xlfn._xlws.FILTER($H$2:$H$7111,_xlfn.MAP($O$2:$O$7111,_xlfn.LAMBDA(_xlpm.x,_xlpm.x=$O2036))))</f>
        <v>1.4910536779324057E-4</v>
      </c>
      <c r="R2036" s="14">
        <f>$H2036/Q2036</f>
        <v>1</v>
      </c>
      <c r="S2036" s="14" cm="1">
        <f t="array" ref="S2036">SUM(_xlfn._xlws.FILTER($H$2:$H$7111,_xlfn.MAP($P$2:$P$7111,_xlfn.LAMBDA(_xlpm.x,_xlpm.x=$P2036))))</f>
        <v>1.431411530815109E-2</v>
      </c>
      <c r="T2036" s="14">
        <f>$H2036/S2036</f>
        <v>1.041666666666667E-2</v>
      </c>
      <c r="U2036" s="14">
        <f>_xlfn.LET(_xlpm.freq,F2036,_xlpm.size,M2036+1,_xlpm.F,V2036,LOG(1+_xlpm.freq)*LOG(1+_xlpm.size)*_xlpm.F)</f>
        <v>8.6767396855474115E-3</v>
      </c>
      <c r="V2036" s="14">
        <f>_xlfn.LET(_xlpm.a,T2036,_xlpm.b,R2036,2*_xlpm.a*_xlpm.b/(_xlpm.a+_xlpm.b))</f>
        <v>2.0618556701030931E-2</v>
      </c>
      <c r="W2036" s="14">
        <f>_xlfn.LET(_xlpm.p,R2036,_xlpm.q,T2036,LOG(_xlpm.p/_xlpm.q))</f>
        <v>1.9822712330395682</v>
      </c>
      <c r="X2036" s="2"/>
      <c r="AC2036" s="2"/>
      <c r="AH2036" s="2"/>
      <c r="AI2036" s="2"/>
    </row>
    <row r="2037" spans="1:35">
      <c r="A2037" s="1" t="str">
        <f>_xlfn.LET(_xlpm.sep," : ",CONCATENATE(O2037,_xlpm.sep,P2037))</f>
        <v>~sie~ : [sɪ]</v>
      </c>
      <c r="B2037" s="1">
        <f>_xlfn.LET(_xlpm.d,$G2037,_xlpm.k,_xlfn.CONCAT(LEFT(TRIM(B$1),1),"*"),COUNTIF(_xlpm.d,_xlpm.k))</f>
        <v>0</v>
      </c>
      <c r="C2037" s="1">
        <f>_xlfn.LET(_xlpm.d,$G2037,_xlpm.k,_xlfn.CONCAT(LEFT(TRIM(C$1),1),"*"),COUNTIF(_xlpm.d,_xlpm.k))</f>
        <v>0</v>
      </c>
      <c r="D2037" s="1">
        <f>_xlfn.LET(_xlpm.d,$G2037,_xlpm.k,_xlfn.CONCAT(LEFT(TRIM(D$1),1),"*"),COUNTIF(_xlpm.d,_xlpm.k))</f>
        <v>0</v>
      </c>
      <c r="E2037" s="1">
        <f>LOG(F2037+1,10)</f>
        <v>0.30102999566398114</v>
      </c>
      <c r="F2037" s="7">
        <v>1</v>
      </c>
      <c r="G2037" s="9" t="s">
        <v>4514</v>
      </c>
      <c r="H2037" s="4">
        <f>F2037/freq.sum.r6e</f>
        <v>4.9701789264413521E-5</v>
      </c>
      <c r="I2037" s="1" t="str">
        <f>_xlfn.LET(_xlpm.sep,":",_xlpm.w,$G2037,LEFT(_xlpm.w,FIND(_xlpm.sep,_xlpm.w)-1))</f>
        <v>sɪ</v>
      </c>
      <c r="J2037" s="1" t="str">
        <f>_xlfn.LET(_xlpm.sep,":",_xlpm.w,$G2037,RIGHT(_xlpm.w,LEN(_xlpm.w)-FIND(_xlpm.sep,_xlpm.w)))</f>
        <v>sie</v>
      </c>
      <c r="K2037" s="10">
        <f>_xlfn.LET(_xlpm.w,I2037,LEN(_xlpm.w))</f>
        <v>2</v>
      </c>
      <c r="L2037" s="10">
        <f>_xlfn.LET(_xlpm.w,J2037,LEN(_xlpm.w))</f>
        <v>3</v>
      </c>
      <c r="M2037" s="10">
        <f>_xlfn.LET(_xlpm.a,K2037,_xlpm.b,L2037,MAX(_xlpm.a,_xlpm.b))</f>
        <v>3</v>
      </c>
      <c r="N2037" s="10">
        <f>_xlfn.LET(_xlpm.d,(K2037,L2037),MAX(_xlpm.d)-MIN(_xlpm.d))</f>
        <v>1</v>
      </c>
      <c r="O2037" s="1" t="str">
        <f>_xlfn.LET(_xlpm.sep,":",_xlpm.w,$G2037,_xlfn.CONCAT("~",RIGHT(_xlpm.w,LEN(_xlpm.w)-FIND(_xlpm.sep,_xlpm.w)),"~"))</f>
        <v>~sie~</v>
      </c>
      <c r="P2037" s="1" t="str">
        <f>_xlfn.LET(_xlpm.sep,":",_xlpm.w,$G2037,_xlfn.CONCAT("[",LEFT(_xlpm.w,FIND(_xlpm.sep,_xlpm.w)-1),"]"))</f>
        <v>[sɪ]</v>
      </c>
      <c r="Q2037" s="14" cm="1">
        <f t="array" ref="Q2037">SUM(_xlfn._xlws.FILTER($H$2:$H$7117,_xlfn.MAP($O$2:$O$7117,_xlfn.LAMBDA(_xlpm.x,_xlpm.x=$O2037))))</f>
        <v>1.9880715705765408E-4</v>
      </c>
      <c r="R2037" s="14">
        <f>$H2037/Q2037</f>
        <v>0.25</v>
      </c>
      <c r="S2037" s="14" cm="1">
        <f t="array" ref="S2037">SUM(_xlfn._xlws.FILTER($H$2:$H$7117,_xlfn.MAP($P$2:$P$7117,_xlfn.LAMBDA(_xlpm.x,_xlpm.x=$P2037))))</f>
        <v>1.9085487077534789E-2</v>
      </c>
      <c r="T2037" s="14">
        <f>$H2037/S2037</f>
        <v>2.604166666666667E-3</v>
      </c>
      <c r="U2037" s="14">
        <f>_xlfn.LET(_xlpm.freq,F2037,_xlpm.size,M2037+1,_xlpm.F,V2037,LOG(1+_xlpm.freq)*LOG(1+_xlpm.size)*_xlpm.F)</f>
        <v>1.0845924606934262E-3</v>
      </c>
      <c r="V2037" s="14">
        <f>_xlfn.LET(_xlpm.a,T2037,_xlpm.b,R2037,2*_xlpm.a*_xlpm.b/(_xlpm.a+_xlpm.b))</f>
        <v>5.1546391752577319E-3</v>
      </c>
      <c r="W2037" s="14">
        <f>_xlfn.LET(_xlpm.p,R2037,_xlpm.q,T2037,LOG(_xlpm.p/_xlpm.q))</f>
        <v>1.9822712330395684</v>
      </c>
      <c r="X2037" s="2"/>
      <c r="AC2037" s="2"/>
      <c r="AH2037" s="2"/>
      <c r="AI2037" s="2"/>
    </row>
    <row r="2038" spans="1:35">
      <c r="A2038" s="1" t="str">
        <f>_xlfn.LET(_xlpm.sep," : ",CONCATENATE(O2038,_xlpm.sep,P2038))</f>
        <v>~cih~ : [sɪ]</v>
      </c>
      <c r="B2038" s="1">
        <f>_xlfn.LET(_xlpm.d,$G2038,_xlpm.k,_xlfn.CONCAT(LEFT(TRIM(B$1),1),"*"),COUNTIF(_xlpm.d,_xlpm.k))</f>
        <v>0</v>
      </c>
      <c r="C2038" s="1">
        <f>_xlfn.LET(_xlpm.d,$G2038,_xlpm.k,_xlfn.CONCAT(LEFT(TRIM(C$1),1),"*"),COUNTIF(_xlpm.d,_xlpm.k))</f>
        <v>0</v>
      </c>
      <c r="D2038" s="1">
        <f>_xlfn.LET(_xlpm.d,$G2038,_xlpm.k,_xlfn.CONCAT(LEFT(TRIM(D$1),1),"*"),COUNTIF(_xlpm.d,_xlpm.k))</f>
        <v>0</v>
      </c>
      <c r="E2038" s="1">
        <f>LOG(F2038+1,10)</f>
        <v>0.47712125471966244</v>
      </c>
      <c r="F2038" s="7">
        <v>2</v>
      </c>
      <c r="G2038" s="9" t="s">
        <v>4440</v>
      </c>
      <c r="H2038" s="4">
        <f>F2038/freq.sum.r6e</f>
        <v>9.9403578528827041E-5</v>
      </c>
      <c r="I2038" s="1" t="str">
        <f>_xlfn.LET(_xlpm.sep,":",_xlpm.w,$G2038,LEFT(_xlpm.w,FIND(_xlpm.sep,_xlpm.w)-1))</f>
        <v>sɪ</v>
      </c>
      <c r="J2038" s="1" t="str">
        <f>_xlfn.LET(_xlpm.sep,":",_xlpm.w,$G2038,RIGHT(_xlpm.w,LEN(_xlpm.w)-FIND(_xlpm.sep,_xlpm.w)))</f>
        <v>cih</v>
      </c>
      <c r="K2038" s="10">
        <f>_xlfn.LET(_xlpm.w,I2038,LEN(_xlpm.w))</f>
        <v>2</v>
      </c>
      <c r="L2038" s="10">
        <f>_xlfn.LET(_xlpm.w,J2038,LEN(_xlpm.w))</f>
        <v>3</v>
      </c>
      <c r="M2038" s="10">
        <f>_xlfn.LET(_xlpm.a,K2038,_xlpm.b,L2038,MAX(_xlpm.a,_xlpm.b))</f>
        <v>3</v>
      </c>
      <c r="N2038" s="10">
        <f>_xlfn.LET(_xlpm.d,(K2038,L2038),MAX(_xlpm.d)-MIN(_xlpm.d))</f>
        <v>1</v>
      </c>
      <c r="O2038" s="1" t="str">
        <f>_xlfn.LET(_xlpm.sep,":",_xlpm.w,$G2038,_xlfn.CONCAT("~",RIGHT(_xlpm.w,LEN(_xlpm.w)-FIND(_xlpm.sep,_xlpm.w)),"~"))</f>
        <v>~cih~</v>
      </c>
      <c r="P2038" s="1" t="str">
        <f>_xlfn.LET(_xlpm.sep,":",_xlpm.w,$G2038,_xlfn.CONCAT("[",LEFT(_xlpm.w,FIND(_xlpm.sep,_xlpm.w)-1),"]"))</f>
        <v>[sɪ]</v>
      </c>
      <c r="Q2038" s="14" cm="1">
        <f t="array" ref="Q2038">SUM(_xlfn._xlws.FILTER($H$2:$H$7111,_xlfn.MAP($O$2:$O$7111,_xlfn.LAMBDA(_xlpm.x,_xlpm.x=$O2038))))</f>
        <v>1.9880715705765408E-4</v>
      </c>
      <c r="R2038" s="14">
        <f>$H2038/Q2038</f>
        <v>0.5</v>
      </c>
      <c r="S2038" s="14" cm="1">
        <f t="array" ref="S2038">SUM(_xlfn._xlws.FILTER($H$2:$H$7111,_xlfn.MAP($P$2:$P$7111,_xlfn.LAMBDA(_xlpm.x,_xlpm.x=$P2038))))</f>
        <v>1.9085487077534789E-2</v>
      </c>
      <c r="T2038" s="14">
        <f>$H2038/S2038</f>
        <v>5.2083333333333339E-3</v>
      </c>
      <c r="U2038" s="14">
        <f>_xlfn.LET(_xlpm.freq,F2038,_xlpm.size,M2038+1,_xlpm.F,V2038,LOG(1+_xlpm.freq)*LOG(1+_xlpm.size)*_xlpm.F)</f>
        <v>3.4380767575279297E-3</v>
      </c>
      <c r="V2038" s="14">
        <f>_xlfn.LET(_xlpm.a,T2038,_xlpm.b,R2038,2*_xlpm.a*_xlpm.b/(_xlpm.a+_xlpm.b))</f>
        <v>1.0309278350515464E-2</v>
      </c>
      <c r="W2038" s="14">
        <f>_xlfn.LET(_xlpm.p,R2038,_xlpm.q,T2038,LOG(_xlpm.p/_xlpm.q))</f>
        <v>1.9822712330395684</v>
      </c>
      <c r="X2038" s="2"/>
      <c r="AC2038" s="2"/>
      <c r="AH2038" s="2"/>
      <c r="AI2038" s="2"/>
    </row>
    <row r="2039" spans="1:35">
      <c r="A2039" s="1" t="str">
        <f>_xlfn.LET(_xlpm.sep," : ",CONCATENATE(O2039,_xlpm.sep,P2039))</f>
        <v>~seh~ : [sɪ]</v>
      </c>
      <c r="B2039" s="1">
        <f>_xlfn.LET(_xlpm.d,$G2039,_xlpm.k,_xlfn.CONCAT(LEFT(TRIM(B$1),1),"*"),COUNTIF(_xlpm.d,_xlpm.k))</f>
        <v>0</v>
      </c>
      <c r="C2039" s="1">
        <f>_xlfn.LET(_xlpm.d,$G2039,_xlpm.k,_xlfn.CONCAT(LEFT(TRIM(C$1),1),"*"),COUNTIF(_xlpm.d,_xlpm.k))</f>
        <v>0</v>
      </c>
      <c r="D2039" s="1">
        <f>_xlfn.LET(_xlpm.d,$G2039,_xlpm.k,_xlfn.CONCAT(LEFT(TRIM(D$1),1),"*"),COUNTIF(_xlpm.d,_xlpm.k))</f>
        <v>0</v>
      </c>
      <c r="E2039" s="1">
        <f>LOG(F2039+1,10)</f>
        <v>0.47712125471966244</v>
      </c>
      <c r="F2039" s="7">
        <v>2</v>
      </c>
      <c r="G2039" s="9" t="s">
        <v>4503</v>
      </c>
      <c r="H2039" s="4">
        <f>F2039/freq.sum.r6e</f>
        <v>9.9403578528827041E-5</v>
      </c>
      <c r="I2039" s="1" t="str">
        <f>_xlfn.LET(_xlpm.sep,":",_xlpm.w,$G2039,LEFT(_xlpm.w,FIND(_xlpm.sep,_xlpm.w)-1))</f>
        <v>sɪ</v>
      </c>
      <c r="J2039" s="1" t="str">
        <f>_xlfn.LET(_xlpm.sep,":",_xlpm.w,$G2039,RIGHT(_xlpm.w,LEN(_xlpm.w)-FIND(_xlpm.sep,_xlpm.w)))</f>
        <v>seh</v>
      </c>
      <c r="K2039" s="10">
        <f>_xlfn.LET(_xlpm.w,I2039,LEN(_xlpm.w))</f>
        <v>2</v>
      </c>
      <c r="L2039" s="10">
        <f>_xlfn.LET(_xlpm.w,J2039,LEN(_xlpm.w))</f>
        <v>3</v>
      </c>
      <c r="M2039" s="10">
        <f>_xlfn.LET(_xlpm.a,K2039,_xlpm.b,L2039,MAX(_xlpm.a,_xlpm.b))</f>
        <v>3</v>
      </c>
      <c r="N2039" s="10">
        <f>_xlfn.LET(_xlpm.d,(K2039,L2039),MAX(_xlpm.d)-MIN(_xlpm.d))</f>
        <v>1</v>
      </c>
      <c r="O2039" s="1" t="str">
        <f>_xlfn.LET(_xlpm.sep,":",_xlpm.w,$G2039,_xlfn.CONCAT("~",RIGHT(_xlpm.w,LEN(_xlpm.w)-FIND(_xlpm.sep,_xlpm.w)),"~"))</f>
        <v>~seh~</v>
      </c>
      <c r="P2039" s="1" t="str">
        <f>_xlfn.LET(_xlpm.sep,":",_xlpm.w,$G2039,_xlfn.CONCAT("[",LEFT(_xlpm.w,FIND(_xlpm.sep,_xlpm.w)-1),"]"))</f>
        <v>[sɪ]</v>
      </c>
      <c r="Q2039" s="14" cm="1">
        <f t="array" ref="Q2039">SUM(_xlfn._xlws.FILTER($H$2:$H$7117,_xlfn.MAP($O$2:$O$7117,_xlfn.LAMBDA(_xlpm.x,_xlpm.x=$O2039))))</f>
        <v>1.9880715705765408E-4</v>
      </c>
      <c r="R2039" s="14">
        <f>$H2039/Q2039</f>
        <v>0.5</v>
      </c>
      <c r="S2039" s="14" cm="1">
        <f t="array" ref="S2039">SUM(_xlfn._xlws.FILTER($H$2:$H$7117,_xlfn.MAP($P$2:$P$7117,_xlfn.LAMBDA(_xlpm.x,_xlpm.x=$P2039))))</f>
        <v>1.9085487077534789E-2</v>
      </c>
      <c r="T2039" s="14">
        <f>$H2039/S2039</f>
        <v>5.2083333333333339E-3</v>
      </c>
      <c r="U2039" s="14">
        <f>_xlfn.LET(_xlpm.freq,F2039,_xlpm.size,M2039+1,_xlpm.F,V2039,LOG(1+_xlpm.freq)*LOG(1+_xlpm.size)*_xlpm.F)</f>
        <v>3.4380767575279297E-3</v>
      </c>
      <c r="V2039" s="14">
        <f>_xlfn.LET(_xlpm.a,T2039,_xlpm.b,R2039,2*_xlpm.a*_xlpm.b/(_xlpm.a+_xlpm.b))</f>
        <v>1.0309278350515464E-2</v>
      </c>
      <c r="W2039" s="14">
        <f>_xlfn.LET(_xlpm.p,R2039,_xlpm.q,T2039,LOG(_xlpm.p/_xlpm.q))</f>
        <v>1.9822712330395684</v>
      </c>
      <c r="X2039" s="2"/>
      <c r="AC2039" s="2"/>
      <c r="AH2039" s="2"/>
      <c r="AI2039" s="2"/>
    </row>
    <row r="2040" spans="1:35">
      <c r="A2040" s="1" t="str">
        <f>_xlfn.LET(_xlpm.sep," : ",CONCATENATE(O2040,_xlpm.sep,P2040))</f>
        <v>~sih~ : [sɪ]</v>
      </c>
      <c r="B2040" s="1">
        <f>_xlfn.LET(_xlpm.d,$G2040,_xlpm.k,_xlfn.CONCAT(LEFT(TRIM(B$1),1),"*"),COUNTIF(_xlpm.d,_xlpm.k))</f>
        <v>0</v>
      </c>
      <c r="C2040" s="1">
        <f>_xlfn.LET(_xlpm.d,$G2040,_xlpm.k,_xlfn.CONCAT(LEFT(TRIM(C$1),1),"*"),COUNTIF(_xlpm.d,_xlpm.k))</f>
        <v>0</v>
      </c>
      <c r="D2040" s="1">
        <f>_xlfn.LET(_xlpm.d,$G2040,_xlpm.k,_xlfn.CONCAT(LEFT(TRIM(D$1),1),"*"),COUNTIF(_xlpm.d,_xlpm.k))</f>
        <v>0</v>
      </c>
      <c r="E2040" s="1">
        <f>LOG(F2040+1,10)</f>
        <v>0.47712125471966244</v>
      </c>
      <c r="F2040" s="7">
        <v>2</v>
      </c>
      <c r="G2040" s="9" t="s">
        <v>4516</v>
      </c>
      <c r="H2040" s="4">
        <f>F2040/freq.sum.r6e</f>
        <v>9.9403578528827041E-5</v>
      </c>
      <c r="I2040" s="4" t="str">
        <f>_xlfn.LET(_xlpm.sep,":",_xlpm.w,$G2040,LEFT(_xlpm.w,FIND(_xlpm.sep,_xlpm.w)-1))</f>
        <v>sɪ</v>
      </c>
      <c r="J2040" s="4" t="str">
        <f>_xlfn.LET(_xlpm.sep,":",_xlpm.w,$G2040,RIGHT(_xlpm.w,LEN(_xlpm.w)-FIND(_xlpm.sep,_xlpm.w)))</f>
        <v>sih</v>
      </c>
      <c r="K2040" s="10">
        <f>_xlfn.LET(_xlpm.w,I2040,LEN(_xlpm.w))</f>
        <v>2</v>
      </c>
      <c r="L2040" s="10">
        <f>_xlfn.LET(_xlpm.w,J2040,LEN(_xlpm.w))</f>
        <v>3</v>
      </c>
      <c r="M2040" s="10">
        <f>_xlfn.LET(_xlpm.a,K2040,_xlpm.b,L2040,MAX(_xlpm.a,_xlpm.b))</f>
        <v>3</v>
      </c>
      <c r="N2040" s="10">
        <f>_xlfn.LET(_xlpm.d,(K2040,L2040),MAX(_xlpm.d)-MIN(_xlpm.d))</f>
        <v>1</v>
      </c>
      <c r="O2040" s="1" t="str">
        <f>_xlfn.LET(_xlpm.sep,":",_xlpm.w,$G2040,_xlfn.CONCAT("~",RIGHT(_xlpm.w,LEN(_xlpm.w)-FIND(_xlpm.sep,_xlpm.w)),"~"))</f>
        <v>~sih~</v>
      </c>
      <c r="P2040" s="1" t="str">
        <f>_xlfn.LET(_xlpm.sep,":",_xlpm.w,$G2040,_xlfn.CONCAT("[",LEFT(_xlpm.w,FIND(_xlpm.sep,_xlpm.w)-1),"]"))</f>
        <v>[sɪ]</v>
      </c>
      <c r="Q2040" s="14" cm="1">
        <f t="array" ref="Q2040">SUM(_xlfn._xlws.FILTER($H$2:$H$7109,_xlfn.MAP($O$2:$O$7109,_xlfn.LAMBDA(_xlpm.x,_xlpm.x=$O2040))))</f>
        <v>1.9880715705765408E-4</v>
      </c>
      <c r="R2040" s="14">
        <f>$H2040/Q2040</f>
        <v>0.5</v>
      </c>
      <c r="S2040" s="14" cm="1">
        <f t="array" ref="S2040">SUM(_xlfn._xlws.FILTER($H$2:$H$7109,_xlfn.MAP($P$2:$P$7109,_xlfn.LAMBDA(_xlpm.x,_xlpm.x=$P2040))))</f>
        <v>1.9085487077534789E-2</v>
      </c>
      <c r="T2040" s="14">
        <f>$H2040/S2040</f>
        <v>5.2083333333333339E-3</v>
      </c>
      <c r="U2040" s="14">
        <f>_xlfn.LET(_xlpm.freq,F2040,_xlpm.size,M2040+1,_xlpm.F,V2040,LOG(1+_xlpm.freq)*LOG(1+_xlpm.size)*_xlpm.F)</f>
        <v>3.4380767575279297E-3</v>
      </c>
      <c r="V2040" s="14">
        <f>_xlfn.LET(_xlpm.a,T2040,_xlpm.b,R2040,2*_xlpm.a*_xlpm.b/(_xlpm.a+_xlpm.b))</f>
        <v>1.0309278350515464E-2</v>
      </c>
      <c r="W2040" s="14">
        <f>_xlfn.LET(_xlpm.p,R2040,_xlpm.q,T2040,LOG(_xlpm.p/_xlpm.q))</f>
        <v>1.9822712330395684</v>
      </c>
      <c r="X2040" s="2"/>
      <c r="AC2040" s="2"/>
      <c r="AH2040" s="2"/>
      <c r="AI2040" s="2"/>
    </row>
    <row r="2041" spans="1:35">
      <c r="A2041" s="1" t="str">
        <f>_xlfn.LET(_xlpm.sep," : ",CONCATENATE(O2041,_xlpm.sep,P2041))</f>
        <v>~syh~ : [sɪ]</v>
      </c>
      <c r="B2041" s="1">
        <f>_xlfn.LET(_xlpm.d,$G2041,_xlpm.k,_xlfn.CONCAT(LEFT(TRIM(B$1),1),"*"),COUNTIF(_xlpm.d,_xlpm.k))</f>
        <v>0</v>
      </c>
      <c r="C2041" s="1">
        <f>_xlfn.LET(_xlpm.d,$G2041,_xlpm.k,_xlfn.CONCAT(LEFT(TRIM(C$1),1),"*"),COUNTIF(_xlpm.d,_xlpm.k))</f>
        <v>0</v>
      </c>
      <c r="D2041" s="1">
        <f>_xlfn.LET(_xlpm.d,$G2041,_xlpm.k,_xlfn.CONCAT(LEFT(TRIM(D$1),1),"*"),COUNTIF(_xlpm.d,_xlpm.k))</f>
        <v>0</v>
      </c>
      <c r="E2041" s="1">
        <f>LOG(F2041+1,10)</f>
        <v>0.47712125471966244</v>
      </c>
      <c r="F2041" s="7">
        <v>2</v>
      </c>
      <c r="G2041" s="9" t="s">
        <v>4600</v>
      </c>
      <c r="H2041" s="4">
        <f>F2041/freq.sum.r6e</f>
        <v>9.9403578528827041E-5</v>
      </c>
      <c r="I2041" s="1" t="str">
        <f>_xlfn.LET(_xlpm.sep,":",_xlpm.w,$G2041,LEFT(_xlpm.w,FIND(_xlpm.sep,_xlpm.w)-1))</f>
        <v>sɪ</v>
      </c>
      <c r="J2041" s="1" t="str">
        <f>_xlfn.LET(_xlpm.sep,":",_xlpm.w,$G2041,RIGHT(_xlpm.w,LEN(_xlpm.w)-FIND(_xlpm.sep,_xlpm.w)))</f>
        <v>syh</v>
      </c>
      <c r="K2041" s="10">
        <f>_xlfn.LET(_xlpm.w,I2041,LEN(_xlpm.w))</f>
        <v>2</v>
      </c>
      <c r="L2041" s="10">
        <f>_xlfn.LET(_xlpm.w,J2041,LEN(_xlpm.w))</f>
        <v>3</v>
      </c>
      <c r="M2041" s="10">
        <f>_xlfn.LET(_xlpm.a,K2041,_xlpm.b,L2041,MAX(_xlpm.a,_xlpm.b))</f>
        <v>3</v>
      </c>
      <c r="N2041" s="10">
        <f>_xlfn.LET(_xlpm.d,(K2041,L2041),MAX(_xlpm.d)-MIN(_xlpm.d))</f>
        <v>1</v>
      </c>
      <c r="O2041" s="1" t="str">
        <f>_xlfn.LET(_xlpm.sep,":",_xlpm.w,$G2041,_xlfn.CONCAT("~",RIGHT(_xlpm.w,LEN(_xlpm.w)-FIND(_xlpm.sep,_xlpm.w)),"~"))</f>
        <v>~syh~</v>
      </c>
      <c r="P2041" s="1" t="str">
        <f>_xlfn.LET(_xlpm.sep,":",_xlpm.w,$G2041,_xlfn.CONCAT("[",LEFT(_xlpm.w,FIND(_xlpm.sep,_xlpm.w)-1),"]"))</f>
        <v>[sɪ]</v>
      </c>
      <c r="Q2041" s="14" cm="1">
        <f t="array" ref="Q2041">SUM(_xlfn._xlws.FILTER($H$2:$H$7111,_xlfn.MAP($O$2:$O$7111,_xlfn.LAMBDA(_xlpm.x,_xlpm.x=$O2041))))</f>
        <v>1.9880715705765408E-4</v>
      </c>
      <c r="R2041" s="14">
        <f>$H2041/Q2041</f>
        <v>0.5</v>
      </c>
      <c r="S2041" s="14" cm="1">
        <f t="array" ref="S2041">SUM(_xlfn._xlws.FILTER($H$2:$H$7111,_xlfn.MAP($P$2:$P$7111,_xlfn.LAMBDA(_xlpm.x,_xlpm.x=$P2041))))</f>
        <v>1.9085487077534789E-2</v>
      </c>
      <c r="T2041" s="14">
        <f>$H2041/S2041</f>
        <v>5.2083333333333339E-3</v>
      </c>
      <c r="U2041" s="14">
        <f>_xlfn.LET(_xlpm.freq,F2041,_xlpm.size,M2041+1,_xlpm.F,V2041,LOG(1+_xlpm.freq)*LOG(1+_xlpm.size)*_xlpm.F)</f>
        <v>3.4380767575279297E-3</v>
      </c>
      <c r="V2041" s="14">
        <f>_xlfn.LET(_xlpm.a,T2041,_xlpm.b,R2041,2*_xlpm.a*_xlpm.b/(_xlpm.a+_xlpm.b))</f>
        <v>1.0309278350515464E-2</v>
      </c>
      <c r="W2041" s="14">
        <f>_xlfn.LET(_xlpm.p,R2041,_xlpm.q,T2041,LOG(_xlpm.p/_xlpm.q))</f>
        <v>1.9822712330395684</v>
      </c>
      <c r="X2041" s="2"/>
      <c r="AC2041" s="2"/>
      <c r="AH2041" s="2"/>
      <c r="AI2041" s="2"/>
    </row>
    <row r="2042" spans="1:35">
      <c r="A2042" s="1" t="str">
        <f>_xlfn.LET(_xlpm.sep," : ",CONCATENATE(O2042,_xlpm.sep,P2042))</f>
        <v>~arx~ : [ə]</v>
      </c>
      <c r="B2042" s="1">
        <f>_xlfn.LET(_xlpm.d,$G2042,_xlpm.k,_xlfn.CONCAT(LEFT(TRIM(B$1),1),"*"),COUNTIF(_xlpm.d,_xlpm.k))</f>
        <v>0</v>
      </c>
      <c r="C2042" s="1">
        <f>_xlfn.LET(_xlpm.d,$G2042,_xlpm.k,_xlfn.CONCAT(LEFT(TRIM(C$1),1),"*"),COUNTIF(_xlpm.d,_xlpm.k))</f>
        <v>0</v>
      </c>
      <c r="D2042" s="1">
        <f>_xlfn.LET(_xlpm.d,$G2042,_xlpm.k,_xlfn.CONCAT(LEFT(TRIM(D$1),1),"*"),COUNTIF(_xlpm.d,_xlpm.k))</f>
        <v>0</v>
      </c>
      <c r="E2042" s="1">
        <f>LOG(F2042+1,10)</f>
        <v>0.30102999566398114</v>
      </c>
      <c r="F2042" s="7">
        <v>1</v>
      </c>
      <c r="G2042" s="9" t="s">
        <v>5538</v>
      </c>
      <c r="H2042" s="4">
        <f>F2042/freq.sum.r6e</f>
        <v>4.9701789264413521E-5</v>
      </c>
      <c r="I2042" s="1" t="str">
        <f>_xlfn.LET(_xlpm.sep,":",_xlpm.w,$G2042,LEFT(_xlpm.w,FIND(_xlpm.sep,_xlpm.w)-1))</f>
        <v>ə</v>
      </c>
      <c r="J2042" s="1" t="str">
        <f>_xlfn.LET(_xlpm.sep,":",_xlpm.w,$G2042,RIGHT(_xlpm.w,LEN(_xlpm.w)-FIND(_xlpm.sep,_xlpm.w)))</f>
        <v>arx</v>
      </c>
      <c r="K2042" s="10">
        <f>_xlfn.LET(_xlpm.w,I2042,LEN(_xlpm.w))</f>
        <v>1</v>
      </c>
      <c r="L2042" s="10">
        <f>_xlfn.LET(_xlpm.w,J2042,LEN(_xlpm.w))</f>
        <v>3</v>
      </c>
      <c r="M2042" s="10">
        <f>_xlfn.LET(_xlpm.a,K2042,_xlpm.b,L2042,MAX(_xlpm.a,_xlpm.b))</f>
        <v>3</v>
      </c>
      <c r="N2042" s="10">
        <f>_xlfn.LET(_xlpm.d,(K2042,L2042),MAX(_xlpm.d)-MIN(_xlpm.d))</f>
        <v>2</v>
      </c>
      <c r="O2042" s="1" t="str">
        <f>_xlfn.LET(_xlpm.sep,":",_xlpm.w,$G2042,_xlfn.CONCAT("~",RIGHT(_xlpm.w,LEN(_xlpm.w)-FIND(_xlpm.sep,_xlpm.w)),"~"))</f>
        <v>~arx~</v>
      </c>
      <c r="P2042" s="1" t="str">
        <f>_xlfn.LET(_xlpm.sep,":",_xlpm.w,$G2042,_xlfn.CONCAT("[",LEFT(_xlpm.w,FIND(_xlpm.sep,_xlpm.w)-1),"]"))</f>
        <v>[ə]</v>
      </c>
      <c r="Q2042" s="14" cm="1">
        <f t="array" ref="Q2042">SUM(_xlfn._xlws.FILTER($H$2:$H$7117,_xlfn.MAP($O$2:$O$7117,_xlfn.LAMBDA(_xlpm.x,_xlpm.x=$O2042))))</f>
        <v>4.9701789264413521E-5</v>
      </c>
      <c r="R2042" s="14">
        <f>$H2042/Q2042</f>
        <v>1</v>
      </c>
      <c r="S2042" s="14" cm="1">
        <f t="array" ref="S2042">SUM(_xlfn._xlws.FILTER($H$2:$H$7117,_xlfn.MAP($P$2:$P$7117,_xlfn.LAMBDA(_xlpm.x,_xlpm.x=$P2042))))</f>
        <v>4.9701789264413494E-3</v>
      </c>
      <c r="T2042" s="14">
        <f>$H2042/S2042</f>
        <v>1.0000000000000005E-2</v>
      </c>
      <c r="U2042" s="14">
        <f>_xlfn.LET(_xlpm.freq,F2042,_xlpm.size,M2042+1,_xlpm.F,V2042,LOG(1+_xlpm.freq)*LOG(1+_xlpm.size)*_xlpm.F)</f>
        <v>4.1665532153371248E-3</v>
      </c>
      <c r="V2042" s="14">
        <f>_xlfn.LET(_xlpm.a,T2042,_xlpm.b,R2042,2*_xlpm.a*_xlpm.b/(_xlpm.a+_xlpm.b))</f>
        <v>1.9801980198019813E-2</v>
      </c>
      <c r="W2042" s="14">
        <f>_xlfn.LET(_xlpm.p,R2042,_xlpm.q,T2042,LOG(_xlpm.p/_xlpm.q))</f>
        <v>1.9999999999999998</v>
      </c>
      <c r="X2042" s="2"/>
      <c r="AC2042" s="2"/>
      <c r="AH2042" s="2"/>
      <c r="AI2042" s="2"/>
    </row>
    <row r="2043" spans="1:35">
      <c r="A2043" s="1" t="str">
        <f>_xlfn.LET(_xlpm.sep," : ",CONCATENATE(O2043,_xlpm.sep,P2043))</f>
        <v>~aur~ : [ə]</v>
      </c>
      <c r="B2043" s="1">
        <f>_xlfn.LET(_xlpm.d,$G2043,_xlpm.k,_xlfn.CONCAT(LEFT(TRIM(B$1),1),"*"),COUNTIF(_xlpm.d,_xlpm.k))</f>
        <v>0</v>
      </c>
      <c r="C2043" s="1">
        <f>_xlfn.LET(_xlpm.d,$G2043,_xlpm.k,_xlfn.CONCAT(LEFT(TRIM(C$1),1),"*"),COUNTIF(_xlpm.d,_xlpm.k))</f>
        <v>0</v>
      </c>
      <c r="D2043" s="1">
        <f>_xlfn.LET(_xlpm.d,$G2043,_xlpm.k,_xlfn.CONCAT(LEFT(TRIM(D$1),1),"*"),COUNTIF(_xlpm.d,_xlpm.k))</f>
        <v>0</v>
      </c>
      <c r="E2043" s="1">
        <f>LOG(F2043+1,10)</f>
        <v>0.30102999566398114</v>
      </c>
      <c r="F2043" s="7">
        <v>1</v>
      </c>
      <c r="G2043" s="9" t="s">
        <v>5541</v>
      </c>
      <c r="H2043" s="4">
        <f>F2043/freq.sum.r6e</f>
        <v>4.9701789264413521E-5</v>
      </c>
      <c r="I2043" s="1" t="str">
        <f>_xlfn.LET(_xlpm.sep,":",_xlpm.w,$G2043,LEFT(_xlpm.w,FIND(_xlpm.sep,_xlpm.w)-1))</f>
        <v>ə</v>
      </c>
      <c r="J2043" s="1" t="str">
        <f>_xlfn.LET(_xlpm.sep,":",_xlpm.w,$G2043,RIGHT(_xlpm.w,LEN(_xlpm.w)-FIND(_xlpm.sep,_xlpm.w)))</f>
        <v>aur</v>
      </c>
      <c r="K2043" s="10">
        <f>_xlfn.LET(_xlpm.w,I2043,LEN(_xlpm.w))</f>
        <v>1</v>
      </c>
      <c r="L2043" s="10">
        <f>_xlfn.LET(_xlpm.w,J2043,LEN(_xlpm.w))</f>
        <v>3</v>
      </c>
      <c r="M2043" s="10">
        <f>_xlfn.LET(_xlpm.a,K2043,_xlpm.b,L2043,MAX(_xlpm.a,_xlpm.b))</f>
        <v>3</v>
      </c>
      <c r="N2043" s="10">
        <f>_xlfn.LET(_xlpm.d,(K2043,L2043),MAX(_xlpm.d)-MIN(_xlpm.d))</f>
        <v>2</v>
      </c>
      <c r="O2043" s="1" t="str">
        <f>_xlfn.LET(_xlpm.sep,":",_xlpm.w,$G2043,_xlfn.CONCAT("~",RIGHT(_xlpm.w,LEN(_xlpm.w)-FIND(_xlpm.sep,_xlpm.w)),"~"))</f>
        <v>~aur~</v>
      </c>
      <c r="P2043" s="1" t="str">
        <f>_xlfn.LET(_xlpm.sep,":",_xlpm.w,$G2043,_xlfn.CONCAT("[",LEFT(_xlpm.w,FIND(_xlpm.sep,_xlpm.w)-1),"]"))</f>
        <v>[ə]</v>
      </c>
      <c r="Q2043" s="14" cm="1">
        <f t="array" ref="Q2043">SUM(_xlfn._xlws.FILTER($H$2:$H$7117,_xlfn.MAP($O$2:$O$7117,_xlfn.LAMBDA(_xlpm.x,_xlpm.x=$O2043))))</f>
        <v>4.9701789264413521E-5</v>
      </c>
      <c r="R2043" s="14">
        <f>$H2043/Q2043</f>
        <v>1</v>
      </c>
      <c r="S2043" s="14" cm="1">
        <f t="array" ref="S2043">SUM(_xlfn._xlws.FILTER($H$2:$H$7117,_xlfn.MAP($P$2:$P$7117,_xlfn.LAMBDA(_xlpm.x,_xlpm.x=$P2043))))</f>
        <v>4.9701789264413494E-3</v>
      </c>
      <c r="T2043" s="14">
        <f>$H2043/S2043</f>
        <v>1.0000000000000005E-2</v>
      </c>
      <c r="U2043" s="14">
        <f>_xlfn.LET(_xlpm.freq,F2043,_xlpm.size,M2043+1,_xlpm.F,V2043,LOG(1+_xlpm.freq)*LOG(1+_xlpm.size)*_xlpm.F)</f>
        <v>4.1665532153371248E-3</v>
      </c>
      <c r="V2043" s="14">
        <f>_xlfn.LET(_xlpm.a,T2043,_xlpm.b,R2043,2*_xlpm.a*_xlpm.b/(_xlpm.a+_xlpm.b))</f>
        <v>1.9801980198019813E-2</v>
      </c>
      <c r="W2043" s="14">
        <f>_xlfn.LET(_xlpm.p,R2043,_xlpm.q,T2043,LOG(_xlpm.p/_xlpm.q))</f>
        <v>1.9999999999999998</v>
      </c>
      <c r="X2043" s="2"/>
      <c r="AC2043" s="2"/>
      <c r="AH2043" s="2"/>
      <c r="AI2043" s="2"/>
    </row>
    <row r="2044" spans="1:35">
      <c r="A2044" s="1" t="str">
        <f>_xlfn.LET(_xlpm.sep," : ",CONCATENATE(O2044,_xlpm.sep,P2044))</f>
        <v>~aux~ : [ə]</v>
      </c>
      <c r="B2044" s="1">
        <f>_xlfn.LET(_xlpm.d,$G2044,_xlpm.k,_xlfn.CONCAT(LEFT(TRIM(B$1),1),"*"),COUNTIF(_xlpm.d,_xlpm.k))</f>
        <v>0</v>
      </c>
      <c r="C2044" s="1">
        <f>_xlfn.LET(_xlpm.d,$G2044,_xlpm.k,_xlfn.CONCAT(LEFT(TRIM(C$1),1),"*"),COUNTIF(_xlpm.d,_xlpm.k))</f>
        <v>0</v>
      </c>
      <c r="D2044" s="1">
        <f>_xlfn.LET(_xlpm.d,$G2044,_xlpm.k,_xlfn.CONCAT(LEFT(TRIM(D$1),1),"*"),COUNTIF(_xlpm.d,_xlpm.k))</f>
        <v>0</v>
      </c>
      <c r="E2044" s="1">
        <f>LOG(F2044+1,10)</f>
        <v>0.30102999566398114</v>
      </c>
      <c r="F2044" s="7">
        <v>1</v>
      </c>
      <c r="G2044" s="9" t="s">
        <v>5545</v>
      </c>
      <c r="H2044" s="4">
        <f>F2044/freq.sum.r6e</f>
        <v>4.9701789264413521E-5</v>
      </c>
      <c r="I2044" s="1" t="str">
        <f>_xlfn.LET(_xlpm.sep,":",_xlpm.w,$G2044,LEFT(_xlpm.w,FIND(_xlpm.sep,_xlpm.w)-1))</f>
        <v>ə</v>
      </c>
      <c r="J2044" s="1" t="str">
        <f>_xlfn.LET(_xlpm.sep,":",_xlpm.w,$G2044,RIGHT(_xlpm.w,LEN(_xlpm.w)-FIND(_xlpm.sep,_xlpm.w)))</f>
        <v>aux</v>
      </c>
      <c r="K2044" s="10">
        <f>_xlfn.LET(_xlpm.w,I2044,LEN(_xlpm.w))</f>
        <v>1</v>
      </c>
      <c r="L2044" s="10">
        <f>_xlfn.LET(_xlpm.w,J2044,LEN(_xlpm.w))</f>
        <v>3</v>
      </c>
      <c r="M2044" s="10">
        <f>_xlfn.LET(_xlpm.a,K2044,_xlpm.b,L2044,MAX(_xlpm.a,_xlpm.b))</f>
        <v>3</v>
      </c>
      <c r="N2044" s="10">
        <f>_xlfn.LET(_xlpm.d,(K2044,L2044),MAX(_xlpm.d)-MIN(_xlpm.d))</f>
        <v>2</v>
      </c>
      <c r="O2044" s="1" t="str">
        <f>_xlfn.LET(_xlpm.sep,":",_xlpm.w,$G2044,_xlfn.CONCAT("~",RIGHT(_xlpm.w,LEN(_xlpm.w)-FIND(_xlpm.sep,_xlpm.w)),"~"))</f>
        <v>~aux~</v>
      </c>
      <c r="P2044" s="1" t="str">
        <f>_xlfn.LET(_xlpm.sep,":",_xlpm.w,$G2044,_xlfn.CONCAT("[",LEFT(_xlpm.w,FIND(_xlpm.sep,_xlpm.w)-1),"]"))</f>
        <v>[ə]</v>
      </c>
      <c r="Q2044" s="14" cm="1">
        <f t="array" ref="Q2044">SUM(_xlfn._xlws.FILTER($H$2:$H$7117,_xlfn.MAP($O$2:$O$7117,_xlfn.LAMBDA(_xlpm.x,_xlpm.x=$O2044))))</f>
        <v>4.9701789264413521E-5</v>
      </c>
      <c r="R2044" s="14">
        <f>$H2044/Q2044</f>
        <v>1</v>
      </c>
      <c r="S2044" s="14" cm="1">
        <f t="array" ref="S2044">SUM(_xlfn._xlws.FILTER($H$2:$H$7117,_xlfn.MAP($P$2:$P$7117,_xlfn.LAMBDA(_xlpm.x,_xlpm.x=$P2044))))</f>
        <v>4.9701789264413494E-3</v>
      </c>
      <c r="T2044" s="14">
        <f>$H2044/S2044</f>
        <v>1.0000000000000005E-2</v>
      </c>
      <c r="U2044" s="14">
        <f>_xlfn.LET(_xlpm.freq,F2044,_xlpm.size,M2044+1,_xlpm.F,V2044,LOG(1+_xlpm.freq)*LOG(1+_xlpm.size)*_xlpm.F)</f>
        <v>4.1665532153371248E-3</v>
      </c>
      <c r="V2044" s="14">
        <f>_xlfn.LET(_xlpm.a,T2044,_xlpm.b,R2044,2*_xlpm.a*_xlpm.b/(_xlpm.a+_xlpm.b))</f>
        <v>1.9801980198019813E-2</v>
      </c>
      <c r="W2044" s="14">
        <f>_xlfn.LET(_xlpm.p,R2044,_xlpm.q,T2044,LOG(_xlpm.p/_xlpm.q))</f>
        <v>1.9999999999999998</v>
      </c>
      <c r="X2044" s="2"/>
      <c r="AC2044" s="2"/>
      <c r="AH2044" s="2"/>
      <c r="AI2044" s="2"/>
    </row>
    <row r="2045" spans="1:35">
      <c r="A2045" s="1" t="str">
        <f>_xlfn.LET(_xlpm.sep," : ",CONCATENATE(O2045,_xlpm.sep,P2045))</f>
        <v>~erx~ : [ə]</v>
      </c>
      <c r="B2045" s="1">
        <f>_xlfn.LET(_xlpm.d,$G2045,_xlpm.k,_xlfn.CONCAT(LEFT(TRIM(B$1),1),"*"),COUNTIF(_xlpm.d,_xlpm.k))</f>
        <v>0</v>
      </c>
      <c r="C2045" s="1">
        <f>_xlfn.LET(_xlpm.d,$G2045,_xlpm.k,_xlfn.CONCAT(LEFT(TRIM(C$1),1),"*"),COUNTIF(_xlpm.d,_xlpm.k))</f>
        <v>0</v>
      </c>
      <c r="D2045" s="1">
        <f>_xlfn.LET(_xlpm.d,$G2045,_xlpm.k,_xlfn.CONCAT(LEFT(TRIM(D$1),1),"*"),COUNTIF(_xlpm.d,_xlpm.k))</f>
        <v>0</v>
      </c>
      <c r="E2045" s="1">
        <f>LOG(F2045+1,10)</f>
        <v>0.30102999566398114</v>
      </c>
      <c r="F2045" s="7">
        <v>1</v>
      </c>
      <c r="G2045" s="9" t="s">
        <v>5556</v>
      </c>
      <c r="H2045" s="4">
        <f>F2045/freq.sum.r6e</f>
        <v>4.9701789264413521E-5</v>
      </c>
      <c r="I2045" s="1" t="str">
        <f>_xlfn.LET(_xlpm.sep,":",_xlpm.w,$G2045,LEFT(_xlpm.w,FIND(_xlpm.sep,_xlpm.w)-1))</f>
        <v>ə</v>
      </c>
      <c r="J2045" s="1" t="str">
        <f>_xlfn.LET(_xlpm.sep,":",_xlpm.w,$G2045,RIGHT(_xlpm.w,LEN(_xlpm.w)-FIND(_xlpm.sep,_xlpm.w)))</f>
        <v>erx</v>
      </c>
      <c r="K2045" s="10">
        <f>_xlfn.LET(_xlpm.w,I2045,LEN(_xlpm.w))</f>
        <v>1</v>
      </c>
      <c r="L2045" s="10">
        <f>_xlfn.LET(_xlpm.w,J2045,LEN(_xlpm.w))</f>
        <v>3</v>
      </c>
      <c r="M2045" s="10">
        <f>_xlfn.LET(_xlpm.a,K2045,_xlpm.b,L2045,MAX(_xlpm.a,_xlpm.b))</f>
        <v>3</v>
      </c>
      <c r="N2045" s="10">
        <f>_xlfn.LET(_xlpm.d,(K2045,L2045),MAX(_xlpm.d)-MIN(_xlpm.d))</f>
        <v>2</v>
      </c>
      <c r="O2045" s="1" t="str">
        <f>_xlfn.LET(_xlpm.sep,":",_xlpm.w,$G2045,_xlfn.CONCAT("~",RIGHT(_xlpm.w,LEN(_xlpm.w)-FIND(_xlpm.sep,_xlpm.w)),"~"))</f>
        <v>~erx~</v>
      </c>
      <c r="P2045" s="1" t="str">
        <f>_xlfn.LET(_xlpm.sep,":",_xlpm.w,$G2045,_xlfn.CONCAT("[",LEFT(_xlpm.w,FIND(_xlpm.sep,_xlpm.w)-1),"]"))</f>
        <v>[ə]</v>
      </c>
      <c r="Q2045" s="14" cm="1">
        <f t="array" ref="Q2045">SUM(_xlfn._xlws.FILTER($H$2:$H$7117,_xlfn.MAP($O$2:$O$7117,_xlfn.LAMBDA(_xlpm.x,_xlpm.x=$O2045))))</f>
        <v>4.9701789264413521E-5</v>
      </c>
      <c r="R2045" s="14">
        <f>$H2045/Q2045</f>
        <v>1</v>
      </c>
      <c r="S2045" s="14" cm="1">
        <f t="array" ref="S2045">SUM(_xlfn._xlws.FILTER($H$2:$H$7117,_xlfn.MAP($P$2:$P$7117,_xlfn.LAMBDA(_xlpm.x,_xlpm.x=$P2045))))</f>
        <v>4.9701789264413494E-3</v>
      </c>
      <c r="T2045" s="14">
        <f>$H2045/S2045</f>
        <v>1.0000000000000005E-2</v>
      </c>
      <c r="U2045" s="14">
        <f>_xlfn.LET(_xlpm.freq,F2045,_xlpm.size,M2045+1,_xlpm.F,V2045,LOG(1+_xlpm.freq)*LOG(1+_xlpm.size)*_xlpm.F)</f>
        <v>4.1665532153371248E-3</v>
      </c>
      <c r="V2045" s="14">
        <f>_xlfn.LET(_xlpm.a,T2045,_xlpm.b,R2045,2*_xlpm.a*_xlpm.b/(_xlpm.a+_xlpm.b))</f>
        <v>1.9801980198019813E-2</v>
      </c>
      <c r="W2045" s="14">
        <f>_xlfn.LET(_xlpm.p,R2045,_xlpm.q,T2045,LOG(_xlpm.p/_xlpm.q))</f>
        <v>1.9999999999999998</v>
      </c>
      <c r="X2045" s="2"/>
      <c r="AC2045" s="2"/>
      <c r="AH2045" s="2"/>
      <c r="AI2045" s="2"/>
    </row>
    <row r="2046" spans="1:35">
      <c r="A2046" s="1" t="str">
        <f>_xlfn.LET(_xlpm.sep," : ",CONCATENATE(O2046,_xlpm.sep,P2046))</f>
        <v>~ire~ : [ə]</v>
      </c>
      <c r="B2046" s="1">
        <f>_xlfn.LET(_xlpm.d,$G2046,_xlpm.k,_xlfn.CONCAT(LEFT(TRIM(B$1),1),"*"),COUNTIF(_xlpm.d,_xlpm.k))</f>
        <v>0</v>
      </c>
      <c r="C2046" s="1">
        <f>_xlfn.LET(_xlpm.d,$G2046,_xlpm.k,_xlfn.CONCAT(LEFT(TRIM(C$1),1),"*"),COUNTIF(_xlpm.d,_xlpm.k))</f>
        <v>0</v>
      </c>
      <c r="D2046" s="1">
        <f>_xlfn.LET(_xlpm.d,$G2046,_xlpm.k,_xlfn.CONCAT(LEFT(TRIM(D$1),1),"*"),COUNTIF(_xlpm.d,_xlpm.k))</f>
        <v>0</v>
      </c>
      <c r="E2046" s="1">
        <f>LOG(F2046+1,10)</f>
        <v>0.30102999566398114</v>
      </c>
      <c r="F2046" s="7">
        <v>1</v>
      </c>
      <c r="G2046" s="9" t="s">
        <v>5586</v>
      </c>
      <c r="H2046" s="4">
        <f>F2046/freq.sum.r6e</f>
        <v>4.9701789264413521E-5</v>
      </c>
      <c r="I2046" s="1" t="str">
        <f>_xlfn.LET(_xlpm.sep,":",_xlpm.w,$G2046,LEFT(_xlpm.w,FIND(_xlpm.sep,_xlpm.w)-1))</f>
        <v>ə</v>
      </c>
      <c r="J2046" s="1" t="str">
        <f>_xlfn.LET(_xlpm.sep,":",_xlpm.w,$G2046,RIGHT(_xlpm.w,LEN(_xlpm.w)-FIND(_xlpm.sep,_xlpm.w)))</f>
        <v>ire</v>
      </c>
      <c r="K2046" s="10">
        <f>_xlfn.LET(_xlpm.w,I2046,LEN(_xlpm.w))</f>
        <v>1</v>
      </c>
      <c r="L2046" s="10">
        <f>_xlfn.LET(_xlpm.w,J2046,LEN(_xlpm.w))</f>
        <v>3</v>
      </c>
      <c r="M2046" s="10">
        <f>_xlfn.LET(_xlpm.a,K2046,_xlpm.b,L2046,MAX(_xlpm.a,_xlpm.b))</f>
        <v>3</v>
      </c>
      <c r="N2046" s="10">
        <f>_xlfn.LET(_xlpm.d,(K2046,L2046),MAX(_xlpm.d)-MIN(_xlpm.d))</f>
        <v>2</v>
      </c>
      <c r="O2046" s="1" t="str">
        <f>_xlfn.LET(_xlpm.sep,":",_xlpm.w,$G2046,_xlfn.CONCAT("~",RIGHT(_xlpm.w,LEN(_xlpm.w)-FIND(_xlpm.sep,_xlpm.w)),"~"))</f>
        <v>~ire~</v>
      </c>
      <c r="P2046" s="1" t="str">
        <f>_xlfn.LET(_xlpm.sep,":",_xlpm.w,$G2046,_xlfn.CONCAT("[",LEFT(_xlpm.w,FIND(_xlpm.sep,_xlpm.w)-1),"]"))</f>
        <v>[ə]</v>
      </c>
      <c r="Q2046" s="14" cm="1">
        <f t="array" ref="Q2046">SUM(_xlfn._xlws.FILTER($H$2:$H$7117,_xlfn.MAP($O$2:$O$7117,_xlfn.LAMBDA(_xlpm.x,_xlpm.x=$O2046))))</f>
        <v>4.9701789264413521E-5</v>
      </c>
      <c r="R2046" s="14">
        <f>$H2046/Q2046</f>
        <v>1</v>
      </c>
      <c r="S2046" s="14" cm="1">
        <f t="array" ref="S2046">SUM(_xlfn._xlws.FILTER($H$2:$H$7117,_xlfn.MAP($P$2:$P$7117,_xlfn.LAMBDA(_xlpm.x,_xlpm.x=$P2046))))</f>
        <v>4.9701789264413494E-3</v>
      </c>
      <c r="T2046" s="14">
        <f>$H2046/S2046</f>
        <v>1.0000000000000005E-2</v>
      </c>
      <c r="U2046" s="14">
        <f>_xlfn.LET(_xlpm.freq,F2046,_xlpm.size,M2046+1,_xlpm.F,V2046,LOG(1+_xlpm.freq)*LOG(1+_xlpm.size)*_xlpm.F)</f>
        <v>4.1665532153371248E-3</v>
      </c>
      <c r="V2046" s="14">
        <f>_xlfn.LET(_xlpm.a,T2046,_xlpm.b,R2046,2*_xlpm.a*_xlpm.b/(_xlpm.a+_xlpm.b))</f>
        <v>1.9801980198019813E-2</v>
      </c>
      <c r="W2046" s="14">
        <f>_xlfn.LET(_xlpm.p,R2046,_xlpm.q,T2046,LOG(_xlpm.p/_xlpm.q))</f>
        <v>1.9999999999999998</v>
      </c>
      <c r="X2046" s="2"/>
      <c r="AC2046" s="2"/>
      <c r="AH2046" s="2"/>
      <c r="AI2046" s="2"/>
    </row>
    <row r="2047" spans="1:35">
      <c r="A2047" s="1" t="str">
        <f>_xlfn.LET(_xlpm.sep," : ",CONCATENATE(O2047,_xlpm.sep,P2047))</f>
        <v>~ore~ : [ə]</v>
      </c>
      <c r="B2047" s="1">
        <f>_xlfn.LET(_xlpm.d,$G2047,_xlpm.k,_xlfn.CONCAT(LEFT(TRIM(B$1),1),"*"),COUNTIF(_xlpm.d,_xlpm.k))</f>
        <v>0</v>
      </c>
      <c r="C2047" s="1">
        <f>_xlfn.LET(_xlpm.d,$G2047,_xlpm.k,_xlfn.CONCAT(LEFT(TRIM(C$1),1),"*"),COUNTIF(_xlpm.d,_xlpm.k))</f>
        <v>0</v>
      </c>
      <c r="D2047" s="1">
        <f>_xlfn.LET(_xlpm.d,$G2047,_xlpm.k,_xlfn.CONCAT(LEFT(TRIM(D$1),1),"*"),COUNTIF(_xlpm.d,_xlpm.k))</f>
        <v>0</v>
      </c>
      <c r="E2047" s="1">
        <f>LOG(F2047+1,10)</f>
        <v>0.30102999566398114</v>
      </c>
      <c r="F2047" s="7">
        <v>1</v>
      </c>
      <c r="G2047" s="9" t="s">
        <v>5594</v>
      </c>
      <c r="H2047" s="4">
        <f>F2047/freq.sum.r6e</f>
        <v>4.9701789264413521E-5</v>
      </c>
      <c r="I2047" s="1" t="str">
        <f>_xlfn.LET(_xlpm.sep,":",_xlpm.w,$G2047,LEFT(_xlpm.w,FIND(_xlpm.sep,_xlpm.w)-1))</f>
        <v>ə</v>
      </c>
      <c r="J2047" s="1" t="str">
        <f>_xlfn.LET(_xlpm.sep,":",_xlpm.w,$G2047,RIGHT(_xlpm.w,LEN(_xlpm.w)-FIND(_xlpm.sep,_xlpm.w)))</f>
        <v>ore</v>
      </c>
      <c r="K2047" s="10">
        <f>_xlfn.LET(_xlpm.w,I2047,LEN(_xlpm.w))</f>
        <v>1</v>
      </c>
      <c r="L2047" s="10">
        <f>_xlfn.LET(_xlpm.w,J2047,LEN(_xlpm.w))</f>
        <v>3</v>
      </c>
      <c r="M2047" s="10">
        <f>_xlfn.LET(_xlpm.a,K2047,_xlpm.b,L2047,MAX(_xlpm.a,_xlpm.b))</f>
        <v>3</v>
      </c>
      <c r="N2047" s="10">
        <f>_xlfn.LET(_xlpm.d,(K2047,L2047),MAX(_xlpm.d)-MIN(_xlpm.d))</f>
        <v>2</v>
      </c>
      <c r="O2047" s="1" t="str">
        <f>_xlfn.LET(_xlpm.sep,":",_xlpm.w,$G2047,_xlfn.CONCAT("~",RIGHT(_xlpm.w,LEN(_xlpm.w)-FIND(_xlpm.sep,_xlpm.w)),"~"))</f>
        <v>~ore~</v>
      </c>
      <c r="P2047" s="1" t="str">
        <f>_xlfn.LET(_xlpm.sep,":",_xlpm.w,$G2047,_xlfn.CONCAT("[",LEFT(_xlpm.w,FIND(_xlpm.sep,_xlpm.w)-1),"]"))</f>
        <v>[ə]</v>
      </c>
      <c r="Q2047" s="14" cm="1">
        <f t="array" ref="Q2047">SUM(_xlfn._xlws.FILTER($H$2:$H$7117,_xlfn.MAP($O$2:$O$7117,_xlfn.LAMBDA(_xlpm.x,_xlpm.x=$O2047))))</f>
        <v>4.9701789264413521E-5</v>
      </c>
      <c r="R2047" s="14">
        <f>$H2047/Q2047</f>
        <v>1</v>
      </c>
      <c r="S2047" s="14" cm="1">
        <f t="array" ref="S2047">SUM(_xlfn._xlws.FILTER($H$2:$H$7117,_xlfn.MAP($P$2:$P$7117,_xlfn.LAMBDA(_xlpm.x,_xlpm.x=$P2047))))</f>
        <v>4.9701789264413494E-3</v>
      </c>
      <c r="T2047" s="14">
        <f>$H2047/S2047</f>
        <v>1.0000000000000005E-2</v>
      </c>
      <c r="U2047" s="14">
        <f>_xlfn.LET(_xlpm.freq,F2047,_xlpm.size,M2047+1,_xlpm.F,V2047,LOG(1+_xlpm.freq)*LOG(1+_xlpm.size)*_xlpm.F)</f>
        <v>4.1665532153371248E-3</v>
      </c>
      <c r="V2047" s="14">
        <f>_xlfn.LET(_xlpm.a,T2047,_xlpm.b,R2047,2*_xlpm.a*_xlpm.b/(_xlpm.a+_xlpm.b))</f>
        <v>1.9801980198019813E-2</v>
      </c>
      <c r="W2047" s="14">
        <f>_xlfn.LET(_xlpm.p,R2047,_xlpm.q,T2047,LOG(_xlpm.p/_xlpm.q))</f>
        <v>1.9999999999999998</v>
      </c>
      <c r="X2047" s="2"/>
      <c r="AC2047" s="2"/>
      <c r="AH2047" s="2"/>
      <c r="AI2047" s="2"/>
    </row>
    <row r="2048" spans="1:35">
      <c r="A2048" s="1" t="str">
        <f>_xlfn.LET(_xlpm.sep," : ",CONCATENATE(O2048,_xlpm.sep,P2048))</f>
        <v>~our~ : [ə]</v>
      </c>
      <c r="B2048" s="1">
        <f>_xlfn.LET(_xlpm.d,$G2048,_xlpm.k,_xlfn.CONCAT(LEFT(TRIM(B$1),1),"*"),COUNTIF(_xlpm.d,_xlpm.k))</f>
        <v>0</v>
      </c>
      <c r="C2048" s="1">
        <f>_xlfn.LET(_xlpm.d,$G2048,_xlpm.k,_xlfn.CONCAT(LEFT(TRIM(C$1),1),"*"),COUNTIF(_xlpm.d,_xlpm.k))</f>
        <v>0</v>
      </c>
      <c r="D2048" s="1">
        <f>_xlfn.LET(_xlpm.d,$G2048,_xlpm.k,_xlfn.CONCAT(LEFT(TRIM(D$1),1),"*"),COUNTIF(_xlpm.d,_xlpm.k))</f>
        <v>0</v>
      </c>
      <c r="E2048" s="1">
        <f>LOG(F2048+1,10)</f>
        <v>0.30102999566398114</v>
      </c>
      <c r="F2048" s="7">
        <v>1</v>
      </c>
      <c r="G2048" s="9" t="s">
        <v>5597</v>
      </c>
      <c r="H2048" s="4">
        <f>F2048/freq.sum.r6e</f>
        <v>4.9701789264413521E-5</v>
      </c>
      <c r="I2048" s="4" t="str">
        <f>_xlfn.LET(_xlpm.sep,":",_xlpm.w,$G2048,LEFT(_xlpm.w,FIND(_xlpm.sep,_xlpm.w)-1))</f>
        <v>ə</v>
      </c>
      <c r="J2048" s="4" t="str">
        <f>_xlfn.LET(_xlpm.sep,":",_xlpm.w,$G2048,RIGHT(_xlpm.w,LEN(_xlpm.w)-FIND(_xlpm.sep,_xlpm.w)))</f>
        <v>our</v>
      </c>
      <c r="K2048" s="10">
        <f>_xlfn.LET(_xlpm.w,I2048,LEN(_xlpm.w))</f>
        <v>1</v>
      </c>
      <c r="L2048" s="10">
        <f>_xlfn.LET(_xlpm.w,J2048,LEN(_xlpm.w))</f>
        <v>3</v>
      </c>
      <c r="M2048" s="10">
        <f>_xlfn.LET(_xlpm.a,K2048,_xlpm.b,L2048,MAX(_xlpm.a,_xlpm.b))</f>
        <v>3</v>
      </c>
      <c r="N2048" s="10">
        <f>_xlfn.LET(_xlpm.d,(K2048,L2048),MAX(_xlpm.d)-MIN(_xlpm.d))</f>
        <v>2</v>
      </c>
      <c r="O2048" s="1" t="str">
        <f>_xlfn.LET(_xlpm.sep,":",_xlpm.w,$G2048,_xlfn.CONCAT("~",RIGHT(_xlpm.w,LEN(_xlpm.w)-FIND(_xlpm.sep,_xlpm.w)),"~"))</f>
        <v>~our~</v>
      </c>
      <c r="P2048" s="1" t="str">
        <f>_xlfn.LET(_xlpm.sep,":",_xlpm.w,$G2048,_xlfn.CONCAT("[",LEFT(_xlpm.w,FIND(_xlpm.sep,_xlpm.w)-1),"]"))</f>
        <v>[ə]</v>
      </c>
      <c r="Q2048" s="14" cm="1">
        <f t="array" ref="Q2048">SUM(_xlfn._xlws.FILTER($H$2:$H$7109,_xlfn.MAP($O$2:$O$7109,_xlfn.LAMBDA(_xlpm.x,_xlpm.x=$O2048))))</f>
        <v>4.9701789264413521E-5</v>
      </c>
      <c r="R2048" s="14">
        <f>$H2048/Q2048</f>
        <v>1</v>
      </c>
      <c r="S2048" s="14" cm="1">
        <f t="array" ref="S2048">SUM(_xlfn._xlws.FILTER($H$2:$H$7109,_xlfn.MAP($P$2:$P$7109,_xlfn.LAMBDA(_xlpm.x,_xlpm.x=$P2048))))</f>
        <v>4.9701789264413494E-3</v>
      </c>
      <c r="T2048" s="14">
        <f>$H2048/S2048</f>
        <v>1.0000000000000005E-2</v>
      </c>
      <c r="U2048" s="14">
        <f>_xlfn.LET(_xlpm.freq,F2048,_xlpm.size,M2048+1,_xlpm.F,V2048,LOG(1+_xlpm.freq)*LOG(1+_xlpm.size)*_xlpm.F)</f>
        <v>4.1665532153371248E-3</v>
      </c>
      <c r="V2048" s="14">
        <f>_xlfn.LET(_xlpm.a,T2048,_xlpm.b,R2048,2*_xlpm.a*_xlpm.b/(_xlpm.a+_xlpm.b))</f>
        <v>1.9801980198019813E-2</v>
      </c>
      <c r="W2048" s="14">
        <f>_xlfn.LET(_xlpm.p,R2048,_xlpm.q,T2048,LOG(_xlpm.p/_xlpm.q))</f>
        <v>1.9999999999999998</v>
      </c>
      <c r="X2048" s="2"/>
      <c r="AC2048" s="2"/>
      <c r="AH2048" s="2"/>
      <c r="AI2048" s="2"/>
    </row>
    <row r="2049" spans="1:35">
      <c r="A2049" s="1" t="str">
        <f>_xlfn.LET(_xlpm.sep," : ",CONCATENATE(O2049,_xlpm.sep,P2049))</f>
        <v>~oux~ : [ə]</v>
      </c>
      <c r="B2049" s="1">
        <f>_xlfn.LET(_xlpm.d,$G2049,_xlpm.k,_xlfn.CONCAT(LEFT(TRIM(B$1),1),"*"),COUNTIF(_xlpm.d,_xlpm.k))</f>
        <v>0</v>
      </c>
      <c r="C2049" s="1">
        <f>_xlfn.LET(_xlpm.d,$G2049,_xlpm.k,_xlfn.CONCAT(LEFT(TRIM(C$1),1),"*"),COUNTIF(_xlpm.d,_xlpm.k))</f>
        <v>0</v>
      </c>
      <c r="D2049" s="1">
        <f>_xlfn.LET(_xlpm.d,$G2049,_xlpm.k,_xlfn.CONCAT(LEFT(TRIM(D$1),1),"*"),COUNTIF(_xlpm.d,_xlpm.k))</f>
        <v>0</v>
      </c>
      <c r="E2049" s="1">
        <f>LOG(F2049+1,10)</f>
        <v>0.30102999566398114</v>
      </c>
      <c r="F2049" s="7">
        <v>1</v>
      </c>
      <c r="G2049" s="9" t="s">
        <v>5600</v>
      </c>
      <c r="H2049" s="4">
        <f>F2049/freq.sum.r6e</f>
        <v>4.9701789264413521E-5</v>
      </c>
      <c r="I2049" s="1" t="str">
        <f>_xlfn.LET(_xlpm.sep,":",_xlpm.w,$G2049,LEFT(_xlpm.w,FIND(_xlpm.sep,_xlpm.w)-1))</f>
        <v>ə</v>
      </c>
      <c r="J2049" s="1" t="str">
        <f>_xlfn.LET(_xlpm.sep,":",_xlpm.w,$G2049,RIGHT(_xlpm.w,LEN(_xlpm.w)-FIND(_xlpm.sep,_xlpm.w)))</f>
        <v>oux</v>
      </c>
      <c r="K2049" s="10">
        <f>_xlfn.LET(_xlpm.w,I2049,LEN(_xlpm.w))</f>
        <v>1</v>
      </c>
      <c r="L2049" s="10">
        <f>_xlfn.LET(_xlpm.w,J2049,LEN(_xlpm.w))</f>
        <v>3</v>
      </c>
      <c r="M2049" s="10">
        <f>_xlfn.LET(_xlpm.a,K2049,_xlpm.b,L2049,MAX(_xlpm.a,_xlpm.b))</f>
        <v>3</v>
      </c>
      <c r="N2049" s="10">
        <f>_xlfn.LET(_xlpm.d,(K2049,L2049),MAX(_xlpm.d)-MIN(_xlpm.d))</f>
        <v>2</v>
      </c>
      <c r="O2049" s="1" t="str">
        <f>_xlfn.LET(_xlpm.sep,":",_xlpm.w,$G2049,_xlfn.CONCAT("~",RIGHT(_xlpm.w,LEN(_xlpm.w)-FIND(_xlpm.sep,_xlpm.w)),"~"))</f>
        <v>~oux~</v>
      </c>
      <c r="P2049" s="1" t="str">
        <f>_xlfn.LET(_xlpm.sep,":",_xlpm.w,$G2049,_xlfn.CONCAT("[",LEFT(_xlpm.w,FIND(_xlpm.sep,_xlpm.w)-1),"]"))</f>
        <v>[ə]</v>
      </c>
      <c r="Q2049" s="14" cm="1">
        <f t="array" ref="Q2049">SUM(_xlfn._xlws.FILTER($H$2:$H$7117,_xlfn.MAP($O$2:$O$7117,_xlfn.LAMBDA(_xlpm.x,_xlpm.x=$O2049))))</f>
        <v>4.9701789264413521E-5</v>
      </c>
      <c r="R2049" s="14">
        <f>$H2049/Q2049</f>
        <v>1</v>
      </c>
      <c r="S2049" s="14" cm="1">
        <f t="array" ref="S2049">SUM(_xlfn._xlws.FILTER($H$2:$H$7117,_xlfn.MAP($P$2:$P$7117,_xlfn.LAMBDA(_xlpm.x,_xlpm.x=$P2049))))</f>
        <v>4.9701789264413494E-3</v>
      </c>
      <c r="T2049" s="14">
        <f>$H2049/S2049</f>
        <v>1.0000000000000005E-2</v>
      </c>
      <c r="U2049" s="14">
        <f>_xlfn.LET(_xlpm.freq,F2049,_xlpm.size,M2049+1,_xlpm.F,V2049,LOG(1+_xlpm.freq)*LOG(1+_xlpm.size)*_xlpm.F)</f>
        <v>4.1665532153371248E-3</v>
      </c>
      <c r="V2049" s="14">
        <f>_xlfn.LET(_xlpm.a,T2049,_xlpm.b,R2049,2*_xlpm.a*_xlpm.b/(_xlpm.a+_xlpm.b))</f>
        <v>1.9801980198019813E-2</v>
      </c>
      <c r="W2049" s="14">
        <f>_xlfn.LET(_xlpm.p,R2049,_xlpm.q,T2049,LOG(_xlpm.p/_xlpm.q))</f>
        <v>1.9999999999999998</v>
      </c>
      <c r="X2049" s="2"/>
      <c r="AC2049" s="2"/>
      <c r="AH2049" s="2"/>
      <c r="AI2049" s="2"/>
    </row>
    <row r="2050" spans="1:35">
      <c r="A2050" s="1" t="str">
        <f>_xlfn.LET(_xlpm.sep," : ",CONCATENATE(O2050,_xlpm.sep,P2050))</f>
        <v>~yor~ : [ə]</v>
      </c>
      <c r="B2050" s="1">
        <f>_xlfn.LET(_xlpm.d,$G2050,_xlpm.k,_xlfn.CONCAT(LEFT(TRIM(B$1),1),"*"),COUNTIF(_xlpm.d,_xlpm.k))</f>
        <v>0</v>
      </c>
      <c r="C2050" s="1">
        <f>_xlfn.LET(_xlpm.d,$G2050,_xlpm.k,_xlfn.CONCAT(LEFT(TRIM(C$1),1),"*"),COUNTIF(_xlpm.d,_xlpm.k))</f>
        <v>0</v>
      </c>
      <c r="D2050" s="1">
        <f>_xlfn.LET(_xlpm.d,$G2050,_xlpm.k,_xlfn.CONCAT(LEFT(TRIM(D$1),1),"*"),COUNTIF(_xlpm.d,_xlpm.k))</f>
        <v>0</v>
      </c>
      <c r="E2050" s="1">
        <f>LOG(F2050+1,10)</f>
        <v>0.30102999566398114</v>
      </c>
      <c r="F2050" s="7">
        <v>1</v>
      </c>
      <c r="G2050" s="9" t="s">
        <v>5637</v>
      </c>
      <c r="H2050" s="4">
        <f>F2050/freq.sum.r6e</f>
        <v>4.9701789264413521E-5</v>
      </c>
      <c r="I2050" s="1" t="str">
        <f>_xlfn.LET(_xlpm.sep,":",_xlpm.w,$G2050,LEFT(_xlpm.w,FIND(_xlpm.sep,_xlpm.w)-1))</f>
        <v>ə</v>
      </c>
      <c r="J2050" s="1" t="str">
        <f>_xlfn.LET(_xlpm.sep,":",_xlpm.w,$G2050,RIGHT(_xlpm.w,LEN(_xlpm.w)-FIND(_xlpm.sep,_xlpm.w)))</f>
        <v>yor</v>
      </c>
      <c r="K2050" s="10">
        <f>_xlfn.LET(_xlpm.w,I2050,LEN(_xlpm.w))</f>
        <v>1</v>
      </c>
      <c r="L2050" s="10">
        <f>_xlfn.LET(_xlpm.w,J2050,LEN(_xlpm.w))</f>
        <v>3</v>
      </c>
      <c r="M2050" s="10">
        <f>_xlfn.LET(_xlpm.a,K2050,_xlpm.b,L2050,MAX(_xlpm.a,_xlpm.b))</f>
        <v>3</v>
      </c>
      <c r="N2050" s="10">
        <f>_xlfn.LET(_xlpm.d,(K2050,L2050),MAX(_xlpm.d)-MIN(_xlpm.d))</f>
        <v>2</v>
      </c>
      <c r="O2050" s="1" t="str">
        <f>_xlfn.LET(_xlpm.sep,":",_xlpm.w,$G2050,_xlfn.CONCAT("~",RIGHT(_xlpm.w,LEN(_xlpm.w)-FIND(_xlpm.sep,_xlpm.w)),"~"))</f>
        <v>~yor~</v>
      </c>
      <c r="P2050" s="1" t="str">
        <f>_xlfn.LET(_xlpm.sep,":",_xlpm.w,$G2050,_xlfn.CONCAT("[",LEFT(_xlpm.w,FIND(_xlpm.sep,_xlpm.w)-1),"]"))</f>
        <v>[ə]</v>
      </c>
      <c r="Q2050" s="14" cm="1">
        <f t="array" ref="Q2050">SUM(_xlfn._xlws.FILTER($H$2:$H$7111,_xlfn.MAP($O$2:$O$7111,_xlfn.LAMBDA(_xlpm.x,_xlpm.x=$O2050))))</f>
        <v>4.9701789264413521E-5</v>
      </c>
      <c r="R2050" s="14">
        <f>$H2050/Q2050</f>
        <v>1</v>
      </c>
      <c r="S2050" s="14" cm="1">
        <f t="array" ref="S2050">SUM(_xlfn._xlws.FILTER($H$2:$H$7111,_xlfn.MAP($P$2:$P$7111,_xlfn.LAMBDA(_xlpm.x,_xlpm.x=$P2050))))</f>
        <v>4.9701789264413494E-3</v>
      </c>
      <c r="T2050" s="14">
        <f>$H2050/S2050</f>
        <v>1.0000000000000005E-2</v>
      </c>
      <c r="U2050" s="14">
        <f>_xlfn.LET(_xlpm.freq,F2050,_xlpm.size,M2050+1,_xlpm.F,V2050,LOG(1+_xlpm.freq)*LOG(1+_xlpm.size)*_xlpm.F)</f>
        <v>4.1665532153371248E-3</v>
      </c>
      <c r="V2050" s="14">
        <f>_xlfn.LET(_xlpm.a,T2050,_xlpm.b,R2050,2*_xlpm.a*_xlpm.b/(_xlpm.a+_xlpm.b))</f>
        <v>1.9801980198019813E-2</v>
      </c>
      <c r="W2050" s="14">
        <f>_xlfn.LET(_xlpm.p,R2050,_xlpm.q,T2050,LOG(_xlpm.p/_xlpm.q))</f>
        <v>1.9999999999999998</v>
      </c>
      <c r="X2050" s="2"/>
      <c r="AC2050" s="2"/>
      <c r="AH2050" s="2"/>
      <c r="AI2050" s="2"/>
    </row>
    <row r="2051" spans="1:35">
      <c r="A2051" s="1" t="str">
        <f>_xlfn.LET(_xlpm.sep," : ",CONCATENATE(O2051,_xlpm.sep,P2051))</f>
        <v>~yox~ : [ə]</v>
      </c>
      <c r="B2051" s="1">
        <f>_xlfn.LET(_xlpm.d,$G2051,_xlpm.k,_xlfn.CONCAT(LEFT(TRIM(B$1),1),"*"),COUNTIF(_xlpm.d,_xlpm.k))</f>
        <v>0</v>
      </c>
      <c r="C2051" s="1">
        <f>_xlfn.LET(_xlpm.d,$G2051,_xlpm.k,_xlfn.CONCAT(LEFT(TRIM(C$1),1),"*"),COUNTIF(_xlpm.d,_xlpm.k))</f>
        <v>0</v>
      </c>
      <c r="D2051" s="1">
        <f>_xlfn.LET(_xlpm.d,$G2051,_xlpm.k,_xlfn.CONCAT(LEFT(TRIM(D$1),1),"*"),COUNTIF(_xlpm.d,_xlpm.k))</f>
        <v>0</v>
      </c>
      <c r="E2051" s="1">
        <f>LOG(F2051+1,10)</f>
        <v>0.30102999566398114</v>
      </c>
      <c r="F2051" s="7">
        <v>1</v>
      </c>
      <c r="G2051" s="9" t="s">
        <v>5639</v>
      </c>
      <c r="H2051" s="4">
        <f>F2051/freq.sum.r6e</f>
        <v>4.9701789264413521E-5</v>
      </c>
      <c r="I2051" s="4" t="str">
        <f>_xlfn.LET(_xlpm.sep,":",_xlpm.w,$G2051,LEFT(_xlpm.w,FIND(_xlpm.sep,_xlpm.w)-1))</f>
        <v>ə</v>
      </c>
      <c r="J2051" s="4" t="str">
        <f>_xlfn.LET(_xlpm.sep,":",_xlpm.w,$G2051,RIGHT(_xlpm.w,LEN(_xlpm.w)-FIND(_xlpm.sep,_xlpm.w)))</f>
        <v>yox</v>
      </c>
      <c r="K2051" s="10">
        <f>_xlfn.LET(_xlpm.w,I2051,LEN(_xlpm.w))</f>
        <v>1</v>
      </c>
      <c r="L2051" s="10">
        <f>_xlfn.LET(_xlpm.w,J2051,LEN(_xlpm.w))</f>
        <v>3</v>
      </c>
      <c r="M2051" s="10">
        <f>_xlfn.LET(_xlpm.a,K2051,_xlpm.b,L2051,MAX(_xlpm.a,_xlpm.b))</f>
        <v>3</v>
      </c>
      <c r="N2051" s="10">
        <f>_xlfn.LET(_xlpm.d,(K2051,L2051),MAX(_xlpm.d)-MIN(_xlpm.d))</f>
        <v>2</v>
      </c>
      <c r="O2051" s="1" t="str">
        <f>_xlfn.LET(_xlpm.sep,":",_xlpm.w,$G2051,_xlfn.CONCAT("~",RIGHT(_xlpm.w,LEN(_xlpm.w)-FIND(_xlpm.sep,_xlpm.w)),"~"))</f>
        <v>~yox~</v>
      </c>
      <c r="P2051" s="1" t="str">
        <f>_xlfn.LET(_xlpm.sep,":",_xlpm.w,$G2051,_xlfn.CONCAT("[",LEFT(_xlpm.w,FIND(_xlpm.sep,_xlpm.w)-1),"]"))</f>
        <v>[ə]</v>
      </c>
      <c r="Q2051" s="14" cm="1">
        <f t="array" ref="Q2051">SUM(_xlfn._xlws.FILTER($H$2:$H$7109,_xlfn.MAP($O$2:$O$7109,_xlfn.LAMBDA(_xlpm.x,_xlpm.x=$O2051))))</f>
        <v>4.9701789264413521E-5</v>
      </c>
      <c r="R2051" s="14">
        <f>$H2051/Q2051</f>
        <v>1</v>
      </c>
      <c r="S2051" s="14" cm="1">
        <f t="array" ref="S2051">SUM(_xlfn._xlws.FILTER($H$2:$H$7109,_xlfn.MAP($P$2:$P$7109,_xlfn.LAMBDA(_xlpm.x,_xlpm.x=$P2051))))</f>
        <v>4.9701789264413494E-3</v>
      </c>
      <c r="T2051" s="14">
        <f>$H2051/S2051</f>
        <v>1.0000000000000005E-2</v>
      </c>
      <c r="U2051" s="14">
        <f>_xlfn.LET(_xlpm.freq,F2051,_xlpm.size,M2051+1,_xlpm.F,V2051,LOG(1+_xlpm.freq)*LOG(1+_xlpm.size)*_xlpm.F)</f>
        <v>4.1665532153371248E-3</v>
      </c>
      <c r="V2051" s="14">
        <f>_xlfn.LET(_xlpm.a,T2051,_xlpm.b,R2051,2*_xlpm.a*_xlpm.b/(_xlpm.a+_xlpm.b))</f>
        <v>1.9801980198019813E-2</v>
      </c>
      <c r="W2051" s="14">
        <f>_xlfn.LET(_xlpm.p,R2051,_xlpm.q,T2051,LOG(_xlpm.p/_xlpm.q))</f>
        <v>1.9999999999999998</v>
      </c>
      <c r="X2051" s="2"/>
      <c r="AC2051" s="2"/>
      <c r="AH2051" s="2"/>
      <c r="AI2051" s="2"/>
    </row>
    <row r="2052" spans="1:35">
      <c r="A2052" s="1" t="str">
        <f>_xlfn.LET(_xlpm.sep," : ",CONCATENATE(O2052,_xlpm.sep,P2052))</f>
        <v>~tih~ : [tɪ]</v>
      </c>
      <c r="B2052" s="1">
        <f>_xlfn.LET(_xlpm.d,$G2052,_xlpm.k,_xlfn.CONCAT(LEFT(TRIM(B$1),1),"*"),COUNTIF(_xlpm.d,_xlpm.k))</f>
        <v>0</v>
      </c>
      <c r="C2052" s="1">
        <f>_xlfn.LET(_xlpm.d,$G2052,_xlpm.k,_xlfn.CONCAT(LEFT(TRIM(C$1),1),"*"),COUNTIF(_xlpm.d,_xlpm.k))</f>
        <v>0</v>
      </c>
      <c r="D2052" s="1">
        <f>_xlfn.LET(_xlpm.d,$G2052,_xlpm.k,_xlfn.CONCAT(LEFT(TRIM(D$1),1),"*"),COUNTIF(_xlpm.d,_xlpm.k))</f>
        <v>0</v>
      </c>
      <c r="E2052" s="1">
        <f>LOG(F2052+1,10)</f>
        <v>0.47712125471966244</v>
      </c>
      <c r="F2052" s="7">
        <v>2</v>
      </c>
      <c r="G2052" s="9" t="s">
        <v>4808</v>
      </c>
      <c r="H2052" s="4">
        <f>F2052/freq.sum.r6e</f>
        <v>9.9403578528827041E-5</v>
      </c>
      <c r="I2052" s="1" t="str">
        <f>_xlfn.LET(_xlpm.sep,":",_xlpm.w,$G2052,LEFT(_xlpm.w,FIND(_xlpm.sep,_xlpm.w)-1))</f>
        <v>tɪ</v>
      </c>
      <c r="J2052" s="1" t="str">
        <f>_xlfn.LET(_xlpm.sep,":",_xlpm.w,$G2052,RIGHT(_xlpm.w,LEN(_xlpm.w)-FIND(_xlpm.sep,_xlpm.w)))</f>
        <v>tih</v>
      </c>
      <c r="K2052" s="10">
        <f>_xlfn.LET(_xlpm.w,I2052,LEN(_xlpm.w))</f>
        <v>2</v>
      </c>
      <c r="L2052" s="10">
        <f>_xlfn.LET(_xlpm.w,J2052,LEN(_xlpm.w))</f>
        <v>3</v>
      </c>
      <c r="M2052" s="10">
        <f>_xlfn.LET(_xlpm.a,K2052,_xlpm.b,L2052,MAX(_xlpm.a,_xlpm.b))</f>
        <v>3</v>
      </c>
      <c r="N2052" s="10">
        <f>_xlfn.LET(_xlpm.d,(K2052,L2052),MAX(_xlpm.d)-MIN(_xlpm.d))</f>
        <v>1</v>
      </c>
      <c r="O2052" s="1" t="str">
        <f>_xlfn.LET(_xlpm.sep,":",_xlpm.w,$G2052,_xlfn.CONCAT("~",RIGHT(_xlpm.w,LEN(_xlpm.w)-FIND(_xlpm.sep,_xlpm.w)),"~"))</f>
        <v>~tih~</v>
      </c>
      <c r="P2052" s="1" t="str">
        <f>_xlfn.LET(_xlpm.sep,":",_xlpm.w,$G2052,_xlfn.CONCAT("[",LEFT(_xlpm.w,FIND(_xlpm.sep,_xlpm.w)-1),"]"))</f>
        <v>[tɪ]</v>
      </c>
      <c r="Q2052" s="14" cm="1">
        <f t="array" ref="Q2052">SUM(_xlfn._xlws.FILTER($H$2:$H$7117,_xlfn.MAP($O$2:$O$7117,_xlfn.LAMBDA(_xlpm.x,_xlpm.x=$O2052))))</f>
        <v>1.9880715705765408E-4</v>
      </c>
      <c r="R2052" s="14">
        <f>$H2052/Q2052</f>
        <v>0.5</v>
      </c>
      <c r="S2052" s="14" cm="1">
        <f t="array" ref="S2052">SUM(_xlfn._xlws.FILTER($H$2:$H$7117,_xlfn.MAP($P$2:$P$7117,_xlfn.LAMBDA(_xlpm.x,_xlpm.x=$P2052))))</f>
        <v>2.2266401590457251E-2</v>
      </c>
      <c r="T2052" s="14">
        <f>$H2052/S2052</f>
        <v>4.4642857142857158E-3</v>
      </c>
      <c r="U2052" s="14">
        <f>_xlfn.LET(_xlpm.freq,F2052,_xlpm.size,M2052+1,_xlpm.F,V2052,LOG(1+_xlpm.freq)*LOG(1+_xlpm.size)*_xlpm.F)</f>
        <v>2.9512694290284012E-3</v>
      </c>
      <c r="V2052" s="14">
        <f>_xlfn.LET(_xlpm.a,T2052,_xlpm.b,R2052,2*_xlpm.a*_xlpm.b/(_xlpm.a+_xlpm.b))</f>
        <v>8.8495575221238972E-3</v>
      </c>
      <c r="W2052" s="14">
        <f>_xlfn.LET(_xlpm.p,R2052,_xlpm.q,T2052,LOG(_xlpm.p/_xlpm.q))</f>
        <v>2.0492180226701815</v>
      </c>
      <c r="X2052" s="2"/>
      <c r="AC2052" s="2"/>
      <c r="AH2052" s="2"/>
      <c r="AI2052" s="2"/>
    </row>
    <row r="2053" spans="1:35">
      <c r="A2053" s="1" t="str">
        <f>_xlfn.LET(_xlpm.sep," : ",CONCATENATE(O2053,_xlpm.sep,P2053))</f>
        <v>~gyh~ : [dʒɪ]</v>
      </c>
      <c r="B2053" s="1">
        <f>_xlfn.LET(_xlpm.d,$G2053,_xlpm.k,_xlfn.CONCAT(LEFT(TRIM(B$1),1),"*"),COUNTIF(_xlpm.d,_xlpm.k))</f>
        <v>0</v>
      </c>
      <c r="C2053" s="1">
        <f>_xlfn.LET(_xlpm.d,$G2053,_xlpm.k,_xlfn.CONCAT(LEFT(TRIM(C$1),1),"*"),COUNTIF(_xlpm.d,_xlpm.k))</f>
        <v>0</v>
      </c>
      <c r="D2053" s="1">
        <f>_xlfn.LET(_xlpm.d,$G2053,_xlpm.k,_xlfn.CONCAT(LEFT(TRIM(D$1),1),"*"),COUNTIF(_xlpm.d,_xlpm.k))</f>
        <v>0</v>
      </c>
      <c r="E2053" s="1">
        <f>LOG(F2053+1,10)</f>
        <v>0.47712125471966244</v>
      </c>
      <c r="F2053" s="7">
        <v>2</v>
      </c>
      <c r="G2053" s="9" t="s">
        <v>815</v>
      </c>
      <c r="H2053" s="4">
        <f>F2053/freq.sum.r6e</f>
        <v>9.9403578528827041E-5</v>
      </c>
      <c r="I2053" s="4" t="str">
        <f>_xlfn.LET(_xlpm.sep,":",_xlpm.w,$G2053,LEFT(_xlpm.w,FIND(_xlpm.sep,_xlpm.w)-1))</f>
        <v>dʒɪ</v>
      </c>
      <c r="J2053" s="4" t="str">
        <f>_xlfn.LET(_xlpm.sep,":",_xlpm.w,$G2053,RIGHT(_xlpm.w,LEN(_xlpm.w)-FIND(_xlpm.sep,_xlpm.w)))</f>
        <v>gyh</v>
      </c>
      <c r="K2053" s="10">
        <f>_xlfn.LET(_xlpm.w,I2053,LEN(_xlpm.w))</f>
        <v>3</v>
      </c>
      <c r="L2053" s="10">
        <f>_xlfn.LET(_xlpm.w,J2053,LEN(_xlpm.w))</f>
        <v>3</v>
      </c>
      <c r="M2053" s="10">
        <f>_xlfn.LET(_xlpm.a,K2053,_xlpm.b,L2053,MAX(_xlpm.a,_xlpm.b))</f>
        <v>3</v>
      </c>
      <c r="N2053" s="10">
        <f>_xlfn.LET(_xlpm.d,(K2053,L2053),MAX(_xlpm.d)-MIN(_xlpm.d))</f>
        <v>0</v>
      </c>
      <c r="O2053" s="1" t="str">
        <f>_xlfn.LET(_xlpm.sep,":",_xlpm.w,$G2053,_xlfn.CONCAT("~",RIGHT(_xlpm.w,LEN(_xlpm.w)-FIND(_xlpm.sep,_xlpm.w)),"~"))</f>
        <v>~gyh~</v>
      </c>
      <c r="P2053" s="1" t="str">
        <f>_xlfn.LET(_xlpm.sep,":",_xlpm.w,$G2053,_xlfn.CONCAT("[",LEFT(_xlpm.w,FIND(_xlpm.sep,_xlpm.w)-1),"]"))</f>
        <v>[dʒɪ]</v>
      </c>
      <c r="Q2053" s="14" cm="1">
        <f t="array" ref="Q2053">SUM(_xlfn._xlws.FILTER($H$2:$H$7109,_xlfn.MAP($O$2:$O$7109,_xlfn.LAMBDA(_xlpm.x,_xlpm.x=$O2053))))</f>
        <v>9.9403578528827041E-5</v>
      </c>
      <c r="R2053" s="14">
        <f>$H2053/Q2053</f>
        <v>1</v>
      </c>
      <c r="S2053" s="14" cm="1">
        <f t="array" ref="S2053">SUM(_xlfn._xlws.FILTER($H$2:$H$7109,_xlfn.MAP($P$2:$P$7109,_xlfn.LAMBDA(_xlpm.x,_xlpm.x=$P2053))))</f>
        <v>1.1133200795228625E-2</v>
      </c>
      <c r="T2053" s="14">
        <f>$H2053/S2053</f>
        <v>8.9285714285714315E-3</v>
      </c>
      <c r="U2053" s="14">
        <f>_xlfn.LET(_xlpm.freq,F2053,_xlpm.size,M2053+1,_xlpm.F,V2053,LOG(1+_xlpm.freq)*LOG(1+_xlpm.size)*_xlpm.F)</f>
        <v>5.9025388580568024E-3</v>
      </c>
      <c r="V2053" s="14">
        <f>_xlfn.LET(_xlpm.a,T2053,_xlpm.b,R2053,2*_xlpm.a*_xlpm.b/(_xlpm.a+_xlpm.b))</f>
        <v>1.7699115044247794E-2</v>
      </c>
      <c r="W2053" s="14">
        <f>_xlfn.LET(_xlpm.p,R2053,_xlpm.q,T2053,LOG(_xlpm.p/_xlpm.q))</f>
        <v>2.0492180226701815</v>
      </c>
      <c r="X2053" s="2"/>
      <c r="AC2053" s="2"/>
      <c r="AH2053" s="2"/>
      <c r="AI2053" s="2"/>
    </row>
    <row r="2054" spans="1:35">
      <c r="A2054" s="1" t="str">
        <f>_xlfn.LET(_xlpm.sep," : ",CONCATENATE(O2054,_xlpm.sep,P2054))</f>
        <v>~peh~ : [pɪ]</v>
      </c>
      <c r="B2054" s="1">
        <f>_xlfn.LET(_xlpm.d,$G2054,_xlpm.k,_xlfn.CONCAT(LEFT(TRIM(B$1),1),"*"),COUNTIF(_xlpm.d,_xlpm.k))</f>
        <v>0</v>
      </c>
      <c r="C2054" s="1">
        <f>_xlfn.LET(_xlpm.d,$G2054,_xlpm.k,_xlfn.CONCAT(LEFT(TRIM(C$1),1),"*"),COUNTIF(_xlpm.d,_xlpm.k))</f>
        <v>0</v>
      </c>
      <c r="D2054" s="1">
        <f>_xlfn.LET(_xlpm.d,$G2054,_xlpm.k,_xlfn.CONCAT(LEFT(TRIM(D$1),1),"*"),COUNTIF(_xlpm.d,_xlpm.k))</f>
        <v>0</v>
      </c>
      <c r="E2054" s="1">
        <f>LOG(F2054+1,10)</f>
        <v>0.47712125471966244</v>
      </c>
      <c r="F2054" s="7">
        <v>2</v>
      </c>
      <c r="G2054" s="9" t="s">
        <v>3728</v>
      </c>
      <c r="H2054" s="4">
        <f>F2054/freq.sum.r6e</f>
        <v>9.9403578528827041E-5</v>
      </c>
      <c r="I2054" s="1" t="str">
        <f>_xlfn.LET(_xlpm.sep,":",_xlpm.w,$G2054,LEFT(_xlpm.w,FIND(_xlpm.sep,_xlpm.w)-1))</f>
        <v>pɪ</v>
      </c>
      <c r="J2054" s="1" t="str">
        <f>_xlfn.LET(_xlpm.sep,":",_xlpm.w,$G2054,RIGHT(_xlpm.w,LEN(_xlpm.w)-FIND(_xlpm.sep,_xlpm.w)))</f>
        <v>peh</v>
      </c>
      <c r="K2054" s="10">
        <f>_xlfn.LET(_xlpm.w,I2054,LEN(_xlpm.w))</f>
        <v>2</v>
      </c>
      <c r="L2054" s="10">
        <f>_xlfn.LET(_xlpm.w,J2054,LEN(_xlpm.w))</f>
        <v>3</v>
      </c>
      <c r="M2054" s="10">
        <f>_xlfn.LET(_xlpm.a,K2054,_xlpm.b,L2054,MAX(_xlpm.a,_xlpm.b))</f>
        <v>3</v>
      </c>
      <c r="N2054" s="10">
        <f>_xlfn.LET(_xlpm.d,(K2054,L2054),MAX(_xlpm.d)-MIN(_xlpm.d))</f>
        <v>1</v>
      </c>
      <c r="O2054" s="1" t="str">
        <f>_xlfn.LET(_xlpm.sep,":",_xlpm.w,$G2054,_xlfn.CONCAT("~",RIGHT(_xlpm.w,LEN(_xlpm.w)-FIND(_xlpm.sep,_xlpm.w)),"~"))</f>
        <v>~peh~</v>
      </c>
      <c r="P2054" s="1" t="str">
        <f>_xlfn.LET(_xlpm.sep,":",_xlpm.w,$G2054,_xlfn.CONCAT("[",LEFT(_xlpm.w,FIND(_xlpm.sep,_xlpm.w)-1),"]"))</f>
        <v>[pɪ]</v>
      </c>
      <c r="Q2054" s="14" cm="1">
        <f t="array" ref="Q2054">SUM(_xlfn._xlws.FILTER($H$2:$H$7117,_xlfn.MAP($O$2:$O$7117,_xlfn.LAMBDA(_xlpm.x,_xlpm.x=$O2054))))</f>
        <v>9.9403578528827041E-5</v>
      </c>
      <c r="R2054" s="14">
        <f>$H2054/Q2054</f>
        <v>1</v>
      </c>
      <c r="S2054" s="14" cm="1">
        <f t="array" ref="S2054">SUM(_xlfn._xlws.FILTER($H$2:$H$7117,_xlfn.MAP($P$2:$P$7117,_xlfn.LAMBDA(_xlpm.x,_xlpm.x=$P2054))))</f>
        <v>1.1133200795228625E-2</v>
      </c>
      <c r="T2054" s="14">
        <f>$H2054/S2054</f>
        <v>8.9285714285714315E-3</v>
      </c>
      <c r="U2054" s="14">
        <f>_xlfn.LET(_xlpm.freq,F2054,_xlpm.size,M2054+1,_xlpm.F,V2054,LOG(1+_xlpm.freq)*LOG(1+_xlpm.size)*_xlpm.F)</f>
        <v>5.9025388580568024E-3</v>
      </c>
      <c r="V2054" s="14">
        <f>_xlfn.LET(_xlpm.a,T2054,_xlpm.b,R2054,2*_xlpm.a*_xlpm.b/(_xlpm.a+_xlpm.b))</f>
        <v>1.7699115044247794E-2</v>
      </c>
      <c r="W2054" s="14">
        <f>_xlfn.LET(_xlpm.p,R2054,_xlpm.q,T2054,LOG(_xlpm.p/_xlpm.q))</f>
        <v>2.0492180226701815</v>
      </c>
      <c r="X2054" s="2"/>
      <c r="AC2054" s="2"/>
      <c r="AH2054" s="2"/>
      <c r="AI2054" s="2"/>
    </row>
    <row r="2055" spans="1:35">
      <c r="A2055" s="1" t="str">
        <f>_xlfn.LET(_xlpm.sep," : ",CONCATENATE(O2055,_xlpm.sep,P2055))</f>
        <v>~pih~ : [pɪ]</v>
      </c>
      <c r="B2055" s="1">
        <f>_xlfn.LET(_xlpm.d,$G2055,_xlpm.k,_xlfn.CONCAT(LEFT(TRIM(B$1),1),"*"),COUNTIF(_xlpm.d,_xlpm.k))</f>
        <v>0</v>
      </c>
      <c r="C2055" s="1">
        <f>_xlfn.LET(_xlpm.d,$G2055,_xlpm.k,_xlfn.CONCAT(LEFT(TRIM(C$1),1),"*"),COUNTIF(_xlpm.d,_xlpm.k))</f>
        <v>0</v>
      </c>
      <c r="D2055" s="1">
        <f>_xlfn.LET(_xlpm.d,$G2055,_xlpm.k,_xlfn.CONCAT(LEFT(TRIM(D$1),1),"*"),COUNTIF(_xlpm.d,_xlpm.k))</f>
        <v>0</v>
      </c>
      <c r="E2055" s="1">
        <f>LOG(F2055+1,10)</f>
        <v>0.47712125471966244</v>
      </c>
      <c r="F2055" s="7">
        <v>2</v>
      </c>
      <c r="G2055" s="9" t="s">
        <v>3741</v>
      </c>
      <c r="H2055" s="4">
        <f>F2055/freq.sum.r6e</f>
        <v>9.9403578528827041E-5</v>
      </c>
      <c r="I2055" s="1" t="str">
        <f>_xlfn.LET(_xlpm.sep,":",_xlpm.w,$G2055,LEFT(_xlpm.w,FIND(_xlpm.sep,_xlpm.w)-1))</f>
        <v>pɪ</v>
      </c>
      <c r="J2055" s="1" t="str">
        <f>_xlfn.LET(_xlpm.sep,":",_xlpm.w,$G2055,RIGHT(_xlpm.w,LEN(_xlpm.w)-FIND(_xlpm.sep,_xlpm.w)))</f>
        <v>pih</v>
      </c>
      <c r="K2055" s="10">
        <f>_xlfn.LET(_xlpm.w,I2055,LEN(_xlpm.w))</f>
        <v>2</v>
      </c>
      <c r="L2055" s="10">
        <f>_xlfn.LET(_xlpm.w,J2055,LEN(_xlpm.w))</f>
        <v>3</v>
      </c>
      <c r="M2055" s="10">
        <f>_xlfn.LET(_xlpm.a,K2055,_xlpm.b,L2055,MAX(_xlpm.a,_xlpm.b))</f>
        <v>3</v>
      </c>
      <c r="N2055" s="10">
        <f>_xlfn.LET(_xlpm.d,(K2055,L2055),MAX(_xlpm.d)-MIN(_xlpm.d))</f>
        <v>1</v>
      </c>
      <c r="O2055" s="1" t="str">
        <f>_xlfn.LET(_xlpm.sep,":",_xlpm.w,$G2055,_xlfn.CONCAT("~",RIGHT(_xlpm.w,LEN(_xlpm.w)-FIND(_xlpm.sep,_xlpm.w)),"~"))</f>
        <v>~pih~</v>
      </c>
      <c r="P2055" s="1" t="str">
        <f>_xlfn.LET(_xlpm.sep,":",_xlpm.w,$G2055,_xlfn.CONCAT("[",LEFT(_xlpm.w,FIND(_xlpm.sep,_xlpm.w)-1),"]"))</f>
        <v>[pɪ]</v>
      </c>
      <c r="Q2055" s="14" cm="1">
        <f t="array" ref="Q2055">SUM(_xlfn._xlws.FILTER($H$2:$H$7117,_xlfn.MAP($O$2:$O$7117,_xlfn.LAMBDA(_xlpm.x,_xlpm.x=$O2055))))</f>
        <v>9.9403578528827041E-5</v>
      </c>
      <c r="R2055" s="14">
        <f>$H2055/Q2055</f>
        <v>1</v>
      </c>
      <c r="S2055" s="14" cm="1">
        <f t="array" ref="S2055">SUM(_xlfn._xlws.FILTER($H$2:$H$7117,_xlfn.MAP($P$2:$P$7117,_xlfn.LAMBDA(_xlpm.x,_xlpm.x=$P2055))))</f>
        <v>1.1133200795228625E-2</v>
      </c>
      <c r="T2055" s="14">
        <f>$H2055/S2055</f>
        <v>8.9285714285714315E-3</v>
      </c>
      <c r="U2055" s="14">
        <f>_xlfn.LET(_xlpm.freq,F2055,_xlpm.size,M2055+1,_xlpm.F,V2055,LOG(1+_xlpm.freq)*LOG(1+_xlpm.size)*_xlpm.F)</f>
        <v>5.9025388580568024E-3</v>
      </c>
      <c r="V2055" s="14">
        <f>_xlfn.LET(_xlpm.a,T2055,_xlpm.b,R2055,2*_xlpm.a*_xlpm.b/(_xlpm.a+_xlpm.b))</f>
        <v>1.7699115044247794E-2</v>
      </c>
      <c r="W2055" s="14">
        <f>_xlfn.LET(_xlpm.p,R2055,_xlpm.q,T2055,LOG(_xlpm.p/_xlpm.q))</f>
        <v>2.0492180226701815</v>
      </c>
      <c r="X2055" s="2"/>
      <c r="AC2055" s="2"/>
      <c r="AH2055" s="2"/>
      <c r="AI2055" s="2"/>
    </row>
    <row r="2056" spans="1:35">
      <c r="A2056" s="1" t="str">
        <f>_xlfn.LET(_xlpm.sep," : ",CONCATENATE(O2056,_xlpm.sep,P2056))</f>
        <v>~pyh~ : [pɪ]</v>
      </c>
      <c r="B2056" s="1">
        <f>_xlfn.LET(_xlpm.d,$G2056,_xlpm.k,_xlfn.CONCAT(LEFT(TRIM(B$1),1),"*"),COUNTIF(_xlpm.d,_xlpm.k))</f>
        <v>0</v>
      </c>
      <c r="C2056" s="1">
        <f>_xlfn.LET(_xlpm.d,$G2056,_xlpm.k,_xlfn.CONCAT(LEFT(TRIM(C$1),1),"*"),COUNTIF(_xlpm.d,_xlpm.k))</f>
        <v>0</v>
      </c>
      <c r="D2056" s="1">
        <f>_xlfn.LET(_xlpm.d,$G2056,_xlpm.k,_xlfn.CONCAT(LEFT(TRIM(D$1),1),"*"),COUNTIF(_xlpm.d,_xlpm.k))</f>
        <v>0</v>
      </c>
      <c r="E2056" s="1">
        <f>LOG(F2056+1,10)</f>
        <v>0.47712125471966244</v>
      </c>
      <c r="F2056" s="7">
        <v>2</v>
      </c>
      <c r="G2056" s="9" t="s">
        <v>3809</v>
      </c>
      <c r="H2056" s="4">
        <f>F2056/freq.sum.r6e</f>
        <v>9.9403578528827041E-5</v>
      </c>
      <c r="I2056" s="4" t="str">
        <f>_xlfn.LET(_xlpm.sep,":",_xlpm.w,$G2056,LEFT(_xlpm.w,FIND(_xlpm.sep,_xlpm.w)-1))</f>
        <v>pɪ</v>
      </c>
      <c r="J2056" s="4" t="str">
        <f>_xlfn.LET(_xlpm.sep,":",_xlpm.w,$G2056,RIGHT(_xlpm.w,LEN(_xlpm.w)-FIND(_xlpm.sep,_xlpm.w)))</f>
        <v>pyh</v>
      </c>
      <c r="K2056" s="10">
        <f>_xlfn.LET(_xlpm.w,I2056,LEN(_xlpm.w))</f>
        <v>2</v>
      </c>
      <c r="L2056" s="10">
        <f>_xlfn.LET(_xlpm.w,J2056,LEN(_xlpm.w))</f>
        <v>3</v>
      </c>
      <c r="M2056" s="10">
        <f>_xlfn.LET(_xlpm.a,K2056,_xlpm.b,L2056,MAX(_xlpm.a,_xlpm.b))</f>
        <v>3</v>
      </c>
      <c r="N2056" s="10">
        <f>_xlfn.LET(_xlpm.d,(K2056,L2056),MAX(_xlpm.d)-MIN(_xlpm.d))</f>
        <v>1</v>
      </c>
      <c r="O2056" s="1" t="str">
        <f>_xlfn.LET(_xlpm.sep,":",_xlpm.w,$G2056,_xlfn.CONCAT("~",RIGHT(_xlpm.w,LEN(_xlpm.w)-FIND(_xlpm.sep,_xlpm.w)),"~"))</f>
        <v>~pyh~</v>
      </c>
      <c r="P2056" s="1" t="str">
        <f>_xlfn.LET(_xlpm.sep,":",_xlpm.w,$G2056,_xlfn.CONCAT("[",LEFT(_xlpm.w,FIND(_xlpm.sep,_xlpm.w)-1),"]"))</f>
        <v>[pɪ]</v>
      </c>
      <c r="Q2056" s="14" cm="1">
        <f t="array" ref="Q2056">SUM(_xlfn._xlws.FILTER($H$2:$H$7109,_xlfn.MAP($O$2:$O$7109,_xlfn.LAMBDA(_xlpm.x,_xlpm.x=$O2056))))</f>
        <v>9.9403578528827041E-5</v>
      </c>
      <c r="R2056" s="14">
        <f>$H2056/Q2056</f>
        <v>1</v>
      </c>
      <c r="S2056" s="14" cm="1">
        <f t="array" ref="S2056">SUM(_xlfn._xlws.FILTER($H$2:$H$7109,_xlfn.MAP($P$2:$P$7109,_xlfn.LAMBDA(_xlpm.x,_xlpm.x=$P2056))))</f>
        <v>1.1133200795228625E-2</v>
      </c>
      <c r="T2056" s="14">
        <f>$H2056/S2056</f>
        <v>8.9285714285714315E-3</v>
      </c>
      <c r="U2056" s="14">
        <f>_xlfn.LET(_xlpm.freq,F2056,_xlpm.size,M2056+1,_xlpm.F,V2056,LOG(1+_xlpm.freq)*LOG(1+_xlpm.size)*_xlpm.F)</f>
        <v>5.9025388580568024E-3</v>
      </c>
      <c r="V2056" s="14">
        <f>_xlfn.LET(_xlpm.a,T2056,_xlpm.b,R2056,2*_xlpm.a*_xlpm.b/(_xlpm.a+_xlpm.b))</f>
        <v>1.7699115044247794E-2</v>
      </c>
      <c r="W2056" s="14">
        <f>_xlfn.LET(_xlpm.p,R2056,_xlpm.q,T2056,LOG(_xlpm.p/_xlpm.q))</f>
        <v>2.0492180226701815</v>
      </c>
      <c r="X2056" s="2"/>
      <c r="AC2056" s="2"/>
      <c r="AH2056" s="2"/>
      <c r="AI2056" s="2"/>
    </row>
    <row r="2057" spans="1:35">
      <c r="A2057" s="1" t="str">
        <f>_xlfn.LET(_xlpm.sep," : ",CONCATENATE(O2057,_xlpm.sep,P2057))</f>
        <v>~sye~ : [sɪ]</v>
      </c>
      <c r="B2057" s="1">
        <f>_xlfn.LET(_xlpm.d,$G2057,_xlpm.k,_xlfn.CONCAT(LEFT(TRIM(B$1),1),"*"),COUNTIF(_xlpm.d,_xlpm.k))</f>
        <v>0</v>
      </c>
      <c r="C2057" s="1">
        <f>_xlfn.LET(_xlpm.d,$G2057,_xlpm.k,_xlfn.CONCAT(LEFT(TRIM(C$1),1),"*"),COUNTIF(_xlpm.d,_xlpm.k))</f>
        <v>0</v>
      </c>
      <c r="D2057" s="1">
        <f>_xlfn.LET(_xlpm.d,$G2057,_xlpm.k,_xlfn.CONCAT(LEFT(TRIM(D$1),1),"*"),COUNTIF(_xlpm.d,_xlpm.k))</f>
        <v>0</v>
      </c>
      <c r="E2057" s="1">
        <f>LOG(F2057+1,10)</f>
        <v>0.30102999566398114</v>
      </c>
      <c r="F2057" s="7">
        <v>1</v>
      </c>
      <c r="G2057" s="9" t="s">
        <v>4598</v>
      </c>
      <c r="H2057" s="4">
        <f>F2057/freq.sum.r6e</f>
        <v>4.9701789264413521E-5</v>
      </c>
      <c r="I2057" s="1" t="str">
        <f>_xlfn.LET(_xlpm.sep,":",_xlpm.w,$G2057,LEFT(_xlpm.w,FIND(_xlpm.sep,_xlpm.w)-1))</f>
        <v>sɪ</v>
      </c>
      <c r="J2057" s="1" t="str">
        <f>_xlfn.LET(_xlpm.sep,":",_xlpm.w,$G2057,RIGHT(_xlpm.w,LEN(_xlpm.w)-FIND(_xlpm.sep,_xlpm.w)))</f>
        <v>sye</v>
      </c>
      <c r="K2057" s="10">
        <f>_xlfn.LET(_xlpm.w,I2057,LEN(_xlpm.w))</f>
        <v>2</v>
      </c>
      <c r="L2057" s="10">
        <f>_xlfn.LET(_xlpm.w,J2057,LEN(_xlpm.w))</f>
        <v>3</v>
      </c>
      <c r="M2057" s="10">
        <f>_xlfn.LET(_xlpm.a,K2057,_xlpm.b,L2057,MAX(_xlpm.a,_xlpm.b))</f>
        <v>3</v>
      </c>
      <c r="N2057" s="10">
        <f>_xlfn.LET(_xlpm.d,(K2057,L2057),MAX(_xlpm.d)-MIN(_xlpm.d))</f>
        <v>1</v>
      </c>
      <c r="O2057" s="1" t="str">
        <f>_xlfn.LET(_xlpm.sep,":",_xlpm.w,$G2057,_xlfn.CONCAT("~",RIGHT(_xlpm.w,LEN(_xlpm.w)-FIND(_xlpm.sep,_xlpm.w)),"~"))</f>
        <v>~sye~</v>
      </c>
      <c r="P2057" s="1" t="str">
        <f>_xlfn.LET(_xlpm.sep,":",_xlpm.w,$G2057,_xlfn.CONCAT("[",LEFT(_xlpm.w,FIND(_xlpm.sep,_xlpm.w)-1),"]"))</f>
        <v>[sɪ]</v>
      </c>
      <c r="Q2057" s="14" cm="1">
        <f t="array" ref="Q2057">SUM(_xlfn._xlws.FILTER($H$2:$H$7117,_xlfn.MAP($O$2:$O$7117,_xlfn.LAMBDA(_xlpm.x,_xlpm.x=$O2057))))</f>
        <v>1.4910536779324057E-4</v>
      </c>
      <c r="R2057" s="14">
        <f>$H2057/Q2057</f>
        <v>0.33333333333333331</v>
      </c>
      <c r="S2057" s="14" cm="1">
        <f t="array" ref="S2057">SUM(_xlfn._xlws.FILTER($H$2:$H$7117,_xlfn.MAP($P$2:$P$7117,_xlfn.LAMBDA(_xlpm.x,_xlpm.x=$P2057))))</f>
        <v>1.9085487077534789E-2</v>
      </c>
      <c r="T2057" s="14">
        <f>$H2057/S2057</f>
        <v>2.604166666666667E-3</v>
      </c>
      <c r="U2057" s="14">
        <f>_xlfn.LET(_xlpm.freq,F2057,_xlpm.size,M2057+1,_xlpm.F,V2057,LOG(1+_xlpm.freq)*LOG(1+_xlpm.size)*_xlpm.F)</f>
        <v>1.087395025191342E-3</v>
      </c>
      <c r="V2057" s="14">
        <f>_xlfn.LET(_xlpm.a,T2057,_xlpm.b,R2057,2*_xlpm.a*_xlpm.b/(_xlpm.a+_xlpm.b))</f>
        <v>5.1679586563307496E-3</v>
      </c>
      <c r="W2057" s="14">
        <f>_xlfn.LET(_xlpm.p,R2057,_xlpm.q,T2057,LOG(_xlpm.p/_xlpm.q))</f>
        <v>2.1072099696478683</v>
      </c>
      <c r="X2057" s="2"/>
      <c r="AC2057" s="2"/>
      <c r="AH2057" s="2"/>
      <c r="AI2057" s="2"/>
    </row>
    <row r="2058" spans="1:35">
      <c r="A2058" s="1" t="str">
        <f>_xlfn.LET(_xlpm.sep," : ",CONCATENATE(O2058,_xlpm.sep,P2058))</f>
        <v>~bie~ : [bɪ]</v>
      </c>
      <c r="B2058" s="1">
        <f>_xlfn.LET(_xlpm.d,$G2058,_xlpm.k,_xlfn.CONCAT(LEFT(TRIM(B$1),1),"*"),COUNTIF(_xlpm.d,_xlpm.k))</f>
        <v>0</v>
      </c>
      <c r="C2058" s="1">
        <f>_xlfn.LET(_xlpm.d,$G2058,_xlpm.k,_xlfn.CONCAT(LEFT(TRIM(C$1),1),"*"),COUNTIF(_xlpm.d,_xlpm.k))</f>
        <v>0</v>
      </c>
      <c r="D2058" s="1">
        <f>_xlfn.LET(_xlpm.d,$G2058,_xlpm.k,_xlfn.CONCAT(LEFT(TRIM(D$1),1),"*"),COUNTIF(_xlpm.d,_xlpm.k))</f>
        <v>0</v>
      </c>
      <c r="E2058" s="1">
        <f>LOG(F2058+1,10)</f>
        <v>0.30102999566398114</v>
      </c>
      <c r="F2058" s="7">
        <v>1</v>
      </c>
      <c r="G2058" s="9" t="s">
        <v>296</v>
      </c>
      <c r="H2058" s="4">
        <f>F2058/freq.sum.r6e</f>
        <v>4.9701789264413521E-5</v>
      </c>
      <c r="I2058" s="1" t="str">
        <f>_xlfn.LET(_xlpm.sep,":",_xlpm.w,$G2058,LEFT(_xlpm.w,FIND(_xlpm.sep,_xlpm.w)-1))</f>
        <v>bɪ</v>
      </c>
      <c r="J2058" s="1" t="str">
        <f>_xlfn.LET(_xlpm.sep,":",_xlpm.w,$G2058,RIGHT(_xlpm.w,LEN(_xlpm.w)-FIND(_xlpm.sep,_xlpm.w)))</f>
        <v>bie</v>
      </c>
      <c r="K2058" s="10">
        <f>_xlfn.LET(_xlpm.w,I2058,LEN(_xlpm.w))</f>
        <v>2</v>
      </c>
      <c r="L2058" s="10">
        <f>_xlfn.LET(_xlpm.w,J2058,LEN(_xlpm.w))</f>
        <v>3</v>
      </c>
      <c r="M2058" s="10">
        <f>_xlfn.LET(_xlpm.a,K2058,_xlpm.b,L2058,MAX(_xlpm.a,_xlpm.b))</f>
        <v>3</v>
      </c>
      <c r="N2058" s="10">
        <f>_xlfn.LET(_xlpm.d,(K2058,L2058),MAX(_xlpm.d)-MIN(_xlpm.d))</f>
        <v>1</v>
      </c>
      <c r="O2058" s="1" t="str">
        <f>_xlfn.LET(_xlpm.sep,":",_xlpm.w,$G2058,_xlfn.CONCAT("~",RIGHT(_xlpm.w,LEN(_xlpm.w)-FIND(_xlpm.sep,_xlpm.w)),"~"))</f>
        <v>~bie~</v>
      </c>
      <c r="P2058" s="1" t="str">
        <f>_xlfn.LET(_xlpm.sep,":",_xlpm.w,$G2058,_xlfn.CONCAT("[",LEFT(_xlpm.w,FIND(_xlpm.sep,_xlpm.w)-1),"]"))</f>
        <v>[bɪ]</v>
      </c>
      <c r="Q2058" s="14" cm="1">
        <f t="array" ref="Q2058">SUM(_xlfn._xlws.FILTER($H$2:$H$7117,_xlfn.MAP($O$2:$O$7117,_xlfn.LAMBDA(_xlpm.x,_xlpm.x=$O2058))))</f>
        <v>9.9403578528827041E-5</v>
      </c>
      <c r="R2058" s="14">
        <f>$H2058/Q2058</f>
        <v>0.5</v>
      </c>
      <c r="S2058" s="14" cm="1">
        <f t="array" ref="S2058">SUM(_xlfn._xlws.FILTER($H$2:$H$7117,_xlfn.MAP($P$2:$P$7117,_xlfn.LAMBDA(_xlpm.x,_xlpm.x=$P2058))))</f>
        <v>1.2723658051689858E-2</v>
      </c>
      <c r="T2058" s="14">
        <f>$H2058/S2058</f>
        <v>3.9062500000000009E-3</v>
      </c>
      <c r="U2058" s="14">
        <f>_xlfn.LET(_xlpm.freq,F2058,_xlpm.size,M2058+1,_xlpm.F,V2058,LOG(1+_xlpm.freq)*LOG(1+_xlpm.size)*_xlpm.F)</f>
        <v>1.6310925377870133E-3</v>
      </c>
      <c r="V2058" s="14">
        <f>_xlfn.LET(_xlpm.a,T2058,_xlpm.b,R2058,2*_xlpm.a*_xlpm.b/(_xlpm.a+_xlpm.b))</f>
        <v>7.7519379844961257E-3</v>
      </c>
      <c r="W2058" s="14">
        <f>_xlfn.LET(_xlpm.p,R2058,_xlpm.q,T2058,LOG(_xlpm.p/_xlpm.q))</f>
        <v>2.1072099696478683</v>
      </c>
      <c r="X2058" s="2"/>
      <c r="AC2058" s="2"/>
      <c r="AH2058" s="2"/>
      <c r="AI2058" s="2"/>
    </row>
    <row r="2059" spans="1:35">
      <c r="A2059" s="1" t="str">
        <f>_xlfn.LET(_xlpm.sep," : ",CONCATENATE(O2059,_xlpm.sep,P2059))</f>
        <v>~bih~ : [bɪ]</v>
      </c>
      <c r="B2059" s="1">
        <f>_xlfn.LET(_xlpm.d,$G2059,_xlpm.k,_xlfn.CONCAT(LEFT(TRIM(B$1),1),"*"),COUNTIF(_xlpm.d,_xlpm.k))</f>
        <v>0</v>
      </c>
      <c r="C2059" s="1">
        <f>_xlfn.LET(_xlpm.d,$G2059,_xlpm.k,_xlfn.CONCAT(LEFT(TRIM(C$1),1),"*"),COUNTIF(_xlpm.d,_xlpm.k))</f>
        <v>0</v>
      </c>
      <c r="D2059" s="1">
        <f>_xlfn.LET(_xlpm.d,$G2059,_xlpm.k,_xlfn.CONCAT(LEFT(TRIM(D$1),1),"*"),COUNTIF(_xlpm.d,_xlpm.k))</f>
        <v>0</v>
      </c>
      <c r="E2059" s="1">
        <f>LOG(F2059+1,10)</f>
        <v>0.47712125471966244</v>
      </c>
      <c r="F2059" s="7">
        <v>2</v>
      </c>
      <c r="G2059" s="9" t="s">
        <v>298</v>
      </c>
      <c r="H2059" s="4">
        <f>F2059/freq.sum.r6e</f>
        <v>9.9403578528827041E-5</v>
      </c>
      <c r="I2059" s="1" t="str">
        <f>_xlfn.LET(_xlpm.sep,":",_xlpm.w,$G2059,LEFT(_xlpm.w,FIND(_xlpm.sep,_xlpm.w)-1))</f>
        <v>bɪ</v>
      </c>
      <c r="J2059" s="1" t="str">
        <f>_xlfn.LET(_xlpm.sep,":",_xlpm.w,$G2059,RIGHT(_xlpm.w,LEN(_xlpm.w)-FIND(_xlpm.sep,_xlpm.w)))</f>
        <v>bih</v>
      </c>
      <c r="K2059" s="10">
        <f>_xlfn.LET(_xlpm.w,I2059,LEN(_xlpm.w))</f>
        <v>2</v>
      </c>
      <c r="L2059" s="10">
        <f>_xlfn.LET(_xlpm.w,J2059,LEN(_xlpm.w))</f>
        <v>3</v>
      </c>
      <c r="M2059" s="10">
        <f>_xlfn.LET(_xlpm.a,K2059,_xlpm.b,L2059,MAX(_xlpm.a,_xlpm.b))</f>
        <v>3</v>
      </c>
      <c r="N2059" s="10">
        <f>_xlfn.LET(_xlpm.d,(K2059,L2059),MAX(_xlpm.d)-MIN(_xlpm.d))</f>
        <v>1</v>
      </c>
      <c r="O2059" s="1" t="str">
        <f>_xlfn.LET(_xlpm.sep,":",_xlpm.w,$G2059,_xlfn.CONCAT("~",RIGHT(_xlpm.w,LEN(_xlpm.w)-FIND(_xlpm.sep,_xlpm.w)),"~"))</f>
        <v>~bih~</v>
      </c>
      <c r="P2059" s="1" t="str">
        <f>_xlfn.LET(_xlpm.sep,":",_xlpm.w,$G2059,_xlfn.CONCAT("[",LEFT(_xlpm.w,FIND(_xlpm.sep,_xlpm.w)-1),"]"))</f>
        <v>[bɪ]</v>
      </c>
      <c r="Q2059" s="14" cm="1">
        <f t="array" ref="Q2059">SUM(_xlfn._xlws.FILTER($H$2:$H$7117,_xlfn.MAP($O$2:$O$7117,_xlfn.LAMBDA(_xlpm.x,_xlpm.x=$O2059))))</f>
        <v>9.9403578528827041E-5</v>
      </c>
      <c r="R2059" s="14">
        <f>$H2059/Q2059</f>
        <v>1</v>
      </c>
      <c r="S2059" s="14" cm="1">
        <f t="array" ref="S2059">SUM(_xlfn._xlws.FILTER($H$2:$H$7117,_xlfn.MAP($P$2:$P$7117,_xlfn.LAMBDA(_xlpm.x,_xlpm.x=$P2059))))</f>
        <v>1.2723658051689858E-2</v>
      </c>
      <c r="T2059" s="14">
        <f>$H2059/S2059</f>
        <v>7.8125000000000017E-3</v>
      </c>
      <c r="U2059" s="14">
        <f>_xlfn.LET(_xlpm.freq,F2059,_xlpm.size,M2059+1,_xlpm.F,V2059,LOG(1+_xlpm.freq)*LOG(1+_xlpm.size)*_xlpm.F)</f>
        <v>5.1704410151970429E-3</v>
      </c>
      <c r="V2059" s="14">
        <f>_xlfn.LET(_xlpm.a,T2059,_xlpm.b,R2059,2*_xlpm.a*_xlpm.b/(_xlpm.a+_xlpm.b))</f>
        <v>1.5503875968992251E-2</v>
      </c>
      <c r="W2059" s="14">
        <f>_xlfn.LET(_xlpm.p,R2059,_xlpm.q,T2059,LOG(_xlpm.p/_xlpm.q))</f>
        <v>2.1072099696478683</v>
      </c>
      <c r="X2059" s="2"/>
      <c r="AC2059" s="2"/>
      <c r="AH2059" s="2"/>
      <c r="AI2059" s="2"/>
    </row>
    <row r="2060" spans="1:35">
      <c r="A2060" s="1" t="str">
        <f>_xlfn.LET(_xlpm.sep," : ",CONCATENATE(O2060,_xlpm.sep,P2060))</f>
        <v>~buh~ : [bɪ]</v>
      </c>
      <c r="B2060" s="1">
        <f>_xlfn.LET(_xlpm.d,$G2060,_xlpm.k,_xlfn.CONCAT(LEFT(TRIM(B$1),1),"*"),COUNTIF(_xlpm.d,_xlpm.k))</f>
        <v>0</v>
      </c>
      <c r="C2060" s="1">
        <f>_xlfn.LET(_xlpm.d,$G2060,_xlpm.k,_xlfn.CONCAT(LEFT(TRIM(C$1),1),"*"),COUNTIF(_xlpm.d,_xlpm.k))</f>
        <v>0</v>
      </c>
      <c r="D2060" s="1">
        <f>_xlfn.LET(_xlpm.d,$G2060,_xlpm.k,_xlfn.CONCAT(LEFT(TRIM(D$1),1),"*"),COUNTIF(_xlpm.d,_xlpm.k))</f>
        <v>0</v>
      </c>
      <c r="E2060" s="1">
        <f>LOG(F2060+1,10)</f>
        <v>0.47712125471966244</v>
      </c>
      <c r="F2060" s="7">
        <v>2</v>
      </c>
      <c r="G2060" s="9" t="s">
        <v>328</v>
      </c>
      <c r="H2060" s="4">
        <f>F2060/freq.sum.r6e</f>
        <v>9.9403578528827041E-5</v>
      </c>
      <c r="I2060" s="1" t="str">
        <f>_xlfn.LET(_xlpm.sep,":",_xlpm.w,$G2060,LEFT(_xlpm.w,FIND(_xlpm.sep,_xlpm.w)-1))</f>
        <v>bɪ</v>
      </c>
      <c r="J2060" s="1" t="str">
        <f>_xlfn.LET(_xlpm.sep,":",_xlpm.w,$G2060,RIGHT(_xlpm.w,LEN(_xlpm.w)-FIND(_xlpm.sep,_xlpm.w)))</f>
        <v>buh</v>
      </c>
      <c r="K2060" s="10">
        <f>_xlfn.LET(_xlpm.w,I2060,LEN(_xlpm.w))</f>
        <v>2</v>
      </c>
      <c r="L2060" s="10">
        <f>_xlfn.LET(_xlpm.w,J2060,LEN(_xlpm.w))</f>
        <v>3</v>
      </c>
      <c r="M2060" s="10">
        <f>_xlfn.LET(_xlpm.a,K2060,_xlpm.b,L2060,MAX(_xlpm.a,_xlpm.b))</f>
        <v>3</v>
      </c>
      <c r="N2060" s="10">
        <f>_xlfn.LET(_xlpm.d,(K2060,L2060),MAX(_xlpm.d)-MIN(_xlpm.d))</f>
        <v>1</v>
      </c>
      <c r="O2060" s="1" t="str">
        <f>_xlfn.LET(_xlpm.sep,":",_xlpm.w,$G2060,_xlfn.CONCAT("~",RIGHT(_xlpm.w,LEN(_xlpm.w)-FIND(_xlpm.sep,_xlpm.w)),"~"))</f>
        <v>~buh~</v>
      </c>
      <c r="P2060" s="1" t="str">
        <f>_xlfn.LET(_xlpm.sep,":",_xlpm.w,$G2060,_xlfn.CONCAT("[",LEFT(_xlpm.w,FIND(_xlpm.sep,_xlpm.w)-1),"]"))</f>
        <v>[bɪ]</v>
      </c>
      <c r="Q2060" s="14" cm="1">
        <f t="array" ref="Q2060">SUM(_xlfn._xlws.FILTER($H$2:$H$7109,_xlfn.MAP($O$2:$O$7109,_xlfn.LAMBDA(_xlpm.x,_xlpm.x=$O2060))))</f>
        <v>9.9403578528827041E-5</v>
      </c>
      <c r="R2060" s="14">
        <f>$H2060/Q2060</f>
        <v>1</v>
      </c>
      <c r="S2060" s="14" cm="1">
        <f t="array" ref="S2060">SUM(_xlfn._xlws.FILTER($H$2:$H$7109,_xlfn.MAP($P$2:$P$7109,_xlfn.LAMBDA(_xlpm.x,_xlpm.x=$P2060))))</f>
        <v>1.2723658051689858E-2</v>
      </c>
      <c r="T2060" s="14">
        <f>$H2060/S2060</f>
        <v>7.8125000000000017E-3</v>
      </c>
      <c r="U2060" s="14">
        <f>_xlfn.LET(_xlpm.freq,F2060,_xlpm.size,M2060+1,_xlpm.F,V2060,LOG(1+_xlpm.freq)*LOG(1+_xlpm.size)*_xlpm.F)</f>
        <v>5.1704410151970429E-3</v>
      </c>
      <c r="V2060" s="14">
        <f>_xlfn.LET(_xlpm.a,T2060,_xlpm.b,R2060,2*_xlpm.a*_xlpm.b/(_xlpm.a+_xlpm.b))</f>
        <v>1.5503875968992251E-2</v>
      </c>
      <c r="W2060" s="14">
        <f>_xlfn.LET(_xlpm.p,R2060,_xlpm.q,T2060,LOG(_xlpm.p/_xlpm.q))</f>
        <v>2.1072099696478683</v>
      </c>
      <c r="X2060" s="2"/>
      <c r="AC2060" s="2"/>
      <c r="AH2060" s="2"/>
      <c r="AI2060" s="2"/>
    </row>
    <row r="2061" spans="1:35">
      <c r="A2061" s="1" t="str">
        <f>_xlfn.LET(_xlpm.sep," : ",CONCATENATE(O2061,_xlpm.sep,P2061))</f>
        <v>~byh~ : [bɪ]</v>
      </c>
      <c r="B2061" s="1">
        <f>_xlfn.LET(_xlpm.d,$G2061,_xlpm.k,_xlfn.CONCAT(LEFT(TRIM(B$1),1),"*"),COUNTIF(_xlpm.d,_xlpm.k))</f>
        <v>0</v>
      </c>
      <c r="C2061" s="1">
        <f>_xlfn.LET(_xlpm.d,$G2061,_xlpm.k,_xlfn.CONCAT(LEFT(TRIM(C$1),1),"*"),COUNTIF(_xlpm.d,_xlpm.k))</f>
        <v>0</v>
      </c>
      <c r="D2061" s="1">
        <f>_xlfn.LET(_xlpm.d,$G2061,_xlpm.k,_xlfn.CONCAT(LEFT(TRIM(D$1),1),"*"),COUNTIF(_xlpm.d,_xlpm.k))</f>
        <v>0</v>
      </c>
      <c r="E2061" s="1">
        <f>LOG(F2061+1,10)</f>
        <v>0.47712125471966244</v>
      </c>
      <c r="F2061" s="7">
        <v>2</v>
      </c>
      <c r="G2061" s="9" t="s">
        <v>351</v>
      </c>
      <c r="H2061" s="4">
        <f>F2061/freq.sum.r6e</f>
        <v>9.9403578528827041E-5</v>
      </c>
      <c r="I2061" s="1" t="str">
        <f>_xlfn.LET(_xlpm.sep,":",_xlpm.w,$G2061,LEFT(_xlpm.w,FIND(_xlpm.sep,_xlpm.w)-1))</f>
        <v>bɪ</v>
      </c>
      <c r="J2061" s="1" t="str">
        <f>_xlfn.LET(_xlpm.sep,":",_xlpm.w,$G2061,RIGHT(_xlpm.w,LEN(_xlpm.w)-FIND(_xlpm.sep,_xlpm.w)))</f>
        <v>byh</v>
      </c>
      <c r="K2061" s="10">
        <f>_xlfn.LET(_xlpm.w,I2061,LEN(_xlpm.w))</f>
        <v>2</v>
      </c>
      <c r="L2061" s="10">
        <f>_xlfn.LET(_xlpm.w,J2061,LEN(_xlpm.w))</f>
        <v>3</v>
      </c>
      <c r="M2061" s="10">
        <f>_xlfn.LET(_xlpm.a,K2061,_xlpm.b,L2061,MAX(_xlpm.a,_xlpm.b))</f>
        <v>3</v>
      </c>
      <c r="N2061" s="10">
        <f>_xlfn.LET(_xlpm.d,(K2061,L2061),MAX(_xlpm.d)-MIN(_xlpm.d))</f>
        <v>1</v>
      </c>
      <c r="O2061" s="1" t="str">
        <f>_xlfn.LET(_xlpm.sep,":",_xlpm.w,$G2061,_xlfn.CONCAT("~",RIGHT(_xlpm.w,LEN(_xlpm.w)-FIND(_xlpm.sep,_xlpm.w)),"~"))</f>
        <v>~byh~</v>
      </c>
      <c r="P2061" s="1" t="str">
        <f>_xlfn.LET(_xlpm.sep,":",_xlpm.w,$G2061,_xlfn.CONCAT("[",LEFT(_xlpm.w,FIND(_xlpm.sep,_xlpm.w)-1),"]"))</f>
        <v>[bɪ]</v>
      </c>
      <c r="Q2061" s="14" cm="1">
        <f t="array" ref="Q2061">SUM(_xlfn._xlws.FILTER($H$2:$H$7117,_xlfn.MAP($O$2:$O$7117,_xlfn.LAMBDA(_xlpm.x,_xlpm.x=$O2061))))</f>
        <v>9.9403578528827041E-5</v>
      </c>
      <c r="R2061" s="14">
        <f>$H2061/Q2061</f>
        <v>1</v>
      </c>
      <c r="S2061" s="14" cm="1">
        <f t="array" ref="S2061">SUM(_xlfn._xlws.FILTER($H$2:$H$7117,_xlfn.MAP($P$2:$P$7117,_xlfn.LAMBDA(_xlpm.x,_xlpm.x=$P2061))))</f>
        <v>1.2723658051689858E-2</v>
      </c>
      <c r="T2061" s="14">
        <f>$H2061/S2061</f>
        <v>7.8125000000000017E-3</v>
      </c>
      <c r="U2061" s="14">
        <f>_xlfn.LET(_xlpm.freq,F2061,_xlpm.size,M2061+1,_xlpm.F,V2061,LOG(1+_xlpm.freq)*LOG(1+_xlpm.size)*_xlpm.F)</f>
        <v>5.1704410151970429E-3</v>
      </c>
      <c r="V2061" s="14">
        <f>_xlfn.LET(_xlpm.a,T2061,_xlpm.b,R2061,2*_xlpm.a*_xlpm.b/(_xlpm.a+_xlpm.b))</f>
        <v>1.5503875968992251E-2</v>
      </c>
      <c r="W2061" s="14">
        <f>_xlfn.LET(_xlpm.p,R2061,_xlpm.q,T2061,LOG(_xlpm.p/_xlpm.q))</f>
        <v>2.1072099696478683</v>
      </c>
      <c r="X2061" s="2"/>
      <c r="AC2061" s="2"/>
      <c r="AH2061" s="2"/>
      <c r="AI2061" s="2"/>
    </row>
    <row r="2062" spans="1:35">
      <c r="A2062" s="1" t="str">
        <f>_xlfn.LET(_xlpm.sep," : ",CONCATENATE(O2062,_xlpm.sep,P2062))</f>
        <v>~fih~ : [fɪ]</v>
      </c>
      <c r="B2062" s="1">
        <f>_xlfn.LET(_xlpm.d,$G2062,_xlpm.k,_xlfn.CONCAT(LEFT(TRIM(B$1),1),"*"),COUNTIF(_xlpm.d,_xlpm.k))</f>
        <v>0</v>
      </c>
      <c r="C2062" s="1">
        <f>_xlfn.LET(_xlpm.d,$G2062,_xlpm.k,_xlfn.CONCAT(LEFT(TRIM(C$1),1),"*"),COUNTIF(_xlpm.d,_xlpm.k))</f>
        <v>0</v>
      </c>
      <c r="D2062" s="1">
        <f>_xlfn.LET(_xlpm.d,$G2062,_xlpm.k,_xlfn.CONCAT(LEFT(TRIM(D$1),1),"*"),COUNTIF(_xlpm.d,_xlpm.k))</f>
        <v>0</v>
      </c>
      <c r="E2062" s="1">
        <f>LOG(F2062+1,10)</f>
        <v>0.47712125471966244</v>
      </c>
      <c r="F2062" s="7">
        <v>2</v>
      </c>
      <c r="G2062" s="9" t="s">
        <v>1056</v>
      </c>
      <c r="H2062" s="4">
        <f>F2062/freq.sum.r6e</f>
        <v>9.9403578528827041E-5</v>
      </c>
      <c r="I2062" s="1" t="str">
        <f>_xlfn.LET(_xlpm.sep,":",_xlpm.w,$G2062,LEFT(_xlpm.w,FIND(_xlpm.sep,_xlpm.w)-1))</f>
        <v>fɪ</v>
      </c>
      <c r="J2062" s="1" t="str">
        <f>_xlfn.LET(_xlpm.sep,":",_xlpm.w,$G2062,RIGHT(_xlpm.w,LEN(_xlpm.w)-FIND(_xlpm.sep,_xlpm.w)))</f>
        <v>fih</v>
      </c>
      <c r="K2062" s="10">
        <f>_xlfn.LET(_xlpm.w,I2062,LEN(_xlpm.w))</f>
        <v>2</v>
      </c>
      <c r="L2062" s="10">
        <f>_xlfn.LET(_xlpm.w,J2062,LEN(_xlpm.w))</f>
        <v>3</v>
      </c>
      <c r="M2062" s="10">
        <f>_xlfn.LET(_xlpm.a,K2062,_xlpm.b,L2062,MAX(_xlpm.a,_xlpm.b))</f>
        <v>3</v>
      </c>
      <c r="N2062" s="10">
        <f>_xlfn.LET(_xlpm.d,(K2062,L2062),MAX(_xlpm.d)-MIN(_xlpm.d))</f>
        <v>1</v>
      </c>
      <c r="O2062" s="1" t="str">
        <f>_xlfn.LET(_xlpm.sep,":",_xlpm.w,$G2062,_xlfn.CONCAT("~",RIGHT(_xlpm.w,LEN(_xlpm.w)-FIND(_xlpm.sep,_xlpm.w)),"~"))</f>
        <v>~fih~</v>
      </c>
      <c r="P2062" s="1" t="str">
        <f>_xlfn.LET(_xlpm.sep,":",_xlpm.w,$G2062,_xlfn.CONCAT("[",LEFT(_xlpm.w,FIND(_xlpm.sep,_xlpm.w)-1),"]"))</f>
        <v>[fɪ]</v>
      </c>
      <c r="Q2062" s="14" cm="1">
        <f t="array" ref="Q2062">SUM(_xlfn._xlws.FILTER($H$2:$H$7117,_xlfn.MAP($O$2:$O$7117,_xlfn.LAMBDA(_xlpm.x,_xlpm.x=$O2062))))</f>
        <v>9.9403578528827041E-5</v>
      </c>
      <c r="R2062" s="14">
        <f>$H2062/Q2062</f>
        <v>1</v>
      </c>
      <c r="S2062" s="14" cm="1">
        <f t="array" ref="S2062">SUM(_xlfn._xlws.FILTER($H$2:$H$7117,_xlfn.MAP($P$2:$P$7117,_xlfn.LAMBDA(_xlpm.x,_xlpm.x=$P2062))))</f>
        <v>1.2723658051689858E-2</v>
      </c>
      <c r="T2062" s="14">
        <f>$H2062/S2062</f>
        <v>7.8125000000000017E-3</v>
      </c>
      <c r="U2062" s="14">
        <f>_xlfn.LET(_xlpm.freq,F2062,_xlpm.size,M2062+1,_xlpm.F,V2062,LOG(1+_xlpm.freq)*LOG(1+_xlpm.size)*_xlpm.F)</f>
        <v>5.1704410151970429E-3</v>
      </c>
      <c r="V2062" s="14">
        <f>_xlfn.LET(_xlpm.a,T2062,_xlpm.b,R2062,2*_xlpm.a*_xlpm.b/(_xlpm.a+_xlpm.b))</f>
        <v>1.5503875968992251E-2</v>
      </c>
      <c r="W2062" s="14">
        <f>_xlfn.LET(_xlpm.p,R2062,_xlpm.q,T2062,LOG(_xlpm.p/_xlpm.q))</f>
        <v>2.1072099696478683</v>
      </c>
      <c r="X2062" s="2"/>
      <c r="AC2062" s="2"/>
      <c r="AH2062" s="2"/>
      <c r="AI2062" s="2"/>
    </row>
    <row r="2063" spans="1:35">
      <c r="A2063" s="1" t="str">
        <f>_xlfn.LET(_xlpm.sep," : ",CONCATENATE(O2063,_xlpm.sep,P2063))</f>
        <v>~e'r~ : [ɪ]</v>
      </c>
      <c r="B2063" s="1">
        <f>_xlfn.LET(_xlpm.d,$G2063,_xlpm.k,_xlfn.CONCAT(LEFT(TRIM(B$1),1),"*"),COUNTIF(_xlpm.d,_xlpm.k))</f>
        <v>0</v>
      </c>
      <c r="C2063" s="1">
        <f>_xlfn.LET(_xlpm.d,$G2063,_xlpm.k,_xlfn.CONCAT(LEFT(TRIM(C$1),1),"*"),COUNTIF(_xlpm.d,_xlpm.k))</f>
        <v>0</v>
      </c>
      <c r="D2063" s="1">
        <f>_xlfn.LET(_xlpm.d,$G2063,_xlpm.k,_xlfn.CONCAT(LEFT(TRIM(D$1),1),"*"),COUNTIF(_xlpm.d,_xlpm.k))</f>
        <v>0</v>
      </c>
      <c r="E2063" s="1">
        <f>LOG(F2063+1,10)</f>
        <v>0.30102999566398114</v>
      </c>
      <c r="F2063" s="7">
        <v>1</v>
      </c>
      <c r="G2063" s="9" t="s">
        <v>51</v>
      </c>
      <c r="H2063" s="4">
        <f>F2063/freq.sum.r6e</f>
        <v>4.9701789264413521E-5</v>
      </c>
      <c r="I2063" s="1" t="str">
        <f>_xlfn.LET(_xlpm.sep,":",_xlpm.w,$G2063,LEFT(_xlpm.w,FIND(_xlpm.sep,_xlpm.w)-1))</f>
        <v>ɪ</v>
      </c>
      <c r="J2063" s="1" t="str">
        <f>_xlfn.LET(_xlpm.sep,":",_xlpm.w,$G2063,RIGHT(_xlpm.w,LEN(_xlpm.w)-FIND(_xlpm.sep,_xlpm.w)))</f>
        <v>e'r</v>
      </c>
      <c r="K2063" s="10">
        <f>_xlfn.LET(_xlpm.w,I2063,LEN(_xlpm.w))</f>
        <v>1</v>
      </c>
      <c r="L2063" s="10">
        <f>_xlfn.LET(_xlpm.w,J2063,LEN(_xlpm.w))</f>
        <v>3</v>
      </c>
      <c r="M2063" s="10">
        <f>_xlfn.LET(_xlpm.a,K2063,_xlpm.b,L2063,MAX(_xlpm.a,_xlpm.b))</f>
        <v>3</v>
      </c>
      <c r="N2063" s="10">
        <f>_xlfn.LET(_xlpm.d,(K2063,L2063),MAX(_xlpm.d)-MIN(_xlpm.d))</f>
        <v>2</v>
      </c>
      <c r="O2063" s="1" t="str">
        <f>_xlfn.LET(_xlpm.sep,":",_xlpm.w,$G2063,_xlfn.CONCAT("~",RIGHT(_xlpm.w,LEN(_xlpm.w)-FIND(_xlpm.sep,_xlpm.w)),"~"))</f>
        <v>~e'r~</v>
      </c>
      <c r="P2063" s="1" t="str">
        <f>_xlfn.LET(_xlpm.sep,":",_xlpm.w,$G2063,_xlfn.CONCAT("[",LEFT(_xlpm.w,FIND(_xlpm.sep,_xlpm.w)-1),"]"))</f>
        <v>[ɪ]</v>
      </c>
      <c r="Q2063" s="14" cm="1">
        <f t="array" ref="Q2063">SUM(_xlfn._xlws.FILTER($H$2:$H$7117,_xlfn.MAP($O$2:$O$7117,_xlfn.LAMBDA(_xlpm.x,_xlpm.x=$O2063))))</f>
        <v>4.9701789264413521E-5</v>
      </c>
      <c r="R2063" s="14">
        <f>$H2063/Q2063</f>
        <v>1</v>
      </c>
      <c r="S2063" s="14" cm="1">
        <f t="array" ref="S2063">SUM(_xlfn._xlws.FILTER($H$2:$H$7117,_xlfn.MAP($P$2:$P$7117,_xlfn.LAMBDA(_xlpm.x,_xlpm.x=$P2063))))</f>
        <v>6.361829025844928E-3</v>
      </c>
      <c r="T2063" s="14">
        <f>$H2063/S2063</f>
        <v>7.8125000000000035E-3</v>
      </c>
      <c r="U2063" s="14">
        <f>_xlfn.LET(_xlpm.freq,F2063,_xlpm.size,M2063+1,_xlpm.F,V2063,LOG(1+_xlpm.freq)*LOG(1+_xlpm.size)*_xlpm.F)</f>
        <v>3.2621850755740274E-3</v>
      </c>
      <c r="V2063" s="14">
        <f>_xlfn.LET(_xlpm.a,T2063,_xlpm.b,R2063,2*_xlpm.a*_xlpm.b/(_xlpm.a+_xlpm.b))</f>
        <v>1.5503875968992255E-2</v>
      </c>
      <c r="W2063" s="14">
        <f>_xlfn.LET(_xlpm.p,R2063,_xlpm.q,T2063,LOG(_xlpm.p/_xlpm.q))</f>
        <v>2.1072099696478683</v>
      </c>
      <c r="X2063" s="2"/>
      <c r="AC2063" s="2"/>
      <c r="AH2063" s="2"/>
      <c r="AI2063" s="2"/>
    </row>
    <row r="2064" spans="1:35">
      <c r="A2064" s="1" t="str">
        <f>_xlfn.LET(_xlpm.sep," : ",CONCATENATE(O2064,_xlpm.sep,P2064))</f>
        <v>~ery~ : [ɪ]</v>
      </c>
      <c r="B2064" s="1">
        <f>_xlfn.LET(_xlpm.d,$G2064,_xlpm.k,_xlfn.CONCAT(LEFT(TRIM(B$1),1),"*"),COUNTIF(_xlpm.d,_xlpm.k))</f>
        <v>0</v>
      </c>
      <c r="C2064" s="1">
        <f>_xlfn.LET(_xlpm.d,$G2064,_xlpm.k,_xlfn.CONCAT(LEFT(TRIM(C$1),1),"*"),COUNTIF(_xlpm.d,_xlpm.k))</f>
        <v>0</v>
      </c>
      <c r="D2064" s="1">
        <f>_xlfn.LET(_xlpm.d,$G2064,_xlpm.k,_xlfn.CONCAT(LEFT(TRIM(D$1),1),"*"),COUNTIF(_xlpm.d,_xlpm.k))</f>
        <v>0</v>
      </c>
      <c r="E2064" s="1">
        <f>LOG(F2064+1,10)</f>
        <v>0.30102999566398114</v>
      </c>
      <c r="F2064" s="7">
        <v>1</v>
      </c>
      <c r="G2064" s="9" t="s">
        <v>5557</v>
      </c>
      <c r="H2064" s="4">
        <f>F2064/freq.sum.r6e</f>
        <v>4.9701789264413521E-5</v>
      </c>
      <c r="I2064" s="1" t="str">
        <f>_xlfn.LET(_xlpm.sep,":",_xlpm.w,$G2064,LEFT(_xlpm.w,FIND(_xlpm.sep,_xlpm.w)-1))</f>
        <v>ɪ</v>
      </c>
      <c r="J2064" s="1" t="str">
        <f>_xlfn.LET(_xlpm.sep,":",_xlpm.w,$G2064,RIGHT(_xlpm.w,LEN(_xlpm.w)-FIND(_xlpm.sep,_xlpm.w)))</f>
        <v>ery</v>
      </c>
      <c r="K2064" s="10">
        <f>_xlfn.LET(_xlpm.w,I2064,LEN(_xlpm.w))</f>
        <v>1</v>
      </c>
      <c r="L2064" s="10">
        <f>_xlfn.LET(_xlpm.w,J2064,LEN(_xlpm.w))</f>
        <v>3</v>
      </c>
      <c r="M2064" s="10">
        <f>_xlfn.LET(_xlpm.a,K2064,_xlpm.b,L2064,MAX(_xlpm.a,_xlpm.b))</f>
        <v>3</v>
      </c>
      <c r="N2064" s="10">
        <f>_xlfn.LET(_xlpm.d,(K2064,L2064),MAX(_xlpm.d)-MIN(_xlpm.d))</f>
        <v>2</v>
      </c>
      <c r="O2064" s="1" t="str">
        <f>_xlfn.LET(_xlpm.sep,":",_xlpm.w,$G2064,_xlfn.CONCAT("~",RIGHT(_xlpm.w,LEN(_xlpm.w)-FIND(_xlpm.sep,_xlpm.w)),"~"))</f>
        <v>~ery~</v>
      </c>
      <c r="P2064" s="1" t="str">
        <f>_xlfn.LET(_xlpm.sep,":",_xlpm.w,$G2064,_xlfn.CONCAT("[",LEFT(_xlpm.w,FIND(_xlpm.sep,_xlpm.w)-1),"]"))</f>
        <v>[ɪ]</v>
      </c>
      <c r="Q2064" s="14" cm="1">
        <f t="array" ref="Q2064">SUM(_xlfn._xlws.FILTER($H$2:$H$7117,_xlfn.MAP($O$2:$O$7117,_xlfn.LAMBDA(_xlpm.x,_xlpm.x=$O2064))))</f>
        <v>4.9701789264413521E-5</v>
      </c>
      <c r="R2064" s="14">
        <f>$H2064/Q2064</f>
        <v>1</v>
      </c>
      <c r="S2064" s="14" cm="1">
        <f t="array" ref="S2064">SUM(_xlfn._xlws.FILTER($H$2:$H$7117,_xlfn.MAP($P$2:$P$7117,_xlfn.LAMBDA(_xlpm.x,_xlpm.x=$P2064))))</f>
        <v>6.361829025844928E-3</v>
      </c>
      <c r="T2064" s="14">
        <f>$H2064/S2064</f>
        <v>7.8125000000000035E-3</v>
      </c>
      <c r="U2064" s="14">
        <f>_xlfn.LET(_xlpm.freq,F2064,_xlpm.size,M2064+1,_xlpm.F,V2064,LOG(1+_xlpm.freq)*LOG(1+_xlpm.size)*_xlpm.F)</f>
        <v>3.2621850755740274E-3</v>
      </c>
      <c r="V2064" s="14">
        <f>_xlfn.LET(_xlpm.a,T2064,_xlpm.b,R2064,2*_xlpm.a*_xlpm.b/(_xlpm.a+_xlpm.b))</f>
        <v>1.5503875968992255E-2</v>
      </c>
      <c r="W2064" s="14">
        <f>_xlfn.LET(_xlpm.p,R2064,_xlpm.q,T2064,LOG(_xlpm.p/_xlpm.q))</f>
        <v>2.1072099696478683</v>
      </c>
      <c r="X2064" s="2"/>
      <c r="AC2064" s="2"/>
      <c r="AH2064" s="2"/>
      <c r="AI2064" s="2"/>
    </row>
    <row r="2065" spans="1:35">
      <c r="A2065" s="1" t="str">
        <f>_xlfn.LET(_xlpm.sep," : ",CONCATENATE(O2065,_xlpm.sep,P2065))</f>
        <v>~i'r~ : [ɪ]</v>
      </c>
      <c r="B2065" s="1">
        <f>_xlfn.LET(_xlpm.d,$G2065,_xlpm.k,_xlfn.CONCAT(LEFT(TRIM(B$1),1),"*"),COUNTIF(_xlpm.d,_xlpm.k))</f>
        <v>0</v>
      </c>
      <c r="C2065" s="1">
        <f>_xlfn.LET(_xlpm.d,$G2065,_xlpm.k,_xlfn.CONCAT(LEFT(TRIM(C$1),1),"*"),COUNTIF(_xlpm.d,_xlpm.k))</f>
        <v>0</v>
      </c>
      <c r="D2065" s="1">
        <f>_xlfn.LET(_xlpm.d,$G2065,_xlpm.k,_xlfn.CONCAT(LEFT(TRIM(D$1),1),"*"),COUNTIF(_xlpm.d,_xlpm.k))</f>
        <v>0</v>
      </c>
      <c r="E2065" s="1">
        <f>LOG(F2065+1,10)</f>
        <v>0.30102999566398114</v>
      </c>
      <c r="F2065" s="7">
        <v>1</v>
      </c>
      <c r="G2065" s="9" t="s">
        <v>5581</v>
      </c>
      <c r="H2065" s="4">
        <f>F2065/freq.sum.r6e</f>
        <v>4.9701789264413521E-5</v>
      </c>
      <c r="I2065" s="1" t="str">
        <f>_xlfn.LET(_xlpm.sep,":",_xlpm.w,$G2065,LEFT(_xlpm.w,FIND(_xlpm.sep,_xlpm.w)-1))</f>
        <v>ɪ</v>
      </c>
      <c r="J2065" s="1" t="str">
        <f>_xlfn.LET(_xlpm.sep,":",_xlpm.w,$G2065,RIGHT(_xlpm.w,LEN(_xlpm.w)-FIND(_xlpm.sep,_xlpm.w)))</f>
        <v>i'r</v>
      </c>
      <c r="K2065" s="10">
        <f>_xlfn.LET(_xlpm.w,I2065,LEN(_xlpm.w))</f>
        <v>1</v>
      </c>
      <c r="L2065" s="10">
        <f>_xlfn.LET(_xlpm.w,J2065,LEN(_xlpm.w))</f>
        <v>3</v>
      </c>
      <c r="M2065" s="10">
        <f>_xlfn.LET(_xlpm.a,K2065,_xlpm.b,L2065,MAX(_xlpm.a,_xlpm.b))</f>
        <v>3</v>
      </c>
      <c r="N2065" s="10">
        <f>_xlfn.LET(_xlpm.d,(K2065,L2065),MAX(_xlpm.d)-MIN(_xlpm.d))</f>
        <v>2</v>
      </c>
      <c r="O2065" s="1" t="str">
        <f>_xlfn.LET(_xlpm.sep,":",_xlpm.w,$G2065,_xlfn.CONCAT("~",RIGHT(_xlpm.w,LEN(_xlpm.w)-FIND(_xlpm.sep,_xlpm.w)),"~"))</f>
        <v>~i'r~</v>
      </c>
      <c r="P2065" s="1" t="str">
        <f>_xlfn.LET(_xlpm.sep,":",_xlpm.w,$G2065,_xlfn.CONCAT("[",LEFT(_xlpm.w,FIND(_xlpm.sep,_xlpm.w)-1),"]"))</f>
        <v>[ɪ]</v>
      </c>
      <c r="Q2065" s="14" cm="1">
        <f t="array" ref="Q2065">SUM(_xlfn._xlws.FILTER($H$2:$H$7117,_xlfn.MAP($O$2:$O$7117,_xlfn.LAMBDA(_xlpm.x,_xlpm.x=$O2065))))</f>
        <v>4.9701789264413521E-5</v>
      </c>
      <c r="R2065" s="14">
        <f>$H2065/Q2065</f>
        <v>1</v>
      </c>
      <c r="S2065" s="14" cm="1">
        <f t="array" ref="S2065">SUM(_xlfn._xlws.FILTER($H$2:$H$7117,_xlfn.MAP($P$2:$P$7117,_xlfn.LAMBDA(_xlpm.x,_xlpm.x=$P2065))))</f>
        <v>6.361829025844928E-3</v>
      </c>
      <c r="T2065" s="14">
        <f>$H2065/S2065</f>
        <v>7.8125000000000035E-3</v>
      </c>
      <c r="U2065" s="14">
        <f>_xlfn.LET(_xlpm.freq,F2065,_xlpm.size,M2065+1,_xlpm.F,V2065,LOG(1+_xlpm.freq)*LOG(1+_xlpm.size)*_xlpm.F)</f>
        <v>3.2621850755740274E-3</v>
      </c>
      <c r="V2065" s="14">
        <f>_xlfn.LET(_xlpm.a,T2065,_xlpm.b,R2065,2*_xlpm.a*_xlpm.b/(_xlpm.a+_xlpm.b))</f>
        <v>1.5503875968992255E-2</v>
      </c>
      <c r="W2065" s="14">
        <f>_xlfn.LET(_xlpm.p,R2065,_xlpm.q,T2065,LOG(_xlpm.p/_xlpm.q))</f>
        <v>2.1072099696478683</v>
      </c>
      <c r="X2065" s="2"/>
      <c r="AC2065" s="2"/>
      <c r="AH2065" s="2"/>
      <c r="AI2065" s="2"/>
    </row>
    <row r="2066" spans="1:35">
      <c r="A2066" s="1" t="str">
        <f>_xlfn.LET(_xlpm.sep," : ",CONCATENATE(O2066,_xlpm.sep,P2066))</f>
        <v>~iry~ : [ɪ]</v>
      </c>
      <c r="B2066" s="1">
        <f>_xlfn.LET(_xlpm.d,$G2066,_xlpm.k,_xlfn.CONCAT(LEFT(TRIM(B$1),1),"*"),COUNTIF(_xlpm.d,_xlpm.k))</f>
        <v>0</v>
      </c>
      <c r="C2066" s="1">
        <f>_xlfn.LET(_xlpm.d,$G2066,_xlpm.k,_xlfn.CONCAT(LEFT(TRIM(C$1),1),"*"),COUNTIF(_xlpm.d,_xlpm.k))</f>
        <v>0</v>
      </c>
      <c r="D2066" s="1">
        <f>_xlfn.LET(_xlpm.d,$G2066,_xlpm.k,_xlfn.CONCAT(LEFT(TRIM(D$1),1),"*"),COUNTIF(_xlpm.d,_xlpm.k))</f>
        <v>0</v>
      </c>
      <c r="E2066" s="1">
        <f>LOG(F2066+1,10)</f>
        <v>0.30102999566398114</v>
      </c>
      <c r="F2066" s="7">
        <v>1</v>
      </c>
      <c r="G2066" s="9" t="s">
        <v>5587</v>
      </c>
      <c r="H2066" s="4">
        <f>F2066/freq.sum.r6e</f>
        <v>4.9701789264413521E-5</v>
      </c>
      <c r="I2066" s="1" t="str">
        <f>_xlfn.LET(_xlpm.sep,":",_xlpm.w,$G2066,LEFT(_xlpm.w,FIND(_xlpm.sep,_xlpm.w)-1))</f>
        <v>ɪ</v>
      </c>
      <c r="J2066" s="1" t="str">
        <f>_xlfn.LET(_xlpm.sep,":",_xlpm.w,$G2066,RIGHT(_xlpm.w,LEN(_xlpm.w)-FIND(_xlpm.sep,_xlpm.w)))</f>
        <v>iry</v>
      </c>
      <c r="K2066" s="10">
        <f>_xlfn.LET(_xlpm.w,I2066,LEN(_xlpm.w))</f>
        <v>1</v>
      </c>
      <c r="L2066" s="10">
        <f>_xlfn.LET(_xlpm.w,J2066,LEN(_xlpm.w))</f>
        <v>3</v>
      </c>
      <c r="M2066" s="10">
        <f>_xlfn.LET(_xlpm.a,K2066,_xlpm.b,L2066,MAX(_xlpm.a,_xlpm.b))</f>
        <v>3</v>
      </c>
      <c r="N2066" s="10">
        <f>_xlfn.LET(_xlpm.d,(K2066,L2066),MAX(_xlpm.d)-MIN(_xlpm.d))</f>
        <v>2</v>
      </c>
      <c r="O2066" s="1" t="str">
        <f>_xlfn.LET(_xlpm.sep,":",_xlpm.w,$G2066,_xlfn.CONCAT("~",RIGHT(_xlpm.w,LEN(_xlpm.w)-FIND(_xlpm.sep,_xlpm.w)),"~"))</f>
        <v>~iry~</v>
      </c>
      <c r="P2066" s="1" t="str">
        <f>_xlfn.LET(_xlpm.sep,":",_xlpm.w,$G2066,_xlfn.CONCAT("[",LEFT(_xlpm.w,FIND(_xlpm.sep,_xlpm.w)-1),"]"))</f>
        <v>[ɪ]</v>
      </c>
      <c r="Q2066" s="14" cm="1">
        <f t="array" ref="Q2066">SUM(_xlfn._xlws.FILTER($H$2:$H$7117,_xlfn.MAP($O$2:$O$7117,_xlfn.LAMBDA(_xlpm.x,_xlpm.x=$O2066))))</f>
        <v>4.9701789264413521E-5</v>
      </c>
      <c r="R2066" s="14">
        <f>$H2066/Q2066</f>
        <v>1</v>
      </c>
      <c r="S2066" s="14" cm="1">
        <f t="array" ref="S2066">SUM(_xlfn._xlws.FILTER($H$2:$H$7117,_xlfn.MAP($P$2:$P$7117,_xlfn.LAMBDA(_xlpm.x,_xlpm.x=$P2066))))</f>
        <v>6.361829025844928E-3</v>
      </c>
      <c r="T2066" s="14">
        <f>$H2066/S2066</f>
        <v>7.8125000000000035E-3</v>
      </c>
      <c r="U2066" s="14">
        <f>_xlfn.LET(_xlpm.freq,F2066,_xlpm.size,M2066+1,_xlpm.F,V2066,LOG(1+_xlpm.freq)*LOG(1+_xlpm.size)*_xlpm.F)</f>
        <v>3.2621850755740274E-3</v>
      </c>
      <c r="V2066" s="14">
        <f>_xlfn.LET(_xlpm.a,T2066,_xlpm.b,R2066,2*_xlpm.a*_xlpm.b/(_xlpm.a+_xlpm.b))</f>
        <v>1.5503875968992255E-2</v>
      </c>
      <c r="W2066" s="14">
        <f>_xlfn.LET(_xlpm.p,R2066,_xlpm.q,T2066,LOG(_xlpm.p/_xlpm.q))</f>
        <v>2.1072099696478683</v>
      </c>
      <c r="X2066" s="2"/>
      <c r="AC2066" s="2"/>
      <c r="AH2066" s="2"/>
      <c r="AI2066" s="2"/>
    </row>
    <row r="2067" spans="1:35">
      <c r="A2067" s="1" t="str">
        <f>_xlfn.LET(_xlpm.sep," : ",CONCATENATE(O2067,_xlpm.sep,P2067))</f>
        <v>~kie~ : [kɪ]</v>
      </c>
      <c r="B2067" s="1">
        <f>_xlfn.LET(_xlpm.d,$G2067,_xlpm.k,_xlfn.CONCAT(LEFT(TRIM(B$1),1),"*"),COUNTIF(_xlpm.d,_xlpm.k))</f>
        <v>0</v>
      </c>
      <c r="C2067" s="1">
        <f>_xlfn.LET(_xlpm.d,$G2067,_xlpm.k,_xlfn.CONCAT(LEFT(TRIM(C$1),1),"*"),COUNTIF(_xlpm.d,_xlpm.k))</f>
        <v>0</v>
      </c>
      <c r="D2067" s="1">
        <f>_xlfn.LET(_xlpm.d,$G2067,_xlpm.k,_xlfn.CONCAT(LEFT(TRIM(D$1),1),"*"),COUNTIF(_xlpm.d,_xlpm.k))</f>
        <v>0</v>
      </c>
      <c r="E2067" s="1">
        <f>LOG(F2067+1,10)</f>
        <v>0.30102999566398114</v>
      </c>
      <c r="F2067" s="7">
        <v>1</v>
      </c>
      <c r="G2067" s="9" t="s">
        <v>1862</v>
      </c>
      <c r="H2067" s="4">
        <f>F2067/freq.sum.r6e</f>
        <v>4.9701789264413521E-5</v>
      </c>
      <c r="I2067" s="1" t="str">
        <f>_xlfn.LET(_xlpm.sep,":",_xlpm.w,$G2067,LEFT(_xlpm.w,FIND(_xlpm.sep,_xlpm.w)-1))</f>
        <v>kɪ</v>
      </c>
      <c r="J2067" s="1" t="str">
        <f>_xlfn.LET(_xlpm.sep,":",_xlpm.w,$G2067,RIGHT(_xlpm.w,LEN(_xlpm.w)-FIND(_xlpm.sep,_xlpm.w)))</f>
        <v>kie</v>
      </c>
      <c r="K2067" s="10">
        <f>_xlfn.LET(_xlpm.w,I2067,LEN(_xlpm.w))</f>
        <v>2</v>
      </c>
      <c r="L2067" s="10">
        <f>_xlfn.LET(_xlpm.w,J2067,LEN(_xlpm.w))</f>
        <v>3</v>
      </c>
      <c r="M2067" s="10">
        <f>_xlfn.LET(_xlpm.a,K2067,_xlpm.b,L2067,MAX(_xlpm.a,_xlpm.b))</f>
        <v>3</v>
      </c>
      <c r="N2067" s="10">
        <f>_xlfn.LET(_xlpm.d,(K2067,L2067),MAX(_xlpm.d)-MIN(_xlpm.d))</f>
        <v>1</v>
      </c>
      <c r="O2067" s="1" t="str">
        <f>_xlfn.LET(_xlpm.sep,":",_xlpm.w,$G2067,_xlfn.CONCAT("~",RIGHT(_xlpm.w,LEN(_xlpm.w)-FIND(_xlpm.sep,_xlpm.w)),"~"))</f>
        <v>~kie~</v>
      </c>
      <c r="P2067" s="1" t="str">
        <f>_xlfn.LET(_xlpm.sep,":",_xlpm.w,$G2067,_xlfn.CONCAT("[",LEFT(_xlpm.w,FIND(_xlpm.sep,_xlpm.w)-1),"]"))</f>
        <v>[kɪ]</v>
      </c>
      <c r="Q2067" s="14" cm="1">
        <f t="array" ref="Q2067">SUM(_xlfn._xlws.FILTER($H$2:$H$7117,_xlfn.MAP($O$2:$O$7117,_xlfn.LAMBDA(_xlpm.x,_xlpm.x=$O2067))))</f>
        <v>9.9403578528827041E-5</v>
      </c>
      <c r="R2067" s="14">
        <f>$H2067/Q2067</f>
        <v>0.5</v>
      </c>
      <c r="S2067" s="14" cm="1">
        <f t="array" ref="S2067">SUM(_xlfn._xlws.FILTER($H$2:$H$7117,_xlfn.MAP($P$2:$P$7117,_xlfn.LAMBDA(_xlpm.x,_xlpm.x=$P2067))))</f>
        <v>1.431411530815109E-2</v>
      </c>
      <c r="T2067" s="14">
        <f>$H2067/S2067</f>
        <v>3.4722222222222233E-3</v>
      </c>
      <c r="U2067" s="14">
        <f>_xlfn.LET(_xlpm.freq,F2067,_xlpm.size,M2067+1,_xlpm.F,V2067,LOG(1+_xlpm.freq)*LOG(1+_xlpm.size)*_xlpm.F)</f>
        <v>1.451109912927757E-3</v>
      </c>
      <c r="V2067" s="14">
        <f>_xlfn.LET(_xlpm.a,T2067,_xlpm.b,R2067,2*_xlpm.a*_xlpm.b/(_xlpm.a+_xlpm.b))</f>
        <v>6.8965517241379335E-3</v>
      </c>
      <c r="W2067" s="14">
        <f>_xlfn.LET(_xlpm.p,R2067,_xlpm.q,T2067,LOG(_xlpm.p/_xlpm.q))</f>
        <v>2.1583624920952493</v>
      </c>
      <c r="X2067" s="2"/>
      <c r="AC2067" s="2"/>
      <c r="AH2067" s="2"/>
      <c r="AI2067" s="2"/>
    </row>
    <row r="2068" spans="1:35">
      <c r="A2068" s="1" t="str">
        <f>_xlfn.LET(_xlpm.sep," : ",CONCATENATE(O2068,_xlpm.sep,P2068))</f>
        <v>~kih~ : [kɪ]</v>
      </c>
      <c r="B2068" s="1">
        <f>_xlfn.LET(_xlpm.d,$G2068,_xlpm.k,_xlfn.CONCAT(LEFT(TRIM(B$1),1),"*"),COUNTIF(_xlpm.d,_xlpm.k))</f>
        <v>0</v>
      </c>
      <c r="C2068" s="1">
        <f>_xlfn.LET(_xlpm.d,$G2068,_xlpm.k,_xlfn.CONCAT(LEFT(TRIM(C$1),1),"*"),COUNTIF(_xlpm.d,_xlpm.k))</f>
        <v>0</v>
      </c>
      <c r="D2068" s="1">
        <f>_xlfn.LET(_xlpm.d,$G2068,_xlpm.k,_xlfn.CONCAT(LEFT(TRIM(D$1),1),"*"),COUNTIF(_xlpm.d,_xlpm.k))</f>
        <v>0</v>
      </c>
      <c r="E2068" s="1">
        <f>LOG(F2068+1,10)</f>
        <v>0.47712125471966244</v>
      </c>
      <c r="F2068" s="7">
        <v>2</v>
      </c>
      <c r="G2068" s="9" t="s">
        <v>1864</v>
      </c>
      <c r="H2068" s="4">
        <f>F2068/freq.sum.r6e</f>
        <v>9.9403578528827041E-5</v>
      </c>
      <c r="I2068" s="1" t="str">
        <f>_xlfn.LET(_xlpm.sep,":",_xlpm.w,$G2068,LEFT(_xlpm.w,FIND(_xlpm.sep,_xlpm.w)-1))</f>
        <v>kɪ</v>
      </c>
      <c r="J2068" s="1" t="str">
        <f>_xlfn.LET(_xlpm.sep,":",_xlpm.w,$G2068,RIGHT(_xlpm.w,LEN(_xlpm.w)-FIND(_xlpm.sep,_xlpm.w)))</f>
        <v>kih</v>
      </c>
      <c r="K2068" s="10">
        <f>_xlfn.LET(_xlpm.w,I2068,LEN(_xlpm.w))</f>
        <v>2</v>
      </c>
      <c r="L2068" s="10">
        <f>_xlfn.LET(_xlpm.w,J2068,LEN(_xlpm.w))</f>
        <v>3</v>
      </c>
      <c r="M2068" s="10">
        <f>_xlfn.LET(_xlpm.a,K2068,_xlpm.b,L2068,MAX(_xlpm.a,_xlpm.b))</f>
        <v>3</v>
      </c>
      <c r="N2068" s="10">
        <f>_xlfn.LET(_xlpm.d,(K2068,L2068),MAX(_xlpm.d)-MIN(_xlpm.d))</f>
        <v>1</v>
      </c>
      <c r="O2068" s="1" t="str">
        <f>_xlfn.LET(_xlpm.sep,":",_xlpm.w,$G2068,_xlfn.CONCAT("~",RIGHT(_xlpm.w,LEN(_xlpm.w)-FIND(_xlpm.sep,_xlpm.w)),"~"))</f>
        <v>~kih~</v>
      </c>
      <c r="P2068" s="1" t="str">
        <f>_xlfn.LET(_xlpm.sep,":",_xlpm.w,$G2068,_xlfn.CONCAT("[",LEFT(_xlpm.w,FIND(_xlpm.sep,_xlpm.w)-1),"]"))</f>
        <v>[kɪ]</v>
      </c>
      <c r="Q2068" s="14" cm="1">
        <f t="array" ref="Q2068">SUM(_xlfn._xlws.FILTER($H$2:$H$7117,_xlfn.MAP($O$2:$O$7117,_xlfn.LAMBDA(_xlpm.x,_xlpm.x=$O2068))))</f>
        <v>9.9403578528827041E-5</v>
      </c>
      <c r="R2068" s="14">
        <f>$H2068/Q2068</f>
        <v>1</v>
      </c>
      <c r="S2068" s="14" cm="1">
        <f t="array" ref="S2068">SUM(_xlfn._xlws.FILTER($H$2:$H$7117,_xlfn.MAP($P$2:$P$7117,_xlfn.LAMBDA(_xlpm.x,_xlpm.x=$P2068))))</f>
        <v>1.431411530815109E-2</v>
      </c>
      <c r="T2068" s="14">
        <f>$H2068/S2068</f>
        <v>6.9444444444444467E-3</v>
      </c>
      <c r="U2068" s="14">
        <f>_xlfn.LET(_xlpm.freq,F2068,_xlpm.size,M2068+1,_xlpm.F,V2068,LOG(1+_xlpm.freq)*LOG(1+_xlpm.size)*_xlpm.F)</f>
        <v>4.5999095928304732E-3</v>
      </c>
      <c r="V2068" s="14">
        <f>_xlfn.LET(_xlpm.a,T2068,_xlpm.b,R2068,2*_xlpm.a*_xlpm.b/(_xlpm.a+_xlpm.b))</f>
        <v>1.3793103448275867E-2</v>
      </c>
      <c r="W2068" s="14">
        <f>_xlfn.LET(_xlpm.p,R2068,_xlpm.q,T2068,LOG(_xlpm.p/_xlpm.q))</f>
        <v>2.1583624920952493</v>
      </c>
      <c r="X2068" s="2"/>
      <c r="AC2068" s="2"/>
      <c r="AH2068" s="2"/>
      <c r="AI2068" s="2"/>
    </row>
    <row r="2069" spans="1:35">
      <c r="A2069" s="1" t="str">
        <f>_xlfn.LET(_xlpm.sep," : ",CONCATENATE(O2069,_xlpm.sep,P2069))</f>
        <v>~kyh~ : [kɪ]</v>
      </c>
      <c r="B2069" s="1">
        <f>_xlfn.LET(_xlpm.d,$G2069,_xlpm.k,_xlfn.CONCAT(LEFT(TRIM(B$1),1),"*"),COUNTIF(_xlpm.d,_xlpm.k))</f>
        <v>0</v>
      </c>
      <c r="C2069" s="1">
        <f>_xlfn.LET(_xlpm.d,$G2069,_xlpm.k,_xlfn.CONCAT(LEFT(TRIM(C$1),1),"*"),COUNTIF(_xlpm.d,_xlpm.k))</f>
        <v>0</v>
      </c>
      <c r="D2069" s="1">
        <f>_xlfn.LET(_xlpm.d,$G2069,_xlpm.k,_xlfn.CONCAT(LEFT(TRIM(D$1),1),"*"),COUNTIF(_xlpm.d,_xlpm.k))</f>
        <v>0</v>
      </c>
      <c r="E2069" s="1">
        <f>LOG(F2069+1,10)</f>
        <v>0.47712125471966244</v>
      </c>
      <c r="F2069" s="7">
        <v>2</v>
      </c>
      <c r="G2069" s="9" t="s">
        <v>1881</v>
      </c>
      <c r="H2069" s="4">
        <f>F2069/freq.sum.r6e</f>
        <v>9.9403578528827041E-5</v>
      </c>
      <c r="I2069" s="1" t="str">
        <f>_xlfn.LET(_xlpm.sep,":",_xlpm.w,$G2069,LEFT(_xlpm.w,FIND(_xlpm.sep,_xlpm.w)-1))</f>
        <v>kɪ</v>
      </c>
      <c r="J2069" s="1" t="str">
        <f>_xlfn.LET(_xlpm.sep,":",_xlpm.w,$G2069,RIGHT(_xlpm.w,LEN(_xlpm.w)-FIND(_xlpm.sep,_xlpm.w)))</f>
        <v>kyh</v>
      </c>
      <c r="K2069" s="10">
        <f>_xlfn.LET(_xlpm.w,I2069,LEN(_xlpm.w))</f>
        <v>2</v>
      </c>
      <c r="L2069" s="10">
        <f>_xlfn.LET(_xlpm.w,J2069,LEN(_xlpm.w))</f>
        <v>3</v>
      </c>
      <c r="M2069" s="10">
        <f>_xlfn.LET(_xlpm.a,K2069,_xlpm.b,L2069,MAX(_xlpm.a,_xlpm.b))</f>
        <v>3</v>
      </c>
      <c r="N2069" s="10">
        <f>_xlfn.LET(_xlpm.d,(K2069,L2069),MAX(_xlpm.d)-MIN(_xlpm.d))</f>
        <v>1</v>
      </c>
      <c r="O2069" s="1" t="str">
        <f>_xlfn.LET(_xlpm.sep,":",_xlpm.w,$G2069,_xlfn.CONCAT("~",RIGHT(_xlpm.w,LEN(_xlpm.w)-FIND(_xlpm.sep,_xlpm.w)),"~"))</f>
        <v>~kyh~</v>
      </c>
      <c r="P2069" s="1" t="str">
        <f>_xlfn.LET(_xlpm.sep,":",_xlpm.w,$G2069,_xlfn.CONCAT("[",LEFT(_xlpm.w,FIND(_xlpm.sep,_xlpm.w)-1),"]"))</f>
        <v>[kɪ]</v>
      </c>
      <c r="Q2069" s="14" cm="1">
        <f t="array" ref="Q2069">SUM(_xlfn._xlws.FILTER($H$2:$H$7117,_xlfn.MAP($O$2:$O$7117,_xlfn.LAMBDA(_xlpm.x,_xlpm.x=$O2069))))</f>
        <v>9.9403578528827041E-5</v>
      </c>
      <c r="R2069" s="14">
        <f>$H2069/Q2069</f>
        <v>1</v>
      </c>
      <c r="S2069" s="14" cm="1">
        <f t="array" ref="S2069">SUM(_xlfn._xlws.FILTER($H$2:$H$7117,_xlfn.MAP($P$2:$P$7117,_xlfn.LAMBDA(_xlpm.x,_xlpm.x=$P2069))))</f>
        <v>1.431411530815109E-2</v>
      </c>
      <c r="T2069" s="14">
        <f>$H2069/S2069</f>
        <v>6.9444444444444467E-3</v>
      </c>
      <c r="U2069" s="14">
        <f>_xlfn.LET(_xlpm.freq,F2069,_xlpm.size,M2069+1,_xlpm.F,V2069,LOG(1+_xlpm.freq)*LOG(1+_xlpm.size)*_xlpm.F)</f>
        <v>4.5999095928304732E-3</v>
      </c>
      <c r="V2069" s="14">
        <f>_xlfn.LET(_xlpm.a,T2069,_xlpm.b,R2069,2*_xlpm.a*_xlpm.b/(_xlpm.a+_xlpm.b))</f>
        <v>1.3793103448275867E-2</v>
      </c>
      <c r="W2069" s="14">
        <f>_xlfn.LET(_xlpm.p,R2069,_xlpm.q,T2069,LOG(_xlpm.p/_xlpm.q))</f>
        <v>2.1583624920952493</v>
      </c>
      <c r="X2069" s="2"/>
      <c r="AC2069" s="2"/>
      <c r="AH2069" s="2"/>
      <c r="AI2069" s="2"/>
    </row>
    <row r="2070" spans="1:35">
      <c r="A2070" s="1" t="str">
        <f>_xlfn.LET(_xlpm.sep," : ",CONCATENATE(O2070,_xlpm.sep,P2070))</f>
        <v>~ryr~ : [ɹɪ]</v>
      </c>
      <c r="B2070" s="1">
        <f>_xlfn.LET(_xlpm.d,$G2070,_xlpm.k,_xlfn.CONCAT(LEFT(TRIM(B$1),1),"*"),COUNTIF(_xlpm.d,_xlpm.k))</f>
        <v>1</v>
      </c>
      <c r="C2070" s="1">
        <f>_xlfn.LET(_xlpm.d,$G2070,_xlpm.k,_xlfn.CONCAT(LEFT(TRIM(C$1),1),"*"),COUNTIF(_xlpm.d,_xlpm.k))</f>
        <v>0</v>
      </c>
      <c r="D2070" s="1">
        <f>_xlfn.LET(_xlpm.d,$G2070,_xlpm.k,_xlfn.CONCAT(LEFT(TRIM(D$1),1),"*"),COUNTIF(_xlpm.d,_xlpm.k))</f>
        <v>0</v>
      </c>
      <c r="E2070" s="1">
        <f>LOG(F2070+1,10)</f>
        <v>0.60205999132796229</v>
      </c>
      <c r="F2070" s="7">
        <v>3</v>
      </c>
      <c r="G2070" s="9" t="s">
        <v>6781</v>
      </c>
      <c r="H2070" s="4">
        <f>F2070/freq.sum.r6e</f>
        <v>1.4910536779324057E-4</v>
      </c>
      <c r="I2070" s="4" t="str">
        <f>_xlfn.LET(_xlpm.sep,":",_xlpm.w,$G2070,LEFT(_xlpm.w,FIND(_xlpm.sep,_xlpm.w)-1))</f>
        <v>ɹɪ</v>
      </c>
      <c r="J2070" s="4" t="str">
        <f>_xlfn.LET(_xlpm.sep,":",_xlpm.w,$G2070,RIGHT(_xlpm.w,LEN(_xlpm.w)-FIND(_xlpm.sep,_xlpm.w)))</f>
        <v>ryr</v>
      </c>
      <c r="K2070" s="10">
        <f>_xlfn.LET(_xlpm.w,I2070,LEN(_xlpm.w))</f>
        <v>2</v>
      </c>
      <c r="L2070" s="10">
        <f>_xlfn.LET(_xlpm.w,J2070,LEN(_xlpm.w))</f>
        <v>3</v>
      </c>
      <c r="M2070" s="10">
        <f>_xlfn.LET(_xlpm.a,K2070,_xlpm.b,L2070,MAX(_xlpm.a,_xlpm.b))</f>
        <v>3</v>
      </c>
      <c r="N2070" s="10">
        <f>_xlfn.LET(_xlpm.d,(K2070,L2070),MAX(_xlpm.d)-MIN(_xlpm.d))</f>
        <v>1</v>
      </c>
      <c r="O2070" s="1" t="str">
        <f>_xlfn.LET(_xlpm.sep,":",_xlpm.w,$G2070,_xlfn.CONCAT("~",RIGHT(_xlpm.w,LEN(_xlpm.w)-FIND(_xlpm.sep,_xlpm.w)),"~"))</f>
        <v>~ryr~</v>
      </c>
      <c r="P2070" s="1" t="str">
        <f>_xlfn.LET(_xlpm.sep,":",_xlpm.w,$G2070,_xlfn.CONCAT("[",LEFT(_xlpm.w,FIND(_xlpm.sep,_xlpm.w)-1),"]"))</f>
        <v>[ɹɪ]</v>
      </c>
      <c r="Q2070" s="14" cm="1">
        <f t="array" ref="Q2070">SUM(_xlfn._xlws.FILTER($H$2:$H$7109,_xlfn.MAP($O$2:$O$7109,_xlfn.LAMBDA(_xlpm.x,_xlpm.x=$O2070))))</f>
        <v>1.4910536779324057E-4</v>
      </c>
      <c r="R2070" s="14">
        <f>$H2070/Q2070</f>
        <v>1</v>
      </c>
      <c r="S2070" s="14" cm="1">
        <f t="array" ref="S2070">SUM(_xlfn._xlws.FILTER($H$2:$H$7109,_xlfn.MAP($P$2:$P$7109,_xlfn.LAMBDA(_xlpm.x,_xlpm.x=$P2070))))</f>
        <v>2.2266401590457251E-2</v>
      </c>
      <c r="T2070" s="14">
        <f>$H2070/S2070</f>
        <v>6.6964285714285737E-3</v>
      </c>
      <c r="U2070" s="14">
        <f>_xlfn.LET(_xlpm.freq,F2070,_xlpm.size,M2070+1,_xlpm.F,V2070,LOG(1+_xlpm.freq)*LOG(1+_xlpm.size)*_xlpm.F)</f>
        <v>5.5985171806968888E-3</v>
      </c>
      <c r="V2070" s="14">
        <f>_xlfn.LET(_xlpm.a,T2070,_xlpm.b,R2070,2*_xlpm.a*_xlpm.b/(_xlpm.a+_xlpm.b))</f>
        <v>1.330376940133038E-2</v>
      </c>
      <c r="W2070" s="14">
        <f>_xlfn.LET(_xlpm.p,R2070,_xlpm.q,T2070,LOG(_xlpm.p/_xlpm.q))</f>
        <v>2.1741567592784814</v>
      </c>
      <c r="X2070" s="2"/>
      <c r="AC2070" s="2"/>
      <c r="AH2070" s="2"/>
      <c r="AI2070" s="2"/>
    </row>
    <row r="2071" spans="1:35">
      <c r="A2071" s="1" t="str">
        <f>_xlfn.LET(_xlpm.sep," : ",CONCATENATE(O2071,_xlpm.sep,P2071))</f>
        <v>~dye~ : [dɪ]</v>
      </c>
      <c r="B2071" s="1">
        <f>_xlfn.LET(_xlpm.d,$G2071,_xlpm.k,_xlfn.CONCAT(LEFT(TRIM(B$1),1),"*"),COUNTIF(_xlpm.d,_xlpm.k))</f>
        <v>0</v>
      </c>
      <c r="C2071" s="1">
        <f>_xlfn.LET(_xlpm.d,$G2071,_xlpm.k,_xlfn.CONCAT(LEFT(TRIM(C$1),1),"*"),COUNTIF(_xlpm.d,_xlpm.k))</f>
        <v>0</v>
      </c>
      <c r="D2071" s="1">
        <f>_xlfn.LET(_xlpm.d,$G2071,_xlpm.k,_xlfn.CONCAT(LEFT(TRIM(D$1),1),"*"),COUNTIF(_xlpm.d,_xlpm.k))</f>
        <v>0</v>
      </c>
      <c r="E2071" s="1">
        <f>LOG(F2071+1,10)</f>
        <v>0.30102999566398114</v>
      </c>
      <c r="F2071" s="7">
        <v>1</v>
      </c>
      <c r="G2071" s="9" t="s">
        <v>644</v>
      </c>
      <c r="H2071" s="4">
        <f>F2071/freq.sum.r6e</f>
        <v>4.9701789264413521E-5</v>
      </c>
      <c r="I2071" s="1" t="str">
        <f>_xlfn.LET(_xlpm.sep,":",_xlpm.w,$G2071,LEFT(_xlpm.w,FIND(_xlpm.sep,_xlpm.w)-1))</f>
        <v>dɪ</v>
      </c>
      <c r="J2071" s="1" t="str">
        <f>_xlfn.LET(_xlpm.sep,":",_xlpm.w,$G2071,RIGHT(_xlpm.w,LEN(_xlpm.w)-FIND(_xlpm.sep,_xlpm.w)))</f>
        <v>dye</v>
      </c>
      <c r="K2071" s="10">
        <f>_xlfn.LET(_xlpm.w,I2071,LEN(_xlpm.w))</f>
        <v>2</v>
      </c>
      <c r="L2071" s="10">
        <f>_xlfn.LET(_xlpm.w,J2071,LEN(_xlpm.w))</f>
        <v>3</v>
      </c>
      <c r="M2071" s="10">
        <f>_xlfn.LET(_xlpm.a,K2071,_xlpm.b,L2071,MAX(_xlpm.a,_xlpm.b))</f>
        <v>3</v>
      </c>
      <c r="N2071" s="10">
        <f>_xlfn.LET(_xlpm.d,(K2071,L2071),MAX(_xlpm.d)-MIN(_xlpm.d))</f>
        <v>1</v>
      </c>
      <c r="O2071" s="1" t="str">
        <f>_xlfn.LET(_xlpm.sep,":",_xlpm.w,$G2071,_xlfn.CONCAT("~",RIGHT(_xlpm.w,LEN(_xlpm.w)-FIND(_xlpm.sep,_xlpm.w)),"~"))</f>
        <v>~dye~</v>
      </c>
      <c r="P2071" s="1" t="str">
        <f>_xlfn.LET(_xlpm.sep,":",_xlpm.w,$G2071,_xlfn.CONCAT("[",LEFT(_xlpm.w,FIND(_xlpm.sep,_xlpm.w)-1),"]"))</f>
        <v>[dɪ]</v>
      </c>
      <c r="Q2071" s="14" cm="1">
        <f t="array" ref="Q2071">SUM(_xlfn._xlws.FILTER($H$2:$H$7111,_xlfn.MAP($O$2:$O$7111,_xlfn.LAMBDA(_xlpm.x,_xlpm.x=$O2071))))</f>
        <v>9.9403578528827041E-5</v>
      </c>
      <c r="R2071" s="14">
        <f>$H2071/Q2071</f>
        <v>0.5</v>
      </c>
      <c r="S2071" s="14" cm="1">
        <f t="array" ref="S2071">SUM(_xlfn._xlws.FILTER($H$2:$H$7111,_xlfn.MAP($P$2:$P$7111,_xlfn.LAMBDA(_xlpm.x,_xlpm.x=$P2071))))</f>
        <v>1.5904572564612324E-2</v>
      </c>
      <c r="T2071" s="14">
        <f>$H2071/S2071</f>
        <v>3.1250000000000006E-3</v>
      </c>
      <c r="U2071" s="14">
        <f>_xlfn.LET(_xlpm.freq,F2071,_xlpm.size,M2071+1,_xlpm.F,V2071,LOG(1+_xlpm.freq)*LOG(1+_xlpm.size)*_xlpm.F)</f>
        <v>1.3069002321399049E-3</v>
      </c>
      <c r="V2071" s="14">
        <f>_xlfn.LET(_xlpm.a,T2071,_xlpm.b,R2071,2*_xlpm.a*_xlpm.b/(_xlpm.a+_xlpm.b))</f>
        <v>6.2111801242236029E-3</v>
      </c>
      <c r="W2071" s="14">
        <f>_xlfn.LET(_xlpm.p,R2071,_xlpm.q,T2071,LOG(_xlpm.p/_xlpm.q))</f>
        <v>2.2041199826559246</v>
      </c>
      <c r="X2071" s="2"/>
      <c r="AC2071" s="2"/>
      <c r="AH2071" s="2"/>
      <c r="AI2071" s="2"/>
    </row>
    <row r="2072" spans="1:35">
      <c r="A2072" s="1" t="str">
        <f>_xlfn.LET(_xlpm.sep," : ",CONCATENATE(O2072,_xlpm.sep,P2072))</f>
        <v>~nye~ : [nɪ]</v>
      </c>
      <c r="B2072" s="1">
        <f>_xlfn.LET(_xlpm.d,$G2072,_xlpm.k,_xlfn.CONCAT(LEFT(TRIM(B$1),1),"*"),COUNTIF(_xlpm.d,_xlpm.k))</f>
        <v>0</v>
      </c>
      <c r="C2072" s="1">
        <f>_xlfn.LET(_xlpm.d,$G2072,_xlpm.k,_xlfn.CONCAT(LEFT(TRIM(C$1),1),"*"),COUNTIF(_xlpm.d,_xlpm.k))</f>
        <v>0</v>
      </c>
      <c r="D2072" s="1">
        <f>_xlfn.LET(_xlpm.d,$G2072,_xlpm.k,_xlfn.CONCAT(LEFT(TRIM(D$1),1),"*"),COUNTIF(_xlpm.d,_xlpm.k))</f>
        <v>1</v>
      </c>
      <c r="E2072" s="1">
        <f>LOG(F2072+1,10)</f>
        <v>0.30102999566398114</v>
      </c>
      <c r="F2072" s="7">
        <v>1</v>
      </c>
      <c r="G2072" s="9" t="s">
        <v>3475</v>
      </c>
      <c r="H2072" s="4">
        <f>F2072/freq.sum.r6e</f>
        <v>4.9701789264413521E-5</v>
      </c>
      <c r="I2072" s="4" t="str">
        <f>_xlfn.LET(_xlpm.sep,":",_xlpm.w,$G2072,LEFT(_xlpm.w,FIND(_xlpm.sep,_xlpm.w)-1))</f>
        <v>nɪ</v>
      </c>
      <c r="J2072" s="4" t="str">
        <f>_xlfn.LET(_xlpm.sep,":",_xlpm.w,$G2072,RIGHT(_xlpm.w,LEN(_xlpm.w)-FIND(_xlpm.sep,_xlpm.w)))</f>
        <v>nye</v>
      </c>
      <c r="K2072" s="10">
        <f>_xlfn.LET(_xlpm.w,I2072,LEN(_xlpm.w))</f>
        <v>2</v>
      </c>
      <c r="L2072" s="10">
        <f>_xlfn.LET(_xlpm.w,J2072,LEN(_xlpm.w))</f>
        <v>3</v>
      </c>
      <c r="M2072" s="10">
        <f>_xlfn.LET(_xlpm.a,K2072,_xlpm.b,L2072,MAX(_xlpm.a,_xlpm.b))</f>
        <v>3</v>
      </c>
      <c r="N2072" s="10">
        <f>_xlfn.LET(_xlpm.d,(K2072,L2072),MAX(_xlpm.d)-MIN(_xlpm.d))</f>
        <v>1</v>
      </c>
      <c r="O2072" s="1" t="str">
        <f>_xlfn.LET(_xlpm.sep,":",_xlpm.w,$G2072,_xlfn.CONCAT("~",RIGHT(_xlpm.w,LEN(_xlpm.w)-FIND(_xlpm.sep,_xlpm.w)),"~"))</f>
        <v>~nye~</v>
      </c>
      <c r="P2072" s="1" t="str">
        <f>_xlfn.LET(_xlpm.sep,":",_xlpm.w,$G2072,_xlfn.CONCAT("[",LEFT(_xlpm.w,FIND(_xlpm.sep,_xlpm.w)-1),"]"))</f>
        <v>[nɪ]</v>
      </c>
      <c r="Q2072" s="14" cm="1">
        <f t="array" ref="Q2072">SUM(_xlfn._xlws.FILTER($H$2:$H$7109,_xlfn.MAP($O$2:$O$7109,_xlfn.LAMBDA(_xlpm.x,_xlpm.x=$O2072))))</f>
        <v>9.9403578528827041E-5</v>
      </c>
      <c r="R2072" s="14">
        <f>$H2072/Q2072</f>
        <v>0.5</v>
      </c>
      <c r="S2072" s="14" cm="1">
        <f t="array" ref="S2072">SUM(_xlfn._xlws.FILTER($H$2:$H$7109,_xlfn.MAP($P$2:$P$7109,_xlfn.LAMBDA(_xlpm.x,_xlpm.x=$P2072))))</f>
        <v>1.5904572564612324E-2</v>
      </c>
      <c r="T2072" s="14">
        <f>$H2072/S2072</f>
        <v>3.1250000000000006E-3</v>
      </c>
      <c r="U2072" s="14">
        <f>_xlfn.LET(_xlpm.freq,F2072,_xlpm.size,M2072+1,_xlpm.F,V2072,LOG(1+_xlpm.freq)*LOG(1+_xlpm.size)*_xlpm.F)</f>
        <v>1.3069002321399049E-3</v>
      </c>
      <c r="V2072" s="14">
        <f>_xlfn.LET(_xlpm.a,T2072,_xlpm.b,R2072,2*_xlpm.a*_xlpm.b/(_xlpm.a+_xlpm.b))</f>
        <v>6.2111801242236029E-3</v>
      </c>
      <c r="W2072" s="14">
        <f>_xlfn.LET(_xlpm.p,R2072,_xlpm.q,T2072,LOG(_xlpm.p/_xlpm.q))</f>
        <v>2.2041199826559246</v>
      </c>
      <c r="X2072" s="2"/>
      <c r="AC2072" s="2"/>
      <c r="AH2072" s="2"/>
      <c r="AI2072" s="2"/>
    </row>
    <row r="2073" spans="1:35">
      <c r="A2073" s="1" t="str">
        <f>_xlfn.LET(_xlpm.sep," : ",CONCATENATE(O2073,_xlpm.sep,P2073))</f>
        <v>~dih~ : [dɪ]</v>
      </c>
      <c r="B2073" s="1">
        <f>_xlfn.LET(_xlpm.d,$G2073,_xlpm.k,_xlfn.CONCAT(LEFT(TRIM(B$1),1),"*"),COUNTIF(_xlpm.d,_xlpm.k))</f>
        <v>0</v>
      </c>
      <c r="C2073" s="1">
        <f>_xlfn.LET(_xlpm.d,$G2073,_xlpm.k,_xlfn.CONCAT(LEFT(TRIM(C$1),1),"*"),COUNTIF(_xlpm.d,_xlpm.k))</f>
        <v>0</v>
      </c>
      <c r="D2073" s="1">
        <f>_xlfn.LET(_xlpm.d,$G2073,_xlpm.k,_xlfn.CONCAT(LEFT(TRIM(D$1),1),"*"),COUNTIF(_xlpm.d,_xlpm.k))</f>
        <v>0</v>
      </c>
      <c r="E2073" s="1">
        <f>LOG(F2073+1,10)</f>
        <v>0.47712125471966244</v>
      </c>
      <c r="F2073" s="7">
        <v>2</v>
      </c>
      <c r="G2073" s="9" t="s">
        <v>616</v>
      </c>
      <c r="H2073" s="4">
        <f>F2073/freq.sum.r6e</f>
        <v>9.9403578528827041E-5</v>
      </c>
      <c r="I2073" s="4" t="str">
        <f>_xlfn.LET(_xlpm.sep,":",_xlpm.w,$G2073,LEFT(_xlpm.w,FIND(_xlpm.sep,_xlpm.w)-1))</f>
        <v>dɪ</v>
      </c>
      <c r="J2073" s="4" t="str">
        <f>_xlfn.LET(_xlpm.sep,":",_xlpm.w,$G2073,RIGHT(_xlpm.w,LEN(_xlpm.w)-FIND(_xlpm.sep,_xlpm.w)))</f>
        <v>dih</v>
      </c>
      <c r="K2073" s="10">
        <f>_xlfn.LET(_xlpm.w,I2073,LEN(_xlpm.w))</f>
        <v>2</v>
      </c>
      <c r="L2073" s="10">
        <f>_xlfn.LET(_xlpm.w,J2073,LEN(_xlpm.w))</f>
        <v>3</v>
      </c>
      <c r="M2073" s="10">
        <f>_xlfn.LET(_xlpm.a,K2073,_xlpm.b,L2073,MAX(_xlpm.a,_xlpm.b))</f>
        <v>3</v>
      </c>
      <c r="N2073" s="10">
        <f>_xlfn.LET(_xlpm.d,(K2073,L2073),MAX(_xlpm.d)-MIN(_xlpm.d))</f>
        <v>1</v>
      </c>
      <c r="O2073" s="1" t="str">
        <f>_xlfn.LET(_xlpm.sep,":",_xlpm.w,$G2073,_xlfn.CONCAT("~",RIGHT(_xlpm.w,LEN(_xlpm.w)-FIND(_xlpm.sep,_xlpm.w)),"~"))</f>
        <v>~dih~</v>
      </c>
      <c r="P2073" s="1" t="str">
        <f>_xlfn.LET(_xlpm.sep,":",_xlpm.w,$G2073,_xlfn.CONCAT("[",LEFT(_xlpm.w,FIND(_xlpm.sep,_xlpm.w)-1),"]"))</f>
        <v>[dɪ]</v>
      </c>
      <c r="Q2073" s="14" cm="1">
        <f t="array" ref="Q2073">SUM(_xlfn._xlws.FILTER($H$2:$H$7109,_xlfn.MAP($O$2:$O$7109,_xlfn.LAMBDA(_xlpm.x,_xlpm.x=$O2073))))</f>
        <v>9.9403578528827041E-5</v>
      </c>
      <c r="R2073" s="14">
        <f>$H2073/Q2073</f>
        <v>1</v>
      </c>
      <c r="S2073" s="14" cm="1">
        <f t="array" ref="S2073">SUM(_xlfn._xlws.FILTER($H$2:$H$7109,_xlfn.MAP($P$2:$P$7109,_xlfn.LAMBDA(_xlpm.x,_xlpm.x=$P2073))))</f>
        <v>1.5904572564612324E-2</v>
      </c>
      <c r="T2073" s="14">
        <f>$H2073/S2073</f>
        <v>6.2500000000000012E-3</v>
      </c>
      <c r="U2073" s="14">
        <f>_xlfn.LET(_xlpm.freq,F2073,_xlpm.size,M2073+1,_xlpm.F,V2073,LOG(1+_xlpm.freq)*LOG(1+_xlpm.size)*_xlpm.F)</f>
        <v>4.1427757202510468E-3</v>
      </c>
      <c r="V2073" s="14">
        <f>_xlfn.LET(_xlpm.a,T2073,_xlpm.b,R2073,2*_xlpm.a*_xlpm.b/(_xlpm.a+_xlpm.b))</f>
        <v>1.2422360248447206E-2</v>
      </c>
      <c r="W2073" s="14">
        <f>_xlfn.LET(_xlpm.p,R2073,_xlpm.q,T2073,LOG(_xlpm.p/_xlpm.q))</f>
        <v>2.2041199826559246</v>
      </c>
      <c r="X2073" s="2"/>
      <c r="AC2073" s="2"/>
      <c r="AH2073" s="2"/>
      <c r="AI2073" s="2"/>
    </row>
    <row r="2074" spans="1:35">
      <c r="A2074" s="1" t="str">
        <f>_xlfn.LET(_xlpm.sep," : ",CONCATENATE(O2074,_xlpm.sep,P2074))</f>
        <v>~dyh~ : [dɪ]</v>
      </c>
      <c r="B2074" s="1">
        <f>_xlfn.LET(_xlpm.d,$G2074,_xlpm.k,_xlfn.CONCAT(LEFT(TRIM(B$1),1),"*"),COUNTIF(_xlpm.d,_xlpm.k))</f>
        <v>0</v>
      </c>
      <c r="C2074" s="1">
        <f>_xlfn.LET(_xlpm.d,$G2074,_xlpm.k,_xlfn.CONCAT(LEFT(TRIM(C$1),1),"*"),COUNTIF(_xlpm.d,_xlpm.k))</f>
        <v>0</v>
      </c>
      <c r="D2074" s="1">
        <f>_xlfn.LET(_xlpm.d,$G2074,_xlpm.k,_xlfn.CONCAT(LEFT(TRIM(D$1),1),"*"),COUNTIF(_xlpm.d,_xlpm.k))</f>
        <v>0</v>
      </c>
      <c r="E2074" s="1">
        <f>LOG(F2074+1,10)</f>
        <v>0.47712125471966244</v>
      </c>
      <c r="F2074" s="7">
        <v>2</v>
      </c>
      <c r="G2074" s="9" t="s">
        <v>646</v>
      </c>
      <c r="H2074" s="4">
        <f>F2074/freq.sum.r6e</f>
        <v>9.9403578528827041E-5</v>
      </c>
      <c r="I2074" s="1" t="str">
        <f>_xlfn.LET(_xlpm.sep,":",_xlpm.w,$G2074,LEFT(_xlpm.w,FIND(_xlpm.sep,_xlpm.w)-1))</f>
        <v>dɪ</v>
      </c>
      <c r="J2074" s="1" t="str">
        <f>_xlfn.LET(_xlpm.sep,":",_xlpm.w,$G2074,RIGHT(_xlpm.w,LEN(_xlpm.w)-FIND(_xlpm.sep,_xlpm.w)))</f>
        <v>dyh</v>
      </c>
      <c r="K2074" s="10">
        <f>_xlfn.LET(_xlpm.w,I2074,LEN(_xlpm.w))</f>
        <v>2</v>
      </c>
      <c r="L2074" s="10">
        <f>_xlfn.LET(_xlpm.w,J2074,LEN(_xlpm.w))</f>
        <v>3</v>
      </c>
      <c r="M2074" s="10">
        <f>_xlfn.LET(_xlpm.a,K2074,_xlpm.b,L2074,MAX(_xlpm.a,_xlpm.b))</f>
        <v>3</v>
      </c>
      <c r="N2074" s="10">
        <f>_xlfn.LET(_xlpm.d,(K2074,L2074),MAX(_xlpm.d)-MIN(_xlpm.d))</f>
        <v>1</v>
      </c>
      <c r="O2074" s="1" t="str">
        <f>_xlfn.LET(_xlpm.sep,":",_xlpm.w,$G2074,_xlfn.CONCAT("~",RIGHT(_xlpm.w,LEN(_xlpm.w)-FIND(_xlpm.sep,_xlpm.w)),"~"))</f>
        <v>~dyh~</v>
      </c>
      <c r="P2074" s="1" t="str">
        <f>_xlfn.LET(_xlpm.sep,":",_xlpm.w,$G2074,_xlfn.CONCAT("[",LEFT(_xlpm.w,FIND(_xlpm.sep,_xlpm.w)-1),"]"))</f>
        <v>[dɪ]</v>
      </c>
      <c r="Q2074" s="14" cm="1">
        <f t="array" ref="Q2074">SUM(_xlfn._xlws.FILTER($H$2:$H$7111,_xlfn.MAP($O$2:$O$7111,_xlfn.LAMBDA(_xlpm.x,_xlpm.x=$O2074))))</f>
        <v>9.9403578528827041E-5</v>
      </c>
      <c r="R2074" s="14">
        <f>$H2074/Q2074</f>
        <v>1</v>
      </c>
      <c r="S2074" s="14" cm="1">
        <f t="array" ref="S2074">SUM(_xlfn._xlws.FILTER($H$2:$H$7111,_xlfn.MAP($P$2:$P$7111,_xlfn.LAMBDA(_xlpm.x,_xlpm.x=$P2074))))</f>
        <v>1.5904572564612324E-2</v>
      </c>
      <c r="T2074" s="14">
        <f>$H2074/S2074</f>
        <v>6.2500000000000012E-3</v>
      </c>
      <c r="U2074" s="14">
        <f>_xlfn.LET(_xlpm.freq,F2074,_xlpm.size,M2074+1,_xlpm.F,V2074,LOG(1+_xlpm.freq)*LOG(1+_xlpm.size)*_xlpm.F)</f>
        <v>4.1427757202510468E-3</v>
      </c>
      <c r="V2074" s="14">
        <f>_xlfn.LET(_xlpm.a,T2074,_xlpm.b,R2074,2*_xlpm.a*_xlpm.b/(_xlpm.a+_xlpm.b))</f>
        <v>1.2422360248447206E-2</v>
      </c>
      <c r="W2074" s="14">
        <f>_xlfn.LET(_xlpm.p,R2074,_xlpm.q,T2074,LOG(_xlpm.p/_xlpm.q))</f>
        <v>2.2041199826559246</v>
      </c>
      <c r="X2074" s="2"/>
      <c r="AC2074" s="2"/>
      <c r="AH2074" s="2"/>
      <c r="AI2074" s="2"/>
    </row>
    <row r="2075" spans="1:35">
      <c r="A2075" s="1" t="str">
        <f>_xlfn.LET(_xlpm.sep," : ",CONCATENATE(O2075,_xlpm.sep,P2075))</f>
        <v>~neh~ : [nɪ]</v>
      </c>
      <c r="B2075" s="1">
        <f>_xlfn.LET(_xlpm.d,$G2075,_xlpm.k,_xlfn.CONCAT(LEFT(TRIM(B$1),1),"*"),COUNTIF(_xlpm.d,_xlpm.k))</f>
        <v>0</v>
      </c>
      <c r="C2075" s="1">
        <f>_xlfn.LET(_xlpm.d,$G2075,_xlpm.k,_xlfn.CONCAT(LEFT(TRIM(C$1),1),"*"),COUNTIF(_xlpm.d,_xlpm.k))</f>
        <v>0</v>
      </c>
      <c r="D2075" s="1">
        <f>_xlfn.LET(_xlpm.d,$G2075,_xlpm.k,_xlfn.CONCAT(LEFT(TRIM(D$1),1),"*"),COUNTIF(_xlpm.d,_xlpm.k))</f>
        <v>1</v>
      </c>
      <c r="E2075" s="1">
        <f>LOG(F2075+1,10)</f>
        <v>0.47712125471966244</v>
      </c>
      <c r="F2075" s="7">
        <v>2</v>
      </c>
      <c r="G2075" s="9" t="s">
        <v>3376</v>
      </c>
      <c r="H2075" s="4">
        <f>F2075/freq.sum.r6e</f>
        <v>9.9403578528827041E-5</v>
      </c>
      <c r="I2075" s="1" t="str">
        <f>_xlfn.LET(_xlpm.sep,":",_xlpm.w,$G2075,LEFT(_xlpm.w,FIND(_xlpm.sep,_xlpm.w)-1))</f>
        <v>nɪ</v>
      </c>
      <c r="J2075" s="1" t="str">
        <f>_xlfn.LET(_xlpm.sep,":",_xlpm.w,$G2075,RIGHT(_xlpm.w,LEN(_xlpm.w)-FIND(_xlpm.sep,_xlpm.w)))</f>
        <v>neh</v>
      </c>
      <c r="K2075" s="10">
        <f>_xlfn.LET(_xlpm.w,I2075,LEN(_xlpm.w))</f>
        <v>2</v>
      </c>
      <c r="L2075" s="10">
        <f>_xlfn.LET(_xlpm.w,J2075,LEN(_xlpm.w))</f>
        <v>3</v>
      </c>
      <c r="M2075" s="10">
        <f>_xlfn.LET(_xlpm.a,K2075,_xlpm.b,L2075,MAX(_xlpm.a,_xlpm.b))</f>
        <v>3</v>
      </c>
      <c r="N2075" s="10">
        <f>_xlfn.LET(_xlpm.d,(K2075,L2075),MAX(_xlpm.d)-MIN(_xlpm.d))</f>
        <v>1</v>
      </c>
      <c r="O2075" s="1" t="str">
        <f>_xlfn.LET(_xlpm.sep,":",_xlpm.w,$G2075,_xlfn.CONCAT("~",RIGHT(_xlpm.w,LEN(_xlpm.w)-FIND(_xlpm.sep,_xlpm.w)),"~"))</f>
        <v>~neh~</v>
      </c>
      <c r="P2075" s="1" t="str">
        <f>_xlfn.LET(_xlpm.sep,":",_xlpm.w,$G2075,_xlfn.CONCAT("[",LEFT(_xlpm.w,FIND(_xlpm.sep,_xlpm.w)-1),"]"))</f>
        <v>[nɪ]</v>
      </c>
      <c r="Q2075" s="14" cm="1">
        <f t="array" ref="Q2075">SUM(_xlfn._xlws.FILTER($H$2:$H$7117,_xlfn.MAP($O$2:$O$7117,_xlfn.LAMBDA(_xlpm.x,_xlpm.x=$O2075))))</f>
        <v>9.9403578528827041E-5</v>
      </c>
      <c r="R2075" s="14">
        <f>$H2075/Q2075</f>
        <v>1</v>
      </c>
      <c r="S2075" s="14" cm="1">
        <f t="array" ref="S2075">SUM(_xlfn._xlws.FILTER($H$2:$H$7117,_xlfn.MAP($P$2:$P$7117,_xlfn.LAMBDA(_xlpm.x,_xlpm.x=$P2075))))</f>
        <v>1.5904572564612324E-2</v>
      </c>
      <c r="T2075" s="14">
        <f>$H2075/S2075</f>
        <v>6.2500000000000012E-3</v>
      </c>
      <c r="U2075" s="14">
        <f>_xlfn.LET(_xlpm.freq,F2075,_xlpm.size,M2075+1,_xlpm.F,V2075,LOG(1+_xlpm.freq)*LOG(1+_xlpm.size)*_xlpm.F)</f>
        <v>4.1427757202510468E-3</v>
      </c>
      <c r="V2075" s="14">
        <f>_xlfn.LET(_xlpm.a,T2075,_xlpm.b,R2075,2*_xlpm.a*_xlpm.b/(_xlpm.a+_xlpm.b))</f>
        <v>1.2422360248447206E-2</v>
      </c>
      <c r="W2075" s="14">
        <f>_xlfn.LET(_xlpm.p,R2075,_xlpm.q,T2075,LOG(_xlpm.p/_xlpm.q))</f>
        <v>2.2041199826559246</v>
      </c>
      <c r="X2075" s="2"/>
      <c r="AC2075" s="2"/>
      <c r="AH2075" s="2"/>
      <c r="AI2075" s="2"/>
    </row>
    <row r="2076" spans="1:35">
      <c r="A2076" s="1" t="str">
        <f>_xlfn.LET(_xlpm.sep," : ",CONCATENATE(O2076,_xlpm.sep,P2076))</f>
        <v>~nih~ : [nɪ]</v>
      </c>
      <c r="B2076" s="1">
        <f>_xlfn.LET(_xlpm.d,$G2076,_xlpm.k,_xlfn.CONCAT(LEFT(TRIM(B$1),1),"*"),COUNTIF(_xlpm.d,_xlpm.k))</f>
        <v>0</v>
      </c>
      <c r="C2076" s="1">
        <f>_xlfn.LET(_xlpm.d,$G2076,_xlpm.k,_xlfn.CONCAT(LEFT(TRIM(C$1),1),"*"),COUNTIF(_xlpm.d,_xlpm.k))</f>
        <v>0</v>
      </c>
      <c r="D2076" s="1">
        <f>_xlfn.LET(_xlpm.d,$G2076,_xlpm.k,_xlfn.CONCAT(LEFT(TRIM(D$1),1),"*"),COUNTIF(_xlpm.d,_xlpm.k))</f>
        <v>1</v>
      </c>
      <c r="E2076" s="1">
        <f>LOG(F2076+1,10)</f>
        <v>0.47712125471966244</v>
      </c>
      <c r="F2076" s="7">
        <v>2</v>
      </c>
      <c r="G2076" s="9" t="s">
        <v>3402</v>
      </c>
      <c r="H2076" s="4">
        <f>F2076/freq.sum.r6e</f>
        <v>9.9403578528827041E-5</v>
      </c>
      <c r="I2076" s="1" t="str">
        <f>_xlfn.LET(_xlpm.sep,":",_xlpm.w,$G2076,LEFT(_xlpm.w,FIND(_xlpm.sep,_xlpm.w)-1))</f>
        <v>nɪ</v>
      </c>
      <c r="J2076" s="1" t="str">
        <f>_xlfn.LET(_xlpm.sep,":",_xlpm.w,$G2076,RIGHT(_xlpm.w,LEN(_xlpm.w)-FIND(_xlpm.sep,_xlpm.w)))</f>
        <v>nih</v>
      </c>
      <c r="K2076" s="10">
        <f>_xlfn.LET(_xlpm.w,I2076,LEN(_xlpm.w))</f>
        <v>2</v>
      </c>
      <c r="L2076" s="10">
        <f>_xlfn.LET(_xlpm.w,J2076,LEN(_xlpm.w))</f>
        <v>3</v>
      </c>
      <c r="M2076" s="10">
        <f>_xlfn.LET(_xlpm.a,K2076,_xlpm.b,L2076,MAX(_xlpm.a,_xlpm.b))</f>
        <v>3</v>
      </c>
      <c r="N2076" s="10">
        <f>_xlfn.LET(_xlpm.d,(K2076,L2076),MAX(_xlpm.d)-MIN(_xlpm.d))</f>
        <v>1</v>
      </c>
      <c r="O2076" s="1" t="str">
        <f>_xlfn.LET(_xlpm.sep,":",_xlpm.w,$G2076,_xlfn.CONCAT("~",RIGHT(_xlpm.w,LEN(_xlpm.w)-FIND(_xlpm.sep,_xlpm.w)),"~"))</f>
        <v>~nih~</v>
      </c>
      <c r="P2076" s="1" t="str">
        <f>_xlfn.LET(_xlpm.sep,":",_xlpm.w,$G2076,_xlfn.CONCAT("[",LEFT(_xlpm.w,FIND(_xlpm.sep,_xlpm.w)-1),"]"))</f>
        <v>[nɪ]</v>
      </c>
      <c r="Q2076" s="14" cm="1">
        <f t="array" ref="Q2076">SUM(_xlfn._xlws.FILTER($H$2:$H$7117,_xlfn.MAP($O$2:$O$7117,_xlfn.LAMBDA(_xlpm.x,_xlpm.x=$O2076))))</f>
        <v>9.9403578528827041E-5</v>
      </c>
      <c r="R2076" s="14">
        <f>$H2076/Q2076</f>
        <v>1</v>
      </c>
      <c r="S2076" s="14" cm="1">
        <f t="array" ref="S2076">SUM(_xlfn._xlws.FILTER($H$2:$H$7117,_xlfn.MAP($P$2:$P$7117,_xlfn.LAMBDA(_xlpm.x,_xlpm.x=$P2076))))</f>
        <v>1.5904572564612324E-2</v>
      </c>
      <c r="T2076" s="14">
        <f>$H2076/S2076</f>
        <v>6.2500000000000012E-3</v>
      </c>
      <c r="U2076" s="14">
        <f>_xlfn.LET(_xlpm.freq,F2076,_xlpm.size,M2076+1,_xlpm.F,V2076,LOG(1+_xlpm.freq)*LOG(1+_xlpm.size)*_xlpm.F)</f>
        <v>4.1427757202510468E-3</v>
      </c>
      <c r="V2076" s="14">
        <f>_xlfn.LET(_xlpm.a,T2076,_xlpm.b,R2076,2*_xlpm.a*_xlpm.b/(_xlpm.a+_xlpm.b))</f>
        <v>1.2422360248447206E-2</v>
      </c>
      <c r="W2076" s="14">
        <f>_xlfn.LET(_xlpm.p,R2076,_xlpm.q,T2076,LOG(_xlpm.p/_xlpm.q))</f>
        <v>2.2041199826559246</v>
      </c>
      <c r="X2076" s="2"/>
      <c r="AC2076" s="2"/>
      <c r="AH2076" s="2"/>
      <c r="AI2076" s="2"/>
    </row>
    <row r="2077" spans="1:35">
      <c r="A2077" s="1" t="str">
        <f>_xlfn.LET(_xlpm.sep," : ",CONCATENATE(O2077,_xlpm.sep,P2077))</f>
        <v>~nyh~ : [nɪ]</v>
      </c>
      <c r="B2077" s="1">
        <f>_xlfn.LET(_xlpm.d,$G2077,_xlpm.k,_xlfn.CONCAT(LEFT(TRIM(B$1),1),"*"),COUNTIF(_xlpm.d,_xlpm.k))</f>
        <v>0</v>
      </c>
      <c r="C2077" s="1">
        <f>_xlfn.LET(_xlpm.d,$G2077,_xlpm.k,_xlfn.CONCAT(LEFT(TRIM(C$1),1),"*"),COUNTIF(_xlpm.d,_xlpm.k))</f>
        <v>0</v>
      </c>
      <c r="D2077" s="1">
        <f>_xlfn.LET(_xlpm.d,$G2077,_xlpm.k,_xlfn.CONCAT(LEFT(TRIM(D$1),1),"*"),COUNTIF(_xlpm.d,_xlpm.k))</f>
        <v>1</v>
      </c>
      <c r="E2077" s="1">
        <f>LOG(F2077+1,10)</f>
        <v>0.47712125471966244</v>
      </c>
      <c r="F2077" s="7">
        <v>2</v>
      </c>
      <c r="G2077" s="9" t="s">
        <v>3477</v>
      </c>
      <c r="H2077" s="4">
        <f>F2077/freq.sum.r6e</f>
        <v>9.9403578528827041E-5</v>
      </c>
      <c r="I2077" s="4" t="str">
        <f>_xlfn.LET(_xlpm.sep,":",_xlpm.w,$G2077,LEFT(_xlpm.w,FIND(_xlpm.sep,_xlpm.w)-1))</f>
        <v>nɪ</v>
      </c>
      <c r="J2077" s="4" t="str">
        <f>_xlfn.LET(_xlpm.sep,":",_xlpm.w,$G2077,RIGHT(_xlpm.w,LEN(_xlpm.w)-FIND(_xlpm.sep,_xlpm.w)))</f>
        <v>nyh</v>
      </c>
      <c r="K2077" s="10">
        <f>_xlfn.LET(_xlpm.w,I2077,LEN(_xlpm.w))</f>
        <v>2</v>
      </c>
      <c r="L2077" s="10">
        <f>_xlfn.LET(_xlpm.w,J2077,LEN(_xlpm.w))</f>
        <v>3</v>
      </c>
      <c r="M2077" s="10">
        <f>_xlfn.LET(_xlpm.a,K2077,_xlpm.b,L2077,MAX(_xlpm.a,_xlpm.b))</f>
        <v>3</v>
      </c>
      <c r="N2077" s="10">
        <f>_xlfn.LET(_xlpm.d,(K2077,L2077),MAX(_xlpm.d)-MIN(_xlpm.d))</f>
        <v>1</v>
      </c>
      <c r="O2077" s="1" t="str">
        <f>_xlfn.LET(_xlpm.sep,":",_xlpm.w,$G2077,_xlfn.CONCAT("~",RIGHT(_xlpm.w,LEN(_xlpm.w)-FIND(_xlpm.sep,_xlpm.w)),"~"))</f>
        <v>~nyh~</v>
      </c>
      <c r="P2077" s="1" t="str">
        <f>_xlfn.LET(_xlpm.sep,":",_xlpm.w,$G2077,_xlfn.CONCAT("[",LEFT(_xlpm.w,FIND(_xlpm.sep,_xlpm.w)-1),"]"))</f>
        <v>[nɪ]</v>
      </c>
      <c r="Q2077" s="14" cm="1">
        <f t="array" ref="Q2077">SUM(_xlfn._xlws.FILTER($H$2:$H$7109,_xlfn.MAP($O$2:$O$7109,_xlfn.LAMBDA(_xlpm.x,_xlpm.x=$O2077))))</f>
        <v>9.9403578528827041E-5</v>
      </c>
      <c r="R2077" s="14">
        <f>$H2077/Q2077</f>
        <v>1</v>
      </c>
      <c r="S2077" s="14" cm="1">
        <f t="array" ref="S2077">SUM(_xlfn._xlws.FILTER($H$2:$H$7109,_xlfn.MAP($P$2:$P$7109,_xlfn.LAMBDA(_xlpm.x,_xlpm.x=$P2077))))</f>
        <v>1.5904572564612324E-2</v>
      </c>
      <c r="T2077" s="14">
        <f>$H2077/S2077</f>
        <v>6.2500000000000012E-3</v>
      </c>
      <c r="U2077" s="14">
        <f>_xlfn.LET(_xlpm.freq,F2077,_xlpm.size,M2077+1,_xlpm.F,V2077,LOG(1+_xlpm.freq)*LOG(1+_xlpm.size)*_xlpm.F)</f>
        <v>4.1427757202510468E-3</v>
      </c>
      <c r="V2077" s="14">
        <f>_xlfn.LET(_xlpm.a,T2077,_xlpm.b,R2077,2*_xlpm.a*_xlpm.b/(_xlpm.a+_xlpm.b))</f>
        <v>1.2422360248447206E-2</v>
      </c>
      <c r="W2077" s="14">
        <f>_xlfn.LET(_xlpm.p,R2077,_xlpm.q,T2077,LOG(_xlpm.p/_xlpm.q))</f>
        <v>2.2041199826559246</v>
      </c>
      <c r="X2077" s="2"/>
      <c r="AC2077" s="2"/>
      <c r="AH2077" s="2"/>
      <c r="AI2077" s="2"/>
    </row>
    <row r="2078" spans="1:35">
      <c r="A2078" s="1" t="str">
        <f>_xlfn.LET(_xlpm.sep," : ",CONCATENATE(O2078,_xlpm.sep,P2078))</f>
        <v>~vee~ : [vɪ]</v>
      </c>
      <c r="B2078" s="1">
        <f>_xlfn.LET(_xlpm.d,$G2078,_xlpm.k,_xlfn.CONCAT(LEFT(TRIM(B$1),1),"*"),COUNTIF(_xlpm.d,_xlpm.k))</f>
        <v>0</v>
      </c>
      <c r="C2078" s="1">
        <f>_xlfn.LET(_xlpm.d,$G2078,_xlpm.k,_xlfn.CONCAT(LEFT(TRIM(C$1),1),"*"),COUNTIF(_xlpm.d,_xlpm.k))</f>
        <v>0</v>
      </c>
      <c r="D2078" s="1">
        <f>_xlfn.LET(_xlpm.d,$G2078,_xlpm.k,_xlfn.CONCAT(LEFT(TRIM(D$1),1),"*"),COUNTIF(_xlpm.d,_xlpm.k))</f>
        <v>0</v>
      </c>
      <c r="E2078" s="1">
        <f>LOG(F2078+1,10)</f>
        <v>0.30102999566398114</v>
      </c>
      <c r="F2078" s="7">
        <v>1</v>
      </c>
      <c r="G2078" s="9" t="s">
        <v>5144</v>
      </c>
      <c r="H2078" s="4">
        <f>F2078/freq.sum.r6e</f>
        <v>4.9701789264413521E-5</v>
      </c>
      <c r="I2078" s="1" t="str">
        <f>_xlfn.LET(_xlpm.sep,":",_xlpm.w,$G2078,LEFT(_xlpm.w,FIND(_xlpm.sep,_xlpm.w)-1))</f>
        <v>vɪ</v>
      </c>
      <c r="J2078" s="1" t="str">
        <f>_xlfn.LET(_xlpm.sep,":",_xlpm.w,$G2078,RIGHT(_xlpm.w,LEN(_xlpm.w)-FIND(_xlpm.sep,_xlpm.w)))</f>
        <v>vee</v>
      </c>
      <c r="K2078" s="10">
        <f>_xlfn.LET(_xlpm.w,I2078,LEN(_xlpm.w))</f>
        <v>2</v>
      </c>
      <c r="L2078" s="10">
        <f>_xlfn.LET(_xlpm.w,J2078,LEN(_xlpm.w))</f>
        <v>3</v>
      </c>
      <c r="M2078" s="10">
        <f>_xlfn.LET(_xlpm.a,K2078,_xlpm.b,L2078,MAX(_xlpm.a,_xlpm.b))</f>
        <v>3</v>
      </c>
      <c r="N2078" s="10">
        <f>_xlfn.LET(_xlpm.d,(K2078,L2078),MAX(_xlpm.d)-MIN(_xlpm.d))</f>
        <v>1</v>
      </c>
      <c r="O2078" s="1" t="str">
        <f>_xlfn.LET(_xlpm.sep,":",_xlpm.w,$G2078,_xlfn.CONCAT("~",RIGHT(_xlpm.w,LEN(_xlpm.w)-FIND(_xlpm.sep,_xlpm.w)),"~"))</f>
        <v>~vee~</v>
      </c>
      <c r="P2078" s="1" t="str">
        <f>_xlfn.LET(_xlpm.sep,":",_xlpm.w,$G2078,_xlfn.CONCAT("[",LEFT(_xlpm.w,FIND(_xlpm.sep,_xlpm.w)-1),"]"))</f>
        <v>[vɪ]</v>
      </c>
      <c r="Q2078" s="14" cm="1">
        <f t="array" ref="Q2078">SUM(_xlfn._xlws.FILTER($H$2:$H$7109,_xlfn.MAP($O$2:$O$7109,_xlfn.LAMBDA(_xlpm.x,_xlpm.x=$O2078))))</f>
        <v>4.9701789264413521E-5</v>
      </c>
      <c r="R2078" s="14">
        <f>$H2078/Q2078</f>
        <v>1</v>
      </c>
      <c r="S2078" s="14" cm="1">
        <f t="array" ref="S2078">SUM(_xlfn._xlws.FILTER($H$2:$H$7109,_xlfn.MAP($P$2:$P$7109,_xlfn.LAMBDA(_xlpm.x,_xlpm.x=$P2078))))</f>
        <v>7.9522862823061605E-3</v>
      </c>
      <c r="T2078" s="14">
        <f>$H2078/S2078</f>
        <v>6.2500000000000021E-3</v>
      </c>
      <c r="U2078" s="14">
        <f>_xlfn.LET(_xlpm.freq,F2078,_xlpm.size,M2078+1,_xlpm.F,V2078,LOG(1+_xlpm.freq)*LOG(1+_xlpm.size)*_xlpm.F)</f>
        <v>2.6138004642798102E-3</v>
      </c>
      <c r="V2078" s="14">
        <f>_xlfn.LET(_xlpm.a,T2078,_xlpm.b,R2078,2*_xlpm.a*_xlpm.b/(_xlpm.a+_xlpm.b))</f>
        <v>1.2422360248447208E-2</v>
      </c>
      <c r="W2078" s="14">
        <f>_xlfn.LET(_xlpm.p,R2078,_xlpm.q,T2078,LOG(_xlpm.p/_xlpm.q))</f>
        <v>2.2041199826559246</v>
      </c>
      <c r="X2078" s="2"/>
      <c r="AC2078" s="2"/>
      <c r="AH2078" s="2"/>
      <c r="AI2078" s="2"/>
    </row>
    <row r="2079" spans="1:35">
      <c r="A2079" s="1" t="str">
        <f>_xlfn.LET(_xlpm.sep," : ",CONCATENATE(O2079,_xlpm.sep,P2079))</f>
        <v>~vye~ : [vɪ]</v>
      </c>
      <c r="B2079" s="1">
        <f>_xlfn.LET(_xlpm.d,$G2079,_xlpm.k,_xlfn.CONCAT(LEFT(TRIM(B$1),1),"*"),COUNTIF(_xlpm.d,_xlpm.k))</f>
        <v>0</v>
      </c>
      <c r="C2079" s="1">
        <f>_xlfn.LET(_xlpm.d,$G2079,_xlpm.k,_xlfn.CONCAT(LEFT(TRIM(C$1),1),"*"),COUNTIF(_xlpm.d,_xlpm.k))</f>
        <v>0</v>
      </c>
      <c r="D2079" s="1">
        <f>_xlfn.LET(_xlpm.d,$G2079,_xlpm.k,_xlfn.CONCAT(LEFT(TRIM(D$1),1),"*"),COUNTIF(_xlpm.d,_xlpm.k))</f>
        <v>0</v>
      </c>
      <c r="E2079" s="1">
        <f>LOG(F2079+1,10)</f>
        <v>0.30102999566398114</v>
      </c>
      <c r="F2079" s="7">
        <v>1</v>
      </c>
      <c r="G2079" s="9" t="s">
        <v>5179</v>
      </c>
      <c r="H2079" s="4">
        <f>F2079/freq.sum.r6e</f>
        <v>4.9701789264413521E-5</v>
      </c>
      <c r="I2079" s="1" t="str">
        <f>_xlfn.LET(_xlpm.sep,":",_xlpm.w,$G2079,LEFT(_xlpm.w,FIND(_xlpm.sep,_xlpm.w)-1))</f>
        <v>vɪ</v>
      </c>
      <c r="J2079" s="1" t="str">
        <f>_xlfn.LET(_xlpm.sep,":",_xlpm.w,$G2079,RIGHT(_xlpm.w,LEN(_xlpm.w)-FIND(_xlpm.sep,_xlpm.w)))</f>
        <v>vye</v>
      </c>
      <c r="K2079" s="10">
        <f>_xlfn.LET(_xlpm.w,I2079,LEN(_xlpm.w))</f>
        <v>2</v>
      </c>
      <c r="L2079" s="10">
        <f>_xlfn.LET(_xlpm.w,J2079,LEN(_xlpm.w))</f>
        <v>3</v>
      </c>
      <c r="M2079" s="10">
        <f>_xlfn.LET(_xlpm.a,K2079,_xlpm.b,L2079,MAX(_xlpm.a,_xlpm.b))</f>
        <v>3</v>
      </c>
      <c r="N2079" s="10">
        <f>_xlfn.LET(_xlpm.d,(K2079,L2079),MAX(_xlpm.d)-MIN(_xlpm.d))</f>
        <v>1</v>
      </c>
      <c r="O2079" s="1" t="str">
        <f>_xlfn.LET(_xlpm.sep,":",_xlpm.w,$G2079,_xlfn.CONCAT("~",RIGHT(_xlpm.w,LEN(_xlpm.w)-FIND(_xlpm.sep,_xlpm.w)),"~"))</f>
        <v>~vye~</v>
      </c>
      <c r="P2079" s="1" t="str">
        <f>_xlfn.LET(_xlpm.sep,":",_xlpm.w,$G2079,_xlfn.CONCAT("[",LEFT(_xlpm.w,FIND(_xlpm.sep,_xlpm.w)-1),"]"))</f>
        <v>[vɪ]</v>
      </c>
      <c r="Q2079" s="14" cm="1">
        <f t="array" ref="Q2079">SUM(_xlfn._xlws.FILTER($H$2:$H$7111,_xlfn.MAP($O$2:$O$7111,_xlfn.LAMBDA(_xlpm.x,_xlpm.x=$O2079))))</f>
        <v>4.9701789264413521E-5</v>
      </c>
      <c r="R2079" s="14">
        <f>$H2079/Q2079</f>
        <v>1</v>
      </c>
      <c r="S2079" s="14" cm="1">
        <f t="array" ref="S2079">SUM(_xlfn._xlws.FILTER($H$2:$H$7111,_xlfn.MAP($P$2:$P$7111,_xlfn.LAMBDA(_xlpm.x,_xlpm.x=$P2079))))</f>
        <v>7.9522862823061605E-3</v>
      </c>
      <c r="T2079" s="14">
        <f>$H2079/S2079</f>
        <v>6.2500000000000021E-3</v>
      </c>
      <c r="U2079" s="14">
        <f>_xlfn.LET(_xlpm.freq,F2079,_xlpm.size,M2079+1,_xlpm.F,V2079,LOG(1+_xlpm.freq)*LOG(1+_xlpm.size)*_xlpm.F)</f>
        <v>2.6138004642798102E-3</v>
      </c>
      <c r="V2079" s="14">
        <f>_xlfn.LET(_xlpm.a,T2079,_xlpm.b,R2079,2*_xlpm.a*_xlpm.b/(_xlpm.a+_xlpm.b))</f>
        <v>1.2422360248447208E-2</v>
      </c>
      <c r="W2079" s="14">
        <f>_xlfn.LET(_xlpm.p,R2079,_xlpm.q,T2079,LOG(_xlpm.p/_xlpm.q))</f>
        <v>2.2041199826559246</v>
      </c>
      <c r="X2079" s="2"/>
      <c r="AC2079" s="2"/>
      <c r="AH2079" s="2"/>
      <c r="AI2079" s="2"/>
    </row>
    <row r="2080" spans="1:35">
      <c r="A2080" s="1" t="str">
        <f>_xlfn.LET(_xlpm.sep," : ",CONCATENATE(O2080,_xlpm.sep,P2080))</f>
        <v>~woe~ : [wɪ]</v>
      </c>
      <c r="B2080" s="1">
        <f>_xlfn.LET(_xlpm.d,$G2080,_xlpm.k,_xlfn.CONCAT(LEFT(TRIM(B$1),1),"*"),COUNTIF(_xlpm.d,_xlpm.k))</f>
        <v>0</v>
      </c>
      <c r="C2080" s="1">
        <f>_xlfn.LET(_xlpm.d,$G2080,_xlpm.k,_xlfn.CONCAT(LEFT(TRIM(C$1),1),"*"),COUNTIF(_xlpm.d,_xlpm.k))</f>
        <v>0</v>
      </c>
      <c r="D2080" s="1">
        <f>_xlfn.LET(_xlpm.d,$G2080,_xlpm.k,_xlfn.CONCAT(LEFT(TRIM(D$1),1),"*"),COUNTIF(_xlpm.d,_xlpm.k))</f>
        <v>0</v>
      </c>
      <c r="E2080" s="1">
        <f>LOG(F2080+1,10)</f>
        <v>0.30102999566398114</v>
      </c>
      <c r="F2080" s="7">
        <v>1</v>
      </c>
      <c r="G2080" s="9" t="s">
        <v>5327</v>
      </c>
      <c r="H2080" s="4">
        <f>F2080/freq.sum.r6e</f>
        <v>4.9701789264413521E-5</v>
      </c>
      <c r="I2080" s="1" t="str">
        <f>_xlfn.LET(_xlpm.sep,":",_xlpm.w,$G2080,LEFT(_xlpm.w,FIND(_xlpm.sep,_xlpm.w)-1))</f>
        <v>wɪ</v>
      </c>
      <c r="J2080" s="1" t="str">
        <f>_xlfn.LET(_xlpm.sep,":",_xlpm.w,$G2080,RIGHT(_xlpm.w,LEN(_xlpm.w)-FIND(_xlpm.sep,_xlpm.w)))</f>
        <v>woe</v>
      </c>
      <c r="K2080" s="10">
        <f>_xlfn.LET(_xlpm.w,I2080,LEN(_xlpm.w))</f>
        <v>2</v>
      </c>
      <c r="L2080" s="10">
        <f>_xlfn.LET(_xlpm.w,J2080,LEN(_xlpm.w))</f>
        <v>3</v>
      </c>
      <c r="M2080" s="10">
        <f>_xlfn.LET(_xlpm.a,K2080,_xlpm.b,L2080,MAX(_xlpm.a,_xlpm.b))</f>
        <v>3</v>
      </c>
      <c r="N2080" s="10">
        <f>_xlfn.LET(_xlpm.d,(K2080,L2080),MAX(_xlpm.d)-MIN(_xlpm.d))</f>
        <v>1</v>
      </c>
      <c r="O2080" s="1" t="str">
        <f>_xlfn.LET(_xlpm.sep,":",_xlpm.w,$G2080,_xlfn.CONCAT("~",RIGHT(_xlpm.w,LEN(_xlpm.w)-FIND(_xlpm.sep,_xlpm.w)),"~"))</f>
        <v>~woe~</v>
      </c>
      <c r="P2080" s="1" t="str">
        <f>_xlfn.LET(_xlpm.sep,":",_xlpm.w,$G2080,_xlfn.CONCAT("[",LEFT(_xlpm.w,FIND(_xlpm.sep,_xlpm.w)-1),"]"))</f>
        <v>[wɪ]</v>
      </c>
      <c r="Q2080" s="14" cm="1">
        <f t="array" ref="Q2080">SUM(_xlfn._xlws.FILTER($H$2:$H$7117,_xlfn.MAP($O$2:$O$7117,_xlfn.LAMBDA(_xlpm.x,_xlpm.x=$O2080))))</f>
        <v>4.9701789264413521E-5</v>
      </c>
      <c r="R2080" s="14">
        <f>$H2080/Q2080</f>
        <v>1</v>
      </c>
      <c r="S2080" s="14" cm="1">
        <f t="array" ref="S2080">SUM(_xlfn._xlws.FILTER($H$2:$H$7117,_xlfn.MAP($P$2:$P$7117,_xlfn.LAMBDA(_xlpm.x,_xlpm.x=$P2080))))</f>
        <v>7.9522862823061605E-3</v>
      </c>
      <c r="T2080" s="14">
        <f>$H2080/S2080</f>
        <v>6.2500000000000021E-3</v>
      </c>
      <c r="U2080" s="14">
        <f>_xlfn.LET(_xlpm.freq,F2080,_xlpm.size,M2080+1,_xlpm.F,V2080,LOG(1+_xlpm.freq)*LOG(1+_xlpm.size)*_xlpm.F)</f>
        <v>2.6138004642798102E-3</v>
      </c>
      <c r="V2080" s="14">
        <f>_xlfn.LET(_xlpm.a,T2080,_xlpm.b,R2080,2*_xlpm.a*_xlpm.b/(_xlpm.a+_xlpm.b))</f>
        <v>1.2422360248447208E-2</v>
      </c>
      <c r="W2080" s="14">
        <f>_xlfn.LET(_xlpm.p,R2080,_xlpm.q,T2080,LOG(_xlpm.p/_xlpm.q))</f>
        <v>2.2041199826559246</v>
      </c>
      <c r="X2080" s="2"/>
      <c r="AC2080" s="2"/>
      <c r="AH2080" s="2"/>
      <c r="AI2080" s="2"/>
    </row>
    <row r="2081" spans="1:35">
      <c r="A2081" s="1" t="str">
        <f>_xlfn.LET(_xlpm.sep," : ",CONCATENATE(O2081,_xlpm.sep,P2081))</f>
        <v>~cye~ : [sɪ]</v>
      </c>
      <c r="B2081" s="1">
        <f>_xlfn.LET(_xlpm.d,$G2081,_xlpm.k,_xlfn.CONCAT(LEFT(TRIM(B$1),1),"*"),COUNTIF(_xlpm.d,_xlpm.k))</f>
        <v>0</v>
      </c>
      <c r="C2081" s="1">
        <f>_xlfn.LET(_xlpm.d,$G2081,_xlpm.k,_xlfn.CONCAT(LEFT(TRIM(C$1),1),"*"),COUNTIF(_xlpm.d,_xlpm.k))</f>
        <v>0</v>
      </c>
      <c r="D2081" s="1">
        <f>_xlfn.LET(_xlpm.d,$G2081,_xlpm.k,_xlfn.CONCAT(LEFT(TRIM(D$1),1),"*"),COUNTIF(_xlpm.d,_xlpm.k))</f>
        <v>0</v>
      </c>
      <c r="E2081" s="1">
        <f>LOG(F2081+1,10)</f>
        <v>0.30102999566398114</v>
      </c>
      <c r="F2081" s="7">
        <v>1</v>
      </c>
      <c r="G2081" s="9" t="s">
        <v>4448</v>
      </c>
      <c r="H2081" s="4">
        <f>F2081/freq.sum.r6e</f>
        <v>4.9701789264413521E-5</v>
      </c>
      <c r="I2081" s="1" t="str">
        <f>_xlfn.LET(_xlpm.sep,":",_xlpm.w,$G2081,LEFT(_xlpm.w,FIND(_xlpm.sep,_xlpm.w)-1))</f>
        <v>sɪ</v>
      </c>
      <c r="J2081" s="1" t="str">
        <f>_xlfn.LET(_xlpm.sep,":",_xlpm.w,$G2081,RIGHT(_xlpm.w,LEN(_xlpm.w)-FIND(_xlpm.sep,_xlpm.w)))</f>
        <v>cye</v>
      </c>
      <c r="K2081" s="10">
        <f>_xlfn.LET(_xlpm.w,I2081,LEN(_xlpm.w))</f>
        <v>2</v>
      </c>
      <c r="L2081" s="10">
        <f>_xlfn.LET(_xlpm.w,J2081,LEN(_xlpm.w))</f>
        <v>3</v>
      </c>
      <c r="M2081" s="10">
        <f>_xlfn.LET(_xlpm.a,K2081,_xlpm.b,L2081,MAX(_xlpm.a,_xlpm.b))</f>
        <v>3</v>
      </c>
      <c r="N2081" s="10">
        <f>_xlfn.LET(_xlpm.d,(K2081,L2081),MAX(_xlpm.d)-MIN(_xlpm.d))</f>
        <v>1</v>
      </c>
      <c r="O2081" s="1" t="str">
        <f>_xlfn.LET(_xlpm.sep,":",_xlpm.w,$G2081,_xlfn.CONCAT("~",RIGHT(_xlpm.w,LEN(_xlpm.w)-FIND(_xlpm.sep,_xlpm.w)),"~"))</f>
        <v>~cye~</v>
      </c>
      <c r="P2081" s="1" t="str">
        <f>_xlfn.LET(_xlpm.sep,":",_xlpm.w,$G2081,_xlfn.CONCAT("[",LEFT(_xlpm.w,FIND(_xlpm.sep,_xlpm.w)-1),"]"))</f>
        <v>[sɪ]</v>
      </c>
      <c r="Q2081" s="14" cm="1">
        <f t="array" ref="Q2081">SUM(_xlfn._xlws.FILTER($H$2:$H$7109,_xlfn.MAP($O$2:$O$7109,_xlfn.LAMBDA(_xlpm.x,_xlpm.x=$O2081))))</f>
        <v>9.9403578528827041E-5</v>
      </c>
      <c r="R2081" s="14">
        <f>$H2081/Q2081</f>
        <v>0.5</v>
      </c>
      <c r="S2081" s="14" cm="1">
        <f t="array" ref="S2081">SUM(_xlfn._xlws.FILTER($H$2:$H$7109,_xlfn.MAP($P$2:$P$7109,_xlfn.LAMBDA(_xlpm.x,_xlpm.x=$P2081))))</f>
        <v>1.9085487077534789E-2</v>
      </c>
      <c r="T2081" s="14">
        <f>$H2081/S2081</f>
        <v>2.604166666666667E-3</v>
      </c>
      <c r="U2081" s="14">
        <f>_xlfn.LET(_xlpm.freq,F2081,_xlpm.size,M2081+1,_xlpm.F,V2081,LOG(1+_xlpm.freq)*LOG(1+_xlpm.size)*_xlpm.F)</f>
        <v>1.0902121107488328E-3</v>
      </c>
      <c r="V2081" s="14">
        <f>_xlfn.LET(_xlpm.a,T2081,_xlpm.b,R2081,2*_xlpm.a*_xlpm.b/(_xlpm.a+_xlpm.b))</f>
        <v>5.1813471502590684E-3</v>
      </c>
      <c r="W2081" s="14">
        <f>_xlfn.LET(_xlpm.p,R2081,_xlpm.q,T2081,LOG(_xlpm.p/_xlpm.q))</f>
        <v>2.2833012287035497</v>
      </c>
      <c r="X2081" s="2"/>
      <c r="AC2081" s="2"/>
      <c r="AH2081" s="2"/>
      <c r="AI2081" s="2"/>
    </row>
    <row r="2082" spans="1:35">
      <c r="A2082" s="1" t="str">
        <f>_xlfn.LET(_xlpm.sep," : ",CONCATENATE(O2082,_xlpm.sep,P2082))</f>
        <v>~ceh~ : [sɪ]</v>
      </c>
      <c r="B2082" s="1">
        <f>_xlfn.LET(_xlpm.d,$G2082,_xlpm.k,_xlfn.CONCAT(LEFT(TRIM(B$1),1),"*"),COUNTIF(_xlpm.d,_xlpm.k))</f>
        <v>0</v>
      </c>
      <c r="C2082" s="1">
        <f>_xlfn.LET(_xlpm.d,$G2082,_xlpm.k,_xlfn.CONCAT(LEFT(TRIM(C$1),1),"*"),COUNTIF(_xlpm.d,_xlpm.k))</f>
        <v>0</v>
      </c>
      <c r="D2082" s="1">
        <f>_xlfn.LET(_xlpm.d,$G2082,_xlpm.k,_xlfn.CONCAT(LEFT(TRIM(D$1),1),"*"),COUNTIF(_xlpm.d,_xlpm.k))</f>
        <v>0</v>
      </c>
      <c r="E2082" s="1">
        <f>LOG(F2082+1,10)</f>
        <v>0.47712125471966244</v>
      </c>
      <c r="F2082" s="7">
        <v>2</v>
      </c>
      <c r="G2082" s="9" t="s">
        <v>4427</v>
      </c>
      <c r="H2082" s="4">
        <f>F2082/freq.sum.r6e</f>
        <v>9.9403578528827041E-5</v>
      </c>
      <c r="I2082" s="4" t="str">
        <f>_xlfn.LET(_xlpm.sep,":",_xlpm.w,$G2082,LEFT(_xlpm.w,FIND(_xlpm.sep,_xlpm.w)-1))</f>
        <v>sɪ</v>
      </c>
      <c r="J2082" s="4" t="str">
        <f>_xlfn.LET(_xlpm.sep,":",_xlpm.w,$G2082,RIGHT(_xlpm.w,LEN(_xlpm.w)-FIND(_xlpm.sep,_xlpm.w)))</f>
        <v>ceh</v>
      </c>
      <c r="K2082" s="10">
        <f>_xlfn.LET(_xlpm.w,I2082,LEN(_xlpm.w))</f>
        <v>2</v>
      </c>
      <c r="L2082" s="10">
        <f>_xlfn.LET(_xlpm.w,J2082,LEN(_xlpm.w))</f>
        <v>3</v>
      </c>
      <c r="M2082" s="10">
        <f>_xlfn.LET(_xlpm.a,K2082,_xlpm.b,L2082,MAX(_xlpm.a,_xlpm.b))</f>
        <v>3</v>
      </c>
      <c r="N2082" s="10">
        <f>_xlfn.LET(_xlpm.d,(K2082,L2082),MAX(_xlpm.d)-MIN(_xlpm.d))</f>
        <v>1</v>
      </c>
      <c r="O2082" s="1" t="str">
        <f>_xlfn.LET(_xlpm.sep,":",_xlpm.w,$G2082,_xlfn.CONCAT("~",RIGHT(_xlpm.w,LEN(_xlpm.w)-FIND(_xlpm.sep,_xlpm.w)),"~"))</f>
        <v>~ceh~</v>
      </c>
      <c r="P2082" s="1" t="str">
        <f>_xlfn.LET(_xlpm.sep,":",_xlpm.w,$G2082,_xlfn.CONCAT("[",LEFT(_xlpm.w,FIND(_xlpm.sep,_xlpm.w)-1),"]"))</f>
        <v>[sɪ]</v>
      </c>
      <c r="Q2082" s="14" cm="1">
        <f t="array" ref="Q2082">SUM(_xlfn._xlws.FILTER($H$2:$H$7109,_xlfn.MAP($O$2:$O$7109,_xlfn.LAMBDA(_xlpm.x,_xlpm.x=$O2082))))</f>
        <v>9.9403578528827041E-5</v>
      </c>
      <c r="R2082" s="14">
        <f>$H2082/Q2082</f>
        <v>1</v>
      </c>
      <c r="S2082" s="14" cm="1">
        <f t="array" ref="S2082">SUM(_xlfn._xlws.FILTER($H$2:$H$7109,_xlfn.MAP($P$2:$P$7109,_xlfn.LAMBDA(_xlpm.x,_xlpm.x=$P2082))))</f>
        <v>1.9085487077534789E-2</v>
      </c>
      <c r="T2082" s="14">
        <f>$H2082/S2082</f>
        <v>5.2083333333333339E-3</v>
      </c>
      <c r="U2082" s="14">
        <f>_xlfn.LET(_xlpm.freq,F2082,_xlpm.size,M2082+1,_xlpm.F,V2082,LOG(1+_xlpm.freq)*LOG(1+_xlpm.size)*_xlpm.F)</f>
        <v>3.4558906267379199E-3</v>
      </c>
      <c r="V2082" s="14">
        <f>_xlfn.LET(_xlpm.a,T2082,_xlpm.b,R2082,2*_xlpm.a*_xlpm.b/(_xlpm.a+_xlpm.b))</f>
        <v>1.0362694300518137E-2</v>
      </c>
      <c r="W2082" s="14">
        <f>_xlfn.LET(_xlpm.p,R2082,_xlpm.q,T2082,LOG(_xlpm.p/_xlpm.q))</f>
        <v>2.2833012287035497</v>
      </c>
      <c r="X2082" s="2"/>
      <c r="AC2082" s="2"/>
      <c r="AH2082" s="2"/>
      <c r="AI2082" s="2"/>
    </row>
    <row r="2083" spans="1:35">
      <c r="A2083" s="1" t="str">
        <f>_xlfn.LET(_xlpm.sep," : ",CONCATENATE(O2083,_xlpm.sep,P2083))</f>
        <v>~cyh~ : [sɪ]</v>
      </c>
      <c r="B2083" s="1">
        <f>_xlfn.LET(_xlpm.d,$G2083,_xlpm.k,_xlfn.CONCAT(LEFT(TRIM(B$1),1),"*"),COUNTIF(_xlpm.d,_xlpm.k))</f>
        <v>0</v>
      </c>
      <c r="C2083" s="1">
        <f>_xlfn.LET(_xlpm.d,$G2083,_xlpm.k,_xlfn.CONCAT(LEFT(TRIM(C$1),1),"*"),COUNTIF(_xlpm.d,_xlpm.k))</f>
        <v>0</v>
      </c>
      <c r="D2083" s="1">
        <f>_xlfn.LET(_xlpm.d,$G2083,_xlpm.k,_xlfn.CONCAT(LEFT(TRIM(D$1),1),"*"),COUNTIF(_xlpm.d,_xlpm.k))</f>
        <v>0</v>
      </c>
      <c r="E2083" s="1">
        <f>LOG(F2083+1,10)</f>
        <v>0.47712125471966244</v>
      </c>
      <c r="F2083" s="7">
        <v>2</v>
      </c>
      <c r="G2083" s="9" t="s">
        <v>4450</v>
      </c>
      <c r="H2083" s="4">
        <f>F2083/freq.sum.r6e</f>
        <v>9.9403578528827041E-5</v>
      </c>
      <c r="I2083" s="1" t="str">
        <f>_xlfn.LET(_xlpm.sep,":",_xlpm.w,$G2083,LEFT(_xlpm.w,FIND(_xlpm.sep,_xlpm.w)-1))</f>
        <v>sɪ</v>
      </c>
      <c r="J2083" s="1" t="str">
        <f>_xlfn.LET(_xlpm.sep,":",_xlpm.w,$G2083,RIGHT(_xlpm.w,LEN(_xlpm.w)-FIND(_xlpm.sep,_xlpm.w)))</f>
        <v>cyh</v>
      </c>
      <c r="K2083" s="10">
        <f>_xlfn.LET(_xlpm.w,I2083,LEN(_xlpm.w))</f>
        <v>2</v>
      </c>
      <c r="L2083" s="10">
        <f>_xlfn.LET(_xlpm.w,J2083,LEN(_xlpm.w))</f>
        <v>3</v>
      </c>
      <c r="M2083" s="10">
        <f>_xlfn.LET(_xlpm.a,K2083,_xlpm.b,L2083,MAX(_xlpm.a,_xlpm.b))</f>
        <v>3</v>
      </c>
      <c r="N2083" s="10">
        <f>_xlfn.LET(_xlpm.d,(K2083,L2083),MAX(_xlpm.d)-MIN(_xlpm.d))</f>
        <v>1</v>
      </c>
      <c r="O2083" s="1" t="str">
        <f>_xlfn.LET(_xlpm.sep,":",_xlpm.w,$G2083,_xlfn.CONCAT("~",RIGHT(_xlpm.w,LEN(_xlpm.w)-FIND(_xlpm.sep,_xlpm.w)),"~"))</f>
        <v>~cyh~</v>
      </c>
      <c r="P2083" s="1" t="str">
        <f>_xlfn.LET(_xlpm.sep,":",_xlpm.w,$G2083,_xlfn.CONCAT("[",LEFT(_xlpm.w,FIND(_xlpm.sep,_xlpm.w)-1),"]"))</f>
        <v>[sɪ]</v>
      </c>
      <c r="Q2083" s="14" cm="1">
        <f t="array" ref="Q2083">SUM(_xlfn._xlws.FILTER($H$2:$H$7109,_xlfn.MAP($O$2:$O$7109,_xlfn.LAMBDA(_xlpm.x,_xlpm.x=$O2083))))</f>
        <v>9.9403578528827041E-5</v>
      </c>
      <c r="R2083" s="14">
        <f>$H2083/Q2083</f>
        <v>1</v>
      </c>
      <c r="S2083" s="14" cm="1">
        <f t="array" ref="S2083">SUM(_xlfn._xlws.FILTER($H$2:$H$7109,_xlfn.MAP($P$2:$P$7109,_xlfn.LAMBDA(_xlpm.x,_xlpm.x=$P2083))))</f>
        <v>1.9085487077534789E-2</v>
      </c>
      <c r="T2083" s="14">
        <f>$H2083/S2083</f>
        <v>5.2083333333333339E-3</v>
      </c>
      <c r="U2083" s="14">
        <f>_xlfn.LET(_xlpm.freq,F2083,_xlpm.size,M2083+1,_xlpm.F,V2083,LOG(1+_xlpm.freq)*LOG(1+_xlpm.size)*_xlpm.F)</f>
        <v>3.4558906267379199E-3</v>
      </c>
      <c r="V2083" s="14">
        <f>_xlfn.LET(_xlpm.a,T2083,_xlpm.b,R2083,2*_xlpm.a*_xlpm.b/(_xlpm.a+_xlpm.b))</f>
        <v>1.0362694300518137E-2</v>
      </c>
      <c r="W2083" s="14">
        <f>_xlfn.LET(_xlpm.p,R2083,_xlpm.q,T2083,LOG(_xlpm.p/_xlpm.q))</f>
        <v>2.2833012287035497</v>
      </c>
      <c r="X2083" s="2"/>
      <c r="AC2083" s="2"/>
      <c r="AH2083" s="2"/>
      <c r="AI2083" s="2"/>
    </row>
    <row r="2084" spans="1:35">
      <c r="A2084" s="1" t="str">
        <f>_xlfn.LET(_xlpm.sep," : ",CONCATENATE(O2084,_xlpm.sep,P2084))</f>
        <v>~zee~ : [zɪ]</v>
      </c>
      <c r="B2084" s="1">
        <f>_xlfn.LET(_xlpm.d,$G2084,_xlpm.k,_xlfn.CONCAT(LEFT(TRIM(B$1),1),"*"),COUNTIF(_xlpm.d,_xlpm.k))</f>
        <v>0</v>
      </c>
      <c r="C2084" s="1">
        <f>_xlfn.LET(_xlpm.d,$G2084,_xlpm.k,_xlfn.CONCAT(LEFT(TRIM(C$1),1),"*"),COUNTIF(_xlpm.d,_xlpm.k))</f>
        <v>0</v>
      </c>
      <c r="D2084" s="1">
        <f>_xlfn.LET(_xlpm.d,$G2084,_xlpm.k,_xlfn.CONCAT(LEFT(TRIM(D$1),1),"*"),COUNTIF(_xlpm.d,_xlpm.k))</f>
        <v>0</v>
      </c>
      <c r="E2084" s="1">
        <f>LOG(F2084+1,10)</f>
        <v>0.30102999566398114</v>
      </c>
      <c r="F2084" s="7">
        <v>1</v>
      </c>
      <c r="G2084" s="9" t="s">
        <v>5457</v>
      </c>
      <c r="H2084" s="4">
        <f>F2084/freq.sum.r6e</f>
        <v>4.9701789264413521E-5</v>
      </c>
      <c r="I2084" s="4" t="str">
        <f>_xlfn.LET(_xlpm.sep,":",_xlpm.w,$G2084,LEFT(_xlpm.w,FIND(_xlpm.sep,_xlpm.w)-1))</f>
        <v>zɪ</v>
      </c>
      <c r="J2084" s="4" t="str">
        <f>_xlfn.LET(_xlpm.sep,":",_xlpm.w,$G2084,RIGHT(_xlpm.w,LEN(_xlpm.w)-FIND(_xlpm.sep,_xlpm.w)))</f>
        <v>zee</v>
      </c>
      <c r="K2084" s="10">
        <f>_xlfn.LET(_xlpm.w,I2084,LEN(_xlpm.w))</f>
        <v>2</v>
      </c>
      <c r="L2084" s="10">
        <f>_xlfn.LET(_xlpm.w,J2084,LEN(_xlpm.w))</f>
        <v>3</v>
      </c>
      <c r="M2084" s="10">
        <f>_xlfn.LET(_xlpm.a,K2084,_xlpm.b,L2084,MAX(_xlpm.a,_xlpm.b))</f>
        <v>3</v>
      </c>
      <c r="N2084" s="10">
        <f>_xlfn.LET(_xlpm.d,(K2084,L2084),MAX(_xlpm.d)-MIN(_xlpm.d))</f>
        <v>1</v>
      </c>
      <c r="O2084" s="1" t="str">
        <f>_xlfn.LET(_xlpm.sep,":",_xlpm.w,$G2084,_xlfn.CONCAT("~",RIGHT(_xlpm.w,LEN(_xlpm.w)-FIND(_xlpm.sep,_xlpm.w)),"~"))</f>
        <v>~zee~</v>
      </c>
      <c r="P2084" s="1" t="str">
        <f>_xlfn.LET(_xlpm.sep,":",_xlpm.w,$G2084,_xlfn.CONCAT("[",LEFT(_xlpm.w,FIND(_xlpm.sep,_xlpm.w)-1),"]"))</f>
        <v>[zɪ]</v>
      </c>
      <c r="Q2084" s="14" cm="1">
        <f t="array" ref="Q2084">SUM(_xlfn._xlws.FILTER($H$2:$H$7109,_xlfn.MAP($O$2:$O$7109,_xlfn.LAMBDA(_xlpm.x,_xlpm.x=$O2084))))</f>
        <v>4.9701789264413521E-5</v>
      </c>
      <c r="R2084" s="14">
        <f>$H2084/Q2084</f>
        <v>1</v>
      </c>
      <c r="S2084" s="14" cm="1">
        <f t="array" ref="S2084">SUM(_xlfn._xlws.FILTER($H$2:$H$7109,_xlfn.MAP($P$2:$P$7109,_xlfn.LAMBDA(_xlpm.x,_xlpm.x=$P2084))))</f>
        <v>9.5427435387673929E-3</v>
      </c>
      <c r="T2084" s="14">
        <f>$H2084/S2084</f>
        <v>5.2083333333333348E-3</v>
      </c>
      <c r="U2084" s="14">
        <f>_xlfn.LET(_xlpm.freq,F2084,_xlpm.size,M2084+1,_xlpm.F,V2084,LOG(1+_xlpm.freq)*LOG(1+_xlpm.size)*_xlpm.F)</f>
        <v>2.1804242214976659E-3</v>
      </c>
      <c r="V2084" s="14">
        <f>_xlfn.LET(_xlpm.a,T2084,_xlpm.b,R2084,2*_xlpm.a*_xlpm.b/(_xlpm.a+_xlpm.b))</f>
        <v>1.0362694300518139E-2</v>
      </c>
      <c r="W2084" s="14">
        <f>_xlfn.LET(_xlpm.p,R2084,_xlpm.q,T2084,LOG(_xlpm.p/_xlpm.q))</f>
        <v>2.2833012287035497</v>
      </c>
      <c r="X2084" s="2"/>
      <c r="AC2084" s="2"/>
      <c r="AH2084" s="2"/>
      <c r="AI2084" s="2"/>
    </row>
    <row r="2085" spans="1:35">
      <c r="A2085" s="1" t="str">
        <f>_xlfn.LET(_xlpm.sep," : ",CONCATENATE(O2085,_xlpm.sep,P2085))</f>
        <v>~zie~ : [zɪ]</v>
      </c>
      <c r="B2085" s="1">
        <f>_xlfn.LET(_xlpm.d,$G2085,_xlpm.k,_xlfn.CONCAT(LEFT(TRIM(B$1),1),"*"),COUNTIF(_xlpm.d,_xlpm.k))</f>
        <v>0</v>
      </c>
      <c r="C2085" s="1">
        <f>_xlfn.LET(_xlpm.d,$G2085,_xlpm.k,_xlfn.CONCAT(LEFT(TRIM(C$1),1),"*"),COUNTIF(_xlpm.d,_xlpm.k))</f>
        <v>0</v>
      </c>
      <c r="D2085" s="1">
        <f>_xlfn.LET(_xlpm.d,$G2085,_xlpm.k,_xlfn.CONCAT(LEFT(TRIM(D$1),1),"*"),COUNTIF(_xlpm.d,_xlpm.k))</f>
        <v>0</v>
      </c>
      <c r="E2085" s="1">
        <f>LOG(F2085+1,10)</f>
        <v>0.30102999566398114</v>
      </c>
      <c r="F2085" s="7">
        <v>1</v>
      </c>
      <c r="G2085" s="9" t="s">
        <v>5467</v>
      </c>
      <c r="H2085" s="4">
        <f>F2085/freq.sum.r6e</f>
        <v>4.9701789264413521E-5</v>
      </c>
      <c r="I2085" s="4" t="str">
        <f>_xlfn.LET(_xlpm.sep,":",_xlpm.w,$G2085,LEFT(_xlpm.w,FIND(_xlpm.sep,_xlpm.w)-1))</f>
        <v>zɪ</v>
      </c>
      <c r="J2085" s="4" t="str">
        <f>_xlfn.LET(_xlpm.sep,":",_xlpm.w,$G2085,RIGHT(_xlpm.w,LEN(_xlpm.w)-FIND(_xlpm.sep,_xlpm.w)))</f>
        <v>zie</v>
      </c>
      <c r="K2085" s="10">
        <f>_xlfn.LET(_xlpm.w,I2085,LEN(_xlpm.w))</f>
        <v>2</v>
      </c>
      <c r="L2085" s="10">
        <f>_xlfn.LET(_xlpm.w,J2085,LEN(_xlpm.w))</f>
        <v>3</v>
      </c>
      <c r="M2085" s="10">
        <f>_xlfn.LET(_xlpm.a,K2085,_xlpm.b,L2085,MAX(_xlpm.a,_xlpm.b))</f>
        <v>3</v>
      </c>
      <c r="N2085" s="10">
        <f>_xlfn.LET(_xlpm.d,(K2085,L2085),MAX(_xlpm.d)-MIN(_xlpm.d))</f>
        <v>1</v>
      </c>
      <c r="O2085" s="1" t="str">
        <f>_xlfn.LET(_xlpm.sep,":",_xlpm.w,$G2085,_xlfn.CONCAT("~",RIGHT(_xlpm.w,LEN(_xlpm.w)-FIND(_xlpm.sep,_xlpm.w)),"~"))</f>
        <v>~zie~</v>
      </c>
      <c r="P2085" s="1" t="str">
        <f>_xlfn.LET(_xlpm.sep,":",_xlpm.w,$G2085,_xlfn.CONCAT("[",LEFT(_xlpm.w,FIND(_xlpm.sep,_xlpm.w)-1),"]"))</f>
        <v>[zɪ]</v>
      </c>
      <c r="Q2085" s="14" cm="1">
        <f t="array" ref="Q2085">SUM(_xlfn._xlws.FILTER($H$2:$H$7109,_xlfn.MAP($O$2:$O$7109,_xlfn.LAMBDA(_xlpm.x,_xlpm.x=$O2085))))</f>
        <v>4.9701789264413521E-5</v>
      </c>
      <c r="R2085" s="14">
        <f>$H2085/Q2085</f>
        <v>1</v>
      </c>
      <c r="S2085" s="14" cm="1">
        <f t="array" ref="S2085">SUM(_xlfn._xlws.FILTER($H$2:$H$7109,_xlfn.MAP($P$2:$P$7109,_xlfn.LAMBDA(_xlpm.x,_xlpm.x=$P2085))))</f>
        <v>9.5427435387673929E-3</v>
      </c>
      <c r="T2085" s="14">
        <f>$H2085/S2085</f>
        <v>5.2083333333333348E-3</v>
      </c>
      <c r="U2085" s="14">
        <f>_xlfn.LET(_xlpm.freq,F2085,_xlpm.size,M2085+1,_xlpm.F,V2085,LOG(1+_xlpm.freq)*LOG(1+_xlpm.size)*_xlpm.F)</f>
        <v>2.1804242214976659E-3</v>
      </c>
      <c r="V2085" s="14">
        <f>_xlfn.LET(_xlpm.a,T2085,_xlpm.b,R2085,2*_xlpm.a*_xlpm.b/(_xlpm.a+_xlpm.b))</f>
        <v>1.0362694300518139E-2</v>
      </c>
      <c r="W2085" s="14">
        <f>_xlfn.LET(_xlpm.p,R2085,_xlpm.q,T2085,LOG(_xlpm.p/_xlpm.q))</f>
        <v>2.2833012287035497</v>
      </c>
      <c r="X2085" s="2"/>
      <c r="AC2085" s="2"/>
      <c r="AH2085" s="2"/>
      <c r="AI2085" s="2"/>
    </row>
    <row r="2086" spans="1:35">
      <c r="A2086" s="1" t="str">
        <f>_xlfn.LET(_xlpm.sep," : ",CONCATENATE(O2086,_xlpm.sep,P2086))</f>
        <v>~lye~ : [lɪ]</v>
      </c>
      <c r="B2086" s="1">
        <f>_xlfn.LET(_xlpm.d,$G2086,_xlpm.k,_xlfn.CONCAT(LEFT(TRIM(B$1),1),"*"),COUNTIF(_xlpm.d,_xlpm.k))</f>
        <v>0</v>
      </c>
      <c r="C2086" s="1">
        <f>_xlfn.LET(_xlpm.d,$G2086,_xlpm.k,_xlfn.CONCAT(LEFT(TRIM(C$1),1),"*"),COUNTIF(_xlpm.d,_xlpm.k))</f>
        <v>0</v>
      </c>
      <c r="D2086" s="1">
        <f>_xlfn.LET(_xlpm.d,$G2086,_xlpm.k,_xlfn.CONCAT(LEFT(TRIM(D$1),1),"*"),COUNTIF(_xlpm.d,_xlpm.k))</f>
        <v>0</v>
      </c>
      <c r="E2086" s="1">
        <f>LOG(F2086+1,10)</f>
        <v>0.30102999566398114</v>
      </c>
      <c r="F2086" s="7">
        <v>1</v>
      </c>
      <c r="G2086" s="9" t="s">
        <v>2392</v>
      </c>
      <c r="H2086" s="4">
        <f>F2086/freq.sum.r6e</f>
        <v>4.9701789264413521E-5</v>
      </c>
      <c r="I2086" s="1" t="str">
        <f>_xlfn.LET(_xlpm.sep,":",_xlpm.w,$G2086,LEFT(_xlpm.w,FIND(_xlpm.sep,_xlpm.w)-1))</f>
        <v>lɪ</v>
      </c>
      <c r="J2086" s="1" t="str">
        <f>_xlfn.LET(_xlpm.sep,":",_xlpm.w,$G2086,RIGHT(_xlpm.w,LEN(_xlpm.w)-FIND(_xlpm.sep,_xlpm.w)))</f>
        <v>lye</v>
      </c>
      <c r="K2086" s="10">
        <f>_xlfn.LET(_xlpm.w,I2086,LEN(_xlpm.w))</f>
        <v>2</v>
      </c>
      <c r="L2086" s="10">
        <f>_xlfn.LET(_xlpm.w,J2086,LEN(_xlpm.w))</f>
        <v>3</v>
      </c>
      <c r="M2086" s="10">
        <f>_xlfn.LET(_xlpm.a,K2086,_xlpm.b,L2086,MAX(_xlpm.a,_xlpm.b))</f>
        <v>3</v>
      </c>
      <c r="N2086" s="10">
        <f>_xlfn.LET(_xlpm.d,(K2086,L2086),MAX(_xlpm.d)-MIN(_xlpm.d))</f>
        <v>1</v>
      </c>
      <c r="O2086" s="1" t="str">
        <f>_xlfn.LET(_xlpm.sep,":",_xlpm.w,$G2086,_xlfn.CONCAT("~",RIGHT(_xlpm.w,LEN(_xlpm.w)-FIND(_xlpm.sep,_xlpm.w)),"~"))</f>
        <v>~lye~</v>
      </c>
      <c r="P2086" s="1" t="str">
        <f>_xlfn.LET(_xlpm.sep,":",_xlpm.w,$G2086,_xlfn.CONCAT("[",LEFT(_xlpm.w,FIND(_xlpm.sep,_xlpm.w)-1),"]"))</f>
        <v>[lɪ]</v>
      </c>
      <c r="Q2086" s="14" cm="1">
        <f t="array" ref="Q2086">SUM(_xlfn._xlws.FILTER($H$2:$H$7109,_xlfn.MAP($O$2:$O$7109,_xlfn.LAMBDA(_xlpm.x,_xlpm.x=$O2086))))</f>
        <v>9.9403578528827041E-5</v>
      </c>
      <c r="R2086" s="14">
        <f>$H2086/Q2086</f>
        <v>0.5</v>
      </c>
      <c r="S2086" s="14" cm="1">
        <f t="array" ref="S2086">SUM(_xlfn._xlws.FILTER($H$2:$H$7109,_xlfn.MAP($P$2:$P$7109,_xlfn.LAMBDA(_xlpm.x,_xlpm.x=$P2086))))</f>
        <v>2.067594433399602E-2</v>
      </c>
      <c r="T2086" s="14">
        <f>$H2086/S2086</f>
        <v>2.4038461538461544E-3</v>
      </c>
      <c r="U2086" s="14">
        <f>_xlfn.LET(_xlpm.freq,F2086,_xlpm.size,M2086+1,_xlpm.F,V2086,LOG(1+_xlpm.freq)*LOG(1+_xlpm.size)*_xlpm.F)</f>
        <v>1.0067508965288265E-3</v>
      </c>
      <c r="V2086" s="14">
        <f>_xlfn.LET(_xlpm.a,T2086,_xlpm.b,R2086,2*_xlpm.a*_xlpm.b/(_xlpm.a+_xlpm.b))</f>
        <v>4.7846889952153126E-3</v>
      </c>
      <c r="W2086" s="14">
        <f>_xlfn.LET(_xlpm.p,R2086,_xlpm.q,T2086,LOG(_xlpm.p/_xlpm.q))</f>
        <v>2.3180633349627615</v>
      </c>
      <c r="X2086" s="2"/>
      <c r="AC2086" s="2"/>
      <c r="AH2086" s="2"/>
      <c r="AI2086" s="2"/>
    </row>
    <row r="2087" spans="1:35">
      <c r="A2087" s="1" t="str">
        <f>_xlfn.LET(_xlpm.sep," : ",CONCATENATE(O2087,_xlpm.sep,P2087))</f>
        <v>~leh~ : [lɪ]</v>
      </c>
      <c r="B2087" s="1">
        <f>_xlfn.LET(_xlpm.d,$G2087,_xlpm.k,_xlfn.CONCAT(LEFT(TRIM(B$1),1),"*"),COUNTIF(_xlpm.d,_xlpm.k))</f>
        <v>0</v>
      </c>
      <c r="C2087" s="1">
        <f>_xlfn.LET(_xlpm.d,$G2087,_xlpm.k,_xlfn.CONCAT(LEFT(TRIM(C$1),1),"*"),COUNTIF(_xlpm.d,_xlpm.k))</f>
        <v>0</v>
      </c>
      <c r="D2087" s="1">
        <f>_xlfn.LET(_xlpm.d,$G2087,_xlpm.k,_xlfn.CONCAT(LEFT(TRIM(D$1),1),"*"),COUNTIF(_xlpm.d,_xlpm.k))</f>
        <v>0</v>
      </c>
      <c r="E2087" s="1">
        <f>LOG(F2087+1,10)</f>
        <v>0.47712125471966244</v>
      </c>
      <c r="F2087" s="7">
        <v>2</v>
      </c>
      <c r="G2087" s="9" t="s">
        <v>2283</v>
      </c>
      <c r="H2087" s="4">
        <f>F2087/freq.sum.r6e</f>
        <v>9.9403578528827041E-5</v>
      </c>
      <c r="I2087" s="1" t="str">
        <f>_xlfn.LET(_xlpm.sep,":",_xlpm.w,$G2087,LEFT(_xlpm.w,FIND(_xlpm.sep,_xlpm.w)-1))</f>
        <v>lɪ</v>
      </c>
      <c r="J2087" s="1" t="str">
        <f>_xlfn.LET(_xlpm.sep,":",_xlpm.w,$G2087,RIGHT(_xlpm.w,LEN(_xlpm.w)-FIND(_xlpm.sep,_xlpm.w)))</f>
        <v>leh</v>
      </c>
      <c r="K2087" s="10">
        <f>_xlfn.LET(_xlpm.w,I2087,LEN(_xlpm.w))</f>
        <v>2</v>
      </c>
      <c r="L2087" s="10">
        <f>_xlfn.LET(_xlpm.w,J2087,LEN(_xlpm.w))</f>
        <v>3</v>
      </c>
      <c r="M2087" s="10">
        <f>_xlfn.LET(_xlpm.a,K2087,_xlpm.b,L2087,MAX(_xlpm.a,_xlpm.b))</f>
        <v>3</v>
      </c>
      <c r="N2087" s="10">
        <f>_xlfn.LET(_xlpm.d,(K2087,L2087),MAX(_xlpm.d)-MIN(_xlpm.d))</f>
        <v>1</v>
      </c>
      <c r="O2087" s="1" t="str">
        <f>_xlfn.LET(_xlpm.sep,":",_xlpm.w,$G2087,_xlfn.CONCAT("~",RIGHT(_xlpm.w,LEN(_xlpm.w)-FIND(_xlpm.sep,_xlpm.w)),"~"))</f>
        <v>~leh~</v>
      </c>
      <c r="P2087" s="1" t="str">
        <f>_xlfn.LET(_xlpm.sep,":",_xlpm.w,$G2087,_xlfn.CONCAT("[",LEFT(_xlpm.w,FIND(_xlpm.sep,_xlpm.w)-1),"]"))</f>
        <v>[lɪ]</v>
      </c>
      <c r="Q2087" s="14" cm="1">
        <f t="array" ref="Q2087">SUM(_xlfn._xlws.FILTER($H$2:$H$7117,_xlfn.MAP($O$2:$O$7117,_xlfn.LAMBDA(_xlpm.x,_xlpm.x=$O2087))))</f>
        <v>9.9403578528827041E-5</v>
      </c>
      <c r="R2087" s="14">
        <f>$H2087/Q2087</f>
        <v>1</v>
      </c>
      <c r="S2087" s="14" cm="1">
        <f t="array" ref="S2087">SUM(_xlfn._xlws.FILTER($H$2:$H$7117,_xlfn.MAP($P$2:$P$7117,_xlfn.LAMBDA(_xlpm.x,_xlpm.x=$P2087))))</f>
        <v>2.067594433399602E-2</v>
      </c>
      <c r="T2087" s="14">
        <f>$H2087/S2087</f>
        <v>4.8076923076923088E-3</v>
      </c>
      <c r="U2087" s="14">
        <f>_xlfn.LET(_xlpm.freq,F2087,_xlpm.size,M2087+1,_xlpm.F,V2087,LOG(1+_xlpm.freq)*LOG(1+_xlpm.size)*_xlpm.F)</f>
        <v>3.1913248371311896E-3</v>
      </c>
      <c r="V2087" s="14">
        <f>_xlfn.LET(_xlpm.a,T2087,_xlpm.b,R2087,2*_xlpm.a*_xlpm.b/(_xlpm.a+_xlpm.b))</f>
        <v>9.5693779904306251E-3</v>
      </c>
      <c r="W2087" s="14">
        <f>_xlfn.LET(_xlpm.p,R2087,_xlpm.q,T2087,LOG(_xlpm.p/_xlpm.q))</f>
        <v>2.3180633349627615</v>
      </c>
      <c r="X2087" s="2"/>
      <c r="AC2087" s="2"/>
      <c r="AH2087" s="2"/>
      <c r="AI2087" s="2"/>
    </row>
    <row r="2088" spans="1:35">
      <c r="A2088" s="1" t="str">
        <f>_xlfn.LET(_xlpm.sep," : ",CONCATENATE(O2088,_xlpm.sep,P2088))</f>
        <v>~lih~ : [lɪ]</v>
      </c>
      <c r="B2088" s="1">
        <f>_xlfn.LET(_xlpm.d,$G2088,_xlpm.k,_xlfn.CONCAT(LEFT(TRIM(B$1),1),"*"),COUNTIF(_xlpm.d,_xlpm.k))</f>
        <v>0</v>
      </c>
      <c r="C2088" s="1">
        <f>_xlfn.LET(_xlpm.d,$G2088,_xlpm.k,_xlfn.CONCAT(LEFT(TRIM(C$1),1),"*"),COUNTIF(_xlpm.d,_xlpm.k))</f>
        <v>0</v>
      </c>
      <c r="D2088" s="1">
        <f>_xlfn.LET(_xlpm.d,$G2088,_xlpm.k,_xlfn.CONCAT(LEFT(TRIM(D$1),1),"*"),COUNTIF(_xlpm.d,_xlpm.k))</f>
        <v>0</v>
      </c>
      <c r="E2088" s="1">
        <f>LOG(F2088+1,10)</f>
        <v>0.47712125471966244</v>
      </c>
      <c r="F2088" s="7">
        <v>2</v>
      </c>
      <c r="G2088" s="9" t="s">
        <v>2309</v>
      </c>
      <c r="H2088" s="4">
        <f>F2088/freq.sum.r6e</f>
        <v>9.9403578528827041E-5</v>
      </c>
      <c r="I2088" s="1" t="str">
        <f>_xlfn.LET(_xlpm.sep,":",_xlpm.w,$G2088,LEFT(_xlpm.w,FIND(_xlpm.sep,_xlpm.w)-1))</f>
        <v>lɪ</v>
      </c>
      <c r="J2088" s="1" t="str">
        <f>_xlfn.LET(_xlpm.sep,":",_xlpm.w,$G2088,RIGHT(_xlpm.w,LEN(_xlpm.w)-FIND(_xlpm.sep,_xlpm.w)))</f>
        <v>lih</v>
      </c>
      <c r="K2088" s="10">
        <f>_xlfn.LET(_xlpm.w,I2088,LEN(_xlpm.w))</f>
        <v>2</v>
      </c>
      <c r="L2088" s="10">
        <f>_xlfn.LET(_xlpm.w,J2088,LEN(_xlpm.w))</f>
        <v>3</v>
      </c>
      <c r="M2088" s="10">
        <f>_xlfn.LET(_xlpm.a,K2088,_xlpm.b,L2088,MAX(_xlpm.a,_xlpm.b))</f>
        <v>3</v>
      </c>
      <c r="N2088" s="10">
        <f>_xlfn.LET(_xlpm.d,(K2088,L2088),MAX(_xlpm.d)-MIN(_xlpm.d))</f>
        <v>1</v>
      </c>
      <c r="O2088" s="1" t="str">
        <f>_xlfn.LET(_xlpm.sep,":",_xlpm.w,$G2088,_xlfn.CONCAT("~",RIGHT(_xlpm.w,LEN(_xlpm.w)-FIND(_xlpm.sep,_xlpm.w)),"~"))</f>
        <v>~lih~</v>
      </c>
      <c r="P2088" s="1" t="str">
        <f>_xlfn.LET(_xlpm.sep,":",_xlpm.w,$G2088,_xlfn.CONCAT("[",LEFT(_xlpm.w,FIND(_xlpm.sep,_xlpm.w)-1),"]"))</f>
        <v>[lɪ]</v>
      </c>
      <c r="Q2088" s="14" cm="1">
        <f t="array" ref="Q2088">SUM(_xlfn._xlws.FILTER($H$2:$H$7117,_xlfn.MAP($O$2:$O$7117,_xlfn.LAMBDA(_xlpm.x,_xlpm.x=$O2088))))</f>
        <v>9.9403578528827041E-5</v>
      </c>
      <c r="R2088" s="14">
        <f>$H2088/Q2088</f>
        <v>1</v>
      </c>
      <c r="S2088" s="14" cm="1">
        <f t="array" ref="S2088">SUM(_xlfn._xlws.FILTER($H$2:$H$7117,_xlfn.MAP($P$2:$P$7117,_xlfn.LAMBDA(_xlpm.x,_xlpm.x=$P2088))))</f>
        <v>2.067594433399602E-2</v>
      </c>
      <c r="T2088" s="14">
        <f>$H2088/S2088</f>
        <v>4.8076923076923088E-3</v>
      </c>
      <c r="U2088" s="14">
        <f>_xlfn.LET(_xlpm.freq,F2088,_xlpm.size,M2088+1,_xlpm.F,V2088,LOG(1+_xlpm.freq)*LOG(1+_xlpm.size)*_xlpm.F)</f>
        <v>3.1913248371311896E-3</v>
      </c>
      <c r="V2088" s="14">
        <f>_xlfn.LET(_xlpm.a,T2088,_xlpm.b,R2088,2*_xlpm.a*_xlpm.b/(_xlpm.a+_xlpm.b))</f>
        <v>9.5693779904306251E-3</v>
      </c>
      <c r="W2088" s="14">
        <f>_xlfn.LET(_xlpm.p,R2088,_xlpm.q,T2088,LOG(_xlpm.p/_xlpm.q))</f>
        <v>2.3180633349627615</v>
      </c>
      <c r="X2088" s="2"/>
      <c r="AC2088" s="2"/>
      <c r="AH2088" s="2"/>
      <c r="AI2088" s="2"/>
    </row>
    <row r="2089" spans="1:35">
      <c r="A2089" s="1" t="str">
        <f>_xlfn.LET(_xlpm.sep," : ",CONCATENATE(O2089,_xlpm.sep,P2089))</f>
        <v>~lyh~ : [lɪ]</v>
      </c>
      <c r="B2089" s="1">
        <f>_xlfn.LET(_xlpm.d,$G2089,_xlpm.k,_xlfn.CONCAT(LEFT(TRIM(B$1),1),"*"),COUNTIF(_xlpm.d,_xlpm.k))</f>
        <v>0</v>
      </c>
      <c r="C2089" s="1">
        <f>_xlfn.LET(_xlpm.d,$G2089,_xlpm.k,_xlfn.CONCAT(LEFT(TRIM(C$1),1),"*"),COUNTIF(_xlpm.d,_xlpm.k))</f>
        <v>0</v>
      </c>
      <c r="D2089" s="1">
        <f>_xlfn.LET(_xlpm.d,$G2089,_xlpm.k,_xlfn.CONCAT(LEFT(TRIM(D$1),1),"*"),COUNTIF(_xlpm.d,_xlpm.k))</f>
        <v>0</v>
      </c>
      <c r="E2089" s="1">
        <f>LOG(F2089+1,10)</f>
        <v>0.47712125471966244</v>
      </c>
      <c r="F2089" s="7">
        <v>2</v>
      </c>
      <c r="G2089" s="9" t="s">
        <v>2394</v>
      </c>
      <c r="H2089" s="4">
        <f>F2089/freq.sum.r6e</f>
        <v>9.9403578528827041E-5</v>
      </c>
      <c r="I2089" s="4" t="str">
        <f>_xlfn.LET(_xlpm.sep,":",_xlpm.w,$G2089,LEFT(_xlpm.w,FIND(_xlpm.sep,_xlpm.w)-1))</f>
        <v>lɪ</v>
      </c>
      <c r="J2089" s="4" t="str">
        <f>_xlfn.LET(_xlpm.sep,":",_xlpm.w,$G2089,RIGHT(_xlpm.w,LEN(_xlpm.w)-FIND(_xlpm.sep,_xlpm.w)))</f>
        <v>lyh</v>
      </c>
      <c r="K2089" s="10">
        <f>_xlfn.LET(_xlpm.w,I2089,LEN(_xlpm.w))</f>
        <v>2</v>
      </c>
      <c r="L2089" s="10">
        <f>_xlfn.LET(_xlpm.w,J2089,LEN(_xlpm.w))</f>
        <v>3</v>
      </c>
      <c r="M2089" s="10">
        <f>_xlfn.LET(_xlpm.a,K2089,_xlpm.b,L2089,MAX(_xlpm.a,_xlpm.b))</f>
        <v>3</v>
      </c>
      <c r="N2089" s="10">
        <f>_xlfn.LET(_xlpm.d,(K2089,L2089),MAX(_xlpm.d)-MIN(_xlpm.d))</f>
        <v>1</v>
      </c>
      <c r="O2089" s="1" t="str">
        <f>_xlfn.LET(_xlpm.sep,":",_xlpm.w,$G2089,_xlfn.CONCAT("~",RIGHT(_xlpm.w,LEN(_xlpm.w)-FIND(_xlpm.sep,_xlpm.w)),"~"))</f>
        <v>~lyh~</v>
      </c>
      <c r="P2089" s="1" t="str">
        <f>_xlfn.LET(_xlpm.sep,":",_xlpm.w,$G2089,_xlfn.CONCAT("[",LEFT(_xlpm.w,FIND(_xlpm.sep,_xlpm.w)-1),"]"))</f>
        <v>[lɪ]</v>
      </c>
      <c r="Q2089" s="14" cm="1">
        <f t="array" ref="Q2089">SUM(_xlfn._xlws.FILTER($H$2:$H$7109,_xlfn.MAP($O$2:$O$7109,_xlfn.LAMBDA(_xlpm.x,_xlpm.x=$O2089))))</f>
        <v>9.9403578528827041E-5</v>
      </c>
      <c r="R2089" s="14">
        <f>$H2089/Q2089</f>
        <v>1</v>
      </c>
      <c r="S2089" s="14" cm="1">
        <f t="array" ref="S2089">SUM(_xlfn._xlws.FILTER($H$2:$H$7109,_xlfn.MAP($P$2:$P$7109,_xlfn.LAMBDA(_xlpm.x,_xlpm.x=$P2089))))</f>
        <v>2.067594433399602E-2</v>
      </c>
      <c r="T2089" s="14">
        <f>$H2089/S2089</f>
        <v>4.8076923076923088E-3</v>
      </c>
      <c r="U2089" s="14">
        <f>_xlfn.LET(_xlpm.freq,F2089,_xlpm.size,M2089+1,_xlpm.F,V2089,LOG(1+_xlpm.freq)*LOG(1+_xlpm.size)*_xlpm.F)</f>
        <v>3.1913248371311896E-3</v>
      </c>
      <c r="V2089" s="14">
        <f>_xlfn.LET(_xlpm.a,T2089,_xlpm.b,R2089,2*_xlpm.a*_xlpm.b/(_xlpm.a+_xlpm.b))</f>
        <v>9.5693779904306251E-3</v>
      </c>
      <c r="W2089" s="14">
        <f>_xlfn.LET(_xlpm.p,R2089,_xlpm.q,T2089,LOG(_xlpm.p/_xlpm.q))</f>
        <v>2.3180633349627615</v>
      </c>
      <c r="X2089" s="2"/>
      <c r="AC2089" s="2"/>
      <c r="AH2089" s="2"/>
      <c r="AI2089" s="2"/>
    </row>
    <row r="2090" spans="1:35">
      <c r="A2090" s="1" t="str">
        <f>_xlfn.LET(_xlpm.sep," : ",CONCATENATE(O2090,_xlpm.sep,P2090))</f>
        <v>~gee~ : [dʒɪ]</v>
      </c>
      <c r="B2090" s="1">
        <f>_xlfn.LET(_xlpm.d,$G2090,_xlpm.k,_xlfn.CONCAT(LEFT(TRIM(B$1),1),"*"),COUNTIF(_xlpm.d,_xlpm.k))</f>
        <v>0</v>
      </c>
      <c r="C2090" s="1">
        <f>_xlfn.LET(_xlpm.d,$G2090,_xlpm.k,_xlfn.CONCAT(LEFT(TRIM(C$1),1),"*"),COUNTIF(_xlpm.d,_xlpm.k))</f>
        <v>0</v>
      </c>
      <c r="D2090" s="1">
        <f>_xlfn.LET(_xlpm.d,$G2090,_xlpm.k,_xlfn.CONCAT(LEFT(TRIM(D$1),1),"*"),COUNTIF(_xlpm.d,_xlpm.k))</f>
        <v>0</v>
      </c>
      <c r="E2090" s="1">
        <f>LOG(F2090+1,10)</f>
        <v>0.30102999566398114</v>
      </c>
      <c r="F2090" s="7">
        <v>1</v>
      </c>
      <c r="G2090" s="9" t="s">
        <v>760</v>
      </c>
      <c r="H2090" s="4">
        <f>F2090/freq.sum.r6e</f>
        <v>4.9701789264413521E-5</v>
      </c>
      <c r="I2090" s="1" t="str">
        <f>_xlfn.LET(_xlpm.sep,":",_xlpm.w,$G2090,LEFT(_xlpm.w,FIND(_xlpm.sep,_xlpm.w)-1))</f>
        <v>dʒɪ</v>
      </c>
      <c r="J2090" s="1" t="str">
        <f>_xlfn.LET(_xlpm.sep,":",_xlpm.w,$G2090,RIGHT(_xlpm.w,LEN(_xlpm.w)-FIND(_xlpm.sep,_xlpm.w)))</f>
        <v>gee</v>
      </c>
      <c r="K2090" s="10">
        <f>_xlfn.LET(_xlpm.w,I2090,LEN(_xlpm.w))</f>
        <v>3</v>
      </c>
      <c r="L2090" s="10">
        <f>_xlfn.LET(_xlpm.w,J2090,LEN(_xlpm.w))</f>
        <v>3</v>
      </c>
      <c r="M2090" s="10">
        <f>_xlfn.LET(_xlpm.a,K2090,_xlpm.b,L2090,MAX(_xlpm.a,_xlpm.b))</f>
        <v>3</v>
      </c>
      <c r="N2090" s="10">
        <f>_xlfn.LET(_xlpm.d,(K2090,L2090),MAX(_xlpm.d)-MIN(_xlpm.d))</f>
        <v>0</v>
      </c>
      <c r="O2090" s="1" t="str">
        <f>_xlfn.LET(_xlpm.sep,":",_xlpm.w,$G2090,_xlfn.CONCAT("~",RIGHT(_xlpm.w,LEN(_xlpm.w)-FIND(_xlpm.sep,_xlpm.w)),"~"))</f>
        <v>~gee~</v>
      </c>
      <c r="P2090" s="1" t="str">
        <f>_xlfn.LET(_xlpm.sep,":",_xlpm.w,$G2090,_xlfn.CONCAT("[",LEFT(_xlpm.w,FIND(_xlpm.sep,_xlpm.w)-1),"]"))</f>
        <v>[dʒɪ]</v>
      </c>
      <c r="Q2090" s="14" cm="1">
        <f t="array" ref="Q2090">SUM(_xlfn._xlws.FILTER($H$2:$H$7117,_xlfn.MAP($O$2:$O$7117,_xlfn.LAMBDA(_xlpm.x,_xlpm.x=$O2090))))</f>
        <v>4.9701789264413521E-5</v>
      </c>
      <c r="R2090" s="14">
        <f>$H2090/Q2090</f>
        <v>1</v>
      </c>
      <c r="S2090" s="14" cm="1">
        <f t="array" ref="S2090">SUM(_xlfn._xlws.FILTER($H$2:$H$7117,_xlfn.MAP($P$2:$P$7117,_xlfn.LAMBDA(_xlpm.x,_xlpm.x=$P2090))))</f>
        <v>1.1133200795228625E-2</v>
      </c>
      <c r="T2090" s="14">
        <f>$H2090/S2090</f>
        <v>4.4642857142857158E-3</v>
      </c>
      <c r="U2090" s="14">
        <f>_xlfn.LET(_xlpm.freq,F2090,_xlpm.size,M2090+1,_xlpm.F,V2090,LOG(1+_xlpm.freq)*LOG(1+_xlpm.size)*_xlpm.F)</f>
        <v>1.8703194433291087E-3</v>
      </c>
      <c r="V2090" s="14">
        <f>_xlfn.LET(_xlpm.a,T2090,_xlpm.b,R2090,2*_xlpm.a*_xlpm.b/(_xlpm.a+_xlpm.b))</f>
        <v>8.8888888888888906E-3</v>
      </c>
      <c r="W2090" s="14">
        <f>_xlfn.LET(_xlpm.p,R2090,_xlpm.q,T2090,LOG(_xlpm.p/_xlpm.q))</f>
        <v>2.3502480183341627</v>
      </c>
      <c r="X2090" s="2"/>
      <c r="AC2090" s="2"/>
      <c r="AH2090" s="2"/>
      <c r="AI2090" s="2"/>
    </row>
    <row r="2091" spans="1:35">
      <c r="A2091" s="1" t="str">
        <f>_xlfn.LET(_xlpm.sep," : ",CONCATENATE(O2091,_xlpm.sep,P2091))</f>
        <v>~gye~ : [dʒɪ]</v>
      </c>
      <c r="B2091" s="1">
        <f>_xlfn.LET(_xlpm.d,$G2091,_xlpm.k,_xlfn.CONCAT(LEFT(TRIM(B$1),1),"*"),COUNTIF(_xlpm.d,_xlpm.k))</f>
        <v>0</v>
      </c>
      <c r="C2091" s="1">
        <f>_xlfn.LET(_xlpm.d,$G2091,_xlpm.k,_xlfn.CONCAT(LEFT(TRIM(C$1),1),"*"),COUNTIF(_xlpm.d,_xlpm.k))</f>
        <v>0</v>
      </c>
      <c r="D2091" s="1">
        <f>_xlfn.LET(_xlpm.d,$G2091,_xlpm.k,_xlfn.CONCAT(LEFT(TRIM(D$1),1),"*"),COUNTIF(_xlpm.d,_xlpm.k))</f>
        <v>0</v>
      </c>
      <c r="E2091" s="1">
        <f>LOG(F2091+1,10)</f>
        <v>0.30102999566398114</v>
      </c>
      <c r="F2091" s="7">
        <v>1</v>
      </c>
      <c r="G2091" s="9" t="s">
        <v>813</v>
      </c>
      <c r="H2091" s="4">
        <f>F2091/freq.sum.r6e</f>
        <v>4.9701789264413521E-5</v>
      </c>
      <c r="I2091" s="1" t="str">
        <f>_xlfn.LET(_xlpm.sep,":",_xlpm.w,$G2091,LEFT(_xlpm.w,FIND(_xlpm.sep,_xlpm.w)-1))</f>
        <v>dʒɪ</v>
      </c>
      <c r="J2091" s="1" t="str">
        <f>_xlfn.LET(_xlpm.sep,":",_xlpm.w,$G2091,RIGHT(_xlpm.w,LEN(_xlpm.w)-FIND(_xlpm.sep,_xlpm.w)))</f>
        <v>gye</v>
      </c>
      <c r="K2091" s="10">
        <f>_xlfn.LET(_xlpm.w,I2091,LEN(_xlpm.w))</f>
        <v>3</v>
      </c>
      <c r="L2091" s="10">
        <f>_xlfn.LET(_xlpm.w,J2091,LEN(_xlpm.w))</f>
        <v>3</v>
      </c>
      <c r="M2091" s="10">
        <f>_xlfn.LET(_xlpm.a,K2091,_xlpm.b,L2091,MAX(_xlpm.a,_xlpm.b))</f>
        <v>3</v>
      </c>
      <c r="N2091" s="10">
        <f>_xlfn.LET(_xlpm.d,(K2091,L2091),MAX(_xlpm.d)-MIN(_xlpm.d))</f>
        <v>0</v>
      </c>
      <c r="O2091" s="1" t="str">
        <f>_xlfn.LET(_xlpm.sep,":",_xlpm.w,$G2091,_xlfn.CONCAT("~",RIGHT(_xlpm.w,LEN(_xlpm.w)-FIND(_xlpm.sep,_xlpm.w)),"~"))</f>
        <v>~gye~</v>
      </c>
      <c r="P2091" s="1" t="str">
        <f>_xlfn.LET(_xlpm.sep,":",_xlpm.w,$G2091,_xlfn.CONCAT("[",LEFT(_xlpm.w,FIND(_xlpm.sep,_xlpm.w)-1),"]"))</f>
        <v>[dʒɪ]</v>
      </c>
      <c r="Q2091" s="14" cm="1">
        <f t="array" ref="Q2091">SUM(_xlfn._xlws.FILTER($H$2:$H$7111,_xlfn.MAP($O$2:$O$7111,_xlfn.LAMBDA(_xlpm.x,_xlpm.x=$O2091))))</f>
        <v>4.9701789264413521E-5</v>
      </c>
      <c r="R2091" s="14">
        <f>$H2091/Q2091</f>
        <v>1</v>
      </c>
      <c r="S2091" s="14" cm="1">
        <f t="array" ref="S2091">SUM(_xlfn._xlws.FILTER($H$2:$H$7111,_xlfn.MAP($P$2:$P$7111,_xlfn.LAMBDA(_xlpm.x,_xlpm.x=$P2091))))</f>
        <v>1.1133200795228625E-2</v>
      </c>
      <c r="T2091" s="14">
        <f>$H2091/S2091</f>
        <v>4.4642857142857158E-3</v>
      </c>
      <c r="U2091" s="14">
        <f>_xlfn.LET(_xlpm.freq,F2091,_xlpm.size,M2091+1,_xlpm.F,V2091,LOG(1+_xlpm.freq)*LOG(1+_xlpm.size)*_xlpm.F)</f>
        <v>1.8703194433291087E-3</v>
      </c>
      <c r="V2091" s="14">
        <f>_xlfn.LET(_xlpm.a,T2091,_xlpm.b,R2091,2*_xlpm.a*_xlpm.b/(_xlpm.a+_xlpm.b))</f>
        <v>8.8888888888888906E-3</v>
      </c>
      <c r="W2091" s="14">
        <f>_xlfn.LET(_xlpm.p,R2091,_xlpm.q,T2091,LOG(_xlpm.p/_xlpm.q))</f>
        <v>2.3502480183341627</v>
      </c>
      <c r="X2091" s="2"/>
      <c r="AC2091" s="2"/>
      <c r="AH2091" s="2"/>
      <c r="AI2091" s="2"/>
    </row>
    <row r="2092" spans="1:35">
      <c r="A2092" s="1" t="str">
        <f>_xlfn.LET(_xlpm.sep," : ",CONCATENATE(O2092,_xlpm.sep,P2092))</f>
        <v>~pee~ : [pɪ]</v>
      </c>
      <c r="B2092" s="1">
        <f>_xlfn.LET(_xlpm.d,$G2092,_xlpm.k,_xlfn.CONCAT(LEFT(TRIM(B$1),1),"*"),COUNTIF(_xlpm.d,_xlpm.k))</f>
        <v>0</v>
      </c>
      <c r="C2092" s="1">
        <f>_xlfn.LET(_xlpm.d,$G2092,_xlpm.k,_xlfn.CONCAT(LEFT(TRIM(C$1),1),"*"),COUNTIF(_xlpm.d,_xlpm.k))</f>
        <v>0</v>
      </c>
      <c r="D2092" s="1">
        <f>_xlfn.LET(_xlpm.d,$G2092,_xlpm.k,_xlfn.CONCAT(LEFT(TRIM(D$1),1),"*"),COUNTIF(_xlpm.d,_xlpm.k))</f>
        <v>0</v>
      </c>
      <c r="E2092" s="1">
        <f>LOG(F2092+1,10)</f>
        <v>0.30102999566398114</v>
      </c>
      <c r="F2092" s="7">
        <v>1</v>
      </c>
      <c r="G2092" s="9" t="s">
        <v>3726</v>
      </c>
      <c r="H2092" s="4">
        <f>F2092/freq.sum.r6e</f>
        <v>4.9701789264413521E-5</v>
      </c>
      <c r="I2092" s="1" t="str">
        <f>_xlfn.LET(_xlpm.sep,":",_xlpm.w,$G2092,LEFT(_xlpm.w,FIND(_xlpm.sep,_xlpm.w)-1))</f>
        <v>pɪ</v>
      </c>
      <c r="J2092" s="1" t="str">
        <f>_xlfn.LET(_xlpm.sep,":",_xlpm.w,$G2092,RIGHT(_xlpm.w,LEN(_xlpm.w)-FIND(_xlpm.sep,_xlpm.w)))</f>
        <v>pee</v>
      </c>
      <c r="K2092" s="10">
        <f>_xlfn.LET(_xlpm.w,I2092,LEN(_xlpm.w))</f>
        <v>2</v>
      </c>
      <c r="L2092" s="10">
        <f>_xlfn.LET(_xlpm.w,J2092,LEN(_xlpm.w))</f>
        <v>3</v>
      </c>
      <c r="M2092" s="10">
        <f>_xlfn.LET(_xlpm.a,K2092,_xlpm.b,L2092,MAX(_xlpm.a,_xlpm.b))</f>
        <v>3</v>
      </c>
      <c r="N2092" s="10">
        <f>_xlfn.LET(_xlpm.d,(K2092,L2092),MAX(_xlpm.d)-MIN(_xlpm.d))</f>
        <v>1</v>
      </c>
      <c r="O2092" s="1" t="str">
        <f>_xlfn.LET(_xlpm.sep,":",_xlpm.w,$G2092,_xlfn.CONCAT("~",RIGHT(_xlpm.w,LEN(_xlpm.w)-FIND(_xlpm.sep,_xlpm.w)),"~"))</f>
        <v>~pee~</v>
      </c>
      <c r="P2092" s="1" t="str">
        <f>_xlfn.LET(_xlpm.sep,":",_xlpm.w,$G2092,_xlfn.CONCAT("[",LEFT(_xlpm.w,FIND(_xlpm.sep,_xlpm.w)-1),"]"))</f>
        <v>[pɪ]</v>
      </c>
      <c r="Q2092" s="14" cm="1">
        <f t="array" ref="Q2092">SUM(_xlfn._xlws.FILTER($H$2:$H$7111,_xlfn.MAP($O$2:$O$7111,_xlfn.LAMBDA(_xlpm.x,_xlpm.x=$O2092))))</f>
        <v>4.9701789264413521E-5</v>
      </c>
      <c r="R2092" s="14">
        <f>$H2092/Q2092</f>
        <v>1</v>
      </c>
      <c r="S2092" s="14" cm="1">
        <f t="array" ref="S2092">SUM(_xlfn._xlws.FILTER($H$2:$H$7111,_xlfn.MAP($P$2:$P$7111,_xlfn.LAMBDA(_xlpm.x,_xlpm.x=$P2092))))</f>
        <v>1.1133200795228625E-2</v>
      </c>
      <c r="T2092" s="14">
        <f>$H2092/S2092</f>
        <v>4.4642857142857158E-3</v>
      </c>
      <c r="U2092" s="14">
        <f>_xlfn.LET(_xlpm.freq,F2092,_xlpm.size,M2092+1,_xlpm.F,V2092,LOG(1+_xlpm.freq)*LOG(1+_xlpm.size)*_xlpm.F)</f>
        <v>1.8703194433291087E-3</v>
      </c>
      <c r="V2092" s="14">
        <f>_xlfn.LET(_xlpm.a,T2092,_xlpm.b,R2092,2*_xlpm.a*_xlpm.b/(_xlpm.a+_xlpm.b))</f>
        <v>8.8888888888888906E-3</v>
      </c>
      <c r="W2092" s="14">
        <f>_xlfn.LET(_xlpm.p,R2092,_xlpm.q,T2092,LOG(_xlpm.p/_xlpm.q))</f>
        <v>2.3502480183341627</v>
      </c>
      <c r="X2092" s="2"/>
      <c r="AC2092" s="2"/>
      <c r="AH2092" s="2"/>
      <c r="AI2092" s="2"/>
    </row>
    <row r="2093" spans="1:35">
      <c r="A2093" s="1" t="str">
        <f>_xlfn.LET(_xlpm.sep," : ",CONCATENATE(O2093,_xlpm.sep,P2093))</f>
        <v>~pye~ : [pɪ]</v>
      </c>
      <c r="B2093" s="1">
        <f>_xlfn.LET(_xlpm.d,$G2093,_xlpm.k,_xlfn.CONCAT(LEFT(TRIM(B$1),1),"*"),COUNTIF(_xlpm.d,_xlpm.k))</f>
        <v>0</v>
      </c>
      <c r="C2093" s="1">
        <f>_xlfn.LET(_xlpm.d,$G2093,_xlpm.k,_xlfn.CONCAT(LEFT(TRIM(C$1),1),"*"),COUNTIF(_xlpm.d,_xlpm.k))</f>
        <v>0</v>
      </c>
      <c r="D2093" s="1">
        <f>_xlfn.LET(_xlpm.d,$G2093,_xlpm.k,_xlfn.CONCAT(LEFT(TRIM(D$1),1),"*"),COUNTIF(_xlpm.d,_xlpm.k))</f>
        <v>0</v>
      </c>
      <c r="E2093" s="1">
        <f>LOG(F2093+1,10)</f>
        <v>0.30102999566398114</v>
      </c>
      <c r="F2093" s="7">
        <v>1</v>
      </c>
      <c r="G2093" s="9" t="s">
        <v>3807</v>
      </c>
      <c r="H2093" s="4">
        <f>F2093/freq.sum.r6e</f>
        <v>4.9701789264413521E-5</v>
      </c>
      <c r="I2093" s="1" t="str">
        <f>_xlfn.LET(_xlpm.sep,":",_xlpm.w,$G2093,LEFT(_xlpm.w,FIND(_xlpm.sep,_xlpm.w)-1))</f>
        <v>pɪ</v>
      </c>
      <c r="J2093" s="1" t="str">
        <f>_xlfn.LET(_xlpm.sep,":",_xlpm.w,$G2093,RIGHT(_xlpm.w,LEN(_xlpm.w)-FIND(_xlpm.sep,_xlpm.w)))</f>
        <v>pye</v>
      </c>
      <c r="K2093" s="10">
        <f>_xlfn.LET(_xlpm.w,I2093,LEN(_xlpm.w))</f>
        <v>2</v>
      </c>
      <c r="L2093" s="10">
        <f>_xlfn.LET(_xlpm.w,J2093,LEN(_xlpm.w))</f>
        <v>3</v>
      </c>
      <c r="M2093" s="10">
        <f>_xlfn.LET(_xlpm.a,K2093,_xlpm.b,L2093,MAX(_xlpm.a,_xlpm.b))</f>
        <v>3</v>
      </c>
      <c r="N2093" s="10">
        <f>_xlfn.LET(_xlpm.d,(K2093,L2093),MAX(_xlpm.d)-MIN(_xlpm.d))</f>
        <v>1</v>
      </c>
      <c r="O2093" s="1" t="str">
        <f>_xlfn.LET(_xlpm.sep,":",_xlpm.w,$G2093,_xlfn.CONCAT("~",RIGHT(_xlpm.w,LEN(_xlpm.w)-FIND(_xlpm.sep,_xlpm.w)),"~"))</f>
        <v>~pye~</v>
      </c>
      <c r="P2093" s="1" t="str">
        <f>_xlfn.LET(_xlpm.sep,":",_xlpm.w,$G2093,_xlfn.CONCAT("[",LEFT(_xlpm.w,FIND(_xlpm.sep,_xlpm.w)-1),"]"))</f>
        <v>[pɪ]</v>
      </c>
      <c r="Q2093" s="14" cm="1">
        <f t="array" ref="Q2093">SUM(_xlfn._xlws.FILTER($H$2:$H$7111,_xlfn.MAP($O$2:$O$7111,_xlfn.LAMBDA(_xlpm.x,_xlpm.x=$O2093))))</f>
        <v>4.9701789264413521E-5</v>
      </c>
      <c r="R2093" s="14">
        <f>$H2093/Q2093</f>
        <v>1</v>
      </c>
      <c r="S2093" s="14" cm="1">
        <f t="array" ref="S2093">SUM(_xlfn._xlws.FILTER($H$2:$H$7111,_xlfn.MAP($P$2:$P$7111,_xlfn.LAMBDA(_xlpm.x,_xlpm.x=$P2093))))</f>
        <v>1.1133200795228625E-2</v>
      </c>
      <c r="T2093" s="14">
        <f>$H2093/S2093</f>
        <v>4.4642857142857158E-3</v>
      </c>
      <c r="U2093" s="14">
        <f>_xlfn.LET(_xlpm.freq,F2093,_xlpm.size,M2093+1,_xlpm.F,V2093,LOG(1+_xlpm.freq)*LOG(1+_xlpm.size)*_xlpm.F)</f>
        <v>1.8703194433291087E-3</v>
      </c>
      <c r="V2093" s="14">
        <f>_xlfn.LET(_xlpm.a,T2093,_xlpm.b,R2093,2*_xlpm.a*_xlpm.b/(_xlpm.a+_xlpm.b))</f>
        <v>8.8888888888888906E-3</v>
      </c>
      <c r="W2093" s="14">
        <f>_xlfn.LET(_xlpm.p,R2093,_xlpm.q,T2093,LOG(_xlpm.p/_xlpm.q))</f>
        <v>2.3502480183341627</v>
      </c>
      <c r="X2093" s="2"/>
      <c r="AC2093" s="2"/>
      <c r="AH2093" s="2"/>
      <c r="AI2093" s="2"/>
    </row>
    <row r="2094" spans="1:35">
      <c r="A2094" s="1" t="str">
        <f>_xlfn.LET(_xlpm.sep," : ",CONCATENATE(O2094,_xlpm.sep,P2094))</f>
        <v>~teh~ : [tɪ]</v>
      </c>
      <c r="B2094" s="1">
        <f>_xlfn.LET(_xlpm.d,$G2094,_xlpm.k,_xlfn.CONCAT(LEFT(TRIM(B$1),1),"*"),COUNTIF(_xlpm.d,_xlpm.k))</f>
        <v>0</v>
      </c>
      <c r="C2094" s="1">
        <f>_xlfn.LET(_xlpm.d,$G2094,_xlpm.k,_xlfn.CONCAT(LEFT(TRIM(C$1),1),"*"),COUNTIF(_xlpm.d,_xlpm.k))</f>
        <v>0</v>
      </c>
      <c r="D2094" s="1">
        <f>_xlfn.LET(_xlpm.d,$G2094,_xlpm.k,_xlfn.CONCAT(LEFT(TRIM(D$1),1),"*"),COUNTIF(_xlpm.d,_xlpm.k))</f>
        <v>0</v>
      </c>
      <c r="E2094" s="1">
        <f>LOG(F2094+1,10)</f>
        <v>0.47712125471966244</v>
      </c>
      <c r="F2094" s="7">
        <v>2</v>
      </c>
      <c r="G2094" s="9" t="s">
        <v>4784</v>
      </c>
      <c r="H2094" s="4">
        <f>F2094/freq.sum.r6e</f>
        <v>9.9403578528827041E-5</v>
      </c>
      <c r="I2094" s="4" t="str">
        <f>_xlfn.LET(_xlpm.sep,":",_xlpm.w,$G2094,LEFT(_xlpm.w,FIND(_xlpm.sep,_xlpm.w)-1))</f>
        <v>tɪ</v>
      </c>
      <c r="J2094" s="4" t="str">
        <f>_xlfn.LET(_xlpm.sep,":",_xlpm.w,$G2094,RIGHT(_xlpm.w,LEN(_xlpm.w)-FIND(_xlpm.sep,_xlpm.w)))</f>
        <v>teh</v>
      </c>
      <c r="K2094" s="10">
        <f>_xlfn.LET(_xlpm.w,I2094,LEN(_xlpm.w))</f>
        <v>2</v>
      </c>
      <c r="L2094" s="10">
        <f>_xlfn.LET(_xlpm.w,J2094,LEN(_xlpm.w))</f>
        <v>3</v>
      </c>
      <c r="M2094" s="10">
        <f>_xlfn.LET(_xlpm.a,K2094,_xlpm.b,L2094,MAX(_xlpm.a,_xlpm.b))</f>
        <v>3</v>
      </c>
      <c r="N2094" s="10">
        <f>_xlfn.LET(_xlpm.d,(K2094,L2094),MAX(_xlpm.d)-MIN(_xlpm.d))</f>
        <v>1</v>
      </c>
      <c r="O2094" s="1" t="str">
        <f>_xlfn.LET(_xlpm.sep,":",_xlpm.w,$G2094,_xlfn.CONCAT("~",RIGHT(_xlpm.w,LEN(_xlpm.w)-FIND(_xlpm.sep,_xlpm.w)),"~"))</f>
        <v>~teh~</v>
      </c>
      <c r="P2094" s="1" t="str">
        <f>_xlfn.LET(_xlpm.sep,":",_xlpm.w,$G2094,_xlfn.CONCAT("[",LEFT(_xlpm.w,FIND(_xlpm.sep,_xlpm.w)-1),"]"))</f>
        <v>[tɪ]</v>
      </c>
      <c r="Q2094" s="14" cm="1">
        <f t="array" ref="Q2094">SUM(_xlfn._xlws.FILTER($H$2:$H$7109,_xlfn.MAP($O$2:$O$7109,_xlfn.LAMBDA(_xlpm.x,_xlpm.x=$O2094))))</f>
        <v>9.9403578528827041E-5</v>
      </c>
      <c r="R2094" s="14">
        <f>$H2094/Q2094</f>
        <v>1</v>
      </c>
      <c r="S2094" s="14" cm="1">
        <f t="array" ref="S2094">SUM(_xlfn._xlws.FILTER($H$2:$H$7109,_xlfn.MAP($P$2:$P$7109,_xlfn.LAMBDA(_xlpm.x,_xlpm.x=$P2094))))</f>
        <v>2.2266401590457251E-2</v>
      </c>
      <c r="T2094" s="14">
        <f>$H2094/S2094</f>
        <v>4.4642857142857158E-3</v>
      </c>
      <c r="U2094" s="14">
        <f>_xlfn.LET(_xlpm.freq,F2094,_xlpm.size,M2094+1,_xlpm.F,V2094,LOG(1+_xlpm.freq)*LOG(1+_xlpm.size)*_xlpm.F)</f>
        <v>2.9643861820463045E-3</v>
      </c>
      <c r="V2094" s="14">
        <f>_xlfn.LET(_xlpm.a,T2094,_xlpm.b,R2094,2*_xlpm.a*_xlpm.b/(_xlpm.a+_xlpm.b))</f>
        <v>8.8888888888888906E-3</v>
      </c>
      <c r="W2094" s="14">
        <f>_xlfn.LET(_xlpm.p,R2094,_xlpm.q,T2094,LOG(_xlpm.p/_xlpm.q))</f>
        <v>2.3502480183341627</v>
      </c>
      <c r="X2094" s="2"/>
      <c r="AC2094" s="2"/>
      <c r="AH2094" s="2"/>
      <c r="AI2094" s="2"/>
    </row>
    <row r="2095" spans="1:35">
      <c r="A2095" s="1" t="str">
        <f>_xlfn.LET(_xlpm.sep," : ",CONCATENATE(O2095,_xlpm.sep,P2095))</f>
        <v>~tyh~ : [tɪ]</v>
      </c>
      <c r="B2095" s="1">
        <f>_xlfn.LET(_xlpm.d,$G2095,_xlpm.k,_xlfn.CONCAT(LEFT(TRIM(B$1),1),"*"),COUNTIF(_xlpm.d,_xlpm.k))</f>
        <v>0</v>
      </c>
      <c r="C2095" s="1">
        <f>_xlfn.LET(_xlpm.d,$G2095,_xlpm.k,_xlfn.CONCAT(LEFT(TRIM(C$1),1),"*"),COUNTIF(_xlpm.d,_xlpm.k))</f>
        <v>0</v>
      </c>
      <c r="D2095" s="1">
        <f>_xlfn.LET(_xlpm.d,$G2095,_xlpm.k,_xlfn.CONCAT(LEFT(TRIM(D$1),1),"*"),COUNTIF(_xlpm.d,_xlpm.k))</f>
        <v>0</v>
      </c>
      <c r="E2095" s="1">
        <f>LOG(F2095+1,10)</f>
        <v>0.47712125471966244</v>
      </c>
      <c r="F2095" s="7">
        <v>2</v>
      </c>
      <c r="G2095" s="9" t="s">
        <v>4902</v>
      </c>
      <c r="H2095" s="4">
        <f>F2095/freq.sum.r6e</f>
        <v>9.9403578528827041E-5</v>
      </c>
      <c r="I2095" s="1" t="str">
        <f>_xlfn.LET(_xlpm.sep,":",_xlpm.w,$G2095,LEFT(_xlpm.w,FIND(_xlpm.sep,_xlpm.w)-1))</f>
        <v>tɪ</v>
      </c>
      <c r="J2095" s="1" t="str">
        <f>_xlfn.LET(_xlpm.sep,":",_xlpm.w,$G2095,RIGHT(_xlpm.w,LEN(_xlpm.w)-FIND(_xlpm.sep,_xlpm.w)))</f>
        <v>tyh</v>
      </c>
      <c r="K2095" s="10">
        <f>_xlfn.LET(_xlpm.w,I2095,LEN(_xlpm.w))</f>
        <v>2</v>
      </c>
      <c r="L2095" s="10">
        <f>_xlfn.LET(_xlpm.w,J2095,LEN(_xlpm.w))</f>
        <v>3</v>
      </c>
      <c r="M2095" s="10">
        <f>_xlfn.LET(_xlpm.a,K2095,_xlpm.b,L2095,MAX(_xlpm.a,_xlpm.b))</f>
        <v>3</v>
      </c>
      <c r="N2095" s="10">
        <f>_xlfn.LET(_xlpm.d,(K2095,L2095),MAX(_xlpm.d)-MIN(_xlpm.d))</f>
        <v>1</v>
      </c>
      <c r="O2095" s="1" t="str">
        <f>_xlfn.LET(_xlpm.sep,":",_xlpm.w,$G2095,_xlfn.CONCAT("~",RIGHT(_xlpm.w,LEN(_xlpm.w)-FIND(_xlpm.sep,_xlpm.w)),"~"))</f>
        <v>~tyh~</v>
      </c>
      <c r="P2095" s="1" t="str">
        <f>_xlfn.LET(_xlpm.sep,":",_xlpm.w,$G2095,_xlfn.CONCAT("[",LEFT(_xlpm.w,FIND(_xlpm.sep,_xlpm.w)-1),"]"))</f>
        <v>[tɪ]</v>
      </c>
      <c r="Q2095" s="14" cm="1">
        <f t="array" ref="Q2095">SUM(_xlfn._xlws.FILTER($H$2:$H$7109,_xlfn.MAP($O$2:$O$7109,_xlfn.LAMBDA(_xlpm.x,_xlpm.x=$O2095))))</f>
        <v>9.9403578528827041E-5</v>
      </c>
      <c r="R2095" s="14">
        <f>$H2095/Q2095</f>
        <v>1</v>
      </c>
      <c r="S2095" s="14" cm="1">
        <f t="array" ref="S2095">SUM(_xlfn._xlws.FILTER($H$2:$H$7109,_xlfn.MAP($P$2:$P$7109,_xlfn.LAMBDA(_xlpm.x,_xlpm.x=$P2095))))</f>
        <v>2.2266401590457251E-2</v>
      </c>
      <c r="T2095" s="14">
        <f>$H2095/S2095</f>
        <v>4.4642857142857158E-3</v>
      </c>
      <c r="U2095" s="14">
        <f>_xlfn.LET(_xlpm.freq,F2095,_xlpm.size,M2095+1,_xlpm.F,V2095,LOG(1+_xlpm.freq)*LOG(1+_xlpm.size)*_xlpm.F)</f>
        <v>2.9643861820463045E-3</v>
      </c>
      <c r="V2095" s="14">
        <f>_xlfn.LET(_xlpm.a,T2095,_xlpm.b,R2095,2*_xlpm.a*_xlpm.b/(_xlpm.a+_xlpm.b))</f>
        <v>8.8888888888888906E-3</v>
      </c>
      <c r="W2095" s="14">
        <f>_xlfn.LET(_xlpm.p,R2095,_xlpm.q,T2095,LOG(_xlpm.p/_xlpm.q))</f>
        <v>2.3502480183341627</v>
      </c>
      <c r="X2095" s="2"/>
      <c r="AC2095" s="2"/>
      <c r="AH2095" s="2"/>
      <c r="AI2095" s="2"/>
    </row>
    <row r="2096" spans="1:35">
      <c r="A2096" s="1" t="str">
        <f>_xlfn.LET(_xlpm.sep," : ",CONCATENATE(O2096,_xlpm.sep,P2096))</f>
        <v>~rih~ : [ɹɪ]</v>
      </c>
      <c r="B2096" s="1">
        <f>_xlfn.LET(_xlpm.d,$G2096,_xlpm.k,_xlfn.CONCAT(LEFT(TRIM(B$1),1),"*"),COUNTIF(_xlpm.d,_xlpm.k))</f>
        <v>1</v>
      </c>
      <c r="C2096" s="1">
        <f>_xlfn.LET(_xlpm.d,$G2096,_xlpm.k,_xlfn.CONCAT(LEFT(TRIM(C$1),1),"*"),COUNTIF(_xlpm.d,_xlpm.k))</f>
        <v>0</v>
      </c>
      <c r="D2096" s="1">
        <f>_xlfn.LET(_xlpm.d,$G2096,_xlpm.k,_xlfn.CONCAT(LEFT(TRIM(D$1),1),"*"),COUNTIF(_xlpm.d,_xlpm.k))</f>
        <v>0</v>
      </c>
      <c r="E2096" s="1">
        <f>LOG(F2096+1,10)</f>
        <v>0.47712125471966244</v>
      </c>
      <c r="F2096" s="7">
        <v>2</v>
      </c>
      <c r="G2096" s="9" t="s">
        <v>6692</v>
      </c>
      <c r="H2096" s="4">
        <f>F2096/freq.sum.r6e</f>
        <v>9.9403578528827041E-5</v>
      </c>
      <c r="I2096" s="1" t="str">
        <f>_xlfn.LET(_xlpm.sep,":",_xlpm.w,$G2096,LEFT(_xlpm.w,FIND(_xlpm.sep,_xlpm.w)-1))</f>
        <v>ɹɪ</v>
      </c>
      <c r="J2096" s="1" t="str">
        <f>_xlfn.LET(_xlpm.sep,":",_xlpm.w,$G2096,RIGHT(_xlpm.w,LEN(_xlpm.w)-FIND(_xlpm.sep,_xlpm.w)))</f>
        <v>rih</v>
      </c>
      <c r="K2096" s="10">
        <f>_xlfn.LET(_xlpm.w,I2096,LEN(_xlpm.w))</f>
        <v>2</v>
      </c>
      <c r="L2096" s="10">
        <f>_xlfn.LET(_xlpm.w,J2096,LEN(_xlpm.w))</f>
        <v>3</v>
      </c>
      <c r="M2096" s="10">
        <f>_xlfn.LET(_xlpm.a,K2096,_xlpm.b,L2096,MAX(_xlpm.a,_xlpm.b))</f>
        <v>3</v>
      </c>
      <c r="N2096" s="10">
        <f>_xlfn.LET(_xlpm.d,(K2096,L2096),MAX(_xlpm.d)-MIN(_xlpm.d))</f>
        <v>1</v>
      </c>
      <c r="O2096" s="1" t="str">
        <f>_xlfn.LET(_xlpm.sep,":",_xlpm.w,$G2096,_xlfn.CONCAT("~",RIGHT(_xlpm.w,LEN(_xlpm.w)-FIND(_xlpm.sep,_xlpm.w)),"~"))</f>
        <v>~rih~</v>
      </c>
      <c r="P2096" s="1" t="str">
        <f>_xlfn.LET(_xlpm.sep,":",_xlpm.w,$G2096,_xlfn.CONCAT("[",LEFT(_xlpm.w,FIND(_xlpm.sep,_xlpm.w)-1),"]"))</f>
        <v>[ɹɪ]</v>
      </c>
      <c r="Q2096" s="14" cm="1">
        <f t="array" ref="Q2096">SUM(_xlfn._xlws.FILTER($H$2:$H$7117,_xlfn.MAP($O$2:$O$7117,_xlfn.LAMBDA(_xlpm.x,_xlpm.x=$O2096))))</f>
        <v>9.9403578528827041E-5</v>
      </c>
      <c r="R2096" s="14">
        <f>$H2096/Q2096</f>
        <v>1</v>
      </c>
      <c r="S2096" s="14" cm="1">
        <f t="array" ref="S2096">SUM(_xlfn._xlws.FILTER($H$2:$H$7117,_xlfn.MAP($P$2:$P$7117,_xlfn.LAMBDA(_xlpm.x,_xlpm.x=$P2096))))</f>
        <v>2.2266401590457251E-2</v>
      </c>
      <c r="T2096" s="14">
        <f>$H2096/S2096</f>
        <v>4.4642857142857158E-3</v>
      </c>
      <c r="U2096" s="14">
        <f>_xlfn.LET(_xlpm.freq,F2096,_xlpm.size,M2096+1,_xlpm.F,V2096,LOG(1+_xlpm.freq)*LOG(1+_xlpm.size)*_xlpm.F)</f>
        <v>2.9643861820463045E-3</v>
      </c>
      <c r="V2096" s="14">
        <f>_xlfn.LET(_xlpm.a,T2096,_xlpm.b,R2096,2*_xlpm.a*_xlpm.b/(_xlpm.a+_xlpm.b))</f>
        <v>8.8888888888888906E-3</v>
      </c>
      <c r="W2096" s="14">
        <f>_xlfn.LET(_xlpm.p,R2096,_xlpm.q,T2096,LOG(_xlpm.p/_xlpm.q))</f>
        <v>2.3502480183341627</v>
      </c>
      <c r="X2096" s="2"/>
      <c r="AC2096" s="2"/>
      <c r="AH2096" s="2"/>
      <c r="AI2096" s="2"/>
    </row>
    <row r="2097" spans="1:35">
      <c r="A2097" s="1" t="str">
        <f>_xlfn.LET(_xlpm.sep," : ",CONCATENATE(O2097,_xlpm.sep,P2097))</f>
        <v>~reh~ : [ɹɪ]</v>
      </c>
      <c r="B2097" s="1">
        <f>_xlfn.LET(_xlpm.d,$G2097,_xlpm.k,_xlfn.CONCAT(LEFT(TRIM(B$1),1),"*"),COUNTIF(_xlpm.d,_xlpm.k))</f>
        <v>1</v>
      </c>
      <c r="C2097" s="1">
        <f>_xlfn.LET(_xlpm.d,$G2097,_xlpm.k,_xlfn.CONCAT(LEFT(TRIM(C$1),1),"*"),COUNTIF(_xlpm.d,_xlpm.k))</f>
        <v>0</v>
      </c>
      <c r="D2097" s="1">
        <f>_xlfn.LET(_xlpm.d,$G2097,_xlpm.k,_xlfn.CONCAT(LEFT(TRIM(D$1),1),"*"),COUNTIF(_xlpm.d,_xlpm.k))</f>
        <v>0</v>
      </c>
      <c r="E2097" s="1">
        <f>LOG(F2097+1,10)</f>
        <v>0.47712125471966244</v>
      </c>
      <c r="F2097" s="7">
        <v>2</v>
      </c>
      <c r="G2097" s="9" t="s">
        <v>6655</v>
      </c>
      <c r="H2097" s="4">
        <f>F2097/freq.sum.r6e</f>
        <v>9.9403578528827041E-5</v>
      </c>
      <c r="I2097" s="1" t="str">
        <f>_xlfn.LET(_xlpm.sep,":",_xlpm.w,$G2097,LEFT(_xlpm.w,FIND(_xlpm.sep,_xlpm.w)-1))</f>
        <v>ɹɪ</v>
      </c>
      <c r="J2097" s="1" t="str">
        <f>_xlfn.LET(_xlpm.sep,":",_xlpm.w,$G2097,RIGHT(_xlpm.w,LEN(_xlpm.w)-FIND(_xlpm.sep,_xlpm.w)))</f>
        <v>reh</v>
      </c>
      <c r="K2097" s="10">
        <f>_xlfn.LET(_xlpm.w,I2097,LEN(_xlpm.w))</f>
        <v>2</v>
      </c>
      <c r="L2097" s="10">
        <f>_xlfn.LET(_xlpm.w,J2097,LEN(_xlpm.w))</f>
        <v>3</v>
      </c>
      <c r="M2097" s="10">
        <f>_xlfn.LET(_xlpm.a,K2097,_xlpm.b,L2097,MAX(_xlpm.a,_xlpm.b))</f>
        <v>3</v>
      </c>
      <c r="N2097" s="10">
        <f>_xlfn.LET(_xlpm.d,(K2097,L2097),MAX(_xlpm.d)-MIN(_xlpm.d))</f>
        <v>1</v>
      </c>
      <c r="O2097" s="1" t="str">
        <f>_xlfn.LET(_xlpm.sep,":",_xlpm.w,$G2097,_xlfn.CONCAT("~",RIGHT(_xlpm.w,LEN(_xlpm.w)-FIND(_xlpm.sep,_xlpm.w)),"~"))</f>
        <v>~reh~</v>
      </c>
      <c r="P2097" s="1" t="str">
        <f>_xlfn.LET(_xlpm.sep,":",_xlpm.w,$G2097,_xlfn.CONCAT("[",LEFT(_xlpm.w,FIND(_xlpm.sep,_xlpm.w)-1),"]"))</f>
        <v>[ɹɪ]</v>
      </c>
      <c r="Q2097" s="14" cm="1">
        <f t="array" ref="Q2097">SUM(_xlfn._xlws.FILTER($H$2:$H$7117,_xlfn.MAP($O$2:$O$7117,_xlfn.LAMBDA(_xlpm.x,_xlpm.x=$O2097))))</f>
        <v>9.9403578528827041E-5</v>
      </c>
      <c r="R2097" s="14">
        <f>$H2097/Q2097</f>
        <v>1</v>
      </c>
      <c r="S2097" s="14" cm="1">
        <f t="array" ref="S2097">SUM(_xlfn._xlws.FILTER($H$2:$H$7117,_xlfn.MAP($P$2:$P$7117,_xlfn.LAMBDA(_xlpm.x,_xlpm.x=$P2097))))</f>
        <v>2.2266401590457251E-2</v>
      </c>
      <c r="T2097" s="14">
        <f>$H2097/S2097</f>
        <v>4.4642857142857158E-3</v>
      </c>
      <c r="U2097" s="14">
        <f>_xlfn.LET(_xlpm.freq,F2097,_xlpm.size,M2097+1,_xlpm.F,V2097,LOG(1+_xlpm.freq)*LOG(1+_xlpm.size)*_xlpm.F)</f>
        <v>2.9643861820463045E-3</v>
      </c>
      <c r="V2097" s="14">
        <f>_xlfn.LET(_xlpm.a,T2097,_xlpm.b,R2097,2*_xlpm.a*_xlpm.b/(_xlpm.a+_xlpm.b))</f>
        <v>8.8888888888888906E-3</v>
      </c>
      <c r="W2097" s="14">
        <f>_xlfn.LET(_xlpm.p,R2097,_xlpm.q,T2097,LOG(_xlpm.p/_xlpm.q))</f>
        <v>2.3502480183341627</v>
      </c>
      <c r="X2097" s="2"/>
      <c r="AC2097" s="2"/>
      <c r="AH2097" s="2"/>
      <c r="AI2097" s="2"/>
    </row>
    <row r="2098" spans="1:35">
      <c r="A2098" s="1" t="str">
        <f>_xlfn.LET(_xlpm.sep," : ",CONCATENATE(O2098,_xlpm.sep,P2098))</f>
        <v>~ryh~ : [ɹɪ]</v>
      </c>
      <c r="B2098" s="1">
        <f>_xlfn.LET(_xlpm.d,$G2098,_xlpm.k,_xlfn.CONCAT(LEFT(TRIM(B$1),1),"*"),COUNTIF(_xlpm.d,_xlpm.k))</f>
        <v>1</v>
      </c>
      <c r="C2098" s="1">
        <f>_xlfn.LET(_xlpm.d,$G2098,_xlpm.k,_xlfn.CONCAT(LEFT(TRIM(C$1),1),"*"),COUNTIF(_xlpm.d,_xlpm.k))</f>
        <v>0</v>
      </c>
      <c r="D2098" s="1">
        <f>_xlfn.LET(_xlpm.d,$G2098,_xlpm.k,_xlfn.CONCAT(LEFT(TRIM(D$1),1),"*"),COUNTIF(_xlpm.d,_xlpm.k))</f>
        <v>0</v>
      </c>
      <c r="E2098" s="1">
        <f>LOG(F2098+1,10)</f>
        <v>0.47712125471966244</v>
      </c>
      <c r="F2098" s="7">
        <v>2</v>
      </c>
      <c r="G2098" s="9" t="s">
        <v>6780</v>
      </c>
      <c r="H2098" s="4">
        <f>F2098/freq.sum.r6e</f>
        <v>9.9403578528827041E-5</v>
      </c>
      <c r="I2098" s="1" t="str">
        <f>_xlfn.LET(_xlpm.sep,":",_xlpm.w,$G2098,LEFT(_xlpm.w,FIND(_xlpm.sep,_xlpm.w)-1))</f>
        <v>ɹɪ</v>
      </c>
      <c r="J2098" s="1" t="str">
        <f>_xlfn.LET(_xlpm.sep,":",_xlpm.w,$G2098,RIGHT(_xlpm.w,LEN(_xlpm.w)-FIND(_xlpm.sep,_xlpm.w)))</f>
        <v>ryh</v>
      </c>
      <c r="K2098" s="10">
        <f>_xlfn.LET(_xlpm.w,I2098,LEN(_xlpm.w))</f>
        <v>2</v>
      </c>
      <c r="L2098" s="10">
        <f>_xlfn.LET(_xlpm.w,J2098,LEN(_xlpm.w))</f>
        <v>3</v>
      </c>
      <c r="M2098" s="10">
        <f>_xlfn.LET(_xlpm.a,K2098,_xlpm.b,L2098,MAX(_xlpm.a,_xlpm.b))</f>
        <v>3</v>
      </c>
      <c r="N2098" s="10">
        <f>_xlfn.LET(_xlpm.d,(K2098,L2098),MAX(_xlpm.d)-MIN(_xlpm.d))</f>
        <v>1</v>
      </c>
      <c r="O2098" s="1" t="str">
        <f>_xlfn.LET(_xlpm.sep,":",_xlpm.w,$G2098,_xlfn.CONCAT("~",RIGHT(_xlpm.w,LEN(_xlpm.w)-FIND(_xlpm.sep,_xlpm.w)),"~"))</f>
        <v>~ryh~</v>
      </c>
      <c r="P2098" s="1" t="str">
        <f>_xlfn.LET(_xlpm.sep,":",_xlpm.w,$G2098,_xlfn.CONCAT("[",LEFT(_xlpm.w,FIND(_xlpm.sep,_xlpm.w)-1),"]"))</f>
        <v>[ɹɪ]</v>
      </c>
      <c r="Q2098" s="14" cm="1">
        <f t="array" ref="Q2098">SUM(_xlfn._xlws.FILTER($H$2:$H$7111,_xlfn.MAP($O$2:$O$7111,_xlfn.LAMBDA(_xlpm.x,_xlpm.x=$O2098))))</f>
        <v>9.9403578528827041E-5</v>
      </c>
      <c r="R2098" s="14">
        <f>$H2098/Q2098</f>
        <v>1</v>
      </c>
      <c r="S2098" s="14" cm="1">
        <f t="array" ref="S2098">SUM(_xlfn._xlws.FILTER($H$2:$H$7111,_xlfn.MAP($P$2:$P$7111,_xlfn.LAMBDA(_xlpm.x,_xlpm.x=$P2098))))</f>
        <v>2.2266401590457251E-2</v>
      </c>
      <c r="T2098" s="14">
        <f>$H2098/S2098</f>
        <v>4.4642857142857158E-3</v>
      </c>
      <c r="U2098" s="14">
        <f>_xlfn.LET(_xlpm.freq,F2098,_xlpm.size,M2098+1,_xlpm.F,V2098,LOG(1+_xlpm.freq)*LOG(1+_xlpm.size)*_xlpm.F)</f>
        <v>2.9643861820463045E-3</v>
      </c>
      <c r="V2098" s="14">
        <f>_xlfn.LET(_xlpm.a,T2098,_xlpm.b,R2098,2*_xlpm.a*_xlpm.b/(_xlpm.a+_xlpm.b))</f>
        <v>8.8888888888888906E-3</v>
      </c>
      <c r="W2098" s="14">
        <f>_xlfn.LET(_xlpm.p,R2098,_xlpm.q,T2098,LOG(_xlpm.p/_xlpm.q))</f>
        <v>2.3502480183341627</v>
      </c>
      <c r="X2098" s="2"/>
      <c r="AC2098" s="2"/>
      <c r="AH2098" s="2"/>
      <c r="AI2098" s="2"/>
    </row>
    <row r="2099" spans="1:35">
      <c r="A2099" s="1" t="str">
        <f>_xlfn.LET(_xlpm.sep," : ",CONCATENATE(O2099,_xlpm.sep,P2099))</f>
        <v>~bue~ : [bɪ]</v>
      </c>
      <c r="B2099" s="1">
        <f>_xlfn.LET(_xlpm.d,$G2099,_xlpm.k,_xlfn.CONCAT(LEFT(TRIM(B$1),1),"*"),COUNTIF(_xlpm.d,_xlpm.k))</f>
        <v>0</v>
      </c>
      <c r="C2099" s="1">
        <f>_xlfn.LET(_xlpm.d,$G2099,_xlpm.k,_xlfn.CONCAT(LEFT(TRIM(C$1),1),"*"),COUNTIF(_xlpm.d,_xlpm.k))</f>
        <v>0</v>
      </c>
      <c r="D2099" s="1">
        <f>_xlfn.LET(_xlpm.d,$G2099,_xlpm.k,_xlfn.CONCAT(LEFT(TRIM(D$1),1),"*"),COUNTIF(_xlpm.d,_xlpm.k))</f>
        <v>0</v>
      </c>
      <c r="E2099" s="1">
        <f>LOG(F2099+1,10)</f>
        <v>0.30102999566398114</v>
      </c>
      <c r="F2099" s="7">
        <v>1</v>
      </c>
      <c r="G2099" s="9" t="s">
        <v>325</v>
      </c>
      <c r="H2099" s="4">
        <f>F2099/freq.sum.r6e</f>
        <v>4.9701789264413521E-5</v>
      </c>
      <c r="I2099" s="1" t="str">
        <f>_xlfn.LET(_xlpm.sep,":",_xlpm.w,$G2099,LEFT(_xlpm.w,FIND(_xlpm.sep,_xlpm.w)-1))</f>
        <v>bɪ</v>
      </c>
      <c r="J2099" s="1" t="str">
        <f>_xlfn.LET(_xlpm.sep,":",_xlpm.w,$G2099,RIGHT(_xlpm.w,LEN(_xlpm.w)-FIND(_xlpm.sep,_xlpm.w)))</f>
        <v>bue</v>
      </c>
      <c r="K2099" s="10">
        <f>_xlfn.LET(_xlpm.w,I2099,LEN(_xlpm.w))</f>
        <v>2</v>
      </c>
      <c r="L2099" s="10">
        <f>_xlfn.LET(_xlpm.w,J2099,LEN(_xlpm.w))</f>
        <v>3</v>
      </c>
      <c r="M2099" s="10">
        <f>_xlfn.LET(_xlpm.a,K2099,_xlpm.b,L2099,MAX(_xlpm.a,_xlpm.b))</f>
        <v>3</v>
      </c>
      <c r="N2099" s="10">
        <f>_xlfn.LET(_xlpm.d,(K2099,L2099),MAX(_xlpm.d)-MIN(_xlpm.d))</f>
        <v>1</v>
      </c>
      <c r="O2099" s="1" t="str">
        <f>_xlfn.LET(_xlpm.sep,":",_xlpm.w,$G2099,_xlfn.CONCAT("~",RIGHT(_xlpm.w,LEN(_xlpm.w)-FIND(_xlpm.sep,_xlpm.w)),"~"))</f>
        <v>~bue~</v>
      </c>
      <c r="P2099" s="1" t="str">
        <f>_xlfn.LET(_xlpm.sep,":",_xlpm.w,$G2099,_xlfn.CONCAT("[",LEFT(_xlpm.w,FIND(_xlpm.sep,_xlpm.w)-1),"]"))</f>
        <v>[bɪ]</v>
      </c>
      <c r="Q2099" s="14" cm="1">
        <f t="array" ref="Q2099">SUM(_xlfn._xlws.FILTER($H$2:$H$7117,_xlfn.MAP($O$2:$O$7117,_xlfn.LAMBDA(_xlpm.x,_xlpm.x=$O2099))))</f>
        <v>4.9701789264413521E-5</v>
      </c>
      <c r="R2099" s="14">
        <f>$H2099/Q2099</f>
        <v>1</v>
      </c>
      <c r="S2099" s="14" cm="1">
        <f t="array" ref="S2099">SUM(_xlfn._xlws.FILTER($H$2:$H$7117,_xlfn.MAP($P$2:$P$7117,_xlfn.LAMBDA(_xlpm.x,_xlpm.x=$P2099))))</f>
        <v>1.2723658051689858E-2</v>
      </c>
      <c r="T2099" s="14">
        <f>$H2099/S2099</f>
        <v>3.9062500000000009E-3</v>
      </c>
      <c r="U2099" s="14">
        <f>_xlfn.LET(_xlpm.freq,F2099,_xlpm.size,M2099+1,_xlpm.F,V2099,LOG(1+_xlpm.freq)*LOG(1+_xlpm.size)*_xlpm.F)</f>
        <v>1.6374392013581692E-3</v>
      </c>
      <c r="V2099" s="14">
        <f>_xlfn.LET(_xlpm.a,T2099,_xlpm.b,R2099,2*_xlpm.a*_xlpm.b/(_xlpm.a+_xlpm.b))</f>
        <v>7.7821011673151769E-3</v>
      </c>
      <c r="W2099" s="14">
        <f>_xlfn.LET(_xlpm.p,R2099,_xlpm.q,T2099,LOG(_xlpm.p/_xlpm.q))</f>
        <v>2.4082399653118496</v>
      </c>
      <c r="X2099" s="2"/>
      <c r="AC2099" s="2"/>
      <c r="AH2099" s="2"/>
      <c r="AI2099" s="2"/>
    </row>
    <row r="2100" spans="1:35">
      <c r="A2100" s="1" t="str">
        <f>_xlfn.LET(_xlpm.sep," : ",CONCATENATE(O2100,_xlpm.sep,P2100))</f>
        <v>~kye~ : [kɪ]</v>
      </c>
      <c r="B2100" s="1">
        <f>_xlfn.LET(_xlpm.d,$G2100,_xlpm.k,_xlfn.CONCAT(LEFT(TRIM(B$1),1),"*"),COUNTIF(_xlpm.d,_xlpm.k))</f>
        <v>0</v>
      </c>
      <c r="C2100" s="1">
        <f>_xlfn.LET(_xlpm.d,$G2100,_xlpm.k,_xlfn.CONCAT(LEFT(TRIM(C$1),1),"*"),COUNTIF(_xlpm.d,_xlpm.k))</f>
        <v>0</v>
      </c>
      <c r="D2100" s="1">
        <f>_xlfn.LET(_xlpm.d,$G2100,_xlpm.k,_xlfn.CONCAT(LEFT(TRIM(D$1),1),"*"),COUNTIF(_xlpm.d,_xlpm.k))</f>
        <v>0</v>
      </c>
      <c r="E2100" s="1">
        <f>LOG(F2100+1,10)</f>
        <v>0.30102999566398114</v>
      </c>
      <c r="F2100" s="7">
        <v>1</v>
      </c>
      <c r="G2100" s="9" t="s">
        <v>1879</v>
      </c>
      <c r="H2100" s="4">
        <f>F2100/freq.sum.r6e</f>
        <v>4.9701789264413521E-5</v>
      </c>
      <c r="I2100" s="1" t="str">
        <f>_xlfn.LET(_xlpm.sep,":",_xlpm.w,$G2100,LEFT(_xlpm.w,FIND(_xlpm.sep,_xlpm.w)-1))</f>
        <v>kɪ</v>
      </c>
      <c r="J2100" s="1" t="str">
        <f>_xlfn.LET(_xlpm.sep,":",_xlpm.w,$G2100,RIGHT(_xlpm.w,LEN(_xlpm.w)-FIND(_xlpm.sep,_xlpm.w)))</f>
        <v>kye</v>
      </c>
      <c r="K2100" s="10">
        <f>_xlfn.LET(_xlpm.w,I2100,LEN(_xlpm.w))</f>
        <v>2</v>
      </c>
      <c r="L2100" s="10">
        <f>_xlfn.LET(_xlpm.w,J2100,LEN(_xlpm.w))</f>
        <v>3</v>
      </c>
      <c r="M2100" s="10">
        <f>_xlfn.LET(_xlpm.a,K2100,_xlpm.b,L2100,MAX(_xlpm.a,_xlpm.b))</f>
        <v>3</v>
      </c>
      <c r="N2100" s="10">
        <f>_xlfn.LET(_xlpm.d,(K2100,L2100),MAX(_xlpm.d)-MIN(_xlpm.d))</f>
        <v>1</v>
      </c>
      <c r="O2100" s="1" t="str">
        <f>_xlfn.LET(_xlpm.sep,":",_xlpm.w,$G2100,_xlfn.CONCAT("~",RIGHT(_xlpm.w,LEN(_xlpm.w)-FIND(_xlpm.sep,_xlpm.w)),"~"))</f>
        <v>~kye~</v>
      </c>
      <c r="P2100" s="1" t="str">
        <f>_xlfn.LET(_xlpm.sep,":",_xlpm.w,$G2100,_xlfn.CONCAT("[",LEFT(_xlpm.w,FIND(_xlpm.sep,_xlpm.w)-1),"]"))</f>
        <v>[kɪ]</v>
      </c>
      <c r="Q2100" s="14" cm="1">
        <f t="array" ref="Q2100">SUM(_xlfn._xlws.FILTER($H$2:$H$7117,_xlfn.MAP($O$2:$O$7117,_xlfn.LAMBDA(_xlpm.x,_xlpm.x=$O2100))))</f>
        <v>4.9701789264413521E-5</v>
      </c>
      <c r="R2100" s="14">
        <f>$H2100/Q2100</f>
        <v>1</v>
      </c>
      <c r="S2100" s="14" cm="1">
        <f t="array" ref="S2100">SUM(_xlfn._xlws.FILTER($H$2:$H$7117,_xlfn.MAP($P$2:$P$7117,_xlfn.LAMBDA(_xlpm.x,_xlpm.x=$P2100))))</f>
        <v>1.431411530815109E-2</v>
      </c>
      <c r="T2100" s="14">
        <f>$H2100/S2100</f>
        <v>3.4722222222222233E-3</v>
      </c>
      <c r="U2100" s="14">
        <f>_xlfn.LET(_xlpm.freq,F2100,_xlpm.size,M2100+1,_xlpm.F,V2100,LOG(1+_xlpm.freq)*LOG(1+_xlpm.size)*_xlpm.F)</f>
        <v>1.4561310544949808E-3</v>
      </c>
      <c r="V2100" s="14">
        <f>_xlfn.LET(_xlpm.a,T2100,_xlpm.b,R2100,2*_xlpm.a*_xlpm.b/(_xlpm.a+_xlpm.b))</f>
        <v>6.9204152249134968E-3</v>
      </c>
      <c r="W2100" s="14">
        <f>_xlfn.LET(_xlpm.p,R2100,_xlpm.q,T2100,LOG(_xlpm.p/_xlpm.q))</f>
        <v>2.4593924877592306</v>
      </c>
      <c r="X2100" s="2"/>
      <c r="AC2100" s="2"/>
      <c r="AH2100" s="2"/>
      <c r="AI2100" s="2"/>
    </row>
    <row r="2101" spans="1:35">
      <c r="A2101" s="1" t="str">
        <f>_xlfn.LET(_xlpm.sep," : ",CONCATENATE(O2101,_xlpm.sep,P2101))</f>
        <v>~dae~ : [dɪ]</v>
      </c>
      <c r="B2101" s="1">
        <f>_xlfn.LET(_xlpm.d,$G2101,_xlpm.k,_xlfn.CONCAT(LEFT(TRIM(B$1),1),"*"),COUNTIF(_xlpm.d,_xlpm.k))</f>
        <v>0</v>
      </c>
      <c r="C2101" s="1">
        <f>_xlfn.LET(_xlpm.d,$G2101,_xlpm.k,_xlfn.CONCAT(LEFT(TRIM(C$1),1),"*"),COUNTIF(_xlpm.d,_xlpm.k))</f>
        <v>0</v>
      </c>
      <c r="D2101" s="1">
        <f>_xlfn.LET(_xlpm.d,$G2101,_xlpm.k,_xlfn.CONCAT(LEFT(TRIM(D$1),1),"*"),COUNTIF(_xlpm.d,_xlpm.k))</f>
        <v>0</v>
      </c>
      <c r="E2101" s="1">
        <f>LOG(F2101+1,10)</f>
        <v>0.30102999566398114</v>
      </c>
      <c r="F2101" s="7">
        <v>1</v>
      </c>
      <c r="G2101" s="9" t="s">
        <v>530</v>
      </c>
      <c r="H2101" s="4">
        <f>F2101/freq.sum.r6e</f>
        <v>4.9701789264413521E-5</v>
      </c>
      <c r="I2101" s="4" t="str">
        <f>_xlfn.LET(_xlpm.sep,":",_xlpm.w,$G2101,LEFT(_xlpm.w,FIND(_xlpm.sep,_xlpm.w)-1))</f>
        <v>dɪ</v>
      </c>
      <c r="J2101" s="4" t="str">
        <f>_xlfn.LET(_xlpm.sep,":",_xlpm.w,$G2101,RIGHT(_xlpm.w,LEN(_xlpm.w)-FIND(_xlpm.sep,_xlpm.w)))</f>
        <v>dae</v>
      </c>
      <c r="K2101" s="10">
        <f>_xlfn.LET(_xlpm.w,I2101,LEN(_xlpm.w))</f>
        <v>2</v>
      </c>
      <c r="L2101" s="10">
        <f>_xlfn.LET(_xlpm.w,J2101,LEN(_xlpm.w))</f>
        <v>3</v>
      </c>
      <c r="M2101" s="10">
        <f>_xlfn.LET(_xlpm.a,K2101,_xlpm.b,L2101,MAX(_xlpm.a,_xlpm.b))</f>
        <v>3</v>
      </c>
      <c r="N2101" s="10">
        <f>_xlfn.LET(_xlpm.d,(K2101,L2101),MAX(_xlpm.d)-MIN(_xlpm.d))</f>
        <v>1</v>
      </c>
      <c r="O2101" s="1" t="str">
        <f>_xlfn.LET(_xlpm.sep,":",_xlpm.w,$G2101,_xlfn.CONCAT("~",RIGHT(_xlpm.w,LEN(_xlpm.w)-FIND(_xlpm.sep,_xlpm.w)),"~"))</f>
        <v>~dae~</v>
      </c>
      <c r="P2101" s="1" t="str">
        <f>_xlfn.LET(_xlpm.sep,":",_xlpm.w,$G2101,_xlfn.CONCAT("[",LEFT(_xlpm.w,FIND(_xlpm.sep,_xlpm.w)-1),"]"))</f>
        <v>[dɪ]</v>
      </c>
      <c r="Q2101" s="14" cm="1">
        <f t="array" ref="Q2101">SUM(_xlfn._xlws.FILTER($H$2:$H$7109,_xlfn.MAP($O$2:$O$7109,_xlfn.LAMBDA(_xlpm.x,_xlpm.x=$O2101))))</f>
        <v>4.9701789264413521E-5</v>
      </c>
      <c r="R2101" s="14">
        <f>$H2101/Q2101</f>
        <v>1</v>
      </c>
      <c r="S2101" s="14" cm="1">
        <f t="array" ref="S2101">SUM(_xlfn._xlws.FILTER($H$2:$H$7109,_xlfn.MAP($P$2:$P$7109,_xlfn.LAMBDA(_xlpm.x,_xlpm.x=$P2101))))</f>
        <v>1.5904572564612324E-2</v>
      </c>
      <c r="T2101" s="14">
        <f>$H2101/S2101</f>
        <v>3.1250000000000006E-3</v>
      </c>
      <c r="U2101" s="14">
        <f>_xlfn.LET(_xlpm.freq,F2101,_xlpm.size,M2101+1,_xlpm.F,V2101,LOG(1+_xlpm.freq)*LOG(1+_xlpm.size)*_xlpm.F)</f>
        <v>1.3109715724269452E-3</v>
      </c>
      <c r="V2101" s="14">
        <f>_xlfn.LET(_xlpm.a,T2101,_xlpm.b,R2101,2*_xlpm.a*_xlpm.b/(_xlpm.a+_xlpm.b))</f>
        <v>6.230529595015577E-3</v>
      </c>
      <c r="W2101" s="14">
        <f>_xlfn.LET(_xlpm.p,R2101,_xlpm.q,T2101,LOG(_xlpm.p/_xlpm.q))</f>
        <v>2.5051499783199058</v>
      </c>
      <c r="X2101" s="2"/>
      <c r="AC2101" s="2"/>
      <c r="AH2101" s="2"/>
      <c r="AI2101" s="2"/>
    </row>
    <row r="2102" spans="1:35">
      <c r="A2102" s="1" t="str">
        <f>_xlfn.LET(_xlpm.sep," : ",CONCATENATE(O2102,_xlpm.sep,P2102))</f>
        <v>~tae~ : [tɪ]</v>
      </c>
      <c r="B2102" s="1">
        <f>_xlfn.LET(_xlpm.d,$G2102,_xlpm.k,_xlfn.CONCAT(LEFT(TRIM(B$1),1),"*"),COUNTIF(_xlpm.d,_xlpm.k))</f>
        <v>0</v>
      </c>
      <c r="C2102" s="1">
        <f>_xlfn.LET(_xlpm.d,$G2102,_xlpm.k,_xlfn.CONCAT(LEFT(TRIM(C$1),1),"*"),COUNTIF(_xlpm.d,_xlpm.k))</f>
        <v>0</v>
      </c>
      <c r="D2102" s="1">
        <f>_xlfn.LET(_xlpm.d,$G2102,_xlpm.k,_xlfn.CONCAT(LEFT(TRIM(D$1),1),"*"),COUNTIF(_xlpm.d,_xlpm.k))</f>
        <v>0</v>
      </c>
      <c r="E2102" s="1">
        <f>LOG(F2102+1,10)</f>
        <v>0.30102999566398114</v>
      </c>
      <c r="F2102" s="7">
        <v>1</v>
      </c>
      <c r="G2102" s="9" t="s">
        <v>4751</v>
      </c>
      <c r="H2102" s="4">
        <f>F2102/freq.sum.r6e</f>
        <v>4.9701789264413521E-5</v>
      </c>
      <c r="I2102" s="1" t="str">
        <f>_xlfn.LET(_xlpm.sep,":",_xlpm.w,$G2102,LEFT(_xlpm.w,FIND(_xlpm.sep,_xlpm.w)-1))</f>
        <v>tɪ</v>
      </c>
      <c r="J2102" s="1" t="str">
        <f>_xlfn.LET(_xlpm.sep,":",_xlpm.w,$G2102,RIGHT(_xlpm.w,LEN(_xlpm.w)-FIND(_xlpm.sep,_xlpm.w)))</f>
        <v>tae</v>
      </c>
      <c r="K2102" s="10">
        <f>_xlfn.LET(_xlpm.w,I2102,LEN(_xlpm.w))</f>
        <v>2</v>
      </c>
      <c r="L2102" s="10">
        <f>_xlfn.LET(_xlpm.w,J2102,LEN(_xlpm.w))</f>
        <v>3</v>
      </c>
      <c r="M2102" s="10">
        <f>_xlfn.LET(_xlpm.a,K2102,_xlpm.b,L2102,MAX(_xlpm.a,_xlpm.b))</f>
        <v>3</v>
      </c>
      <c r="N2102" s="10">
        <f>_xlfn.LET(_xlpm.d,(K2102,L2102),MAX(_xlpm.d)-MIN(_xlpm.d))</f>
        <v>1</v>
      </c>
      <c r="O2102" s="1" t="str">
        <f>_xlfn.LET(_xlpm.sep,":",_xlpm.w,$G2102,_xlfn.CONCAT("~",RIGHT(_xlpm.w,LEN(_xlpm.w)-FIND(_xlpm.sep,_xlpm.w)),"~"))</f>
        <v>~tae~</v>
      </c>
      <c r="P2102" s="1" t="str">
        <f>_xlfn.LET(_xlpm.sep,":",_xlpm.w,$G2102,_xlfn.CONCAT("[",LEFT(_xlpm.w,FIND(_xlpm.sep,_xlpm.w)-1),"]"))</f>
        <v>[tɪ]</v>
      </c>
      <c r="Q2102" s="14" cm="1">
        <f t="array" ref="Q2102">SUM(_xlfn._xlws.FILTER($H$2:$H$7117,_xlfn.MAP($O$2:$O$7117,_xlfn.LAMBDA(_xlpm.x,_xlpm.x=$O2102))))</f>
        <v>4.9701789264413521E-5</v>
      </c>
      <c r="R2102" s="14">
        <f>$H2102/Q2102</f>
        <v>1</v>
      </c>
      <c r="S2102" s="14" cm="1">
        <f t="array" ref="S2102">SUM(_xlfn._xlws.FILTER($H$2:$H$7117,_xlfn.MAP($P$2:$P$7117,_xlfn.LAMBDA(_xlpm.x,_xlpm.x=$P2102))))</f>
        <v>2.2266401590457251E-2</v>
      </c>
      <c r="T2102" s="14">
        <f>$H2102/S2102</f>
        <v>2.2321428571428579E-3</v>
      </c>
      <c r="U2102" s="14">
        <f>_xlfn.LET(_xlpm.freq,F2102,_xlpm.size,M2102+1,_xlpm.F,V2102,LOG(1+_xlpm.freq)*LOG(1+_xlpm.size)*_xlpm.F)</f>
        <v>9.3724248273730404E-4</v>
      </c>
      <c r="V2102" s="14">
        <f>_xlfn.LET(_xlpm.a,T2102,_xlpm.b,R2102,2*_xlpm.a*_xlpm.b/(_xlpm.a+_xlpm.b))</f>
        <v>4.4543429844098011E-3</v>
      </c>
      <c r="W2102" s="14">
        <f>_xlfn.LET(_xlpm.p,R2102,_xlpm.q,T2102,LOG(_xlpm.p/_xlpm.q))</f>
        <v>2.651278013998144</v>
      </c>
      <c r="X2102" s="2"/>
      <c r="AC2102" s="2"/>
      <c r="AH2102" s="2"/>
      <c r="AI2102" s="2"/>
    </row>
    <row r="2103" spans="1:35">
      <c r="A2103" s="1" t="str">
        <f>_xlfn.LET(_xlpm.sep," : ",CONCATENATE(O2103,_xlpm.sep,P2103))</f>
        <v>~rae~ : [ɹɪ]</v>
      </c>
      <c r="B2103" s="1">
        <f>_xlfn.LET(_xlpm.d,$G2103,_xlpm.k,_xlfn.CONCAT(LEFT(TRIM(B$1),1),"*"),COUNTIF(_xlpm.d,_xlpm.k))</f>
        <v>1</v>
      </c>
      <c r="C2103" s="1">
        <f>_xlfn.LET(_xlpm.d,$G2103,_xlpm.k,_xlfn.CONCAT(LEFT(TRIM(C$1),1),"*"),COUNTIF(_xlpm.d,_xlpm.k))</f>
        <v>0</v>
      </c>
      <c r="D2103" s="1">
        <f>_xlfn.LET(_xlpm.d,$G2103,_xlpm.k,_xlfn.CONCAT(LEFT(TRIM(D$1),1),"*"),COUNTIF(_xlpm.d,_xlpm.k))</f>
        <v>0</v>
      </c>
      <c r="E2103" s="1">
        <f>LOG(F2103+1,10)</f>
        <v>0.30102999566398114</v>
      </c>
      <c r="F2103" s="7">
        <v>1</v>
      </c>
      <c r="G2103" s="9" t="s">
        <v>6625</v>
      </c>
      <c r="H2103" s="4">
        <f>F2103/freq.sum.r6e</f>
        <v>4.9701789264413521E-5</v>
      </c>
      <c r="I2103" s="1" t="str">
        <f>_xlfn.LET(_xlpm.sep,":",_xlpm.w,$G2103,LEFT(_xlpm.w,FIND(_xlpm.sep,_xlpm.w)-1))</f>
        <v>ɹɪ</v>
      </c>
      <c r="J2103" s="1" t="str">
        <f>_xlfn.LET(_xlpm.sep,":",_xlpm.w,$G2103,RIGHT(_xlpm.w,LEN(_xlpm.w)-FIND(_xlpm.sep,_xlpm.w)))</f>
        <v>rae</v>
      </c>
      <c r="K2103" s="10">
        <f>_xlfn.LET(_xlpm.w,I2103,LEN(_xlpm.w))</f>
        <v>2</v>
      </c>
      <c r="L2103" s="10">
        <f>_xlfn.LET(_xlpm.w,J2103,LEN(_xlpm.w))</f>
        <v>3</v>
      </c>
      <c r="M2103" s="10">
        <f>_xlfn.LET(_xlpm.a,K2103,_xlpm.b,L2103,MAX(_xlpm.a,_xlpm.b))</f>
        <v>3</v>
      </c>
      <c r="N2103" s="10">
        <f>_xlfn.LET(_xlpm.d,(K2103,L2103),MAX(_xlpm.d)-MIN(_xlpm.d))</f>
        <v>1</v>
      </c>
      <c r="O2103" s="1" t="str">
        <f>_xlfn.LET(_xlpm.sep,":",_xlpm.w,$G2103,_xlfn.CONCAT("~",RIGHT(_xlpm.w,LEN(_xlpm.w)-FIND(_xlpm.sep,_xlpm.w)),"~"))</f>
        <v>~rae~</v>
      </c>
      <c r="P2103" s="1" t="str">
        <f>_xlfn.LET(_xlpm.sep,":",_xlpm.w,$G2103,_xlfn.CONCAT("[",LEFT(_xlpm.w,FIND(_xlpm.sep,_xlpm.w)-1),"]"))</f>
        <v>[ɹɪ]</v>
      </c>
      <c r="Q2103" s="14" cm="1">
        <f t="array" ref="Q2103">SUM(_xlfn._xlws.FILTER($H$2:$H$7117,_xlfn.MAP($O$2:$O$7117,_xlfn.LAMBDA(_xlpm.x,_xlpm.x=$O2103))))</f>
        <v>4.9701789264413521E-5</v>
      </c>
      <c r="R2103" s="14">
        <f>$H2103/Q2103</f>
        <v>1</v>
      </c>
      <c r="S2103" s="14" cm="1">
        <f t="array" ref="S2103">SUM(_xlfn._xlws.FILTER($H$2:$H$7117,_xlfn.MAP($P$2:$P$7117,_xlfn.LAMBDA(_xlpm.x,_xlpm.x=$P2103))))</f>
        <v>2.2266401590457251E-2</v>
      </c>
      <c r="T2103" s="14">
        <f>$H2103/S2103</f>
        <v>2.2321428571428579E-3</v>
      </c>
      <c r="U2103" s="14">
        <f>_xlfn.LET(_xlpm.freq,F2103,_xlpm.size,M2103+1,_xlpm.F,V2103,LOG(1+_xlpm.freq)*LOG(1+_xlpm.size)*_xlpm.F)</f>
        <v>9.3724248273730404E-4</v>
      </c>
      <c r="V2103" s="14">
        <f>_xlfn.LET(_xlpm.a,T2103,_xlpm.b,R2103,2*_xlpm.a*_xlpm.b/(_xlpm.a+_xlpm.b))</f>
        <v>4.4543429844098011E-3</v>
      </c>
      <c r="W2103" s="14">
        <f>_xlfn.LET(_xlpm.p,R2103,_xlpm.q,T2103,LOG(_xlpm.p/_xlpm.q))</f>
        <v>2.651278013998144</v>
      </c>
      <c r="X2103" s="2"/>
      <c r="AC2103" s="2"/>
      <c r="AH2103" s="2"/>
      <c r="AI2103" s="2"/>
    </row>
    <row r="2104" spans="1:35">
      <c r="A2104" s="1" t="str">
        <f>_xlfn.LET(_xlpm.sep," : ",CONCATENATE(O2104,_xlpm.sep,P2104))</f>
        <v>~rye~ : [ɹɪ]</v>
      </c>
      <c r="B2104" s="1">
        <f>_xlfn.LET(_xlpm.d,$G2104,_xlpm.k,_xlfn.CONCAT(LEFT(TRIM(B$1),1),"*"),COUNTIF(_xlpm.d,_xlpm.k))</f>
        <v>1</v>
      </c>
      <c r="C2104" s="1">
        <f>_xlfn.LET(_xlpm.d,$G2104,_xlpm.k,_xlfn.CONCAT(LEFT(TRIM(C$1),1),"*"),COUNTIF(_xlpm.d,_xlpm.k))</f>
        <v>0</v>
      </c>
      <c r="D2104" s="1">
        <f>_xlfn.LET(_xlpm.d,$G2104,_xlpm.k,_xlfn.CONCAT(LEFT(TRIM(D$1),1),"*"),COUNTIF(_xlpm.d,_xlpm.k))</f>
        <v>0</v>
      </c>
      <c r="E2104" s="1">
        <f>LOG(F2104+1,10)</f>
        <v>0.30102999566398114</v>
      </c>
      <c r="F2104" s="7">
        <v>1</v>
      </c>
      <c r="G2104" s="9" t="s">
        <v>6778</v>
      </c>
      <c r="H2104" s="4">
        <f>F2104/freq.sum.r6e</f>
        <v>4.9701789264413521E-5</v>
      </c>
      <c r="I2104" s="1" t="str">
        <f>_xlfn.LET(_xlpm.sep,":",_xlpm.w,$G2104,LEFT(_xlpm.w,FIND(_xlpm.sep,_xlpm.w)-1))</f>
        <v>ɹɪ</v>
      </c>
      <c r="J2104" s="1" t="str">
        <f>_xlfn.LET(_xlpm.sep,":",_xlpm.w,$G2104,RIGHT(_xlpm.w,LEN(_xlpm.w)-FIND(_xlpm.sep,_xlpm.w)))</f>
        <v>rye</v>
      </c>
      <c r="K2104" s="10">
        <f>_xlfn.LET(_xlpm.w,I2104,LEN(_xlpm.w))</f>
        <v>2</v>
      </c>
      <c r="L2104" s="10">
        <f>_xlfn.LET(_xlpm.w,J2104,LEN(_xlpm.w))</f>
        <v>3</v>
      </c>
      <c r="M2104" s="10">
        <f>_xlfn.LET(_xlpm.a,K2104,_xlpm.b,L2104,MAX(_xlpm.a,_xlpm.b))</f>
        <v>3</v>
      </c>
      <c r="N2104" s="10">
        <f>_xlfn.LET(_xlpm.d,(K2104,L2104),MAX(_xlpm.d)-MIN(_xlpm.d))</f>
        <v>1</v>
      </c>
      <c r="O2104" s="1" t="str">
        <f>_xlfn.LET(_xlpm.sep,":",_xlpm.w,$G2104,_xlfn.CONCAT("~",RIGHT(_xlpm.w,LEN(_xlpm.w)-FIND(_xlpm.sep,_xlpm.w)),"~"))</f>
        <v>~rye~</v>
      </c>
      <c r="P2104" s="1" t="str">
        <f>_xlfn.LET(_xlpm.sep,":",_xlpm.w,$G2104,_xlfn.CONCAT("[",LEFT(_xlpm.w,FIND(_xlpm.sep,_xlpm.w)-1),"]"))</f>
        <v>[ɹɪ]</v>
      </c>
      <c r="Q2104" s="14" cm="1">
        <f t="array" ref="Q2104">SUM(_xlfn._xlws.FILTER($H$2:$H$7111,_xlfn.MAP($O$2:$O$7111,_xlfn.LAMBDA(_xlpm.x,_xlpm.x=$O2104))))</f>
        <v>4.9701789264413521E-5</v>
      </c>
      <c r="R2104" s="14">
        <f>$H2104/Q2104</f>
        <v>1</v>
      </c>
      <c r="S2104" s="14" cm="1">
        <f t="array" ref="S2104">SUM(_xlfn._xlws.FILTER($H$2:$H$7111,_xlfn.MAP($P$2:$P$7111,_xlfn.LAMBDA(_xlpm.x,_xlpm.x=$P2104))))</f>
        <v>2.2266401590457251E-2</v>
      </c>
      <c r="T2104" s="14">
        <f>$H2104/S2104</f>
        <v>2.2321428571428579E-3</v>
      </c>
      <c r="U2104" s="14">
        <f>_xlfn.LET(_xlpm.freq,F2104,_xlpm.size,M2104+1,_xlpm.F,V2104,LOG(1+_xlpm.freq)*LOG(1+_xlpm.size)*_xlpm.F)</f>
        <v>9.3724248273730404E-4</v>
      </c>
      <c r="V2104" s="14">
        <f>_xlfn.LET(_xlpm.a,T2104,_xlpm.b,R2104,2*_xlpm.a*_xlpm.b/(_xlpm.a+_xlpm.b))</f>
        <v>4.4543429844098011E-3</v>
      </c>
      <c r="W2104" s="14">
        <f>_xlfn.LET(_xlpm.p,R2104,_xlpm.q,T2104,LOG(_xlpm.p/_xlpm.q))</f>
        <v>2.651278013998144</v>
      </c>
      <c r="X2104" s="2"/>
      <c r="AC2104" s="2"/>
      <c r="AH2104" s="2"/>
      <c r="AI2104" s="2"/>
    </row>
    <row r="2105" spans="1:35">
      <c r="A2105" s="1" t="str">
        <f>_xlfn.LET(_xlpm.sep," : ",CONCATENATE(O2105,_xlpm.sep,P2105))</f>
        <v>~crow~ : [kɹɑ]</v>
      </c>
      <c r="B2105" s="1">
        <f>_xlfn.LET(_xlpm.d,$G2105,_xlpm.k,_xlfn.CONCAT(LEFT(TRIM(B$1),1),"*"),COUNTIF(_xlpm.d,_xlpm.k))</f>
        <v>0</v>
      </c>
      <c r="C2105" s="1">
        <f>_xlfn.LET(_xlpm.d,$G2105,_xlpm.k,_xlfn.CONCAT(LEFT(TRIM(C$1),1),"*"),COUNTIF(_xlpm.d,_xlpm.k))</f>
        <v>0</v>
      </c>
      <c r="D2105" s="1">
        <f>_xlfn.LET(_xlpm.d,$G2105,_xlpm.k,_xlfn.CONCAT(LEFT(TRIM(D$1),1),"*"),COUNTIF(_xlpm.d,_xlpm.k))</f>
        <v>0</v>
      </c>
      <c r="E2105" s="1">
        <f>LOG(F2105+1,10)</f>
        <v>0.30102999566398114</v>
      </c>
      <c r="F2105" s="7">
        <v>1</v>
      </c>
      <c r="G2105" s="9" t="s">
        <v>1973</v>
      </c>
      <c r="H2105" s="4">
        <f>F2105/freq.sum.r6e</f>
        <v>4.9701789264413521E-5</v>
      </c>
      <c r="I2105" s="1" t="str">
        <f>_xlfn.LET(_xlpm.sep,":",_xlpm.w,$G2105,LEFT(_xlpm.w,FIND(_xlpm.sep,_xlpm.w)-1))</f>
        <v>kɹɑ</v>
      </c>
      <c r="J2105" s="1" t="str">
        <f>_xlfn.LET(_xlpm.sep,":",_xlpm.w,$G2105,RIGHT(_xlpm.w,LEN(_xlpm.w)-FIND(_xlpm.sep,_xlpm.w)))</f>
        <v>crow</v>
      </c>
      <c r="K2105" s="10">
        <f>_xlfn.LET(_xlpm.w,I2105,LEN(_xlpm.w))</f>
        <v>3</v>
      </c>
      <c r="L2105" s="10">
        <f>_xlfn.LET(_xlpm.w,J2105,LEN(_xlpm.w))</f>
        <v>4</v>
      </c>
      <c r="M2105" s="10">
        <f>_xlfn.LET(_xlpm.a,K2105,_xlpm.b,L2105,MAX(_xlpm.a,_xlpm.b))</f>
        <v>4</v>
      </c>
      <c r="N2105" s="10">
        <f>_xlfn.LET(_xlpm.d,(K2105,L2105),MAX(_xlpm.d)-MIN(_xlpm.d))</f>
        <v>1</v>
      </c>
      <c r="O2105" s="1" t="str">
        <f>_xlfn.LET(_xlpm.sep,":",_xlpm.w,$G2105,_xlfn.CONCAT("~",RIGHT(_xlpm.w,LEN(_xlpm.w)-FIND(_xlpm.sep,_xlpm.w)),"~"))</f>
        <v>~crow~</v>
      </c>
      <c r="P2105" s="1" t="str">
        <f>_xlfn.LET(_xlpm.sep,":",_xlpm.w,$G2105,_xlfn.CONCAT("[",LEFT(_xlpm.w,FIND(_xlpm.sep,_xlpm.w)-1),"]"))</f>
        <v>[kɹɑ]</v>
      </c>
      <c r="Q2105" s="14" cm="1">
        <f t="array" ref="Q2105">SUM(_xlfn._xlws.FILTER($H$2:$H$7117,_xlfn.MAP($O$2:$O$7117,_xlfn.LAMBDA(_xlpm.x,_xlpm.x=$O2105))))</f>
        <v>5.4671968190854871E-4</v>
      </c>
      <c r="R2105" s="14">
        <f>$H2105/Q2105</f>
        <v>9.0909090909090912E-2</v>
      </c>
      <c r="S2105" s="14" cm="1">
        <f t="array" ref="S2105">SUM(_xlfn._xlws.FILTER($H$2:$H$7117,_xlfn.MAP($P$2:$P$7117,_xlfn.LAMBDA(_xlpm.x,_xlpm.x=$P2105))))</f>
        <v>9.9403578528827041E-5</v>
      </c>
      <c r="T2105" s="14">
        <f>$H2105/S2105</f>
        <v>0.5</v>
      </c>
      <c r="U2105" s="14">
        <f>_xlfn.LET(_xlpm.freq,F2105,_xlpm.size,M2105+1,_xlpm.F,V2105,LOG(1+_xlpm.freq)*LOG(1+_xlpm.size)*_xlpm.F)</f>
        <v>3.603797961983228E-2</v>
      </c>
      <c r="V2105" s="14">
        <f>_xlfn.LET(_xlpm.a,T2105,_xlpm.b,R2105,2*_xlpm.a*_xlpm.b/(_xlpm.a+_xlpm.b))</f>
        <v>0.15384615384615385</v>
      </c>
      <c r="W2105" s="14">
        <f>_xlfn.LET(_xlpm.p,R2105,_xlpm.q,T2105,LOG(_xlpm.p/_xlpm.q))</f>
        <v>-0.74036268949424389</v>
      </c>
      <c r="X2105" s="2"/>
      <c r="AC2105" s="2"/>
      <c r="AH2105" s="2"/>
      <c r="AI2105" s="2"/>
    </row>
    <row r="2106" spans="1:35">
      <c r="A2106" s="1" t="str">
        <f>_xlfn.LET(_xlpm.sep," : ",CONCATENATE(O2106,_xlpm.sep,P2106))</f>
        <v>~plah~ : [plæ]</v>
      </c>
      <c r="B2106" s="1">
        <f>_xlfn.LET(_xlpm.d,$G2106,_xlpm.k,_xlfn.CONCAT(LEFT(TRIM(B$1),1),"*"),COUNTIF(_xlpm.d,_xlpm.k))</f>
        <v>0</v>
      </c>
      <c r="C2106" s="1">
        <f>_xlfn.LET(_xlpm.d,$G2106,_xlpm.k,_xlfn.CONCAT(LEFT(TRIM(C$1),1),"*"),COUNTIF(_xlpm.d,_xlpm.k))</f>
        <v>0</v>
      </c>
      <c r="D2106" s="1">
        <f>_xlfn.LET(_xlpm.d,$G2106,_xlpm.k,_xlfn.CONCAT(LEFT(TRIM(D$1),1),"*"),COUNTIF(_xlpm.d,_xlpm.k))</f>
        <v>0</v>
      </c>
      <c r="E2106" s="1">
        <f>LOG(F2106+1,10)</f>
        <v>0.30102999566398114</v>
      </c>
      <c r="F2106" s="7">
        <v>1</v>
      </c>
      <c r="G2106" s="9" t="s">
        <v>3586</v>
      </c>
      <c r="H2106" s="4">
        <f>F2106/freq.sum.r6e</f>
        <v>4.9701789264413521E-5</v>
      </c>
      <c r="I2106" s="4" t="str">
        <f>_xlfn.LET(_xlpm.sep,":",_xlpm.w,$G2106,LEFT(_xlpm.w,FIND(_xlpm.sep,_xlpm.w)-1))</f>
        <v>plæ</v>
      </c>
      <c r="J2106" s="4" t="str">
        <f>_xlfn.LET(_xlpm.sep,":",_xlpm.w,$G2106,RIGHT(_xlpm.w,LEN(_xlpm.w)-FIND(_xlpm.sep,_xlpm.w)))</f>
        <v>plah</v>
      </c>
      <c r="K2106" s="10">
        <f>_xlfn.LET(_xlpm.w,I2106,LEN(_xlpm.w))</f>
        <v>3</v>
      </c>
      <c r="L2106" s="10">
        <f>_xlfn.LET(_xlpm.w,J2106,LEN(_xlpm.w))</f>
        <v>4</v>
      </c>
      <c r="M2106" s="10">
        <f>_xlfn.LET(_xlpm.a,K2106,_xlpm.b,L2106,MAX(_xlpm.a,_xlpm.b))</f>
        <v>4</v>
      </c>
      <c r="N2106" s="10">
        <f>_xlfn.LET(_xlpm.d,(K2106,L2106),MAX(_xlpm.d)-MIN(_xlpm.d))</f>
        <v>1</v>
      </c>
      <c r="O2106" s="1" t="str">
        <f>_xlfn.LET(_xlpm.sep,":",_xlpm.w,$G2106,_xlfn.CONCAT("~",RIGHT(_xlpm.w,LEN(_xlpm.w)-FIND(_xlpm.sep,_xlpm.w)),"~"))</f>
        <v>~plah~</v>
      </c>
      <c r="P2106" s="1" t="str">
        <f>_xlfn.LET(_xlpm.sep,":",_xlpm.w,$G2106,_xlfn.CONCAT("[",LEFT(_xlpm.w,FIND(_xlpm.sep,_xlpm.w)-1),"]"))</f>
        <v>[plæ]</v>
      </c>
      <c r="Q2106" s="14" cm="1">
        <f t="array" ref="Q2106">SUM(_xlfn._xlws.FILTER($H$2:$H$7109,_xlfn.MAP($O$2:$O$7109,_xlfn.LAMBDA(_xlpm.x,_xlpm.x=$O2106))))</f>
        <v>2.4850894632206762E-4</v>
      </c>
      <c r="R2106" s="14">
        <f>$H2106/Q2106</f>
        <v>0.19999999999999998</v>
      </c>
      <c r="S2106" s="14" cm="1">
        <f t="array" ref="S2106">SUM(_xlfn._xlws.FILTER($H$2:$H$7109,_xlfn.MAP($P$2:$P$7109,_xlfn.LAMBDA(_xlpm.x,_xlpm.x=$P2106))))</f>
        <v>4.9701789264413521E-5</v>
      </c>
      <c r="T2106" s="14">
        <f>$H2106/S2106</f>
        <v>1</v>
      </c>
      <c r="U2106" s="14">
        <f>_xlfn.LET(_xlpm.freq,F2106,_xlpm.size,M2106+1,_xlpm.F,V2106,LOG(1+_xlpm.freq)*LOG(1+_xlpm.size)*_xlpm.F)</f>
        <v>7.8082289176303263E-2</v>
      </c>
      <c r="V2106" s="14">
        <f>_xlfn.LET(_xlpm.a,T2106,_xlpm.b,R2106,2*_xlpm.a*_xlpm.b/(_xlpm.a+_xlpm.b))</f>
        <v>0.33333333333333331</v>
      </c>
      <c r="W2106" s="14">
        <f>_xlfn.LET(_xlpm.p,R2106,_xlpm.q,T2106,LOG(_xlpm.p/_xlpm.q))</f>
        <v>-0.69897000433601886</v>
      </c>
      <c r="X2106" s="2"/>
      <c r="AC2106" s="2"/>
      <c r="AH2106" s="2"/>
      <c r="AI2106" s="2"/>
    </row>
    <row r="2107" spans="1:35">
      <c r="A2107" s="1" t="str">
        <f>_xlfn.LET(_xlpm.sep," : ",CONCATENATE(O2107,_xlpm.sep,P2107))</f>
        <v>~stah~ : [stæ]</v>
      </c>
      <c r="B2107" s="1">
        <f>_xlfn.LET(_xlpm.d,$G2107,_xlpm.k,_xlfn.CONCAT(LEFT(TRIM(B$1),1),"*"),COUNTIF(_xlpm.d,_xlpm.k))</f>
        <v>0</v>
      </c>
      <c r="C2107" s="1">
        <f>_xlfn.LET(_xlpm.d,$G2107,_xlpm.k,_xlfn.CONCAT(LEFT(TRIM(C$1),1),"*"),COUNTIF(_xlpm.d,_xlpm.k))</f>
        <v>0</v>
      </c>
      <c r="D2107" s="1">
        <f>_xlfn.LET(_xlpm.d,$G2107,_xlpm.k,_xlfn.CONCAT(LEFT(TRIM(D$1),1),"*"),COUNTIF(_xlpm.d,_xlpm.k))</f>
        <v>0</v>
      </c>
      <c r="E2107" s="1">
        <f>LOG(F2107+1,10)</f>
        <v>0.30102999566398114</v>
      </c>
      <c r="F2107" s="7">
        <v>1</v>
      </c>
      <c r="G2107" s="9" t="s">
        <v>4249</v>
      </c>
      <c r="H2107" s="4">
        <f>F2107/freq.sum.r6e</f>
        <v>4.9701789264413521E-5</v>
      </c>
      <c r="I2107" s="1" t="str">
        <f>_xlfn.LET(_xlpm.sep,":",_xlpm.w,$G2107,LEFT(_xlpm.w,FIND(_xlpm.sep,_xlpm.w)-1))</f>
        <v>stæ</v>
      </c>
      <c r="J2107" s="1" t="str">
        <f>_xlfn.LET(_xlpm.sep,":",_xlpm.w,$G2107,RIGHT(_xlpm.w,LEN(_xlpm.w)-FIND(_xlpm.sep,_xlpm.w)))</f>
        <v>stah</v>
      </c>
      <c r="K2107" s="10">
        <f>_xlfn.LET(_xlpm.w,I2107,LEN(_xlpm.w))</f>
        <v>3</v>
      </c>
      <c r="L2107" s="10">
        <f>_xlfn.LET(_xlpm.w,J2107,LEN(_xlpm.w))</f>
        <v>4</v>
      </c>
      <c r="M2107" s="10">
        <f>_xlfn.LET(_xlpm.a,K2107,_xlpm.b,L2107,MAX(_xlpm.a,_xlpm.b))</f>
        <v>4</v>
      </c>
      <c r="N2107" s="10">
        <f>_xlfn.LET(_xlpm.d,(K2107,L2107),MAX(_xlpm.d)-MIN(_xlpm.d))</f>
        <v>1</v>
      </c>
      <c r="O2107" s="1" t="str">
        <f>_xlfn.LET(_xlpm.sep,":",_xlpm.w,$G2107,_xlfn.CONCAT("~",RIGHT(_xlpm.w,LEN(_xlpm.w)-FIND(_xlpm.sep,_xlpm.w)),"~"))</f>
        <v>~stah~</v>
      </c>
      <c r="P2107" s="1" t="str">
        <f>_xlfn.LET(_xlpm.sep,":",_xlpm.w,$G2107,_xlfn.CONCAT("[",LEFT(_xlpm.w,FIND(_xlpm.sep,_xlpm.w)-1),"]"))</f>
        <v>[stæ]</v>
      </c>
      <c r="Q2107" s="14" cm="1">
        <f t="array" ref="Q2107">SUM(_xlfn._xlws.FILTER($H$2:$H$7117,_xlfn.MAP($O$2:$O$7117,_xlfn.LAMBDA(_xlpm.x,_xlpm.x=$O2107))))</f>
        <v>2.4850894632206762E-4</v>
      </c>
      <c r="R2107" s="14">
        <f>$H2107/Q2107</f>
        <v>0.19999999999999998</v>
      </c>
      <c r="S2107" s="14" cm="1">
        <f t="array" ref="S2107">SUM(_xlfn._xlws.FILTER($H$2:$H$7117,_xlfn.MAP($P$2:$P$7117,_xlfn.LAMBDA(_xlpm.x,_xlpm.x=$P2107))))</f>
        <v>4.9701789264413521E-5</v>
      </c>
      <c r="T2107" s="14">
        <f>$H2107/S2107</f>
        <v>1</v>
      </c>
      <c r="U2107" s="14">
        <f>_xlfn.LET(_xlpm.freq,F2107,_xlpm.size,M2107+1,_xlpm.F,V2107,LOG(1+_xlpm.freq)*LOG(1+_xlpm.size)*_xlpm.F)</f>
        <v>7.8082289176303263E-2</v>
      </c>
      <c r="V2107" s="14">
        <f>_xlfn.LET(_xlpm.a,T2107,_xlpm.b,R2107,2*_xlpm.a*_xlpm.b/(_xlpm.a+_xlpm.b))</f>
        <v>0.33333333333333331</v>
      </c>
      <c r="W2107" s="14">
        <f>_xlfn.LET(_xlpm.p,R2107,_xlpm.q,T2107,LOG(_xlpm.p/_xlpm.q))</f>
        <v>-0.69897000433601886</v>
      </c>
      <c r="X2107" s="2"/>
      <c r="AC2107" s="2"/>
      <c r="AH2107" s="2"/>
      <c r="AI2107" s="2"/>
    </row>
    <row r="2108" spans="1:35">
      <c r="A2108" s="1" t="str">
        <f>_xlfn.LET(_xlpm.sep," : ",CONCATENATE(O2108,_xlpm.sep,P2108))</f>
        <v>~mpli~ : [mplə]</v>
      </c>
      <c r="B2108" s="1">
        <f>_xlfn.LET(_xlpm.d,$G2108,_xlpm.k,_xlfn.CONCAT(LEFT(TRIM(B$1),1),"*"),COUNTIF(_xlpm.d,_xlpm.k))</f>
        <v>0</v>
      </c>
      <c r="C2108" s="1">
        <f>_xlfn.LET(_xlpm.d,$G2108,_xlpm.k,_xlfn.CONCAT(LEFT(TRIM(C$1),1),"*"),COUNTIF(_xlpm.d,_xlpm.k))</f>
        <v>1</v>
      </c>
      <c r="D2108" s="1">
        <f>_xlfn.LET(_xlpm.d,$G2108,_xlpm.k,_xlfn.CONCAT(LEFT(TRIM(D$1),1),"*"),COUNTIF(_xlpm.d,_xlpm.k))</f>
        <v>0</v>
      </c>
      <c r="E2108" s="1">
        <f>LOG(F2108+1,10)</f>
        <v>0.47712125471966244</v>
      </c>
      <c r="F2108" s="7">
        <v>2</v>
      </c>
      <c r="G2108" s="9" t="s">
        <v>2600</v>
      </c>
      <c r="H2108" s="4">
        <f>F2108/freq.sum.r6e</f>
        <v>9.9403578528827041E-5</v>
      </c>
      <c r="I2108" s="1" t="str">
        <f>_xlfn.LET(_xlpm.sep,":",_xlpm.w,$G2108,LEFT(_xlpm.w,FIND(_xlpm.sep,_xlpm.w)-1))</f>
        <v>mplə</v>
      </c>
      <c r="J2108" s="1" t="str">
        <f>_xlfn.LET(_xlpm.sep,":",_xlpm.w,$G2108,RIGHT(_xlpm.w,LEN(_xlpm.w)-FIND(_xlpm.sep,_xlpm.w)))</f>
        <v>mpli</v>
      </c>
      <c r="K2108" s="10">
        <f>_xlfn.LET(_xlpm.w,I2108,LEN(_xlpm.w))</f>
        <v>4</v>
      </c>
      <c r="L2108" s="10">
        <f>_xlfn.LET(_xlpm.w,J2108,LEN(_xlpm.w))</f>
        <v>4</v>
      </c>
      <c r="M2108" s="10">
        <f>_xlfn.LET(_xlpm.a,K2108,_xlpm.b,L2108,MAX(_xlpm.a,_xlpm.b))</f>
        <v>4</v>
      </c>
      <c r="N2108" s="10">
        <f>_xlfn.LET(_xlpm.d,(K2108,L2108),MAX(_xlpm.d)-MIN(_xlpm.d))</f>
        <v>0</v>
      </c>
      <c r="O2108" s="1" t="str">
        <f>_xlfn.LET(_xlpm.sep,":",_xlpm.w,$G2108,_xlfn.CONCAT("~",RIGHT(_xlpm.w,LEN(_xlpm.w)-FIND(_xlpm.sep,_xlpm.w)),"~"))</f>
        <v>~mpli~</v>
      </c>
      <c r="P2108" s="1" t="str">
        <f>_xlfn.LET(_xlpm.sep,":",_xlpm.w,$G2108,_xlfn.CONCAT("[",LEFT(_xlpm.w,FIND(_xlpm.sep,_xlpm.w)-1),"]"))</f>
        <v>[mplə]</v>
      </c>
      <c r="Q2108" s="14" cm="1">
        <f t="array" ref="Q2108">SUM(_xlfn._xlws.FILTER($H$2:$H$7111,_xlfn.MAP($O$2:$O$7111,_xlfn.LAMBDA(_xlpm.x,_xlpm.x=$O2108))))</f>
        <v>1.1928429423459245E-3</v>
      </c>
      <c r="R2108" s="14">
        <f>$H2108/Q2108</f>
        <v>8.3333333333333329E-2</v>
      </c>
      <c r="S2108" s="14" cm="1">
        <f t="array" ref="S2108">SUM(_xlfn._xlws.FILTER($H$2:$H$7111,_xlfn.MAP($P$2:$P$7111,_xlfn.LAMBDA(_xlpm.x,_xlpm.x=$P2108))))</f>
        <v>2.4850894632206762E-4</v>
      </c>
      <c r="T2108" s="14">
        <f>$H2108/S2108</f>
        <v>0.39999999999999997</v>
      </c>
      <c r="U2108" s="14">
        <f>_xlfn.LET(_xlpm.freq,F2108,_xlpm.size,M2108+1,_xlpm.F,V2108,LOG(1+_xlpm.freq)*LOG(1+_xlpm.size)*_xlpm.F)</f>
        <v>5.1210000130305952E-2</v>
      </c>
      <c r="V2108" s="14">
        <f>_xlfn.LET(_xlpm.a,T2108,_xlpm.b,R2108,2*_xlpm.a*_xlpm.b/(_xlpm.a+_xlpm.b))</f>
        <v>0.13793103448275859</v>
      </c>
      <c r="W2108" s="14">
        <f>_xlfn.LET(_xlpm.p,R2108,_xlpm.q,T2108,LOG(_xlpm.p/_xlpm.q))</f>
        <v>-0.68124123737558717</v>
      </c>
      <c r="X2108" s="2"/>
      <c r="AC2108" s="2"/>
      <c r="AH2108" s="2"/>
      <c r="AI2108" s="2"/>
    </row>
    <row r="2109" spans="1:35">
      <c r="A2109" s="1" t="str">
        <f>_xlfn.LET(_xlpm.sep," : ",CONCATENATE(O2109,_xlpm.sep,P2109))</f>
        <v>~sine~ : [znə]</v>
      </c>
      <c r="B2109" s="1">
        <f>_xlfn.LET(_xlpm.d,$G2109,_xlpm.k,_xlfn.CONCAT(LEFT(TRIM(B$1),1),"*"),COUNTIF(_xlpm.d,_xlpm.k))</f>
        <v>0</v>
      </c>
      <c r="C2109" s="1">
        <f>_xlfn.LET(_xlpm.d,$G2109,_xlpm.k,_xlfn.CONCAT(LEFT(TRIM(C$1),1),"*"),COUNTIF(_xlpm.d,_xlpm.k))</f>
        <v>0</v>
      </c>
      <c r="D2109" s="1">
        <f>_xlfn.LET(_xlpm.d,$G2109,_xlpm.k,_xlfn.CONCAT(LEFT(TRIM(D$1),1),"*"),COUNTIF(_xlpm.d,_xlpm.k))</f>
        <v>0</v>
      </c>
      <c r="E2109" s="1">
        <f>LOG(F2109+1,10)</f>
        <v>0.47712125471966244</v>
      </c>
      <c r="F2109" s="7">
        <v>2</v>
      </c>
      <c r="G2109" s="9" t="s">
        <v>5386</v>
      </c>
      <c r="H2109" s="4">
        <f>F2109/freq.sum.r6e</f>
        <v>9.9403578528827041E-5</v>
      </c>
      <c r="I2109" s="1" t="str">
        <f>_xlfn.LET(_xlpm.sep,":",_xlpm.w,$G2109,LEFT(_xlpm.w,FIND(_xlpm.sep,_xlpm.w)-1))</f>
        <v>znə</v>
      </c>
      <c r="J2109" s="1" t="str">
        <f>_xlfn.LET(_xlpm.sep,":",_xlpm.w,$G2109,RIGHT(_xlpm.w,LEN(_xlpm.w)-FIND(_xlpm.sep,_xlpm.w)))</f>
        <v>sine</v>
      </c>
      <c r="K2109" s="10">
        <f>_xlfn.LET(_xlpm.w,I2109,LEN(_xlpm.w))</f>
        <v>3</v>
      </c>
      <c r="L2109" s="10">
        <f>_xlfn.LET(_xlpm.w,J2109,LEN(_xlpm.w))</f>
        <v>4</v>
      </c>
      <c r="M2109" s="10">
        <f>_xlfn.LET(_xlpm.a,K2109,_xlpm.b,L2109,MAX(_xlpm.a,_xlpm.b))</f>
        <v>4</v>
      </c>
      <c r="N2109" s="10">
        <f>_xlfn.LET(_xlpm.d,(K2109,L2109),MAX(_xlpm.d)-MIN(_xlpm.d))</f>
        <v>1</v>
      </c>
      <c r="O2109" s="1" t="str">
        <f>_xlfn.LET(_xlpm.sep,":",_xlpm.w,$G2109,_xlfn.CONCAT("~",RIGHT(_xlpm.w,LEN(_xlpm.w)-FIND(_xlpm.sep,_xlpm.w)),"~"))</f>
        <v>~sine~</v>
      </c>
      <c r="P2109" s="1" t="str">
        <f>_xlfn.LET(_xlpm.sep,":",_xlpm.w,$G2109,_xlfn.CONCAT("[",LEFT(_xlpm.w,FIND(_xlpm.sep,_xlpm.w)-1),"]"))</f>
        <v>[znə]</v>
      </c>
      <c r="Q2109" s="14" cm="1">
        <f t="array" ref="Q2109">SUM(_xlfn._xlws.FILTER($H$2:$H$7117,_xlfn.MAP($O$2:$O$7117,_xlfn.LAMBDA(_xlpm.x,_xlpm.x=$O2109))))</f>
        <v>1.1928429423459245E-3</v>
      </c>
      <c r="R2109" s="14">
        <f>$H2109/Q2109</f>
        <v>8.3333333333333329E-2</v>
      </c>
      <c r="S2109" s="14" cm="1">
        <f t="array" ref="S2109">SUM(_xlfn._xlws.FILTER($H$2:$H$7117,_xlfn.MAP($P$2:$P$7117,_xlfn.LAMBDA(_xlpm.x,_xlpm.x=$P2109))))</f>
        <v>2.4850894632206762E-4</v>
      </c>
      <c r="T2109" s="14">
        <f>$H2109/S2109</f>
        <v>0.39999999999999997</v>
      </c>
      <c r="U2109" s="14">
        <f>_xlfn.LET(_xlpm.freq,F2109,_xlpm.size,M2109+1,_xlpm.F,V2109,LOG(1+_xlpm.freq)*LOG(1+_xlpm.size)*_xlpm.F)</f>
        <v>5.1210000130305952E-2</v>
      </c>
      <c r="V2109" s="14">
        <f>_xlfn.LET(_xlpm.a,T2109,_xlpm.b,R2109,2*_xlpm.a*_xlpm.b/(_xlpm.a+_xlpm.b))</f>
        <v>0.13793103448275859</v>
      </c>
      <c r="W2109" s="14">
        <f>_xlfn.LET(_xlpm.p,R2109,_xlpm.q,T2109,LOG(_xlpm.p/_xlpm.q))</f>
        <v>-0.68124123737558717</v>
      </c>
      <c r="X2109" s="2"/>
      <c r="AC2109" s="2"/>
      <c r="AH2109" s="2"/>
      <c r="AI2109" s="2"/>
    </row>
    <row r="2110" spans="1:35">
      <c r="A2110" s="1" t="str">
        <f>_xlfn.LET(_xlpm.sep," : ",CONCATENATE(O2110,_xlpm.sep,P2110))</f>
        <v>~chah~ : [tʃæ]</v>
      </c>
      <c r="B2110" s="1">
        <f>_xlfn.LET(_xlpm.d,$G2110,_xlpm.k,_xlfn.CONCAT(LEFT(TRIM(B$1),1),"*"),COUNTIF(_xlpm.d,_xlpm.k))</f>
        <v>0</v>
      </c>
      <c r="C2110" s="1">
        <f>_xlfn.LET(_xlpm.d,$G2110,_xlpm.k,_xlfn.CONCAT(LEFT(TRIM(C$1),1),"*"),COUNTIF(_xlpm.d,_xlpm.k))</f>
        <v>0</v>
      </c>
      <c r="D2110" s="1">
        <f>_xlfn.LET(_xlpm.d,$G2110,_xlpm.k,_xlfn.CONCAT(LEFT(TRIM(D$1),1),"*"),COUNTIF(_xlpm.d,_xlpm.k))</f>
        <v>0</v>
      </c>
      <c r="E2110" s="1">
        <f>LOG(F2110+1,10)</f>
        <v>0.30102999566398114</v>
      </c>
      <c r="F2110" s="7">
        <v>1</v>
      </c>
      <c r="G2110" s="9" t="s">
        <v>4905</v>
      </c>
      <c r="H2110" s="4">
        <f>F2110/freq.sum.r6e</f>
        <v>4.9701789264413521E-5</v>
      </c>
      <c r="I2110" s="1" t="str">
        <f>_xlfn.LET(_xlpm.sep,":",_xlpm.w,$G2110,LEFT(_xlpm.w,FIND(_xlpm.sep,_xlpm.w)-1))</f>
        <v>tʃæ</v>
      </c>
      <c r="J2110" s="1" t="str">
        <f>_xlfn.LET(_xlpm.sep,":",_xlpm.w,$G2110,RIGHT(_xlpm.w,LEN(_xlpm.w)-FIND(_xlpm.sep,_xlpm.w)))</f>
        <v>chah</v>
      </c>
      <c r="K2110" s="10">
        <f>_xlfn.LET(_xlpm.w,I2110,LEN(_xlpm.w))</f>
        <v>3</v>
      </c>
      <c r="L2110" s="10">
        <f>_xlfn.LET(_xlpm.w,J2110,LEN(_xlpm.w))</f>
        <v>4</v>
      </c>
      <c r="M2110" s="10">
        <f>_xlfn.LET(_xlpm.a,K2110,_xlpm.b,L2110,MAX(_xlpm.a,_xlpm.b))</f>
        <v>4</v>
      </c>
      <c r="N2110" s="10">
        <f>_xlfn.LET(_xlpm.d,(K2110,L2110),MAX(_xlpm.d)-MIN(_xlpm.d))</f>
        <v>1</v>
      </c>
      <c r="O2110" s="1" t="str">
        <f>_xlfn.LET(_xlpm.sep,":",_xlpm.w,$G2110,_xlfn.CONCAT("~",RIGHT(_xlpm.w,LEN(_xlpm.w)-FIND(_xlpm.sep,_xlpm.w)),"~"))</f>
        <v>~chah~</v>
      </c>
      <c r="P2110" s="1" t="str">
        <f>_xlfn.LET(_xlpm.sep,":",_xlpm.w,$G2110,_xlfn.CONCAT("[",LEFT(_xlpm.w,FIND(_xlpm.sep,_xlpm.w)-1),"]"))</f>
        <v>[tʃæ]</v>
      </c>
      <c r="Q2110" s="14" cm="1">
        <f t="array" ref="Q2110">SUM(_xlfn._xlws.FILTER($H$2:$H$7111,_xlfn.MAP($O$2:$O$7111,_xlfn.LAMBDA(_xlpm.x,_xlpm.x=$O2110))))</f>
        <v>1.9880715705765408E-4</v>
      </c>
      <c r="R2110" s="14">
        <f>$H2110/Q2110</f>
        <v>0.25</v>
      </c>
      <c r="S2110" s="14" cm="1">
        <f t="array" ref="S2110">SUM(_xlfn._xlws.FILTER($H$2:$H$7111,_xlfn.MAP($P$2:$P$7111,_xlfn.LAMBDA(_xlpm.x,_xlpm.x=$P2110))))</f>
        <v>4.9701789264413521E-5</v>
      </c>
      <c r="T2110" s="14">
        <f>$H2110/S2110</f>
        <v>1</v>
      </c>
      <c r="U2110" s="14">
        <f>_xlfn.LET(_xlpm.freq,F2110,_xlpm.size,M2110+1,_xlpm.F,V2110,LOG(1+_xlpm.freq)*LOG(1+_xlpm.size)*_xlpm.F)</f>
        <v>9.3698747011563929E-2</v>
      </c>
      <c r="V2110" s="14">
        <f>_xlfn.LET(_xlpm.a,T2110,_xlpm.b,R2110,2*_xlpm.a*_xlpm.b/(_xlpm.a+_xlpm.b))</f>
        <v>0.4</v>
      </c>
      <c r="W2110" s="14">
        <f>_xlfn.LET(_xlpm.p,R2110,_xlpm.q,T2110,LOG(_xlpm.p/_xlpm.q))</f>
        <v>-0.6020599913279624</v>
      </c>
      <c r="X2110" s="2"/>
      <c r="AC2110" s="2"/>
      <c r="AH2110" s="2"/>
      <c r="AI2110" s="2"/>
    </row>
    <row r="2111" spans="1:35">
      <c r="A2111" s="1" t="str">
        <f>_xlfn.LET(_xlpm.sep," : ",CONCATENATE(O2111,_xlpm.sep,P2111))</f>
        <v>~thah~ : [ðæ]</v>
      </c>
      <c r="B2111" s="1">
        <f>_xlfn.LET(_xlpm.d,$G2111,_xlpm.k,_xlfn.CONCAT(LEFT(TRIM(B$1),1),"*"),COUNTIF(_xlpm.d,_xlpm.k))</f>
        <v>0</v>
      </c>
      <c r="C2111" s="1">
        <f>_xlfn.LET(_xlpm.d,$G2111,_xlpm.k,_xlfn.CONCAT(LEFT(TRIM(C$1),1),"*"),COUNTIF(_xlpm.d,_xlpm.k))</f>
        <v>0</v>
      </c>
      <c r="D2111" s="1">
        <f>_xlfn.LET(_xlpm.d,$G2111,_xlpm.k,_xlfn.CONCAT(LEFT(TRIM(D$1),1),"*"),COUNTIF(_xlpm.d,_xlpm.k))</f>
        <v>0</v>
      </c>
      <c r="E2111" s="1">
        <f>LOG(F2111+1,10)</f>
        <v>0.30102999566398114</v>
      </c>
      <c r="F2111" s="7">
        <v>1</v>
      </c>
      <c r="G2111" s="9" t="s">
        <v>5495</v>
      </c>
      <c r="H2111" s="4">
        <f>F2111/freq.sum.r6e</f>
        <v>4.9701789264413521E-5</v>
      </c>
      <c r="I2111" s="1" t="str">
        <f>_xlfn.LET(_xlpm.sep,":",_xlpm.w,$G2111,LEFT(_xlpm.w,FIND(_xlpm.sep,_xlpm.w)-1))</f>
        <v>ðæ</v>
      </c>
      <c r="J2111" s="1" t="str">
        <f>_xlfn.LET(_xlpm.sep,":",_xlpm.w,$G2111,RIGHT(_xlpm.w,LEN(_xlpm.w)-FIND(_xlpm.sep,_xlpm.w)))</f>
        <v>thah</v>
      </c>
      <c r="K2111" s="10">
        <f>_xlfn.LET(_xlpm.w,I2111,LEN(_xlpm.w))</f>
        <v>2</v>
      </c>
      <c r="L2111" s="10">
        <f>_xlfn.LET(_xlpm.w,J2111,LEN(_xlpm.w))</f>
        <v>4</v>
      </c>
      <c r="M2111" s="10">
        <f>_xlfn.LET(_xlpm.a,K2111,_xlpm.b,L2111,MAX(_xlpm.a,_xlpm.b))</f>
        <v>4</v>
      </c>
      <c r="N2111" s="10">
        <f>_xlfn.LET(_xlpm.d,(K2111,L2111),MAX(_xlpm.d)-MIN(_xlpm.d))</f>
        <v>2</v>
      </c>
      <c r="O2111" s="1" t="str">
        <f>_xlfn.LET(_xlpm.sep,":",_xlpm.w,$G2111,_xlfn.CONCAT("~",RIGHT(_xlpm.w,LEN(_xlpm.w)-FIND(_xlpm.sep,_xlpm.w)),"~"))</f>
        <v>~thah~</v>
      </c>
      <c r="P2111" s="1" t="str">
        <f>_xlfn.LET(_xlpm.sep,":",_xlpm.w,$G2111,_xlfn.CONCAT("[",LEFT(_xlpm.w,FIND(_xlpm.sep,_xlpm.w)-1),"]"))</f>
        <v>[ðæ]</v>
      </c>
      <c r="Q2111" s="14" cm="1">
        <f t="array" ref="Q2111">SUM(_xlfn._xlws.FILTER($H$2:$H$7117,_xlfn.MAP($O$2:$O$7117,_xlfn.LAMBDA(_xlpm.x,_xlpm.x=$O2111))))</f>
        <v>1.9880715705765408E-4</v>
      </c>
      <c r="R2111" s="14">
        <f>$H2111/Q2111</f>
        <v>0.25</v>
      </c>
      <c r="S2111" s="14" cm="1">
        <f t="array" ref="S2111">SUM(_xlfn._xlws.FILTER($H$2:$H$7117,_xlfn.MAP($P$2:$P$7117,_xlfn.LAMBDA(_xlpm.x,_xlpm.x=$P2111))))</f>
        <v>4.9701789264413521E-5</v>
      </c>
      <c r="T2111" s="14">
        <f>$H2111/S2111</f>
        <v>1</v>
      </c>
      <c r="U2111" s="14">
        <f>_xlfn.LET(_xlpm.freq,F2111,_xlpm.size,M2111+1,_xlpm.F,V2111,LOG(1+_xlpm.freq)*LOG(1+_xlpm.size)*_xlpm.F)</f>
        <v>9.3698747011563929E-2</v>
      </c>
      <c r="V2111" s="14">
        <f>_xlfn.LET(_xlpm.a,T2111,_xlpm.b,R2111,2*_xlpm.a*_xlpm.b/(_xlpm.a+_xlpm.b))</f>
        <v>0.4</v>
      </c>
      <c r="W2111" s="14">
        <f>_xlfn.LET(_xlpm.p,R2111,_xlpm.q,T2111,LOG(_xlpm.p/_xlpm.q))</f>
        <v>-0.6020599913279624</v>
      </c>
      <c r="X2111" s="2"/>
      <c r="AC2111" s="2"/>
      <c r="AH2111" s="2"/>
      <c r="AI2111" s="2"/>
    </row>
    <row r="2112" spans="1:35">
      <c r="A2112" s="1" t="str">
        <f>_xlfn.LET(_xlpm.sep," : ",CONCATENATE(O2112,_xlpm.sep,P2112))</f>
        <v>~thah~ : [θæ]</v>
      </c>
      <c r="B2112" s="1">
        <f>_xlfn.LET(_xlpm.d,$G2112,_xlpm.k,_xlfn.CONCAT(LEFT(TRIM(B$1),1),"*"),COUNTIF(_xlpm.d,_xlpm.k))</f>
        <v>0</v>
      </c>
      <c r="C2112" s="1">
        <f>_xlfn.LET(_xlpm.d,$G2112,_xlpm.k,_xlfn.CONCAT(LEFT(TRIM(C$1),1),"*"),COUNTIF(_xlpm.d,_xlpm.k))</f>
        <v>0</v>
      </c>
      <c r="D2112" s="1">
        <f>_xlfn.LET(_xlpm.d,$G2112,_xlpm.k,_xlfn.CONCAT(LEFT(TRIM(D$1),1),"*"),COUNTIF(_xlpm.d,_xlpm.k))</f>
        <v>0</v>
      </c>
      <c r="E2112" s="1">
        <f>LOG(F2112+1,10)</f>
        <v>0.30102999566398114</v>
      </c>
      <c r="F2112" s="7">
        <v>1</v>
      </c>
      <c r="G2112" s="9" t="s">
        <v>5644</v>
      </c>
      <c r="H2112" s="4">
        <f>F2112/freq.sum.r6e</f>
        <v>4.9701789264413521E-5</v>
      </c>
      <c r="I2112" s="1" t="str">
        <f>_xlfn.LET(_xlpm.sep,":",_xlpm.w,$G2112,LEFT(_xlpm.w,FIND(_xlpm.sep,_xlpm.w)-1))</f>
        <v>θæ</v>
      </c>
      <c r="J2112" s="1" t="str">
        <f>_xlfn.LET(_xlpm.sep,":",_xlpm.w,$G2112,RIGHT(_xlpm.w,LEN(_xlpm.w)-FIND(_xlpm.sep,_xlpm.w)))</f>
        <v>thah</v>
      </c>
      <c r="K2112" s="10">
        <f>_xlfn.LET(_xlpm.w,I2112,LEN(_xlpm.w))</f>
        <v>2</v>
      </c>
      <c r="L2112" s="10">
        <f>_xlfn.LET(_xlpm.w,J2112,LEN(_xlpm.w))</f>
        <v>4</v>
      </c>
      <c r="M2112" s="10">
        <f>_xlfn.LET(_xlpm.a,K2112,_xlpm.b,L2112,MAX(_xlpm.a,_xlpm.b))</f>
        <v>4</v>
      </c>
      <c r="N2112" s="10">
        <f>_xlfn.LET(_xlpm.d,(K2112,L2112),MAX(_xlpm.d)-MIN(_xlpm.d))</f>
        <v>2</v>
      </c>
      <c r="O2112" s="1" t="str">
        <f>_xlfn.LET(_xlpm.sep,":",_xlpm.w,$G2112,_xlfn.CONCAT("~",RIGHT(_xlpm.w,LEN(_xlpm.w)-FIND(_xlpm.sep,_xlpm.w)),"~"))</f>
        <v>~thah~</v>
      </c>
      <c r="P2112" s="1" t="str">
        <f>_xlfn.LET(_xlpm.sep,":",_xlpm.w,$G2112,_xlfn.CONCAT("[",LEFT(_xlpm.w,FIND(_xlpm.sep,_xlpm.w)-1),"]"))</f>
        <v>[θæ]</v>
      </c>
      <c r="Q2112" s="14" cm="1">
        <f t="array" ref="Q2112">SUM(_xlfn._xlws.FILTER($H$2:$H$7109,_xlfn.MAP($O$2:$O$7109,_xlfn.LAMBDA(_xlpm.x,_xlpm.x=$O2112))))</f>
        <v>1.9880715705765408E-4</v>
      </c>
      <c r="R2112" s="14">
        <f>$H2112/Q2112</f>
        <v>0.25</v>
      </c>
      <c r="S2112" s="14" cm="1">
        <f t="array" ref="S2112">SUM(_xlfn._xlws.FILTER($H$2:$H$7109,_xlfn.MAP($P$2:$P$7109,_xlfn.LAMBDA(_xlpm.x,_xlpm.x=$P2112))))</f>
        <v>4.9701789264413521E-5</v>
      </c>
      <c r="T2112" s="14">
        <f>$H2112/S2112</f>
        <v>1</v>
      </c>
      <c r="U2112" s="14">
        <f>_xlfn.LET(_xlpm.freq,F2112,_xlpm.size,M2112+1,_xlpm.F,V2112,LOG(1+_xlpm.freq)*LOG(1+_xlpm.size)*_xlpm.F)</f>
        <v>9.3698747011563929E-2</v>
      </c>
      <c r="V2112" s="14">
        <f>_xlfn.LET(_xlpm.a,T2112,_xlpm.b,R2112,2*_xlpm.a*_xlpm.b/(_xlpm.a+_xlpm.b))</f>
        <v>0.4</v>
      </c>
      <c r="W2112" s="14">
        <f>_xlfn.LET(_xlpm.p,R2112,_xlpm.q,T2112,LOG(_xlpm.p/_xlpm.q))</f>
        <v>-0.6020599913279624</v>
      </c>
      <c r="X2112" s="2"/>
      <c r="AC2112" s="2"/>
      <c r="AH2112" s="2"/>
      <c r="AI2112" s="2"/>
    </row>
    <row r="2113" spans="1:35">
      <c r="A2113" s="1" t="str">
        <f>_xlfn.LET(_xlpm.sep," : ",CONCATENATE(O2113,_xlpm.sep,P2113))</f>
        <v>~crow~ : [kɹəʊ]</v>
      </c>
      <c r="B2113" s="1">
        <f>_xlfn.LET(_xlpm.d,$G2113,_xlpm.k,_xlfn.CONCAT(LEFT(TRIM(B$1),1),"*"),COUNTIF(_xlpm.d,_xlpm.k))</f>
        <v>0</v>
      </c>
      <c r="C2113" s="1">
        <f>_xlfn.LET(_xlpm.d,$G2113,_xlpm.k,_xlfn.CONCAT(LEFT(TRIM(C$1),1),"*"),COUNTIF(_xlpm.d,_xlpm.k))</f>
        <v>0</v>
      </c>
      <c r="D2113" s="1">
        <f>_xlfn.LET(_xlpm.d,$G2113,_xlpm.k,_xlfn.CONCAT(LEFT(TRIM(D$1),1),"*"),COUNTIF(_xlpm.d,_xlpm.k))</f>
        <v>0</v>
      </c>
      <c r="E2113" s="1">
        <f>LOG(F2113+1,10)</f>
        <v>0.30102999566398114</v>
      </c>
      <c r="F2113" s="7">
        <v>1</v>
      </c>
      <c r="G2113" s="9" t="s">
        <v>1998</v>
      </c>
      <c r="H2113" s="4">
        <f>F2113/freq.sum.r6e</f>
        <v>4.9701789264413521E-5</v>
      </c>
      <c r="I2113" s="1" t="str">
        <f>_xlfn.LET(_xlpm.sep,":",_xlpm.w,$G2113,LEFT(_xlpm.w,FIND(_xlpm.sep,_xlpm.w)-1))</f>
        <v>kɹəʊ</v>
      </c>
      <c r="J2113" s="1" t="str">
        <f>_xlfn.LET(_xlpm.sep,":",_xlpm.w,$G2113,RIGHT(_xlpm.w,LEN(_xlpm.w)-FIND(_xlpm.sep,_xlpm.w)))</f>
        <v>crow</v>
      </c>
      <c r="K2113" s="10">
        <f>_xlfn.LET(_xlpm.w,I2113,LEN(_xlpm.w))</f>
        <v>4</v>
      </c>
      <c r="L2113" s="10">
        <f>_xlfn.LET(_xlpm.w,J2113,LEN(_xlpm.w))</f>
        <v>4</v>
      </c>
      <c r="M2113" s="10">
        <f>_xlfn.LET(_xlpm.a,K2113,_xlpm.b,L2113,MAX(_xlpm.a,_xlpm.b))</f>
        <v>4</v>
      </c>
      <c r="N2113" s="10">
        <f>_xlfn.LET(_xlpm.d,(K2113,L2113),MAX(_xlpm.d)-MIN(_xlpm.d))</f>
        <v>0</v>
      </c>
      <c r="O2113" s="1" t="str">
        <f>_xlfn.LET(_xlpm.sep,":",_xlpm.w,$G2113,_xlfn.CONCAT("~",RIGHT(_xlpm.w,LEN(_xlpm.w)-FIND(_xlpm.sep,_xlpm.w)),"~"))</f>
        <v>~crow~</v>
      </c>
      <c r="P2113" s="1" t="str">
        <f>_xlfn.LET(_xlpm.sep,":",_xlpm.w,$G2113,_xlfn.CONCAT("[",LEFT(_xlpm.w,FIND(_xlpm.sep,_xlpm.w)-1),"]"))</f>
        <v>[kɹəʊ]</v>
      </c>
      <c r="Q2113" s="14" cm="1">
        <f t="array" ref="Q2113">SUM(_xlfn._xlws.FILTER($H$2:$H$7109,_xlfn.MAP($O$2:$O$7109,_xlfn.LAMBDA(_xlpm.x,_xlpm.x=$O2113))))</f>
        <v>5.4671968190854871E-4</v>
      </c>
      <c r="R2113" s="14">
        <f>$H2113/Q2113</f>
        <v>9.0909090909090912E-2</v>
      </c>
      <c r="S2113" s="14" cm="1">
        <f t="array" ref="S2113">SUM(_xlfn._xlws.FILTER($H$2:$H$7109,_xlfn.MAP($P$2:$P$7109,_xlfn.LAMBDA(_xlpm.x,_xlpm.x=$P2113))))</f>
        <v>1.4910536779324057E-4</v>
      </c>
      <c r="T2113" s="14">
        <f>$H2113/S2113</f>
        <v>0.33333333333333331</v>
      </c>
      <c r="U2113" s="14">
        <f>_xlfn.LET(_xlpm.freq,F2113,_xlpm.size,M2113+1,_xlpm.F,V2113,LOG(1+_xlpm.freq)*LOG(1+_xlpm.size)*_xlpm.F)</f>
        <v>3.3463838218415691E-2</v>
      </c>
      <c r="V2113" s="14">
        <f>_xlfn.LET(_xlpm.a,T2113,_xlpm.b,R2113,2*_xlpm.a*_xlpm.b/(_xlpm.a+_xlpm.b))</f>
        <v>0.14285714285714288</v>
      </c>
      <c r="W2113" s="14">
        <f>_xlfn.LET(_xlpm.p,R2113,_xlpm.q,T2113,LOG(_xlpm.p/_xlpm.q))</f>
        <v>-0.56427143043856254</v>
      </c>
      <c r="X2113" s="2"/>
      <c r="AC2113" s="2"/>
      <c r="AH2113" s="2"/>
      <c r="AI2113" s="2"/>
    </row>
    <row r="2114" spans="1:35">
      <c r="A2114" s="1" t="str">
        <f>_xlfn.LET(_xlpm.sep," : ",CONCATENATE(O2114,_xlpm.sep,P2114))</f>
        <v>~crow~ : [kɹaʊ]</v>
      </c>
      <c r="B2114" s="1">
        <f>_xlfn.LET(_xlpm.d,$G2114,_xlpm.k,_xlfn.CONCAT(LEFT(TRIM(B$1),1),"*"),COUNTIF(_xlpm.d,_xlpm.k))</f>
        <v>0</v>
      </c>
      <c r="C2114" s="1">
        <f>_xlfn.LET(_xlpm.d,$G2114,_xlpm.k,_xlfn.CONCAT(LEFT(TRIM(C$1),1),"*"),COUNTIF(_xlpm.d,_xlpm.k))</f>
        <v>0</v>
      </c>
      <c r="D2114" s="1">
        <f>_xlfn.LET(_xlpm.d,$G2114,_xlpm.k,_xlfn.CONCAT(LEFT(TRIM(D$1),1),"*"),COUNTIF(_xlpm.d,_xlpm.k))</f>
        <v>0</v>
      </c>
      <c r="E2114" s="1">
        <f>LOG(F2114+1,10)</f>
        <v>0.47712125471966244</v>
      </c>
      <c r="F2114" s="7">
        <v>2</v>
      </c>
      <c r="G2114" s="9" t="s">
        <v>1903</v>
      </c>
      <c r="H2114" s="4">
        <f>F2114/freq.sum.r6e</f>
        <v>9.9403578528827041E-5</v>
      </c>
      <c r="I2114" s="1" t="str">
        <f>_xlfn.LET(_xlpm.sep,":",_xlpm.w,$G2114,LEFT(_xlpm.w,FIND(_xlpm.sep,_xlpm.w)-1))</f>
        <v>kɹaʊ</v>
      </c>
      <c r="J2114" s="1" t="str">
        <f>_xlfn.LET(_xlpm.sep,":",_xlpm.w,$G2114,RIGHT(_xlpm.w,LEN(_xlpm.w)-FIND(_xlpm.sep,_xlpm.w)))</f>
        <v>crow</v>
      </c>
      <c r="K2114" s="10">
        <f>_xlfn.LET(_xlpm.w,I2114,LEN(_xlpm.w))</f>
        <v>4</v>
      </c>
      <c r="L2114" s="10">
        <f>_xlfn.LET(_xlpm.w,J2114,LEN(_xlpm.w))</f>
        <v>4</v>
      </c>
      <c r="M2114" s="10">
        <f>_xlfn.LET(_xlpm.a,K2114,_xlpm.b,L2114,MAX(_xlpm.a,_xlpm.b))</f>
        <v>4</v>
      </c>
      <c r="N2114" s="10">
        <f>_xlfn.LET(_xlpm.d,(K2114,L2114),MAX(_xlpm.d)-MIN(_xlpm.d))</f>
        <v>0</v>
      </c>
      <c r="O2114" s="1" t="str">
        <f>_xlfn.LET(_xlpm.sep,":",_xlpm.w,$G2114,_xlfn.CONCAT("~",RIGHT(_xlpm.w,LEN(_xlpm.w)-FIND(_xlpm.sep,_xlpm.w)),"~"))</f>
        <v>~crow~</v>
      </c>
      <c r="P2114" s="1" t="str">
        <f>_xlfn.LET(_xlpm.sep,":",_xlpm.w,$G2114,_xlfn.CONCAT("[",LEFT(_xlpm.w,FIND(_xlpm.sep,_xlpm.w)-1),"]"))</f>
        <v>[kɹaʊ]</v>
      </c>
      <c r="Q2114" s="14" cm="1">
        <f t="array" ref="Q2114">SUM(_xlfn._xlws.FILTER($H$2:$H$7111,_xlfn.MAP($O$2:$O$7111,_xlfn.LAMBDA(_xlpm.x,_xlpm.x=$O2114))))</f>
        <v>5.4671968190854871E-4</v>
      </c>
      <c r="R2114" s="14">
        <f>$H2114/Q2114</f>
        <v>0.18181818181818182</v>
      </c>
      <c r="S2114" s="14" cm="1">
        <f t="array" ref="S2114">SUM(_xlfn._xlws.FILTER($H$2:$H$7111,_xlfn.MAP($P$2:$P$7111,_xlfn.LAMBDA(_xlpm.x,_xlpm.x=$P2114))))</f>
        <v>1.4910536779324057E-4</v>
      </c>
      <c r="T2114" s="14">
        <f>$H2114/S2114</f>
        <v>0.66666666666666663</v>
      </c>
      <c r="U2114" s="14">
        <f>_xlfn.LET(_xlpm.freq,F2114,_xlpm.size,M2114+1,_xlpm.F,V2114,LOG(1+_xlpm.freq)*LOG(1+_xlpm.size)*_xlpm.F)</f>
        <v>0.10607785741277666</v>
      </c>
      <c r="V2114" s="14">
        <f>_xlfn.LET(_xlpm.a,T2114,_xlpm.b,R2114,2*_xlpm.a*_xlpm.b/(_xlpm.a+_xlpm.b))</f>
        <v>0.28571428571428575</v>
      </c>
      <c r="W2114" s="14">
        <f>_xlfn.LET(_xlpm.p,R2114,_xlpm.q,T2114,LOG(_xlpm.p/_xlpm.q))</f>
        <v>-0.56427143043856254</v>
      </c>
      <c r="X2114" s="2"/>
      <c r="AC2114" s="2"/>
      <c r="AH2114" s="2"/>
      <c r="AI2114" s="2"/>
    </row>
    <row r="2115" spans="1:35">
      <c r="A2115" s="1" t="str">
        <f>_xlfn.LET(_xlpm.sep," : ",CONCATENATE(O2115,_xlpm.sep,P2115))</f>
        <v>~mpre~ : [mpɹɛ]</v>
      </c>
      <c r="B2115" s="1">
        <f>_xlfn.LET(_xlpm.d,$G2115,_xlpm.k,_xlfn.CONCAT(LEFT(TRIM(B$1),1),"*"),COUNTIF(_xlpm.d,_xlpm.k))</f>
        <v>0</v>
      </c>
      <c r="C2115" s="1">
        <f>_xlfn.LET(_xlpm.d,$G2115,_xlpm.k,_xlfn.CONCAT(LEFT(TRIM(C$1),1),"*"),COUNTIF(_xlpm.d,_xlpm.k))</f>
        <v>1</v>
      </c>
      <c r="D2115" s="1">
        <f>_xlfn.LET(_xlpm.d,$G2115,_xlpm.k,_xlfn.CONCAT(LEFT(TRIM(D$1),1),"*"),COUNTIF(_xlpm.d,_xlpm.k))</f>
        <v>0</v>
      </c>
      <c r="E2115" s="1">
        <f>LOG(F2115+1,10)</f>
        <v>0.77815125038364352</v>
      </c>
      <c r="F2115" s="7">
        <v>5</v>
      </c>
      <c r="G2115" s="9" t="s">
        <v>2660</v>
      </c>
      <c r="H2115" s="4">
        <f>F2115/freq.sum.r6e</f>
        <v>2.4850894632206757E-4</v>
      </c>
      <c r="I2115" s="1" t="str">
        <f>_xlfn.LET(_xlpm.sep,":",_xlpm.w,$G2115,LEFT(_xlpm.w,FIND(_xlpm.sep,_xlpm.w)-1))</f>
        <v>mpɹɛ</v>
      </c>
      <c r="J2115" s="1" t="str">
        <f>_xlfn.LET(_xlpm.sep,":",_xlpm.w,$G2115,RIGHT(_xlpm.w,LEN(_xlpm.w)-FIND(_xlpm.sep,_xlpm.w)))</f>
        <v>mpre</v>
      </c>
      <c r="K2115" s="10">
        <f>_xlfn.LET(_xlpm.w,I2115,LEN(_xlpm.w))</f>
        <v>4</v>
      </c>
      <c r="L2115" s="10">
        <f>_xlfn.LET(_xlpm.w,J2115,LEN(_xlpm.w))</f>
        <v>4</v>
      </c>
      <c r="M2115" s="10">
        <f>_xlfn.LET(_xlpm.a,K2115,_xlpm.b,L2115,MAX(_xlpm.a,_xlpm.b))</f>
        <v>4</v>
      </c>
      <c r="N2115" s="10">
        <f>_xlfn.LET(_xlpm.d,(K2115,L2115),MAX(_xlpm.d)-MIN(_xlpm.d))</f>
        <v>0</v>
      </c>
      <c r="O2115" s="1" t="str">
        <f>_xlfn.LET(_xlpm.sep,":",_xlpm.w,$G2115,_xlfn.CONCAT("~",RIGHT(_xlpm.w,LEN(_xlpm.w)-FIND(_xlpm.sep,_xlpm.w)),"~"))</f>
        <v>~mpre~</v>
      </c>
      <c r="P2115" s="1" t="str">
        <f>_xlfn.LET(_xlpm.sep,":",_xlpm.w,$G2115,_xlfn.CONCAT("[",LEFT(_xlpm.w,FIND(_xlpm.sep,_xlpm.w)-1),"]"))</f>
        <v>[mpɹɛ]</v>
      </c>
      <c r="Q2115" s="14" cm="1">
        <f t="array" ref="Q2115">SUM(_xlfn._xlws.FILTER($H$2:$H$7117,_xlfn.MAP($O$2:$O$7117,_xlfn.LAMBDA(_xlpm.x,_xlpm.x=$O2115))))</f>
        <v>1.3419483101391649E-3</v>
      </c>
      <c r="R2115" s="14">
        <f>$H2115/Q2115</f>
        <v>0.18518518518518517</v>
      </c>
      <c r="S2115" s="14" cm="1">
        <f t="array" ref="S2115">SUM(_xlfn._xlws.FILTER($H$2:$H$7117,_xlfn.MAP($P$2:$P$7117,_xlfn.LAMBDA(_xlpm.x,_xlpm.x=$P2115))))</f>
        <v>3.9761431411530811E-4</v>
      </c>
      <c r="T2115" s="14">
        <f>$H2115/S2115</f>
        <v>0.625</v>
      </c>
      <c r="U2115" s="14">
        <f>_xlfn.LET(_xlpm.freq,F2115,_xlpm.size,M2115+1,_xlpm.F,V2115,LOG(1+_xlpm.freq)*LOG(1+_xlpm.size)*_xlpm.F)</f>
        <v>0.17300553384960801</v>
      </c>
      <c r="V2115" s="14">
        <f>_xlfn.LET(_xlpm.a,T2115,_xlpm.b,R2115,2*_xlpm.a*_xlpm.b/(_xlpm.a+_xlpm.b))</f>
        <v>0.2857142857142857</v>
      </c>
      <c r="W2115" s="14">
        <f>_xlfn.LET(_xlpm.p,R2115,_xlpm.q,T2115,LOG(_xlpm.p/_xlpm.q))</f>
        <v>-0.52827377716704371</v>
      </c>
      <c r="X2115" s="2"/>
      <c r="AC2115" s="2"/>
      <c r="AH2115" s="2"/>
      <c r="AI2115" s="2"/>
    </row>
    <row r="2116" spans="1:35">
      <c r="A2116" s="1" t="str">
        <f>_xlfn.LET(_xlpm.sep," : ",CONCATENATE(O2116,_xlpm.sep,P2116))</f>
        <v>~rbah~ : [ɹbæ]</v>
      </c>
      <c r="B2116" s="1">
        <f>_xlfn.LET(_xlpm.d,$G2116,_xlpm.k,_xlfn.CONCAT(LEFT(TRIM(B$1),1),"*"),COUNTIF(_xlpm.d,_xlpm.k))</f>
        <v>1</v>
      </c>
      <c r="C2116" s="1">
        <f>_xlfn.LET(_xlpm.d,$G2116,_xlpm.k,_xlfn.CONCAT(LEFT(TRIM(C$1),1),"*"),COUNTIF(_xlpm.d,_xlpm.k))</f>
        <v>0</v>
      </c>
      <c r="D2116" s="1">
        <f>_xlfn.LET(_xlpm.d,$G2116,_xlpm.k,_xlfn.CONCAT(LEFT(TRIM(D$1),1),"*"),COUNTIF(_xlpm.d,_xlpm.k))</f>
        <v>0</v>
      </c>
      <c r="E2116" s="1">
        <f>LOG(F2116+1,10)</f>
        <v>0.30102999566398114</v>
      </c>
      <c r="F2116" s="7">
        <v>1</v>
      </c>
      <c r="G2116" s="9" t="s">
        <v>5684</v>
      </c>
      <c r="H2116" s="4">
        <f>F2116/freq.sum.r6e</f>
        <v>4.9701789264413521E-5</v>
      </c>
      <c r="I2116" s="1" t="str">
        <f>_xlfn.LET(_xlpm.sep,":",_xlpm.w,$G2116,LEFT(_xlpm.w,FIND(_xlpm.sep,_xlpm.w)-1))</f>
        <v>ɹbæ</v>
      </c>
      <c r="J2116" s="1" t="str">
        <f>_xlfn.LET(_xlpm.sep,":",_xlpm.w,$G2116,RIGHT(_xlpm.w,LEN(_xlpm.w)-FIND(_xlpm.sep,_xlpm.w)))</f>
        <v>rbah</v>
      </c>
      <c r="K2116" s="10">
        <f>_xlfn.LET(_xlpm.w,I2116,LEN(_xlpm.w))</f>
        <v>3</v>
      </c>
      <c r="L2116" s="10">
        <f>_xlfn.LET(_xlpm.w,J2116,LEN(_xlpm.w))</f>
        <v>4</v>
      </c>
      <c r="M2116" s="10">
        <f>_xlfn.LET(_xlpm.a,K2116,_xlpm.b,L2116,MAX(_xlpm.a,_xlpm.b))</f>
        <v>4</v>
      </c>
      <c r="N2116" s="10">
        <f>_xlfn.LET(_xlpm.d,(K2116,L2116),MAX(_xlpm.d)-MIN(_xlpm.d))</f>
        <v>1</v>
      </c>
      <c r="O2116" s="1" t="str">
        <f>_xlfn.LET(_xlpm.sep,":",_xlpm.w,$G2116,_xlfn.CONCAT("~",RIGHT(_xlpm.w,LEN(_xlpm.w)-FIND(_xlpm.sep,_xlpm.w)),"~"))</f>
        <v>~rbah~</v>
      </c>
      <c r="P2116" s="1" t="str">
        <f>_xlfn.LET(_xlpm.sep,":",_xlpm.w,$G2116,_xlfn.CONCAT("[",LEFT(_xlpm.w,FIND(_xlpm.sep,_xlpm.w)-1),"]"))</f>
        <v>[ɹbæ]</v>
      </c>
      <c r="Q2116" s="14" cm="1">
        <f t="array" ref="Q2116">SUM(_xlfn._xlws.FILTER($H$2:$H$7117,_xlfn.MAP($O$2:$O$7117,_xlfn.LAMBDA(_xlpm.x,_xlpm.x=$O2116))))</f>
        <v>1.4910536779324057E-4</v>
      </c>
      <c r="R2116" s="14">
        <f>$H2116/Q2116</f>
        <v>0.33333333333333331</v>
      </c>
      <c r="S2116" s="14" cm="1">
        <f t="array" ref="S2116">SUM(_xlfn._xlws.FILTER($H$2:$H$7117,_xlfn.MAP($P$2:$P$7117,_xlfn.LAMBDA(_xlpm.x,_xlpm.x=$P2116))))</f>
        <v>4.9701789264413521E-5</v>
      </c>
      <c r="T2116" s="14">
        <f>$H2116/S2116</f>
        <v>1</v>
      </c>
      <c r="U2116" s="14">
        <f>_xlfn.LET(_xlpm.freq,F2116,_xlpm.size,M2116+1,_xlpm.F,V2116,LOG(1+_xlpm.freq)*LOG(1+_xlpm.size)*_xlpm.F)</f>
        <v>0.1171234337644549</v>
      </c>
      <c r="V2116" s="14">
        <f>_xlfn.LET(_xlpm.a,T2116,_xlpm.b,R2116,2*_xlpm.a*_xlpm.b/(_xlpm.a+_xlpm.b))</f>
        <v>0.5</v>
      </c>
      <c r="W2116" s="14">
        <f>_xlfn.LET(_xlpm.p,R2116,_xlpm.q,T2116,LOG(_xlpm.p/_xlpm.q))</f>
        <v>-0.47712125471966244</v>
      </c>
      <c r="X2116" s="2"/>
      <c r="AC2116" s="2"/>
      <c r="AH2116" s="2"/>
      <c r="AI2116" s="2"/>
    </row>
    <row r="2117" spans="1:35">
      <c r="A2117" s="1" t="str">
        <f>_xlfn.LET(_xlpm.sep," : ",CONCATENATE(O2117,_xlpm.sep,P2117))</f>
        <v>~spah~ : [spæ]</v>
      </c>
      <c r="B2117" s="1">
        <f>_xlfn.LET(_xlpm.d,$G2117,_xlpm.k,_xlfn.CONCAT(LEFT(TRIM(B$1),1),"*"),COUNTIF(_xlpm.d,_xlpm.k))</f>
        <v>0</v>
      </c>
      <c r="C2117" s="1">
        <f>_xlfn.LET(_xlpm.d,$G2117,_xlpm.k,_xlfn.CONCAT(LEFT(TRIM(C$1),1),"*"),COUNTIF(_xlpm.d,_xlpm.k))</f>
        <v>0</v>
      </c>
      <c r="D2117" s="1">
        <f>_xlfn.LET(_xlpm.d,$G2117,_xlpm.k,_xlfn.CONCAT(LEFT(TRIM(D$1),1),"*"),COUNTIF(_xlpm.d,_xlpm.k))</f>
        <v>0</v>
      </c>
      <c r="E2117" s="1">
        <f>LOG(F2117+1,10)</f>
        <v>0.30102999566398114</v>
      </c>
      <c r="F2117" s="7">
        <v>1</v>
      </c>
      <c r="G2117" s="9" t="s">
        <v>4164</v>
      </c>
      <c r="H2117" s="4">
        <f>F2117/freq.sum.r6e</f>
        <v>4.9701789264413521E-5</v>
      </c>
      <c r="I2117" s="1" t="str">
        <f>_xlfn.LET(_xlpm.sep,":",_xlpm.w,$G2117,LEFT(_xlpm.w,FIND(_xlpm.sep,_xlpm.w)-1))</f>
        <v>spæ</v>
      </c>
      <c r="J2117" s="1" t="str">
        <f>_xlfn.LET(_xlpm.sep,":",_xlpm.w,$G2117,RIGHT(_xlpm.w,LEN(_xlpm.w)-FIND(_xlpm.sep,_xlpm.w)))</f>
        <v>spah</v>
      </c>
      <c r="K2117" s="10">
        <f>_xlfn.LET(_xlpm.w,I2117,LEN(_xlpm.w))</f>
        <v>3</v>
      </c>
      <c r="L2117" s="10">
        <f>_xlfn.LET(_xlpm.w,J2117,LEN(_xlpm.w))</f>
        <v>4</v>
      </c>
      <c r="M2117" s="10">
        <f>_xlfn.LET(_xlpm.a,K2117,_xlpm.b,L2117,MAX(_xlpm.a,_xlpm.b))</f>
        <v>4</v>
      </c>
      <c r="N2117" s="10">
        <f>_xlfn.LET(_xlpm.d,(K2117,L2117),MAX(_xlpm.d)-MIN(_xlpm.d))</f>
        <v>1</v>
      </c>
      <c r="O2117" s="1" t="str">
        <f>_xlfn.LET(_xlpm.sep,":",_xlpm.w,$G2117,_xlfn.CONCAT("~",RIGHT(_xlpm.w,LEN(_xlpm.w)-FIND(_xlpm.sep,_xlpm.w)),"~"))</f>
        <v>~spah~</v>
      </c>
      <c r="P2117" s="1" t="str">
        <f>_xlfn.LET(_xlpm.sep,":",_xlpm.w,$G2117,_xlfn.CONCAT("[",LEFT(_xlpm.w,FIND(_xlpm.sep,_xlpm.w)-1),"]"))</f>
        <v>[spæ]</v>
      </c>
      <c r="Q2117" s="14" cm="1">
        <f t="array" ref="Q2117">SUM(_xlfn._xlws.FILTER($H$2:$H$7117,_xlfn.MAP($O$2:$O$7117,_xlfn.LAMBDA(_xlpm.x,_xlpm.x=$O2117))))</f>
        <v>1.4910536779324057E-4</v>
      </c>
      <c r="R2117" s="14">
        <f>$H2117/Q2117</f>
        <v>0.33333333333333331</v>
      </c>
      <c r="S2117" s="14" cm="1">
        <f t="array" ref="S2117">SUM(_xlfn._xlws.FILTER($H$2:$H$7117,_xlfn.MAP($P$2:$P$7117,_xlfn.LAMBDA(_xlpm.x,_xlpm.x=$P2117))))</f>
        <v>4.9701789264413521E-5</v>
      </c>
      <c r="T2117" s="14">
        <f>$H2117/S2117</f>
        <v>1</v>
      </c>
      <c r="U2117" s="14">
        <f>_xlfn.LET(_xlpm.freq,F2117,_xlpm.size,M2117+1,_xlpm.F,V2117,LOG(1+_xlpm.freq)*LOG(1+_xlpm.size)*_xlpm.F)</f>
        <v>0.1171234337644549</v>
      </c>
      <c r="V2117" s="14">
        <f>_xlfn.LET(_xlpm.a,T2117,_xlpm.b,R2117,2*_xlpm.a*_xlpm.b/(_xlpm.a+_xlpm.b))</f>
        <v>0.5</v>
      </c>
      <c r="W2117" s="14">
        <f>_xlfn.LET(_xlpm.p,R2117,_xlpm.q,T2117,LOG(_xlpm.p/_xlpm.q))</f>
        <v>-0.47712125471966244</v>
      </c>
      <c r="X2117" s="2"/>
      <c r="AC2117" s="2"/>
      <c r="AH2117" s="2"/>
      <c r="AI2117" s="2"/>
    </row>
    <row r="2118" spans="1:35">
      <c r="A2118" s="1" t="str">
        <f>_xlfn.LET(_xlpm.sep," : ",CONCATENATE(O2118,_xlpm.sep,P2118))</f>
        <v>~blah~ : [blæ]</v>
      </c>
      <c r="B2118" s="1">
        <f>_xlfn.LET(_xlpm.d,$G2118,_xlpm.k,_xlfn.CONCAT(LEFT(TRIM(B$1),1),"*"),COUNTIF(_xlpm.d,_xlpm.k))</f>
        <v>0</v>
      </c>
      <c r="C2118" s="1">
        <f>_xlfn.LET(_xlpm.d,$G2118,_xlpm.k,_xlfn.CONCAT(LEFT(TRIM(C$1),1),"*"),COUNTIF(_xlpm.d,_xlpm.k))</f>
        <v>0</v>
      </c>
      <c r="D2118" s="1">
        <f>_xlfn.LET(_xlpm.d,$G2118,_xlpm.k,_xlfn.CONCAT(LEFT(TRIM(D$1),1),"*"),COUNTIF(_xlpm.d,_xlpm.k))</f>
        <v>0</v>
      </c>
      <c r="E2118" s="1">
        <f>LOG(F2118+1,10)</f>
        <v>0.30102999566398114</v>
      </c>
      <c r="F2118" s="7">
        <v>1</v>
      </c>
      <c r="G2118" s="9" t="s">
        <v>148</v>
      </c>
      <c r="H2118" s="4">
        <f>F2118/freq.sum.r6e</f>
        <v>4.9701789264413521E-5</v>
      </c>
      <c r="I2118" s="1" t="str">
        <f>_xlfn.LET(_xlpm.sep,":",_xlpm.w,$G2118,LEFT(_xlpm.w,FIND(_xlpm.sep,_xlpm.w)-1))</f>
        <v>blæ</v>
      </c>
      <c r="J2118" s="1" t="str">
        <f>_xlfn.LET(_xlpm.sep,":",_xlpm.w,$G2118,RIGHT(_xlpm.w,LEN(_xlpm.w)-FIND(_xlpm.sep,_xlpm.w)))</f>
        <v>blah</v>
      </c>
      <c r="K2118" s="10">
        <f>_xlfn.LET(_xlpm.w,I2118,LEN(_xlpm.w))</f>
        <v>3</v>
      </c>
      <c r="L2118" s="10">
        <f>_xlfn.LET(_xlpm.w,J2118,LEN(_xlpm.w))</f>
        <v>4</v>
      </c>
      <c r="M2118" s="10">
        <f>_xlfn.LET(_xlpm.a,K2118,_xlpm.b,L2118,MAX(_xlpm.a,_xlpm.b))</f>
        <v>4</v>
      </c>
      <c r="N2118" s="10">
        <f>_xlfn.LET(_xlpm.d,(K2118,L2118),MAX(_xlpm.d)-MIN(_xlpm.d))</f>
        <v>1</v>
      </c>
      <c r="O2118" s="1" t="str">
        <f>_xlfn.LET(_xlpm.sep,":",_xlpm.w,$G2118,_xlfn.CONCAT("~",RIGHT(_xlpm.w,LEN(_xlpm.w)-FIND(_xlpm.sep,_xlpm.w)),"~"))</f>
        <v>~blah~</v>
      </c>
      <c r="P2118" s="1" t="str">
        <f>_xlfn.LET(_xlpm.sep,":",_xlpm.w,$G2118,_xlfn.CONCAT("[",LEFT(_xlpm.w,FIND(_xlpm.sep,_xlpm.w)-1),"]"))</f>
        <v>[blæ]</v>
      </c>
      <c r="Q2118" s="14" cm="1">
        <f t="array" ref="Q2118">SUM(_xlfn._xlws.FILTER($H$2:$H$7117,_xlfn.MAP($O$2:$O$7117,_xlfn.LAMBDA(_xlpm.x,_xlpm.x=$O2118))))</f>
        <v>1.4910536779324057E-4</v>
      </c>
      <c r="R2118" s="14">
        <f>$H2118/Q2118</f>
        <v>0.33333333333333331</v>
      </c>
      <c r="S2118" s="14" cm="1">
        <f t="array" ref="S2118">SUM(_xlfn._xlws.FILTER($H$2:$H$7117,_xlfn.MAP($P$2:$P$7117,_xlfn.LAMBDA(_xlpm.x,_xlpm.x=$P2118))))</f>
        <v>4.9701789264413521E-5</v>
      </c>
      <c r="T2118" s="14">
        <f>$H2118/S2118</f>
        <v>1</v>
      </c>
      <c r="U2118" s="14">
        <f>_xlfn.LET(_xlpm.freq,F2118,_xlpm.size,M2118+1,_xlpm.F,V2118,LOG(1+_xlpm.freq)*LOG(1+_xlpm.size)*_xlpm.F)</f>
        <v>0.1171234337644549</v>
      </c>
      <c r="V2118" s="14">
        <f>_xlfn.LET(_xlpm.a,T2118,_xlpm.b,R2118,2*_xlpm.a*_xlpm.b/(_xlpm.a+_xlpm.b))</f>
        <v>0.5</v>
      </c>
      <c r="W2118" s="14">
        <f>_xlfn.LET(_xlpm.p,R2118,_xlpm.q,T2118,LOG(_xlpm.p/_xlpm.q))</f>
        <v>-0.47712125471966244</v>
      </c>
      <c r="X2118" s="2"/>
      <c r="AC2118" s="2"/>
      <c r="AH2118" s="2"/>
      <c r="AI2118" s="2"/>
    </row>
    <row r="2119" spans="1:35">
      <c r="A2119" s="1" t="str">
        <f>_xlfn.LET(_xlpm.sep," : ",CONCATENATE(O2119,_xlpm.sep,P2119))</f>
        <v>~brah~ : [bɹæ]</v>
      </c>
      <c r="B2119" s="1">
        <f>_xlfn.LET(_xlpm.d,$G2119,_xlpm.k,_xlfn.CONCAT(LEFT(TRIM(B$1),1),"*"),COUNTIF(_xlpm.d,_xlpm.k))</f>
        <v>0</v>
      </c>
      <c r="C2119" s="1">
        <f>_xlfn.LET(_xlpm.d,$G2119,_xlpm.k,_xlfn.CONCAT(LEFT(TRIM(C$1),1),"*"),COUNTIF(_xlpm.d,_xlpm.k))</f>
        <v>0</v>
      </c>
      <c r="D2119" s="1">
        <f>_xlfn.LET(_xlpm.d,$G2119,_xlpm.k,_xlfn.CONCAT(LEFT(TRIM(D$1),1),"*"),COUNTIF(_xlpm.d,_xlpm.k))</f>
        <v>0</v>
      </c>
      <c r="E2119" s="1">
        <f>LOG(F2119+1,10)</f>
        <v>0.30102999566398114</v>
      </c>
      <c r="F2119" s="7">
        <v>1</v>
      </c>
      <c r="G2119" s="9" t="s">
        <v>362</v>
      </c>
      <c r="H2119" s="4">
        <f>F2119/freq.sum.r6e</f>
        <v>4.9701789264413521E-5</v>
      </c>
      <c r="I2119" s="1" t="str">
        <f>_xlfn.LET(_xlpm.sep,":",_xlpm.w,$G2119,LEFT(_xlpm.w,FIND(_xlpm.sep,_xlpm.w)-1))</f>
        <v>bɹæ</v>
      </c>
      <c r="J2119" s="1" t="str">
        <f>_xlfn.LET(_xlpm.sep,":",_xlpm.w,$G2119,RIGHT(_xlpm.w,LEN(_xlpm.w)-FIND(_xlpm.sep,_xlpm.w)))</f>
        <v>brah</v>
      </c>
      <c r="K2119" s="10">
        <f>_xlfn.LET(_xlpm.w,I2119,LEN(_xlpm.w))</f>
        <v>3</v>
      </c>
      <c r="L2119" s="10">
        <f>_xlfn.LET(_xlpm.w,J2119,LEN(_xlpm.w))</f>
        <v>4</v>
      </c>
      <c r="M2119" s="10">
        <f>_xlfn.LET(_xlpm.a,K2119,_xlpm.b,L2119,MAX(_xlpm.a,_xlpm.b))</f>
        <v>4</v>
      </c>
      <c r="N2119" s="10">
        <f>_xlfn.LET(_xlpm.d,(K2119,L2119),MAX(_xlpm.d)-MIN(_xlpm.d))</f>
        <v>1</v>
      </c>
      <c r="O2119" s="1" t="str">
        <f>_xlfn.LET(_xlpm.sep,":",_xlpm.w,$G2119,_xlfn.CONCAT("~",RIGHT(_xlpm.w,LEN(_xlpm.w)-FIND(_xlpm.sep,_xlpm.w)),"~"))</f>
        <v>~brah~</v>
      </c>
      <c r="P2119" s="1" t="str">
        <f>_xlfn.LET(_xlpm.sep,":",_xlpm.w,$G2119,_xlfn.CONCAT("[",LEFT(_xlpm.w,FIND(_xlpm.sep,_xlpm.w)-1),"]"))</f>
        <v>[bɹæ]</v>
      </c>
      <c r="Q2119" s="14" cm="1">
        <f t="array" ref="Q2119">SUM(_xlfn._xlws.FILTER($H$2:$H$7117,_xlfn.MAP($O$2:$O$7117,_xlfn.LAMBDA(_xlpm.x,_xlpm.x=$O2119))))</f>
        <v>1.4910536779324057E-4</v>
      </c>
      <c r="R2119" s="14">
        <f>$H2119/Q2119</f>
        <v>0.33333333333333331</v>
      </c>
      <c r="S2119" s="14" cm="1">
        <f t="array" ref="S2119">SUM(_xlfn._xlws.FILTER($H$2:$H$7117,_xlfn.MAP($P$2:$P$7117,_xlfn.LAMBDA(_xlpm.x,_xlpm.x=$P2119))))</f>
        <v>4.9701789264413521E-5</v>
      </c>
      <c r="T2119" s="14">
        <f>$H2119/S2119</f>
        <v>1</v>
      </c>
      <c r="U2119" s="14">
        <f>_xlfn.LET(_xlpm.freq,F2119,_xlpm.size,M2119+1,_xlpm.F,V2119,LOG(1+_xlpm.freq)*LOG(1+_xlpm.size)*_xlpm.F)</f>
        <v>0.1171234337644549</v>
      </c>
      <c r="V2119" s="14">
        <f>_xlfn.LET(_xlpm.a,T2119,_xlpm.b,R2119,2*_xlpm.a*_xlpm.b/(_xlpm.a+_xlpm.b))</f>
        <v>0.5</v>
      </c>
      <c r="W2119" s="14">
        <f>_xlfn.LET(_xlpm.p,R2119,_xlpm.q,T2119,LOG(_xlpm.p/_xlpm.q))</f>
        <v>-0.47712125471966244</v>
      </c>
      <c r="X2119" s="2"/>
      <c r="AC2119" s="2"/>
      <c r="AH2119" s="2"/>
      <c r="AI2119" s="2"/>
    </row>
    <row r="2120" spans="1:35">
      <c r="A2120" s="1" t="str">
        <f>_xlfn.LET(_xlpm.sep," : ",CONCATENATE(O2120,_xlpm.sep,P2120))</f>
        <v>~flah~ : [flæ]</v>
      </c>
      <c r="B2120" s="1">
        <f>_xlfn.LET(_xlpm.d,$G2120,_xlpm.k,_xlfn.CONCAT(LEFT(TRIM(B$1),1),"*"),COUNTIF(_xlpm.d,_xlpm.k))</f>
        <v>0</v>
      </c>
      <c r="C2120" s="1">
        <f>_xlfn.LET(_xlpm.d,$G2120,_xlpm.k,_xlfn.CONCAT(LEFT(TRIM(C$1),1),"*"),COUNTIF(_xlpm.d,_xlpm.k))</f>
        <v>0</v>
      </c>
      <c r="D2120" s="1">
        <f>_xlfn.LET(_xlpm.d,$G2120,_xlpm.k,_xlfn.CONCAT(LEFT(TRIM(D$1),1),"*"),COUNTIF(_xlpm.d,_xlpm.k))</f>
        <v>0</v>
      </c>
      <c r="E2120" s="1">
        <f>LOG(F2120+1,10)</f>
        <v>0.30102999566398114</v>
      </c>
      <c r="F2120" s="7">
        <v>1</v>
      </c>
      <c r="G2120" s="9" t="s">
        <v>894</v>
      </c>
      <c r="H2120" s="4">
        <f>F2120/freq.sum.r6e</f>
        <v>4.9701789264413521E-5</v>
      </c>
      <c r="I2120" s="1" t="str">
        <f>_xlfn.LET(_xlpm.sep,":",_xlpm.w,$G2120,LEFT(_xlpm.w,FIND(_xlpm.sep,_xlpm.w)-1))</f>
        <v>flæ</v>
      </c>
      <c r="J2120" s="1" t="str">
        <f>_xlfn.LET(_xlpm.sep,":",_xlpm.w,$G2120,RIGHT(_xlpm.w,LEN(_xlpm.w)-FIND(_xlpm.sep,_xlpm.w)))</f>
        <v>flah</v>
      </c>
      <c r="K2120" s="10">
        <f>_xlfn.LET(_xlpm.w,I2120,LEN(_xlpm.w))</f>
        <v>3</v>
      </c>
      <c r="L2120" s="10">
        <f>_xlfn.LET(_xlpm.w,J2120,LEN(_xlpm.w))</f>
        <v>4</v>
      </c>
      <c r="M2120" s="10">
        <f>_xlfn.LET(_xlpm.a,K2120,_xlpm.b,L2120,MAX(_xlpm.a,_xlpm.b))</f>
        <v>4</v>
      </c>
      <c r="N2120" s="10">
        <f>_xlfn.LET(_xlpm.d,(K2120,L2120),MAX(_xlpm.d)-MIN(_xlpm.d))</f>
        <v>1</v>
      </c>
      <c r="O2120" s="1" t="str">
        <f>_xlfn.LET(_xlpm.sep,":",_xlpm.w,$G2120,_xlfn.CONCAT("~",RIGHT(_xlpm.w,LEN(_xlpm.w)-FIND(_xlpm.sep,_xlpm.w)),"~"))</f>
        <v>~flah~</v>
      </c>
      <c r="P2120" s="1" t="str">
        <f>_xlfn.LET(_xlpm.sep,":",_xlpm.w,$G2120,_xlfn.CONCAT("[",LEFT(_xlpm.w,FIND(_xlpm.sep,_xlpm.w)-1),"]"))</f>
        <v>[flæ]</v>
      </c>
      <c r="Q2120" s="14" cm="1">
        <f t="array" ref="Q2120">SUM(_xlfn._xlws.FILTER($H$2:$H$7109,_xlfn.MAP($O$2:$O$7109,_xlfn.LAMBDA(_xlpm.x,_xlpm.x=$O2120))))</f>
        <v>1.4910536779324057E-4</v>
      </c>
      <c r="R2120" s="14">
        <f>$H2120/Q2120</f>
        <v>0.33333333333333331</v>
      </c>
      <c r="S2120" s="14" cm="1">
        <f t="array" ref="S2120">SUM(_xlfn._xlws.FILTER($H$2:$H$7109,_xlfn.MAP($P$2:$P$7109,_xlfn.LAMBDA(_xlpm.x,_xlpm.x=$P2120))))</f>
        <v>4.9701789264413521E-5</v>
      </c>
      <c r="T2120" s="14">
        <f>$H2120/S2120</f>
        <v>1</v>
      </c>
      <c r="U2120" s="14">
        <f>_xlfn.LET(_xlpm.freq,F2120,_xlpm.size,M2120+1,_xlpm.F,V2120,LOG(1+_xlpm.freq)*LOG(1+_xlpm.size)*_xlpm.F)</f>
        <v>0.1171234337644549</v>
      </c>
      <c r="V2120" s="14">
        <f>_xlfn.LET(_xlpm.a,T2120,_xlpm.b,R2120,2*_xlpm.a*_xlpm.b/(_xlpm.a+_xlpm.b))</f>
        <v>0.5</v>
      </c>
      <c r="W2120" s="14">
        <f>_xlfn.LET(_xlpm.p,R2120,_xlpm.q,T2120,LOG(_xlpm.p/_xlpm.q))</f>
        <v>-0.47712125471966244</v>
      </c>
      <c r="X2120" s="2"/>
      <c r="AC2120" s="2"/>
      <c r="AH2120" s="2"/>
      <c r="AI2120" s="2"/>
    </row>
    <row r="2121" spans="1:35">
      <c r="A2121" s="1" t="str">
        <f>_xlfn.LET(_xlpm.sep," : ",CONCATENATE(O2121,_xlpm.sep,P2121))</f>
        <v>~frah~ : [fɹæ]</v>
      </c>
      <c r="B2121" s="1">
        <f>_xlfn.LET(_xlpm.d,$G2121,_xlpm.k,_xlfn.CONCAT(LEFT(TRIM(B$1),1),"*"),COUNTIF(_xlpm.d,_xlpm.k))</f>
        <v>0</v>
      </c>
      <c r="C2121" s="1">
        <f>_xlfn.LET(_xlpm.d,$G2121,_xlpm.k,_xlfn.CONCAT(LEFT(TRIM(C$1),1),"*"),COUNTIF(_xlpm.d,_xlpm.k))</f>
        <v>0</v>
      </c>
      <c r="D2121" s="1">
        <f>_xlfn.LET(_xlpm.d,$G2121,_xlpm.k,_xlfn.CONCAT(LEFT(TRIM(D$1),1),"*"),COUNTIF(_xlpm.d,_xlpm.k))</f>
        <v>0</v>
      </c>
      <c r="E2121" s="1">
        <f>LOG(F2121+1,10)</f>
        <v>0.30102999566398114</v>
      </c>
      <c r="F2121" s="7">
        <v>1</v>
      </c>
      <c r="G2121" s="9" t="s">
        <v>1113</v>
      </c>
      <c r="H2121" s="4">
        <f>F2121/freq.sum.r6e</f>
        <v>4.9701789264413521E-5</v>
      </c>
      <c r="I2121" s="1" t="str">
        <f>_xlfn.LET(_xlpm.sep,":",_xlpm.w,$G2121,LEFT(_xlpm.w,FIND(_xlpm.sep,_xlpm.w)-1))</f>
        <v>fɹæ</v>
      </c>
      <c r="J2121" s="1" t="str">
        <f>_xlfn.LET(_xlpm.sep,":",_xlpm.w,$G2121,RIGHT(_xlpm.w,LEN(_xlpm.w)-FIND(_xlpm.sep,_xlpm.w)))</f>
        <v>frah</v>
      </c>
      <c r="K2121" s="10">
        <f>_xlfn.LET(_xlpm.w,I2121,LEN(_xlpm.w))</f>
        <v>3</v>
      </c>
      <c r="L2121" s="10">
        <f>_xlfn.LET(_xlpm.w,J2121,LEN(_xlpm.w))</f>
        <v>4</v>
      </c>
      <c r="M2121" s="10">
        <f>_xlfn.LET(_xlpm.a,K2121,_xlpm.b,L2121,MAX(_xlpm.a,_xlpm.b))</f>
        <v>4</v>
      </c>
      <c r="N2121" s="10">
        <f>_xlfn.LET(_xlpm.d,(K2121,L2121),MAX(_xlpm.d)-MIN(_xlpm.d))</f>
        <v>1</v>
      </c>
      <c r="O2121" s="1" t="str">
        <f>_xlfn.LET(_xlpm.sep,":",_xlpm.w,$G2121,_xlfn.CONCAT("~",RIGHT(_xlpm.w,LEN(_xlpm.w)-FIND(_xlpm.sep,_xlpm.w)),"~"))</f>
        <v>~frah~</v>
      </c>
      <c r="P2121" s="1" t="str">
        <f>_xlfn.LET(_xlpm.sep,":",_xlpm.w,$G2121,_xlfn.CONCAT("[",LEFT(_xlpm.w,FIND(_xlpm.sep,_xlpm.w)-1),"]"))</f>
        <v>[fɹæ]</v>
      </c>
      <c r="Q2121" s="14" cm="1">
        <f t="array" ref="Q2121">SUM(_xlfn._xlws.FILTER($H$2:$H$7117,_xlfn.MAP($O$2:$O$7117,_xlfn.LAMBDA(_xlpm.x,_xlpm.x=$O2121))))</f>
        <v>1.4910536779324057E-4</v>
      </c>
      <c r="R2121" s="14">
        <f>$H2121/Q2121</f>
        <v>0.33333333333333331</v>
      </c>
      <c r="S2121" s="14" cm="1">
        <f t="array" ref="S2121">SUM(_xlfn._xlws.FILTER($H$2:$H$7117,_xlfn.MAP($P$2:$P$7117,_xlfn.LAMBDA(_xlpm.x,_xlpm.x=$P2121))))</f>
        <v>4.9701789264413521E-5</v>
      </c>
      <c r="T2121" s="14">
        <f>$H2121/S2121</f>
        <v>1</v>
      </c>
      <c r="U2121" s="14">
        <f>_xlfn.LET(_xlpm.freq,F2121,_xlpm.size,M2121+1,_xlpm.F,V2121,LOG(1+_xlpm.freq)*LOG(1+_xlpm.size)*_xlpm.F)</f>
        <v>0.1171234337644549</v>
      </c>
      <c r="V2121" s="14">
        <f>_xlfn.LET(_xlpm.a,T2121,_xlpm.b,R2121,2*_xlpm.a*_xlpm.b/(_xlpm.a+_xlpm.b))</f>
        <v>0.5</v>
      </c>
      <c r="W2121" s="14">
        <f>_xlfn.LET(_xlpm.p,R2121,_xlpm.q,T2121,LOG(_xlpm.p/_xlpm.q))</f>
        <v>-0.47712125471966244</v>
      </c>
      <c r="X2121" s="2"/>
      <c r="AC2121" s="2"/>
      <c r="AH2121" s="2"/>
      <c r="AI2121" s="2"/>
    </row>
    <row r="2122" spans="1:35">
      <c r="A2122" s="1" t="str">
        <f>_xlfn.LET(_xlpm.sep," : ",CONCATENATE(O2122,_xlpm.sep,P2122))</f>
        <v>~crah~ : [kɹæ]</v>
      </c>
      <c r="B2122" s="1">
        <f>_xlfn.LET(_xlpm.d,$G2122,_xlpm.k,_xlfn.CONCAT(LEFT(TRIM(B$1),1),"*"),COUNTIF(_xlpm.d,_xlpm.k))</f>
        <v>0</v>
      </c>
      <c r="C2122" s="1">
        <f>_xlfn.LET(_xlpm.d,$G2122,_xlpm.k,_xlfn.CONCAT(LEFT(TRIM(C$1),1),"*"),COUNTIF(_xlpm.d,_xlpm.k))</f>
        <v>0</v>
      </c>
      <c r="D2122" s="1">
        <f>_xlfn.LET(_xlpm.d,$G2122,_xlpm.k,_xlfn.CONCAT(LEFT(TRIM(D$1),1),"*"),COUNTIF(_xlpm.d,_xlpm.k))</f>
        <v>0</v>
      </c>
      <c r="E2122" s="1">
        <f>LOG(F2122+1,10)</f>
        <v>0.30102999566398114</v>
      </c>
      <c r="F2122" s="7">
        <v>1</v>
      </c>
      <c r="G2122" s="9" t="s">
        <v>1894</v>
      </c>
      <c r="H2122" s="4">
        <f>F2122/freq.sum.r6e</f>
        <v>4.9701789264413521E-5</v>
      </c>
      <c r="I2122" s="1" t="str">
        <f>_xlfn.LET(_xlpm.sep,":",_xlpm.w,$G2122,LEFT(_xlpm.w,FIND(_xlpm.sep,_xlpm.w)-1))</f>
        <v>kɹæ</v>
      </c>
      <c r="J2122" s="1" t="str">
        <f>_xlfn.LET(_xlpm.sep,":",_xlpm.w,$G2122,RIGHT(_xlpm.w,LEN(_xlpm.w)-FIND(_xlpm.sep,_xlpm.w)))</f>
        <v>crah</v>
      </c>
      <c r="K2122" s="10">
        <f>_xlfn.LET(_xlpm.w,I2122,LEN(_xlpm.w))</f>
        <v>3</v>
      </c>
      <c r="L2122" s="10">
        <f>_xlfn.LET(_xlpm.w,J2122,LEN(_xlpm.w))</f>
        <v>4</v>
      </c>
      <c r="M2122" s="10">
        <f>_xlfn.LET(_xlpm.a,K2122,_xlpm.b,L2122,MAX(_xlpm.a,_xlpm.b))</f>
        <v>4</v>
      </c>
      <c r="N2122" s="10">
        <f>_xlfn.LET(_xlpm.d,(K2122,L2122),MAX(_xlpm.d)-MIN(_xlpm.d))</f>
        <v>1</v>
      </c>
      <c r="O2122" s="1" t="str">
        <f>_xlfn.LET(_xlpm.sep,":",_xlpm.w,$G2122,_xlfn.CONCAT("~",RIGHT(_xlpm.w,LEN(_xlpm.w)-FIND(_xlpm.sep,_xlpm.w)),"~"))</f>
        <v>~crah~</v>
      </c>
      <c r="P2122" s="1" t="str">
        <f>_xlfn.LET(_xlpm.sep,":",_xlpm.w,$G2122,_xlfn.CONCAT("[",LEFT(_xlpm.w,FIND(_xlpm.sep,_xlpm.w)-1),"]"))</f>
        <v>[kɹæ]</v>
      </c>
      <c r="Q2122" s="14" cm="1">
        <f t="array" ref="Q2122">SUM(_xlfn._xlws.FILTER($H$2:$H$7117,_xlfn.MAP($O$2:$O$7117,_xlfn.LAMBDA(_xlpm.x,_xlpm.x=$O2122))))</f>
        <v>1.4910536779324057E-4</v>
      </c>
      <c r="R2122" s="14">
        <f>$H2122/Q2122</f>
        <v>0.33333333333333331</v>
      </c>
      <c r="S2122" s="14" cm="1">
        <f t="array" ref="S2122">SUM(_xlfn._xlws.FILTER($H$2:$H$7117,_xlfn.MAP($P$2:$P$7117,_xlfn.LAMBDA(_xlpm.x,_xlpm.x=$P2122))))</f>
        <v>4.9701789264413521E-5</v>
      </c>
      <c r="T2122" s="14">
        <f>$H2122/S2122</f>
        <v>1</v>
      </c>
      <c r="U2122" s="14">
        <f>_xlfn.LET(_xlpm.freq,F2122,_xlpm.size,M2122+1,_xlpm.F,V2122,LOG(1+_xlpm.freq)*LOG(1+_xlpm.size)*_xlpm.F)</f>
        <v>0.1171234337644549</v>
      </c>
      <c r="V2122" s="14">
        <f>_xlfn.LET(_xlpm.a,T2122,_xlpm.b,R2122,2*_xlpm.a*_xlpm.b/(_xlpm.a+_xlpm.b))</f>
        <v>0.5</v>
      </c>
      <c r="W2122" s="14">
        <f>_xlfn.LET(_xlpm.p,R2122,_xlpm.q,T2122,LOG(_xlpm.p/_xlpm.q))</f>
        <v>-0.47712125471966244</v>
      </c>
      <c r="X2122" s="2"/>
      <c r="AC2122" s="2"/>
      <c r="AH2122" s="2"/>
      <c r="AI2122" s="2"/>
    </row>
    <row r="2123" spans="1:35">
      <c r="A2123" s="1" t="str">
        <f>_xlfn.LET(_xlpm.sep," : ",CONCATENATE(O2123,_xlpm.sep,P2123))</f>
        <v>~ntah~ : [ntæ]</v>
      </c>
      <c r="B2123" s="1">
        <f>_xlfn.LET(_xlpm.d,$G2123,_xlpm.k,_xlfn.CONCAT(LEFT(TRIM(B$1),1),"*"),COUNTIF(_xlpm.d,_xlpm.k))</f>
        <v>0</v>
      </c>
      <c r="C2123" s="1">
        <f>_xlfn.LET(_xlpm.d,$G2123,_xlpm.k,_xlfn.CONCAT(LEFT(TRIM(C$1),1),"*"),COUNTIF(_xlpm.d,_xlpm.k))</f>
        <v>0</v>
      </c>
      <c r="D2123" s="1">
        <f>_xlfn.LET(_xlpm.d,$G2123,_xlpm.k,_xlfn.CONCAT(LEFT(TRIM(D$1),1),"*"),COUNTIF(_xlpm.d,_xlpm.k))</f>
        <v>1</v>
      </c>
      <c r="E2123" s="1">
        <f>LOG(F2123+1,10)</f>
        <v>0.30102999566398114</v>
      </c>
      <c r="F2123" s="7">
        <v>1</v>
      </c>
      <c r="G2123" s="9" t="s">
        <v>3156</v>
      </c>
      <c r="H2123" s="4">
        <f>F2123/freq.sum.r6e</f>
        <v>4.9701789264413521E-5</v>
      </c>
      <c r="I2123" s="1" t="str">
        <f>_xlfn.LET(_xlpm.sep,":",_xlpm.w,$G2123,LEFT(_xlpm.w,FIND(_xlpm.sep,_xlpm.w)-1))</f>
        <v>ntæ</v>
      </c>
      <c r="J2123" s="1" t="str">
        <f>_xlfn.LET(_xlpm.sep,":",_xlpm.w,$G2123,RIGHT(_xlpm.w,LEN(_xlpm.w)-FIND(_xlpm.sep,_xlpm.w)))</f>
        <v>ntah</v>
      </c>
      <c r="K2123" s="10">
        <f>_xlfn.LET(_xlpm.w,I2123,LEN(_xlpm.w))</f>
        <v>3</v>
      </c>
      <c r="L2123" s="10">
        <f>_xlfn.LET(_xlpm.w,J2123,LEN(_xlpm.w))</f>
        <v>4</v>
      </c>
      <c r="M2123" s="10">
        <f>_xlfn.LET(_xlpm.a,K2123,_xlpm.b,L2123,MAX(_xlpm.a,_xlpm.b))</f>
        <v>4</v>
      </c>
      <c r="N2123" s="10">
        <f>_xlfn.LET(_xlpm.d,(K2123,L2123),MAX(_xlpm.d)-MIN(_xlpm.d))</f>
        <v>1</v>
      </c>
      <c r="O2123" s="1" t="str">
        <f>_xlfn.LET(_xlpm.sep,":",_xlpm.w,$G2123,_xlfn.CONCAT("~",RIGHT(_xlpm.w,LEN(_xlpm.w)-FIND(_xlpm.sep,_xlpm.w)),"~"))</f>
        <v>~ntah~</v>
      </c>
      <c r="P2123" s="1" t="str">
        <f>_xlfn.LET(_xlpm.sep,":",_xlpm.w,$G2123,_xlfn.CONCAT("[",LEFT(_xlpm.w,FIND(_xlpm.sep,_xlpm.w)-1),"]"))</f>
        <v>[ntæ]</v>
      </c>
      <c r="Q2123" s="14" cm="1">
        <f t="array" ref="Q2123">SUM(_xlfn._xlws.FILTER($H$2:$H$7117,_xlfn.MAP($O$2:$O$7117,_xlfn.LAMBDA(_xlpm.x,_xlpm.x=$O2123))))</f>
        <v>1.4910536779324057E-4</v>
      </c>
      <c r="R2123" s="14">
        <f>$H2123/Q2123</f>
        <v>0.33333333333333331</v>
      </c>
      <c r="S2123" s="14" cm="1">
        <f t="array" ref="S2123">SUM(_xlfn._xlws.FILTER($H$2:$H$7117,_xlfn.MAP($P$2:$P$7117,_xlfn.LAMBDA(_xlpm.x,_xlpm.x=$P2123))))</f>
        <v>4.9701789264413521E-5</v>
      </c>
      <c r="T2123" s="14">
        <f>$H2123/S2123</f>
        <v>1</v>
      </c>
      <c r="U2123" s="14">
        <f>_xlfn.LET(_xlpm.freq,F2123,_xlpm.size,M2123+1,_xlpm.F,V2123,LOG(1+_xlpm.freq)*LOG(1+_xlpm.size)*_xlpm.F)</f>
        <v>0.1171234337644549</v>
      </c>
      <c r="V2123" s="14">
        <f>_xlfn.LET(_xlpm.a,T2123,_xlpm.b,R2123,2*_xlpm.a*_xlpm.b/(_xlpm.a+_xlpm.b))</f>
        <v>0.5</v>
      </c>
      <c r="W2123" s="14">
        <f>_xlfn.LET(_xlpm.p,R2123,_xlpm.q,T2123,LOG(_xlpm.p/_xlpm.q))</f>
        <v>-0.47712125471966244</v>
      </c>
      <c r="X2123" s="2"/>
      <c r="AC2123" s="2"/>
      <c r="AH2123" s="2"/>
      <c r="AI2123" s="2"/>
    </row>
    <row r="2124" spans="1:35">
      <c r="A2124" s="1" t="str">
        <f>_xlfn.LET(_xlpm.sep," : ",CONCATENATE(O2124,_xlpm.sep,P2124))</f>
        <v>~scah~ : [skæ]</v>
      </c>
      <c r="B2124" s="1">
        <f>_xlfn.LET(_xlpm.d,$G2124,_xlpm.k,_xlfn.CONCAT(LEFT(TRIM(B$1),1),"*"),COUNTIF(_xlpm.d,_xlpm.k))</f>
        <v>0</v>
      </c>
      <c r="C2124" s="1">
        <f>_xlfn.LET(_xlpm.d,$G2124,_xlpm.k,_xlfn.CONCAT(LEFT(TRIM(C$1),1),"*"),COUNTIF(_xlpm.d,_xlpm.k))</f>
        <v>0</v>
      </c>
      <c r="D2124" s="1">
        <f>_xlfn.LET(_xlpm.d,$G2124,_xlpm.k,_xlfn.CONCAT(LEFT(TRIM(D$1),1),"*"),COUNTIF(_xlpm.d,_xlpm.k))</f>
        <v>0</v>
      </c>
      <c r="E2124" s="1">
        <f>LOG(F2124+1,10)</f>
        <v>0.30102999566398114</v>
      </c>
      <c r="F2124" s="7">
        <v>1</v>
      </c>
      <c r="G2124" s="9" t="s">
        <v>3968</v>
      </c>
      <c r="H2124" s="4">
        <f>F2124/freq.sum.r6e</f>
        <v>4.9701789264413521E-5</v>
      </c>
      <c r="I2124" s="1" t="str">
        <f>_xlfn.LET(_xlpm.sep,":",_xlpm.w,$G2124,LEFT(_xlpm.w,FIND(_xlpm.sep,_xlpm.w)-1))</f>
        <v>skæ</v>
      </c>
      <c r="J2124" s="1" t="str">
        <f>_xlfn.LET(_xlpm.sep,":",_xlpm.w,$G2124,RIGHT(_xlpm.w,LEN(_xlpm.w)-FIND(_xlpm.sep,_xlpm.w)))</f>
        <v>scah</v>
      </c>
      <c r="K2124" s="10">
        <f>_xlfn.LET(_xlpm.w,I2124,LEN(_xlpm.w))</f>
        <v>3</v>
      </c>
      <c r="L2124" s="10">
        <f>_xlfn.LET(_xlpm.w,J2124,LEN(_xlpm.w))</f>
        <v>4</v>
      </c>
      <c r="M2124" s="10">
        <f>_xlfn.LET(_xlpm.a,K2124,_xlpm.b,L2124,MAX(_xlpm.a,_xlpm.b))</f>
        <v>4</v>
      </c>
      <c r="N2124" s="10">
        <f>_xlfn.LET(_xlpm.d,(K2124,L2124),MAX(_xlpm.d)-MIN(_xlpm.d))</f>
        <v>1</v>
      </c>
      <c r="O2124" s="1" t="str">
        <f>_xlfn.LET(_xlpm.sep,":",_xlpm.w,$G2124,_xlfn.CONCAT("~",RIGHT(_xlpm.w,LEN(_xlpm.w)-FIND(_xlpm.sep,_xlpm.w)),"~"))</f>
        <v>~scah~</v>
      </c>
      <c r="P2124" s="1" t="str">
        <f>_xlfn.LET(_xlpm.sep,":",_xlpm.w,$G2124,_xlfn.CONCAT("[",LEFT(_xlpm.w,FIND(_xlpm.sep,_xlpm.w)-1),"]"))</f>
        <v>[skæ]</v>
      </c>
      <c r="Q2124" s="14" cm="1">
        <f t="array" ref="Q2124">SUM(_xlfn._xlws.FILTER($H$2:$H$7117,_xlfn.MAP($O$2:$O$7117,_xlfn.LAMBDA(_xlpm.x,_xlpm.x=$O2124))))</f>
        <v>1.4910536779324057E-4</v>
      </c>
      <c r="R2124" s="14">
        <f>$H2124/Q2124</f>
        <v>0.33333333333333331</v>
      </c>
      <c r="S2124" s="14" cm="1">
        <f t="array" ref="S2124">SUM(_xlfn._xlws.FILTER($H$2:$H$7117,_xlfn.MAP($P$2:$P$7117,_xlfn.LAMBDA(_xlpm.x,_xlpm.x=$P2124))))</f>
        <v>4.9701789264413521E-5</v>
      </c>
      <c r="T2124" s="14">
        <f>$H2124/S2124</f>
        <v>1</v>
      </c>
      <c r="U2124" s="14">
        <f>_xlfn.LET(_xlpm.freq,F2124,_xlpm.size,M2124+1,_xlpm.F,V2124,LOG(1+_xlpm.freq)*LOG(1+_xlpm.size)*_xlpm.F)</f>
        <v>0.1171234337644549</v>
      </c>
      <c r="V2124" s="14">
        <f>_xlfn.LET(_xlpm.a,T2124,_xlpm.b,R2124,2*_xlpm.a*_xlpm.b/(_xlpm.a+_xlpm.b))</f>
        <v>0.5</v>
      </c>
      <c r="W2124" s="14">
        <f>_xlfn.LET(_xlpm.p,R2124,_xlpm.q,T2124,LOG(_xlpm.p/_xlpm.q))</f>
        <v>-0.47712125471966244</v>
      </c>
      <c r="X2124" s="2"/>
      <c r="AC2124" s="2"/>
      <c r="AH2124" s="2"/>
      <c r="AI2124" s="2"/>
    </row>
    <row r="2125" spans="1:35">
      <c r="A2125" s="1" t="str">
        <f>_xlfn.LET(_xlpm.sep," : ",CONCATENATE(O2125,_xlpm.sep,P2125))</f>
        <v>~slah~ : [slæ]</v>
      </c>
      <c r="B2125" s="1">
        <f>_xlfn.LET(_xlpm.d,$G2125,_xlpm.k,_xlfn.CONCAT(LEFT(TRIM(B$1),1),"*"),COUNTIF(_xlpm.d,_xlpm.k))</f>
        <v>0</v>
      </c>
      <c r="C2125" s="1">
        <f>_xlfn.LET(_xlpm.d,$G2125,_xlpm.k,_xlfn.CONCAT(LEFT(TRIM(C$1),1),"*"),COUNTIF(_xlpm.d,_xlpm.k))</f>
        <v>0</v>
      </c>
      <c r="D2125" s="1">
        <f>_xlfn.LET(_xlpm.d,$G2125,_xlpm.k,_xlfn.CONCAT(LEFT(TRIM(D$1),1),"*"),COUNTIF(_xlpm.d,_xlpm.k))</f>
        <v>0</v>
      </c>
      <c r="E2125" s="1">
        <f>LOG(F2125+1,10)</f>
        <v>0.30102999566398114</v>
      </c>
      <c r="F2125" s="7">
        <v>1</v>
      </c>
      <c r="G2125" s="9" t="s">
        <v>4047</v>
      </c>
      <c r="H2125" s="4">
        <f>F2125/freq.sum.r6e</f>
        <v>4.9701789264413521E-5</v>
      </c>
      <c r="I2125" s="1" t="str">
        <f>_xlfn.LET(_xlpm.sep,":",_xlpm.w,$G2125,LEFT(_xlpm.w,FIND(_xlpm.sep,_xlpm.w)-1))</f>
        <v>slæ</v>
      </c>
      <c r="J2125" s="1" t="str">
        <f>_xlfn.LET(_xlpm.sep,":",_xlpm.w,$G2125,RIGHT(_xlpm.w,LEN(_xlpm.w)-FIND(_xlpm.sep,_xlpm.w)))</f>
        <v>slah</v>
      </c>
      <c r="K2125" s="10">
        <f>_xlfn.LET(_xlpm.w,I2125,LEN(_xlpm.w))</f>
        <v>3</v>
      </c>
      <c r="L2125" s="10">
        <f>_xlfn.LET(_xlpm.w,J2125,LEN(_xlpm.w))</f>
        <v>4</v>
      </c>
      <c r="M2125" s="10">
        <f>_xlfn.LET(_xlpm.a,K2125,_xlpm.b,L2125,MAX(_xlpm.a,_xlpm.b))</f>
        <v>4</v>
      </c>
      <c r="N2125" s="10">
        <f>_xlfn.LET(_xlpm.d,(K2125,L2125),MAX(_xlpm.d)-MIN(_xlpm.d))</f>
        <v>1</v>
      </c>
      <c r="O2125" s="1" t="str">
        <f>_xlfn.LET(_xlpm.sep,":",_xlpm.w,$G2125,_xlfn.CONCAT("~",RIGHT(_xlpm.w,LEN(_xlpm.w)-FIND(_xlpm.sep,_xlpm.w)),"~"))</f>
        <v>~slah~</v>
      </c>
      <c r="P2125" s="1" t="str">
        <f>_xlfn.LET(_xlpm.sep,":",_xlpm.w,$G2125,_xlfn.CONCAT("[",LEFT(_xlpm.w,FIND(_xlpm.sep,_xlpm.w)-1),"]"))</f>
        <v>[slæ]</v>
      </c>
      <c r="Q2125" s="14" cm="1">
        <f t="array" ref="Q2125">SUM(_xlfn._xlws.FILTER($H$2:$H$7117,_xlfn.MAP($O$2:$O$7117,_xlfn.LAMBDA(_xlpm.x,_xlpm.x=$O2125))))</f>
        <v>1.4910536779324057E-4</v>
      </c>
      <c r="R2125" s="14">
        <f>$H2125/Q2125</f>
        <v>0.33333333333333331</v>
      </c>
      <c r="S2125" s="14" cm="1">
        <f t="array" ref="S2125">SUM(_xlfn._xlws.FILTER($H$2:$H$7117,_xlfn.MAP($P$2:$P$7117,_xlfn.LAMBDA(_xlpm.x,_xlpm.x=$P2125))))</f>
        <v>4.9701789264413521E-5</v>
      </c>
      <c r="T2125" s="14">
        <f>$H2125/S2125</f>
        <v>1</v>
      </c>
      <c r="U2125" s="14">
        <f>_xlfn.LET(_xlpm.freq,F2125,_xlpm.size,M2125+1,_xlpm.F,V2125,LOG(1+_xlpm.freq)*LOG(1+_xlpm.size)*_xlpm.F)</f>
        <v>0.1171234337644549</v>
      </c>
      <c r="V2125" s="14">
        <f>_xlfn.LET(_xlpm.a,T2125,_xlpm.b,R2125,2*_xlpm.a*_xlpm.b/(_xlpm.a+_xlpm.b))</f>
        <v>0.5</v>
      </c>
      <c r="W2125" s="14">
        <f>_xlfn.LET(_xlpm.p,R2125,_xlpm.q,T2125,LOG(_xlpm.p/_xlpm.q))</f>
        <v>-0.47712125471966244</v>
      </c>
      <c r="X2125" s="2"/>
      <c r="AC2125" s="2"/>
      <c r="AH2125" s="2"/>
      <c r="AI2125" s="2"/>
    </row>
    <row r="2126" spans="1:35">
      <c r="A2126" s="1" t="str">
        <f>_xlfn.LET(_xlpm.sep," : ",CONCATENATE(O2126,_xlpm.sep,P2126))</f>
        <v>~shah~ : [ʃæ]</v>
      </c>
      <c r="B2126" s="1">
        <f>_xlfn.LET(_xlpm.d,$G2126,_xlpm.k,_xlfn.CONCAT(LEFT(TRIM(B$1),1),"*"),COUNTIF(_xlpm.d,_xlpm.k))</f>
        <v>0</v>
      </c>
      <c r="C2126" s="1">
        <f>_xlfn.LET(_xlpm.d,$G2126,_xlpm.k,_xlfn.CONCAT(LEFT(TRIM(C$1),1),"*"),COUNTIF(_xlpm.d,_xlpm.k))</f>
        <v>0</v>
      </c>
      <c r="D2126" s="1">
        <f>_xlfn.LET(_xlpm.d,$G2126,_xlpm.k,_xlfn.CONCAT(LEFT(TRIM(D$1),1),"*"),COUNTIF(_xlpm.d,_xlpm.k))</f>
        <v>0</v>
      </c>
      <c r="E2126" s="1">
        <f>LOG(F2126+1,10)</f>
        <v>0.30102999566398114</v>
      </c>
      <c r="F2126" s="7">
        <v>1</v>
      </c>
      <c r="G2126" s="9" t="s">
        <v>5643</v>
      </c>
      <c r="H2126" s="4">
        <f>F2126/freq.sum.r6e</f>
        <v>4.9701789264413521E-5</v>
      </c>
      <c r="I2126" s="1" t="str">
        <f>_xlfn.LET(_xlpm.sep,":",_xlpm.w,$G2126,LEFT(_xlpm.w,FIND(_xlpm.sep,_xlpm.w)-1))</f>
        <v>ʃæ</v>
      </c>
      <c r="J2126" s="1" t="str">
        <f>_xlfn.LET(_xlpm.sep,":",_xlpm.w,$G2126,RIGHT(_xlpm.w,LEN(_xlpm.w)-FIND(_xlpm.sep,_xlpm.w)))</f>
        <v>shah</v>
      </c>
      <c r="K2126" s="10">
        <f>_xlfn.LET(_xlpm.w,I2126,LEN(_xlpm.w))</f>
        <v>2</v>
      </c>
      <c r="L2126" s="10">
        <f>_xlfn.LET(_xlpm.w,J2126,LEN(_xlpm.w))</f>
        <v>4</v>
      </c>
      <c r="M2126" s="10">
        <f>_xlfn.LET(_xlpm.a,K2126,_xlpm.b,L2126,MAX(_xlpm.a,_xlpm.b))</f>
        <v>4</v>
      </c>
      <c r="N2126" s="10">
        <f>_xlfn.LET(_xlpm.d,(K2126,L2126),MAX(_xlpm.d)-MIN(_xlpm.d))</f>
        <v>2</v>
      </c>
      <c r="O2126" s="1" t="str">
        <f>_xlfn.LET(_xlpm.sep,":",_xlpm.w,$G2126,_xlfn.CONCAT("~",RIGHT(_xlpm.w,LEN(_xlpm.w)-FIND(_xlpm.sep,_xlpm.w)),"~"))</f>
        <v>~shah~</v>
      </c>
      <c r="P2126" s="1" t="str">
        <f>_xlfn.LET(_xlpm.sep,":",_xlpm.w,$G2126,_xlfn.CONCAT("[",LEFT(_xlpm.w,FIND(_xlpm.sep,_xlpm.w)-1),"]"))</f>
        <v>[ʃæ]</v>
      </c>
      <c r="Q2126" s="14" cm="1">
        <f t="array" ref="Q2126">SUM(_xlfn._xlws.FILTER($H$2:$H$7111,_xlfn.MAP($O$2:$O$7111,_xlfn.LAMBDA(_xlpm.x,_xlpm.x=$O2126))))</f>
        <v>1.4910536779324057E-4</v>
      </c>
      <c r="R2126" s="14">
        <f>$H2126/Q2126</f>
        <v>0.33333333333333331</v>
      </c>
      <c r="S2126" s="14" cm="1">
        <f t="array" ref="S2126">SUM(_xlfn._xlws.FILTER($H$2:$H$7111,_xlfn.MAP($P$2:$P$7111,_xlfn.LAMBDA(_xlpm.x,_xlpm.x=$P2126))))</f>
        <v>4.9701789264413521E-5</v>
      </c>
      <c r="T2126" s="14">
        <f>$H2126/S2126</f>
        <v>1</v>
      </c>
      <c r="U2126" s="14">
        <f>_xlfn.LET(_xlpm.freq,F2126,_xlpm.size,M2126+1,_xlpm.F,V2126,LOG(1+_xlpm.freq)*LOG(1+_xlpm.size)*_xlpm.F)</f>
        <v>0.1171234337644549</v>
      </c>
      <c r="V2126" s="14">
        <f>_xlfn.LET(_xlpm.a,T2126,_xlpm.b,R2126,2*_xlpm.a*_xlpm.b/(_xlpm.a+_xlpm.b))</f>
        <v>0.5</v>
      </c>
      <c r="W2126" s="14">
        <f>_xlfn.LET(_xlpm.p,R2126,_xlpm.q,T2126,LOG(_xlpm.p/_xlpm.q))</f>
        <v>-0.47712125471966244</v>
      </c>
      <c r="X2126" s="2"/>
      <c r="AC2126" s="2"/>
      <c r="AH2126" s="2"/>
      <c r="AI2126" s="2"/>
    </row>
    <row r="2127" spans="1:35">
      <c r="A2127" s="1" t="str">
        <f>_xlfn.LET(_xlpm.sep," : ",CONCATENATE(O2127,_xlpm.sep,P2127))</f>
        <v>~grah~ : [ɡɹæ]</v>
      </c>
      <c r="B2127" s="1">
        <f>_xlfn.LET(_xlpm.d,$G2127,_xlpm.k,_xlfn.CONCAT(LEFT(TRIM(B$1),1),"*"),COUNTIF(_xlpm.d,_xlpm.k))</f>
        <v>0</v>
      </c>
      <c r="C2127" s="1">
        <f>_xlfn.LET(_xlpm.d,$G2127,_xlpm.k,_xlfn.CONCAT(LEFT(TRIM(C$1),1),"*"),COUNTIF(_xlpm.d,_xlpm.k))</f>
        <v>0</v>
      </c>
      <c r="D2127" s="1">
        <f>_xlfn.LET(_xlpm.d,$G2127,_xlpm.k,_xlfn.CONCAT(LEFT(TRIM(D$1),1),"*"),COUNTIF(_xlpm.d,_xlpm.k))</f>
        <v>0</v>
      </c>
      <c r="E2127" s="1">
        <f>LOG(F2127+1,10)</f>
        <v>0.30102999566398114</v>
      </c>
      <c r="F2127" s="7">
        <v>1</v>
      </c>
      <c r="G2127" s="9" t="s">
        <v>6921</v>
      </c>
      <c r="H2127" s="4">
        <f>F2127/freq.sum.r6e</f>
        <v>4.9701789264413521E-5</v>
      </c>
      <c r="I2127" s="1" t="str">
        <f>_xlfn.LET(_xlpm.sep,":",_xlpm.w,$G2127,LEFT(_xlpm.w,FIND(_xlpm.sep,_xlpm.w)-1))</f>
        <v>ɡɹæ</v>
      </c>
      <c r="J2127" s="1" t="str">
        <f>_xlfn.LET(_xlpm.sep,":",_xlpm.w,$G2127,RIGHT(_xlpm.w,LEN(_xlpm.w)-FIND(_xlpm.sep,_xlpm.w)))</f>
        <v>grah</v>
      </c>
      <c r="K2127" s="10">
        <f>_xlfn.LET(_xlpm.w,I2127,LEN(_xlpm.w))</f>
        <v>3</v>
      </c>
      <c r="L2127" s="10">
        <f>_xlfn.LET(_xlpm.w,J2127,LEN(_xlpm.w))</f>
        <v>4</v>
      </c>
      <c r="M2127" s="10">
        <f>_xlfn.LET(_xlpm.a,K2127,_xlpm.b,L2127,MAX(_xlpm.a,_xlpm.b))</f>
        <v>4</v>
      </c>
      <c r="N2127" s="10">
        <f>_xlfn.LET(_xlpm.d,(K2127,L2127),MAX(_xlpm.d)-MIN(_xlpm.d))</f>
        <v>1</v>
      </c>
      <c r="O2127" s="1" t="str">
        <f>_xlfn.LET(_xlpm.sep,":",_xlpm.w,$G2127,_xlfn.CONCAT("~",RIGHT(_xlpm.w,LEN(_xlpm.w)-FIND(_xlpm.sep,_xlpm.w)),"~"))</f>
        <v>~grah~</v>
      </c>
      <c r="P2127" s="1" t="str">
        <f>_xlfn.LET(_xlpm.sep,":",_xlpm.w,$G2127,_xlfn.CONCAT("[",LEFT(_xlpm.w,FIND(_xlpm.sep,_xlpm.w)-1),"]"))</f>
        <v>[ɡɹæ]</v>
      </c>
      <c r="Q2127" s="14" cm="1">
        <f t="array" ref="Q2127">SUM(_xlfn._xlws.FILTER($H$2:$H$7117,_xlfn.MAP($O$2:$O$7117,_xlfn.LAMBDA(_xlpm.x,_xlpm.x=$O2127))))</f>
        <v>1.4910536779324057E-4</v>
      </c>
      <c r="R2127" s="14">
        <f>$H2127/Q2127</f>
        <v>0.33333333333333331</v>
      </c>
      <c r="S2127" s="14" cm="1">
        <f t="array" ref="S2127">SUM(_xlfn._xlws.FILTER($H$2:$H$7117,_xlfn.MAP($P$2:$P$7117,_xlfn.LAMBDA(_xlpm.x,_xlpm.x=$P2127))))</f>
        <v>4.9701789264413521E-5</v>
      </c>
      <c r="T2127" s="14">
        <f>$H2127/S2127</f>
        <v>1</v>
      </c>
      <c r="U2127" s="14">
        <f>_xlfn.LET(_xlpm.freq,F2127,_xlpm.size,M2127+1,_xlpm.F,V2127,LOG(1+_xlpm.freq)*LOG(1+_xlpm.size)*_xlpm.F)</f>
        <v>0.1171234337644549</v>
      </c>
      <c r="V2127" s="14">
        <f>_xlfn.LET(_xlpm.a,T2127,_xlpm.b,R2127,2*_xlpm.a*_xlpm.b/(_xlpm.a+_xlpm.b))</f>
        <v>0.5</v>
      </c>
      <c r="W2127" s="14">
        <f>_xlfn.LET(_xlpm.p,R2127,_xlpm.q,T2127,LOG(_xlpm.p/_xlpm.q))</f>
        <v>-0.47712125471966244</v>
      </c>
      <c r="X2127" s="2"/>
      <c r="AC2127" s="2"/>
      <c r="AH2127" s="2"/>
      <c r="AI2127" s="2"/>
    </row>
    <row r="2128" spans="1:35">
      <c r="A2128" s="1" t="str">
        <f>_xlfn.LET(_xlpm.sep," : ",CONCATENATE(O2128,_xlpm.sep,P2128))</f>
        <v>~shou~ : [ʃaʊ]</v>
      </c>
      <c r="B2128" s="1">
        <f>_xlfn.LET(_xlpm.d,$G2128,_xlpm.k,_xlfn.CONCAT(LEFT(TRIM(B$1),1),"*"),COUNTIF(_xlpm.d,_xlpm.k))</f>
        <v>0</v>
      </c>
      <c r="C2128" s="1">
        <f>_xlfn.LET(_xlpm.d,$G2128,_xlpm.k,_xlfn.CONCAT(LEFT(TRIM(C$1),1),"*"),COUNTIF(_xlpm.d,_xlpm.k))</f>
        <v>0</v>
      </c>
      <c r="D2128" s="1">
        <f>_xlfn.LET(_xlpm.d,$G2128,_xlpm.k,_xlfn.CONCAT(LEFT(TRIM(D$1),1),"*"),COUNTIF(_xlpm.d,_xlpm.k))</f>
        <v>0</v>
      </c>
      <c r="E2128" s="1">
        <f>LOG(F2128+1,10)</f>
        <v>0.30102999566398114</v>
      </c>
      <c r="F2128" s="7">
        <v>1</v>
      </c>
      <c r="G2128" s="9" t="s">
        <v>5674</v>
      </c>
      <c r="H2128" s="4">
        <f>F2128/freq.sum.r6e</f>
        <v>4.9701789264413521E-5</v>
      </c>
      <c r="I2128" s="1" t="str">
        <f>_xlfn.LET(_xlpm.sep,":",_xlpm.w,$G2128,LEFT(_xlpm.w,FIND(_xlpm.sep,_xlpm.w)-1))</f>
        <v>ʃaʊ</v>
      </c>
      <c r="J2128" s="1" t="str">
        <f>_xlfn.LET(_xlpm.sep,":",_xlpm.w,$G2128,RIGHT(_xlpm.w,LEN(_xlpm.w)-FIND(_xlpm.sep,_xlpm.w)))</f>
        <v>shou</v>
      </c>
      <c r="K2128" s="10">
        <f>_xlfn.LET(_xlpm.w,I2128,LEN(_xlpm.w))</f>
        <v>3</v>
      </c>
      <c r="L2128" s="10">
        <f>_xlfn.LET(_xlpm.w,J2128,LEN(_xlpm.w))</f>
        <v>4</v>
      </c>
      <c r="M2128" s="10">
        <f>_xlfn.LET(_xlpm.a,K2128,_xlpm.b,L2128,MAX(_xlpm.a,_xlpm.b))</f>
        <v>4</v>
      </c>
      <c r="N2128" s="10">
        <f>_xlfn.LET(_xlpm.d,(K2128,L2128),MAX(_xlpm.d)-MIN(_xlpm.d))</f>
        <v>1</v>
      </c>
      <c r="O2128" s="1" t="str">
        <f>_xlfn.LET(_xlpm.sep,":",_xlpm.w,$G2128,_xlfn.CONCAT("~",RIGHT(_xlpm.w,LEN(_xlpm.w)-FIND(_xlpm.sep,_xlpm.w)),"~"))</f>
        <v>~shou~</v>
      </c>
      <c r="P2128" s="1" t="str">
        <f>_xlfn.LET(_xlpm.sep,":",_xlpm.w,$G2128,_xlfn.CONCAT("[",LEFT(_xlpm.w,FIND(_xlpm.sep,_xlpm.w)-1),"]"))</f>
        <v>[ʃaʊ]</v>
      </c>
      <c r="Q2128" s="14" cm="1">
        <f t="array" ref="Q2128">SUM(_xlfn._xlws.FILTER($H$2:$H$7117,_xlfn.MAP($O$2:$O$7117,_xlfn.LAMBDA(_xlpm.x,_xlpm.x=$O2128))))</f>
        <v>4.4731610337972168E-4</v>
      </c>
      <c r="R2128" s="14">
        <f>$H2128/Q2128</f>
        <v>0.11111111111111112</v>
      </c>
      <c r="S2128" s="14" cm="1">
        <f t="array" ref="S2128">SUM(_xlfn._xlws.FILTER($H$2:$H$7117,_xlfn.MAP($P$2:$P$7117,_xlfn.LAMBDA(_xlpm.x,_xlpm.x=$P2128))))</f>
        <v>1.4910536779324057E-4</v>
      </c>
      <c r="T2128" s="14">
        <f>$H2128/S2128</f>
        <v>0.33333333333333331</v>
      </c>
      <c r="U2128" s="14">
        <f>_xlfn.LET(_xlpm.freq,F2128,_xlpm.size,M2128+1,_xlpm.F,V2128,LOG(1+_xlpm.freq)*LOG(1+_xlpm.size)*_xlpm.F)</f>
        <v>3.9041144588151631E-2</v>
      </c>
      <c r="V2128" s="14">
        <f>_xlfn.LET(_xlpm.a,T2128,_xlpm.b,R2128,2*_xlpm.a*_xlpm.b/(_xlpm.a+_xlpm.b))</f>
        <v>0.16666666666666666</v>
      </c>
      <c r="W2128" s="14">
        <f>_xlfn.LET(_xlpm.p,R2128,_xlpm.q,T2128,LOG(_xlpm.p/_xlpm.q))</f>
        <v>-0.47712125471966238</v>
      </c>
      <c r="X2128" s="2"/>
      <c r="AC2128" s="2"/>
      <c r="AH2128" s="2"/>
      <c r="AI2128" s="2"/>
    </row>
    <row r="2129" spans="1:35">
      <c r="A2129" s="1" t="str">
        <f>_xlfn.LET(_xlpm.sep," : ",CONCATENATE(O2129,_xlpm.sep,P2129))</f>
        <v>~squa~ : [skwɑ]</v>
      </c>
      <c r="B2129" s="1">
        <f>_xlfn.LET(_xlpm.d,$G2129,_xlpm.k,_xlfn.CONCAT(LEFT(TRIM(B$1),1),"*"),COUNTIF(_xlpm.d,_xlpm.k))</f>
        <v>0</v>
      </c>
      <c r="C2129" s="1">
        <f>_xlfn.LET(_xlpm.d,$G2129,_xlpm.k,_xlfn.CONCAT(LEFT(TRIM(C$1),1),"*"),COUNTIF(_xlpm.d,_xlpm.k))</f>
        <v>0</v>
      </c>
      <c r="D2129" s="1">
        <f>_xlfn.LET(_xlpm.d,$G2129,_xlpm.k,_xlfn.CONCAT(LEFT(TRIM(D$1),1),"*"),COUNTIF(_xlpm.d,_xlpm.k))</f>
        <v>0</v>
      </c>
      <c r="E2129" s="1">
        <f>LOG(F2129+1,10)</f>
        <v>0.30102999566398114</v>
      </c>
      <c r="F2129" s="7">
        <v>1</v>
      </c>
      <c r="G2129" s="9" t="s">
        <v>3993</v>
      </c>
      <c r="H2129" s="4">
        <f>F2129/freq.sum.r6e</f>
        <v>4.9701789264413521E-5</v>
      </c>
      <c r="I2129" s="1" t="str">
        <f>_xlfn.LET(_xlpm.sep,":",_xlpm.w,$G2129,LEFT(_xlpm.w,FIND(_xlpm.sep,_xlpm.w)-1))</f>
        <v>skwɑ</v>
      </c>
      <c r="J2129" s="1" t="str">
        <f>_xlfn.LET(_xlpm.sep,":",_xlpm.w,$G2129,RIGHT(_xlpm.w,LEN(_xlpm.w)-FIND(_xlpm.sep,_xlpm.w)))</f>
        <v>squa</v>
      </c>
      <c r="K2129" s="10">
        <f>_xlfn.LET(_xlpm.w,I2129,LEN(_xlpm.w))</f>
        <v>4</v>
      </c>
      <c r="L2129" s="10">
        <f>_xlfn.LET(_xlpm.w,J2129,LEN(_xlpm.w))</f>
        <v>4</v>
      </c>
      <c r="M2129" s="10">
        <f>_xlfn.LET(_xlpm.a,K2129,_xlpm.b,L2129,MAX(_xlpm.a,_xlpm.b))</f>
        <v>4</v>
      </c>
      <c r="N2129" s="10">
        <f>_xlfn.LET(_xlpm.d,(K2129,L2129),MAX(_xlpm.d)-MIN(_xlpm.d))</f>
        <v>0</v>
      </c>
      <c r="O2129" s="1" t="str">
        <f>_xlfn.LET(_xlpm.sep,":",_xlpm.w,$G2129,_xlfn.CONCAT("~",RIGHT(_xlpm.w,LEN(_xlpm.w)-FIND(_xlpm.sep,_xlpm.w)),"~"))</f>
        <v>~squa~</v>
      </c>
      <c r="P2129" s="1" t="str">
        <f>_xlfn.LET(_xlpm.sep,":",_xlpm.w,$G2129,_xlfn.CONCAT("[",LEFT(_xlpm.w,FIND(_xlpm.sep,_xlpm.w)-1),"]"))</f>
        <v>[skwɑ]</v>
      </c>
      <c r="Q2129" s="14" cm="1">
        <f t="array" ref="Q2129">SUM(_xlfn._xlws.FILTER($H$2:$H$7117,_xlfn.MAP($O$2:$O$7117,_xlfn.LAMBDA(_xlpm.x,_xlpm.x=$O2129))))</f>
        <v>2.9821073558648108E-4</v>
      </c>
      <c r="R2129" s="14">
        <f>$H2129/Q2129</f>
        <v>0.16666666666666669</v>
      </c>
      <c r="S2129" s="14" cm="1">
        <f t="array" ref="S2129">SUM(_xlfn._xlws.FILTER($H$2:$H$7117,_xlfn.MAP($P$2:$P$7117,_xlfn.LAMBDA(_xlpm.x,_xlpm.x=$P2129))))</f>
        <v>9.9403578528827041E-5</v>
      </c>
      <c r="T2129" s="14">
        <f>$H2129/S2129</f>
        <v>0.5</v>
      </c>
      <c r="U2129" s="14">
        <f>_xlfn.LET(_xlpm.freq,F2129,_xlpm.size,M2129+1,_xlpm.F,V2129,LOG(1+_xlpm.freq)*LOG(1+_xlpm.size)*_xlpm.F)</f>
        <v>5.8561716882227451E-2</v>
      </c>
      <c r="V2129" s="14">
        <f>_xlfn.LET(_xlpm.a,T2129,_xlpm.b,R2129,2*_xlpm.a*_xlpm.b/(_xlpm.a+_xlpm.b))</f>
        <v>0.25</v>
      </c>
      <c r="W2129" s="14">
        <f>_xlfn.LET(_xlpm.p,R2129,_xlpm.q,T2129,LOG(_xlpm.p/_xlpm.q))</f>
        <v>-0.47712125471966238</v>
      </c>
      <c r="X2129" s="2"/>
      <c r="AC2129" s="2"/>
      <c r="AH2129" s="2"/>
      <c r="AI2129" s="2"/>
    </row>
    <row r="2130" spans="1:35">
      <c r="A2130" s="1" t="str">
        <f>_xlfn.LET(_xlpm.sep," : ",CONCATENATE(O2130,_xlpm.sep,P2130))</f>
        <v>~slow~ : [sləʊ]</v>
      </c>
      <c r="B2130" s="1">
        <f>_xlfn.LET(_xlpm.d,$G2130,_xlpm.k,_xlfn.CONCAT(LEFT(TRIM(B$1),1),"*"),COUNTIF(_xlpm.d,_xlpm.k))</f>
        <v>0</v>
      </c>
      <c r="C2130" s="1">
        <f>_xlfn.LET(_xlpm.d,$G2130,_xlpm.k,_xlfn.CONCAT(LEFT(TRIM(C$1),1),"*"),COUNTIF(_xlpm.d,_xlpm.k))</f>
        <v>0</v>
      </c>
      <c r="D2130" s="1">
        <f>_xlfn.LET(_xlpm.d,$G2130,_xlpm.k,_xlfn.CONCAT(LEFT(TRIM(D$1),1),"*"),COUNTIF(_xlpm.d,_xlpm.k))</f>
        <v>0</v>
      </c>
      <c r="E2130" s="1">
        <f>LOG(F2130+1,10)</f>
        <v>0.47712125471966244</v>
      </c>
      <c r="F2130" s="7">
        <v>2</v>
      </c>
      <c r="G2130" s="9" t="s">
        <v>4090</v>
      </c>
      <c r="H2130" s="4">
        <f>F2130/freq.sum.r6e</f>
        <v>9.9403578528827041E-5</v>
      </c>
      <c r="I2130" s="1" t="str">
        <f>_xlfn.LET(_xlpm.sep,":",_xlpm.w,$G2130,LEFT(_xlpm.w,FIND(_xlpm.sep,_xlpm.w)-1))</f>
        <v>sləʊ</v>
      </c>
      <c r="J2130" s="1" t="str">
        <f>_xlfn.LET(_xlpm.sep,":",_xlpm.w,$G2130,RIGHT(_xlpm.w,LEN(_xlpm.w)-FIND(_xlpm.sep,_xlpm.w)))</f>
        <v>slow</v>
      </c>
      <c r="K2130" s="10">
        <f>_xlfn.LET(_xlpm.w,I2130,LEN(_xlpm.w))</f>
        <v>4</v>
      </c>
      <c r="L2130" s="10">
        <f>_xlfn.LET(_xlpm.w,J2130,LEN(_xlpm.w))</f>
        <v>4</v>
      </c>
      <c r="M2130" s="10">
        <f>_xlfn.LET(_xlpm.a,K2130,_xlpm.b,L2130,MAX(_xlpm.a,_xlpm.b))</f>
        <v>4</v>
      </c>
      <c r="N2130" s="10">
        <f>_xlfn.LET(_xlpm.d,(K2130,L2130),MAX(_xlpm.d)-MIN(_xlpm.d))</f>
        <v>0</v>
      </c>
      <c r="O2130" s="1" t="str">
        <f>_xlfn.LET(_xlpm.sep,":",_xlpm.w,$G2130,_xlfn.CONCAT("~",RIGHT(_xlpm.w,LEN(_xlpm.w)-FIND(_xlpm.sep,_xlpm.w)),"~"))</f>
        <v>~slow~</v>
      </c>
      <c r="P2130" s="1" t="str">
        <f>_xlfn.LET(_xlpm.sep,":",_xlpm.w,$G2130,_xlfn.CONCAT("[",LEFT(_xlpm.w,FIND(_xlpm.sep,_xlpm.w)-1),"]"))</f>
        <v>[sləʊ]</v>
      </c>
      <c r="Q2130" s="14" cm="1">
        <f t="array" ref="Q2130">SUM(_xlfn._xlws.FILTER($H$2:$H$7117,_xlfn.MAP($O$2:$O$7117,_xlfn.LAMBDA(_xlpm.x,_xlpm.x=$O2130))))</f>
        <v>4.4731610337972168E-4</v>
      </c>
      <c r="R2130" s="14">
        <f>$H2130/Q2130</f>
        <v>0.22222222222222224</v>
      </c>
      <c r="S2130" s="14" cm="1">
        <f t="array" ref="S2130">SUM(_xlfn._xlws.FILTER($H$2:$H$7117,_xlfn.MAP($P$2:$P$7117,_xlfn.LAMBDA(_xlpm.x,_xlpm.x=$P2130))))</f>
        <v>1.4910536779324057E-4</v>
      </c>
      <c r="T2130" s="14">
        <f>$H2130/S2130</f>
        <v>0.66666666666666663</v>
      </c>
      <c r="U2130" s="14">
        <f>_xlfn.LET(_xlpm.freq,F2130,_xlpm.size,M2130+1,_xlpm.F,V2130,LOG(1+_xlpm.freq)*LOG(1+_xlpm.size)*_xlpm.F)</f>
        <v>0.12375750031490608</v>
      </c>
      <c r="V2130" s="14">
        <f>_xlfn.LET(_xlpm.a,T2130,_xlpm.b,R2130,2*_xlpm.a*_xlpm.b/(_xlpm.a+_xlpm.b))</f>
        <v>0.33333333333333331</v>
      </c>
      <c r="W2130" s="14">
        <f>_xlfn.LET(_xlpm.p,R2130,_xlpm.q,T2130,LOG(_xlpm.p/_xlpm.q))</f>
        <v>-0.47712125471966238</v>
      </c>
      <c r="X2130" s="2"/>
      <c r="AC2130" s="2"/>
      <c r="AH2130" s="2"/>
      <c r="AI2130" s="2"/>
    </row>
    <row r="2131" spans="1:35">
      <c r="A2131" s="1" t="str">
        <f>_xlfn.LET(_xlpm.sep," : ",CONCATENATE(O2131,_xlpm.sep,P2131))</f>
        <v>~grou~ : [ɡɹaʊ]</v>
      </c>
      <c r="B2131" s="1">
        <f>_xlfn.LET(_xlpm.d,$G2131,_xlpm.k,_xlfn.CONCAT(LEFT(TRIM(B$1),1),"*"),COUNTIF(_xlpm.d,_xlpm.k))</f>
        <v>0</v>
      </c>
      <c r="C2131" s="1">
        <f>_xlfn.LET(_xlpm.d,$G2131,_xlpm.k,_xlfn.CONCAT(LEFT(TRIM(C$1),1),"*"),COUNTIF(_xlpm.d,_xlpm.k))</f>
        <v>0</v>
      </c>
      <c r="D2131" s="1">
        <f>_xlfn.LET(_xlpm.d,$G2131,_xlpm.k,_xlfn.CONCAT(LEFT(TRIM(D$1),1),"*"),COUNTIF(_xlpm.d,_xlpm.k))</f>
        <v>0</v>
      </c>
      <c r="E2131" s="1">
        <f>LOG(F2131+1,10)</f>
        <v>0.30102999566398114</v>
      </c>
      <c r="F2131" s="7">
        <v>1</v>
      </c>
      <c r="G2131" s="9" t="s">
        <v>6927</v>
      </c>
      <c r="H2131" s="4">
        <f>F2131/freq.sum.r6e</f>
        <v>4.9701789264413521E-5</v>
      </c>
      <c r="I2131" s="1" t="str">
        <f>_xlfn.LET(_xlpm.sep,":",_xlpm.w,$G2131,LEFT(_xlpm.w,FIND(_xlpm.sep,_xlpm.w)-1))</f>
        <v>ɡɹaʊ</v>
      </c>
      <c r="J2131" s="1" t="str">
        <f>_xlfn.LET(_xlpm.sep,":",_xlpm.w,$G2131,RIGHT(_xlpm.w,LEN(_xlpm.w)-FIND(_xlpm.sep,_xlpm.w)))</f>
        <v>grou</v>
      </c>
      <c r="K2131" s="10">
        <f>_xlfn.LET(_xlpm.w,I2131,LEN(_xlpm.w))</f>
        <v>4</v>
      </c>
      <c r="L2131" s="10">
        <f>_xlfn.LET(_xlpm.w,J2131,LEN(_xlpm.w))</f>
        <v>4</v>
      </c>
      <c r="M2131" s="10">
        <f>_xlfn.LET(_xlpm.a,K2131,_xlpm.b,L2131,MAX(_xlpm.a,_xlpm.b))</f>
        <v>4</v>
      </c>
      <c r="N2131" s="10">
        <f>_xlfn.LET(_xlpm.d,(K2131,L2131),MAX(_xlpm.d)-MIN(_xlpm.d))</f>
        <v>0</v>
      </c>
      <c r="O2131" s="1" t="str">
        <f>_xlfn.LET(_xlpm.sep,":",_xlpm.w,$G2131,_xlfn.CONCAT("~",RIGHT(_xlpm.w,LEN(_xlpm.w)-FIND(_xlpm.sep,_xlpm.w)),"~"))</f>
        <v>~grou~</v>
      </c>
      <c r="P2131" s="1" t="str">
        <f>_xlfn.LET(_xlpm.sep,":",_xlpm.w,$G2131,_xlfn.CONCAT("[",LEFT(_xlpm.w,FIND(_xlpm.sep,_xlpm.w)-1),"]"))</f>
        <v>[ɡɹaʊ]</v>
      </c>
      <c r="Q2131" s="14" cm="1">
        <f t="array" ref="Q2131">SUM(_xlfn._xlws.FILTER($H$2:$H$7117,_xlfn.MAP($O$2:$O$7117,_xlfn.LAMBDA(_xlpm.x,_xlpm.x=$O2131))))</f>
        <v>3.9761431411530816E-4</v>
      </c>
      <c r="R2131" s="14">
        <f>$H2131/Q2131</f>
        <v>0.125</v>
      </c>
      <c r="S2131" s="14" cm="1">
        <f t="array" ref="S2131">SUM(_xlfn._xlws.FILTER($H$2:$H$7117,_xlfn.MAP($P$2:$P$7117,_xlfn.LAMBDA(_xlpm.x,_xlpm.x=$P2131))))</f>
        <v>1.4910536779324057E-4</v>
      </c>
      <c r="T2131" s="14">
        <f>$H2131/S2131</f>
        <v>0.33333333333333331</v>
      </c>
      <c r="U2131" s="14">
        <f>_xlfn.LET(_xlpm.freq,F2131,_xlpm.size,M2131+1,_xlpm.F,V2131,LOG(1+_xlpm.freq)*LOG(1+_xlpm.size)*_xlpm.F)</f>
        <v>4.2590339550710878E-2</v>
      </c>
      <c r="V2131" s="14">
        <f>_xlfn.LET(_xlpm.a,T2131,_xlpm.b,R2131,2*_xlpm.a*_xlpm.b/(_xlpm.a+_xlpm.b))</f>
        <v>0.18181818181818182</v>
      </c>
      <c r="W2131" s="14">
        <f>_xlfn.LET(_xlpm.p,R2131,_xlpm.q,T2131,LOG(_xlpm.p/_xlpm.q))</f>
        <v>-0.42596873227228116</v>
      </c>
      <c r="X2131" s="2"/>
      <c r="AC2131" s="2"/>
      <c r="AH2131" s="2"/>
      <c r="AI2131" s="2"/>
    </row>
    <row r="2132" spans="1:35">
      <c r="A2132" s="1" t="str">
        <f>_xlfn.LET(_xlpm.sep," : ",CONCATENATE(O2132,_xlpm.sep,P2132))</f>
        <v>~scri~ : [skɹaɪ]</v>
      </c>
      <c r="B2132" s="1">
        <f>_xlfn.LET(_xlpm.d,$G2132,_xlpm.k,_xlfn.CONCAT(LEFT(TRIM(B$1),1),"*"),COUNTIF(_xlpm.d,_xlpm.k))</f>
        <v>0</v>
      </c>
      <c r="C2132" s="1">
        <f>_xlfn.LET(_xlpm.d,$G2132,_xlpm.k,_xlfn.CONCAT(LEFT(TRIM(C$1),1),"*"),COUNTIF(_xlpm.d,_xlpm.k))</f>
        <v>0</v>
      </c>
      <c r="D2132" s="1">
        <f>_xlfn.LET(_xlpm.d,$G2132,_xlpm.k,_xlfn.CONCAT(LEFT(TRIM(D$1),1),"*"),COUNTIF(_xlpm.d,_xlpm.k))</f>
        <v>0</v>
      </c>
      <c r="E2132" s="1">
        <f>LOG(F2132+1,10)</f>
        <v>0.90308998699194343</v>
      </c>
      <c r="F2132" s="7">
        <v>7</v>
      </c>
      <c r="G2132" s="9" t="s">
        <v>4027</v>
      </c>
      <c r="H2132" s="4">
        <f>F2132/freq.sum.r6e</f>
        <v>3.4791252485089465E-4</v>
      </c>
      <c r="I2132" s="1" t="str">
        <f>_xlfn.LET(_xlpm.sep,":",_xlpm.w,$G2132,LEFT(_xlpm.w,FIND(_xlpm.sep,_xlpm.w)-1))</f>
        <v>skɹaɪ</v>
      </c>
      <c r="J2132" s="1" t="str">
        <f>_xlfn.LET(_xlpm.sep,":",_xlpm.w,$G2132,RIGHT(_xlpm.w,LEN(_xlpm.w)-FIND(_xlpm.sep,_xlpm.w)))</f>
        <v>scri</v>
      </c>
      <c r="K2132" s="10">
        <f>_xlfn.LET(_xlpm.w,I2132,LEN(_xlpm.w))</f>
        <v>5</v>
      </c>
      <c r="L2132" s="10">
        <f>_xlfn.LET(_xlpm.w,J2132,LEN(_xlpm.w))</f>
        <v>4</v>
      </c>
      <c r="M2132" s="10">
        <f>_xlfn.LET(_xlpm.a,K2132,_xlpm.b,L2132,MAX(_xlpm.a,_xlpm.b))</f>
        <v>5</v>
      </c>
      <c r="N2132" s="10">
        <f>_xlfn.LET(_xlpm.d,(K2132,L2132),MAX(_xlpm.d)-MIN(_xlpm.d))</f>
        <v>1</v>
      </c>
      <c r="O2132" s="1" t="str">
        <f>_xlfn.LET(_xlpm.sep,":",_xlpm.w,$G2132,_xlfn.CONCAT("~",RIGHT(_xlpm.w,LEN(_xlpm.w)-FIND(_xlpm.sep,_xlpm.w)),"~"))</f>
        <v>~scri~</v>
      </c>
      <c r="P2132" s="1" t="str">
        <f>_xlfn.LET(_xlpm.sep,":",_xlpm.w,$G2132,_xlfn.CONCAT("[",LEFT(_xlpm.w,FIND(_xlpm.sep,_xlpm.w)-1),"]"))</f>
        <v>[skɹaɪ]</v>
      </c>
      <c r="Q2132" s="14" cm="1">
        <f t="array" ref="Q2132">SUM(_xlfn._xlws.FILTER($H$2:$H$7117,_xlfn.MAP($O$2:$O$7117,_xlfn.LAMBDA(_xlpm.x,_xlpm.x=$O2132))))</f>
        <v>1.4413518886679921E-3</v>
      </c>
      <c r="R2132" s="14">
        <f>$H2132/Q2132</f>
        <v>0.2413793103448276</v>
      </c>
      <c r="S2132" s="14" cm="1">
        <f t="array" ref="S2132">SUM(_xlfn._xlws.FILTER($H$2:$H$7117,_xlfn.MAP($P$2:$P$7117,_xlfn.LAMBDA(_xlpm.x,_xlpm.x=$P2132))))</f>
        <v>5.4671968190854881E-4</v>
      </c>
      <c r="T2132" s="14">
        <f>$H2132/S2132</f>
        <v>0.63636363636363624</v>
      </c>
      <c r="U2132" s="14">
        <f>_xlfn.LET(_xlpm.freq,F2132,_xlpm.size,M2132+1,_xlpm.F,V2132,LOG(1+_xlpm.freq)*LOG(1+_xlpm.size)*_xlpm.F)</f>
        <v>0.26711985228718726</v>
      </c>
      <c r="V2132" s="14">
        <f>_xlfn.LET(_xlpm.a,T2132,_xlpm.b,R2132,2*_xlpm.a*_xlpm.b/(_xlpm.a+_xlpm.b))</f>
        <v>0.35</v>
      </c>
      <c r="W2132" s="14">
        <f>_xlfn.LET(_xlpm.p,R2132,_xlpm.q,T2132,LOG(_xlpm.p/_xlpm.q))</f>
        <v>-0.42100531274073094</v>
      </c>
      <c r="X2132" s="2"/>
      <c r="AC2132" s="2"/>
      <c r="AH2132" s="2"/>
      <c r="AI2132" s="2"/>
    </row>
    <row r="2133" spans="1:35">
      <c r="A2133" s="1" t="str">
        <f>_xlfn.LET(_xlpm.sep," : ",CONCATENATE(O2133,_xlpm.sep,P2133))</f>
        <v>~stri~ : [stɹaɪ]</v>
      </c>
      <c r="B2133" s="1">
        <f>_xlfn.LET(_xlpm.d,$G2133,_xlpm.k,_xlfn.CONCAT(LEFT(TRIM(B$1),1),"*"),COUNTIF(_xlpm.d,_xlpm.k))</f>
        <v>0</v>
      </c>
      <c r="C2133" s="1">
        <f>_xlfn.LET(_xlpm.d,$G2133,_xlpm.k,_xlfn.CONCAT(LEFT(TRIM(C$1),1),"*"),COUNTIF(_xlpm.d,_xlpm.k))</f>
        <v>0</v>
      </c>
      <c r="D2133" s="1">
        <f>_xlfn.LET(_xlpm.d,$G2133,_xlpm.k,_xlfn.CONCAT(LEFT(TRIM(D$1),1),"*"),COUNTIF(_xlpm.d,_xlpm.k))</f>
        <v>0</v>
      </c>
      <c r="E2133" s="1">
        <f>LOG(F2133+1,10)</f>
        <v>0.90308998699194343</v>
      </c>
      <c r="F2133" s="7">
        <v>7</v>
      </c>
      <c r="G2133" s="9" t="s">
        <v>4342</v>
      </c>
      <c r="H2133" s="4">
        <f>F2133/freq.sum.r6e</f>
        <v>3.4791252485089465E-4</v>
      </c>
      <c r="I2133" s="1" t="str">
        <f>_xlfn.LET(_xlpm.sep,":",_xlpm.w,$G2133,LEFT(_xlpm.w,FIND(_xlpm.sep,_xlpm.w)-1))</f>
        <v>stɹaɪ</v>
      </c>
      <c r="J2133" s="1" t="str">
        <f>_xlfn.LET(_xlpm.sep,":",_xlpm.w,$G2133,RIGHT(_xlpm.w,LEN(_xlpm.w)-FIND(_xlpm.sep,_xlpm.w)))</f>
        <v>stri</v>
      </c>
      <c r="K2133" s="10">
        <f>_xlfn.LET(_xlpm.w,I2133,LEN(_xlpm.w))</f>
        <v>5</v>
      </c>
      <c r="L2133" s="10">
        <f>_xlfn.LET(_xlpm.w,J2133,LEN(_xlpm.w))</f>
        <v>4</v>
      </c>
      <c r="M2133" s="10">
        <f>_xlfn.LET(_xlpm.a,K2133,_xlpm.b,L2133,MAX(_xlpm.a,_xlpm.b))</f>
        <v>5</v>
      </c>
      <c r="N2133" s="10">
        <f>_xlfn.LET(_xlpm.d,(K2133,L2133),MAX(_xlpm.d)-MIN(_xlpm.d))</f>
        <v>1</v>
      </c>
      <c r="O2133" s="1" t="str">
        <f>_xlfn.LET(_xlpm.sep,":",_xlpm.w,$G2133,_xlfn.CONCAT("~",RIGHT(_xlpm.w,LEN(_xlpm.w)-FIND(_xlpm.sep,_xlpm.w)),"~"))</f>
        <v>~stri~</v>
      </c>
      <c r="P2133" s="1" t="str">
        <f>_xlfn.LET(_xlpm.sep,":",_xlpm.w,$G2133,_xlfn.CONCAT("[",LEFT(_xlpm.w,FIND(_xlpm.sep,_xlpm.w)-1),"]"))</f>
        <v>[stɹaɪ]</v>
      </c>
      <c r="Q2133" s="14" cm="1">
        <f t="array" ref="Q2133">SUM(_xlfn._xlws.FILTER($H$2:$H$7111,_xlfn.MAP($O$2:$O$7111,_xlfn.LAMBDA(_xlpm.x,_xlpm.x=$O2133))))</f>
        <v>1.4413518886679921E-3</v>
      </c>
      <c r="R2133" s="14">
        <f>$H2133/Q2133</f>
        <v>0.2413793103448276</v>
      </c>
      <c r="S2133" s="14" cm="1">
        <f t="array" ref="S2133">SUM(_xlfn._xlws.FILTER($H$2:$H$7111,_xlfn.MAP($P$2:$P$7111,_xlfn.LAMBDA(_xlpm.x,_xlpm.x=$P2133))))</f>
        <v>5.4671968190854881E-4</v>
      </c>
      <c r="T2133" s="14">
        <f>$H2133/S2133</f>
        <v>0.63636363636363624</v>
      </c>
      <c r="U2133" s="14">
        <f>_xlfn.LET(_xlpm.freq,F2133,_xlpm.size,M2133+1,_xlpm.F,V2133,LOG(1+_xlpm.freq)*LOG(1+_xlpm.size)*_xlpm.F)</f>
        <v>0.26711985228718726</v>
      </c>
      <c r="V2133" s="14">
        <f>_xlfn.LET(_xlpm.a,T2133,_xlpm.b,R2133,2*_xlpm.a*_xlpm.b/(_xlpm.a+_xlpm.b))</f>
        <v>0.35</v>
      </c>
      <c r="W2133" s="14">
        <f>_xlfn.LET(_xlpm.p,R2133,_xlpm.q,T2133,LOG(_xlpm.p/_xlpm.q))</f>
        <v>-0.42100531274073094</v>
      </c>
      <c r="X2133" s="2"/>
      <c r="AC2133" s="2"/>
      <c r="AH2133" s="2"/>
      <c r="AI2133" s="2"/>
    </row>
    <row r="2134" spans="1:35">
      <c r="A2134" s="1" t="str">
        <f>_xlfn.LET(_xlpm.sep," : ",CONCATENATE(O2134,_xlpm.sep,P2134))</f>
        <v>~ghte~ : [ftə]</v>
      </c>
      <c r="B2134" s="1">
        <f>_xlfn.LET(_xlpm.d,$G2134,_xlpm.k,_xlfn.CONCAT(LEFT(TRIM(B$1),1),"*"),COUNTIF(_xlpm.d,_xlpm.k))</f>
        <v>0</v>
      </c>
      <c r="C2134" s="1">
        <f>_xlfn.LET(_xlpm.d,$G2134,_xlpm.k,_xlfn.CONCAT(LEFT(TRIM(C$1),1),"*"),COUNTIF(_xlpm.d,_xlpm.k))</f>
        <v>0</v>
      </c>
      <c r="D2134" s="1">
        <f>_xlfn.LET(_xlpm.d,$G2134,_xlpm.k,_xlfn.CONCAT(LEFT(TRIM(D$1),1),"*"),COUNTIF(_xlpm.d,_xlpm.k))</f>
        <v>0</v>
      </c>
      <c r="E2134" s="1">
        <f>LOG(F2134+1,10)</f>
        <v>0.47712125471966244</v>
      </c>
      <c r="F2134" s="7">
        <v>2</v>
      </c>
      <c r="G2134" s="9" t="s">
        <v>958</v>
      </c>
      <c r="H2134" s="4">
        <f>F2134/freq.sum.r6e</f>
        <v>9.9403578528827041E-5</v>
      </c>
      <c r="I2134" s="1" t="str">
        <f>_xlfn.LET(_xlpm.sep,":",_xlpm.w,$G2134,LEFT(_xlpm.w,FIND(_xlpm.sep,_xlpm.w)-1))</f>
        <v>ftə</v>
      </c>
      <c r="J2134" s="1" t="str">
        <f>_xlfn.LET(_xlpm.sep,":",_xlpm.w,$G2134,RIGHT(_xlpm.w,LEN(_xlpm.w)-FIND(_xlpm.sep,_xlpm.w)))</f>
        <v>ghte</v>
      </c>
      <c r="K2134" s="10">
        <f>_xlfn.LET(_xlpm.w,I2134,LEN(_xlpm.w))</f>
        <v>3</v>
      </c>
      <c r="L2134" s="10">
        <f>_xlfn.LET(_xlpm.w,J2134,LEN(_xlpm.w))</f>
        <v>4</v>
      </c>
      <c r="M2134" s="10">
        <f>_xlfn.LET(_xlpm.a,K2134,_xlpm.b,L2134,MAX(_xlpm.a,_xlpm.b))</f>
        <v>4</v>
      </c>
      <c r="N2134" s="10">
        <f>_xlfn.LET(_xlpm.d,(K2134,L2134),MAX(_xlpm.d)-MIN(_xlpm.d))</f>
        <v>1</v>
      </c>
      <c r="O2134" s="1" t="str">
        <f>_xlfn.LET(_xlpm.sep,":",_xlpm.w,$G2134,_xlfn.CONCAT("~",RIGHT(_xlpm.w,LEN(_xlpm.w)-FIND(_xlpm.sep,_xlpm.w)),"~"))</f>
        <v>~ghte~</v>
      </c>
      <c r="P2134" s="1" t="str">
        <f>_xlfn.LET(_xlpm.sep,":",_xlpm.w,$G2134,_xlfn.CONCAT("[",LEFT(_xlpm.w,FIND(_xlpm.sep,_xlpm.w)-1),"]"))</f>
        <v>[ftə]</v>
      </c>
      <c r="Q2134" s="14" cm="1">
        <f t="array" ref="Q2134">SUM(_xlfn._xlws.FILTER($H$2:$H$7111,_xlfn.MAP($O$2:$O$7111,_xlfn.LAMBDA(_xlpm.x,_xlpm.x=$O2134))))</f>
        <v>1.2922465208747515E-3</v>
      </c>
      <c r="R2134" s="14">
        <f>$H2134/Q2134</f>
        <v>7.6923076923076927E-2</v>
      </c>
      <c r="S2134" s="14" cm="1">
        <f t="array" ref="S2134">SUM(_xlfn._xlws.FILTER($H$2:$H$7111,_xlfn.MAP($P$2:$P$7111,_xlfn.LAMBDA(_xlpm.x,_xlpm.x=$P2134))))</f>
        <v>4.9701789264413525E-4</v>
      </c>
      <c r="T2134" s="14">
        <f>$H2134/S2134</f>
        <v>0.19999999999999998</v>
      </c>
      <c r="U2134" s="14">
        <f>_xlfn.LET(_xlpm.freq,F2134,_xlpm.size,M2134+1,_xlpm.F,V2134,LOG(1+_xlpm.freq)*LOG(1+_xlpm.size)*_xlpm.F)</f>
        <v>4.1252500104968691E-2</v>
      </c>
      <c r="V2134" s="14">
        <f>_xlfn.LET(_xlpm.a,T2134,_xlpm.b,R2134,2*_xlpm.a*_xlpm.b/(_xlpm.a+_xlpm.b))</f>
        <v>0.1111111111111111</v>
      </c>
      <c r="W2134" s="14">
        <f>_xlfn.LET(_xlpm.p,R2134,_xlpm.q,T2134,LOG(_xlpm.p/_xlpm.q))</f>
        <v>-0.41497334797081786</v>
      </c>
      <c r="X2134" s="2"/>
      <c r="AC2134" s="2"/>
      <c r="AH2134" s="2"/>
      <c r="AI2134" s="2"/>
    </row>
    <row r="2135" spans="1:35">
      <c r="A2135" s="1" t="str">
        <f>_xlfn.LET(_xlpm.sep," : ",CONCATENATE(O2135,_xlpm.sep,P2135))</f>
        <v>~blow~ : [blɑ]</v>
      </c>
      <c r="B2135" s="1">
        <f>_xlfn.LET(_xlpm.d,$G2135,_xlpm.k,_xlfn.CONCAT(LEFT(TRIM(B$1),1),"*"),COUNTIF(_xlpm.d,_xlpm.k))</f>
        <v>0</v>
      </c>
      <c r="C2135" s="1">
        <f>_xlfn.LET(_xlpm.d,$G2135,_xlpm.k,_xlfn.CONCAT(LEFT(TRIM(C$1),1),"*"),COUNTIF(_xlpm.d,_xlpm.k))</f>
        <v>0</v>
      </c>
      <c r="D2135" s="1">
        <f>_xlfn.LET(_xlpm.d,$G2135,_xlpm.k,_xlfn.CONCAT(LEFT(TRIM(D$1),1),"*"),COUNTIF(_xlpm.d,_xlpm.k))</f>
        <v>0</v>
      </c>
      <c r="E2135" s="1">
        <f>LOG(F2135+1,10)</f>
        <v>0.30102999566398114</v>
      </c>
      <c r="F2135" s="7">
        <v>1</v>
      </c>
      <c r="G2135" s="9" t="s">
        <v>186</v>
      </c>
      <c r="H2135" s="4">
        <f>F2135/freq.sum.r6e</f>
        <v>4.9701789264413521E-5</v>
      </c>
      <c r="I2135" s="4" t="str">
        <f>_xlfn.LET(_xlpm.sep,":",_xlpm.w,$G2135,LEFT(_xlpm.w,FIND(_xlpm.sep,_xlpm.w)-1))</f>
        <v>blɑ</v>
      </c>
      <c r="J2135" s="4" t="str">
        <f>_xlfn.LET(_xlpm.sep,":",_xlpm.w,$G2135,RIGHT(_xlpm.w,LEN(_xlpm.w)-FIND(_xlpm.sep,_xlpm.w)))</f>
        <v>blow</v>
      </c>
      <c r="K2135" s="10">
        <f>_xlfn.LET(_xlpm.w,I2135,LEN(_xlpm.w))</f>
        <v>3</v>
      </c>
      <c r="L2135" s="10">
        <f>_xlfn.LET(_xlpm.w,J2135,LEN(_xlpm.w))</f>
        <v>4</v>
      </c>
      <c r="M2135" s="10">
        <f>_xlfn.LET(_xlpm.a,K2135,_xlpm.b,L2135,MAX(_xlpm.a,_xlpm.b))</f>
        <v>4</v>
      </c>
      <c r="N2135" s="10">
        <f>_xlfn.LET(_xlpm.d,(K2135,L2135),MAX(_xlpm.d)-MIN(_xlpm.d))</f>
        <v>1</v>
      </c>
      <c r="O2135" s="1" t="str">
        <f>_xlfn.LET(_xlpm.sep,":",_xlpm.w,$G2135,_xlfn.CONCAT("~",RIGHT(_xlpm.w,LEN(_xlpm.w)-FIND(_xlpm.sep,_xlpm.w)),"~"))</f>
        <v>~blow~</v>
      </c>
      <c r="P2135" s="1" t="str">
        <f>_xlfn.LET(_xlpm.sep,":",_xlpm.w,$G2135,_xlfn.CONCAT("[",LEFT(_xlpm.w,FIND(_xlpm.sep,_xlpm.w)-1),"]"))</f>
        <v>[blɑ]</v>
      </c>
      <c r="Q2135" s="14" cm="1">
        <f t="array" ref="Q2135">SUM(_xlfn._xlws.FILTER($H$2:$H$7109,_xlfn.MAP($O$2:$O$7109,_xlfn.LAMBDA(_xlpm.x,_xlpm.x=$O2135))))</f>
        <v>2.4850894632206762E-4</v>
      </c>
      <c r="R2135" s="14">
        <f>$H2135/Q2135</f>
        <v>0.19999999999999998</v>
      </c>
      <c r="S2135" s="14" cm="1">
        <f t="array" ref="S2135">SUM(_xlfn._xlws.FILTER($H$2:$H$7109,_xlfn.MAP($P$2:$P$7109,_xlfn.LAMBDA(_xlpm.x,_xlpm.x=$P2135))))</f>
        <v>9.9403578528827041E-5</v>
      </c>
      <c r="T2135" s="14">
        <f>$H2135/S2135</f>
        <v>0.5</v>
      </c>
      <c r="U2135" s="14">
        <f>_xlfn.LET(_xlpm.freq,F2135,_xlpm.size,M2135+1,_xlpm.F,V2135,LOG(1+_xlpm.freq)*LOG(1+_xlpm.size)*_xlpm.F)</f>
        <v>6.6927676436831368E-2</v>
      </c>
      <c r="V2135" s="14">
        <f>_xlfn.LET(_xlpm.a,T2135,_xlpm.b,R2135,2*_xlpm.a*_xlpm.b/(_xlpm.a+_xlpm.b))</f>
        <v>0.2857142857142857</v>
      </c>
      <c r="W2135" s="14">
        <f>_xlfn.LET(_xlpm.p,R2135,_xlpm.q,T2135,LOG(_xlpm.p/_xlpm.q))</f>
        <v>-0.39794000867203766</v>
      </c>
      <c r="X2135" s="2"/>
      <c r="AC2135" s="2"/>
      <c r="AH2135" s="2"/>
      <c r="AI2135" s="2"/>
    </row>
    <row r="2136" spans="1:35">
      <c r="A2136" s="1" t="str">
        <f>_xlfn.LET(_xlpm.sep," : ",CONCATENATE(O2136,_xlpm.sep,P2136))</f>
        <v>~dlow~ : [dlɑ]</v>
      </c>
      <c r="B2136" s="1">
        <f>_xlfn.LET(_xlpm.d,$G2136,_xlpm.k,_xlfn.CONCAT(LEFT(TRIM(B$1),1),"*"),COUNTIF(_xlpm.d,_xlpm.k))</f>
        <v>0</v>
      </c>
      <c r="C2136" s="1">
        <f>_xlfn.LET(_xlpm.d,$G2136,_xlpm.k,_xlfn.CONCAT(LEFT(TRIM(C$1),1),"*"),COUNTIF(_xlpm.d,_xlpm.k))</f>
        <v>0</v>
      </c>
      <c r="D2136" s="1">
        <f>_xlfn.LET(_xlpm.d,$G2136,_xlpm.k,_xlfn.CONCAT(LEFT(TRIM(D$1),1),"*"),COUNTIF(_xlpm.d,_xlpm.k))</f>
        <v>0</v>
      </c>
      <c r="E2136" s="1">
        <f>LOG(F2136+1,10)</f>
        <v>0.30102999566398114</v>
      </c>
      <c r="F2136" s="7">
        <v>1</v>
      </c>
      <c r="G2136" s="9" t="s">
        <v>463</v>
      </c>
      <c r="H2136" s="4">
        <f>F2136/freq.sum.r6e</f>
        <v>4.9701789264413521E-5</v>
      </c>
      <c r="I2136" s="4" t="str">
        <f>_xlfn.LET(_xlpm.sep,":",_xlpm.w,$G2136,LEFT(_xlpm.w,FIND(_xlpm.sep,_xlpm.w)-1))</f>
        <v>dlɑ</v>
      </c>
      <c r="J2136" s="4" t="str">
        <f>_xlfn.LET(_xlpm.sep,":",_xlpm.w,$G2136,RIGHT(_xlpm.w,LEN(_xlpm.w)-FIND(_xlpm.sep,_xlpm.w)))</f>
        <v>dlow</v>
      </c>
      <c r="K2136" s="10">
        <f>_xlfn.LET(_xlpm.w,I2136,LEN(_xlpm.w))</f>
        <v>3</v>
      </c>
      <c r="L2136" s="10">
        <f>_xlfn.LET(_xlpm.w,J2136,LEN(_xlpm.w))</f>
        <v>4</v>
      </c>
      <c r="M2136" s="10">
        <f>_xlfn.LET(_xlpm.a,K2136,_xlpm.b,L2136,MAX(_xlpm.a,_xlpm.b))</f>
        <v>4</v>
      </c>
      <c r="N2136" s="10">
        <f>_xlfn.LET(_xlpm.d,(K2136,L2136),MAX(_xlpm.d)-MIN(_xlpm.d))</f>
        <v>1</v>
      </c>
      <c r="O2136" s="1" t="str">
        <f>_xlfn.LET(_xlpm.sep,":",_xlpm.w,$G2136,_xlfn.CONCAT("~",RIGHT(_xlpm.w,LEN(_xlpm.w)-FIND(_xlpm.sep,_xlpm.w)),"~"))</f>
        <v>~dlow~</v>
      </c>
      <c r="P2136" s="1" t="str">
        <f>_xlfn.LET(_xlpm.sep,":",_xlpm.w,$G2136,_xlfn.CONCAT("[",LEFT(_xlpm.w,FIND(_xlpm.sep,_xlpm.w)-1),"]"))</f>
        <v>[dlɑ]</v>
      </c>
      <c r="Q2136" s="14" cm="1">
        <f t="array" ref="Q2136">SUM(_xlfn._xlws.FILTER($H$2:$H$7109,_xlfn.MAP($O$2:$O$7109,_xlfn.LAMBDA(_xlpm.x,_xlpm.x=$O2136))))</f>
        <v>2.4850894632206762E-4</v>
      </c>
      <c r="R2136" s="14">
        <f>$H2136/Q2136</f>
        <v>0.19999999999999998</v>
      </c>
      <c r="S2136" s="14" cm="1">
        <f t="array" ref="S2136">SUM(_xlfn._xlws.FILTER($H$2:$H$7109,_xlfn.MAP($P$2:$P$7109,_xlfn.LAMBDA(_xlpm.x,_xlpm.x=$P2136))))</f>
        <v>9.9403578528827041E-5</v>
      </c>
      <c r="T2136" s="14">
        <f>$H2136/S2136</f>
        <v>0.5</v>
      </c>
      <c r="U2136" s="14">
        <f>_xlfn.LET(_xlpm.freq,F2136,_xlpm.size,M2136+1,_xlpm.F,V2136,LOG(1+_xlpm.freq)*LOG(1+_xlpm.size)*_xlpm.F)</f>
        <v>6.6927676436831368E-2</v>
      </c>
      <c r="V2136" s="14">
        <f>_xlfn.LET(_xlpm.a,T2136,_xlpm.b,R2136,2*_xlpm.a*_xlpm.b/(_xlpm.a+_xlpm.b))</f>
        <v>0.2857142857142857</v>
      </c>
      <c r="W2136" s="14">
        <f>_xlfn.LET(_xlpm.p,R2136,_xlpm.q,T2136,LOG(_xlpm.p/_xlpm.q))</f>
        <v>-0.39794000867203766</v>
      </c>
      <c r="X2136" s="2"/>
      <c r="AC2136" s="2"/>
      <c r="AH2136" s="2"/>
      <c r="AI2136" s="2"/>
    </row>
    <row r="2137" spans="1:35">
      <c r="A2137" s="1" t="str">
        <f>_xlfn.LET(_xlpm.sep," : ",CONCATENATE(O2137,_xlpm.sep,P2137))</f>
        <v>~rshi~ : [ɹʃə]</v>
      </c>
      <c r="B2137" s="1">
        <f>_xlfn.LET(_xlpm.d,$G2137,_xlpm.k,_xlfn.CONCAT(LEFT(TRIM(B$1),1),"*"),COUNTIF(_xlpm.d,_xlpm.k))</f>
        <v>1</v>
      </c>
      <c r="C2137" s="1">
        <f>_xlfn.LET(_xlpm.d,$G2137,_xlpm.k,_xlfn.CONCAT(LEFT(TRIM(C$1),1),"*"),COUNTIF(_xlpm.d,_xlpm.k))</f>
        <v>0</v>
      </c>
      <c r="D2137" s="1">
        <f>_xlfn.LET(_xlpm.d,$G2137,_xlpm.k,_xlfn.CONCAT(LEFT(TRIM(D$1),1),"*"),COUNTIF(_xlpm.d,_xlpm.k))</f>
        <v>0</v>
      </c>
      <c r="E2137" s="1">
        <f>LOG(F2137+1,10)</f>
        <v>0.47712125471966244</v>
      </c>
      <c r="F2137" s="7">
        <v>2</v>
      </c>
      <c r="G2137" s="9" t="s">
        <v>7088</v>
      </c>
      <c r="H2137" s="4">
        <f>F2137/freq.sum.r6e</f>
        <v>9.9403578528827041E-5</v>
      </c>
      <c r="I2137" s="1" t="str">
        <f>_xlfn.LET(_xlpm.sep,":",_xlpm.w,$G2137,LEFT(_xlpm.w,FIND(_xlpm.sep,_xlpm.w)-1))</f>
        <v>ɹʃə</v>
      </c>
      <c r="J2137" s="1" t="str">
        <f>_xlfn.LET(_xlpm.sep,":",_xlpm.w,$G2137,RIGHT(_xlpm.w,LEN(_xlpm.w)-FIND(_xlpm.sep,_xlpm.w)))</f>
        <v>rshi</v>
      </c>
      <c r="K2137" s="10">
        <f>_xlfn.LET(_xlpm.w,I2137,LEN(_xlpm.w))</f>
        <v>3</v>
      </c>
      <c r="L2137" s="10">
        <f>_xlfn.LET(_xlpm.w,J2137,LEN(_xlpm.w))</f>
        <v>4</v>
      </c>
      <c r="M2137" s="10">
        <f>_xlfn.LET(_xlpm.a,K2137,_xlpm.b,L2137,MAX(_xlpm.a,_xlpm.b))</f>
        <v>4</v>
      </c>
      <c r="N2137" s="10">
        <f>_xlfn.LET(_xlpm.d,(K2137,L2137),MAX(_xlpm.d)-MIN(_xlpm.d))</f>
        <v>1</v>
      </c>
      <c r="O2137" s="1" t="str">
        <f>_xlfn.LET(_xlpm.sep,":",_xlpm.w,$G2137,_xlfn.CONCAT("~",RIGHT(_xlpm.w,LEN(_xlpm.w)-FIND(_xlpm.sep,_xlpm.w)),"~"))</f>
        <v>~rshi~</v>
      </c>
      <c r="P2137" s="1" t="str">
        <f>_xlfn.LET(_xlpm.sep,":",_xlpm.w,$G2137,_xlfn.CONCAT("[",LEFT(_xlpm.w,FIND(_xlpm.sep,_xlpm.w)-1),"]"))</f>
        <v>[ɹʃə]</v>
      </c>
      <c r="Q2137" s="14" cm="1">
        <f t="array" ref="Q2137">SUM(_xlfn._xlws.FILTER($H$2:$H$7117,_xlfn.MAP($O$2:$O$7117,_xlfn.LAMBDA(_xlpm.x,_xlpm.x=$O2137))))</f>
        <v>1.1928429423459245E-3</v>
      </c>
      <c r="R2137" s="14">
        <f>$H2137/Q2137</f>
        <v>8.3333333333333329E-2</v>
      </c>
      <c r="S2137" s="14" cm="1">
        <f t="array" ref="S2137">SUM(_xlfn._xlws.FILTER($H$2:$H$7117,_xlfn.MAP($P$2:$P$7117,_xlfn.LAMBDA(_xlpm.x,_xlpm.x=$P2137))))</f>
        <v>4.9701789264413525E-4</v>
      </c>
      <c r="T2137" s="14">
        <f>$H2137/S2137</f>
        <v>0.19999999999999998</v>
      </c>
      <c r="U2137" s="14">
        <f>_xlfn.LET(_xlpm.freq,F2137,_xlpm.size,M2137+1,_xlpm.F,V2137,LOG(1+_xlpm.freq)*LOG(1+_xlpm.size)*_xlpm.F)</f>
        <v>4.3679117758202136E-2</v>
      </c>
      <c r="V2137" s="14">
        <f>_xlfn.LET(_xlpm.a,T2137,_xlpm.b,R2137,2*_xlpm.a*_xlpm.b/(_xlpm.a+_xlpm.b))</f>
        <v>0.11764705882352938</v>
      </c>
      <c r="W2137" s="14">
        <f>_xlfn.LET(_xlpm.p,R2137,_xlpm.q,T2137,LOG(_xlpm.p/_xlpm.q))</f>
        <v>-0.38021124171160603</v>
      </c>
      <c r="X2137" s="2"/>
      <c r="AC2137" s="2"/>
      <c r="AH2137" s="2"/>
      <c r="AI2137" s="2"/>
    </row>
    <row r="2138" spans="1:35">
      <c r="A2138" s="1" t="str">
        <f>_xlfn.LET(_xlpm.sep," : ",CONCATENATE(O2138,_xlpm.sep,P2138))</f>
        <v>~slow~ : [slɑ]</v>
      </c>
      <c r="B2138" s="1">
        <f>_xlfn.LET(_xlpm.d,$G2138,_xlpm.k,_xlfn.CONCAT(LEFT(TRIM(B$1),1),"*"),COUNTIF(_xlpm.d,_xlpm.k))</f>
        <v>0</v>
      </c>
      <c r="C2138" s="1">
        <f>_xlfn.LET(_xlpm.d,$G2138,_xlpm.k,_xlfn.CONCAT(LEFT(TRIM(C$1),1),"*"),COUNTIF(_xlpm.d,_xlpm.k))</f>
        <v>0</v>
      </c>
      <c r="D2138" s="1">
        <f>_xlfn.LET(_xlpm.d,$G2138,_xlpm.k,_xlfn.CONCAT(LEFT(TRIM(D$1),1),"*"),COUNTIF(_xlpm.d,_xlpm.k))</f>
        <v>0</v>
      </c>
      <c r="E2138" s="1">
        <f>LOG(F2138+1,10)</f>
        <v>0.30102999566398114</v>
      </c>
      <c r="F2138" s="7">
        <v>1</v>
      </c>
      <c r="G2138" s="9" t="s">
        <v>4082</v>
      </c>
      <c r="H2138" s="4">
        <f>F2138/freq.sum.r6e</f>
        <v>4.9701789264413521E-5</v>
      </c>
      <c r="I2138" s="1" t="str">
        <f>_xlfn.LET(_xlpm.sep,":",_xlpm.w,$G2138,LEFT(_xlpm.w,FIND(_xlpm.sep,_xlpm.w)-1))</f>
        <v>slɑ</v>
      </c>
      <c r="J2138" s="1" t="str">
        <f>_xlfn.LET(_xlpm.sep,":",_xlpm.w,$G2138,RIGHT(_xlpm.w,LEN(_xlpm.w)-FIND(_xlpm.sep,_xlpm.w)))</f>
        <v>slow</v>
      </c>
      <c r="K2138" s="10">
        <f>_xlfn.LET(_xlpm.w,I2138,LEN(_xlpm.w))</f>
        <v>3</v>
      </c>
      <c r="L2138" s="10">
        <f>_xlfn.LET(_xlpm.w,J2138,LEN(_xlpm.w))</f>
        <v>4</v>
      </c>
      <c r="M2138" s="10">
        <f>_xlfn.LET(_xlpm.a,K2138,_xlpm.b,L2138,MAX(_xlpm.a,_xlpm.b))</f>
        <v>4</v>
      </c>
      <c r="N2138" s="10">
        <f>_xlfn.LET(_xlpm.d,(K2138,L2138),MAX(_xlpm.d)-MIN(_xlpm.d))</f>
        <v>1</v>
      </c>
      <c r="O2138" s="1" t="str">
        <f>_xlfn.LET(_xlpm.sep,":",_xlpm.w,$G2138,_xlfn.CONCAT("~",RIGHT(_xlpm.w,LEN(_xlpm.w)-FIND(_xlpm.sep,_xlpm.w)),"~"))</f>
        <v>~slow~</v>
      </c>
      <c r="P2138" s="1" t="str">
        <f>_xlfn.LET(_xlpm.sep,":",_xlpm.w,$G2138,_xlfn.CONCAT("[",LEFT(_xlpm.w,FIND(_xlpm.sep,_xlpm.w)-1),"]"))</f>
        <v>[slɑ]</v>
      </c>
      <c r="Q2138" s="14" cm="1">
        <f t="array" ref="Q2138">SUM(_xlfn._xlws.FILTER($H$2:$H$7117,_xlfn.MAP($O$2:$O$7117,_xlfn.LAMBDA(_xlpm.x,_xlpm.x=$O2138))))</f>
        <v>4.4731610337972168E-4</v>
      </c>
      <c r="R2138" s="14">
        <f>$H2138/Q2138</f>
        <v>0.11111111111111112</v>
      </c>
      <c r="S2138" s="14" cm="1">
        <f t="array" ref="S2138">SUM(_xlfn._xlws.FILTER($H$2:$H$7117,_xlfn.MAP($P$2:$P$7117,_xlfn.LAMBDA(_xlpm.x,_xlpm.x=$P2138))))</f>
        <v>1.9880715705765408E-4</v>
      </c>
      <c r="T2138" s="14">
        <f>$H2138/S2138</f>
        <v>0.25</v>
      </c>
      <c r="U2138" s="14">
        <f>_xlfn.LET(_xlpm.freq,F2138,_xlpm.size,M2138+1,_xlpm.F,V2138,LOG(1+_xlpm.freq)*LOG(1+_xlpm.size)*_xlpm.F)</f>
        <v>3.603797961983228E-2</v>
      </c>
      <c r="V2138" s="14">
        <f>_xlfn.LET(_xlpm.a,T2138,_xlpm.b,R2138,2*_xlpm.a*_xlpm.b/(_xlpm.a+_xlpm.b))</f>
        <v>0.15384615384615385</v>
      </c>
      <c r="W2138" s="14">
        <f>_xlfn.LET(_xlpm.p,R2138,_xlpm.q,T2138,LOG(_xlpm.p/_xlpm.q))</f>
        <v>-0.35218251811136247</v>
      </c>
      <c r="X2138" s="2"/>
      <c r="AC2138" s="2"/>
      <c r="AH2138" s="2"/>
      <c r="AI2138" s="2"/>
    </row>
    <row r="2139" spans="1:35">
      <c r="A2139" s="1" t="str">
        <f>_xlfn.LET(_xlpm.sep," : ",CONCATENATE(O2139,_xlpm.sep,P2139))</f>
        <v>~ltie~ : [ltaɪ]</v>
      </c>
      <c r="B2139" s="1">
        <f>_xlfn.LET(_xlpm.d,$G2139,_xlpm.k,_xlfn.CONCAT(LEFT(TRIM(B$1),1),"*"),COUNTIF(_xlpm.d,_xlpm.k))</f>
        <v>0</v>
      </c>
      <c r="C2139" s="1">
        <f>_xlfn.LET(_xlpm.d,$G2139,_xlpm.k,_xlfn.CONCAT(LEFT(TRIM(C$1),1),"*"),COUNTIF(_xlpm.d,_xlpm.k))</f>
        <v>0</v>
      </c>
      <c r="D2139" s="1">
        <f>_xlfn.LET(_xlpm.d,$G2139,_xlpm.k,_xlfn.CONCAT(LEFT(TRIM(D$1),1),"*"),COUNTIF(_xlpm.d,_xlpm.k))</f>
        <v>0</v>
      </c>
      <c r="E2139" s="1">
        <f>LOG(F2139+1,10)</f>
        <v>0.30102999566398114</v>
      </c>
      <c r="F2139" s="7">
        <v>1</v>
      </c>
      <c r="G2139" s="9" t="s">
        <v>2186</v>
      </c>
      <c r="H2139" s="4">
        <f>F2139/freq.sum.r6e</f>
        <v>4.9701789264413521E-5</v>
      </c>
      <c r="I2139" s="1" t="str">
        <f>_xlfn.LET(_xlpm.sep,":",_xlpm.w,$G2139,LEFT(_xlpm.w,FIND(_xlpm.sep,_xlpm.w)-1))</f>
        <v>ltaɪ</v>
      </c>
      <c r="J2139" s="1" t="str">
        <f>_xlfn.LET(_xlpm.sep,":",_xlpm.w,$G2139,RIGHT(_xlpm.w,LEN(_xlpm.w)-FIND(_xlpm.sep,_xlpm.w)))</f>
        <v>ltie</v>
      </c>
      <c r="K2139" s="10">
        <f>_xlfn.LET(_xlpm.w,I2139,LEN(_xlpm.w))</f>
        <v>4</v>
      </c>
      <c r="L2139" s="10">
        <f>_xlfn.LET(_xlpm.w,J2139,LEN(_xlpm.w))</f>
        <v>4</v>
      </c>
      <c r="M2139" s="10">
        <f>_xlfn.LET(_xlpm.a,K2139,_xlpm.b,L2139,MAX(_xlpm.a,_xlpm.b))</f>
        <v>4</v>
      </c>
      <c r="N2139" s="10">
        <f>_xlfn.LET(_xlpm.d,(K2139,L2139),MAX(_xlpm.d)-MIN(_xlpm.d))</f>
        <v>0</v>
      </c>
      <c r="O2139" s="1" t="str">
        <f>_xlfn.LET(_xlpm.sep,":",_xlpm.w,$G2139,_xlfn.CONCAT("~",RIGHT(_xlpm.w,LEN(_xlpm.w)-FIND(_xlpm.sep,_xlpm.w)),"~"))</f>
        <v>~ltie~</v>
      </c>
      <c r="P2139" s="1" t="str">
        <f>_xlfn.LET(_xlpm.sep,":",_xlpm.w,$G2139,_xlfn.CONCAT("[",LEFT(_xlpm.w,FIND(_xlpm.sep,_xlpm.w)-1),"]"))</f>
        <v>[ltaɪ]</v>
      </c>
      <c r="Q2139" s="14" cm="1">
        <f t="array" ref="Q2139">SUM(_xlfn._xlws.FILTER($H$2:$H$7117,_xlfn.MAP($O$2:$O$7117,_xlfn.LAMBDA(_xlpm.x,_xlpm.x=$O2139))))</f>
        <v>1.1928429423459243E-3</v>
      </c>
      <c r="R2139" s="14">
        <f>$H2139/Q2139</f>
        <v>4.1666666666666671E-2</v>
      </c>
      <c r="S2139" s="14" cm="1">
        <f t="array" ref="S2139">SUM(_xlfn._xlws.FILTER($H$2:$H$7117,_xlfn.MAP($P$2:$P$7117,_xlfn.LAMBDA(_xlpm.x,_xlpm.x=$P2139))))</f>
        <v>5.4671968190854881E-4</v>
      </c>
      <c r="T2139" s="14">
        <f>$H2139/S2139</f>
        <v>9.0909090909090898E-2</v>
      </c>
      <c r="U2139" s="14">
        <f>_xlfn.LET(_xlpm.freq,F2139,_xlpm.size,M2139+1,_xlpm.F,V2139,LOG(1+_xlpm.freq)*LOG(1+_xlpm.size)*_xlpm.F)</f>
        <v>1.3385535287366275E-2</v>
      </c>
      <c r="V2139" s="14">
        <f>_xlfn.LET(_xlpm.a,T2139,_xlpm.b,R2139,2*_xlpm.a*_xlpm.b/(_xlpm.a+_xlpm.b))</f>
        <v>5.7142857142857148E-2</v>
      </c>
      <c r="W2139" s="14">
        <f>_xlfn.LET(_xlpm.p,R2139,_xlpm.q,T2139,LOG(_xlpm.p/_xlpm.q))</f>
        <v>-0.33881855655338089</v>
      </c>
      <c r="X2139" s="2"/>
      <c r="AC2139" s="2"/>
      <c r="AH2139" s="2"/>
      <c r="AI2139" s="2"/>
    </row>
    <row r="2140" spans="1:35">
      <c r="A2140" s="1" t="str">
        <f>_xlfn.LET(_xlpm.sep," : ",CONCATENATE(O2140,_xlpm.sep,P2140))</f>
        <v>~clea~ : [kli]</v>
      </c>
      <c r="B2140" s="1">
        <f>_xlfn.LET(_xlpm.d,$G2140,_xlpm.k,_xlfn.CONCAT(LEFT(TRIM(B$1),1),"*"),COUNTIF(_xlpm.d,_xlpm.k))</f>
        <v>0</v>
      </c>
      <c r="C2140" s="1">
        <f>_xlfn.LET(_xlpm.d,$G2140,_xlpm.k,_xlfn.CONCAT(LEFT(TRIM(C$1),1),"*"),COUNTIF(_xlpm.d,_xlpm.k))</f>
        <v>0</v>
      </c>
      <c r="D2140" s="1">
        <f>_xlfn.LET(_xlpm.d,$G2140,_xlpm.k,_xlfn.CONCAT(LEFT(TRIM(D$1),1),"*"),COUNTIF(_xlpm.d,_xlpm.k))</f>
        <v>0</v>
      </c>
      <c r="E2140" s="1">
        <f>LOG(F2140+1,10)</f>
        <v>0.90308998699194343</v>
      </c>
      <c r="F2140" s="7">
        <v>7</v>
      </c>
      <c r="G2140" s="9" t="s">
        <v>1455</v>
      </c>
      <c r="H2140" s="4">
        <f>F2140/freq.sum.r6e</f>
        <v>3.4791252485089465E-4</v>
      </c>
      <c r="I2140" s="1" t="str">
        <f>_xlfn.LET(_xlpm.sep,":",_xlpm.w,$G2140,LEFT(_xlpm.w,FIND(_xlpm.sep,_xlpm.w)-1))</f>
        <v>kli</v>
      </c>
      <c r="J2140" s="1" t="str">
        <f>_xlfn.LET(_xlpm.sep,":",_xlpm.w,$G2140,RIGHT(_xlpm.w,LEN(_xlpm.w)-FIND(_xlpm.sep,_xlpm.w)))</f>
        <v>clea</v>
      </c>
      <c r="K2140" s="10">
        <f>_xlfn.LET(_xlpm.w,I2140,LEN(_xlpm.w))</f>
        <v>3</v>
      </c>
      <c r="L2140" s="10">
        <f>_xlfn.LET(_xlpm.w,J2140,LEN(_xlpm.w))</f>
        <v>4</v>
      </c>
      <c r="M2140" s="10">
        <f>_xlfn.LET(_xlpm.a,K2140,_xlpm.b,L2140,MAX(_xlpm.a,_xlpm.b))</f>
        <v>4</v>
      </c>
      <c r="N2140" s="10">
        <f>_xlfn.LET(_xlpm.d,(K2140,L2140),MAX(_xlpm.d)-MIN(_xlpm.d))</f>
        <v>1</v>
      </c>
      <c r="O2140" s="1" t="str">
        <f>_xlfn.LET(_xlpm.sep,":",_xlpm.w,$G2140,_xlfn.CONCAT("~",RIGHT(_xlpm.w,LEN(_xlpm.w)-FIND(_xlpm.sep,_xlpm.w)),"~"))</f>
        <v>~clea~</v>
      </c>
      <c r="P2140" s="1" t="str">
        <f>_xlfn.LET(_xlpm.sep,":",_xlpm.w,$G2140,_xlfn.CONCAT("[",LEFT(_xlpm.w,FIND(_xlpm.sep,_xlpm.w)-1),"]"))</f>
        <v>[kli]</v>
      </c>
      <c r="Q2140" s="14" cm="1">
        <f t="array" ref="Q2140">SUM(_xlfn._xlws.FILTER($H$2:$H$7111,_xlfn.MAP($O$2:$O$7111,_xlfn.LAMBDA(_xlpm.x,_xlpm.x=$O2140))))</f>
        <v>1.4413518886679921E-3</v>
      </c>
      <c r="R2140" s="14">
        <f>$H2140/Q2140</f>
        <v>0.2413793103448276</v>
      </c>
      <c r="S2140" s="14" cm="1">
        <f t="array" ref="S2140">SUM(_xlfn._xlws.FILTER($H$2:$H$7111,_xlfn.MAP($P$2:$P$7111,_xlfn.LAMBDA(_xlpm.x,_xlpm.x=$P2140))))</f>
        <v>6.958250497017893E-4</v>
      </c>
      <c r="T2140" s="14">
        <f>$H2140/S2140</f>
        <v>0.5</v>
      </c>
      <c r="U2140" s="14">
        <f>_xlfn.LET(_xlpm.freq,F2140,_xlpm.size,M2140+1,_xlpm.F,V2140,LOG(1+_xlpm.freq)*LOG(1+_xlpm.size)*_xlpm.F)</f>
        <v>0.22879926595847003</v>
      </c>
      <c r="V2140" s="14">
        <f>_xlfn.LET(_xlpm.a,T2140,_xlpm.b,R2140,2*_xlpm.a*_xlpm.b/(_xlpm.a+_xlpm.b))</f>
        <v>0.32558139534883723</v>
      </c>
      <c r="W2140" s="14">
        <f>_xlfn.LET(_xlpm.p,R2140,_xlpm.q,T2140,LOG(_xlpm.p/_xlpm.q))</f>
        <v>-0.31626996222071802</v>
      </c>
      <c r="X2140" s="2"/>
      <c r="AC2140" s="2"/>
      <c r="AH2140" s="2"/>
      <c r="AI2140" s="2"/>
    </row>
    <row r="2141" spans="1:35">
      <c r="A2141" s="1" t="str">
        <f>_xlfn.LET(_xlpm.sep," : ",CONCATENATE(O2141,_xlpm.sep,P2141))</f>
        <v>~togh~ : [təʊ]</v>
      </c>
      <c r="B2141" s="1">
        <f>_xlfn.LET(_xlpm.d,$G2141,_xlpm.k,_xlfn.CONCAT(LEFT(TRIM(B$1),1),"*"),COUNTIF(_xlpm.d,_xlpm.k))</f>
        <v>0</v>
      </c>
      <c r="C2141" s="1">
        <f>_xlfn.LET(_xlpm.d,$G2141,_xlpm.k,_xlfn.CONCAT(LEFT(TRIM(C$1),1),"*"),COUNTIF(_xlpm.d,_xlpm.k))</f>
        <v>0</v>
      </c>
      <c r="D2141" s="1">
        <f>_xlfn.LET(_xlpm.d,$G2141,_xlpm.k,_xlfn.CONCAT(LEFT(TRIM(D$1),1),"*"),COUNTIF(_xlpm.d,_xlpm.k))</f>
        <v>0</v>
      </c>
      <c r="E2141" s="1">
        <f>LOG(F2141+1,10)</f>
        <v>0.30102999566398114</v>
      </c>
      <c r="F2141" s="7">
        <v>1</v>
      </c>
      <c r="G2141" s="9" t="s">
        <v>5016</v>
      </c>
      <c r="H2141" s="4">
        <f>F2141/freq.sum.r6e</f>
        <v>4.9701789264413521E-5</v>
      </c>
      <c r="I2141" s="4" t="str">
        <f>_xlfn.LET(_xlpm.sep,":",_xlpm.w,$G2141,LEFT(_xlpm.w,FIND(_xlpm.sep,_xlpm.w)-1))</f>
        <v>təʊ</v>
      </c>
      <c r="J2141" s="4" t="str">
        <f>_xlfn.LET(_xlpm.sep,":",_xlpm.w,$G2141,RIGHT(_xlpm.w,LEN(_xlpm.w)-FIND(_xlpm.sep,_xlpm.w)))</f>
        <v>togh</v>
      </c>
      <c r="K2141" s="10">
        <f>_xlfn.LET(_xlpm.w,I2141,LEN(_xlpm.w))</f>
        <v>3</v>
      </c>
      <c r="L2141" s="10">
        <f>_xlfn.LET(_xlpm.w,J2141,LEN(_xlpm.w))</f>
        <v>4</v>
      </c>
      <c r="M2141" s="10">
        <f>_xlfn.LET(_xlpm.a,K2141,_xlpm.b,L2141,MAX(_xlpm.a,_xlpm.b))</f>
        <v>4</v>
      </c>
      <c r="N2141" s="10">
        <f>_xlfn.LET(_xlpm.d,(K2141,L2141),MAX(_xlpm.d)-MIN(_xlpm.d))</f>
        <v>1</v>
      </c>
      <c r="O2141" s="1" t="str">
        <f>_xlfn.LET(_xlpm.sep,":",_xlpm.w,$G2141,_xlfn.CONCAT("~",RIGHT(_xlpm.w,LEN(_xlpm.w)-FIND(_xlpm.sep,_xlpm.w)),"~"))</f>
        <v>~togh~</v>
      </c>
      <c r="P2141" s="1" t="str">
        <f>_xlfn.LET(_xlpm.sep,":",_xlpm.w,$G2141,_xlfn.CONCAT("[",LEFT(_xlpm.w,FIND(_xlpm.sep,_xlpm.w)-1),"]"))</f>
        <v>[təʊ]</v>
      </c>
      <c r="Q2141" s="14" cm="1">
        <f t="array" ref="Q2141">SUM(_xlfn._xlws.FILTER($H$2:$H$7109,_xlfn.MAP($O$2:$O$7109,_xlfn.LAMBDA(_xlpm.x,_xlpm.x=$O2141))))</f>
        <v>2.9821073558648114E-4</v>
      </c>
      <c r="R2141" s="14">
        <f>$H2141/Q2141</f>
        <v>0.16666666666666666</v>
      </c>
      <c r="S2141" s="14" cm="1">
        <f t="array" ref="S2141">SUM(_xlfn._xlws.FILTER($H$2:$H$7109,_xlfn.MAP($P$2:$P$7109,_xlfn.LAMBDA(_xlpm.x,_xlpm.x=$P2141))))</f>
        <v>1.4910536779324057E-4</v>
      </c>
      <c r="T2141" s="14">
        <f>$H2141/S2141</f>
        <v>0.33333333333333331</v>
      </c>
      <c r="U2141" s="14">
        <f>_xlfn.LET(_xlpm.freq,F2141,_xlpm.size,M2141+1,_xlpm.F,V2141,LOG(1+_xlpm.freq)*LOG(1+_xlpm.size)*_xlpm.F)</f>
        <v>5.2054859450868844E-2</v>
      </c>
      <c r="V2141" s="14">
        <f>_xlfn.LET(_xlpm.a,T2141,_xlpm.b,R2141,2*_xlpm.a*_xlpm.b/(_xlpm.a+_xlpm.b))</f>
        <v>0.22222222222222221</v>
      </c>
      <c r="W2141" s="14">
        <f>_xlfn.LET(_xlpm.p,R2141,_xlpm.q,T2141,LOG(_xlpm.p/_xlpm.q))</f>
        <v>-0.3010299956639812</v>
      </c>
      <c r="X2141" s="2"/>
      <c r="AC2141" s="2"/>
      <c r="AH2141" s="2"/>
      <c r="AI2141" s="2"/>
    </row>
    <row r="2142" spans="1:35">
      <c r="A2142" s="1" t="str">
        <f>_xlfn.LET(_xlpm.sep," : ",CONCATENATE(O2142,_xlpm.sep,P2142))</f>
        <v>~mpow~ : [mpɑ]</v>
      </c>
      <c r="B2142" s="1">
        <f>_xlfn.LET(_xlpm.d,$G2142,_xlpm.k,_xlfn.CONCAT(LEFT(TRIM(B$1),1),"*"),COUNTIF(_xlpm.d,_xlpm.k))</f>
        <v>0</v>
      </c>
      <c r="C2142" s="1">
        <f>_xlfn.LET(_xlpm.d,$G2142,_xlpm.k,_xlfn.CONCAT(LEFT(TRIM(C$1),1),"*"),COUNTIF(_xlpm.d,_xlpm.k))</f>
        <v>1</v>
      </c>
      <c r="D2142" s="1">
        <f>_xlfn.LET(_xlpm.d,$G2142,_xlpm.k,_xlfn.CONCAT(LEFT(TRIM(D$1),1),"*"),COUNTIF(_xlpm.d,_xlpm.k))</f>
        <v>0</v>
      </c>
      <c r="E2142" s="1">
        <f>LOG(F2142+1,10)</f>
        <v>0.30102999566398114</v>
      </c>
      <c r="F2142" s="7">
        <v>1</v>
      </c>
      <c r="G2142" s="9" t="s">
        <v>2650</v>
      </c>
      <c r="H2142" s="4">
        <f>F2142/freq.sum.r6e</f>
        <v>4.9701789264413521E-5</v>
      </c>
      <c r="I2142" s="1" t="str">
        <f>_xlfn.LET(_xlpm.sep,":",_xlpm.w,$G2142,LEFT(_xlpm.w,FIND(_xlpm.sep,_xlpm.w)-1))</f>
        <v>mpɑ</v>
      </c>
      <c r="J2142" s="1" t="str">
        <f>_xlfn.LET(_xlpm.sep,":",_xlpm.w,$G2142,RIGHT(_xlpm.w,LEN(_xlpm.w)-FIND(_xlpm.sep,_xlpm.w)))</f>
        <v>mpow</v>
      </c>
      <c r="K2142" s="10">
        <f>_xlfn.LET(_xlpm.w,I2142,LEN(_xlpm.w))</f>
        <v>3</v>
      </c>
      <c r="L2142" s="10">
        <f>_xlfn.LET(_xlpm.w,J2142,LEN(_xlpm.w))</f>
        <v>4</v>
      </c>
      <c r="M2142" s="10">
        <f>_xlfn.LET(_xlpm.a,K2142,_xlpm.b,L2142,MAX(_xlpm.a,_xlpm.b))</f>
        <v>4</v>
      </c>
      <c r="N2142" s="10">
        <f>_xlfn.LET(_xlpm.d,(K2142,L2142),MAX(_xlpm.d)-MIN(_xlpm.d))</f>
        <v>1</v>
      </c>
      <c r="O2142" s="1" t="str">
        <f>_xlfn.LET(_xlpm.sep,":",_xlpm.w,$G2142,_xlfn.CONCAT("~",RIGHT(_xlpm.w,LEN(_xlpm.w)-FIND(_xlpm.sep,_xlpm.w)),"~"))</f>
        <v>~mpow~</v>
      </c>
      <c r="P2142" s="1" t="str">
        <f>_xlfn.LET(_xlpm.sep,":",_xlpm.w,$G2142,_xlfn.CONCAT("[",LEFT(_xlpm.w,FIND(_xlpm.sep,_xlpm.w)-1),"]"))</f>
        <v>[mpɑ]</v>
      </c>
      <c r="Q2142" s="14" cm="1">
        <f t="array" ref="Q2142">SUM(_xlfn._xlws.FILTER($H$2:$H$7117,_xlfn.MAP($O$2:$O$7117,_xlfn.LAMBDA(_xlpm.x,_xlpm.x=$O2142))))</f>
        <v>1.9880715705765408E-4</v>
      </c>
      <c r="R2142" s="14">
        <f>$H2142/Q2142</f>
        <v>0.25</v>
      </c>
      <c r="S2142" s="14" cm="1">
        <f t="array" ref="S2142">SUM(_xlfn._xlws.FILTER($H$2:$H$7117,_xlfn.MAP($P$2:$P$7117,_xlfn.LAMBDA(_xlpm.x,_xlpm.x=$P2142))))</f>
        <v>9.9403578528827041E-5</v>
      </c>
      <c r="T2142" s="14">
        <f>$H2142/S2142</f>
        <v>0.5</v>
      </c>
      <c r="U2142" s="14">
        <f>_xlfn.LET(_xlpm.freq,F2142,_xlpm.size,M2142+1,_xlpm.F,V2142,LOG(1+_xlpm.freq)*LOG(1+_xlpm.size)*_xlpm.F)</f>
        <v>7.8082289176303263E-2</v>
      </c>
      <c r="V2142" s="14">
        <f>_xlfn.LET(_xlpm.a,T2142,_xlpm.b,R2142,2*_xlpm.a*_xlpm.b/(_xlpm.a+_xlpm.b))</f>
        <v>0.33333333333333331</v>
      </c>
      <c r="W2142" s="14">
        <f>_xlfn.LET(_xlpm.p,R2142,_xlpm.q,T2142,LOG(_xlpm.p/_xlpm.q))</f>
        <v>-0.3010299956639812</v>
      </c>
      <c r="X2142" s="2"/>
      <c r="AC2142" s="2"/>
      <c r="AH2142" s="2"/>
      <c r="AI2142" s="2"/>
    </row>
    <row r="2143" spans="1:35">
      <c r="A2143" s="1" t="str">
        <f>_xlfn.LET(_xlpm.sep," : ",CONCATENATE(O2143,_xlpm.sep,P2143))</f>
        <v>~glah~ : [ɡlæ]</v>
      </c>
      <c r="B2143" s="1">
        <f>_xlfn.LET(_xlpm.d,$G2143,_xlpm.k,_xlfn.CONCAT(LEFT(TRIM(B$1),1),"*"),COUNTIF(_xlpm.d,_xlpm.k))</f>
        <v>0</v>
      </c>
      <c r="C2143" s="1">
        <f>_xlfn.LET(_xlpm.d,$G2143,_xlpm.k,_xlfn.CONCAT(LEFT(TRIM(C$1),1),"*"),COUNTIF(_xlpm.d,_xlpm.k))</f>
        <v>0</v>
      </c>
      <c r="D2143" s="1">
        <f>_xlfn.LET(_xlpm.d,$G2143,_xlpm.k,_xlfn.CONCAT(LEFT(TRIM(D$1),1),"*"),COUNTIF(_xlpm.d,_xlpm.k))</f>
        <v>0</v>
      </c>
      <c r="E2143" s="1">
        <f>LOG(F2143+1,10)</f>
        <v>0.30102999566398114</v>
      </c>
      <c r="F2143" s="7">
        <v>1</v>
      </c>
      <c r="G2143" s="9" t="s">
        <v>5964</v>
      </c>
      <c r="H2143" s="4">
        <f>F2143/freq.sum.r6e</f>
        <v>4.9701789264413521E-5</v>
      </c>
      <c r="I2143" s="1" t="str">
        <f>_xlfn.LET(_xlpm.sep,":",_xlpm.w,$G2143,LEFT(_xlpm.w,FIND(_xlpm.sep,_xlpm.w)-1))</f>
        <v>ɡlæ</v>
      </c>
      <c r="J2143" s="1" t="str">
        <f>_xlfn.LET(_xlpm.sep,":",_xlpm.w,$G2143,RIGHT(_xlpm.w,LEN(_xlpm.w)-FIND(_xlpm.sep,_xlpm.w)))</f>
        <v>glah</v>
      </c>
      <c r="K2143" s="10">
        <f>_xlfn.LET(_xlpm.w,I2143,LEN(_xlpm.w))</f>
        <v>3</v>
      </c>
      <c r="L2143" s="10">
        <f>_xlfn.LET(_xlpm.w,J2143,LEN(_xlpm.w))</f>
        <v>4</v>
      </c>
      <c r="M2143" s="10">
        <f>_xlfn.LET(_xlpm.a,K2143,_xlpm.b,L2143,MAX(_xlpm.a,_xlpm.b))</f>
        <v>4</v>
      </c>
      <c r="N2143" s="10">
        <f>_xlfn.LET(_xlpm.d,(K2143,L2143),MAX(_xlpm.d)-MIN(_xlpm.d))</f>
        <v>1</v>
      </c>
      <c r="O2143" s="1" t="str">
        <f>_xlfn.LET(_xlpm.sep,":",_xlpm.w,$G2143,_xlfn.CONCAT("~",RIGHT(_xlpm.w,LEN(_xlpm.w)-FIND(_xlpm.sep,_xlpm.w)),"~"))</f>
        <v>~glah~</v>
      </c>
      <c r="P2143" s="1" t="str">
        <f>_xlfn.LET(_xlpm.sep,":",_xlpm.w,$G2143,_xlfn.CONCAT("[",LEFT(_xlpm.w,FIND(_xlpm.sep,_xlpm.w)-1),"]"))</f>
        <v>[ɡlæ]</v>
      </c>
      <c r="Q2143" s="14" cm="1">
        <f t="array" ref="Q2143">SUM(_xlfn._xlws.FILTER($H$2:$H$7111,_xlfn.MAP($O$2:$O$7111,_xlfn.LAMBDA(_xlpm.x,_xlpm.x=$O2143))))</f>
        <v>9.9403578528827041E-5</v>
      </c>
      <c r="R2143" s="14">
        <f>$H2143/Q2143</f>
        <v>0.5</v>
      </c>
      <c r="S2143" s="14" cm="1">
        <f t="array" ref="S2143">SUM(_xlfn._xlws.FILTER($H$2:$H$7111,_xlfn.MAP($P$2:$P$7111,_xlfn.LAMBDA(_xlpm.x,_xlpm.x=$P2143))))</f>
        <v>4.9701789264413521E-5</v>
      </c>
      <c r="T2143" s="14">
        <f>$H2143/S2143</f>
        <v>1</v>
      </c>
      <c r="U2143" s="14">
        <f>_xlfn.LET(_xlpm.freq,F2143,_xlpm.size,M2143+1,_xlpm.F,V2143,LOG(1+_xlpm.freq)*LOG(1+_xlpm.size)*_xlpm.F)</f>
        <v>0.15616457835260653</v>
      </c>
      <c r="V2143" s="14">
        <f>_xlfn.LET(_xlpm.a,T2143,_xlpm.b,R2143,2*_xlpm.a*_xlpm.b/(_xlpm.a+_xlpm.b))</f>
        <v>0.66666666666666663</v>
      </c>
      <c r="W2143" s="14">
        <f>_xlfn.LET(_xlpm.p,R2143,_xlpm.q,T2143,LOG(_xlpm.p/_xlpm.q))</f>
        <v>-0.3010299956639812</v>
      </c>
      <c r="X2143" s="2"/>
      <c r="AC2143" s="2"/>
      <c r="AH2143" s="2"/>
      <c r="AI2143" s="2"/>
    </row>
    <row r="2144" spans="1:35">
      <c r="A2144" s="1" t="str">
        <f>_xlfn.LET(_xlpm.sep," : ",CONCATENATE(O2144,_xlpm.sep,P2144))</f>
        <v>~glah~ : [ɹɡlæ]</v>
      </c>
      <c r="B2144" s="1">
        <f>_xlfn.LET(_xlpm.d,$G2144,_xlpm.k,_xlfn.CONCAT(LEFT(TRIM(B$1),1),"*"),COUNTIF(_xlpm.d,_xlpm.k))</f>
        <v>1</v>
      </c>
      <c r="C2144" s="1">
        <f>_xlfn.LET(_xlpm.d,$G2144,_xlpm.k,_xlfn.CONCAT(LEFT(TRIM(C$1),1),"*"),COUNTIF(_xlpm.d,_xlpm.k))</f>
        <v>0</v>
      </c>
      <c r="D2144" s="1">
        <f>_xlfn.LET(_xlpm.d,$G2144,_xlpm.k,_xlfn.CONCAT(LEFT(TRIM(D$1),1),"*"),COUNTIF(_xlpm.d,_xlpm.k))</f>
        <v>0</v>
      </c>
      <c r="E2144" s="1">
        <f>LOG(F2144+1,10)</f>
        <v>0.30102999566398114</v>
      </c>
      <c r="F2144" s="7">
        <v>1</v>
      </c>
      <c r="G2144" s="9" t="s">
        <v>6959</v>
      </c>
      <c r="H2144" s="4">
        <f>F2144/freq.sum.r6e</f>
        <v>4.9701789264413521E-5</v>
      </c>
      <c r="I2144" s="1" t="str">
        <f>_xlfn.LET(_xlpm.sep,":",_xlpm.w,$G2144,LEFT(_xlpm.w,FIND(_xlpm.sep,_xlpm.w)-1))</f>
        <v>ɹɡlæ</v>
      </c>
      <c r="J2144" s="1" t="str">
        <f>_xlfn.LET(_xlpm.sep,":",_xlpm.w,$G2144,RIGHT(_xlpm.w,LEN(_xlpm.w)-FIND(_xlpm.sep,_xlpm.w)))</f>
        <v>glah</v>
      </c>
      <c r="K2144" s="10">
        <f>_xlfn.LET(_xlpm.w,I2144,LEN(_xlpm.w))</f>
        <v>4</v>
      </c>
      <c r="L2144" s="10">
        <f>_xlfn.LET(_xlpm.w,J2144,LEN(_xlpm.w))</f>
        <v>4</v>
      </c>
      <c r="M2144" s="10">
        <f>_xlfn.LET(_xlpm.a,K2144,_xlpm.b,L2144,MAX(_xlpm.a,_xlpm.b))</f>
        <v>4</v>
      </c>
      <c r="N2144" s="10">
        <f>_xlfn.LET(_xlpm.d,(K2144,L2144),MAX(_xlpm.d)-MIN(_xlpm.d))</f>
        <v>0</v>
      </c>
      <c r="O2144" s="1" t="str">
        <f>_xlfn.LET(_xlpm.sep,":",_xlpm.w,$G2144,_xlfn.CONCAT("~",RIGHT(_xlpm.w,LEN(_xlpm.w)-FIND(_xlpm.sep,_xlpm.w)),"~"))</f>
        <v>~glah~</v>
      </c>
      <c r="P2144" s="1" t="str">
        <f>_xlfn.LET(_xlpm.sep,":",_xlpm.w,$G2144,_xlfn.CONCAT("[",LEFT(_xlpm.w,FIND(_xlpm.sep,_xlpm.w)-1),"]"))</f>
        <v>[ɹɡlæ]</v>
      </c>
      <c r="Q2144" s="14" cm="1">
        <f t="array" ref="Q2144">SUM(_xlfn._xlws.FILTER($H$2:$H$7117,_xlfn.MAP($O$2:$O$7117,_xlfn.LAMBDA(_xlpm.x,_xlpm.x=$O2144))))</f>
        <v>9.9403578528827041E-5</v>
      </c>
      <c r="R2144" s="14">
        <f>$H2144/Q2144</f>
        <v>0.5</v>
      </c>
      <c r="S2144" s="14" cm="1">
        <f t="array" ref="S2144">SUM(_xlfn._xlws.FILTER($H$2:$H$7117,_xlfn.MAP($P$2:$P$7117,_xlfn.LAMBDA(_xlpm.x,_xlpm.x=$P2144))))</f>
        <v>4.9701789264413521E-5</v>
      </c>
      <c r="T2144" s="14">
        <f>$H2144/S2144</f>
        <v>1</v>
      </c>
      <c r="U2144" s="14">
        <f>_xlfn.LET(_xlpm.freq,F2144,_xlpm.size,M2144+1,_xlpm.F,V2144,LOG(1+_xlpm.freq)*LOG(1+_xlpm.size)*_xlpm.F)</f>
        <v>0.15616457835260653</v>
      </c>
      <c r="V2144" s="14">
        <f>_xlfn.LET(_xlpm.a,T2144,_xlpm.b,R2144,2*_xlpm.a*_xlpm.b/(_xlpm.a+_xlpm.b))</f>
        <v>0.66666666666666663</v>
      </c>
      <c r="W2144" s="14">
        <f>_xlfn.LET(_xlpm.p,R2144,_xlpm.q,T2144,LOG(_xlpm.p/_xlpm.q))</f>
        <v>-0.3010299956639812</v>
      </c>
      <c r="X2144" s="2"/>
      <c r="AC2144" s="2"/>
      <c r="AH2144" s="2"/>
      <c r="AI2144" s="2"/>
    </row>
    <row r="2145" spans="1:35">
      <c r="A2145" s="1" t="str">
        <f>_xlfn.LET(_xlpm.sep," : ",CONCATENATE(O2145,_xlpm.sep,P2145))</f>
        <v>~crow~ : [kɹɔ]</v>
      </c>
      <c r="B2145" s="1">
        <f>_xlfn.LET(_xlpm.d,$G2145,_xlpm.k,_xlfn.CONCAT(LEFT(TRIM(B$1),1),"*"),COUNTIF(_xlpm.d,_xlpm.k))</f>
        <v>0</v>
      </c>
      <c r="C2145" s="1">
        <f>_xlfn.LET(_xlpm.d,$G2145,_xlpm.k,_xlfn.CONCAT(LEFT(TRIM(C$1),1),"*"),COUNTIF(_xlpm.d,_xlpm.k))</f>
        <v>0</v>
      </c>
      <c r="D2145" s="1">
        <f>_xlfn.LET(_xlpm.d,$G2145,_xlpm.k,_xlfn.CONCAT(LEFT(TRIM(D$1),1),"*"),COUNTIF(_xlpm.d,_xlpm.k))</f>
        <v>0</v>
      </c>
      <c r="E2145" s="1">
        <f>LOG(F2145+1,10)</f>
        <v>0.30102999566398114</v>
      </c>
      <c r="F2145" s="7">
        <v>1</v>
      </c>
      <c r="G2145" s="9" t="s">
        <v>1974</v>
      </c>
      <c r="H2145" s="4">
        <f>F2145/freq.sum.r6e</f>
        <v>4.9701789264413521E-5</v>
      </c>
      <c r="I2145" s="1" t="str">
        <f>_xlfn.LET(_xlpm.sep,":",_xlpm.w,$G2145,LEFT(_xlpm.w,FIND(_xlpm.sep,_xlpm.w)-1))</f>
        <v>kɹɔ</v>
      </c>
      <c r="J2145" s="1" t="str">
        <f>_xlfn.LET(_xlpm.sep,":",_xlpm.w,$G2145,RIGHT(_xlpm.w,LEN(_xlpm.w)-FIND(_xlpm.sep,_xlpm.w)))</f>
        <v>crow</v>
      </c>
      <c r="K2145" s="10">
        <f>_xlfn.LET(_xlpm.w,I2145,LEN(_xlpm.w))</f>
        <v>3</v>
      </c>
      <c r="L2145" s="10">
        <f>_xlfn.LET(_xlpm.w,J2145,LEN(_xlpm.w))</f>
        <v>4</v>
      </c>
      <c r="M2145" s="10">
        <f>_xlfn.LET(_xlpm.a,K2145,_xlpm.b,L2145,MAX(_xlpm.a,_xlpm.b))</f>
        <v>4</v>
      </c>
      <c r="N2145" s="10">
        <f>_xlfn.LET(_xlpm.d,(K2145,L2145),MAX(_xlpm.d)-MIN(_xlpm.d))</f>
        <v>1</v>
      </c>
      <c r="O2145" s="1" t="str">
        <f>_xlfn.LET(_xlpm.sep,":",_xlpm.w,$G2145,_xlfn.CONCAT("~",RIGHT(_xlpm.w,LEN(_xlpm.w)-FIND(_xlpm.sep,_xlpm.w)),"~"))</f>
        <v>~crow~</v>
      </c>
      <c r="P2145" s="1" t="str">
        <f>_xlfn.LET(_xlpm.sep,":",_xlpm.w,$G2145,_xlfn.CONCAT("[",LEFT(_xlpm.w,FIND(_xlpm.sep,_xlpm.w)-1),"]"))</f>
        <v>[kɹɔ]</v>
      </c>
      <c r="Q2145" s="14" cm="1">
        <f t="array" ref="Q2145">SUM(_xlfn._xlws.FILTER($H$2:$H$7117,_xlfn.MAP($O$2:$O$7117,_xlfn.LAMBDA(_xlpm.x,_xlpm.x=$O2145))))</f>
        <v>5.4671968190854871E-4</v>
      </c>
      <c r="R2145" s="14">
        <f>$H2145/Q2145</f>
        <v>9.0909090909090912E-2</v>
      </c>
      <c r="S2145" s="14" cm="1">
        <f t="array" ref="S2145">SUM(_xlfn._xlws.FILTER($H$2:$H$7117,_xlfn.MAP($P$2:$P$7117,_xlfn.LAMBDA(_xlpm.x,_xlpm.x=$P2145))))</f>
        <v>2.9821073558648114E-4</v>
      </c>
      <c r="T2145" s="14">
        <f>$H2145/S2145</f>
        <v>0.16666666666666666</v>
      </c>
      <c r="U2145" s="14">
        <f>_xlfn.LET(_xlpm.freq,F2145,_xlpm.size,M2145+1,_xlpm.F,V2145,LOG(1+_xlpm.freq)*LOG(1+_xlpm.size)*_xlpm.F)</f>
        <v>2.7558455003401157E-2</v>
      </c>
      <c r="V2145" s="14">
        <f>_xlfn.LET(_xlpm.a,T2145,_xlpm.b,R2145,2*_xlpm.a*_xlpm.b/(_xlpm.a+_xlpm.b))</f>
        <v>0.11764705882352942</v>
      </c>
      <c r="W2145" s="14">
        <f>_xlfn.LET(_xlpm.p,R2145,_xlpm.q,T2145,LOG(_xlpm.p/_xlpm.q))</f>
        <v>-0.26324143477458134</v>
      </c>
      <c r="X2145" s="2"/>
      <c r="AC2145" s="2"/>
      <c r="AH2145" s="2"/>
      <c r="AI2145" s="2"/>
    </row>
    <row r="2146" spans="1:35">
      <c r="A2146" s="1" t="str">
        <f>_xlfn.LET(_xlpm.sep," : ",CONCATENATE(O2146,_xlpm.sep,P2146))</f>
        <v>~ther~ : [ðə]</v>
      </c>
      <c r="B2146" s="1">
        <f>_xlfn.LET(_xlpm.d,$G2146,_xlpm.k,_xlfn.CONCAT(LEFT(TRIM(B$1),1),"*"),COUNTIF(_xlpm.d,_xlpm.k))</f>
        <v>0</v>
      </c>
      <c r="C2146" s="1">
        <f>_xlfn.LET(_xlpm.d,$G2146,_xlpm.k,_xlfn.CONCAT(LEFT(TRIM(C$1),1),"*"),COUNTIF(_xlpm.d,_xlpm.k))</f>
        <v>0</v>
      </c>
      <c r="D2146" s="1">
        <f>_xlfn.LET(_xlpm.d,$G2146,_xlpm.k,_xlfn.CONCAT(LEFT(TRIM(D$1),1),"*"),COUNTIF(_xlpm.d,_xlpm.k))</f>
        <v>0</v>
      </c>
      <c r="E2146" s="1">
        <f>LOG(F2146+1,10)</f>
        <v>0.30102999566398114</v>
      </c>
      <c r="F2146" s="7">
        <v>1</v>
      </c>
      <c r="G2146" s="9" t="s">
        <v>5513</v>
      </c>
      <c r="H2146" s="4">
        <f>F2146/freq.sum.r6e</f>
        <v>4.9701789264413521E-5</v>
      </c>
      <c r="I2146" s="1" t="str">
        <f>_xlfn.LET(_xlpm.sep,":",_xlpm.w,$G2146,LEFT(_xlpm.w,FIND(_xlpm.sep,_xlpm.w)-1))</f>
        <v>ðə</v>
      </c>
      <c r="J2146" s="1" t="str">
        <f>_xlfn.LET(_xlpm.sep,":",_xlpm.w,$G2146,RIGHT(_xlpm.w,LEN(_xlpm.w)-FIND(_xlpm.sep,_xlpm.w)))</f>
        <v>ther</v>
      </c>
      <c r="K2146" s="10">
        <f>_xlfn.LET(_xlpm.w,I2146,LEN(_xlpm.w))</f>
        <v>2</v>
      </c>
      <c r="L2146" s="10">
        <f>_xlfn.LET(_xlpm.w,J2146,LEN(_xlpm.w))</f>
        <v>4</v>
      </c>
      <c r="M2146" s="10">
        <f>_xlfn.LET(_xlpm.a,K2146,_xlpm.b,L2146,MAX(_xlpm.a,_xlpm.b))</f>
        <v>4</v>
      </c>
      <c r="N2146" s="10">
        <f>_xlfn.LET(_xlpm.d,(K2146,L2146),MAX(_xlpm.d)-MIN(_xlpm.d))</f>
        <v>2</v>
      </c>
      <c r="O2146" s="1" t="str">
        <f>_xlfn.LET(_xlpm.sep,":",_xlpm.w,$G2146,_xlfn.CONCAT("~",RIGHT(_xlpm.w,LEN(_xlpm.w)-FIND(_xlpm.sep,_xlpm.w)),"~"))</f>
        <v>~ther~</v>
      </c>
      <c r="P2146" s="1" t="str">
        <f>_xlfn.LET(_xlpm.sep,":",_xlpm.w,$G2146,_xlfn.CONCAT("[",LEFT(_xlpm.w,FIND(_xlpm.sep,_xlpm.w)-1),"]"))</f>
        <v>[ðə]</v>
      </c>
      <c r="Q2146" s="14" cm="1">
        <f t="array" ref="Q2146">SUM(_xlfn._xlws.FILTER($H$2:$H$7117,_xlfn.MAP($O$2:$O$7117,_xlfn.LAMBDA(_xlpm.x,_xlpm.x=$O2146))))</f>
        <v>4.4731610337972168E-4</v>
      </c>
      <c r="R2146" s="14">
        <f>$H2146/Q2146</f>
        <v>0.11111111111111112</v>
      </c>
      <c r="S2146" s="14" cm="1">
        <f t="array" ref="S2146">SUM(_xlfn._xlws.FILTER($H$2:$H$7117,_xlfn.MAP($P$2:$P$7117,_xlfn.LAMBDA(_xlpm.x,_xlpm.x=$P2146))))</f>
        <v>2.4850894632206762E-4</v>
      </c>
      <c r="T2146" s="14">
        <f>$H2146/S2146</f>
        <v>0.19999999999999998</v>
      </c>
      <c r="U2146" s="14">
        <f>_xlfn.LET(_xlpm.freq,F2146,_xlpm.size,M2146+1,_xlpm.F,V2146,LOG(1+_xlpm.freq)*LOG(1+_xlpm.size)*_xlpm.F)</f>
        <v>3.3463838218415684E-2</v>
      </c>
      <c r="V2146" s="14">
        <f>_xlfn.LET(_xlpm.a,T2146,_xlpm.b,R2146,2*_xlpm.a*_xlpm.b/(_xlpm.a+_xlpm.b))</f>
        <v>0.14285714285714285</v>
      </c>
      <c r="W2146" s="14">
        <f>_xlfn.LET(_xlpm.p,R2146,_xlpm.q,T2146,LOG(_xlpm.p/_xlpm.q))</f>
        <v>-0.25527250510330596</v>
      </c>
      <c r="X2146" s="2"/>
      <c r="AC2146" s="2"/>
      <c r="AH2146" s="2"/>
      <c r="AI2146" s="2"/>
    </row>
    <row r="2147" spans="1:35">
      <c r="A2147" s="1" t="str">
        <f>_xlfn.LET(_xlpm.sep," : ",CONCATENATE(O2147,_xlpm.sep,P2147))</f>
        <v>~nque~ : [ŋkwə]</v>
      </c>
      <c r="B2147" s="1">
        <f>_xlfn.LET(_xlpm.d,$G2147,_xlpm.k,_xlfn.CONCAT(LEFT(TRIM(B$1),1),"*"),COUNTIF(_xlpm.d,_xlpm.k))</f>
        <v>0</v>
      </c>
      <c r="C2147" s="1">
        <f>_xlfn.LET(_xlpm.d,$G2147,_xlpm.k,_xlfn.CONCAT(LEFT(TRIM(C$1),1),"*"),COUNTIF(_xlpm.d,_xlpm.k))</f>
        <v>0</v>
      </c>
      <c r="D2147" s="1">
        <f>_xlfn.LET(_xlpm.d,$G2147,_xlpm.k,_xlfn.CONCAT(LEFT(TRIM(D$1),1),"*"),COUNTIF(_xlpm.d,_xlpm.k))</f>
        <v>0</v>
      </c>
      <c r="E2147" s="1">
        <f>LOG(F2147+1,10)</f>
        <v>0.47712125471966244</v>
      </c>
      <c r="F2147" s="7">
        <v>2</v>
      </c>
      <c r="G2147" s="9" t="s">
        <v>5894</v>
      </c>
      <c r="H2147" s="4">
        <f>F2147/freq.sum.r6e</f>
        <v>9.9403578528827041E-5</v>
      </c>
      <c r="I2147" s="1" t="str">
        <f>_xlfn.LET(_xlpm.sep,":",_xlpm.w,$G2147,LEFT(_xlpm.w,FIND(_xlpm.sep,_xlpm.w)-1))</f>
        <v>ŋkwə</v>
      </c>
      <c r="J2147" s="1" t="str">
        <f>_xlfn.LET(_xlpm.sep,":",_xlpm.w,$G2147,RIGHT(_xlpm.w,LEN(_xlpm.w)-FIND(_xlpm.sep,_xlpm.w)))</f>
        <v>nque</v>
      </c>
      <c r="K2147" s="10">
        <f>_xlfn.LET(_xlpm.w,I2147,LEN(_xlpm.w))</f>
        <v>4</v>
      </c>
      <c r="L2147" s="10">
        <f>_xlfn.LET(_xlpm.w,J2147,LEN(_xlpm.w))</f>
        <v>4</v>
      </c>
      <c r="M2147" s="10">
        <f>_xlfn.LET(_xlpm.a,K2147,_xlpm.b,L2147,MAX(_xlpm.a,_xlpm.b))</f>
        <v>4</v>
      </c>
      <c r="N2147" s="10">
        <f>_xlfn.LET(_xlpm.d,(K2147,L2147),MAX(_xlpm.d)-MIN(_xlpm.d))</f>
        <v>0</v>
      </c>
      <c r="O2147" s="1" t="str">
        <f>_xlfn.LET(_xlpm.sep,":",_xlpm.w,$G2147,_xlfn.CONCAT("~",RIGHT(_xlpm.w,LEN(_xlpm.w)-FIND(_xlpm.sep,_xlpm.w)),"~"))</f>
        <v>~nque~</v>
      </c>
      <c r="P2147" s="1" t="str">
        <f>_xlfn.LET(_xlpm.sep,":",_xlpm.w,$G2147,_xlfn.CONCAT("[",LEFT(_xlpm.w,FIND(_xlpm.sep,_xlpm.w)-1),"]"))</f>
        <v>[ŋkwə]</v>
      </c>
      <c r="Q2147" s="14" cm="1">
        <f t="array" ref="Q2147">SUM(_xlfn._xlws.FILTER($H$2:$H$7117,_xlfn.MAP($O$2:$O$7117,_xlfn.LAMBDA(_xlpm.x,_xlpm.x=$O2147))))</f>
        <v>4.4731610337972162E-4</v>
      </c>
      <c r="R2147" s="14">
        <f>$H2147/Q2147</f>
        <v>0.22222222222222227</v>
      </c>
      <c r="S2147" s="14" cm="1">
        <f t="array" ref="S2147">SUM(_xlfn._xlws.FILTER($H$2:$H$7117,_xlfn.MAP($P$2:$P$7117,_xlfn.LAMBDA(_xlpm.x,_xlpm.x=$P2147))))</f>
        <v>2.4850894632206762E-4</v>
      </c>
      <c r="T2147" s="14">
        <f>$H2147/S2147</f>
        <v>0.39999999999999997</v>
      </c>
      <c r="U2147" s="14">
        <f>_xlfn.LET(_xlpm.freq,F2147,_xlpm.size,M2147+1,_xlpm.F,V2147,LOG(1+_xlpm.freq)*LOG(1+_xlpm.size)*_xlpm.F)</f>
        <v>0.10607785741277664</v>
      </c>
      <c r="V2147" s="14">
        <f>_xlfn.LET(_xlpm.a,T2147,_xlpm.b,R2147,2*_xlpm.a*_xlpm.b/(_xlpm.a+_xlpm.b))</f>
        <v>0.2857142857142857</v>
      </c>
      <c r="W2147" s="14">
        <f>_xlfn.LET(_xlpm.p,R2147,_xlpm.q,T2147,LOG(_xlpm.p/_xlpm.q))</f>
        <v>-0.25527250510330596</v>
      </c>
      <c r="X2147" s="2"/>
      <c r="AC2147" s="2"/>
      <c r="AH2147" s="2"/>
      <c r="AI2147" s="2"/>
    </row>
    <row r="2148" spans="1:35">
      <c r="A2148" s="1" t="str">
        <f>_xlfn.LET(_xlpm.sep," : ",CONCATENATE(O2148,_xlpm.sep,P2148))</f>
        <v>~mple~ : [mpli]</v>
      </c>
      <c r="B2148" s="1">
        <f>_xlfn.LET(_xlpm.d,$G2148,_xlpm.k,_xlfn.CONCAT(LEFT(TRIM(B$1),1),"*"),COUNTIF(_xlpm.d,_xlpm.k))</f>
        <v>0</v>
      </c>
      <c r="C2148" s="1">
        <f>_xlfn.LET(_xlpm.d,$G2148,_xlpm.k,_xlfn.CONCAT(LEFT(TRIM(C$1),1),"*"),COUNTIF(_xlpm.d,_xlpm.k))</f>
        <v>1</v>
      </c>
      <c r="D2148" s="1">
        <f>_xlfn.LET(_xlpm.d,$G2148,_xlpm.k,_xlfn.CONCAT(LEFT(TRIM(D$1),1),"*"),COUNTIF(_xlpm.d,_xlpm.k))</f>
        <v>0</v>
      </c>
      <c r="E2148" s="1">
        <f>LOG(F2148+1,10)</f>
        <v>0.90308998699194343</v>
      </c>
      <c r="F2148" s="7">
        <v>7</v>
      </c>
      <c r="G2148" s="9" t="s">
        <v>2596</v>
      </c>
      <c r="H2148" s="4">
        <f>F2148/freq.sum.r6e</f>
        <v>3.4791252485089465E-4</v>
      </c>
      <c r="I2148" s="1" t="str">
        <f>_xlfn.LET(_xlpm.sep,":",_xlpm.w,$G2148,LEFT(_xlpm.w,FIND(_xlpm.sep,_xlpm.w)-1))</f>
        <v>mpli</v>
      </c>
      <c r="J2148" s="1" t="str">
        <f>_xlfn.LET(_xlpm.sep,":",_xlpm.w,$G2148,RIGHT(_xlpm.w,LEN(_xlpm.w)-FIND(_xlpm.sep,_xlpm.w)))</f>
        <v>mple</v>
      </c>
      <c r="K2148" s="10">
        <f>_xlfn.LET(_xlpm.w,I2148,LEN(_xlpm.w))</f>
        <v>4</v>
      </c>
      <c r="L2148" s="10">
        <f>_xlfn.LET(_xlpm.w,J2148,LEN(_xlpm.w))</f>
        <v>4</v>
      </c>
      <c r="M2148" s="10">
        <f>_xlfn.LET(_xlpm.a,K2148,_xlpm.b,L2148,MAX(_xlpm.a,_xlpm.b))</f>
        <v>4</v>
      </c>
      <c r="N2148" s="10">
        <f>_xlfn.LET(_xlpm.d,(K2148,L2148),MAX(_xlpm.d)-MIN(_xlpm.d))</f>
        <v>0</v>
      </c>
      <c r="O2148" s="1" t="str">
        <f>_xlfn.LET(_xlpm.sep,":",_xlpm.w,$G2148,_xlfn.CONCAT("~",RIGHT(_xlpm.w,LEN(_xlpm.w)-FIND(_xlpm.sep,_xlpm.w)),"~"))</f>
        <v>~mple~</v>
      </c>
      <c r="P2148" s="1" t="str">
        <f>_xlfn.LET(_xlpm.sep,":",_xlpm.w,$G2148,_xlfn.CONCAT("[",LEFT(_xlpm.w,FIND(_xlpm.sep,_xlpm.w)-1),"]"))</f>
        <v>[mpli]</v>
      </c>
      <c r="Q2148" s="14" cm="1">
        <f t="array" ref="Q2148">SUM(_xlfn._xlws.FILTER($H$2:$H$7117,_xlfn.MAP($O$2:$O$7117,_xlfn.LAMBDA(_xlpm.x,_xlpm.x=$O2148))))</f>
        <v>5.9642147117296217E-4</v>
      </c>
      <c r="R2148" s="14">
        <f>$H2148/Q2148</f>
        <v>0.58333333333333337</v>
      </c>
      <c r="S2148" s="14" cm="1">
        <f t="array" ref="S2148">SUM(_xlfn._xlws.FILTER($H$2:$H$7117,_xlfn.MAP($P$2:$P$7117,_xlfn.LAMBDA(_xlpm.x,_xlpm.x=$P2148))))</f>
        <v>3.4791252485089465E-4</v>
      </c>
      <c r="T2148" s="14">
        <f>$H2148/S2148</f>
        <v>1</v>
      </c>
      <c r="U2148" s="14">
        <f>_xlfn.LET(_xlpm.freq,F2148,_xlpm.size,M2148+1,_xlpm.F,V2148,LOG(1+_xlpm.freq)*LOG(1+_xlpm.size)*_xlpm.F)</f>
        <v>0.51780886506390578</v>
      </c>
      <c r="V2148" s="14">
        <f>_xlfn.LET(_xlpm.a,T2148,_xlpm.b,R2148,2*_xlpm.a*_xlpm.b/(_xlpm.a+_xlpm.b))</f>
        <v>0.73684210526315785</v>
      </c>
      <c r="W2148" s="14">
        <f>_xlfn.LET(_xlpm.p,R2148,_xlpm.q,T2148,LOG(_xlpm.p/_xlpm.q))</f>
        <v>-0.23408320603336796</v>
      </c>
      <c r="X2148" s="2"/>
      <c r="AC2148" s="2"/>
      <c r="AH2148" s="2"/>
      <c r="AI2148" s="2"/>
    </row>
    <row r="2149" spans="1:35">
      <c r="A2149" s="1" t="str">
        <f>_xlfn.LET(_xlpm.sep," : ",CONCATENATE(O2149,_xlpm.sep,P2149))</f>
        <v>~plea~ : [pli]</v>
      </c>
      <c r="B2149" s="1">
        <f>_xlfn.LET(_xlpm.d,$G2149,_xlpm.k,_xlfn.CONCAT(LEFT(TRIM(B$1),1),"*"),COUNTIF(_xlpm.d,_xlpm.k))</f>
        <v>0</v>
      </c>
      <c r="C2149" s="1">
        <f>_xlfn.LET(_xlpm.d,$G2149,_xlpm.k,_xlfn.CONCAT(LEFT(TRIM(C$1),1),"*"),COUNTIF(_xlpm.d,_xlpm.k))</f>
        <v>0</v>
      </c>
      <c r="D2149" s="1">
        <f>_xlfn.LET(_xlpm.d,$G2149,_xlpm.k,_xlfn.CONCAT(LEFT(TRIM(D$1),1),"*"),COUNTIF(_xlpm.d,_xlpm.k))</f>
        <v>0</v>
      </c>
      <c r="E2149" s="1">
        <f>LOG(F2149+1,10)</f>
        <v>0.90308998699194343</v>
      </c>
      <c r="F2149" s="7">
        <v>7</v>
      </c>
      <c r="G2149" s="9" t="s">
        <v>3609</v>
      </c>
      <c r="H2149" s="4">
        <f>F2149/freq.sum.r6e</f>
        <v>3.4791252485089465E-4</v>
      </c>
      <c r="I2149" s="1" t="str">
        <f>_xlfn.LET(_xlpm.sep,":",_xlpm.w,$G2149,LEFT(_xlpm.w,FIND(_xlpm.sep,_xlpm.w)-1))</f>
        <v>pli</v>
      </c>
      <c r="J2149" s="1" t="str">
        <f>_xlfn.LET(_xlpm.sep,":",_xlpm.w,$G2149,RIGHT(_xlpm.w,LEN(_xlpm.w)-FIND(_xlpm.sep,_xlpm.w)))</f>
        <v>plea</v>
      </c>
      <c r="K2149" s="10">
        <f>_xlfn.LET(_xlpm.w,I2149,LEN(_xlpm.w))</f>
        <v>3</v>
      </c>
      <c r="L2149" s="10">
        <f>_xlfn.LET(_xlpm.w,J2149,LEN(_xlpm.w))</f>
        <v>4</v>
      </c>
      <c r="M2149" s="10">
        <f>_xlfn.LET(_xlpm.a,K2149,_xlpm.b,L2149,MAX(_xlpm.a,_xlpm.b))</f>
        <v>4</v>
      </c>
      <c r="N2149" s="10">
        <f>_xlfn.LET(_xlpm.d,(K2149,L2149),MAX(_xlpm.d)-MIN(_xlpm.d))</f>
        <v>1</v>
      </c>
      <c r="O2149" s="1" t="str">
        <f>_xlfn.LET(_xlpm.sep,":",_xlpm.w,$G2149,_xlfn.CONCAT("~",RIGHT(_xlpm.w,LEN(_xlpm.w)-FIND(_xlpm.sep,_xlpm.w)),"~"))</f>
        <v>~plea~</v>
      </c>
      <c r="P2149" s="1" t="str">
        <f>_xlfn.LET(_xlpm.sep,":",_xlpm.w,$G2149,_xlfn.CONCAT("[",LEFT(_xlpm.w,FIND(_xlpm.sep,_xlpm.w)-1),"]"))</f>
        <v>[pli]</v>
      </c>
      <c r="Q2149" s="14" cm="1">
        <f t="array" ref="Q2149">SUM(_xlfn._xlws.FILTER($H$2:$H$7111,_xlfn.MAP($O$2:$O$7111,_xlfn.LAMBDA(_xlpm.x,_xlpm.x=$O2149))))</f>
        <v>5.9642147117296217E-4</v>
      </c>
      <c r="R2149" s="14">
        <f>$H2149/Q2149</f>
        <v>0.58333333333333337</v>
      </c>
      <c r="S2149" s="14" cm="1">
        <f t="array" ref="S2149">SUM(_xlfn._xlws.FILTER($H$2:$H$7111,_xlfn.MAP($P$2:$P$7111,_xlfn.LAMBDA(_xlpm.x,_xlpm.x=$P2149))))</f>
        <v>3.4791252485089465E-4</v>
      </c>
      <c r="T2149" s="14">
        <f>$H2149/S2149</f>
        <v>1</v>
      </c>
      <c r="U2149" s="14">
        <f>_xlfn.LET(_xlpm.freq,F2149,_xlpm.size,M2149+1,_xlpm.F,V2149,LOG(1+_xlpm.freq)*LOG(1+_xlpm.size)*_xlpm.F)</f>
        <v>0.51780886506390578</v>
      </c>
      <c r="V2149" s="14">
        <f>_xlfn.LET(_xlpm.a,T2149,_xlpm.b,R2149,2*_xlpm.a*_xlpm.b/(_xlpm.a+_xlpm.b))</f>
        <v>0.73684210526315785</v>
      </c>
      <c r="W2149" s="14">
        <f>_xlfn.LET(_xlpm.p,R2149,_xlpm.q,T2149,LOG(_xlpm.p/_xlpm.q))</f>
        <v>-0.23408320603336796</v>
      </c>
      <c r="X2149" s="2"/>
      <c r="AC2149" s="2"/>
      <c r="AH2149" s="2"/>
      <c r="AI2149" s="2"/>
    </row>
    <row r="2150" spans="1:35">
      <c r="A2150" s="1" t="str">
        <f>_xlfn.LET(_xlpm.sep," : ",CONCATENATE(O2150,_xlpm.sep,P2150))</f>
        <v>~prow~ : [pɹəʊ]</v>
      </c>
      <c r="B2150" s="1">
        <f>_xlfn.LET(_xlpm.d,$G2150,_xlpm.k,_xlfn.CONCAT(LEFT(TRIM(B$1),1),"*"),COUNTIF(_xlpm.d,_xlpm.k))</f>
        <v>0</v>
      </c>
      <c r="C2150" s="1">
        <f>_xlfn.LET(_xlpm.d,$G2150,_xlpm.k,_xlfn.CONCAT(LEFT(TRIM(C$1),1),"*"),COUNTIF(_xlpm.d,_xlpm.k))</f>
        <v>0</v>
      </c>
      <c r="D2150" s="1">
        <f>_xlfn.LET(_xlpm.d,$G2150,_xlpm.k,_xlfn.CONCAT(LEFT(TRIM(D$1),1),"*"),COUNTIF(_xlpm.d,_xlpm.k))</f>
        <v>0</v>
      </c>
      <c r="E2150" s="1">
        <f>LOG(F2150+1,10)</f>
        <v>0.30102999566398114</v>
      </c>
      <c r="F2150" s="7">
        <v>1</v>
      </c>
      <c r="G2150" s="9" t="s">
        <v>3902</v>
      </c>
      <c r="H2150" s="4">
        <f>F2150/freq.sum.r6e</f>
        <v>4.9701789264413521E-5</v>
      </c>
      <c r="I2150" s="1" t="str">
        <f>_xlfn.LET(_xlpm.sep,":",_xlpm.w,$G2150,LEFT(_xlpm.w,FIND(_xlpm.sep,_xlpm.w)-1))</f>
        <v>pɹəʊ</v>
      </c>
      <c r="J2150" s="1" t="str">
        <f>_xlfn.LET(_xlpm.sep,":",_xlpm.w,$G2150,RIGHT(_xlpm.w,LEN(_xlpm.w)-FIND(_xlpm.sep,_xlpm.w)))</f>
        <v>prow</v>
      </c>
      <c r="K2150" s="10">
        <f>_xlfn.LET(_xlpm.w,I2150,LEN(_xlpm.w))</f>
        <v>4</v>
      </c>
      <c r="L2150" s="10">
        <f>_xlfn.LET(_xlpm.w,J2150,LEN(_xlpm.w))</f>
        <v>4</v>
      </c>
      <c r="M2150" s="10">
        <f>_xlfn.LET(_xlpm.a,K2150,_xlpm.b,L2150,MAX(_xlpm.a,_xlpm.b))</f>
        <v>4</v>
      </c>
      <c r="N2150" s="10">
        <f>_xlfn.LET(_xlpm.d,(K2150,L2150),MAX(_xlpm.d)-MIN(_xlpm.d))</f>
        <v>0</v>
      </c>
      <c r="O2150" s="1" t="str">
        <f>_xlfn.LET(_xlpm.sep,":",_xlpm.w,$G2150,_xlfn.CONCAT("~",RIGHT(_xlpm.w,LEN(_xlpm.w)-FIND(_xlpm.sep,_xlpm.w)),"~"))</f>
        <v>~prow~</v>
      </c>
      <c r="P2150" s="1" t="str">
        <f>_xlfn.LET(_xlpm.sep,":",_xlpm.w,$G2150,_xlfn.CONCAT("[",LEFT(_xlpm.w,FIND(_xlpm.sep,_xlpm.w)-1),"]"))</f>
        <v>[pɹəʊ]</v>
      </c>
      <c r="Q2150" s="14" cm="1">
        <f t="array" ref="Q2150">SUM(_xlfn._xlws.FILTER($H$2:$H$7117,_xlfn.MAP($O$2:$O$7117,_xlfn.LAMBDA(_xlpm.x,_xlpm.x=$O2150))))</f>
        <v>2.4850894632206762E-4</v>
      </c>
      <c r="R2150" s="14">
        <f>$H2150/Q2150</f>
        <v>0.19999999999999998</v>
      </c>
      <c r="S2150" s="14" cm="1">
        <f t="array" ref="S2150">SUM(_xlfn._xlws.FILTER($H$2:$H$7117,_xlfn.MAP($P$2:$P$7117,_xlfn.LAMBDA(_xlpm.x,_xlpm.x=$P2150))))</f>
        <v>1.4910536779324057E-4</v>
      </c>
      <c r="T2150" s="14">
        <f>$H2150/S2150</f>
        <v>0.33333333333333331</v>
      </c>
      <c r="U2150" s="14">
        <f>_xlfn.LET(_xlpm.freq,F2150,_xlpm.size,M2150+1,_xlpm.F,V2150,LOG(1+_xlpm.freq)*LOG(1+_xlpm.size)*_xlpm.F)</f>
        <v>5.8561716882227437E-2</v>
      </c>
      <c r="V2150" s="14">
        <f>_xlfn.LET(_xlpm.a,T2150,_xlpm.b,R2150,2*_xlpm.a*_xlpm.b/(_xlpm.a+_xlpm.b))</f>
        <v>0.24999999999999994</v>
      </c>
      <c r="W2150" s="14">
        <f>_xlfn.LET(_xlpm.p,R2150,_xlpm.q,T2150,LOG(_xlpm.p/_xlpm.q))</f>
        <v>-0.22184874961635639</v>
      </c>
      <c r="X2150" s="2"/>
      <c r="AC2150" s="2"/>
      <c r="AH2150" s="2"/>
      <c r="AI2150" s="2"/>
    </row>
    <row r="2151" spans="1:35">
      <c r="A2151" s="1" t="str">
        <f>_xlfn.LET(_xlpm.sep," : ",CONCATENATE(O2151,_xlpm.sep,P2151))</f>
        <v>~sogh~ : [səʊ]</v>
      </c>
      <c r="B2151" s="1">
        <f>_xlfn.LET(_xlpm.d,$G2151,_xlpm.k,_xlfn.CONCAT(LEFT(TRIM(B$1),1),"*"),COUNTIF(_xlpm.d,_xlpm.k))</f>
        <v>0</v>
      </c>
      <c r="C2151" s="1">
        <f>_xlfn.LET(_xlpm.d,$G2151,_xlpm.k,_xlfn.CONCAT(LEFT(TRIM(C$1),1),"*"),COUNTIF(_xlpm.d,_xlpm.k))</f>
        <v>0</v>
      </c>
      <c r="D2151" s="1">
        <f>_xlfn.LET(_xlpm.d,$G2151,_xlpm.k,_xlfn.CONCAT(LEFT(TRIM(D$1),1),"*"),COUNTIF(_xlpm.d,_xlpm.k))</f>
        <v>0</v>
      </c>
      <c r="E2151" s="1">
        <f>LOG(F2151+1,10)</f>
        <v>0.30102999566398114</v>
      </c>
      <c r="F2151" s="7">
        <v>1</v>
      </c>
      <c r="G2151" s="9" t="s">
        <v>4604</v>
      </c>
      <c r="H2151" s="4">
        <f>F2151/freq.sum.r6e</f>
        <v>4.9701789264413521E-5</v>
      </c>
      <c r="I2151" s="4" t="str">
        <f>_xlfn.LET(_xlpm.sep,":",_xlpm.w,$G2151,LEFT(_xlpm.w,FIND(_xlpm.sep,_xlpm.w)-1))</f>
        <v>səʊ</v>
      </c>
      <c r="J2151" s="4" t="str">
        <f>_xlfn.LET(_xlpm.sep,":",_xlpm.w,$G2151,RIGHT(_xlpm.w,LEN(_xlpm.w)-FIND(_xlpm.sep,_xlpm.w)))</f>
        <v>sogh</v>
      </c>
      <c r="K2151" s="10">
        <f>_xlfn.LET(_xlpm.w,I2151,LEN(_xlpm.w))</f>
        <v>3</v>
      </c>
      <c r="L2151" s="10">
        <f>_xlfn.LET(_xlpm.w,J2151,LEN(_xlpm.w))</f>
        <v>4</v>
      </c>
      <c r="M2151" s="10">
        <f>_xlfn.LET(_xlpm.a,K2151,_xlpm.b,L2151,MAX(_xlpm.a,_xlpm.b))</f>
        <v>4</v>
      </c>
      <c r="N2151" s="10">
        <f>_xlfn.LET(_xlpm.d,(K2151,L2151),MAX(_xlpm.d)-MIN(_xlpm.d))</f>
        <v>1</v>
      </c>
      <c r="O2151" s="1" t="str">
        <f>_xlfn.LET(_xlpm.sep,":",_xlpm.w,$G2151,_xlfn.CONCAT("~",RIGHT(_xlpm.w,LEN(_xlpm.w)-FIND(_xlpm.sep,_xlpm.w)),"~"))</f>
        <v>~sogh~</v>
      </c>
      <c r="P2151" s="1" t="str">
        <f>_xlfn.LET(_xlpm.sep,":",_xlpm.w,$G2151,_xlfn.CONCAT("[",LEFT(_xlpm.w,FIND(_xlpm.sep,_xlpm.w)-1),"]"))</f>
        <v>[səʊ]</v>
      </c>
      <c r="Q2151" s="14" cm="1">
        <f t="array" ref="Q2151">SUM(_xlfn._xlws.FILTER($H$2:$H$7109,_xlfn.MAP($O$2:$O$7109,_xlfn.LAMBDA(_xlpm.x,_xlpm.x=$O2151))))</f>
        <v>2.4850894632206762E-4</v>
      </c>
      <c r="R2151" s="14">
        <f>$H2151/Q2151</f>
        <v>0.19999999999999998</v>
      </c>
      <c r="S2151" s="14" cm="1">
        <f t="array" ref="S2151">SUM(_xlfn._xlws.FILTER($H$2:$H$7109,_xlfn.MAP($P$2:$P$7109,_xlfn.LAMBDA(_xlpm.x,_xlpm.x=$P2151))))</f>
        <v>1.4910536779324057E-4</v>
      </c>
      <c r="T2151" s="14">
        <f>$H2151/S2151</f>
        <v>0.33333333333333331</v>
      </c>
      <c r="U2151" s="14">
        <f>_xlfn.LET(_xlpm.freq,F2151,_xlpm.size,M2151+1,_xlpm.F,V2151,LOG(1+_xlpm.freq)*LOG(1+_xlpm.size)*_xlpm.F)</f>
        <v>5.8561716882227437E-2</v>
      </c>
      <c r="V2151" s="14">
        <f>_xlfn.LET(_xlpm.a,T2151,_xlpm.b,R2151,2*_xlpm.a*_xlpm.b/(_xlpm.a+_xlpm.b))</f>
        <v>0.24999999999999994</v>
      </c>
      <c r="W2151" s="14">
        <f>_xlfn.LET(_xlpm.p,R2151,_xlpm.q,T2151,LOG(_xlpm.p/_xlpm.q))</f>
        <v>-0.22184874961635639</v>
      </c>
      <c r="X2151" s="2"/>
      <c r="AC2151" s="2"/>
      <c r="AH2151" s="2"/>
      <c r="AI2151" s="2"/>
    </row>
    <row r="2152" spans="1:35">
      <c r="A2152" s="1" t="str">
        <f>_xlfn.LET(_xlpm.sep," : ",CONCATENATE(O2152,_xlpm.sep,P2152))</f>
        <v>~thow~ : [thɔ]</v>
      </c>
      <c r="B2152" s="1">
        <f>_xlfn.LET(_xlpm.d,$G2152,_xlpm.k,_xlfn.CONCAT(LEFT(TRIM(B$1),1),"*"),COUNTIF(_xlpm.d,_xlpm.k))</f>
        <v>0</v>
      </c>
      <c r="C2152" s="1">
        <f>_xlfn.LET(_xlpm.d,$G2152,_xlpm.k,_xlfn.CONCAT(LEFT(TRIM(C$1),1),"*"),COUNTIF(_xlpm.d,_xlpm.k))</f>
        <v>0</v>
      </c>
      <c r="D2152" s="1">
        <f>_xlfn.LET(_xlpm.d,$G2152,_xlpm.k,_xlfn.CONCAT(LEFT(TRIM(D$1),1),"*"),COUNTIF(_xlpm.d,_xlpm.k))</f>
        <v>0</v>
      </c>
      <c r="E2152" s="1">
        <f>LOG(F2152+1,10)</f>
        <v>0.30102999566398114</v>
      </c>
      <c r="F2152" s="7">
        <v>1</v>
      </c>
      <c r="G2152" s="9" t="s">
        <v>4637</v>
      </c>
      <c r="H2152" s="4">
        <f>F2152/freq.sum.r6e</f>
        <v>4.9701789264413521E-5</v>
      </c>
      <c r="I2152" s="1" t="str">
        <f>_xlfn.LET(_xlpm.sep,":",_xlpm.w,$G2152,LEFT(_xlpm.w,FIND(_xlpm.sep,_xlpm.w)-1))</f>
        <v>thɔ</v>
      </c>
      <c r="J2152" s="1" t="str">
        <f>_xlfn.LET(_xlpm.sep,":",_xlpm.w,$G2152,RIGHT(_xlpm.w,LEN(_xlpm.w)-FIND(_xlpm.sep,_xlpm.w)))</f>
        <v>thow</v>
      </c>
      <c r="K2152" s="10">
        <f>_xlfn.LET(_xlpm.w,I2152,LEN(_xlpm.w))</f>
        <v>3</v>
      </c>
      <c r="L2152" s="10">
        <f>_xlfn.LET(_xlpm.w,J2152,LEN(_xlpm.w))</f>
        <v>4</v>
      </c>
      <c r="M2152" s="10">
        <f>_xlfn.LET(_xlpm.a,K2152,_xlpm.b,L2152,MAX(_xlpm.a,_xlpm.b))</f>
        <v>4</v>
      </c>
      <c r="N2152" s="10">
        <f>_xlfn.LET(_xlpm.d,(K2152,L2152),MAX(_xlpm.d)-MIN(_xlpm.d))</f>
        <v>1</v>
      </c>
      <c r="O2152" s="1" t="str">
        <f>_xlfn.LET(_xlpm.sep,":",_xlpm.w,$G2152,_xlfn.CONCAT("~",RIGHT(_xlpm.w,LEN(_xlpm.w)-FIND(_xlpm.sep,_xlpm.w)),"~"))</f>
        <v>~thow~</v>
      </c>
      <c r="P2152" s="1" t="str">
        <f>_xlfn.LET(_xlpm.sep,":",_xlpm.w,$G2152,_xlfn.CONCAT("[",LEFT(_xlpm.w,FIND(_xlpm.sep,_xlpm.w)-1),"]"))</f>
        <v>[thɔ]</v>
      </c>
      <c r="Q2152" s="14" cm="1">
        <f t="array" ref="Q2152">SUM(_xlfn._xlws.FILTER($H$2:$H$7117,_xlfn.MAP($O$2:$O$7117,_xlfn.LAMBDA(_xlpm.x,_xlpm.x=$O2152))))</f>
        <v>2.4850894632206762E-4</v>
      </c>
      <c r="R2152" s="14">
        <f>$H2152/Q2152</f>
        <v>0.19999999999999998</v>
      </c>
      <c r="S2152" s="14" cm="1">
        <f t="array" ref="S2152">SUM(_xlfn._xlws.FILTER($H$2:$H$7117,_xlfn.MAP($P$2:$P$7117,_xlfn.LAMBDA(_xlpm.x,_xlpm.x=$P2152))))</f>
        <v>1.4910536779324057E-4</v>
      </c>
      <c r="T2152" s="14">
        <f>$H2152/S2152</f>
        <v>0.33333333333333331</v>
      </c>
      <c r="U2152" s="14">
        <f>_xlfn.LET(_xlpm.freq,F2152,_xlpm.size,M2152+1,_xlpm.F,V2152,LOG(1+_xlpm.freq)*LOG(1+_xlpm.size)*_xlpm.F)</f>
        <v>5.8561716882227437E-2</v>
      </c>
      <c r="V2152" s="14">
        <f>_xlfn.LET(_xlpm.a,T2152,_xlpm.b,R2152,2*_xlpm.a*_xlpm.b/(_xlpm.a+_xlpm.b))</f>
        <v>0.24999999999999994</v>
      </c>
      <c r="W2152" s="14">
        <f>_xlfn.LET(_xlpm.p,R2152,_xlpm.q,T2152,LOG(_xlpm.p/_xlpm.q))</f>
        <v>-0.22184874961635639</v>
      </c>
      <c r="X2152" s="2"/>
      <c r="AC2152" s="2"/>
      <c r="AH2152" s="2"/>
      <c r="AI2152" s="2"/>
    </row>
    <row r="2153" spans="1:35">
      <c r="A2153" s="1" t="str">
        <f>_xlfn.LET(_xlpm.sep," : ",CONCATENATE(O2153,_xlpm.sep,P2153))</f>
        <v>~wouw~ : [waʊ]</v>
      </c>
      <c r="B2153" s="1">
        <f>_xlfn.LET(_xlpm.d,$G2153,_xlpm.k,_xlfn.CONCAT(LEFT(TRIM(B$1),1),"*"),COUNTIF(_xlpm.d,_xlpm.k))</f>
        <v>0</v>
      </c>
      <c r="C2153" s="1">
        <f>_xlfn.LET(_xlpm.d,$G2153,_xlpm.k,_xlfn.CONCAT(LEFT(TRIM(C$1),1),"*"),COUNTIF(_xlpm.d,_xlpm.k))</f>
        <v>0</v>
      </c>
      <c r="D2153" s="1">
        <f>_xlfn.LET(_xlpm.d,$G2153,_xlpm.k,_xlfn.CONCAT(LEFT(TRIM(D$1),1),"*"),COUNTIF(_xlpm.d,_xlpm.k))</f>
        <v>0</v>
      </c>
      <c r="E2153" s="1">
        <f>LOG(F2153+1,10)</f>
        <v>0.30102999566398114</v>
      </c>
      <c r="F2153" s="7">
        <v>1</v>
      </c>
      <c r="G2153" s="9" t="s">
        <v>5219</v>
      </c>
      <c r="H2153" s="4">
        <f>F2153/freq.sum.r6e</f>
        <v>4.9701789264413521E-5</v>
      </c>
      <c r="I2153" s="1" t="str">
        <f>_xlfn.LET(_xlpm.sep,":",_xlpm.w,$G2153,LEFT(_xlpm.w,FIND(_xlpm.sep,_xlpm.w)-1))</f>
        <v>waʊ</v>
      </c>
      <c r="J2153" s="1" t="str">
        <f>_xlfn.LET(_xlpm.sep,":",_xlpm.w,$G2153,RIGHT(_xlpm.w,LEN(_xlpm.w)-FIND(_xlpm.sep,_xlpm.w)))</f>
        <v>wouw</v>
      </c>
      <c r="K2153" s="10">
        <f>_xlfn.LET(_xlpm.w,I2153,LEN(_xlpm.w))</f>
        <v>3</v>
      </c>
      <c r="L2153" s="10">
        <f>_xlfn.LET(_xlpm.w,J2153,LEN(_xlpm.w))</f>
        <v>4</v>
      </c>
      <c r="M2153" s="10">
        <f>_xlfn.LET(_xlpm.a,K2153,_xlpm.b,L2153,MAX(_xlpm.a,_xlpm.b))</f>
        <v>4</v>
      </c>
      <c r="N2153" s="10">
        <f>_xlfn.LET(_xlpm.d,(K2153,L2153),MAX(_xlpm.d)-MIN(_xlpm.d))</f>
        <v>1</v>
      </c>
      <c r="O2153" s="1" t="str">
        <f>_xlfn.LET(_xlpm.sep,":",_xlpm.w,$G2153,_xlfn.CONCAT("~",RIGHT(_xlpm.w,LEN(_xlpm.w)-FIND(_xlpm.sep,_xlpm.w)),"~"))</f>
        <v>~wouw~</v>
      </c>
      <c r="P2153" s="1" t="str">
        <f>_xlfn.LET(_xlpm.sep,":",_xlpm.w,$G2153,_xlfn.CONCAT("[",LEFT(_xlpm.w,FIND(_xlpm.sep,_xlpm.w)-1),"]"))</f>
        <v>[waʊ]</v>
      </c>
      <c r="Q2153" s="14" cm="1">
        <f t="array" ref="Q2153">SUM(_xlfn._xlws.FILTER($H$2:$H$7111,_xlfn.MAP($O$2:$O$7111,_xlfn.LAMBDA(_xlpm.x,_xlpm.x=$O2153))))</f>
        <v>2.4850894632206762E-4</v>
      </c>
      <c r="R2153" s="14">
        <f>$H2153/Q2153</f>
        <v>0.19999999999999998</v>
      </c>
      <c r="S2153" s="14" cm="1">
        <f t="array" ref="S2153">SUM(_xlfn._xlws.FILTER($H$2:$H$7111,_xlfn.MAP($P$2:$P$7111,_xlfn.LAMBDA(_xlpm.x,_xlpm.x=$P2153))))</f>
        <v>1.4910536779324057E-4</v>
      </c>
      <c r="T2153" s="14">
        <f>$H2153/S2153</f>
        <v>0.33333333333333331</v>
      </c>
      <c r="U2153" s="14">
        <f>_xlfn.LET(_xlpm.freq,F2153,_xlpm.size,M2153+1,_xlpm.F,V2153,LOG(1+_xlpm.freq)*LOG(1+_xlpm.size)*_xlpm.F)</f>
        <v>5.8561716882227437E-2</v>
      </c>
      <c r="V2153" s="14">
        <f>_xlfn.LET(_xlpm.a,T2153,_xlpm.b,R2153,2*_xlpm.a*_xlpm.b/(_xlpm.a+_xlpm.b))</f>
        <v>0.24999999999999994</v>
      </c>
      <c r="W2153" s="14">
        <f>_xlfn.LET(_xlpm.p,R2153,_xlpm.q,T2153,LOG(_xlpm.p/_xlpm.q))</f>
        <v>-0.22184874961635639</v>
      </c>
      <c r="X2153" s="2"/>
      <c r="AC2153" s="2"/>
      <c r="AH2153" s="2"/>
      <c r="AI2153" s="2"/>
    </row>
    <row r="2154" spans="1:35">
      <c r="A2154" s="1" t="str">
        <f>_xlfn.LET(_xlpm.sep," : ",CONCATENATE(O2154,_xlpm.sep,P2154))</f>
        <v>~ntro~ : [ntɹəʊ]</v>
      </c>
      <c r="B2154" s="1">
        <f>_xlfn.LET(_xlpm.d,$G2154,_xlpm.k,_xlfn.CONCAT(LEFT(TRIM(B$1),1),"*"),COUNTIF(_xlpm.d,_xlpm.k))</f>
        <v>0</v>
      </c>
      <c r="C2154" s="1">
        <f>_xlfn.LET(_xlpm.d,$G2154,_xlpm.k,_xlfn.CONCAT(LEFT(TRIM(C$1),1),"*"),COUNTIF(_xlpm.d,_xlpm.k))</f>
        <v>0</v>
      </c>
      <c r="D2154" s="1">
        <f>_xlfn.LET(_xlpm.d,$G2154,_xlpm.k,_xlfn.CONCAT(LEFT(TRIM(D$1),1),"*"),COUNTIF(_xlpm.d,_xlpm.k))</f>
        <v>1</v>
      </c>
      <c r="E2154" s="1">
        <f>LOG(F2154+1,10)</f>
        <v>0.30102999566398114</v>
      </c>
      <c r="F2154" s="7">
        <v>1</v>
      </c>
      <c r="G2154" s="9" t="s">
        <v>3279</v>
      </c>
      <c r="H2154" s="4">
        <f>F2154/freq.sum.r6e</f>
        <v>4.9701789264413521E-5</v>
      </c>
      <c r="I2154" s="1" t="str">
        <f>_xlfn.LET(_xlpm.sep,":",_xlpm.w,$G2154,LEFT(_xlpm.w,FIND(_xlpm.sep,_xlpm.w)-1))</f>
        <v>ntɹəʊ</v>
      </c>
      <c r="J2154" s="1" t="str">
        <f>_xlfn.LET(_xlpm.sep,":",_xlpm.w,$G2154,RIGHT(_xlpm.w,LEN(_xlpm.w)-FIND(_xlpm.sep,_xlpm.w)))</f>
        <v>ntro</v>
      </c>
      <c r="K2154" s="10">
        <f>_xlfn.LET(_xlpm.w,I2154,LEN(_xlpm.w))</f>
        <v>5</v>
      </c>
      <c r="L2154" s="10">
        <f>_xlfn.LET(_xlpm.w,J2154,LEN(_xlpm.w))</f>
        <v>4</v>
      </c>
      <c r="M2154" s="10">
        <f>_xlfn.LET(_xlpm.a,K2154,_xlpm.b,L2154,MAX(_xlpm.a,_xlpm.b))</f>
        <v>5</v>
      </c>
      <c r="N2154" s="10">
        <f>_xlfn.LET(_xlpm.d,(K2154,L2154),MAX(_xlpm.d)-MIN(_xlpm.d))</f>
        <v>1</v>
      </c>
      <c r="O2154" s="1" t="str">
        <f>_xlfn.LET(_xlpm.sep,":",_xlpm.w,$G2154,_xlfn.CONCAT("~",RIGHT(_xlpm.w,LEN(_xlpm.w)-FIND(_xlpm.sep,_xlpm.w)),"~"))</f>
        <v>~ntro~</v>
      </c>
      <c r="P2154" s="1" t="str">
        <f>_xlfn.LET(_xlpm.sep,":",_xlpm.w,$G2154,_xlfn.CONCAT("[",LEFT(_xlpm.w,FIND(_xlpm.sep,_xlpm.w)-1),"]"))</f>
        <v>[ntɹəʊ]</v>
      </c>
      <c r="Q2154" s="14" cm="1">
        <f t="array" ref="Q2154">SUM(_xlfn._xlws.FILTER($H$2:$H$7117,_xlfn.MAP($O$2:$O$7117,_xlfn.LAMBDA(_xlpm.x,_xlpm.x=$O2154))))</f>
        <v>2.4850894632206762E-4</v>
      </c>
      <c r="R2154" s="14">
        <f>$H2154/Q2154</f>
        <v>0.19999999999999998</v>
      </c>
      <c r="S2154" s="14" cm="1">
        <f t="array" ref="S2154">SUM(_xlfn._xlws.FILTER($H$2:$H$7117,_xlfn.MAP($P$2:$P$7117,_xlfn.LAMBDA(_xlpm.x,_xlpm.x=$P2154))))</f>
        <v>1.4910536779324057E-4</v>
      </c>
      <c r="T2154" s="14">
        <f>$H2154/S2154</f>
        <v>0.33333333333333331</v>
      </c>
      <c r="U2154" s="14">
        <f>_xlfn.LET(_xlpm.freq,F2154,_xlpm.size,M2154+1,_xlpm.F,V2154,LOG(1+_xlpm.freq)*LOG(1+_xlpm.size)*_xlpm.F)</f>
        <v>6.3599964830282671E-2</v>
      </c>
      <c r="V2154" s="14">
        <f>_xlfn.LET(_xlpm.a,T2154,_xlpm.b,R2154,2*_xlpm.a*_xlpm.b/(_xlpm.a+_xlpm.b))</f>
        <v>0.24999999999999994</v>
      </c>
      <c r="W2154" s="14">
        <f>_xlfn.LET(_xlpm.p,R2154,_xlpm.q,T2154,LOG(_xlpm.p/_xlpm.q))</f>
        <v>-0.22184874961635639</v>
      </c>
      <c r="X2154" s="2"/>
      <c r="AC2154" s="2"/>
      <c r="AH2154" s="2"/>
      <c r="AI2154" s="2"/>
    </row>
    <row r="2155" spans="1:35">
      <c r="A2155" s="1" t="str">
        <f>_xlfn.LET(_xlpm.sep," : ",CONCATENATE(O2155,_xlpm.sep,P2155))</f>
        <v>~gogh~ : [gɔ]</v>
      </c>
      <c r="B2155" s="1">
        <f>_xlfn.LET(_xlpm.d,$G2155,_xlpm.k,_xlfn.CONCAT(LEFT(TRIM(B$1),1),"*"),COUNTIF(_xlpm.d,_xlpm.k))</f>
        <v>0</v>
      </c>
      <c r="C2155" s="1">
        <f>_xlfn.LET(_xlpm.d,$G2155,_xlpm.k,_xlfn.CONCAT(LEFT(TRIM(C$1),1),"*"),COUNTIF(_xlpm.d,_xlpm.k))</f>
        <v>0</v>
      </c>
      <c r="D2155" s="1">
        <f>_xlfn.LET(_xlpm.d,$G2155,_xlpm.k,_xlfn.CONCAT(LEFT(TRIM(D$1),1),"*"),COUNTIF(_xlpm.d,_xlpm.k))</f>
        <v>0</v>
      </c>
      <c r="E2155" s="1">
        <f>LOG(F2155+1,10)</f>
        <v>0.47712125471966244</v>
      </c>
      <c r="F2155" s="7">
        <v>2</v>
      </c>
      <c r="G2155" s="9" t="s">
        <v>1173</v>
      </c>
      <c r="H2155" s="4">
        <f>F2155/freq.sum.r6e</f>
        <v>9.9403578528827041E-5</v>
      </c>
      <c r="I2155" s="1" t="str">
        <f>_xlfn.LET(_xlpm.sep,":",_xlpm.w,$G2155,LEFT(_xlpm.w,FIND(_xlpm.sep,_xlpm.w)-1))</f>
        <v>gɔ</v>
      </c>
      <c r="J2155" s="1" t="str">
        <f>_xlfn.LET(_xlpm.sep,":",_xlpm.w,$G2155,RIGHT(_xlpm.w,LEN(_xlpm.w)-FIND(_xlpm.sep,_xlpm.w)))</f>
        <v>gogh</v>
      </c>
      <c r="K2155" s="10">
        <f>_xlfn.LET(_xlpm.w,I2155,LEN(_xlpm.w))</f>
        <v>2</v>
      </c>
      <c r="L2155" s="10">
        <f>_xlfn.LET(_xlpm.w,J2155,LEN(_xlpm.w))</f>
        <v>4</v>
      </c>
      <c r="M2155" s="10">
        <f>_xlfn.LET(_xlpm.a,K2155,_xlpm.b,L2155,MAX(_xlpm.a,_xlpm.b))</f>
        <v>4</v>
      </c>
      <c r="N2155" s="10">
        <f>_xlfn.LET(_xlpm.d,(K2155,L2155),MAX(_xlpm.d)-MIN(_xlpm.d))</f>
        <v>2</v>
      </c>
      <c r="O2155" s="1" t="str">
        <f>_xlfn.LET(_xlpm.sep,":",_xlpm.w,$G2155,_xlfn.CONCAT("~",RIGHT(_xlpm.w,LEN(_xlpm.w)-FIND(_xlpm.sep,_xlpm.w)),"~"))</f>
        <v>~gogh~</v>
      </c>
      <c r="P2155" s="1" t="str">
        <f>_xlfn.LET(_xlpm.sep,":",_xlpm.w,$G2155,_xlfn.CONCAT("[",LEFT(_xlpm.w,FIND(_xlpm.sep,_xlpm.w)-1),"]"))</f>
        <v>[gɔ]</v>
      </c>
      <c r="Q2155" s="14" cm="1">
        <f t="array" ref="Q2155">SUM(_xlfn._xlws.FILTER($H$2:$H$7111,_xlfn.MAP($O$2:$O$7111,_xlfn.LAMBDA(_xlpm.x,_xlpm.x=$O2155))))</f>
        <v>2.4850894632206762E-4</v>
      </c>
      <c r="R2155" s="14">
        <f>$H2155/Q2155</f>
        <v>0.39999999999999997</v>
      </c>
      <c r="S2155" s="14" cm="1">
        <f t="array" ref="S2155">SUM(_xlfn._xlws.FILTER($H$2:$H$7111,_xlfn.MAP($P$2:$P$7111,_xlfn.LAMBDA(_xlpm.x,_xlpm.x=$P2155))))</f>
        <v>1.4910536779324057E-4</v>
      </c>
      <c r="T2155" s="14">
        <f>$H2155/S2155</f>
        <v>0.66666666666666663</v>
      </c>
      <c r="U2155" s="14">
        <f>_xlfn.LET(_xlpm.freq,F2155,_xlpm.size,M2155+1,_xlpm.F,V2155,LOG(1+_xlpm.freq)*LOG(1+_xlpm.size)*_xlpm.F)</f>
        <v>0.1856362504723591</v>
      </c>
      <c r="V2155" s="14">
        <f>_xlfn.LET(_xlpm.a,T2155,_xlpm.b,R2155,2*_xlpm.a*_xlpm.b/(_xlpm.a+_xlpm.b))</f>
        <v>0.49999999999999989</v>
      </c>
      <c r="W2155" s="14">
        <f>_xlfn.LET(_xlpm.p,R2155,_xlpm.q,T2155,LOG(_xlpm.p/_xlpm.q))</f>
        <v>-0.22184874961635639</v>
      </c>
      <c r="X2155" s="2"/>
      <c r="AC2155" s="2"/>
      <c r="AH2155" s="2"/>
      <c r="AI2155" s="2"/>
    </row>
    <row r="2156" spans="1:35">
      <c r="A2156" s="1" t="str">
        <f>_xlfn.LET(_xlpm.sep," : ",CONCATENATE(O2156,_xlpm.sep,P2156))</f>
        <v>~ppli~ : [plə]</v>
      </c>
      <c r="B2156" s="1">
        <f>_xlfn.LET(_xlpm.d,$G2156,_xlpm.k,_xlfn.CONCAT(LEFT(TRIM(B$1),1),"*"),COUNTIF(_xlpm.d,_xlpm.k))</f>
        <v>0</v>
      </c>
      <c r="C2156" s="1">
        <f>_xlfn.LET(_xlpm.d,$G2156,_xlpm.k,_xlfn.CONCAT(LEFT(TRIM(C$1),1),"*"),COUNTIF(_xlpm.d,_xlpm.k))</f>
        <v>0</v>
      </c>
      <c r="D2156" s="1">
        <f>_xlfn.LET(_xlpm.d,$G2156,_xlpm.k,_xlfn.CONCAT(LEFT(TRIM(D$1),1),"*"),COUNTIF(_xlpm.d,_xlpm.k))</f>
        <v>0</v>
      </c>
      <c r="E2156" s="1">
        <f>LOG(F2156+1,10)</f>
        <v>0.47712125471966244</v>
      </c>
      <c r="F2156" s="7">
        <v>2</v>
      </c>
      <c r="G2156" s="9" t="s">
        <v>3643</v>
      </c>
      <c r="H2156" s="4">
        <f>F2156/freq.sum.r6e</f>
        <v>9.9403578528827041E-5</v>
      </c>
      <c r="I2156" s="1" t="str">
        <f>_xlfn.LET(_xlpm.sep,":",_xlpm.w,$G2156,LEFT(_xlpm.w,FIND(_xlpm.sep,_xlpm.w)-1))</f>
        <v>plə</v>
      </c>
      <c r="J2156" s="1" t="str">
        <f>_xlfn.LET(_xlpm.sep,":",_xlpm.w,$G2156,RIGHT(_xlpm.w,LEN(_xlpm.w)-FIND(_xlpm.sep,_xlpm.w)))</f>
        <v>ppli</v>
      </c>
      <c r="K2156" s="10">
        <f>_xlfn.LET(_xlpm.w,I2156,LEN(_xlpm.w))</f>
        <v>3</v>
      </c>
      <c r="L2156" s="10">
        <f>_xlfn.LET(_xlpm.w,J2156,LEN(_xlpm.w))</f>
        <v>4</v>
      </c>
      <c r="M2156" s="10">
        <f>_xlfn.LET(_xlpm.a,K2156,_xlpm.b,L2156,MAX(_xlpm.a,_xlpm.b))</f>
        <v>4</v>
      </c>
      <c r="N2156" s="10">
        <f>_xlfn.LET(_xlpm.d,(K2156,L2156),MAX(_xlpm.d)-MIN(_xlpm.d))</f>
        <v>1</v>
      </c>
      <c r="O2156" s="1" t="str">
        <f>_xlfn.LET(_xlpm.sep,":",_xlpm.w,$G2156,_xlfn.CONCAT("~",RIGHT(_xlpm.w,LEN(_xlpm.w)-FIND(_xlpm.sep,_xlpm.w)),"~"))</f>
        <v>~ppli~</v>
      </c>
      <c r="P2156" s="1" t="str">
        <f>_xlfn.LET(_xlpm.sep,":",_xlpm.w,$G2156,_xlfn.CONCAT("[",LEFT(_xlpm.w,FIND(_xlpm.sep,_xlpm.w)-1),"]"))</f>
        <v>[plə]</v>
      </c>
      <c r="Q2156" s="14" cm="1">
        <f t="array" ref="Q2156">SUM(_xlfn._xlws.FILTER($H$2:$H$7117,_xlfn.MAP($O$2:$O$7117,_xlfn.LAMBDA(_xlpm.x,_xlpm.x=$O2156))))</f>
        <v>1.1928429423459245E-3</v>
      </c>
      <c r="R2156" s="14">
        <f>$H2156/Q2156</f>
        <v>8.3333333333333329E-2</v>
      </c>
      <c r="S2156" s="14" cm="1">
        <f t="array" ref="S2156">SUM(_xlfn._xlws.FILTER($H$2:$H$7117,_xlfn.MAP($P$2:$P$7117,_xlfn.LAMBDA(_xlpm.x,_xlpm.x=$P2156))))</f>
        <v>7.4552683896620309E-4</v>
      </c>
      <c r="T2156" s="14">
        <f>$H2156/S2156</f>
        <v>0.13333333333333328</v>
      </c>
      <c r="U2156" s="14">
        <f>_xlfn.LET(_xlpm.freq,F2156,_xlpm.size,M2156+1,_xlpm.F,V2156,LOG(1+_xlpm.freq)*LOG(1+_xlpm.size)*_xlpm.F)</f>
        <v>3.8079230866124941E-2</v>
      </c>
      <c r="V2156" s="14">
        <f>_xlfn.LET(_xlpm.a,T2156,_xlpm.b,R2156,2*_xlpm.a*_xlpm.b/(_xlpm.a+_xlpm.b))</f>
        <v>0.10256410256410255</v>
      </c>
      <c r="W2156" s="14">
        <f>_xlfn.LET(_xlpm.p,R2156,_xlpm.q,T2156,LOG(_xlpm.p/_xlpm.q))</f>
        <v>-0.20411998265592463</v>
      </c>
      <c r="X2156" s="2"/>
      <c r="AC2156" s="2"/>
      <c r="AH2156" s="2"/>
      <c r="AI2156" s="2"/>
    </row>
    <row r="2157" spans="1:35">
      <c r="A2157" s="1" t="str">
        <f>_xlfn.LET(_xlpm.sep," : ",CONCATENATE(O2157,_xlpm.sep,P2157))</f>
        <v>~rtai~ : [ɹteɪ]</v>
      </c>
      <c r="B2157" s="1">
        <f>_xlfn.LET(_xlpm.d,$G2157,_xlpm.k,_xlfn.CONCAT(LEFT(TRIM(B$1),1),"*"),COUNTIF(_xlpm.d,_xlpm.k))</f>
        <v>1</v>
      </c>
      <c r="C2157" s="1">
        <f>_xlfn.LET(_xlpm.d,$G2157,_xlpm.k,_xlfn.CONCAT(LEFT(TRIM(C$1),1),"*"),COUNTIF(_xlpm.d,_xlpm.k))</f>
        <v>0</v>
      </c>
      <c r="D2157" s="1">
        <f>_xlfn.LET(_xlpm.d,$G2157,_xlpm.k,_xlfn.CONCAT(LEFT(TRIM(D$1),1),"*"),COUNTIF(_xlpm.d,_xlpm.k))</f>
        <v>0</v>
      </c>
      <c r="E2157" s="1">
        <f>LOG(F2157+1,10)</f>
        <v>0.69897000433601875</v>
      </c>
      <c r="F2157" s="7">
        <v>4</v>
      </c>
      <c r="G2157" s="9" t="s">
        <v>6307</v>
      </c>
      <c r="H2157" s="4">
        <f>F2157/freq.sum.r6e</f>
        <v>1.9880715705765408E-4</v>
      </c>
      <c r="I2157" s="1" t="str">
        <f>_xlfn.LET(_xlpm.sep,":",_xlpm.w,$G2157,LEFT(_xlpm.w,FIND(_xlpm.sep,_xlpm.w)-1))</f>
        <v>ɹteɪ</v>
      </c>
      <c r="J2157" s="1" t="str">
        <f>_xlfn.LET(_xlpm.sep,":",_xlpm.w,$G2157,RIGHT(_xlpm.w,LEN(_xlpm.w)-FIND(_xlpm.sep,_xlpm.w)))</f>
        <v>rtai</v>
      </c>
      <c r="K2157" s="10">
        <f>_xlfn.LET(_xlpm.w,I2157,LEN(_xlpm.w))</f>
        <v>4</v>
      </c>
      <c r="L2157" s="10">
        <f>_xlfn.LET(_xlpm.w,J2157,LEN(_xlpm.w))</f>
        <v>4</v>
      </c>
      <c r="M2157" s="10">
        <f>_xlfn.LET(_xlpm.a,K2157,_xlpm.b,L2157,MAX(_xlpm.a,_xlpm.b))</f>
        <v>4</v>
      </c>
      <c r="N2157" s="10">
        <f>_xlfn.LET(_xlpm.d,(K2157,L2157),MAX(_xlpm.d)-MIN(_xlpm.d))</f>
        <v>0</v>
      </c>
      <c r="O2157" s="1" t="str">
        <f>_xlfn.LET(_xlpm.sep,":",_xlpm.w,$G2157,_xlfn.CONCAT("~",RIGHT(_xlpm.w,LEN(_xlpm.w)-FIND(_xlpm.sep,_xlpm.w)),"~"))</f>
        <v>~rtai~</v>
      </c>
      <c r="P2157" s="1" t="str">
        <f>_xlfn.LET(_xlpm.sep,":",_xlpm.w,$G2157,_xlfn.CONCAT("[",LEFT(_xlpm.w,FIND(_xlpm.sep,_xlpm.w)-1),"]"))</f>
        <v>[ɹteɪ]</v>
      </c>
      <c r="Q2157" s="14" cm="1">
        <f t="array" ref="Q2157">SUM(_xlfn._xlws.FILTER($H$2:$H$7117,_xlfn.MAP($O$2:$O$7117,_xlfn.LAMBDA(_xlpm.x,_xlpm.x=$O2157))))</f>
        <v>5.4671968190854871E-4</v>
      </c>
      <c r="R2157" s="14">
        <f>$H2157/Q2157</f>
        <v>0.36363636363636365</v>
      </c>
      <c r="S2157" s="14" cm="1">
        <f t="array" ref="S2157">SUM(_xlfn._xlws.FILTER($H$2:$H$7117,_xlfn.MAP($P$2:$P$7117,_xlfn.LAMBDA(_xlpm.x,_xlpm.x=$P2157))))</f>
        <v>3.4791252485089465E-4</v>
      </c>
      <c r="T2157" s="14">
        <f>$H2157/S2157</f>
        <v>0.5714285714285714</v>
      </c>
      <c r="U2157" s="14">
        <f>_xlfn.LET(_xlpm.freq,F2157,_xlpm.size,M2157+1,_xlpm.F,V2157,LOG(1+_xlpm.freq)*LOG(1+_xlpm.size)*_xlpm.F)</f>
        <v>0.24173528126877059</v>
      </c>
      <c r="V2157" s="14">
        <f>_xlfn.LET(_xlpm.a,T2157,_xlpm.b,R2157,2*_xlpm.a*_xlpm.b/(_xlpm.a+_xlpm.b))</f>
        <v>0.44444444444444442</v>
      </c>
      <c r="W2157" s="14">
        <f>_xlfn.LET(_xlpm.p,R2157,_xlpm.q,T2157,LOG(_xlpm.p/_xlpm.q))</f>
        <v>-0.19629464514396813</v>
      </c>
      <c r="X2157" s="2"/>
      <c r="AC2157" s="2"/>
      <c r="AH2157" s="2"/>
      <c r="AI2157" s="2"/>
    </row>
    <row r="2158" spans="1:35">
      <c r="A2158" s="1" t="str">
        <f>_xlfn.LET(_xlpm.sep," : ",CONCATENATE(O2158,_xlpm.sep,P2158))</f>
        <v>~drow~ : [dɹɑ]</v>
      </c>
      <c r="B2158" s="1">
        <f>_xlfn.LET(_xlpm.d,$G2158,_xlpm.k,_xlfn.CONCAT(LEFT(TRIM(B$1),1),"*"),COUNTIF(_xlpm.d,_xlpm.k))</f>
        <v>0</v>
      </c>
      <c r="C2158" s="1">
        <f>_xlfn.LET(_xlpm.d,$G2158,_xlpm.k,_xlfn.CONCAT(LEFT(TRIM(C$1),1),"*"),COUNTIF(_xlpm.d,_xlpm.k))</f>
        <v>0</v>
      </c>
      <c r="D2158" s="1">
        <f>_xlfn.LET(_xlpm.d,$G2158,_xlpm.k,_xlfn.CONCAT(LEFT(TRIM(D$1),1),"*"),COUNTIF(_xlpm.d,_xlpm.k))</f>
        <v>0</v>
      </c>
      <c r="E2158" s="1">
        <f>LOG(F2158+1,10)</f>
        <v>0.30102999566398114</v>
      </c>
      <c r="F2158" s="7">
        <v>1</v>
      </c>
      <c r="G2158" s="9" t="s">
        <v>745</v>
      </c>
      <c r="H2158" s="4">
        <f>F2158/freq.sum.r6e</f>
        <v>4.9701789264413521E-5</v>
      </c>
      <c r="I2158" s="1" t="str">
        <f>_xlfn.LET(_xlpm.sep,":",_xlpm.w,$G2158,LEFT(_xlpm.w,FIND(_xlpm.sep,_xlpm.w)-1))</f>
        <v>dɹɑ</v>
      </c>
      <c r="J2158" s="1" t="str">
        <f>_xlfn.LET(_xlpm.sep,":",_xlpm.w,$G2158,RIGHT(_xlpm.w,LEN(_xlpm.w)-FIND(_xlpm.sep,_xlpm.w)))</f>
        <v>drow</v>
      </c>
      <c r="K2158" s="10">
        <f>_xlfn.LET(_xlpm.w,I2158,LEN(_xlpm.w))</f>
        <v>3</v>
      </c>
      <c r="L2158" s="10">
        <f>_xlfn.LET(_xlpm.w,J2158,LEN(_xlpm.w))</f>
        <v>4</v>
      </c>
      <c r="M2158" s="10">
        <f>_xlfn.LET(_xlpm.a,K2158,_xlpm.b,L2158,MAX(_xlpm.a,_xlpm.b))</f>
        <v>4</v>
      </c>
      <c r="N2158" s="10">
        <f>_xlfn.LET(_xlpm.d,(K2158,L2158),MAX(_xlpm.d)-MIN(_xlpm.d))</f>
        <v>1</v>
      </c>
      <c r="O2158" s="1" t="str">
        <f>_xlfn.LET(_xlpm.sep,":",_xlpm.w,$G2158,_xlfn.CONCAT("~",RIGHT(_xlpm.w,LEN(_xlpm.w)-FIND(_xlpm.sep,_xlpm.w)),"~"))</f>
        <v>~drow~</v>
      </c>
      <c r="P2158" s="1" t="str">
        <f>_xlfn.LET(_xlpm.sep,":",_xlpm.w,$G2158,_xlfn.CONCAT("[",LEFT(_xlpm.w,FIND(_xlpm.sep,_xlpm.w)-1),"]"))</f>
        <v>[dɹɑ]</v>
      </c>
      <c r="Q2158" s="14" cm="1">
        <f t="array" ref="Q2158">SUM(_xlfn._xlws.FILTER($H$2:$H$7117,_xlfn.MAP($O$2:$O$7117,_xlfn.LAMBDA(_xlpm.x,_xlpm.x=$O2158))))</f>
        <v>1.4910536779324057E-4</v>
      </c>
      <c r="R2158" s="14">
        <f>$H2158/Q2158</f>
        <v>0.33333333333333331</v>
      </c>
      <c r="S2158" s="14" cm="1">
        <f t="array" ref="S2158">SUM(_xlfn._xlws.FILTER($H$2:$H$7117,_xlfn.MAP($P$2:$P$7117,_xlfn.LAMBDA(_xlpm.x,_xlpm.x=$P2158))))</f>
        <v>9.9403578528827041E-5</v>
      </c>
      <c r="T2158" s="14">
        <f>$H2158/S2158</f>
        <v>0.5</v>
      </c>
      <c r="U2158" s="14">
        <f>_xlfn.LET(_xlpm.freq,F2158,_xlpm.size,M2158+1,_xlpm.F,V2158,LOG(1+_xlpm.freq)*LOG(1+_xlpm.size)*_xlpm.F)</f>
        <v>9.3698747011563929E-2</v>
      </c>
      <c r="V2158" s="14">
        <f>_xlfn.LET(_xlpm.a,T2158,_xlpm.b,R2158,2*_xlpm.a*_xlpm.b/(_xlpm.a+_xlpm.b))</f>
        <v>0.4</v>
      </c>
      <c r="W2158" s="14">
        <f>_xlfn.LET(_xlpm.p,R2158,_xlpm.q,T2158,LOG(_xlpm.p/_xlpm.q))</f>
        <v>-0.17609125905568127</v>
      </c>
      <c r="X2158" s="2"/>
      <c r="AC2158" s="2"/>
      <c r="AH2158" s="2"/>
      <c r="AI2158" s="2"/>
    </row>
    <row r="2159" spans="1:35">
      <c r="A2159" s="1" t="str">
        <f>_xlfn.LET(_xlpm.sep," : ",CONCATENATE(O2159,_xlpm.sep,P2159))</f>
        <v>~nsta~ : [nstɑ]</v>
      </c>
      <c r="B2159" s="1">
        <f>_xlfn.LET(_xlpm.d,$G2159,_xlpm.k,_xlfn.CONCAT(LEFT(TRIM(B$1),1),"*"),COUNTIF(_xlpm.d,_xlpm.k))</f>
        <v>0</v>
      </c>
      <c r="C2159" s="1">
        <f>_xlfn.LET(_xlpm.d,$G2159,_xlpm.k,_xlfn.CONCAT(LEFT(TRIM(C$1),1),"*"),COUNTIF(_xlpm.d,_xlpm.k))</f>
        <v>0</v>
      </c>
      <c r="D2159" s="1">
        <f>_xlfn.LET(_xlpm.d,$G2159,_xlpm.k,_xlfn.CONCAT(LEFT(TRIM(D$1),1),"*"),COUNTIF(_xlpm.d,_xlpm.k))</f>
        <v>1</v>
      </c>
      <c r="E2159" s="1">
        <f>LOG(F2159+1,10)</f>
        <v>0.30102999566398114</v>
      </c>
      <c r="F2159" s="7">
        <v>1</v>
      </c>
      <c r="G2159" s="9" t="s">
        <v>3072</v>
      </c>
      <c r="H2159" s="4">
        <f>F2159/freq.sum.r6e</f>
        <v>4.9701789264413521E-5</v>
      </c>
      <c r="I2159" s="1" t="str">
        <f>_xlfn.LET(_xlpm.sep,":",_xlpm.w,$G2159,LEFT(_xlpm.w,FIND(_xlpm.sep,_xlpm.w)-1))</f>
        <v>nstɑ</v>
      </c>
      <c r="J2159" s="1" t="str">
        <f>_xlfn.LET(_xlpm.sep,":",_xlpm.w,$G2159,RIGHT(_xlpm.w,LEN(_xlpm.w)-FIND(_xlpm.sep,_xlpm.w)))</f>
        <v>nsta</v>
      </c>
      <c r="K2159" s="10">
        <f>_xlfn.LET(_xlpm.w,I2159,LEN(_xlpm.w))</f>
        <v>4</v>
      </c>
      <c r="L2159" s="10">
        <f>_xlfn.LET(_xlpm.w,J2159,LEN(_xlpm.w))</f>
        <v>4</v>
      </c>
      <c r="M2159" s="10">
        <f>_xlfn.LET(_xlpm.a,K2159,_xlpm.b,L2159,MAX(_xlpm.a,_xlpm.b))</f>
        <v>4</v>
      </c>
      <c r="N2159" s="10">
        <f>_xlfn.LET(_xlpm.d,(K2159,L2159),MAX(_xlpm.d)-MIN(_xlpm.d))</f>
        <v>0</v>
      </c>
      <c r="O2159" s="1" t="str">
        <f>_xlfn.LET(_xlpm.sep,":",_xlpm.w,$G2159,_xlfn.CONCAT("~",RIGHT(_xlpm.w,LEN(_xlpm.w)-FIND(_xlpm.sep,_xlpm.w)),"~"))</f>
        <v>~nsta~</v>
      </c>
      <c r="P2159" s="1" t="str">
        <f>_xlfn.LET(_xlpm.sep,":",_xlpm.w,$G2159,_xlfn.CONCAT("[",LEFT(_xlpm.w,FIND(_xlpm.sep,_xlpm.w)-1),"]"))</f>
        <v>[nstɑ]</v>
      </c>
      <c r="Q2159" s="14" cm="1">
        <f t="array" ref="Q2159">SUM(_xlfn._xlws.FILTER($H$2:$H$7117,_xlfn.MAP($O$2:$O$7117,_xlfn.LAMBDA(_xlpm.x,_xlpm.x=$O2159))))</f>
        <v>1.4910536779324057E-4</v>
      </c>
      <c r="R2159" s="14">
        <f>$H2159/Q2159</f>
        <v>0.33333333333333331</v>
      </c>
      <c r="S2159" s="14" cm="1">
        <f t="array" ref="S2159">SUM(_xlfn._xlws.FILTER($H$2:$H$7117,_xlfn.MAP($P$2:$P$7117,_xlfn.LAMBDA(_xlpm.x,_xlpm.x=$P2159))))</f>
        <v>9.9403578528827041E-5</v>
      </c>
      <c r="T2159" s="14">
        <f>$H2159/S2159</f>
        <v>0.5</v>
      </c>
      <c r="U2159" s="14">
        <f>_xlfn.LET(_xlpm.freq,F2159,_xlpm.size,M2159+1,_xlpm.F,V2159,LOG(1+_xlpm.freq)*LOG(1+_xlpm.size)*_xlpm.F)</f>
        <v>9.3698747011563929E-2</v>
      </c>
      <c r="V2159" s="14">
        <f>_xlfn.LET(_xlpm.a,T2159,_xlpm.b,R2159,2*_xlpm.a*_xlpm.b/(_xlpm.a+_xlpm.b))</f>
        <v>0.4</v>
      </c>
      <c r="W2159" s="14">
        <f>_xlfn.LET(_xlpm.p,R2159,_xlpm.q,T2159,LOG(_xlpm.p/_xlpm.q))</f>
        <v>-0.17609125905568127</v>
      </c>
      <c r="X2159" s="2"/>
      <c r="AC2159" s="2"/>
      <c r="AH2159" s="2"/>
      <c r="AI2159" s="2"/>
    </row>
    <row r="2160" spans="1:35">
      <c r="A2160" s="1" t="str">
        <f>_xlfn.LET(_xlpm.sep," : ",CONCATENATE(O2160,_xlpm.sep,P2160))</f>
        <v>~ssah~ : [sæ]</v>
      </c>
      <c r="B2160" s="1">
        <f>_xlfn.LET(_xlpm.d,$G2160,_xlpm.k,_xlfn.CONCAT(LEFT(TRIM(B$1),1),"*"),COUNTIF(_xlpm.d,_xlpm.k))</f>
        <v>0</v>
      </c>
      <c r="C2160" s="1">
        <f>_xlfn.LET(_xlpm.d,$G2160,_xlpm.k,_xlfn.CONCAT(LEFT(TRIM(C$1),1),"*"),COUNTIF(_xlpm.d,_xlpm.k))</f>
        <v>0</v>
      </c>
      <c r="D2160" s="1">
        <f>_xlfn.LET(_xlpm.d,$G2160,_xlpm.k,_xlfn.CONCAT(LEFT(TRIM(D$1),1),"*"),COUNTIF(_xlpm.d,_xlpm.k))</f>
        <v>0</v>
      </c>
      <c r="E2160" s="1">
        <f>LOG(F2160+1,10)</f>
        <v>0.30102999566398114</v>
      </c>
      <c r="F2160" s="7">
        <v>1</v>
      </c>
      <c r="G2160" s="9" t="s">
        <v>3904</v>
      </c>
      <c r="H2160" s="4">
        <f>F2160/freq.sum.r6e</f>
        <v>4.9701789264413521E-5</v>
      </c>
      <c r="I2160" s="1" t="str">
        <f>_xlfn.LET(_xlpm.sep,":",_xlpm.w,$G2160,LEFT(_xlpm.w,FIND(_xlpm.sep,_xlpm.w)-1))</f>
        <v>sæ</v>
      </c>
      <c r="J2160" s="1" t="str">
        <f>_xlfn.LET(_xlpm.sep,":",_xlpm.w,$G2160,RIGHT(_xlpm.w,LEN(_xlpm.w)-FIND(_xlpm.sep,_xlpm.w)))</f>
        <v>ssah</v>
      </c>
      <c r="K2160" s="10">
        <f>_xlfn.LET(_xlpm.w,I2160,LEN(_xlpm.w))</f>
        <v>2</v>
      </c>
      <c r="L2160" s="10">
        <f>_xlfn.LET(_xlpm.w,J2160,LEN(_xlpm.w))</f>
        <v>4</v>
      </c>
      <c r="M2160" s="10">
        <f>_xlfn.LET(_xlpm.a,K2160,_xlpm.b,L2160,MAX(_xlpm.a,_xlpm.b))</f>
        <v>4</v>
      </c>
      <c r="N2160" s="10">
        <f>_xlfn.LET(_xlpm.d,(K2160,L2160),MAX(_xlpm.d)-MIN(_xlpm.d))</f>
        <v>2</v>
      </c>
      <c r="O2160" s="1" t="str">
        <f>_xlfn.LET(_xlpm.sep,":",_xlpm.w,$G2160,_xlfn.CONCAT("~",RIGHT(_xlpm.w,LEN(_xlpm.w)-FIND(_xlpm.sep,_xlpm.w)),"~"))</f>
        <v>~ssah~</v>
      </c>
      <c r="P2160" s="1" t="str">
        <f>_xlfn.LET(_xlpm.sep,":",_xlpm.w,$G2160,_xlfn.CONCAT("[",LEFT(_xlpm.w,FIND(_xlpm.sep,_xlpm.w)-1),"]"))</f>
        <v>[sæ]</v>
      </c>
      <c r="Q2160" s="14" cm="1">
        <f t="array" ref="Q2160">SUM(_xlfn._xlws.FILTER($H$2:$H$7117,_xlfn.MAP($O$2:$O$7117,_xlfn.LAMBDA(_xlpm.x,_xlpm.x=$O2160))))</f>
        <v>1.4910536779324057E-4</v>
      </c>
      <c r="R2160" s="14">
        <f>$H2160/Q2160</f>
        <v>0.33333333333333331</v>
      </c>
      <c r="S2160" s="14" cm="1">
        <f t="array" ref="S2160">SUM(_xlfn._xlws.FILTER($H$2:$H$7117,_xlfn.MAP($P$2:$P$7117,_xlfn.LAMBDA(_xlpm.x,_xlpm.x=$P2160))))</f>
        <v>9.9403578528827041E-5</v>
      </c>
      <c r="T2160" s="14">
        <f>$H2160/S2160</f>
        <v>0.5</v>
      </c>
      <c r="U2160" s="14">
        <f>_xlfn.LET(_xlpm.freq,F2160,_xlpm.size,M2160+1,_xlpm.F,V2160,LOG(1+_xlpm.freq)*LOG(1+_xlpm.size)*_xlpm.F)</f>
        <v>9.3698747011563929E-2</v>
      </c>
      <c r="V2160" s="14">
        <f>_xlfn.LET(_xlpm.a,T2160,_xlpm.b,R2160,2*_xlpm.a*_xlpm.b/(_xlpm.a+_xlpm.b))</f>
        <v>0.4</v>
      </c>
      <c r="W2160" s="14">
        <f>_xlfn.LET(_xlpm.p,R2160,_xlpm.q,T2160,LOG(_xlpm.p/_xlpm.q))</f>
        <v>-0.17609125905568127</v>
      </c>
      <c r="X2160" s="2"/>
      <c r="AC2160" s="2"/>
      <c r="AH2160" s="2"/>
      <c r="AI2160" s="2"/>
    </row>
    <row r="2161" spans="1:35">
      <c r="A2161" s="1" t="str">
        <f>_xlfn.LET(_xlpm.sep," : ",CONCATENATE(O2161,_xlpm.sep,P2161))</f>
        <v>~ttah~ : [tæ]</v>
      </c>
      <c r="B2161" s="1">
        <f>_xlfn.LET(_xlpm.d,$G2161,_xlpm.k,_xlfn.CONCAT(LEFT(TRIM(B$1),1),"*"),COUNTIF(_xlpm.d,_xlpm.k))</f>
        <v>0</v>
      </c>
      <c r="C2161" s="1">
        <f>_xlfn.LET(_xlpm.d,$G2161,_xlpm.k,_xlfn.CONCAT(LEFT(TRIM(C$1),1),"*"),COUNTIF(_xlpm.d,_xlpm.k))</f>
        <v>0</v>
      </c>
      <c r="D2161" s="1">
        <f>_xlfn.LET(_xlpm.d,$G2161,_xlpm.k,_xlfn.CONCAT(LEFT(TRIM(D$1),1),"*"),COUNTIF(_xlpm.d,_xlpm.k))</f>
        <v>0</v>
      </c>
      <c r="E2161" s="1">
        <f>LOG(F2161+1,10)</f>
        <v>0.30102999566398114</v>
      </c>
      <c r="F2161" s="7">
        <v>1</v>
      </c>
      <c r="G2161" s="9" t="s">
        <v>4608</v>
      </c>
      <c r="H2161" s="4">
        <f>F2161/freq.sum.r6e</f>
        <v>4.9701789264413521E-5</v>
      </c>
      <c r="I2161" s="1" t="str">
        <f>_xlfn.LET(_xlpm.sep,":",_xlpm.w,$G2161,LEFT(_xlpm.w,FIND(_xlpm.sep,_xlpm.w)-1))</f>
        <v>tæ</v>
      </c>
      <c r="J2161" s="1" t="str">
        <f>_xlfn.LET(_xlpm.sep,":",_xlpm.w,$G2161,RIGHT(_xlpm.w,LEN(_xlpm.w)-FIND(_xlpm.sep,_xlpm.w)))</f>
        <v>ttah</v>
      </c>
      <c r="K2161" s="10">
        <f>_xlfn.LET(_xlpm.w,I2161,LEN(_xlpm.w))</f>
        <v>2</v>
      </c>
      <c r="L2161" s="10">
        <f>_xlfn.LET(_xlpm.w,J2161,LEN(_xlpm.w))</f>
        <v>4</v>
      </c>
      <c r="M2161" s="10">
        <f>_xlfn.LET(_xlpm.a,K2161,_xlpm.b,L2161,MAX(_xlpm.a,_xlpm.b))</f>
        <v>4</v>
      </c>
      <c r="N2161" s="10">
        <f>_xlfn.LET(_xlpm.d,(K2161,L2161),MAX(_xlpm.d)-MIN(_xlpm.d))</f>
        <v>2</v>
      </c>
      <c r="O2161" s="1" t="str">
        <f>_xlfn.LET(_xlpm.sep,":",_xlpm.w,$G2161,_xlfn.CONCAT("~",RIGHT(_xlpm.w,LEN(_xlpm.w)-FIND(_xlpm.sep,_xlpm.w)),"~"))</f>
        <v>~ttah~</v>
      </c>
      <c r="P2161" s="1" t="str">
        <f>_xlfn.LET(_xlpm.sep,":",_xlpm.w,$G2161,_xlfn.CONCAT("[",LEFT(_xlpm.w,FIND(_xlpm.sep,_xlpm.w)-1),"]"))</f>
        <v>[tæ]</v>
      </c>
      <c r="Q2161" s="14" cm="1">
        <f t="array" ref="Q2161">SUM(_xlfn._xlws.FILTER($H$2:$H$7111,_xlfn.MAP($O$2:$O$7111,_xlfn.LAMBDA(_xlpm.x,_xlpm.x=$O2161))))</f>
        <v>1.4910536779324057E-4</v>
      </c>
      <c r="R2161" s="14">
        <f>$H2161/Q2161</f>
        <v>0.33333333333333331</v>
      </c>
      <c r="S2161" s="14" cm="1">
        <f t="array" ref="S2161">SUM(_xlfn._xlws.FILTER($H$2:$H$7111,_xlfn.MAP($P$2:$P$7111,_xlfn.LAMBDA(_xlpm.x,_xlpm.x=$P2161))))</f>
        <v>9.9403578528827041E-5</v>
      </c>
      <c r="T2161" s="14">
        <f>$H2161/S2161</f>
        <v>0.5</v>
      </c>
      <c r="U2161" s="14">
        <f>_xlfn.LET(_xlpm.freq,F2161,_xlpm.size,M2161+1,_xlpm.F,V2161,LOG(1+_xlpm.freq)*LOG(1+_xlpm.size)*_xlpm.F)</f>
        <v>9.3698747011563929E-2</v>
      </c>
      <c r="V2161" s="14">
        <f>_xlfn.LET(_xlpm.a,T2161,_xlpm.b,R2161,2*_xlpm.a*_xlpm.b/(_xlpm.a+_xlpm.b))</f>
        <v>0.4</v>
      </c>
      <c r="W2161" s="14">
        <f>_xlfn.LET(_xlpm.p,R2161,_xlpm.q,T2161,LOG(_xlpm.p/_xlpm.q))</f>
        <v>-0.17609125905568127</v>
      </c>
      <c r="X2161" s="2"/>
      <c r="AC2161" s="2"/>
      <c r="AH2161" s="2"/>
      <c r="AI2161" s="2"/>
    </row>
    <row r="2162" spans="1:35">
      <c r="A2162" s="1" t="str">
        <f>_xlfn.LET(_xlpm.sep," : ",CONCATENATE(O2162,_xlpm.sep,P2162))</f>
        <v>~trah~ : [tɹæ]</v>
      </c>
      <c r="B2162" s="1">
        <f>_xlfn.LET(_xlpm.d,$G2162,_xlpm.k,_xlfn.CONCAT(LEFT(TRIM(B$1),1),"*"),COUNTIF(_xlpm.d,_xlpm.k))</f>
        <v>0</v>
      </c>
      <c r="C2162" s="1">
        <f>_xlfn.LET(_xlpm.d,$G2162,_xlpm.k,_xlfn.CONCAT(LEFT(TRIM(C$1),1),"*"),COUNTIF(_xlpm.d,_xlpm.k))</f>
        <v>0</v>
      </c>
      <c r="D2162" s="1">
        <f>_xlfn.LET(_xlpm.d,$G2162,_xlpm.k,_xlfn.CONCAT(LEFT(TRIM(D$1),1),"*"),COUNTIF(_xlpm.d,_xlpm.k))</f>
        <v>0</v>
      </c>
      <c r="E2162" s="1">
        <f>LOG(F2162+1,10)</f>
        <v>0.30102999566398114</v>
      </c>
      <c r="F2162" s="7">
        <v>1</v>
      </c>
      <c r="G2162" s="9" t="s">
        <v>4906</v>
      </c>
      <c r="H2162" s="4">
        <f>F2162/freq.sum.r6e</f>
        <v>4.9701789264413521E-5</v>
      </c>
      <c r="I2162" s="1" t="str">
        <f>_xlfn.LET(_xlpm.sep,":",_xlpm.w,$G2162,LEFT(_xlpm.w,FIND(_xlpm.sep,_xlpm.w)-1))</f>
        <v>tɹæ</v>
      </c>
      <c r="J2162" s="1" t="str">
        <f>_xlfn.LET(_xlpm.sep,":",_xlpm.w,$G2162,RIGHT(_xlpm.w,LEN(_xlpm.w)-FIND(_xlpm.sep,_xlpm.w)))</f>
        <v>trah</v>
      </c>
      <c r="K2162" s="10">
        <f>_xlfn.LET(_xlpm.w,I2162,LEN(_xlpm.w))</f>
        <v>3</v>
      </c>
      <c r="L2162" s="10">
        <f>_xlfn.LET(_xlpm.w,J2162,LEN(_xlpm.w))</f>
        <v>4</v>
      </c>
      <c r="M2162" s="10">
        <f>_xlfn.LET(_xlpm.a,K2162,_xlpm.b,L2162,MAX(_xlpm.a,_xlpm.b))</f>
        <v>4</v>
      </c>
      <c r="N2162" s="10">
        <f>_xlfn.LET(_xlpm.d,(K2162,L2162),MAX(_xlpm.d)-MIN(_xlpm.d))</f>
        <v>1</v>
      </c>
      <c r="O2162" s="1" t="str">
        <f>_xlfn.LET(_xlpm.sep,":",_xlpm.w,$G2162,_xlfn.CONCAT("~",RIGHT(_xlpm.w,LEN(_xlpm.w)-FIND(_xlpm.sep,_xlpm.w)),"~"))</f>
        <v>~trah~</v>
      </c>
      <c r="P2162" s="1" t="str">
        <f>_xlfn.LET(_xlpm.sep,":",_xlpm.w,$G2162,_xlfn.CONCAT("[",LEFT(_xlpm.w,FIND(_xlpm.sep,_xlpm.w)-1),"]"))</f>
        <v>[tɹæ]</v>
      </c>
      <c r="Q2162" s="14" cm="1">
        <f t="array" ref="Q2162">SUM(_xlfn._xlws.FILTER($H$2:$H$7111,_xlfn.MAP($O$2:$O$7111,_xlfn.LAMBDA(_xlpm.x,_xlpm.x=$O2162))))</f>
        <v>1.4910536779324057E-4</v>
      </c>
      <c r="R2162" s="14">
        <f>$H2162/Q2162</f>
        <v>0.33333333333333331</v>
      </c>
      <c r="S2162" s="14" cm="1">
        <f t="array" ref="S2162">SUM(_xlfn._xlws.FILTER($H$2:$H$7111,_xlfn.MAP($P$2:$P$7111,_xlfn.LAMBDA(_xlpm.x,_xlpm.x=$P2162))))</f>
        <v>9.9403578528827041E-5</v>
      </c>
      <c r="T2162" s="14">
        <f>$H2162/S2162</f>
        <v>0.5</v>
      </c>
      <c r="U2162" s="14">
        <f>_xlfn.LET(_xlpm.freq,F2162,_xlpm.size,M2162+1,_xlpm.F,V2162,LOG(1+_xlpm.freq)*LOG(1+_xlpm.size)*_xlpm.F)</f>
        <v>9.3698747011563929E-2</v>
      </c>
      <c r="V2162" s="14">
        <f>_xlfn.LET(_xlpm.a,T2162,_xlpm.b,R2162,2*_xlpm.a*_xlpm.b/(_xlpm.a+_xlpm.b))</f>
        <v>0.4</v>
      </c>
      <c r="W2162" s="14">
        <f>_xlfn.LET(_xlpm.p,R2162,_xlpm.q,T2162,LOG(_xlpm.p/_xlpm.q))</f>
        <v>-0.17609125905568127</v>
      </c>
      <c r="X2162" s="2"/>
      <c r="AC2162" s="2"/>
      <c r="AH2162" s="2"/>
      <c r="AI2162" s="2"/>
    </row>
    <row r="2163" spans="1:35">
      <c r="A2163" s="1" t="str">
        <f>_xlfn.LET(_xlpm.sep," : ",CONCATENATE(O2163,_xlpm.sep,P2163))</f>
        <v>~mple~ : [mplɛ]</v>
      </c>
      <c r="B2163" s="1">
        <f>_xlfn.LET(_xlpm.d,$G2163,_xlpm.k,_xlfn.CONCAT(LEFT(TRIM(B$1),1),"*"),COUNTIF(_xlpm.d,_xlpm.k))</f>
        <v>0</v>
      </c>
      <c r="C2163" s="1">
        <f>_xlfn.LET(_xlpm.d,$G2163,_xlpm.k,_xlfn.CONCAT(LEFT(TRIM(C$1),1),"*"),COUNTIF(_xlpm.d,_xlpm.k))</f>
        <v>1</v>
      </c>
      <c r="D2163" s="1">
        <f>_xlfn.LET(_xlpm.d,$G2163,_xlpm.k,_xlfn.CONCAT(LEFT(TRIM(D$1),1),"*"),COUNTIF(_xlpm.d,_xlpm.k))</f>
        <v>0</v>
      </c>
      <c r="E2163" s="1">
        <f>LOG(F2163+1,10)</f>
        <v>0.77815125038364352</v>
      </c>
      <c r="F2163" s="7">
        <v>5</v>
      </c>
      <c r="G2163" s="9" t="s">
        <v>2597</v>
      </c>
      <c r="H2163" s="4">
        <f>F2163/freq.sum.r6e</f>
        <v>2.4850894632206757E-4</v>
      </c>
      <c r="I2163" s="1" t="str">
        <f>_xlfn.LET(_xlpm.sep,":",_xlpm.w,$G2163,LEFT(_xlpm.w,FIND(_xlpm.sep,_xlpm.w)-1))</f>
        <v>mplɛ</v>
      </c>
      <c r="J2163" s="1" t="str">
        <f>_xlfn.LET(_xlpm.sep,":",_xlpm.w,$G2163,RIGHT(_xlpm.w,LEN(_xlpm.w)-FIND(_xlpm.sep,_xlpm.w)))</f>
        <v>mple</v>
      </c>
      <c r="K2163" s="10">
        <f>_xlfn.LET(_xlpm.w,I2163,LEN(_xlpm.w))</f>
        <v>4</v>
      </c>
      <c r="L2163" s="10">
        <f>_xlfn.LET(_xlpm.w,J2163,LEN(_xlpm.w))</f>
        <v>4</v>
      </c>
      <c r="M2163" s="10">
        <f>_xlfn.LET(_xlpm.a,K2163,_xlpm.b,L2163,MAX(_xlpm.a,_xlpm.b))</f>
        <v>4</v>
      </c>
      <c r="N2163" s="10">
        <f>_xlfn.LET(_xlpm.d,(K2163,L2163),MAX(_xlpm.d)-MIN(_xlpm.d))</f>
        <v>0</v>
      </c>
      <c r="O2163" s="1" t="str">
        <f>_xlfn.LET(_xlpm.sep,":",_xlpm.w,$G2163,_xlfn.CONCAT("~",RIGHT(_xlpm.w,LEN(_xlpm.w)-FIND(_xlpm.sep,_xlpm.w)),"~"))</f>
        <v>~mple~</v>
      </c>
      <c r="P2163" s="1" t="str">
        <f>_xlfn.LET(_xlpm.sep,":",_xlpm.w,$G2163,_xlfn.CONCAT("[",LEFT(_xlpm.w,FIND(_xlpm.sep,_xlpm.w)-1),"]"))</f>
        <v>[mplɛ]</v>
      </c>
      <c r="Q2163" s="14" cm="1">
        <f t="array" ref="Q2163">SUM(_xlfn._xlws.FILTER($H$2:$H$7117,_xlfn.MAP($O$2:$O$7117,_xlfn.LAMBDA(_xlpm.x,_xlpm.x=$O2163))))</f>
        <v>5.9642147117296217E-4</v>
      </c>
      <c r="R2163" s="14">
        <f>$H2163/Q2163</f>
        <v>0.41666666666666669</v>
      </c>
      <c r="S2163" s="14" cm="1">
        <f t="array" ref="S2163">SUM(_xlfn._xlws.FILTER($H$2:$H$7117,_xlfn.MAP($P$2:$P$7117,_xlfn.LAMBDA(_xlpm.x,_xlpm.x=$P2163))))</f>
        <v>3.9761431411530811E-4</v>
      </c>
      <c r="T2163" s="14">
        <f>$H2163/S2163</f>
        <v>0.625</v>
      </c>
      <c r="U2163" s="14">
        <f>_xlfn.LET(_xlpm.freq,F2163,_xlpm.size,M2163+1,_xlpm.F,V2163,LOG(1+_xlpm.freq)*LOG(1+_xlpm.size)*_xlpm.F)</f>
        <v>0.30275968423681404</v>
      </c>
      <c r="V2163" s="14">
        <f>_xlfn.LET(_xlpm.a,T2163,_xlpm.b,R2163,2*_xlpm.a*_xlpm.b/(_xlpm.a+_xlpm.b))</f>
        <v>0.5</v>
      </c>
      <c r="W2163" s="14">
        <f>_xlfn.LET(_xlpm.p,R2163,_xlpm.q,T2163,LOG(_xlpm.p/_xlpm.q))</f>
        <v>-0.17609125905568118</v>
      </c>
      <c r="X2163" s="2"/>
      <c r="AC2163" s="2"/>
      <c r="AH2163" s="2"/>
      <c r="AI2163" s="2"/>
    </row>
    <row r="2164" spans="1:35">
      <c r="A2164" s="1" t="str">
        <f>_xlfn.LET(_xlpm.sep," : ",CONCATENATE(O2164,_xlpm.sep,P2164))</f>
        <v>~stee~ : [sti]</v>
      </c>
      <c r="B2164" s="1">
        <f>_xlfn.LET(_xlpm.d,$G2164,_xlpm.k,_xlfn.CONCAT(LEFT(TRIM(B$1),1),"*"),COUNTIF(_xlpm.d,_xlpm.k))</f>
        <v>0</v>
      </c>
      <c r="C2164" s="1">
        <f>_xlfn.LET(_xlpm.d,$G2164,_xlpm.k,_xlfn.CONCAT(LEFT(TRIM(C$1),1),"*"),COUNTIF(_xlpm.d,_xlpm.k))</f>
        <v>0</v>
      </c>
      <c r="D2164" s="1">
        <f>_xlfn.LET(_xlpm.d,$G2164,_xlpm.k,_xlfn.CONCAT(LEFT(TRIM(D$1),1),"*"),COUNTIF(_xlpm.d,_xlpm.k))</f>
        <v>0</v>
      </c>
      <c r="E2164" s="1">
        <f>LOG(F2164+1,10)</f>
        <v>0.90308998699194343</v>
      </c>
      <c r="F2164" s="7">
        <v>7</v>
      </c>
      <c r="G2164" s="9" t="s">
        <v>4265</v>
      </c>
      <c r="H2164" s="4">
        <f>F2164/freq.sum.r6e</f>
        <v>3.4791252485089465E-4</v>
      </c>
      <c r="I2164" s="1" t="str">
        <f>_xlfn.LET(_xlpm.sep,":",_xlpm.w,$G2164,LEFT(_xlpm.w,FIND(_xlpm.sep,_xlpm.w)-1))</f>
        <v>sti</v>
      </c>
      <c r="J2164" s="1" t="str">
        <f>_xlfn.LET(_xlpm.sep,":",_xlpm.w,$G2164,RIGHT(_xlpm.w,LEN(_xlpm.w)-FIND(_xlpm.sep,_xlpm.w)))</f>
        <v>stee</v>
      </c>
      <c r="K2164" s="10">
        <f>_xlfn.LET(_xlpm.w,I2164,LEN(_xlpm.w))</f>
        <v>3</v>
      </c>
      <c r="L2164" s="10">
        <f>_xlfn.LET(_xlpm.w,J2164,LEN(_xlpm.w))</f>
        <v>4</v>
      </c>
      <c r="M2164" s="10">
        <f>_xlfn.LET(_xlpm.a,K2164,_xlpm.b,L2164,MAX(_xlpm.a,_xlpm.b))</f>
        <v>4</v>
      </c>
      <c r="N2164" s="10">
        <f>_xlfn.LET(_xlpm.d,(K2164,L2164),MAX(_xlpm.d)-MIN(_xlpm.d))</f>
        <v>1</v>
      </c>
      <c r="O2164" s="1" t="str">
        <f>_xlfn.LET(_xlpm.sep,":",_xlpm.w,$G2164,_xlfn.CONCAT("~",RIGHT(_xlpm.w,LEN(_xlpm.w)-FIND(_xlpm.sep,_xlpm.w)),"~"))</f>
        <v>~stee~</v>
      </c>
      <c r="P2164" s="1" t="str">
        <f>_xlfn.LET(_xlpm.sep,":",_xlpm.w,$G2164,_xlfn.CONCAT("[",LEFT(_xlpm.w,FIND(_xlpm.sep,_xlpm.w)-1),"]"))</f>
        <v>[sti]</v>
      </c>
      <c r="Q2164" s="14" cm="1">
        <f t="array" ref="Q2164">SUM(_xlfn._xlws.FILTER($H$2:$H$7111,_xlfn.MAP($O$2:$O$7111,_xlfn.LAMBDA(_xlpm.x,_xlpm.x=$O2164))))</f>
        <v>1.4910536779324055E-3</v>
      </c>
      <c r="R2164" s="14">
        <f>$H2164/Q2164</f>
        <v>0.23333333333333336</v>
      </c>
      <c r="S2164" s="14" cm="1">
        <f t="array" ref="S2164">SUM(_xlfn._xlws.FILTER($H$2:$H$7111,_xlfn.MAP($P$2:$P$7111,_xlfn.LAMBDA(_xlpm.x,_xlpm.x=$P2164))))</f>
        <v>1.043737574552684E-3</v>
      </c>
      <c r="T2164" s="14">
        <f>$H2164/S2164</f>
        <v>0.33333333333333331</v>
      </c>
      <c r="U2164" s="14">
        <f>_xlfn.LET(_xlpm.freq,F2164,_xlpm.size,M2164+1,_xlpm.F,V2164,LOG(1+_xlpm.freq)*LOG(1+_xlpm.size)*_xlpm.F)</f>
        <v>0.19290918502380808</v>
      </c>
      <c r="V2164" s="14">
        <f>_xlfn.LET(_xlpm.a,T2164,_xlpm.b,R2164,2*_xlpm.a*_xlpm.b/(_xlpm.a+_xlpm.b))</f>
        <v>0.27450980392156865</v>
      </c>
      <c r="W2164" s="14">
        <f>_xlfn.LET(_xlpm.p,R2164,_xlpm.q,T2164,LOG(_xlpm.p/_xlpm.q))</f>
        <v>-0.15490195998574305</v>
      </c>
      <c r="X2164" s="2"/>
      <c r="AC2164" s="2"/>
      <c r="AH2164" s="2"/>
      <c r="AI2164" s="2"/>
    </row>
    <row r="2165" spans="1:35">
      <c r="A2165" s="1" t="str">
        <f>_xlfn.LET(_xlpm.sep," : ",CONCATENATE(O2165,_xlpm.sep,P2165))</f>
        <v>~chee~ : [tʃi]</v>
      </c>
      <c r="B2165" s="1">
        <f>_xlfn.LET(_xlpm.d,$G2165,_xlpm.k,_xlfn.CONCAT(LEFT(TRIM(B$1),1),"*"),COUNTIF(_xlpm.d,_xlpm.k))</f>
        <v>0</v>
      </c>
      <c r="C2165" s="1">
        <f>_xlfn.LET(_xlpm.d,$G2165,_xlpm.k,_xlfn.CONCAT(LEFT(TRIM(C$1),1),"*"),COUNTIF(_xlpm.d,_xlpm.k))</f>
        <v>0</v>
      </c>
      <c r="D2165" s="1">
        <f>_xlfn.LET(_xlpm.d,$G2165,_xlpm.k,_xlfn.CONCAT(LEFT(TRIM(D$1),1),"*"),COUNTIF(_xlpm.d,_xlpm.k))</f>
        <v>0</v>
      </c>
      <c r="E2165" s="1">
        <f>LOG(F2165+1,10)</f>
        <v>0.90308998699194343</v>
      </c>
      <c r="F2165" s="7">
        <v>7</v>
      </c>
      <c r="G2165" s="9" t="s">
        <v>4939</v>
      </c>
      <c r="H2165" s="4">
        <f>F2165/freq.sum.r6e</f>
        <v>3.4791252485089465E-4</v>
      </c>
      <c r="I2165" s="1" t="str">
        <f>_xlfn.LET(_xlpm.sep,":",_xlpm.w,$G2165,LEFT(_xlpm.w,FIND(_xlpm.sep,_xlpm.w)-1))</f>
        <v>tʃi</v>
      </c>
      <c r="J2165" s="1" t="str">
        <f>_xlfn.LET(_xlpm.sep,":",_xlpm.w,$G2165,RIGHT(_xlpm.w,LEN(_xlpm.w)-FIND(_xlpm.sep,_xlpm.w)))</f>
        <v>chee</v>
      </c>
      <c r="K2165" s="10">
        <f>_xlfn.LET(_xlpm.w,I2165,LEN(_xlpm.w))</f>
        <v>3</v>
      </c>
      <c r="L2165" s="10">
        <f>_xlfn.LET(_xlpm.w,J2165,LEN(_xlpm.w))</f>
        <v>4</v>
      </c>
      <c r="M2165" s="10">
        <f>_xlfn.LET(_xlpm.a,K2165,_xlpm.b,L2165,MAX(_xlpm.a,_xlpm.b))</f>
        <v>4</v>
      </c>
      <c r="N2165" s="10">
        <f>_xlfn.LET(_xlpm.d,(K2165,L2165),MAX(_xlpm.d)-MIN(_xlpm.d))</f>
        <v>1</v>
      </c>
      <c r="O2165" s="1" t="str">
        <f>_xlfn.LET(_xlpm.sep,":",_xlpm.w,$G2165,_xlfn.CONCAT("~",RIGHT(_xlpm.w,LEN(_xlpm.w)-FIND(_xlpm.sep,_xlpm.w)),"~"))</f>
        <v>~chee~</v>
      </c>
      <c r="P2165" s="1" t="str">
        <f>_xlfn.LET(_xlpm.sep,":",_xlpm.w,$G2165,_xlfn.CONCAT("[",LEFT(_xlpm.w,FIND(_xlpm.sep,_xlpm.w)-1),"]"))</f>
        <v>[tʃi]</v>
      </c>
      <c r="Q2165" s="14" cm="1">
        <f t="array" ref="Q2165">SUM(_xlfn._xlws.FILTER($H$2:$H$7117,_xlfn.MAP($O$2:$O$7117,_xlfn.LAMBDA(_xlpm.x,_xlpm.x=$O2165))))</f>
        <v>1.4910536779324055E-3</v>
      </c>
      <c r="R2165" s="14">
        <f>$H2165/Q2165</f>
        <v>0.23333333333333336</v>
      </c>
      <c r="S2165" s="14" cm="1">
        <f t="array" ref="S2165">SUM(_xlfn._xlws.FILTER($H$2:$H$7117,_xlfn.MAP($P$2:$P$7117,_xlfn.LAMBDA(_xlpm.x,_xlpm.x=$P2165))))</f>
        <v>1.043737574552684E-3</v>
      </c>
      <c r="T2165" s="14">
        <f>$H2165/S2165</f>
        <v>0.33333333333333331</v>
      </c>
      <c r="U2165" s="14">
        <f>_xlfn.LET(_xlpm.freq,F2165,_xlpm.size,M2165+1,_xlpm.F,V2165,LOG(1+_xlpm.freq)*LOG(1+_xlpm.size)*_xlpm.F)</f>
        <v>0.19290918502380808</v>
      </c>
      <c r="V2165" s="14">
        <f>_xlfn.LET(_xlpm.a,T2165,_xlpm.b,R2165,2*_xlpm.a*_xlpm.b/(_xlpm.a+_xlpm.b))</f>
        <v>0.27450980392156865</v>
      </c>
      <c r="W2165" s="14">
        <f>_xlfn.LET(_xlpm.p,R2165,_xlpm.q,T2165,LOG(_xlpm.p/_xlpm.q))</f>
        <v>-0.15490195998574305</v>
      </c>
      <c r="X2165" s="2"/>
      <c r="AC2165" s="2"/>
      <c r="AH2165" s="2"/>
      <c r="AI2165" s="2"/>
    </row>
    <row r="2166" spans="1:35">
      <c r="A2166" s="1" t="str">
        <f>_xlfn.LET(_xlpm.sep," : ",CONCATENATE(O2166,_xlpm.sep,P2166))</f>
        <v>~spea~ : [spi]</v>
      </c>
      <c r="B2166" s="1">
        <f>_xlfn.LET(_xlpm.d,$G2166,_xlpm.k,_xlfn.CONCAT(LEFT(TRIM(B$1),1),"*"),COUNTIF(_xlpm.d,_xlpm.k))</f>
        <v>0</v>
      </c>
      <c r="C2166" s="1">
        <f>_xlfn.LET(_xlpm.d,$G2166,_xlpm.k,_xlfn.CONCAT(LEFT(TRIM(C$1),1),"*"),COUNTIF(_xlpm.d,_xlpm.k))</f>
        <v>0</v>
      </c>
      <c r="D2166" s="1">
        <f>_xlfn.LET(_xlpm.d,$G2166,_xlpm.k,_xlfn.CONCAT(LEFT(TRIM(D$1),1),"*"),COUNTIF(_xlpm.d,_xlpm.k))</f>
        <v>0</v>
      </c>
      <c r="E2166" s="1">
        <f>LOG(F2166+1,10)</f>
        <v>0.90308998699194343</v>
      </c>
      <c r="F2166" s="7">
        <v>7</v>
      </c>
      <c r="G2166" s="9" t="s">
        <v>4173</v>
      </c>
      <c r="H2166" s="4">
        <f>F2166/freq.sum.r6e</f>
        <v>3.4791252485089465E-4</v>
      </c>
      <c r="I2166" s="1" t="str">
        <f>_xlfn.LET(_xlpm.sep,":",_xlpm.w,$G2166,LEFT(_xlpm.w,FIND(_xlpm.sep,_xlpm.w)-1))</f>
        <v>spi</v>
      </c>
      <c r="J2166" s="1" t="str">
        <f>_xlfn.LET(_xlpm.sep,":",_xlpm.w,$G2166,RIGHT(_xlpm.w,LEN(_xlpm.w)-FIND(_xlpm.sep,_xlpm.w)))</f>
        <v>spea</v>
      </c>
      <c r="K2166" s="10">
        <f>_xlfn.LET(_xlpm.w,I2166,LEN(_xlpm.w))</f>
        <v>3</v>
      </c>
      <c r="L2166" s="10">
        <f>_xlfn.LET(_xlpm.w,J2166,LEN(_xlpm.w))</f>
        <v>4</v>
      </c>
      <c r="M2166" s="10">
        <f>_xlfn.LET(_xlpm.a,K2166,_xlpm.b,L2166,MAX(_xlpm.a,_xlpm.b))</f>
        <v>4</v>
      </c>
      <c r="N2166" s="10">
        <f>_xlfn.LET(_xlpm.d,(K2166,L2166),MAX(_xlpm.d)-MIN(_xlpm.d))</f>
        <v>1</v>
      </c>
      <c r="O2166" s="1" t="str">
        <f>_xlfn.LET(_xlpm.sep,":",_xlpm.w,$G2166,_xlfn.CONCAT("~",RIGHT(_xlpm.w,LEN(_xlpm.w)-FIND(_xlpm.sep,_xlpm.w)),"~"))</f>
        <v>~spea~</v>
      </c>
      <c r="P2166" s="1" t="str">
        <f>_xlfn.LET(_xlpm.sep,":",_xlpm.w,$G2166,_xlfn.CONCAT("[",LEFT(_xlpm.w,FIND(_xlpm.sep,_xlpm.w)-1),"]"))</f>
        <v>[spi]</v>
      </c>
      <c r="Q2166" s="14" cm="1">
        <f t="array" ref="Q2166">SUM(_xlfn._xlws.FILTER($H$2:$H$7117,_xlfn.MAP($O$2:$O$7117,_xlfn.LAMBDA(_xlpm.x,_xlpm.x=$O2166))))</f>
        <v>1.4413518886679921E-3</v>
      </c>
      <c r="R2166" s="14">
        <f>$H2166/Q2166</f>
        <v>0.2413793103448276</v>
      </c>
      <c r="S2166" s="14" cm="1">
        <f t="array" ref="S2166">SUM(_xlfn._xlws.FILTER($H$2:$H$7117,_xlfn.MAP($P$2:$P$7117,_xlfn.LAMBDA(_xlpm.x,_xlpm.x=$P2166))))</f>
        <v>1.043737574552684E-3</v>
      </c>
      <c r="T2166" s="14">
        <f>$H2166/S2166</f>
        <v>0.33333333333333331</v>
      </c>
      <c r="U2166" s="14">
        <f>_xlfn.LET(_xlpm.freq,F2166,_xlpm.size,M2166+1,_xlpm.F,V2166,LOG(1+_xlpm.freq)*LOG(1+_xlpm.size)*_xlpm.F)</f>
        <v>0.19676736872428424</v>
      </c>
      <c r="V2166" s="14">
        <f>_xlfn.LET(_xlpm.a,T2166,_xlpm.b,R2166,2*_xlpm.a*_xlpm.b/(_xlpm.a+_xlpm.b))</f>
        <v>0.28000000000000003</v>
      </c>
      <c r="W2166" s="14">
        <f>_xlfn.LET(_xlpm.p,R2166,_xlpm.q,T2166,LOG(_xlpm.p/_xlpm.q))</f>
        <v>-0.14017870316503675</v>
      </c>
      <c r="X2166" s="2"/>
      <c r="AC2166" s="2"/>
      <c r="AH2166" s="2"/>
      <c r="AI2166" s="2"/>
    </row>
    <row r="2167" spans="1:35">
      <c r="A2167" s="1" t="str">
        <f>_xlfn.LET(_xlpm.sep," : ",CONCATENATE(O2167,_xlpm.sep,P2167))</f>
        <v>~rtai~ : [ɹtɛ]</v>
      </c>
      <c r="B2167" s="1">
        <f>_xlfn.LET(_xlpm.d,$G2167,_xlpm.k,_xlfn.CONCAT(LEFT(TRIM(B$1),1),"*"),COUNTIF(_xlpm.d,_xlpm.k))</f>
        <v>1</v>
      </c>
      <c r="C2167" s="1">
        <f>_xlfn.LET(_xlpm.d,$G2167,_xlpm.k,_xlfn.CONCAT(LEFT(TRIM(C$1),1),"*"),COUNTIF(_xlpm.d,_xlpm.k))</f>
        <v>0</v>
      </c>
      <c r="D2167" s="1">
        <f>_xlfn.LET(_xlpm.d,$G2167,_xlpm.k,_xlfn.CONCAT(LEFT(TRIM(D$1),1),"*"),COUNTIF(_xlpm.d,_xlpm.k))</f>
        <v>0</v>
      </c>
      <c r="E2167" s="1">
        <f>LOG(F2167+1,10)</f>
        <v>0.77815125038364352</v>
      </c>
      <c r="F2167" s="7">
        <v>5</v>
      </c>
      <c r="G2167" s="9" t="s">
        <v>6337</v>
      </c>
      <c r="H2167" s="4">
        <f>F2167/freq.sum.r6e</f>
        <v>2.4850894632206757E-4</v>
      </c>
      <c r="I2167" s="1" t="str">
        <f>_xlfn.LET(_xlpm.sep,":",_xlpm.w,$G2167,LEFT(_xlpm.w,FIND(_xlpm.sep,_xlpm.w)-1))</f>
        <v>ɹtɛ</v>
      </c>
      <c r="J2167" s="1" t="str">
        <f>_xlfn.LET(_xlpm.sep,":",_xlpm.w,$G2167,RIGHT(_xlpm.w,LEN(_xlpm.w)-FIND(_xlpm.sep,_xlpm.w)))</f>
        <v>rtai</v>
      </c>
      <c r="K2167" s="10">
        <f>_xlfn.LET(_xlpm.w,I2167,LEN(_xlpm.w))</f>
        <v>3</v>
      </c>
      <c r="L2167" s="10">
        <f>_xlfn.LET(_xlpm.w,J2167,LEN(_xlpm.w))</f>
        <v>4</v>
      </c>
      <c r="M2167" s="10">
        <f>_xlfn.LET(_xlpm.a,K2167,_xlpm.b,L2167,MAX(_xlpm.a,_xlpm.b))</f>
        <v>4</v>
      </c>
      <c r="N2167" s="10">
        <f>_xlfn.LET(_xlpm.d,(K2167,L2167),MAX(_xlpm.d)-MIN(_xlpm.d))</f>
        <v>1</v>
      </c>
      <c r="O2167" s="1" t="str">
        <f>_xlfn.LET(_xlpm.sep,":",_xlpm.w,$G2167,_xlfn.CONCAT("~",RIGHT(_xlpm.w,LEN(_xlpm.w)-FIND(_xlpm.sep,_xlpm.w)),"~"))</f>
        <v>~rtai~</v>
      </c>
      <c r="P2167" s="1" t="str">
        <f>_xlfn.LET(_xlpm.sep,":",_xlpm.w,$G2167,_xlfn.CONCAT("[",LEFT(_xlpm.w,FIND(_xlpm.sep,_xlpm.w)-1),"]"))</f>
        <v>[ɹtɛ]</v>
      </c>
      <c r="Q2167" s="14" cm="1">
        <f t="array" ref="Q2167">SUM(_xlfn._xlws.FILTER($H$2:$H$7111,_xlfn.MAP($O$2:$O$7111,_xlfn.LAMBDA(_xlpm.x,_xlpm.x=$O2167))))</f>
        <v>5.4671968190854871E-4</v>
      </c>
      <c r="R2167" s="14">
        <f>$H2167/Q2167</f>
        <v>0.45454545454545447</v>
      </c>
      <c r="S2167" s="14" cm="1">
        <f t="array" ref="S2167">SUM(_xlfn._xlws.FILTER($H$2:$H$7111,_xlfn.MAP($P$2:$P$7111,_xlfn.LAMBDA(_xlpm.x,_xlpm.x=$P2167))))</f>
        <v>3.9761431411530811E-4</v>
      </c>
      <c r="T2167" s="14">
        <f>$H2167/S2167</f>
        <v>0.625</v>
      </c>
      <c r="U2167" s="14">
        <f>_xlfn.LET(_xlpm.freq,F2167,_xlpm.size,M2167+1,_xlpm.F,V2167,LOG(1+_xlpm.freq)*LOG(1+_xlpm.size)*_xlpm.F)</f>
        <v>0.31869440445980424</v>
      </c>
      <c r="V2167" s="14">
        <f>_xlfn.LET(_xlpm.a,T2167,_xlpm.b,R2167,2*_xlpm.a*_xlpm.b/(_xlpm.a+_xlpm.b))</f>
        <v>0.52631578947368418</v>
      </c>
      <c r="W2167" s="14">
        <f>_xlfn.LET(_xlpm.p,R2167,_xlpm.q,T2167,LOG(_xlpm.p/_xlpm.q))</f>
        <v>-0.13830269816628152</v>
      </c>
      <c r="X2167" s="2"/>
      <c r="AC2167" s="2"/>
      <c r="AH2167" s="2"/>
      <c r="AI2167" s="2"/>
    </row>
    <row r="2168" spans="1:35">
      <c r="A2168" s="1" t="str">
        <f>_xlfn.LET(_xlpm.sep," : ",CONCATENATE(O2168,_xlpm.sep,P2168))</f>
        <v>~mpty~ : [mptɪ]</v>
      </c>
      <c r="B2168" s="1">
        <f>_xlfn.LET(_xlpm.d,$G2168,_xlpm.k,_xlfn.CONCAT(LEFT(TRIM(B$1),1),"*"),COUNTIF(_xlpm.d,_xlpm.k))</f>
        <v>0</v>
      </c>
      <c r="C2168" s="1">
        <f>_xlfn.LET(_xlpm.d,$G2168,_xlpm.k,_xlfn.CONCAT(LEFT(TRIM(C$1),1),"*"),COUNTIF(_xlpm.d,_xlpm.k))</f>
        <v>1</v>
      </c>
      <c r="D2168" s="1">
        <f>_xlfn.LET(_xlpm.d,$G2168,_xlpm.k,_xlfn.CONCAT(LEFT(TRIM(D$1),1),"*"),COUNTIF(_xlpm.d,_xlpm.k))</f>
        <v>0</v>
      </c>
      <c r="E2168" s="1">
        <f>LOG(F2168+1,10)</f>
        <v>1.3617278360175928</v>
      </c>
      <c r="F2168" s="7">
        <v>22</v>
      </c>
      <c r="G2168" s="9" t="s">
        <v>2624</v>
      </c>
      <c r="H2168" s="4">
        <f>F2168/freq.sum.r6e</f>
        <v>1.0934393638170974E-3</v>
      </c>
      <c r="I2168" s="1" t="str">
        <f>_xlfn.LET(_xlpm.sep,":",_xlpm.w,$G2168,LEFT(_xlpm.w,FIND(_xlpm.sep,_xlpm.w)-1))</f>
        <v>mptɪ</v>
      </c>
      <c r="J2168" s="1" t="str">
        <f>_xlfn.LET(_xlpm.sep,":",_xlpm.w,$G2168,RIGHT(_xlpm.w,LEN(_xlpm.w)-FIND(_xlpm.sep,_xlpm.w)))</f>
        <v>mpty</v>
      </c>
      <c r="K2168" s="10">
        <f>_xlfn.LET(_xlpm.w,I2168,LEN(_xlpm.w))</f>
        <v>4</v>
      </c>
      <c r="L2168" s="10">
        <f>_xlfn.LET(_xlpm.w,J2168,LEN(_xlpm.w))</f>
        <v>4</v>
      </c>
      <c r="M2168" s="10">
        <f>_xlfn.LET(_xlpm.a,K2168,_xlpm.b,L2168,MAX(_xlpm.a,_xlpm.b))</f>
        <v>4</v>
      </c>
      <c r="N2168" s="10">
        <f>_xlfn.LET(_xlpm.d,(K2168,L2168),MAX(_xlpm.d)-MIN(_xlpm.d))</f>
        <v>0</v>
      </c>
      <c r="O2168" s="1" t="str">
        <f>_xlfn.LET(_xlpm.sep,":",_xlpm.w,$G2168,_xlfn.CONCAT("~",RIGHT(_xlpm.w,LEN(_xlpm.w)-FIND(_xlpm.sep,_xlpm.w)),"~"))</f>
        <v>~mpty~</v>
      </c>
      <c r="P2168" s="1" t="str">
        <f>_xlfn.LET(_xlpm.sep,":",_xlpm.w,$G2168,_xlfn.CONCAT("[",LEFT(_xlpm.w,FIND(_xlpm.sep,_xlpm.w)-1),"]"))</f>
        <v>[mptɪ]</v>
      </c>
      <c r="Q2168" s="14" cm="1">
        <f t="array" ref="Q2168">SUM(_xlfn._xlws.FILTER($H$2:$H$7117,_xlfn.MAP($O$2:$O$7117,_xlfn.LAMBDA(_xlpm.x,_xlpm.x=$O2168))))</f>
        <v>2.1868787276341948E-3</v>
      </c>
      <c r="R2168" s="14">
        <f>$H2168/Q2168</f>
        <v>0.5</v>
      </c>
      <c r="S2168" s="14" cm="1">
        <f t="array" ref="S2168">SUM(_xlfn._xlws.FILTER($H$2:$H$7117,_xlfn.MAP($P$2:$P$7117,_xlfn.LAMBDA(_xlpm.x,_xlpm.x=$P2168))))</f>
        <v>1.5904572564612327E-3</v>
      </c>
      <c r="T2168" s="14">
        <f>$H2168/S2168</f>
        <v>0.6875</v>
      </c>
      <c r="U2168" s="14">
        <f>_xlfn.LET(_xlpm.freq,F2168,_xlpm.size,M2168+1,_xlpm.F,V2168,LOG(1+_xlpm.freq)*LOG(1+_xlpm.size)*_xlpm.F)</f>
        <v>0.6134701263722282</v>
      </c>
      <c r="V2168" s="14">
        <f>_xlfn.LET(_xlpm.a,T2168,_xlpm.b,R2168,2*_xlpm.a*_xlpm.b/(_xlpm.a+_xlpm.b))</f>
        <v>0.57894736842105265</v>
      </c>
      <c r="W2168" s="14">
        <f>_xlfn.LET(_xlpm.p,R2168,_xlpm.q,T2168,LOG(_xlpm.p/_xlpm.q))</f>
        <v>-0.13830269816628143</v>
      </c>
      <c r="X2168" s="2"/>
      <c r="AC2168" s="2"/>
      <c r="AH2168" s="2"/>
      <c r="AI2168" s="2"/>
    </row>
    <row r="2169" spans="1:35">
      <c r="A2169" s="1" t="str">
        <f>_xlfn.LET(_xlpm.sep," : ",CONCATENATE(O2169,_xlpm.sep,P2169))</f>
        <v>~mpty~ : [mtɪ]</v>
      </c>
      <c r="B2169" s="1">
        <f>_xlfn.LET(_xlpm.d,$G2169,_xlpm.k,_xlfn.CONCAT(LEFT(TRIM(B$1),1),"*"),COUNTIF(_xlpm.d,_xlpm.k))</f>
        <v>0</v>
      </c>
      <c r="C2169" s="1">
        <f>_xlfn.LET(_xlpm.d,$G2169,_xlpm.k,_xlfn.CONCAT(LEFT(TRIM(C$1),1),"*"),COUNTIF(_xlpm.d,_xlpm.k))</f>
        <v>1</v>
      </c>
      <c r="D2169" s="1">
        <f>_xlfn.LET(_xlpm.d,$G2169,_xlpm.k,_xlfn.CONCAT(LEFT(TRIM(D$1),1),"*"),COUNTIF(_xlpm.d,_xlpm.k))</f>
        <v>0</v>
      </c>
      <c r="E2169" s="1">
        <f>LOG(F2169+1,10)</f>
        <v>1.3617278360175928</v>
      </c>
      <c r="F2169" s="7">
        <v>22</v>
      </c>
      <c r="G2169" s="9" t="s">
        <v>2677</v>
      </c>
      <c r="H2169" s="4">
        <f>F2169/freq.sum.r6e</f>
        <v>1.0934393638170974E-3</v>
      </c>
      <c r="I2169" s="1" t="str">
        <f>_xlfn.LET(_xlpm.sep,":",_xlpm.w,$G2169,LEFT(_xlpm.w,FIND(_xlpm.sep,_xlpm.w)-1))</f>
        <v>mtɪ</v>
      </c>
      <c r="J2169" s="1" t="str">
        <f>_xlfn.LET(_xlpm.sep,":",_xlpm.w,$G2169,RIGHT(_xlpm.w,LEN(_xlpm.w)-FIND(_xlpm.sep,_xlpm.w)))</f>
        <v>mpty</v>
      </c>
      <c r="K2169" s="10">
        <f>_xlfn.LET(_xlpm.w,I2169,LEN(_xlpm.w))</f>
        <v>3</v>
      </c>
      <c r="L2169" s="10">
        <f>_xlfn.LET(_xlpm.w,J2169,LEN(_xlpm.w))</f>
        <v>4</v>
      </c>
      <c r="M2169" s="10">
        <f>_xlfn.LET(_xlpm.a,K2169,_xlpm.b,L2169,MAX(_xlpm.a,_xlpm.b))</f>
        <v>4</v>
      </c>
      <c r="N2169" s="10">
        <f>_xlfn.LET(_xlpm.d,(K2169,L2169),MAX(_xlpm.d)-MIN(_xlpm.d))</f>
        <v>1</v>
      </c>
      <c r="O2169" s="1" t="str">
        <f>_xlfn.LET(_xlpm.sep,":",_xlpm.w,$G2169,_xlfn.CONCAT("~",RIGHT(_xlpm.w,LEN(_xlpm.w)-FIND(_xlpm.sep,_xlpm.w)),"~"))</f>
        <v>~mpty~</v>
      </c>
      <c r="P2169" s="1" t="str">
        <f>_xlfn.LET(_xlpm.sep,":",_xlpm.w,$G2169,_xlfn.CONCAT("[",LEFT(_xlpm.w,FIND(_xlpm.sep,_xlpm.w)-1),"]"))</f>
        <v>[mtɪ]</v>
      </c>
      <c r="Q2169" s="14" cm="1">
        <f t="array" ref="Q2169">SUM(_xlfn._xlws.FILTER($H$2:$H$7111,_xlfn.MAP($O$2:$O$7111,_xlfn.LAMBDA(_xlpm.x,_xlpm.x=$O2169))))</f>
        <v>2.1868787276341948E-3</v>
      </c>
      <c r="R2169" s="14">
        <f>$H2169/Q2169</f>
        <v>0.5</v>
      </c>
      <c r="S2169" s="14" cm="1">
        <f t="array" ref="S2169">SUM(_xlfn._xlws.FILTER($H$2:$H$7111,_xlfn.MAP($P$2:$P$7111,_xlfn.LAMBDA(_xlpm.x,_xlpm.x=$P2169))))</f>
        <v>1.5904572564612327E-3</v>
      </c>
      <c r="T2169" s="14">
        <f>$H2169/S2169</f>
        <v>0.6875</v>
      </c>
      <c r="U2169" s="14">
        <f>_xlfn.LET(_xlpm.freq,F2169,_xlpm.size,M2169+1,_xlpm.F,V2169,LOG(1+_xlpm.freq)*LOG(1+_xlpm.size)*_xlpm.F)</f>
        <v>0.6134701263722282</v>
      </c>
      <c r="V2169" s="14">
        <f>_xlfn.LET(_xlpm.a,T2169,_xlpm.b,R2169,2*_xlpm.a*_xlpm.b/(_xlpm.a+_xlpm.b))</f>
        <v>0.57894736842105265</v>
      </c>
      <c r="W2169" s="14">
        <f>_xlfn.LET(_xlpm.p,R2169,_xlpm.q,T2169,LOG(_xlpm.p/_xlpm.q))</f>
        <v>-0.13830269816628143</v>
      </c>
      <c r="X2169" s="2"/>
      <c r="AC2169" s="2"/>
      <c r="AH2169" s="2"/>
      <c r="AI2169" s="2"/>
    </row>
    <row r="2170" spans="1:35">
      <c r="A2170" s="1" t="str">
        <f>_xlfn.LET(_xlpm.sep," : ",CONCATENATE(O2170,_xlpm.sep,P2170))</f>
        <v>~bogh~ : [bəʊ]</v>
      </c>
      <c r="B2170" s="1">
        <f>_xlfn.LET(_xlpm.d,$G2170,_xlpm.k,_xlfn.CONCAT(LEFT(TRIM(B$1),1),"*"),COUNTIF(_xlpm.d,_xlpm.k))</f>
        <v>0</v>
      </c>
      <c r="C2170" s="1">
        <f>_xlfn.LET(_xlpm.d,$G2170,_xlpm.k,_xlfn.CONCAT(LEFT(TRIM(C$1),1),"*"),COUNTIF(_xlpm.d,_xlpm.k))</f>
        <v>0</v>
      </c>
      <c r="D2170" s="1">
        <f>_xlfn.LET(_xlpm.d,$G2170,_xlpm.k,_xlfn.CONCAT(LEFT(TRIM(D$1),1),"*"),COUNTIF(_xlpm.d,_xlpm.k))</f>
        <v>0</v>
      </c>
      <c r="E2170" s="1">
        <f>LOG(F2170+1,10)</f>
        <v>0.30102999566398114</v>
      </c>
      <c r="F2170" s="7">
        <v>1</v>
      </c>
      <c r="G2170" s="9" t="s">
        <v>389</v>
      </c>
      <c r="H2170" s="4">
        <f>F2170/freq.sum.r6e</f>
        <v>4.9701789264413521E-5</v>
      </c>
      <c r="I2170" s="1" t="str">
        <f>_xlfn.LET(_xlpm.sep,":",_xlpm.w,$G2170,LEFT(_xlpm.w,FIND(_xlpm.sep,_xlpm.w)-1))</f>
        <v>bəʊ</v>
      </c>
      <c r="J2170" s="1" t="str">
        <f>_xlfn.LET(_xlpm.sep,":",_xlpm.w,$G2170,RIGHT(_xlpm.w,LEN(_xlpm.w)-FIND(_xlpm.sep,_xlpm.w)))</f>
        <v>bogh</v>
      </c>
      <c r="K2170" s="10">
        <f>_xlfn.LET(_xlpm.w,I2170,LEN(_xlpm.w))</f>
        <v>3</v>
      </c>
      <c r="L2170" s="10">
        <f>_xlfn.LET(_xlpm.w,J2170,LEN(_xlpm.w))</f>
        <v>4</v>
      </c>
      <c r="M2170" s="10">
        <f>_xlfn.LET(_xlpm.a,K2170,_xlpm.b,L2170,MAX(_xlpm.a,_xlpm.b))</f>
        <v>4</v>
      </c>
      <c r="N2170" s="10">
        <f>_xlfn.LET(_xlpm.d,(K2170,L2170),MAX(_xlpm.d)-MIN(_xlpm.d))</f>
        <v>1</v>
      </c>
      <c r="O2170" s="1" t="str">
        <f>_xlfn.LET(_xlpm.sep,":",_xlpm.w,$G2170,_xlfn.CONCAT("~",RIGHT(_xlpm.w,LEN(_xlpm.w)-FIND(_xlpm.sep,_xlpm.w)),"~"))</f>
        <v>~bogh~</v>
      </c>
      <c r="P2170" s="1" t="str">
        <f>_xlfn.LET(_xlpm.sep,":",_xlpm.w,$G2170,_xlfn.CONCAT("[",LEFT(_xlpm.w,FIND(_xlpm.sep,_xlpm.w)-1),"]"))</f>
        <v>[bəʊ]</v>
      </c>
      <c r="Q2170" s="14" cm="1">
        <f t="array" ref="Q2170">SUM(_xlfn._xlws.FILTER($H$2:$H$7117,_xlfn.MAP($O$2:$O$7117,_xlfn.LAMBDA(_xlpm.x,_xlpm.x=$O2170))))</f>
        <v>1.9880715705765408E-4</v>
      </c>
      <c r="R2170" s="14">
        <f>$H2170/Q2170</f>
        <v>0.25</v>
      </c>
      <c r="S2170" s="14" cm="1">
        <f t="array" ref="S2170">SUM(_xlfn._xlws.FILTER($H$2:$H$7117,_xlfn.MAP($P$2:$P$7117,_xlfn.LAMBDA(_xlpm.x,_xlpm.x=$P2170))))</f>
        <v>1.4910536779324057E-4</v>
      </c>
      <c r="T2170" s="14">
        <f>$H2170/S2170</f>
        <v>0.33333333333333331</v>
      </c>
      <c r="U2170" s="14">
        <f>_xlfn.LET(_xlpm.freq,F2170,_xlpm.size,M2170+1,_xlpm.F,V2170,LOG(1+_xlpm.freq)*LOG(1+_xlpm.size)*_xlpm.F)</f>
        <v>6.6927676436831382E-2</v>
      </c>
      <c r="V2170" s="14">
        <f>_xlfn.LET(_xlpm.a,T2170,_xlpm.b,R2170,2*_xlpm.a*_xlpm.b/(_xlpm.a+_xlpm.b))</f>
        <v>0.28571428571428575</v>
      </c>
      <c r="W2170" s="14">
        <f>_xlfn.LET(_xlpm.p,R2170,_xlpm.q,T2170,LOG(_xlpm.p/_xlpm.q))</f>
        <v>-0.12493873660829995</v>
      </c>
      <c r="X2170" s="2"/>
      <c r="AC2170" s="2"/>
      <c r="AH2170" s="2"/>
      <c r="AI2170" s="2"/>
    </row>
    <row r="2171" spans="1:35">
      <c r="A2171" s="1" t="str">
        <f>_xlfn.LET(_xlpm.sep," : ",CONCATENATE(O2171,_xlpm.sep,P2171))</f>
        <v>~hogh~ : [həʊ]</v>
      </c>
      <c r="B2171" s="1">
        <f>_xlfn.LET(_xlpm.d,$G2171,_xlpm.k,_xlfn.CONCAT(LEFT(TRIM(B$1),1),"*"),COUNTIF(_xlpm.d,_xlpm.k))</f>
        <v>0</v>
      </c>
      <c r="C2171" s="1">
        <f>_xlfn.LET(_xlpm.d,$G2171,_xlpm.k,_xlfn.CONCAT(LEFT(TRIM(C$1),1),"*"),COUNTIF(_xlpm.d,_xlpm.k))</f>
        <v>0</v>
      </c>
      <c r="D2171" s="1">
        <f>_xlfn.LET(_xlpm.d,$G2171,_xlpm.k,_xlfn.CONCAT(LEFT(TRIM(D$1),1),"*"),COUNTIF(_xlpm.d,_xlpm.k))</f>
        <v>0</v>
      </c>
      <c r="E2171" s="1">
        <f>LOG(F2171+1,10)</f>
        <v>0.30102999566398114</v>
      </c>
      <c r="F2171" s="7">
        <v>1</v>
      </c>
      <c r="G2171" s="9" t="s">
        <v>1292</v>
      </c>
      <c r="H2171" s="4">
        <f>F2171/freq.sum.r6e</f>
        <v>4.9701789264413521E-5</v>
      </c>
      <c r="I2171" s="1" t="str">
        <f>_xlfn.LET(_xlpm.sep,":",_xlpm.w,$G2171,LEFT(_xlpm.w,FIND(_xlpm.sep,_xlpm.w)-1))</f>
        <v>həʊ</v>
      </c>
      <c r="J2171" s="1" t="str">
        <f>_xlfn.LET(_xlpm.sep,":",_xlpm.w,$G2171,RIGHT(_xlpm.w,LEN(_xlpm.w)-FIND(_xlpm.sep,_xlpm.w)))</f>
        <v>hogh</v>
      </c>
      <c r="K2171" s="10">
        <f>_xlfn.LET(_xlpm.w,I2171,LEN(_xlpm.w))</f>
        <v>3</v>
      </c>
      <c r="L2171" s="10">
        <f>_xlfn.LET(_xlpm.w,J2171,LEN(_xlpm.w))</f>
        <v>4</v>
      </c>
      <c r="M2171" s="10">
        <f>_xlfn.LET(_xlpm.a,K2171,_xlpm.b,L2171,MAX(_xlpm.a,_xlpm.b))</f>
        <v>4</v>
      </c>
      <c r="N2171" s="10">
        <f>_xlfn.LET(_xlpm.d,(K2171,L2171),MAX(_xlpm.d)-MIN(_xlpm.d))</f>
        <v>1</v>
      </c>
      <c r="O2171" s="1" t="str">
        <f>_xlfn.LET(_xlpm.sep,":",_xlpm.w,$G2171,_xlfn.CONCAT("~",RIGHT(_xlpm.w,LEN(_xlpm.w)-FIND(_xlpm.sep,_xlpm.w)),"~"))</f>
        <v>~hogh~</v>
      </c>
      <c r="P2171" s="1" t="str">
        <f>_xlfn.LET(_xlpm.sep,":",_xlpm.w,$G2171,_xlfn.CONCAT("[",LEFT(_xlpm.w,FIND(_xlpm.sep,_xlpm.w)-1),"]"))</f>
        <v>[həʊ]</v>
      </c>
      <c r="Q2171" s="14" cm="1">
        <f t="array" ref="Q2171">SUM(_xlfn._xlws.FILTER($H$2:$H$7117,_xlfn.MAP($O$2:$O$7117,_xlfn.LAMBDA(_xlpm.x,_xlpm.x=$O2171))))</f>
        <v>1.9880715705765408E-4</v>
      </c>
      <c r="R2171" s="14">
        <f>$H2171/Q2171</f>
        <v>0.25</v>
      </c>
      <c r="S2171" s="14" cm="1">
        <f t="array" ref="S2171">SUM(_xlfn._xlws.FILTER($H$2:$H$7117,_xlfn.MAP($P$2:$P$7117,_xlfn.LAMBDA(_xlpm.x,_xlpm.x=$P2171))))</f>
        <v>1.4910536779324057E-4</v>
      </c>
      <c r="T2171" s="14">
        <f>$H2171/S2171</f>
        <v>0.33333333333333331</v>
      </c>
      <c r="U2171" s="14">
        <f>_xlfn.LET(_xlpm.freq,F2171,_xlpm.size,M2171+1,_xlpm.F,V2171,LOG(1+_xlpm.freq)*LOG(1+_xlpm.size)*_xlpm.F)</f>
        <v>6.6927676436831382E-2</v>
      </c>
      <c r="V2171" s="14">
        <f>_xlfn.LET(_xlpm.a,T2171,_xlpm.b,R2171,2*_xlpm.a*_xlpm.b/(_xlpm.a+_xlpm.b))</f>
        <v>0.28571428571428575</v>
      </c>
      <c r="W2171" s="14">
        <f>_xlfn.LET(_xlpm.p,R2171,_xlpm.q,T2171,LOG(_xlpm.p/_xlpm.q))</f>
        <v>-0.12493873660829995</v>
      </c>
      <c r="X2171" s="2"/>
      <c r="AC2171" s="2"/>
      <c r="AH2171" s="2"/>
      <c r="AI2171" s="2"/>
    </row>
    <row r="2172" spans="1:35">
      <c r="A2172" s="1" t="str">
        <f>_xlfn.LET(_xlpm.sep," : ",CONCATENATE(O2172,_xlpm.sep,P2172))</f>
        <v>~chah~ : [kæ]</v>
      </c>
      <c r="B2172" s="1">
        <f>_xlfn.LET(_xlpm.d,$G2172,_xlpm.k,_xlfn.CONCAT(LEFT(TRIM(B$1),1),"*"),COUNTIF(_xlpm.d,_xlpm.k))</f>
        <v>0</v>
      </c>
      <c r="C2172" s="1">
        <f>_xlfn.LET(_xlpm.d,$G2172,_xlpm.k,_xlfn.CONCAT(LEFT(TRIM(C$1),1),"*"),COUNTIF(_xlpm.d,_xlpm.k))</f>
        <v>0</v>
      </c>
      <c r="D2172" s="1">
        <f>_xlfn.LET(_xlpm.d,$G2172,_xlpm.k,_xlfn.CONCAT(LEFT(TRIM(D$1),1),"*"),COUNTIF(_xlpm.d,_xlpm.k))</f>
        <v>0</v>
      </c>
      <c r="E2172" s="1">
        <f>LOG(F2172+1,10)</f>
        <v>0.30102999566398114</v>
      </c>
      <c r="F2172" s="7">
        <v>1</v>
      </c>
      <c r="G2172" s="9" t="s">
        <v>1366</v>
      </c>
      <c r="H2172" s="4">
        <f>F2172/freq.sum.r6e</f>
        <v>4.9701789264413521E-5</v>
      </c>
      <c r="I2172" s="1" t="str">
        <f>_xlfn.LET(_xlpm.sep,":",_xlpm.w,$G2172,LEFT(_xlpm.w,FIND(_xlpm.sep,_xlpm.w)-1))</f>
        <v>kæ</v>
      </c>
      <c r="J2172" s="1" t="str">
        <f>_xlfn.LET(_xlpm.sep,":",_xlpm.w,$G2172,RIGHT(_xlpm.w,LEN(_xlpm.w)-FIND(_xlpm.sep,_xlpm.w)))</f>
        <v>chah</v>
      </c>
      <c r="K2172" s="10">
        <f>_xlfn.LET(_xlpm.w,I2172,LEN(_xlpm.w))</f>
        <v>2</v>
      </c>
      <c r="L2172" s="10">
        <f>_xlfn.LET(_xlpm.w,J2172,LEN(_xlpm.w))</f>
        <v>4</v>
      </c>
      <c r="M2172" s="10">
        <f>_xlfn.LET(_xlpm.a,K2172,_xlpm.b,L2172,MAX(_xlpm.a,_xlpm.b))</f>
        <v>4</v>
      </c>
      <c r="N2172" s="10">
        <f>_xlfn.LET(_xlpm.d,(K2172,L2172),MAX(_xlpm.d)-MIN(_xlpm.d))</f>
        <v>2</v>
      </c>
      <c r="O2172" s="1" t="str">
        <f>_xlfn.LET(_xlpm.sep,":",_xlpm.w,$G2172,_xlfn.CONCAT("~",RIGHT(_xlpm.w,LEN(_xlpm.w)-FIND(_xlpm.sep,_xlpm.w)),"~"))</f>
        <v>~chah~</v>
      </c>
      <c r="P2172" s="1" t="str">
        <f>_xlfn.LET(_xlpm.sep,":",_xlpm.w,$G2172,_xlfn.CONCAT("[",LEFT(_xlpm.w,FIND(_xlpm.sep,_xlpm.w)-1),"]"))</f>
        <v>[kæ]</v>
      </c>
      <c r="Q2172" s="14" cm="1">
        <f t="array" ref="Q2172">SUM(_xlfn._xlws.FILTER($H$2:$H$7117,_xlfn.MAP($O$2:$O$7117,_xlfn.LAMBDA(_xlpm.x,_xlpm.x=$O2172))))</f>
        <v>1.9880715705765408E-4</v>
      </c>
      <c r="R2172" s="14">
        <f>$H2172/Q2172</f>
        <v>0.25</v>
      </c>
      <c r="S2172" s="14" cm="1">
        <f t="array" ref="S2172">SUM(_xlfn._xlws.FILTER($H$2:$H$7117,_xlfn.MAP($P$2:$P$7117,_xlfn.LAMBDA(_xlpm.x,_xlpm.x=$P2172))))</f>
        <v>1.4910536779324057E-4</v>
      </c>
      <c r="T2172" s="14">
        <f>$H2172/S2172</f>
        <v>0.33333333333333331</v>
      </c>
      <c r="U2172" s="14">
        <f>_xlfn.LET(_xlpm.freq,F2172,_xlpm.size,M2172+1,_xlpm.F,V2172,LOG(1+_xlpm.freq)*LOG(1+_xlpm.size)*_xlpm.F)</f>
        <v>6.6927676436831382E-2</v>
      </c>
      <c r="V2172" s="14">
        <f>_xlfn.LET(_xlpm.a,T2172,_xlpm.b,R2172,2*_xlpm.a*_xlpm.b/(_xlpm.a+_xlpm.b))</f>
        <v>0.28571428571428575</v>
      </c>
      <c r="W2172" s="14">
        <f>_xlfn.LET(_xlpm.p,R2172,_xlpm.q,T2172,LOG(_xlpm.p/_xlpm.q))</f>
        <v>-0.12493873660829995</v>
      </c>
      <c r="X2172" s="2"/>
      <c r="AC2172" s="2"/>
      <c r="AH2172" s="2"/>
      <c r="AI2172" s="2"/>
    </row>
    <row r="2173" spans="1:35">
      <c r="A2173" s="1" t="str">
        <f>_xlfn.LET(_xlpm.sep," : ",CONCATENATE(O2173,_xlpm.sep,P2173))</f>
        <v>~clow~ : [klɔ]</v>
      </c>
      <c r="B2173" s="1">
        <f>_xlfn.LET(_xlpm.d,$G2173,_xlpm.k,_xlfn.CONCAT(LEFT(TRIM(B$1),1),"*"),COUNTIF(_xlpm.d,_xlpm.k))</f>
        <v>0</v>
      </c>
      <c r="C2173" s="1">
        <f>_xlfn.LET(_xlpm.d,$G2173,_xlpm.k,_xlfn.CONCAT(LEFT(TRIM(C$1),1),"*"),COUNTIF(_xlpm.d,_xlpm.k))</f>
        <v>0</v>
      </c>
      <c r="D2173" s="1">
        <f>_xlfn.LET(_xlpm.d,$G2173,_xlpm.k,_xlfn.CONCAT(LEFT(TRIM(D$1),1),"*"),COUNTIF(_xlpm.d,_xlpm.k))</f>
        <v>0</v>
      </c>
      <c r="E2173" s="1">
        <f>LOG(F2173+1,10)</f>
        <v>0.30102999566398114</v>
      </c>
      <c r="F2173" s="7">
        <v>1</v>
      </c>
      <c r="G2173" s="9" t="s">
        <v>1490</v>
      </c>
      <c r="H2173" s="4">
        <f>F2173/freq.sum.r6e</f>
        <v>4.9701789264413521E-5</v>
      </c>
      <c r="I2173" s="1" t="str">
        <f>_xlfn.LET(_xlpm.sep,":",_xlpm.w,$G2173,LEFT(_xlpm.w,FIND(_xlpm.sep,_xlpm.w)-1))</f>
        <v>klɔ</v>
      </c>
      <c r="J2173" s="1" t="str">
        <f>_xlfn.LET(_xlpm.sep,":",_xlpm.w,$G2173,RIGHT(_xlpm.w,LEN(_xlpm.w)-FIND(_xlpm.sep,_xlpm.w)))</f>
        <v>clow</v>
      </c>
      <c r="K2173" s="10">
        <f>_xlfn.LET(_xlpm.w,I2173,LEN(_xlpm.w))</f>
        <v>3</v>
      </c>
      <c r="L2173" s="10">
        <f>_xlfn.LET(_xlpm.w,J2173,LEN(_xlpm.w))</f>
        <v>4</v>
      </c>
      <c r="M2173" s="10">
        <f>_xlfn.LET(_xlpm.a,K2173,_xlpm.b,L2173,MAX(_xlpm.a,_xlpm.b))</f>
        <v>4</v>
      </c>
      <c r="N2173" s="10">
        <f>_xlfn.LET(_xlpm.d,(K2173,L2173),MAX(_xlpm.d)-MIN(_xlpm.d))</f>
        <v>1</v>
      </c>
      <c r="O2173" s="1" t="str">
        <f>_xlfn.LET(_xlpm.sep,":",_xlpm.w,$G2173,_xlfn.CONCAT("~",RIGHT(_xlpm.w,LEN(_xlpm.w)-FIND(_xlpm.sep,_xlpm.w)),"~"))</f>
        <v>~clow~</v>
      </c>
      <c r="P2173" s="1" t="str">
        <f>_xlfn.LET(_xlpm.sep,":",_xlpm.w,$G2173,_xlfn.CONCAT("[",LEFT(_xlpm.w,FIND(_xlpm.sep,_xlpm.w)-1),"]"))</f>
        <v>[klɔ]</v>
      </c>
      <c r="Q2173" s="14" cm="1">
        <f t="array" ref="Q2173">SUM(_xlfn._xlws.FILTER($H$2:$H$7111,_xlfn.MAP($O$2:$O$7111,_xlfn.LAMBDA(_xlpm.x,_xlpm.x=$O2173))))</f>
        <v>1.9880715705765408E-4</v>
      </c>
      <c r="R2173" s="14">
        <f>$H2173/Q2173</f>
        <v>0.25</v>
      </c>
      <c r="S2173" s="14" cm="1">
        <f t="array" ref="S2173">SUM(_xlfn._xlws.FILTER($H$2:$H$7111,_xlfn.MAP($P$2:$P$7111,_xlfn.LAMBDA(_xlpm.x,_xlpm.x=$P2173))))</f>
        <v>1.4910536779324057E-4</v>
      </c>
      <c r="T2173" s="14">
        <f>$H2173/S2173</f>
        <v>0.33333333333333331</v>
      </c>
      <c r="U2173" s="14">
        <f>_xlfn.LET(_xlpm.freq,F2173,_xlpm.size,M2173+1,_xlpm.F,V2173,LOG(1+_xlpm.freq)*LOG(1+_xlpm.size)*_xlpm.F)</f>
        <v>6.6927676436831382E-2</v>
      </c>
      <c r="V2173" s="14">
        <f>_xlfn.LET(_xlpm.a,T2173,_xlpm.b,R2173,2*_xlpm.a*_xlpm.b/(_xlpm.a+_xlpm.b))</f>
        <v>0.28571428571428575</v>
      </c>
      <c r="W2173" s="14">
        <f>_xlfn.LET(_xlpm.p,R2173,_xlpm.q,T2173,LOG(_xlpm.p/_xlpm.q))</f>
        <v>-0.12493873660829995</v>
      </c>
      <c r="X2173" s="2"/>
      <c r="AC2173" s="2"/>
      <c r="AH2173" s="2"/>
      <c r="AI2173" s="2"/>
    </row>
    <row r="2174" spans="1:35">
      <c r="A2174" s="1" t="str">
        <f>_xlfn.LET(_xlpm.sep," : ",CONCATENATE(O2174,_xlpm.sep,P2174))</f>
        <v>~mpow~ : [mpɔ]</v>
      </c>
      <c r="B2174" s="1">
        <f>_xlfn.LET(_xlpm.d,$G2174,_xlpm.k,_xlfn.CONCAT(LEFT(TRIM(B$1),1),"*"),COUNTIF(_xlpm.d,_xlpm.k))</f>
        <v>0</v>
      </c>
      <c r="C2174" s="1">
        <f>_xlfn.LET(_xlpm.d,$G2174,_xlpm.k,_xlfn.CONCAT(LEFT(TRIM(C$1),1),"*"),COUNTIF(_xlpm.d,_xlpm.k))</f>
        <v>1</v>
      </c>
      <c r="D2174" s="1">
        <f>_xlfn.LET(_xlpm.d,$G2174,_xlpm.k,_xlfn.CONCAT(LEFT(TRIM(D$1),1),"*"),COUNTIF(_xlpm.d,_xlpm.k))</f>
        <v>0</v>
      </c>
      <c r="E2174" s="1">
        <f>LOG(F2174+1,10)</f>
        <v>0.30102999566398114</v>
      </c>
      <c r="F2174" s="7">
        <v>1</v>
      </c>
      <c r="G2174" s="9" t="s">
        <v>2651</v>
      </c>
      <c r="H2174" s="4">
        <f>F2174/freq.sum.r6e</f>
        <v>4.9701789264413521E-5</v>
      </c>
      <c r="I2174" s="1" t="str">
        <f>_xlfn.LET(_xlpm.sep,":",_xlpm.w,$G2174,LEFT(_xlpm.w,FIND(_xlpm.sep,_xlpm.w)-1))</f>
        <v>mpɔ</v>
      </c>
      <c r="J2174" s="1" t="str">
        <f>_xlfn.LET(_xlpm.sep,":",_xlpm.w,$G2174,RIGHT(_xlpm.w,LEN(_xlpm.w)-FIND(_xlpm.sep,_xlpm.w)))</f>
        <v>mpow</v>
      </c>
      <c r="K2174" s="10">
        <f>_xlfn.LET(_xlpm.w,I2174,LEN(_xlpm.w))</f>
        <v>3</v>
      </c>
      <c r="L2174" s="10">
        <f>_xlfn.LET(_xlpm.w,J2174,LEN(_xlpm.w))</f>
        <v>4</v>
      </c>
      <c r="M2174" s="10">
        <f>_xlfn.LET(_xlpm.a,K2174,_xlpm.b,L2174,MAX(_xlpm.a,_xlpm.b))</f>
        <v>4</v>
      </c>
      <c r="N2174" s="10">
        <f>_xlfn.LET(_xlpm.d,(K2174,L2174),MAX(_xlpm.d)-MIN(_xlpm.d))</f>
        <v>1</v>
      </c>
      <c r="O2174" s="1" t="str">
        <f>_xlfn.LET(_xlpm.sep,":",_xlpm.w,$G2174,_xlfn.CONCAT("~",RIGHT(_xlpm.w,LEN(_xlpm.w)-FIND(_xlpm.sep,_xlpm.w)),"~"))</f>
        <v>~mpow~</v>
      </c>
      <c r="P2174" s="1" t="str">
        <f>_xlfn.LET(_xlpm.sep,":",_xlpm.w,$G2174,_xlfn.CONCAT("[",LEFT(_xlpm.w,FIND(_xlpm.sep,_xlpm.w)-1),"]"))</f>
        <v>[mpɔ]</v>
      </c>
      <c r="Q2174" s="14" cm="1">
        <f t="array" ref="Q2174">SUM(_xlfn._xlws.FILTER($H$2:$H$7117,_xlfn.MAP($O$2:$O$7117,_xlfn.LAMBDA(_xlpm.x,_xlpm.x=$O2174))))</f>
        <v>1.9880715705765408E-4</v>
      </c>
      <c r="R2174" s="14">
        <f>$H2174/Q2174</f>
        <v>0.25</v>
      </c>
      <c r="S2174" s="14" cm="1">
        <f t="array" ref="S2174">SUM(_xlfn._xlws.FILTER($H$2:$H$7117,_xlfn.MAP($P$2:$P$7117,_xlfn.LAMBDA(_xlpm.x,_xlpm.x=$P2174))))</f>
        <v>1.4910536779324057E-4</v>
      </c>
      <c r="T2174" s="14">
        <f>$H2174/S2174</f>
        <v>0.33333333333333331</v>
      </c>
      <c r="U2174" s="14">
        <f>_xlfn.LET(_xlpm.freq,F2174,_xlpm.size,M2174+1,_xlpm.F,V2174,LOG(1+_xlpm.freq)*LOG(1+_xlpm.size)*_xlpm.F)</f>
        <v>6.6927676436831382E-2</v>
      </c>
      <c r="V2174" s="14">
        <f>_xlfn.LET(_xlpm.a,T2174,_xlpm.b,R2174,2*_xlpm.a*_xlpm.b/(_xlpm.a+_xlpm.b))</f>
        <v>0.28571428571428575</v>
      </c>
      <c r="W2174" s="14">
        <f>_xlfn.LET(_xlpm.p,R2174,_xlpm.q,T2174,LOG(_xlpm.p/_xlpm.q))</f>
        <v>-0.12493873660829995</v>
      </c>
      <c r="X2174" s="2"/>
      <c r="AC2174" s="2"/>
      <c r="AH2174" s="2"/>
      <c r="AI2174" s="2"/>
    </row>
    <row r="2175" spans="1:35">
      <c r="A2175" s="1" t="str">
        <f>_xlfn.LET(_xlpm.sep," : ",CONCATENATE(O2175,_xlpm.sep,P2175))</f>
        <v>~nogh~ : [nəʊ]</v>
      </c>
      <c r="B2175" s="1">
        <f>_xlfn.LET(_xlpm.d,$G2175,_xlpm.k,_xlfn.CONCAT(LEFT(TRIM(B$1),1),"*"),COUNTIF(_xlpm.d,_xlpm.k))</f>
        <v>0</v>
      </c>
      <c r="C2175" s="1">
        <f>_xlfn.LET(_xlpm.d,$G2175,_xlpm.k,_xlfn.CONCAT(LEFT(TRIM(C$1),1),"*"),COUNTIF(_xlpm.d,_xlpm.k))</f>
        <v>0</v>
      </c>
      <c r="D2175" s="1">
        <f>_xlfn.LET(_xlpm.d,$G2175,_xlpm.k,_xlfn.CONCAT(LEFT(TRIM(D$1),1),"*"),COUNTIF(_xlpm.d,_xlpm.k))</f>
        <v>1</v>
      </c>
      <c r="E2175" s="1">
        <f>LOG(F2175+1,10)</f>
        <v>0.30102999566398114</v>
      </c>
      <c r="F2175" s="7">
        <v>1</v>
      </c>
      <c r="G2175" s="9" t="s">
        <v>3486</v>
      </c>
      <c r="H2175" s="4">
        <f>F2175/freq.sum.r6e</f>
        <v>4.9701789264413521E-5</v>
      </c>
      <c r="I2175" s="1" t="str">
        <f>_xlfn.LET(_xlpm.sep,":",_xlpm.w,$G2175,LEFT(_xlpm.w,FIND(_xlpm.sep,_xlpm.w)-1))</f>
        <v>nəʊ</v>
      </c>
      <c r="J2175" s="1" t="str">
        <f>_xlfn.LET(_xlpm.sep,":",_xlpm.w,$G2175,RIGHT(_xlpm.w,LEN(_xlpm.w)-FIND(_xlpm.sep,_xlpm.w)))</f>
        <v>nogh</v>
      </c>
      <c r="K2175" s="10">
        <f>_xlfn.LET(_xlpm.w,I2175,LEN(_xlpm.w))</f>
        <v>3</v>
      </c>
      <c r="L2175" s="10">
        <f>_xlfn.LET(_xlpm.w,J2175,LEN(_xlpm.w))</f>
        <v>4</v>
      </c>
      <c r="M2175" s="10">
        <f>_xlfn.LET(_xlpm.a,K2175,_xlpm.b,L2175,MAX(_xlpm.a,_xlpm.b))</f>
        <v>4</v>
      </c>
      <c r="N2175" s="10">
        <f>_xlfn.LET(_xlpm.d,(K2175,L2175),MAX(_xlpm.d)-MIN(_xlpm.d))</f>
        <v>1</v>
      </c>
      <c r="O2175" s="1" t="str">
        <f>_xlfn.LET(_xlpm.sep,":",_xlpm.w,$G2175,_xlfn.CONCAT("~",RIGHT(_xlpm.w,LEN(_xlpm.w)-FIND(_xlpm.sep,_xlpm.w)),"~"))</f>
        <v>~nogh~</v>
      </c>
      <c r="P2175" s="1" t="str">
        <f>_xlfn.LET(_xlpm.sep,":",_xlpm.w,$G2175,_xlfn.CONCAT("[",LEFT(_xlpm.w,FIND(_xlpm.sep,_xlpm.w)-1),"]"))</f>
        <v>[nəʊ]</v>
      </c>
      <c r="Q2175" s="14" cm="1">
        <f t="array" ref="Q2175">SUM(_xlfn._xlws.FILTER($H$2:$H$7117,_xlfn.MAP($O$2:$O$7117,_xlfn.LAMBDA(_xlpm.x,_xlpm.x=$O2175))))</f>
        <v>1.9880715705765408E-4</v>
      </c>
      <c r="R2175" s="14">
        <f>$H2175/Q2175</f>
        <v>0.25</v>
      </c>
      <c r="S2175" s="14" cm="1">
        <f t="array" ref="S2175">SUM(_xlfn._xlws.FILTER($H$2:$H$7117,_xlfn.MAP($P$2:$P$7117,_xlfn.LAMBDA(_xlpm.x,_xlpm.x=$P2175))))</f>
        <v>1.4910536779324057E-4</v>
      </c>
      <c r="T2175" s="14">
        <f>$H2175/S2175</f>
        <v>0.33333333333333331</v>
      </c>
      <c r="U2175" s="14">
        <f>_xlfn.LET(_xlpm.freq,F2175,_xlpm.size,M2175+1,_xlpm.F,V2175,LOG(1+_xlpm.freq)*LOG(1+_xlpm.size)*_xlpm.F)</f>
        <v>6.6927676436831382E-2</v>
      </c>
      <c r="V2175" s="14">
        <f>_xlfn.LET(_xlpm.a,T2175,_xlpm.b,R2175,2*_xlpm.a*_xlpm.b/(_xlpm.a+_xlpm.b))</f>
        <v>0.28571428571428575</v>
      </c>
      <c r="W2175" s="14">
        <f>_xlfn.LET(_xlpm.p,R2175,_xlpm.q,T2175,LOG(_xlpm.p/_xlpm.q))</f>
        <v>-0.12493873660829995</v>
      </c>
      <c r="X2175" s="2"/>
      <c r="AC2175" s="2"/>
      <c r="AH2175" s="2"/>
      <c r="AI2175" s="2"/>
    </row>
    <row r="2176" spans="1:35">
      <c r="A2176" s="1" t="str">
        <f>_xlfn.LET(_xlpm.sep," : ",CONCATENATE(O2176,_xlpm.sep,P2176))</f>
        <v>~pogh~ : [pəʊ]</v>
      </c>
      <c r="B2176" s="1">
        <f>_xlfn.LET(_xlpm.d,$G2176,_xlpm.k,_xlfn.CONCAT(LEFT(TRIM(B$1),1),"*"),COUNTIF(_xlpm.d,_xlpm.k))</f>
        <v>0</v>
      </c>
      <c r="C2176" s="1">
        <f>_xlfn.LET(_xlpm.d,$G2176,_xlpm.k,_xlfn.CONCAT(LEFT(TRIM(C$1),1),"*"),COUNTIF(_xlpm.d,_xlpm.k))</f>
        <v>0</v>
      </c>
      <c r="D2176" s="1">
        <f>_xlfn.LET(_xlpm.d,$G2176,_xlpm.k,_xlfn.CONCAT(LEFT(TRIM(D$1),1),"*"),COUNTIF(_xlpm.d,_xlpm.k))</f>
        <v>0</v>
      </c>
      <c r="E2176" s="1">
        <f>LOG(F2176+1,10)</f>
        <v>0.30102999566398114</v>
      </c>
      <c r="F2176" s="7">
        <v>1</v>
      </c>
      <c r="G2176" s="9" t="s">
        <v>3854</v>
      </c>
      <c r="H2176" s="4">
        <f>F2176/freq.sum.r6e</f>
        <v>4.9701789264413521E-5</v>
      </c>
      <c r="I2176" s="1" t="str">
        <f>_xlfn.LET(_xlpm.sep,":",_xlpm.w,$G2176,LEFT(_xlpm.w,FIND(_xlpm.sep,_xlpm.w)-1))</f>
        <v>pəʊ</v>
      </c>
      <c r="J2176" s="1" t="str">
        <f>_xlfn.LET(_xlpm.sep,":",_xlpm.w,$G2176,RIGHT(_xlpm.w,LEN(_xlpm.w)-FIND(_xlpm.sep,_xlpm.w)))</f>
        <v>pogh</v>
      </c>
      <c r="K2176" s="10">
        <f>_xlfn.LET(_xlpm.w,I2176,LEN(_xlpm.w))</f>
        <v>3</v>
      </c>
      <c r="L2176" s="10">
        <f>_xlfn.LET(_xlpm.w,J2176,LEN(_xlpm.w))</f>
        <v>4</v>
      </c>
      <c r="M2176" s="10">
        <f>_xlfn.LET(_xlpm.a,K2176,_xlpm.b,L2176,MAX(_xlpm.a,_xlpm.b))</f>
        <v>4</v>
      </c>
      <c r="N2176" s="10">
        <f>_xlfn.LET(_xlpm.d,(K2176,L2176),MAX(_xlpm.d)-MIN(_xlpm.d))</f>
        <v>1</v>
      </c>
      <c r="O2176" s="1" t="str">
        <f>_xlfn.LET(_xlpm.sep,":",_xlpm.w,$G2176,_xlfn.CONCAT("~",RIGHT(_xlpm.w,LEN(_xlpm.w)-FIND(_xlpm.sep,_xlpm.w)),"~"))</f>
        <v>~pogh~</v>
      </c>
      <c r="P2176" s="1" t="str">
        <f>_xlfn.LET(_xlpm.sep,":",_xlpm.w,$G2176,_xlfn.CONCAT("[",LEFT(_xlpm.w,FIND(_xlpm.sep,_xlpm.w)-1),"]"))</f>
        <v>[pəʊ]</v>
      </c>
      <c r="Q2176" s="14" cm="1">
        <f t="array" ref="Q2176">SUM(_xlfn._xlws.FILTER($H$2:$H$7117,_xlfn.MAP($O$2:$O$7117,_xlfn.LAMBDA(_xlpm.x,_xlpm.x=$O2176))))</f>
        <v>1.9880715705765408E-4</v>
      </c>
      <c r="R2176" s="14">
        <f>$H2176/Q2176</f>
        <v>0.25</v>
      </c>
      <c r="S2176" s="14" cm="1">
        <f t="array" ref="S2176">SUM(_xlfn._xlws.FILTER($H$2:$H$7117,_xlfn.MAP($P$2:$P$7117,_xlfn.LAMBDA(_xlpm.x,_xlpm.x=$P2176))))</f>
        <v>1.4910536779324057E-4</v>
      </c>
      <c r="T2176" s="14">
        <f>$H2176/S2176</f>
        <v>0.33333333333333331</v>
      </c>
      <c r="U2176" s="14">
        <f>_xlfn.LET(_xlpm.freq,F2176,_xlpm.size,M2176+1,_xlpm.F,V2176,LOG(1+_xlpm.freq)*LOG(1+_xlpm.size)*_xlpm.F)</f>
        <v>6.6927676436831382E-2</v>
      </c>
      <c r="V2176" s="14">
        <f>_xlfn.LET(_xlpm.a,T2176,_xlpm.b,R2176,2*_xlpm.a*_xlpm.b/(_xlpm.a+_xlpm.b))</f>
        <v>0.28571428571428575</v>
      </c>
      <c r="W2176" s="14">
        <f>_xlfn.LET(_xlpm.p,R2176,_xlpm.q,T2176,LOG(_xlpm.p/_xlpm.q))</f>
        <v>-0.12493873660829995</v>
      </c>
      <c r="X2176" s="2"/>
      <c r="AC2176" s="2"/>
      <c r="AH2176" s="2"/>
      <c r="AI2176" s="2"/>
    </row>
    <row r="2177" spans="1:35">
      <c r="A2177" s="1" t="str">
        <f>_xlfn.LET(_xlpm.sep," : ",CONCATENATE(O2177,_xlpm.sep,P2177))</f>
        <v>~scow~ : [skɔ]</v>
      </c>
      <c r="B2177" s="1">
        <f>_xlfn.LET(_xlpm.d,$G2177,_xlpm.k,_xlfn.CONCAT(LEFT(TRIM(B$1),1),"*"),COUNTIF(_xlpm.d,_xlpm.k))</f>
        <v>0</v>
      </c>
      <c r="C2177" s="1">
        <f>_xlfn.LET(_xlpm.d,$G2177,_xlpm.k,_xlfn.CONCAT(LEFT(TRIM(C$1),1),"*"),COUNTIF(_xlpm.d,_xlpm.k))</f>
        <v>0</v>
      </c>
      <c r="D2177" s="1">
        <f>_xlfn.LET(_xlpm.d,$G2177,_xlpm.k,_xlfn.CONCAT(LEFT(TRIM(D$1),1),"*"),COUNTIF(_xlpm.d,_xlpm.k))</f>
        <v>0</v>
      </c>
      <c r="E2177" s="1">
        <f>LOG(F2177+1,10)</f>
        <v>0.30102999566398114</v>
      </c>
      <c r="F2177" s="7">
        <v>1</v>
      </c>
      <c r="G2177" s="9" t="s">
        <v>4014</v>
      </c>
      <c r="H2177" s="4">
        <f>F2177/freq.sum.r6e</f>
        <v>4.9701789264413521E-5</v>
      </c>
      <c r="I2177" s="1" t="str">
        <f>_xlfn.LET(_xlpm.sep,":",_xlpm.w,$G2177,LEFT(_xlpm.w,FIND(_xlpm.sep,_xlpm.w)-1))</f>
        <v>skɔ</v>
      </c>
      <c r="J2177" s="1" t="str">
        <f>_xlfn.LET(_xlpm.sep,":",_xlpm.w,$G2177,RIGHT(_xlpm.w,LEN(_xlpm.w)-FIND(_xlpm.sep,_xlpm.w)))</f>
        <v>scow</v>
      </c>
      <c r="K2177" s="10">
        <f>_xlfn.LET(_xlpm.w,I2177,LEN(_xlpm.w))</f>
        <v>3</v>
      </c>
      <c r="L2177" s="10">
        <f>_xlfn.LET(_xlpm.w,J2177,LEN(_xlpm.w))</f>
        <v>4</v>
      </c>
      <c r="M2177" s="10">
        <f>_xlfn.LET(_xlpm.a,K2177,_xlpm.b,L2177,MAX(_xlpm.a,_xlpm.b))</f>
        <v>4</v>
      </c>
      <c r="N2177" s="10">
        <f>_xlfn.LET(_xlpm.d,(K2177,L2177),MAX(_xlpm.d)-MIN(_xlpm.d))</f>
        <v>1</v>
      </c>
      <c r="O2177" s="1" t="str">
        <f>_xlfn.LET(_xlpm.sep,":",_xlpm.w,$G2177,_xlfn.CONCAT("~",RIGHT(_xlpm.w,LEN(_xlpm.w)-FIND(_xlpm.sep,_xlpm.w)),"~"))</f>
        <v>~scow~</v>
      </c>
      <c r="P2177" s="1" t="str">
        <f>_xlfn.LET(_xlpm.sep,":",_xlpm.w,$G2177,_xlfn.CONCAT("[",LEFT(_xlpm.w,FIND(_xlpm.sep,_xlpm.w)-1),"]"))</f>
        <v>[skɔ]</v>
      </c>
      <c r="Q2177" s="14" cm="1">
        <f t="array" ref="Q2177">SUM(_xlfn._xlws.FILTER($H$2:$H$7117,_xlfn.MAP($O$2:$O$7117,_xlfn.LAMBDA(_xlpm.x,_xlpm.x=$O2177))))</f>
        <v>1.9880715705765408E-4</v>
      </c>
      <c r="R2177" s="14">
        <f>$H2177/Q2177</f>
        <v>0.25</v>
      </c>
      <c r="S2177" s="14" cm="1">
        <f t="array" ref="S2177">SUM(_xlfn._xlws.FILTER($H$2:$H$7117,_xlfn.MAP($P$2:$P$7117,_xlfn.LAMBDA(_xlpm.x,_xlpm.x=$P2177))))</f>
        <v>1.4910536779324057E-4</v>
      </c>
      <c r="T2177" s="14">
        <f>$H2177/S2177</f>
        <v>0.33333333333333331</v>
      </c>
      <c r="U2177" s="14">
        <f>_xlfn.LET(_xlpm.freq,F2177,_xlpm.size,M2177+1,_xlpm.F,V2177,LOG(1+_xlpm.freq)*LOG(1+_xlpm.size)*_xlpm.F)</f>
        <v>6.6927676436831382E-2</v>
      </c>
      <c r="V2177" s="14">
        <f>_xlfn.LET(_xlpm.a,T2177,_xlpm.b,R2177,2*_xlpm.a*_xlpm.b/(_xlpm.a+_xlpm.b))</f>
        <v>0.28571428571428575</v>
      </c>
      <c r="W2177" s="14">
        <f>_xlfn.LET(_xlpm.p,R2177,_xlpm.q,T2177,LOG(_xlpm.p/_xlpm.q))</f>
        <v>-0.12493873660829995</v>
      </c>
      <c r="X2177" s="2"/>
      <c r="AC2177" s="2"/>
      <c r="AH2177" s="2"/>
      <c r="AI2177" s="2"/>
    </row>
    <row r="2178" spans="1:35">
      <c r="A2178" s="1" t="str">
        <f>_xlfn.LET(_xlpm.sep," : ",CONCATENATE(O2178,_xlpm.sep,P2178))</f>
        <v>~scow~ : [skəʊ]</v>
      </c>
      <c r="B2178" s="1">
        <f>_xlfn.LET(_xlpm.d,$G2178,_xlpm.k,_xlfn.CONCAT(LEFT(TRIM(B$1),1),"*"),COUNTIF(_xlpm.d,_xlpm.k))</f>
        <v>0</v>
      </c>
      <c r="C2178" s="1">
        <f>_xlfn.LET(_xlpm.d,$G2178,_xlpm.k,_xlfn.CONCAT(LEFT(TRIM(C$1),1),"*"),COUNTIF(_xlpm.d,_xlpm.k))</f>
        <v>0</v>
      </c>
      <c r="D2178" s="1">
        <f>_xlfn.LET(_xlpm.d,$G2178,_xlpm.k,_xlfn.CONCAT(LEFT(TRIM(D$1),1),"*"),COUNTIF(_xlpm.d,_xlpm.k))</f>
        <v>0</v>
      </c>
      <c r="E2178" s="1">
        <f>LOG(F2178+1,10)</f>
        <v>0.30102999566398114</v>
      </c>
      <c r="F2178" s="7">
        <v>1</v>
      </c>
      <c r="G2178" s="9" t="s">
        <v>4039</v>
      </c>
      <c r="H2178" s="4">
        <f>F2178/freq.sum.r6e</f>
        <v>4.9701789264413521E-5</v>
      </c>
      <c r="I2178" s="1" t="str">
        <f>_xlfn.LET(_xlpm.sep,":",_xlpm.w,$G2178,LEFT(_xlpm.w,FIND(_xlpm.sep,_xlpm.w)-1))</f>
        <v>skəʊ</v>
      </c>
      <c r="J2178" s="1" t="str">
        <f>_xlfn.LET(_xlpm.sep,":",_xlpm.w,$G2178,RIGHT(_xlpm.w,LEN(_xlpm.w)-FIND(_xlpm.sep,_xlpm.w)))</f>
        <v>scow</v>
      </c>
      <c r="K2178" s="10">
        <f>_xlfn.LET(_xlpm.w,I2178,LEN(_xlpm.w))</f>
        <v>4</v>
      </c>
      <c r="L2178" s="10">
        <f>_xlfn.LET(_xlpm.w,J2178,LEN(_xlpm.w))</f>
        <v>4</v>
      </c>
      <c r="M2178" s="10">
        <f>_xlfn.LET(_xlpm.a,K2178,_xlpm.b,L2178,MAX(_xlpm.a,_xlpm.b))</f>
        <v>4</v>
      </c>
      <c r="N2178" s="10">
        <f>_xlfn.LET(_xlpm.d,(K2178,L2178),MAX(_xlpm.d)-MIN(_xlpm.d))</f>
        <v>0</v>
      </c>
      <c r="O2178" s="1" t="str">
        <f>_xlfn.LET(_xlpm.sep,":",_xlpm.w,$G2178,_xlfn.CONCAT("~",RIGHT(_xlpm.w,LEN(_xlpm.w)-FIND(_xlpm.sep,_xlpm.w)),"~"))</f>
        <v>~scow~</v>
      </c>
      <c r="P2178" s="1" t="str">
        <f>_xlfn.LET(_xlpm.sep,":",_xlpm.w,$G2178,_xlfn.CONCAT("[",LEFT(_xlpm.w,FIND(_xlpm.sep,_xlpm.w)-1),"]"))</f>
        <v>[skəʊ]</v>
      </c>
      <c r="Q2178" s="14" cm="1">
        <f t="array" ref="Q2178">SUM(_xlfn._xlws.FILTER($H$2:$H$7117,_xlfn.MAP($O$2:$O$7117,_xlfn.LAMBDA(_xlpm.x,_xlpm.x=$O2178))))</f>
        <v>1.9880715705765408E-4</v>
      </c>
      <c r="R2178" s="14">
        <f>$H2178/Q2178</f>
        <v>0.25</v>
      </c>
      <c r="S2178" s="14" cm="1">
        <f t="array" ref="S2178">SUM(_xlfn._xlws.FILTER($H$2:$H$7117,_xlfn.MAP($P$2:$P$7117,_xlfn.LAMBDA(_xlpm.x,_xlpm.x=$P2178))))</f>
        <v>1.4910536779324057E-4</v>
      </c>
      <c r="T2178" s="14">
        <f>$H2178/S2178</f>
        <v>0.33333333333333331</v>
      </c>
      <c r="U2178" s="14">
        <f>_xlfn.LET(_xlpm.freq,F2178,_xlpm.size,M2178+1,_xlpm.F,V2178,LOG(1+_xlpm.freq)*LOG(1+_xlpm.size)*_xlpm.F)</f>
        <v>6.6927676436831382E-2</v>
      </c>
      <c r="V2178" s="14">
        <f>_xlfn.LET(_xlpm.a,T2178,_xlpm.b,R2178,2*_xlpm.a*_xlpm.b/(_xlpm.a+_xlpm.b))</f>
        <v>0.28571428571428575</v>
      </c>
      <c r="W2178" s="14">
        <f>_xlfn.LET(_xlpm.p,R2178,_xlpm.q,T2178,LOG(_xlpm.p/_xlpm.q))</f>
        <v>-0.12493873660829995</v>
      </c>
      <c r="X2178" s="2"/>
      <c r="AC2178" s="2"/>
      <c r="AH2178" s="2"/>
      <c r="AI2178" s="2"/>
    </row>
    <row r="2179" spans="1:35">
      <c r="A2179" s="1" t="str">
        <f>_xlfn.LET(_xlpm.sep," : ",CONCATENATE(O2179,_xlpm.sep,P2179))</f>
        <v>~stow~ : [stɔ]</v>
      </c>
      <c r="B2179" s="1">
        <f>_xlfn.LET(_xlpm.d,$G2179,_xlpm.k,_xlfn.CONCAT(LEFT(TRIM(B$1),1),"*"),COUNTIF(_xlpm.d,_xlpm.k))</f>
        <v>0</v>
      </c>
      <c r="C2179" s="1">
        <f>_xlfn.LET(_xlpm.d,$G2179,_xlpm.k,_xlfn.CONCAT(LEFT(TRIM(C$1),1),"*"),COUNTIF(_xlpm.d,_xlpm.k))</f>
        <v>0</v>
      </c>
      <c r="D2179" s="1">
        <f>_xlfn.LET(_xlpm.d,$G2179,_xlpm.k,_xlfn.CONCAT(LEFT(TRIM(D$1),1),"*"),COUNTIF(_xlpm.d,_xlpm.k))</f>
        <v>0</v>
      </c>
      <c r="E2179" s="1">
        <f>LOG(F2179+1,10)</f>
        <v>0.30102999566398114</v>
      </c>
      <c r="F2179" s="7">
        <v>1</v>
      </c>
      <c r="G2179" s="9" t="s">
        <v>4332</v>
      </c>
      <c r="H2179" s="4">
        <f>F2179/freq.sum.r6e</f>
        <v>4.9701789264413521E-5</v>
      </c>
      <c r="I2179" s="1" t="str">
        <f>_xlfn.LET(_xlpm.sep,":",_xlpm.w,$G2179,LEFT(_xlpm.w,FIND(_xlpm.sep,_xlpm.w)-1))</f>
        <v>stɔ</v>
      </c>
      <c r="J2179" s="1" t="str">
        <f>_xlfn.LET(_xlpm.sep,":",_xlpm.w,$G2179,RIGHT(_xlpm.w,LEN(_xlpm.w)-FIND(_xlpm.sep,_xlpm.w)))</f>
        <v>stow</v>
      </c>
      <c r="K2179" s="10">
        <f>_xlfn.LET(_xlpm.w,I2179,LEN(_xlpm.w))</f>
        <v>3</v>
      </c>
      <c r="L2179" s="10">
        <f>_xlfn.LET(_xlpm.w,J2179,LEN(_xlpm.w))</f>
        <v>4</v>
      </c>
      <c r="M2179" s="10">
        <f>_xlfn.LET(_xlpm.a,K2179,_xlpm.b,L2179,MAX(_xlpm.a,_xlpm.b))</f>
        <v>4</v>
      </c>
      <c r="N2179" s="10">
        <f>_xlfn.LET(_xlpm.d,(K2179,L2179),MAX(_xlpm.d)-MIN(_xlpm.d))</f>
        <v>1</v>
      </c>
      <c r="O2179" s="1" t="str">
        <f>_xlfn.LET(_xlpm.sep,":",_xlpm.w,$G2179,_xlfn.CONCAT("~",RIGHT(_xlpm.w,LEN(_xlpm.w)-FIND(_xlpm.sep,_xlpm.w)),"~"))</f>
        <v>~stow~</v>
      </c>
      <c r="P2179" s="1" t="str">
        <f>_xlfn.LET(_xlpm.sep,":",_xlpm.w,$G2179,_xlfn.CONCAT("[",LEFT(_xlpm.w,FIND(_xlpm.sep,_xlpm.w)-1),"]"))</f>
        <v>[stɔ]</v>
      </c>
      <c r="Q2179" s="14" cm="1">
        <f t="array" ref="Q2179">SUM(_xlfn._xlws.FILTER($H$2:$H$7117,_xlfn.MAP($O$2:$O$7117,_xlfn.LAMBDA(_xlpm.x,_xlpm.x=$O2179))))</f>
        <v>1.9880715705765408E-4</v>
      </c>
      <c r="R2179" s="14">
        <f>$H2179/Q2179</f>
        <v>0.25</v>
      </c>
      <c r="S2179" s="14" cm="1">
        <f t="array" ref="S2179">SUM(_xlfn._xlws.FILTER($H$2:$H$7117,_xlfn.MAP($P$2:$P$7117,_xlfn.LAMBDA(_xlpm.x,_xlpm.x=$P2179))))</f>
        <v>1.4910536779324057E-4</v>
      </c>
      <c r="T2179" s="14">
        <f>$H2179/S2179</f>
        <v>0.33333333333333331</v>
      </c>
      <c r="U2179" s="14">
        <f>_xlfn.LET(_xlpm.freq,F2179,_xlpm.size,M2179+1,_xlpm.F,V2179,LOG(1+_xlpm.freq)*LOG(1+_xlpm.size)*_xlpm.F)</f>
        <v>6.6927676436831382E-2</v>
      </c>
      <c r="V2179" s="14">
        <f>_xlfn.LET(_xlpm.a,T2179,_xlpm.b,R2179,2*_xlpm.a*_xlpm.b/(_xlpm.a+_xlpm.b))</f>
        <v>0.28571428571428575</v>
      </c>
      <c r="W2179" s="14">
        <f>_xlfn.LET(_xlpm.p,R2179,_xlpm.q,T2179,LOG(_xlpm.p/_xlpm.q))</f>
        <v>-0.12493873660829995</v>
      </c>
      <c r="X2179" s="2"/>
      <c r="AC2179" s="2"/>
      <c r="AH2179" s="2"/>
      <c r="AI2179" s="2"/>
    </row>
    <row r="2180" spans="1:35">
      <c r="A2180" s="1" t="str">
        <f>_xlfn.LET(_xlpm.sep," : ",CONCATENATE(O2180,_xlpm.sep,P2180))</f>
        <v>~nogh~ : [nɔ]</v>
      </c>
      <c r="B2180" s="1">
        <f>_xlfn.LET(_xlpm.d,$G2180,_xlpm.k,_xlfn.CONCAT(LEFT(TRIM(B$1),1),"*"),COUNTIF(_xlpm.d,_xlpm.k))</f>
        <v>0</v>
      </c>
      <c r="C2180" s="1">
        <f>_xlfn.LET(_xlpm.d,$G2180,_xlpm.k,_xlfn.CONCAT(LEFT(TRIM(C$1),1),"*"),COUNTIF(_xlpm.d,_xlpm.k))</f>
        <v>0</v>
      </c>
      <c r="D2180" s="1">
        <f>_xlfn.LET(_xlpm.d,$G2180,_xlpm.k,_xlfn.CONCAT(LEFT(TRIM(D$1),1),"*"),COUNTIF(_xlpm.d,_xlpm.k))</f>
        <v>1</v>
      </c>
      <c r="E2180" s="1">
        <f>LOG(F2180+1,10)</f>
        <v>0.47712125471966244</v>
      </c>
      <c r="F2180" s="7">
        <v>2</v>
      </c>
      <c r="G2180" s="9" t="s">
        <v>3441</v>
      </c>
      <c r="H2180" s="4">
        <f>F2180/freq.sum.r6e</f>
        <v>9.9403578528827041E-5</v>
      </c>
      <c r="I2180" s="1" t="str">
        <f>_xlfn.LET(_xlpm.sep,":",_xlpm.w,$G2180,LEFT(_xlpm.w,FIND(_xlpm.sep,_xlpm.w)-1))</f>
        <v>nɔ</v>
      </c>
      <c r="J2180" s="1" t="str">
        <f>_xlfn.LET(_xlpm.sep,":",_xlpm.w,$G2180,RIGHT(_xlpm.w,LEN(_xlpm.w)-FIND(_xlpm.sep,_xlpm.w)))</f>
        <v>nogh</v>
      </c>
      <c r="K2180" s="10">
        <f>_xlfn.LET(_xlpm.w,I2180,LEN(_xlpm.w))</f>
        <v>2</v>
      </c>
      <c r="L2180" s="10">
        <f>_xlfn.LET(_xlpm.w,J2180,LEN(_xlpm.w))</f>
        <v>4</v>
      </c>
      <c r="M2180" s="10">
        <f>_xlfn.LET(_xlpm.a,K2180,_xlpm.b,L2180,MAX(_xlpm.a,_xlpm.b))</f>
        <v>4</v>
      </c>
      <c r="N2180" s="10">
        <f>_xlfn.LET(_xlpm.d,(K2180,L2180),MAX(_xlpm.d)-MIN(_xlpm.d))</f>
        <v>2</v>
      </c>
      <c r="O2180" s="1" t="str">
        <f>_xlfn.LET(_xlpm.sep,":",_xlpm.w,$G2180,_xlfn.CONCAT("~",RIGHT(_xlpm.w,LEN(_xlpm.w)-FIND(_xlpm.sep,_xlpm.w)),"~"))</f>
        <v>~nogh~</v>
      </c>
      <c r="P2180" s="1" t="str">
        <f>_xlfn.LET(_xlpm.sep,":",_xlpm.w,$G2180,_xlfn.CONCAT("[",LEFT(_xlpm.w,FIND(_xlpm.sep,_xlpm.w)-1),"]"))</f>
        <v>[nɔ]</v>
      </c>
      <c r="Q2180" s="14" cm="1">
        <f t="array" ref="Q2180">SUM(_xlfn._xlws.FILTER($H$2:$H$7117,_xlfn.MAP($O$2:$O$7117,_xlfn.LAMBDA(_xlpm.x,_xlpm.x=$O2180))))</f>
        <v>1.9880715705765408E-4</v>
      </c>
      <c r="R2180" s="14">
        <f>$H2180/Q2180</f>
        <v>0.5</v>
      </c>
      <c r="S2180" s="14" cm="1">
        <f t="array" ref="S2180">SUM(_xlfn._xlws.FILTER($H$2:$H$7117,_xlfn.MAP($P$2:$P$7117,_xlfn.LAMBDA(_xlpm.x,_xlpm.x=$P2180))))</f>
        <v>1.4910536779324057E-4</v>
      </c>
      <c r="T2180" s="14">
        <f>$H2180/S2180</f>
        <v>0.66666666666666663</v>
      </c>
      <c r="U2180" s="14">
        <f>_xlfn.LET(_xlpm.freq,F2180,_xlpm.size,M2180+1,_xlpm.F,V2180,LOG(1+_xlpm.freq)*LOG(1+_xlpm.size)*_xlpm.F)</f>
        <v>0.21215571482555332</v>
      </c>
      <c r="V2180" s="14">
        <f>_xlfn.LET(_xlpm.a,T2180,_xlpm.b,R2180,2*_xlpm.a*_xlpm.b/(_xlpm.a+_xlpm.b))</f>
        <v>0.57142857142857151</v>
      </c>
      <c r="W2180" s="14">
        <f>_xlfn.LET(_xlpm.p,R2180,_xlpm.q,T2180,LOG(_xlpm.p/_xlpm.q))</f>
        <v>-0.12493873660829995</v>
      </c>
      <c r="X2180" s="2"/>
      <c r="AC2180" s="2"/>
      <c r="AH2180" s="2"/>
      <c r="AI2180" s="2"/>
    </row>
    <row r="2181" spans="1:35">
      <c r="A2181" s="1" t="str">
        <f>_xlfn.LET(_xlpm.sep," : ",CONCATENATE(O2181,_xlpm.sep,P2181))</f>
        <v>~ntai~ : [nteɪ]</v>
      </c>
      <c r="B2181" s="1">
        <f>_xlfn.LET(_xlpm.d,$G2181,_xlpm.k,_xlfn.CONCAT(LEFT(TRIM(B$1),1),"*"),COUNTIF(_xlpm.d,_xlpm.k))</f>
        <v>0</v>
      </c>
      <c r="C2181" s="1">
        <f>_xlfn.LET(_xlpm.d,$G2181,_xlpm.k,_xlfn.CONCAT(LEFT(TRIM(C$1),1),"*"),COUNTIF(_xlpm.d,_xlpm.k))</f>
        <v>0</v>
      </c>
      <c r="D2181" s="1">
        <f>_xlfn.LET(_xlpm.d,$G2181,_xlpm.k,_xlfn.CONCAT(LEFT(TRIM(D$1),1),"*"),COUNTIF(_xlpm.d,_xlpm.k))</f>
        <v>1</v>
      </c>
      <c r="E2181" s="1">
        <f>LOG(F2181+1,10)</f>
        <v>0.69897000433601875</v>
      </c>
      <c r="F2181" s="7">
        <v>4</v>
      </c>
      <c r="G2181" s="9" t="s">
        <v>3161</v>
      </c>
      <c r="H2181" s="4">
        <f>F2181/freq.sum.r6e</f>
        <v>1.9880715705765408E-4</v>
      </c>
      <c r="I2181" s="4" t="str">
        <f>_xlfn.LET(_xlpm.sep,":",_xlpm.w,$G2181,LEFT(_xlpm.w,FIND(_xlpm.sep,_xlpm.w)-1))</f>
        <v>nteɪ</v>
      </c>
      <c r="J2181" s="4" t="str">
        <f>_xlfn.LET(_xlpm.sep,":",_xlpm.w,$G2181,RIGHT(_xlpm.w,LEN(_xlpm.w)-FIND(_xlpm.sep,_xlpm.w)))</f>
        <v>ntai</v>
      </c>
      <c r="K2181" s="10">
        <f>_xlfn.LET(_xlpm.w,I2181,LEN(_xlpm.w))</f>
        <v>4</v>
      </c>
      <c r="L2181" s="10">
        <f>_xlfn.LET(_xlpm.w,J2181,LEN(_xlpm.w))</f>
        <v>4</v>
      </c>
      <c r="M2181" s="10">
        <f>_xlfn.LET(_xlpm.a,K2181,_xlpm.b,L2181,MAX(_xlpm.a,_xlpm.b))</f>
        <v>4</v>
      </c>
      <c r="N2181" s="10">
        <f>_xlfn.LET(_xlpm.d,(K2181,L2181),MAX(_xlpm.d)-MIN(_xlpm.d))</f>
        <v>0</v>
      </c>
      <c r="O2181" s="1" t="str">
        <f>_xlfn.LET(_xlpm.sep,":",_xlpm.w,$G2181,_xlfn.CONCAT("~",RIGHT(_xlpm.w,LEN(_xlpm.w)-FIND(_xlpm.sep,_xlpm.w)),"~"))</f>
        <v>~ntai~</v>
      </c>
      <c r="P2181" s="1" t="str">
        <f>_xlfn.LET(_xlpm.sep,":",_xlpm.w,$G2181,_xlfn.CONCAT("[",LEFT(_xlpm.w,FIND(_xlpm.sep,_xlpm.w)-1),"]"))</f>
        <v>[nteɪ]</v>
      </c>
      <c r="Q2181" s="14" cm="1">
        <f t="array" ref="Q2181">SUM(_xlfn._xlws.FILTER($H$2:$H$7109,_xlfn.MAP($O$2:$O$7109,_xlfn.LAMBDA(_xlpm.x,_xlpm.x=$O2181))))</f>
        <v>4.4731610337972168E-4</v>
      </c>
      <c r="R2181" s="14">
        <f>$H2181/Q2181</f>
        <v>0.44444444444444448</v>
      </c>
      <c r="S2181" s="14" cm="1">
        <f t="array" ref="S2181">SUM(_xlfn._xlws.FILTER($H$2:$H$7109,_xlfn.MAP($P$2:$P$7109,_xlfn.LAMBDA(_xlpm.x,_xlpm.x=$P2181))))</f>
        <v>3.4791252485089465E-4</v>
      </c>
      <c r="T2181" s="14">
        <f>$H2181/S2181</f>
        <v>0.5714285714285714</v>
      </c>
      <c r="U2181" s="14">
        <f>_xlfn.LET(_xlpm.freq,F2181,_xlpm.size,M2181+1,_xlpm.F,V2181,LOG(1+_xlpm.freq)*LOG(1+_xlpm.size)*_xlpm.F)</f>
        <v>0.27195219142736693</v>
      </c>
      <c r="V2181" s="14">
        <f>_xlfn.LET(_xlpm.a,T2181,_xlpm.b,R2181,2*_xlpm.a*_xlpm.b/(_xlpm.a+_xlpm.b))</f>
        <v>0.5</v>
      </c>
      <c r="W2181" s="14">
        <f>_xlfn.LET(_xlpm.p,R2181,_xlpm.q,T2181,LOG(_xlpm.p/_xlpm.q))</f>
        <v>-0.10914446942506797</v>
      </c>
      <c r="X2181" s="2"/>
      <c r="AC2181" s="2"/>
      <c r="AH2181" s="2"/>
      <c r="AI2181" s="2"/>
    </row>
    <row r="2182" spans="1:35">
      <c r="A2182" s="1" t="str">
        <f>_xlfn.LET(_xlpm.sep," : ",CONCATENATE(O2182,_xlpm.sep,P2182))</f>
        <v>~prow~ : [pɹɑ]</v>
      </c>
      <c r="B2182" s="1">
        <f>_xlfn.LET(_xlpm.d,$G2182,_xlpm.k,_xlfn.CONCAT(LEFT(TRIM(B$1),1),"*"),COUNTIF(_xlpm.d,_xlpm.k))</f>
        <v>0</v>
      </c>
      <c r="C2182" s="1">
        <f>_xlfn.LET(_xlpm.d,$G2182,_xlpm.k,_xlfn.CONCAT(LEFT(TRIM(C$1),1),"*"),COUNTIF(_xlpm.d,_xlpm.k))</f>
        <v>0</v>
      </c>
      <c r="D2182" s="1">
        <f>_xlfn.LET(_xlpm.d,$G2182,_xlpm.k,_xlfn.CONCAT(LEFT(TRIM(D$1),1),"*"),COUNTIF(_xlpm.d,_xlpm.k))</f>
        <v>0</v>
      </c>
      <c r="E2182" s="1">
        <f>LOG(F2182+1,10)</f>
        <v>0.30102999566398114</v>
      </c>
      <c r="F2182" s="7">
        <v>1</v>
      </c>
      <c r="G2182" s="9" t="s">
        <v>3894</v>
      </c>
      <c r="H2182" s="4">
        <f>F2182/freq.sum.r6e</f>
        <v>4.9701789264413521E-5</v>
      </c>
      <c r="I2182" s="1" t="str">
        <f>_xlfn.LET(_xlpm.sep,":",_xlpm.w,$G2182,LEFT(_xlpm.w,FIND(_xlpm.sep,_xlpm.w)-1))</f>
        <v>pɹɑ</v>
      </c>
      <c r="J2182" s="1" t="str">
        <f>_xlfn.LET(_xlpm.sep,":",_xlpm.w,$G2182,RIGHT(_xlpm.w,LEN(_xlpm.w)-FIND(_xlpm.sep,_xlpm.w)))</f>
        <v>prow</v>
      </c>
      <c r="K2182" s="10">
        <f>_xlfn.LET(_xlpm.w,I2182,LEN(_xlpm.w))</f>
        <v>3</v>
      </c>
      <c r="L2182" s="10">
        <f>_xlfn.LET(_xlpm.w,J2182,LEN(_xlpm.w))</f>
        <v>4</v>
      </c>
      <c r="M2182" s="10">
        <f>_xlfn.LET(_xlpm.a,K2182,_xlpm.b,L2182,MAX(_xlpm.a,_xlpm.b))</f>
        <v>4</v>
      </c>
      <c r="N2182" s="10">
        <f>_xlfn.LET(_xlpm.d,(K2182,L2182),MAX(_xlpm.d)-MIN(_xlpm.d))</f>
        <v>1</v>
      </c>
      <c r="O2182" s="1" t="str">
        <f>_xlfn.LET(_xlpm.sep,":",_xlpm.w,$G2182,_xlfn.CONCAT("~",RIGHT(_xlpm.w,LEN(_xlpm.w)-FIND(_xlpm.sep,_xlpm.w)),"~"))</f>
        <v>~prow~</v>
      </c>
      <c r="P2182" s="1" t="str">
        <f>_xlfn.LET(_xlpm.sep,":",_xlpm.w,$G2182,_xlfn.CONCAT("[",LEFT(_xlpm.w,FIND(_xlpm.sep,_xlpm.w)-1),"]"))</f>
        <v>[pɹɑ]</v>
      </c>
      <c r="Q2182" s="14" cm="1">
        <f t="array" ref="Q2182">SUM(_xlfn._xlws.FILTER($H$2:$H$7117,_xlfn.MAP($O$2:$O$7117,_xlfn.LAMBDA(_xlpm.x,_xlpm.x=$O2182))))</f>
        <v>2.4850894632206762E-4</v>
      </c>
      <c r="R2182" s="14">
        <f>$H2182/Q2182</f>
        <v>0.19999999999999998</v>
      </c>
      <c r="S2182" s="14" cm="1">
        <f t="array" ref="S2182">SUM(_xlfn._xlws.FILTER($H$2:$H$7117,_xlfn.MAP($P$2:$P$7117,_xlfn.LAMBDA(_xlpm.x,_xlpm.x=$P2182))))</f>
        <v>1.9880715705765408E-4</v>
      </c>
      <c r="T2182" s="14">
        <f>$H2182/S2182</f>
        <v>0.25</v>
      </c>
      <c r="U2182" s="14">
        <f>_xlfn.LET(_xlpm.freq,F2182,_xlpm.size,M2182+1,_xlpm.F,V2182,LOG(1+_xlpm.freq)*LOG(1+_xlpm.size)*_xlpm.F)</f>
        <v>5.2054859450868851E-2</v>
      </c>
      <c r="V2182" s="14">
        <f>_xlfn.LET(_xlpm.a,T2182,_xlpm.b,R2182,2*_xlpm.a*_xlpm.b/(_xlpm.a+_xlpm.b))</f>
        <v>0.22222222222222224</v>
      </c>
      <c r="W2182" s="14">
        <f>_xlfn.LET(_xlpm.p,R2182,_xlpm.q,T2182,LOG(_xlpm.p/_xlpm.q))</f>
        <v>-9.6910013008056448E-2</v>
      </c>
      <c r="X2182" s="2"/>
      <c r="AC2182" s="2"/>
      <c r="AH2182" s="2"/>
      <c r="AI2182" s="2"/>
    </row>
    <row r="2183" spans="1:35">
      <c r="A2183" s="1" t="str">
        <f>_xlfn.LET(_xlpm.sep," : ",CONCATENATE(O2183,_xlpm.sep,P2183))</f>
        <v>~nger~ : [ŋə]</v>
      </c>
      <c r="B2183" s="1">
        <f>_xlfn.LET(_xlpm.d,$G2183,_xlpm.k,_xlfn.CONCAT(LEFT(TRIM(B$1),1),"*"),COUNTIF(_xlpm.d,_xlpm.k))</f>
        <v>0</v>
      </c>
      <c r="C2183" s="1">
        <f>_xlfn.LET(_xlpm.d,$G2183,_xlpm.k,_xlfn.CONCAT(LEFT(TRIM(C$1),1),"*"),COUNTIF(_xlpm.d,_xlpm.k))</f>
        <v>0</v>
      </c>
      <c r="D2183" s="1">
        <f>_xlfn.LET(_xlpm.d,$G2183,_xlpm.k,_xlfn.CONCAT(LEFT(TRIM(D$1),1),"*"),COUNTIF(_xlpm.d,_xlpm.k))</f>
        <v>0</v>
      </c>
      <c r="E2183" s="1">
        <f>LOG(F2183+1,10)</f>
        <v>0.30102999566398114</v>
      </c>
      <c r="F2183" s="7">
        <v>1</v>
      </c>
      <c r="G2183" s="9" t="s">
        <v>6615</v>
      </c>
      <c r="H2183" s="4">
        <f>F2183/freq.sum.r6e</f>
        <v>4.9701789264413521E-5</v>
      </c>
      <c r="I2183" s="4" t="str">
        <f>_xlfn.LET(_xlpm.sep,":",_xlpm.w,$G2183,LEFT(_xlpm.w,FIND(_xlpm.sep,_xlpm.w)-1))</f>
        <v>ŋə</v>
      </c>
      <c r="J2183" s="4" t="str">
        <f>_xlfn.LET(_xlpm.sep,":",_xlpm.w,$G2183,RIGHT(_xlpm.w,LEN(_xlpm.w)-FIND(_xlpm.sep,_xlpm.w)))</f>
        <v>nger</v>
      </c>
      <c r="K2183" s="10">
        <f>_xlfn.LET(_xlpm.w,I2183,LEN(_xlpm.w))</f>
        <v>2</v>
      </c>
      <c r="L2183" s="10">
        <f>_xlfn.LET(_xlpm.w,J2183,LEN(_xlpm.w))</f>
        <v>4</v>
      </c>
      <c r="M2183" s="10">
        <f>_xlfn.LET(_xlpm.a,K2183,_xlpm.b,L2183,MAX(_xlpm.a,_xlpm.b))</f>
        <v>4</v>
      </c>
      <c r="N2183" s="10">
        <f>_xlfn.LET(_xlpm.d,(K2183,L2183),MAX(_xlpm.d)-MIN(_xlpm.d))</f>
        <v>2</v>
      </c>
      <c r="O2183" s="1" t="str">
        <f>_xlfn.LET(_xlpm.sep,":",_xlpm.w,$G2183,_xlfn.CONCAT("~",RIGHT(_xlpm.w,LEN(_xlpm.w)-FIND(_xlpm.sep,_xlpm.w)),"~"))</f>
        <v>~nger~</v>
      </c>
      <c r="P2183" s="1" t="str">
        <f>_xlfn.LET(_xlpm.sep,":",_xlpm.w,$G2183,_xlfn.CONCAT("[",LEFT(_xlpm.w,FIND(_xlpm.sep,_xlpm.w)-1),"]"))</f>
        <v>[ŋə]</v>
      </c>
      <c r="Q2183" s="14" cm="1">
        <f t="array" ref="Q2183">SUM(_xlfn._xlws.FILTER($H$2:$H$7109,_xlfn.MAP($O$2:$O$7109,_xlfn.LAMBDA(_xlpm.x,_xlpm.x=$O2183))))</f>
        <v>2.9821073558648114E-4</v>
      </c>
      <c r="R2183" s="14">
        <f>$H2183/Q2183</f>
        <v>0.16666666666666666</v>
      </c>
      <c r="S2183" s="14" cm="1">
        <f t="array" ref="S2183">SUM(_xlfn._xlws.FILTER($H$2:$H$7109,_xlfn.MAP($P$2:$P$7109,_xlfn.LAMBDA(_xlpm.x,_xlpm.x=$P2183))))</f>
        <v>2.4850894632206762E-4</v>
      </c>
      <c r="T2183" s="14">
        <f>$H2183/S2183</f>
        <v>0.19999999999999998</v>
      </c>
      <c r="U2183" s="14">
        <f>_xlfn.LET(_xlpm.freq,F2183,_xlpm.size,M2183+1,_xlpm.F,V2183,LOG(1+_xlpm.freq)*LOG(1+_xlpm.size)*_xlpm.F)</f>
        <v>4.2590339550710871E-2</v>
      </c>
      <c r="V2183" s="14">
        <f>_xlfn.LET(_xlpm.a,T2183,_xlpm.b,R2183,2*_xlpm.a*_xlpm.b/(_xlpm.a+_xlpm.b))</f>
        <v>0.1818181818181818</v>
      </c>
      <c r="W2183" s="14">
        <f>_xlfn.LET(_xlpm.p,R2183,_xlpm.q,T2183,LOG(_xlpm.p/_xlpm.q))</f>
        <v>-7.9181246047624804E-2</v>
      </c>
      <c r="X2183" s="2"/>
      <c r="AC2183" s="2"/>
      <c r="AH2183" s="2"/>
      <c r="AI2183" s="2"/>
    </row>
    <row r="2184" spans="1:35">
      <c r="A2184" s="1" t="str">
        <f>_xlfn.LET(_xlpm.sep," : ",CONCATENATE(O2184,_xlpm.sep,P2184))</f>
        <v>~wogh~ : [wɔ]</v>
      </c>
      <c r="B2184" s="1">
        <f>_xlfn.LET(_xlpm.d,$G2184,_xlpm.k,_xlfn.CONCAT(LEFT(TRIM(B$1),1),"*"),COUNTIF(_xlpm.d,_xlpm.k))</f>
        <v>0</v>
      </c>
      <c r="C2184" s="1">
        <f>_xlfn.LET(_xlpm.d,$G2184,_xlpm.k,_xlfn.CONCAT(LEFT(TRIM(C$1),1),"*"),COUNTIF(_xlpm.d,_xlpm.k))</f>
        <v>0</v>
      </c>
      <c r="D2184" s="1">
        <f>_xlfn.LET(_xlpm.d,$G2184,_xlpm.k,_xlfn.CONCAT(LEFT(TRIM(D$1),1),"*"),COUNTIF(_xlpm.d,_xlpm.k))</f>
        <v>0</v>
      </c>
      <c r="E2184" s="1">
        <f>LOG(F2184+1,10)</f>
        <v>0.47712125471966244</v>
      </c>
      <c r="F2184" s="7">
        <v>2</v>
      </c>
      <c r="G2184" s="9" t="s">
        <v>5328</v>
      </c>
      <c r="H2184" s="4">
        <f>F2184/freq.sum.r6e</f>
        <v>9.9403578528827041E-5</v>
      </c>
      <c r="I2184" s="1" t="str">
        <f>_xlfn.LET(_xlpm.sep,":",_xlpm.w,$G2184,LEFT(_xlpm.w,FIND(_xlpm.sep,_xlpm.w)-1))</f>
        <v>wɔ</v>
      </c>
      <c r="J2184" s="1" t="str">
        <f>_xlfn.LET(_xlpm.sep,":",_xlpm.w,$G2184,RIGHT(_xlpm.w,LEN(_xlpm.w)-FIND(_xlpm.sep,_xlpm.w)))</f>
        <v>wogh</v>
      </c>
      <c r="K2184" s="10">
        <f>_xlfn.LET(_xlpm.w,I2184,LEN(_xlpm.w))</f>
        <v>2</v>
      </c>
      <c r="L2184" s="10">
        <f>_xlfn.LET(_xlpm.w,J2184,LEN(_xlpm.w))</f>
        <v>4</v>
      </c>
      <c r="M2184" s="10">
        <f>_xlfn.LET(_xlpm.a,K2184,_xlpm.b,L2184,MAX(_xlpm.a,_xlpm.b))</f>
        <v>4</v>
      </c>
      <c r="N2184" s="10">
        <f>_xlfn.LET(_xlpm.d,(K2184,L2184),MAX(_xlpm.d)-MIN(_xlpm.d))</f>
        <v>2</v>
      </c>
      <c r="O2184" s="1" t="str">
        <f>_xlfn.LET(_xlpm.sep,":",_xlpm.w,$G2184,_xlfn.CONCAT("~",RIGHT(_xlpm.w,LEN(_xlpm.w)-FIND(_xlpm.sep,_xlpm.w)),"~"))</f>
        <v>~wogh~</v>
      </c>
      <c r="P2184" s="1" t="str">
        <f>_xlfn.LET(_xlpm.sep,":",_xlpm.w,$G2184,_xlfn.CONCAT("[",LEFT(_xlpm.w,FIND(_xlpm.sep,_xlpm.w)-1),"]"))</f>
        <v>[wɔ]</v>
      </c>
      <c r="Q2184" s="14" cm="1">
        <f t="array" ref="Q2184">SUM(_xlfn._xlws.FILTER($H$2:$H$7117,_xlfn.MAP($O$2:$O$7117,_xlfn.LAMBDA(_xlpm.x,_xlpm.x=$O2184))))</f>
        <v>3.4791252485089465E-4</v>
      </c>
      <c r="R2184" s="14">
        <f>$H2184/Q2184</f>
        <v>0.2857142857142857</v>
      </c>
      <c r="S2184" s="14" cm="1">
        <f t="array" ref="S2184">SUM(_xlfn._xlws.FILTER($H$2:$H$7117,_xlfn.MAP($P$2:$P$7117,_xlfn.LAMBDA(_xlpm.x,_xlpm.x=$P2184))))</f>
        <v>2.9821073558648114E-4</v>
      </c>
      <c r="T2184" s="14">
        <f>$H2184/S2184</f>
        <v>0.33333333333333331</v>
      </c>
      <c r="U2184" s="14">
        <f>_xlfn.LET(_xlpm.freq,F2184,_xlpm.size,M2184+1,_xlpm.F,V2184,LOG(1+_xlpm.freq)*LOG(1+_xlpm.size)*_xlpm.F)</f>
        <v>0.11423769259837484</v>
      </c>
      <c r="V2184" s="14">
        <f>_xlfn.LET(_xlpm.a,T2184,_xlpm.b,R2184,2*_xlpm.a*_xlpm.b/(_xlpm.a+_xlpm.b))</f>
        <v>0.30769230769230765</v>
      </c>
      <c r="W2184" s="14">
        <f>_xlfn.LET(_xlpm.p,R2184,_xlpm.q,T2184,LOG(_xlpm.p/_xlpm.q))</f>
        <v>-6.6946789630613221E-2</v>
      </c>
      <c r="X2184" s="2"/>
      <c r="AC2184" s="2"/>
      <c r="AH2184" s="2"/>
      <c r="AI2184" s="2"/>
    </row>
    <row r="2185" spans="1:35">
      <c r="A2185" s="1" t="str">
        <f>_xlfn.LET(_xlpm.sep," : ",CONCATENATE(O2185,_xlpm.sep,P2185))</f>
        <v>~nsla~ : [nsleɪ]</v>
      </c>
      <c r="B2185" s="1">
        <f>_xlfn.LET(_xlpm.d,$G2185,_xlpm.k,_xlfn.CONCAT(LEFT(TRIM(B$1),1),"*"),COUNTIF(_xlpm.d,_xlpm.k))</f>
        <v>0</v>
      </c>
      <c r="C2185" s="1">
        <f>_xlfn.LET(_xlpm.d,$G2185,_xlpm.k,_xlfn.CONCAT(LEFT(TRIM(C$1),1),"*"),COUNTIF(_xlpm.d,_xlpm.k))</f>
        <v>0</v>
      </c>
      <c r="D2185" s="1">
        <f>_xlfn.LET(_xlpm.d,$G2185,_xlpm.k,_xlfn.CONCAT(LEFT(TRIM(D$1),1),"*"),COUNTIF(_xlpm.d,_xlpm.k))</f>
        <v>1</v>
      </c>
      <c r="E2185" s="1">
        <f>LOG(F2185+1,10)</f>
        <v>0.69897000433601875</v>
      </c>
      <c r="F2185" s="7">
        <v>4</v>
      </c>
      <c r="G2185" s="9" t="s">
        <v>3065</v>
      </c>
      <c r="H2185" s="4">
        <f>F2185/freq.sum.r6e</f>
        <v>1.9880715705765408E-4</v>
      </c>
      <c r="I2185" s="1" t="str">
        <f>_xlfn.LET(_xlpm.sep,":",_xlpm.w,$G2185,LEFT(_xlpm.w,FIND(_xlpm.sep,_xlpm.w)-1))</f>
        <v>nsleɪ</v>
      </c>
      <c r="J2185" s="1" t="str">
        <f>_xlfn.LET(_xlpm.sep,":",_xlpm.w,$G2185,RIGHT(_xlpm.w,LEN(_xlpm.w)-FIND(_xlpm.sep,_xlpm.w)))</f>
        <v>nsla</v>
      </c>
      <c r="K2185" s="10">
        <f>_xlfn.LET(_xlpm.w,I2185,LEN(_xlpm.w))</f>
        <v>5</v>
      </c>
      <c r="L2185" s="10">
        <f>_xlfn.LET(_xlpm.w,J2185,LEN(_xlpm.w))</f>
        <v>4</v>
      </c>
      <c r="M2185" s="10">
        <f>_xlfn.LET(_xlpm.a,K2185,_xlpm.b,L2185,MAX(_xlpm.a,_xlpm.b))</f>
        <v>5</v>
      </c>
      <c r="N2185" s="10">
        <f>_xlfn.LET(_xlpm.d,(K2185,L2185),MAX(_xlpm.d)-MIN(_xlpm.d))</f>
        <v>1</v>
      </c>
      <c r="O2185" s="1" t="str">
        <f>_xlfn.LET(_xlpm.sep,":",_xlpm.w,$G2185,_xlfn.CONCAT("~",RIGHT(_xlpm.w,LEN(_xlpm.w)-FIND(_xlpm.sep,_xlpm.w)),"~"))</f>
        <v>~nsla~</v>
      </c>
      <c r="P2185" s="1" t="str">
        <f>_xlfn.LET(_xlpm.sep,":",_xlpm.w,$G2185,_xlfn.CONCAT("[",LEFT(_xlpm.w,FIND(_xlpm.sep,_xlpm.w)-1),"]"))</f>
        <v>[nsleɪ]</v>
      </c>
      <c r="Q2185" s="14" cm="1">
        <f t="array" ref="Q2185">SUM(_xlfn._xlws.FILTER($H$2:$H$7117,_xlfn.MAP($O$2:$O$7117,_xlfn.LAMBDA(_xlpm.x,_xlpm.x=$O2185))))</f>
        <v>3.9761431411530816E-4</v>
      </c>
      <c r="R2185" s="14">
        <f>$H2185/Q2185</f>
        <v>0.5</v>
      </c>
      <c r="S2185" s="14" cm="1">
        <f t="array" ref="S2185">SUM(_xlfn._xlws.FILTER($H$2:$H$7117,_xlfn.MAP($P$2:$P$7117,_xlfn.LAMBDA(_xlpm.x,_xlpm.x=$P2185))))</f>
        <v>3.4791252485089465E-4</v>
      </c>
      <c r="T2185" s="14">
        <f>$H2185/S2185</f>
        <v>0.5714285714285714</v>
      </c>
      <c r="U2185" s="14">
        <f>_xlfn.LET(_xlpm.freq,F2185,_xlpm.size,M2185+1,_xlpm.F,V2185,LOG(1+_xlpm.freq)*LOG(1+_xlpm.size)*_xlpm.F)</f>
        <v>0.31503902970300057</v>
      </c>
      <c r="V2185" s="14">
        <f>_xlfn.LET(_xlpm.a,T2185,_xlpm.b,R2185,2*_xlpm.a*_xlpm.b/(_xlpm.a+_xlpm.b))</f>
        <v>0.53333333333333333</v>
      </c>
      <c r="W2185" s="14">
        <f>_xlfn.LET(_xlpm.p,R2185,_xlpm.q,T2185,LOG(_xlpm.p/_xlpm.q))</f>
        <v>-5.7991946977686754E-2</v>
      </c>
      <c r="X2185" s="2"/>
      <c r="AC2185" s="2"/>
      <c r="AH2185" s="2"/>
      <c r="AI2185" s="2"/>
    </row>
    <row r="2186" spans="1:35">
      <c r="A2186" s="1" t="str">
        <f>_xlfn.LET(_xlpm.sep," : ",CONCATENATE(O2186,_xlpm.sep,P2186))</f>
        <v>~nsla~ : [nzleɪ]</v>
      </c>
      <c r="B2186" s="1">
        <f>_xlfn.LET(_xlpm.d,$G2186,_xlpm.k,_xlfn.CONCAT(LEFT(TRIM(B$1),1),"*"),COUNTIF(_xlpm.d,_xlpm.k))</f>
        <v>0</v>
      </c>
      <c r="C2186" s="1">
        <f>_xlfn.LET(_xlpm.d,$G2186,_xlpm.k,_xlfn.CONCAT(LEFT(TRIM(C$1),1),"*"),COUNTIF(_xlpm.d,_xlpm.k))</f>
        <v>0</v>
      </c>
      <c r="D2186" s="1">
        <f>_xlfn.LET(_xlpm.d,$G2186,_xlpm.k,_xlfn.CONCAT(LEFT(TRIM(D$1),1),"*"),COUNTIF(_xlpm.d,_xlpm.k))</f>
        <v>1</v>
      </c>
      <c r="E2186" s="1">
        <f>LOG(F2186+1,10)</f>
        <v>0.69897000433601875</v>
      </c>
      <c r="F2186" s="7">
        <v>4</v>
      </c>
      <c r="G2186" s="9" t="s">
        <v>3333</v>
      </c>
      <c r="H2186" s="4">
        <f>F2186/freq.sum.r6e</f>
        <v>1.9880715705765408E-4</v>
      </c>
      <c r="I2186" s="1" t="str">
        <f>_xlfn.LET(_xlpm.sep,":",_xlpm.w,$G2186,LEFT(_xlpm.w,FIND(_xlpm.sep,_xlpm.w)-1))</f>
        <v>nzleɪ</v>
      </c>
      <c r="J2186" s="1" t="str">
        <f>_xlfn.LET(_xlpm.sep,":",_xlpm.w,$G2186,RIGHT(_xlpm.w,LEN(_xlpm.w)-FIND(_xlpm.sep,_xlpm.w)))</f>
        <v>nsla</v>
      </c>
      <c r="K2186" s="10">
        <f>_xlfn.LET(_xlpm.w,I2186,LEN(_xlpm.w))</f>
        <v>5</v>
      </c>
      <c r="L2186" s="10">
        <f>_xlfn.LET(_xlpm.w,J2186,LEN(_xlpm.w))</f>
        <v>4</v>
      </c>
      <c r="M2186" s="10">
        <f>_xlfn.LET(_xlpm.a,K2186,_xlpm.b,L2186,MAX(_xlpm.a,_xlpm.b))</f>
        <v>5</v>
      </c>
      <c r="N2186" s="10">
        <f>_xlfn.LET(_xlpm.d,(K2186,L2186),MAX(_xlpm.d)-MIN(_xlpm.d))</f>
        <v>1</v>
      </c>
      <c r="O2186" s="1" t="str">
        <f>_xlfn.LET(_xlpm.sep,":",_xlpm.w,$G2186,_xlfn.CONCAT("~",RIGHT(_xlpm.w,LEN(_xlpm.w)-FIND(_xlpm.sep,_xlpm.w)),"~"))</f>
        <v>~nsla~</v>
      </c>
      <c r="P2186" s="1" t="str">
        <f>_xlfn.LET(_xlpm.sep,":",_xlpm.w,$G2186,_xlfn.CONCAT("[",LEFT(_xlpm.w,FIND(_xlpm.sep,_xlpm.w)-1),"]"))</f>
        <v>[nzleɪ]</v>
      </c>
      <c r="Q2186" s="14" cm="1">
        <f t="array" ref="Q2186">SUM(_xlfn._xlws.FILTER($H$2:$H$7111,_xlfn.MAP($O$2:$O$7111,_xlfn.LAMBDA(_xlpm.x,_xlpm.x=$O2186))))</f>
        <v>3.9761431411530816E-4</v>
      </c>
      <c r="R2186" s="14">
        <f>$H2186/Q2186</f>
        <v>0.5</v>
      </c>
      <c r="S2186" s="14" cm="1">
        <f t="array" ref="S2186">SUM(_xlfn._xlws.FILTER($H$2:$H$7111,_xlfn.MAP($P$2:$P$7111,_xlfn.LAMBDA(_xlpm.x,_xlpm.x=$P2186))))</f>
        <v>3.4791252485089465E-4</v>
      </c>
      <c r="T2186" s="14">
        <f>$H2186/S2186</f>
        <v>0.5714285714285714</v>
      </c>
      <c r="U2186" s="14">
        <f>_xlfn.LET(_xlpm.freq,F2186,_xlpm.size,M2186+1,_xlpm.F,V2186,LOG(1+_xlpm.freq)*LOG(1+_xlpm.size)*_xlpm.F)</f>
        <v>0.31503902970300057</v>
      </c>
      <c r="V2186" s="14">
        <f>_xlfn.LET(_xlpm.a,T2186,_xlpm.b,R2186,2*_xlpm.a*_xlpm.b/(_xlpm.a+_xlpm.b))</f>
        <v>0.53333333333333333</v>
      </c>
      <c r="W2186" s="14">
        <f>_xlfn.LET(_xlpm.p,R2186,_xlpm.q,T2186,LOG(_xlpm.p/_xlpm.q))</f>
        <v>-5.7991946977686754E-2</v>
      </c>
      <c r="X2186" s="2"/>
      <c r="AC2186" s="2"/>
      <c r="AH2186" s="2"/>
      <c r="AI2186" s="2"/>
    </row>
    <row r="2187" spans="1:35">
      <c r="A2187" s="1" t="str">
        <f>_xlfn.LET(_xlpm.sep," : ",CONCATENATE(O2187,_xlpm.sep,P2187))</f>
        <v>~slee~ : [sli]</v>
      </c>
      <c r="B2187" s="1">
        <f>_xlfn.LET(_xlpm.d,$G2187,_xlpm.k,_xlfn.CONCAT(LEFT(TRIM(B$1),1),"*"),COUNTIF(_xlpm.d,_xlpm.k))</f>
        <v>0</v>
      </c>
      <c r="C2187" s="1">
        <f>_xlfn.LET(_xlpm.d,$G2187,_xlpm.k,_xlfn.CONCAT(LEFT(TRIM(C$1),1),"*"),COUNTIF(_xlpm.d,_xlpm.k))</f>
        <v>0</v>
      </c>
      <c r="D2187" s="1">
        <f>_xlfn.LET(_xlpm.d,$G2187,_xlpm.k,_xlfn.CONCAT(LEFT(TRIM(D$1),1),"*"),COUNTIF(_xlpm.d,_xlpm.k))</f>
        <v>0</v>
      </c>
      <c r="E2187" s="1">
        <f>LOG(F2187+1,10)</f>
        <v>0.90308998699194343</v>
      </c>
      <c r="F2187" s="7">
        <v>7</v>
      </c>
      <c r="G2187" s="9" t="s">
        <v>4055</v>
      </c>
      <c r="H2187" s="4">
        <f>F2187/freq.sum.r6e</f>
        <v>3.4791252485089465E-4</v>
      </c>
      <c r="I2187" s="1" t="str">
        <f>_xlfn.LET(_xlpm.sep,":",_xlpm.w,$G2187,LEFT(_xlpm.w,FIND(_xlpm.sep,_xlpm.w)-1))</f>
        <v>sli</v>
      </c>
      <c r="J2187" s="1" t="str">
        <f>_xlfn.LET(_xlpm.sep,":",_xlpm.w,$G2187,RIGHT(_xlpm.w,LEN(_xlpm.w)-FIND(_xlpm.sep,_xlpm.w)))</f>
        <v>slee</v>
      </c>
      <c r="K2187" s="10">
        <f>_xlfn.LET(_xlpm.w,I2187,LEN(_xlpm.w))</f>
        <v>3</v>
      </c>
      <c r="L2187" s="10">
        <f>_xlfn.LET(_xlpm.w,J2187,LEN(_xlpm.w))</f>
        <v>4</v>
      </c>
      <c r="M2187" s="10">
        <f>_xlfn.LET(_xlpm.a,K2187,_xlpm.b,L2187,MAX(_xlpm.a,_xlpm.b))</f>
        <v>4</v>
      </c>
      <c r="N2187" s="10">
        <f>_xlfn.LET(_xlpm.d,(K2187,L2187),MAX(_xlpm.d)-MIN(_xlpm.d))</f>
        <v>1</v>
      </c>
      <c r="O2187" s="1" t="str">
        <f>_xlfn.LET(_xlpm.sep,":",_xlpm.w,$G2187,_xlfn.CONCAT("~",RIGHT(_xlpm.w,LEN(_xlpm.w)-FIND(_xlpm.sep,_xlpm.w)),"~"))</f>
        <v>~slee~</v>
      </c>
      <c r="P2187" s="1" t="str">
        <f>_xlfn.LET(_xlpm.sep,":",_xlpm.w,$G2187,_xlfn.CONCAT("[",LEFT(_xlpm.w,FIND(_xlpm.sep,_xlpm.w)-1),"]"))</f>
        <v>[sli]</v>
      </c>
      <c r="Q2187" s="14" cm="1">
        <f t="array" ref="Q2187">SUM(_xlfn._xlws.FILTER($H$2:$H$7117,_xlfn.MAP($O$2:$O$7117,_xlfn.LAMBDA(_xlpm.x,_xlpm.x=$O2187))))</f>
        <v>3.9761431411530816E-4</v>
      </c>
      <c r="R2187" s="14">
        <f>$H2187/Q2187</f>
        <v>0.875</v>
      </c>
      <c r="S2187" s="14" cm="1">
        <f t="array" ref="S2187">SUM(_xlfn._xlws.FILTER($H$2:$H$7117,_xlfn.MAP($P$2:$P$7117,_xlfn.LAMBDA(_xlpm.x,_xlpm.x=$P2187))))</f>
        <v>3.4791252485089465E-4</v>
      </c>
      <c r="T2187" s="14">
        <f>$H2187/S2187</f>
        <v>1</v>
      </c>
      <c r="U2187" s="14">
        <f>_xlfn.LET(_xlpm.freq,F2187,_xlpm.size,M2187+1,_xlpm.F,V2187,LOG(1+_xlpm.freq)*LOG(1+_xlpm.size)*_xlpm.F)</f>
        <v>0.65589122908094732</v>
      </c>
      <c r="V2187" s="14">
        <f>_xlfn.LET(_xlpm.a,T2187,_xlpm.b,R2187,2*_xlpm.a*_xlpm.b/(_xlpm.a+_xlpm.b))</f>
        <v>0.93333333333333335</v>
      </c>
      <c r="W2187" s="14">
        <f>_xlfn.LET(_xlpm.p,R2187,_xlpm.q,T2187,LOG(_xlpm.p/_xlpm.q))</f>
        <v>-5.7991946977686754E-2</v>
      </c>
      <c r="X2187" s="2"/>
      <c r="AC2187" s="2"/>
      <c r="AH2187" s="2"/>
      <c r="AI2187" s="2"/>
    </row>
    <row r="2188" spans="1:35">
      <c r="A2188" s="1" t="str">
        <f>_xlfn.LET(_xlpm.sep," : ",CONCATENATE(O2188,_xlpm.sep,P2188))</f>
        <v>~rsee~ : [ɹsi]</v>
      </c>
      <c r="B2188" s="1">
        <f>_xlfn.LET(_xlpm.d,$G2188,_xlpm.k,_xlfn.CONCAT(LEFT(TRIM(B$1),1),"*"),COUNTIF(_xlpm.d,_xlpm.k))</f>
        <v>1</v>
      </c>
      <c r="C2188" s="1">
        <f>_xlfn.LET(_xlpm.d,$G2188,_xlpm.k,_xlfn.CONCAT(LEFT(TRIM(C$1),1),"*"),COUNTIF(_xlpm.d,_xlpm.k))</f>
        <v>0</v>
      </c>
      <c r="D2188" s="1">
        <f>_xlfn.LET(_xlpm.d,$G2188,_xlpm.k,_xlfn.CONCAT(LEFT(TRIM(D$1),1),"*"),COUNTIF(_xlpm.d,_xlpm.k))</f>
        <v>0</v>
      </c>
      <c r="E2188" s="1">
        <f>LOG(F2188+1,10)</f>
        <v>0.90308998699194343</v>
      </c>
      <c r="F2188" s="7">
        <v>7</v>
      </c>
      <c r="G2188" s="9" t="s">
        <v>6207</v>
      </c>
      <c r="H2188" s="4">
        <f>F2188/freq.sum.r6e</f>
        <v>3.4791252485089465E-4</v>
      </c>
      <c r="I2188" s="1" t="str">
        <f>_xlfn.LET(_xlpm.sep,":",_xlpm.w,$G2188,LEFT(_xlpm.w,FIND(_xlpm.sep,_xlpm.w)-1))</f>
        <v>ɹsi</v>
      </c>
      <c r="J2188" s="1" t="str">
        <f>_xlfn.LET(_xlpm.sep,":",_xlpm.w,$G2188,RIGHT(_xlpm.w,LEN(_xlpm.w)-FIND(_xlpm.sep,_xlpm.w)))</f>
        <v>rsee</v>
      </c>
      <c r="K2188" s="10">
        <f>_xlfn.LET(_xlpm.w,I2188,LEN(_xlpm.w))</f>
        <v>3</v>
      </c>
      <c r="L2188" s="10">
        <f>_xlfn.LET(_xlpm.w,J2188,LEN(_xlpm.w))</f>
        <v>4</v>
      </c>
      <c r="M2188" s="10">
        <f>_xlfn.LET(_xlpm.a,K2188,_xlpm.b,L2188,MAX(_xlpm.a,_xlpm.b))</f>
        <v>4</v>
      </c>
      <c r="N2188" s="10">
        <f>_xlfn.LET(_xlpm.d,(K2188,L2188),MAX(_xlpm.d)-MIN(_xlpm.d))</f>
        <v>1</v>
      </c>
      <c r="O2188" s="1" t="str">
        <f>_xlfn.LET(_xlpm.sep,":",_xlpm.w,$G2188,_xlfn.CONCAT("~",RIGHT(_xlpm.w,LEN(_xlpm.w)-FIND(_xlpm.sep,_xlpm.w)),"~"))</f>
        <v>~rsee~</v>
      </c>
      <c r="P2188" s="1" t="str">
        <f>_xlfn.LET(_xlpm.sep,":",_xlpm.w,$G2188,_xlfn.CONCAT("[",LEFT(_xlpm.w,FIND(_xlpm.sep,_xlpm.w)-1),"]"))</f>
        <v>[ɹsi]</v>
      </c>
      <c r="Q2188" s="14" cm="1">
        <f t="array" ref="Q2188">SUM(_xlfn._xlws.FILTER($H$2:$H$7117,_xlfn.MAP($O$2:$O$7117,_xlfn.LAMBDA(_xlpm.x,_xlpm.x=$O2188))))</f>
        <v>3.9761431411530816E-4</v>
      </c>
      <c r="R2188" s="14">
        <f>$H2188/Q2188</f>
        <v>0.875</v>
      </c>
      <c r="S2188" s="14" cm="1">
        <f t="array" ref="S2188">SUM(_xlfn._xlws.FILTER($H$2:$H$7117,_xlfn.MAP($P$2:$P$7117,_xlfn.LAMBDA(_xlpm.x,_xlpm.x=$P2188))))</f>
        <v>3.4791252485089465E-4</v>
      </c>
      <c r="T2188" s="14">
        <f>$H2188/S2188</f>
        <v>1</v>
      </c>
      <c r="U2188" s="14">
        <f>_xlfn.LET(_xlpm.freq,F2188,_xlpm.size,M2188+1,_xlpm.F,V2188,LOG(1+_xlpm.freq)*LOG(1+_xlpm.size)*_xlpm.F)</f>
        <v>0.65589122908094732</v>
      </c>
      <c r="V2188" s="14">
        <f>_xlfn.LET(_xlpm.a,T2188,_xlpm.b,R2188,2*_xlpm.a*_xlpm.b/(_xlpm.a+_xlpm.b))</f>
        <v>0.93333333333333335</v>
      </c>
      <c r="W2188" s="14">
        <f>_xlfn.LET(_xlpm.p,R2188,_xlpm.q,T2188,LOG(_xlpm.p/_xlpm.q))</f>
        <v>-5.7991946977686754E-2</v>
      </c>
      <c r="X2188" s="2"/>
      <c r="AC2188" s="2"/>
      <c r="AH2188" s="2"/>
      <c r="AI2188" s="2"/>
    </row>
    <row r="2189" spans="1:35">
      <c r="A2189" s="1" t="str">
        <f>_xlfn.LET(_xlpm.sep," : ",CONCATENATE(O2189,_xlpm.sep,P2189))</f>
        <v>~brea~ : [bɹi]</v>
      </c>
      <c r="B2189" s="1">
        <f>_xlfn.LET(_xlpm.d,$G2189,_xlpm.k,_xlfn.CONCAT(LEFT(TRIM(B$1),1),"*"),COUNTIF(_xlpm.d,_xlpm.k))</f>
        <v>0</v>
      </c>
      <c r="C2189" s="1">
        <f>_xlfn.LET(_xlpm.d,$G2189,_xlpm.k,_xlfn.CONCAT(LEFT(TRIM(C$1),1),"*"),COUNTIF(_xlpm.d,_xlpm.k))</f>
        <v>0</v>
      </c>
      <c r="D2189" s="1">
        <f>_xlfn.LET(_xlpm.d,$G2189,_xlpm.k,_xlfn.CONCAT(LEFT(TRIM(D$1),1),"*"),COUNTIF(_xlpm.d,_xlpm.k))</f>
        <v>0</v>
      </c>
      <c r="E2189" s="1">
        <f>LOG(F2189+1,10)</f>
        <v>0.90308998699194343</v>
      </c>
      <c r="F2189" s="7">
        <v>7</v>
      </c>
      <c r="G2189" s="9" t="s">
        <v>382</v>
      </c>
      <c r="H2189" s="4">
        <f>F2189/freq.sum.r6e</f>
        <v>3.4791252485089465E-4</v>
      </c>
      <c r="I2189" s="4" t="str">
        <f>_xlfn.LET(_xlpm.sep,":",_xlpm.w,$G2189,LEFT(_xlpm.w,FIND(_xlpm.sep,_xlpm.w)-1))</f>
        <v>bɹi</v>
      </c>
      <c r="J2189" s="4" t="str">
        <f>_xlfn.LET(_xlpm.sep,":",_xlpm.w,$G2189,RIGHT(_xlpm.w,LEN(_xlpm.w)-FIND(_xlpm.sep,_xlpm.w)))</f>
        <v>brea</v>
      </c>
      <c r="K2189" s="10">
        <f>_xlfn.LET(_xlpm.w,I2189,LEN(_xlpm.w))</f>
        <v>3</v>
      </c>
      <c r="L2189" s="10">
        <f>_xlfn.LET(_xlpm.w,J2189,LEN(_xlpm.w))</f>
        <v>4</v>
      </c>
      <c r="M2189" s="10">
        <f>_xlfn.LET(_xlpm.a,K2189,_xlpm.b,L2189,MAX(_xlpm.a,_xlpm.b))</f>
        <v>4</v>
      </c>
      <c r="N2189" s="10">
        <f>_xlfn.LET(_xlpm.d,(K2189,L2189),MAX(_xlpm.d)-MIN(_xlpm.d))</f>
        <v>1</v>
      </c>
      <c r="O2189" s="1" t="str">
        <f>_xlfn.LET(_xlpm.sep,":",_xlpm.w,$G2189,_xlfn.CONCAT("~",RIGHT(_xlpm.w,LEN(_xlpm.w)-FIND(_xlpm.sep,_xlpm.w)),"~"))</f>
        <v>~brea~</v>
      </c>
      <c r="P2189" s="1" t="str">
        <f>_xlfn.LET(_xlpm.sep,":",_xlpm.w,$G2189,_xlfn.CONCAT("[",LEFT(_xlpm.w,FIND(_xlpm.sep,_xlpm.w)-1),"]"))</f>
        <v>[bɹi]</v>
      </c>
      <c r="Q2189" s="14" cm="1">
        <f t="array" ref="Q2189">SUM(_xlfn._xlws.FILTER($H$2:$H$7109,_xlfn.MAP($O$2:$O$7109,_xlfn.LAMBDA(_xlpm.x,_xlpm.x=$O2189))))</f>
        <v>7.9522862823061622E-4</v>
      </c>
      <c r="R2189" s="14">
        <f>$H2189/Q2189</f>
        <v>0.43750000000000006</v>
      </c>
      <c r="S2189" s="14" cm="1">
        <f t="array" ref="S2189">SUM(_xlfn._xlws.FILTER($H$2:$H$7109,_xlfn.MAP($P$2:$P$7109,_xlfn.LAMBDA(_xlpm.x,_xlpm.x=$P2189))))</f>
        <v>6.958250497017893E-4</v>
      </c>
      <c r="T2189" s="14">
        <f>$H2189/S2189</f>
        <v>0.5</v>
      </c>
      <c r="U2189" s="14">
        <f>_xlfn.LET(_xlpm.freq,F2189,_xlpm.size,M2189+1,_xlpm.F,V2189,LOG(1+_xlpm.freq)*LOG(1+_xlpm.size)*_xlpm.F)</f>
        <v>0.32794561454047372</v>
      </c>
      <c r="V2189" s="14">
        <f>_xlfn.LET(_xlpm.a,T2189,_xlpm.b,R2189,2*_xlpm.a*_xlpm.b/(_xlpm.a+_xlpm.b))</f>
        <v>0.46666666666666673</v>
      </c>
      <c r="W2189" s="14">
        <f>_xlfn.LET(_xlpm.p,R2189,_xlpm.q,T2189,LOG(_xlpm.p/_xlpm.q))</f>
        <v>-5.7991946977686698E-2</v>
      </c>
      <c r="X2189" s="2"/>
      <c r="AC2189" s="2"/>
      <c r="AH2189" s="2"/>
      <c r="AI2189" s="2"/>
    </row>
    <row r="2190" spans="1:35">
      <c r="A2190" s="1" t="str">
        <f>_xlfn.LET(_xlpm.sep," : ",CONCATENATE(O2190,_xlpm.sep,P2190))</f>
        <v>~ther~ : [θɛ]</v>
      </c>
      <c r="B2190" s="1">
        <f>_xlfn.LET(_xlpm.d,$G2190,_xlpm.k,_xlfn.CONCAT(LEFT(TRIM(B$1),1),"*"),COUNTIF(_xlpm.d,_xlpm.k))</f>
        <v>0</v>
      </c>
      <c r="C2190" s="1">
        <f>_xlfn.LET(_xlpm.d,$G2190,_xlpm.k,_xlfn.CONCAT(LEFT(TRIM(C$1),1),"*"),COUNTIF(_xlpm.d,_xlpm.k))</f>
        <v>0</v>
      </c>
      <c r="D2190" s="1">
        <f>_xlfn.LET(_xlpm.d,$G2190,_xlpm.k,_xlfn.CONCAT(LEFT(TRIM(D$1),1),"*"),COUNTIF(_xlpm.d,_xlpm.k))</f>
        <v>0</v>
      </c>
      <c r="E2190" s="1">
        <f>LOG(F2190+1,10)</f>
        <v>0.47712125471966244</v>
      </c>
      <c r="F2190" s="7">
        <v>2</v>
      </c>
      <c r="G2190" s="9" t="s">
        <v>6864</v>
      </c>
      <c r="H2190" s="4">
        <f>F2190/freq.sum.r6e</f>
        <v>9.9403578528827041E-5</v>
      </c>
      <c r="I2190" s="1" t="str">
        <f>_xlfn.LET(_xlpm.sep,":",_xlpm.w,$G2190,LEFT(_xlpm.w,FIND(_xlpm.sep,_xlpm.w)-1))</f>
        <v>θɛ</v>
      </c>
      <c r="J2190" s="1" t="str">
        <f>_xlfn.LET(_xlpm.sep,":",_xlpm.w,$G2190,RIGHT(_xlpm.w,LEN(_xlpm.w)-FIND(_xlpm.sep,_xlpm.w)))</f>
        <v>ther</v>
      </c>
      <c r="K2190" s="10">
        <f>_xlfn.LET(_xlpm.w,I2190,LEN(_xlpm.w))</f>
        <v>2</v>
      </c>
      <c r="L2190" s="10">
        <f>_xlfn.LET(_xlpm.w,J2190,LEN(_xlpm.w))</f>
        <v>4</v>
      </c>
      <c r="M2190" s="10">
        <f>_xlfn.LET(_xlpm.a,K2190,_xlpm.b,L2190,MAX(_xlpm.a,_xlpm.b))</f>
        <v>4</v>
      </c>
      <c r="N2190" s="10">
        <f>_xlfn.LET(_xlpm.d,(K2190,L2190),MAX(_xlpm.d)-MIN(_xlpm.d))</f>
        <v>2</v>
      </c>
      <c r="O2190" s="1" t="str">
        <f>_xlfn.LET(_xlpm.sep,":",_xlpm.w,$G2190,_xlfn.CONCAT("~",RIGHT(_xlpm.w,LEN(_xlpm.w)-FIND(_xlpm.sep,_xlpm.w)),"~"))</f>
        <v>~ther~</v>
      </c>
      <c r="P2190" s="1" t="str">
        <f>_xlfn.LET(_xlpm.sep,":",_xlpm.w,$G2190,_xlfn.CONCAT("[",LEFT(_xlpm.w,FIND(_xlpm.sep,_xlpm.w)-1),"]"))</f>
        <v>[θɛ]</v>
      </c>
      <c r="Q2190" s="14" cm="1">
        <f t="array" ref="Q2190">SUM(_xlfn._xlws.FILTER($H$2:$H$7117,_xlfn.MAP($O$2:$O$7117,_xlfn.LAMBDA(_xlpm.x,_xlpm.x=$O2190))))</f>
        <v>4.4731610337972168E-4</v>
      </c>
      <c r="R2190" s="14">
        <f>$H2190/Q2190</f>
        <v>0.22222222222222224</v>
      </c>
      <c r="S2190" s="14" cm="1">
        <f t="array" ref="S2190">SUM(_xlfn._xlws.FILTER($H$2:$H$7117,_xlfn.MAP($P$2:$P$7117,_xlfn.LAMBDA(_xlpm.x,_xlpm.x=$P2190))))</f>
        <v>3.9761431411530811E-4</v>
      </c>
      <c r="T2190" s="14">
        <f>$H2190/S2190</f>
        <v>0.25000000000000006</v>
      </c>
      <c r="U2190" s="14">
        <f>_xlfn.LET(_xlpm.freq,F2190,_xlpm.size,M2190+1,_xlpm.F,V2190,LOG(1+_xlpm.freq)*LOG(1+_xlpm.size)*_xlpm.F)</f>
        <v>8.7358235516404301E-2</v>
      </c>
      <c r="V2190" s="14">
        <f>_xlfn.LET(_xlpm.a,T2190,_xlpm.b,R2190,2*_xlpm.a*_xlpm.b/(_xlpm.a+_xlpm.b))</f>
        <v>0.23529411764705885</v>
      </c>
      <c r="W2190" s="14">
        <f>_xlfn.LET(_xlpm.p,R2190,_xlpm.q,T2190,LOG(_xlpm.p/_xlpm.q))</f>
        <v>-5.1152522447381367E-2</v>
      </c>
      <c r="X2190" s="2"/>
      <c r="AC2190" s="2"/>
      <c r="AH2190" s="2"/>
      <c r="AI2190" s="2"/>
    </row>
    <row r="2191" spans="1:35">
      <c r="A2191" s="1" t="str">
        <f>_xlfn.LET(_xlpm.sep," : ",CONCATENATE(O2191,_xlpm.sep,P2191))</f>
        <v>~nque~ : [ŋkwɛ]</v>
      </c>
      <c r="B2191" s="1">
        <f>_xlfn.LET(_xlpm.d,$G2191,_xlpm.k,_xlfn.CONCAT(LEFT(TRIM(B$1),1),"*"),COUNTIF(_xlpm.d,_xlpm.k))</f>
        <v>0</v>
      </c>
      <c r="C2191" s="1">
        <f>_xlfn.LET(_xlpm.d,$G2191,_xlpm.k,_xlfn.CONCAT(LEFT(TRIM(C$1),1),"*"),COUNTIF(_xlpm.d,_xlpm.k))</f>
        <v>0</v>
      </c>
      <c r="D2191" s="1">
        <f>_xlfn.LET(_xlpm.d,$G2191,_xlpm.k,_xlfn.CONCAT(LEFT(TRIM(D$1),1),"*"),COUNTIF(_xlpm.d,_xlpm.k))</f>
        <v>0</v>
      </c>
      <c r="E2191" s="1">
        <f>LOG(F2191+1,10)</f>
        <v>0.77815125038364352</v>
      </c>
      <c r="F2191" s="7">
        <v>5</v>
      </c>
      <c r="G2191" s="9" t="s">
        <v>5895</v>
      </c>
      <c r="H2191" s="4">
        <f>F2191/freq.sum.r6e</f>
        <v>2.4850894632206757E-4</v>
      </c>
      <c r="I2191" s="1" t="str">
        <f>_xlfn.LET(_xlpm.sep,":",_xlpm.w,$G2191,LEFT(_xlpm.w,FIND(_xlpm.sep,_xlpm.w)-1))</f>
        <v>ŋkwɛ</v>
      </c>
      <c r="J2191" s="1" t="str">
        <f>_xlfn.LET(_xlpm.sep,":",_xlpm.w,$G2191,RIGHT(_xlpm.w,LEN(_xlpm.w)-FIND(_xlpm.sep,_xlpm.w)))</f>
        <v>nque</v>
      </c>
      <c r="K2191" s="10">
        <f>_xlfn.LET(_xlpm.w,I2191,LEN(_xlpm.w))</f>
        <v>4</v>
      </c>
      <c r="L2191" s="10">
        <f>_xlfn.LET(_xlpm.w,J2191,LEN(_xlpm.w))</f>
        <v>4</v>
      </c>
      <c r="M2191" s="10">
        <f>_xlfn.LET(_xlpm.a,K2191,_xlpm.b,L2191,MAX(_xlpm.a,_xlpm.b))</f>
        <v>4</v>
      </c>
      <c r="N2191" s="10">
        <f>_xlfn.LET(_xlpm.d,(K2191,L2191),MAX(_xlpm.d)-MIN(_xlpm.d))</f>
        <v>0</v>
      </c>
      <c r="O2191" s="1" t="str">
        <f>_xlfn.LET(_xlpm.sep,":",_xlpm.w,$G2191,_xlfn.CONCAT("~",RIGHT(_xlpm.w,LEN(_xlpm.w)-FIND(_xlpm.sep,_xlpm.w)),"~"))</f>
        <v>~nque~</v>
      </c>
      <c r="P2191" s="1" t="str">
        <f>_xlfn.LET(_xlpm.sep,":",_xlpm.w,$G2191,_xlfn.CONCAT("[",LEFT(_xlpm.w,FIND(_xlpm.sep,_xlpm.w)-1),"]"))</f>
        <v>[ŋkwɛ]</v>
      </c>
      <c r="Q2191" s="14" cm="1">
        <f t="array" ref="Q2191">SUM(_xlfn._xlws.FILTER($H$2:$H$7117,_xlfn.MAP($O$2:$O$7117,_xlfn.LAMBDA(_xlpm.x,_xlpm.x=$O2191))))</f>
        <v>4.4731610337972162E-4</v>
      </c>
      <c r="R2191" s="14">
        <f>$H2191/Q2191</f>
        <v>0.55555555555555558</v>
      </c>
      <c r="S2191" s="14" cm="1">
        <f t="array" ref="S2191">SUM(_xlfn._xlws.FILTER($H$2:$H$7117,_xlfn.MAP($P$2:$P$7117,_xlfn.LAMBDA(_xlpm.x,_xlpm.x=$P2191))))</f>
        <v>3.9761431411530811E-4</v>
      </c>
      <c r="T2191" s="14">
        <f>$H2191/S2191</f>
        <v>0.625</v>
      </c>
      <c r="U2191" s="14">
        <f>_xlfn.LET(_xlpm.freq,F2191,_xlpm.size,M2191+1,_xlpm.F,V2191,LOG(1+_xlpm.freq)*LOG(1+_xlpm.size)*_xlpm.F)</f>
        <v>0.35618786380801654</v>
      </c>
      <c r="V2191" s="14">
        <f>_xlfn.LET(_xlpm.a,T2191,_xlpm.b,R2191,2*_xlpm.a*_xlpm.b/(_xlpm.a+_xlpm.b))</f>
        <v>0.58823529411764708</v>
      </c>
      <c r="W2191" s="14">
        <f>_xlfn.LET(_xlpm.p,R2191,_xlpm.q,T2191,LOG(_xlpm.p/_xlpm.q))</f>
        <v>-5.1152522447381256E-2</v>
      </c>
      <c r="X2191" s="2"/>
      <c r="AC2191" s="2"/>
      <c r="AH2191" s="2"/>
      <c r="AI2191" s="2"/>
    </row>
    <row r="2192" spans="1:35">
      <c r="A2192" s="1" t="str">
        <f>_xlfn.LET(_xlpm.sep," : ",CONCATENATE(O2192,_xlpm.sep,P2192))</f>
        <v>~chie~ : [tʃaɪ]</v>
      </c>
      <c r="B2192" s="1">
        <f>_xlfn.LET(_xlpm.d,$G2192,_xlpm.k,_xlfn.CONCAT(LEFT(TRIM(B$1),1),"*"),COUNTIF(_xlpm.d,_xlpm.k))</f>
        <v>0</v>
      </c>
      <c r="C2192" s="1">
        <f>_xlfn.LET(_xlpm.d,$G2192,_xlpm.k,_xlfn.CONCAT(LEFT(TRIM(C$1),1),"*"),COUNTIF(_xlpm.d,_xlpm.k))</f>
        <v>0</v>
      </c>
      <c r="D2192" s="1">
        <f>_xlfn.LET(_xlpm.d,$G2192,_xlpm.k,_xlfn.CONCAT(LEFT(TRIM(D$1),1),"*"),COUNTIF(_xlpm.d,_xlpm.k))</f>
        <v>0</v>
      </c>
      <c r="E2192" s="1">
        <f>LOG(F2192+1,10)</f>
        <v>0.30102999566398114</v>
      </c>
      <c r="F2192" s="7">
        <v>1</v>
      </c>
      <c r="G2192" s="9" t="s">
        <v>4909</v>
      </c>
      <c r="H2192" s="4">
        <f>F2192/freq.sum.r6e</f>
        <v>4.9701789264413521E-5</v>
      </c>
      <c r="I2192" s="1" t="str">
        <f>_xlfn.LET(_xlpm.sep,":",_xlpm.w,$G2192,LEFT(_xlpm.w,FIND(_xlpm.sep,_xlpm.w)-1))</f>
        <v>tʃaɪ</v>
      </c>
      <c r="J2192" s="1" t="str">
        <f>_xlfn.LET(_xlpm.sep,":",_xlpm.w,$G2192,RIGHT(_xlpm.w,LEN(_xlpm.w)-FIND(_xlpm.sep,_xlpm.w)))</f>
        <v>chie</v>
      </c>
      <c r="K2192" s="10">
        <f>_xlfn.LET(_xlpm.w,I2192,LEN(_xlpm.w))</f>
        <v>4</v>
      </c>
      <c r="L2192" s="10">
        <f>_xlfn.LET(_xlpm.w,J2192,LEN(_xlpm.w))</f>
        <v>4</v>
      </c>
      <c r="M2192" s="10">
        <f>_xlfn.LET(_xlpm.a,K2192,_xlpm.b,L2192,MAX(_xlpm.a,_xlpm.b))</f>
        <v>4</v>
      </c>
      <c r="N2192" s="10">
        <f>_xlfn.LET(_xlpm.d,(K2192,L2192),MAX(_xlpm.d)-MIN(_xlpm.d))</f>
        <v>0</v>
      </c>
      <c r="O2192" s="1" t="str">
        <f>_xlfn.LET(_xlpm.sep,":",_xlpm.w,$G2192,_xlfn.CONCAT("~",RIGHT(_xlpm.w,LEN(_xlpm.w)-FIND(_xlpm.sep,_xlpm.w)),"~"))</f>
        <v>~chie~</v>
      </c>
      <c r="P2192" s="1" t="str">
        <f>_xlfn.LET(_xlpm.sep,":",_xlpm.w,$G2192,_xlfn.CONCAT("[",LEFT(_xlpm.w,FIND(_xlpm.sep,_xlpm.w)-1),"]"))</f>
        <v>[tʃaɪ]</v>
      </c>
      <c r="Q2192" s="14" cm="1">
        <f t="array" ref="Q2192">SUM(_xlfn._xlws.FILTER($H$2:$H$7117,_xlfn.MAP($O$2:$O$7117,_xlfn.LAMBDA(_xlpm.x,_xlpm.x=$O2192))))</f>
        <v>5.4671968190854881E-4</v>
      </c>
      <c r="R2192" s="14">
        <f>$H2192/Q2192</f>
        <v>9.0909090909090898E-2</v>
      </c>
      <c r="S2192" s="14" cm="1">
        <f t="array" ref="S2192">SUM(_xlfn._xlws.FILTER($H$2:$H$7117,_xlfn.MAP($P$2:$P$7117,_xlfn.LAMBDA(_xlpm.x,_xlpm.x=$P2192))))</f>
        <v>5.4671968190854881E-4</v>
      </c>
      <c r="T2192" s="14">
        <f>$H2192/S2192</f>
        <v>9.0909090909090898E-2</v>
      </c>
      <c r="U2192" s="14">
        <f>_xlfn.LET(_xlpm.freq,F2192,_xlpm.size,M2192+1,_xlpm.F,V2192,LOG(1+_xlpm.freq)*LOG(1+_xlpm.size)*_xlpm.F)</f>
        <v>2.1295169775355435E-2</v>
      </c>
      <c r="V2192" s="14">
        <f>_xlfn.LET(_xlpm.a,T2192,_xlpm.b,R2192,2*_xlpm.a*_xlpm.b/(_xlpm.a+_xlpm.b))</f>
        <v>9.0909090909090898E-2</v>
      </c>
      <c r="W2192" s="14">
        <f>_xlfn.LET(_xlpm.p,R2192,_xlpm.q,T2192,LOG(_xlpm.p/_xlpm.q))</f>
        <v>0</v>
      </c>
      <c r="X2192" s="2"/>
      <c r="AC2192" s="2"/>
      <c r="AH2192" s="2"/>
      <c r="AI2192" s="2"/>
    </row>
    <row r="2193" spans="1:35">
      <c r="A2193" s="1" t="str">
        <f>_xlfn.LET(_xlpm.sep," : ",CONCATENATE(O2193,_xlpm.sep,P2193))</f>
        <v>~togh~ : [taʊ]</v>
      </c>
      <c r="B2193" s="1">
        <f>_xlfn.LET(_xlpm.d,$G2193,_xlpm.k,_xlfn.CONCAT(LEFT(TRIM(B$1),1),"*"),COUNTIF(_xlpm.d,_xlpm.k))</f>
        <v>0</v>
      </c>
      <c r="C2193" s="1">
        <f>_xlfn.LET(_xlpm.d,$G2193,_xlpm.k,_xlfn.CONCAT(LEFT(TRIM(C$1),1),"*"),COUNTIF(_xlpm.d,_xlpm.k))</f>
        <v>0</v>
      </c>
      <c r="D2193" s="1">
        <f>_xlfn.LET(_xlpm.d,$G2193,_xlpm.k,_xlfn.CONCAT(LEFT(TRIM(D$1),1),"*"),COUNTIF(_xlpm.d,_xlpm.k))</f>
        <v>0</v>
      </c>
      <c r="E2193" s="1">
        <f>LOG(F2193+1,10)</f>
        <v>0.30102999566398114</v>
      </c>
      <c r="F2193" s="7">
        <v>1</v>
      </c>
      <c r="G2193" s="9" t="s">
        <v>4617</v>
      </c>
      <c r="H2193" s="4">
        <f>F2193/freq.sum.r6e</f>
        <v>4.9701789264413521E-5</v>
      </c>
      <c r="I2193" s="1" t="str">
        <f>_xlfn.LET(_xlpm.sep,":",_xlpm.w,$G2193,LEFT(_xlpm.w,FIND(_xlpm.sep,_xlpm.w)-1))</f>
        <v>taʊ</v>
      </c>
      <c r="J2193" s="1" t="str">
        <f>_xlfn.LET(_xlpm.sep,":",_xlpm.w,$G2193,RIGHT(_xlpm.w,LEN(_xlpm.w)-FIND(_xlpm.sep,_xlpm.w)))</f>
        <v>togh</v>
      </c>
      <c r="K2193" s="10">
        <f>_xlfn.LET(_xlpm.w,I2193,LEN(_xlpm.w))</f>
        <v>3</v>
      </c>
      <c r="L2193" s="10">
        <f>_xlfn.LET(_xlpm.w,J2193,LEN(_xlpm.w))</f>
        <v>4</v>
      </c>
      <c r="M2193" s="10">
        <f>_xlfn.LET(_xlpm.a,K2193,_xlpm.b,L2193,MAX(_xlpm.a,_xlpm.b))</f>
        <v>4</v>
      </c>
      <c r="N2193" s="10">
        <f>_xlfn.LET(_xlpm.d,(K2193,L2193),MAX(_xlpm.d)-MIN(_xlpm.d))</f>
        <v>1</v>
      </c>
      <c r="O2193" s="1" t="str">
        <f>_xlfn.LET(_xlpm.sep,":",_xlpm.w,$G2193,_xlfn.CONCAT("~",RIGHT(_xlpm.w,LEN(_xlpm.w)-FIND(_xlpm.sep,_xlpm.w)),"~"))</f>
        <v>~togh~</v>
      </c>
      <c r="P2193" s="1" t="str">
        <f>_xlfn.LET(_xlpm.sep,":",_xlpm.w,$G2193,_xlfn.CONCAT("[",LEFT(_xlpm.w,FIND(_xlpm.sep,_xlpm.w)-1),"]"))</f>
        <v>[taʊ]</v>
      </c>
      <c r="Q2193" s="14" cm="1">
        <f t="array" ref="Q2193">SUM(_xlfn._xlws.FILTER($H$2:$H$7109,_xlfn.MAP($O$2:$O$7109,_xlfn.LAMBDA(_xlpm.x,_xlpm.x=$O2193))))</f>
        <v>2.9821073558648114E-4</v>
      </c>
      <c r="R2193" s="14">
        <f>$H2193/Q2193</f>
        <v>0.16666666666666666</v>
      </c>
      <c r="S2193" s="14" cm="1">
        <f t="array" ref="S2193">SUM(_xlfn._xlws.FILTER($H$2:$H$7109,_xlfn.MAP($P$2:$P$7109,_xlfn.LAMBDA(_xlpm.x,_xlpm.x=$P2193))))</f>
        <v>2.9821073558648114E-4</v>
      </c>
      <c r="T2193" s="14">
        <f>$H2193/S2193</f>
        <v>0.16666666666666666</v>
      </c>
      <c r="U2193" s="14">
        <f>_xlfn.LET(_xlpm.freq,F2193,_xlpm.size,M2193+1,_xlpm.F,V2193,LOG(1+_xlpm.freq)*LOG(1+_xlpm.size)*_xlpm.F)</f>
        <v>3.9041144588151631E-2</v>
      </c>
      <c r="V2193" s="14">
        <f>_xlfn.LET(_xlpm.a,T2193,_xlpm.b,R2193,2*_xlpm.a*_xlpm.b/(_xlpm.a+_xlpm.b))</f>
        <v>0.16666666666666666</v>
      </c>
      <c r="W2193" s="14">
        <f>_xlfn.LET(_xlpm.p,R2193,_xlpm.q,T2193,LOG(_xlpm.p/_xlpm.q))</f>
        <v>0</v>
      </c>
      <c r="X2193" s="2"/>
      <c r="AC2193" s="2"/>
      <c r="AH2193" s="2"/>
      <c r="AI2193" s="2"/>
    </row>
    <row r="2194" spans="1:35">
      <c r="A2194" s="1" t="str">
        <f>_xlfn.LET(_xlpm.sep," : ",CONCATENATE(O2194,_xlpm.sep,P2194))</f>
        <v>~show~ : [ʃɑ]</v>
      </c>
      <c r="B2194" s="1">
        <f>_xlfn.LET(_xlpm.d,$G2194,_xlpm.k,_xlfn.CONCAT(LEFT(TRIM(B$1),1),"*"),COUNTIF(_xlpm.d,_xlpm.k))</f>
        <v>0</v>
      </c>
      <c r="C2194" s="1">
        <f>_xlfn.LET(_xlpm.d,$G2194,_xlpm.k,_xlfn.CONCAT(LEFT(TRIM(C$1),1),"*"),COUNTIF(_xlpm.d,_xlpm.k))</f>
        <v>0</v>
      </c>
      <c r="D2194" s="1">
        <f>_xlfn.LET(_xlpm.d,$G2194,_xlpm.k,_xlfn.CONCAT(LEFT(TRIM(D$1),1),"*"),COUNTIF(_xlpm.d,_xlpm.k))</f>
        <v>0</v>
      </c>
      <c r="E2194" s="1">
        <f>LOG(F2194+1,10)</f>
        <v>0.30102999566398114</v>
      </c>
      <c r="F2194" s="7">
        <v>1</v>
      </c>
      <c r="G2194" s="9" t="s">
        <v>6822</v>
      </c>
      <c r="H2194" s="4">
        <f>F2194/freq.sum.r6e</f>
        <v>4.9701789264413521E-5</v>
      </c>
      <c r="I2194" s="1" t="str">
        <f>_xlfn.LET(_xlpm.sep,":",_xlpm.w,$G2194,LEFT(_xlpm.w,FIND(_xlpm.sep,_xlpm.w)-1))</f>
        <v>ʃɑ</v>
      </c>
      <c r="J2194" s="1" t="str">
        <f>_xlfn.LET(_xlpm.sep,":",_xlpm.w,$G2194,RIGHT(_xlpm.w,LEN(_xlpm.w)-FIND(_xlpm.sep,_xlpm.w)))</f>
        <v>show</v>
      </c>
      <c r="K2194" s="10">
        <f>_xlfn.LET(_xlpm.w,I2194,LEN(_xlpm.w))</f>
        <v>2</v>
      </c>
      <c r="L2194" s="10">
        <f>_xlfn.LET(_xlpm.w,J2194,LEN(_xlpm.w))</f>
        <v>4</v>
      </c>
      <c r="M2194" s="10">
        <f>_xlfn.LET(_xlpm.a,K2194,_xlpm.b,L2194,MAX(_xlpm.a,_xlpm.b))</f>
        <v>4</v>
      </c>
      <c r="N2194" s="10">
        <f>_xlfn.LET(_xlpm.d,(K2194,L2194),MAX(_xlpm.d)-MIN(_xlpm.d))</f>
        <v>2</v>
      </c>
      <c r="O2194" s="1" t="str">
        <f>_xlfn.LET(_xlpm.sep,":",_xlpm.w,$G2194,_xlfn.CONCAT("~",RIGHT(_xlpm.w,LEN(_xlpm.w)-FIND(_xlpm.sep,_xlpm.w)),"~"))</f>
        <v>~show~</v>
      </c>
      <c r="P2194" s="1" t="str">
        <f>_xlfn.LET(_xlpm.sep,":",_xlpm.w,$G2194,_xlfn.CONCAT("[",LEFT(_xlpm.w,FIND(_xlpm.sep,_xlpm.w)-1),"]"))</f>
        <v>[ʃɑ]</v>
      </c>
      <c r="Q2194" s="14" cm="1">
        <f t="array" ref="Q2194">SUM(_xlfn._xlws.FILTER($H$2:$H$7117,_xlfn.MAP($O$2:$O$7117,_xlfn.LAMBDA(_xlpm.x,_xlpm.x=$O2194))))</f>
        <v>2.9821073558648114E-4</v>
      </c>
      <c r="R2194" s="14">
        <f>$H2194/Q2194</f>
        <v>0.16666666666666666</v>
      </c>
      <c r="S2194" s="14" cm="1">
        <f t="array" ref="S2194">SUM(_xlfn._xlws.FILTER($H$2:$H$7117,_xlfn.MAP($P$2:$P$7117,_xlfn.LAMBDA(_xlpm.x,_xlpm.x=$P2194))))</f>
        <v>2.9821073558648114E-4</v>
      </c>
      <c r="T2194" s="14">
        <f>$H2194/S2194</f>
        <v>0.16666666666666666</v>
      </c>
      <c r="U2194" s="14">
        <f>_xlfn.LET(_xlpm.freq,F2194,_xlpm.size,M2194+1,_xlpm.F,V2194,LOG(1+_xlpm.freq)*LOG(1+_xlpm.size)*_xlpm.F)</f>
        <v>3.9041144588151631E-2</v>
      </c>
      <c r="V2194" s="14">
        <f>_xlfn.LET(_xlpm.a,T2194,_xlpm.b,R2194,2*_xlpm.a*_xlpm.b/(_xlpm.a+_xlpm.b))</f>
        <v>0.16666666666666666</v>
      </c>
      <c r="W2194" s="14">
        <f>_xlfn.LET(_xlpm.p,R2194,_xlpm.q,T2194,LOG(_xlpm.p/_xlpm.q))</f>
        <v>0</v>
      </c>
      <c r="X2194" s="2"/>
      <c r="AC2194" s="2"/>
      <c r="AH2194" s="2"/>
      <c r="AI2194" s="2"/>
    </row>
    <row r="2195" spans="1:35">
      <c r="A2195" s="1" t="str">
        <f>_xlfn.LET(_xlpm.sep," : ",CONCATENATE(O2195,_xlpm.sep,P2195))</f>
        <v>~show~ : [ʃɔ]</v>
      </c>
      <c r="B2195" s="1">
        <f>_xlfn.LET(_xlpm.d,$G2195,_xlpm.k,_xlfn.CONCAT(LEFT(TRIM(B$1),1),"*"),COUNTIF(_xlpm.d,_xlpm.k))</f>
        <v>0</v>
      </c>
      <c r="C2195" s="1">
        <f>_xlfn.LET(_xlpm.d,$G2195,_xlpm.k,_xlfn.CONCAT(LEFT(TRIM(C$1),1),"*"),COUNTIF(_xlpm.d,_xlpm.k))</f>
        <v>0</v>
      </c>
      <c r="D2195" s="1">
        <f>_xlfn.LET(_xlpm.d,$G2195,_xlpm.k,_xlfn.CONCAT(LEFT(TRIM(D$1),1),"*"),COUNTIF(_xlpm.d,_xlpm.k))</f>
        <v>0</v>
      </c>
      <c r="E2195" s="1">
        <f>LOG(F2195+1,10)</f>
        <v>0.30102999566398114</v>
      </c>
      <c r="F2195" s="7">
        <v>1</v>
      </c>
      <c r="G2195" s="9" t="s">
        <v>6823</v>
      </c>
      <c r="H2195" s="4">
        <f>F2195/freq.sum.r6e</f>
        <v>4.9701789264413521E-5</v>
      </c>
      <c r="I2195" s="1" t="str">
        <f>_xlfn.LET(_xlpm.sep,":",_xlpm.w,$G2195,LEFT(_xlpm.w,FIND(_xlpm.sep,_xlpm.w)-1))</f>
        <v>ʃɔ</v>
      </c>
      <c r="J2195" s="1" t="str">
        <f>_xlfn.LET(_xlpm.sep,":",_xlpm.w,$G2195,RIGHT(_xlpm.w,LEN(_xlpm.w)-FIND(_xlpm.sep,_xlpm.w)))</f>
        <v>show</v>
      </c>
      <c r="K2195" s="10">
        <f>_xlfn.LET(_xlpm.w,I2195,LEN(_xlpm.w))</f>
        <v>2</v>
      </c>
      <c r="L2195" s="10">
        <f>_xlfn.LET(_xlpm.w,J2195,LEN(_xlpm.w))</f>
        <v>4</v>
      </c>
      <c r="M2195" s="10">
        <f>_xlfn.LET(_xlpm.a,K2195,_xlpm.b,L2195,MAX(_xlpm.a,_xlpm.b))</f>
        <v>4</v>
      </c>
      <c r="N2195" s="10">
        <f>_xlfn.LET(_xlpm.d,(K2195,L2195),MAX(_xlpm.d)-MIN(_xlpm.d))</f>
        <v>2</v>
      </c>
      <c r="O2195" s="1" t="str">
        <f>_xlfn.LET(_xlpm.sep,":",_xlpm.w,$G2195,_xlfn.CONCAT("~",RIGHT(_xlpm.w,LEN(_xlpm.w)-FIND(_xlpm.sep,_xlpm.w)),"~"))</f>
        <v>~show~</v>
      </c>
      <c r="P2195" s="1" t="str">
        <f>_xlfn.LET(_xlpm.sep,":",_xlpm.w,$G2195,_xlfn.CONCAT("[",LEFT(_xlpm.w,FIND(_xlpm.sep,_xlpm.w)-1),"]"))</f>
        <v>[ʃɔ]</v>
      </c>
      <c r="Q2195" s="14" cm="1">
        <f t="array" ref="Q2195">SUM(_xlfn._xlws.FILTER($H$2:$H$7117,_xlfn.MAP($O$2:$O$7117,_xlfn.LAMBDA(_xlpm.x,_xlpm.x=$O2195))))</f>
        <v>2.9821073558648114E-4</v>
      </c>
      <c r="R2195" s="14">
        <f>$H2195/Q2195</f>
        <v>0.16666666666666666</v>
      </c>
      <c r="S2195" s="14" cm="1">
        <f t="array" ref="S2195">SUM(_xlfn._xlws.FILTER($H$2:$H$7117,_xlfn.MAP($P$2:$P$7117,_xlfn.LAMBDA(_xlpm.x,_xlpm.x=$P2195))))</f>
        <v>2.9821073558648114E-4</v>
      </c>
      <c r="T2195" s="14">
        <f>$H2195/S2195</f>
        <v>0.16666666666666666</v>
      </c>
      <c r="U2195" s="14">
        <f>_xlfn.LET(_xlpm.freq,F2195,_xlpm.size,M2195+1,_xlpm.F,V2195,LOG(1+_xlpm.freq)*LOG(1+_xlpm.size)*_xlpm.F)</f>
        <v>3.9041144588151631E-2</v>
      </c>
      <c r="V2195" s="14">
        <f>_xlfn.LET(_xlpm.a,T2195,_xlpm.b,R2195,2*_xlpm.a*_xlpm.b/(_xlpm.a+_xlpm.b))</f>
        <v>0.16666666666666666</v>
      </c>
      <c r="W2195" s="14">
        <f>_xlfn.LET(_xlpm.p,R2195,_xlpm.q,T2195,LOG(_xlpm.p/_xlpm.q))</f>
        <v>0</v>
      </c>
      <c r="X2195" s="2"/>
      <c r="AC2195" s="2"/>
      <c r="AH2195" s="2"/>
      <c r="AI2195" s="2"/>
    </row>
    <row r="2196" spans="1:35">
      <c r="A2196" s="1" t="str">
        <f>_xlfn.LET(_xlpm.sep," : ",CONCATENATE(O2196,_xlpm.sep,P2196))</f>
        <v>~clow~ : [klɑ]</v>
      </c>
      <c r="B2196" s="1">
        <f>_xlfn.LET(_xlpm.d,$G2196,_xlpm.k,_xlfn.CONCAT(LEFT(TRIM(B$1),1),"*"),COUNTIF(_xlpm.d,_xlpm.k))</f>
        <v>0</v>
      </c>
      <c r="C2196" s="1">
        <f>_xlfn.LET(_xlpm.d,$G2196,_xlpm.k,_xlfn.CONCAT(LEFT(TRIM(C$1),1),"*"),COUNTIF(_xlpm.d,_xlpm.k))</f>
        <v>0</v>
      </c>
      <c r="D2196" s="1">
        <f>_xlfn.LET(_xlpm.d,$G2196,_xlpm.k,_xlfn.CONCAT(LEFT(TRIM(D$1),1),"*"),COUNTIF(_xlpm.d,_xlpm.k))</f>
        <v>0</v>
      </c>
      <c r="E2196" s="1">
        <f>LOG(F2196+1,10)</f>
        <v>0.30102999566398114</v>
      </c>
      <c r="F2196" s="7">
        <v>1</v>
      </c>
      <c r="G2196" s="9" t="s">
        <v>1489</v>
      </c>
      <c r="H2196" s="4">
        <f>F2196/freq.sum.r6e</f>
        <v>4.9701789264413521E-5</v>
      </c>
      <c r="I2196" s="1" t="str">
        <f>_xlfn.LET(_xlpm.sep,":",_xlpm.w,$G2196,LEFT(_xlpm.w,FIND(_xlpm.sep,_xlpm.w)-1))</f>
        <v>klɑ</v>
      </c>
      <c r="J2196" s="1" t="str">
        <f>_xlfn.LET(_xlpm.sep,":",_xlpm.w,$G2196,RIGHT(_xlpm.w,LEN(_xlpm.w)-FIND(_xlpm.sep,_xlpm.w)))</f>
        <v>clow</v>
      </c>
      <c r="K2196" s="10">
        <f>_xlfn.LET(_xlpm.w,I2196,LEN(_xlpm.w))</f>
        <v>3</v>
      </c>
      <c r="L2196" s="10">
        <f>_xlfn.LET(_xlpm.w,J2196,LEN(_xlpm.w))</f>
        <v>4</v>
      </c>
      <c r="M2196" s="10">
        <f>_xlfn.LET(_xlpm.a,K2196,_xlpm.b,L2196,MAX(_xlpm.a,_xlpm.b))</f>
        <v>4</v>
      </c>
      <c r="N2196" s="10">
        <f>_xlfn.LET(_xlpm.d,(K2196,L2196),MAX(_xlpm.d)-MIN(_xlpm.d))</f>
        <v>1</v>
      </c>
      <c r="O2196" s="1" t="str">
        <f>_xlfn.LET(_xlpm.sep,":",_xlpm.w,$G2196,_xlfn.CONCAT("~",RIGHT(_xlpm.w,LEN(_xlpm.w)-FIND(_xlpm.sep,_xlpm.w)),"~"))</f>
        <v>~clow~</v>
      </c>
      <c r="P2196" s="1" t="str">
        <f>_xlfn.LET(_xlpm.sep,":",_xlpm.w,$G2196,_xlfn.CONCAT("[",LEFT(_xlpm.w,FIND(_xlpm.sep,_xlpm.w)-1),"]"))</f>
        <v>[klɑ]</v>
      </c>
      <c r="Q2196" s="14" cm="1">
        <f t="array" ref="Q2196">SUM(_xlfn._xlws.FILTER($H$2:$H$7111,_xlfn.MAP($O$2:$O$7111,_xlfn.LAMBDA(_xlpm.x,_xlpm.x=$O2196))))</f>
        <v>1.9880715705765408E-4</v>
      </c>
      <c r="R2196" s="14">
        <f>$H2196/Q2196</f>
        <v>0.25</v>
      </c>
      <c r="S2196" s="14" cm="1">
        <f t="array" ref="S2196">SUM(_xlfn._xlws.FILTER($H$2:$H$7111,_xlfn.MAP($P$2:$P$7111,_xlfn.LAMBDA(_xlpm.x,_xlpm.x=$P2196))))</f>
        <v>1.9880715705765408E-4</v>
      </c>
      <c r="T2196" s="14">
        <f>$H2196/S2196</f>
        <v>0.25</v>
      </c>
      <c r="U2196" s="14">
        <f>_xlfn.LET(_xlpm.freq,F2196,_xlpm.size,M2196+1,_xlpm.F,V2196,LOG(1+_xlpm.freq)*LOG(1+_xlpm.size)*_xlpm.F)</f>
        <v>5.8561716882227451E-2</v>
      </c>
      <c r="V2196" s="14">
        <f>_xlfn.LET(_xlpm.a,T2196,_xlpm.b,R2196,2*_xlpm.a*_xlpm.b/(_xlpm.a+_xlpm.b))</f>
        <v>0.25</v>
      </c>
      <c r="W2196" s="14">
        <f>_xlfn.LET(_xlpm.p,R2196,_xlpm.q,T2196,LOG(_xlpm.p/_xlpm.q))</f>
        <v>0</v>
      </c>
      <c r="X2196" s="2"/>
      <c r="AC2196" s="2"/>
      <c r="AH2196" s="2"/>
      <c r="AI2196" s="2"/>
    </row>
    <row r="2197" spans="1:35">
      <c r="A2197" s="1" t="str">
        <f>_xlfn.LET(_xlpm.sep," : ",CONCATENATE(O2197,_xlpm.sep,P2197))</f>
        <v>~stow~ : [stɑ]</v>
      </c>
      <c r="B2197" s="1">
        <f>_xlfn.LET(_xlpm.d,$G2197,_xlpm.k,_xlfn.CONCAT(LEFT(TRIM(B$1),1),"*"),COUNTIF(_xlpm.d,_xlpm.k))</f>
        <v>0</v>
      </c>
      <c r="C2197" s="1">
        <f>_xlfn.LET(_xlpm.d,$G2197,_xlpm.k,_xlfn.CONCAT(LEFT(TRIM(C$1),1),"*"),COUNTIF(_xlpm.d,_xlpm.k))</f>
        <v>0</v>
      </c>
      <c r="D2197" s="1">
        <f>_xlfn.LET(_xlpm.d,$G2197,_xlpm.k,_xlfn.CONCAT(LEFT(TRIM(D$1),1),"*"),COUNTIF(_xlpm.d,_xlpm.k))</f>
        <v>0</v>
      </c>
      <c r="E2197" s="1">
        <f>LOG(F2197+1,10)</f>
        <v>0.30102999566398114</v>
      </c>
      <c r="F2197" s="7">
        <v>1</v>
      </c>
      <c r="G2197" s="9" t="s">
        <v>4331</v>
      </c>
      <c r="H2197" s="4">
        <f>F2197/freq.sum.r6e</f>
        <v>4.9701789264413521E-5</v>
      </c>
      <c r="I2197" s="1" t="str">
        <f>_xlfn.LET(_xlpm.sep,":",_xlpm.w,$G2197,LEFT(_xlpm.w,FIND(_xlpm.sep,_xlpm.w)-1))</f>
        <v>stɑ</v>
      </c>
      <c r="J2197" s="1" t="str">
        <f>_xlfn.LET(_xlpm.sep,":",_xlpm.w,$G2197,RIGHT(_xlpm.w,LEN(_xlpm.w)-FIND(_xlpm.sep,_xlpm.w)))</f>
        <v>stow</v>
      </c>
      <c r="K2197" s="10">
        <f>_xlfn.LET(_xlpm.w,I2197,LEN(_xlpm.w))</f>
        <v>3</v>
      </c>
      <c r="L2197" s="10">
        <f>_xlfn.LET(_xlpm.w,J2197,LEN(_xlpm.w))</f>
        <v>4</v>
      </c>
      <c r="M2197" s="10">
        <f>_xlfn.LET(_xlpm.a,K2197,_xlpm.b,L2197,MAX(_xlpm.a,_xlpm.b))</f>
        <v>4</v>
      </c>
      <c r="N2197" s="10">
        <f>_xlfn.LET(_xlpm.d,(K2197,L2197),MAX(_xlpm.d)-MIN(_xlpm.d))</f>
        <v>1</v>
      </c>
      <c r="O2197" s="1" t="str">
        <f>_xlfn.LET(_xlpm.sep,":",_xlpm.w,$G2197,_xlfn.CONCAT("~",RIGHT(_xlpm.w,LEN(_xlpm.w)-FIND(_xlpm.sep,_xlpm.w)),"~"))</f>
        <v>~stow~</v>
      </c>
      <c r="P2197" s="1" t="str">
        <f>_xlfn.LET(_xlpm.sep,":",_xlpm.w,$G2197,_xlfn.CONCAT("[",LEFT(_xlpm.w,FIND(_xlpm.sep,_xlpm.w)-1),"]"))</f>
        <v>[stɑ]</v>
      </c>
      <c r="Q2197" s="14" cm="1">
        <f t="array" ref="Q2197">SUM(_xlfn._xlws.FILTER($H$2:$H$7117,_xlfn.MAP($O$2:$O$7117,_xlfn.LAMBDA(_xlpm.x,_xlpm.x=$O2197))))</f>
        <v>1.9880715705765408E-4</v>
      </c>
      <c r="R2197" s="14">
        <f>$H2197/Q2197</f>
        <v>0.25</v>
      </c>
      <c r="S2197" s="14" cm="1">
        <f t="array" ref="S2197">SUM(_xlfn._xlws.FILTER($H$2:$H$7117,_xlfn.MAP($P$2:$P$7117,_xlfn.LAMBDA(_xlpm.x,_xlpm.x=$P2197))))</f>
        <v>1.9880715705765408E-4</v>
      </c>
      <c r="T2197" s="14">
        <f>$H2197/S2197</f>
        <v>0.25</v>
      </c>
      <c r="U2197" s="14">
        <f>_xlfn.LET(_xlpm.freq,F2197,_xlpm.size,M2197+1,_xlpm.F,V2197,LOG(1+_xlpm.freq)*LOG(1+_xlpm.size)*_xlpm.F)</f>
        <v>5.8561716882227451E-2</v>
      </c>
      <c r="V2197" s="14">
        <f>_xlfn.LET(_xlpm.a,T2197,_xlpm.b,R2197,2*_xlpm.a*_xlpm.b/(_xlpm.a+_xlpm.b))</f>
        <v>0.25</v>
      </c>
      <c r="W2197" s="14">
        <f>_xlfn.LET(_xlpm.p,R2197,_xlpm.q,T2197,LOG(_xlpm.p/_xlpm.q))</f>
        <v>0</v>
      </c>
      <c r="X2197" s="2"/>
      <c r="AC2197" s="2"/>
      <c r="AH2197" s="2"/>
      <c r="AI2197" s="2"/>
    </row>
    <row r="2198" spans="1:35">
      <c r="A2198" s="1" t="str">
        <f>_xlfn.LET(_xlpm.sep," : ",CONCATENATE(O2198,_xlpm.sep,P2198))</f>
        <v>~thou~ : [θaʊ]</v>
      </c>
      <c r="B2198" s="1">
        <f>_xlfn.LET(_xlpm.d,$G2198,_xlpm.k,_xlfn.CONCAT(LEFT(TRIM(B$1),1),"*"),COUNTIF(_xlpm.d,_xlpm.k))</f>
        <v>0</v>
      </c>
      <c r="C2198" s="1">
        <f>_xlfn.LET(_xlpm.d,$G2198,_xlpm.k,_xlfn.CONCAT(LEFT(TRIM(C$1),1),"*"),COUNTIF(_xlpm.d,_xlpm.k))</f>
        <v>0</v>
      </c>
      <c r="D2198" s="1">
        <f>_xlfn.LET(_xlpm.d,$G2198,_xlpm.k,_xlfn.CONCAT(LEFT(TRIM(D$1),1),"*"),COUNTIF(_xlpm.d,_xlpm.k))</f>
        <v>0</v>
      </c>
      <c r="E2198" s="1">
        <f>LOG(F2198+1,10)</f>
        <v>0.30102999566398114</v>
      </c>
      <c r="F2198" s="7">
        <v>1</v>
      </c>
      <c r="G2198" s="9" t="s">
        <v>5677</v>
      </c>
      <c r="H2198" s="4">
        <f>F2198/freq.sum.r6e</f>
        <v>4.9701789264413521E-5</v>
      </c>
      <c r="I2198" s="1" t="str">
        <f>_xlfn.LET(_xlpm.sep,":",_xlpm.w,$G2198,LEFT(_xlpm.w,FIND(_xlpm.sep,_xlpm.w)-1))</f>
        <v>θaʊ</v>
      </c>
      <c r="J2198" s="1" t="str">
        <f>_xlfn.LET(_xlpm.sep,":",_xlpm.w,$G2198,RIGHT(_xlpm.w,LEN(_xlpm.w)-FIND(_xlpm.sep,_xlpm.w)))</f>
        <v>thou</v>
      </c>
      <c r="K2198" s="10">
        <f>_xlfn.LET(_xlpm.w,I2198,LEN(_xlpm.w))</f>
        <v>3</v>
      </c>
      <c r="L2198" s="10">
        <f>_xlfn.LET(_xlpm.w,J2198,LEN(_xlpm.w))</f>
        <v>4</v>
      </c>
      <c r="M2198" s="10">
        <f>_xlfn.LET(_xlpm.a,K2198,_xlpm.b,L2198,MAX(_xlpm.a,_xlpm.b))</f>
        <v>4</v>
      </c>
      <c r="N2198" s="10">
        <f>_xlfn.LET(_xlpm.d,(K2198,L2198),MAX(_xlpm.d)-MIN(_xlpm.d))</f>
        <v>1</v>
      </c>
      <c r="O2198" s="1" t="str">
        <f>_xlfn.LET(_xlpm.sep,":",_xlpm.w,$G2198,_xlfn.CONCAT("~",RIGHT(_xlpm.w,LEN(_xlpm.w)-FIND(_xlpm.sep,_xlpm.w)),"~"))</f>
        <v>~thou~</v>
      </c>
      <c r="P2198" s="1" t="str">
        <f>_xlfn.LET(_xlpm.sep,":",_xlpm.w,$G2198,_xlfn.CONCAT("[",LEFT(_xlpm.w,FIND(_xlpm.sep,_xlpm.w)-1),"]"))</f>
        <v>[θaʊ]</v>
      </c>
      <c r="Q2198" s="14" cm="1">
        <f t="array" ref="Q2198">SUM(_xlfn._xlws.FILTER($H$2:$H$7117,_xlfn.MAP($O$2:$O$7117,_xlfn.LAMBDA(_xlpm.x,_xlpm.x=$O2198))))</f>
        <v>1.4910536779324057E-4</v>
      </c>
      <c r="R2198" s="14">
        <f>$H2198/Q2198</f>
        <v>0.33333333333333331</v>
      </c>
      <c r="S2198" s="14" cm="1">
        <f t="array" ref="S2198">SUM(_xlfn._xlws.FILTER($H$2:$H$7117,_xlfn.MAP($P$2:$P$7117,_xlfn.LAMBDA(_xlpm.x,_xlpm.x=$P2198))))</f>
        <v>1.4910536779324057E-4</v>
      </c>
      <c r="T2198" s="14">
        <f>$H2198/S2198</f>
        <v>0.33333333333333331</v>
      </c>
      <c r="U2198" s="14">
        <f>_xlfn.LET(_xlpm.freq,F2198,_xlpm.size,M2198+1,_xlpm.F,V2198,LOG(1+_xlpm.freq)*LOG(1+_xlpm.size)*_xlpm.F)</f>
        <v>7.8082289176303263E-2</v>
      </c>
      <c r="V2198" s="14">
        <f>_xlfn.LET(_xlpm.a,T2198,_xlpm.b,R2198,2*_xlpm.a*_xlpm.b/(_xlpm.a+_xlpm.b))</f>
        <v>0.33333333333333331</v>
      </c>
      <c r="W2198" s="14">
        <f>_xlfn.LET(_xlpm.p,R2198,_xlpm.q,T2198,LOG(_xlpm.p/_xlpm.q))</f>
        <v>0</v>
      </c>
      <c r="X2198" s="2"/>
      <c r="AC2198" s="2"/>
      <c r="AH2198" s="2"/>
      <c r="AI2198" s="2"/>
    </row>
    <row r="2199" spans="1:35">
      <c r="A2199" s="1" t="str">
        <f>_xlfn.LET(_xlpm.sep," : ",CONCATENATE(O2199,_xlpm.sep,P2199))</f>
        <v>~glow~ : [ɡlɔ]</v>
      </c>
      <c r="B2199" s="1">
        <f>_xlfn.LET(_xlpm.d,$G2199,_xlpm.k,_xlfn.CONCAT(LEFT(TRIM(B$1),1),"*"),COUNTIF(_xlpm.d,_xlpm.k))</f>
        <v>0</v>
      </c>
      <c r="C2199" s="1">
        <f>_xlfn.LET(_xlpm.d,$G2199,_xlpm.k,_xlfn.CONCAT(LEFT(TRIM(C$1),1),"*"),COUNTIF(_xlpm.d,_xlpm.k))</f>
        <v>0</v>
      </c>
      <c r="D2199" s="1">
        <f>_xlfn.LET(_xlpm.d,$G2199,_xlpm.k,_xlfn.CONCAT(LEFT(TRIM(D$1),1),"*"),COUNTIF(_xlpm.d,_xlpm.k))</f>
        <v>0</v>
      </c>
      <c r="E2199" s="1">
        <f>LOG(F2199+1,10)</f>
        <v>0.30102999566398114</v>
      </c>
      <c r="F2199" s="7">
        <v>1</v>
      </c>
      <c r="G2199" s="9" t="s">
        <v>5988</v>
      </c>
      <c r="H2199" s="4">
        <f>F2199/freq.sum.r6e</f>
        <v>4.9701789264413521E-5</v>
      </c>
      <c r="I2199" s="4" t="str">
        <f>_xlfn.LET(_xlpm.sep,":",_xlpm.w,$G2199,LEFT(_xlpm.w,FIND(_xlpm.sep,_xlpm.w)-1))</f>
        <v>ɡlɔ</v>
      </c>
      <c r="J2199" s="4" t="str">
        <f>_xlfn.LET(_xlpm.sep,":",_xlpm.w,$G2199,RIGHT(_xlpm.w,LEN(_xlpm.w)-FIND(_xlpm.sep,_xlpm.w)))</f>
        <v>glow</v>
      </c>
      <c r="K2199" s="10">
        <f>_xlfn.LET(_xlpm.w,I2199,LEN(_xlpm.w))</f>
        <v>3</v>
      </c>
      <c r="L2199" s="10">
        <f>_xlfn.LET(_xlpm.w,J2199,LEN(_xlpm.w))</f>
        <v>4</v>
      </c>
      <c r="M2199" s="10">
        <f>_xlfn.LET(_xlpm.a,K2199,_xlpm.b,L2199,MAX(_xlpm.a,_xlpm.b))</f>
        <v>4</v>
      </c>
      <c r="N2199" s="10">
        <f>_xlfn.LET(_xlpm.d,(K2199,L2199),MAX(_xlpm.d)-MIN(_xlpm.d))</f>
        <v>1</v>
      </c>
      <c r="O2199" s="1" t="str">
        <f>_xlfn.LET(_xlpm.sep,":",_xlpm.w,$G2199,_xlfn.CONCAT("~",RIGHT(_xlpm.w,LEN(_xlpm.w)-FIND(_xlpm.sep,_xlpm.w)),"~"))</f>
        <v>~glow~</v>
      </c>
      <c r="P2199" s="1" t="str">
        <f>_xlfn.LET(_xlpm.sep,":",_xlpm.w,$G2199,_xlfn.CONCAT("[",LEFT(_xlpm.w,FIND(_xlpm.sep,_xlpm.w)-1),"]"))</f>
        <v>[ɡlɔ]</v>
      </c>
      <c r="Q2199" s="14" cm="1">
        <f t="array" ref="Q2199">SUM(_xlfn._xlws.FILTER($H$2:$H$7109,_xlfn.MAP($O$2:$O$7109,_xlfn.LAMBDA(_xlpm.x,_xlpm.x=$O2199))))</f>
        <v>1.4910536779324057E-4</v>
      </c>
      <c r="R2199" s="14">
        <f>$H2199/Q2199</f>
        <v>0.33333333333333331</v>
      </c>
      <c r="S2199" s="14" cm="1">
        <f t="array" ref="S2199">SUM(_xlfn._xlws.FILTER($H$2:$H$7109,_xlfn.MAP($P$2:$P$7109,_xlfn.LAMBDA(_xlpm.x,_xlpm.x=$P2199))))</f>
        <v>1.4910536779324057E-4</v>
      </c>
      <c r="T2199" s="14">
        <f>$H2199/S2199</f>
        <v>0.33333333333333331</v>
      </c>
      <c r="U2199" s="14">
        <f>_xlfn.LET(_xlpm.freq,F2199,_xlpm.size,M2199+1,_xlpm.F,V2199,LOG(1+_xlpm.freq)*LOG(1+_xlpm.size)*_xlpm.F)</f>
        <v>7.8082289176303263E-2</v>
      </c>
      <c r="V2199" s="14">
        <f>_xlfn.LET(_xlpm.a,T2199,_xlpm.b,R2199,2*_xlpm.a*_xlpm.b/(_xlpm.a+_xlpm.b))</f>
        <v>0.33333333333333331</v>
      </c>
      <c r="W2199" s="14">
        <f>_xlfn.LET(_xlpm.p,R2199,_xlpm.q,T2199,LOG(_xlpm.p/_xlpm.q))</f>
        <v>0</v>
      </c>
      <c r="X2199" s="2"/>
      <c r="AC2199" s="2"/>
      <c r="AH2199" s="2"/>
      <c r="AI2199" s="2"/>
    </row>
    <row r="2200" spans="1:35">
      <c r="A2200" s="1" t="str">
        <f>_xlfn.LET(_xlpm.sep," : ",CONCATENATE(O2200,_xlpm.sep,P2200))</f>
        <v>~llow~ : [ləʊ]</v>
      </c>
      <c r="B2200" s="1">
        <f>_xlfn.LET(_xlpm.d,$G2200,_xlpm.k,_xlfn.CONCAT(LEFT(TRIM(B$1),1),"*"),COUNTIF(_xlpm.d,_xlpm.k))</f>
        <v>0</v>
      </c>
      <c r="C2200" s="1">
        <f>_xlfn.LET(_xlpm.d,$G2200,_xlpm.k,_xlfn.CONCAT(LEFT(TRIM(C$1),1),"*"),COUNTIF(_xlpm.d,_xlpm.k))</f>
        <v>0</v>
      </c>
      <c r="D2200" s="1">
        <f>_xlfn.LET(_xlpm.d,$G2200,_xlpm.k,_xlfn.CONCAT(LEFT(TRIM(D$1),1),"*"),COUNTIF(_xlpm.d,_xlpm.k))</f>
        <v>0</v>
      </c>
      <c r="E2200" s="1">
        <f>LOG(F2200+1,10)</f>
        <v>0.47712125471966244</v>
      </c>
      <c r="F2200" s="7">
        <v>2</v>
      </c>
      <c r="G2200" s="9" t="s">
        <v>2416</v>
      </c>
      <c r="H2200" s="4">
        <f>F2200/freq.sum.r6e</f>
        <v>9.9403578528827041E-5</v>
      </c>
      <c r="I2200" s="1" t="str">
        <f>_xlfn.LET(_xlpm.sep,":",_xlpm.w,$G2200,LEFT(_xlpm.w,FIND(_xlpm.sep,_xlpm.w)-1))</f>
        <v>ləʊ</v>
      </c>
      <c r="J2200" s="1" t="str">
        <f>_xlfn.LET(_xlpm.sep,":",_xlpm.w,$G2200,RIGHT(_xlpm.w,LEN(_xlpm.w)-FIND(_xlpm.sep,_xlpm.w)))</f>
        <v>llow</v>
      </c>
      <c r="K2200" s="10">
        <f>_xlfn.LET(_xlpm.w,I2200,LEN(_xlpm.w))</f>
        <v>3</v>
      </c>
      <c r="L2200" s="10">
        <f>_xlfn.LET(_xlpm.w,J2200,LEN(_xlpm.w))</f>
        <v>4</v>
      </c>
      <c r="M2200" s="10">
        <f>_xlfn.LET(_xlpm.a,K2200,_xlpm.b,L2200,MAX(_xlpm.a,_xlpm.b))</f>
        <v>4</v>
      </c>
      <c r="N2200" s="10">
        <f>_xlfn.LET(_xlpm.d,(K2200,L2200),MAX(_xlpm.d)-MIN(_xlpm.d))</f>
        <v>1</v>
      </c>
      <c r="O2200" s="1" t="str">
        <f>_xlfn.LET(_xlpm.sep,":",_xlpm.w,$G2200,_xlfn.CONCAT("~",RIGHT(_xlpm.w,LEN(_xlpm.w)-FIND(_xlpm.sep,_xlpm.w)),"~"))</f>
        <v>~llow~</v>
      </c>
      <c r="P2200" s="1" t="str">
        <f>_xlfn.LET(_xlpm.sep,":",_xlpm.w,$G2200,_xlfn.CONCAT("[",LEFT(_xlpm.w,FIND(_xlpm.sep,_xlpm.w)-1),"]"))</f>
        <v>[ləʊ]</v>
      </c>
      <c r="Q2200" s="14" cm="1">
        <f t="array" ref="Q2200">SUM(_xlfn._xlws.FILTER($H$2:$H$7117,_xlfn.MAP($O$2:$O$7117,_xlfn.LAMBDA(_xlpm.x,_xlpm.x=$O2200))))</f>
        <v>2.9821073558648114E-4</v>
      </c>
      <c r="R2200" s="14">
        <f>$H2200/Q2200</f>
        <v>0.33333333333333331</v>
      </c>
      <c r="S2200" s="14" cm="1">
        <f t="array" ref="S2200">SUM(_xlfn._xlws.FILTER($H$2:$H$7117,_xlfn.MAP($P$2:$P$7117,_xlfn.LAMBDA(_xlpm.x,_xlpm.x=$P2200))))</f>
        <v>2.9821073558648114E-4</v>
      </c>
      <c r="T2200" s="14">
        <f>$H2200/S2200</f>
        <v>0.33333333333333331</v>
      </c>
      <c r="U2200" s="14">
        <f>_xlfn.LET(_xlpm.freq,F2200,_xlpm.size,M2200+1,_xlpm.F,V2200,LOG(1+_xlpm.freq)*LOG(1+_xlpm.size)*_xlpm.F)</f>
        <v>0.12375750031490608</v>
      </c>
      <c r="V2200" s="14">
        <f>_xlfn.LET(_xlpm.a,T2200,_xlpm.b,R2200,2*_xlpm.a*_xlpm.b/(_xlpm.a+_xlpm.b))</f>
        <v>0.33333333333333331</v>
      </c>
      <c r="W2200" s="14">
        <f>_xlfn.LET(_xlpm.p,R2200,_xlpm.q,T2200,LOG(_xlpm.p/_xlpm.q))</f>
        <v>0</v>
      </c>
      <c r="X2200" s="2"/>
      <c r="AC2200" s="2"/>
      <c r="AH2200" s="2"/>
      <c r="AI2200" s="2"/>
    </row>
    <row r="2201" spans="1:35">
      <c r="A2201" s="1" t="str">
        <f>_xlfn.LET(_xlpm.sep," : ",CONCATENATE(O2201,_xlpm.sep,P2201))</f>
        <v>~ntow~ : [ntɑ]</v>
      </c>
      <c r="B2201" s="1">
        <f>_xlfn.LET(_xlpm.d,$G2201,_xlpm.k,_xlfn.CONCAT(LEFT(TRIM(B$1),1),"*"),COUNTIF(_xlpm.d,_xlpm.k))</f>
        <v>0</v>
      </c>
      <c r="C2201" s="1">
        <f>_xlfn.LET(_xlpm.d,$G2201,_xlpm.k,_xlfn.CONCAT(LEFT(TRIM(C$1),1),"*"),COUNTIF(_xlpm.d,_xlpm.k))</f>
        <v>0</v>
      </c>
      <c r="D2201" s="1">
        <f>_xlfn.LET(_xlpm.d,$G2201,_xlpm.k,_xlfn.CONCAT(LEFT(TRIM(D$1),1),"*"),COUNTIF(_xlpm.d,_xlpm.k))</f>
        <v>1</v>
      </c>
      <c r="E2201" s="1">
        <f>LOG(F2201+1,10)</f>
        <v>0.30102999566398114</v>
      </c>
      <c r="F2201" s="7">
        <v>1</v>
      </c>
      <c r="G2201" s="9" t="s">
        <v>3223</v>
      </c>
      <c r="H2201" s="4">
        <f>F2201/freq.sum.r6e</f>
        <v>4.9701789264413521E-5</v>
      </c>
      <c r="I2201" s="1" t="str">
        <f>_xlfn.LET(_xlpm.sep,":",_xlpm.w,$G2201,LEFT(_xlpm.w,FIND(_xlpm.sep,_xlpm.w)-1))</f>
        <v>ntɑ</v>
      </c>
      <c r="J2201" s="1" t="str">
        <f>_xlfn.LET(_xlpm.sep,":",_xlpm.w,$G2201,RIGHT(_xlpm.w,LEN(_xlpm.w)-FIND(_xlpm.sep,_xlpm.w)))</f>
        <v>ntow</v>
      </c>
      <c r="K2201" s="10">
        <f>_xlfn.LET(_xlpm.w,I2201,LEN(_xlpm.w))</f>
        <v>3</v>
      </c>
      <c r="L2201" s="10">
        <f>_xlfn.LET(_xlpm.w,J2201,LEN(_xlpm.w))</f>
        <v>4</v>
      </c>
      <c r="M2201" s="10">
        <f>_xlfn.LET(_xlpm.a,K2201,_xlpm.b,L2201,MAX(_xlpm.a,_xlpm.b))</f>
        <v>4</v>
      </c>
      <c r="N2201" s="10">
        <f>_xlfn.LET(_xlpm.d,(K2201,L2201),MAX(_xlpm.d)-MIN(_xlpm.d))</f>
        <v>1</v>
      </c>
      <c r="O2201" s="1" t="str">
        <f>_xlfn.LET(_xlpm.sep,":",_xlpm.w,$G2201,_xlfn.CONCAT("~",RIGHT(_xlpm.w,LEN(_xlpm.w)-FIND(_xlpm.sep,_xlpm.w)),"~"))</f>
        <v>~ntow~</v>
      </c>
      <c r="P2201" s="1" t="str">
        <f>_xlfn.LET(_xlpm.sep,":",_xlpm.w,$G2201,_xlfn.CONCAT("[",LEFT(_xlpm.w,FIND(_xlpm.sep,_xlpm.w)-1),"]"))</f>
        <v>[ntɑ]</v>
      </c>
      <c r="Q2201" s="14" cm="1">
        <f t="array" ref="Q2201">SUM(_xlfn._xlws.FILTER($H$2:$H$7117,_xlfn.MAP($O$2:$O$7117,_xlfn.LAMBDA(_xlpm.x,_xlpm.x=$O2201))))</f>
        <v>9.9403578528827041E-5</v>
      </c>
      <c r="R2201" s="14">
        <f>$H2201/Q2201</f>
        <v>0.5</v>
      </c>
      <c r="S2201" s="14" cm="1">
        <f t="array" ref="S2201">SUM(_xlfn._xlws.FILTER($H$2:$H$7117,_xlfn.MAP($P$2:$P$7117,_xlfn.LAMBDA(_xlpm.x,_xlpm.x=$P2201))))</f>
        <v>9.9403578528827041E-5</v>
      </c>
      <c r="T2201" s="14">
        <f>$H2201/S2201</f>
        <v>0.5</v>
      </c>
      <c r="U2201" s="14">
        <f>_xlfn.LET(_xlpm.freq,F2201,_xlpm.size,M2201+1,_xlpm.F,V2201,LOG(1+_xlpm.freq)*LOG(1+_xlpm.size)*_xlpm.F)</f>
        <v>0.1171234337644549</v>
      </c>
      <c r="V2201" s="14">
        <f>_xlfn.LET(_xlpm.a,T2201,_xlpm.b,R2201,2*_xlpm.a*_xlpm.b/(_xlpm.a+_xlpm.b))</f>
        <v>0.5</v>
      </c>
      <c r="W2201" s="14">
        <f>_xlfn.LET(_xlpm.p,R2201,_xlpm.q,T2201,LOG(_xlpm.p/_xlpm.q))</f>
        <v>0</v>
      </c>
      <c r="X2201" s="2"/>
      <c r="AC2201" s="2"/>
      <c r="AH2201" s="2"/>
      <c r="AI2201" s="2"/>
    </row>
    <row r="2202" spans="1:35">
      <c r="A2202" s="1" t="str">
        <f>_xlfn.LET(_xlpm.sep," : ",CONCATENATE(O2202,_xlpm.sep,P2202))</f>
        <v>~smaw~ : [smɑ]</v>
      </c>
      <c r="B2202" s="1">
        <f>_xlfn.LET(_xlpm.d,$G2202,_xlpm.k,_xlfn.CONCAT(LEFT(TRIM(B$1),1),"*"),COUNTIF(_xlpm.d,_xlpm.k))</f>
        <v>0</v>
      </c>
      <c r="C2202" s="1">
        <f>_xlfn.LET(_xlpm.d,$G2202,_xlpm.k,_xlfn.CONCAT(LEFT(TRIM(C$1),1),"*"),COUNTIF(_xlpm.d,_xlpm.k))</f>
        <v>0</v>
      </c>
      <c r="D2202" s="1">
        <f>_xlfn.LET(_xlpm.d,$G2202,_xlpm.k,_xlfn.CONCAT(LEFT(TRIM(D$1),1),"*"),COUNTIF(_xlpm.d,_xlpm.k))</f>
        <v>0</v>
      </c>
      <c r="E2202" s="1">
        <f>LOG(F2202+1,10)</f>
        <v>0.30102999566398114</v>
      </c>
      <c r="F2202" s="7">
        <v>1</v>
      </c>
      <c r="G2202" s="9" t="s">
        <v>4105</v>
      </c>
      <c r="H2202" s="4">
        <f>F2202/freq.sum.r6e</f>
        <v>4.9701789264413521E-5</v>
      </c>
      <c r="I2202" s="1" t="str">
        <f>_xlfn.LET(_xlpm.sep,":",_xlpm.w,$G2202,LEFT(_xlpm.w,FIND(_xlpm.sep,_xlpm.w)-1))</f>
        <v>smɑ</v>
      </c>
      <c r="J2202" s="1" t="str">
        <f>_xlfn.LET(_xlpm.sep,":",_xlpm.w,$G2202,RIGHT(_xlpm.w,LEN(_xlpm.w)-FIND(_xlpm.sep,_xlpm.w)))</f>
        <v>smaw</v>
      </c>
      <c r="K2202" s="10">
        <f>_xlfn.LET(_xlpm.w,I2202,LEN(_xlpm.w))</f>
        <v>3</v>
      </c>
      <c r="L2202" s="10">
        <f>_xlfn.LET(_xlpm.w,J2202,LEN(_xlpm.w))</f>
        <v>4</v>
      </c>
      <c r="M2202" s="10">
        <f>_xlfn.LET(_xlpm.a,K2202,_xlpm.b,L2202,MAX(_xlpm.a,_xlpm.b))</f>
        <v>4</v>
      </c>
      <c r="N2202" s="10">
        <f>_xlfn.LET(_xlpm.d,(K2202,L2202),MAX(_xlpm.d)-MIN(_xlpm.d))</f>
        <v>1</v>
      </c>
      <c r="O2202" s="1" t="str">
        <f>_xlfn.LET(_xlpm.sep,":",_xlpm.w,$G2202,_xlfn.CONCAT("~",RIGHT(_xlpm.w,LEN(_xlpm.w)-FIND(_xlpm.sep,_xlpm.w)),"~"))</f>
        <v>~smaw~</v>
      </c>
      <c r="P2202" s="1" t="str">
        <f>_xlfn.LET(_xlpm.sep,":",_xlpm.w,$G2202,_xlfn.CONCAT("[",LEFT(_xlpm.w,FIND(_xlpm.sep,_xlpm.w)-1),"]"))</f>
        <v>[smɑ]</v>
      </c>
      <c r="Q2202" s="14" cm="1">
        <f t="array" ref="Q2202">SUM(_xlfn._xlws.FILTER($H$2:$H$7117,_xlfn.MAP($O$2:$O$7117,_xlfn.LAMBDA(_xlpm.x,_xlpm.x=$O2202))))</f>
        <v>9.9403578528827041E-5</v>
      </c>
      <c r="R2202" s="14">
        <f>$H2202/Q2202</f>
        <v>0.5</v>
      </c>
      <c r="S2202" s="14" cm="1">
        <f t="array" ref="S2202">SUM(_xlfn._xlws.FILTER($H$2:$H$7117,_xlfn.MAP($P$2:$P$7117,_xlfn.LAMBDA(_xlpm.x,_xlpm.x=$P2202))))</f>
        <v>9.9403578528827041E-5</v>
      </c>
      <c r="T2202" s="14">
        <f>$H2202/S2202</f>
        <v>0.5</v>
      </c>
      <c r="U2202" s="14">
        <f>_xlfn.LET(_xlpm.freq,F2202,_xlpm.size,M2202+1,_xlpm.F,V2202,LOG(1+_xlpm.freq)*LOG(1+_xlpm.size)*_xlpm.F)</f>
        <v>0.1171234337644549</v>
      </c>
      <c r="V2202" s="14">
        <f>_xlfn.LET(_xlpm.a,T2202,_xlpm.b,R2202,2*_xlpm.a*_xlpm.b/(_xlpm.a+_xlpm.b))</f>
        <v>0.5</v>
      </c>
      <c r="W2202" s="14">
        <f>_xlfn.LET(_xlpm.p,R2202,_xlpm.q,T2202,LOG(_xlpm.p/_xlpm.q))</f>
        <v>0</v>
      </c>
      <c r="X2202" s="2"/>
      <c r="AC2202" s="2"/>
      <c r="AH2202" s="2"/>
      <c r="AI2202" s="2"/>
    </row>
    <row r="2203" spans="1:35">
      <c r="A2203" s="1" t="str">
        <f>_xlfn.LET(_xlpm.sep," : ",CONCATENATE(O2203,_xlpm.sep,P2203))</f>
        <v>~swaw~ : [swɑ]</v>
      </c>
      <c r="B2203" s="1">
        <f>_xlfn.LET(_xlpm.d,$G2203,_xlpm.k,_xlfn.CONCAT(LEFT(TRIM(B$1),1),"*"),COUNTIF(_xlpm.d,_xlpm.k))</f>
        <v>0</v>
      </c>
      <c r="C2203" s="1">
        <f>_xlfn.LET(_xlpm.d,$G2203,_xlpm.k,_xlfn.CONCAT(LEFT(TRIM(C$1),1),"*"),COUNTIF(_xlpm.d,_xlpm.k))</f>
        <v>0</v>
      </c>
      <c r="D2203" s="1">
        <f>_xlfn.LET(_xlpm.d,$G2203,_xlpm.k,_xlfn.CONCAT(LEFT(TRIM(D$1),1),"*"),COUNTIF(_xlpm.d,_xlpm.k))</f>
        <v>0</v>
      </c>
      <c r="E2203" s="1">
        <f>LOG(F2203+1,10)</f>
        <v>0.30102999566398114</v>
      </c>
      <c r="F2203" s="7">
        <v>1</v>
      </c>
      <c r="G2203" s="9" t="s">
        <v>4402</v>
      </c>
      <c r="H2203" s="4">
        <f>F2203/freq.sum.r6e</f>
        <v>4.9701789264413521E-5</v>
      </c>
      <c r="I2203" s="1" t="str">
        <f>_xlfn.LET(_xlpm.sep,":",_xlpm.w,$G2203,LEFT(_xlpm.w,FIND(_xlpm.sep,_xlpm.w)-1))</f>
        <v>swɑ</v>
      </c>
      <c r="J2203" s="1" t="str">
        <f>_xlfn.LET(_xlpm.sep,":",_xlpm.w,$G2203,RIGHT(_xlpm.w,LEN(_xlpm.w)-FIND(_xlpm.sep,_xlpm.w)))</f>
        <v>swaw</v>
      </c>
      <c r="K2203" s="10">
        <f>_xlfn.LET(_xlpm.w,I2203,LEN(_xlpm.w))</f>
        <v>3</v>
      </c>
      <c r="L2203" s="10">
        <f>_xlfn.LET(_xlpm.w,J2203,LEN(_xlpm.w))</f>
        <v>4</v>
      </c>
      <c r="M2203" s="10">
        <f>_xlfn.LET(_xlpm.a,K2203,_xlpm.b,L2203,MAX(_xlpm.a,_xlpm.b))</f>
        <v>4</v>
      </c>
      <c r="N2203" s="10">
        <f>_xlfn.LET(_xlpm.d,(K2203,L2203),MAX(_xlpm.d)-MIN(_xlpm.d))</f>
        <v>1</v>
      </c>
      <c r="O2203" s="1" t="str">
        <f>_xlfn.LET(_xlpm.sep,":",_xlpm.w,$G2203,_xlfn.CONCAT("~",RIGHT(_xlpm.w,LEN(_xlpm.w)-FIND(_xlpm.sep,_xlpm.w)),"~"))</f>
        <v>~swaw~</v>
      </c>
      <c r="P2203" s="1" t="str">
        <f>_xlfn.LET(_xlpm.sep,":",_xlpm.w,$G2203,_xlfn.CONCAT("[",LEFT(_xlpm.w,FIND(_xlpm.sep,_xlpm.w)-1),"]"))</f>
        <v>[swɑ]</v>
      </c>
      <c r="Q2203" s="14" cm="1">
        <f t="array" ref="Q2203">SUM(_xlfn._xlws.FILTER($H$2:$H$7117,_xlfn.MAP($O$2:$O$7117,_xlfn.LAMBDA(_xlpm.x,_xlpm.x=$O2203))))</f>
        <v>9.9403578528827041E-5</v>
      </c>
      <c r="R2203" s="14">
        <f>$H2203/Q2203</f>
        <v>0.5</v>
      </c>
      <c r="S2203" s="14" cm="1">
        <f t="array" ref="S2203">SUM(_xlfn._xlws.FILTER($H$2:$H$7117,_xlfn.MAP($P$2:$P$7117,_xlfn.LAMBDA(_xlpm.x,_xlpm.x=$P2203))))</f>
        <v>9.9403578528827041E-5</v>
      </c>
      <c r="T2203" s="14">
        <f>$H2203/S2203</f>
        <v>0.5</v>
      </c>
      <c r="U2203" s="14">
        <f>_xlfn.LET(_xlpm.freq,F2203,_xlpm.size,M2203+1,_xlpm.F,V2203,LOG(1+_xlpm.freq)*LOG(1+_xlpm.size)*_xlpm.F)</f>
        <v>0.1171234337644549</v>
      </c>
      <c r="V2203" s="14">
        <f>_xlfn.LET(_xlpm.a,T2203,_xlpm.b,R2203,2*_xlpm.a*_xlpm.b/(_xlpm.a+_xlpm.b))</f>
        <v>0.5</v>
      </c>
      <c r="W2203" s="14">
        <f>_xlfn.LET(_xlpm.p,R2203,_xlpm.q,T2203,LOG(_xlpm.p/_xlpm.q))</f>
        <v>0</v>
      </c>
      <c r="X2203" s="2"/>
      <c r="AC2203" s="2"/>
      <c r="AH2203" s="2"/>
      <c r="AI2203" s="2"/>
    </row>
    <row r="2204" spans="1:35">
      <c r="A2204" s="1" t="str">
        <f>_xlfn.LET(_xlpm.sep," : ",CONCATENATE(O2204,_xlpm.sep,P2204))</f>
        <v>~chaw~ : [tʃɑ]</v>
      </c>
      <c r="B2204" s="1">
        <f>_xlfn.LET(_xlpm.d,$G2204,_xlpm.k,_xlfn.CONCAT(LEFT(TRIM(B$1),1),"*"),COUNTIF(_xlpm.d,_xlpm.k))</f>
        <v>0</v>
      </c>
      <c r="C2204" s="1">
        <f>_xlfn.LET(_xlpm.d,$G2204,_xlpm.k,_xlfn.CONCAT(LEFT(TRIM(C$1),1),"*"),COUNTIF(_xlpm.d,_xlpm.k))</f>
        <v>0</v>
      </c>
      <c r="D2204" s="1">
        <f>_xlfn.LET(_xlpm.d,$G2204,_xlpm.k,_xlfn.CONCAT(LEFT(TRIM(D$1),1),"*"),COUNTIF(_xlpm.d,_xlpm.k))</f>
        <v>0</v>
      </c>
      <c r="E2204" s="1">
        <f>LOG(F2204+1,10)</f>
        <v>0.30102999566398114</v>
      </c>
      <c r="F2204" s="7">
        <v>1</v>
      </c>
      <c r="G2204" s="9" t="s">
        <v>4967</v>
      </c>
      <c r="H2204" s="4">
        <f>F2204/freq.sum.r6e</f>
        <v>4.9701789264413521E-5</v>
      </c>
      <c r="I2204" s="1" t="str">
        <f>_xlfn.LET(_xlpm.sep,":",_xlpm.w,$G2204,LEFT(_xlpm.w,FIND(_xlpm.sep,_xlpm.w)-1))</f>
        <v>tʃɑ</v>
      </c>
      <c r="J2204" s="1" t="str">
        <f>_xlfn.LET(_xlpm.sep,":",_xlpm.w,$G2204,RIGHT(_xlpm.w,LEN(_xlpm.w)-FIND(_xlpm.sep,_xlpm.w)))</f>
        <v>chaw</v>
      </c>
      <c r="K2204" s="10">
        <f>_xlfn.LET(_xlpm.w,I2204,LEN(_xlpm.w))</f>
        <v>3</v>
      </c>
      <c r="L2204" s="10">
        <f>_xlfn.LET(_xlpm.w,J2204,LEN(_xlpm.w))</f>
        <v>4</v>
      </c>
      <c r="M2204" s="10">
        <f>_xlfn.LET(_xlpm.a,K2204,_xlpm.b,L2204,MAX(_xlpm.a,_xlpm.b))</f>
        <v>4</v>
      </c>
      <c r="N2204" s="10">
        <f>_xlfn.LET(_xlpm.d,(K2204,L2204),MAX(_xlpm.d)-MIN(_xlpm.d))</f>
        <v>1</v>
      </c>
      <c r="O2204" s="1" t="str">
        <f>_xlfn.LET(_xlpm.sep,":",_xlpm.w,$G2204,_xlfn.CONCAT("~",RIGHT(_xlpm.w,LEN(_xlpm.w)-FIND(_xlpm.sep,_xlpm.w)),"~"))</f>
        <v>~chaw~</v>
      </c>
      <c r="P2204" s="1" t="str">
        <f>_xlfn.LET(_xlpm.sep,":",_xlpm.w,$G2204,_xlfn.CONCAT("[",LEFT(_xlpm.w,FIND(_xlpm.sep,_xlpm.w)-1),"]"))</f>
        <v>[tʃɑ]</v>
      </c>
      <c r="Q2204" s="14" cm="1">
        <f t="array" ref="Q2204">SUM(_xlfn._xlws.FILTER($H$2:$H$7117,_xlfn.MAP($O$2:$O$7117,_xlfn.LAMBDA(_xlpm.x,_xlpm.x=$O2204))))</f>
        <v>9.9403578528827041E-5</v>
      </c>
      <c r="R2204" s="14">
        <f>$H2204/Q2204</f>
        <v>0.5</v>
      </c>
      <c r="S2204" s="14" cm="1">
        <f t="array" ref="S2204">SUM(_xlfn._xlws.FILTER($H$2:$H$7117,_xlfn.MAP($P$2:$P$7117,_xlfn.LAMBDA(_xlpm.x,_xlpm.x=$P2204))))</f>
        <v>9.9403578528827041E-5</v>
      </c>
      <c r="T2204" s="14">
        <f>$H2204/S2204</f>
        <v>0.5</v>
      </c>
      <c r="U2204" s="14">
        <f>_xlfn.LET(_xlpm.freq,F2204,_xlpm.size,M2204+1,_xlpm.F,V2204,LOG(1+_xlpm.freq)*LOG(1+_xlpm.size)*_xlpm.F)</f>
        <v>0.1171234337644549</v>
      </c>
      <c r="V2204" s="14">
        <f>_xlfn.LET(_xlpm.a,T2204,_xlpm.b,R2204,2*_xlpm.a*_xlpm.b/(_xlpm.a+_xlpm.b))</f>
        <v>0.5</v>
      </c>
      <c r="W2204" s="14">
        <f>_xlfn.LET(_xlpm.p,R2204,_xlpm.q,T2204,LOG(_xlpm.p/_xlpm.q))</f>
        <v>0</v>
      </c>
      <c r="X2204" s="2"/>
      <c r="AC2204" s="2"/>
      <c r="AH2204" s="2"/>
      <c r="AI2204" s="2"/>
    </row>
    <row r="2205" spans="1:35">
      <c r="A2205" s="1" t="str">
        <f>_xlfn.LET(_xlpm.sep," : ",CONCATENATE(O2205,_xlpm.sep,P2205))</f>
        <v>~trow~ : [tɹɑ]</v>
      </c>
      <c r="B2205" s="1">
        <f>_xlfn.LET(_xlpm.d,$G2205,_xlpm.k,_xlfn.CONCAT(LEFT(TRIM(B$1),1),"*"),COUNTIF(_xlpm.d,_xlpm.k))</f>
        <v>0</v>
      </c>
      <c r="C2205" s="1">
        <f>_xlfn.LET(_xlpm.d,$G2205,_xlpm.k,_xlfn.CONCAT(LEFT(TRIM(C$1),1),"*"),COUNTIF(_xlpm.d,_xlpm.k))</f>
        <v>0</v>
      </c>
      <c r="D2205" s="1">
        <f>_xlfn.LET(_xlpm.d,$G2205,_xlpm.k,_xlfn.CONCAT(LEFT(TRIM(D$1),1),"*"),COUNTIF(_xlpm.d,_xlpm.k))</f>
        <v>0</v>
      </c>
      <c r="E2205" s="1">
        <f>LOG(F2205+1,10)</f>
        <v>0.30102999566398114</v>
      </c>
      <c r="F2205" s="7">
        <v>1</v>
      </c>
      <c r="G2205" s="9" t="s">
        <v>5048</v>
      </c>
      <c r="H2205" s="4">
        <f>F2205/freq.sum.r6e</f>
        <v>4.9701789264413521E-5</v>
      </c>
      <c r="I2205" s="1" t="str">
        <f>_xlfn.LET(_xlpm.sep,":",_xlpm.w,$G2205,LEFT(_xlpm.w,FIND(_xlpm.sep,_xlpm.w)-1))</f>
        <v>tɹɑ</v>
      </c>
      <c r="J2205" s="1" t="str">
        <f>_xlfn.LET(_xlpm.sep,":",_xlpm.w,$G2205,RIGHT(_xlpm.w,LEN(_xlpm.w)-FIND(_xlpm.sep,_xlpm.w)))</f>
        <v>trow</v>
      </c>
      <c r="K2205" s="10">
        <f>_xlfn.LET(_xlpm.w,I2205,LEN(_xlpm.w))</f>
        <v>3</v>
      </c>
      <c r="L2205" s="10">
        <f>_xlfn.LET(_xlpm.w,J2205,LEN(_xlpm.w))</f>
        <v>4</v>
      </c>
      <c r="M2205" s="10">
        <f>_xlfn.LET(_xlpm.a,K2205,_xlpm.b,L2205,MAX(_xlpm.a,_xlpm.b))</f>
        <v>4</v>
      </c>
      <c r="N2205" s="10">
        <f>_xlfn.LET(_xlpm.d,(K2205,L2205),MAX(_xlpm.d)-MIN(_xlpm.d))</f>
        <v>1</v>
      </c>
      <c r="O2205" s="1" t="str">
        <f>_xlfn.LET(_xlpm.sep,":",_xlpm.w,$G2205,_xlfn.CONCAT("~",RIGHT(_xlpm.w,LEN(_xlpm.w)-FIND(_xlpm.sep,_xlpm.w)),"~"))</f>
        <v>~trow~</v>
      </c>
      <c r="P2205" s="1" t="str">
        <f>_xlfn.LET(_xlpm.sep,":",_xlpm.w,$G2205,_xlfn.CONCAT("[",LEFT(_xlpm.w,FIND(_xlpm.sep,_xlpm.w)-1),"]"))</f>
        <v>[tɹɑ]</v>
      </c>
      <c r="Q2205" s="14" cm="1">
        <f t="array" ref="Q2205">SUM(_xlfn._xlws.FILTER($H$2:$H$7117,_xlfn.MAP($O$2:$O$7117,_xlfn.LAMBDA(_xlpm.x,_xlpm.x=$O2205))))</f>
        <v>9.9403578528827041E-5</v>
      </c>
      <c r="R2205" s="14">
        <f>$H2205/Q2205</f>
        <v>0.5</v>
      </c>
      <c r="S2205" s="14" cm="1">
        <f t="array" ref="S2205">SUM(_xlfn._xlws.FILTER($H$2:$H$7117,_xlfn.MAP($P$2:$P$7117,_xlfn.LAMBDA(_xlpm.x,_xlpm.x=$P2205))))</f>
        <v>9.9403578528827041E-5</v>
      </c>
      <c r="T2205" s="14">
        <f>$H2205/S2205</f>
        <v>0.5</v>
      </c>
      <c r="U2205" s="14">
        <f>_xlfn.LET(_xlpm.freq,F2205,_xlpm.size,M2205+1,_xlpm.F,V2205,LOG(1+_xlpm.freq)*LOG(1+_xlpm.size)*_xlpm.F)</f>
        <v>0.1171234337644549</v>
      </c>
      <c r="V2205" s="14">
        <f>_xlfn.LET(_xlpm.a,T2205,_xlpm.b,R2205,2*_xlpm.a*_xlpm.b/(_xlpm.a+_xlpm.b))</f>
        <v>0.5</v>
      </c>
      <c r="W2205" s="14">
        <f>_xlfn.LET(_xlpm.p,R2205,_xlpm.q,T2205,LOG(_xlpm.p/_xlpm.q))</f>
        <v>0</v>
      </c>
      <c r="X2205" s="2"/>
      <c r="AC2205" s="2"/>
      <c r="AH2205" s="2"/>
      <c r="AI2205" s="2"/>
    </row>
    <row r="2206" spans="1:35">
      <c r="A2206" s="1" t="str">
        <f>_xlfn.LET(_xlpm.sep," : ",CONCATENATE(O2206,_xlpm.sep,P2206))</f>
        <v>~drow~ : [dɹaʊ]</v>
      </c>
      <c r="B2206" s="1">
        <f>_xlfn.LET(_xlpm.d,$G2206,_xlpm.k,_xlfn.CONCAT(LEFT(TRIM(B$1),1),"*"),COUNTIF(_xlpm.d,_xlpm.k))</f>
        <v>0</v>
      </c>
      <c r="C2206" s="1">
        <f>_xlfn.LET(_xlpm.d,$G2206,_xlpm.k,_xlfn.CONCAT(LEFT(TRIM(C$1),1),"*"),COUNTIF(_xlpm.d,_xlpm.k))</f>
        <v>0</v>
      </c>
      <c r="D2206" s="1">
        <f>_xlfn.LET(_xlpm.d,$G2206,_xlpm.k,_xlfn.CONCAT(LEFT(TRIM(D$1),1),"*"),COUNTIF(_xlpm.d,_xlpm.k))</f>
        <v>0</v>
      </c>
      <c r="E2206" s="1">
        <f>LOG(F2206+1,10)</f>
        <v>0.47712125471966244</v>
      </c>
      <c r="F2206" s="7">
        <v>2</v>
      </c>
      <c r="G2206" s="9" t="s">
        <v>655</v>
      </c>
      <c r="H2206" s="4">
        <f>F2206/freq.sum.r6e</f>
        <v>9.9403578528827041E-5</v>
      </c>
      <c r="I2206" s="1" t="str">
        <f>_xlfn.LET(_xlpm.sep,":",_xlpm.w,$G2206,LEFT(_xlpm.w,FIND(_xlpm.sep,_xlpm.w)-1))</f>
        <v>dɹaʊ</v>
      </c>
      <c r="J2206" s="1" t="str">
        <f>_xlfn.LET(_xlpm.sep,":",_xlpm.w,$G2206,RIGHT(_xlpm.w,LEN(_xlpm.w)-FIND(_xlpm.sep,_xlpm.w)))</f>
        <v>drow</v>
      </c>
      <c r="K2206" s="10">
        <f>_xlfn.LET(_xlpm.w,I2206,LEN(_xlpm.w))</f>
        <v>4</v>
      </c>
      <c r="L2206" s="10">
        <f>_xlfn.LET(_xlpm.w,J2206,LEN(_xlpm.w))</f>
        <v>4</v>
      </c>
      <c r="M2206" s="10">
        <f>_xlfn.LET(_xlpm.a,K2206,_xlpm.b,L2206,MAX(_xlpm.a,_xlpm.b))</f>
        <v>4</v>
      </c>
      <c r="N2206" s="10">
        <f>_xlfn.LET(_xlpm.d,(K2206,L2206),MAX(_xlpm.d)-MIN(_xlpm.d))</f>
        <v>0</v>
      </c>
      <c r="O2206" s="1" t="str">
        <f>_xlfn.LET(_xlpm.sep,":",_xlpm.w,$G2206,_xlfn.CONCAT("~",RIGHT(_xlpm.w,LEN(_xlpm.w)-FIND(_xlpm.sep,_xlpm.w)),"~"))</f>
        <v>~drow~</v>
      </c>
      <c r="P2206" s="1" t="str">
        <f>_xlfn.LET(_xlpm.sep,":",_xlpm.w,$G2206,_xlfn.CONCAT("[",LEFT(_xlpm.w,FIND(_xlpm.sep,_xlpm.w)-1),"]"))</f>
        <v>[dɹaʊ]</v>
      </c>
      <c r="Q2206" s="14" cm="1">
        <f t="array" ref="Q2206">SUM(_xlfn._xlws.FILTER($H$2:$H$7117,_xlfn.MAP($O$2:$O$7117,_xlfn.LAMBDA(_xlpm.x,_xlpm.x=$O2206))))</f>
        <v>1.4910536779324057E-4</v>
      </c>
      <c r="R2206" s="14">
        <f>$H2206/Q2206</f>
        <v>0.66666666666666663</v>
      </c>
      <c r="S2206" s="14" cm="1">
        <f t="array" ref="S2206">SUM(_xlfn._xlws.FILTER($H$2:$H$7117,_xlfn.MAP($P$2:$P$7117,_xlfn.LAMBDA(_xlpm.x,_xlpm.x=$P2206))))</f>
        <v>1.4910536779324057E-4</v>
      </c>
      <c r="T2206" s="14">
        <f>$H2206/S2206</f>
        <v>0.66666666666666663</v>
      </c>
      <c r="U2206" s="14">
        <f>_xlfn.LET(_xlpm.freq,F2206,_xlpm.size,M2206+1,_xlpm.F,V2206,LOG(1+_xlpm.freq)*LOG(1+_xlpm.size)*_xlpm.F)</f>
        <v>0.24751500062981216</v>
      </c>
      <c r="V2206" s="14">
        <f>_xlfn.LET(_xlpm.a,T2206,_xlpm.b,R2206,2*_xlpm.a*_xlpm.b/(_xlpm.a+_xlpm.b))</f>
        <v>0.66666666666666663</v>
      </c>
      <c r="W2206" s="14">
        <f>_xlfn.LET(_xlpm.p,R2206,_xlpm.q,T2206,LOG(_xlpm.p/_xlpm.q))</f>
        <v>0</v>
      </c>
      <c r="X2206" s="2"/>
      <c r="AC2206" s="2"/>
      <c r="AH2206" s="2"/>
      <c r="AI2206" s="2"/>
    </row>
    <row r="2207" spans="1:35">
      <c r="A2207" s="1" t="str">
        <f>_xlfn.LET(_xlpm.sep," : ",CONCATENATE(O2207,_xlpm.sep,P2207))</f>
        <v>~yogh~ : [jɔ]</v>
      </c>
      <c r="B2207" s="1">
        <f>_xlfn.LET(_xlpm.d,$G2207,_xlpm.k,_xlfn.CONCAT(LEFT(TRIM(B$1),1),"*"),COUNTIF(_xlpm.d,_xlpm.k))</f>
        <v>0</v>
      </c>
      <c r="C2207" s="1">
        <f>_xlfn.LET(_xlpm.d,$G2207,_xlpm.k,_xlfn.CONCAT(LEFT(TRIM(C$1),1),"*"),COUNTIF(_xlpm.d,_xlpm.k))</f>
        <v>0</v>
      </c>
      <c r="D2207" s="1">
        <f>_xlfn.LET(_xlpm.d,$G2207,_xlpm.k,_xlfn.CONCAT(LEFT(TRIM(D$1),1),"*"),COUNTIF(_xlpm.d,_xlpm.k))</f>
        <v>0</v>
      </c>
      <c r="E2207" s="1">
        <f>LOG(F2207+1,10)</f>
        <v>0.47712125471966244</v>
      </c>
      <c r="F2207" s="7">
        <v>2</v>
      </c>
      <c r="G2207" s="9" t="s">
        <v>1356</v>
      </c>
      <c r="H2207" s="4">
        <f>F2207/freq.sum.r6e</f>
        <v>9.9403578528827041E-5</v>
      </c>
      <c r="I2207" s="1" t="str">
        <f>_xlfn.LET(_xlpm.sep,":",_xlpm.w,$G2207,LEFT(_xlpm.w,FIND(_xlpm.sep,_xlpm.w)-1))</f>
        <v>jɔ</v>
      </c>
      <c r="J2207" s="1" t="str">
        <f>_xlfn.LET(_xlpm.sep,":",_xlpm.w,$G2207,RIGHT(_xlpm.w,LEN(_xlpm.w)-FIND(_xlpm.sep,_xlpm.w)))</f>
        <v>yogh</v>
      </c>
      <c r="K2207" s="10">
        <f>_xlfn.LET(_xlpm.w,I2207,LEN(_xlpm.w))</f>
        <v>2</v>
      </c>
      <c r="L2207" s="10">
        <f>_xlfn.LET(_xlpm.w,J2207,LEN(_xlpm.w))</f>
        <v>4</v>
      </c>
      <c r="M2207" s="10">
        <f>_xlfn.LET(_xlpm.a,K2207,_xlpm.b,L2207,MAX(_xlpm.a,_xlpm.b))</f>
        <v>4</v>
      </c>
      <c r="N2207" s="10">
        <f>_xlfn.LET(_xlpm.d,(K2207,L2207),MAX(_xlpm.d)-MIN(_xlpm.d))</f>
        <v>2</v>
      </c>
      <c r="O2207" s="1" t="str">
        <f>_xlfn.LET(_xlpm.sep,":",_xlpm.w,$G2207,_xlfn.CONCAT("~",RIGHT(_xlpm.w,LEN(_xlpm.w)-FIND(_xlpm.sep,_xlpm.w)),"~"))</f>
        <v>~yogh~</v>
      </c>
      <c r="P2207" s="1" t="str">
        <f>_xlfn.LET(_xlpm.sep,":",_xlpm.w,$G2207,_xlfn.CONCAT("[",LEFT(_xlpm.w,FIND(_xlpm.sep,_xlpm.w)-1),"]"))</f>
        <v>[jɔ]</v>
      </c>
      <c r="Q2207" s="14" cm="1">
        <f t="array" ref="Q2207">SUM(_xlfn._xlws.FILTER($H$2:$H$7111,_xlfn.MAP($O$2:$O$7111,_xlfn.LAMBDA(_xlpm.x,_xlpm.x=$O2207))))</f>
        <v>1.4910536779324057E-4</v>
      </c>
      <c r="R2207" s="14">
        <f>$H2207/Q2207</f>
        <v>0.66666666666666663</v>
      </c>
      <c r="S2207" s="14" cm="1">
        <f t="array" ref="S2207">SUM(_xlfn._xlws.FILTER($H$2:$H$7111,_xlfn.MAP($P$2:$P$7111,_xlfn.LAMBDA(_xlpm.x,_xlpm.x=$P2207))))</f>
        <v>1.4910536779324057E-4</v>
      </c>
      <c r="T2207" s="14">
        <f>$H2207/S2207</f>
        <v>0.66666666666666663</v>
      </c>
      <c r="U2207" s="14">
        <f>_xlfn.LET(_xlpm.freq,F2207,_xlpm.size,M2207+1,_xlpm.F,V2207,LOG(1+_xlpm.freq)*LOG(1+_xlpm.size)*_xlpm.F)</f>
        <v>0.24751500062981216</v>
      </c>
      <c r="V2207" s="14">
        <f>_xlfn.LET(_xlpm.a,T2207,_xlpm.b,R2207,2*_xlpm.a*_xlpm.b/(_xlpm.a+_xlpm.b))</f>
        <v>0.66666666666666663</v>
      </c>
      <c r="W2207" s="14">
        <f>_xlfn.LET(_xlpm.p,R2207,_xlpm.q,T2207,LOG(_xlpm.p/_xlpm.q))</f>
        <v>0</v>
      </c>
      <c r="X2207" s="2"/>
      <c r="AC2207" s="2"/>
      <c r="AH2207" s="2"/>
      <c r="AI2207" s="2"/>
    </row>
    <row r="2208" spans="1:35">
      <c r="A2208" s="1" t="str">
        <f>_xlfn.LET(_xlpm.sep," : ",CONCATENATE(O2208,_xlpm.sep,P2208))</f>
        <v>~bloy~ : [blɔɪ]</v>
      </c>
      <c r="B2208" s="1">
        <f>_xlfn.LET(_xlpm.d,$G2208,_xlpm.k,_xlfn.CONCAT(LEFT(TRIM(B$1),1),"*"),COUNTIF(_xlpm.d,_xlpm.k))</f>
        <v>0</v>
      </c>
      <c r="C2208" s="1">
        <f>_xlfn.LET(_xlpm.d,$G2208,_xlpm.k,_xlfn.CONCAT(LEFT(TRIM(C$1),1),"*"),COUNTIF(_xlpm.d,_xlpm.k))</f>
        <v>0</v>
      </c>
      <c r="D2208" s="1">
        <f>_xlfn.LET(_xlpm.d,$G2208,_xlpm.k,_xlfn.CONCAT(LEFT(TRIM(D$1),1),"*"),COUNTIF(_xlpm.d,_xlpm.k))</f>
        <v>0</v>
      </c>
      <c r="E2208" s="1">
        <f>LOG(F2208+1,10)</f>
        <v>0.30102999566398114</v>
      </c>
      <c r="F2208" s="7">
        <v>1</v>
      </c>
      <c r="G2208" s="9" t="s">
        <v>194</v>
      </c>
      <c r="H2208" s="4">
        <f>F2208/freq.sum.r6e</f>
        <v>4.9701789264413521E-5</v>
      </c>
      <c r="I2208" s="1" t="str">
        <f>_xlfn.LET(_xlpm.sep,":",_xlpm.w,$G2208,LEFT(_xlpm.w,FIND(_xlpm.sep,_xlpm.w)-1))</f>
        <v>blɔɪ</v>
      </c>
      <c r="J2208" s="1" t="str">
        <f>_xlfn.LET(_xlpm.sep,":",_xlpm.w,$G2208,RIGHT(_xlpm.w,LEN(_xlpm.w)-FIND(_xlpm.sep,_xlpm.w)))</f>
        <v>bloy</v>
      </c>
      <c r="K2208" s="10">
        <f>_xlfn.LET(_xlpm.w,I2208,LEN(_xlpm.w))</f>
        <v>4</v>
      </c>
      <c r="L2208" s="10">
        <f>_xlfn.LET(_xlpm.w,J2208,LEN(_xlpm.w))</f>
        <v>4</v>
      </c>
      <c r="M2208" s="10">
        <f>_xlfn.LET(_xlpm.a,K2208,_xlpm.b,L2208,MAX(_xlpm.a,_xlpm.b))</f>
        <v>4</v>
      </c>
      <c r="N2208" s="10">
        <f>_xlfn.LET(_xlpm.d,(K2208,L2208),MAX(_xlpm.d)-MIN(_xlpm.d))</f>
        <v>0</v>
      </c>
      <c r="O2208" s="1" t="str">
        <f>_xlfn.LET(_xlpm.sep,":",_xlpm.w,$G2208,_xlfn.CONCAT("~",RIGHT(_xlpm.w,LEN(_xlpm.w)-FIND(_xlpm.sep,_xlpm.w)),"~"))</f>
        <v>~bloy~</v>
      </c>
      <c r="P2208" s="1" t="str">
        <f>_xlfn.LET(_xlpm.sep,":",_xlpm.w,$G2208,_xlfn.CONCAT("[",LEFT(_xlpm.w,FIND(_xlpm.sep,_xlpm.w)-1),"]"))</f>
        <v>[blɔɪ]</v>
      </c>
      <c r="Q2208" s="14" cm="1">
        <f t="array" ref="Q2208">SUM(_xlfn._xlws.FILTER($H$2:$H$7117,_xlfn.MAP($O$2:$O$7117,_xlfn.LAMBDA(_xlpm.x,_xlpm.x=$O2208))))</f>
        <v>4.9701789264413521E-5</v>
      </c>
      <c r="R2208" s="14">
        <f>$H2208/Q2208</f>
        <v>1</v>
      </c>
      <c r="S2208" s="14" cm="1">
        <f t="array" ref="S2208">SUM(_xlfn._xlws.FILTER($H$2:$H$7117,_xlfn.MAP($P$2:$P$7117,_xlfn.LAMBDA(_xlpm.x,_xlpm.x=$P2208))))</f>
        <v>4.9701789264413521E-5</v>
      </c>
      <c r="T2208" s="14">
        <f>$H2208/S2208</f>
        <v>1</v>
      </c>
      <c r="U2208" s="14">
        <f>_xlfn.LET(_xlpm.freq,F2208,_xlpm.size,M2208+1,_xlpm.F,V2208,LOG(1+_xlpm.freq)*LOG(1+_xlpm.size)*_xlpm.F)</f>
        <v>0.2342468675289098</v>
      </c>
      <c r="V2208" s="14">
        <f>_xlfn.LET(_xlpm.a,T2208,_xlpm.b,R2208,2*_xlpm.a*_xlpm.b/(_xlpm.a+_xlpm.b))</f>
        <v>1</v>
      </c>
      <c r="W2208" s="14">
        <f>_xlfn.LET(_xlpm.p,R2208,_xlpm.q,T2208,LOG(_xlpm.p/_xlpm.q))</f>
        <v>0</v>
      </c>
      <c r="X2208" s="2"/>
      <c r="AC2208" s="2"/>
      <c r="AH2208" s="2"/>
      <c r="AI2208" s="2"/>
    </row>
    <row r="2209" spans="1:35">
      <c r="A2209" s="1" t="str">
        <f>_xlfn.LET(_xlpm.sep," : ",CONCATENATE(O2209,_xlpm.sep,P2209))</f>
        <v>~broy~ : [bɹɔɪ]</v>
      </c>
      <c r="B2209" s="1">
        <f>_xlfn.LET(_xlpm.d,$G2209,_xlpm.k,_xlfn.CONCAT(LEFT(TRIM(B$1),1),"*"),COUNTIF(_xlpm.d,_xlpm.k))</f>
        <v>0</v>
      </c>
      <c r="C2209" s="1">
        <f>_xlfn.LET(_xlpm.d,$G2209,_xlpm.k,_xlfn.CONCAT(LEFT(TRIM(C$1),1),"*"),COUNTIF(_xlpm.d,_xlpm.k))</f>
        <v>0</v>
      </c>
      <c r="D2209" s="1">
        <f>_xlfn.LET(_xlpm.d,$G2209,_xlpm.k,_xlfn.CONCAT(LEFT(TRIM(D$1),1),"*"),COUNTIF(_xlpm.d,_xlpm.k))</f>
        <v>0</v>
      </c>
      <c r="E2209" s="1">
        <f>LOG(F2209+1,10)</f>
        <v>0.30102999566398114</v>
      </c>
      <c r="F2209" s="7">
        <v>1</v>
      </c>
      <c r="G2209" s="9" t="s">
        <v>421</v>
      </c>
      <c r="H2209" s="4">
        <f>F2209/freq.sum.r6e</f>
        <v>4.9701789264413521E-5</v>
      </c>
      <c r="I2209" s="1" t="str">
        <f>_xlfn.LET(_xlpm.sep,":",_xlpm.w,$G2209,LEFT(_xlpm.w,FIND(_xlpm.sep,_xlpm.w)-1))</f>
        <v>bɹɔɪ</v>
      </c>
      <c r="J2209" s="1" t="str">
        <f>_xlfn.LET(_xlpm.sep,":",_xlpm.w,$G2209,RIGHT(_xlpm.w,LEN(_xlpm.w)-FIND(_xlpm.sep,_xlpm.w)))</f>
        <v>broy</v>
      </c>
      <c r="K2209" s="10">
        <f>_xlfn.LET(_xlpm.w,I2209,LEN(_xlpm.w))</f>
        <v>4</v>
      </c>
      <c r="L2209" s="10">
        <f>_xlfn.LET(_xlpm.w,J2209,LEN(_xlpm.w))</f>
        <v>4</v>
      </c>
      <c r="M2209" s="10">
        <f>_xlfn.LET(_xlpm.a,K2209,_xlpm.b,L2209,MAX(_xlpm.a,_xlpm.b))</f>
        <v>4</v>
      </c>
      <c r="N2209" s="10">
        <f>_xlfn.LET(_xlpm.d,(K2209,L2209),MAX(_xlpm.d)-MIN(_xlpm.d))</f>
        <v>0</v>
      </c>
      <c r="O2209" s="1" t="str">
        <f>_xlfn.LET(_xlpm.sep,":",_xlpm.w,$G2209,_xlfn.CONCAT("~",RIGHT(_xlpm.w,LEN(_xlpm.w)-FIND(_xlpm.sep,_xlpm.w)),"~"))</f>
        <v>~broy~</v>
      </c>
      <c r="P2209" s="1" t="str">
        <f>_xlfn.LET(_xlpm.sep,":",_xlpm.w,$G2209,_xlfn.CONCAT("[",LEFT(_xlpm.w,FIND(_xlpm.sep,_xlpm.w)-1),"]"))</f>
        <v>[bɹɔɪ]</v>
      </c>
      <c r="Q2209" s="14" cm="1">
        <f t="array" ref="Q2209">SUM(_xlfn._xlws.FILTER($H$2:$H$7117,_xlfn.MAP($O$2:$O$7117,_xlfn.LAMBDA(_xlpm.x,_xlpm.x=$O2209))))</f>
        <v>4.9701789264413521E-5</v>
      </c>
      <c r="R2209" s="14">
        <f>$H2209/Q2209</f>
        <v>1</v>
      </c>
      <c r="S2209" s="14" cm="1">
        <f t="array" ref="S2209">SUM(_xlfn._xlws.FILTER($H$2:$H$7117,_xlfn.MAP($P$2:$P$7117,_xlfn.LAMBDA(_xlpm.x,_xlpm.x=$P2209))))</f>
        <v>4.9701789264413521E-5</v>
      </c>
      <c r="T2209" s="14">
        <f>$H2209/S2209</f>
        <v>1</v>
      </c>
      <c r="U2209" s="14">
        <f>_xlfn.LET(_xlpm.freq,F2209,_xlpm.size,M2209+1,_xlpm.F,V2209,LOG(1+_xlpm.freq)*LOG(1+_xlpm.size)*_xlpm.F)</f>
        <v>0.2342468675289098</v>
      </c>
      <c r="V2209" s="14">
        <f>_xlfn.LET(_xlpm.a,T2209,_xlpm.b,R2209,2*_xlpm.a*_xlpm.b/(_xlpm.a+_xlpm.b))</f>
        <v>1</v>
      </c>
      <c r="W2209" s="14">
        <f>_xlfn.LET(_xlpm.p,R2209,_xlpm.q,T2209,LOG(_xlpm.p/_xlpm.q))</f>
        <v>0</v>
      </c>
      <c r="X2209" s="2"/>
      <c r="AC2209" s="2"/>
      <c r="AH2209" s="2"/>
      <c r="AI2209" s="2"/>
    </row>
    <row r="2210" spans="1:35">
      <c r="A2210" s="1" t="str">
        <f>_xlfn.LET(_xlpm.sep," : ",CONCATENATE(O2210,_xlpm.sep,P2210))</f>
        <v>~dvah~ : [dvæ]</v>
      </c>
      <c r="B2210" s="1">
        <f>_xlfn.LET(_xlpm.d,$G2210,_xlpm.k,_xlfn.CONCAT(LEFT(TRIM(B$1),1),"*"),COUNTIF(_xlpm.d,_xlpm.k))</f>
        <v>0</v>
      </c>
      <c r="C2210" s="1">
        <f>_xlfn.LET(_xlpm.d,$G2210,_xlpm.k,_xlfn.CONCAT(LEFT(TRIM(C$1),1),"*"),COUNTIF(_xlpm.d,_xlpm.k))</f>
        <v>0</v>
      </c>
      <c r="D2210" s="1">
        <f>_xlfn.LET(_xlpm.d,$G2210,_xlpm.k,_xlfn.CONCAT(LEFT(TRIM(D$1),1),"*"),COUNTIF(_xlpm.d,_xlpm.k))</f>
        <v>0</v>
      </c>
      <c r="E2210" s="1">
        <f>LOG(F2210+1,10)</f>
        <v>0.30102999566398114</v>
      </c>
      <c r="F2210" s="7">
        <v>1</v>
      </c>
      <c r="G2210" s="9" t="s">
        <v>510</v>
      </c>
      <c r="H2210" s="4">
        <f>F2210/freq.sum.r6e</f>
        <v>4.9701789264413521E-5</v>
      </c>
      <c r="I2210" s="1" t="str">
        <f>_xlfn.LET(_xlpm.sep,":",_xlpm.w,$G2210,LEFT(_xlpm.w,FIND(_xlpm.sep,_xlpm.w)-1))</f>
        <v>dvæ</v>
      </c>
      <c r="J2210" s="1" t="str">
        <f>_xlfn.LET(_xlpm.sep,":",_xlpm.w,$G2210,RIGHT(_xlpm.w,LEN(_xlpm.w)-FIND(_xlpm.sep,_xlpm.w)))</f>
        <v>dvah</v>
      </c>
      <c r="K2210" s="10">
        <f>_xlfn.LET(_xlpm.w,I2210,LEN(_xlpm.w))</f>
        <v>3</v>
      </c>
      <c r="L2210" s="10">
        <f>_xlfn.LET(_xlpm.w,J2210,LEN(_xlpm.w))</f>
        <v>4</v>
      </c>
      <c r="M2210" s="10">
        <f>_xlfn.LET(_xlpm.a,K2210,_xlpm.b,L2210,MAX(_xlpm.a,_xlpm.b))</f>
        <v>4</v>
      </c>
      <c r="N2210" s="10">
        <f>_xlfn.LET(_xlpm.d,(K2210,L2210),MAX(_xlpm.d)-MIN(_xlpm.d))</f>
        <v>1</v>
      </c>
      <c r="O2210" s="1" t="str">
        <f>_xlfn.LET(_xlpm.sep,":",_xlpm.w,$G2210,_xlfn.CONCAT("~",RIGHT(_xlpm.w,LEN(_xlpm.w)-FIND(_xlpm.sep,_xlpm.w)),"~"))</f>
        <v>~dvah~</v>
      </c>
      <c r="P2210" s="1" t="str">
        <f>_xlfn.LET(_xlpm.sep,":",_xlpm.w,$G2210,_xlfn.CONCAT("[",LEFT(_xlpm.w,FIND(_xlpm.sep,_xlpm.w)-1),"]"))</f>
        <v>[dvæ]</v>
      </c>
      <c r="Q2210" s="14" cm="1">
        <f t="array" ref="Q2210">SUM(_xlfn._xlws.FILTER($H$2:$H$7117,_xlfn.MAP($O$2:$O$7117,_xlfn.LAMBDA(_xlpm.x,_xlpm.x=$O2210))))</f>
        <v>4.9701789264413521E-5</v>
      </c>
      <c r="R2210" s="14">
        <f>$H2210/Q2210</f>
        <v>1</v>
      </c>
      <c r="S2210" s="14" cm="1">
        <f t="array" ref="S2210">SUM(_xlfn._xlws.FILTER($H$2:$H$7117,_xlfn.MAP($P$2:$P$7117,_xlfn.LAMBDA(_xlpm.x,_xlpm.x=$P2210))))</f>
        <v>4.9701789264413521E-5</v>
      </c>
      <c r="T2210" s="14">
        <f>$H2210/S2210</f>
        <v>1</v>
      </c>
      <c r="U2210" s="14">
        <f>_xlfn.LET(_xlpm.freq,F2210,_xlpm.size,M2210+1,_xlpm.F,V2210,LOG(1+_xlpm.freq)*LOG(1+_xlpm.size)*_xlpm.F)</f>
        <v>0.2342468675289098</v>
      </c>
      <c r="V2210" s="14">
        <f>_xlfn.LET(_xlpm.a,T2210,_xlpm.b,R2210,2*_xlpm.a*_xlpm.b/(_xlpm.a+_xlpm.b))</f>
        <v>1</v>
      </c>
      <c r="W2210" s="14">
        <f>_xlfn.LET(_xlpm.p,R2210,_xlpm.q,T2210,LOG(_xlpm.p/_xlpm.q))</f>
        <v>0</v>
      </c>
      <c r="X2210" s="2"/>
      <c r="AC2210" s="2"/>
      <c r="AH2210" s="2"/>
      <c r="AI2210" s="2"/>
    </row>
    <row r="2211" spans="1:35">
      <c r="A2211" s="1" t="str">
        <f>_xlfn.LET(_xlpm.sep," : ",CONCATENATE(O2211,_xlpm.sep,P2211))</f>
        <v>~spoi~ : [spɔɪ]</v>
      </c>
      <c r="B2211" s="1">
        <f>_xlfn.LET(_xlpm.d,$G2211,_xlpm.k,_xlfn.CONCAT(LEFT(TRIM(B$1),1),"*"),COUNTIF(_xlpm.d,_xlpm.k))</f>
        <v>0</v>
      </c>
      <c r="C2211" s="1">
        <f>_xlfn.LET(_xlpm.d,$G2211,_xlpm.k,_xlfn.CONCAT(LEFT(TRIM(C$1),1),"*"),COUNTIF(_xlpm.d,_xlpm.k))</f>
        <v>0</v>
      </c>
      <c r="D2211" s="1">
        <f>_xlfn.LET(_xlpm.d,$G2211,_xlpm.k,_xlfn.CONCAT(LEFT(TRIM(D$1),1),"*"),COUNTIF(_xlpm.d,_xlpm.k))</f>
        <v>0</v>
      </c>
      <c r="E2211" s="1">
        <f>LOG(F2211+1,10)</f>
        <v>0.30102999566398114</v>
      </c>
      <c r="F2211" s="7">
        <v>1</v>
      </c>
      <c r="G2211" s="9" t="s">
        <v>4231</v>
      </c>
      <c r="H2211" s="4">
        <f>F2211/freq.sum.r6e</f>
        <v>4.9701789264413521E-5</v>
      </c>
      <c r="I2211" s="1" t="str">
        <f>_xlfn.LET(_xlpm.sep,":",_xlpm.w,$G2211,LEFT(_xlpm.w,FIND(_xlpm.sep,_xlpm.w)-1))</f>
        <v>spɔɪ</v>
      </c>
      <c r="J2211" s="1" t="str">
        <f>_xlfn.LET(_xlpm.sep,":",_xlpm.w,$G2211,RIGHT(_xlpm.w,LEN(_xlpm.w)-FIND(_xlpm.sep,_xlpm.w)))</f>
        <v>spoi</v>
      </c>
      <c r="K2211" s="10">
        <f>_xlfn.LET(_xlpm.w,I2211,LEN(_xlpm.w))</f>
        <v>4</v>
      </c>
      <c r="L2211" s="10">
        <f>_xlfn.LET(_xlpm.w,J2211,LEN(_xlpm.w))</f>
        <v>4</v>
      </c>
      <c r="M2211" s="10">
        <f>_xlfn.LET(_xlpm.a,K2211,_xlpm.b,L2211,MAX(_xlpm.a,_xlpm.b))</f>
        <v>4</v>
      </c>
      <c r="N2211" s="10">
        <f>_xlfn.LET(_xlpm.d,(K2211,L2211),MAX(_xlpm.d)-MIN(_xlpm.d))</f>
        <v>0</v>
      </c>
      <c r="O2211" s="1" t="str">
        <f>_xlfn.LET(_xlpm.sep,":",_xlpm.w,$G2211,_xlfn.CONCAT("~",RIGHT(_xlpm.w,LEN(_xlpm.w)-FIND(_xlpm.sep,_xlpm.w)),"~"))</f>
        <v>~spoi~</v>
      </c>
      <c r="P2211" s="1" t="str">
        <f>_xlfn.LET(_xlpm.sep,":",_xlpm.w,$G2211,_xlfn.CONCAT("[",LEFT(_xlpm.w,FIND(_xlpm.sep,_xlpm.w)-1),"]"))</f>
        <v>[spɔɪ]</v>
      </c>
      <c r="Q2211" s="14" cm="1">
        <f t="array" ref="Q2211">SUM(_xlfn._xlws.FILTER($H$2:$H$7117,_xlfn.MAP($O$2:$O$7117,_xlfn.LAMBDA(_xlpm.x,_xlpm.x=$O2211))))</f>
        <v>4.9701789264413521E-5</v>
      </c>
      <c r="R2211" s="14">
        <f>$H2211/Q2211</f>
        <v>1</v>
      </c>
      <c r="S2211" s="14" cm="1">
        <f t="array" ref="S2211">SUM(_xlfn._xlws.FILTER($H$2:$H$7117,_xlfn.MAP($P$2:$P$7117,_xlfn.LAMBDA(_xlpm.x,_xlpm.x=$P2211))))</f>
        <v>4.9701789264413521E-5</v>
      </c>
      <c r="T2211" s="14">
        <f>$H2211/S2211</f>
        <v>1</v>
      </c>
      <c r="U2211" s="14">
        <f>_xlfn.LET(_xlpm.freq,F2211,_xlpm.size,M2211+1,_xlpm.F,V2211,LOG(1+_xlpm.freq)*LOG(1+_xlpm.size)*_xlpm.F)</f>
        <v>0.2342468675289098</v>
      </c>
      <c r="V2211" s="14">
        <f>_xlfn.LET(_xlpm.a,T2211,_xlpm.b,R2211,2*_xlpm.a*_xlpm.b/(_xlpm.a+_xlpm.b))</f>
        <v>1</v>
      </c>
      <c r="W2211" s="14">
        <f>_xlfn.LET(_xlpm.p,R2211,_xlpm.q,T2211,LOG(_xlpm.p/_xlpm.q))</f>
        <v>0</v>
      </c>
      <c r="X2211" s="2"/>
      <c r="AC2211" s="2"/>
      <c r="AH2211" s="2"/>
      <c r="AI2211" s="2"/>
    </row>
    <row r="2212" spans="1:35">
      <c r="A2212" s="1" t="str">
        <f>_xlfn.LET(_xlpm.sep," : ",CONCATENATE(O2212,_xlpm.sep,P2212))</f>
        <v>~drah~ : [dɹæ]</v>
      </c>
      <c r="B2212" s="1">
        <f>_xlfn.LET(_xlpm.d,$G2212,_xlpm.k,_xlfn.CONCAT(LEFT(TRIM(B$1),1),"*"),COUNTIF(_xlpm.d,_xlpm.k))</f>
        <v>0</v>
      </c>
      <c r="C2212" s="1">
        <f>_xlfn.LET(_xlpm.d,$G2212,_xlpm.k,_xlfn.CONCAT(LEFT(TRIM(C$1),1),"*"),COUNTIF(_xlpm.d,_xlpm.k))</f>
        <v>0</v>
      </c>
      <c r="D2212" s="1">
        <f>_xlfn.LET(_xlpm.d,$G2212,_xlpm.k,_xlfn.CONCAT(LEFT(TRIM(D$1),1),"*"),COUNTIF(_xlpm.d,_xlpm.k))</f>
        <v>0</v>
      </c>
      <c r="E2212" s="1">
        <f>LOG(F2212+1,10)</f>
        <v>0.30102999566398114</v>
      </c>
      <c r="F2212" s="7">
        <v>1</v>
      </c>
      <c r="G2212" s="9" t="s">
        <v>649</v>
      </c>
      <c r="H2212" s="4">
        <f>F2212/freq.sum.r6e</f>
        <v>4.9701789264413521E-5</v>
      </c>
      <c r="I2212" s="1" t="str">
        <f>_xlfn.LET(_xlpm.sep,":",_xlpm.w,$G2212,LEFT(_xlpm.w,FIND(_xlpm.sep,_xlpm.w)-1))</f>
        <v>dɹæ</v>
      </c>
      <c r="J2212" s="1" t="str">
        <f>_xlfn.LET(_xlpm.sep,":",_xlpm.w,$G2212,RIGHT(_xlpm.w,LEN(_xlpm.w)-FIND(_xlpm.sep,_xlpm.w)))</f>
        <v>drah</v>
      </c>
      <c r="K2212" s="10">
        <f>_xlfn.LET(_xlpm.w,I2212,LEN(_xlpm.w))</f>
        <v>3</v>
      </c>
      <c r="L2212" s="10">
        <f>_xlfn.LET(_xlpm.w,J2212,LEN(_xlpm.w))</f>
        <v>4</v>
      </c>
      <c r="M2212" s="10">
        <f>_xlfn.LET(_xlpm.a,K2212,_xlpm.b,L2212,MAX(_xlpm.a,_xlpm.b))</f>
        <v>4</v>
      </c>
      <c r="N2212" s="10">
        <f>_xlfn.LET(_xlpm.d,(K2212,L2212),MAX(_xlpm.d)-MIN(_xlpm.d))</f>
        <v>1</v>
      </c>
      <c r="O2212" s="1" t="str">
        <f>_xlfn.LET(_xlpm.sep,":",_xlpm.w,$G2212,_xlfn.CONCAT("~",RIGHT(_xlpm.w,LEN(_xlpm.w)-FIND(_xlpm.sep,_xlpm.w)),"~"))</f>
        <v>~drah~</v>
      </c>
      <c r="P2212" s="1" t="str">
        <f>_xlfn.LET(_xlpm.sep,":",_xlpm.w,$G2212,_xlfn.CONCAT("[",LEFT(_xlpm.w,FIND(_xlpm.sep,_xlpm.w)-1),"]"))</f>
        <v>[dɹæ]</v>
      </c>
      <c r="Q2212" s="14" cm="1">
        <f t="array" ref="Q2212">SUM(_xlfn._xlws.FILTER($H$2:$H$7111,_xlfn.MAP($O$2:$O$7111,_xlfn.LAMBDA(_xlpm.x,_xlpm.x=$O2212))))</f>
        <v>4.9701789264413521E-5</v>
      </c>
      <c r="R2212" s="14">
        <f>$H2212/Q2212</f>
        <v>1</v>
      </c>
      <c r="S2212" s="14" cm="1">
        <f t="array" ref="S2212">SUM(_xlfn._xlws.FILTER($H$2:$H$7111,_xlfn.MAP($P$2:$P$7111,_xlfn.LAMBDA(_xlpm.x,_xlpm.x=$P2212))))</f>
        <v>4.9701789264413521E-5</v>
      </c>
      <c r="T2212" s="14">
        <f>$H2212/S2212</f>
        <v>1</v>
      </c>
      <c r="U2212" s="14">
        <f>_xlfn.LET(_xlpm.freq,F2212,_xlpm.size,M2212+1,_xlpm.F,V2212,LOG(1+_xlpm.freq)*LOG(1+_xlpm.size)*_xlpm.F)</f>
        <v>0.2342468675289098</v>
      </c>
      <c r="V2212" s="14">
        <f>_xlfn.LET(_xlpm.a,T2212,_xlpm.b,R2212,2*_xlpm.a*_xlpm.b/(_xlpm.a+_xlpm.b))</f>
        <v>1</v>
      </c>
      <c r="W2212" s="14">
        <f>_xlfn.LET(_xlpm.p,R2212,_xlpm.q,T2212,LOG(_xlpm.p/_xlpm.q))</f>
        <v>0</v>
      </c>
      <c r="X2212" s="2"/>
      <c r="AC2212" s="2"/>
      <c r="AH2212" s="2"/>
      <c r="AI2212" s="2"/>
    </row>
    <row r="2213" spans="1:35">
      <c r="A2213" s="1" t="str">
        <f>_xlfn.LET(_xlpm.sep," : ",CONCATENATE(O2213,_xlpm.sep,P2213))</f>
        <v>~floy~ : [flɔɪ]</v>
      </c>
      <c r="B2213" s="1">
        <f>_xlfn.LET(_xlpm.d,$G2213,_xlpm.k,_xlfn.CONCAT(LEFT(TRIM(B$1),1),"*"),COUNTIF(_xlpm.d,_xlpm.k))</f>
        <v>0</v>
      </c>
      <c r="C2213" s="1">
        <f>_xlfn.LET(_xlpm.d,$G2213,_xlpm.k,_xlfn.CONCAT(LEFT(TRIM(C$1),1),"*"),COUNTIF(_xlpm.d,_xlpm.k))</f>
        <v>0</v>
      </c>
      <c r="D2213" s="1">
        <f>_xlfn.LET(_xlpm.d,$G2213,_xlpm.k,_xlfn.CONCAT(LEFT(TRIM(D$1),1),"*"),COUNTIF(_xlpm.d,_xlpm.k))</f>
        <v>0</v>
      </c>
      <c r="E2213" s="1">
        <f>LOG(F2213+1,10)</f>
        <v>0.30102999566398114</v>
      </c>
      <c r="F2213" s="7">
        <v>1</v>
      </c>
      <c r="G2213" s="9" t="s">
        <v>930</v>
      </c>
      <c r="H2213" s="4">
        <f>F2213/freq.sum.r6e</f>
        <v>4.9701789264413521E-5</v>
      </c>
      <c r="I2213" s="1" t="str">
        <f>_xlfn.LET(_xlpm.sep,":",_xlpm.w,$G2213,LEFT(_xlpm.w,FIND(_xlpm.sep,_xlpm.w)-1))</f>
        <v>flɔɪ</v>
      </c>
      <c r="J2213" s="1" t="str">
        <f>_xlfn.LET(_xlpm.sep,":",_xlpm.w,$G2213,RIGHT(_xlpm.w,LEN(_xlpm.w)-FIND(_xlpm.sep,_xlpm.w)))</f>
        <v>floy</v>
      </c>
      <c r="K2213" s="10">
        <f>_xlfn.LET(_xlpm.w,I2213,LEN(_xlpm.w))</f>
        <v>4</v>
      </c>
      <c r="L2213" s="10">
        <f>_xlfn.LET(_xlpm.w,J2213,LEN(_xlpm.w))</f>
        <v>4</v>
      </c>
      <c r="M2213" s="10">
        <f>_xlfn.LET(_xlpm.a,K2213,_xlpm.b,L2213,MAX(_xlpm.a,_xlpm.b))</f>
        <v>4</v>
      </c>
      <c r="N2213" s="10">
        <f>_xlfn.LET(_xlpm.d,(K2213,L2213),MAX(_xlpm.d)-MIN(_xlpm.d))</f>
        <v>0</v>
      </c>
      <c r="O2213" s="1" t="str">
        <f>_xlfn.LET(_xlpm.sep,":",_xlpm.w,$G2213,_xlfn.CONCAT("~",RIGHT(_xlpm.w,LEN(_xlpm.w)-FIND(_xlpm.sep,_xlpm.w)),"~"))</f>
        <v>~floy~</v>
      </c>
      <c r="P2213" s="1" t="str">
        <f>_xlfn.LET(_xlpm.sep,":",_xlpm.w,$G2213,_xlfn.CONCAT("[",LEFT(_xlpm.w,FIND(_xlpm.sep,_xlpm.w)-1),"]"))</f>
        <v>[flɔɪ]</v>
      </c>
      <c r="Q2213" s="14" cm="1">
        <f t="array" ref="Q2213">SUM(_xlfn._xlws.FILTER($H$2:$H$7117,_xlfn.MAP($O$2:$O$7117,_xlfn.LAMBDA(_xlpm.x,_xlpm.x=$O2213))))</f>
        <v>4.9701789264413521E-5</v>
      </c>
      <c r="R2213" s="14">
        <f>$H2213/Q2213</f>
        <v>1</v>
      </c>
      <c r="S2213" s="14" cm="1">
        <f t="array" ref="S2213">SUM(_xlfn._xlws.FILTER($H$2:$H$7117,_xlfn.MAP($P$2:$P$7117,_xlfn.LAMBDA(_xlpm.x,_xlpm.x=$P2213))))</f>
        <v>4.9701789264413521E-5</v>
      </c>
      <c r="T2213" s="14">
        <f>$H2213/S2213</f>
        <v>1</v>
      </c>
      <c r="U2213" s="14">
        <f>_xlfn.LET(_xlpm.freq,F2213,_xlpm.size,M2213+1,_xlpm.F,V2213,LOG(1+_xlpm.freq)*LOG(1+_xlpm.size)*_xlpm.F)</f>
        <v>0.2342468675289098</v>
      </c>
      <c r="V2213" s="14">
        <f>_xlfn.LET(_xlpm.a,T2213,_xlpm.b,R2213,2*_xlpm.a*_xlpm.b/(_xlpm.a+_xlpm.b))</f>
        <v>1</v>
      </c>
      <c r="W2213" s="14">
        <f>_xlfn.LET(_xlpm.p,R2213,_xlpm.q,T2213,LOG(_xlpm.p/_xlpm.q))</f>
        <v>0</v>
      </c>
      <c r="X2213" s="2"/>
      <c r="AC2213" s="2"/>
      <c r="AH2213" s="2"/>
      <c r="AI2213" s="2"/>
    </row>
    <row r="2214" spans="1:35">
      <c r="A2214" s="1" t="str">
        <f>_xlfn.LET(_xlpm.sep," : ",CONCATENATE(O2214,_xlpm.sep,P2214))</f>
        <v>~clah~ : [klæ]</v>
      </c>
      <c r="B2214" s="1">
        <f>_xlfn.LET(_xlpm.d,$G2214,_xlpm.k,_xlfn.CONCAT(LEFT(TRIM(B$1),1),"*"),COUNTIF(_xlpm.d,_xlpm.k))</f>
        <v>0</v>
      </c>
      <c r="C2214" s="1">
        <f>_xlfn.LET(_xlpm.d,$G2214,_xlpm.k,_xlfn.CONCAT(LEFT(TRIM(C$1),1),"*"),COUNTIF(_xlpm.d,_xlpm.k))</f>
        <v>0</v>
      </c>
      <c r="D2214" s="1">
        <f>_xlfn.LET(_xlpm.d,$G2214,_xlpm.k,_xlfn.CONCAT(LEFT(TRIM(D$1),1),"*"),COUNTIF(_xlpm.d,_xlpm.k))</f>
        <v>0</v>
      </c>
      <c r="E2214" s="1">
        <f>LOG(F2214+1,10)</f>
        <v>0.30102999566398114</v>
      </c>
      <c r="F2214" s="7">
        <v>1</v>
      </c>
      <c r="G2214" s="9" t="s">
        <v>1441</v>
      </c>
      <c r="H2214" s="4">
        <f>F2214/freq.sum.r6e</f>
        <v>4.9701789264413521E-5</v>
      </c>
      <c r="I2214" s="1" t="str">
        <f>_xlfn.LET(_xlpm.sep,":",_xlpm.w,$G2214,LEFT(_xlpm.w,FIND(_xlpm.sep,_xlpm.w)-1))</f>
        <v>klæ</v>
      </c>
      <c r="J2214" s="1" t="str">
        <f>_xlfn.LET(_xlpm.sep,":",_xlpm.w,$G2214,RIGHT(_xlpm.w,LEN(_xlpm.w)-FIND(_xlpm.sep,_xlpm.w)))</f>
        <v>clah</v>
      </c>
      <c r="K2214" s="10">
        <f>_xlfn.LET(_xlpm.w,I2214,LEN(_xlpm.w))</f>
        <v>3</v>
      </c>
      <c r="L2214" s="10">
        <f>_xlfn.LET(_xlpm.w,J2214,LEN(_xlpm.w))</f>
        <v>4</v>
      </c>
      <c r="M2214" s="10">
        <f>_xlfn.LET(_xlpm.a,K2214,_xlpm.b,L2214,MAX(_xlpm.a,_xlpm.b))</f>
        <v>4</v>
      </c>
      <c r="N2214" s="10">
        <f>_xlfn.LET(_xlpm.d,(K2214,L2214),MAX(_xlpm.d)-MIN(_xlpm.d))</f>
        <v>1</v>
      </c>
      <c r="O2214" s="1" t="str">
        <f>_xlfn.LET(_xlpm.sep,":",_xlpm.w,$G2214,_xlfn.CONCAT("~",RIGHT(_xlpm.w,LEN(_xlpm.w)-FIND(_xlpm.sep,_xlpm.w)),"~"))</f>
        <v>~clah~</v>
      </c>
      <c r="P2214" s="1" t="str">
        <f>_xlfn.LET(_xlpm.sep,":",_xlpm.w,$G2214,_xlfn.CONCAT("[",LEFT(_xlpm.w,FIND(_xlpm.sep,_xlpm.w)-1),"]"))</f>
        <v>[klæ]</v>
      </c>
      <c r="Q2214" s="14" cm="1">
        <f t="array" ref="Q2214">SUM(_xlfn._xlws.FILTER($H$2:$H$7117,_xlfn.MAP($O$2:$O$7117,_xlfn.LAMBDA(_xlpm.x,_xlpm.x=$O2214))))</f>
        <v>4.9701789264413521E-5</v>
      </c>
      <c r="R2214" s="14">
        <f>$H2214/Q2214</f>
        <v>1</v>
      </c>
      <c r="S2214" s="14" cm="1">
        <f t="array" ref="S2214">SUM(_xlfn._xlws.FILTER($H$2:$H$7117,_xlfn.MAP($P$2:$P$7117,_xlfn.LAMBDA(_xlpm.x,_xlpm.x=$P2214))))</f>
        <v>4.9701789264413521E-5</v>
      </c>
      <c r="T2214" s="14">
        <f>$H2214/S2214</f>
        <v>1</v>
      </c>
      <c r="U2214" s="14">
        <f>_xlfn.LET(_xlpm.freq,F2214,_xlpm.size,M2214+1,_xlpm.F,V2214,LOG(1+_xlpm.freq)*LOG(1+_xlpm.size)*_xlpm.F)</f>
        <v>0.2342468675289098</v>
      </c>
      <c r="V2214" s="14">
        <f>_xlfn.LET(_xlpm.a,T2214,_xlpm.b,R2214,2*_xlpm.a*_xlpm.b/(_xlpm.a+_xlpm.b))</f>
        <v>1</v>
      </c>
      <c r="W2214" s="14">
        <f>_xlfn.LET(_xlpm.p,R2214,_xlpm.q,T2214,LOG(_xlpm.p/_xlpm.q))</f>
        <v>0</v>
      </c>
      <c r="X2214" s="2"/>
      <c r="AC2214" s="2"/>
      <c r="AH2214" s="2"/>
      <c r="AI2214" s="2"/>
    </row>
    <row r="2215" spans="1:35">
      <c r="A2215" s="1" t="str">
        <f>_xlfn.LET(_xlpm.sep," : ",CONCATENATE(O2215,_xlpm.sep,P2215))</f>
        <v>~mbah~ : [mbæ]</v>
      </c>
      <c r="B2215" s="1">
        <f>_xlfn.LET(_xlpm.d,$G2215,_xlpm.k,_xlfn.CONCAT(LEFT(TRIM(B$1),1),"*"),COUNTIF(_xlpm.d,_xlpm.k))</f>
        <v>0</v>
      </c>
      <c r="C2215" s="1">
        <f>_xlfn.LET(_xlpm.d,$G2215,_xlpm.k,_xlfn.CONCAT(LEFT(TRIM(C$1),1),"*"),COUNTIF(_xlpm.d,_xlpm.k))</f>
        <v>1</v>
      </c>
      <c r="D2215" s="1">
        <f>_xlfn.LET(_xlpm.d,$G2215,_xlpm.k,_xlfn.CONCAT(LEFT(TRIM(D$1),1),"*"),COUNTIF(_xlpm.d,_xlpm.k))</f>
        <v>0</v>
      </c>
      <c r="E2215" s="1">
        <f>LOG(F2215+1,10)</f>
        <v>0.30102999566398114</v>
      </c>
      <c r="F2215" s="7">
        <v>1</v>
      </c>
      <c r="G2215" s="9" t="s">
        <v>2456</v>
      </c>
      <c r="H2215" s="4">
        <f>F2215/freq.sum.r6e</f>
        <v>4.9701789264413521E-5</v>
      </c>
      <c r="I2215" s="4" t="str">
        <f>_xlfn.LET(_xlpm.sep,":",_xlpm.w,$G2215,LEFT(_xlpm.w,FIND(_xlpm.sep,_xlpm.w)-1))</f>
        <v>mbæ</v>
      </c>
      <c r="J2215" s="4" t="str">
        <f>_xlfn.LET(_xlpm.sep,":",_xlpm.w,$G2215,RIGHT(_xlpm.w,LEN(_xlpm.w)-FIND(_xlpm.sep,_xlpm.w)))</f>
        <v>mbah</v>
      </c>
      <c r="K2215" s="10">
        <f>_xlfn.LET(_xlpm.w,I2215,LEN(_xlpm.w))</f>
        <v>3</v>
      </c>
      <c r="L2215" s="10">
        <f>_xlfn.LET(_xlpm.w,J2215,LEN(_xlpm.w))</f>
        <v>4</v>
      </c>
      <c r="M2215" s="10">
        <f>_xlfn.LET(_xlpm.a,K2215,_xlpm.b,L2215,MAX(_xlpm.a,_xlpm.b))</f>
        <v>4</v>
      </c>
      <c r="N2215" s="10">
        <f>_xlfn.LET(_xlpm.d,(K2215,L2215),MAX(_xlpm.d)-MIN(_xlpm.d))</f>
        <v>1</v>
      </c>
      <c r="O2215" s="1" t="str">
        <f>_xlfn.LET(_xlpm.sep,":",_xlpm.w,$G2215,_xlfn.CONCAT("~",RIGHT(_xlpm.w,LEN(_xlpm.w)-FIND(_xlpm.sep,_xlpm.w)),"~"))</f>
        <v>~mbah~</v>
      </c>
      <c r="P2215" s="1" t="str">
        <f>_xlfn.LET(_xlpm.sep,":",_xlpm.w,$G2215,_xlfn.CONCAT("[",LEFT(_xlpm.w,FIND(_xlpm.sep,_xlpm.w)-1),"]"))</f>
        <v>[mbæ]</v>
      </c>
      <c r="Q2215" s="14" cm="1">
        <f t="array" ref="Q2215">SUM(_xlfn._xlws.FILTER($H$2:$H$7109,_xlfn.MAP($O$2:$O$7109,_xlfn.LAMBDA(_xlpm.x,_xlpm.x=$O2215))))</f>
        <v>4.9701789264413521E-5</v>
      </c>
      <c r="R2215" s="14">
        <f>$H2215/Q2215</f>
        <v>1</v>
      </c>
      <c r="S2215" s="14" cm="1">
        <f t="array" ref="S2215">SUM(_xlfn._xlws.FILTER($H$2:$H$7109,_xlfn.MAP($P$2:$P$7109,_xlfn.LAMBDA(_xlpm.x,_xlpm.x=$P2215))))</f>
        <v>4.9701789264413521E-5</v>
      </c>
      <c r="T2215" s="14">
        <f>$H2215/S2215</f>
        <v>1</v>
      </c>
      <c r="U2215" s="14">
        <f>_xlfn.LET(_xlpm.freq,F2215,_xlpm.size,M2215+1,_xlpm.F,V2215,LOG(1+_xlpm.freq)*LOG(1+_xlpm.size)*_xlpm.F)</f>
        <v>0.2342468675289098</v>
      </c>
      <c r="V2215" s="14">
        <f>_xlfn.LET(_xlpm.a,T2215,_xlpm.b,R2215,2*_xlpm.a*_xlpm.b/(_xlpm.a+_xlpm.b))</f>
        <v>1</v>
      </c>
      <c r="W2215" s="14">
        <f>_xlfn.LET(_xlpm.p,R2215,_xlpm.q,T2215,LOG(_xlpm.p/_xlpm.q))</f>
        <v>0</v>
      </c>
      <c r="X2215" s="2"/>
      <c r="AC2215" s="2"/>
      <c r="AH2215" s="2"/>
      <c r="AI2215" s="2"/>
    </row>
    <row r="2216" spans="1:35">
      <c r="A2216" s="1" t="str">
        <f>_xlfn.LET(_xlpm.sep," : ",CONCATENATE(O2216,_xlpm.sep,P2216))</f>
        <v>~mboy~ : [mbɔɪ]</v>
      </c>
      <c r="B2216" s="1">
        <f>_xlfn.LET(_xlpm.d,$G2216,_xlpm.k,_xlfn.CONCAT(LEFT(TRIM(B$1),1),"*"),COUNTIF(_xlpm.d,_xlpm.k))</f>
        <v>0</v>
      </c>
      <c r="C2216" s="1">
        <f>_xlfn.LET(_xlpm.d,$G2216,_xlpm.k,_xlfn.CONCAT(LEFT(TRIM(C$1),1),"*"),COUNTIF(_xlpm.d,_xlpm.k))</f>
        <v>1</v>
      </c>
      <c r="D2216" s="1">
        <f>_xlfn.LET(_xlpm.d,$G2216,_xlpm.k,_xlfn.CONCAT(LEFT(TRIM(D$1),1),"*"),COUNTIF(_xlpm.d,_xlpm.k))</f>
        <v>0</v>
      </c>
      <c r="E2216" s="1">
        <f>LOG(F2216+1,10)</f>
        <v>0.30102999566398114</v>
      </c>
      <c r="F2216" s="7">
        <v>1</v>
      </c>
      <c r="G2216" s="9" t="s">
        <v>2502</v>
      </c>
      <c r="H2216" s="4">
        <f>F2216/freq.sum.r6e</f>
        <v>4.9701789264413521E-5</v>
      </c>
      <c r="I2216" s="1" t="str">
        <f>_xlfn.LET(_xlpm.sep,":",_xlpm.w,$G2216,LEFT(_xlpm.w,FIND(_xlpm.sep,_xlpm.w)-1))</f>
        <v>mbɔɪ</v>
      </c>
      <c r="J2216" s="1" t="str">
        <f>_xlfn.LET(_xlpm.sep,":",_xlpm.w,$G2216,RIGHT(_xlpm.w,LEN(_xlpm.w)-FIND(_xlpm.sep,_xlpm.w)))</f>
        <v>mboy</v>
      </c>
      <c r="K2216" s="10">
        <f>_xlfn.LET(_xlpm.w,I2216,LEN(_xlpm.w))</f>
        <v>4</v>
      </c>
      <c r="L2216" s="10">
        <f>_xlfn.LET(_xlpm.w,J2216,LEN(_xlpm.w))</f>
        <v>4</v>
      </c>
      <c r="M2216" s="10">
        <f>_xlfn.LET(_xlpm.a,K2216,_xlpm.b,L2216,MAX(_xlpm.a,_xlpm.b))</f>
        <v>4</v>
      </c>
      <c r="N2216" s="10">
        <f>_xlfn.LET(_xlpm.d,(K2216,L2216),MAX(_xlpm.d)-MIN(_xlpm.d))</f>
        <v>0</v>
      </c>
      <c r="O2216" s="1" t="str">
        <f>_xlfn.LET(_xlpm.sep,":",_xlpm.w,$G2216,_xlfn.CONCAT("~",RIGHT(_xlpm.w,LEN(_xlpm.w)-FIND(_xlpm.sep,_xlpm.w)),"~"))</f>
        <v>~mboy~</v>
      </c>
      <c r="P2216" s="1" t="str">
        <f>_xlfn.LET(_xlpm.sep,":",_xlpm.w,$G2216,_xlfn.CONCAT("[",LEFT(_xlpm.w,FIND(_xlpm.sep,_xlpm.w)-1),"]"))</f>
        <v>[mbɔɪ]</v>
      </c>
      <c r="Q2216" s="14" cm="1">
        <f t="array" ref="Q2216">SUM(_xlfn._xlws.FILTER($H$2:$H$7111,_xlfn.MAP($O$2:$O$7111,_xlfn.LAMBDA(_xlpm.x,_xlpm.x=$O2216))))</f>
        <v>4.9701789264413521E-5</v>
      </c>
      <c r="R2216" s="14">
        <f>$H2216/Q2216</f>
        <v>1</v>
      </c>
      <c r="S2216" s="14" cm="1">
        <f t="array" ref="S2216">SUM(_xlfn._xlws.FILTER($H$2:$H$7111,_xlfn.MAP($P$2:$P$7111,_xlfn.LAMBDA(_xlpm.x,_xlpm.x=$P2216))))</f>
        <v>4.9701789264413521E-5</v>
      </c>
      <c r="T2216" s="14">
        <f>$H2216/S2216</f>
        <v>1</v>
      </c>
      <c r="U2216" s="14">
        <f>_xlfn.LET(_xlpm.freq,F2216,_xlpm.size,M2216+1,_xlpm.F,V2216,LOG(1+_xlpm.freq)*LOG(1+_xlpm.size)*_xlpm.F)</f>
        <v>0.2342468675289098</v>
      </c>
      <c r="V2216" s="14">
        <f>_xlfn.LET(_xlpm.a,T2216,_xlpm.b,R2216,2*_xlpm.a*_xlpm.b/(_xlpm.a+_xlpm.b))</f>
        <v>1</v>
      </c>
      <c r="W2216" s="14">
        <f>_xlfn.LET(_xlpm.p,R2216,_xlpm.q,T2216,LOG(_xlpm.p/_xlpm.q))</f>
        <v>0</v>
      </c>
      <c r="X2216" s="2"/>
      <c r="AC2216" s="2"/>
      <c r="AH2216" s="2"/>
      <c r="AI2216" s="2"/>
    </row>
    <row r="2217" spans="1:35">
      <c r="A2217" s="1" t="str">
        <f>_xlfn.LET(_xlpm.sep," : ",CONCATENATE(O2217,_xlpm.sep,P2217))</f>
        <v>~mpah~ : [mpæ]</v>
      </c>
      <c r="B2217" s="1">
        <f>_xlfn.LET(_xlpm.d,$G2217,_xlpm.k,_xlfn.CONCAT(LEFT(TRIM(B$1),1),"*"),COUNTIF(_xlpm.d,_xlpm.k))</f>
        <v>0</v>
      </c>
      <c r="C2217" s="1">
        <f>_xlfn.LET(_xlpm.d,$G2217,_xlpm.k,_xlfn.CONCAT(LEFT(TRIM(C$1),1),"*"),COUNTIF(_xlpm.d,_xlpm.k))</f>
        <v>1</v>
      </c>
      <c r="D2217" s="1">
        <f>_xlfn.LET(_xlpm.d,$G2217,_xlpm.k,_xlfn.CONCAT(LEFT(TRIM(D$1),1),"*"),COUNTIF(_xlpm.d,_xlpm.k))</f>
        <v>0</v>
      </c>
      <c r="E2217" s="1">
        <f>LOG(F2217+1,10)</f>
        <v>0.30102999566398114</v>
      </c>
      <c r="F2217" s="7">
        <v>1</v>
      </c>
      <c r="G2217" s="9" t="s">
        <v>2578</v>
      </c>
      <c r="H2217" s="4">
        <f>F2217/freq.sum.r6e</f>
        <v>4.9701789264413521E-5</v>
      </c>
      <c r="I2217" s="1" t="str">
        <f>_xlfn.LET(_xlpm.sep,":",_xlpm.w,$G2217,LEFT(_xlpm.w,FIND(_xlpm.sep,_xlpm.w)-1))</f>
        <v>mpæ</v>
      </c>
      <c r="J2217" s="1" t="str">
        <f>_xlfn.LET(_xlpm.sep,":",_xlpm.w,$G2217,RIGHT(_xlpm.w,LEN(_xlpm.w)-FIND(_xlpm.sep,_xlpm.w)))</f>
        <v>mpah</v>
      </c>
      <c r="K2217" s="10">
        <f>_xlfn.LET(_xlpm.w,I2217,LEN(_xlpm.w))</f>
        <v>3</v>
      </c>
      <c r="L2217" s="10">
        <f>_xlfn.LET(_xlpm.w,J2217,LEN(_xlpm.w))</f>
        <v>4</v>
      </c>
      <c r="M2217" s="10">
        <f>_xlfn.LET(_xlpm.a,K2217,_xlpm.b,L2217,MAX(_xlpm.a,_xlpm.b))</f>
        <v>4</v>
      </c>
      <c r="N2217" s="10">
        <f>_xlfn.LET(_xlpm.d,(K2217,L2217),MAX(_xlpm.d)-MIN(_xlpm.d))</f>
        <v>1</v>
      </c>
      <c r="O2217" s="1" t="str">
        <f>_xlfn.LET(_xlpm.sep,":",_xlpm.w,$G2217,_xlfn.CONCAT("~",RIGHT(_xlpm.w,LEN(_xlpm.w)-FIND(_xlpm.sep,_xlpm.w)),"~"))</f>
        <v>~mpah~</v>
      </c>
      <c r="P2217" s="1" t="str">
        <f>_xlfn.LET(_xlpm.sep,":",_xlpm.w,$G2217,_xlfn.CONCAT("[",LEFT(_xlpm.w,FIND(_xlpm.sep,_xlpm.w)-1),"]"))</f>
        <v>[mpæ]</v>
      </c>
      <c r="Q2217" s="14" cm="1">
        <f t="array" ref="Q2217">SUM(_xlfn._xlws.FILTER($H$2:$H$7117,_xlfn.MAP($O$2:$O$7117,_xlfn.LAMBDA(_xlpm.x,_xlpm.x=$O2217))))</f>
        <v>4.9701789264413521E-5</v>
      </c>
      <c r="R2217" s="14">
        <f>$H2217/Q2217</f>
        <v>1</v>
      </c>
      <c r="S2217" s="14" cm="1">
        <f t="array" ref="S2217">SUM(_xlfn._xlws.FILTER($H$2:$H$7117,_xlfn.MAP($P$2:$P$7117,_xlfn.LAMBDA(_xlpm.x,_xlpm.x=$P2217))))</f>
        <v>4.9701789264413521E-5</v>
      </c>
      <c r="T2217" s="14">
        <f>$H2217/S2217</f>
        <v>1</v>
      </c>
      <c r="U2217" s="14">
        <f>_xlfn.LET(_xlpm.freq,F2217,_xlpm.size,M2217+1,_xlpm.F,V2217,LOG(1+_xlpm.freq)*LOG(1+_xlpm.size)*_xlpm.F)</f>
        <v>0.2342468675289098</v>
      </c>
      <c r="V2217" s="14">
        <f>_xlfn.LET(_xlpm.a,T2217,_xlpm.b,R2217,2*_xlpm.a*_xlpm.b/(_xlpm.a+_xlpm.b))</f>
        <v>1</v>
      </c>
      <c r="W2217" s="14">
        <f>_xlfn.LET(_xlpm.p,R2217,_xlpm.q,T2217,LOG(_xlpm.p/_xlpm.q))</f>
        <v>0</v>
      </c>
      <c r="X2217" s="2"/>
      <c r="AC2217" s="2"/>
      <c r="AH2217" s="2"/>
      <c r="AI2217" s="2"/>
    </row>
    <row r="2218" spans="1:35">
      <c r="A2218" s="1" t="str">
        <f>_xlfn.LET(_xlpm.sep," : ",CONCATENATE(O2218,_xlpm.sep,P2218))</f>
        <v>~phah~ : [phæ]</v>
      </c>
      <c r="B2218" s="1">
        <f>_xlfn.LET(_xlpm.d,$G2218,_xlpm.k,_xlfn.CONCAT(LEFT(TRIM(B$1),1),"*"),COUNTIF(_xlpm.d,_xlpm.k))</f>
        <v>0</v>
      </c>
      <c r="C2218" s="1">
        <f>_xlfn.LET(_xlpm.d,$G2218,_xlpm.k,_xlfn.CONCAT(LEFT(TRIM(C$1),1),"*"),COUNTIF(_xlpm.d,_xlpm.k))</f>
        <v>0</v>
      </c>
      <c r="D2218" s="1">
        <f>_xlfn.LET(_xlpm.d,$G2218,_xlpm.k,_xlfn.CONCAT(LEFT(TRIM(D$1),1),"*"),COUNTIF(_xlpm.d,_xlpm.k))</f>
        <v>0</v>
      </c>
      <c r="E2218" s="1">
        <f>LOG(F2218+1,10)</f>
        <v>0.30102999566398114</v>
      </c>
      <c r="F2218" s="7">
        <v>1</v>
      </c>
      <c r="G2218" s="9" t="s">
        <v>3568</v>
      </c>
      <c r="H2218" s="4">
        <f>F2218/freq.sum.r6e</f>
        <v>4.9701789264413521E-5</v>
      </c>
      <c r="I2218" s="1" t="str">
        <f>_xlfn.LET(_xlpm.sep,":",_xlpm.w,$G2218,LEFT(_xlpm.w,FIND(_xlpm.sep,_xlpm.w)-1))</f>
        <v>phæ</v>
      </c>
      <c r="J2218" s="1" t="str">
        <f>_xlfn.LET(_xlpm.sep,":",_xlpm.w,$G2218,RIGHT(_xlpm.w,LEN(_xlpm.w)-FIND(_xlpm.sep,_xlpm.w)))</f>
        <v>phah</v>
      </c>
      <c r="K2218" s="10">
        <f>_xlfn.LET(_xlpm.w,I2218,LEN(_xlpm.w))</f>
        <v>3</v>
      </c>
      <c r="L2218" s="10">
        <f>_xlfn.LET(_xlpm.w,J2218,LEN(_xlpm.w))</f>
        <v>4</v>
      </c>
      <c r="M2218" s="10">
        <f>_xlfn.LET(_xlpm.a,K2218,_xlpm.b,L2218,MAX(_xlpm.a,_xlpm.b))</f>
        <v>4</v>
      </c>
      <c r="N2218" s="10">
        <f>_xlfn.LET(_xlpm.d,(K2218,L2218),MAX(_xlpm.d)-MIN(_xlpm.d))</f>
        <v>1</v>
      </c>
      <c r="O2218" s="1" t="str">
        <f>_xlfn.LET(_xlpm.sep,":",_xlpm.w,$G2218,_xlfn.CONCAT("~",RIGHT(_xlpm.w,LEN(_xlpm.w)-FIND(_xlpm.sep,_xlpm.w)),"~"))</f>
        <v>~phah~</v>
      </c>
      <c r="P2218" s="1" t="str">
        <f>_xlfn.LET(_xlpm.sep,":",_xlpm.w,$G2218,_xlfn.CONCAT("[",LEFT(_xlpm.w,FIND(_xlpm.sep,_xlpm.w)-1),"]"))</f>
        <v>[phæ]</v>
      </c>
      <c r="Q2218" s="14" cm="1">
        <f t="array" ref="Q2218">SUM(_xlfn._xlws.FILTER($H$2:$H$7111,_xlfn.MAP($O$2:$O$7111,_xlfn.LAMBDA(_xlpm.x,_xlpm.x=$O2218))))</f>
        <v>4.9701789264413521E-5</v>
      </c>
      <c r="R2218" s="14">
        <f>$H2218/Q2218</f>
        <v>1</v>
      </c>
      <c r="S2218" s="14" cm="1">
        <f t="array" ref="S2218">SUM(_xlfn._xlws.FILTER($H$2:$H$7111,_xlfn.MAP($P$2:$P$7111,_xlfn.LAMBDA(_xlpm.x,_xlpm.x=$P2218))))</f>
        <v>4.9701789264413521E-5</v>
      </c>
      <c r="T2218" s="14">
        <f>$H2218/S2218</f>
        <v>1</v>
      </c>
      <c r="U2218" s="14">
        <f>_xlfn.LET(_xlpm.freq,F2218,_xlpm.size,M2218+1,_xlpm.F,V2218,LOG(1+_xlpm.freq)*LOG(1+_xlpm.size)*_xlpm.F)</f>
        <v>0.2342468675289098</v>
      </c>
      <c r="V2218" s="14">
        <f>_xlfn.LET(_xlpm.a,T2218,_xlpm.b,R2218,2*_xlpm.a*_xlpm.b/(_xlpm.a+_xlpm.b))</f>
        <v>1</v>
      </c>
      <c r="W2218" s="14">
        <f>_xlfn.LET(_xlpm.p,R2218,_xlpm.q,T2218,LOG(_xlpm.p/_xlpm.q))</f>
        <v>0</v>
      </c>
      <c r="X2218" s="2"/>
      <c r="AC2218" s="2"/>
      <c r="AH2218" s="2"/>
      <c r="AI2218" s="2"/>
    </row>
    <row r="2219" spans="1:35">
      <c r="A2219" s="1" t="str">
        <f>_xlfn.LET(_xlpm.sep," : ",CONCATENATE(O2219,_xlpm.sep,P2219))</f>
        <v>~prah~ : [pɹæ]</v>
      </c>
      <c r="B2219" s="1">
        <f>_xlfn.LET(_xlpm.d,$G2219,_xlpm.k,_xlfn.CONCAT(LEFT(TRIM(B$1),1),"*"),COUNTIF(_xlpm.d,_xlpm.k))</f>
        <v>0</v>
      </c>
      <c r="C2219" s="1">
        <f>_xlfn.LET(_xlpm.d,$G2219,_xlpm.k,_xlfn.CONCAT(LEFT(TRIM(C$1),1),"*"),COUNTIF(_xlpm.d,_xlpm.k))</f>
        <v>0</v>
      </c>
      <c r="D2219" s="1">
        <f>_xlfn.LET(_xlpm.d,$G2219,_xlpm.k,_xlfn.CONCAT(LEFT(TRIM(D$1),1),"*"),COUNTIF(_xlpm.d,_xlpm.k))</f>
        <v>0</v>
      </c>
      <c r="E2219" s="1">
        <f>LOG(F2219+1,10)</f>
        <v>0.30102999566398114</v>
      </c>
      <c r="F2219" s="7">
        <v>1</v>
      </c>
      <c r="G2219" s="9" t="s">
        <v>3812</v>
      </c>
      <c r="H2219" s="4">
        <f>F2219/freq.sum.r6e</f>
        <v>4.9701789264413521E-5</v>
      </c>
      <c r="I2219" s="1" t="str">
        <f>_xlfn.LET(_xlpm.sep,":",_xlpm.w,$G2219,LEFT(_xlpm.w,FIND(_xlpm.sep,_xlpm.w)-1))</f>
        <v>pɹæ</v>
      </c>
      <c r="J2219" s="1" t="str">
        <f>_xlfn.LET(_xlpm.sep,":",_xlpm.w,$G2219,RIGHT(_xlpm.w,LEN(_xlpm.w)-FIND(_xlpm.sep,_xlpm.w)))</f>
        <v>prah</v>
      </c>
      <c r="K2219" s="10">
        <f>_xlfn.LET(_xlpm.w,I2219,LEN(_xlpm.w))</f>
        <v>3</v>
      </c>
      <c r="L2219" s="10">
        <f>_xlfn.LET(_xlpm.w,J2219,LEN(_xlpm.w))</f>
        <v>4</v>
      </c>
      <c r="M2219" s="10">
        <f>_xlfn.LET(_xlpm.a,K2219,_xlpm.b,L2219,MAX(_xlpm.a,_xlpm.b))</f>
        <v>4</v>
      </c>
      <c r="N2219" s="10">
        <f>_xlfn.LET(_xlpm.d,(K2219,L2219),MAX(_xlpm.d)-MIN(_xlpm.d))</f>
        <v>1</v>
      </c>
      <c r="O2219" s="1" t="str">
        <f>_xlfn.LET(_xlpm.sep,":",_xlpm.w,$G2219,_xlfn.CONCAT("~",RIGHT(_xlpm.w,LEN(_xlpm.w)-FIND(_xlpm.sep,_xlpm.w)),"~"))</f>
        <v>~prah~</v>
      </c>
      <c r="P2219" s="1" t="str">
        <f>_xlfn.LET(_xlpm.sep,":",_xlpm.w,$G2219,_xlfn.CONCAT("[",LEFT(_xlpm.w,FIND(_xlpm.sep,_xlpm.w)-1),"]"))</f>
        <v>[pɹæ]</v>
      </c>
      <c r="Q2219" s="14" cm="1">
        <f t="array" ref="Q2219">SUM(_xlfn._xlws.FILTER($H$2:$H$7117,_xlfn.MAP($O$2:$O$7117,_xlfn.LAMBDA(_xlpm.x,_xlpm.x=$O2219))))</f>
        <v>4.9701789264413521E-5</v>
      </c>
      <c r="R2219" s="14">
        <f>$H2219/Q2219</f>
        <v>1</v>
      </c>
      <c r="S2219" s="14" cm="1">
        <f t="array" ref="S2219">SUM(_xlfn._xlws.FILTER($H$2:$H$7117,_xlfn.MAP($P$2:$P$7117,_xlfn.LAMBDA(_xlpm.x,_xlpm.x=$P2219))))</f>
        <v>4.9701789264413521E-5</v>
      </c>
      <c r="T2219" s="14">
        <f>$H2219/S2219</f>
        <v>1</v>
      </c>
      <c r="U2219" s="14">
        <f>_xlfn.LET(_xlpm.freq,F2219,_xlpm.size,M2219+1,_xlpm.F,V2219,LOG(1+_xlpm.freq)*LOG(1+_xlpm.size)*_xlpm.F)</f>
        <v>0.2342468675289098</v>
      </c>
      <c r="V2219" s="14">
        <f>_xlfn.LET(_xlpm.a,T2219,_xlpm.b,R2219,2*_xlpm.a*_xlpm.b/(_xlpm.a+_xlpm.b))</f>
        <v>1</v>
      </c>
      <c r="W2219" s="14">
        <f>_xlfn.LET(_xlpm.p,R2219,_xlpm.q,T2219,LOG(_xlpm.p/_xlpm.q))</f>
        <v>0</v>
      </c>
      <c r="X2219" s="2"/>
      <c r="AC2219" s="2"/>
      <c r="AH2219" s="2"/>
      <c r="AI2219" s="2"/>
    </row>
    <row r="2220" spans="1:35">
      <c r="A2220" s="1" t="str">
        <f>_xlfn.LET(_xlpm.sep," : ",CONCATENATE(O2220,_xlpm.sep,P2220))</f>
        <v>~sfah~ : [sfæ]</v>
      </c>
      <c r="B2220" s="1">
        <f>_xlfn.LET(_xlpm.d,$G2220,_xlpm.k,_xlfn.CONCAT(LEFT(TRIM(B$1),1),"*"),COUNTIF(_xlpm.d,_xlpm.k))</f>
        <v>0</v>
      </c>
      <c r="C2220" s="1">
        <f>_xlfn.LET(_xlpm.d,$G2220,_xlpm.k,_xlfn.CONCAT(LEFT(TRIM(C$1),1),"*"),COUNTIF(_xlpm.d,_xlpm.k))</f>
        <v>0</v>
      </c>
      <c r="D2220" s="1">
        <f>_xlfn.LET(_xlpm.d,$G2220,_xlpm.k,_xlfn.CONCAT(LEFT(TRIM(D$1),1),"*"),COUNTIF(_xlpm.d,_xlpm.k))</f>
        <v>0</v>
      </c>
      <c r="E2220" s="1">
        <f>LOG(F2220+1,10)</f>
        <v>0.30102999566398114</v>
      </c>
      <c r="F2220" s="7">
        <v>1</v>
      </c>
      <c r="G2220" s="9" t="s">
        <v>3943</v>
      </c>
      <c r="H2220" s="4">
        <f>F2220/freq.sum.r6e</f>
        <v>4.9701789264413521E-5</v>
      </c>
      <c r="I2220" s="4" t="str">
        <f>_xlfn.LET(_xlpm.sep,":",_xlpm.w,$G2220,LEFT(_xlpm.w,FIND(_xlpm.sep,_xlpm.w)-1))</f>
        <v>sfæ</v>
      </c>
      <c r="J2220" s="4" t="str">
        <f>_xlfn.LET(_xlpm.sep,":",_xlpm.w,$G2220,RIGHT(_xlpm.w,LEN(_xlpm.w)-FIND(_xlpm.sep,_xlpm.w)))</f>
        <v>sfah</v>
      </c>
      <c r="K2220" s="10">
        <f>_xlfn.LET(_xlpm.w,I2220,LEN(_xlpm.w))</f>
        <v>3</v>
      </c>
      <c r="L2220" s="10">
        <f>_xlfn.LET(_xlpm.w,J2220,LEN(_xlpm.w))</f>
        <v>4</v>
      </c>
      <c r="M2220" s="10">
        <f>_xlfn.LET(_xlpm.a,K2220,_xlpm.b,L2220,MAX(_xlpm.a,_xlpm.b))</f>
        <v>4</v>
      </c>
      <c r="N2220" s="10">
        <f>_xlfn.LET(_xlpm.d,(K2220,L2220),MAX(_xlpm.d)-MIN(_xlpm.d))</f>
        <v>1</v>
      </c>
      <c r="O2220" s="1" t="str">
        <f>_xlfn.LET(_xlpm.sep,":",_xlpm.w,$G2220,_xlfn.CONCAT("~",RIGHT(_xlpm.w,LEN(_xlpm.w)-FIND(_xlpm.sep,_xlpm.w)),"~"))</f>
        <v>~sfah~</v>
      </c>
      <c r="P2220" s="1" t="str">
        <f>_xlfn.LET(_xlpm.sep,":",_xlpm.w,$G2220,_xlfn.CONCAT("[",LEFT(_xlpm.w,FIND(_xlpm.sep,_xlpm.w)-1),"]"))</f>
        <v>[sfæ]</v>
      </c>
      <c r="Q2220" s="14" cm="1">
        <f t="array" ref="Q2220">SUM(_xlfn._xlws.FILTER($H$2:$H$7109,_xlfn.MAP($O$2:$O$7109,_xlfn.LAMBDA(_xlpm.x,_xlpm.x=$O2220))))</f>
        <v>4.9701789264413521E-5</v>
      </c>
      <c r="R2220" s="14">
        <f>$H2220/Q2220</f>
        <v>1</v>
      </c>
      <c r="S2220" s="14" cm="1">
        <f t="array" ref="S2220">SUM(_xlfn._xlws.FILTER($H$2:$H$7109,_xlfn.MAP($P$2:$P$7109,_xlfn.LAMBDA(_xlpm.x,_xlpm.x=$P2220))))</f>
        <v>4.9701789264413521E-5</v>
      </c>
      <c r="T2220" s="14">
        <f>$H2220/S2220</f>
        <v>1</v>
      </c>
      <c r="U2220" s="14">
        <f>_xlfn.LET(_xlpm.freq,F2220,_xlpm.size,M2220+1,_xlpm.F,V2220,LOG(1+_xlpm.freq)*LOG(1+_xlpm.size)*_xlpm.F)</f>
        <v>0.2342468675289098</v>
      </c>
      <c r="V2220" s="14">
        <f>_xlfn.LET(_xlpm.a,T2220,_xlpm.b,R2220,2*_xlpm.a*_xlpm.b/(_xlpm.a+_xlpm.b))</f>
        <v>1</v>
      </c>
      <c r="W2220" s="14">
        <f>_xlfn.LET(_xlpm.p,R2220,_xlpm.q,T2220,LOG(_xlpm.p/_xlpm.q))</f>
        <v>0</v>
      </c>
      <c r="X2220" s="2"/>
      <c r="AC2220" s="2"/>
      <c r="AH2220" s="2"/>
      <c r="AI2220" s="2"/>
    </row>
    <row r="2221" spans="1:35">
      <c r="A2221" s="1" t="str">
        <f>_xlfn.LET(_xlpm.sep," : ",CONCATENATE(O2221,_xlpm.sep,P2221))</f>
        <v>~choi~ : [tʃɔɪ]</v>
      </c>
      <c r="B2221" s="1">
        <f>_xlfn.LET(_xlpm.d,$G2221,_xlpm.k,_xlfn.CONCAT(LEFT(TRIM(B$1),1),"*"),COUNTIF(_xlpm.d,_xlpm.k))</f>
        <v>0</v>
      </c>
      <c r="C2221" s="1">
        <f>_xlfn.LET(_xlpm.d,$G2221,_xlpm.k,_xlfn.CONCAT(LEFT(TRIM(C$1),1),"*"),COUNTIF(_xlpm.d,_xlpm.k))</f>
        <v>0</v>
      </c>
      <c r="D2221" s="1">
        <f>_xlfn.LET(_xlpm.d,$G2221,_xlpm.k,_xlfn.CONCAT(LEFT(TRIM(D$1),1),"*"),COUNTIF(_xlpm.d,_xlpm.k))</f>
        <v>0</v>
      </c>
      <c r="E2221" s="1">
        <f>LOG(F2221+1,10)</f>
        <v>0.30102999566398114</v>
      </c>
      <c r="F2221" s="7">
        <v>1</v>
      </c>
      <c r="G2221" s="9" t="s">
        <v>5073</v>
      </c>
      <c r="H2221" s="4">
        <f>F2221/freq.sum.r6e</f>
        <v>4.9701789264413521E-5</v>
      </c>
      <c r="I2221" s="1" t="str">
        <f>_xlfn.LET(_xlpm.sep,":",_xlpm.w,$G2221,LEFT(_xlpm.w,FIND(_xlpm.sep,_xlpm.w)-1))</f>
        <v>tʃɔɪ</v>
      </c>
      <c r="J2221" s="1" t="str">
        <f>_xlfn.LET(_xlpm.sep,":",_xlpm.w,$G2221,RIGHT(_xlpm.w,LEN(_xlpm.w)-FIND(_xlpm.sep,_xlpm.w)))</f>
        <v>choi</v>
      </c>
      <c r="K2221" s="10">
        <f>_xlfn.LET(_xlpm.w,I2221,LEN(_xlpm.w))</f>
        <v>4</v>
      </c>
      <c r="L2221" s="10">
        <f>_xlfn.LET(_xlpm.w,J2221,LEN(_xlpm.w))</f>
        <v>4</v>
      </c>
      <c r="M2221" s="10">
        <f>_xlfn.LET(_xlpm.a,K2221,_xlpm.b,L2221,MAX(_xlpm.a,_xlpm.b))</f>
        <v>4</v>
      </c>
      <c r="N2221" s="10">
        <f>_xlfn.LET(_xlpm.d,(K2221,L2221),MAX(_xlpm.d)-MIN(_xlpm.d))</f>
        <v>0</v>
      </c>
      <c r="O2221" s="1" t="str">
        <f>_xlfn.LET(_xlpm.sep,":",_xlpm.w,$G2221,_xlfn.CONCAT("~",RIGHT(_xlpm.w,LEN(_xlpm.w)-FIND(_xlpm.sep,_xlpm.w)),"~"))</f>
        <v>~choi~</v>
      </c>
      <c r="P2221" s="1" t="str">
        <f>_xlfn.LET(_xlpm.sep,":",_xlpm.w,$G2221,_xlfn.CONCAT("[",LEFT(_xlpm.w,FIND(_xlpm.sep,_xlpm.w)-1),"]"))</f>
        <v>[tʃɔɪ]</v>
      </c>
      <c r="Q2221" s="14" cm="1">
        <f t="array" ref="Q2221">SUM(_xlfn._xlws.FILTER($H$2:$H$7117,_xlfn.MAP($O$2:$O$7117,_xlfn.LAMBDA(_xlpm.x,_xlpm.x=$O2221))))</f>
        <v>4.9701789264413521E-5</v>
      </c>
      <c r="R2221" s="14">
        <f>$H2221/Q2221</f>
        <v>1</v>
      </c>
      <c r="S2221" s="14" cm="1">
        <f t="array" ref="S2221">SUM(_xlfn._xlws.FILTER($H$2:$H$7117,_xlfn.MAP($P$2:$P$7117,_xlfn.LAMBDA(_xlpm.x,_xlpm.x=$P2221))))</f>
        <v>4.9701789264413521E-5</v>
      </c>
      <c r="T2221" s="14">
        <f>$H2221/S2221</f>
        <v>1</v>
      </c>
      <c r="U2221" s="14">
        <f>_xlfn.LET(_xlpm.freq,F2221,_xlpm.size,M2221+1,_xlpm.F,V2221,LOG(1+_xlpm.freq)*LOG(1+_xlpm.size)*_xlpm.F)</f>
        <v>0.2342468675289098</v>
      </c>
      <c r="V2221" s="14">
        <f>_xlfn.LET(_xlpm.a,T2221,_xlpm.b,R2221,2*_xlpm.a*_xlpm.b/(_xlpm.a+_xlpm.b))</f>
        <v>1</v>
      </c>
      <c r="W2221" s="14">
        <f>_xlfn.LET(_xlpm.p,R2221,_xlpm.q,T2221,LOG(_xlpm.p/_xlpm.q))</f>
        <v>0</v>
      </c>
      <c r="X2221" s="2"/>
      <c r="AC2221" s="2"/>
      <c r="AH2221" s="2"/>
      <c r="AI2221" s="2"/>
    </row>
    <row r="2222" spans="1:35">
      <c r="A2222" s="1" t="str">
        <f>_xlfn.LET(_xlpm.sep," : ",CONCATENATE(O2222,_xlpm.sep,P2222))</f>
        <v>~rhah~ : [ɹhæ]</v>
      </c>
      <c r="B2222" s="1">
        <f>_xlfn.LET(_xlpm.d,$G2222,_xlpm.k,_xlfn.CONCAT(LEFT(TRIM(B$1),1),"*"),COUNTIF(_xlpm.d,_xlpm.k))</f>
        <v>1</v>
      </c>
      <c r="C2222" s="1">
        <f>_xlfn.LET(_xlpm.d,$G2222,_xlpm.k,_xlfn.CONCAT(LEFT(TRIM(C$1),1),"*"),COUNTIF(_xlpm.d,_xlpm.k))</f>
        <v>0</v>
      </c>
      <c r="D2222" s="1">
        <f>_xlfn.LET(_xlpm.d,$G2222,_xlpm.k,_xlfn.CONCAT(LEFT(TRIM(D$1),1),"*"),COUNTIF(_xlpm.d,_xlpm.k))</f>
        <v>0</v>
      </c>
      <c r="E2222" s="1">
        <f>LOG(F2222+1,10)</f>
        <v>0.30102999566398114</v>
      </c>
      <c r="F2222" s="7">
        <v>1</v>
      </c>
      <c r="G2222" s="9" t="s">
        <v>5843</v>
      </c>
      <c r="H2222" s="4">
        <f>F2222/freq.sum.r6e</f>
        <v>4.9701789264413521E-5</v>
      </c>
      <c r="I2222" s="4" t="str">
        <f>_xlfn.LET(_xlpm.sep,":",_xlpm.w,$G2222,LEFT(_xlpm.w,FIND(_xlpm.sep,_xlpm.w)-1))</f>
        <v>ɹhæ</v>
      </c>
      <c r="J2222" s="4" t="str">
        <f>_xlfn.LET(_xlpm.sep,":",_xlpm.w,$G2222,RIGHT(_xlpm.w,LEN(_xlpm.w)-FIND(_xlpm.sep,_xlpm.w)))</f>
        <v>rhah</v>
      </c>
      <c r="K2222" s="10">
        <f>_xlfn.LET(_xlpm.w,I2222,LEN(_xlpm.w))</f>
        <v>3</v>
      </c>
      <c r="L2222" s="10">
        <f>_xlfn.LET(_xlpm.w,J2222,LEN(_xlpm.w))</f>
        <v>4</v>
      </c>
      <c r="M2222" s="10">
        <f>_xlfn.LET(_xlpm.a,K2222,_xlpm.b,L2222,MAX(_xlpm.a,_xlpm.b))</f>
        <v>4</v>
      </c>
      <c r="N2222" s="10">
        <f>_xlfn.LET(_xlpm.d,(K2222,L2222),MAX(_xlpm.d)-MIN(_xlpm.d))</f>
        <v>1</v>
      </c>
      <c r="O2222" s="1" t="str">
        <f>_xlfn.LET(_xlpm.sep,":",_xlpm.w,$G2222,_xlfn.CONCAT("~",RIGHT(_xlpm.w,LEN(_xlpm.w)-FIND(_xlpm.sep,_xlpm.w)),"~"))</f>
        <v>~rhah~</v>
      </c>
      <c r="P2222" s="1" t="str">
        <f>_xlfn.LET(_xlpm.sep,":",_xlpm.w,$G2222,_xlfn.CONCAT("[",LEFT(_xlpm.w,FIND(_xlpm.sep,_xlpm.w)-1),"]"))</f>
        <v>[ɹhæ]</v>
      </c>
      <c r="Q2222" s="14" cm="1">
        <f t="array" ref="Q2222">SUM(_xlfn._xlws.FILTER($H$2:$H$7109,_xlfn.MAP($O$2:$O$7109,_xlfn.LAMBDA(_xlpm.x,_xlpm.x=$O2222))))</f>
        <v>4.9701789264413521E-5</v>
      </c>
      <c r="R2222" s="14">
        <f>$H2222/Q2222</f>
        <v>1</v>
      </c>
      <c r="S2222" s="14" cm="1">
        <f t="array" ref="S2222">SUM(_xlfn._xlws.FILTER($H$2:$H$7109,_xlfn.MAP($P$2:$P$7109,_xlfn.LAMBDA(_xlpm.x,_xlpm.x=$P2222))))</f>
        <v>4.9701789264413521E-5</v>
      </c>
      <c r="T2222" s="14">
        <f>$H2222/S2222</f>
        <v>1</v>
      </c>
      <c r="U2222" s="14">
        <f>_xlfn.LET(_xlpm.freq,F2222,_xlpm.size,M2222+1,_xlpm.F,V2222,LOG(1+_xlpm.freq)*LOG(1+_xlpm.size)*_xlpm.F)</f>
        <v>0.2342468675289098</v>
      </c>
      <c r="V2222" s="14">
        <f>_xlfn.LET(_xlpm.a,T2222,_xlpm.b,R2222,2*_xlpm.a*_xlpm.b/(_xlpm.a+_xlpm.b))</f>
        <v>1</v>
      </c>
      <c r="W2222" s="14">
        <f>_xlfn.LET(_xlpm.p,R2222,_xlpm.q,T2222,LOG(_xlpm.p/_xlpm.q))</f>
        <v>0</v>
      </c>
      <c r="X2222" s="2"/>
      <c r="AC2222" s="2"/>
      <c r="AH2222" s="2"/>
      <c r="AI2222" s="2"/>
    </row>
    <row r="2223" spans="1:35">
      <c r="A2223" s="1" t="str">
        <f>_xlfn.LET(_xlpm.sep," : ",CONCATENATE(O2223,_xlpm.sep,P2223))</f>
        <v>~rlah~ : [ɹlæ]</v>
      </c>
      <c r="B2223" s="1">
        <f>_xlfn.LET(_xlpm.d,$G2223,_xlpm.k,_xlfn.CONCAT(LEFT(TRIM(B$1),1),"*"),COUNTIF(_xlpm.d,_xlpm.k))</f>
        <v>1</v>
      </c>
      <c r="C2223" s="1">
        <f>_xlfn.LET(_xlpm.d,$G2223,_xlpm.k,_xlfn.CONCAT(LEFT(TRIM(C$1),1),"*"),COUNTIF(_xlpm.d,_xlpm.k))</f>
        <v>0</v>
      </c>
      <c r="D2223" s="1">
        <f>_xlfn.LET(_xlpm.d,$G2223,_xlpm.k,_xlfn.CONCAT(LEFT(TRIM(D$1),1),"*"),COUNTIF(_xlpm.d,_xlpm.k))</f>
        <v>0</v>
      </c>
      <c r="E2223" s="1">
        <f>LOG(F2223+1,10)</f>
        <v>0.30102999566398114</v>
      </c>
      <c r="F2223" s="7">
        <v>1</v>
      </c>
      <c r="G2223" s="9" t="s">
        <v>5965</v>
      </c>
      <c r="H2223" s="4">
        <f>F2223/freq.sum.r6e</f>
        <v>4.9701789264413521E-5</v>
      </c>
      <c r="I2223" s="4" t="str">
        <f>_xlfn.LET(_xlpm.sep,":",_xlpm.w,$G2223,LEFT(_xlpm.w,FIND(_xlpm.sep,_xlpm.w)-1))</f>
        <v>ɹlæ</v>
      </c>
      <c r="J2223" s="4" t="str">
        <f>_xlfn.LET(_xlpm.sep,":",_xlpm.w,$G2223,RIGHT(_xlpm.w,LEN(_xlpm.w)-FIND(_xlpm.sep,_xlpm.w)))</f>
        <v>rlah</v>
      </c>
      <c r="K2223" s="10">
        <f>_xlfn.LET(_xlpm.w,I2223,LEN(_xlpm.w))</f>
        <v>3</v>
      </c>
      <c r="L2223" s="10">
        <f>_xlfn.LET(_xlpm.w,J2223,LEN(_xlpm.w))</f>
        <v>4</v>
      </c>
      <c r="M2223" s="10">
        <f>_xlfn.LET(_xlpm.a,K2223,_xlpm.b,L2223,MAX(_xlpm.a,_xlpm.b))</f>
        <v>4</v>
      </c>
      <c r="N2223" s="10">
        <f>_xlfn.LET(_xlpm.d,(K2223,L2223),MAX(_xlpm.d)-MIN(_xlpm.d))</f>
        <v>1</v>
      </c>
      <c r="O2223" s="1" t="str">
        <f>_xlfn.LET(_xlpm.sep,":",_xlpm.w,$G2223,_xlfn.CONCAT("~",RIGHT(_xlpm.w,LEN(_xlpm.w)-FIND(_xlpm.sep,_xlpm.w)),"~"))</f>
        <v>~rlah~</v>
      </c>
      <c r="P2223" s="1" t="str">
        <f>_xlfn.LET(_xlpm.sep,":",_xlpm.w,$G2223,_xlfn.CONCAT("[",LEFT(_xlpm.w,FIND(_xlpm.sep,_xlpm.w)-1),"]"))</f>
        <v>[ɹlæ]</v>
      </c>
      <c r="Q2223" s="14" cm="1">
        <f t="array" ref="Q2223">SUM(_xlfn._xlws.FILTER($H$2:$H$7109,_xlfn.MAP($O$2:$O$7109,_xlfn.LAMBDA(_xlpm.x,_xlpm.x=$O2223))))</f>
        <v>4.9701789264413521E-5</v>
      </c>
      <c r="R2223" s="14">
        <f>$H2223/Q2223</f>
        <v>1</v>
      </c>
      <c r="S2223" s="14" cm="1">
        <f t="array" ref="S2223">SUM(_xlfn._xlws.FILTER($H$2:$H$7109,_xlfn.MAP($P$2:$P$7109,_xlfn.LAMBDA(_xlpm.x,_xlpm.x=$P2223))))</f>
        <v>4.9701789264413521E-5</v>
      </c>
      <c r="T2223" s="14">
        <f>$H2223/S2223</f>
        <v>1</v>
      </c>
      <c r="U2223" s="14">
        <f>_xlfn.LET(_xlpm.freq,F2223,_xlpm.size,M2223+1,_xlpm.F,V2223,LOG(1+_xlpm.freq)*LOG(1+_xlpm.size)*_xlpm.F)</f>
        <v>0.2342468675289098</v>
      </c>
      <c r="V2223" s="14">
        <f>_xlfn.LET(_xlpm.a,T2223,_xlpm.b,R2223,2*_xlpm.a*_xlpm.b/(_xlpm.a+_xlpm.b))</f>
        <v>1</v>
      </c>
      <c r="W2223" s="14">
        <f>_xlfn.LET(_xlpm.p,R2223,_xlpm.q,T2223,LOG(_xlpm.p/_xlpm.q))</f>
        <v>0</v>
      </c>
      <c r="X2223" s="2"/>
      <c r="AC2223" s="2"/>
      <c r="AH2223" s="2"/>
      <c r="AI2223" s="2"/>
    </row>
    <row r="2224" spans="1:35">
      <c r="A2224" s="1" t="str">
        <f>_xlfn.LET(_xlpm.sep," : ",CONCATENATE(O2224,_xlpm.sep,P2224))</f>
        <v>~rnah~ : [ɹnæ]</v>
      </c>
      <c r="B2224" s="1">
        <f>_xlfn.LET(_xlpm.d,$G2224,_xlpm.k,_xlfn.CONCAT(LEFT(TRIM(B$1),1),"*"),COUNTIF(_xlpm.d,_xlpm.k))</f>
        <v>1</v>
      </c>
      <c r="C2224" s="1">
        <f>_xlfn.LET(_xlpm.d,$G2224,_xlpm.k,_xlfn.CONCAT(LEFT(TRIM(C$1),1),"*"),COUNTIF(_xlpm.d,_xlpm.k))</f>
        <v>0</v>
      </c>
      <c r="D2224" s="1">
        <f>_xlfn.LET(_xlpm.d,$G2224,_xlpm.k,_xlfn.CONCAT(LEFT(TRIM(D$1),1),"*"),COUNTIF(_xlpm.d,_xlpm.k))</f>
        <v>0</v>
      </c>
      <c r="E2224" s="1">
        <f>LOG(F2224+1,10)</f>
        <v>0.30102999566398114</v>
      </c>
      <c r="F2224" s="7">
        <v>1</v>
      </c>
      <c r="G2224" s="9" t="s">
        <v>6067</v>
      </c>
      <c r="H2224" s="4">
        <f>F2224/freq.sum.r6e</f>
        <v>4.9701789264413521E-5</v>
      </c>
      <c r="I2224" s="1" t="str">
        <f>_xlfn.LET(_xlpm.sep,":",_xlpm.w,$G2224,LEFT(_xlpm.w,FIND(_xlpm.sep,_xlpm.w)-1))</f>
        <v>ɹnæ</v>
      </c>
      <c r="J2224" s="1" t="str">
        <f>_xlfn.LET(_xlpm.sep,":",_xlpm.w,$G2224,RIGHT(_xlpm.w,LEN(_xlpm.w)-FIND(_xlpm.sep,_xlpm.w)))</f>
        <v>rnah</v>
      </c>
      <c r="K2224" s="10">
        <f>_xlfn.LET(_xlpm.w,I2224,LEN(_xlpm.w))</f>
        <v>3</v>
      </c>
      <c r="L2224" s="10">
        <f>_xlfn.LET(_xlpm.w,J2224,LEN(_xlpm.w))</f>
        <v>4</v>
      </c>
      <c r="M2224" s="10">
        <f>_xlfn.LET(_xlpm.a,K2224,_xlpm.b,L2224,MAX(_xlpm.a,_xlpm.b))</f>
        <v>4</v>
      </c>
      <c r="N2224" s="10">
        <f>_xlfn.LET(_xlpm.d,(K2224,L2224),MAX(_xlpm.d)-MIN(_xlpm.d))</f>
        <v>1</v>
      </c>
      <c r="O2224" s="1" t="str">
        <f>_xlfn.LET(_xlpm.sep,":",_xlpm.w,$G2224,_xlfn.CONCAT("~",RIGHT(_xlpm.w,LEN(_xlpm.w)-FIND(_xlpm.sep,_xlpm.w)),"~"))</f>
        <v>~rnah~</v>
      </c>
      <c r="P2224" s="1" t="str">
        <f>_xlfn.LET(_xlpm.sep,":",_xlpm.w,$G2224,_xlfn.CONCAT("[",LEFT(_xlpm.w,FIND(_xlpm.sep,_xlpm.w)-1),"]"))</f>
        <v>[ɹnæ]</v>
      </c>
      <c r="Q2224" s="14" cm="1">
        <f t="array" ref="Q2224">SUM(_xlfn._xlws.FILTER($H$2:$H$7117,_xlfn.MAP($O$2:$O$7117,_xlfn.LAMBDA(_xlpm.x,_xlpm.x=$O2224))))</f>
        <v>4.9701789264413521E-5</v>
      </c>
      <c r="R2224" s="14">
        <f>$H2224/Q2224</f>
        <v>1</v>
      </c>
      <c r="S2224" s="14" cm="1">
        <f t="array" ref="S2224">SUM(_xlfn._xlws.FILTER($H$2:$H$7117,_xlfn.MAP($P$2:$P$7117,_xlfn.LAMBDA(_xlpm.x,_xlpm.x=$P2224))))</f>
        <v>4.9701789264413521E-5</v>
      </c>
      <c r="T2224" s="14">
        <f>$H2224/S2224</f>
        <v>1</v>
      </c>
      <c r="U2224" s="14">
        <f>_xlfn.LET(_xlpm.freq,F2224,_xlpm.size,M2224+1,_xlpm.F,V2224,LOG(1+_xlpm.freq)*LOG(1+_xlpm.size)*_xlpm.F)</f>
        <v>0.2342468675289098</v>
      </c>
      <c r="V2224" s="14">
        <f>_xlfn.LET(_xlpm.a,T2224,_xlpm.b,R2224,2*_xlpm.a*_xlpm.b/(_xlpm.a+_xlpm.b))</f>
        <v>1</v>
      </c>
      <c r="W2224" s="14">
        <f>_xlfn.LET(_xlpm.p,R2224,_xlpm.q,T2224,LOG(_xlpm.p/_xlpm.q))</f>
        <v>0</v>
      </c>
      <c r="X2224" s="2"/>
      <c r="AC2224" s="2"/>
      <c r="AH2224" s="2"/>
      <c r="AI2224" s="2"/>
    </row>
    <row r="2225" spans="1:35">
      <c r="A2225" s="1" t="str">
        <f>_xlfn.LET(_xlpm.sep," : ",CONCATENATE(O2225,_xlpm.sep,P2225))</f>
        <v>~rgah~ : [ɹɡæ]</v>
      </c>
      <c r="B2225" s="1">
        <f>_xlfn.LET(_xlpm.d,$G2225,_xlpm.k,_xlfn.CONCAT(LEFT(TRIM(B$1),1),"*"),COUNTIF(_xlpm.d,_xlpm.k))</f>
        <v>1</v>
      </c>
      <c r="C2225" s="1">
        <f>_xlfn.LET(_xlpm.d,$G2225,_xlpm.k,_xlfn.CONCAT(LEFT(TRIM(C$1),1),"*"),COUNTIF(_xlpm.d,_xlpm.k))</f>
        <v>0</v>
      </c>
      <c r="D2225" s="1">
        <f>_xlfn.LET(_xlpm.d,$G2225,_xlpm.k,_xlfn.CONCAT(LEFT(TRIM(D$1),1),"*"),COUNTIF(_xlpm.d,_xlpm.k))</f>
        <v>0</v>
      </c>
      <c r="E2225" s="1">
        <f>LOG(F2225+1,10)</f>
        <v>0.30102999566398114</v>
      </c>
      <c r="F2225" s="7">
        <v>1</v>
      </c>
      <c r="G2225" s="9" t="s">
        <v>6922</v>
      </c>
      <c r="H2225" s="4">
        <f>F2225/freq.sum.r6e</f>
        <v>4.9701789264413521E-5</v>
      </c>
      <c r="I2225" s="1" t="str">
        <f>_xlfn.LET(_xlpm.sep,":",_xlpm.w,$G2225,LEFT(_xlpm.w,FIND(_xlpm.sep,_xlpm.w)-1))</f>
        <v>ɹɡæ</v>
      </c>
      <c r="J2225" s="1" t="str">
        <f>_xlfn.LET(_xlpm.sep,":",_xlpm.w,$G2225,RIGHT(_xlpm.w,LEN(_xlpm.w)-FIND(_xlpm.sep,_xlpm.w)))</f>
        <v>rgah</v>
      </c>
      <c r="K2225" s="10">
        <f>_xlfn.LET(_xlpm.w,I2225,LEN(_xlpm.w))</f>
        <v>3</v>
      </c>
      <c r="L2225" s="10">
        <f>_xlfn.LET(_xlpm.w,J2225,LEN(_xlpm.w))</f>
        <v>4</v>
      </c>
      <c r="M2225" s="10">
        <f>_xlfn.LET(_xlpm.a,K2225,_xlpm.b,L2225,MAX(_xlpm.a,_xlpm.b))</f>
        <v>4</v>
      </c>
      <c r="N2225" s="10">
        <f>_xlfn.LET(_xlpm.d,(K2225,L2225),MAX(_xlpm.d)-MIN(_xlpm.d))</f>
        <v>1</v>
      </c>
      <c r="O2225" s="1" t="str">
        <f>_xlfn.LET(_xlpm.sep,":",_xlpm.w,$G2225,_xlfn.CONCAT("~",RIGHT(_xlpm.w,LEN(_xlpm.w)-FIND(_xlpm.sep,_xlpm.w)),"~"))</f>
        <v>~rgah~</v>
      </c>
      <c r="P2225" s="1" t="str">
        <f>_xlfn.LET(_xlpm.sep,":",_xlpm.w,$G2225,_xlfn.CONCAT("[",LEFT(_xlpm.w,FIND(_xlpm.sep,_xlpm.w)-1),"]"))</f>
        <v>[ɹɡæ]</v>
      </c>
      <c r="Q2225" s="14" cm="1">
        <f t="array" ref="Q2225">SUM(_xlfn._xlws.FILTER($H$2:$H$7117,_xlfn.MAP($O$2:$O$7117,_xlfn.LAMBDA(_xlpm.x,_xlpm.x=$O2225))))</f>
        <v>4.9701789264413521E-5</v>
      </c>
      <c r="R2225" s="14">
        <f>$H2225/Q2225</f>
        <v>1</v>
      </c>
      <c r="S2225" s="14" cm="1">
        <f t="array" ref="S2225">SUM(_xlfn._xlws.FILTER($H$2:$H$7117,_xlfn.MAP($P$2:$P$7117,_xlfn.LAMBDA(_xlpm.x,_xlpm.x=$P2225))))</f>
        <v>4.9701789264413521E-5</v>
      </c>
      <c r="T2225" s="14">
        <f>$H2225/S2225</f>
        <v>1</v>
      </c>
      <c r="U2225" s="14">
        <f>_xlfn.LET(_xlpm.freq,F2225,_xlpm.size,M2225+1,_xlpm.F,V2225,LOG(1+_xlpm.freq)*LOG(1+_xlpm.size)*_xlpm.F)</f>
        <v>0.2342468675289098</v>
      </c>
      <c r="V2225" s="14">
        <f>_xlfn.LET(_xlpm.a,T2225,_xlpm.b,R2225,2*_xlpm.a*_xlpm.b/(_xlpm.a+_xlpm.b))</f>
        <v>1</v>
      </c>
      <c r="W2225" s="14">
        <f>_xlfn.LET(_xlpm.p,R2225,_xlpm.q,T2225,LOG(_xlpm.p/_xlpm.q))</f>
        <v>0</v>
      </c>
      <c r="X2225" s="2"/>
      <c r="AC2225" s="2"/>
      <c r="AH2225" s="2"/>
      <c r="AI2225" s="2"/>
    </row>
    <row r="2226" spans="1:35">
      <c r="A2226" s="1" t="str">
        <f>_xlfn.LET(_xlpm.sep," : ",CONCATENATE(O2226,_xlpm.sep,P2226))</f>
        <v>~njoy~ : [ndʒɔɪ]</v>
      </c>
      <c r="B2226" s="1">
        <f>_xlfn.LET(_xlpm.d,$G2226,_xlpm.k,_xlfn.CONCAT(LEFT(TRIM(B$1),1),"*"),COUNTIF(_xlpm.d,_xlpm.k))</f>
        <v>0</v>
      </c>
      <c r="C2226" s="1">
        <f>_xlfn.LET(_xlpm.d,$G2226,_xlpm.k,_xlfn.CONCAT(LEFT(TRIM(C$1),1),"*"),COUNTIF(_xlpm.d,_xlpm.k))</f>
        <v>0</v>
      </c>
      <c r="D2226" s="1">
        <f>_xlfn.LET(_xlpm.d,$G2226,_xlpm.k,_xlfn.CONCAT(LEFT(TRIM(D$1),1),"*"),COUNTIF(_xlpm.d,_xlpm.k))</f>
        <v>1</v>
      </c>
      <c r="E2226" s="1">
        <f>LOG(F2226+1,10)</f>
        <v>0.30102999566398114</v>
      </c>
      <c r="F2226" s="7">
        <v>1</v>
      </c>
      <c r="G2226" s="9" t="s">
        <v>2931</v>
      </c>
      <c r="H2226" s="4">
        <f>F2226/freq.sum.r6e</f>
        <v>4.9701789264413521E-5</v>
      </c>
      <c r="I2226" s="1" t="str">
        <f>_xlfn.LET(_xlpm.sep,":",_xlpm.w,$G2226,LEFT(_xlpm.w,FIND(_xlpm.sep,_xlpm.w)-1))</f>
        <v>ndʒɔɪ</v>
      </c>
      <c r="J2226" s="1" t="str">
        <f>_xlfn.LET(_xlpm.sep,":",_xlpm.w,$G2226,RIGHT(_xlpm.w,LEN(_xlpm.w)-FIND(_xlpm.sep,_xlpm.w)))</f>
        <v>njoy</v>
      </c>
      <c r="K2226" s="10">
        <f>_xlfn.LET(_xlpm.w,I2226,LEN(_xlpm.w))</f>
        <v>5</v>
      </c>
      <c r="L2226" s="10">
        <f>_xlfn.LET(_xlpm.w,J2226,LEN(_xlpm.w))</f>
        <v>4</v>
      </c>
      <c r="M2226" s="10">
        <f>_xlfn.LET(_xlpm.a,K2226,_xlpm.b,L2226,MAX(_xlpm.a,_xlpm.b))</f>
        <v>5</v>
      </c>
      <c r="N2226" s="10">
        <f>_xlfn.LET(_xlpm.d,(K2226,L2226),MAX(_xlpm.d)-MIN(_xlpm.d))</f>
        <v>1</v>
      </c>
      <c r="O2226" s="1" t="str">
        <f>_xlfn.LET(_xlpm.sep,":",_xlpm.w,$G2226,_xlfn.CONCAT("~",RIGHT(_xlpm.w,LEN(_xlpm.w)-FIND(_xlpm.sep,_xlpm.w)),"~"))</f>
        <v>~njoy~</v>
      </c>
      <c r="P2226" s="1" t="str">
        <f>_xlfn.LET(_xlpm.sep,":",_xlpm.w,$G2226,_xlfn.CONCAT("[",LEFT(_xlpm.w,FIND(_xlpm.sep,_xlpm.w)-1),"]"))</f>
        <v>[ndʒɔɪ]</v>
      </c>
      <c r="Q2226" s="14" cm="1">
        <f t="array" ref="Q2226">SUM(_xlfn._xlws.FILTER($H$2:$H$7117,_xlfn.MAP($O$2:$O$7117,_xlfn.LAMBDA(_xlpm.x,_xlpm.x=$O2226))))</f>
        <v>4.9701789264413521E-5</v>
      </c>
      <c r="R2226" s="14">
        <f>$H2226/Q2226</f>
        <v>1</v>
      </c>
      <c r="S2226" s="14" cm="1">
        <f t="array" ref="S2226">SUM(_xlfn._xlws.FILTER($H$2:$H$7117,_xlfn.MAP($P$2:$P$7117,_xlfn.LAMBDA(_xlpm.x,_xlpm.x=$P2226))))</f>
        <v>4.9701789264413521E-5</v>
      </c>
      <c r="T2226" s="14">
        <f>$H2226/S2226</f>
        <v>1</v>
      </c>
      <c r="U2226" s="14">
        <f>_xlfn.LET(_xlpm.freq,F2226,_xlpm.size,M2226+1,_xlpm.F,V2226,LOG(1+_xlpm.freq)*LOG(1+_xlpm.size)*_xlpm.F)</f>
        <v>0.25439985932113074</v>
      </c>
      <c r="V2226" s="14">
        <f>_xlfn.LET(_xlpm.a,T2226,_xlpm.b,R2226,2*_xlpm.a*_xlpm.b/(_xlpm.a+_xlpm.b))</f>
        <v>1</v>
      </c>
      <c r="W2226" s="14">
        <f>_xlfn.LET(_xlpm.p,R2226,_xlpm.q,T2226,LOG(_xlpm.p/_xlpm.q))</f>
        <v>0</v>
      </c>
      <c r="X2226" s="2"/>
      <c r="AC2226" s="2"/>
      <c r="AH2226" s="2"/>
      <c r="AI2226" s="2"/>
    </row>
    <row r="2227" spans="1:35">
      <c r="A2227" s="1" t="str">
        <f>_xlfn.LET(_xlpm.sep," : ",CONCATENATE(O2227,_xlpm.sep,P2227))</f>
        <v>~drea~ : [dɹi]</v>
      </c>
      <c r="B2227" s="1">
        <f>_xlfn.LET(_xlpm.d,$G2227,_xlpm.k,_xlfn.CONCAT(LEFT(TRIM(B$1),1),"*"),COUNTIF(_xlpm.d,_xlpm.k))</f>
        <v>0</v>
      </c>
      <c r="C2227" s="1">
        <f>_xlfn.LET(_xlpm.d,$G2227,_xlpm.k,_xlfn.CONCAT(LEFT(TRIM(C$1),1),"*"),COUNTIF(_xlpm.d,_xlpm.k))</f>
        <v>0</v>
      </c>
      <c r="D2227" s="1">
        <f>_xlfn.LET(_xlpm.d,$G2227,_xlpm.k,_xlfn.CONCAT(LEFT(TRIM(D$1),1),"*"),COUNTIF(_xlpm.d,_xlpm.k))</f>
        <v>0</v>
      </c>
      <c r="E2227" s="1">
        <f>LOG(F2227+1,10)</f>
        <v>0.90308998699194343</v>
      </c>
      <c r="F2227" s="7">
        <v>7</v>
      </c>
      <c r="G2227" s="9" t="s">
        <v>664</v>
      </c>
      <c r="H2227" s="4">
        <f>F2227/freq.sum.r6e</f>
        <v>3.4791252485089465E-4</v>
      </c>
      <c r="I2227" s="1" t="str">
        <f>_xlfn.LET(_xlpm.sep,":",_xlpm.w,$G2227,LEFT(_xlpm.w,FIND(_xlpm.sep,_xlpm.w)-1))</f>
        <v>dɹi</v>
      </c>
      <c r="J2227" s="1" t="str">
        <f>_xlfn.LET(_xlpm.sep,":",_xlpm.w,$G2227,RIGHT(_xlpm.w,LEN(_xlpm.w)-FIND(_xlpm.sep,_xlpm.w)))</f>
        <v>drea</v>
      </c>
      <c r="K2227" s="10">
        <f>_xlfn.LET(_xlpm.w,I2227,LEN(_xlpm.w))</f>
        <v>3</v>
      </c>
      <c r="L2227" s="10">
        <f>_xlfn.LET(_xlpm.w,J2227,LEN(_xlpm.w))</f>
        <v>4</v>
      </c>
      <c r="M2227" s="10">
        <f>_xlfn.LET(_xlpm.a,K2227,_xlpm.b,L2227,MAX(_xlpm.a,_xlpm.b))</f>
        <v>4</v>
      </c>
      <c r="N2227" s="10">
        <f>_xlfn.LET(_xlpm.d,(K2227,L2227),MAX(_xlpm.d)-MIN(_xlpm.d))</f>
        <v>1</v>
      </c>
      <c r="O2227" s="1" t="str">
        <f>_xlfn.LET(_xlpm.sep,":",_xlpm.w,$G2227,_xlfn.CONCAT("~",RIGHT(_xlpm.w,LEN(_xlpm.w)-FIND(_xlpm.sep,_xlpm.w)),"~"))</f>
        <v>~drea~</v>
      </c>
      <c r="P2227" s="1" t="str">
        <f>_xlfn.LET(_xlpm.sep,":",_xlpm.w,$G2227,_xlfn.CONCAT("[",LEFT(_xlpm.w,FIND(_xlpm.sep,_xlpm.w)-1),"]"))</f>
        <v>[dɹi]</v>
      </c>
      <c r="Q2227" s="14" cm="1">
        <f t="array" ref="Q2227">SUM(_xlfn._xlws.FILTER($H$2:$H$7117,_xlfn.MAP($O$2:$O$7117,_xlfn.LAMBDA(_xlpm.x,_xlpm.x=$O2227))))</f>
        <v>3.4791252485089465E-4</v>
      </c>
      <c r="R2227" s="14">
        <f>$H2227/Q2227</f>
        <v>1</v>
      </c>
      <c r="S2227" s="14" cm="1">
        <f t="array" ref="S2227">SUM(_xlfn._xlws.FILTER($H$2:$H$7117,_xlfn.MAP($P$2:$P$7117,_xlfn.LAMBDA(_xlpm.x,_xlpm.x=$P2227))))</f>
        <v>3.4791252485089465E-4</v>
      </c>
      <c r="T2227" s="14">
        <f>$H2227/S2227</f>
        <v>1</v>
      </c>
      <c r="U2227" s="14">
        <f>_xlfn.LET(_xlpm.freq,F2227,_xlpm.size,M2227+1,_xlpm.F,V2227,LOG(1+_xlpm.freq)*LOG(1+_xlpm.size)*_xlpm.F)</f>
        <v>0.70274060258672932</v>
      </c>
      <c r="V2227" s="14">
        <f>_xlfn.LET(_xlpm.a,T2227,_xlpm.b,R2227,2*_xlpm.a*_xlpm.b/(_xlpm.a+_xlpm.b))</f>
        <v>1</v>
      </c>
      <c r="W2227" s="14">
        <f>_xlfn.LET(_xlpm.p,R2227,_xlpm.q,T2227,LOG(_xlpm.p/_xlpm.q))</f>
        <v>0</v>
      </c>
      <c r="X2227" s="2"/>
      <c r="AC2227" s="2"/>
      <c r="AH2227" s="2"/>
      <c r="AI2227" s="2"/>
    </row>
    <row r="2228" spans="1:35">
      <c r="A2228" s="1" t="str">
        <f>_xlfn.LET(_xlpm.sep," : ",CONCATENATE(O2228,_xlpm.sep,P2228))</f>
        <v>~ftee~ : [fti]</v>
      </c>
      <c r="B2228" s="1">
        <f>_xlfn.LET(_xlpm.d,$G2228,_xlpm.k,_xlfn.CONCAT(LEFT(TRIM(B$1),1),"*"),COUNTIF(_xlpm.d,_xlpm.k))</f>
        <v>0</v>
      </c>
      <c r="C2228" s="1">
        <f>_xlfn.LET(_xlpm.d,$G2228,_xlpm.k,_xlfn.CONCAT(LEFT(TRIM(C$1),1),"*"),COUNTIF(_xlpm.d,_xlpm.k))</f>
        <v>0</v>
      </c>
      <c r="D2228" s="1">
        <f>_xlfn.LET(_xlpm.d,$G2228,_xlpm.k,_xlfn.CONCAT(LEFT(TRIM(D$1),1),"*"),COUNTIF(_xlpm.d,_xlpm.k))</f>
        <v>0</v>
      </c>
      <c r="E2228" s="1">
        <f>LOG(F2228+1,10)</f>
        <v>0.90308998699194343</v>
      </c>
      <c r="F2228" s="7">
        <v>7</v>
      </c>
      <c r="G2228" s="9" t="s">
        <v>939</v>
      </c>
      <c r="H2228" s="4">
        <f>F2228/freq.sum.r6e</f>
        <v>3.4791252485089465E-4</v>
      </c>
      <c r="I2228" s="1" t="str">
        <f>_xlfn.LET(_xlpm.sep,":",_xlpm.w,$G2228,LEFT(_xlpm.w,FIND(_xlpm.sep,_xlpm.w)-1))</f>
        <v>fti</v>
      </c>
      <c r="J2228" s="1" t="str">
        <f>_xlfn.LET(_xlpm.sep,":",_xlpm.w,$G2228,RIGHT(_xlpm.w,LEN(_xlpm.w)-FIND(_xlpm.sep,_xlpm.w)))</f>
        <v>ftee</v>
      </c>
      <c r="K2228" s="10">
        <f>_xlfn.LET(_xlpm.w,I2228,LEN(_xlpm.w))</f>
        <v>3</v>
      </c>
      <c r="L2228" s="10">
        <f>_xlfn.LET(_xlpm.w,J2228,LEN(_xlpm.w))</f>
        <v>4</v>
      </c>
      <c r="M2228" s="10">
        <f>_xlfn.LET(_xlpm.a,K2228,_xlpm.b,L2228,MAX(_xlpm.a,_xlpm.b))</f>
        <v>4</v>
      </c>
      <c r="N2228" s="10">
        <f>_xlfn.LET(_xlpm.d,(K2228,L2228),MAX(_xlpm.d)-MIN(_xlpm.d))</f>
        <v>1</v>
      </c>
      <c r="O2228" s="1" t="str">
        <f>_xlfn.LET(_xlpm.sep,":",_xlpm.w,$G2228,_xlfn.CONCAT("~",RIGHT(_xlpm.w,LEN(_xlpm.w)-FIND(_xlpm.sep,_xlpm.w)),"~"))</f>
        <v>~ftee~</v>
      </c>
      <c r="P2228" s="1" t="str">
        <f>_xlfn.LET(_xlpm.sep,":",_xlpm.w,$G2228,_xlfn.CONCAT("[",LEFT(_xlpm.w,FIND(_xlpm.sep,_xlpm.w)-1),"]"))</f>
        <v>[fti]</v>
      </c>
      <c r="Q2228" s="14" cm="1">
        <f t="array" ref="Q2228">SUM(_xlfn._xlws.FILTER($H$2:$H$7117,_xlfn.MAP($O$2:$O$7117,_xlfn.LAMBDA(_xlpm.x,_xlpm.x=$O2228))))</f>
        <v>3.4791252485089465E-4</v>
      </c>
      <c r="R2228" s="14">
        <f>$H2228/Q2228</f>
        <v>1</v>
      </c>
      <c r="S2228" s="14" cm="1">
        <f t="array" ref="S2228">SUM(_xlfn._xlws.FILTER($H$2:$H$7117,_xlfn.MAP($P$2:$P$7117,_xlfn.LAMBDA(_xlpm.x,_xlpm.x=$P2228))))</f>
        <v>3.4791252485089465E-4</v>
      </c>
      <c r="T2228" s="14">
        <f>$H2228/S2228</f>
        <v>1</v>
      </c>
      <c r="U2228" s="14">
        <f>_xlfn.LET(_xlpm.freq,F2228,_xlpm.size,M2228+1,_xlpm.F,V2228,LOG(1+_xlpm.freq)*LOG(1+_xlpm.size)*_xlpm.F)</f>
        <v>0.70274060258672932</v>
      </c>
      <c r="V2228" s="14">
        <f>_xlfn.LET(_xlpm.a,T2228,_xlpm.b,R2228,2*_xlpm.a*_xlpm.b/(_xlpm.a+_xlpm.b))</f>
        <v>1</v>
      </c>
      <c r="W2228" s="14">
        <f>_xlfn.LET(_xlpm.p,R2228,_xlpm.q,T2228,LOG(_xlpm.p/_xlpm.q))</f>
        <v>0</v>
      </c>
      <c r="X2228" s="2"/>
      <c r="AC2228" s="2"/>
      <c r="AH2228" s="2"/>
      <c r="AI2228" s="2"/>
    </row>
    <row r="2229" spans="1:35">
      <c r="A2229" s="1" t="str">
        <f>_xlfn.LET(_xlpm.sep," : ",CONCATENATE(O2229,_xlpm.sep,P2229))</f>
        <v>~cfee~ : [kfi]</v>
      </c>
      <c r="B2229" s="1">
        <f>_xlfn.LET(_xlpm.d,$G2229,_xlpm.k,_xlfn.CONCAT(LEFT(TRIM(B$1),1),"*"),COUNTIF(_xlpm.d,_xlpm.k))</f>
        <v>0</v>
      </c>
      <c r="C2229" s="1">
        <f>_xlfn.LET(_xlpm.d,$G2229,_xlpm.k,_xlfn.CONCAT(LEFT(TRIM(C$1),1),"*"),COUNTIF(_xlpm.d,_xlpm.k))</f>
        <v>0</v>
      </c>
      <c r="D2229" s="1">
        <f>_xlfn.LET(_xlpm.d,$G2229,_xlpm.k,_xlfn.CONCAT(LEFT(TRIM(D$1),1),"*"),COUNTIF(_xlpm.d,_xlpm.k))</f>
        <v>0</v>
      </c>
      <c r="E2229" s="1">
        <f>LOG(F2229+1,10)</f>
        <v>0.90308998699194343</v>
      </c>
      <c r="F2229" s="7">
        <v>7</v>
      </c>
      <c r="G2229" s="9" t="s">
        <v>1404</v>
      </c>
      <c r="H2229" s="4">
        <f>F2229/freq.sum.r6e</f>
        <v>3.4791252485089465E-4</v>
      </c>
      <c r="I2229" s="4" t="str">
        <f>_xlfn.LET(_xlpm.sep,":",_xlpm.w,$G2229,LEFT(_xlpm.w,FIND(_xlpm.sep,_xlpm.w)-1))</f>
        <v>kfi</v>
      </c>
      <c r="J2229" s="4" t="str">
        <f>_xlfn.LET(_xlpm.sep,":",_xlpm.w,$G2229,RIGHT(_xlpm.w,LEN(_xlpm.w)-FIND(_xlpm.sep,_xlpm.w)))</f>
        <v>cfee</v>
      </c>
      <c r="K2229" s="10">
        <f>_xlfn.LET(_xlpm.w,I2229,LEN(_xlpm.w))</f>
        <v>3</v>
      </c>
      <c r="L2229" s="10">
        <f>_xlfn.LET(_xlpm.w,J2229,LEN(_xlpm.w))</f>
        <v>4</v>
      </c>
      <c r="M2229" s="10">
        <f>_xlfn.LET(_xlpm.a,K2229,_xlpm.b,L2229,MAX(_xlpm.a,_xlpm.b))</f>
        <v>4</v>
      </c>
      <c r="N2229" s="10">
        <f>_xlfn.LET(_xlpm.d,(K2229,L2229),MAX(_xlpm.d)-MIN(_xlpm.d))</f>
        <v>1</v>
      </c>
      <c r="O2229" s="1" t="str">
        <f>_xlfn.LET(_xlpm.sep,":",_xlpm.w,$G2229,_xlfn.CONCAT("~",RIGHT(_xlpm.w,LEN(_xlpm.w)-FIND(_xlpm.sep,_xlpm.w)),"~"))</f>
        <v>~cfee~</v>
      </c>
      <c r="P2229" s="1" t="str">
        <f>_xlfn.LET(_xlpm.sep,":",_xlpm.w,$G2229,_xlfn.CONCAT("[",LEFT(_xlpm.w,FIND(_xlpm.sep,_xlpm.w)-1),"]"))</f>
        <v>[kfi]</v>
      </c>
      <c r="Q2229" s="14" cm="1">
        <f t="array" ref="Q2229">SUM(_xlfn._xlws.FILTER($H$2:$H$7109,_xlfn.MAP($O$2:$O$7109,_xlfn.LAMBDA(_xlpm.x,_xlpm.x=$O2229))))</f>
        <v>3.4791252485089465E-4</v>
      </c>
      <c r="R2229" s="14">
        <f>$H2229/Q2229</f>
        <v>1</v>
      </c>
      <c r="S2229" s="14" cm="1">
        <f t="array" ref="S2229">SUM(_xlfn._xlws.FILTER($H$2:$H$7109,_xlfn.MAP($P$2:$P$7109,_xlfn.LAMBDA(_xlpm.x,_xlpm.x=$P2229))))</f>
        <v>3.4791252485089465E-4</v>
      </c>
      <c r="T2229" s="14">
        <f>$H2229/S2229</f>
        <v>1</v>
      </c>
      <c r="U2229" s="14">
        <f>_xlfn.LET(_xlpm.freq,F2229,_xlpm.size,M2229+1,_xlpm.F,V2229,LOG(1+_xlpm.freq)*LOG(1+_xlpm.size)*_xlpm.F)</f>
        <v>0.70274060258672932</v>
      </c>
      <c r="V2229" s="14">
        <f>_xlfn.LET(_xlpm.a,T2229,_xlpm.b,R2229,2*_xlpm.a*_xlpm.b/(_xlpm.a+_xlpm.b))</f>
        <v>1</v>
      </c>
      <c r="W2229" s="14">
        <f>_xlfn.LET(_xlpm.p,R2229,_xlpm.q,T2229,LOG(_xlpm.p/_xlpm.q))</f>
        <v>0</v>
      </c>
      <c r="X2229" s="2"/>
      <c r="AC2229" s="2"/>
      <c r="AH2229" s="2"/>
      <c r="AI2229" s="2"/>
    </row>
    <row r="2230" spans="1:35">
      <c r="A2230" s="1" t="str">
        <f>_xlfn.LET(_xlpm.sep," : ",CONCATENATE(O2230,_xlpm.sep,P2230))</f>
        <v>~cnei~ : [kni]</v>
      </c>
      <c r="B2230" s="1">
        <f>_xlfn.LET(_xlpm.d,$G2230,_xlpm.k,_xlfn.CONCAT(LEFT(TRIM(B$1),1),"*"),COUNTIF(_xlpm.d,_xlpm.k))</f>
        <v>0</v>
      </c>
      <c r="C2230" s="1">
        <f>_xlfn.LET(_xlpm.d,$G2230,_xlpm.k,_xlfn.CONCAT(LEFT(TRIM(C$1),1),"*"),COUNTIF(_xlpm.d,_xlpm.k))</f>
        <v>0</v>
      </c>
      <c r="D2230" s="1">
        <f>_xlfn.LET(_xlpm.d,$G2230,_xlpm.k,_xlfn.CONCAT(LEFT(TRIM(D$1),1),"*"),COUNTIF(_xlpm.d,_xlpm.k))</f>
        <v>0</v>
      </c>
      <c r="E2230" s="1">
        <f>LOG(F2230+1,10)</f>
        <v>0.90308998699194343</v>
      </c>
      <c r="F2230" s="7">
        <v>7</v>
      </c>
      <c r="G2230" s="9" t="s">
        <v>1505</v>
      </c>
      <c r="H2230" s="4">
        <f>F2230/freq.sum.r6e</f>
        <v>3.4791252485089465E-4</v>
      </c>
      <c r="I2230" s="1" t="str">
        <f>_xlfn.LET(_xlpm.sep,":",_xlpm.w,$G2230,LEFT(_xlpm.w,FIND(_xlpm.sep,_xlpm.w)-1))</f>
        <v>kni</v>
      </c>
      <c r="J2230" s="1" t="str">
        <f>_xlfn.LET(_xlpm.sep,":",_xlpm.w,$G2230,RIGHT(_xlpm.w,LEN(_xlpm.w)-FIND(_xlpm.sep,_xlpm.w)))</f>
        <v>cnei</v>
      </c>
      <c r="K2230" s="10">
        <f>_xlfn.LET(_xlpm.w,I2230,LEN(_xlpm.w))</f>
        <v>3</v>
      </c>
      <c r="L2230" s="10">
        <f>_xlfn.LET(_xlpm.w,J2230,LEN(_xlpm.w))</f>
        <v>4</v>
      </c>
      <c r="M2230" s="10">
        <f>_xlfn.LET(_xlpm.a,K2230,_xlpm.b,L2230,MAX(_xlpm.a,_xlpm.b))</f>
        <v>4</v>
      </c>
      <c r="N2230" s="10">
        <f>_xlfn.LET(_xlpm.d,(K2230,L2230),MAX(_xlpm.d)-MIN(_xlpm.d))</f>
        <v>1</v>
      </c>
      <c r="O2230" s="1" t="str">
        <f>_xlfn.LET(_xlpm.sep,":",_xlpm.w,$G2230,_xlfn.CONCAT("~",RIGHT(_xlpm.w,LEN(_xlpm.w)-FIND(_xlpm.sep,_xlpm.w)),"~"))</f>
        <v>~cnei~</v>
      </c>
      <c r="P2230" s="1" t="str">
        <f>_xlfn.LET(_xlpm.sep,":",_xlpm.w,$G2230,_xlfn.CONCAT("[",LEFT(_xlpm.w,FIND(_xlpm.sep,_xlpm.w)-1),"]"))</f>
        <v>[kni]</v>
      </c>
      <c r="Q2230" s="14" cm="1">
        <f t="array" ref="Q2230">SUM(_xlfn._xlws.FILTER($H$2:$H$7111,_xlfn.MAP($O$2:$O$7111,_xlfn.LAMBDA(_xlpm.x,_xlpm.x=$O2230))))</f>
        <v>3.4791252485089465E-4</v>
      </c>
      <c r="R2230" s="14">
        <f>$H2230/Q2230</f>
        <v>1</v>
      </c>
      <c r="S2230" s="14" cm="1">
        <f t="array" ref="S2230">SUM(_xlfn._xlws.FILTER($H$2:$H$7111,_xlfn.MAP($P$2:$P$7111,_xlfn.LAMBDA(_xlpm.x,_xlpm.x=$P2230))))</f>
        <v>3.4791252485089465E-4</v>
      </c>
      <c r="T2230" s="14">
        <f>$H2230/S2230</f>
        <v>1</v>
      </c>
      <c r="U2230" s="14">
        <f>_xlfn.LET(_xlpm.freq,F2230,_xlpm.size,M2230+1,_xlpm.F,V2230,LOG(1+_xlpm.freq)*LOG(1+_xlpm.size)*_xlpm.F)</f>
        <v>0.70274060258672932</v>
      </c>
      <c r="V2230" s="14">
        <f>_xlfn.LET(_xlpm.a,T2230,_xlpm.b,R2230,2*_xlpm.a*_xlpm.b/(_xlpm.a+_xlpm.b))</f>
        <v>1</v>
      </c>
      <c r="W2230" s="14">
        <f>_xlfn.LET(_xlpm.p,R2230,_xlpm.q,T2230,LOG(_xlpm.p/_xlpm.q))</f>
        <v>0</v>
      </c>
      <c r="X2230" s="2"/>
      <c r="AC2230" s="2"/>
      <c r="AH2230" s="2"/>
      <c r="AI2230" s="2"/>
    </row>
    <row r="2231" spans="1:35">
      <c r="A2231" s="1" t="str">
        <f>_xlfn.LET(_xlpm.sep," : ",CONCATENATE(O2231,_xlpm.sep,P2231))</f>
        <v>~ccee~ : [ksi]</v>
      </c>
      <c r="B2231" s="1">
        <f>_xlfn.LET(_xlpm.d,$G2231,_xlpm.k,_xlfn.CONCAT(LEFT(TRIM(B$1),1),"*"),COUNTIF(_xlpm.d,_xlpm.k))</f>
        <v>0</v>
      </c>
      <c r="C2231" s="1">
        <f>_xlfn.LET(_xlpm.d,$G2231,_xlpm.k,_xlfn.CONCAT(LEFT(TRIM(C$1),1),"*"),COUNTIF(_xlpm.d,_xlpm.k))</f>
        <v>0</v>
      </c>
      <c r="D2231" s="1">
        <f>_xlfn.LET(_xlpm.d,$G2231,_xlpm.k,_xlfn.CONCAT(LEFT(TRIM(D$1),1),"*"),COUNTIF(_xlpm.d,_xlpm.k))</f>
        <v>0</v>
      </c>
      <c r="E2231" s="1">
        <f>LOG(F2231+1,10)</f>
        <v>0.90308998699194343</v>
      </c>
      <c r="F2231" s="7">
        <v>7</v>
      </c>
      <c r="G2231" s="9" t="s">
        <v>1532</v>
      </c>
      <c r="H2231" s="4">
        <f>F2231/freq.sum.r6e</f>
        <v>3.4791252485089465E-4</v>
      </c>
      <c r="I2231" s="1" t="str">
        <f>_xlfn.LET(_xlpm.sep,":",_xlpm.w,$G2231,LEFT(_xlpm.w,FIND(_xlpm.sep,_xlpm.w)-1))</f>
        <v>ksi</v>
      </c>
      <c r="J2231" s="1" t="str">
        <f>_xlfn.LET(_xlpm.sep,":",_xlpm.w,$G2231,RIGHT(_xlpm.w,LEN(_xlpm.w)-FIND(_xlpm.sep,_xlpm.w)))</f>
        <v>ccee</v>
      </c>
      <c r="K2231" s="10">
        <f>_xlfn.LET(_xlpm.w,I2231,LEN(_xlpm.w))</f>
        <v>3</v>
      </c>
      <c r="L2231" s="10">
        <f>_xlfn.LET(_xlpm.w,J2231,LEN(_xlpm.w))</f>
        <v>4</v>
      </c>
      <c r="M2231" s="10">
        <f>_xlfn.LET(_xlpm.a,K2231,_xlpm.b,L2231,MAX(_xlpm.a,_xlpm.b))</f>
        <v>4</v>
      </c>
      <c r="N2231" s="10">
        <f>_xlfn.LET(_xlpm.d,(K2231,L2231),MAX(_xlpm.d)-MIN(_xlpm.d))</f>
        <v>1</v>
      </c>
      <c r="O2231" s="1" t="str">
        <f>_xlfn.LET(_xlpm.sep,":",_xlpm.w,$G2231,_xlfn.CONCAT("~",RIGHT(_xlpm.w,LEN(_xlpm.w)-FIND(_xlpm.sep,_xlpm.w)),"~"))</f>
        <v>~ccee~</v>
      </c>
      <c r="P2231" s="1" t="str">
        <f>_xlfn.LET(_xlpm.sep,":",_xlpm.w,$G2231,_xlfn.CONCAT("[",LEFT(_xlpm.w,FIND(_xlpm.sep,_xlpm.w)-1),"]"))</f>
        <v>[ksi]</v>
      </c>
      <c r="Q2231" s="14" cm="1">
        <f t="array" ref="Q2231">SUM(_xlfn._xlws.FILTER($H$2:$H$7117,_xlfn.MAP($O$2:$O$7117,_xlfn.LAMBDA(_xlpm.x,_xlpm.x=$O2231))))</f>
        <v>3.4791252485089465E-4</v>
      </c>
      <c r="R2231" s="14">
        <f>$H2231/Q2231</f>
        <v>1</v>
      </c>
      <c r="S2231" s="14" cm="1">
        <f t="array" ref="S2231">SUM(_xlfn._xlws.FILTER($H$2:$H$7117,_xlfn.MAP($P$2:$P$7117,_xlfn.LAMBDA(_xlpm.x,_xlpm.x=$P2231))))</f>
        <v>3.4791252485089465E-4</v>
      </c>
      <c r="T2231" s="14">
        <f>$H2231/S2231</f>
        <v>1</v>
      </c>
      <c r="U2231" s="14">
        <f>_xlfn.LET(_xlpm.freq,F2231,_xlpm.size,M2231+1,_xlpm.F,V2231,LOG(1+_xlpm.freq)*LOG(1+_xlpm.size)*_xlpm.F)</f>
        <v>0.70274060258672932</v>
      </c>
      <c r="V2231" s="14">
        <f>_xlfn.LET(_xlpm.a,T2231,_xlpm.b,R2231,2*_xlpm.a*_xlpm.b/(_xlpm.a+_xlpm.b))</f>
        <v>1</v>
      </c>
      <c r="W2231" s="14">
        <f>_xlfn.LET(_xlpm.p,R2231,_xlpm.q,T2231,LOG(_xlpm.p/_xlpm.q))</f>
        <v>0</v>
      </c>
      <c r="X2231" s="2"/>
      <c r="AC2231" s="2"/>
      <c r="AH2231" s="2"/>
      <c r="AI2231" s="2"/>
    </row>
    <row r="2232" spans="1:35">
      <c r="A2232" s="1" t="str">
        <f>_xlfn.LET(_xlpm.sep," : ",CONCATENATE(O2232,_xlpm.sep,P2232))</f>
        <v>~xtee~ : [ksti]</v>
      </c>
      <c r="B2232" s="1">
        <f>_xlfn.LET(_xlpm.d,$G2232,_xlpm.k,_xlfn.CONCAT(LEFT(TRIM(B$1),1),"*"),COUNTIF(_xlpm.d,_xlpm.k))</f>
        <v>0</v>
      </c>
      <c r="C2232" s="1">
        <f>_xlfn.LET(_xlpm.d,$G2232,_xlpm.k,_xlfn.CONCAT(LEFT(TRIM(C$1),1),"*"),COUNTIF(_xlpm.d,_xlpm.k))</f>
        <v>0</v>
      </c>
      <c r="D2232" s="1">
        <f>_xlfn.LET(_xlpm.d,$G2232,_xlpm.k,_xlfn.CONCAT(LEFT(TRIM(D$1),1),"*"),COUNTIF(_xlpm.d,_xlpm.k))</f>
        <v>0</v>
      </c>
      <c r="E2232" s="1">
        <f>LOG(F2232+1,10)</f>
        <v>0.90308998699194343</v>
      </c>
      <c r="F2232" s="7">
        <v>7</v>
      </c>
      <c r="G2232" s="9" t="s">
        <v>1561</v>
      </c>
      <c r="H2232" s="4">
        <f>F2232/freq.sum.r6e</f>
        <v>3.4791252485089465E-4</v>
      </c>
      <c r="I2232" s="1" t="str">
        <f>_xlfn.LET(_xlpm.sep,":",_xlpm.w,$G2232,LEFT(_xlpm.w,FIND(_xlpm.sep,_xlpm.w)-1))</f>
        <v>ksti</v>
      </c>
      <c r="J2232" s="1" t="str">
        <f>_xlfn.LET(_xlpm.sep,":",_xlpm.w,$G2232,RIGHT(_xlpm.w,LEN(_xlpm.w)-FIND(_xlpm.sep,_xlpm.w)))</f>
        <v>xtee</v>
      </c>
      <c r="K2232" s="10">
        <f>_xlfn.LET(_xlpm.w,I2232,LEN(_xlpm.w))</f>
        <v>4</v>
      </c>
      <c r="L2232" s="10">
        <f>_xlfn.LET(_xlpm.w,J2232,LEN(_xlpm.w))</f>
        <v>4</v>
      </c>
      <c r="M2232" s="10">
        <f>_xlfn.LET(_xlpm.a,K2232,_xlpm.b,L2232,MAX(_xlpm.a,_xlpm.b))</f>
        <v>4</v>
      </c>
      <c r="N2232" s="10">
        <f>_xlfn.LET(_xlpm.d,(K2232,L2232),MAX(_xlpm.d)-MIN(_xlpm.d))</f>
        <v>0</v>
      </c>
      <c r="O2232" s="1" t="str">
        <f>_xlfn.LET(_xlpm.sep,":",_xlpm.w,$G2232,_xlfn.CONCAT("~",RIGHT(_xlpm.w,LEN(_xlpm.w)-FIND(_xlpm.sep,_xlpm.w)),"~"))</f>
        <v>~xtee~</v>
      </c>
      <c r="P2232" s="1" t="str">
        <f>_xlfn.LET(_xlpm.sep,":",_xlpm.w,$G2232,_xlfn.CONCAT("[",LEFT(_xlpm.w,FIND(_xlpm.sep,_xlpm.w)-1),"]"))</f>
        <v>[ksti]</v>
      </c>
      <c r="Q2232" s="14" cm="1">
        <f t="array" ref="Q2232">SUM(_xlfn._xlws.FILTER($H$2:$H$7117,_xlfn.MAP($O$2:$O$7117,_xlfn.LAMBDA(_xlpm.x,_xlpm.x=$O2232))))</f>
        <v>3.4791252485089465E-4</v>
      </c>
      <c r="R2232" s="14">
        <f>$H2232/Q2232</f>
        <v>1</v>
      </c>
      <c r="S2232" s="14" cm="1">
        <f t="array" ref="S2232">SUM(_xlfn._xlws.FILTER($H$2:$H$7117,_xlfn.MAP($P$2:$P$7117,_xlfn.LAMBDA(_xlpm.x,_xlpm.x=$P2232))))</f>
        <v>3.4791252485089465E-4</v>
      </c>
      <c r="T2232" s="14">
        <f>$H2232/S2232</f>
        <v>1</v>
      </c>
      <c r="U2232" s="14">
        <f>_xlfn.LET(_xlpm.freq,F2232,_xlpm.size,M2232+1,_xlpm.F,V2232,LOG(1+_xlpm.freq)*LOG(1+_xlpm.size)*_xlpm.F)</f>
        <v>0.70274060258672932</v>
      </c>
      <c r="V2232" s="14">
        <f>_xlfn.LET(_xlpm.a,T2232,_xlpm.b,R2232,2*_xlpm.a*_xlpm.b/(_xlpm.a+_xlpm.b))</f>
        <v>1</v>
      </c>
      <c r="W2232" s="14">
        <f>_xlfn.LET(_xlpm.p,R2232,_xlpm.q,T2232,LOG(_xlpm.p/_xlpm.q))</f>
        <v>0</v>
      </c>
      <c r="X2232" s="2"/>
      <c r="AC2232" s="2"/>
      <c r="AH2232" s="2"/>
      <c r="AI2232" s="2"/>
    </row>
    <row r="2233" spans="1:35">
      <c r="A2233" s="1" t="str">
        <f>_xlfn.LET(_xlpm.sep," : ",CONCATENATE(O2233,_xlpm.sep,P2233))</f>
        <v>~quee~ : [kwi]</v>
      </c>
      <c r="B2233" s="1">
        <f>_xlfn.LET(_xlpm.d,$G2233,_xlpm.k,_xlfn.CONCAT(LEFT(TRIM(B$1),1),"*"),COUNTIF(_xlpm.d,_xlpm.k))</f>
        <v>0</v>
      </c>
      <c r="C2233" s="1">
        <f>_xlfn.LET(_xlpm.d,$G2233,_xlpm.k,_xlfn.CONCAT(LEFT(TRIM(C$1),1),"*"),COUNTIF(_xlpm.d,_xlpm.k))</f>
        <v>0</v>
      </c>
      <c r="D2233" s="1">
        <f>_xlfn.LET(_xlpm.d,$G2233,_xlpm.k,_xlfn.CONCAT(LEFT(TRIM(D$1),1),"*"),COUNTIF(_xlpm.d,_xlpm.k))</f>
        <v>0</v>
      </c>
      <c r="E2233" s="1">
        <f>LOG(F2233+1,10)</f>
        <v>0.90308998699194343</v>
      </c>
      <c r="F2233" s="7">
        <v>7</v>
      </c>
      <c r="G2233" s="9" t="s">
        <v>1710</v>
      </c>
      <c r="H2233" s="4">
        <f>F2233/freq.sum.r6e</f>
        <v>3.4791252485089465E-4</v>
      </c>
      <c r="I2233" s="1" t="str">
        <f>_xlfn.LET(_xlpm.sep,":",_xlpm.w,$G2233,LEFT(_xlpm.w,FIND(_xlpm.sep,_xlpm.w)-1))</f>
        <v>kwi</v>
      </c>
      <c r="J2233" s="1" t="str">
        <f>_xlfn.LET(_xlpm.sep,":",_xlpm.w,$G2233,RIGHT(_xlpm.w,LEN(_xlpm.w)-FIND(_xlpm.sep,_xlpm.w)))</f>
        <v>quee</v>
      </c>
      <c r="K2233" s="10">
        <f>_xlfn.LET(_xlpm.w,I2233,LEN(_xlpm.w))</f>
        <v>3</v>
      </c>
      <c r="L2233" s="10">
        <f>_xlfn.LET(_xlpm.w,J2233,LEN(_xlpm.w))</f>
        <v>4</v>
      </c>
      <c r="M2233" s="10">
        <f>_xlfn.LET(_xlpm.a,K2233,_xlpm.b,L2233,MAX(_xlpm.a,_xlpm.b))</f>
        <v>4</v>
      </c>
      <c r="N2233" s="10">
        <f>_xlfn.LET(_xlpm.d,(K2233,L2233),MAX(_xlpm.d)-MIN(_xlpm.d))</f>
        <v>1</v>
      </c>
      <c r="O2233" s="1" t="str">
        <f>_xlfn.LET(_xlpm.sep,":",_xlpm.w,$G2233,_xlfn.CONCAT("~",RIGHT(_xlpm.w,LEN(_xlpm.w)-FIND(_xlpm.sep,_xlpm.w)),"~"))</f>
        <v>~quee~</v>
      </c>
      <c r="P2233" s="1" t="str">
        <f>_xlfn.LET(_xlpm.sep,":",_xlpm.w,$G2233,_xlfn.CONCAT("[",LEFT(_xlpm.w,FIND(_xlpm.sep,_xlpm.w)-1),"]"))</f>
        <v>[kwi]</v>
      </c>
      <c r="Q2233" s="14" cm="1">
        <f t="array" ref="Q2233">SUM(_xlfn._xlws.FILTER($H$2:$H$7111,_xlfn.MAP($O$2:$O$7111,_xlfn.LAMBDA(_xlpm.x,_xlpm.x=$O2233))))</f>
        <v>3.4791252485089465E-4</v>
      </c>
      <c r="R2233" s="14">
        <f>$H2233/Q2233</f>
        <v>1</v>
      </c>
      <c r="S2233" s="14" cm="1">
        <f t="array" ref="S2233">SUM(_xlfn._xlws.FILTER($H$2:$H$7111,_xlfn.MAP($P$2:$P$7111,_xlfn.LAMBDA(_xlpm.x,_xlpm.x=$P2233))))</f>
        <v>3.4791252485089465E-4</v>
      </c>
      <c r="T2233" s="14">
        <f>$H2233/S2233</f>
        <v>1</v>
      </c>
      <c r="U2233" s="14">
        <f>_xlfn.LET(_xlpm.freq,F2233,_xlpm.size,M2233+1,_xlpm.F,V2233,LOG(1+_xlpm.freq)*LOG(1+_xlpm.size)*_xlpm.F)</f>
        <v>0.70274060258672932</v>
      </c>
      <c r="V2233" s="14">
        <f>_xlfn.LET(_xlpm.a,T2233,_xlpm.b,R2233,2*_xlpm.a*_xlpm.b/(_xlpm.a+_xlpm.b))</f>
        <v>1</v>
      </c>
      <c r="W2233" s="14">
        <f>_xlfn.LET(_xlpm.p,R2233,_xlpm.q,T2233,LOG(_xlpm.p/_xlpm.q))</f>
        <v>0</v>
      </c>
      <c r="X2233" s="2"/>
      <c r="AC2233" s="2"/>
      <c r="AH2233" s="2"/>
      <c r="AI2233" s="2"/>
    </row>
    <row r="2234" spans="1:35">
      <c r="A2234" s="1" t="str">
        <f>_xlfn.LET(_xlpm.sep," : ",CONCATENATE(O2234,_xlpm.sep,P2234))</f>
        <v>~ndee~ : [ndi]</v>
      </c>
      <c r="B2234" s="1">
        <f>_xlfn.LET(_xlpm.d,$G2234,_xlpm.k,_xlfn.CONCAT(LEFT(TRIM(B$1),1),"*"),COUNTIF(_xlpm.d,_xlpm.k))</f>
        <v>0</v>
      </c>
      <c r="C2234" s="1">
        <f>_xlfn.LET(_xlpm.d,$G2234,_xlpm.k,_xlfn.CONCAT(LEFT(TRIM(C$1),1),"*"),COUNTIF(_xlpm.d,_xlpm.k))</f>
        <v>0</v>
      </c>
      <c r="D2234" s="1">
        <f>_xlfn.LET(_xlpm.d,$G2234,_xlpm.k,_xlfn.CONCAT(LEFT(TRIM(D$1),1),"*"),COUNTIF(_xlpm.d,_xlpm.k))</f>
        <v>1</v>
      </c>
      <c r="E2234" s="1">
        <f>LOG(F2234+1,10)</f>
        <v>0.90308998699194343</v>
      </c>
      <c r="F2234" s="7">
        <v>7</v>
      </c>
      <c r="G2234" s="9" t="s">
        <v>2851</v>
      </c>
      <c r="H2234" s="4">
        <f>F2234/freq.sum.r6e</f>
        <v>3.4791252485089465E-4</v>
      </c>
      <c r="I2234" s="1" t="str">
        <f>_xlfn.LET(_xlpm.sep,":",_xlpm.w,$G2234,LEFT(_xlpm.w,FIND(_xlpm.sep,_xlpm.w)-1))</f>
        <v>ndi</v>
      </c>
      <c r="J2234" s="1" t="str">
        <f>_xlfn.LET(_xlpm.sep,":",_xlpm.w,$G2234,RIGHT(_xlpm.w,LEN(_xlpm.w)-FIND(_xlpm.sep,_xlpm.w)))</f>
        <v>ndee</v>
      </c>
      <c r="K2234" s="10">
        <f>_xlfn.LET(_xlpm.w,I2234,LEN(_xlpm.w))</f>
        <v>3</v>
      </c>
      <c r="L2234" s="10">
        <f>_xlfn.LET(_xlpm.w,J2234,LEN(_xlpm.w))</f>
        <v>4</v>
      </c>
      <c r="M2234" s="10">
        <f>_xlfn.LET(_xlpm.a,K2234,_xlpm.b,L2234,MAX(_xlpm.a,_xlpm.b))</f>
        <v>4</v>
      </c>
      <c r="N2234" s="10">
        <f>_xlfn.LET(_xlpm.d,(K2234,L2234),MAX(_xlpm.d)-MIN(_xlpm.d))</f>
        <v>1</v>
      </c>
      <c r="O2234" s="1" t="str">
        <f>_xlfn.LET(_xlpm.sep,":",_xlpm.w,$G2234,_xlfn.CONCAT("~",RIGHT(_xlpm.w,LEN(_xlpm.w)-FIND(_xlpm.sep,_xlpm.w)),"~"))</f>
        <v>~ndee~</v>
      </c>
      <c r="P2234" s="1" t="str">
        <f>_xlfn.LET(_xlpm.sep,":",_xlpm.w,$G2234,_xlfn.CONCAT("[",LEFT(_xlpm.w,FIND(_xlpm.sep,_xlpm.w)-1),"]"))</f>
        <v>[ndi]</v>
      </c>
      <c r="Q2234" s="14" cm="1">
        <f t="array" ref="Q2234">SUM(_xlfn._xlws.FILTER($H$2:$H$7117,_xlfn.MAP($O$2:$O$7117,_xlfn.LAMBDA(_xlpm.x,_xlpm.x=$O2234))))</f>
        <v>3.4791252485089465E-4</v>
      </c>
      <c r="R2234" s="14">
        <f>$H2234/Q2234</f>
        <v>1</v>
      </c>
      <c r="S2234" s="14" cm="1">
        <f t="array" ref="S2234">SUM(_xlfn._xlws.FILTER($H$2:$H$7117,_xlfn.MAP($P$2:$P$7117,_xlfn.LAMBDA(_xlpm.x,_xlpm.x=$P2234))))</f>
        <v>3.4791252485089465E-4</v>
      </c>
      <c r="T2234" s="14">
        <f>$H2234/S2234</f>
        <v>1</v>
      </c>
      <c r="U2234" s="14">
        <f>_xlfn.LET(_xlpm.freq,F2234,_xlpm.size,M2234+1,_xlpm.F,V2234,LOG(1+_xlpm.freq)*LOG(1+_xlpm.size)*_xlpm.F)</f>
        <v>0.70274060258672932</v>
      </c>
      <c r="V2234" s="14">
        <f>_xlfn.LET(_xlpm.a,T2234,_xlpm.b,R2234,2*_xlpm.a*_xlpm.b/(_xlpm.a+_xlpm.b))</f>
        <v>1</v>
      </c>
      <c r="W2234" s="14">
        <f>_xlfn.LET(_xlpm.p,R2234,_xlpm.q,T2234,LOG(_xlpm.p/_xlpm.q))</f>
        <v>0</v>
      </c>
      <c r="X2234" s="2"/>
      <c r="AC2234" s="2"/>
      <c r="AH2234" s="2"/>
      <c r="AI2234" s="2"/>
    </row>
    <row r="2235" spans="1:35">
      <c r="A2235" s="1" t="str">
        <f>_xlfn.LET(_xlpm.sep," : ",CONCATENATE(O2235,_xlpm.sep,P2235))</f>
        <v>~swee~ : [swi]</v>
      </c>
      <c r="B2235" s="1">
        <f>_xlfn.LET(_xlpm.d,$G2235,_xlpm.k,_xlfn.CONCAT(LEFT(TRIM(B$1),1),"*"),COUNTIF(_xlpm.d,_xlpm.k))</f>
        <v>0</v>
      </c>
      <c r="C2235" s="1">
        <f>_xlfn.LET(_xlpm.d,$G2235,_xlpm.k,_xlfn.CONCAT(LEFT(TRIM(C$1),1),"*"),COUNTIF(_xlpm.d,_xlpm.k))</f>
        <v>0</v>
      </c>
      <c r="D2235" s="1">
        <f>_xlfn.LET(_xlpm.d,$G2235,_xlpm.k,_xlfn.CONCAT(LEFT(TRIM(D$1),1),"*"),COUNTIF(_xlpm.d,_xlpm.k))</f>
        <v>0</v>
      </c>
      <c r="E2235" s="1">
        <f>LOG(F2235+1,10)</f>
        <v>0.90308998699194343</v>
      </c>
      <c r="F2235" s="7">
        <v>7</v>
      </c>
      <c r="G2235" s="9" t="s">
        <v>4399</v>
      </c>
      <c r="H2235" s="4">
        <f>F2235/freq.sum.r6e</f>
        <v>3.4791252485089465E-4</v>
      </c>
      <c r="I2235" s="1" t="str">
        <f>_xlfn.LET(_xlpm.sep,":",_xlpm.w,$G2235,LEFT(_xlpm.w,FIND(_xlpm.sep,_xlpm.w)-1))</f>
        <v>swi</v>
      </c>
      <c r="J2235" s="1" t="str">
        <f>_xlfn.LET(_xlpm.sep,":",_xlpm.w,$G2235,RIGHT(_xlpm.w,LEN(_xlpm.w)-FIND(_xlpm.sep,_xlpm.w)))</f>
        <v>swee</v>
      </c>
      <c r="K2235" s="10">
        <f>_xlfn.LET(_xlpm.w,I2235,LEN(_xlpm.w))</f>
        <v>3</v>
      </c>
      <c r="L2235" s="10">
        <f>_xlfn.LET(_xlpm.w,J2235,LEN(_xlpm.w))</f>
        <v>4</v>
      </c>
      <c r="M2235" s="10">
        <f>_xlfn.LET(_xlpm.a,K2235,_xlpm.b,L2235,MAX(_xlpm.a,_xlpm.b))</f>
        <v>4</v>
      </c>
      <c r="N2235" s="10">
        <f>_xlfn.LET(_xlpm.d,(K2235,L2235),MAX(_xlpm.d)-MIN(_xlpm.d))</f>
        <v>1</v>
      </c>
      <c r="O2235" s="1" t="str">
        <f>_xlfn.LET(_xlpm.sep,":",_xlpm.w,$G2235,_xlfn.CONCAT("~",RIGHT(_xlpm.w,LEN(_xlpm.w)-FIND(_xlpm.sep,_xlpm.w)),"~"))</f>
        <v>~swee~</v>
      </c>
      <c r="P2235" s="1" t="str">
        <f>_xlfn.LET(_xlpm.sep,":",_xlpm.w,$G2235,_xlfn.CONCAT("[",LEFT(_xlpm.w,FIND(_xlpm.sep,_xlpm.w)-1),"]"))</f>
        <v>[swi]</v>
      </c>
      <c r="Q2235" s="14" cm="1">
        <f t="array" ref="Q2235">SUM(_xlfn._xlws.FILTER($H$2:$H$7111,_xlfn.MAP($O$2:$O$7111,_xlfn.LAMBDA(_xlpm.x,_xlpm.x=$O2235))))</f>
        <v>3.4791252485089465E-4</v>
      </c>
      <c r="R2235" s="14">
        <f>$H2235/Q2235</f>
        <v>1</v>
      </c>
      <c r="S2235" s="14" cm="1">
        <f t="array" ref="S2235">SUM(_xlfn._xlws.FILTER($H$2:$H$7111,_xlfn.MAP($P$2:$P$7111,_xlfn.LAMBDA(_xlpm.x,_xlpm.x=$P2235))))</f>
        <v>3.4791252485089465E-4</v>
      </c>
      <c r="T2235" s="14">
        <f>$H2235/S2235</f>
        <v>1</v>
      </c>
      <c r="U2235" s="14">
        <f>_xlfn.LET(_xlpm.freq,F2235,_xlpm.size,M2235+1,_xlpm.F,V2235,LOG(1+_xlpm.freq)*LOG(1+_xlpm.size)*_xlpm.F)</f>
        <v>0.70274060258672932</v>
      </c>
      <c r="V2235" s="14">
        <f>_xlfn.LET(_xlpm.a,T2235,_xlpm.b,R2235,2*_xlpm.a*_xlpm.b/(_xlpm.a+_xlpm.b))</f>
        <v>1</v>
      </c>
      <c r="W2235" s="14">
        <f>_xlfn.LET(_xlpm.p,R2235,_xlpm.q,T2235,LOG(_xlpm.p/_xlpm.q))</f>
        <v>0</v>
      </c>
      <c r="X2235" s="2"/>
      <c r="AC2235" s="2"/>
      <c r="AH2235" s="2"/>
      <c r="AI2235" s="2"/>
    </row>
    <row r="2236" spans="1:35">
      <c r="A2236" s="1" t="str">
        <f>_xlfn.LET(_xlpm.sep," : ",CONCATENATE(O2236,_xlpm.sep,P2236))</f>
        <v>~gnee~ : [ɡni]</v>
      </c>
      <c r="B2236" s="1">
        <f>_xlfn.LET(_xlpm.d,$G2236,_xlpm.k,_xlfn.CONCAT(LEFT(TRIM(B$1),1),"*"),COUNTIF(_xlpm.d,_xlpm.k))</f>
        <v>0</v>
      </c>
      <c r="C2236" s="1">
        <f>_xlfn.LET(_xlpm.d,$G2236,_xlpm.k,_xlfn.CONCAT(LEFT(TRIM(C$1),1),"*"),COUNTIF(_xlpm.d,_xlpm.k))</f>
        <v>0</v>
      </c>
      <c r="D2236" s="1">
        <f>_xlfn.LET(_xlpm.d,$G2236,_xlpm.k,_xlfn.CONCAT(LEFT(TRIM(D$1),1),"*"),COUNTIF(_xlpm.d,_xlpm.k))</f>
        <v>0</v>
      </c>
      <c r="E2236" s="1">
        <f>LOG(F2236+1,10)</f>
        <v>0.90308998699194343</v>
      </c>
      <c r="F2236" s="7">
        <v>7</v>
      </c>
      <c r="G2236" s="9" t="s">
        <v>6072</v>
      </c>
      <c r="H2236" s="4">
        <f>F2236/freq.sum.r6e</f>
        <v>3.4791252485089465E-4</v>
      </c>
      <c r="I2236" s="1" t="str">
        <f>_xlfn.LET(_xlpm.sep,":",_xlpm.w,$G2236,LEFT(_xlpm.w,FIND(_xlpm.sep,_xlpm.w)-1))</f>
        <v>ɡni</v>
      </c>
      <c r="J2236" s="1" t="str">
        <f>_xlfn.LET(_xlpm.sep,":",_xlpm.w,$G2236,RIGHT(_xlpm.w,LEN(_xlpm.w)-FIND(_xlpm.sep,_xlpm.w)))</f>
        <v>gnee</v>
      </c>
      <c r="K2236" s="10">
        <f>_xlfn.LET(_xlpm.w,I2236,LEN(_xlpm.w))</f>
        <v>3</v>
      </c>
      <c r="L2236" s="10">
        <f>_xlfn.LET(_xlpm.w,J2236,LEN(_xlpm.w))</f>
        <v>4</v>
      </c>
      <c r="M2236" s="10">
        <f>_xlfn.LET(_xlpm.a,K2236,_xlpm.b,L2236,MAX(_xlpm.a,_xlpm.b))</f>
        <v>4</v>
      </c>
      <c r="N2236" s="10">
        <f>_xlfn.LET(_xlpm.d,(K2236,L2236),MAX(_xlpm.d)-MIN(_xlpm.d))</f>
        <v>1</v>
      </c>
      <c r="O2236" s="1" t="str">
        <f>_xlfn.LET(_xlpm.sep,":",_xlpm.w,$G2236,_xlfn.CONCAT("~",RIGHT(_xlpm.w,LEN(_xlpm.w)-FIND(_xlpm.sep,_xlpm.w)),"~"))</f>
        <v>~gnee~</v>
      </c>
      <c r="P2236" s="1" t="str">
        <f>_xlfn.LET(_xlpm.sep,":",_xlpm.w,$G2236,_xlfn.CONCAT("[",LEFT(_xlpm.w,FIND(_xlpm.sep,_xlpm.w)-1),"]"))</f>
        <v>[ɡni]</v>
      </c>
      <c r="Q2236" s="14" cm="1">
        <f t="array" ref="Q2236">SUM(_xlfn._xlws.FILTER($H$2:$H$7117,_xlfn.MAP($O$2:$O$7117,_xlfn.LAMBDA(_xlpm.x,_xlpm.x=$O2236))))</f>
        <v>3.4791252485089465E-4</v>
      </c>
      <c r="R2236" s="14">
        <f>$H2236/Q2236</f>
        <v>1</v>
      </c>
      <c r="S2236" s="14" cm="1">
        <f t="array" ref="S2236">SUM(_xlfn._xlws.FILTER($H$2:$H$7117,_xlfn.MAP($P$2:$P$7117,_xlfn.LAMBDA(_xlpm.x,_xlpm.x=$P2236))))</f>
        <v>3.4791252485089465E-4</v>
      </c>
      <c r="T2236" s="14">
        <f>$H2236/S2236</f>
        <v>1</v>
      </c>
      <c r="U2236" s="14">
        <f>_xlfn.LET(_xlpm.freq,F2236,_xlpm.size,M2236+1,_xlpm.F,V2236,LOG(1+_xlpm.freq)*LOG(1+_xlpm.size)*_xlpm.F)</f>
        <v>0.70274060258672932</v>
      </c>
      <c r="V2236" s="14">
        <f>_xlfn.LET(_xlpm.a,T2236,_xlpm.b,R2236,2*_xlpm.a*_xlpm.b/(_xlpm.a+_xlpm.b))</f>
        <v>1</v>
      </c>
      <c r="W2236" s="14">
        <f>_xlfn.LET(_xlpm.p,R2236,_xlpm.q,T2236,LOG(_xlpm.p/_xlpm.q))</f>
        <v>0</v>
      </c>
      <c r="X2236" s="2"/>
      <c r="AC2236" s="2"/>
      <c r="AH2236" s="2"/>
      <c r="AI2236" s="2"/>
    </row>
    <row r="2237" spans="1:35">
      <c r="A2237" s="1" t="str">
        <f>_xlfn.LET(_xlpm.sep," : ",CONCATENATE(O2237,_xlpm.sep,P2237))</f>
        <v>~xtre~ : [kstɹi]</v>
      </c>
      <c r="B2237" s="1">
        <f>_xlfn.LET(_xlpm.d,$G2237,_xlpm.k,_xlfn.CONCAT(LEFT(TRIM(B$1),1),"*"),COUNTIF(_xlpm.d,_xlpm.k))</f>
        <v>0</v>
      </c>
      <c r="C2237" s="1">
        <f>_xlfn.LET(_xlpm.d,$G2237,_xlpm.k,_xlfn.CONCAT(LEFT(TRIM(C$1),1),"*"),COUNTIF(_xlpm.d,_xlpm.k))</f>
        <v>0</v>
      </c>
      <c r="D2237" s="1">
        <f>_xlfn.LET(_xlpm.d,$G2237,_xlpm.k,_xlfn.CONCAT(LEFT(TRIM(D$1),1),"*"),COUNTIF(_xlpm.d,_xlpm.k))</f>
        <v>0</v>
      </c>
      <c r="E2237" s="1">
        <f>LOG(F2237+1,10)</f>
        <v>0.90308998699194343</v>
      </c>
      <c r="F2237" s="7">
        <v>7</v>
      </c>
      <c r="G2237" s="9" t="s">
        <v>1585</v>
      </c>
      <c r="H2237" s="4">
        <f>F2237/freq.sum.r6e</f>
        <v>3.4791252485089465E-4</v>
      </c>
      <c r="I2237" s="1" t="str">
        <f>_xlfn.LET(_xlpm.sep,":",_xlpm.w,$G2237,LEFT(_xlpm.w,FIND(_xlpm.sep,_xlpm.w)-1))</f>
        <v>kstɹi</v>
      </c>
      <c r="J2237" s="1" t="str">
        <f>_xlfn.LET(_xlpm.sep,":",_xlpm.w,$G2237,RIGHT(_xlpm.w,LEN(_xlpm.w)-FIND(_xlpm.sep,_xlpm.w)))</f>
        <v>xtre</v>
      </c>
      <c r="K2237" s="10">
        <f>_xlfn.LET(_xlpm.w,I2237,LEN(_xlpm.w))</f>
        <v>5</v>
      </c>
      <c r="L2237" s="10">
        <f>_xlfn.LET(_xlpm.w,J2237,LEN(_xlpm.w))</f>
        <v>4</v>
      </c>
      <c r="M2237" s="10">
        <f>_xlfn.LET(_xlpm.a,K2237,_xlpm.b,L2237,MAX(_xlpm.a,_xlpm.b))</f>
        <v>5</v>
      </c>
      <c r="N2237" s="10">
        <f>_xlfn.LET(_xlpm.d,(K2237,L2237),MAX(_xlpm.d)-MIN(_xlpm.d))</f>
        <v>1</v>
      </c>
      <c r="O2237" s="1" t="str">
        <f>_xlfn.LET(_xlpm.sep,":",_xlpm.w,$G2237,_xlfn.CONCAT("~",RIGHT(_xlpm.w,LEN(_xlpm.w)-FIND(_xlpm.sep,_xlpm.w)),"~"))</f>
        <v>~xtre~</v>
      </c>
      <c r="P2237" s="1" t="str">
        <f>_xlfn.LET(_xlpm.sep,":",_xlpm.w,$G2237,_xlfn.CONCAT("[",LEFT(_xlpm.w,FIND(_xlpm.sep,_xlpm.w)-1),"]"))</f>
        <v>[kstɹi]</v>
      </c>
      <c r="Q2237" s="14" cm="1">
        <f t="array" ref="Q2237">SUM(_xlfn._xlws.FILTER($H$2:$H$7117,_xlfn.MAP($O$2:$O$7117,_xlfn.LAMBDA(_xlpm.x,_xlpm.x=$O2237))))</f>
        <v>3.4791252485089465E-4</v>
      </c>
      <c r="R2237" s="14">
        <f>$H2237/Q2237</f>
        <v>1</v>
      </c>
      <c r="S2237" s="14" cm="1">
        <f t="array" ref="S2237">SUM(_xlfn._xlws.FILTER($H$2:$H$7117,_xlfn.MAP($P$2:$P$7117,_xlfn.LAMBDA(_xlpm.x,_xlpm.x=$P2237))))</f>
        <v>3.4791252485089465E-4</v>
      </c>
      <c r="T2237" s="14">
        <f>$H2237/S2237</f>
        <v>1</v>
      </c>
      <c r="U2237" s="14">
        <f>_xlfn.LET(_xlpm.freq,F2237,_xlpm.size,M2237+1,_xlpm.F,V2237,LOG(1+_xlpm.freq)*LOG(1+_xlpm.size)*_xlpm.F)</f>
        <v>0.76319957796339222</v>
      </c>
      <c r="V2237" s="14">
        <f>_xlfn.LET(_xlpm.a,T2237,_xlpm.b,R2237,2*_xlpm.a*_xlpm.b/(_xlpm.a+_xlpm.b))</f>
        <v>1</v>
      </c>
      <c r="W2237" s="14">
        <f>_xlfn.LET(_xlpm.p,R2237,_xlpm.q,T2237,LOG(_xlpm.p/_xlpm.q))</f>
        <v>0</v>
      </c>
      <c r="X2237" s="2"/>
      <c r="AC2237" s="2"/>
      <c r="AH2237" s="2"/>
      <c r="AI2237" s="2"/>
    </row>
    <row r="2238" spans="1:35">
      <c r="A2238" s="1" t="str">
        <f>_xlfn.LET(_xlpm.sep," : ",CONCATENATE(O2238,_xlpm.sep,P2238))</f>
        <v>~crow~ : [kɹoʊ]</v>
      </c>
      <c r="B2238" s="1">
        <f>_xlfn.LET(_xlpm.d,$G2238,_xlpm.k,_xlfn.CONCAT(LEFT(TRIM(B$1),1),"*"),COUNTIF(_xlpm.d,_xlpm.k))</f>
        <v>0</v>
      </c>
      <c r="C2238" s="1">
        <f>_xlfn.LET(_xlpm.d,$G2238,_xlpm.k,_xlfn.CONCAT(LEFT(TRIM(C$1),1),"*"),COUNTIF(_xlpm.d,_xlpm.k))</f>
        <v>0</v>
      </c>
      <c r="D2238" s="1">
        <f>_xlfn.LET(_xlpm.d,$G2238,_xlpm.k,_xlfn.CONCAT(LEFT(TRIM(D$1),1),"*"),COUNTIF(_xlpm.d,_xlpm.k))</f>
        <v>0</v>
      </c>
      <c r="E2238" s="1">
        <f>LOG(F2238+1,10)</f>
        <v>0.8450980400142567</v>
      </c>
      <c r="F2238" s="7">
        <v>6</v>
      </c>
      <c r="G2238" s="9" t="s">
        <v>1917</v>
      </c>
      <c r="H2238" s="4">
        <f>F2238/freq.sum.r6e</f>
        <v>2.9821073558648114E-4</v>
      </c>
      <c r="I2238" s="1" t="str">
        <f>_xlfn.LET(_xlpm.sep,":",_xlpm.w,$G2238,LEFT(_xlpm.w,FIND(_xlpm.sep,_xlpm.w)-1))</f>
        <v>kɹoʊ</v>
      </c>
      <c r="J2238" s="1" t="str">
        <f>_xlfn.LET(_xlpm.sep,":",_xlpm.w,$G2238,RIGHT(_xlpm.w,LEN(_xlpm.w)-FIND(_xlpm.sep,_xlpm.w)))</f>
        <v>crow</v>
      </c>
      <c r="K2238" s="10">
        <f>_xlfn.LET(_xlpm.w,I2238,LEN(_xlpm.w))</f>
        <v>4</v>
      </c>
      <c r="L2238" s="10">
        <f>_xlfn.LET(_xlpm.w,J2238,LEN(_xlpm.w))</f>
        <v>4</v>
      </c>
      <c r="M2238" s="10">
        <f>_xlfn.LET(_xlpm.a,K2238,_xlpm.b,L2238,MAX(_xlpm.a,_xlpm.b))</f>
        <v>4</v>
      </c>
      <c r="N2238" s="10">
        <f>_xlfn.LET(_xlpm.d,(K2238,L2238),MAX(_xlpm.d)-MIN(_xlpm.d))</f>
        <v>0</v>
      </c>
      <c r="O2238" s="1" t="str">
        <f>_xlfn.LET(_xlpm.sep,":",_xlpm.w,$G2238,_xlfn.CONCAT("~",RIGHT(_xlpm.w,LEN(_xlpm.w)-FIND(_xlpm.sep,_xlpm.w)),"~"))</f>
        <v>~crow~</v>
      </c>
      <c r="P2238" s="1" t="str">
        <f>_xlfn.LET(_xlpm.sep,":",_xlpm.w,$G2238,_xlfn.CONCAT("[",LEFT(_xlpm.w,FIND(_xlpm.sep,_xlpm.w)-1),"]"))</f>
        <v>[kɹoʊ]</v>
      </c>
      <c r="Q2238" s="14" cm="1">
        <f t="array" ref="Q2238">SUM(_xlfn._xlws.FILTER($H$2:$H$7117,_xlfn.MAP($O$2:$O$7117,_xlfn.LAMBDA(_xlpm.x,_xlpm.x=$O2238))))</f>
        <v>5.4671968190854871E-4</v>
      </c>
      <c r="R2238" s="14">
        <f>$H2238/Q2238</f>
        <v>0.54545454545454553</v>
      </c>
      <c r="S2238" s="14" cm="1">
        <f t="array" ref="S2238">SUM(_xlfn._xlws.FILTER($H$2:$H$7117,_xlfn.MAP($P$2:$P$7117,_xlfn.LAMBDA(_xlpm.x,_xlpm.x=$P2238))))</f>
        <v>5.9642147117296227E-4</v>
      </c>
      <c r="T2238" s="14">
        <f>$H2238/S2238</f>
        <v>0.5</v>
      </c>
      <c r="U2238" s="14">
        <f>_xlfn.LET(_xlpm.freq,F2238,_xlpm.size,M2238+1,_xlpm.F,V2238,LOG(1+_xlpm.freq)*LOG(1+_xlpm.size)*_xlpm.F)</f>
        <v>0.34310300688723161</v>
      </c>
      <c r="V2238" s="14">
        <f>_xlfn.LET(_xlpm.a,T2238,_xlpm.b,R2238,2*_xlpm.a*_xlpm.b/(_xlpm.a+_xlpm.b))</f>
        <v>0.52173913043478271</v>
      </c>
      <c r="W2238" s="14">
        <f>_xlfn.LET(_xlpm.p,R2238,_xlpm.q,T2238,LOG(_xlpm.p/_xlpm.q))</f>
        <v>3.7788560889399844E-2</v>
      </c>
      <c r="X2238" s="2"/>
      <c r="AC2238" s="2"/>
      <c r="AH2238" s="2"/>
      <c r="AI2238" s="2"/>
    </row>
    <row r="2239" spans="1:35">
      <c r="A2239" s="1" t="str">
        <f>_xlfn.LET(_xlpm.sep," : ",CONCATENATE(O2239,_xlpm.sep,P2239))</f>
        <v>~chir~ : [tʃaɪ]</v>
      </c>
      <c r="B2239" s="1">
        <f>_xlfn.LET(_xlpm.d,$G2239,_xlpm.k,_xlfn.CONCAT(LEFT(TRIM(B$1),1),"*"),COUNTIF(_xlpm.d,_xlpm.k))</f>
        <v>0</v>
      </c>
      <c r="C2239" s="1">
        <f>_xlfn.LET(_xlpm.d,$G2239,_xlpm.k,_xlfn.CONCAT(LEFT(TRIM(C$1),1),"*"),COUNTIF(_xlpm.d,_xlpm.k))</f>
        <v>0</v>
      </c>
      <c r="D2239" s="1">
        <f>_xlfn.LET(_xlpm.d,$G2239,_xlpm.k,_xlfn.CONCAT(LEFT(TRIM(D$1),1),"*"),COUNTIF(_xlpm.d,_xlpm.k))</f>
        <v>0</v>
      </c>
      <c r="E2239" s="1">
        <f>LOG(F2239+1,10)</f>
        <v>0.47712125471966244</v>
      </c>
      <c r="F2239" s="7">
        <v>2</v>
      </c>
      <c r="G2239" s="9" t="s">
        <v>4911</v>
      </c>
      <c r="H2239" s="4">
        <f>F2239/freq.sum.r6e</f>
        <v>9.9403578528827041E-5</v>
      </c>
      <c r="I2239" s="1" t="str">
        <f>_xlfn.LET(_xlpm.sep,":",_xlpm.w,$G2239,LEFT(_xlpm.w,FIND(_xlpm.sep,_xlpm.w)-1))</f>
        <v>tʃaɪ</v>
      </c>
      <c r="J2239" s="1" t="str">
        <f>_xlfn.LET(_xlpm.sep,":",_xlpm.w,$G2239,RIGHT(_xlpm.w,LEN(_xlpm.w)-FIND(_xlpm.sep,_xlpm.w)))</f>
        <v>chir</v>
      </c>
      <c r="K2239" s="10">
        <f>_xlfn.LET(_xlpm.w,I2239,LEN(_xlpm.w))</f>
        <v>4</v>
      </c>
      <c r="L2239" s="10">
        <f>_xlfn.LET(_xlpm.w,J2239,LEN(_xlpm.w))</f>
        <v>4</v>
      </c>
      <c r="M2239" s="10">
        <f>_xlfn.LET(_xlpm.a,K2239,_xlpm.b,L2239,MAX(_xlpm.a,_xlpm.b))</f>
        <v>4</v>
      </c>
      <c r="N2239" s="10">
        <f>_xlfn.LET(_xlpm.d,(K2239,L2239),MAX(_xlpm.d)-MIN(_xlpm.d))</f>
        <v>0</v>
      </c>
      <c r="O2239" s="1" t="str">
        <f>_xlfn.LET(_xlpm.sep,":",_xlpm.w,$G2239,_xlfn.CONCAT("~",RIGHT(_xlpm.w,LEN(_xlpm.w)-FIND(_xlpm.sep,_xlpm.w)),"~"))</f>
        <v>~chir~</v>
      </c>
      <c r="P2239" s="1" t="str">
        <f>_xlfn.LET(_xlpm.sep,":",_xlpm.w,$G2239,_xlfn.CONCAT("[",LEFT(_xlpm.w,FIND(_xlpm.sep,_xlpm.w)-1),"]"))</f>
        <v>[tʃaɪ]</v>
      </c>
      <c r="Q2239" s="14" cm="1">
        <f t="array" ref="Q2239">SUM(_xlfn._xlws.FILTER($H$2:$H$7117,_xlfn.MAP($O$2:$O$7117,_xlfn.LAMBDA(_xlpm.x,_xlpm.x=$O2239))))</f>
        <v>4.9701789264413525E-4</v>
      </c>
      <c r="R2239" s="14">
        <f>$H2239/Q2239</f>
        <v>0.19999999999999998</v>
      </c>
      <c r="S2239" s="14" cm="1">
        <f t="array" ref="S2239">SUM(_xlfn._xlws.FILTER($H$2:$H$7117,_xlfn.MAP($P$2:$P$7117,_xlfn.LAMBDA(_xlpm.x,_xlpm.x=$P2239))))</f>
        <v>5.4671968190854881E-4</v>
      </c>
      <c r="T2239" s="14">
        <f>$H2239/S2239</f>
        <v>0.1818181818181818</v>
      </c>
      <c r="U2239" s="14">
        <f>_xlfn.LET(_xlpm.freq,F2239,_xlpm.size,M2239+1,_xlpm.F,V2239,LOG(1+_xlpm.freq)*LOG(1+_xlpm.size)*_xlpm.F)</f>
        <v>7.0718571608517744E-2</v>
      </c>
      <c r="V2239" s="14">
        <f>_xlfn.LET(_xlpm.a,T2239,_xlpm.b,R2239,2*_xlpm.a*_xlpm.b/(_xlpm.a+_xlpm.b))</f>
        <v>0.19047619047619044</v>
      </c>
      <c r="W2239" s="14">
        <f>_xlfn.LET(_xlpm.p,R2239,_xlpm.q,T2239,LOG(_xlpm.p/_xlpm.q))</f>
        <v>4.1392685158225077E-2</v>
      </c>
      <c r="X2239" s="2"/>
      <c r="AC2239" s="2"/>
      <c r="AH2239" s="2"/>
      <c r="AI2239" s="2"/>
    </row>
    <row r="2240" spans="1:35">
      <c r="A2240" s="1" t="str">
        <f>_xlfn.LET(_xlpm.sep," : ",CONCATENATE(O2240,_xlpm.sep,P2240))</f>
        <v>~scri~ : [skɹɪ]</v>
      </c>
      <c r="B2240" s="1">
        <f>_xlfn.LET(_xlpm.d,$G2240,_xlpm.k,_xlfn.CONCAT(LEFT(TRIM(B$1),1),"*"),COUNTIF(_xlpm.d,_xlpm.k))</f>
        <v>0</v>
      </c>
      <c r="C2240" s="1">
        <f>_xlfn.LET(_xlpm.d,$G2240,_xlpm.k,_xlfn.CONCAT(LEFT(TRIM(C$1),1),"*"),COUNTIF(_xlpm.d,_xlpm.k))</f>
        <v>0</v>
      </c>
      <c r="D2240" s="1">
        <f>_xlfn.LET(_xlpm.d,$G2240,_xlpm.k,_xlfn.CONCAT(LEFT(TRIM(D$1),1),"*"),COUNTIF(_xlpm.d,_xlpm.k))</f>
        <v>0</v>
      </c>
      <c r="E2240" s="1">
        <f>LOG(F2240+1,10)</f>
        <v>1.3617278360175928</v>
      </c>
      <c r="F2240" s="7">
        <v>22</v>
      </c>
      <c r="G2240" s="9" t="s">
        <v>4040</v>
      </c>
      <c r="H2240" s="4">
        <f>F2240/freq.sum.r6e</f>
        <v>1.0934393638170974E-3</v>
      </c>
      <c r="I2240" s="1" t="str">
        <f>_xlfn.LET(_xlpm.sep,":",_xlpm.w,$G2240,LEFT(_xlpm.w,FIND(_xlpm.sep,_xlpm.w)-1))</f>
        <v>skɹɪ</v>
      </c>
      <c r="J2240" s="1" t="str">
        <f>_xlfn.LET(_xlpm.sep,":",_xlpm.w,$G2240,RIGHT(_xlpm.w,LEN(_xlpm.w)-FIND(_xlpm.sep,_xlpm.w)))</f>
        <v>scri</v>
      </c>
      <c r="K2240" s="10">
        <f>_xlfn.LET(_xlpm.w,I2240,LEN(_xlpm.w))</f>
        <v>4</v>
      </c>
      <c r="L2240" s="10">
        <f>_xlfn.LET(_xlpm.w,J2240,LEN(_xlpm.w))</f>
        <v>4</v>
      </c>
      <c r="M2240" s="10">
        <f>_xlfn.LET(_xlpm.a,K2240,_xlpm.b,L2240,MAX(_xlpm.a,_xlpm.b))</f>
        <v>4</v>
      </c>
      <c r="N2240" s="10">
        <f>_xlfn.LET(_xlpm.d,(K2240,L2240),MAX(_xlpm.d)-MIN(_xlpm.d))</f>
        <v>0</v>
      </c>
      <c r="O2240" s="1" t="str">
        <f>_xlfn.LET(_xlpm.sep,":",_xlpm.w,$G2240,_xlfn.CONCAT("~",RIGHT(_xlpm.w,LEN(_xlpm.w)-FIND(_xlpm.sep,_xlpm.w)),"~"))</f>
        <v>~scri~</v>
      </c>
      <c r="P2240" s="1" t="str">
        <f>_xlfn.LET(_xlpm.sep,":",_xlpm.w,$G2240,_xlfn.CONCAT("[",LEFT(_xlpm.w,FIND(_xlpm.sep,_xlpm.w)-1),"]"))</f>
        <v>[skɹɪ]</v>
      </c>
      <c r="Q2240" s="14" cm="1">
        <f t="array" ref="Q2240">SUM(_xlfn._xlws.FILTER($H$2:$H$7117,_xlfn.MAP($O$2:$O$7117,_xlfn.LAMBDA(_xlpm.x,_xlpm.x=$O2240))))</f>
        <v>1.4413518886679921E-3</v>
      </c>
      <c r="R2240" s="14">
        <f>$H2240/Q2240</f>
        <v>0.75862068965517238</v>
      </c>
      <c r="S2240" s="14" cm="1">
        <f t="array" ref="S2240">SUM(_xlfn._xlws.FILTER($H$2:$H$7117,_xlfn.MAP($P$2:$P$7117,_xlfn.LAMBDA(_xlpm.x,_xlpm.x=$P2240))))</f>
        <v>1.5904572564612327E-3</v>
      </c>
      <c r="T2240" s="14">
        <f>$H2240/S2240</f>
        <v>0.6875</v>
      </c>
      <c r="U2240" s="14">
        <f>_xlfn.LET(_xlpm.freq,F2240,_xlpm.size,M2240+1,_xlpm.F,V2240,LOG(1+_xlpm.freq)*LOG(1+_xlpm.size)*_xlpm.F)</f>
        <v>0.76432343613589082</v>
      </c>
      <c r="V2240" s="14">
        <f>_xlfn.LET(_xlpm.a,T2240,_xlpm.b,R2240,2*_xlpm.a*_xlpm.b/(_xlpm.a+_xlpm.b))</f>
        <v>0.72131147540983609</v>
      </c>
      <c r="W2240" s="14">
        <f>_xlfn.LET(_xlpm.p,R2240,_xlpm.q,T2240,LOG(_xlpm.p/_xlpm.q))</f>
        <v>4.2751980420949881E-2</v>
      </c>
      <c r="X2240" s="2"/>
      <c r="AC2240" s="2"/>
      <c r="AH2240" s="2"/>
      <c r="AI2240" s="2"/>
    </row>
    <row r="2241" spans="1:35">
      <c r="A2241" s="1" t="str">
        <f>_xlfn.LET(_xlpm.sep," : ",CONCATENATE(O2241,_xlpm.sep,P2241))</f>
        <v>~ther~ : [ɹðə]</v>
      </c>
      <c r="B2241" s="1">
        <f>_xlfn.LET(_xlpm.d,$G2241,_xlpm.k,_xlfn.CONCAT(LEFT(TRIM(B$1),1),"*"),COUNTIF(_xlpm.d,_xlpm.k))</f>
        <v>1</v>
      </c>
      <c r="C2241" s="1">
        <f>_xlfn.LET(_xlpm.d,$G2241,_xlpm.k,_xlfn.CONCAT(LEFT(TRIM(C$1),1),"*"),COUNTIF(_xlpm.d,_xlpm.k))</f>
        <v>0</v>
      </c>
      <c r="D2241" s="1">
        <f>_xlfn.LET(_xlpm.d,$G2241,_xlpm.k,_xlfn.CONCAT(LEFT(TRIM(D$1),1),"*"),COUNTIF(_xlpm.d,_xlpm.k))</f>
        <v>0</v>
      </c>
      <c r="E2241" s="1">
        <f>LOG(F2241+1,10)</f>
        <v>0.30102999566398114</v>
      </c>
      <c r="F2241" s="7">
        <v>1</v>
      </c>
      <c r="G2241" s="9" t="s">
        <v>6483</v>
      </c>
      <c r="H2241" s="4">
        <f>F2241/freq.sum.r6e</f>
        <v>4.9701789264413521E-5</v>
      </c>
      <c r="I2241" s="4" t="str">
        <f>_xlfn.LET(_xlpm.sep,":",_xlpm.w,$G2241,LEFT(_xlpm.w,FIND(_xlpm.sep,_xlpm.w)-1))</f>
        <v>ɹðə</v>
      </c>
      <c r="J2241" s="4" t="str">
        <f>_xlfn.LET(_xlpm.sep,":",_xlpm.w,$G2241,RIGHT(_xlpm.w,LEN(_xlpm.w)-FIND(_xlpm.sep,_xlpm.w)))</f>
        <v>ther</v>
      </c>
      <c r="K2241" s="10">
        <f>_xlfn.LET(_xlpm.w,I2241,LEN(_xlpm.w))</f>
        <v>3</v>
      </c>
      <c r="L2241" s="10">
        <f>_xlfn.LET(_xlpm.w,J2241,LEN(_xlpm.w))</f>
        <v>4</v>
      </c>
      <c r="M2241" s="10">
        <f>_xlfn.LET(_xlpm.a,K2241,_xlpm.b,L2241,MAX(_xlpm.a,_xlpm.b))</f>
        <v>4</v>
      </c>
      <c r="N2241" s="10">
        <f>_xlfn.LET(_xlpm.d,(K2241,L2241),MAX(_xlpm.d)-MIN(_xlpm.d))</f>
        <v>1</v>
      </c>
      <c r="O2241" s="1" t="str">
        <f>_xlfn.LET(_xlpm.sep,":",_xlpm.w,$G2241,_xlfn.CONCAT("~",RIGHT(_xlpm.w,LEN(_xlpm.w)-FIND(_xlpm.sep,_xlpm.w)),"~"))</f>
        <v>~ther~</v>
      </c>
      <c r="P2241" s="1" t="str">
        <f>_xlfn.LET(_xlpm.sep,":",_xlpm.w,$G2241,_xlfn.CONCAT("[",LEFT(_xlpm.w,FIND(_xlpm.sep,_xlpm.w)-1),"]"))</f>
        <v>[ɹðə]</v>
      </c>
      <c r="Q2241" s="14" cm="1">
        <f t="array" ref="Q2241">SUM(_xlfn._xlws.FILTER($H$2:$H$7109,_xlfn.MAP($O$2:$O$7109,_xlfn.LAMBDA(_xlpm.x,_xlpm.x=$O2241))))</f>
        <v>4.4731610337972168E-4</v>
      </c>
      <c r="R2241" s="14">
        <f>$H2241/Q2241</f>
        <v>0.11111111111111112</v>
      </c>
      <c r="S2241" s="14" cm="1">
        <f t="array" ref="S2241">SUM(_xlfn._xlws.FILTER($H$2:$H$7109,_xlfn.MAP($P$2:$P$7109,_xlfn.LAMBDA(_xlpm.x,_xlpm.x=$P2241))))</f>
        <v>4.9701789264413525E-4</v>
      </c>
      <c r="T2241" s="14">
        <f>$H2241/S2241</f>
        <v>9.9999999999999992E-2</v>
      </c>
      <c r="U2241" s="14">
        <f>_xlfn.LET(_xlpm.freq,F2241,_xlpm.size,M2241+1,_xlpm.F,V2241,LOG(1+_xlpm.freq)*LOG(1+_xlpm.size)*_xlpm.F)</f>
        <v>2.4657565003043138E-2</v>
      </c>
      <c r="V2241" s="14">
        <f>_xlfn.LET(_xlpm.a,T2241,_xlpm.b,R2241,2*_xlpm.a*_xlpm.b/(_xlpm.a+_xlpm.b))</f>
        <v>0.10526315789473685</v>
      </c>
      <c r="W2241" s="14">
        <f>_xlfn.LET(_xlpm.p,R2241,_xlpm.q,T2241,LOG(_xlpm.p/_xlpm.q))</f>
        <v>4.5757490560675233E-2</v>
      </c>
      <c r="X2241" s="2"/>
      <c r="AC2241" s="2"/>
      <c r="AH2241" s="2"/>
      <c r="AI2241" s="2"/>
    </row>
    <row r="2242" spans="1:35">
      <c r="A2242" s="1" t="str">
        <f>_xlfn.LET(_xlpm.sep," : ",CONCATENATE(O2242,_xlpm.sep,P2242))</f>
        <v>~pugh~ : [pju]</v>
      </c>
      <c r="B2242" s="1">
        <f>_xlfn.LET(_xlpm.d,$G2242,_xlpm.k,_xlfn.CONCAT(LEFT(TRIM(B$1),1),"*"),COUNTIF(_xlpm.d,_xlpm.k))</f>
        <v>0</v>
      </c>
      <c r="C2242" s="1">
        <f>_xlfn.LET(_xlpm.d,$G2242,_xlpm.k,_xlfn.CONCAT(LEFT(TRIM(C$1),1),"*"),COUNTIF(_xlpm.d,_xlpm.k))</f>
        <v>0</v>
      </c>
      <c r="D2242" s="1">
        <f>_xlfn.LET(_xlpm.d,$G2242,_xlpm.k,_xlfn.CONCAT(LEFT(TRIM(D$1),1),"*"),COUNTIF(_xlpm.d,_xlpm.k))</f>
        <v>0</v>
      </c>
      <c r="E2242" s="1">
        <f>LOG(F2242+1,10)</f>
        <v>0.30102999566398114</v>
      </c>
      <c r="F2242" s="7">
        <v>1</v>
      </c>
      <c r="G2242" s="9" t="s">
        <v>3574</v>
      </c>
      <c r="H2242" s="4">
        <f>F2242/freq.sum.r6e</f>
        <v>4.9701789264413521E-5</v>
      </c>
      <c r="I2242" s="4" t="str">
        <f>_xlfn.LET(_xlpm.sep,":",_xlpm.w,$G2242,LEFT(_xlpm.w,FIND(_xlpm.sep,_xlpm.w)-1))</f>
        <v>pju</v>
      </c>
      <c r="J2242" s="4" t="str">
        <f>_xlfn.LET(_xlpm.sep,":",_xlpm.w,$G2242,RIGHT(_xlpm.w,LEN(_xlpm.w)-FIND(_xlpm.sep,_xlpm.w)))</f>
        <v>pugh</v>
      </c>
      <c r="K2242" s="10">
        <f>_xlfn.LET(_xlpm.w,I2242,LEN(_xlpm.w))</f>
        <v>3</v>
      </c>
      <c r="L2242" s="10">
        <f>_xlfn.LET(_xlpm.w,J2242,LEN(_xlpm.w))</f>
        <v>4</v>
      </c>
      <c r="M2242" s="10">
        <f>_xlfn.LET(_xlpm.a,K2242,_xlpm.b,L2242,MAX(_xlpm.a,_xlpm.b))</f>
        <v>4</v>
      </c>
      <c r="N2242" s="10">
        <f>_xlfn.LET(_xlpm.d,(K2242,L2242),MAX(_xlpm.d)-MIN(_xlpm.d))</f>
        <v>1</v>
      </c>
      <c r="O2242" s="1" t="str">
        <f>_xlfn.LET(_xlpm.sep,":",_xlpm.w,$G2242,_xlfn.CONCAT("~",RIGHT(_xlpm.w,LEN(_xlpm.w)-FIND(_xlpm.sep,_xlpm.w)),"~"))</f>
        <v>~pugh~</v>
      </c>
      <c r="P2242" s="1" t="str">
        <f>_xlfn.LET(_xlpm.sep,":",_xlpm.w,$G2242,_xlfn.CONCAT("[",LEFT(_xlpm.w,FIND(_xlpm.sep,_xlpm.w)-1),"]"))</f>
        <v>[pju]</v>
      </c>
      <c r="Q2242" s="14" cm="1">
        <f t="array" ref="Q2242">SUM(_xlfn._xlws.FILTER($H$2:$H$7109,_xlfn.MAP($O$2:$O$7109,_xlfn.LAMBDA(_xlpm.x,_xlpm.x=$O2242))))</f>
        <v>3.9761431411530816E-4</v>
      </c>
      <c r="R2242" s="14">
        <f>$H2242/Q2242</f>
        <v>0.125</v>
      </c>
      <c r="S2242" s="14" cm="1">
        <f t="array" ref="S2242">SUM(_xlfn._xlws.FILTER($H$2:$H$7109,_xlfn.MAP($P$2:$P$7109,_xlfn.LAMBDA(_xlpm.x,_xlpm.x=$P2242))))</f>
        <v>4.4731610337972168E-4</v>
      </c>
      <c r="T2242" s="14">
        <f>$H2242/S2242</f>
        <v>0.11111111111111112</v>
      </c>
      <c r="U2242" s="14">
        <f>_xlfn.LET(_xlpm.freq,F2242,_xlpm.size,M2242+1,_xlpm.F,V2242,LOG(1+_xlpm.freq)*LOG(1+_xlpm.size)*_xlpm.F)</f>
        <v>2.7558455003401157E-2</v>
      </c>
      <c r="V2242" s="14">
        <f>_xlfn.LET(_xlpm.a,T2242,_xlpm.b,R2242,2*_xlpm.a*_xlpm.b/(_xlpm.a+_xlpm.b))</f>
        <v>0.11764705882352942</v>
      </c>
      <c r="W2242" s="14">
        <f>_xlfn.LET(_xlpm.p,R2242,_xlpm.q,T2242,LOG(_xlpm.p/_xlpm.q))</f>
        <v>5.1152522447381291E-2</v>
      </c>
      <c r="X2242" s="2"/>
      <c r="AC2242" s="2"/>
      <c r="AH2242" s="2"/>
      <c r="AI2242" s="2"/>
    </row>
    <row r="2243" spans="1:35">
      <c r="A2243" s="1" t="str">
        <f>_xlfn.LET(_xlpm.sep," : ",CONCATENATE(O2243,_xlpm.sep,P2243))</f>
        <v>~view~ : [vju]</v>
      </c>
      <c r="B2243" s="1">
        <f>_xlfn.LET(_xlpm.d,$G2243,_xlpm.k,_xlfn.CONCAT(LEFT(TRIM(B$1),1),"*"),COUNTIF(_xlpm.d,_xlpm.k))</f>
        <v>0</v>
      </c>
      <c r="C2243" s="1">
        <f>_xlfn.LET(_xlpm.d,$G2243,_xlpm.k,_xlfn.CONCAT(LEFT(TRIM(C$1),1),"*"),COUNTIF(_xlpm.d,_xlpm.k))</f>
        <v>0</v>
      </c>
      <c r="D2243" s="1">
        <f>_xlfn.LET(_xlpm.d,$G2243,_xlpm.k,_xlfn.CONCAT(LEFT(TRIM(D$1),1),"*"),COUNTIF(_xlpm.d,_xlpm.k))</f>
        <v>0</v>
      </c>
      <c r="E2243" s="1">
        <f>LOG(F2243+1,10)</f>
        <v>0.95424250943932487</v>
      </c>
      <c r="F2243" s="7">
        <v>8</v>
      </c>
      <c r="G2243" s="9" t="s">
        <v>5095</v>
      </c>
      <c r="H2243" s="4">
        <f>F2243/freq.sum.r6e</f>
        <v>3.9761431411530816E-4</v>
      </c>
      <c r="I2243" s="1" t="str">
        <f>_xlfn.LET(_xlpm.sep,":",_xlpm.w,$G2243,LEFT(_xlpm.w,FIND(_xlpm.sep,_xlpm.w)-1))</f>
        <v>vju</v>
      </c>
      <c r="J2243" s="1" t="str">
        <f>_xlfn.LET(_xlpm.sep,":",_xlpm.w,$G2243,RIGHT(_xlpm.w,LEN(_xlpm.w)-FIND(_xlpm.sep,_xlpm.w)))</f>
        <v>view</v>
      </c>
      <c r="K2243" s="10">
        <f>_xlfn.LET(_xlpm.w,I2243,LEN(_xlpm.w))</f>
        <v>3</v>
      </c>
      <c r="L2243" s="10">
        <f>_xlfn.LET(_xlpm.w,J2243,LEN(_xlpm.w))</f>
        <v>4</v>
      </c>
      <c r="M2243" s="10">
        <f>_xlfn.LET(_xlpm.a,K2243,_xlpm.b,L2243,MAX(_xlpm.a,_xlpm.b))</f>
        <v>4</v>
      </c>
      <c r="N2243" s="10">
        <f>_xlfn.LET(_xlpm.d,(K2243,L2243),MAX(_xlpm.d)-MIN(_xlpm.d))</f>
        <v>1</v>
      </c>
      <c r="O2243" s="1" t="str">
        <f>_xlfn.LET(_xlpm.sep,":",_xlpm.w,$G2243,_xlfn.CONCAT("~",RIGHT(_xlpm.w,LEN(_xlpm.w)-FIND(_xlpm.sep,_xlpm.w)),"~"))</f>
        <v>~view~</v>
      </c>
      <c r="P2243" s="1" t="str">
        <f>_xlfn.LET(_xlpm.sep,":",_xlpm.w,$G2243,_xlfn.CONCAT("[",LEFT(_xlpm.w,FIND(_xlpm.sep,_xlpm.w)-1),"]"))</f>
        <v>[vju]</v>
      </c>
      <c r="Q2243" s="14" cm="1">
        <f t="array" ref="Q2243">SUM(_xlfn._xlws.FILTER($H$2:$H$7111,_xlfn.MAP($O$2:$O$7111,_xlfn.LAMBDA(_xlpm.x,_xlpm.x=$O2243))))</f>
        <v>3.9761431411530816E-4</v>
      </c>
      <c r="R2243" s="14">
        <f>$H2243/Q2243</f>
        <v>1</v>
      </c>
      <c r="S2243" s="14" cm="1">
        <f t="array" ref="S2243">SUM(_xlfn._xlws.FILTER($H$2:$H$7111,_xlfn.MAP($P$2:$P$7111,_xlfn.LAMBDA(_xlpm.x,_xlpm.x=$P2243))))</f>
        <v>4.4731610337972168E-4</v>
      </c>
      <c r="T2243" s="14">
        <f>$H2243/S2243</f>
        <v>0.88888888888888895</v>
      </c>
      <c r="U2243" s="14">
        <f>_xlfn.LET(_xlpm.freq,F2243,_xlpm.size,M2243+1,_xlpm.F,V2243,LOG(1+_xlpm.freq)*LOG(1+_xlpm.size)*_xlpm.F)</f>
        <v>0.6988658841312344</v>
      </c>
      <c r="V2243" s="14">
        <f>_xlfn.LET(_xlpm.a,T2243,_xlpm.b,R2243,2*_xlpm.a*_xlpm.b/(_xlpm.a+_xlpm.b))</f>
        <v>0.94117647058823539</v>
      </c>
      <c r="W2243" s="14">
        <f>_xlfn.LET(_xlpm.p,R2243,_xlpm.q,T2243,LOG(_xlpm.p/_xlpm.q))</f>
        <v>5.1152522447381291E-2</v>
      </c>
      <c r="X2243" s="2"/>
      <c r="AC2243" s="2"/>
      <c r="AH2243" s="2"/>
      <c r="AI2243" s="2"/>
    </row>
    <row r="2244" spans="1:35">
      <c r="A2244" s="1" t="str">
        <f>_xlfn.LET(_xlpm.sep," : ",CONCATENATE(O2244,_xlpm.sep,P2244))</f>
        <v>~chri~ : [kɹaɪ]</v>
      </c>
      <c r="B2244" s="1">
        <f>_xlfn.LET(_xlpm.d,$G2244,_xlpm.k,_xlfn.CONCAT(LEFT(TRIM(B$1),1),"*"),COUNTIF(_xlpm.d,_xlpm.k))</f>
        <v>0</v>
      </c>
      <c r="C2244" s="1">
        <f>_xlfn.LET(_xlpm.d,$G2244,_xlpm.k,_xlfn.CONCAT(LEFT(TRIM(C$1),1),"*"),COUNTIF(_xlpm.d,_xlpm.k))</f>
        <v>0</v>
      </c>
      <c r="D2244" s="1">
        <f>_xlfn.LET(_xlpm.d,$G2244,_xlpm.k,_xlfn.CONCAT(LEFT(TRIM(D$1),1),"*"),COUNTIF(_xlpm.d,_xlpm.k))</f>
        <v>0</v>
      </c>
      <c r="E2244" s="1">
        <f>LOG(F2244+1,10)</f>
        <v>0.90308998699194343</v>
      </c>
      <c r="F2244" s="7">
        <v>7</v>
      </c>
      <c r="G2244" s="9" t="s">
        <v>1895</v>
      </c>
      <c r="H2244" s="4">
        <f>F2244/freq.sum.r6e</f>
        <v>3.4791252485089465E-4</v>
      </c>
      <c r="I2244" s="1" t="str">
        <f>_xlfn.LET(_xlpm.sep,":",_xlpm.w,$G2244,LEFT(_xlpm.w,FIND(_xlpm.sep,_xlpm.w)-1))</f>
        <v>kɹaɪ</v>
      </c>
      <c r="J2244" s="1" t="str">
        <f>_xlfn.LET(_xlpm.sep,":",_xlpm.w,$G2244,RIGHT(_xlpm.w,LEN(_xlpm.w)-FIND(_xlpm.sep,_xlpm.w)))</f>
        <v>chri</v>
      </c>
      <c r="K2244" s="10">
        <f>_xlfn.LET(_xlpm.w,I2244,LEN(_xlpm.w))</f>
        <v>4</v>
      </c>
      <c r="L2244" s="10">
        <f>_xlfn.LET(_xlpm.w,J2244,LEN(_xlpm.w))</f>
        <v>4</v>
      </c>
      <c r="M2244" s="10">
        <f>_xlfn.LET(_xlpm.a,K2244,_xlpm.b,L2244,MAX(_xlpm.a,_xlpm.b))</f>
        <v>4</v>
      </c>
      <c r="N2244" s="10">
        <f>_xlfn.LET(_xlpm.d,(K2244,L2244),MAX(_xlpm.d)-MIN(_xlpm.d))</f>
        <v>0</v>
      </c>
      <c r="O2244" s="1" t="str">
        <f>_xlfn.LET(_xlpm.sep,":",_xlpm.w,$G2244,_xlfn.CONCAT("~",RIGHT(_xlpm.w,LEN(_xlpm.w)-FIND(_xlpm.sep,_xlpm.w)),"~"))</f>
        <v>~chri~</v>
      </c>
      <c r="P2244" s="1" t="str">
        <f>_xlfn.LET(_xlpm.sep,":",_xlpm.w,$G2244,_xlfn.CONCAT("[",LEFT(_xlpm.w,FIND(_xlpm.sep,_xlpm.w)-1),"]"))</f>
        <v>[kɹaɪ]</v>
      </c>
      <c r="Q2244" s="14" cm="1">
        <f t="array" ref="Q2244">SUM(_xlfn._xlws.FILTER($H$2:$H$7117,_xlfn.MAP($O$2:$O$7117,_xlfn.LAMBDA(_xlpm.x,_xlpm.x=$O2244))))</f>
        <v>1.4413518886679921E-3</v>
      </c>
      <c r="R2244" s="14">
        <f>$H2244/Q2244</f>
        <v>0.2413793103448276</v>
      </c>
      <c r="S2244" s="14" cm="1">
        <f t="array" ref="S2244">SUM(_xlfn._xlws.FILTER($H$2:$H$7117,_xlfn.MAP($P$2:$P$7117,_xlfn.LAMBDA(_xlpm.x,_xlpm.x=$P2244))))</f>
        <v>1.6401590457256461E-3</v>
      </c>
      <c r="T2244" s="14">
        <f>$H2244/S2244</f>
        <v>0.21212121212121213</v>
      </c>
      <c r="U2244" s="14">
        <f>_xlfn.LET(_xlpm.freq,F2244,_xlpm.size,M2244+1,_xlpm.F,V2244,LOG(1+_xlpm.freq)*LOG(1+_xlpm.size)*_xlpm.F)</f>
        <v>0.15868336187442275</v>
      </c>
      <c r="V2244" s="14">
        <f>_xlfn.LET(_xlpm.a,T2244,_xlpm.b,R2244,2*_xlpm.a*_xlpm.b/(_xlpm.a+_xlpm.b))</f>
        <v>0.22580645161290322</v>
      </c>
      <c r="W2244" s="14">
        <f>_xlfn.LET(_xlpm.p,R2244,_xlpm.q,T2244,LOG(_xlpm.p/_xlpm.q))</f>
        <v>5.6115941978931411E-2</v>
      </c>
      <c r="X2244" s="2"/>
      <c r="AC2244" s="2"/>
      <c r="AH2244" s="2"/>
      <c r="AI2244" s="2"/>
    </row>
    <row r="2245" spans="1:35">
      <c r="A2245" s="1" t="str">
        <f>_xlfn.LET(_xlpm.sep," : ",CONCATENATE(O2245,_xlpm.sep,P2245))</f>
        <v>~rnme~ : [ɹnmɛ]</v>
      </c>
      <c r="B2245" s="1">
        <f>_xlfn.LET(_xlpm.d,$G2245,_xlpm.k,_xlfn.CONCAT(LEFT(TRIM(B$1),1),"*"),COUNTIF(_xlpm.d,_xlpm.k))</f>
        <v>1</v>
      </c>
      <c r="C2245" s="1">
        <f>_xlfn.LET(_xlpm.d,$G2245,_xlpm.k,_xlfn.CONCAT(LEFT(TRIM(C$1),1),"*"),COUNTIF(_xlpm.d,_xlpm.k))</f>
        <v>0</v>
      </c>
      <c r="D2245" s="1">
        <f>_xlfn.LET(_xlpm.d,$G2245,_xlpm.k,_xlfn.CONCAT(LEFT(TRIM(D$1),1),"*"),COUNTIF(_xlpm.d,_xlpm.k))</f>
        <v>0</v>
      </c>
      <c r="E2245" s="1">
        <f>LOG(F2245+1,10)</f>
        <v>0.77815125038364352</v>
      </c>
      <c r="F2245" s="7">
        <v>5</v>
      </c>
      <c r="G2245" s="9" t="s">
        <v>6074</v>
      </c>
      <c r="H2245" s="4">
        <f>F2245/freq.sum.r6e</f>
        <v>2.4850894632206757E-4</v>
      </c>
      <c r="I2245" s="1" t="str">
        <f>_xlfn.LET(_xlpm.sep,":",_xlpm.w,$G2245,LEFT(_xlpm.w,FIND(_xlpm.sep,_xlpm.w)-1))</f>
        <v>ɹnmɛ</v>
      </c>
      <c r="J2245" s="1" t="str">
        <f>_xlfn.LET(_xlpm.sep,":",_xlpm.w,$G2245,RIGHT(_xlpm.w,LEN(_xlpm.w)-FIND(_xlpm.sep,_xlpm.w)))</f>
        <v>rnme</v>
      </c>
      <c r="K2245" s="10">
        <f>_xlfn.LET(_xlpm.w,I2245,LEN(_xlpm.w))</f>
        <v>4</v>
      </c>
      <c r="L2245" s="10">
        <f>_xlfn.LET(_xlpm.w,J2245,LEN(_xlpm.w))</f>
        <v>4</v>
      </c>
      <c r="M2245" s="10">
        <f>_xlfn.LET(_xlpm.a,K2245,_xlpm.b,L2245,MAX(_xlpm.a,_xlpm.b))</f>
        <v>4</v>
      </c>
      <c r="N2245" s="10">
        <f>_xlfn.LET(_xlpm.d,(K2245,L2245),MAX(_xlpm.d)-MIN(_xlpm.d))</f>
        <v>0</v>
      </c>
      <c r="O2245" s="1" t="str">
        <f>_xlfn.LET(_xlpm.sep,":",_xlpm.w,$G2245,_xlfn.CONCAT("~",RIGHT(_xlpm.w,LEN(_xlpm.w)-FIND(_xlpm.sep,_xlpm.w)),"~"))</f>
        <v>~rnme~</v>
      </c>
      <c r="P2245" s="1" t="str">
        <f>_xlfn.LET(_xlpm.sep,":",_xlpm.w,$G2245,_xlfn.CONCAT("[",LEFT(_xlpm.w,FIND(_xlpm.sep,_xlpm.w)-1),"]"))</f>
        <v>[ɹnmɛ]</v>
      </c>
      <c r="Q2245" s="14" cm="1">
        <f t="array" ref="Q2245">SUM(_xlfn._xlws.FILTER($H$2:$H$7117,_xlfn.MAP($O$2:$O$7117,_xlfn.LAMBDA(_xlpm.x,_xlpm.x=$O2245))))</f>
        <v>3.479125248508946E-4</v>
      </c>
      <c r="R2245" s="14">
        <f>$H2245/Q2245</f>
        <v>0.7142857142857143</v>
      </c>
      <c r="S2245" s="14" cm="1">
        <f t="array" ref="S2245">SUM(_xlfn._xlws.FILTER($H$2:$H$7117,_xlfn.MAP($P$2:$P$7117,_xlfn.LAMBDA(_xlpm.x,_xlpm.x=$P2245))))</f>
        <v>3.9761431411530811E-4</v>
      </c>
      <c r="T2245" s="14">
        <f>$H2245/S2245</f>
        <v>0.625</v>
      </c>
      <c r="U2245" s="14">
        <f>_xlfn.LET(_xlpm.freq,F2245,_xlpm.size,M2245+1,_xlpm.F,V2245,LOG(1+_xlpm.freq)*LOG(1+_xlpm.size)*_xlpm.F)</f>
        <v>0.40367957898241869</v>
      </c>
      <c r="V2245" s="14">
        <f>_xlfn.LET(_xlpm.a,T2245,_xlpm.b,R2245,2*_xlpm.a*_xlpm.b/(_xlpm.a+_xlpm.b))</f>
        <v>0.66666666666666663</v>
      </c>
      <c r="W2245" s="14">
        <f>_xlfn.LET(_xlpm.p,R2245,_xlpm.q,T2245,LOG(_xlpm.p/_xlpm.q))</f>
        <v>5.7991946977686733E-2</v>
      </c>
      <c r="X2245" s="2"/>
      <c r="AC2245" s="2"/>
      <c r="AH2245" s="2"/>
      <c r="AI2245" s="2"/>
    </row>
    <row r="2246" spans="1:35">
      <c r="A2246" s="1" t="str">
        <f>_xlfn.LET(_xlpm.sep," : ",CONCATENATE(O2246,_xlpm.sep,P2246))</f>
        <v>~mpre~ : [mpɹɪ]</v>
      </c>
      <c r="B2246" s="1">
        <f>_xlfn.LET(_xlpm.d,$G2246,_xlpm.k,_xlfn.CONCAT(LEFT(TRIM(B$1),1),"*"),COUNTIF(_xlpm.d,_xlpm.k))</f>
        <v>0</v>
      </c>
      <c r="C2246" s="1">
        <f>_xlfn.LET(_xlpm.d,$G2246,_xlpm.k,_xlfn.CONCAT(LEFT(TRIM(C$1),1),"*"),COUNTIF(_xlpm.d,_xlpm.k))</f>
        <v>1</v>
      </c>
      <c r="D2246" s="1">
        <f>_xlfn.LET(_xlpm.d,$G2246,_xlpm.k,_xlfn.CONCAT(LEFT(TRIM(D$1),1),"*"),COUNTIF(_xlpm.d,_xlpm.k))</f>
        <v>0</v>
      </c>
      <c r="E2246" s="1">
        <f>LOG(F2246+1,10)</f>
        <v>1.3617278360175928</v>
      </c>
      <c r="F2246" s="7">
        <v>22</v>
      </c>
      <c r="G2246" s="9" t="s">
        <v>2661</v>
      </c>
      <c r="H2246" s="4">
        <f>F2246/freq.sum.r6e</f>
        <v>1.0934393638170974E-3</v>
      </c>
      <c r="I2246" s="1" t="str">
        <f>_xlfn.LET(_xlpm.sep,":",_xlpm.w,$G2246,LEFT(_xlpm.w,FIND(_xlpm.sep,_xlpm.w)-1))</f>
        <v>mpɹɪ</v>
      </c>
      <c r="J2246" s="1" t="str">
        <f>_xlfn.LET(_xlpm.sep,":",_xlpm.w,$G2246,RIGHT(_xlpm.w,LEN(_xlpm.w)-FIND(_xlpm.sep,_xlpm.w)))</f>
        <v>mpre</v>
      </c>
      <c r="K2246" s="10">
        <f>_xlfn.LET(_xlpm.w,I2246,LEN(_xlpm.w))</f>
        <v>4</v>
      </c>
      <c r="L2246" s="10">
        <f>_xlfn.LET(_xlpm.w,J2246,LEN(_xlpm.w))</f>
        <v>4</v>
      </c>
      <c r="M2246" s="10">
        <f>_xlfn.LET(_xlpm.a,K2246,_xlpm.b,L2246,MAX(_xlpm.a,_xlpm.b))</f>
        <v>4</v>
      </c>
      <c r="N2246" s="10">
        <f>_xlfn.LET(_xlpm.d,(K2246,L2246),MAX(_xlpm.d)-MIN(_xlpm.d))</f>
        <v>0</v>
      </c>
      <c r="O2246" s="1" t="str">
        <f>_xlfn.LET(_xlpm.sep,":",_xlpm.w,$G2246,_xlfn.CONCAT("~",RIGHT(_xlpm.w,LEN(_xlpm.w)-FIND(_xlpm.sep,_xlpm.w)),"~"))</f>
        <v>~mpre~</v>
      </c>
      <c r="P2246" s="1" t="str">
        <f>_xlfn.LET(_xlpm.sep,":",_xlpm.w,$G2246,_xlfn.CONCAT("[",LEFT(_xlpm.w,FIND(_xlpm.sep,_xlpm.w)-1),"]"))</f>
        <v>[mpɹɪ]</v>
      </c>
      <c r="Q2246" s="14" cm="1">
        <f t="array" ref="Q2246">SUM(_xlfn._xlws.FILTER($H$2:$H$7117,_xlfn.MAP($O$2:$O$7117,_xlfn.LAMBDA(_xlpm.x,_xlpm.x=$O2246))))</f>
        <v>1.3419483101391649E-3</v>
      </c>
      <c r="R2246" s="14">
        <f>$H2246/Q2246</f>
        <v>0.81481481481481488</v>
      </c>
      <c r="S2246" s="14" cm="1">
        <f t="array" ref="S2246">SUM(_xlfn._xlws.FILTER($H$2:$H$7117,_xlfn.MAP($P$2:$P$7117,_xlfn.LAMBDA(_xlpm.x,_xlpm.x=$P2246))))</f>
        <v>1.5904572564612327E-3</v>
      </c>
      <c r="T2246" s="14">
        <f>$H2246/S2246</f>
        <v>0.6875</v>
      </c>
      <c r="U2246" s="14">
        <f>_xlfn.LET(_xlpm.freq,F2246,_xlpm.size,M2246+1,_xlpm.F,V2246,LOG(1+_xlpm.freq)*LOG(1+_xlpm.size)*_xlpm.F)</f>
        <v>0.79023270515744648</v>
      </c>
      <c r="V2246" s="14">
        <f>_xlfn.LET(_xlpm.a,T2246,_xlpm.b,R2246,2*_xlpm.a*_xlpm.b/(_xlpm.a+_xlpm.b))</f>
        <v>0.74576271186440679</v>
      </c>
      <c r="W2246" s="14">
        <f>_xlfn.LET(_xlpm.p,R2246,_xlpm.q,T2246,LOG(_xlpm.p/_xlpm.q))</f>
        <v>7.3786214160918726E-2</v>
      </c>
      <c r="X2246" s="2"/>
      <c r="AC2246" s="2"/>
      <c r="AH2246" s="2"/>
      <c r="AI2246" s="2"/>
    </row>
    <row r="2247" spans="1:35">
      <c r="A2247" s="1" t="str">
        <f>_xlfn.LET(_xlpm.sep," : ",CONCATENATE(O2247,_xlpm.sep,P2247))</f>
        <v>~logh~ : [ləʊ]</v>
      </c>
      <c r="B2247" s="1">
        <f>_xlfn.LET(_xlpm.d,$G2247,_xlpm.k,_xlfn.CONCAT(LEFT(TRIM(B$1),1),"*"),COUNTIF(_xlpm.d,_xlpm.k))</f>
        <v>0</v>
      </c>
      <c r="C2247" s="1">
        <f>_xlfn.LET(_xlpm.d,$G2247,_xlpm.k,_xlfn.CONCAT(LEFT(TRIM(C$1),1),"*"),COUNTIF(_xlpm.d,_xlpm.k))</f>
        <v>0</v>
      </c>
      <c r="D2247" s="1">
        <f>_xlfn.LET(_xlpm.d,$G2247,_xlpm.k,_xlfn.CONCAT(LEFT(TRIM(D$1),1),"*"),COUNTIF(_xlpm.d,_xlpm.k))</f>
        <v>0</v>
      </c>
      <c r="E2247" s="1">
        <f>LOG(F2247+1,10)</f>
        <v>0.30102999566398114</v>
      </c>
      <c r="F2247" s="7">
        <v>1</v>
      </c>
      <c r="G2247" s="9" t="s">
        <v>2419</v>
      </c>
      <c r="H2247" s="4">
        <f>F2247/freq.sum.r6e</f>
        <v>4.9701789264413521E-5</v>
      </c>
      <c r="I2247" s="1" t="str">
        <f>_xlfn.LET(_xlpm.sep,":",_xlpm.w,$G2247,LEFT(_xlpm.w,FIND(_xlpm.sep,_xlpm.w)-1))</f>
        <v>ləʊ</v>
      </c>
      <c r="J2247" s="1" t="str">
        <f>_xlfn.LET(_xlpm.sep,":",_xlpm.w,$G2247,RIGHT(_xlpm.w,LEN(_xlpm.w)-FIND(_xlpm.sep,_xlpm.w)))</f>
        <v>logh</v>
      </c>
      <c r="K2247" s="10">
        <f>_xlfn.LET(_xlpm.w,I2247,LEN(_xlpm.w))</f>
        <v>3</v>
      </c>
      <c r="L2247" s="10">
        <f>_xlfn.LET(_xlpm.w,J2247,LEN(_xlpm.w))</f>
        <v>4</v>
      </c>
      <c r="M2247" s="10">
        <f>_xlfn.LET(_xlpm.a,K2247,_xlpm.b,L2247,MAX(_xlpm.a,_xlpm.b))</f>
        <v>4</v>
      </c>
      <c r="N2247" s="10">
        <f>_xlfn.LET(_xlpm.d,(K2247,L2247),MAX(_xlpm.d)-MIN(_xlpm.d))</f>
        <v>1</v>
      </c>
      <c r="O2247" s="1" t="str">
        <f>_xlfn.LET(_xlpm.sep,":",_xlpm.w,$G2247,_xlfn.CONCAT("~",RIGHT(_xlpm.w,LEN(_xlpm.w)-FIND(_xlpm.sep,_xlpm.w)),"~"))</f>
        <v>~logh~</v>
      </c>
      <c r="P2247" s="1" t="str">
        <f>_xlfn.LET(_xlpm.sep,":",_xlpm.w,$G2247,_xlfn.CONCAT("[",LEFT(_xlpm.w,FIND(_xlpm.sep,_xlpm.w)-1),"]"))</f>
        <v>[ləʊ]</v>
      </c>
      <c r="Q2247" s="14" cm="1">
        <f t="array" ref="Q2247">SUM(_xlfn._xlws.FILTER($H$2:$H$7117,_xlfn.MAP($O$2:$O$7117,_xlfn.LAMBDA(_xlpm.x,_xlpm.x=$O2247))))</f>
        <v>2.4850894632206762E-4</v>
      </c>
      <c r="R2247" s="14">
        <f>$H2247/Q2247</f>
        <v>0.19999999999999998</v>
      </c>
      <c r="S2247" s="14" cm="1">
        <f t="array" ref="S2247">SUM(_xlfn._xlws.FILTER($H$2:$H$7117,_xlfn.MAP($P$2:$P$7117,_xlfn.LAMBDA(_xlpm.x,_xlpm.x=$P2247))))</f>
        <v>2.9821073558648114E-4</v>
      </c>
      <c r="T2247" s="14">
        <f>$H2247/S2247</f>
        <v>0.16666666666666666</v>
      </c>
      <c r="U2247" s="14">
        <f>_xlfn.LET(_xlpm.freq,F2247,_xlpm.size,M2247+1,_xlpm.F,V2247,LOG(1+_xlpm.freq)*LOG(1+_xlpm.size)*_xlpm.F)</f>
        <v>4.2590339550710871E-2</v>
      </c>
      <c r="V2247" s="14">
        <f>_xlfn.LET(_xlpm.a,T2247,_xlpm.b,R2247,2*_xlpm.a*_xlpm.b/(_xlpm.a+_xlpm.b))</f>
        <v>0.1818181818181818</v>
      </c>
      <c r="W2247" s="14">
        <f>_xlfn.LET(_xlpm.p,R2247,_xlpm.q,T2247,LOG(_xlpm.p/_xlpm.q))</f>
        <v>7.9181246047624818E-2</v>
      </c>
      <c r="X2247" s="2"/>
      <c r="AC2247" s="2"/>
      <c r="AH2247" s="2"/>
      <c r="AI2247" s="2"/>
    </row>
    <row r="2248" spans="1:35">
      <c r="A2248" s="1" t="str">
        <f>_xlfn.LET(_xlpm.sep," : ",CONCATENATE(O2248,_xlpm.sep,P2248))</f>
        <v>~mogh~ : [məʊ]</v>
      </c>
      <c r="B2248" s="1">
        <f>_xlfn.LET(_xlpm.d,$G2248,_xlpm.k,_xlfn.CONCAT(LEFT(TRIM(B$1),1),"*"),COUNTIF(_xlpm.d,_xlpm.k))</f>
        <v>0</v>
      </c>
      <c r="C2248" s="1">
        <f>_xlfn.LET(_xlpm.d,$G2248,_xlpm.k,_xlfn.CONCAT(LEFT(TRIM(C$1),1),"*"),COUNTIF(_xlpm.d,_xlpm.k))</f>
        <v>1</v>
      </c>
      <c r="D2248" s="1">
        <f>_xlfn.LET(_xlpm.d,$G2248,_xlpm.k,_xlfn.CONCAT(LEFT(TRIM(D$1),1),"*"),COUNTIF(_xlpm.d,_xlpm.k))</f>
        <v>0</v>
      </c>
      <c r="E2248" s="1">
        <f>LOG(F2248+1,10)</f>
        <v>0.30102999566398114</v>
      </c>
      <c r="F2248" s="7">
        <v>1</v>
      </c>
      <c r="G2248" s="9" t="s">
        <v>2811</v>
      </c>
      <c r="H2248" s="4">
        <f>F2248/freq.sum.r6e</f>
        <v>4.9701789264413521E-5</v>
      </c>
      <c r="I2248" s="1" t="str">
        <f>_xlfn.LET(_xlpm.sep,":",_xlpm.w,$G2248,LEFT(_xlpm.w,FIND(_xlpm.sep,_xlpm.w)-1))</f>
        <v>məʊ</v>
      </c>
      <c r="J2248" s="1" t="str">
        <f>_xlfn.LET(_xlpm.sep,":",_xlpm.w,$G2248,RIGHT(_xlpm.w,LEN(_xlpm.w)-FIND(_xlpm.sep,_xlpm.w)))</f>
        <v>mogh</v>
      </c>
      <c r="K2248" s="10">
        <f>_xlfn.LET(_xlpm.w,I2248,LEN(_xlpm.w))</f>
        <v>3</v>
      </c>
      <c r="L2248" s="10">
        <f>_xlfn.LET(_xlpm.w,J2248,LEN(_xlpm.w))</f>
        <v>4</v>
      </c>
      <c r="M2248" s="10">
        <f>_xlfn.LET(_xlpm.a,K2248,_xlpm.b,L2248,MAX(_xlpm.a,_xlpm.b))</f>
        <v>4</v>
      </c>
      <c r="N2248" s="10">
        <f>_xlfn.LET(_xlpm.d,(K2248,L2248),MAX(_xlpm.d)-MIN(_xlpm.d))</f>
        <v>1</v>
      </c>
      <c r="O2248" s="1" t="str">
        <f>_xlfn.LET(_xlpm.sep,":",_xlpm.w,$G2248,_xlfn.CONCAT("~",RIGHT(_xlpm.w,LEN(_xlpm.w)-FIND(_xlpm.sep,_xlpm.w)),"~"))</f>
        <v>~mogh~</v>
      </c>
      <c r="P2248" s="1" t="str">
        <f>_xlfn.LET(_xlpm.sep,":",_xlpm.w,$G2248,_xlfn.CONCAT("[",LEFT(_xlpm.w,FIND(_xlpm.sep,_xlpm.w)-1),"]"))</f>
        <v>[məʊ]</v>
      </c>
      <c r="Q2248" s="14" cm="1">
        <f t="array" ref="Q2248">SUM(_xlfn._xlws.FILTER($H$2:$H$7117,_xlfn.MAP($O$2:$O$7117,_xlfn.LAMBDA(_xlpm.x,_xlpm.x=$O2248))))</f>
        <v>2.4850894632206762E-4</v>
      </c>
      <c r="R2248" s="14">
        <f>$H2248/Q2248</f>
        <v>0.19999999999999998</v>
      </c>
      <c r="S2248" s="14" cm="1">
        <f t="array" ref="S2248">SUM(_xlfn._xlws.FILTER($H$2:$H$7117,_xlfn.MAP($P$2:$P$7117,_xlfn.LAMBDA(_xlpm.x,_xlpm.x=$P2248))))</f>
        <v>2.9821073558648114E-4</v>
      </c>
      <c r="T2248" s="14">
        <f>$H2248/S2248</f>
        <v>0.16666666666666666</v>
      </c>
      <c r="U2248" s="14">
        <f>_xlfn.LET(_xlpm.freq,F2248,_xlpm.size,M2248+1,_xlpm.F,V2248,LOG(1+_xlpm.freq)*LOG(1+_xlpm.size)*_xlpm.F)</f>
        <v>4.2590339550710871E-2</v>
      </c>
      <c r="V2248" s="14">
        <f>_xlfn.LET(_xlpm.a,T2248,_xlpm.b,R2248,2*_xlpm.a*_xlpm.b/(_xlpm.a+_xlpm.b))</f>
        <v>0.1818181818181818</v>
      </c>
      <c r="W2248" s="14">
        <f>_xlfn.LET(_xlpm.p,R2248,_xlpm.q,T2248,LOG(_xlpm.p/_xlpm.q))</f>
        <v>7.9181246047624818E-2</v>
      </c>
      <c r="X2248" s="2"/>
      <c r="AC2248" s="2"/>
      <c r="AH2248" s="2"/>
      <c r="AI2248" s="2"/>
    </row>
    <row r="2249" spans="1:35">
      <c r="A2249" s="1" t="str">
        <f>_xlfn.LET(_xlpm.sep," : ",CONCATENATE(O2249,_xlpm.sep,P2249))</f>
        <v>~souw~ : [saʊ]</v>
      </c>
      <c r="B2249" s="1">
        <f>_xlfn.LET(_xlpm.d,$G2249,_xlpm.k,_xlfn.CONCAT(LEFT(TRIM(B$1),1),"*"),COUNTIF(_xlpm.d,_xlpm.k))</f>
        <v>0</v>
      </c>
      <c r="C2249" s="1">
        <f>_xlfn.LET(_xlpm.d,$G2249,_xlpm.k,_xlfn.CONCAT(LEFT(TRIM(C$1),1),"*"),COUNTIF(_xlpm.d,_xlpm.k))</f>
        <v>0</v>
      </c>
      <c r="D2249" s="1">
        <f>_xlfn.LET(_xlpm.d,$G2249,_xlpm.k,_xlfn.CONCAT(LEFT(TRIM(D$1),1),"*"),COUNTIF(_xlpm.d,_xlpm.k))</f>
        <v>0</v>
      </c>
      <c r="E2249" s="1">
        <f>LOG(F2249+1,10)</f>
        <v>0.30102999566398114</v>
      </c>
      <c r="F2249" s="7">
        <v>1</v>
      </c>
      <c r="G2249" s="9" t="s">
        <v>3927</v>
      </c>
      <c r="H2249" s="4">
        <f>F2249/freq.sum.r6e</f>
        <v>4.9701789264413521E-5</v>
      </c>
      <c r="I2249" s="1" t="str">
        <f>_xlfn.LET(_xlpm.sep,":",_xlpm.w,$G2249,LEFT(_xlpm.w,FIND(_xlpm.sep,_xlpm.w)-1))</f>
        <v>saʊ</v>
      </c>
      <c r="J2249" s="1" t="str">
        <f>_xlfn.LET(_xlpm.sep,":",_xlpm.w,$G2249,RIGHT(_xlpm.w,LEN(_xlpm.w)-FIND(_xlpm.sep,_xlpm.w)))</f>
        <v>souw</v>
      </c>
      <c r="K2249" s="10">
        <f>_xlfn.LET(_xlpm.w,I2249,LEN(_xlpm.w))</f>
        <v>3</v>
      </c>
      <c r="L2249" s="10">
        <f>_xlfn.LET(_xlpm.w,J2249,LEN(_xlpm.w))</f>
        <v>4</v>
      </c>
      <c r="M2249" s="10">
        <f>_xlfn.LET(_xlpm.a,K2249,_xlpm.b,L2249,MAX(_xlpm.a,_xlpm.b))</f>
        <v>4</v>
      </c>
      <c r="N2249" s="10">
        <f>_xlfn.LET(_xlpm.d,(K2249,L2249),MAX(_xlpm.d)-MIN(_xlpm.d))</f>
        <v>1</v>
      </c>
      <c r="O2249" s="1" t="str">
        <f>_xlfn.LET(_xlpm.sep,":",_xlpm.w,$G2249,_xlfn.CONCAT("~",RIGHT(_xlpm.w,LEN(_xlpm.w)-FIND(_xlpm.sep,_xlpm.w)),"~"))</f>
        <v>~souw~</v>
      </c>
      <c r="P2249" s="1" t="str">
        <f>_xlfn.LET(_xlpm.sep,":",_xlpm.w,$G2249,_xlfn.CONCAT("[",LEFT(_xlpm.w,FIND(_xlpm.sep,_xlpm.w)-1),"]"))</f>
        <v>[saʊ]</v>
      </c>
      <c r="Q2249" s="14" cm="1">
        <f t="array" ref="Q2249">SUM(_xlfn._xlws.FILTER($H$2:$H$7109,_xlfn.MAP($O$2:$O$7109,_xlfn.LAMBDA(_xlpm.x,_xlpm.x=$O2249))))</f>
        <v>2.4850894632206762E-4</v>
      </c>
      <c r="R2249" s="14">
        <f>$H2249/Q2249</f>
        <v>0.19999999999999998</v>
      </c>
      <c r="S2249" s="14" cm="1">
        <f t="array" ref="S2249">SUM(_xlfn._xlws.FILTER($H$2:$H$7109,_xlfn.MAP($P$2:$P$7109,_xlfn.LAMBDA(_xlpm.x,_xlpm.x=$P2249))))</f>
        <v>2.9821073558648114E-4</v>
      </c>
      <c r="T2249" s="14">
        <f>$H2249/S2249</f>
        <v>0.16666666666666666</v>
      </c>
      <c r="U2249" s="14">
        <f>_xlfn.LET(_xlpm.freq,F2249,_xlpm.size,M2249+1,_xlpm.F,V2249,LOG(1+_xlpm.freq)*LOG(1+_xlpm.size)*_xlpm.F)</f>
        <v>4.2590339550710871E-2</v>
      </c>
      <c r="V2249" s="14">
        <f>_xlfn.LET(_xlpm.a,T2249,_xlpm.b,R2249,2*_xlpm.a*_xlpm.b/(_xlpm.a+_xlpm.b))</f>
        <v>0.1818181818181818</v>
      </c>
      <c r="W2249" s="14">
        <f>_xlfn.LET(_xlpm.p,R2249,_xlpm.q,T2249,LOG(_xlpm.p/_xlpm.q))</f>
        <v>7.9181246047624818E-2</v>
      </c>
      <c r="X2249" s="2"/>
      <c r="AC2249" s="2"/>
      <c r="AH2249" s="2"/>
      <c r="AI2249" s="2"/>
    </row>
    <row r="2250" spans="1:35">
      <c r="A2250" s="1" t="str">
        <f>_xlfn.LET(_xlpm.sep," : ",CONCATENATE(O2250,_xlpm.sep,P2250))</f>
        <v>~sogh~ : [zəʊ]</v>
      </c>
      <c r="B2250" s="1">
        <f>_xlfn.LET(_xlpm.d,$G2250,_xlpm.k,_xlfn.CONCAT(LEFT(TRIM(B$1),1),"*"),COUNTIF(_xlpm.d,_xlpm.k))</f>
        <v>0</v>
      </c>
      <c r="C2250" s="1">
        <f>_xlfn.LET(_xlpm.d,$G2250,_xlpm.k,_xlfn.CONCAT(LEFT(TRIM(C$1),1),"*"),COUNTIF(_xlpm.d,_xlpm.k))</f>
        <v>0</v>
      </c>
      <c r="D2250" s="1">
        <f>_xlfn.LET(_xlpm.d,$G2250,_xlpm.k,_xlfn.CONCAT(LEFT(TRIM(D$1),1),"*"),COUNTIF(_xlpm.d,_xlpm.k))</f>
        <v>0</v>
      </c>
      <c r="E2250" s="1">
        <f>LOG(F2250+1,10)</f>
        <v>0.30102999566398114</v>
      </c>
      <c r="F2250" s="7">
        <v>1</v>
      </c>
      <c r="G2250" s="9" t="s">
        <v>5490</v>
      </c>
      <c r="H2250" s="4">
        <f>F2250/freq.sum.r6e</f>
        <v>4.9701789264413521E-5</v>
      </c>
      <c r="I2250" s="1" t="str">
        <f>_xlfn.LET(_xlpm.sep,":",_xlpm.w,$G2250,LEFT(_xlpm.w,FIND(_xlpm.sep,_xlpm.w)-1))</f>
        <v>zəʊ</v>
      </c>
      <c r="J2250" s="1" t="str">
        <f>_xlfn.LET(_xlpm.sep,":",_xlpm.w,$G2250,RIGHT(_xlpm.w,LEN(_xlpm.w)-FIND(_xlpm.sep,_xlpm.w)))</f>
        <v>sogh</v>
      </c>
      <c r="K2250" s="10">
        <f>_xlfn.LET(_xlpm.w,I2250,LEN(_xlpm.w))</f>
        <v>3</v>
      </c>
      <c r="L2250" s="10">
        <f>_xlfn.LET(_xlpm.w,J2250,LEN(_xlpm.w))</f>
        <v>4</v>
      </c>
      <c r="M2250" s="10">
        <f>_xlfn.LET(_xlpm.a,K2250,_xlpm.b,L2250,MAX(_xlpm.a,_xlpm.b))</f>
        <v>4</v>
      </c>
      <c r="N2250" s="10">
        <f>_xlfn.LET(_xlpm.d,(K2250,L2250),MAX(_xlpm.d)-MIN(_xlpm.d))</f>
        <v>1</v>
      </c>
      <c r="O2250" s="1" t="str">
        <f>_xlfn.LET(_xlpm.sep,":",_xlpm.w,$G2250,_xlfn.CONCAT("~",RIGHT(_xlpm.w,LEN(_xlpm.w)-FIND(_xlpm.sep,_xlpm.w)),"~"))</f>
        <v>~sogh~</v>
      </c>
      <c r="P2250" s="1" t="str">
        <f>_xlfn.LET(_xlpm.sep,":",_xlpm.w,$G2250,_xlfn.CONCAT("[",LEFT(_xlpm.w,FIND(_xlpm.sep,_xlpm.w)-1),"]"))</f>
        <v>[zəʊ]</v>
      </c>
      <c r="Q2250" s="14" cm="1">
        <f t="array" ref="Q2250">SUM(_xlfn._xlws.FILTER($H$2:$H$7111,_xlfn.MAP($O$2:$O$7111,_xlfn.LAMBDA(_xlpm.x,_xlpm.x=$O2250))))</f>
        <v>2.4850894632206762E-4</v>
      </c>
      <c r="R2250" s="14">
        <f>$H2250/Q2250</f>
        <v>0.19999999999999998</v>
      </c>
      <c r="S2250" s="14" cm="1">
        <f t="array" ref="S2250">SUM(_xlfn._xlws.FILTER($H$2:$H$7111,_xlfn.MAP($P$2:$P$7111,_xlfn.LAMBDA(_xlpm.x,_xlpm.x=$P2250))))</f>
        <v>2.9821073558648114E-4</v>
      </c>
      <c r="T2250" s="14">
        <f>$H2250/S2250</f>
        <v>0.16666666666666666</v>
      </c>
      <c r="U2250" s="14">
        <f>_xlfn.LET(_xlpm.freq,F2250,_xlpm.size,M2250+1,_xlpm.F,V2250,LOG(1+_xlpm.freq)*LOG(1+_xlpm.size)*_xlpm.F)</f>
        <v>4.2590339550710871E-2</v>
      </c>
      <c r="V2250" s="14">
        <f>_xlfn.LET(_xlpm.a,T2250,_xlpm.b,R2250,2*_xlpm.a*_xlpm.b/(_xlpm.a+_xlpm.b))</f>
        <v>0.1818181818181818</v>
      </c>
      <c r="W2250" s="14">
        <f>_xlfn.LET(_xlpm.p,R2250,_xlpm.q,T2250,LOG(_xlpm.p/_xlpm.q))</f>
        <v>7.9181246047624818E-2</v>
      </c>
      <c r="X2250" s="2"/>
      <c r="AC2250" s="2"/>
      <c r="AH2250" s="2"/>
      <c r="AI2250" s="2"/>
    </row>
    <row r="2251" spans="1:35">
      <c r="A2251" s="1" t="str">
        <f>_xlfn.LET(_xlpm.sep," : ",CONCATENATE(O2251,_xlpm.sep,P2251))</f>
        <v>~ntro~ : [ntɹoʊ]</v>
      </c>
      <c r="B2251" s="1">
        <f>_xlfn.LET(_xlpm.d,$G2251,_xlpm.k,_xlfn.CONCAT(LEFT(TRIM(B$1),1),"*"),COUNTIF(_xlpm.d,_xlpm.k))</f>
        <v>0</v>
      </c>
      <c r="C2251" s="1">
        <f>_xlfn.LET(_xlpm.d,$G2251,_xlpm.k,_xlfn.CONCAT(LEFT(TRIM(C$1),1),"*"),COUNTIF(_xlpm.d,_xlpm.k))</f>
        <v>0</v>
      </c>
      <c r="D2251" s="1">
        <f>_xlfn.LET(_xlpm.d,$G2251,_xlpm.k,_xlfn.CONCAT(LEFT(TRIM(D$1),1),"*"),COUNTIF(_xlpm.d,_xlpm.k))</f>
        <v>1</v>
      </c>
      <c r="E2251" s="1">
        <f>LOG(F2251+1,10)</f>
        <v>0.47712125471966244</v>
      </c>
      <c r="F2251" s="7">
        <v>2</v>
      </c>
      <c r="G2251" s="9" t="s">
        <v>3237</v>
      </c>
      <c r="H2251" s="4">
        <f>F2251/freq.sum.r6e</f>
        <v>9.9403578528827041E-5</v>
      </c>
      <c r="I2251" s="1" t="str">
        <f>_xlfn.LET(_xlpm.sep,":",_xlpm.w,$G2251,LEFT(_xlpm.w,FIND(_xlpm.sep,_xlpm.w)-1))</f>
        <v>ntɹoʊ</v>
      </c>
      <c r="J2251" s="1" t="str">
        <f>_xlfn.LET(_xlpm.sep,":",_xlpm.w,$G2251,RIGHT(_xlpm.w,LEN(_xlpm.w)-FIND(_xlpm.sep,_xlpm.w)))</f>
        <v>ntro</v>
      </c>
      <c r="K2251" s="10">
        <f>_xlfn.LET(_xlpm.w,I2251,LEN(_xlpm.w))</f>
        <v>5</v>
      </c>
      <c r="L2251" s="10">
        <f>_xlfn.LET(_xlpm.w,J2251,LEN(_xlpm.w))</f>
        <v>4</v>
      </c>
      <c r="M2251" s="10">
        <f>_xlfn.LET(_xlpm.a,K2251,_xlpm.b,L2251,MAX(_xlpm.a,_xlpm.b))</f>
        <v>5</v>
      </c>
      <c r="N2251" s="10">
        <f>_xlfn.LET(_xlpm.d,(K2251,L2251),MAX(_xlpm.d)-MIN(_xlpm.d))</f>
        <v>1</v>
      </c>
      <c r="O2251" s="1" t="str">
        <f>_xlfn.LET(_xlpm.sep,":",_xlpm.w,$G2251,_xlfn.CONCAT("~",RIGHT(_xlpm.w,LEN(_xlpm.w)-FIND(_xlpm.sep,_xlpm.w)),"~"))</f>
        <v>~ntro~</v>
      </c>
      <c r="P2251" s="1" t="str">
        <f>_xlfn.LET(_xlpm.sep,":",_xlpm.w,$G2251,_xlfn.CONCAT("[",LEFT(_xlpm.w,FIND(_xlpm.sep,_xlpm.w)-1),"]"))</f>
        <v>[ntɹoʊ]</v>
      </c>
      <c r="Q2251" s="14" cm="1">
        <f t="array" ref="Q2251">SUM(_xlfn._xlws.FILTER($H$2:$H$7111,_xlfn.MAP($O$2:$O$7111,_xlfn.LAMBDA(_xlpm.x,_xlpm.x=$O2251))))</f>
        <v>2.4850894632206762E-4</v>
      </c>
      <c r="R2251" s="14">
        <f>$H2251/Q2251</f>
        <v>0.39999999999999997</v>
      </c>
      <c r="S2251" s="14" cm="1">
        <f t="array" ref="S2251">SUM(_xlfn._xlws.FILTER($H$2:$H$7111,_xlfn.MAP($P$2:$P$7111,_xlfn.LAMBDA(_xlpm.x,_xlpm.x=$P2251))))</f>
        <v>2.9821073558648114E-4</v>
      </c>
      <c r="T2251" s="14">
        <f>$H2251/S2251</f>
        <v>0.33333333333333331</v>
      </c>
      <c r="U2251" s="14">
        <f>_xlfn.LET(_xlpm.freq,F2251,_xlpm.size,M2251+1,_xlpm.F,V2251,LOG(1+_xlpm.freq)*LOG(1+_xlpm.size)*_xlpm.F)</f>
        <v>0.14662335898644716</v>
      </c>
      <c r="V2251" s="14">
        <f>_xlfn.LET(_xlpm.a,T2251,_xlpm.b,R2251,2*_xlpm.a*_xlpm.b/(_xlpm.a+_xlpm.b))</f>
        <v>0.36363636363636359</v>
      </c>
      <c r="W2251" s="14">
        <f>_xlfn.LET(_xlpm.p,R2251,_xlpm.q,T2251,LOG(_xlpm.p/_xlpm.q))</f>
        <v>7.9181246047624818E-2</v>
      </c>
      <c r="X2251" s="2"/>
      <c r="AC2251" s="2"/>
      <c r="AH2251" s="2"/>
      <c r="AI2251" s="2"/>
    </row>
    <row r="2252" spans="1:35">
      <c r="A2252" s="1" t="str">
        <f>_xlfn.LET(_xlpm.sep," : ",CONCATENATE(O2252,_xlpm.sep,P2252))</f>
        <v>~blow~ : [bloʊ]</v>
      </c>
      <c r="B2252" s="1">
        <f>_xlfn.LET(_xlpm.d,$G2252,_xlpm.k,_xlfn.CONCAT(LEFT(TRIM(B$1),1),"*"),COUNTIF(_xlpm.d,_xlpm.k))</f>
        <v>0</v>
      </c>
      <c r="C2252" s="1">
        <f>_xlfn.LET(_xlpm.d,$G2252,_xlpm.k,_xlfn.CONCAT(LEFT(TRIM(C$1),1),"*"),COUNTIF(_xlpm.d,_xlpm.k))</f>
        <v>0</v>
      </c>
      <c r="D2252" s="1">
        <f>_xlfn.LET(_xlpm.d,$G2252,_xlpm.k,_xlfn.CONCAT(LEFT(TRIM(D$1),1),"*"),COUNTIF(_xlpm.d,_xlpm.k))</f>
        <v>0</v>
      </c>
      <c r="E2252" s="1">
        <f>LOG(F2252+1,10)</f>
        <v>0.69897000433601875</v>
      </c>
      <c r="F2252" s="7">
        <v>4</v>
      </c>
      <c r="G2252" s="9" t="s">
        <v>159</v>
      </c>
      <c r="H2252" s="4">
        <f>F2252/freq.sum.r6e</f>
        <v>1.9880715705765408E-4</v>
      </c>
      <c r="I2252" s="4" t="str">
        <f>_xlfn.LET(_xlpm.sep,":",_xlpm.w,$G2252,LEFT(_xlpm.w,FIND(_xlpm.sep,_xlpm.w)-1))</f>
        <v>bloʊ</v>
      </c>
      <c r="J2252" s="4" t="str">
        <f>_xlfn.LET(_xlpm.sep,":",_xlpm.w,$G2252,RIGHT(_xlpm.w,LEN(_xlpm.w)-FIND(_xlpm.sep,_xlpm.w)))</f>
        <v>blow</v>
      </c>
      <c r="K2252" s="10">
        <f>_xlfn.LET(_xlpm.w,I2252,LEN(_xlpm.w))</f>
        <v>4</v>
      </c>
      <c r="L2252" s="10">
        <f>_xlfn.LET(_xlpm.w,J2252,LEN(_xlpm.w))</f>
        <v>4</v>
      </c>
      <c r="M2252" s="10">
        <f>_xlfn.LET(_xlpm.a,K2252,_xlpm.b,L2252,MAX(_xlpm.a,_xlpm.b))</f>
        <v>4</v>
      </c>
      <c r="N2252" s="10">
        <f>_xlfn.LET(_xlpm.d,(K2252,L2252),MAX(_xlpm.d)-MIN(_xlpm.d))</f>
        <v>0</v>
      </c>
      <c r="O2252" s="1" t="str">
        <f>_xlfn.LET(_xlpm.sep,":",_xlpm.w,$G2252,_xlfn.CONCAT("~",RIGHT(_xlpm.w,LEN(_xlpm.w)-FIND(_xlpm.sep,_xlpm.w)),"~"))</f>
        <v>~blow~</v>
      </c>
      <c r="P2252" s="1" t="str">
        <f>_xlfn.LET(_xlpm.sep,":",_xlpm.w,$G2252,_xlfn.CONCAT("[",LEFT(_xlpm.w,FIND(_xlpm.sep,_xlpm.w)-1),"]"))</f>
        <v>[bloʊ]</v>
      </c>
      <c r="Q2252" s="14" cm="1">
        <f t="array" ref="Q2252">SUM(_xlfn._xlws.FILTER($H$2:$H$7109,_xlfn.MAP($O$2:$O$7109,_xlfn.LAMBDA(_xlpm.x,_xlpm.x=$O2252))))</f>
        <v>2.4850894632206762E-4</v>
      </c>
      <c r="R2252" s="14">
        <f>$H2252/Q2252</f>
        <v>0.79999999999999993</v>
      </c>
      <c r="S2252" s="14" cm="1">
        <f t="array" ref="S2252">SUM(_xlfn._xlws.FILTER($H$2:$H$7109,_xlfn.MAP($P$2:$P$7109,_xlfn.LAMBDA(_xlpm.x,_xlpm.x=$P2252))))</f>
        <v>2.9821073558648114E-4</v>
      </c>
      <c r="T2252" s="14">
        <f>$H2252/S2252</f>
        <v>0.66666666666666663</v>
      </c>
      <c r="U2252" s="14">
        <f>_xlfn.LET(_xlpm.freq,F2252,_xlpm.size,M2252+1,_xlpm.F,V2252,LOG(1+_xlpm.freq)*LOG(1+_xlpm.size)*_xlpm.F)</f>
        <v>0.39556682389435183</v>
      </c>
      <c r="V2252" s="14">
        <f>_xlfn.LET(_xlpm.a,T2252,_xlpm.b,R2252,2*_xlpm.a*_xlpm.b/(_xlpm.a+_xlpm.b))</f>
        <v>0.72727272727272718</v>
      </c>
      <c r="W2252" s="14">
        <f>_xlfn.LET(_xlpm.p,R2252,_xlpm.q,T2252,LOG(_xlpm.p/_xlpm.q))</f>
        <v>7.9181246047624818E-2</v>
      </c>
      <c r="X2252" s="2"/>
      <c r="AC2252" s="2"/>
      <c r="AH2252" s="2"/>
      <c r="AI2252" s="2"/>
    </row>
    <row r="2253" spans="1:35">
      <c r="A2253" s="1" t="str">
        <f>_xlfn.LET(_xlpm.sep," : ",CONCATENATE(O2253,_xlpm.sep,P2253))</f>
        <v>~dlow~ : [dloʊ]</v>
      </c>
      <c r="B2253" s="1">
        <f>_xlfn.LET(_xlpm.d,$G2253,_xlpm.k,_xlfn.CONCAT(LEFT(TRIM(B$1),1),"*"),COUNTIF(_xlpm.d,_xlpm.k))</f>
        <v>0</v>
      </c>
      <c r="C2253" s="1">
        <f>_xlfn.LET(_xlpm.d,$G2253,_xlpm.k,_xlfn.CONCAT(LEFT(TRIM(C$1),1),"*"),COUNTIF(_xlpm.d,_xlpm.k))</f>
        <v>0</v>
      </c>
      <c r="D2253" s="1">
        <f>_xlfn.LET(_xlpm.d,$G2253,_xlpm.k,_xlfn.CONCAT(LEFT(TRIM(D$1),1),"*"),COUNTIF(_xlpm.d,_xlpm.k))</f>
        <v>0</v>
      </c>
      <c r="E2253" s="1">
        <f>LOG(F2253+1,10)</f>
        <v>0.69897000433601875</v>
      </c>
      <c r="F2253" s="7">
        <v>4</v>
      </c>
      <c r="G2253" s="9" t="s">
        <v>460</v>
      </c>
      <c r="H2253" s="4">
        <f>F2253/freq.sum.r6e</f>
        <v>1.9880715705765408E-4</v>
      </c>
      <c r="I2253" s="1" t="str">
        <f>_xlfn.LET(_xlpm.sep,":",_xlpm.w,$G2253,LEFT(_xlpm.w,FIND(_xlpm.sep,_xlpm.w)-1))</f>
        <v>dloʊ</v>
      </c>
      <c r="J2253" s="1" t="str">
        <f>_xlfn.LET(_xlpm.sep,":",_xlpm.w,$G2253,RIGHT(_xlpm.w,LEN(_xlpm.w)-FIND(_xlpm.sep,_xlpm.w)))</f>
        <v>dlow</v>
      </c>
      <c r="K2253" s="10">
        <f>_xlfn.LET(_xlpm.w,I2253,LEN(_xlpm.w))</f>
        <v>4</v>
      </c>
      <c r="L2253" s="10">
        <f>_xlfn.LET(_xlpm.w,J2253,LEN(_xlpm.w))</f>
        <v>4</v>
      </c>
      <c r="M2253" s="10">
        <f>_xlfn.LET(_xlpm.a,K2253,_xlpm.b,L2253,MAX(_xlpm.a,_xlpm.b))</f>
        <v>4</v>
      </c>
      <c r="N2253" s="10">
        <f>_xlfn.LET(_xlpm.d,(K2253,L2253),MAX(_xlpm.d)-MIN(_xlpm.d))</f>
        <v>0</v>
      </c>
      <c r="O2253" s="1" t="str">
        <f>_xlfn.LET(_xlpm.sep,":",_xlpm.w,$G2253,_xlfn.CONCAT("~",RIGHT(_xlpm.w,LEN(_xlpm.w)-FIND(_xlpm.sep,_xlpm.w)),"~"))</f>
        <v>~dlow~</v>
      </c>
      <c r="P2253" s="1" t="str">
        <f>_xlfn.LET(_xlpm.sep,":",_xlpm.w,$G2253,_xlfn.CONCAT("[",LEFT(_xlpm.w,FIND(_xlpm.sep,_xlpm.w)-1),"]"))</f>
        <v>[dloʊ]</v>
      </c>
      <c r="Q2253" s="14" cm="1">
        <f t="array" ref="Q2253">SUM(_xlfn._xlws.FILTER($H$2:$H$7117,_xlfn.MAP($O$2:$O$7117,_xlfn.LAMBDA(_xlpm.x,_xlpm.x=$O2253))))</f>
        <v>2.4850894632206762E-4</v>
      </c>
      <c r="R2253" s="14">
        <f>$H2253/Q2253</f>
        <v>0.79999999999999993</v>
      </c>
      <c r="S2253" s="14" cm="1">
        <f t="array" ref="S2253">SUM(_xlfn._xlws.FILTER($H$2:$H$7117,_xlfn.MAP($P$2:$P$7117,_xlfn.LAMBDA(_xlpm.x,_xlpm.x=$P2253))))</f>
        <v>2.9821073558648114E-4</v>
      </c>
      <c r="T2253" s="14">
        <f>$H2253/S2253</f>
        <v>0.66666666666666663</v>
      </c>
      <c r="U2253" s="14">
        <f>_xlfn.LET(_xlpm.freq,F2253,_xlpm.size,M2253+1,_xlpm.F,V2253,LOG(1+_xlpm.freq)*LOG(1+_xlpm.size)*_xlpm.F)</f>
        <v>0.39556682389435183</v>
      </c>
      <c r="V2253" s="14">
        <f>_xlfn.LET(_xlpm.a,T2253,_xlpm.b,R2253,2*_xlpm.a*_xlpm.b/(_xlpm.a+_xlpm.b))</f>
        <v>0.72727272727272718</v>
      </c>
      <c r="W2253" s="14">
        <f>_xlfn.LET(_xlpm.p,R2253,_xlpm.q,T2253,LOG(_xlpm.p/_xlpm.q))</f>
        <v>7.9181246047624818E-2</v>
      </c>
      <c r="X2253" s="2"/>
      <c r="AC2253" s="2"/>
      <c r="AH2253" s="2"/>
      <c r="AI2253" s="2"/>
    </row>
    <row r="2254" spans="1:35">
      <c r="A2254" s="1" t="str">
        <f>_xlfn.LET(_xlpm.sep," : ",CONCATENATE(O2254,_xlpm.sep,P2254))</f>
        <v>~shie~ : [ʃaɪ]</v>
      </c>
      <c r="B2254" s="1">
        <f>_xlfn.LET(_xlpm.d,$G2254,_xlpm.k,_xlfn.CONCAT(LEFT(TRIM(B$1),1),"*"),COUNTIF(_xlpm.d,_xlpm.k))</f>
        <v>0</v>
      </c>
      <c r="C2254" s="1">
        <f>_xlfn.LET(_xlpm.d,$G2254,_xlpm.k,_xlfn.CONCAT(LEFT(TRIM(C$1),1),"*"),COUNTIF(_xlpm.d,_xlpm.k))</f>
        <v>0</v>
      </c>
      <c r="D2254" s="1">
        <f>_xlfn.LET(_xlpm.d,$G2254,_xlpm.k,_xlfn.CONCAT(LEFT(TRIM(D$1),1),"*"),COUNTIF(_xlpm.d,_xlpm.k))</f>
        <v>0</v>
      </c>
      <c r="E2254" s="1">
        <f>LOG(F2254+1,10)</f>
        <v>0.30102999566398114</v>
      </c>
      <c r="F2254" s="7">
        <v>1</v>
      </c>
      <c r="G2254" s="9" t="s">
        <v>5671</v>
      </c>
      <c r="H2254" s="4">
        <f>F2254/freq.sum.r6e</f>
        <v>4.9701789264413521E-5</v>
      </c>
      <c r="I2254" s="1" t="str">
        <f>_xlfn.LET(_xlpm.sep,":",_xlpm.w,$G2254,LEFT(_xlpm.w,FIND(_xlpm.sep,_xlpm.w)-1))</f>
        <v>ʃaɪ</v>
      </c>
      <c r="J2254" s="1" t="str">
        <f>_xlfn.LET(_xlpm.sep,":",_xlpm.w,$G2254,RIGHT(_xlpm.w,LEN(_xlpm.w)-FIND(_xlpm.sep,_xlpm.w)))</f>
        <v>shie</v>
      </c>
      <c r="K2254" s="10">
        <f>_xlfn.LET(_xlpm.w,I2254,LEN(_xlpm.w))</f>
        <v>3</v>
      </c>
      <c r="L2254" s="10">
        <f>_xlfn.LET(_xlpm.w,J2254,LEN(_xlpm.w))</f>
        <v>4</v>
      </c>
      <c r="M2254" s="10">
        <f>_xlfn.LET(_xlpm.a,K2254,_xlpm.b,L2254,MAX(_xlpm.a,_xlpm.b))</f>
        <v>4</v>
      </c>
      <c r="N2254" s="10">
        <f>_xlfn.LET(_xlpm.d,(K2254,L2254),MAX(_xlpm.d)-MIN(_xlpm.d))</f>
        <v>1</v>
      </c>
      <c r="O2254" s="1" t="str">
        <f>_xlfn.LET(_xlpm.sep,":",_xlpm.w,$G2254,_xlfn.CONCAT("~",RIGHT(_xlpm.w,LEN(_xlpm.w)-FIND(_xlpm.sep,_xlpm.w)),"~"))</f>
        <v>~shie~</v>
      </c>
      <c r="P2254" s="1" t="str">
        <f>_xlfn.LET(_xlpm.sep,":",_xlpm.w,$G2254,_xlfn.CONCAT("[",LEFT(_xlpm.w,FIND(_xlpm.sep,_xlpm.w)-1),"]"))</f>
        <v>[ʃaɪ]</v>
      </c>
      <c r="Q2254" s="14" cm="1">
        <f t="array" ref="Q2254">SUM(_xlfn._xlws.FILTER($H$2:$H$7117,_xlfn.MAP($O$2:$O$7117,_xlfn.LAMBDA(_xlpm.x,_xlpm.x=$O2254))))</f>
        <v>4.4731610337972168E-4</v>
      </c>
      <c r="R2254" s="14">
        <f>$H2254/Q2254</f>
        <v>0.11111111111111112</v>
      </c>
      <c r="S2254" s="14" cm="1">
        <f t="array" ref="S2254">SUM(_xlfn._xlws.FILTER($H$2:$H$7117,_xlfn.MAP($P$2:$P$7117,_xlfn.LAMBDA(_xlpm.x,_xlpm.x=$P2254))))</f>
        <v>5.4671968190854881E-4</v>
      </c>
      <c r="T2254" s="14">
        <f>$H2254/S2254</f>
        <v>9.0909090909090898E-2</v>
      </c>
      <c r="U2254" s="14">
        <f>_xlfn.LET(_xlpm.freq,F2254,_xlpm.size,M2254+1,_xlpm.F,V2254,LOG(1+_xlpm.freq)*LOG(1+_xlpm.size)*_xlpm.F)</f>
        <v>2.3424686752890979E-2</v>
      </c>
      <c r="V2254" s="14">
        <f>_xlfn.LET(_xlpm.a,T2254,_xlpm.b,R2254,2*_xlpm.a*_xlpm.b/(_xlpm.a+_xlpm.b))</f>
        <v>9.9999999999999992E-2</v>
      </c>
      <c r="W2254" s="14">
        <f>_xlfn.LET(_xlpm.p,R2254,_xlpm.q,T2254,LOG(_xlpm.p/_xlpm.q))</f>
        <v>8.7150175718900283E-2</v>
      </c>
      <c r="X2254" s="2"/>
      <c r="AC2254" s="2"/>
      <c r="AH2254" s="2"/>
      <c r="AI2254" s="2"/>
    </row>
    <row r="2255" spans="1:35">
      <c r="A2255" s="1" t="str">
        <f>_xlfn.LET(_xlpm.sep," : ",CONCATENATE(O2255,_xlpm.sep,P2255))</f>
        <v>~grie~ : [ɡɹaɪ]</v>
      </c>
      <c r="B2255" s="1">
        <f>_xlfn.LET(_xlpm.d,$G2255,_xlpm.k,_xlfn.CONCAT(LEFT(TRIM(B$1),1),"*"),COUNTIF(_xlpm.d,_xlpm.k))</f>
        <v>0</v>
      </c>
      <c r="C2255" s="1">
        <f>_xlfn.LET(_xlpm.d,$G2255,_xlpm.k,_xlfn.CONCAT(LEFT(TRIM(C$1),1),"*"),COUNTIF(_xlpm.d,_xlpm.k))</f>
        <v>0</v>
      </c>
      <c r="D2255" s="1">
        <f>_xlfn.LET(_xlpm.d,$G2255,_xlpm.k,_xlfn.CONCAT(LEFT(TRIM(D$1),1),"*"),COUNTIF(_xlpm.d,_xlpm.k))</f>
        <v>0</v>
      </c>
      <c r="E2255" s="1">
        <f>LOG(F2255+1,10)</f>
        <v>0.30102999566398114</v>
      </c>
      <c r="F2255" s="7">
        <v>1</v>
      </c>
      <c r="G2255" s="9" t="s">
        <v>6924</v>
      </c>
      <c r="H2255" s="4">
        <f>F2255/freq.sum.r6e</f>
        <v>4.9701789264413521E-5</v>
      </c>
      <c r="I2255" s="1" t="str">
        <f>_xlfn.LET(_xlpm.sep,":",_xlpm.w,$G2255,LEFT(_xlpm.w,FIND(_xlpm.sep,_xlpm.w)-1))</f>
        <v>ɡɹaɪ</v>
      </c>
      <c r="J2255" s="1" t="str">
        <f>_xlfn.LET(_xlpm.sep,":",_xlpm.w,$G2255,RIGHT(_xlpm.w,LEN(_xlpm.w)-FIND(_xlpm.sep,_xlpm.w)))</f>
        <v>grie</v>
      </c>
      <c r="K2255" s="10">
        <f>_xlfn.LET(_xlpm.w,I2255,LEN(_xlpm.w))</f>
        <v>4</v>
      </c>
      <c r="L2255" s="10">
        <f>_xlfn.LET(_xlpm.w,J2255,LEN(_xlpm.w))</f>
        <v>4</v>
      </c>
      <c r="M2255" s="10">
        <f>_xlfn.LET(_xlpm.a,K2255,_xlpm.b,L2255,MAX(_xlpm.a,_xlpm.b))</f>
        <v>4</v>
      </c>
      <c r="N2255" s="10">
        <f>_xlfn.LET(_xlpm.d,(K2255,L2255),MAX(_xlpm.d)-MIN(_xlpm.d))</f>
        <v>0</v>
      </c>
      <c r="O2255" s="1" t="str">
        <f>_xlfn.LET(_xlpm.sep,":",_xlpm.w,$G2255,_xlfn.CONCAT("~",RIGHT(_xlpm.w,LEN(_xlpm.w)-FIND(_xlpm.sep,_xlpm.w)),"~"))</f>
        <v>~grie~</v>
      </c>
      <c r="P2255" s="1" t="str">
        <f>_xlfn.LET(_xlpm.sep,":",_xlpm.w,$G2255,_xlfn.CONCAT("[",LEFT(_xlpm.w,FIND(_xlpm.sep,_xlpm.w)-1),"]"))</f>
        <v>[ɡɹaɪ]</v>
      </c>
      <c r="Q2255" s="14" cm="1">
        <f t="array" ref="Q2255">SUM(_xlfn._xlws.FILTER($H$2:$H$7117,_xlfn.MAP($O$2:$O$7117,_xlfn.LAMBDA(_xlpm.x,_xlpm.x=$O2255))))</f>
        <v>4.4731610337972168E-4</v>
      </c>
      <c r="R2255" s="14">
        <f>$H2255/Q2255</f>
        <v>0.11111111111111112</v>
      </c>
      <c r="S2255" s="14" cm="1">
        <f t="array" ref="S2255">SUM(_xlfn._xlws.FILTER($H$2:$H$7117,_xlfn.MAP($P$2:$P$7117,_xlfn.LAMBDA(_xlpm.x,_xlpm.x=$P2255))))</f>
        <v>5.4671968190854881E-4</v>
      </c>
      <c r="T2255" s="14">
        <f>$H2255/S2255</f>
        <v>9.0909090909090898E-2</v>
      </c>
      <c r="U2255" s="14">
        <f>_xlfn.LET(_xlpm.freq,F2255,_xlpm.size,M2255+1,_xlpm.F,V2255,LOG(1+_xlpm.freq)*LOG(1+_xlpm.size)*_xlpm.F)</f>
        <v>2.3424686752890979E-2</v>
      </c>
      <c r="V2255" s="14">
        <f>_xlfn.LET(_xlpm.a,T2255,_xlpm.b,R2255,2*_xlpm.a*_xlpm.b/(_xlpm.a+_xlpm.b))</f>
        <v>9.9999999999999992E-2</v>
      </c>
      <c r="W2255" s="14">
        <f>_xlfn.LET(_xlpm.p,R2255,_xlpm.q,T2255,LOG(_xlpm.p/_xlpm.q))</f>
        <v>8.7150175718900283E-2</v>
      </c>
      <c r="X2255" s="2"/>
      <c r="AC2255" s="2"/>
      <c r="AH2255" s="2"/>
      <c r="AI2255" s="2"/>
    </row>
    <row r="2256" spans="1:35">
      <c r="A2256" s="1" t="str">
        <f>_xlfn.LET(_xlpm.sep," : ",CONCATENATE(O2256,_xlpm.sep,P2256))</f>
        <v>~ntir~ : [ntaɪ]</v>
      </c>
      <c r="B2256" s="1">
        <f>_xlfn.LET(_xlpm.d,$G2256,_xlpm.k,_xlfn.CONCAT(LEFT(TRIM(B$1),1),"*"),COUNTIF(_xlpm.d,_xlpm.k))</f>
        <v>0</v>
      </c>
      <c r="C2256" s="1">
        <f>_xlfn.LET(_xlpm.d,$G2256,_xlpm.k,_xlfn.CONCAT(LEFT(TRIM(C$1),1),"*"),COUNTIF(_xlpm.d,_xlpm.k))</f>
        <v>0</v>
      </c>
      <c r="D2256" s="1">
        <f>_xlfn.LET(_xlpm.d,$G2256,_xlpm.k,_xlfn.CONCAT(LEFT(TRIM(D$1),1),"*"),COUNTIF(_xlpm.d,_xlpm.k))</f>
        <v>1</v>
      </c>
      <c r="E2256" s="1">
        <f>LOG(F2256+1,10)</f>
        <v>0.47712125471966244</v>
      </c>
      <c r="F2256" s="7">
        <v>2</v>
      </c>
      <c r="G2256" s="9" t="s">
        <v>3160</v>
      </c>
      <c r="H2256" s="4">
        <f>F2256/freq.sum.r6e</f>
        <v>9.9403578528827041E-5</v>
      </c>
      <c r="I2256" s="1" t="str">
        <f>_xlfn.LET(_xlpm.sep,":",_xlpm.w,$G2256,LEFT(_xlpm.w,FIND(_xlpm.sep,_xlpm.w)-1))</f>
        <v>ntaɪ</v>
      </c>
      <c r="J2256" s="1" t="str">
        <f>_xlfn.LET(_xlpm.sep,":",_xlpm.w,$G2256,RIGHT(_xlpm.w,LEN(_xlpm.w)-FIND(_xlpm.sep,_xlpm.w)))</f>
        <v>ntir</v>
      </c>
      <c r="K2256" s="10">
        <f>_xlfn.LET(_xlpm.w,I2256,LEN(_xlpm.w))</f>
        <v>4</v>
      </c>
      <c r="L2256" s="10">
        <f>_xlfn.LET(_xlpm.w,J2256,LEN(_xlpm.w))</f>
        <v>4</v>
      </c>
      <c r="M2256" s="10">
        <f>_xlfn.LET(_xlpm.a,K2256,_xlpm.b,L2256,MAX(_xlpm.a,_xlpm.b))</f>
        <v>4</v>
      </c>
      <c r="N2256" s="10">
        <f>_xlfn.LET(_xlpm.d,(K2256,L2256),MAX(_xlpm.d)-MIN(_xlpm.d))</f>
        <v>0</v>
      </c>
      <c r="O2256" s="1" t="str">
        <f>_xlfn.LET(_xlpm.sep,":",_xlpm.w,$G2256,_xlfn.CONCAT("~",RIGHT(_xlpm.w,LEN(_xlpm.w)-FIND(_xlpm.sep,_xlpm.w)),"~"))</f>
        <v>~ntir~</v>
      </c>
      <c r="P2256" s="1" t="str">
        <f>_xlfn.LET(_xlpm.sep,":",_xlpm.w,$G2256,_xlfn.CONCAT("[",LEFT(_xlpm.w,FIND(_xlpm.sep,_xlpm.w)-1),"]"))</f>
        <v>[ntaɪ]</v>
      </c>
      <c r="Q2256" s="14" cm="1">
        <f t="array" ref="Q2256">SUM(_xlfn._xlws.FILTER($H$2:$H$7117,_xlfn.MAP($O$2:$O$7117,_xlfn.LAMBDA(_xlpm.x,_xlpm.x=$O2256))))</f>
        <v>4.4731610337972168E-4</v>
      </c>
      <c r="R2256" s="14">
        <f>$H2256/Q2256</f>
        <v>0.22222222222222224</v>
      </c>
      <c r="S2256" s="14" cm="1">
        <f t="array" ref="S2256">SUM(_xlfn._xlws.FILTER($H$2:$H$7117,_xlfn.MAP($P$2:$P$7117,_xlfn.LAMBDA(_xlpm.x,_xlpm.x=$P2256))))</f>
        <v>5.4671968190854881E-4</v>
      </c>
      <c r="T2256" s="14">
        <f>$H2256/S2256</f>
        <v>0.1818181818181818</v>
      </c>
      <c r="U2256" s="14">
        <f>_xlfn.LET(_xlpm.freq,F2256,_xlpm.size,M2256+1,_xlpm.F,V2256,LOG(1+_xlpm.freq)*LOG(1+_xlpm.size)*_xlpm.F)</f>
        <v>7.425450018894364E-2</v>
      </c>
      <c r="V2256" s="14">
        <f>_xlfn.LET(_xlpm.a,T2256,_xlpm.b,R2256,2*_xlpm.a*_xlpm.b/(_xlpm.a+_xlpm.b))</f>
        <v>0.19999999999999998</v>
      </c>
      <c r="W2256" s="14">
        <f>_xlfn.LET(_xlpm.p,R2256,_xlpm.q,T2256,LOG(_xlpm.p/_xlpm.q))</f>
        <v>8.7150175718900283E-2</v>
      </c>
      <c r="X2256" s="2"/>
      <c r="AC2256" s="2"/>
      <c r="AH2256" s="2"/>
      <c r="AI2256" s="2"/>
    </row>
    <row r="2257" spans="1:35">
      <c r="A2257" s="1" t="str">
        <f>_xlfn.LET(_xlpm.sep," : ",CONCATENATE(O2257,_xlpm.sep,P2257))</f>
        <v>~sleu~ : [slu]</v>
      </c>
      <c r="B2257" s="1">
        <f>_xlfn.LET(_xlpm.d,$G2257,_xlpm.k,_xlfn.CONCAT(LEFT(TRIM(B$1),1),"*"),COUNTIF(_xlpm.d,_xlpm.k))</f>
        <v>0</v>
      </c>
      <c r="C2257" s="1">
        <f>_xlfn.LET(_xlpm.d,$G2257,_xlpm.k,_xlfn.CONCAT(LEFT(TRIM(C$1),1),"*"),COUNTIF(_xlpm.d,_xlpm.k))</f>
        <v>0</v>
      </c>
      <c r="D2257" s="1">
        <f>_xlfn.LET(_xlpm.d,$G2257,_xlpm.k,_xlfn.CONCAT(LEFT(TRIM(D$1),1),"*"),COUNTIF(_xlpm.d,_xlpm.k))</f>
        <v>0</v>
      </c>
      <c r="E2257" s="1">
        <f>LOG(F2257+1,10)</f>
        <v>0.90308998699194343</v>
      </c>
      <c r="F2257" s="7">
        <v>7</v>
      </c>
      <c r="G2257" s="9" t="s">
        <v>4061</v>
      </c>
      <c r="H2257" s="4">
        <f>F2257/freq.sum.r6e</f>
        <v>3.4791252485089465E-4</v>
      </c>
      <c r="I2257" s="1" t="str">
        <f>_xlfn.LET(_xlpm.sep,":",_xlpm.w,$G2257,LEFT(_xlpm.w,FIND(_xlpm.sep,_xlpm.w)-1))</f>
        <v>slu</v>
      </c>
      <c r="J2257" s="1" t="str">
        <f>_xlfn.LET(_xlpm.sep,":",_xlpm.w,$G2257,RIGHT(_xlpm.w,LEN(_xlpm.w)-FIND(_xlpm.sep,_xlpm.w)))</f>
        <v>sleu</v>
      </c>
      <c r="K2257" s="10">
        <f>_xlfn.LET(_xlpm.w,I2257,LEN(_xlpm.w))</f>
        <v>3</v>
      </c>
      <c r="L2257" s="10">
        <f>_xlfn.LET(_xlpm.w,J2257,LEN(_xlpm.w))</f>
        <v>4</v>
      </c>
      <c r="M2257" s="10">
        <f>_xlfn.LET(_xlpm.a,K2257,_xlpm.b,L2257,MAX(_xlpm.a,_xlpm.b))</f>
        <v>4</v>
      </c>
      <c r="N2257" s="10">
        <f>_xlfn.LET(_xlpm.d,(K2257,L2257),MAX(_xlpm.d)-MIN(_xlpm.d))</f>
        <v>1</v>
      </c>
      <c r="O2257" s="1" t="str">
        <f>_xlfn.LET(_xlpm.sep,":",_xlpm.w,$G2257,_xlfn.CONCAT("~",RIGHT(_xlpm.w,LEN(_xlpm.w)-FIND(_xlpm.sep,_xlpm.w)),"~"))</f>
        <v>~sleu~</v>
      </c>
      <c r="P2257" s="1" t="str">
        <f>_xlfn.LET(_xlpm.sep,":",_xlpm.w,$G2257,_xlfn.CONCAT("[",LEFT(_xlpm.w,FIND(_xlpm.sep,_xlpm.w)-1),"]"))</f>
        <v>[slu]</v>
      </c>
      <c r="Q2257" s="14" cm="1">
        <f t="array" ref="Q2257">SUM(_xlfn._xlws.FILTER($H$2:$H$7117,_xlfn.MAP($O$2:$O$7117,_xlfn.LAMBDA(_xlpm.x,_xlpm.x=$O2257))))</f>
        <v>3.4791252485089465E-4</v>
      </c>
      <c r="R2257" s="14">
        <f>$H2257/Q2257</f>
        <v>1</v>
      </c>
      <c r="S2257" s="14" cm="1">
        <f t="array" ref="S2257">SUM(_xlfn._xlws.FILTER($H$2:$H$7117,_xlfn.MAP($P$2:$P$7117,_xlfn.LAMBDA(_xlpm.x,_xlpm.x=$P2257))))</f>
        <v>4.4731610337972168E-4</v>
      </c>
      <c r="T2257" s="14">
        <f>$H2257/S2257</f>
        <v>0.77777777777777779</v>
      </c>
      <c r="U2257" s="14">
        <f>_xlfn.LET(_xlpm.freq,F2257,_xlpm.size,M2257+1,_xlpm.F,V2257,LOG(1+_xlpm.freq)*LOG(1+_xlpm.size)*_xlpm.F)</f>
        <v>0.61489802726338827</v>
      </c>
      <c r="V2257" s="14">
        <f>_xlfn.LET(_xlpm.a,T2257,_xlpm.b,R2257,2*_xlpm.a*_xlpm.b/(_xlpm.a+_xlpm.b))</f>
        <v>0.87500000000000011</v>
      </c>
      <c r="W2257" s="14">
        <f>_xlfn.LET(_xlpm.p,R2257,_xlpm.q,T2257,LOG(_xlpm.p/_xlpm.q))</f>
        <v>0.109144469425068</v>
      </c>
      <c r="X2257" s="2"/>
      <c r="AC2257" s="2"/>
      <c r="AH2257" s="2"/>
      <c r="AI2257" s="2"/>
    </row>
    <row r="2258" spans="1:35">
      <c r="A2258" s="1" t="str">
        <f>_xlfn.LET(_xlpm.sep," : ",CONCATENATE(O2258,_xlpm.sep,P2258))</f>
        <v>~nflu~ : [nflu]</v>
      </c>
      <c r="B2258" s="1">
        <f>_xlfn.LET(_xlpm.d,$G2258,_xlpm.k,_xlfn.CONCAT(LEFT(TRIM(B$1),1),"*"),COUNTIF(_xlpm.d,_xlpm.k))</f>
        <v>0</v>
      </c>
      <c r="C2258" s="1">
        <f>_xlfn.LET(_xlpm.d,$G2258,_xlpm.k,_xlfn.CONCAT(LEFT(TRIM(C$1),1),"*"),COUNTIF(_xlpm.d,_xlpm.k))</f>
        <v>0</v>
      </c>
      <c r="D2258" s="1">
        <f>_xlfn.LET(_xlpm.d,$G2258,_xlpm.k,_xlfn.CONCAT(LEFT(TRIM(D$1),1),"*"),COUNTIF(_xlpm.d,_xlpm.k))</f>
        <v>1</v>
      </c>
      <c r="E2258" s="1">
        <f>LOG(F2258+1,10)</f>
        <v>0.90308998699194343</v>
      </c>
      <c r="F2258" s="7">
        <v>7</v>
      </c>
      <c r="G2258" s="9" t="s">
        <v>2944</v>
      </c>
      <c r="H2258" s="4">
        <f>F2258/freq.sum.r6e</f>
        <v>3.4791252485089465E-4</v>
      </c>
      <c r="I2258" s="1" t="str">
        <f>_xlfn.LET(_xlpm.sep,":",_xlpm.w,$G2258,LEFT(_xlpm.w,FIND(_xlpm.sep,_xlpm.w)-1))</f>
        <v>nflu</v>
      </c>
      <c r="J2258" s="1" t="str">
        <f>_xlfn.LET(_xlpm.sep,":",_xlpm.w,$G2258,RIGHT(_xlpm.w,LEN(_xlpm.w)-FIND(_xlpm.sep,_xlpm.w)))</f>
        <v>nflu</v>
      </c>
      <c r="K2258" s="10">
        <f>_xlfn.LET(_xlpm.w,I2258,LEN(_xlpm.w))</f>
        <v>4</v>
      </c>
      <c r="L2258" s="10">
        <f>_xlfn.LET(_xlpm.w,J2258,LEN(_xlpm.w))</f>
        <v>4</v>
      </c>
      <c r="M2258" s="10">
        <f>_xlfn.LET(_xlpm.a,K2258,_xlpm.b,L2258,MAX(_xlpm.a,_xlpm.b))</f>
        <v>4</v>
      </c>
      <c r="N2258" s="10">
        <f>_xlfn.LET(_xlpm.d,(K2258,L2258),MAX(_xlpm.d)-MIN(_xlpm.d))</f>
        <v>0</v>
      </c>
      <c r="O2258" s="1" t="str">
        <f>_xlfn.LET(_xlpm.sep,":",_xlpm.w,$G2258,_xlfn.CONCAT("~",RIGHT(_xlpm.w,LEN(_xlpm.w)-FIND(_xlpm.sep,_xlpm.w)),"~"))</f>
        <v>~nflu~</v>
      </c>
      <c r="P2258" s="1" t="str">
        <f>_xlfn.LET(_xlpm.sep,":",_xlpm.w,$G2258,_xlfn.CONCAT("[",LEFT(_xlpm.w,FIND(_xlpm.sep,_xlpm.w)-1),"]"))</f>
        <v>[nflu]</v>
      </c>
      <c r="Q2258" s="14" cm="1">
        <f t="array" ref="Q2258">SUM(_xlfn._xlws.FILTER($H$2:$H$7117,_xlfn.MAP($O$2:$O$7117,_xlfn.LAMBDA(_xlpm.x,_xlpm.x=$O2258))))</f>
        <v>3.4791252485089465E-4</v>
      </c>
      <c r="R2258" s="14">
        <f>$H2258/Q2258</f>
        <v>1</v>
      </c>
      <c r="S2258" s="14" cm="1">
        <f t="array" ref="S2258">SUM(_xlfn._xlws.FILTER($H$2:$H$7117,_xlfn.MAP($P$2:$P$7117,_xlfn.LAMBDA(_xlpm.x,_xlpm.x=$P2258))))</f>
        <v>4.4731610337972168E-4</v>
      </c>
      <c r="T2258" s="14">
        <f>$H2258/S2258</f>
        <v>0.77777777777777779</v>
      </c>
      <c r="U2258" s="14">
        <f>_xlfn.LET(_xlpm.freq,F2258,_xlpm.size,M2258+1,_xlpm.F,V2258,LOG(1+_xlpm.freq)*LOG(1+_xlpm.size)*_xlpm.F)</f>
        <v>0.61489802726338827</v>
      </c>
      <c r="V2258" s="14">
        <f>_xlfn.LET(_xlpm.a,T2258,_xlpm.b,R2258,2*_xlpm.a*_xlpm.b/(_xlpm.a+_xlpm.b))</f>
        <v>0.87500000000000011</v>
      </c>
      <c r="W2258" s="14">
        <f>_xlfn.LET(_xlpm.p,R2258,_xlpm.q,T2258,LOG(_xlpm.p/_xlpm.q))</f>
        <v>0.109144469425068</v>
      </c>
      <c r="X2258" s="2"/>
      <c r="AC2258" s="2"/>
      <c r="AH2258" s="2"/>
      <c r="AI2258" s="2"/>
    </row>
    <row r="2259" spans="1:35">
      <c r="A2259" s="1" t="str">
        <f>_xlfn.LET(_xlpm.sep," : ",CONCATENATE(O2259,_xlpm.sep,P2259))</f>
        <v>~frui~ : [fɹu]</v>
      </c>
      <c r="B2259" s="1">
        <f>_xlfn.LET(_xlpm.d,$G2259,_xlpm.k,_xlfn.CONCAT(LEFT(TRIM(B$1),1),"*"),COUNTIF(_xlpm.d,_xlpm.k))</f>
        <v>0</v>
      </c>
      <c r="C2259" s="1">
        <f>_xlfn.LET(_xlpm.d,$G2259,_xlpm.k,_xlfn.CONCAT(LEFT(TRIM(C$1),1),"*"),COUNTIF(_xlpm.d,_xlpm.k))</f>
        <v>0</v>
      </c>
      <c r="D2259" s="1">
        <f>_xlfn.LET(_xlpm.d,$G2259,_xlpm.k,_xlfn.CONCAT(LEFT(TRIM(D$1),1),"*"),COUNTIF(_xlpm.d,_xlpm.k))</f>
        <v>0</v>
      </c>
      <c r="E2259" s="1">
        <f>LOG(F2259+1,10)</f>
        <v>0.90308998699194343</v>
      </c>
      <c r="F2259" s="7">
        <v>7</v>
      </c>
      <c r="G2259" s="9" t="s">
        <v>1134</v>
      </c>
      <c r="H2259" s="4">
        <f>F2259/freq.sum.r6e</f>
        <v>3.4791252485089465E-4</v>
      </c>
      <c r="I2259" s="1" t="str">
        <f>_xlfn.LET(_xlpm.sep,":",_xlpm.w,$G2259,LEFT(_xlpm.w,FIND(_xlpm.sep,_xlpm.w)-1))</f>
        <v>fɹu</v>
      </c>
      <c r="J2259" s="1" t="str">
        <f>_xlfn.LET(_xlpm.sep,":",_xlpm.w,$G2259,RIGHT(_xlpm.w,LEN(_xlpm.w)-FIND(_xlpm.sep,_xlpm.w)))</f>
        <v>frui</v>
      </c>
      <c r="K2259" s="10">
        <f>_xlfn.LET(_xlpm.w,I2259,LEN(_xlpm.w))</f>
        <v>3</v>
      </c>
      <c r="L2259" s="10">
        <f>_xlfn.LET(_xlpm.w,J2259,LEN(_xlpm.w))</f>
        <v>4</v>
      </c>
      <c r="M2259" s="10">
        <f>_xlfn.LET(_xlpm.a,K2259,_xlpm.b,L2259,MAX(_xlpm.a,_xlpm.b))</f>
        <v>4</v>
      </c>
      <c r="N2259" s="10">
        <f>_xlfn.LET(_xlpm.d,(K2259,L2259),MAX(_xlpm.d)-MIN(_xlpm.d))</f>
        <v>1</v>
      </c>
      <c r="O2259" s="1" t="str">
        <f>_xlfn.LET(_xlpm.sep,":",_xlpm.w,$G2259,_xlfn.CONCAT("~",RIGHT(_xlpm.w,LEN(_xlpm.w)-FIND(_xlpm.sep,_xlpm.w)),"~"))</f>
        <v>~frui~</v>
      </c>
      <c r="P2259" s="1" t="str">
        <f>_xlfn.LET(_xlpm.sep,":",_xlpm.w,$G2259,_xlfn.CONCAT("[",LEFT(_xlpm.w,FIND(_xlpm.sep,_xlpm.w)-1),"]"))</f>
        <v>[fɹu]</v>
      </c>
      <c r="Q2259" s="14" cm="1">
        <f t="array" ref="Q2259">SUM(_xlfn._xlws.FILTER($H$2:$H$7117,_xlfn.MAP($O$2:$O$7117,_xlfn.LAMBDA(_xlpm.x,_xlpm.x=$O2259))))</f>
        <v>3.4791252485089465E-4</v>
      </c>
      <c r="R2259" s="14">
        <f>$H2259/Q2259</f>
        <v>1</v>
      </c>
      <c r="S2259" s="14" cm="1">
        <f t="array" ref="S2259">SUM(_xlfn._xlws.FILTER($H$2:$H$7117,_xlfn.MAP($P$2:$P$7117,_xlfn.LAMBDA(_xlpm.x,_xlpm.x=$P2259))))</f>
        <v>4.4731610337972168E-4</v>
      </c>
      <c r="T2259" s="14">
        <f>$H2259/S2259</f>
        <v>0.77777777777777779</v>
      </c>
      <c r="U2259" s="14">
        <f>_xlfn.LET(_xlpm.freq,F2259,_xlpm.size,M2259+1,_xlpm.F,V2259,LOG(1+_xlpm.freq)*LOG(1+_xlpm.size)*_xlpm.F)</f>
        <v>0.61489802726338827</v>
      </c>
      <c r="V2259" s="14">
        <f>_xlfn.LET(_xlpm.a,T2259,_xlpm.b,R2259,2*_xlpm.a*_xlpm.b/(_xlpm.a+_xlpm.b))</f>
        <v>0.87500000000000011</v>
      </c>
      <c r="W2259" s="14">
        <f>_xlfn.LET(_xlpm.p,R2259,_xlpm.q,T2259,LOG(_xlpm.p/_xlpm.q))</f>
        <v>0.109144469425068</v>
      </c>
      <c r="X2259" s="2"/>
      <c r="AC2259" s="2"/>
      <c r="AH2259" s="2"/>
      <c r="AI2259" s="2"/>
    </row>
    <row r="2260" spans="1:35">
      <c r="A2260" s="1" t="str">
        <f>_xlfn.LET(_xlpm.sep," : ",CONCATENATE(O2260,_xlpm.sep,P2260))</f>
        <v>~mpro~ : [mpɹu]</v>
      </c>
      <c r="B2260" s="1">
        <f>_xlfn.LET(_xlpm.d,$G2260,_xlpm.k,_xlfn.CONCAT(LEFT(TRIM(B$1),1),"*"),COUNTIF(_xlpm.d,_xlpm.k))</f>
        <v>0</v>
      </c>
      <c r="C2260" s="1">
        <f>_xlfn.LET(_xlpm.d,$G2260,_xlpm.k,_xlfn.CONCAT(LEFT(TRIM(C$1),1),"*"),COUNTIF(_xlpm.d,_xlpm.k))</f>
        <v>1</v>
      </c>
      <c r="D2260" s="1">
        <f>_xlfn.LET(_xlpm.d,$G2260,_xlpm.k,_xlfn.CONCAT(LEFT(TRIM(D$1),1),"*"),COUNTIF(_xlpm.d,_xlpm.k))</f>
        <v>0</v>
      </c>
      <c r="E2260" s="1">
        <f>LOG(F2260+1,10)</f>
        <v>0.90308998699194343</v>
      </c>
      <c r="F2260" s="7">
        <v>7</v>
      </c>
      <c r="G2260" s="9" t="s">
        <v>2653</v>
      </c>
      <c r="H2260" s="4">
        <f>F2260/freq.sum.r6e</f>
        <v>3.4791252485089465E-4</v>
      </c>
      <c r="I2260" s="1" t="str">
        <f>_xlfn.LET(_xlpm.sep,":",_xlpm.w,$G2260,LEFT(_xlpm.w,FIND(_xlpm.sep,_xlpm.w)-1))</f>
        <v>mpɹu</v>
      </c>
      <c r="J2260" s="1" t="str">
        <f>_xlfn.LET(_xlpm.sep,":",_xlpm.w,$G2260,RIGHT(_xlpm.w,LEN(_xlpm.w)-FIND(_xlpm.sep,_xlpm.w)))</f>
        <v>mpro</v>
      </c>
      <c r="K2260" s="10">
        <f>_xlfn.LET(_xlpm.w,I2260,LEN(_xlpm.w))</f>
        <v>4</v>
      </c>
      <c r="L2260" s="10">
        <f>_xlfn.LET(_xlpm.w,J2260,LEN(_xlpm.w))</f>
        <v>4</v>
      </c>
      <c r="M2260" s="10">
        <f>_xlfn.LET(_xlpm.a,K2260,_xlpm.b,L2260,MAX(_xlpm.a,_xlpm.b))</f>
        <v>4</v>
      </c>
      <c r="N2260" s="10">
        <f>_xlfn.LET(_xlpm.d,(K2260,L2260),MAX(_xlpm.d)-MIN(_xlpm.d))</f>
        <v>0</v>
      </c>
      <c r="O2260" s="1" t="str">
        <f>_xlfn.LET(_xlpm.sep,":",_xlpm.w,$G2260,_xlfn.CONCAT("~",RIGHT(_xlpm.w,LEN(_xlpm.w)-FIND(_xlpm.sep,_xlpm.w)),"~"))</f>
        <v>~mpro~</v>
      </c>
      <c r="P2260" s="1" t="str">
        <f>_xlfn.LET(_xlpm.sep,":",_xlpm.w,$G2260,_xlfn.CONCAT("[",LEFT(_xlpm.w,FIND(_xlpm.sep,_xlpm.w)-1),"]"))</f>
        <v>[mpɹu]</v>
      </c>
      <c r="Q2260" s="14" cm="1">
        <f t="array" ref="Q2260">SUM(_xlfn._xlws.FILTER($H$2:$H$7117,_xlfn.MAP($O$2:$O$7117,_xlfn.LAMBDA(_xlpm.x,_xlpm.x=$O2260))))</f>
        <v>3.4791252485089465E-4</v>
      </c>
      <c r="R2260" s="14">
        <f>$H2260/Q2260</f>
        <v>1</v>
      </c>
      <c r="S2260" s="14" cm="1">
        <f t="array" ref="S2260">SUM(_xlfn._xlws.FILTER($H$2:$H$7117,_xlfn.MAP($P$2:$P$7117,_xlfn.LAMBDA(_xlpm.x,_xlpm.x=$P2260))))</f>
        <v>4.4731610337972168E-4</v>
      </c>
      <c r="T2260" s="14">
        <f>$H2260/S2260</f>
        <v>0.77777777777777779</v>
      </c>
      <c r="U2260" s="14">
        <f>_xlfn.LET(_xlpm.freq,F2260,_xlpm.size,M2260+1,_xlpm.F,V2260,LOG(1+_xlpm.freq)*LOG(1+_xlpm.size)*_xlpm.F)</f>
        <v>0.61489802726338827</v>
      </c>
      <c r="V2260" s="14">
        <f>_xlfn.LET(_xlpm.a,T2260,_xlpm.b,R2260,2*_xlpm.a*_xlpm.b/(_xlpm.a+_xlpm.b))</f>
        <v>0.87500000000000011</v>
      </c>
      <c r="W2260" s="14">
        <f>_xlfn.LET(_xlpm.p,R2260,_xlpm.q,T2260,LOG(_xlpm.p/_xlpm.q))</f>
        <v>0.109144469425068</v>
      </c>
      <c r="X2260" s="2"/>
      <c r="AC2260" s="2"/>
      <c r="AH2260" s="2"/>
      <c r="AI2260" s="2"/>
    </row>
    <row r="2261" spans="1:35">
      <c r="A2261" s="1" t="str">
        <f>_xlfn.LET(_xlpm.sep," : ",CONCATENATE(O2261,_xlpm.sep,P2261))</f>
        <v>~nclu~ : [nklu]</v>
      </c>
      <c r="B2261" s="1">
        <f>_xlfn.LET(_xlpm.d,$G2261,_xlpm.k,_xlfn.CONCAT(LEFT(TRIM(B$1),1),"*"),COUNTIF(_xlpm.d,_xlpm.k))</f>
        <v>0</v>
      </c>
      <c r="C2261" s="1">
        <f>_xlfn.LET(_xlpm.d,$G2261,_xlpm.k,_xlfn.CONCAT(LEFT(TRIM(C$1),1),"*"),COUNTIF(_xlpm.d,_xlpm.k))</f>
        <v>0</v>
      </c>
      <c r="D2261" s="1">
        <f>_xlfn.LET(_xlpm.d,$G2261,_xlpm.k,_xlfn.CONCAT(LEFT(TRIM(D$1),1),"*"),COUNTIF(_xlpm.d,_xlpm.k))</f>
        <v>1</v>
      </c>
      <c r="E2261" s="1">
        <f>LOG(F2261+1,10)</f>
        <v>0.90308998699194343</v>
      </c>
      <c r="F2261" s="7">
        <v>7</v>
      </c>
      <c r="G2261" s="9" t="s">
        <v>3004</v>
      </c>
      <c r="H2261" s="4">
        <f>F2261/freq.sum.r6e</f>
        <v>3.4791252485089465E-4</v>
      </c>
      <c r="I2261" s="1" t="str">
        <f>_xlfn.LET(_xlpm.sep,":",_xlpm.w,$G2261,LEFT(_xlpm.w,FIND(_xlpm.sep,_xlpm.w)-1))</f>
        <v>nklu</v>
      </c>
      <c r="J2261" s="1" t="str">
        <f>_xlfn.LET(_xlpm.sep,":",_xlpm.w,$G2261,RIGHT(_xlpm.w,LEN(_xlpm.w)-FIND(_xlpm.sep,_xlpm.w)))</f>
        <v>nclu</v>
      </c>
      <c r="K2261" s="10">
        <f>_xlfn.LET(_xlpm.w,I2261,LEN(_xlpm.w))</f>
        <v>4</v>
      </c>
      <c r="L2261" s="10">
        <f>_xlfn.LET(_xlpm.w,J2261,LEN(_xlpm.w))</f>
        <v>4</v>
      </c>
      <c r="M2261" s="10">
        <f>_xlfn.LET(_xlpm.a,K2261,_xlpm.b,L2261,MAX(_xlpm.a,_xlpm.b))</f>
        <v>4</v>
      </c>
      <c r="N2261" s="10">
        <f>_xlfn.LET(_xlpm.d,(K2261,L2261),MAX(_xlpm.d)-MIN(_xlpm.d))</f>
        <v>0</v>
      </c>
      <c r="O2261" s="1" t="str">
        <f>_xlfn.LET(_xlpm.sep,":",_xlpm.w,$G2261,_xlfn.CONCAT("~",RIGHT(_xlpm.w,LEN(_xlpm.w)-FIND(_xlpm.sep,_xlpm.w)),"~"))</f>
        <v>~nclu~</v>
      </c>
      <c r="P2261" s="1" t="str">
        <f>_xlfn.LET(_xlpm.sep,":",_xlpm.w,$G2261,_xlfn.CONCAT("[",LEFT(_xlpm.w,FIND(_xlpm.sep,_xlpm.w)-1),"]"))</f>
        <v>[nklu]</v>
      </c>
      <c r="Q2261" s="14" cm="1">
        <f t="array" ref="Q2261">SUM(_xlfn._xlws.FILTER($H$2:$H$7111,_xlfn.MAP($O$2:$O$7111,_xlfn.LAMBDA(_xlpm.x,_xlpm.x=$O2261))))</f>
        <v>3.4791252485089465E-4</v>
      </c>
      <c r="R2261" s="14">
        <f>$H2261/Q2261</f>
        <v>1</v>
      </c>
      <c r="S2261" s="14" cm="1">
        <f t="array" ref="S2261">SUM(_xlfn._xlws.FILTER($H$2:$H$7111,_xlfn.MAP($P$2:$P$7111,_xlfn.LAMBDA(_xlpm.x,_xlpm.x=$P2261))))</f>
        <v>4.4731610337972168E-4</v>
      </c>
      <c r="T2261" s="14">
        <f>$H2261/S2261</f>
        <v>0.77777777777777779</v>
      </c>
      <c r="U2261" s="14">
        <f>_xlfn.LET(_xlpm.freq,F2261,_xlpm.size,M2261+1,_xlpm.F,V2261,LOG(1+_xlpm.freq)*LOG(1+_xlpm.size)*_xlpm.F)</f>
        <v>0.61489802726338827</v>
      </c>
      <c r="V2261" s="14">
        <f>_xlfn.LET(_xlpm.a,T2261,_xlpm.b,R2261,2*_xlpm.a*_xlpm.b/(_xlpm.a+_xlpm.b))</f>
        <v>0.87500000000000011</v>
      </c>
      <c r="W2261" s="14">
        <f>_xlfn.LET(_xlpm.p,R2261,_xlpm.q,T2261,LOG(_xlpm.p/_xlpm.q))</f>
        <v>0.109144469425068</v>
      </c>
      <c r="X2261" s="2"/>
      <c r="AC2261" s="2"/>
      <c r="AH2261" s="2"/>
      <c r="AI2261" s="2"/>
    </row>
    <row r="2262" spans="1:35">
      <c r="A2262" s="1" t="str">
        <f>_xlfn.LET(_xlpm.sep," : ",CONCATENATE(O2262,_xlpm.sep,P2262))</f>
        <v>~scue~ : [skju]</v>
      </c>
      <c r="B2262" s="1">
        <f>_xlfn.LET(_xlpm.d,$G2262,_xlpm.k,_xlfn.CONCAT(LEFT(TRIM(B$1),1),"*"),COUNTIF(_xlpm.d,_xlpm.k))</f>
        <v>0</v>
      </c>
      <c r="C2262" s="1">
        <f>_xlfn.LET(_xlpm.d,$G2262,_xlpm.k,_xlfn.CONCAT(LEFT(TRIM(C$1),1),"*"),COUNTIF(_xlpm.d,_xlpm.k))</f>
        <v>0</v>
      </c>
      <c r="D2262" s="1">
        <f>_xlfn.LET(_xlpm.d,$G2262,_xlpm.k,_xlfn.CONCAT(LEFT(TRIM(D$1),1),"*"),COUNTIF(_xlpm.d,_xlpm.k))</f>
        <v>0</v>
      </c>
      <c r="E2262" s="1">
        <f>LOG(F2262+1,10)</f>
        <v>0.90308998699194343</v>
      </c>
      <c r="F2262" s="7">
        <v>7</v>
      </c>
      <c r="G2262" s="9" t="s">
        <v>3976</v>
      </c>
      <c r="H2262" s="4">
        <f>F2262/freq.sum.r6e</f>
        <v>3.4791252485089465E-4</v>
      </c>
      <c r="I2262" s="4" t="str">
        <f>_xlfn.LET(_xlpm.sep,":",_xlpm.w,$G2262,LEFT(_xlpm.w,FIND(_xlpm.sep,_xlpm.w)-1))</f>
        <v>skju</v>
      </c>
      <c r="J2262" s="4" t="str">
        <f>_xlfn.LET(_xlpm.sep,":",_xlpm.w,$G2262,RIGHT(_xlpm.w,LEN(_xlpm.w)-FIND(_xlpm.sep,_xlpm.w)))</f>
        <v>scue</v>
      </c>
      <c r="K2262" s="10">
        <f>_xlfn.LET(_xlpm.w,I2262,LEN(_xlpm.w))</f>
        <v>4</v>
      </c>
      <c r="L2262" s="10">
        <f>_xlfn.LET(_xlpm.w,J2262,LEN(_xlpm.w))</f>
        <v>4</v>
      </c>
      <c r="M2262" s="10">
        <f>_xlfn.LET(_xlpm.a,K2262,_xlpm.b,L2262,MAX(_xlpm.a,_xlpm.b))</f>
        <v>4</v>
      </c>
      <c r="N2262" s="10">
        <f>_xlfn.LET(_xlpm.d,(K2262,L2262),MAX(_xlpm.d)-MIN(_xlpm.d))</f>
        <v>0</v>
      </c>
      <c r="O2262" s="1" t="str">
        <f>_xlfn.LET(_xlpm.sep,":",_xlpm.w,$G2262,_xlfn.CONCAT("~",RIGHT(_xlpm.w,LEN(_xlpm.w)-FIND(_xlpm.sep,_xlpm.w)),"~"))</f>
        <v>~scue~</v>
      </c>
      <c r="P2262" s="1" t="str">
        <f>_xlfn.LET(_xlpm.sep,":",_xlpm.w,$G2262,_xlfn.CONCAT("[",LEFT(_xlpm.w,FIND(_xlpm.sep,_xlpm.w)-1),"]"))</f>
        <v>[skju]</v>
      </c>
      <c r="Q2262" s="14" cm="1">
        <f t="array" ref="Q2262">SUM(_xlfn._xlws.FILTER($H$2:$H$7109,_xlfn.MAP($O$2:$O$7109,_xlfn.LAMBDA(_xlpm.x,_xlpm.x=$O2262))))</f>
        <v>3.4791252485089465E-4</v>
      </c>
      <c r="R2262" s="14">
        <f>$H2262/Q2262</f>
        <v>1</v>
      </c>
      <c r="S2262" s="14" cm="1">
        <f t="array" ref="S2262">SUM(_xlfn._xlws.FILTER($H$2:$H$7109,_xlfn.MAP($P$2:$P$7109,_xlfn.LAMBDA(_xlpm.x,_xlpm.x=$P2262))))</f>
        <v>4.4731610337972168E-4</v>
      </c>
      <c r="T2262" s="14">
        <f>$H2262/S2262</f>
        <v>0.77777777777777779</v>
      </c>
      <c r="U2262" s="14">
        <f>_xlfn.LET(_xlpm.freq,F2262,_xlpm.size,M2262+1,_xlpm.F,V2262,LOG(1+_xlpm.freq)*LOG(1+_xlpm.size)*_xlpm.F)</f>
        <v>0.61489802726338827</v>
      </c>
      <c r="V2262" s="14">
        <f>_xlfn.LET(_xlpm.a,T2262,_xlpm.b,R2262,2*_xlpm.a*_xlpm.b/(_xlpm.a+_xlpm.b))</f>
        <v>0.87500000000000011</v>
      </c>
      <c r="W2262" s="14">
        <f>_xlfn.LET(_xlpm.p,R2262,_xlpm.q,T2262,LOG(_xlpm.p/_xlpm.q))</f>
        <v>0.109144469425068</v>
      </c>
      <c r="X2262" s="2"/>
      <c r="AC2262" s="2"/>
      <c r="AH2262" s="2"/>
      <c r="AI2262" s="2"/>
    </row>
    <row r="2263" spans="1:35">
      <c r="A2263" s="1" t="str">
        <f>_xlfn.LET(_xlpm.sep," : ",CONCATENATE(O2263,_xlpm.sep,P2263))</f>
        <v>~smoo~ : [smu]</v>
      </c>
      <c r="B2263" s="1">
        <f>_xlfn.LET(_xlpm.d,$G2263,_xlpm.k,_xlfn.CONCAT(LEFT(TRIM(B$1),1),"*"),COUNTIF(_xlpm.d,_xlpm.k))</f>
        <v>0</v>
      </c>
      <c r="C2263" s="1">
        <f>_xlfn.LET(_xlpm.d,$G2263,_xlpm.k,_xlfn.CONCAT(LEFT(TRIM(C$1),1),"*"),COUNTIF(_xlpm.d,_xlpm.k))</f>
        <v>0</v>
      </c>
      <c r="D2263" s="1">
        <f>_xlfn.LET(_xlpm.d,$G2263,_xlpm.k,_xlfn.CONCAT(LEFT(TRIM(D$1),1),"*"),COUNTIF(_xlpm.d,_xlpm.k))</f>
        <v>0</v>
      </c>
      <c r="E2263" s="1">
        <f>LOG(F2263+1,10)</f>
        <v>0.90308998699194343</v>
      </c>
      <c r="F2263" s="7">
        <v>7</v>
      </c>
      <c r="G2263" s="9" t="s">
        <v>4100</v>
      </c>
      <c r="H2263" s="4">
        <f>F2263/freq.sum.r6e</f>
        <v>3.4791252485089465E-4</v>
      </c>
      <c r="I2263" s="1" t="str">
        <f>_xlfn.LET(_xlpm.sep,":",_xlpm.w,$G2263,LEFT(_xlpm.w,FIND(_xlpm.sep,_xlpm.w)-1))</f>
        <v>smu</v>
      </c>
      <c r="J2263" s="1" t="str">
        <f>_xlfn.LET(_xlpm.sep,":",_xlpm.w,$G2263,RIGHT(_xlpm.w,LEN(_xlpm.w)-FIND(_xlpm.sep,_xlpm.w)))</f>
        <v>smoo</v>
      </c>
      <c r="K2263" s="10">
        <f>_xlfn.LET(_xlpm.w,I2263,LEN(_xlpm.w))</f>
        <v>3</v>
      </c>
      <c r="L2263" s="10">
        <f>_xlfn.LET(_xlpm.w,J2263,LEN(_xlpm.w))</f>
        <v>4</v>
      </c>
      <c r="M2263" s="10">
        <f>_xlfn.LET(_xlpm.a,K2263,_xlpm.b,L2263,MAX(_xlpm.a,_xlpm.b))</f>
        <v>4</v>
      </c>
      <c r="N2263" s="10">
        <f>_xlfn.LET(_xlpm.d,(K2263,L2263),MAX(_xlpm.d)-MIN(_xlpm.d))</f>
        <v>1</v>
      </c>
      <c r="O2263" s="1" t="str">
        <f>_xlfn.LET(_xlpm.sep,":",_xlpm.w,$G2263,_xlfn.CONCAT("~",RIGHT(_xlpm.w,LEN(_xlpm.w)-FIND(_xlpm.sep,_xlpm.w)),"~"))</f>
        <v>~smoo~</v>
      </c>
      <c r="P2263" s="1" t="str">
        <f>_xlfn.LET(_xlpm.sep,":",_xlpm.w,$G2263,_xlfn.CONCAT("[",LEFT(_xlpm.w,FIND(_xlpm.sep,_xlpm.w)-1),"]"))</f>
        <v>[smu]</v>
      </c>
      <c r="Q2263" s="14" cm="1">
        <f t="array" ref="Q2263">SUM(_xlfn._xlws.FILTER($H$2:$H$7117,_xlfn.MAP($O$2:$O$7117,_xlfn.LAMBDA(_xlpm.x,_xlpm.x=$O2263))))</f>
        <v>3.4791252485089465E-4</v>
      </c>
      <c r="R2263" s="14">
        <f>$H2263/Q2263</f>
        <v>1</v>
      </c>
      <c r="S2263" s="14" cm="1">
        <f t="array" ref="S2263">SUM(_xlfn._xlws.FILTER($H$2:$H$7117,_xlfn.MAP($P$2:$P$7117,_xlfn.LAMBDA(_xlpm.x,_xlpm.x=$P2263))))</f>
        <v>4.4731610337972168E-4</v>
      </c>
      <c r="T2263" s="14">
        <f>$H2263/S2263</f>
        <v>0.77777777777777779</v>
      </c>
      <c r="U2263" s="14">
        <f>_xlfn.LET(_xlpm.freq,F2263,_xlpm.size,M2263+1,_xlpm.F,V2263,LOG(1+_xlpm.freq)*LOG(1+_xlpm.size)*_xlpm.F)</f>
        <v>0.61489802726338827</v>
      </c>
      <c r="V2263" s="14">
        <f>_xlfn.LET(_xlpm.a,T2263,_xlpm.b,R2263,2*_xlpm.a*_xlpm.b/(_xlpm.a+_xlpm.b))</f>
        <v>0.87500000000000011</v>
      </c>
      <c r="W2263" s="14">
        <f>_xlfn.LET(_xlpm.p,R2263,_xlpm.q,T2263,LOG(_xlpm.p/_xlpm.q))</f>
        <v>0.109144469425068</v>
      </c>
      <c r="X2263" s="2"/>
      <c r="AC2263" s="2"/>
      <c r="AH2263" s="2"/>
      <c r="AI2263" s="2"/>
    </row>
    <row r="2264" spans="1:35">
      <c r="A2264" s="1" t="str">
        <f>_xlfn.LET(_xlpm.sep," : ",CONCATENATE(O2264,_xlpm.sep,P2264))</f>
        <v>~spoo~ : [spu]</v>
      </c>
      <c r="B2264" s="1">
        <f>_xlfn.LET(_xlpm.d,$G2264,_xlpm.k,_xlfn.CONCAT(LEFT(TRIM(B$1),1),"*"),COUNTIF(_xlpm.d,_xlpm.k))</f>
        <v>0</v>
      </c>
      <c r="C2264" s="1">
        <f>_xlfn.LET(_xlpm.d,$G2264,_xlpm.k,_xlfn.CONCAT(LEFT(TRIM(C$1),1),"*"),COUNTIF(_xlpm.d,_xlpm.k))</f>
        <v>0</v>
      </c>
      <c r="D2264" s="1">
        <f>_xlfn.LET(_xlpm.d,$G2264,_xlpm.k,_xlfn.CONCAT(LEFT(TRIM(D$1),1),"*"),COUNTIF(_xlpm.d,_xlpm.k))</f>
        <v>0</v>
      </c>
      <c r="E2264" s="1">
        <f>LOG(F2264+1,10)</f>
        <v>0.90308998699194343</v>
      </c>
      <c r="F2264" s="7">
        <v>7</v>
      </c>
      <c r="G2264" s="9" t="s">
        <v>4191</v>
      </c>
      <c r="H2264" s="4">
        <f>F2264/freq.sum.r6e</f>
        <v>3.4791252485089465E-4</v>
      </c>
      <c r="I2264" s="1" t="str">
        <f>_xlfn.LET(_xlpm.sep,":",_xlpm.w,$G2264,LEFT(_xlpm.w,FIND(_xlpm.sep,_xlpm.w)-1))</f>
        <v>spu</v>
      </c>
      <c r="J2264" s="1" t="str">
        <f>_xlfn.LET(_xlpm.sep,":",_xlpm.w,$G2264,RIGHT(_xlpm.w,LEN(_xlpm.w)-FIND(_xlpm.sep,_xlpm.w)))</f>
        <v>spoo</v>
      </c>
      <c r="K2264" s="10">
        <f>_xlfn.LET(_xlpm.w,I2264,LEN(_xlpm.w))</f>
        <v>3</v>
      </c>
      <c r="L2264" s="10">
        <f>_xlfn.LET(_xlpm.w,J2264,LEN(_xlpm.w))</f>
        <v>4</v>
      </c>
      <c r="M2264" s="10">
        <f>_xlfn.LET(_xlpm.a,K2264,_xlpm.b,L2264,MAX(_xlpm.a,_xlpm.b))</f>
        <v>4</v>
      </c>
      <c r="N2264" s="10">
        <f>_xlfn.LET(_xlpm.d,(K2264,L2264),MAX(_xlpm.d)-MIN(_xlpm.d))</f>
        <v>1</v>
      </c>
      <c r="O2264" s="1" t="str">
        <f>_xlfn.LET(_xlpm.sep,":",_xlpm.w,$G2264,_xlfn.CONCAT("~",RIGHT(_xlpm.w,LEN(_xlpm.w)-FIND(_xlpm.sep,_xlpm.w)),"~"))</f>
        <v>~spoo~</v>
      </c>
      <c r="P2264" s="1" t="str">
        <f>_xlfn.LET(_xlpm.sep,":",_xlpm.w,$G2264,_xlfn.CONCAT("[",LEFT(_xlpm.w,FIND(_xlpm.sep,_xlpm.w)-1),"]"))</f>
        <v>[spu]</v>
      </c>
      <c r="Q2264" s="14" cm="1">
        <f t="array" ref="Q2264">SUM(_xlfn._xlws.FILTER($H$2:$H$7117,_xlfn.MAP($O$2:$O$7117,_xlfn.LAMBDA(_xlpm.x,_xlpm.x=$O2264))))</f>
        <v>3.4791252485089465E-4</v>
      </c>
      <c r="R2264" s="14">
        <f>$H2264/Q2264</f>
        <v>1</v>
      </c>
      <c r="S2264" s="14" cm="1">
        <f t="array" ref="S2264">SUM(_xlfn._xlws.FILTER($H$2:$H$7117,_xlfn.MAP($P$2:$P$7117,_xlfn.LAMBDA(_xlpm.x,_xlpm.x=$P2264))))</f>
        <v>4.4731610337972168E-4</v>
      </c>
      <c r="T2264" s="14">
        <f>$H2264/S2264</f>
        <v>0.77777777777777779</v>
      </c>
      <c r="U2264" s="14">
        <f>_xlfn.LET(_xlpm.freq,F2264,_xlpm.size,M2264+1,_xlpm.F,V2264,LOG(1+_xlpm.freq)*LOG(1+_xlpm.size)*_xlpm.F)</f>
        <v>0.61489802726338827</v>
      </c>
      <c r="V2264" s="14">
        <f>_xlfn.LET(_xlpm.a,T2264,_xlpm.b,R2264,2*_xlpm.a*_xlpm.b/(_xlpm.a+_xlpm.b))</f>
        <v>0.87500000000000011</v>
      </c>
      <c r="W2264" s="14">
        <f>_xlfn.LET(_xlpm.p,R2264,_xlpm.q,T2264,LOG(_xlpm.p/_xlpm.q))</f>
        <v>0.109144469425068</v>
      </c>
      <c r="X2264" s="2"/>
      <c r="AC2264" s="2"/>
      <c r="AH2264" s="2"/>
      <c r="AI2264" s="2"/>
    </row>
    <row r="2265" spans="1:35">
      <c r="A2265" s="1" t="str">
        <f>_xlfn.LET(_xlpm.sep," : ",CONCATENATE(O2265,_xlpm.sep,P2265))</f>
        <v>~rgue~ : [ɹɡju]</v>
      </c>
      <c r="B2265" s="1">
        <f>_xlfn.LET(_xlpm.d,$G2265,_xlpm.k,_xlfn.CONCAT(LEFT(TRIM(B$1),1),"*"),COUNTIF(_xlpm.d,_xlpm.k))</f>
        <v>1</v>
      </c>
      <c r="C2265" s="1">
        <f>_xlfn.LET(_xlpm.d,$G2265,_xlpm.k,_xlfn.CONCAT(LEFT(TRIM(C$1),1),"*"),COUNTIF(_xlpm.d,_xlpm.k))</f>
        <v>0</v>
      </c>
      <c r="D2265" s="1">
        <f>_xlfn.LET(_xlpm.d,$G2265,_xlpm.k,_xlfn.CONCAT(LEFT(TRIM(D$1),1),"*"),COUNTIF(_xlpm.d,_xlpm.k))</f>
        <v>0</v>
      </c>
      <c r="E2265" s="1">
        <f>LOG(F2265+1,10)</f>
        <v>0.90308998699194343</v>
      </c>
      <c r="F2265" s="7">
        <v>7</v>
      </c>
      <c r="G2265" s="9" t="s">
        <v>6952</v>
      </c>
      <c r="H2265" s="4">
        <f>F2265/freq.sum.r6e</f>
        <v>3.4791252485089465E-4</v>
      </c>
      <c r="I2265" s="1" t="str">
        <f>_xlfn.LET(_xlpm.sep,":",_xlpm.w,$G2265,LEFT(_xlpm.w,FIND(_xlpm.sep,_xlpm.w)-1))</f>
        <v>ɹɡju</v>
      </c>
      <c r="J2265" s="1" t="str">
        <f>_xlfn.LET(_xlpm.sep,":",_xlpm.w,$G2265,RIGHT(_xlpm.w,LEN(_xlpm.w)-FIND(_xlpm.sep,_xlpm.w)))</f>
        <v>rgue</v>
      </c>
      <c r="K2265" s="10">
        <f>_xlfn.LET(_xlpm.w,I2265,LEN(_xlpm.w))</f>
        <v>4</v>
      </c>
      <c r="L2265" s="10">
        <f>_xlfn.LET(_xlpm.w,J2265,LEN(_xlpm.w))</f>
        <v>4</v>
      </c>
      <c r="M2265" s="10">
        <f>_xlfn.LET(_xlpm.a,K2265,_xlpm.b,L2265,MAX(_xlpm.a,_xlpm.b))</f>
        <v>4</v>
      </c>
      <c r="N2265" s="10">
        <f>_xlfn.LET(_xlpm.d,(K2265,L2265),MAX(_xlpm.d)-MIN(_xlpm.d))</f>
        <v>0</v>
      </c>
      <c r="O2265" s="1" t="str">
        <f>_xlfn.LET(_xlpm.sep,":",_xlpm.w,$G2265,_xlfn.CONCAT("~",RIGHT(_xlpm.w,LEN(_xlpm.w)-FIND(_xlpm.sep,_xlpm.w)),"~"))</f>
        <v>~rgue~</v>
      </c>
      <c r="P2265" s="1" t="str">
        <f>_xlfn.LET(_xlpm.sep,":",_xlpm.w,$G2265,_xlfn.CONCAT("[",LEFT(_xlpm.w,FIND(_xlpm.sep,_xlpm.w)-1),"]"))</f>
        <v>[ɹɡju]</v>
      </c>
      <c r="Q2265" s="14" cm="1">
        <f t="array" ref="Q2265">SUM(_xlfn._xlws.FILTER($H$2:$H$7109,_xlfn.MAP($O$2:$O$7109,_xlfn.LAMBDA(_xlpm.x,_xlpm.x=$O2265))))</f>
        <v>3.4791252485089465E-4</v>
      </c>
      <c r="R2265" s="14">
        <f>$H2265/Q2265</f>
        <v>1</v>
      </c>
      <c r="S2265" s="14" cm="1">
        <f t="array" ref="S2265">SUM(_xlfn._xlws.FILTER($H$2:$H$7109,_xlfn.MAP($P$2:$P$7109,_xlfn.LAMBDA(_xlpm.x,_xlpm.x=$P2265))))</f>
        <v>4.4731610337972168E-4</v>
      </c>
      <c r="T2265" s="14">
        <f>$H2265/S2265</f>
        <v>0.77777777777777779</v>
      </c>
      <c r="U2265" s="14">
        <f>_xlfn.LET(_xlpm.freq,F2265,_xlpm.size,M2265+1,_xlpm.F,V2265,LOG(1+_xlpm.freq)*LOG(1+_xlpm.size)*_xlpm.F)</f>
        <v>0.61489802726338827</v>
      </c>
      <c r="V2265" s="14">
        <f>_xlfn.LET(_xlpm.a,T2265,_xlpm.b,R2265,2*_xlpm.a*_xlpm.b/(_xlpm.a+_xlpm.b))</f>
        <v>0.87500000000000011</v>
      </c>
      <c r="W2265" s="14">
        <f>_xlfn.LET(_xlpm.p,R2265,_xlpm.q,T2265,LOG(_xlpm.p/_xlpm.q))</f>
        <v>0.109144469425068</v>
      </c>
      <c r="X2265" s="2"/>
      <c r="AC2265" s="2"/>
      <c r="AH2265" s="2"/>
      <c r="AI2265" s="2"/>
    </row>
    <row r="2266" spans="1:35">
      <c r="A2266" s="1" t="str">
        <f>_xlfn.LET(_xlpm.sep," : ",CONCATENATE(O2266,_xlpm.sep,P2266))</f>
        <v>~xclu~ : [ksklu]</v>
      </c>
      <c r="B2266" s="1">
        <f>_xlfn.LET(_xlpm.d,$G2266,_xlpm.k,_xlfn.CONCAT(LEFT(TRIM(B$1),1),"*"),COUNTIF(_xlpm.d,_xlpm.k))</f>
        <v>0</v>
      </c>
      <c r="C2266" s="1">
        <f>_xlfn.LET(_xlpm.d,$G2266,_xlpm.k,_xlfn.CONCAT(LEFT(TRIM(C$1),1),"*"),COUNTIF(_xlpm.d,_xlpm.k))</f>
        <v>0</v>
      </c>
      <c r="D2266" s="1">
        <f>_xlfn.LET(_xlpm.d,$G2266,_xlpm.k,_xlfn.CONCAT(LEFT(TRIM(D$1),1),"*"),COUNTIF(_xlpm.d,_xlpm.k))</f>
        <v>0</v>
      </c>
      <c r="E2266" s="1">
        <f>LOG(F2266+1,10)</f>
        <v>0.90308998699194343</v>
      </c>
      <c r="F2266" s="7">
        <v>7</v>
      </c>
      <c r="G2266" s="9" t="s">
        <v>1536</v>
      </c>
      <c r="H2266" s="4">
        <f>F2266/freq.sum.r6e</f>
        <v>3.4791252485089465E-4</v>
      </c>
      <c r="I2266" s="1" t="str">
        <f>_xlfn.LET(_xlpm.sep,":",_xlpm.w,$G2266,LEFT(_xlpm.w,FIND(_xlpm.sep,_xlpm.w)-1))</f>
        <v>ksklu</v>
      </c>
      <c r="J2266" s="1" t="str">
        <f>_xlfn.LET(_xlpm.sep,":",_xlpm.w,$G2266,RIGHT(_xlpm.w,LEN(_xlpm.w)-FIND(_xlpm.sep,_xlpm.w)))</f>
        <v>xclu</v>
      </c>
      <c r="K2266" s="10">
        <f>_xlfn.LET(_xlpm.w,I2266,LEN(_xlpm.w))</f>
        <v>5</v>
      </c>
      <c r="L2266" s="10">
        <f>_xlfn.LET(_xlpm.w,J2266,LEN(_xlpm.w))</f>
        <v>4</v>
      </c>
      <c r="M2266" s="10">
        <f>_xlfn.LET(_xlpm.a,K2266,_xlpm.b,L2266,MAX(_xlpm.a,_xlpm.b))</f>
        <v>5</v>
      </c>
      <c r="N2266" s="10">
        <f>_xlfn.LET(_xlpm.d,(K2266,L2266),MAX(_xlpm.d)-MIN(_xlpm.d))</f>
        <v>1</v>
      </c>
      <c r="O2266" s="1" t="str">
        <f>_xlfn.LET(_xlpm.sep,":",_xlpm.w,$G2266,_xlfn.CONCAT("~",RIGHT(_xlpm.w,LEN(_xlpm.w)-FIND(_xlpm.sep,_xlpm.w)),"~"))</f>
        <v>~xclu~</v>
      </c>
      <c r="P2266" s="1" t="str">
        <f>_xlfn.LET(_xlpm.sep,":",_xlpm.w,$G2266,_xlfn.CONCAT("[",LEFT(_xlpm.w,FIND(_xlpm.sep,_xlpm.w)-1),"]"))</f>
        <v>[ksklu]</v>
      </c>
      <c r="Q2266" s="14" cm="1">
        <f t="array" ref="Q2266">SUM(_xlfn._xlws.FILTER($H$2:$H$7117,_xlfn.MAP($O$2:$O$7117,_xlfn.LAMBDA(_xlpm.x,_xlpm.x=$O2266))))</f>
        <v>3.4791252485089465E-4</v>
      </c>
      <c r="R2266" s="14">
        <f>$H2266/Q2266</f>
        <v>1</v>
      </c>
      <c r="S2266" s="14" cm="1">
        <f t="array" ref="S2266">SUM(_xlfn._xlws.FILTER($H$2:$H$7117,_xlfn.MAP($P$2:$P$7117,_xlfn.LAMBDA(_xlpm.x,_xlpm.x=$P2266))))</f>
        <v>4.4731610337972168E-4</v>
      </c>
      <c r="T2266" s="14">
        <f>$H2266/S2266</f>
        <v>0.77777777777777779</v>
      </c>
      <c r="U2266" s="14">
        <f>_xlfn.LET(_xlpm.freq,F2266,_xlpm.size,M2266+1,_xlpm.F,V2266,LOG(1+_xlpm.freq)*LOG(1+_xlpm.size)*_xlpm.F)</f>
        <v>0.66779963071796833</v>
      </c>
      <c r="V2266" s="14">
        <f>_xlfn.LET(_xlpm.a,T2266,_xlpm.b,R2266,2*_xlpm.a*_xlpm.b/(_xlpm.a+_xlpm.b))</f>
        <v>0.87500000000000011</v>
      </c>
      <c r="W2266" s="14">
        <f>_xlfn.LET(_xlpm.p,R2266,_xlpm.q,T2266,LOG(_xlpm.p/_xlpm.q))</f>
        <v>0.109144469425068</v>
      </c>
      <c r="X2266" s="2"/>
      <c r="AC2266" s="2"/>
      <c r="AH2266" s="2"/>
      <c r="AI2266" s="2"/>
    </row>
    <row r="2267" spans="1:35">
      <c r="A2267" s="1" t="str">
        <f>_xlfn.LET(_xlpm.sep," : ",CONCATENATE(O2267,_xlpm.sep,P2267))</f>
        <v>~nctu~ : [ŋktʃu]</v>
      </c>
      <c r="B2267" s="1">
        <f>_xlfn.LET(_xlpm.d,$G2267,_xlpm.k,_xlfn.CONCAT(LEFT(TRIM(B$1),1),"*"),COUNTIF(_xlpm.d,_xlpm.k))</f>
        <v>0</v>
      </c>
      <c r="C2267" s="1">
        <f>_xlfn.LET(_xlpm.d,$G2267,_xlpm.k,_xlfn.CONCAT(LEFT(TRIM(C$1),1),"*"),COUNTIF(_xlpm.d,_xlpm.k))</f>
        <v>0</v>
      </c>
      <c r="D2267" s="1">
        <f>_xlfn.LET(_xlpm.d,$G2267,_xlpm.k,_xlfn.CONCAT(LEFT(TRIM(D$1),1),"*"),COUNTIF(_xlpm.d,_xlpm.k))</f>
        <v>0</v>
      </c>
      <c r="E2267" s="1">
        <f>LOG(F2267+1,10)</f>
        <v>0.90308998699194343</v>
      </c>
      <c r="F2267" s="7">
        <v>7</v>
      </c>
      <c r="G2267" s="9" t="s">
        <v>5891</v>
      </c>
      <c r="H2267" s="4">
        <f>F2267/freq.sum.r6e</f>
        <v>3.4791252485089465E-4</v>
      </c>
      <c r="I2267" s="1" t="str">
        <f>_xlfn.LET(_xlpm.sep,":",_xlpm.w,$G2267,LEFT(_xlpm.w,FIND(_xlpm.sep,_xlpm.w)-1))</f>
        <v>ŋktʃu</v>
      </c>
      <c r="J2267" s="1" t="str">
        <f>_xlfn.LET(_xlpm.sep,":",_xlpm.w,$G2267,RIGHT(_xlpm.w,LEN(_xlpm.w)-FIND(_xlpm.sep,_xlpm.w)))</f>
        <v>nctu</v>
      </c>
      <c r="K2267" s="10">
        <f>_xlfn.LET(_xlpm.w,I2267,LEN(_xlpm.w))</f>
        <v>5</v>
      </c>
      <c r="L2267" s="10">
        <f>_xlfn.LET(_xlpm.w,J2267,LEN(_xlpm.w))</f>
        <v>4</v>
      </c>
      <c r="M2267" s="10">
        <f>_xlfn.LET(_xlpm.a,K2267,_xlpm.b,L2267,MAX(_xlpm.a,_xlpm.b))</f>
        <v>5</v>
      </c>
      <c r="N2267" s="10">
        <f>_xlfn.LET(_xlpm.d,(K2267,L2267),MAX(_xlpm.d)-MIN(_xlpm.d))</f>
        <v>1</v>
      </c>
      <c r="O2267" s="1" t="str">
        <f>_xlfn.LET(_xlpm.sep,":",_xlpm.w,$G2267,_xlfn.CONCAT("~",RIGHT(_xlpm.w,LEN(_xlpm.w)-FIND(_xlpm.sep,_xlpm.w)),"~"))</f>
        <v>~nctu~</v>
      </c>
      <c r="P2267" s="1" t="str">
        <f>_xlfn.LET(_xlpm.sep,":",_xlpm.w,$G2267,_xlfn.CONCAT("[",LEFT(_xlpm.w,FIND(_xlpm.sep,_xlpm.w)-1),"]"))</f>
        <v>[ŋktʃu]</v>
      </c>
      <c r="Q2267" s="14" cm="1">
        <f t="array" ref="Q2267">SUM(_xlfn._xlws.FILTER($H$2:$H$7111,_xlfn.MAP($O$2:$O$7111,_xlfn.LAMBDA(_xlpm.x,_xlpm.x=$O2267))))</f>
        <v>3.4791252485089465E-4</v>
      </c>
      <c r="R2267" s="14">
        <f>$H2267/Q2267</f>
        <v>1</v>
      </c>
      <c r="S2267" s="14" cm="1">
        <f t="array" ref="S2267">SUM(_xlfn._xlws.FILTER($H$2:$H$7111,_xlfn.MAP($P$2:$P$7111,_xlfn.LAMBDA(_xlpm.x,_xlpm.x=$P2267))))</f>
        <v>4.4731610337972168E-4</v>
      </c>
      <c r="T2267" s="14">
        <f>$H2267/S2267</f>
        <v>0.77777777777777779</v>
      </c>
      <c r="U2267" s="14">
        <f>_xlfn.LET(_xlpm.freq,F2267,_xlpm.size,M2267+1,_xlpm.F,V2267,LOG(1+_xlpm.freq)*LOG(1+_xlpm.size)*_xlpm.F)</f>
        <v>0.66779963071796833</v>
      </c>
      <c r="V2267" s="14">
        <f>_xlfn.LET(_xlpm.a,T2267,_xlpm.b,R2267,2*_xlpm.a*_xlpm.b/(_xlpm.a+_xlpm.b))</f>
        <v>0.87500000000000011</v>
      </c>
      <c r="W2267" s="14">
        <f>_xlfn.LET(_xlpm.p,R2267,_xlpm.q,T2267,LOG(_xlpm.p/_xlpm.q))</f>
        <v>0.109144469425068</v>
      </c>
      <c r="X2267" s="2"/>
      <c r="AC2267" s="2"/>
      <c r="AH2267" s="2"/>
      <c r="AI2267" s="2"/>
    </row>
    <row r="2268" spans="1:35">
      <c r="A2268" s="1" t="str">
        <f>_xlfn.LET(_xlpm.sep," : ",CONCATENATE(O2268,_xlpm.sep,P2268))</f>
        <v>~brea~ : [bɹeɪ]</v>
      </c>
      <c r="B2268" s="1">
        <f>_xlfn.LET(_xlpm.d,$G2268,_xlpm.k,_xlfn.CONCAT(LEFT(TRIM(B$1),1),"*"),COUNTIF(_xlpm.d,_xlpm.k))</f>
        <v>0</v>
      </c>
      <c r="C2268" s="1">
        <f>_xlfn.LET(_xlpm.d,$G2268,_xlpm.k,_xlfn.CONCAT(LEFT(TRIM(C$1),1),"*"),COUNTIF(_xlpm.d,_xlpm.k))</f>
        <v>0</v>
      </c>
      <c r="D2268" s="1">
        <f>_xlfn.LET(_xlpm.d,$G2268,_xlpm.k,_xlfn.CONCAT(LEFT(TRIM(D$1),1),"*"),COUNTIF(_xlpm.d,_xlpm.k))</f>
        <v>0</v>
      </c>
      <c r="E2268" s="1">
        <f>LOG(F2268+1,10)</f>
        <v>0.69897000433601875</v>
      </c>
      <c r="F2268" s="7">
        <v>4</v>
      </c>
      <c r="G2268" s="9" t="s">
        <v>379</v>
      </c>
      <c r="H2268" s="4">
        <f>F2268/freq.sum.r6e</f>
        <v>1.9880715705765408E-4</v>
      </c>
      <c r="I2268" s="4" t="str">
        <f>_xlfn.LET(_xlpm.sep,":",_xlpm.w,$G2268,LEFT(_xlpm.w,FIND(_xlpm.sep,_xlpm.w)-1))</f>
        <v>bɹeɪ</v>
      </c>
      <c r="J2268" s="4" t="str">
        <f>_xlfn.LET(_xlpm.sep,":",_xlpm.w,$G2268,RIGHT(_xlpm.w,LEN(_xlpm.w)-FIND(_xlpm.sep,_xlpm.w)))</f>
        <v>brea</v>
      </c>
      <c r="K2268" s="10">
        <f>_xlfn.LET(_xlpm.w,I2268,LEN(_xlpm.w))</f>
        <v>4</v>
      </c>
      <c r="L2268" s="10">
        <f>_xlfn.LET(_xlpm.w,J2268,LEN(_xlpm.w))</f>
        <v>4</v>
      </c>
      <c r="M2268" s="10">
        <f>_xlfn.LET(_xlpm.a,K2268,_xlpm.b,L2268,MAX(_xlpm.a,_xlpm.b))</f>
        <v>4</v>
      </c>
      <c r="N2268" s="10">
        <f>_xlfn.LET(_xlpm.d,(K2268,L2268),MAX(_xlpm.d)-MIN(_xlpm.d))</f>
        <v>0</v>
      </c>
      <c r="O2268" s="1" t="str">
        <f>_xlfn.LET(_xlpm.sep,":",_xlpm.w,$G2268,_xlfn.CONCAT("~",RIGHT(_xlpm.w,LEN(_xlpm.w)-FIND(_xlpm.sep,_xlpm.w)),"~"))</f>
        <v>~brea~</v>
      </c>
      <c r="P2268" s="1" t="str">
        <f>_xlfn.LET(_xlpm.sep,":",_xlpm.w,$G2268,_xlfn.CONCAT("[",LEFT(_xlpm.w,FIND(_xlpm.sep,_xlpm.w)-1),"]"))</f>
        <v>[bɹeɪ]</v>
      </c>
      <c r="Q2268" s="14" cm="1">
        <f t="array" ref="Q2268">SUM(_xlfn._xlws.FILTER($H$2:$H$7109,_xlfn.MAP($O$2:$O$7109,_xlfn.LAMBDA(_xlpm.x,_xlpm.x=$O2268))))</f>
        <v>7.9522862823061622E-4</v>
      </c>
      <c r="R2268" s="14">
        <f>$H2268/Q2268</f>
        <v>0.25000000000000006</v>
      </c>
      <c r="S2268" s="14" cm="1">
        <f t="array" ref="S2268">SUM(_xlfn._xlws.FILTER($H$2:$H$7109,_xlfn.MAP($P$2:$P$7109,_xlfn.LAMBDA(_xlpm.x,_xlpm.x=$P2268))))</f>
        <v>1.043737574552684E-3</v>
      </c>
      <c r="T2268" s="14">
        <f>$H2268/S2268</f>
        <v>0.19047619047619047</v>
      </c>
      <c r="U2268" s="14">
        <f>_xlfn.LET(_xlpm.freq,F2268,_xlpm.size,M2268+1,_xlpm.F,V2268,LOG(1+_xlpm.freq)*LOG(1+_xlpm.size)*_xlpm.F)</f>
        <v>0.1176009476442668</v>
      </c>
      <c r="V2268" s="14">
        <f>_xlfn.LET(_xlpm.a,T2268,_xlpm.b,R2268,2*_xlpm.a*_xlpm.b/(_xlpm.a+_xlpm.b))</f>
        <v>0.21621621621621626</v>
      </c>
      <c r="W2268" s="14">
        <f>_xlfn.LET(_xlpm.p,R2268,_xlpm.q,T2268,LOG(_xlpm.p/_xlpm.q))</f>
        <v>0.11809931207799464</v>
      </c>
      <c r="X2268" s="2"/>
      <c r="AC2268" s="2"/>
      <c r="AH2268" s="2"/>
      <c r="AI2268" s="2"/>
    </row>
    <row r="2269" spans="1:35">
      <c r="A2269" s="1" t="str">
        <f>_xlfn.LET(_xlpm.sep," : ",CONCATENATE(O2269,_xlpm.sep,P2269))</f>
        <v>~rner~ : [ɹnɛ]</v>
      </c>
      <c r="B2269" s="1">
        <f>_xlfn.LET(_xlpm.d,$G2269,_xlpm.k,_xlfn.CONCAT(LEFT(TRIM(B$1),1),"*"),COUNTIF(_xlpm.d,_xlpm.k))</f>
        <v>1</v>
      </c>
      <c r="C2269" s="1">
        <f>_xlfn.LET(_xlpm.d,$G2269,_xlpm.k,_xlfn.CONCAT(LEFT(TRIM(C$1),1),"*"),COUNTIF(_xlpm.d,_xlpm.k))</f>
        <v>0</v>
      </c>
      <c r="D2269" s="1">
        <f>_xlfn.LET(_xlpm.d,$G2269,_xlpm.k,_xlfn.CONCAT(LEFT(TRIM(D$1),1),"*"),COUNTIF(_xlpm.d,_xlpm.k))</f>
        <v>0</v>
      </c>
      <c r="E2269" s="1">
        <f>LOG(F2269+1,10)</f>
        <v>0.47712125471966244</v>
      </c>
      <c r="F2269" s="7">
        <v>2</v>
      </c>
      <c r="G2269" s="9" t="s">
        <v>6108</v>
      </c>
      <c r="H2269" s="4">
        <f>F2269/freq.sum.r6e</f>
        <v>9.9403578528827041E-5</v>
      </c>
      <c r="I2269" s="1" t="str">
        <f>_xlfn.LET(_xlpm.sep,":",_xlpm.w,$G2269,LEFT(_xlpm.w,FIND(_xlpm.sep,_xlpm.w)-1))</f>
        <v>ɹnɛ</v>
      </c>
      <c r="J2269" s="1" t="str">
        <f>_xlfn.LET(_xlpm.sep,":",_xlpm.w,$G2269,RIGHT(_xlpm.w,LEN(_xlpm.w)-FIND(_xlpm.sep,_xlpm.w)))</f>
        <v>rner</v>
      </c>
      <c r="K2269" s="10">
        <f>_xlfn.LET(_xlpm.w,I2269,LEN(_xlpm.w))</f>
        <v>3</v>
      </c>
      <c r="L2269" s="10">
        <f>_xlfn.LET(_xlpm.w,J2269,LEN(_xlpm.w))</f>
        <v>4</v>
      </c>
      <c r="M2269" s="10">
        <f>_xlfn.LET(_xlpm.a,K2269,_xlpm.b,L2269,MAX(_xlpm.a,_xlpm.b))</f>
        <v>4</v>
      </c>
      <c r="N2269" s="10">
        <f>_xlfn.LET(_xlpm.d,(K2269,L2269),MAX(_xlpm.d)-MIN(_xlpm.d))</f>
        <v>1</v>
      </c>
      <c r="O2269" s="1" t="str">
        <f>_xlfn.LET(_xlpm.sep,":",_xlpm.w,$G2269,_xlfn.CONCAT("~",RIGHT(_xlpm.w,LEN(_xlpm.w)-FIND(_xlpm.sep,_xlpm.w)),"~"))</f>
        <v>~rner~</v>
      </c>
      <c r="P2269" s="1" t="str">
        <f>_xlfn.LET(_xlpm.sep,":",_xlpm.w,$G2269,_xlfn.CONCAT("[",LEFT(_xlpm.w,FIND(_xlpm.sep,_xlpm.w)-1),"]"))</f>
        <v>[ɹnɛ]</v>
      </c>
      <c r="Q2269" s="14" cm="1">
        <f t="array" ref="Q2269">SUM(_xlfn._xlws.FILTER($H$2:$H$7117,_xlfn.MAP($O$2:$O$7117,_xlfn.LAMBDA(_xlpm.x,_xlpm.x=$O2269))))</f>
        <v>2.9821073558648114E-4</v>
      </c>
      <c r="R2269" s="14">
        <f>$H2269/Q2269</f>
        <v>0.33333333333333331</v>
      </c>
      <c r="S2269" s="14" cm="1">
        <f t="array" ref="S2269">SUM(_xlfn._xlws.FILTER($H$2:$H$7117,_xlfn.MAP($P$2:$P$7117,_xlfn.LAMBDA(_xlpm.x,_xlpm.x=$P2269))))</f>
        <v>3.9761431411530811E-4</v>
      </c>
      <c r="T2269" s="14">
        <f>$H2269/S2269</f>
        <v>0.25000000000000006</v>
      </c>
      <c r="U2269" s="14">
        <f>_xlfn.LET(_xlpm.freq,F2269,_xlpm.size,M2269+1,_xlpm.F,V2269,LOG(1+_xlpm.freq)*LOG(1+_xlpm.size)*_xlpm.F)</f>
        <v>0.10607785741277666</v>
      </c>
      <c r="V2269" s="14">
        <f>_xlfn.LET(_xlpm.a,T2269,_xlpm.b,R2269,2*_xlpm.a*_xlpm.b/(_xlpm.a+_xlpm.b))</f>
        <v>0.28571428571428575</v>
      </c>
      <c r="W2269" s="14">
        <f>_xlfn.LET(_xlpm.p,R2269,_xlpm.q,T2269,LOG(_xlpm.p/_xlpm.q))</f>
        <v>0.12493873660829986</v>
      </c>
      <c r="X2269" s="2"/>
      <c r="AC2269" s="2"/>
      <c r="AH2269" s="2"/>
      <c r="AI2269" s="2"/>
    </row>
    <row r="2270" spans="1:35">
      <c r="A2270" s="1" t="str">
        <f>_xlfn.LET(_xlpm.sep," : ",CONCATENATE(O2270,_xlpm.sep,P2270))</f>
        <v>~sine~ : [znɪ]</v>
      </c>
      <c r="B2270" s="1">
        <f>_xlfn.LET(_xlpm.d,$G2270,_xlpm.k,_xlfn.CONCAT(LEFT(TRIM(B$1),1),"*"),COUNTIF(_xlpm.d,_xlpm.k))</f>
        <v>0</v>
      </c>
      <c r="C2270" s="1">
        <f>_xlfn.LET(_xlpm.d,$G2270,_xlpm.k,_xlfn.CONCAT(LEFT(TRIM(C$1),1),"*"),COUNTIF(_xlpm.d,_xlpm.k))</f>
        <v>0</v>
      </c>
      <c r="D2270" s="1">
        <f>_xlfn.LET(_xlpm.d,$G2270,_xlpm.k,_xlfn.CONCAT(LEFT(TRIM(D$1),1),"*"),COUNTIF(_xlpm.d,_xlpm.k))</f>
        <v>0</v>
      </c>
      <c r="E2270" s="1">
        <f>LOG(F2270+1,10)</f>
        <v>1.3617278360175928</v>
      </c>
      <c r="F2270" s="7">
        <v>22</v>
      </c>
      <c r="G2270" s="9" t="s">
        <v>5387</v>
      </c>
      <c r="H2270" s="4">
        <f>F2270/freq.sum.r6e</f>
        <v>1.0934393638170974E-3</v>
      </c>
      <c r="I2270" s="1" t="str">
        <f>_xlfn.LET(_xlpm.sep,":",_xlpm.w,$G2270,LEFT(_xlpm.w,FIND(_xlpm.sep,_xlpm.w)-1))</f>
        <v>znɪ</v>
      </c>
      <c r="J2270" s="1" t="str">
        <f>_xlfn.LET(_xlpm.sep,":",_xlpm.w,$G2270,RIGHT(_xlpm.w,LEN(_xlpm.w)-FIND(_xlpm.sep,_xlpm.w)))</f>
        <v>sine</v>
      </c>
      <c r="K2270" s="10">
        <f>_xlfn.LET(_xlpm.w,I2270,LEN(_xlpm.w))</f>
        <v>3</v>
      </c>
      <c r="L2270" s="10">
        <f>_xlfn.LET(_xlpm.w,J2270,LEN(_xlpm.w))</f>
        <v>4</v>
      </c>
      <c r="M2270" s="10">
        <f>_xlfn.LET(_xlpm.a,K2270,_xlpm.b,L2270,MAX(_xlpm.a,_xlpm.b))</f>
        <v>4</v>
      </c>
      <c r="N2270" s="10">
        <f>_xlfn.LET(_xlpm.d,(K2270,L2270),MAX(_xlpm.d)-MIN(_xlpm.d))</f>
        <v>1</v>
      </c>
      <c r="O2270" s="1" t="str">
        <f>_xlfn.LET(_xlpm.sep,":",_xlpm.w,$G2270,_xlfn.CONCAT("~",RIGHT(_xlpm.w,LEN(_xlpm.w)-FIND(_xlpm.sep,_xlpm.w)),"~"))</f>
        <v>~sine~</v>
      </c>
      <c r="P2270" s="1" t="str">
        <f>_xlfn.LET(_xlpm.sep,":",_xlpm.w,$G2270,_xlfn.CONCAT("[",LEFT(_xlpm.w,FIND(_xlpm.sep,_xlpm.w)-1),"]"))</f>
        <v>[znɪ]</v>
      </c>
      <c r="Q2270" s="14" cm="1">
        <f t="array" ref="Q2270">SUM(_xlfn._xlws.FILTER($H$2:$H$7117,_xlfn.MAP($O$2:$O$7117,_xlfn.LAMBDA(_xlpm.x,_xlpm.x=$O2270))))</f>
        <v>1.1928429423459245E-3</v>
      </c>
      <c r="R2270" s="14">
        <f>$H2270/Q2270</f>
        <v>0.91666666666666663</v>
      </c>
      <c r="S2270" s="14" cm="1">
        <f t="array" ref="S2270">SUM(_xlfn._xlws.FILTER($H$2:$H$7117,_xlfn.MAP($P$2:$P$7117,_xlfn.LAMBDA(_xlpm.x,_xlpm.x=$P2270))))</f>
        <v>1.5904572564612327E-3</v>
      </c>
      <c r="T2270" s="14">
        <f>$H2270/S2270</f>
        <v>0.6875</v>
      </c>
      <c r="U2270" s="14">
        <f>_xlfn.LET(_xlpm.freq,F2270,_xlpm.size,M2270+1,_xlpm.F,V2270,LOG(1+_xlpm.freq)*LOG(1+_xlpm.size)*_xlpm.F)</f>
        <v>0.83256660007659533</v>
      </c>
      <c r="V2270" s="14">
        <f>_xlfn.LET(_xlpm.a,T2270,_xlpm.b,R2270,2*_xlpm.a*_xlpm.b/(_xlpm.a+_xlpm.b))</f>
        <v>0.7857142857142857</v>
      </c>
      <c r="W2270" s="14">
        <f>_xlfn.LET(_xlpm.p,R2270,_xlpm.q,T2270,LOG(_xlpm.p/_xlpm.q))</f>
        <v>0.12493873660829993</v>
      </c>
      <c r="X2270" s="2"/>
      <c r="AC2270" s="2"/>
      <c r="AH2270" s="2"/>
      <c r="AI2270" s="2"/>
    </row>
    <row r="2271" spans="1:35">
      <c r="A2271" s="1" t="str">
        <f>_xlfn.LET(_xlpm.sep," : ",CONCATENATE(O2271,_xlpm.sep,P2271))</f>
        <v>~rshi~ : [ɹʃɪ]</v>
      </c>
      <c r="B2271" s="1">
        <f>_xlfn.LET(_xlpm.d,$G2271,_xlpm.k,_xlfn.CONCAT(LEFT(TRIM(B$1),1),"*"),COUNTIF(_xlpm.d,_xlpm.k))</f>
        <v>1</v>
      </c>
      <c r="C2271" s="1">
        <f>_xlfn.LET(_xlpm.d,$G2271,_xlpm.k,_xlfn.CONCAT(LEFT(TRIM(C$1),1),"*"),COUNTIF(_xlpm.d,_xlpm.k))</f>
        <v>0</v>
      </c>
      <c r="D2271" s="1">
        <f>_xlfn.LET(_xlpm.d,$G2271,_xlpm.k,_xlfn.CONCAT(LEFT(TRIM(D$1),1),"*"),COUNTIF(_xlpm.d,_xlpm.k))</f>
        <v>0</v>
      </c>
      <c r="E2271" s="1">
        <f>LOG(F2271+1,10)</f>
        <v>1.3617278360175928</v>
      </c>
      <c r="F2271" s="7">
        <v>22</v>
      </c>
      <c r="G2271" s="9" t="s">
        <v>7089</v>
      </c>
      <c r="H2271" s="4">
        <f>F2271/freq.sum.r6e</f>
        <v>1.0934393638170974E-3</v>
      </c>
      <c r="I2271" s="1" t="str">
        <f>_xlfn.LET(_xlpm.sep,":",_xlpm.w,$G2271,LEFT(_xlpm.w,FIND(_xlpm.sep,_xlpm.w)-1))</f>
        <v>ɹʃɪ</v>
      </c>
      <c r="J2271" s="1" t="str">
        <f>_xlfn.LET(_xlpm.sep,":",_xlpm.w,$G2271,RIGHT(_xlpm.w,LEN(_xlpm.w)-FIND(_xlpm.sep,_xlpm.w)))</f>
        <v>rshi</v>
      </c>
      <c r="K2271" s="10">
        <f>_xlfn.LET(_xlpm.w,I2271,LEN(_xlpm.w))</f>
        <v>3</v>
      </c>
      <c r="L2271" s="10">
        <f>_xlfn.LET(_xlpm.w,J2271,LEN(_xlpm.w))</f>
        <v>4</v>
      </c>
      <c r="M2271" s="10">
        <f>_xlfn.LET(_xlpm.a,K2271,_xlpm.b,L2271,MAX(_xlpm.a,_xlpm.b))</f>
        <v>4</v>
      </c>
      <c r="N2271" s="10">
        <f>_xlfn.LET(_xlpm.d,(K2271,L2271),MAX(_xlpm.d)-MIN(_xlpm.d))</f>
        <v>1</v>
      </c>
      <c r="O2271" s="1" t="str">
        <f>_xlfn.LET(_xlpm.sep,":",_xlpm.w,$G2271,_xlfn.CONCAT("~",RIGHT(_xlpm.w,LEN(_xlpm.w)-FIND(_xlpm.sep,_xlpm.w)),"~"))</f>
        <v>~rshi~</v>
      </c>
      <c r="P2271" s="1" t="str">
        <f>_xlfn.LET(_xlpm.sep,":",_xlpm.w,$G2271,_xlfn.CONCAT("[",LEFT(_xlpm.w,FIND(_xlpm.sep,_xlpm.w)-1),"]"))</f>
        <v>[ɹʃɪ]</v>
      </c>
      <c r="Q2271" s="14" cm="1">
        <f t="array" ref="Q2271">SUM(_xlfn._xlws.FILTER($H$2:$H$7117,_xlfn.MAP($O$2:$O$7117,_xlfn.LAMBDA(_xlpm.x,_xlpm.x=$O2271))))</f>
        <v>1.1928429423459245E-3</v>
      </c>
      <c r="R2271" s="14">
        <f>$H2271/Q2271</f>
        <v>0.91666666666666663</v>
      </c>
      <c r="S2271" s="14" cm="1">
        <f t="array" ref="S2271">SUM(_xlfn._xlws.FILTER($H$2:$H$7117,_xlfn.MAP($P$2:$P$7117,_xlfn.LAMBDA(_xlpm.x,_xlpm.x=$P2271))))</f>
        <v>1.5904572564612327E-3</v>
      </c>
      <c r="T2271" s="14">
        <f>$H2271/S2271</f>
        <v>0.6875</v>
      </c>
      <c r="U2271" s="14">
        <f>_xlfn.LET(_xlpm.freq,F2271,_xlpm.size,M2271+1,_xlpm.F,V2271,LOG(1+_xlpm.freq)*LOG(1+_xlpm.size)*_xlpm.F)</f>
        <v>0.83256660007659533</v>
      </c>
      <c r="V2271" s="14">
        <f>_xlfn.LET(_xlpm.a,T2271,_xlpm.b,R2271,2*_xlpm.a*_xlpm.b/(_xlpm.a+_xlpm.b))</f>
        <v>0.7857142857142857</v>
      </c>
      <c r="W2271" s="14">
        <f>_xlfn.LET(_xlpm.p,R2271,_xlpm.q,T2271,LOG(_xlpm.p/_xlpm.q))</f>
        <v>0.12493873660829993</v>
      </c>
      <c r="X2271" s="2"/>
      <c r="AC2271" s="2"/>
      <c r="AH2271" s="2"/>
      <c r="AI2271" s="2"/>
    </row>
    <row r="2272" spans="1:35">
      <c r="A2272" s="1" t="str">
        <f>_xlfn.LET(_xlpm.sep," : ",CONCATENATE(O2272,_xlpm.sep,P2272))</f>
        <v>~slow~ : [sloʊ]</v>
      </c>
      <c r="B2272" s="1">
        <f>_xlfn.LET(_xlpm.d,$G2272,_xlpm.k,_xlfn.CONCAT(LEFT(TRIM(B$1),1),"*"),COUNTIF(_xlpm.d,_xlpm.k))</f>
        <v>0</v>
      </c>
      <c r="C2272" s="1">
        <f>_xlfn.LET(_xlpm.d,$G2272,_xlpm.k,_xlfn.CONCAT(LEFT(TRIM(C$1),1),"*"),COUNTIF(_xlpm.d,_xlpm.k))</f>
        <v>0</v>
      </c>
      <c r="D2272" s="1">
        <f>_xlfn.LET(_xlpm.d,$G2272,_xlpm.k,_xlfn.CONCAT(LEFT(TRIM(D$1),1),"*"),COUNTIF(_xlpm.d,_xlpm.k))</f>
        <v>0</v>
      </c>
      <c r="E2272" s="1">
        <f>LOG(F2272+1,10)</f>
        <v>0.8450980400142567</v>
      </c>
      <c r="F2272" s="7">
        <v>6</v>
      </c>
      <c r="G2272" s="9" t="s">
        <v>4058</v>
      </c>
      <c r="H2272" s="4">
        <f>F2272/freq.sum.r6e</f>
        <v>2.9821073558648114E-4</v>
      </c>
      <c r="I2272" s="1" t="str">
        <f>_xlfn.LET(_xlpm.sep,":",_xlpm.w,$G2272,LEFT(_xlpm.w,FIND(_xlpm.sep,_xlpm.w)-1))</f>
        <v>sloʊ</v>
      </c>
      <c r="J2272" s="1" t="str">
        <f>_xlfn.LET(_xlpm.sep,":",_xlpm.w,$G2272,RIGHT(_xlpm.w,LEN(_xlpm.w)-FIND(_xlpm.sep,_xlpm.w)))</f>
        <v>slow</v>
      </c>
      <c r="K2272" s="10">
        <f>_xlfn.LET(_xlpm.w,I2272,LEN(_xlpm.w))</f>
        <v>4</v>
      </c>
      <c r="L2272" s="10">
        <f>_xlfn.LET(_xlpm.w,J2272,LEN(_xlpm.w))</f>
        <v>4</v>
      </c>
      <c r="M2272" s="10">
        <f>_xlfn.LET(_xlpm.a,K2272,_xlpm.b,L2272,MAX(_xlpm.a,_xlpm.b))</f>
        <v>4</v>
      </c>
      <c r="N2272" s="10">
        <f>_xlfn.LET(_xlpm.d,(K2272,L2272),MAX(_xlpm.d)-MIN(_xlpm.d))</f>
        <v>0</v>
      </c>
      <c r="O2272" s="1" t="str">
        <f>_xlfn.LET(_xlpm.sep,":",_xlpm.w,$G2272,_xlfn.CONCAT("~",RIGHT(_xlpm.w,LEN(_xlpm.w)-FIND(_xlpm.sep,_xlpm.w)),"~"))</f>
        <v>~slow~</v>
      </c>
      <c r="P2272" s="1" t="str">
        <f>_xlfn.LET(_xlpm.sep,":",_xlpm.w,$G2272,_xlfn.CONCAT("[",LEFT(_xlpm.w,FIND(_xlpm.sep,_xlpm.w)-1),"]"))</f>
        <v>[sloʊ]</v>
      </c>
      <c r="Q2272" s="14" cm="1">
        <f t="array" ref="Q2272">SUM(_xlfn._xlws.FILTER($H$2:$H$7117,_xlfn.MAP($O$2:$O$7117,_xlfn.LAMBDA(_xlpm.x,_xlpm.x=$O2272))))</f>
        <v>4.4731610337972168E-4</v>
      </c>
      <c r="R2272" s="14">
        <f>$H2272/Q2272</f>
        <v>0.66666666666666674</v>
      </c>
      <c r="S2272" s="14" cm="1">
        <f t="array" ref="S2272">SUM(_xlfn._xlws.FILTER($H$2:$H$7117,_xlfn.MAP($P$2:$P$7117,_xlfn.LAMBDA(_xlpm.x,_xlpm.x=$P2272))))</f>
        <v>5.9642147117296238E-4</v>
      </c>
      <c r="T2272" s="14">
        <f>$H2272/S2272</f>
        <v>0.49999999999999989</v>
      </c>
      <c r="U2272" s="14">
        <f>_xlfn.LET(_xlpm.freq,F2272,_xlpm.size,M2272+1,_xlpm.F,V2272,LOG(1+_xlpm.freq)*LOG(1+_xlpm.size)*_xlpm.F)</f>
        <v>0.37577948373363462</v>
      </c>
      <c r="V2272" s="14">
        <f>_xlfn.LET(_xlpm.a,T2272,_xlpm.b,R2272,2*_xlpm.a*_xlpm.b/(_xlpm.a+_xlpm.b))</f>
        <v>0.57142857142857151</v>
      </c>
      <c r="W2272" s="14">
        <f>_xlfn.LET(_xlpm.p,R2272,_xlpm.q,T2272,LOG(_xlpm.p/_xlpm.q))</f>
        <v>0.12493873660830007</v>
      </c>
      <c r="X2272" s="2"/>
      <c r="AC2272" s="2"/>
      <c r="AH2272" s="2"/>
      <c r="AI2272" s="2"/>
    </row>
    <row r="2273" spans="1:35">
      <c r="A2273" s="1" t="str">
        <f>_xlfn.LET(_xlpm.sep," : ",CONCATENATE(O2273,_xlpm.sep,P2273))</f>
        <v>~mbre~ : [mbɹɛ]</v>
      </c>
      <c r="B2273" s="1">
        <f>_xlfn.LET(_xlpm.d,$G2273,_xlpm.k,_xlfn.CONCAT(LEFT(TRIM(B$1),1),"*"),COUNTIF(_xlpm.d,_xlpm.k))</f>
        <v>0</v>
      </c>
      <c r="C2273" s="1">
        <f>_xlfn.LET(_xlpm.d,$G2273,_xlpm.k,_xlfn.CONCAT(LEFT(TRIM(C$1),1),"*"),COUNTIF(_xlpm.d,_xlpm.k))</f>
        <v>1</v>
      </c>
      <c r="D2273" s="1">
        <f>_xlfn.LET(_xlpm.d,$G2273,_xlpm.k,_xlfn.CONCAT(LEFT(TRIM(D$1),1),"*"),COUNTIF(_xlpm.d,_xlpm.k))</f>
        <v>0</v>
      </c>
      <c r="E2273" s="1">
        <f>LOG(F2273+1,10)</f>
        <v>0.77815125038364352</v>
      </c>
      <c r="F2273" s="7">
        <v>5</v>
      </c>
      <c r="G2273" s="9" t="s">
        <v>2503</v>
      </c>
      <c r="H2273" s="4">
        <f>F2273/freq.sum.r6e</f>
        <v>2.4850894632206757E-4</v>
      </c>
      <c r="I2273" s="1" t="str">
        <f>_xlfn.LET(_xlpm.sep,":",_xlpm.w,$G2273,LEFT(_xlpm.w,FIND(_xlpm.sep,_xlpm.w)-1))</f>
        <v>mbɹɛ</v>
      </c>
      <c r="J2273" s="1" t="str">
        <f>_xlfn.LET(_xlpm.sep,":",_xlpm.w,$G2273,RIGHT(_xlpm.w,LEN(_xlpm.w)-FIND(_xlpm.sep,_xlpm.w)))</f>
        <v>mbre</v>
      </c>
      <c r="K2273" s="10">
        <f>_xlfn.LET(_xlpm.w,I2273,LEN(_xlpm.w))</f>
        <v>4</v>
      </c>
      <c r="L2273" s="10">
        <f>_xlfn.LET(_xlpm.w,J2273,LEN(_xlpm.w))</f>
        <v>4</v>
      </c>
      <c r="M2273" s="10">
        <f>_xlfn.LET(_xlpm.a,K2273,_xlpm.b,L2273,MAX(_xlpm.a,_xlpm.b))</f>
        <v>4</v>
      </c>
      <c r="N2273" s="10">
        <f>_xlfn.LET(_xlpm.d,(K2273,L2273),MAX(_xlpm.d)-MIN(_xlpm.d))</f>
        <v>0</v>
      </c>
      <c r="O2273" s="1" t="str">
        <f>_xlfn.LET(_xlpm.sep,":",_xlpm.w,$G2273,_xlfn.CONCAT("~",RIGHT(_xlpm.w,LEN(_xlpm.w)-FIND(_xlpm.sep,_xlpm.w)),"~"))</f>
        <v>~mbre~</v>
      </c>
      <c r="P2273" s="1" t="str">
        <f>_xlfn.LET(_xlpm.sep,":",_xlpm.w,$G2273,_xlfn.CONCAT("[",LEFT(_xlpm.w,FIND(_xlpm.sep,_xlpm.w)-1),"]"))</f>
        <v>[mbɹɛ]</v>
      </c>
      <c r="Q2273" s="14" cm="1">
        <f t="array" ref="Q2273">SUM(_xlfn._xlws.FILTER($H$2:$H$7111,_xlfn.MAP($O$2:$O$7111,_xlfn.LAMBDA(_xlpm.x,_xlpm.x=$O2273))))</f>
        <v>2.9821073558648108E-4</v>
      </c>
      <c r="R2273" s="14">
        <f>$H2273/Q2273</f>
        <v>0.83333333333333337</v>
      </c>
      <c r="S2273" s="14" cm="1">
        <f t="array" ref="S2273">SUM(_xlfn._xlws.FILTER($H$2:$H$7111,_xlfn.MAP($P$2:$P$7111,_xlfn.LAMBDA(_xlpm.x,_xlpm.x=$P2273))))</f>
        <v>3.9761431411530811E-4</v>
      </c>
      <c r="T2273" s="14">
        <f>$H2273/S2273</f>
        <v>0.625</v>
      </c>
      <c r="U2273" s="14">
        <f>_xlfn.LET(_xlpm.freq,F2273,_xlpm.size,M2273+1,_xlpm.F,V2273,LOG(1+_xlpm.freq)*LOG(1+_xlpm.size)*_xlpm.F)</f>
        <v>0.43251383462402004</v>
      </c>
      <c r="V2273" s="14">
        <f>_xlfn.LET(_xlpm.a,T2273,_xlpm.b,R2273,2*_xlpm.a*_xlpm.b/(_xlpm.a+_xlpm.b))</f>
        <v>0.7142857142857143</v>
      </c>
      <c r="W2273" s="14">
        <f>_xlfn.LET(_xlpm.p,R2273,_xlpm.q,T2273,LOG(_xlpm.p/_xlpm.q))</f>
        <v>0.1249387366083</v>
      </c>
      <c r="X2273" s="2"/>
      <c r="AC2273" s="2"/>
      <c r="AH2273" s="2"/>
      <c r="AI2273" s="2"/>
    </row>
    <row r="2274" spans="1:35">
      <c r="A2274" s="1" t="str">
        <f>_xlfn.LET(_xlpm.sep," : ",CONCATENATE(O2274,_xlpm.sep,P2274))</f>
        <v>~ncre~ : [nkɹɛ]</v>
      </c>
      <c r="B2274" s="1">
        <f>_xlfn.LET(_xlpm.d,$G2274,_xlpm.k,_xlfn.CONCAT(LEFT(TRIM(B$1),1),"*"),COUNTIF(_xlpm.d,_xlpm.k))</f>
        <v>0</v>
      </c>
      <c r="C2274" s="1">
        <f>_xlfn.LET(_xlpm.d,$G2274,_xlpm.k,_xlfn.CONCAT(LEFT(TRIM(C$1),1),"*"),COUNTIF(_xlpm.d,_xlpm.k))</f>
        <v>0</v>
      </c>
      <c r="D2274" s="1">
        <f>_xlfn.LET(_xlpm.d,$G2274,_xlpm.k,_xlfn.CONCAT(LEFT(TRIM(D$1),1),"*"),COUNTIF(_xlpm.d,_xlpm.k))</f>
        <v>1</v>
      </c>
      <c r="E2274" s="1">
        <f>LOG(F2274+1,10)</f>
        <v>0.77815125038364352</v>
      </c>
      <c r="F2274" s="7">
        <v>5</v>
      </c>
      <c r="G2274" s="9" t="s">
        <v>3017</v>
      </c>
      <c r="H2274" s="4">
        <f>F2274/freq.sum.r6e</f>
        <v>2.4850894632206757E-4</v>
      </c>
      <c r="I2274" s="1" t="str">
        <f>_xlfn.LET(_xlpm.sep,":",_xlpm.w,$G2274,LEFT(_xlpm.w,FIND(_xlpm.sep,_xlpm.w)-1))</f>
        <v>nkɹɛ</v>
      </c>
      <c r="J2274" s="1" t="str">
        <f>_xlfn.LET(_xlpm.sep,":",_xlpm.w,$G2274,RIGHT(_xlpm.w,LEN(_xlpm.w)-FIND(_xlpm.sep,_xlpm.w)))</f>
        <v>ncre</v>
      </c>
      <c r="K2274" s="10">
        <f>_xlfn.LET(_xlpm.w,I2274,LEN(_xlpm.w))</f>
        <v>4</v>
      </c>
      <c r="L2274" s="10">
        <f>_xlfn.LET(_xlpm.w,J2274,LEN(_xlpm.w))</f>
        <v>4</v>
      </c>
      <c r="M2274" s="10">
        <f>_xlfn.LET(_xlpm.a,K2274,_xlpm.b,L2274,MAX(_xlpm.a,_xlpm.b))</f>
        <v>4</v>
      </c>
      <c r="N2274" s="10">
        <f>_xlfn.LET(_xlpm.d,(K2274,L2274),MAX(_xlpm.d)-MIN(_xlpm.d))</f>
        <v>0</v>
      </c>
      <c r="O2274" s="1" t="str">
        <f>_xlfn.LET(_xlpm.sep,":",_xlpm.w,$G2274,_xlfn.CONCAT("~",RIGHT(_xlpm.w,LEN(_xlpm.w)-FIND(_xlpm.sep,_xlpm.w)),"~"))</f>
        <v>~ncre~</v>
      </c>
      <c r="P2274" s="1" t="str">
        <f>_xlfn.LET(_xlpm.sep,":",_xlpm.w,$G2274,_xlfn.CONCAT("[",LEFT(_xlpm.w,FIND(_xlpm.sep,_xlpm.w)-1),"]"))</f>
        <v>[nkɹɛ]</v>
      </c>
      <c r="Q2274" s="14" cm="1">
        <f t="array" ref="Q2274">SUM(_xlfn._xlws.FILTER($H$2:$H$7117,_xlfn.MAP($O$2:$O$7117,_xlfn.LAMBDA(_xlpm.x,_xlpm.x=$O2274))))</f>
        <v>2.9821073558648108E-4</v>
      </c>
      <c r="R2274" s="14">
        <f>$H2274/Q2274</f>
        <v>0.83333333333333337</v>
      </c>
      <c r="S2274" s="14" cm="1">
        <f t="array" ref="S2274">SUM(_xlfn._xlws.FILTER($H$2:$H$7117,_xlfn.MAP($P$2:$P$7117,_xlfn.LAMBDA(_xlpm.x,_xlpm.x=$P2274))))</f>
        <v>3.9761431411530811E-4</v>
      </c>
      <c r="T2274" s="14">
        <f>$H2274/S2274</f>
        <v>0.625</v>
      </c>
      <c r="U2274" s="14">
        <f>_xlfn.LET(_xlpm.freq,F2274,_xlpm.size,M2274+1,_xlpm.F,V2274,LOG(1+_xlpm.freq)*LOG(1+_xlpm.size)*_xlpm.F)</f>
        <v>0.43251383462402004</v>
      </c>
      <c r="V2274" s="14">
        <f>_xlfn.LET(_xlpm.a,T2274,_xlpm.b,R2274,2*_xlpm.a*_xlpm.b/(_xlpm.a+_xlpm.b))</f>
        <v>0.7142857142857143</v>
      </c>
      <c r="W2274" s="14">
        <f>_xlfn.LET(_xlpm.p,R2274,_xlpm.q,T2274,LOG(_xlpm.p/_xlpm.q))</f>
        <v>0.1249387366083</v>
      </c>
      <c r="X2274" s="2"/>
      <c r="AC2274" s="2"/>
      <c r="AH2274" s="2"/>
      <c r="AI2274" s="2"/>
    </row>
    <row r="2275" spans="1:35">
      <c r="A2275" s="1" t="str">
        <f>_xlfn.LET(_xlpm.sep," : ",CONCATENATE(O2275,_xlpm.sep,P2275))</f>
        <v>~squa~ : [skwɛ]</v>
      </c>
      <c r="B2275" s="1">
        <f>_xlfn.LET(_xlpm.d,$G2275,_xlpm.k,_xlfn.CONCAT(LEFT(TRIM(B$1),1),"*"),COUNTIF(_xlpm.d,_xlpm.k))</f>
        <v>0</v>
      </c>
      <c r="C2275" s="1">
        <f>_xlfn.LET(_xlpm.d,$G2275,_xlpm.k,_xlfn.CONCAT(LEFT(TRIM(C$1),1),"*"),COUNTIF(_xlpm.d,_xlpm.k))</f>
        <v>0</v>
      </c>
      <c r="D2275" s="1">
        <f>_xlfn.LET(_xlpm.d,$G2275,_xlpm.k,_xlfn.CONCAT(LEFT(TRIM(D$1),1),"*"),COUNTIF(_xlpm.d,_xlpm.k))</f>
        <v>0</v>
      </c>
      <c r="E2275" s="1">
        <f>LOG(F2275+1,10)</f>
        <v>0.77815125038364352</v>
      </c>
      <c r="F2275" s="7">
        <v>5</v>
      </c>
      <c r="G2275" s="9" t="s">
        <v>3994</v>
      </c>
      <c r="H2275" s="4">
        <f>F2275/freq.sum.r6e</f>
        <v>2.4850894632206757E-4</v>
      </c>
      <c r="I2275" s="1" t="str">
        <f>_xlfn.LET(_xlpm.sep,":",_xlpm.w,$G2275,LEFT(_xlpm.w,FIND(_xlpm.sep,_xlpm.w)-1))</f>
        <v>skwɛ</v>
      </c>
      <c r="J2275" s="1" t="str">
        <f>_xlfn.LET(_xlpm.sep,":",_xlpm.w,$G2275,RIGHT(_xlpm.w,LEN(_xlpm.w)-FIND(_xlpm.sep,_xlpm.w)))</f>
        <v>squa</v>
      </c>
      <c r="K2275" s="10">
        <f>_xlfn.LET(_xlpm.w,I2275,LEN(_xlpm.w))</f>
        <v>4</v>
      </c>
      <c r="L2275" s="10">
        <f>_xlfn.LET(_xlpm.w,J2275,LEN(_xlpm.w))</f>
        <v>4</v>
      </c>
      <c r="M2275" s="10">
        <f>_xlfn.LET(_xlpm.a,K2275,_xlpm.b,L2275,MAX(_xlpm.a,_xlpm.b))</f>
        <v>4</v>
      </c>
      <c r="N2275" s="10">
        <f>_xlfn.LET(_xlpm.d,(K2275,L2275),MAX(_xlpm.d)-MIN(_xlpm.d))</f>
        <v>0</v>
      </c>
      <c r="O2275" s="1" t="str">
        <f>_xlfn.LET(_xlpm.sep,":",_xlpm.w,$G2275,_xlfn.CONCAT("~",RIGHT(_xlpm.w,LEN(_xlpm.w)-FIND(_xlpm.sep,_xlpm.w)),"~"))</f>
        <v>~squa~</v>
      </c>
      <c r="P2275" s="1" t="str">
        <f>_xlfn.LET(_xlpm.sep,":",_xlpm.w,$G2275,_xlfn.CONCAT("[",LEFT(_xlpm.w,FIND(_xlpm.sep,_xlpm.w)-1),"]"))</f>
        <v>[skwɛ]</v>
      </c>
      <c r="Q2275" s="14" cm="1">
        <f t="array" ref="Q2275">SUM(_xlfn._xlws.FILTER($H$2:$H$7111,_xlfn.MAP($O$2:$O$7111,_xlfn.LAMBDA(_xlpm.x,_xlpm.x=$O2275))))</f>
        <v>2.9821073558648108E-4</v>
      </c>
      <c r="R2275" s="14">
        <f>$H2275/Q2275</f>
        <v>0.83333333333333337</v>
      </c>
      <c r="S2275" s="14" cm="1">
        <f t="array" ref="S2275">SUM(_xlfn._xlws.FILTER($H$2:$H$7111,_xlfn.MAP($P$2:$P$7111,_xlfn.LAMBDA(_xlpm.x,_xlpm.x=$P2275))))</f>
        <v>3.9761431411530811E-4</v>
      </c>
      <c r="T2275" s="14">
        <f>$H2275/S2275</f>
        <v>0.625</v>
      </c>
      <c r="U2275" s="14">
        <f>_xlfn.LET(_xlpm.freq,F2275,_xlpm.size,M2275+1,_xlpm.F,V2275,LOG(1+_xlpm.freq)*LOG(1+_xlpm.size)*_xlpm.F)</f>
        <v>0.43251383462402004</v>
      </c>
      <c r="V2275" s="14">
        <f>_xlfn.LET(_xlpm.a,T2275,_xlpm.b,R2275,2*_xlpm.a*_xlpm.b/(_xlpm.a+_xlpm.b))</f>
        <v>0.7142857142857143</v>
      </c>
      <c r="W2275" s="14">
        <f>_xlfn.LET(_xlpm.p,R2275,_xlpm.q,T2275,LOG(_xlpm.p/_xlpm.q))</f>
        <v>0.1249387366083</v>
      </c>
      <c r="X2275" s="2"/>
      <c r="AC2275" s="2"/>
      <c r="AH2275" s="2"/>
      <c r="AI2275" s="2"/>
    </row>
    <row r="2276" spans="1:35">
      <c r="A2276" s="1" t="str">
        <f>_xlfn.LET(_xlpm.sep," : ",CONCATENATE(O2276,_xlpm.sep,P2276))</f>
        <v>~shou~ : [ʃoʊ]</v>
      </c>
      <c r="B2276" s="1">
        <f>_xlfn.LET(_xlpm.d,$G2276,_xlpm.k,_xlfn.CONCAT(LEFT(TRIM(B$1),1),"*"),COUNTIF(_xlpm.d,_xlpm.k))</f>
        <v>0</v>
      </c>
      <c r="C2276" s="1">
        <f>_xlfn.LET(_xlpm.d,$G2276,_xlpm.k,_xlfn.CONCAT(LEFT(TRIM(C$1),1),"*"),COUNTIF(_xlpm.d,_xlpm.k))</f>
        <v>0</v>
      </c>
      <c r="D2276" s="1">
        <f>_xlfn.LET(_xlpm.d,$G2276,_xlpm.k,_xlfn.CONCAT(LEFT(TRIM(D$1),1),"*"),COUNTIF(_xlpm.d,_xlpm.k))</f>
        <v>0</v>
      </c>
      <c r="E2276" s="1">
        <f>LOG(F2276+1,10)</f>
        <v>0.47712125471966244</v>
      </c>
      <c r="F2276" s="7">
        <v>2</v>
      </c>
      <c r="G2276" s="9" t="s">
        <v>6171</v>
      </c>
      <c r="H2276" s="4">
        <f>F2276/freq.sum.r6e</f>
        <v>9.9403578528827041E-5</v>
      </c>
      <c r="I2276" s="1" t="str">
        <f>_xlfn.LET(_xlpm.sep,":",_xlpm.w,$G2276,LEFT(_xlpm.w,FIND(_xlpm.sep,_xlpm.w)-1))</f>
        <v>ʃoʊ</v>
      </c>
      <c r="J2276" s="1" t="str">
        <f>_xlfn.LET(_xlpm.sep,":",_xlpm.w,$G2276,RIGHT(_xlpm.w,LEN(_xlpm.w)-FIND(_xlpm.sep,_xlpm.w)))</f>
        <v>shou</v>
      </c>
      <c r="K2276" s="10">
        <f>_xlfn.LET(_xlpm.w,I2276,LEN(_xlpm.w))</f>
        <v>3</v>
      </c>
      <c r="L2276" s="10">
        <f>_xlfn.LET(_xlpm.w,J2276,LEN(_xlpm.w))</f>
        <v>4</v>
      </c>
      <c r="M2276" s="10">
        <f>_xlfn.LET(_xlpm.a,K2276,_xlpm.b,L2276,MAX(_xlpm.a,_xlpm.b))</f>
        <v>4</v>
      </c>
      <c r="N2276" s="10">
        <f>_xlfn.LET(_xlpm.d,(K2276,L2276),MAX(_xlpm.d)-MIN(_xlpm.d))</f>
        <v>1</v>
      </c>
      <c r="O2276" s="1" t="str">
        <f>_xlfn.LET(_xlpm.sep,":",_xlpm.w,$G2276,_xlfn.CONCAT("~",RIGHT(_xlpm.w,LEN(_xlpm.w)-FIND(_xlpm.sep,_xlpm.w)),"~"))</f>
        <v>~shou~</v>
      </c>
      <c r="P2276" s="1" t="str">
        <f>_xlfn.LET(_xlpm.sep,":",_xlpm.w,$G2276,_xlfn.CONCAT("[",LEFT(_xlpm.w,FIND(_xlpm.sep,_xlpm.w)-1),"]"))</f>
        <v>[ʃoʊ]</v>
      </c>
      <c r="Q2276" s="14" cm="1">
        <f t="array" ref="Q2276">SUM(_xlfn._xlws.FILTER($H$2:$H$7117,_xlfn.MAP($O$2:$O$7117,_xlfn.LAMBDA(_xlpm.x,_xlpm.x=$O2276))))</f>
        <v>4.4731610337972168E-4</v>
      </c>
      <c r="R2276" s="14">
        <f>$H2276/Q2276</f>
        <v>0.22222222222222224</v>
      </c>
      <c r="S2276" s="14" cm="1">
        <f t="array" ref="S2276">SUM(_xlfn._xlws.FILTER($H$2:$H$7117,_xlfn.MAP($P$2:$P$7117,_xlfn.LAMBDA(_xlpm.x,_xlpm.x=$P2276))))</f>
        <v>5.9642147117296238E-4</v>
      </c>
      <c r="T2276" s="14">
        <f>$H2276/S2276</f>
        <v>0.16666666666666663</v>
      </c>
      <c r="U2276" s="14">
        <f>_xlfn.LET(_xlpm.freq,F2276,_xlpm.size,M2276+1,_xlpm.F,V2276,LOG(1+_xlpm.freq)*LOG(1+_xlpm.size)*_xlpm.F)</f>
        <v>7.0718571608517758E-2</v>
      </c>
      <c r="V2276" s="14">
        <f>_xlfn.LET(_xlpm.a,T2276,_xlpm.b,R2276,2*_xlpm.a*_xlpm.b/(_xlpm.a+_xlpm.b))</f>
        <v>0.19047619047619047</v>
      </c>
      <c r="W2276" s="14">
        <f>_xlfn.LET(_xlpm.p,R2276,_xlpm.q,T2276,LOG(_xlpm.p/_xlpm.q))</f>
        <v>0.12493873660830007</v>
      </c>
      <c r="X2276" s="2"/>
      <c r="AC2276" s="2"/>
      <c r="AH2276" s="2"/>
      <c r="AI2276" s="2"/>
    </row>
    <row r="2277" spans="1:35">
      <c r="A2277" s="1" t="str">
        <f>_xlfn.LET(_xlpm.sep," : ",CONCATENATE(O2277,_xlpm.sep,P2277))</f>
        <v>~plea~ : [plɛ]</v>
      </c>
      <c r="B2277" s="1">
        <f>_xlfn.LET(_xlpm.d,$G2277,_xlpm.k,_xlfn.CONCAT(LEFT(TRIM(B$1),1),"*"),COUNTIF(_xlpm.d,_xlpm.k))</f>
        <v>0</v>
      </c>
      <c r="C2277" s="1">
        <f>_xlfn.LET(_xlpm.d,$G2277,_xlpm.k,_xlfn.CONCAT(LEFT(TRIM(C$1),1),"*"),COUNTIF(_xlpm.d,_xlpm.k))</f>
        <v>0</v>
      </c>
      <c r="D2277" s="1">
        <f>_xlfn.LET(_xlpm.d,$G2277,_xlpm.k,_xlfn.CONCAT(LEFT(TRIM(D$1),1),"*"),COUNTIF(_xlpm.d,_xlpm.k))</f>
        <v>0</v>
      </c>
      <c r="E2277" s="1">
        <f>LOG(F2277+1,10)</f>
        <v>0.77815125038364352</v>
      </c>
      <c r="F2277" s="7">
        <v>5</v>
      </c>
      <c r="G2277" s="9" t="s">
        <v>3619</v>
      </c>
      <c r="H2277" s="4">
        <f>F2277/freq.sum.r6e</f>
        <v>2.4850894632206757E-4</v>
      </c>
      <c r="I2277" s="1" t="str">
        <f>_xlfn.LET(_xlpm.sep,":",_xlpm.w,$G2277,LEFT(_xlpm.w,FIND(_xlpm.sep,_xlpm.w)-1))</f>
        <v>plɛ</v>
      </c>
      <c r="J2277" s="1" t="str">
        <f>_xlfn.LET(_xlpm.sep,":",_xlpm.w,$G2277,RIGHT(_xlpm.w,LEN(_xlpm.w)-FIND(_xlpm.sep,_xlpm.w)))</f>
        <v>plea</v>
      </c>
      <c r="K2277" s="10">
        <f>_xlfn.LET(_xlpm.w,I2277,LEN(_xlpm.w))</f>
        <v>3</v>
      </c>
      <c r="L2277" s="10">
        <f>_xlfn.LET(_xlpm.w,J2277,LEN(_xlpm.w))</f>
        <v>4</v>
      </c>
      <c r="M2277" s="10">
        <f>_xlfn.LET(_xlpm.a,K2277,_xlpm.b,L2277,MAX(_xlpm.a,_xlpm.b))</f>
        <v>4</v>
      </c>
      <c r="N2277" s="10">
        <f>_xlfn.LET(_xlpm.d,(K2277,L2277),MAX(_xlpm.d)-MIN(_xlpm.d))</f>
        <v>1</v>
      </c>
      <c r="O2277" s="1" t="str">
        <f>_xlfn.LET(_xlpm.sep,":",_xlpm.w,$G2277,_xlfn.CONCAT("~",RIGHT(_xlpm.w,LEN(_xlpm.w)-FIND(_xlpm.sep,_xlpm.w)),"~"))</f>
        <v>~plea~</v>
      </c>
      <c r="P2277" s="1" t="str">
        <f>_xlfn.LET(_xlpm.sep,":",_xlpm.w,$G2277,_xlfn.CONCAT("[",LEFT(_xlpm.w,FIND(_xlpm.sep,_xlpm.w)-1),"]"))</f>
        <v>[plɛ]</v>
      </c>
      <c r="Q2277" s="14" cm="1">
        <f t="array" ref="Q2277">SUM(_xlfn._xlws.FILTER($H$2:$H$7117,_xlfn.MAP($O$2:$O$7117,_xlfn.LAMBDA(_xlpm.x,_xlpm.x=$O2277))))</f>
        <v>5.9642147117296217E-4</v>
      </c>
      <c r="R2277" s="14">
        <f>$H2277/Q2277</f>
        <v>0.41666666666666669</v>
      </c>
      <c r="S2277" s="14" cm="1">
        <f t="array" ref="S2277">SUM(_xlfn._xlws.FILTER($H$2:$H$7117,_xlfn.MAP($P$2:$P$7117,_xlfn.LAMBDA(_xlpm.x,_xlpm.x=$P2277))))</f>
        <v>7.9522862823061633E-4</v>
      </c>
      <c r="T2277" s="14">
        <f>$H2277/S2277</f>
        <v>0.31249999999999994</v>
      </c>
      <c r="U2277" s="14">
        <f>_xlfn.LET(_xlpm.freq,F2277,_xlpm.size,M2277+1,_xlpm.F,V2277,LOG(1+_xlpm.freq)*LOG(1+_xlpm.size)*_xlpm.F)</f>
        <v>0.21625691731200999</v>
      </c>
      <c r="V2277" s="14">
        <f>_xlfn.LET(_xlpm.a,T2277,_xlpm.b,R2277,2*_xlpm.a*_xlpm.b/(_xlpm.a+_xlpm.b))</f>
        <v>0.3571428571428571</v>
      </c>
      <c r="W2277" s="14">
        <f>_xlfn.LET(_xlpm.p,R2277,_xlpm.q,T2277,LOG(_xlpm.p/_xlpm.q))</f>
        <v>0.12493873660830007</v>
      </c>
      <c r="X2277" s="2"/>
      <c r="AC2277" s="2"/>
      <c r="AH2277" s="2"/>
      <c r="AI2277" s="2"/>
    </row>
    <row r="2278" spans="1:35">
      <c r="A2278" s="1" t="str">
        <f>_xlfn.LET(_xlpm.sep," : ",CONCATENATE(O2278,_xlpm.sep,P2278))</f>
        <v>~trea~ : [tɹɛ]</v>
      </c>
      <c r="B2278" s="1">
        <f>_xlfn.LET(_xlpm.d,$G2278,_xlpm.k,_xlfn.CONCAT(LEFT(TRIM(B$1),1),"*"),COUNTIF(_xlpm.d,_xlpm.k))</f>
        <v>0</v>
      </c>
      <c r="C2278" s="1">
        <f>_xlfn.LET(_xlpm.d,$G2278,_xlpm.k,_xlfn.CONCAT(LEFT(TRIM(C$1),1),"*"),COUNTIF(_xlpm.d,_xlpm.k))</f>
        <v>0</v>
      </c>
      <c r="D2278" s="1">
        <f>_xlfn.LET(_xlpm.d,$G2278,_xlpm.k,_xlfn.CONCAT(LEFT(TRIM(D$1),1),"*"),COUNTIF(_xlpm.d,_xlpm.k))</f>
        <v>0</v>
      </c>
      <c r="E2278" s="1">
        <f>LOG(F2278+1,10)</f>
        <v>0.77815125038364352</v>
      </c>
      <c r="F2278" s="7">
        <v>5</v>
      </c>
      <c r="G2278" s="9" t="s">
        <v>5030</v>
      </c>
      <c r="H2278" s="4">
        <f>F2278/freq.sum.r6e</f>
        <v>2.4850894632206757E-4</v>
      </c>
      <c r="I2278" s="1" t="str">
        <f>_xlfn.LET(_xlpm.sep,":",_xlpm.w,$G2278,LEFT(_xlpm.w,FIND(_xlpm.sep,_xlpm.w)-1))</f>
        <v>tɹɛ</v>
      </c>
      <c r="J2278" s="1" t="str">
        <f>_xlfn.LET(_xlpm.sep,":",_xlpm.w,$G2278,RIGHT(_xlpm.w,LEN(_xlpm.w)-FIND(_xlpm.sep,_xlpm.w)))</f>
        <v>trea</v>
      </c>
      <c r="K2278" s="10">
        <f>_xlfn.LET(_xlpm.w,I2278,LEN(_xlpm.w))</f>
        <v>3</v>
      </c>
      <c r="L2278" s="10">
        <f>_xlfn.LET(_xlpm.w,J2278,LEN(_xlpm.w))</f>
        <v>4</v>
      </c>
      <c r="M2278" s="10">
        <f>_xlfn.LET(_xlpm.a,K2278,_xlpm.b,L2278,MAX(_xlpm.a,_xlpm.b))</f>
        <v>4</v>
      </c>
      <c r="N2278" s="10">
        <f>_xlfn.LET(_xlpm.d,(K2278,L2278),MAX(_xlpm.d)-MIN(_xlpm.d))</f>
        <v>1</v>
      </c>
      <c r="O2278" s="1" t="str">
        <f>_xlfn.LET(_xlpm.sep,":",_xlpm.w,$G2278,_xlfn.CONCAT("~",RIGHT(_xlpm.w,LEN(_xlpm.w)-FIND(_xlpm.sep,_xlpm.w)),"~"))</f>
        <v>~trea~</v>
      </c>
      <c r="P2278" s="1" t="str">
        <f>_xlfn.LET(_xlpm.sep,":",_xlpm.w,$G2278,_xlfn.CONCAT("[",LEFT(_xlpm.w,FIND(_xlpm.sep,_xlpm.w)-1),"]"))</f>
        <v>[tɹɛ]</v>
      </c>
      <c r="Q2278" s="14" cm="1">
        <f t="array" ref="Q2278">SUM(_xlfn._xlws.FILTER($H$2:$H$7111,_xlfn.MAP($O$2:$O$7111,_xlfn.LAMBDA(_xlpm.x,_xlpm.x=$O2278))))</f>
        <v>5.9642147117296217E-4</v>
      </c>
      <c r="R2278" s="14">
        <f>$H2278/Q2278</f>
        <v>0.41666666666666669</v>
      </c>
      <c r="S2278" s="14" cm="1">
        <f t="array" ref="S2278">SUM(_xlfn._xlws.FILTER($H$2:$H$7111,_xlfn.MAP($P$2:$P$7111,_xlfn.LAMBDA(_xlpm.x,_xlpm.x=$P2278))))</f>
        <v>7.9522862823061633E-4</v>
      </c>
      <c r="T2278" s="14">
        <f>$H2278/S2278</f>
        <v>0.31249999999999994</v>
      </c>
      <c r="U2278" s="14">
        <f>_xlfn.LET(_xlpm.freq,F2278,_xlpm.size,M2278+1,_xlpm.F,V2278,LOG(1+_xlpm.freq)*LOG(1+_xlpm.size)*_xlpm.F)</f>
        <v>0.21625691731200999</v>
      </c>
      <c r="V2278" s="14">
        <f>_xlfn.LET(_xlpm.a,T2278,_xlpm.b,R2278,2*_xlpm.a*_xlpm.b/(_xlpm.a+_xlpm.b))</f>
        <v>0.3571428571428571</v>
      </c>
      <c r="W2278" s="14">
        <f>_xlfn.LET(_xlpm.p,R2278,_xlpm.q,T2278,LOG(_xlpm.p/_xlpm.q))</f>
        <v>0.12493873660830007</v>
      </c>
      <c r="X2278" s="2"/>
      <c r="AC2278" s="2"/>
      <c r="AH2278" s="2"/>
      <c r="AI2278" s="2"/>
    </row>
    <row r="2279" spans="1:35">
      <c r="A2279" s="1" t="str">
        <f>_xlfn.LET(_xlpm.sep," : ",CONCATENATE(O2279,_xlpm.sep,P2279))</f>
        <v>~gree~ : [ɡɹɛ]</v>
      </c>
      <c r="B2279" s="1">
        <f>_xlfn.LET(_xlpm.d,$G2279,_xlpm.k,_xlfn.CONCAT(LEFT(TRIM(B$1),1),"*"),COUNTIF(_xlpm.d,_xlpm.k))</f>
        <v>0</v>
      </c>
      <c r="C2279" s="1">
        <f>_xlfn.LET(_xlpm.d,$G2279,_xlpm.k,_xlfn.CONCAT(LEFT(TRIM(C$1),1),"*"),COUNTIF(_xlpm.d,_xlpm.k))</f>
        <v>0</v>
      </c>
      <c r="D2279" s="1">
        <f>_xlfn.LET(_xlpm.d,$G2279,_xlpm.k,_xlfn.CONCAT(LEFT(TRIM(D$1),1),"*"),COUNTIF(_xlpm.d,_xlpm.k))</f>
        <v>0</v>
      </c>
      <c r="E2279" s="1">
        <f>LOG(F2279+1,10)</f>
        <v>0.77815125038364352</v>
      </c>
      <c r="F2279" s="7">
        <v>5</v>
      </c>
      <c r="G2279" s="9" t="s">
        <v>7020</v>
      </c>
      <c r="H2279" s="4">
        <f>F2279/freq.sum.r6e</f>
        <v>2.4850894632206757E-4</v>
      </c>
      <c r="I2279" s="4" t="str">
        <f>_xlfn.LET(_xlpm.sep,":",_xlpm.w,$G2279,LEFT(_xlpm.w,FIND(_xlpm.sep,_xlpm.w)-1))</f>
        <v>ɡɹɛ</v>
      </c>
      <c r="J2279" s="4" t="str">
        <f>_xlfn.LET(_xlpm.sep,":",_xlpm.w,$G2279,RIGHT(_xlpm.w,LEN(_xlpm.w)-FIND(_xlpm.sep,_xlpm.w)))</f>
        <v>gree</v>
      </c>
      <c r="K2279" s="10">
        <f>_xlfn.LET(_xlpm.w,I2279,LEN(_xlpm.w))</f>
        <v>3</v>
      </c>
      <c r="L2279" s="10">
        <f>_xlfn.LET(_xlpm.w,J2279,LEN(_xlpm.w))</f>
        <v>4</v>
      </c>
      <c r="M2279" s="10">
        <f>_xlfn.LET(_xlpm.a,K2279,_xlpm.b,L2279,MAX(_xlpm.a,_xlpm.b))</f>
        <v>4</v>
      </c>
      <c r="N2279" s="10">
        <f>_xlfn.LET(_xlpm.d,(K2279,L2279),MAX(_xlpm.d)-MIN(_xlpm.d))</f>
        <v>1</v>
      </c>
      <c r="O2279" s="1" t="str">
        <f>_xlfn.LET(_xlpm.sep,":",_xlpm.w,$G2279,_xlfn.CONCAT("~",RIGHT(_xlpm.w,LEN(_xlpm.w)-FIND(_xlpm.sep,_xlpm.w)),"~"))</f>
        <v>~gree~</v>
      </c>
      <c r="P2279" s="1" t="str">
        <f>_xlfn.LET(_xlpm.sep,":",_xlpm.w,$G2279,_xlfn.CONCAT("[",LEFT(_xlpm.w,FIND(_xlpm.sep,_xlpm.w)-1),"]"))</f>
        <v>[ɡɹɛ]</v>
      </c>
      <c r="Q2279" s="14" cm="1">
        <f t="array" ref="Q2279">SUM(_xlfn._xlws.FILTER($H$2:$H$7109,_xlfn.MAP($O$2:$O$7109,_xlfn.LAMBDA(_xlpm.x,_xlpm.x=$O2279))))</f>
        <v>5.9642147117296217E-4</v>
      </c>
      <c r="R2279" s="14">
        <f>$H2279/Q2279</f>
        <v>0.41666666666666669</v>
      </c>
      <c r="S2279" s="14" cm="1">
        <f t="array" ref="S2279">SUM(_xlfn._xlws.FILTER($H$2:$H$7109,_xlfn.MAP($P$2:$P$7109,_xlfn.LAMBDA(_xlpm.x,_xlpm.x=$P2279))))</f>
        <v>7.9522862823061633E-4</v>
      </c>
      <c r="T2279" s="14">
        <f>$H2279/S2279</f>
        <v>0.31249999999999994</v>
      </c>
      <c r="U2279" s="14">
        <f>_xlfn.LET(_xlpm.freq,F2279,_xlpm.size,M2279+1,_xlpm.F,V2279,LOG(1+_xlpm.freq)*LOG(1+_xlpm.size)*_xlpm.F)</f>
        <v>0.21625691731200999</v>
      </c>
      <c r="V2279" s="14">
        <f>_xlfn.LET(_xlpm.a,T2279,_xlpm.b,R2279,2*_xlpm.a*_xlpm.b/(_xlpm.a+_xlpm.b))</f>
        <v>0.3571428571428571</v>
      </c>
      <c r="W2279" s="14">
        <f>_xlfn.LET(_xlpm.p,R2279,_xlpm.q,T2279,LOG(_xlpm.p/_xlpm.q))</f>
        <v>0.12493873660830007</v>
      </c>
      <c r="X2279" s="2"/>
      <c r="AC2279" s="2"/>
      <c r="AH2279" s="2"/>
      <c r="AI2279" s="2"/>
    </row>
    <row r="2280" spans="1:35">
      <c r="A2280" s="1" t="str">
        <f>_xlfn.LET(_xlpm.sep," : ",CONCATENATE(O2280,_xlpm.sep,P2280))</f>
        <v>~very~ : [vɹɪ]</v>
      </c>
      <c r="B2280" s="1">
        <f>_xlfn.LET(_xlpm.d,$G2280,_xlpm.k,_xlfn.CONCAT(LEFT(TRIM(B$1),1),"*"),COUNTIF(_xlpm.d,_xlpm.k))</f>
        <v>0</v>
      </c>
      <c r="C2280" s="1">
        <f>_xlfn.LET(_xlpm.d,$G2280,_xlpm.k,_xlfn.CONCAT(LEFT(TRIM(C$1),1),"*"),COUNTIF(_xlpm.d,_xlpm.k))</f>
        <v>0</v>
      </c>
      <c r="D2280" s="1">
        <f>_xlfn.LET(_xlpm.d,$G2280,_xlpm.k,_xlfn.CONCAT(LEFT(TRIM(D$1),1),"*"),COUNTIF(_xlpm.d,_xlpm.k))</f>
        <v>0</v>
      </c>
      <c r="E2280" s="1">
        <f>LOG(F2280+1,10)</f>
        <v>1.3617278360175928</v>
      </c>
      <c r="F2280" s="7">
        <v>22</v>
      </c>
      <c r="G2280" s="9" t="s">
        <v>5195</v>
      </c>
      <c r="H2280" s="4">
        <f>F2280/freq.sum.r6e</f>
        <v>1.0934393638170974E-3</v>
      </c>
      <c r="I2280" s="1" t="str">
        <f>_xlfn.LET(_xlpm.sep,":",_xlpm.w,$G2280,LEFT(_xlpm.w,FIND(_xlpm.sep,_xlpm.w)-1))</f>
        <v>vɹɪ</v>
      </c>
      <c r="J2280" s="1" t="str">
        <f>_xlfn.LET(_xlpm.sep,":",_xlpm.w,$G2280,RIGHT(_xlpm.w,LEN(_xlpm.w)-FIND(_xlpm.sep,_xlpm.w)))</f>
        <v>very</v>
      </c>
      <c r="K2280" s="10">
        <f>_xlfn.LET(_xlpm.w,I2280,LEN(_xlpm.w))</f>
        <v>3</v>
      </c>
      <c r="L2280" s="10">
        <f>_xlfn.LET(_xlpm.w,J2280,LEN(_xlpm.w))</f>
        <v>4</v>
      </c>
      <c r="M2280" s="10">
        <f>_xlfn.LET(_xlpm.a,K2280,_xlpm.b,L2280,MAX(_xlpm.a,_xlpm.b))</f>
        <v>4</v>
      </c>
      <c r="N2280" s="10">
        <f>_xlfn.LET(_xlpm.d,(K2280,L2280),MAX(_xlpm.d)-MIN(_xlpm.d))</f>
        <v>1</v>
      </c>
      <c r="O2280" s="1" t="str">
        <f>_xlfn.LET(_xlpm.sep,":",_xlpm.w,$G2280,_xlfn.CONCAT("~",RIGHT(_xlpm.w,LEN(_xlpm.w)-FIND(_xlpm.sep,_xlpm.w)),"~"))</f>
        <v>~very~</v>
      </c>
      <c r="P2280" s="1" t="str">
        <f>_xlfn.LET(_xlpm.sep,":",_xlpm.w,$G2280,_xlfn.CONCAT("[",LEFT(_xlpm.w,FIND(_xlpm.sep,_xlpm.w)-1),"]"))</f>
        <v>[vɹɪ]</v>
      </c>
      <c r="Q2280" s="14" cm="1">
        <f t="array" ref="Q2280">SUM(_xlfn._xlws.FILTER($H$2:$H$7117,_xlfn.MAP($O$2:$O$7117,_xlfn.LAMBDA(_xlpm.x,_xlpm.x=$O2280))))</f>
        <v>1.1431411530815109E-3</v>
      </c>
      <c r="R2280" s="14">
        <f>$H2280/Q2280</f>
        <v>0.95652173913043481</v>
      </c>
      <c r="S2280" s="14" cm="1">
        <f t="array" ref="S2280">SUM(_xlfn._xlws.FILTER($H$2:$H$7117,_xlfn.MAP($P$2:$P$7117,_xlfn.LAMBDA(_xlpm.x,_xlpm.x=$P2280))))</f>
        <v>1.5904572564612327E-3</v>
      </c>
      <c r="T2280" s="14">
        <f>$H2280/S2280</f>
        <v>0.6875</v>
      </c>
      <c r="U2280" s="14">
        <f>_xlfn.LET(_xlpm.freq,F2280,_xlpm.size,M2280+1,_xlpm.F,V2280,LOG(1+_xlpm.freq)*LOG(1+_xlpm.size)*_xlpm.F)</f>
        <v>0.84770417462344261</v>
      </c>
      <c r="V2280" s="14">
        <f>_xlfn.LET(_xlpm.a,T2280,_xlpm.b,R2280,2*_xlpm.a*_xlpm.b/(_xlpm.a+_xlpm.b))</f>
        <v>0.8</v>
      </c>
      <c r="W2280" s="14">
        <f>_xlfn.LET(_xlpm.p,R2280,_xlpm.q,T2280,LOG(_xlpm.p/_xlpm.q))</f>
        <v>0.14342214230231309</v>
      </c>
      <c r="X2280" s="2"/>
      <c r="AC2280" s="2"/>
      <c r="AH2280" s="2"/>
      <c r="AI2280" s="2"/>
    </row>
    <row r="2281" spans="1:35">
      <c r="A2281" s="1" t="str">
        <f>_xlfn.LET(_xlpm.sep," : ",CONCATENATE(O2281,_xlpm.sep,P2281))</f>
        <v>~plah~ : [ɹpleɪ]</v>
      </c>
      <c r="B2281" s="1">
        <f>_xlfn.LET(_xlpm.d,$G2281,_xlpm.k,_xlfn.CONCAT(LEFT(TRIM(B$1),1),"*"),COUNTIF(_xlpm.d,_xlpm.k))</f>
        <v>1</v>
      </c>
      <c r="C2281" s="1">
        <f>_xlfn.LET(_xlpm.d,$G2281,_xlpm.k,_xlfn.CONCAT(LEFT(TRIM(C$1),1),"*"),COUNTIF(_xlpm.d,_xlpm.k))</f>
        <v>0</v>
      </c>
      <c r="D2281" s="1">
        <f>_xlfn.LET(_xlpm.d,$G2281,_xlpm.k,_xlfn.CONCAT(LEFT(TRIM(D$1),1),"*"),COUNTIF(_xlpm.d,_xlpm.k))</f>
        <v>0</v>
      </c>
      <c r="E2281" s="1">
        <f>LOG(F2281+1,10)</f>
        <v>0.47712125471966244</v>
      </c>
      <c r="F2281" s="7">
        <v>2</v>
      </c>
      <c r="G2281" s="9" t="s">
        <v>6183</v>
      </c>
      <c r="H2281" s="4">
        <f>F2281/freq.sum.r6e</f>
        <v>9.9403578528827041E-5</v>
      </c>
      <c r="I2281" s="1" t="str">
        <f>_xlfn.LET(_xlpm.sep,":",_xlpm.w,$G2281,LEFT(_xlpm.w,FIND(_xlpm.sep,_xlpm.w)-1))</f>
        <v>ɹpleɪ</v>
      </c>
      <c r="J2281" s="1" t="str">
        <f>_xlfn.LET(_xlpm.sep,":",_xlpm.w,$G2281,RIGHT(_xlpm.w,LEN(_xlpm.w)-FIND(_xlpm.sep,_xlpm.w)))</f>
        <v>plah</v>
      </c>
      <c r="K2281" s="10">
        <f>_xlfn.LET(_xlpm.w,I2281,LEN(_xlpm.w))</f>
        <v>5</v>
      </c>
      <c r="L2281" s="10">
        <f>_xlfn.LET(_xlpm.w,J2281,LEN(_xlpm.w))</f>
        <v>4</v>
      </c>
      <c r="M2281" s="10">
        <f>_xlfn.LET(_xlpm.a,K2281,_xlpm.b,L2281,MAX(_xlpm.a,_xlpm.b))</f>
        <v>5</v>
      </c>
      <c r="N2281" s="10">
        <f>_xlfn.LET(_xlpm.d,(K2281,L2281),MAX(_xlpm.d)-MIN(_xlpm.d))</f>
        <v>1</v>
      </c>
      <c r="O2281" s="1" t="str">
        <f>_xlfn.LET(_xlpm.sep,":",_xlpm.w,$G2281,_xlfn.CONCAT("~",RIGHT(_xlpm.w,LEN(_xlpm.w)-FIND(_xlpm.sep,_xlpm.w)),"~"))</f>
        <v>~plah~</v>
      </c>
      <c r="P2281" s="1" t="str">
        <f>_xlfn.LET(_xlpm.sep,":",_xlpm.w,$G2281,_xlfn.CONCAT("[",LEFT(_xlpm.w,FIND(_xlpm.sep,_xlpm.w)-1),"]"))</f>
        <v>[ɹpleɪ]</v>
      </c>
      <c r="Q2281" s="14" cm="1">
        <f t="array" ref="Q2281">SUM(_xlfn._xlws.FILTER($H$2:$H$7117,_xlfn.MAP($O$2:$O$7117,_xlfn.LAMBDA(_xlpm.x,_xlpm.x=$O2281))))</f>
        <v>2.4850894632206762E-4</v>
      </c>
      <c r="R2281" s="14">
        <f>$H2281/Q2281</f>
        <v>0.39999999999999997</v>
      </c>
      <c r="S2281" s="14" cm="1">
        <f t="array" ref="S2281">SUM(_xlfn._xlws.FILTER($H$2:$H$7117,_xlfn.MAP($P$2:$P$7117,_xlfn.LAMBDA(_xlpm.x,_xlpm.x=$P2281))))</f>
        <v>3.4791252485089465E-4</v>
      </c>
      <c r="T2281" s="14">
        <f>$H2281/S2281</f>
        <v>0.2857142857142857</v>
      </c>
      <c r="U2281" s="14">
        <f>_xlfn.LET(_xlpm.freq,F2281,_xlpm.size,M2281+1,_xlpm.F,V2281,LOG(1+_xlpm.freq)*LOG(1+_xlpm.size)*_xlpm.F)</f>
        <v>0.13440474573757655</v>
      </c>
      <c r="V2281" s="14">
        <f>_xlfn.LET(_xlpm.a,T2281,_xlpm.b,R2281,2*_xlpm.a*_xlpm.b/(_xlpm.a+_xlpm.b))</f>
        <v>0.33333333333333326</v>
      </c>
      <c r="W2281" s="14">
        <f>_xlfn.LET(_xlpm.p,R2281,_xlpm.q,T2281,LOG(_xlpm.p/_xlpm.q))</f>
        <v>0.14612803567823801</v>
      </c>
      <c r="X2281" s="2"/>
      <c r="AC2281" s="2"/>
      <c r="AH2281" s="2"/>
      <c r="AI2281" s="2"/>
    </row>
    <row r="2282" spans="1:35">
      <c r="A2282" s="1" t="str">
        <f>_xlfn.LET(_xlpm.sep," : ",CONCATENATE(O2282,_xlpm.sep,P2282))</f>
        <v>~tree~ : [tɹi]</v>
      </c>
      <c r="B2282" s="1">
        <f>_xlfn.LET(_xlpm.d,$G2282,_xlpm.k,_xlfn.CONCAT(LEFT(TRIM(B$1),1),"*"),COUNTIF(_xlpm.d,_xlpm.k))</f>
        <v>0</v>
      </c>
      <c r="C2282" s="1">
        <f>_xlfn.LET(_xlpm.d,$G2282,_xlpm.k,_xlfn.CONCAT(LEFT(TRIM(C$1),1),"*"),COUNTIF(_xlpm.d,_xlpm.k))</f>
        <v>0</v>
      </c>
      <c r="D2282" s="1">
        <f>_xlfn.LET(_xlpm.d,$G2282,_xlpm.k,_xlfn.CONCAT(LEFT(TRIM(D$1),1),"*"),COUNTIF(_xlpm.d,_xlpm.k))</f>
        <v>0</v>
      </c>
      <c r="E2282" s="1">
        <f>LOG(F2282+1,10)</f>
        <v>0.90308998699194343</v>
      </c>
      <c r="F2282" s="7">
        <v>7</v>
      </c>
      <c r="G2282" s="9" t="s">
        <v>4942</v>
      </c>
      <c r="H2282" s="4">
        <f>F2282/freq.sum.r6e</f>
        <v>3.4791252485089465E-4</v>
      </c>
      <c r="I2282" s="1" t="str">
        <f>_xlfn.LET(_xlpm.sep,":",_xlpm.w,$G2282,LEFT(_xlpm.w,FIND(_xlpm.sep,_xlpm.w)-1))</f>
        <v>tɹi</v>
      </c>
      <c r="J2282" s="1" t="str">
        <f>_xlfn.LET(_xlpm.sep,":",_xlpm.w,$G2282,RIGHT(_xlpm.w,LEN(_xlpm.w)-FIND(_xlpm.sep,_xlpm.w)))</f>
        <v>tree</v>
      </c>
      <c r="K2282" s="10">
        <f>_xlfn.LET(_xlpm.w,I2282,LEN(_xlpm.w))</f>
        <v>3</v>
      </c>
      <c r="L2282" s="10">
        <f>_xlfn.LET(_xlpm.w,J2282,LEN(_xlpm.w))</f>
        <v>4</v>
      </c>
      <c r="M2282" s="10">
        <f>_xlfn.LET(_xlpm.a,K2282,_xlpm.b,L2282,MAX(_xlpm.a,_xlpm.b))</f>
        <v>4</v>
      </c>
      <c r="N2282" s="10">
        <f>_xlfn.LET(_xlpm.d,(K2282,L2282),MAX(_xlpm.d)-MIN(_xlpm.d))</f>
        <v>1</v>
      </c>
      <c r="O2282" s="1" t="str">
        <f>_xlfn.LET(_xlpm.sep,":",_xlpm.w,$G2282,_xlfn.CONCAT("~",RIGHT(_xlpm.w,LEN(_xlpm.w)-FIND(_xlpm.sep,_xlpm.w)),"~"))</f>
        <v>~tree~</v>
      </c>
      <c r="P2282" s="1" t="str">
        <f>_xlfn.LET(_xlpm.sep,":",_xlpm.w,$G2282,_xlfn.CONCAT("[",LEFT(_xlpm.w,FIND(_xlpm.sep,_xlpm.w)-1),"]"))</f>
        <v>[tɹi]</v>
      </c>
      <c r="Q2282" s="14" cm="1">
        <f t="array" ref="Q2282">SUM(_xlfn._xlws.FILTER($H$2:$H$7117,_xlfn.MAP($O$2:$O$7117,_xlfn.LAMBDA(_xlpm.x,_xlpm.x=$O2282))))</f>
        <v>7.4552683896620287E-4</v>
      </c>
      <c r="R2282" s="14">
        <f>$H2282/Q2282</f>
        <v>0.46666666666666662</v>
      </c>
      <c r="S2282" s="14" cm="1">
        <f t="array" ref="S2282">SUM(_xlfn._xlws.FILTER($H$2:$H$7117,_xlfn.MAP($P$2:$P$7117,_xlfn.LAMBDA(_xlpm.x,_xlpm.x=$P2282))))</f>
        <v>1.043737574552684E-3</v>
      </c>
      <c r="T2282" s="14">
        <f>$H2282/S2282</f>
        <v>0.33333333333333331</v>
      </c>
      <c r="U2282" s="14">
        <f>_xlfn.LET(_xlpm.freq,F2282,_xlpm.size,M2282+1,_xlpm.F,V2282,LOG(1+_xlpm.freq)*LOG(1+_xlpm.size)*_xlpm.F)</f>
        <v>0.27328801211706139</v>
      </c>
      <c r="V2282" s="14">
        <f>_xlfn.LET(_xlpm.a,T2282,_xlpm.b,R2282,2*_xlpm.a*_xlpm.b/(_xlpm.a+_xlpm.b))</f>
        <v>0.38888888888888884</v>
      </c>
      <c r="W2282" s="14">
        <f>_xlfn.LET(_xlpm.p,R2282,_xlpm.q,T2282,LOG(_xlpm.p/_xlpm.q))</f>
        <v>0.14612803567823801</v>
      </c>
      <c r="X2282" s="2"/>
      <c r="AC2282" s="2"/>
      <c r="AH2282" s="2"/>
      <c r="AI2282" s="2"/>
    </row>
    <row r="2283" spans="1:35">
      <c r="A2283" s="1" t="str">
        <f>_xlfn.LET(_xlpm.sep," : ",CONCATENATE(O2283,_xlpm.sep,P2283))</f>
        <v>~couw~ : [kɑ]</v>
      </c>
      <c r="B2283" s="1">
        <f>_xlfn.LET(_xlpm.d,$G2283,_xlpm.k,_xlfn.CONCAT(LEFT(TRIM(B$1),1),"*"),COUNTIF(_xlpm.d,_xlpm.k))</f>
        <v>0</v>
      </c>
      <c r="C2283" s="1">
        <f>_xlfn.LET(_xlpm.d,$G2283,_xlpm.k,_xlfn.CONCAT(LEFT(TRIM(C$1),1),"*"),COUNTIF(_xlpm.d,_xlpm.k))</f>
        <v>0</v>
      </c>
      <c r="D2283" s="1">
        <f>_xlfn.LET(_xlpm.d,$G2283,_xlpm.k,_xlfn.CONCAT(LEFT(TRIM(D$1),1),"*"),COUNTIF(_xlpm.d,_xlpm.k))</f>
        <v>0</v>
      </c>
      <c r="E2283" s="1">
        <f>LOG(F2283+1,10)</f>
        <v>0.30102999566398114</v>
      </c>
      <c r="F2283" s="7">
        <v>1</v>
      </c>
      <c r="G2283" s="9" t="s">
        <v>1825</v>
      </c>
      <c r="H2283" s="4">
        <f>F2283/freq.sum.r6e</f>
        <v>4.9701789264413521E-5</v>
      </c>
      <c r="I2283" s="1" t="str">
        <f>_xlfn.LET(_xlpm.sep,":",_xlpm.w,$G2283,LEFT(_xlpm.w,FIND(_xlpm.sep,_xlpm.w)-1))</f>
        <v>kɑ</v>
      </c>
      <c r="J2283" s="1" t="str">
        <f>_xlfn.LET(_xlpm.sep,":",_xlpm.w,$G2283,RIGHT(_xlpm.w,LEN(_xlpm.w)-FIND(_xlpm.sep,_xlpm.w)))</f>
        <v>couw</v>
      </c>
      <c r="K2283" s="10">
        <f>_xlfn.LET(_xlpm.w,I2283,LEN(_xlpm.w))</f>
        <v>2</v>
      </c>
      <c r="L2283" s="10">
        <f>_xlfn.LET(_xlpm.w,J2283,LEN(_xlpm.w))</f>
        <v>4</v>
      </c>
      <c r="M2283" s="10">
        <f>_xlfn.LET(_xlpm.a,K2283,_xlpm.b,L2283,MAX(_xlpm.a,_xlpm.b))</f>
        <v>4</v>
      </c>
      <c r="N2283" s="10">
        <f>_xlfn.LET(_xlpm.d,(K2283,L2283),MAX(_xlpm.d)-MIN(_xlpm.d))</f>
        <v>2</v>
      </c>
      <c r="O2283" s="1" t="str">
        <f>_xlfn.LET(_xlpm.sep,":",_xlpm.w,$G2283,_xlfn.CONCAT("~",RIGHT(_xlpm.w,LEN(_xlpm.w)-FIND(_xlpm.sep,_xlpm.w)),"~"))</f>
        <v>~couw~</v>
      </c>
      <c r="P2283" s="1" t="str">
        <f>_xlfn.LET(_xlpm.sep,":",_xlpm.w,$G2283,_xlfn.CONCAT("[",LEFT(_xlpm.w,FIND(_xlpm.sep,_xlpm.w)-1),"]"))</f>
        <v>[kɑ]</v>
      </c>
      <c r="Q2283" s="14" cm="1">
        <f t="array" ref="Q2283">SUM(_xlfn._xlws.FILTER($H$2:$H$7111,_xlfn.MAP($O$2:$O$7111,_xlfn.LAMBDA(_xlpm.x,_xlpm.x=$O2283))))</f>
        <v>3.4791252485089465E-4</v>
      </c>
      <c r="R2283" s="14">
        <f>$H2283/Q2283</f>
        <v>0.14285714285714285</v>
      </c>
      <c r="S2283" s="14" cm="1">
        <f t="array" ref="S2283">SUM(_xlfn._xlws.FILTER($H$2:$H$7111,_xlfn.MAP($P$2:$P$7111,_xlfn.LAMBDA(_xlpm.x,_xlpm.x=$P2283))))</f>
        <v>4.9701789264413525E-4</v>
      </c>
      <c r="T2283" s="14">
        <f>$H2283/S2283</f>
        <v>9.9999999999999992E-2</v>
      </c>
      <c r="U2283" s="14">
        <f>_xlfn.LET(_xlpm.freq,F2283,_xlpm.size,M2283+1,_xlpm.F,V2283,LOG(1+_xlpm.freq)*LOG(1+_xlpm.size)*_xlpm.F)</f>
        <v>2.7558455003401153E-2</v>
      </c>
      <c r="V2283" s="14">
        <f>_xlfn.LET(_xlpm.a,T2283,_xlpm.b,R2283,2*_xlpm.a*_xlpm.b/(_xlpm.a+_xlpm.b))</f>
        <v>0.11764705882352941</v>
      </c>
      <c r="W2283" s="14">
        <f>_xlfn.LET(_xlpm.p,R2283,_xlpm.q,T2283,LOG(_xlpm.p/_xlpm.q))</f>
        <v>0.15490195998574319</v>
      </c>
      <c r="X2283" s="2"/>
    </row>
    <row r="2284" spans="1:35">
      <c r="A2284" s="1" t="str">
        <f>_xlfn.LET(_xlpm.sep," : ",CONCATENATE(O2284,_xlpm.sep,P2284))</f>
        <v>~rger~ : [ɹdʒə]</v>
      </c>
      <c r="B2284" s="1">
        <f>_xlfn.LET(_xlpm.d,$G2284,_xlpm.k,_xlfn.CONCAT(LEFT(TRIM(B$1),1),"*"),COUNTIF(_xlpm.d,_xlpm.k))</f>
        <v>1</v>
      </c>
      <c r="C2284" s="1">
        <f>_xlfn.LET(_xlpm.d,$G2284,_xlpm.k,_xlfn.CONCAT(LEFT(TRIM(C$1),1),"*"),COUNTIF(_xlpm.d,_xlpm.k))</f>
        <v>0</v>
      </c>
      <c r="D2284" s="1">
        <f>_xlfn.LET(_xlpm.d,$G2284,_xlpm.k,_xlfn.CONCAT(LEFT(TRIM(D$1),1),"*"),COUNTIF(_xlpm.d,_xlpm.k))</f>
        <v>0</v>
      </c>
      <c r="E2284" s="1">
        <f>LOG(F2284+1,10)</f>
        <v>0.30102999566398114</v>
      </c>
      <c r="F2284" s="7">
        <v>1</v>
      </c>
      <c r="G2284" s="9" t="s">
        <v>5771</v>
      </c>
      <c r="H2284" s="4">
        <f>F2284/freq.sum.r6e</f>
        <v>4.9701789264413521E-5</v>
      </c>
      <c r="I2284" s="1" t="str">
        <f>_xlfn.LET(_xlpm.sep,":",_xlpm.w,$G2284,LEFT(_xlpm.w,FIND(_xlpm.sep,_xlpm.w)-1))</f>
        <v>ɹdʒə</v>
      </c>
      <c r="J2284" s="1" t="str">
        <f>_xlfn.LET(_xlpm.sep,":",_xlpm.w,$G2284,RIGHT(_xlpm.w,LEN(_xlpm.w)-FIND(_xlpm.sep,_xlpm.w)))</f>
        <v>rger</v>
      </c>
      <c r="K2284" s="10">
        <f>_xlfn.LET(_xlpm.w,I2284,LEN(_xlpm.w))</f>
        <v>4</v>
      </c>
      <c r="L2284" s="10">
        <f>_xlfn.LET(_xlpm.w,J2284,LEN(_xlpm.w))</f>
        <v>4</v>
      </c>
      <c r="M2284" s="10">
        <f>_xlfn.LET(_xlpm.a,K2284,_xlpm.b,L2284,MAX(_xlpm.a,_xlpm.b))</f>
        <v>4</v>
      </c>
      <c r="N2284" s="10">
        <f>_xlfn.LET(_xlpm.d,(K2284,L2284),MAX(_xlpm.d)-MIN(_xlpm.d))</f>
        <v>0</v>
      </c>
      <c r="O2284" s="1" t="str">
        <f>_xlfn.LET(_xlpm.sep,":",_xlpm.w,$G2284,_xlfn.CONCAT("~",RIGHT(_xlpm.w,LEN(_xlpm.w)-FIND(_xlpm.sep,_xlpm.w)),"~"))</f>
        <v>~rger~</v>
      </c>
      <c r="P2284" s="1" t="str">
        <f>_xlfn.LET(_xlpm.sep,":",_xlpm.w,$G2284,_xlfn.CONCAT("[",LEFT(_xlpm.w,FIND(_xlpm.sep,_xlpm.w)-1),"]"))</f>
        <v>[ɹdʒə]</v>
      </c>
      <c r="Q2284" s="14" cm="1">
        <f t="array" ref="Q2284">SUM(_xlfn._xlws.FILTER($H$2:$H$7117,_xlfn.MAP($O$2:$O$7117,_xlfn.LAMBDA(_xlpm.x,_xlpm.x=$O2284))))</f>
        <v>3.4791252485089465E-4</v>
      </c>
      <c r="R2284" s="14">
        <f>$H2284/Q2284</f>
        <v>0.14285714285714285</v>
      </c>
      <c r="S2284" s="14" cm="1">
        <f t="array" ref="S2284">SUM(_xlfn._xlws.FILTER($H$2:$H$7117,_xlfn.MAP($P$2:$P$7117,_xlfn.LAMBDA(_xlpm.x,_xlpm.x=$P2284))))</f>
        <v>4.9701789264413525E-4</v>
      </c>
      <c r="T2284" s="14">
        <f>$H2284/S2284</f>
        <v>9.9999999999999992E-2</v>
      </c>
      <c r="U2284" s="14">
        <f>_xlfn.LET(_xlpm.freq,F2284,_xlpm.size,M2284+1,_xlpm.F,V2284,LOG(1+_xlpm.freq)*LOG(1+_xlpm.size)*_xlpm.F)</f>
        <v>2.7558455003401153E-2</v>
      </c>
      <c r="V2284" s="14">
        <f>_xlfn.LET(_xlpm.a,T2284,_xlpm.b,R2284,2*_xlpm.a*_xlpm.b/(_xlpm.a+_xlpm.b))</f>
        <v>0.11764705882352941</v>
      </c>
      <c r="W2284" s="14">
        <f>_xlfn.LET(_xlpm.p,R2284,_xlpm.q,T2284,LOG(_xlpm.p/_xlpm.q))</f>
        <v>0.15490195998574319</v>
      </c>
      <c r="X2284" s="2"/>
    </row>
    <row r="2285" spans="1:35">
      <c r="A2285" s="1" t="str">
        <f>_xlfn.LET(_xlpm.sep," : ",CONCATENATE(O2285,_xlpm.sep,P2285))</f>
        <v>~rger~ : [ɹɡə]</v>
      </c>
      <c r="B2285" s="1">
        <f>_xlfn.LET(_xlpm.d,$G2285,_xlpm.k,_xlfn.CONCAT(LEFT(TRIM(B$1),1),"*"),COUNTIF(_xlpm.d,_xlpm.k))</f>
        <v>1</v>
      </c>
      <c r="C2285" s="1">
        <f>_xlfn.LET(_xlpm.d,$G2285,_xlpm.k,_xlfn.CONCAT(LEFT(TRIM(C$1),1),"*"),COUNTIF(_xlpm.d,_xlpm.k))</f>
        <v>0</v>
      </c>
      <c r="D2285" s="1">
        <f>_xlfn.LET(_xlpm.d,$G2285,_xlpm.k,_xlfn.CONCAT(LEFT(TRIM(D$1),1),"*"),COUNTIF(_xlpm.d,_xlpm.k))</f>
        <v>0</v>
      </c>
      <c r="E2285" s="1">
        <f>LOG(F2285+1,10)</f>
        <v>0.30102999566398114</v>
      </c>
      <c r="F2285" s="7">
        <v>1</v>
      </c>
      <c r="G2285" s="9" t="s">
        <v>7066</v>
      </c>
      <c r="H2285" s="4">
        <f>F2285/freq.sum.r6e</f>
        <v>4.9701789264413521E-5</v>
      </c>
      <c r="I2285" s="1" t="str">
        <f>_xlfn.LET(_xlpm.sep,":",_xlpm.w,$G2285,LEFT(_xlpm.w,FIND(_xlpm.sep,_xlpm.w)-1))</f>
        <v>ɹɡə</v>
      </c>
      <c r="J2285" s="1" t="str">
        <f>_xlfn.LET(_xlpm.sep,":",_xlpm.w,$G2285,RIGHT(_xlpm.w,LEN(_xlpm.w)-FIND(_xlpm.sep,_xlpm.w)))</f>
        <v>rger</v>
      </c>
      <c r="K2285" s="10">
        <f>_xlfn.LET(_xlpm.w,I2285,LEN(_xlpm.w))</f>
        <v>3</v>
      </c>
      <c r="L2285" s="10">
        <f>_xlfn.LET(_xlpm.w,J2285,LEN(_xlpm.w))</f>
        <v>4</v>
      </c>
      <c r="M2285" s="10">
        <f>_xlfn.LET(_xlpm.a,K2285,_xlpm.b,L2285,MAX(_xlpm.a,_xlpm.b))</f>
        <v>4</v>
      </c>
      <c r="N2285" s="10">
        <f>_xlfn.LET(_xlpm.d,(K2285,L2285),MAX(_xlpm.d)-MIN(_xlpm.d))</f>
        <v>1</v>
      </c>
      <c r="O2285" s="1" t="str">
        <f>_xlfn.LET(_xlpm.sep,":",_xlpm.w,$G2285,_xlfn.CONCAT("~",RIGHT(_xlpm.w,LEN(_xlpm.w)-FIND(_xlpm.sep,_xlpm.w)),"~"))</f>
        <v>~rger~</v>
      </c>
      <c r="P2285" s="1" t="str">
        <f>_xlfn.LET(_xlpm.sep,":",_xlpm.w,$G2285,_xlfn.CONCAT("[",LEFT(_xlpm.w,FIND(_xlpm.sep,_xlpm.w)-1),"]"))</f>
        <v>[ɹɡə]</v>
      </c>
      <c r="Q2285" s="14" cm="1">
        <f t="array" ref="Q2285">SUM(_xlfn._xlws.FILTER($H$2:$H$7117,_xlfn.MAP($O$2:$O$7117,_xlfn.LAMBDA(_xlpm.x,_xlpm.x=$O2285))))</f>
        <v>3.4791252485089465E-4</v>
      </c>
      <c r="R2285" s="14">
        <f>$H2285/Q2285</f>
        <v>0.14285714285714285</v>
      </c>
      <c r="S2285" s="14" cm="1">
        <f t="array" ref="S2285">SUM(_xlfn._xlws.FILTER($H$2:$H$7117,_xlfn.MAP($P$2:$P$7117,_xlfn.LAMBDA(_xlpm.x,_xlpm.x=$P2285))))</f>
        <v>4.9701789264413525E-4</v>
      </c>
      <c r="T2285" s="14">
        <f>$H2285/S2285</f>
        <v>9.9999999999999992E-2</v>
      </c>
      <c r="U2285" s="14">
        <f>_xlfn.LET(_xlpm.freq,F2285,_xlpm.size,M2285+1,_xlpm.F,V2285,LOG(1+_xlpm.freq)*LOG(1+_xlpm.size)*_xlpm.F)</f>
        <v>2.7558455003401153E-2</v>
      </c>
      <c r="V2285" s="14">
        <f>_xlfn.LET(_xlpm.a,T2285,_xlpm.b,R2285,2*_xlpm.a*_xlpm.b/(_xlpm.a+_xlpm.b))</f>
        <v>0.11764705882352941</v>
      </c>
      <c r="W2285" s="14">
        <f>_xlfn.LET(_xlpm.p,R2285,_xlpm.q,T2285,LOG(_xlpm.p/_xlpm.q))</f>
        <v>0.15490195998574319</v>
      </c>
      <c r="X2285" s="2"/>
    </row>
    <row r="2286" spans="1:35">
      <c r="A2286" s="1" t="str">
        <f>_xlfn.LET(_xlpm.sep," : ",CONCATENATE(O2286,_xlpm.sep,P2286))</f>
        <v>~cola~ : [klə]</v>
      </c>
      <c r="B2286" s="1">
        <f>_xlfn.LET(_xlpm.d,$G2286,_xlpm.k,_xlfn.CONCAT(LEFT(TRIM(B$1),1),"*"),COUNTIF(_xlpm.d,_xlpm.k))</f>
        <v>0</v>
      </c>
      <c r="C2286" s="1">
        <f>_xlfn.LET(_xlpm.d,$G2286,_xlpm.k,_xlfn.CONCAT(LEFT(TRIM(C$1),1),"*"),COUNTIF(_xlpm.d,_xlpm.k))</f>
        <v>0</v>
      </c>
      <c r="D2286" s="1">
        <f>_xlfn.LET(_xlpm.d,$G2286,_xlpm.k,_xlfn.CONCAT(LEFT(TRIM(D$1),1),"*"),COUNTIF(_xlpm.d,_xlpm.k))</f>
        <v>0</v>
      </c>
      <c r="E2286" s="1">
        <f>LOG(F2286+1,10)</f>
        <v>0.47712125471966244</v>
      </c>
      <c r="F2286" s="7">
        <v>2</v>
      </c>
      <c r="G2286" s="9" t="s">
        <v>1491</v>
      </c>
      <c r="H2286" s="4">
        <f>F2286/freq.sum.r6e</f>
        <v>9.9403578528827041E-5</v>
      </c>
      <c r="I2286" s="4" t="str">
        <f>_xlfn.LET(_xlpm.sep,":",_xlpm.w,$G2286,LEFT(_xlpm.w,FIND(_xlpm.sep,_xlpm.w)-1))</f>
        <v>klə</v>
      </c>
      <c r="J2286" s="4" t="str">
        <f>_xlfn.LET(_xlpm.sep,":",_xlpm.w,$G2286,RIGHT(_xlpm.w,LEN(_xlpm.w)-FIND(_xlpm.sep,_xlpm.w)))</f>
        <v>cola</v>
      </c>
      <c r="K2286" s="10">
        <f>_xlfn.LET(_xlpm.w,I2286,LEN(_xlpm.w))</f>
        <v>3</v>
      </c>
      <c r="L2286" s="10">
        <f>_xlfn.LET(_xlpm.w,J2286,LEN(_xlpm.w))</f>
        <v>4</v>
      </c>
      <c r="M2286" s="10">
        <f>_xlfn.LET(_xlpm.a,K2286,_xlpm.b,L2286,MAX(_xlpm.a,_xlpm.b))</f>
        <v>4</v>
      </c>
      <c r="N2286" s="10">
        <f>_xlfn.LET(_xlpm.d,(K2286,L2286),MAX(_xlpm.d)-MIN(_xlpm.d))</f>
        <v>1</v>
      </c>
      <c r="O2286" s="1" t="str">
        <f>_xlfn.LET(_xlpm.sep,":",_xlpm.w,$G2286,_xlfn.CONCAT("~",RIGHT(_xlpm.w,LEN(_xlpm.w)-FIND(_xlpm.sep,_xlpm.w)),"~"))</f>
        <v>~cola~</v>
      </c>
      <c r="P2286" s="1" t="str">
        <f>_xlfn.LET(_xlpm.sep,":",_xlpm.w,$G2286,_xlfn.CONCAT("[",LEFT(_xlpm.w,FIND(_xlpm.sep,_xlpm.w)-1),"]"))</f>
        <v>[klə]</v>
      </c>
      <c r="Q2286" s="14" cm="1">
        <f t="array" ref="Q2286">SUM(_xlfn._xlws.FILTER($H$2:$H$7109,_xlfn.MAP($O$2:$O$7109,_xlfn.LAMBDA(_xlpm.x,_xlpm.x=$O2286))))</f>
        <v>3.479125248508946E-4</v>
      </c>
      <c r="R2286" s="14">
        <f>$H2286/Q2286</f>
        <v>0.28571428571428575</v>
      </c>
      <c r="S2286" s="14" cm="1">
        <f t="array" ref="S2286">SUM(_xlfn._xlws.FILTER($H$2:$H$7109,_xlfn.MAP($P$2:$P$7109,_xlfn.LAMBDA(_xlpm.x,_xlpm.x=$P2286))))</f>
        <v>4.9701789264413525E-4</v>
      </c>
      <c r="T2286" s="14">
        <f>$H2286/S2286</f>
        <v>0.19999999999999998</v>
      </c>
      <c r="U2286" s="14">
        <f>_xlfn.LET(_xlpm.freq,F2286,_xlpm.size,M2286+1,_xlpm.F,V2286,LOG(1+_xlpm.freq)*LOG(1+_xlpm.size)*_xlpm.F)</f>
        <v>8.7358235516404301E-2</v>
      </c>
      <c r="V2286" s="14">
        <f>_xlfn.LET(_xlpm.a,T2286,_xlpm.b,R2286,2*_xlpm.a*_xlpm.b/(_xlpm.a+_xlpm.b))</f>
        <v>0.23529411764705882</v>
      </c>
      <c r="W2286" s="14">
        <f>_xlfn.LET(_xlpm.p,R2286,_xlpm.q,T2286,LOG(_xlpm.p/_xlpm.q))</f>
        <v>0.15490195998574324</v>
      </c>
      <c r="X2286" s="2"/>
    </row>
    <row r="2287" spans="1:35">
      <c r="A2287" s="1" t="str">
        <f>_xlfn.LET(_xlpm.sep," : ",CONCATENATE(O2287,_xlpm.sep,P2287))</f>
        <v>~know~ : [nɑ]</v>
      </c>
      <c r="B2287" s="1">
        <f>_xlfn.LET(_xlpm.d,$G2287,_xlpm.k,_xlfn.CONCAT(LEFT(TRIM(B$1),1),"*"),COUNTIF(_xlpm.d,_xlpm.k))</f>
        <v>0</v>
      </c>
      <c r="C2287" s="1">
        <f>_xlfn.LET(_xlpm.d,$G2287,_xlpm.k,_xlfn.CONCAT(LEFT(TRIM(C$1),1),"*"),COUNTIF(_xlpm.d,_xlpm.k))</f>
        <v>0</v>
      </c>
      <c r="D2287" s="1">
        <f>_xlfn.LET(_xlpm.d,$G2287,_xlpm.k,_xlfn.CONCAT(LEFT(TRIM(D$1),1),"*"),COUNTIF(_xlpm.d,_xlpm.k))</f>
        <v>1</v>
      </c>
      <c r="E2287" s="1">
        <f>LOG(F2287+1,10)</f>
        <v>0.60205999132796229</v>
      </c>
      <c r="F2287" s="7">
        <v>3</v>
      </c>
      <c r="G2287" s="9" t="s">
        <v>3347</v>
      </c>
      <c r="H2287" s="4">
        <f>F2287/freq.sum.r6e</f>
        <v>1.4910536779324057E-4</v>
      </c>
      <c r="I2287" s="1" t="str">
        <f>_xlfn.LET(_xlpm.sep,":",_xlpm.w,$G2287,LEFT(_xlpm.w,FIND(_xlpm.sep,_xlpm.w)-1))</f>
        <v>nɑ</v>
      </c>
      <c r="J2287" s="1" t="str">
        <f>_xlfn.LET(_xlpm.sep,":",_xlpm.w,$G2287,RIGHT(_xlpm.w,LEN(_xlpm.w)-FIND(_xlpm.sep,_xlpm.w)))</f>
        <v>know</v>
      </c>
      <c r="K2287" s="10">
        <f>_xlfn.LET(_xlpm.w,I2287,LEN(_xlpm.w))</f>
        <v>2</v>
      </c>
      <c r="L2287" s="10">
        <f>_xlfn.LET(_xlpm.w,J2287,LEN(_xlpm.w))</f>
        <v>4</v>
      </c>
      <c r="M2287" s="10">
        <f>_xlfn.LET(_xlpm.a,K2287,_xlpm.b,L2287,MAX(_xlpm.a,_xlpm.b))</f>
        <v>4</v>
      </c>
      <c r="N2287" s="10">
        <f>_xlfn.LET(_xlpm.d,(K2287,L2287),MAX(_xlpm.d)-MIN(_xlpm.d))</f>
        <v>2</v>
      </c>
      <c r="O2287" s="1" t="str">
        <f>_xlfn.LET(_xlpm.sep,":",_xlpm.w,$G2287,_xlfn.CONCAT("~",RIGHT(_xlpm.w,LEN(_xlpm.w)-FIND(_xlpm.sep,_xlpm.w)),"~"))</f>
        <v>~know~</v>
      </c>
      <c r="P2287" s="1" t="str">
        <f>_xlfn.LET(_xlpm.sep,":",_xlpm.w,$G2287,_xlfn.CONCAT("[",LEFT(_xlpm.w,FIND(_xlpm.sep,_xlpm.w)-1),"]"))</f>
        <v>[nɑ]</v>
      </c>
      <c r="Q2287" s="14" cm="1">
        <f t="array" ref="Q2287">SUM(_xlfn._xlws.FILTER($H$2:$H$7117,_xlfn.MAP($O$2:$O$7117,_xlfn.LAMBDA(_xlpm.x,_xlpm.x=$O2287))))</f>
        <v>3.4791252485089465E-4</v>
      </c>
      <c r="R2287" s="14">
        <f>$H2287/Q2287</f>
        <v>0.4285714285714286</v>
      </c>
      <c r="S2287" s="14" cm="1">
        <f t="array" ref="S2287">SUM(_xlfn._xlws.FILTER($H$2:$H$7117,_xlfn.MAP($P$2:$P$7117,_xlfn.LAMBDA(_xlpm.x,_xlpm.x=$P2287))))</f>
        <v>4.9701789264413525E-4</v>
      </c>
      <c r="T2287" s="14">
        <f>$H2287/S2287</f>
        <v>0.3</v>
      </c>
      <c r="U2287" s="14">
        <f>_xlfn.LET(_xlpm.freq,F2287,_xlpm.size,M2287+1,_xlpm.F,V2287,LOG(1+_xlpm.freq)*LOG(1+_xlpm.size)*_xlpm.F)</f>
        <v>0.16535073002040693</v>
      </c>
      <c r="V2287" s="14">
        <f>_xlfn.LET(_xlpm.a,T2287,_xlpm.b,R2287,2*_xlpm.a*_xlpm.b/(_xlpm.a+_xlpm.b))</f>
        <v>0.35294117647058826</v>
      </c>
      <c r="W2287" s="14">
        <f>_xlfn.LET(_xlpm.p,R2287,_xlpm.q,T2287,LOG(_xlpm.p/_xlpm.q))</f>
        <v>0.15490195998574324</v>
      </c>
      <c r="X2287" s="2"/>
    </row>
    <row r="2288" spans="1:35">
      <c r="A2288" s="1" t="str">
        <f>_xlfn.LET(_xlpm.sep," : ",CONCATENATE(O2288,_xlpm.sep,P2288))</f>
        <v>~ctly~ : [ktlɪ]</v>
      </c>
      <c r="B2288" s="1">
        <f>_xlfn.LET(_xlpm.d,$G2288,_xlpm.k,_xlfn.CONCAT(LEFT(TRIM(B$1),1),"*"),COUNTIF(_xlpm.d,_xlpm.k))</f>
        <v>0</v>
      </c>
      <c r="C2288" s="1">
        <f>_xlfn.LET(_xlpm.d,$G2288,_xlpm.k,_xlfn.CONCAT(LEFT(TRIM(C$1),1),"*"),COUNTIF(_xlpm.d,_xlpm.k))</f>
        <v>0</v>
      </c>
      <c r="D2288" s="1">
        <f>_xlfn.LET(_xlpm.d,$G2288,_xlpm.k,_xlfn.CONCAT(LEFT(TRIM(D$1),1),"*"),COUNTIF(_xlpm.d,_xlpm.k))</f>
        <v>0</v>
      </c>
      <c r="E2288" s="1">
        <f>LOG(F2288+1,10)</f>
        <v>1.3617278360175928</v>
      </c>
      <c r="F2288" s="7">
        <v>22</v>
      </c>
      <c r="G2288" s="9" t="s">
        <v>1632</v>
      </c>
      <c r="H2288" s="4">
        <f>F2288/freq.sum.r6e</f>
        <v>1.0934393638170974E-3</v>
      </c>
      <c r="I2288" s="1" t="str">
        <f>_xlfn.LET(_xlpm.sep,":",_xlpm.w,$G2288,LEFT(_xlpm.w,FIND(_xlpm.sep,_xlpm.w)-1))</f>
        <v>ktlɪ</v>
      </c>
      <c r="J2288" s="1" t="str">
        <f>_xlfn.LET(_xlpm.sep,":",_xlpm.w,$G2288,RIGHT(_xlpm.w,LEN(_xlpm.w)-FIND(_xlpm.sep,_xlpm.w)))</f>
        <v>ctly</v>
      </c>
      <c r="K2288" s="10">
        <f>_xlfn.LET(_xlpm.w,I2288,LEN(_xlpm.w))</f>
        <v>4</v>
      </c>
      <c r="L2288" s="10">
        <f>_xlfn.LET(_xlpm.w,J2288,LEN(_xlpm.w))</f>
        <v>4</v>
      </c>
      <c r="M2288" s="10">
        <f>_xlfn.LET(_xlpm.a,K2288,_xlpm.b,L2288,MAX(_xlpm.a,_xlpm.b))</f>
        <v>4</v>
      </c>
      <c r="N2288" s="10">
        <f>_xlfn.LET(_xlpm.d,(K2288,L2288),MAX(_xlpm.d)-MIN(_xlpm.d))</f>
        <v>0</v>
      </c>
      <c r="O2288" s="1" t="str">
        <f>_xlfn.LET(_xlpm.sep,":",_xlpm.w,$G2288,_xlfn.CONCAT("~",RIGHT(_xlpm.w,LEN(_xlpm.w)-FIND(_xlpm.sep,_xlpm.w)),"~"))</f>
        <v>~ctly~</v>
      </c>
      <c r="P2288" s="1" t="str">
        <f>_xlfn.LET(_xlpm.sep,":",_xlpm.w,$G2288,_xlfn.CONCAT("[",LEFT(_xlpm.w,FIND(_xlpm.sep,_xlpm.w)-1),"]"))</f>
        <v>[ktlɪ]</v>
      </c>
      <c r="Q2288" s="14" cm="1">
        <f t="array" ref="Q2288">SUM(_xlfn._xlws.FILTER($H$2:$H$7111,_xlfn.MAP($O$2:$O$7111,_xlfn.LAMBDA(_xlpm.x,_xlpm.x=$O2288))))</f>
        <v>1.0934393638170974E-3</v>
      </c>
      <c r="R2288" s="14">
        <f>$H2288/Q2288</f>
        <v>1</v>
      </c>
      <c r="S2288" s="14" cm="1">
        <f t="array" ref="S2288">SUM(_xlfn._xlws.FILTER($H$2:$H$7111,_xlfn.MAP($P$2:$P$7111,_xlfn.LAMBDA(_xlpm.x,_xlpm.x=$P2288))))</f>
        <v>1.5904572564612327E-3</v>
      </c>
      <c r="T2288" s="14">
        <f>$H2288/S2288</f>
        <v>0.6875</v>
      </c>
      <c r="U2288" s="14">
        <f>_xlfn.LET(_xlpm.freq,F2288,_xlpm.size,M2288+1,_xlpm.F,V2288,LOG(1+_xlpm.freq)*LOG(1+_xlpm.size)*_xlpm.F)</f>
        <v>0.86340240007943214</v>
      </c>
      <c r="V2288" s="14">
        <f>_xlfn.LET(_xlpm.a,T2288,_xlpm.b,R2288,2*_xlpm.a*_xlpm.b/(_xlpm.a+_xlpm.b))</f>
        <v>0.81481481481481477</v>
      </c>
      <c r="W2288" s="14">
        <f>_xlfn.LET(_xlpm.p,R2288,_xlpm.q,T2288,LOG(_xlpm.p/_xlpm.q))</f>
        <v>0.16272729749769976</v>
      </c>
      <c r="X2288" s="2"/>
    </row>
    <row r="2289" spans="1:24">
      <c r="A2289" s="1" t="str">
        <f>_xlfn.LET(_xlpm.sep," : ",CONCATENATE(O2289,_xlpm.sep,P2289))</f>
        <v>~lthy~ : [lθɪ]</v>
      </c>
      <c r="B2289" s="1">
        <f>_xlfn.LET(_xlpm.d,$G2289,_xlpm.k,_xlfn.CONCAT(LEFT(TRIM(B$1),1),"*"),COUNTIF(_xlpm.d,_xlpm.k))</f>
        <v>0</v>
      </c>
      <c r="C2289" s="1">
        <f>_xlfn.LET(_xlpm.d,$G2289,_xlpm.k,_xlfn.CONCAT(LEFT(TRIM(C$1),1),"*"),COUNTIF(_xlpm.d,_xlpm.k))</f>
        <v>0</v>
      </c>
      <c r="D2289" s="1">
        <f>_xlfn.LET(_xlpm.d,$G2289,_xlpm.k,_xlfn.CONCAT(LEFT(TRIM(D$1),1),"*"),COUNTIF(_xlpm.d,_xlpm.k))</f>
        <v>0</v>
      </c>
      <c r="E2289" s="1">
        <f>LOG(F2289+1,10)</f>
        <v>1.3617278360175928</v>
      </c>
      <c r="F2289" s="7">
        <v>22</v>
      </c>
      <c r="G2289" s="9" t="s">
        <v>2432</v>
      </c>
      <c r="H2289" s="4">
        <f>F2289/freq.sum.r6e</f>
        <v>1.0934393638170974E-3</v>
      </c>
      <c r="I2289" s="1" t="str">
        <f>_xlfn.LET(_xlpm.sep,":",_xlpm.w,$G2289,LEFT(_xlpm.w,FIND(_xlpm.sep,_xlpm.w)-1))</f>
        <v>lθɪ</v>
      </c>
      <c r="J2289" s="1" t="str">
        <f>_xlfn.LET(_xlpm.sep,":",_xlpm.w,$G2289,RIGHT(_xlpm.w,LEN(_xlpm.w)-FIND(_xlpm.sep,_xlpm.w)))</f>
        <v>lthy</v>
      </c>
      <c r="K2289" s="10">
        <f>_xlfn.LET(_xlpm.w,I2289,LEN(_xlpm.w))</f>
        <v>3</v>
      </c>
      <c r="L2289" s="10">
        <f>_xlfn.LET(_xlpm.w,J2289,LEN(_xlpm.w))</f>
        <v>4</v>
      </c>
      <c r="M2289" s="10">
        <f>_xlfn.LET(_xlpm.a,K2289,_xlpm.b,L2289,MAX(_xlpm.a,_xlpm.b))</f>
        <v>4</v>
      </c>
      <c r="N2289" s="10">
        <f>_xlfn.LET(_xlpm.d,(K2289,L2289),MAX(_xlpm.d)-MIN(_xlpm.d))</f>
        <v>1</v>
      </c>
      <c r="O2289" s="1" t="str">
        <f>_xlfn.LET(_xlpm.sep,":",_xlpm.w,$G2289,_xlfn.CONCAT("~",RIGHT(_xlpm.w,LEN(_xlpm.w)-FIND(_xlpm.sep,_xlpm.w)),"~"))</f>
        <v>~lthy~</v>
      </c>
      <c r="P2289" s="1" t="str">
        <f>_xlfn.LET(_xlpm.sep,":",_xlpm.w,$G2289,_xlfn.CONCAT("[",LEFT(_xlpm.w,FIND(_xlpm.sep,_xlpm.w)-1),"]"))</f>
        <v>[lθɪ]</v>
      </c>
      <c r="Q2289" s="14" cm="1">
        <f t="array" ref="Q2289">SUM(_xlfn._xlws.FILTER($H$2:$H$7117,_xlfn.MAP($O$2:$O$7117,_xlfn.LAMBDA(_xlpm.x,_xlpm.x=$O2289))))</f>
        <v>1.0934393638170974E-3</v>
      </c>
      <c r="R2289" s="14">
        <f>$H2289/Q2289</f>
        <v>1</v>
      </c>
      <c r="S2289" s="14" cm="1">
        <f t="array" ref="S2289">SUM(_xlfn._xlws.FILTER($H$2:$H$7117,_xlfn.MAP($P$2:$P$7117,_xlfn.LAMBDA(_xlpm.x,_xlpm.x=$P2289))))</f>
        <v>1.5904572564612327E-3</v>
      </c>
      <c r="T2289" s="14">
        <f>$H2289/S2289</f>
        <v>0.6875</v>
      </c>
      <c r="U2289" s="14">
        <f>_xlfn.LET(_xlpm.freq,F2289,_xlpm.size,M2289+1,_xlpm.F,V2289,LOG(1+_xlpm.freq)*LOG(1+_xlpm.size)*_xlpm.F)</f>
        <v>0.86340240007943214</v>
      </c>
      <c r="V2289" s="14">
        <f>_xlfn.LET(_xlpm.a,T2289,_xlpm.b,R2289,2*_xlpm.a*_xlpm.b/(_xlpm.a+_xlpm.b))</f>
        <v>0.81481481481481477</v>
      </c>
      <c r="W2289" s="14">
        <f>_xlfn.LET(_xlpm.p,R2289,_xlpm.q,T2289,LOG(_xlpm.p/_xlpm.q))</f>
        <v>0.16272729749769976</v>
      </c>
      <c r="X2289" s="2"/>
    </row>
    <row r="2290" spans="1:24">
      <c r="A2290" s="1" t="str">
        <f>_xlfn.LET(_xlpm.sep," : ",CONCATENATE(O2290,_xlpm.sep,P2290))</f>
        <v>~mely~ : [mlɪ]</v>
      </c>
      <c r="B2290" s="1">
        <f>_xlfn.LET(_xlpm.d,$G2290,_xlpm.k,_xlfn.CONCAT(LEFT(TRIM(B$1),1),"*"),COUNTIF(_xlpm.d,_xlpm.k))</f>
        <v>0</v>
      </c>
      <c r="C2290" s="1">
        <f>_xlfn.LET(_xlpm.d,$G2290,_xlpm.k,_xlfn.CONCAT(LEFT(TRIM(C$1),1),"*"),COUNTIF(_xlpm.d,_xlpm.k))</f>
        <v>1</v>
      </c>
      <c r="D2290" s="1">
        <f>_xlfn.LET(_xlpm.d,$G2290,_xlpm.k,_xlfn.CONCAT(LEFT(TRIM(D$1),1),"*"),COUNTIF(_xlpm.d,_xlpm.k))</f>
        <v>0</v>
      </c>
      <c r="E2290" s="1">
        <f>LOG(F2290+1,10)</f>
        <v>1.3617278360175928</v>
      </c>
      <c r="F2290" s="7">
        <v>22</v>
      </c>
      <c r="G2290" s="9" t="s">
        <v>2556</v>
      </c>
      <c r="H2290" s="4">
        <f>F2290/freq.sum.r6e</f>
        <v>1.0934393638170974E-3</v>
      </c>
      <c r="I2290" s="1" t="str">
        <f>_xlfn.LET(_xlpm.sep,":",_xlpm.w,$G2290,LEFT(_xlpm.w,FIND(_xlpm.sep,_xlpm.w)-1))</f>
        <v>mlɪ</v>
      </c>
      <c r="J2290" s="1" t="str">
        <f>_xlfn.LET(_xlpm.sep,":",_xlpm.w,$G2290,RIGHT(_xlpm.w,LEN(_xlpm.w)-FIND(_xlpm.sep,_xlpm.w)))</f>
        <v>mely</v>
      </c>
      <c r="K2290" s="10">
        <f>_xlfn.LET(_xlpm.w,I2290,LEN(_xlpm.w))</f>
        <v>3</v>
      </c>
      <c r="L2290" s="10">
        <f>_xlfn.LET(_xlpm.w,J2290,LEN(_xlpm.w))</f>
        <v>4</v>
      </c>
      <c r="M2290" s="10">
        <f>_xlfn.LET(_xlpm.a,K2290,_xlpm.b,L2290,MAX(_xlpm.a,_xlpm.b))</f>
        <v>4</v>
      </c>
      <c r="N2290" s="10">
        <f>_xlfn.LET(_xlpm.d,(K2290,L2290),MAX(_xlpm.d)-MIN(_xlpm.d))</f>
        <v>1</v>
      </c>
      <c r="O2290" s="1" t="str">
        <f>_xlfn.LET(_xlpm.sep,":",_xlpm.w,$G2290,_xlfn.CONCAT("~",RIGHT(_xlpm.w,LEN(_xlpm.w)-FIND(_xlpm.sep,_xlpm.w)),"~"))</f>
        <v>~mely~</v>
      </c>
      <c r="P2290" s="1" t="str">
        <f>_xlfn.LET(_xlpm.sep,":",_xlpm.w,$G2290,_xlfn.CONCAT("[",LEFT(_xlpm.w,FIND(_xlpm.sep,_xlpm.w)-1),"]"))</f>
        <v>[mlɪ]</v>
      </c>
      <c r="Q2290" s="14" cm="1">
        <f t="array" ref="Q2290">SUM(_xlfn._xlws.FILTER($H$2:$H$7111,_xlfn.MAP($O$2:$O$7111,_xlfn.LAMBDA(_xlpm.x,_xlpm.x=$O2290))))</f>
        <v>1.0934393638170974E-3</v>
      </c>
      <c r="R2290" s="14">
        <f>$H2290/Q2290</f>
        <v>1</v>
      </c>
      <c r="S2290" s="14" cm="1">
        <f t="array" ref="S2290">SUM(_xlfn._xlws.FILTER($H$2:$H$7111,_xlfn.MAP($P$2:$P$7111,_xlfn.LAMBDA(_xlpm.x,_xlpm.x=$P2290))))</f>
        <v>1.5904572564612327E-3</v>
      </c>
      <c r="T2290" s="14">
        <f>$H2290/S2290</f>
        <v>0.6875</v>
      </c>
      <c r="U2290" s="14">
        <f>_xlfn.LET(_xlpm.freq,F2290,_xlpm.size,M2290+1,_xlpm.F,V2290,LOG(1+_xlpm.freq)*LOG(1+_xlpm.size)*_xlpm.F)</f>
        <v>0.86340240007943214</v>
      </c>
      <c r="V2290" s="14">
        <f>_xlfn.LET(_xlpm.a,T2290,_xlpm.b,R2290,2*_xlpm.a*_xlpm.b/(_xlpm.a+_xlpm.b))</f>
        <v>0.81481481481481477</v>
      </c>
      <c r="W2290" s="14">
        <f>_xlfn.LET(_xlpm.p,R2290,_xlpm.q,T2290,LOG(_xlpm.p/_xlpm.q))</f>
        <v>0.16272729749769976</v>
      </c>
      <c r="X2290" s="2"/>
    </row>
    <row r="2291" spans="1:24">
      <c r="A2291" s="1" t="str">
        <f>_xlfn.LET(_xlpm.sep," : ",CONCATENATE(O2291,_xlpm.sep,P2291))</f>
        <v>~mney~ : [mnɪ]</v>
      </c>
      <c r="B2291" s="1">
        <f>_xlfn.LET(_xlpm.d,$G2291,_xlpm.k,_xlfn.CONCAT(LEFT(TRIM(B$1),1),"*"),COUNTIF(_xlpm.d,_xlpm.k))</f>
        <v>0</v>
      </c>
      <c r="C2291" s="1">
        <f>_xlfn.LET(_xlpm.d,$G2291,_xlpm.k,_xlfn.CONCAT(LEFT(TRIM(C$1),1),"*"),COUNTIF(_xlpm.d,_xlpm.k))</f>
        <v>1</v>
      </c>
      <c r="D2291" s="1">
        <f>_xlfn.LET(_xlpm.d,$G2291,_xlpm.k,_xlfn.CONCAT(LEFT(TRIM(D$1),1),"*"),COUNTIF(_xlpm.d,_xlpm.k))</f>
        <v>0</v>
      </c>
      <c r="E2291" s="1">
        <f>LOG(F2291+1,10)</f>
        <v>1.3617278360175928</v>
      </c>
      <c r="F2291" s="7">
        <v>22</v>
      </c>
      <c r="G2291" s="9" t="s">
        <v>2563</v>
      </c>
      <c r="H2291" s="4">
        <f>F2291/freq.sum.r6e</f>
        <v>1.0934393638170974E-3</v>
      </c>
      <c r="I2291" s="1" t="str">
        <f>_xlfn.LET(_xlpm.sep,":",_xlpm.w,$G2291,LEFT(_xlpm.w,FIND(_xlpm.sep,_xlpm.w)-1))</f>
        <v>mnɪ</v>
      </c>
      <c r="J2291" s="1" t="str">
        <f>_xlfn.LET(_xlpm.sep,":",_xlpm.w,$G2291,RIGHT(_xlpm.w,LEN(_xlpm.w)-FIND(_xlpm.sep,_xlpm.w)))</f>
        <v>mney</v>
      </c>
      <c r="K2291" s="10">
        <f>_xlfn.LET(_xlpm.w,I2291,LEN(_xlpm.w))</f>
        <v>3</v>
      </c>
      <c r="L2291" s="10">
        <f>_xlfn.LET(_xlpm.w,J2291,LEN(_xlpm.w))</f>
        <v>4</v>
      </c>
      <c r="M2291" s="10">
        <f>_xlfn.LET(_xlpm.a,K2291,_xlpm.b,L2291,MAX(_xlpm.a,_xlpm.b))</f>
        <v>4</v>
      </c>
      <c r="N2291" s="10">
        <f>_xlfn.LET(_xlpm.d,(K2291,L2291),MAX(_xlpm.d)-MIN(_xlpm.d))</f>
        <v>1</v>
      </c>
      <c r="O2291" s="1" t="str">
        <f>_xlfn.LET(_xlpm.sep,":",_xlpm.w,$G2291,_xlfn.CONCAT("~",RIGHT(_xlpm.w,LEN(_xlpm.w)-FIND(_xlpm.sep,_xlpm.w)),"~"))</f>
        <v>~mney~</v>
      </c>
      <c r="P2291" s="1" t="str">
        <f>_xlfn.LET(_xlpm.sep,":",_xlpm.w,$G2291,_xlfn.CONCAT("[",LEFT(_xlpm.w,FIND(_xlpm.sep,_xlpm.w)-1),"]"))</f>
        <v>[mnɪ]</v>
      </c>
      <c r="Q2291" s="14" cm="1">
        <f t="array" ref="Q2291">SUM(_xlfn._xlws.FILTER($H$2:$H$7117,_xlfn.MAP($O$2:$O$7117,_xlfn.LAMBDA(_xlpm.x,_xlpm.x=$O2291))))</f>
        <v>1.0934393638170974E-3</v>
      </c>
      <c r="R2291" s="14">
        <f>$H2291/Q2291</f>
        <v>1</v>
      </c>
      <c r="S2291" s="14" cm="1">
        <f t="array" ref="S2291">SUM(_xlfn._xlws.FILTER($H$2:$H$7117,_xlfn.MAP($P$2:$P$7117,_xlfn.LAMBDA(_xlpm.x,_xlpm.x=$P2291))))</f>
        <v>1.5904572564612327E-3</v>
      </c>
      <c r="T2291" s="14">
        <f>$H2291/S2291</f>
        <v>0.6875</v>
      </c>
      <c r="U2291" s="14">
        <f>_xlfn.LET(_xlpm.freq,F2291,_xlpm.size,M2291+1,_xlpm.F,V2291,LOG(1+_xlpm.freq)*LOG(1+_xlpm.size)*_xlpm.F)</f>
        <v>0.86340240007943214</v>
      </c>
      <c r="V2291" s="14">
        <f>_xlfn.LET(_xlpm.a,T2291,_xlpm.b,R2291,2*_xlpm.a*_xlpm.b/(_xlpm.a+_xlpm.b))</f>
        <v>0.81481481481481477</v>
      </c>
      <c r="W2291" s="14">
        <f>_xlfn.LET(_xlpm.p,R2291,_xlpm.q,T2291,LOG(_xlpm.p/_xlpm.q))</f>
        <v>0.16272729749769976</v>
      </c>
      <c r="X2291" s="2"/>
    </row>
    <row r="2292" spans="1:24">
      <c r="A2292" s="1" t="str">
        <f>_xlfn.LET(_xlpm.sep," : ",CONCATENATE(O2292,_xlpm.sep,P2292))</f>
        <v>~ndly~ : [ndlɪ]</v>
      </c>
      <c r="B2292" s="1">
        <f>_xlfn.LET(_xlpm.d,$G2292,_xlpm.k,_xlfn.CONCAT(LEFT(TRIM(B$1),1),"*"),COUNTIF(_xlpm.d,_xlpm.k))</f>
        <v>0</v>
      </c>
      <c r="C2292" s="1">
        <f>_xlfn.LET(_xlpm.d,$G2292,_xlpm.k,_xlfn.CONCAT(LEFT(TRIM(C$1),1),"*"),COUNTIF(_xlpm.d,_xlpm.k))</f>
        <v>0</v>
      </c>
      <c r="D2292" s="1">
        <f>_xlfn.LET(_xlpm.d,$G2292,_xlpm.k,_xlfn.CONCAT(LEFT(TRIM(D$1),1),"*"),COUNTIF(_xlpm.d,_xlpm.k))</f>
        <v>1</v>
      </c>
      <c r="E2292" s="1">
        <f>LOG(F2292+1,10)</f>
        <v>1.3617278360175928</v>
      </c>
      <c r="F2292" s="7">
        <v>22</v>
      </c>
      <c r="G2292" s="9" t="s">
        <v>2852</v>
      </c>
      <c r="H2292" s="4">
        <f>F2292/freq.sum.r6e</f>
        <v>1.0934393638170974E-3</v>
      </c>
      <c r="I2292" s="1" t="str">
        <f>_xlfn.LET(_xlpm.sep,":",_xlpm.w,$G2292,LEFT(_xlpm.w,FIND(_xlpm.sep,_xlpm.w)-1))</f>
        <v>ndlɪ</v>
      </c>
      <c r="J2292" s="1" t="str">
        <f>_xlfn.LET(_xlpm.sep,":",_xlpm.w,$G2292,RIGHT(_xlpm.w,LEN(_xlpm.w)-FIND(_xlpm.sep,_xlpm.w)))</f>
        <v>ndly</v>
      </c>
      <c r="K2292" s="10">
        <f>_xlfn.LET(_xlpm.w,I2292,LEN(_xlpm.w))</f>
        <v>4</v>
      </c>
      <c r="L2292" s="10">
        <f>_xlfn.LET(_xlpm.w,J2292,LEN(_xlpm.w))</f>
        <v>4</v>
      </c>
      <c r="M2292" s="10">
        <f>_xlfn.LET(_xlpm.a,K2292,_xlpm.b,L2292,MAX(_xlpm.a,_xlpm.b))</f>
        <v>4</v>
      </c>
      <c r="N2292" s="10">
        <f>_xlfn.LET(_xlpm.d,(K2292,L2292),MAX(_xlpm.d)-MIN(_xlpm.d))</f>
        <v>0</v>
      </c>
      <c r="O2292" s="1" t="str">
        <f>_xlfn.LET(_xlpm.sep,":",_xlpm.w,$G2292,_xlfn.CONCAT("~",RIGHT(_xlpm.w,LEN(_xlpm.w)-FIND(_xlpm.sep,_xlpm.w)),"~"))</f>
        <v>~ndly~</v>
      </c>
      <c r="P2292" s="1" t="str">
        <f>_xlfn.LET(_xlpm.sep,":",_xlpm.w,$G2292,_xlfn.CONCAT("[",LEFT(_xlpm.w,FIND(_xlpm.sep,_xlpm.w)-1),"]"))</f>
        <v>[ndlɪ]</v>
      </c>
      <c r="Q2292" s="14" cm="1">
        <f t="array" ref="Q2292">SUM(_xlfn._xlws.FILTER($H$2:$H$7117,_xlfn.MAP($O$2:$O$7117,_xlfn.LAMBDA(_xlpm.x,_xlpm.x=$O2292))))</f>
        <v>1.0934393638170974E-3</v>
      </c>
      <c r="R2292" s="14">
        <f>$H2292/Q2292</f>
        <v>1</v>
      </c>
      <c r="S2292" s="14" cm="1">
        <f t="array" ref="S2292">SUM(_xlfn._xlws.FILTER($H$2:$H$7117,_xlfn.MAP($P$2:$P$7117,_xlfn.LAMBDA(_xlpm.x,_xlpm.x=$P2292))))</f>
        <v>1.5904572564612327E-3</v>
      </c>
      <c r="T2292" s="14">
        <f>$H2292/S2292</f>
        <v>0.6875</v>
      </c>
      <c r="U2292" s="14">
        <f>_xlfn.LET(_xlpm.freq,F2292,_xlpm.size,M2292+1,_xlpm.F,V2292,LOG(1+_xlpm.freq)*LOG(1+_xlpm.size)*_xlpm.F)</f>
        <v>0.86340240007943214</v>
      </c>
      <c r="V2292" s="14">
        <f>_xlfn.LET(_xlpm.a,T2292,_xlpm.b,R2292,2*_xlpm.a*_xlpm.b/(_xlpm.a+_xlpm.b))</f>
        <v>0.81481481481481477</v>
      </c>
      <c r="W2292" s="14">
        <f>_xlfn.LET(_xlpm.p,R2292,_xlpm.q,T2292,LOG(_xlpm.p/_xlpm.q))</f>
        <v>0.16272729749769976</v>
      </c>
      <c r="X2292" s="2"/>
    </row>
    <row r="2293" spans="1:24">
      <c r="A2293" s="1" t="str">
        <f>_xlfn.LET(_xlpm.sep," : ",CONCATENATE(O2293,_xlpm.sep,P2293))</f>
        <v>~nfli~ : [nflɪ]</v>
      </c>
      <c r="B2293" s="1">
        <f>_xlfn.LET(_xlpm.d,$G2293,_xlpm.k,_xlfn.CONCAT(LEFT(TRIM(B$1),1),"*"),COUNTIF(_xlpm.d,_xlpm.k))</f>
        <v>0</v>
      </c>
      <c r="C2293" s="1">
        <f>_xlfn.LET(_xlpm.d,$G2293,_xlpm.k,_xlfn.CONCAT(LEFT(TRIM(C$1),1),"*"),COUNTIF(_xlpm.d,_xlpm.k))</f>
        <v>0</v>
      </c>
      <c r="D2293" s="1">
        <f>_xlfn.LET(_xlpm.d,$G2293,_xlpm.k,_xlfn.CONCAT(LEFT(TRIM(D$1),1),"*"),COUNTIF(_xlpm.d,_xlpm.k))</f>
        <v>1</v>
      </c>
      <c r="E2293" s="1">
        <f>LOG(F2293+1,10)</f>
        <v>1.3617278360175928</v>
      </c>
      <c r="F2293" s="7">
        <v>22</v>
      </c>
      <c r="G2293" s="9" t="s">
        <v>2947</v>
      </c>
      <c r="H2293" s="4">
        <f>F2293/freq.sum.r6e</f>
        <v>1.0934393638170974E-3</v>
      </c>
      <c r="I2293" s="1" t="str">
        <f>_xlfn.LET(_xlpm.sep,":",_xlpm.w,$G2293,LEFT(_xlpm.w,FIND(_xlpm.sep,_xlpm.w)-1))</f>
        <v>nflɪ</v>
      </c>
      <c r="J2293" s="1" t="str">
        <f>_xlfn.LET(_xlpm.sep,":",_xlpm.w,$G2293,RIGHT(_xlpm.w,LEN(_xlpm.w)-FIND(_xlpm.sep,_xlpm.w)))</f>
        <v>nfli</v>
      </c>
      <c r="K2293" s="10">
        <f>_xlfn.LET(_xlpm.w,I2293,LEN(_xlpm.w))</f>
        <v>4</v>
      </c>
      <c r="L2293" s="10">
        <f>_xlfn.LET(_xlpm.w,J2293,LEN(_xlpm.w))</f>
        <v>4</v>
      </c>
      <c r="M2293" s="10">
        <f>_xlfn.LET(_xlpm.a,K2293,_xlpm.b,L2293,MAX(_xlpm.a,_xlpm.b))</f>
        <v>4</v>
      </c>
      <c r="N2293" s="10">
        <f>_xlfn.LET(_xlpm.d,(K2293,L2293),MAX(_xlpm.d)-MIN(_xlpm.d))</f>
        <v>0</v>
      </c>
      <c r="O2293" s="1" t="str">
        <f>_xlfn.LET(_xlpm.sep,":",_xlpm.w,$G2293,_xlfn.CONCAT("~",RIGHT(_xlpm.w,LEN(_xlpm.w)-FIND(_xlpm.sep,_xlpm.w)),"~"))</f>
        <v>~nfli~</v>
      </c>
      <c r="P2293" s="1" t="str">
        <f>_xlfn.LET(_xlpm.sep,":",_xlpm.w,$G2293,_xlfn.CONCAT("[",LEFT(_xlpm.w,FIND(_xlpm.sep,_xlpm.w)-1),"]"))</f>
        <v>[nflɪ]</v>
      </c>
      <c r="Q2293" s="14" cm="1">
        <f t="array" ref="Q2293">SUM(_xlfn._xlws.FILTER($H$2:$H$7117,_xlfn.MAP($O$2:$O$7117,_xlfn.LAMBDA(_xlpm.x,_xlpm.x=$O2293))))</f>
        <v>1.0934393638170974E-3</v>
      </c>
      <c r="R2293" s="14">
        <f>$H2293/Q2293</f>
        <v>1</v>
      </c>
      <c r="S2293" s="14" cm="1">
        <f t="array" ref="S2293">SUM(_xlfn._xlws.FILTER($H$2:$H$7117,_xlfn.MAP($P$2:$P$7117,_xlfn.LAMBDA(_xlpm.x,_xlpm.x=$P2293))))</f>
        <v>1.5904572564612327E-3</v>
      </c>
      <c r="T2293" s="14">
        <f>$H2293/S2293</f>
        <v>0.6875</v>
      </c>
      <c r="U2293" s="14">
        <f>_xlfn.LET(_xlpm.freq,F2293,_xlpm.size,M2293+1,_xlpm.F,V2293,LOG(1+_xlpm.freq)*LOG(1+_xlpm.size)*_xlpm.F)</f>
        <v>0.86340240007943214</v>
      </c>
      <c r="V2293" s="14">
        <f>_xlfn.LET(_xlpm.a,T2293,_xlpm.b,R2293,2*_xlpm.a*_xlpm.b/(_xlpm.a+_xlpm.b))</f>
        <v>0.81481481481481477</v>
      </c>
      <c r="W2293" s="14">
        <f>_xlfn.LET(_xlpm.p,R2293,_xlpm.q,T2293,LOG(_xlpm.p/_xlpm.q))</f>
        <v>0.16272729749769976</v>
      </c>
      <c r="X2293" s="2"/>
    </row>
    <row r="2294" spans="1:24">
      <c r="A2294" s="1" t="str">
        <f>_xlfn.LET(_xlpm.sep," : ",CONCATENATE(O2294,_xlpm.sep,P2294))</f>
        <v>~ntly~ : [ntlɪ]</v>
      </c>
      <c r="B2294" s="1">
        <f>_xlfn.LET(_xlpm.d,$G2294,_xlpm.k,_xlfn.CONCAT(LEFT(TRIM(B$1),1),"*"),COUNTIF(_xlpm.d,_xlpm.k))</f>
        <v>0</v>
      </c>
      <c r="C2294" s="1">
        <f>_xlfn.LET(_xlpm.d,$G2294,_xlpm.k,_xlfn.CONCAT(LEFT(TRIM(C$1),1),"*"),COUNTIF(_xlpm.d,_xlpm.k))</f>
        <v>0</v>
      </c>
      <c r="D2294" s="1">
        <f>_xlfn.LET(_xlpm.d,$G2294,_xlpm.k,_xlfn.CONCAT(LEFT(TRIM(D$1),1),"*"),COUNTIF(_xlpm.d,_xlpm.k))</f>
        <v>1</v>
      </c>
      <c r="E2294" s="1">
        <f>LOG(F2294+1,10)</f>
        <v>1.3617278360175928</v>
      </c>
      <c r="F2294" s="7">
        <v>22</v>
      </c>
      <c r="G2294" s="9" t="s">
        <v>3167</v>
      </c>
      <c r="H2294" s="4">
        <f>F2294/freq.sum.r6e</f>
        <v>1.0934393638170974E-3</v>
      </c>
      <c r="I2294" s="1" t="str">
        <f>_xlfn.LET(_xlpm.sep,":",_xlpm.w,$G2294,LEFT(_xlpm.w,FIND(_xlpm.sep,_xlpm.w)-1))</f>
        <v>ntlɪ</v>
      </c>
      <c r="J2294" s="1" t="str">
        <f>_xlfn.LET(_xlpm.sep,":",_xlpm.w,$G2294,RIGHT(_xlpm.w,LEN(_xlpm.w)-FIND(_xlpm.sep,_xlpm.w)))</f>
        <v>ntly</v>
      </c>
      <c r="K2294" s="10">
        <f>_xlfn.LET(_xlpm.w,I2294,LEN(_xlpm.w))</f>
        <v>4</v>
      </c>
      <c r="L2294" s="10">
        <f>_xlfn.LET(_xlpm.w,J2294,LEN(_xlpm.w))</f>
        <v>4</v>
      </c>
      <c r="M2294" s="10">
        <f>_xlfn.LET(_xlpm.a,K2294,_xlpm.b,L2294,MAX(_xlpm.a,_xlpm.b))</f>
        <v>4</v>
      </c>
      <c r="N2294" s="10">
        <f>_xlfn.LET(_xlpm.d,(K2294,L2294),MAX(_xlpm.d)-MIN(_xlpm.d))</f>
        <v>0</v>
      </c>
      <c r="O2294" s="1" t="str">
        <f>_xlfn.LET(_xlpm.sep,":",_xlpm.w,$G2294,_xlfn.CONCAT("~",RIGHT(_xlpm.w,LEN(_xlpm.w)-FIND(_xlpm.sep,_xlpm.w)),"~"))</f>
        <v>~ntly~</v>
      </c>
      <c r="P2294" s="1" t="str">
        <f>_xlfn.LET(_xlpm.sep,":",_xlpm.w,$G2294,_xlfn.CONCAT("[",LEFT(_xlpm.w,FIND(_xlpm.sep,_xlpm.w)-1),"]"))</f>
        <v>[ntlɪ]</v>
      </c>
      <c r="Q2294" s="14" cm="1">
        <f t="array" ref="Q2294">SUM(_xlfn._xlws.FILTER($H$2:$H$7117,_xlfn.MAP($O$2:$O$7117,_xlfn.LAMBDA(_xlpm.x,_xlpm.x=$O2294))))</f>
        <v>1.0934393638170974E-3</v>
      </c>
      <c r="R2294" s="14">
        <f>$H2294/Q2294</f>
        <v>1</v>
      </c>
      <c r="S2294" s="14" cm="1">
        <f t="array" ref="S2294">SUM(_xlfn._xlws.FILTER($H$2:$H$7117,_xlfn.MAP($P$2:$P$7117,_xlfn.LAMBDA(_xlpm.x,_xlpm.x=$P2294))))</f>
        <v>1.5904572564612327E-3</v>
      </c>
      <c r="T2294" s="14">
        <f>$H2294/S2294</f>
        <v>0.6875</v>
      </c>
      <c r="U2294" s="14">
        <f>_xlfn.LET(_xlpm.freq,F2294,_xlpm.size,M2294+1,_xlpm.F,V2294,LOG(1+_xlpm.freq)*LOG(1+_xlpm.size)*_xlpm.F)</f>
        <v>0.86340240007943214</v>
      </c>
      <c r="V2294" s="14">
        <f>_xlfn.LET(_xlpm.a,T2294,_xlpm.b,R2294,2*_xlpm.a*_xlpm.b/(_xlpm.a+_xlpm.b))</f>
        <v>0.81481481481481477</v>
      </c>
      <c r="W2294" s="14">
        <f>_xlfn.LET(_xlpm.p,R2294,_xlpm.q,T2294,LOG(_xlpm.p/_xlpm.q))</f>
        <v>0.16272729749769976</v>
      </c>
      <c r="X2294" s="2"/>
    </row>
    <row r="2295" spans="1:24">
      <c r="A2295" s="1" t="str">
        <f>_xlfn.LET(_xlpm.sep," : ",CONCATENATE(O2295,_xlpm.sep,P2295))</f>
        <v>~nshi~ : [nʃɪ]</v>
      </c>
      <c r="B2295" s="1">
        <f>_xlfn.LET(_xlpm.d,$G2295,_xlpm.k,_xlfn.CONCAT(LEFT(TRIM(B$1),1),"*"),COUNTIF(_xlpm.d,_xlpm.k))</f>
        <v>0</v>
      </c>
      <c r="C2295" s="1">
        <f>_xlfn.LET(_xlpm.d,$G2295,_xlpm.k,_xlfn.CONCAT(LEFT(TRIM(C$1),1),"*"),COUNTIF(_xlpm.d,_xlpm.k))</f>
        <v>0</v>
      </c>
      <c r="D2295" s="1">
        <f>_xlfn.LET(_xlpm.d,$G2295,_xlpm.k,_xlfn.CONCAT(LEFT(TRIM(D$1),1),"*"),COUNTIF(_xlpm.d,_xlpm.k))</f>
        <v>1</v>
      </c>
      <c r="E2295" s="1">
        <f>LOG(F2295+1,10)</f>
        <v>1.3617278360175928</v>
      </c>
      <c r="F2295" s="7">
        <v>22</v>
      </c>
      <c r="G2295" s="9" t="s">
        <v>3497</v>
      </c>
      <c r="H2295" s="4">
        <f>F2295/freq.sum.r6e</f>
        <v>1.0934393638170974E-3</v>
      </c>
      <c r="I2295" s="1" t="str">
        <f>_xlfn.LET(_xlpm.sep,":",_xlpm.w,$G2295,LEFT(_xlpm.w,FIND(_xlpm.sep,_xlpm.w)-1))</f>
        <v>nʃɪ</v>
      </c>
      <c r="J2295" s="1" t="str">
        <f>_xlfn.LET(_xlpm.sep,":",_xlpm.w,$G2295,RIGHT(_xlpm.w,LEN(_xlpm.w)-FIND(_xlpm.sep,_xlpm.w)))</f>
        <v>nshi</v>
      </c>
      <c r="K2295" s="10">
        <f>_xlfn.LET(_xlpm.w,I2295,LEN(_xlpm.w))</f>
        <v>3</v>
      </c>
      <c r="L2295" s="10">
        <f>_xlfn.LET(_xlpm.w,J2295,LEN(_xlpm.w))</f>
        <v>4</v>
      </c>
      <c r="M2295" s="10">
        <f>_xlfn.LET(_xlpm.a,K2295,_xlpm.b,L2295,MAX(_xlpm.a,_xlpm.b))</f>
        <v>4</v>
      </c>
      <c r="N2295" s="10">
        <f>_xlfn.LET(_xlpm.d,(K2295,L2295),MAX(_xlpm.d)-MIN(_xlpm.d))</f>
        <v>1</v>
      </c>
      <c r="O2295" s="1" t="str">
        <f>_xlfn.LET(_xlpm.sep,":",_xlpm.w,$G2295,_xlfn.CONCAT("~",RIGHT(_xlpm.w,LEN(_xlpm.w)-FIND(_xlpm.sep,_xlpm.w)),"~"))</f>
        <v>~nshi~</v>
      </c>
      <c r="P2295" s="1" t="str">
        <f>_xlfn.LET(_xlpm.sep,":",_xlpm.w,$G2295,_xlfn.CONCAT("[",LEFT(_xlpm.w,FIND(_xlpm.sep,_xlpm.w)-1),"]"))</f>
        <v>[nʃɪ]</v>
      </c>
      <c r="Q2295" s="14" cm="1">
        <f t="array" ref="Q2295">SUM(_xlfn._xlws.FILTER($H$2:$H$7117,_xlfn.MAP($O$2:$O$7117,_xlfn.LAMBDA(_xlpm.x,_xlpm.x=$O2295))))</f>
        <v>1.0934393638170974E-3</v>
      </c>
      <c r="R2295" s="14">
        <f>$H2295/Q2295</f>
        <v>1</v>
      </c>
      <c r="S2295" s="14" cm="1">
        <f t="array" ref="S2295">SUM(_xlfn._xlws.FILTER($H$2:$H$7117,_xlfn.MAP($P$2:$P$7117,_xlfn.LAMBDA(_xlpm.x,_xlpm.x=$P2295))))</f>
        <v>1.5904572564612327E-3</v>
      </c>
      <c r="T2295" s="14">
        <f>$H2295/S2295</f>
        <v>0.6875</v>
      </c>
      <c r="U2295" s="14">
        <f>_xlfn.LET(_xlpm.freq,F2295,_xlpm.size,M2295+1,_xlpm.F,V2295,LOG(1+_xlpm.freq)*LOG(1+_xlpm.size)*_xlpm.F)</f>
        <v>0.86340240007943214</v>
      </c>
      <c r="V2295" s="14">
        <f>_xlfn.LET(_xlpm.a,T2295,_xlpm.b,R2295,2*_xlpm.a*_xlpm.b/(_xlpm.a+_xlpm.b))</f>
        <v>0.81481481481481477</v>
      </c>
      <c r="W2295" s="14">
        <f>_xlfn.LET(_xlpm.p,R2295,_xlpm.q,T2295,LOG(_xlpm.p/_xlpm.q))</f>
        <v>0.16272729749769976</v>
      </c>
      <c r="X2295" s="2"/>
    </row>
    <row r="2296" spans="1:24">
      <c r="A2296" s="1" t="str">
        <f>_xlfn.LET(_xlpm.sep," : ",CONCATENATE(O2296,_xlpm.sep,P2296))</f>
        <v>~sphe~ : [sfɪ]</v>
      </c>
      <c r="B2296" s="1">
        <f>_xlfn.LET(_xlpm.d,$G2296,_xlpm.k,_xlfn.CONCAT(LEFT(TRIM(B$1),1),"*"),COUNTIF(_xlpm.d,_xlpm.k))</f>
        <v>0</v>
      </c>
      <c r="C2296" s="1">
        <f>_xlfn.LET(_xlpm.d,$G2296,_xlpm.k,_xlfn.CONCAT(LEFT(TRIM(C$1),1),"*"),COUNTIF(_xlpm.d,_xlpm.k))</f>
        <v>0</v>
      </c>
      <c r="D2296" s="1">
        <f>_xlfn.LET(_xlpm.d,$G2296,_xlpm.k,_xlfn.CONCAT(LEFT(TRIM(D$1),1),"*"),COUNTIF(_xlpm.d,_xlpm.k))</f>
        <v>0</v>
      </c>
      <c r="E2296" s="1">
        <f>LOG(F2296+1,10)</f>
        <v>1.3617278360175928</v>
      </c>
      <c r="F2296" s="7">
        <v>22</v>
      </c>
      <c r="G2296" s="9" t="s">
        <v>3948</v>
      </c>
      <c r="H2296" s="4">
        <f>F2296/freq.sum.r6e</f>
        <v>1.0934393638170974E-3</v>
      </c>
      <c r="I2296" s="1" t="str">
        <f>_xlfn.LET(_xlpm.sep,":",_xlpm.w,$G2296,LEFT(_xlpm.w,FIND(_xlpm.sep,_xlpm.w)-1))</f>
        <v>sfɪ</v>
      </c>
      <c r="J2296" s="1" t="str">
        <f>_xlfn.LET(_xlpm.sep,":",_xlpm.w,$G2296,RIGHT(_xlpm.w,LEN(_xlpm.w)-FIND(_xlpm.sep,_xlpm.w)))</f>
        <v>sphe</v>
      </c>
      <c r="K2296" s="10">
        <f>_xlfn.LET(_xlpm.w,I2296,LEN(_xlpm.w))</f>
        <v>3</v>
      </c>
      <c r="L2296" s="10">
        <f>_xlfn.LET(_xlpm.w,J2296,LEN(_xlpm.w))</f>
        <v>4</v>
      </c>
      <c r="M2296" s="10">
        <f>_xlfn.LET(_xlpm.a,K2296,_xlpm.b,L2296,MAX(_xlpm.a,_xlpm.b))</f>
        <v>4</v>
      </c>
      <c r="N2296" s="10">
        <f>_xlfn.LET(_xlpm.d,(K2296,L2296),MAX(_xlpm.d)-MIN(_xlpm.d))</f>
        <v>1</v>
      </c>
      <c r="O2296" s="1" t="str">
        <f>_xlfn.LET(_xlpm.sep,":",_xlpm.w,$G2296,_xlfn.CONCAT("~",RIGHT(_xlpm.w,LEN(_xlpm.w)-FIND(_xlpm.sep,_xlpm.w)),"~"))</f>
        <v>~sphe~</v>
      </c>
      <c r="P2296" s="1" t="str">
        <f>_xlfn.LET(_xlpm.sep,":",_xlpm.w,$G2296,_xlfn.CONCAT("[",LEFT(_xlpm.w,FIND(_xlpm.sep,_xlpm.w)-1),"]"))</f>
        <v>[sfɪ]</v>
      </c>
      <c r="Q2296" s="14" cm="1">
        <f t="array" ref="Q2296">SUM(_xlfn._xlws.FILTER($H$2:$H$7117,_xlfn.MAP($O$2:$O$7117,_xlfn.LAMBDA(_xlpm.x,_xlpm.x=$O2296))))</f>
        <v>1.0934393638170974E-3</v>
      </c>
      <c r="R2296" s="14">
        <f>$H2296/Q2296</f>
        <v>1</v>
      </c>
      <c r="S2296" s="14" cm="1">
        <f t="array" ref="S2296">SUM(_xlfn._xlws.FILTER($H$2:$H$7117,_xlfn.MAP($P$2:$P$7117,_xlfn.LAMBDA(_xlpm.x,_xlpm.x=$P2296))))</f>
        <v>1.5904572564612327E-3</v>
      </c>
      <c r="T2296" s="14">
        <f>$H2296/S2296</f>
        <v>0.6875</v>
      </c>
      <c r="U2296" s="14">
        <f>_xlfn.LET(_xlpm.freq,F2296,_xlpm.size,M2296+1,_xlpm.F,V2296,LOG(1+_xlpm.freq)*LOG(1+_xlpm.size)*_xlpm.F)</f>
        <v>0.86340240007943214</v>
      </c>
      <c r="V2296" s="14">
        <f>_xlfn.LET(_xlpm.a,T2296,_xlpm.b,R2296,2*_xlpm.a*_xlpm.b/(_xlpm.a+_xlpm.b))</f>
        <v>0.81481481481481477</v>
      </c>
      <c r="W2296" s="14">
        <f>_xlfn.LET(_xlpm.p,R2296,_xlpm.q,T2296,LOG(_xlpm.p/_xlpm.q))</f>
        <v>0.16272729749769976</v>
      </c>
      <c r="X2296" s="2"/>
    </row>
    <row r="2297" spans="1:24">
      <c r="A2297" s="1" t="str">
        <f>_xlfn.LET(_xlpm.sep," : ",CONCATENATE(O2297,_xlpm.sep,P2297))</f>
        <v>~scle~ : [sklɪ]</v>
      </c>
      <c r="B2297" s="1">
        <f>_xlfn.LET(_xlpm.d,$G2297,_xlpm.k,_xlfn.CONCAT(LEFT(TRIM(B$1),1),"*"),COUNTIF(_xlpm.d,_xlpm.k))</f>
        <v>0</v>
      </c>
      <c r="C2297" s="1">
        <f>_xlfn.LET(_xlpm.d,$G2297,_xlpm.k,_xlfn.CONCAT(LEFT(TRIM(C$1),1),"*"),COUNTIF(_xlpm.d,_xlpm.k))</f>
        <v>0</v>
      </c>
      <c r="D2297" s="1">
        <f>_xlfn.LET(_xlpm.d,$G2297,_xlpm.k,_xlfn.CONCAT(LEFT(TRIM(D$1),1),"*"),COUNTIF(_xlpm.d,_xlpm.k))</f>
        <v>0</v>
      </c>
      <c r="E2297" s="1">
        <f>LOG(F2297+1,10)</f>
        <v>1.3617278360175928</v>
      </c>
      <c r="F2297" s="7">
        <v>22</v>
      </c>
      <c r="G2297" s="9" t="s">
        <v>3979</v>
      </c>
      <c r="H2297" s="4">
        <f>F2297/freq.sum.r6e</f>
        <v>1.0934393638170974E-3</v>
      </c>
      <c r="I2297" s="1" t="str">
        <f>_xlfn.LET(_xlpm.sep,":",_xlpm.w,$G2297,LEFT(_xlpm.w,FIND(_xlpm.sep,_xlpm.w)-1))</f>
        <v>sklɪ</v>
      </c>
      <c r="J2297" s="1" t="str">
        <f>_xlfn.LET(_xlpm.sep,":",_xlpm.w,$G2297,RIGHT(_xlpm.w,LEN(_xlpm.w)-FIND(_xlpm.sep,_xlpm.w)))</f>
        <v>scle</v>
      </c>
      <c r="K2297" s="10">
        <f>_xlfn.LET(_xlpm.w,I2297,LEN(_xlpm.w))</f>
        <v>4</v>
      </c>
      <c r="L2297" s="10">
        <f>_xlfn.LET(_xlpm.w,J2297,LEN(_xlpm.w))</f>
        <v>4</v>
      </c>
      <c r="M2297" s="10">
        <f>_xlfn.LET(_xlpm.a,K2297,_xlpm.b,L2297,MAX(_xlpm.a,_xlpm.b))</f>
        <v>4</v>
      </c>
      <c r="N2297" s="10">
        <f>_xlfn.LET(_xlpm.d,(K2297,L2297),MAX(_xlpm.d)-MIN(_xlpm.d))</f>
        <v>0</v>
      </c>
      <c r="O2297" s="1" t="str">
        <f>_xlfn.LET(_xlpm.sep,":",_xlpm.w,$G2297,_xlfn.CONCAT("~",RIGHT(_xlpm.w,LEN(_xlpm.w)-FIND(_xlpm.sep,_xlpm.w)),"~"))</f>
        <v>~scle~</v>
      </c>
      <c r="P2297" s="1" t="str">
        <f>_xlfn.LET(_xlpm.sep,":",_xlpm.w,$G2297,_xlfn.CONCAT("[",LEFT(_xlpm.w,FIND(_xlpm.sep,_xlpm.w)-1),"]"))</f>
        <v>[sklɪ]</v>
      </c>
      <c r="Q2297" s="14" cm="1">
        <f t="array" ref="Q2297">SUM(_xlfn._xlws.FILTER($H$2:$H$7117,_xlfn.MAP($O$2:$O$7117,_xlfn.LAMBDA(_xlpm.x,_xlpm.x=$O2297))))</f>
        <v>1.0934393638170974E-3</v>
      </c>
      <c r="R2297" s="14">
        <f>$H2297/Q2297</f>
        <v>1</v>
      </c>
      <c r="S2297" s="14" cm="1">
        <f t="array" ref="S2297">SUM(_xlfn._xlws.FILTER($H$2:$H$7117,_xlfn.MAP($P$2:$P$7117,_xlfn.LAMBDA(_xlpm.x,_xlpm.x=$P2297))))</f>
        <v>1.5904572564612327E-3</v>
      </c>
      <c r="T2297" s="14">
        <f>$H2297/S2297</f>
        <v>0.6875</v>
      </c>
      <c r="U2297" s="14">
        <f>_xlfn.LET(_xlpm.freq,F2297,_xlpm.size,M2297+1,_xlpm.F,V2297,LOG(1+_xlpm.freq)*LOG(1+_xlpm.size)*_xlpm.F)</f>
        <v>0.86340240007943214</v>
      </c>
      <c r="V2297" s="14">
        <f>_xlfn.LET(_xlpm.a,T2297,_xlpm.b,R2297,2*_xlpm.a*_xlpm.b/(_xlpm.a+_xlpm.b))</f>
        <v>0.81481481481481477</v>
      </c>
      <c r="W2297" s="14">
        <f>_xlfn.LET(_xlpm.p,R2297,_xlpm.q,T2297,LOG(_xlpm.p/_xlpm.q))</f>
        <v>0.16272729749769976</v>
      </c>
      <c r="X2297" s="2"/>
    </row>
    <row r="2298" spans="1:24">
      <c r="A2298" s="1" t="str">
        <f>_xlfn.LET(_xlpm.sep," : ",CONCATENATE(O2298,_xlpm.sep,P2298))</f>
        <v>~spli~ : [splɪ]</v>
      </c>
      <c r="B2298" s="1">
        <f>_xlfn.LET(_xlpm.d,$G2298,_xlpm.k,_xlfn.CONCAT(LEFT(TRIM(B$1),1),"*"),COUNTIF(_xlpm.d,_xlpm.k))</f>
        <v>0</v>
      </c>
      <c r="C2298" s="1">
        <f>_xlfn.LET(_xlpm.d,$G2298,_xlpm.k,_xlfn.CONCAT(LEFT(TRIM(C$1),1),"*"),COUNTIF(_xlpm.d,_xlpm.k))</f>
        <v>0</v>
      </c>
      <c r="D2298" s="1">
        <f>_xlfn.LET(_xlpm.d,$G2298,_xlpm.k,_xlfn.CONCAT(LEFT(TRIM(D$1),1),"*"),COUNTIF(_xlpm.d,_xlpm.k))</f>
        <v>0</v>
      </c>
      <c r="E2298" s="1">
        <f>LOG(F2298+1,10)</f>
        <v>1.3617278360175928</v>
      </c>
      <c r="F2298" s="7">
        <v>22</v>
      </c>
      <c r="G2298" s="9" t="s">
        <v>4184</v>
      </c>
      <c r="H2298" s="4">
        <f>F2298/freq.sum.r6e</f>
        <v>1.0934393638170974E-3</v>
      </c>
      <c r="I2298" s="1" t="str">
        <f>_xlfn.LET(_xlpm.sep,":",_xlpm.w,$G2298,LEFT(_xlpm.w,FIND(_xlpm.sep,_xlpm.w)-1))</f>
        <v>splɪ</v>
      </c>
      <c r="J2298" s="1" t="str">
        <f>_xlfn.LET(_xlpm.sep,":",_xlpm.w,$G2298,RIGHT(_xlpm.w,LEN(_xlpm.w)-FIND(_xlpm.sep,_xlpm.w)))</f>
        <v>spli</v>
      </c>
      <c r="K2298" s="10">
        <f>_xlfn.LET(_xlpm.w,I2298,LEN(_xlpm.w))</f>
        <v>4</v>
      </c>
      <c r="L2298" s="10">
        <f>_xlfn.LET(_xlpm.w,J2298,LEN(_xlpm.w))</f>
        <v>4</v>
      </c>
      <c r="M2298" s="10">
        <f>_xlfn.LET(_xlpm.a,K2298,_xlpm.b,L2298,MAX(_xlpm.a,_xlpm.b))</f>
        <v>4</v>
      </c>
      <c r="N2298" s="10">
        <f>_xlfn.LET(_xlpm.d,(K2298,L2298),MAX(_xlpm.d)-MIN(_xlpm.d))</f>
        <v>0</v>
      </c>
      <c r="O2298" s="1" t="str">
        <f>_xlfn.LET(_xlpm.sep,":",_xlpm.w,$G2298,_xlfn.CONCAT("~",RIGHT(_xlpm.w,LEN(_xlpm.w)-FIND(_xlpm.sep,_xlpm.w)),"~"))</f>
        <v>~spli~</v>
      </c>
      <c r="P2298" s="1" t="str">
        <f>_xlfn.LET(_xlpm.sep,":",_xlpm.w,$G2298,_xlfn.CONCAT("[",LEFT(_xlpm.w,FIND(_xlpm.sep,_xlpm.w)-1),"]"))</f>
        <v>[splɪ]</v>
      </c>
      <c r="Q2298" s="14" cm="1">
        <f t="array" ref="Q2298">SUM(_xlfn._xlws.FILTER($H$2:$H$7111,_xlfn.MAP($O$2:$O$7111,_xlfn.LAMBDA(_xlpm.x,_xlpm.x=$O2298))))</f>
        <v>1.0934393638170974E-3</v>
      </c>
      <c r="R2298" s="14">
        <f>$H2298/Q2298</f>
        <v>1</v>
      </c>
      <c r="S2298" s="14" cm="1">
        <f t="array" ref="S2298">SUM(_xlfn._xlws.FILTER($H$2:$H$7111,_xlfn.MAP($P$2:$P$7111,_xlfn.LAMBDA(_xlpm.x,_xlpm.x=$P2298))))</f>
        <v>1.5904572564612327E-3</v>
      </c>
      <c r="T2298" s="14">
        <f>$H2298/S2298</f>
        <v>0.6875</v>
      </c>
      <c r="U2298" s="14">
        <f>_xlfn.LET(_xlpm.freq,F2298,_xlpm.size,M2298+1,_xlpm.F,V2298,LOG(1+_xlpm.freq)*LOG(1+_xlpm.size)*_xlpm.F)</f>
        <v>0.86340240007943214</v>
      </c>
      <c r="V2298" s="14">
        <f>_xlfn.LET(_xlpm.a,T2298,_xlpm.b,R2298,2*_xlpm.a*_xlpm.b/(_xlpm.a+_xlpm.b))</f>
        <v>0.81481481481481477</v>
      </c>
      <c r="W2298" s="14">
        <f>_xlfn.LET(_xlpm.p,R2298,_xlpm.q,T2298,LOG(_xlpm.p/_xlpm.q))</f>
        <v>0.16272729749769976</v>
      </c>
      <c r="X2298" s="2"/>
    </row>
    <row r="2299" spans="1:24">
      <c r="A2299" s="1" t="str">
        <f>_xlfn.LET(_xlpm.sep," : ",CONCATENATE(O2299,_xlpm.sep,P2299))</f>
        <v>~vely~ : [vlɪ]</v>
      </c>
      <c r="B2299" s="1">
        <f>_xlfn.LET(_xlpm.d,$G2299,_xlpm.k,_xlfn.CONCAT(LEFT(TRIM(B$1),1),"*"),COUNTIF(_xlpm.d,_xlpm.k))</f>
        <v>0</v>
      </c>
      <c r="C2299" s="1">
        <f>_xlfn.LET(_xlpm.d,$G2299,_xlpm.k,_xlfn.CONCAT(LEFT(TRIM(C$1),1),"*"),COUNTIF(_xlpm.d,_xlpm.k))</f>
        <v>0</v>
      </c>
      <c r="D2299" s="1">
        <f>_xlfn.LET(_xlpm.d,$G2299,_xlpm.k,_xlfn.CONCAT(LEFT(TRIM(D$1),1),"*"),COUNTIF(_xlpm.d,_xlpm.k))</f>
        <v>0</v>
      </c>
      <c r="E2299" s="1">
        <f>LOG(F2299+1,10)</f>
        <v>1.3617278360175928</v>
      </c>
      <c r="F2299" s="7">
        <v>22</v>
      </c>
      <c r="G2299" s="9" t="s">
        <v>5105</v>
      </c>
      <c r="H2299" s="4">
        <f>F2299/freq.sum.r6e</f>
        <v>1.0934393638170974E-3</v>
      </c>
      <c r="I2299" s="1" t="str">
        <f>_xlfn.LET(_xlpm.sep,":",_xlpm.w,$G2299,LEFT(_xlpm.w,FIND(_xlpm.sep,_xlpm.w)-1))</f>
        <v>vlɪ</v>
      </c>
      <c r="J2299" s="1" t="str">
        <f>_xlfn.LET(_xlpm.sep,":",_xlpm.w,$G2299,RIGHT(_xlpm.w,LEN(_xlpm.w)-FIND(_xlpm.sep,_xlpm.w)))</f>
        <v>vely</v>
      </c>
      <c r="K2299" s="10">
        <f>_xlfn.LET(_xlpm.w,I2299,LEN(_xlpm.w))</f>
        <v>3</v>
      </c>
      <c r="L2299" s="10">
        <f>_xlfn.LET(_xlpm.w,J2299,LEN(_xlpm.w))</f>
        <v>4</v>
      </c>
      <c r="M2299" s="10">
        <f>_xlfn.LET(_xlpm.a,K2299,_xlpm.b,L2299,MAX(_xlpm.a,_xlpm.b))</f>
        <v>4</v>
      </c>
      <c r="N2299" s="10">
        <f>_xlfn.LET(_xlpm.d,(K2299,L2299),MAX(_xlpm.d)-MIN(_xlpm.d))</f>
        <v>1</v>
      </c>
      <c r="O2299" s="1" t="str">
        <f>_xlfn.LET(_xlpm.sep,":",_xlpm.w,$G2299,_xlfn.CONCAT("~",RIGHT(_xlpm.w,LEN(_xlpm.w)-FIND(_xlpm.sep,_xlpm.w)),"~"))</f>
        <v>~vely~</v>
      </c>
      <c r="P2299" s="1" t="str">
        <f>_xlfn.LET(_xlpm.sep,":",_xlpm.w,$G2299,_xlfn.CONCAT("[",LEFT(_xlpm.w,FIND(_xlpm.sep,_xlpm.w)-1),"]"))</f>
        <v>[vlɪ]</v>
      </c>
      <c r="Q2299" s="14" cm="1">
        <f t="array" ref="Q2299">SUM(_xlfn._xlws.FILTER($H$2:$H$7117,_xlfn.MAP($O$2:$O$7117,_xlfn.LAMBDA(_xlpm.x,_xlpm.x=$O2299))))</f>
        <v>1.0934393638170974E-3</v>
      </c>
      <c r="R2299" s="14">
        <f>$H2299/Q2299</f>
        <v>1</v>
      </c>
      <c r="S2299" s="14" cm="1">
        <f t="array" ref="S2299">SUM(_xlfn._xlws.FILTER($H$2:$H$7117,_xlfn.MAP($P$2:$P$7117,_xlfn.LAMBDA(_xlpm.x,_xlpm.x=$P2299))))</f>
        <v>1.5904572564612327E-3</v>
      </c>
      <c r="T2299" s="14">
        <f>$H2299/S2299</f>
        <v>0.6875</v>
      </c>
      <c r="U2299" s="14">
        <f>_xlfn.LET(_xlpm.freq,F2299,_xlpm.size,M2299+1,_xlpm.F,V2299,LOG(1+_xlpm.freq)*LOG(1+_xlpm.size)*_xlpm.F)</f>
        <v>0.86340240007943214</v>
      </c>
      <c r="V2299" s="14">
        <f>_xlfn.LET(_xlpm.a,T2299,_xlpm.b,R2299,2*_xlpm.a*_xlpm.b/(_xlpm.a+_xlpm.b))</f>
        <v>0.81481481481481477</v>
      </c>
      <c r="W2299" s="14">
        <f>_xlfn.LET(_xlpm.p,R2299,_xlpm.q,T2299,LOG(_xlpm.p/_xlpm.q))</f>
        <v>0.16272729749769976</v>
      </c>
      <c r="X2299" s="2"/>
    </row>
    <row r="2300" spans="1:24">
      <c r="A2300" s="1" t="str">
        <f>_xlfn.LET(_xlpm.sep," : ",CONCATENATE(O2300,_xlpm.sep,P2300))</f>
        <v>~veni~ : [vnɪ]</v>
      </c>
      <c r="B2300" s="1">
        <f>_xlfn.LET(_xlpm.d,$G2300,_xlpm.k,_xlfn.CONCAT(LEFT(TRIM(B$1),1),"*"),COUNTIF(_xlpm.d,_xlpm.k))</f>
        <v>0</v>
      </c>
      <c r="C2300" s="1">
        <f>_xlfn.LET(_xlpm.d,$G2300,_xlpm.k,_xlfn.CONCAT(LEFT(TRIM(C$1),1),"*"),COUNTIF(_xlpm.d,_xlpm.k))</f>
        <v>0</v>
      </c>
      <c r="D2300" s="1">
        <f>_xlfn.LET(_xlpm.d,$G2300,_xlpm.k,_xlfn.CONCAT(LEFT(TRIM(D$1),1),"*"),COUNTIF(_xlpm.d,_xlpm.k))</f>
        <v>0</v>
      </c>
      <c r="E2300" s="1">
        <f>LOG(F2300+1,10)</f>
        <v>1.3617278360175928</v>
      </c>
      <c r="F2300" s="7">
        <v>22</v>
      </c>
      <c r="G2300" s="9" t="s">
        <v>5116</v>
      </c>
      <c r="H2300" s="4">
        <f>F2300/freq.sum.r6e</f>
        <v>1.0934393638170974E-3</v>
      </c>
      <c r="I2300" s="1" t="str">
        <f>_xlfn.LET(_xlpm.sep,":",_xlpm.w,$G2300,LEFT(_xlpm.w,FIND(_xlpm.sep,_xlpm.w)-1))</f>
        <v>vnɪ</v>
      </c>
      <c r="J2300" s="1" t="str">
        <f>_xlfn.LET(_xlpm.sep,":",_xlpm.w,$G2300,RIGHT(_xlpm.w,LEN(_xlpm.w)-FIND(_xlpm.sep,_xlpm.w)))</f>
        <v>veni</v>
      </c>
      <c r="K2300" s="10">
        <f>_xlfn.LET(_xlpm.w,I2300,LEN(_xlpm.w))</f>
        <v>3</v>
      </c>
      <c r="L2300" s="10">
        <f>_xlfn.LET(_xlpm.w,J2300,LEN(_xlpm.w))</f>
        <v>4</v>
      </c>
      <c r="M2300" s="10">
        <f>_xlfn.LET(_xlpm.a,K2300,_xlpm.b,L2300,MAX(_xlpm.a,_xlpm.b))</f>
        <v>4</v>
      </c>
      <c r="N2300" s="10">
        <f>_xlfn.LET(_xlpm.d,(K2300,L2300),MAX(_xlpm.d)-MIN(_xlpm.d))</f>
        <v>1</v>
      </c>
      <c r="O2300" s="1" t="str">
        <f>_xlfn.LET(_xlpm.sep,":",_xlpm.w,$G2300,_xlfn.CONCAT("~",RIGHT(_xlpm.w,LEN(_xlpm.w)-FIND(_xlpm.sep,_xlpm.w)),"~"))</f>
        <v>~veni~</v>
      </c>
      <c r="P2300" s="1" t="str">
        <f>_xlfn.LET(_xlpm.sep,":",_xlpm.w,$G2300,_xlfn.CONCAT("[",LEFT(_xlpm.w,FIND(_xlpm.sep,_xlpm.w)-1),"]"))</f>
        <v>[vnɪ]</v>
      </c>
      <c r="Q2300" s="14" cm="1">
        <f t="array" ref="Q2300">SUM(_xlfn._xlws.FILTER($H$2:$H$7117,_xlfn.MAP($O$2:$O$7117,_xlfn.LAMBDA(_xlpm.x,_xlpm.x=$O2300))))</f>
        <v>1.0934393638170974E-3</v>
      </c>
      <c r="R2300" s="14">
        <f>$H2300/Q2300</f>
        <v>1</v>
      </c>
      <c r="S2300" s="14" cm="1">
        <f t="array" ref="S2300">SUM(_xlfn._xlws.FILTER($H$2:$H$7117,_xlfn.MAP($P$2:$P$7117,_xlfn.LAMBDA(_xlpm.x,_xlpm.x=$P2300))))</f>
        <v>1.5904572564612327E-3</v>
      </c>
      <c r="T2300" s="14">
        <f>$H2300/S2300</f>
        <v>0.6875</v>
      </c>
      <c r="U2300" s="14">
        <f>_xlfn.LET(_xlpm.freq,F2300,_xlpm.size,M2300+1,_xlpm.F,V2300,LOG(1+_xlpm.freq)*LOG(1+_xlpm.size)*_xlpm.F)</f>
        <v>0.86340240007943214</v>
      </c>
      <c r="V2300" s="14">
        <f>_xlfn.LET(_xlpm.a,T2300,_xlpm.b,R2300,2*_xlpm.a*_xlpm.b/(_xlpm.a+_xlpm.b))</f>
        <v>0.81481481481481477</v>
      </c>
      <c r="W2300" s="14">
        <f>_xlfn.LET(_xlpm.p,R2300,_xlpm.q,T2300,LOG(_xlpm.p/_xlpm.q))</f>
        <v>0.16272729749769976</v>
      </c>
      <c r="X2300" s="2"/>
    </row>
    <row r="2301" spans="1:24">
      <c r="A2301" s="1" t="str">
        <f>_xlfn.LET(_xlpm.sep," : ",CONCATENATE(O2301,_xlpm.sep,P2301))</f>
        <v>~sley~ : [zlɪ]</v>
      </c>
      <c r="B2301" s="1">
        <f>_xlfn.LET(_xlpm.d,$G2301,_xlpm.k,_xlfn.CONCAT(LEFT(TRIM(B$1),1),"*"),COUNTIF(_xlpm.d,_xlpm.k))</f>
        <v>0</v>
      </c>
      <c r="C2301" s="1">
        <f>_xlfn.LET(_xlpm.d,$G2301,_xlpm.k,_xlfn.CONCAT(LEFT(TRIM(C$1),1),"*"),COUNTIF(_xlpm.d,_xlpm.k))</f>
        <v>0</v>
      </c>
      <c r="D2301" s="1">
        <f>_xlfn.LET(_xlpm.d,$G2301,_xlpm.k,_xlfn.CONCAT(LEFT(TRIM(D$1),1),"*"),COUNTIF(_xlpm.d,_xlpm.k))</f>
        <v>0</v>
      </c>
      <c r="E2301" s="1">
        <f>LOG(F2301+1,10)</f>
        <v>1.3617278360175928</v>
      </c>
      <c r="F2301" s="7">
        <v>22</v>
      </c>
      <c r="G2301" s="9" t="s">
        <v>5375</v>
      </c>
      <c r="H2301" s="4">
        <f>F2301/freq.sum.r6e</f>
        <v>1.0934393638170974E-3</v>
      </c>
      <c r="I2301" s="1" t="str">
        <f>_xlfn.LET(_xlpm.sep,":",_xlpm.w,$G2301,LEFT(_xlpm.w,FIND(_xlpm.sep,_xlpm.w)-1))</f>
        <v>zlɪ</v>
      </c>
      <c r="J2301" s="1" t="str">
        <f>_xlfn.LET(_xlpm.sep,":",_xlpm.w,$G2301,RIGHT(_xlpm.w,LEN(_xlpm.w)-FIND(_xlpm.sep,_xlpm.w)))</f>
        <v>sley</v>
      </c>
      <c r="K2301" s="10">
        <f>_xlfn.LET(_xlpm.w,I2301,LEN(_xlpm.w))</f>
        <v>3</v>
      </c>
      <c r="L2301" s="10">
        <f>_xlfn.LET(_xlpm.w,J2301,LEN(_xlpm.w))</f>
        <v>4</v>
      </c>
      <c r="M2301" s="10">
        <f>_xlfn.LET(_xlpm.a,K2301,_xlpm.b,L2301,MAX(_xlpm.a,_xlpm.b))</f>
        <v>4</v>
      </c>
      <c r="N2301" s="10">
        <f>_xlfn.LET(_xlpm.d,(K2301,L2301),MAX(_xlpm.d)-MIN(_xlpm.d))</f>
        <v>1</v>
      </c>
      <c r="O2301" s="1" t="str">
        <f>_xlfn.LET(_xlpm.sep,":",_xlpm.w,$G2301,_xlfn.CONCAT("~",RIGHT(_xlpm.w,LEN(_xlpm.w)-FIND(_xlpm.sep,_xlpm.w)),"~"))</f>
        <v>~sley~</v>
      </c>
      <c r="P2301" s="1" t="str">
        <f>_xlfn.LET(_xlpm.sep,":",_xlpm.w,$G2301,_xlfn.CONCAT("[",LEFT(_xlpm.w,FIND(_xlpm.sep,_xlpm.w)-1),"]"))</f>
        <v>[zlɪ]</v>
      </c>
      <c r="Q2301" s="14" cm="1">
        <f t="array" ref="Q2301">SUM(_xlfn._xlws.FILTER($H$2:$H$7117,_xlfn.MAP($O$2:$O$7117,_xlfn.LAMBDA(_xlpm.x,_xlpm.x=$O2301))))</f>
        <v>1.0934393638170974E-3</v>
      </c>
      <c r="R2301" s="14">
        <f>$H2301/Q2301</f>
        <v>1</v>
      </c>
      <c r="S2301" s="14" cm="1">
        <f t="array" ref="S2301">SUM(_xlfn._xlws.FILTER($H$2:$H$7117,_xlfn.MAP($P$2:$P$7117,_xlfn.LAMBDA(_xlpm.x,_xlpm.x=$P2301))))</f>
        <v>1.5904572564612327E-3</v>
      </c>
      <c r="T2301" s="14">
        <f>$H2301/S2301</f>
        <v>0.6875</v>
      </c>
      <c r="U2301" s="14">
        <f>_xlfn.LET(_xlpm.freq,F2301,_xlpm.size,M2301+1,_xlpm.F,V2301,LOG(1+_xlpm.freq)*LOG(1+_xlpm.size)*_xlpm.F)</f>
        <v>0.86340240007943214</v>
      </c>
      <c r="V2301" s="14">
        <f>_xlfn.LET(_xlpm.a,T2301,_xlpm.b,R2301,2*_xlpm.a*_xlpm.b/(_xlpm.a+_xlpm.b))</f>
        <v>0.81481481481481477</v>
      </c>
      <c r="W2301" s="14">
        <f>_xlfn.LET(_xlpm.p,R2301,_xlpm.q,T2301,LOG(_xlpm.p/_xlpm.q))</f>
        <v>0.16272729749769976</v>
      </c>
      <c r="X2301" s="2"/>
    </row>
    <row r="2302" spans="1:24">
      <c r="A2302" s="1" t="str">
        <f>_xlfn.LET(_xlpm.sep," : ",CONCATENATE(O2302,_xlpm.sep,P2302))</f>
        <v>~rdly~ : [ɹdlɪ]</v>
      </c>
      <c r="B2302" s="1">
        <f>_xlfn.LET(_xlpm.d,$G2302,_xlpm.k,_xlfn.CONCAT(LEFT(TRIM(B$1),1),"*"),COUNTIF(_xlpm.d,_xlpm.k))</f>
        <v>1</v>
      </c>
      <c r="C2302" s="1">
        <f>_xlfn.LET(_xlpm.d,$G2302,_xlpm.k,_xlfn.CONCAT(LEFT(TRIM(C$1),1),"*"),COUNTIF(_xlpm.d,_xlpm.k))</f>
        <v>0</v>
      </c>
      <c r="D2302" s="1">
        <f>_xlfn.LET(_xlpm.d,$G2302,_xlpm.k,_xlfn.CONCAT(LEFT(TRIM(D$1),1),"*"),COUNTIF(_xlpm.d,_xlpm.k))</f>
        <v>0</v>
      </c>
      <c r="E2302" s="1">
        <f>LOG(F2302+1,10)</f>
        <v>1.3617278360175928</v>
      </c>
      <c r="F2302" s="7">
        <v>22</v>
      </c>
      <c r="G2302" s="9" t="s">
        <v>5713</v>
      </c>
      <c r="H2302" s="4">
        <f>F2302/freq.sum.r6e</f>
        <v>1.0934393638170974E-3</v>
      </c>
      <c r="I2302" s="1" t="str">
        <f>_xlfn.LET(_xlpm.sep,":",_xlpm.w,$G2302,LEFT(_xlpm.w,FIND(_xlpm.sep,_xlpm.w)-1))</f>
        <v>ɹdlɪ</v>
      </c>
      <c r="J2302" s="1" t="str">
        <f>_xlfn.LET(_xlpm.sep,":",_xlpm.w,$G2302,RIGHT(_xlpm.w,LEN(_xlpm.w)-FIND(_xlpm.sep,_xlpm.w)))</f>
        <v>rdly</v>
      </c>
      <c r="K2302" s="10">
        <f>_xlfn.LET(_xlpm.w,I2302,LEN(_xlpm.w))</f>
        <v>4</v>
      </c>
      <c r="L2302" s="10">
        <f>_xlfn.LET(_xlpm.w,J2302,LEN(_xlpm.w))</f>
        <v>4</v>
      </c>
      <c r="M2302" s="10">
        <f>_xlfn.LET(_xlpm.a,K2302,_xlpm.b,L2302,MAX(_xlpm.a,_xlpm.b))</f>
        <v>4</v>
      </c>
      <c r="N2302" s="10">
        <f>_xlfn.LET(_xlpm.d,(K2302,L2302),MAX(_xlpm.d)-MIN(_xlpm.d))</f>
        <v>0</v>
      </c>
      <c r="O2302" s="1" t="str">
        <f>_xlfn.LET(_xlpm.sep,":",_xlpm.w,$G2302,_xlfn.CONCAT("~",RIGHT(_xlpm.w,LEN(_xlpm.w)-FIND(_xlpm.sep,_xlpm.w)),"~"))</f>
        <v>~rdly~</v>
      </c>
      <c r="P2302" s="1" t="str">
        <f>_xlfn.LET(_xlpm.sep,":",_xlpm.w,$G2302,_xlfn.CONCAT("[",LEFT(_xlpm.w,FIND(_xlpm.sep,_xlpm.w)-1),"]"))</f>
        <v>[ɹdlɪ]</v>
      </c>
      <c r="Q2302" s="14" cm="1">
        <f t="array" ref="Q2302">SUM(_xlfn._xlws.FILTER($H$2:$H$7117,_xlfn.MAP($O$2:$O$7117,_xlfn.LAMBDA(_xlpm.x,_xlpm.x=$O2302))))</f>
        <v>1.0934393638170974E-3</v>
      </c>
      <c r="R2302" s="14">
        <f>$H2302/Q2302</f>
        <v>1</v>
      </c>
      <c r="S2302" s="14" cm="1">
        <f t="array" ref="S2302">SUM(_xlfn._xlws.FILTER($H$2:$H$7117,_xlfn.MAP($P$2:$P$7117,_xlfn.LAMBDA(_xlpm.x,_xlpm.x=$P2302))))</f>
        <v>1.5904572564612327E-3</v>
      </c>
      <c r="T2302" s="14">
        <f>$H2302/S2302</f>
        <v>0.6875</v>
      </c>
      <c r="U2302" s="14">
        <f>_xlfn.LET(_xlpm.freq,F2302,_xlpm.size,M2302+1,_xlpm.F,V2302,LOG(1+_xlpm.freq)*LOG(1+_xlpm.size)*_xlpm.F)</f>
        <v>0.86340240007943214</v>
      </c>
      <c r="V2302" s="14">
        <f>_xlfn.LET(_xlpm.a,T2302,_xlpm.b,R2302,2*_xlpm.a*_xlpm.b/(_xlpm.a+_xlpm.b))</f>
        <v>0.81481481481481477</v>
      </c>
      <c r="W2302" s="14">
        <f>_xlfn.LET(_xlpm.p,R2302,_xlpm.q,T2302,LOG(_xlpm.p/_xlpm.q))</f>
        <v>0.16272729749769976</v>
      </c>
      <c r="X2302" s="2"/>
    </row>
    <row r="2303" spans="1:24">
      <c r="A2303" s="1" t="str">
        <f>_xlfn.LET(_xlpm.sep," : ",CONCATENATE(O2303,_xlpm.sep,P2303))</f>
        <v>~gski~ : [ɡskɪ]</v>
      </c>
      <c r="B2303" s="1">
        <f>_xlfn.LET(_xlpm.d,$G2303,_xlpm.k,_xlfn.CONCAT(LEFT(TRIM(B$1),1),"*"),COUNTIF(_xlpm.d,_xlpm.k))</f>
        <v>0</v>
      </c>
      <c r="C2303" s="1">
        <f>_xlfn.LET(_xlpm.d,$G2303,_xlpm.k,_xlfn.CONCAT(LEFT(TRIM(C$1),1),"*"),COUNTIF(_xlpm.d,_xlpm.k))</f>
        <v>0</v>
      </c>
      <c r="D2303" s="1">
        <f>_xlfn.LET(_xlpm.d,$G2303,_xlpm.k,_xlfn.CONCAT(LEFT(TRIM(D$1),1),"*"),COUNTIF(_xlpm.d,_xlpm.k))</f>
        <v>0</v>
      </c>
      <c r="E2303" s="1">
        <f>LOG(F2303+1,10)</f>
        <v>1.3617278360175928</v>
      </c>
      <c r="F2303" s="7">
        <v>22</v>
      </c>
      <c r="G2303" s="9" t="s">
        <v>6208</v>
      </c>
      <c r="H2303" s="4">
        <f>F2303/freq.sum.r6e</f>
        <v>1.0934393638170974E-3</v>
      </c>
      <c r="I2303" s="1" t="str">
        <f>_xlfn.LET(_xlpm.sep,":",_xlpm.w,$G2303,LEFT(_xlpm.w,FIND(_xlpm.sep,_xlpm.w)-1))</f>
        <v>ɡskɪ</v>
      </c>
      <c r="J2303" s="1" t="str">
        <f>_xlfn.LET(_xlpm.sep,":",_xlpm.w,$G2303,RIGHT(_xlpm.w,LEN(_xlpm.w)-FIND(_xlpm.sep,_xlpm.w)))</f>
        <v>gski</v>
      </c>
      <c r="K2303" s="10">
        <f>_xlfn.LET(_xlpm.w,I2303,LEN(_xlpm.w))</f>
        <v>4</v>
      </c>
      <c r="L2303" s="10">
        <f>_xlfn.LET(_xlpm.w,J2303,LEN(_xlpm.w))</f>
        <v>4</v>
      </c>
      <c r="M2303" s="10">
        <f>_xlfn.LET(_xlpm.a,K2303,_xlpm.b,L2303,MAX(_xlpm.a,_xlpm.b))</f>
        <v>4</v>
      </c>
      <c r="N2303" s="10">
        <f>_xlfn.LET(_xlpm.d,(K2303,L2303),MAX(_xlpm.d)-MIN(_xlpm.d))</f>
        <v>0</v>
      </c>
      <c r="O2303" s="1" t="str">
        <f>_xlfn.LET(_xlpm.sep,":",_xlpm.w,$G2303,_xlfn.CONCAT("~",RIGHT(_xlpm.w,LEN(_xlpm.w)-FIND(_xlpm.sep,_xlpm.w)),"~"))</f>
        <v>~gski~</v>
      </c>
      <c r="P2303" s="1" t="str">
        <f>_xlfn.LET(_xlpm.sep,":",_xlpm.w,$G2303,_xlfn.CONCAT("[",LEFT(_xlpm.w,FIND(_xlpm.sep,_xlpm.w)-1),"]"))</f>
        <v>[ɡskɪ]</v>
      </c>
      <c r="Q2303" s="14" cm="1">
        <f t="array" ref="Q2303">SUM(_xlfn._xlws.FILTER($H$2:$H$7117,_xlfn.MAP($O$2:$O$7117,_xlfn.LAMBDA(_xlpm.x,_xlpm.x=$O2303))))</f>
        <v>1.0934393638170974E-3</v>
      </c>
      <c r="R2303" s="14">
        <f>$H2303/Q2303</f>
        <v>1</v>
      </c>
      <c r="S2303" s="14" cm="1">
        <f t="array" ref="S2303">SUM(_xlfn._xlws.FILTER($H$2:$H$7117,_xlfn.MAP($P$2:$P$7117,_xlfn.LAMBDA(_xlpm.x,_xlpm.x=$P2303))))</f>
        <v>1.5904572564612327E-3</v>
      </c>
      <c r="T2303" s="14">
        <f>$H2303/S2303</f>
        <v>0.6875</v>
      </c>
      <c r="U2303" s="14">
        <f>_xlfn.LET(_xlpm.freq,F2303,_xlpm.size,M2303+1,_xlpm.F,V2303,LOG(1+_xlpm.freq)*LOG(1+_xlpm.size)*_xlpm.F)</f>
        <v>0.86340240007943214</v>
      </c>
      <c r="V2303" s="14">
        <f>_xlfn.LET(_xlpm.a,T2303,_xlpm.b,R2303,2*_xlpm.a*_xlpm.b/(_xlpm.a+_xlpm.b))</f>
        <v>0.81481481481481477</v>
      </c>
      <c r="W2303" s="14">
        <f>_xlfn.LET(_xlpm.p,R2303,_xlpm.q,T2303,LOG(_xlpm.p/_xlpm.q))</f>
        <v>0.16272729749769976</v>
      </c>
      <c r="X2303" s="2"/>
    </row>
    <row r="2304" spans="1:24">
      <c r="A2304" s="1" t="str">
        <f>_xlfn.LET(_xlpm.sep," : ",CONCATENATE(O2304,_xlpm.sep,P2304))</f>
        <v>~rski~ : [ɹskɪ]</v>
      </c>
      <c r="B2304" s="1">
        <f>_xlfn.LET(_xlpm.d,$G2304,_xlpm.k,_xlfn.CONCAT(LEFT(TRIM(B$1),1),"*"),COUNTIF(_xlpm.d,_xlpm.k))</f>
        <v>1</v>
      </c>
      <c r="C2304" s="1">
        <f>_xlfn.LET(_xlpm.d,$G2304,_xlpm.k,_xlfn.CONCAT(LEFT(TRIM(C$1),1),"*"),COUNTIF(_xlpm.d,_xlpm.k))</f>
        <v>0</v>
      </c>
      <c r="D2304" s="1">
        <f>_xlfn.LET(_xlpm.d,$G2304,_xlpm.k,_xlfn.CONCAT(LEFT(TRIM(D$1),1),"*"),COUNTIF(_xlpm.d,_xlpm.k))</f>
        <v>0</v>
      </c>
      <c r="E2304" s="1">
        <f>LOG(F2304+1,10)</f>
        <v>1.3617278360175928</v>
      </c>
      <c r="F2304" s="7">
        <v>22</v>
      </c>
      <c r="G2304" s="9" t="s">
        <v>6215</v>
      </c>
      <c r="H2304" s="4">
        <f>F2304/freq.sum.r6e</f>
        <v>1.0934393638170974E-3</v>
      </c>
      <c r="I2304" s="4" t="str">
        <f>_xlfn.LET(_xlpm.sep,":",_xlpm.w,$G2304,LEFT(_xlpm.w,FIND(_xlpm.sep,_xlpm.w)-1))</f>
        <v>ɹskɪ</v>
      </c>
      <c r="J2304" s="4" t="str">
        <f>_xlfn.LET(_xlpm.sep,":",_xlpm.w,$G2304,RIGHT(_xlpm.w,LEN(_xlpm.w)-FIND(_xlpm.sep,_xlpm.w)))</f>
        <v>rski</v>
      </c>
      <c r="K2304" s="10">
        <f>_xlfn.LET(_xlpm.w,I2304,LEN(_xlpm.w))</f>
        <v>4</v>
      </c>
      <c r="L2304" s="10">
        <f>_xlfn.LET(_xlpm.w,J2304,LEN(_xlpm.w))</f>
        <v>4</v>
      </c>
      <c r="M2304" s="10">
        <f>_xlfn.LET(_xlpm.a,K2304,_xlpm.b,L2304,MAX(_xlpm.a,_xlpm.b))</f>
        <v>4</v>
      </c>
      <c r="N2304" s="10">
        <f>_xlfn.LET(_xlpm.d,(K2304,L2304),MAX(_xlpm.d)-MIN(_xlpm.d))</f>
        <v>0</v>
      </c>
      <c r="O2304" s="1" t="str">
        <f>_xlfn.LET(_xlpm.sep,":",_xlpm.w,$G2304,_xlfn.CONCAT("~",RIGHT(_xlpm.w,LEN(_xlpm.w)-FIND(_xlpm.sep,_xlpm.w)),"~"))</f>
        <v>~rski~</v>
      </c>
      <c r="P2304" s="1" t="str">
        <f>_xlfn.LET(_xlpm.sep,":",_xlpm.w,$G2304,_xlfn.CONCAT("[",LEFT(_xlpm.w,FIND(_xlpm.sep,_xlpm.w)-1),"]"))</f>
        <v>[ɹskɪ]</v>
      </c>
      <c r="Q2304" s="14" cm="1">
        <f t="array" ref="Q2304">SUM(_xlfn._xlws.FILTER($H$2:$H$7109,_xlfn.MAP($O$2:$O$7109,_xlfn.LAMBDA(_xlpm.x,_xlpm.x=$O2304))))</f>
        <v>1.0934393638170974E-3</v>
      </c>
      <c r="R2304" s="14">
        <f>$H2304/Q2304</f>
        <v>1</v>
      </c>
      <c r="S2304" s="14" cm="1">
        <f t="array" ref="S2304">SUM(_xlfn._xlws.FILTER($H$2:$H$7109,_xlfn.MAP($P$2:$P$7109,_xlfn.LAMBDA(_xlpm.x,_xlpm.x=$P2304))))</f>
        <v>1.5904572564612327E-3</v>
      </c>
      <c r="T2304" s="14">
        <f>$H2304/S2304</f>
        <v>0.6875</v>
      </c>
      <c r="U2304" s="14">
        <f>_xlfn.LET(_xlpm.freq,F2304,_xlpm.size,M2304+1,_xlpm.F,V2304,LOG(1+_xlpm.freq)*LOG(1+_xlpm.size)*_xlpm.F)</f>
        <v>0.86340240007943214</v>
      </c>
      <c r="V2304" s="14">
        <f>_xlfn.LET(_xlpm.a,T2304,_xlpm.b,R2304,2*_xlpm.a*_xlpm.b/(_xlpm.a+_xlpm.b))</f>
        <v>0.81481481481481477</v>
      </c>
      <c r="W2304" s="14">
        <f>_xlfn.LET(_xlpm.p,R2304,_xlpm.q,T2304,LOG(_xlpm.p/_xlpm.q))</f>
        <v>0.16272729749769976</v>
      </c>
      <c r="X2304" s="2"/>
    </row>
    <row r="2305" spans="1:24">
      <c r="A2305" s="1" t="str">
        <f>_xlfn.LET(_xlpm.sep," : ",CONCATENATE(O2305,_xlpm.sep,P2305))</f>
        <v>~rsty~ : [ɹstɪ]</v>
      </c>
      <c r="B2305" s="1">
        <f>_xlfn.LET(_xlpm.d,$G2305,_xlpm.k,_xlfn.CONCAT(LEFT(TRIM(B$1),1),"*"),COUNTIF(_xlpm.d,_xlpm.k))</f>
        <v>1</v>
      </c>
      <c r="C2305" s="1">
        <f>_xlfn.LET(_xlpm.d,$G2305,_xlpm.k,_xlfn.CONCAT(LEFT(TRIM(C$1),1),"*"),COUNTIF(_xlpm.d,_xlpm.k))</f>
        <v>0</v>
      </c>
      <c r="D2305" s="1">
        <f>_xlfn.LET(_xlpm.d,$G2305,_xlpm.k,_xlfn.CONCAT(LEFT(TRIM(D$1),1),"*"),COUNTIF(_xlpm.d,_xlpm.k))</f>
        <v>0</v>
      </c>
      <c r="E2305" s="1">
        <f>LOG(F2305+1,10)</f>
        <v>1.3617278360175928</v>
      </c>
      <c r="F2305" s="7">
        <v>22</v>
      </c>
      <c r="G2305" s="9" t="s">
        <v>6223</v>
      </c>
      <c r="H2305" s="4">
        <f>F2305/freq.sum.r6e</f>
        <v>1.0934393638170974E-3</v>
      </c>
      <c r="I2305" s="1" t="str">
        <f>_xlfn.LET(_xlpm.sep,":",_xlpm.w,$G2305,LEFT(_xlpm.w,FIND(_xlpm.sep,_xlpm.w)-1))</f>
        <v>ɹstɪ</v>
      </c>
      <c r="J2305" s="1" t="str">
        <f>_xlfn.LET(_xlpm.sep,":",_xlpm.w,$G2305,RIGHT(_xlpm.w,LEN(_xlpm.w)-FIND(_xlpm.sep,_xlpm.w)))</f>
        <v>rsty</v>
      </c>
      <c r="K2305" s="10">
        <f>_xlfn.LET(_xlpm.w,I2305,LEN(_xlpm.w))</f>
        <v>4</v>
      </c>
      <c r="L2305" s="10">
        <f>_xlfn.LET(_xlpm.w,J2305,LEN(_xlpm.w))</f>
        <v>4</v>
      </c>
      <c r="M2305" s="10">
        <f>_xlfn.LET(_xlpm.a,K2305,_xlpm.b,L2305,MAX(_xlpm.a,_xlpm.b))</f>
        <v>4</v>
      </c>
      <c r="N2305" s="10">
        <f>_xlfn.LET(_xlpm.d,(K2305,L2305),MAX(_xlpm.d)-MIN(_xlpm.d))</f>
        <v>0</v>
      </c>
      <c r="O2305" s="1" t="str">
        <f>_xlfn.LET(_xlpm.sep,":",_xlpm.w,$G2305,_xlfn.CONCAT("~",RIGHT(_xlpm.w,LEN(_xlpm.w)-FIND(_xlpm.sep,_xlpm.w)),"~"))</f>
        <v>~rsty~</v>
      </c>
      <c r="P2305" s="1" t="str">
        <f>_xlfn.LET(_xlpm.sep,":",_xlpm.w,$G2305,_xlfn.CONCAT("[",LEFT(_xlpm.w,FIND(_xlpm.sep,_xlpm.w)-1),"]"))</f>
        <v>[ɹstɪ]</v>
      </c>
      <c r="Q2305" s="14" cm="1">
        <f t="array" ref="Q2305">SUM(_xlfn._xlws.FILTER($H$2:$H$7117,_xlfn.MAP($O$2:$O$7117,_xlfn.LAMBDA(_xlpm.x,_xlpm.x=$O2305))))</f>
        <v>1.0934393638170974E-3</v>
      </c>
      <c r="R2305" s="14">
        <f>$H2305/Q2305</f>
        <v>1</v>
      </c>
      <c r="S2305" s="14" cm="1">
        <f t="array" ref="S2305">SUM(_xlfn._xlws.FILTER($H$2:$H$7117,_xlfn.MAP($P$2:$P$7117,_xlfn.LAMBDA(_xlpm.x,_xlpm.x=$P2305))))</f>
        <v>1.5904572564612327E-3</v>
      </c>
      <c r="T2305" s="14">
        <f>$H2305/S2305</f>
        <v>0.6875</v>
      </c>
      <c r="U2305" s="14">
        <f>_xlfn.LET(_xlpm.freq,F2305,_xlpm.size,M2305+1,_xlpm.F,V2305,LOG(1+_xlpm.freq)*LOG(1+_xlpm.size)*_xlpm.F)</f>
        <v>0.86340240007943214</v>
      </c>
      <c r="V2305" s="14">
        <f>_xlfn.LET(_xlpm.a,T2305,_xlpm.b,R2305,2*_xlpm.a*_xlpm.b/(_xlpm.a+_xlpm.b))</f>
        <v>0.81481481481481477</v>
      </c>
      <c r="W2305" s="14">
        <f>_xlfn.LET(_xlpm.p,R2305,_xlpm.q,T2305,LOG(_xlpm.p/_xlpm.q))</f>
        <v>0.16272729749769976</v>
      </c>
      <c r="X2305" s="2"/>
    </row>
    <row r="2306" spans="1:24">
      <c r="A2306" s="1" t="str">
        <f>_xlfn.LET(_xlpm.sep," : ",CONCATENATE(O2306,_xlpm.sep,P2306))</f>
        <v>~rtli~ : [ɹtlɪ]</v>
      </c>
      <c r="B2306" s="1">
        <f>_xlfn.LET(_xlpm.d,$G2306,_xlpm.k,_xlfn.CONCAT(LEFT(TRIM(B$1),1),"*"),COUNTIF(_xlpm.d,_xlpm.k))</f>
        <v>1</v>
      </c>
      <c r="C2306" s="1">
        <f>_xlfn.LET(_xlpm.d,$G2306,_xlpm.k,_xlfn.CONCAT(LEFT(TRIM(C$1),1),"*"),COUNTIF(_xlpm.d,_xlpm.k))</f>
        <v>0</v>
      </c>
      <c r="D2306" s="1">
        <f>_xlfn.LET(_xlpm.d,$G2306,_xlpm.k,_xlfn.CONCAT(LEFT(TRIM(D$1),1),"*"),COUNTIF(_xlpm.d,_xlpm.k))</f>
        <v>0</v>
      </c>
      <c r="E2306" s="1">
        <f>LOG(F2306+1,10)</f>
        <v>1.3617278360175928</v>
      </c>
      <c r="F2306" s="7">
        <v>22</v>
      </c>
      <c r="G2306" s="9" t="s">
        <v>6311</v>
      </c>
      <c r="H2306" s="4">
        <f>F2306/freq.sum.r6e</f>
        <v>1.0934393638170974E-3</v>
      </c>
      <c r="I2306" s="1" t="str">
        <f>_xlfn.LET(_xlpm.sep,":",_xlpm.w,$G2306,LEFT(_xlpm.w,FIND(_xlpm.sep,_xlpm.w)-1))</f>
        <v>ɹtlɪ</v>
      </c>
      <c r="J2306" s="1" t="str">
        <f>_xlfn.LET(_xlpm.sep,":",_xlpm.w,$G2306,RIGHT(_xlpm.w,LEN(_xlpm.w)-FIND(_xlpm.sep,_xlpm.w)))</f>
        <v>rtli</v>
      </c>
      <c r="K2306" s="10">
        <f>_xlfn.LET(_xlpm.w,I2306,LEN(_xlpm.w))</f>
        <v>4</v>
      </c>
      <c r="L2306" s="10">
        <f>_xlfn.LET(_xlpm.w,J2306,LEN(_xlpm.w))</f>
        <v>4</v>
      </c>
      <c r="M2306" s="10">
        <f>_xlfn.LET(_xlpm.a,K2306,_xlpm.b,L2306,MAX(_xlpm.a,_xlpm.b))</f>
        <v>4</v>
      </c>
      <c r="N2306" s="10">
        <f>_xlfn.LET(_xlpm.d,(K2306,L2306),MAX(_xlpm.d)-MIN(_xlpm.d))</f>
        <v>0</v>
      </c>
      <c r="O2306" s="1" t="str">
        <f>_xlfn.LET(_xlpm.sep,":",_xlpm.w,$G2306,_xlfn.CONCAT("~",RIGHT(_xlpm.w,LEN(_xlpm.w)-FIND(_xlpm.sep,_xlpm.w)),"~"))</f>
        <v>~rtli~</v>
      </c>
      <c r="P2306" s="1" t="str">
        <f>_xlfn.LET(_xlpm.sep,":",_xlpm.w,$G2306,_xlfn.CONCAT("[",LEFT(_xlpm.w,FIND(_xlpm.sep,_xlpm.w)-1),"]"))</f>
        <v>[ɹtlɪ]</v>
      </c>
      <c r="Q2306" s="14" cm="1">
        <f t="array" ref="Q2306">SUM(_xlfn._xlws.FILTER($H$2:$H$7117,_xlfn.MAP($O$2:$O$7117,_xlfn.LAMBDA(_xlpm.x,_xlpm.x=$O2306))))</f>
        <v>1.0934393638170974E-3</v>
      </c>
      <c r="R2306" s="14">
        <f>$H2306/Q2306</f>
        <v>1</v>
      </c>
      <c r="S2306" s="14" cm="1">
        <f t="array" ref="S2306">SUM(_xlfn._xlws.FILTER($H$2:$H$7117,_xlfn.MAP($P$2:$P$7117,_xlfn.LAMBDA(_xlpm.x,_xlpm.x=$P2306))))</f>
        <v>1.5904572564612327E-3</v>
      </c>
      <c r="T2306" s="14">
        <f>$H2306/S2306</f>
        <v>0.6875</v>
      </c>
      <c r="U2306" s="14">
        <f>_xlfn.LET(_xlpm.freq,F2306,_xlpm.size,M2306+1,_xlpm.F,V2306,LOG(1+_xlpm.freq)*LOG(1+_xlpm.size)*_xlpm.F)</f>
        <v>0.86340240007943214</v>
      </c>
      <c r="V2306" s="14">
        <f>_xlfn.LET(_xlpm.a,T2306,_xlpm.b,R2306,2*_xlpm.a*_xlpm.b/(_xlpm.a+_xlpm.b))</f>
        <v>0.81481481481481477</v>
      </c>
      <c r="W2306" s="14">
        <f>_xlfn.LET(_xlpm.p,R2306,_xlpm.q,T2306,LOG(_xlpm.p/_xlpm.q))</f>
        <v>0.16272729749769976</v>
      </c>
      <c r="X2306" s="2"/>
    </row>
    <row r="2307" spans="1:24">
      <c r="A2307" s="1" t="str">
        <f>_xlfn.LET(_xlpm.sep," : ",CONCATENATE(O2307,_xlpm.sep,P2307))</f>
        <v>~rthy~ : [ɹðɪ]</v>
      </c>
      <c r="B2307" s="1">
        <f>_xlfn.LET(_xlpm.d,$G2307,_xlpm.k,_xlfn.CONCAT(LEFT(TRIM(B$1),1),"*"),COUNTIF(_xlpm.d,_xlpm.k))</f>
        <v>1</v>
      </c>
      <c r="C2307" s="1">
        <f>_xlfn.LET(_xlpm.d,$G2307,_xlpm.k,_xlfn.CONCAT(LEFT(TRIM(C$1),1),"*"),COUNTIF(_xlpm.d,_xlpm.k))</f>
        <v>0</v>
      </c>
      <c r="D2307" s="1">
        <f>_xlfn.LET(_xlpm.d,$G2307,_xlpm.k,_xlfn.CONCAT(LEFT(TRIM(D$1),1),"*"),COUNTIF(_xlpm.d,_xlpm.k))</f>
        <v>0</v>
      </c>
      <c r="E2307" s="1">
        <f>LOG(F2307+1,10)</f>
        <v>1.3617278360175928</v>
      </c>
      <c r="F2307" s="7">
        <v>22</v>
      </c>
      <c r="G2307" s="9" t="s">
        <v>6475</v>
      </c>
      <c r="H2307" s="4">
        <f>F2307/freq.sum.r6e</f>
        <v>1.0934393638170974E-3</v>
      </c>
      <c r="I2307" s="1" t="str">
        <f>_xlfn.LET(_xlpm.sep,":",_xlpm.w,$G2307,LEFT(_xlpm.w,FIND(_xlpm.sep,_xlpm.w)-1))</f>
        <v>ɹðɪ</v>
      </c>
      <c r="J2307" s="1" t="str">
        <f>_xlfn.LET(_xlpm.sep,":",_xlpm.w,$G2307,RIGHT(_xlpm.w,LEN(_xlpm.w)-FIND(_xlpm.sep,_xlpm.w)))</f>
        <v>rthy</v>
      </c>
      <c r="K2307" s="10">
        <f>_xlfn.LET(_xlpm.w,I2307,LEN(_xlpm.w))</f>
        <v>3</v>
      </c>
      <c r="L2307" s="10">
        <f>_xlfn.LET(_xlpm.w,J2307,LEN(_xlpm.w))</f>
        <v>4</v>
      </c>
      <c r="M2307" s="10">
        <f>_xlfn.LET(_xlpm.a,K2307,_xlpm.b,L2307,MAX(_xlpm.a,_xlpm.b))</f>
        <v>4</v>
      </c>
      <c r="N2307" s="10">
        <f>_xlfn.LET(_xlpm.d,(K2307,L2307),MAX(_xlpm.d)-MIN(_xlpm.d))</f>
        <v>1</v>
      </c>
      <c r="O2307" s="1" t="str">
        <f>_xlfn.LET(_xlpm.sep,":",_xlpm.w,$G2307,_xlfn.CONCAT("~",RIGHT(_xlpm.w,LEN(_xlpm.w)-FIND(_xlpm.sep,_xlpm.w)),"~"))</f>
        <v>~rthy~</v>
      </c>
      <c r="P2307" s="1" t="str">
        <f>_xlfn.LET(_xlpm.sep,":",_xlpm.w,$G2307,_xlfn.CONCAT("[",LEFT(_xlpm.w,FIND(_xlpm.sep,_xlpm.w)-1),"]"))</f>
        <v>[ɹðɪ]</v>
      </c>
      <c r="Q2307" s="14" cm="1">
        <f t="array" ref="Q2307">SUM(_xlfn._xlws.FILTER($H$2:$H$7117,_xlfn.MAP($O$2:$O$7117,_xlfn.LAMBDA(_xlpm.x,_xlpm.x=$O2307))))</f>
        <v>1.0934393638170974E-3</v>
      </c>
      <c r="R2307" s="14">
        <f>$H2307/Q2307</f>
        <v>1</v>
      </c>
      <c r="S2307" s="14" cm="1">
        <f t="array" ref="S2307">SUM(_xlfn._xlws.FILTER($H$2:$H$7117,_xlfn.MAP($P$2:$P$7117,_xlfn.LAMBDA(_xlpm.x,_xlpm.x=$P2307))))</f>
        <v>1.5904572564612327E-3</v>
      </c>
      <c r="T2307" s="14">
        <f>$H2307/S2307</f>
        <v>0.6875</v>
      </c>
      <c r="U2307" s="14">
        <f>_xlfn.LET(_xlpm.freq,F2307,_xlpm.size,M2307+1,_xlpm.F,V2307,LOG(1+_xlpm.freq)*LOG(1+_xlpm.size)*_xlpm.F)</f>
        <v>0.86340240007943214</v>
      </c>
      <c r="V2307" s="14">
        <f>_xlfn.LET(_xlpm.a,T2307,_xlpm.b,R2307,2*_xlpm.a*_xlpm.b/(_xlpm.a+_xlpm.b))</f>
        <v>0.81481481481481477</v>
      </c>
      <c r="W2307" s="14">
        <f>_xlfn.LET(_xlpm.p,R2307,_xlpm.q,T2307,LOG(_xlpm.p/_xlpm.q))</f>
        <v>0.16272729749769976</v>
      </c>
      <c r="X2307" s="2"/>
    </row>
    <row r="2308" spans="1:24">
      <c r="A2308" s="1" t="str">
        <f>_xlfn.LET(_xlpm.sep," : ",CONCATENATE(O2308,_xlpm.sep,P2308))</f>
        <v>~ngui~ : [ŋɡwɪ]</v>
      </c>
      <c r="B2308" s="1">
        <f>_xlfn.LET(_xlpm.d,$G2308,_xlpm.k,_xlfn.CONCAT(LEFT(TRIM(B$1),1),"*"),COUNTIF(_xlpm.d,_xlpm.k))</f>
        <v>0</v>
      </c>
      <c r="C2308" s="1">
        <f>_xlfn.LET(_xlpm.d,$G2308,_xlpm.k,_xlfn.CONCAT(LEFT(TRIM(C$1),1),"*"),COUNTIF(_xlpm.d,_xlpm.k))</f>
        <v>0</v>
      </c>
      <c r="D2308" s="1">
        <f>_xlfn.LET(_xlpm.d,$G2308,_xlpm.k,_xlfn.CONCAT(LEFT(TRIM(D$1),1),"*"),COUNTIF(_xlpm.d,_xlpm.k))</f>
        <v>0</v>
      </c>
      <c r="E2308" s="1">
        <f>LOG(F2308+1,10)</f>
        <v>1.3617278360175928</v>
      </c>
      <c r="F2308" s="7">
        <v>22</v>
      </c>
      <c r="G2308" s="9" t="s">
        <v>7008</v>
      </c>
      <c r="H2308" s="4">
        <f>F2308/freq.sum.r6e</f>
        <v>1.0934393638170974E-3</v>
      </c>
      <c r="I2308" s="4" t="str">
        <f>_xlfn.LET(_xlpm.sep,":",_xlpm.w,$G2308,LEFT(_xlpm.w,FIND(_xlpm.sep,_xlpm.w)-1))</f>
        <v>ŋɡwɪ</v>
      </c>
      <c r="J2308" s="4" t="str">
        <f>_xlfn.LET(_xlpm.sep,":",_xlpm.w,$G2308,RIGHT(_xlpm.w,LEN(_xlpm.w)-FIND(_xlpm.sep,_xlpm.w)))</f>
        <v>ngui</v>
      </c>
      <c r="K2308" s="10">
        <f>_xlfn.LET(_xlpm.w,I2308,LEN(_xlpm.w))</f>
        <v>4</v>
      </c>
      <c r="L2308" s="10">
        <f>_xlfn.LET(_xlpm.w,J2308,LEN(_xlpm.w))</f>
        <v>4</v>
      </c>
      <c r="M2308" s="10">
        <f>_xlfn.LET(_xlpm.a,K2308,_xlpm.b,L2308,MAX(_xlpm.a,_xlpm.b))</f>
        <v>4</v>
      </c>
      <c r="N2308" s="10">
        <f>_xlfn.LET(_xlpm.d,(K2308,L2308),MAX(_xlpm.d)-MIN(_xlpm.d))</f>
        <v>0</v>
      </c>
      <c r="O2308" s="1" t="str">
        <f>_xlfn.LET(_xlpm.sep,":",_xlpm.w,$G2308,_xlfn.CONCAT("~",RIGHT(_xlpm.w,LEN(_xlpm.w)-FIND(_xlpm.sep,_xlpm.w)),"~"))</f>
        <v>~ngui~</v>
      </c>
      <c r="P2308" s="1" t="str">
        <f>_xlfn.LET(_xlpm.sep,":",_xlpm.w,$G2308,_xlfn.CONCAT("[",LEFT(_xlpm.w,FIND(_xlpm.sep,_xlpm.w)-1),"]"))</f>
        <v>[ŋɡwɪ]</v>
      </c>
      <c r="Q2308" s="14" cm="1">
        <f t="array" ref="Q2308">SUM(_xlfn._xlws.FILTER($H$2:$H$7109,_xlfn.MAP($O$2:$O$7109,_xlfn.LAMBDA(_xlpm.x,_xlpm.x=$O2308))))</f>
        <v>1.0934393638170974E-3</v>
      </c>
      <c r="R2308" s="14">
        <f>$H2308/Q2308</f>
        <v>1</v>
      </c>
      <c r="S2308" s="14" cm="1">
        <f t="array" ref="S2308">SUM(_xlfn._xlws.FILTER($H$2:$H$7109,_xlfn.MAP($P$2:$P$7109,_xlfn.LAMBDA(_xlpm.x,_xlpm.x=$P2308))))</f>
        <v>1.5904572564612327E-3</v>
      </c>
      <c r="T2308" s="14">
        <f>$H2308/S2308</f>
        <v>0.6875</v>
      </c>
      <c r="U2308" s="14">
        <f>_xlfn.LET(_xlpm.freq,F2308,_xlpm.size,M2308+1,_xlpm.F,V2308,LOG(1+_xlpm.freq)*LOG(1+_xlpm.size)*_xlpm.F)</f>
        <v>0.86340240007943214</v>
      </c>
      <c r="V2308" s="14">
        <f>_xlfn.LET(_xlpm.a,T2308,_xlpm.b,R2308,2*_xlpm.a*_xlpm.b/(_xlpm.a+_xlpm.b))</f>
        <v>0.81481481481481477</v>
      </c>
      <c r="W2308" s="14">
        <f>_xlfn.LET(_xlpm.p,R2308,_xlpm.q,T2308,LOG(_xlpm.p/_xlpm.q))</f>
        <v>0.16272729749769976</v>
      </c>
      <c r="X2308" s="2"/>
    </row>
    <row r="2309" spans="1:24">
      <c r="A2309" s="1" t="str">
        <f>_xlfn.LET(_xlpm.sep," : ",CONCATENATE(O2309,_xlpm.sep,P2309))</f>
        <v>~ngry~ : [ŋɡɹɪ]</v>
      </c>
      <c r="B2309" s="1">
        <f>_xlfn.LET(_xlpm.d,$G2309,_xlpm.k,_xlfn.CONCAT(LEFT(TRIM(B$1),1),"*"),COUNTIF(_xlpm.d,_xlpm.k))</f>
        <v>0</v>
      </c>
      <c r="C2309" s="1">
        <f>_xlfn.LET(_xlpm.d,$G2309,_xlpm.k,_xlfn.CONCAT(LEFT(TRIM(C$1),1),"*"),COUNTIF(_xlpm.d,_xlpm.k))</f>
        <v>0</v>
      </c>
      <c r="D2309" s="1">
        <f>_xlfn.LET(_xlpm.d,$G2309,_xlpm.k,_xlfn.CONCAT(LEFT(TRIM(D$1),1),"*"),COUNTIF(_xlpm.d,_xlpm.k))</f>
        <v>0</v>
      </c>
      <c r="E2309" s="1">
        <f>LOG(F2309+1,10)</f>
        <v>1.3617278360175928</v>
      </c>
      <c r="F2309" s="7">
        <v>22</v>
      </c>
      <c r="G2309" s="9" t="s">
        <v>7117</v>
      </c>
      <c r="H2309" s="4">
        <f>F2309/freq.sum.r6e</f>
        <v>1.0934393638170974E-3</v>
      </c>
      <c r="I2309" s="1" t="str">
        <f>_xlfn.LET(_xlpm.sep,":",_xlpm.w,$G2309,LEFT(_xlpm.w,FIND(_xlpm.sep,_xlpm.w)-1))</f>
        <v>ŋɡɹɪ</v>
      </c>
      <c r="J2309" s="1" t="str">
        <f>_xlfn.LET(_xlpm.sep,":",_xlpm.w,$G2309,RIGHT(_xlpm.w,LEN(_xlpm.w)-FIND(_xlpm.sep,_xlpm.w)))</f>
        <v>ngry</v>
      </c>
      <c r="K2309" s="10">
        <f>_xlfn.LET(_xlpm.w,I2309,LEN(_xlpm.w))</f>
        <v>4</v>
      </c>
      <c r="L2309" s="10">
        <f>_xlfn.LET(_xlpm.w,J2309,LEN(_xlpm.w))</f>
        <v>4</v>
      </c>
      <c r="M2309" s="10">
        <f>_xlfn.LET(_xlpm.a,K2309,_xlpm.b,L2309,MAX(_xlpm.a,_xlpm.b))</f>
        <v>4</v>
      </c>
      <c r="N2309" s="10">
        <f>_xlfn.LET(_xlpm.d,(K2309,L2309),MAX(_xlpm.d)-MIN(_xlpm.d))</f>
        <v>0</v>
      </c>
      <c r="O2309" s="1" t="str">
        <f>_xlfn.LET(_xlpm.sep,":",_xlpm.w,$G2309,_xlfn.CONCAT("~",RIGHT(_xlpm.w,LEN(_xlpm.w)-FIND(_xlpm.sep,_xlpm.w)),"~"))</f>
        <v>~ngry~</v>
      </c>
      <c r="P2309" s="1" t="str">
        <f>_xlfn.LET(_xlpm.sep,":",_xlpm.w,$G2309,_xlfn.CONCAT("[",LEFT(_xlpm.w,FIND(_xlpm.sep,_xlpm.w)-1),"]"))</f>
        <v>[ŋɡɹɪ]</v>
      </c>
      <c r="Q2309" s="14" cm="1">
        <f t="array" ref="Q2309">SUM(_xlfn._xlws.FILTER($H$2:$H$7117,_xlfn.MAP($O$2:$O$7117,_xlfn.LAMBDA(_xlpm.x,_xlpm.x=$O2309))))</f>
        <v>1.0934393638170974E-3</v>
      </c>
      <c r="R2309" s="14">
        <f>$H2309/Q2309</f>
        <v>1</v>
      </c>
      <c r="S2309" s="14" cm="1">
        <f t="array" ref="S2309">SUM(_xlfn._xlws.FILTER($H$2:$H$7117,_xlfn.MAP($P$2:$P$7117,_xlfn.LAMBDA(_xlpm.x,_xlpm.x=$P2309))))</f>
        <v>1.5904572564612327E-3</v>
      </c>
      <c r="T2309" s="14">
        <f>$H2309/S2309</f>
        <v>0.6875</v>
      </c>
      <c r="U2309" s="14">
        <f>_xlfn.LET(_xlpm.freq,F2309,_xlpm.size,M2309+1,_xlpm.F,V2309,LOG(1+_xlpm.freq)*LOG(1+_xlpm.size)*_xlpm.F)</f>
        <v>0.86340240007943214</v>
      </c>
      <c r="V2309" s="14">
        <f>_xlfn.LET(_xlpm.a,T2309,_xlpm.b,R2309,2*_xlpm.a*_xlpm.b/(_xlpm.a+_xlpm.b))</f>
        <v>0.81481481481481477</v>
      </c>
      <c r="W2309" s="14">
        <f>_xlfn.LET(_xlpm.p,R2309,_xlpm.q,T2309,LOG(_xlpm.p/_xlpm.q))</f>
        <v>0.16272729749769976</v>
      </c>
      <c r="X2309" s="2"/>
    </row>
    <row r="2310" spans="1:24">
      <c r="A2310" s="1" t="str">
        <f>_xlfn.LET(_xlpm.sep," : ",CONCATENATE(O2310,_xlpm.sep,P2310))</f>
        <v>~rtuw~ : [ɹtu]</v>
      </c>
      <c r="B2310" s="1">
        <f>_xlfn.LET(_xlpm.d,$G2310,_xlpm.k,_xlfn.CONCAT(LEFT(TRIM(B$1),1),"*"),COUNTIF(_xlpm.d,_xlpm.k))</f>
        <v>1</v>
      </c>
      <c r="C2310" s="1">
        <f>_xlfn.LET(_xlpm.d,$G2310,_xlpm.k,_xlfn.CONCAT(LEFT(TRIM(C$1),1),"*"),COUNTIF(_xlpm.d,_xlpm.k))</f>
        <v>0</v>
      </c>
      <c r="D2310" s="1">
        <f>_xlfn.LET(_xlpm.d,$G2310,_xlpm.k,_xlfn.CONCAT(LEFT(TRIM(D$1),1),"*"),COUNTIF(_xlpm.d,_xlpm.k))</f>
        <v>0</v>
      </c>
      <c r="E2310" s="1">
        <f>LOG(F2310+1,10)</f>
        <v>0.30102999566398114</v>
      </c>
      <c r="F2310" s="7">
        <v>1</v>
      </c>
      <c r="G2310" s="9" t="s">
        <v>6330</v>
      </c>
      <c r="H2310" s="4">
        <f>F2310/freq.sum.r6e</f>
        <v>4.9701789264413521E-5</v>
      </c>
      <c r="I2310" s="1" t="str">
        <f>_xlfn.LET(_xlpm.sep,":",_xlpm.w,$G2310,LEFT(_xlpm.w,FIND(_xlpm.sep,_xlpm.w)-1))</f>
        <v>ɹtu</v>
      </c>
      <c r="J2310" s="1" t="str">
        <f>_xlfn.LET(_xlpm.sep,":",_xlpm.w,$G2310,RIGHT(_xlpm.w,LEN(_xlpm.w)-FIND(_xlpm.sep,_xlpm.w)))</f>
        <v>rtuw</v>
      </c>
      <c r="K2310" s="10">
        <f>_xlfn.LET(_xlpm.w,I2310,LEN(_xlpm.w))</f>
        <v>3</v>
      </c>
      <c r="L2310" s="10">
        <f>_xlfn.LET(_xlpm.w,J2310,LEN(_xlpm.w))</f>
        <v>4</v>
      </c>
      <c r="M2310" s="10">
        <f>_xlfn.LET(_xlpm.a,K2310,_xlpm.b,L2310,MAX(_xlpm.a,_xlpm.b))</f>
        <v>4</v>
      </c>
      <c r="N2310" s="10">
        <f>_xlfn.LET(_xlpm.d,(K2310,L2310),MAX(_xlpm.d)-MIN(_xlpm.d))</f>
        <v>1</v>
      </c>
      <c r="O2310" s="1" t="str">
        <f>_xlfn.LET(_xlpm.sep,":",_xlpm.w,$G2310,_xlfn.CONCAT("~",RIGHT(_xlpm.w,LEN(_xlpm.w)-FIND(_xlpm.sep,_xlpm.w)),"~"))</f>
        <v>~rtuw~</v>
      </c>
      <c r="P2310" s="1" t="str">
        <f>_xlfn.LET(_xlpm.sep,":",_xlpm.w,$G2310,_xlfn.CONCAT("[",LEFT(_xlpm.w,FIND(_xlpm.sep,_xlpm.w)-1),"]"))</f>
        <v>[ɹtu]</v>
      </c>
      <c r="Q2310" s="14" cm="1">
        <f t="array" ref="Q2310">SUM(_xlfn._xlws.FILTER($H$2:$H$7109,_xlfn.MAP($O$2:$O$7109,_xlfn.LAMBDA(_xlpm.x,_xlpm.x=$O2310))))</f>
        <v>2.9821073558648114E-4</v>
      </c>
      <c r="R2310" s="14">
        <f>$H2310/Q2310</f>
        <v>0.16666666666666666</v>
      </c>
      <c r="S2310" s="14" cm="1">
        <f t="array" ref="S2310">SUM(_xlfn._xlws.FILTER($H$2:$H$7109,_xlfn.MAP($P$2:$P$7109,_xlfn.LAMBDA(_xlpm.x,_xlpm.x=$P2310))))</f>
        <v>4.4731610337972168E-4</v>
      </c>
      <c r="T2310" s="14">
        <f>$H2310/S2310</f>
        <v>0.11111111111111112</v>
      </c>
      <c r="U2310" s="14">
        <f>_xlfn.LET(_xlpm.freq,F2310,_xlpm.size,M2310+1,_xlpm.F,V2310,LOG(1+_xlpm.freq)*LOG(1+_xlpm.size)*_xlpm.F)</f>
        <v>3.1232915670521305E-2</v>
      </c>
      <c r="V2310" s="14">
        <f>_xlfn.LET(_xlpm.a,T2310,_xlpm.b,R2310,2*_xlpm.a*_xlpm.b/(_xlpm.a+_xlpm.b))</f>
        <v>0.13333333333333333</v>
      </c>
      <c r="W2310" s="14">
        <f>_xlfn.LET(_xlpm.p,R2310,_xlpm.q,T2310,LOG(_xlpm.p/_xlpm.q))</f>
        <v>0.17609125905568118</v>
      </c>
      <c r="X2310" s="2"/>
    </row>
    <row r="2311" spans="1:24">
      <c r="A2311" s="1" t="str">
        <f>_xlfn.LET(_xlpm.sep," : ",CONCATENATE(O2311,_xlpm.sep,P2311))</f>
        <v>~llow~ : [laʊ]</v>
      </c>
      <c r="B2311" s="1">
        <f>_xlfn.LET(_xlpm.d,$G2311,_xlpm.k,_xlfn.CONCAT(LEFT(TRIM(B$1),1),"*"),COUNTIF(_xlpm.d,_xlpm.k))</f>
        <v>0</v>
      </c>
      <c r="C2311" s="1">
        <f>_xlfn.LET(_xlpm.d,$G2311,_xlpm.k,_xlfn.CONCAT(LEFT(TRIM(C$1),1),"*"),COUNTIF(_xlpm.d,_xlpm.k))</f>
        <v>0</v>
      </c>
      <c r="D2311" s="1">
        <f>_xlfn.LET(_xlpm.d,$G2311,_xlpm.k,_xlfn.CONCAT(LEFT(TRIM(D$1),1),"*"),COUNTIF(_xlpm.d,_xlpm.k))</f>
        <v>0</v>
      </c>
      <c r="E2311" s="1">
        <f>LOG(F2311+1,10)</f>
        <v>0.47712125471966244</v>
      </c>
      <c r="F2311" s="7">
        <v>2</v>
      </c>
      <c r="G2311" s="9" t="s">
        <v>2013</v>
      </c>
      <c r="H2311" s="4">
        <f>F2311/freq.sum.r6e</f>
        <v>9.9403578528827041E-5</v>
      </c>
      <c r="I2311" s="1" t="str">
        <f>_xlfn.LET(_xlpm.sep,":",_xlpm.w,$G2311,LEFT(_xlpm.w,FIND(_xlpm.sep,_xlpm.w)-1))</f>
        <v>laʊ</v>
      </c>
      <c r="J2311" s="1" t="str">
        <f>_xlfn.LET(_xlpm.sep,":",_xlpm.w,$G2311,RIGHT(_xlpm.w,LEN(_xlpm.w)-FIND(_xlpm.sep,_xlpm.w)))</f>
        <v>llow</v>
      </c>
      <c r="K2311" s="10">
        <f>_xlfn.LET(_xlpm.w,I2311,LEN(_xlpm.w))</f>
        <v>3</v>
      </c>
      <c r="L2311" s="10">
        <f>_xlfn.LET(_xlpm.w,J2311,LEN(_xlpm.w))</f>
        <v>4</v>
      </c>
      <c r="M2311" s="10">
        <f>_xlfn.LET(_xlpm.a,K2311,_xlpm.b,L2311,MAX(_xlpm.a,_xlpm.b))</f>
        <v>4</v>
      </c>
      <c r="N2311" s="10">
        <f>_xlfn.LET(_xlpm.d,(K2311,L2311),MAX(_xlpm.d)-MIN(_xlpm.d))</f>
        <v>1</v>
      </c>
      <c r="O2311" s="1" t="str">
        <f>_xlfn.LET(_xlpm.sep,":",_xlpm.w,$G2311,_xlfn.CONCAT("~",RIGHT(_xlpm.w,LEN(_xlpm.w)-FIND(_xlpm.sep,_xlpm.w)),"~"))</f>
        <v>~llow~</v>
      </c>
      <c r="P2311" s="1" t="str">
        <f>_xlfn.LET(_xlpm.sep,":",_xlpm.w,$G2311,_xlfn.CONCAT("[",LEFT(_xlpm.w,FIND(_xlpm.sep,_xlpm.w)-1),"]"))</f>
        <v>[laʊ]</v>
      </c>
      <c r="Q2311" s="14" cm="1">
        <f t="array" ref="Q2311">SUM(_xlfn._xlws.FILTER($H$2:$H$7117,_xlfn.MAP($O$2:$O$7117,_xlfn.LAMBDA(_xlpm.x,_xlpm.x=$O2311))))</f>
        <v>2.9821073558648114E-4</v>
      </c>
      <c r="R2311" s="14">
        <f>$H2311/Q2311</f>
        <v>0.33333333333333331</v>
      </c>
      <c r="S2311" s="14" cm="1">
        <f t="array" ref="S2311">SUM(_xlfn._xlws.FILTER($H$2:$H$7117,_xlfn.MAP($P$2:$P$7117,_xlfn.LAMBDA(_xlpm.x,_xlpm.x=$P2311))))</f>
        <v>4.4731610337972168E-4</v>
      </c>
      <c r="T2311" s="14">
        <f>$H2311/S2311</f>
        <v>0.22222222222222224</v>
      </c>
      <c r="U2311" s="14">
        <f>_xlfn.LET(_xlpm.freq,F2311,_xlpm.size,M2311+1,_xlpm.F,V2311,LOG(1+_xlpm.freq)*LOG(1+_xlpm.size)*_xlpm.F)</f>
        <v>9.9006000251924867E-2</v>
      </c>
      <c r="V2311" s="14">
        <f>_xlfn.LET(_xlpm.a,T2311,_xlpm.b,R2311,2*_xlpm.a*_xlpm.b/(_xlpm.a+_xlpm.b))</f>
        <v>0.26666666666666666</v>
      </c>
      <c r="W2311" s="14">
        <f>_xlfn.LET(_xlpm.p,R2311,_xlpm.q,T2311,LOG(_xlpm.p/_xlpm.q))</f>
        <v>0.17609125905568118</v>
      </c>
      <c r="X2311" s="2"/>
    </row>
    <row r="2312" spans="1:24">
      <c r="A2312" s="1" t="str">
        <f>_xlfn.LET(_xlpm.sep," : ",CONCATENATE(O2312,_xlpm.sep,P2312))</f>
        <v>~rrow~ : [ɹəʊ]</v>
      </c>
      <c r="B2312" s="1">
        <f>_xlfn.LET(_xlpm.d,$G2312,_xlpm.k,_xlfn.CONCAT(LEFT(TRIM(B$1),1),"*"),COUNTIF(_xlpm.d,_xlpm.k))</f>
        <v>1</v>
      </c>
      <c r="C2312" s="1">
        <f>_xlfn.LET(_xlpm.d,$G2312,_xlpm.k,_xlfn.CONCAT(LEFT(TRIM(C$1),1),"*"),COUNTIF(_xlpm.d,_xlpm.k))</f>
        <v>0</v>
      </c>
      <c r="D2312" s="1">
        <f>_xlfn.LET(_xlpm.d,$G2312,_xlpm.k,_xlfn.CONCAT(LEFT(TRIM(D$1),1),"*"),COUNTIF(_xlpm.d,_xlpm.k))</f>
        <v>0</v>
      </c>
      <c r="E2312" s="1">
        <f>LOG(F2312+1,10)</f>
        <v>0.47712125471966244</v>
      </c>
      <c r="F2312" s="7">
        <v>2</v>
      </c>
      <c r="G2312" s="9" t="s">
        <v>7086</v>
      </c>
      <c r="H2312" s="4">
        <f>F2312/freq.sum.r6e</f>
        <v>9.9403578528827041E-5</v>
      </c>
      <c r="I2312" s="1" t="str">
        <f>_xlfn.LET(_xlpm.sep,":",_xlpm.w,$G2312,LEFT(_xlpm.w,FIND(_xlpm.sep,_xlpm.w)-1))</f>
        <v>ɹəʊ</v>
      </c>
      <c r="J2312" s="1" t="str">
        <f>_xlfn.LET(_xlpm.sep,":",_xlpm.w,$G2312,RIGHT(_xlpm.w,LEN(_xlpm.w)-FIND(_xlpm.sep,_xlpm.w)))</f>
        <v>rrow</v>
      </c>
      <c r="K2312" s="10">
        <f>_xlfn.LET(_xlpm.w,I2312,LEN(_xlpm.w))</f>
        <v>3</v>
      </c>
      <c r="L2312" s="10">
        <f>_xlfn.LET(_xlpm.w,J2312,LEN(_xlpm.w))</f>
        <v>4</v>
      </c>
      <c r="M2312" s="10">
        <f>_xlfn.LET(_xlpm.a,K2312,_xlpm.b,L2312,MAX(_xlpm.a,_xlpm.b))</f>
        <v>4</v>
      </c>
      <c r="N2312" s="10">
        <f>_xlfn.LET(_xlpm.d,(K2312,L2312),MAX(_xlpm.d)-MIN(_xlpm.d))</f>
        <v>1</v>
      </c>
      <c r="O2312" s="1" t="str">
        <f>_xlfn.LET(_xlpm.sep,":",_xlpm.w,$G2312,_xlfn.CONCAT("~",RIGHT(_xlpm.w,LEN(_xlpm.w)-FIND(_xlpm.sep,_xlpm.w)),"~"))</f>
        <v>~rrow~</v>
      </c>
      <c r="P2312" s="1" t="str">
        <f>_xlfn.LET(_xlpm.sep,":",_xlpm.w,$G2312,_xlfn.CONCAT("[",LEFT(_xlpm.w,FIND(_xlpm.sep,_xlpm.w)-1),"]"))</f>
        <v>[ɹəʊ]</v>
      </c>
      <c r="Q2312" s="14" cm="1">
        <f t="array" ref="Q2312">SUM(_xlfn._xlws.FILTER($H$2:$H$7117,_xlfn.MAP($O$2:$O$7117,_xlfn.LAMBDA(_xlpm.x,_xlpm.x=$O2312))))</f>
        <v>2.9821073558648114E-4</v>
      </c>
      <c r="R2312" s="14">
        <f>$H2312/Q2312</f>
        <v>0.33333333333333331</v>
      </c>
      <c r="S2312" s="14" cm="1">
        <f t="array" ref="S2312">SUM(_xlfn._xlws.FILTER($H$2:$H$7117,_xlfn.MAP($P$2:$P$7117,_xlfn.LAMBDA(_xlpm.x,_xlpm.x=$P2312))))</f>
        <v>4.4731610337972168E-4</v>
      </c>
      <c r="T2312" s="14">
        <f>$H2312/S2312</f>
        <v>0.22222222222222224</v>
      </c>
      <c r="U2312" s="14">
        <f>_xlfn.LET(_xlpm.freq,F2312,_xlpm.size,M2312+1,_xlpm.F,V2312,LOG(1+_xlpm.freq)*LOG(1+_xlpm.size)*_xlpm.F)</f>
        <v>9.9006000251924867E-2</v>
      </c>
      <c r="V2312" s="14">
        <f>_xlfn.LET(_xlpm.a,T2312,_xlpm.b,R2312,2*_xlpm.a*_xlpm.b/(_xlpm.a+_xlpm.b))</f>
        <v>0.26666666666666666</v>
      </c>
      <c r="W2312" s="14">
        <f>_xlfn.LET(_xlpm.p,R2312,_xlpm.q,T2312,LOG(_xlpm.p/_xlpm.q))</f>
        <v>0.17609125905568118</v>
      </c>
      <c r="X2312" s="2"/>
    </row>
    <row r="2313" spans="1:24">
      <c r="A2313" s="1" t="str">
        <f>_xlfn.LET(_xlpm.sep," : ",CONCATENATE(O2313,_xlpm.sep,P2313))</f>
        <v>~cogh~ : [kəʊ]</v>
      </c>
      <c r="B2313" s="1">
        <f>_xlfn.LET(_xlpm.d,$G2313,_xlpm.k,_xlfn.CONCAT(LEFT(TRIM(B$1),1),"*"),COUNTIF(_xlpm.d,_xlpm.k))</f>
        <v>0</v>
      </c>
      <c r="C2313" s="1">
        <f>_xlfn.LET(_xlpm.d,$G2313,_xlpm.k,_xlfn.CONCAT(LEFT(TRIM(C$1),1),"*"),COUNTIF(_xlpm.d,_xlpm.k))</f>
        <v>0</v>
      </c>
      <c r="D2313" s="1">
        <f>_xlfn.LET(_xlpm.d,$G2313,_xlpm.k,_xlfn.CONCAT(LEFT(TRIM(D$1),1),"*"),COUNTIF(_xlpm.d,_xlpm.k))</f>
        <v>0</v>
      </c>
      <c r="E2313" s="1">
        <f>LOG(F2313+1,10)</f>
        <v>0.30102999566398114</v>
      </c>
      <c r="F2313" s="7">
        <v>1</v>
      </c>
      <c r="G2313" s="9" t="s">
        <v>1934</v>
      </c>
      <c r="H2313" s="4">
        <f>F2313/freq.sum.r6e</f>
        <v>4.9701789264413521E-5</v>
      </c>
      <c r="I2313" s="1" t="str">
        <f>_xlfn.LET(_xlpm.sep,":",_xlpm.w,$G2313,LEFT(_xlpm.w,FIND(_xlpm.sep,_xlpm.w)-1))</f>
        <v>kəʊ</v>
      </c>
      <c r="J2313" s="1" t="str">
        <f>_xlfn.LET(_xlpm.sep,":",_xlpm.w,$G2313,RIGHT(_xlpm.w,LEN(_xlpm.w)-FIND(_xlpm.sep,_xlpm.w)))</f>
        <v>cogh</v>
      </c>
      <c r="K2313" s="10">
        <f>_xlfn.LET(_xlpm.w,I2313,LEN(_xlpm.w))</f>
        <v>3</v>
      </c>
      <c r="L2313" s="10">
        <f>_xlfn.LET(_xlpm.w,J2313,LEN(_xlpm.w))</f>
        <v>4</v>
      </c>
      <c r="M2313" s="10">
        <f>_xlfn.LET(_xlpm.a,K2313,_xlpm.b,L2313,MAX(_xlpm.a,_xlpm.b))</f>
        <v>4</v>
      </c>
      <c r="N2313" s="10">
        <f>_xlfn.LET(_xlpm.d,(K2313,L2313),MAX(_xlpm.d)-MIN(_xlpm.d))</f>
        <v>1</v>
      </c>
      <c r="O2313" s="1" t="str">
        <f>_xlfn.LET(_xlpm.sep,":",_xlpm.w,$G2313,_xlfn.CONCAT("~",RIGHT(_xlpm.w,LEN(_xlpm.w)-FIND(_xlpm.sep,_xlpm.w)),"~"))</f>
        <v>~cogh~</v>
      </c>
      <c r="P2313" s="1" t="str">
        <f>_xlfn.LET(_xlpm.sep,":",_xlpm.w,$G2313,_xlfn.CONCAT("[",LEFT(_xlpm.w,FIND(_xlpm.sep,_xlpm.w)-1),"]"))</f>
        <v>[kəʊ]</v>
      </c>
      <c r="Q2313" s="14" cm="1">
        <f t="array" ref="Q2313">SUM(_xlfn._xlws.FILTER($H$2:$H$7111,_xlfn.MAP($O$2:$O$7111,_xlfn.LAMBDA(_xlpm.x,_xlpm.x=$O2313))))</f>
        <v>1.9880715705765408E-4</v>
      </c>
      <c r="R2313" s="14">
        <f>$H2313/Q2313</f>
        <v>0.25</v>
      </c>
      <c r="S2313" s="14" cm="1">
        <f t="array" ref="S2313">SUM(_xlfn._xlws.FILTER($H$2:$H$7111,_xlfn.MAP($P$2:$P$7111,_xlfn.LAMBDA(_xlpm.x,_xlpm.x=$P2313))))</f>
        <v>2.9821073558648114E-4</v>
      </c>
      <c r="T2313" s="14">
        <f>$H2313/S2313</f>
        <v>0.16666666666666666</v>
      </c>
      <c r="U2313" s="14">
        <f>_xlfn.LET(_xlpm.freq,F2313,_xlpm.size,M2313+1,_xlpm.F,V2313,LOG(1+_xlpm.freq)*LOG(1+_xlpm.size)*_xlpm.F)</f>
        <v>4.6849373505781965E-2</v>
      </c>
      <c r="V2313" s="14">
        <f>_xlfn.LET(_xlpm.a,T2313,_xlpm.b,R2313,2*_xlpm.a*_xlpm.b/(_xlpm.a+_xlpm.b))</f>
        <v>0.2</v>
      </c>
      <c r="W2313" s="14">
        <f>_xlfn.LET(_xlpm.p,R2313,_xlpm.q,T2313,LOG(_xlpm.p/_xlpm.q))</f>
        <v>0.17609125905568124</v>
      </c>
      <c r="X2313" s="2"/>
    </row>
    <row r="2314" spans="1:24">
      <c r="A2314" s="1" t="str">
        <f>_xlfn.LET(_xlpm.sep," : ",CONCATENATE(O2314,_xlpm.sep,P2314))</f>
        <v>~brea~ : [bɹɛ]</v>
      </c>
      <c r="B2314" s="1">
        <f>_xlfn.LET(_xlpm.d,$G2314,_xlpm.k,_xlfn.CONCAT(LEFT(TRIM(B$1),1),"*"),COUNTIF(_xlpm.d,_xlpm.k))</f>
        <v>0</v>
      </c>
      <c r="C2314" s="1">
        <f>_xlfn.LET(_xlpm.d,$G2314,_xlpm.k,_xlfn.CONCAT(LEFT(TRIM(C$1),1),"*"),COUNTIF(_xlpm.d,_xlpm.k))</f>
        <v>0</v>
      </c>
      <c r="D2314" s="1">
        <f>_xlfn.LET(_xlpm.d,$G2314,_xlpm.k,_xlfn.CONCAT(LEFT(TRIM(D$1),1),"*"),COUNTIF(_xlpm.d,_xlpm.k))</f>
        <v>0</v>
      </c>
      <c r="E2314" s="1">
        <f>LOG(F2314+1,10)</f>
        <v>0.77815125038364352</v>
      </c>
      <c r="F2314" s="7">
        <v>5</v>
      </c>
      <c r="G2314" s="9" t="s">
        <v>400</v>
      </c>
      <c r="H2314" s="4">
        <f>F2314/freq.sum.r6e</f>
        <v>2.4850894632206757E-4</v>
      </c>
      <c r="I2314" s="4" t="str">
        <f>_xlfn.LET(_xlpm.sep,":",_xlpm.w,$G2314,LEFT(_xlpm.w,FIND(_xlpm.sep,_xlpm.w)-1))</f>
        <v>bɹɛ</v>
      </c>
      <c r="J2314" s="4" t="str">
        <f>_xlfn.LET(_xlpm.sep,":",_xlpm.w,$G2314,RIGHT(_xlpm.w,LEN(_xlpm.w)-FIND(_xlpm.sep,_xlpm.w)))</f>
        <v>brea</v>
      </c>
      <c r="K2314" s="10">
        <f>_xlfn.LET(_xlpm.w,I2314,LEN(_xlpm.w))</f>
        <v>3</v>
      </c>
      <c r="L2314" s="10">
        <f>_xlfn.LET(_xlpm.w,J2314,LEN(_xlpm.w))</f>
        <v>4</v>
      </c>
      <c r="M2314" s="10">
        <f>_xlfn.LET(_xlpm.a,K2314,_xlpm.b,L2314,MAX(_xlpm.a,_xlpm.b))</f>
        <v>4</v>
      </c>
      <c r="N2314" s="10">
        <f>_xlfn.LET(_xlpm.d,(K2314,L2314),MAX(_xlpm.d)-MIN(_xlpm.d))</f>
        <v>1</v>
      </c>
      <c r="O2314" s="1" t="str">
        <f>_xlfn.LET(_xlpm.sep,":",_xlpm.w,$G2314,_xlfn.CONCAT("~",RIGHT(_xlpm.w,LEN(_xlpm.w)-FIND(_xlpm.sep,_xlpm.w)),"~"))</f>
        <v>~brea~</v>
      </c>
      <c r="P2314" s="1" t="str">
        <f>_xlfn.LET(_xlpm.sep,":",_xlpm.w,$G2314,_xlfn.CONCAT("[",LEFT(_xlpm.w,FIND(_xlpm.sep,_xlpm.w)-1),"]"))</f>
        <v>[bɹɛ]</v>
      </c>
      <c r="Q2314" s="14" cm="1">
        <f t="array" ref="Q2314">SUM(_xlfn._xlws.FILTER($H$2:$H$7109,_xlfn.MAP($O$2:$O$7109,_xlfn.LAMBDA(_xlpm.x,_xlpm.x=$O2314))))</f>
        <v>7.9522862823061622E-4</v>
      </c>
      <c r="R2314" s="14">
        <f>$H2314/Q2314</f>
        <v>0.3125</v>
      </c>
      <c r="S2314" s="14" cm="1">
        <f t="array" ref="S2314">SUM(_xlfn._xlws.FILTER($H$2:$H$7109,_xlfn.MAP($P$2:$P$7109,_xlfn.LAMBDA(_xlpm.x,_xlpm.x=$P2314))))</f>
        <v>1.1928429423459243E-3</v>
      </c>
      <c r="T2314" s="14">
        <f>$H2314/S2314</f>
        <v>0.20833333333333334</v>
      </c>
      <c r="U2314" s="14">
        <f>_xlfn.LET(_xlpm.freq,F2314,_xlpm.size,M2314+1,_xlpm.F,V2314,LOG(1+_xlpm.freq)*LOG(1+_xlpm.size)*_xlpm.F)</f>
        <v>0.15137984211840702</v>
      </c>
      <c r="V2314" s="14">
        <f>_xlfn.LET(_xlpm.a,T2314,_xlpm.b,R2314,2*_xlpm.a*_xlpm.b/(_xlpm.a+_xlpm.b))</f>
        <v>0.25</v>
      </c>
      <c r="W2314" s="14">
        <f>_xlfn.LET(_xlpm.p,R2314,_xlpm.q,T2314,LOG(_xlpm.p/_xlpm.q))</f>
        <v>0.17609125905568124</v>
      </c>
      <c r="X2314" s="2"/>
    </row>
    <row r="2315" spans="1:24">
      <c r="A2315" s="1" t="str">
        <f>_xlfn.LET(_xlpm.sep," : ",CONCATENATE(O2315,_xlpm.sep,P2315))</f>
        <v>~fouw~ : [faʊ]</v>
      </c>
      <c r="B2315" s="1">
        <f>_xlfn.LET(_xlpm.d,$G2315,_xlpm.k,_xlfn.CONCAT(LEFT(TRIM(B$1),1),"*"),COUNTIF(_xlpm.d,_xlpm.k))</f>
        <v>0</v>
      </c>
      <c r="C2315" s="1">
        <f>_xlfn.LET(_xlpm.d,$G2315,_xlpm.k,_xlfn.CONCAT(LEFT(TRIM(C$1),1),"*"),COUNTIF(_xlpm.d,_xlpm.k))</f>
        <v>0</v>
      </c>
      <c r="D2315" s="1">
        <f>_xlfn.LET(_xlpm.d,$G2315,_xlpm.k,_xlfn.CONCAT(LEFT(TRIM(D$1),1),"*"),COUNTIF(_xlpm.d,_xlpm.k))</f>
        <v>0</v>
      </c>
      <c r="E2315" s="1">
        <f>LOG(F2315+1,10)</f>
        <v>0.30102999566398114</v>
      </c>
      <c r="F2315" s="7">
        <v>1</v>
      </c>
      <c r="G2315" s="9" t="s">
        <v>865</v>
      </c>
      <c r="H2315" s="4">
        <f>F2315/freq.sum.r6e</f>
        <v>4.9701789264413521E-5</v>
      </c>
      <c r="I2315" s="1" t="str">
        <f>_xlfn.LET(_xlpm.sep,":",_xlpm.w,$G2315,LEFT(_xlpm.w,FIND(_xlpm.sep,_xlpm.w)-1))</f>
        <v>faʊ</v>
      </c>
      <c r="J2315" s="1" t="str">
        <f>_xlfn.LET(_xlpm.sep,":",_xlpm.w,$G2315,RIGHT(_xlpm.w,LEN(_xlpm.w)-FIND(_xlpm.sep,_xlpm.w)))</f>
        <v>fouw</v>
      </c>
      <c r="K2315" s="10">
        <f>_xlfn.LET(_xlpm.w,I2315,LEN(_xlpm.w))</f>
        <v>3</v>
      </c>
      <c r="L2315" s="10">
        <f>_xlfn.LET(_xlpm.w,J2315,LEN(_xlpm.w))</f>
        <v>4</v>
      </c>
      <c r="M2315" s="10">
        <f>_xlfn.LET(_xlpm.a,K2315,_xlpm.b,L2315,MAX(_xlpm.a,_xlpm.b))</f>
        <v>4</v>
      </c>
      <c r="N2315" s="10">
        <f>_xlfn.LET(_xlpm.d,(K2315,L2315),MAX(_xlpm.d)-MIN(_xlpm.d))</f>
        <v>1</v>
      </c>
      <c r="O2315" s="1" t="str">
        <f>_xlfn.LET(_xlpm.sep,":",_xlpm.w,$G2315,_xlfn.CONCAT("~",RIGHT(_xlpm.w,LEN(_xlpm.w)-FIND(_xlpm.sep,_xlpm.w)),"~"))</f>
        <v>~fouw~</v>
      </c>
      <c r="P2315" s="1" t="str">
        <f>_xlfn.LET(_xlpm.sep,":",_xlpm.w,$G2315,_xlfn.CONCAT("[",LEFT(_xlpm.w,FIND(_xlpm.sep,_xlpm.w)-1),"]"))</f>
        <v>[faʊ]</v>
      </c>
      <c r="Q2315" s="14" cm="1">
        <f t="array" ref="Q2315">SUM(_xlfn._xlws.FILTER($H$2:$H$7117,_xlfn.MAP($O$2:$O$7117,_xlfn.LAMBDA(_xlpm.x,_xlpm.x=$O2315))))</f>
        <v>9.9403578528827041E-5</v>
      </c>
      <c r="R2315" s="14">
        <f>$H2315/Q2315</f>
        <v>0.5</v>
      </c>
      <c r="S2315" s="14" cm="1">
        <f t="array" ref="S2315">SUM(_xlfn._xlws.FILTER($H$2:$H$7117,_xlfn.MAP($P$2:$P$7117,_xlfn.LAMBDA(_xlpm.x,_xlpm.x=$P2315))))</f>
        <v>1.4910536779324057E-4</v>
      </c>
      <c r="T2315" s="14">
        <f>$H2315/S2315</f>
        <v>0.33333333333333331</v>
      </c>
      <c r="U2315" s="14">
        <f>_xlfn.LET(_xlpm.freq,F2315,_xlpm.size,M2315+1,_xlpm.F,V2315,LOG(1+_xlpm.freq)*LOG(1+_xlpm.size)*_xlpm.F)</f>
        <v>9.3698747011563929E-2</v>
      </c>
      <c r="V2315" s="14">
        <f>_xlfn.LET(_xlpm.a,T2315,_xlpm.b,R2315,2*_xlpm.a*_xlpm.b/(_xlpm.a+_xlpm.b))</f>
        <v>0.4</v>
      </c>
      <c r="W2315" s="14">
        <f>_xlfn.LET(_xlpm.p,R2315,_xlpm.q,T2315,LOG(_xlpm.p/_xlpm.q))</f>
        <v>0.17609125905568124</v>
      </c>
      <c r="X2315" s="2"/>
    </row>
    <row r="2316" spans="1:24">
      <c r="A2316" s="1" t="str">
        <f>_xlfn.LET(_xlpm.sep," : ",CONCATENATE(O2316,_xlpm.sep,P2316))</f>
        <v>~quaw~ : [kwɔ]</v>
      </c>
      <c r="B2316" s="1">
        <f>_xlfn.LET(_xlpm.d,$G2316,_xlpm.k,_xlfn.CONCAT(LEFT(TRIM(B$1),1),"*"),COUNTIF(_xlpm.d,_xlpm.k))</f>
        <v>0</v>
      </c>
      <c r="C2316" s="1">
        <f>_xlfn.LET(_xlpm.d,$G2316,_xlpm.k,_xlfn.CONCAT(LEFT(TRIM(C$1),1),"*"),COUNTIF(_xlpm.d,_xlpm.k))</f>
        <v>0</v>
      </c>
      <c r="D2316" s="1">
        <f>_xlfn.LET(_xlpm.d,$G2316,_xlpm.k,_xlfn.CONCAT(LEFT(TRIM(D$1),1),"*"),COUNTIF(_xlpm.d,_xlpm.k))</f>
        <v>0</v>
      </c>
      <c r="E2316" s="1">
        <f>LOG(F2316+1,10)</f>
        <v>0.30102999566398114</v>
      </c>
      <c r="F2316" s="7">
        <v>1</v>
      </c>
      <c r="G2316" s="9" t="s">
        <v>1720</v>
      </c>
      <c r="H2316" s="4">
        <f>F2316/freq.sum.r6e</f>
        <v>4.9701789264413521E-5</v>
      </c>
      <c r="I2316" s="1" t="str">
        <f>_xlfn.LET(_xlpm.sep,":",_xlpm.w,$G2316,LEFT(_xlpm.w,FIND(_xlpm.sep,_xlpm.w)-1))</f>
        <v>kwɔ</v>
      </c>
      <c r="J2316" s="1" t="str">
        <f>_xlfn.LET(_xlpm.sep,":",_xlpm.w,$G2316,RIGHT(_xlpm.w,LEN(_xlpm.w)-FIND(_xlpm.sep,_xlpm.w)))</f>
        <v>quaw</v>
      </c>
      <c r="K2316" s="10">
        <f>_xlfn.LET(_xlpm.w,I2316,LEN(_xlpm.w))</f>
        <v>3</v>
      </c>
      <c r="L2316" s="10">
        <f>_xlfn.LET(_xlpm.w,J2316,LEN(_xlpm.w))</f>
        <v>4</v>
      </c>
      <c r="M2316" s="10">
        <f>_xlfn.LET(_xlpm.a,K2316,_xlpm.b,L2316,MAX(_xlpm.a,_xlpm.b))</f>
        <v>4</v>
      </c>
      <c r="N2316" s="10">
        <f>_xlfn.LET(_xlpm.d,(K2316,L2316),MAX(_xlpm.d)-MIN(_xlpm.d))</f>
        <v>1</v>
      </c>
      <c r="O2316" s="1" t="str">
        <f>_xlfn.LET(_xlpm.sep,":",_xlpm.w,$G2316,_xlfn.CONCAT("~",RIGHT(_xlpm.w,LEN(_xlpm.w)-FIND(_xlpm.sep,_xlpm.w)),"~"))</f>
        <v>~quaw~</v>
      </c>
      <c r="P2316" s="1" t="str">
        <f>_xlfn.LET(_xlpm.sep,":",_xlpm.w,$G2316,_xlfn.CONCAT("[",LEFT(_xlpm.w,FIND(_xlpm.sep,_xlpm.w)-1),"]"))</f>
        <v>[kwɔ]</v>
      </c>
      <c r="Q2316" s="14" cm="1">
        <f t="array" ref="Q2316">SUM(_xlfn._xlws.FILTER($H$2:$H$7117,_xlfn.MAP($O$2:$O$7117,_xlfn.LAMBDA(_xlpm.x,_xlpm.x=$O2316))))</f>
        <v>9.9403578528827041E-5</v>
      </c>
      <c r="R2316" s="14">
        <f>$H2316/Q2316</f>
        <v>0.5</v>
      </c>
      <c r="S2316" s="14" cm="1">
        <f t="array" ref="S2316">SUM(_xlfn._xlws.FILTER($H$2:$H$7117,_xlfn.MAP($P$2:$P$7117,_xlfn.LAMBDA(_xlpm.x,_xlpm.x=$P2316))))</f>
        <v>1.4910536779324057E-4</v>
      </c>
      <c r="T2316" s="14">
        <f>$H2316/S2316</f>
        <v>0.33333333333333331</v>
      </c>
      <c r="U2316" s="14">
        <f>_xlfn.LET(_xlpm.freq,F2316,_xlpm.size,M2316+1,_xlpm.F,V2316,LOG(1+_xlpm.freq)*LOG(1+_xlpm.size)*_xlpm.F)</f>
        <v>9.3698747011563929E-2</v>
      </c>
      <c r="V2316" s="14">
        <f>_xlfn.LET(_xlpm.a,T2316,_xlpm.b,R2316,2*_xlpm.a*_xlpm.b/(_xlpm.a+_xlpm.b))</f>
        <v>0.4</v>
      </c>
      <c r="W2316" s="14">
        <f>_xlfn.LET(_xlpm.p,R2316,_xlpm.q,T2316,LOG(_xlpm.p/_xlpm.q))</f>
        <v>0.17609125905568124</v>
      </c>
      <c r="X2316" s="2"/>
    </row>
    <row r="2317" spans="1:24">
      <c r="A2317" s="1" t="str">
        <f>_xlfn.LET(_xlpm.sep," : ",CONCATENATE(O2317,_xlpm.sep,P2317))</f>
        <v>~mouw~ : [maʊ]</v>
      </c>
      <c r="B2317" s="1">
        <f>_xlfn.LET(_xlpm.d,$G2317,_xlpm.k,_xlfn.CONCAT(LEFT(TRIM(B$1),1),"*"),COUNTIF(_xlpm.d,_xlpm.k))</f>
        <v>0</v>
      </c>
      <c r="C2317" s="1">
        <f>_xlfn.LET(_xlpm.d,$G2317,_xlpm.k,_xlfn.CONCAT(LEFT(TRIM(C$1),1),"*"),COUNTIF(_xlpm.d,_xlpm.k))</f>
        <v>1</v>
      </c>
      <c r="D2317" s="1">
        <f>_xlfn.LET(_xlpm.d,$G2317,_xlpm.k,_xlfn.CONCAT(LEFT(TRIM(D$1),1),"*"),COUNTIF(_xlpm.d,_xlpm.k))</f>
        <v>0</v>
      </c>
      <c r="E2317" s="1">
        <f>LOG(F2317+1,10)</f>
        <v>0.30102999566398114</v>
      </c>
      <c r="F2317" s="7">
        <v>1</v>
      </c>
      <c r="G2317" s="9" t="s">
        <v>2451</v>
      </c>
      <c r="H2317" s="4">
        <f>F2317/freq.sum.r6e</f>
        <v>4.9701789264413521E-5</v>
      </c>
      <c r="I2317" s="4" t="str">
        <f>_xlfn.LET(_xlpm.sep,":",_xlpm.w,$G2317,LEFT(_xlpm.w,FIND(_xlpm.sep,_xlpm.w)-1))</f>
        <v>maʊ</v>
      </c>
      <c r="J2317" s="4" t="str">
        <f>_xlfn.LET(_xlpm.sep,":",_xlpm.w,$G2317,RIGHT(_xlpm.w,LEN(_xlpm.w)-FIND(_xlpm.sep,_xlpm.w)))</f>
        <v>mouw</v>
      </c>
      <c r="K2317" s="10">
        <f>_xlfn.LET(_xlpm.w,I2317,LEN(_xlpm.w))</f>
        <v>3</v>
      </c>
      <c r="L2317" s="10">
        <f>_xlfn.LET(_xlpm.w,J2317,LEN(_xlpm.w))</f>
        <v>4</v>
      </c>
      <c r="M2317" s="10">
        <f>_xlfn.LET(_xlpm.a,K2317,_xlpm.b,L2317,MAX(_xlpm.a,_xlpm.b))</f>
        <v>4</v>
      </c>
      <c r="N2317" s="10">
        <f>_xlfn.LET(_xlpm.d,(K2317,L2317),MAX(_xlpm.d)-MIN(_xlpm.d))</f>
        <v>1</v>
      </c>
      <c r="O2317" s="1" t="str">
        <f>_xlfn.LET(_xlpm.sep,":",_xlpm.w,$G2317,_xlfn.CONCAT("~",RIGHT(_xlpm.w,LEN(_xlpm.w)-FIND(_xlpm.sep,_xlpm.w)),"~"))</f>
        <v>~mouw~</v>
      </c>
      <c r="P2317" s="1" t="str">
        <f>_xlfn.LET(_xlpm.sep,":",_xlpm.w,$G2317,_xlfn.CONCAT("[",LEFT(_xlpm.w,FIND(_xlpm.sep,_xlpm.w)-1),"]"))</f>
        <v>[maʊ]</v>
      </c>
      <c r="Q2317" s="14" cm="1">
        <f t="array" ref="Q2317">SUM(_xlfn._xlws.FILTER($H$2:$H$7109,_xlfn.MAP($O$2:$O$7109,_xlfn.LAMBDA(_xlpm.x,_xlpm.x=$O2317))))</f>
        <v>9.9403578528827041E-5</v>
      </c>
      <c r="R2317" s="14">
        <f>$H2317/Q2317</f>
        <v>0.5</v>
      </c>
      <c r="S2317" s="14" cm="1">
        <f t="array" ref="S2317">SUM(_xlfn._xlws.FILTER($H$2:$H$7109,_xlfn.MAP($P$2:$P$7109,_xlfn.LAMBDA(_xlpm.x,_xlpm.x=$P2317))))</f>
        <v>1.4910536779324057E-4</v>
      </c>
      <c r="T2317" s="14">
        <f>$H2317/S2317</f>
        <v>0.33333333333333331</v>
      </c>
      <c r="U2317" s="14">
        <f>_xlfn.LET(_xlpm.freq,F2317,_xlpm.size,M2317+1,_xlpm.F,V2317,LOG(1+_xlpm.freq)*LOG(1+_xlpm.size)*_xlpm.F)</f>
        <v>9.3698747011563929E-2</v>
      </c>
      <c r="V2317" s="14">
        <f>_xlfn.LET(_xlpm.a,T2317,_xlpm.b,R2317,2*_xlpm.a*_xlpm.b/(_xlpm.a+_xlpm.b))</f>
        <v>0.4</v>
      </c>
      <c r="W2317" s="14">
        <f>_xlfn.LET(_xlpm.p,R2317,_xlpm.q,T2317,LOG(_xlpm.p/_xlpm.q))</f>
        <v>0.17609125905568124</v>
      </c>
      <c r="X2317" s="2"/>
    </row>
    <row r="2318" spans="1:24">
      <c r="A2318" s="1" t="str">
        <f>_xlfn.LET(_xlpm.sep," : ",CONCATENATE(O2318,_xlpm.sep,P2318))</f>
        <v>~smaw~ : [smɔ]</v>
      </c>
      <c r="B2318" s="1">
        <f>_xlfn.LET(_xlpm.d,$G2318,_xlpm.k,_xlfn.CONCAT(LEFT(TRIM(B$1),1),"*"),COUNTIF(_xlpm.d,_xlpm.k))</f>
        <v>0</v>
      </c>
      <c r="C2318" s="1">
        <f>_xlfn.LET(_xlpm.d,$G2318,_xlpm.k,_xlfn.CONCAT(LEFT(TRIM(C$1),1),"*"),COUNTIF(_xlpm.d,_xlpm.k))</f>
        <v>0</v>
      </c>
      <c r="D2318" s="1">
        <f>_xlfn.LET(_xlpm.d,$G2318,_xlpm.k,_xlfn.CONCAT(LEFT(TRIM(D$1),1),"*"),COUNTIF(_xlpm.d,_xlpm.k))</f>
        <v>0</v>
      </c>
      <c r="E2318" s="1">
        <f>LOG(F2318+1,10)</f>
        <v>0.30102999566398114</v>
      </c>
      <c r="F2318" s="7">
        <v>1</v>
      </c>
      <c r="G2318" s="9" t="s">
        <v>4106</v>
      </c>
      <c r="H2318" s="4">
        <f>F2318/freq.sum.r6e</f>
        <v>4.9701789264413521E-5</v>
      </c>
      <c r="I2318" s="1" t="str">
        <f>_xlfn.LET(_xlpm.sep,":",_xlpm.w,$G2318,LEFT(_xlpm.w,FIND(_xlpm.sep,_xlpm.w)-1))</f>
        <v>smɔ</v>
      </c>
      <c r="J2318" s="1" t="str">
        <f>_xlfn.LET(_xlpm.sep,":",_xlpm.w,$G2318,RIGHT(_xlpm.w,LEN(_xlpm.w)-FIND(_xlpm.sep,_xlpm.w)))</f>
        <v>smaw</v>
      </c>
      <c r="K2318" s="10">
        <f>_xlfn.LET(_xlpm.w,I2318,LEN(_xlpm.w))</f>
        <v>3</v>
      </c>
      <c r="L2318" s="10">
        <f>_xlfn.LET(_xlpm.w,J2318,LEN(_xlpm.w))</f>
        <v>4</v>
      </c>
      <c r="M2318" s="10">
        <f>_xlfn.LET(_xlpm.a,K2318,_xlpm.b,L2318,MAX(_xlpm.a,_xlpm.b))</f>
        <v>4</v>
      </c>
      <c r="N2318" s="10">
        <f>_xlfn.LET(_xlpm.d,(K2318,L2318),MAX(_xlpm.d)-MIN(_xlpm.d))</f>
        <v>1</v>
      </c>
      <c r="O2318" s="1" t="str">
        <f>_xlfn.LET(_xlpm.sep,":",_xlpm.w,$G2318,_xlfn.CONCAT("~",RIGHT(_xlpm.w,LEN(_xlpm.w)-FIND(_xlpm.sep,_xlpm.w)),"~"))</f>
        <v>~smaw~</v>
      </c>
      <c r="P2318" s="1" t="str">
        <f>_xlfn.LET(_xlpm.sep,":",_xlpm.w,$G2318,_xlfn.CONCAT("[",LEFT(_xlpm.w,FIND(_xlpm.sep,_xlpm.w)-1),"]"))</f>
        <v>[smɔ]</v>
      </c>
      <c r="Q2318" s="14" cm="1">
        <f t="array" ref="Q2318">SUM(_xlfn._xlws.FILTER($H$2:$H$7117,_xlfn.MAP($O$2:$O$7117,_xlfn.LAMBDA(_xlpm.x,_xlpm.x=$O2318))))</f>
        <v>9.9403578528827041E-5</v>
      </c>
      <c r="R2318" s="14">
        <f>$H2318/Q2318</f>
        <v>0.5</v>
      </c>
      <c r="S2318" s="14" cm="1">
        <f t="array" ref="S2318">SUM(_xlfn._xlws.FILTER($H$2:$H$7117,_xlfn.MAP($P$2:$P$7117,_xlfn.LAMBDA(_xlpm.x,_xlpm.x=$P2318))))</f>
        <v>1.4910536779324057E-4</v>
      </c>
      <c r="T2318" s="14">
        <f>$H2318/S2318</f>
        <v>0.33333333333333331</v>
      </c>
      <c r="U2318" s="14">
        <f>_xlfn.LET(_xlpm.freq,F2318,_xlpm.size,M2318+1,_xlpm.F,V2318,LOG(1+_xlpm.freq)*LOG(1+_xlpm.size)*_xlpm.F)</f>
        <v>9.3698747011563929E-2</v>
      </c>
      <c r="V2318" s="14">
        <f>_xlfn.LET(_xlpm.a,T2318,_xlpm.b,R2318,2*_xlpm.a*_xlpm.b/(_xlpm.a+_xlpm.b))</f>
        <v>0.4</v>
      </c>
      <c r="W2318" s="14">
        <f>_xlfn.LET(_xlpm.p,R2318,_xlpm.q,T2318,LOG(_xlpm.p/_xlpm.q))</f>
        <v>0.17609125905568124</v>
      </c>
      <c r="X2318" s="2"/>
    </row>
    <row r="2319" spans="1:24">
      <c r="A2319" s="1" t="str">
        <f>_xlfn.LET(_xlpm.sep," : ",CONCATENATE(O2319,_xlpm.sep,P2319))</f>
        <v>~swaw~ : [swɔ]</v>
      </c>
      <c r="B2319" s="1">
        <f>_xlfn.LET(_xlpm.d,$G2319,_xlpm.k,_xlfn.CONCAT(LEFT(TRIM(B$1),1),"*"),COUNTIF(_xlpm.d,_xlpm.k))</f>
        <v>0</v>
      </c>
      <c r="C2319" s="1">
        <f>_xlfn.LET(_xlpm.d,$G2319,_xlpm.k,_xlfn.CONCAT(LEFT(TRIM(C$1),1),"*"),COUNTIF(_xlpm.d,_xlpm.k))</f>
        <v>0</v>
      </c>
      <c r="D2319" s="1">
        <f>_xlfn.LET(_xlpm.d,$G2319,_xlpm.k,_xlfn.CONCAT(LEFT(TRIM(D$1),1),"*"),COUNTIF(_xlpm.d,_xlpm.k))</f>
        <v>0</v>
      </c>
      <c r="E2319" s="1">
        <f>LOG(F2319+1,10)</f>
        <v>0.30102999566398114</v>
      </c>
      <c r="F2319" s="7">
        <v>1</v>
      </c>
      <c r="G2319" s="9" t="s">
        <v>4403</v>
      </c>
      <c r="H2319" s="4">
        <f>F2319/freq.sum.r6e</f>
        <v>4.9701789264413521E-5</v>
      </c>
      <c r="I2319" s="1" t="str">
        <f>_xlfn.LET(_xlpm.sep,":",_xlpm.w,$G2319,LEFT(_xlpm.w,FIND(_xlpm.sep,_xlpm.w)-1))</f>
        <v>swɔ</v>
      </c>
      <c r="J2319" s="1" t="str">
        <f>_xlfn.LET(_xlpm.sep,":",_xlpm.w,$G2319,RIGHT(_xlpm.w,LEN(_xlpm.w)-FIND(_xlpm.sep,_xlpm.w)))</f>
        <v>swaw</v>
      </c>
      <c r="K2319" s="10">
        <f>_xlfn.LET(_xlpm.w,I2319,LEN(_xlpm.w))</f>
        <v>3</v>
      </c>
      <c r="L2319" s="10">
        <f>_xlfn.LET(_xlpm.w,J2319,LEN(_xlpm.w))</f>
        <v>4</v>
      </c>
      <c r="M2319" s="10">
        <f>_xlfn.LET(_xlpm.a,K2319,_xlpm.b,L2319,MAX(_xlpm.a,_xlpm.b))</f>
        <v>4</v>
      </c>
      <c r="N2319" s="10">
        <f>_xlfn.LET(_xlpm.d,(K2319,L2319),MAX(_xlpm.d)-MIN(_xlpm.d))</f>
        <v>1</v>
      </c>
      <c r="O2319" s="1" t="str">
        <f>_xlfn.LET(_xlpm.sep,":",_xlpm.w,$G2319,_xlfn.CONCAT("~",RIGHT(_xlpm.w,LEN(_xlpm.w)-FIND(_xlpm.sep,_xlpm.w)),"~"))</f>
        <v>~swaw~</v>
      </c>
      <c r="P2319" s="1" t="str">
        <f>_xlfn.LET(_xlpm.sep,":",_xlpm.w,$G2319,_xlfn.CONCAT("[",LEFT(_xlpm.w,FIND(_xlpm.sep,_xlpm.w)-1),"]"))</f>
        <v>[swɔ]</v>
      </c>
      <c r="Q2319" s="14" cm="1">
        <f t="array" ref="Q2319">SUM(_xlfn._xlws.FILTER($H$2:$H$7117,_xlfn.MAP($O$2:$O$7117,_xlfn.LAMBDA(_xlpm.x,_xlpm.x=$O2319))))</f>
        <v>9.9403578528827041E-5</v>
      </c>
      <c r="R2319" s="14">
        <f>$H2319/Q2319</f>
        <v>0.5</v>
      </c>
      <c r="S2319" s="14" cm="1">
        <f t="array" ref="S2319">SUM(_xlfn._xlws.FILTER($H$2:$H$7117,_xlfn.MAP($P$2:$P$7117,_xlfn.LAMBDA(_xlpm.x,_xlpm.x=$P2319))))</f>
        <v>1.4910536779324057E-4</v>
      </c>
      <c r="T2319" s="14">
        <f>$H2319/S2319</f>
        <v>0.33333333333333331</v>
      </c>
      <c r="U2319" s="14">
        <f>_xlfn.LET(_xlpm.freq,F2319,_xlpm.size,M2319+1,_xlpm.F,V2319,LOG(1+_xlpm.freq)*LOG(1+_xlpm.size)*_xlpm.F)</f>
        <v>9.3698747011563929E-2</v>
      </c>
      <c r="V2319" s="14">
        <f>_xlfn.LET(_xlpm.a,T2319,_xlpm.b,R2319,2*_xlpm.a*_xlpm.b/(_xlpm.a+_xlpm.b))</f>
        <v>0.4</v>
      </c>
      <c r="W2319" s="14">
        <f>_xlfn.LET(_xlpm.p,R2319,_xlpm.q,T2319,LOG(_xlpm.p/_xlpm.q))</f>
        <v>0.17609125905568124</v>
      </c>
      <c r="X2319" s="2"/>
    </row>
    <row r="2320" spans="1:24">
      <c r="A2320" s="1" t="str">
        <f>_xlfn.LET(_xlpm.sep," : ",CONCATENATE(O2320,_xlpm.sep,P2320))</f>
        <v>~chow~ : [tʃɔ]</v>
      </c>
      <c r="B2320" s="1">
        <f>_xlfn.LET(_xlpm.d,$G2320,_xlpm.k,_xlfn.CONCAT(LEFT(TRIM(B$1),1),"*"),COUNTIF(_xlpm.d,_xlpm.k))</f>
        <v>0</v>
      </c>
      <c r="C2320" s="1">
        <f>_xlfn.LET(_xlpm.d,$G2320,_xlpm.k,_xlfn.CONCAT(LEFT(TRIM(C$1),1),"*"),COUNTIF(_xlpm.d,_xlpm.k))</f>
        <v>0</v>
      </c>
      <c r="D2320" s="1">
        <f>_xlfn.LET(_xlpm.d,$G2320,_xlpm.k,_xlfn.CONCAT(LEFT(TRIM(D$1),1),"*"),COUNTIF(_xlpm.d,_xlpm.k))</f>
        <v>0</v>
      </c>
      <c r="E2320" s="1">
        <f>LOG(F2320+1,10)</f>
        <v>0.30102999566398114</v>
      </c>
      <c r="F2320" s="7">
        <v>1</v>
      </c>
      <c r="G2320" s="9" t="s">
        <v>4996</v>
      </c>
      <c r="H2320" s="4">
        <f>F2320/freq.sum.r6e</f>
        <v>4.9701789264413521E-5</v>
      </c>
      <c r="I2320" s="1" t="str">
        <f>_xlfn.LET(_xlpm.sep,":",_xlpm.w,$G2320,LEFT(_xlpm.w,FIND(_xlpm.sep,_xlpm.w)-1))</f>
        <v>tʃɔ</v>
      </c>
      <c r="J2320" s="1" t="str">
        <f>_xlfn.LET(_xlpm.sep,":",_xlpm.w,$G2320,RIGHT(_xlpm.w,LEN(_xlpm.w)-FIND(_xlpm.sep,_xlpm.w)))</f>
        <v>chow</v>
      </c>
      <c r="K2320" s="10">
        <f>_xlfn.LET(_xlpm.w,I2320,LEN(_xlpm.w))</f>
        <v>3</v>
      </c>
      <c r="L2320" s="10">
        <f>_xlfn.LET(_xlpm.w,J2320,LEN(_xlpm.w))</f>
        <v>4</v>
      </c>
      <c r="M2320" s="10">
        <f>_xlfn.LET(_xlpm.a,K2320,_xlpm.b,L2320,MAX(_xlpm.a,_xlpm.b))</f>
        <v>4</v>
      </c>
      <c r="N2320" s="10">
        <f>_xlfn.LET(_xlpm.d,(K2320,L2320),MAX(_xlpm.d)-MIN(_xlpm.d))</f>
        <v>1</v>
      </c>
      <c r="O2320" s="1" t="str">
        <f>_xlfn.LET(_xlpm.sep,":",_xlpm.w,$G2320,_xlfn.CONCAT("~",RIGHT(_xlpm.w,LEN(_xlpm.w)-FIND(_xlpm.sep,_xlpm.w)),"~"))</f>
        <v>~chow~</v>
      </c>
      <c r="P2320" s="1" t="str">
        <f>_xlfn.LET(_xlpm.sep,":",_xlpm.w,$G2320,_xlfn.CONCAT("[",LEFT(_xlpm.w,FIND(_xlpm.sep,_xlpm.w)-1),"]"))</f>
        <v>[tʃɔ]</v>
      </c>
      <c r="Q2320" s="14" cm="1">
        <f t="array" ref="Q2320">SUM(_xlfn._xlws.FILTER($H$2:$H$7117,_xlfn.MAP($O$2:$O$7117,_xlfn.LAMBDA(_xlpm.x,_xlpm.x=$O2320))))</f>
        <v>9.9403578528827041E-5</v>
      </c>
      <c r="R2320" s="14">
        <f>$H2320/Q2320</f>
        <v>0.5</v>
      </c>
      <c r="S2320" s="14" cm="1">
        <f t="array" ref="S2320">SUM(_xlfn._xlws.FILTER($H$2:$H$7117,_xlfn.MAP($P$2:$P$7117,_xlfn.LAMBDA(_xlpm.x,_xlpm.x=$P2320))))</f>
        <v>1.4910536779324057E-4</v>
      </c>
      <c r="T2320" s="14">
        <f>$H2320/S2320</f>
        <v>0.33333333333333331</v>
      </c>
      <c r="U2320" s="14">
        <f>_xlfn.LET(_xlpm.freq,F2320,_xlpm.size,M2320+1,_xlpm.F,V2320,LOG(1+_xlpm.freq)*LOG(1+_xlpm.size)*_xlpm.F)</f>
        <v>9.3698747011563929E-2</v>
      </c>
      <c r="V2320" s="14">
        <f>_xlfn.LET(_xlpm.a,T2320,_xlpm.b,R2320,2*_xlpm.a*_xlpm.b/(_xlpm.a+_xlpm.b))</f>
        <v>0.4</v>
      </c>
      <c r="W2320" s="14">
        <f>_xlfn.LET(_xlpm.p,R2320,_xlpm.q,T2320,LOG(_xlpm.p/_xlpm.q))</f>
        <v>0.17609125905568124</v>
      </c>
      <c r="X2320" s="2"/>
    </row>
    <row r="2321" spans="1:24">
      <c r="A2321" s="1" t="str">
        <f>_xlfn.LET(_xlpm.sep," : ",CONCATENATE(O2321,_xlpm.sep,P2321))</f>
        <v>~trow~ : [tɹəʊ]</v>
      </c>
      <c r="B2321" s="1">
        <f>_xlfn.LET(_xlpm.d,$G2321,_xlpm.k,_xlfn.CONCAT(LEFT(TRIM(B$1),1),"*"),COUNTIF(_xlpm.d,_xlpm.k))</f>
        <v>0</v>
      </c>
      <c r="C2321" s="1">
        <f>_xlfn.LET(_xlpm.d,$G2321,_xlpm.k,_xlfn.CONCAT(LEFT(TRIM(C$1),1),"*"),COUNTIF(_xlpm.d,_xlpm.k))</f>
        <v>0</v>
      </c>
      <c r="D2321" s="1">
        <f>_xlfn.LET(_xlpm.d,$G2321,_xlpm.k,_xlfn.CONCAT(LEFT(TRIM(D$1),1),"*"),COUNTIF(_xlpm.d,_xlpm.k))</f>
        <v>0</v>
      </c>
      <c r="E2321" s="1">
        <f>LOG(F2321+1,10)</f>
        <v>0.30102999566398114</v>
      </c>
      <c r="F2321" s="7">
        <v>1</v>
      </c>
      <c r="G2321" s="9" t="s">
        <v>5076</v>
      </c>
      <c r="H2321" s="4">
        <f>F2321/freq.sum.r6e</f>
        <v>4.9701789264413521E-5</v>
      </c>
      <c r="I2321" s="1" t="str">
        <f>_xlfn.LET(_xlpm.sep,":",_xlpm.w,$G2321,LEFT(_xlpm.w,FIND(_xlpm.sep,_xlpm.w)-1))</f>
        <v>tɹəʊ</v>
      </c>
      <c r="J2321" s="1" t="str">
        <f>_xlfn.LET(_xlpm.sep,":",_xlpm.w,$G2321,RIGHT(_xlpm.w,LEN(_xlpm.w)-FIND(_xlpm.sep,_xlpm.w)))</f>
        <v>trow</v>
      </c>
      <c r="K2321" s="10">
        <f>_xlfn.LET(_xlpm.w,I2321,LEN(_xlpm.w))</f>
        <v>4</v>
      </c>
      <c r="L2321" s="10">
        <f>_xlfn.LET(_xlpm.w,J2321,LEN(_xlpm.w))</f>
        <v>4</v>
      </c>
      <c r="M2321" s="10">
        <f>_xlfn.LET(_xlpm.a,K2321,_xlpm.b,L2321,MAX(_xlpm.a,_xlpm.b))</f>
        <v>4</v>
      </c>
      <c r="N2321" s="10">
        <f>_xlfn.LET(_xlpm.d,(K2321,L2321),MAX(_xlpm.d)-MIN(_xlpm.d))</f>
        <v>0</v>
      </c>
      <c r="O2321" s="1" t="str">
        <f>_xlfn.LET(_xlpm.sep,":",_xlpm.w,$G2321,_xlfn.CONCAT("~",RIGHT(_xlpm.w,LEN(_xlpm.w)-FIND(_xlpm.sep,_xlpm.w)),"~"))</f>
        <v>~trow~</v>
      </c>
      <c r="P2321" s="1" t="str">
        <f>_xlfn.LET(_xlpm.sep,":",_xlpm.w,$G2321,_xlfn.CONCAT("[",LEFT(_xlpm.w,FIND(_xlpm.sep,_xlpm.w)-1),"]"))</f>
        <v>[tɹəʊ]</v>
      </c>
      <c r="Q2321" s="14" cm="1">
        <f t="array" ref="Q2321">SUM(_xlfn._xlws.FILTER($H$2:$H$7111,_xlfn.MAP($O$2:$O$7111,_xlfn.LAMBDA(_xlpm.x,_xlpm.x=$O2321))))</f>
        <v>9.9403578528827041E-5</v>
      </c>
      <c r="R2321" s="14">
        <f>$H2321/Q2321</f>
        <v>0.5</v>
      </c>
      <c r="S2321" s="14" cm="1">
        <f t="array" ref="S2321">SUM(_xlfn._xlws.FILTER($H$2:$H$7111,_xlfn.MAP($P$2:$P$7111,_xlfn.LAMBDA(_xlpm.x,_xlpm.x=$P2321))))</f>
        <v>1.4910536779324057E-4</v>
      </c>
      <c r="T2321" s="14">
        <f>$H2321/S2321</f>
        <v>0.33333333333333331</v>
      </c>
      <c r="U2321" s="14">
        <f>_xlfn.LET(_xlpm.freq,F2321,_xlpm.size,M2321+1,_xlpm.F,V2321,LOG(1+_xlpm.freq)*LOG(1+_xlpm.size)*_xlpm.F)</f>
        <v>9.3698747011563929E-2</v>
      </c>
      <c r="V2321" s="14">
        <f>_xlfn.LET(_xlpm.a,T2321,_xlpm.b,R2321,2*_xlpm.a*_xlpm.b/(_xlpm.a+_xlpm.b))</f>
        <v>0.4</v>
      </c>
      <c r="W2321" s="14">
        <f>_xlfn.LET(_xlpm.p,R2321,_xlpm.q,T2321,LOG(_xlpm.p/_xlpm.q))</f>
        <v>0.17609125905568124</v>
      </c>
      <c r="X2321" s="2"/>
    </row>
    <row r="2322" spans="1:24">
      <c r="A2322" s="1" t="str">
        <f>_xlfn.LET(_xlpm.sep," : ",CONCATENATE(O2322,_xlpm.sep,P2322))</f>
        <v>~hogh~ : [hɔ]</v>
      </c>
      <c r="B2322" s="1">
        <f>_xlfn.LET(_xlpm.d,$G2322,_xlpm.k,_xlfn.CONCAT(LEFT(TRIM(B$1),1),"*"),COUNTIF(_xlpm.d,_xlpm.k))</f>
        <v>0</v>
      </c>
      <c r="C2322" s="1">
        <f>_xlfn.LET(_xlpm.d,$G2322,_xlpm.k,_xlfn.CONCAT(LEFT(TRIM(C$1),1),"*"),COUNTIF(_xlpm.d,_xlpm.k))</f>
        <v>0</v>
      </c>
      <c r="D2322" s="1">
        <f>_xlfn.LET(_xlpm.d,$G2322,_xlpm.k,_xlfn.CONCAT(LEFT(TRIM(D$1),1),"*"),COUNTIF(_xlpm.d,_xlpm.k))</f>
        <v>0</v>
      </c>
      <c r="E2322" s="1">
        <f>LOG(F2322+1,10)</f>
        <v>0.47712125471966244</v>
      </c>
      <c r="F2322" s="7">
        <v>2</v>
      </c>
      <c r="G2322" s="9" t="s">
        <v>1276</v>
      </c>
      <c r="H2322" s="4">
        <f>F2322/freq.sum.r6e</f>
        <v>9.9403578528827041E-5</v>
      </c>
      <c r="I2322" s="1" t="str">
        <f>_xlfn.LET(_xlpm.sep,":",_xlpm.w,$G2322,LEFT(_xlpm.w,FIND(_xlpm.sep,_xlpm.w)-1))</f>
        <v>hɔ</v>
      </c>
      <c r="J2322" s="1" t="str">
        <f>_xlfn.LET(_xlpm.sep,":",_xlpm.w,$G2322,RIGHT(_xlpm.w,LEN(_xlpm.w)-FIND(_xlpm.sep,_xlpm.w)))</f>
        <v>hogh</v>
      </c>
      <c r="K2322" s="10">
        <f>_xlfn.LET(_xlpm.w,I2322,LEN(_xlpm.w))</f>
        <v>2</v>
      </c>
      <c r="L2322" s="10">
        <f>_xlfn.LET(_xlpm.w,J2322,LEN(_xlpm.w))</f>
        <v>4</v>
      </c>
      <c r="M2322" s="10">
        <f>_xlfn.LET(_xlpm.a,K2322,_xlpm.b,L2322,MAX(_xlpm.a,_xlpm.b))</f>
        <v>4</v>
      </c>
      <c r="N2322" s="10">
        <f>_xlfn.LET(_xlpm.d,(K2322,L2322),MAX(_xlpm.d)-MIN(_xlpm.d))</f>
        <v>2</v>
      </c>
      <c r="O2322" s="1" t="str">
        <f>_xlfn.LET(_xlpm.sep,":",_xlpm.w,$G2322,_xlfn.CONCAT("~",RIGHT(_xlpm.w,LEN(_xlpm.w)-FIND(_xlpm.sep,_xlpm.w)),"~"))</f>
        <v>~hogh~</v>
      </c>
      <c r="P2322" s="1" t="str">
        <f>_xlfn.LET(_xlpm.sep,":",_xlpm.w,$G2322,_xlfn.CONCAT("[",LEFT(_xlpm.w,FIND(_xlpm.sep,_xlpm.w)-1),"]"))</f>
        <v>[hɔ]</v>
      </c>
      <c r="Q2322" s="14" cm="1">
        <f t="array" ref="Q2322">SUM(_xlfn._xlws.FILTER($H$2:$H$7117,_xlfn.MAP($O$2:$O$7117,_xlfn.LAMBDA(_xlpm.x,_xlpm.x=$O2322))))</f>
        <v>1.9880715705765408E-4</v>
      </c>
      <c r="R2322" s="14">
        <f>$H2322/Q2322</f>
        <v>0.5</v>
      </c>
      <c r="S2322" s="14" cm="1">
        <f t="array" ref="S2322">SUM(_xlfn._xlws.FILTER($H$2:$H$7117,_xlfn.MAP($P$2:$P$7117,_xlfn.LAMBDA(_xlpm.x,_xlpm.x=$P2322))))</f>
        <v>2.9821073558648114E-4</v>
      </c>
      <c r="T2322" s="14">
        <f>$H2322/S2322</f>
        <v>0.33333333333333331</v>
      </c>
      <c r="U2322" s="14">
        <f>_xlfn.LET(_xlpm.freq,F2322,_xlpm.size,M2322+1,_xlpm.F,V2322,LOG(1+_xlpm.freq)*LOG(1+_xlpm.size)*_xlpm.F)</f>
        <v>0.14850900037788731</v>
      </c>
      <c r="V2322" s="14">
        <f>_xlfn.LET(_xlpm.a,T2322,_xlpm.b,R2322,2*_xlpm.a*_xlpm.b/(_xlpm.a+_xlpm.b))</f>
        <v>0.4</v>
      </c>
      <c r="W2322" s="14">
        <f>_xlfn.LET(_xlpm.p,R2322,_xlpm.q,T2322,LOG(_xlpm.p/_xlpm.q))</f>
        <v>0.17609125905568124</v>
      </c>
      <c r="X2322" s="2"/>
    </row>
    <row r="2323" spans="1:24">
      <c r="A2323" s="1" t="str">
        <f>_xlfn.LET(_xlpm.sep," : ",CONCATENATE(O2323,_xlpm.sep,P2323))</f>
        <v>~clow~ : [kloʊ]</v>
      </c>
      <c r="B2323" s="1">
        <f>_xlfn.LET(_xlpm.d,$G2323,_xlpm.k,_xlfn.CONCAT(LEFT(TRIM(B$1),1),"*"),COUNTIF(_xlpm.d,_xlpm.k))</f>
        <v>0</v>
      </c>
      <c r="C2323" s="1">
        <f>_xlfn.LET(_xlpm.d,$G2323,_xlpm.k,_xlfn.CONCAT(LEFT(TRIM(C$1),1),"*"),COUNTIF(_xlpm.d,_xlpm.k))</f>
        <v>0</v>
      </c>
      <c r="D2323" s="1">
        <f>_xlfn.LET(_xlpm.d,$G2323,_xlpm.k,_xlfn.CONCAT(LEFT(TRIM(D$1),1),"*"),COUNTIF(_xlpm.d,_xlpm.k))</f>
        <v>0</v>
      </c>
      <c r="E2323" s="1">
        <f>LOG(F2323+1,10)</f>
        <v>0.47712125471966244</v>
      </c>
      <c r="F2323" s="7">
        <v>2</v>
      </c>
      <c r="G2323" s="9" t="s">
        <v>1459</v>
      </c>
      <c r="H2323" s="4">
        <f>F2323/freq.sum.r6e</f>
        <v>9.9403578528827041E-5</v>
      </c>
      <c r="I2323" s="1" t="str">
        <f>_xlfn.LET(_xlpm.sep,":",_xlpm.w,$G2323,LEFT(_xlpm.w,FIND(_xlpm.sep,_xlpm.w)-1))</f>
        <v>kloʊ</v>
      </c>
      <c r="J2323" s="1" t="str">
        <f>_xlfn.LET(_xlpm.sep,":",_xlpm.w,$G2323,RIGHT(_xlpm.w,LEN(_xlpm.w)-FIND(_xlpm.sep,_xlpm.w)))</f>
        <v>clow</v>
      </c>
      <c r="K2323" s="10">
        <f>_xlfn.LET(_xlpm.w,I2323,LEN(_xlpm.w))</f>
        <v>4</v>
      </c>
      <c r="L2323" s="10">
        <f>_xlfn.LET(_xlpm.w,J2323,LEN(_xlpm.w))</f>
        <v>4</v>
      </c>
      <c r="M2323" s="10">
        <f>_xlfn.LET(_xlpm.a,K2323,_xlpm.b,L2323,MAX(_xlpm.a,_xlpm.b))</f>
        <v>4</v>
      </c>
      <c r="N2323" s="10">
        <f>_xlfn.LET(_xlpm.d,(K2323,L2323),MAX(_xlpm.d)-MIN(_xlpm.d))</f>
        <v>0</v>
      </c>
      <c r="O2323" s="1" t="str">
        <f>_xlfn.LET(_xlpm.sep,":",_xlpm.w,$G2323,_xlfn.CONCAT("~",RIGHT(_xlpm.w,LEN(_xlpm.w)-FIND(_xlpm.sep,_xlpm.w)),"~"))</f>
        <v>~clow~</v>
      </c>
      <c r="P2323" s="1" t="str">
        <f>_xlfn.LET(_xlpm.sep,":",_xlpm.w,$G2323,_xlfn.CONCAT("[",LEFT(_xlpm.w,FIND(_xlpm.sep,_xlpm.w)-1),"]"))</f>
        <v>[kloʊ]</v>
      </c>
      <c r="Q2323" s="14" cm="1">
        <f t="array" ref="Q2323">SUM(_xlfn._xlws.FILTER($H$2:$H$7109,_xlfn.MAP($O$2:$O$7109,_xlfn.LAMBDA(_xlpm.x,_xlpm.x=$O2323))))</f>
        <v>1.9880715705765408E-4</v>
      </c>
      <c r="R2323" s="14">
        <f>$H2323/Q2323</f>
        <v>0.5</v>
      </c>
      <c r="S2323" s="14" cm="1">
        <f t="array" ref="S2323">SUM(_xlfn._xlws.FILTER($H$2:$H$7109,_xlfn.MAP($P$2:$P$7109,_xlfn.LAMBDA(_xlpm.x,_xlpm.x=$P2323))))</f>
        <v>2.9821073558648114E-4</v>
      </c>
      <c r="T2323" s="14">
        <f>$H2323/S2323</f>
        <v>0.33333333333333331</v>
      </c>
      <c r="U2323" s="14">
        <f>_xlfn.LET(_xlpm.freq,F2323,_xlpm.size,M2323+1,_xlpm.F,V2323,LOG(1+_xlpm.freq)*LOG(1+_xlpm.size)*_xlpm.F)</f>
        <v>0.14850900037788731</v>
      </c>
      <c r="V2323" s="14">
        <f>_xlfn.LET(_xlpm.a,T2323,_xlpm.b,R2323,2*_xlpm.a*_xlpm.b/(_xlpm.a+_xlpm.b))</f>
        <v>0.4</v>
      </c>
      <c r="W2323" s="14">
        <f>_xlfn.LET(_xlpm.p,R2323,_xlpm.q,T2323,LOG(_xlpm.p/_xlpm.q))</f>
        <v>0.17609125905568124</v>
      </c>
      <c r="X2323" s="2"/>
    </row>
    <row r="2324" spans="1:24">
      <c r="A2324" s="1" t="str">
        <f>_xlfn.LET(_xlpm.sep," : ",CONCATENATE(O2324,_xlpm.sep,P2324))</f>
        <v>~mpow~ : [mpoʊ]</v>
      </c>
      <c r="B2324" s="1">
        <f>_xlfn.LET(_xlpm.d,$G2324,_xlpm.k,_xlfn.CONCAT(LEFT(TRIM(B$1),1),"*"),COUNTIF(_xlpm.d,_xlpm.k))</f>
        <v>0</v>
      </c>
      <c r="C2324" s="1">
        <f>_xlfn.LET(_xlpm.d,$G2324,_xlpm.k,_xlfn.CONCAT(LEFT(TRIM(C$1),1),"*"),COUNTIF(_xlpm.d,_xlpm.k))</f>
        <v>1</v>
      </c>
      <c r="D2324" s="1">
        <f>_xlfn.LET(_xlpm.d,$G2324,_xlpm.k,_xlfn.CONCAT(LEFT(TRIM(D$1),1),"*"),COUNTIF(_xlpm.d,_xlpm.k))</f>
        <v>0</v>
      </c>
      <c r="E2324" s="1">
        <f>LOG(F2324+1,10)</f>
        <v>0.47712125471966244</v>
      </c>
      <c r="F2324" s="7">
        <v>2</v>
      </c>
      <c r="G2324" s="9" t="s">
        <v>2622</v>
      </c>
      <c r="H2324" s="4">
        <f>F2324/freq.sum.r6e</f>
        <v>9.9403578528827041E-5</v>
      </c>
      <c r="I2324" s="1" t="str">
        <f>_xlfn.LET(_xlpm.sep,":",_xlpm.w,$G2324,LEFT(_xlpm.w,FIND(_xlpm.sep,_xlpm.w)-1))</f>
        <v>mpoʊ</v>
      </c>
      <c r="J2324" s="1" t="str">
        <f>_xlfn.LET(_xlpm.sep,":",_xlpm.w,$G2324,RIGHT(_xlpm.w,LEN(_xlpm.w)-FIND(_xlpm.sep,_xlpm.w)))</f>
        <v>mpow</v>
      </c>
      <c r="K2324" s="10">
        <f>_xlfn.LET(_xlpm.w,I2324,LEN(_xlpm.w))</f>
        <v>4</v>
      </c>
      <c r="L2324" s="10">
        <f>_xlfn.LET(_xlpm.w,J2324,LEN(_xlpm.w))</f>
        <v>4</v>
      </c>
      <c r="M2324" s="10">
        <f>_xlfn.LET(_xlpm.a,K2324,_xlpm.b,L2324,MAX(_xlpm.a,_xlpm.b))</f>
        <v>4</v>
      </c>
      <c r="N2324" s="10">
        <f>_xlfn.LET(_xlpm.d,(K2324,L2324),MAX(_xlpm.d)-MIN(_xlpm.d))</f>
        <v>0</v>
      </c>
      <c r="O2324" s="1" t="str">
        <f>_xlfn.LET(_xlpm.sep,":",_xlpm.w,$G2324,_xlfn.CONCAT("~",RIGHT(_xlpm.w,LEN(_xlpm.w)-FIND(_xlpm.sep,_xlpm.w)),"~"))</f>
        <v>~mpow~</v>
      </c>
      <c r="P2324" s="1" t="str">
        <f>_xlfn.LET(_xlpm.sep,":",_xlpm.w,$G2324,_xlfn.CONCAT("[",LEFT(_xlpm.w,FIND(_xlpm.sep,_xlpm.w)-1),"]"))</f>
        <v>[mpoʊ]</v>
      </c>
      <c r="Q2324" s="14" cm="1">
        <f t="array" ref="Q2324">SUM(_xlfn._xlws.FILTER($H$2:$H$7111,_xlfn.MAP($O$2:$O$7111,_xlfn.LAMBDA(_xlpm.x,_xlpm.x=$O2324))))</f>
        <v>1.9880715705765408E-4</v>
      </c>
      <c r="R2324" s="14">
        <f>$H2324/Q2324</f>
        <v>0.5</v>
      </c>
      <c r="S2324" s="14" cm="1">
        <f t="array" ref="S2324">SUM(_xlfn._xlws.FILTER($H$2:$H$7111,_xlfn.MAP($P$2:$P$7111,_xlfn.LAMBDA(_xlpm.x,_xlpm.x=$P2324))))</f>
        <v>2.9821073558648114E-4</v>
      </c>
      <c r="T2324" s="14">
        <f>$H2324/S2324</f>
        <v>0.33333333333333331</v>
      </c>
      <c r="U2324" s="14">
        <f>_xlfn.LET(_xlpm.freq,F2324,_xlpm.size,M2324+1,_xlpm.F,V2324,LOG(1+_xlpm.freq)*LOG(1+_xlpm.size)*_xlpm.F)</f>
        <v>0.14850900037788731</v>
      </c>
      <c r="V2324" s="14">
        <f>_xlfn.LET(_xlpm.a,T2324,_xlpm.b,R2324,2*_xlpm.a*_xlpm.b/(_xlpm.a+_xlpm.b))</f>
        <v>0.4</v>
      </c>
      <c r="W2324" s="14">
        <f>_xlfn.LET(_xlpm.p,R2324,_xlpm.q,T2324,LOG(_xlpm.p/_xlpm.q))</f>
        <v>0.17609125905568124</v>
      </c>
      <c r="X2324" s="2"/>
    </row>
    <row r="2325" spans="1:24">
      <c r="A2325" s="1" t="str">
        <f>_xlfn.LET(_xlpm.sep," : ",CONCATENATE(O2325,_xlpm.sep,P2325))</f>
        <v>~plow~ : [plaʊ]</v>
      </c>
      <c r="B2325" s="1">
        <f>_xlfn.LET(_xlpm.d,$G2325,_xlpm.k,_xlfn.CONCAT(LEFT(TRIM(B$1),1),"*"),COUNTIF(_xlpm.d,_xlpm.k))</f>
        <v>0</v>
      </c>
      <c r="C2325" s="1">
        <f>_xlfn.LET(_xlpm.d,$G2325,_xlpm.k,_xlfn.CONCAT(LEFT(TRIM(C$1),1),"*"),COUNTIF(_xlpm.d,_xlpm.k))</f>
        <v>0</v>
      </c>
      <c r="D2325" s="1">
        <f>_xlfn.LET(_xlpm.d,$G2325,_xlpm.k,_xlfn.CONCAT(LEFT(TRIM(D$1),1),"*"),COUNTIF(_xlpm.d,_xlpm.k))</f>
        <v>0</v>
      </c>
      <c r="E2325" s="1">
        <f>LOG(F2325+1,10)</f>
        <v>0.47712125471966244</v>
      </c>
      <c r="F2325" s="7">
        <v>2</v>
      </c>
      <c r="G2325" s="9" t="s">
        <v>3590</v>
      </c>
      <c r="H2325" s="4">
        <f>F2325/freq.sum.r6e</f>
        <v>9.9403578528827041E-5</v>
      </c>
      <c r="I2325" s="1" t="str">
        <f>_xlfn.LET(_xlpm.sep,":",_xlpm.w,$G2325,LEFT(_xlpm.w,FIND(_xlpm.sep,_xlpm.w)-1))</f>
        <v>plaʊ</v>
      </c>
      <c r="J2325" s="1" t="str">
        <f>_xlfn.LET(_xlpm.sep,":",_xlpm.w,$G2325,RIGHT(_xlpm.w,LEN(_xlpm.w)-FIND(_xlpm.sep,_xlpm.w)))</f>
        <v>plow</v>
      </c>
      <c r="K2325" s="10">
        <f>_xlfn.LET(_xlpm.w,I2325,LEN(_xlpm.w))</f>
        <v>4</v>
      </c>
      <c r="L2325" s="10">
        <f>_xlfn.LET(_xlpm.w,J2325,LEN(_xlpm.w))</f>
        <v>4</v>
      </c>
      <c r="M2325" s="10">
        <f>_xlfn.LET(_xlpm.a,K2325,_xlpm.b,L2325,MAX(_xlpm.a,_xlpm.b))</f>
        <v>4</v>
      </c>
      <c r="N2325" s="10">
        <f>_xlfn.LET(_xlpm.d,(K2325,L2325),MAX(_xlpm.d)-MIN(_xlpm.d))</f>
        <v>0</v>
      </c>
      <c r="O2325" s="1" t="str">
        <f>_xlfn.LET(_xlpm.sep,":",_xlpm.w,$G2325,_xlfn.CONCAT("~",RIGHT(_xlpm.w,LEN(_xlpm.w)-FIND(_xlpm.sep,_xlpm.w)),"~"))</f>
        <v>~plow~</v>
      </c>
      <c r="P2325" s="1" t="str">
        <f>_xlfn.LET(_xlpm.sep,":",_xlpm.w,$G2325,_xlfn.CONCAT("[",LEFT(_xlpm.w,FIND(_xlpm.sep,_xlpm.w)-1),"]"))</f>
        <v>[plaʊ]</v>
      </c>
      <c r="Q2325" s="14" cm="1">
        <f t="array" ref="Q2325">SUM(_xlfn._xlws.FILTER($H$2:$H$7117,_xlfn.MAP($O$2:$O$7117,_xlfn.LAMBDA(_xlpm.x,_xlpm.x=$O2325))))</f>
        <v>1.9880715705765408E-4</v>
      </c>
      <c r="R2325" s="14">
        <f>$H2325/Q2325</f>
        <v>0.5</v>
      </c>
      <c r="S2325" s="14" cm="1">
        <f t="array" ref="S2325">SUM(_xlfn._xlws.FILTER($H$2:$H$7117,_xlfn.MAP($P$2:$P$7117,_xlfn.LAMBDA(_xlpm.x,_xlpm.x=$P2325))))</f>
        <v>2.9821073558648114E-4</v>
      </c>
      <c r="T2325" s="14">
        <f>$H2325/S2325</f>
        <v>0.33333333333333331</v>
      </c>
      <c r="U2325" s="14">
        <f>_xlfn.LET(_xlpm.freq,F2325,_xlpm.size,M2325+1,_xlpm.F,V2325,LOG(1+_xlpm.freq)*LOG(1+_xlpm.size)*_xlpm.F)</f>
        <v>0.14850900037788731</v>
      </c>
      <c r="V2325" s="14">
        <f>_xlfn.LET(_xlpm.a,T2325,_xlpm.b,R2325,2*_xlpm.a*_xlpm.b/(_xlpm.a+_xlpm.b))</f>
        <v>0.4</v>
      </c>
      <c r="W2325" s="14">
        <f>_xlfn.LET(_xlpm.p,R2325,_xlpm.q,T2325,LOG(_xlpm.p/_xlpm.q))</f>
        <v>0.17609125905568124</v>
      </c>
      <c r="X2325" s="2"/>
    </row>
    <row r="2326" spans="1:24">
      <c r="A2326" s="1" t="str">
        <f>_xlfn.LET(_xlpm.sep," : ",CONCATENATE(O2326,_xlpm.sep,P2326))</f>
        <v>~plow~ : [ploʊ]</v>
      </c>
      <c r="B2326" s="1">
        <f>_xlfn.LET(_xlpm.d,$G2326,_xlpm.k,_xlfn.CONCAT(LEFT(TRIM(B$1),1),"*"),COUNTIF(_xlpm.d,_xlpm.k))</f>
        <v>0</v>
      </c>
      <c r="C2326" s="1">
        <f>_xlfn.LET(_xlpm.d,$G2326,_xlpm.k,_xlfn.CONCAT(LEFT(TRIM(C$1),1),"*"),COUNTIF(_xlpm.d,_xlpm.k))</f>
        <v>0</v>
      </c>
      <c r="D2326" s="1">
        <f>_xlfn.LET(_xlpm.d,$G2326,_xlpm.k,_xlfn.CONCAT(LEFT(TRIM(D$1),1),"*"),COUNTIF(_xlpm.d,_xlpm.k))</f>
        <v>0</v>
      </c>
      <c r="E2326" s="1">
        <f>LOG(F2326+1,10)</f>
        <v>0.47712125471966244</v>
      </c>
      <c r="F2326" s="7">
        <v>2</v>
      </c>
      <c r="G2326" s="9" t="s">
        <v>3612</v>
      </c>
      <c r="H2326" s="4">
        <f>F2326/freq.sum.r6e</f>
        <v>9.9403578528827041E-5</v>
      </c>
      <c r="I2326" s="1" t="str">
        <f>_xlfn.LET(_xlpm.sep,":",_xlpm.w,$G2326,LEFT(_xlpm.w,FIND(_xlpm.sep,_xlpm.w)-1))</f>
        <v>ploʊ</v>
      </c>
      <c r="J2326" s="1" t="str">
        <f>_xlfn.LET(_xlpm.sep,":",_xlpm.w,$G2326,RIGHT(_xlpm.w,LEN(_xlpm.w)-FIND(_xlpm.sep,_xlpm.w)))</f>
        <v>plow</v>
      </c>
      <c r="K2326" s="10">
        <f>_xlfn.LET(_xlpm.w,I2326,LEN(_xlpm.w))</f>
        <v>4</v>
      </c>
      <c r="L2326" s="10">
        <f>_xlfn.LET(_xlpm.w,J2326,LEN(_xlpm.w))</f>
        <v>4</v>
      </c>
      <c r="M2326" s="10">
        <f>_xlfn.LET(_xlpm.a,K2326,_xlpm.b,L2326,MAX(_xlpm.a,_xlpm.b))</f>
        <v>4</v>
      </c>
      <c r="N2326" s="10">
        <f>_xlfn.LET(_xlpm.d,(K2326,L2326),MAX(_xlpm.d)-MIN(_xlpm.d))</f>
        <v>0</v>
      </c>
      <c r="O2326" s="1" t="str">
        <f>_xlfn.LET(_xlpm.sep,":",_xlpm.w,$G2326,_xlfn.CONCAT("~",RIGHT(_xlpm.w,LEN(_xlpm.w)-FIND(_xlpm.sep,_xlpm.w)),"~"))</f>
        <v>~plow~</v>
      </c>
      <c r="P2326" s="1" t="str">
        <f>_xlfn.LET(_xlpm.sep,":",_xlpm.w,$G2326,_xlfn.CONCAT("[",LEFT(_xlpm.w,FIND(_xlpm.sep,_xlpm.w)-1),"]"))</f>
        <v>[ploʊ]</v>
      </c>
      <c r="Q2326" s="14" cm="1">
        <f t="array" ref="Q2326">SUM(_xlfn._xlws.FILTER($H$2:$H$7109,_xlfn.MAP($O$2:$O$7109,_xlfn.LAMBDA(_xlpm.x,_xlpm.x=$O2326))))</f>
        <v>1.9880715705765408E-4</v>
      </c>
      <c r="R2326" s="14">
        <f>$H2326/Q2326</f>
        <v>0.5</v>
      </c>
      <c r="S2326" s="14" cm="1">
        <f t="array" ref="S2326">SUM(_xlfn._xlws.FILTER($H$2:$H$7109,_xlfn.MAP($P$2:$P$7109,_xlfn.LAMBDA(_xlpm.x,_xlpm.x=$P2326))))</f>
        <v>2.9821073558648114E-4</v>
      </c>
      <c r="T2326" s="14">
        <f>$H2326/S2326</f>
        <v>0.33333333333333331</v>
      </c>
      <c r="U2326" s="14">
        <f>_xlfn.LET(_xlpm.freq,F2326,_xlpm.size,M2326+1,_xlpm.F,V2326,LOG(1+_xlpm.freq)*LOG(1+_xlpm.size)*_xlpm.F)</f>
        <v>0.14850900037788731</v>
      </c>
      <c r="V2326" s="14">
        <f>_xlfn.LET(_xlpm.a,T2326,_xlpm.b,R2326,2*_xlpm.a*_xlpm.b/(_xlpm.a+_xlpm.b))</f>
        <v>0.4</v>
      </c>
      <c r="W2326" s="14">
        <f>_xlfn.LET(_xlpm.p,R2326,_xlpm.q,T2326,LOG(_xlpm.p/_xlpm.q))</f>
        <v>0.17609125905568124</v>
      </c>
      <c r="X2326" s="2"/>
    </row>
    <row r="2327" spans="1:24">
      <c r="A2327" s="1" t="str">
        <f>_xlfn.LET(_xlpm.sep," : ",CONCATENATE(O2327,_xlpm.sep,P2327))</f>
        <v>~scow~ : [skoʊ]</v>
      </c>
      <c r="B2327" s="1">
        <f>_xlfn.LET(_xlpm.d,$G2327,_xlpm.k,_xlfn.CONCAT(LEFT(TRIM(B$1),1),"*"),COUNTIF(_xlpm.d,_xlpm.k))</f>
        <v>0</v>
      </c>
      <c r="C2327" s="1">
        <f>_xlfn.LET(_xlpm.d,$G2327,_xlpm.k,_xlfn.CONCAT(LEFT(TRIM(C$1),1),"*"),COUNTIF(_xlpm.d,_xlpm.k))</f>
        <v>0</v>
      </c>
      <c r="D2327" s="1">
        <f>_xlfn.LET(_xlpm.d,$G2327,_xlpm.k,_xlfn.CONCAT(LEFT(TRIM(D$1),1),"*"),COUNTIF(_xlpm.d,_xlpm.k))</f>
        <v>0</v>
      </c>
      <c r="E2327" s="1">
        <f>LOG(F2327+1,10)</f>
        <v>0.47712125471966244</v>
      </c>
      <c r="F2327" s="7">
        <v>2</v>
      </c>
      <c r="G2327" s="9" t="s">
        <v>3988</v>
      </c>
      <c r="H2327" s="4">
        <f>F2327/freq.sum.r6e</f>
        <v>9.9403578528827041E-5</v>
      </c>
      <c r="I2327" s="1" t="str">
        <f>_xlfn.LET(_xlpm.sep,":",_xlpm.w,$G2327,LEFT(_xlpm.w,FIND(_xlpm.sep,_xlpm.w)-1))</f>
        <v>skoʊ</v>
      </c>
      <c r="J2327" s="1" t="str">
        <f>_xlfn.LET(_xlpm.sep,":",_xlpm.w,$G2327,RIGHT(_xlpm.w,LEN(_xlpm.w)-FIND(_xlpm.sep,_xlpm.w)))</f>
        <v>scow</v>
      </c>
      <c r="K2327" s="10">
        <f>_xlfn.LET(_xlpm.w,I2327,LEN(_xlpm.w))</f>
        <v>4</v>
      </c>
      <c r="L2327" s="10">
        <f>_xlfn.LET(_xlpm.w,J2327,LEN(_xlpm.w))</f>
        <v>4</v>
      </c>
      <c r="M2327" s="10">
        <f>_xlfn.LET(_xlpm.a,K2327,_xlpm.b,L2327,MAX(_xlpm.a,_xlpm.b))</f>
        <v>4</v>
      </c>
      <c r="N2327" s="10">
        <f>_xlfn.LET(_xlpm.d,(K2327,L2327),MAX(_xlpm.d)-MIN(_xlpm.d))</f>
        <v>0</v>
      </c>
      <c r="O2327" s="1" t="str">
        <f>_xlfn.LET(_xlpm.sep,":",_xlpm.w,$G2327,_xlfn.CONCAT("~",RIGHT(_xlpm.w,LEN(_xlpm.w)-FIND(_xlpm.sep,_xlpm.w)),"~"))</f>
        <v>~scow~</v>
      </c>
      <c r="P2327" s="1" t="str">
        <f>_xlfn.LET(_xlpm.sep,":",_xlpm.w,$G2327,_xlfn.CONCAT("[",LEFT(_xlpm.w,FIND(_xlpm.sep,_xlpm.w)-1),"]"))</f>
        <v>[skoʊ]</v>
      </c>
      <c r="Q2327" s="14" cm="1">
        <f t="array" ref="Q2327">SUM(_xlfn._xlws.FILTER($H$2:$H$7117,_xlfn.MAP($O$2:$O$7117,_xlfn.LAMBDA(_xlpm.x,_xlpm.x=$O2327))))</f>
        <v>1.9880715705765408E-4</v>
      </c>
      <c r="R2327" s="14">
        <f>$H2327/Q2327</f>
        <v>0.5</v>
      </c>
      <c r="S2327" s="14" cm="1">
        <f t="array" ref="S2327">SUM(_xlfn._xlws.FILTER($H$2:$H$7117,_xlfn.MAP($P$2:$P$7117,_xlfn.LAMBDA(_xlpm.x,_xlpm.x=$P2327))))</f>
        <v>2.9821073558648114E-4</v>
      </c>
      <c r="T2327" s="14">
        <f>$H2327/S2327</f>
        <v>0.33333333333333331</v>
      </c>
      <c r="U2327" s="14">
        <f>_xlfn.LET(_xlpm.freq,F2327,_xlpm.size,M2327+1,_xlpm.F,V2327,LOG(1+_xlpm.freq)*LOG(1+_xlpm.size)*_xlpm.F)</f>
        <v>0.14850900037788731</v>
      </c>
      <c r="V2327" s="14">
        <f>_xlfn.LET(_xlpm.a,T2327,_xlpm.b,R2327,2*_xlpm.a*_xlpm.b/(_xlpm.a+_xlpm.b))</f>
        <v>0.4</v>
      </c>
      <c r="W2327" s="14">
        <f>_xlfn.LET(_xlpm.p,R2327,_xlpm.q,T2327,LOG(_xlpm.p/_xlpm.q))</f>
        <v>0.17609125905568124</v>
      </c>
      <c r="X2327" s="2"/>
    </row>
    <row r="2328" spans="1:24">
      <c r="A2328" s="1" t="str">
        <f>_xlfn.LET(_xlpm.sep," : ",CONCATENATE(O2328,_xlpm.sep,P2328))</f>
        <v>~stow~ : [stoʊ]</v>
      </c>
      <c r="B2328" s="1">
        <f>_xlfn.LET(_xlpm.d,$G2328,_xlpm.k,_xlfn.CONCAT(LEFT(TRIM(B$1),1),"*"),COUNTIF(_xlpm.d,_xlpm.k))</f>
        <v>0</v>
      </c>
      <c r="C2328" s="1">
        <f>_xlfn.LET(_xlpm.d,$G2328,_xlpm.k,_xlfn.CONCAT(LEFT(TRIM(C$1),1),"*"),COUNTIF(_xlpm.d,_xlpm.k))</f>
        <v>0</v>
      </c>
      <c r="D2328" s="1">
        <f>_xlfn.LET(_xlpm.d,$G2328,_xlpm.k,_xlfn.CONCAT(LEFT(TRIM(D$1),1),"*"),COUNTIF(_xlpm.d,_xlpm.k))</f>
        <v>0</v>
      </c>
      <c r="E2328" s="1">
        <f>LOG(F2328+1,10)</f>
        <v>0.47712125471966244</v>
      </c>
      <c r="F2328" s="7">
        <v>2</v>
      </c>
      <c r="G2328" s="9" t="s">
        <v>4272</v>
      </c>
      <c r="H2328" s="4">
        <f>F2328/freq.sum.r6e</f>
        <v>9.9403578528827041E-5</v>
      </c>
      <c r="I2328" s="1" t="str">
        <f>_xlfn.LET(_xlpm.sep,":",_xlpm.w,$G2328,LEFT(_xlpm.w,FIND(_xlpm.sep,_xlpm.w)-1))</f>
        <v>stoʊ</v>
      </c>
      <c r="J2328" s="1" t="str">
        <f>_xlfn.LET(_xlpm.sep,":",_xlpm.w,$G2328,RIGHT(_xlpm.w,LEN(_xlpm.w)-FIND(_xlpm.sep,_xlpm.w)))</f>
        <v>stow</v>
      </c>
      <c r="K2328" s="10">
        <f>_xlfn.LET(_xlpm.w,I2328,LEN(_xlpm.w))</f>
        <v>4</v>
      </c>
      <c r="L2328" s="10">
        <f>_xlfn.LET(_xlpm.w,J2328,LEN(_xlpm.w))</f>
        <v>4</v>
      </c>
      <c r="M2328" s="10">
        <f>_xlfn.LET(_xlpm.a,K2328,_xlpm.b,L2328,MAX(_xlpm.a,_xlpm.b))</f>
        <v>4</v>
      </c>
      <c r="N2328" s="10">
        <f>_xlfn.LET(_xlpm.d,(K2328,L2328),MAX(_xlpm.d)-MIN(_xlpm.d))</f>
        <v>0</v>
      </c>
      <c r="O2328" s="1" t="str">
        <f>_xlfn.LET(_xlpm.sep,":",_xlpm.w,$G2328,_xlfn.CONCAT("~",RIGHT(_xlpm.w,LEN(_xlpm.w)-FIND(_xlpm.sep,_xlpm.w)),"~"))</f>
        <v>~stow~</v>
      </c>
      <c r="P2328" s="1" t="str">
        <f>_xlfn.LET(_xlpm.sep,":",_xlpm.w,$G2328,_xlfn.CONCAT("[",LEFT(_xlpm.w,FIND(_xlpm.sep,_xlpm.w)-1),"]"))</f>
        <v>[stoʊ]</v>
      </c>
      <c r="Q2328" s="14" cm="1">
        <f t="array" ref="Q2328">SUM(_xlfn._xlws.FILTER($H$2:$H$7117,_xlfn.MAP($O$2:$O$7117,_xlfn.LAMBDA(_xlpm.x,_xlpm.x=$O2328))))</f>
        <v>1.9880715705765408E-4</v>
      </c>
      <c r="R2328" s="14">
        <f>$H2328/Q2328</f>
        <v>0.5</v>
      </c>
      <c r="S2328" s="14" cm="1">
        <f t="array" ref="S2328">SUM(_xlfn._xlws.FILTER($H$2:$H$7117,_xlfn.MAP($P$2:$P$7117,_xlfn.LAMBDA(_xlpm.x,_xlpm.x=$P2328))))</f>
        <v>2.9821073558648114E-4</v>
      </c>
      <c r="T2328" s="14">
        <f>$H2328/S2328</f>
        <v>0.33333333333333331</v>
      </c>
      <c r="U2328" s="14">
        <f>_xlfn.LET(_xlpm.freq,F2328,_xlpm.size,M2328+1,_xlpm.F,V2328,LOG(1+_xlpm.freq)*LOG(1+_xlpm.size)*_xlpm.F)</f>
        <v>0.14850900037788731</v>
      </c>
      <c r="V2328" s="14">
        <f>_xlfn.LET(_xlpm.a,T2328,_xlpm.b,R2328,2*_xlpm.a*_xlpm.b/(_xlpm.a+_xlpm.b))</f>
        <v>0.4</v>
      </c>
      <c r="W2328" s="14">
        <f>_xlfn.LET(_xlpm.p,R2328,_xlpm.q,T2328,LOG(_xlpm.p/_xlpm.q))</f>
        <v>0.17609125905568124</v>
      </c>
      <c r="X2328" s="2"/>
    </row>
    <row r="2329" spans="1:24">
      <c r="A2329" s="1" t="str">
        <f>_xlfn.LET(_xlpm.sep," : ",CONCATENATE(O2329,_xlpm.sep,P2329))</f>
        <v>~brow~ : [bɹaʊ]</v>
      </c>
      <c r="B2329" s="1">
        <f>_xlfn.LET(_xlpm.d,$G2329,_xlpm.k,_xlfn.CONCAT(LEFT(TRIM(B$1),1),"*"),COUNTIF(_xlpm.d,_xlpm.k))</f>
        <v>0</v>
      </c>
      <c r="C2329" s="1">
        <f>_xlfn.LET(_xlpm.d,$G2329,_xlpm.k,_xlfn.CONCAT(LEFT(TRIM(C$1),1),"*"),COUNTIF(_xlpm.d,_xlpm.k))</f>
        <v>0</v>
      </c>
      <c r="D2329" s="1">
        <f>_xlfn.LET(_xlpm.d,$G2329,_xlpm.k,_xlfn.CONCAT(LEFT(TRIM(D$1),1),"*"),COUNTIF(_xlpm.d,_xlpm.k))</f>
        <v>0</v>
      </c>
      <c r="E2329" s="1">
        <f>LOG(F2329+1,10)</f>
        <v>0.47712125471966244</v>
      </c>
      <c r="F2329" s="7">
        <v>2</v>
      </c>
      <c r="G2329" s="9" t="s">
        <v>371</v>
      </c>
      <c r="H2329" s="4">
        <f>F2329/freq.sum.r6e</f>
        <v>9.9403578528827041E-5</v>
      </c>
      <c r="I2329" s="1" t="str">
        <f>_xlfn.LET(_xlpm.sep,":",_xlpm.w,$G2329,LEFT(_xlpm.w,FIND(_xlpm.sep,_xlpm.w)-1))</f>
        <v>bɹaʊ</v>
      </c>
      <c r="J2329" s="1" t="str">
        <f>_xlfn.LET(_xlpm.sep,":",_xlpm.w,$G2329,RIGHT(_xlpm.w,LEN(_xlpm.w)-FIND(_xlpm.sep,_xlpm.w)))</f>
        <v>brow</v>
      </c>
      <c r="K2329" s="10">
        <f>_xlfn.LET(_xlpm.w,I2329,LEN(_xlpm.w))</f>
        <v>4</v>
      </c>
      <c r="L2329" s="10">
        <f>_xlfn.LET(_xlpm.w,J2329,LEN(_xlpm.w))</f>
        <v>4</v>
      </c>
      <c r="M2329" s="10">
        <f>_xlfn.LET(_xlpm.a,K2329,_xlpm.b,L2329,MAX(_xlpm.a,_xlpm.b))</f>
        <v>4</v>
      </c>
      <c r="N2329" s="10">
        <f>_xlfn.LET(_xlpm.d,(K2329,L2329),MAX(_xlpm.d)-MIN(_xlpm.d))</f>
        <v>0</v>
      </c>
      <c r="O2329" s="1" t="str">
        <f>_xlfn.LET(_xlpm.sep,":",_xlpm.w,$G2329,_xlfn.CONCAT("~",RIGHT(_xlpm.w,LEN(_xlpm.w)-FIND(_xlpm.sep,_xlpm.w)),"~"))</f>
        <v>~brow~</v>
      </c>
      <c r="P2329" s="1" t="str">
        <f>_xlfn.LET(_xlpm.sep,":",_xlpm.w,$G2329,_xlfn.CONCAT("[",LEFT(_xlpm.w,FIND(_xlpm.sep,_xlpm.w)-1),"]"))</f>
        <v>[bɹaʊ]</v>
      </c>
      <c r="Q2329" s="14" cm="1">
        <f t="array" ref="Q2329">SUM(_xlfn._xlws.FILTER($H$2:$H$7117,_xlfn.MAP($O$2:$O$7117,_xlfn.LAMBDA(_xlpm.x,_xlpm.x=$O2329))))</f>
        <v>9.9403578528827041E-5</v>
      </c>
      <c r="R2329" s="14">
        <f>$H2329/Q2329</f>
        <v>1</v>
      </c>
      <c r="S2329" s="14" cm="1">
        <f t="array" ref="S2329">SUM(_xlfn._xlws.FILTER($H$2:$H$7117,_xlfn.MAP($P$2:$P$7117,_xlfn.LAMBDA(_xlpm.x,_xlpm.x=$P2329))))</f>
        <v>1.4910536779324057E-4</v>
      </c>
      <c r="T2329" s="14">
        <f>$H2329/S2329</f>
        <v>0.66666666666666663</v>
      </c>
      <c r="U2329" s="14">
        <f>_xlfn.LET(_xlpm.freq,F2329,_xlpm.size,M2329+1,_xlpm.F,V2329,LOG(1+_xlpm.freq)*LOG(1+_xlpm.size)*_xlpm.F)</f>
        <v>0.29701800075577461</v>
      </c>
      <c r="V2329" s="14">
        <f>_xlfn.LET(_xlpm.a,T2329,_xlpm.b,R2329,2*_xlpm.a*_xlpm.b/(_xlpm.a+_xlpm.b))</f>
        <v>0.8</v>
      </c>
      <c r="W2329" s="14">
        <f>_xlfn.LET(_xlpm.p,R2329,_xlpm.q,T2329,LOG(_xlpm.p/_xlpm.q))</f>
        <v>0.17609125905568124</v>
      </c>
      <c r="X2329" s="2"/>
    </row>
    <row r="2330" spans="1:24">
      <c r="A2330" s="1" t="str">
        <f>_xlfn.LET(_xlpm.sep," : ",CONCATENATE(O2330,_xlpm.sep,P2330))</f>
        <v>~ndow~ : [ndəʊ]</v>
      </c>
      <c r="B2330" s="1">
        <f>_xlfn.LET(_xlpm.d,$G2330,_xlpm.k,_xlfn.CONCAT(LEFT(TRIM(B$1),1),"*"),COUNTIF(_xlpm.d,_xlpm.k))</f>
        <v>0</v>
      </c>
      <c r="C2330" s="1">
        <f>_xlfn.LET(_xlpm.d,$G2330,_xlpm.k,_xlfn.CONCAT(LEFT(TRIM(C$1),1),"*"),COUNTIF(_xlpm.d,_xlpm.k))</f>
        <v>0</v>
      </c>
      <c r="D2330" s="1">
        <f>_xlfn.LET(_xlpm.d,$G2330,_xlpm.k,_xlfn.CONCAT(LEFT(TRIM(D$1),1),"*"),COUNTIF(_xlpm.d,_xlpm.k))</f>
        <v>1</v>
      </c>
      <c r="E2330" s="1">
        <f>LOG(F2330+1,10)</f>
        <v>0.47712125471966244</v>
      </c>
      <c r="F2330" s="7">
        <v>2</v>
      </c>
      <c r="G2330" s="9" t="s">
        <v>2889</v>
      </c>
      <c r="H2330" s="4">
        <f>F2330/freq.sum.r6e</f>
        <v>9.9403578528827041E-5</v>
      </c>
      <c r="I2330" s="1" t="str">
        <f>_xlfn.LET(_xlpm.sep,":",_xlpm.w,$G2330,LEFT(_xlpm.w,FIND(_xlpm.sep,_xlpm.w)-1))</f>
        <v>ndəʊ</v>
      </c>
      <c r="J2330" s="1" t="str">
        <f>_xlfn.LET(_xlpm.sep,":",_xlpm.w,$G2330,RIGHT(_xlpm.w,LEN(_xlpm.w)-FIND(_xlpm.sep,_xlpm.w)))</f>
        <v>ndow</v>
      </c>
      <c r="K2330" s="10">
        <f>_xlfn.LET(_xlpm.w,I2330,LEN(_xlpm.w))</f>
        <v>4</v>
      </c>
      <c r="L2330" s="10">
        <f>_xlfn.LET(_xlpm.w,J2330,LEN(_xlpm.w))</f>
        <v>4</v>
      </c>
      <c r="M2330" s="10">
        <f>_xlfn.LET(_xlpm.a,K2330,_xlpm.b,L2330,MAX(_xlpm.a,_xlpm.b))</f>
        <v>4</v>
      </c>
      <c r="N2330" s="10">
        <f>_xlfn.LET(_xlpm.d,(K2330,L2330),MAX(_xlpm.d)-MIN(_xlpm.d))</f>
        <v>0</v>
      </c>
      <c r="O2330" s="1" t="str">
        <f>_xlfn.LET(_xlpm.sep,":",_xlpm.w,$G2330,_xlfn.CONCAT("~",RIGHT(_xlpm.w,LEN(_xlpm.w)-FIND(_xlpm.sep,_xlpm.w)),"~"))</f>
        <v>~ndow~</v>
      </c>
      <c r="P2330" s="1" t="str">
        <f>_xlfn.LET(_xlpm.sep,":",_xlpm.w,$G2330,_xlfn.CONCAT("[",LEFT(_xlpm.w,FIND(_xlpm.sep,_xlpm.w)-1),"]"))</f>
        <v>[ndəʊ]</v>
      </c>
      <c r="Q2330" s="14" cm="1">
        <f t="array" ref="Q2330">SUM(_xlfn._xlws.FILTER($H$2:$H$7117,_xlfn.MAP($O$2:$O$7117,_xlfn.LAMBDA(_xlpm.x,_xlpm.x=$O2330))))</f>
        <v>9.9403578528827041E-5</v>
      </c>
      <c r="R2330" s="14">
        <f>$H2330/Q2330</f>
        <v>1</v>
      </c>
      <c r="S2330" s="14" cm="1">
        <f t="array" ref="S2330">SUM(_xlfn._xlws.FILTER($H$2:$H$7117,_xlfn.MAP($P$2:$P$7117,_xlfn.LAMBDA(_xlpm.x,_xlpm.x=$P2330))))</f>
        <v>1.4910536779324057E-4</v>
      </c>
      <c r="T2330" s="14">
        <f>$H2330/S2330</f>
        <v>0.66666666666666663</v>
      </c>
      <c r="U2330" s="14">
        <f>_xlfn.LET(_xlpm.freq,F2330,_xlpm.size,M2330+1,_xlpm.F,V2330,LOG(1+_xlpm.freq)*LOG(1+_xlpm.size)*_xlpm.F)</f>
        <v>0.29701800075577461</v>
      </c>
      <c r="V2330" s="14">
        <f>_xlfn.LET(_xlpm.a,T2330,_xlpm.b,R2330,2*_xlpm.a*_xlpm.b/(_xlpm.a+_xlpm.b))</f>
        <v>0.8</v>
      </c>
      <c r="W2330" s="14">
        <f>_xlfn.LET(_xlpm.p,R2330,_xlpm.q,T2330,LOG(_xlpm.p/_xlpm.q))</f>
        <v>0.17609125905568124</v>
      </c>
      <c r="X2330" s="2"/>
    </row>
    <row r="2331" spans="1:24">
      <c r="A2331" s="1" t="str">
        <f>_xlfn.LET(_xlpm.sep," : ",CONCATENATE(O2331,_xlpm.sep,P2331))</f>
        <v>~lbow~ : [lboʊ]</v>
      </c>
      <c r="B2331" s="1">
        <f>_xlfn.LET(_xlpm.d,$G2331,_xlpm.k,_xlfn.CONCAT(LEFT(TRIM(B$1),1),"*"),COUNTIF(_xlpm.d,_xlpm.k))</f>
        <v>0</v>
      </c>
      <c r="C2331" s="1">
        <f>_xlfn.LET(_xlpm.d,$G2331,_xlpm.k,_xlfn.CONCAT(LEFT(TRIM(C$1),1),"*"),COUNTIF(_xlpm.d,_xlpm.k))</f>
        <v>0</v>
      </c>
      <c r="D2331" s="1">
        <f>_xlfn.LET(_xlpm.d,$G2331,_xlpm.k,_xlfn.CONCAT(LEFT(TRIM(D$1),1),"*"),COUNTIF(_xlpm.d,_xlpm.k))</f>
        <v>0</v>
      </c>
      <c r="E2331" s="1">
        <f>LOG(F2331+1,10)</f>
        <v>0.69897000433601875</v>
      </c>
      <c r="F2331" s="7">
        <v>4</v>
      </c>
      <c r="G2331" s="9" t="s">
        <v>2022</v>
      </c>
      <c r="H2331" s="4">
        <f>F2331/freq.sum.r6e</f>
        <v>1.9880715705765408E-4</v>
      </c>
      <c r="I2331" s="1" t="str">
        <f>_xlfn.LET(_xlpm.sep,":",_xlpm.w,$G2331,LEFT(_xlpm.w,FIND(_xlpm.sep,_xlpm.w)-1))</f>
        <v>lboʊ</v>
      </c>
      <c r="J2331" s="1" t="str">
        <f>_xlfn.LET(_xlpm.sep,":",_xlpm.w,$G2331,RIGHT(_xlpm.w,LEN(_xlpm.w)-FIND(_xlpm.sep,_xlpm.w)))</f>
        <v>lbow</v>
      </c>
      <c r="K2331" s="10">
        <f>_xlfn.LET(_xlpm.w,I2331,LEN(_xlpm.w))</f>
        <v>4</v>
      </c>
      <c r="L2331" s="10">
        <f>_xlfn.LET(_xlpm.w,J2331,LEN(_xlpm.w))</f>
        <v>4</v>
      </c>
      <c r="M2331" s="10">
        <f>_xlfn.LET(_xlpm.a,K2331,_xlpm.b,L2331,MAX(_xlpm.a,_xlpm.b))</f>
        <v>4</v>
      </c>
      <c r="N2331" s="10">
        <f>_xlfn.LET(_xlpm.d,(K2331,L2331),MAX(_xlpm.d)-MIN(_xlpm.d))</f>
        <v>0</v>
      </c>
      <c r="O2331" s="1" t="str">
        <f>_xlfn.LET(_xlpm.sep,":",_xlpm.w,$G2331,_xlfn.CONCAT("~",RIGHT(_xlpm.w,LEN(_xlpm.w)-FIND(_xlpm.sep,_xlpm.w)),"~"))</f>
        <v>~lbow~</v>
      </c>
      <c r="P2331" s="1" t="str">
        <f>_xlfn.LET(_xlpm.sep,":",_xlpm.w,$G2331,_xlfn.CONCAT("[",LEFT(_xlpm.w,FIND(_xlpm.sep,_xlpm.w)-1),"]"))</f>
        <v>[lboʊ]</v>
      </c>
      <c r="Q2331" s="14" cm="1">
        <f t="array" ref="Q2331">SUM(_xlfn._xlws.FILTER($H$2:$H$7117,_xlfn.MAP($O$2:$O$7117,_xlfn.LAMBDA(_xlpm.x,_xlpm.x=$O2331))))</f>
        <v>1.9880715705765408E-4</v>
      </c>
      <c r="R2331" s="14">
        <f>$H2331/Q2331</f>
        <v>1</v>
      </c>
      <c r="S2331" s="14" cm="1">
        <f t="array" ref="S2331">SUM(_xlfn._xlws.FILTER($H$2:$H$7117,_xlfn.MAP($P$2:$P$7117,_xlfn.LAMBDA(_xlpm.x,_xlpm.x=$P2331))))</f>
        <v>2.9821073558648114E-4</v>
      </c>
      <c r="T2331" s="14">
        <f>$H2331/S2331</f>
        <v>0.66666666666666663</v>
      </c>
      <c r="U2331" s="14">
        <f>_xlfn.LET(_xlpm.freq,F2331,_xlpm.size,M2331+1,_xlpm.F,V2331,LOG(1+_xlpm.freq)*LOG(1+_xlpm.size)*_xlpm.F)</f>
        <v>0.4351235062837871</v>
      </c>
      <c r="V2331" s="14">
        <f>_xlfn.LET(_xlpm.a,T2331,_xlpm.b,R2331,2*_xlpm.a*_xlpm.b/(_xlpm.a+_xlpm.b))</f>
        <v>0.8</v>
      </c>
      <c r="W2331" s="14">
        <f>_xlfn.LET(_xlpm.p,R2331,_xlpm.q,T2331,LOG(_xlpm.p/_xlpm.q))</f>
        <v>0.17609125905568124</v>
      </c>
      <c r="X2331" s="2"/>
    </row>
    <row r="2332" spans="1:24">
      <c r="A2332" s="1" t="str">
        <f>_xlfn.LET(_xlpm.sep," : ",CONCATENATE(O2332,_xlpm.sep,P2332))</f>
        <v>~snow~ : [snoʊ]</v>
      </c>
      <c r="B2332" s="1">
        <f>_xlfn.LET(_xlpm.d,$G2332,_xlpm.k,_xlfn.CONCAT(LEFT(TRIM(B$1),1),"*"),COUNTIF(_xlpm.d,_xlpm.k))</f>
        <v>0</v>
      </c>
      <c r="C2332" s="1">
        <f>_xlfn.LET(_xlpm.d,$G2332,_xlpm.k,_xlfn.CONCAT(LEFT(TRIM(C$1),1),"*"),COUNTIF(_xlpm.d,_xlpm.k))</f>
        <v>0</v>
      </c>
      <c r="D2332" s="1">
        <f>_xlfn.LET(_xlpm.d,$G2332,_xlpm.k,_xlfn.CONCAT(LEFT(TRIM(D$1),1),"*"),COUNTIF(_xlpm.d,_xlpm.k))</f>
        <v>0</v>
      </c>
      <c r="E2332" s="1">
        <f>LOG(F2332+1,10)</f>
        <v>0.69897000433601875</v>
      </c>
      <c r="F2332" s="7">
        <v>4</v>
      </c>
      <c r="G2332" s="9" t="s">
        <v>4135</v>
      </c>
      <c r="H2332" s="4">
        <f>F2332/freq.sum.r6e</f>
        <v>1.9880715705765408E-4</v>
      </c>
      <c r="I2332" s="1" t="str">
        <f>_xlfn.LET(_xlpm.sep,":",_xlpm.w,$G2332,LEFT(_xlpm.w,FIND(_xlpm.sep,_xlpm.w)-1))</f>
        <v>snoʊ</v>
      </c>
      <c r="J2332" s="1" t="str">
        <f>_xlfn.LET(_xlpm.sep,":",_xlpm.w,$G2332,RIGHT(_xlpm.w,LEN(_xlpm.w)-FIND(_xlpm.sep,_xlpm.w)))</f>
        <v>snow</v>
      </c>
      <c r="K2332" s="10">
        <f>_xlfn.LET(_xlpm.w,I2332,LEN(_xlpm.w))</f>
        <v>4</v>
      </c>
      <c r="L2332" s="10">
        <f>_xlfn.LET(_xlpm.w,J2332,LEN(_xlpm.w))</f>
        <v>4</v>
      </c>
      <c r="M2332" s="10">
        <f>_xlfn.LET(_xlpm.a,K2332,_xlpm.b,L2332,MAX(_xlpm.a,_xlpm.b))</f>
        <v>4</v>
      </c>
      <c r="N2332" s="10">
        <f>_xlfn.LET(_xlpm.d,(K2332,L2332),MAX(_xlpm.d)-MIN(_xlpm.d))</f>
        <v>0</v>
      </c>
      <c r="O2332" s="1" t="str">
        <f>_xlfn.LET(_xlpm.sep,":",_xlpm.w,$G2332,_xlfn.CONCAT("~",RIGHT(_xlpm.w,LEN(_xlpm.w)-FIND(_xlpm.sep,_xlpm.w)),"~"))</f>
        <v>~snow~</v>
      </c>
      <c r="P2332" s="1" t="str">
        <f>_xlfn.LET(_xlpm.sep,":",_xlpm.w,$G2332,_xlfn.CONCAT("[",LEFT(_xlpm.w,FIND(_xlpm.sep,_xlpm.w)-1),"]"))</f>
        <v>[snoʊ]</v>
      </c>
      <c r="Q2332" s="14" cm="1">
        <f t="array" ref="Q2332">SUM(_xlfn._xlws.FILTER($H$2:$H$7117,_xlfn.MAP($O$2:$O$7117,_xlfn.LAMBDA(_xlpm.x,_xlpm.x=$O2332))))</f>
        <v>1.9880715705765408E-4</v>
      </c>
      <c r="R2332" s="14">
        <f>$H2332/Q2332</f>
        <v>1</v>
      </c>
      <c r="S2332" s="14" cm="1">
        <f t="array" ref="S2332">SUM(_xlfn._xlws.FILTER($H$2:$H$7117,_xlfn.MAP($P$2:$P$7117,_xlfn.LAMBDA(_xlpm.x,_xlpm.x=$P2332))))</f>
        <v>2.9821073558648114E-4</v>
      </c>
      <c r="T2332" s="14">
        <f>$H2332/S2332</f>
        <v>0.66666666666666663</v>
      </c>
      <c r="U2332" s="14">
        <f>_xlfn.LET(_xlpm.freq,F2332,_xlpm.size,M2332+1,_xlpm.F,V2332,LOG(1+_xlpm.freq)*LOG(1+_xlpm.size)*_xlpm.F)</f>
        <v>0.4351235062837871</v>
      </c>
      <c r="V2332" s="14">
        <f>_xlfn.LET(_xlpm.a,T2332,_xlpm.b,R2332,2*_xlpm.a*_xlpm.b/(_xlpm.a+_xlpm.b))</f>
        <v>0.8</v>
      </c>
      <c r="W2332" s="14">
        <f>_xlfn.LET(_xlpm.p,R2332,_xlpm.q,T2332,LOG(_xlpm.p/_xlpm.q))</f>
        <v>0.17609125905568124</v>
      </c>
      <c r="X2332" s="2"/>
    </row>
    <row r="2333" spans="1:24">
      <c r="A2333" s="1" t="str">
        <f>_xlfn.LET(_xlpm.sep," : ",CONCATENATE(O2333,_xlpm.sep,P2333))</f>
        <v>~thie~ : [θi]</v>
      </c>
      <c r="B2333" s="1">
        <f>_xlfn.LET(_xlpm.d,$G2333,_xlpm.k,_xlfn.CONCAT(LEFT(TRIM(B$1),1),"*"),COUNTIF(_xlpm.d,_xlpm.k))</f>
        <v>0</v>
      </c>
      <c r="C2333" s="1">
        <f>_xlfn.LET(_xlpm.d,$G2333,_xlpm.k,_xlfn.CONCAT(LEFT(TRIM(C$1),1),"*"),COUNTIF(_xlpm.d,_xlpm.k))</f>
        <v>0</v>
      </c>
      <c r="D2333" s="1">
        <f>_xlfn.LET(_xlpm.d,$G2333,_xlpm.k,_xlfn.CONCAT(LEFT(TRIM(D$1),1),"*"),COUNTIF(_xlpm.d,_xlpm.k))</f>
        <v>0</v>
      </c>
      <c r="E2333" s="1">
        <f>LOG(F2333+1,10)</f>
        <v>0.90308998699194343</v>
      </c>
      <c r="F2333" s="7">
        <v>7</v>
      </c>
      <c r="G2333" s="9" t="s">
        <v>5859</v>
      </c>
      <c r="H2333" s="4">
        <f>F2333/freq.sum.r6e</f>
        <v>3.4791252485089465E-4</v>
      </c>
      <c r="I2333" s="1" t="str">
        <f>_xlfn.LET(_xlpm.sep,":",_xlpm.w,$G2333,LEFT(_xlpm.w,FIND(_xlpm.sep,_xlpm.w)-1))</f>
        <v>θi</v>
      </c>
      <c r="J2333" s="1" t="str">
        <f>_xlfn.LET(_xlpm.sep,":",_xlpm.w,$G2333,RIGHT(_xlpm.w,LEN(_xlpm.w)-FIND(_xlpm.sep,_xlpm.w)))</f>
        <v>thie</v>
      </c>
      <c r="K2333" s="10">
        <f>_xlfn.LET(_xlpm.w,I2333,LEN(_xlpm.w))</f>
        <v>2</v>
      </c>
      <c r="L2333" s="10">
        <f>_xlfn.LET(_xlpm.w,J2333,LEN(_xlpm.w))</f>
        <v>4</v>
      </c>
      <c r="M2333" s="10">
        <f>_xlfn.LET(_xlpm.a,K2333,_xlpm.b,L2333,MAX(_xlpm.a,_xlpm.b))</f>
        <v>4</v>
      </c>
      <c r="N2333" s="10">
        <f>_xlfn.LET(_xlpm.d,(K2333,L2333),MAX(_xlpm.d)-MIN(_xlpm.d))</f>
        <v>2</v>
      </c>
      <c r="O2333" s="1" t="str">
        <f>_xlfn.LET(_xlpm.sep,":",_xlpm.w,$G2333,_xlfn.CONCAT("~",RIGHT(_xlpm.w,LEN(_xlpm.w)-FIND(_xlpm.sep,_xlpm.w)),"~"))</f>
        <v>~thie~</v>
      </c>
      <c r="P2333" s="1" t="str">
        <f>_xlfn.LET(_xlpm.sep,":",_xlpm.w,$G2333,_xlfn.CONCAT("[",LEFT(_xlpm.w,FIND(_xlpm.sep,_xlpm.w)-1),"]"))</f>
        <v>[θi]</v>
      </c>
      <c r="Q2333" s="14" cm="1">
        <f t="array" ref="Q2333">SUM(_xlfn._xlws.FILTER($H$2:$H$7117,_xlfn.MAP($O$2:$O$7117,_xlfn.LAMBDA(_xlpm.x,_xlpm.x=$O2333))))</f>
        <v>4.4731610337972168E-4</v>
      </c>
      <c r="R2333" s="14">
        <f>$H2333/Q2333</f>
        <v>0.77777777777777779</v>
      </c>
      <c r="S2333" s="14" cm="1">
        <f t="array" ref="S2333">SUM(_xlfn._xlws.FILTER($H$2:$H$7117,_xlfn.MAP($P$2:$P$7117,_xlfn.LAMBDA(_xlpm.x,_xlpm.x=$P2333))))</f>
        <v>6.958250497017893E-4</v>
      </c>
      <c r="T2333" s="14">
        <f>$H2333/S2333</f>
        <v>0.5</v>
      </c>
      <c r="U2333" s="14">
        <f>_xlfn.LET(_xlpm.freq,F2333,_xlpm.size,M2333+1,_xlpm.F,V2333,LOG(1+_xlpm.freq)*LOG(1+_xlpm.size)*_xlpm.F)</f>
        <v>0.42775514940061787</v>
      </c>
      <c r="V2333" s="14">
        <f>_xlfn.LET(_xlpm.a,T2333,_xlpm.b,R2333,2*_xlpm.a*_xlpm.b/(_xlpm.a+_xlpm.b))</f>
        <v>0.60869565217391308</v>
      </c>
      <c r="W2333" s="14">
        <f>_xlfn.LET(_xlpm.p,R2333,_xlpm.q,T2333,LOG(_xlpm.p/_xlpm.q))</f>
        <v>0.19188552623891317</v>
      </c>
      <c r="X2333" s="2"/>
    </row>
    <row r="2334" spans="1:24">
      <c r="A2334" s="1" t="str">
        <f>_xlfn.LET(_xlpm.sep," : ",CONCATENATE(O2334,_xlpm.sep,P2334))</f>
        <v>~pray~ : [pɹeɪ]</v>
      </c>
      <c r="B2334" s="1">
        <f>_xlfn.LET(_xlpm.d,$G2334,_xlpm.k,_xlfn.CONCAT(LEFT(TRIM(B$1),1),"*"),COUNTIF(_xlpm.d,_xlpm.k))</f>
        <v>0</v>
      </c>
      <c r="C2334" s="1">
        <f>_xlfn.LET(_xlpm.d,$G2334,_xlpm.k,_xlfn.CONCAT(LEFT(TRIM(C$1),1),"*"),COUNTIF(_xlpm.d,_xlpm.k))</f>
        <v>0</v>
      </c>
      <c r="D2334" s="1">
        <f>_xlfn.LET(_xlpm.d,$G2334,_xlpm.k,_xlfn.CONCAT(LEFT(TRIM(D$1),1),"*"),COUNTIF(_xlpm.d,_xlpm.k))</f>
        <v>0</v>
      </c>
      <c r="E2334" s="1">
        <f>LOG(F2334+1,10)</f>
        <v>0.69897000433601875</v>
      </c>
      <c r="F2334" s="7">
        <v>4</v>
      </c>
      <c r="G2334" s="9" t="s">
        <v>3827</v>
      </c>
      <c r="H2334" s="4">
        <f>F2334/freq.sum.r6e</f>
        <v>1.9880715705765408E-4</v>
      </c>
      <c r="I2334" s="1" t="str">
        <f>_xlfn.LET(_xlpm.sep,":",_xlpm.w,$G2334,LEFT(_xlpm.w,FIND(_xlpm.sep,_xlpm.w)-1))</f>
        <v>pɹeɪ</v>
      </c>
      <c r="J2334" s="1" t="str">
        <f>_xlfn.LET(_xlpm.sep,":",_xlpm.w,$G2334,RIGHT(_xlpm.w,LEN(_xlpm.w)-FIND(_xlpm.sep,_xlpm.w)))</f>
        <v>pray</v>
      </c>
      <c r="K2334" s="10">
        <f>_xlfn.LET(_xlpm.w,I2334,LEN(_xlpm.w))</f>
        <v>4</v>
      </c>
      <c r="L2334" s="10">
        <f>_xlfn.LET(_xlpm.w,J2334,LEN(_xlpm.w))</f>
        <v>4</v>
      </c>
      <c r="M2334" s="10">
        <f>_xlfn.LET(_xlpm.a,K2334,_xlpm.b,L2334,MAX(_xlpm.a,_xlpm.b))</f>
        <v>4</v>
      </c>
      <c r="N2334" s="10">
        <f>_xlfn.LET(_xlpm.d,(K2334,L2334),MAX(_xlpm.d)-MIN(_xlpm.d))</f>
        <v>0</v>
      </c>
      <c r="O2334" s="1" t="str">
        <f>_xlfn.LET(_xlpm.sep,":",_xlpm.w,$G2334,_xlfn.CONCAT("~",RIGHT(_xlpm.w,LEN(_xlpm.w)-FIND(_xlpm.sep,_xlpm.w)),"~"))</f>
        <v>~pray~</v>
      </c>
      <c r="P2334" s="1" t="str">
        <f>_xlfn.LET(_xlpm.sep,":",_xlpm.w,$G2334,_xlfn.CONCAT("[",LEFT(_xlpm.w,FIND(_xlpm.sep,_xlpm.w)-1),"]"))</f>
        <v>[pɹeɪ]</v>
      </c>
      <c r="Q2334" s="14" cm="1">
        <f t="array" ref="Q2334">SUM(_xlfn._xlws.FILTER($H$2:$H$7111,_xlfn.MAP($O$2:$O$7111,_xlfn.LAMBDA(_xlpm.x,_xlpm.x=$O2334))))</f>
        <v>4.4731610337972168E-4</v>
      </c>
      <c r="R2334" s="14">
        <f>$H2334/Q2334</f>
        <v>0.44444444444444448</v>
      </c>
      <c r="S2334" s="14" cm="1">
        <f t="array" ref="S2334">SUM(_xlfn._xlws.FILTER($H$2:$H$7111,_xlfn.MAP($P$2:$P$7111,_xlfn.LAMBDA(_xlpm.x,_xlpm.x=$P2334))))</f>
        <v>6.9582504970178941E-4</v>
      </c>
      <c r="T2334" s="14">
        <f>$H2334/S2334</f>
        <v>0.28571428571428564</v>
      </c>
      <c r="U2334" s="14">
        <f>_xlfn.LET(_xlpm.freq,F2334,_xlpm.size,M2334+1,_xlpm.F,V2334,LOG(1+_xlpm.freq)*LOG(1+_xlpm.size)*_xlpm.F)</f>
        <v>0.18918413316686392</v>
      </c>
      <c r="V2334" s="14">
        <f>_xlfn.LET(_xlpm.a,T2334,_xlpm.b,R2334,2*_xlpm.a*_xlpm.b/(_xlpm.a+_xlpm.b))</f>
        <v>0.34782608695652167</v>
      </c>
      <c r="W2334" s="14">
        <f>_xlfn.LET(_xlpm.p,R2334,_xlpm.q,T2334,LOG(_xlpm.p/_xlpm.q))</f>
        <v>0.19188552623891328</v>
      </c>
      <c r="X2334" s="2"/>
    </row>
    <row r="2335" spans="1:24">
      <c r="A2335" s="1" t="str">
        <f>_xlfn.LET(_xlpm.sep," : ",CONCATENATE(O2335,_xlpm.sep,P2335))</f>
        <v>~chai~ : [tʃeɪ]</v>
      </c>
      <c r="B2335" s="1">
        <f>_xlfn.LET(_xlpm.d,$G2335,_xlpm.k,_xlfn.CONCAT(LEFT(TRIM(B$1),1),"*"),COUNTIF(_xlpm.d,_xlpm.k))</f>
        <v>0</v>
      </c>
      <c r="C2335" s="1">
        <f>_xlfn.LET(_xlpm.d,$G2335,_xlpm.k,_xlfn.CONCAT(LEFT(TRIM(C$1),1),"*"),COUNTIF(_xlpm.d,_xlpm.k))</f>
        <v>0</v>
      </c>
      <c r="D2335" s="1">
        <f>_xlfn.LET(_xlpm.d,$G2335,_xlpm.k,_xlfn.CONCAT(LEFT(TRIM(D$1),1),"*"),COUNTIF(_xlpm.d,_xlpm.k))</f>
        <v>0</v>
      </c>
      <c r="E2335" s="1">
        <f>LOG(F2335+1,10)</f>
        <v>0.69897000433601875</v>
      </c>
      <c r="F2335" s="7">
        <v>4</v>
      </c>
      <c r="G2335" s="9" t="s">
        <v>4926</v>
      </c>
      <c r="H2335" s="4">
        <f>F2335/freq.sum.r6e</f>
        <v>1.9880715705765408E-4</v>
      </c>
      <c r="I2335" s="1" t="str">
        <f>_xlfn.LET(_xlpm.sep,":",_xlpm.w,$G2335,LEFT(_xlpm.w,FIND(_xlpm.sep,_xlpm.w)-1))</f>
        <v>tʃeɪ</v>
      </c>
      <c r="J2335" s="1" t="str">
        <f>_xlfn.LET(_xlpm.sep,":",_xlpm.w,$G2335,RIGHT(_xlpm.w,LEN(_xlpm.w)-FIND(_xlpm.sep,_xlpm.w)))</f>
        <v>chai</v>
      </c>
      <c r="K2335" s="10">
        <f>_xlfn.LET(_xlpm.w,I2335,LEN(_xlpm.w))</f>
        <v>4</v>
      </c>
      <c r="L2335" s="10">
        <f>_xlfn.LET(_xlpm.w,J2335,LEN(_xlpm.w))</f>
        <v>4</v>
      </c>
      <c r="M2335" s="10">
        <f>_xlfn.LET(_xlpm.a,K2335,_xlpm.b,L2335,MAX(_xlpm.a,_xlpm.b))</f>
        <v>4</v>
      </c>
      <c r="N2335" s="10">
        <f>_xlfn.LET(_xlpm.d,(K2335,L2335),MAX(_xlpm.d)-MIN(_xlpm.d))</f>
        <v>0</v>
      </c>
      <c r="O2335" s="1" t="str">
        <f>_xlfn.LET(_xlpm.sep,":",_xlpm.w,$G2335,_xlfn.CONCAT("~",RIGHT(_xlpm.w,LEN(_xlpm.w)-FIND(_xlpm.sep,_xlpm.w)),"~"))</f>
        <v>~chai~</v>
      </c>
      <c r="P2335" s="1" t="str">
        <f>_xlfn.LET(_xlpm.sep,":",_xlpm.w,$G2335,_xlfn.CONCAT("[",LEFT(_xlpm.w,FIND(_xlpm.sep,_xlpm.w)-1),"]"))</f>
        <v>[tʃeɪ]</v>
      </c>
      <c r="Q2335" s="14" cm="1">
        <f t="array" ref="Q2335">SUM(_xlfn._xlws.FILTER($H$2:$H$7117,_xlfn.MAP($O$2:$O$7117,_xlfn.LAMBDA(_xlpm.x,_xlpm.x=$O2335))))</f>
        <v>4.4731610337972168E-4</v>
      </c>
      <c r="R2335" s="14">
        <f>$H2335/Q2335</f>
        <v>0.44444444444444448</v>
      </c>
      <c r="S2335" s="14" cm="1">
        <f t="array" ref="S2335">SUM(_xlfn._xlws.FILTER($H$2:$H$7117,_xlfn.MAP($P$2:$P$7117,_xlfn.LAMBDA(_xlpm.x,_xlpm.x=$P2335))))</f>
        <v>6.9582504970178941E-4</v>
      </c>
      <c r="T2335" s="14">
        <f>$H2335/S2335</f>
        <v>0.28571428571428564</v>
      </c>
      <c r="U2335" s="14">
        <f>_xlfn.LET(_xlpm.freq,F2335,_xlpm.size,M2335+1,_xlpm.F,V2335,LOG(1+_xlpm.freq)*LOG(1+_xlpm.size)*_xlpm.F)</f>
        <v>0.18918413316686392</v>
      </c>
      <c r="V2335" s="14">
        <f>_xlfn.LET(_xlpm.a,T2335,_xlpm.b,R2335,2*_xlpm.a*_xlpm.b/(_xlpm.a+_xlpm.b))</f>
        <v>0.34782608695652167</v>
      </c>
      <c r="W2335" s="14">
        <f>_xlfn.LET(_xlpm.p,R2335,_xlpm.q,T2335,LOG(_xlpm.p/_xlpm.q))</f>
        <v>0.19188552623891328</v>
      </c>
      <c r="X2335" s="2"/>
    </row>
    <row r="2336" spans="1:24">
      <c r="A2336" s="1" t="str">
        <f>_xlfn.LET(_xlpm.sep," : ",CONCATENATE(O2336,_xlpm.sep,P2336))</f>
        <v>~meti~ : [mtaɪ]</v>
      </c>
      <c r="B2336" s="1">
        <f>_xlfn.LET(_xlpm.d,$G2336,_xlpm.k,_xlfn.CONCAT(LEFT(TRIM(B$1),1),"*"),COUNTIF(_xlpm.d,_xlpm.k))</f>
        <v>0</v>
      </c>
      <c r="C2336" s="1">
        <f>_xlfn.LET(_xlpm.d,$G2336,_xlpm.k,_xlfn.CONCAT(LEFT(TRIM(C$1),1),"*"),COUNTIF(_xlpm.d,_xlpm.k))</f>
        <v>1</v>
      </c>
      <c r="D2336" s="1">
        <f>_xlfn.LET(_xlpm.d,$G2336,_xlpm.k,_xlfn.CONCAT(LEFT(TRIM(D$1),1),"*"),COUNTIF(_xlpm.d,_xlpm.k))</f>
        <v>0</v>
      </c>
      <c r="E2336" s="1">
        <f>LOG(F2336+1,10)</f>
        <v>0.90308998699194343</v>
      </c>
      <c r="F2336" s="7">
        <v>7</v>
      </c>
      <c r="G2336" s="9" t="s">
        <v>2673</v>
      </c>
      <c r="H2336" s="4">
        <f>F2336/freq.sum.r6e</f>
        <v>3.4791252485089465E-4</v>
      </c>
      <c r="I2336" s="1" t="str">
        <f>_xlfn.LET(_xlpm.sep,":",_xlpm.w,$G2336,LEFT(_xlpm.w,FIND(_xlpm.sep,_xlpm.w)-1))</f>
        <v>mtaɪ</v>
      </c>
      <c r="J2336" s="1" t="str">
        <f>_xlfn.LET(_xlpm.sep,":",_xlpm.w,$G2336,RIGHT(_xlpm.w,LEN(_xlpm.w)-FIND(_xlpm.sep,_xlpm.w)))</f>
        <v>meti</v>
      </c>
      <c r="K2336" s="10">
        <f>_xlfn.LET(_xlpm.w,I2336,LEN(_xlpm.w))</f>
        <v>4</v>
      </c>
      <c r="L2336" s="10">
        <f>_xlfn.LET(_xlpm.w,J2336,LEN(_xlpm.w))</f>
        <v>4</v>
      </c>
      <c r="M2336" s="10">
        <f>_xlfn.LET(_xlpm.a,K2336,_xlpm.b,L2336,MAX(_xlpm.a,_xlpm.b))</f>
        <v>4</v>
      </c>
      <c r="N2336" s="10">
        <f>_xlfn.LET(_xlpm.d,(K2336,L2336),MAX(_xlpm.d)-MIN(_xlpm.d))</f>
        <v>0</v>
      </c>
      <c r="O2336" s="1" t="str">
        <f>_xlfn.LET(_xlpm.sep,":",_xlpm.w,$G2336,_xlfn.CONCAT("~",RIGHT(_xlpm.w,LEN(_xlpm.w)-FIND(_xlpm.sep,_xlpm.w)),"~"))</f>
        <v>~meti~</v>
      </c>
      <c r="P2336" s="1" t="str">
        <f>_xlfn.LET(_xlpm.sep,":",_xlpm.w,$G2336,_xlfn.CONCAT("[",LEFT(_xlpm.w,FIND(_xlpm.sep,_xlpm.w)-1),"]"))</f>
        <v>[mtaɪ]</v>
      </c>
      <c r="Q2336" s="14" cm="1">
        <f t="array" ref="Q2336">SUM(_xlfn._xlws.FILTER($H$2:$H$7117,_xlfn.MAP($O$2:$O$7117,_xlfn.LAMBDA(_xlpm.x,_xlpm.x=$O2336))))</f>
        <v>3.4791252485089465E-4</v>
      </c>
      <c r="R2336" s="14">
        <f>$H2336/Q2336</f>
        <v>1</v>
      </c>
      <c r="S2336" s="14" cm="1">
        <f t="array" ref="S2336">SUM(_xlfn._xlws.FILTER($H$2:$H$7117,_xlfn.MAP($P$2:$P$7117,_xlfn.LAMBDA(_xlpm.x,_xlpm.x=$P2336))))</f>
        <v>5.4671968190854881E-4</v>
      </c>
      <c r="T2336" s="14">
        <f>$H2336/S2336</f>
        <v>0.63636363636363624</v>
      </c>
      <c r="U2336" s="14">
        <f>_xlfn.LET(_xlpm.freq,F2336,_xlpm.size,M2336+1,_xlpm.F,V2336,LOG(1+_xlpm.freq)*LOG(1+_xlpm.size)*_xlpm.F)</f>
        <v>0.54657602423412277</v>
      </c>
      <c r="V2336" s="14">
        <f>_xlfn.LET(_xlpm.a,T2336,_xlpm.b,R2336,2*_xlpm.a*_xlpm.b/(_xlpm.a+_xlpm.b))</f>
        <v>0.77777777777777768</v>
      </c>
      <c r="W2336" s="14">
        <f>_xlfn.LET(_xlpm.p,R2336,_xlpm.q,T2336,LOG(_xlpm.p/_xlpm.q))</f>
        <v>0.19629464514396827</v>
      </c>
      <c r="X2336" s="2"/>
    </row>
    <row r="2337" spans="1:24">
      <c r="A2337" s="1" t="str">
        <f>_xlfn.LET(_xlpm.sep," : ",CONCATENATE(O2337,_xlpm.sep,P2337))</f>
        <v>~nqui~ : [nkwaɪ]</v>
      </c>
      <c r="B2337" s="1">
        <f>_xlfn.LET(_xlpm.d,$G2337,_xlpm.k,_xlfn.CONCAT(LEFT(TRIM(B$1),1),"*"),COUNTIF(_xlpm.d,_xlpm.k))</f>
        <v>0</v>
      </c>
      <c r="C2337" s="1">
        <f>_xlfn.LET(_xlpm.d,$G2337,_xlpm.k,_xlfn.CONCAT(LEFT(TRIM(C$1),1),"*"),COUNTIF(_xlpm.d,_xlpm.k))</f>
        <v>0</v>
      </c>
      <c r="D2337" s="1">
        <f>_xlfn.LET(_xlpm.d,$G2337,_xlpm.k,_xlfn.CONCAT(LEFT(TRIM(D$1),1),"*"),COUNTIF(_xlpm.d,_xlpm.k))</f>
        <v>1</v>
      </c>
      <c r="E2337" s="1">
        <f>LOG(F2337+1,10)</f>
        <v>0.90308998699194343</v>
      </c>
      <c r="F2337" s="7">
        <v>7</v>
      </c>
      <c r="G2337" s="9" t="s">
        <v>3010</v>
      </c>
      <c r="H2337" s="4">
        <f>F2337/freq.sum.r6e</f>
        <v>3.4791252485089465E-4</v>
      </c>
      <c r="I2337" s="1" t="str">
        <f>_xlfn.LET(_xlpm.sep,":",_xlpm.w,$G2337,LEFT(_xlpm.w,FIND(_xlpm.sep,_xlpm.w)-1))</f>
        <v>nkwaɪ</v>
      </c>
      <c r="J2337" s="1" t="str">
        <f>_xlfn.LET(_xlpm.sep,":",_xlpm.w,$G2337,RIGHT(_xlpm.w,LEN(_xlpm.w)-FIND(_xlpm.sep,_xlpm.w)))</f>
        <v>nqui</v>
      </c>
      <c r="K2337" s="10">
        <f>_xlfn.LET(_xlpm.w,I2337,LEN(_xlpm.w))</f>
        <v>5</v>
      </c>
      <c r="L2337" s="10">
        <f>_xlfn.LET(_xlpm.w,J2337,LEN(_xlpm.w))</f>
        <v>4</v>
      </c>
      <c r="M2337" s="10">
        <f>_xlfn.LET(_xlpm.a,K2337,_xlpm.b,L2337,MAX(_xlpm.a,_xlpm.b))</f>
        <v>5</v>
      </c>
      <c r="N2337" s="10">
        <f>_xlfn.LET(_xlpm.d,(K2337,L2337),MAX(_xlpm.d)-MIN(_xlpm.d))</f>
        <v>1</v>
      </c>
      <c r="O2337" s="1" t="str">
        <f>_xlfn.LET(_xlpm.sep,":",_xlpm.w,$G2337,_xlfn.CONCAT("~",RIGHT(_xlpm.w,LEN(_xlpm.w)-FIND(_xlpm.sep,_xlpm.w)),"~"))</f>
        <v>~nqui~</v>
      </c>
      <c r="P2337" s="1" t="str">
        <f>_xlfn.LET(_xlpm.sep,":",_xlpm.w,$G2337,_xlfn.CONCAT("[",LEFT(_xlpm.w,FIND(_xlpm.sep,_xlpm.w)-1),"]"))</f>
        <v>[nkwaɪ]</v>
      </c>
      <c r="Q2337" s="14" cm="1">
        <f t="array" ref="Q2337">SUM(_xlfn._xlws.FILTER($H$2:$H$7117,_xlfn.MAP($O$2:$O$7117,_xlfn.LAMBDA(_xlpm.x,_xlpm.x=$O2337))))</f>
        <v>3.4791252485089465E-4</v>
      </c>
      <c r="R2337" s="14">
        <f>$H2337/Q2337</f>
        <v>1</v>
      </c>
      <c r="S2337" s="14" cm="1">
        <f t="array" ref="S2337">SUM(_xlfn._xlws.FILTER($H$2:$H$7117,_xlfn.MAP($P$2:$P$7117,_xlfn.LAMBDA(_xlpm.x,_xlpm.x=$P2337))))</f>
        <v>5.4671968190854881E-4</v>
      </c>
      <c r="T2337" s="14">
        <f>$H2337/S2337</f>
        <v>0.63636363636363624</v>
      </c>
      <c r="U2337" s="14">
        <f>_xlfn.LET(_xlpm.freq,F2337,_xlpm.size,M2337+1,_xlpm.F,V2337,LOG(1+_xlpm.freq)*LOG(1+_xlpm.size)*_xlpm.F)</f>
        <v>0.59359967174930495</v>
      </c>
      <c r="V2337" s="14">
        <f>_xlfn.LET(_xlpm.a,T2337,_xlpm.b,R2337,2*_xlpm.a*_xlpm.b/(_xlpm.a+_xlpm.b))</f>
        <v>0.77777777777777768</v>
      </c>
      <c r="W2337" s="14">
        <f>_xlfn.LET(_xlpm.p,R2337,_xlpm.q,T2337,LOG(_xlpm.p/_xlpm.q))</f>
        <v>0.19629464514396827</v>
      </c>
      <c r="X2337" s="2"/>
    </row>
    <row r="2338" spans="1:24">
      <c r="A2338" s="1" t="str">
        <f>_xlfn.LET(_xlpm.sep," : ",CONCATENATE(O2338,_xlpm.sep,P2338))</f>
        <v>~rpri~ : [ɹpɹaɪ]</v>
      </c>
      <c r="B2338" s="1">
        <f>_xlfn.LET(_xlpm.d,$G2338,_xlpm.k,_xlfn.CONCAT(LEFT(TRIM(B$1),1),"*"),COUNTIF(_xlpm.d,_xlpm.k))</f>
        <v>1</v>
      </c>
      <c r="C2338" s="1">
        <f>_xlfn.LET(_xlpm.d,$G2338,_xlpm.k,_xlfn.CONCAT(LEFT(TRIM(C$1),1),"*"),COUNTIF(_xlpm.d,_xlpm.k))</f>
        <v>0</v>
      </c>
      <c r="D2338" s="1">
        <f>_xlfn.LET(_xlpm.d,$G2338,_xlpm.k,_xlfn.CONCAT(LEFT(TRIM(D$1),1),"*"),COUNTIF(_xlpm.d,_xlpm.k))</f>
        <v>0</v>
      </c>
      <c r="E2338" s="1">
        <f>LOG(F2338+1,10)</f>
        <v>0.90308998699194343</v>
      </c>
      <c r="F2338" s="7">
        <v>7</v>
      </c>
      <c r="G2338" s="9" t="s">
        <v>6196</v>
      </c>
      <c r="H2338" s="4">
        <f>F2338/freq.sum.r6e</f>
        <v>3.4791252485089465E-4</v>
      </c>
      <c r="I2338" s="1" t="str">
        <f>_xlfn.LET(_xlpm.sep,":",_xlpm.w,$G2338,LEFT(_xlpm.w,FIND(_xlpm.sep,_xlpm.w)-1))</f>
        <v>ɹpɹaɪ</v>
      </c>
      <c r="J2338" s="1" t="str">
        <f>_xlfn.LET(_xlpm.sep,":",_xlpm.w,$G2338,RIGHT(_xlpm.w,LEN(_xlpm.w)-FIND(_xlpm.sep,_xlpm.w)))</f>
        <v>rpri</v>
      </c>
      <c r="K2338" s="10">
        <f>_xlfn.LET(_xlpm.w,I2338,LEN(_xlpm.w))</f>
        <v>5</v>
      </c>
      <c r="L2338" s="10">
        <f>_xlfn.LET(_xlpm.w,J2338,LEN(_xlpm.w))</f>
        <v>4</v>
      </c>
      <c r="M2338" s="10">
        <f>_xlfn.LET(_xlpm.a,K2338,_xlpm.b,L2338,MAX(_xlpm.a,_xlpm.b))</f>
        <v>5</v>
      </c>
      <c r="N2338" s="10">
        <f>_xlfn.LET(_xlpm.d,(K2338,L2338),MAX(_xlpm.d)-MIN(_xlpm.d))</f>
        <v>1</v>
      </c>
      <c r="O2338" s="1" t="str">
        <f>_xlfn.LET(_xlpm.sep,":",_xlpm.w,$G2338,_xlfn.CONCAT("~",RIGHT(_xlpm.w,LEN(_xlpm.w)-FIND(_xlpm.sep,_xlpm.w)),"~"))</f>
        <v>~rpri~</v>
      </c>
      <c r="P2338" s="1" t="str">
        <f>_xlfn.LET(_xlpm.sep,":",_xlpm.w,$G2338,_xlfn.CONCAT("[",LEFT(_xlpm.w,FIND(_xlpm.sep,_xlpm.w)-1),"]"))</f>
        <v>[ɹpɹaɪ]</v>
      </c>
      <c r="Q2338" s="14" cm="1">
        <f t="array" ref="Q2338">SUM(_xlfn._xlws.FILTER($H$2:$H$7117,_xlfn.MAP($O$2:$O$7117,_xlfn.LAMBDA(_xlpm.x,_xlpm.x=$O2338))))</f>
        <v>3.4791252485089465E-4</v>
      </c>
      <c r="R2338" s="14">
        <f>$H2338/Q2338</f>
        <v>1</v>
      </c>
      <c r="S2338" s="14" cm="1">
        <f t="array" ref="S2338">SUM(_xlfn._xlws.FILTER($H$2:$H$7117,_xlfn.MAP($P$2:$P$7117,_xlfn.LAMBDA(_xlpm.x,_xlpm.x=$P2338))))</f>
        <v>5.4671968190854881E-4</v>
      </c>
      <c r="T2338" s="14">
        <f>$H2338/S2338</f>
        <v>0.63636363636363624</v>
      </c>
      <c r="U2338" s="14">
        <f>_xlfn.LET(_xlpm.freq,F2338,_xlpm.size,M2338+1,_xlpm.F,V2338,LOG(1+_xlpm.freq)*LOG(1+_xlpm.size)*_xlpm.F)</f>
        <v>0.59359967174930495</v>
      </c>
      <c r="V2338" s="14">
        <f>_xlfn.LET(_xlpm.a,T2338,_xlpm.b,R2338,2*_xlpm.a*_xlpm.b/(_xlpm.a+_xlpm.b))</f>
        <v>0.77777777777777768</v>
      </c>
      <c r="W2338" s="14">
        <f>_xlfn.LET(_xlpm.p,R2338,_xlpm.q,T2338,LOG(_xlpm.p/_xlpm.q))</f>
        <v>0.19629464514396827</v>
      </c>
      <c r="X2338" s="2"/>
    </row>
    <row r="2339" spans="1:24">
      <c r="A2339" s="1" t="str">
        <f>_xlfn.LET(_xlpm.sep," : ",CONCATENATE(O2339,_xlpm.sep,P2339))</f>
        <v>~xper~ : [kspɛ]</v>
      </c>
      <c r="B2339" s="1">
        <f>_xlfn.LET(_xlpm.d,$G2339,_xlpm.k,_xlfn.CONCAT(LEFT(TRIM(B$1),1),"*"),COUNTIF(_xlpm.d,_xlpm.k))</f>
        <v>0</v>
      </c>
      <c r="C2339" s="1">
        <f>_xlfn.LET(_xlpm.d,$G2339,_xlpm.k,_xlfn.CONCAT(LEFT(TRIM(C$1),1),"*"),COUNTIF(_xlpm.d,_xlpm.k))</f>
        <v>0</v>
      </c>
      <c r="D2339" s="1">
        <f>_xlfn.LET(_xlpm.d,$G2339,_xlpm.k,_xlfn.CONCAT(LEFT(TRIM(D$1),1),"*"),COUNTIF(_xlpm.d,_xlpm.k))</f>
        <v>0</v>
      </c>
      <c r="E2339" s="1">
        <f>LOG(F2339+1,10)</f>
        <v>0.47712125471966244</v>
      </c>
      <c r="F2339" s="7">
        <v>2</v>
      </c>
      <c r="G2339" s="9" t="s">
        <v>1554</v>
      </c>
      <c r="H2339" s="4">
        <f>F2339/freq.sum.r6e</f>
        <v>9.9403578528827041E-5</v>
      </c>
      <c r="I2339" s="4" t="str">
        <f>_xlfn.LET(_xlpm.sep,":",_xlpm.w,$G2339,LEFT(_xlpm.w,FIND(_xlpm.sep,_xlpm.w)-1))</f>
        <v>kspɛ</v>
      </c>
      <c r="J2339" s="4" t="str">
        <f>_xlfn.LET(_xlpm.sep,":",_xlpm.w,$G2339,RIGHT(_xlpm.w,LEN(_xlpm.w)-FIND(_xlpm.sep,_xlpm.w)))</f>
        <v>xper</v>
      </c>
      <c r="K2339" s="10">
        <f>_xlfn.LET(_xlpm.w,I2339,LEN(_xlpm.w))</f>
        <v>4</v>
      </c>
      <c r="L2339" s="10">
        <f>_xlfn.LET(_xlpm.w,J2339,LEN(_xlpm.w))</f>
        <v>4</v>
      </c>
      <c r="M2339" s="10">
        <f>_xlfn.LET(_xlpm.a,K2339,_xlpm.b,L2339,MAX(_xlpm.a,_xlpm.b))</f>
        <v>4</v>
      </c>
      <c r="N2339" s="10">
        <f>_xlfn.LET(_xlpm.d,(K2339,L2339),MAX(_xlpm.d)-MIN(_xlpm.d))</f>
        <v>0</v>
      </c>
      <c r="O2339" s="1" t="str">
        <f>_xlfn.LET(_xlpm.sep,":",_xlpm.w,$G2339,_xlfn.CONCAT("~",RIGHT(_xlpm.w,LEN(_xlpm.w)-FIND(_xlpm.sep,_xlpm.w)),"~"))</f>
        <v>~xper~</v>
      </c>
      <c r="P2339" s="1" t="str">
        <f>_xlfn.LET(_xlpm.sep,":",_xlpm.w,$G2339,_xlfn.CONCAT("[",LEFT(_xlpm.w,FIND(_xlpm.sep,_xlpm.w)-1),"]"))</f>
        <v>[kspɛ]</v>
      </c>
      <c r="Q2339" s="14" cm="1">
        <f t="array" ref="Q2339">SUM(_xlfn._xlws.FILTER($H$2:$H$7109,_xlfn.MAP($O$2:$O$7109,_xlfn.LAMBDA(_xlpm.x,_xlpm.x=$O2339))))</f>
        <v>2.4850894632206762E-4</v>
      </c>
      <c r="R2339" s="14">
        <f>$H2339/Q2339</f>
        <v>0.39999999999999997</v>
      </c>
      <c r="S2339" s="14" cm="1">
        <f t="array" ref="S2339">SUM(_xlfn._xlws.FILTER($H$2:$H$7109,_xlfn.MAP($P$2:$P$7109,_xlfn.LAMBDA(_xlpm.x,_xlpm.x=$P2339))))</f>
        <v>3.9761431411530811E-4</v>
      </c>
      <c r="T2339" s="14">
        <f>$H2339/S2339</f>
        <v>0.25000000000000006</v>
      </c>
      <c r="U2339" s="14">
        <f>_xlfn.LET(_xlpm.freq,F2339,_xlpm.size,M2339+1,_xlpm.F,V2339,LOG(1+_xlpm.freq)*LOG(1+_xlpm.size)*_xlpm.F)</f>
        <v>0.11423769259837488</v>
      </c>
      <c r="V2339" s="14">
        <f>_xlfn.LET(_xlpm.a,T2339,_xlpm.b,R2339,2*_xlpm.a*_xlpm.b/(_xlpm.a+_xlpm.b))</f>
        <v>0.30769230769230776</v>
      </c>
      <c r="W2339" s="14">
        <f>_xlfn.LET(_xlpm.p,R2339,_xlpm.q,T2339,LOG(_xlpm.p/_xlpm.q))</f>
        <v>0.20411998265592463</v>
      </c>
      <c r="X2339" s="2"/>
    </row>
    <row r="2340" spans="1:24">
      <c r="A2340" s="1" t="str">
        <f>_xlfn.LET(_xlpm.sep," : ",CONCATENATE(O2340,_xlpm.sep,P2340))</f>
        <v>~quer~ : [kwɛ]</v>
      </c>
      <c r="B2340" s="1">
        <f>_xlfn.LET(_xlpm.d,$G2340,_xlpm.k,_xlfn.CONCAT(LEFT(TRIM(B$1),1),"*"),COUNTIF(_xlpm.d,_xlpm.k))</f>
        <v>0</v>
      </c>
      <c r="C2340" s="1">
        <f>_xlfn.LET(_xlpm.d,$G2340,_xlpm.k,_xlfn.CONCAT(LEFT(TRIM(C$1),1),"*"),COUNTIF(_xlpm.d,_xlpm.k))</f>
        <v>0</v>
      </c>
      <c r="D2340" s="1">
        <f>_xlfn.LET(_xlpm.d,$G2340,_xlpm.k,_xlfn.CONCAT(LEFT(TRIM(D$1),1),"*"),COUNTIF(_xlpm.d,_xlpm.k))</f>
        <v>0</v>
      </c>
      <c r="E2340" s="1">
        <f>LOG(F2340+1,10)</f>
        <v>0.47712125471966244</v>
      </c>
      <c r="F2340" s="7">
        <v>2</v>
      </c>
      <c r="G2340" s="9" t="s">
        <v>1724</v>
      </c>
      <c r="H2340" s="4">
        <f>F2340/freq.sum.r6e</f>
        <v>9.9403578528827041E-5</v>
      </c>
      <c r="I2340" s="4" t="str">
        <f>_xlfn.LET(_xlpm.sep,":",_xlpm.w,$G2340,LEFT(_xlpm.w,FIND(_xlpm.sep,_xlpm.w)-1))</f>
        <v>kwɛ</v>
      </c>
      <c r="J2340" s="4" t="str">
        <f>_xlfn.LET(_xlpm.sep,":",_xlpm.w,$G2340,RIGHT(_xlpm.w,LEN(_xlpm.w)-FIND(_xlpm.sep,_xlpm.w)))</f>
        <v>quer</v>
      </c>
      <c r="K2340" s="10">
        <f>_xlfn.LET(_xlpm.w,I2340,LEN(_xlpm.w))</f>
        <v>3</v>
      </c>
      <c r="L2340" s="10">
        <f>_xlfn.LET(_xlpm.w,J2340,LEN(_xlpm.w))</f>
        <v>4</v>
      </c>
      <c r="M2340" s="10">
        <f>_xlfn.LET(_xlpm.a,K2340,_xlpm.b,L2340,MAX(_xlpm.a,_xlpm.b))</f>
        <v>4</v>
      </c>
      <c r="N2340" s="10">
        <f>_xlfn.LET(_xlpm.d,(K2340,L2340),MAX(_xlpm.d)-MIN(_xlpm.d))</f>
        <v>1</v>
      </c>
      <c r="O2340" s="1" t="str">
        <f>_xlfn.LET(_xlpm.sep,":",_xlpm.w,$G2340,_xlfn.CONCAT("~",RIGHT(_xlpm.w,LEN(_xlpm.w)-FIND(_xlpm.sep,_xlpm.w)),"~"))</f>
        <v>~quer~</v>
      </c>
      <c r="P2340" s="1" t="str">
        <f>_xlfn.LET(_xlpm.sep,":",_xlpm.w,$G2340,_xlfn.CONCAT("[",LEFT(_xlpm.w,FIND(_xlpm.sep,_xlpm.w)-1),"]"))</f>
        <v>[kwɛ]</v>
      </c>
      <c r="Q2340" s="14" cm="1">
        <f t="array" ref="Q2340">SUM(_xlfn._xlws.FILTER($H$2:$H$7109,_xlfn.MAP($O$2:$O$7109,_xlfn.LAMBDA(_xlpm.x,_xlpm.x=$O2340))))</f>
        <v>2.4850894632206762E-4</v>
      </c>
      <c r="R2340" s="14">
        <f>$H2340/Q2340</f>
        <v>0.39999999999999997</v>
      </c>
      <c r="S2340" s="14" cm="1">
        <f t="array" ref="S2340">SUM(_xlfn._xlws.FILTER($H$2:$H$7109,_xlfn.MAP($P$2:$P$7109,_xlfn.LAMBDA(_xlpm.x,_xlpm.x=$P2340))))</f>
        <v>3.9761431411530811E-4</v>
      </c>
      <c r="T2340" s="14">
        <f>$H2340/S2340</f>
        <v>0.25000000000000006</v>
      </c>
      <c r="U2340" s="14">
        <f>_xlfn.LET(_xlpm.freq,F2340,_xlpm.size,M2340+1,_xlpm.F,V2340,LOG(1+_xlpm.freq)*LOG(1+_xlpm.size)*_xlpm.F)</f>
        <v>0.11423769259837488</v>
      </c>
      <c r="V2340" s="14">
        <f>_xlfn.LET(_xlpm.a,T2340,_xlpm.b,R2340,2*_xlpm.a*_xlpm.b/(_xlpm.a+_xlpm.b))</f>
        <v>0.30769230769230776</v>
      </c>
      <c r="W2340" s="14">
        <f>_xlfn.LET(_xlpm.p,R2340,_xlpm.q,T2340,LOG(_xlpm.p/_xlpm.q))</f>
        <v>0.20411998265592463</v>
      </c>
      <c r="X2340" s="2"/>
    </row>
    <row r="2341" spans="1:24">
      <c r="A2341" s="1" t="str">
        <f>_xlfn.LET(_xlpm.sep," : ",CONCATENATE(O2341,_xlpm.sep,P2341))</f>
        <v>~rfer~ : [ɹfɛ]</v>
      </c>
      <c r="B2341" s="1">
        <f>_xlfn.LET(_xlpm.d,$G2341,_xlpm.k,_xlfn.CONCAT(LEFT(TRIM(B$1),1),"*"),COUNTIF(_xlpm.d,_xlpm.k))</f>
        <v>1</v>
      </c>
      <c r="C2341" s="1">
        <f>_xlfn.LET(_xlpm.d,$G2341,_xlpm.k,_xlfn.CONCAT(LEFT(TRIM(C$1),1),"*"),COUNTIF(_xlpm.d,_xlpm.k))</f>
        <v>0</v>
      </c>
      <c r="D2341" s="1">
        <f>_xlfn.LET(_xlpm.d,$G2341,_xlpm.k,_xlfn.CONCAT(LEFT(TRIM(D$1),1),"*"),COUNTIF(_xlpm.d,_xlpm.k))</f>
        <v>0</v>
      </c>
      <c r="E2341" s="1">
        <f>LOG(F2341+1,10)</f>
        <v>0.47712125471966244</v>
      </c>
      <c r="F2341" s="7">
        <v>2</v>
      </c>
      <c r="G2341" s="9" t="s">
        <v>5830</v>
      </c>
      <c r="H2341" s="4">
        <f>F2341/freq.sum.r6e</f>
        <v>9.9403578528827041E-5</v>
      </c>
      <c r="I2341" s="1" t="str">
        <f>_xlfn.LET(_xlpm.sep,":",_xlpm.w,$G2341,LEFT(_xlpm.w,FIND(_xlpm.sep,_xlpm.w)-1))</f>
        <v>ɹfɛ</v>
      </c>
      <c r="J2341" s="1" t="str">
        <f>_xlfn.LET(_xlpm.sep,":",_xlpm.w,$G2341,RIGHT(_xlpm.w,LEN(_xlpm.w)-FIND(_xlpm.sep,_xlpm.w)))</f>
        <v>rfer</v>
      </c>
      <c r="K2341" s="10">
        <f>_xlfn.LET(_xlpm.w,I2341,LEN(_xlpm.w))</f>
        <v>3</v>
      </c>
      <c r="L2341" s="10">
        <f>_xlfn.LET(_xlpm.w,J2341,LEN(_xlpm.w))</f>
        <v>4</v>
      </c>
      <c r="M2341" s="10">
        <f>_xlfn.LET(_xlpm.a,K2341,_xlpm.b,L2341,MAX(_xlpm.a,_xlpm.b))</f>
        <v>4</v>
      </c>
      <c r="N2341" s="10">
        <f>_xlfn.LET(_xlpm.d,(K2341,L2341),MAX(_xlpm.d)-MIN(_xlpm.d))</f>
        <v>1</v>
      </c>
      <c r="O2341" s="1" t="str">
        <f>_xlfn.LET(_xlpm.sep,":",_xlpm.w,$G2341,_xlfn.CONCAT("~",RIGHT(_xlpm.w,LEN(_xlpm.w)-FIND(_xlpm.sep,_xlpm.w)),"~"))</f>
        <v>~rfer~</v>
      </c>
      <c r="P2341" s="1" t="str">
        <f>_xlfn.LET(_xlpm.sep,":",_xlpm.w,$G2341,_xlfn.CONCAT("[",LEFT(_xlpm.w,FIND(_xlpm.sep,_xlpm.w)-1),"]"))</f>
        <v>[ɹfɛ]</v>
      </c>
      <c r="Q2341" s="14" cm="1">
        <f t="array" ref="Q2341">SUM(_xlfn._xlws.FILTER($H$2:$H$7117,_xlfn.MAP($O$2:$O$7117,_xlfn.LAMBDA(_xlpm.x,_xlpm.x=$O2341))))</f>
        <v>2.4850894632206762E-4</v>
      </c>
      <c r="R2341" s="14">
        <f>$H2341/Q2341</f>
        <v>0.39999999999999997</v>
      </c>
      <c r="S2341" s="14" cm="1">
        <f t="array" ref="S2341">SUM(_xlfn._xlws.FILTER($H$2:$H$7117,_xlfn.MAP($P$2:$P$7117,_xlfn.LAMBDA(_xlpm.x,_xlpm.x=$P2341))))</f>
        <v>3.9761431411530811E-4</v>
      </c>
      <c r="T2341" s="14">
        <f>$H2341/S2341</f>
        <v>0.25000000000000006</v>
      </c>
      <c r="U2341" s="14">
        <f>_xlfn.LET(_xlpm.freq,F2341,_xlpm.size,M2341+1,_xlpm.F,V2341,LOG(1+_xlpm.freq)*LOG(1+_xlpm.size)*_xlpm.F)</f>
        <v>0.11423769259837488</v>
      </c>
      <c r="V2341" s="14">
        <f>_xlfn.LET(_xlpm.a,T2341,_xlpm.b,R2341,2*_xlpm.a*_xlpm.b/(_xlpm.a+_xlpm.b))</f>
        <v>0.30769230769230776</v>
      </c>
      <c r="W2341" s="14">
        <f>_xlfn.LET(_xlpm.p,R2341,_xlpm.q,T2341,LOG(_xlpm.p/_xlpm.q))</f>
        <v>0.20411998265592463</v>
      </c>
      <c r="X2341" s="2"/>
    </row>
    <row r="2342" spans="1:24">
      <c r="A2342" s="1" t="str">
        <f>_xlfn.LET(_xlpm.sep," : ",CONCATENATE(O2342,_xlpm.sep,P2342))</f>
        <v>~ldre~ : [ldɹɛ]</v>
      </c>
      <c r="B2342" s="1">
        <f>_xlfn.LET(_xlpm.d,$G2342,_xlpm.k,_xlfn.CONCAT(LEFT(TRIM(B$1),1),"*"),COUNTIF(_xlpm.d,_xlpm.k))</f>
        <v>0</v>
      </c>
      <c r="C2342" s="1">
        <f>_xlfn.LET(_xlpm.d,$G2342,_xlpm.k,_xlfn.CONCAT(LEFT(TRIM(C$1),1),"*"),COUNTIF(_xlpm.d,_xlpm.k))</f>
        <v>0</v>
      </c>
      <c r="D2342" s="1">
        <f>_xlfn.LET(_xlpm.d,$G2342,_xlpm.k,_xlfn.CONCAT(LEFT(TRIM(D$1),1),"*"),COUNTIF(_xlpm.d,_xlpm.k))</f>
        <v>0</v>
      </c>
      <c r="E2342" s="1">
        <f>LOG(F2342+1,10)</f>
        <v>0.77815125038364352</v>
      </c>
      <c r="F2342" s="7">
        <v>5</v>
      </c>
      <c r="G2342" s="9" t="s">
        <v>2058</v>
      </c>
      <c r="H2342" s="4">
        <f>F2342/freq.sum.r6e</f>
        <v>2.4850894632206757E-4</v>
      </c>
      <c r="I2342" s="1" t="str">
        <f>_xlfn.LET(_xlpm.sep,":",_xlpm.w,$G2342,LEFT(_xlpm.w,FIND(_xlpm.sep,_xlpm.w)-1))</f>
        <v>ldɹɛ</v>
      </c>
      <c r="J2342" s="1" t="str">
        <f>_xlfn.LET(_xlpm.sep,":",_xlpm.w,$G2342,RIGHT(_xlpm.w,LEN(_xlpm.w)-FIND(_xlpm.sep,_xlpm.w)))</f>
        <v>ldre</v>
      </c>
      <c r="K2342" s="10">
        <f>_xlfn.LET(_xlpm.w,I2342,LEN(_xlpm.w))</f>
        <v>4</v>
      </c>
      <c r="L2342" s="10">
        <f>_xlfn.LET(_xlpm.w,J2342,LEN(_xlpm.w))</f>
        <v>4</v>
      </c>
      <c r="M2342" s="10">
        <f>_xlfn.LET(_xlpm.a,K2342,_xlpm.b,L2342,MAX(_xlpm.a,_xlpm.b))</f>
        <v>4</v>
      </c>
      <c r="N2342" s="10">
        <f>_xlfn.LET(_xlpm.d,(K2342,L2342),MAX(_xlpm.d)-MIN(_xlpm.d))</f>
        <v>0</v>
      </c>
      <c r="O2342" s="1" t="str">
        <f>_xlfn.LET(_xlpm.sep,":",_xlpm.w,$G2342,_xlfn.CONCAT("~",RIGHT(_xlpm.w,LEN(_xlpm.w)-FIND(_xlpm.sep,_xlpm.w)),"~"))</f>
        <v>~ldre~</v>
      </c>
      <c r="P2342" s="1" t="str">
        <f>_xlfn.LET(_xlpm.sep,":",_xlpm.w,$G2342,_xlfn.CONCAT("[",LEFT(_xlpm.w,FIND(_xlpm.sep,_xlpm.w)-1),"]"))</f>
        <v>[ldɹɛ]</v>
      </c>
      <c r="Q2342" s="14" cm="1">
        <f t="array" ref="Q2342">SUM(_xlfn._xlws.FILTER($H$2:$H$7117,_xlfn.MAP($O$2:$O$7117,_xlfn.LAMBDA(_xlpm.x,_xlpm.x=$O2342))))</f>
        <v>2.4850894632206757E-4</v>
      </c>
      <c r="R2342" s="14">
        <f>$H2342/Q2342</f>
        <v>1</v>
      </c>
      <c r="S2342" s="14" cm="1">
        <f t="array" ref="S2342">SUM(_xlfn._xlws.FILTER($H$2:$H$7117,_xlfn.MAP($P$2:$P$7117,_xlfn.LAMBDA(_xlpm.x,_xlpm.x=$P2342))))</f>
        <v>3.9761431411530811E-4</v>
      </c>
      <c r="T2342" s="14">
        <f>$H2342/S2342</f>
        <v>0.625</v>
      </c>
      <c r="U2342" s="14">
        <f>_xlfn.LET(_xlpm.freq,F2342,_xlpm.size,M2342+1,_xlpm.F,V2342,LOG(1+_xlpm.freq)*LOG(1+_xlpm.size)*_xlpm.F)</f>
        <v>0.46578412959509857</v>
      </c>
      <c r="V2342" s="14">
        <f>_xlfn.LET(_xlpm.a,T2342,_xlpm.b,R2342,2*_xlpm.a*_xlpm.b/(_xlpm.a+_xlpm.b))</f>
        <v>0.76923076923076927</v>
      </c>
      <c r="W2342" s="14">
        <f>_xlfn.LET(_xlpm.p,R2342,_xlpm.q,T2342,LOG(_xlpm.p/_xlpm.q))</f>
        <v>0.20411998265592479</v>
      </c>
      <c r="X2342" s="2"/>
    </row>
    <row r="2343" spans="1:24">
      <c r="A2343" s="1" t="str">
        <f>_xlfn.LET(_xlpm.sep," : ",CONCATENATE(O2343,_xlpm.sep,P2343))</f>
        <v>~lrea~ : [lɹɛ]</v>
      </c>
      <c r="B2343" s="1">
        <f>_xlfn.LET(_xlpm.d,$G2343,_xlpm.k,_xlfn.CONCAT(LEFT(TRIM(B$1),1),"*"),COUNTIF(_xlpm.d,_xlpm.k))</f>
        <v>0</v>
      </c>
      <c r="C2343" s="1">
        <f>_xlfn.LET(_xlpm.d,$G2343,_xlpm.k,_xlfn.CONCAT(LEFT(TRIM(C$1),1),"*"),COUNTIF(_xlpm.d,_xlpm.k))</f>
        <v>0</v>
      </c>
      <c r="D2343" s="1">
        <f>_xlfn.LET(_xlpm.d,$G2343,_xlpm.k,_xlfn.CONCAT(LEFT(TRIM(D$1),1),"*"),COUNTIF(_xlpm.d,_xlpm.k))</f>
        <v>0</v>
      </c>
      <c r="E2343" s="1">
        <f>LOG(F2343+1,10)</f>
        <v>0.77815125038364352</v>
      </c>
      <c r="F2343" s="7">
        <v>5</v>
      </c>
      <c r="G2343" s="9" t="s">
        <v>2422</v>
      </c>
      <c r="H2343" s="4">
        <f>F2343/freq.sum.r6e</f>
        <v>2.4850894632206757E-4</v>
      </c>
      <c r="I2343" s="1" t="str">
        <f>_xlfn.LET(_xlpm.sep,":",_xlpm.w,$G2343,LEFT(_xlpm.w,FIND(_xlpm.sep,_xlpm.w)-1))</f>
        <v>lɹɛ</v>
      </c>
      <c r="J2343" s="1" t="str">
        <f>_xlfn.LET(_xlpm.sep,":",_xlpm.w,$G2343,RIGHT(_xlpm.w,LEN(_xlpm.w)-FIND(_xlpm.sep,_xlpm.w)))</f>
        <v>lrea</v>
      </c>
      <c r="K2343" s="10">
        <f>_xlfn.LET(_xlpm.w,I2343,LEN(_xlpm.w))</f>
        <v>3</v>
      </c>
      <c r="L2343" s="10">
        <f>_xlfn.LET(_xlpm.w,J2343,LEN(_xlpm.w))</f>
        <v>4</v>
      </c>
      <c r="M2343" s="10">
        <f>_xlfn.LET(_xlpm.a,K2343,_xlpm.b,L2343,MAX(_xlpm.a,_xlpm.b))</f>
        <v>4</v>
      </c>
      <c r="N2343" s="10">
        <f>_xlfn.LET(_xlpm.d,(K2343,L2343),MAX(_xlpm.d)-MIN(_xlpm.d))</f>
        <v>1</v>
      </c>
      <c r="O2343" s="1" t="str">
        <f>_xlfn.LET(_xlpm.sep,":",_xlpm.w,$G2343,_xlfn.CONCAT("~",RIGHT(_xlpm.w,LEN(_xlpm.w)-FIND(_xlpm.sep,_xlpm.w)),"~"))</f>
        <v>~lrea~</v>
      </c>
      <c r="P2343" s="1" t="str">
        <f>_xlfn.LET(_xlpm.sep,":",_xlpm.w,$G2343,_xlfn.CONCAT("[",LEFT(_xlpm.w,FIND(_xlpm.sep,_xlpm.w)-1),"]"))</f>
        <v>[lɹɛ]</v>
      </c>
      <c r="Q2343" s="14" cm="1">
        <f t="array" ref="Q2343">SUM(_xlfn._xlws.FILTER($H$2:$H$7117,_xlfn.MAP($O$2:$O$7117,_xlfn.LAMBDA(_xlpm.x,_xlpm.x=$O2343))))</f>
        <v>2.4850894632206757E-4</v>
      </c>
      <c r="R2343" s="14">
        <f>$H2343/Q2343</f>
        <v>1</v>
      </c>
      <c r="S2343" s="14" cm="1">
        <f t="array" ref="S2343">SUM(_xlfn._xlws.FILTER($H$2:$H$7117,_xlfn.MAP($P$2:$P$7117,_xlfn.LAMBDA(_xlpm.x,_xlpm.x=$P2343))))</f>
        <v>3.9761431411530811E-4</v>
      </c>
      <c r="T2343" s="14">
        <f>$H2343/S2343</f>
        <v>0.625</v>
      </c>
      <c r="U2343" s="14">
        <f>_xlfn.LET(_xlpm.freq,F2343,_xlpm.size,M2343+1,_xlpm.F,V2343,LOG(1+_xlpm.freq)*LOG(1+_xlpm.size)*_xlpm.F)</f>
        <v>0.46578412959509857</v>
      </c>
      <c r="V2343" s="14">
        <f>_xlfn.LET(_xlpm.a,T2343,_xlpm.b,R2343,2*_xlpm.a*_xlpm.b/(_xlpm.a+_xlpm.b))</f>
        <v>0.76923076923076927</v>
      </c>
      <c r="W2343" s="14">
        <f>_xlfn.LET(_xlpm.p,R2343,_xlpm.q,T2343,LOG(_xlpm.p/_xlpm.q))</f>
        <v>0.20411998265592479</v>
      </c>
      <c r="X2343" s="2"/>
    </row>
    <row r="2344" spans="1:24">
      <c r="A2344" s="1" t="str">
        <f>_xlfn.LET(_xlpm.sep," : ",CONCATENATE(O2344,_xlpm.sep,P2344))</f>
        <v>~mpbe~ : [mbɛ]</v>
      </c>
      <c r="B2344" s="1">
        <f>_xlfn.LET(_xlpm.d,$G2344,_xlpm.k,_xlfn.CONCAT(LEFT(TRIM(B$1),1),"*"),COUNTIF(_xlpm.d,_xlpm.k))</f>
        <v>0</v>
      </c>
      <c r="C2344" s="1">
        <f>_xlfn.LET(_xlpm.d,$G2344,_xlpm.k,_xlfn.CONCAT(LEFT(TRIM(C$1),1),"*"),COUNTIF(_xlpm.d,_xlpm.k))</f>
        <v>1</v>
      </c>
      <c r="D2344" s="1">
        <f>_xlfn.LET(_xlpm.d,$G2344,_xlpm.k,_xlfn.CONCAT(LEFT(TRIM(D$1),1),"*"),COUNTIF(_xlpm.d,_xlpm.k))</f>
        <v>0</v>
      </c>
      <c r="E2344" s="1">
        <f>LOG(F2344+1,10)</f>
        <v>0.77815125038364352</v>
      </c>
      <c r="F2344" s="7">
        <v>5</v>
      </c>
      <c r="G2344" s="9" t="s">
        <v>2496</v>
      </c>
      <c r="H2344" s="4">
        <f>F2344/freq.sum.r6e</f>
        <v>2.4850894632206757E-4</v>
      </c>
      <c r="I2344" s="4" t="str">
        <f>_xlfn.LET(_xlpm.sep,":",_xlpm.w,$G2344,LEFT(_xlpm.w,FIND(_xlpm.sep,_xlpm.w)-1))</f>
        <v>mbɛ</v>
      </c>
      <c r="J2344" s="4" t="str">
        <f>_xlfn.LET(_xlpm.sep,":",_xlpm.w,$G2344,RIGHT(_xlpm.w,LEN(_xlpm.w)-FIND(_xlpm.sep,_xlpm.w)))</f>
        <v>mpbe</v>
      </c>
      <c r="K2344" s="10">
        <f>_xlfn.LET(_xlpm.w,I2344,LEN(_xlpm.w))</f>
        <v>3</v>
      </c>
      <c r="L2344" s="10">
        <f>_xlfn.LET(_xlpm.w,J2344,LEN(_xlpm.w))</f>
        <v>4</v>
      </c>
      <c r="M2344" s="10">
        <f>_xlfn.LET(_xlpm.a,K2344,_xlpm.b,L2344,MAX(_xlpm.a,_xlpm.b))</f>
        <v>4</v>
      </c>
      <c r="N2344" s="10">
        <f>_xlfn.LET(_xlpm.d,(K2344,L2344),MAX(_xlpm.d)-MIN(_xlpm.d))</f>
        <v>1</v>
      </c>
      <c r="O2344" s="1" t="str">
        <f>_xlfn.LET(_xlpm.sep,":",_xlpm.w,$G2344,_xlfn.CONCAT("~",RIGHT(_xlpm.w,LEN(_xlpm.w)-FIND(_xlpm.sep,_xlpm.w)),"~"))</f>
        <v>~mpbe~</v>
      </c>
      <c r="P2344" s="1" t="str">
        <f>_xlfn.LET(_xlpm.sep,":",_xlpm.w,$G2344,_xlfn.CONCAT("[",LEFT(_xlpm.w,FIND(_xlpm.sep,_xlpm.w)-1),"]"))</f>
        <v>[mbɛ]</v>
      </c>
      <c r="Q2344" s="14" cm="1">
        <f t="array" ref="Q2344">SUM(_xlfn._xlws.FILTER($H$2:$H$7109,_xlfn.MAP($O$2:$O$7109,_xlfn.LAMBDA(_xlpm.x,_xlpm.x=$O2344))))</f>
        <v>2.4850894632206757E-4</v>
      </c>
      <c r="R2344" s="14">
        <f>$H2344/Q2344</f>
        <v>1</v>
      </c>
      <c r="S2344" s="14" cm="1">
        <f t="array" ref="S2344">SUM(_xlfn._xlws.FILTER($H$2:$H$7109,_xlfn.MAP($P$2:$P$7109,_xlfn.LAMBDA(_xlpm.x,_xlpm.x=$P2344))))</f>
        <v>3.9761431411530811E-4</v>
      </c>
      <c r="T2344" s="14">
        <f>$H2344/S2344</f>
        <v>0.625</v>
      </c>
      <c r="U2344" s="14">
        <f>_xlfn.LET(_xlpm.freq,F2344,_xlpm.size,M2344+1,_xlpm.F,V2344,LOG(1+_xlpm.freq)*LOG(1+_xlpm.size)*_xlpm.F)</f>
        <v>0.46578412959509857</v>
      </c>
      <c r="V2344" s="14">
        <f>_xlfn.LET(_xlpm.a,T2344,_xlpm.b,R2344,2*_xlpm.a*_xlpm.b/(_xlpm.a+_xlpm.b))</f>
        <v>0.76923076923076927</v>
      </c>
      <c r="W2344" s="14">
        <f>_xlfn.LET(_xlpm.p,R2344,_xlpm.q,T2344,LOG(_xlpm.p/_xlpm.q))</f>
        <v>0.20411998265592479</v>
      </c>
      <c r="X2344" s="2"/>
    </row>
    <row r="2345" spans="1:24">
      <c r="A2345" s="1" t="str">
        <f>_xlfn.LET(_xlpm.sep," : ",CONCATENATE(O2345,_xlpm.sep,P2345))</f>
        <v>~ndai~ : [ndɛ]</v>
      </c>
      <c r="B2345" s="1">
        <f>_xlfn.LET(_xlpm.d,$G2345,_xlpm.k,_xlfn.CONCAT(LEFT(TRIM(B$1),1),"*"),COUNTIF(_xlpm.d,_xlpm.k))</f>
        <v>0</v>
      </c>
      <c r="C2345" s="1">
        <f>_xlfn.LET(_xlpm.d,$G2345,_xlpm.k,_xlfn.CONCAT(LEFT(TRIM(C$1),1),"*"),COUNTIF(_xlpm.d,_xlpm.k))</f>
        <v>0</v>
      </c>
      <c r="D2345" s="1">
        <f>_xlfn.LET(_xlpm.d,$G2345,_xlpm.k,_xlfn.CONCAT(LEFT(TRIM(D$1),1),"*"),COUNTIF(_xlpm.d,_xlpm.k))</f>
        <v>1</v>
      </c>
      <c r="E2345" s="1">
        <f>LOG(F2345+1,10)</f>
        <v>0.77815125038364352</v>
      </c>
      <c r="F2345" s="7">
        <v>5</v>
      </c>
      <c r="G2345" s="9" t="s">
        <v>2860</v>
      </c>
      <c r="H2345" s="4">
        <f>F2345/freq.sum.r6e</f>
        <v>2.4850894632206757E-4</v>
      </c>
      <c r="I2345" s="1" t="str">
        <f>_xlfn.LET(_xlpm.sep,":",_xlpm.w,$G2345,LEFT(_xlpm.w,FIND(_xlpm.sep,_xlpm.w)-1))</f>
        <v>ndɛ</v>
      </c>
      <c r="J2345" s="1" t="str">
        <f>_xlfn.LET(_xlpm.sep,":",_xlpm.w,$G2345,RIGHT(_xlpm.w,LEN(_xlpm.w)-FIND(_xlpm.sep,_xlpm.w)))</f>
        <v>ndai</v>
      </c>
      <c r="K2345" s="10">
        <f>_xlfn.LET(_xlpm.w,I2345,LEN(_xlpm.w))</f>
        <v>3</v>
      </c>
      <c r="L2345" s="10">
        <f>_xlfn.LET(_xlpm.w,J2345,LEN(_xlpm.w))</f>
        <v>4</v>
      </c>
      <c r="M2345" s="10">
        <f>_xlfn.LET(_xlpm.a,K2345,_xlpm.b,L2345,MAX(_xlpm.a,_xlpm.b))</f>
        <v>4</v>
      </c>
      <c r="N2345" s="10">
        <f>_xlfn.LET(_xlpm.d,(K2345,L2345),MAX(_xlpm.d)-MIN(_xlpm.d))</f>
        <v>1</v>
      </c>
      <c r="O2345" s="1" t="str">
        <f>_xlfn.LET(_xlpm.sep,":",_xlpm.w,$G2345,_xlfn.CONCAT("~",RIGHT(_xlpm.w,LEN(_xlpm.w)-FIND(_xlpm.sep,_xlpm.w)),"~"))</f>
        <v>~ndai~</v>
      </c>
      <c r="P2345" s="1" t="str">
        <f>_xlfn.LET(_xlpm.sep,":",_xlpm.w,$G2345,_xlfn.CONCAT("[",LEFT(_xlpm.w,FIND(_xlpm.sep,_xlpm.w)-1),"]"))</f>
        <v>[ndɛ]</v>
      </c>
      <c r="Q2345" s="14" cm="1">
        <f t="array" ref="Q2345">SUM(_xlfn._xlws.FILTER($H$2:$H$7109,_xlfn.MAP($O$2:$O$7109,_xlfn.LAMBDA(_xlpm.x,_xlpm.x=$O2345))))</f>
        <v>2.4850894632206757E-4</v>
      </c>
      <c r="R2345" s="14">
        <f>$H2345/Q2345</f>
        <v>1</v>
      </c>
      <c r="S2345" s="14" cm="1">
        <f t="array" ref="S2345">SUM(_xlfn._xlws.FILTER($H$2:$H$7109,_xlfn.MAP($P$2:$P$7109,_xlfn.LAMBDA(_xlpm.x,_xlpm.x=$P2345))))</f>
        <v>3.9761431411530811E-4</v>
      </c>
      <c r="T2345" s="14">
        <f>$H2345/S2345</f>
        <v>0.625</v>
      </c>
      <c r="U2345" s="14">
        <f>_xlfn.LET(_xlpm.freq,F2345,_xlpm.size,M2345+1,_xlpm.F,V2345,LOG(1+_xlpm.freq)*LOG(1+_xlpm.size)*_xlpm.F)</f>
        <v>0.46578412959509857</v>
      </c>
      <c r="V2345" s="14">
        <f>_xlfn.LET(_xlpm.a,T2345,_xlpm.b,R2345,2*_xlpm.a*_xlpm.b/(_xlpm.a+_xlpm.b))</f>
        <v>0.76923076923076927</v>
      </c>
      <c r="W2345" s="14">
        <f>_xlfn.LET(_xlpm.p,R2345,_xlpm.q,T2345,LOG(_xlpm.p/_xlpm.q))</f>
        <v>0.20411998265592479</v>
      </c>
      <c r="X2345" s="2"/>
    </row>
    <row r="2346" spans="1:24">
      <c r="A2346" s="1" t="str">
        <f>_xlfn.LET(_xlpm.sep," : ",CONCATENATE(O2346,_xlpm.sep,P2346))</f>
        <v>~ndre~ : [ndɹɛ]</v>
      </c>
      <c r="B2346" s="1">
        <f>_xlfn.LET(_xlpm.d,$G2346,_xlpm.k,_xlfn.CONCAT(LEFT(TRIM(B$1),1),"*"),COUNTIF(_xlpm.d,_xlpm.k))</f>
        <v>0</v>
      </c>
      <c r="C2346" s="1">
        <f>_xlfn.LET(_xlpm.d,$G2346,_xlpm.k,_xlfn.CONCAT(LEFT(TRIM(C$1),1),"*"),COUNTIF(_xlpm.d,_xlpm.k))</f>
        <v>0</v>
      </c>
      <c r="D2346" s="1">
        <f>_xlfn.LET(_xlpm.d,$G2346,_xlpm.k,_xlfn.CONCAT(LEFT(TRIM(D$1),1),"*"),COUNTIF(_xlpm.d,_xlpm.k))</f>
        <v>1</v>
      </c>
      <c r="E2346" s="1">
        <f>LOG(F2346+1,10)</f>
        <v>0.77815125038364352</v>
      </c>
      <c r="F2346" s="7">
        <v>5</v>
      </c>
      <c r="G2346" s="9" t="s">
        <v>2895</v>
      </c>
      <c r="H2346" s="4">
        <f>F2346/freq.sum.r6e</f>
        <v>2.4850894632206757E-4</v>
      </c>
      <c r="I2346" s="1" t="str">
        <f>_xlfn.LET(_xlpm.sep,":",_xlpm.w,$G2346,LEFT(_xlpm.w,FIND(_xlpm.sep,_xlpm.w)-1))</f>
        <v>ndɹɛ</v>
      </c>
      <c r="J2346" s="1" t="str">
        <f>_xlfn.LET(_xlpm.sep,":",_xlpm.w,$G2346,RIGHT(_xlpm.w,LEN(_xlpm.w)-FIND(_xlpm.sep,_xlpm.w)))</f>
        <v>ndre</v>
      </c>
      <c r="K2346" s="10">
        <f>_xlfn.LET(_xlpm.w,I2346,LEN(_xlpm.w))</f>
        <v>4</v>
      </c>
      <c r="L2346" s="10">
        <f>_xlfn.LET(_xlpm.w,J2346,LEN(_xlpm.w))</f>
        <v>4</v>
      </c>
      <c r="M2346" s="10">
        <f>_xlfn.LET(_xlpm.a,K2346,_xlpm.b,L2346,MAX(_xlpm.a,_xlpm.b))</f>
        <v>4</v>
      </c>
      <c r="N2346" s="10">
        <f>_xlfn.LET(_xlpm.d,(K2346,L2346),MAX(_xlpm.d)-MIN(_xlpm.d))</f>
        <v>0</v>
      </c>
      <c r="O2346" s="1" t="str">
        <f>_xlfn.LET(_xlpm.sep,":",_xlpm.w,$G2346,_xlfn.CONCAT("~",RIGHT(_xlpm.w,LEN(_xlpm.w)-FIND(_xlpm.sep,_xlpm.w)),"~"))</f>
        <v>~ndre~</v>
      </c>
      <c r="P2346" s="1" t="str">
        <f>_xlfn.LET(_xlpm.sep,":",_xlpm.w,$G2346,_xlfn.CONCAT("[",LEFT(_xlpm.w,FIND(_xlpm.sep,_xlpm.w)-1),"]"))</f>
        <v>[ndɹɛ]</v>
      </c>
      <c r="Q2346" s="14" cm="1">
        <f t="array" ref="Q2346">SUM(_xlfn._xlws.FILTER($H$2:$H$7117,_xlfn.MAP($O$2:$O$7117,_xlfn.LAMBDA(_xlpm.x,_xlpm.x=$O2346))))</f>
        <v>2.4850894632206757E-4</v>
      </c>
      <c r="R2346" s="14">
        <f>$H2346/Q2346</f>
        <v>1</v>
      </c>
      <c r="S2346" s="14" cm="1">
        <f t="array" ref="S2346">SUM(_xlfn._xlws.FILTER($H$2:$H$7117,_xlfn.MAP($P$2:$P$7117,_xlfn.LAMBDA(_xlpm.x,_xlpm.x=$P2346))))</f>
        <v>3.9761431411530811E-4</v>
      </c>
      <c r="T2346" s="14">
        <f>$H2346/S2346</f>
        <v>0.625</v>
      </c>
      <c r="U2346" s="14">
        <f>_xlfn.LET(_xlpm.freq,F2346,_xlpm.size,M2346+1,_xlpm.F,V2346,LOG(1+_xlpm.freq)*LOG(1+_xlpm.size)*_xlpm.F)</f>
        <v>0.46578412959509857</v>
      </c>
      <c r="V2346" s="14">
        <f>_xlfn.LET(_xlpm.a,T2346,_xlpm.b,R2346,2*_xlpm.a*_xlpm.b/(_xlpm.a+_xlpm.b))</f>
        <v>0.76923076923076927</v>
      </c>
      <c r="W2346" s="14">
        <f>_xlfn.LET(_xlpm.p,R2346,_xlpm.q,T2346,LOG(_xlpm.p/_xlpm.q))</f>
        <v>0.20411998265592479</v>
      </c>
      <c r="X2346" s="2"/>
    </row>
    <row r="2347" spans="1:24">
      <c r="A2347" s="1" t="str">
        <f>_xlfn.LET(_xlpm.sep," : ",CONCATENATE(O2347,_xlpm.sep,P2347))</f>
        <v>~nspa~ : [nspɛ]</v>
      </c>
      <c r="B2347" s="1">
        <f>_xlfn.LET(_xlpm.d,$G2347,_xlpm.k,_xlfn.CONCAT(LEFT(TRIM(B$1),1),"*"),COUNTIF(_xlpm.d,_xlpm.k))</f>
        <v>0</v>
      </c>
      <c r="C2347" s="1">
        <f>_xlfn.LET(_xlpm.d,$G2347,_xlpm.k,_xlfn.CONCAT(LEFT(TRIM(C$1),1),"*"),COUNTIF(_xlpm.d,_xlpm.k))</f>
        <v>0</v>
      </c>
      <c r="D2347" s="1">
        <f>_xlfn.LET(_xlpm.d,$G2347,_xlpm.k,_xlfn.CONCAT(LEFT(TRIM(D$1),1),"*"),COUNTIF(_xlpm.d,_xlpm.k))</f>
        <v>1</v>
      </c>
      <c r="E2347" s="1">
        <f>LOG(F2347+1,10)</f>
        <v>0.77815125038364352</v>
      </c>
      <c r="F2347" s="7">
        <v>5</v>
      </c>
      <c r="G2347" s="9" t="s">
        <v>3068</v>
      </c>
      <c r="H2347" s="4">
        <f>F2347/freq.sum.r6e</f>
        <v>2.4850894632206757E-4</v>
      </c>
      <c r="I2347" s="4" t="str">
        <f>_xlfn.LET(_xlpm.sep,":",_xlpm.w,$G2347,LEFT(_xlpm.w,FIND(_xlpm.sep,_xlpm.w)-1))</f>
        <v>nspɛ</v>
      </c>
      <c r="J2347" s="4" t="str">
        <f>_xlfn.LET(_xlpm.sep,":",_xlpm.w,$G2347,RIGHT(_xlpm.w,LEN(_xlpm.w)-FIND(_xlpm.sep,_xlpm.w)))</f>
        <v>nspa</v>
      </c>
      <c r="K2347" s="10">
        <f>_xlfn.LET(_xlpm.w,I2347,LEN(_xlpm.w))</f>
        <v>4</v>
      </c>
      <c r="L2347" s="10">
        <f>_xlfn.LET(_xlpm.w,J2347,LEN(_xlpm.w))</f>
        <v>4</v>
      </c>
      <c r="M2347" s="10">
        <f>_xlfn.LET(_xlpm.a,K2347,_xlpm.b,L2347,MAX(_xlpm.a,_xlpm.b))</f>
        <v>4</v>
      </c>
      <c r="N2347" s="10">
        <f>_xlfn.LET(_xlpm.d,(K2347,L2347),MAX(_xlpm.d)-MIN(_xlpm.d))</f>
        <v>0</v>
      </c>
      <c r="O2347" s="1" t="str">
        <f>_xlfn.LET(_xlpm.sep,":",_xlpm.w,$G2347,_xlfn.CONCAT("~",RIGHT(_xlpm.w,LEN(_xlpm.w)-FIND(_xlpm.sep,_xlpm.w)),"~"))</f>
        <v>~nspa~</v>
      </c>
      <c r="P2347" s="1" t="str">
        <f>_xlfn.LET(_xlpm.sep,":",_xlpm.w,$G2347,_xlfn.CONCAT("[",LEFT(_xlpm.w,FIND(_xlpm.sep,_xlpm.w)-1),"]"))</f>
        <v>[nspɛ]</v>
      </c>
      <c r="Q2347" s="14" cm="1">
        <f t="array" ref="Q2347">SUM(_xlfn._xlws.FILTER($H$2:$H$7109,_xlfn.MAP($O$2:$O$7109,_xlfn.LAMBDA(_xlpm.x,_xlpm.x=$O2347))))</f>
        <v>2.4850894632206757E-4</v>
      </c>
      <c r="R2347" s="14">
        <f>$H2347/Q2347</f>
        <v>1</v>
      </c>
      <c r="S2347" s="14" cm="1">
        <f t="array" ref="S2347">SUM(_xlfn._xlws.FILTER($H$2:$H$7109,_xlfn.MAP($P$2:$P$7109,_xlfn.LAMBDA(_xlpm.x,_xlpm.x=$P2347))))</f>
        <v>3.9761431411530811E-4</v>
      </c>
      <c r="T2347" s="14">
        <f>$H2347/S2347</f>
        <v>0.625</v>
      </c>
      <c r="U2347" s="14">
        <f>_xlfn.LET(_xlpm.freq,F2347,_xlpm.size,M2347+1,_xlpm.F,V2347,LOG(1+_xlpm.freq)*LOG(1+_xlpm.size)*_xlpm.F)</f>
        <v>0.46578412959509857</v>
      </c>
      <c r="V2347" s="14">
        <f>_xlfn.LET(_xlpm.a,T2347,_xlpm.b,R2347,2*_xlpm.a*_xlpm.b/(_xlpm.a+_xlpm.b))</f>
        <v>0.76923076923076927</v>
      </c>
      <c r="W2347" s="14">
        <f>_xlfn.LET(_xlpm.p,R2347,_xlpm.q,T2347,LOG(_xlpm.p/_xlpm.q))</f>
        <v>0.20411998265592479</v>
      </c>
      <c r="X2347" s="2"/>
    </row>
    <row r="2348" spans="1:24">
      <c r="A2348" s="1" t="str">
        <f>_xlfn.LET(_xlpm.sep," : ",CONCATENATE(O2348,_xlpm.sep,P2348))</f>
        <v>~sple~ : [splɛ]</v>
      </c>
      <c r="B2348" s="1">
        <f>_xlfn.LET(_xlpm.d,$G2348,_xlpm.k,_xlfn.CONCAT(LEFT(TRIM(B$1),1),"*"),COUNTIF(_xlpm.d,_xlpm.k))</f>
        <v>0</v>
      </c>
      <c r="C2348" s="1">
        <f>_xlfn.LET(_xlpm.d,$G2348,_xlpm.k,_xlfn.CONCAT(LEFT(TRIM(C$1),1),"*"),COUNTIF(_xlpm.d,_xlpm.k))</f>
        <v>0</v>
      </c>
      <c r="D2348" s="1">
        <f>_xlfn.LET(_xlpm.d,$G2348,_xlpm.k,_xlfn.CONCAT(LEFT(TRIM(D$1),1),"*"),COUNTIF(_xlpm.d,_xlpm.k))</f>
        <v>0</v>
      </c>
      <c r="E2348" s="1">
        <f>LOG(F2348+1,10)</f>
        <v>0.77815125038364352</v>
      </c>
      <c r="F2348" s="7">
        <v>5</v>
      </c>
      <c r="G2348" s="9" t="s">
        <v>4181</v>
      </c>
      <c r="H2348" s="4">
        <f>F2348/freq.sum.r6e</f>
        <v>2.4850894632206757E-4</v>
      </c>
      <c r="I2348" s="1" t="str">
        <f>_xlfn.LET(_xlpm.sep,":",_xlpm.w,$G2348,LEFT(_xlpm.w,FIND(_xlpm.sep,_xlpm.w)-1))</f>
        <v>splɛ</v>
      </c>
      <c r="J2348" s="1" t="str">
        <f>_xlfn.LET(_xlpm.sep,":",_xlpm.w,$G2348,RIGHT(_xlpm.w,LEN(_xlpm.w)-FIND(_xlpm.sep,_xlpm.w)))</f>
        <v>sple</v>
      </c>
      <c r="K2348" s="10">
        <f>_xlfn.LET(_xlpm.w,I2348,LEN(_xlpm.w))</f>
        <v>4</v>
      </c>
      <c r="L2348" s="10">
        <f>_xlfn.LET(_xlpm.w,J2348,LEN(_xlpm.w))</f>
        <v>4</v>
      </c>
      <c r="M2348" s="10">
        <f>_xlfn.LET(_xlpm.a,K2348,_xlpm.b,L2348,MAX(_xlpm.a,_xlpm.b))</f>
        <v>4</v>
      </c>
      <c r="N2348" s="10">
        <f>_xlfn.LET(_xlpm.d,(K2348,L2348),MAX(_xlpm.d)-MIN(_xlpm.d))</f>
        <v>0</v>
      </c>
      <c r="O2348" s="1" t="str">
        <f>_xlfn.LET(_xlpm.sep,":",_xlpm.w,$G2348,_xlfn.CONCAT("~",RIGHT(_xlpm.w,LEN(_xlpm.w)-FIND(_xlpm.sep,_xlpm.w)),"~"))</f>
        <v>~sple~</v>
      </c>
      <c r="P2348" s="1" t="str">
        <f>_xlfn.LET(_xlpm.sep,":",_xlpm.w,$G2348,_xlfn.CONCAT("[",LEFT(_xlpm.w,FIND(_xlpm.sep,_xlpm.w)-1),"]"))</f>
        <v>[splɛ]</v>
      </c>
      <c r="Q2348" s="14" cm="1">
        <f t="array" ref="Q2348">SUM(_xlfn._xlws.FILTER($H$2:$H$7117,_xlfn.MAP($O$2:$O$7117,_xlfn.LAMBDA(_xlpm.x,_xlpm.x=$O2348))))</f>
        <v>2.4850894632206757E-4</v>
      </c>
      <c r="R2348" s="14">
        <f>$H2348/Q2348</f>
        <v>1</v>
      </c>
      <c r="S2348" s="14" cm="1">
        <f t="array" ref="S2348">SUM(_xlfn._xlws.FILTER($H$2:$H$7117,_xlfn.MAP($P$2:$P$7117,_xlfn.LAMBDA(_xlpm.x,_xlpm.x=$P2348))))</f>
        <v>3.9761431411530811E-4</v>
      </c>
      <c r="T2348" s="14">
        <f>$H2348/S2348</f>
        <v>0.625</v>
      </c>
      <c r="U2348" s="14">
        <f>_xlfn.LET(_xlpm.freq,F2348,_xlpm.size,M2348+1,_xlpm.F,V2348,LOG(1+_xlpm.freq)*LOG(1+_xlpm.size)*_xlpm.F)</f>
        <v>0.46578412959509857</v>
      </c>
      <c r="V2348" s="14">
        <f>_xlfn.LET(_xlpm.a,T2348,_xlpm.b,R2348,2*_xlpm.a*_xlpm.b/(_xlpm.a+_xlpm.b))</f>
        <v>0.76923076923076927</v>
      </c>
      <c r="W2348" s="14">
        <f>_xlfn.LET(_xlpm.p,R2348,_xlpm.q,T2348,LOG(_xlpm.p/_xlpm.q))</f>
        <v>0.20411998265592479</v>
      </c>
      <c r="X2348" s="2"/>
    </row>
    <row r="2349" spans="1:24">
      <c r="A2349" s="1" t="str">
        <f>_xlfn.LET(_xlpm.sep," : ",CONCATENATE(O2349,_xlpm.sep,P2349))</f>
        <v>~stre~ : [stɹɛ]</v>
      </c>
      <c r="B2349" s="1">
        <f>_xlfn.LET(_xlpm.d,$G2349,_xlpm.k,_xlfn.CONCAT(LEFT(TRIM(B$1),1),"*"),COUNTIF(_xlpm.d,_xlpm.k))</f>
        <v>0</v>
      </c>
      <c r="C2349" s="1">
        <f>_xlfn.LET(_xlpm.d,$G2349,_xlpm.k,_xlfn.CONCAT(LEFT(TRIM(C$1),1),"*"),COUNTIF(_xlpm.d,_xlpm.k))</f>
        <v>0</v>
      </c>
      <c r="D2349" s="1">
        <f>_xlfn.LET(_xlpm.d,$G2349,_xlpm.k,_xlfn.CONCAT(LEFT(TRIM(D$1),1),"*"),COUNTIF(_xlpm.d,_xlpm.k))</f>
        <v>0</v>
      </c>
      <c r="E2349" s="1">
        <f>LOG(F2349+1,10)</f>
        <v>0.77815125038364352</v>
      </c>
      <c r="F2349" s="7">
        <v>5</v>
      </c>
      <c r="G2349" s="9" t="s">
        <v>4367</v>
      </c>
      <c r="H2349" s="4">
        <f>F2349/freq.sum.r6e</f>
        <v>2.4850894632206757E-4</v>
      </c>
      <c r="I2349" s="1" t="str">
        <f>_xlfn.LET(_xlpm.sep,":",_xlpm.w,$G2349,LEFT(_xlpm.w,FIND(_xlpm.sep,_xlpm.w)-1))</f>
        <v>stɹɛ</v>
      </c>
      <c r="J2349" s="1" t="str">
        <f>_xlfn.LET(_xlpm.sep,":",_xlpm.w,$G2349,RIGHT(_xlpm.w,LEN(_xlpm.w)-FIND(_xlpm.sep,_xlpm.w)))</f>
        <v>stre</v>
      </c>
      <c r="K2349" s="10">
        <f>_xlfn.LET(_xlpm.w,I2349,LEN(_xlpm.w))</f>
        <v>4</v>
      </c>
      <c r="L2349" s="10">
        <f>_xlfn.LET(_xlpm.w,J2349,LEN(_xlpm.w))</f>
        <v>4</v>
      </c>
      <c r="M2349" s="10">
        <f>_xlfn.LET(_xlpm.a,K2349,_xlpm.b,L2349,MAX(_xlpm.a,_xlpm.b))</f>
        <v>4</v>
      </c>
      <c r="N2349" s="10">
        <f>_xlfn.LET(_xlpm.d,(K2349,L2349),MAX(_xlpm.d)-MIN(_xlpm.d))</f>
        <v>0</v>
      </c>
      <c r="O2349" s="1" t="str">
        <f>_xlfn.LET(_xlpm.sep,":",_xlpm.w,$G2349,_xlfn.CONCAT("~",RIGHT(_xlpm.w,LEN(_xlpm.w)-FIND(_xlpm.sep,_xlpm.w)),"~"))</f>
        <v>~stre~</v>
      </c>
      <c r="P2349" s="1" t="str">
        <f>_xlfn.LET(_xlpm.sep,":",_xlpm.w,$G2349,_xlfn.CONCAT("[",LEFT(_xlpm.w,FIND(_xlpm.sep,_xlpm.w)-1),"]"))</f>
        <v>[stɹɛ]</v>
      </c>
      <c r="Q2349" s="14" cm="1">
        <f t="array" ref="Q2349">SUM(_xlfn._xlws.FILTER($H$2:$H$7117,_xlfn.MAP($O$2:$O$7117,_xlfn.LAMBDA(_xlpm.x,_xlpm.x=$O2349))))</f>
        <v>2.4850894632206757E-4</v>
      </c>
      <c r="R2349" s="14">
        <f>$H2349/Q2349</f>
        <v>1</v>
      </c>
      <c r="S2349" s="14" cm="1">
        <f t="array" ref="S2349">SUM(_xlfn._xlws.FILTER($H$2:$H$7117,_xlfn.MAP($P$2:$P$7117,_xlfn.LAMBDA(_xlpm.x,_xlpm.x=$P2349))))</f>
        <v>3.9761431411530811E-4</v>
      </c>
      <c r="T2349" s="14">
        <f>$H2349/S2349</f>
        <v>0.625</v>
      </c>
      <c r="U2349" s="14">
        <f>_xlfn.LET(_xlpm.freq,F2349,_xlpm.size,M2349+1,_xlpm.F,V2349,LOG(1+_xlpm.freq)*LOG(1+_xlpm.size)*_xlpm.F)</f>
        <v>0.46578412959509857</v>
      </c>
      <c r="V2349" s="14">
        <f>_xlfn.LET(_xlpm.a,T2349,_xlpm.b,R2349,2*_xlpm.a*_xlpm.b/(_xlpm.a+_xlpm.b))</f>
        <v>0.76923076923076927</v>
      </c>
      <c r="W2349" s="14">
        <f>_xlfn.LET(_xlpm.p,R2349,_xlpm.q,T2349,LOG(_xlpm.p/_xlpm.q))</f>
        <v>0.20411998265592479</v>
      </c>
      <c r="X2349" s="2"/>
    </row>
    <row r="2350" spans="1:24">
      <c r="A2350" s="1" t="str">
        <f>_xlfn.LET(_xlpm.sep," : ",CONCATENATE(O2350,_xlpm.sep,P2350))</f>
        <v>~szwe~ : [ʃvɛ]</v>
      </c>
      <c r="B2350" s="1">
        <f>_xlfn.LET(_xlpm.d,$G2350,_xlpm.k,_xlfn.CONCAT(LEFT(TRIM(B$1),1),"*"),COUNTIF(_xlpm.d,_xlpm.k))</f>
        <v>0</v>
      </c>
      <c r="C2350" s="1">
        <f>_xlfn.LET(_xlpm.d,$G2350,_xlpm.k,_xlfn.CONCAT(LEFT(TRIM(C$1),1),"*"),COUNTIF(_xlpm.d,_xlpm.k))</f>
        <v>0</v>
      </c>
      <c r="D2350" s="1">
        <f>_xlfn.LET(_xlpm.d,$G2350,_xlpm.k,_xlfn.CONCAT(LEFT(TRIM(D$1),1),"*"),COUNTIF(_xlpm.d,_xlpm.k))</f>
        <v>0</v>
      </c>
      <c r="E2350" s="1">
        <f>LOG(F2350+1,10)</f>
        <v>0.77815125038364352</v>
      </c>
      <c r="F2350" s="7">
        <v>5</v>
      </c>
      <c r="G2350" s="9" t="s">
        <v>6448</v>
      </c>
      <c r="H2350" s="4">
        <f>F2350/freq.sum.r6e</f>
        <v>2.4850894632206757E-4</v>
      </c>
      <c r="I2350" s="1" t="str">
        <f>_xlfn.LET(_xlpm.sep,":",_xlpm.w,$G2350,LEFT(_xlpm.w,FIND(_xlpm.sep,_xlpm.w)-1))</f>
        <v>ʃvɛ</v>
      </c>
      <c r="J2350" s="1" t="str">
        <f>_xlfn.LET(_xlpm.sep,":",_xlpm.w,$G2350,RIGHT(_xlpm.w,LEN(_xlpm.w)-FIND(_xlpm.sep,_xlpm.w)))</f>
        <v>szwe</v>
      </c>
      <c r="K2350" s="10">
        <f>_xlfn.LET(_xlpm.w,I2350,LEN(_xlpm.w))</f>
        <v>3</v>
      </c>
      <c r="L2350" s="10">
        <f>_xlfn.LET(_xlpm.w,J2350,LEN(_xlpm.w))</f>
        <v>4</v>
      </c>
      <c r="M2350" s="10">
        <f>_xlfn.LET(_xlpm.a,K2350,_xlpm.b,L2350,MAX(_xlpm.a,_xlpm.b))</f>
        <v>4</v>
      </c>
      <c r="N2350" s="10">
        <f>_xlfn.LET(_xlpm.d,(K2350,L2350),MAX(_xlpm.d)-MIN(_xlpm.d))</f>
        <v>1</v>
      </c>
      <c r="O2350" s="1" t="str">
        <f>_xlfn.LET(_xlpm.sep,":",_xlpm.w,$G2350,_xlfn.CONCAT("~",RIGHT(_xlpm.w,LEN(_xlpm.w)-FIND(_xlpm.sep,_xlpm.w)),"~"))</f>
        <v>~szwe~</v>
      </c>
      <c r="P2350" s="1" t="str">
        <f>_xlfn.LET(_xlpm.sep,":",_xlpm.w,$G2350,_xlfn.CONCAT("[",LEFT(_xlpm.w,FIND(_xlpm.sep,_xlpm.w)-1),"]"))</f>
        <v>[ʃvɛ]</v>
      </c>
      <c r="Q2350" s="14" cm="1">
        <f t="array" ref="Q2350">SUM(_xlfn._xlws.FILTER($H$2:$H$7117,_xlfn.MAP($O$2:$O$7117,_xlfn.LAMBDA(_xlpm.x,_xlpm.x=$O2350))))</f>
        <v>2.4850894632206757E-4</v>
      </c>
      <c r="R2350" s="14">
        <f>$H2350/Q2350</f>
        <v>1</v>
      </c>
      <c r="S2350" s="14" cm="1">
        <f t="array" ref="S2350">SUM(_xlfn._xlws.FILTER($H$2:$H$7117,_xlfn.MAP($P$2:$P$7117,_xlfn.LAMBDA(_xlpm.x,_xlpm.x=$P2350))))</f>
        <v>3.9761431411530811E-4</v>
      </c>
      <c r="T2350" s="14">
        <f>$H2350/S2350</f>
        <v>0.625</v>
      </c>
      <c r="U2350" s="14">
        <f>_xlfn.LET(_xlpm.freq,F2350,_xlpm.size,M2350+1,_xlpm.F,V2350,LOG(1+_xlpm.freq)*LOG(1+_xlpm.size)*_xlpm.F)</f>
        <v>0.46578412959509857</v>
      </c>
      <c r="V2350" s="14">
        <f>_xlfn.LET(_xlpm.a,T2350,_xlpm.b,R2350,2*_xlpm.a*_xlpm.b/(_xlpm.a+_xlpm.b))</f>
        <v>0.76923076923076927</v>
      </c>
      <c r="W2350" s="14">
        <f>_xlfn.LET(_xlpm.p,R2350,_xlpm.q,T2350,LOG(_xlpm.p/_xlpm.q))</f>
        <v>0.20411998265592479</v>
      </c>
      <c r="X2350" s="2"/>
    </row>
    <row r="2351" spans="1:24">
      <c r="A2351" s="1" t="str">
        <f>_xlfn.LET(_xlpm.sep," : ",CONCATENATE(O2351,_xlpm.sep,P2351))</f>
        <v>~xpre~ : [kspɹɛ]</v>
      </c>
      <c r="B2351" s="1">
        <f>_xlfn.LET(_xlpm.d,$G2351,_xlpm.k,_xlfn.CONCAT(LEFT(TRIM(B$1),1),"*"),COUNTIF(_xlpm.d,_xlpm.k))</f>
        <v>0</v>
      </c>
      <c r="C2351" s="1">
        <f>_xlfn.LET(_xlpm.d,$G2351,_xlpm.k,_xlfn.CONCAT(LEFT(TRIM(C$1),1),"*"),COUNTIF(_xlpm.d,_xlpm.k))</f>
        <v>0</v>
      </c>
      <c r="D2351" s="1">
        <f>_xlfn.LET(_xlpm.d,$G2351,_xlpm.k,_xlfn.CONCAT(LEFT(TRIM(D$1),1),"*"),COUNTIF(_xlpm.d,_xlpm.k))</f>
        <v>0</v>
      </c>
      <c r="E2351" s="1">
        <f>LOG(F2351+1,10)</f>
        <v>0.77815125038364352</v>
      </c>
      <c r="F2351" s="7">
        <v>5</v>
      </c>
      <c r="G2351" s="9" t="s">
        <v>1558</v>
      </c>
      <c r="H2351" s="4">
        <f>F2351/freq.sum.r6e</f>
        <v>2.4850894632206757E-4</v>
      </c>
      <c r="I2351" s="1" t="str">
        <f>_xlfn.LET(_xlpm.sep,":",_xlpm.w,$G2351,LEFT(_xlpm.w,FIND(_xlpm.sep,_xlpm.w)-1))</f>
        <v>kspɹɛ</v>
      </c>
      <c r="J2351" s="1" t="str">
        <f>_xlfn.LET(_xlpm.sep,":",_xlpm.w,$G2351,RIGHT(_xlpm.w,LEN(_xlpm.w)-FIND(_xlpm.sep,_xlpm.w)))</f>
        <v>xpre</v>
      </c>
      <c r="K2351" s="10">
        <f>_xlfn.LET(_xlpm.w,I2351,LEN(_xlpm.w))</f>
        <v>5</v>
      </c>
      <c r="L2351" s="10">
        <f>_xlfn.LET(_xlpm.w,J2351,LEN(_xlpm.w))</f>
        <v>4</v>
      </c>
      <c r="M2351" s="10">
        <f>_xlfn.LET(_xlpm.a,K2351,_xlpm.b,L2351,MAX(_xlpm.a,_xlpm.b))</f>
        <v>5</v>
      </c>
      <c r="N2351" s="10">
        <f>_xlfn.LET(_xlpm.d,(K2351,L2351),MAX(_xlpm.d)-MIN(_xlpm.d))</f>
        <v>1</v>
      </c>
      <c r="O2351" s="1" t="str">
        <f>_xlfn.LET(_xlpm.sep,":",_xlpm.w,$G2351,_xlfn.CONCAT("~",RIGHT(_xlpm.w,LEN(_xlpm.w)-FIND(_xlpm.sep,_xlpm.w)),"~"))</f>
        <v>~xpre~</v>
      </c>
      <c r="P2351" s="1" t="str">
        <f>_xlfn.LET(_xlpm.sep,":",_xlpm.w,$G2351,_xlfn.CONCAT("[",LEFT(_xlpm.w,FIND(_xlpm.sep,_xlpm.w)-1),"]"))</f>
        <v>[kspɹɛ]</v>
      </c>
      <c r="Q2351" s="14" cm="1">
        <f t="array" ref="Q2351">SUM(_xlfn._xlws.FILTER($H$2:$H$7117,_xlfn.MAP($O$2:$O$7117,_xlfn.LAMBDA(_xlpm.x,_xlpm.x=$O2351))))</f>
        <v>2.4850894632206757E-4</v>
      </c>
      <c r="R2351" s="14">
        <f>$H2351/Q2351</f>
        <v>1</v>
      </c>
      <c r="S2351" s="14" cm="1">
        <f t="array" ref="S2351">SUM(_xlfn._xlws.FILTER($H$2:$H$7117,_xlfn.MAP($P$2:$P$7117,_xlfn.LAMBDA(_xlpm.x,_xlpm.x=$P2351))))</f>
        <v>3.9761431411530811E-4</v>
      </c>
      <c r="T2351" s="14">
        <f>$H2351/S2351</f>
        <v>0.625</v>
      </c>
      <c r="U2351" s="14">
        <f>_xlfn.LET(_xlpm.freq,F2351,_xlpm.size,M2351+1,_xlpm.F,V2351,LOG(1+_xlpm.freq)*LOG(1+_xlpm.size)*_xlpm.F)</f>
        <v>0.5058569973337389</v>
      </c>
      <c r="V2351" s="14">
        <f>_xlfn.LET(_xlpm.a,T2351,_xlpm.b,R2351,2*_xlpm.a*_xlpm.b/(_xlpm.a+_xlpm.b))</f>
        <v>0.76923076923076927</v>
      </c>
      <c r="W2351" s="14">
        <f>_xlfn.LET(_xlpm.p,R2351,_xlpm.q,T2351,LOG(_xlpm.p/_xlpm.q))</f>
        <v>0.20411998265592479</v>
      </c>
      <c r="X2351" s="2"/>
    </row>
    <row r="2352" spans="1:24">
      <c r="A2352" s="1" t="str">
        <f>_xlfn.LET(_xlpm.sep," : ",CONCATENATE(O2352,_xlpm.sep,P2352))</f>
        <v>~blir~ : [blə]</v>
      </c>
      <c r="B2352" s="1">
        <f>_xlfn.LET(_xlpm.d,$G2352,_xlpm.k,_xlfn.CONCAT(LEFT(TRIM(B$1),1),"*"),COUNTIF(_xlpm.d,_xlpm.k))</f>
        <v>0</v>
      </c>
      <c r="C2352" s="1">
        <f>_xlfn.LET(_xlpm.d,$G2352,_xlpm.k,_xlfn.CONCAT(LEFT(TRIM(C$1),1),"*"),COUNTIF(_xlpm.d,_xlpm.k))</f>
        <v>0</v>
      </c>
      <c r="D2352" s="1">
        <f>_xlfn.LET(_xlpm.d,$G2352,_xlpm.k,_xlfn.CONCAT(LEFT(TRIM(D$1),1),"*"),COUNTIF(_xlpm.d,_xlpm.k))</f>
        <v>0</v>
      </c>
      <c r="E2352" s="1">
        <f>LOG(F2352+1,10)</f>
        <v>0.30102999566398114</v>
      </c>
      <c r="F2352" s="7">
        <v>1</v>
      </c>
      <c r="G2352" s="9" t="s">
        <v>180</v>
      </c>
      <c r="H2352" s="4">
        <f>F2352/freq.sum.r6e</f>
        <v>4.9701789264413521E-5</v>
      </c>
      <c r="I2352" s="1" t="str">
        <f>_xlfn.LET(_xlpm.sep,":",_xlpm.w,$G2352,LEFT(_xlpm.w,FIND(_xlpm.sep,_xlpm.w)-1))</f>
        <v>blə</v>
      </c>
      <c r="J2352" s="1" t="str">
        <f>_xlfn.LET(_xlpm.sep,":",_xlpm.w,$G2352,RIGHT(_xlpm.w,LEN(_xlpm.w)-FIND(_xlpm.sep,_xlpm.w)))</f>
        <v>blir</v>
      </c>
      <c r="K2352" s="10">
        <f>_xlfn.LET(_xlpm.w,I2352,LEN(_xlpm.w))</f>
        <v>3</v>
      </c>
      <c r="L2352" s="10">
        <f>_xlfn.LET(_xlpm.w,J2352,LEN(_xlpm.w))</f>
        <v>4</v>
      </c>
      <c r="M2352" s="10">
        <f>_xlfn.LET(_xlpm.a,K2352,_xlpm.b,L2352,MAX(_xlpm.a,_xlpm.b))</f>
        <v>4</v>
      </c>
      <c r="N2352" s="10">
        <f>_xlfn.LET(_xlpm.d,(K2352,L2352),MAX(_xlpm.d)-MIN(_xlpm.d))</f>
        <v>1</v>
      </c>
      <c r="O2352" s="1" t="str">
        <f>_xlfn.LET(_xlpm.sep,":",_xlpm.w,$G2352,_xlfn.CONCAT("~",RIGHT(_xlpm.w,LEN(_xlpm.w)-FIND(_xlpm.sep,_xlpm.w)),"~"))</f>
        <v>~blir~</v>
      </c>
      <c r="P2352" s="1" t="str">
        <f>_xlfn.LET(_xlpm.sep,":",_xlpm.w,$G2352,_xlfn.CONCAT("[",LEFT(_xlpm.w,FIND(_xlpm.sep,_xlpm.w)-1),"]"))</f>
        <v>[blə]</v>
      </c>
      <c r="Q2352" s="14" cm="1">
        <f t="array" ref="Q2352">SUM(_xlfn._xlws.FILTER($H$2:$H$7117,_xlfn.MAP($O$2:$O$7117,_xlfn.LAMBDA(_xlpm.x,_xlpm.x=$O2352))))</f>
        <v>2.9821073558648114E-4</v>
      </c>
      <c r="R2352" s="14">
        <f>$H2352/Q2352</f>
        <v>0.16666666666666666</v>
      </c>
      <c r="S2352" s="14" cm="1">
        <f t="array" ref="S2352">SUM(_xlfn._xlws.FILTER($H$2:$H$7117,_xlfn.MAP($P$2:$P$7117,_xlfn.LAMBDA(_xlpm.x,_xlpm.x=$P2352))))</f>
        <v>4.9701789264413525E-4</v>
      </c>
      <c r="T2352" s="14">
        <f>$H2352/S2352</f>
        <v>9.9999999999999992E-2</v>
      </c>
      <c r="U2352" s="14">
        <f>_xlfn.LET(_xlpm.freq,F2352,_xlpm.size,M2352+1,_xlpm.F,V2352,LOG(1+_xlpm.freq)*LOG(1+_xlpm.size)*_xlpm.F)</f>
        <v>2.9280858441113718E-2</v>
      </c>
      <c r="V2352" s="14">
        <f>_xlfn.LET(_xlpm.a,T2352,_xlpm.b,R2352,2*_xlpm.a*_xlpm.b/(_xlpm.a+_xlpm.b))</f>
        <v>0.12499999999999997</v>
      </c>
      <c r="W2352" s="14">
        <f>_xlfn.LET(_xlpm.p,R2352,_xlpm.q,T2352,LOG(_xlpm.p/_xlpm.q))</f>
        <v>0.22184874961635639</v>
      </c>
      <c r="X2352" s="2"/>
    </row>
    <row r="2353" spans="1:24">
      <c r="A2353" s="1" t="str">
        <f>_xlfn.LET(_xlpm.sep," : ",CONCATENATE(O2353,_xlpm.sep,P2353))</f>
        <v>~dmir~ : [dmə]</v>
      </c>
      <c r="B2353" s="1">
        <f>_xlfn.LET(_xlpm.d,$G2353,_xlpm.k,_xlfn.CONCAT(LEFT(TRIM(B$1),1),"*"),COUNTIF(_xlpm.d,_xlpm.k))</f>
        <v>0</v>
      </c>
      <c r="C2353" s="1">
        <f>_xlfn.LET(_xlpm.d,$G2353,_xlpm.k,_xlfn.CONCAT(LEFT(TRIM(C$1),1),"*"),COUNTIF(_xlpm.d,_xlpm.k))</f>
        <v>0</v>
      </c>
      <c r="D2353" s="1">
        <f>_xlfn.LET(_xlpm.d,$G2353,_xlpm.k,_xlfn.CONCAT(LEFT(TRIM(D$1),1),"*"),COUNTIF(_xlpm.d,_xlpm.k))</f>
        <v>0</v>
      </c>
      <c r="E2353" s="1">
        <f>LOG(F2353+1,10)</f>
        <v>0.30102999566398114</v>
      </c>
      <c r="F2353" s="7">
        <v>1</v>
      </c>
      <c r="G2353" s="9" t="s">
        <v>485</v>
      </c>
      <c r="H2353" s="4">
        <f>F2353/freq.sum.r6e</f>
        <v>4.9701789264413521E-5</v>
      </c>
      <c r="I2353" s="1" t="str">
        <f>_xlfn.LET(_xlpm.sep,":",_xlpm.w,$G2353,LEFT(_xlpm.w,FIND(_xlpm.sep,_xlpm.w)-1))</f>
        <v>dmə</v>
      </c>
      <c r="J2353" s="1" t="str">
        <f>_xlfn.LET(_xlpm.sep,":",_xlpm.w,$G2353,RIGHT(_xlpm.w,LEN(_xlpm.w)-FIND(_xlpm.sep,_xlpm.w)))</f>
        <v>dmir</v>
      </c>
      <c r="K2353" s="10">
        <f>_xlfn.LET(_xlpm.w,I2353,LEN(_xlpm.w))</f>
        <v>3</v>
      </c>
      <c r="L2353" s="10">
        <f>_xlfn.LET(_xlpm.w,J2353,LEN(_xlpm.w))</f>
        <v>4</v>
      </c>
      <c r="M2353" s="10">
        <f>_xlfn.LET(_xlpm.a,K2353,_xlpm.b,L2353,MAX(_xlpm.a,_xlpm.b))</f>
        <v>4</v>
      </c>
      <c r="N2353" s="10">
        <f>_xlfn.LET(_xlpm.d,(K2353,L2353),MAX(_xlpm.d)-MIN(_xlpm.d))</f>
        <v>1</v>
      </c>
      <c r="O2353" s="1" t="str">
        <f>_xlfn.LET(_xlpm.sep,":",_xlpm.w,$G2353,_xlfn.CONCAT("~",RIGHT(_xlpm.w,LEN(_xlpm.w)-FIND(_xlpm.sep,_xlpm.w)),"~"))</f>
        <v>~dmir~</v>
      </c>
      <c r="P2353" s="1" t="str">
        <f>_xlfn.LET(_xlpm.sep,":",_xlpm.w,$G2353,_xlfn.CONCAT("[",LEFT(_xlpm.w,FIND(_xlpm.sep,_xlpm.w)-1),"]"))</f>
        <v>[dmə]</v>
      </c>
      <c r="Q2353" s="14" cm="1">
        <f t="array" ref="Q2353">SUM(_xlfn._xlws.FILTER($H$2:$H$7112,_xlfn.MAP($O$2:$O$7112,_xlfn.LAMBDA(_xlpm.x,_xlpm.x=$O2353))))</f>
        <v>2.9821073558648114E-4</v>
      </c>
      <c r="R2353" s="14">
        <f>$H2353/Q2353</f>
        <v>0.16666666666666666</v>
      </c>
      <c r="S2353" s="14" cm="1">
        <f t="array" ref="S2353">SUM(_xlfn._xlws.FILTER($H$2:$H$7112,_xlfn.MAP($P$2:$P$7112,_xlfn.LAMBDA(_xlpm.x,_xlpm.x=$P2353))))</f>
        <v>4.9701789264413525E-4</v>
      </c>
      <c r="T2353" s="14">
        <f>$H2353/S2353</f>
        <v>9.9999999999999992E-2</v>
      </c>
      <c r="U2353" s="14">
        <f>_xlfn.LET(_xlpm.freq,F2353,_xlpm.size,M2353+1,_xlpm.F,V2353,LOG(1+_xlpm.freq)*LOG(1+_xlpm.size)*_xlpm.F)</f>
        <v>2.9280858441113718E-2</v>
      </c>
      <c r="V2353" s="14">
        <f>_xlfn.LET(_xlpm.a,T2353,_xlpm.b,R2353,2*_xlpm.a*_xlpm.b/(_xlpm.a+_xlpm.b))</f>
        <v>0.12499999999999997</v>
      </c>
      <c r="W2353" s="14">
        <f>_xlfn.LET(_xlpm.p,R2353,_xlpm.q,T2353,LOG(_xlpm.p/_xlpm.q))</f>
        <v>0.22184874961635639</v>
      </c>
      <c r="X2353" s="2"/>
    </row>
    <row r="2354" spans="1:24">
      <c r="A2354" s="1" t="str">
        <f>_xlfn.LET(_xlpm.sep," : ",CONCATENATE(O2354,_xlpm.sep,P2354))</f>
        <v>~ccow~ : [kɑ]</v>
      </c>
      <c r="B2354" s="1">
        <f>_xlfn.LET(_xlpm.d,$G2354,_xlpm.k,_xlfn.CONCAT(LEFT(TRIM(B$1),1),"*"),COUNTIF(_xlpm.d,_xlpm.k))</f>
        <v>0</v>
      </c>
      <c r="C2354" s="1">
        <f>_xlfn.LET(_xlpm.d,$G2354,_xlpm.k,_xlfn.CONCAT(LEFT(TRIM(C$1),1),"*"),COUNTIF(_xlpm.d,_xlpm.k))</f>
        <v>0</v>
      </c>
      <c r="D2354" s="1">
        <f>_xlfn.LET(_xlpm.d,$G2354,_xlpm.k,_xlfn.CONCAT(LEFT(TRIM(D$1),1),"*"),COUNTIF(_xlpm.d,_xlpm.k))</f>
        <v>0</v>
      </c>
      <c r="E2354" s="1">
        <f>LOG(F2354+1,10)</f>
        <v>0.30102999566398114</v>
      </c>
      <c r="F2354" s="7">
        <v>1</v>
      </c>
      <c r="G2354" s="9" t="s">
        <v>1753</v>
      </c>
      <c r="H2354" s="4">
        <f>F2354/freq.sum.r6e</f>
        <v>4.9701789264413521E-5</v>
      </c>
      <c r="I2354" s="4" t="str">
        <f>_xlfn.LET(_xlpm.sep,":",_xlpm.w,$G2354,LEFT(_xlpm.w,FIND(_xlpm.sep,_xlpm.w)-1))</f>
        <v>kɑ</v>
      </c>
      <c r="J2354" s="4" t="str">
        <f>_xlfn.LET(_xlpm.sep,":",_xlpm.w,$G2354,RIGHT(_xlpm.w,LEN(_xlpm.w)-FIND(_xlpm.sep,_xlpm.w)))</f>
        <v>ccow</v>
      </c>
      <c r="K2354" s="10">
        <f>_xlfn.LET(_xlpm.w,I2354,LEN(_xlpm.w))</f>
        <v>2</v>
      </c>
      <c r="L2354" s="10">
        <f>_xlfn.LET(_xlpm.w,J2354,LEN(_xlpm.w))</f>
        <v>4</v>
      </c>
      <c r="M2354" s="10">
        <f>_xlfn.LET(_xlpm.a,K2354,_xlpm.b,L2354,MAX(_xlpm.a,_xlpm.b))</f>
        <v>4</v>
      </c>
      <c r="N2354" s="10">
        <f>_xlfn.LET(_xlpm.d,(K2354,L2354),MAX(_xlpm.d)-MIN(_xlpm.d))</f>
        <v>2</v>
      </c>
      <c r="O2354" s="1" t="str">
        <f>_xlfn.LET(_xlpm.sep,":",_xlpm.w,$G2354,_xlfn.CONCAT("~",RIGHT(_xlpm.w,LEN(_xlpm.w)-FIND(_xlpm.sep,_xlpm.w)),"~"))</f>
        <v>~ccow~</v>
      </c>
      <c r="P2354" s="1" t="str">
        <f>_xlfn.LET(_xlpm.sep,":",_xlpm.w,$G2354,_xlfn.CONCAT("[",LEFT(_xlpm.w,FIND(_xlpm.sep,_xlpm.w)-1),"]"))</f>
        <v>[kɑ]</v>
      </c>
      <c r="Q2354" s="14" cm="1">
        <f t="array" ref="Q2354">SUM(_xlfn._xlws.FILTER($H$2:$H$7109,_xlfn.MAP($O$2:$O$7109,_xlfn.LAMBDA(_xlpm.x,_xlpm.x=$O2354))))</f>
        <v>2.9821073558648114E-4</v>
      </c>
      <c r="R2354" s="14">
        <f>$H2354/Q2354</f>
        <v>0.16666666666666666</v>
      </c>
      <c r="S2354" s="14" cm="1">
        <f t="array" ref="S2354">SUM(_xlfn._xlws.FILTER($H$2:$H$7109,_xlfn.MAP($P$2:$P$7109,_xlfn.LAMBDA(_xlpm.x,_xlpm.x=$P2354))))</f>
        <v>4.9701789264413525E-4</v>
      </c>
      <c r="T2354" s="14">
        <f>$H2354/S2354</f>
        <v>9.9999999999999992E-2</v>
      </c>
      <c r="U2354" s="14">
        <f>_xlfn.LET(_xlpm.freq,F2354,_xlpm.size,M2354+1,_xlpm.F,V2354,LOG(1+_xlpm.freq)*LOG(1+_xlpm.size)*_xlpm.F)</f>
        <v>2.9280858441113718E-2</v>
      </c>
      <c r="V2354" s="14">
        <f>_xlfn.LET(_xlpm.a,T2354,_xlpm.b,R2354,2*_xlpm.a*_xlpm.b/(_xlpm.a+_xlpm.b))</f>
        <v>0.12499999999999997</v>
      </c>
      <c r="W2354" s="14">
        <f>_xlfn.LET(_xlpm.p,R2354,_xlpm.q,T2354,LOG(_xlpm.p/_xlpm.q))</f>
        <v>0.22184874961635639</v>
      </c>
      <c r="X2354" s="2"/>
    </row>
    <row r="2355" spans="1:24">
      <c r="A2355" s="1" t="str">
        <f>_xlfn.LET(_xlpm.sep," : ",CONCATENATE(O2355,_xlpm.sep,P2355))</f>
        <v>~ltir~ : [ltə]</v>
      </c>
      <c r="B2355" s="1">
        <f>_xlfn.LET(_xlpm.d,$G2355,_xlpm.k,_xlfn.CONCAT(LEFT(TRIM(B$1),1),"*"),COUNTIF(_xlpm.d,_xlpm.k))</f>
        <v>0</v>
      </c>
      <c r="C2355" s="1">
        <f>_xlfn.LET(_xlpm.d,$G2355,_xlpm.k,_xlfn.CONCAT(LEFT(TRIM(C$1),1),"*"),COUNTIF(_xlpm.d,_xlpm.k))</f>
        <v>0</v>
      </c>
      <c r="D2355" s="1">
        <f>_xlfn.LET(_xlpm.d,$G2355,_xlpm.k,_xlfn.CONCAT(LEFT(TRIM(D$1),1),"*"),COUNTIF(_xlpm.d,_xlpm.k))</f>
        <v>0</v>
      </c>
      <c r="E2355" s="1">
        <f>LOG(F2355+1,10)</f>
        <v>0.30102999566398114</v>
      </c>
      <c r="F2355" s="7">
        <v>1</v>
      </c>
      <c r="G2355" s="9" t="s">
        <v>2208</v>
      </c>
      <c r="H2355" s="4">
        <f>F2355/freq.sum.r6e</f>
        <v>4.9701789264413521E-5</v>
      </c>
      <c r="I2355" s="1" t="str">
        <f>_xlfn.LET(_xlpm.sep,":",_xlpm.w,$G2355,LEFT(_xlpm.w,FIND(_xlpm.sep,_xlpm.w)-1))</f>
        <v>ltə</v>
      </c>
      <c r="J2355" s="1" t="str">
        <f>_xlfn.LET(_xlpm.sep,":",_xlpm.w,$G2355,RIGHT(_xlpm.w,LEN(_xlpm.w)-FIND(_xlpm.sep,_xlpm.w)))</f>
        <v>ltir</v>
      </c>
      <c r="K2355" s="10">
        <f>_xlfn.LET(_xlpm.w,I2355,LEN(_xlpm.w))</f>
        <v>3</v>
      </c>
      <c r="L2355" s="10">
        <f>_xlfn.LET(_xlpm.w,J2355,LEN(_xlpm.w))</f>
        <v>4</v>
      </c>
      <c r="M2355" s="10">
        <f>_xlfn.LET(_xlpm.a,K2355,_xlpm.b,L2355,MAX(_xlpm.a,_xlpm.b))</f>
        <v>4</v>
      </c>
      <c r="N2355" s="10">
        <f>_xlfn.LET(_xlpm.d,(K2355,L2355),MAX(_xlpm.d)-MIN(_xlpm.d))</f>
        <v>1</v>
      </c>
      <c r="O2355" s="1" t="str">
        <f>_xlfn.LET(_xlpm.sep,":",_xlpm.w,$G2355,_xlfn.CONCAT("~",RIGHT(_xlpm.w,LEN(_xlpm.w)-FIND(_xlpm.sep,_xlpm.w)),"~"))</f>
        <v>~ltir~</v>
      </c>
      <c r="P2355" s="1" t="str">
        <f>_xlfn.LET(_xlpm.sep,":",_xlpm.w,$G2355,_xlfn.CONCAT("[",LEFT(_xlpm.w,FIND(_xlpm.sep,_xlpm.w)-1),"]"))</f>
        <v>[ltə]</v>
      </c>
      <c r="Q2355" s="14" cm="1">
        <f t="array" ref="Q2355">SUM(_xlfn._xlws.FILTER($H$2:$H$7117,_xlfn.MAP($O$2:$O$7117,_xlfn.LAMBDA(_xlpm.x,_xlpm.x=$O2355))))</f>
        <v>2.9821073558648114E-4</v>
      </c>
      <c r="R2355" s="14">
        <f>$H2355/Q2355</f>
        <v>0.16666666666666666</v>
      </c>
      <c r="S2355" s="14" cm="1">
        <f t="array" ref="S2355">SUM(_xlfn._xlws.FILTER($H$2:$H$7117,_xlfn.MAP($P$2:$P$7117,_xlfn.LAMBDA(_xlpm.x,_xlpm.x=$P2355))))</f>
        <v>4.9701789264413525E-4</v>
      </c>
      <c r="T2355" s="14">
        <f>$H2355/S2355</f>
        <v>9.9999999999999992E-2</v>
      </c>
      <c r="U2355" s="14">
        <f>_xlfn.LET(_xlpm.freq,F2355,_xlpm.size,M2355+1,_xlpm.F,V2355,LOG(1+_xlpm.freq)*LOG(1+_xlpm.size)*_xlpm.F)</f>
        <v>2.9280858441113718E-2</v>
      </c>
      <c r="V2355" s="14">
        <f>_xlfn.LET(_xlpm.a,T2355,_xlpm.b,R2355,2*_xlpm.a*_xlpm.b/(_xlpm.a+_xlpm.b))</f>
        <v>0.12499999999999997</v>
      </c>
      <c r="W2355" s="14">
        <f>_xlfn.LET(_xlpm.p,R2355,_xlpm.q,T2355,LOG(_xlpm.p/_xlpm.q))</f>
        <v>0.22184874961635639</v>
      </c>
      <c r="X2355" s="2"/>
    </row>
    <row r="2356" spans="1:24">
      <c r="A2356" s="1" t="str">
        <f>_xlfn.LET(_xlpm.sep," : ",CONCATENATE(O2356,_xlpm.sep,P2356))</f>
        <v>~nger~ : [ŋɡə]</v>
      </c>
      <c r="B2356" s="1">
        <f>_xlfn.LET(_xlpm.d,$G2356,_xlpm.k,_xlfn.CONCAT(LEFT(TRIM(B$1),1),"*"),COUNTIF(_xlpm.d,_xlpm.k))</f>
        <v>0</v>
      </c>
      <c r="C2356" s="1">
        <f>_xlfn.LET(_xlpm.d,$G2356,_xlpm.k,_xlfn.CONCAT(LEFT(TRIM(C$1),1),"*"),COUNTIF(_xlpm.d,_xlpm.k))</f>
        <v>0</v>
      </c>
      <c r="D2356" s="1">
        <f>_xlfn.LET(_xlpm.d,$G2356,_xlpm.k,_xlfn.CONCAT(LEFT(TRIM(D$1),1),"*"),COUNTIF(_xlpm.d,_xlpm.k))</f>
        <v>0</v>
      </c>
      <c r="E2356" s="1">
        <f>LOG(F2356+1,10)</f>
        <v>0.30102999566398114</v>
      </c>
      <c r="F2356" s="7">
        <v>1</v>
      </c>
      <c r="G2356" s="9" t="s">
        <v>7037</v>
      </c>
      <c r="H2356" s="4">
        <f>F2356/freq.sum.r6e</f>
        <v>4.9701789264413521E-5</v>
      </c>
      <c r="I2356" s="4" t="str">
        <f>_xlfn.LET(_xlpm.sep,":",_xlpm.w,$G2356,LEFT(_xlpm.w,FIND(_xlpm.sep,_xlpm.w)-1))</f>
        <v>ŋɡə</v>
      </c>
      <c r="J2356" s="4" t="str">
        <f>_xlfn.LET(_xlpm.sep,":",_xlpm.w,$G2356,RIGHT(_xlpm.w,LEN(_xlpm.w)-FIND(_xlpm.sep,_xlpm.w)))</f>
        <v>nger</v>
      </c>
      <c r="K2356" s="10">
        <f>_xlfn.LET(_xlpm.w,I2356,LEN(_xlpm.w))</f>
        <v>3</v>
      </c>
      <c r="L2356" s="10">
        <f>_xlfn.LET(_xlpm.w,J2356,LEN(_xlpm.w))</f>
        <v>4</v>
      </c>
      <c r="M2356" s="10">
        <f>_xlfn.LET(_xlpm.a,K2356,_xlpm.b,L2356,MAX(_xlpm.a,_xlpm.b))</f>
        <v>4</v>
      </c>
      <c r="N2356" s="10">
        <f>_xlfn.LET(_xlpm.d,(K2356,L2356),MAX(_xlpm.d)-MIN(_xlpm.d))</f>
        <v>1</v>
      </c>
      <c r="O2356" s="1" t="str">
        <f>_xlfn.LET(_xlpm.sep,":",_xlpm.w,$G2356,_xlfn.CONCAT("~",RIGHT(_xlpm.w,LEN(_xlpm.w)-FIND(_xlpm.sep,_xlpm.w)),"~"))</f>
        <v>~nger~</v>
      </c>
      <c r="P2356" s="1" t="str">
        <f>_xlfn.LET(_xlpm.sep,":",_xlpm.w,$G2356,_xlfn.CONCAT("[",LEFT(_xlpm.w,FIND(_xlpm.sep,_xlpm.w)-1),"]"))</f>
        <v>[ŋɡə]</v>
      </c>
      <c r="Q2356" s="14" cm="1">
        <f t="array" ref="Q2356">SUM(_xlfn._xlws.FILTER($H$2:$H$7109,_xlfn.MAP($O$2:$O$7109,_xlfn.LAMBDA(_xlpm.x,_xlpm.x=$O2356))))</f>
        <v>2.9821073558648114E-4</v>
      </c>
      <c r="R2356" s="14">
        <f>$H2356/Q2356</f>
        <v>0.16666666666666666</v>
      </c>
      <c r="S2356" s="14" cm="1">
        <f t="array" ref="S2356">SUM(_xlfn._xlws.FILTER($H$2:$H$7109,_xlfn.MAP($P$2:$P$7109,_xlfn.LAMBDA(_xlpm.x,_xlpm.x=$P2356))))</f>
        <v>4.9701789264413525E-4</v>
      </c>
      <c r="T2356" s="14">
        <f>$H2356/S2356</f>
        <v>9.9999999999999992E-2</v>
      </c>
      <c r="U2356" s="14">
        <f>_xlfn.LET(_xlpm.freq,F2356,_xlpm.size,M2356+1,_xlpm.F,V2356,LOG(1+_xlpm.freq)*LOG(1+_xlpm.size)*_xlpm.F)</f>
        <v>2.9280858441113718E-2</v>
      </c>
      <c r="V2356" s="14">
        <f>_xlfn.LET(_xlpm.a,T2356,_xlpm.b,R2356,2*_xlpm.a*_xlpm.b/(_xlpm.a+_xlpm.b))</f>
        <v>0.12499999999999997</v>
      </c>
      <c r="W2356" s="14">
        <f>_xlfn.LET(_xlpm.p,R2356,_xlpm.q,T2356,LOG(_xlpm.p/_xlpm.q))</f>
        <v>0.22184874961635639</v>
      </c>
      <c r="X2356" s="2"/>
    </row>
    <row r="2357" spans="1:24">
      <c r="A2357" s="1" t="str">
        <f>_xlfn.LET(_xlpm.sep," : ",CONCATENATE(O2357,_xlpm.sep,P2357))</f>
        <v>~dver~ : [dvə]</v>
      </c>
      <c r="B2357" s="1">
        <f>_xlfn.LET(_xlpm.d,$G2357,_xlpm.k,_xlfn.CONCAT(LEFT(TRIM(B$1),1),"*"),COUNTIF(_xlpm.d,_xlpm.k))</f>
        <v>0</v>
      </c>
      <c r="C2357" s="1">
        <f>_xlfn.LET(_xlpm.d,$G2357,_xlpm.k,_xlfn.CONCAT(LEFT(TRIM(C$1),1),"*"),COUNTIF(_xlpm.d,_xlpm.k))</f>
        <v>0</v>
      </c>
      <c r="D2357" s="1">
        <f>_xlfn.LET(_xlpm.d,$G2357,_xlpm.k,_xlfn.CONCAT(LEFT(TRIM(D$1),1),"*"),COUNTIF(_xlpm.d,_xlpm.k))</f>
        <v>0</v>
      </c>
      <c r="E2357" s="1">
        <f>LOG(F2357+1,10)</f>
        <v>0.30102999566398114</v>
      </c>
      <c r="F2357" s="7">
        <v>1</v>
      </c>
      <c r="G2357" s="9" t="s">
        <v>517</v>
      </c>
      <c r="H2357" s="4">
        <f>F2357/freq.sum.r6e</f>
        <v>4.9701789264413521E-5</v>
      </c>
      <c r="I2357" s="1" t="str">
        <f>_xlfn.LET(_xlpm.sep,":",_xlpm.w,$G2357,LEFT(_xlpm.w,FIND(_xlpm.sep,_xlpm.w)-1))</f>
        <v>dvə</v>
      </c>
      <c r="J2357" s="1" t="str">
        <f>_xlfn.LET(_xlpm.sep,":",_xlpm.w,$G2357,RIGHT(_xlpm.w,LEN(_xlpm.w)-FIND(_xlpm.sep,_xlpm.w)))</f>
        <v>dver</v>
      </c>
      <c r="K2357" s="10">
        <f>_xlfn.LET(_xlpm.w,I2357,LEN(_xlpm.w))</f>
        <v>3</v>
      </c>
      <c r="L2357" s="10">
        <f>_xlfn.LET(_xlpm.w,J2357,LEN(_xlpm.w))</f>
        <v>4</v>
      </c>
      <c r="M2357" s="10">
        <f>_xlfn.LET(_xlpm.a,K2357,_xlpm.b,L2357,MAX(_xlpm.a,_xlpm.b))</f>
        <v>4</v>
      </c>
      <c r="N2357" s="10">
        <f>_xlfn.LET(_xlpm.d,(K2357,L2357),MAX(_xlpm.d)-MIN(_xlpm.d))</f>
        <v>1</v>
      </c>
      <c r="O2357" s="1" t="str">
        <f>_xlfn.LET(_xlpm.sep,":",_xlpm.w,$G2357,_xlfn.CONCAT("~",RIGHT(_xlpm.w,LEN(_xlpm.w)-FIND(_xlpm.sep,_xlpm.w)),"~"))</f>
        <v>~dver~</v>
      </c>
      <c r="P2357" s="1" t="str">
        <f>_xlfn.LET(_xlpm.sep,":",_xlpm.w,$G2357,_xlfn.CONCAT("[",LEFT(_xlpm.w,FIND(_xlpm.sep,_xlpm.w)-1),"]"))</f>
        <v>[dvə]</v>
      </c>
      <c r="Q2357" s="14" cm="1">
        <f t="array" ref="Q2357">SUM(_xlfn._xlws.FILTER($H$2:$H$7117,_xlfn.MAP($O$2:$O$7117,_xlfn.LAMBDA(_xlpm.x,_xlpm.x=$O2357))))</f>
        <v>1.4910536779324057E-4</v>
      </c>
      <c r="R2357" s="14">
        <f>$H2357/Q2357</f>
        <v>0.33333333333333331</v>
      </c>
      <c r="S2357" s="14" cm="1">
        <f t="array" ref="S2357">SUM(_xlfn._xlws.FILTER($H$2:$H$7117,_xlfn.MAP($P$2:$P$7117,_xlfn.LAMBDA(_xlpm.x,_xlpm.x=$P2357))))</f>
        <v>2.4850894632206762E-4</v>
      </c>
      <c r="T2357" s="14">
        <f>$H2357/S2357</f>
        <v>0.19999999999999998</v>
      </c>
      <c r="U2357" s="14">
        <f>_xlfn.LET(_xlpm.freq,F2357,_xlpm.size,M2357+1,_xlpm.F,V2357,LOG(1+_xlpm.freq)*LOG(1+_xlpm.size)*_xlpm.F)</f>
        <v>5.8561716882227437E-2</v>
      </c>
      <c r="V2357" s="14">
        <f>_xlfn.LET(_xlpm.a,T2357,_xlpm.b,R2357,2*_xlpm.a*_xlpm.b/(_xlpm.a+_xlpm.b))</f>
        <v>0.24999999999999994</v>
      </c>
      <c r="W2357" s="14">
        <f>_xlfn.LET(_xlpm.p,R2357,_xlpm.q,T2357,LOG(_xlpm.p/_xlpm.q))</f>
        <v>0.22184874961635639</v>
      </c>
      <c r="X2357" s="2"/>
    </row>
    <row r="2358" spans="1:24">
      <c r="A2358" s="1" t="str">
        <f>_xlfn.LET(_xlpm.sep," : ",CONCATENATE(O2358,_xlpm.sep,P2358))</f>
        <v>~ctur~ : [ktʃə]</v>
      </c>
      <c r="B2358" s="1">
        <f>_xlfn.LET(_xlpm.d,$G2358,_xlpm.k,_xlfn.CONCAT(LEFT(TRIM(B$1),1),"*"),COUNTIF(_xlpm.d,_xlpm.k))</f>
        <v>0</v>
      </c>
      <c r="C2358" s="1">
        <f>_xlfn.LET(_xlpm.d,$G2358,_xlpm.k,_xlfn.CONCAT(LEFT(TRIM(C$1),1),"*"),COUNTIF(_xlpm.d,_xlpm.k))</f>
        <v>0</v>
      </c>
      <c r="D2358" s="1">
        <f>_xlfn.LET(_xlpm.d,$G2358,_xlpm.k,_xlfn.CONCAT(LEFT(TRIM(D$1),1),"*"),COUNTIF(_xlpm.d,_xlpm.k))</f>
        <v>0</v>
      </c>
      <c r="E2358" s="1">
        <f>LOG(F2358+1,10)</f>
        <v>0.30102999566398114</v>
      </c>
      <c r="F2358" s="7">
        <v>1</v>
      </c>
      <c r="G2358" s="9" t="s">
        <v>1693</v>
      </c>
      <c r="H2358" s="4">
        <f>F2358/freq.sum.r6e</f>
        <v>4.9701789264413521E-5</v>
      </c>
      <c r="I2358" s="1" t="str">
        <f>_xlfn.LET(_xlpm.sep,":",_xlpm.w,$G2358,LEFT(_xlpm.w,FIND(_xlpm.sep,_xlpm.w)-1))</f>
        <v>ktʃə</v>
      </c>
      <c r="J2358" s="1" t="str">
        <f>_xlfn.LET(_xlpm.sep,":",_xlpm.w,$G2358,RIGHT(_xlpm.w,LEN(_xlpm.w)-FIND(_xlpm.sep,_xlpm.w)))</f>
        <v>ctur</v>
      </c>
      <c r="K2358" s="10">
        <f>_xlfn.LET(_xlpm.w,I2358,LEN(_xlpm.w))</f>
        <v>4</v>
      </c>
      <c r="L2358" s="10">
        <f>_xlfn.LET(_xlpm.w,J2358,LEN(_xlpm.w))</f>
        <v>4</v>
      </c>
      <c r="M2358" s="10">
        <f>_xlfn.LET(_xlpm.a,K2358,_xlpm.b,L2358,MAX(_xlpm.a,_xlpm.b))</f>
        <v>4</v>
      </c>
      <c r="N2358" s="10">
        <f>_xlfn.LET(_xlpm.d,(K2358,L2358),MAX(_xlpm.d)-MIN(_xlpm.d))</f>
        <v>0</v>
      </c>
      <c r="O2358" s="1" t="str">
        <f>_xlfn.LET(_xlpm.sep,":",_xlpm.w,$G2358,_xlfn.CONCAT("~",RIGHT(_xlpm.w,LEN(_xlpm.w)-FIND(_xlpm.sep,_xlpm.w)),"~"))</f>
        <v>~ctur~</v>
      </c>
      <c r="P2358" s="1" t="str">
        <f>_xlfn.LET(_xlpm.sep,":",_xlpm.w,$G2358,_xlfn.CONCAT("[",LEFT(_xlpm.w,FIND(_xlpm.sep,_xlpm.w)-1),"]"))</f>
        <v>[ktʃə]</v>
      </c>
      <c r="Q2358" s="14" cm="1">
        <f t="array" ref="Q2358">SUM(_xlfn._xlws.FILTER($H$2:$H$7117,_xlfn.MAP($O$2:$O$7117,_xlfn.LAMBDA(_xlpm.x,_xlpm.x=$O2358))))</f>
        <v>1.4910536779324057E-4</v>
      </c>
      <c r="R2358" s="14">
        <f>$H2358/Q2358</f>
        <v>0.33333333333333331</v>
      </c>
      <c r="S2358" s="14" cm="1">
        <f t="array" ref="S2358">SUM(_xlfn._xlws.FILTER($H$2:$H$7117,_xlfn.MAP($P$2:$P$7117,_xlfn.LAMBDA(_xlpm.x,_xlpm.x=$P2358))))</f>
        <v>2.4850894632206762E-4</v>
      </c>
      <c r="T2358" s="14">
        <f>$H2358/S2358</f>
        <v>0.19999999999999998</v>
      </c>
      <c r="U2358" s="14">
        <f>_xlfn.LET(_xlpm.freq,F2358,_xlpm.size,M2358+1,_xlpm.F,V2358,LOG(1+_xlpm.freq)*LOG(1+_xlpm.size)*_xlpm.F)</f>
        <v>5.8561716882227437E-2</v>
      </c>
      <c r="V2358" s="14">
        <f>_xlfn.LET(_xlpm.a,T2358,_xlpm.b,R2358,2*_xlpm.a*_xlpm.b/(_xlpm.a+_xlpm.b))</f>
        <v>0.24999999999999994</v>
      </c>
      <c r="W2358" s="14">
        <f>_xlfn.LET(_xlpm.p,R2358,_xlpm.q,T2358,LOG(_xlpm.p/_xlpm.q))</f>
        <v>0.22184874961635639</v>
      </c>
      <c r="X2358" s="2"/>
    </row>
    <row r="2359" spans="1:24">
      <c r="A2359" s="1" t="str">
        <f>_xlfn.LET(_xlpm.sep," : ",CONCATENATE(O2359,_xlpm.sep,P2359))</f>
        <v>~lcur~ : [lkjə]</v>
      </c>
      <c r="B2359" s="1">
        <f>_xlfn.LET(_xlpm.d,$G2359,_xlpm.k,_xlfn.CONCAT(LEFT(TRIM(B$1),1),"*"),COUNTIF(_xlpm.d,_xlpm.k))</f>
        <v>0</v>
      </c>
      <c r="C2359" s="1">
        <f>_xlfn.LET(_xlpm.d,$G2359,_xlpm.k,_xlfn.CONCAT(LEFT(TRIM(C$1),1),"*"),COUNTIF(_xlpm.d,_xlpm.k))</f>
        <v>0</v>
      </c>
      <c r="D2359" s="1">
        <f>_xlfn.LET(_xlpm.d,$G2359,_xlpm.k,_xlfn.CONCAT(LEFT(TRIM(D$1),1),"*"),COUNTIF(_xlpm.d,_xlpm.k))</f>
        <v>0</v>
      </c>
      <c r="E2359" s="1">
        <f>LOG(F2359+1,10)</f>
        <v>0.30102999566398114</v>
      </c>
      <c r="F2359" s="7">
        <v>1</v>
      </c>
      <c r="G2359" s="9" t="s">
        <v>2126</v>
      </c>
      <c r="H2359" s="4">
        <f>F2359/freq.sum.r6e</f>
        <v>4.9701789264413521E-5</v>
      </c>
      <c r="I2359" s="1" t="str">
        <f>_xlfn.LET(_xlpm.sep,":",_xlpm.w,$G2359,LEFT(_xlpm.w,FIND(_xlpm.sep,_xlpm.w)-1))</f>
        <v>lkjə</v>
      </c>
      <c r="J2359" s="1" t="str">
        <f>_xlfn.LET(_xlpm.sep,":",_xlpm.w,$G2359,RIGHT(_xlpm.w,LEN(_xlpm.w)-FIND(_xlpm.sep,_xlpm.w)))</f>
        <v>lcur</v>
      </c>
      <c r="K2359" s="10">
        <f>_xlfn.LET(_xlpm.w,I2359,LEN(_xlpm.w))</f>
        <v>4</v>
      </c>
      <c r="L2359" s="10">
        <f>_xlfn.LET(_xlpm.w,J2359,LEN(_xlpm.w))</f>
        <v>4</v>
      </c>
      <c r="M2359" s="10">
        <f>_xlfn.LET(_xlpm.a,K2359,_xlpm.b,L2359,MAX(_xlpm.a,_xlpm.b))</f>
        <v>4</v>
      </c>
      <c r="N2359" s="10">
        <f>_xlfn.LET(_xlpm.d,(K2359,L2359),MAX(_xlpm.d)-MIN(_xlpm.d))</f>
        <v>0</v>
      </c>
      <c r="O2359" s="1" t="str">
        <f>_xlfn.LET(_xlpm.sep,":",_xlpm.w,$G2359,_xlfn.CONCAT("~",RIGHT(_xlpm.w,LEN(_xlpm.w)-FIND(_xlpm.sep,_xlpm.w)),"~"))</f>
        <v>~lcur~</v>
      </c>
      <c r="P2359" s="1" t="str">
        <f>_xlfn.LET(_xlpm.sep,":",_xlpm.w,$G2359,_xlfn.CONCAT("[",LEFT(_xlpm.w,FIND(_xlpm.sep,_xlpm.w)-1),"]"))</f>
        <v>[lkjə]</v>
      </c>
      <c r="Q2359" s="14" cm="1">
        <f t="array" ref="Q2359">SUM(_xlfn._xlws.FILTER($H$2:$H$7117,_xlfn.MAP($O$2:$O$7117,_xlfn.LAMBDA(_xlpm.x,_xlpm.x=$O2359))))</f>
        <v>1.4910536779324057E-4</v>
      </c>
      <c r="R2359" s="14">
        <f>$H2359/Q2359</f>
        <v>0.33333333333333331</v>
      </c>
      <c r="S2359" s="14" cm="1">
        <f t="array" ref="S2359">SUM(_xlfn._xlws.FILTER($H$2:$H$7117,_xlfn.MAP($P$2:$P$7117,_xlfn.LAMBDA(_xlpm.x,_xlpm.x=$P2359))))</f>
        <v>2.4850894632206762E-4</v>
      </c>
      <c r="T2359" s="14">
        <f>$H2359/S2359</f>
        <v>0.19999999999999998</v>
      </c>
      <c r="U2359" s="14">
        <f>_xlfn.LET(_xlpm.freq,F2359,_xlpm.size,M2359+1,_xlpm.F,V2359,LOG(1+_xlpm.freq)*LOG(1+_xlpm.size)*_xlpm.F)</f>
        <v>5.8561716882227437E-2</v>
      </c>
      <c r="V2359" s="14">
        <f>_xlfn.LET(_xlpm.a,T2359,_xlpm.b,R2359,2*_xlpm.a*_xlpm.b/(_xlpm.a+_xlpm.b))</f>
        <v>0.24999999999999994</v>
      </c>
      <c r="W2359" s="14">
        <f>_xlfn.LET(_xlpm.p,R2359,_xlpm.q,T2359,LOG(_xlpm.p/_xlpm.q))</f>
        <v>0.22184874961635639</v>
      </c>
      <c r="X2359" s="2"/>
    </row>
    <row r="2360" spans="1:24">
      <c r="A2360" s="1" t="str">
        <f>_xlfn.LET(_xlpm.sep," : ",CONCATENATE(O2360,_xlpm.sep,P2360))</f>
        <v>~nmer~ : [nmə]</v>
      </c>
      <c r="B2360" s="1">
        <f>_xlfn.LET(_xlpm.d,$G2360,_xlpm.k,_xlfn.CONCAT(LEFT(TRIM(B$1),1),"*"),COUNTIF(_xlpm.d,_xlpm.k))</f>
        <v>0</v>
      </c>
      <c r="C2360" s="1">
        <f>_xlfn.LET(_xlpm.d,$G2360,_xlpm.k,_xlfn.CONCAT(LEFT(TRIM(C$1),1),"*"),COUNTIF(_xlpm.d,_xlpm.k))</f>
        <v>0</v>
      </c>
      <c r="D2360" s="1">
        <f>_xlfn.LET(_xlpm.d,$G2360,_xlpm.k,_xlfn.CONCAT(LEFT(TRIM(D$1),1),"*"),COUNTIF(_xlpm.d,_xlpm.k))</f>
        <v>1</v>
      </c>
      <c r="E2360" s="1">
        <f>LOG(F2360+1,10)</f>
        <v>0.30102999566398114</v>
      </c>
      <c r="F2360" s="7">
        <v>1</v>
      </c>
      <c r="G2360" s="9" t="s">
        <v>3036</v>
      </c>
      <c r="H2360" s="4">
        <f>F2360/freq.sum.r6e</f>
        <v>4.9701789264413521E-5</v>
      </c>
      <c r="I2360" s="1" t="str">
        <f>_xlfn.LET(_xlpm.sep,":",_xlpm.w,$G2360,LEFT(_xlpm.w,FIND(_xlpm.sep,_xlpm.w)-1))</f>
        <v>nmə</v>
      </c>
      <c r="J2360" s="1" t="str">
        <f>_xlfn.LET(_xlpm.sep,":",_xlpm.w,$G2360,RIGHT(_xlpm.w,LEN(_xlpm.w)-FIND(_xlpm.sep,_xlpm.w)))</f>
        <v>nmer</v>
      </c>
      <c r="K2360" s="10">
        <f>_xlfn.LET(_xlpm.w,I2360,LEN(_xlpm.w))</f>
        <v>3</v>
      </c>
      <c r="L2360" s="10">
        <f>_xlfn.LET(_xlpm.w,J2360,LEN(_xlpm.w))</f>
        <v>4</v>
      </c>
      <c r="M2360" s="10">
        <f>_xlfn.LET(_xlpm.a,K2360,_xlpm.b,L2360,MAX(_xlpm.a,_xlpm.b))</f>
        <v>4</v>
      </c>
      <c r="N2360" s="10">
        <f>_xlfn.LET(_xlpm.d,(K2360,L2360),MAX(_xlpm.d)-MIN(_xlpm.d))</f>
        <v>1</v>
      </c>
      <c r="O2360" s="1" t="str">
        <f>_xlfn.LET(_xlpm.sep,":",_xlpm.w,$G2360,_xlfn.CONCAT("~",RIGHT(_xlpm.w,LEN(_xlpm.w)-FIND(_xlpm.sep,_xlpm.w)),"~"))</f>
        <v>~nmer~</v>
      </c>
      <c r="P2360" s="1" t="str">
        <f>_xlfn.LET(_xlpm.sep,":",_xlpm.w,$G2360,_xlfn.CONCAT("[",LEFT(_xlpm.w,FIND(_xlpm.sep,_xlpm.w)-1),"]"))</f>
        <v>[nmə]</v>
      </c>
      <c r="Q2360" s="14" cm="1">
        <f t="array" ref="Q2360">SUM(_xlfn._xlws.FILTER($H$2:$H$7117,_xlfn.MAP($O$2:$O$7117,_xlfn.LAMBDA(_xlpm.x,_xlpm.x=$O2360))))</f>
        <v>1.4910536779324057E-4</v>
      </c>
      <c r="R2360" s="14">
        <f>$H2360/Q2360</f>
        <v>0.33333333333333331</v>
      </c>
      <c r="S2360" s="14" cm="1">
        <f t="array" ref="S2360">SUM(_xlfn._xlws.FILTER($H$2:$H$7117,_xlfn.MAP($P$2:$P$7117,_xlfn.LAMBDA(_xlpm.x,_xlpm.x=$P2360))))</f>
        <v>2.4850894632206762E-4</v>
      </c>
      <c r="T2360" s="14">
        <f>$H2360/S2360</f>
        <v>0.19999999999999998</v>
      </c>
      <c r="U2360" s="14">
        <f>_xlfn.LET(_xlpm.freq,F2360,_xlpm.size,M2360+1,_xlpm.F,V2360,LOG(1+_xlpm.freq)*LOG(1+_xlpm.size)*_xlpm.F)</f>
        <v>5.8561716882227437E-2</v>
      </c>
      <c r="V2360" s="14">
        <f>_xlfn.LET(_xlpm.a,T2360,_xlpm.b,R2360,2*_xlpm.a*_xlpm.b/(_xlpm.a+_xlpm.b))</f>
        <v>0.24999999999999994</v>
      </c>
      <c r="W2360" s="14">
        <f>_xlfn.LET(_xlpm.p,R2360,_xlpm.q,T2360,LOG(_xlpm.p/_xlpm.q))</f>
        <v>0.22184874961635639</v>
      </c>
      <c r="X2360" s="2"/>
    </row>
    <row r="2361" spans="1:24">
      <c r="A2361" s="1" t="str">
        <f>_xlfn.LET(_xlpm.sep," : ",CONCATENATE(O2361,_xlpm.sep,P2361))</f>
        <v>~nver~ : [nvə]</v>
      </c>
      <c r="B2361" s="1">
        <f>_xlfn.LET(_xlpm.d,$G2361,_xlpm.k,_xlfn.CONCAT(LEFT(TRIM(B$1),1),"*"),COUNTIF(_xlpm.d,_xlpm.k))</f>
        <v>0</v>
      </c>
      <c r="C2361" s="1">
        <f>_xlfn.LET(_xlpm.d,$G2361,_xlpm.k,_xlfn.CONCAT(LEFT(TRIM(C$1),1),"*"),COUNTIF(_xlpm.d,_xlpm.k))</f>
        <v>0</v>
      </c>
      <c r="D2361" s="1">
        <f>_xlfn.LET(_xlpm.d,$G2361,_xlpm.k,_xlfn.CONCAT(LEFT(TRIM(D$1),1),"*"),COUNTIF(_xlpm.d,_xlpm.k))</f>
        <v>1</v>
      </c>
      <c r="E2361" s="1">
        <f>LOG(F2361+1,10)</f>
        <v>0.30102999566398114</v>
      </c>
      <c r="F2361" s="7">
        <v>1</v>
      </c>
      <c r="G2361" s="9" t="s">
        <v>3308</v>
      </c>
      <c r="H2361" s="4">
        <f>F2361/freq.sum.r6e</f>
        <v>4.9701789264413521E-5</v>
      </c>
      <c r="I2361" s="1" t="str">
        <f>_xlfn.LET(_xlpm.sep,":",_xlpm.w,$G2361,LEFT(_xlpm.w,FIND(_xlpm.sep,_xlpm.w)-1))</f>
        <v>nvə</v>
      </c>
      <c r="J2361" s="1" t="str">
        <f>_xlfn.LET(_xlpm.sep,":",_xlpm.w,$G2361,RIGHT(_xlpm.w,LEN(_xlpm.w)-FIND(_xlpm.sep,_xlpm.w)))</f>
        <v>nver</v>
      </c>
      <c r="K2361" s="10">
        <f>_xlfn.LET(_xlpm.w,I2361,LEN(_xlpm.w))</f>
        <v>3</v>
      </c>
      <c r="L2361" s="10">
        <f>_xlfn.LET(_xlpm.w,J2361,LEN(_xlpm.w))</f>
        <v>4</v>
      </c>
      <c r="M2361" s="10">
        <f>_xlfn.LET(_xlpm.a,K2361,_xlpm.b,L2361,MAX(_xlpm.a,_xlpm.b))</f>
        <v>4</v>
      </c>
      <c r="N2361" s="10">
        <f>_xlfn.LET(_xlpm.d,(K2361,L2361),MAX(_xlpm.d)-MIN(_xlpm.d))</f>
        <v>1</v>
      </c>
      <c r="O2361" s="1" t="str">
        <f>_xlfn.LET(_xlpm.sep,":",_xlpm.w,$G2361,_xlfn.CONCAT("~",RIGHT(_xlpm.w,LEN(_xlpm.w)-FIND(_xlpm.sep,_xlpm.w)),"~"))</f>
        <v>~nver~</v>
      </c>
      <c r="P2361" s="1" t="str">
        <f>_xlfn.LET(_xlpm.sep,":",_xlpm.w,$G2361,_xlfn.CONCAT("[",LEFT(_xlpm.w,FIND(_xlpm.sep,_xlpm.w)-1),"]"))</f>
        <v>[nvə]</v>
      </c>
      <c r="Q2361" s="14" cm="1">
        <f t="array" ref="Q2361">SUM(_xlfn._xlws.FILTER($H$2:$H$7117,_xlfn.MAP($O$2:$O$7117,_xlfn.LAMBDA(_xlpm.x,_xlpm.x=$O2361))))</f>
        <v>1.4910536779324057E-4</v>
      </c>
      <c r="R2361" s="14">
        <f>$H2361/Q2361</f>
        <v>0.33333333333333331</v>
      </c>
      <c r="S2361" s="14" cm="1">
        <f t="array" ref="S2361">SUM(_xlfn._xlws.FILTER($H$2:$H$7117,_xlfn.MAP($P$2:$P$7117,_xlfn.LAMBDA(_xlpm.x,_xlpm.x=$P2361))))</f>
        <v>2.4850894632206762E-4</v>
      </c>
      <c r="T2361" s="14">
        <f>$H2361/S2361</f>
        <v>0.19999999999999998</v>
      </c>
      <c r="U2361" s="14">
        <f>_xlfn.LET(_xlpm.freq,F2361,_xlpm.size,M2361+1,_xlpm.F,V2361,LOG(1+_xlpm.freq)*LOG(1+_xlpm.size)*_xlpm.F)</f>
        <v>5.8561716882227437E-2</v>
      </c>
      <c r="V2361" s="14">
        <f>_xlfn.LET(_xlpm.a,T2361,_xlpm.b,R2361,2*_xlpm.a*_xlpm.b/(_xlpm.a+_xlpm.b))</f>
        <v>0.24999999999999994</v>
      </c>
      <c r="W2361" s="14">
        <f>_xlfn.LET(_xlpm.p,R2361,_xlpm.q,T2361,LOG(_xlpm.p/_xlpm.q))</f>
        <v>0.22184874961635639</v>
      </c>
      <c r="X2361" s="2"/>
    </row>
    <row r="2362" spans="1:24">
      <c r="A2362" s="1" t="str">
        <f>_xlfn.LET(_xlpm.sep," : ",CONCATENATE(O2362,_xlpm.sep,P2362))</f>
        <v>~pure~ : [pjə]</v>
      </c>
      <c r="B2362" s="1">
        <f>_xlfn.LET(_xlpm.d,$G2362,_xlpm.k,_xlfn.CONCAT(LEFT(TRIM(B$1),1),"*"),COUNTIF(_xlpm.d,_xlpm.k))</f>
        <v>0</v>
      </c>
      <c r="C2362" s="1">
        <f>_xlfn.LET(_xlpm.d,$G2362,_xlpm.k,_xlfn.CONCAT(LEFT(TRIM(C$1),1),"*"),COUNTIF(_xlpm.d,_xlpm.k))</f>
        <v>0</v>
      </c>
      <c r="D2362" s="1">
        <f>_xlfn.LET(_xlpm.d,$G2362,_xlpm.k,_xlfn.CONCAT(LEFT(TRIM(D$1),1),"*"),COUNTIF(_xlpm.d,_xlpm.k))</f>
        <v>0</v>
      </c>
      <c r="E2362" s="1">
        <f>LOG(F2362+1,10)</f>
        <v>0.30102999566398114</v>
      </c>
      <c r="F2362" s="7">
        <v>1</v>
      </c>
      <c r="G2362" s="9" t="s">
        <v>3581</v>
      </c>
      <c r="H2362" s="4">
        <f>F2362/freq.sum.r6e</f>
        <v>4.9701789264413521E-5</v>
      </c>
      <c r="I2362" s="1" t="str">
        <f>_xlfn.LET(_xlpm.sep,":",_xlpm.w,$G2362,LEFT(_xlpm.w,FIND(_xlpm.sep,_xlpm.w)-1))</f>
        <v>pjə</v>
      </c>
      <c r="J2362" s="1" t="str">
        <f>_xlfn.LET(_xlpm.sep,":",_xlpm.w,$G2362,RIGHT(_xlpm.w,LEN(_xlpm.w)-FIND(_xlpm.sep,_xlpm.w)))</f>
        <v>pure</v>
      </c>
      <c r="K2362" s="10">
        <f>_xlfn.LET(_xlpm.w,I2362,LEN(_xlpm.w))</f>
        <v>3</v>
      </c>
      <c r="L2362" s="10">
        <f>_xlfn.LET(_xlpm.w,J2362,LEN(_xlpm.w))</f>
        <v>4</v>
      </c>
      <c r="M2362" s="10">
        <f>_xlfn.LET(_xlpm.a,K2362,_xlpm.b,L2362,MAX(_xlpm.a,_xlpm.b))</f>
        <v>4</v>
      </c>
      <c r="N2362" s="10">
        <f>_xlfn.LET(_xlpm.d,(K2362,L2362),MAX(_xlpm.d)-MIN(_xlpm.d))</f>
        <v>1</v>
      </c>
      <c r="O2362" s="1" t="str">
        <f>_xlfn.LET(_xlpm.sep,":",_xlpm.w,$G2362,_xlfn.CONCAT("~",RIGHT(_xlpm.w,LEN(_xlpm.w)-FIND(_xlpm.sep,_xlpm.w)),"~"))</f>
        <v>~pure~</v>
      </c>
      <c r="P2362" s="1" t="str">
        <f>_xlfn.LET(_xlpm.sep,":",_xlpm.w,$G2362,_xlfn.CONCAT("[",LEFT(_xlpm.w,FIND(_xlpm.sep,_xlpm.w)-1),"]"))</f>
        <v>[pjə]</v>
      </c>
      <c r="Q2362" s="14" cm="1">
        <f t="array" ref="Q2362">SUM(_xlfn._xlws.FILTER($H$2:$H$7117,_xlfn.MAP($O$2:$O$7117,_xlfn.LAMBDA(_xlpm.x,_xlpm.x=$O2362))))</f>
        <v>1.4910536779324057E-4</v>
      </c>
      <c r="R2362" s="14">
        <f>$H2362/Q2362</f>
        <v>0.33333333333333331</v>
      </c>
      <c r="S2362" s="14" cm="1">
        <f t="array" ref="S2362">SUM(_xlfn._xlws.FILTER($H$2:$H$7117,_xlfn.MAP($P$2:$P$7117,_xlfn.LAMBDA(_xlpm.x,_xlpm.x=$P2362))))</f>
        <v>2.4850894632206762E-4</v>
      </c>
      <c r="T2362" s="14">
        <f>$H2362/S2362</f>
        <v>0.19999999999999998</v>
      </c>
      <c r="U2362" s="14">
        <f>_xlfn.LET(_xlpm.freq,F2362,_xlpm.size,M2362+1,_xlpm.F,V2362,LOG(1+_xlpm.freq)*LOG(1+_xlpm.size)*_xlpm.F)</f>
        <v>5.8561716882227437E-2</v>
      </c>
      <c r="V2362" s="14">
        <f>_xlfn.LET(_xlpm.a,T2362,_xlpm.b,R2362,2*_xlpm.a*_xlpm.b/(_xlpm.a+_xlpm.b))</f>
        <v>0.24999999999999994</v>
      </c>
      <c r="W2362" s="14">
        <f>_xlfn.LET(_xlpm.p,R2362,_xlpm.q,T2362,LOG(_xlpm.p/_xlpm.q))</f>
        <v>0.22184874961635639</v>
      </c>
      <c r="X2362" s="2"/>
    </row>
    <row r="2363" spans="1:24">
      <c r="A2363" s="1" t="str">
        <f>_xlfn.LET(_xlpm.sep," : ",CONCATENATE(O2363,_xlpm.sep,P2363))</f>
        <v>~sper~ : [spə]</v>
      </c>
      <c r="B2363" s="1">
        <f>_xlfn.LET(_xlpm.d,$G2363,_xlpm.k,_xlfn.CONCAT(LEFT(TRIM(B$1),1),"*"),COUNTIF(_xlpm.d,_xlpm.k))</f>
        <v>0</v>
      </c>
      <c r="C2363" s="1">
        <f>_xlfn.LET(_xlpm.d,$G2363,_xlpm.k,_xlfn.CONCAT(LEFT(TRIM(C$1),1),"*"),COUNTIF(_xlpm.d,_xlpm.k))</f>
        <v>0</v>
      </c>
      <c r="D2363" s="1">
        <f>_xlfn.LET(_xlpm.d,$G2363,_xlpm.k,_xlfn.CONCAT(LEFT(TRIM(D$1),1),"*"),COUNTIF(_xlpm.d,_xlpm.k))</f>
        <v>0</v>
      </c>
      <c r="E2363" s="1">
        <f>LOG(F2363+1,10)</f>
        <v>0.30102999566398114</v>
      </c>
      <c r="F2363" s="7">
        <v>1</v>
      </c>
      <c r="G2363" s="9" t="s">
        <v>4214</v>
      </c>
      <c r="H2363" s="4">
        <f>F2363/freq.sum.r6e</f>
        <v>4.9701789264413521E-5</v>
      </c>
      <c r="I2363" s="4" t="str">
        <f>_xlfn.LET(_xlpm.sep,":",_xlpm.w,$G2363,LEFT(_xlpm.w,FIND(_xlpm.sep,_xlpm.w)-1))</f>
        <v>spə</v>
      </c>
      <c r="J2363" s="4" t="str">
        <f>_xlfn.LET(_xlpm.sep,":",_xlpm.w,$G2363,RIGHT(_xlpm.w,LEN(_xlpm.w)-FIND(_xlpm.sep,_xlpm.w)))</f>
        <v>sper</v>
      </c>
      <c r="K2363" s="10">
        <f>_xlfn.LET(_xlpm.w,I2363,LEN(_xlpm.w))</f>
        <v>3</v>
      </c>
      <c r="L2363" s="10">
        <f>_xlfn.LET(_xlpm.w,J2363,LEN(_xlpm.w))</f>
        <v>4</v>
      </c>
      <c r="M2363" s="10">
        <f>_xlfn.LET(_xlpm.a,K2363,_xlpm.b,L2363,MAX(_xlpm.a,_xlpm.b))</f>
        <v>4</v>
      </c>
      <c r="N2363" s="10">
        <f>_xlfn.LET(_xlpm.d,(K2363,L2363),MAX(_xlpm.d)-MIN(_xlpm.d))</f>
        <v>1</v>
      </c>
      <c r="O2363" s="1" t="str">
        <f>_xlfn.LET(_xlpm.sep,":",_xlpm.w,$G2363,_xlfn.CONCAT("~",RIGHT(_xlpm.w,LEN(_xlpm.w)-FIND(_xlpm.sep,_xlpm.w)),"~"))</f>
        <v>~sper~</v>
      </c>
      <c r="P2363" s="1" t="str">
        <f>_xlfn.LET(_xlpm.sep,":",_xlpm.w,$G2363,_xlfn.CONCAT("[",LEFT(_xlpm.w,FIND(_xlpm.sep,_xlpm.w)-1),"]"))</f>
        <v>[spə]</v>
      </c>
      <c r="Q2363" s="14" cm="1">
        <f t="array" ref="Q2363">SUM(_xlfn._xlws.FILTER($H$2:$H$7109,_xlfn.MAP($O$2:$O$7109,_xlfn.LAMBDA(_xlpm.x,_xlpm.x=$O2363))))</f>
        <v>1.4910536779324057E-4</v>
      </c>
      <c r="R2363" s="14">
        <f>$H2363/Q2363</f>
        <v>0.33333333333333331</v>
      </c>
      <c r="S2363" s="14" cm="1">
        <f t="array" ref="S2363">SUM(_xlfn._xlws.FILTER($H$2:$H$7109,_xlfn.MAP($P$2:$P$7109,_xlfn.LAMBDA(_xlpm.x,_xlpm.x=$P2363))))</f>
        <v>2.4850894632206762E-4</v>
      </c>
      <c r="T2363" s="14">
        <f>$H2363/S2363</f>
        <v>0.19999999999999998</v>
      </c>
      <c r="U2363" s="14">
        <f>_xlfn.LET(_xlpm.freq,F2363,_xlpm.size,M2363+1,_xlpm.F,V2363,LOG(1+_xlpm.freq)*LOG(1+_xlpm.size)*_xlpm.F)</f>
        <v>5.8561716882227437E-2</v>
      </c>
      <c r="V2363" s="14">
        <f>_xlfn.LET(_xlpm.a,T2363,_xlpm.b,R2363,2*_xlpm.a*_xlpm.b/(_xlpm.a+_xlpm.b))</f>
        <v>0.24999999999999994</v>
      </c>
      <c r="W2363" s="14">
        <f>_xlfn.LET(_xlpm.p,R2363,_xlpm.q,T2363,LOG(_xlpm.p/_xlpm.q))</f>
        <v>0.22184874961635639</v>
      </c>
      <c r="X2363" s="2"/>
    </row>
    <row r="2364" spans="1:24">
      <c r="A2364" s="1" t="str">
        <f>_xlfn.LET(_xlpm.sep," : ",CONCATENATE(O2364,_xlpm.sep,P2364))</f>
        <v>~gure~ : [ɡjə]</v>
      </c>
      <c r="B2364" s="1">
        <f>_xlfn.LET(_xlpm.d,$G2364,_xlpm.k,_xlfn.CONCAT(LEFT(TRIM(B$1),1),"*"),COUNTIF(_xlpm.d,_xlpm.k))</f>
        <v>0</v>
      </c>
      <c r="C2364" s="1">
        <f>_xlfn.LET(_xlpm.d,$G2364,_xlpm.k,_xlfn.CONCAT(LEFT(TRIM(C$1),1),"*"),COUNTIF(_xlpm.d,_xlpm.k))</f>
        <v>0</v>
      </c>
      <c r="D2364" s="1">
        <f>_xlfn.LET(_xlpm.d,$G2364,_xlpm.k,_xlfn.CONCAT(LEFT(TRIM(D$1),1),"*"),COUNTIF(_xlpm.d,_xlpm.k))</f>
        <v>0</v>
      </c>
      <c r="E2364" s="1">
        <f>LOG(F2364+1,10)</f>
        <v>0.30102999566398114</v>
      </c>
      <c r="F2364" s="7">
        <v>1</v>
      </c>
      <c r="G2364" s="9" t="s">
        <v>5869</v>
      </c>
      <c r="H2364" s="4">
        <f>F2364/freq.sum.r6e</f>
        <v>4.9701789264413521E-5</v>
      </c>
      <c r="I2364" s="1" t="str">
        <f>_xlfn.LET(_xlpm.sep,":",_xlpm.w,$G2364,LEFT(_xlpm.w,FIND(_xlpm.sep,_xlpm.w)-1))</f>
        <v>ɡjə</v>
      </c>
      <c r="J2364" s="1" t="str">
        <f>_xlfn.LET(_xlpm.sep,":",_xlpm.w,$G2364,RIGHT(_xlpm.w,LEN(_xlpm.w)-FIND(_xlpm.sep,_xlpm.w)))</f>
        <v>gure</v>
      </c>
      <c r="K2364" s="10">
        <f>_xlfn.LET(_xlpm.w,I2364,LEN(_xlpm.w))</f>
        <v>3</v>
      </c>
      <c r="L2364" s="10">
        <f>_xlfn.LET(_xlpm.w,J2364,LEN(_xlpm.w))</f>
        <v>4</v>
      </c>
      <c r="M2364" s="10">
        <f>_xlfn.LET(_xlpm.a,K2364,_xlpm.b,L2364,MAX(_xlpm.a,_xlpm.b))</f>
        <v>4</v>
      </c>
      <c r="N2364" s="10">
        <f>_xlfn.LET(_xlpm.d,(K2364,L2364),MAX(_xlpm.d)-MIN(_xlpm.d))</f>
        <v>1</v>
      </c>
      <c r="O2364" s="1" t="str">
        <f>_xlfn.LET(_xlpm.sep,":",_xlpm.w,$G2364,_xlfn.CONCAT("~",RIGHT(_xlpm.w,LEN(_xlpm.w)-FIND(_xlpm.sep,_xlpm.w)),"~"))</f>
        <v>~gure~</v>
      </c>
      <c r="P2364" s="1" t="str">
        <f>_xlfn.LET(_xlpm.sep,":",_xlpm.w,$G2364,_xlfn.CONCAT("[",LEFT(_xlpm.w,FIND(_xlpm.sep,_xlpm.w)-1),"]"))</f>
        <v>[ɡjə]</v>
      </c>
      <c r="Q2364" s="14" cm="1">
        <f t="array" ref="Q2364">SUM(_xlfn._xlws.FILTER($H$2:$H$7117,_xlfn.MAP($O$2:$O$7117,_xlfn.LAMBDA(_xlpm.x,_xlpm.x=$O2364))))</f>
        <v>1.4910536779324057E-4</v>
      </c>
      <c r="R2364" s="14">
        <f>$H2364/Q2364</f>
        <v>0.33333333333333331</v>
      </c>
      <c r="S2364" s="14" cm="1">
        <f t="array" ref="S2364">SUM(_xlfn._xlws.FILTER($H$2:$H$7117,_xlfn.MAP($P$2:$P$7117,_xlfn.LAMBDA(_xlpm.x,_xlpm.x=$P2364))))</f>
        <v>2.4850894632206762E-4</v>
      </c>
      <c r="T2364" s="14">
        <f>$H2364/S2364</f>
        <v>0.19999999999999998</v>
      </c>
      <c r="U2364" s="14">
        <f>_xlfn.LET(_xlpm.freq,F2364,_xlpm.size,M2364+1,_xlpm.F,V2364,LOG(1+_xlpm.freq)*LOG(1+_xlpm.size)*_xlpm.F)</f>
        <v>5.8561716882227437E-2</v>
      </c>
      <c r="V2364" s="14">
        <f>_xlfn.LET(_xlpm.a,T2364,_xlpm.b,R2364,2*_xlpm.a*_xlpm.b/(_xlpm.a+_xlpm.b))</f>
        <v>0.24999999999999994</v>
      </c>
      <c r="W2364" s="14">
        <f>_xlfn.LET(_xlpm.p,R2364,_xlpm.q,T2364,LOG(_xlpm.p/_xlpm.q))</f>
        <v>0.22184874961635639</v>
      </c>
      <c r="X2364" s="2"/>
    </row>
    <row r="2365" spans="1:24">
      <c r="A2365" s="1" t="str">
        <f>_xlfn.LET(_xlpm.sep," : ",CONCATENATE(O2365,_xlpm.sep,P2365))</f>
        <v>~ngex~ : [ŋə]</v>
      </c>
      <c r="B2365" s="1">
        <f>_xlfn.LET(_xlpm.d,$G2365,_xlpm.k,_xlfn.CONCAT(LEFT(TRIM(B$1),1),"*"),COUNTIF(_xlpm.d,_xlpm.k))</f>
        <v>0</v>
      </c>
      <c r="C2365" s="1">
        <f>_xlfn.LET(_xlpm.d,$G2365,_xlpm.k,_xlfn.CONCAT(LEFT(TRIM(C$1),1),"*"),COUNTIF(_xlpm.d,_xlpm.k))</f>
        <v>0</v>
      </c>
      <c r="D2365" s="1">
        <f>_xlfn.LET(_xlpm.d,$G2365,_xlpm.k,_xlfn.CONCAT(LEFT(TRIM(D$1),1),"*"),COUNTIF(_xlpm.d,_xlpm.k))</f>
        <v>0</v>
      </c>
      <c r="E2365" s="1">
        <f>LOG(F2365+1,10)</f>
        <v>0.30102999566398114</v>
      </c>
      <c r="F2365" s="7">
        <v>1</v>
      </c>
      <c r="G2365" s="9" t="s">
        <v>6617</v>
      </c>
      <c r="H2365" s="4">
        <f>F2365/freq.sum.r6e</f>
        <v>4.9701789264413521E-5</v>
      </c>
      <c r="I2365" s="4" t="str">
        <f>_xlfn.LET(_xlpm.sep,":",_xlpm.w,$G2365,LEFT(_xlpm.w,FIND(_xlpm.sep,_xlpm.w)-1))</f>
        <v>ŋə</v>
      </c>
      <c r="J2365" s="4" t="str">
        <f>_xlfn.LET(_xlpm.sep,":",_xlpm.w,$G2365,RIGHT(_xlpm.w,LEN(_xlpm.w)-FIND(_xlpm.sep,_xlpm.w)))</f>
        <v>ngex</v>
      </c>
      <c r="K2365" s="10">
        <f>_xlfn.LET(_xlpm.w,I2365,LEN(_xlpm.w))</f>
        <v>2</v>
      </c>
      <c r="L2365" s="10">
        <f>_xlfn.LET(_xlpm.w,J2365,LEN(_xlpm.w))</f>
        <v>4</v>
      </c>
      <c r="M2365" s="10">
        <f>_xlfn.LET(_xlpm.a,K2365,_xlpm.b,L2365,MAX(_xlpm.a,_xlpm.b))</f>
        <v>4</v>
      </c>
      <c r="N2365" s="10">
        <f>_xlfn.LET(_xlpm.d,(K2365,L2365),MAX(_xlpm.d)-MIN(_xlpm.d))</f>
        <v>2</v>
      </c>
      <c r="O2365" s="1" t="str">
        <f>_xlfn.LET(_xlpm.sep,":",_xlpm.w,$G2365,_xlfn.CONCAT("~",RIGHT(_xlpm.w,LEN(_xlpm.w)-FIND(_xlpm.sep,_xlpm.w)),"~"))</f>
        <v>~ngex~</v>
      </c>
      <c r="P2365" s="1" t="str">
        <f>_xlfn.LET(_xlpm.sep,":",_xlpm.w,$G2365,_xlfn.CONCAT("[",LEFT(_xlpm.w,FIND(_xlpm.sep,_xlpm.w)-1),"]"))</f>
        <v>[ŋə]</v>
      </c>
      <c r="Q2365" s="14" cm="1">
        <f t="array" ref="Q2365">SUM(_xlfn._xlws.FILTER($H$2:$H$7109,_xlfn.MAP($O$2:$O$7109,_xlfn.LAMBDA(_xlpm.x,_xlpm.x=$O2365))))</f>
        <v>1.4910536779324057E-4</v>
      </c>
      <c r="R2365" s="14">
        <f>$H2365/Q2365</f>
        <v>0.33333333333333331</v>
      </c>
      <c r="S2365" s="14" cm="1">
        <f t="array" ref="S2365">SUM(_xlfn._xlws.FILTER($H$2:$H$7109,_xlfn.MAP($P$2:$P$7109,_xlfn.LAMBDA(_xlpm.x,_xlpm.x=$P2365))))</f>
        <v>2.4850894632206762E-4</v>
      </c>
      <c r="T2365" s="14">
        <f>$H2365/S2365</f>
        <v>0.19999999999999998</v>
      </c>
      <c r="U2365" s="14">
        <f>_xlfn.LET(_xlpm.freq,F2365,_xlpm.size,M2365+1,_xlpm.F,V2365,LOG(1+_xlpm.freq)*LOG(1+_xlpm.size)*_xlpm.F)</f>
        <v>5.8561716882227437E-2</v>
      </c>
      <c r="V2365" s="14">
        <f>_xlfn.LET(_xlpm.a,T2365,_xlpm.b,R2365,2*_xlpm.a*_xlpm.b/(_xlpm.a+_xlpm.b))</f>
        <v>0.24999999999999994</v>
      </c>
      <c r="W2365" s="14">
        <f>_xlfn.LET(_xlpm.p,R2365,_xlpm.q,T2365,LOG(_xlpm.p/_xlpm.q))</f>
        <v>0.22184874961635639</v>
      </c>
      <c r="X2365" s="2"/>
    </row>
    <row r="2366" spans="1:24">
      <c r="A2366" s="1" t="str">
        <f>_xlfn.LET(_xlpm.sep," : ",CONCATENATE(O2366,_xlpm.sep,P2366))</f>
        <v>~trai~ : [tɹə]</v>
      </c>
      <c r="B2366" s="1">
        <f>_xlfn.LET(_xlpm.d,$G2366,_xlpm.k,_xlfn.CONCAT(LEFT(TRIM(B$1),1),"*"),COUNTIF(_xlpm.d,_xlpm.k))</f>
        <v>0</v>
      </c>
      <c r="C2366" s="1">
        <f>_xlfn.LET(_xlpm.d,$G2366,_xlpm.k,_xlfn.CONCAT(LEFT(TRIM(C$1),1),"*"),COUNTIF(_xlpm.d,_xlpm.k))</f>
        <v>0</v>
      </c>
      <c r="D2366" s="1">
        <f>_xlfn.LET(_xlpm.d,$G2366,_xlpm.k,_xlfn.CONCAT(LEFT(TRIM(D$1),1),"*"),COUNTIF(_xlpm.d,_xlpm.k))</f>
        <v>0</v>
      </c>
      <c r="E2366" s="1">
        <f>LOG(F2366+1,10)</f>
        <v>0.47712125471966244</v>
      </c>
      <c r="F2366" s="7">
        <v>2</v>
      </c>
      <c r="G2366" s="9" t="s">
        <v>5020</v>
      </c>
      <c r="H2366" s="4">
        <f>F2366/freq.sum.r6e</f>
        <v>9.9403578528827041E-5</v>
      </c>
      <c r="I2366" s="1" t="str">
        <f>_xlfn.LET(_xlpm.sep,":",_xlpm.w,$G2366,LEFT(_xlpm.w,FIND(_xlpm.sep,_xlpm.w)-1))</f>
        <v>tɹə</v>
      </c>
      <c r="J2366" s="1" t="str">
        <f>_xlfn.LET(_xlpm.sep,":",_xlpm.w,$G2366,RIGHT(_xlpm.w,LEN(_xlpm.w)-FIND(_xlpm.sep,_xlpm.w)))</f>
        <v>trai</v>
      </c>
      <c r="K2366" s="10">
        <f>_xlfn.LET(_xlpm.w,I2366,LEN(_xlpm.w))</f>
        <v>3</v>
      </c>
      <c r="L2366" s="10">
        <f>_xlfn.LET(_xlpm.w,J2366,LEN(_xlpm.w))</f>
        <v>4</v>
      </c>
      <c r="M2366" s="10">
        <f>_xlfn.LET(_xlpm.a,K2366,_xlpm.b,L2366,MAX(_xlpm.a,_xlpm.b))</f>
        <v>4</v>
      </c>
      <c r="N2366" s="10">
        <f>_xlfn.LET(_xlpm.d,(K2366,L2366),MAX(_xlpm.d)-MIN(_xlpm.d))</f>
        <v>1</v>
      </c>
      <c r="O2366" s="1" t="str">
        <f>_xlfn.LET(_xlpm.sep,":",_xlpm.w,$G2366,_xlfn.CONCAT("~",RIGHT(_xlpm.w,LEN(_xlpm.w)-FIND(_xlpm.sep,_xlpm.w)),"~"))</f>
        <v>~trai~</v>
      </c>
      <c r="P2366" s="1" t="str">
        <f>_xlfn.LET(_xlpm.sep,":",_xlpm.w,$G2366,_xlfn.CONCAT("[",LEFT(_xlpm.w,FIND(_xlpm.sep,_xlpm.w)-1),"]"))</f>
        <v>[tɹə]</v>
      </c>
      <c r="Q2366" s="14" cm="1">
        <f t="array" ref="Q2366">SUM(_xlfn._xlws.FILTER($H$2:$H$7117,_xlfn.MAP($O$2:$O$7117,_xlfn.LAMBDA(_xlpm.x,_xlpm.x=$O2366))))</f>
        <v>2.9821073558648114E-4</v>
      </c>
      <c r="R2366" s="14">
        <f>$H2366/Q2366</f>
        <v>0.33333333333333331</v>
      </c>
      <c r="S2366" s="14" cm="1">
        <f t="array" ref="S2366">SUM(_xlfn._xlws.FILTER($H$2:$H$7117,_xlfn.MAP($P$2:$P$7117,_xlfn.LAMBDA(_xlpm.x,_xlpm.x=$P2366))))</f>
        <v>4.9701789264413525E-4</v>
      </c>
      <c r="T2366" s="14">
        <f>$H2366/S2366</f>
        <v>0.19999999999999998</v>
      </c>
      <c r="U2366" s="14">
        <f>_xlfn.LET(_xlpm.freq,F2366,_xlpm.size,M2366+1,_xlpm.F,V2366,LOG(1+_xlpm.freq)*LOG(1+_xlpm.size)*_xlpm.F)</f>
        <v>9.2818125236179549E-2</v>
      </c>
      <c r="V2366" s="14">
        <f>_xlfn.LET(_xlpm.a,T2366,_xlpm.b,R2366,2*_xlpm.a*_xlpm.b/(_xlpm.a+_xlpm.b))</f>
        <v>0.24999999999999994</v>
      </c>
      <c r="W2366" s="14">
        <f>_xlfn.LET(_xlpm.p,R2366,_xlpm.q,T2366,LOG(_xlpm.p/_xlpm.q))</f>
        <v>0.22184874961635639</v>
      </c>
      <c r="X2366" s="2"/>
    </row>
    <row r="2367" spans="1:24">
      <c r="A2367" s="1" t="str">
        <f>_xlfn.LET(_xlpm.sep," : ",CONCATENATE(O2367,_xlpm.sep,P2367))</f>
        <v>~ldie~ : [ldʒə]</v>
      </c>
      <c r="B2367" s="1">
        <f>_xlfn.LET(_xlpm.d,$G2367,_xlpm.k,_xlfn.CONCAT(LEFT(TRIM(B$1),1),"*"),COUNTIF(_xlpm.d,_xlpm.k))</f>
        <v>0</v>
      </c>
      <c r="C2367" s="1">
        <f>_xlfn.LET(_xlpm.d,$G2367,_xlpm.k,_xlfn.CONCAT(LEFT(TRIM(C$1),1),"*"),COUNTIF(_xlpm.d,_xlpm.k))</f>
        <v>0</v>
      </c>
      <c r="D2367" s="1">
        <f>_xlfn.LET(_xlpm.d,$G2367,_xlpm.k,_xlfn.CONCAT(LEFT(TRIM(D$1),1),"*"),COUNTIF(_xlpm.d,_xlpm.k))</f>
        <v>0</v>
      </c>
      <c r="E2367" s="1">
        <f>LOG(F2367+1,10)</f>
        <v>0.47712125471966244</v>
      </c>
      <c r="F2367" s="7">
        <v>2</v>
      </c>
      <c r="G2367" s="9" t="s">
        <v>2054</v>
      </c>
      <c r="H2367" s="4">
        <f>F2367/freq.sum.r6e</f>
        <v>9.9403578528827041E-5</v>
      </c>
      <c r="I2367" s="1" t="str">
        <f>_xlfn.LET(_xlpm.sep,":",_xlpm.w,$G2367,LEFT(_xlpm.w,FIND(_xlpm.sep,_xlpm.w)-1))</f>
        <v>ldʒə</v>
      </c>
      <c r="J2367" s="1" t="str">
        <f>_xlfn.LET(_xlpm.sep,":",_xlpm.w,$G2367,RIGHT(_xlpm.w,LEN(_xlpm.w)-FIND(_xlpm.sep,_xlpm.w)))</f>
        <v>ldie</v>
      </c>
      <c r="K2367" s="10">
        <f>_xlfn.LET(_xlpm.w,I2367,LEN(_xlpm.w))</f>
        <v>4</v>
      </c>
      <c r="L2367" s="10">
        <f>_xlfn.LET(_xlpm.w,J2367,LEN(_xlpm.w))</f>
        <v>4</v>
      </c>
      <c r="M2367" s="10">
        <f>_xlfn.LET(_xlpm.a,K2367,_xlpm.b,L2367,MAX(_xlpm.a,_xlpm.b))</f>
        <v>4</v>
      </c>
      <c r="N2367" s="10">
        <f>_xlfn.LET(_xlpm.d,(K2367,L2367),MAX(_xlpm.d)-MIN(_xlpm.d))</f>
        <v>0</v>
      </c>
      <c r="O2367" s="1" t="str">
        <f>_xlfn.LET(_xlpm.sep,":",_xlpm.w,$G2367,_xlfn.CONCAT("~",RIGHT(_xlpm.w,LEN(_xlpm.w)-FIND(_xlpm.sep,_xlpm.w)),"~"))</f>
        <v>~ldie~</v>
      </c>
      <c r="P2367" s="1" t="str">
        <f>_xlfn.LET(_xlpm.sep,":",_xlpm.w,$G2367,_xlfn.CONCAT("[",LEFT(_xlpm.w,FIND(_xlpm.sep,_xlpm.w)-1),"]"))</f>
        <v>[ldʒə]</v>
      </c>
      <c r="Q2367" s="14" cm="1">
        <f t="array" ref="Q2367">SUM(_xlfn._xlws.FILTER($H$2:$H$7117,_xlfn.MAP($O$2:$O$7117,_xlfn.LAMBDA(_xlpm.x,_xlpm.x=$O2367))))</f>
        <v>1.4910536779324057E-4</v>
      </c>
      <c r="R2367" s="14">
        <f>$H2367/Q2367</f>
        <v>0.66666666666666663</v>
      </c>
      <c r="S2367" s="14" cm="1">
        <f t="array" ref="S2367">SUM(_xlfn._xlws.FILTER($H$2:$H$7117,_xlfn.MAP($P$2:$P$7117,_xlfn.LAMBDA(_xlpm.x,_xlpm.x=$P2367))))</f>
        <v>2.4850894632206762E-4</v>
      </c>
      <c r="T2367" s="14">
        <f>$H2367/S2367</f>
        <v>0.39999999999999997</v>
      </c>
      <c r="U2367" s="14">
        <f>_xlfn.LET(_xlpm.freq,F2367,_xlpm.size,M2367+1,_xlpm.F,V2367,LOG(1+_xlpm.freq)*LOG(1+_xlpm.size)*_xlpm.F)</f>
        <v>0.1856362504723591</v>
      </c>
      <c r="V2367" s="14">
        <f>_xlfn.LET(_xlpm.a,T2367,_xlpm.b,R2367,2*_xlpm.a*_xlpm.b/(_xlpm.a+_xlpm.b))</f>
        <v>0.49999999999999989</v>
      </c>
      <c r="W2367" s="14">
        <f>_xlfn.LET(_xlpm.p,R2367,_xlpm.q,T2367,LOG(_xlpm.p/_xlpm.q))</f>
        <v>0.22184874961635639</v>
      </c>
      <c r="X2367" s="2"/>
    </row>
    <row r="2368" spans="1:24">
      <c r="A2368" s="1" t="str">
        <f>_xlfn.LET(_xlpm.sep," : ",CONCATENATE(O2368,_xlpm.sep,P2368))</f>
        <v>~nsta~ : [nstə]</v>
      </c>
      <c r="B2368" s="1">
        <f>_xlfn.LET(_xlpm.d,$G2368,_xlpm.k,_xlfn.CONCAT(LEFT(TRIM(B$1),1),"*"),COUNTIF(_xlpm.d,_xlpm.k))</f>
        <v>0</v>
      </c>
      <c r="C2368" s="1">
        <f>_xlfn.LET(_xlpm.d,$G2368,_xlpm.k,_xlfn.CONCAT(LEFT(TRIM(C$1),1),"*"),COUNTIF(_xlpm.d,_xlpm.k))</f>
        <v>0</v>
      </c>
      <c r="D2368" s="1">
        <f>_xlfn.LET(_xlpm.d,$G2368,_xlpm.k,_xlfn.CONCAT(LEFT(TRIM(D$1),1),"*"),COUNTIF(_xlpm.d,_xlpm.k))</f>
        <v>1</v>
      </c>
      <c r="E2368" s="1">
        <f>LOG(F2368+1,10)</f>
        <v>0.47712125471966244</v>
      </c>
      <c r="F2368" s="7">
        <v>2</v>
      </c>
      <c r="G2368" s="9" t="s">
        <v>3073</v>
      </c>
      <c r="H2368" s="4">
        <f>F2368/freq.sum.r6e</f>
        <v>9.9403578528827041E-5</v>
      </c>
      <c r="I2368" s="1" t="str">
        <f>_xlfn.LET(_xlpm.sep,":",_xlpm.w,$G2368,LEFT(_xlpm.w,FIND(_xlpm.sep,_xlpm.w)-1))</f>
        <v>nstə</v>
      </c>
      <c r="J2368" s="1" t="str">
        <f>_xlfn.LET(_xlpm.sep,":",_xlpm.w,$G2368,RIGHT(_xlpm.w,LEN(_xlpm.w)-FIND(_xlpm.sep,_xlpm.w)))</f>
        <v>nsta</v>
      </c>
      <c r="K2368" s="10">
        <f>_xlfn.LET(_xlpm.w,I2368,LEN(_xlpm.w))</f>
        <v>4</v>
      </c>
      <c r="L2368" s="10">
        <f>_xlfn.LET(_xlpm.w,J2368,LEN(_xlpm.w))</f>
        <v>4</v>
      </c>
      <c r="M2368" s="10">
        <f>_xlfn.LET(_xlpm.a,K2368,_xlpm.b,L2368,MAX(_xlpm.a,_xlpm.b))</f>
        <v>4</v>
      </c>
      <c r="N2368" s="10">
        <f>_xlfn.LET(_xlpm.d,(K2368,L2368),MAX(_xlpm.d)-MIN(_xlpm.d))</f>
        <v>0</v>
      </c>
      <c r="O2368" s="1" t="str">
        <f>_xlfn.LET(_xlpm.sep,":",_xlpm.w,$G2368,_xlfn.CONCAT("~",RIGHT(_xlpm.w,LEN(_xlpm.w)-FIND(_xlpm.sep,_xlpm.w)),"~"))</f>
        <v>~nsta~</v>
      </c>
      <c r="P2368" s="1" t="str">
        <f>_xlfn.LET(_xlpm.sep,":",_xlpm.w,$G2368,_xlfn.CONCAT("[",LEFT(_xlpm.w,FIND(_xlpm.sep,_xlpm.w)-1),"]"))</f>
        <v>[nstə]</v>
      </c>
      <c r="Q2368" s="14" cm="1">
        <f t="array" ref="Q2368">SUM(_xlfn._xlws.FILTER($H$2:$H$7117,_xlfn.MAP($O$2:$O$7117,_xlfn.LAMBDA(_xlpm.x,_xlpm.x=$O2368))))</f>
        <v>1.4910536779324057E-4</v>
      </c>
      <c r="R2368" s="14">
        <f>$H2368/Q2368</f>
        <v>0.66666666666666663</v>
      </c>
      <c r="S2368" s="14" cm="1">
        <f t="array" ref="S2368">SUM(_xlfn._xlws.FILTER($H$2:$H$7117,_xlfn.MAP($P$2:$P$7117,_xlfn.LAMBDA(_xlpm.x,_xlpm.x=$P2368))))</f>
        <v>2.4850894632206762E-4</v>
      </c>
      <c r="T2368" s="14">
        <f>$H2368/S2368</f>
        <v>0.39999999999999997</v>
      </c>
      <c r="U2368" s="14">
        <f>_xlfn.LET(_xlpm.freq,F2368,_xlpm.size,M2368+1,_xlpm.F,V2368,LOG(1+_xlpm.freq)*LOG(1+_xlpm.size)*_xlpm.F)</f>
        <v>0.1856362504723591</v>
      </c>
      <c r="V2368" s="14">
        <f>_xlfn.LET(_xlpm.a,T2368,_xlpm.b,R2368,2*_xlpm.a*_xlpm.b/(_xlpm.a+_xlpm.b))</f>
        <v>0.49999999999999989</v>
      </c>
      <c r="W2368" s="14">
        <f>_xlfn.LET(_xlpm.p,R2368,_xlpm.q,T2368,LOG(_xlpm.p/_xlpm.q))</f>
        <v>0.22184874961635639</v>
      </c>
      <c r="X2368" s="2"/>
    </row>
    <row r="2369" spans="1:24">
      <c r="A2369" s="1" t="str">
        <f>_xlfn.LET(_xlpm.sep," : ",CONCATENATE(O2369,_xlpm.sep,P2369))</f>
        <v>~couw~ : [kaʊ]</v>
      </c>
      <c r="B2369" s="1">
        <f>_xlfn.LET(_xlpm.d,$G2369,_xlpm.k,_xlfn.CONCAT(LEFT(TRIM(B$1),1),"*"),COUNTIF(_xlpm.d,_xlpm.k))</f>
        <v>0</v>
      </c>
      <c r="C2369" s="1">
        <f>_xlfn.LET(_xlpm.d,$G2369,_xlpm.k,_xlfn.CONCAT(LEFT(TRIM(C$1),1),"*"),COUNTIF(_xlpm.d,_xlpm.k))</f>
        <v>0</v>
      </c>
      <c r="D2369" s="1">
        <f>_xlfn.LET(_xlpm.d,$G2369,_xlpm.k,_xlfn.CONCAT(LEFT(TRIM(D$1),1),"*"),COUNTIF(_xlpm.d,_xlpm.k))</f>
        <v>0</v>
      </c>
      <c r="E2369" s="1">
        <f>LOG(F2369+1,10)</f>
        <v>0.30102999566398114</v>
      </c>
      <c r="F2369" s="7">
        <v>1</v>
      </c>
      <c r="G2369" s="9" t="s">
        <v>1379</v>
      </c>
      <c r="H2369" s="4">
        <f>F2369/freq.sum.r6e</f>
        <v>4.9701789264413521E-5</v>
      </c>
      <c r="I2369" s="1" t="str">
        <f>_xlfn.LET(_xlpm.sep,":",_xlpm.w,$G2369,LEFT(_xlpm.w,FIND(_xlpm.sep,_xlpm.w)-1))</f>
        <v>kaʊ</v>
      </c>
      <c r="J2369" s="1" t="str">
        <f>_xlfn.LET(_xlpm.sep,":",_xlpm.w,$G2369,RIGHT(_xlpm.w,LEN(_xlpm.w)-FIND(_xlpm.sep,_xlpm.w)))</f>
        <v>couw</v>
      </c>
      <c r="K2369" s="10">
        <f>_xlfn.LET(_xlpm.w,I2369,LEN(_xlpm.w))</f>
        <v>3</v>
      </c>
      <c r="L2369" s="10">
        <f>_xlfn.LET(_xlpm.w,J2369,LEN(_xlpm.w))</f>
        <v>4</v>
      </c>
      <c r="M2369" s="10">
        <f>_xlfn.LET(_xlpm.a,K2369,_xlpm.b,L2369,MAX(_xlpm.a,_xlpm.b))</f>
        <v>4</v>
      </c>
      <c r="N2369" s="10">
        <f>_xlfn.LET(_xlpm.d,(K2369,L2369),MAX(_xlpm.d)-MIN(_xlpm.d))</f>
        <v>1</v>
      </c>
      <c r="O2369" s="1" t="str">
        <f>_xlfn.LET(_xlpm.sep,":",_xlpm.w,$G2369,_xlfn.CONCAT("~",RIGHT(_xlpm.w,LEN(_xlpm.w)-FIND(_xlpm.sep,_xlpm.w)),"~"))</f>
        <v>~couw~</v>
      </c>
      <c r="P2369" s="1" t="str">
        <f>_xlfn.LET(_xlpm.sep,":",_xlpm.w,$G2369,_xlfn.CONCAT("[",LEFT(_xlpm.w,FIND(_xlpm.sep,_xlpm.w)-1),"]"))</f>
        <v>[kaʊ]</v>
      </c>
      <c r="Q2369" s="14" cm="1">
        <f t="array" ref="Q2369">SUM(_xlfn._xlws.FILTER($H$2:$H$7117,_xlfn.MAP($O$2:$O$7117,_xlfn.LAMBDA(_xlpm.x,_xlpm.x=$O2369))))</f>
        <v>3.4791252485089465E-4</v>
      </c>
      <c r="R2369" s="14">
        <f>$H2369/Q2369</f>
        <v>0.14285714285714285</v>
      </c>
      <c r="S2369" s="14" cm="1">
        <f t="array" ref="S2369">SUM(_xlfn._xlws.FILTER($H$2:$H$7117,_xlfn.MAP($P$2:$P$7117,_xlfn.LAMBDA(_xlpm.x,_xlpm.x=$P2369))))</f>
        <v>5.9642147117296238E-4</v>
      </c>
      <c r="T2369" s="14">
        <f>$H2369/S2369</f>
        <v>8.3333333333333315E-2</v>
      </c>
      <c r="U2369" s="14">
        <f>_xlfn.LET(_xlpm.freq,F2369,_xlpm.size,M2369+1,_xlpm.F,V2369,LOG(1+_xlpm.freq)*LOG(1+_xlpm.size)*_xlpm.F)</f>
        <v>2.4657565003043131E-2</v>
      </c>
      <c r="V2369" s="14">
        <f>_xlfn.LET(_xlpm.a,T2369,_xlpm.b,R2369,2*_xlpm.a*_xlpm.b/(_xlpm.a+_xlpm.b))</f>
        <v>0.10526315789473682</v>
      </c>
      <c r="W2369" s="14">
        <f>_xlfn.LET(_xlpm.p,R2369,_xlpm.q,T2369,LOG(_xlpm.p/_xlpm.q))</f>
        <v>0.23408320603336807</v>
      </c>
      <c r="X2369" s="2"/>
    </row>
    <row r="2370" spans="1:24">
      <c r="A2370" s="1" t="str">
        <f>_xlfn.LET(_xlpm.sep," : ",CONCATENATE(O2370,_xlpm.sep,P2370))</f>
        <v>~youw~ : [joʊ]</v>
      </c>
      <c r="B2370" s="1">
        <f>_xlfn.LET(_xlpm.d,$G2370,_xlpm.k,_xlfn.CONCAT(LEFT(TRIM(B$1),1),"*"),COUNTIF(_xlpm.d,_xlpm.k))</f>
        <v>0</v>
      </c>
      <c r="C2370" s="1">
        <f>_xlfn.LET(_xlpm.d,$G2370,_xlpm.k,_xlfn.CONCAT(LEFT(TRIM(C$1),1),"*"),COUNTIF(_xlpm.d,_xlpm.k))</f>
        <v>0</v>
      </c>
      <c r="D2370" s="1">
        <f>_xlfn.LET(_xlpm.d,$G2370,_xlpm.k,_xlfn.CONCAT(LEFT(TRIM(D$1),1),"*"),COUNTIF(_xlpm.d,_xlpm.k))</f>
        <v>0</v>
      </c>
      <c r="E2370" s="1">
        <f>LOG(F2370+1,10)</f>
        <v>0.47712125471966244</v>
      </c>
      <c r="F2370" s="7">
        <v>2</v>
      </c>
      <c r="G2370" s="9" t="s">
        <v>1300</v>
      </c>
      <c r="H2370" s="4">
        <f>F2370/freq.sum.r6e</f>
        <v>9.9403578528827041E-5</v>
      </c>
      <c r="I2370" s="1" t="str">
        <f>_xlfn.LET(_xlpm.sep,":",_xlpm.w,$G2370,LEFT(_xlpm.w,FIND(_xlpm.sep,_xlpm.w)-1))</f>
        <v>joʊ</v>
      </c>
      <c r="J2370" s="1" t="str">
        <f>_xlfn.LET(_xlpm.sep,":",_xlpm.w,$G2370,RIGHT(_xlpm.w,LEN(_xlpm.w)-FIND(_xlpm.sep,_xlpm.w)))</f>
        <v>youw</v>
      </c>
      <c r="K2370" s="10">
        <f>_xlfn.LET(_xlpm.w,I2370,LEN(_xlpm.w))</f>
        <v>3</v>
      </c>
      <c r="L2370" s="10">
        <f>_xlfn.LET(_xlpm.w,J2370,LEN(_xlpm.w))</f>
        <v>4</v>
      </c>
      <c r="M2370" s="10">
        <f>_xlfn.LET(_xlpm.a,K2370,_xlpm.b,L2370,MAX(_xlpm.a,_xlpm.b))</f>
        <v>4</v>
      </c>
      <c r="N2370" s="10">
        <f>_xlfn.LET(_xlpm.d,(K2370,L2370),MAX(_xlpm.d)-MIN(_xlpm.d))</f>
        <v>1</v>
      </c>
      <c r="O2370" s="1" t="str">
        <f>_xlfn.LET(_xlpm.sep,":",_xlpm.w,$G2370,_xlfn.CONCAT("~",RIGHT(_xlpm.w,LEN(_xlpm.w)-FIND(_xlpm.sep,_xlpm.w)),"~"))</f>
        <v>~youw~</v>
      </c>
      <c r="P2370" s="1" t="str">
        <f>_xlfn.LET(_xlpm.sep,":",_xlpm.w,$G2370,_xlfn.CONCAT("[",LEFT(_xlpm.w,FIND(_xlpm.sep,_xlpm.w)-1),"]"))</f>
        <v>[joʊ]</v>
      </c>
      <c r="Q2370" s="14" cm="1">
        <f t="array" ref="Q2370">SUM(_xlfn._xlws.FILTER($H$2:$H$7117,_xlfn.MAP($O$2:$O$7117,_xlfn.LAMBDA(_xlpm.x,_xlpm.x=$O2370))))</f>
        <v>3.4791252485089465E-4</v>
      </c>
      <c r="R2370" s="14">
        <f>$H2370/Q2370</f>
        <v>0.2857142857142857</v>
      </c>
      <c r="S2370" s="14" cm="1">
        <f t="array" ref="S2370">SUM(_xlfn._xlws.FILTER($H$2:$H$7117,_xlfn.MAP($P$2:$P$7117,_xlfn.LAMBDA(_xlpm.x,_xlpm.x=$P2370))))</f>
        <v>5.9642147117296238E-4</v>
      </c>
      <c r="T2370" s="14">
        <f>$H2370/S2370</f>
        <v>0.16666666666666663</v>
      </c>
      <c r="U2370" s="14">
        <f>_xlfn.LET(_xlpm.freq,F2370,_xlpm.size,M2370+1,_xlpm.F,V2370,LOG(1+_xlpm.freq)*LOG(1+_xlpm.size)*_xlpm.F)</f>
        <v>7.8162631777835404E-2</v>
      </c>
      <c r="V2370" s="14">
        <f>_xlfn.LET(_xlpm.a,T2370,_xlpm.b,R2370,2*_xlpm.a*_xlpm.b/(_xlpm.a+_xlpm.b))</f>
        <v>0.21052631578947364</v>
      </c>
      <c r="W2370" s="14">
        <f>_xlfn.LET(_xlpm.p,R2370,_xlpm.q,T2370,LOG(_xlpm.p/_xlpm.q))</f>
        <v>0.23408320603336807</v>
      </c>
      <c r="X2370" s="2"/>
    </row>
    <row r="2371" spans="1:24">
      <c r="A2371" s="1" t="str">
        <f>_xlfn.LET(_xlpm.sep," : ",CONCATENATE(O2371,_xlpm.sep,P2371))</f>
        <v>~know~ : [noʊ]</v>
      </c>
      <c r="B2371" s="1">
        <f>_xlfn.LET(_xlpm.d,$G2371,_xlpm.k,_xlfn.CONCAT(LEFT(TRIM(B$1),1),"*"),COUNTIF(_xlpm.d,_xlpm.k))</f>
        <v>0</v>
      </c>
      <c r="C2371" s="1">
        <f>_xlfn.LET(_xlpm.d,$G2371,_xlpm.k,_xlfn.CONCAT(LEFT(TRIM(C$1),1),"*"),COUNTIF(_xlpm.d,_xlpm.k))</f>
        <v>0</v>
      </c>
      <c r="D2371" s="1">
        <f>_xlfn.LET(_xlpm.d,$G2371,_xlpm.k,_xlfn.CONCAT(LEFT(TRIM(D$1),1),"*"),COUNTIF(_xlpm.d,_xlpm.k))</f>
        <v>1</v>
      </c>
      <c r="E2371" s="1">
        <f>LOG(F2371+1,10)</f>
        <v>0.69897000433601875</v>
      </c>
      <c r="F2371" s="7">
        <v>4</v>
      </c>
      <c r="G2371" s="9" t="s">
        <v>3041</v>
      </c>
      <c r="H2371" s="4">
        <f>F2371/freq.sum.r6e</f>
        <v>1.9880715705765408E-4</v>
      </c>
      <c r="I2371" s="1" t="str">
        <f>_xlfn.LET(_xlpm.sep,":",_xlpm.w,$G2371,LEFT(_xlpm.w,FIND(_xlpm.sep,_xlpm.w)-1))</f>
        <v>noʊ</v>
      </c>
      <c r="J2371" s="1" t="str">
        <f>_xlfn.LET(_xlpm.sep,":",_xlpm.w,$G2371,RIGHT(_xlpm.w,LEN(_xlpm.w)-FIND(_xlpm.sep,_xlpm.w)))</f>
        <v>know</v>
      </c>
      <c r="K2371" s="10">
        <f>_xlfn.LET(_xlpm.w,I2371,LEN(_xlpm.w))</f>
        <v>3</v>
      </c>
      <c r="L2371" s="10">
        <f>_xlfn.LET(_xlpm.w,J2371,LEN(_xlpm.w))</f>
        <v>4</v>
      </c>
      <c r="M2371" s="10">
        <f>_xlfn.LET(_xlpm.a,K2371,_xlpm.b,L2371,MAX(_xlpm.a,_xlpm.b))</f>
        <v>4</v>
      </c>
      <c r="N2371" s="10">
        <f>_xlfn.LET(_xlpm.d,(K2371,L2371),MAX(_xlpm.d)-MIN(_xlpm.d))</f>
        <v>1</v>
      </c>
      <c r="O2371" s="1" t="str">
        <f>_xlfn.LET(_xlpm.sep,":",_xlpm.w,$G2371,_xlfn.CONCAT("~",RIGHT(_xlpm.w,LEN(_xlpm.w)-FIND(_xlpm.sep,_xlpm.w)),"~"))</f>
        <v>~know~</v>
      </c>
      <c r="P2371" s="1" t="str">
        <f>_xlfn.LET(_xlpm.sep,":",_xlpm.w,$G2371,_xlfn.CONCAT("[",LEFT(_xlpm.w,FIND(_xlpm.sep,_xlpm.w)-1),"]"))</f>
        <v>[noʊ]</v>
      </c>
      <c r="Q2371" s="14" cm="1">
        <f t="array" ref="Q2371">SUM(_xlfn._xlws.FILTER($H$2:$H$7117,_xlfn.MAP($O$2:$O$7117,_xlfn.LAMBDA(_xlpm.x,_xlpm.x=$O2371))))</f>
        <v>3.4791252485089465E-4</v>
      </c>
      <c r="R2371" s="14">
        <f>$H2371/Q2371</f>
        <v>0.5714285714285714</v>
      </c>
      <c r="S2371" s="14" cm="1">
        <f t="array" ref="S2371">SUM(_xlfn._xlws.FILTER($H$2:$H$7117,_xlfn.MAP($P$2:$P$7117,_xlfn.LAMBDA(_xlpm.x,_xlpm.x=$P2371))))</f>
        <v>5.9642147117296238E-4</v>
      </c>
      <c r="T2371" s="14">
        <f>$H2371/S2371</f>
        <v>0.33333333333333326</v>
      </c>
      <c r="U2371" s="14">
        <f>_xlfn.LET(_xlpm.freq,F2371,_xlpm.size,M2371+1,_xlpm.F,V2371,LOG(1+_xlpm.freq)*LOG(1+_xlpm.size)*_xlpm.F)</f>
        <v>0.22901237172830896</v>
      </c>
      <c r="V2371" s="14">
        <f>_xlfn.LET(_xlpm.a,T2371,_xlpm.b,R2371,2*_xlpm.a*_xlpm.b/(_xlpm.a+_xlpm.b))</f>
        <v>0.42105263157894729</v>
      </c>
      <c r="W2371" s="14">
        <f>_xlfn.LET(_xlpm.p,R2371,_xlpm.q,T2371,LOG(_xlpm.p/_xlpm.q))</f>
        <v>0.23408320603336807</v>
      </c>
      <c r="X2371" s="2"/>
    </row>
    <row r="2372" spans="1:24">
      <c r="A2372" s="1" t="str">
        <f>_xlfn.LET(_xlpm.sep," : ",CONCATENATE(O2372,_xlpm.sep,P2372))</f>
        <v>~thah~ : [θeɪ]</v>
      </c>
      <c r="B2372" s="1">
        <f>_xlfn.LET(_xlpm.d,$G2372,_xlpm.k,_xlfn.CONCAT(LEFT(TRIM(B$1),1),"*"),COUNTIF(_xlpm.d,_xlpm.k))</f>
        <v>0</v>
      </c>
      <c r="C2372" s="1">
        <f>_xlfn.LET(_xlpm.d,$G2372,_xlpm.k,_xlfn.CONCAT(LEFT(TRIM(C$1),1),"*"),COUNTIF(_xlpm.d,_xlpm.k))</f>
        <v>0</v>
      </c>
      <c r="D2372" s="1">
        <f>_xlfn.LET(_xlpm.d,$G2372,_xlpm.k,_xlfn.CONCAT(LEFT(TRIM(D$1),1),"*"),COUNTIF(_xlpm.d,_xlpm.k))</f>
        <v>0</v>
      </c>
      <c r="E2372" s="1">
        <f>LOG(F2372+1,10)</f>
        <v>0.47712125471966244</v>
      </c>
      <c r="F2372" s="7">
        <v>2</v>
      </c>
      <c r="G2372" s="9" t="s">
        <v>5816</v>
      </c>
      <c r="H2372" s="4">
        <f>F2372/freq.sum.r6e</f>
        <v>9.9403578528827041E-5</v>
      </c>
      <c r="I2372" s="1" t="str">
        <f>_xlfn.LET(_xlpm.sep,":",_xlpm.w,$G2372,LEFT(_xlpm.w,FIND(_xlpm.sep,_xlpm.w)-1))</f>
        <v>θeɪ</v>
      </c>
      <c r="J2372" s="1" t="str">
        <f>_xlfn.LET(_xlpm.sep,":",_xlpm.w,$G2372,RIGHT(_xlpm.w,LEN(_xlpm.w)-FIND(_xlpm.sep,_xlpm.w)))</f>
        <v>thah</v>
      </c>
      <c r="K2372" s="10">
        <f>_xlfn.LET(_xlpm.w,I2372,LEN(_xlpm.w))</f>
        <v>3</v>
      </c>
      <c r="L2372" s="10">
        <f>_xlfn.LET(_xlpm.w,J2372,LEN(_xlpm.w))</f>
        <v>4</v>
      </c>
      <c r="M2372" s="10">
        <f>_xlfn.LET(_xlpm.a,K2372,_xlpm.b,L2372,MAX(_xlpm.a,_xlpm.b))</f>
        <v>4</v>
      </c>
      <c r="N2372" s="10">
        <f>_xlfn.LET(_xlpm.d,(K2372,L2372),MAX(_xlpm.d)-MIN(_xlpm.d))</f>
        <v>1</v>
      </c>
      <c r="O2372" s="1" t="str">
        <f>_xlfn.LET(_xlpm.sep,":",_xlpm.w,$G2372,_xlfn.CONCAT("~",RIGHT(_xlpm.w,LEN(_xlpm.w)-FIND(_xlpm.sep,_xlpm.w)),"~"))</f>
        <v>~thah~</v>
      </c>
      <c r="P2372" s="1" t="str">
        <f>_xlfn.LET(_xlpm.sep,":",_xlpm.w,$G2372,_xlfn.CONCAT("[",LEFT(_xlpm.w,FIND(_xlpm.sep,_xlpm.w)-1),"]"))</f>
        <v>[θeɪ]</v>
      </c>
      <c r="Q2372" s="14" cm="1">
        <f t="array" ref="Q2372">SUM(_xlfn._xlws.FILTER($H$2:$H$7117,_xlfn.MAP($O$2:$O$7117,_xlfn.LAMBDA(_xlpm.x,_xlpm.x=$O2372))))</f>
        <v>1.9880715705765408E-4</v>
      </c>
      <c r="R2372" s="14">
        <f>$H2372/Q2372</f>
        <v>0.5</v>
      </c>
      <c r="S2372" s="14" cm="1">
        <f t="array" ref="S2372">SUM(_xlfn._xlws.FILTER($H$2:$H$7117,_xlfn.MAP($P$2:$P$7117,_xlfn.LAMBDA(_xlpm.x,_xlpm.x=$P2372))))</f>
        <v>3.4791252485089465E-4</v>
      </c>
      <c r="T2372" s="14">
        <f>$H2372/S2372</f>
        <v>0.2857142857142857</v>
      </c>
      <c r="U2372" s="14">
        <f>_xlfn.LET(_xlpm.freq,F2372,_xlpm.size,M2372+1,_xlpm.F,V2372,LOG(1+_xlpm.freq)*LOG(1+_xlpm.size)*_xlpm.F)</f>
        <v>0.13500818216171573</v>
      </c>
      <c r="V2372" s="14">
        <f>_xlfn.LET(_xlpm.a,T2372,_xlpm.b,R2372,2*_xlpm.a*_xlpm.b/(_xlpm.a+_xlpm.b))</f>
        <v>0.36363636363636365</v>
      </c>
      <c r="W2372" s="14">
        <f>_xlfn.LET(_xlpm.p,R2372,_xlpm.q,T2372,LOG(_xlpm.p/_xlpm.q))</f>
        <v>0.24303804868629444</v>
      </c>
      <c r="X2372" s="2"/>
    </row>
    <row r="2373" spans="1:24">
      <c r="A2373" s="1" t="str">
        <f>_xlfn.LET(_xlpm.sep," : ",CONCATENATE(O2373,_xlpm.sep,P2373))</f>
        <v>~bree~ : [bɹi]</v>
      </c>
      <c r="B2373" s="1">
        <f>_xlfn.LET(_xlpm.d,$G2373,_xlpm.k,_xlfn.CONCAT(LEFT(TRIM(B$1),1),"*"),COUNTIF(_xlpm.d,_xlpm.k))</f>
        <v>0</v>
      </c>
      <c r="C2373" s="1">
        <f>_xlfn.LET(_xlpm.d,$G2373,_xlpm.k,_xlfn.CONCAT(LEFT(TRIM(C$1),1),"*"),COUNTIF(_xlpm.d,_xlpm.k))</f>
        <v>0</v>
      </c>
      <c r="D2373" s="1">
        <f>_xlfn.LET(_xlpm.d,$G2373,_xlpm.k,_xlfn.CONCAT(LEFT(TRIM(D$1),1),"*"),COUNTIF(_xlpm.d,_xlpm.k))</f>
        <v>0</v>
      </c>
      <c r="E2373" s="1">
        <f>LOG(F2373+1,10)</f>
        <v>0.90308998699194343</v>
      </c>
      <c r="F2373" s="7">
        <v>7</v>
      </c>
      <c r="G2373" s="9" t="s">
        <v>383</v>
      </c>
      <c r="H2373" s="4">
        <f>F2373/freq.sum.r6e</f>
        <v>3.4791252485089465E-4</v>
      </c>
      <c r="I2373" s="1" t="str">
        <f>_xlfn.LET(_xlpm.sep,":",_xlpm.w,$G2373,LEFT(_xlpm.w,FIND(_xlpm.sep,_xlpm.w)-1))</f>
        <v>bɹi</v>
      </c>
      <c r="J2373" s="1" t="str">
        <f>_xlfn.LET(_xlpm.sep,":",_xlpm.w,$G2373,RIGHT(_xlpm.w,LEN(_xlpm.w)-FIND(_xlpm.sep,_xlpm.w)))</f>
        <v>bree</v>
      </c>
      <c r="K2373" s="10">
        <f>_xlfn.LET(_xlpm.w,I2373,LEN(_xlpm.w))</f>
        <v>3</v>
      </c>
      <c r="L2373" s="10">
        <f>_xlfn.LET(_xlpm.w,J2373,LEN(_xlpm.w))</f>
        <v>4</v>
      </c>
      <c r="M2373" s="10">
        <f>_xlfn.LET(_xlpm.a,K2373,_xlpm.b,L2373,MAX(_xlpm.a,_xlpm.b))</f>
        <v>4</v>
      </c>
      <c r="N2373" s="10">
        <f>_xlfn.LET(_xlpm.d,(K2373,L2373),MAX(_xlpm.d)-MIN(_xlpm.d))</f>
        <v>1</v>
      </c>
      <c r="O2373" s="1" t="str">
        <f>_xlfn.LET(_xlpm.sep,":",_xlpm.w,$G2373,_xlfn.CONCAT("~",RIGHT(_xlpm.w,LEN(_xlpm.w)-FIND(_xlpm.sep,_xlpm.w)),"~"))</f>
        <v>~bree~</v>
      </c>
      <c r="P2373" s="1" t="str">
        <f>_xlfn.LET(_xlpm.sep,":",_xlpm.w,$G2373,_xlfn.CONCAT("[",LEFT(_xlpm.w,FIND(_xlpm.sep,_xlpm.w)-1),"]"))</f>
        <v>[bɹi]</v>
      </c>
      <c r="Q2373" s="14" cm="1">
        <f t="array" ref="Q2373">SUM(_xlfn._xlws.FILTER($H$2:$H$7109,_xlfn.MAP($O$2:$O$7109,_xlfn.LAMBDA(_xlpm.x,_xlpm.x=$O2373))))</f>
        <v>3.9761431411530816E-4</v>
      </c>
      <c r="R2373" s="14">
        <f>$H2373/Q2373</f>
        <v>0.875</v>
      </c>
      <c r="S2373" s="14" cm="1">
        <f t="array" ref="S2373">SUM(_xlfn._xlws.FILTER($H$2:$H$7109,_xlfn.MAP($P$2:$P$7109,_xlfn.LAMBDA(_xlpm.x,_xlpm.x=$P2373))))</f>
        <v>6.958250497017893E-4</v>
      </c>
      <c r="T2373" s="14">
        <f>$H2373/S2373</f>
        <v>0.5</v>
      </c>
      <c r="U2373" s="14">
        <f>_xlfn.LET(_xlpm.freq,F2373,_xlpm.size,M2373+1,_xlpm.F,V2373,LOG(1+_xlpm.freq)*LOG(1+_xlpm.size)*_xlpm.F)</f>
        <v>0.4471985652824641</v>
      </c>
      <c r="V2373" s="14">
        <f>_xlfn.LET(_xlpm.a,T2373,_xlpm.b,R2373,2*_xlpm.a*_xlpm.b/(_xlpm.a+_xlpm.b))</f>
        <v>0.63636363636363635</v>
      </c>
      <c r="W2373" s="14">
        <f>_xlfn.LET(_xlpm.p,R2373,_xlpm.q,T2373,LOG(_xlpm.p/_xlpm.q))</f>
        <v>0.24303804868629444</v>
      </c>
      <c r="X2373" s="2"/>
    </row>
    <row r="2374" spans="1:24">
      <c r="A2374" s="1" t="str">
        <f>_xlfn.LET(_xlpm.sep," : ",CONCATENATE(O2374,_xlpm.sep,P2374))</f>
        <v>~btai~ : [bteɪ]</v>
      </c>
      <c r="B2374" s="1">
        <f>_xlfn.LET(_xlpm.d,$G2374,_xlpm.k,_xlfn.CONCAT(LEFT(TRIM(B$1),1),"*"),COUNTIF(_xlpm.d,_xlpm.k))</f>
        <v>0</v>
      </c>
      <c r="C2374" s="1">
        <f>_xlfn.LET(_xlpm.d,$G2374,_xlpm.k,_xlfn.CONCAT(LEFT(TRIM(C$1),1),"*"),COUNTIF(_xlpm.d,_xlpm.k))</f>
        <v>0</v>
      </c>
      <c r="D2374" s="1">
        <f>_xlfn.LET(_xlpm.d,$G2374,_xlpm.k,_xlfn.CONCAT(LEFT(TRIM(D$1),1),"*"),COUNTIF(_xlpm.d,_xlpm.k))</f>
        <v>0</v>
      </c>
      <c r="E2374" s="1">
        <f>LOG(F2374+1,10)</f>
        <v>0.69897000433601875</v>
      </c>
      <c r="F2374" s="7">
        <v>4</v>
      </c>
      <c r="G2374" s="9" t="s">
        <v>220</v>
      </c>
      <c r="H2374" s="4">
        <f>F2374/freq.sum.r6e</f>
        <v>1.9880715705765408E-4</v>
      </c>
      <c r="I2374" s="4" t="str">
        <f>_xlfn.LET(_xlpm.sep,":",_xlpm.w,$G2374,LEFT(_xlpm.w,FIND(_xlpm.sep,_xlpm.w)-1))</f>
        <v>bteɪ</v>
      </c>
      <c r="J2374" s="4" t="str">
        <f>_xlfn.LET(_xlpm.sep,":",_xlpm.w,$G2374,RIGHT(_xlpm.w,LEN(_xlpm.w)-FIND(_xlpm.sep,_xlpm.w)))</f>
        <v>btai</v>
      </c>
      <c r="K2374" s="10">
        <f>_xlfn.LET(_xlpm.w,I2374,LEN(_xlpm.w))</f>
        <v>4</v>
      </c>
      <c r="L2374" s="10">
        <f>_xlfn.LET(_xlpm.w,J2374,LEN(_xlpm.w))</f>
        <v>4</v>
      </c>
      <c r="M2374" s="10">
        <f>_xlfn.LET(_xlpm.a,K2374,_xlpm.b,L2374,MAX(_xlpm.a,_xlpm.b))</f>
        <v>4</v>
      </c>
      <c r="N2374" s="10">
        <f>_xlfn.LET(_xlpm.d,(K2374,L2374),MAX(_xlpm.d)-MIN(_xlpm.d))</f>
        <v>0</v>
      </c>
      <c r="O2374" s="1" t="str">
        <f>_xlfn.LET(_xlpm.sep,":",_xlpm.w,$G2374,_xlfn.CONCAT("~",RIGHT(_xlpm.w,LEN(_xlpm.w)-FIND(_xlpm.sep,_xlpm.w)),"~"))</f>
        <v>~btai~</v>
      </c>
      <c r="P2374" s="1" t="str">
        <f>_xlfn.LET(_xlpm.sep,":",_xlpm.w,$G2374,_xlfn.CONCAT("[",LEFT(_xlpm.w,FIND(_xlpm.sep,_xlpm.w)-1),"]"))</f>
        <v>[bteɪ]</v>
      </c>
      <c r="Q2374" s="14" cm="1">
        <f t="array" ref="Q2374">SUM(_xlfn._xlws.FILTER($H$2:$H$7109,_xlfn.MAP($O$2:$O$7109,_xlfn.LAMBDA(_xlpm.x,_xlpm.x=$O2374))))</f>
        <v>1.9880715705765408E-4</v>
      </c>
      <c r="R2374" s="14">
        <f>$H2374/Q2374</f>
        <v>1</v>
      </c>
      <c r="S2374" s="14" cm="1">
        <f t="array" ref="S2374">SUM(_xlfn._xlws.FILTER($H$2:$H$7109,_xlfn.MAP($P$2:$P$7109,_xlfn.LAMBDA(_xlpm.x,_xlpm.x=$P2374))))</f>
        <v>3.4791252485089465E-4</v>
      </c>
      <c r="T2374" s="14">
        <f>$H2374/S2374</f>
        <v>0.5714285714285714</v>
      </c>
      <c r="U2374" s="14">
        <f>_xlfn.LET(_xlpm.freq,F2374,_xlpm.size,M2374+1,_xlpm.F,V2374,LOG(1+_xlpm.freq)*LOG(1+_xlpm.size)*_xlpm.F)</f>
        <v>0.39556682389435188</v>
      </c>
      <c r="V2374" s="14">
        <f>_xlfn.LET(_xlpm.a,T2374,_xlpm.b,R2374,2*_xlpm.a*_xlpm.b/(_xlpm.a+_xlpm.b))</f>
        <v>0.72727272727272729</v>
      </c>
      <c r="W2374" s="14">
        <f>_xlfn.LET(_xlpm.p,R2374,_xlpm.q,T2374,LOG(_xlpm.p/_xlpm.q))</f>
        <v>0.24303804868629444</v>
      </c>
      <c r="X2374" s="2"/>
    </row>
    <row r="2375" spans="1:24">
      <c r="A2375" s="1" t="str">
        <f>_xlfn.LET(_xlpm.sep," : ",CONCATENATE(O2375,_xlpm.sep,P2375))</f>
        <v>~lway~ : [lweɪ]</v>
      </c>
      <c r="B2375" s="1">
        <f>_xlfn.LET(_xlpm.d,$G2375,_xlpm.k,_xlfn.CONCAT(LEFT(TRIM(B$1),1),"*"),COUNTIF(_xlpm.d,_xlpm.k))</f>
        <v>0</v>
      </c>
      <c r="C2375" s="1">
        <f>_xlfn.LET(_xlpm.d,$G2375,_xlpm.k,_xlfn.CONCAT(LEFT(TRIM(C$1),1),"*"),COUNTIF(_xlpm.d,_xlpm.k))</f>
        <v>0</v>
      </c>
      <c r="D2375" s="1">
        <f>_xlfn.LET(_xlpm.d,$G2375,_xlpm.k,_xlfn.CONCAT(LEFT(TRIM(D$1),1),"*"),COUNTIF(_xlpm.d,_xlpm.k))</f>
        <v>0</v>
      </c>
      <c r="E2375" s="1">
        <f>LOG(F2375+1,10)</f>
        <v>0.69897000433601875</v>
      </c>
      <c r="F2375" s="7">
        <v>4</v>
      </c>
      <c r="G2375" s="9" t="s">
        <v>2244</v>
      </c>
      <c r="H2375" s="4">
        <f>F2375/freq.sum.r6e</f>
        <v>1.9880715705765408E-4</v>
      </c>
      <c r="I2375" s="1" t="str">
        <f>_xlfn.LET(_xlpm.sep,":",_xlpm.w,$G2375,LEFT(_xlpm.w,FIND(_xlpm.sep,_xlpm.w)-1))</f>
        <v>lweɪ</v>
      </c>
      <c r="J2375" s="1" t="str">
        <f>_xlfn.LET(_xlpm.sep,":",_xlpm.w,$G2375,RIGHT(_xlpm.w,LEN(_xlpm.w)-FIND(_xlpm.sep,_xlpm.w)))</f>
        <v>lway</v>
      </c>
      <c r="K2375" s="10">
        <f>_xlfn.LET(_xlpm.w,I2375,LEN(_xlpm.w))</f>
        <v>4</v>
      </c>
      <c r="L2375" s="10">
        <f>_xlfn.LET(_xlpm.w,J2375,LEN(_xlpm.w))</f>
        <v>4</v>
      </c>
      <c r="M2375" s="10">
        <f>_xlfn.LET(_xlpm.a,K2375,_xlpm.b,L2375,MAX(_xlpm.a,_xlpm.b))</f>
        <v>4</v>
      </c>
      <c r="N2375" s="10">
        <f>_xlfn.LET(_xlpm.d,(K2375,L2375),MAX(_xlpm.d)-MIN(_xlpm.d))</f>
        <v>0</v>
      </c>
      <c r="O2375" s="1" t="str">
        <f>_xlfn.LET(_xlpm.sep,":",_xlpm.w,$G2375,_xlfn.CONCAT("~",RIGHT(_xlpm.w,LEN(_xlpm.w)-FIND(_xlpm.sep,_xlpm.w)),"~"))</f>
        <v>~lway~</v>
      </c>
      <c r="P2375" s="1" t="str">
        <f>_xlfn.LET(_xlpm.sep,":",_xlpm.w,$G2375,_xlfn.CONCAT("[",LEFT(_xlpm.w,FIND(_xlpm.sep,_xlpm.w)-1),"]"))</f>
        <v>[lweɪ]</v>
      </c>
      <c r="Q2375" s="14" cm="1">
        <f t="array" ref="Q2375">SUM(_xlfn._xlws.FILTER($H$2:$H$7117,_xlfn.MAP($O$2:$O$7117,_xlfn.LAMBDA(_xlpm.x,_xlpm.x=$O2375))))</f>
        <v>1.9880715705765408E-4</v>
      </c>
      <c r="R2375" s="14">
        <f>$H2375/Q2375</f>
        <v>1</v>
      </c>
      <c r="S2375" s="14" cm="1">
        <f t="array" ref="S2375">SUM(_xlfn._xlws.FILTER($H$2:$H$7117,_xlfn.MAP($P$2:$P$7117,_xlfn.LAMBDA(_xlpm.x,_xlpm.x=$P2375))))</f>
        <v>3.4791252485089465E-4</v>
      </c>
      <c r="T2375" s="14">
        <f>$H2375/S2375</f>
        <v>0.5714285714285714</v>
      </c>
      <c r="U2375" s="14">
        <f>_xlfn.LET(_xlpm.freq,F2375,_xlpm.size,M2375+1,_xlpm.F,V2375,LOG(1+_xlpm.freq)*LOG(1+_xlpm.size)*_xlpm.F)</f>
        <v>0.39556682389435188</v>
      </c>
      <c r="V2375" s="14">
        <f>_xlfn.LET(_xlpm.a,T2375,_xlpm.b,R2375,2*_xlpm.a*_xlpm.b/(_xlpm.a+_xlpm.b))</f>
        <v>0.72727272727272729</v>
      </c>
      <c r="W2375" s="14">
        <f>_xlfn.LET(_xlpm.p,R2375,_xlpm.q,T2375,LOG(_xlpm.p/_xlpm.q))</f>
        <v>0.24303804868629444</v>
      </c>
      <c r="X2375" s="2"/>
    </row>
    <row r="2376" spans="1:24">
      <c r="A2376" s="1" t="str">
        <f>_xlfn.LET(_xlpm.sep," : ",CONCATENATE(O2376,_xlpm.sep,P2376))</f>
        <v>~mpai~ : [mpeɪ]</v>
      </c>
      <c r="B2376" s="1">
        <f>_xlfn.LET(_xlpm.d,$G2376,_xlpm.k,_xlfn.CONCAT(LEFT(TRIM(B$1),1),"*"),COUNTIF(_xlpm.d,_xlpm.k))</f>
        <v>0</v>
      </c>
      <c r="C2376" s="1">
        <f>_xlfn.LET(_xlpm.d,$G2376,_xlpm.k,_xlfn.CONCAT(LEFT(TRIM(C$1),1),"*"),COUNTIF(_xlpm.d,_xlpm.k))</f>
        <v>1</v>
      </c>
      <c r="D2376" s="1">
        <f>_xlfn.LET(_xlpm.d,$G2376,_xlpm.k,_xlfn.CONCAT(LEFT(TRIM(D$1),1),"*"),COUNTIF(_xlpm.d,_xlpm.k))</f>
        <v>0</v>
      </c>
      <c r="E2376" s="1">
        <f>LOG(F2376+1,10)</f>
        <v>0.69897000433601875</v>
      </c>
      <c r="F2376" s="7">
        <v>4</v>
      </c>
      <c r="G2376" s="9" t="s">
        <v>2586</v>
      </c>
      <c r="H2376" s="4">
        <f>F2376/freq.sum.r6e</f>
        <v>1.9880715705765408E-4</v>
      </c>
      <c r="I2376" s="1" t="str">
        <f>_xlfn.LET(_xlpm.sep,":",_xlpm.w,$G2376,LEFT(_xlpm.w,FIND(_xlpm.sep,_xlpm.w)-1))</f>
        <v>mpeɪ</v>
      </c>
      <c r="J2376" s="1" t="str">
        <f>_xlfn.LET(_xlpm.sep,":",_xlpm.w,$G2376,RIGHT(_xlpm.w,LEN(_xlpm.w)-FIND(_xlpm.sep,_xlpm.w)))</f>
        <v>mpai</v>
      </c>
      <c r="K2376" s="10">
        <f>_xlfn.LET(_xlpm.w,I2376,LEN(_xlpm.w))</f>
        <v>4</v>
      </c>
      <c r="L2376" s="10">
        <f>_xlfn.LET(_xlpm.w,J2376,LEN(_xlpm.w))</f>
        <v>4</v>
      </c>
      <c r="M2376" s="10">
        <f>_xlfn.LET(_xlpm.a,K2376,_xlpm.b,L2376,MAX(_xlpm.a,_xlpm.b))</f>
        <v>4</v>
      </c>
      <c r="N2376" s="10">
        <f>_xlfn.LET(_xlpm.d,(K2376,L2376),MAX(_xlpm.d)-MIN(_xlpm.d))</f>
        <v>0</v>
      </c>
      <c r="O2376" s="1" t="str">
        <f>_xlfn.LET(_xlpm.sep,":",_xlpm.w,$G2376,_xlfn.CONCAT("~",RIGHT(_xlpm.w,LEN(_xlpm.w)-FIND(_xlpm.sep,_xlpm.w)),"~"))</f>
        <v>~mpai~</v>
      </c>
      <c r="P2376" s="1" t="str">
        <f>_xlfn.LET(_xlpm.sep,":",_xlpm.w,$G2376,_xlfn.CONCAT("[",LEFT(_xlpm.w,FIND(_xlpm.sep,_xlpm.w)-1),"]"))</f>
        <v>[mpeɪ]</v>
      </c>
      <c r="Q2376" s="14" cm="1">
        <f t="array" ref="Q2376">SUM(_xlfn._xlws.FILTER($H$2:$H$7117,_xlfn.MAP($O$2:$O$7117,_xlfn.LAMBDA(_xlpm.x,_xlpm.x=$O2376))))</f>
        <v>1.9880715705765408E-4</v>
      </c>
      <c r="R2376" s="14">
        <f>$H2376/Q2376</f>
        <v>1</v>
      </c>
      <c r="S2376" s="14" cm="1">
        <f t="array" ref="S2376">SUM(_xlfn._xlws.FILTER($H$2:$H$7117,_xlfn.MAP($P$2:$P$7117,_xlfn.LAMBDA(_xlpm.x,_xlpm.x=$P2376))))</f>
        <v>3.4791252485089465E-4</v>
      </c>
      <c r="T2376" s="14">
        <f>$H2376/S2376</f>
        <v>0.5714285714285714</v>
      </c>
      <c r="U2376" s="14">
        <f>_xlfn.LET(_xlpm.freq,F2376,_xlpm.size,M2376+1,_xlpm.F,V2376,LOG(1+_xlpm.freq)*LOG(1+_xlpm.size)*_xlpm.F)</f>
        <v>0.39556682389435188</v>
      </c>
      <c r="V2376" s="14">
        <f>_xlfn.LET(_xlpm.a,T2376,_xlpm.b,R2376,2*_xlpm.a*_xlpm.b/(_xlpm.a+_xlpm.b))</f>
        <v>0.72727272727272729</v>
      </c>
      <c r="W2376" s="14">
        <f>_xlfn.LET(_xlpm.p,R2376,_xlpm.q,T2376,LOG(_xlpm.p/_xlpm.q))</f>
        <v>0.24303804868629444</v>
      </c>
      <c r="X2376" s="2"/>
    </row>
    <row r="2377" spans="1:24">
      <c r="A2377" s="1" t="str">
        <f>_xlfn.LET(_xlpm.sep," : ",CONCATENATE(O2377,_xlpm.sep,P2377))</f>
        <v>~they~ : [ðeɪ]</v>
      </c>
      <c r="B2377" s="1">
        <f>_xlfn.LET(_xlpm.d,$G2377,_xlpm.k,_xlfn.CONCAT(LEFT(TRIM(B$1),1),"*"),COUNTIF(_xlpm.d,_xlpm.k))</f>
        <v>0</v>
      </c>
      <c r="C2377" s="1">
        <f>_xlfn.LET(_xlpm.d,$G2377,_xlpm.k,_xlfn.CONCAT(LEFT(TRIM(C$1),1),"*"),COUNTIF(_xlpm.d,_xlpm.k))</f>
        <v>0</v>
      </c>
      <c r="D2377" s="1">
        <f>_xlfn.LET(_xlpm.d,$G2377,_xlpm.k,_xlfn.CONCAT(LEFT(TRIM(D$1),1),"*"),COUNTIF(_xlpm.d,_xlpm.k))</f>
        <v>0</v>
      </c>
      <c r="E2377" s="1">
        <f>LOG(F2377+1,10)</f>
        <v>0.69897000433601875</v>
      </c>
      <c r="F2377" s="7">
        <v>4</v>
      </c>
      <c r="G2377" s="9" t="s">
        <v>5496</v>
      </c>
      <c r="H2377" s="4">
        <f>F2377/freq.sum.r6e</f>
        <v>1.9880715705765408E-4</v>
      </c>
      <c r="I2377" s="1" t="str">
        <f>_xlfn.LET(_xlpm.sep,":",_xlpm.w,$G2377,LEFT(_xlpm.w,FIND(_xlpm.sep,_xlpm.w)-1))</f>
        <v>ðeɪ</v>
      </c>
      <c r="J2377" s="1" t="str">
        <f>_xlfn.LET(_xlpm.sep,":",_xlpm.w,$G2377,RIGHT(_xlpm.w,LEN(_xlpm.w)-FIND(_xlpm.sep,_xlpm.w)))</f>
        <v>they</v>
      </c>
      <c r="K2377" s="10">
        <f>_xlfn.LET(_xlpm.w,I2377,LEN(_xlpm.w))</f>
        <v>3</v>
      </c>
      <c r="L2377" s="10">
        <f>_xlfn.LET(_xlpm.w,J2377,LEN(_xlpm.w))</f>
        <v>4</v>
      </c>
      <c r="M2377" s="10">
        <f>_xlfn.LET(_xlpm.a,K2377,_xlpm.b,L2377,MAX(_xlpm.a,_xlpm.b))</f>
        <v>4</v>
      </c>
      <c r="N2377" s="10">
        <f>_xlfn.LET(_xlpm.d,(K2377,L2377),MAX(_xlpm.d)-MIN(_xlpm.d))</f>
        <v>1</v>
      </c>
      <c r="O2377" s="1" t="str">
        <f>_xlfn.LET(_xlpm.sep,":",_xlpm.w,$G2377,_xlfn.CONCAT("~",RIGHT(_xlpm.w,LEN(_xlpm.w)-FIND(_xlpm.sep,_xlpm.w)),"~"))</f>
        <v>~they~</v>
      </c>
      <c r="P2377" s="1" t="str">
        <f>_xlfn.LET(_xlpm.sep,":",_xlpm.w,$G2377,_xlfn.CONCAT("[",LEFT(_xlpm.w,FIND(_xlpm.sep,_xlpm.w)-1),"]"))</f>
        <v>[ðeɪ]</v>
      </c>
      <c r="Q2377" s="14" cm="1">
        <f t="array" ref="Q2377">SUM(_xlfn._xlws.FILTER($H$2:$H$7111,_xlfn.MAP($O$2:$O$7111,_xlfn.LAMBDA(_xlpm.x,_xlpm.x=$O2377))))</f>
        <v>1.9880715705765408E-4</v>
      </c>
      <c r="R2377" s="14">
        <f>$H2377/Q2377</f>
        <v>1</v>
      </c>
      <c r="S2377" s="14" cm="1">
        <f t="array" ref="S2377">SUM(_xlfn._xlws.FILTER($H$2:$H$7111,_xlfn.MAP($P$2:$P$7111,_xlfn.LAMBDA(_xlpm.x,_xlpm.x=$P2377))))</f>
        <v>3.4791252485089465E-4</v>
      </c>
      <c r="T2377" s="14">
        <f>$H2377/S2377</f>
        <v>0.5714285714285714</v>
      </c>
      <c r="U2377" s="14">
        <f>_xlfn.LET(_xlpm.freq,F2377,_xlpm.size,M2377+1,_xlpm.F,V2377,LOG(1+_xlpm.freq)*LOG(1+_xlpm.size)*_xlpm.F)</f>
        <v>0.39556682389435188</v>
      </c>
      <c r="V2377" s="14">
        <f>_xlfn.LET(_xlpm.a,T2377,_xlpm.b,R2377,2*_xlpm.a*_xlpm.b/(_xlpm.a+_xlpm.b))</f>
        <v>0.72727272727272729</v>
      </c>
      <c r="W2377" s="14">
        <f>_xlfn.LET(_xlpm.p,R2377,_xlpm.q,T2377,LOG(_xlpm.p/_xlpm.q))</f>
        <v>0.24303804868629444</v>
      </c>
      <c r="X2377" s="2"/>
    </row>
    <row r="2378" spans="1:24">
      <c r="A2378" s="1" t="str">
        <f>_xlfn.LET(_xlpm.sep," : ",CONCATENATE(O2378,_xlpm.sep,P2378))</f>
        <v>~mbra~ : [mbɹeɪ]</v>
      </c>
      <c r="B2378" s="1">
        <f>_xlfn.LET(_xlpm.d,$G2378,_xlpm.k,_xlfn.CONCAT(LEFT(TRIM(B$1),1),"*"),COUNTIF(_xlpm.d,_xlpm.k))</f>
        <v>0</v>
      </c>
      <c r="C2378" s="1">
        <f>_xlfn.LET(_xlpm.d,$G2378,_xlpm.k,_xlfn.CONCAT(LEFT(TRIM(C$1),1),"*"),COUNTIF(_xlpm.d,_xlpm.k))</f>
        <v>1</v>
      </c>
      <c r="D2378" s="1">
        <f>_xlfn.LET(_xlpm.d,$G2378,_xlpm.k,_xlfn.CONCAT(LEFT(TRIM(D$1),1),"*"),COUNTIF(_xlpm.d,_xlpm.k))</f>
        <v>0</v>
      </c>
      <c r="E2378" s="1">
        <f>LOG(F2378+1,10)</f>
        <v>0.69897000433601875</v>
      </c>
      <c r="F2378" s="7">
        <v>4</v>
      </c>
      <c r="G2378" s="9" t="s">
        <v>2499</v>
      </c>
      <c r="H2378" s="4">
        <f>F2378/freq.sum.r6e</f>
        <v>1.9880715705765408E-4</v>
      </c>
      <c r="I2378" s="4" t="str">
        <f>_xlfn.LET(_xlpm.sep,":",_xlpm.w,$G2378,LEFT(_xlpm.w,FIND(_xlpm.sep,_xlpm.w)-1))</f>
        <v>mbɹeɪ</v>
      </c>
      <c r="J2378" s="4" t="str">
        <f>_xlfn.LET(_xlpm.sep,":",_xlpm.w,$G2378,RIGHT(_xlpm.w,LEN(_xlpm.w)-FIND(_xlpm.sep,_xlpm.w)))</f>
        <v>mbra</v>
      </c>
      <c r="K2378" s="10">
        <f>_xlfn.LET(_xlpm.w,I2378,LEN(_xlpm.w))</f>
        <v>5</v>
      </c>
      <c r="L2378" s="10">
        <f>_xlfn.LET(_xlpm.w,J2378,LEN(_xlpm.w))</f>
        <v>4</v>
      </c>
      <c r="M2378" s="10">
        <f>_xlfn.LET(_xlpm.a,K2378,_xlpm.b,L2378,MAX(_xlpm.a,_xlpm.b))</f>
        <v>5</v>
      </c>
      <c r="N2378" s="10">
        <f>_xlfn.LET(_xlpm.d,(K2378,L2378),MAX(_xlpm.d)-MIN(_xlpm.d))</f>
        <v>1</v>
      </c>
      <c r="O2378" s="1" t="str">
        <f>_xlfn.LET(_xlpm.sep,":",_xlpm.w,$G2378,_xlfn.CONCAT("~",RIGHT(_xlpm.w,LEN(_xlpm.w)-FIND(_xlpm.sep,_xlpm.w)),"~"))</f>
        <v>~mbra~</v>
      </c>
      <c r="P2378" s="1" t="str">
        <f>_xlfn.LET(_xlpm.sep,":",_xlpm.w,$G2378,_xlfn.CONCAT("[",LEFT(_xlpm.w,FIND(_xlpm.sep,_xlpm.w)-1),"]"))</f>
        <v>[mbɹeɪ]</v>
      </c>
      <c r="Q2378" s="14" cm="1">
        <f t="array" ref="Q2378">SUM(_xlfn._xlws.FILTER($H$2:$H$7109,_xlfn.MAP($O$2:$O$7109,_xlfn.LAMBDA(_xlpm.x,_xlpm.x=$O2378))))</f>
        <v>1.9880715705765408E-4</v>
      </c>
      <c r="R2378" s="14">
        <f>$H2378/Q2378</f>
        <v>1</v>
      </c>
      <c r="S2378" s="14" cm="1">
        <f t="array" ref="S2378">SUM(_xlfn._xlws.FILTER($H$2:$H$7109,_xlfn.MAP($P$2:$P$7109,_xlfn.LAMBDA(_xlpm.x,_xlpm.x=$P2378))))</f>
        <v>3.4791252485089465E-4</v>
      </c>
      <c r="T2378" s="14">
        <f>$H2378/S2378</f>
        <v>0.5714285714285714</v>
      </c>
      <c r="U2378" s="14">
        <f>_xlfn.LET(_xlpm.freq,F2378,_xlpm.size,M2378+1,_xlpm.F,V2378,LOG(1+_xlpm.freq)*LOG(1+_xlpm.size)*_xlpm.F)</f>
        <v>0.42959867686772807</v>
      </c>
      <c r="V2378" s="14">
        <f>_xlfn.LET(_xlpm.a,T2378,_xlpm.b,R2378,2*_xlpm.a*_xlpm.b/(_xlpm.a+_xlpm.b))</f>
        <v>0.72727272727272729</v>
      </c>
      <c r="W2378" s="14">
        <f>_xlfn.LET(_xlpm.p,R2378,_xlpm.q,T2378,LOG(_xlpm.p/_xlpm.q))</f>
        <v>0.24303804868629444</v>
      </c>
      <c r="X2378" s="2"/>
    </row>
    <row r="2379" spans="1:24">
      <c r="A2379" s="1" t="str">
        <f>_xlfn.LET(_xlpm.sep," : ",CONCATENATE(O2379,_xlpm.sep,P2379))</f>
        <v>~scra~ : [skɹeɪ]</v>
      </c>
      <c r="B2379" s="1">
        <f>_xlfn.LET(_xlpm.d,$G2379,_xlpm.k,_xlfn.CONCAT(LEFT(TRIM(B$1),1),"*"),COUNTIF(_xlpm.d,_xlpm.k))</f>
        <v>0</v>
      </c>
      <c r="C2379" s="1">
        <f>_xlfn.LET(_xlpm.d,$G2379,_xlpm.k,_xlfn.CONCAT(LEFT(TRIM(C$1),1),"*"),COUNTIF(_xlpm.d,_xlpm.k))</f>
        <v>0</v>
      </c>
      <c r="D2379" s="1">
        <f>_xlfn.LET(_xlpm.d,$G2379,_xlpm.k,_xlfn.CONCAT(LEFT(TRIM(D$1),1),"*"),COUNTIF(_xlpm.d,_xlpm.k))</f>
        <v>0</v>
      </c>
      <c r="E2379" s="1">
        <f>LOG(F2379+1,10)</f>
        <v>0.69897000433601875</v>
      </c>
      <c r="F2379" s="7">
        <v>4</v>
      </c>
      <c r="G2379" s="9" t="s">
        <v>4031</v>
      </c>
      <c r="H2379" s="4">
        <f>F2379/freq.sum.r6e</f>
        <v>1.9880715705765408E-4</v>
      </c>
      <c r="I2379" s="1" t="str">
        <f>_xlfn.LET(_xlpm.sep,":",_xlpm.w,$G2379,LEFT(_xlpm.w,FIND(_xlpm.sep,_xlpm.w)-1))</f>
        <v>skɹeɪ</v>
      </c>
      <c r="J2379" s="1" t="str">
        <f>_xlfn.LET(_xlpm.sep,":",_xlpm.w,$G2379,RIGHT(_xlpm.w,LEN(_xlpm.w)-FIND(_xlpm.sep,_xlpm.w)))</f>
        <v>scra</v>
      </c>
      <c r="K2379" s="10">
        <f>_xlfn.LET(_xlpm.w,I2379,LEN(_xlpm.w))</f>
        <v>5</v>
      </c>
      <c r="L2379" s="10">
        <f>_xlfn.LET(_xlpm.w,J2379,LEN(_xlpm.w))</f>
        <v>4</v>
      </c>
      <c r="M2379" s="10">
        <f>_xlfn.LET(_xlpm.a,K2379,_xlpm.b,L2379,MAX(_xlpm.a,_xlpm.b))</f>
        <v>5</v>
      </c>
      <c r="N2379" s="10">
        <f>_xlfn.LET(_xlpm.d,(K2379,L2379),MAX(_xlpm.d)-MIN(_xlpm.d))</f>
        <v>1</v>
      </c>
      <c r="O2379" s="1" t="str">
        <f>_xlfn.LET(_xlpm.sep,":",_xlpm.w,$G2379,_xlfn.CONCAT("~",RIGHT(_xlpm.w,LEN(_xlpm.w)-FIND(_xlpm.sep,_xlpm.w)),"~"))</f>
        <v>~scra~</v>
      </c>
      <c r="P2379" s="1" t="str">
        <f>_xlfn.LET(_xlpm.sep,":",_xlpm.w,$G2379,_xlfn.CONCAT("[",LEFT(_xlpm.w,FIND(_xlpm.sep,_xlpm.w)-1),"]"))</f>
        <v>[skɹeɪ]</v>
      </c>
      <c r="Q2379" s="14" cm="1">
        <f t="array" ref="Q2379">SUM(_xlfn._xlws.FILTER($H$2:$H$7117,_xlfn.MAP($O$2:$O$7117,_xlfn.LAMBDA(_xlpm.x,_xlpm.x=$O2379))))</f>
        <v>1.9880715705765408E-4</v>
      </c>
      <c r="R2379" s="14">
        <f>$H2379/Q2379</f>
        <v>1</v>
      </c>
      <c r="S2379" s="14" cm="1">
        <f t="array" ref="S2379">SUM(_xlfn._xlws.FILTER($H$2:$H$7117,_xlfn.MAP($P$2:$P$7117,_xlfn.LAMBDA(_xlpm.x,_xlpm.x=$P2379))))</f>
        <v>3.4791252485089465E-4</v>
      </c>
      <c r="T2379" s="14">
        <f>$H2379/S2379</f>
        <v>0.5714285714285714</v>
      </c>
      <c r="U2379" s="14">
        <f>_xlfn.LET(_xlpm.freq,F2379,_xlpm.size,M2379+1,_xlpm.F,V2379,LOG(1+_xlpm.freq)*LOG(1+_xlpm.size)*_xlpm.F)</f>
        <v>0.42959867686772807</v>
      </c>
      <c r="V2379" s="14">
        <f>_xlfn.LET(_xlpm.a,T2379,_xlpm.b,R2379,2*_xlpm.a*_xlpm.b/(_xlpm.a+_xlpm.b))</f>
        <v>0.72727272727272729</v>
      </c>
      <c r="W2379" s="14">
        <f>_xlfn.LET(_xlpm.p,R2379,_xlpm.q,T2379,LOG(_xlpm.p/_xlpm.q))</f>
        <v>0.24303804868629444</v>
      </c>
      <c r="X2379" s="2"/>
    </row>
    <row r="2380" spans="1:24">
      <c r="A2380" s="1" t="str">
        <f>_xlfn.LET(_xlpm.sep," : ",CONCATENATE(O2380,_xlpm.sep,P2380))</f>
        <v>~rsua~ : [ɹsweɪ]</v>
      </c>
      <c r="B2380" s="1">
        <f>_xlfn.LET(_xlpm.d,$G2380,_xlpm.k,_xlfn.CONCAT(LEFT(TRIM(B$1),1),"*"),COUNTIF(_xlpm.d,_xlpm.k))</f>
        <v>1</v>
      </c>
      <c r="C2380" s="1">
        <f>_xlfn.LET(_xlpm.d,$G2380,_xlpm.k,_xlfn.CONCAT(LEFT(TRIM(C$1),1),"*"),COUNTIF(_xlpm.d,_xlpm.k))</f>
        <v>0</v>
      </c>
      <c r="D2380" s="1">
        <f>_xlfn.LET(_xlpm.d,$G2380,_xlpm.k,_xlfn.CONCAT(LEFT(TRIM(D$1),1),"*"),COUNTIF(_xlpm.d,_xlpm.k))</f>
        <v>0</v>
      </c>
      <c r="E2380" s="1">
        <f>LOG(F2380+1,10)</f>
        <v>0.69897000433601875</v>
      </c>
      <c r="F2380" s="7">
        <v>4</v>
      </c>
      <c r="G2380" s="9" t="s">
        <v>6232</v>
      </c>
      <c r="H2380" s="4">
        <f>F2380/freq.sum.r6e</f>
        <v>1.9880715705765408E-4</v>
      </c>
      <c r="I2380" s="1" t="str">
        <f>_xlfn.LET(_xlpm.sep,":",_xlpm.w,$G2380,LEFT(_xlpm.w,FIND(_xlpm.sep,_xlpm.w)-1))</f>
        <v>ɹsweɪ</v>
      </c>
      <c r="J2380" s="1" t="str">
        <f>_xlfn.LET(_xlpm.sep,":",_xlpm.w,$G2380,RIGHT(_xlpm.w,LEN(_xlpm.w)-FIND(_xlpm.sep,_xlpm.w)))</f>
        <v>rsua</v>
      </c>
      <c r="K2380" s="10">
        <f>_xlfn.LET(_xlpm.w,I2380,LEN(_xlpm.w))</f>
        <v>5</v>
      </c>
      <c r="L2380" s="10">
        <f>_xlfn.LET(_xlpm.w,J2380,LEN(_xlpm.w))</f>
        <v>4</v>
      </c>
      <c r="M2380" s="10">
        <f>_xlfn.LET(_xlpm.a,K2380,_xlpm.b,L2380,MAX(_xlpm.a,_xlpm.b))</f>
        <v>5</v>
      </c>
      <c r="N2380" s="10">
        <f>_xlfn.LET(_xlpm.d,(K2380,L2380),MAX(_xlpm.d)-MIN(_xlpm.d))</f>
        <v>1</v>
      </c>
      <c r="O2380" s="1" t="str">
        <f>_xlfn.LET(_xlpm.sep,":",_xlpm.w,$G2380,_xlfn.CONCAT("~",RIGHT(_xlpm.w,LEN(_xlpm.w)-FIND(_xlpm.sep,_xlpm.w)),"~"))</f>
        <v>~rsua~</v>
      </c>
      <c r="P2380" s="1" t="str">
        <f>_xlfn.LET(_xlpm.sep,":",_xlpm.w,$G2380,_xlfn.CONCAT("[",LEFT(_xlpm.w,FIND(_xlpm.sep,_xlpm.w)-1),"]"))</f>
        <v>[ɹsweɪ]</v>
      </c>
      <c r="Q2380" s="14" cm="1">
        <f t="array" ref="Q2380">SUM(_xlfn._xlws.FILTER($H$2:$H$7117,_xlfn.MAP($O$2:$O$7117,_xlfn.LAMBDA(_xlpm.x,_xlpm.x=$O2380))))</f>
        <v>1.9880715705765408E-4</v>
      </c>
      <c r="R2380" s="14">
        <f>$H2380/Q2380</f>
        <v>1</v>
      </c>
      <c r="S2380" s="14" cm="1">
        <f t="array" ref="S2380">SUM(_xlfn._xlws.FILTER($H$2:$H$7117,_xlfn.MAP($P$2:$P$7117,_xlfn.LAMBDA(_xlpm.x,_xlpm.x=$P2380))))</f>
        <v>3.4791252485089465E-4</v>
      </c>
      <c r="T2380" s="14">
        <f>$H2380/S2380</f>
        <v>0.5714285714285714</v>
      </c>
      <c r="U2380" s="14">
        <f>_xlfn.LET(_xlpm.freq,F2380,_xlpm.size,M2380+1,_xlpm.F,V2380,LOG(1+_xlpm.freq)*LOG(1+_xlpm.size)*_xlpm.F)</f>
        <v>0.42959867686772807</v>
      </c>
      <c r="V2380" s="14">
        <f>_xlfn.LET(_xlpm.a,T2380,_xlpm.b,R2380,2*_xlpm.a*_xlpm.b/(_xlpm.a+_xlpm.b))</f>
        <v>0.72727272727272729</v>
      </c>
      <c r="W2380" s="14">
        <f>_xlfn.LET(_xlpm.p,R2380,_xlpm.q,T2380,LOG(_xlpm.p/_xlpm.q))</f>
        <v>0.24303804868629444</v>
      </c>
      <c r="X2380" s="2"/>
    </row>
    <row r="2381" spans="1:24">
      <c r="A2381" s="1" t="str">
        <f>_xlfn.LET(_xlpm.sep," : ",CONCATENATE(O2381,_xlpm.sep,P2381))</f>
        <v>~xcha~ : [kstʃeɪ]</v>
      </c>
      <c r="B2381" s="1">
        <f>_xlfn.LET(_xlpm.d,$G2381,_xlpm.k,_xlfn.CONCAT(LEFT(TRIM(B$1),1),"*"),COUNTIF(_xlpm.d,_xlpm.k))</f>
        <v>0</v>
      </c>
      <c r="C2381" s="1">
        <f>_xlfn.LET(_xlpm.d,$G2381,_xlpm.k,_xlfn.CONCAT(LEFT(TRIM(C$1),1),"*"),COUNTIF(_xlpm.d,_xlpm.k))</f>
        <v>0</v>
      </c>
      <c r="D2381" s="1">
        <f>_xlfn.LET(_xlpm.d,$G2381,_xlpm.k,_xlfn.CONCAT(LEFT(TRIM(D$1),1),"*"),COUNTIF(_xlpm.d,_xlpm.k))</f>
        <v>0</v>
      </c>
      <c r="E2381" s="1">
        <f>LOG(F2381+1,10)</f>
        <v>0.69897000433601875</v>
      </c>
      <c r="F2381" s="7">
        <v>4</v>
      </c>
      <c r="G2381" s="9" t="s">
        <v>1582</v>
      </c>
      <c r="H2381" s="4">
        <f>F2381/freq.sum.r6e</f>
        <v>1.9880715705765408E-4</v>
      </c>
      <c r="I2381" s="1" t="str">
        <f>_xlfn.LET(_xlpm.sep,":",_xlpm.w,$G2381,LEFT(_xlpm.w,FIND(_xlpm.sep,_xlpm.w)-1))</f>
        <v>kstʃeɪ</v>
      </c>
      <c r="J2381" s="1" t="str">
        <f>_xlfn.LET(_xlpm.sep,":",_xlpm.w,$G2381,RIGHT(_xlpm.w,LEN(_xlpm.w)-FIND(_xlpm.sep,_xlpm.w)))</f>
        <v>xcha</v>
      </c>
      <c r="K2381" s="10">
        <f>_xlfn.LET(_xlpm.w,I2381,LEN(_xlpm.w))</f>
        <v>6</v>
      </c>
      <c r="L2381" s="10">
        <f>_xlfn.LET(_xlpm.w,J2381,LEN(_xlpm.w))</f>
        <v>4</v>
      </c>
      <c r="M2381" s="10">
        <f>_xlfn.LET(_xlpm.a,K2381,_xlpm.b,L2381,MAX(_xlpm.a,_xlpm.b))</f>
        <v>6</v>
      </c>
      <c r="N2381" s="10">
        <f>_xlfn.LET(_xlpm.d,(K2381,L2381),MAX(_xlpm.d)-MIN(_xlpm.d))</f>
        <v>2</v>
      </c>
      <c r="O2381" s="1" t="str">
        <f>_xlfn.LET(_xlpm.sep,":",_xlpm.w,$G2381,_xlfn.CONCAT("~",RIGHT(_xlpm.w,LEN(_xlpm.w)-FIND(_xlpm.sep,_xlpm.w)),"~"))</f>
        <v>~xcha~</v>
      </c>
      <c r="P2381" s="1" t="str">
        <f>_xlfn.LET(_xlpm.sep,":",_xlpm.w,$G2381,_xlfn.CONCAT("[",LEFT(_xlpm.w,FIND(_xlpm.sep,_xlpm.w)-1),"]"))</f>
        <v>[kstʃeɪ]</v>
      </c>
      <c r="Q2381" s="14" cm="1">
        <f t="array" ref="Q2381">SUM(_xlfn._xlws.FILTER($H$2:$H$7117,_xlfn.MAP($O$2:$O$7117,_xlfn.LAMBDA(_xlpm.x,_xlpm.x=$O2381))))</f>
        <v>1.9880715705765408E-4</v>
      </c>
      <c r="R2381" s="14">
        <f>$H2381/Q2381</f>
        <v>1</v>
      </c>
      <c r="S2381" s="14" cm="1">
        <f t="array" ref="S2381">SUM(_xlfn._xlws.FILTER($H$2:$H$7117,_xlfn.MAP($P$2:$P$7117,_xlfn.LAMBDA(_xlpm.x,_xlpm.x=$P2381))))</f>
        <v>3.4791252485089465E-4</v>
      </c>
      <c r="T2381" s="14">
        <f>$H2381/S2381</f>
        <v>0.5714285714285714</v>
      </c>
      <c r="U2381" s="14">
        <f>_xlfn.LET(_xlpm.freq,F2381,_xlpm.size,M2381+1,_xlpm.F,V2381,LOG(1+_xlpm.freq)*LOG(1+_xlpm.size)*_xlpm.F)</f>
        <v>0.45907840881714473</v>
      </c>
      <c r="V2381" s="14">
        <f>_xlfn.LET(_xlpm.a,T2381,_xlpm.b,R2381,2*_xlpm.a*_xlpm.b/(_xlpm.a+_xlpm.b))</f>
        <v>0.72727272727272729</v>
      </c>
      <c r="W2381" s="14">
        <f>_xlfn.LET(_xlpm.p,R2381,_xlpm.q,T2381,LOG(_xlpm.p/_xlpm.q))</f>
        <v>0.24303804868629444</v>
      </c>
      <c r="X2381" s="2"/>
    </row>
    <row r="2382" spans="1:24">
      <c r="A2382" s="1" t="str">
        <f>_xlfn.LET(_xlpm.sep," : ",CONCATENATE(O2382,_xlpm.sep,P2382))</f>
        <v>~stea~ : [sti]</v>
      </c>
      <c r="B2382" s="1">
        <f>_xlfn.LET(_xlpm.d,$G2382,_xlpm.k,_xlfn.CONCAT(LEFT(TRIM(B$1),1),"*"),COUNTIF(_xlpm.d,_xlpm.k))</f>
        <v>0</v>
      </c>
      <c r="C2382" s="1">
        <f>_xlfn.LET(_xlpm.d,$G2382,_xlpm.k,_xlfn.CONCAT(LEFT(TRIM(C$1),1),"*"),COUNTIF(_xlpm.d,_xlpm.k))</f>
        <v>0</v>
      </c>
      <c r="D2382" s="1">
        <f>_xlfn.LET(_xlpm.d,$G2382,_xlpm.k,_xlfn.CONCAT(LEFT(TRIM(D$1),1),"*"),COUNTIF(_xlpm.d,_xlpm.k))</f>
        <v>0</v>
      </c>
      <c r="E2382" s="1">
        <f>LOG(F2382+1,10)</f>
        <v>0.90308998699194343</v>
      </c>
      <c r="F2382" s="7">
        <v>7</v>
      </c>
      <c r="G2382" s="9" t="s">
        <v>4264</v>
      </c>
      <c r="H2382" s="4">
        <f>F2382/freq.sum.r6e</f>
        <v>3.4791252485089465E-4</v>
      </c>
      <c r="I2382" s="1" t="str">
        <f>_xlfn.LET(_xlpm.sep,":",_xlpm.w,$G2382,LEFT(_xlpm.w,FIND(_xlpm.sep,_xlpm.w)-1))</f>
        <v>sti</v>
      </c>
      <c r="J2382" s="1" t="str">
        <f>_xlfn.LET(_xlpm.sep,":",_xlpm.w,$G2382,RIGHT(_xlpm.w,LEN(_xlpm.w)-FIND(_xlpm.sep,_xlpm.w)))</f>
        <v>stea</v>
      </c>
      <c r="K2382" s="10">
        <f>_xlfn.LET(_xlpm.w,I2382,LEN(_xlpm.w))</f>
        <v>3</v>
      </c>
      <c r="L2382" s="10">
        <f>_xlfn.LET(_xlpm.w,J2382,LEN(_xlpm.w))</f>
        <v>4</v>
      </c>
      <c r="M2382" s="10">
        <f>_xlfn.LET(_xlpm.a,K2382,_xlpm.b,L2382,MAX(_xlpm.a,_xlpm.b))</f>
        <v>4</v>
      </c>
      <c r="N2382" s="10">
        <f>_xlfn.LET(_xlpm.d,(K2382,L2382),MAX(_xlpm.d)-MIN(_xlpm.d))</f>
        <v>1</v>
      </c>
      <c r="O2382" s="1" t="str">
        <f>_xlfn.LET(_xlpm.sep,":",_xlpm.w,$G2382,_xlfn.CONCAT("~",RIGHT(_xlpm.w,LEN(_xlpm.w)-FIND(_xlpm.sep,_xlpm.w)),"~"))</f>
        <v>~stea~</v>
      </c>
      <c r="P2382" s="1" t="str">
        <f>_xlfn.LET(_xlpm.sep,":",_xlpm.w,$G2382,_xlfn.CONCAT("[",LEFT(_xlpm.w,FIND(_xlpm.sep,_xlpm.w)-1),"]"))</f>
        <v>[sti]</v>
      </c>
      <c r="Q2382" s="14" cm="1">
        <f t="array" ref="Q2382">SUM(_xlfn._xlws.FILTER($H$2:$H$7111,_xlfn.MAP($O$2:$O$7111,_xlfn.LAMBDA(_xlpm.x,_xlpm.x=$O2382))))</f>
        <v>5.9642147117296217E-4</v>
      </c>
      <c r="R2382" s="14">
        <f>$H2382/Q2382</f>
        <v>0.58333333333333337</v>
      </c>
      <c r="S2382" s="14" cm="1">
        <f t="array" ref="S2382">SUM(_xlfn._xlws.FILTER($H$2:$H$7111,_xlfn.MAP($P$2:$P$7111,_xlfn.LAMBDA(_xlpm.x,_xlpm.x=$P2382))))</f>
        <v>1.043737574552684E-3</v>
      </c>
      <c r="T2382" s="14">
        <f>$H2382/S2382</f>
        <v>0.33333333333333331</v>
      </c>
      <c r="U2382" s="14">
        <f>_xlfn.LET(_xlpm.freq,F2382,_xlpm.size,M2382+1,_xlpm.F,V2382,LOG(1+_xlpm.freq)*LOG(1+_xlpm.size)*_xlpm.F)</f>
        <v>0.29813237685497607</v>
      </c>
      <c r="V2382" s="14">
        <f>_xlfn.LET(_xlpm.a,T2382,_xlpm.b,R2382,2*_xlpm.a*_xlpm.b/(_xlpm.a+_xlpm.b))</f>
        <v>0.4242424242424242</v>
      </c>
      <c r="W2382" s="14">
        <f>_xlfn.LET(_xlpm.p,R2382,_xlpm.q,T2382,LOG(_xlpm.p/_xlpm.q))</f>
        <v>0.2430380486862945</v>
      </c>
      <c r="X2382" s="2"/>
    </row>
    <row r="2383" spans="1:24">
      <c r="A2383" s="1" t="str">
        <f>_xlfn.LET(_xlpm.sep," : ",CONCATENATE(O2383,_xlpm.sep,P2383))</f>
        <v>~trea~ : [tɹi]</v>
      </c>
      <c r="B2383" s="1">
        <f>_xlfn.LET(_xlpm.d,$G2383,_xlpm.k,_xlfn.CONCAT(LEFT(TRIM(B$1),1),"*"),COUNTIF(_xlpm.d,_xlpm.k))</f>
        <v>0</v>
      </c>
      <c r="C2383" s="1">
        <f>_xlfn.LET(_xlpm.d,$G2383,_xlpm.k,_xlfn.CONCAT(LEFT(TRIM(C$1),1),"*"),COUNTIF(_xlpm.d,_xlpm.k))</f>
        <v>0</v>
      </c>
      <c r="D2383" s="1">
        <f>_xlfn.LET(_xlpm.d,$G2383,_xlpm.k,_xlfn.CONCAT(LEFT(TRIM(D$1),1),"*"),COUNTIF(_xlpm.d,_xlpm.k))</f>
        <v>0</v>
      </c>
      <c r="E2383" s="1">
        <f>LOG(F2383+1,10)</f>
        <v>0.90308998699194343</v>
      </c>
      <c r="F2383" s="7">
        <v>7</v>
      </c>
      <c r="G2383" s="9" t="s">
        <v>4941</v>
      </c>
      <c r="H2383" s="4">
        <f>F2383/freq.sum.r6e</f>
        <v>3.4791252485089465E-4</v>
      </c>
      <c r="I2383" s="1" t="str">
        <f>_xlfn.LET(_xlpm.sep,":",_xlpm.w,$G2383,LEFT(_xlpm.w,FIND(_xlpm.sep,_xlpm.w)-1))</f>
        <v>tɹi</v>
      </c>
      <c r="J2383" s="1" t="str">
        <f>_xlfn.LET(_xlpm.sep,":",_xlpm.w,$G2383,RIGHT(_xlpm.w,LEN(_xlpm.w)-FIND(_xlpm.sep,_xlpm.w)))</f>
        <v>trea</v>
      </c>
      <c r="K2383" s="10">
        <f>_xlfn.LET(_xlpm.w,I2383,LEN(_xlpm.w))</f>
        <v>3</v>
      </c>
      <c r="L2383" s="10">
        <f>_xlfn.LET(_xlpm.w,J2383,LEN(_xlpm.w))</f>
        <v>4</v>
      </c>
      <c r="M2383" s="10">
        <f>_xlfn.LET(_xlpm.a,K2383,_xlpm.b,L2383,MAX(_xlpm.a,_xlpm.b))</f>
        <v>4</v>
      </c>
      <c r="N2383" s="10">
        <f>_xlfn.LET(_xlpm.d,(K2383,L2383),MAX(_xlpm.d)-MIN(_xlpm.d))</f>
        <v>1</v>
      </c>
      <c r="O2383" s="1" t="str">
        <f>_xlfn.LET(_xlpm.sep,":",_xlpm.w,$G2383,_xlfn.CONCAT("~",RIGHT(_xlpm.w,LEN(_xlpm.w)-FIND(_xlpm.sep,_xlpm.w)),"~"))</f>
        <v>~trea~</v>
      </c>
      <c r="P2383" s="1" t="str">
        <f>_xlfn.LET(_xlpm.sep,":",_xlpm.w,$G2383,_xlfn.CONCAT("[",LEFT(_xlpm.w,FIND(_xlpm.sep,_xlpm.w)-1),"]"))</f>
        <v>[tɹi]</v>
      </c>
      <c r="Q2383" s="14" cm="1">
        <f t="array" ref="Q2383">SUM(_xlfn._xlws.FILTER($H$2:$H$7117,_xlfn.MAP($O$2:$O$7117,_xlfn.LAMBDA(_xlpm.x,_xlpm.x=$O2383))))</f>
        <v>5.9642147117296217E-4</v>
      </c>
      <c r="R2383" s="14">
        <f>$H2383/Q2383</f>
        <v>0.58333333333333337</v>
      </c>
      <c r="S2383" s="14" cm="1">
        <f t="array" ref="S2383">SUM(_xlfn._xlws.FILTER($H$2:$H$7117,_xlfn.MAP($P$2:$P$7117,_xlfn.LAMBDA(_xlpm.x,_xlpm.x=$P2383))))</f>
        <v>1.043737574552684E-3</v>
      </c>
      <c r="T2383" s="14">
        <f>$H2383/S2383</f>
        <v>0.33333333333333331</v>
      </c>
      <c r="U2383" s="14">
        <f>_xlfn.LET(_xlpm.freq,F2383,_xlpm.size,M2383+1,_xlpm.F,V2383,LOG(1+_xlpm.freq)*LOG(1+_xlpm.size)*_xlpm.F)</f>
        <v>0.29813237685497607</v>
      </c>
      <c r="V2383" s="14">
        <f>_xlfn.LET(_xlpm.a,T2383,_xlpm.b,R2383,2*_xlpm.a*_xlpm.b/(_xlpm.a+_xlpm.b))</f>
        <v>0.4242424242424242</v>
      </c>
      <c r="W2383" s="14">
        <f>_xlfn.LET(_xlpm.p,R2383,_xlpm.q,T2383,LOG(_xlpm.p/_xlpm.q))</f>
        <v>0.2430380486862945</v>
      </c>
      <c r="X2383" s="2"/>
    </row>
    <row r="2384" spans="1:24">
      <c r="A2384" s="1" t="str">
        <f>_xlfn.LET(_xlpm.sep," : ",CONCATENATE(O2384,_xlpm.sep,P2384))</f>
        <v>~gree~ : [ɡɹi]</v>
      </c>
      <c r="B2384" s="1">
        <f>_xlfn.LET(_xlpm.d,$G2384,_xlpm.k,_xlfn.CONCAT(LEFT(TRIM(B$1),1),"*"),COUNTIF(_xlpm.d,_xlpm.k))</f>
        <v>0</v>
      </c>
      <c r="C2384" s="1">
        <f>_xlfn.LET(_xlpm.d,$G2384,_xlpm.k,_xlfn.CONCAT(LEFT(TRIM(C$1),1),"*"),COUNTIF(_xlpm.d,_xlpm.k))</f>
        <v>0</v>
      </c>
      <c r="D2384" s="1">
        <f>_xlfn.LET(_xlpm.d,$G2384,_xlpm.k,_xlfn.CONCAT(LEFT(TRIM(D$1),1),"*"),COUNTIF(_xlpm.d,_xlpm.k))</f>
        <v>0</v>
      </c>
      <c r="E2384" s="1">
        <f>LOG(F2384+1,10)</f>
        <v>0.90308998699194343</v>
      </c>
      <c r="F2384" s="7">
        <v>7</v>
      </c>
      <c r="G2384" s="9" t="s">
        <v>6946</v>
      </c>
      <c r="H2384" s="4">
        <f>F2384/freq.sum.r6e</f>
        <v>3.4791252485089465E-4</v>
      </c>
      <c r="I2384" s="4" t="str">
        <f>_xlfn.LET(_xlpm.sep,":",_xlpm.w,$G2384,LEFT(_xlpm.w,FIND(_xlpm.sep,_xlpm.w)-1))</f>
        <v>ɡɹi</v>
      </c>
      <c r="J2384" s="4" t="str">
        <f>_xlfn.LET(_xlpm.sep,":",_xlpm.w,$G2384,RIGHT(_xlpm.w,LEN(_xlpm.w)-FIND(_xlpm.sep,_xlpm.w)))</f>
        <v>gree</v>
      </c>
      <c r="K2384" s="10">
        <f>_xlfn.LET(_xlpm.w,I2384,LEN(_xlpm.w))</f>
        <v>3</v>
      </c>
      <c r="L2384" s="10">
        <f>_xlfn.LET(_xlpm.w,J2384,LEN(_xlpm.w))</f>
        <v>4</v>
      </c>
      <c r="M2384" s="10">
        <f>_xlfn.LET(_xlpm.a,K2384,_xlpm.b,L2384,MAX(_xlpm.a,_xlpm.b))</f>
        <v>4</v>
      </c>
      <c r="N2384" s="10">
        <f>_xlfn.LET(_xlpm.d,(K2384,L2384),MAX(_xlpm.d)-MIN(_xlpm.d))</f>
        <v>1</v>
      </c>
      <c r="O2384" s="1" t="str">
        <f>_xlfn.LET(_xlpm.sep,":",_xlpm.w,$G2384,_xlfn.CONCAT("~",RIGHT(_xlpm.w,LEN(_xlpm.w)-FIND(_xlpm.sep,_xlpm.w)),"~"))</f>
        <v>~gree~</v>
      </c>
      <c r="P2384" s="1" t="str">
        <f>_xlfn.LET(_xlpm.sep,":",_xlpm.w,$G2384,_xlfn.CONCAT("[",LEFT(_xlpm.w,FIND(_xlpm.sep,_xlpm.w)-1),"]"))</f>
        <v>[ɡɹi]</v>
      </c>
      <c r="Q2384" s="14" cm="1">
        <f t="array" ref="Q2384">SUM(_xlfn._xlws.FILTER($H$2:$H$7109,_xlfn.MAP($O$2:$O$7109,_xlfn.LAMBDA(_xlpm.x,_xlpm.x=$O2384))))</f>
        <v>5.9642147117296217E-4</v>
      </c>
      <c r="R2384" s="14">
        <f>$H2384/Q2384</f>
        <v>0.58333333333333337</v>
      </c>
      <c r="S2384" s="14" cm="1">
        <f t="array" ref="S2384">SUM(_xlfn._xlws.FILTER($H$2:$H$7109,_xlfn.MAP($P$2:$P$7109,_xlfn.LAMBDA(_xlpm.x,_xlpm.x=$P2384))))</f>
        <v>1.043737574552684E-3</v>
      </c>
      <c r="T2384" s="14">
        <f>$H2384/S2384</f>
        <v>0.33333333333333331</v>
      </c>
      <c r="U2384" s="14">
        <f>_xlfn.LET(_xlpm.freq,F2384,_xlpm.size,M2384+1,_xlpm.F,V2384,LOG(1+_xlpm.freq)*LOG(1+_xlpm.size)*_xlpm.F)</f>
        <v>0.29813237685497607</v>
      </c>
      <c r="V2384" s="14">
        <f>_xlfn.LET(_xlpm.a,T2384,_xlpm.b,R2384,2*_xlpm.a*_xlpm.b/(_xlpm.a+_xlpm.b))</f>
        <v>0.4242424242424242</v>
      </c>
      <c r="W2384" s="14">
        <f>_xlfn.LET(_xlpm.p,R2384,_xlpm.q,T2384,LOG(_xlpm.p/_xlpm.q))</f>
        <v>0.2430380486862945</v>
      </c>
      <c r="X2384" s="2"/>
    </row>
    <row r="2385" spans="1:24">
      <c r="A2385" s="1" t="str">
        <f>_xlfn.LET(_xlpm.sep," : ",CONCATENATE(O2385,_xlpm.sep,P2385))</f>
        <v>~ther~ : [ðɛ]</v>
      </c>
      <c r="B2385" s="1">
        <f>_xlfn.LET(_xlpm.d,$G2385,_xlpm.k,_xlfn.CONCAT(LEFT(TRIM(B$1),1),"*"),COUNTIF(_xlpm.d,_xlpm.k))</f>
        <v>0</v>
      </c>
      <c r="C2385" s="1">
        <f>_xlfn.LET(_xlpm.d,$G2385,_xlpm.k,_xlfn.CONCAT(LEFT(TRIM(C$1),1),"*"),COUNTIF(_xlpm.d,_xlpm.k))</f>
        <v>0</v>
      </c>
      <c r="D2385" s="1">
        <f>_xlfn.LET(_xlpm.d,$G2385,_xlpm.k,_xlfn.CONCAT(LEFT(TRIM(D$1),1),"*"),COUNTIF(_xlpm.d,_xlpm.k))</f>
        <v>0</v>
      </c>
      <c r="E2385" s="1">
        <f>LOG(F2385+1,10)</f>
        <v>0.47712125471966244</v>
      </c>
      <c r="F2385" s="7">
        <v>2</v>
      </c>
      <c r="G2385" s="9" t="s">
        <v>5514</v>
      </c>
      <c r="H2385" s="4">
        <f>F2385/freq.sum.r6e</f>
        <v>9.9403578528827041E-5</v>
      </c>
      <c r="I2385" s="1" t="str">
        <f>_xlfn.LET(_xlpm.sep,":",_xlpm.w,$G2385,LEFT(_xlpm.w,FIND(_xlpm.sep,_xlpm.w)-1))</f>
        <v>ðɛ</v>
      </c>
      <c r="J2385" s="1" t="str">
        <f>_xlfn.LET(_xlpm.sep,":",_xlpm.w,$G2385,RIGHT(_xlpm.w,LEN(_xlpm.w)-FIND(_xlpm.sep,_xlpm.w)))</f>
        <v>ther</v>
      </c>
      <c r="K2385" s="10">
        <f>_xlfn.LET(_xlpm.w,I2385,LEN(_xlpm.w))</f>
        <v>2</v>
      </c>
      <c r="L2385" s="10">
        <f>_xlfn.LET(_xlpm.w,J2385,LEN(_xlpm.w))</f>
        <v>4</v>
      </c>
      <c r="M2385" s="10">
        <f>_xlfn.LET(_xlpm.a,K2385,_xlpm.b,L2385,MAX(_xlpm.a,_xlpm.b))</f>
        <v>4</v>
      </c>
      <c r="N2385" s="10">
        <f>_xlfn.LET(_xlpm.d,(K2385,L2385),MAX(_xlpm.d)-MIN(_xlpm.d))</f>
        <v>2</v>
      </c>
      <c r="O2385" s="1" t="str">
        <f>_xlfn.LET(_xlpm.sep,":",_xlpm.w,$G2385,_xlfn.CONCAT("~",RIGHT(_xlpm.w,LEN(_xlpm.w)-FIND(_xlpm.sep,_xlpm.w)),"~"))</f>
        <v>~ther~</v>
      </c>
      <c r="P2385" s="1" t="str">
        <f>_xlfn.LET(_xlpm.sep,":",_xlpm.w,$G2385,_xlfn.CONCAT("[",LEFT(_xlpm.w,FIND(_xlpm.sep,_xlpm.w)-1),"]"))</f>
        <v>[ðɛ]</v>
      </c>
      <c r="Q2385" s="14" cm="1">
        <f t="array" ref="Q2385">SUM(_xlfn._xlws.FILTER($H$2:$H$7117,_xlfn.MAP($O$2:$O$7117,_xlfn.LAMBDA(_xlpm.x,_xlpm.x=$O2385))))</f>
        <v>4.4731610337972168E-4</v>
      </c>
      <c r="R2385" s="14">
        <f>$H2385/Q2385</f>
        <v>0.22222222222222224</v>
      </c>
      <c r="S2385" s="14" cm="1">
        <f t="array" ref="S2385">SUM(_xlfn._xlws.FILTER($H$2:$H$7117,_xlfn.MAP($P$2:$P$7117,_xlfn.LAMBDA(_xlpm.x,_xlpm.x=$P2385))))</f>
        <v>7.9522862823061633E-4</v>
      </c>
      <c r="T2385" s="14">
        <f>$H2385/S2385</f>
        <v>0.125</v>
      </c>
      <c r="U2385" s="14">
        <f>_xlfn.LET(_xlpm.freq,F2385,_xlpm.size,M2385+1,_xlpm.F,V2385,LOG(1+_xlpm.freq)*LOG(1+_xlpm.size)*_xlpm.F)</f>
        <v>5.9403600151154923E-2</v>
      </c>
      <c r="V2385" s="14">
        <f>_xlfn.LET(_xlpm.a,T2385,_xlpm.b,R2385,2*_xlpm.a*_xlpm.b/(_xlpm.a+_xlpm.b))</f>
        <v>0.16</v>
      </c>
      <c r="W2385" s="14">
        <f>_xlfn.LET(_xlpm.p,R2385,_xlpm.q,T2385,LOG(_xlpm.p/_xlpm.q))</f>
        <v>0.24987747321659995</v>
      </c>
      <c r="X2385" s="2"/>
    </row>
    <row r="2386" spans="1:24">
      <c r="A2386" s="1" t="str">
        <f>_xlfn.LET(_xlpm.sep," : ",CONCATENATE(O2386,_xlpm.sep,P2386))</f>
        <v>~pray~ : [pɹɛ]</v>
      </c>
      <c r="B2386" s="1">
        <f>_xlfn.LET(_xlpm.d,$G2386,_xlpm.k,_xlfn.CONCAT(LEFT(TRIM(B$1),1),"*"),COUNTIF(_xlpm.d,_xlpm.k))</f>
        <v>0</v>
      </c>
      <c r="C2386" s="1">
        <f>_xlfn.LET(_xlpm.d,$G2386,_xlpm.k,_xlfn.CONCAT(LEFT(TRIM(C$1),1),"*"),COUNTIF(_xlpm.d,_xlpm.k))</f>
        <v>0</v>
      </c>
      <c r="D2386" s="1">
        <f>_xlfn.LET(_xlpm.d,$G2386,_xlpm.k,_xlfn.CONCAT(LEFT(TRIM(D$1),1),"*"),COUNTIF(_xlpm.d,_xlpm.k))</f>
        <v>0</v>
      </c>
      <c r="E2386" s="1">
        <f>LOG(F2386+1,10)</f>
        <v>0.77815125038364352</v>
      </c>
      <c r="F2386" s="7">
        <v>5</v>
      </c>
      <c r="G2386" s="9" t="s">
        <v>3862</v>
      </c>
      <c r="H2386" s="4">
        <f>F2386/freq.sum.r6e</f>
        <v>2.4850894632206757E-4</v>
      </c>
      <c r="I2386" s="1" t="str">
        <f>_xlfn.LET(_xlpm.sep,":",_xlpm.w,$G2386,LEFT(_xlpm.w,FIND(_xlpm.sep,_xlpm.w)-1))</f>
        <v>pɹɛ</v>
      </c>
      <c r="J2386" s="1" t="str">
        <f>_xlfn.LET(_xlpm.sep,":",_xlpm.w,$G2386,RIGHT(_xlpm.w,LEN(_xlpm.w)-FIND(_xlpm.sep,_xlpm.w)))</f>
        <v>pray</v>
      </c>
      <c r="K2386" s="10">
        <f>_xlfn.LET(_xlpm.w,I2386,LEN(_xlpm.w))</f>
        <v>3</v>
      </c>
      <c r="L2386" s="10">
        <f>_xlfn.LET(_xlpm.w,J2386,LEN(_xlpm.w))</f>
        <v>4</v>
      </c>
      <c r="M2386" s="10">
        <f>_xlfn.LET(_xlpm.a,K2386,_xlpm.b,L2386,MAX(_xlpm.a,_xlpm.b))</f>
        <v>4</v>
      </c>
      <c r="N2386" s="10">
        <f>_xlfn.LET(_xlpm.d,(K2386,L2386),MAX(_xlpm.d)-MIN(_xlpm.d))</f>
        <v>1</v>
      </c>
      <c r="O2386" s="1" t="str">
        <f>_xlfn.LET(_xlpm.sep,":",_xlpm.w,$G2386,_xlfn.CONCAT("~",RIGHT(_xlpm.w,LEN(_xlpm.w)-FIND(_xlpm.sep,_xlpm.w)),"~"))</f>
        <v>~pray~</v>
      </c>
      <c r="P2386" s="1" t="str">
        <f>_xlfn.LET(_xlpm.sep,":",_xlpm.w,$G2386,_xlfn.CONCAT("[",LEFT(_xlpm.w,FIND(_xlpm.sep,_xlpm.w)-1),"]"))</f>
        <v>[pɹɛ]</v>
      </c>
      <c r="Q2386" s="14" cm="1">
        <f t="array" ref="Q2386">SUM(_xlfn._xlws.FILTER($H$2:$H$7117,_xlfn.MAP($O$2:$O$7117,_xlfn.LAMBDA(_xlpm.x,_xlpm.x=$O2386))))</f>
        <v>4.4731610337972168E-4</v>
      </c>
      <c r="R2386" s="14">
        <f>$H2386/Q2386</f>
        <v>0.55555555555555547</v>
      </c>
      <c r="S2386" s="14" cm="1">
        <f t="array" ref="S2386">SUM(_xlfn._xlws.FILTER($H$2:$H$7117,_xlfn.MAP($P$2:$P$7117,_xlfn.LAMBDA(_xlpm.x,_xlpm.x=$P2386))))</f>
        <v>7.9522862823061633E-4</v>
      </c>
      <c r="T2386" s="14">
        <f>$H2386/S2386</f>
        <v>0.31249999999999994</v>
      </c>
      <c r="U2386" s="14">
        <f>_xlfn.LET(_xlpm.freq,F2386,_xlpm.size,M2386+1,_xlpm.F,V2386,LOG(1+_xlpm.freq)*LOG(1+_xlpm.size)*_xlpm.F)</f>
        <v>0.24220774738945122</v>
      </c>
      <c r="V2386" s="14">
        <f>_xlfn.LET(_xlpm.a,T2386,_xlpm.b,R2386,2*_xlpm.a*_xlpm.b/(_xlpm.a+_xlpm.b))</f>
        <v>0.39999999999999997</v>
      </c>
      <c r="W2386" s="14">
        <f>_xlfn.LET(_xlpm.p,R2386,_xlpm.q,T2386,LOG(_xlpm.p/_xlpm.q))</f>
        <v>0.24987747321659995</v>
      </c>
      <c r="X2386" s="2"/>
    </row>
    <row r="2387" spans="1:24">
      <c r="A2387" s="1" t="str">
        <f>_xlfn.LET(_xlpm.sep," : ",CONCATENATE(O2387,_xlpm.sep,P2387))</f>
        <v>~chai~ : [tʃɛ]</v>
      </c>
      <c r="B2387" s="1">
        <f>_xlfn.LET(_xlpm.d,$G2387,_xlpm.k,_xlfn.CONCAT(LEFT(TRIM(B$1),1),"*"),COUNTIF(_xlpm.d,_xlpm.k))</f>
        <v>0</v>
      </c>
      <c r="C2387" s="1">
        <f>_xlfn.LET(_xlpm.d,$G2387,_xlpm.k,_xlfn.CONCAT(LEFT(TRIM(C$1),1),"*"),COUNTIF(_xlpm.d,_xlpm.k))</f>
        <v>0</v>
      </c>
      <c r="D2387" s="1">
        <f>_xlfn.LET(_xlpm.d,$G2387,_xlpm.k,_xlfn.CONCAT(LEFT(TRIM(D$1),1),"*"),COUNTIF(_xlpm.d,_xlpm.k))</f>
        <v>0</v>
      </c>
      <c r="E2387" s="1">
        <f>LOG(F2387+1,10)</f>
        <v>0.77815125038364352</v>
      </c>
      <c r="F2387" s="7">
        <v>5</v>
      </c>
      <c r="G2387" s="9" t="s">
        <v>4964</v>
      </c>
      <c r="H2387" s="4">
        <f>F2387/freq.sum.r6e</f>
        <v>2.4850894632206757E-4</v>
      </c>
      <c r="I2387" s="1" t="str">
        <f>_xlfn.LET(_xlpm.sep,":",_xlpm.w,$G2387,LEFT(_xlpm.w,FIND(_xlpm.sep,_xlpm.w)-1))</f>
        <v>tʃɛ</v>
      </c>
      <c r="J2387" s="1" t="str">
        <f>_xlfn.LET(_xlpm.sep,":",_xlpm.w,$G2387,RIGHT(_xlpm.w,LEN(_xlpm.w)-FIND(_xlpm.sep,_xlpm.w)))</f>
        <v>chai</v>
      </c>
      <c r="K2387" s="10">
        <f>_xlfn.LET(_xlpm.w,I2387,LEN(_xlpm.w))</f>
        <v>3</v>
      </c>
      <c r="L2387" s="10">
        <f>_xlfn.LET(_xlpm.w,J2387,LEN(_xlpm.w))</f>
        <v>4</v>
      </c>
      <c r="M2387" s="10">
        <f>_xlfn.LET(_xlpm.a,K2387,_xlpm.b,L2387,MAX(_xlpm.a,_xlpm.b))</f>
        <v>4</v>
      </c>
      <c r="N2387" s="10">
        <f>_xlfn.LET(_xlpm.d,(K2387,L2387),MAX(_xlpm.d)-MIN(_xlpm.d))</f>
        <v>1</v>
      </c>
      <c r="O2387" s="1" t="str">
        <f>_xlfn.LET(_xlpm.sep,":",_xlpm.w,$G2387,_xlfn.CONCAT("~",RIGHT(_xlpm.w,LEN(_xlpm.w)-FIND(_xlpm.sep,_xlpm.w)),"~"))</f>
        <v>~chai~</v>
      </c>
      <c r="P2387" s="1" t="str">
        <f>_xlfn.LET(_xlpm.sep,":",_xlpm.w,$G2387,_xlfn.CONCAT("[",LEFT(_xlpm.w,FIND(_xlpm.sep,_xlpm.w)-1),"]"))</f>
        <v>[tʃɛ]</v>
      </c>
      <c r="Q2387" s="14" cm="1">
        <f t="array" ref="Q2387">SUM(_xlfn._xlws.FILTER($H$2:$H$7117,_xlfn.MAP($O$2:$O$7117,_xlfn.LAMBDA(_xlpm.x,_xlpm.x=$O2387))))</f>
        <v>4.4731610337972168E-4</v>
      </c>
      <c r="R2387" s="14">
        <f>$H2387/Q2387</f>
        <v>0.55555555555555547</v>
      </c>
      <c r="S2387" s="14" cm="1">
        <f t="array" ref="S2387">SUM(_xlfn._xlws.FILTER($H$2:$H$7117,_xlfn.MAP($P$2:$P$7117,_xlfn.LAMBDA(_xlpm.x,_xlpm.x=$P2387))))</f>
        <v>7.9522862823061633E-4</v>
      </c>
      <c r="T2387" s="14">
        <f>$H2387/S2387</f>
        <v>0.31249999999999994</v>
      </c>
      <c r="U2387" s="14">
        <f>_xlfn.LET(_xlpm.freq,F2387,_xlpm.size,M2387+1,_xlpm.F,V2387,LOG(1+_xlpm.freq)*LOG(1+_xlpm.size)*_xlpm.F)</f>
        <v>0.24220774738945122</v>
      </c>
      <c r="V2387" s="14">
        <f>_xlfn.LET(_xlpm.a,T2387,_xlpm.b,R2387,2*_xlpm.a*_xlpm.b/(_xlpm.a+_xlpm.b))</f>
        <v>0.39999999999999997</v>
      </c>
      <c r="W2387" s="14">
        <f>_xlfn.LET(_xlpm.p,R2387,_xlpm.q,T2387,LOG(_xlpm.p/_xlpm.q))</f>
        <v>0.24987747321659995</v>
      </c>
      <c r="X2387" s="2"/>
    </row>
    <row r="2388" spans="1:24">
      <c r="A2388" s="1" t="str">
        <f>_xlfn.LET(_xlpm.sep," : ",CONCATENATE(O2388,_xlpm.sep,P2388))</f>
        <v>~boow~ : [bu]</v>
      </c>
      <c r="B2388" s="1">
        <f>_xlfn.LET(_xlpm.d,$G2388,_xlpm.k,_xlfn.CONCAT(LEFT(TRIM(B$1),1),"*"),COUNTIF(_xlpm.d,_xlpm.k))</f>
        <v>0</v>
      </c>
      <c r="C2388" s="1">
        <f>_xlfn.LET(_xlpm.d,$G2388,_xlpm.k,_xlfn.CONCAT(LEFT(TRIM(C$1),1),"*"),COUNTIF(_xlpm.d,_xlpm.k))</f>
        <v>0</v>
      </c>
      <c r="D2388" s="1">
        <f>_xlfn.LET(_xlpm.d,$G2388,_xlpm.k,_xlfn.CONCAT(LEFT(TRIM(D$1),1),"*"),COUNTIF(_xlpm.d,_xlpm.k))</f>
        <v>0</v>
      </c>
      <c r="E2388" s="1">
        <f>LOG(F2388+1,10)</f>
        <v>0.30102999566398114</v>
      </c>
      <c r="F2388" s="7">
        <v>1</v>
      </c>
      <c r="G2388" s="9" t="s">
        <v>225</v>
      </c>
      <c r="H2388" s="4">
        <f>F2388/freq.sum.r6e</f>
        <v>4.9701789264413521E-5</v>
      </c>
      <c r="I2388" s="4" t="str">
        <f>_xlfn.LET(_xlpm.sep,":",_xlpm.w,$G2388,LEFT(_xlpm.w,FIND(_xlpm.sep,_xlpm.w)-1))</f>
        <v>bu</v>
      </c>
      <c r="J2388" s="4" t="str">
        <f>_xlfn.LET(_xlpm.sep,":",_xlpm.w,$G2388,RIGHT(_xlpm.w,LEN(_xlpm.w)-FIND(_xlpm.sep,_xlpm.w)))</f>
        <v>boow</v>
      </c>
      <c r="K2388" s="10">
        <f>_xlfn.LET(_xlpm.w,I2388,LEN(_xlpm.w))</f>
        <v>2</v>
      </c>
      <c r="L2388" s="10">
        <f>_xlfn.LET(_xlpm.w,J2388,LEN(_xlpm.w))</f>
        <v>4</v>
      </c>
      <c r="M2388" s="10">
        <f>_xlfn.LET(_xlpm.a,K2388,_xlpm.b,L2388,MAX(_xlpm.a,_xlpm.b))</f>
        <v>4</v>
      </c>
      <c r="N2388" s="10">
        <f>_xlfn.LET(_xlpm.d,(K2388,L2388),MAX(_xlpm.d)-MIN(_xlpm.d))</f>
        <v>2</v>
      </c>
      <c r="O2388" s="1" t="str">
        <f>_xlfn.LET(_xlpm.sep,":",_xlpm.w,$G2388,_xlfn.CONCAT("~",RIGHT(_xlpm.w,LEN(_xlpm.w)-FIND(_xlpm.sep,_xlpm.w)),"~"))</f>
        <v>~boow~</v>
      </c>
      <c r="P2388" s="1" t="str">
        <f>_xlfn.LET(_xlpm.sep,":",_xlpm.w,$G2388,_xlfn.CONCAT("[",LEFT(_xlpm.w,FIND(_xlpm.sep,_xlpm.w)-1),"]"))</f>
        <v>[bu]</v>
      </c>
      <c r="Q2388" s="14" cm="1">
        <f t="array" ref="Q2388">SUM(_xlfn._xlws.FILTER($H$2:$H$7109,_xlfn.MAP($O$2:$O$7109,_xlfn.LAMBDA(_xlpm.x,_xlpm.x=$O2388))))</f>
        <v>2.4850894632206762E-4</v>
      </c>
      <c r="R2388" s="14">
        <f>$H2388/Q2388</f>
        <v>0.19999999999999998</v>
      </c>
      <c r="S2388" s="14" cm="1">
        <f t="array" ref="S2388">SUM(_xlfn._xlws.FILTER($H$2:$H$7109,_xlfn.MAP($P$2:$P$7109,_xlfn.LAMBDA(_xlpm.x,_xlpm.x=$P2388))))</f>
        <v>4.4731610337972168E-4</v>
      </c>
      <c r="T2388" s="14">
        <f>$H2388/S2388</f>
        <v>0.11111111111111112</v>
      </c>
      <c r="U2388" s="14">
        <f>_xlfn.LET(_xlpm.freq,F2388,_xlpm.size,M2388+1,_xlpm.F,V2388,LOG(1+_xlpm.freq)*LOG(1+_xlpm.size)*_xlpm.F)</f>
        <v>3.3463838218415684E-2</v>
      </c>
      <c r="V2388" s="14">
        <f>_xlfn.LET(_xlpm.a,T2388,_xlpm.b,R2388,2*_xlpm.a*_xlpm.b/(_xlpm.a+_xlpm.b))</f>
        <v>0.14285714285714285</v>
      </c>
      <c r="W2388" s="14">
        <f>_xlfn.LET(_xlpm.p,R2388,_xlpm.q,T2388,LOG(_xlpm.p/_xlpm.q))</f>
        <v>0.25527250510330601</v>
      </c>
      <c r="X2388" s="2"/>
    </row>
    <row r="2389" spans="1:24">
      <c r="A2389" s="1" t="str">
        <f>_xlfn.LET(_xlpm.sep," : ",CONCATENATE(O2389,_xlpm.sep,P2389))</f>
        <v>~foow~ : [fu]</v>
      </c>
      <c r="B2389" s="1">
        <f>_xlfn.LET(_xlpm.d,$G2389,_xlpm.k,_xlfn.CONCAT(LEFT(TRIM(B$1),1),"*"),COUNTIF(_xlpm.d,_xlpm.k))</f>
        <v>0</v>
      </c>
      <c r="C2389" s="1">
        <f>_xlfn.LET(_xlpm.d,$G2389,_xlpm.k,_xlfn.CONCAT(LEFT(TRIM(C$1),1),"*"),COUNTIF(_xlpm.d,_xlpm.k))</f>
        <v>0</v>
      </c>
      <c r="D2389" s="1">
        <f>_xlfn.LET(_xlpm.d,$G2389,_xlpm.k,_xlfn.CONCAT(LEFT(TRIM(D$1),1),"*"),COUNTIF(_xlpm.d,_xlpm.k))</f>
        <v>0</v>
      </c>
      <c r="E2389" s="1">
        <f>LOG(F2389+1,10)</f>
        <v>0.30102999566398114</v>
      </c>
      <c r="F2389" s="7">
        <v>1</v>
      </c>
      <c r="G2389" s="9" t="s">
        <v>964</v>
      </c>
      <c r="H2389" s="4">
        <f>F2389/freq.sum.r6e</f>
        <v>4.9701789264413521E-5</v>
      </c>
      <c r="I2389" s="1" t="str">
        <f>_xlfn.LET(_xlpm.sep,":",_xlpm.w,$G2389,LEFT(_xlpm.w,FIND(_xlpm.sep,_xlpm.w)-1))</f>
        <v>fu</v>
      </c>
      <c r="J2389" s="1" t="str">
        <f>_xlfn.LET(_xlpm.sep,":",_xlpm.w,$G2389,RIGHT(_xlpm.w,LEN(_xlpm.w)-FIND(_xlpm.sep,_xlpm.w)))</f>
        <v>foow</v>
      </c>
      <c r="K2389" s="10">
        <f>_xlfn.LET(_xlpm.w,I2389,LEN(_xlpm.w))</f>
        <v>2</v>
      </c>
      <c r="L2389" s="10">
        <f>_xlfn.LET(_xlpm.w,J2389,LEN(_xlpm.w))</f>
        <v>4</v>
      </c>
      <c r="M2389" s="10">
        <f>_xlfn.LET(_xlpm.a,K2389,_xlpm.b,L2389,MAX(_xlpm.a,_xlpm.b))</f>
        <v>4</v>
      </c>
      <c r="N2389" s="10">
        <f>_xlfn.LET(_xlpm.d,(K2389,L2389),MAX(_xlpm.d)-MIN(_xlpm.d))</f>
        <v>2</v>
      </c>
      <c r="O2389" s="1" t="str">
        <f>_xlfn.LET(_xlpm.sep,":",_xlpm.w,$G2389,_xlfn.CONCAT("~",RIGHT(_xlpm.w,LEN(_xlpm.w)-FIND(_xlpm.sep,_xlpm.w)),"~"))</f>
        <v>~foow~</v>
      </c>
      <c r="P2389" s="1" t="str">
        <f>_xlfn.LET(_xlpm.sep,":",_xlpm.w,$G2389,_xlfn.CONCAT("[",LEFT(_xlpm.w,FIND(_xlpm.sep,_xlpm.w)-1),"]"))</f>
        <v>[fu]</v>
      </c>
      <c r="Q2389" s="14" cm="1">
        <f t="array" ref="Q2389">SUM(_xlfn._xlws.FILTER($H$2:$H$7117,_xlfn.MAP($O$2:$O$7117,_xlfn.LAMBDA(_xlpm.x,_xlpm.x=$O2389))))</f>
        <v>2.4850894632206762E-4</v>
      </c>
      <c r="R2389" s="14">
        <f>$H2389/Q2389</f>
        <v>0.19999999999999998</v>
      </c>
      <c r="S2389" s="14" cm="1">
        <f t="array" ref="S2389">SUM(_xlfn._xlws.FILTER($H$2:$H$7117,_xlfn.MAP($P$2:$P$7117,_xlfn.LAMBDA(_xlpm.x,_xlpm.x=$P2389))))</f>
        <v>4.4731610337972168E-4</v>
      </c>
      <c r="T2389" s="14">
        <f>$H2389/S2389</f>
        <v>0.11111111111111112</v>
      </c>
      <c r="U2389" s="14">
        <f>_xlfn.LET(_xlpm.freq,F2389,_xlpm.size,M2389+1,_xlpm.F,V2389,LOG(1+_xlpm.freq)*LOG(1+_xlpm.size)*_xlpm.F)</f>
        <v>3.3463838218415684E-2</v>
      </c>
      <c r="V2389" s="14">
        <f>_xlfn.LET(_xlpm.a,T2389,_xlpm.b,R2389,2*_xlpm.a*_xlpm.b/(_xlpm.a+_xlpm.b))</f>
        <v>0.14285714285714285</v>
      </c>
      <c r="W2389" s="14">
        <f>_xlfn.LET(_xlpm.p,R2389,_xlpm.q,T2389,LOG(_xlpm.p/_xlpm.q))</f>
        <v>0.25527250510330601</v>
      </c>
      <c r="X2389" s="2"/>
    </row>
    <row r="2390" spans="1:24">
      <c r="A2390" s="1" t="str">
        <f>_xlfn.LET(_xlpm.sep," : ",CONCATENATE(O2390,_xlpm.sep,P2390))</f>
        <v>~thow~ : [θɔ]</v>
      </c>
      <c r="B2390" s="1">
        <f>_xlfn.LET(_xlpm.d,$G2390,_xlpm.k,_xlfn.CONCAT(LEFT(TRIM(B$1),1),"*"),COUNTIF(_xlpm.d,_xlpm.k))</f>
        <v>0</v>
      </c>
      <c r="C2390" s="1">
        <f>_xlfn.LET(_xlpm.d,$G2390,_xlpm.k,_xlfn.CONCAT(LEFT(TRIM(C$1),1),"*"),COUNTIF(_xlpm.d,_xlpm.k))</f>
        <v>0</v>
      </c>
      <c r="D2390" s="1">
        <f>_xlfn.LET(_xlpm.d,$G2390,_xlpm.k,_xlfn.CONCAT(LEFT(TRIM(D$1),1),"*"),COUNTIF(_xlpm.d,_xlpm.k))</f>
        <v>0</v>
      </c>
      <c r="E2390" s="1">
        <f>LOG(F2390+1,10)</f>
        <v>0.30102999566398114</v>
      </c>
      <c r="F2390" s="7">
        <v>1</v>
      </c>
      <c r="G2390" s="9" t="s">
        <v>6881</v>
      </c>
      <c r="H2390" s="4">
        <f>F2390/freq.sum.r6e</f>
        <v>4.9701789264413521E-5</v>
      </c>
      <c r="I2390" s="1" t="str">
        <f>_xlfn.LET(_xlpm.sep,":",_xlpm.w,$G2390,LEFT(_xlpm.w,FIND(_xlpm.sep,_xlpm.w)-1))</f>
        <v>θɔ</v>
      </c>
      <c r="J2390" s="1" t="str">
        <f>_xlfn.LET(_xlpm.sep,":",_xlpm.w,$G2390,RIGHT(_xlpm.w,LEN(_xlpm.w)-FIND(_xlpm.sep,_xlpm.w)))</f>
        <v>thow</v>
      </c>
      <c r="K2390" s="10">
        <f>_xlfn.LET(_xlpm.w,I2390,LEN(_xlpm.w))</f>
        <v>2</v>
      </c>
      <c r="L2390" s="10">
        <f>_xlfn.LET(_xlpm.w,J2390,LEN(_xlpm.w))</f>
        <v>4</v>
      </c>
      <c r="M2390" s="10">
        <f>_xlfn.LET(_xlpm.a,K2390,_xlpm.b,L2390,MAX(_xlpm.a,_xlpm.b))</f>
        <v>4</v>
      </c>
      <c r="N2390" s="10">
        <f>_xlfn.LET(_xlpm.d,(K2390,L2390),MAX(_xlpm.d)-MIN(_xlpm.d))</f>
        <v>2</v>
      </c>
      <c r="O2390" s="1" t="str">
        <f>_xlfn.LET(_xlpm.sep,":",_xlpm.w,$G2390,_xlfn.CONCAT("~",RIGHT(_xlpm.w,LEN(_xlpm.w)-FIND(_xlpm.sep,_xlpm.w)),"~"))</f>
        <v>~thow~</v>
      </c>
      <c r="P2390" s="1" t="str">
        <f>_xlfn.LET(_xlpm.sep,":",_xlpm.w,$G2390,_xlfn.CONCAT("[",LEFT(_xlpm.w,FIND(_xlpm.sep,_xlpm.w)-1),"]"))</f>
        <v>[θɔ]</v>
      </c>
      <c r="Q2390" s="14" cm="1">
        <f t="array" ref="Q2390">SUM(_xlfn._xlws.FILTER($H$2:$H$7117,_xlfn.MAP($O$2:$O$7117,_xlfn.LAMBDA(_xlpm.x,_xlpm.x=$O2390))))</f>
        <v>2.4850894632206762E-4</v>
      </c>
      <c r="R2390" s="14">
        <f>$H2390/Q2390</f>
        <v>0.19999999999999998</v>
      </c>
      <c r="S2390" s="14" cm="1">
        <f t="array" ref="S2390">SUM(_xlfn._xlws.FILTER($H$2:$H$7117,_xlfn.MAP($P$2:$P$7117,_xlfn.LAMBDA(_xlpm.x,_xlpm.x=$P2390))))</f>
        <v>4.4731610337972168E-4</v>
      </c>
      <c r="T2390" s="14">
        <f>$H2390/S2390</f>
        <v>0.11111111111111112</v>
      </c>
      <c r="U2390" s="14">
        <f>_xlfn.LET(_xlpm.freq,F2390,_xlpm.size,M2390+1,_xlpm.F,V2390,LOG(1+_xlpm.freq)*LOG(1+_xlpm.size)*_xlpm.F)</f>
        <v>3.3463838218415684E-2</v>
      </c>
      <c r="V2390" s="14">
        <f>_xlfn.LET(_xlpm.a,T2390,_xlpm.b,R2390,2*_xlpm.a*_xlpm.b/(_xlpm.a+_xlpm.b))</f>
        <v>0.14285714285714285</v>
      </c>
      <c r="W2390" s="14">
        <f>_xlfn.LET(_xlpm.p,R2390,_xlpm.q,T2390,LOG(_xlpm.p/_xlpm.q))</f>
        <v>0.25527250510330601</v>
      </c>
      <c r="X2390" s="2"/>
    </row>
    <row r="2391" spans="1:24">
      <c r="A2391" s="1" t="str">
        <f>_xlfn.LET(_xlpm.sep," : ",CONCATENATE(O2391,_xlpm.sep,P2391))</f>
        <v>~hugh~ : [hju]</v>
      </c>
      <c r="B2391" s="1">
        <f>_xlfn.LET(_xlpm.d,$G2391,_xlpm.k,_xlfn.CONCAT(LEFT(TRIM(B$1),1),"*"),COUNTIF(_xlpm.d,_xlpm.k))</f>
        <v>0</v>
      </c>
      <c r="C2391" s="1">
        <f>_xlfn.LET(_xlpm.d,$G2391,_xlpm.k,_xlfn.CONCAT(LEFT(TRIM(C$1),1),"*"),COUNTIF(_xlpm.d,_xlpm.k))</f>
        <v>0</v>
      </c>
      <c r="D2391" s="1">
        <f>_xlfn.LET(_xlpm.d,$G2391,_xlpm.k,_xlfn.CONCAT(LEFT(TRIM(D$1),1),"*"),COUNTIF(_xlpm.d,_xlpm.k))</f>
        <v>0</v>
      </c>
      <c r="E2391" s="1">
        <f>LOG(F2391+1,10)</f>
        <v>0.30102999566398114</v>
      </c>
      <c r="F2391" s="7">
        <v>1</v>
      </c>
      <c r="G2391" s="9" t="s">
        <v>1208</v>
      </c>
      <c r="H2391" s="4">
        <f>F2391/freq.sum.r6e</f>
        <v>4.9701789264413521E-5</v>
      </c>
      <c r="I2391" s="1" t="str">
        <f>_xlfn.LET(_xlpm.sep,":",_xlpm.w,$G2391,LEFT(_xlpm.w,FIND(_xlpm.sep,_xlpm.w)-1))</f>
        <v>hju</v>
      </c>
      <c r="J2391" s="1" t="str">
        <f>_xlfn.LET(_xlpm.sep,":",_xlpm.w,$G2391,RIGHT(_xlpm.w,LEN(_xlpm.w)-FIND(_xlpm.sep,_xlpm.w)))</f>
        <v>hugh</v>
      </c>
      <c r="K2391" s="10">
        <f>_xlfn.LET(_xlpm.w,I2391,LEN(_xlpm.w))</f>
        <v>3</v>
      </c>
      <c r="L2391" s="10">
        <f>_xlfn.LET(_xlpm.w,J2391,LEN(_xlpm.w))</f>
        <v>4</v>
      </c>
      <c r="M2391" s="10">
        <f>_xlfn.LET(_xlpm.a,K2391,_xlpm.b,L2391,MAX(_xlpm.a,_xlpm.b))</f>
        <v>4</v>
      </c>
      <c r="N2391" s="10">
        <f>_xlfn.LET(_xlpm.d,(K2391,L2391),MAX(_xlpm.d)-MIN(_xlpm.d))</f>
        <v>1</v>
      </c>
      <c r="O2391" s="1" t="str">
        <f>_xlfn.LET(_xlpm.sep,":",_xlpm.w,$G2391,_xlfn.CONCAT("~",RIGHT(_xlpm.w,LEN(_xlpm.w)-FIND(_xlpm.sep,_xlpm.w)),"~"))</f>
        <v>~hugh~</v>
      </c>
      <c r="P2391" s="1" t="str">
        <f>_xlfn.LET(_xlpm.sep,":",_xlpm.w,$G2391,_xlfn.CONCAT("[",LEFT(_xlpm.w,FIND(_xlpm.sep,_xlpm.w)-1),"]"))</f>
        <v>[hju]</v>
      </c>
      <c r="Q2391" s="14" cm="1">
        <f t="array" ref="Q2391">SUM(_xlfn._xlws.FILTER($H$2:$H$7109,_xlfn.MAP($O$2:$O$7109,_xlfn.LAMBDA(_xlpm.x,_xlpm.x=$O2391))))</f>
        <v>2.4850894632206762E-4</v>
      </c>
      <c r="R2391" s="14">
        <f>$H2391/Q2391</f>
        <v>0.19999999999999998</v>
      </c>
      <c r="S2391" s="14" cm="1">
        <f t="array" ref="S2391">SUM(_xlfn._xlws.FILTER($H$2:$H$7109,_xlfn.MAP($P$2:$P$7109,_xlfn.LAMBDA(_xlpm.x,_xlpm.x=$P2391))))</f>
        <v>4.4731610337972168E-4</v>
      </c>
      <c r="T2391" s="14">
        <f>$H2391/S2391</f>
        <v>0.11111111111111112</v>
      </c>
      <c r="U2391" s="14">
        <f>_xlfn.LET(_xlpm.freq,F2391,_xlpm.size,M2391+1,_xlpm.F,V2391,LOG(1+_xlpm.freq)*LOG(1+_xlpm.size)*_xlpm.F)</f>
        <v>3.3463838218415684E-2</v>
      </c>
      <c r="V2391" s="14">
        <f>_xlfn.LET(_xlpm.a,T2391,_xlpm.b,R2391,2*_xlpm.a*_xlpm.b/(_xlpm.a+_xlpm.b))</f>
        <v>0.14285714285714285</v>
      </c>
      <c r="W2391" s="14">
        <f>_xlfn.LET(_xlpm.p,R2391,_xlpm.q,T2391,LOG(_xlpm.p/_xlpm.q))</f>
        <v>0.25527250510330601</v>
      </c>
      <c r="X2391" s="2"/>
    </row>
    <row r="2392" spans="1:24">
      <c r="A2392" s="1" t="str">
        <f>_xlfn.LET(_xlpm.sep," : ",CONCATENATE(O2392,_xlpm.sep,P2392))</f>
        <v>~ctuw~ : [ktʃu]</v>
      </c>
      <c r="B2392" s="1">
        <f>_xlfn.LET(_xlpm.d,$G2392,_xlpm.k,_xlfn.CONCAT(LEFT(TRIM(B$1),1),"*"),COUNTIF(_xlpm.d,_xlpm.k))</f>
        <v>0</v>
      </c>
      <c r="C2392" s="1">
        <f>_xlfn.LET(_xlpm.d,$G2392,_xlpm.k,_xlfn.CONCAT(LEFT(TRIM(C$1),1),"*"),COUNTIF(_xlpm.d,_xlpm.k))</f>
        <v>0</v>
      </c>
      <c r="D2392" s="1">
        <f>_xlfn.LET(_xlpm.d,$G2392,_xlpm.k,_xlfn.CONCAT(LEFT(TRIM(D$1),1),"*"),COUNTIF(_xlpm.d,_xlpm.k))</f>
        <v>0</v>
      </c>
      <c r="E2392" s="1">
        <f>LOG(F2392+1,10)</f>
        <v>0.30102999566398114</v>
      </c>
      <c r="F2392" s="7">
        <v>1</v>
      </c>
      <c r="G2392" s="9" t="s">
        <v>1667</v>
      </c>
      <c r="H2392" s="4">
        <f>F2392/freq.sum.r6e</f>
        <v>4.9701789264413521E-5</v>
      </c>
      <c r="I2392" s="1" t="str">
        <f>_xlfn.LET(_xlpm.sep,":",_xlpm.w,$G2392,LEFT(_xlpm.w,FIND(_xlpm.sep,_xlpm.w)-1))</f>
        <v>ktʃu</v>
      </c>
      <c r="J2392" s="1" t="str">
        <f>_xlfn.LET(_xlpm.sep,":",_xlpm.w,$G2392,RIGHT(_xlpm.w,LEN(_xlpm.w)-FIND(_xlpm.sep,_xlpm.w)))</f>
        <v>ctuw</v>
      </c>
      <c r="K2392" s="10">
        <f>_xlfn.LET(_xlpm.w,I2392,LEN(_xlpm.w))</f>
        <v>4</v>
      </c>
      <c r="L2392" s="10">
        <f>_xlfn.LET(_xlpm.w,J2392,LEN(_xlpm.w))</f>
        <v>4</v>
      </c>
      <c r="M2392" s="10">
        <f>_xlfn.LET(_xlpm.a,K2392,_xlpm.b,L2392,MAX(_xlpm.a,_xlpm.b))</f>
        <v>4</v>
      </c>
      <c r="N2392" s="10">
        <f>_xlfn.LET(_xlpm.d,(K2392,L2392),MAX(_xlpm.d)-MIN(_xlpm.d))</f>
        <v>0</v>
      </c>
      <c r="O2392" s="1" t="str">
        <f>_xlfn.LET(_xlpm.sep,":",_xlpm.w,$G2392,_xlfn.CONCAT("~",RIGHT(_xlpm.w,LEN(_xlpm.w)-FIND(_xlpm.sep,_xlpm.w)),"~"))</f>
        <v>~ctuw~</v>
      </c>
      <c r="P2392" s="1" t="str">
        <f>_xlfn.LET(_xlpm.sep,":",_xlpm.w,$G2392,_xlfn.CONCAT("[",LEFT(_xlpm.w,FIND(_xlpm.sep,_xlpm.w)-1),"]"))</f>
        <v>[ktʃu]</v>
      </c>
      <c r="Q2392" s="14" cm="1">
        <f t="array" ref="Q2392">SUM(_xlfn._xlws.FILTER($H$2:$H$7117,_xlfn.MAP($O$2:$O$7117,_xlfn.LAMBDA(_xlpm.x,_xlpm.x=$O2392))))</f>
        <v>2.4850894632206762E-4</v>
      </c>
      <c r="R2392" s="14">
        <f>$H2392/Q2392</f>
        <v>0.19999999999999998</v>
      </c>
      <c r="S2392" s="14" cm="1">
        <f t="array" ref="S2392">SUM(_xlfn._xlws.FILTER($H$2:$H$7117,_xlfn.MAP($P$2:$P$7117,_xlfn.LAMBDA(_xlpm.x,_xlpm.x=$P2392))))</f>
        <v>4.4731610337972168E-4</v>
      </c>
      <c r="T2392" s="14">
        <f>$H2392/S2392</f>
        <v>0.11111111111111112</v>
      </c>
      <c r="U2392" s="14">
        <f>_xlfn.LET(_xlpm.freq,F2392,_xlpm.size,M2392+1,_xlpm.F,V2392,LOG(1+_xlpm.freq)*LOG(1+_xlpm.size)*_xlpm.F)</f>
        <v>3.3463838218415684E-2</v>
      </c>
      <c r="V2392" s="14">
        <f>_xlfn.LET(_xlpm.a,T2392,_xlpm.b,R2392,2*_xlpm.a*_xlpm.b/(_xlpm.a+_xlpm.b))</f>
        <v>0.14285714285714285</v>
      </c>
      <c r="W2392" s="14">
        <f>_xlfn.LET(_xlpm.p,R2392,_xlpm.q,T2392,LOG(_xlpm.p/_xlpm.q))</f>
        <v>0.25527250510330601</v>
      </c>
      <c r="X2392" s="2"/>
    </row>
    <row r="2393" spans="1:24">
      <c r="A2393" s="1" t="str">
        <f>_xlfn.LET(_xlpm.sep," : ",CONCATENATE(O2393,_xlpm.sep,P2393))</f>
        <v>~coow~ : [ku]</v>
      </c>
      <c r="B2393" s="1">
        <f>_xlfn.LET(_xlpm.d,$G2393,_xlpm.k,_xlfn.CONCAT(LEFT(TRIM(B$1),1),"*"),COUNTIF(_xlpm.d,_xlpm.k))</f>
        <v>0</v>
      </c>
      <c r="C2393" s="1">
        <f>_xlfn.LET(_xlpm.d,$G2393,_xlpm.k,_xlfn.CONCAT(LEFT(TRIM(C$1),1),"*"),COUNTIF(_xlpm.d,_xlpm.k))</f>
        <v>0</v>
      </c>
      <c r="D2393" s="1">
        <f>_xlfn.LET(_xlpm.d,$G2393,_xlpm.k,_xlfn.CONCAT(LEFT(TRIM(D$1),1),"*"),COUNTIF(_xlpm.d,_xlpm.k))</f>
        <v>0</v>
      </c>
      <c r="E2393" s="1">
        <f>LOG(F2393+1,10)</f>
        <v>0.30102999566398114</v>
      </c>
      <c r="F2393" s="7">
        <v>1</v>
      </c>
      <c r="G2393" s="9" t="s">
        <v>1702</v>
      </c>
      <c r="H2393" s="4">
        <f>F2393/freq.sum.r6e</f>
        <v>4.9701789264413521E-5</v>
      </c>
      <c r="I2393" s="1" t="str">
        <f>_xlfn.LET(_xlpm.sep,":",_xlpm.w,$G2393,LEFT(_xlpm.w,FIND(_xlpm.sep,_xlpm.w)-1))</f>
        <v>ku</v>
      </c>
      <c r="J2393" s="1" t="str">
        <f>_xlfn.LET(_xlpm.sep,":",_xlpm.w,$G2393,RIGHT(_xlpm.w,LEN(_xlpm.w)-FIND(_xlpm.sep,_xlpm.w)))</f>
        <v>coow</v>
      </c>
      <c r="K2393" s="10">
        <f>_xlfn.LET(_xlpm.w,I2393,LEN(_xlpm.w))</f>
        <v>2</v>
      </c>
      <c r="L2393" s="10">
        <f>_xlfn.LET(_xlpm.w,J2393,LEN(_xlpm.w))</f>
        <v>4</v>
      </c>
      <c r="M2393" s="10">
        <f>_xlfn.LET(_xlpm.a,K2393,_xlpm.b,L2393,MAX(_xlpm.a,_xlpm.b))</f>
        <v>4</v>
      </c>
      <c r="N2393" s="10">
        <f>_xlfn.LET(_xlpm.d,(K2393,L2393),MAX(_xlpm.d)-MIN(_xlpm.d))</f>
        <v>2</v>
      </c>
      <c r="O2393" s="1" t="str">
        <f>_xlfn.LET(_xlpm.sep,":",_xlpm.w,$G2393,_xlfn.CONCAT("~",RIGHT(_xlpm.w,LEN(_xlpm.w)-FIND(_xlpm.sep,_xlpm.w)),"~"))</f>
        <v>~coow~</v>
      </c>
      <c r="P2393" s="1" t="str">
        <f>_xlfn.LET(_xlpm.sep,":",_xlpm.w,$G2393,_xlfn.CONCAT("[",LEFT(_xlpm.w,FIND(_xlpm.sep,_xlpm.w)-1),"]"))</f>
        <v>[ku]</v>
      </c>
      <c r="Q2393" s="14" cm="1">
        <f t="array" ref="Q2393">SUM(_xlfn._xlws.FILTER($H$2:$H$7117,_xlfn.MAP($O$2:$O$7117,_xlfn.LAMBDA(_xlpm.x,_xlpm.x=$O2393))))</f>
        <v>2.4850894632206762E-4</v>
      </c>
      <c r="R2393" s="14">
        <f>$H2393/Q2393</f>
        <v>0.19999999999999998</v>
      </c>
      <c r="S2393" s="14" cm="1">
        <f t="array" ref="S2393">SUM(_xlfn._xlws.FILTER($H$2:$H$7117,_xlfn.MAP($P$2:$P$7117,_xlfn.LAMBDA(_xlpm.x,_xlpm.x=$P2393))))</f>
        <v>4.4731610337972168E-4</v>
      </c>
      <c r="T2393" s="14">
        <f>$H2393/S2393</f>
        <v>0.11111111111111112</v>
      </c>
      <c r="U2393" s="14">
        <f>_xlfn.LET(_xlpm.freq,F2393,_xlpm.size,M2393+1,_xlpm.F,V2393,LOG(1+_xlpm.freq)*LOG(1+_xlpm.size)*_xlpm.F)</f>
        <v>3.3463838218415684E-2</v>
      </c>
      <c r="V2393" s="14">
        <f>_xlfn.LET(_xlpm.a,T2393,_xlpm.b,R2393,2*_xlpm.a*_xlpm.b/(_xlpm.a+_xlpm.b))</f>
        <v>0.14285714285714285</v>
      </c>
      <c r="W2393" s="14">
        <f>_xlfn.LET(_xlpm.p,R2393,_xlpm.q,T2393,LOG(_xlpm.p/_xlpm.q))</f>
        <v>0.25527250510330601</v>
      </c>
      <c r="X2393" s="2"/>
    </row>
    <row r="2394" spans="1:24">
      <c r="A2394" s="1" t="str">
        <f>_xlfn.LET(_xlpm.sep," : ",CONCATENATE(O2394,_xlpm.sep,P2394))</f>
        <v>~goow~ : [ɡu]</v>
      </c>
      <c r="B2394" s="1">
        <f>_xlfn.LET(_xlpm.d,$G2394,_xlpm.k,_xlfn.CONCAT(LEFT(TRIM(B$1),1),"*"),COUNTIF(_xlpm.d,_xlpm.k))</f>
        <v>0</v>
      </c>
      <c r="C2394" s="1">
        <f>_xlfn.LET(_xlpm.d,$G2394,_xlpm.k,_xlfn.CONCAT(LEFT(TRIM(C$1),1),"*"),COUNTIF(_xlpm.d,_xlpm.k))</f>
        <v>0</v>
      </c>
      <c r="D2394" s="1">
        <f>_xlfn.LET(_xlpm.d,$G2394,_xlpm.k,_xlfn.CONCAT(LEFT(TRIM(D$1),1),"*"),COUNTIF(_xlpm.d,_xlpm.k))</f>
        <v>0</v>
      </c>
      <c r="E2394" s="1">
        <f>LOG(F2394+1,10)</f>
        <v>0.30102999566398114</v>
      </c>
      <c r="F2394" s="7">
        <v>1</v>
      </c>
      <c r="G2394" s="9" t="s">
        <v>6403</v>
      </c>
      <c r="H2394" s="4">
        <f>F2394/freq.sum.r6e</f>
        <v>4.9701789264413521E-5</v>
      </c>
      <c r="I2394" s="1" t="str">
        <f>_xlfn.LET(_xlpm.sep,":",_xlpm.w,$G2394,LEFT(_xlpm.w,FIND(_xlpm.sep,_xlpm.w)-1))</f>
        <v>ɡu</v>
      </c>
      <c r="J2394" s="1" t="str">
        <f>_xlfn.LET(_xlpm.sep,":",_xlpm.w,$G2394,RIGHT(_xlpm.w,LEN(_xlpm.w)-FIND(_xlpm.sep,_xlpm.w)))</f>
        <v>goow</v>
      </c>
      <c r="K2394" s="10">
        <f>_xlfn.LET(_xlpm.w,I2394,LEN(_xlpm.w))</f>
        <v>2</v>
      </c>
      <c r="L2394" s="10">
        <f>_xlfn.LET(_xlpm.w,J2394,LEN(_xlpm.w))</f>
        <v>4</v>
      </c>
      <c r="M2394" s="10">
        <f>_xlfn.LET(_xlpm.a,K2394,_xlpm.b,L2394,MAX(_xlpm.a,_xlpm.b))</f>
        <v>4</v>
      </c>
      <c r="N2394" s="10">
        <f>_xlfn.LET(_xlpm.d,(K2394,L2394),MAX(_xlpm.d)-MIN(_xlpm.d))</f>
        <v>2</v>
      </c>
      <c r="O2394" s="1" t="str">
        <f>_xlfn.LET(_xlpm.sep,":",_xlpm.w,$G2394,_xlfn.CONCAT("~",RIGHT(_xlpm.w,LEN(_xlpm.w)-FIND(_xlpm.sep,_xlpm.w)),"~"))</f>
        <v>~goow~</v>
      </c>
      <c r="P2394" s="1" t="str">
        <f>_xlfn.LET(_xlpm.sep,":",_xlpm.w,$G2394,_xlfn.CONCAT("[",LEFT(_xlpm.w,FIND(_xlpm.sep,_xlpm.w)-1),"]"))</f>
        <v>[ɡu]</v>
      </c>
      <c r="Q2394" s="14" cm="1">
        <f t="array" ref="Q2394">SUM(_xlfn._xlws.FILTER($H$2:$H$7111,_xlfn.MAP($O$2:$O$7111,_xlfn.LAMBDA(_xlpm.x,_xlpm.x=$O2394))))</f>
        <v>2.4850894632206762E-4</v>
      </c>
      <c r="R2394" s="14">
        <f>$H2394/Q2394</f>
        <v>0.19999999999999998</v>
      </c>
      <c r="S2394" s="14" cm="1">
        <f t="array" ref="S2394">SUM(_xlfn._xlws.FILTER($H$2:$H$7111,_xlfn.MAP($P$2:$P$7111,_xlfn.LAMBDA(_xlpm.x,_xlpm.x=$P2394))))</f>
        <v>4.4731610337972168E-4</v>
      </c>
      <c r="T2394" s="14">
        <f>$H2394/S2394</f>
        <v>0.11111111111111112</v>
      </c>
      <c r="U2394" s="14">
        <f>_xlfn.LET(_xlpm.freq,F2394,_xlpm.size,M2394+1,_xlpm.F,V2394,LOG(1+_xlpm.freq)*LOG(1+_xlpm.size)*_xlpm.F)</f>
        <v>3.3463838218415684E-2</v>
      </c>
      <c r="V2394" s="14">
        <f>_xlfn.LET(_xlpm.a,T2394,_xlpm.b,R2394,2*_xlpm.a*_xlpm.b/(_xlpm.a+_xlpm.b))</f>
        <v>0.14285714285714285</v>
      </c>
      <c r="W2394" s="14">
        <f>_xlfn.LET(_xlpm.p,R2394,_xlpm.q,T2394,LOG(_xlpm.p/_xlpm.q))</f>
        <v>0.25527250510330601</v>
      </c>
      <c r="X2394" s="2"/>
    </row>
    <row r="2395" spans="1:24">
      <c r="A2395" s="1" t="str">
        <f>_xlfn.LET(_xlpm.sep," : ",CONCATENATE(O2395,_xlpm.sep,P2395))</f>
        <v>~sugh~ : [ʒu]</v>
      </c>
      <c r="B2395" s="1">
        <f>_xlfn.LET(_xlpm.d,$G2395,_xlpm.k,_xlfn.CONCAT(LEFT(TRIM(B$1),1),"*"),COUNTIF(_xlpm.d,_xlpm.k))</f>
        <v>0</v>
      </c>
      <c r="C2395" s="1">
        <f>_xlfn.LET(_xlpm.d,$G2395,_xlpm.k,_xlfn.CONCAT(LEFT(TRIM(C$1),1),"*"),COUNTIF(_xlpm.d,_xlpm.k))</f>
        <v>0</v>
      </c>
      <c r="D2395" s="1">
        <f>_xlfn.LET(_xlpm.d,$G2395,_xlpm.k,_xlfn.CONCAT(LEFT(TRIM(D$1),1),"*"),COUNTIF(_xlpm.d,_xlpm.k))</f>
        <v>0</v>
      </c>
      <c r="E2395" s="1">
        <f>LOG(F2395+1,10)</f>
        <v>0.30102999566398114</v>
      </c>
      <c r="F2395" s="7">
        <v>1</v>
      </c>
      <c r="G2395" s="9" t="s">
        <v>6423</v>
      </c>
      <c r="H2395" s="4">
        <f>F2395/freq.sum.r6e</f>
        <v>4.9701789264413521E-5</v>
      </c>
      <c r="I2395" s="1" t="str">
        <f>_xlfn.LET(_xlpm.sep,":",_xlpm.w,$G2395,LEFT(_xlpm.w,FIND(_xlpm.sep,_xlpm.w)-1))</f>
        <v>ʒu</v>
      </c>
      <c r="J2395" s="1" t="str">
        <f>_xlfn.LET(_xlpm.sep,":",_xlpm.w,$G2395,RIGHT(_xlpm.w,LEN(_xlpm.w)-FIND(_xlpm.sep,_xlpm.w)))</f>
        <v>sugh</v>
      </c>
      <c r="K2395" s="10">
        <f>_xlfn.LET(_xlpm.w,I2395,LEN(_xlpm.w))</f>
        <v>2</v>
      </c>
      <c r="L2395" s="10">
        <f>_xlfn.LET(_xlpm.w,J2395,LEN(_xlpm.w))</f>
        <v>4</v>
      </c>
      <c r="M2395" s="10">
        <f>_xlfn.LET(_xlpm.a,K2395,_xlpm.b,L2395,MAX(_xlpm.a,_xlpm.b))</f>
        <v>4</v>
      </c>
      <c r="N2395" s="10">
        <f>_xlfn.LET(_xlpm.d,(K2395,L2395),MAX(_xlpm.d)-MIN(_xlpm.d))</f>
        <v>2</v>
      </c>
      <c r="O2395" s="1" t="str">
        <f>_xlfn.LET(_xlpm.sep,":",_xlpm.w,$G2395,_xlfn.CONCAT("~",RIGHT(_xlpm.w,LEN(_xlpm.w)-FIND(_xlpm.sep,_xlpm.w)),"~"))</f>
        <v>~sugh~</v>
      </c>
      <c r="P2395" s="1" t="str">
        <f>_xlfn.LET(_xlpm.sep,":",_xlpm.w,$G2395,_xlfn.CONCAT("[",LEFT(_xlpm.w,FIND(_xlpm.sep,_xlpm.w)-1),"]"))</f>
        <v>[ʒu]</v>
      </c>
      <c r="Q2395" s="14" cm="1">
        <f t="array" ref="Q2395">SUM(_xlfn._xlws.FILTER($H$2:$H$7117,_xlfn.MAP($O$2:$O$7117,_xlfn.LAMBDA(_xlpm.x,_xlpm.x=$O2395))))</f>
        <v>2.4850894632206762E-4</v>
      </c>
      <c r="R2395" s="14">
        <f>$H2395/Q2395</f>
        <v>0.19999999999999998</v>
      </c>
      <c r="S2395" s="14" cm="1">
        <f t="array" ref="S2395">SUM(_xlfn._xlws.FILTER($H$2:$H$7117,_xlfn.MAP($P$2:$P$7117,_xlfn.LAMBDA(_xlpm.x,_xlpm.x=$P2395))))</f>
        <v>4.4731610337972168E-4</v>
      </c>
      <c r="T2395" s="14">
        <f>$H2395/S2395</f>
        <v>0.11111111111111112</v>
      </c>
      <c r="U2395" s="14">
        <f>_xlfn.LET(_xlpm.freq,F2395,_xlpm.size,M2395+1,_xlpm.F,V2395,LOG(1+_xlpm.freq)*LOG(1+_xlpm.size)*_xlpm.F)</f>
        <v>3.3463838218415684E-2</v>
      </c>
      <c r="V2395" s="14">
        <f>_xlfn.LET(_xlpm.a,T2395,_xlpm.b,R2395,2*_xlpm.a*_xlpm.b/(_xlpm.a+_xlpm.b))</f>
        <v>0.14285714285714285</v>
      </c>
      <c r="W2395" s="14">
        <f>_xlfn.LET(_xlpm.p,R2395,_xlpm.q,T2395,LOG(_xlpm.p/_xlpm.q))</f>
        <v>0.25527250510330601</v>
      </c>
      <c r="X2395" s="2"/>
    </row>
    <row r="2396" spans="1:24">
      <c r="A2396" s="1" t="str">
        <f>_xlfn.LET(_xlpm.sep," : ",CONCATENATE(O2396,_xlpm.sep,P2396))</f>
        <v>~mogh~ : [mɔ]</v>
      </c>
      <c r="B2396" s="1">
        <f>_xlfn.LET(_xlpm.d,$G2396,_xlpm.k,_xlfn.CONCAT(LEFT(TRIM(B$1),1),"*"),COUNTIF(_xlpm.d,_xlpm.k))</f>
        <v>0</v>
      </c>
      <c r="C2396" s="1">
        <f>_xlfn.LET(_xlpm.d,$G2396,_xlpm.k,_xlfn.CONCAT(LEFT(TRIM(C$1),1),"*"),COUNTIF(_xlpm.d,_xlpm.k))</f>
        <v>1</v>
      </c>
      <c r="D2396" s="1">
        <f>_xlfn.LET(_xlpm.d,$G2396,_xlpm.k,_xlfn.CONCAT(LEFT(TRIM(D$1),1),"*"),COUNTIF(_xlpm.d,_xlpm.k))</f>
        <v>0</v>
      </c>
      <c r="E2396" s="1">
        <f>LOG(F2396+1,10)</f>
        <v>0.47712125471966244</v>
      </c>
      <c r="F2396" s="7">
        <v>2</v>
      </c>
      <c r="G2396" s="9" t="s">
        <v>2774</v>
      </c>
      <c r="H2396" s="4">
        <f>F2396/freq.sum.r6e</f>
        <v>9.9403578528827041E-5</v>
      </c>
      <c r="I2396" s="1" t="str">
        <f>_xlfn.LET(_xlpm.sep,":",_xlpm.w,$G2396,LEFT(_xlpm.w,FIND(_xlpm.sep,_xlpm.w)-1))</f>
        <v>mɔ</v>
      </c>
      <c r="J2396" s="1" t="str">
        <f>_xlfn.LET(_xlpm.sep,":",_xlpm.w,$G2396,RIGHT(_xlpm.w,LEN(_xlpm.w)-FIND(_xlpm.sep,_xlpm.w)))</f>
        <v>mogh</v>
      </c>
      <c r="K2396" s="10">
        <f>_xlfn.LET(_xlpm.w,I2396,LEN(_xlpm.w))</f>
        <v>2</v>
      </c>
      <c r="L2396" s="10">
        <f>_xlfn.LET(_xlpm.w,J2396,LEN(_xlpm.w))</f>
        <v>4</v>
      </c>
      <c r="M2396" s="10">
        <f>_xlfn.LET(_xlpm.a,K2396,_xlpm.b,L2396,MAX(_xlpm.a,_xlpm.b))</f>
        <v>4</v>
      </c>
      <c r="N2396" s="10">
        <f>_xlfn.LET(_xlpm.d,(K2396,L2396),MAX(_xlpm.d)-MIN(_xlpm.d))</f>
        <v>2</v>
      </c>
      <c r="O2396" s="1" t="str">
        <f>_xlfn.LET(_xlpm.sep,":",_xlpm.w,$G2396,_xlfn.CONCAT("~",RIGHT(_xlpm.w,LEN(_xlpm.w)-FIND(_xlpm.sep,_xlpm.w)),"~"))</f>
        <v>~mogh~</v>
      </c>
      <c r="P2396" s="1" t="str">
        <f>_xlfn.LET(_xlpm.sep,":",_xlpm.w,$G2396,_xlfn.CONCAT("[",LEFT(_xlpm.w,FIND(_xlpm.sep,_xlpm.w)-1),"]"))</f>
        <v>[mɔ]</v>
      </c>
      <c r="Q2396" s="14" cm="1">
        <f t="array" ref="Q2396">SUM(_xlfn._xlws.FILTER($H$2:$H$7111,_xlfn.MAP($O$2:$O$7111,_xlfn.LAMBDA(_xlpm.x,_xlpm.x=$O2396))))</f>
        <v>2.4850894632206762E-4</v>
      </c>
      <c r="R2396" s="14">
        <f>$H2396/Q2396</f>
        <v>0.39999999999999997</v>
      </c>
      <c r="S2396" s="14" cm="1">
        <f t="array" ref="S2396">SUM(_xlfn._xlws.FILTER($H$2:$H$7111,_xlfn.MAP($P$2:$P$7111,_xlfn.LAMBDA(_xlpm.x,_xlpm.x=$P2396))))</f>
        <v>4.4731610337972168E-4</v>
      </c>
      <c r="T2396" s="14">
        <f>$H2396/S2396</f>
        <v>0.22222222222222224</v>
      </c>
      <c r="U2396" s="14">
        <f>_xlfn.LET(_xlpm.freq,F2396,_xlpm.size,M2396+1,_xlpm.F,V2396,LOG(1+_xlpm.freq)*LOG(1+_xlpm.size)*_xlpm.F)</f>
        <v>0.10607785741277664</v>
      </c>
      <c r="V2396" s="14">
        <f>_xlfn.LET(_xlpm.a,T2396,_xlpm.b,R2396,2*_xlpm.a*_xlpm.b/(_xlpm.a+_xlpm.b))</f>
        <v>0.2857142857142857</v>
      </c>
      <c r="W2396" s="14">
        <f>_xlfn.LET(_xlpm.p,R2396,_xlpm.q,T2396,LOG(_xlpm.p/_xlpm.q))</f>
        <v>0.25527250510330601</v>
      </c>
      <c r="X2396" s="2"/>
    </row>
    <row r="2397" spans="1:24">
      <c r="A2397" s="1" t="str">
        <f>_xlfn.LET(_xlpm.sep," : ",CONCATENATE(O2397,_xlpm.sep,P2397))</f>
        <v>~rtai~ : [ɹtə]</v>
      </c>
      <c r="B2397" s="1">
        <f>_xlfn.LET(_xlpm.d,$G2397,_xlpm.k,_xlfn.CONCAT(LEFT(TRIM(B$1),1),"*"),COUNTIF(_xlpm.d,_xlpm.k))</f>
        <v>1</v>
      </c>
      <c r="C2397" s="1">
        <f>_xlfn.LET(_xlpm.d,$G2397,_xlpm.k,_xlfn.CONCAT(LEFT(TRIM(C$1),1),"*"),COUNTIF(_xlpm.d,_xlpm.k))</f>
        <v>0</v>
      </c>
      <c r="D2397" s="1">
        <f>_xlfn.LET(_xlpm.d,$G2397,_xlpm.k,_xlfn.CONCAT(LEFT(TRIM(D$1),1),"*"),COUNTIF(_xlpm.d,_xlpm.k))</f>
        <v>0</v>
      </c>
      <c r="E2397" s="1">
        <f>LOG(F2397+1,10)</f>
        <v>0.47712125471966244</v>
      </c>
      <c r="F2397" s="7">
        <v>2</v>
      </c>
      <c r="G2397" s="9" t="s">
        <v>6336</v>
      </c>
      <c r="H2397" s="4">
        <f>F2397/freq.sum.r6e</f>
        <v>9.9403578528827041E-5</v>
      </c>
      <c r="I2397" s="4" t="str">
        <f>_xlfn.LET(_xlpm.sep,":",_xlpm.w,$G2397,LEFT(_xlpm.w,FIND(_xlpm.sep,_xlpm.w)-1))</f>
        <v>ɹtə</v>
      </c>
      <c r="J2397" s="4" t="str">
        <f>_xlfn.LET(_xlpm.sep,":",_xlpm.w,$G2397,RIGHT(_xlpm.w,LEN(_xlpm.w)-FIND(_xlpm.sep,_xlpm.w)))</f>
        <v>rtai</v>
      </c>
      <c r="K2397" s="10">
        <f>_xlfn.LET(_xlpm.w,I2397,LEN(_xlpm.w))</f>
        <v>3</v>
      </c>
      <c r="L2397" s="10">
        <f>_xlfn.LET(_xlpm.w,J2397,LEN(_xlpm.w))</f>
        <v>4</v>
      </c>
      <c r="M2397" s="10">
        <f>_xlfn.LET(_xlpm.a,K2397,_xlpm.b,L2397,MAX(_xlpm.a,_xlpm.b))</f>
        <v>4</v>
      </c>
      <c r="N2397" s="10">
        <f>_xlfn.LET(_xlpm.d,(K2397,L2397),MAX(_xlpm.d)-MIN(_xlpm.d))</f>
        <v>1</v>
      </c>
      <c r="O2397" s="1" t="str">
        <f>_xlfn.LET(_xlpm.sep,":",_xlpm.w,$G2397,_xlfn.CONCAT("~",RIGHT(_xlpm.w,LEN(_xlpm.w)-FIND(_xlpm.sep,_xlpm.w)),"~"))</f>
        <v>~rtai~</v>
      </c>
      <c r="P2397" s="1" t="str">
        <f>_xlfn.LET(_xlpm.sep,":",_xlpm.w,$G2397,_xlfn.CONCAT("[",LEFT(_xlpm.w,FIND(_xlpm.sep,_xlpm.w)-1),"]"))</f>
        <v>[ɹtə]</v>
      </c>
      <c r="Q2397" s="14" cm="1">
        <f t="array" ref="Q2397">SUM(_xlfn._xlws.FILTER($H$2:$H$7109,_xlfn.MAP($O$2:$O$7109,_xlfn.LAMBDA(_xlpm.x,_xlpm.x=$O2397))))</f>
        <v>5.4671968190854871E-4</v>
      </c>
      <c r="R2397" s="14">
        <f>$H2397/Q2397</f>
        <v>0.18181818181818182</v>
      </c>
      <c r="S2397" s="14" cm="1">
        <f t="array" ref="S2397">SUM(_xlfn._xlws.FILTER($H$2:$H$7109,_xlfn.MAP($P$2:$P$7109,_xlfn.LAMBDA(_xlpm.x,_xlpm.x=$P2397))))</f>
        <v>9.9403578528827093E-4</v>
      </c>
      <c r="T2397" s="14">
        <f>$H2397/S2397</f>
        <v>9.999999999999995E-2</v>
      </c>
      <c r="U2397" s="14">
        <f>_xlfn.LET(_xlpm.freq,F2397,_xlpm.size,M2397+1,_xlpm.F,V2397,LOG(1+_xlpm.freq)*LOG(1+_xlpm.size)*_xlpm.F)</f>
        <v>4.7906129154157186E-2</v>
      </c>
      <c r="V2397" s="14">
        <f>_xlfn.LET(_xlpm.a,T2397,_xlpm.b,R2397,2*_xlpm.a*_xlpm.b/(_xlpm.a+_xlpm.b))</f>
        <v>0.1290322580645161</v>
      </c>
      <c r="W2397" s="14">
        <f>_xlfn.LET(_xlpm.p,R2397,_xlpm.q,T2397,LOG(_xlpm.p/_xlpm.q))</f>
        <v>0.25963731050575639</v>
      </c>
      <c r="X2397" s="2"/>
    </row>
    <row r="2398" spans="1:24">
      <c r="A2398" s="1" t="str">
        <f>_xlfn.LET(_xlpm.sep," : ",CONCATENATE(O2398,_xlpm.sep,P2398))</f>
        <v>~blir~ : [blaɪ]</v>
      </c>
      <c r="B2398" s="1">
        <f>_xlfn.LET(_xlpm.d,$G2398,_xlpm.k,_xlfn.CONCAT(LEFT(TRIM(B$1),1),"*"),COUNTIF(_xlpm.d,_xlpm.k))</f>
        <v>0</v>
      </c>
      <c r="C2398" s="1">
        <f>_xlfn.LET(_xlpm.d,$G2398,_xlpm.k,_xlfn.CONCAT(LEFT(TRIM(C$1),1),"*"),COUNTIF(_xlpm.d,_xlpm.k))</f>
        <v>0</v>
      </c>
      <c r="D2398" s="1">
        <f>_xlfn.LET(_xlpm.d,$G2398,_xlpm.k,_xlfn.CONCAT(LEFT(TRIM(D$1),1),"*"),COUNTIF(_xlpm.d,_xlpm.k))</f>
        <v>0</v>
      </c>
      <c r="E2398" s="1">
        <f>LOG(F2398+1,10)</f>
        <v>0.47712125471966244</v>
      </c>
      <c r="F2398" s="7">
        <v>2</v>
      </c>
      <c r="G2398" s="9" t="s">
        <v>152</v>
      </c>
      <c r="H2398" s="4">
        <f>F2398/freq.sum.r6e</f>
        <v>9.9403578528827041E-5</v>
      </c>
      <c r="I2398" s="1" t="str">
        <f>_xlfn.LET(_xlpm.sep,":",_xlpm.w,$G2398,LEFT(_xlpm.w,FIND(_xlpm.sep,_xlpm.w)-1))</f>
        <v>blaɪ</v>
      </c>
      <c r="J2398" s="1" t="str">
        <f>_xlfn.LET(_xlpm.sep,":",_xlpm.w,$G2398,RIGHT(_xlpm.w,LEN(_xlpm.w)-FIND(_xlpm.sep,_xlpm.w)))</f>
        <v>blir</v>
      </c>
      <c r="K2398" s="10">
        <f>_xlfn.LET(_xlpm.w,I2398,LEN(_xlpm.w))</f>
        <v>4</v>
      </c>
      <c r="L2398" s="10">
        <f>_xlfn.LET(_xlpm.w,J2398,LEN(_xlpm.w))</f>
        <v>4</v>
      </c>
      <c r="M2398" s="10">
        <f>_xlfn.LET(_xlpm.a,K2398,_xlpm.b,L2398,MAX(_xlpm.a,_xlpm.b))</f>
        <v>4</v>
      </c>
      <c r="N2398" s="10">
        <f>_xlfn.LET(_xlpm.d,(K2398,L2398),MAX(_xlpm.d)-MIN(_xlpm.d))</f>
        <v>0</v>
      </c>
      <c r="O2398" s="1" t="str">
        <f>_xlfn.LET(_xlpm.sep,":",_xlpm.w,$G2398,_xlfn.CONCAT("~",RIGHT(_xlpm.w,LEN(_xlpm.w)-FIND(_xlpm.sep,_xlpm.w)),"~"))</f>
        <v>~blir~</v>
      </c>
      <c r="P2398" s="1" t="str">
        <f>_xlfn.LET(_xlpm.sep,":",_xlpm.w,$G2398,_xlfn.CONCAT("[",LEFT(_xlpm.w,FIND(_xlpm.sep,_xlpm.w)-1),"]"))</f>
        <v>[blaɪ]</v>
      </c>
      <c r="Q2398" s="14" cm="1">
        <f t="array" ref="Q2398">SUM(_xlfn._xlws.FILTER($H$2:$H$7117,_xlfn.MAP($O$2:$O$7117,_xlfn.LAMBDA(_xlpm.x,_xlpm.x=$O2398))))</f>
        <v>2.9821073558648114E-4</v>
      </c>
      <c r="R2398" s="14">
        <f>$H2398/Q2398</f>
        <v>0.33333333333333331</v>
      </c>
      <c r="S2398" s="14" cm="1">
        <f t="array" ref="S2398">SUM(_xlfn._xlws.FILTER($H$2:$H$7117,_xlfn.MAP($P$2:$P$7117,_xlfn.LAMBDA(_xlpm.x,_xlpm.x=$P2398))))</f>
        <v>5.4671968190854881E-4</v>
      </c>
      <c r="T2398" s="14">
        <f>$H2398/S2398</f>
        <v>0.1818181818181818</v>
      </c>
      <c r="U2398" s="14">
        <f>_xlfn.LET(_xlpm.freq,F2398,_xlpm.size,M2398+1,_xlpm.F,V2398,LOG(1+_xlpm.freq)*LOG(1+_xlpm.size)*_xlpm.F)</f>
        <v>8.7358235516404287E-2</v>
      </c>
      <c r="V2398" s="14">
        <f>_xlfn.LET(_xlpm.a,T2398,_xlpm.b,R2398,2*_xlpm.a*_xlpm.b/(_xlpm.a+_xlpm.b))</f>
        <v>0.23529411764705879</v>
      </c>
      <c r="W2398" s="14">
        <f>_xlfn.LET(_xlpm.p,R2398,_xlpm.q,T2398,LOG(_xlpm.p/_xlpm.q))</f>
        <v>0.26324143477458145</v>
      </c>
      <c r="X2398" s="2"/>
    </row>
    <row r="2399" spans="1:24">
      <c r="A2399" s="1" t="str">
        <f>_xlfn.LET(_xlpm.sep," : ",CONCATENATE(O2399,_xlpm.sep,P2399))</f>
        <v>~dmir~ : [dmaɪ]</v>
      </c>
      <c r="B2399" s="1">
        <f>_xlfn.LET(_xlpm.d,$G2399,_xlpm.k,_xlfn.CONCAT(LEFT(TRIM(B$1),1),"*"),COUNTIF(_xlpm.d,_xlpm.k))</f>
        <v>0</v>
      </c>
      <c r="C2399" s="1">
        <f>_xlfn.LET(_xlpm.d,$G2399,_xlpm.k,_xlfn.CONCAT(LEFT(TRIM(C$1),1),"*"),COUNTIF(_xlpm.d,_xlpm.k))</f>
        <v>0</v>
      </c>
      <c r="D2399" s="1">
        <f>_xlfn.LET(_xlpm.d,$G2399,_xlpm.k,_xlfn.CONCAT(LEFT(TRIM(D$1),1),"*"),COUNTIF(_xlpm.d,_xlpm.k))</f>
        <v>0</v>
      </c>
      <c r="E2399" s="1">
        <f>LOG(F2399+1,10)</f>
        <v>0.47712125471966244</v>
      </c>
      <c r="F2399" s="7">
        <v>2</v>
      </c>
      <c r="G2399" s="9" t="s">
        <v>474</v>
      </c>
      <c r="H2399" s="4">
        <f>F2399/freq.sum.r6e</f>
        <v>9.9403578528827041E-5</v>
      </c>
      <c r="I2399" s="1" t="str">
        <f>_xlfn.LET(_xlpm.sep,":",_xlpm.w,$G2399,LEFT(_xlpm.w,FIND(_xlpm.sep,_xlpm.w)-1))</f>
        <v>dmaɪ</v>
      </c>
      <c r="J2399" s="1" t="str">
        <f>_xlfn.LET(_xlpm.sep,":",_xlpm.w,$G2399,RIGHT(_xlpm.w,LEN(_xlpm.w)-FIND(_xlpm.sep,_xlpm.w)))</f>
        <v>dmir</v>
      </c>
      <c r="K2399" s="10">
        <f>_xlfn.LET(_xlpm.w,I2399,LEN(_xlpm.w))</f>
        <v>4</v>
      </c>
      <c r="L2399" s="10">
        <f>_xlfn.LET(_xlpm.w,J2399,LEN(_xlpm.w))</f>
        <v>4</v>
      </c>
      <c r="M2399" s="10">
        <f>_xlfn.LET(_xlpm.a,K2399,_xlpm.b,L2399,MAX(_xlpm.a,_xlpm.b))</f>
        <v>4</v>
      </c>
      <c r="N2399" s="10">
        <f>_xlfn.LET(_xlpm.d,(K2399,L2399),MAX(_xlpm.d)-MIN(_xlpm.d))</f>
        <v>0</v>
      </c>
      <c r="O2399" s="1" t="str">
        <f>_xlfn.LET(_xlpm.sep,":",_xlpm.w,$G2399,_xlfn.CONCAT("~",RIGHT(_xlpm.w,LEN(_xlpm.w)-FIND(_xlpm.sep,_xlpm.w)),"~"))</f>
        <v>~dmir~</v>
      </c>
      <c r="P2399" s="1" t="str">
        <f>_xlfn.LET(_xlpm.sep,":",_xlpm.w,$G2399,_xlfn.CONCAT("[",LEFT(_xlpm.w,FIND(_xlpm.sep,_xlpm.w)-1),"]"))</f>
        <v>[dmaɪ]</v>
      </c>
      <c r="Q2399" s="14" cm="1">
        <f t="array" ref="Q2399">SUM(_xlfn._xlws.FILTER($H$2:$H$7109,_xlfn.MAP($O$2:$O$7109,_xlfn.LAMBDA(_xlpm.x,_xlpm.x=$O2399))))</f>
        <v>2.9821073558648114E-4</v>
      </c>
      <c r="R2399" s="14">
        <f>$H2399/Q2399</f>
        <v>0.33333333333333331</v>
      </c>
      <c r="S2399" s="14" cm="1">
        <f t="array" ref="S2399">SUM(_xlfn._xlws.FILTER($H$2:$H$7109,_xlfn.MAP($P$2:$P$7109,_xlfn.LAMBDA(_xlpm.x,_xlpm.x=$P2399))))</f>
        <v>5.4671968190854881E-4</v>
      </c>
      <c r="T2399" s="14">
        <f>$H2399/S2399</f>
        <v>0.1818181818181818</v>
      </c>
      <c r="U2399" s="14">
        <f>_xlfn.LET(_xlpm.freq,F2399,_xlpm.size,M2399+1,_xlpm.F,V2399,LOG(1+_xlpm.freq)*LOG(1+_xlpm.size)*_xlpm.F)</f>
        <v>8.7358235516404287E-2</v>
      </c>
      <c r="V2399" s="14">
        <f>_xlfn.LET(_xlpm.a,T2399,_xlpm.b,R2399,2*_xlpm.a*_xlpm.b/(_xlpm.a+_xlpm.b))</f>
        <v>0.23529411764705879</v>
      </c>
      <c r="W2399" s="14">
        <f>_xlfn.LET(_xlpm.p,R2399,_xlpm.q,T2399,LOG(_xlpm.p/_xlpm.q))</f>
        <v>0.26324143477458145</v>
      </c>
      <c r="X2399" s="2"/>
    </row>
    <row r="2400" spans="1:24">
      <c r="A2400" s="1" t="str">
        <f>_xlfn.LET(_xlpm.sep," : ",CONCATENATE(O2400,_xlpm.sep,P2400))</f>
        <v>~ltir~ : [ltaɪ]</v>
      </c>
      <c r="B2400" s="1">
        <f>_xlfn.LET(_xlpm.d,$G2400,_xlpm.k,_xlfn.CONCAT(LEFT(TRIM(B$1),1),"*"),COUNTIF(_xlpm.d,_xlpm.k))</f>
        <v>0</v>
      </c>
      <c r="C2400" s="1">
        <f>_xlfn.LET(_xlpm.d,$G2400,_xlpm.k,_xlfn.CONCAT(LEFT(TRIM(C$1),1),"*"),COUNTIF(_xlpm.d,_xlpm.k))</f>
        <v>0</v>
      </c>
      <c r="D2400" s="1">
        <f>_xlfn.LET(_xlpm.d,$G2400,_xlpm.k,_xlfn.CONCAT(LEFT(TRIM(D$1),1),"*"),COUNTIF(_xlpm.d,_xlpm.k))</f>
        <v>0</v>
      </c>
      <c r="E2400" s="1">
        <f>LOG(F2400+1,10)</f>
        <v>0.47712125471966244</v>
      </c>
      <c r="F2400" s="7">
        <v>2</v>
      </c>
      <c r="G2400" s="9" t="s">
        <v>2188</v>
      </c>
      <c r="H2400" s="4">
        <f>F2400/freq.sum.r6e</f>
        <v>9.9403578528827041E-5</v>
      </c>
      <c r="I2400" s="1" t="str">
        <f>_xlfn.LET(_xlpm.sep,":",_xlpm.w,$G2400,LEFT(_xlpm.w,FIND(_xlpm.sep,_xlpm.w)-1))</f>
        <v>ltaɪ</v>
      </c>
      <c r="J2400" s="1" t="str">
        <f>_xlfn.LET(_xlpm.sep,":",_xlpm.w,$G2400,RIGHT(_xlpm.w,LEN(_xlpm.w)-FIND(_xlpm.sep,_xlpm.w)))</f>
        <v>ltir</v>
      </c>
      <c r="K2400" s="10">
        <f>_xlfn.LET(_xlpm.w,I2400,LEN(_xlpm.w))</f>
        <v>4</v>
      </c>
      <c r="L2400" s="10">
        <f>_xlfn.LET(_xlpm.w,J2400,LEN(_xlpm.w))</f>
        <v>4</v>
      </c>
      <c r="M2400" s="10">
        <f>_xlfn.LET(_xlpm.a,K2400,_xlpm.b,L2400,MAX(_xlpm.a,_xlpm.b))</f>
        <v>4</v>
      </c>
      <c r="N2400" s="10">
        <f>_xlfn.LET(_xlpm.d,(K2400,L2400),MAX(_xlpm.d)-MIN(_xlpm.d))</f>
        <v>0</v>
      </c>
      <c r="O2400" s="1" t="str">
        <f>_xlfn.LET(_xlpm.sep,":",_xlpm.w,$G2400,_xlfn.CONCAT("~",RIGHT(_xlpm.w,LEN(_xlpm.w)-FIND(_xlpm.sep,_xlpm.w)),"~"))</f>
        <v>~ltir~</v>
      </c>
      <c r="P2400" s="1" t="str">
        <f>_xlfn.LET(_xlpm.sep,":",_xlpm.w,$G2400,_xlfn.CONCAT("[",LEFT(_xlpm.w,FIND(_xlpm.sep,_xlpm.w)-1),"]"))</f>
        <v>[ltaɪ]</v>
      </c>
      <c r="Q2400" s="14" cm="1">
        <f t="array" ref="Q2400">SUM(_xlfn._xlws.FILTER($H$2:$H$7117,_xlfn.MAP($O$2:$O$7117,_xlfn.LAMBDA(_xlpm.x,_xlpm.x=$O2400))))</f>
        <v>2.9821073558648114E-4</v>
      </c>
      <c r="R2400" s="14">
        <f>$H2400/Q2400</f>
        <v>0.33333333333333331</v>
      </c>
      <c r="S2400" s="14" cm="1">
        <f t="array" ref="S2400">SUM(_xlfn._xlws.FILTER($H$2:$H$7117,_xlfn.MAP($P$2:$P$7117,_xlfn.LAMBDA(_xlpm.x,_xlpm.x=$P2400))))</f>
        <v>5.4671968190854881E-4</v>
      </c>
      <c r="T2400" s="14">
        <f>$H2400/S2400</f>
        <v>0.1818181818181818</v>
      </c>
      <c r="U2400" s="14">
        <f>_xlfn.LET(_xlpm.freq,F2400,_xlpm.size,M2400+1,_xlpm.F,V2400,LOG(1+_xlpm.freq)*LOG(1+_xlpm.size)*_xlpm.F)</f>
        <v>8.7358235516404287E-2</v>
      </c>
      <c r="V2400" s="14">
        <f>_xlfn.LET(_xlpm.a,T2400,_xlpm.b,R2400,2*_xlpm.a*_xlpm.b/(_xlpm.a+_xlpm.b))</f>
        <v>0.23529411764705879</v>
      </c>
      <c r="W2400" s="14">
        <f>_xlfn.LET(_xlpm.p,R2400,_xlpm.q,T2400,LOG(_xlpm.p/_xlpm.q))</f>
        <v>0.26324143477458145</v>
      </c>
      <c r="X2400" s="2"/>
    </row>
    <row r="2401" spans="1:24">
      <c r="A2401" s="1" t="str">
        <f>_xlfn.LET(_xlpm.sep," : ",CONCATENATE(O2401,_xlpm.sep,P2401))</f>
        <v>~mbir~ : [mbaɪ]</v>
      </c>
      <c r="B2401" s="1">
        <f>_xlfn.LET(_xlpm.d,$G2401,_xlpm.k,_xlfn.CONCAT(LEFT(TRIM(B$1),1),"*"),COUNTIF(_xlpm.d,_xlpm.k))</f>
        <v>0</v>
      </c>
      <c r="C2401" s="1">
        <f>_xlfn.LET(_xlpm.d,$G2401,_xlpm.k,_xlfn.CONCAT(LEFT(TRIM(C$1),1),"*"),COUNTIF(_xlpm.d,_xlpm.k))</f>
        <v>1</v>
      </c>
      <c r="D2401" s="1">
        <f>_xlfn.LET(_xlpm.d,$G2401,_xlpm.k,_xlfn.CONCAT(LEFT(TRIM(D$1),1),"*"),COUNTIF(_xlpm.d,_xlpm.k))</f>
        <v>0</v>
      </c>
      <c r="E2401" s="1">
        <f>LOG(F2401+1,10)</f>
        <v>0.47712125471966244</v>
      </c>
      <c r="F2401" s="7">
        <v>2</v>
      </c>
      <c r="G2401" s="9" t="s">
        <v>2460</v>
      </c>
      <c r="H2401" s="4">
        <f>F2401/freq.sum.r6e</f>
        <v>9.9403578528827041E-5</v>
      </c>
      <c r="I2401" s="1" t="str">
        <f>_xlfn.LET(_xlpm.sep,":",_xlpm.w,$G2401,LEFT(_xlpm.w,FIND(_xlpm.sep,_xlpm.w)-1))</f>
        <v>mbaɪ</v>
      </c>
      <c r="J2401" s="1" t="str">
        <f>_xlfn.LET(_xlpm.sep,":",_xlpm.w,$G2401,RIGHT(_xlpm.w,LEN(_xlpm.w)-FIND(_xlpm.sep,_xlpm.w)))</f>
        <v>mbir</v>
      </c>
      <c r="K2401" s="10">
        <f>_xlfn.LET(_xlpm.w,I2401,LEN(_xlpm.w))</f>
        <v>4</v>
      </c>
      <c r="L2401" s="10">
        <f>_xlfn.LET(_xlpm.w,J2401,LEN(_xlpm.w))</f>
        <v>4</v>
      </c>
      <c r="M2401" s="10">
        <f>_xlfn.LET(_xlpm.a,K2401,_xlpm.b,L2401,MAX(_xlpm.a,_xlpm.b))</f>
        <v>4</v>
      </c>
      <c r="N2401" s="10">
        <f>_xlfn.LET(_xlpm.d,(K2401,L2401),MAX(_xlpm.d)-MIN(_xlpm.d))</f>
        <v>0</v>
      </c>
      <c r="O2401" s="1" t="str">
        <f>_xlfn.LET(_xlpm.sep,":",_xlpm.w,$G2401,_xlfn.CONCAT("~",RIGHT(_xlpm.w,LEN(_xlpm.w)-FIND(_xlpm.sep,_xlpm.w)),"~"))</f>
        <v>~mbir~</v>
      </c>
      <c r="P2401" s="1" t="str">
        <f>_xlfn.LET(_xlpm.sep,":",_xlpm.w,$G2401,_xlfn.CONCAT("[",LEFT(_xlpm.w,FIND(_xlpm.sep,_xlpm.w)-1),"]"))</f>
        <v>[mbaɪ]</v>
      </c>
      <c r="Q2401" s="14" cm="1">
        <f t="array" ref="Q2401">SUM(_xlfn._xlws.FILTER($H$2:$H$7111,_xlfn.MAP($O$2:$O$7111,_xlfn.LAMBDA(_xlpm.x,_xlpm.x=$O2401))))</f>
        <v>2.9821073558648114E-4</v>
      </c>
      <c r="R2401" s="14">
        <f>$H2401/Q2401</f>
        <v>0.33333333333333331</v>
      </c>
      <c r="S2401" s="14" cm="1">
        <f t="array" ref="S2401">SUM(_xlfn._xlws.FILTER($H$2:$H$7111,_xlfn.MAP($P$2:$P$7111,_xlfn.LAMBDA(_xlpm.x,_xlpm.x=$P2401))))</f>
        <v>5.4671968190854881E-4</v>
      </c>
      <c r="T2401" s="14">
        <f>$H2401/S2401</f>
        <v>0.1818181818181818</v>
      </c>
      <c r="U2401" s="14">
        <f>_xlfn.LET(_xlpm.freq,F2401,_xlpm.size,M2401+1,_xlpm.F,V2401,LOG(1+_xlpm.freq)*LOG(1+_xlpm.size)*_xlpm.F)</f>
        <v>8.7358235516404287E-2</v>
      </c>
      <c r="V2401" s="14">
        <f>_xlfn.LET(_xlpm.a,T2401,_xlpm.b,R2401,2*_xlpm.a*_xlpm.b/(_xlpm.a+_xlpm.b))</f>
        <v>0.23529411764705879</v>
      </c>
      <c r="W2401" s="14">
        <f>_xlfn.LET(_xlpm.p,R2401,_xlpm.q,T2401,LOG(_xlpm.p/_xlpm.q))</f>
        <v>0.26324143477458145</v>
      </c>
      <c r="X2401" s="2"/>
    </row>
    <row r="2402" spans="1:24">
      <c r="A2402" s="1" t="str">
        <f>_xlfn.LET(_xlpm.sep," : ",CONCATENATE(O2402,_xlpm.sep,P2402))</f>
        <v>~nsir~ : [nsaɪ]</v>
      </c>
      <c r="B2402" s="1">
        <f>_xlfn.LET(_xlpm.d,$G2402,_xlpm.k,_xlfn.CONCAT(LEFT(TRIM(B$1),1),"*"),COUNTIF(_xlpm.d,_xlpm.k))</f>
        <v>0</v>
      </c>
      <c r="C2402" s="1">
        <f>_xlfn.LET(_xlpm.d,$G2402,_xlpm.k,_xlfn.CONCAT(LEFT(TRIM(C$1),1),"*"),COUNTIF(_xlpm.d,_xlpm.k))</f>
        <v>0</v>
      </c>
      <c r="D2402" s="1">
        <f>_xlfn.LET(_xlpm.d,$G2402,_xlpm.k,_xlfn.CONCAT(LEFT(TRIM(D$1),1),"*"),COUNTIF(_xlpm.d,_xlpm.k))</f>
        <v>1</v>
      </c>
      <c r="E2402" s="1">
        <f>LOG(F2402+1,10)</f>
        <v>0.47712125471966244</v>
      </c>
      <c r="F2402" s="7">
        <v>2</v>
      </c>
      <c r="G2402" s="9" t="s">
        <v>3050</v>
      </c>
      <c r="H2402" s="4">
        <f>F2402/freq.sum.r6e</f>
        <v>9.9403578528827041E-5</v>
      </c>
      <c r="I2402" s="4" t="str">
        <f>_xlfn.LET(_xlpm.sep,":",_xlpm.w,$G2402,LEFT(_xlpm.w,FIND(_xlpm.sep,_xlpm.w)-1))</f>
        <v>nsaɪ</v>
      </c>
      <c r="J2402" s="4" t="str">
        <f>_xlfn.LET(_xlpm.sep,":",_xlpm.w,$G2402,RIGHT(_xlpm.w,LEN(_xlpm.w)-FIND(_xlpm.sep,_xlpm.w)))</f>
        <v>nsir</v>
      </c>
      <c r="K2402" s="10">
        <f>_xlfn.LET(_xlpm.w,I2402,LEN(_xlpm.w))</f>
        <v>4</v>
      </c>
      <c r="L2402" s="10">
        <f>_xlfn.LET(_xlpm.w,J2402,LEN(_xlpm.w))</f>
        <v>4</v>
      </c>
      <c r="M2402" s="10">
        <f>_xlfn.LET(_xlpm.a,K2402,_xlpm.b,L2402,MAX(_xlpm.a,_xlpm.b))</f>
        <v>4</v>
      </c>
      <c r="N2402" s="10">
        <f>_xlfn.LET(_xlpm.d,(K2402,L2402),MAX(_xlpm.d)-MIN(_xlpm.d))</f>
        <v>0</v>
      </c>
      <c r="O2402" s="1" t="str">
        <f>_xlfn.LET(_xlpm.sep,":",_xlpm.w,$G2402,_xlfn.CONCAT("~",RIGHT(_xlpm.w,LEN(_xlpm.w)-FIND(_xlpm.sep,_xlpm.w)),"~"))</f>
        <v>~nsir~</v>
      </c>
      <c r="P2402" s="1" t="str">
        <f>_xlfn.LET(_xlpm.sep,":",_xlpm.w,$G2402,_xlfn.CONCAT("[",LEFT(_xlpm.w,FIND(_xlpm.sep,_xlpm.w)-1),"]"))</f>
        <v>[nsaɪ]</v>
      </c>
      <c r="Q2402" s="14" cm="1">
        <f t="array" ref="Q2402">SUM(_xlfn._xlws.FILTER($H$2:$H$7109,_xlfn.MAP($O$2:$O$7109,_xlfn.LAMBDA(_xlpm.x,_xlpm.x=$O2402))))</f>
        <v>2.9821073558648114E-4</v>
      </c>
      <c r="R2402" s="14">
        <f>$H2402/Q2402</f>
        <v>0.33333333333333331</v>
      </c>
      <c r="S2402" s="14" cm="1">
        <f t="array" ref="S2402">SUM(_xlfn._xlws.FILTER($H$2:$H$7109,_xlfn.MAP($P$2:$P$7109,_xlfn.LAMBDA(_xlpm.x,_xlpm.x=$P2402))))</f>
        <v>5.4671968190854881E-4</v>
      </c>
      <c r="T2402" s="14">
        <f>$H2402/S2402</f>
        <v>0.1818181818181818</v>
      </c>
      <c r="U2402" s="14">
        <f>_xlfn.LET(_xlpm.freq,F2402,_xlpm.size,M2402+1,_xlpm.F,V2402,LOG(1+_xlpm.freq)*LOG(1+_xlpm.size)*_xlpm.F)</f>
        <v>8.7358235516404287E-2</v>
      </c>
      <c r="V2402" s="14">
        <f>_xlfn.LET(_xlpm.a,T2402,_xlpm.b,R2402,2*_xlpm.a*_xlpm.b/(_xlpm.a+_xlpm.b))</f>
        <v>0.23529411764705879</v>
      </c>
      <c r="W2402" s="14">
        <f>_xlfn.LET(_xlpm.p,R2402,_xlpm.q,T2402,LOG(_xlpm.p/_xlpm.q))</f>
        <v>0.26324143477458145</v>
      </c>
      <c r="X2402" s="2"/>
    </row>
    <row r="2403" spans="1:24">
      <c r="A2403" s="1" t="str">
        <f>_xlfn.LET(_xlpm.sep," : ",CONCATENATE(O2403,_xlpm.sep,P2403))</f>
        <v>~rtir~ : [ɹtaɪ]</v>
      </c>
      <c r="B2403" s="1">
        <f>_xlfn.LET(_xlpm.d,$G2403,_xlpm.k,_xlfn.CONCAT(LEFT(TRIM(B$1),1),"*"),COUNTIF(_xlpm.d,_xlpm.k))</f>
        <v>1</v>
      </c>
      <c r="C2403" s="1">
        <f>_xlfn.LET(_xlpm.d,$G2403,_xlpm.k,_xlfn.CONCAT(LEFT(TRIM(C$1),1),"*"),COUNTIF(_xlpm.d,_xlpm.k))</f>
        <v>0</v>
      </c>
      <c r="D2403" s="1">
        <f>_xlfn.LET(_xlpm.d,$G2403,_xlpm.k,_xlfn.CONCAT(LEFT(TRIM(D$1),1),"*"),COUNTIF(_xlpm.d,_xlpm.k))</f>
        <v>0</v>
      </c>
      <c r="E2403" s="1">
        <f>LOG(F2403+1,10)</f>
        <v>0.47712125471966244</v>
      </c>
      <c r="F2403" s="7">
        <v>2</v>
      </c>
      <c r="G2403" s="9" t="s">
        <v>6306</v>
      </c>
      <c r="H2403" s="4">
        <f>F2403/freq.sum.r6e</f>
        <v>9.9403578528827041E-5</v>
      </c>
      <c r="I2403" s="1" t="str">
        <f>_xlfn.LET(_xlpm.sep,":",_xlpm.w,$G2403,LEFT(_xlpm.w,FIND(_xlpm.sep,_xlpm.w)-1))</f>
        <v>ɹtaɪ</v>
      </c>
      <c r="J2403" s="1" t="str">
        <f>_xlfn.LET(_xlpm.sep,":",_xlpm.w,$G2403,RIGHT(_xlpm.w,LEN(_xlpm.w)-FIND(_xlpm.sep,_xlpm.w)))</f>
        <v>rtir</v>
      </c>
      <c r="K2403" s="10">
        <f>_xlfn.LET(_xlpm.w,I2403,LEN(_xlpm.w))</f>
        <v>4</v>
      </c>
      <c r="L2403" s="10">
        <f>_xlfn.LET(_xlpm.w,J2403,LEN(_xlpm.w))</f>
        <v>4</v>
      </c>
      <c r="M2403" s="10">
        <f>_xlfn.LET(_xlpm.a,K2403,_xlpm.b,L2403,MAX(_xlpm.a,_xlpm.b))</f>
        <v>4</v>
      </c>
      <c r="N2403" s="10">
        <f>_xlfn.LET(_xlpm.d,(K2403,L2403),MAX(_xlpm.d)-MIN(_xlpm.d))</f>
        <v>0</v>
      </c>
      <c r="O2403" s="1" t="str">
        <f>_xlfn.LET(_xlpm.sep,":",_xlpm.w,$G2403,_xlfn.CONCAT("~",RIGHT(_xlpm.w,LEN(_xlpm.w)-FIND(_xlpm.sep,_xlpm.w)),"~"))</f>
        <v>~rtir~</v>
      </c>
      <c r="P2403" s="1" t="str">
        <f>_xlfn.LET(_xlpm.sep,":",_xlpm.w,$G2403,_xlfn.CONCAT("[",LEFT(_xlpm.w,FIND(_xlpm.sep,_xlpm.w)-1),"]"))</f>
        <v>[ɹtaɪ]</v>
      </c>
      <c r="Q2403" s="14" cm="1">
        <f t="array" ref="Q2403">SUM(_xlfn._xlws.FILTER($H$2:$H$7117,_xlfn.MAP($O$2:$O$7117,_xlfn.LAMBDA(_xlpm.x,_xlpm.x=$O2403))))</f>
        <v>2.9821073558648114E-4</v>
      </c>
      <c r="R2403" s="14">
        <f>$H2403/Q2403</f>
        <v>0.33333333333333331</v>
      </c>
      <c r="S2403" s="14" cm="1">
        <f t="array" ref="S2403">SUM(_xlfn._xlws.FILTER($H$2:$H$7117,_xlfn.MAP($P$2:$P$7117,_xlfn.LAMBDA(_xlpm.x,_xlpm.x=$P2403))))</f>
        <v>5.4671968190854881E-4</v>
      </c>
      <c r="T2403" s="14">
        <f>$H2403/S2403</f>
        <v>0.1818181818181818</v>
      </c>
      <c r="U2403" s="14">
        <f>_xlfn.LET(_xlpm.freq,F2403,_xlpm.size,M2403+1,_xlpm.F,V2403,LOG(1+_xlpm.freq)*LOG(1+_xlpm.size)*_xlpm.F)</f>
        <v>8.7358235516404287E-2</v>
      </c>
      <c r="V2403" s="14">
        <f>_xlfn.LET(_xlpm.a,T2403,_xlpm.b,R2403,2*_xlpm.a*_xlpm.b/(_xlpm.a+_xlpm.b))</f>
        <v>0.23529411764705879</v>
      </c>
      <c r="W2403" s="14">
        <f>_xlfn.LET(_xlpm.p,R2403,_xlpm.q,T2403,LOG(_xlpm.p/_xlpm.q))</f>
        <v>0.26324143477458145</v>
      </c>
      <c r="X2403" s="2"/>
    </row>
    <row r="2404" spans="1:24">
      <c r="A2404" s="1" t="str">
        <f>_xlfn.LET(_xlpm.sep," : ",CONCATENATE(O2404,_xlpm.sep,P2404))</f>
        <v>~cher~ : [tʃə]</v>
      </c>
      <c r="B2404" s="1">
        <f>_xlfn.LET(_xlpm.d,$G2404,_xlpm.k,_xlfn.CONCAT(LEFT(TRIM(B$1),1),"*"),COUNTIF(_xlpm.d,_xlpm.k))</f>
        <v>0</v>
      </c>
      <c r="C2404" s="1">
        <f>_xlfn.LET(_xlpm.d,$G2404,_xlpm.k,_xlfn.CONCAT(LEFT(TRIM(C$1),1),"*"),COUNTIF(_xlpm.d,_xlpm.k))</f>
        <v>0</v>
      </c>
      <c r="D2404" s="1">
        <f>_xlfn.LET(_xlpm.d,$G2404,_xlpm.k,_xlfn.CONCAT(LEFT(TRIM(D$1),1),"*"),COUNTIF(_xlpm.d,_xlpm.k))</f>
        <v>0</v>
      </c>
      <c r="E2404" s="1">
        <f>LOG(F2404+1,10)</f>
        <v>0.30102999566398114</v>
      </c>
      <c r="F2404" s="7">
        <v>1</v>
      </c>
      <c r="G2404" s="9" t="s">
        <v>4981</v>
      </c>
      <c r="H2404" s="4">
        <f>F2404/freq.sum.r6e</f>
        <v>4.9701789264413521E-5</v>
      </c>
      <c r="I2404" s="4" t="str">
        <f>_xlfn.LET(_xlpm.sep,":",_xlpm.w,$G2404,LEFT(_xlpm.w,FIND(_xlpm.sep,_xlpm.w)-1))</f>
        <v>tʃə</v>
      </c>
      <c r="J2404" s="4" t="str">
        <f>_xlfn.LET(_xlpm.sep,":",_xlpm.w,$G2404,RIGHT(_xlpm.w,LEN(_xlpm.w)-FIND(_xlpm.sep,_xlpm.w)))</f>
        <v>cher</v>
      </c>
      <c r="K2404" s="10">
        <f>_xlfn.LET(_xlpm.w,I2404,LEN(_xlpm.w))</f>
        <v>3</v>
      </c>
      <c r="L2404" s="10">
        <f>_xlfn.LET(_xlpm.w,J2404,LEN(_xlpm.w))</f>
        <v>4</v>
      </c>
      <c r="M2404" s="10">
        <f>_xlfn.LET(_xlpm.a,K2404,_xlpm.b,L2404,MAX(_xlpm.a,_xlpm.b))</f>
        <v>4</v>
      </c>
      <c r="N2404" s="10">
        <f>_xlfn.LET(_xlpm.d,(K2404,L2404),MAX(_xlpm.d)-MIN(_xlpm.d))</f>
        <v>1</v>
      </c>
      <c r="O2404" s="1" t="str">
        <f>_xlfn.LET(_xlpm.sep,":",_xlpm.w,$G2404,_xlfn.CONCAT("~",RIGHT(_xlpm.w,LEN(_xlpm.w)-FIND(_xlpm.sep,_xlpm.w)),"~"))</f>
        <v>~cher~</v>
      </c>
      <c r="P2404" s="1" t="str">
        <f>_xlfn.LET(_xlpm.sep,":",_xlpm.w,$G2404,_xlfn.CONCAT("[",LEFT(_xlpm.w,FIND(_xlpm.sep,_xlpm.w)-1),"]"))</f>
        <v>[tʃə]</v>
      </c>
      <c r="Q2404" s="14" cm="1">
        <f t="array" ref="Q2404">SUM(_xlfn._xlws.FILTER($H$2:$H$7109,_xlfn.MAP($O$2:$O$7109,_xlfn.LAMBDA(_xlpm.x,_xlpm.x=$O2404))))</f>
        <v>3.9761431411530822E-4</v>
      </c>
      <c r="R2404" s="14">
        <f>$H2404/Q2404</f>
        <v>0.12499999999999999</v>
      </c>
      <c r="S2404" s="14" cm="1">
        <f t="array" ref="S2404">SUM(_xlfn._xlws.FILTER($H$2:$H$7109,_xlfn.MAP($P$2:$P$7109,_xlfn.LAMBDA(_xlpm.x,_xlpm.x=$P2404))))</f>
        <v>7.4552683896620309E-4</v>
      </c>
      <c r="T2404" s="14">
        <f>$H2404/S2404</f>
        <v>6.6666666666666638E-2</v>
      </c>
      <c r="U2404" s="14">
        <f>_xlfn.LET(_xlpm.freq,F2404,_xlpm.size,M2404+1,_xlpm.F,V2404,LOG(1+_xlpm.freq)*LOG(1+_xlpm.size)*_xlpm.F)</f>
        <v>2.0369292828600845E-2</v>
      </c>
      <c r="V2404" s="14">
        <f>_xlfn.LET(_xlpm.a,T2404,_xlpm.b,R2404,2*_xlpm.a*_xlpm.b/(_xlpm.a+_xlpm.b))</f>
        <v>8.6956521739130405E-2</v>
      </c>
      <c r="W2404" s="14">
        <f>_xlfn.LET(_xlpm.p,R2404,_xlpm.q,T2404,LOG(_xlpm.p/_xlpm.q))</f>
        <v>0.27300127206373781</v>
      </c>
      <c r="X2404" s="2"/>
    </row>
    <row r="2405" spans="1:24">
      <c r="A2405" s="1" t="str">
        <f>_xlfn.LET(_xlpm.sep," : ",CONCATENATE(O2405,_xlpm.sep,P2405))</f>
        <v>~chie~ : [tʃi]</v>
      </c>
      <c r="B2405" s="1">
        <f>_xlfn.LET(_xlpm.d,$G2405,_xlpm.k,_xlfn.CONCAT(LEFT(TRIM(B$1),1),"*"),COUNTIF(_xlpm.d,_xlpm.k))</f>
        <v>0</v>
      </c>
      <c r="C2405" s="1">
        <f>_xlfn.LET(_xlpm.d,$G2405,_xlpm.k,_xlfn.CONCAT(LEFT(TRIM(C$1),1),"*"),COUNTIF(_xlpm.d,_xlpm.k))</f>
        <v>0</v>
      </c>
      <c r="D2405" s="1">
        <f>_xlfn.LET(_xlpm.d,$G2405,_xlpm.k,_xlfn.CONCAT(LEFT(TRIM(D$1),1),"*"),COUNTIF(_xlpm.d,_xlpm.k))</f>
        <v>0</v>
      </c>
      <c r="E2405" s="1">
        <f>LOG(F2405+1,10)</f>
        <v>0.90308998699194343</v>
      </c>
      <c r="F2405" s="7">
        <v>7</v>
      </c>
      <c r="G2405" s="9" t="s">
        <v>4940</v>
      </c>
      <c r="H2405" s="4">
        <f>F2405/freq.sum.r6e</f>
        <v>3.4791252485089465E-4</v>
      </c>
      <c r="I2405" s="1" t="str">
        <f>_xlfn.LET(_xlpm.sep,":",_xlpm.w,$G2405,LEFT(_xlpm.w,FIND(_xlpm.sep,_xlpm.w)-1))</f>
        <v>tʃi</v>
      </c>
      <c r="J2405" s="1" t="str">
        <f>_xlfn.LET(_xlpm.sep,":",_xlpm.w,$G2405,RIGHT(_xlpm.w,LEN(_xlpm.w)-FIND(_xlpm.sep,_xlpm.w)))</f>
        <v>chie</v>
      </c>
      <c r="K2405" s="10">
        <f>_xlfn.LET(_xlpm.w,I2405,LEN(_xlpm.w))</f>
        <v>3</v>
      </c>
      <c r="L2405" s="10">
        <f>_xlfn.LET(_xlpm.w,J2405,LEN(_xlpm.w))</f>
        <v>4</v>
      </c>
      <c r="M2405" s="10">
        <f>_xlfn.LET(_xlpm.a,K2405,_xlpm.b,L2405,MAX(_xlpm.a,_xlpm.b))</f>
        <v>4</v>
      </c>
      <c r="N2405" s="10">
        <f>_xlfn.LET(_xlpm.d,(K2405,L2405),MAX(_xlpm.d)-MIN(_xlpm.d))</f>
        <v>1</v>
      </c>
      <c r="O2405" s="1" t="str">
        <f>_xlfn.LET(_xlpm.sep,":",_xlpm.w,$G2405,_xlfn.CONCAT("~",RIGHT(_xlpm.w,LEN(_xlpm.w)-FIND(_xlpm.sep,_xlpm.w)),"~"))</f>
        <v>~chie~</v>
      </c>
      <c r="P2405" s="1" t="str">
        <f>_xlfn.LET(_xlpm.sep,":",_xlpm.w,$G2405,_xlfn.CONCAT("[",LEFT(_xlpm.w,FIND(_xlpm.sep,_xlpm.w)-1),"]"))</f>
        <v>[tʃi]</v>
      </c>
      <c r="Q2405" s="14" cm="1">
        <f t="array" ref="Q2405">SUM(_xlfn._xlws.FILTER($H$2:$H$7117,_xlfn.MAP($O$2:$O$7117,_xlfn.LAMBDA(_xlpm.x,_xlpm.x=$O2405))))</f>
        <v>5.4671968190854881E-4</v>
      </c>
      <c r="R2405" s="14">
        <f>$H2405/Q2405</f>
        <v>0.63636363636363624</v>
      </c>
      <c r="S2405" s="14" cm="1">
        <f t="array" ref="S2405">SUM(_xlfn._xlws.FILTER($H$2:$H$7117,_xlfn.MAP($P$2:$P$7117,_xlfn.LAMBDA(_xlpm.x,_xlpm.x=$P2405))))</f>
        <v>1.043737574552684E-3</v>
      </c>
      <c r="T2405" s="14">
        <f>$H2405/S2405</f>
        <v>0.33333333333333331</v>
      </c>
      <c r="U2405" s="14">
        <f>_xlfn.LET(_xlpm.freq,F2405,_xlpm.size,M2405+1,_xlpm.F,V2405,LOG(1+_xlpm.freq)*LOG(1+_xlpm.size)*_xlpm.F)</f>
        <v>0.30744901363169408</v>
      </c>
      <c r="V2405" s="14">
        <f>_xlfn.LET(_xlpm.a,T2405,_xlpm.b,R2405,2*_xlpm.a*_xlpm.b/(_xlpm.a+_xlpm.b))</f>
        <v>0.4375</v>
      </c>
      <c r="W2405" s="14">
        <f>_xlfn.LET(_xlpm.p,R2405,_xlpm.q,T2405,LOG(_xlpm.p/_xlpm.q))</f>
        <v>0.28082660957569416</v>
      </c>
      <c r="X2405" s="2"/>
    </row>
    <row r="2406" spans="1:24">
      <c r="A2406" s="1" t="str">
        <f>_xlfn.LET(_xlpm.sep," : ",CONCATENATE(O2406,_xlpm.sep,P2406))</f>
        <v>~grea~ : [ɡɹi]</v>
      </c>
      <c r="B2406" s="1">
        <f>_xlfn.LET(_xlpm.d,$G2406,_xlpm.k,_xlfn.CONCAT(LEFT(TRIM(B$1),1),"*"),COUNTIF(_xlpm.d,_xlpm.k))</f>
        <v>0</v>
      </c>
      <c r="C2406" s="1">
        <f>_xlfn.LET(_xlpm.d,$G2406,_xlpm.k,_xlfn.CONCAT(LEFT(TRIM(C$1),1),"*"),COUNTIF(_xlpm.d,_xlpm.k))</f>
        <v>0</v>
      </c>
      <c r="D2406" s="1">
        <f>_xlfn.LET(_xlpm.d,$G2406,_xlpm.k,_xlfn.CONCAT(LEFT(TRIM(D$1),1),"*"),COUNTIF(_xlpm.d,_xlpm.k))</f>
        <v>0</v>
      </c>
      <c r="E2406" s="1">
        <f>LOG(F2406+1,10)</f>
        <v>0.90308998699194343</v>
      </c>
      <c r="F2406" s="7">
        <v>7</v>
      </c>
      <c r="G2406" s="9" t="s">
        <v>6945</v>
      </c>
      <c r="H2406" s="4">
        <f>F2406/freq.sum.r6e</f>
        <v>3.4791252485089465E-4</v>
      </c>
      <c r="I2406" s="1" t="str">
        <f>_xlfn.LET(_xlpm.sep,":",_xlpm.w,$G2406,LEFT(_xlpm.w,FIND(_xlpm.sep,_xlpm.w)-1))</f>
        <v>ɡɹi</v>
      </c>
      <c r="J2406" s="1" t="str">
        <f>_xlfn.LET(_xlpm.sep,":",_xlpm.w,$G2406,RIGHT(_xlpm.w,LEN(_xlpm.w)-FIND(_xlpm.sep,_xlpm.w)))</f>
        <v>grea</v>
      </c>
      <c r="K2406" s="10">
        <f>_xlfn.LET(_xlpm.w,I2406,LEN(_xlpm.w))</f>
        <v>3</v>
      </c>
      <c r="L2406" s="10">
        <f>_xlfn.LET(_xlpm.w,J2406,LEN(_xlpm.w))</f>
        <v>4</v>
      </c>
      <c r="M2406" s="10">
        <f>_xlfn.LET(_xlpm.a,K2406,_xlpm.b,L2406,MAX(_xlpm.a,_xlpm.b))</f>
        <v>4</v>
      </c>
      <c r="N2406" s="10">
        <f>_xlfn.LET(_xlpm.d,(K2406,L2406),MAX(_xlpm.d)-MIN(_xlpm.d))</f>
        <v>1</v>
      </c>
      <c r="O2406" s="1" t="str">
        <f>_xlfn.LET(_xlpm.sep,":",_xlpm.w,$G2406,_xlfn.CONCAT("~",RIGHT(_xlpm.w,LEN(_xlpm.w)-FIND(_xlpm.sep,_xlpm.w)),"~"))</f>
        <v>~grea~</v>
      </c>
      <c r="P2406" s="1" t="str">
        <f>_xlfn.LET(_xlpm.sep,":",_xlpm.w,$G2406,_xlfn.CONCAT("[",LEFT(_xlpm.w,FIND(_xlpm.sep,_xlpm.w)-1),"]"))</f>
        <v>[ɡɹi]</v>
      </c>
      <c r="Q2406" s="14" cm="1">
        <f t="array" ref="Q2406">SUM(_xlfn._xlws.FILTER($H$2:$H$7111,_xlfn.MAP($O$2:$O$7111,_xlfn.LAMBDA(_xlpm.x,_xlpm.x=$O2406))))</f>
        <v>5.4671968190854871E-4</v>
      </c>
      <c r="R2406" s="14">
        <f>$H2406/Q2406</f>
        <v>0.63636363636363635</v>
      </c>
      <c r="S2406" s="14" cm="1">
        <f t="array" ref="S2406">SUM(_xlfn._xlws.FILTER($H$2:$H$7111,_xlfn.MAP($P$2:$P$7111,_xlfn.LAMBDA(_xlpm.x,_xlpm.x=$P2406))))</f>
        <v>1.043737574552684E-3</v>
      </c>
      <c r="T2406" s="14">
        <f>$H2406/S2406</f>
        <v>0.33333333333333331</v>
      </c>
      <c r="U2406" s="14">
        <f>_xlfn.LET(_xlpm.freq,F2406,_xlpm.size,M2406+1,_xlpm.F,V2406,LOG(1+_xlpm.freq)*LOG(1+_xlpm.size)*_xlpm.F)</f>
        <v>0.30744901363169402</v>
      </c>
      <c r="V2406" s="14">
        <f>_xlfn.LET(_xlpm.a,T2406,_xlpm.b,R2406,2*_xlpm.a*_xlpm.b/(_xlpm.a+_xlpm.b))</f>
        <v>0.43749999999999994</v>
      </c>
      <c r="W2406" s="14">
        <f>_xlfn.LET(_xlpm.p,R2406,_xlpm.q,T2406,LOG(_xlpm.p/_xlpm.q))</f>
        <v>0.28082660957569422</v>
      </c>
      <c r="X2406" s="2"/>
    </row>
    <row r="2407" spans="1:24">
      <c r="A2407" s="1" t="str">
        <f>_xlfn.LET(_xlpm.sep," : ",CONCATENATE(O2407,_xlpm.sep,P2407))</f>
        <v>~wher~ : [hwɛ]</v>
      </c>
      <c r="B2407" s="1">
        <f>_xlfn.LET(_xlpm.d,$G2407,_xlpm.k,_xlfn.CONCAT(LEFT(TRIM(B$1),1),"*"),COUNTIF(_xlpm.d,_xlpm.k))</f>
        <v>0</v>
      </c>
      <c r="C2407" s="1">
        <f>_xlfn.LET(_xlpm.d,$G2407,_xlpm.k,_xlfn.CONCAT(LEFT(TRIM(C$1),1),"*"),COUNTIF(_xlpm.d,_xlpm.k))</f>
        <v>0</v>
      </c>
      <c r="D2407" s="1">
        <f>_xlfn.LET(_xlpm.d,$G2407,_xlpm.k,_xlfn.CONCAT(LEFT(TRIM(D$1),1),"*"),COUNTIF(_xlpm.d,_xlpm.k))</f>
        <v>0</v>
      </c>
      <c r="E2407" s="1">
        <f>LOG(F2407+1,10)</f>
        <v>0.47712125471966244</v>
      </c>
      <c r="F2407" s="7">
        <v>2</v>
      </c>
      <c r="G2407" s="9" t="s">
        <v>1233</v>
      </c>
      <c r="H2407" s="4">
        <f>F2407/freq.sum.r6e</f>
        <v>9.9403578528827041E-5</v>
      </c>
      <c r="I2407" s="4" t="str">
        <f>_xlfn.LET(_xlpm.sep,":",_xlpm.w,$G2407,LEFT(_xlpm.w,FIND(_xlpm.sep,_xlpm.w)-1))</f>
        <v>hwɛ</v>
      </c>
      <c r="J2407" s="4" t="str">
        <f>_xlfn.LET(_xlpm.sep,":",_xlpm.w,$G2407,RIGHT(_xlpm.w,LEN(_xlpm.w)-FIND(_xlpm.sep,_xlpm.w)))</f>
        <v>wher</v>
      </c>
      <c r="K2407" s="10">
        <f>_xlfn.LET(_xlpm.w,I2407,LEN(_xlpm.w))</f>
        <v>3</v>
      </c>
      <c r="L2407" s="10">
        <f>_xlfn.LET(_xlpm.w,J2407,LEN(_xlpm.w))</f>
        <v>4</v>
      </c>
      <c r="M2407" s="10">
        <f>_xlfn.LET(_xlpm.a,K2407,_xlpm.b,L2407,MAX(_xlpm.a,_xlpm.b))</f>
        <v>4</v>
      </c>
      <c r="N2407" s="10">
        <f>_xlfn.LET(_xlpm.d,(K2407,L2407),MAX(_xlpm.d)-MIN(_xlpm.d))</f>
        <v>1</v>
      </c>
      <c r="O2407" s="1" t="str">
        <f>_xlfn.LET(_xlpm.sep,":",_xlpm.w,$G2407,_xlfn.CONCAT("~",RIGHT(_xlpm.w,LEN(_xlpm.w)-FIND(_xlpm.sep,_xlpm.w)),"~"))</f>
        <v>~wher~</v>
      </c>
      <c r="P2407" s="1" t="str">
        <f>_xlfn.LET(_xlpm.sep,":",_xlpm.w,$G2407,_xlfn.CONCAT("[",LEFT(_xlpm.w,FIND(_xlpm.sep,_xlpm.w)-1),"]"))</f>
        <v>[hwɛ]</v>
      </c>
      <c r="Q2407" s="14" cm="1">
        <f t="array" ref="Q2407">SUM(_xlfn._xlws.FILTER($H$2:$H$7109,_xlfn.MAP($O$2:$O$7109,_xlfn.LAMBDA(_xlpm.x,_xlpm.x=$O2407))))</f>
        <v>1.9880715705765408E-4</v>
      </c>
      <c r="R2407" s="14">
        <f>$H2407/Q2407</f>
        <v>0.5</v>
      </c>
      <c r="S2407" s="14" cm="1">
        <f t="array" ref="S2407">SUM(_xlfn._xlws.FILTER($H$2:$H$7109,_xlfn.MAP($P$2:$P$7109,_xlfn.LAMBDA(_xlpm.x,_xlpm.x=$P2407))))</f>
        <v>3.9761431411530811E-4</v>
      </c>
      <c r="T2407" s="14">
        <f>$H2407/S2407</f>
        <v>0.25000000000000006</v>
      </c>
      <c r="U2407" s="14">
        <f>_xlfn.LET(_xlpm.freq,F2407,_xlpm.size,M2407+1,_xlpm.F,V2407,LOG(1+_xlpm.freq)*LOG(1+_xlpm.size)*_xlpm.F)</f>
        <v>0.12375750031490612</v>
      </c>
      <c r="V2407" s="14">
        <f>_xlfn.LET(_xlpm.a,T2407,_xlpm.b,R2407,2*_xlpm.a*_xlpm.b/(_xlpm.a+_xlpm.b))</f>
        <v>0.33333333333333343</v>
      </c>
      <c r="W2407" s="14">
        <f>_xlfn.LET(_xlpm.p,R2407,_xlpm.q,T2407,LOG(_xlpm.p/_xlpm.q))</f>
        <v>0.30102999566398109</v>
      </c>
      <c r="X2407" s="2"/>
    </row>
    <row r="2408" spans="1:24">
      <c r="A2408" s="1" t="str">
        <f>_xlfn.LET(_xlpm.sep," : ",CONCATENATE(O2408,_xlpm.sep,P2408))</f>
        <v>~chie~ : [kaɪ]</v>
      </c>
      <c r="B2408" s="1">
        <f>_xlfn.LET(_xlpm.d,$G2408,_xlpm.k,_xlfn.CONCAT(LEFT(TRIM(B$1),1),"*"),COUNTIF(_xlpm.d,_xlpm.k))</f>
        <v>0</v>
      </c>
      <c r="C2408" s="1">
        <f>_xlfn.LET(_xlpm.d,$G2408,_xlpm.k,_xlfn.CONCAT(LEFT(TRIM(C$1),1),"*"),COUNTIF(_xlpm.d,_xlpm.k))</f>
        <v>0</v>
      </c>
      <c r="D2408" s="1">
        <f>_xlfn.LET(_xlpm.d,$G2408,_xlpm.k,_xlfn.CONCAT(LEFT(TRIM(D$1),1),"*"),COUNTIF(_xlpm.d,_xlpm.k))</f>
        <v>0</v>
      </c>
      <c r="E2408" s="1">
        <f>LOG(F2408+1,10)</f>
        <v>0.30102999566398114</v>
      </c>
      <c r="F2408" s="7">
        <v>1</v>
      </c>
      <c r="G2408" s="9" t="s">
        <v>1374</v>
      </c>
      <c r="H2408" s="4">
        <f>F2408/freq.sum.r6e</f>
        <v>4.9701789264413521E-5</v>
      </c>
      <c r="I2408" s="1" t="str">
        <f>_xlfn.LET(_xlpm.sep,":",_xlpm.w,$G2408,LEFT(_xlpm.w,FIND(_xlpm.sep,_xlpm.w)-1))</f>
        <v>kaɪ</v>
      </c>
      <c r="J2408" s="1" t="str">
        <f>_xlfn.LET(_xlpm.sep,":",_xlpm.w,$G2408,RIGHT(_xlpm.w,LEN(_xlpm.w)-FIND(_xlpm.sep,_xlpm.w)))</f>
        <v>chie</v>
      </c>
      <c r="K2408" s="10">
        <f>_xlfn.LET(_xlpm.w,I2408,LEN(_xlpm.w))</f>
        <v>3</v>
      </c>
      <c r="L2408" s="10">
        <f>_xlfn.LET(_xlpm.w,J2408,LEN(_xlpm.w))</f>
        <v>4</v>
      </c>
      <c r="M2408" s="10">
        <f>_xlfn.LET(_xlpm.a,K2408,_xlpm.b,L2408,MAX(_xlpm.a,_xlpm.b))</f>
        <v>4</v>
      </c>
      <c r="N2408" s="10">
        <f>_xlfn.LET(_xlpm.d,(K2408,L2408),MAX(_xlpm.d)-MIN(_xlpm.d))</f>
        <v>1</v>
      </c>
      <c r="O2408" s="1" t="str">
        <f>_xlfn.LET(_xlpm.sep,":",_xlpm.w,$G2408,_xlfn.CONCAT("~",RIGHT(_xlpm.w,LEN(_xlpm.w)-FIND(_xlpm.sep,_xlpm.w)),"~"))</f>
        <v>~chie~</v>
      </c>
      <c r="P2408" s="1" t="str">
        <f>_xlfn.LET(_xlpm.sep,":",_xlpm.w,$G2408,_xlfn.CONCAT("[",LEFT(_xlpm.w,FIND(_xlpm.sep,_xlpm.w)-1),"]"))</f>
        <v>[kaɪ]</v>
      </c>
      <c r="Q2408" s="14" cm="1">
        <f t="array" ref="Q2408">SUM(_xlfn._xlws.FILTER($H$2:$H$7117,_xlfn.MAP($O$2:$O$7117,_xlfn.LAMBDA(_xlpm.x,_xlpm.x=$O2408))))</f>
        <v>5.4671968190854881E-4</v>
      </c>
      <c r="R2408" s="14">
        <f>$H2408/Q2408</f>
        <v>9.0909090909090898E-2</v>
      </c>
      <c r="S2408" s="14" cm="1">
        <f t="array" ref="S2408">SUM(_xlfn._xlws.FILTER($H$2:$H$7117,_xlfn.MAP($P$2:$P$7117,_xlfn.LAMBDA(_xlpm.x,_xlpm.x=$P2408))))</f>
        <v>1.0934393638170974E-3</v>
      </c>
      <c r="T2408" s="14">
        <f>$H2408/S2408</f>
        <v>4.5454545454545456E-2</v>
      </c>
      <c r="U2408" s="14">
        <f>_xlfn.LET(_xlpm.freq,F2408,_xlpm.size,M2408+1,_xlpm.F,V2408,LOG(1+_xlpm.freq)*LOG(1+_xlpm.size)*_xlpm.F)</f>
        <v>1.4196779850236957E-2</v>
      </c>
      <c r="V2408" s="14">
        <f>_xlfn.LET(_xlpm.a,T2408,_xlpm.b,R2408,2*_xlpm.a*_xlpm.b/(_xlpm.a+_xlpm.b))</f>
        <v>6.0606060606060601E-2</v>
      </c>
      <c r="W2408" s="14">
        <f>_xlfn.LET(_xlpm.p,R2408,_xlpm.q,T2408,LOG(_xlpm.p/_xlpm.q))</f>
        <v>0.30102999566398114</v>
      </c>
      <c r="X2408" s="2"/>
    </row>
    <row r="2409" spans="1:24">
      <c r="A2409" s="1" t="str">
        <f>_xlfn.LET(_xlpm.sep," : ",CONCATENATE(O2409,_xlpm.sep,P2409))</f>
        <v>~cher~ : [tʃɛ]</v>
      </c>
      <c r="B2409" s="1">
        <f>_xlfn.LET(_xlpm.d,$G2409,_xlpm.k,_xlfn.CONCAT(LEFT(TRIM(B$1),1),"*"),COUNTIF(_xlpm.d,_xlpm.k))</f>
        <v>0</v>
      </c>
      <c r="C2409" s="1">
        <f>_xlfn.LET(_xlpm.d,$G2409,_xlpm.k,_xlfn.CONCAT(LEFT(TRIM(C$1),1),"*"),COUNTIF(_xlpm.d,_xlpm.k))</f>
        <v>0</v>
      </c>
      <c r="D2409" s="1">
        <f>_xlfn.LET(_xlpm.d,$G2409,_xlpm.k,_xlfn.CONCAT(LEFT(TRIM(D$1),1),"*"),COUNTIF(_xlpm.d,_xlpm.k))</f>
        <v>0</v>
      </c>
      <c r="E2409" s="1">
        <f>LOG(F2409+1,10)</f>
        <v>0.47712125471966244</v>
      </c>
      <c r="F2409" s="7">
        <v>2</v>
      </c>
      <c r="G2409" s="9" t="s">
        <v>4982</v>
      </c>
      <c r="H2409" s="4">
        <f>F2409/freq.sum.r6e</f>
        <v>9.9403578528827041E-5</v>
      </c>
      <c r="I2409" s="1" t="str">
        <f>_xlfn.LET(_xlpm.sep,":",_xlpm.w,$G2409,LEFT(_xlpm.w,FIND(_xlpm.sep,_xlpm.w)-1))</f>
        <v>tʃɛ</v>
      </c>
      <c r="J2409" s="1" t="str">
        <f>_xlfn.LET(_xlpm.sep,":",_xlpm.w,$G2409,RIGHT(_xlpm.w,LEN(_xlpm.w)-FIND(_xlpm.sep,_xlpm.w)))</f>
        <v>cher</v>
      </c>
      <c r="K2409" s="10">
        <f>_xlfn.LET(_xlpm.w,I2409,LEN(_xlpm.w))</f>
        <v>3</v>
      </c>
      <c r="L2409" s="10">
        <f>_xlfn.LET(_xlpm.w,J2409,LEN(_xlpm.w))</f>
        <v>4</v>
      </c>
      <c r="M2409" s="10">
        <f>_xlfn.LET(_xlpm.a,K2409,_xlpm.b,L2409,MAX(_xlpm.a,_xlpm.b))</f>
        <v>4</v>
      </c>
      <c r="N2409" s="10">
        <f>_xlfn.LET(_xlpm.d,(K2409,L2409),MAX(_xlpm.d)-MIN(_xlpm.d))</f>
        <v>1</v>
      </c>
      <c r="O2409" s="1" t="str">
        <f>_xlfn.LET(_xlpm.sep,":",_xlpm.w,$G2409,_xlfn.CONCAT("~",RIGHT(_xlpm.w,LEN(_xlpm.w)-FIND(_xlpm.sep,_xlpm.w)),"~"))</f>
        <v>~cher~</v>
      </c>
      <c r="P2409" s="1" t="str">
        <f>_xlfn.LET(_xlpm.sep,":",_xlpm.w,$G2409,_xlfn.CONCAT("[",LEFT(_xlpm.w,FIND(_xlpm.sep,_xlpm.w)-1),"]"))</f>
        <v>[tʃɛ]</v>
      </c>
      <c r="Q2409" s="14" cm="1">
        <f t="array" ref="Q2409">SUM(_xlfn._xlws.FILTER($H$2:$H$7117,_xlfn.MAP($O$2:$O$7117,_xlfn.LAMBDA(_xlpm.x,_xlpm.x=$O2409))))</f>
        <v>3.9761431411530822E-4</v>
      </c>
      <c r="R2409" s="14">
        <f>$H2409/Q2409</f>
        <v>0.24999999999999997</v>
      </c>
      <c r="S2409" s="14" cm="1">
        <f t="array" ref="S2409">SUM(_xlfn._xlws.FILTER($H$2:$H$7117,_xlfn.MAP($P$2:$P$7117,_xlfn.LAMBDA(_xlpm.x,_xlpm.x=$P2409))))</f>
        <v>7.9522862823061633E-4</v>
      </c>
      <c r="T2409" s="14">
        <f>$H2409/S2409</f>
        <v>0.125</v>
      </c>
      <c r="U2409" s="14">
        <f>_xlfn.LET(_xlpm.freq,F2409,_xlpm.size,M2409+1,_xlpm.F,V2409,LOG(1+_xlpm.freq)*LOG(1+_xlpm.size)*_xlpm.F)</f>
        <v>6.187875015745304E-2</v>
      </c>
      <c r="V2409" s="14">
        <f>_xlfn.LET(_xlpm.a,T2409,_xlpm.b,R2409,2*_xlpm.a*_xlpm.b/(_xlpm.a+_xlpm.b))</f>
        <v>0.16666666666666666</v>
      </c>
      <c r="W2409" s="14">
        <f>_xlfn.LET(_xlpm.p,R2409,_xlpm.q,T2409,LOG(_xlpm.p/_xlpm.q))</f>
        <v>0.30102999566398114</v>
      </c>
      <c r="X2409" s="2"/>
    </row>
    <row r="2410" spans="1:24">
      <c r="A2410" s="1" t="str">
        <f>_xlfn.LET(_xlpm.sep," : ",CONCATENATE(O2410,_xlpm.sep,P2410))</f>
        <v>~quer~ : [kwə]</v>
      </c>
      <c r="B2410" s="1">
        <f>_xlfn.LET(_xlpm.d,$G2410,_xlpm.k,_xlfn.CONCAT(LEFT(TRIM(B$1),1),"*"),COUNTIF(_xlpm.d,_xlpm.k))</f>
        <v>0</v>
      </c>
      <c r="C2410" s="1">
        <f>_xlfn.LET(_xlpm.d,$G2410,_xlpm.k,_xlfn.CONCAT(LEFT(TRIM(C$1),1),"*"),COUNTIF(_xlpm.d,_xlpm.k))</f>
        <v>0</v>
      </c>
      <c r="D2410" s="1">
        <f>_xlfn.LET(_xlpm.d,$G2410,_xlpm.k,_xlfn.CONCAT(LEFT(TRIM(D$1),1),"*"),COUNTIF(_xlpm.d,_xlpm.k))</f>
        <v>0</v>
      </c>
      <c r="E2410" s="1">
        <f>LOG(F2410+1,10)</f>
        <v>0.30102999566398114</v>
      </c>
      <c r="F2410" s="7">
        <v>1</v>
      </c>
      <c r="G2410" s="9" t="s">
        <v>1723</v>
      </c>
      <c r="H2410" s="4">
        <f>F2410/freq.sum.r6e</f>
        <v>4.9701789264413521E-5</v>
      </c>
      <c r="I2410" s="1" t="str">
        <f>_xlfn.LET(_xlpm.sep,":",_xlpm.w,$G2410,LEFT(_xlpm.w,FIND(_xlpm.sep,_xlpm.w)-1))</f>
        <v>kwə</v>
      </c>
      <c r="J2410" s="1" t="str">
        <f>_xlfn.LET(_xlpm.sep,":",_xlpm.w,$G2410,RIGHT(_xlpm.w,LEN(_xlpm.w)-FIND(_xlpm.sep,_xlpm.w)))</f>
        <v>quer</v>
      </c>
      <c r="K2410" s="10">
        <f>_xlfn.LET(_xlpm.w,I2410,LEN(_xlpm.w))</f>
        <v>3</v>
      </c>
      <c r="L2410" s="10">
        <f>_xlfn.LET(_xlpm.w,J2410,LEN(_xlpm.w))</f>
        <v>4</v>
      </c>
      <c r="M2410" s="10">
        <f>_xlfn.LET(_xlpm.a,K2410,_xlpm.b,L2410,MAX(_xlpm.a,_xlpm.b))</f>
        <v>4</v>
      </c>
      <c r="N2410" s="10">
        <f>_xlfn.LET(_xlpm.d,(K2410,L2410),MAX(_xlpm.d)-MIN(_xlpm.d))</f>
        <v>1</v>
      </c>
      <c r="O2410" s="1" t="str">
        <f>_xlfn.LET(_xlpm.sep,":",_xlpm.w,$G2410,_xlfn.CONCAT("~",RIGHT(_xlpm.w,LEN(_xlpm.w)-FIND(_xlpm.sep,_xlpm.w)),"~"))</f>
        <v>~quer~</v>
      </c>
      <c r="P2410" s="1" t="str">
        <f>_xlfn.LET(_xlpm.sep,":",_xlpm.w,$G2410,_xlfn.CONCAT("[",LEFT(_xlpm.w,FIND(_xlpm.sep,_xlpm.w)-1),"]"))</f>
        <v>[kwə]</v>
      </c>
      <c r="Q2410" s="14" cm="1">
        <f t="array" ref="Q2410">SUM(_xlfn._xlws.FILTER($H$2:$H$7117,_xlfn.MAP($O$2:$O$7117,_xlfn.LAMBDA(_xlpm.x,_xlpm.x=$O2410))))</f>
        <v>2.4850894632206762E-4</v>
      </c>
      <c r="R2410" s="14">
        <f>$H2410/Q2410</f>
        <v>0.19999999999999998</v>
      </c>
      <c r="S2410" s="14" cm="1">
        <f t="array" ref="S2410">SUM(_xlfn._xlws.FILTER($H$2:$H$7117,_xlfn.MAP($P$2:$P$7117,_xlfn.LAMBDA(_xlpm.x,_xlpm.x=$P2410))))</f>
        <v>4.9701789264413525E-4</v>
      </c>
      <c r="T2410" s="14">
        <f>$H2410/S2410</f>
        <v>9.9999999999999992E-2</v>
      </c>
      <c r="U2410" s="14">
        <f>_xlfn.LET(_xlpm.freq,F2410,_xlpm.size,M2410+1,_xlpm.F,V2410,LOG(1+_xlpm.freq)*LOG(1+_xlpm.size)*_xlpm.F)</f>
        <v>3.1232915670521305E-2</v>
      </c>
      <c r="V2410" s="14">
        <f>_xlfn.LET(_xlpm.a,T2410,_xlpm.b,R2410,2*_xlpm.a*_xlpm.b/(_xlpm.a+_xlpm.b))</f>
        <v>0.13333333333333333</v>
      </c>
      <c r="W2410" s="14">
        <f>_xlfn.LET(_xlpm.p,R2410,_xlpm.q,T2410,LOG(_xlpm.p/_xlpm.q))</f>
        <v>0.3010299956639812</v>
      </c>
      <c r="X2410" s="2"/>
    </row>
    <row r="2411" spans="1:24">
      <c r="A2411" s="1" t="str">
        <f>_xlfn.LET(_xlpm.sep," : ",CONCATENATE(O2411,_xlpm.sep,P2411))</f>
        <v>~sser~ : [zɛ]</v>
      </c>
      <c r="B2411" s="1">
        <f>_xlfn.LET(_xlpm.d,$G2411,_xlpm.k,_xlfn.CONCAT(LEFT(TRIM(B$1),1),"*"),COUNTIF(_xlpm.d,_xlpm.k))</f>
        <v>0</v>
      </c>
      <c r="C2411" s="1">
        <f>_xlfn.LET(_xlpm.d,$G2411,_xlpm.k,_xlfn.CONCAT(LEFT(TRIM(C$1),1),"*"),COUNTIF(_xlpm.d,_xlpm.k))</f>
        <v>0</v>
      </c>
      <c r="D2411" s="1">
        <f>_xlfn.LET(_xlpm.d,$G2411,_xlpm.k,_xlfn.CONCAT(LEFT(TRIM(D$1),1),"*"),COUNTIF(_xlpm.d,_xlpm.k))</f>
        <v>0</v>
      </c>
      <c r="E2411" s="1">
        <f>LOG(F2411+1,10)</f>
        <v>0.47712125471966244</v>
      </c>
      <c r="F2411" s="7">
        <v>2</v>
      </c>
      <c r="G2411" s="9" t="s">
        <v>5434</v>
      </c>
      <c r="H2411" s="4">
        <f>F2411/freq.sum.r6e</f>
        <v>9.9403578528827041E-5</v>
      </c>
      <c r="I2411" s="1" t="str">
        <f>_xlfn.LET(_xlpm.sep,":",_xlpm.w,$G2411,LEFT(_xlpm.w,FIND(_xlpm.sep,_xlpm.w)-1))</f>
        <v>zɛ</v>
      </c>
      <c r="J2411" s="1" t="str">
        <f>_xlfn.LET(_xlpm.sep,":",_xlpm.w,$G2411,RIGHT(_xlpm.w,LEN(_xlpm.w)-FIND(_xlpm.sep,_xlpm.w)))</f>
        <v>sser</v>
      </c>
      <c r="K2411" s="10">
        <f>_xlfn.LET(_xlpm.w,I2411,LEN(_xlpm.w))</f>
        <v>2</v>
      </c>
      <c r="L2411" s="10">
        <f>_xlfn.LET(_xlpm.w,J2411,LEN(_xlpm.w))</f>
        <v>4</v>
      </c>
      <c r="M2411" s="10">
        <f>_xlfn.LET(_xlpm.a,K2411,_xlpm.b,L2411,MAX(_xlpm.a,_xlpm.b))</f>
        <v>4</v>
      </c>
      <c r="N2411" s="10">
        <f>_xlfn.LET(_xlpm.d,(K2411,L2411),MAX(_xlpm.d)-MIN(_xlpm.d))</f>
        <v>2</v>
      </c>
      <c r="O2411" s="1" t="str">
        <f>_xlfn.LET(_xlpm.sep,":",_xlpm.w,$G2411,_xlfn.CONCAT("~",RIGHT(_xlpm.w,LEN(_xlpm.w)-FIND(_xlpm.sep,_xlpm.w)),"~"))</f>
        <v>~sser~</v>
      </c>
      <c r="P2411" s="1" t="str">
        <f>_xlfn.LET(_xlpm.sep,":",_xlpm.w,$G2411,_xlfn.CONCAT("[",LEFT(_xlpm.w,FIND(_xlpm.sep,_xlpm.w)-1),"]"))</f>
        <v>[zɛ]</v>
      </c>
      <c r="Q2411" s="14" cm="1">
        <f t="array" ref="Q2411">SUM(_xlfn._xlws.FILTER($H$2:$H$7117,_xlfn.MAP($O$2:$O$7117,_xlfn.LAMBDA(_xlpm.x,_xlpm.x=$O2411))))</f>
        <v>3.9761431411530822E-4</v>
      </c>
      <c r="R2411" s="14">
        <f>$H2411/Q2411</f>
        <v>0.24999999999999997</v>
      </c>
      <c r="S2411" s="14" cm="1">
        <f t="array" ref="S2411">SUM(_xlfn._xlws.FILTER($H$2:$H$7117,_xlfn.MAP($P$2:$P$7117,_xlfn.LAMBDA(_xlpm.x,_xlpm.x=$P2411))))</f>
        <v>7.9522862823061633E-4</v>
      </c>
      <c r="T2411" s="14">
        <f>$H2411/S2411</f>
        <v>0.125</v>
      </c>
      <c r="U2411" s="14">
        <f>_xlfn.LET(_xlpm.freq,F2411,_xlpm.size,M2411+1,_xlpm.F,V2411,LOG(1+_xlpm.freq)*LOG(1+_xlpm.size)*_xlpm.F)</f>
        <v>6.187875015745304E-2</v>
      </c>
      <c r="V2411" s="14">
        <f>_xlfn.LET(_xlpm.a,T2411,_xlpm.b,R2411,2*_xlpm.a*_xlpm.b/(_xlpm.a+_xlpm.b))</f>
        <v>0.16666666666666666</v>
      </c>
      <c r="W2411" s="14">
        <f>_xlfn.LET(_xlpm.p,R2411,_xlpm.q,T2411,LOG(_xlpm.p/_xlpm.q))</f>
        <v>0.30102999566398114</v>
      </c>
      <c r="X2411" s="2"/>
    </row>
    <row r="2412" spans="1:24">
      <c r="A2412" s="1" t="str">
        <f>_xlfn.LET(_xlpm.sep," : ",CONCATENATE(O2412,_xlpm.sep,P2412))</f>
        <v>~ough~ : [aʊ]</v>
      </c>
      <c r="B2412" s="1">
        <f>_xlfn.LET(_xlpm.d,$G2412,_xlpm.k,_xlfn.CONCAT(LEFT(TRIM(B$1),1),"*"),COUNTIF(_xlpm.d,_xlpm.k))</f>
        <v>0</v>
      </c>
      <c r="C2412" s="1">
        <f>_xlfn.LET(_xlpm.d,$G2412,_xlpm.k,_xlfn.CONCAT(LEFT(TRIM(C$1),1),"*"),COUNTIF(_xlpm.d,_xlpm.k))</f>
        <v>0</v>
      </c>
      <c r="D2412" s="1">
        <f>_xlfn.LET(_xlpm.d,$G2412,_xlpm.k,_xlfn.CONCAT(LEFT(TRIM(D$1),1),"*"),COUNTIF(_xlpm.d,_xlpm.k))</f>
        <v>0</v>
      </c>
      <c r="E2412" s="1">
        <f>LOG(F2412+1,10)</f>
        <v>0.30102999566398114</v>
      </c>
      <c r="F2412" s="7">
        <v>1</v>
      </c>
      <c r="G2412" s="9" t="s">
        <v>36</v>
      </c>
      <c r="H2412" s="4">
        <f>F2412/freq.sum.r6e</f>
        <v>4.9701789264413521E-5</v>
      </c>
      <c r="I2412" s="1" t="str">
        <f>_xlfn.LET(_xlpm.sep,":",_xlpm.w,$G2412,LEFT(_xlpm.w,FIND(_xlpm.sep,_xlpm.w)-1))</f>
        <v>aʊ</v>
      </c>
      <c r="J2412" s="1" t="str">
        <f>_xlfn.LET(_xlpm.sep,":",_xlpm.w,$G2412,RIGHT(_xlpm.w,LEN(_xlpm.w)-FIND(_xlpm.sep,_xlpm.w)))</f>
        <v>ough</v>
      </c>
      <c r="K2412" s="10">
        <f>_xlfn.LET(_xlpm.w,I2412,LEN(_xlpm.w))</f>
        <v>2</v>
      </c>
      <c r="L2412" s="10">
        <f>_xlfn.LET(_xlpm.w,J2412,LEN(_xlpm.w))</f>
        <v>4</v>
      </c>
      <c r="M2412" s="10">
        <f>_xlfn.LET(_xlpm.a,K2412,_xlpm.b,L2412,MAX(_xlpm.a,_xlpm.b))</f>
        <v>4</v>
      </c>
      <c r="N2412" s="10">
        <f>_xlfn.LET(_xlpm.d,(K2412,L2412),MAX(_xlpm.d)-MIN(_xlpm.d))</f>
        <v>2</v>
      </c>
      <c r="O2412" s="1" t="str">
        <f>_xlfn.LET(_xlpm.sep,":",_xlpm.w,$G2412,_xlfn.CONCAT("~",RIGHT(_xlpm.w,LEN(_xlpm.w)-FIND(_xlpm.sep,_xlpm.w)),"~"))</f>
        <v>~ough~</v>
      </c>
      <c r="P2412" s="1" t="str">
        <f>_xlfn.LET(_xlpm.sep,":",_xlpm.w,$G2412,_xlfn.CONCAT("[",LEFT(_xlpm.w,FIND(_xlpm.sep,_xlpm.w)-1),"]"))</f>
        <v>[aʊ]</v>
      </c>
      <c r="Q2412" s="14" cm="1">
        <f t="array" ref="Q2412">SUM(_xlfn._xlws.FILTER($H$2:$H$7117,_xlfn.MAP($O$2:$O$7117,_xlfn.LAMBDA(_xlpm.x,_xlpm.x=$O2412))))</f>
        <v>1.4910536779324057E-4</v>
      </c>
      <c r="R2412" s="14">
        <f>$H2412/Q2412</f>
        <v>0.33333333333333331</v>
      </c>
      <c r="S2412" s="14" cm="1">
        <f t="array" ref="S2412">SUM(_xlfn._xlws.FILTER($H$2:$H$7117,_xlfn.MAP($P$2:$P$7117,_xlfn.LAMBDA(_xlpm.x,_xlpm.x=$P2412))))</f>
        <v>2.9821073558648114E-4</v>
      </c>
      <c r="T2412" s="14">
        <f>$H2412/S2412</f>
        <v>0.16666666666666666</v>
      </c>
      <c r="U2412" s="14">
        <f>_xlfn.LET(_xlpm.freq,F2412,_xlpm.size,M2412+1,_xlpm.F,V2412,LOG(1+_xlpm.freq)*LOG(1+_xlpm.size)*_xlpm.F)</f>
        <v>5.2054859450868844E-2</v>
      </c>
      <c r="V2412" s="14">
        <f>_xlfn.LET(_xlpm.a,T2412,_xlpm.b,R2412,2*_xlpm.a*_xlpm.b/(_xlpm.a+_xlpm.b))</f>
        <v>0.22222222222222221</v>
      </c>
      <c r="W2412" s="14">
        <f>_xlfn.LET(_xlpm.p,R2412,_xlpm.q,T2412,LOG(_xlpm.p/_xlpm.q))</f>
        <v>0.3010299956639812</v>
      </c>
      <c r="X2412" s="2"/>
    </row>
    <row r="2413" spans="1:24">
      <c r="A2413" s="1" t="str">
        <f>_xlfn.LET(_xlpm.sep," : ",CONCATENATE(O2413,_xlpm.sep,P2413))</f>
        <v>~jogh~ : [dʒoʊ]</v>
      </c>
      <c r="B2413" s="1">
        <f>_xlfn.LET(_xlpm.d,$G2413,_xlpm.k,_xlfn.CONCAT(LEFT(TRIM(B$1),1),"*"),COUNTIF(_xlpm.d,_xlpm.k))</f>
        <v>0</v>
      </c>
      <c r="C2413" s="1">
        <f>_xlfn.LET(_xlpm.d,$G2413,_xlpm.k,_xlfn.CONCAT(LEFT(TRIM(C$1),1),"*"),COUNTIF(_xlpm.d,_xlpm.k))</f>
        <v>0</v>
      </c>
      <c r="D2413" s="1">
        <f>_xlfn.LET(_xlpm.d,$G2413,_xlpm.k,_xlfn.CONCAT(LEFT(TRIM(D$1),1),"*"),COUNTIF(_xlpm.d,_xlpm.k))</f>
        <v>0</v>
      </c>
      <c r="E2413" s="1">
        <f>LOG(F2413+1,10)</f>
        <v>0.30102999566398114</v>
      </c>
      <c r="F2413" s="7">
        <v>1</v>
      </c>
      <c r="G2413" s="9" t="s">
        <v>675</v>
      </c>
      <c r="H2413" s="4">
        <f>F2413/freq.sum.r6e</f>
        <v>4.9701789264413521E-5</v>
      </c>
      <c r="I2413" s="1" t="str">
        <f>_xlfn.LET(_xlpm.sep,":",_xlpm.w,$G2413,LEFT(_xlpm.w,FIND(_xlpm.sep,_xlpm.w)-1))</f>
        <v>dʒoʊ</v>
      </c>
      <c r="J2413" s="1" t="str">
        <f>_xlfn.LET(_xlpm.sep,":",_xlpm.w,$G2413,RIGHT(_xlpm.w,LEN(_xlpm.w)-FIND(_xlpm.sep,_xlpm.w)))</f>
        <v>jogh</v>
      </c>
      <c r="K2413" s="10">
        <f>_xlfn.LET(_xlpm.w,I2413,LEN(_xlpm.w))</f>
        <v>4</v>
      </c>
      <c r="L2413" s="10">
        <f>_xlfn.LET(_xlpm.w,J2413,LEN(_xlpm.w))</f>
        <v>4</v>
      </c>
      <c r="M2413" s="10">
        <f>_xlfn.LET(_xlpm.a,K2413,_xlpm.b,L2413,MAX(_xlpm.a,_xlpm.b))</f>
        <v>4</v>
      </c>
      <c r="N2413" s="10">
        <f>_xlfn.LET(_xlpm.d,(K2413,L2413),MAX(_xlpm.d)-MIN(_xlpm.d))</f>
        <v>0</v>
      </c>
      <c r="O2413" s="1" t="str">
        <f>_xlfn.LET(_xlpm.sep,":",_xlpm.w,$G2413,_xlfn.CONCAT("~",RIGHT(_xlpm.w,LEN(_xlpm.w)-FIND(_xlpm.sep,_xlpm.w)),"~"))</f>
        <v>~jogh~</v>
      </c>
      <c r="P2413" s="1" t="str">
        <f>_xlfn.LET(_xlpm.sep,":",_xlpm.w,$G2413,_xlfn.CONCAT("[",LEFT(_xlpm.w,FIND(_xlpm.sep,_xlpm.w)-1),"]"))</f>
        <v>[dʒoʊ]</v>
      </c>
      <c r="Q2413" s="14" cm="1">
        <f t="array" ref="Q2413">SUM(_xlfn._xlws.FILTER($H$2:$H$7117,_xlfn.MAP($O$2:$O$7117,_xlfn.LAMBDA(_xlpm.x,_xlpm.x=$O2413))))</f>
        <v>1.4910536779324057E-4</v>
      </c>
      <c r="R2413" s="14">
        <f>$H2413/Q2413</f>
        <v>0.33333333333333331</v>
      </c>
      <c r="S2413" s="14" cm="1">
        <f t="array" ref="S2413">SUM(_xlfn._xlws.FILTER($H$2:$H$7117,_xlfn.MAP($P$2:$P$7117,_xlfn.LAMBDA(_xlpm.x,_xlpm.x=$P2413))))</f>
        <v>2.9821073558648114E-4</v>
      </c>
      <c r="T2413" s="14">
        <f>$H2413/S2413</f>
        <v>0.16666666666666666</v>
      </c>
      <c r="U2413" s="14">
        <f>_xlfn.LET(_xlpm.freq,F2413,_xlpm.size,M2413+1,_xlpm.F,V2413,LOG(1+_xlpm.freq)*LOG(1+_xlpm.size)*_xlpm.F)</f>
        <v>5.2054859450868844E-2</v>
      </c>
      <c r="V2413" s="14">
        <f>_xlfn.LET(_xlpm.a,T2413,_xlpm.b,R2413,2*_xlpm.a*_xlpm.b/(_xlpm.a+_xlpm.b))</f>
        <v>0.22222222222222221</v>
      </c>
      <c r="W2413" s="14">
        <f>_xlfn.LET(_xlpm.p,R2413,_xlpm.q,T2413,LOG(_xlpm.p/_xlpm.q))</f>
        <v>0.3010299956639812</v>
      </c>
      <c r="X2413" s="2"/>
    </row>
    <row r="2414" spans="1:24">
      <c r="A2414" s="1" t="str">
        <f>_xlfn.LET(_xlpm.sep," : ",CONCATENATE(O2414,_xlpm.sep,P2414))</f>
        <v>~pouw~ : [paʊ]</v>
      </c>
      <c r="B2414" s="1">
        <f>_xlfn.LET(_xlpm.d,$G2414,_xlpm.k,_xlfn.CONCAT(LEFT(TRIM(B$1),1),"*"),COUNTIF(_xlpm.d,_xlpm.k))</f>
        <v>0</v>
      </c>
      <c r="C2414" s="1">
        <f>_xlfn.LET(_xlpm.d,$G2414,_xlpm.k,_xlfn.CONCAT(LEFT(TRIM(C$1),1),"*"),COUNTIF(_xlpm.d,_xlpm.k))</f>
        <v>0</v>
      </c>
      <c r="D2414" s="1">
        <f>_xlfn.LET(_xlpm.d,$G2414,_xlpm.k,_xlfn.CONCAT(LEFT(TRIM(D$1),1),"*"),COUNTIF(_xlpm.d,_xlpm.k))</f>
        <v>0</v>
      </c>
      <c r="E2414" s="1">
        <f>LOG(F2414+1,10)</f>
        <v>0.30102999566398114</v>
      </c>
      <c r="F2414" s="7">
        <v>1</v>
      </c>
      <c r="G2414" s="9" t="s">
        <v>3549</v>
      </c>
      <c r="H2414" s="4">
        <f>F2414/freq.sum.r6e</f>
        <v>4.9701789264413521E-5</v>
      </c>
      <c r="I2414" s="1" t="str">
        <f>_xlfn.LET(_xlpm.sep,":",_xlpm.w,$G2414,LEFT(_xlpm.w,FIND(_xlpm.sep,_xlpm.w)-1))</f>
        <v>paʊ</v>
      </c>
      <c r="J2414" s="1" t="str">
        <f>_xlfn.LET(_xlpm.sep,":",_xlpm.w,$G2414,RIGHT(_xlpm.w,LEN(_xlpm.w)-FIND(_xlpm.sep,_xlpm.w)))</f>
        <v>pouw</v>
      </c>
      <c r="K2414" s="10">
        <f>_xlfn.LET(_xlpm.w,I2414,LEN(_xlpm.w))</f>
        <v>3</v>
      </c>
      <c r="L2414" s="10">
        <f>_xlfn.LET(_xlpm.w,J2414,LEN(_xlpm.w))</f>
        <v>4</v>
      </c>
      <c r="M2414" s="10">
        <f>_xlfn.LET(_xlpm.a,K2414,_xlpm.b,L2414,MAX(_xlpm.a,_xlpm.b))</f>
        <v>4</v>
      </c>
      <c r="N2414" s="10">
        <f>_xlfn.LET(_xlpm.d,(K2414,L2414),MAX(_xlpm.d)-MIN(_xlpm.d))</f>
        <v>1</v>
      </c>
      <c r="O2414" s="1" t="str">
        <f>_xlfn.LET(_xlpm.sep,":",_xlpm.w,$G2414,_xlfn.CONCAT("~",RIGHT(_xlpm.w,LEN(_xlpm.w)-FIND(_xlpm.sep,_xlpm.w)),"~"))</f>
        <v>~pouw~</v>
      </c>
      <c r="P2414" s="1" t="str">
        <f>_xlfn.LET(_xlpm.sep,":",_xlpm.w,$G2414,_xlfn.CONCAT("[",LEFT(_xlpm.w,FIND(_xlpm.sep,_xlpm.w)-1),"]"))</f>
        <v>[paʊ]</v>
      </c>
      <c r="Q2414" s="14" cm="1">
        <f t="array" ref="Q2414">SUM(_xlfn._xlws.FILTER($H$2:$H$7111,_xlfn.MAP($O$2:$O$7111,_xlfn.LAMBDA(_xlpm.x,_xlpm.x=$O2414))))</f>
        <v>1.4910536779324057E-4</v>
      </c>
      <c r="R2414" s="14">
        <f>$H2414/Q2414</f>
        <v>0.33333333333333331</v>
      </c>
      <c r="S2414" s="14" cm="1">
        <f t="array" ref="S2414">SUM(_xlfn._xlws.FILTER($H$2:$H$7111,_xlfn.MAP($P$2:$P$7111,_xlfn.LAMBDA(_xlpm.x,_xlpm.x=$P2414))))</f>
        <v>2.9821073558648114E-4</v>
      </c>
      <c r="T2414" s="14">
        <f>$H2414/S2414</f>
        <v>0.16666666666666666</v>
      </c>
      <c r="U2414" s="14">
        <f>_xlfn.LET(_xlpm.freq,F2414,_xlpm.size,M2414+1,_xlpm.F,V2414,LOG(1+_xlpm.freq)*LOG(1+_xlpm.size)*_xlpm.F)</f>
        <v>5.2054859450868844E-2</v>
      </c>
      <c r="V2414" s="14">
        <f>_xlfn.LET(_xlpm.a,T2414,_xlpm.b,R2414,2*_xlpm.a*_xlpm.b/(_xlpm.a+_xlpm.b))</f>
        <v>0.22222222222222221</v>
      </c>
      <c r="W2414" s="14">
        <f>_xlfn.LET(_xlpm.p,R2414,_xlpm.q,T2414,LOG(_xlpm.p/_xlpm.q))</f>
        <v>0.3010299956639812</v>
      </c>
      <c r="X2414" s="2"/>
    </row>
    <row r="2415" spans="1:24">
      <c r="A2415" s="1" t="str">
        <f>_xlfn.LET(_xlpm.sep," : ",CONCATENATE(O2415,_xlpm.sep,P2415))</f>
        <v>~rouw~ : [ɹaʊ]</v>
      </c>
      <c r="B2415" s="1">
        <f>_xlfn.LET(_xlpm.d,$G2415,_xlpm.k,_xlfn.CONCAT(LEFT(TRIM(B$1),1),"*"),COUNTIF(_xlpm.d,_xlpm.k))</f>
        <v>1</v>
      </c>
      <c r="C2415" s="1">
        <f>_xlfn.LET(_xlpm.d,$G2415,_xlpm.k,_xlfn.CONCAT(LEFT(TRIM(C$1),1),"*"),COUNTIF(_xlpm.d,_xlpm.k))</f>
        <v>0</v>
      </c>
      <c r="D2415" s="1">
        <f>_xlfn.LET(_xlpm.d,$G2415,_xlpm.k,_xlfn.CONCAT(LEFT(TRIM(D$1),1),"*"),COUNTIF(_xlpm.d,_xlpm.k))</f>
        <v>0</v>
      </c>
      <c r="E2415" s="1">
        <f>LOG(F2415+1,10)</f>
        <v>0.30102999566398114</v>
      </c>
      <c r="F2415" s="7">
        <v>1</v>
      </c>
      <c r="G2415" s="9" t="s">
        <v>5662</v>
      </c>
      <c r="H2415" s="4">
        <f>F2415/freq.sum.r6e</f>
        <v>4.9701789264413521E-5</v>
      </c>
      <c r="I2415" s="1" t="str">
        <f>_xlfn.LET(_xlpm.sep,":",_xlpm.w,$G2415,LEFT(_xlpm.w,FIND(_xlpm.sep,_xlpm.w)-1))</f>
        <v>ɹaʊ</v>
      </c>
      <c r="J2415" s="1" t="str">
        <f>_xlfn.LET(_xlpm.sep,":",_xlpm.w,$G2415,RIGHT(_xlpm.w,LEN(_xlpm.w)-FIND(_xlpm.sep,_xlpm.w)))</f>
        <v>rouw</v>
      </c>
      <c r="K2415" s="10">
        <f>_xlfn.LET(_xlpm.w,I2415,LEN(_xlpm.w))</f>
        <v>3</v>
      </c>
      <c r="L2415" s="10">
        <f>_xlfn.LET(_xlpm.w,J2415,LEN(_xlpm.w))</f>
        <v>4</v>
      </c>
      <c r="M2415" s="10">
        <f>_xlfn.LET(_xlpm.a,K2415,_xlpm.b,L2415,MAX(_xlpm.a,_xlpm.b))</f>
        <v>4</v>
      </c>
      <c r="N2415" s="10">
        <f>_xlfn.LET(_xlpm.d,(K2415,L2415),MAX(_xlpm.d)-MIN(_xlpm.d))</f>
        <v>1</v>
      </c>
      <c r="O2415" s="1" t="str">
        <f>_xlfn.LET(_xlpm.sep,":",_xlpm.w,$G2415,_xlfn.CONCAT("~",RIGHT(_xlpm.w,LEN(_xlpm.w)-FIND(_xlpm.sep,_xlpm.w)),"~"))</f>
        <v>~rouw~</v>
      </c>
      <c r="P2415" s="1" t="str">
        <f>_xlfn.LET(_xlpm.sep,":",_xlpm.w,$G2415,_xlfn.CONCAT("[",LEFT(_xlpm.w,FIND(_xlpm.sep,_xlpm.w)-1),"]"))</f>
        <v>[ɹaʊ]</v>
      </c>
      <c r="Q2415" s="14" cm="1">
        <f t="array" ref="Q2415">SUM(_xlfn._xlws.FILTER($H$2:$H$7117,_xlfn.MAP($O$2:$O$7117,_xlfn.LAMBDA(_xlpm.x,_xlpm.x=$O2415))))</f>
        <v>1.4910536779324057E-4</v>
      </c>
      <c r="R2415" s="14">
        <f>$H2415/Q2415</f>
        <v>0.33333333333333331</v>
      </c>
      <c r="S2415" s="14" cm="1">
        <f t="array" ref="S2415">SUM(_xlfn._xlws.FILTER($H$2:$H$7117,_xlfn.MAP($P$2:$P$7117,_xlfn.LAMBDA(_xlpm.x,_xlpm.x=$P2415))))</f>
        <v>2.9821073558648114E-4</v>
      </c>
      <c r="T2415" s="14">
        <f>$H2415/S2415</f>
        <v>0.16666666666666666</v>
      </c>
      <c r="U2415" s="14">
        <f>_xlfn.LET(_xlpm.freq,F2415,_xlpm.size,M2415+1,_xlpm.F,V2415,LOG(1+_xlpm.freq)*LOG(1+_xlpm.size)*_xlpm.F)</f>
        <v>5.2054859450868844E-2</v>
      </c>
      <c r="V2415" s="14">
        <f>_xlfn.LET(_xlpm.a,T2415,_xlpm.b,R2415,2*_xlpm.a*_xlpm.b/(_xlpm.a+_xlpm.b))</f>
        <v>0.22222222222222221</v>
      </c>
      <c r="W2415" s="14">
        <f>_xlfn.LET(_xlpm.p,R2415,_xlpm.q,T2415,LOG(_xlpm.p/_xlpm.q))</f>
        <v>0.3010299956639812</v>
      </c>
      <c r="X2415" s="2"/>
    </row>
    <row r="2416" spans="1:24">
      <c r="A2416" s="1" t="str">
        <f>_xlfn.LET(_xlpm.sep," : ",CONCATENATE(O2416,_xlpm.sep,P2416))</f>
        <v>~togh~ : [tɔ]</v>
      </c>
      <c r="B2416" s="1">
        <f>_xlfn.LET(_xlpm.d,$G2416,_xlpm.k,_xlfn.CONCAT(LEFT(TRIM(B$1),1),"*"),COUNTIF(_xlpm.d,_xlpm.k))</f>
        <v>0</v>
      </c>
      <c r="C2416" s="1">
        <f>_xlfn.LET(_xlpm.d,$G2416,_xlpm.k,_xlfn.CONCAT(LEFT(TRIM(C$1),1),"*"),COUNTIF(_xlpm.d,_xlpm.k))</f>
        <v>0</v>
      </c>
      <c r="D2416" s="1">
        <f>_xlfn.LET(_xlpm.d,$G2416,_xlpm.k,_xlfn.CONCAT(LEFT(TRIM(D$1),1),"*"),COUNTIF(_xlpm.d,_xlpm.k))</f>
        <v>0</v>
      </c>
      <c r="E2416" s="1">
        <f>LOG(F2416+1,10)</f>
        <v>0.47712125471966244</v>
      </c>
      <c r="F2416" s="7">
        <v>2</v>
      </c>
      <c r="G2416" s="9" t="s">
        <v>4816</v>
      </c>
      <c r="H2416" s="4">
        <f>F2416/freq.sum.r6e</f>
        <v>9.9403578528827041E-5</v>
      </c>
      <c r="I2416" s="1" t="str">
        <f>_xlfn.LET(_xlpm.sep,":",_xlpm.w,$G2416,LEFT(_xlpm.w,FIND(_xlpm.sep,_xlpm.w)-1))</f>
        <v>tɔ</v>
      </c>
      <c r="J2416" s="1" t="str">
        <f>_xlfn.LET(_xlpm.sep,":",_xlpm.w,$G2416,RIGHT(_xlpm.w,LEN(_xlpm.w)-FIND(_xlpm.sep,_xlpm.w)))</f>
        <v>togh</v>
      </c>
      <c r="K2416" s="10">
        <f>_xlfn.LET(_xlpm.w,I2416,LEN(_xlpm.w))</f>
        <v>2</v>
      </c>
      <c r="L2416" s="10">
        <f>_xlfn.LET(_xlpm.w,J2416,LEN(_xlpm.w))</f>
        <v>4</v>
      </c>
      <c r="M2416" s="10">
        <f>_xlfn.LET(_xlpm.a,K2416,_xlpm.b,L2416,MAX(_xlpm.a,_xlpm.b))</f>
        <v>4</v>
      </c>
      <c r="N2416" s="10">
        <f>_xlfn.LET(_xlpm.d,(K2416,L2416),MAX(_xlpm.d)-MIN(_xlpm.d))</f>
        <v>2</v>
      </c>
      <c r="O2416" s="1" t="str">
        <f>_xlfn.LET(_xlpm.sep,":",_xlpm.w,$G2416,_xlfn.CONCAT("~",RIGHT(_xlpm.w,LEN(_xlpm.w)-FIND(_xlpm.sep,_xlpm.w)),"~"))</f>
        <v>~togh~</v>
      </c>
      <c r="P2416" s="1" t="str">
        <f>_xlfn.LET(_xlpm.sep,":",_xlpm.w,$G2416,_xlfn.CONCAT("[",LEFT(_xlpm.w,FIND(_xlpm.sep,_xlpm.w)-1),"]"))</f>
        <v>[tɔ]</v>
      </c>
      <c r="Q2416" s="14" cm="1">
        <f t="array" ref="Q2416">SUM(_xlfn._xlws.FILTER($H$2:$H$7117,_xlfn.MAP($O$2:$O$7117,_xlfn.LAMBDA(_xlpm.x,_xlpm.x=$O2416))))</f>
        <v>2.9821073558648114E-4</v>
      </c>
      <c r="R2416" s="14">
        <f>$H2416/Q2416</f>
        <v>0.33333333333333331</v>
      </c>
      <c r="S2416" s="14" cm="1">
        <f t="array" ref="S2416">SUM(_xlfn._xlws.FILTER($H$2:$H$7117,_xlfn.MAP($P$2:$P$7117,_xlfn.LAMBDA(_xlpm.x,_xlpm.x=$P2416))))</f>
        <v>5.9642147117296227E-4</v>
      </c>
      <c r="T2416" s="14">
        <f>$H2416/S2416</f>
        <v>0.16666666666666666</v>
      </c>
      <c r="U2416" s="14">
        <f>_xlfn.LET(_xlpm.freq,F2416,_xlpm.size,M2416+1,_xlpm.F,V2416,LOG(1+_xlpm.freq)*LOG(1+_xlpm.size)*_xlpm.F)</f>
        <v>8.2505000209937382E-2</v>
      </c>
      <c r="V2416" s="14">
        <f>_xlfn.LET(_xlpm.a,T2416,_xlpm.b,R2416,2*_xlpm.a*_xlpm.b/(_xlpm.a+_xlpm.b))</f>
        <v>0.22222222222222221</v>
      </c>
      <c r="W2416" s="14">
        <f>_xlfn.LET(_xlpm.p,R2416,_xlpm.q,T2416,LOG(_xlpm.p/_xlpm.q))</f>
        <v>0.3010299956639812</v>
      </c>
      <c r="X2416" s="2"/>
    </row>
    <row r="2417" spans="1:24">
      <c r="A2417" s="1" t="str">
        <f>_xlfn.LET(_xlpm.sep," : ",CONCATENATE(O2417,_xlpm.sep,P2417))</f>
        <v>~ntro~ : [ntɹə]</v>
      </c>
      <c r="B2417" s="1">
        <f>_xlfn.LET(_xlpm.d,$G2417,_xlpm.k,_xlfn.CONCAT(LEFT(TRIM(B$1),1),"*"),COUNTIF(_xlpm.d,_xlpm.k))</f>
        <v>0</v>
      </c>
      <c r="C2417" s="1">
        <f>_xlfn.LET(_xlpm.d,$G2417,_xlpm.k,_xlfn.CONCAT(LEFT(TRIM(C$1),1),"*"),COUNTIF(_xlpm.d,_xlpm.k))</f>
        <v>0</v>
      </c>
      <c r="D2417" s="1">
        <f>_xlfn.LET(_xlpm.d,$G2417,_xlpm.k,_xlfn.CONCAT(LEFT(TRIM(D$1),1),"*"),COUNTIF(_xlpm.d,_xlpm.k))</f>
        <v>1</v>
      </c>
      <c r="E2417" s="1">
        <f>LOG(F2417+1,10)</f>
        <v>0.47712125471966244</v>
      </c>
      <c r="F2417" s="7">
        <v>2</v>
      </c>
      <c r="G2417" s="9" t="s">
        <v>3261</v>
      </c>
      <c r="H2417" s="4">
        <f>F2417/freq.sum.r6e</f>
        <v>9.9403578528827041E-5</v>
      </c>
      <c r="I2417" s="1" t="str">
        <f>_xlfn.LET(_xlpm.sep,":",_xlpm.w,$G2417,LEFT(_xlpm.w,FIND(_xlpm.sep,_xlpm.w)-1))</f>
        <v>ntɹə</v>
      </c>
      <c r="J2417" s="1" t="str">
        <f>_xlfn.LET(_xlpm.sep,":",_xlpm.w,$G2417,RIGHT(_xlpm.w,LEN(_xlpm.w)-FIND(_xlpm.sep,_xlpm.w)))</f>
        <v>ntro</v>
      </c>
      <c r="K2417" s="10">
        <f>_xlfn.LET(_xlpm.w,I2417,LEN(_xlpm.w))</f>
        <v>4</v>
      </c>
      <c r="L2417" s="10">
        <f>_xlfn.LET(_xlpm.w,J2417,LEN(_xlpm.w))</f>
        <v>4</v>
      </c>
      <c r="M2417" s="10">
        <f>_xlfn.LET(_xlpm.a,K2417,_xlpm.b,L2417,MAX(_xlpm.a,_xlpm.b))</f>
        <v>4</v>
      </c>
      <c r="N2417" s="10">
        <f>_xlfn.LET(_xlpm.d,(K2417,L2417),MAX(_xlpm.d)-MIN(_xlpm.d))</f>
        <v>0</v>
      </c>
      <c r="O2417" s="1" t="str">
        <f>_xlfn.LET(_xlpm.sep,":",_xlpm.w,$G2417,_xlfn.CONCAT("~",RIGHT(_xlpm.w,LEN(_xlpm.w)-FIND(_xlpm.sep,_xlpm.w)),"~"))</f>
        <v>~ntro~</v>
      </c>
      <c r="P2417" s="1" t="str">
        <f>_xlfn.LET(_xlpm.sep,":",_xlpm.w,$G2417,_xlfn.CONCAT("[",LEFT(_xlpm.w,FIND(_xlpm.sep,_xlpm.w)-1),"]"))</f>
        <v>[ntɹə]</v>
      </c>
      <c r="Q2417" s="14" cm="1">
        <f t="array" ref="Q2417">SUM(_xlfn._xlws.FILTER($H$2:$H$7117,_xlfn.MAP($O$2:$O$7117,_xlfn.LAMBDA(_xlpm.x,_xlpm.x=$O2417))))</f>
        <v>2.4850894632206762E-4</v>
      </c>
      <c r="R2417" s="14">
        <f>$H2417/Q2417</f>
        <v>0.39999999999999997</v>
      </c>
      <c r="S2417" s="14" cm="1">
        <f t="array" ref="S2417">SUM(_xlfn._xlws.FILTER($H$2:$H$7117,_xlfn.MAP($P$2:$P$7117,_xlfn.LAMBDA(_xlpm.x,_xlpm.x=$P2417))))</f>
        <v>4.9701789264413525E-4</v>
      </c>
      <c r="T2417" s="14">
        <f>$H2417/S2417</f>
        <v>0.19999999999999998</v>
      </c>
      <c r="U2417" s="14">
        <f>_xlfn.LET(_xlpm.freq,F2417,_xlpm.size,M2417+1,_xlpm.F,V2417,LOG(1+_xlpm.freq)*LOG(1+_xlpm.size)*_xlpm.F)</f>
        <v>9.9006000251924867E-2</v>
      </c>
      <c r="V2417" s="14">
        <f>_xlfn.LET(_xlpm.a,T2417,_xlpm.b,R2417,2*_xlpm.a*_xlpm.b/(_xlpm.a+_xlpm.b))</f>
        <v>0.26666666666666666</v>
      </c>
      <c r="W2417" s="14">
        <f>_xlfn.LET(_xlpm.p,R2417,_xlpm.q,T2417,LOG(_xlpm.p/_xlpm.q))</f>
        <v>0.3010299956639812</v>
      </c>
      <c r="X2417" s="2"/>
    </row>
    <row r="2418" spans="1:24">
      <c r="A2418" s="1" t="str">
        <f>_xlfn.LET(_xlpm.sep," : ",CONCATENATE(O2418,_xlpm.sep,P2418))</f>
        <v>~stea~ : [stɛ]</v>
      </c>
      <c r="B2418" s="1">
        <f>_xlfn.LET(_xlpm.d,$G2418,_xlpm.k,_xlfn.CONCAT(LEFT(TRIM(B$1),1),"*"),COUNTIF(_xlpm.d,_xlpm.k))</f>
        <v>0</v>
      </c>
      <c r="C2418" s="1">
        <f>_xlfn.LET(_xlpm.d,$G2418,_xlpm.k,_xlfn.CONCAT(LEFT(TRIM(C$1),1),"*"),COUNTIF(_xlpm.d,_xlpm.k))</f>
        <v>0</v>
      </c>
      <c r="D2418" s="1">
        <f>_xlfn.LET(_xlpm.d,$G2418,_xlpm.k,_xlfn.CONCAT(LEFT(TRIM(D$1),1),"*"),COUNTIF(_xlpm.d,_xlpm.k))</f>
        <v>0</v>
      </c>
      <c r="E2418" s="1">
        <f>LOG(F2418+1,10)</f>
        <v>0.77815125038364352</v>
      </c>
      <c r="F2418" s="7">
        <v>5</v>
      </c>
      <c r="G2418" s="9" t="s">
        <v>4296</v>
      </c>
      <c r="H2418" s="4">
        <f>F2418/freq.sum.r6e</f>
        <v>2.4850894632206757E-4</v>
      </c>
      <c r="I2418" s="1" t="str">
        <f>_xlfn.LET(_xlpm.sep,":",_xlpm.w,$G2418,LEFT(_xlpm.w,FIND(_xlpm.sep,_xlpm.w)-1))</f>
        <v>stɛ</v>
      </c>
      <c r="J2418" s="1" t="str">
        <f>_xlfn.LET(_xlpm.sep,":",_xlpm.w,$G2418,RIGHT(_xlpm.w,LEN(_xlpm.w)-FIND(_xlpm.sep,_xlpm.w)))</f>
        <v>stea</v>
      </c>
      <c r="K2418" s="10">
        <f>_xlfn.LET(_xlpm.w,I2418,LEN(_xlpm.w))</f>
        <v>3</v>
      </c>
      <c r="L2418" s="10">
        <f>_xlfn.LET(_xlpm.w,J2418,LEN(_xlpm.w))</f>
        <v>4</v>
      </c>
      <c r="M2418" s="10">
        <f>_xlfn.LET(_xlpm.a,K2418,_xlpm.b,L2418,MAX(_xlpm.a,_xlpm.b))</f>
        <v>4</v>
      </c>
      <c r="N2418" s="10">
        <f>_xlfn.LET(_xlpm.d,(K2418,L2418),MAX(_xlpm.d)-MIN(_xlpm.d))</f>
        <v>1</v>
      </c>
      <c r="O2418" s="1" t="str">
        <f>_xlfn.LET(_xlpm.sep,":",_xlpm.w,$G2418,_xlfn.CONCAT("~",RIGHT(_xlpm.w,LEN(_xlpm.w)-FIND(_xlpm.sep,_xlpm.w)),"~"))</f>
        <v>~stea~</v>
      </c>
      <c r="P2418" s="1" t="str">
        <f>_xlfn.LET(_xlpm.sep,":",_xlpm.w,$G2418,_xlfn.CONCAT("[",LEFT(_xlpm.w,FIND(_xlpm.sep,_xlpm.w)-1),"]"))</f>
        <v>[stɛ]</v>
      </c>
      <c r="Q2418" s="14" cm="1">
        <f t="array" ref="Q2418">SUM(_xlfn._xlws.FILTER($H$2:$H$7117,_xlfn.MAP($O$2:$O$7117,_xlfn.LAMBDA(_xlpm.x,_xlpm.x=$O2418))))</f>
        <v>5.9642147117296217E-4</v>
      </c>
      <c r="R2418" s="14">
        <f>$H2418/Q2418</f>
        <v>0.41666666666666669</v>
      </c>
      <c r="S2418" s="14" cm="1">
        <f t="array" ref="S2418">SUM(_xlfn._xlws.FILTER($H$2:$H$7117,_xlfn.MAP($P$2:$P$7117,_xlfn.LAMBDA(_xlpm.x,_xlpm.x=$P2418))))</f>
        <v>1.1928429423459243E-3</v>
      </c>
      <c r="T2418" s="14">
        <f>$H2418/S2418</f>
        <v>0.20833333333333334</v>
      </c>
      <c r="U2418" s="14">
        <f>_xlfn.LET(_xlpm.freq,F2418,_xlpm.size,M2418+1,_xlpm.F,V2418,LOG(1+_xlpm.freq)*LOG(1+_xlpm.size)*_xlpm.F)</f>
        <v>0.16819982457600779</v>
      </c>
      <c r="V2418" s="14">
        <f>_xlfn.LET(_xlpm.a,T2418,_xlpm.b,R2418,2*_xlpm.a*_xlpm.b/(_xlpm.a+_xlpm.b))</f>
        <v>0.27777777777777779</v>
      </c>
      <c r="W2418" s="14">
        <f>_xlfn.LET(_xlpm.p,R2418,_xlpm.q,T2418,LOG(_xlpm.p/_xlpm.q))</f>
        <v>0.3010299956639812</v>
      </c>
      <c r="X2418" s="2"/>
    </row>
    <row r="2419" spans="1:24">
      <c r="A2419" s="1" t="str">
        <f>_xlfn.LET(_xlpm.sep," : ",CONCATENATE(O2419,_xlpm.sep,P2419))</f>
        <v>~quaw~ : [kwɑ]</v>
      </c>
      <c r="B2419" s="1">
        <f>_xlfn.LET(_xlpm.d,$G2419,_xlpm.k,_xlfn.CONCAT(LEFT(TRIM(B$1),1),"*"),COUNTIF(_xlpm.d,_xlpm.k))</f>
        <v>0</v>
      </c>
      <c r="C2419" s="1">
        <f>_xlfn.LET(_xlpm.d,$G2419,_xlpm.k,_xlfn.CONCAT(LEFT(TRIM(C$1),1),"*"),COUNTIF(_xlpm.d,_xlpm.k))</f>
        <v>0</v>
      </c>
      <c r="D2419" s="1">
        <f>_xlfn.LET(_xlpm.d,$G2419,_xlpm.k,_xlfn.CONCAT(LEFT(TRIM(D$1),1),"*"),COUNTIF(_xlpm.d,_xlpm.k))</f>
        <v>0</v>
      </c>
      <c r="E2419" s="1">
        <f>LOG(F2419+1,10)</f>
        <v>0.30102999566398114</v>
      </c>
      <c r="F2419" s="7">
        <v>1</v>
      </c>
      <c r="G2419" s="9" t="s">
        <v>1719</v>
      </c>
      <c r="H2419" s="4">
        <f>F2419/freq.sum.r6e</f>
        <v>4.9701789264413521E-5</v>
      </c>
      <c r="I2419" s="1" t="str">
        <f>_xlfn.LET(_xlpm.sep,":",_xlpm.w,$G2419,LEFT(_xlpm.w,FIND(_xlpm.sep,_xlpm.w)-1))</f>
        <v>kwɑ</v>
      </c>
      <c r="J2419" s="1" t="str">
        <f>_xlfn.LET(_xlpm.sep,":",_xlpm.w,$G2419,RIGHT(_xlpm.w,LEN(_xlpm.w)-FIND(_xlpm.sep,_xlpm.w)))</f>
        <v>quaw</v>
      </c>
      <c r="K2419" s="10">
        <f>_xlfn.LET(_xlpm.w,I2419,LEN(_xlpm.w))</f>
        <v>3</v>
      </c>
      <c r="L2419" s="10">
        <f>_xlfn.LET(_xlpm.w,J2419,LEN(_xlpm.w))</f>
        <v>4</v>
      </c>
      <c r="M2419" s="10">
        <f>_xlfn.LET(_xlpm.a,K2419,_xlpm.b,L2419,MAX(_xlpm.a,_xlpm.b))</f>
        <v>4</v>
      </c>
      <c r="N2419" s="10">
        <f>_xlfn.LET(_xlpm.d,(K2419,L2419),MAX(_xlpm.d)-MIN(_xlpm.d))</f>
        <v>1</v>
      </c>
      <c r="O2419" s="1" t="str">
        <f>_xlfn.LET(_xlpm.sep,":",_xlpm.w,$G2419,_xlfn.CONCAT("~",RIGHT(_xlpm.w,LEN(_xlpm.w)-FIND(_xlpm.sep,_xlpm.w)),"~"))</f>
        <v>~quaw~</v>
      </c>
      <c r="P2419" s="1" t="str">
        <f>_xlfn.LET(_xlpm.sep,":",_xlpm.w,$G2419,_xlfn.CONCAT("[",LEFT(_xlpm.w,FIND(_xlpm.sep,_xlpm.w)-1),"]"))</f>
        <v>[kwɑ]</v>
      </c>
      <c r="Q2419" s="14" cm="1">
        <f t="array" ref="Q2419">SUM(_xlfn._xlws.FILTER($H$2:$H$7117,_xlfn.MAP($O$2:$O$7117,_xlfn.LAMBDA(_xlpm.x,_xlpm.x=$O2419))))</f>
        <v>9.9403578528827041E-5</v>
      </c>
      <c r="R2419" s="14">
        <f>$H2419/Q2419</f>
        <v>0.5</v>
      </c>
      <c r="S2419" s="14" cm="1">
        <f t="array" ref="S2419">SUM(_xlfn._xlws.FILTER($H$2:$H$7117,_xlfn.MAP($P$2:$P$7117,_xlfn.LAMBDA(_xlpm.x,_xlpm.x=$P2419))))</f>
        <v>1.9880715705765408E-4</v>
      </c>
      <c r="T2419" s="14">
        <f>$H2419/S2419</f>
        <v>0.25</v>
      </c>
      <c r="U2419" s="14">
        <f>_xlfn.LET(_xlpm.freq,F2419,_xlpm.size,M2419+1,_xlpm.F,V2419,LOG(1+_xlpm.freq)*LOG(1+_xlpm.size)*_xlpm.F)</f>
        <v>7.8082289176303263E-2</v>
      </c>
      <c r="V2419" s="14">
        <f>_xlfn.LET(_xlpm.a,T2419,_xlpm.b,R2419,2*_xlpm.a*_xlpm.b/(_xlpm.a+_xlpm.b))</f>
        <v>0.33333333333333331</v>
      </c>
      <c r="W2419" s="14">
        <f>_xlfn.LET(_xlpm.p,R2419,_xlpm.q,T2419,LOG(_xlpm.p/_xlpm.q))</f>
        <v>0.3010299956639812</v>
      </c>
      <c r="X2419" s="2"/>
    </row>
    <row r="2420" spans="1:24">
      <c r="A2420" s="1" t="str">
        <f>_xlfn.LET(_xlpm.sep," : ",CONCATENATE(O2420,_xlpm.sep,P2420))</f>
        <v>~hagh~ : [hɔ]</v>
      </c>
      <c r="B2420" s="1">
        <f>_xlfn.LET(_xlpm.d,$G2420,_xlpm.k,_xlfn.CONCAT(LEFT(TRIM(B$1),1),"*"),COUNTIF(_xlpm.d,_xlpm.k))</f>
        <v>0</v>
      </c>
      <c r="C2420" s="1">
        <f>_xlfn.LET(_xlpm.d,$G2420,_xlpm.k,_xlfn.CONCAT(LEFT(TRIM(C$1),1),"*"),COUNTIF(_xlpm.d,_xlpm.k))</f>
        <v>0</v>
      </c>
      <c r="D2420" s="1">
        <f>_xlfn.LET(_xlpm.d,$G2420,_xlpm.k,_xlfn.CONCAT(LEFT(TRIM(D$1),1),"*"),COUNTIF(_xlpm.d,_xlpm.k))</f>
        <v>0</v>
      </c>
      <c r="E2420" s="1">
        <f>LOG(F2420+1,10)</f>
        <v>0.47712125471966244</v>
      </c>
      <c r="F2420" s="7">
        <v>2</v>
      </c>
      <c r="G2420" s="9" t="s">
        <v>1245</v>
      </c>
      <c r="H2420" s="4">
        <f>F2420/freq.sum.r6e</f>
        <v>9.9403578528827041E-5</v>
      </c>
      <c r="I2420" s="1" t="str">
        <f>_xlfn.LET(_xlpm.sep,":",_xlpm.w,$G2420,LEFT(_xlpm.w,FIND(_xlpm.sep,_xlpm.w)-1))</f>
        <v>hɔ</v>
      </c>
      <c r="J2420" s="1" t="str">
        <f>_xlfn.LET(_xlpm.sep,":",_xlpm.w,$G2420,RIGHT(_xlpm.w,LEN(_xlpm.w)-FIND(_xlpm.sep,_xlpm.w)))</f>
        <v>hagh</v>
      </c>
      <c r="K2420" s="10">
        <f>_xlfn.LET(_xlpm.w,I2420,LEN(_xlpm.w))</f>
        <v>2</v>
      </c>
      <c r="L2420" s="10">
        <f>_xlfn.LET(_xlpm.w,J2420,LEN(_xlpm.w))</f>
        <v>4</v>
      </c>
      <c r="M2420" s="10">
        <f>_xlfn.LET(_xlpm.a,K2420,_xlpm.b,L2420,MAX(_xlpm.a,_xlpm.b))</f>
        <v>4</v>
      </c>
      <c r="N2420" s="10">
        <f>_xlfn.LET(_xlpm.d,(K2420,L2420),MAX(_xlpm.d)-MIN(_xlpm.d))</f>
        <v>2</v>
      </c>
      <c r="O2420" s="1" t="str">
        <f>_xlfn.LET(_xlpm.sep,":",_xlpm.w,$G2420,_xlfn.CONCAT("~",RIGHT(_xlpm.w,LEN(_xlpm.w)-FIND(_xlpm.sep,_xlpm.w)),"~"))</f>
        <v>~hagh~</v>
      </c>
      <c r="P2420" s="1" t="str">
        <f>_xlfn.LET(_xlpm.sep,":",_xlpm.w,$G2420,_xlfn.CONCAT("[",LEFT(_xlpm.w,FIND(_xlpm.sep,_xlpm.w)-1),"]"))</f>
        <v>[hɔ]</v>
      </c>
      <c r="Q2420" s="14" cm="1">
        <f t="array" ref="Q2420">SUM(_xlfn._xlws.FILTER($H$2:$H$7111,_xlfn.MAP($O$2:$O$7111,_xlfn.LAMBDA(_xlpm.x,_xlpm.x=$O2420))))</f>
        <v>1.4910536779324057E-4</v>
      </c>
      <c r="R2420" s="14">
        <f>$H2420/Q2420</f>
        <v>0.66666666666666663</v>
      </c>
      <c r="S2420" s="14" cm="1">
        <f t="array" ref="S2420">SUM(_xlfn._xlws.FILTER($H$2:$H$7111,_xlfn.MAP($P$2:$P$7111,_xlfn.LAMBDA(_xlpm.x,_xlpm.x=$P2420))))</f>
        <v>2.9821073558648114E-4</v>
      </c>
      <c r="T2420" s="14">
        <f>$H2420/S2420</f>
        <v>0.33333333333333331</v>
      </c>
      <c r="U2420" s="14">
        <f>_xlfn.LET(_xlpm.freq,F2420,_xlpm.size,M2420+1,_xlpm.F,V2420,LOG(1+_xlpm.freq)*LOG(1+_xlpm.size)*_xlpm.F)</f>
        <v>0.16501000041987476</v>
      </c>
      <c r="V2420" s="14">
        <f>_xlfn.LET(_xlpm.a,T2420,_xlpm.b,R2420,2*_xlpm.a*_xlpm.b/(_xlpm.a+_xlpm.b))</f>
        <v>0.44444444444444442</v>
      </c>
      <c r="W2420" s="14">
        <f>_xlfn.LET(_xlpm.p,R2420,_xlpm.q,T2420,LOG(_xlpm.p/_xlpm.q))</f>
        <v>0.3010299956639812</v>
      </c>
      <c r="X2420" s="2"/>
    </row>
    <row r="2421" spans="1:24">
      <c r="A2421" s="1" t="str">
        <f>_xlfn.LET(_xlpm.sep," : ",CONCATENATE(O2421,_xlpm.sep,P2421))</f>
        <v>~wagh~ : [wɔ]</v>
      </c>
      <c r="B2421" s="1">
        <f>_xlfn.LET(_xlpm.d,$G2421,_xlpm.k,_xlfn.CONCAT(LEFT(TRIM(B$1),1),"*"),COUNTIF(_xlpm.d,_xlpm.k))</f>
        <v>0</v>
      </c>
      <c r="C2421" s="1">
        <f>_xlfn.LET(_xlpm.d,$G2421,_xlpm.k,_xlfn.CONCAT(LEFT(TRIM(C$1),1),"*"),COUNTIF(_xlpm.d,_xlpm.k))</f>
        <v>0</v>
      </c>
      <c r="D2421" s="1">
        <f>_xlfn.LET(_xlpm.d,$G2421,_xlpm.k,_xlfn.CONCAT(LEFT(TRIM(D$1),1),"*"),COUNTIF(_xlpm.d,_xlpm.k))</f>
        <v>0</v>
      </c>
      <c r="E2421" s="1">
        <f>LOG(F2421+1,10)</f>
        <v>0.47712125471966244</v>
      </c>
      <c r="F2421" s="7">
        <v>2</v>
      </c>
      <c r="G2421" s="9" t="s">
        <v>5271</v>
      </c>
      <c r="H2421" s="4">
        <f>F2421/freq.sum.r6e</f>
        <v>9.9403578528827041E-5</v>
      </c>
      <c r="I2421" s="4" t="str">
        <f>_xlfn.LET(_xlpm.sep,":",_xlpm.w,$G2421,LEFT(_xlpm.w,FIND(_xlpm.sep,_xlpm.w)-1))</f>
        <v>wɔ</v>
      </c>
      <c r="J2421" s="4" t="str">
        <f>_xlfn.LET(_xlpm.sep,":",_xlpm.w,$G2421,RIGHT(_xlpm.w,LEN(_xlpm.w)-FIND(_xlpm.sep,_xlpm.w)))</f>
        <v>wagh</v>
      </c>
      <c r="K2421" s="10">
        <f>_xlfn.LET(_xlpm.w,I2421,LEN(_xlpm.w))</f>
        <v>2</v>
      </c>
      <c r="L2421" s="10">
        <f>_xlfn.LET(_xlpm.w,J2421,LEN(_xlpm.w))</f>
        <v>4</v>
      </c>
      <c r="M2421" s="10">
        <f>_xlfn.LET(_xlpm.a,K2421,_xlpm.b,L2421,MAX(_xlpm.a,_xlpm.b))</f>
        <v>4</v>
      </c>
      <c r="N2421" s="10">
        <f>_xlfn.LET(_xlpm.d,(K2421,L2421),MAX(_xlpm.d)-MIN(_xlpm.d))</f>
        <v>2</v>
      </c>
      <c r="O2421" s="1" t="str">
        <f>_xlfn.LET(_xlpm.sep,":",_xlpm.w,$G2421,_xlfn.CONCAT("~",RIGHT(_xlpm.w,LEN(_xlpm.w)-FIND(_xlpm.sep,_xlpm.w)),"~"))</f>
        <v>~wagh~</v>
      </c>
      <c r="P2421" s="1" t="str">
        <f>_xlfn.LET(_xlpm.sep,":",_xlpm.w,$G2421,_xlfn.CONCAT("[",LEFT(_xlpm.w,FIND(_xlpm.sep,_xlpm.w)-1),"]"))</f>
        <v>[wɔ]</v>
      </c>
      <c r="Q2421" s="14" cm="1">
        <f t="array" ref="Q2421">SUM(_xlfn._xlws.FILTER($H$2:$H$7109,_xlfn.MAP($O$2:$O$7109,_xlfn.LAMBDA(_xlpm.x,_xlpm.x=$O2421))))</f>
        <v>1.4910536779324057E-4</v>
      </c>
      <c r="R2421" s="14">
        <f>$H2421/Q2421</f>
        <v>0.66666666666666663</v>
      </c>
      <c r="S2421" s="14" cm="1">
        <f t="array" ref="S2421">SUM(_xlfn._xlws.FILTER($H$2:$H$7109,_xlfn.MAP($P$2:$P$7109,_xlfn.LAMBDA(_xlpm.x,_xlpm.x=$P2421))))</f>
        <v>2.9821073558648114E-4</v>
      </c>
      <c r="T2421" s="14">
        <f>$H2421/S2421</f>
        <v>0.33333333333333331</v>
      </c>
      <c r="U2421" s="14">
        <f>_xlfn.LET(_xlpm.freq,F2421,_xlpm.size,M2421+1,_xlpm.F,V2421,LOG(1+_xlpm.freq)*LOG(1+_xlpm.size)*_xlpm.F)</f>
        <v>0.16501000041987476</v>
      </c>
      <c r="V2421" s="14">
        <f>_xlfn.LET(_xlpm.a,T2421,_xlpm.b,R2421,2*_xlpm.a*_xlpm.b/(_xlpm.a+_xlpm.b))</f>
        <v>0.44444444444444442</v>
      </c>
      <c r="W2421" s="14">
        <f>_xlfn.LET(_xlpm.p,R2421,_xlpm.q,T2421,LOG(_xlpm.p/_xlpm.q))</f>
        <v>0.3010299956639812</v>
      </c>
      <c r="X2421" s="2"/>
    </row>
    <row r="2422" spans="1:24">
      <c r="A2422" s="1" t="str">
        <f>_xlfn.LET(_xlpm.sep," : ",CONCATENATE(O2422,_xlpm.sep,P2422))</f>
        <v>~glow~ : [ɡloʊ]</v>
      </c>
      <c r="B2422" s="1">
        <f>_xlfn.LET(_xlpm.d,$G2422,_xlpm.k,_xlfn.CONCAT(LEFT(TRIM(B$1),1),"*"),COUNTIF(_xlpm.d,_xlpm.k))</f>
        <v>0</v>
      </c>
      <c r="C2422" s="1">
        <f>_xlfn.LET(_xlpm.d,$G2422,_xlpm.k,_xlfn.CONCAT(LEFT(TRIM(C$1),1),"*"),COUNTIF(_xlpm.d,_xlpm.k))</f>
        <v>0</v>
      </c>
      <c r="D2422" s="1">
        <f>_xlfn.LET(_xlpm.d,$G2422,_xlpm.k,_xlfn.CONCAT(LEFT(TRIM(D$1),1),"*"),COUNTIF(_xlpm.d,_xlpm.k))</f>
        <v>0</v>
      </c>
      <c r="E2422" s="1">
        <f>LOG(F2422+1,10)</f>
        <v>0.47712125471966244</v>
      </c>
      <c r="F2422" s="7">
        <v>2</v>
      </c>
      <c r="G2422" s="9" t="s">
        <v>5976</v>
      </c>
      <c r="H2422" s="4">
        <f>F2422/freq.sum.r6e</f>
        <v>9.9403578528827041E-5</v>
      </c>
      <c r="I2422" s="1" t="str">
        <f>_xlfn.LET(_xlpm.sep,":",_xlpm.w,$G2422,LEFT(_xlpm.w,FIND(_xlpm.sep,_xlpm.w)-1))</f>
        <v>ɡloʊ</v>
      </c>
      <c r="J2422" s="1" t="str">
        <f>_xlfn.LET(_xlpm.sep,":",_xlpm.w,$G2422,RIGHT(_xlpm.w,LEN(_xlpm.w)-FIND(_xlpm.sep,_xlpm.w)))</f>
        <v>glow</v>
      </c>
      <c r="K2422" s="10">
        <f>_xlfn.LET(_xlpm.w,I2422,LEN(_xlpm.w))</f>
        <v>4</v>
      </c>
      <c r="L2422" s="10">
        <f>_xlfn.LET(_xlpm.w,J2422,LEN(_xlpm.w))</f>
        <v>4</v>
      </c>
      <c r="M2422" s="10">
        <f>_xlfn.LET(_xlpm.a,K2422,_xlpm.b,L2422,MAX(_xlpm.a,_xlpm.b))</f>
        <v>4</v>
      </c>
      <c r="N2422" s="10">
        <f>_xlfn.LET(_xlpm.d,(K2422,L2422),MAX(_xlpm.d)-MIN(_xlpm.d))</f>
        <v>0</v>
      </c>
      <c r="O2422" s="1" t="str">
        <f>_xlfn.LET(_xlpm.sep,":",_xlpm.w,$G2422,_xlfn.CONCAT("~",RIGHT(_xlpm.w,LEN(_xlpm.w)-FIND(_xlpm.sep,_xlpm.w)),"~"))</f>
        <v>~glow~</v>
      </c>
      <c r="P2422" s="1" t="str">
        <f>_xlfn.LET(_xlpm.sep,":",_xlpm.w,$G2422,_xlfn.CONCAT("[",LEFT(_xlpm.w,FIND(_xlpm.sep,_xlpm.w)-1),"]"))</f>
        <v>[ɡloʊ]</v>
      </c>
      <c r="Q2422" s="14" cm="1">
        <f t="array" ref="Q2422">SUM(_xlfn._xlws.FILTER($H$2:$H$7117,_xlfn.MAP($O$2:$O$7117,_xlfn.LAMBDA(_xlpm.x,_xlpm.x=$O2422))))</f>
        <v>1.4910536779324057E-4</v>
      </c>
      <c r="R2422" s="14">
        <f>$H2422/Q2422</f>
        <v>0.66666666666666663</v>
      </c>
      <c r="S2422" s="14" cm="1">
        <f t="array" ref="S2422">SUM(_xlfn._xlws.FILTER($H$2:$H$7117,_xlfn.MAP($P$2:$P$7117,_xlfn.LAMBDA(_xlpm.x,_xlpm.x=$P2422))))</f>
        <v>2.9821073558648114E-4</v>
      </c>
      <c r="T2422" s="14">
        <f>$H2422/S2422</f>
        <v>0.33333333333333331</v>
      </c>
      <c r="U2422" s="14">
        <f>_xlfn.LET(_xlpm.freq,F2422,_xlpm.size,M2422+1,_xlpm.F,V2422,LOG(1+_xlpm.freq)*LOG(1+_xlpm.size)*_xlpm.F)</f>
        <v>0.16501000041987476</v>
      </c>
      <c r="V2422" s="14">
        <f>_xlfn.LET(_xlpm.a,T2422,_xlpm.b,R2422,2*_xlpm.a*_xlpm.b/(_xlpm.a+_xlpm.b))</f>
        <v>0.44444444444444442</v>
      </c>
      <c r="W2422" s="14">
        <f>_xlfn.LET(_xlpm.p,R2422,_xlpm.q,T2422,LOG(_xlpm.p/_xlpm.q))</f>
        <v>0.3010299956639812</v>
      </c>
      <c r="X2422" s="2"/>
    </row>
    <row r="2423" spans="1:24">
      <c r="A2423" s="1" t="str">
        <f>_xlfn.LET(_xlpm.sep," : ",CONCATENATE(O2423,_xlpm.sep,P2423))</f>
        <v>~fahh~ : [fæ]</v>
      </c>
      <c r="B2423" s="1">
        <f>_xlfn.LET(_xlpm.d,$G2423,_xlpm.k,_xlfn.CONCAT(LEFT(TRIM(B$1),1),"*"),COUNTIF(_xlpm.d,_xlpm.k))</f>
        <v>0</v>
      </c>
      <c r="C2423" s="1">
        <f>_xlfn.LET(_xlpm.d,$G2423,_xlpm.k,_xlfn.CONCAT(LEFT(TRIM(C$1),1),"*"),COUNTIF(_xlpm.d,_xlpm.k))</f>
        <v>0</v>
      </c>
      <c r="D2423" s="1">
        <f>_xlfn.LET(_xlpm.d,$G2423,_xlpm.k,_xlfn.CONCAT(LEFT(TRIM(D$1),1),"*"),COUNTIF(_xlpm.d,_xlpm.k))</f>
        <v>0</v>
      </c>
      <c r="E2423" s="1">
        <f>LOG(F2423+1,10)</f>
        <v>0.30102999566398114</v>
      </c>
      <c r="F2423" s="7">
        <v>1</v>
      </c>
      <c r="G2423" s="9" t="s">
        <v>855</v>
      </c>
      <c r="H2423" s="4">
        <f>F2423/freq.sum.r6e</f>
        <v>4.9701789264413521E-5</v>
      </c>
      <c r="I2423" s="1" t="str">
        <f>_xlfn.LET(_xlpm.sep,":",_xlpm.w,$G2423,LEFT(_xlpm.w,FIND(_xlpm.sep,_xlpm.w)-1))</f>
        <v>fæ</v>
      </c>
      <c r="J2423" s="1" t="str">
        <f>_xlfn.LET(_xlpm.sep,":",_xlpm.w,$G2423,RIGHT(_xlpm.w,LEN(_xlpm.w)-FIND(_xlpm.sep,_xlpm.w)))</f>
        <v>fahh</v>
      </c>
      <c r="K2423" s="10">
        <f>_xlfn.LET(_xlpm.w,I2423,LEN(_xlpm.w))</f>
        <v>2</v>
      </c>
      <c r="L2423" s="10">
        <f>_xlfn.LET(_xlpm.w,J2423,LEN(_xlpm.w))</f>
        <v>4</v>
      </c>
      <c r="M2423" s="10">
        <f>_xlfn.LET(_xlpm.a,K2423,_xlpm.b,L2423,MAX(_xlpm.a,_xlpm.b))</f>
        <v>4</v>
      </c>
      <c r="N2423" s="10">
        <f>_xlfn.LET(_xlpm.d,(K2423,L2423),MAX(_xlpm.d)-MIN(_xlpm.d))</f>
        <v>2</v>
      </c>
      <c r="O2423" s="1" t="str">
        <f>_xlfn.LET(_xlpm.sep,":",_xlpm.w,$G2423,_xlfn.CONCAT("~",RIGHT(_xlpm.w,LEN(_xlpm.w)-FIND(_xlpm.sep,_xlpm.w)),"~"))</f>
        <v>~fahh~</v>
      </c>
      <c r="P2423" s="1" t="str">
        <f>_xlfn.LET(_xlpm.sep,":",_xlpm.w,$G2423,_xlfn.CONCAT("[",LEFT(_xlpm.w,FIND(_xlpm.sep,_xlpm.w)-1),"]"))</f>
        <v>[fæ]</v>
      </c>
      <c r="Q2423" s="14" cm="1">
        <f t="array" ref="Q2423">SUM(_xlfn._xlws.FILTER($H$2:$H$7117,_xlfn.MAP($O$2:$O$7117,_xlfn.LAMBDA(_xlpm.x,_xlpm.x=$O2423))))</f>
        <v>4.9701789264413521E-5</v>
      </c>
      <c r="R2423" s="14">
        <f>$H2423/Q2423</f>
        <v>1</v>
      </c>
      <c r="S2423" s="14" cm="1">
        <f t="array" ref="S2423">SUM(_xlfn._xlws.FILTER($H$2:$H$7117,_xlfn.MAP($P$2:$P$7117,_xlfn.LAMBDA(_xlpm.x,_xlpm.x=$P2423))))</f>
        <v>9.9403578528827041E-5</v>
      </c>
      <c r="T2423" s="14">
        <f>$H2423/S2423</f>
        <v>0.5</v>
      </c>
      <c r="U2423" s="14">
        <f>_xlfn.LET(_xlpm.freq,F2423,_xlpm.size,M2423+1,_xlpm.F,V2423,LOG(1+_xlpm.freq)*LOG(1+_xlpm.size)*_xlpm.F)</f>
        <v>0.15616457835260653</v>
      </c>
      <c r="V2423" s="14">
        <f>_xlfn.LET(_xlpm.a,T2423,_xlpm.b,R2423,2*_xlpm.a*_xlpm.b/(_xlpm.a+_xlpm.b))</f>
        <v>0.66666666666666663</v>
      </c>
      <c r="W2423" s="14">
        <f>_xlfn.LET(_xlpm.p,R2423,_xlpm.q,T2423,LOG(_xlpm.p/_xlpm.q))</f>
        <v>0.3010299956639812</v>
      </c>
      <c r="X2423" s="2"/>
    </row>
    <row r="2424" spans="1:24">
      <c r="A2424" s="1" t="str">
        <f>_xlfn.LET(_xlpm.sep," : ",CONCATENATE(O2424,_xlpm.sep,P2424))</f>
        <v>~ppoi~ : [pɔɪ]</v>
      </c>
      <c r="B2424" s="1">
        <f>_xlfn.LET(_xlpm.d,$G2424,_xlpm.k,_xlfn.CONCAT(LEFT(TRIM(B$1),1),"*"),COUNTIF(_xlpm.d,_xlpm.k))</f>
        <v>0</v>
      </c>
      <c r="C2424" s="1">
        <f>_xlfn.LET(_xlpm.d,$G2424,_xlpm.k,_xlfn.CONCAT(LEFT(TRIM(C$1),1),"*"),COUNTIF(_xlpm.d,_xlpm.k))</f>
        <v>0</v>
      </c>
      <c r="D2424" s="1">
        <f>_xlfn.LET(_xlpm.d,$G2424,_xlpm.k,_xlfn.CONCAT(LEFT(TRIM(D$1),1),"*"),COUNTIF(_xlpm.d,_xlpm.k))</f>
        <v>0</v>
      </c>
      <c r="E2424" s="1">
        <f>LOG(F2424+1,10)</f>
        <v>0.30102999566398114</v>
      </c>
      <c r="F2424" s="7">
        <v>1</v>
      </c>
      <c r="G2424" s="9" t="s">
        <v>3857</v>
      </c>
      <c r="H2424" s="4">
        <f>F2424/freq.sum.r6e</f>
        <v>4.9701789264413521E-5</v>
      </c>
      <c r="I2424" s="1" t="str">
        <f>_xlfn.LET(_xlpm.sep,":",_xlpm.w,$G2424,LEFT(_xlpm.w,FIND(_xlpm.sep,_xlpm.w)-1))</f>
        <v>pɔɪ</v>
      </c>
      <c r="J2424" s="1" t="str">
        <f>_xlfn.LET(_xlpm.sep,":",_xlpm.w,$G2424,RIGHT(_xlpm.w,LEN(_xlpm.w)-FIND(_xlpm.sep,_xlpm.w)))</f>
        <v>ppoi</v>
      </c>
      <c r="K2424" s="10">
        <f>_xlfn.LET(_xlpm.w,I2424,LEN(_xlpm.w))</f>
        <v>3</v>
      </c>
      <c r="L2424" s="10">
        <f>_xlfn.LET(_xlpm.w,J2424,LEN(_xlpm.w))</f>
        <v>4</v>
      </c>
      <c r="M2424" s="10">
        <f>_xlfn.LET(_xlpm.a,K2424,_xlpm.b,L2424,MAX(_xlpm.a,_xlpm.b))</f>
        <v>4</v>
      </c>
      <c r="N2424" s="10">
        <f>_xlfn.LET(_xlpm.d,(K2424,L2424),MAX(_xlpm.d)-MIN(_xlpm.d))</f>
        <v>1</v>
      </c>
      <c r="O2424" s="1" t="str">
        <f>_xlfn.LET(_xlpm.sep,":",_xlpm.w,$G2424,_xlfn.CONCAT("~",RIGHT(_xlpm.w,LEN(_xlpm.w)-FIND(_xlpm.sep,_xlpm.w)),"~"))</f>
        <v>~ppoi~</v>
      </c>
      <c r="P2424" s="1" t="str">
        <f>_xlfn.LET(_xlpm.sep,":",_xlpm.w,$G2424,_xlfn.CONCAT("[",LEFT(_xlpm.w,FIND(_xlpm.sep,_xlpm.w)-1),"]"))</f>
        <v>[pɔɪ]</v>
      </c>
      <c r="Q2424" s="14" cm="1">
        <f t="array" ref="Q2424">SUM(_xlfn._xlws.FILTER($H$2:$H$7117,_xlfn.MAP($O$2:$O$7117,_xlfn.LAMBDA(_xlpm.x,_xlpm.x=$O2424))))</f>
        <v>4.9701789264413521E-5</v>
      </c>
      <c r="R2424" s="14">
        <f>$H2424/Q2424</f>
        <v>1</v>
      </c>
      <c r="S2424" s="14" cm="1">
        <f t="array" ref="S2424">SUM(_xlfn._xlws.FILTER($H$2:$H$7117,_xlfn.MAP($P$2:$P$7117,_xlfn.LAMBDA(_xlpm.x,_xlpm.x=$P2424))))</f>
        <v>9.9403578528827041E-5</v>
      </c>
      <c r="T2424" s="14">
        <f>$H2424/S2424</f>
        <v>0.5</v>
      </c>
      <c r="U2424" s="14">
        <f>_xlfn.LET(_xlpm.freq,F2424,_xlpm.size,M2424+1,_xlpm.F,V2424,LOG(1+_xlpm.freq)*LOG(1+_xlpm.size)*_xlpm.F)</f>
        <v>0.15616457835260653</v>
      </c>
      <c r="V2424" s="14">
        <f>_xlfn.LET(_xlpm.a,T2424,_xlpm.b,R2424,2*_xlpm.a*_xlpm.b/(_xlpm.a+_xlpm.b))</f>
        <v>0.66666666666666663</v>
      </c>
      <c r="W2424" s="14">
        <f>_xlfn.LET(_xlpm.p,R2424,_xlpm.q,T2424,LOG(_xlpm.p/_xlpm.q))</f>
        <v>0.3010299956639812</v>
      </c>
      <c r="X2424" s="2"/>
    </row>
    <row r="2425" spans="1:24">
      <c r="A2425" s="1" t="str">
        <f>_xlfn.LET(_xlpm.sep," : ",CONCATENATE(O2425,_xlpm.sep,P2425))</f>
        <v>~chno~ : [knɑ]</v>
      </c>
      <c r="B2425" s="1">
        <f>_xlfn.LET(_xlpm.d,$G2425,_xlpm.k,_xlfn.CONCAT(LEFT(TRIM(B$1),1),"*"),COUNTIF(_xlpm.d,_xlpm.k))</f>
        <v>0</v>
      </c>
      <c r="C2425" s="1">
        <f>_xlfn.LET(_xlpm.d,$G2425,_xlpm.k,_xlfn.CONCAT(LEFT(TRIM(C$1),1),"*"),COUNTIF(_xlpm.d,_xlpm.k))</f>
        <v>0</v>
      </c>
      <c r="D2425" s="1">
        <f>_xlfn.LET(_xlpm.d,$G2425,_xlpm.k,_xlfn.CONCAT(LEFT(TRIM(D$1),1),"*"),COUNTIF(_xlpm.d,_xlpm.k))</f>
        <v>0</v>
      </c>
      <c r="E2425" s="1">
        <f>LOG(F2425+1,10)</f>
        <v>0.30102999566398114</v>
      </c>
      <c r="F2425" s="7">
        <v>1</v>
      </c>
      <c r="G2425" s="9" t="s">
        <v>1506</v>
      </c>
      <c r="H2425" s="4">
        <f>F2425/freq.sum.r6e</f>
        <v>4.9701789264413521E-5</v>
      </c>
      <c r="I2425" s="1" t="str">
        <f>_xlfn.LET(_xlpm.sep,":",_xlpm.w,$G2425,LEFT(_xlpm.w,FIND(_xlpm.sep,_xlpm.w)-1))</f>
        <v>knɑ</v>
      </c>
      <c r="J2425" s="1" t="str">
        <f>_xlfn.LET(_xlpm.sep,":",_xlpm.w,$G2425,RIGHT(_xlpm.w,LEN(_xlpm.w)-FIND(_xlpm.sep,_xlpm.w)))</f>
        <v>chno</v>
      </c>
      <c r="K2425" s="10">
        <f>_xlfn.LET(_xlpm.w,I2425,LEN(_xlpm.w))</f>
        <v>3</v>
      </c>
      <c r="L2425" s="10">
        <f>_xlfn.LET(_xlpm.w,J2425,LEN(_xlpm.w))</f>
        <v>4</v>
      </c>
      <c r="M2425" s="10">
        <f>_xlfn.LET(_xlpm.a,K2425,_xlpm.b,L2425,MAX(_xlpm.a,_xlpm.b))</f>
        <v>4</v>
      </c>
      <c r="N2425" s="10">
        <f>_xlfn.LET(_xlpm.d,(K2425,L2425),MAX(_xlpm.d)-MIN(_xlpm.d))</f>
        <v>1</v>
      </c>
      <c r="O2425" s="1" t="str">
        <f>_xlfn.LET(_xlpm.sep,":",_xlpm.w,$G2425,_xlfn.CONCAT("~",RIGHT(_xlpm.w,LEN(_xlpm.w)-FIND(_xlpm.sep,_xlpm.w)),"~"))</f>
        <v>~chno~</v>
      </c>
      <c r="P2425" s="1" t="str">
        <f>_xlfn.LET(_xlpm.sep,":",_xlpm.w,$G2425,_xlfn.CONCAT("[",LEFT(_xlpm.w,FIND(_xlpm.sep,_xlpm.w)-1),"]"))</f>
        <v>[knɑ]</v>
      </c>
      <c r="Q2425" s="14" cm="1">
        <f t="array" ref="Q2425">SUM(_xlfn._xlws.FILTER($H$2:$H$7117,_xlfn.MAP($O$2:$O$7117,_xlfn.LAMBDA(_xlpm.x,_xlpm.x=$O2425))))</f>
        <v>4.9701789264413521E-5</v>
      </c>
      <c r="R2425" s="14">
        <f>$H2425/Q2425</f>
        <v>1</v>
      </c>
      <c r="S2425" s="14" cm="1">
        <f t="array" ref="S2425">SUM(_xlfn._xlws.FILTER($H$2:$H$7117,_xlfn.MAP($P$2:$P$7117,_xlfn.LAMBDA(_xlpm.x,_xlpm.x=$P2425))))</f>
        <v>9.9403578528827041E-5</v>
      </c>
      <c r="T2425" s="14">
        <f>$H2425/S2425</f>
        <v>0.5</v>
      </c>
      <c r="U2425" s="14">
        <f>_xlfn.LET(_xlpm.freq,F2425,_xlpm.size,M2425+1,_xlpm.F,V2425,LOG(1+_xlpm.freq)*LOG(1+_xlpm.size)*_xlpm.F)</f>
        <v>0.15616457835260653</v>
      </c>
      <c r="V2425" s="14">
        <f>_xlfn.LET(_xlpm.a,T2425,_xlpm.b,R2425,2*_xlpm.a*_xlpm.b/(_xlpm.a+_xlpm.b))</f>
        <v>0.66666666666666663</v>
      </c>
      <c r="W2425" s="14">
        <f>_xlfn.LET(_xlpm.p,R2425,_xlpm.q,T2425,LOG(_xlpm.p/_xlpm.q))</f>
        <v>0.3010299956639812</v>
      </c>
      <c r="X2425" s="2"/>
    </row>
    <row r="2426" spans="1:24">
      <c r="A2426" s="1" t="str">
        <f>_xlfn.LET(_xlpm.sep," : ",CONCATENATE(O2426,_xlpm.sep,P2426))</f>
        <v>~ldfa~ : [ldfɑ]</v>
      </c>
      <c r="B2426" s="1">
        <f>_xlfn.LET(_xlpm.d,$G2426,_xlpm.k,_xlfn.CONCAT(LEFT(TRIM(B$1),1),"*"),COUNTIF(_xlpm.d,_xlpm.k))</f>
        <v>0</v>
      </c>
      <c r="C2426" s="1">
        <f>_xlfn.LET(_xlpm.d,$G2426,_xlpm.k,_xlfn.CONCAT(LEFT(TRIM(C$1),1),"*"),COUNTIF(_xlpm.d,_xlpm.k))</f>
        <v>0</v>
      </c>
      <c r="D2426" s="1">
        <f>_xlfn.LET(_xlpm.d,$G2426,_xlpm.k,_xlfn.CONCAT(LEFT(TRIM(D$1),1),"*"),COUNTIF(_xlpm.d,_xlpm.k))</f>
        <v>0</v>
      </c>
      <c r="E2426" s="1">
        <f>LOG(F2426+1,10)</f>
        <v>0.30102999566398114</v>
      </c>
      <c r="F2426" s="7">
        <v>1</v>
      </c>
      <c r="G2426" s="9" t="s">
        <v>2033</v>
      </c>
      <c r="H2426" s="4">
        <f>F2426/freq.sum.r6e</f>
        <v>4.9701789264413521E-5</v>
      </c>
      <c r="I2426" s="1" t="str">
        <f>_xlfn.LET(_xlpm.sep,":",_xlpm.w,$G2426,LEFT(_xlpm.w,FIND(_xlpm.sep,_xlpm.w)-1))</f>
        <v>ldfɑ</v>
      </c>
      <c r="J2426" s="1" t="str">
        <f>_xlfn.LET(_xlpm.sep,":",_xlpm.w,$G2426,RIGHT(_xlpm.w,LEN(_xlpm.w)-FIND(_xlpm.sep,_xlpm.w)))</f>
        <v>ldfa</v>
      </c>
      <c r="K2426" s="10">
        <f>_xlfn.LET(_xlpm.w,I2426,LEN(_xlpm.w))</f>
        <v>4</v>
      </c>
      <c r="L2426" s="10">
        <f>_xlfn.LET(_xlpm.w,J2426,LEN(_xlpm.w))</f>
        <v>4</v>
      </c>
      <c r="M2426" s="10">
        <f>_xlfn.LET(_xlpm.a,K2426,_xlpm.b,L2426,MAX(_xlpm.a,_xlpm.b))</f>
        <v>4</v>
      </c>
      <c r="N2426" s="10">
        <f>_xlfn.LET(_xlpm.d,(K2426,L2426),MAX(_xlpm.d)-MIN(_xlpm.d))</f>
        <v>0</v>
      </c>
      <c r="O2426" s="1" t="str">
        <f>_xlfn.LET(_xlpm.sep,":",_xlpm.w,$G2426,_xlfn.CONCAT("~",RIGHT(_xlpm.w,LEN(_xlpm.w)-FIND(_xlpm.sep,_xlpm.w)),"~"))</f>
        <v>~ldfa~</v>
      </c>
      <c r="P2426" s="1" t="str">
        <f>_xlfn.LET(_xlpm.sep,":",_xlpm.w,$G2426,_xlfn.CONCAT("[",LEFT(_xlpm.w,FIND(_xlpm.sep,_xlpm.w)-1),"]"))</f>
        <v>[ldfɑ]</v>
      </c>
      <c r="Q2426" s="14" cm="1">
        <f t="array" ref="Q2426">SUM(_xlfn._xlws.FILTER($H$2:$H$7117,_xlfn.MAP($O$2:$O$7117,_xlfn.LAMBDA(_xlpm.x,_xlpm.x=$O2426))))</f>
        <v>4.9701789264413521E-5</v>
      </c>
      <c r="R2426" s="14">
        <f>$H2426/Q2426</f>
        <v>1</v>
      </c>
      <c r="S2426" s="14" cm="1">
        <f t="array" ref="S2426">SUM(_xlfn._xlws.FILTER($H$2:$H$7117,_xlfn.MAP($P$2:$P$7117,_xlfn.LAMBDA(_xlpm.x,_xlpm.x=$P2426))))</f>
        <v>9.9403578528827041E-5</v>
      </c>
      <c r="T2426" s="14">
        <f>$H2426/S2426</f>
        <v>0.5</v>
      </c>
      <c r="U2426" s="14">
        <f>_xlfn.LET(_xlpm.freq,F2426,_xlpm.size,M2426+1,_xlpm.F,V2426,LOG(1+_xlpm.freq)*LOG(1+_xlpm.size)*_xlpm.F)</f>
        <v>0.15616457835260653</v>
      </c>
      <c r="V2426" s="14">
        <f>_xlfn.LET(_xlpm.a,T2426,_xlpm.b,R2426,2*_xlpm.a*_xlpm.b/(_xlpm.a+_xlpm.b))</f>
        <v>0.66666666666666663</v>
      </c>
      <c r="W2426" s="14">
        <f>_xlfn.LET(_xlpm.p,R2426,_xlpm.q,T2426,LOG(_xlpm.p/_xlpm.q))</f>
        <v>0.3010299956639812</v>
      </c>
      <c r="X2426" s="2"/>
    </row>
    <row r="2427" spans="1:24">
      <c r="A2427" s="1" t="str">
        <f>_xlfn.LET(_xlpm.sep," : ",CONCATENATE(O2427,_xlpm.sep,P2427))</f>
        <v>~mmah~ : [mæ]</v>
      </c>
      <c r="B2427" s="1">
        <f>_xlfn.LET(_xlpm.d,$G2427,_xlpm.k,_xlfn.CONCAT(LEFT(TRIM(B$1),1),"*"),COUNTIF(_xlpm.d,_xlpm.k))</f>
        <v>0</v>
      </c>
      <c r="C2427" s="1">
        <f>_xlfn.LET(_xlpm.d,$G2427,_xlpm.k,_xlfn.CONCAT(LEFT(TRIM(C$1),1),"*"),COUNTIF(_xlpm.d,_xlpm.k))</f>
        <v>1</v>
      </c>
      <c r="D2427" s="1">
        <f>_xlfn.LET(_xlpm.d,$G2427,_xlpm.k,_xlfn.CONCAT(LEFT(TRIM(D$1),1),"*"),COUNTIF(_xlpm.d,_xlpm.k))</f>
        <v>0</v>
      </c>
      <c r="E2427" s="1">
        <f>LOG(F2427+1,10)</f>
        <v>0.30102999566398114</v>
      </c>
      <c r="F2427" s="7">
        <v>1</v>
      </c>
      <c r="G2427" s="9" t="s">
        <v>2440</v>
      </c>
      <c r="H2427" s="4">
        <f>F2427/freq.sum.r6e</f>
        <v>4.9701789264413521E-5</v>
      </c>
      <c r="I2427" s="1" t="str">
        <f>_xlfn.LET(_xlpm.sep,":",_xlpm.w,$G2427,LEFT(_xlpm.w,FIND(_xlpm.sep,_xlpm.w)-1))</f>
        <v>mæ</v>
      </c>
      <c r="J2427" s="1" t="str">
        <f>_xlfn.LET(_xlpm.sep,":",_xlpm.w,$G2427,RIGHT(_xlpm.w,LEN(_xlpm.w)-FIND(_xlpm.sep,_xlpm.w)))</f>
        <v>mmah</v>
      </c>
      <c r="K2427" s="10">
        <f>_xlfn.LET(_xlpm.w,I2427,LEN(_xlpm.w))</f>
        <v>2</v>
      </c>
      <c r="L2427" s="10">
        <f>_xlfn.LET(_xlpm.w,J2427,LEN(_xlpm.w))</f>
        <v>4</v>
      </c>
      <c r="M2427" s="10">
        <f>_xlfn.LET(_xlpm.a,K2427,_xlpm.b,L2427,MAX(_xlpm.a,_xlpm.b))</f>
        <v>4</v>
      </c>
      <c r="N2427" s="10">
        <f>_xlfn.LET(_xlpm.d,(K2427,L2427),MAX(_xlpm.d)-MIN(_xlpm.d))</f>
        <v>2</v>
      </c>
      <c r="O2427" s="1" t="str">
        <f>_xlfn.LET(_xlpm.sep,":",_xlpm.w,$G2427,_xlfn.CONCAT("~",RIGHT(_xlpm.w,LEN(_xlpm.w)-FIND(_xlpm.sep,_xlpm.w)),"~"))</f>
        <v>~mmah~</v>
      </c>
      <c r="P2427" s="1" t="str">
        <f>_xlfn.LET(_xlpm.sep,":",_xlpm.w,$G2427,_xlfn.CONCAT("[",LEFT(_xlpm.w,FIND(_xlpm.sep,_xlpm.w)-1),"]"))</f>
        <v>[mæ]</v>
      </c>
      <c r="Q2427" s="14" cm="1">
        <f t="array" ref="Q2427">SUM(_xlfn._xlws.FILTER($H$2:$H$7117,_xlfn.MAP($O$2:$O$7117,_xlfn.LAMBDA(_xlpm.x,_xlpm.x=$O2427))))</f>
        <v>4.9701789264413521E-5</v>
      </c>
      <c r="R2427" s="14">
        <f>$H2427/Q2427</f>
        <v>1</v>
      </c>
      <c r="S2427" s="14" cm="1">
        <f t="array" ref="S2427">SUM(_xlfn._xlws.FILTER($H$2:$H$7117,_xlfn.MAP($P$2:$P$7117,_xlfn.LAMBDA(_xlpm.x,_xlpm.x=$P2427))))</f>
        <v>9.9403578528827041E-5</v>
      </c>
      <c r="T2427" s="14">
        <f>$H2427/S2427</f>
        <v>0.5</v>
      </c>
      <c r="U2427" s="14">
        <f>_xlfn.LET(_xlpm.freq,F2427,_xlpm.size,M2427+1,_xlpm.F,V2427,LOG(1+_xlpm.freq)*LOG(1+_xlpm.size)*_xlpm.F)</f>
        <v>0.15616457835260653</v>
      </c>
      <c r="V2427" s="14">
        <f>_xlfn.LET(_xlpm.a,T2427,_xlpm.b,R2427,2*_xlpm.a*_xlpm.b/(_xlpm.a+_xlpm.b))</f>
        <v>0.66666666666666663</v>
      </c>
      <c r="W2427" s="14">
        <f>_xlfn.LET(_xlpm.p,R2427,_xlpm.q,T2427,LOG(_xlpm.p/_xlpm.q))</f>
        <v>0.3010299956639812</v>
      </c>
      <c r="X2427" s="2"/>
    </row>
    <row r="2428" spans="1:24">
      <c r="A2428" s="1" t="str">
        <f>_xlfn.LET(_xlpm.sep," : ",CONCATENATE(O2428,_xlpm.sep,P2428))</f>
        <v>~mrow~ : [mɹɑ]</v>
      </c>
      <c r="B2428" s="1">
        <f>_xlfn.LET(_xlpm.d,$G2428,_xlpm.k,_xlfn.CONCAT(LEFT(TRIM(B$1),1),"*"),COUNTIF(_xlpm.d,_xlpm.k))</f>
        <v>0</v>
      </c>
      <c r="C2428" s="1">
        <f>_xlfn.LET(_xlpm.d,$G2428,_xlpm.k,_xlfn.CONCAT(LEFT(TRIM(C$1),1),"*"),COUNTIF(_xlpm.d,_xlpm.k))</f>
        <v>1</v>
      </c>
      <c r="D2428" s="1">
        <f>_xlfn.LET(_xlpm.d,$G2428,_xlpm.k,_xlfn.CONCAT(LEFT(TRIM(D$1),1),"*"),COUNTIF(_xlpm.d,_xlpm.k))</f>
        <v>0</v>
      </c>
      <c r="E2428" s="1">
        <f>LOG(F2428+1,10)</f>
        <v>0.30102999566398114</v>
      </c>
      <c r="F2428" s="7">
        <v>1</v>
      </c>
      <c r="G2428" s="9" t="s">
        <v>2818</v>
      </c>
      <c r="H2428" s="4">
        <f>F2428/freq.sum.r6e</f>
        <v>4.9701789264413521E-5</v>
      </c>
      <c r="I2428" s="1" t="str">
        <f>_xlfn.LET(_xlpm.sep,":",_xlpm.w,$G2428,LEFT(_xlpm.w,FIND(_xlpm.sep,_xlpm.w)-1))</f>
        <v>mɹɑ</v>
      </c>
      <c r="J2428" s="1" t="str">
        <f>_xlfn.LET(_xlpm.sep,":",_xlpm.w,$G2428,RIGHT(_xlpm.w,LEN(_xlpm.w)-FIND(_xlpm.sep,_xlpm.w)))</f>
        <v>mrow</v>
      </c>
      <c r="K2428" s="10">
        <f>_xlfn.LET(_xlpm.w,I2428,LEN(_xlpm.w))</f>
        <v>3</v>
      </c>
      <c r="L2428" s="10">
        <f>_xlfn.LET(_xlpm.w,J2428,LEN(_xlpm.w))</f>
        <v>4</v>
      </c>
      <c r="M2428" s="10">
        <f>_xlfn.LET(_xlpm.a,K2428,_xlpm.b,L2428,MAX(_xlpm.a,_xlpm.b))</f>
        <v>4</v>
      </c>
      <c r="N2428" s="10">
        <f>_xlfn.LET(_xlpm.d,(K2428,L2428),MAX(_xlpm.d)-MIN(_xlpm.d))</f>
        <v>1</v>
      </c>
      <c r="O2428" s="1" t="str">
        <f>_xlfn.LET(_xlpm.sep,":",_xlpm.w,$G2428,_xlfn.CONCAT("~",RIGHT(_xlpm.w,LEN(_xlpm.w)-FIND(_xlpm.sep,_xlpm.w)),"~"))</f>
        <v>~mrow~</v>
      </c>
      <c r="P2428" s="1" t="str">
        <f>_xlfn.LET(_xlpm.sep,":",_xlpm.w,$G2428,_xlfn.CONCAT("[",LEFT(_xlpm.w,FIND(_xlpm.sep,_xlpm.w)-1),"]"))</f>
        <v>[mɹɑ]</v>
      </c>
      <c r="Q2428" s="14" cm="1">
        <f t="array" ref="Q2428">SUM(_xlfn._xlws.FILTER($H$2:$H$7111,_xlfn.MAP($O$2:$O$7111,_xlfn.LAMBDA(_xlpm.x,_xlpm.x=$O2428))))</f>
        <v>4.9701789264413521E-5</v>
      </c>
      <c r="R2428" s="14">
        <f>$H2428/Q2428</f>
        <v>1</v>
      </c>
      <c r="S2428" s="14" cm="1">
        <f t="array" ref="S2428">SUM(_xlfn._xlws.FILTER($H$2:$H$7111,_xlfn.MAP($P$2:$P$7111,_xlfn.LAMBDA(_xlpm.x,_xlpm.x=$P2428))))</f>
        <v>9.9403578528827041E-5</v>
      </c>
      <c r="T2428" s="14">
        <f>$H2428/S2428</f>
        <v>0.5</v>
      </c>
      <c r="U2428" s="14">
        <f>_xlfn.LET(_xlpm.freq,F2428,_xlpm.size,M2428+1,_xlpm.F,V2428,LOG(1+_xlpm.freq)*LOG(1+_xlpm.size)*_xlpm.F)</f>
        <v>0.15616457835260653</v>
      </c>
      <c r="V2428" s="14">
        <f>_xlfn.LET(_xlpm.a,T2428,_xlpm.b,R2428,2*_xlpm.a*_xlpm.b/(_xlpm.a+_xlpm.b))</f>
        <v>0.66666666666666663</v>
      </c>
      <c r="W2428" s="14">
        <f>_xlfn.LET(_xlpm.p,R2428,_xlpm.q,T2428,LOG(_xlpm.p/_xlpm.q))</f>
        <v>0.3010299956639812</v>
      </c>
      <c r="X2428" s="2"/>
    </row>
    <row r="2429" spans="1:24">
      <c r="A2429" s="1" t="str">
        <f>_xlfn.LET(_xlpm.sep," : ",CONCATENATE(O2429,_xlpm.sep,P2429))</f>
        <v>~ncow~ : [nkɑ]</v>
      </c>
      <c r="B2429" s="1">
        <f>_xlfn.LET(_xlpm.d,$G2429,_xlpm.k,_xlfn.CONCAT(LEFT(TRIM(B$1),1),"*"),COUNTIF(_xlpm.d,_xlpm.k))</f>
        <v>0</v>
      </c>
      <c r="C2429" s="1">
        <f>_xlfn.LET(_xlpm.d,$G2429,_xlpm.k,_xlfn.CONCAT(LEFT(TRIM(C$1),1),"*"),COUNTIF(_xlpm.d,_xlpm.k))</f>
        <v>0</v>
      </c>
      <c r="D2429" s="1">
        <f>_xlfn.LET(_xlpm.d,$G2429,_xlpm.k,_xlfn.CONCAT(LEFT(TRIM(D$1),1),"*"),COUNTIF(_xlpm.d,_xlpm.k))</f>
        <v>1</v>
      </c>
      <c r="E2429" s="1">
        <f>LOG(F2429+1,10)</f>
        <v>0.30102999566398114</v>
      </c>
      <c r="F2429" s="7">
        <v>1</v>
      </c>
      <c r="G2429" s="9" t="s">
        <v>3015</v>
      </c>
      <c r="H2429" s="4">
        <f>F2429/freq.sum.r6e</f>
        <v>4.9701789264413521E-5</v>
      </c>
      <c r="I2429" s="1" t="str">
        <f>_xlfn.LET(_xlpm.sep,":",_xlpm.w,$G2429,LEFT(_xlpm.w,FIND(_xlpm.sep,_xlpm.w)-1))</f>
        <v>nkɑ</v>
      </c>
      <c r="J2429" s="1" t="str">
        <f>_xlfn.LET(_xlpm.sep,":",_xlpm.w,$G2429,RIGHT(_xlpm.w,LEN(_xlpm.w)-FIND(_xlpm.sep,_xlpm.w)))</f>
        <v>ncow</v>
      </c>
      <c r="K2429" s="10">
        <f>_xlfn.LET(_xlpm.w,I2429,LEN(_xlpm.w))</f>
        <v>3</v>
      </c>
      <c r="L2429" s="10">
        <f>_xlfn.LET(_xlpm.w,J2429,LEN(_xlpm.w))</f>
        <v>4</v>
      </c>
      <c r="M2429" s="10">
        <f>_xlfn.LET(_xlpm.a,K2429,_xlpm.b,L2429,MAX(_xlpm.a,_xlpm.b))</f>
        <v>4</v>
      </c>
      <c r="N2429" s="10">
        <f>_xlfn.LET(_xlpm.d,(K2429,L2429),MAX(_xlpm.d)-MIN(_xlpm.d))</f>
        <v>1</v>
      </c>
      <c r="O2429" s="1" t="str">
        <f>_xlfn.LET(_xlpm.sep,":",_xlpm.w,$G2429,_xlfn.CONCAT("~",RIGHT(_xlpm.w,LEN(_xlpm.w)-FIND(_xlpm.sep,_xlpm.w)),"~"))</f>
        <v>~ncow~</v>
      </c>
      <c r="P2429" s="1" t="str">
        <f>_xlfn.LET(_xlpm.sep,":",_xlpm.w,$G2429,_xlfn.CONCAT("[",LEFT(_xlpm.w,FIND(_xlpm.sep,_xlpm.w)-1),"]"))</f>
        <v>[nkɑ]</v>
      </c>
      <c r="Q2429" s="14" cm="1">
        <f t="array" ref="Q2429">SUM(_xlfn._xlws.FILTER($H$2:$H$7111,_xlfn.MAP($O$2:$O$7111,_xlfn.LAMBDA(_xlpm.x,_xlpm.x=$O2429))))</f>
        <v>4.9701789264413521E-5</v>
      </c>
      <c r="R2429" s="14">
        <f>$H2429/Q2429</f>
        <v>1</v>
      </c>
      <c r="S2429" s="14" cm="1">
        <f t="array" ref="S2429">SUM(_xlfn._xlws.FILTER($H$2:$H$7111,_xlfn.MAP($P$2:$P$7111,_xlfn.LAMBDA(_xlpm.x,_xlpm.x=$P2429))))</f>
        <v>9.9403578528827041E-5</v>
      </c>
      <c r="T2429" s="14">
        <f>$H2429/S2429</f>
        <v>0.5</v>
      </c>
      <c r="U2429" s="14">
        <f>_xlfn.LET(_xlpm.freq,F2429,_xlpm.size,M2429+1,_xlpm.F,V2429,LOG(1+_xlpm.freq)*LOG(1+_xlpm.size)*_xlpm.F)</f>
        <v>0.15616457835260653</v>
      </c>
      <c r="V2429" s="14">
        <f>_xlfn.LET(_xlpm.a,T2429,_xlpm.b,R2429,2*_xlpm.a*_xlpm.b/(_xlpm.a+_xlpm.b))</f>
        <v>0.66666666666666663</v>
      </c>
      <c r="W2429" s="14">
        <f>_xlfn.LET(_xlpm.p,R2429,_xlpm.q,T2429,LOG(_xlpm.p/_xlpm.q))</f>
        <v>0.3010299956639812</v>
      </c>
      <c r="X2429" s="2"/>
    </row>
    <row r="2430" spans="1:24">
      <c r="A2430" s="1" t="str">
        <f>_xlfn.LET(_xlpm.sep," : ",CONCATENATE(O2430,_xlpm.sep,P2430))</f>
        <v>~nvow~ : [nvɑ]</v>
      </c>
      <c r="B2430" s="1">
        <f>_xlfn.LET(_xlpm.d,$G2430,_xlpm.k,_xlfn.CONCAT(LEFT(TRIM(B$1),1),"*"),COUNTIF(_xlpm.d,_xlpm.k))</f>
        <v>0</v>
      </c>
      <c r="C2430" s="1">
        <f>_xlfn.LET(_xlpm.d,$G2430,_xlpm.k,_xlfn.CONCAT(LEFT(TRIM(C$1),1),"*"),COUNTIF(_xlpm.d,_xlpm.k))</f>
        <v>0</v>
      </c>
      <c r="D2430" s="1">
        <f>_xlfn.LET(_xlpm.d,$G2430,_xlpm.k,_xlfn.CONCAT(LEFT(TRIM(D$1),1),"*"),COUNTIF(_xlpm.d,_xlpm.k))</f>
        <v>1</v>
      </c>
      <c r="E2430" s="1">
        <f>LOG(F2430+1,10)</f>
        <v>0.30102999566398114</v>
      </c>
      <c r="F2430" s="7">
        <v>1</v>
      </c>
      <c r="G2430" s="9" t="s">
        <v>3321</v>
      </c>
      <c r="H2430" s="4">
        <f>F2430/freq.sum.r6e</f>
        <v>4.9701789264413521E-5</v>
      </c>
      <c r="I2430" s="1" t="str">
        <f>_xlfn.LET(_xlpm.sep,":",_xlpm.w,$G2430,LEFT(_xlpm.w,FIND(_xlpm.sep,_xlpm.w)-1))</f>
        <v>nvɑ</v>
      </c>
      <c r="J2430" s="1" t="str">
        <f>_xlfn.LET(_xlpm.sep,":",_xlpm.w,$G2430,RIGHT(_xlpm.w,LEN(_xlpm.w)-FIND(_xlpm.sep,_xlpm.w)))</f>
        <v>nvow</v>
      </c>
      <c r="K2430" s="10">
        <f>_xlfn.LET(_xlpm.w,I2430,LEN(_xlpm.w))</f>
        <v>3</v>
      </c>
      <c r="L2430" s="10">
        <f>_xlfn.LET(_xlpm.w,J2430,LEN(_xlpm.w))</f>
        <v>4</v>
      </c>
      <c r="M2430" s="10">
        <f>_xlfn.LET(_xlpm.a,K2430,_xlpm.b,L2430,MAX(_xlpm.a,_xlpm.b))</f>
        <v>4</v>
      </c>
      <c r="N2430" s="10">
        <f>_xlfn.LET(_xlpm.d,(K2430,L2430),MAX(_xlpm.d)-MIN(_xlpm.d))</f>
        <v>1</v>
      </c>
      <c r="O2430" s="1" t="str">
        <f>_xlfn.LET(_xlpm.sep,":",_xlpm.w,$G2430,_xlfn.CONCAT("~",RIGHT(_xlpm.w,LEN(_xlpm.w)-FIND(_xlpm.sep,_xlpm.w)),"~"))</f>
        <v>~nvow~</v>
      </c>
      <c r="P2430" s="1" t="str">
        <f>_xlfn.LET(_xlpm.sep,":",_xlpm.w,$G2430,_xlfn.CONCAT("[",LEFT(_xlpm.w,FIND(_xlpm.sep,_xlpm.w)-1),"]"))</f>
        <v>[nvɑ]</v>
      </c>
      <c r="Q2430" s="14" cm="1">
        <f t="array" ref="Q2430">SUM(_xlfn._xlws.FILTER($H$2:$H$7117,_xlfn.MAP($O$2:$O$7117,_xlfn.LAMBDA(_xlpm.x,_xlpm.x=$O2430))))</f>
        <v>4.9701789264413521E-5</v>
      </c>
      <c r="R2430" s="14">
        <f>$H2430/Q2430</f>
        <v>1</v>
      </c>
      <c r="S2430" s="14" cm="1">
        <f t="array" ref="S2430">SUM(_xlfn._xlws.FILTER($H$2:$H$7117,_xlfn.MAP($P$2:$P$7117,_xlfn.LAMBDA(_xlpm.x,_xlpm.x=$P2430))))</f>
        <v>9.9403578528827041E-5</v>
      </c>
      <c r="T2430" s="14">
        <f>$H2430/S2430</f>
        <v>0.5</v>
      </c>
      <c r="U2430" s="14">
        <f>_xlfn.LET(_xlpm.freq,F2430,_xlpm.size,M2430+1,_xlpm.F,V2430,LOG(1+_xlpm.freq)*LOG(1+_xlpm.size)*_xlpm.F)</f>
        <v>0.15616457835260653</v>
      </c>
      <c r="V2430" s="14">
        <f>_xlfn.LET(_xlpm.a,T2430,_xlpm.b,R2430,2*_xlpm.a*_xlpm.b/(_xlpm.a+_xlpm.b))</f>
        <v>0.66666666666666663</v>
      </c>
      <c r="W2430" s="14">
        <f>_xlfn.LET(_xlpm.p,R2430,_xlpm.q,T2430,LOG(_xlpm.p/_xlpm.q))</f>
        <v>0.3010299956639812</v>
      </c>
      <c r="X2430" s="2"/>
    </row>
    <row r="2431" spans="1:24">
      <c r="A2431" s="1" t="str">
        <f>_xlfn.LET(_xlpm.sep," : ",CONCATENATE(O2431,_xlpm.sep,P2431))</f>
        <v>~nnoy~ : [nɔɪ]</v>
      </c>
      <c r="B2431" s="1">
        <f>_xlfn.LET(_xlpm.d,$G2431,_xlpm.k,_xlfn.CONCAT(LEFT(TRIM(B$1),1),"*"),COUNTIF(_xlpm.d,_xlpm.k))</f>
        <v>0</v>
      </c>
      <c r="C2431" s="1">
        <f>_xlfn.LET(_xlpm.d,$G2431,_xlpm.k,_xlfn.CONCAT(LEFT(TRIM(C$1),1),"*"),COUNTIF(_xlpm.d,_xlpm.k))</f>
        <v>0</v>
      </c>
      <c r="D2431" s="1">
        <f>_xlfn.LET(_xlpm.d,$G2431,_xlpm.k,_xlfn.CONCAT(LEFT(TRIM(D$1),1),"*"),COUNTIF(_xlpm.d,_xlpm.k))</f>
        <v>1</v>
      </c>
      <c r="E2431" s="1">
        <f>LOG(F2431+1,10)</f>
        <v>0.30102999566398114</v>
      </c>
      <c r="F2431" s="7">
        <v>1</v>
      </c>
      <c r="G2431" s="9" t="s">
        <v>3484</v>
      </c>
      <c r="H2431" s="4">
        <f>F2431/freq.sum.r6e</f>
        <v>4.9701789264413521E-5</v>
      </c>
      <c r="I2431" s="1" t="str">
        <f>_xlfn.LET(_xlpm.sep,":",_xlpm.w,$G2431,LEFT(_xlpm.w,FIND(_xlpm.sep,_xlpm.w)-1))</f>
        <v>nɔɪ</v>
      </c>
      <c r="J2431" s="1" t="str">
        <f>_xlfn.LET(_xlpm.sep,":",_xlpm.w,$G2431,RIGHT(_xlpm.w,LEN(_xlpm.w)-FIND(_xlpm.sep,_xlpm.w)))</f>
        <v>nnoy</v>
      </c>
      <c r="K2431" s="10">
        <f>_xlfn.LET(_xlpm.w,I2431,LEN(_xlpm.w))</f>
        <v>3</v>
      </c>
      <c r="L2431" s="10">
        <f>_xlfn.LET(_xlpm.w,J2431,LEN(_xlpm.w))</f>
        <v>4</v>
      </c>
      <c r="M2431" s="10">
        <f>_xlfn.LET(_xlpm.a,K2431,_xlpm.b,L2431,MAX(_xlpm.a,_xlpm.b))</f>
        <v>4</v>
      </c>
      <c r="N2431" s="10">
        <f>_xlfn.LET(_xlpm.d,(K2431,L2431),MAX(_xlpm.d)-MIN(_xlpm.d))</f>
        <v>1</v>
      </c>
      <c r="O2431" s="1" t="str">
        <f>_xlfn.LET(_xlpm.sep,":",_xlpm.w,$G2431,_xlfn.CONCAT("~",RIGHT(_xlpm.w,LEN(_xlpm.w)-FIND(_xlpm.sep,_xlpm.w)),"~"))</f>
        <v>~nnoy~</v>
      </c>
      <c r="P2431" s="1" t="str">
        <f>_xlfn.LET(_xlpm.sep,":",_xlpm.w,$G2431,_xlfn.CONCAT("[",LEFT(_xlpm.w,FIND(_xlpm.sep,_xlpm.w)-1),"]"))</f>
        <v>[nɔɪ]</v>
      </c>
      <c r="Q2431" s="14" cm="1">
        <f t="array" ref="Q2431">SUM(_xlfn._xlws.FILTER($H$2:$H$7117,_xlfn.MAP($O$2:$O$7117,_xlfn.LAMBDA(_xlpm.x,_xlpm.x=$O2431))))</f>
        <v>4.9701789264413521E-5</v>
      </c>
      <c r="R2431" s="14">
        <f>$H2431/Q2431</f>
        <v>1</v>
      </c>
      <c r="S2431" s="14" cm="1">
        <f t="array" ref="S2431">SUM(_xlfn._xlws.FILTER($H$2:$H$7117,_xlfn.MAP($P$2:$P$7117,_xlfn.LAMBDA(_xlpm.x,_xlpm.x=$P2431))))</f>
        <v>9.9403578528827041E-5</v>
      </c>
      <c r="T2431" s="14">
        <f>$H2431/S2431</f>
        <v>0.5</v>
      </c>
      <c r="U2431" s="14">
        <f>_xlfn.LET(_xlpm.freq,F2431,_xlpm.size,M2431+1,_xlpm.F,V2431,LOG(1+_xlpm.freq)*LOG(1+_xlpm.size)*_xlpm.F)</f>
        <v>0.15616457835260653</v>
      </c>
      <c r="V2431" s="14">
        <f>_xlfn.LET(_xlpm.a,T2431,_xlpm.b,R2431,2*_xlpm.a*_xlpm.b/(_xlpm.a+_xlpm.b))</f>
        <v>0.66666666666666663</v>
      </c>
      <c r="W2431" s="14">
        <f>_xlfn.LET(_xlpm.p,R2431,_xlpm.q,T2431,LOG(_xlpm.p/_xlpm.q))</f>
        <v>0.3010299956639812</v>
      </c>
      <c r="X2431" s="2"/>
    </row>
    <row r="2432" spans="1:24">
      <c r="A2432" s="1" t="str">
        <f>_xlfn.LET(_xlpm.sep," : ",CONCATENATE(O2432,_xlpm.sep,P2432))</f>
        <v>~snaw~ : [snɑ]</v>
      </c>
      <c r="B2432" s="1">
        <f>_xlfn.LET(_xlpm.d,$G2432,_xlpm.k,_xlfn.CONCAT(LEFT(TRIM(B$1),1),"*"),COUNTIF(_xlpm.d,_xlpm.k))</f>
        <v>0</v>
      </c>
      <c r="C2432" s="1">
        <f>_xlfn.LET(_xlpm.d,$G2432,_xlpm.k,_xlfn.CONCAT(LEFT(TRIM(C$1),1),"*"),COUNTIF(_xlpm.d,_xlpm.k))</f>
        <v>0</v>
      </c>
      <c r="D2432" s="1">
        <f>_xlfn.LET(_xlpm.d,$G2432,_xlpm.k,_xlfn.CONCAT(LEFT(TRIM(D$1),1),"*"),COUNTIF(_xlpm.d,_xlpm.k))</f>
        <v>0</v>
      </c>
      <c r="E2432" s="1">
        <f>LOG(F2432+1,10)</f>
        <v>0.30102999566398114</v>
      </c>
      <c r="F2432" s="7">
        <v>1</v>
      </c>
      <c r="G2432" s="9" t="s">
        <v>4138</v>
      </c>
      <c r="H2432" s="4">
        <f>F2432/freq.sum.r6e</f>
        <v>4.9701789264413521E-5</v>
      </c>
      <c r="I2432" s="1" t="str">
        <f>_xlfn.LET(_xlpm.sep,":",_xlpm.w,$G2432,LEFT(_xlpm.w,FIND(_xlpm.sep,_xlpm.w)-1))</f>
        <v>snɑ</v>
      </c>
      <c r="J2432" s="1" t="str">
        <f>_xlfn.LET(_xlpm.sep,":",_xlpm.w,$G2432,RIGHT(_xlpm.w,LEN(_xlpm.w)-FIND(_xlpm.sep,_xlpm.w)))</f>
        <v>snaw</v>
      </c>
      <c r="K2432" s="10">
        <f>_xlfn.LET(_xlpm.w,I2432,LEN(_xlpm.w))</f>
        <v>3</v>
      </c>
      <c r="L2432" s="10">
        <f>_xlfn.LET(_xlpm.w,J2432,LEN(_xlpm.w))</f>
        <v>4</v>
      </c>
      <c r="M2432" s="10">
        <f>_xlfn.LET(_xlpm.a,K2432,_xlpm.b,L2432,MAX(_xlpm.a,_xlpm.b))</f>
        <v>4</v>
      </c>
      <c r="N2432" s="10">
        <f>_xlfn.LET(_xlpm.d,(K2432,L2432),MAX(_xlpm.d)-MIN(_xlpm.d))</f>
        <v>1</v>
      </c>
      <c r="O2432" s="1" t="str">
        <f>_xlfn.LET(_xlpm.sep,":",_xlpm.w,$G2432,_xlfn.CONCAT("~",RIGHT(_xlpm.w,LEN(_xlpm.w)-FIND(_xlpm.sep,_xlpm.w)),"~"))</f>
        <v>~snaw~</v>
      </c>
      <c r="P2432" s="1" t="str">
        <f>_xlfn.LET(_xlpm.sep,":",_xlpm.w,$G2432,_xlfn.CONCAT("[",LEFT(_xlpm.w,FIND(_xlpm.sep,_xlpm.w)-1),"]"))</f>
        <v>[snɑ]</v>
      </c>
      <c r="Q2432" s="14" cm="1">
        <f t="array" ref="Q2432">SUM(_xlfn._xlws.FILTER($H$2:$H$7117,_xlfn.MAP($O$2:$O$7117,_xlfn.LAMBDA(_xlpm.x,_xlpm.x=$O2432))))</f>
        <v>4.9701789264413521E-5</v>
      </c>
      <c r="R2432" s="14">
        <f>$H2432/Q2432</f>
        <v>1</v>
      </c>
      <c r="S2432" s="14" cm="1">
        <f t="array" ref="S2432">SUM(_xlfn._xlws.FILTER($H$2:$H$7117,_xlfn.MAP($P$2:$P$7117,_xlfn.LAMBDA(_xlpm.x,_xlpm.x=$P2432))))</f>
        <v>9.9403578528827041E-5</v>
      </c>
      <c r="T2432" s="14">
        <f>$H2432/S2432</f>
        <v>0.5</v>
      </c>
      <c r="U2432" s="14">
        <f>_xlfn.LET(_xlpm.freq,F2432,_xlpm.size,M2432+1,_xlpm.F,V2432,LOG(1+_xlpm.freq)*LOG(1+_xlpm.size)*_xlpm.F)</f>
        <v>0.15616457835260653</v>
      </c>
      <c r="V2432" s="14">
        <f>_xlfn.LET(_xlpm.a,T2432,_xlpm.b,R2432,2*_xlpm.a*_xlpm.b/(_xlpm.a+_xlpm.b))</f>
        <v>0.66666666666666663</v>
      </c>
      <c r="W2432" s="14">
        <f>_xlfn.LET(_xlpm.p,R2432,_xlpm.q,T2432,LOG(_xlpm.p/_xlpm.q))</f>
        <v>0.3010299956639812</v>
      </c>
      <c r="X2432" s="2"/>
    </row>
    <row r="2433" spans="1:24">
      <c r="A2433" s="1" t="str">
        <f>_xlfn.LET(_xlpm.sep," : ",CONCATENATE(O2433,_xlpm.sep,P2433))</f>
        <v>~wrah~ : [ɹæ]</v>
      </c>
      <c r="B2433" s="1">
        <f>_xlfn.LET(_xlpm.d,$G2433,_xlpm.k,_xlfn.CONCAT(LEFT(TRIM(B$1),1),"*"),COUNTIF(_xlpm.d,_xlpm.k))</f>
        <v>1</v>
      </c>
      <c r="C2433" s="1">
        <f>_xlfn.LET(_xlpm.d,$G2433,_xlpm.k,_xlfn.CONCAT(LEFT(TRIM(C$1),1),"*"),COUNTIF(_xlpm.d,_xlpm.k))</f>
        <v>0</v>
      </c>
      <c r="D2433" s="1">
        <f>_xlfn.LET(_xlpm.d,$G2433,_xlpm.k,_xlfn.CONCAT(LEFT(TRIM(D$1),1),"*"),COUNTIF(_xlpm.d,_xlpm.k))</f>
        <v>0</v>
      </c>
      <c r="E2433" s="1">
        <f>LOG(F2433+1,10)</f>
        <v>0.30102999566398114</v>
      </c>
      <c r="F2433" s="7">
        <v>1</v>
      </c>
      <c r="G2433" s="9" t="s">
        <v>5645</v>
      </c>
      <c r="H2433" s="4">
        <f>F2433/freq.sum.r6e</f>
        <v>4.9701789264413521E-5</v>
      </c>
      <c r="I2433" s="4" t="str">
        <f>_xlfn.LET(_xlpm.sep,":",_xlpm.w,$G2433,LEFT(_xlpm.w,FIND(_xlpm.sep,_xlpm.w)-1))</f>
        <v>ɹæ</v>
      </c>
      <c r="J2433" s="4" t="str">
        <f>_xlfn.LET(_xlpm.sep,":",_xlpm.w,$G2433,RIGHT(_xlpm.w,LEN(_xlpm.w)-FIND(_xlpm.sep,_xlpm.w)))</f>
        <v>wrah</v>
      </c>
      <c r="K2433" s="10">
        <f>_xlfn.LET(_xlpm.w,I2433,LEN(_xlpm.w))</f>
        <v>2</v>
      </c>
      <c r="L2433" s="10">
        <f>_xlfn.LET(_xlpm.w,J2433,LEN(_xlpm.w))</f>
        <v>4</v>
      </c>
      <c r="M2433" s="10">
        <f>_xlfn.LET(_xlpm.a,K2433,_xlpm.b,L2433,MAX(_xlpm.a,_xlpm.b))</f>
        <v>4</v>
      </c>
      <c r="N2433" s="10">
        <f>_xlfn.LET(_xlpm.d,(K2433,L2433),MAX(_xlpm.d)-MIN(_xlpm.d))</f>
        <v>2</v>
      </c>
      <c r="O2433" s="1" t="str">
        <f>_xlfn.LET(_xlpm.sep,":",_xlpm.w,$G2433,_xlfn.CONCAT("~",RIGHT(_xlpm.w,LEN(_xlpm.w)-FIND(_xlpm.sep,_xlpm.w)),"~"))</f>
        <v>~wrah~</v>
      </c>
      <c r="P2433" s="1" t="str">
        <f>_xlfn.LET(_xlpm.sep,":",_xlpm.w,$G2433,_xlfn.CONCAT("[",LEFT(_xlpm.w,FIND(_xlpm.sep,_xlpm.w)-1),"]"))</f>
        <v>[ɹæ]</v>
      </c>
      <c r="Q2433" s="14" cm="1">
        <f t="array" ref="Q2433">SUM(_xlfn._xlws.FILTER($H$2:$H$7109,_xlfn.MAP($O$2:$O$7109,_xlfn.LAMBDA(_xlpm.x,_xlpm.x=$O2433))))</f>
        <v>4.9701789264413521E-5</v>
      </c>
      <c r="R2433" s="14">
        <f>$H2433/Q2433</f>
        <v>1</v>
      </c>
      <c r="S2433" s="14" cm="1">
        <f t="array" ref="S2433">SUM(_xlfn._xlws.FILTER($H$2:$H$7109,_xlfn.MAP($P$2:$P$7109,_xlfn.LAMBDA(_xlpm.x,_xlpm.x=$P2433))))</f>
        <v>9.9403578528827041E-5</v>
      </c>
      <c r="T2433" s="14">
        <f>$H2433/S2433</f>
        <v>0.5</v>
      </c>
      <c r="U2433" s="14">
        <f>_xlfn.LET(_xlpm.freq,F2433,_xlpm.size,M2433+1,_xlpm.F,V2433,LOG(1+_xlpm.freq)*LOG(1+_xlpm.size)*_xlpm.F)</f>
        <v>0.15616457835260653</v>
      </c>
      <c r="V2433" s="14">
        <f>_xlfn.LET(_xlpm.a,T2433,_xlpm.b,R2433,2*_xlpm.a*_xlpm.b/(_xlpm.a+_xlpm.b))</f>
        <v>0.66666666666666663</v>
      </c>
      <c r="W2433" s="14">
        <f>_xlfn.LET(_xlpm.p,R2433,_xlpm.q,T2433,LOG(_xlpm.p/_xlpm.q))</f>
        <v>0.3010299956639812</v>
      </c>
      <c r="X2433" s="2"/>
    </row>
    <row r="2434" spans="1:24">
      <c r="A2434" s="1" t="str">
        <f>_xlfn.LET(_xlpm.sep," : ",CONCATENATE(O2434,_xlpm.sep,P2434))</f>
        <v>~rvaw~ : [ɹvɑ]</v>
      </c>
      <c r="B2434" s="1">
        <f>_xlfn.LET(_xlpm.d,$G2434,_xlpm.k,_xlfn.CONCAT(LEFT(TRIM(B$1),1),"*"),COUNTIF(_xlpm.d,_xlpm.k))</f>
        <v>1</v>
      </c>
      <c r="C2434" s="1">
        <f>_xlfn.LET(_xlpm.d,$G2434,_xlpm.k,_xlfn.CONCAT(LEFT(TRIM(C$1),1),"*"),COUNTIF(_xlpm.d,_xlpm.k))</f>
        <v>0</v>
      </c>
      <c r="D2434" s="1">
        <f>_xlfn.LET(_xlpm.d,$G2434,_xlpm.k,_xlfn.CONCAT(LEFT(TRIM(D$1),1),"*"),COUNTIF(_xlpm.d,_xlpm.k))</f>
        <v>0</v>
      </c>
      <c r="E2434" s="1">
        <f>LOG(F2434+1,10)</f>
        <v>0.30102999566398114</v>
      </c>
      <c r="F2434" s="7">
        <v>1</v>
      </c>
      <c r="G2434" s="9" t="s">
        <v>6434</v>
      </c>
      <c r="H2434" s="4">
        <f>F2434/freq.sum.r6e</f>
        <v>4.9701789264413521E-5</v>
      </c>
      <c r="I2434" s="1" t="str">
        <f>_xlfn.LET(_xlpm.sep,":",_xlpm.w,$G2434,LEFT(_xlpm.w,FIND(_xlpm.sep,_xlpm.w)-1))</f>
        <v>ɹvɑ</v>
      </c>
      <c r="J2434" s="1" t="str">
        <f>_xlfn.LET(_xlpm.sep,":",_xlpm.w,$G2434,RIGHT(_xlpm.w,LEN(_xlpm.w)-FIND(_xlpm.sep,_xlpm.w)))</f>
        <v>rvaw</v>
      </c>
      <c r="K2434" s="10">
        <f>_xlfn.LET(_xlpm.w,I2434,LEN(_xlpm.w))</f>
        <v>3</v>
      </c>
      <c r="L2434" s="10">
        <f>_xlfn.LET(_xlpm.w,J2434,LEN(_xlpm.w))</f>
        <v>4</v>
      </c>
      <c r="M2434" s="10">
        <f>_xlfn.LET(_xlpm.a,K2434,_xlpm.b,L2434,MAX(_xlpm.a,_xlpm.b))</f>
        <v>4</v>
      </c>
      <c r="N2434" s="10">
        <f>_xlfn.LET(_xlpm.d,(K2434,L2434),MAX(_xlpm.d)-MIN(_xlpm.d))</f>
        <v>1</v>
      </c>
      <c r="O2434" s="1" t="str">
        <f>_xlfn.LET(_xlpm.sep,":",_xlpm.w,$G2434,_xlfn.CONCAT("~",RIGHT(_xlpm.w,LEN(_xlpm.w)-FIND(_xlpm.sep,_xlpm.w)),"~"))</f>
        <v>~rvaw~</v>
      </c>
      <c r="P2434" s="1" t="str">
        <f>_xlfn.LET(_xlpm.sep,":",_xlpm.w,$G2434,_xlfn.CONCAT("[",LEFT(_xlpm.w,FIND(_xlpm.sep,_xlpm.w)-1),"]"))</f>
        <v>[ɹvɑ]</v>
      </c>
      <c r="Q2434" s="14" cm="1">
        <f t="array" ref="Q2434">SUM(_xlfn._xlws.FILTER($H$2:$H$7111,_xlfn.MAP($O$2:$O$7111,_xlfn.LAMBDA(_xlpm.x,_xlpm.x=$O2434))))</f>
        <v>4.9701789264413521E-5</v>
      </c>
      <c r="R2434" s="14">
        <f>$H2434/Q2434</f>
        <v>1</v>
      </c>
      <c r="S2434" s="14" cm="1">
        <f t="array" ref="S2434">SUM(_xlfn._xlws.FILTER($H$2:$H$7111,_xlfn.MAP($P$2:$P$7111,_xlfn.LAMBDA(_xlpm.x,_xlpm.x=$P2434))))</f>
        <v>9.9403578528827041E-5</v>
      </c>
      <c r="T2434" s="14">
        <f>$H2434/S2434</f>
        <v>0.5</v>
      </c>
      <c r="U2434" s="14">
        <f>_xlfn.LET(_xlpm.freq,F2434,_xlpm.size,M2434+1,_xlpm.F,V2434,LOG(1+_xlpm.freq)*LOG(1+_xlpm.size)*_xlpm.F)</f>
        <v>0.15616457835260653</v>
      </c>
      <c r="V2434" s="14">
        <f>_xlfn.LET(_xlpm.a,T2434,_xlpm.b,R2434,2*_xlpm.a*_xlpm.b/(_xlpm.a+_xlpm.b))</f>
        <v>0.66666666666666663</v>
      </c>
      <c r="W2434" s="14">
        <f>_xlfn.LET(_xlpm.p,R2434,_xlpm.q,T2434,LOG(_xlpm.p/_xlpm.q))</f>
        <v>0.3010299956639812</v>
      </c>
      <c r="X2434" s="2"/>
    </row>
    <row r="2435" spans="1:24">
      <c r="A2435" s="1" t="str">
        <f>_xlfn.LET(_xlpm.sep," : ",CONCATENATE(O2435,_xlpm.sep,P2435))</f>
        <v>~rgaw~ : [ɹɡɑ]</v>
      </c>
      <c r="B2435" s="1">
        <f>_xlfn.LET(_xlpm.d,$G2435,_xlpm.k,_xlfn.CONCAT(LEFT(TRIM(B$1),1),"*"),COUNTIF(_xlpm.d,_xlpm.k))</f>
        <v>1</v>
      </c>
      <c r="C2435" s="1">
        <f>_xlfn.LET(_xlpm.d,$G2435,_xlpm.k,_xlfn.CONCAT(LEFT(TRIM(C$1),1),"*"),COUNTIF(_xlpm.d,_xlpm.k))</f>
        <v>0</v>
      </c>
      <c r="D2435" s="1">
        <f>_xlfn.LET(_xlpm.d,$G2435,_xlpm.k,_xlfn.CONCAT(LEFT(TRIM(D$1),1),"*"),COUNTIF(_xlpm.d,_xlpm.k))</f>
        <v>0</v>
      </c>
      <c r="E2435" s="1">
        <f>LOG(F2435+1,10)</f>
        <v>0.30102999566398114</v>
      </c>
      <c r="F2435" s="7">
        <v>1</v>
      </c>
      <c r="G2435" s="9" t="s">
        <v>7062</v>
      </c>
      <c r="H2435" s="4">
        <f>F2435/freq.sum.r6e</f>
        <v>4.9701789264413521E-5</v>
      </c>
      <c r="I2435" s="1" t="str">
        <f>_xlfn.LET(_xlpm.sep,":",_xlpm.w,$G2435,LEFT(_xlpm.w,FIND(_xlpm.sep,_xlpm.w)-1))</f>
        <v>ɹɡɑ</v>
      </c>
      <c r="J2435" s="1" t="str">
        <f>_xlfn.LET(_xlpm.sep,":",_xlpm.w,$G2435,RIGHT(_xlpm.w,LEN(_xlpm.w)-FIND(_xlpm.sep,_xlpm.w)))</f>
        <v>rgaw</v>
      </c>
      <c r="K2435" s="10">
        <f>_xlfn.LET(_xlpm.w,I2435,LEN(_xlpm.w))</f>
        <v>3</v>
      </c>
      <c r="L2435" s="10">
        <f>_xlfn.LET(_xlpm.w,J2435,LEN(_xlpm.w))</f>
        <v>4</v>
      </c>
      <c r="M2435" s="10">
        <f>_xlfn.LET(_xlpm.a,K2435,_xlpm.b,L2435,MAX(_xlpm.a,_xlpm.b))</f>
        <v>4</v>
      </c>
      <c r="N2435" s="10">
        <f>_xlfn.LET(_xlpm.d,(K2435,L2435),MAX(_xlpm.d)-MIN(_xlpm.d))</f>
        <v>1</v>
      </c>
      <c r="O2435" s="1" t="str">
        <f>_xlfn.LET(_xlpm.sep,":",_xlpm.w,$G2435,_xlfn.CONCAT("~",RIGHT(_xlpm.w,LEN(_xlpm.w)-FIND(_xlpm.sep,_xlpm.w)),"~"))</f>
        <v>~rgaw~</v>
      </c>
      <c r="P2435" s="1" t="str">
        <f>_xlfn.LET(_xlpm.sep,":",_xlpm.w,$G2435,_xlfn.CONCAT("[",LEFT(_xlpm.w,FIND(_xlpm.sep,_xlpm.w)-1),"]"))</f>
        <v>[ɹɡɑ]</v>
      </c>
      <c r="Q2435" s="14" cm="1">
        <f t="array" ref="Q2435">SUM(_xlfn._xlws.FILTER($H$2:$H$7117,_xlfn.MAP($O$2:$O$7117,_xlfn.LAMBDA(_xlpm.x,_xlpm.x=$O2435))))</f>
        <v>4.9701789264413521E-5</v>
      </c>
      <c r="R2435" s="14">
        <f>$H2435/Q2435</f>
        <v>1</v>
      </c>
      <c r="S2435" s="14" cm="1">
        <f t="array" ref="S2435">SUM(_xlfn._xlws.FILTER($H$2:$H$7117,_xlfn.MAP($P$2:$P$7117,_xlfn.LAMBDA(_xlpm.x,_xlpm.x=$P2435))))</f>
        <v>9.9403578528827041E-5</v>
      </c>
      <c r="T2435" s="14">
        <f>$H2435/S2435</f>
        <v>0.5</v>
      </c>
      <c r="U2435" s="14">
        <f>_xlfn.LET(_xlpm.freq,F2435,_xlpm.size,M2435+1,_xlpm.F,V2435,LOG(1+_xlpm.freq)*LOG(1+_xlpm.size)*_xlpm.F)</f>
        <v>0.15616457835260653</v>
      </c>
      <c r="V2435" s="14">
        <f>_xlfn.LET(_xlpm.a,T2435,_xlpm.b,R2435,2*_xlpm.a*_xlpm.b/(_xlpm.a+_xlpm.b))</f>
        <v>0.66666666666666663</v>
      </c>
      <c r="W2435" s="14">
        <f>_xlfn.LET(_xlpm.p,R2435,_xlpm.q,T2435,LOG(_xlpm.p/_xlpm.q))</f>
        <v>0.3010299956639812</v>
      </c>
      <c r="X2435" s="2"/>
    </row>
    <row r="2436" spans="1:24">
      <c r="A2436" s="1" t="str">
        <f>_xlfn.LET(_xlpm.sep," : ",CONCATENATE(O2436,_xlpm.sep,P2436))</f>
        <v>~rtho~ : [ɹθɑ]</v>
      </c>
      <c r="B2436" s="1">
        <f>_xlfn.LET(_xlpm.d,$G2436,_xlpm.k,_xlfn.CONCAT(LEFT(TRIM(B$1),1),"*"),COUNTIF(_xlpm.d,_xlpm.k))</f>
        <v>1</v>
      </c>
      <c r="C2436" s="1">
        <f>_xlfn.LET(_xlpm.d,$G2436,_xlpm.k,_xlfn.CONCAT(LEFT(TRIM(C$1),1),"*"),COUNTIF(_xlpm.d,_xlpm.k))</f>
        <v>0</v>
      </c>
      <c r="D2436" s="1">
        <f>_xlfn.LET(_xlpm.d,$G2436,_xlpm.k,_xlfn.CONCAT(LEFT(TRIM(D$1),1),"*"),COUNTIF(_xlpm.d,_xlpm.k))</f>
        <v>0</v>
      </c>
      <c r="E2436" s="1">
        <f>LOG(F2436+1,10)</f>
        <v>0.30102999566398114</v>
      </c>
      <c r="F2436" s="7">
        <v>1</v>
      </c>
      <c r="G2436" s="9" t="s">
        <v>7103</v>
      </c>
      <c r="H2436" s="4">
        <f>F2436/freq.sum.r6e</f>
        <v>4.9701789264413521E-5</v>
      </c>
      <c r="I2436" s="1" t="str">
        <f>_xlfn.LET(_xlpm.sep,":",_xlpm.w,$G2436,LEFT(_xlpm.w,FIND(_xlpm.sep,_xlpm.w)-1))</f>
        <v>ɹθɑ</v>
      </c>
      <c r="J2436" s="1" t="str">
        <f>_xlfn.LET(_xlpm.sep,":",_xlpm.w,$G2436,RIGHT(_xlpm.w,LEN(_xlpm.w)-FIND(_xlpm.sep,_xlpm.w)))</f>
        <v>rtho</v>
      </c>
      <c r="K2436" s="10">
        <f>_xlfn.LET(_xlpm.w,I2436,LEN(_xlpm.w))</f>
        <v>3</v>
      </c>
      <c r="L2436" s="10">
        <f>_xlfn.LET(_xlpm.w,J2436,LEN(_xlpm.w))</f>
        <v>4</v>
      </c>
      <c r="M2436" s="10">
        <f>_xlfn.LET(_xlpm.a,K2436,_xlpm.b,L2436,MAX(_xlpm.a,_xlpm.b))</f>
        <v>4</v>
      </c>
      <c r="N2436" s="10">
        <f>_xlfn.LET(_xlpm.d,(K2436,L2436),MAX(_xlpm.d)-MIN(_xlpm.d))</f>
        <v>1</v>
      </c>
      <c r="O2436" s="1" t="str">
        <f>_xlfn.LET(_xlpm.sep,":",_xlpm.w,$G2436,_xlfn.CONCAT("~",RIGHT(_xlpm.w,LEN(_xlpm.w)-FIND(_xlpm.sep,_xlpm.w)),"~"))</f>
        <v>~rtho~</v>
      </c>
      <c r="P2436" s="1" t="str">
        <f>_xlfn.LET(_xlpm.sep,":",_xlpm.w,$G2436,_xlfn.CONCAT("[",LEFT(_xlpm.w,FIND(_xlpm.sep,_xlpm.w)-1),"]"))</f>
        <v>[ɹθɑ]</v>
      </c>
      <c r="Q2436" s="14" cm="1">
        <f t="array" ref="Q2436">SUM(_xlfn._xlws.FILTER($H$2:$H$7117,_xlfn.MAP($O$2:$O$7117,_xlfn.LAMBDA(_xlpm.x,_xlpm.x=$O2436))))</f>
        <v>4.9701789264413521E-5</v>
      </c>
      <c r="R2436" s="14">
        <f>$H2436/Q2436</f>
        <v>1</v>
      </c>
      <c r="S2436" s="14" cm="1">
        <f t="array" ref="S2436">SUM(_xlfn._xlws.FILTER($H$2:$H$7117,_xlfn.MAP($P$2:$P$7117,_xlfn.LAMBDA(_xlpm.x,_xlpm.x=$P2436))))</f>
        <v>9.9403578528827041E-5</v>
      </c>
      <c r="T2436" s="14">
        <f>$H2436/S2436</f>
        <v>0.5</v>
      </c>
      <c r="U2436" s="14">
        <f>_xlfn.LET(_xlpm.freq,F2436,_xlpm.size,M2436+1,_xlpm.F,V2436,LOG(1+_xlpm.freq)*LOG(1+_xlpm.size)*_xlpm.F)</f>
        <v>0.15616457835260653</v>
      </c>
      <c r="V2436" s="14">
        <f>_xlfn.LET(_xlpm.a,T2436,_xlpm.b,R2436,2*_xlpm.a*_xlpm.b/(_xlpm.a+_xlpm.b))</f>
        <v>0.66666666666666663</v>
      </c>
      <c r="W2436" s="14">
        <f>_xlfn.LET(_xlpm.p,R2436,_xlpm.q,T2436,LOG(_xlpm.p/_xlpm.q))</f>
        <v>0.3010299956639812</v>
      </c>
      <c r="X2436" s="2"/>
    </row>
    <row r="2437" spans="1:24">
      <c r="A2437" s="1" t="str">
        <f>_xlfn.LET(_xlpm.sep," : ",CONCATENATE(O2437,_xlpm.sep,P2437))</f>
        <v>~mplo~ : [mplɔɪ]</v>
      </c>
      <c r="B2437" s="1">
        <f>_xlfn.LET(_xlpm.d,$G2437,_xlpm.k,_xlfn.CONCAT(LEFT(TRIM(B$1),1),"*"),COUNTIF(_xlpm.d,_xlpm.k))</f>
        <v>0</v>
      </c>
      <c r="C2437" s="1">
        <f>_xlfn.LET(_xlpm.d,$G2437,_xlpm.k,_xlfn.CONCAT(LEFT(TRIM(C$1),1),"*"),COUNTIF(_xlpm.d,_xlpm.k))</f>
        <v>1</v>
      </c>
      <c r="D2437" s="1">
        <f>_xlfn.LET(_xlpm.d,$G2437,_xlpm.k,_xlfn.CONCAT(LEFT(TRIM(D$1),1),"*"),COUNTIF(_xlpm.d,_xlpm.k))</f>
        <v>0</v>
      </c>
      <c r="E2437" s="1">
        <f>LOG(F2437+1,10)</f>
        <v>0.30102999566398114</v>
      </c>
      <c r="F2437" s="7">
        <v>1</v>
      </c>
      <c r="G2437" s="9" t="s">
        <v>2618</v>
      </c>
      <c r="H2437" s="4">
        <f>F2437/freq.sum.r6e</f>
        <v>4.9701789264413521E-5</v>
      </c>
      <c r="I2437" s="1" t="str">
        <f>_xlfn.LET(_xlpm.sep,":",_xlpm.w,$G2437,LEFT(_xlpm.w,FIND(_xlpm.sep,_xlpm.w)-1))</f>
        <v>mplɔɪ</v>
      </c>
      <c r="J2437" s="1" t="str">
        <f>_xlfn.LET(_xlpm.sep,":",_xlpm.w,$G2437,RIGHT(_xlpm.w,LEN(_xlpm.w)-FIND(_xlpm.sep,_xlpm.w)))</f>
        <v>mplo</v>
      </c>
      <c r="K2437" s="10">
        <f>_xlfn.LET(_xlpm.w,I2437,LEN(_xlpm.w))</f>
        <v>5</v>
      </c>
      <c r="L2437" s="10">
        <f>_xlfn.LET(_xlpm.w,J2437,LEN(_xlpm.w))</f>
        <v>4</v>
      </c>
      <c r="M2437" s="10">
        <f>_xlfn.LET(_xlpm.a,K2437,_xlpm.b,L2437,MAX(_xlpm.a,_xlpm.b))</f>
        <v>5</v>
      </c>
      <c r="N2437" s="10">
        <f>_xlfn.LET(_xlpm.d,(K2437,L2437),MAX(_xlpm.d)-MIN(_xlpm.d))</f>
        <v>1</v>
      </c>
      <c r="O2437" s="1" t="str">
        <f>_xlfn.LET(_xlpm.sep,":",_xlpm.w,$G2437,_xlfn.CONCAT("~",RIGHT(_xlpm.w,LEN(_xlpm.w)-FIND(_xlpm.sep,_xlpm.w)),"~"))</f>
        <v>~mplo~</v>
      </c>
      <c r="P2437" s="1" t="str">
        <f>_xlfn.LET(_xlpm.sep,":",_xlpm.w,$G2437,_xlfn.CONCAT("[",LEFT(_xlpm.w,FIND(_xlpm.sep,_xlpm.w)-1),"]"))</f>
        <v>[mplɔɪ]</v>
      </c>
      <c r="Q2437" s="14" cm="1">
        <f t="array" ref="Q2437">SUM(_xlfn._xlws.FILTER($H$2:$H$7117,_xlfn.MAP($O$2:$O$7117,_xlfn.LAMBDA(_xlpm.x,_xlpm.x=$O2437))))</f>
        <v>4.9701789264413521E-5</v>
      </c>
      <c r="R2437" s="14">
        <f>$H2437/Q2437</f>
        <v>1</v>
      </c>
      <c r="S2437" s="14" cm="1">
        <f t="array" ref="S2437">SUM(_xlfn._xlws.FILTER($H$2:$H$7117,_xlfn.MAP($P$2:$P$7117,_xlfn.LAMBDA(_xlpm.x,_xlpm.x=$P2437))))</f>
        <v>9.9403578528827041E-5</v>
      </c>
      <c r="T2437" s="14">
        <f>$H2437/S2437</f>
        <v>0.5</v>
      </c>
      <c r="U2437" s="14">
        <f>_xlfn.LET(_xlpm.freq,F2437,_xlpm.size,M2437+1,_xlpm.F,V2437,LOG(1+_xlpm.freq)*LOG(1+_xlpm.size)*_xlpm.F)</f>
        <v>0.16959990621408716</v>
      </c>
      <c r="V2437" s="14">
        <f>_xlfn.LET(_xlpm.a,T2437,_xlpm.b,R2437,2*_xlpm.a*_xlpm.b/(_xlpm.a+_xlpm.b))</f>
        <v>0.66666666666666663</v>
      </c>
      <c r="W2437" s="14">
        <f>_xlfn.LET(_xlpm.p,R2437,_xlpm.q,T2437,LOG(_xlpm.p/_xlpm.q))</f>
        <v>0.3010299956639812</v>
      </c>
      <c r="X2437" s="2"/>
    </row>
    <row r="2438" spans="1:24">
      <c r="A2438" s="1" t="str">
        <f>_xlfn.LET(_xlpm.sep," : ",CONCATENATE(O2438,_xlpm.sep,P2438))</f>
        <v>~twea~ : [twi]</v>
      </c>
      <c r="B2438" s="1">
        <f>_xlfn.LET(_xlpm.d,$G2438,_xlpm.k,_xlfn.CONCAT(LEFT(TRIM(B$1),1),"*"),COUNTIF(_xlpm.d,_xlpm.k))</f>
        <v>0</v>
      </c>
      <c r="C2438" s="1">
        <f>_xlfn.LET(_xlpm.d,$G2438,_xlpm.k,_xlfn.CONCAT(LEFT(TRIM(C$1),1),"*"),COUNTIF(_xlpm.d,_xlpm.k))</f>
        <v>0</v>
      </c>
      <c r="D2438" s="1">
        <f>_xlfn.LET(_xlpm.d,$G2438,_xlpm.k,_xlfn.CONCAT(LEFT(TRIM(D$1),1),"*"),COUNTIF(_xlpm.d,_xlpm.k))</f>
        <v>0</v>
      </c>
      <c r="E2438" s="1">
        <f>LOG(F2438+1,10)</f>
        <v>0.90308998699194343</v>
      </c>
      <c r="F2438" s="7">
        <v>7</v>
      </c>
      <c r="G2438" s="9" t="s">
        <v>4708</v>
      </c>
      <c r="H2438" s="4">
        <f>F2438/freq.sum.r6e</f>
        <v>3.4791252485089465E-4</v>
      </c>
      <c r="I2438" s="1" t="str">
        <f>_xlfn.LET(_xlpm.sep,":",_xlpm.w,$G2438,LEFT(_xlpm.w,FIND(_xlpm.sep,_xlpm.w)-1))</f>
        <v>twi</v>
      </c>
      <c r="J2438" s="1" t="str">
        <f>_xlfn.LET(_xlpm.sep,":",_xlpm.w,$G2438,RIGHT(_xlpm.w,LEN(_xlpm.w)-FIND(_xlpm.sep,_xlpm.w)))</f>
        <v>twea</v>
      </c>
      <c r="K2438" s="10">
        <f>_xlfn.LET(_xlpm.w,I2438,LEN(_xlpm.w))</f>
        <v>3</v>
      </c>
      <c r="L2438" s="10">
        <f>_xlfn.LET(_xlpm.w,J2438,LEN(_xlpm.w))</f>
        <v>4</v>
      </c>
      <c r="M2438" s="10">
        <f>_xlfn.LET(_xlpm.a,K2438,_xlpm.b,L2438,MAX(_xlpm.a,_xlpm.b))</f>
        <v>4</v>
      </c>
      <c r="N2438" s="10">
        <f>_xlfn.LET(_xlpm.d,(K2438,L2438),MAX(_xlpm.d)-MIN(_xlpm.d))</f>
        <v>1</v>
      </c>
      <c r="O2438" s="1" t="str">
        <f>_xlfn.LET(_xlpm.sep,":",_xlpm.w,$G2438,_xlfn.CONCAT("~",RIGHT(_xlpm.w,LEN(_xlpm.w)-FIND(_xlpm.sep,_xlpm.w)),"~"))</f>
        <v>~twea~</v>
      </c>
      <c r="P2438" s="1" t="str">
        <f>_xlfn.LET(_xlpm.sep,":",_xlpm.w,$G2438,_xlfn.CONCAT("[",LEFT(_xlpm.w,FIND(_xlpm.sep,_xlpm.w)-1),"]"))</f>
        <v>[twi]</v>
      </c>
      <c r="Q2438" s="14" cm="1">
        <f t="array" ref="Q2438">SUM(_xlfn._xlws.FILTER($H$2:$H$7117,_xlfn.MAP($O$2:$O$7117,_xlfn.LAMBDA(_xlpm.x,_xlpm.x=$O2438))))</f>
        <v>3.4791252485089465E-4</v>
      </c>
      <c r="R2438" s="14">
        <f>$H2438/Q2438</f>
        <v>1</v>
      </c>
      <c r="S2438" s="14" cm="1">
        <f t="array" ref="S2438">SUM(_xlfn._xlws.FILTER($H$2:$H$7117,_xlfn.MAP($P$2:$P$7117,_xlfn.LAMBDA(_xlpm.x,_xlpm.x=$P2438))))</f>
        <v>6.958250497017893E-4</v>
      </c>
      <c r="T2438" s="14">
        <f>$H2438/S2438</f>
        <v>0.5</v>
      </c>
      <c r="U2438" s="14">
        <f>_xlfn.LET(_xlpm.freq,F2438,_xlpm.size,M2438+1,_xlpm.F,V2438,LOG(1+_xlpm.freq)*LOG(1+_xlpm.size)*_xlpm.F)</f>
        <v>0.46849373505781955</v>
      </c>
      <c r="V2438" s="14">
        <f>_xlfn.LET(_xlpm.a,T2438,_xlpm.b,R2438,2*_xlpm.a*_xlpm.b/(_xlpm.a+_xlpm.b))</f>
        <v>0.66666666666666663</v>
      </c>
      <c r="W2438" s="14">
        <f>_xlfn.LET(_xlpm.p,R2438,_xlpm.q,T2438,LOG(_xlpm.p/_xlpm.q))</f>
        <v>0.3010299956639812</v>
      </c>
      <c r="X2438" s="2"/>
    </row>
    <row r="2439" spans="1:24">
      <c r="A2439" s="1" t="str">
        <f>_xlfn.LET(_xlpm.sep," : ",CONCATENATE(O2439,_xlpm.sep,P2439))</f>
        <v>~twee~ : [twi]</v>
      </c>
      <c r="B2439" s="1">
        <f>_xlfn.LET(_xlpm.d,$G2439,_xlpm.k,_xlfn.CONCAT(LEFT(TRIM(B$1),1),"*"),COUNTIF(_xlpm.d,_xlpm.k))</f>
        <v>0</v>
      </c>
      <c r="C2439" s="1">
        <f>_xlfn.LET(_xlpm.d,$G2439,_xlpm.k,_xlfn.CONCAT(LEFT(TRIM(C$1),1),"*"),COUNTIF(_xlpm.d,_xlpm.k))</f>
        <v>0</v>
      </c>
      <c r="D2439" s="1">
        <f>_xlfn.LET(_xlpm.d,$G2439,_xlpm.k,_xlfn.CONCAT(LEFT(TRIM(D$1),1),"*"),COUNTIF(_xlpm.d,_xlpm.k))</f>
        <v>0</v>
      </c>
      <c r="E2439" s="1">
        <f>LOG(F2439+1,10)</f>
        <v>0.90308998699194343</v>
      </c>
      <c r="F2439" s="7">
        <v>7</v>
      </c>
      <c r="G2439" s="9" t="s">
        <v>4709</v>
      </c>
      <c r="H2439" s="4">
        <f>F2439/freq.sum.r6e</f>
        <v>3.4791252485089465E-4</v>
      </c>
      <c r="I2439" s="1" t="str">
        <f>_xlfn.LET(_xlpm.sep,":",_xlpm.w,$G2439,LEFT(_xlpm.w,FIND(_xlpm.sep,_xlpm.w)-1))</f>
        <v>twi</v>
      </c>
      <c r="J2439" s="1" t="str">
        <f>_xlfn.LET(_xlpm.sep,":",_xlpm.w,$G2439,RIGHT(_xlpm.w,LEN(_xlpm.w)-FIND(_xlpm.sep,_xlpm.w)))</f>
        <v>twee</v>
      </c>
      <c r="K2439" s="10">
        <f>_xlfn.LET(_xlpm.w,I2439,LEN(_xlpm.w))</f>
        <v>3</v>
      </c>
      <c r="L2439" s="10">
        <f>_xlfn.LET(_xlpm.w,J2439,LEN(_xlpm.w))</f>
        <v>4</v>
      </c>
      <c r="M2439" s="10">
        <f>_xlfn.LET(_xlpm.a,K2439,_xlpm.b,L2439,MAX(_xlpm.a,_xlpm.b))</f>
        <v>4</v>
      </c>
      <c r="N2439" s="10">
        <f>_xlfn.LET(_xlpm.d,(K2439,L2439),MAX(_xlpm.d)-MIN(_xlpm.d))</f>
        <v>1</v>
      </c>
      <c r="O2439" s="1" t="str">
        <f>_xlfn.LET(_xlpm.sep,":",_xlpm.w,$G2439,_xlfn.CONCAT("~",RIGHT(_xlpm.w,LEN(_xlpm.w)-FIND(_xlpm.sep,_xlpm.w)),"~"))</f>
        <v>~twee~</v>
      </c>
      <c r="P2439" s="1" t="str">
        <f>_xlfn.LET(_xlpm.sep,":",_xlpm.w,$G2439,_xlfn.CONCAT("[",LEFT(_xlpm.w,FIND(_xlpm.sep,_xlpm.w)-1),"]"))</f>
        <v>[twi]</v>
      </c>
      <c r="Q2439" s="14" cm="1">
        <f t="array" ref="Q2439">SUM(_xlfn._xlws.FILTER($H$2:$H$7117,_xlfn.MAP($O$2:$O$7117,_xlfn.LAMBDA(_xlpm.x,_xlpm.x=$O2439))))</f>
        <v>3.4791252485089465E-4</v>
      </c>
      <c r="R2439" s="14">
        <f>$H2439/Q2439</f>
        <v>1</v>
      </c>
      <c r="S2439" s="14" cm="1">
        <f t="array" ref="S2439">SUM(_xlfn._xlws.FILTER($H$2:$H$7117,_xlfn.MAP($P$2:$P$7117,_xlfn.LAMBDA(_xlpm.x,_xlpm.x=$P2439))))</f>
        <v>6.958250497017893E-4</v>
      </c>
      <c r="T2439" s="14">
        <f>$H2439/S2439</f>
        <v>0.5</v>
      </c>
      <c r="U2439" s="14">
        <f>_xlfn.LET(_xlpm.freq,F2439,_xlpm.size,M2439+1,_xlpm.F,V2439,LOG(1+_xlpm.freq)*LOG(1+_xlpm.size)*_xlpm.F)</f>
        <v>0.46849373505781955</v>
      </c>
      <c r="V2439" s="14">
        <f>_xlfn.LET(_xlpm.a,T2439,_xlpm.b,R2439,2*_xlpm.a*_xlpm.b/(_xlpm.a+_xlpm.b))</f>
        <v>0.66666666666666663</v>
      </c>
      <c r="W2439" s="14">
        <f>_xlfn.LET(_xlpm.p,R2439,_xlpm.q,T2439,LOG(_xlpm.p/_xlpm.q))</f>
        <v>0.3010299956639812</v>
      </c>
      <c r="X2439" s="2"/>
    </row>
    <row r="2440" spans="1:24">
      <c r="A2440" s="1" t="str">
        <f>_xlfn.LET(_xlpm.sep," : ",CONCATENATE(O2440,_xlpm.sep,P2440))</f>
        <v>~togh~ : [toʊ]</v>
      </c>
      <c r="B2440" s="1">
        <f>_xlfn.LET(_xlpm.d,$G2440,_xlpm.k,_xlfn.CONCAT(LEFT(TRIM(B$1),1),"*"),COUNTIF(_xlpm.d,_xlpm.k))</f>
        <v>0</v>
      </c>
      <c r="C2440" s="1">
        <f>_xlfn.LET(_xlpm.d,$G2440,_xlpm.k,_xlfn.CONCAT(LEFT(TRIM(C$1),1),"*"),COUNTIF(_xlpm.d,_xlpm.k))</f>
        <v>0</v>
      </c>
      <c r="D2440" s="1">
        <f>_xlfn.LET(_xlpm.d,$G2440,_xlpm.k,_xlfn.CONCAT(LEFT(TRIM(D$1),1),"*"),COUNTIF(_xlpm.d,_xlpm.k))</f>
        <v>0</v>
      </c>
      <c r="E2440" s="1">
        <f>LOG(F2440+1,10)</f>
        <v>0.30102999566398114</v>
      </c>
      <c r="F2440" s="7">
        <v>1</v>
      </c>
      <c r="G2440" s="9" t="s">
        <v>4688</v>
      </c>
      <c r="H2440" s="4">
        <f>F2440/freq.sum.r6e</f>
        <v>4.9701789264413521E-5</v>
      </c>
      <c r="I2440" s="4" t="str">
        <f>_xlfn.LET(_xlpm.sep,":",_xlpm.w,$G2440,LEFT(_xlpm.w,FIND(_xlpm.sep,_xlpm.w)-1))</f>
        <v>toʊ</v>
      </c>
      <c r="J2440" s="4" t="str">
        <f>_xlfn.LET(_xlpm.sep,":",_xlpm.w,$G2440,RIGHT(_xlpm.w,LEN(_xlpm.w)-FIND(_xlpm.sep,_xlpm.w)))</f>
        <v>togh</v>
      </c>
      <c r="K2440" s="10">
        <f>_xlfn.LET(_xlpm.w,I2440,LEN(_xlpm.w))</f>
        <v>3</v>
      </c>
      <c r="L2440" s="10">
        <f>_xlfn.LET(_xlpm.w,J2440,LEN(_xlpm.w))</f>
        <v>4</v>
      </c>
      <c r="M2440" s="10">
        <f>_xlfn.LET(_xlpm.a,K2440,_xlpm.b,L2440,MAX(_xlpm.a,_xlpm.b))</f>
        <v>4</v>
      </c>
      <c r="N2440" s="10">
        <f>_xlfn.LET(_xlpm.d,(K2440,L2440),MAX(_xlpm.d)-MIN(_xlpm.d))</f>
        <v>1</v>
      </c>
      <c r="O2440" s="1" t="str">
        <f>_xlfn.LET(_xlpm.sep,":",_xlpm.w,$G2440,_xlfn.CONCAT("~",RIGHT(_xlpm.w,LEN(_xlpm.w)-FIND(_xlpm.sep,_xlpm.w)),"~"))</f>
        <v>~togh~</v>
      </c>
      <c r="P2440" s="1" t="str">
        <f>_xlfn.LET(_xlpm.sep,":",_xlpm.w,$G2440,_xlfn.CONCAT("[",LEFT(_xlpm.w,FIND(_xlpm.sep,_xlpm.w)-1),"]"))</f>
        <v>[toʊ]</v>
      </c>
      <c r="Q2440" s="14" cm="1">
        <f t="array" ref="Q2440">SUM(_xlfn._xlws.FILTER($H$2:$H$7109,_xlfn.MAP($O$2:$O$7109,_xlfn.LAMBDA(_xlpm.x,_xlpm.x=$O2440))))</f>
        <v>2.9821073558648114E-4</v>
      </c>
      <c r="R2440" s="14">
        <f>$H2440/Q2440</f>
        <v>0.16666666666666666</v>
      </c>
      <c r="S2440" s="14" cm="1">
        <f t="array" ref="S2440">SUM(_xlfn._xlws.FILTER($H$2:$H$7109,_xlfn.MAP($P$2:$P$7109,_xlfn.LAMBDA(_xlpm.x,_xlpm.x=$P2440))))</f>
        <v>5.9642147117296238E-4</v>
      </c>
      <c r="T2440" s="14">
        <f>$H2440/S2440</f>
        <v>8.3333333333333315E-2</v>
      </c>
      <c r="U2440" s="14">
        <f>_xlfn.LET(_xlpm.freq,F2440,_xlpm.size,M2440+1,_xlpm.F,V2440,LOG(1+_xlpm.freq)*LOG(1+_xlpm.size)*_xlpm.F)</f>
        <v>2.6027429725434419E-2</v>
      </c>
      <c r="V2440" s="14">
        <f>_xlfn.LET(_xlpm.a,T2440,_xlpm.b,R2440,2*_xlpm.a*_xlpm.b/(_xlpm.a+_xlpm.b))</f>
        <v>0.11111111111111109</v>
      </c>
      <c r="W2440" s="14">
        <f>_xlfn.LET(_xlpm.p,R2440,_xlpm.q,T2440,LOG(_xlpm.p/_xlpm.q))</f>
        <v>0.30102999566398131</v>
      </c>
      <c r="X2440" s="2"/>
    </row>
    <row r="2441" spans="1:24">
      <c r="A2441" s="1" t="str">
        <f>_xlfn.LET(_xlpm.sep," : ",CONCATENATE(O2441,_xlpm.sep,P2441))</f>
        <v>~ccow~ : [kaʊ]</v>
      </c>
      <c r="B2441" s="1">
        <f>_xlfn.LET(_xlpm.d,$G2441,_xlpm.k,_xlfn.CONCAT(LEFT(TRIM(B$1),1),"*"),COUNTIF(_xlpm.d,_xlpm.k))</f>
        <v>0</v>
      </c>
      <c r="C2441" s="1">
        <f>_xlfn.LET(_xlpm.d,$G2441,_xlpm.k,_xlfn.CONCAT(LEFT(TRIM(C$1),1),"*"),COUNTIF(_xlpm.d,_xlpm.k))</f>
        <v>0</v>
      </c>
      <c r="D2441" s="1">
        <f>_xlfn.LET(_xlpm.d,$G2441,_xlpm.k,_xlfn.CONCAT(LEFT(TRIM(D$1),1),"*"),COUNTIF(_xlpm.d,_xlpm.k))</f>
        <v>0</v>
      </c>
      <c r="E2441" s="1">
        <f>LOG(F2441+1,10)</f>
        <v>0.47712125471966244</v>
      </c>
      <c r="F2441" s="7">
        <v>2</v>
      </c>
      <c r="G2441" s="9" t="s">
        <v>1371</v>
      </c>
      <c r="H2441" s="4">
        <f>F2441/freq.sum.r6e</f>
        <v>9.9403578528827041E-5</v>
      </c>
      <c r="I2441" s="1" t="str">
        <f>_xlfn.LET(_xlpm.sep,":",_xlpm.w,$G2441,LEFT(_xlpm.w,FIND(_xlpm.sep,_xlpm.w)-1))</f>
        <v>kaʊ</v>
      </c>
      <c r="J2441" s="1" t="str">
        <f>_xlfn.LET(_xlpm.sep,":",_xlpm.w,$G2441,RIGHT(_xlpm.w,LEN(_xlpm.w)-FIND(_xlpm.sep,_xlpm.w)))</f>
        <v>ccow</v>
      </c>
      <c r="K2441" s="10">
        <f>_xlfn.LET(_xlpm.w,I2441,LEN(_xlpm.w))</f>
        <v>3</v>
      </c>
      <c r="L2441" s="10">
        <f>_xlfn.LET(_xlpm.w,J2441,LEN(_xlpm.w))</f>
        <v>4</v>
      </c>
      <c r="M2441" s="10">
        <f>_xlfn.LET(_xlpm.a,K2441,_xlpm.b,L2441,MAX(_xlpm.a,_xlpm.b))</f>
        <v>4</v>
      </c>
      <c r="N2441" s="10">
        <f>_xlfn.LET(_xlpm.d,(K2441,L2441),MAX(_xlpm.d)-MIN(_xlpm.d))</f>
        <v>1</v>
      </c>
      <c r="O2441" s="1" t="str">
        <f>_xlfn.LET(_xlpm.sep,":",_xlpm.w,$G2441,_xlfn.CONCAT("~",RIGHT(_xlpm.w,LEN(_xlpm.w)-FIND(_xlpm.sep,_xlpm.w)),"~"))</f>
        <v>~ccow~</v>
      </c>
      <c r="P2441" s="1" t="str">
        <f>_xlfn.LET(_xlpm.sep,":",_xlpm.w,$G2441,_xlfn.CONCAT("[",LEFT(_xlpm.w,FIND(_xlpm.sep,_xlpm.w)-1),"]"))</f>
        <v>[kaʊ]</v>
      </c>
      <c r="Q2441" s="14" cm="1">
        <f t="array" ref="Q2441">SUM(_xlfn._xlws.FILTER($H$2:$H$7111,_xlfn.MAP($O$2:$O$7111,_xlfn.LAMBDA(_xlpm.x,_xlpm.x=$O2441))))</f>
        <v>2.9821073558648114E-4</v>
      </c>
      <c r="R2441" s="14">
        <f>$H2441/Q2441</f>
        <v>0.33333333333333331</v>
      </c>
      <c r="S2441" s="14" cm="1">
        <f t="array" ref="S2441">SUM(_xlfn._xlws.FILTER($H$2:$H$7111,_xlfn.MAP($P$2:$P$7111,_xlfn.LAMBDA(_xlpm.x,_xlpm.x=$P2441))))</f>
        <v>5.9642147117296238E-4</v>
      </c>
      <c r="T2441" s="14">
        <f>$H2441/S2441</f>
        <v>0.16666666666666663</v>
      </c>
      <c r="U2441" s="14">
        <f>_xlfn.LET(_xlpm.freq,F2441,_xlpm.size,M2441+1,_xlpm.F,V2441,LOG(1+_xlpm.freq)*LOG(1+_xlpm.size)*_xlpm.F)</f>
        <v>8.2505000209937368E-2</v>
      </c>
      <c r="V2441" s="14">
        <f>_xlfn.LET(_xlpm.a,T2441,_xlpm.b,R2441,2*_xlpm.a*_xlpm.b/(_xlpm.a+_xlpm.b))</f>
        <v>0.22222222222222218</v>
      </c>
      <c r="W2441" s="14">
        <f>_xlfn.LET(_xlpm.p,R2441,_xlpm.q,T2441,LOG(_xlpm.p/_xlpm.q))</f>
        <v>0.30102999566398131</v>
      </c>
      <c r="X2441" s="2"/>
    </row>
    <row r="2442" spans="1:24">
      <c r="A2442" s="1" t="str">
        <f>_xlfn.LET(_xlpm.sep," : ",CONCATENATE(O2442,_xlpm.sep,P2442))</f>
        <v>~show~ : [ʃoʊ]</v>
      </c>
      <c r="B2442" s="1">
        <f>_xlfn.LET(_xlpm.d,$G2442,_xlpm.k,_xlfn.CONCAT(LEFT(TRIM(B$1),1),"*"),COUNTIF(_xlpm.d,_xlpm.k))</f>
        <v>0</v>
      </c>
      <c r="C2442" s="1">
        <f>_xlfn.LET(_xlpm.d,$G2442,_xlpm.k,_xlfn.CONCAT(LEFT(TRIM(C$1),1),"*"),COUNTIF(_xlpm.d,_xlpm.k))</f>
        <v>0</v>
      </c>
      <c r="D2442" s="1">
        <f>_xlfn.LET(_xlpm.d,$G2442,_xlpm.k,_xlfn.CONCAT(LEFT(TRIM(D$1),1),"*"),COUNTIF(_xlpm.d,_xlpm.k))</f>
        <v>0</v>
      </c>
      <c r="E2442" s="1">
        <f>LOG(F2442+1,10)</f>
        <v>0.69897000433601875</v>
      </c>
      <c r="F2442" s="7">
        <v>4</v>
      </c>
      <c r="G2442" s="9" t="s">
        <v>6175</v>
      </c>
      <c r="H2442" s="4">
        <f>F2442/freq.sum.r6e</f>
        <v>1.9880715705765408E-4</v>
      </c>
      <c r="I2442" s="1" t="str">
        <f>_xlfn.LET(_xlpm.sep,":",_xlpm.w,$G2442,LEFT(_xlpm.w,FIND(_xlpm.sep,_xlpm.w)-1))</f>
        <v>ʃoʊ</v>
      </c>
      <c r="J2442" s="1" t="str">
        <f>_xlfn.LET(_xlpm.sep,":",_xlpm.w,$G2442,RIGHT(_xlpm.w,LEN(_xlpm.w)-FIND(_xlpm.sep,_xlpm.w)))</f>
        <v>show</v>
      </c>
      <c r="K2442" s="10">
        <f>_xlfn.LET(_xlpm.w,I2442,LEN(_xlpm.w))</f>
        <v>3</v>
      </c>
      <c r="L2442" s="10">
        <f>_xlfn.LET(_xlpm.w,J2442,LEN(_xlpm.w))</f>
        <v>4</v>
      </c>
      <c r="M2442" s="10">
        <f>_xlfn.LET(_xlpm.a,K2442,_xlpm.b,L2442,MAX(_xlpm.a,_xlpm.b))</f>
        <v>4</v>
      </c>
      <c r="N2442" s="10">
        <f>_xlfn.LET(_xlpm.d,(K2442,L2442),MAX(_xlpm.d)-MIN(_xlpm.d))</f>
        <v>1</v>
      </c>
      <c r="O2442" s="1" t="str">
        <f>_xlfn.LET(_xlpm.sep,":",_xlpm.w,$G2442,_xlfn.CONCAT("~",RIGHT(_xlpm.w,LEN(_xlpm.w)-FIND(_xlpm.sep,_xlpm.w)),"~"))</f>
        <v>~show~</v>
      </c>
      <c r="P2442" s="1" t="str">
        <f>_xlfn.LET(_xlpm.sep,":",_xlpm.w,$G2442,_xlfn.CONCAT("[",LEFT(_xlpm.w,FIND(_xlpm.sep,_xlpm.w)-1),"]"))</f>
        <v>[ʃoʊ]</v>
      </c>
      <c r="Q2442" s="14" cm="1">
        <f t="array" ref="Q2442">SUM(_xlfn._xlws.FILTER($H$2:$H$7117,_xlfn.MAP($O$2:$O$7117,_xlfn.LAMBDA(_xlpm.x,_xlpm.x=$O2442))))</f>
        <v>2.9821073558648114E-4</v>
      </c>
      <c r="R2442" s="14">
        <f>$H2442/Q2442</f>
        <v>0.66666666666666663</v>
      </c>
      <c r="S2442" s="14" cm="1">
        <f t="array" ref="S2442">SUM(_xlfn._xlws.FILTER($H$2:$H$7117,_xlfn.MAP($P$2:$P$7117,_xlfn.LAMBDA(_xlpm.x,_xlpm.x=$P2442))))</f>
        <v>5.9642147117296238E-4</v>
      </c>
      <c r="T2442" s="14">
        <f>$H2442/S2442</f>
        <v>0.33333333333333326</v>
      </c>
      <c r="U2442" s="14">
        <f>_xlfn.LET(_xlpm.freq,F2442,_xlpm.size,M2442+1,_xlpm.F,V2442,LOG(1+_xlpm.freq)*LOG(1+_xlpm.size)*_xlpm.F)</f>
        <v>0.24173528126877056</v>
      </c>
      <c r="V2442" s="14">
        <f>_xlfn.LET(_xlpm.a,T2442,_xlpm.b,R2442,2*_xlpm.a*_xlpm.b/(_xlpm.a+_xlpm.b))</f>
        <v>0.44444444444444436</v>
      </c>
      <c r="W2442" s="14">
        <f>_xlfn.LET(_xlpm.p,R2442,_xlpm.q,T2442,LOG(_xlpm.p/_xlpm.q))</f>
        <v>0.30102999566398131</v>
      </c>
      <c r="X2442" s="2"/>
    </row>
    <row r="2443" spans="1:24">
      <c r="A2443" s="1" t="str">
        <f>_xlfn.LET(_xlpm.sep," : ",CONCATENATE(O2443,_xlpm.sep,P2443))</f>
        <v>~dugh~ : [dʊ]</v>
      </c>
      <c r="B2443" s="1">
        <f>_xlfn.LET(_xlpm.d,$G2443,_xlpm.k,_xlfn.CONCAT(LEFT(TRIM(B$1),1),"*"),COUNTIF(_xlpm.d,_xlpm.k))</f>
        <v>0</v>
      </c>
      <c r="C2443" s="1">
        <f>_xlfn.LET(_xlpm.d,$G2443,_xlpm.k,_xlfn.CONCAT(LEFT(TRIM(C$1),1),"*"),COUNTIF(_xlpm.d,_xlpm.k))</f>
        <v>0</v>
      </c>
      <c r="D2443" s="1">
        <f>_xlfn.LET(_xlpm.d,$G2443,_xlpm.k,_xlfn.CONCAT(LEFT(TRIM(D$1),1),"*"),COUNTIF(_xlpm.d,_xlpm.k))</f>
        <v>0</v>
      </c>
      <c r="E2443" s="1">
        <f>LOG(F2443+1,10)</f>
        <v>0.60205999132796229</v>
      </c>
      <c r="F2443" s="7">
        <v>3</v>
      </c>
      <c r="G2443" s="9" t="s">
        <v>634</v>
      </c>
      <c r="H2443" s="4">
        <f>F2443/freq.sum.r6e</f>
        <v>1.4910536779324057E-4</v>
      </c>
      <c r="I2443" s="1" t="str">
        <f>_xlfn.LET(_xlpm.sep,":",_xlpm.w,$G2443,LEFT(_xlpm.w,FIND(_xlpm.sep,_xlpm.w)-1))</f>
        <v>dʊ</v>
      </c>
      <c r="J2443" s="1" t="str">
        <f>_xlfn.LET(_xlpm.sep,":",_xlpm.w,$G2443,RIGHT(_xlpm.w,LEN(_xlpm.w)-FIND(_xlpm.sep,_xlpm.w)))</f>
        <v>dugh</v>
      </c>
      <c r="K2443" s="10">
        <f>_xlfn.LET(_xlpm.w,I2443,LEN(_xlpm.w))</f>
        <v>2</v>
      </c>
      <c r="L2443" s="10">
        <f>_xlfn.LET(_xlpm.w,J2443,LEN(_xlpm.w))</f>
        <v>4</v>
      </c>
      <c r="M2443" s="10">
        <f>_xlfn.LET(_xlpm.a,K2443,_xlpm.b,L2443,MAX(_xlpm.a,_xlpm.b))</f>
        <v>4</v>
      </c>
      <c r="N2443" s="10">
        <f>_xlfn.LET(_xlpm.d,(K2443,L2443),MAX(_xlpm.d)-MIN(_xlpm.d))</f>
        <v>2</v>
      </c>
      <c r="O2443" s="1" t="str">
        <f>_xlfn.LET(_xlpm.sep,":",_xlpm.w,$G2443,_xlfn.CONCAT("~",RIGHT(_xlpm.w,LEN(_xlpm.w)-FIND(_xlpm.sep,_xlpm.w)),"~"))</f>
        <v>~dugh~</v>
      </c>
      <c r="P2443" s="1" t="str">
        <f>_xlfn.LET(_xlpm.sep,":",_xlpm.w,$G2443,_xlfn.CONCAT("[",LEFT(_xlpm.w,FIND(_xlpm.sep,_xlpm.w)-1),"]"))</f>
        <v>[dʊ]</v>
      </c>
      <c r="Q2443" s="14" cm="1">
        <f t="array" ref="Q2443">SUM(_xlfn._xlws.FILTER($H$2:$H$7117,_xlfn.MAP($O$2:$O$7117,_xlfn.LAMBDA(_xlpm.x,_xlpm.x=$O2443))))</f>
        <v>3.9761431411530816E-4</v>
      </c>
      <c r="R2443" s="14">
        <f>$H2443/Q2443</f>
        <v>0.375</v>
      </c>
      <c r="S2443" s="14" cm="1">
        <f t="array" ref="S2443">SUM(_xlfn._xlws.FILTER($H$2:$H$7117,_xlfn.MAP($P$2:$P$7117,_xlfn.LAMBDA(_xlpm.x,_xlpm.x=$P2443))))</f>
        <v>8.4493041749503001E-4</v>
      </c>
      <c r="T2443" s="14">
        <f>$H2443/S2443</f>
        <v>0.1764705882352941</v>
      </c>
      <c r="U2443" s="14">
        <f>_xlfn.LET(_xlpm.freq,F2443,_xlpm.size,M2443+1,_xlpm.F,V2443,LOG(1+_xlpm.freq)*LOG(1+_xlpm.size)*_xlpm.F)</f>
        <v>0.11243849641387668</v>
      </c>
      <c r="V2443" s="14">
        <f>_xlfn.LET(_xlpm.a,T2443,_xlpm.b,R2443,2*_xlpm.a*_xlpm.b/(_xlpm.a+_xlpm.b))</f>
        <v>0.23999999999999994</v>
      </c>
      <c r="W2443" s="14">
        <f>_xlfn.LET(_xlpm.p,R2443,_xlpm.q,T2443,LOG(_xlpm.p/_xlpm.q))</f>
        <v>0.32735893438633035</v>
      </c>
      <c r="X2443" s="2"/>
    </row>
    <row r="2444" spans="1:24">
      <c r="A2444" s="1" t="str">
        <f>_xlfn.LET(_xlpm.sep," : ",CONCATENATE(O2444,_xlpm.sep,P2444))</f>
        <v>~pugh~ : [pjʊ]</v>
      </c>
      <c r="B2444" s="1">
        <f>_xlfn.LET(_xlpm.d,$G2444,_xlpm.k,_xlfn.CONCAT(LEFT(TRIM(B$1),1),"*"),COUNTIF(_xlpm.d,_xlpm.k))</f>
        <v>0</v>
      </c>
      <c r="C2444" s="1">
        <f>_xlfn.LET(_xlpm.d,$G2444,_xlpm.k,_xlfn.CONCAT(LEFT(TRIM(C$1),1),"*"),COUNTIF(_xlpm.d,_xlpm.k))</f>
        <v>0</v>
      </c>
      <c r="D2444" s="1">
        <f>_xlfn.LET(_xlpm.d,$G2444,_xlpm.k,_xlfn.CONCAT(LEFT(TRIM(D$1),1),"*"),COUNTIF(_xlpm.d,_xlpm.k))</f>
        <v>0</v>
      </c>
      <c r="E2444" s="1">
        <f>LOG(F2444+1,10)</f>
        <v>0.60205999132796229</v>
      </c>
      <c r="F2444" s="7">
        <v>3</v>
      </c>
      <c r="G2444" s="9" t="s">
        <v>3578</v>
      </c>
      <c r="H2444" s="4">
        <f>F2444/freq.sum.r6e</f>
        <v>1.4910536779324057E-4</v>
      </c>
      <c r="I2444" s="4" t="str">
        <f>_xlfn.LET(_xlpm.sep,":",_xlpm.w,$G2444,LEFT(_xlpm.w,FIND(_xlpm.sep,_xlpm.w)-1))</f>
        <v>pjʊ</v>
      </c>
      <c r="J2444" s="4" t="str">
        <f>_xlfn.LET(_xlpm.sep,":",_xlpm.w,$G2444,RIGHT(_xlpm.w,LEN(_xlpm.w)-FIND(_xlpm.sep,_xlpm.w)))</f>
        <v>pugh</v>
      </c>
      <c r="K2444" s="10">
        <f>_xlfn.LET(_xlpm.w,I2444,LEN(_xlpm.w))</f>
        <v>3</v>
      </c>
      <c r="L2444" s="10">
        <f>_xlfn.LET(_xlpm.w,J2444,LEN(_xlpm.w))</f>
        <v>4</v>
      </c>
      <c r="M2444" s="10">
        <f>_xlfn.LET(_xlpm.a,K2444,_xlpm.b,L2444,MAX(_xlpm.a,_xlpm.b))</f>
        <v>4</v>
      </c>
      <c r="N2444" s="10">
        <f>_xlfn.LET(_xlpm.d,(K2444,L2444),MAX(_xlpm.d)-MIN(_xlpm.d))</f>
        <v>1</v>
      </c>
      <c r="O2444" s="1" t="str">
        <f>_xlfn.LET(_xlpm.sep,":",_xlpm.w,$G2444,_xlfn.CONCAT("~",RIGHT(_xlpm.w,LEN(_xlpm.w)-FIND(_xlpm.sep,_xlpm.w)),"~"))</f>
        <v>~pugh~</v>
      </c>
      <c r="P2444" s="1" t="str">
        <f>_xlfn.LET(_xlpm.sep,":",_xlpm.w,$G2444,_xlfn.CONCAT("[",LEFT(_xlpm.w,FIND(_xlpm.sep,_xlpm.w)-1),"]"))</f>
        <v>[pjʊ]</v>
      </c>
      <c r="Q2444" s="14" cm="1">
        <f t="array" ref="Q2444">SUM(_xlfn._xlws.FILTER($H$2:$H$7109,_xlfn.MAP($O$2:$O$7109,_xlfn.LAMBDA(_xlpm.x,_xlpm.x=$O2444))))</f>
        <v>3.9761431411530816E-4</v>
      </c>
      <c r="R2444" s="14">
        <f>$H2444/Q2444</f>
        <v>0.375</v>
      </c>
      <c r="S2444" s="14" cm="1">
        <f t="array" ref="S2444">SUM(_xlfn._xlws.FILTER($H$2:$H$7109,_xlfn.MAP($P$2:$P$7109,_xlfn.LAMBDA(_xlpm.x,_xlpm.x=$P2444))))</f>
        <v>8.4493041749503001E-4</v>
      </c>
      <c r="T2444" s="14">
        <f>$H2444/S2444</f>
        <v>0.1764705882352941</v>
      </c>
      <c r="U2444" s="14">
        <f>_xlfn.LET(_xlpm.freq,F2444,_xlpm.size,M2444+1,_xlpm.F,V2444,LOG(1+_xlpm.freq)*LOG(1+_xlpm.size)*_xlpm.F)</f>
        <v>0.11243849641387668</v>
      </c>
      <c r="V2444" s="14">
        <f>_xlfn.LET(_xlpm.a,T2444,_xlpm.b,R2444,2*_xlpm.a*_xlpm.b/(_xlpm.a+_xlpm.b))</f>
        <v>0.23999999999999994</v>
      </c>
      <c r="W2444" s="14">
        <f>_xlfn.LET(_xlpm.p,R2444,_xlpm.q,T2444,LOG(_xlpm.p/_xlpm.q))</f>
        <v>0.32735893438633035</v>
      </c>
      <c r="X2444" s="2"/>
    </row>
    <row r="2445" spans="1:24">
      <c r="A2445" s="1" t="str">
        <f>_xlfn.LET(_xlpm.sep," : ",CONCATENATE(O2445,_xlpm.sep,P2445))</f>
        <v>~pugh~ : [pʊ]</v>
      </c>
      <c r="B2445" s="1">
        <f>_xlfn.LET(_xlpm.d,$G2445,_xlpm.k,_xlfn.CONCAT(LEFT(TRIM(B$1),1),"*"),COUNTIF(_xlpm.d,_xlpm.k))</f>
        <v>0</v>
      </c>
      <c r="C2445" s="1">
        <f>_xlfn.LET(_xlpm.d,$G2445,_xlpm.k,_xlfn.CONCAT(LEFT(TRIM(C$1),1),"*"),COUNTIF(_xlpm.d,_xlpm.k))</f>
        <v>0</v>
      </c>
      <c r="D2445" s="1">
        <f>_xlfn.LET(_xlpm.d,$G2445,_xlpm.k,_xlfn.CONCAT(LEFT(TRIM(D$1),1),"*"),COUNTIF(_xlpm.d,_xlpm.k))</f>
        <v>0</v>
      </c>
      <c r="E2445" s="1">
        <f>LOG(F2445+1,10)</f>
        <v>0.60205999132796229</v>
      </c>
      <c r="F2445" s="7">
        <v>3</v>
      </c>
      <c r="G2445" s="9" t="s">
        <v>3800</v>
      </c>
      <c r="H2445" s="4">
        <f>F2445/freq.sum.r6e</f>
        <v>1.4910536779324057E-4</v>
      </c>
      <c r="I2445" s="4" t="str">
        <f>_xlfn.LET(_xlpm.sep,":",_xlpm.w,$G2445,LEFT(_xlpm.w,FIND(_xlpm.sep,_xlpm.w)-1))</f>
        <v>pʊ</v>
      </c>
      <c r="J2445" s="4" t="str">
        <f>_xlfn.LET(_xlpm.sep,":",_xlpm.w,$G2445,RIGHT(_xlpm.w,LEN(_xlpm.w)-FIND(_xlpm.sep,_xlpm.w)))</f>
        <v>pugh</v>
      </c>
      <c r="K2445" s="10">
        <f>_xlfn.LET(_xlpm.w,I2445,LEN(_xlpm.w))</f>
        <v>2</v>
      </c>
      <c r="L2445" s="10">
        <f>_xlfn.LET(_xlpm.w,J2445,LEN(_xlpm.w))</f>
        <v>4</v>
      </c>
      <c r="M2445" s="10">
        <f>_xlfn.LET(_xlpm.a,K2445,_xlpm.b,L2445,MAX(_xlpm.a,_xlpm.b))</f>
        <v>4</v>
      </c>
      <c r="N2445" s="10">
        <f>_xlfn.LET(_xlpm.d,(K2445,L2445),MAX(_xlpm.d)-MIN(_xlpm.d))</f>
        <v>2</v>
      </c>
      <c r="O2445" s="1" t="str">
        <f>_xlfn.LET(_xlpm.sep,":",_xlpm.w,$G2445,_xlfn.CONCAT("~",RIGHT(_xlpm.w,LEN(_xlpm.w)-FIND(_xlpm.sep,_xlpm.w)),"~"))</f>
        <v>~pugh~</v>
      </c>
      <c r="P2445" s="1" t="str">
        <f>_xlfn.LET(_xlpm.sep,":",_xlpm.w,$G2445,_xlfn.CONCAT("[",LEFT(_xlpm.w,FIND(_xlpm.sep,_xlpm.w)-1),"]"))</f>
        <v>[pʊ]</v>
      </c>
      <c r="Q2445" s="14" cm="1">
        <f t="array" ref="Q2445">SUM(_xlfn._xlws.FILTER($H$2:$H$7109,_xlfn.MAP($O$2:$O$7109,_xlfn.LAMBDA(_xlpm.x,_xlpm.x=$O2445))))</f>
        <v>3.9761431411530816E-4</v>
      </c>
      <c r="R2445" s="14">
        <f>$H2445/Q2445</f>
        <v>0.375</v>
      </c>
      <c r="S2445" s="14" cm="1">
        <f t="array" ref="S2445">SUM(_xlfn._xlws.FILTER($H$2:$H$7109,_xlfn.MAP($P$2:$P$7109,_xlfn.LAMBDA(_xlpm.x,_xlpm.x=$P2445))))</f>
        <v>8.4493041749503001E-4</v>
      </c>
      <c r="T2445" s="14">
        <f>$H2445/S2445</f>
        <v>0.1764705882352941</v>
      </c>
      <c r="U2445" s="14">
        <f>_xlfn.LET(_xlpm.freq,F2445,_xlpm.size,M2445+1,_xlpm.F,V2445,LOG(1+_xlpm.freq)*LOG(1+_xlpm.size)*_xlpm.F)</f>
        <v>0.11243849641387668</v>
      </c>
      <c r="V2445" s="14">
        <f>_xlfn.LET(_xlpm.a,T2445,_xlpm.b,R2445,2*_xlpm.a*_xlpm.b/(_xlpm.a+_xlpm.b))</f>
        <v>0.23999999999999994</v>
      </c>
      <c r="W2445" s="14">
        <f>_xlfn.LET(_xlpm.p,R2445,_xlpm.q,T2445,LOG(_xlpm.p/_xlpm.q))</f>
        <v>0.32735893438633035</v>
      </c>
      <c r="X2445" s="2"/>
    </row>
    <row r="2446" spans="1:24">
      <c r="A2446" s="1" t="str">
        <f>_xlfn.LET(_xlpm.sep," : ",CONCATENATE(O2446,_xlpm.sep,P2446))</f>
        <v>~ngir~ : [ndʒə]</v>
      </c>
      <c r="B2446" s="1">
        <f>_xlfn.LET(_xlpm.d,$G2446,_xlpm.k,_xlfn.CONCAT(LEFT(TRIM(B$1),1),"*"),COUNTIF(_xlpm.d,_xlpm.k))</f>
        <v>0</v>
      </c>
      <c r="C2446" s="1">
        <f>_xlfn.LET(_xlpm.d,$G2446,_xlpm.k,_xlfn.CONCAT(LEFT(TRIM(C$1),1),"*"),COUNTIF(_xlpm.d,_xlpm.k))</f>
        <v>0</v>
      </c>
      <c r="D2446" s="1">
        <f>_xlfn.LET(_xlpm.d,$G2446,_xlpm.k,_xlfn.CONCAT(LEFT(TRIM(D$1),1),"*"),COUNTIF(_xlpm.d,_xlpm.k))</f>
        <v>1</v>
      </c>
      <c r="E2446" s="1">
        <f>LOG(F2446+1,10)</f>
        <v>0.30102999566398114</v>
      </c>
      <c r="F2446" s="7">
        <v>1</v>
      </c>
      <c r="G2446" s="9" t="s">
        <v>2922</v>
      </c>
      <c r="H2446" s="4">
        <f>F2446/freq.sum.r6e</f>
        <v>4.9701789264413521E-5</v>
      </c>
      <c r="I2446" s="4" t="str">
        <f>_xlfn.LET(_xlpm.sep,":",_xlpm.w,$G2446,LEFT(_xlpm.w,FIND(_xlpm.sep,_xlpm.w)-1))</f>
        <v>ndʒə</v>
      </c>
      <c r="J2446" s="4" t="str">
        <f>_xlfn.LET(_xlpm.sep,":",_xlpm.w,$G2446,RIGHT(_xlpm.w,LEN(_xlpm.w)-FIND(_xlpm.sep,_xlpm.w)))</f>
        <v>ngir</v>
      </c>
      <c r="K2446" s="10">
        <f>_xlfn.LET(_xlpm.w,I2446,LEN(_xlpm.w))</f>
        <v>4</v>
      </c>
      <c r="L2446" s="10">
        <f>_xlfn.LET(_xlpm.w,J2446,LEN(_xlpm.w))</f>
        <v>4</v>
      </c>
      <c r="M2446" s="10">
        <f>_xlfn.LET(_xlpm.a,K2446,_xlpm.b,L2446,MAX(_xlpm.a,_xlpm.b))</f>
        <v>4</v>
      </c>
      <c r="N2446" s="10">
        <f>_xlfn.LET(_xlpm.d,(K2446,L2446),MAX(_xlpm.d)-MIN(_xlpm.d))</f>
        <v>0</v>
      </c>
      <c r="O2446" s="1" t="str">
        <f>_xlfn.LET(_xlpm.sep,":",_xlpm.w,$G2446,_xlfn.CONCAT("~",RIGHT(_xlpm.w,LEN(_xlpm.w)-FIND(_xlpm.sep,_xlpm.w)),"~"))</f>
        <v>~ngir~</v>
      </c>
      <c r="P2446" s="1" t="str">
        <f>_xlfn.LET(_xlpm.sep,":",_xlpm.w,$G2446,_xlfn.CONCAT("[",LEFT(_xlpm.w,FIND(_xlpm.sep,_xlpm.w)-1),"]"))</f>
        <v>[ndʒə]</v>
      </c>
      <c r="Q2446" s="14" cm="1">
        <f t="array" ref="Q2446">SUM(_xlfn._xlws.FILTER($H$2:$H$7109,_xlfn.MAP($O$2:$O$7109,_xlfn.LAMBDA(_xlpm.x,_xlpm.x=$O2446))))</f>
        <v>3.4791252485089465E-4</v>
      </c>
      <c r="R2446" s="14">
        <f>$H2446/Q2446</f>
        <v>0.14285714285714285</v>
      </c>
      <c r="S2446" s="14" cm="1">
        <f t="array" ref="S2446">SUM(_xlfn._xlws.FILTER($H$2:$H$7109,_xlfn.MAP($P$2:$P$7109,_xlfn.LAMBDA(_xlpm.x,_xlpm.x=$P2446))))</f>
        <v>7.4552683896620309E-4</v>
      </c>
      <c r="T2446" s="14">
        <f>$H2446/S2446</f>
        <v>6.6666666666666638E-2</v>
      </c>
      <c r="U2446" s="14">
        <f>_xlfn.LET(_xlpm.freq,F2446,_xlpm.size,M2446+1,_xlpm.F,V2446,LOG(1+_xlpm.freq)*LOG(1+_xlpm.size)*_xlpm.F)</f>
        <v>2.1295169775355432E-2</v>
      </c>
      <c r="V2446" s="14">
        <f>_xlfn.LET(_xlpm.a,T2446,_xlpm.b,R2446,2*_xlpm.a*_xlpm.b/(_xlpm.a+_xlpm.b))</f>
        <v>9.0909090909090884E-2</v>
      </c>
      <c r="W2446" s="14">
        <f>_xlfn.LET(_xlpm.p,R2446,_xlpm.q,T2446,LOG(_xlpm.p/_xlpm.q))</f>
        <v>0.33099321904142459</v>
      </c>
      <c r="X2446" s="2"/>
    </row>
    <row r="2447" spans="1:24">
      <c r="A2447" s="1" t="str">
        <f>_xlfn.LET(_xlpm.sep," : ",CONCATENATE(O2447,_xlpm.sep,P2447))</f>
        <v>~whir~ : [hwaɪ]</v>
      </c>
      <c r="B2447" s="1">
        <f>_xlfn.LET(_xlpm.d,$G2447,_xlpm.k,_xlfn.CONCAT(LEFT(TRIM(B$1),1),"*"),COUNTIF(_xlpm.d,_xlpm.k))</f>
        <v>0</v>
      </c>
      <c r="C2447" s="1">
        <f>_xlfn.LET(_xlpm.d,$G2447,_xlpm.k,_xlfn.CONCAT(LEFT(TRIM(C$1),1),"*"),COUNTIF(_xlpm.d,_xlpm.k))</f>
        <v>0</v>
      </c>
      <c r="D2447" s="1">
        <f>_xlfn.LET(_xlpm.d,$G2447,_xlpm.k,_xlfn.CONCAT(LEFT(TRIM(D$1),1),"*"),COUNTIF(_xlpm.d,_xlpm.k))</f>
        <v>0</v>
      </c>
      <c r="E2447" s="1">
        <f>LOG(F2447+1,10)</f>
        <v>0.47712125471966244</v>
      </c>
      <c r="F2447" s="7">
        <v>2</v>
      </c>
      <c r="G2447" s="9" t="s">
        <v>1227</v>
      </c>
      <c r="H2447" s="4">
        <f>F2447/freq.sum.r6e</f>
        <v>9.9403578528827041E-5</v>
      </c>
      <c r="I2447" s="1" t="str">
        <f>_xlfn.LET(_xlpm.sep,":",_xlpm.w,$G2447,LEFT(_xlpm.w,FIND(_xlpm.sep,_xlpm.w)-1))</f>
        <v>hwaɪ</v>
      </c>
      <c r="J2447" s="1" t="str">
        <f>_xlfn.LET(_xlpm.sep,":",_xlpm.w,$G2447,RIGHT(_xlpm.w,LEN(_xlpm.w)-FIND(_xlpm.sep,_xlpm.w)))</f>
        <v>whir</v>
      </c>
      <c r="K2447" s="10">
        <f>_xlfn.LET(_xlpm.w,I2447,LEN(_xlpm.w))</f>
        <v>4</v>
      </c>
      <c r="L2447" s="10">
        <f>_xlfn.LET(_xlpm.w,J2447,LEN(_xlpm.w))</f>
        <v>4</v>
      </c>
      <c r="M2447" s="10">
        <f>_xlfn.LET(_xlpm.a,K2447,_xlpm.b,L2447,MAX(_xlpm.a,_xlpm.b))</f>
        <v>4</v>
      </c>
      <c r="N2447" s="10">
        <f>_xlfn.LET(_xlpm.d,(K2447,L2447),MAX(_xlpm.d)-MIN(_xlpm.d))</f>
        <v>0</v>
      </c>
      <c r="O2447" s="1" t="str">
        <f>_xlfn.LET(_xlpm.sep,":",_xlpm.w,$G2447,_xlfn.CONCAT("~",RIGHT(_xlpm.w,LEN(_xlpm.w)-FIND(_xlpm.sep,_xlpm.w)),"~"))</f>
        <v>~whir~</v>
      </c>
      <c r="P2447" s="1" t="str">
        <f>_xlfn.LET(_xlpm.sep,":",_xlpm.w,$G2447,_xlfn.CONCAT("[",LEFT(_xlpm.w,FIND(_xlpm.sep,_xlpm.w)-1),"]"))</f>
        <v>[hwaɪ]</v>
      </c>
      <c r="Q2447" s="14" cm="1">
        <f t="array" ref="Q2447">SUM(_xlfn._xlws.FILTER($H$2:$H$7117,_xlfn.MAP($O$2:$O$7117,_xlfn.LAMBDA(_xlpm.x,_xlpm.x=$O2447))))</f>
        <v>4.9701789264413525E-4</v>
      </c>
      <c r="R2447" s="14">
        <f>$H2447/Q2447</f>
        <v>0.19999999999999998</v>
      </c>
      <c r="S2447" s="14" cm="1">
        <f t="array" ref="S2447">SUM(_xlfn._xlws.FILTER($H$2:$H$7117,_xlfn.MAP($P$2:$P$7117,_xlfn.LAMBDA(_xlpm.x,_xlpm.x=$P2447))))</f>
        <v>1.0934393638170974E-3</v>
      </c>
      <c r="T2447" s="14">
        <f>$H2447/S2447</f>
        <v>9.0909090909090912E-2</v>
      </c>
      <c r="U2447" s="14">
        <f>_xlfn.LET(_xlpm.freq,F2447,_xlpm.size,M2447+1,_xlpm.F,V2447,LOG(1+_xlpm.freq)*LOG(1+_xlpm.size)*_xlpm.F)</f>
        <v>4.6409062618089782E-2</v>
      </c>
      <c r="V2447" s="14">
        <f>_xlfn.LET(_xlpm.a,T2447,_xlpm.b,R2447,2*_xlpm.a*_xlpm.b/(_xlpm.a+_xlpm.b))</f>
        <v>0.125</v>
      </c>
      <c r="W2447" s="14">
        <f>_xlfn.LET(_xlpm.p,R2447,_xlpm.q,T2447,LOG(_xlpm.p/_xlpm.q))</f>
        <v>0.34242268082220617</v>
      </c>
      <c r="X2447" s="2"/>
    </row>
    <row r="2448" spans="1:24">
      <c r="A2448" s="1" t="str">
        <f>_xlfn.LET(_xlpm.sep," : ",CONCATENATE(O2448,_xlpm.sep,P2448))</f>
        <v>~chir~ : [kaɪ]</v>
      </c>
      <c r="B2448" s="1">
        <f>_xlfn.LET(_xlpm.d,$G2448,_xlpm.k,_xlfn.CONCAT(LEFT(TRIM(B$1),1),"*"),COUNTIF(_xlpm.d,_xlpm.k))</f>
        <v>0</v>
      </c>
      <c r="C2448" s="1">
        <f>_xlfn.LET(_xlpm.d,$G2448,_xlpm.k,_xlfn.CONCAT(LEFT(TRIM(C$1),1),"*"),COUNTIF(_xlpm.d,_xlpm.k))</f>
        <v>0</v>
      </c>
      <c r="D2448" s="1">
        <f>_xlfn.LET(_xlpm.d,$G2448,_xlpm.k,_xlfn.CONCAT(LEFT(TRIM(D$1),1),"*"),COUNTIF(_xlpm.d,_xlpm.k))</f>
        <v>0</v>
      </c>
      <c r="E2448" s="1">
        <f>LOG(F2448+1,10)</f>
        <v>0.47712125471966244</v>
      </c>
      <c r="F2448" s="7">
        <v>2</v>
      </c>
      <c r="G2448" s="9" t="s">
        <v>1376</v>
      </c>
      <c r="H2448" s="4">
        <f>F2448/freq.sum.r6e</f>
        <v>9.9403578528827041E-5</v>
      </c>
      <c r="I2448" s="1" t="str">
        <f>_xlfn.LET(_xlpm.sep,":",_xlpm.w,$G2448,LEFT(_xlpm.w,FIND(_xlpm.sep,_xlpm.w)-1))</f>
        <v>kaɪ</v>
      </c>
      <c r="J2448" s="1" t="str">
        <f>_xlfn.LET(_xlpm.sep,":",_xlpm.w,$G2448,RIGHT(_xlpm.w,LEN(_xlpm.w)-FIND(_xlpm.sep,_xlpm.w)))</f>
        <v>chir</v>
      </c>
      <c r="K2448" s="10">
        <f>_xlfn.LET(_xlpm.w,I2448,LEN(_xlpm.w))</f>
        <v>3</v>
      </c>
      <c r="L2448" s="10">
        <f>_xlfn.LET(_xlpm.w,J2448,LEN(_xlpm.w))</f>
        <v>4</v>
      </c>
      <c r="M2448" s="10">
        <f>_xlfn.LET(_xlpm.a,K2448,_xlpm.b,L2448,MAX(_xlpm.a,_xlpm.b))</f>
        <v>4</v>
      </c>
      <c r="N2448" s="10">
        <f>_xlfn.LET(_xlpm.d,(K2448,L2448),MAX(_xlpm.d)-MIN(_xlpm.d))</f>
        <v>1</v>
      </c>
      <c r="O2448" s="1" t="str">
        <f>_xlfn.LET(_xlpm.sep,":",_xlpm.w,$G2448,_xlfn.CONCAT("~",RIGHT(_xlpm.w,LEN(_xlpm.w)-FIND(_xlpm.sep,_xlpm.w)),"~"))</f>
        <v>~chir~</v>
      </c>
      <c r="P2448" s="1" t="str">
        <f>_xlfn.LET(_xlpm.sep,":",_xlpm.w,$G2448,_xlfn.CONCAT("[",LEFT(_xlpm.w,FIND(_xlpm.sep,_xlpm.w)-1),"]"))</f>
        <v>[kaɪ]</v>
      </c>
      <c r="Q2448" s="14" cm="1">
        <f t="array" ref="Q2448">SUM(_xlfn._xlws.FILTER($H$2:$H$7117,_xlfn.MAP($O$2:$O$7117,_xlfn.LAMBDA(_xlpm.x,_xlpm.x=$O2448))))</f>
        <v>4.9701789264413525E-4</v>
      </c>
      <c r="R2448" s="14">
        <f>$H2448/Q2448</f>
        <v>0.19999999999999998</v>
      </c>
      <c r="S2448" s="14" cm="1">
        <f t="array" ref="S2448">SUM(_xlfn._xlws.FILTER($H$2:$H$7117,_xlfn.MAP($P$2:$P$7117,_xlfn.LAMBDA(_xlpm.x,_xlpm.x=$P2448))))</f>
        <v>1.0934393638170974E-3</v>
      </c>
      <c r="T2448" s="14">
        <f>$H2448/S2448</f>
        <v>9.0909090909090912E-2</v>
      </c>
      <c r="U2448" s="14">
        <f>_xlfn.LET(_xlpm.freq,F2448,_xlpm.size,M2448+1,_xlpm.F,V2448,LOG(1+_xlpm.freq)*LOG(1+_xlpm.size)*_xlpm.F)</f>
        <v>4.6409062618089782E-2</v>
      </c>
      <c r="V2448" s="14">
        <f>_xlfn.LET(_xlpm.a,T2448,_xlpm.b,R2448,2*_xlpm.a*_xlpm.b/(_xlpm.a+_xlpm.b))</f>
        <v>0.125</v>
      </c>
      <c r="W2448" s="14">
        <f>_xlfn.LET(_xlpm.p,R2448,_xlpm.q,T2448,LOG(_xlpm.p/_xlpm.q))</f>
        <v>0.34242268082220617</v>
      </c>
      <c r="X2448" s="2"/>
    </row>
    <row r="2449" spans="1:24">
      <c r="A2449" s="1" t="str">
        <f>_xlfn.LET(_xlpm.sep," : ",CONCATENATE(O2449,_xlpm.sep,P2449))</f>
        <v>~clir~ : [klaɪ]</v>
      </c>
      <c r="B2449" s="1">
        <f>_xlfn.LET(_xlpm.d,$G2449,_xlpm.k,_xlfn.CONCAT(LEFT(TRIM(B$1),1),"*"),COUNTIF(_xlpm.d,_xlpm.k))</f>
        <v>0</v>
      </c>
      <c r="C2449" s="1">
        <f>_xlfn.LET(_xlpm.d,$G2449,_xlpm.k,_xlfn.CONCAT(LEFT(TRIM(C$1),1),"*"),COUNTIF(_xlpm.d,_xlpm.k))</f>
        <v>0</v>
      </c>
      <c r="D2449" s="1">
        <f>_xlfn.LET(_xlpm.d,$G2449,_xlpm.k,_xlfn.CONCAT(LEFT(TRIM(D$1),1),"*"),COUNTIF(_xlpm.d,_xlpm.k))</f>
        <v>0</v>
      </c>
      <c r="E2449" s="1">
        <f>LOG(F2449+1,10)</f>
        <v>0.47712125471966244</v>
      </c>
      <c r="F2449" s="7">
        <v>2</v>
      </c>
      <c r="G2449" s="9" t="s">
        <v>1445</v>
      </c>
      <c r="H2449" s="4">
        <f>F2449/freq.sum.r6e</f>
        <v>9.9403578528827041E-5</v>
      </c>
      <c r="I2449" s="1" t="str">
        <f>_xlfn.LET(_xlpm.sep,":",_xlpm.w,$G2449,LEFT(_xlpm.w,FIND(_xlpm.sep,_xlpm.w)-1))</f>
        <v>klaɪ</v>
      </c>
      <c r="J2449" s="1" t="str">
        <f>_xlfn.LET(_xlpm.sep,":",_xlpm.w,$G2449,RIGHT(_xlpm.w,LEN(_xlpm.w)-FIND(_xlpm.sep,_xlpm.w)))</f>
        <v>clir</v>
      </c>
      <c r="K2449" s="10">
        <f>_xlfn.LET(_xlpm.w,I2449,LEN(_xlpm.w))</f>
        <v>4</v>
      </c>
      <c r="L2449" s="10">
        <f>_xlfn.LET(_xlpm.w,J2449,LEN(_xlpm.w))</f>
        <v>4</v>
      </c>
      <c r="M2449" s="10">
        <f>_xlfn.LET(_xlpm.a,K2449,_xlpm.b,L2449,MAX(_xlpm.a,_xlpm.b))</f>
        <v>4</v>
      </c>
      <c r="N2449" s="10">
        <f>_xlfn.LET(_xlpm.d,(K2449,L2449),MAX(_xlpm.d)-MIN(_xlpm.d))</f>
        <v>0</v>
      </c>
      <c r="O2449" s="1" t="str">
        <f>_xlfn.LET(_xlpm.sep,":",_xlpm.w,$G2449,_xlfn.CONCAT("~",RIGHT(_xlpm.w,LEN(_xlpm.w)-FIND(_xlpm.sep,_xlpm.w)),"~"))</f>
        <v>~clir~</v>
      </c>
      <c r="P2449" s="1" t="str">
        <f>_xlfn.LET(_xlpm.sep,":",_xlpm.w,$G2449,_xlfn.CONCAT("[",LEFT(_xlpm.w,FIND(_xlpm.sep,_xlpm.w)-1),"]"))</f>
        <v>[klaɪ]</v>
      </c>
      <c r="Q2449" s="14" cm="1">
        <f t="array" ref="Q2449">SUM(_xlfn._xlws.FILTER($H$2:$H$7117,_xlfn.MAP($O$2:$O$7117,_xlfn.LAMBDA(_xlpm.x,_xlpm.x=$O2449))))</f>
        <v>2.4850894632206762E-4</v>
      </c>
      <c r="R2449" s="14">
        <f>$H2449/Q2449</f>
        <v>0.39999999999999997</v>
      </c>
      <c r="S2449" s="14" cm="1">
        <f t="array" ref="S2449">SUM(_xlfn._xlws.FILTER($H$2:$H$7117,_xlfn.MAP($P$2:$P$7117,_xlfn.LAMBDA(_xlpm.x,_xlpm.x=$P2449))))</f>
        <v>5.4671968190854881E-4</v>
      </c>
      <c r="T2449" s="14">
        <f>$H2449/S2449</f>
        <v>0.1818181818181818</v>
      </c>
      <c r="U2449" s="14">
        <f>_xlfn.LET(_xlpm.freq,F2449,_xlpm.size,M2449+1,_xlpm.F,V2449,LOG(1+_xlpm.freq)*LOG(1+_xlpm.size)*_xlpm.F)</f>
        <v>9.2818125236179549E-2</v>
      </c>
      <c r="V2449" s="14">
        <f>_xlfn.LET(_xlpm.a,T2449,_xlpm.b,R2449,2*_xlpm.a*_xlpm.b/(_xlpm.a+_xlpm.b))</f>
        <v>0.24999999999999994</v>
      </c>
      <c r="W2449" s="14">
        <f>_xlfn.LET(_xlpm.p,R2449,_xlpm.q,T2449,LOG(_xlpm.p/_xlpm.q))</f>
        <v>0.34242268082220628</v>
      </c>
      <c r="X2449" s="2"/>
    </row>
    <row r="2450" spans="1:24">
      <c r="A2450" s="1" t="str">
        <f>_xlfn.LET(_xlpm.sep," : ",CONCATENATE(O2450,_xlpm.sep,P2450))</f>
        <v>~quir~ : [kwaɪ]</v>
      </c>
      <c r="B2450" s="1">
        <f>_xlfn.LET(_xlpm.d,$G2450,_xlpm.k,_xlfn.CONCAT(LEFT(TRIM(B$1),1),"*"),COUNTIF(_xlpm.d,_xlpm.k))</f>
        <v>0</v>
      </c>
      <c r="C2450" s="1">
        <f>_xlfn.LET(_xlpm.d,$G2450,_xlpm.k,_xlfn.CONCAT(LEFT(TRIM(C$1),1),"*"),COUNTIF(_xlpm.d,_xlpm.k))</f>
        <v>0</v>
      </c>
      <c r="D2450" s="1">
        <f>_xlfn.LET(_xlpm.d,$G2450,_xlpm.k,_xlfn.CONCAT(LEFT(TRIM(D$1),1),"*"),COUNTIF(_xlpm.d,_xlpm.k))</f>
        <v>0</v>
      </c>
      <c r="E2450" s="1">
        <f>LOG(F2450+1,10)</f>
        <v>0.47712125471966244</v>
      </c>
      <c r="F2450" s="7">
        <v>2</v>
      </c>
      <c r="G2450" s="9" t="s">
        <v>1706</v>
      </c>
      <c r="H2450" s="4">
        <f>F2450/freq.sum.r6e</f>
        <v>9.9403578528827041E-5</v>
      </c>
      <c r="I2450" s="1" t="str">
        <f>_xlfn.LET(_xlpm.sep,":",_xlpm.w,$G2450,LEFT(_xlpm.w,FIND(_xlpm.sep,_xlpm.w)-1))</f>
        <v>kwaɪ</v>
      </c>
      <c r="J2450" s="1" t="str">
        <f>_xlfn.LET(_xlpm.sep,":",_xlpm.w,$G2450,RIGHT(_xlpm.w,LEN(_xlpm.w)-FIND(_xlpm.sep,_xlpm.w)))</f>
        <v>quir</v>
      </c>
      <c r="K2450" s="10">
        <f>_xlfn.LET(_xlpm.w,I2450,LEN(_xlpm.w))</f>
        <v>4</v>
      </c>
      <c r="L2450" s="10">
        <f>_xlfn.LET(_xlpm.w,J2450,LEN(_xlpm.w))</f>
        <v>4</v>
      </c>
      <c r="M2450" s="10">
        <f>_xlfn.LET(_xlpm.a,K2450,_xlpm.b,L2450,MAX(_xlpm.a,_xlpm.b))</f>
        <v>4</v>
      </c>
      <c r="N2450" s="10">
        <f>_xlfn.LET(_xlpm.d,(K2450,L2450),MAX(_xlpm.d)-MIN(_xlpm.d))</f>
        <v>0</v>
      </c>
      <c r="O2450" s="1" t="str">
        <f>_xlfn.LET(_xlpm.sep,":",_xlpm.w,$G2450,_xlfn.CONCAT("~",RIGHT(_xlpm.w,LEN(_xlpm.w)-FIND(_xlpm.sep,_xlpm.w)),"~"))</f>
        <v>~quir~</v>
      </c>
      <c r="P2450" s="1" t="str">
        <f>_xlfn.LET(_xlpm.sep,":",_xlpm.w,$G2450,_xlfn.CONCAT("[",LEFT(_xlpm.w,FIND(_xlpm.sep,_xlpm.w)-1),"]"))</f>
        <v>[kwaɪ]</v>
      </c>
      <c r="Q2450" s="14" cm="1">
        <f t="array" ref="Q2450">SUM(_xlfn._xlws.FILTER($H$2:$H$7117,_xlfn.MAP($O$2:$O$7117,_xlfn.LAMBDA(_xlpm.x,_xlpm.x=$O2450))))</f>
        <v>2.4850894632206762E-4</v>
      </c>
      <c r="R2450" s="14">
        <f>$H2450/Q2450</f>
        <v>0.39999999999999997</v>
      </c>
      <c r="S2450" s="14" cm="1">
        <f t="array" ref="S2450">SUM(_xlfn._xlws.FILTER($H$2:$H$7117,_xlfn.MAP($P$2:$P$7117,_xlfn.LAMBDA(_xlpm.x,_xlpm.x=$P2450))))</f>
        <v>5.4671968190854881E-4</v>
      </c>
      <c r="T2450" s="14">
        <f>$H2450/S2450</f>
        <v>0.1818181818181818</v>
      </c>
      <c r="U2450" s="14">
        <f>_xlfn.LET(_xlpm.freq,F2450,_xlpm.size,M2450+1,_xlpm.F,V2450,LOG(1+_xlpm.freq)*LOG(1+_xlpm.size)*_xlpm.F)</f>
        <v>9.2818125236179549E-2</v>
      </c>
      <c r="V2450" s="14">
        <f>_xlfn.LET(_xlpm.a,T2450,_xlpm.b,R2450,2*_xlpm.a*_xlpm.b/(_xlpm.a+_xlpm.b))</f>
        <v>0.24999999999999994</v>
      </c>
      <c r="W2450" s="14">
        <f>_xlfn.LET(_xlpm.p,R2450,_xlpm.q,T2450,LOG(_xlpm.p/_xlpm.q))</f>
        <v>0.34242268082220628</v>
      </c>
      <c r="X2450" s="2"/>
    </row>
    <row r="2451" spans="1:24">
      <c r="A2451" s="1" t="str">
        <f>_xlfn.LET(_xlpm.sep," : ",CONCATENATE(O2451,_xlpm.sep,P2451))</f>
        <v>~nvir~ : [nvaɪ]</v>
      </c>
      <c r="B2451" s="1">
        <f>_xlfn.LET(_xlpm.d,$G2451,_xlpm.k,_xlfn.CONCAT(LEFT(TRIM(B$1),1),"*"),COUNTIF(_xlpm.d,_xlpm.k))</f>
        <v>0</v>
      </c>
      <c r="C2451" s="1">
        <f>_xlfn.LET(_xlpm.d,$G2451,_xlpm.k,_xlfn.CONCAT(LEFT(TRIM(C$1),1),"*"),COUNTIF(_xlpm.d,_xlpm.k))</f>
        <v>0</v>
      </c>
      <c r="D2451" s="1">
        <f>_xlfn.LET(_xlpm.d,$G2451,_xlpm.k,_xlfn.CONCAT(LEFT(TRIM(D$1),1),"*"),COUNTIF(_xlpm.d,_xlpm.k))</f>
        <v>1</v>
      </c>
      <c r="E2451" s="1">
        <f>LOG(F2451+1,10)</f>
        <v>0.47712125471966244</v>
      </c>
      <c r="F2451" s="7">
        <v>2</v>
      </c>
      <c r="G2451" s="9" t="s">
        <v>3304</v>
      </c>
      <c r="H2451" s="4">
        <f>F2451/freq.sum.r6e</f>
        <v>9.9403578528827041E-5</v>
      </c>
      <c r="I2451" s="1" t="str">
        <f>_xlfn.LET(_xlpm.sep,":",_xlpm.w,$G2451,LEFT(_xlpm.w,FIND(_xlpm.sep,_xlpm.w)-1))</f>
        <v>nvaɪ</v>
      </c>
      <c r="J2451" s="1" t="str">
        <f>_xlfn.LET(_xlpm.sep,":",_xlpm.w,$G2451,RIGHT(_xlpm.w,LEN(_xlpm.w)-FIND(_xlpm.sep,_xlpm.w)))</f>
        <v>nvir</v>
      </c>
      <c r="K2451" s="10">
        <f>_xlfn.LET(_xlpm.w,I2451,LEN(_xlpm.w))</f>
        <v>4</v>
      </c>
      <c r="L2451" s="10">
        <f>_xlfn.LET(_xlpm.w,J2451,LEN(_xlpm.w))</f>
        <v>4</v>
      </c>
      <c r="M2451" s="10">
        <f>_xlfn.LET(_xlpm.a,K2451,_xlpm.b,L2451,MAX(_xlpm.a,_xlpm.b))</f>
        <v>4</v>
      </c>
      <c r="N2451" s="10">
        <f>_xlfn.LET(_xlpm.d,(K2451,L2451),MAX(_xlpm.d)-MIN(_xlpm.d))</f>
        <v>0</v>
      </c>
      <c r="O2451" s="1" t="str">
        <f>_xlfn.LET(_xlpm.sep,":",_xlpm.w,$G2451,_xlfn.CONCAT("~",RIGHT(_xlpm.w,LEN(_xlpm.w)-FIND(_xlpm.sep,_xlpm.w)),"~"))</f>
        <v>~nvir~</v>
      </c>
      <c r="P2451" s="1" t="str">
        <f>_xlfn.LET(_xlpm.sep,":",_xlpm.w,$G2451,_xlfn.CONCAT("[",LEFT(_xlpm.w,FIND(_xlpm.sep,_xlpm.w)-1),"]"))</f>
        <v>[nvaɪ]</v>
      </c>
      <c r="Q2451" s="14" cm="1">
        <f t="array" ref="Q2451">SUM(_xlfn._xlws.FILTER($H$2:$H$7117,_xlfn.MAP($O$2:$O$7117,_xlfn.LAMBDA(_xlpm.x,_xlpm.x=$O2451))))</f>
        <v>2.4850894632206762E-4</v>
      </c>
      <c r="R2451" s="14">
        <f>$H2451/Q2451</f>
        <v>0.39999999999999997</v>
      </c>
      <c r="S2451" s="14" cm="1">
        <f t="array" ref="S2451">SUM(_xlfn._xlws.FILTER($H$2:$H$7117,_xlfn.MAP($P$2:$P$7117,_xlfn.LAMBDA(_xlpm.x,_xlpm.x=$P2451))))</f>
        <v>5.4671968190854881E-4</v>
      </c>
      <c r="T2451" s="14">
        <f>$H2451/S2451</f>
        <v>0.1818181818181818</v>
      </c>
      <c r="U2451" s="14">
        <f>_xlfn.LET(_xlpm.freq,F2451,_xlpm.size,M2451+1,_xlpm.F,V2451,LOG(1+_xlpm.freq)*LOG(1+_xlpm.size)*_xlpm.F)</f>
        <v>9.2818125236179549E-2</v>
      </c>
      <c r="V2451" s="14">
        <f>_xlfn.LET(_xlpm.a,T2451,_xlpm.b,R2451,2*_xlpm.a*_xlpm.b/(_xlpm.a+_xlpm.b))</f>
        <v>0.24999999999999994</v>
      </c>
      <c r="W2451" s="14">
        <f>_xlfn.LET(_xlpm.p,R2451,_xlpm.q,T2451,LOG(_xlpm.p/_xlpm.q))</f>
        <v>0.34242268082220628</v>
      </c>
      <c r="X2451" s="2"/>
    </row>
    <row r="2452" spans="1:24">
      <c r="A2452" s="1" t="str">
        <f>_xlfn.LET(_xlpm.sep," : ",CONCATENATE(O2452,_xlpm.sep,P2452))</f>
        <v>~slir~ : [slaɪ]</v>
      </c>
      <c r="B2452" s="1">
        <f>_xlfn.LET(_xlpm.d,$G2452,_xlpm.k,_xlfn.CONCAT(LEFT(TRIM(B$1),1),"*"),COUNTIF(_xlpm.d,_xlpm.k))</f>
        <v>0</v>
      </c>
      <c r="C2452" s="1">
        <f>_xlfn.LET(_xlpm.d,$G2452,_xlpm.k,_xlfn.CONCAT(LEFT(TRIM(C$1),1),"*"),COUNTIF(_xlpm.d,_xlpm.k))</f>
        <v>0</v>
      </c>
      <c r="D2452" s="1">
        <f>_xlfn.LET(_xlpm.d,$G2452,_xlpm.k,_xlfn.CONCAT(LEFT(TRIM(D$1),1),"*"),COUNTIF(_xlpm.d,_xlpm.k))</f>
        <v>0</v>
      </c>
      <c r="E2452" s="1">
        <f>LOG(F2452+1,10)</f>
        <v>0.47712125471966244</v>
      </c>
      <c r="F2452" s="7">
        <v>2</v>
      </c>
      <c r="G2452" s="9" t="s">
        <v>4051</v>
      </c>
      <c r="H2452" s="4">
        <f>F2452/freq.sum.r6e</f>
        <v>9.9403578528827041E-5</v>
      </c>
      <c r="I2452" s="1" t="str">
        <f>_xlfn.LET(_xlpm.sep,":",_xlpm.w,$G2452,LEFT(_xlpm.w,FIND(_xlpm.sep,_xlpm.w)-1))</f>
        <v>slaɪ</v>
      </c>
      <c r="J2452" s="1" t="str">
        <f>_xlfn.LET(_xlpm.sep,":",_xlpm.w,$G2452,RIGHT(_xlpm.w,LEN(_xlpm.w)-FIND(_xlpm.sep,_xlpm.w)))</f>
        <v>slir</v>
      </c>
      <c r="K2452" s="10">
        <f>_xlfn.LET(_xlpm.w,I2452,LEN(_xlpm.w))</f>
        <v>4</v>
      </c>
      <c r="L2452" s="10">
        <f>_xlfn.LET(_xlpm.w,J2452,LEN(_xlpm.w))</f>
        <v>4</v>
      </c>
      <c r="M2452" s="10">
        <f>_xlfn.LET(_xlpm.a,K2452,_xlpm.b,L2452,MAX(_xlpm.a,_xlpm.b))</f>
        <v>4</v>
      </c>
      <c r="N2452" s="10">
        <f>_xlfn.LET(_xlpm.d,(K2452,L2452),MAX(_xlpm.d)-MIN(_xlpm.d))</f>
        <v>0</v>
      </c>
      <c r="O2452" s="1" t="str">
        <f>_xlfn.LET(_xlpm.sep,":",_xlpm.w,$G2452,_xlfn.CONCAT("~",RIGHT(_xlpm.w,LEN(_xlpm.w)-FIND(_xlpm.sep,_xlpm.w)),"~"))</f>
        <v>~slir~</v>
      </c>
      <c r="P2452" s="1" t="str">
        <f>_xlfn.LET(_xlpm.sep,":",_xlpm.w,$G2452,_xlfn.CONCAT("[",LEFT(_xlpm.w,FIND(_xlpm.sep,_xlpm.w)-1),"]"))</f>
        <v>[slaɪ]</v>
      </c>
      <c r="Q2452" s="14" cm="1">
        <f t="array" ref="Q2452">SUM(_xlfn._xlws.FILTER($H$2:$H$7111,_xlfn.MAP($O$2:$O$7111,_xlfn.LAMBDA(_xlpm.x,_xlpm.x=$O2452))))</f>
        <v>2.4850894632206762E-4</v>
      </c>
      <c r="R2452" s="14">
        <f>$H2452/Q2452</f>
        <v>0.39999999999999997</v>
      </c>
      <c r="S2452" s="14" cm="1">
        <f t="array" ref="S2452">SUM(_xlfn._xlws.FILTER($H$2:$H$7111,_xlfn.MAP($P$2:$P$7111,_xlfn.LAMBDA(_xlpm.x,_xlpm.x=$P2452))))</f>
        <v>5.4671968190854881E-4</v>
      </c>
      <c r="T2452" s="14">
        <f>$H2452/S2452</f>
        <v>0.1818181818181818</v>
      </c>
      <c r="U2452" s="14">
        <f>_xlfn.LET(_xlpm.freq,F2452,_xlpm.size,M2452+1,_xlpm.F,V2452,LOG(1+_xlpm.freq)*LOG(1+_xlpm.size)*_xlpm.F)</f>
        <v>9.2818125236179549E-2</v>
      </c>
      <c r="V2452" s="14">
        <f>_xlfn.LET(_xlpm.a,T2452,_xlpm.b,R2452,2*_xlpm.a*_xlpm.b/(_xlpm.a+_xlpm.b))</f>
        <v>0.24999999999999994</v>
      </c>
      <c r="W2452" s="14">
        <f>_xlfn.LET(_xlpm.p,R2452,_xlpm.q,T2452,LOG(_xlpm.p/_xlpm.q))</f>
        <v>0.34242268082220628</v>
      </c>
      <c r="X2452" s="2"/>
    </row>
    <row r="2453" spans="1:24">
      <c r="A2453" s="1" t="str">
        <f>_xlfn.LET(_xlpm.sep," : ",CONCATENATE(O2453,_xlpm.sep,P2453))</f>
        <v>~smir~ : [smaɪ]</v>
      </c>
      <c r="B2453" s="1">
        <f>_xlfn.LET(_xlpm.d,$G2453,_xlpm.k,_xlfn.CONCAT(LEFT(TRIM(B$1),1),"*"),COUNTIF(_xlpm.d,_xlpm.k))</f>
        <v>0</v>
      </c>
      <c r="C2453" s="1">
        <f>_xlfn.LET(_xlpm.d,$G2453,_xlpm.k,_xlfn.CONCAT(LEFT(TRIM(C$1),1),"*"),COUNTIF(_xlpm.d,_xlpm.k))</f>
        <v>0</v>
      </c>
      <c r="D2453" s="1">
        <f>_xlfn.LET(_xlpm.d,$G2453,_xlpm.k,_xlfn.CONCAT(LEFT(TRIM(D$1),1),"*"),COUNTIF(_xlpm.d,_xlpm.k))</f>
        <v>0</v>
      </c>
      <c r="E2453" s="1">
        <f>LOG(F2453+1,10)</f>
        <v>0.47712125471966244</v>
      </c>
      <c r="F2453" s="7">
        <v>2</v>
      </c>
      <c r="G2453" s="9" t="s">
        <v>4095</v>
      </c>
      <c r="H2453" s="4">
        <f>F2453/freq.sum.r6e</f>
        <v>9.9403578528827041E-5</v>
      </c>
      <c r="I2453" s="1" t="str">
        <f>_xlfn.LET(_xlpm.sep,":",_xlpm.w,$G2453,LEFT(_xlpm.w,FIND(_xlpm.sep,_xlpm.w)-1))</f>
        <v>smaɪ</v>
      </c>
      <c r="J2453" s="1" t="str">
        <f>_xlfn.LET(_xlpm.sep,":",_xlpm.w,$G2453,RIGHT(_xlpm.w,LEN(_xlpm.w)-FIND(_xlpm.sep,_xlpm.w)))</f>
        <v>smir</v>
      </c>
      <c r="K2453" s="10">
        <f>_xlfn.LET(_xlpm.w,I2453,LEN(_xlpm.w))</f>
        <v>4</v>
      </c>
      <c r="L2453" s="10">
        <f>_xlfn.LET(_xlpm.w,J2453,LEN(_xlpm.w))</f>
        <v>4</v>
      </c>
      <c r="M2453" s="10">
        <f>_xlfn.LET(_xlpm.a,K2453,_xlpm.b,L2453,MAX(_xlpm.a,_xlpm.b))</f>
        <v>4</v>
      </c>
      <c r="N2453" s="10">
        <f>_xlfn.LET(_xlpm.d,(K2453,L2453),MAX(_xlpm.d)-MIN(_xlpm.d))</f>
        <v>0</v>
      </c>
      <c r="O2453" s="1" t="str">
        <f>_xlfn.LET(_xlpm.sep,":",_xlpm.w,$G2453,_xlfn.CONCAT("~",RIGHT(_xlpm.w,LEN(_xlpm.w)-FIND(_xlpm.sep,_xlpm.w)),"~"))</f>
        <v>~smir~</v>
      </c>
      <c r="P2453" s="1" t="str">
        <f>_xlfn.LET(_xlpm.sep,":",_xlpm.w,$G2453,_xlfn.CONCAT("[",LEFT(_xlpm.w,FIND(_xlpm.sep,_xlpm.w)-1),"]"))</f>
        <v>[smaɪ]</v>
      </c>
      <c r="Q2453" s="14" cm="1">
        <f t="array" ref="Q2453">SUM(_xlfn._xlws.FILTER($H$2:$H$7117,_xlfn.MAP($O$2:$O$7117,_xlfn.LAMBDA(_xlpm.x,_xlpm.x=$O2453))))</f>
        <v>2.4850894632206762E-4</v>
      </c>
      <c r="R2453" s="14">
        <f>$H2453/Q2453</f>
        <v>0.39999999999999997</v>
      </c>
      <c r="S2453" s="14" cm="1">
        <f t="array" ref="S2453">SUM(_xlfn._xlws.FILTER($H$2:$H$7117,_xlfn.MAP($P$2:$P$7117,_xlfn.LAMBDA(_xlpm.x,_xlpm.x=$P2453))))</f>
        <v>5.4671968190854881E-4</v>
      </c>
      <c r="T2453" s="14">
        <f>$H2453/S2453</f>
        <v>0.1818181818181818</v>
      </c>
      <c r="U2453" s="14">
        <f>_xlfn.LET(_xlpm.freq,F2453,_xlpm.size,M2453+1,_xlpm.F,V2453,LOG(1+_xlpm.freq)*LOG(1+_xlpm.size)*_xlpm.F)</f>
        <v>9.2818125236179549E-2</v>
      </c>
      <c r="V2453" s="14">
        <f>_xlfn.LET(_xlpm.a,T2453,_xlpm.b,R2453,2*_xlpm.a*_xlpm.b/(_xlpm.a+_xlpm.b))</f>
        <v>0.24999999999999994</v>
      </c>
      <c r="W2453" s="14">
        <f>_xlfn.LET(_xlpm.p,R2453,_xlpm.q,T2453,LOG(_xlpm.p/_xlpm.q))</f>
        <v>0.34242268082220628</v>
      </c>
      <c r="X2453" s="2"/>
    </row>
    <row r="2454" spans="1:24">
      <c r="A2454" s="1" t="str">
        <f>_xlfn.LET(_xlpm.sep," : ",CONCATENATE(O2454,_xlpm.sep,P2454))</f>
        <v>~snir~ : [snaɪ]</v>
      </c>
      <c r="B2454" s="1">
        <f>_xlfn.LET(_xlpm.d,$G2454,_xlpm.k,_xlfn.CONCAT(LEFT(TRIM(B$1),1),"*"),COUNTIF(_xlpm.d,_xlpm.k))</f>
        <v>0</v>
      </c>
      <c r="C2454" s="1">
        <f>_xlfn.LET(_xlpm.d,$G2454,_xlpm.k,_xlfn.CONCAT(LEFT(TRIM(C$1),1),"*"),COUNTIF(_xlpm.d,_xlpm.k))</f>
        <v>0</v>
      </c>
      <c r="D2454" s="1">
        <f>_xlfn.LET(_xlpm.d,$G2454,_xlpm.k,_xlfn.CONCAT(LEFT(TRIM(D$1),1),"*"),COUNTIF(_xlpm.d,_xlpm.k))</f>
        <v>0</v>
      </c>
      <c r="E2454" s="1">
        <f>LOG(F2454+1,10)</f>
        <v>0.47712125471966244</v>
      </c>
      <c r="F2454" s="7">
        <v>2</v>
      </c>
      <c r="G2454" s="9" t="s">
        <v>4131</v>
      </c>
      <c r="H2454" s="4">
        <f>F2454/freq.sum.r6e</f>
        <v>9.9403578528827041E-5</v>
      </c>
      <c r="I2454" s="1" t="str">
        <f>_xlfn.LET(_xlpm.sep,":",_xlpm.w,$G2454,LEFT(_xlpm.w,FIND(_xlpm.sep,_xlpm.w)-1))</f>
        <v>snaɪ</v>
      </c>
      <c r="J2454" s="1" t="str">
        <f>_xlfn.LET(_xlpm.sep,":",_xlpm.w,$G2454,RIGHT(_xlpm.w,LEN(_xlpm.w)-FIND(_xlpm.sep,_xlpm.w)))</f>
        <v>snir</v>
      </c>
      <c r="K2454" s="10">
        <f>_xlfn.LET(_xlpm.w,I2454,LEN(_xlpm.w))</f>
        <v>4</v>
      </c>
      <c r="L2454" s="10">
        <f>_xlfn.LET(_xlpm.w,J2454,LEN(_xlpm.w))</f>
        <v>4</v>
      </c>
      <c r="M2454" s="10">
        <f>_xlfn.LET(_xlpm.a,K2454,_xlpm.b,L2454,MAX(_xlpm.a,_xlpm.b))</f>
        <v>4</v>
      </c>
      <c r="N2454" s="10">
        <f>_xlfn.LET(_xlpm.d,(K2454,L2454),MAX(_xlpm.d)-MIN(_xlpm.d))</f>
        <v>0</v>
      </c>
      <c r="O2454" s="1" t="str">
        <f>_xlfn.LET(_xlpm.sep,":",_xlpm.w,$G2454,_xlfn.CONCAT("~",RIGHT(_xlpm.w,LEN(_xlpm.w)-FIND(_xlpm.sep,_xlpm.w)),"~"))</f>
        <v>~snir~</v>
      </c>
      <c r="P2454" s="1" t="str">
        <f>_xlfn.LET(_xlpm.sep,":",_xlpm.w,$G2454,_xlfn.CONCAT("[",LEFT(_xlpm.w,FIND(_xlpm.sep,_xlpm.w)-1),"]"))</f>
        <v>[snaɪ]</v>
      </c>
      <c r="Q2454" s="14" cm="1">
        <f t="array" ref="Q2454">SUM(_xlfn._xlws.FILTER($H$2:$H$7117,_xlfn.MAP($O$2:$O$7117,_xlfn.LAMBDA(_xlpm.x,_xlpm.x=$O2454))))</f>
        <v>2.4850894632206762E-4</v>
      </c>
      <c r="R2454" s="14">
        <f>$H2454/Q2454</f>
        <v>0.39999999999999997</v>
      </c>
      <c r="S2454" s="14" cm="1">
        <f t="array" ref="S2454">SUM(_xlfn._xlws.FILTER($H$2:$H$7117,_xlfn.MAP($P$2:$P$7117,_xlfn.LAMBDA(_xlpm.x,_xlpm.x=$P2454))))</f>
        <v>5.4671968190854881E-4</v>
      </c>
      <c r="T2454" s="14">
        <f>$H2454/S2454</f>
        <v>0.1818181818181818</v>
      </c>
      <c r="U2454" s="14">
        <f>_xlfn.LET(_xlpm.freq,F2454,_xlpm.size,M2454+1,_xlpm.F,V2454,LOG(1+_xlpm.freq)*LOG(1+_xlpm.size)*_xlpm.F)</f>
        <v>9.2818125236179549E-2</v>
      </c>
      <c r="V2454" s="14">
        <f>_xlfn.LET(_xlpm.a,T2454,_xlpm.b,R2454,2*_xlpm.a*_xlpm.b/(_xlpm.a+_xlpm.b))</f>
        <v>0.24999999999999994</v>
      </c>
      <c r="W2454" s="14">
        <f>_xlfn.LET(_xlpm.p,R2454,_xlpm.q,T2454,LOG(_xlpm.p/_xlpm.q))</f>
        <v>0.34242268082220628</v>
      </c>
      <c r="X2454" s="2"/>
    </row>
    <row r="2455" spans="1:24">
      <c r="A2455" s="1" t="str">
        <f>_xlfn.LET(_xlpm.sep," : ",CONCATENATE(O2455,_xlpm.sep,P2455))</f>
        <v>~spir~ : [spaɪ]</v>
      </c>
      <c r="B2455" s="1">
        <f>_xlfn.LET(_xlpm.d,$G2455,_xlpm.k,_xlfn.CONCAT(LEFT(TRIM(B$1),1),"*"),COUNTIF(_xlpm.d,_xlpm.k))</f>
        <v>0</v>
      </c>
      <c r="C2455" s="1">
        <f>_xlfn.LET(_xlpm.d,$G2455,_xlpm.k,_xlfn.CONCAT(LEFT(TRIM(C$1),1),"*"),COUNTIF(_xlpm.d,_xlpm.k))</f>
        <v>0</v>
      </c>
      <c r="D2455" s="1">
        <f>_xlfn.LET(_xlpm.d,$G2455,_xlpm.k,_xlfn.CONCAT(LEFT(TRIM(D$1),1),"*"),COUNTIF(_xlpm.d,_xlpm.k))</f>
        <v>0</v>
      </c>
      <c r="E2455" s="1">
        <f>LOG(F2455+1,10)</f>
        <v>0.47712125471966244</v>
      </c>
      <c r="F2455" s="7">
        <v>2</v>
      </c>
      <c r="G2455" s="9" t="s">
        <v>4168</v>
      </c>
      <c r="H2455" s="4">
        <f>F2455/freq.sum.r6e</f>
        <v>9.9403578528827041E-5</v>
      </c>
      <c r="I2455" s="1" t="str">
        <f>_xlfn.LET(_xlpm.sep,":",_xlpm.w,$G2455,LEFT(_xlpm.w,FIND(_xlpm.sep,_xlpm.w)-1))</f>
        <v>spaɪ</v>
      </c>
      <c r="J2455" s="1" t="str">
        <f>_xlfn.LET(_xlpm.sep,":",_xlpm.w,$G2455,RIGHT(_xlpm.w,LEN(_xlpm.w)-FIND(_xlpm.sep,_xlpm.w)))</f>
        <v>spir</v>
      </c>
      <c r="K2455" s="10">
        <f>_xlfn.LET(_xlpm.w,I2455,LEN(_xlpm.w))</f>
        <v>4</v>
      </c>
      <c r="L2455" s="10">
        <f>_xlfn.LET(_xlpm.w,J2455,LEN(_xlpm.w))</f>
        <v>4</v>
      </c>
      <c r="M2455" s="10">
        <f>_xlfn.LET(_xlpm.a,K2455,_xlpm.b,L2455,MAX(_xlpm.a,_xlpm.b))</f>
        <v>4</v>
      </c>
      <c r="N2455" s="10">
        <f>_xlfn.LET(_xlpm.d,(K2455,L2455),MAX(_xlpm.d)-MIN(_xlpm.d))</f>
        <v>0</v>
      </c>
      <c r="O2455" s="1" t="str">
        <f>_xlfn.LET(_xlpm.sep,":",_xlpm.w,$G2455,_xlfn.CONCAT("~",RIGHT(_xlpm.w,LEN(_xlpm.w)-FIND(_xlpm.sep,_xlpm.w)),"~"))</f>
        <v>~spir~</v>
      </c>
      <c r="P2455" s="1" t="str">
        <f>_xlfn.LET(_xlpm.sep,":",_xlpm.w,$G2455,_xlfn.CONCAT("[",LEFT(_xlpm.w,FIND(_xlpm.sep,_xlpm.w)-1),"]"))</f>
        <v>[spaɪ]</v>
      </c>
      <c r="Q2455" s="14" cm="1">
        <f t="array" ref="Q2455">SUM(_xlfn._xlws.FILTER($H$2:$H$7117,_xlfn.MAP($O$2:$O$7117,_xlfn.LAMBDA(_xlpm.x,_xlpm.x=$O2455))))</f>
        <v>2.4850894632206762E-4</v>
      </c>
      <c r="R2455" s="14">
        <f>$H2455/Q2455</f>
        <v>0.39999999999999997</v>
      </c>
      <c r="S2455" s="14" cm="1">
        <f t="array" ref="S2455">SUM(_xlfn._xlws.FILTER($H$2:$H$7117,_xlfn.MAP($P$2:$P$7117,_xlfn.LAMBDA(_xlpm.x,_xlpm.x=$P2455))))</f>
        <v>5.4671968190854881E-4</v>
      </c>
      <c r="T2455" s="14">
        <f>$H2455/S2455</f>
        <v>0.1818181818181818</v>
      </c>
      <c r="U2455" s="14">
        <f>_xlfn.LET(_xlpm.freq,F2455,_xlpm.size,M2455+1,_xlpm.F,V2455,LOG(1+_xlpm.freq)*LOG(1+_xlpm.size)*_xlpm.F)</f>
        <v>9.2818125236179549E-2</v>
      </c>
      <c r="V2455" s="14">
        <f>_xlfn.LET(_xlpm.a,T2455,_xlpm.b,R2455,2*_xlpm.a*_xlpm.b/(_xlpm.a+_xlpm.b))</f>
        <v>0.24999999999999994</v>
      </c>
      <c r="W2455" s="14">
        <f>_xlfn.LET(_xlpm.p,R2455,_xlpm.q,T2455,LOG(_xlpm.p/_xlpm.q))</f>
        <v>0.34242268082220628</v>
      </c>
      <c r="X2455" s="2"/>
    </row>
    <row r="2456" spans="1:24">
      <c r="A2456" s="1" t="str">
        <f>_xlfn.LET(_xlpm.sep," : ",CONCATENATE(O2456,_xlpm.sep,P2456))</f>
        <v>~styr~ : [staɪ]</v>
      </c>
      <c r="B2456" s="1">
        <f>_xlfn.LET(_xlpm.d,$G2456,_xlpm.k,_xlfn.CONCAT(LEFT(TRIM(B$1),1),"*"),COUNTIF(_xlpm.d,_xlpm.k))</f>
        <v>0</v>
      </c>
      <c r="C2456" s="1">
        <f>_xlfn.LET(_xlpm.d,$G2456,_xlpm.k,_xlfn.CONCAT(LEFT(TRIM(C$1),1),"*"),COUNTIF(_xlpm.d,_xlpm.k))</f>
        <v>0</v>
      </c>
      <c r="D2456" s="1">
        <f>_xlfn.LET(_xlpm.d,$G2456,_xlpm.k,_xlfn.CONCAT(LEFT(TRIM(D$1),1),"*"),COUNTIF(_xlpm.d,_xlpm.k))</f>
        <v>0</v>
      </c>
      <c r="E2456" s="1">
        <f>LOG(F2456+1,10)</f>
        <v>0.47712125471966244</v>
      </c>
      <c r="F2456" s="7">
        <v>2</v>
      </c>
      <c r="G2456" s="9" t="s">
        <v>4253</v>
      </c>
      <c r="H2456" s="4">
        <f>F2456/freq.sum.r6e</f>
        <v>9.9403578528827041E-5</v>
      </c>
      <c r="I2456" s="1" t="str">
        <f>_xlfn.LET(_xlpm.sep,":",_xlpm.w,$G2456,LEFT(_xlpm.w,FIND(_xlpm.sep,_xlpm.w)-1))</f>
        <v>staɪ</v>
      </c>
      <c r="J2456" s="1" t="str">
        <f>_xlfn.LET(_xlpm.sep,":",_xlpm.w,$G2456,RIGHT(_xlpm.w,LEN(_xlpm.w)-FIND(_xlpm.sep,_xlpm.w)))</f>
        <v>styr</v>
      </c>
      <c r="K2456" s="10">
        <f>_xlfn.LET(_xlpm.w,I2456,LEN(_xlpm.w))</f>
        <v>4</v>
      </c>
      <c r="L2456" s="10">
        <f>_xlfn.LET(_xlpm.w,J2456,LEN(_xlpm.w))</f>
        <v>4</v>
      </c>
      <c r="M2456" s="10">
        <f>_xlfn.LET(_xlpm.a,K2456,_xlpm.b,L2456,MAX(_xlpm.a,_xlpm.b))</f>
        <v>4</v>
      </c>
      <c r="N2456" s="10">
        <f>_xlfn.LET(_xlpm.d,(K2456,L2456),MAX(_xlpm.d)-MIN(_xlpm.d))</f>
        <v>0</v>
      </c>
      <c r="O2456" s="1" t="str">
        <f>_xlfn.LET(_xlpm.sep,":",_xlpm.w,$G2456,_xlfn.CONCAT("~",RIGHT(_xlpm.w,LEN(_xlpm.w)-FIND(_xlpm.sep,_xlpm.w)),"~"))</f>
        <v>~styr~</v>
      </c>
      <c r="P2456" s="1" t="str">
        <f>_xlfn.LET(_xlpm.sep,":",_xlpm.w,$G2456,_xlfn.CONCAT("[",LEFT(_xlpm.w,FIND(_xlpm.sep,_xlpm.w)-1),"]"))</f>
        <v>[staɪ]</v>
      </c>
      <c r="Q2456" s="14" cm="1">
        <f t="array" ref="Q2456">SUM(_xlfn._xlws.FILTER($H$2:$H$7117,_xlfn.MAP($O$2:$O$7117,_xlfn.LAMBDA(_xlpm.x,_xlpm.x=$O2456))))</f>
        <v>2.4850894632206762E-4</v>
      </c>
      <c r="R2456" s="14">
        <f>$H2456/Q2456</f>
        <v>0.39999999999999997</v>
      </c>
      <c r="S2456" s="14" cm="1">
        <f t="array" ref="S2456">SUM(_xlfn._xlws.FILTER($H$2:$H$7117,_xlfn.MAP($P$2:$P$7117,_xlfn.LAMBDA(_xlpm.x,_xlpm.x=$P2456))))</f>
        <v>5.4671968190854881E-4</v>
      </c>
      <c r="T2456" s="14">
        <f>$H2456/S2456</f>
        <v>0.1818181818181818</v>
      </c>
      <c r="U2456" s="14">
        <f>_xlfn.LET(_xlpm.freq,F2456,_xlpm.size,M2456+1,_xlpm.F,V2456,LOG(1+_xlpm.freq)*LOG(1+_xlpm.size)*_xlpm.F)</f>
        <v>9.2818125236179549E-2</v>
      </c>
      <c r="V2456" s="14">
        <f>_xlfn.LET(_xlpm.a,T2456,_xlpm.b,R2456,2*_xlpm.a*_xlpm.b/(_xlpm.a+_xlpm.b))</f>
        <v>0.24999999999999994</v>
      </c>
      <c r="W2456" s="14">
        <f>_xlfn.LET(_xlpm.p,R2456,_xlpm.q,T2456,LOG(_xlpm.p/_xlpm.q))</f>
        <v>0.34242268082220628</v>
      </c>
      <c r="X2456" s="2"/>
    </row>
    <row r="2457" spans="1:24">
      <c r="A2457" s="1" t="str">
        <f>_xlfn.LET(_xlpm.sep," : ",CONCATENATE(O2457,_xlpm.sep,P2457))</f>
        <v>~twir~ : [twaɪ]</v>
      </c>
      <c r="B2457" s="1">
        <f>_xlfn.LET(_xlpm.d,$G2457,_xlpm.k,_xlfn.CONCAT(LEFT(TRIM(B$1),1),"*"),COUNTIF(_xlpm.d,_xlpm.k))</f>
        <v>0</v>
      </c>
      <c r="C2457" s="1">
        <f>_xlfn.LET(_xlpm.d,$G2457,_xlpm.k,_xlfn.CONCAT(LEFT(TRIM(C$1),1),"*"),COUNTIF(_xlpm.d,_xlpm.k))</f>
        <v>0</v>
      </c>
      <c r="D2457" s="1">
        <f>_xlfn.LET(_xlpm.d,$G2457,_xlpm.k,_xlfn.CONCAT(LEFT(TRIM(D$1),1),"*"),COUNTIF(_xlpm.d,_xlpm.k))</f>
        <v>0</v>
      </c>
      <c r="E2457" s="1">
        <f>LOG(F2457+1,10)</f>
        <v>0.47712125471966244</v>
      </c>
      <c r="F2457" s="7">
        <v>2</v>
      </c>
      <c r="G2457" s="9" t="s">
        <v>4707</v>
      </c>
      <c r="H2457" s="4">
        <f>F2457/freq.sum.r6e</f>
        <v>9.9403578528827041E-5</v>
      </c>
      <c r="I2457" s="4" t="str">
        <f>_xlfn.LET(_xlpm.sep,":",_xlpm.w,$G2457,LEFT(_xlpm.w,FIND(_xlpm.sep,_xlpm.w)-1))</f>
        <v>twaɪ</v>
      </c>
      <c r="J2457" s="4" t="str">
        <f>_xlfn.LET(_xlpm.sep,":",_xlpm.w,$G2457,RIGHT(_xlpm.w,LEN(_xlpm.w)-FIND(_xlpm.sep,_xlpm.w)))</f>
        <v>twir</v>
      </c>
      <c r="K2457" s="10">
        <f>_xlfn.LET(_xlpm.w,I2457,LEN(_xlpm.w))</f>
        <v>4</v>
      </c>
      <c r="L2457" s="10">
        <f>_xlfn.LET(_xlpm.w,J2457,LEN(_xlpm.w))</f>
        <v>4</v>
      </c>
      <c r="M2457" s="10">
        <f>_xlfn.LET(_xlpm.a,K2457,_xlpm.b,L2457,MAX(_xlpm.a,_xlpm.b))</f>
        <v>4</v>
      </c>
      <c r="N2457" s="10">
        <f>_xlfn.LET(_xlpm.d,(K2457,L2457),MAX(_xlpm.d)-MIN(_xlpm.d))</f>
        <v>0</v>
      </c>
      <c r="O2457" s="1" t="str">
        <f>_xlfn.LET(_xlpm.sep,":",_xlpm.w,$G2457,_xlfn.CONCAT("~",RIGHT(_xlpm.w,LEN(_xlpm.w)-FIND(_xlpm.sep,_xlpm.w)),"~"))</f>
        <v>~twir~</v>
      </c>
      <c r="P2457" s="1" t="str">
        <f>_xlfn.LET(_xlpm.sep,":",_xlpm.w,$G2457,_xlfn.CONCAT("[",LEFT(_xlpm.w,FIND(_xlpm.sep,_xlpm.w)-1),"]"))</f>
        <v>[twaɪ]</v>
      </c>
      <c r="Q2457" s="14" cm="1">
        <f t="array" ref="Q2457">SUM(_xlfn._xlws.FILTER($H$2:$H$7109,_xlfn.MAP($O$2:$O$7109,_xlfn.LAMBDA(_xlpm.x,_xlpm.x=$O2457))))</f>
        <v>2.4850894632206762E-4</v>
      </c>
      <c r="R2457" s="14">
        <f>$H2457/Q2457</f>
        <v>0.39999999999999997</v>
      </c>
      <c r="S2457" s="14" cm="1">
        <f t="array" ref="S2457">SUM(_xlfn._xlws.FILTER($H$2:$H$7109,_xlfn.MAP($P$2:$P$7109,_xlfn.LAMBDA(_xlpm.x,_xlpm.x=$P2457))))</f>
        <v>5.4671968190854881E-4</v>
      </c>
      <c r="T2457" s="14">
        <f>$H2457/S2457</f>
        <v>0.1818181818181818</v>
      </c>
      <c r="U2457" s="14">
        <f>_xlfn.LET(_xlpm.freq,F2457,_xlpm.size,M2457+1,_xlpm.F,V2457,LOG(1+_xlpm.freq)*LOG(1+_xlpm.size)*_xlpm.F)</f>
        <v>9.2818125236179549E-2</v>
      </c>
      <c r="V2457" s="14">
        <f>_xlfn.LET(_xlpm.a,T2457,_xlpm.b,R2457,2*_xlpm.a*_xlpm.b/(_xlpm.a+_xlpm.b))</f>
        <v>0.24999999999999994</v>
      </c>
      <c r="W2457" s="14">
        <f>_xlfn.LET(_xlpm.p,R2457,_xlpm.q,T2457,LOG(_xlpm.p/_xlpm.q))</f>
        <v>0.34242268082220628</v>
      </c>
      <c r="X2457" s="2"/>
    </row>
    <row r="2458" spans="1:24">
      <c r="A2458" s="1" t="str">
        <f>_xlfn.LET(_xlpm.sep," : ",CONCATENATE(O2458,_xlpm.sep,P2458))</f>
        <v>~shir~ : [ʃaɪ]</v>
      </c>
      <c r="B2458" s="1">
        <f>_xlfn.LET(_xlpm.d,$G2458,_xlpm.k,_xlfn.CONCAT(LEFT(TRIM(B$1),1),"*"),COUNTIF(_xlpm.d,_xlpm.k))</f>
        <v>0</v>
      </c>
      <c r="C2458" s="1">
        <f>_xlfn.LET(_xlpm.d,$G2458,_xlpm.k,_xlfn.CONCAT(LEFT(TRIM(C$1),1),"*"),COUNTIF(_xlpm.d,_xlpm.k))</f>
        <v>0</v>
      </c>
      <c r="D2458" s="1">
        <f>_xlfn.LET(_xlpm.d,$G2458,_xlpm.k,_xlfn.CONCAT(LEFT(TRIM(D$1),1),"*"),COUNTIF(_xlpm.d,_xlpm.k))</f>
        <v>0</v>
      </c>
      <c r="E2458" s="1">
        <f>LOG(F2458+1,10)</f>
        <v>0.47712125471966244</v>
      </c>
      <c r="F2458" s="7">
        <v>2</v>
      </c>
      <c r="G2458" s="9" t="s">
        <v>5673</v>
      </c>
      <c r="H2458" s="4">
        <f>F2458/freq.sum.r6e</f>
        <v>9.9403578528827041E-5</v>
      </c>
      <c r="I2458" s="1" t="str">
        <f>_xlfn.LET(_xlpm.sep,":",_xlpm.w,$G2458,LEFT(_xlpm.w,FIND(_xlpm.sep,_xlpm.w)-1))</f>
        <v>ʃaɪ</v>
      </c>
      <c r="J2458" s="1" t="str">
        <f>_xlfn.LET(_xlpm.sep,":",_xlpm.w,$G2458,RIGHT(_xlpm.w,LEN(_xlpm.w)-FIND(_xlpm.sep,_xlpm.w)))</f>
        <v>shir</v>
      </c>
      <c r="K2458" s="10">
        <f>_xlfn.LET(_xlpm.w,I2458,LEN(_xlpm.w))</f>
        <v>3</v>
      </c>
      <c r="L2458" s="10">
        <f>_xlfn.LET(_xlpm.w,J2458,LEN(_xlpm.w))</f>
        <v>4</v>
      </c>
      <c r="M2458" s="10">
        <f>_xlfn.LET(_xlpm.a,K2458,_xlpm.b,L2458,MAX(_xlpm.a,_xlpm.b))</f>
        <v>4</v>
      </c>
      <c r="N2458" s="10">
        <f>_xlfn.LET(_xlpm.d,(K2458,L2458),MAX(_xlpm.d)-MIN(_xlpm.d))</f>
        <v>1</v>
      </c>
      <c r="O2458" s="1" t="str">
        <f>_xlfn.LET(_xlpm.sep,":",_xlpm.w,$G2458,_xlfn.CONCAT("~",RIGHT(_xlpm.w,LEN(_xlpm.w)-FIND(_xlpm.sep,_xlpm.w)),"~"))</f>
        <v>~shir~</v>
      </c>
      <c r="P2458" s="1" t="str">
        <f>_xlfn.LET(_xlpm.sep,":",_xlpm.w,$G2458,_xlfn.CONCAT("[",LEFT(_xlpm.w,FIND(_xlpm.sep,_xlpm.w)-1),"]"))</f>
        <v>[ʃaɪ]</v>
      </c>
      <c r="Q2458" s="14" cm="1">
        <f t="array" ref="Q2458">SUM(_xlfn._xlws.FILTER($H$2:$H$7117,_xlfn.MAP($O$2:$O$7117,_xlfn.LAMBDA(_xlpm.x,_xlpm.x=$O2458))))</f>
        <v>2.4850894632206762E-4</v>
      </c>
      <c r="R2458" s="14">
        <f>$H2458/Q2458</f>
        <v>0.39999999999999997</v>
      </c>
      <c r="S2458" s="14" cm="1">
        <f t="array" ref="S2458">SUM(_xlfn._xlws.FILTER($H$2:$H$7117,_xlfn.MAP($P$2:$P$7117,_xlfn.LAMBDA(_xlpm.x,_xlpm.x=$P2458))))</f>
        <v>5.4671968190854881E-4</v>
      </c>
      <c r="T2458" s="14">
        <f>$H2458/S2458</f>
        <v>0.1818181818181818</v>
      </c>
      <c r="U2458" s="14">
        <f>_xlfn.LET(_xlpm.freq,F2458,_xlpm.size,M2458+1,_xlpm.F,V2458,LOG(1+_xlpm.freq)*LOG(1+_xlpm.size)*_xlpm.F)</f>
        <v>9.2818125236179549E-2</v>
      </c>
      <c r="V2458" s="14">
        <f>_xlfn.LET(_xlpm.a,T2458,_xlpm.b,R2458,2*_xlpm.a*_xlpm.b/(_xlpm.a+_xlpm.b))</f>
        <v>0.24999999999999994</v>
      </c>
      <c r="W2458" s="14">
        <f>_xlfn.LET(_xlpm.p,R2458,_xlpm.q,T2458,LOG(_xlpm.p/_xlpm.q))</f>
        <v>0.34242268082220628</v>
      </c>
      <c r="X2458" s="2"/>
    </row>
    <row r="2459" spans="1:24">
      <c r="A2459" s="1" t="str">
        <f>_xlfn.LET(_xlpm.sep," : ",CONCATENATE(O2459,_xlpm.sep,P2459))</f>
        <v>~gnir~ : [ɡnaɪ]</v>
      </c>
      <c r="B2459" s="1">
        <f>_xlfn.LET(_xlpm.d,$G2459,_xlpm.k,_xlfn.CONCAT(LEFT(TRIM(B$1),1),"*"),COUNTIF(_xlpm.d,_xlpm.k))</f>
        <v>0</v>
      </c>
      <c r="C2459" s="1">
        <f>_xlfn.LET(_xlpm.d,$G2459,_xlpm.k,_xlfn.CONCAT(LEFT(TRIM(C$1),1),"*"),COUNTIF(_xlpm.d,_xlpm.k))</f>
        <v>0</v>
      </c>
      <c r="D2459" s="1">
        <f>_xlfn.LET(_xlpm.d,$G2459,_xlpm.k,_xlfn.CONCAT(LEFT(TRIM(D$1),1),"*"),COUNTIF(_xlpm.d,_xlpm.k))</f>
        <v>0</v>
      </c>
      <c r="E2459" s="1">
        <f>LOG(F2459+1,10)</f>
        <v>0.47712125471966244</v>
      </c>
      <c r="F2459" s="7">
        <v>2</v>
      </c>
      <c r="G2459" s="9" t="s">
        <v>6071</v>
      </c>
      <c r="H2459" s="4">
        <f>F2459/freq.sum.r6e</f>
        <v>9.9403578528827041E-5</v>
      </c>
      <c r="I2459" s="1" t="str">
        <f>_xlfn.LET(_xlpm.sep,":",_xlpm.w,$G2459,LEFT(_xlpm.w,FIND(_xlpm.sep,_xlpm.w)-1))</f>
        <v>ɡnaɪ</v>
      </c>
      <c r="J2459" s="1" t="str">
        <f>_xlfn.LET(_xlpm.sep,":",_xlpm.w,$G2459,RIGHT(_xlpm.w,LEN(_xlpm.w)-FIND(_xlpm.sep,_xlpm.w)))</f>
        <v>gnir</v>
      </c>
      <c r="K2459" s="10">
        <f>_xlfn.LET(_xlpm.w,I2459,LEN(_xlpm.w))</f>
        <v>4</v>
      </c>
      <c r="L2459" s="10">
        <f>_xlfn.LET(_xlpm.w,J2459,LEN(_xlpm.w))</f>
        <v>4</v>
      </c>
      <c r="M2459" s="10">
        <f>_xlfn.LET(_xlpm.a,K2459,_xlpm.b,L2459,MAX(_xlpm.a,_xlpm.b))</f>
        <v>4</v>
      </c>
      <c r="N2459" s="10">
        <f>_xlfn.LET(_xlpm.d,(K2459,L2459),MAX(_xlpm.d)-MIN(_xlpm.d))</f>
        <v>0</v>
      </c>
      <c r="O2459" s="1" t="str">
        <f>_xlfn.LET(_xlpm.sep,":",_xlpm.w,$G2459,_xlfn.CONCAT("~",RIGHT(_xlpm.w,LEN(_xlpm.w)-FIND(_xlpm.sep,_xlpm.w)),"~"))</f>
        <v>~gnir~</v>
      </c>
      <c r="P2459" s="1" t="str">
        <f>_xlfn.LET(_xlpm.sep,":",_xlpm.w,$G2459,_xlfn.CONCAT("[",LEFT(_xlpm.w,FIND(_xlpm.sep,_xlpm.w)-1),"]"))</f>
        <v>[ɡnaɪ]</v>
      </c>
      <c r="Q2459" s="14" cm="1">
        <f t="array" ref="Q2459">SUM(_xlfn._xlws.FILTER($H$2:$H$7117,_xlfn.MAP($O$2:$O$7117,_xlfn.LAMBDA(_xlpm.x,_xlpm.x=$O2459))))</f>
        <v>2.4850894632206762E-4</v>
      </c>
      <c r="R2459" s="14">
        <f>$H2459/Q2459</f>
        <v>0.39999999999999997</v>
      </c>
      <c r="S2459" s="14" cm="1">
        <f t="array" ref="S2459">SUM(_xlfn._xlws.FILTER($H$2:$H$7117,_xlfn.MAP($P$2:$P$7117,_xlfn.LAMBDA(_xlpm.x,_xlpm.x=$P2459))))</f>
        <v>5.4671968190854881E-4</v>
      </c>
      <c r="T2459" s="14">
        <f>$H2459/S2459</f>
        <v>0.1818181818181818</v>
      </c>
      <c r="U2459" s="14">
        <f>_xlfn.LET(_xlpm.freq,F2459,_xlpm.size,M2459+1,_xlpm.F,V2459,LOG(1+_xlpm.freq)*LOG(1+_xlpm.size)*_xlpm.F)</f>
        <v>9.2818125236179549E-2</v>
      </c>
      <c r="V2459" s="14">
        <f>_xlfn.LET(_xlpm.a,T2459,_xlpm.b,R2459,2*_xlpm.a*_xlpm.b/(_xlpm.a+_xlpm.b))</f>
        <v>0.24999999999999994</v>
      </c>
      <c r="W2459" s="14">
        <f>_xlfn.LET(_xlpm.p,R2459,_xlpm.q,T2459,LOG(_xlpm.p/_xlpm.q))</f>
        <v>0.34242268082220628</v>
      </c>
      <c r="X2459" s="2"/>
    </row>
    <row r="2460" spans="1:24">
      <c r="A2460" s="1" t="str">
        <f>_xlfn.LET(_xlpm.sep," : ",CONCATENATE(O2460,_xlpm.sep,P2460))</f>
        <v>~rcir~ : [ɹsaɪ]</v>
      </c>
      <c r="B2460" s="1">
        <f>_xlfn.LET(_xlpm.d,$G2460,_xlpm.k,_xlfn.CONCAT(LEFT(TRIM(B$1),1),"*"),COUNTIF(_xlpm.d,_xlpm.k))</f>
        <v>1</v>
      </c>
      <c r="C2460" s="1">
        <f>_xlfn.LET(_xlpm.d,$G2460,_xlpm.k,_xlfn.CONCAT(LEFT(TRIM(C$1),1),"*"),COUNTIF(_xlpm.d,_xlpm.k))</f>
        <v>0</v>
      </c>
      <c r="D2460" s="1">
        <f>_xlfn.LET(_xlpm.d,$G2460,_xlpm.k,_xlfn.CONCAT(LEFT(TRIM(D$1),1),"*"),COUNTIF(_xlpm.d,_xlpm.k))</f>
        <v>0</v>
      </c>
      <c r="E2460" s="1">
        <f>LOG(F2460+1,10)</f>
        <v>0.47712125471966244</v>
      </c>
      <c r="F2460" s="7">
        <v>2</v>
      </c>
      <c r="G2460" s="9" t="s">
        <v>6203</v>
      </c>
      <c r="H2460" s="4">
        <f>F2460/freq.sum.r6e</f>
        <v>9.9403578528827041E-5</v>
      </c>
      <c r="I2460" s="1" t="str">
        <f>_xlfn.LET(_xlpm.sep,":",_xlpm.w,$G2460,LEFT(_xlpm.w,FIND(_xlpm.sep,_xlpm.w)-1))</f>
        <v>ɹsaɪ</v>
      </c>
      <c r="J2460" s="1" t="str">
        <f>_xlfn.LET(_xlpm.sep,":",_xlpm.w,$G2460,RIGHT(_xlpm.w,LEN(_xlpm.w)-FIND(_xlpm.sep,_xlpm.w)))</f>
        <v>rcir</v>
      </c>
      <c r="K2460" s="10">
        <f>_xlfn.LET(_xlpm.w,I2460,LEN(_xlpm.w))</f>
        <v>4</v>
      </c>
      <c r="L2460" s="10">
        <f>_xlfn.LET(_xlpm.w,J2460,LEN(_xlpm.w))</f>
        <v>4</v>
      </c>
      <c r="M2460" s="10">
        <f>_xlfn.LET(_xlpm.a,K2460,_xlpm.b,L2460,MAX(_xlpm.a,_xlpm.b))</f>
        <v>4</v>
      </c>
      <c r="N2460" s="10">
        <f>_xlfn.LET(_xlpm.d,(K2460,L2460),MAX(_xlpm.d)-MIN(_xlpm.d))</f>
        <v>0</v>
      </c>
      <c r="O2460" s="1" t="str">
        <f>_xlfn.LET(_xlpm.sep,":",_xlpm.w,$G2460,_xlfn.CONCAT("~",RIGHT(_xlpm.w,LEN(_xlpm.w)-FIND(_xlpm.sep,_xlpm.w)),"~"))</f>
        <v>~rcir~</v>
      </c>
      <c r="P2460" s="1" t="str">
        <f>_xlfn.LET(_xlpm.sep,":",_xlpm.w,$G2460,_xlfn.CONCAT("[",LEFT(_xlpm.w,FIND(_xlpm.sep,_xlpm.w)-1),"]"))</f>
        <v>[ɹsaɪ]</v>
      </c>
      <c r="Q2460" s="14" cm="1">
        <f t="array" ref="Q2460">SUM(_xlfn._xlws.FILTER($H$2:$H$7117,_xlfn.MAP($O$2:$O$7117,_xlfn.LAMBDA(_xlpm.x,_xlpm.x=$O2460))))</f>
        <v>2.4850894632206762E-4</v>
      </c>
      <c r="R2460" s="14">
        <f>$H2460/Q2460</f>
        <v>0.39999999999999997</v>
      </c>
      <c r="S2460" s="14" cm="1">
        <f t="array" ref="S2460">SUM(_xlfn._xlws.FILTER($H$2:$H$7117,_xlfn.MAP($P$2:$P$7117,_xlfn.LAMBDA(_xlpm.x,_xlpm.x=$P2460))))</f>
        <v>5.4671968190854881E-4</v>
      </c>
      <c r="T2460" s="14">
        <f>$H2460/S2460</f>
        <v>0.1818181818181818</v>
      </c>
      <c r="U2460" s="14">
        <f>_xlfn.LET(_xlpm.freq,F2460,_xlpm.size,M2460+1,_xlpm.F,V2460,LOG(1+_xlpm.freq)*LOG(1+_xlpm.size)*_xlpm.F)</f>
        <v>9.2818125236179549E-2</v>
      </c>
      <c r="V2460" s="14">
        <f>_xlfn.LET(_xlpm.a,T2460,_xlpm.b,R2460,2*_xlpm.a*_xlpm.b/(_xlpm.a+_xlpm.b))</f>
        <v>0.24999999999999994</v>
      </c>
      <c r="W2460" s="14">
        <f>_xlfn.LET(_xlpm.p,R2460,_xlpm.q,T2460,LOG(_xlpm.p/_xlpm.q))</f>
        <v>0.34242268082220628</v>
      </c>
      <c r="X2460" s="2"/>
    </row>
    <row r="2461" spans="1:24">
      <c r="A2461" s="1" t="str">
        <f>_xlfn.LET(_xlpm.sep," : ",CONCATENATE(O2461,_xlpm.sep,P2461))</f>
        <v>~grir~ : [ɡɹaɪ]</v>
      </c>
      <c r="B2461" s="1">
        <f>_xlfn.LET(_xlpm.d,$G2461,_xlpm.k,_xlfn.CONCAT(LEFT(TRIM(B$1),1),"*"),COUNTIF(_xlpm.d,_xlpm.k))</f>
        <v>0</v>
      </c>
      <c r="C2461" s="1">
        <f>_xlfn.LET(_xlpm.d,$G2461,_xlpm.k,_xlfn.CONCAT(LEFT(TRIM(C$1),1),"*"),COUNTIF(_xlpm.d,_xlpm.k))</f>
        <v>0</v>
      </c>
      <c r="D2461" s="1">
        <f>_xlfn.LET(_xlpm.d,$G2461,_xlpm.k,_xlfn.CONCAT(LEFT(TRIM(D$1),1),"*"),COUNTIF(_xlpm.d,_xlpm.k))</f>
        <v>0</v>
      </c>
      <c r="E2461" s="1">
        <f>LOG(F2461+1,10)</f>
        <v>0.47712125471966244</v>
      </c>
      <c r="F2461" s="7">
        <v>2</v>
      </c>
      <c r="G2461" s="9" t="s">
        <v>6926</v>
      </c>
      <c r="H2461" s="4">
        <f>F2461/freq.sum.r6e</f>
        <v>9.9403578528827041E-5</v>
      </c>
      <c r="I2461" s="1" t="str">
        <f>_xlfn.LET(_xlpm.sep,":",_xlpm.w,$G2461,LEFT(_xlpm.w,FIND(_xlpm.sep,_xlpm.w)-1))</f>
        <v>ɡɹaɪ</v>
      </c>
      <c r="J2461" s="1" t="str">
        <f>_xlfn.LET(_xlpm.sep,":",_xlpm.w,$G2461,RIGHT(_xlpm.w,LEN(_xlpm.w)-FIND(_xlpm.sep,_xlpm.w)))</f>
        <v>grir</v>
      </c>
      <c r="K2461" s="10">
        <f>_xlfn.LET(_xlpm.w,I2461,LEN(_xlpm.w))</f>
        <v>4</v>
      </c>
      <c r="L2461" s="10">
        <f>_xlfn.LET(_xlpm.w,J2461,LEN(_xlpm.w))</f>
        <v>4</v>
      </c>
      <c r="M2461" s="10">
        <f>_xlfn.LET(_xlpm.a,K2461,_xlpm.b,L2461,MAX(_xlpm.a,_xlpm.b))</f>
        <v>4</v>
      </c>
      <c r="N2461" s="10">
        <f>_xlfn.LET(_xlpm.d,(K2461,L2461),MAX(_xlpm.d)-MIN(_xlpm.d))</f>
        <v>0</v>
      </c>
      <c r="O2461" s="1" t="str">
        <f>_xlfn.LET(_xlpm.sep,":",_xlpm.w,$G2461,_xlfn.CONCAT("~",RIGHT(_xlpm.w,LEN(_xlpm.w)-FIND(_xlpm.sep,_xlpm.w)),"~"))</f>
        <v>~grir~</v>
      </c>
      <c r="P2461" s="1" t="str">
        <f>_xlfn.LET(_xlpm.sep,":",_xlpm.w,$G2461,_xlfn.CONCAT("[",LEFT(_xlpm.w,FIND(_xlpm.sep,_xlpm.w)-1),"]"))</f>
        <v>[ɡɹaɪ]</v>
      </c>
      <c r="Q2461" s="14" cm="1">
        <f t="array" ref="Q2461">SUM(_xlfn._xlws.FILTER($H$2:$H$7117,_xlfn.MAP($O$2:$O$7117,_xlfn.LAMBDA(_xlpm.x,_xlpm.x=$O2461))))</f>
        <v>2.4850894632206762E-4</v>
      </c>
      <c r="R2461" s="14">
        <f>$H2461/Q2461</f>
        <v>0.39999999999999997</v>
      </c>
      <c r="S2461" s="14" cm="1">
        <f t="array" ref="S2461">SUM(_xlfn._xlws.FILTER($H$2:$H$7117,_xlfn.MAP($P$2:$P$7117,_xlfn.LAMBDA(_xlpm.x,_xlpm.x=$P2461))))</f>
        <v>5.4671968190854881E-4</v>
      </c>
      <c r="T2461" s="14">
        <f>$H2461/S2461</f>
        <v>0.1818181818181818</v>
      </c>
      <c r="U2461" s="14">
        <f>_xlfn.LET(_xlpm.freq,F2461,_xlpm.size,M2461+1,_xlpm.F,V2461,LOG(1+_xlpm.freq)*LOG(1+_xlpm.size)*_xlpm.F)</f>
        <v>9.2818125236179549E-2</v>
      </c>
      <c r="V2461" s="14">
        <f>_xlfn.LET(_xlpm.a,T2461,_xlpm.b,R2461,2*_xlpm.a*_xlpm.b/(_xlpm.a+_xlpm.b))</f>
        <v>0.24999999999999994</v>
      </c>
      <c r="W2461" s="14">
        <f>_xlfn.LET(_xlpm.p,R2461,_xlpm.q,T2461,LOG(_xlpm.p/_xlpm.q))</f>
        <v>0.34242268082220628</v>
      </c>
      <c r="X2461" s="2"/>
    </row>
    <row r="2462" spans="1:24">
      <c r="A2462" s="1" t="str">
        <f>_xlfn.LET(_xlpm.sep," : ",CONCATENATE(O2462,_xlpm.sep,P2462))</f>
        <v>~spea~ : [spɪ]</v>
      </c>
      <c r="B2462" s="1">
        <f>_xlfn.LET(_xlpm.d,$G2462,_xlpm.k,_xlfn.CONCAT(LEFT(TRIM(B$1),1),"*"),COUNTIF(_xlpm.d,_xlpm.k))</f>
        <v>0</v>
      </c>
      <c r="C2462" s="1">
        <f>_xlfn.LET(_xlpm.d,$G2462,_xlpm.k,_xlfn.CONCAT(LEFT(TRIM(C$1),1),"*"),COUNTIF(_xlpm.d,_xlpm.k))</f>
        <v>0</v>
      </c>
      <c r="D2462" s="1">
        <f>_xlfn.LET(_xlpm.d,$G2462,_xlpm.k,_xlfn.CONCAT(LEFT(TRIM(D$1),1),"*"),COUNTIF(_xlpm.d,_xlpm.k))</f>
        <v>0</v>
      </c>
      <c r="E2462" s="1">
        <f>LOG(F2462+1,10)</f>
        <v>1.3617278360175928</v>
      </c>
      <c r="F2462" s="7">
        <v>22</v>
      </c>
      <c r="G2462" s="9" t="s">
        <v>4207</v>
      </c>
      <c r="H2462" s="4">
        <f>F2462/freq.sum.r6e</f>
        <v>1.0934393638170974E-3</v>
      </c>
      <c r="I2462" s="1" t="str">
        <f>_xlfn.LET(_xlpm.sep,":",_xlpm.w,$G2462,LEFT(_xlpm.w,FIND(_xlpm.sep,_xlpm.w)-1))</f>
        <v>spɪ</v>
      </c>
      <c r="J2462" s="1" t="str">
        <f>_xlfn.LET(_xlpm.sep,":",_xlpm.w,$G2462,RIGHT(_xlpm.w,LEN(_xlpm.w)-FIND(_xlpm.sep,_xlpm.w)))</f>
        <v>spea</v>
      </c>
      <c r="K2462" s="10">
        <f>_xlfn.LET(_xlpm.w,I2462,LEN(_xlpm.w))</f>
        <v>3</v>
      </c>
      <c r="L2462" s="10">
        <f>_xlfn.LET(_xlpm.w,J2462,LEN(_xlpm.w))</f>
        <v>4</v>
      </c>
      <c r="M2462" s="10">
        <f>_xlfn.LET(_xlpm.a,K2462,_xlpm.b,L2462,MAX(_xlpm.a,_xlpm.b))</f>
        <v>4</v>
      </c>
      <c r="N2462" s="10">
        <f>_xlfn.LET(_xlpm.d,(K2462,L2462),MAX(_xlpm.d)-MIN(_xlpm.d))</f>
        <v>1</v>
      </c>
      <c r="O2462" s="1" t="str">
        <f>_xlfn.LET(_xlpm.sep,":",_xlpm.w,$G2462,_xlfn.CONCAT("~",RIGHT(_xlpm.w,LEN(_xlpm.w)-FIND(_xlpm.sep,_xlpm.w)),"~"))</f>
        <v>~spea~</v>
      </c>
      <c r="P2462" s="1" t="str">
        <f>_xlfn.LET(_xlpm.sep,":",_xlpm.w,$G2462,_xlfn.CONCAT("[",LEFT(_xlpm.w,FIND(_xlpm.sep,_xlpm.w)-1),"]"))</f>
        <v>[spɪ]</v>
      </c>
      <c r="Q2462" s="14" cm="1">
        <f t="array" ref="Q2462">SUM(_xlfn._xlws.FILTER($H$2:$H$7117,_xlfn.MAP($O$2:$O$7117,_xlfn.LAMBDA(_xlpm.x,_xlpm.x=$O2462))))</f>
        <v>1.4413518886679921E-3</v>
      </c>
      <c r="R2462" s="14">
        <f>$H2462/Q2462</f>
        <v>0.75862068965517238</v>
      </c>
      <c r="S2462" s="14" cm="1">
        <f t="array" ref="S2462">SUM(_xlfn._xlws.FILTER($H$2:$H$7117,_xlfn.MAP($P$2:$P$7117,_xlfn.LAMBDA(_xlpm.x,_xlpm.x=$P2462))))</f>
        <v>3.180914512922464E-3</v>
      </c>
      <c r="T2462" s="14">
        <f>$H2462/S2462</f>
        <v>0.34375000000000011</v>
      </c>
      <c r="U2462" s="14">
        <f>_xlfn.LET(_xlpm.freq,F2462,_xlpm.size,M2462+1,_xlpm.F,V2462,LOG(1+_xlpm.freq)*LOG(1+_xlpm.size)*_xlpm.F)</f>
        <v>0.50133042585257359</v>
      </c>
      <c r="V2462" s="14">
        <f>_xlfn.LET(_xlpm.a,T2462,_xlpm.b,R2462,2*_xlpm.a*_xlpm.b/(_xlpm.a+_xlpm.b))</f>
        <v>0.4731182795698925</v>
      </c>
      <c r="W2462" s="14">
        <f>_xlfn.LET(_xlpm.p,R2462,_xlpm.q,T2462,LOG(_xlpm.p/_xlpm.q))</f>
        <v>0.34378197608493088</v>
      </c>
      <c r="X2462" s="2"/>
    </row>
    <row r="2463" spans="1:24">
      <c r="A2463" s="1" t="str">
        <f>_xlfn.LET(_xlpm.sep," : ",CONCATENATE(O2463,_xlpm.sep,P2463))</f>
        <v>~stri~ : [stɹɪ]</v>
      </c>
      <c r="B2463" s="1">
        <f>_xlfn.LET(_xlpm.d,$G2463,_xlpm.k,_xlfn.CONCAT(LEFT(TRIM(B$1),1),"*"),COUNTIF(_xlpm.d,_xlpm.k))</f>
        <v>0</v>
      </c>
      <c r="C2463" s="1">
        <f>_xlfn.LET(_xlpm.d,$G2463,_xlpm.k,_xlfn.CONCAT(LEFT(TRIM(C$1),1),"*"),COUNTIF(_xlpm.d,_xlpm.k))</f>
        <v>0</v>
      </c>
      <c r="D2463" s="1">
        <f>_xlfn.LET(_xlpm.d,$G2463,_xlpm.k,_xlfn.CONCAT(LEFT(TRIM(D$1),1),"*"),COUNTIF(_xlpm.d,_xlpm.k))</f>
        <v>0</v>
      </c>
      <c r="E2463" s="1">
        <f>LOG(F2463+1,10)</f>
        <v>1.3617278360175928</v>
      </c>
      <c r="F2463" s="7">
        <v>22</v>
      </c>
      <c r="G2463" s="9" t="s">
        <v>4370</v>
      </c>
      <c r="H2463" s="4">
        <f>F2463/freq.sum.r6e</f>
        <v>1.0934393638170974E-3</v>
      </c>
      <c r="I2463" s="1" t="str">
        <f>_xlfn.LET(_xlpm.sep,":",_xlpm.w,$G2463,LEFT(_xlpm.w,FIND(_xlpm.sep,_xlpm.w)-1))</f>
        <v>stɹɪ</v>
      </c>
      <c r="J2463" s="1" t="str">
        <f>_xlfn.LET(_xlpm.sep,":",_xlpm.w,$G2463,RIGHT(_xlpm.w,LEN(_xlpm.w)-FIND(_xlpm.sep,_xlpm.w)))</f>
        <v>stri</v>
      </c>
      <c r="K2463" s="10">
        <f>_xlfn.LET(_xlpm.w,I2463,LEN(_xlpm.w))</f>
        <v>4</v>
      </c>
      <c r="L2463" s="10">
        <f>_xlfn.LET(_xlpm.w,J2463,LEN(_xlpm.w))</f>
        <v>4</v>
      </c>
      <c r="M2463" s="10">
        <f>_xlfn.LET(_xlpm.a,K2463,_xlpm.b,L2463,MAX(_xlpm.a,_xlpm.b))</f>
        <v>4</v>
      </c>
      <c r="N2463" s="10">
        <f>_xlfn.LET(_xlpm.d,(K2463,L2463),MAX(_xlpm.d)-MIN(_xlpm.d))</f>
        <v>0</v>
      </c>
      <c r="O2463" s="1" t="str">
        <f>_xlfn.LET(_xlpm.sep,":",_xlpm.w,$G2463,_xlfn.CONCAT("~",RIGHT(_xlpm.w,LEN(_xlpm.w)-FIND(_xlpm.sep,_xlpm.w)),"~"))</f>
        <v>~stri~</v>
      </c>
      <c r="P2463" s="1" t="str">
        <f>_xlfn.LET(_xlpm.sep,":",_xlpm.w,$G2463,_xlfn.CONCAT("[",LEFT(_xlpm.w,FIND(_xlpm.sep,_xlpm.w)-1),"]"))</f>
        <v>[stɹɪ]</v>
      </c>
      <c r="Q2463" s="14" cm="1">
        <f t="array" ref="Q2463">SUM(_xlfn._xlws.FILTER($H$2:$H$7109,_xlfn.MAP($O$2:$O$7109,_xlfn.LAMBDA(_xlpm.x,_xlpm.x=$O2463))))</f>
        <v>1.4413518886679921E-3</v>
      </c>
      <c r="R2463" s="14">
        <f>$H2463/Q2463</f>
        <v>0.75862068965517238</v>
      </c>
      <c r="S2463" s="14" cm="1">
        <f t="array" ref="S2463">SUM(_xlfn._xlws.FILTER($H$2:$H$7109,_xlfn.MAP($P$2:$P$7109,_xlfn.LAMBDA(_xlpm.x,_xlpm.x=$P2463))))</f>
        <v>3.180914512922464E-3</v>
      </c>
      <c r="T2463" s="14">
        <f>$H2463/S2463</f>
        <v>0.34375000000000011</v>
      </c>
      <c r="U2463" s="14">
        <f>_xlfn.LET(_xlpm.freq,F2463,_xlpm.size,M2463+1,_xlpm.F,V2463,LOG(1+_xlpm.freq)*LOG(1+_xlpm.size)*_xlpm.F)</f>
        <v>0.50133042585257359</v>
      </c>
      <c r="V2463" s="14">
        <f>_xlfn.LET(_xlpm.a,T2463,_xlpm.b,R2463,2*_xlpm.a*_xlpm.b/(_xlpm.a+_xlpm.b))</f>
        <v>0.4731182795698925</v>
      </c>
      <c r="W2463" s="14">
        <f>_xlfn.LET(_xlpm.p,R2463,_xlpm.q,T2463,LOG(_xlpm.p/_xlpm.q))</f>
        <v>0.34378197608493088</v>
      </c>
      <c r="X2463" s="2"/>
    </row>
    <row r="2464" spans="1:24">
      <c r="A2464" s="1" t="str">
        <f>_xlfn.LET(_xlpm.sep," : ",CONCATENATE(O2464,_xlpm.sep,P2464))</f>
        <v>~xugh~ : [kʃu]</v>
      </c>
      <c r="B2464" s="1">
        <f>_xlfn.LET(_xlpm.d,$G2464,_xlpm.k,_xlfn.CONCAT(LEFT(TRIM(B$1),1),"*"),COUNTIF(_xlpm.d,_xlpm.k))</f>
        <v>0</v>
      </c>
      <c r="C2464" s="1">
        <f>_xlfn.LET(_xlpm.d,$G2464,_xlpm.k,_xlfn.CONCAT(LEFT(TRIM(C$1),1),"*"),COUNTIF(_xlpm.d,_xlpm.k))</f>
        <v>0</v>
      </c>
      <c r="D2464" s="1">
        <f>_xlfn.LET(_xlpm.d,$G2464,_xlpm.k,_xlfn.CONCAT(LEFT(TRIM(D$1),1),"*"),COUNTIF(_xlpm.d,_xlpm.k))</f>
        <v>0</v>
      </c>
      <c r="E2464" s="1">
        <f>LOG(F2464+1,10)</f>
        <v>0.30102999566398114</v>
      </c>
      <c r="F2464" s="7">
        <v>1</v>
      </c>
      <c r="G2464" s="9" t="s">
        <v>1924</v>
      </c>
      <c r="H2464" s="4">
        <f>F2464/freq.sum.r6e</f>
        <v>4.9701789264413521E-5</v>
      </c>
      <c r="I2464" s="1" t="str">
        <f>_xlfn.LET(_xlpm.sep,":",_xlpm.w,$G2464,LEFT(_xlpm.w,FIND(_xlpm.sep,_xlpm.w)-1))</f>
        <v>kʃu</v>
      </c>
      <c r="J2464" s="1" t="str">
        <f>_xlfn.LET(_xlpm.sep,":",_xlpm.w,$G2464,RIGHT(_xlpm.w,LEN(_xlpm.w)-FIND(_xlpm.sep,_xlpm.w)))</f>
        <v>xugh</v>
      </c>
      <c r="K2464" s="10">
        <f>_xlfn.LET(_xlpm.w,I2464,LEN(_xlpm.w))</f>
        <v>3</v>
      </c>
      <c r="L2464" s="10">
        <f>_xlfn.LET(_xlpm.w,J2464,LEN(_xlpm.w))</f>
        <v>4</v>
      </c>
      <c r="M2464" s="10">
        <f>_xlfn.LET(_xlpm.a,K2464,_xlpm.b,L2464,MAX(_xlpm.a,_xlpm.b))</f>
        <v>4</v>
      </c>
      <c r="N2464" s="10">
        <f>_xlfn.LET(_xlpm.d,(K2464,L2464),MAX(_xlpm.d)-MIN(_xlpm.d))</f>
        <v>1</v>
      </c>
      <c r="O2464" s="1" t="str">
        <f>_xlfn.LET(_xlpm.sep,":",_xlpm.w,$G2464,_xlfn.CONCAT("~",RIGHT(_xlpm.w,LEN(_xlpm.w)-FIND(_xlpm.sep,_xlpm.w)),"~"))</f>
        <v>~xugh~</v>
      </c>
      <c r="P2464" s="1" t="str">
        <f>_xlfn.LET(_xlpm.sep,":",_xlpm.w,$G2464,_xlfn.CONCAT("[",LEFT(_xlpm.w,FIND(_xlpm.sep,_xlpm.w)-1),"]"))</f>
        <v>[kʃu]</v>
      </c>
      <c r="Q2464" s="14" cm="1">
        <f t="array" ref="Q2464">SUM(_xlfn._xlws.FILTER($H$2:$H$7109,_xlfn.MAP($O$2:$O$7109,_xlfn.LAMBDA(_xlpm.x,_xlpm.x=$O2464))))</f>
        <v>1.9880715705765408E-4</v>
      </c>
      <c r="R2464" s="14">
        <f>$H2464/Q2464</f>
        <v>0.25</v>
      </c>
      <c r="S2464" s="14" cm="1">
        <f t="array" ref="S2464">SUM(_xlfn._xlws.FILTER($H$2:$H$7109,_xlfn.MAP($P$2:$P$7109,_xlfn.LAMBDA(_xlpm.x,_xlpm.x=$P2464))))</f>
        <v>4.4731610337972168E-4</v>
      </c>
      <c r="T2464" s="14">
        <f>$H2464/S2464</f>
        <v>0.11111111111111112</v>
      </c>
      <c r="U2464" s="14">
        <f>_xlfn.LET(_xlpm.freq,F2464,_xlpm.size,M2464+1,_xlpm.F,V2464,LOG(1+_xlpm.freq)*LOG(1+_xlpm.size)*_xlpm.F)</f>
        <v>3.603797961983228E-2</v>
      </c>
      <c r="V2464" s="14">
        <f>_xlfn.LET(_xlpm.a,T2464,_xlpm.b,R2464,2*_xlpm.a*_xlpm.b/(_xlpm.a+_xlpm.b))</f>
        <v>0.15384615384615385</v>
      </c>
      <c r="W2464" s="14">
        <f>_xlfn.LET(_xlpm.p,R2464,_xlpm.q,T2464,LOG(_xlpm.p/_xlpm.q))</f>
        <v>0.35218251811136247</v>
      </c>
      <c r="X2464" s="2"/>
    </row>
    <row r="2465" spans="1:24">
      <c r="A2465" s="1" t="str">
        <f>_xlfn.LET(_xlpm.sep," : ",CONCATENATE(O2465,_xlpm.sep,P2465))</f>
        <v>~gugh~ : [ɡju]</v>
      </c>
      <c r="B2465" s="1">
        <f>_xlfn.LET(_xlpm.d,$G2465,_xlpm.k,_xlfn.CONCAT(LEFT(TRIM(B$1),1),"*"),COUNTIF(_xlpm.d,_xlpm.k))</f>
        <v>0</v>
      </c>
      <c r="C2465" s="1">
        <f>_xlfn.LET(_xlpm.d,$G2465,_xlpm.k,_xlfn.CONCAT(LEFT(TRIM(C$1),1),"*"),COUNTIF(_xlpm.d,_xlpm.k))</f>
        <v>0</v>
      </c>
      <c r="D2465" s="1">
        <f>_xlfn.LET(_xlpm.d,$G2465,_xlpm.k,_xlfn.CONCAT(LEFT(TRIM(D$1),1),"*"),COUNTIF(_xlpm.d,_xlpm.k))</f>
        <v>0</v>
      </c>
      <c r="E2465" s="1">
        <f>LOG(F2465+1,10)</f>
        <v>0.30102999566398114</v>
      </c>
      <c r="F2465" s="7">
        <v>1</v>
      </c>
      <c r="G2465" s="9" t="s">
        <v>5862</v>
      </c>
      <c r="H2465" s="4">
        <f>F2465/freq.sum.r6e</f>
        <v>4.9701789264413521E-5</v>
      </c>
      <c r="I2465" s="1" t="str">
        <f>_xlfn.LET(_xlpm.sep,":",_xlpm.w,$G2465,LEFT(_xlpm.w,FIND(_xlpm.sep,_xlpm.w)-1))</f>
        <v>ɡju</v>
      </c>
      <c r="J2465" s="1" t="str">
        <f>_xlfn.LET(_xlpm.sep,":",_xlpm.w,$G2465,RIGHT(_xlpm.w,LEN(_xlpm.w)-FIND(_xlpm.sep,_xlpm.w)))</f>
        <v>gugh</v>
      </c>
      <c r="K2465" s="10">
        <f>_xlfn.LET(_xlpm.w,I2465,LEN(_xlpm.w))</f>
        <v>3</v>
      </c>
      <c r="L2465" s="10">
        <f>_xlfn.LET(_xlpm.w,J2465,LEN(_xlpm.w))</f>
        <v>4</v>
      </c>
      <c r="M2465" s="10">
        <f>_xlfn.LET(_xlpm.a,K2465,_xlpm.b,L2465,MAX(_xlpm.a,_xlpm.b))</f>
        <v>4</v>
      </c>
      <c r="N2465" s="10">
        <f>_xlfn.LET(_xlpm.d,(K2465,L2465),MAX(_xlpm.d)-MIN(_xlpm.d))</f>
        <v>1</v>
      </c>
      <c r="O2465" s="1" t="str">
        <f>_xlfn.LET(_xlpm.sep,":",_xlpm.w,$G2465,_xlfn.CONCAT("~",RIGHT(_xlpm.w,LEN(_xlpm.w)-FIND(_xlpm.sep,_xlpm.w)),"~"))</f>
        <v>~gugh~</v>
      </c>
      <c r="P2465" s="1" t="str">
        <f>_xlfn.LET(_xlpm.sep,":",_xlpm.w,$G2465,_xlfn.CONCAT("[",LEFT(_xlpm.w,FIND(_xlpm.sep,_xlpm.w)-1),"]"))</f>
        <v>[ɡju]</v>
      </c>
      <c r="Q2465" s="14" cm="1">
        <f t="array" ref="Q2465">SUM(_xlfn._xlws.FILTER($H$2:$H$7117,_xlfn.MAP($O$2:$O$7117,_xlfn.LAMBDA(_xlpm.x,_xlpm.x=$O2465))))</f>
        <v>1.9880715705765408E-4</v>
      </c>
      <c r="R2465" s="14">
        <f>$H2465/Q2465</f>
        <v>0.25</v>
      </c>
      <c r="S2465" s="14" cm="1">
        <f t="array" ref="S2465">SUM(_xlfn._xlws.FILTER($H$2:$H$7117,_xlfn.MAP($P$2:$P$7117,_xlfn.LAMBDA(_xlpm.x,_xlpm.x=$P2465))))</f>
        <v>4.4731610337972168E-4</v>
      </c>
      <c r="T2465" s="14">
        <f>$H2465/S2465</f>
        <v>0.11111111111111112</v>
      </c>
      <c r="U2465" s="14">
        <f>_xlfn.LET(_xlpm.freq,F2465,_xlpm.size,M2465+1,_xlpm.F,V2465,LOG(1+_xlpm.freq)*LOG(1+_xlpm.size)*_xlpm.F)</f>
        <v>3.603797961983228E-2</v>
      </c>
      <c r="V2465" s="14">
        <f>_xlfn.LET(_xlpm.a,T2465,_xlpm.b,R2465,2*_xlpm.a*_xlpm.b/(_xlpm.a+_xlpm.b))</f>
        <v>0.15384615384615385</v>
      </c>
      <c r="W2465" s="14">
        <f>_xlfn.LET(_xlpm.p,R2465,_xlpm.q,T2465,LOG(_xlpm.p/_xlpm.q))</f>
        <v>0.35218251811136247</v>
      </c>
      <c r="X2465" s="2"/>
    </row>
    <row r="2466" spans="1:24">
      <c r="A2466" s="1" t="str">
        <f>_xlfn.LET(_xlpm.sep," : ",CONCATENATE(O2466,_xlpm.sep,P2466))</f>
        <v>~rogh~ : [ɹəʊ]</v>
      </c>
      <c r="B2466" s="1">
        <f>_xlfn.LET(_xlpm.d,$G2466,_xlpm.k,_xlfn.CONCAT(LEFT(TRIM(B$1),1),"*"),COUNTIF(_xlpm.d,_xlpm.k))</f>
        <v>1</v>
      </c>
      <c r="C2466" s="1">
        <f>_xlfn.LET(_xlpm.d,$G2466,_xlpm.k,_xlfn.CONCAT(LEFT(TRIM(C$1),1),"*"),COUNTIF(_xlpm.d,_xlpm.k))</f>
        <v>0</v>
      </c>
      <c r="D2466" s="1">
        <f>_xlfn.LET(_xlpm.d,$G2466,_xlpm.k,_xlfn.CONCAT(LEFT(TRIM(D$1),1),"*"),COUNTIF(_xlpm.d,_xlpm.k))</f>
        <v>0</v>
      </c>
      <c r="E2466" s="1">
        <f>LOG(F2466+1,10)</f>
        <v>0.30102999566398114</v>
      </c>
      <c r="F2466" s="7">
        <v>1</v>
      </c>
      <c r="G2466" s="9" t="s">
        <v>7079</v>
      </c>
      <c r="H2466" s="4">
        <f>F2466/freq.sum.r6e</f>
        <v>4.9701789264413521E-5</v>
      </c>
      <c r="I2466" s="1" t="str">
        <f>_xlfn.LET(_xlpm.sep,":",_xlpm.w,$G2466,LEFT(_xlpm.w,FIND(_xlpm.sep,_xlpm.w)-1))</f>
        <v>ɹəʊ</v>
      </c>
      <c r="J2466" s="1" t="str">
        <f>_xlfn.LET(_xlpm.sep,":",_xlpm.w,$G2466,RIGHT(_xlpm.w,LEN(_xlpm.w)-FIND(_xlpm.sep,_xlpm.w)))</f>
        <v>rogh</v>
      </c>
      <c r="K2466" s="10">
        <f>_xlfn.LET(_xlpm.w,I2466,LEN(_xlpm.w))</f>
        <v>3</v>
      </c>
      <c r="L2466" s="10">
        <f>_xlfn.LET(_xlpm.w,J2466,LEN(_xlpm.w))</f>
        <v>4</v>
      </c>
      <c r="M2466" s="10">
        <f>_xlfn.LET(_xlpm.a,K2466,_xlpm.b,L2466,MAX(_xlpm.a,_xlpm.b))</f>
        <v>4</v>
      </c>
      <c r="N2466" s="10">
        <f>_xlfn.LET(_xlpm.d,(K2466,L2466),MAX(_xlpm.d)-MIN(_xlpm.d))</f>
        <v>1</v>
      </c>
      <c r="O2466" s="1" t="str">
        <f>_xlfn.LET(_xlpm.sep,":",_xlpm.w,$G2466,_xlfn.CONCAT("~",RIGHT(_xlpm.w,LEN(_xlpm.w)-FIND(_xlpm.sep,_xlpm.w)),"~"))</f>
        <v>~rogh~</v>
      </c>
      <c r="P2466" s="1" t="str">
        <f>_xlfn.LET(_xlpm.sep,":",_xlpm.w,$G2466,_xlfn.CONCAT("[",LEFT(_xlpm.w,FIND(_xlpm.sep,_xlpm.w)-1),"]"))</f>
        <v>[ɹəʊ]</v>
      </c>
      <c r="Q2466" s="14" cm="1">
        <f t="array" ref="Q2466">SUM(_xlfn._xlws.FILTER($H$2:$H$7111,_xlfn.MAP($O$2:$O$7111,_xlfn.LAMBDA(_xlpm.x,_xlpm.x=$O2466))))</f>
        <v>1.9880715705765408E-4</v>
      </c>
      <c r="R2466" s="14">
        <f>$H2466/Q2466</f>
        <v>0.25</v>
      </c>
      <c r="S2466" s="14" cm="1">
        <f t="array" ref="S2466">SUM(_xlfn._xlws.FILTER($H$2:$H$7111,_xlfn.MAP($P$2:$P$7111,_xlfn.LAMBDA(_xlpm.x,_xlpm.x=$P2466))))</f>
        <v>4.4731610337972168E-4</v>
      </c>
      <c r="T2466" s="14">
        <f>$H2466/S2466</f>
        <v>0.11111111111111112</v>
      </c>
      <c r="U2466" s="14">
        <f>_xlfn.LET(_xlpm.freq,F2466,_xlpm.size,M2466+1,_xlpm.F,V2466,LOG(1+_xlpm.freq)*LOG(1+_xlpm.size)*_xlpm.F)</f>
        <v>3.603797961983228E-2</v>
      </c>
      <c r="V2466" s="14">
        <f>_xlfn.LET(_xlpm.a,T2466,_xlpm.b,R2466,2*_xlpm.a*_xlpm.b/(_xlpm.a+_xlpm.b))</f>
        <v>0.15384615384615385</v>
      </c>
      <c r="W2466" s="14">
        <f>_xlfn.LET(_xlpm.p,R2466,_xlpm.q,T2466,LOG(_xlpm.p/_xlpm.q))</f>
        <v>0.35218251811136247</v>
      </c>
      <c r="X2466" s="2"/>
    </row>
    <row r="2467" spans="1:24">
      <c r="A2467" s="1" t="str">
        <f>_xlfn.LET(_xlpm.sep," : ",CONCATENATE(O2467,_xlpm.sep,P2467))</f>
        <v>~bogh~ : [bɔ]</v>
      </c>
      <c r="B2467" s="1">
        <f>_xlfn.LET(_xlpm.d,$G2467,_xlpm.k,_xlfn.CONCAT(LEFT(TRIM(B$1),1),"*"),COUNTIF(_xlpm.d,_xlpm.k))</f>
        <v>0</v>
      </c>
      <c r="C2467" s="1">
        <f>_xlfn.LET(_xlpm.d,$G2467,_xlpm.k,_xlfn.CONCAT(LEFT(TRIM(C$1),1),"*"),COUNTIF(_xlpm.d,_xlpm.k))</f>
        <v>0</v>
      </c>
      <c r="D2467" s="1">
        <f>_xlfn.LET(_xlpm.d,$G2467,_xlpm.k,_xlfn.CONCAT(LEFT(TRIM(D$1),1),"*"),COUNTIF(_xlpm.d,_xlpm.k))</f>
        <v>0</v>
      </c>
      <c r="E2467" s="1">
        <f>LOG(F2467+1,10)</f>
        <v>0.47712125471966244</v>
      </c>
      <c r="F2467" s="7">
        <v>2</v>
      </c>
      <c r="G2467" s="9" t="s">
        <v>308</v>
      </c>
      <c r="H2467" s="4">
        <f>F2467/freq.sum.r6e</f>
        <v>9.9403578528827041E-5</v>
      </c>
      <c r="I2467" s="1" t="str">
        <f>_xlfn.LET(_xlpm.sep,":",_xlpm.w,$G2467,LEFT(_xlpm.w,FIND(_xlpm.sep,_xlpm.w)-1))</f>
        <v>bɔ</v>
      </c>
      <c r="J2467" s="1" t="str">
        <f>_xlfn.LET(_xlpm.sep,":",_xlpm.w,$G2467,RIGHT(_xlpm.w,LEN(_xlpm.w)-FIND(_xlpm.sep,_xlpm.w)))</f>
        <v>bogh</v>
      </c>
      <c r="K2467" s="10">
        <f>_xlfn.LET(_xlpm.w,I2467,LEN(_xlpm.w))</f>
        <v>2</v>
      </c>
      <c r="L2467" s="10">
        <f>_xlfn.LET(_xlpm.w,J2467,LEN(_xlpm.w))</f>
        <v>4</v>
      </c>
      <c r="M2467" s="10">
        <f>_xlfn.LET(_xlpm.a,K2467,_xlpm.b,L2467,MAX(_xlpm.a,_xlpm.b))</f>
        <v>4</v>
      </c>
      <c r="N2467" s="10">
        <f>_xlfn.LET(_xlpm.d,(K2467,L2467),MAX(_xlpm.d)-MIN(_xlpm.d))</f>
        <v>2</v>
      </c>
      <c r="O2467" s="1" t="str">
        <f>_xlfn.LET(_xlpm.sep,":",_xlpm.w,$G2467,_xlfn.CONCAT("~",RIGHT(_xlpm.w,LEN(_xlpm.w)-FIND(_xlpm.sep,_xlpm.w)),"~"))</f>
        <v>~bogh~</v>
      </c>
      <c r="P2467" s="1" t="str">
        <f>_xlfn.LET(_xlpm.sep,":",_xlpm.w,$G2467,_xlfn.CONCAT("[",LEFT(_xlpm.w,FIND(_xlpm.sep,_xlpm.w)-1),"]"))</f>
        <v>[bɔ]</v>
      </c>
      <c r="Q2467" s="14" cm="1">
        <f t="array" ref="Q2467">SUM(_xlfn._xlws.FILTER($H$2:$H$7117,_xlfn.MAP($O$2:$O$7117,_xlfn.LAMBDA(_xlpm.x,_xlpm.x=$O2467))))</f>
        <v>1.9880715705765408E-4</v>
      </c>
      <c r="R2467" s="14">
        <f>$H2467/Q2467</f>
        <v>0.5</v>
      </c>
      <c r="S2467" s="14" cm="1">
        <f t="array" ref="S2467">SUM(_xlfn._xlws.FILTER($H$2:$H$7117,_xlfn.MAP($P$2:$P$7117,_xlfn.LAMBDA(_xlpm.x,_xlpm.x=$P2467))))</f>
        <v>4.4731610337972168E-4</v>
      </c>
      <c r="T2467" s="14">
        <f>$H2467/S2467</f>
        <v>0.22222222222222224</v>
      </c>
      <c r="U2467" s="14">
        <f>_xlfn.LET(_xlpm.freq,F2467,_xlpm.size,M2467+1,_xlpm.F,V2467,LOG(1+_xlpm.freq)*LOG(1+_xlpm.size)*_xlpm.F)</f>
        <v>0.11423769259837485</v>
      </c>
      <c r="V2467" s="14">
        <f>_xlfn.LET(_xlpm.a,T2467,_xlpm.b,R2467,2*_xlpm.a*_xlpm.b/(_xlpm.a+_xlpm.b))</f>
        <v>0.30769230769230771</v>
      </c>
      <c r="W2467" s="14">
        <f>_xlfn.LET(_xlpm.p,R2467,_xlpm.q,T2467,LOG(_xlpm.p/_xlpm.q))</f>
        <v>0.35218251811136247</v>
      </c>
      <c r="X2467" s="2"/>
    </row>
    <row r="2468" spans="1:24">
      <c r="A2468" s="1" t="str">
        <f>_xlfn.LET(_xlpm.sep," : ",CONCATENATE(O2468,_xlpm.sep,P2468))</f>
        <v>~dogh~ : [dɔ]</v>
      </c>
      <c r="B2468" s="1">
        <f>_xlfn.LET(_xlpm.d,$G2468,_xlpm.k,_xlfn.CONCAT(LEFT(TRIM(B$1),1),"*"),COUNTIF(_xlpm.d,_xlpm.k))</f>
        <v>0</v>
      </c>
      <c r="C2468" s="1">
        <f>_xlfn.LET(_xlpm.d,$G2468,_xlpm.k,_xlfn.CONCAT(LEFT(TRIM(C$1),1),"*"),COUNTIF(_xlpm.d,_xlpm.k))</f>
        <v>0</v>
      </c>
      <c r="D2468" s="1">
        <f>_xlfn.LET(_xlpm.d,$G2468,_xlpm.k,_xlfn.CONCAT(LEFT(TRIM(D$1),1),"*"),COUNTIF(_xlpm.d,_xlpm.k))</f>
        <v>0</v>
      </c>
      <c r="E2468" s="1">
        <f>LOG(F2468+1,10)</f>
        <v>0.47712125471966244</v>
      </c>
      <c r="F2468" s="7">
        <v>2</v>
      </c>
      <c r="G2468" s="9" t="s">
        <v>624</v>
      </c>
      <c r="H2468" s="4">
        <f>F2468/freq.sum.r6e</f>
        <v>9.9403578528827041E-5</v>
      </c>
      <c r="I2468" s="1" t="str">
        <f>_xlfn.LET(_xlpm.sep,":",_xlpm.w,$G2468,LEFT(_xlpm.w,FIND(_xlpm.sep,_xlpm.w)-1))</f>
        <v>dɔ</v>
      </c>
      <c r="J2468" s="1" t="str">
        <f>_xlfn.LET(_xlpm.sep,":",_xlpm.w,$G2468,RIGHT(_xlpm.w,LEN(_xlpm.w)-FIND(_xlpm.sep,_xlpm.w)))</f>
        <v>dogh</v>
      </c>
      <c r="K2468" s="10">
        <f>_xlfn.LET(_xlpm.w,I2468,LEN(_xlpm.w))</f>
        <v>2</v>
      </c>
      <c r="L2468" s="10">
        <f>_xlfn.LET(_xlpm.w,J2468,LEN(_xlpm.w))</f>
        <v>4</v>
      </c>
      <c r="M2468" s="10">
        <f>_xlfn.LET(_xlpm.a,K2468,_xlpm.b,L2468,MAX(_xlpm.a,_xlpm.b))</f>
        <v>4</v>
      </c>
      <c r="N2468" s="10">
        <f>_xlfn.LET(_xlpm.d,(K2468,L2468),MAX(_xlpm.d)-MIN(_xlpm.d))</f>
        <v>2</v>
      </c>
      <c r="O2468" s="1" t="str">
        <f>_xlfn.LET(_xlpm.sep,":",_xlpm.w,$G2468,_xlfn.CONCAT("~",RIGHT(_xlpm.w,LEN(_xlpm.w)-FIND(_xlpm.sep,_xlpm.w)),"~"))</f>
        <v>~dogh~</v>
      </c>
      <c r="P2468" s="1" t="str">
        <f>_xlfn.LET(_xlpm.sep,":",_xlpm.w,$G2468,_xlfn.CONCAT("[",LEFT(_xlpm.w,FIND(_xlpm.sep,_xlpm.w)-1),"]"))</f>
        <v>[dɔ]</v>
      </c>
      <c r="Q2468" s="14" cm="1">
        <f t="array" ref="Q2468">SUM(_xlfn._xlws.FILTER($H$2:$H$7117,_xlfn.MAP($O$2:$O$7117,_xlfn.LAMBDA(_xlpm.x,_xlpm.x=$O2468))))</f>
        <v>1.9880715705765408E-4</v>
      </c>
      <c r="R2468" s="14">
        <f>$H2468/Q2468</f>
        <v>0.5</v>
      </c>
      <c r="S2468" s="14" cm="1">
        <f t="array" ref="S2468">SUM(_xlfn._xlws.FILTER($H$2:$H$7117,_xlfn.MAP($P$2:$P$7117,_xlfn.LAMBDA(_xlpm.x,_xlpm.x=$P2468))))</f>
        <v>4.4731610337972168E-4</v>
      </c>
      <c r="T2468" s="14">
        <f>$H2468/S2468</f>
        <v>0.22222222222222224</v>
      </c>
      <c r="U2468" s="14">
        <f>_xlfn.LET(_xlpm.freq,F2468,_xlpm.size,M2468+1,_xlpm.F,V2468,LOG(1+_xlpm.freq)*LOG(1+_xlpm.size)*_xlpm.F)</f>
        <v>0.11423769259837485</v>
      </c>
      <c r="V2468" s="14">
        <f>_xlfn.LET(_xlpm.a,T2468,_xlpm.b,R2468,2*_xlpm.a*_xlpm.b/(_xlpm.a+_xlpm.b))</f>
        <v>0.30769230769230771</v>
      </c>
      <c r="W2468" s="14">
        <f>_xlfn.LET(_xlpm.p,R2468,_xlpm.q,T2468,LOG(_xlpm.p/_xlpm.q))</f>
        <v>0.35218251811136247</v>
      </c>
      <c r="X2468" s="2"/>
    </row>
    <row r="2469" spans="1:24">
      <c r="A2469" s="1" t="str">
        <f>_xlfn.LET(_xlpm.sep," : ",CONCATENATE(O2469,_xlpm.sep,P2469))</f>
        <v>~rogh~ : [ɹɔ]</v>
      </c>
      <c r="B2469" s="1">
        <f>_xlfn.LET(_xlpm.d,$G2469,_xlpm.k,_xlfn.CONCAT(LEFT(TRIM(B$1),1),"*"),COUNTIF(_xlpm.d,_xlpm.k))</f>
        <v>1</v>
      </c>
      <c r="C2469" s="1">
        <f>_xlfn.LET(_xlpm.d,$G2469,_xlpm.k,_xlfn.CONCAT(LEFT(TRIM(C$1),1),"*"),COUNTIF(_xlpm.d,_xlpm.k))</f>
        <v>0</v>
      </c>
      <c r="D2469" s="1">
        <f>_xlfn.LET(_xlpm.d,$G2469,_xlpm.k,_xlfn.CONCAT(LEFT(TRIM(D$1),1),"*"),COUNTIF(_xlpm.d,_xlpm.k))</f>
        <v>0</v>
      </c>
      <c r="E2469" s="1">
        <f>LOG(F2469+1,10)</f>
        <v>0.47712125471966244</v>
      </c>
      <c r="F2469" s="7">
        <v>2</v>
      </c>
      <c r="G2469" s="9" t="s">
        <v>6702</v>
      </c>
      <c r="H2469" s="4">
        <f>F2469/freq.sum.r6e</f>
        <v>9.9403578528827041E-5</v>
      </c>
      <c r="I2469" s="1" t="str">
        <f>_xlfn.LET(_xlpm.sep,":",_xlpm.w,$G2469,LEFT(_xlpm.w,FIND(_xlpm.sep,_xlpm.w)-1))</f>
        <v>ɹɔ</v>
      </c>
      <c r="J2469" s="1" t="str">
        <f>_xlfn.LET(_xlpm.sep,":",_xlpm.w,$G2469,RIGHT(_xlpm.w,LEN(_xlpm.w)-FIND(_xlpm.sep,_xlpm.w)))</f>
        <v>rogh</v>
      </c>
      <c r="K2469" s="10">
        <f>_xlfn.LET(_xlpm.w,I2469,LEN(_xlpm.w))</f>
        <v>2</v>
      </c>
      <c r="L2469" s="10">
        <f>_xlfn.LET(_xlpm.w,J2469,LEN(_xlpm.w))</f>
        <v>4</v>
      </c>
      <c r="M2469" s="10">
        <f>_xlfn.LET(_xlpm.a,K2469,_xlpm.b,L2469,MAX(_xlpm.a,_xlpm.b))</f>
        <v>4</v>
      </c>
      <c r="N2469" s="10">
        <f>_xlfn.LET(_xlpm.d,(K2469,L2469),MAX(_xlpm.d)-MIN(_xlpm.d))</f>
        <v>2</v>
      </c>
      <c r="O2469" s="1" t="str">
        <f>_xlfn.LET(_xlpm.sep,":",_xlpm.w,$G2469,_xlfn.CONCAT("~",RIGHT(_xlpm.w,LEN(_xlpm.w)-FIND(_xlpm.sep,_xlpm.w)),"~"))</f>
        <v>~rogh~</v>
      </c>
      <c r="P2469" s="1" t="str">
        <f>_xlfn.LET(_xlpm.sep,":",_xlpm.w,$G2469,_xlfn.CONCAT("[",LEFT(_xlpm.w,FIND(_xlpm.sep,_xlpm.w)-1),"]"))</f>
        <v>[ɹɔ]</v>
      </c>
      <c r="Q2469" s="14" cm="1">
        <f t="array" ref="Q2469">SUM(_xlfn._xlws.FILTER($H$2:$H$7117,_xlfn.MAP($O$2:$O$7117,_xlfn.LAMBDA(_xlpm.x,_xlpm.x=$O2469))))</f>
        <v>1.9880715705765408E-4</v>
      </c>
      <c r="R2469" s="14">
        <f>$H2469/Q2469</f>
        <v>0.5</v>
      </c>
      <c r="S2469" s="14" cm="1">
        <f t="array" ref="S2469">SUM(_xlfn._xlws.FILTER($H$2:$H$7117,_xlfn.MAP($P$2:$P$7117,_xlfn.LAMBDA(_xlpm.x,_xlpm.x=$P2469))))</f>
        <v>4.4731610337972168E-4</v>
      </c>
      <c r="T2469" s="14">
        <f>$H2469/S2469</f>
        <v>0.22222222222222224</v>
      </c>
      <c r="U2469" s="14">
        <f>_xlfn.LET(_xlpm.freq,F2469,_xlpm.size,M2469+1,_xlpm.F,V2469,LOG(1+_xlpm.freq)*LOG(1+_xlpm.size)*_xlpm.F)</f>
        <v>0.11423769259837485</v>
      </c>
      <c r="V2469" s="14">
        <f>_xlfn.LET(_xlpm.a,T2469,_xlpm.b,R2469,2*_xlpm.a*_xlpm.b/(_xlpm.a+_xlpm.b))</f>
        <v>0.30769230769230771</v>
      </c>
      <c r="W2469" s="14">
        <f>_xlfn.LET(_xlpm.p,R2469,_xlpm.q,T2469,LOG(_xlpm.p/_xlpm.q))</f>
        <v>0.35218251811136247</v>
      </c>
      <c r="X2469" s="2"/>
    </row>
    <row r="2470" spans="1:24">
      <c r="A2470" s="1" t="str">
        <f>_xlfn.LET(_xlpm.sep," : ",CONCATENATE(O2470,_xlpm.sep,P2470))</f>
        <v>~stew~ : [stu]</v>
      </c>
      <c r="B2470" s="1">
        <f>_xlfn.LET(_xlpm.d,$G2470,_xlpm.k,_xlfn.CONCAT(LEFT(TRIM(B$1),1),"*"),COUNTIF(_xlpm.d,_xlpm.k))</f>
        <v>0</v>
      </c>
      <c r="C2470" s="1">
        <f>_xlfn.LET(_xlpm.d,$G2470,_xlpm.k,_xlfn.CONCAT(LEFT(TRIM(C$1),1),"*"),COUNTIF(_xlpm.d,_xlpm.k))</f>
        <v>0</v>
      </c>
      <c r="D2470" s="1">
        <f>_xlfn.LET(_xlpm.d,$G2470,_xlpm.k,_xlfn.CONCAT(LEFT(TRIM(D$1),1),"*"),COUNTIF(_xlpm.d,_xlpm.k))</f>
        <v>0</v>
      </c>
      <c r="E2470" s="1">
        <f>LOG(F2470+1,10)</f>
        <v>0.95424250943932487</v>
      </c>
      <c r="F2470" s="7">
        <v>8</v>
      </c>
      <c r="G2470" s="9" t="s">
        <v>4274</v>
      </c>
      <c r="H2470" s="4">
        <f>F2470/freq.sum.r6e</f>
        <v>3.9761431411530816E-4</v>
      </c>
      <c r="I2470" s="1" t="str">
        <f>_xlfn.LET(_xlpm.sep,":",_xlpm.w,$G2470,LEFT(_xlpm.w,FIND(_xlpm.sep,_xlpm.w)-1))</f>
        <v>stu</v>
      </c>
      <c r="J2470" s="1" t="str">
        <f>_xlfn.LET(_xlpm.sep,":",_xlpm.w,$G2470,RIGHT(_xlpm.w,LEN(_xlpm.w)-FIND(_xlpm.sep,_xlpm.w)))</f>
        <v>stew</v>
      </c>
      <c r="K2470" s="10">
        <f>_xlfn.LET(_xlpm.w,I2470,LEN(_xlpm.w))</f>
        <v>3</v>
      </c>
      <c r="L2470" s="10">
        <f>_xlfn.LET(_xlpm.w,J2470,LEN(_xlpm.w))</f>
        <v>4</v>
      </c>
      <c r="M2470" s="10">
        <f>_xlfn.LET(_xlpm.a,K2470,_xlpm.b,L2470,MAX(_xlpm.a,_xlpm.b))</f>
        <v>4</v>
      </c>
      <c r="N2470" s="10">
        <f>_xlfn.LET(_xlpm.d,(K2470,L2470),MAX(_xlpm.d)-MIN(_xlpm.d))</f>
        <v>1</v>
      </c>
      <c r="O2470" s="1" t="str">
        <f>_xlfn.LET(_xlpm.sep,":",_xlpm.w,$G2470,_xlfn.CONCAT("~",RIGHT(_xlpm.w,LEN(_xlpm.w)-FIND(_xlpm.sep,_xlpm.w)),"~"))</f>
        <v>~stew~</v>
      </c>
      <c r="P2470" s="1" t="str">
        <f>_xlfn.LET(_xlpm.sep,":",_xlpm.w,$G2470,_xlfn.CONCAT("[",LEFT(_xlpm.w,FIND(_xlpm.sep,_xlpm.w)-1),"]"))</f>
        <v>[stu]</v>
      </c>
      <c r="Q2470" s="14" cm="1">
        <f t="array" ref="Q2470">SUM(_xlfn._xlws.FILTER($H$2:$H$7117,_xlfn.MAP($O$2:$O$7117,_xlfn.LAMBDA(_xlpm.x,_xlpm.x=$O2470))))</f>
        <v>3.9761431411530816E-4</v>
      </c>
      <c r="R2470" s="14">
        <f>$H2470/Q2470</f>
        <v>1</v>
      </c>
      <c r="S2470" s="14" cm="1">
        <f t="array" ref="S2470">SUM(_xlfn._xlws.FILTER($H$2:$H$7117,_xlfn.MAP($P$2:$P$7117,_xlfn.LAMBDA(_xlpm.x,_xlpm.x=$P2470))))</f>
        <v>8.9463220675944346E-4</v>
      </c>
      <c r="T2470" s="14">
        <f>$H2470/S2470</f>
        <v>0.44444444444444442</v>
      </c>
      <c r="U2470" s="14">
        <f>_xlfn.LET(_xlpm.freq,F2470,_xlpm.size,M2470+1,_xlpm.F,V2470,LOG(1+_xlpm.freq)*LOG(1+_xlpm.size)*_xlpm.F)</f>
        <v>0.45695077039349935</v>
      </c>
      <c r="V2470" s="14">
        <f>_xlfn.LET(_xlpm.a,T2470,_xlpm.b,R2470,2*_xlpm.a*_xlpm.b/(_xlpm.a+_xlpm.b))</f>
        <v>0.61538461538461531</v>
      </c>
      <c r="W2470" s="14">
        <f>_xlfn.LET(_xlpm.p,R2470,_xlpm.q,T2470,LOG(_xlpm.p/_xlpm.q))</f>
        <v>0.35218251811136247</v>
      </c>
      <c r="X2470" s="2"/>
    </row>
    <row r="2471" spans="1:24">
      <c r="A2471" s="1" t="str">
        <f>_xlfn.LET(_xlpm.sep," : ",CONCATENATE(O2471,_xlpm.sep,P2471))</f>
        <v>~rger~ : [ɹɡɛ]</v>
      </c>
      <c r="B2471" s="1">
        <f>_xlfn.LET(_xlpm.d,$G2471,_xlpm.k,_xlfn.CONCAT(LEFT(TRIM(B$1),1),"*"),COUNTIF(_xlpm.d,_xlpm.k))</f>
        <v>1</v>
      </c>
      <c r="C2471" s="1">
        <f>_xlfn.LET(_xlpm.d,$G2471,_xlpm.k,_xlfn.CONCAT(LEFT(TRIM(C$1),1),"*"),COUNTIF(_xlpm.d,_xlpm.k))</f>
        <v>0</v>
      </c>
      <c r="D2471" s="1">
        <f>_xlfn.LET(_xlpm.d,$G2471,_xlpm.k,_xlfn.CONCAT(LEFT(TRIM(D$1),1),"*"),COUNTIF(_xlpm.d,_xlpm.k))</f>
        <v>0</v>
      </c>
      <c r="E2471" s="1">
        <f>LOG(F2471+1,10)</f>
        <v>0.47712125471966244</v>
      </c>
      <c r="F2471" s="7">
        <v>2</v>
      </c>
      <c r="G2471" s="9" t="s">
        <v>7067</v>
      </c>
      <c r="H2471" s="4">
        <f>F2471/freq.sum.r6e</f>
        <v>9.9403578528827041E-5</v>
      </c>
      <c r="I2471" s="1" t="str">
        <f>_xlfn.LET(_xlpm.sep,":",_xlpm.w,$G2471,LEFT(_xlpm.w,FIND(_xlpm.sep,_xlpm.w)-1))</f>
        <v>ɹɡɛ</v>
      </c>
      <c r="J2471" s="1" t="str">
        <f>_xlfn.LET(_xlpm.sep,":",_xlpm.w,$G2471,RIGHT(_xlpm.w,LEN(_xlpm.w)-FIND(_xlpm.sep,_xlpm.w)))</f>
        <v>rger</v>
      </c>
      <c r="K2471" s="10">
        <f>_xlfn.LET(_xlpm.w,I2471,LEN(_xlpm.w))</f>
        <v>3</v>
      </c>
      <c r="L2471" s="10">
        <f>_xlfn.LET(_xlpm.w,J2471,LEN(_xlpm.w))</f>
        <v>4</v>
      </c>
      <c r="M2471" s="10">
        <f>_xlfn.LET(_xlpm.a,K2471,_xlpm.b,L2471,MAX(_xlpm.a,_xlpm.b))</f>
        <v>4</v>
      </c>
      <c r="N2471" s="10">
        <f>_xlfn.LET(_xlpm.d,(K2471,L2471),MAX(_xlpm.d)-MIN(_xlpm.d))</f>
        <v>1</v>
      </c>
      <c r="O2471" s="1" t="str">
        <f>_xlfn.LET(_xlpm.sep,":",_xlpm.w,$G2471,_xlfn.CONCAT("~",RIGHT(_xlpm.w,LEN(_xlpm.w)-FIND(_xlpm.sep,_xlpm.w)),"~"))</f>
        <v>~rger~</v>
      </c>
      <c r="P2471" s="1" t="str">
        <f>_xlfn.LET(_xlpm.sep,":",_xlpm.w,$G2471,_xlfn.CONCAT("[",LEFT(_xlpm.w,FIND(_xlpm.sep,_xlpm.w)-1),"]"))</f>
        <v>[ɹɡɛ]</v>
      </c>
      <c r="Q2471" s="14" cm="1">
        <f t="array" ref="Q2471">SUM(_xlfn._xlws.FILTER($H$2:$H$7117,_xlfn.MAP($O$2:$O$7117,_xlfn.LAMBDA(_xlpm.x,_xlpm.x=$O2471))))</f>
        <v>3.4791252485089465E-4</v>
      </c>
      <c r="R2471" s="14">
        <f>$H2471/Q2471</f>
        <v>0.2857142857142857</v>
      </c>
      <c r="S2471" s="14" cm="1">
        <f t="array" ref="S2471">SUM(_xlfn._xlws.FILTER($H$2:$H$7117,_xlfn.MAP($P$2:$P$7117,_xlfn.LAMBDA(_xlpm.x,_xlpm.x=$P2471))))</f>
        <v>7.9522862823061633E-4</v>
      </c>
      <c r="T2471" s="14">
        <f>$H2471/S2471</f>
        <v>0.125</v>
      </c>
      <c r="U2471" s="14">
        <f>_xlfn.LET(_xlpm.freq,F2471,_xlpm.size,M2471+1,_xlpm.F,V2471,LOG(1+_xlpm.freq)*LOG(1+_xlpm.size)*_xlpm.F)</f>
        <v>6.456913059908144E-2</v>
      </c>
      <c r="V2471" s="14">
        <f>_xlfn.LET(_xlpm.a,T2471,_xlpm.b,R2471,2*_xlpm.a*_xlpm.b/(_xlpm.a+_xlpm.b))</f>
        <v>0.17391304347826086</v>
      </c>
      <c r="W2471" s="14">
        <f>_xlfn.LET(_xlpm.p,R2471,_xlpm.q,T2471,LOG(_xlpm.p/_xlpm.q))</f>
        <v>0.35902194264166792</v>
      </c>
      <c r="X2471" s="2"/>
    </row>
    <row r="2472" spans="1:24">
      <c r="A2472" s="1" t="str">
        <f>_xlfn.LET(_xlpm.sep," : ",CONCATENATE(O2472,_xlpm.sep,P2472))</f>
        <v>~stai~ : [steɪ]</v>
      </c>
      <c r="B2472" s="1">
        <f>_xlfn.LET(_xlpm.d,$G2472,_xlpm.k,_xlfn.CONCAT(LEFT(TRIM(B$1),1),"*"),COUNTIF(_xlpm.d,_xlpm.k))</f>
        <v>0</v>
      </c>
      <c r="C2472" s="1">
        <f>_xlfn.LET(_xlpm.d,$G2472,_xlpm.k,_xlfn.CONCAT(LEFT(TRIM(C$1),1),"*"),COUNTIF(_xlpm.d,_xlpm.k))</f>
        <v>0</v>
      </c>
      <c r="D2472" s="1">
        <f>_xlfn.LET(_xlpm.d,$G2472,_xlpm.k,_xlfn.CONCAT(LEFT(TRIM(D$1),1),"*"),COUNTIF(_xlpm.d,_xlpm.k))</f>
        <v>0</v>
      </c>
      <c r="E2472" s="1">
        <f>LOG(F2472+1,10)</f>
        <v>0.69897000433601875</v>
      </c>
      <c r="F2472" s="7">
        <v>4</v>
      </c>
      <c r="G2472" s="9" t="s">
        <v>4257</v>
      </c>
      <c r="H2472" s="4">
        <f>F2472/freq.sum.r6e</f>
        <v>1.9880715705765408E-4</v>
      </c>
      <c r="I2472" s="1" t="str">
        <f>_xlfn.LET(_xlpm.sep,":",_xlpm.w,$G2472,LEFT(_xlpm.w,FIND(_xlpm.sep,_xlpm.w)-1))</f>
        <v>steɪ</v>
      </c>
      <c r="J2472" s="1" t="str">
        <f>_xlfn.LET(_xlpm.sep,":",_xlpm.w,$G2472,RIGHT(_xlpm.w,LEN(_xlpm.w)-FIND(_xlpm.sep,_xlpm.w)))</f>
        <v>stai</v>
      </c>
      <c r="K2472" s="10">
        <f>_xlfn.LET(_xlpm.w,I2472,LEN(_xlpm.w))</f>
        <v>4</v>
      </c>
      <c r="L2472" s="10">
        <f>_xlfn.LET(_xlpm.w,J2472,LEN(_xlpm.w))</f>
        <v>4</v>
      </c>
      <c r="M2472" s="10">
        <f>_xlfn.LET(_xlpm.a,K2472,_xlpm.b,L2472,MAX(_xlpm.a,_xlpm.b))</f>
        <v>4</v>
      </c>
      <c r="N2472" s="10">
        <f>_xlfn.LET(_xlpm.d,(K2472,L2472),MAX(_xlpm.d)-MIN(_xlpm.d))</f>
        <v>0</v>
      </c>
      <c r="O2472" s="1" t="str">
        <f>_xlfn.LET(_xlpm.sep,":",_xlpm.w,$G2472,_xlfn.CONCAT("~",RIGHT(_xlpm.w,LEN(_xlpm.w)-FIND(_xlpm.sep,_xlpm.w)),"~"))</f>
        <v>~stai~</v>
      </c>
      <c r="P2472" s="1" t="str">
        <f>_xlfn.LET(_xlpm.sep,":",_xlpm.w,$G2472,_xlfn.CONCAT("[",LEFT(_xlpm.w,FIND(_xlpm.sep,_xlpm.w)-1),"]"))</f>
        <v>[steɪ]</v>
      </c>
      <c r="Q2472" s="14" cm="1">
        <f t="array" ref="Q2472">SUM(_xlfn._xlws.FILTER($H$2:$H$7117,_xlfn.MAP($O$2:$O$7117,_xlfn.LAMBDA(_xlpm.x,_xlpm.x=$O2472))))</f>
        <v>4.4731610337972168E-4</v>
      </c>
      <c r="R2472" s="14">
        <f>$H2472/Q2472</f>
        <v>0.44444444444444448</v>
      </c>
      <c r="S2472" s="14" cm="1">
        <f t="array" ref="S2472">SUM(_xlfn._xlws.FILTER($H$2:$H$7117,_xlfn.MAP($P$2:$P$7117,_xlfn.LAMBDA(_xlpm.x,_xlpm.x=$P2472))))</f>
        <v>1.043737574552684E-3</v>
      </c>
      <c r="T2472" s="14">
        <f>$H2472/S2472</f>
        <v>0.19047619047619047</v>
      </c>
      <c r="U2472" s="14">
        <f>_xlfn.LET(_xlpm.freq,F2472,_xlpm.size,M2472+1,_xlpm.F,V2472,LOG(1+_xlpm.freq)*LOG(1+_xlpm.size)*_xlpm.F)</f>
        <v>0.14504116876126236</v>
      </c>
      <c r="V2472" s="14">
        <f>_xlfn.LET(_xlpm.a,T2472,_xlpm.b,R2472,2*_xlpm.a*_xlpm.b/(_xlpm.a+_xlpm.b))</f>
        <v>0.26666666666666666</v>
      </c>
      <c r="W2472" s="14">
        <f>_xlfn.LET(_xlpm.p,R2472,_xlpm.q,T2472,LOG(_xlpm.p/_xlpm.q))</f>
        <v>0.36797678529459443</v>
      </c>
      <c r="X2472" s="2"/>
    </row>
    <row r="2473" spans="1:24">
      <c r="A2473" s="1" t="str">
        <f>_xlfn.LET(_xlpm.sep," : ",CONCATENATE(O2473,_xlpm.sep,P2473))</f>
        <v>~tree~ : [ɹi]</v>
      </c>
      <c r="B2473" s="1">
        <f>_xlfn.LET(_xlpm.d,$G2473,_xlpm.k,_xlfn.CONCAT(LEFT(TRIM(B$1),1),"*"),COUNTIF(_xlpm.d,_xlpm.k))</f>
        <v>1</v>
      </c>
      <c r="C2473" s="1">
        <f>_xlfn.LET(_xlpm.d,$G2473,_xlpm.k,_xlfn.CONCAT(LEFT(TRIM(C$1),1),"*"),COUNTIF(_xlpm.d,_xlpm.k))</f>
        <v>0</v>
      </c>
      <c r="D2473" s="1">
        <f>_xlfn.LET(_xlpm.d,$G2473,_xlpm.k,_xlfn.CONCAT(LEFT(TRIM(D$1),1),"*"),COUNTIF(_xlpm.d,_xlpm.k))</f>
        <v>0</v>
      </c>
      <c r="E2473" s="1">
        <f>LOG(F2473+1,10)</f>
        <v>0.90308998699194343</v>
      </c>
      <c r="F2473" s="7">
        <v>7</v>
      </c>
      <c r="G2473" s="9" t="s">
        <v>5860</v>
      </c>
      <c r="H2473" s="4">
        <f>F2473/freq.sum.r6e</f>
        <v>3.4791252485089465E-4</v>
      </c>
      <c r="I2473" s="1" t="str">
        <f>_xlfn.LET(_xlpm.sep,":",_xlpm.w,$G2473,LEFT(_xlpm.w,FIND(_xlpm.sep,_xlpm.w)-1))</f>
        <v>ɹi</v>
      </c>
      <c r="J2473" s="1" t="str">
        <f>_xlfn.LET(_xlpm.sep,":",_xlpm.w,$G2473,RIGHT(_xlpm.w,LEN(_xlpm.w)-FIND(_xlpm.sep,_xlpm.w)))</f>
        <v>tree</v>
      </c>
      <c r="K2473" s="10">
        <f>_xlfn.LET(_xlpm.w,I2473,LEN(_xlpm.w))</f>
        <v>2</v>
      </c>
      <c r="L2473" s="10">
        <f>_xlfn.LET(_xlpm.w,J2473,LEN(_xlpm.w))</f>
        <v>4</v>
      </c>
      <c r="M2473" s="10">
        <f>_xlfn.LET(_xlpm.a,K2473,_xlpm.b,L2473,MAX(_xlpm.a,_xlpm.b))</f>
        <v>4</v>
      </c>
      <c r="N2473" s="10">
        <f>_xlfn.LET(_xlpm.d,(K2473,L2473),MAX(_xlpm.d)-MIN(_xlpm.d))</f>
        <v>2</v>
      </c>
      <c r="O2473" s="1" t="str">
        <f>_xlfn.LET(_xlpm.sep,":",_xlpm.w,$G2473,_xlfn.CONCAT("~",RIGHT(_xlpm.w,LEN(_xlpm.w)-FIND(_xlpm.sep,_xlpm.w)),"~"))</f>
        <v>~tree~</v>
      </c>
      <c r="P2473" s="1" t="str">
        <f>_xlfn.LET(_xlpm.sep,":",_xlpm.w,$G2473,_xlfn.CONCAT("[",LEFT(_xlpm.w,FIND(_xlpm.sep,_xlpm.w)-1),"]"))</f>
        <v>[ɹi]</v>
      </c>
      <c r="Q2473" s="14" cm="1">
        <f t="array" ref="Q2473">SUM(_xlfn._xlws.FILTER($H$2:$H$7117,_xlfn.MAP($O$2:$O$7117,_xlfn.LAMBDA(_xlpm.x,_xlpm.x=$O2473))))</f>
        <v>7.4552683896620287E-4</v>
      </c>
      <c r="R2473" s="14">
        <f>$H2473/Q2473</f>
        <v>0.46666666666666662</v>
      </c>
      <c r="S2473" s="14" cm="1">
        <f t="array" ref="S2473">SUM(_xlfn._xlws.FILTER($H$2:$H$7117,_xlfn.MAP($P$2:$P$7117,_xlfn.LAMBDA(_xlpm.x,_xlpm.x=$P2473))))</f>
        <v>1.7395626242544733E-3</v>
      </c>
      <c r="T2473" s="14">
        <f>$H2473/S2473</f>
        <v>0.2</v>
      </c>
      <c r="U2473" s="14">
        <f>_xlfn.LET(_xlpm.freq,F2473,_xlpm.size,M2473+1,_xlpm.F,V2473,LOG(1+_xlpm.freq)*LOG(1+_xlpm.size)*_xlpm.F)</f>
        <v>0.19676736872428419</v>
      </c>
      <c r="V2473" s="14">
        <f>_xlfn.LET(_xlpm.a,T2473,_xlpm.b,R2473,2*_xlpm.a*_xlpm.b/(_xlpm.a+_xlpm.b))</f>
        <v>0.27999999999999997</v>
      </c>
      <c r="W2473" s="14">
        <f>_xlfn.LET(_xlpm.p,R2473,_xlpm.q,T2473,LOG(_xlpm.p/_xlpm.q))</f>
        <v>0.36797678529459432</v>
      </c>
      <c r="X2473" s="2"/>
    </row>
    <row r="2474" spans="1:24">
      <c r="A2474" s="1" t="str">
        <f>_xlfn.LET(_xlpm.sep," : ",CONCATENATE(O2474,_xlpm.sep,P2474))</f>
        <v>~blah~ : [bleɪ]</v>
      </c>
      <c r="B2474" s="1">
        <f>_xlfn.LET(_xlpm.d,$G2474,_xlpm.k,_xlfn.CONCAT(LEFT(TRIM(B$1),1),"*"),COUNTIF(_xlpm.d,_xlpm.k))</f>
        <v>0</v>
      </c>
      <c r="C2474" s="1">
        <f>_xlfn.LET(_xlpm.d,$G2474,_xlpm.k,_xlfn.CONCAT(LEFT(TRIM(C$1),1),"*"),COUNTIF(_xlpm.d,_xlpm.k))</f>
        <v>0</v>
      </c>
      <c r="D2474" s="1">
        <f>_xlfn.LET(_xlpm.d,$G2474,_xlpm.k,_xlfn.CONCAT(LEFT(TRIM(D$1),1),"*"),COUNTIF(_xlpm.d,_xlpm.k))</f>
        <v>0</v>
      </c>
      <c r="E2474" s="1">
        <f>LOG(F2474+1,10)</f>
        <v>0.47712125471966244</v>
      </c>
      <c r="F2474" s="7">
        <v>2</v>
      </c>
      <c r="G2474" s="9" t="s">
        <v>155</v>
      </c>
      <c r="H2474" s="4">
        <f>F2474/freq.sum.r6e</f>
        <v>9.9403578528827041E-5</v>
      </c>
      <c r="I2474" s="4" t="str">
        <f>_xlfn.LET(_xlpm.sep,":",_xlpm.w,$G2474,LEFT(_xlpm.w,FIND(_xlpm.sep,_xlpm.w)-1))</f>
        <v>bleɪ</v>
      </c>
      <c r="J2474" s="4" t="str">
        <f>_xlfn.LET(_xlpm.sep,":",_xlpm.w,$G2474,RIGHT(_xlpm.w,LEN(_xlpm.w)-FIND(_xlpm.sep,_xlpm.w)))</f>
        <v>blah</v>
      </c>
      <c r="K2474" s="10">
        <f>_xlfn.LET(_xlpm.w,I2474,LEN(_xlpm.w))</f>
        <v>4</v>
      </c>
      <c r="L2474" s="10">
        <f>_xlfn.LET(_xlpm.w,J2474,LEN(_xlpm.w))</f>
        <v>4</v>
      </c>
      <c r="M2474" s="10">
        <f>_xlfn.LET(_xlpm.a,K2474,_xlpm.b,L2474,MAX(_xlpm.a,_xlpm.b))</f>
        <v>4</v>
      </c>
      <c r="N2474" s="10">
        <f>_xlfn.LET(_xlpm.d,(K2474,L2474),MAX(_xlpm.d)-MIN(_xlpm.d))</f>
        <v>0</v>
      </c>
      <c r="O2474" s="1" t="str">
        <f>_xlfn.LET(_xlpm.sep,":",_xlpm.w,$G2474,_xlfn.CONCAT("~",RIGHT(_xlpm.w,LEN(_xlpm.w)-FIND(_xlpm.sep,_xlpm.w)),"~"))</f>
        <v>~blah~</v>
      </c>
      <c r="P2474" s="1" t="str">
        <f>_xlfn.LET(_xlpm.sep,":",_xlpm.w,$G2474,_xlfn.CONCAT("[",LEFT(_xlpm.w,FIND(_xlpm.sep,_xlpm.w)-1),"]"))</f>
        <v>[bleɪ]</v>
      </c>
      <c r="Q2474" s="14" cm="1">
        <f t="array" ref="Q2474">SUM(_xlfn._xlws.FILTER($H$2:$H$7109,_xlfn.MAP($O$2:$O$7109,_xlfn.LAMBDA(_xlpm.x,_xlpm.x=$O2474))))</f>
        <v>1.4910536779324057E-4</v>
      </c>
      <c r="R2474" s="14">
        <f>$H2474/Q2474</f>
        <v>0.66666666666666663</v>
      </c>
      <c r="S2474" s="14" cm="1">
        <f t="array" ref="S2474">SUM(_xlfn._xlws.FILTER($H$2:$H$7109,_xlfn.MAP($P$2:$P$7109,_xlfn.LAMBDA(_xlpm.x,_xlpm.x=$P2474))))</f>
        <v>3.4791252485089465E-4</v>
      </c>
      <c r="T2474" s="14">
        <f>$H2474/S2474</f>
        <v>0.2857142857142857</v>
      </c>
      <c r="U2474" s="14">
        <f>_xlfn.LET(_xlpm.freq,F2474,_xlpm.size,M2474+1,_xlpm.F,V2474,LOG(1+_xlpm.freq)*LOG(1+_xlpm.size)*_xlpm.F)</f>
        <v>0.14850900037788731</v>
      </c>
      <c r="V2474" s="14">
        <f>_xlfn.LET(_xlpm.a,T2474,_xlpm.b,R2474,2*_xlpm.a*_xlpm.b/(_xlpm.a+_xlpm.b))</f>
        <v>0.4</v>
      </c>
      <c r="W2474" s="14">
        <f>_xlfn.LET(_xlpm.p,R2474,_xlpm.q,T2474,LOG(_xlpm.p/_xlpm.q))</f>
        <v>0.36797678529459443</v>
      </c>
      <c r="X2474" s="2"/>
    </row>
    <row r="2475" spans="1:24">
      <c r="A2475" s="1" t="str">
        <f>_xlfn.LET(_xlpm.sep," : ",CONCATENATE(O2475,_xlpm.sep,P2475))</f>
        <v>~flah~ : [fleɪ]</v>
      </c>
      <c r="B2475" s="1">
        <f>_xlfn.LET(_xlpm.d,$G2475,_xlpm.k,_xlfn.CONCAT(LEFT(TRIM(B$1),1),"*"),COUNTIF(_xlpm.d,_xlpm.k))</f>
        <v>0</v>
      </c>
      <c r="C2475" s="1">
        <f>_xlfn.LET(_xlpm.d,$G2475,_xlpm.k,_xlfn.CONCAT(LEFT(TRIM(C$1),1),"*"),COUNTIF(_xlpm.d,_xlpm.k))</f>
        <v>0</v>
      </c>
      <c r="D2475" s="1">
        <f>_xlfn.LET(_xlpm.d,$G2475,_xlpm.k,_xlfn.CONCAT(LEFT(TRIM(D$1),1),"*"),COUNTIF(_xlpm.d,_xlpm.k))</f>
        <v>0</v>
      </c>
      <c r="E2475" s="1">
        <f>LOG(F2475+1,10)</f>
        <v>0.47712125471966244</v>
      </c>
      <c r="F2475" s="7">
        <v>2</v>
      </c>
      <c r="G2475" s="9" t="s">
        <v>908</v>
      </c>
      <c r="H2475" s="4">
        <f>F2475/freq.sum.r6e</f>
        <v>9.9403578528827041E-5</v>
      </c>
      <c r="I2475" s="4" t="str">
        <f>_xlfn.LET(_xlpm.sep,":",_xlpm.w,$G2475,LEFT(_xlpm.w,FIND(_xlpm.sep,_xlpm.w)-1))</f>
        <v>fleɪ</v>
      </c>
      <c r="J2475" s="4" t="str">
        <f>_xlfn.LET(_xlpm.sep,":",_xlpm.w,$G2475,RIGHT(_xlpm.w,LEN(_xlpm.w)-FIND(_xlpm.sep,_xlpm.w)))</f>
        <v>flah</v>
      </c>
      <c r="K2475" s="10">
        <f>_xlfn.LET(_xlpm.w,I2475,LEN(_xlpm.w))</f>
        <v>4</v>
      </c>
      <c r="L2475" s="10">
        <f>_xlfn.LET(_xlpm.w,J2475,LEN(_xlpm.w))</f>
        <v>4</v>
      </c>
      <c r="M2475" s="10">
        <f>_xlfn.LET(_xlpm.a,K2475,_xlpm.b,L2475,MAX(_xlpm.a,_xlpm.b))</f>
        <v>4</v>
      </c>
      <c r="N2475" s="10">
        <f>_xlfn.LET(_xlpm.d,(K2475,L2475),MAX(_xlpm.d)-MIN(_xlpm.d))</f>
        <v>0</v>
      </c>
      <c r="O2475" s="1" t="str">
        <f>_xlfn.LET(_xlpm.sep,":",_xlpm.w,$G2475,_xlfn.CONCAT("~",RIGHT(_xlpm.w,LEN(_xlpm.w)-FIND(_xlpm.sep,_xlpm.w)),"~"))</f>
        <v>~flah~</v>
      </c>
      <c r="P2475" s="1" t="str">
        <f>_xlfn.LET(_xlpm.sep,":",_xlpm.w,$G2475,_xlfn.CONCAT("[",LEFT(_xlpm.w,FIND(_xlpm.sep,_xlpm.w)-1),"]"))</f>
        <v>[fleɪ]</v>
      </c>
      <c r="Q2475" s="14" cm="1">
        <f t="array" ref="Q2475">SUM(_xlfn._xlws.FILTER($H$2:$H$7109,_xlfn.MAP($O$2:$O$7109,_xlfn.LAMBDA(_xlpm.x,_xlpm.x=$O2475))))</f>
        <v>1.4910536779324057E-4</v>
      </c>
      <c r="R2475" s="14">
        <f>$H2475/Q2475</f>
        <v>0.66666666666666663</v>
      </c>
      <c r="S2475" s="14" cm="1">
        <f t="array" ref="S2475">SUM(_xlfn._xlws.FILTER($H$2:$H$7109,_xlfn.MAP($P$2:$P$7109,_xlfn.LAMBDA(_xlpm.x,_xlpm.x=$P2475))))</f>
        <v>3.4791252485089465E-4</v>
      </c>
      <c r="T2475" s="14">
        <f>$H2475/S2475</f>
        <v>0.2857142857142857</v>
      </c>
      <c r="U2475" s="14">
        <f>_xlfn.LET(_xlpm.freq,F2475,_xlpm.size,M2475+1,_xlpm.F,V2475,LOG(1+_xlpm.freq)*LOG(1+_xlpm.size)*_xlpm.F)</f>
        <v>0.14850900037788731</v>
      </c>
      <c r="V2475" s="14">
        <f>_xlfn.LET(_xlpm.a,T2475,_xlpm.b,R2475,2*_xlpm.a*_xlpm.b/(_xlpm.a+_xlpm.b))</f>
        <v>0.4</v>
      </c>
      <c r="W2475" s="14">
        <f>_xlfn.LET(_xlpm.p,R2475,_xlpm.q,T2475,LOG(_xlpm.p/_xlpm.q))</f>
        <v>0.36797678529459443</v>
      </c>
      <c r="X2475" s="2"/>
    </row>
    <row r="2476" spans="1:24">
      <c r="A2476" s="1" t="str">
        <f>_xlfn.LET(_xlpm.sep," : ",CONCATENATE(O2476,_xlpm.sep,P2476))</f>
        <v>~crah~ : [kɹeɪ]</v>
      </c>
      <c r="B2476" s="1">
        <f>_xlfn.LET(_xlpm.d,$G2476,_xlpm.k,_xlfn.CONCAT(LEFT(TRIM(B$1),1),"*"),COUNTIF(_xlpm.d,_xlpm.k))</f>
        <v>0</v>
      </c>
      <c r="C2476" s="1">
        <f>_xlfn.LET(_xlpm.d,$G2476,_xlpm.k,_xlfn.CONCAT(LEFT(TRIM(C$1),1),"*"),COUNTIF(_xlpm.d,_xlpm.k))</f>
        <v>0</v>
      </c>
      <c r="D2476" s="1">
        <f>_xlfn.LET(_xlpm.d,$G2476,_xlpm.k,_xlfn.CONCAT(LEFT(TRIM(D$1),1),"*"),COUNTIF(_xlpm.d,_xlpm.k))</f>
        <v>0</v>
      </c>
      <c r="E2476" s="1">
        <f>LOG(F2476+1,10)</f>
        <v>0.47712125471966244</v>
      </c>
      <c r="F2476" s="7">
        <v>2</v>
      </c>
      <c r="G2476" s="9" t="s">
        <v>1911</v>
      </c>
      <c r="H2476" s="4">
        <f>F2476/freq.sum.r6e</f>
        <v>9.9403578528827041E-5</v>
      </c>
      <c r="I2476" s="1" t="str">
        <f>_xlfn.LET(_xlpm.sep,":",_xlpm.w,$G2476,LEFT(_xlpm.w,FIND(_xlpm.sep,_xlpm.w)-1))</f>
        <v>kɹeɪ</v>
      </c>
      <c r="J2476" s="1" t="str">
        <f>_xlfn.LET(_xlpm.sep,":",_xlpm.w,$G2476,RIGHT(_xlpm.w,LEN(_xlpm.w)-FIND(_xlpm.sep,_xlpm.w)))</f>
        <v>crah</v>
      </c>
      <c r="K2476" s="10">
        <f>_xlfn.LET(_xlpm.w,I2476,LEN(_xlpm.w))</f>
        <v>4</v>
      </c>
      <c r="L2476" s="10">
        <f>_xlfn.LET(_xlpm.w,J2476,LEN(_xlpm.w))</f>
        <v>4</v>
      </c>
      <c r="M2476" s="10">
        <f>_xlfn.LET(_xlpm.a,K2476,_xlpm.b,L2476,MAX(_xlpm.a,_xlpm.b))</f>
        <v>4</v>
      </c>
      <c r="N2476" s="10">
        <f>_xlfn.LET(_xlpm.d,(K2476,L2476),MAX(_xlpm.d)-MIN(_xlpm.d))</f>
        <v>0</v>
      </c>
      <c r="O2476" s="1" t="str">
        <f>_xlfn.LET(_xlpm.sep,":",_xlpm.w,$G2476,_xlfn.CONCAT("~",RIGHT(_xlpm.w,LEN(_xlpm.w)-FIND(_xlpm.sep,_xlpm.w)),"~"))</f>
        <v>~crah~</v>
      </c>
      <c r="P2476" s="1" t="str">
        <f>_xlfn.LET(_xlpm.sep,":",_xlpm.w,$G2476,_xlfn.CONCAT("[",LEFT(_xlpm.w,FIND(_xlpm.sep,_xlpm.w)-1),"]"))</f>
        <v>[kɹeɪ]</v>
      </c>
      <c r="Q2476" s="14" cm="1">
        <f t="array" ref="Q2476">SUM(_xlfn._xlws.FILTER($H$2:$H$7111,_xlfn.MAP($O$2:$O$7111,_xlfn.LAMBDA(_xlpm.x,_xlpm.x=$O2476))))</f>
        <v>1.4910536779324057E-4</v>
      </c>
      <c r="R2476" s="14">
        <f>$H2476/Q2476</f>
        <v>0.66666666666666663</v>
      </c>
      <c r="S2476" s="14" cm="1">
        <f t="array" ref="S2476">SUM(_xlfn._xlws.FILTER($H$2:$H$7111,_xlfn.MAP($P$2:$P$7111,_xlfn.LAMBDA(_xlpm.x,_xlpm.x=$P2476))))</f>
        <v>3.4791252485089465E-4</v>
      </c>
      <c r="T2476" s="14">
        <f>$H2476/S2476</f>
        <v>0.2857142857142857</v>
      </c>
      <c r="U2476" s="14">
        <f>_xlfn.LET(_xlpm.freq,F2476,_xlpm.size,M2476+1,_xlpm.F,V2476,LOG(1+_xlpm.freq)*LOG(1+_xlpm.size)*_xlpm.F)</f>
        <v>0.14850900037788731</v>
      </c>
      <c r="V2476" s="14">
        <f>_xlfn.LET(_xlpm.a,T2476,_xlpm.b,R2476,2*_xlpm.a*_xlpm.b/(_xlpm.a+_xlpm.b))</f>
        <v>0.4</v>
      </c>
      <c r="W2476" s="14">
        <f>_xlfn.LET(_xlpm.p,R2476,_xlpm.q,T2476,LOG(_xlpm.p/_xlpm.q))</f>
        <v>0.36797678529459443</v>
      </c>
      <c r="X2476" s="2"/>
    </row>
    <row r="2477" spans="1:24">
      <c r="A2477" s="1" t="str">
        <f>_xlfn.LET(_xlpm.sep," : ",CONCATENATE(O2477,_xlpm.sep,P2477))</f>
        <v>~scah~ : [skeɪ]</v>
      </c>
      <c r="B2477" s="1">
        <f>_xlfn.LET(_xlpm.d,$G2477,_xlpm.k,_xlfn.CONCAT(LEFT(TRIM(B$1),1),"*"),COUNTIF(_xlpm.d,_xlpm.k))</f>
        <v>0</v>
      </c>
      <c r="C2477" s="1">
        <f>_xlfn.LET(_xlpm.d,$G2477,_xlpm.k,_xlfn.CONCAT(LEFT(TRIM(C$1),1),"*"),COUNTIF(_xlpm.d,_xlpm.k))</f>
        <v>0</v>
      </c>
      <c r="D2477" s="1">
        <f>_xlfn.LET(_xlpm.d,$G2477,_xlpm.k,_xlfn.CONCAT(LEFT(TRIM(D$1),1),"*"),COUNTIF(_xlpm.d,_xlpm.k))</f>
        <v>0</v>
      </c>
      <c r="E2477" s="1">
        <f>LOG(F2477+1,10)</f>
        <v>0.47712125471966244</v>
      </c>
      <c r="F2477" s="7">
        <v>2</v>
      </c>
      <c r="G2477" s="9" t="s">
        <v>3975</v>
      </c>
      <c r="H2477" s="4">
        <f>F2477/freq.sum.r6e</f>
        <v>9.9403578528827041E-5</v>
      </c>
      <c r="I2477" s="4" t="str">
        <f>_xlfn.LET(_xlpm.sep,":",_xlpm.w,$G2477,LEFT(_xlpm.w,FIND(_xlpm.sep,_xlpm.w)-1))</f>
        <v>skeɪ</v>
      </c>
      <c r="J2477" s="4" t="str">
        <f>_xlfn.LET(_xlpm.sep,":",_xlpm.w,$G2477,RIGHT(_xlpm.w,LEN(_xlpm.w)-FIND(_xlpm.sep,_xlpm.w)))</f>
        <v>scah</v>
      </c>
      <c r="K2477" s="10">
        <f>_xlfn.LET(_xlpm.w,I2477,LEN(_xlpm.w))</f>
        <v>4</v>
      </c>
      <c r="L2477" s="10">
        <f>_xlfn.LET(_xlpm.w,J2477,LEN(_xlpm.w))</f>
        <v>4</v>
      </c>
      <c r="M2477" s="10">
        <f>_xlfn.LET(_xlpm.a,K2477,_xlpm.b,L2477,MAX(_xlpm.a,_xlpm.b))</f>
        <v>4</v>
      </c>
      <c r="N2477" s="10">
        <f>_xlfn.LET(_xlpm.d,(K2477,L2477),MAX(_xlpm.d)-MIN(_xlpm.d))</f>
        <v>0</v>
      </c>
      <c r="O2477" s="1" t="str">
        <f>_xlfn.LET(_xlpm.sep,":",_xlpm.w,$G2477,_xlfn.CONCAT("~",RIGHT(_xlpm.w,LEN(_xlpm.w)-FIND(_xlpm.sep,_xlpm.w)),"~"))</f>
        <v>~scah~</v>
      </c>
      <c r="P2477" s="1" t="str">
        <f>_xlfn.LET(_xlpm.sep,":",_xlpm.w,$G2477,_xlfn.CONCAT("[",LEFT(_xlpm.w,FIND(_xlpm.sep,_xlpm.w)-1),"]"))</f>
        <v>[skeɪ]</v>
      </c>
      <c r="Q2477" s="14" cm="1">
        <f t="array" ref="Q2477">SUM(_xlfn._xlws.FILTER($H$2:$H$7109,_xlfn.MAP($O$2:$O$7109,_xlfn.LAMBDA(_xlpm.x,_xlpm.x=$O2477))))</f>
        <v>1.4910536779324057E-4</v>
      </c>
      <c r="R2477" s="14">
        <f>$H2477/Q2477</f>
        <v>0.66666666666666663</v>
      </c>
      <c r="S2477" s="14" cm="1">
        <f t="array" ref="S2477">SUM(_xlfn._xlws.FILTER($H$2:$H$7109,_xlfn.MAP($P$2:$P$7109,_xlfn.LAMBDA(_xlpm.x,_xlpm.x=$P2477))))</f>
        <v>3.4791252485089465E-4</v>
      </c>
      <c r="T2477" s="14">
        <f>$H2477/S2477</f>
        <v>0.2857142857142857</v>
      </c>
      <c r="U2477" s="14">
        <f>_xlfn.LET(_xlpm.freq,F2477,_xlpm.size,M2477+1,_xlpm.F,V2477,LOG(1+_xlpm.freq)*LOG(1+_xlpm.size)*_xlpm.F)</f>
        <v>0.14850900037788731</v>
      </c>
      <c r="V2477" s="14">
        <f>_xlfn.LET(_xlpm.a,T2477,_xlpm.b,R2477,2*_xlpm.a*_xlpm.b/(_xlpm.a+_xlpm.b))</f>
        <v>0.4</v>
      </c>
      <c r="W2477" s="14">
        <f>_xlfn.LET(_xlpm.p,R2477,_xlpm.q,T2477,LOG(_xlpm.p/_xlpm.q))</f>
        <v>0.36797678529459443</v>
      </c>
      <c r="X2477" s="2"/>
    </row>
    <row r="2478" spans="1:24">
      <c r="A2478" s="1" t="str">
        <f>_xlfn.LET(_xlpm.sep," : ",CONCATENATE(O2478,_xlpm.sep,P2478))</f>
        <v>~slah~ : [sleɪ]</v>
      </c>
      <c r="B2478" s="1">
        <f>_xlfn.LET(_xlpm.d,$G2478,_xlpm.k,_xlfn.CONCAT(LEFT(TRIM(B$1),1),"*"),COUNTIF(_xlpm.d,_xlpm.k))</f>
        <v>0</v>
      </c>
      <c r="C2478" s="1">
        <f>_xlfn.LET(_xlpm.d,$G2478,_xlpm.k,_xlfn.CONCAT(LEFT(TRIM(C$1),1),"*"),COUNTIF(_xlpm.d,_xlpm.k))</f>
        <v>0</v>
      </c>
      <c r="D2478" s="1">
        <f>_xlfn.LET(_xlpm.d,$G2478,_xlpm.k,_xlfn.CONCAT(LEFT(TRIM(D$1),1),"*"),COUNTIF(_xlpm.d,_xlpm.k))</f>
        <v>0</v>
      </c>
      <c r="E2478" s="1">
        <f>LOG(F2478+1,10)</f>
        <v>0.47712125471966244</v>
      </c>
      <c r="F2478" s="7">
        <v>2</v>
      </c>
      <c r="G2478" s="9" t="s">
        <v>4054</v>
      </c>
      <c r="H2478" s="4">
        <f>F2478/freq.sum.r6e</f>
        <v>9.9403578528827041E-5</v>
      </c>
      <c r="I2478" s="1" t="str">
        <f>_xlfn.LET(_xlpm.sep,":",_xlpm.w,$G2478,LEFT(_xlpm.w,FIND(_xlpm.sep,_xlpm.w)-1))</f>
        <v>sleɪ</v>
      </c>
      <c r="J2478" s="1" t="str">
        <f>_xlfn.LET(_xlpm.sep,":",_xlpm.w,$G2478,RIGHT(_xlpm.w,LEN(_xlpm.w)-FIND(_xlpm.sep,_xlpm.w)))</f>
        <v>slah</v>
      </c>
      <c r="K2478" s="10">
        <f>_xlfn.LET(_xlpm.w,I2478,LEN(_xlpm.w))</f>
        <v>4</v>
      </c>
      <c r="L2478" s="10">
        <f>_xlfn.LET(_xlpm.w,J2478,LEN(_xlpm.w))</f>
        <v>4</v>
      </c>
      <c r="M2478" s="10">
        <f>_xlfn.LET(_xlpm.a,K2478,_xlpm.b,L2478,MAX(_xlpm.a,_xlpm.b))</f>
        <v>4</v>
      </c>
      <c r="N2478" s="10">
        <f>_xlfn.LET(_xlpm.d,(K2478,L2478),MAX(_xlpm.d)-MIN(_xlpm.d))</f>
        <v>0</v>
      </c>
      <c r="O2478" s="1" t="str">
        <f>_xlfn.LET(_xlpm.sep,":",_xlpm.w,$G2478,_xlfn.CONCAT("~",RIGHT(_xlpm.w,LEN(_xlpm.w)-FIND(_xlpm.sep,_xlpm.w)),"~"))</f>
        <v>~slah~</v>
      </c>
      <c r="P2478" s="1" t="str">
        <f>_xlfn.LET(_xlpm.sep,":",_xlpm.w,$G2478,_xlfn.CONCAT("[",LEFT(_xlpm.w,FIND(_xlpm.sep,_xlpm.w)-1),"]"))</f>
        <v>[sleɪ]</v>
      </c>
      <c r="Q2478" s="14" cm="1">
        <f t="array" ref="Q2478">SUM(_xlfn._xlws.FILTER($H$2:$H$7117,_xlfn.MAP($O$2:$O$7117,_xlfn.LAMBDA(_xlpm.x,_xlpm.x=$O2478))))</f>
        <v>1.4910536779324057E-4</v>
      </c>
      <c r="R2478" s="14">
        <f>$H2478/Q2478</f>
        <v>0.66666666666666663</v>
      </c>
      <c r="S2478" s="14" cm="1">
        <f t="array" ref="S2478">SUM(_xlfn._xlws.FILTER($H$2:$H$7117,_xlfn.MAP($P$2:$P$7117,_xlfn.LAMBDA(_xlpm.x,_xlpm.x=$P2478))))</f>
        <v>3.4791252485089465E-4</v>
      </c>
      <c r="T2478" s="14">
        <f>$H2478/S2478</f>
        <v>0.2857142857142857</v>
      </c>
      <c r="U2478" s="14">
        <f>_xlfn.LET(_xlpm.freq,F2478,_xlpm.size,M2478+1,_xlpm.F,V2478,LOG(1+_xlpm.freq)*LOG(1+_xlpm.size)*_xlpm.F)</f>
        <v>0.14850900037788731</v>
      </c>
      <c r="V2478" s="14">
        <f>_xlfn.LET(_xlpm.a,T2478,_xlpm.b,R2478,2*_xlpm.a*_xlpm.b/(_xlpm.a+_xlpm.b))</f>
        <v>0.4</v>
      </c>
      <c r="W2478" s="14">
        <f>_xlfn.LET(_xlpm.p,R2478,_xlpm.q,T2478,LOG(_xlpm.p/_xlpm.q))</f>
        <v>0.36797678529459443</v>
      </c>
      <c r="X2478" s="2"/>
    </row>
    <row r="2479" spans="1:24">
      <c r="A2479" s="1" t="str">
        <f>_xlfn.LET(_xlpm.sep," : ",CONCATENATE(O2479,_xlpm.sep,P2479))</f>
        <v>~spah~ : [speɪ]</v>
      </c>
      <c r="B2479" s="1">
        <f>_xlfn.LET(_xlpm.d,$G2479,_xlpm.k,_xlfn.CONCAT(LEFT(TRIM(B$1),1),"*"),COUNTIF(_xlpm.d,_xlpm.k))</f>
        <v>0</v>
      </c>
      <c r="C2479" s="1">
        <f>_xlfn.LET(_xlpm.d,$G2479,_xlpm.k,_xlfn.CONCAT(LEFT(TRIM(C$1),1),"*"),COUNTIF(_xlpm.d,_xlpm.k))</f>
        <v>0</v>
      </c>
      <c r="D2479" s="1">
        <f>_xlfn.LET(_xlpm.d,$G2479,_xlpm.k,_xlfn.CONCAT(LEFT(TRIM(D$1),1),"*"),COUNTIF(_xlpm.d,_xlpm.k))</f>
        <v>0</v>
      </c>
      <c r="E2479" s="1">
        <f>LOG(F2479+1,10)</f>
        <v>0.47712125471966244</v>
      </c>
      <c r="F2479" s="7">
        <v>2</v>
      </c>
      <c r="G2479" s="9" t="s">
        <v>4171</v>
      </c>
      <c r="H2479" s="4">
        <f>F2479/freq.sum.r6e</f>
        <v>9.9403578528827041E-5</v>
      </c>
      <c r="I2479" s="1" t="str">
        <f>_xlfn.LET(_xlpm.sep,":",_xlpm.w,$G2479,LEFT(_xlpm.w,FIND(_xlpm.sep,_xlpm.w)-1))</f>
        <v>speɪ</v>
      </c>
      <c r="J2479" s="1" t="str">
        <f>_xlfn.LET(_xlpm.sep,":",_xlpm.w,$G2479,RIGHT(_xlpm.w,LEN(_xlpm.w)-FIND(_xlpm.sep,_xlpm.w)))</f>
        <v>spah</v>
      </c>
      <c r="K2479" s="10">
        <f>_xlfn.LET(_xlpm.w,I2479,LEN(_xlpm.w))</f>
        <v>4</v>
      </c>
      <c r="L2479" s="10">
        <f>_xlfn.LET(_xlpm.w,J2479,LEN(_xlpm.w))</f>
        <v>4</v>
      </c>
      <c r="M2479" s="10">
        <f>_xlfn.LET(_xlpm.a,K2479,_xlpm.b,L2479,MAX(_xlpm.a,_xlpm.b))</f>
        <v>4</v>
      </c>
      <c r="N2479" s="10">
        <f>_xlfn.LET(_xlpm.d,(K2479,L2479),MAX(_xlpm.d)-MIN(_xlpm.d))</f>
        <v>0</v>
      </c>
      <c r="O2479" s="1" t="str">
        <f>_xlfn.LET(_xlpm.sep,":",_xlpm.w,$G2479,_xlfn.CONCAT("~",RIGHT(_xlpm.w,LEN(_xlpm.w)-FIND(_xlpm.sep,_xlpm.w)),"~"))</f>
        <v>~spah~</v>
      </c>
      <c r="P2479" s="1" t="str">
        <f>_xlfn.LET(_xlpm.sep,":",_xlpm.w,$G2479,_xlfn.CONCAT("[",LEFT(_xlpm.w,FIND(_xlpm.sep,_xlpm.w)-1),"]"))</f>
        <v>[speɪ]</v>
      </c>
      <c r="Q2479" s="14" cm="1">
        <f t="array" ref="Q2479">SUM(_xlfn._xlws.FILTER($H$2:$H$7117,_xlfn.MAP($O$2:$O$7117,_xlfn.LAMBDA(_xlpm.x,_xlpm.x=$O2479))))</f>
        <v>1.4910536779324057E-4</v>
      </c>
      <c r="R2479" s="14">
        <f>$H2479/Q2479</f>
        <v>0.66666666666666663</v>
      </c>
      <c r="S2479" s="14" cm="1">
        <f t="array" ref="S2479">SUM(_xlfn._xlws.FILTER($H$2:$H$7117,_xlfn.MAP($P$2:$P$7117,_xlfn.LAMBDA(_xlpm.x,_xlpm.x=$P2479))))</f>
        <v>3.4791252485089465E-4</v>
      </c>
      <c r="T2479" s="14">
        <f>$H2479/S2479</f>
        <v>0.2857142857142857</v>
      </c>
      <c r="U2479" s="14">
        <f>_xlfn.LET(_xlpm.freq,F2479,_xlpm.size,M2479+1,_xlpm.F,V2479,LOG(1+_xlpm.freq)*LOG(1+_xlpm.size)*_xlpm.F)</f>
        <v>0.14850900037788731</v>
      </c>
      <c r="V2479" s="14">
        <f>_xlfn.LET(_xlpm.a,T2479,_xlpm.b,R2479,2*_xlpm.a*_xlpm.b/(_xlpm.a+_xlpm.b))</f>
        <v>0.4</v>
      </c>
      <c r="W2479" s="14">
        <f>_xlfn.LET(_xlpm.p,R2479,_xlpm.q,T2479,LOG(_xlpm.p/_xlpm.q))</f>
        <v>0.36797678529459443</v>
      </c>
      <c r="X2479" s="2"/>
    </row>
    <row r="2480" spans="1:24">
      <c r="A2480" s="1" t="str">
        <f>_xlfn.LET(_xlpm.sep," : ",CONCATENATE(O2480,_xlpm.sep,P2480))</f>
        <v>~rbah~ : [ɹbeɪ]</v>
      </c>
      <c r="B2480" s="1">
        <f>_xlfn.LET(_xlpm.d,$G2480,_xlpm.k,_xlfn.CONCAT(LEFT(TRIM(B$1),1),"*"),COUNTIF(_xlpm.d,_xlpm.k))</f>
        <v>1</v>
      </c>
      <c r="C2480" s="1">
        <f>_xlfn.LET(_xlpm.d,$G2480,_xlpm.k,_xlfn.CONCAT(LEFT(TRIM(C$1),1),"*"),COUNTIF(_xlpm.d,_xlpm.k))</f>
        <v>0</v>
      </c>
      <c r="D2480" s="1">
        <f>_xlfn.LET(_xlpm.d,$G2480,_xlpm.k,_xlfn.CONCAT(LEFT(TRIM(D$1),1),"*"),COUNTIF(_xlpm.d,_xlpm.k))</f>
        <v>0</v>
      </c>
      <c r="E2480" s="1">
        <f>LOG(F2480+1,10)</f>
        <v>0.47712125471966244</v>
      </c>
      <c r="F2480" s="7">
        <v>2</v>
      </c>
      <c r="G2480" s="9" t="s">
        <v>5687</v>
      </c>
      <c r="H2480" s="4">
        <f>F2480/freq.sum.r6e</f>
        <v>9.9403578528827041E-5</v>
      </c>
      <c r="I2480" s="1" t="str">
        <f>_xlfn.LET(_xlpm.sep,":",_xlpm.w,$G2480,LEFT(_xlpm.w,FIND(_xlpm.sep,_xlpm.w)-1))</f>
        <v>ɹbeɪ</v>
      </c>
      <c r="J2480" s="1" t="str">
        <f>_xlfn.LET(_xlpm.sep,":",_xlpm.w,$G2480,RIGHT(_xlpm.w,LEN(_xlpm.w)-FIND(_xlpm.sep,_xlpm.w)))</f>
        <v>rbah</v>
      </c>
      <c r="K2480" s="10">
        <f>_xlfn.LET(_xlpm.w,I2480,LEN(_xlpm.w))</f>
        <v>4</v>
      </c>
      <c r="L2480" s="10">
        <f>_xlfn.LET(_xlpm.w,J2480,LEN(_xlpm.w))</f>
        <v>4</v>
      </c>
      <c r="M2480" s="10">
        <f>_xlfn.LET(_xlpm.a,K2480,_xlpm.b,L2480,MAX(_xlpm.a,_xlpm.b))</f>
        <v>4</v>
      </c>
      <c r="N2480" s="10">
        <f>_xlfn.LET(_xlpm.d,(K2480,L2480),MAX(_xlpm.d)-MIN(_xlpm.d))</f>
        <v>0</v>
      </c>
      <c r="O2480" s="1" t="str">
        <f>_xlfn.LET(_xlpm.sep,":",_xlpm.w,$G2480,_xlfn.CONCAT("~",RIGHT(_xlpm.w,LEN(_xlpm.w)-FIND(_xlpm.sep,_xlpm.w)),"~"))</f>
        <v>~rbah~</v>
      </c>
      <c r="P2480" s="1" t="str">
        <f>_xlfn.LET(_xlpm.sep,":",_xlpm.w,$G2480,_xlfn.CONCAT("[",LEFT(_xlpm.w,FIND(_xlpm.sep,_xlpm.w)-1),"]"))</f>
        <v>[ɹbeɪ]</v>
      </c>
      <c r="Q2480" s="14" cm="1">
        <f t="array" ref="Q2480">SUM(_xlfn._xlws.FILTER($H$2:$H$7117,_xlfn.MAP($O$2:$O$7117,_xlfn.LAMBDA(_xlpm.x,_xlpm.x=$O2480))))</f>
        <v>1.4910536779324057E-4</v>
      </c>
      <c r="R2480" s="14">
        <f>$H2480/Q2480</f>
        <v>0.66666666666666663</v>
      </c>
      <c r="S2480" s="14" cm="1">
        <f t="array" ref="S2480">SUM(_xlfn._xlws.FILTER($H$2:$H$7117,_xlfn.MAP($P$2:$P$7117,_xlfn.LAMBDA(_xlpm.x,_xlpm.x=$P2480))))</f>
        <v>3.4791252485089465E-4</v>
      </c>
      <c r="T2480" s="14">
        <f>$H2480/S2480</f>
        <v>0.2857142857142857</v>
      </c>
      <c r="U2480" s="14">
        <f>_xlfn.LET(_xlpm.freq,F2480,_xlpm.size,M2480+1,_xlpm.F,V2480,LOG(1+_xlpm.freq)*LOG(1+_xlpm.size)*_xlpm.F)</f>
        <v>0.14850900037788731</v>
      </c>
      <c r="V2480" s="14">
        <f>_xlfn.LET(_xlpm.a,T2480,_xlpm.b,R2480,2*_xlpm.a*_xlpm.b/(_xlpm.a+_xlpm.b))</f>
        <v>0.4</v>
      </c>
      <c r="W2480" s="14">
        <f>_xlfn.LET(_xlpm.p,R2480,_xlpm.q,T2480,LOG(_xlpm.p/_xlpm.q))</f>
        <v>0.36797678529459443</v>
      </c>
      <c r="X2480" s="2"/>
    </row>
    <row r="2481" spans="1:24">
      <c r="A2481" s="1" t="str">
        <f>_xlfn.LET(_xlpm.sep," : ",CONCATENATE(O2481,_xlpm.sep,P2481))</f>
        <v>~prie~ : [pɹi]</v>
      </c>
      <c r="B2481" s="1">
        <f>_xlfn.LET(_xlpm.d,$G2481,_xlpm.k,_xlfn.CONCAT(LEFT(TRIM(B$1),1),"*"),COUNTIF(_xlpm.d,_xlpm.k))</f>
        <v>0</v>
      </c>
      <c r="C2481" s="1">
        <f>_xlfn.LET(_xlpm.d,$G2481,_xlpm.k,_xlfn.CONCAT(LEFT(TRIM(C$1),1),"*"),COUNTIF(_xlpm.d,_xlpm.k))</f>
        <v>0</v>
      </c>
      <c r="D2481" s="1">
        <f>_xlfn.LET(_xlpm.d,$G2481,_xlpm.k,_xlfn.CONCAT(LEFT(TRIM(D$1),1),"*"),COUNTIF(_xlpm.d,_xlpm.k))</f>
        <v>0</v>
      </c>
      <c r="E2481" s="1">
        <f>LOG(F2481+1,10)</f>
        <v>0.90308998699194343</v>
      </c>
      <c r="F2481" s="7">
        <v>7</v>
      </c>
      <c r="G2481" s="9" t="s">
        <v>3832</v>
      </c>
      <c r="H2481" s="4">
        <f>F2481/freq.sum.r6e</f>
        <v>3.4791252485089465E-4</v>
      </c>
      <c r="I2481" s="1" t="str">
        <f>_xlfn.LET(_xlpm.sep,":",_xlpm.w,$G2481,LEFT(_xlpm.w,FIND(_xlpm.sep,_xlpm.w)-1))</f>
        <v>pɹi</v>
      </c>
      <c r="J2481" s="1" t="str">
        <f>_xlfn.LET(_xlpm.sep,":",_xlpm.w,$G2481,RIGHT(_xlpm.w,LEN(_xlpm.w)-FIND(_xlpm.sep,_xlpm.w)))</f>
        <v>prie</v>
      </c>
      <c r="K2481" s="10">
        <f>_xlfn.LET(_xlpm.w,I2481,LEN(_xlpm.w))</f>
        <v>3</v>
      </c>
      <c r="L2481" s="10">
        <f>_xlfn.LET(_xlpm.w,J2481,LEN(_xlpm.w))</f>
        <v>4</v>
      </c>
      <c r="M2481" s="10">
        <f>_xlfn.LET(_xlpm.a,K2481,_xlpm.b,L2481,MAX(_xlpm.a,_xlpm.b))</f>
        <v>4</v>
      </c>
      <c r="N2481" s="10">
        <f>_xlfn.LET(_xlpm.d,(K2481,L2481),MAX(_xlpm.d)-MIN(_xlpm.d))</f>
        <v>1</v>
      </c>
      <c r="O2481" s="1" t="str">
        <f>_xlfn.LET(_xlpm.sep,":",_xlpm.w,$G2481,_xlfn.CONCAT("~",RIGHT(_xlpm.w,LEN(_xlpm.w)-FIND(_xlpm.sep,_xlpm.w)),"~"))</f>
        <v>~prie~</v>
      </c>
      <c r="P2481" s="1" t="str">
        <f>_xlfn.LET(_xlpm.sep,":",_xlpm.w,$G2481,_xlfn.CONCAT("[",LEFT(_xlpm.w,FIND(_xlpm.sep,_xlpm.w)-1),"]"))</f>
        <v>[pɹi]</v>
      </c>
      <c r="Q2481" s="14" cm="1">
        <f t="array" ref="Q2481">SUM(_xlfn._xlws.FILTER($H$2:$H$7117,_xlfn.MAP($O$2:$O$7117,_xlfn.LAMBDA(_xlpm.x,_xlpm.x=$O2481))))</f>
        <v>4.4731610337972168E-4</v>
      </c>
      <c r="R2481" s="14">
        <f>$H2481/Q2481</f>
        <v>0.77777777777777779</v>
      </c>
      <c r="S2481" s="14" cm="1">
        <f t="array" ref="S2481">SUM(_xlfn._xlws.FILTER($H$2:$H$7117,_xlfn.MAP($P$2:$P$7117,_xlfn.LAMBDA(_xlpm.x,_xlpm.x=$P2481))))</f>
        <v>1.043737574552684E-3</v>
      </c>
      <c r="T2481" s="14">
        <f>$H2481/S2481</f>
        <v>0.33333333333333331</v>
      </c>
      <c r="U2481" s="14">
        <f>_xlfn.LET(_xlpm.freq,F2481,_xlpm.size,M2481+1,_xlpm.F,V2481,LOG(1+_xlpm.freq)*LOG(1+_xlpm.size)*_xlpm.F)</f>
        <v>0.32794561454047366</v>
      </c>
      <c r="V2481" s="14">
        <f>_xlfn.LET(_xlpm.a,T2481,_xlpm.b,R2481,2*_xlpm.a*_xlpm.b/(_xlpm.a+_xlpm.b))</f>
        <v>0.46666666666666662</v>
      </c>
      <c r="W2481" s="14">
        <f>_xlfn.LET(_xlpm.p,R2481,_xlpm.q,T2481,LOG(_xlpm.p/_xlpm.q))</f>
        <v>0.36797678529459443</v>
      </c>
      <c r="X2481" s="2"/>
    </row>
    <row r="2482" spans="1:24">
      <c r="A2482" s="1" t="str">
        <f>_xlfn.LET(_xlpm.sep," : ",CONCATENATE(O2482,_xlpm.sep,P2482))</f>
        <v>~trie~ : [tɹi]</v>
      </c>
      <c r="B2482" s="1">
        <f>_xlfn.LET(_xlpm.d,$G2482,_xlpm.k,_xlfn.CONCAT(LEFT(TRIM(B$1),1),"*"),COUNTIF(_xlpm.d,_xlpm.k))</f>
        <v>0</v>
      </c>
      <c r="C2482" s="1">
        <f>_xlfn.LET(_xlpm.d,$G2482,_xlpm.k,_xlfn.CONCAT(LEFT(TRIM(C$1),1),"*"),COUNTIF(_xlpm.d,_xlpm.k))</f>
        <v>0</v>
      </c>
      <c r="D2482" s="1">
        <f>_xlfn.LET(_xlpm.d,$G2482,_xlpm.k,_xlfn.CONCAT(LEFT(TRIM(D$1),1),"*"),COUNTIF(_xlpm.d,_xlpm.k))</f>
        <v>0</v>
      </c>
      <c r="E2482" s="1">
        <f>LOG(F2482+1,10)</f>
        <v>0.90308998699194343</v>
      </c>
      <c r="F2482" s="7">
        <v>7</v>
      </c>
      <c r="G2482" s="9" t="s">
        <v>4943</v>
      </c>
      <c r="H2482" s="4">
        <f>F2482/freq.sum.r6e</f>
        <v>3.4791252485089465E-4</v>
      </c>
      <c r="I2482" s="1" t="str">
        <f>_xlfn.LET(_xlpm.sep,":",_xlpm.w,$G2482,LEFT(_xlpm.w,FIND(_xlpm.sep,_xlpm.w)-1))</f>
        <v>tɹi</v>
      </c>
      <c r="J2482" s="1" t="str">
        <f>_xlfn.LET(_xlpm.sep,":",_xlpm.w,$G2482,RIGHT(_xlpm.w,LEN(_xlpm.w)-FIND(_xlpm.sep,_xlpm.w)))</f>
        <v>trie</v>
      </c>
      <c r="K2482" s="10">
        <f>_xlfn.LET(_xlpm.w,I2482,LEN(_xlpm.w))</f>
        <v>3</v>
      </c>
      <c r="L2482" s="10">
        <f>_xlfn.LET(_xlpm.w,J2482,LEN(_xlpm.w))</f>
        <v>4</v>
      </c>
      <c r="M2482" s="10">
        <f>_xlfn.LET(_xlpm.a,K2482,_xlpm.b,L2482,MAX(_xlpm.a,_xlpm.b))</f>
        <v>4</v>
      </c>
      <c r="N2482" s="10">
        <f>_xlfn.LET(_xlpm.d,(K2482,L2482),MAX(_xlpm.d)-MIN(_xlpm.d))</f>
        <v>1</v>
      </c>
      <c r="O2482" s="1" t="str">
        <f>_xlfn.LET(_xlpm.sep,":",_xlpm.w,$G2482,_xlfn.CONCAT("~",RIGHT(_xlpm.w,LEN(_xlpm.w)-FIND(_xlpm.sep,_xlpm.w)),"~"))</f>
        <v>~trie~</v>
      </c>
      <c r="P2482" s="1" t="str">
        <f>_xlfn.LET(_xlpm.sep,":",_xlpm.w,$G2482,_xlfn.CONCAT("[",LEFT(_xlpm.w,FIND(_xlpm.sep,_xlpm.w)-1),"]"))</f>
        <v>[tɹi]</v>
      </c>
      <c r="Q2482" s="14" cm="1">
        <f t="array" ref="Q2482">SUM(_xlfn._xlws.FILTER($H$2:$H$7117,_xlfn.MAP($O$2:$O$7117,_xlfn.LAMBDA(_xlpm.x,_xlpm.x=$O2482))))</f>
        <v>4.4731610337972168E-4</v>
      </c>
      <c r="R2482" s="14">
        <f>$H2482/Q2482</f>
        <v>0.77777777777777779</v>
      </c>
      <c r="S2482" s="14" cm="1">
        <f t="array" ref="S2482">SUM(_xlfn._xlws.FILTER($H$2:$H$7117,_xlfn.MAP($P$2:$P$7117,_xlfn.LAMBDA(_xlpm.x,_xlpm.x=$P2482))))</f>
        <v>1.043737574552684E-3</v>
      </c>
      <c r="T2482" s="14">
        <f>$H2482/S2482</f>
        <v>0.33333333333333331</v>
      </c>
      <c r="U2482" s="14">
        <f>_xlfn.LET(_xlpm.freq,F2482,_xlpm.size,M2482+1,_xlpm.F,V2482,LOG(1+_xlpm.freq)*LOG(1+_xlpm.size)*_xlpm.F)</f>
        <v>0.32794561454047366</v>
      </c>
      <c r="V2482" s="14">
        <f>_xlfn.LET(_xlpm.a,T2482,_xlpm.b,R2482,2*_xlpm.a*_xlpm.b/(_xlpm.a+_xlpm.b))</f>
        <v>0.46666666666666662</v>
      </c>
      <c r="W2482" s="14">
        <f>_xlfn.LET(_xlpm.p,R2482,_xlpm.q,T2482,LOG(_xlpm.p/_xlpm.q))</f>
        <v>0.36797678529459443</v>
      </c>
      <c r="X2482" s="2"/>
    </row>
    <row r="2483" spans="1:24">
      <c r="A2483" s="1" t="str">
        <f>_xlfn.LET(_xlpm.sep," : ",CONCATENATE(O2483,_xlpm.sep,P2483))</f>
        <v>~grie~ : [ɡɹi]</v>
      </c>
      <c r="B2483" s="1">
        <f>_xlfn.LET(_xlpm.d,$G2483,_xlpm.k,_xlfn.CONCAT(LEFT(TRIM(B$1),1),"*"),COUNTIF(_xlpm.d,_xlpm.k))</f>
        <v>0</v>
      </c>
      <c r="C2483" s="1">
        <f>_xlfn.LET(_xlpm.d,$G2483,_xlpm.k,_xlfn.CONCAT(LEFT(TRIM(C$1),1),"*"),COUNTIF(_xlpm.d,_xlpm.k))</f>
        <v>0</v>
      </c>
      <c r="D2483" s="1">
        <f>_xlfn.LET(_xlpm.d,$G2483,_xlpm.k,_xlfn.CONCAT(LEFT(TRIM(D$1),1),"*"),COUNTIF(_xlpm.d,_xlpm.k))</f>
        <v>0</v>
      </c>
      <c r="E2483" s="1">
        <f>LOG(F2483+1,10)</f>
        <v>0.90308998699194343</v>
      </c>
      <c r="F2483" s="7">
        <v>7</v>
      </c>
      <c r="G2483" s="9" t="s">
        <v>6947</v>
      </c>
      <c r="H2483" s="4">
        <f>F2483/freq.sum.r6e</f>
        <v>3.4791252485089465E-4</v>
      </c>
      <c r="I2483" s="1" t="str">
        <f>_xlfn.LET(_xlpm.sep,":",_xlpm.w,$G2483,LEFT(_xlpm.w,FIND(_xlpm.sep,_xlpm.w)-1))</f>
        <v>ɡɹi</v>
      </c>
      <c r="J2483" s="1" t="str">
        <f>_xlfn.LET(_xlpm.sep,":",_xlpm.w,$G2483,RIGHT(_xlpm.w,LEN(_xlpm.w)-FIND(_xlpm.sep,_xlpm.w)))</f>
        <v>grie</v>
      </c>
      <c r="K2483" s="10">
        <f>_xlfn.LET(_xlpm.w,I2483,LEN(_xlpm.w))</f>
        <v>3</v>
      </c>
      <c r="L2483" s="10">
        <f>_xlfn.LET(_xlpm.w,J2483,LEN(_xlpm.w))</f>
        <v>4</v>
      </c>
      <c r="M2483" s="10">
        <f>_xlfn.LET(_xlpm.a,K2483,_xlpm.b,L2483,MAX(_xlpm.a,_xlpm.b))</f>
        <v>4</v>
      </c>
      <c r="N2483" s="10">
        <f>_xlfn.LET(_xlpm.d,(K2483,L2483),MAX(_xlpm.d)-MIN(_xlpm.d))</f>
        <v>1</v>
      </c>
      <c r="O2483" s="1" t="str">
        <f>_xlfn.LET(_xlpm.sep,":",_xlpm.w,$G2483,_xlfn.CONCAT("~",RIGHT(_xlpm.w,LEN(_xlpm.w)-FIND(_xlpm.sep,_xlpm.w)),"~"))</f>
        <v>~grie~</v>
      </c>
      <c r="P2483" s="1" t="str">
        <f>_xlfn.LET(_xlpm.sep,":",_xlpm.w,$G2483,_xlfn.CONCAT("[",LEFT(_xlpm.w,FIND(_xlpm.sep,_xlpm.w)-1),"]"))</f>
        <v>[ɡɹi]</v>
      </c>
      <c r="Q2483" s="14" cm="1">
        <f t="array" ref="Q2483">SUM(_xlfn._xlws.FILTER($H$2:$H$7109,_xlfn.MAP($O$2:$O$7109,_xlfn.LAMBDA(_xlpm.x,_xlpm.x=$O2483))))</f>
        <v>4.4731610337972168E-4</v>
      </c>
      <c r="R2483" s="14">
        <f>$H2483/Q2483</f>
        <v>0.77777777777777779</v>
      </c>
      <c r="S2483" s="14" cm="1">
        <f t="array" ref="S2483">SUM(_xlfn._xlws.FILTER($H$2:$H$7109,_xlfn.MAP($P$2:$P$7109,_xlfn.LAMBDA(_xlpm.x,_xlpm.x=$P2483))))</f>
        <v>1.043737574552684E-3</v>
      </c>
      <c r="T2483" s="14">
        <f>$H2483/S2483</f>
        <v>0.33333333333333331</v>
      </c>
      <c r="U2483" s="14">
        <f>_xlfn.LET(_xlpm.freq,F2483,_xlpm.size,M2483+1,_xlpm.F,V2483,LOG(1+_xlpm.freq)*LOG(1+_xlpm.size)*_xlpm.F)</f>
        <v>0.32794561454047366</v>
      </c>
      <c r="V2483" s="14">
        <f>_xlfn.LET(_xlpm.a,T2483,_xlpm.b,R2483,2*_xlpm.a*_xlpm.b/(_xlpm.a+_xlpm.b))</f>
        <v>0.46666666666666662</v>
      </c>
      <c r="W2483" s="14">
        <f>_xlfn.LET(_xlpm.p,R2483,_xlpm.q,T2483,LOG(_xlpm.p/_xlpm.q))</f>
        <v>0.36797678529459443</v>
      </c>
      <c r="X2483" s="2"/>
    </row>
    <row r="2484" spans="1:24">
      <c r="A2484" s="1" t="str">
        <f>_xlfn.LET(_xlpm.sep," : ",CONCATENATE(O2484,_xlpm.sep,P2484))</f>
        <v>~thow~ : [tɔ]</v>
      </c>
      <c r="B2484" s="1">
        <f>_xlfn.LET(_xlpm.d,$G2484,_xlpm.k,_xlfn.CONCAT(LEFT(TRIM(B$1),1),"*"),COUNTIF(_xlpm.d,_xlpm.k))</f>
        <v>0</v>
      </c>
      <c r="C2484" s="1">
        <f>_xlfn.LET(_xlpm.d,$G2484,_xlpm.k,_xlfn.CONCAT(LEFT(TRIM(C$1),1),"*"),COUNTIF(_xlpm.d,_xlpm.k))</f>
        <v>0</v>
      </c>
      <c r="D2484" s="1">
        <f>_xlfn.LET(_xlpm.d,$G2484,_xlpm.k,_xlfn.CONCAT(LEFT(TRIM(D$1),1),"*"),COUNTIF(_xlpm.d,_xlpm.k))</f>
        <v>0</v>
      </c>
      <c r="E2484" s="1">
        <f>LOG(F2484+1,10)</f>
        <v>0.30102999566398114</v>
      </c>
      <c r="F2484" s="7">
        <v>1</v>
      </c>
      <c r="G2484" s="9" t="s">
        <v>4796</v>
      </c>
      <c r="H2484" s="4">
        <f>F2484/freq.sum.r6e</f>
        <v>4.9701789264413521E-5</v>
      </c>
      <c r="I2484" s="1" t="str">
        <f>_xlfn.LET(_xlpm.sep,":",_xlpm.w,$G2484,LEFT(_xlpm.w,FIND(_xlpm.sep,_xlpm.w)-1))</f>
        <v>tɔ</v>
      </c>
      <c r="J2484" s="1" t="str">
        <f>_xlfn.LET(_xlpm.sep,":",_xlpm.w,$G2484,RIGHT(_xlpm.w,LEN(_xlpm.w)-FIND(_xlpm.sep,_xlpm.w)))</f>
        <v>thow</v>
      </c>
      <c r="K2484" s="10">
        <f>_xlfn.LET(_xlpm.w,I2484,LEN(_xlpm.w))</f>
        <v>2</v>
      </c>
      <c r="L2484" s="10">
        <f>_xlfn.LET(_xlpm.w,J2484,LEN(_xlpm.w))</f>
        <v>4</v>
      </c>
      <c r="M2484" s="10">
        <f>_xlfn.LET(_xlpm.a,K2484,_xlpm.b,L2484,MAX(_xlpm.a,_xlpm.b))</f>
        <v>4</v>
      </c>
      <c r="N2484" s="10">
        <f>_xlfn.LET(_xlpm.d,(K2484,L2484),MAX(_xlpm.d)-MIN(_xlpm.d))</f>
        <v>2</v>
      </c>
      <c r="O2484" s="1" t="str">
        <f>_xlfn.LET(_xlpm.sep,":",_xlpm.w,$G2484,_xlfn.CONCAT("~",RIGHT(_xlpm.w,LEN(_xlpm.w)-FIND(_xlpm.sep,_xlpm.w)),"~"))</f>
        <v>~thow~</v>
      </c>
      <c r="P2484" s="1" t="str">
        <f>_xlfn.LET(_xlpm.sep,":",_xlpm.w,$G2484,_xlfn.CONCAT("[",LEFT(_xlpm.w,FIND(_xlpm.sep,_xlpm.w)-1),"]"))</f>
        <v>[tɔ]</v>
      </c>
      <c r="Q2484" s="14" cm="1">
        <f t="array" ref="Q2484">SUM(_xlfn._xlws.FILTER($H$2:$H$7111,_xlfn.MAP($O$2:$O$7111,_xlfn.LAMBDA(_xlpm.x,_xlpm.x=$O2484))))</f>
        <v>2.4850894632206762E-4</v>
      </c>
      <c r="R2484" s="14">
        <f>$H2484/Q2484</f>
        <v>0.19999999999999998</v>
      </c>
      <c r="S2484" s="14" cm="1">
        <f t="array" ref="S2484">SUM(_xlfn._xlws.FILTER($H$2:$H$7111,_xlfn.MAP($P$2:$P$7111,_xlfn.LAMBDA(_xlpm.x,_xlpm.x=$P2484))))</f>
        <v>5.9642147117296227E-4</v>
      </c>
      <c r="T2484" s="14">
        <f>$H2484/S2484</f>
        <v>8.3333333333333329E-2</v>
      </c>
      <c r="U2484" s="14">
        <f>_xlfn.LET(_xlpm.freq,F2484,_xlpm.size,M2484+1,_xlpm.F,V2484,LOG(1+_xlpm.freq)*LOG(1+_xlpm.size)*_xlpm.F)</f>
        <v>2.7558455003401146E-2</v>
      </c>
      <c r="V2484" s="14">
        <f>_xlfn.LET(_xlpm.a,T2484,_xlpm.b,R2484,2*_xlpm.a*_xlpm.b/(_xlpm.a+_xlpm.b))</f>
        <v>0.11764705882352938</v>
      </c>
      <c r="W2484" s="14">
        <f>_xlfn.LET(_xlpm.p,R2484,_xlpm.q,T2484,LOG(_xlpm.p/_xlpm.q))</f>
        <v>0.38021124171160603</v>
      </c>
      <c r="X2484" s="2"/>
    </row>
    <row r="2485" spans="1:24">
      <c r="A2485" s="1" t="str">
        <f>_xlfn.LET(_xlpm.sep," : ",CONCATENATE(O2485,_xlpm.sep,P2485))</f>
        <v>~logh~ : [lɔ]</v>
      </c>
      <c r="B2485" s="1">
        <f>_xlfn.LET(_xlpm.d,$G2485,_xlpm.k,_xlfn.CONCAT(LEFT(TRIM(B$1),1),"*"),COUNTIF(_xlpm.d,_xlpm.k))</f>
        <v>0</v>
      </c>
      <c r="C2485" s="1">
        <f>_xlfn.LET(_xlpm.d,$G2485,_xlpm.k,_xlfn.CONCAT(LEFT(TRIM(C$1),1),"*"),COUNTIF(_xlpm.d,_xlpm.k))</f>
        <v>0</v>
      </c>
      <c r="D2485" s="1">
        <f>_xlfn.LET(_xlpm.d,$G2485,_xlpm.k,_xlfn.CONCAT(LEFT(TRIM(D$1),1),"*"),COUNTIF(_xlpm.d,_xlpm.k))</f>
        <v>0</v>
      </c>
      <c r="E2485" s="1">
        <f>LOG(F2485+1,10)</f>
        <v>0.47712125471966244</v>
      </c>
      <c r="F2485" s="7">
        <v>2</v>
      </c>
      <c r="G2485" s="9" t="s">
        <v>2367</v>
      </c>
      <c r="H2485" s="4">
        <f>F2485/freq.sum.r6e</f>
        <v>9.9403578528827041E-5</v>
      </c>
      <c r="I2485" s="1" t="str">
        <f>_xlfn.LET(_xlpm.sep,":",_xlpm.w,$G2485,LEFT(_xlpm.w,FIND(_xlpm.sep,_xlpm.w)-1))</f>
        <v>lɔ</v>
      </c>
      <c r="J2485" s="1" t="str">
        <f>_xlfn.LET(_xlpm.sep,":",_xlpm.w,$G2485,RIGHT(_xlpm.w,LEN(_xlpm.w)-FIND(_xlpm.sep,_xlpm.w)))</f>
        <v>logh</v>
      </c>
      <c r="K2485" s="10">
        <f>_xlfn.LET(_xlpm.w,I2485,LEN(_xlpm.w))</f>
        <v>2</v>
      </c>
      <c r="L2485" s="10">
        <f>_xlfn.LET(_xlpm.w,J2485,LEN(_xlpm.w))</f>
        <v>4</v>
      </c>
      <c r="M2485" s="10">
        <f>_xlfn.LET(_xlpm.a,K2485,_xlpm.b,L2485,MAX(_xlpm.a,_xlpm.b))</f>
        <v>4</v>
      </c>
      <c r="N2485" s="10">
        <f>_xlfn.LET(_xlpm.d,(K2485,L2485),MAX(_xlpm.d)-MIN(_xlpm.d))</f>
        <v>2</v>
      </c>
      <c r="O2485" s="1" t="str">
        <f>_xlfn.LET(_xlpm.sep,":",_xlpm.w,$G2485,_xlfn.CONCAT("~",RIGHT(_xlpm.w,LEN(_xlpm.w)-FIND(_xlpm.sep,_xlpm.w)),"~"))</f>
        <v>~logh~</v>
      </c>
      <c r="P2485" s="1" t="str">
        <f>_xlfn.LET(_xlpm.sep,":",_xlpm.w,$G2485,_xlfn.CONCAT("[",LEFT(_xlpm.w,FIND(_xlpm.sep,_xlpm.w)-1),"]"))</f>
        <v>[lɔ]</v>
      </c>
      <c r="Q2485" s="14" cm="1">
        <f t="array" ref="Q2485">SUM(_xlfn._xlws.FILTER($H$2:$H$7117,_xlfn.MAP($O$2:$O$7117,_xlfn.LAMBDA(_xlpm.x,_xlpm.x=$O2485))))</f>
        <v>2.4850894632206762E-4</v>
      </c>
      <c r="R2485" s="14">
        <f>$H2485/Q2485</f>
        <v>0.39999999999999997</v>
      </c>
      <c r="S2485" s="14" cm="1">
        <f t="array" ref="S2485">SUM(_xlfn._xlws.FILTER($H$2:$H$7117,_xlfn.MAP($P$2:$P$7117,_xlfn.LAMBDA(_xlpm.x,_xlpm.x=$P2485))))</f>
        <v>5.9642147117296227E-4</v>
      </c>
      <c r="T2485" s="14">
        <f>$H2485/S2485</f>
        <v>0.16666666666666666</v>
      </c>
      <c r="U2485" s="14">
        <f>_xlfn.LET(_xlpm.freq,F2485,_xlpm.size,M2485+1,_xlpm.F,V2485,LOG(1+_xlpm.freq)*LOG(1+_xlpm.size)*_xlpm.F)</f>
        <v>8.7358235516404273E-2</v>
      </c>
      <c r="V2485" s="14">
        <f>_xlfn.LET(_xlpm.a,T2485,_xlpm.b,R2485,2*_xlpm.a*_xlpm.b/(_xlpm.a+_xlpm.b))</f>
        <v>0.23529411764705876</v>
      </c>
      <c r="W2485" s="14">
        <f>_xlfn.LET(_xlpm.p,R2485,_xlpm.q,T2485,LOG(_xlpm.p/_xlpm.q))</f>
        <v>0.38021124171160603</v>
      </c>
      <c r="X2485" s="2"/>
    </row>
    <row r="2486" spans="1:24">
      <c r="A2486" s="1" t="str">
        <f>_xlfn.LET(_xlpm.sep," : ",CONCATENATE(O2486,_xlpm.sep,P2486))</f>
        <v>~tagh~ : [tɔ]</v>
      </c>
      <c r="B2486" s="1">
        <f>_xlfn.LET(_xlpm.d,$G2486,_xlpm.k,_xlfn.CONCAT(LEFT(TRIM(B$1),1),"*"),COUNTIF(_xlpm.d,_xlpm.k))</f>
        <v>0</v>
      </c>
      <c r="C2486" s="1">
        <f>_xlfn.LET(_xlpm.d,$G2486,_xlpm.k,_xlfn.CONCAT(LEFT(TRIM(C$1),1),"*"),COUNTIF(_xlpm.d,_xlpm.k))</f>
        <v>0</v>
      </c>
      <c r="D2486" s="1">
        <f>_xlfn.LET(_xlpm.d,$G2486,_xlpm.k,_xlfn.CONCAT(LEFT(TRIM(D$1),1),"*"),COUNTIF(_xlpm.d,_xlpm.k))</f>
        <v>0</v>
      </c>
      <c r="E2486" s="1">
        <f>LOG(F2486+1,10)</f>
        <v>0.47712125471966244</v>
      </c>
      <c r="F2486" s="7">
        <v>2</v>
      </c>
      <c r="G2486" s="9" t="s">
        <v>4752</v>
      </c>
      <c r="H2486" s="4">
        <f>F2486/freq.sum.r6e</f>
        <v>9.9403578528827041E-5</v>
      </c>
      <c r="I2486" s="1" t="str">
        <f>_xlfn.LET(_xlpm.sep,":",_xlpm.w,$G2486,LEFT(_xlpm.w,FIND(_xlpm.sep,_xlpm.w)-1))</f>
        <v>tɔ</v>
      </c>
      <c r="J2486" s="1" t="str">
        <f>_xlfn.LET(_xlpm.sep,":",_xlpm.w,$G2486,RIGHT(_xlpm.w,LEN(_xlpm.w)-FIND(_xlpm.sep,_xlpm.w)))</f>
        <v>tagh</v>
      </c>
      <c r="K2486" s="10">
        <f>_xlfn.LET(_xlpm.w,I2486,LEN(_xlpm.w))</f>
        <v>2</v>
      </c>
      <c r="L2486" s="10">
        <f>_xlfn.LET(_xlpm.w,J2486,LEN(_xlpm.w))</f>
        <v>4</v>
      </c>
      <c r="M2486" s="10">
        <f>_xlfn.LET(_xlpm.a,K2486,_xlpm.b,L2486,MAX(_xlpm.a,_xlpm.b))</f>
        <v>4</v>
      </c>
      <c r="N2486" s="10">
        <f>_xlfn.LET(_xlpm.d,(K2486,L2486),MAX(_xlpm.d)-MIN(_xlpm.d))</f>
        <v>2</v>
      </c>
      <c r="O2486" s="1" t="str">
        <f>_xlfn.LET(_xlpm.sep,":",_xlpm.w,$G2486,_xlfn.CONCAT("~",RIGHT(_xlpm.w,LEN(_xlpm.w)-FIND(_xlpm.sep,_xlpm.w)),"~"))</f>
        <v>~tagh~</v>
      </c>
      <c r="P2486" s="1" t="str">
        <f>_xlfn.LET(_xlpm.sep,":",_xlpm.w,$G2486,_xlfn.CONCAT("[",LEFT(_xlpm.w,FIND(_xlpm.sep,_xlpm.w)-1),"]"))</f>
        <v>[tɔ]</v>
      </c>
      <c r="Q2486" s="14" cm="1">
        <f t="array" ref="Q2486">SUM(_xlfn._xlws.FILTER($H$2:$H$7117,_xlfn.MAP($O$2:$O$7117,_xlfn.LAMBDA(_xlpm.x,_xlpm.x=$O2486))))</f>
        <v>2.4850894632206762E-4</v>
      </c>
      <c r="R2486" s="14">
        <f>$H2486/Q2486</f>
        <v>0.39999999999999997</v>
      </c>
      <c r="S2486" s="14" cm="1">
        <f t="array" ref="S2486">SUM(_xlfn._xlws.FILTER($H$2:$H$7117,_xlfn.MAP($P$2:$P$7117,_xlfn.LAMBDA(_xlpm.x,_xlpm.x=$P2486))))</f>
        <v>5.9642147117296227E-4</v>
      </c>
      <c r="T2486" s="14">
        <f>$H2486/S2486</f>
        <v>0.16666666666666666</v>
      </c>
      <c r="U2486" s="14">
        <f>_xlfn.LET(_xlpm.freq,F2486,_xlpm.size,M2486+1,_xlpm.F,V2486,LOG(1+_xlpm.freq)*LOG(1+_xlpm.size)*_xlpm.F)</f>
        <v>8.7358235516404273E-2</v>
      </c>
      <c r="V2486" s="14">
        <f>_xlfn.LET(_xlpm.a,T2486,_xlpm.b,R2486,2*_xlpm.a*_xlpm.b/(_xlpm.a+_xlpm.b))</f>
        <v>0.23529411764705876</v>
      </c>
      <c r="W2486" s="14">
        <f>_xlfn.LET(_xlpm.p,R2486,_xlpm.q,T2486,LOG(_xlpm.p/_xlpm.q))</f>
        <v>0.38021124171160603</v>
      </c>
      <c r="X2486" s="2"/>
    </row>
    <row r="2487" spans="1:24">
      <c r="A2487" s="1" t="str">
        <f>_xlfn.LET(_xlpm.sep," : ",CONCATENATE(O2487,_xlpm.sep,P2487))</f>
        <v>~gogh~ : [ɡɔ]</v>
      </c>
      <c r="B2487" s="1">
        <f>_xlfn.LET(_xlpm.d,$G2487,_xlpm.k,_xlfn.CONCAT(LEFT(TRIM(B$1),1),"*"),COUNTIF(_xlpm.d,_xlpm.k))</f>
        <v>0</v>
      </c>
      <c r="C2487" s="1">
        <f>_xlfn.LET(_xlpm.d,$G2487,_xlpm.k,_xlfn.CONCAT(LEFT(TRIM(C$1),1),"*"),COUNTIF(_xlpm.d,_xlpm.k))</f>
        <v>0</v>
      </c>
      <c r="D2487" s="1">
        <f>_xlfn.LET(_xlpm.d,$G2487,_xlpm.k,_xlfn.CONCAT(LEFT(TRIM(D$1),1),"*"),COUNTIF(_xlpm.d,_xlpm.k))</f>
        <v>0</v>
      </c>
      <c r="E2487" s="1">
        <f>LOG(F2487+1,10)</f>
        <v>0.47712125471966244</v>
      </c>
      <c r="F2487" s="7">
        <v>2</v>
      </c>
      <c r="G2487" s="9" t="s">
        <v>6582</v>
      </c>
      <c r="H2487" s="4">
        <f>F2487/freq.sum.r6e</f>
        <v>9.9403578528827041E-5</v>
      </c>
      <c r="I2487" s="1" t="str">
        <f>_xlfn.LET(_xlpm.sep,":",_xlpm.w,$G2487,LEFT(_xlpm.w,FIND(_xlpm.sep,_xlpm.w)-1))</f>
        <v>ɡɔ</v>
      </c>
      <c r="J2487" s="1" t="str">
        <f>_xlfn.LET(_xlpm.sep,":",_xlpm.w,$G2487,RIGHT(_xlpm.w,LEN(_xlpm.w)-FIND(_xlpm.sep,_xlpm.w)))</f>
        <v>gogh</v>
      </c>
      <c r="K2487" s="10">
        <f>_xlfn.LET(_xlpm.w,I2487,LEN(_xlpm.w))</f>
        <v>2</v>
      </c>
      <c r="L2487" s="10">
        <f>_xlfn.LET(_xlpm.w,J2487,LEN(_xlpm.w))</f>
        <v>4</v>
      </c>
      <c r="M2487" s="10">
        <f>_xlfn.LET(_xlpm.a,K2487,_xlpm.b,L2487,MAX(_xlpm.a,_xlpm.b))</f>
        <v>4</v>
      </c>
      <c r="N2487" s="10">
        <f>_xlfn.LET(_xlpm.d,(K2487,L2487),MAX(_xlpm.d)-MIN(_xlpm.d))</f>
        <v>2</v>
      </c>
      <c r="O2487" s="1" t="str">
        <f>_xlfn.LET(_xlpm.sep,":",_xlpm.w,$G2487,_xlfn.CONCAT("~",RIGHT(_xlpm.w,LEN(_xlpm.w)-FIND(_xlpm.sep,_xlpm.w)),"~"))</f>
        <v>~gogh~</v>
      </c>
      <c r="P2487" s="1" t="str">
        <f>_xlfn.LET(_xlpm.sep,":",_xlpm.w,$G2487,_xlfn.CONCAT("[",LEFT(_xlpm.w,FIND(_xlpm.sep,_xlpm.w)-1),"]"))</f>
        <v>[ɡɔ]</v>
      </c>
      <c r="Q2487" s="14" cm="1">
        <f t="array" ref="Q2487">SUM(_xlfn._xlws.FILTER($H$2:$H$7117,_xlfn.MAP($O$2:$O$7117,_xlfn.LAMBDA(_xlpm.x,_xlpm.x=$O2487))))</f>
        <v>2.4850894632206762E-4</v>
      </c>
      <c r="R2487" s="14">
        <f>$H2487/Q2487</f>
        <v>0.39999999999999997</v>
      </c>
      <c r="S2487" s="14" cm="1">
        <f t="array" ref="S2487">SUM(_xlfn._xlws.FILTER($H$2:$H$7117,_xlfn.MAP($P$2:$P$7117,_xlfn.LAMBDA(_xlpm.x,_xlpm.x=$P2487))))</f>
        <v>5.9642147117296227E-4</v>
      </c>
      <c r="T2487" s="14">
        <f>$H2487/S2487</f>
        <v>0.16666666666666666</v>
      </c>
      <c r="U2487" s="14">
        <f>_xlfn.LET(_xlpm.freq,F2487,_xlpm.size,M2487+1,_xlpm.F,V2487,LOG(1+_xlpm.freq)*LOG(1+_xlpm.size)*_xlpm.F)</f>
        <v>8.7358235516404273E-2</v>
      </c>
      <c r="V2487" s="14">
        <f>_xlfn.LET(_xlpm.a,T2487,_xlpm.b,R2487,2*_xlpm.a*_xlpm.b/(_xlpm.a+_xlpm.b))</f>
        <v>0.23529411764705876</v>
      </c>
      <c r="W2487" s="14">
        <f>_xlfn.LET(_xlpm.p,R2487,_xlpm.q,T2487,LOG(_xlpm.p/_xlpm.q))</f>
        <v>0.38021124171160603</v>
      </c>
      <c r="X2487" s="2"/>
    </row>
    <row r="2488" spans="1:24">
      <c r="A2488" s="1" t="str">
        <f>_xlfn.LET(_xlpm.sep," : ",CONCATENATE(O2488,_xlpm.sep,P2488))</f>
        <v>~mogh~ : [moʊ]</v>
      </c>
      <c r="B2488" s="1">
        <f>_xlfn.LET(_xlpm.d,$G2488,_xlpm.k,_xlfn.CONCAT(LEFT(TRIM(B$1),1),"*"),COUNTIF(_xlpm.d,_xlpm.k))</f>
        <v>0</v>
      </c>
      <c r="C2488" s="1">
        <f>_xlfn.LET(_xlpm.d,$G2488,_xlpm.k,_xlfn.CONCAT(LEFT(TRIM(C$1),1),"*"),COUNTIF(_xlpm.d,_xlpm.k))</f>
        <v>1</v>
      </c>
      <c r="D2488" s="1">
        <f>_xlfn.LET(_xlpm.d,$G2488,_xlpm.k,_xlfn.CONCAT(LEFT(TRIM(D$1),1),"*"),COUNTIF(_xlpm.d,_xlpm.k))</f>
        <v>0</v>
      </c>
      <c r="E2488" s="1">
        <f>LOG(F2488+1,10)</f>
        <v>0.30102999566398114</v>
      </c>
      <c r="F2488" s="7">
        <v>1</v>
      </c>
      <c r="G2488" s="9" t="s">
        <v>2575</v>
      </c>
      <c r="H2488" s="4">
        <f>F2488/freq.sum.r6e</f>
        <v>4.9701789264413521E-5</v>
      </c>
      <c r="I2488" s="1" t="str">
        <f>_xlfn.LET(_xlpm.sep,":",_xlpm.w,$G2488,LEFT(_xlpm.w,FIND(_xlpm.sep,_xlpm.w)-1))</f>
        <v>moʊ</v>
      </c>
      <c r="J2488" s="1" t="str">
        <f>_xlfn.LET(_xlpm.sep,":",_xlpm.w,$G2488,RIGHT(_xlpm.w,LEN(_xlpm.w)-FIND(_xlpm.sep,_xlpm.w)))</f>
        <v>mogh</v>
      </c>
      <c r="K2488" s="10">
        <f>_xlfn.LET(_xlpm.w,I2488,LEN(_xlpm.w))</f>
        <v>3</v>
      </c>
      <c r="L2488" s="10">
        <f>_xlfn.LET(_xlpm.w,J2488,LEN(_xlpm.w))</f>
        <v>4</v>
      </c>
      <c r="M2488" s="10">
        <f>_xlfn.LET(_xlpm.a,K2488,_xlpm.b,L2488,MAX(_xlpm.a,_xlpm.b))</f>
        <v>4</v>
      </c>
      <c r="N2488" s="10">
        <f>_xlfn.LET(_xlpm.d,(K2488,L2488),MAX(_xlpm.d)-MIN(_xlpm.d))</f>
        <v>1</v>
      </c>
      <c r="O2488" s="1" t="str">
        <f>_xlfn.LET(_xlpm.sep,":",_xlpm.w,$G2488,_xlfn.CONCAT("~",RIGHT(_xlpm.w,LEN(_xlpm.w)-FIND(_xlpm.sep,_xlpm.w)),"~"))</f>
        <v>~mogh~</v>
      </c>
      <c r="P2488" s="1" t="str">
        <f>_xlfn.LET(_xlpm.sep,":",_xlpm.w,$G2488,_xlfn.CONCAT("[",LEFT(_xlpm.w,FIND(_xlpm.sep,_xlpm.w)-1),"]"))</f>
        <v>[moʊ]</v>
      </c>
      <c r="Q2488" s="14" cm="1">
        <f t="array" ref="Q2488">SUM(_xlfn._xlws.FILTER($H$2:$H$7117,_xlfn.MAP($O$2:$O$7117,_xlfn.LAMBDA(_xlpm.x,_xlpm.x=$O2488))))</f>
        <v>2.4850894632206762E-4</v>
      </c>
      <c r="R2488" s="14">
        <f>$H2488/Q2488</f>
        <v>0.19999999999999998</v>
      </c>
      <c r="S2488" s="14" cm="1">
        <f t="array" ref="S2488">SUM(_xlfn._xlws.FILTER($H$2:$H$7117,_xlfn.MAP($P$2:$P$7117,_xlfn.LAMBDA(_xlpm.x,_xlpm.x=$P2488))))</f>
        <v>5.9642147117296238E-4</v>
      </c>
      <c r="T2488" s="14">
        <f>$H2488/S2488</f>
        <v>8.3333333333333315E-2</v>
      </c>
      <c r="U2488" s="14">
        <f>_xlfn.LET(_xlpm.freq,F2488,_xlpm.size,M2488+1,_xlpm.F,V2488,LOG(1+_xlpm.freq)*LOG(1+_xlpm.size)*_xlpm.F)</f>
        <v>2.7558455003401146E-2</v>
      </c>
      <c r="V2488" s="14">
        <f>_xlfn.LET(_xlpm.a,T2488,_xlpm.b,R2488,2*_xlpm.a*_xlpm.b/(_xlpm.a+_xlpm.b))</f>
        <v>0.11764705882352938</v>
      </c>
      <c r="W2488" s="14">
        <f>_xlfn.LET(_xlpm.p,R2488,_xlpm.q,T2488,LOG(_xlpm.p/_xlpm.q))</f>
        <v>0.38021124171160608</v>
      </c>
      <c r="X2488" s="2"/>
    </row>
    <row r="2489" spans="1:24">
      <c r="A2489" s="1" t="str">
        <f>_xlfn.LET(_xlpm.sep," : ",CONCATENATE(O2489,_xlpm.sep,P2489))</f>
        <v>~prow~ : [pɹoʊ]</v>
      </c>
      <c r="B2489" s="1">
        <f>_xlfn.LET(_xlpm.d,$G2489,_xlpm.k,_xlfn.CONCAT(LEFT(TRIM(B$1),1),"*"),COUNTIF(_xlpm.d,_xlpm.k))</f>
        <v>0</v>
      </c>
      <c r="C2489" s="1">
        <f>_xlfn.LET(_xlpm.d,$G2489,_xlpm.k,_xlfn.CONCAT(LEFT(TRIM(C$1),1),"*"),COUNTIF(_xlpm.d,_xlpm.k))</f>
        <v>0</v>
      </c>
      <c r="D2489" s="1">
        <f>_xlfn.LET(_xlpm.d,$G2489,_xlpm.k,_xlfn.CONCAT(LEFT(TRIM(D$1),1),"*"),COUNTIF(_xlpm.d,_xlpm.k))</f>
        <v>0</v>
      </c>
      <c r="E2489" s="1">
        <f>LOG(F2489+1,10)</f>
        <v>0.47712125471966244</v>
      </c>
      <c r="F2489" s="7">
        <v>2</v>
      </c>
      <c r="G2489" s="9" t="s">
        <v>3839</v>
      </c>
      <c r="H2489" s="4">
        <f>F2489/freq.sum.r6e</f>
        <v>9.9403578528827041E-5</v>
      </c>
      <c r="I2489" s="1" t="str">
        <f>_xlfn.LET(_xlpm.sep,":",_xlpm.w,$G2489,LEFT(_xlpm.w,FIND(_xlpm.sep,_xlpm.w)-1))</f>
        <v>pɹoʊ</v>
      </c>
      <c r="J2489" s="1" t="str">
        <f>_xlfn.LET(_xlpm.sep,":",_xlpm.w,$G2489,RIGHT(_xlpm.w,LEN(_xlpm.w)-FIND(_xlpm.sep,_xlpm.w)))</f>
        <v>prow</v>
      </c>
      <c r="K2489" s="10">
        <f>_xlfn.LET(_xlpm.w,I2489,LEN(_xlpm.w))</f>
        <v>4</v>
      </c>
      <c r="L2489" s="10">
        <f>_xlfn.LET(_xlpm.w,J2489,LEN(_xlpm.w))</f>
        <v>4</v>
      </c>
      <c r="M2489" s="10">
        <f>_xlfn.LET(_xlpm.a,K2489,_xlpm.b,L2489,MAX(_xlpm.a,_xlpm.b))</f>
        <v>4</v>
      </c>
      <c r="N2489" s="10">
        <f>_xlfn.LET(_xlpm.d,(K2489,L2489),MAX(_xlpm.d)-MIN(_xlpm.d))</f>
        <v>0</v>
      </c>
      <c r="O2489" s="1" t="str">
        <f>_xlfn.LET(_xlpm.sep,":",_xlpm.w,$G2489,_xlfn.CONCAT("~",RIGHT(_xlpm.w,LEN(_xlpm.w)-FIND(_xlpm.sep,_xlpm.w)),"~"))</f>
        <v>~prow~</v>
      </c>
      <c r="P2489" s="1" t="str">
        <f>_xlfn.LET(_xlpm.sep,":",_xlpm.w,$G2489,_xlfn.CONCAT("[",LEFT(_xlpm.w,FIND(_xlpm.sep,_xlpm.w)-1),"]"))</f>
        <v>[pɹoʊ]</v>
      </c>
      <c r="Q2489" s="14" cm="1">
        <f t="array" ref="Q2489">SUM(_xlfn._xlws.FILTER($H$2:$H$7117,_xlfn.MAP($O$2:$O$7117,_xlfn.LAMBDA(_xlpm.x,_xlpm.x=$O2489))))</f>
        <v>2.4850894632206762E-4</v>
      </c>
      <c r="R2489" s="14">
        <f>$H2489/Q2489</f>
        <v>0.39999999999999997</v>
      </c>
      <c r="S2489" s="14" cm="1">
        <f t="array" ref="S2489">SUM(_xlfn._xlws.FILTER($H$2:$H$7117,_xlfn.MAP($P$2:$P$7117,_xlfn.LAMBDA(_xlpm.x,_xlpm.x=$P2489))))</f>
        <v>5.9642147117296238E-4</v>
      </c>
      <c r="T2489" s="14">
        <f>$H2489/S2489</f>
        <v>0.16666666666666663</v>
      </c>
      <c r="U2489" s="14">
        <f>_xlfn.LET(_xlpm.freq,F2489,_xlpm.size,M2489+1,_xlpm.F,V2489,LOG(1+_xlpm.freq)*LOG(1+_xlpm.size)*_xlpm.F)</f>
        <v>8.7358235516404273E-2</v>
      </c>
      <c r="V2489" s="14">
        <f>_xlfn.LET(_xlpm.a,T2489,_xlpm.b,R2489,2*_xlpm.a*_xlpm.b/(_xlpm.a+_xlpm.b))</f>
        <v>0.23529411764705876</v>
      </c>
      <c r="W2489" s="14">
        <f>_xlfn.LET(_xlpm.p,R2489,_xlpm.q,T2489,LOG(_xlpm.p/_xlpm.q))</f>
        <v>0.38021124171160608</v>
      </c>
      <c r="X2489" s="2"/>
    </row>
    <row r="2490" spans="1:24">
      <c r="A2490" s="1" t="str">
        <f>_xlfn.LET(_xlpm.sep," : ",CONCATENATE(O2490,_xlpm.sep,P2490))</f>
        <v>~thow~ : [ðoʊ]</v>
      </c>
      <c r="B2490" s="1">
        <f>_xlfn.LET(_xlpm.d,$G2490,_xlpm.k,_xlfn.CONCAT(LEFT(TRIM(B$1),1),"*"),COUNTIF(_xlpm.d,_xlpm.k))</f>
        <v>0</v>
      </c>
      <c r="C2490" s="1">
        <f>_xlfn.LET(_xlpm.d,$G2490,_xlpm.k,_xlfn.CONCAT(LEFT(TRIM(C$1),1),"*"),COUNTIF(_xlpm.d,_xlpm.k))</f>
        <v>0</v>
      </c>
      <c r="D2490" s="1">
        <f>_xlfn.LET(_xlpm.d,$G2490,_xlpm.k,_xlfn.CONCAT(LEFT(TRIM(D$1),1),"*"),COUNTIF(_xlpm.d,_xlpm.k))</f>
        <v>0</v>
      </c>
      <c r="E2490" s="1">
        <f>LOG(F2490+1,10)</f>
        <v>0.47712125471966244</v>
      </c>
      <c r="F2490" s="7">
        <v>2</v>
      </c>
      <c r="G2490" s="9" t="s">
        <v>5506</v>
      </c>
      <c r="H2490" s="4">
        <f>F2490/freq.sum.r6e</f>
        <v>9.9403578528827041E-5</v>
      </c>
      <c r="I2490" s="1" t="str">
        <f>_xlfn.LET(_xlpm.sep,":",_xlpm.w,$G2490,LEFT(_xlpm.w,FIND(_xlpm.sep,_xlpm.w)-1))</f>
        <v>ðoʊ</v>
      </c>
      <c r="J2490" s="1" t="str">
        <f>_xlfn.LET(_xlpm.sep,":",_xlpm.w,$G2490,RIGHT(_xlpm.w,LEN(_xlpm.w)-FIND(_xlpm.sep,_xlpm.w)))</f>
        <v>thow</v>
      </c>
      <c r="K2490" s="10">
        <f>_xlfn.LET(_xlpm.w,I2490,LEN(_xlpm.w))</f>
        <v>3</v>
      </c>
      <c r="L2490" s="10">
        <f>_xlfn.LET(_xlpm.w,J2490,LEN(_xlpm.w))</f>
        <v>4</v>
      </c>
      <c r="M2490" s="10">
        <f>_xlfn.LET(_xlpm.a,K2490,_xlpm.b,L2490,MAX(_xlpm.a,_xlpm.b))</f>
        <v>4</v>
      </c>
      <c r="N2490" s="10">
        <f>_xlfn.LET(_xlpm.d,(K2490,L2490),MAX(_xlpm.d)-MIN(_xlpm.d))</f>
        <v>1</v>
      </c>
      <c r="O2490" s="1" t="str">
        <f>_xlfn.LET(_xlpm.sep,":",_xlpm.w,$G2490,_xlfn.CONCAT("~",RIGHT(_xlpm.w,LEN(_xlpm.w)-FIND(_xlpm.sep,_xlpm.w)),"~"))</f>
        <v>~thow~</v>
      </c>
      <c r="P2490" s="1" t="str">
        <f>_xlfn.LET(_xlpm.sep,":",_xlpm.w,$G2490,_xlfn.CONCAT("[",LEFT(_xlpm.w,FIND(_xlpm.sep,_xlpm.w)-1),"]"))</f>
        <v>[ðoʊ]</v>
      </c>
      <c r="Q2490" s="14" cm="1">
        <f t="array" ref="Q2490">SUM(_xlfn._xlws.FILTER($H$2:$H$7117,_xlfn.MAP($O$2:$O$7117,_xlfn.LAMBDA(_xlpm.x,_xlpm.x=$O2490))))</f>
        <v>2.4850894632206762E-4</v>
      </c>
      <c r="R2490" s="14">
        <f>$H2490/Q2490</f>
        <v>0.39999999999999997</v>
      </c>
      <c r="S2490" s="14" cm="1">
        <f t="array" ref="S2490">SUM(_xlfn._xlws.FILTER($H$2:$H$7117,_xlfn.MAP($P$2:$P$7117,_xlfn.LAMBDA(_xlpm.x,_xlpm.x=$P2490))))</f>
        <v>5.9642147117296238E-4</v>
      </c>
      <c r="T2490" s="14">
        <f>$H2490/S2490</f>
        <v>0.16666666666666663</v>
      </c>
      <c r="U2490" s="14">
        <f>_xlfn.LET(_xlpm.freq,F2490,_xlpm.size,M2490+1,_xlpm.F,V2490,LOG(1+_xlpm.freq)*LOG(1+_xlpm.size)*_xlpm.F)</f>
        <v>8.7358235516404273E-2</v>
      </c>
      <c r="V2490" s="14">
        <f>_xlfn.LET(_xlpm.a,T2490,_xlpm.b,R2490,2*_xlpm.a*_xlpm.b/(_xlpm.a+_xlpm.b))</f>
        <v>0.23529411764705876</v>
      </c>
      <c r="W2490" s="14">
        <f>_xlfn.LET(_xlpm.p,R2490,_xlpm.q,T2490,LOG(_xlpm.p/_xlpm.q))</f>
        <v>0.38021124171160608</v>
      </c>
      <c r="X2490" s="2"/>
    </row>
    <row r="2491" spans="1:24">
      <c r="A2491" s="1" t="str">
        <f>_xlfn.LET(_xlpm.sep," : ",CONCATENATE(O2491,_xlpm.sep,P2491))</f>
        <v>~cugh~ : [kjʊ]</v>
      </c>
      <c r="B2491" s="1">
        <f>_xlfn.LET(_xlpm.d,$G2491,_xlpm.k,_xlfn.CONCAT(LEFT(TRIM(B$1),1),"*"),COUNTIF(_xlpm.d,_xlpm.k))</f>
        <v>0</v>
      </c>
      <c r="C2491" s="1">
        <f>_xlfn.LET(_xlpm.d,$G2491,_xlpm.k,_xlfn.CONCAT(LEFT(TRIM(C$1),1),"*"),COUNTIF(_xlpm.d,_xlpm.k))</f>
        <v>0</v>
      </c>
      <c r="D2491" s="1">
        <f>_xlfn.LET(_xlpm.d,$G2491,_xlpm.k,_xlfn.CONCAT(LEFT(TRIM(D$1),1),"*"),COUNTIF(_xlpm.d,_xlpm.k))</f>
        <v>0</v>
      </c>
      <c r="E2491" s="1">
        <f>LOG(F2491+1,10)</f>
        <v>0.60205999132796229</v>
      </c>
      <c r="F2491" s="7">
        <v>3</v>
      </c>
      <c r="G2491" s="9" t="s">
        <v>1433</v>
      </c>
      <c r="H2491" s="4">
        <f>F2491/freq.sum.r6e</f>
        <v>1.4910536779324057E-4</v>
      </c>
      <c r="I2491" s="1" t="str">
        <f>_xlfn.LET(_xlpm.sep,":",_xlpm.w,$G2491,LEFT(_xlpm.w,FIND(_xlpm.sep,_xlpm.w)-1))</f>
        <v>kjʊ</v>
      </c>
      <c r="J2491" s="1" t="str">
        <f>_xlfn.LET(_xlpm.sep,":",_xlpm.w,$G2491,RIGHT(_xlpm.w,LEN(_xlpm.w)-FIND(_xlpm.sep,_xlpm.w)))</f>
        <v>cugh</v>
      </c>
      <c r="K2491" s="10">
        <f>_xlfn.LET(_xlpm.w,I2491,LEN(_xlpm.w))</f>
        <v>3</v>
      </c>
      <c r="L2491" s="10">
        <f>_xlfn.LET(_xlpm.w,J2491,LEN(_xlpm.w))</f>
        <v>4</v>
      </c>
      <c r="M2491" s="10">
        <f>_xlfn.LET(_xlpm.a,K2491,_xlpm.b,L2491,MAX(_xlpm.a,_xlpm.b))</f>
        <v>4</v>
      </c>
      <c r="N2491" s="10">
        <f>_xlfn.LET(_xlpm.d,(K2491,L2491),MAX(_xlpm.d)-MIN(_xlpm.d))</f>
        <v>1</v>
      </c>
      <c r="O2491" s="1" t="str">
        <f>_xlfn.LET(_xlpm.sep,":",_xlpm.w,$G2491,_xlfn.CONCAT("~",RIGHT(_xlpm.w,LEN(_xlpm.w)-FIND(_xlpm.sep,_xlpm.w)),"~"))</f>
        <v>~cugh~</v>
      </c>
      <c r="P2491" s="1" t="str">
        <f>_xlfn.LET(_xlpm.sep,":",_xlpm.w,$G2491,_xlfn.CONCAT("[",LEFT(_xlpm.w,FIND(_xlpm.sep,_xlpm.w)-1),"]"))</f>
        <v>[kjʊ]</v>
      </c>
      <c r="Q2491" s="14" cm="1">
        <f t="array" ref="Q2491">SUM(_xlfn._xlws.FILTER($H$2:$H$7117,_xlfn.MAP($O$2:$O$7117,_xlfn.LAMBDA(_xlpm.x,_xlpm.x=$O2491))))</f>
        <v>3.4791252485089465E-4</v>
      </c>
      <c r="R2491" s="14">
        <f>$H2491/Q2491</f>
        <v>0.4285714285714286</v>
      </c>
      <c r="S2491" s="14" cm="1">
        <f t="array" ref="S2491">SUM(_xlfn._xlws.FILTER($H$2:$H$7117,_xlfn.MAP($P$2:$P$7117,_xlfn.LAMBDA(_xlpm.x,_xlpm.x=$P2491))))</f>
        <v>8.4493041749503001E-4</v>
      </c>
      <c r="T2491" s="14">
        <f>$H2491/S2491</f>
        <v>0.1764705882352941</v>
      </c>
      <c r="U2491" s="14">
        <f>_xlfn.LET(_xlpm.freq,F2491,_xlpm.size,M2491+1,_xlpm.F,V2491,LOG(1+_xlpm.freq)*LOG(1+_xlpm.size)*_xlpm.F)</f>
        <v>0.11712343376445487</v>
      </c>
      <c r="V2491" s="14">
        <f>_xlfn.LET(_xlpm.a,T2491,_xlpm.b,R2491,2*_xlpm.a*_xlpm.b/(_xlpm.a+_xlpm.b))</f>
        <v>0.24999999999999994</v>
      </c>
      <c r="W2491" s="14">
        <f>_xlfn.LET(_xlpm.p,R2491,_xlpm.q,T2491,LOG(_xlpm.p/_xlpm.q))</f>
        <v>0.38535088136401713</v>
      </c>
      <c r="X2491" s="2"/>
    </row>
    <row r="2492" spans="1:24">
      <c r="A2492" s="1" t="str">
        <f>_xlfn.LET(_xlpm.sep," : ",CONCATENATE(O2492,_xlpm.sep,P2492))</f>
        <v>~prie~ : [pɹaɪ]</v>
      </c>
      <c r="B2492" s="1">
        <f>_xlfn.LET(_xlpm.d,$G2492,_xlpm.k,_xlfn.CONCAT(LEFT(TRIM(B$1),1),"*"),COUNTIF(_xlpm.d,_xlpm.k))</f>
        <v>0</v>
      </c>
      <c r="C2492" s="1">
        <f>_xlfn.LET(_xlpm.d,$G2492,_xlpm.k,_xlfn.CONCAT(LEFT(TRIM(C$1),1),"*"),COUNTIF(_xlpm.d,_xlpm.k))</f>
        <v>0</v>
      </c>
      <c r="D2492" s="1">
        <f>_xlfn.LET(_xlpm.d,$G2492,_xlpm.k,_xlfn.CONCAT(LEFT(TRIM(D$1),1),"*"),COUNTIF(_xlpm.d,_xlpm.k))</f>
        <v>0</v>
      </c>
      <c r="E2492" s="1">
        <f>LOG(F2492+1,10)</f>
        <v>0.30102999566398114</v>
      </c>
      <c r="F2492" s="7">
        <v>1</v>
      </c>
      <c r="G2492" s="9" t="s">
        <v>3814</v>
      </c>
      <c r="H2492" s="4">
        <f>F2492/freq.sum.r6e</f>
        <v>4.9701789264413521E-5</v>
      </c>
      <c r="I2492" s="1" t="str">
        <f>_xlfn.LET(_xlpm.sep,":",_xlpm.w,$G2492,LEFT(_xlpm.w,FIND(_xlpm.sep,_xlpm.w)-1))</f>
        <v>pɹaɪ</v>
      </c>
      <c r="J2492" s="1" t="str">
        <f>_xlfn.LET(_xlpm.sep,":",_xlpm.w,$G2492,RIGHT(_xlpm.w,LEN(_xlpm.w)-FIND(_xlpm.sep,_xlpm.w)))</f>
        <v>prie</v>
      </c>
      <c r="K2492" s="10">
        <f>_xlfn.LET(_xlpm.w,I2492,LEN(_xlpm.w))</f>
        <v>4</v>
      </c>
      <c r="L2492" s="10">
        <f>_xlfn.LET(_xlpm.w,J2492,LEN(_xlpm.w))</f>
        <v>4</v>
      </c>
      <c r="M2492" s="10">
        <f>_xlfn.LET(_xlpm.a,K2492,_xlpm.b,L2492,MAX(_xlpm.a,_xlpm.b))</f>
        <v>4</v>
      </c>
      <c r="N2492" s="10">
        <f>_xlfn.LET(_xlpm.d,(K2492,L2492),MAX(_xlpm.d)-MIN(_xlpm.d))</f>
        <v>0</v>
      </c>
      <c r="O2492" s="1" t="str">
        <f>_xlfn.LET(_xlpm.sep,":",_xlpm.w,$G2492,_xlfn.CONCAT("~",RIGHT(_xlpm.w,LEN(_xlpm.w)-FIND(_xlpm.sep,_xlpm.w)),"~"))</f>
        <v>~prie~</v>
      </c>
      <c r="P2492" s="1" t="str">
        <f>_xlfn.LET(_xlpm.sep,":",_xlpm.w,$G2492,_xlfn.CONCAT("[",LEFT(_xlpm.w,FIND(_xlpm.sep,_xlpm.w)-1),"]"))</f>
        <v>[pɹaɪ]</v>
      </c>
      <c r="Q2492" s="14" cm="1">
        <f t="array" ref="Q2492">SUM(_xlfn._xlws.FILTER($H$2:$H$7117,_xlfn.MAP($O$2:$O$7117,_xlfn.LAMBDA(_xlpm.x,_xlpm.x=$O2492))))</f>
        <v>4.4731610337972168E-4</v>
      </c>
      <c r="R2492" s="14">
        <f>$H2492/Q2492</f>
        <v>0.11111111111111112</v>
      </c>
      <c r="S2492" s="14" cm="1">
        <f t="array" ref="S2492">SUM(_xlfn._xlws.FILTER($H$2:$H$7117,_xlfn.MAP($P$2:$P$7117,_xlfn.LAMBDA(_xlpm.x,_xlpm.x=$P2492))))</f>
        <v>1.0934393638170974E-3</v>
      </c>
      <c r="T2492" s="14">
        <f>$H2492/S2492</f>
        <v>4.5454545454545456E-2</v>
      </c>
      <c r="U2492" s="14">
        <f>_xlfn.LET(_xlpm.freq,F2492,_xlpm.size,M2492+1,_xlpm.F,V2492,LOG(1+_xlpm.freq)*LOG(1+_xlpm.size)*_xlpm.F)</f>
        <v>1.5112701130897407E-2</v>
      </c>
      <c r="V2492" s="14">
        <f>_xlfn.LET(_xlpm.a,T2492,_xlpm.b,R2492,2*_xlpm.a*_xlpm.b/(_xlpm.a+_xlpm.b))</f>
        <v>6.4516129032258063E-2</v>
      </c>
      <c r="W2492" s="14">
        <f>_xlfn.LET(_xlpm.p,R2492,_xlpm.q,T2492,LOG(_xlpm.p/_xlpm.q))</f>
        <v>0.38818017138288141</v>
      </c>
      <c r="X2492" s="2"/>
    </row>
    <row r="2493" spans="1:24">
      <c r="A2493" s="1" t="str">
        <f>_xlfn.LET(_xlpm.sep," : ",CONCATENATE(O2493,_xlpm.sep,P2493))</f>
        <v>~trie~ : [tɹaɪ]</v>
      </c>
      <c r="B2493" s="1">
        <f>_xlfn.LET(_xlpm.d,$G2493,_xlpm.k,_xlfn.CONCAT(LEFT(TRIM(B$1),1),"*"),COUNTIF(_xlpm.d,_xlpm.k))</f>
        <v>0</v>
      </c>
      <c r="C2493" s="1">
        <f>_xlfn.LET(_xlpm.d,$G2493,_xlpm.k,_xlfn.CONCAT(LEFT(TRIM(C$1),1),"*"),COUNTIF(_xlpm.d,_xlpm.k))</f>
        <v>0</v>
      </c>
      <c r="D2493" s="1">
        <f>_xlfn.LET(_xlpm.d,$G2493,_xlpm.k,_xlfn.CONCAT(LEFT(TRIM(D$1),1),"*"),COUNTIF(_xlpm.d,_xlpm.k))</f>
        <v>0</v>
      </c>
      <c r="E2493" s="1">
        <f>LOG(F2493+1,10)</f>
        <v>0.30102999566398114</v>
      </c>
      <c r="F2493" s="7">
        <v>1</v>
      </c>
      <c r="G2493" s="9" t="s">
        <v>4913</v>
      </c>
      <c r="H2493" s="4">
        <f>F2493/freq.sum.r6e</f>
        <v>4.9701789264413521E-5</v>
      </c>
      <c r="I2493" s="1" t="str">
        <f>_xlfn.LET(_xlpm.sep,":",_xlpm.w,$G2493,LEFT(_xlpm.w,FIND(_xlpm.sep,_xlpm.w)-1))</f>
        <v>tɹaɪ</v>
      </c>
      <c r="J2493" s="1" t="str">
        <f>_xlfn.LET(_xlpm.sep,":",_xlpm.w,$G2493,RIGHT(_xlpm.w,LEN(_xlpm.w)-FIND(_xlpm.sep,_xlpm.w)))</f>
        <v>trie</v>
      </c>
      <c r="K2493" s="10">
        <f>_xlfn.LET(_xlpm.w,I2493,LEN(_xlpm.w))</f>
        <v>4</v>
      </c>
      <c r="L2493" s="10">
        <f>_xlfn.LET(_xlpm.w,J2493,LEN(_xlpm.w))</f>
        <v>4</v>
      </c>
      <c r="M2493" s="10">
        <f>_xlfn.LET(_xlpm.a,K2493,_xlpm.b,L2493,MAX(_xlpm.a,_xlpm.b))</f>
        <v>4</v>
      </c>
      <c r="N2493" s="10">
        <f>_xlfn.LET(_xlpm.d,(K2493,L2493),MAX(_xlpm.d)-MIN(_xlpm.d))</f>
        <v>0</v>
      </c>
      <c r="O2493" s="1" t="str">
        <f>_xlfn.LET(_xlpm.sep,":",_xlpm.w,$G2493,_xlfn.CONCAT("~",RIGHT(_xlpm.w,LEN(_xlpm.w)-FIND(_xlpm.sep,_xlpm.w)),"~"))</f>
        <v>~trie~</v>
      </c>
      <c r="P2493" s="1" t="str">
        <f>_xlfn.LET(_xlpm.sep,":",_xlpm.w,$G2493,_xlfn.CONCAT("[",LEFT(_xlpm.w,FIND(_xlpm.sep,_xlpm.w)-1),"]"))</f>
        <v>[tɹaɪ]</v>
      </c>
      <c r="Q2493" s="14" cm="1">
        <f t="array" ref="Q2493">SUM(_xlfn._xlws.FILTER($H$2:$H$7117,_xlfn.MAP($O$2:$O$7117,_xlfn.LAMBDA(_xlpm.x,_xlpm.x=$O2493))))</f>
        <v>4.4731610337972168E-4</v>
      </c>
      <c r="R2493" s="14">
        <f>$H2493/Q2493</f>
        <v>0.11111111111111112</v>
      </c>
      <c r="S2493" s="14" cm="1">
        <f t="array" ref="S2493">SUM(_xlfn._xlws.FILTER($H$2:$H$7117,_xlfn.MAP($P$2:$P$7117,_xlfn.LAMBDA(_xlpm.x,_xlpm.x=$P2493))))</f>
        <v>1.0934393638170974E-3</v>
      </c>
      <c r="T2493" s="14">
        <f>$H2493/S2493</f>
        <v>4.5454545454545456E-2</v>
      </c>
      <c r="U2493" s="14">
        <f>_xlfn.LET(_xlpm.freq,F2493,_xlpm.size,M2493+1,_xlpm.F,V2493,LOG(1+_xlpm.freq)*LOG(1+_xlpm.size)*_xlpm.F)</f>
        <v>1.5112701130897407E-2</v>
      </c>
      <c r="V2493" s="14">
        <f>_xlfn.LET(_xlpm.a,T2493,_xlpm.b,R2493,2*_xlpm.a*_xlpm.b/(_xlpm.a+_xlpm.b))</f>
        <v>6.4516129032258063E-2</v>
      </c>
      <c r="W2493" s="14">
        <f>_xlfn.LET(_xlpm.p,R2493,_xlpm.q,T2493,LOG(_xlpm.p/_xlpm.q))</f>
        <v>0.38818017138288141</v>
      </c>
      <c r="X2493" s="2"/>
    </row>
    <row r="2494" spans="1:24">
      <c r="A2494" s="1" t="str">
        <f>_xlfn.LET(_xlpm.sep," : ",CONCATENATE(O2494,_xlpm.sep,P2494))</f>
        <v>~cure~ : [kjə]</v>
      </c>
      <c r="B2494" s="1">
        <f>_xlfn.LET(_xlpm.d,$G2494,_xlpm.k,_xlfn.CONCAT(LEFT(TRIM(B$1),1),"*"),COUNTIF(_xlpm.d,_xlpm.k))</f>
        <v>0</v>
      </c>
      <c r="C2494" s="1">
        <f>_xlfn.LET(_xlpm.d,$G2494,_xlpm.k,_xlfn.CONCAT(LEFT(TRIM(C$1),1),"*"),COUNTIF(_xlpm.d,_xlpm.k))</f>
        <v>0</v>
      </c>
      <c r="D2494" s="1">
        <f>_xlfn.LET(_xlpm.d,$G2494,_xlpm.k,_xlfn.CONCAT(LEFT(TRIM(D$1),1),"*"),COUNTIF(_xlpm.d,_xlpm.k))</f>
        <v>0</v>
      </c>
      <c r="E2494" s="1">
        <f>LOG(F2494+1,10)</f>
        <v>0.30102999566398114</v>
      </c>
      <c r="F2494" s="7">
        <v>1</v>
      </c>
      <c r="G2494" s="9" t="s">
        <v>1436</v>
      </c>
      <c r="H2494" s="4">
        <f>F2494/freq.sum.r6e</f>
        <v>4.9701789264413521E-5</v>
      </c>
      <c r="I2494" s="1" t="str">
        <f>_xlfn.LET(_xlpm.sep,":",_xlpm.w,$G2494,LEFT(_xlpm.w,FIND(_xlpm.sep,_xlpm.w)-1))</f>
        <v>kjə</v>
      </c>
      <c r="J2494" s="1" t="str">
        <f>_xlfn.LET(_xlpm.sep,":",_xlpm.w,$G2494,RIGHT(_xlpm.w,LEN(_xlpm.w)-FIND(_xlpm.sep,_xlpm.w)))</f>
        <v>cure</v>
      </c>
      <c r="K2494" s="10">
        <f>_xlfn.LET(_xlpm.w,I2494,LEN(_xlpm.w))</f>
        <v>3</v>
      </c>
      <c r="L2494" s="10">
        <f>_xlfn.LET(_xlpm.w,J2494,LEN(_xlpm.w))</f>
        <v>4</v>
      </c>
      <c r="M2494" s="10">
        <f>_xlfn.LET(_xlpm.a,K2494,_xlpm.b,L2494,MAX(_xlpm.a,_xlpm.b))</f>
        <v>4</v>
      </c>
      <c r="N2494" s="10">
        <f>_xlfn.LET(_xlpm.d,(K2494,L2494),MAX(_xlpm.d)-MIN(_xlpm.d))</f>
        <v>1</v>
      </c>
      <c r="O2494" s="1" t="str">
        <f>_xlfn.LET(_xlpm.sep,":",_xlpm.w,$G2494,_xlfn.CONCAT("~",RIGHT(_xlpm.w,LEN(_xlpm.w)-FIND(_xlpm.sep,_xlpm.w)),"~"))</f>
        <v>~cure~</v>
      </c>
      <c r="P2494" s="1" t="str">
        <f>_xlfn.LET(_xlpm.sep,":",_xlpm.w,$G2494,_xlfn.CONCAT("[",LEFT(_xlpm.w,FIND(_xlpm.sep,_xlpm.w)-1),"]"))</f>
        <v>[kjə]</v>
      </c>
      <c r="Q2494" s="14" cm="1">
        <f t="array" ref="Q2494">SUM(_xlfn._xlws.FILTER($H$2:$H$7117,_xlfn.MAP($O$2:$O$7117,_xlfn.LAMBDA(_xlpm.x,_xlpm.x=$O2494))))</f>
        <v>1.9880715705765408E-4</v>
      </c>
      <c r="R2494" s="14">
        <f>$H2494/Q2494</f>
        <v>0.25</v>
      </c>
      <c r="S2494" s="14" cm="1">
        <f t="array" ref="S2494">SUM(_xlfn._xlws.FILTER($H$2:$H$7117,_xlfn.MAP($P$2:$P$7117,_xlfn.LAMBDA(_xlpm.x,_xlpm.x=$P2494))))</f>
        <v>4.9701789264413525E-4</v>
      </c>
      <c r="T2494" s="14">
        <f>$H2494/S2494</f>
        <v>9.9999999999999992E-2</v>
      </c>
      <c r="U2494" s="14">
        <f>_xlfn.LET(_xlpm.freq,F2494,_xlpm.size,M2494+1,_xlpm.F,V2494,LOG(1+_xlpm.freq)*LOG(1+_xlpm.size)*_xlpm.F)</f>
        <v>3.3463838218415684E-2</v>
      </c>
      <c r="V2494" s="14">
        <f>_xlfn.LET(_xlpm.a,T2494,_xlpm.b,R2494,2*_xlpm.a*_xlpm.b/(_xlpm.a+_xlpm.b))</f>
        <v>0.14285714285714285</v>
      </c>
      <c r="W2494" s="14">
        <f>_xlfn.LET(_xlpm.p,R2494,_xlpm.q,T2494,LOG(_xlpm.p/_xlpm.q))</f>
        <v>0.3979400086720376</v>
      </c>
      <c r="X2494" s="2"/>
    </row>
    <row r="2495" spans="1:24">
      <c r="A2495" s="1" t="str">
        <f>_xlfn.LET(_xlpm.sep," : ",CONCATENATE(O2495,_xlpm.sep,P2495))</f>
        <v>~cter~ : [ktə]</v>
      </c>
      <c r="B2495" s="1">
        <f>_xlfn.LET(_xlpm.d,$G2495,_xlpm.k,_xlfn.CONCAT(LEFT(TRIM(B$1),1),"*"),COUNTIF(_xlpm.d,_xlpm.k))</f>
        <v>0</v>
      </c>
      <c r="C2495" s="1">
        <f>_xlfn.LET(_xlpm.d,$G2495,_xlpm.k,_xlfn.CONCAT(LEFT(TRIM(C$1),1),"*"),COUNTIF(_xlpm.d,_xlpm.k))</f>
        <v>0</v>
      </c>
      <c r="D2495" s="1">
        <f>_xlfn.LET(_xlpm.d,$G2495,_xlpm.k,_xlfn.CONCAT(LEFT(TRIM(D$1),1),"*"),COUNTIF(_xlpm.d,_xlpm.k))</f>
        <v>0</v>
      </c>
      <c r="E2495" s="1">
        <f>LOG(F2495+1,10)</f>
        <v>0.30102999566398114</v>
      </c>
      <c r="F2495" s="7">
        <v>1</v>
      </c>
      <c r="G2495" s="9" t="s">
        <v>1649</v>
      </c>
      <c r="H2495" s="4">
        <f>F2495/freq.sum.r6e</f>
        <v>4.9701789264413521E-5</v>
      </c>
      <c r="I2495" s="1" t="str">
        <f>_xlfn.LET(_xlpm.sep,":",_xlpm.w,$G2495,LEFT(_xlpm.w,FIND(_xlpm.sep,_xlpm.w)-1))</f>
        <v>ktə</v>
      </c>
      <c r="J2495" s="1" t="str">
        <f>_xlfn.LET(_xlpm.sep,":",_xlpm.w,$G2495,RIGHT(_xlpm.w,LEN(_xlpm.w)-FIND(_xlpm.sep,_xlpm.w)))</f>
        <v>cter</v>
      </c>
      <c r="K2495" s="10">
        <f>_xlfn.LET(_xlpm.w,I2495,LEN(_xlpm.w))</f>
        <v>3</v>
      </c>
      <c r="L2495" s="10">
        <f>_xlfn.LET(_xlpm.w,J2495,LEN(_xlpm.w))</f>
        <v>4</v>
      </c>
      <c r="M2495" s="10">
        <f>_xlfn.LET(_xlpm.a,K2495,_xlpm.b,L2495,MAX(_xlpm.a,_xlpm.b))</f>
        <v>4</v>
      </c>
      <c r="N2495" s="10">
        <f>_xlfn.LET(_xlpm.d,(K2495,L2495),MAX(_xlpm.d)-MIN(_xlpm.d))</f>
        <v>1</v>
      </c>
      <c r="O2495" s="1" t="str">
        <f>_xlfn.LET(_xlpm.sep,":",_xlpm.w,$G2495,_xlfn.CONCAT("~",RIGHT(_xlpm.w,LEN(_xlpm.w)-FIND(_xlpm.sep,_xlpm.w)),"~"))</f>
        <v>~cter~</v>
      </c>
      <c r="P2495" s="1" t="str">
        <f>_xlfn.LET(_xlpm.sep,":",_xlpm.w,$G2495,_xlfn.CONCAT("[",LEFT(_xlpm.w,FIND(_xlpm.sep,_xlpm.w)-1),"]"))</f>
        <v>[ktə]</v>
      </c>
      <c r="Q2495" s="14" cm="1">
        <f t="array" ref="Q2495">SUM(_xlfn._xlws.FILTER($H$2:$H$7117,_xlfn.MAP($O$2:$O$7117,_xlfn.LAMBDA(_xlpm.x,_xlpm.x=$O2495))))</f>
        <v>1.9880715705765408E-4</v>
      </c>
      <c r="R2495" s="14">
        <f>$H2495/Q2495</f>
        <v>0.25</v>
      </c>
      <c r="S2495" s="14" cm="1">
        <f t="array" ref="S2495">SUM(_xlfn._xlws.FILTER($H$2:$H$7117,_xlfn.MAP($P$2:$P$7117,_xlfn.LAMBDA(_xlpm.x,_xlpm.x=$P2495))))</f>
        <v>4.9701789264413525E-4</v>
      </c>
      <c r="T2495" s="14">
        <f>$H2495/S2495</f>
        <v>9.9999999999999992E-2</v>
      </c>
      <c r="U2495" s="14">
        <f>_xlfn.LET(_xlpm.freq,F2495,_xlpm.size,M2495+1,_xlpm.F,V2495,LOG(1+_xlpm.freq)*LOG(1+_xlpm.size)*_xlpm.F)</f>
        <v>3.3463838218415684E-2</v>
      </c>
      <c r="V2495" s="14">
        <f>_xlfn.LET(_xlpm.a,T2495,_xlpm.b,R2495,2*_xlpm.a*_xlpm.b/(_xlpm.a+_xlpm.b))</f>
        <v>0.14285714285714285</v>
      </c>
      <c r="W2495" s="14">
        <f>_xlfn.LET(_xlpm.p,R2495,_xlpm.q,T2495,LOG(_xlpm.p/_xlpm.q))</f>
        <v>0.3979400086720376</v>
      </c>
      <c r="X2495" s="2"/>
    </row>
    <row r="2496" spans="1:24">
      <c r="A2496" s="1" t="str">
        <f>_xlfn.LET(_xlpm.sep," : ",CONCATENATE(O2496,_xlpm.sep,P2496))</f>
        <v>~sler~ : [slə]</v>
      </c>
      <c r="B2496" s="1">
        <f>_xlfn.LET(_xlpm.d,$G2496,_xlpm.k,_xlfn.CONCAT(LEFT(TRIM(B$1),1),"*"),COUNTIF(_xlpm.d,_xlpm.k))</f>
        <v>0</v>
      </c>
      <c r="C2496" s="1">
        <f>_xlfn.LET(_xlpm.d,$G2496,_xlpm.k,_xlfn.CONCAT(LEFT(TRIM(C$1),1),"*"),COUNTIF(_xlpm.d,_xlpm.k))</f>
        <v>0</v>
      </c>
      <c r="D2496" s="1">
        <f>_xlfn.LET(_xlpm.d,$G2496,_xlpm.k,_xlfn.CONCAT(LEFT(TRIM(D$1),1),"*"),COUNTIF(_xlpm.d,_xlpm.k))</f>
        <v>0</v>
      </c>
      <c r="E2496" s="1">
        <f>LOG(F2496+1,10)</f>
        <v>0.30102999566398114</v>
      </c>
      <c r="F2496" s="7">
        <v>1</v>
      </c>
      <c r="G2496" s="9" t="s">
        <v>4071</v>
      </c>
      <c r="H2496" s="4">
        <f>F2496/freq.sum.r6e</f>
        <v>4.9701789264413521E-5</v>
      </c>
      <c r="I2496" s="1" t="str">
        <f>_xlfn.LET(_xlpm.sep,":",_xlpm.w,$G2496,LEFT(_xlpm.w,FIND(_xlpm.sep,_xlpm.w)-1))</f>
        <v>slə</v>
      </c>
      <c r="J2496" s="1" t="str">
        <f>_xlfn.LET(_xlpm.sep,":",_xlpm.w,$G2496,RIGHT(_xlpm.w,LEN(_xlpm.w)-FIND(_xlpm.sep,_xlpm.w)))</f>
        <v>sler</v>
      </c>
      <c r="K2496" s="10">
        <f>_xlfn.LET(_xlpm.w,I2496,LEN(_xlpm.w))</f>
        <v>3</v>
      </c>
      <c r="L2496" s="10">
        <f>_xlfn.LET(_xlpm.w,J2496,LEN(_xlpm.w))</f>
        <v>4</v>
      </c>
      <c r="M2496" s="10">
        <f>_xlfn.LET(_xlpm.a,K2496,_xlpm.b,L2496,MAX(_xlpm.a,_xlpm.b))</f>
        <v>4</v>
      </c>
      <c r="N2496" s="10">
        <f>_xlfn.LET(_xlpm.d,(K2496,L2496),MAX(_xlpm.d)-MIN(_xlpm.d))</f>
        <v>1</v>
      </c>
      <c r="O2496" s="1" t="str">
        <f>_xlfn.LET(_xlpm.sep,":",_xlpm.w,$G2496,_xlfn.CONCAT("~",RIGHT(_xlpm.w,LEN(_xlpm.w)-FIND(_xlpm.sep,_xlpm.w)),"~"))</f>
        <v>~sler~</v>
      </c>
      <c r="P2496" s="1" t="str">
        <f>_xlfn.LET(_xlpm.sep,":",_xlpm.w,$G2496,_xlfn.CONCAT("[",LEFT(_xlpm.w,FIND(_xlpm.sep,_xlpm.w)-1),"]"))</f>
        <v>[slə]</v>
      </c>
      <c r="Q2496" s="14" cm="1">
        <f t="array" ref="Q2496">SUM(_xlfn._xlws.FILTER($H$2:$H$7117,_xlfn.MAP($O$2:$O$7117,_xlfn.LAMBDA(_xlpm.x,_xlpm.x=$O2496))))</f>
        <v>1.9880715705765408E-4</v>
      </c>
      <c r="R2496" s="14">
        <f>$H2496/Q2496</f>
        <v>0.25</v>
      </c>
      <c r="S2496" s="14" cm="1">
        <f t="array" ref="S2496">SUM(_xlfn._xlws.FILTER($H$2:$H$7117,_xlfn.MAP($P$2:$P$7117,_xlfn.LAMBDA(_xlpm.x,_xlpm.x=$P2496))))</f>
        <v>4.9701789264413525E-4</v>
      </c>
      <c r="T2496" s="14">
        <f>$H2496/S2496</f>
        <v>9.9999999999999992E-2</v>
      </c>
      <c r="U2496" s="14">
        <f>_xlfn.LET(_xlpm.freq,F2496,_xlpm.size,M2496+1,_xlpm.F,V2496,LOG(1+_xlpm.freq)*LOG(1+_xlpm.size)*_xlpm.F)</f>
        <v>3.3463838218415684E-2</v>
      </c>
      <c r="V2496" s="14">
        <f>_xlfn.LET(_xlpm.a,T2496,_xlpm.b,R2496,2*_xlpm.a*_xlpm.b/(_xlpm.a+_xlpm.b))</f>
        <v>0.14285714285714285</v>
      </c>
      <c r="W2496" s="14">
        <f>_xlfn.LET(_xlpm.p,R2496,_xlpm.q,T2496,LOG(_xlpm.p/_xlpm.q))</f>
        <v>0.3979400086720376</v>
      </c>
      <c r="X2496" s="2"/>
    </row>
    <row r="2497" spans="1:24">
      <c r="A2497" s="1" t="str">
        <f>_xlfn.LET(_xlpm.sep," : ",CONCATENATE(O2497,_xlpm.sep,P2497))</f>
        <v>~rgir~ : [ɹdʒə]</v>
      </c>
      <c r="B2497" s="1">
        <f>_xlfn.LET(_xlpm.d,$G2497,_xlpm.k,_xlfn.CONCAT(LEFT(TRIM(B$1),1),"*"),COUNTIF(_xlpm.d,_xlpm.k))</f>
        <v>1</v>
      </c>
      <c r="C2497" s="1">
        <f>_xlfn.LET(_xlpm.d,$G2497,_xlpm.k,_xlfn.CONCAT(LEFT(TRIM(C$1),1),"*"),COUNTIF(_xlpm.d,_xlpm.k))</f>
        <v>0</v>
      </c>
      <c r="D2497" s="1">
        <f>_xlfn.LET(_xlpm.d,$G2497,_xlpm.k,_xlfn.CONCAT(LEFT(TRIM(D$1),1),"*"),COUNTIF(_xlpm.d,_xlpm.k))</f>
        <v>0</v>
      </c>
      <c r="E2497" s="1">
        <f>LOG(F2497+1,10)</f>
        <v>0.30102999566398114</v>
      </c>
      <c r="F2497" s="7">
        <v>1</v>
      </c>
      <c r="G2497" s="9" t="s">
        <v>5777</v>
      </c>
      <c r="H2497" s="4">
        <f>F2497/freq.sum.r6e</f>
        <v>4.9701789264413521E-5</v>
      </c>
      <c r="I2497" s="1" t="str">
        <f>_xlfn.LET(_xlpm.sep,":",_xlpm.w,$G2497,LEFT(_xlpm.w,FIND(_xlpm.sep,_xlpm.w)-1))</f>
        <v>ɹdʒə</v>
      </c>
      <c r="J2497" s="1" t="str">
        <f>_xlfn.LET(_xlpm.sep,":",_xlpm.w,$G2497,RIGHT(_xlpm.w,LEN(_xlpm.w)-FIND(_xlpm.sep,_xlpm.w)))</f>
        <v>rgir</v>
      </c>
      <c r="K2497" s="10">
        <f>_xlfn.LET(_xlpm.w,I2497,LEN(_xlpm.w))</f>
        <v>4</v>
      </c>
      <c r="L2497" s="10">
        <f>_xlfn.LET(_xlpm.w,J2497,LEN(_xlpm.w))</f>
        <v>4</v>
      </c>
      <c r="M2497" s="10">
        <f>_xlfn.LET(_xlpm.a,K2497,_xlpm.b,L2497,MAX(_xlpm.a,_xlpm.b))</f>
        <v>4</v>
      </c>
      <c r="N2497" s="10">
        <f>_xlfn.LET(_xlpm.d,(K2497,L2497),MAX(_xlpm.d)-MIN(_xlpm.d))</f>
        <v>0</v>
      </c>
      <c r="O2497" s="1" t="str">
        <f>_xlfn.LET(_xlpm.sep,":",_xlpm.w,$G2497,_xlfn.CONCAT("~",RIGHT(_xlpm.w,LEN(_xlpm.w)-FIND(_xlpm.sep,_xlpm.w)),"~"))</f>
        <v>~rgir~</v>
      </c>
      <c r="P2497" s="1" t="str">
        <f>_xlfn.LET(_xlpm.sep,":",_xlpm.w,$G2497,_xlfn.CONCAT("[",LEFT(_xlpm.w,FIND(_xlpm.sep,_xlpm.w)-1),"]"))</f>
        <v>[ɹdʒə]</v>
      </c>
      <c r="Q2497" s="14" cm="1">
        <f t="array" ref="Q2497">SUM(_xlfn._xlws.FILTER($H$2:$H$7111,_xlfn.MAP($O$2:$O$7111,_xlfn.LAMBDA(_xlpm.x,_xlpm.x=$O2497))))</f>
        <v>1.9880715705765408E-4</v>
      </c>
      <c r="R2497" s="14">
        <f>$H2497/Q2497</f>
        <v>0.25</v>
      </c>
      <c r="S2497" s="14" cm="1">
        <f t="array" ref="S2497">SUM(_xlfn._xlws.FILTER($H$2:$H$7111,_xlfn.MAP($P$2:$P$7111,_xlfn.LAMBDA(_xlpm.x,_xlpm.x=$P2497))))</f>
        <v>4.9701789264413525E-4</v>
      </c>
      <c r="T2497" s="14">
        <f>$H2497/S2497</f>
        <v>9.9999999999999992E-2</v>
      </c>
      <c r="U2497" s="14">
        <f>_xlfn.LET(_xlpm.freq,F2497,_xlpm.size,M2497+1,_xlpm.F,V2497,LOG(1+_xlpm.freq)*LOG(1+_xlpm.size)*_xlpm.F)</f>
        <v>3.3463838218415684E-2</v>
      </c>
      <c r="V2497" s="14">
        <f>_xlfn.LET(_xlpm.a,T2497,_xlpm.b,R2497,2*_xlpm.a*_xlpm.b/(_xlpm.a+_xlpm.b))</f>
        <v>0.14285714285714285</v>
      </c>
      <c r="W2497" s="14">
        <f>_xlfn.LET(_xlpm.p,R2497,_xlpm.q,T2497,LOG(_xlpm.p/_xlpm.q))</f>
        <v>0.3979400086720376</v>
      </c>
      <c r="X2497" s="2"/>
    </row>
    <row r="2498" spans="1:24">
      <c r="A2498" s="1" t="str">
        <f>_xlfn.LET(_xlpm.sep," : ",CONCATENATE(O2498,_xlpm.sep,P2498))</f>
        <v>~thex~ : [ðə]</v>
      </c>
      <c r="B2498" s="1">
        <f>_xlfn.LET(_xlpm.d,$G2498,_xlpm.k,_xlfn.CONCAT(LEFT(TRIM(B$1),1),"*"),COUNTIF(_xlpm.d,_xlpm.k))</f>
        <v>0</v>
      </c>
      <c r="C2498" s="1">
        <f>_xlfn.LET(_xlpm.d,$G2498,_xlpm.k,_xlfn.CONCAT(LEFT(TRIM(C$1),1),"*"),COUNTIF(_xlpm.d,_xlpm.k))</f>
        <v>0</v>
      </c>
      <c r="D2498" s="1">
        <f>_xlfn.LET(_xlpm.d,$G2498,_xlpm.k,_xlfn.CONCAT(LEFT(TRIM(D$1),1),"*"),COUNTIF(_xlpm.d,_xlpm.k))</f>
        <v>0</v>
      </c>
      <c r="E2498" s="1">
        <f>LOG(F2498+1,10)</f>
        <v>0.30102999566398114</v>
      </c>
      <c r="F2498" s="7">
        <v>1</v>
      </c>
      <c r="G2498" s="9" t="s">
        <v>5517</v>
      </c>
      <c r="H2498" s="4">
        <f>F2498/freq.sum.r6e</f>
        <v>4.9701789264413521E-5</v>
      </c>
      <c r="I2498" s="1" t="str">
        <f>_xlfn.LET(_xlpm.sep,":",_xlpm.w,$G2498,LEFT(_xlpm.w,FIND(_xlpm.sep,_xlpm.w)-1))</f>
        <v>ðə</v>
      </c>
      <c r="J2498" s="1" t="str">
        <f>_xlfn.LET(_xlpm.sep,":",_xlpm.w,$G2498,RIGHT(_xlpm.w,LEN(_xlpm.w)-FIND(_xlpm.sep,_xlpm.w)))</f>
        <v>thex</v>
      </c>
      <c r="K2498" s="10">
        <f>_xlfn.LET(_xlpm.w,I2498,LEN(_xlpm.w))</f>
        <v>2</v>
      </c>
      <c r="L2498" s="10">
        <f>_xlfn.LET(_xlpm.w,J2498,LEN(_xlpm.w))</f>
        <v>4</v>
      </c>
      <c r="M2498" s="10">
        <f>_xlfn.LET(_xlpm.a,K2498,_xlpm.b,L2498,MAX(_xlpm.a,_xlpm.b))</f>
        <v>4</v>
      </c>
      <c r="N2498" s="10">
        <f>_xlfn.LET(_xlpm.d,(K2498,L2498),MAX(_xlpm.d)-MIN(_xlpm.d))</f>
        <v>2</v>
      </c>
      <c r="O2498" s="1" t="str">
        <f>_xlfn.LET(_xlpm.sep,":",_xlpm.w,$G2498,_xlfn.CONCAT("~",RIGHT(_xlpm.w,LEN(_xlpm.w)-FIND(_xlpm.sep,_xlpm.w)),"~"))</f>
        <v>~thex~</v>
      </c>
      <c r="P2498" s="1" t="str">
        <f>_xlfn.LET(_xlpm.sep,":",_xlpm.w,$G2498,_xlfn.CONCAT("[",LEFT(_xlpm.w,FIND(_xlpm.sep,_xlpm.w)-1),"]"))</f>
        <v>[ðə]</v>
      </c>
      <c r="Q2498" s="14" cm="1">
        <f t="array" ref="Q2498">SUM(_xlfn._xlws.FILTER($H$2:$H$7117,_xlfn.MAP($O$2:$O$7117,_xlfn.LAMBDA(_xlpm.x,_xlpm.x=$O2498))))</f>
        <v>9.9403578528827041E-5</v>
      </c>
      <c r="R2498" s="14">
        <f>$H2498/Q2498</f>
        <v>0.5</v>
      </c>
      <c r="S2498" s="14" cm="1">
        <f t="array" ref="S2498">SUM(_xlfn._xlws.FILTER($H$2:$H$7117,_xlfn.MAP($P$2:$P$7117,_xlfn.LAMBDA(_xlpm.x,_xlpm.x=$P2498))))</f>
        <v>2.4850894632206762E-4</v>
      </c>
      <c r="T2498" s="14">
        <f>$H2498/S2498</f>
        <v>0.19999999999999998</v>
      </c>
      <c r="U2498" s="14">
        <f>_xlfn.LET(_xlpm.freq,F2498,_xlpm.size,M2498+1,_xlpm.F,V2498,LOG(1+_xlpm.freq)*LOG(1+_xlpm.size)*_xlpm.F)</f>
        <v>6.6927676436831368E-2</v>
      </c>
      <c r="V2498" s="14">
        <f>_xlfn.LET(_xlpm.a,T2498,_xlpm.b,R2498,2*_xlpm.a*_xlpm.b/(_xlpm.a+_xlpm.b))</f>
        <v>0.2857142857142857</v>
      </c>
      <c r="W2498" s="14">
        <f>_xlfn.LET(_xlpm.p,R2498,_xlpm.q,T2498,LOG(_xlpm.p/_xlpm.q))</f>
        <v>0.3979400086720376</v>
      </c>
      <c r="X2498" s="2"/>
    </row>
    <row r="2499" spans="1:24">
      <c r="A2499" s="1" t="str">
        <f>_xlfn.LET(_xlpm.sep," : ",CONCATENATE(O2499,_xlpm.sep,P2499))</f>
        <v>~geme~ : [dʒmə]</v>
      </c>
      <c r="B2499" s="1">
        <f>_xlfn.LET(_xlpm.d,$G2499,_xlpm.k,_xlfn.CONCAT(LEFT(TRIM(B$1),1),"*"),COUNTIF(_xlpm.d,_xlpm.k))</f>
        <v>0</v>
      </c>
      <c r="C2499" s="1">
        <f>_xlfn.LET(_xlpm.d,$G2499,_xlpm.k,_xlfn.CONCAT(LEFT(TRIM(C$1),1),"*"),COUNTIF(_xlpm.d,_xlpm.k))</f>
        <v>0</v>
      </c>
      <c r="D2499" s="1">
        <f>_xlfn.LET(_xlpm.d,$G2499,_xlpm.k,_xlfn.CONCAT(LEFT(TRIM(D$1),1),"*"),COUNTIF(_xlpm.d,_xlpm.k))</f>
        <v>0</v>
      </c>
      <c r="E2499" s="1">
        <f>LOG(F2499+1,10)</f>
        <v>0.47712125471966244</v>
      </c>
      <c r="F2499" s="7">
        <v>2</v>
      </c>
      <c r="G2499" s="9" t="s">
        <v>670</v>
      </c>
      <c r="H2499" s="4">
        <f>F2499/freq.sum.r6e</f>
        <v>9.9403578528827041E-5</v>
      </c>
      <c r="I2499" s="1" t="str">
        <f>_xlfn.LET(_xlpm.sep,":",_xlpm.w,$G2499,LEFT(_xlpm.w,FIND(_xlpm.sep,_xlpm.w)-1))</f>
        <v>dʒmə</v>
      </c>
      <c r="J2499" s="1" t="str">
        <f>_xlfn.LET(_xlpm.sep,":",_xlpm.w,$G2499,RIGHT(_xlpm.w,LEN(_xlpm.w)-FIND(_xlpm.sep,_xlpm.w)))</f>
        <v>geme</v>
      </c>
      <c r="K2499" s="10">
        <f>_xlfn.LET(_xlpm.w,I2499,LEN(_xlpm.w))</f>
        <v>4</v>
      </c>
      <c r="L2499" s="10">
        <f>_xlfn.LET(_xlpm.w,J2499,LEN(_xlpm.w))</f>
        <v>4</v>
      </c>
      <c r="M2499" s="10">
        <f>_xlfn.LET(_xlpm.a,K2499,_xlpm.b,L2499,MAX(_xlpm.a,_xlpm.b))</f>
        <v>4</v>
      </c>
      <c r="N2499" s="10">
        <f>_xlfn.LET(_xlpm.d,(K2499,L2499),MAX(_xlpm.d)-MIN(_xlpm.d))</f>
        <v>0</v>
      </c>
      <c r="O2499" s="1" t="str">
        <f>_xlfn.LET(_xlpm.sep,":",_xlpm.w,$G2499,_xlfn.CONCAT("~",RIGHT(_xlpm.w,LEN(_xlpm.w)-FIND(_xlpm.sep,_xlpm.w)),"~"))</f>
        <v>~geme~</v>
      </c>
      <c r="P2499" s="1" t="str">
        <f>_xlfn.LET(_xlpm.sep,":",_xlpm.w,$G2499,_xlfn.CONCAT("[",LEFT(_xlpm.w,FIND(_xlpm.sep,_xlpm.w)-1),"]"))</f>
        <v>[dʒmə]</v>
      </c>
      <c r="Q2499" s="14" cm="1">
        <f t="array" ref="Q2499">SUM(_xlfn._xlws.FILTER($H$2:$H$7117,_xlfn.MAP($O$2:$O$7117,_xlfn.LAMBDA(_xlpm.x,_xlpm.x=$O2499))))</f>
        <v>9.9403578528827041E-5</v>
      </c>
      <c r="R2499" s="14">
        <f>$H2499/Q2499</f>
        <v>1</v>
      </c>
      <c r="S2499" s="14" cm="1">
        <f t="array" ref="S2499">SUM(_xlfn._xlws.FILTER($H$2:$H$7117,_xlfn.MAP($P$2:$P$7117,_xlfn.LAMBDA(_xlpm.x,_xlpm.x=$P2499))))</f>
        <v>2.4850894632206762E-4</v>
      </c>
      <c r="T2499" s="14">
        <f>$H2499/S2499</f>
        <v>0.39999999999999997</v>
      </c>
      <c r="U2499" s="14">
        <f>_xlfn.LET(_xlpm.freq,F2499,_xlpm.size,M2499+1,_xlpm.F,V2499,LOG(1+_xlpm.freq)*LOG(1+_xlpm.size)*_xlpm.F)</f>
        <v>0.21215571482555329</v>
      </c>
      <c r="V2499" s="14">
        <f>_xlfn.LET(_xlpm.a,T2499,_xlpm.b,R2499,2*_xlpm.a*_xlpm.b/(_xlpm.a+_xlpm.b))</f>
        <v>0.5714285714285714</v>
      </c>
      <c r="W2499" s="14">
        <f>_xlfn.LET(_xlpm.p,R2499,_xlpm.q,T2499,LOG(_xlpm.p/_xlpm.q))</f>
        <v>0.3979400086720376</v>
      </c>
      <c r="X2499" s="2"/>
    </row>
    <row r="2500" spans="1:24">
      <c r="A2500" s="1" t="str">
        <f>_xlfn.LET(_xlpm.sep," : ",CONCATENATE(O2500,_xlpm.sep,P2500))</f>
        <v>~geta~ : [dʒtə]</v>
      </c>
      <c r="B2500" s="1">
        <f>_xlfn.LET(_xlpm.d,$G2500,_xlpm.k,_xlfn.CONCAT(LEFT(TRIM(B$1),1),"*"),COUNTIF(_xlpm.d,_xlpm.k))</f>
        <v>0</v>
      </c>
      <c r="C2500" s="1">
        <f>_xlfn.LET(_xlpm.d,$G2500,_xlpm.k,_xlfn.CONCAT(LEFT(TRIM(C$1),1),"*"),COUNTIF(_xlpm.d,_xlpm.k))</f>
        <v>0</v>
      </c>
      <c r="D2500" s="1">
        <f>_xlfn.LET(_xlpm.d,$G2500,_xlpm.k,_xlfn.CONCAT(LEFT(TRIM(D$1),1),"*"),COUNTIF(_xlpm.d,_xlpm.k))</f>
        <v>0</v>
      </c>
      <c r="E2500" s="1">
        <f>LOG(F2500+1,10)</f>
        <v>0.47712125471966244</v>
      </c>
      <c r="F2500" s="7">
        <v>2</v>
      </c>
      <c r="G2500" s="9" t="s">
        <v>678</v>
      </c>
      <c r="H2500" s="4">
        <f>F2500/freq.sum.r6e</f>
        <v>9.9403578528827041E-5</v>
      </c>
      <c r="I2500" s="1" t="str">
        <f>_xlfn.LET(_xlpm.sep,":",_xlpm.w,$G2500,LEFT(_xlpm.w,FIND(_xlpm.sep,_xlpm.w)-1))</f>
        <v>dʒtə</v>
      </c>
      <c r="J2500" s="1" t="str">
        <f>_xlfn.LET(_xlpm.sep,":",_xlpm.w,$G2500,RIGHT(_xlpm.w,LEN(_xlpm.w)-FIND(_xlpm.sep,_xlpm.w)))</f>
        <v>geta</v>
      </c>
      <c r="K2500" s="10">
        <f>_xlfn.LET(_xlpm.w,I2500,LEN(_xlpm.w))</f>
        <v>4</v>
      </c>
      <c r="L2500" s="10">
        <f>_xlfn.LET(_xlpm.w,J2500,LEN(_xlpm.w))</f>
        <v>4</v>
      </c>
      <c r="M2500" s="10">
        <f>_xlfn.LET(_xlpm.a,K2500,_xlpm.b,L2500,MAX(_xlpm.a,_xlpm.b))</f>
        <v>4</v>
      </c>
      <c r="N2500" s="10">
        <f>_xlfn.LET(_xlpm.d,(K2500,L2500),MAX(_xlpm.d)-MIN(_xlpm.d))</f>
        <v>0</v>
      </c>
      <c r="O2500" s="1" t="str">
        <f>_xlfn.LET(_xlpm.sep,":",_xlpm.w,$G2500,_xlfn.CONCAT("~",RIGHT(_xlpm.w,LEN(_xlpm.w)-FIND(_xlpm.sep,_xlpm.w)),"~"))</f>
        <v>~geta~</v>
      </c>
      <c r="P2500" s="1" t="str">
        <f>_xlfn.LET(_xlpm.sep,":",_xlpm.w,$G2500,_xlfn.CONCAT("[",LEFT(_xlpm.w,FIND(_xlpm.sep,_xlpm.w)-1),"]"))</f>
        <v>[dʒtə]</v>
      </c>
      <c r="Q2500" s="14" cm="1">
        <f t="array" ref="Q2500">SUM(_xlfn._xlws.FILTER($H$2:$H$7111,_xlfn.MAP($O$2:$O$7111,_xlfn.LAMBDA(_xlpm.x,_xlpm.x=$O2500))))</f>
        <v>9.9403578528827041E-5</v>
      </c>
      <c r="R2500" s="14">
        <f>$H2500/Q2500</f>
        <v>1</v>
      </c>
      <c r="S2500" s="14" cm="1">
        <f t="array" ref="S2500">SUM(_xlfn._xlws.FILTER($H$2:$H$7111,_xlfn.MAP($P$2:$P$7111,_xlfn.LAMBDA(_xlpm.x,_xlpm.x=$P2500))))</f>
        <v>2.4850894632206762E-4</v>
      </c>
      <c r="T2500" s="14">
        <f>$H2500/S2500</f>
        <v>0.39999999999999997</v>
      </c>
      <c r="U2500" s="14">
        <f>_xlfn.LET(_xlpm.freq,F2500,_xlpm.size,M2500+1,_xlpm.F,V2500,LOG(1+_xlpm.freq)*LOG(1+_xlpm.size)*_xlpm.F)</f>
        <v>0.21215571482555329</v>
      </c>
      <c r="V2500" s="14">
        <f>_xlfn.LET(_xlpm.a,T2500,_xlpm.b,R2500,2*_xlpm.a*_xlpm.b/(_xlpm.a+_xlpm.b))</f>
        <v>0.5714285714285714</v>
      </c>
      <c r="W2500" s="14">
        <f>_xlfn.LET(_xlpm.p,R2500,_xlpm.q,T2500,LOG(_xlpm.p/_xlpm.q))</f>
        <v>0.3979400086720376</v>
      </c>
      <c r="X2500" s="2"/>
    </row>
    <row r="2501" spans="1:24">
      <c r="A2501" s="1" t="str">
        <f>_xlfn.LET(_xlpm.sep," : ",CONCATENATE(O2501,_xlpm.sep,P2501))</f>
        <v>~ckha~ : [khə]</v>
      </c>
      <c r="B2501" s="1">
        <f>_xlfn.LET(_xlpm.d,$G2501,_xlpm.k,_xlfn.CONCAT(LEFT(TRIM(B$1),1),"*"),COUNTIF(_xlpm.d,_xlpm.k))</f>
        <v>0</v>
      </c>
      <c r="C2501" s="1">
        <f>_xlfn.LET(_xlpm.d,$G2501,_xlpm.k,_xlfn.CONCAT(LEFT(TRIM(C$1),1),"*"),COUNTIF(_xlpm.d,_xlpm.k))</f>
        <v>0</v>
      </c>
      <c r="D2501" s="1">
        <f>_xlfn.LET(_xlpm.d,$G2501,_xlpm.k,_xlfn.CONCAT(LEFT(TRIM(D$1),1),"*"),COUNTIF(_xlpm.d,_xlpm.k))</f>
        <v>0</v>
      </c>
      <c r="E2501" s="1">
        <f>LOG(F2501+1,10)</f>
        <v>0.47712125471966244</v>
      </c>
      <c r="F2501" s="7">
        <v>2</v>
      </c>
      <c r="G2501" s="9" t="s">
        <v>1409</v>
      </c>
      <c r="H2501" s="4">
        <f>F2501/freq.sum.r6e</f>
        <v>9.9403578528827041E-5</v>
      </c>
      <c r="I2501" s="1" t="str">
        <f>_xlfn.LET(_xlpm.sep,":",_xlpm.w,$G2501,LEFT(_xlpm.w,FIND(_xlpm.sep,_xlpm.w)-1))</f>
        <v>khə</v>
      </c>
      <c r="J2501" s="1" t="str">
        <f>_xlfn.LET(_xlpm.sep,":",_xlpm.w,$G2501,RIGHT(_xlpm.w,LEN(_xlpm.w)-FIND(_xlpm.sep,_xlpm.w)))</f>
        <v>ckha</v>
      </c>
      <c r="K2501" s="10">
        <f>_xlfn.LET(_xlpm.w,I2501,LEN(_xlpm.w))</f>
        <v>3</v>
      </c>
      <c r="L2501" s="10">
        <f>_xlfn.LET(_xlpm.w,J2501,LEN(_xlpm.w))</f>
        <v>4</v>
      </c>
      <c r="M2501" s="10">
        <f>_xlfn.LET(_xlpm.a,K2501,_xlpm.b,L2501,MAX(_xlpm.a,_xlpm.b))</f>
        <v>4</v>
      </c>
      <c r="N2501" s="10">
        <f>_xlfn.LET(_xlpm.d,(K2501,L2501),MAX(_xlpm.d)-MIN(_xlpm.d))</f>
        <v>1</v>
      </c>
      <c r="O2501" s="1" t="str">
        <f>_xlfn.LET(_xlpm.sep,":",_xlpm.w,$G2501,_xlfn.CONCAT("~",RIGHT(_xlpm.w,LEN(_xlpm.w)-FIND(_xlpm.sep,_xlpm.w)),"~"))</f>
        <v>~ckha~</v>
      </c>
      <c r="P2501" s="1" t="str">
        <f>_xlfn.LET(_xlpm.sep,":",_xlpm.w,$G2501,_xlfn.CONCAT("[",LEFT(_xlpm.w,FIND(_xlpm.sep,_xlpm.w)-1),"]"))</f>
        <v>[khə]</v>
      </c>
      <c r="Q2501" s="14" cm="1">
        <f t="array" ref="Q2501">SUM(_xlfn._xlws.FILTER($H$2:$H$7117,_xlfn.MAP($O$2:$O$7117,_xlfn.LAMBDA(_xlpm.x,_xlpm.x=$O2501))))</f>
        <v>9.9403578528827041E-5</v>
      </c>
      <c r="R2501" s="14">
        <f>$H2501/Q2501</f>
        <v>1</v>
      </c>
      <c r="S2501" s="14" cm="1">
        <f t="array" ref="S2501">SUM(_xlfn._xlws.FILTER($H$2:$H$7117,_xlfn.MAP($P$2:$P$7117,_xlfn.LAMBDA(_xlpm.x,_xlpm.x=$P2501))))</f>
        <v>2.4850894632206762E-4</v>
      </c>
      <c r="T2501" s="14">
        <f>$H2501/S2501</f>
        <v>0.39999999999999997</v>
      </c>
      <c r="U2501" s="14">
        <f>_xlfn.LET(_xlpm.freq,F2501,_xlpm.size,M2501+1,_xlpm.F,V2501,LOG(1+_xlpm.freq)*LOG(1+_xlpm.size)*_xlpm.F)</f>
        <v>0.21215571482555329</v>
      </c>
      <c r="V2501" s="14">
        <f>_xlfn.LET(_xlpm.a,T2501,_xlpm.b,R2501,2*_xlpm.a*_xlpm.b/(_xlpm.a+_xlpm.b))</f>
        <v>0.5714285714285714</v>
      </c>
      <c r="W2501" s="14">
        <f>_xlfn.LET(_xlpm.p,R2501,_xlpm.q,T2501,LOG(_xlpm.p/_xlpm.q))</f>
        <v>0.3979400086720376</v>
      </c>
      <c r="X2501" s="2"/>
    </row>
    <row r="2502" spans="1:24">
      <c r="A2502" s="1" t="str">
        <f>_xlfn.LET(_xlpm.sep," : ",CONCATENATE(O2502,_xlpm.sep,P2502))</f>
        <v>~lpha~ : [lfə]</v>
      </c>
      <c r="B2502" s="1">
        <f>_xlfn.LET(_xlpm.d,$G2502,_xlpm.k,_xlfn.CONCAT(LEFT(TRIM(B$1),1),"*"),COUNTIF(_xlpm.d,_xlpm.k))</f>
        <v>0</v>
      </c>
      <c r="C2502" s="1">
        <f>_xlfn.LET(_xlpm.d,$G2502,_xlpm.k,_xlfn.CONCAT(LEFT(TRIM(C$1),1),"*"),COUNTIF(_xlpm.d,_xlpm.k))</f>
        <v>0</v>
      </c>
      <c r="D2502" s="1">
        <f>_xlfn.LET(_xlpm.d,$G2502,_xlpm.k,_xlfn.CONCAT(LEFT(TRIM(D$1),1),"*"),COUNTIF(_xlpm.d,_xlpm.k))</f>
        <v>0</v>
      </c>
      <c r="E2502" s="1">
        <f>LOG(F2502+1,10)</f>
        <v>0.47712125471966244</v>
      </c>
      <c r="F2502" s="7">
        <v>2</v>
      </c>
      <c r="G2502" s="9" t="s">
        <v>2077</v>
      </c>
      <c r="H2502" s="4">
        <f>F2502/freq.sum.r6e</f>
        <v>9.9403578528827041E-5</v>
      </c>
      <c r="I2502" s="1" t="str">
        <f>_xlfn.LET(_xlpm.sep,":",_xlpm.w,$G2502,LEFT(_xlpm.w,FIND(_xlpm.sep,_xlpm.w)-1))</f>
        <v>lfə</v>
      </c>
      <c r="J2502" s="1" t="str">
        <f>_xlfn.LET(_xlpm.sep,":",_xlpm.w,$G2502,RIGHT(_xlpm.w,LEN(_xlpm.w)-FIND(_xlpm.sep,_xlpm.w)))</f>
        <v>lpha</v>
      </c>
      <c r="K2502" s="10">
        <f>_xlfn.LET(_xlpm.w,I2502,LEN(_xlpm.w))</f>
        <v>3</v>
      </c>
      <c r="L2502" s="10">
        <f>_xlfn.LET(_xlpm.w,J2502,LEN(_xlpm.w))</f>
        <v>4</v>
      </c>
      <c r="M2502" s="10">
        <f>_xlfn.LET(_xlpm.a,K2502,_xlpm.b,L2502,MAX(_xlpm.a,_xlpm.b))</f>
        <v>4</v>
      </c>
      <c r="N2502" s="10">
        <f>_xlfn.LET(_xlpm.d,(K2502,L2502),MAX(_xlpm.d)-MIN(_xlpm.d))</f>
        <v>1</v>
      </c>
      <c r="O2502" s="1" t="str">
        <f>_xlfn.LET(_xlpm.sep,":",_xlpm.w,$G2502,_xlfn.CONCAT("~",RIGHT(_xlpm.w,LEN(_xlpm.w)-FIND(_xlpm.sep,_xlpm.w)),"~"))</f>
        <v>~lpha~</v>
      </c>
      <c r="P2502" s="1" t="str">
        <f>_xlfn.LET(_xlpm.sep,":",_xlpm.w,$G2502,_xlfn.CONCAT("[",LEFT(_xlpm.w,FIND(_xlpm.sep,_xlpm.w)-1),"]"))</f>
        <v>[lfə]</v>
      </c>
      <c r="Q2502" s="14" cm="1">
        <f t="array" ref="Q2502">SUM(_xlfn._xlws.FILTER($H$2:$H$7117,_xlfn.MAP($O$2:$O$7117,_xlfn.LAMBDA(_xlpm.x,_xlpm.x=$O2502))))</f>
        <v>9.9403578528827041E-5</v>
      </c>
      <c r="R2502" s="14">
        <f>$H2502/Q2502</f>
        <v>1</v>
      </c>
      <c r="S2502" s="14" cm="1">
        <f t="array" ref="S2502">SUM(_xlfn._xlws.FILTER($H$2:$H$7117,_xlfn.MAP($P$2:$P$7117,_xlfn.LAMBDA(_xlpm.x,_xlpm.x=$P2502))))</f>
        <v>2.4850894632206762E-4</v>
      </c>
      <c r="T2502" s="14">
        <f>$H2502/S2502</f>
        <v>0.39999999999999997</v>
      </c>
      <c r="U2502" s="14">
        <f>_xlfn.LET(_xlpm.freq,F2502,_xlpm.size,M2502+1,_xlpm.F,V2502,LOG(1+_xlpm.freq)*LOG(1+_xlpm.size)*_xlpm.F)</f>
        <v>0.21215571482555329</v>
      </c>
      <c r="V2502" s="14">
        <f>_xlfn.LET(_xlpm.a,T2502,_xlpm.b,R2502,2*_xlpm.a*_xlpm.b/(_xlpm.a+_xlpm.b))</f>
        <v>0.5714285714285714</v>
      </c>
      <c r="W2502" s="14">
        <f>_xlfn.LET(_xlpm.p,R2502,_xlpm.q,T2502,LOG(_xlpm.p/_xlpm.q))</f>
        <v>0.3979400086720376</v>
      </c>
      <c r="X2502" s="2"/>
    </row>
    <row r="2503" spans="1:24">
      <c r="A2503" s="1" t="str">
        <f>_xlfn.LET(_xlpm.sep," : ",CONCATENATE(O2503,_xlpm.sep,P2503))</f>
        <v>~lpfu~ : [lpfə]</v>
      </c>
      <c r="B2503" s="1">
        <f>_xlfn.LET(_xlpm.d,$G2503,_xlpm.k,_xlfn.CONCAT(LEFT(TRIM(B$1),1),"*"),COUNTIF(_xlpm.d,_xlpm.k))</f>
        <v>0</v>
      </c>
      <c r="C2503" s="1">
        <f>_xlfn.LET(_xlpm.d,$G2503,_xlpm.k,_xlfn.CONCAT(LEFT(TRIM(C$1),1),"*"),COUNTIF(_xlpm.d,_xlpm.k))</f>
        <v>0</v>
      </c>
      <c r="D2503" s="1">
        <f>_xlfn.LET(_xlpm.d,$G2503,_xlpm.k,_xlfn.CONCAT(LEFT(TRIM(D$1),1),"*"),COUNTIF(_xlpm.d,_xlpm.k))</f>
        <v>0</v>
      </c>
      <c r="E2503" s="1">
        <f>LOG(F2503+1,10)</f>
        <v>0.47712125471966244</v>
      </c>
      <c r="F2503" s="7">
        <v>2</v>
      </c>
      <c r="G2503" s="9" t="s">
        <v>2166</v>
      </c>
      <c r="H2503" s="4">
        <f>F2503/freq.sum.r6e</f>
        <v>9.9403578528827041E-5</v>
      </c>
      <c r="I2503" s="1" t="str">
        <f>_xlfn.LET(_xlpm.sep,":",_xlpm.w,$G2503,LEFT(_xlpm.w,FIND(_xlpm.sep,_xlpm.w)-1))</f>
        <v>lpfə</v>
      </c>
      <c r="J2503" s="1" t="str">
        <f>_xlfn.LET(_xlpm.sep,":",_xlpm.w,$G2503,RIGHT(_xlpm.w,LEN(_xlpm.w)-FIND(_xlpm.sep,_xlpm.w)))</f>
        <v>lpfu</v>
      </c>
      <c r="K2503" s="10">
        <f>_xlfn.LET(_xlpm.w,I2503,LEN(_xlpm.w))</f>
        <v>4</v>
      </c>
      <c r="L2503" s="10">
        <f>_xlfn.LET(_xlpm.w,J2503,LEN(_xlpm.w))</f>
        <v>4</v>
      </c>
      <c r="M2503" s="10">
        <f>_xlfn.LET(_xlpm.a,K2503,_xlpm.b,L2503,MAX(_xlpm.a,_xlpm.b))</f>
        <v>4</v>
      </c>
      <c r="N2503" s="10">
        <f>_xlfn.LET(_xlpm.d,(K2503,L2503),MAX(_xlpm.d)-MIN(_xlpm.d))</f>
        <v>0</v>
      </c>
      <c r="O2503" s="1" t="str">
        <f>_xlfn.LET(_xlpm.sep,":",_xlpm.w,$G2503,_xlfn.CONCAT("~",RIGHT(_xlpm.w,LEN(_xlpm.w)-FIND(_xlpm.sep,_xlpm.w)),"~"))</f>
        <v>~lpfu~</v>
      </c>
      <c r="P2503" s="1" t="str">
        <f>_xlfn.LET(_xlpm.sep,":",_xlpm.w,$G2503,_xlfn.CONCAT("[",LEFT(_xlpm.w,FIND(_xlpm.sep,_xlpm.w)-1),"]"))</f>
        <v>[lpfə]</v>
      </c>
      <c r="Q2503" s="14" cm="1">
        <f t="array" ref="Q2503">SUM(_xlfn._xlws.FILTER($H$2:$H$7117,_xlfn.MAP($O$2:$O$7117,_xlfn.LAMBDA(_xlpm.x,_xlpm.x=$O2503))))</f>
        <v>9.9403578528827041E-5</v>
      </c>
      <c r="R2503" s="14">
        <f>$H2503/Q2503</f>
        <v>1</v>
      </c>
      <c r="S2503" s="14" cm="1">
        <f t="array" ref="S2503">SUM(_xlfn._xlws.FILTER($H$2:$H$7117,_xlfn.MAP($P$2:$P$7117,_xlfn.LAMBDA(_xlpm.x,_xlpm.x=$P2503))))</f>
        <v>2.4850894632206762E-4</v>
      </c>
      <c r="T2503" s="14">
        <f>$H2503/S2503</f>
        <v>0.39999999999999997</v>
      </c>
      <c r="U2503" s="14">
        <f>_xlfn.LET(_xlpm.freq,F2503,_xlpm.size,M2503+1,_xlpm.F,V2503,LOG(1+_xlpm.freq)*LOG(1+_xlpm.size)*_xlpm.F)</f>
        <v>0.21215571482555329</v>
      </c>
      <c r="V2503" s="14">
        <f>_xlfn.LET(_xlpm.a,T2503,_xlpm.b,R2503,2*_xlpm.a*_xlpm.b/(_xlpm.a+_xlpm.b))</f>
        <v>0.5714285714285714</v>
      </c>
      <c r="W2503" s="14">
        <f>_xlfn.LET(_xlpm.p,R2503,_xlpm.q,T2503,LOG(_xlpm.p/_xlpm.q))</f>
        <v>0.3979400086720376</v>
      </c>
      <c r="X2503" s="2"/>
    </row>
    <row r="2504" spans="1:24">
      <c r="A2504" s="1" t="str">
        <f>_xlfn.LET(_xlpm.sep," : ",CONCATENATE(O2504,_xlpm.sep,P2504))</f>
        <v>~lper~ : [lpə]</v>
      </c>
      <c r="B2504" s="1">
        <f>_xlfn.LET(_xlpm.d,$G2504,_xlpm.k,_xlfn.CONCAT(LEFT(TRIM(B$1),1),"*"),COUNTIF(_xlpm.d,_xlpm.k))</f>
        <v>0</v>
      </c>
      <c r="C2504" s="1">
        <f>_xlfn.LET(_xlpm.d,$G2504,_xlpm.k,_xlfn.CONCAT(LEFT(TRIM(C$1),1),"*"),COUNTIF(_xlpm.d,_xlpm.k))</f>
        <v>0</v>
      </c>
      <c r="D2504" s="1">
        <f>_xlfn.LET(_xlpm.d,$G2504,_xlpm.k,_xlfn.CONCAT(LEFT(TRIM(D$1),1),"*"),COUNTIF(_xlpm.d,_xlpm.k))</f>
        <v>0</v>
      </c>
      <c r="E2504" s="1">
        <f>LOG(F2504+1,10)</f>
        <v>0.47712125471966244</v>
      </c>
      <c r="F2504" s="7">
        <v>2</v>
      </c>
      <c r="G2504" s="9" t="s">
        <v>2174</v>
      </c>
      <c r="H2504" s="4">
        <f>F2504/freq.sum.r6e</f>
        <v>9.9403578528827041E-5</v>
      </c>
      <c r="I2504" s="1" t="str">
        <f>_xlfn.LET(_xlpm.sep,":",_xlpm.w,$G2504,LEFT(_xlpm.w,FIND(_xlpm.sep,_xlpm.w)-1))</f>
        <v>lpə</v>
      </c>
      <c r="J2504" s="1" t="str">
        <f>_xlfn.LET(_xlpm.sep,":",_xlpm.w,$G2504,RIGHT(_xlpm.w,LEN(_xlpm.w)-FIND(_xlpm.sep,_xlpm.w)))</f>
        <v>lper</v>
      </c>
      <c r="K2504" s="10">
        <f>_xlfn.LET(_xlpm.w,I2504,LEN(_xlpm.w))</f>
        <v>3</v>
      </c>
      <c r="L2504" s="10">
        <f>_xlfn.LET(_xlpm.w,J2504,LEN(_xlpm.w))</f>
        <v>4</v>
      </c>
      <c r="M2504" s="10">
        <f>_xlfn.LET(_xlpm.a,K2504,_xlpm.b,L2504,MAX(_xlpm.a,_xlpm.b))</f>
        <v>4</v>
      </c>
      <c r="N2504" s="10">
        <f>_xlfn.LET(_xlpm.d,(K2504,L2504),MAX(_xlpm.d)-MIN(_xlpm.d))</f>
        <v>1</v>
      </c>
      <c r="O2504" s="1" t="str">
        <f>_xlfn.LET(_xlpm.sep,":",_xlpm.w,$G2504,_xlfn.CONCAT("~",RIGHT(_xlpm.w,LEN(_xlpm.w)-FIND(_xlpm.sep,_xlpm.w)),"~"))</f>
        <v>~lper~</v>
      </c>
      <c r="P2504" s="1" t="str">
        <f>_xlfn.LET(_xlpm.sep,":",_xlpm.w,$G2504,_xlfn.CONCAT("[",LEFT(_xlpm.w,FIND(_xlpm.sep,_xlpm.w)-1),"]"))</f>
        <v>[lpə]</v>
      </c>
      <c r="Q2504" s="14" cm="1">
        <f t="array" ref="Q2504">SUM(_xlfn._xlws.FILTER($H$2:$H$7117,_xlfn.MAP($O$2:$O$7117,_xlfn.LAMBDA(_xlpm.x,_xlpm.x=$O2504))))</f>
        <v>9.9403578528827041E-5</v>
      </c>
      <c r="R2504" s="14">
        <f>$H2504/Q2504</f>
        <v>1</v>
      </c>
      <c r="S2504" s="14" cm="1">
        <f t="array" ref="S2504">SUM(_xlfn._xlws.FILTER($H$2:$H$7117,_xlfn.MAP($P$2:$P$7117,_xlfn.LAMBDA(_xlpm.x,_xlpm.x=$P2504))))</f>
        <v>2.4850894632206762E-4</v>
      </c>
      <c r="T2504" s="14">
        <f>$H2504/S2504</f>
        <v>0.39999999999999997</v>
      </c>
      <c r="U2504" s="14">
        <f>_xlfn.LET(_xlpm.freq,F2504,_xlpm.size,M2504+1,_xlpm.F,V2504,LOG(1+_xlpm.freq)*LOG(1+_xlpm.size)*_xlpm.F)</f>
        <v>0.21215571482555329</v>
      </c>
      <c r="V2504" s="14">
        <f>_xlfn.LET(_xlpm.a,T2504,_xlpm.b,R2504,2*_xlpm.a*_xlpm.b/(_xlpm.a+_xlpm.b))</f>
        <v>0.5714285714285714</v>
      </c>
      <c r="W2504" s="14">
        <f>_xlfn.LET(_xlpm.p,R2504,_xlpm.q,T2504,LOG(_xlpm.p/_xlpm.q))</f>
        <v>0.3979400086720376</v>
      </c>
      <c r="X2504" s="2"/>
    </row>
    <row r="2505" spans="1:24">
      <c r="A2505" s="1" t="str">
        <f>_xlfn.LET(_xlpm.sep," : ",CONCATENATE(O2505,_xlpm.sep,P2505))</f>
        <v>~ndra~ : [ndɹə]</v>
      </c>
      <c r="B2505" s="1">
        <f>_xlfn.LET(_xlpm.d,$G2505,_xlpm.k,_xlfn.CONCAT(LEFT(TRIM(B$1),1),"*"),COUNTIF(_xlpm.d,_xlpm.k))</f>
        <v>0</v>
      </c>
      <c r="C2505" s="1">
        <f>_xlfn.LET(_xlpm.d,$G2505,_xlpm.k,_xlfn.CONCAT(LEFT(TRIM(C$1),1),"*"),COUNTIF(_xlpm.d,_xlpm.k))</f>
        <v>0</v>
      </c>
      <c r="D2505" s="1">
        <f>_xlfn.LET(_xlpm.d,$G2505,_xlpm.k,_xlfn.CONCAT(LEFT(TRIM(D$1),1),"*"),COUNTIF(_xlpm.d,_xlpm.k))</f>
        <v>1</v>
      </c>
      <c r="E2505" s="1">
        <f>LOG(F2505+1,10)</f>
        <v>0.47712125471966244</v>
      </c>
      <c r="F2505" s="7">
        <v>2</v>
      </c>
      <c r="G2505" s="9" t="s">
        <v>2891</v>
      </c>
      <c r="H2505" s="4">
        <f>F2505/freq.sum.r6e</f>
        <v>9.9403578528827041E-5</v>
      </c>
      <c r="I2505" s="1" t="str">
        <f>_xlfn.LET(_xlpm.sep,":",_xlpm.w,$G2505,LEFT(_xlpm.w,FIND(_xlpm.sep,_xlpm.w)-1))</f>
        <v>ndɹə</v>
      </c>
      <c r="J2505" s="1" t="str">
        <f>_xlfn.LET(_xlpm.sep,":",_xlpm.w,$G2505,RIGHT(_xlpm.w,LEN(_xlpm.w)-FIND(_xlpm.sep,_xlpm.w)))</f>
        <v>ndra</v>
      </c>
      <c r="K2505" s="10">
        <f>_xlfn.LET(_xlpm.w,I2505,LEN(_xlpm.w))</f>
        <v>4</v>
      </c>
      <c r="L2505" s="10">
        <f>_xlfn.LET(_xlpm.w,J2505,LEN(_xlpm.w))</f>
        <v>4</v>
      </c>
      <c r="M2505" s="10">
        <f>_xlfn.LET(_xlpm.a,K2505,_xlpm.b,L2505,MAX(_xlpm.a,_xlpm.b))</f>
        <v>4</v>
      </c>
      <c r="N2505" s="10">
        <f>_xlfn.LET(_xlpm.d,(K2505,L2505),MAX(_xlpm.d)-MIN(_xlpm.d))</f>
        <v>0</v>
      </c>
      <c r="O2505" s="1" t="str">
        <f>_xlfn.LET(_xlpm.sep,":",_xlpm.w,$G2505,_xlfn.CONCAT("~",RIGHT(_xlpm.w,LEN(_xlpm.w)-FIND(_xlpm.sep,_xlpm.w)),"~"))</f>
        <v>~ndra~</v>
      </c>
      <c r="P2505" s="1" t="str">
        <f>_xlfn.LET(_xlpm.sep,":",_xlpm.w,$G2505,_xlfn.CONCAT("[",LEFT(_xlpm.w,FIND(_xlpm.sep,_xlpm.w)-1),"]"))</f>
        <v>[ndɹə]</v>
      </c>
      <c r="Q2505" s="14" cm="1">
        <f t="array" ref="Q2505">SUM(_xlfn._xlws.FILTER($H$2:$H$7117,_xlfn.MAP($O$2:$O$7117,_xlfn.LAMBDA(_xlpm.x,_xlpm.x=$O2505))))</f>
        <v>9.9403578528827041E-5</v>
      </c>
      <c r="R2505" s="14">
        <f>$H2505/Q2505</f>
        <v>1</v>
      </c>
      <c r="S2505" s="14" cm="1">
        <f t="array" ref="S2505">SUM(_xlfn._xlws.FILTER($H$2:$H$7117,_xlfn.MAP($P$2:$P$7117,_xlfn.LAMBDA(_xlpm.x,_xlpm.x=$P2505))))</f>
        <v>2.4850894632206762E-4</v>
      </c>
      <c r="T2505" s="14">
        <f>$H2505/S2505</f>
        <v>0.39999999999999997</v>
      </c>
      <c r="U2505" s="14">
        <f>_xlfn.LET(_xlpm.freq,F2505,_xlpm.size,M2505+1,_xlpm.F,V2505,LOG(1+_xlpm.freq)*LOG(1+_xlpm.size)*_xlpm.F)</f>
        <v>0.21215571482555329</v>
      </c>
      <c r="V2505" s="14">
        <f>_xlfn.LET(_xlpm.a,T2505,_xlpm.b,R2505,2*_xlpm.a*_xlpm.b/(_xlpm.a+_xlpm.b))</f>
        <v>0.5714285714285714</v>
      </c>
      <c r="W2505" s="14">
        <f>_xlfn.LET(_xlpm.p,R2505,_xlpm.q,T2505,LOG(_xlpm.p/_xlpm.q))</f>
        <v>0.3979400086720376</v>
      </c>
      <c r="X2505" s="2"/>
    </row>
    <row r="2506" spans="1:24">
      <c r="A2506" s="1" t="str">
        <f>_xlfn.LET(_xlpm.sep," : ",CONCATENATE(O2506,_xlpm.sep,P2506))</f>
        <v>~nthe~ : [nθə]</v>
      </c>
      <c r="B2506" s="1">
        <f>_xlfn.LET(_xlpm.d,$G2506,_xlpm.k,_xlfn.CONCAT(LEFT(TRIM(B$1),1),"*"),COUNTIF(_xlpm.d,_xlpm.k))</f>
        <v>0</v>
      </c>
      <c r="C2506" s="1">
        <f>_xlfn.LET(_xlpm.d,$G2506,_xlpm.k,_xlfn.CONCAT(LEFT(TRIM(C$1),1),"*"),COUNTIF(_xlpm.d,_xlpm.k))</f>
        <v>0</v>
      </c>
      <c r="D2506" s="1">
        <f>_xlfn.LET(_xlpm.d,$G2506,_xlpm.k,_xlfn.CONCAT(LEFT(TRIM(D$1),1),"*"),COUNTIF(_xlpm.d,_xlpm.k))</f>
        <v>1</v>
      </c>
      <c r="E2506" s="1">
        <f>LOG(F2506+1,10)</f>
        <v>0.47712125471966244</v>
      </c>
      <c r="F2506" s="7">
        <v>2</v>
      </c>
      <c r="G2506" s="9" t="s">
        <v>3514</v>
      </c>
      <c r="H2506" s="4">
        <f>F2506/freq.sum.r6e</f>
        <v>9.9403578528827041E-5</v>
      </c>
      <c r="I2506" s="1" t="str">
        <f>_xlfn.LET(_xlpm.sep,":",_xlpm.w,$G2506,LEFT(_xlpm.w,FIND(_xlpm.sep,_xlpm.w)-1))</f>
        <v>nθə</v>
      </c>
      <c r="J2506" s="1" t="str">
        <f>_xlfn.LET(_xlpm.sep,":",_xlpm.w,$G2506,RIGHT(_xlpm.w,LEN(_xlpm.w)-FIND(_xlpm.sep,_xlpm.w)))</f>
        <v>nthe</v>
      </c>
      <c r="K2506" s="10">
        <f>_xlfn.LET(_xlpm.w,I2506,LEN(_xlpm.w))</f>
        <v>3</v>
      </c>
      <c r="L2506" s="10">
        <f>_xlfn.LET(_xlpm.w,J2506,LEN(_xlpm.w))</f>
        <v>4</v>
      </c>
      <c r="M2506" s="10">
        <f>_xlfn.LET(_xlpm.a,K2506,_xlpm.b,L2506,MAX(_xlpm.a,_xlpm.b))</f>
        <v>4</v>
      </c>
      <c r="N2506" s="10">
        <f>_xlfn.LET(_xlpm.d,(K2506,L2506),MAX(_xlpm.d)-MIN(_xlpm.d))</f>
        <v>1</v>
      </c>
      <c r="O2506" s="1" t="str">
        <f>_xlfn.LET(_xlpm.sep,":",_xlpm.w,$G2506,_xlfn.CONCAT("~",RIGHT(_xlpm.w,LEN(_xlpm.w)-FIND(_xlpm.sep,_xlpm.w)),"~"))</f>
        <v>~nthe~</v>
      </c>
      <c r="P2506" s="1" t="str">
        <f>_xlfn.LET(_xlpm.sep,":",_xlpm.w,$G2506,_xlfn.CONCAT("[",LEFT(_xlpm.w,FIND(_xlpm.sep,_xlpm.w)-1),"]"))</f>
        <v>[nθə]</v>
      </c>
      <c r="Q2506" s="14" cm="1">
        <f t="array" ref="Q2506">SUM(_xlfn._xlws.FILTER($H$2:$H$7117,_xlfn.MAP($O$2:$O$7117,_xlfn.LAMBDA(_xlpm.x,_xlpm.x=$O2506))))</f>
        <v>9.9403578528827041E-5</v>
      </c>
      <c r="R2506" s="14">
        <f>$H2506/Q2506</f>
        <v>1</v>
      </c>
      <c r="S2506" s="14" cm="1">
        <f t="array" ref="S2506">SUM(_xlfn._xlws.FILTER($H$2:$H$7117,_xlfn.MAP($P$2:$P$7117,_xlfn.LAMBDA(_xlpm.x,_xlpm.x=$P2506))))</f>
        <v>2.4850894632206762E-4</v>
      </c>
      <c r="T2506" s="14">
        <f>$H2506/S2506</f>
        <v>0.39999999999999997</v>
      </c>
      <c r="U2506" s="14">
        <f>_xlfn.LET(_xlpm.freq,F2506,_xlpm.size,M2506+1,_xlpm.F,V2506,LOG(1+_xlpm.freq)*LOG(1+_xlpm.size)*_xlpm.F)</f>
        <v>0.21215571482555329</v>
      </c>
      <c r="V2506" s="14">
        <f>_xlfn.LET(_xlpm.a,T2506,_xlpm.b,R2506,2*_xlpm.a*_xlpm.b/(_xlpm.a+_xlpm.b))</f>
        <v>0.5714285714285714</v>
      </c>
      <c r="W2506" s="14">
        <f>_xlfn.LET(_xlpm.p,R2506,_xlpm.q,T2506,LOG(_xlpm.p/_xlpm.q))</f>
        <v>0.3979400086720376</v>
      </c>
      <c r="X2506" s="2"/>
    </row>
    <row r="2507" spans="1:24">
      <c r="A2507" s="1" t="str">
        <f>_xlfn.LET(_xlpm.sep," : ",CONCATENATE(O2507,_xlpm.sep,P2507))</f>
        <v>~pefu~ : [pfə]</v>
      </c>
      <c r="B2507" s="1">
        <f>_xlfn.LET(_xlpm.d,$G2507,_xlpm.k,_xlfn.CONCAT(LEFT(TRIM(B$1),1),"*"),COUNTIF(_xlpm.d,_xlpm.k))</f>
        <v>0</v>
      </c>
      <c r="C2507" s="1">
        <f>_xlfn.LET(_xlpm.d,$G2507,_xlpm.k,_xlfn.CONCAT(LEFT(TRIM(C$1),1),"*"),COUNTIF(_xlpm.d,_xlpm.k))</f>
        <v>0</v>
      </c>
      <c r="D2507" s="1">
        <f>_xlfn.LET(_xlpm.d,$G2507,_xlpm.k,_xlfn.CONCAT(LEFT(TRIM(D$1),1),"*"),COUNTIF(_xlpm.d,_xlpm.k))</f>
        <v>0</v>
      </c>
      <c r="E2507" s="1">
        <f>LOG(F2507+1,10)</f>
        <v>0.47712125471966244</v>
      </c>
      <c r="F2507" s="7">
        <v>2</v>
      </c>
      <c r="G2507" s="9" t="s">
        <v>3564</v>
      </c>
      <c r="H2507" s="4">
        <f>F2507/freq.sum.r6e</f>
        <v>9.9403578528827041E-5</v>
      </c>
      <c r="I2507" s="1" t="str">
        <f>_xlfn.LET(_xlpm.sep,":",_xlpm.w,$G2507,LEFT(_xlpm.w,FIND(_xlpm.sep,_xlpm.w)-1))</f>
        <v>pfə</v>
      </c>
      <c r="J2507" s="1" t="str">
        <f>_xlfn.LET(_xlpm.sep,":",_xlpm.w,$G2507,RIGHT(_xlpm.w,LEN(_xlpm.w)-FIND(_xlpm.sep,_xlpm.w)))</f>
        <v>pefu</v>
      </c>
      <c r="K2507" s="10">
        <f>_xlfn.LET(_xlpm.w,I2507,LEN(_xlpm.w))</f>
        <v>3</v>
      </c>
      <c r="L2507" s="10">
        <f>_xlfn.LET(_xlpm.w,J2507,LEN(_xlpm.w))</f>
        <v>4</v>
      </c>
      <c r="M2507" s="10">
        <f>_xlfn.LET(_xlpm.a,K2507,_xlpm.b,L2507,MAX(_xlpm.a,_xlpm.b))</f>
        <v>4</v>
      </c>
      <c r="N2507" s="10">
        <f>_xlfn.LET(_xlpm.d,(K2507,L2507),MAX(_xlpm.d)-MIN(_xlpm.d))</f>
        <v>1</v>
      </c>
      <c r="O2507" s="1" t="str">
        <f>_xlfn.LET(_xlpm.sep,":",_xlpm.w,$G2507,_xlfn.CONCAT("~",RIGHT(_xlpm.w,LEN(_xlpm.w)-FIND(_xlpm.sep,_xlpm.w)),"~"))</f>
        <v>~pefu~</v>
      </c>
      <c r="P2507" s="1" t="str">
        <f>_xlfn.LET(_xlpm.sep,":",_xlpm.w,$G2507,_xlfn.CONCAT("[",LEFT(_xlpm.w,FIND(_xlpm.sep,_xlpm.w)-1),"]"))</f>
        <v>[pfə]</v>
      </c>
      <c r="Q2507" s="14" cm="1">
        <f t="array" ref="Q2507">SUM(_xlfn._xlws.FILTER($H$2:$H$7111,_xlfn.MAP($O$2:$O$7111,_xlfn.LAMBDA(_xlpm.x,_xlpm.x=$O2507))))</f>
        <v>9.9403578528827041E-5</v>
      </c>
      <c r="R2507" s="14">
        <f>$H2507/Q2507</f>
        <v>1</v>
      </c>
      <c r="S2507" s="14" cm="1">
        <f t="array" ref="S2507">SUM(_xlfn._xlws.FILTER($H$2:$H$7111,_xlfn.MAP($P$2:$P$7111,_xlfn.LAMBDA(_xlpm.x,_xlpm.x=$P2507))))</f>
        <v>2.4850894632206762E-4</v>
      </c>
      <c r="T2507" s="14">
        <f>$H2507/S2507</f>
        <v>0.39999999999999997</v>
      </c>
      <c r="U2507" s="14">
        <f>_xlfn.LET(_xlpm.freq,F2507,_xlpm.size,M2507+1,_xlpm.F,V2507,LOG(1+_xlpm.freq)*LOG(1+_xlpm.size)*_xlpm.F)</f>
        <v>0.21215571482555329</v>
      </c>
      <c r="V2507" s="14">
        <f>_xlfn.LET(_xlpm.a,T2507,_xlpm.b,R2507,2*_xlpm.a*_xlpm.b/(_xlpm.a+_xlpm.b))</f>
        <v>0.5714285714285714</v>
      </c>
      <c r="W2507" s="14">
        <f>_xlfn.LET(_xlpm.p,R2507,_xlpm.q,T2507,LOG(_xlpm.p/_xlpm.q))</f>
        <v>0.3979400086720376</v>
      </c>
      <c r="X2507" s="2"/>
    </row>
    <row r="2508" spans="1:24">
      <c r="A2508" s="1" t="str">
        <f>_xlfn.LET(_xlpm.sep," : ",CONCATENATE(O2508,_xlpm.sep,P2508))</f>
        <v>~ptio~ : [pʃə]</v>
      </c>
      <c r="B2508" s="1">
        <f>_xlfn.LET(_xlpm.d,$G2508,_xlpm.k,_xlfn.CONCAT(LEFT(TRIM(B$1),1),"*"),COUNTIF(_xlpm.d,_xlpm.k))</f>
        <v>0</v>
      </c>
      <c r="C2508" s="1">
        <f>_xlfn.LET(_xlpm.d,$G2508,_xlpm.k,_xlfn.CONCAT(LEFT(TRIM(C$1),1),"*"),COUNTIF(_xlpm.d,_xlpm.k))</f>
        <v>0</v>
      </c>
      <c r="D2508" s="1">
        <f>_xlfn.LET(_xlpm.d,$G2508,_xlpm.k,_xlfn.CONCAT(LEFT(TRIM(D$1),1),"*"),COUNTIF(_xlpm.d,_xlpm.k))</f>
        <v>0</v>
      </c>
      <c r="E2508" s="1">
        <f>LOG(F2508+1,10)</f>
        <v>0.47712125471966244</v>
      </c>
      <c r="F2508" s="7">
        <v>2</v>
      </c>
      <c r="G2508" s="9" t="s">
        <v>3896</v>
      </c>
      <c r="H2508" s="4">
        <f>F2508/freq.sum.r6e</f>
        <v>9.9403578528827041E-5</v>
      </c>
      <c r="I2508" s="1" t="str">
        <f>_xlfn.LET(_xlpm.sep,":",_xlpm.w,$G2508,LEFT(_xlpm.w,FIND(_xlpm.sep,_xlpm.w)-1))</f>
        <v>pʃə</v>
      </c>
      <c r="J2508" s="1" t="str">
        <f>_xlfn.LET(_xlpm.sep,":",_xlpm.w,$G2508,RIGHT(_xlpm.w,LEN(_xlpm.w)-FIND(_xlpm.sep,_xlpm.w)))</f>
        <v>ptio</v>
      </c>
      <c r="K2508" s="10">
        <f>_xlfn.LET(_xlpm.w,I2508,LEN(_xlpm.w))</f>
        <v>3</v>
      </c>
      <c r="L2508" s="10">
        <f>_xlfn.LET(_xlpm.w,J2508,LEN(_xlpm.w))</f>
        <v>4</v>
      </c>
      <c r="M2508" s="10">
        <f>_xlfn.LET(_xlpm.a,K2508,_xlpm.b,L2508,MAX(_xlpm.a,_xlpm.b))</f>
        <v>4</v>
      </c>
      <c r="N2508" s="10">
        <f>_xlfn.LET(_xlpm.d,(K2508,L2508),MAX(_xlpm.d)-MIN(_xlpm.d))</f>
        <v>1</v>
      </c>
      <c r="O2508" s="1" t="str">
        <f>_xlfn.LET(_xlpm.sep,":",_xlpm.w,$G2508,_xlfn.CONCAT("~",RIGHT(_xlpm.w,LEN(_xlpm.w)-FIND(_xlpm.sep,_xlpm.w)),"~"))</f>
        <v>~ptio~</v>
      </c>
      <c r="P2508" s="1" t="str">
        <f>_xlfn.LET(_xlpm.sep,":",_xlpm.w,$G2508,_xlfn.CONCAT("[",LEFT(_xlpm.w,FIND(_xlpm.sep,_xlpm.w)-1),"]"))</f>
        <v>[pʃə]</v>
      </c>
      <c r="Q2508" s="14" cm="1">
        <f t="array" ref="Q2508">SUM(_xlfn._xlws.FILTER($H$2:$H$7117,_xlfn.MAP($O$2:$O$7117,_xlfn.LAMBDA(_xlpm.x,_xlpm.x=$O2508))))</f>
        <v>9.9403578528827041E-5</v>
      </c>
      <c r="R2508" s="14">
        <f>$H2508/Q2508</f>
        <v>1</v>
      </c>
      <c r="S2508" s="14" cm="1">
        <f t="array" ref="S2508">SUM(_xlfn._xlws.FILTER($H$2:$H$7117,_xlfn.MAP($P$2:$P$7117,_xlfn.LAMBDA(_xlpm.x,_xlpm.x=$P2508))))</f>
        <v>2.4850894632206762E-4</v>
      </c>
      <c r="T2508" s="14">
        <f>$H2508/S2508</f>
        <v>0.39999999999999997</v>
      </c>
      <c r="U2508" s="14">
        <f>_xlfn.LET(_xlpm.freq,F2508,_xlpm.size,M2508+1,_xlpm.F,V2508,LOG(1+_xlpm.freq)*LOG(1+_xlpm.size)*_xlpm.F)</f>
        <v>0.21215571482555329</v>
      </c>
      <c r="V2508" s="14">
        <f>_xlfn.LET(_xlpm.a,T2508,_xlpm.b,R2508,2*_xlpm.a*_xlpm.b/(_xlpm.a+_xlpm.b))</f>
        <v>0.5714285714285714</v>
      </c>
      <c r="W2508" s="14">
        <f>_xlfn.LET(_xlpm.p,R2508,_xlpm.q,T2508,LOG(_xlpm.p/_xlpm.q))</f>
        <v>0.3979400086720376</v>
      </c>
      <c r="X2508" s="2"/>
    </row>
    <row r="2509" spans="1:24">
      <c r="A2509" s="1" t="str">
        <f>_xlfn.LET(_xlpm.sep," : ",CONCATENATE(O2509,_xlpm.sep,P2509))</f>
        <v>~ssfu~ : [sfə]</v>
      </c>
      <c r="B2509" s="1">
        <f>_xlfn.LET(_xlpm.d,$G2509,_xlpm.k,_xlfn.CONCAT(LEFT(TRIM(B$1),1),"*"),COUNTIF(_xlpm.d,_xlpm.k))</f>
        <v>0</v>
      </c>
      <c r="C2509" s="1">
        <f>_xlfn.LET(_xlpm.d,$G2509,_xlpm.k,_xlfn.CONCAT(LEFT(TRIM(C$1),1),"*"),COUNTIF(_xlpm.d,_xlpm.k))</f>
        <v>0</v>
      </c>
      <c r="D2509" s="1">
        <f>_xlfn.LET(_xlpm.d,$G2509,_xlpm.k,_xlfn.CONCAT(LEFT(TRIM(D$1),1),"*"),COUNTIF(_xlpm.d,_xlpm.k))</f>
        <v>0</v>
      </c>
      <c r="E2509" s="1">
        <f>LOG(F2509+1,10)</f>
        <v>0.47712125471966244</v>
      </c>
      <c r="F2509" s="7">
        <v>2</v>
      </c>
      <c r="G2509" s="9" t="s">
        <v>3955</v>
      </c>
      <c r="H2509" s="4">
        <f>F2509/freq.sum.r6e</f>
        <v>9.9403578528827041E-5</v>
      </c>
      <c r="I2509" s="1" t="str">
        <f>_xlfn.LET(_xlpm.sep,":",_xlpm.w,$G2509,LEFT(_xlpm.w,FIND(_xlpm.sep,_xlpm.w)-1))</f>
        <v>sfə</v>
      </c>
      <c r="J2509" s="1" t="str">
        <f>_xlfn.LET(_xlpm.sep,":",_xlpm.w,$G2509,RIGHT(_xlpm.w,LEN(_xlpm.w)-FIND(_xlpm.sep,_xlpm.w)))</f>
        <v>ssfu</v>
      </c>
      <c r="K2509" s="10">
        <f>_xlfn.LET(_xlpm.w,I2509,LEN(_xlpm.w))</f>
        <v>3</v>
      </c>
      <c r="L2509" s="10">
        <f>_xlfn.LET(_xlpm.w,J2509,LEN(_xlpm.w))</f>
        <v>4</v>
      </c>
      <c r="M2509" s="10">
        <f>_xlfn.LET(_xlpm.a,K2509,_xlpm.b,L2509,MAX(_xlpm.a,_xlpm.b))</f>
        <v>4</v>
      </c>
      <c r="N2509" s="10">
        <f>_xlfn.LET(_xlpm.d,(K2509,L2509),MAX(_xlpm.d)-MIN(_xlpm.d))</f>
        <v>1</v>
      </c>
      <c r="O2509" s="1" t="str">
        <f>_xlfn.LET(_xlpm.sep,":",_xlpm.w,$G2509,_xlfn.CONCAT("~",RIGHT(_xlpm.w,LEN(_xlpm.w)-FIND(_xlpm.sep,_xlpm.w)),"~"))</f>
        <v>~ssfu~</v>
      </c>
      <c r="P2509" s="1" t="str">
        <f>_xlfn.LET(_xlpm.sep,":",_xlpm.w,$G2509,_xlfn.CONCAT("[",LEFT(_xlpm.w,FIND(_xlpm.sep,_xlpm.w)-1),"]"))</f>
        <v>[sfə]</v>
      </c>
      <c r="Q2509" s="14" cm="1">
        <f t="array" ref="Q2509">SUM(_xlfn._xlws.FILTER($H$2:$H$7117,_xlfn.MAP($O$2:$O$7117,_xlfn.LAMBDA(_xlpm.x,_xlpm.x=$O2509))))</f>
        <v>9.9403578528827041E-5</v>
      </c>
      <c r="R2509" s="14">
        <f>$H2509/Q2509</f>
        <v>1</v>
      </c>
      <c r="S2509" s="14" cm="1">
        <f t="array" ref="S2509">SUM(_xlfn._xlws.FILTER($H$2:$H$7117,_xlfn.MAP($P$2:$P$7117,_xlfn.LAMBDA(_xlpm.x,_xlpm.x=$P2509))))</f>
        <v>2.4850894632206762E-4</v>
      </c>
      <c r="T2509" s="14">
        <f>$H2509/S2509</f>
        <v>0.39999999999999997</v>
      </c>
      <c r="U2509" s="14">
        <f>_xlfn.LET(_xlpm.freq,F2509,_xlpm.size,M2509+1,_xlpm.F,V2509,LOG(1+_xlpm.freq)*LOG(1+_xlpm.size)*_xlpm.F)</f>
        <v>0.21215571482555329</v>
      </c>
      <c r="V2509" s="14">
        <f>_xlfn.LET(_xlpm.a,T2509,_xlpm.b,R2509,2*_xlpm.a*_xlpm.b/(_xlpm.a+_xlpm.b))</f>
        <v>0.5714285714285714</v>
      </c>
      <c r="W2509" s="14">
        <f>_xlfn.LET(_xlpm.p,R2509,_xlpm.q,T2509,LOG(_xlpm.p/_xlpm.q))</f>
        <v>0.3979400086720376</v>
      </c>
      <c r="X2509" s="2"/>
    </row>
    <row r="2510" spans="1:24">
      <c r="A2510" s="1" t="str">
        <f>_xlfn.LET(_xlpm.sep," : ",CONCATENATE(O2510,_xlpm.sep,P2510))</f>
        <v>~stma~ : [smə]</v>
      </c>
      <c r="B2510" s="1">
        <f>_xlfn.LET(_xlpm.d,$G2510,_xlpm.k,_xlfn.CONCAT(LEFT(TRIM(B$1),1),"*"),COUNTIF(_xlpm.d,_xlpm.k))</f>
        <v>0</v>
      </c>
      <c r="C2510" s="1">
        <f>_xlfn.LET(_xlpm.d,$G2510,_xlpm.k,_xlfn.CONCAT(LEFT(TRIM(C$1),1),"*"),COUNTIF(_xlpm.d,_xlpm.k))</f>
        <v>0</v>
      </c>
      <c r="D2510" s="1">
        <f>_xlfn.LET(_xlpm.d,$G2510,_xlpm.k,_xlfn.CONCAT(LEFT(TRIM(D$1),1),"*"),COUNTIF(_xlpm.d,_xlpm.k))</f>
        <v>0</v>
      </c>
      <c r="E2510" s="1">
        <f>LOG(F2510+1,10)</f>
        <v>0.47712125471966244</v>
      </c>
      <c r="F2510" s="7">
        <v>2</v>
      </c>
      <c r="G2510" s="9" t="s">
        <v>4124</v>
      </c>
      <c r="H2510" s="4">
        <f>F2510/freq.sum.r6e</f>
        <v>9.9403578528827041E-5</v>
      </c>
      <c r="I2510" s="1" t="str">
        <f>_xlfn.LET(_xlpm.sep,":",_xlpm.w,$G2510,LEFT(_xlpm.w,FIND(_xlpm.sep,_xlpm.w)-1))</f>
        <v>smə</v>
      </c>
      <c r="J2510" s="1" t="str">
        <f>_xlfn.LET(_xlpm.sep,":",_xlpm.w,$G2510,RIGHT(_xlpm.w,LEN(_xlpm.w)-FIND(_xlpm.sep,_xlpm.w)))</f>
        <v>stma</v>
      </c>
      <c r="K2510" s="10">
        <f>_xlfn.LET(_xlpm.w,I2510,LEN(_xlpm.w))</f>
        <v>3</v>
      </c>
      <c r="L2510" s="10">
        <f>_xlfn.LET(_xlpm.w,J2510,LEN(_xlpm.w))</f>
        <v>4</v>
      </c>
      <c r="M2510" s="10">
        <f>_xlfn.LET(_xlpm.a,K2510,_xlpm.b,L2510,MAX(_xlpm.a,_xlpm.b))</f>
        <v>4</v>
      </c>
      <c r="N2510" s="10">
        <f>_xlfn.LET(_xlpm.d,(K2510,L2510),MAX(_xlpm.d)-MIN(_xlpm.d))</f>
        <v>1</v>
      </c>
      <c r="O2510" s="1" t="str">
        <f>_xlfn.LET(_xlpm.sep,":",_xlpm.w,$G2510,_xlfn.CONCAT("~",RIGHT(_xlpm.w,LEN(_xlpm.w)-FIND(_xlpm.sep,_xlpm.w)),"~"))</f>
        <v>~stma~</v>
      </c>
      <c r="P2510" s="1" t="str">
        <f>_xlfn.LET(_xlpm.sep,":",_xlpm.w,$G2510,_xlfn.CONCAT("[",LEFT(_xlpm.w,FIND(_xlpm.sep,_xlpm.w)-1),"]"))</f>
        <v>[smə]</v>
      </c>
      <c r="Q2510" s="14" cm="1">
        <f t="array" ref="Q2510">SUM(_xlfn._xlws.FILTER($H$2:$H$7117,_xlfn.MAP($O$2:$O$7117,_xlfn.LAMBDA(_xlpm.x,_xlpm.x=$O2510))))</f>
        <v>9.9403578528827041E-5</v>
      </c>
      <c r="R2510" s="14">
        <f>$H2510/Q2510</f>
        <v>1</v>
      </c>
      <c r="S2510" s="14" cm="1">
        <f t="array" ref="S2510">SUM(_xlfn._xlws.FILTER($H$2:$H$7117,_xlfn.MAP($P$2:$P$7117,_xlfn.LAMBDA(_xlpm.x,_xlpm.x=$P2510))))</f>
        <v>2.4850894632206762E-4</v>
      </c>
      <c r="T2510" s="14">
        <f>$H2510/S2510</f>
        <v>0.39999999999999997</v>
      </c>
      <c r="U2510" s="14">
        <f>_xlfn.LET(_xlpm.freq,F2510,_xlpm.size,M2510+1,_xlpm.F,V2510,LOG(1+_xlpm.freq)*LOG(1+_xlpm.size)*_xlpm.F)</f>
        <v>0.21215571482555329</v>
      </c>
      <c r="V2510" s="14">
        <f>_xlfn.LET(_xlpm.a,T2510,_xlpm.b,R2510,2*_xlpm.a*_xlpm.b/(_xlpm.a+_xlpm.b))</f>
        <v>0.5714285714285714</v>
      </c>
      <c r="W2510" s="14">
        <f>_xlfn.LET(_xlpm.p,R2510,_xlpm.q,T2510,LOG(_xlpm.p/_xlpm.q))</f>
        <v>0.3979400086720376</v>
      </c>
      <c r="X2510" s="2"/>
    </row>
    <row r="2511" spans="1:24">
      <c r="A2511" s="1" t="str">
        <f>_xlfn.LET(_xlpm.sep," : ",CONCATENATE(O2511,_xlpm.sep,P2511))</f>
        <v>~stme~ : [stmə]</v>
      </c>
      <c r="B2511" s="1">
        <f>_xlfn.LET(_xlpm.d,$G2511,_xlpm.k,_xlfn.CONCAT(LEFT(TRIM(B$1),1),"*"),COUNTIF(_xlpm.d,_xlpm.k))</f>
        <v>0</v>
      </c>
      <c r="C2511" s="1">
        <f>_xlfn.LET(_xlpm.d,$G2511,_xlpm.k,_xlfn.CONCAT(LEFT(TRIM(C$1),1),"*"),COUNTIF(_xlpm.d,_xlpm.k))</f>
        <v>0</v>
      </c>
      <c r="D2511" s="1">
        <f>_xlfn.LET(_xlpm.d,$G2511,_xlpm.k,_xlfn.CONCAT(LEFT(TRIM(D$1),1),"*"),COUNTIF(_xlpm.d,_xlpm.k))</f>
        <v>0</v>
      </c>
      <c r="E2511" s="1">
        <f>LOG(F2511+1,10)</f>
        <v>0.47712125471966244</v>
      </c>
      <c r="F2511" s="7">
        <v>2</v>
      </c>
      <c r="G2511" s="9" t="s">
        <v>4266</v>
      </c>
      <c r="H2511" s="4">
        <f>F2511/freq.sum.r6e</f>
        <v>9.9403578528827041E-5</v>
      </c>
      <c r="I2511" s="4" t="str">
        <f>_xlfn.LET(_xlpm.sep,":",_xlpm.w,$G2511,LEFT(_xlpm.w,FIND(_xlpm.sep,_xlpm.w)-1))</f>
        <v>stmə</v>
      </c>
      <c r="J2511" s="4" t="str">
        <f>_xlfn.LET(_xlpm.sep,":",_xlpm.w,$G2511,RIGHT(_xlpm.w,LEN(_xlpm.w)-FIND(_xlpm.sep,_xlpm.w)))</f>
        <v>stme</v>
      </c>
      <c r="K2511" s="10">
        <f>_xlfn.LET(_xlpm.w,I2511,LEN(_xlpm.w))</f>
        <v>4</v>
      </c>
      <c r="L2511" s="10">
        <f>_xlfn.LET(_xlpm.w,J2511,LEN(_xlpm.w))</f>
        <v>4</v>
      </c>
      <c r="M2511" s="10">
        <f>_xlfn.LET(_xlpm.a,K2511,_xlpm.b,L2511,MAX(_xlpm.a,_xlpm.b))</f>
        <v>4</v>
      </c>
      <c r="N2511" s="10">
        <f>_xlfn.LET(_xlpm.d,(K2511,L2511),MAX(_xlpm.d)-MIN(_xlpm.d))</f>
        <v>0</v>
      </c>
      <c r="O2511" s="1" t="str">
        <f>_xlfn.LET(_xlpm.sep,":",_xlpm.w,$G2511,_xlfn.CONCAT("~",RIGHT(_xlpm.w,LEN(_xlpm.w)-FIND(_xlpm.sep,_xlpm.w)),"~"))</f>
        <v>~stme~</v>
      </c>
      <c r="P2511" s="1" t="str">
        <f>_xlfn.LET(_xlpm.sep,":",_xlpm.w,$G2511,_xlfn.CONCAT("[",LEFT(_xlpm.w,FIND(_xlpm.sep,_xlpm.w)-1),"]"))</f>
        <v>[stmə]</v>
      </c>
      <c r="Q2511" s="14" cm="1">
        <f t="array" ref="Q2511">SUM(_xlfn._xlws.FILTER($H$2:$H$7109,_xlfn.MAP($O$2:$O$7109,_xlfn.LAMBDA(_xlpm.x,_xlpm.x=$O2511))))</f>
        <v>9.9403578528827041E-5</v>
      </c>
      <c r="R2511" s="14">
        <f>$H2511/Q2511</f>
        <v>1</v>
      </c>
      <c r="S2511" s="14" cm="1">
        <f t="array" ref="S2511">SUM(_xlfn._xlws.FILTER($H$2:$H$7109,_xlfn.MAP($P$2:$P$7109,_xlfn.LAMBDA(_xlpm.x,_xlpm.x=$P2511))))</f>
        <v>2.4850894632206762E-4</v>
      </c>
      <c r="T2511" s="14">
        <f>$H2511/S2511</f>
        <v>0.39999999999999997</v>
      </c>
      <c r="U2511" s="14">
        <f>_xlfn.LET(_xlpm.freq,F2511,_xlpm.size,M2511+1,_xlpm.F,V2511,LOG(1+_xlpm.freq)*LOG(1+_xlpm.size)*_xlpm.F)</f>
        <v>0.21215571482555329</v>
      </c>
      <c r="V2511" s="14">
        <f>_xlfn.LET(_xlpm.a,T2511,_xlpm.b,R2511,2*_xlpm.a*_xlpm.b/(_xlpm.a+_xlpm.b))</f>
        <v>0.5714285714285714</v>
      </c>
      <c r="W2511" s="14">
        <f>_xlfn.LET(_xlpm.p,R2511,_xlpm.q,T2511,LOG(_xlpm.p/_xlpm.q))</f>
        <v>0.3979400086720376</v>
      </c>
      <c r="X2511" s="2"/>
    </row>
    <row r="2512" spans="1:24">
      <c r="A2512" s="1" t="str">
        <f>_xlfn.LET(_xlpm.sep," : ",CONCATENATE(O2512,_xlpm.sep,P2512))</f>
        <v>~czka~ : [tʃkə]</v>
      </c>
      <c r="B2512" s="1">
        <f>_xlfn.LET(_xlpm.d,$G2512,_xlpm.k,_xlfn.CONCAT(LEFT(TRIM(B$1),1),"*"),COUNTIF(_xlpm.d,_xlpm.k))</f>
        <v>0</v>
      </c>
      <c r="C2512" s="1">
        <f>_xlfn.LET(_xlpm.d,$G2512,_xlpm.k,_xlfn.CONCAT(LEFT(TRIM(C$1),1),"*"),COUNTIF(_xlpm.d,_xlpm.k))</f>
        <v>0</v>
      </c>
      <c r="D2512" s="1">
        <f>_xlfn.LET(_xlpm.d,$G2512,_xlpm.k,_xlfn.CONCAT(LEFT(TRIM(D$1),1),"*"),COUNTIF(_xlpm.d,_xlpm.k))</f>
        <v>0</v>
      </c>
      <c r="E2512" s="1">
        <f>LOG(F2512+1,10)</f>
        <v>0.47712125471966244</v>
      </c>
      <c r="F2512" s="7">
        <v>2</v>
      </c>
      <c r="G2512" s="9" t="s">
        <v>4944</v>
      </c>
      <c r="H2512" s="4">
        <f>F2512/freq.sum.r6e</f>
        <v>9.9403578528827041E-5</v>
      </c>
      <c r="I2512" s="1" t="str">
        <f>_xlfn.LET(_xlpm.sep,":",_xlpm.w,$G2512,LEFT(_xlpm.w,FIND(_xlpm.sep,_xlpm.w)-1))</f>
        <v>tʃkə</v>
      </c>
      <c r="J2512" s="1" t="str">
        <f>_xlfn.LET(_xlpm.sep,":",_xlpm.w,$G2512,RIGHT(_xlpm.w,LEN(_xlpm.w)-FIND(_xlpm.sep,_xlpm.w)))</f>
        <v>czka</v>
      </c>
      <c r="K2512" s="10">
        <f>_xlfn.LET(_xlpm.w,I2512,LEN(_xlpm.w))</f>
        <v>4</v>
      </c>
      <c r="L2512" s="10">
        <f>_xlfn.LET(_xlpm.w,J2512,LEN(_xlpm.w))</f>
        <v>4</v>
      </c>
      <c r="M2512" s="10">
        <f>_xlfn.LET(_xlpm.a,K2512,_xlpm.b,L2512,MAX(_xlpm.a,_xlpm.b))</f>
        <v>4</v>
      </c>
      <c r="N2512" s="10">
        <f>_xlfn.LET(_xlpm.d,(K2512,L2512),MAX(_xlpm.d)-MIN(_xlpm.d))</f>
        <v>0</v>
      </c>
      <c r="O2512" s="1" t="str">
        <f>_xlfn.LET(_xlpm.sep,":",_xlpm.w,$G2512,_xlfn.CONCAT("~",RIGHT(_xlpm.w,LEN(_xlpm.w)-FIND(_xlpm.sep,_xlpm.w)),"~"))</f>
        <v>~czka~</v>
      </c>
      <c r="P2512" s="1" t="str">
        <f>_xlfn.LET(_xlpm.sep,":",_xlpm.w,$G2512,_xlfn.CONCAT("[",LEFT(_xlpm.w,FIND(_xlpm.sep,_xlpm.w)-1),"]"))</f>
        <v>[tʃkə]</v>
      </c>
      <c r="Q2512" s="14" cm="1">
        <f t="array" ref="Q2512">SUM(_xlfn._xlws.FILTER($H$2:$H$7117,_xlfn.MAP($O$2:$O$7117,_xlfn.LAMBDA(_xlpm.x,_xlpm.x=$O2512))))</f>
        <v>9.9403578528827041E-5</v>
      </c>
      <c r="R2512" s="14">
        <f>$H2512/Q2512</f>
        <v>1</v>
      </c>
      <c r="S2512" s="14" cm="1">
        <f t="array" ref="S2512">SUM(_xlfn._xlws.FILTER($H$2:$H$7117,_xlfn.MAP($P$2:$P$7117,_xlfn.LAMBDA(_xlpm.x,_xlpm.x=$P2512))))</f>
        <v>2.4850894632206762E-4</v>
      </c>
      <c r="T2512" s="14">
        <f>$H2512/S2512</f>
        <v>0.39999999999999997</v>
      </c>
      <c r="U2512" s="14">
        <f>_xlfn.LET(_xlpm.freq,F2512,_xlpm.size,M2512+1,_xlpm.F,V2512,LOG(1+_xlpm.freq)*LOG(1+_xlpm.size)*_xlpm.F)</f>
        <v>0.21215571482555329</v>
      </c>
      <c r="V2512" s="14">
        <f>_xlfn.LET(_xlpm.a,T2512,_xlpm.b,R2512,2*_xlpm.a*_xlpm.b/(_xlpm.a+_xlpm.b))</f>
        <v>0.5714285714285714</v>
      </c>
      <c r="W2512" s="14">
        <f>_xlfn.LET(_xlpm.p,R2512,_xlpm.q,T2512,LOG(_xlpm.p/_xlpm.q))</f>
        <v>0.3979400086720376</v>
      </c>
      <c r="X2512" s="2"/>
    </row>
    <row r="2513" spans="1:24">
      <c r="A2513" s="1" t="str">
        <f>_xlfn.LET(_xlpm.sep," : ",CONCATENATE(O2513,_xlpm.sep,P2513))</f>
        <v>~veme~ : [vmə]</v>
      </c>
      <c r="B2513" s="1">
        <f>_xlfn.LET(_xlpm.d,$G2513,_xlpm.k,_xlfn.CONCAT(LEFT(TRIM(B$1),1),"*"),COUNTIF(_xlpm.d,_xlpm.k))</f>
        <v>0</v>
      </c>
      <c r="C2513" s="1">
        <f>_xlfn.LET(_xlpm.d,$G2513,_xlpm.k,_xlfn.CONCAT(LEFT(TRIM(C$1),1),"*"),COUNTIF(_xlpm.d,_xlpm.k))</f>
        <v>0</v>
      </c>
      <c r="D2513" s="1">
        <f>_xlfn.LET(_xlpm.d,$G2513,_xlpm.k,_xlfn.CONCAT(LEFT(TRIM(D$1),1),"*"),COUNTIF(_xlpm.d,_xlpm.k))</f>
        <v>0</v>
      </c>
      <c r="E2513" s="1">
        <f>LOG(F2513+1,10)</f>
        <v>0.47712125471966244</v>
      </c>
      <c r="F2513" s="7">
        <v>2</v>
      </c>
      <c r="G2513" s="9" t="s">
        <v>5112</v>
      </c>
      <c r="H2513" s="4">
        <f>F2513/freq.sum.r6e</f>
        <v>9.9403578528827041E-5</v>
      </c>
      <c r="I2513" s="1" t="str">
        <f>_xlfn.LET(_xlpm.sep,":",_xlpm.w,$G2513,LEFT(_xlpm.w,FIND(_xlpm.sep,_xlpm.w)-1))</f>
        <v>vmə</v>
      </c>
      <c r="J2513" s="1" t="str">
        <f>_xlfn.LET(_xlpm.sep,":",_xlpm.w,$G2513,RIGHT(_xlpm.w,LEN(_xlpm.w)-FIND(_xlpm.sep,_xlpm.w)))</f>
        <v>veme</v>
      </c>
      <c r="K2513" s="10">
        <f>_xlfn.LET(_xlpm.w,I2513,LEN(_xlpm.w))</f>
        <v>3</v>
      </c>
      <c r="L2513" s="10">
        <f>_xlfn.LET(_xlpm.w,J2513,LEN(_xlpm.w))</f>
        <v>4</v>
      </c>
      <c r="M2513" s="10">
        <f>_xlfn.LET(_xlpm.a,K2513,_xlpm.b,L2513,MAX(_xlpm.a,_xlpm.b))</f>
        <v>4</v>
      </c>
      <c r="N2513" s="10">
        <f>_xlfn.LET(_xlpm.d,(K2513,L2513),MAX(_xlpm.d)-MIN(_xlpm.d))</f>
        <v>1</v>
      </c>
      <c r="O2513" s="1" t="str">
        <f>_xlfn.LET(_xlpm.sep,":",_xlpm.w,$G2513,_xlfn.CONCAT("~",RIGHT(_xlpm.w,LEN(_xlpm.w)-FIND(_xlpm.sep,_xlpm.w)),"~"))</f>
        <v>~veme~</v>
      </c>
      <c r="P2513" s="1" t="str">
        <f>_xlfn.LET(_xlpm.sep,":",_xlpm.w,$G2513,_xlfn.CONCAT("[",LEFT(_xlpm.w,FIND(_xlpm.sep,_xlpm.w)-1),"]"))</f>
        <v>[vmə]</v>
      </c>
      <c r="Q2513" s="14" cm="1">
        <f t="array" ref="Q2513">SUM(_xlfn._xlws.FILTER($H$2:$H$7117,_xlfn.MAP($O$2:$O$7117,_xlfn.LAMBDA(_xlpm.x,_xlpm.x=$O2513))))</f>
        <v>9.9403578528827041E-5</v>
      </c>
      <c r="R2513" s="14">
        <f>$H2513/Q2513</f>
        <v>1</v>
      </c>
      <c r="S2513" s="14" cm="1">
        <f t="array" ref="S2513">SUM(_xlfn._xlws.FILTER($H$2:$H$7117,_xlfn.MAP($P$2:$P$7117,_xlfn.LAMBDA(_xlpm.x,_xlpm.x=$P2513))))</f>
        <v>2.4850894632206762E-4</v>
      </c>
      <c r="T2513" s="14">
        <f>$H2513/S2513</f>
        <v>0.39999999999999997</v>
      </c>
      <c r="U2513" s="14">
        <f>_xlfn.LET(_xlpm.freq,F2513,_xlpm.size,M2513+1,_xlpm.F,V2513,LOG(1+_xlpm.freq)*LOG(1+_xlpm.size)*_xlpm.F)</f>
        <v>0.21215571482555329</v>
      </c>
      <c r="V2513" s="14">
        <f>_xlfn.LET(_xlpm.a,T2513,_xlpm.b,R2513,2*_xlpm.a*_xlpm.b/(_xlpm.a+_xlpm.b))</f>
        <v>0.5714285714285714</v>
      </c>
      <c r="W2513" s="14">
        <f>_xlfn.LET(_xlpm.p,R2513,_xlpm.q,T2513,LOG(_xlpm.p/_xlpm.q))</f>
        <v>0.3979400086720376</v>
      </c>
      <c r="X2513" s="2"/>
    </row>
    <row r="2514" spans="1:24">
      <c r="A2514" s="1" t="str">
        <f>_xlfn.LET(_xlpm.sep," : ",CONCATENATE(O2514,_xlpm.sep,P2514))</f>
        <v>~vera~ : [vɹə]</v>
      </c>
      <c r="B2514" s="1">
        <f>_xlfn.LET(_xlpm.d,$G2514,_xlpm.k,_xlfn.CONCAT(LEFT(TRIM(B$1),1),"*"),COUNTIF(_xlpm.d,_xlpm.k))</f>
        <v>0</v>
      </c>
      <c r="C2514" s="1">
        <f>_xlfn.LET(_xlpm.d,$G2514,_xlpm.k,_xlfn.CONCAT(LEFT(TRIM(C$1),1),"*"),COUNTIF(_xlpm.d,_xlpm.k))</f>
        <v>0</v>
      </c>
      <c r="D2514" s="1">
        <f>_xlfn.LET(_xlpm.d,$G2514,_xlpm.k,_xlfn.CONCAT(LEFT(TRIM(D$1),1),"*"),COUNTIF(_xlpm.d,_xlpm.k))</f>
        <v>0</v>
      </c>
      <c r="E2514" s="1">
        <f>LOG(F2514+1,10)</f>
        <v>0.47712125471966244</v>
      </c>
      <c r="F2514" s="7">
        <v>2</v>
      </c>
      <c r="G2514" s="9" t="s">
        <v>5191</v>
      </c>
      <c r="H2514" s="4">
        <f>F2514/freq.sum.r6e</f>
        <v>9.9403578528827041E-5</v>
      </c>
      <c r="I2514" s="1" t="str">
        <f>_xlfn.LET(_xlpm.sep,":",_xlpm.w,$G2514,LEFT(_xlpm.w,FIND(_xlpm.sep,_xlpm.w)-1))</f>
        <v>vɹə</v>
      </c>
      <c r="J2514" s="1" t="str">
        <f>_xlfn.LET(_xlpm.sep,":",_xlpm.w,$G2514,RIGHT(_xlpm.w,LEN(_xlpm.w)-FIND(_xlpm.sep,_xlpm.w)))</f>
        <v>vera</v>
      </c>
      <c r="K2514" s="10">
        <f>_xlfn.LET(_xlpm.w,I2514,LEN(_xlpm.w))</f>
        <v>3</v>
      </c>
      <c r="L2514" s="10">
        <f>_xlfn.LET(_xlpm.w,J2514,LEN(_xlpm.w))</f>
        <v>4</v>
      </c>
      <c r="M2514" s="10">
        <f>_xlfn.LET(_xlpm.a,K2514,_xlpm.b,L2514,MAX(_xlpm.a,_xlpm.b))</f>
        <v>4</v>
      </c>
      <c r="N2514" s="10">
        <f>_xlfn.LET(_xlpm.d,(K2514,L2514),MAX(_xlpm.d)-MIN(_xlpm.d))</f>
        <v>1</v>
      </c>
      <c r="O2514" s="1" t="str">
        <f>_xlfn.LET(_xlpm.sep,":",_xlpm.w,$G2514,_xlfn.CONCAT("~",RIGHT(_xlpm.w,LEN(_xlpm.w)-FIND(_xlpm.sep,_xlpm.w)),"~"))</f>
        <v>~vera~</v>
      </c>
      <c r="P2514" s="1" t="str">
        <f>_xlfn.LET(_xlpm.sep,":",_xlpm.w,$G2514,_xlfn.CONCAT("[",LEFT(_xlpm.w,FIND(_xlpm.sep,_xlpm.w)-1),"]"))</f>
        <v>[vɹə]</v>
      </c>
      <c r="Q2514" s="14" cm="1">
        <f t="array" ref="Q2514">SUM(_xlfn._xlws.FILTER($H$2:$H$7117,_xlfn.MAP($O$2:$O$7117,_xlfn.LAMBDA(_xlpm.x,_xlpm.x=$O2514))))</f>
        <v>9.9403578528827041E-5</v>
      </c>
      <c r="R2514" s="14">
        <f>$H2514/Q2514</f>
        <v>1</v>
      </c>
      <c r="S2514" s="14" cm="1">
        <f t="array" ref="S2514">SUM(_xlfn._xlws.FILTER($H$2:$H$7117,_xlfn.MAP($P$2:$P$7117,_xlfn.LAMBDA(_xlpm.x,_xlpm.x=$P2514))))</f>
        <v>2.4850894632206762E-4</v>
      </c>
      <c r="T2514" s="14">
        <f>$H2514/S2514</f>
        <v>0.39999999999999997</v>
      </c>
      <c r="U2514" s="14">
        <f>_xlfn.LET(_xlpm.freq,F2514,_xlpm.size,M2514+1,_xlpm.F,V2514,LOG(1+_xlpm.freq)*LOG(1+_xlpm.size)*_xlpm.F)</f>
        <v>0.21215571482555329</v>
      </c>
      <c r="V2514" s="14">
        <f>_xlfn.LET(_xlpm.a,T2514,_xlpm.b,R2514,2*_xlpm.a*_xlpm.b/(_xlpm.a+_xlpm.b))</f>
        <v>0.5714285714285714</v>
      </c>
      <c r="W2514" s="14">
        <f>_xlfn.LET(_xlpm.p,R2514,_xlpm.q,T2514,LOG(_xlpm.p/_xlpm.q))</f>
        <v>0.3979400086720376</v>
      </c>
      <c r="X2514" s="2"/>
    </row>
    <row r="2515" spans="1:24">
      <c r="A2515" s="1" t="str">
        <f>_xlfn.LET(_xlpm.sep," : ",CONCATENATE(O2515,_xlpm.sep,P2515))</f>
        <v>~seme~ : [zmə]</v>
      </c>
      <c r="B2515" s="1">
        <f>_xlfn.LET(_xlpm.d,$G2515,_xlpm.k,_xlfn.CONCAT(LEFT(TRIM(B$1),1),"*"),COUNTIF(_xlpm.d,_xlpm.k))</f>
        <v>0</v>
      </c>
      <c r="C2515" s="1">
        <f>_xlfn.LET(_xlpm.d,$G2515,_xlpm.k,_xlfn.CONCAT(LEFT(TRIM(C$1),1),"*"),COUNTIF(_xlpm.d,_xlpm.k))</f>
        <v>0</v>
      </c>
      <c r="D2515" s="1">
        <f>_xlfn.LET(_xlpm.d,$G2515,_xlpm.k,_xlfn.CONCAT(LEFT(TRIM(D$1),1),"*"),COUNTIF(_xlpm.d,_xlpm.k))</f>
        <v>0</v>
      </c>
      <c r="E2515" s="1">
        <f>LOG(F2515+1,10)</f>
        <v>0.47712125471966244</v>
      </c>
      <c r="F2515" s="7">
        <v>2</v>
      </c>
      <c r="G2515" s="9" t="s">
        <v>5382</v>
      </c>
      <c r="H2515" s="4">
        <f>F2515/freq.sum.r6e</f>
        <v>9.9403578528827041E-5</v>
      </c>
      <c r="I2515" s="1" t="str">
        <f>_xlfn.LET(_xlpm.sep,":",_xlpm.w,$G2515,LEFT(_xlpm.w,FIND(_xlpm.sep,_xlpm.w)-1))</f>
        <v>zmə</v>
      </c>
      <c r="J2515" s="1" t="str">
        <f>_xlfn.LET(_xlpm.sep,":",_xlpm.w,$G2515,RIGHT(_xlpm.w,LEN(_xlpm.w)-FIND(_xlpm.sep,_xlpm.w)))</f>
        <v>seme</v>
      </c>
      <c r="K2515" s="10">
        <f>_xlfn.LET(_xlpm.w,I2515,LEN(_xlpm.w))</f>
        <v>3</v>
      </c>
      <c r="L2515" s="10">
        <f>_xlfn.LET(_xlpm.w,J2515,LEN(_xlpm.w))</f>
        <v>4</v>
      </c>
      <c r="M2515" s="10">
        <f>_xlfn.LET(_xlpm.a,K2515,_xlpm.b,L2515,MAX(_xlpm.a,_xlpm.b))</f>
        <v>4</v>
      </c>
      <c r="N2515" s="10">
        <f>_xlfn.LET(_xlpm.d,(K2515,L2515),MAX(_xlpm.d)-MIN(_xlpm.d))</f>
        <v>1</v>
      </c>
      <c r="O2515" s="1" t="str">
        <f>_xlfn.LET(_xlpm.sep,":",_xlpm.w,$G2515,_xlfn.CONCAT("~",RIGHT(_xlpm.w,LEN(_xlpm.w)-FIND(_xlpm.sep,_xlpm.w)),"~"))</f>
        <v>~seme~</v>
      </c>
      <c r="P2515" s="1" t="str">
        <f>_xlfn.LET(_xlpm.sep,":",_xlpm.w,$G2515,_xlfn.CONCAT("[",LEFT(_xlpm.w,FIND(_xlpm.sep,_xlpm.w)-1),"]"))</f>
        <v>[zmə]</v>
      </c>
      <c r="Q2515" s="14" cm="1">
        <f t="array" ref="Q2515">SUM(_xlfn._xlws.FILTER($H$2:$H$7117,_xlfn.MAP($O$2:$O$7117,_xlfn.LAMBDA(_xlpm.x,_xlpm.x=$O2515))))</f>
        <v>9.9403578528827041E-5</v>
      </c>
      <c r="R2515" s="14">
        <f>$H2515/Q2515</f>
        <v>1</v>
      </c>
      <c r="S2515" s="14" cm="1">
        <f t="array" ref="S2515">SUM(_xlfn._xlws.FILTER($H$2:$H$7117,_xlfn.MAP($P$2:$P$7117,_xlfn.LAMBDA(_xlpm.x,_xlpm.x=$P2515))))</f>
        <v>2.4850894632206762E-4</v>
      </c>
      <c r="T2515" s="14">
        <f>$H2515/S2515</f>
        <v>0.39999999999999997</v>
      </c>
      <c r="U2515" s="14">
        <f>_xlfn.LET(_xlpm.freq,F2515,_xlpm.size,M2515+1,_xlpm.F,V2515,LOG(1+_xlpm.freq)*LOG(1+_xlpm.size)*_xlpm.F)</f>
        <v>0.21215571482555329</v>
      </c>
      <c r="V2515" s="14">
        <f>_xlfn.LET(_xlpm.a,T2515,_xlpm.b,R2515,2*_xlpm.a*_xlpm.b/(_xlpm.a+_xlpm.b))</f>
        <v>0.5714285714285714</v>
      </c>
      <c r="W2515" s="14">
        <f>_xlfn.LET(_xlpm.p,R2515,_xlpm.q,T2515,LOG(_xlpm.p/_xlpm.q))</f>
        <v>0.3979400086720376</v>
      </c>
      <c r="X2515" s="2"/>
    </row>
    <row r="2516" spans="1:24">
      <c r="A2516" s="1" t="str">
        <f>_xlfn.LET(_xlpm.sep," : ",CONCATENATE(O2516,_xlpm.sep,P2516))</f>
        <v>~rdle~ : [ɹdlə]</v>
      </c>
      <c r="B2516" s="1">
        <f>_xlfn.LET(_xlpm.d,$G2516,_xlpm.k,_xlfn.CONCAT(LEFT(TRIM(B$1),1),"*"),COUNTIF(_xlpm.d,_xlpm.k))</f>
        <v>1</v>
      </c>
      <c r="C2516" s="1">
        <f>_xlfn.LET(_xlpm.d,$G2516,_xlpm.k,_xlfn.CONCAT(LEFT(TRIM(C$1),1),"*"),COUNTIF(_xlpm.d,_xlpm.k))</f>
        <v>0</v>
      </c>
      <c r="D2516" s="1">
        <f>_xlfn.LET(_xlpm.d,$G2516,_xlpm.k,_xlfn.CONCAT(LEFT(TRIM(D$1),1),"*"),COUNTIF(_xlpm.d,_xlpm.k))</f>
        <v>0</v>
      </c>
      <c r="E2516" s="1">
        <f>LOG(F2516+1,10)</f>
        <v>0.47712125471966244</v>
      </c>
      <c r="F2516" s="7">
        <v>2</v>
      </c>
      <c r="G2516" s="9" t="s">
        <v>5709</v>
      </c>
      <c r="H2516" s="4">
        <f>F2516/freq.sum.r6e</f>
        <v>9.9403578528827041E-5</v>
      </c>
      <c r="I2516" s="1" t="str">
        <f>_xlfn.LET(_xlpm.sep,":",_xlpm.w,$G2516,LEFT(_xlpm.w,FIND(_xlpm.sep,_xlpm.w)-1))</f>
        <v>ɹdlə</v>
      </c>
      <c r="J2516" s="1" t="str">
        <f>_xlfn.LET(_xlpm.sep,":",_xlpm.w,$G2516,RIGHT(_xlpm.w,LEN(_xlpm.w)-FIND(_xlpm.sep,_xlpm.w)))</f>
        <v>rdle</v>
      </c>
      <c r="K2516" s="10">
        <f>_xlfn.LET(_xlpm.w,I2516,LEN(_xlpm.w))</f>
        <v>4</v>
      </c>
      <c r="L2516" s="10">
        <f>_xlfn.LET(_xlpm.w,J2516,LEN(_xlpm.w))</f>
        <v>4</v>
      </c>
      <c r="M2516" s="10">
        <f>_xlfn.LET(_xlpm.a,K2516,_xlpm.b,L2516,MAX(_xlpm.a,_xlpm.b))</f>
        <v>4</v>
      </c>
      <c r="N2516" s="10">
        <f>_xlfn.LET(_xlpm.d,(K2516,L2516),MAX(_xlpm.d)-MIN(_xlpm.d))</f>
        <v>0</v>
      </c>
      <c r="O2516" s="1" t="str">
        <f>_xlfn.LET(_xlpm.sep,":",_xlpm.w,$G2516,_xlfn.CONCAT("~",RIGHT(_xlpm.w,LEN(_xlpm.w)-FIND(_xlpm.sep,_xlpm.w)),"~"))</f>
        <v>~rdle~</v>
      </c>
      <c r="P2516" s="1" t="str">
        <f>_xlfn.LET(_xlpm.sep,":",_xlpm.w,$G2516,_xlfn.CONCAT("[",LEFT(_xlpm.w,FIND(_xlpm.sep,_xlpm.w)-1),"]"))</f>
        <v>[ɹdlə]</v>
      </c>
      <c r="Q2516" s="14" cm="1">
        <f t="array" ref="Q2516">SUM(_xlfn._xlws.FILTER($H$2:$H$7117,_xlfn.MAP($O$2:$O$7117,_xlfn.LAMBDA(_xlpm.x,_xlpm.x=$O2516))))</f>
        <v>9.9403578528827041E-5</v>
      </c>
      <c r="R2516" s="14">
        <f>$H2516/Q2516</f>
        <v>1</v>
      </c>
      <c r="S2516" s="14" cm="1">
        <f t="array" ref="S2516">SUM(_xlfn._xlws.FILTER($H$2:$H$7117,_xlfn.MAP($P$2:$P$7117,_xlfn.LAMBDA(_xlpm.x,_xlpm.x=$P2516))))</f>
        <v>2.4850894632206762E-4</v>
      </c>
      <c r="T2516" s="14">
        <f>$H2516/S2516</f>
        <v>0.39999999999999997</v>
      </c>
      <c r="U2516" s="14">
        <f>_xlfn.LET(_xlpm.freq,F2516,_xlpm.size,M2516+1,_xlpm.F,V2516,LOG(1+_xlpm.freq)*LOG(1+_xlpm.size)*_xlpm.F)</f>
        <v>0.21215571482555329</v>
      </c>
      <c r="V2516" s="14">
        <f>_xlfn.LET(_xlpm.a,T2516,_xlpm.b,R2516,2*_xlpm.a*_xlpm.b/(_xlpm.a+_xlpm.b))</f>
        <v>0.5714285714285714</v>
      </c>
      <c r="W2516" s="14">
        <f>_xlfn.LET(_xlpm.p,R2516,_xlpm.q,T2516,LOG(_xlpm.p/_xlpm.q))</f>
        <v>0.3979400086720376</v>
      </c>
      <c r="X2516" s="2"/>
    </row>
    <row r="2517" spans="1:24">
      <c r="A2517" s="1" t="str">
        <f>_xlfn.LET(_xlpm.sep," : ",CONCATENATE(O2517,_xlpm.sep,P2517))</f>
        <v>~rdne~ : [ɹdnə]</v>
      </c>
      <c r="B2517" s="1">
        <f>_xlfn.LET(_xlpm.d,$G2517,_xlpm.k,_xlfn.CONCAT(LEFT(TRIM(B$1),1),"*"),COUNTIF(_xlpm.d,_xlpm.k))</f>
        <v>1</v>
      </c>
      <c r="C2517" s="1">
        <f>_xlfn.LET(_xlpm.d,$G2517,_xlpm.k,_xlfn.CONCAT(LEFT(TRIM(C$1),1),"*"),COUNTIF(_xlpm.d,_xlpm.k))</f>
        <v>0</v>
      </c>
      <c r="D2517" s="1">
        <f>_xlfn.LET(_xlpm.d,$G2517,_xlpm.k,_xlfn.CONCAT(LEFT(TRIM(D$1),1),"*"),COUNTIF(_xlpm.d,_xlpm.k))</f>
        <v>0</v>
      </c>
      <c r="E2517" s="1">
        <f>LOG(F2517+1,10)</f>
        <v>0.47712125471966244</v>
      </c>
      <c r="F2517" s="7">
        <v>2</v>
      </c>
      <c r="G2517" s="9" t="s">
        <v>5720</v>
      </c>
      <c r="H2517" s="4">
        <f>F2517/freq.sum.r6e</f>
        <v>9.9403578528827041E-5</v>
      </c>
      <c r="I2517" s="1" t="str">
        <f>_xlfn.LET(_xlpm.sep,":",_xlpm.w,$G2517,LEFT(_xlpm.w,FIND(_xlpm.sep,_xlpm.w)-1))</f>
        <v>ɹdnə</v>
      </c>
      <c r="J2517" s="1" t="str">
        <f>_xlfn.LET(_xlpm.sep,":",_xlpm.w,$G2517,RIGHT(_xlpm.w,LEN(_xlpm.w)-FIND(_xlpm.sep,_xlpm.w)))</f>
        <v>rdne</v>
      </c>
      <c r="K2517" s="10">
        <f>_xlfn.LET(_xlpm.w,I2517,LEN(_xlpm.w))</f>
        <v>4</v>
      </c>
      <c r="L2517" s="10">
        <f>_xlfn.LET(_xlpm.w,J2517,LEN(_xlpm.w))</f>
        <v>4</v>
      </c>
      <c r="M2517" s="10">
        <f>_xlfn.LET(_xlpm.a,K2517,_xlpm.b,L2517,MAX(_xlpm.a,_xlpm.b))</f>
        <v>4</v>
      </c>
      <c r="N2517" s="10">
        <f>_xlfn.LET(_xlpm.d,(K2517,L2517),MAX(_xlpm.d)-MIN(_xlpm.d))</f>
        <v>0</v>
      </c>
      <c r="O2517" s="1" t="str">
        <f>_xlfn.LET(_xlpm.sep,":",_xlpm.w,$G2517,_xlfn.CONCAT("~",RIGHT(_xlpm.w,LEN(_xlpm.w)-FIND(_xlpm.sep,_xlpm.w)),"~"))</f>
        <v>~rdne~</v>
      </c>
      <c r="P2517" s="1" t="str">
        <f>_xlfn.LET(_xlpm.sep,":",_xlpm.w,$G2517,_xlfn.CONCAT("[",LEFT(_xlpm.w,FIND(_xlpm.sep,_xlpm.w)-1),"]"))</f>
        <v>[ɹdnə]</v>
      </c>
      <c r="Q2517" s="14" cm="1">
        <f t="array" ref="Q2517">SUM(_xlfn._xlws.FILTER($H$2:$H$7117,_xlfn.MAP($O$2:$O$7117,_xlfn.LAMBDA(_xlpm.x,_xlpm.x=$O2517))))</f>
        <v>9.9403578528827041E-5</v>
      </c>
      <c r="R2517" s="14">
        <f>$H2517/Q2517</f>
        <v>1</v>
      </c>
      <c r="S2517" s="14" cm="1">
        <f t="array" ref="S2517">SUM(_xlfn._xlws.FILTER($H$2:$H$7117,_xlfn.MAP($P$2:$P$7117,_xlfn.LAMBDA(_xlpm.x,_xlpm.x=$P2517))))</f>
        <v>2.4850894632206762E-4</v>
      </c>
      <c r="T2517" s="14">
        <f>$H2517/S2517</f>
        <v>0.39999999999999997</v>
      </c>
      <c r="U2517" s="14">
        <f>_xlfn.LET(_xlpm.freq,F2517,_xlpm.size,M2517+1,_xlpm.F,V2517,LOG(1+_xlpm.freq)*LOG(1+_xlpm.size)*_xlpm.F)</f>
        <v>0.21215571482555329</v>
      </c>
      <c r="V2517" s="14">
        <f>_xlfn.LET(_xlpm.a,T2517,_xlpm.b,R2517,2*_xlpm.a*_xlpm.b/(_xlpm.a+_xlpm.b))</f>
        <v>0.5714285714285714</v>
      </c>
      <c r="W2517" s="14">
        <f>_xlfn.LET(_xlpm.p,R2517,_xlpm.q,T2517,LOG(_xlpm.p/_xlpm.q))</f>
        <v>0.3979400086720376</v>
      </c>
      <c r="X2517" s="2"/>
    </row>
    <row r="2518" spans="1:24">
      <c r="A2518" s="1" t="str">
        <f>_xlfn.LET(_xlpm.sep," : ",CONCATENATE(O2518,_xlpm.sep,P2518))</f>
        <v>~ngdo~ : [ŋdə]</v>
      </c>
      <c r="B2518" s="1">
        <f>_xlfn.LET(_xlpm.d,$G2518,_xlpm.k,_xlfn.CONCAT(LEFT(TRIM(B$1),1),"*"),COUNTIF(_xlpm.d,_xlpm.k))</f>
        <v>0</v>
      </c>
      <c r="C2518" s="1">
        <f>_xlfn.LET(_xlpm.d,$G2518,_xlpm.k,_xlfn.CONCAT(LEFT(TRIM(C$1),1),"*"),COUNTIF(_xlpm.d,_xlpm.k))</f>
        <v>0</v>
      </c>
      <c r="D2518" s="1">
        <f>_xlfn.LET(_xlpm.d,$G2518,_xlpm.k,_xlfn.CONCAT(LEFT(TRIM(D$1),1),"*"),COUNTIF(_xlpm.d,_xlpm.k))</f>
        <v>0</v>
      </c>
      <c r="E2518" s="1">
        <f>LOG(F2518+1,10)</f>
        <v>0.47712125471966244</v>
      </c>
      <c r="F2518" s="7">
        <v>2</v>
      </c>
      <c r="G2518" s="9" t="s">
        <v>5724</v>
      </c>
      <c r="H2518" s="4">
        <f>F2518/freq.sum.r6e</f>
        <v>9.9403578528827041E-5</v>
      </c>
      <c r="I2518" s="1" t="str">
        <f>_xlfn.LET(_xlpm.sep,":",_xlpm.w,$G2518,LEFT(_xlpm.w,FIND(_xlpm.sep,_xlpm.w)-1))</f>
        <v>ŋdə</v>
      </c>
      <c r="J2518" s="1" t="str">
        <f>_xlfn.LET(_xlpm.sep,":",_xlpm.w,$G2518,RIGHT(_xlpm.w,LEN(_xlpm.w)-FIND(_xlpm.sep,_xlpm.w)))</f>
        <v>ngdo</v>
      </c>
      <c r="K2518" s="10">
        <f>_xlfn.LET(_xlpm.w,I2518,LEN(_xlpm.w))</f>
        <v>3</v>
      </c>
      <c r="L2518" s="10">
        <f>_xlfn.LET(_xlpm.w,J2518,LEN(_xlpm.w))</f>
        <v>4</v>
      </c>
      <c r="M2518" s="10">
        <f>_xlfn.LET(_xlpm.a,K2518,_xlpm.b,L2518,MAX(_xlpm.a,_xlpm.b))</f>
        <v>4</v>
      </c>
      <c r="N2518" s="10">
        <f>_xlfn.LET(_xlpm.d,(K2518,L2518),MAX(_xlpm.d)-MIN(_xlpm.d))</f>
        <v>1</v>
      </c>
      <c r="O2518" s="1" t="str">
        <f>_xlfn.LET(_xlpm.sep,":",_xlpm.w,$G2518,_xlfn.CONCAT("~",RIGHT(_xlpm.w,LEN(_xlpm.w)-FIND(_xlpm.sep,_xlpm.w)),"~"))</f>
        <v>~ngdo~</v>
      </c>
      <c r="P2518" s="1" t="str">
        <f>_xlfn.LET(_xlpm.sep,":",_xlpm.w,$G2518,_xlfn.CONCAT("[",LEFT(_xlpm.w,FIND(_xlpm.sep,_xlpm.w)-1),"]"))</f>
        <v>[ŋdə]</v>
      </c>
      <c r="Q2518" s="14" cm="1">
        <f t="array" ref="Q2518">SUM(_xlfn._xlws.FILTER($H$2:$H$7117,_xlfn.MAP($O$2:$O$7117,_xlfn.LAMBDA(_xlpm.x,_xlpm.x=$O2518))))</f>
        <v>9.9403578528827041E-5</v>
      </c>
      <c r="R2518" s="14">
        <f>$H2518/Q2518</f>
        <v>1</v>
      </c>
      <c r="S2518" s="14" cm="1">
        <f t="array" ref="S2518">SUM(_xlfn._xlws.FILTER($H$2:$H$7117,_xlfn.MAP($P$2:$P$7117,_xlfn.LAMBDA(_xlpm.x,_xlpm.x=$P2518))))</f>
        <v>2.4850894632206762E-4</v>
      </c>
      <c r="T2518" s="14">
        <f>$H2518/S2518</f>
        <v>0.39999999999999997</v>
      </c>
      <c r="U2518" s="14">
        <f>_xlfn.LET(_xlpm.freq,F2518,_xlpm.size,M2518+1,_xlpm.F,V2518,LOG(1+_xlpm.freq)*LOG(1+_xlpm.size)*_xlpm.F)</f>
        <v>0.21215571482555329</v>
      </c>
      <c r="V2518" s="14">
        <f>_xlfn.LET(_xlpm.a,T2518,_xlpm.b,R2518,2*_xlpm.a*_xlpm.b/(_xlpm.a+_xlpm.b))</f>
        <v>0.5714285714285714</v>
      </c>
      <c r="W2518" s="14">
        <f>_xlfn.LET(_xlpm.p,R2518,_xlpm.q,T2518,LOG(_xlpm.p/_xlpm.q))</f>
        <v>0.3979400086720376</v>
      </c>
      <c r="X2518" s="2"/>
    </row>
    <row r="2519" spans="1:24">
      <c r="A2519" s="1" t="str">
        <f>_xlfn.LET(_xlpm.sep," : ",CONCATENATE(O2519,_xlpm.sep,P2519))</f>
        <v>~rmfu~ : [ɹmfə]</v>
      </c>
      <c r="B2519" s="1">
        <f>_xlfn.LET(_xlpm.d,$G2519,_xlpm.k,_xlfn.CONCAT(LEFT(TRIM(B$1),1),"*"),COUNTIF(_xlpm.d,_xlpm.k))</f>
        <v>1</v>
      </c>
      <c r="C2519" s="1">
        <f>_xlfn.LET(_xlpm.d,$G2519,_xlpm.k,_xlfn.CONCAT(LEFT(TRIM(C$1),1),"*"),COUNTIF(_xlpm.d,_xlpm.k))</f>
        <v>0</v>
      </c>
      <c r="D2519" s="1">
        <f>_xlfn.LET(_xlpm.d,$G2519,_xlpm.k,_xlfn.CONCAT(LEFT(TRIM(D$1),1),"*"),COUNTIF(_xlpm.d,_xlpm.k))</f>
        <v>0</v>
      </c>
      <c r="E2519" s="1">
        <f>LOG(F2519+1,10)</f>
        <v>0.47712125471966244</v>
      </c>
      <c r="F2519" s="7">
        <v>2</v>
      </c>
      <c r="G2519" s="9" t="s">
        <v>6025</v>
      </c>
      <c r="H2519" s="4">
        <f>F2519/freq.sum.r6e</f>
        <v>9.9403578528827041E-5</v>
      </c>
      <c r="I2519" s="1" t="str">
        <f>_xlfn.LET(_xlpm.sep,":",_xlpm.w,$G2519,LEFT(_xlpm.w,FIND(_xlpm.sep,_xlpm.w)-1))</f>
        <v>ɹmfə</v>
      </c>
      <c r="J2519" s="1" t="str">
        <f>_xlfn.LET(_xlpm.sep,":",_xlpm.w,$G2519,RIGHT(_xlpm.w,LEN(_xlpm.w)-FIND(_xlpm.sep,_xlpm.w)))</f>
        <v>rmfu</v>
      </c>
      <c r="K2519" s="10">
        <f>_xlfn.LET(_xlpm.w,I2519,LEN(_xlpm.w))</f>
        <v>4</v>
      </c>
      <c r="L2519" s="10">
        <f>_xlfn.LET(_xlpm.w,J2519,LEN(_xlpm.w))</f>
        <v>4</v>
      </c>
      <c r="M2519" s="10">
        <f>_xlfn.LET(_xlpm.a,K2519,_xlpm.b,L2519,MAX(_xlpm.a,_xlpm.b))</f>
        <v>4</v>
      </c>
      <c r="N2519" s="10">
        <f>_xlfn.LET(_xlpm.d,(K2519,L2519),MAX(_xlpm.d)-MIN(_xlpm.d))</f>
        <v>0</v>
      </c>
      <c r="O2519" s="1" t="str">
        <f>_xlfn.LET(_xlpm.sep,":",_xlpm.w,$G2519,_xlfn.CONCAT("~",RIGHT(_xlpm.w,LEN(_xlpm.w)-FIND(_xlpm.sep,_xlpm.w)),"~"))</f>
        <v>~rmfu~</v>
      </c>
      <c r="P2519" s="1" t="str">
        <f>_xlfn.LET(_xlpm.sep,":",_xlpm.w,$G2519,_xlfn.CONCAT("[",LEFT(_xlpm.w,FIND(_xlpm.sep,_xlpm.w)-1),"]"))</f>
        <v>[ɹmfə]</v>
      </c>
      <c r="Q2519" s="14" cm="1">
        <f t="array" ref="Q2519">SUM(_xlfn._xlws.FILTER($H$2:$H$7117,_xlfn.MAP($O$2:$O$7117,_xlfn.LAMBDA(_xlpm.x,_xlpm.x=$O2519))))</f>
        <v>9.9403578528827041E-5</v>
      </c>
      <c r="R2519" s="14">
        <f>$H2519/Q2519</f>
        <v>1</v>
      </c>
      <c r="S2519" s="14" cm="1">
        <f t="array" ref="S2519">SUM(_xlfn._xlws.FILTER($H$2:$H$7117,_xlfn.MAP($P$2:$P$7117,_xlfn.LAMBDA(_xlpm.x,_xlpm.x=$P2519))))</f>
        <v>2.4850894632206762E-4</v>
      </c>
      <c r="T2519" s="14">
        <f>$H2519/S2519</f>
        <v>0.39999999999999997</v>
      </c>
      <c r="U2519" s="14">
        <f>_xlfn.LET(_xlpm.freq,F2519,_xlpm.size,M2519+1,_xlpm.F,V2519,LOG(1+_xlpm.freq)*LOG(1+_xlpm.size)*_xlpm.F)</f>
        <v>0.21215571482555329</v>
      </c>
      <c r="V2519" s="14">
        <f>_xlfn.LET(_xlpm.a,T2519,_xlpm.b,R2519,2*_xlpm.a*_xlpm.b/(_xlpm.a+_xlpm.b))</f>
        <v>0.5714285714285714</v>
      </c>
      <c r="W2519" s="14">
        <f>_xlfn.LET(_xlpm.p,R2519,_xlpm.q,T2519,LOG(_xlpm.p/_xlpm.q))</f>
        <v>0.3979400086720376</v>
      </c>
      <c r="X2519" s="2"/>
    </row>
    <row r="2520" spans="1:24">
      <c r="A2520" s="1" t="str">
        <f>_xlfn.LET(_xlpm.sep," : ",CONCATENATE(O2520,_xlpm.sep,P2520))</f>
        <v>~rmle~ : [ɹmlə]</v>
      </c>
      <c r="B2520" s="1">
        <f>_xlfn.LET(_xlpm.d,$G2520,_xlpm.k,_xlfn.CONCAT(LEFT(TRIM(B$1),1),"*"),COUNTIF(_xlpm.d,_xlpm.k))</f>
        <v>1</v>
      </c>
      <c r="C2520" s="1">
        <f>_xlfn.LET(_xlpm.d,$G2520,_xlpm.k,_xlfn.CONCAT(LEFT(TRIM(C$1),1),"*"),COUNTIF(_xlpm.d,_xlpm.k))</f>
        <v>0</v>
      </c>
      <c r="D2520" s="1">
        <f>_xlfn.LET(_xlpm.d,$G2520,_xlpm.k,_xlfn.CONCAT(LEFT(TRIM(D$1),1),"*"),COUNTIF(_xlpm.d,_xlpm.k))</f>
        <v>0</v>
      </c>
      <c r="E2520" s="1">
        <f>LOG(F2520+1,10)</f>
        <v>0.47712125471966244</v>
      </c>
      <c r="F2520" s="7">
        <v>2</v>
      </c>
      <c r="G2520" s="9" t="s">
        <v>6029</v>
      </c>
      <c r="H2520" s="4">
        <f>F2520/freq.sum.r6e</f>
        <v>9.9403578528827041E-5</v>
      </c>
      <c r="I2520" s="1" t="str">
        <f>_xlfn.LET(_xlpm.sep,":",_xlpm.w,$G2520,LEFT(_xlpm.w,FIND(_xlpm.sep,_xlpm.w)-1))</f>
        <v>ɹmlə</v>
      </c>
      <c r="J2520" s="1" t="str">
        <f>_xlfn.LET(_xlpm.sep,":",_xlpm.w,$G2520,RIGHT(_xlpm.w,LEN(_xlpm.w)-FIND(_xlpm.sep,_xlpm.w)))</f>
        <v>rmle</v>
      </c>
      <c r="K2520" s="10">
        <f>_xlfn.LET(_xlpm.w,I2520,LEN(_xlpm.w))</f>
        <v>4</v>
      </c>
      <c r="L2520" s="10">
        <f>_xlfn.LET(_xlpm.w,J2520,LEN(_xlpm.w))</f>
        <v>4</v>
      </c>
      <c r="M2520" s="10">
        <f>_xlfn.LET(_xlpm.a,K2520,_xlpm.b,L2520,MAX(_xlpm.a,_xlpm.b))</f>
        <v>4</v>
      </c>
      <c r="N2520" s="10">
        <f>_xlfn.LET(_xlpm.d,(K2520,L2520),MAX(_xlpm.d)-MIN(_xlpm.d))</f>
        <v>0</v>
      </c>
      <c r="O2520" s="1" t="str">
        <f>_xlfn.LET(_xlpm.sep,":",_xlpm.w,$G2520,_xlfn.CONCAT("~",RIGHT(_xlpm.w,LEN(_xlpm.w)-FIND(_xlpm.sep,_xlpm.w)),"~"))</f>
        <v>~rmle~</v>
      </c>
      <c r="P2520" s="1" t="str">
        <f>_xlfn.LET(_xlpm.sep,":",_xlpm.w,$G2520,_xlfn.CONCAT("[",LEFT(_xlpm.w,FIND(_xlpm.sep,_xlpm.w)-1),"]"))</f>
        <v>[ɹmlə]</v>
      </c>
      <c r="Q2520" s="14" cm="1">
        <f t="array" ref="Q2520">SUM(_xlfn._xlws.FILTER($H$2:$H$7109,_xlfn.MAP($O$2:$O$7109,_xlfn.LAMBDA(_xlpm.x,_xlpm.x=$O2520))))</f>
        <v>9.9403578528827041E-5</v>
      </c>
      <c r="R2520" s="14">
        <f>$H2520/Q2520</f>
        <v>1</v>
      </c>
      <c r="S2520" s="14" cm="1">
        <f t="array" ref="S2520">SUM(_xlfn._xlws.FILTER($H$2:$H$7109,_xlfn.MAP($P$2:$P$7109,_xlfn.LAMBDA(_xlpm.x,_xlpm.x=$P2520))))</f>
        <v>2.4850894632206762E-4</v>
      </c>
      <c r="T2520" s="14">
        <f>$H2520/S2520</f>
        <v>0.39999999999999997</v>
      </c>
      <c r="U2520" s="14">
        <f>_xlfn.LET(_xlpm.freq,F2520,_xlpm.size,M2520+1,_xlpm.F,V2520,LOG(1+_xlpm.freq)*LOG(1+_xlpm.size)*_xlpm.F)</f>
        <v>0.21215571482555329</v>
      </c>
      <c r="V2520" s="14">
        <f>_xlfn.LET(_xlpm.a,T2520,_xlpm.b,R2520,2*_xlpm.a*_xlpm.b/(_xlpm.a+_xlpm.b))</f>
        <v>0.5714285714285714</v>
      </c>
      <c r="W2520" s="14">
        <f>_xlfn.LET(_xlpm.p,R2520,_xlpm.q,T2520,LOG(_xlpm.p/_xlpm.q))</f>
        <v>0.3979400086720376</v>
      </c>
      <c r="X2520" s="2"/>
    </row>
    <row r="2521" spans="1:24">
      <c r="A2521" s="1" t="str">
        <f>_xlfn.LET(_xlpm.sep," : ",CONCATENATE(O2521,_xlpm.sep,P2521))</f>
        <v>~shme~ : [ʃmə]</v>
      </c>
      <c r="B2521" s="1">
        <f>_xlfn.LET(_xlpm.d,$G2521,_xlpm.k,_xlfn.CONCAT(LEFT(TRIM(B$1),1),"*"),COUNTIF(_xlpm.d,_xlpm.k))</f>
        <v>0</v>
      </c>
      <c r="C2521" s="1">
        <f>_xlfn.LET(_xlpm.d,$G2521,_xlpm.k,_xlfn.CONCAT(LEFT(TRIM(C$1),1),"*"),COUNTIF(_xlpm.d,_xlpm.k))</f>
        <v>0</v>
      </c>
      <c r="D2521" s="1">
        <f>_xlfn.LET(_xlpm.d,$G2521,_xlpm.k,_xlfn.CONCAT(LEFT(TRIM(D$1),1),"*"),COUNTIF(_xlpm.d,_xlpm.k))</f>
        <v>0</v>
      </c>
      <c r="E2521" s="1">
        <f>LOG(F2521+1,10)</f>
        <v>0.47712125471966244</v>
      </c>
      <c r="F2521" s="7">
        <v>2</v>
      </c>
      <c r="G2521" s="9" t="s">
        <v>6063</v>
      </c>
      <c r="H2521" s="4">
        <f>F2521/freq.sum.r6e</f>
        <v>9.9403578528827041E-5</v>
      </c>
      <c r="I2521" s="1" t="str">
        <f>_xlfn.LET(_xlpm.sep,":",_xlpm.w,$G2521,LEFT(_xlpm.w,FIND(_xlpm.sep,_xlpm.w)-1))</f>
        <v>ʃmə</v>
      </c>
      <c r="J2521" s="1" t="str">
        <f>_xlfn.LET(_xlpm.sep,":",_xlpm.w,$G2521,RIGHT(_xlpm.w,LEN(_xlpm.w)-FIND(_xlpm.sep,_xlpm.w)))</f>
        <v>shme</v>
      </c>
      <c r="K2521" s="10">
        <f>_xlfn.LET(_xlpm.w,I2521,LEN(_xlpm.w))</f>
        <v>3</v>
      </c>
      <c r="L2521" s="10">
        <f>_xlfn.LET(_xlpm.w,J2521,LEN(_xlpm.w))</f>
        <v>4</v>
      </c>
      <c r="M2521" s="10">
        <f>_xlfn.LET(_xlpm.a,K2521,_xlpm.b,L2521,MAX(_xlpm.a,_xlpm.b))</f>
        <v>4</v>
      </c>
      <c r="N2521" s="10">
        <f>_xlfn.LET(_xlpm.d,(K2521,L2521),MAX(_xlpm.d)-MIN(_xlpm.d))</f>
        <v>1</v>
      </c>
      <c r="O2521" s="1" t="str">
        <f>_xlfn.LET(_xlpm.sep,":",_xlpm.w,$G2521,_xlfn.CONCAT("~",RIGHT(_xlpm.w,LEN(_xlpm.w)-FIND(_xlpm.sep,_xlpm.w)),"~"))</f>
        <v>~shme~</v>
      </c>
      <c r="P2521" s="1" t="str">
        <f>_xlfn.LET(_xlpm.sep,":",_xlpm.w,$G2521,_xlfn.CONCAT("[",LEFT(_xlpm.w,FIND(_xlpm.sep,_xlpm.w)-1),"]"))</f>
        <v>[ʃmə]</v>
      </c>
      <c r="Q2521" s="14" cm="1">
        <f t="array" ref="Q2521">SUM(_xlfn._xlws.FILTER($H$2:$H$7117,_xlfn.MAP($O$2:$O$7117,_xlfn.LAMBDA(_xlpm.x,_xlpm.x=$O2521))))</f>
        <v>9.9403578528827041E-5</v>
      </c>
      <c r="R2521" s="14">
        <f>$H2521/Q2521</f>
        <v>1</v>
      </c>
      <c r="S2521" s="14" cm="1">
        <f t="array" ref="S2521">SUM(_xlfn._xlws.FILTER($H$2:$H$7117,_xlfn.MAP($P$2:$P$7117,_xlfn.LAMBDA(_xlpm.x,_xlpm.x=$P2521))))</f>
        <v>2.4850894632206762E-4</v>
      </c>
      <c r="T2521" s="14">
        <f>$H2521/S2521</f>
        <v>0.39999999999999997</v>
      </c>
      <c r="U2521" s="14">
        <f>_xlfn.LET(_xlpm.freq,F2521,_xlpm.size,M2521+1,_xlpm.F,V2521,LOG(1+_xlpm.freq)*LOG(1+_xlpm.size)*_xlpm.F)</f>
        <v>0.21215571482555329</v>
      </c>
      <c r="V2521" s="14">
        <f>_xlfn.LET(_xlpm.a,T2521,_xlpm.b,R2521,2*_xlpm.a*_xlpm.b/(_xlpm.a+_xlpm.b))</f>
        <v>0.5714285714285714</v>
      </c>
      <c r="W2521" s="14">
        <f>_xlfn.LET(_xlpm.p,R2521,_xlpm.q,T2521,LOG(_xlpm.p/_xlpm.q))</f>
        <v>0.3979400086720376</v>
      </c>
      <c r="X2521" s="2"/>
    </row>
    <row r="2522" spans="1:24">
      <c r="A2522" s="1" t="str">
        <f>_xlfn.LET(_xlpm.sep," : ",CONCATENATE(O2522,_xlpm.sep,P2522))</f>
        <v>~rpse~ : [ɹpsə]</v>
      </c>
      <c r="B2522" s="1">
        <f>_xlfn.LET(_xlpm.d,$G2522,_xlpm.k,_xlfn.CONCAT(LEFT(TRIM(B$1),1),"*"),COUNTIF(_xlpm.d,_xlpm.k))</f>
        <v>1</v>
      </c>
      <c r="C2522" s="1">
        <f>_xlfn.LET(_xlpm.d,$G2522,_xlpm.k,_xlfn.CONCAT(LEFT(TRIM(C$1),1),"*"),COUNTIF(_xlpm.d,_xlpm.k))</f>
        <v>0</v>
      </c>
      <c r="D2522" s="1">
        <f>_xlfn.LET(_xlpm.d,$G2522,_xlpm.k,_xlfn.CONCAT(LEFT(TRIM(D$1),1),"*"),COUNTIF(_xlpm.d,_xlpm.k))</f>
        <v>0</v>
      </c>
      <c r="E2522" s="1">
        <f>LOG(F2522+1,10)</f>
        <v>0.47712125471966244</v>
      </c>
      <c r="F2522" s="7">
        <v>2</v>
      </c>
      <c r="G2522" s="9" t="s">
        <v>6184</v>
      </c>
      <c r="H2522" s="4">
        <f>F2522/freq.sum.r6e</f>
        <v>9.9403578528827041E-5</v>
      </c>
      <c r="I2522" s="1" t="str">
        <f>_xlfn.LET(_xlpm.sep,":",_xlpm.w,$G2522,LEFT(_xlpm.w,FIND(_xlpm.sep,_xlpm.w)-1))</f>
        <v>ɹpsə</v>
      </c>
      <c r="J2522" s="1" t="str">
        <f>_xlfn.LET(_xlpm.sep,":",_xlpm.w,$G2522,RIGHT(_xlpm.w,LEN(_xlpm.w)-FIND(_xlpm.sep,_xlpm.w)))</f>
        <v>rpse</v>
      </c>
      <c r="K2522" s="10">
        <f>_xlfn.LET(_xlpm.w,I2522,LEN(_xlpm.w))</f>
        <v>4</v>
      </c>
      <c r="L2522" s="10">
        <f>_xlfn.LET(_xlpm.w,J2522,LEN(_xlpm.w))</f>
        <v>4</v>
      </c>
      <c r="M2522" s="10">
        <f>_xlfn.LET(_xlpm.a,K2522,_xlpm.b,L2522,MAX(_xlpm.a,_xlpm.b))</f>
        <v>4</v>
      </c>
      <c r="N2522" s="10">
        <f>_xlfn.LET(_xlpm.d,(K2522,L2522),MAX(_xlpm.d)-MIN(_xlpm.d))</f>
        <v>0</v>
      </c>
      <c r="O2522" s="1" t="str">
        <f>_xlfn.LET(_xlpm.sep,":",_xlpm.w,$G2522,_xlfn.CONCAT("~",RIGHT(_xlpm.w,LEN(_xlpm.w)-FIND(_xlpm.sep,_xlpm.w)),"~"))</f>
        <v>~rpse~</v>
      </c>
      <c r="P2522" s="1" t="str">
        <f>_xlfn.LET(_xlpm.sep,":",_xlpm.w,$G2522,_xlfn.CONCAT("[",LEFT(_xlpm.w,FIND(_xlpm.sep,_xlpm.w)-1),"]"))</f>
        <v>[ɹpsə]</v>
      </c>
      <c r="Q2522" s="14" cm="1">
        <f t="array" ref="Q2522">SUM(_xlfn._xlws.FILTER($H$2:$H$7117,_xlfn.MAP($O$2:$O$7117,_xlfn.LAMBDA(_xlpm.x,_xlpm.x=$O2522))))</f>
        <v>9.9403578528827041E-5</v>
      </c>
      <c r="R2522" s="14">
        <f>$H2522/Q2522</f>
        <v>1</v>
      </c>
      <c r="S2522" s="14" cm="1">
        <f t="array" ref="S2522">SUM(_xlfn._xlws.FILTER($H$2:$H$7117,_xlfn.MAP($P$2:$P$7117,_xlfn.LAMBDA(_xlpm.x,_xlpm.x=$P2522))))</f>
        <v>2.4850894632206762E-4</v>
      </c>
      <c r="T2522" s="14">
        <f>$H2522/S2522</f>
        <v>0.39999999999999997</v>
      </c>
      <c r="U2522" s="14">
        <f>_xlfn.LET(_xlpm.freq,F2522,_xlpm.size,M2522+1,_xlpm.F,V2522,LOG(1+_xlpm.freq)*LOG(1+_xlpm.size)*_xlpm.F)</f>
        <v>0.21215571482555329</v>
      </c>
      <c r="V2522" s="14">
        <f>_xlfn.LET(_xlpm.a,T2522,_xlpm.b,R2522,2*_xlpm.a*_xlpm.b/(_xlpm.a+_xlpm.b))</f>
        <v>0.5714285714285714</v>
      </c>
      <c r="W2522" s="14">
        <f>_xlfn.LET(_xlpm.p,R2522,_xlpm.q,T2522,LOG(_xlpm.p/_xlpm.q))</f>
        <v>0.3979400086720376</v>
      </c>
      <c r="X2522" s="2"/>
    </row>
    <row r="2523" spans="1:24">
      <c r="A2523" s="1" t="str">
        <f>_xlfn.LET(_xlpm.sep," : ",CONCATENATE(O2523,_xlpm.sep,P2523))</f>
        <v>~rtme~ : [ɹtmə]</v>
      </c>
      <c r="B2523" s="1">
        <f>_xlfn.LET(_xlpm.d,$G2523,_xlpm.k,_xlfn.CONCAT(LEFT(TRIM(B$1),1),"*"),COUNTIF(_xlpm.d,_xlpm.k))</f>
        <v>1</v>
      </c>
      <c r="C2523" s="1">
        <f>_xlfn.LET(_xlpm.d,$G2523,_xlpm.k,_xlfn.CONCAT(LEFT(TRIM(C$1),1),"*"),COUNTIF(_xlpm.d,_xlpm.k))</f>
        <v>0</v>
      </c>
      <c r="D2523" s="1">
        <f>_xlfn.LET(_xlpm.d,$G2523,_xlpm.k,_xlfn.CONCAT(LEFT(TRIM(D$1),1),"*"),COUNTIF(_xlpm.d,_xlpm.k))</f>
        <v>0</v>
      </c>
      <c r="E2523" s="1">
        <f>LOG(F2523+1,10)</f>
        <v>0.47712125471966244</v>
      </c>
      <c r="F2523" s="7">
        <v>2</v>
      </c>
      <c r="G2523" s="9" t="s">
        <v>6318</v>
      </c>
      <c r="H2523" s="4">
        <f>F2523/freq.sum.r6e</f>
        <v>9.9403578528827041E-5</v>
      </c>
      <c r="I2523" s="1" t="str">
        <f>_xlfn.LET(_xlpm.sep,":",_xlpm.w,$G2523,LEFT(_xlpm.w,FIND(_xlpm.sep,_xlpm.w)-1))</f>
        <v>ɹtmə</v>
      </c>
      <c r="J2523" s="1" t="str">
        <f>_xlfn.LET(_xlpm.sep,":",_xlpm.w,$G2523,RIGHT(_xlpm.w,LEN(_xlpm.w)-FIND(_xlpm.sep,_xlpm.w)))</f>
        <v>rtme</v>
      </c>
      <c r="K2523" s="10">
        <f>_xlfn.LET(_xlpm.w,I2523,LEN(_xlpm.w))</f>
        <v>4</v>
      </c>
      <c r="L2523" s="10">
        <f>_xlfn.LET(_xlpm.w,J2523,LEN(_xlpm.w))</f>
        <v>4</v>
      </c>
      <c r="M2523" s="10">
        <f>_xlfn.LET(_xlpm.a,K2523,_xlpm.b,L2523,MAX(_xlpm.a,_xlpm.b))</f>
        <v>4</v>
      </c>
      <c r="N2523" s="10">
        <f>_xlfn.LET(_xlpm.d,(K2523,L2523),MAX(_xlpm.d)-MIN(_xlpm.d))</f>
        <v>0</v>
      </c>
      <c r="O2523" s="1" t="str">
        <f>_xlfn.LET(_xlpm.sep,":",_xlpm.w,$G2523,_xlfn.CONCAT("~",RIGHT(_xlpm.w,LEN(_xlpm.w)-FIND(_xlpm.sep,_xlpm.w)),"~"))</f>
        <v>~rtme~</v>
      </c>
      <c r="P2523" s="1" t="str">
        <f>_xlfn.LET(_xlpm.sep,":",_xlpm.w,$G2523,_xlfn.CONCAT("[",LEFT(_xlpm.w,FIND(_xlpm.sep,_xlpm.w)-1),"]"))</f>
        <v>[ɹtmə]</v>
      </c>
      <c r="Q2523" s="14" cm="1">
        <f t="array" ref="Q2523">SUM(_xlfn._xlws.FILTER($H$2:$H$7109,_xlfn.MAP($O$2:$O$7109,_xlfn.LAMBDA(_xlpm.x,_xlpm.x=$O2523))))</f>
        <v>9.9403578528827041E-5</v>
      </c>
      <c r="R2523" s="14">
        <f>$H2523/Q2523</f>
        <v>1</v>
      </c>
      <c r="S2523" s="14" cm="1">
        <f t="array" ref="S2523">SUM(_xlfn._xlws.FILTER($H$2:$H$7109,_xlfn.MAP($P$2:$P$7109,_xlfn.LAMBDA(_xlpm.x,_xlpm.x=$P2523))))</f>
        <v>2.4850894632206762E-4</v>
      </c>
      <c r="T2523" s="14">
        <f>$H2523/S2523</f>
        <v>0.39999999999999997</v>
      </c>
      <c r="U2523" s="14">
        <f>_xlfn.LET(_xlpm.freq,F2523,_xlpm.size,M2523+1,_xlpm.F,V2523,LOG(1+_xlpm.freq)*LOG(1+_xlpm.size)*_xlpm.F)</f>
        <v>0.21215571482555329</v>
      </c>
      <c r="V2523" s="14">
        <f>_xlfn.LET(_xlpm.a,T2523,_xlpm.b,R2523,2*_xlpm.a*_xlpm.b/(_xlpm.a+_xlpm.b))</f>
        <v>0.5714285714285714</v>
      </c>
      <c r="W2523" s="14">
        <f>_xlfn.LET(_xlpm.p,R2523,_xlpm.q,T2523,LOG(_xlpm.p/_xlpm.q))</f>
        <v>0.3979400086720376</v>
      </c>
      <c r="X2523" s="2"/>
    </row>
    <row r="2524" spans="1:24">
      <c r="A2524" s="1" t="str">
        <f>_xlfn.LET(_xlpm.sep," : ",CONCATENATE(O2524,_xlpm.sep,P2524))</f>
        <v>~rtne~ : [ɹtnə]</v>
      </c>
      <c r="B2524" s="1">
        <f>_xlfn.LET(_xlpm.d,$G2524,_xlpm.k,_xlfn.CONCAT(LEFT(TRIM(B$1),1),"*"),COUNTIF(_xlpm.d,_xlpm.k))</f>
        <v>1</v>
      </c>
      <c r="C2524" s="1">
        <f>_xlfn.LET(_xlpm.d,$G2524,_xlpm.k,_xlfn.CONCAT(LEFT(TRIM(C$1),1),"*"),COUNTIF(_xlpm.d,_xlpm.k))</f>
        <v>0</v>
      </c>
      <c r="D2524" s="1">
        <f>_xlfn.LET(_xlpm.d,$G2524,_xlpm.k,_xlfn.CONCAT(LEFT(TRIM(D$1),1),"*"),COUNTIF(_xlpm.d,_xlpm.k))</f>
        <v>0</v>
      </c>
      <c r="E2524" s="1">
        <f>LOG(F2524+1,10)</f>
        <v>0.47712125471966244</v>
      </c>
      <c r="F2524" s="7">
        <v>2</v>
      </c>
      <c r="G2524" s="9" t="s">
        <v>6322</v>
      </c>
      <c r="H2524" s="4">
        <f>F2524/freq.sum.r6e</f>
        <v>9.9403578528827041E-5</v>
      </c>
      <c r="I2524" s="1" t="str">
        <f>_xlfn.LET(_xlpm.sep,":",_xlpm.w,$G2524,LEFT(_xlpm.w,FIND(_xlpm.sep,_xlpm.w)-1))</f>
        <v>ɹtnə</v>
      </c>
      <c r="J2524" s="1" t="str">
        <f>_xlfn.LET(_xlpm.sep,":",_xlpm.w,$G2524,RIGHT(_xlpm.w,LEN(_xlpm.w)-FIND(_xlpm.sep,_xlpm.w)))</f>
        <v>rtne</v>
      </c>
      <c r="K2524" s="10">
        <f>_xlfn.LET(_xlpm.w,I2524,LEN(_xlpm.w))</f>
        <v>4</v>
      </c>
      <c r="L2524" s="10">
        <f>_xlfn.LET(_xlpm.w,J2524,LEN(_xlpm.w))</f>
        <v>4</v>
      </c>
      <c r="M2524" s="10">
        <f>_xlfn.LET(_xlpm.a,K2524,_xlpm.b,L2524,MAX(_xlpm.a,_xlpm.b))</f>
        <v>4</v>
      </c>
      <c r="N2524" s="10">
        <f>_xlfn.LET(_xlpm.d,(K2524,L2524),MAX(_xlpm.d)-MIN(_xlpm.d))</f>
        <v>0</v>
      </c>
      <c r="O2524" s="1" t="str">
        <f>_xlfn.LET(_xlpm.sep,":",_xlpm.w,$G2524,_xlfn.CONCAT("~",RIGHT(_xlpm.w,LEN(_xlpm.w)-FIND(_xlpm.sep,_xlpm.w)),"~"))</f>
        <v>~rtne~</v>
      </c>
      <c r="P2524" s="1" t="str">
        <f>_xlfn.LET(_xlpm.sep,":",_xlpm.w,$G2524,_xlfn.CONCAT("[",LEFT(_xlpm.w,FIND(_xlpm.sep,_xlpm.w)-1),"]"))</f>
        <v>[ɹtnə]</v>
      </c>
      <c r="Q2524" s="14" cm="1">
        <f t="array" ref="Q2524">SUM(_xlfn._xlws.FILTER($H$2:$H$7117,_xlfn.MAP($O$2:$O$7117,_xlfn.LAMBDA(_xlpm.x,_xlpm.x=$O2524))))</f>
        <v>9.9403578528827041E-5</v>
      </c>
      <c r="R2524" s="14">
        <f>$H2524/Q2524</f>
        <v>1</v>
      </c>
      <c r="S2524" s="14" cm="1">
        <f t="array" ref="S2524">SUM(_xlfn._xlws.FILTER($H$2:$H$7117,_xlfn.MAP($P$2:$P$7117,_xlfn.LAMBDA(_xlpm.x,_xlpm.x=$P2524))))</f>
        <v>2.4850894632206762E-4</v>
      </c>
      <c r="T2524" s="14">
        <f>$H2524/S2524</f>
        <v>0.39999999999999997</v>
      </c>
      <c r="U2524" s="14">
        <f>_xlfn.LET(_xlpm.freq,F2524,_xlpm.size,M2524+1,_xlpm.F,V2524,LOG(1+_xlpm.freq)*LOG(1+_xlpm.size)*_xlpm.F)</f>
        <v>0.21215571482555329</v>
      </c>
      <c r="V2524" s="14">
        <f>_xlfn.LET(_xlpm.a,T2524,_xlpm.b,R2524,2*_xlpm.a*_xlpm.b/(_xlpm.a+_xlpm.b))</f>
        <v>0.5714285714285714</v>
      </c>
      <c r="W2524" s="14">
        <f>_xlfn.LET(_xlpm.p,R2524,_xlpm.q,T2524,LOG(_xlpm.p/_xlpm.q))</f>
        <v>0.3979400086720376</v>
      </c>
      <c r="X2524" s="2"/>
    </row>
    <row r="2525" spans="1:24">
      <c r="A2525" s="1" t="str">
        <f>_xlfn.LET(_xlpm.sep," : ",CONCATENATE(O2525,_xlpm.sep,P2525))</f>
        <v>~ngto~ : [ŋtə]</v>
      </c>
      <c r="B2525" s="1">
        <f>_xlfn.LET(_xlpm.d,$G2525,_xlpm.k,_xlfn.CONCAT(LEFT(TRIM(B$1),1),"*"),COUNTIF(_xlpm.d,_xlpm.k))</f>
        <v>0</v>
      </c>
      <c r="C2525" s="1">
        <f>_xlfn.LET(_xlpm.d,$G2525,_xlpm.k,_xlfn.CONCAT(LEFT(TRIM(C$1),1),"*"),COUNTIF(_xlpm.d,_xlpm.k))</f>
        <v>0</v>
      </c>
      <c r="D2525" s="1">
        <f>_xlfn.LET(_xlpm.d,$G2525,_xlpm.k,_xlfn.CONCAT(LEFT(TRIM(D$1),1),"*"),COUNTIF(_xlpm.d,_xlpm.k))</f>
        <v>0</v>
      </c>
      <c r="E2525" s="1">
        <f>LOG(F2525+1,10)</f>
        <v>0.47712125471966244</v>
      </c>
      <c r="F2525" s="7">
        <v>2</v>
      </c>
      <c r="G2525" s="9" t="s">
        <v>6331</v>
      </c>
      <c r="H2525" s="4">
        <f>F2525/freq.sum.r6e</f>
        <v>9.9403578528827041E-5</v>
      </c>
      <c r="I2525" s="4" t="str">
        <f>_xlfn.LET(_xlpm.sep,":",_xlpm.w,$G2525,LEFT(_xlpm.w,FIND(_xlpm.sep,_xlpm.w)-1))</f>
        <v>ŋtə</v>
      </c>
      <c r="J2525" s="4" t="str">
        <f>_xlfn.LET(_xlpm.sep,":",_xlpm.w,$G2525,RIGHT(_xlpm.w,LEN(_xlpm.w)-FIND(_xlpm.sep,_xlpm.w)))</f>
        <v>ngto</v>
      </c>
      <c r="K2525" s="10">
        <f>_xlfn.LET(_xlpm.w,I2525,LEN(_xlpm.w))</f>
        <v>3</v>
      </c>
      <c r="L2525" s="10">
        <f>_xlfn.LET(_xlpm.w,J2525,LEN(_xlpm.w))</f>
        <v>4</v>
      </c>
      <c r="M2525" s="10">
        <f>_xlfn.LET(_xlpm.a,K2525,_xlpm.b,L2525,MAX(_xlpm.a,_xlpm.b))</f>
        <v>4</v>
      </c>
      <c r="N2525" s="10">
        <f>_xlfn.LET(_xlpm.d,(K2525,L2525),MAX(_xlpm.d)-MIN(_xlpm.d))</f>
        <v>1</v>
      </c>
      <c r="O2525" s="1" t="str">
        <f>_xlfn.LET(_xlpm.sep,":",_xlpm.w,$G2525,_xlfn.CONCAT("~",RIGHT(_xlpm.w,LEN(_xlpm.w)-FIND(_xlpm.sep,_xlpm.w)),"~"))</f>
        <v>~ngto~</v>
      </c>
      <c r="P2525" s="1" t="str">
        <f>_xlfn.LET(_xlpm.sep,":",_xlpm.w,$G2525,_xlfn.CONCAT("[",LEFT(_xlpm.w,FIND(_xlpm.sep,_xlpm.w)-1),"]"))</f>
        <v>[ŋtə]</v>
      </c>
      <c r="Q2525" s="14" cm="1">
        <f t="array" ref="Q2525">SUM(_xlfn._xlws.FILTER($H$2:$H$7109,_xlfn.MAP($O$2:$O$7109,_xlfn.LAMBDA(_xlpm.x,_xlpm.x=$O2525))))</f>
        <v>9.9403578528827041E-5</v>
      </c>
      <c r="R2525" s="14">
        <f>$H2525/Q2525</f>
        <v>1</v>
      </c>
      <c r="S2525" s="14" cm="1">
        <f t="array" ref="S2525">SUM(_xlfn._xlws.FILTER($H$2:$H$7109,_xlfn.MAP($P$2:$P$7109,_xlfn.LAMBDA(_xlpm.x,_xlpm.x=$P2525))))</f>
        <v>2.4850894632206762E-4</v>
      </c>
      <c r="T2525" s="14">
        <f>$H2525/S2525</f>
        <v>0.39999999999999997</v>
      </c>
      <c r="U2525" s="14">
        <f>_xlfn.LET(_xlpm.freq,F2525,_xlpm.size,M2525+1,_xlpm.F,V2525,LOG(1+_xlpm.freq)*LOG(1+_xlpm.size)*_xlpm.F)</f>
        <v>0.21215571482555329</v>
      </c>
      <c r="V2525" s="14">
        <f>_xlfn.LET(_xlpm.a,T2525,_xlpm.b,R2525,2*_xlpm.a*_xlpm.b/(_xlpm.a+_xlpm.b))</f>
        <v>0.5714285714285714</v>
      </c>
      <c r="W2525" s="14">
        <f>_xlfn.LET(_xlpm.p,R2525,_xlpm.q,T2525,LOG(_xlpm.p/_xlpm.q))</f>
        <v>0.3979400086720376</v>
      </c>
      <c r="X2525" s="2"/>
    </row>
    <row r="2526" spans="1:24">
      <c r="A2526" s="1" t="str">
        <f>_xlfn.LET(_xlpm.sep," : ",CONCATENATE(O2526,_xlpm.sep,P2526))</f>
        <v>~rtra~ : [ɹtɹə]</v>
      </c>
      <c r="B2526" s="1">
        <f>_xlfn.LET(_xlpm.d,$G2526,_xlpm.k,_xlfn.CONCAT(LEFT(TRIM(B$1),1),"*"),COUNTIF(_xlpm.d,_xlpm.k))</f>
        <v>1</v>
      </c>
      <c r="C2526" s="1">
        <f>_xlfn.LET(_xlpm.d,$G2526,_xlpm.k,_xlfn.CONCAT(LEFT(TRIM(C$1),1),"*"),COUNTIF(_xlpm.d,_xlpm.k))</f>
        <v>0</v>
      </c>
      <c r="D2526" s="1">
        <f>_xlfn.LET(_xlpm.d,$G2526,_xlpm.k,_xlfn.CONCAT(LEFT(TRIM(D$1),1),"*"),COUNTIF(_xlpm.d,_xlpm.k))</f>
        <v>0</v>
      </c>
      <c r="E2526" s="1">
        <f>LOG(F2526+1,10)</f>
        <v>0.47712125471966244</v>
      </c>
      <c r="F2526" s="7">
        <v>2</v>
      </c>
      <c r="G2526" s="9" t="s">
        <v>6387</v>
      </c>
      <c r="H2526" s="4">
        <f>F2526/freq.sum.r6e</f>
        <v>9.9403578528827041E-5</v>
      </c>
      <c r="I2526" s="1" t="str">
        <f>_xlfn.LET(_xlpm.sep,":",_xlpm.w,$G2526,LEFT(_xlpm.w,FIND(_xlpm.sep,_xlpm.w)-1))</f>
        <v>ɹtɹə</v>
      </c>
      <c r="J2526" s="1" t="str">
        <f>_xlfn.LET(_xlpm.sep,":",_xlpm.w,$G2526,RIGHT(_xlpm.w,LEN(_xlpm.w)-FIND(_xlpm.sep,_xlpm.w)))</f>
        <v>rtra</v>
      </c>
      <c r="K2526" s="10">
        <f>_xlfn.LET(_xlpm.w,I2526,LEN(_xlpm.w))</f>
        <v>4</v>
      </c>
      <c r="L2526" s="10">
        <f>_xlfn.LET(_xlpm.w,J2526,LEN(_xlpm.w))</f>
        <v>4</v>
      </c>
      <c r="M2526" s="10">
        <f>_xlfn.LET(_xlpm.a,K2526,_xlpm.b,L2526,MAX(_xlpm.a,_xlpm.b))</f>
        <v>4</v>
      </c>
      <c r="N2526" s="10">
        <f>_xlfn.LET(_xlpm.d,(K2526,L2526),MAX(_xlpm.d)-MIN(_xlpm.d))</f>
        <v>0</v>
      </c>
      <c r="O2526" s="1" t="str">
        <f>_xlfn.LET(_xlpm.sep,":",_xlpm.w,$G2526,_xlfn.CONCAT("~",RIGHT(_xlpm.w,LEN(_xlpm.w)-FIND(_xlpm.sep,_xlpm.w)),"~"))</f>
        <v>~rtra~</v>
      </c>
      <c r="P2526" s="1" t="str">
        <f>_xlfn.LET(_xlpm.sep,":",_xlpm.w,$G2526,_xlfn.CONCAT("[",LEFT(_xlpm.w,FIND(_xlpm.sep,_xlpm.w)-1),"]"))</f>
        <v>[ɹtɹə]</v>
      </c>
      <c r="Q2526" s="14" cm="1">
        <f t="array" ref="Q2526">SUM(_xlfn._xlws.FILTER($H$2:$H$7117,_xlfn.MAP($O$2:$O$7117,_xlfn.LAMBDA(_xlpm.x,_xlpm.x=$O2526))))</f>
        <v>9.9403578528827041E-5</v>
      </c>
      <c r="R2526" s="14">
        <f>$H2526/Q2526</f>
        <v>1</v>
      </c>
      <c r="S2526" s="14" cm="1">
        <f t="array" ref="S2526">SUM(_xlfn._xlws.FILTER($H$2:$H$7117,_xlfn.MAP($P$2:$P$7117,_xlfn.LAMBDA(_xlpm.x,_xlpm.x=$P2526))))</f>
        <v>2.4850894632206762E-4</v>
      </c>
      <c r="T2526" s="14">
        <f>$H2526/S2526</f>
        <v>0.39999999999999997</v>
      </c>
      <c r="U2526" s="14">
        <f>_xlfn.LET(_xlpm.freq,F2526,_xlpm.size,M2526+1,_xlpm.F,V2526,LOG(1+_xlpm.freq)*LOG(1+_xlpm.size)*_xlpm.F)</f>
        <v>0.21215571482555329</v>
      </c>
      <c r="V2526" s="14">
        <f>_xlfn.LET(_xlpm.a,T2526,_xlpm.b,R2526,2*_xlpm.a*_xlpm.b/(_xlpm.a+_xlpm.b))</f>
        <v>0.5714285714285714</v>
      </c>
      <c r="W2526" s="14">
        <f>_xlfn.LET(_xlpm.p,R2526,_xlpm.q,T2526,LOG(_xlpm.p/_xlpm.q))</f>
        <v>0.3979400086720376</v>
      </c>
      <c r="X2526" s="2"/>
    </row>
    <row r="2527" spans="1:24">
      <c r="A2527" s="1" t="str">
        <f>_xlfn.LET(_xlpm.sep," : ",CONCATENATE(O2527,_xlpm.sep,P2527))</f>
        <v>~rgla~ : [ɹɡlə]</v>
      </c>
      <c r="B2527" s="1">
        <f>_xlfn.LET(_xlpm.d,$G2527,_xlpm.k,_xlfn.CONCAT(LEFT(TRIM(B$1),1),"*"),COUNTIF(_xlpm.d,_xlpm.k))</f>
        <v>1</v>
      </c>
      <c r="C2527" s="1">
        <f>_xlfn.LET(_xlpm.d,$G2527,_xlpm.k,_xlfn.CONCAT(LEFT(TRIM(C$1),1),"*"),COUNTIF(_xlpm.d,_xlpm.k))</f>
        <v>0</v>
      </c>
      <c r="D2527" s="1">
        <f>_xlfn.LET(_xlpm.d,$G2527,_xlpm.k,_xlfn.CONCAT(LEFT(TRIM(D$1),1),"*"),COUNTIF(_xlpm.d,_xlpm.k))</f>
        <v>0</v>
      </c>
      <c r="E2527" s="1">
        <f>LOG(F2527+1,10)</f>
        <v>0.47712125471966244</v>
      </c>
      <c r="F2527" s="7">
        <v>2</v>
      </c>
      <c r="G2527" s="9" t="s">
        <v>6974</v>
      </c>
      <c r="H2527" s="4">
        <f>F2527/freq.sum.r6e</f>
        <v>9.9403578528827041E-5</v>
      </c>
      <c r="I2527" s="4" t="str">
        <f>_xlfn.LET(_xlpm.sep,":",_xlpm.w,$G2527,LEFT(_xlpm.w,FIND(_xlpm.sep,_xlpm.w)-1))</f>
        <v>ɹɡlə</v>
      </c>
      <c r="J2527" s="4" t="str">
        <f>_xlfn.LET(_xlpm.sep,":",_xlpm.w,$G2527,RIGHT(_xlpm.w,LEN(_xlpm.w)-FIND(_xlpm.sep,_xlpm.w)))</f>
        <v>rgla</v>
      </c>
      <c r="K2527" s="10">
        <f>_xlfn.LET(_xlpm.w,I2527,LEN(_xlpm.w))</f>
        <v>4</v>
      </c>
      <c r="L2527" s="10">
        <f>_xlfn.LET(_xlpm.w,J2527,LEN(_xlpm.w))</f>
        <v>4</v>
      </c>
      <c r="M2527" s="10">
        <f>_xlfn.LET(_xlpm.a,K2527,_xlpm.b,L2527,MAX(_xlpm.a,_xlpm.b))</f>
        <v>4</v>
      </c>
      <c r="N2527" s="10">
        <f>_xlfn.LET(_xlpm.d,(K2527,L2527),MAX(_xlpm.d)-MIN(_xlpm.d))</f>
        <v>0</v>
      </c>
      <c r="O2527" s="1" t="str">
        <f>_xlfn.LET(_xlpm.sep,":",_xlpm.w,$G2527,_xlfn.CONCAT("~",RIGHT(_xlpm.w,LEN(_xlpm.w)-FIND(_xlpm.sep,_xlpm.w)),"~"))</f>
        <v>~rgla~</v>
      </c>
      <c r="P2527" s="1" t="str">
        <f>_xlfn.LET(_xlpm.sep,":",_xlpm.w,$G2527,_xlfn.CONCAT("[",LEFT(_xlpm.w,FIND(_xlpm.sep,_xlpm.w)-1),"]"))</f>
        <v>[ɹɡlə]</v>
      </c>
      <c r="Q2527" s="14" cm="1">
        <f t="array" ref="Q2527">SUM(_xlfn._xlws.FILTER($H$2:$H$7109,_xlfn.MAP($O$2:$O$7109,_xlfn.LAMBDA(_xlpm.x,_xlpm.x=$O2527))))</f>
        <v>9.9403578528827041E-5</v>
      </c>
      <c r="R2527" s="14">
        <f>$H2527/Q2527</f>
        <v>1</v>
      </c>
      <c r="S2527" s="14" cm="1">
        <f t="array" ref="S2527">SUM(_xlfn._xlws.FILTER($H$2:$H$7109,_xlfn.MAP($P$2:$P$7109,_xlfn.LAMBDA(_xlpm.x,_xlpm.x=$P2527))))</f>
        <v>2.4850894632206762E-4</v>
      </c>
      <c r="T2527" s="14">
        <f>$H2527/S2527</f>
        <v>0.39999999999999997</v>
      </c>
      <c r="U2527" s="14">
        <f>_xlfn.LET(_xlpm.freq,F2527,_xlpm.size,M2527+1,_xlpm.F,V2527,LOG(1+_xlpm.freq)*LOG(1+_xlpm.size)*_xlpm.F)</f>
        <v>0.21215571482555329</v>
      </c>
      <c r="V2527" s="14">
        <f>_xlfn.LET(_xlpm.a,T2527,_xlpm.b,R2527,2*_xlpm.a*_xlpm.b/(_xlpm.a+_xlpm.b))</f>
        <v>0.5714285714285714</v>
      </c>
      <c r="W2527" s="14">
        <f>_xlfn.LET(_xlpm.p,R2527,_xlpm.q,T2527,LOG(_xlpm.p/_xlpm.q))</f>
        <v>0.3979400086720376</v>
      </c>
      <c r="X2527" s="2"/>
    </row>
    <row r="2528" spans="1:24">
      <c r="A2528" s="1" t="str">
        <f>_xlfn.LET(_xlpm.sep," : ",CONCATENATE(O2528,_xlpm.sep,P2528))</f>
        <v>~ngua~ : [ŋɡwə]</v>
      </c>
      <c r="B2528" s="1">
        <f>_xlfn.LET(_xlpm.d,$G2528,_xlpm.k,_xlfn.CONCAT(LEFT(TRIM(B$1),1),"*"),COUNTIF(_xlpm.d,_xlpm.k))</f>
        <v>0</v>
      </c>
      <c r="C2528" s="1">
        <f>_xlfn.LET(_xlpm.d,$G2528,_xlpm.k,_xlfn.CONCAT(LEFT(TRIM(C$1),1),"*"),COUNTIF(_xlpm.d,_xlpm.k))</f>
        <v>0</v>
      </c>
      <c r="D2528" s="1">
        <f>_xlfn.LET(_xlpm.d,$G2528,_xlpm.k,_xlfn.CONCAT(LEFT(TRIM(D$1),1),"*"),COUNTIF(_xlpm.d,_xlpm.k))</f>
        <v>0</v>
      </c>
      <c r="E2528" s="1">
        <f>LOG(F2528+1,10)</f>
        <v>0.47712125471966244</v>
      </c>
      <c r="F2528" s="7">
        <v>2</v>
      </c>
      <c r="G2528" s="9" t="s">
        <v>7004</v>
      </c>
      <c r="H2528" s="4">
        <f>F2528/freq.sum.r6e</f>
        <v>9.9403578528827041E-5</v>
      </c>
      <c r="I2528" s="4" t="str">
        <f>_xlfn.LET(_xlpm.sep,":",_xlpm.w,$G2528,LEFT(_xlpm.w,FIND(_xlpm.sep,_xlpm.w)-1))</f>
        <v>ŋɡwə</v>
      </c>
      <c r="J2528" s="4" t="str">
        <f>_xlfn.LET(_xlpm.sep,":",_xlpm.w,$G2528,RIGHT(_xlpm.w,LEN(_xlpm.w)-FIND(_xlpm.sep,_xlpm.w)))</f>
        <v>ngua</v>
      </c>
      <c r="K2528" s="10">
        <f>_xlfn.LET(_xlpm.w,I2528,LEN(_xlpm.w))</f>
        <v>4</v>
      </c>
      <c r="L2528" s="10">
        <f>_xlfn.LET(_xlpm.w,J2528,LEN(_xlpm.w))</f>
        <v>4</v>
      </c>
      <c r="M2528" s="10">
        <f>_xlfn.LET(_xlpm.a,K2528,_xlpm.b,L2528,MAX(_xlpm.a,_xlpm.b))</f>
        <v>4</v>
      </c>
      <c r="N2528" s="10">
        <f>_xlfn.LET(_xlpm.d,(K2528,L2528),MAX(_xlpm.d)-MIN(_xlpm.d))</f>
        <v>0</v>
      </c>
      <c r="O2528" s="1" t="str">
        <f>_xlfn.LET(_xlpm.sep,":",_xlpm.w,$G2528,_xlfn.CONCAT("~",RIGHT(_xlpm.w,LEN(_xlpm.w)-FIND(_xlpm.sep,_xlpm.w)),"~"))</f>
        <v>~ngua~</v>
      </c>
      <c r="P2528" s="1" t="str">
        <f>_xlfn.LET(_xlpm.sep,":",_xlpm.w,$G2528,_xlfn.CONCAT("[",LEFT(_xlpm.w,FIND(_xlpm.sep,_xlpm.w)-1),"]"))</f>
        <v>[ŋɡwə]</v>
      </c>
      <c r="Q2528" s="14" cm="1">
        <f t="array" ref="Q2528">SUM(_xlfn._xlws.FILTER($H$2:$H$7109,_xlfn.MAP($O$2:$O$7109,_xlfn.LAMBDA(_xlpm.x,_xlpm.x=$O2528))))</f>
        <v>9.9403578528827041E-5</v>
      </c>
      <c r="R2528" s="14">
        <f>$H2528/Q2528</f>
        <v>1</v>
      </c>
      <c r="S2528" s="14" cm="1">
        <f t="array" ref="S2528">SUM(_xlfn._xlws.FILTER($H$2:$H$7109,_xlfn.MAP($P$2:$P$7109,_xlfn.LAMBDA(_xlpm.x,_xlpm.x=$P2528))))</f>
        <v>2.4850894632206762E-4</v>
      </c>
      <c r="T2528" s="14">
        <f>$H2528/S2528</f>
        <v>0.39999999999999997</v>
      </c>
      <c r="U2528" s="14">
        <f>_xlfn.LET(_xlpm.freq,F2528,_xlpm.size,M2528+1,_xlpm.F,V2528,LOG(1+_xlpm.freq)*LOG(1+_xlpm.size)*_xlpm.F)</f>
        <v>0.21215571482555329</v>
      </c>
      <c r="V2528" s="14">
        <f>_xlfn.LET(_xlpm.a,T2528,_xlpm.b,R2528,2*_xlpm.a*_xlpm.b/(_xlpm.a+_xlpm.b))</f>
        <v>0.5714285714285714</v>
      </c>
      <c r="W2528" s="14">
        <f>_xlfn.LET(_xlpm.p,R2528,_xlpm.q,T2528,LOG(_xlpm.p/_xlpm.q))</f>
        <v>0.3979400086720376</v>
      </c>
      <c r="X2528" s="2"/>
    </row>
    <row r="2529" spans="1:24">
      <c r="A2529" s="1" t="str">
        <f>_xlfn.LET(_xlpm.sep," : ",CONCATENATE(O2529,_xlpm.sep,P2529))</f>
        <v>~rsio~ : [ɹʒə]</v>
      </c>
      <c r="B2529" s="1">
        <f>_xlfn.LET(_xlpm.d,$G2529,_xlpm.k,_xlfn.CONCAT(LEFT(TRIM(B$1),1),"*"),COUNTIF(_xlpm.d,_xlpm.k))</f>
        <v>1</v>
      </c>
      <c r="C2529" s="1">
        <f>_xlfn.LET(_xlpm.d,$G2529,_xlpm.k,_xlfn.CONCAT(LEFT(TRIM(C$1),1),"*"),COUNTIF(_xlpm.d,_xlpm.k))</f>
        <v>0</v>
      </c>
      <c r="D2529" s="1">
        <f>_xlfn.LET(_xlpm.d,$G2529,_xlpm.k,_xlfn.CONCAT(LEFT(TRIM(D$1),1),"*"),COUNTIF(_xlpm.d,_xlpm.k))</f>
        <v>0</v>
      </c>
      <c r="E2529" s="1">
        <f>LOG(F2529+1,10)</f>
        <v>0.47712125471966244</v>
      </c>
      <c r="F2529" s="7">
        <v>2</v>
      </c>
      <c r="G2529" s="9" t="s">
        <v>7099</v>
      </c>
      <c r="H2529" s="4">
        <f>F2529/freq.sum.r6e</f>
        <v>9.9403578528827041E-5</v>
      </c>
      <c r="I2529" s="1" t="str">
        <f>_xlfn.LET(_xlpm.sep,":",_xlpm.w,$G2529,LEFT(_xlpm.w,FIND(_xlpm.sep,_xlpm.w)-1))</f>
        <v>ɹʒə</v>
      </c>
      <c r="J2529" s="1" t="str">
        <f>_xlfn.LET(_xlpm.sep,":",_xlpm.w,$G2529,RIGHT(_xlpm.w,LEN(_xlpm.w)-FIND(_xlpm.sep,_xlpm.w)))</f>
        <v>rsio</v>
      </c>
      <c r="K2529" s="10">
        <f>_xlfn.LET(_xlpm.w,I2529,LEN(_xlpm.w))</f>
        <v>3</v>
      </c>
      <c r="L2529" s="10">
        <f>_xlfn.LET(_xlpm.w,J2529,LEN(_xlpm.w))</f>
        <v>4</v>
      </c>
      <c r="M2529" s="10">
        <f>_xlfn.LET(_xlpm.a,K2529,_xlpm.b,L2529,MAX(_xlpm.a,_xlpm.b))</f>
        <v>4</v>
      </c>
      <c r="N2529" s="10">
        <f>_xlfn.LET(_xlpm.d,(K2529,L2529),MAX(_xlpm.d)-MIN(_xlpm.d))</f>
        <v>1</v>
      </c>
      <c r="O2529" s="1" t="str">
        <f>_xlfn.LET(_xlpm.sep,":",_xlpm.w,$G2529,_xlfn.CONCAT("~",RIGHT(_xlpm.w,LEN(_xlpm.w)-FIND(_xlpm.sep,_xlpm.w)),"~"))</f>
        <v>~rsio~</v>
      </c>
      <c r="P2529" s="1" t="str">
        <f>_xlfn.LET(_xlpm.sep,":",_xlpm.w,$G2529,_xlfn.CONCAT("[",LEFT(_xlpm.w,FIND(_xlpm.sep,_xlpm.w)-1),"]"))</f>
        <v>[ɹʒə]</v>
      </c>
      <c r="Q2529" s="14" cm="1">
        <f t="array" ref="Q2529">SUM(_xlfn._xlws.FILTER($H$2:$H$7117,_xlfn.MAP($O$2:$O$7117,_xlfn.LAMBDA(_xlpm.x,_xlpm.x=$O2529))))</f>
        <v>9.9403578528827041E-5</v>
      </c>
      <c r="R2529" s="14">
        <f>$H2529/Q2529</f>
        <v>1</v>
      </c>
      <c r="S2529" s="14" cm="1">
        <f t="array" ref="S2529">SUM(_xlfn._xlws.FILTER($H$2:$H$7117,_xlfn.MAP($P$2:$P$7117,_xlfn.LAMBDA(_xlpm.x,_xlpm.x=$P2529))))</f>
        <v>2.4850894632206762E-4</v>
      </c>
      <c r="T2529" s="14">
        <f>$H2529/S2529</f>
        <v>0.39999999999999997</v>
      </c>
      <c r="U2529" s="14">
        <f>_xlfn.LET(_xlpm.freq,F2529,_xlpm.size,M2529+1,_xlpm.F,V2529,LOG(1+_xlpm.freq)*LOG(1+_xlpm.size)*_xlpm.F)</f>
        <v>0.21215571482555329</v>
      </c>
      <c r="V2529" s="14">
        <f>_xlfn.LET(_xlpm.a,T2529,_xlpm.b,R2529,2*_xlpm.a*_xlpm.b/(_xlpm.a+_xlpm.b))</f>
        <v>0.5714285714285714</v>
      </c>
      <c r="W2529" s="14">
        <f>_xlfn.LET(_xlpm.p,R2529,_xlpm.q,T2529,LOG(_xlpm.p/_xlpm.q))</f>
        <v>0.3979400086720376</v>
      </c>
      <c r="X2529" s="2"/>
    </row>
    <row r="2530" spans="1:24">
      <c r="A2530" s="1" t="str">
        <f>_xlfn.LET(_xlpm.sep," : ",CONCATENATE(O2530,_xlpm.sep,P2530))</f>
        <v>~ngra~ : [ŋɡɹə]</v>
      </c>
      <c r="B2530" s="1">
        <f>_xlfn.LET(_xlpm.d,$G2530,_xlpm.k,_xlfn.CONCAT(LEFT(TRIM(B$1),1),"*"),COUNTIF(_xlpm.d,_xlpm.k))</f>
        <v>0</v>
      </c>
      <c r="C2530" s="1">
        <f>_xlfn.LET(_xlpm.d,$G2530,_xlpm.k,_xlfn.CONCAT(LEFT(TRIM(C$1),1),"*"),COUNTIF(_xlpm.d,_xlpm.k))</f>
        <v>0</v>
      </c>
      <c r="D2530" s="1">
        <f>_xlfn.LET(_xlpm.d,$G2530,_xlpm.k,_xlfn.CONCAT(LEFT(TRIM(D$1),1),"*"),COUNTIF(_xlpm.d,_xlpm.k))</f>
        <v>0</v>
      </c>
      <c r="E2530" s="1">
        <f>LOG(F2530+1,10)</f>
        <v>0.47712125471966244</v>
      </c>
      <c r="F2530" s="7">
        <v>2</v>
      </c>
      <c r="G2530" s="9" t="s">
        <v>7113</v>
      </c>
      <c r="H2530" s="4">
        <f>F2530/freq.sum.r6e</f>
        <v>9.9403578528827041E-5</v>
      </c>
      <c r="I2530" s="1" t="str">
        <f>_xlfn.LET(_xlpm.sep,":",_xlpm.w,$G2530,LEFT(_xlpm.w,FIND(_xlpm.sep,_xlpm.w)-1))</f>
        <v>ŋɡɹə</v>
      </c>
      <c r="J2530" s="1" t="str">
        <f>_xlfn.LET(_xlpm.sep,":",_xlpm.w,$G2530,RIGHT(_xlpm.w,LEN(_xlpm.w)-FIND(_xlpm.sep,_xlpm.w)))</f>
        <v>ngra</v>
      </c>
      <c r="K2530" s="10">
        <f>_xlfn.LET(_xlpm.w,I2530,LEN(_xlpm.w))</f>
        <v>4</v>
      </c>
      <c r="L2530" s="10">
        <f>_xlfn.LET(_xlpm.w,J2530,LEN(_xlpm.w))</f>
        <v>4</v>
      </c>
      <c r="M2530" s="10">
        <f>_xlfn.LET(_xlpm.a,K2530,_xlpm.b,L2530,MAX(_xlpm.a,_xlpm.b))</f>
        <v>4</v>
      </c>
      <c r="N2530" s="10">
        <f>_xlfn.LET(_xlpm.d,(K2530,L2530),MAX(_xlpm.d)-MIN(_xlpm.d))</f>
        <v>0</v>
      </c>
      <c r="O2530" s="1" t="str">
        <f>_xlfn.LET(_xlpm.sep,":",_xlpm.w,$G2530,_xlfn.CONCAT("~",RIGHT(_xlpm.w,LEN(_xlpm.w)-FIND(_xlpm.sep,_xlpm.w)),"~"))</f>
        <v>~ngra~</v>
      </c>
      <c r="P2530" s="1" t="str">
        <f>_xlfn.LET(_xlpm.sep,":",_xlpm.w,$G2530,_xlfn.CONCAT("[",LEFT(_xlpm.w,FIND(_xlpm.sep,_xlpm.w)-1),"]"))</f>
        <v>[ŋɡɹə]</v>
      </c>
      <c r="Q2530" s="14" cm="1">
        <f t="array" ref="Q2530">SUM(_xlfn._xlws.FILTER($H$2:$H$7111,_xlfn.MAP($O$2:$O$7111,_xlfn.LAMBDA(_xlpm.x,_xlpm.x=$O2530))))</f>
        <v>9.9403578528827041E-5</v>
      </c>
      <c r="R2530" s="14">
        <f>$H2530/Q2530</f>
        <v>1</v>
      </c>
      <c r="S2530" s="14" cm="1">
        <f t="array" ref="S2530">SUM(_xlfn._xlws.FILTER($H$2:$H$7111,_xlfn.MAP($P$2:$P$7111,_xlfn.LAMBDA(_xlpm.x,_xlpm.x=$P2530))))</f>
        <v>2.4850894632206762E-4</v>
      </c>
      <c r="T2530" s="14">
        <f>$H2530/S2530</f>
        <v>0.39999999999999997</v>
      </c>
      <c r="U2530" s="14">
        <f>_xlfn.LET(_xlpm.freq,F2530,_xlpm.size,M2530+1,_xlpm.F,V2530,LOG(1+_xlpm.freq)*LOG(1+_xlpm.size)*_xlpm.F)</f>
        <v>0.21215571482555329</v>
      </c>
      <c r="V2530" s="14">
        <f>_xlfn.LET(_xlpm.a,T2530,_xlpm.b,R2530,2*_xlpm.a*_xlpm.b/(_xlpm.a+_xlpm.b))</f>
        <v>0.5714285714285714</v>
      </c>
      <c r="W2530" s="14">
        <f>_xlfn.LET(_xlpm.p,R2530,_xlpm.q,T2530,LOG(_xlpm.p/_xlpm.q))</f>
        <v>0.3979400086720376</v>
      </c>
      <c r="X2530" s="2"/>
    </row>
    <row r="2531" spans="1:24">
      <c r="A2531" s="1" t="str">
        <f>_xlfn.LET(_xlpm.sep," : ",CONCATENATE(O2531,_xlpm.sep,P2531))</f>
        <v>~xpla~ : [ksplə]</v>
      </c>
      <c r="B2531" s="1">
        <f>_xlfn.LET(_xlpm.d,$G2531,_xlpm.k,_xlfn.CONCAT(LEFT(TRIM(B$1),1),"*"),COUNTIF(_xlpm.d,_xlpm.k))</f>
        <v>0</v>
      </c>
      <c r="C2531" s="1">
        <f>_xlfn.LET(_xlpm.d,$G2531,_xlpm.k,_xlfn.CONCAT(LEFT(TRIM(C$1),1),"*"),COUNTIF(_xlpm.d,_xlpm.k))</f>
        <v>0</v>
      </c>
      <c r="D2531" s="1">
        <f>_xlfn.LET(_xlpm.d,$G2531,_xlpm.k,_xlfn.CONCAT(LEFT(TRIM(D$1),1),"*"),COUNTIF(_xlpm.d,_xlpm.k))</f>
        <v>0</v>
      </c>
      <c r="E2531" s="1">
        <f>LOG(F2531+1,10)</f>
        <v>0.47712125471966244</v>
      </c>
      <c r="F2531" s="7">
        <v>2</v>
      </c>
      <c r="G2531" s="9" t="s">
        <v>1542</v>
      </c>
      <c r="H2531" s="4">
        <f>F2531/freq.sum.r6e</f>
        <v>9.9403578528827041E-5</v>
      </c>
      <c r="I2531" s="4" t="str">
        <f>_xlfn.LET(_xlpm.sep,":",_xlpm.w,$G2531,LEFT(_xlpm.w,FIND(_xlpm.sep,_xlpm.w)-1))</f>
        <v>ksplə</v>
      </c>
      <c r="J2531" s="4" t="str">
        <f>_xlfn.LET(_xlpm.sep,":",_xlpm.w,$G2531,RIGHT(_xlpm.w,LEN(_xlpm.w)-FIND(_xlpm.sep,_xlpm.w)))</f>
        <v>xpla</v>
      </c>
      <c r="K2531" s="10">
        <f>_xlfn.LET(_xlpm.w,I2531,LEN(_xlpm.w))</f>
        <v>5</v>
      </c>
      <c r="L2531" s="10">
        <f>_xlfn.LET(_xlpm.w,J2531,LEN(_xlpm.w))</f>
        <v>4</v>
      </c>
      <c r="M2531" s="10">
        <f>_xlfn.LET(_xlpm.a,K2531,_xlpm.b,L2531,MAX(_xlpm.a,_xlpm.b))</f>
        <v>5</v>
      </c>
      <c r="N2531" s="10">
        <f>_xlfn.LET(_xlpm.d,(K2531,L2531),MAX(_xlpm.d)-MIN(_xlpm.d))</f>
        <v>1</v>
      </c>
      <c r="O2531" s="1" t="str">
        <f>_xlfn.LET(_xlpm.sep,":",_xlpm.w,$G2531,_xlfn.CONCAT("~",RIGHT(_xlpm.w,LEN(_xlpm.w)-FIND(_xlpm.sep,_xlpm.w)),"~"))</f>
        <v>~xpla~</v>
      </c>
      <c r="P2531" s="1" t="str">
        <f>_xlfn.LET(_xlpm.sep,":",_xlpm.w,$G2531,_xlfn.CONCAT("[",LEFT(_xlpm.w,FIND(_xlpm.sep,_xlpm.w)-1),"]"))</f>
        <v>[ksplə]</v>
      </c>
      <c r="Q2531" s="14" cm="1">
        <f t="array" ref="Q2531">SUM(_xlfn._xlws.FILTER($H$2:$H$7109,_xlfn.MAP($O$2:$O$7109,_xlfn.LAMBDA(_xlpm.x,_xlpm.x=$O2531))))</f>
        <v>9.9403578528827041E-5</v>
      </c>
      <c r="R2531" s="14">
        <f>$H2531/Q2531</f>
        <v>1</v>
      </c>
      <c r="S2531" s="14" cm="1">
        <f t="array" ref="S2531">SUM(_xlfn._xlws.FILTER($H$2:$H$7109,_xlfn.MAP($P$2:$P$7109,_xlfn.LAMBDA(_xlpm.x,_xlpm.x=$P2531))))</f>
        <v>2.4850894632206762E-4</v>
      </c>
      <c r="T2531" s="14">
        <f>$H2531/S2531</f>
        <v>0.39999999999999997</v>
      </c>
      <c r="U2531" s="14">
        <f>_xlfn.LET(_xlpm.freq,F2531,_xlpm.size,M2531+1,_xlpm.F,V2531,LOG(1+_xlpm.freq)*LOG(1+_xlpm.size)*_xlpm.F)</f>
        <v>0.23040813555013123</v>
      </c>
      <c r="V2531" s="14">
        <f>_xlfn.LET(_xlpm.a,T2531,_xlpm.b,R2531,2*_xlpm.a*_xlpm.b/(_xlpm.a+_xlpm.b))</f>
        <v>0.5714285714285714</v>
      </c>
      <c r="W2531" s="14">
        <f>_xlfn.LET(_xlpm.p,R2531,_xlpm.q,T2531,LOG(_xlpm.p/_xlpm.q))</f>
        <v>0.3979400086720376</v>
      </c>
      <c r="X2531" s="2"/>
    </row>
    <row r="2532" spans="1:24">
      <c r="A2532" s="1" t="str">
        <f>_xlfn.LET(_xlpm.sep," : ",CONCATENATE(O2532,_xlpm.sep,P2532))</f>
        <v>~xtra~ : [kstɹə]</v>
      </c>
      <c r="B2532" s="1">
        <f>_xlfn.LET(_xlpm.d,$G2532,_xlpm.k,_xlfn.CONCAT(LEFT(TRIM(B$1),1),"*"),COUNTIF(_xlpm.d,_xlpm.k))</f>
        <v>0</v>
      </c>
      <c r="C2532" s="1">
        <f>_xlfn.LET(_xlpm.d,$G2532,_xlpm.k,_xlfn.CONCAT(LEFT(TRIM(C$1),1),"*"),COUNTIF(_xlpm.d,_xlpm.k))</f>
        <v>0</v>
      </c>
      <c r="D2532" s="1">
        <f>_xlfn.LET(_xlpm.d,$G2532,_xlpm.k,_xlfn.CONCAT(LEFT(TRIM(D$1),1),"*"),COUNTIF(_xlpm.d,_xlpm.k))</f>
        <v>0</v>
      </c>
      <c r="E2532" s="1">
        <f>LOG(F2532+1,10)</f>
        <v>0.47712125471966244</v>
      </c>
      <c r="F2532" s="7">
        <v>2</v>
      </c>
      <c r="G2532" s="9" t="s">
        <v>1586</v>
      </c>
      <c r="H2532" s="4">
        <f>F2532/freq.sum.r6e</f>
        <v>9.9403578528827041E-5</v>
      </c>
      <c r="I2532" s="1" t="str">
        <f>_xlfn.LET(_xlpm.sep,":",_xlpm.w,$G2532,LEFT(_xlpm.w,FIND(_xlpm.sep,_xlpm.w)-1))</f>
        <v>kstɹə</v>
      </c>
      <c r="J2532" s="1" t="str">
        <f>_xlfn.LET(_xlpm.sep,":",_xlpm.w,$G2532,RIGHT(_xlpm.w,LEN(_xlpm.w)-FIND(_xlpm.sep,_xlpm.w)))</f>
        <v>xtra</v>
      </c>
      <c r="K2532" s="10">
        <f>_xlfn.LET(_xlpm.w,I2532,LEN(_xlpm.w))</f>
        <v>5</v>
      </c>
      <c r="L2532" s="10">
        <f>_xlfn.LET(_xlpm.w,J2532,LEN(_xlpm.w))</f>
        <v>4</v>
      </c>
      <c r="M2532" s="10">
        <f>_xlfn.LET(_xlpm.a,K2532,_xlpm.b,L2532,MAX(_xlpm.a,_xlpm.b))</f>
        <v>5</v>
      </c>
      <c r="N2532" s="10">
        <f>_xlfn.LET(_xlpm.d,(K2532,L2532),MAX(_xlpm.d)-MIN(_xlpm.d))</f>
        <v>1</v>
      </c>
      <c r="O2532" s="1" t="str">
        <f>_xlfn.LET(_xlpm.sep,":",_xlpm.w,$G2532,_xlfn.CONCAT("~",RIGHT(_xlpm.w,LEN(_xlpm.w)-FIND(_xlpm.sep,_xlpm.w)),"~"))</f>
        <v>~xtra~</v>
      </c>
      <c r="P2532" s="1" t="str">
        <f>_xlfn.LET(_xlpm.sep,":",_xlpm.w,$G2532,_xlfn.CONCAT("[",LEFT(_xlpm.w,FIND(_xlpm.sep,_xlpm.w)-1),"]"))</f>
        <v>[kstɹə]</v>
      </c>
      <c r="Q2532" s="14" cm="1">
        <f t="array" ref="Q2532">SUM(_xlfn._xlws.FILTER($H$2:$H$7117,_xlfn.MAP($O$2:$O$7117,_xlfn.LAMBDA(_xlpm.x,_xlpm.x=$O2532))))</f>
        <v>9.9403578528827041E-5</v>
      </c>
      <c r="R2532" s="14">
        <f>$H2532/Q2532</f>
        <v>1</v>
      </c>
      <c r="S2532" s="14" cm="1">
        <f t="array" ref="S2532">SUM(_xlfn._xlws.FILTER($H$2:$H$7117,_xlfn.MAP($P$2:$P$7117,_xlfn.LAMBDA(_xlpm.x,_xlpm.x=$P2532))))</f>
        <v>2.4850894632206762E-4</v>
      </c>
      <c r="T2532" s="14">
        <f>$H2532/S2532</f>
        <v>0.39999999999999997</v>
      </c>
      <c r="U2532" s="14">
        <f>_xlfn.LET(_xlpm.freq,F2532,_xlpm.size,M2532+1,_xlpm.F,V2532,LOG(1+_xlpm.freq)*LOG(1+_xlpm.size)*_xlpm.F)</f>
        <v>0.23040813555013123</v>
      </c>
      <c r="V2532" s="14">
        <f>_xlfn.LET(_xlpm.a,T2532,_xlpm.b,R2532,2*_xlpm.a*_xlpm.b/(_xlpm.a+_xlpm.b))</f>
        <v>0.5714285714285714</v>
      </c>
      <c r="W2532" s="14">
        <f>_xlfn.LET(_xlpm.p,R2532,_xlpm.q,T2532,LOG(_xlpm.p/_xlpm.q))</f>
        <v>0.3979400086720376</v>
      </c>
      <c r="X2532" s="2"/>
    </row>
    <row r="2533" spans="1:24">
      <c r="A2533" s="1" t="str">
        <f>_xlfn.LET(_xlpm.sep," : ",CONCATENATE(O2533,_xlpm.sep,P2533))</f>
        <v>~lptu~ : [lptʃə]</v>
      </c>
      <c r="B2533" s="1">
        <f>_xlfn.LET(_xlpm.d,$G2533,_xlpm.k,_xlfn.CONCAT(LEFT(TRIM(B$1),1),"*"),COUNTIF(_xlpm.d,_xlpm.k))</f>
        <v>0</v>
      </c>
      <c r="C2533" s="1">
        <f>_xlfn.LET(_xlpm.d,$G2533,_xlpm.k,_xlfn.CONCAT(LEFT(TRIM(C$1),1),"*"),COUNTIF(_xlpm.d,_xlpm.k))</f>
        <v>0</v>
      </c>
      <c r="D2533" s="1">
        <f>_xlfn.LET(_xlpm.d,$G2533,_xlpm.k,_xlfn.CONCAT(LEFT(TRIM(D$1),1),"*"),COUNTIF(_xlpm.d,_xlpm.k))</f>
        <v>0</v>
      </c>
      <c r="E2533" s="1">
        <f>LOG(F2533+1,10)</f>
        <v>0.47712125471966244</v>
      </c>
      <c r="F2533" s="7">
        <v>2</v>
      </c>
      <c r="G2533" s="9" t="s">
        <v>2170</v>
      </c>
      <c r="H2533" s="4">
        <f>F2533/freq.sum.r6e</f>
        <v>9.9403578528827041E-5</v>
      </c>
      <c r="I2533" s="1" t="str">
        <f>_xlfn.LET(_xlpm.sep,":",_xlpm.w,$G2533,LEFT(_xlpm.w,FIND(_xlpm.sep,_xlpm.w)-1))</f>
        <v>lptʃə</v>
      </c>
      <c r="J2533" s="1" t="str">
        <f>_xlfn.LET(_xlpm.sep,":",_xlpm.w,$G2533,RIGHT(_xlpm.w,LEN(_xlpm.w)-FIND(_xlpm.sep,_xlpm.w)))</f>
        <v>lptu</v>
      </c>
      <c r="K2533" s="10">
        <f>_xlfn.LET(_xlpm.w,I2533,LEN(_xlpm.w))</f>
        <v>5</v>
      </c>
      <c r="L2533" s="10">
        <f>_xlfn.LET(_xlpm.w,J2533,LEN(_xlpm.w))</f>
        <v>4</v>
      </c>
      <c r="M2533" s="10">
        <f>_xlfn.LET(_xlpm.a,K2533,_xlpm.b,L2533,MAX(_xlpm.a,_xlpm.b))</f>
        <v>5</v>
      </c>
      <c r="N2533" s="10">
        <f>_xlfn.LET(_xlpm.d,(K2533,L2533),MAX(_xlpm.d)-MIN(_xlpm.d))</f>
        <v>1</v>
      </c>
      <c r="O2533" s="1" t="str">
        <f>_xlfn.LET(_xlpm.sep,":",_xlpm.w,$G2533,_xlfn.CONCAT("~",RIGHT(_xlpm.w,LEN(_xlpm.w)-FIND(_xlpm.sep,_xlpm.w)),"~"))</f>
        <v>~lptu~</v>
      </c>
      <c r="P2533" s="1" t="str">
        <f>_xlfn.LET(_xlpm.sep,":",_xlpm.w,$G2533,_xlfn.CONCAT("[",LEFT(_xlpm.w,FIND(_xlpm.sep,_xlpm.w)-1),"]"))</f>
        <v>[lptʃə]</v>
      </c>
      <c r="Q2533" s="14" cm="1">
        <f t="array" ref="Q2533">SUM(_xlfn._xlws.FILTER($H$2:$H$7111,_xlfn.MAP($O$2:$O$7111,_xlfn.LAMBDA(_xlpm.x,_xlpm.x=$O2533))))</f>
        <v>9.9403578528827041E-5</v>
      </c>
      <c r="R2533" s="14">
        <f>$H2533/Q2533</f>
        <v>1</v>
      </c>
      <c r="S2533" s="14" cm="1">
        <f t="array" ref="S2533">SUM(_xlfn._xlws.FILTER($H$2:$H$7111,_xlfn.MAP($P$2:$P$7111,_xlfn.LAMBDA(_xlpm.x,_xlpm.x=$P2533))))</f>
        <v>2.4850894632206762E-4</v>
      </c>
      <c r="T2533" s="14">
        <f>$H2533/S2533</f>
        <v>0.39999999999999997</v>
      </c>
      <c r="U2533" s="14">
        <f>_xlfn.LET(_xlpm.freq,F2533,_xlpm.size,M2533+1,_xlpm.F,V2533,LOG(1+_xlpm.freq)*LOG(1+_xlpm.size)*_xlpm.F)</f>
        <v>0.23040813555013123</v>
      </c>
      <c r="V2533" s="14">
        <f>_xlfn.LET(_xlpm.a,T2533,_xlpm.b,R2533,2*_xlpm.a*_xlpm.b/(_xlpm.a+_xlpm.b))</f>
        <v>0.5714285714285714</v>
      </c>
      <c r="W2533" s="14">
        <f>_xlfn.LET(_xlpm.p,R2533,_xlpm.q,T2533,LOG(_xlpm.p/_xlpm.q))</f>
        <v>0.3979400086720376</v>
      </c>
      <c r="X2533" s="2"/>
    </row>
    <row r="2534" spans="1:24">
      <c r="A2534" s="1" t="str">
        <f>_xlfn.LET(_xlpm.sep," : ",CONCATENATE(O2534,_xlpm.sep,P2534))</f>
        <v>~mbir~ : [mbə]</v>
      </c>
      <c r="B2534" s="1">
        <f>_xlfn.LET(_xlpm.d,$G2534,_xlpm.k,_xlfn.CONCAT(LEFT(TRIM(B$1),1),"*"),COUNTIF(_xlpm.d,_xlpm.k))</f>
        <v>0</v>
      </c>
      <c r="C2534" s="1">
        <f>_xlfn.LET(_xlpm.d,$G2534,_xlpm.k,_xlfn.CONCAT(LEFT(TRIM(C$1),1),"*"),COUNTIF(_xlpm.d,_xlpm.k))</f>
        <v>1</v>
      </c>
      <c r="D2534" s="1">
        <f>_xlfn.LET(_xlpm.d,$G2534,_xlpm.k,_xlfn.CONCAT(LEFT(TRIM(D$1),1),"*"),COUNTIF(_xlpm.d,_xlpm.k))</f>
        <v>0</v>
      </c>
      <c r="E2534" s="1">
        <f>LOG(F2534+1,10)</f>
        <v>0.30102999566398114</v>
      </c>
      <c r="F2534" s="7">
        <v>1</v>
      </c>
      <c r="G2534" s="9" t="s">
        <v>2488</v>
      </c>
      <c r="H2534" s="4">
        <f>F2534/freq.sum.r6e</f>
        <v>4.9701789264413521E-5</v>
      </c>
      <c r="I2534" s="1" t="str">
        <f>_xlfn.LET(_xlpm.sep,":",_xlpm.w,$G2534,LEFT(_xlpm.w,FIND(_xlpm.sep,_xlpm.w)-1))</f>
        <v>mbə</v>
      </c>
      <c r="J2534" s="1" t="str">
        <f>_xlfn.LET(_xlpm.sep,":",_xlpm.w,$G2534,RIGHT(_xlpm.w,LEN(_xlpm.w)-FIND(_xlpm.sep,_xlpm.w)))</f>
        <v>mbir</v>
      </c>
      <c r="K2534" s="10">
        <f>_xlfn.LET(_xlpm.w,I2534,LEN(_xlpm.w))</f>
        <v>3</v>
      </c>
      <c r="L2534" s="10">
        <f>_xlfn.LET(_xlpm.w,J2534,LEN(_xlpm.w))</f>
        <v>4</v>
      </c>
      <c r="M2534" s="10">
        <f>_xlfn.LET(_xlpm.a,K2534,_xlpm.b,L2534,MAX(_xlpm.a,_xlpm.b))</f>
        <v>4</v>
      </c>
      <c r="N2534" s="10">
        <f>_xlfn.LET(_xlpm.d,(K2534,L2534),MAX(_xlpm.d)-MIN(_xlpm.d))</f>
        <v>1</v>
      </c>
      <c r="O2534" s="1" t="str">
        <f>_xlfn.LET(_xlpm.sep,":",_xlpm.w,$G2534,_xlfn.CONCAT("~",RIGHT(_xlpm.w,LEN(_xlpm.w)-FIND(_xlpm.sep,_xlpm.w)),"~"))</f>
        <v>~mbir~</v>
      </c>
      <c r="P2534" s="1" t="str">
        <f>_xlfn.LET(_xlpm.sep,":",_xlpm.w,$G2534,_xlfn.CONCAT("[",LEFT(_xlpm.w,FIND(_xlpm.sep,_xlpm.w)-1),"]"))</f>
        <v>[mbə]</v>
      </c>
      <c r="Q2534" s="14" cm="1">
        <f t="array" ref="Q2534">SUM(_xlfn._xlws.FILTER($H$2:$H$7117,_xlfn.MAP($O$2:$O$7117,_xlfn.LAMBDA(_xlpm.x,_xlpm.x=$O2534))))</f>
        <v>2.9821073558648114E-4</v>
      </c>
      <c r="R2534" s="14">
        <f>$H2534/Q2534</f>
        <v>0.16666666666666666</v>
      </c>
      <c r="S2534" s="14" cm="1">
        <f t="array" ref="S2534">SUM(_xlfn._xlws.FILTER($H$2:$H$7117,_xlfn.MAP($P$2:$P$7117,_xlfn.LAMBDA(_xlpm.x,_xlpm.x=$P2534))))</f>
        <v>7.4552683896620309E-4</v>
      </c>
      <c r="T2534" s="14">
        <f>$H2534/S2534</f>
        <v>6.6666666666666638E-2</v>
      </c>
      <c r="U2534" s="14">
        <f>_xlfn.LET(_xlpm.freq,F2534,_xlpm.size,M2534+1,_xlpm.F,V2534,LOG(1+_xlpm.freq)*LOG(1+_xlpm.size)*_xlpm.F)</f>
        <v>2.2309225478943786E-2</v>
      </c>
      <c r="V2534" s="14">
        <f>_xlfn.LET(_xlpm.a,T2534,_xlpm.b,R2534,2*_xlpm.a*_xlpm.b/(_xlpm.a+_xlpm.b))</f>
        <v>9.5238095238095219E-2</v>
      </c>
      <c r="W2534" s="14">
        <f>_xlfn.LET(_xlpm.p,R2534,_xlpm.q,T2534,LOG(_xlpm.p/_xlpm.q))</f>
        <v>0.39794000867203777</v>
      </c>
      <c r="X2534" s="2"/>
    </row>
    <row r="2535" spans="1:24">
      <c r="A2535" s="1" t="str">
        <f>_xlfn.LET(_xlpm.sep," : ",CONCATENATE(O2535,_xlpm.sep,P2535))</f>
        <v>~nger~ : [ndʒə]</v>
      </c>
      <c r="B2535" s="1">
        <f>_xlfn.LET(_xlpm.d,$G2535,_xlpm.k,_xlfn.CONCAT(LEFT(TRIM(B$1),1),"*"),COUNTIF(_xlpm.d,_xlpm.k))</f>
        <v>0</v>
      </c>
      <c r="C2535" s="1">
        <f>_xlfn.LET(_xlpm.d,$G2535,_xlpm.k,_xlfn.CONCAT(LEFT(TRIM(C$1),1),"*"),COUNTIF(_xlpm.d,_xlpm.k))</f>
        <v>0</v>
      </c>
      <c r="D2535" s="1">
        <f>_xlfn.LET(_xlpm.d,$G2535,_xlpm.k,_xlfn.CONCAT(LEFT(TRIM(D$1),1),"*"),COUNTIF(_xlpm.d,_xlpm.k))</f>
        <v>1</v>
      </c>
      <c r="E2535" s="1">
        <f>LOG(F2535+1,10)</f>
        <v>0.30102999566398114</v>
      </c>
      <c r="F2535" s="7">
        <v>1</v>
      </c>
      <c r="G2535" s="9" t="s">
        <v>2911</v>
      </c>
      <c r="H2535" s="4">
        <f>F2535/freq.sum.r6e</f>
        <v>4.9701789264413521E-5</v>
      </c>
      <c r="I2535" s="1" t="str">
        <f>_xlfn.LET(_xlpm.sep,":",_xlpm.w,$G2535,LEFT(_xlpm.w,FIND(_xlpm.sep,_xlpm.w)-1))</f>
        <v>ndʒə</v>
      </c>
      <c r="J2535" s="1" t="str">
        <f>_xlfn.LET(_xlpm.sep,":",_xlpm.w,$G2535,RIGHT(_xlpm.w,LEN(_xlpm.w)-FIND(_xlpm.sep,_xlpm.w)))</f>
        <v>nger</v>
      </c>
      <c r="K2535" s="10">
        <f>_xlfn.LET(_xlpm.w,I2535,LEN(_xlpm.w))</f>
        <v>4</v>
      </c>
      <c r="L2535" s="10">
        <f>_xlfn.LET(_xlpm.w,J2535,LEN(_xlpm.w))</f>
        <v>4</v>
      </c>
      <c r="M2535" s="10">
        <f>_xlfn.LET(_xlpm.a,K2535,_xlpm.b,L2535,MAX(_xlpm.a,_xlpm.b))</f>
        <v>4</v>
      </c>
      <c r="N2535" s="10">
        <f>_xlfn.LET(_xlpm.d,(K2535,L2535),MAX(_xlpm.d)-MIN(_xlpm.d))</f>
        <v>0</v>
      </c>
      <c r="O2535" s="1" t="str">
        <f>_xlfn.LET(_xlpm.sep,":",_xlpm.w,$G2535,_xlfn.CONCAT("~",RIGHT(_xlpm.w,LEN(_xlpm.w)-FIND(_xlpm.sep,_xlpm.w)),"~"))</f>
        <v>~nger~</v>
      </c>
      <c r="P2535" s="1" t="str">
        <f>_xlfn.LET(_xlpm.sep,":",_xlpm.w,$G2535,_xlfn.CONCAT("[",LEFT(_xlpm.w,FIND(_xlpm.sep,_xlpm.w)-1),"]"))</f>
        <v>[ndʒə]</v>
      </c>
      <c r="Q2535" s="14" cm="1">
        <f t="array" ref="Q2535">SUM(_xlfn._xlws.FILTER($H$2:$H$7111,_xlfn.MAP($O$2:$O$7111,_xlfn.LAMBDA(_xlpm.x,_xlpm.x=$O2535))))</f>
        <v>2.9821073558648114E-4</v>
      </c>
      <c r="R2535" s="14">
        <f>$H2535/Q2535</f>
        <v>0.16666666666666666</v>
      </c>
      <c r="S2535" s="14" cm="1">
        <f t="array" ref="S2535">SUM(_xlfn._xlws.FILTER($H$2:$H$7111,_xlfn.MAP($P$2:$P$7111,_xlfn.LAMBDA(_xlpm.x,_xlpm.x=$P2535))))</f>
        <v>7.4552683896620309E-4</v>
      </c>
      <c r="T2535" s="14">
        <f>$H2535/S2535</f>
        <v>6.6666666666666638E-2</v>
      </c>
      <c r="U2535" s="14">
        <f>_xlfn.LET(_xlpm.freq,F2535,_xlpm.size,M2535+1,_xlpm.F,V2535,LOG(1+_xlpm.freq)*LOG(1+_xlpm.size)*_xlpm.F)</f>
        <v>2.2309225478943786E-2</v>
      </c>
      <c r="V2535" s="14">
        <f>_xlfn.LET(_xlpm.a,T2535,_xlpm.b,R2535,2*_xlpm.a*_xlpm.b/(_xlpm.a+_xlpm.b))</f>
        <v>9.5238095238095219E-2</v>
      </c>
      <c r="W2535" s="14">
        <f>_xlfn.LET(_xlpm.p,R2535,_xlpm.q,T2535,LOG(_xlpm.p/_xlpm.q))</f>
        <v>0.39794000867203777</v>
      </c>
      <c r="X2535" s="2"/>
    </row>
    <row r="2536" spans="1:24">
      <c r="A2536" s="1" t="str">
        <f>_xlfn.LET(_xlpm.sep," : ",CONCATENATE(O2536,_xlpm.sep,P2536))</f>
        <v>~prer~ : [pɹə]</v>
      </c>
      <c r="B2536" s="1">
        <f>_xlfn.LET(_xlpm.d,$G2536,_xlpm.k,_xlfn.CONCAT(LEFT(TRIM(B$1),1),"*"),COUNTIF(_xlpm.d,_xlpm.k))</f>
        <v>0</v>
      </c>
      <c r="C2536" s="1">
        <f>_xlfn.LET(_xlpm.d,$G2536,_xlpm.k,_xlfn.CONCAT(LEFT(TRIM(C$1),1),"*"),COUNTIF(_xlpm.d,_xlpm.k))</f>
        <v>0</v>
      </c>
      <c r="D2536" s="1">
        <f>_xlfn.LET(_xlpm.d,$G2536,_xlpm.k,_xlfn.CONCAT(LEFT(TRIM(D$1),1),"*"),COUNTIF(_xlpm.d,_xlpm.k))</f>
        <v>0</v>
      </c>
      <c r="E2536" s="1">
        <f>LOG(F2536+1,10)</f>
        <v>0.30102999566398114</v>
      </c>
      <c r="F2536" s="7">
        <v>1</v>
      </c>
      <c r="G2536" s="9" t="s">
        <v>3872</v>
      </c>
      <c r="H2536" s="4">
        <f>F2536/freq.sum.r6e</f>
        <v>4.9701789264413521E-5</v>
      </c>
      <c r="I2536" s="1" t="str">
        <f>_xlfn.LET(_xlpm.sep,":",_xlpm.w,$G2536,LEFT(_xlpm.w,FIND(_xlpm.sep,_xlpm.w)-1))</f>
        <v>pɹə</v>
      </c>
      <c r="J2536" s="1" t="str">
        <f>_xlfn.LET(_xlpm.sep,":",_xlpm.w,$G2536,RIGHT(_xlpm.w,LEN(_xlpm.w)-FIND(_xlpm.sep,_xlpm.w)))</f>
        <v>prer</v>
      </c>
      <c r="K2536" s="10">
        <f>_xlfn.LET(_xlpm.w,I2536,LEN(_xlpm.w))</f>
        <v>3</v>
      </c>
      <c r="L2536" s="10">
        <f>_xlfn.LET(_xlpm.w,J2536,LEN(_xlpm.w))</f>
        <v>4</v>
      </c>
      <c r="M2536" s="10">
        <f>_xlfn.LET(_xlpm.a,K2536,_xlpm.b,L2536,MAX(_xlpm.a,_xlpm.b))</f>
        <v>4</v>
      </c>
      <c r="N2536" s="10">
        <f>_xlfn.LET(_xlpm.d,(K2536,L2536),MAX(_xlpm.d)-MIN(_xlpm.d))</f>
        <v>1</v>
      </c>
      <c r="O2536" s="1" t="str">
        <f>_xlfn.LET(_xlpm.sep,":",_xlpm.w,$G2536,_xlfn.CONCAT("~",RIGHT(_xlpm.w,LEN(_xlpm.w)-FIND(_xlpm.sep,_xlpm.w)),"~"))</f>
        <v>~prer~</v>
      </c>
      <c r="P2536" s="1" t="str">
        <f>_xlfn.LET(_xlpm.sep,":",_xlpm.w,$G2536,_xlfn.CONCAT("[",LEFT(_xlpm.w,FIND(_xlpm.sep,_xlpm.w)-1),"]"))</f>
        <v>[pɹə]</v>
      </c>
      <c r="Q2536" s="14" cm="1">
        <f t="array" ref="Q2536">SUM(_xlfn._xlws.FILTER($H$2:$H$7117,_xlfn.MAP($O$2:$O$7117,_xlfn.LAMBDA(_xlpm.x,_xlpm.x=$O2536))))</f>
        <v>2.9821073558648114E-4</v>
      </c>
      <c r="R2536" s="14">
        <f>$H2536/Q2536</f>
        <v>0.16666666666666666</v>
      </c>
      <c r="S2536" s="14" cm="1">
        <f t="array" ref="S2536">SUM(_xlfn._xlws.FILTER($H$2:$H$7117,_xlfn.MAP($P$2:$P$7117,_xlfn.LAMBDA(_xlpm.x,_xlpm.x=$P2536))))</f>
        <v>7.4552683896620309E-4</v>
      </c>
      <c r="T2536" s="14">
        <f>$H2536/S2536</f>
        <v>6.6666666666666638E-2</v>
      </c>
      <c r="U2536" s="14">
        <f>_xlfn.LET(_xlpm.freq,F2536,_xlpm.size,M2536+1,_xlpm.F,V2536,LOG(1+_xlpm.freq)*LOG(1+_xlpm.size)*_xlpm.F)</f>
        <v>2.2309225478943786E-2</v>
      </c>
      <c r="V2536" s="14">
        <f>_xlfn.LET(_xlpm.a,T2536,_xlpm.b,R2536,2*_xlpm.a*_xlpm.b/(_xlpm.a+_xlpm.b))</f>
        <v>9.5238095238095219E-2</v>
      </c>
      <c r="W2536" s="14">
        <f>_xlfn.LET(_xlpm.p,R2536,_xlpm.q,T2536,LOG(_xlpm.p/_xlpm.q))</f>
        <v>0.39794000867203777</v>
      </c>
      <c r="X2536" s="2"/>
    </row>
    <row r="2537" spans="1:24">
      <c r="A2537" s="1" t="str">
        <f>_xlfn.LET(_xlpm.sep," : ",CONCATENATE(O2537,_xlpm.sep,P2537))</f>
        <v>~prir~ : [pɹə]</v>
      </c>
      <c r="B2537" s="1">
        <f>_xlfn.LET(_xlpm.d,$G2537,_xlpm.k,_xlfn.CONCAT(LEFT(TRIM(B$1),1),"*"),COUNTIF(_xlpm.d,_xlpm.k))</f>
        <v>0</v>
      </c>
      <c r="C2537" s="1">
        <f>_xlfn.LET(_xlpm.d,$G2537,_xlpm.k,_xlfn.CONCAT(LEFT(TRIM(C$1),1),"*"),COUNTIF(_xlpm.d,_xlpm.k))</f>
        <v>0</v>
      </c>
      <c r="D2537" s="1">
        <f>_xlfn.LET(_xlpm.d,$G2537,_xlpm.k,_xlfn.CONCAT(LEFT(TRIM(D$1),1),"*"),COUNTIF(_xlpm.d,_xlpm.k))</f>
        <v>0</v>
      </c>
      <c r="E2537" s="1">
        <f>LOG(F2537+1,10)</f>
        <v>0.30102999566398114</v>
      </c>
      <c r="F2537" s="7">
        <v>1</v>
      </c>
      <c r="G2537" s="9" t="s">
        <v>3885</v>
      </c>
      <c r="H2537" s="4">
        <f>F2537/freq.sum.r6e</f>
        <v>4.9701789264413521E-5</v>
      </c>
      <c r="I2537" s="1" t="str">
        <f>_xlfn.LET(_xlpm.sep,":",_xlpm.w,$G2537,LEFT(_xlpm.w,FIND(_xlpm.sep,_xlpm.w)-1))</f>
        <v>pɹə</v>
      </c>
      <c r="J2537" s="1" t="str">
        <f>_xlfn.LET(_xlpm.sep,":",_xlpm.w,$G2537,RIGHT(_xlpm.w,LEN(_xlpm.w)-FIND(_xlpm.sep,_xlpm.w)))</f>
        <v>prir</v>
      </c>
      <c r="K2537" s="10">
        <f>_xlfn.LET(_xlpm.w,I2537,LEN(_xlpm.w))</f>
        <v>3</v>
      </c>
      <c r="L2537" s="10">
        <f>_xlfn.LET(_xlpm.w,J2537,LEN(_xlpm.w))</f>
        <v>4</v>
      </c>
      <c r="M2537" s="10">
        <f>_xlfn.LET(_xlpm.a,K2537,_xlpm.b,L2537,MAX(_xlpm.a,_xlpm.b))</f>
        <v>4</v>
      </c>
      <c r="N2537" s="10">
        <f>_xlfn.LET(_xlpm.d,(K2537,L2537),MAX(_xlpm.d)-MIN(_xlpm.d))</f>
        <v>1</v>
      </c>
      <c r="O2537" s="1" t="str">
        <f>_xlfn.LET(_xlpm.sep,":",_xlpm.w,$G2537,_xlfn.CONCAT("~",RIGHT(_xlpm.w,LEN(_xlpm.w)-FIND(_xlpm.sep,_xlpm.w)),"~"))</f>
        <v>~prir~</v>
      </c>
      <c r="P2537" s="1" t="str">
        <f>_xlfn.LET(_xlpm.sep,":",_xlpm.w,$G2537,_xlfn.CONCAT("[",LEFT(_xlpm.w,FIND(_xlpm.sep,_xlpm.w)-1),"]"))</f>
        <v>[pɹə]</v>
      </c>
      <c r="Q2537" s="14" cm="1">
        <f t="array" ref="Q2537">SUM(_xlfn._xlws.FILTER($H$2:$H$7117,_xlfn.MAP($O$2:$O$7117,_xlfn.LAMBDA(_xlpm.x,_xlpm.x=$O2537))))</f>
        <v>2.9821073558648114E-4</v>
      </c>
      <c r="R2537" s="14">
        <f>$H2537/Q2537</f>
        <v>0.16666666666666666</v>
      </c>
      <c r="S2537" s="14" cm="1">
        <f t="array" ref="S2537">SUM(_xlfn._xlws.FILTER($H$2:$H$7117,_xlfn.MAP($P$2:$P$7117,_xlfn.LAMBDA(_xlpm.x,_xlpm.x=$P2537))))</f>
        <v>7.4552683896620309E-4</v>
      </c>
      <c r="T2537" s="14">
        <f>$H2537/S2537</f>
        <v>6.6666666666666638E-2</v>
      </c>
      <c r="U2537" s="14">
        <f>_xlfn.LET(_xlpm.freq,F2537,_xlpm.size,M2537+1,_xlpm.F,V2537,LOG(1+_xlpm.freq)*LOG(1+_xlpm.size)*_xlpm.F)</f>
        <v>2.2309225478943786E-2</v>
      </c>
      <c r="V2537" s="14">
        <f>_xlfn.LET(_xlpm.a,T2537,_xlpm.b,R2537,2*_xlpm.a*_xlpm.b/(_xlpm.a+_xlpm.b))</f>
        <v>9.5238095238095219E-2</v>
      </c>
      <c r="W2537" s="14">
        <f>_xlfn.LET(_xlpm.p,R2537,_xlpm.q,T2537,LOG(_xlpm.p/_xlpm.q))</f>
        <v>0.39794000867203777</v>
      </c>
      <c r="X2537" s="2"/>
    </row>
    <row r="2538" spans="1:24">
      <c r="A2538" s="1" t="str">
        <f>_xlfn.LET(_xlpm.sep," : ",CONCATENATE(O2538,_xlpm.sep,P2538))</f>
        <v>~rner~ : [ɹnə]</v>
      </c>
      <c r="B2538" s="1">
        <f>_xlfn.LET(_xlpm.d,$G2538,_xlpm.k,_xlfn.CONCAT(LEFT(TRIM(B$1),1),"*"),COUNTIF(_xlpm.d,_xlpm.k))</f>
        <v>1</v>
      </c>
      <c r="C2538" s="1">
        <f>_xlfn.LET(_xlpm.d,$G2538,_xlpm.k,_xlfn.CONCAT(LEFT(TRIM(C$1),1),"*"),COUNTIF(_xlpm.d,_xlpm.k))</f>
        <v>0</v>
      </c>
      <c r="D2538" s="1">
        <f>_xlfn.LET(_xlpm.d,$G2538,_xlpm.k,_xlfn.CONCAT(LEFT(TRIM(D$1),1),"*"),COUNTIF(_xlpm.d,_xlpm.k))</f>
        <v>0</v>
      </c>
      <c r="E2538" s="1">
        <f>LOG(F2538+1,10)</f>
        <v>0.30102999566398114</v>
      </c>
      <c r="F2538" s="7">
        <v>1</v>
      </c>
      <c r="G2538" s="9" t="s">
        <v>6107</v>
      </c>
      <c r="H2538" s="4">
        <f>F2538/freq.sum.r6e</f>
        <v>4.9701789264413521E-5</v>
      </c>
      <c r="I2538" s="1" t="str">
        <f>_xlfn.LET(_xlpm.sep,":",_xlpm.w,$G2538,LEFT(_xlpm.w,FIND(_xlpm.sep,_xlpm.w)-1))</f>
        <v>ɹnə</v>
      </c>
      <c r="J2538" s="1" t="str">
        <f>_xlfn.LET(_xlpm.sep,":",_xlpm.w,$G2538,RIGHT(_xlpm.w,LEN(_xlpm.w)-FIND(_xlpm.sep,_xlpm.w)))</f>
        <v>rner</v>
      </c>
      <c r="K2538" s="10">
        <f>_xlfn.LET(_xlpm.w,I2538,LEN(_xlpm.w))</f>
        <v>3</v>
      </c>
      <c r="L2538" s="10">
        <f>_xlfn.LET(_xlpm.w,J2538,LEN(_xlpm.w))</f>
        <v>4</v>
      </c>
      <c r="M2538" s="10">
        <f>_xlfn.LET(_xlpm.a,K2538,_xlpm.b,L2538,MAX(_xlpm.a,_xlpm.b))</f>
        <v>4</v>
      </c>
      <c r="N2538" s="10">
        <f>_xlfn.LET(_xlpm.d,(K2538,L2538),MAX(_xlpm.d)-MIN(_xlpm.d))</f>
        <v>1</v>
      </c>
      <c r="O2538" s="1" t="str">
        <f>_xlfn.LET(_xlpm.sep,":",_xlpm.w,$G2538,_xlfn.CONCAT("~",RIGHT(_xlpm.w,LEN(_xlpm.w)-FIND(_xlpm.sep,_xlpm.w)),"~"))</f>
        <v>~rner~</v>
      </c>
      <c r="P2538" s="1" t="str">
        <f>_xlfn.LET(_xlpm.sep,":",_xlpm.w,$G2538,_xlfn.CONCAT("[",LEFT(_xlpm.w,FIND(_xlpm.sep,_xlpm.w)-1),"]"))</f>
        <v>[ɹnə]</v>
      </c>
      <c r="Q2538" s="14" cm="1">
        <f t="array" ref="Q2538">SUM(_xlfn._xlws.FILTER($H$2:$H$7117,_xlfn.MAP($O$2:$O$7117,_xlfn.LAMBDA(_xlpm.x,_xlpm.x=$O2538))))</f>
        <v>2.9821073558648114E-4</v>
      </c>
      <c r="R2538" s="14">
        <f>$H2538/Q2538</f>
        <v>0.16666666666666666</v>
      </c>
      <c r="S2538" s="14" cm="1">
        <f t="array" ref="S2538">SUM(_xlfn._xlws.FILTER($H$2:$H$7117,_xlfn.MAP($P$2:$P$7117,_xlfn.LAMBDA(_xlpm.x,_xlpm.x=$P2538))))</f>
        <v>7.4552683896620309E-4</v>
      </c>
      <c r="T2538" s="14">
        <f>$H2538/S2538</f>
        <v>6.6666666666666638E-2</v>
      </c>
      <c r="U2538" s="14">
        <f>_xlfn.LET(_xlpm.freq,F2538,_xlpm.size,M2538+1,_xlpm.F,V2538,LOG(1+_xlpm.freq)*LOG(1+_xlpm.size)*_xlpm.F)</f>
        <v>2.2309225478943786E-2</v>
      </c>
      <c r="V2538" s="14">
        <f>_xlfn.LET(_xlpm.a,T2538,_xlpm.b,R2538,2*_xlpm.a*_xlpm.b/(_xlpm.a+_xlpm.b))</f>
        <v>9.5238095238095219E-2</v>
      </c>
      <c r="W2538" s="14">
        <f>_xlfn.LET(_xlpm.p,R2538,_xlpm.q,T2538,LOG(_xlpm.p/_xlpm.q))</f>
        <v>0.39794000867203777</v>
      </c>
      <c r="X2538" s="2"/>
    </row>
    <row r="2539" spans="1:24">
      <c r="A2539" s="1" t="str">
        <f>_xlfn.LET(_xlpm.sep," : ",CONCATENATE(O2539,_xlpm.sep,P2539))</f>
        <v>~mbre~ : [mbə]</v>
      </c>
      <c r="B2539" s="1">
        <f>_xlfn.LET(_xlpm.d,$G2539,_xlpm.k,_xlfn.CONCAT(LEFT(TRIM(B$1),1),"*"),COUNTIF(_xlpm.d,_xlpm.k))</f>
        <v>0</v>
      </c>
      <c r="C2539" s="1">
        <f>_xlfn.LET(_xlpm.d,$G2539,_xlpm.k,_xlfn.CONCAT(LEFT(TRIM(C$1),1),"*"),COUNTIF(_xlpm.d,_xlpm.k))</f>
        <v>1</v>
      </c>
      <c r="D2539" s="1">
        <f>_xlfn.LET(_xlpm.d,$G2539,_xlpm.k,_xlfn.CONCAT(LEFT(TRIM(D$1),1),"*"),COUNTIF(_xlpm.d,_xlpm.k))</f>
        <v>0</v>
      </c>
      <c r="E2539" s="1">
        <f>LOG(F2539+1,10)</f>
        <v>0.30102999566398114</v>
      </c>
      <c r="F2539" s="7">
        <v>1</v>
      </c>
      <c r="G2539" s="9" t="s">
        <v>2494</v>
      </c>
      <c r="H2539" s="4">
        <f>F2539/freq.sum.r6e</f>
        <v>4.9701789264413521E-5</v>
      </c>
      <c r="I2539" s="1" t="str">
        <f>_xlfn.LET(_xlpm.sep,":",_xlpm.w,$G2539,LEFT(_xlpm.w,FIND(_xlpm.sep,_xlpm.w)-1))</f>
        <v>mbə</v>
      </c>
      <c r="J2539" s="1" t="str">
        <f>_xlfn.LET(_xlpm.sep,":",_xlpm.w,$G2539,RIGHT(_xlpm.w,LEN(_xlpm.w)-FIND(_xlpm.sep,_xlpm.w)))</f>
        <v>mbre</v>
      </c>
      <c r="K2539" s="10">
        <f>_xlfn.LET(_xlpm.w,I2539,LEN(_xlpm.w))</f>
        <v>3</v>
      </c>
      <c r="L2539" s="10">
        <f>_xlfn.LET(_xlpm.w,J2539,LEN(_xlpm.w))</f>
        <v>4</v>
      </c>
      <c r="M2539" s="10">
        <f>_xlfn.LET(_xlpm.a,K2539,_xlpm.b,L2539,MAX(_xlpm.a,_xlpm.b))</f>
        <v>4</v>
      </c>
      <c r="N2539" s="10">
        <f>_xlfn.LET(_xlpm.d,(K2539,L2539),MAX(_xlpm.d)-MIN(_xlpm.d))</f>
        <v>1</v>
      </c>
      <c r="O2539" s="1" t="str">
        <f>_xlfn.LET(_xlpm.sep,":",_xlpm.w,$G2539,_xlfn.CONCAT("~",RIGHT(_xlpm.w,LEN(_xlpm.w)-FIND(_xlpm.sep,_xlpm.w)),"~"))</f>
        <v>~mbre~</v>
      </c>
      <c r="P2539" s="1" t="str">
        <f>_xlfn.LET(_xlpm.sep,":",_xlpm.w,$G2539,_xlfn.CONCAT("[",LEFT(_xlpm.w,FIND(_xlpm.sep,_xlpm.w)-1),"]"))</f>
        <v>[mbə]</v>
      </c>
      <c r="Q2539" s="14" cm="1">
        <f t="array" ref="Q2539">SUM(_xlfn._xlws.FILTER($H$2:$H$7111,_xlfn.MAP($O$2:$O$7111,_xlfn.LAMBDA(_xlpm.x,_xlpm.x=$O2539))))</f>
        <v>2.9821073558648108E-4</v>
      </c>
      <c r="R2539" s="14">
        <f>$H2539/Q2539</f>
        <v>0.16666666666666669</v>
      </c>
      <c r="S2539" s="14" cm="1">
        <f t="array" ref="S2539">SUM(_xlfn._xlws.FILTER($H$2:$H$7111,_xlfn.MAP($P$2:$P$7111,_xlfn.LAMBDA(_xlpm.x,_xlpm.x=$P2539))))</f>
        <v>7.4552683896620309E-4</v>
      </c>
      <c r="T2539" s="14">
        <f>$H2539/S2539</f>
        <v>6.6666666666666638E-2</v>
      </c>
      <c r="U2539" s="14">
        <f>_xlfn.LET(_xlpm.freq,F2539,_xlpm.size,M2539+1,_xlpm.F,V2539,LOG(1+_xlpm.freq)*LOG(1+_xlpm.size)*_xlpm.F)</f>
        <v>2.2309225478943782E-2</v>
      </c>
      <c r="V2539" s="14">
        <f>_xlfn.LET(_xlpm.a,T2539,_xlpm.b,R2539,2*_xlpm.a*_xlpm.b/(_xlpm.a+_xlpm.b))</f>
        <v>9.5238095238095205E-2</v>
      </c>
      <c r="W2539" s="14">
        <f>_xlfn.LET(_xlpm.p,R2539,_xlpm.q,T2539,LOG(_xlpm.p/_xlpm.q))</f>
        <v>0.39794000867203783</v>
      </c>
      <c r="X2539" s="2"/>
    </row>
    <row r="2540" spans="1:24">
      <c r="A2540" s="1" t="str">
        <f>_xlfn.LET(_xlpm.sep," : ",CONCATENATE(O2540,_xlpm.sep,P2540))</f>
        <v>~grea~ : [ɡɹeɪ]</v>
      </c>
      <c r="B2540" s="1">
        <f>_xlfn.LET(_xlpm.d,$G2540,_xlpm.k,_xlfn.CONCAT(LEFT(TRIM(B$1),1),"*"),COUNTIF(_xlpm.d,_xlpm.k))</f>
        <v>0</v>
      </c>
      <c r="C2540" s="1">
        <f>_xlfn.LET(_xlpm.d,$G2540,_xlpm.k,_xlfn.CONCAT(LEFT(TRIM(C$1),1),"*"),COUNTIF(_xlpm.d,_xlpm.k))</f>
        <v>0</v>
      </c>
      <c r="D2540" s="1">
        <f>_xlfn.LET(_xlpm.d,$G2540,_xlpm.k,_xlfn.CONCAT(LEFT(TRIM(D$1),1),"*"),COUNTIF(_xlpm.d,_xlpm.k))</f>
        <v>0</v>
      </c>
      <c r="E2540" s="1">
        <f>LOG(F2540+1,10)</f>
        <v>0.69897000433601875</v>
      </c>
      <c r="F2540" s="7">
        <v>4</v>
      </c>
      <c r="G2540" s="9" t="s">
        <v>6942</v>
      </c>
      <c r="H2540" s="4">
        <f>F2540/freq.sum.r6e</f>
        <v>1.9880715705765408E-4</v>
      </c>
      <c r="I2540" s="4" t="str">
        <f>_xlfn.LET(_xlpm.sep,":",_xlpm.w,$G2540,LEFT(_xlpm.w,FIND(_xlpm.sep,_xlpm.w)-1))</f>
        <v>ɡɹeɪ</v>
      </c>
      <c r="J2540" s="4" t="str">
        <f>_xlfn.LET(_xlpm.sep,":",_xlpm.w,$G2540,RIGHT(_xlpm.w,LEN(_xlpm.w)-FIND(_xlpm.sep,_xlpm.w)))</f>
        <v>grea</v>
      </c>
      <c r="K2540" s="10">
        <f>_xlfn.LET(_xlpm.w,I2540,LEN(_xlpm.w))</f>
        <v>4</v>
      </c>
      <c r="L2540" s="10">
        <f>_xlfn.LET(_xlpm.w,J2540,LEN(_xlpm.w))</f>
        <v>4</v>
      </c>
      <c r="M2540" s="10">
        <f>_xlfn.LET(_xlpm.a,K2540,_xlpm.b,L2540,MAX(_xlpm.a,_xlpm.b))</f>
        <v>4</v>
      </c>
      <c r="N2540" s="10">
        <f>_xlfn.LET(_xlpm.d,(K2540,L2540),MAX(_xlpm.d)-MIN(_xlpm.d))</f>
        <v>0</v>
      </c>
      <c r="O2540" s="1" t="str">
        <f>_xlfn.LET(_xlpm.sep,":",_xlpm.w,$G2540,_xlfn.CONCAT("~",RIGHT(_xlpm.w,LEN(_xlpm.w)-FIND(_xlpm.sep,_xlpm.w)),"~"))</f>
        <v>~grea~</v>
      </c>
      <c r="P2540" s="1" t="str">
        <f>_xlfn.LET(_xlpm.sep,":",_xlpm.w,$G2540,_xlfn.CONCAT("[",LEFT(_xlpm.w,FIND(_xlpm.sep,_xlpm.w)-1),"]"))</f>
        <v>[ɡɹeɪ]</v>
      </c>
      <c r="Q2540" s="14" cm="1">
        <f t="array" ref="Q2540">SUM(_xlfn._xlws.FILTER($H$2:$H$7109,_xlfn.MAP($O$2:$O$7109,_xlfn.LAMBDA(_xlpm.x,_xlpm.x=$O2540))))</f>
        <v>5.4671968190854871E-4</v>
      </c>
      <c r="R2540" s="14">
        <f>$H2540/Q2540</f>
        <v>0.36363636363636365</v>
      </c>
      <c r="S2540" s="14" cm="1">
        <f t="array" ref="S2540">SUM(_xlfn._xlws.FILTER($H$2:$H$7109,_xlfn.MAP($P$2:$P$7109,_xlfn.LAMBDA(_xlpm.x,_xlpm.x=$P2540))))</f>
        <v>1.3916500994035786E-3</v>
      </c>
      <c r="T2540" s="14">
        <f>$H2540/S2540</f>
        <v>0.14285714285714285</v>
      </c>
      <c r="U2540" s="14">
        <f>_xlfn.LET(_xlpm.freq,F2540,_xlpm.size,M2540+1,_xlpm.F,V2540,LOG(1+_xlpm.freq)*LOG(1+_xlpm.size)*_xlpm.F)</f>
        <v>0.11157012981635564</v>
      </c>
      <c r="V2540" s="14">
        <f>_xlfn.LET(_xlpm.a,T2540,_xlpm.b,R2540,2*_xlpm.a*_xlpm.b/(_xlpm.a+_xlpm.b))</f>
        <v>0.20512820512820509</v>
      </c>
      <c r="W2540" s="14">
        <f>_xlfn.LET(_xlpm.p,R2540,_xlpm.q,T2540,LOG(_xlpm.p/_xlpm.q))</f>
        <v>0.40576534618399424</v>
      </c>
      <c r="X2540" s="2"/>
    </row>
    <row r="2541" spans="1:24">
      <c r="A2541" s="1" t="str">
        <f>_xlfn.LET(_xlpm.sep," : ",CONCATENATE(O2541,_xlpm.sep,P2541))</f>
        <v>~beau~ : [bju]</v>
      </c>
      <c r="B2541" s="1">
        <f>_xlfn.LET(_xlpm.d,$G2541,_xlpm.k,_xlfn.CONCAT(LEFT(TRIM(B$1),1),"*"),COUNTIF(_xlpm.d,_xlpm.k))</f>
        <v>0</v>
      </c>
      <c r="C2541" s="1">
        <f>_xlfn.LET(_xlpm.d,$G2541,_xlpm.k,_xlfn.CONCAT(LEFT(TRIM(C$1),1),"*"),COUNTIF(_xlpm.d,_xlpm.k))</f>
        <v>0</v>
      </c>
      <c r="D2541" s="1">
        <f>_xlfn.LET(_xlpm.d,$G2541,_xlpm.k,_xlfn.CONCAT(LEFT(TRIM(D$1),1),"*"),COUNTIF(_xlpm.d,_xlpm.k))</f>
        <v>0</v>
      </c>
      <c r="E2541" s="1">
        <f>LOG(F2541+1,10)</f>
        <v>0.90308998699194343</v>
      </c>
      <c r="F2541" s="7">
        <v>7</v>
      </c>
      <c r="G2541" s="9" t="s">
        <v>138</v>
      </c>
      <c r="H2541" s="4">
        <f>F2541/freq.sum.r6e</f>
        <v>3.4791252485089465E-4</v>
      </c>
      <c r="I2541" s="4" t="str">
        <f>_xlfn.LET(_xlpm.sep,":",_xlpm.w,$G2541,LEFT(_xlpm.w,FIND(_xlpm.sep,_xlpm.w)-1))</f>
        <v>bju</v>
      </c>
      <c r="J2541" s="4" t="str">
        <f>_xlfn.LET(_xlpm.sep,":",_xlpm.w,$G2541,RIGHT(_xlpm.w,LEN(_xlpm.w)-FIND(_xlpm.sep,_xlpm.w)))</f>
        <v>beau</v>
      </c>
      <c r="K2541" s="10">
        <f>_xlfn.LET(_xlpm.w,I2541,LEN(_xlpm.w))</f>
        <v>3</v>
      </c>
      <c r="L2541" s="10">
        <f>_xlfn.LET(_xlpm.w,J2541,LEN(_xlpm.w))</f>
        <v>4</v>
      </c>
      <c r="M2541" s="10">
        <f>_xlfn.LET(_xlpm.a,K2541,_xlpm.b,L2541,MAX(_xlpm.a,_xlpm.b))</f>
        <v>4</v>
      </c>
      <c r="N2541" s="10">
        <f>_xlfn.LET(_xlpm.d,(K2541,L2541),MAX(_xlpm.d)-MIN(_xlpm.d))</f>
        <v>1</v>
      </c>
      <c r="O2541" s="1" t="str">
        <f>_xlfn.LET(_xlpm.sep,":",_xlpm.w,$G2541,_xlfn.CONCAT("~",RIGHT(_xlpm.w,LEN(_xlpm.w)-FIND(_xlpm.sep,_xlpm.w)),"~"))</f>
        <v>~beau~</v>
      </c>
      <c r="P2541" s="1" t="str">
        <f>_xlfn.LET(_xlpm.sep,":",_xlpm.w,$G2541,_xlfn.CONCAT("[",LEFT(_xlpm.w,FIND(_xlpm.sep,_xlpm.w)-1),"]"))</f>
        <v>[bju]</v>
      </c>
      <c r="Q2541" s="14" cm="1">
        <f t="array" ref="Q2541">SUM(_xlfn._xlws.FILTER($H$2:$H$7109,_xlfn.MAP($O$2:$O$7109,_xlfn.LAMBDA(_xlpm.x,_xlpm.x=$O2541))))</f>
        <v>3.4791252485089465E-4</v>
      </c>
      <c r="R2541" s="14">
        <f>$H2541/Q2541</f>
        <v>1</v>
      </c>
      <c r="S2541" s="14" cm="1">
        <f t="array" ref="S2541">SUM(_xlfn._xlws.FILTER($H$2:$H$7109,_xlfn.MAP($P$2:$P$7109,_xlfn.LAMBDA(_xlpm.x,_xlpm.x=$P2541))))</f>
        <v>8.9463220675944346E-4</v>
      </c>
      <c r="T2541" s="14">
        <f>$H2541/S2541</f>
        <v>0.38888888888888884</v>
      </c>
      <c r="U2541" s="14">
        <f>_xlfn.LET(_xlpm.freq,F2541,_xlpm.size,M2541+1,_xlpm.F,V2541,LOG(1+_xlpm.freq)*LOG(1+_xlpm.size)*_xlpm.F)</f>
        <v>0.39353473744856837</v>
      </c>
      <c r="V2541" s="14">
        <f>_xlfn.LET(_xlpm.a,T2541,_xlpm.b,R2541,2*_xlpm.a*_xlpm.b/(_xlpm.a+_xlpm.b))</f>
        <v>0.55999999999999994</v>
      </c>
      <c r="W2541" s="14">
        <f>_xlfn.LET(_xlpm.p,R2541,_xlpm.q,T2541,LOG(_xlpm.p/_xlpm.q))</f>
        <v>0.41017446508904926</v>
      </c>
      <c r="X2541" s="2"/>
    </row>
    <row r="2542" spans="1:24">
      <c r="A2542" s="1" t="str">
        <f>_xlfn.LET(_xlpm.sep," : ",CONCATENATE(O2542,_xlpm.sep,P2542))</f>
        <v>~true~ : [tɹu]</v>
      </c>
      <c r="B2542" s="1">
        <f>_xlfn.LET(_xlpm.d,$G2542,_xlpm.k,_xlfn.CONCAT(LEFT(TRIM(B$1),1),"*"),COUNTIF(_xlpm.d,_xlpm.k))</f>
        <v>0</v>
      </c>
      <c r="C2542" s="1">
        <f>_xlfn.LET(_xlpm.d,$G2542,_xlpm.k,_xlfn.CONCAT(LEFT(TRIM(C$1),1),"*"),COUNTIF(_xlpm.d,_xlpm.k))</f>
        <v>0</v>
      </c>
      <c r="D2542" s="1">
        <f>_xlfn.LET(_xlpm.d,$G2542,_xlpm.k,_xlfn.CONCAT(LEFT(TRIM(D$1),1),"*"),COUNTIF(_xlpm.d,_xlpm.k))</f>
        <v>0</v>
      </c>
      <c r="E2542" s="1">
        <f>LOG(F2542+1,10)</f>
        <v>0.90308998699194343</v>
      </c>
      <c r="F2542" s="7">
        <v>7</v>
      </c>
      <c r="G2542" s="9" t="s">
        <v>4952</v>
      </c>
      <c r="H2542" s="4">
        <f>F2542/freq.sum.r6e</f>
        <v>3.4791252485089465E-4</v>
      </c>
      <c r="I2542" s="1" t="str">
        <f>_xlfn.LET(_xlpm.sep,":",_xlpm.w,$G2542,LEFT(_xlpm.w,FIND(_xlpm.sep,_xlpm.w)-1))</f>
        <v>tɹu</v>
      </c>
      <c r="J2542" s="1" t="str">
        <f>_xlfn.LET(_xlpm.sep,":",_xlpm.w,$G2542,RIGHT(_xlpm.w,LEN(_xlpm.w)-FIND(_xlpm.sep,_xlpm.w)))</f>
        <v>true</v>
      </c>
      <c r="K2542" s="10">
        <f>_xlfn.LET(_xlpm.w,I2542,LEN(_xlpm.w))</f>
        <v>3</v>
      </c>
      <c r="L2542" s="10">
        <f>_xlfn.LET(_xlpm.w,J2542,LEN(_xlpm.w))</f>
        <v>4</v>
      </c>
      <c r="M2542" s="10">
        <f>_xlfn.LET(_xlpm.a,K2542,_xlpm.b,L2542,MAX(_xlpm.a,_xlpm.b))</f>
        <v>4</v>
      </c>
      <c r="N2542" s="10">
        <f>_xlfn.LET(_xlpm.d,(K2542,L2542),MAX(_xlpm.d)-MIN(_xlpm.d))</f>
        <v>1</v>
      </c>
      <c r="O2542" s="1" t="str">
        <f>_xlfn.LET(_xlpm.sep,":",_xlpm.w,$G2542,_xlfn.CONCAT("~",RIGHT(_xlpm.w,LEN(_xlpm.w)-FIND(_xlpm.sep,_xlpm.w)),"~"))</f>
        <v>~true~</v>
      </c>
      <c r="P2542" s="1" t="str">
        <f>_xlfn.LET(_xlpm.sep,":",_xlpm.w,$G2542,_xlfn.CONCAT("[",LEFT(_xlpm.w,FIND(_xlpm.sep,_xlpm.w)-1),"]"))</f>
        <v>[tɹu]</v>
      </c>
      <c r="Q2542" s="14" cm="1">
        <f t="array" ref="Q2542">SUM(_xlfn._xlws.FILTER($H$2:$H$7117,_xlfn.MAP($O$2:$O$7117,_xlfn.LAMBDA(_xlpm.x,_xlpm.x=$O2542))))</f>
        <v>3.4791252485089465E-4</v>
      </c>
      <c r="R2542" s="14">
        <f>$H2542/Q2542</f>
        <v>1</v>
      </c>
      <c r="S2542" s="14" cm="1">
        <f t="array" ref="S2542">SUM(_xlfn._xlws.FILTER($H$2:$H$7117,_xlfn.MAP($P$2:$P$7117,_xlfn.LAMBDA(_xlpm.x,_xlpm.x=$P2542))))</f>
        <v>8.9463220675944357E-4</v>
      </c>
      <c r="T2542" s="14">
        <f>$H2542/S2542</f>
        <v>0.38888888888888878</v>
      </c>
      <c r="U2542" s="14">
        <f>_xlfn.LET(_xlpm.freq,F2542,_xlpm.size,M2542+1,_xlpm.F,V2542,LOG(1+_xlpm.freq)*LOG(1+_xlpm.size)*_xlpm.F)</f>
        <v>0.39353473744856832</v>
      </c>
      <c r="V2542" s="14">
        <f>_xlfn.LET(_xlpm.a,T2542,_xlpm.b,R2542,2*_xlpm.a*_xlpm.b/(_xlpm.a+_xlpm.b))</f>
        <v>0.55999999999999983</v>
      </c>
      <c r="W2542" s="14">
        <f>_xlfn.LET(_xlpm.p,R2542,_xlpm.q,T2542,LOG(_xlpm.p/_xlpm.q))</f>
        <v>0.41017446508904937</v>
      </c>
      <c r="X2542" s="2"/>
    </row>
    <row r="2543" spans="1:24">
      <c r="A2543" s="1" t="str">
        <f>_xlfn.LET(_xlpm.sep," : ",CONCATENATE(O2543,_xlpm.sep,P2543))</f>
        <v>~blue~ : [blu]</v>
      </c>
      <c r="B2543" s="1">
        <f>_xlfn.LET(_xlpm.d,$G2543,_xlpm.k,_xlfn.CONCAT(LEFT(TRIM(B$1),1),"*"),COUNTIF(_xlpm.d,_xlpm.k))</f>
        <v>0</v>
      </c>
      <c r="C2543" s="1">
        <f>_xlfn.LET(_xlpm.d,$G2543,_xlpm.k,_xlfn.CONCAT(LEFT(TRIM(C$1),1),"*"),COUNTIF(_xlpm.d,_xlpm.k))</f>
        <v>0</v>
      </c>
      <c r="D2543" s="1">
        <f>_xlfn.LET(_xlpm.d,$G2543,_xlpm.k,_xlfn.CONCAT(LEFT(TRIM(D$1),1),"*"),COUNTIF(_xlpm.d,_xlpm.k))</f>
        <v>0</v>
      </c>
      <c r="E2543" s="1">
        <f>LOG(F2543+1,10)</f>
        <v>0.90308998699194343</v>
      </c>
      <c r="F2543" s="7">
        <v>7</v>
      </c>
      <c r="G2543" s="9" t="s">
        <v>162</v>
      </c>
      <c r="H2543" s="4">
        <f>F2543/freq.sum.r6e</f>
        <v>3.4791252485089465E-4</v>
      </c>
      <c r="I2543" s="1" t="str">
        <f>_xlfn.LET(_xlpm.sep,":",_xlpm.w,$G2543,LEFT(_xlpm.w,FIND(_xlpm.sep,_xlpm.w)-1))</f>
        <v>blu</v>
      </c>
      <c r="J2543" s="1" t="str">
        <f>_xlfn.LET(_xlpm.sep,":",_xlpm.w,$G2543,RIGHT(_xlpm.w,LEN(_xlpm.w)-FIND(_xlpm.sep,_xlpm.w)))</f>
        <v>blue</v>
      </c>
      <c r="K2543" s="10">
        <f>_xlfn.LET(_xlpm.w,I2543,LEN(_xlpm.w))</f>
        <v>3</v>
      </c>
      <c r="L2543" s="10">
        <f>_xlfn.LET(_xlpm.w,J2543,LEN(_xlpm.w))</f>
        <v>4</v>
      </c>
      <c r="M2543" s="10">
        <f>_xlfn.LET(_xlpm.a,K2543,_xlpm.b,L2543,MAX(_xlpm.a,_xlpm.b))</f>
        <v>4</v>
      </c>
      <c r="N2543" s="10">
        <f>_xlfn.LET(_xlpm.d,(K2543,L2543),MAX(_xlpm.d)-MIN(_xlpm.d))</f>
        <v>1</v>
      </c>
      <c r="O2543" s="1" t="str">
        <f>_xlfn.LET(_xlpm.sep,":",_xlpm.w,$G2543,_xlfn.CONCAT("~",RIGHT(_xlpm.w,LEN(_xlpm.w)-FIND(_xlpm.sep,_xlpm.w)),"~"))</f>
        <v>~blue~</v>
      </c>
      <c r="P2543" s="1" t="str">
        <f>_xlfn.LET(_xlpm.sep,":",_xlpm.w,$G2543,_xlfn.CONCAT("[",LEFT(_xlpm.w,FIND(_xlpm.sep,_xlpm.w)-1),"]"))</f>
        <v>[blu]</v>
      </c>
      <c r="Q2543" s="14" cm="1">
        <f t="array" ref="Q2543">SUM(_xlfn._xlws.FILTER($H$2:$H$7117,_xlfn.MAP($O$2:$O$7117,_xlfn.LAMBDA(_xlpm.x,_xlpm.x=$O2543))))</f>
        <v>3.4791252485089465E-4</v>
      </c>
      <c r="R2543" s="14">
        <f>$H2543/Q2543</f>
        <v>1</v>
      </c>
      <c r="S2543" s="14" cm="1">
        <f t="array" ref="S2543">SUM(_xlfn._xlws.FILTER($H$2:$H$7117,_xlfn.MAP($P$2:$P$7117,_xlfn.LAMBDA(_xlpm.x,_xlpm.x=$P2543))))</f>
        <v>8.9463220675944357E-4</v>
      </c>
      <c r="T2543" s="14">
        <f>$H2543/S2543</f>
        <v>0.38888888888888878</v>
      </c>
      <c r="U2543" s="14">
        <f>_xlfn.LET(_xlpm.freq,F2543,_xlpm.size,M2543+1,_xlpm.F,V2543,LOG(1+_xlpm.freq)*LOG(1+_xlpm.size)*_xlpm.F)</f>
        <v>0.39353473744856832</v>
      </c>
      <c r="V2543" s="14">
        <f>_xlfn.LET(_xlpm.a,T2543,_xlpm.b,R2543,2*_xlpm.a*_xlpm.b/(_xlpm.a+_xlpm.b))</f>
        <v>0.55999999999999983</v>
      </c>
      <c r="W2543" s="14">
        <f>_xlfn.LET(_xlpm.p,R2543,_xlpm.q,T2543,LOG(_xlpm.p/_xlpm.q))</f>
        <v>0.41017446508904937</v>
      </c>
      <c r="X2543" s="2"/>
    </row>
    <row r="2544" spans="1:24">
      <c r="A2544" s="1" t="str">
        <f>_xlfn.LET(_xlpm.sep," : ",CONCATENATE(O2544,_xlpm.sep,P2544))</f>
        <v>~glue~ : [ɡlu]</v>
      </c>
      <c r="B2544" s="1">
        <f>_xlfn.LET(_xlpm.d,$G2544,_xlpm.k,_xlfn.CONCAT(LEFT(TRIM(B$1),1),"*"),COUNTIF(_xlpm.d,_xlpm.k))</f>
        <v>0</v>
      </c>
      <c r="C2544" s="1">
        <f>_xlfn.LET(_xlpm.d,$G2544,_xlpm.k,_xlfn.CONCAT(LEFT(TRIM(C$1),1),"*"),COUNTIF(_xlpm.d,_xlpm.k))</f>
        <v>0</v>
      </c>
      <c r="D2544" s="1">
        <f>_xlfn.LET(_xlpm.d,$G2544,_xlpm.k,_xlfn.CONCAT(LEFT(TRIM(D$1),1),"*"),COUNTIF(_xlpm.d,_xlpm.k))</f>
        <v>0</v>
      </c>
      <c r="E2544" s="1">
        <f>LOG(F2544+1,10)</f>
        <v>0.90308998699194343</v>
      </c>
      <c r="F2544" s="7">
        <v>7</v>
      </c>
      <c r="G2544" s="9" t="s">
        <v>5979</v>
      </c>
      <c r="H2544" s="4">
        <f>F2544/freq.sum.r6e</f>
        <v>3.4791252485089465E-4</v>
      </c>
      <c r="I2544" s="1" t="str">
        <f>_xlfn.LET(_xlpm.sep,":",_xlpm.w,$G2544,LEFT(_xlpm.w,FIND(_xlpm.sep,_xlpm.w)-1))</f>
        <v>ɡlu</v>
      </c>
      <c r="J2544" s="1" t="str">
        <f>_xlfn.LET(_xlpm.sep,":",_xlpm.w,$G2544,RIGHT(_xlpm.w,LEN(_xlpm.w)-FIND(_xlpm.sep,_xlpm.w)))</f>
        <v>glue</v>
      </c>
      <c r="K2544" s="10">
        <f>_xlfn.LET(_xlpm.w,I2544,LEN(_xlpm.w))</f>
        <v>3</v>
      </c>
      <c r="L2544" s="10">
        <f>_xlfn.LET(_xlpm.w,J2544,LEN(_xlpm.w))</f>
        <v>4</v>
      </c>
      <c r="M2544" s="10">
        <f>_xlfn.LET(_xlpm.a,K2544,_xlpm.b,L2544,MAX(_xlpm.a,_xlpm.b))</f>
        <v>4</v>
      </c>
      <c r="N2544" s="10">
        <f>_xlfn.LET(_xlpm.d,(K2544,L2544),MAX(_xlpm.d)-MIN(_xlpm.d))</f>
        <v>1</v>
      </c>
      <c r="O2544" s="1" t="str">
        <f>_xlfn.LET(_xlpm.sep,":",_xlpm.w,$G2544,_xlfn.CONCAT("~",RIGHT(_xlpm.w,LEN(_xlpm.w)-FIND(_xlpm.sep,_xlpm.w)),"~"))</f>
        <v>~glue~</v>
      </c>
      <c r="P2544" s="1" t="str">
        <f>_xlfn.LET(_xlpm.sep,":",_xlpm.w,$G2544,_xlfn.CONCAT("[",LEFT(_xlpm.w,FIND(_xlpm.sep,_xlpm.w)-1),"]"))</f>
        <v>[ɡlu]</v>
      </c>
      <c r="Q2544" s="14" cm="1">
        <f t="array" ref="Q2544">SUM(_xlfn._xlws.FILTER($H$2:$H$7117,_xlfn.MAP($O$2:$O$7117,_xlfn.LAMBDA(_xlpm.x,_xlpm.x=$O2544))))</f>
        <v>3.4791252485089465E-4</v>
      </c>
      <c r="R2544" s="14">
        <f>$H2544/Q2544</f>
        <v>1</v>
      </c>
      <c r="S2544" s="14" cm="1">
        <f t="array" ref="S2544">SUM(_xlfn._xlws.FILTER($H$2:$H$7117,_xlfn.MAP($P$2:$P$7117,_xlfn.LAMBDA(_xlpm.x,_xlpm.x=$P2544))))</f>
        <v>8.9463220675944357E-4</v>
      </c>
      <c r="T2544" s="14">
        <f>$H2544/S2544</f>
        <v>0.38888888888888878</v>
      </c>
      <c r="U2544" s="14">
        <f>_xlfn.LET(_xlpm.freq,F2544,_xlpm.size,M2544+1,_xlpm.F,V2544,LOG(1+_xlpm.freq)*LOG(1+_xlpm.size)*_xlpm.F)</f>
        <v>0.39353473744856832</v>
      </c>
      <c r="V2544" s="14">
        <f>_xlfn.LET(_xlpm.a,T2544,_xlpm.b,R2544,2*_xlpm.a*_xlpm.b/(_xlpm.a+_xlpm.b))</f>
        <v>0.55999999999999983</v>
      </c>
      <c r="W2544" s="14">
        <f>_xlfn.LET(_xlpm.p,R2544,_xlpm.q,T2544,LOG(_xlpm.p/_xlpm.q))</f>
        <v>0.41017446508904937</v>
      </c>
      <c r="X2544" s="2"/>
    </row>
    <row r="2545" spans="1:24">
      <c r="A2545" s="1" t="str">
        <f>_xlfn.LET(_xlpm.sep," : ",CONCATENATE(O2545,_xlpm.sep,P2545))</f>
        <v>~rtue~ : [ɹtʃu]</v>
      </c>
      <c r="B2545" s="1">
        <f>_xlfn.LET(_xlpm.d,$G2545,_xlpm.k,_xlfn.CONCAT(LEFT(TRIM(B$1),1),"*"),COUNTIF(_xlpm.d,_xlpm.k))</f>
        <v>1</v>
      </c>
      <c r="C2545" s="1">
        <f>_xlfn.LET(_xlpm.d,$G2545,_xlpm.k,_xlfn.CONCAT(LEFT(TRIM(C$1),1),"*"),COUNTIF(_xlpm.d,_xlpm.k))</f>
        <v>0</v>
      </c>
      <c r="D2545" s="1">
        <f>_xlfn.LET(_xlpm.d,$G2545,_xlpm.k,_xlfn.CONCAT(LEFT(TRIM(D$1),1),"*"),COUNTIF(_xlpm.d,_xlpm.k))</f>
        <v>0</v>
      </c>
      <c r="E2545" s="1">
        <f>LOG(F2545+1,10)</f>
        <v>0.90308998699194343</v>
      </c>
      <c r="F2545" s="7">
        <v>7</v>
      </c>
      <c r="G2545" s="9" t="s">
        <v>6371</v>
      </c>
      <c r="H2545" s="4">
        <f>F2545/freq.sum.r6e</f>
        <v>3.4791252485089465E-4</v>
      </c>
      <c r="I2545" s="1" t="str">
        <f>_xlfn.LET(_xlpm.sep,":",_xlpm.w,$G2545,LEFT(_xlpm.w,FIND(_xlpm.sep,_xlpm.w)-1))</f>
        <v>ɹtʃu</v>
      </c>
      <c r="J2545" s="1" t="str">
        <f>_xlfn.LET(_xlpm.sep,":",_xlpm.w,$G2545,RIGHT(_xlpm.w,LEN(_xlpm.w)-FIND(_xlpm.sep,_xlpm.w)))</f>
        <v>rtue</v>
      </c>
      <c r="K2545" s="10">
        <f>_xlfn.LET(_xlpm.w,I2545,LEN(_xlpm.w))</f>
        <v>4</v>
      </c>
      <c r="L2545" s="10">
        <f>_xlfn.LET(_xlpm.w,J2545,LEN(_xlpm.w))</f>
        <v>4</v>
      </c>
      <c r="M2545" s="10">
        <f>_xlfn.LET(_xlpm.a,K2545,_xlpm.b,L2545,MAX(_xlpm.a,_xlpm.b))</f>
        <v>4</v>
      </c>
      <c r="N2545" s="10">
        <f>_xlfn.LET(_xlpm.d,(K2545,L2545),MAX(_xlpm.d)-MIN(_xlpm.d))</f>
        <v>0</v>
      </c>
      <c r="O2545" s="1" t="str">
        <f>_xlfn.LET(_xlpm.sep,":",_xlpm.w,$G2545,_xlfn.CONCAT("~",RIGHT(_xlpm.w,LEN(_xlpm.w)-FIND(_xlpm.sep,_xlpm.w)),"~"))</f>
        <v>~rtue~</v>
      </c>
      <c r="P2545" s="1" t="str">
        <f>_xlfn.LET(_xlpm.sep,":",_xlpm.w,$G2545,_xlfn.CONCAT("[",LEFT(_xlpm.w,FIND(_xlpm.sep,_xlpm.w)-1),"]"))</f>
        <v>[ɹtʃu]</v>
      </c>
      <c r="Q2545" s="14" cm="1">
        <f t="array" ref="Q2545">SUM(_xlfn._xlws.FILTER($H$2:$H$7109,_xlfn.MAP($O$2:$O$7109,_xlfn.LAMBDA(_xlpm.x,_xlpm.x=$O2545))))</f>
        <v>3.4791252485089465E-4</v>
      </c>
      <c r="R2545" s="14">
        <f>$H2545/Q2545</f>
        <v>1</v>
      </c>
      <c r="S2545" s="14" cm="1">
        <f t="array" ref="S2545">SUM(_xlfn._xlws.FILTER($H$2:$H$7109,_xlfn.MAP($P$2:$P$7109,_xlfn.LAMBDA(_xlpm.x,_xlpm.x=$P2545))))</f>
        <v>8.9463220675944357E-4</v>
      </c>
      <c r="T2545" s="14">
        <f>$H2545/S2545</f>
        <v>0.38888888888888878</v>
      </c>
      <c r="U2545" s="14">
        <f>_xlfn.LET(_xlpm.freq,F2545,_xlpm.size,M2545+1,_xlpm.F,V2545,LOG(1+_xlpm.freq)*LOG(1+_xlpm.size)*_xlpm.F)</f>
        <v>0.39353473744856832</v>
      </c>
      <c r="V2545" s="14">
        <f>_xlfn.LET(_xlpm.a,T2545,_xlpm.b,R2545,2*_xlpm.a*_xlpm.b/(_xlpm.a+_xlpm.b))</f>
        <v>0.55999999999999983</v>
      </c>
      <c r="W2545" s="14">
        <f>_xlfn.LET(_xlpm.p,R2545,_xlpm.q,T2545,LOG(_xlpm.p/_xlpm.q))</f>
        <v>0.41017446508904937</v>
      </c>
      <c r="X2545" s="2"/>
    </row>
    <row r="2546" spans="1:24">
      <c r="A2546" s="1" t="str">
        <f>_xlfn.LET(_xlpm.sep," : ",CONCATENATE(O2546,_xlpm.sep,P2546))</f>
        <v>~cree~ : [kɹi]</v>
      </c>
      <c r="B2546" s="1">
        <f>_xlfn.LET(_xlpm.d,$G2546,_xlpm.k,_xlfn.CONCAT(LEFT(TRIM(B$1),1),"*"),COUNTIF(_xlpm.d,_xlpm.k))</f>
        <v>0</v>
      </c>
      <c r="C2546" s="1">
        <f>_xlfn.LET(_xlpm.d,$G2546,_xlpm.k,_xlfn.CONCAT(LEFT(TRIM(C$1),1),"*"),COUNTIF(_xlpm.d,_xlpm.k))</f>
        <v>0</v>
      </c>
      <c r="D2546" s="1">
        <f>_xlfn.LET(_xlpm.d,$G2546,_xlpm.k,_xlfn.CONCAT(LEFT(TRIM(D$1),1),"*"),COUNTIF(_xlpm.d,_xlpm.k))</f>
        <v>0</v>
      </c>
      <c r="E2546" s="1">
        <f>LOG(F2546+1,10)</f>
        <v>0.90308998699194343</v>
      </c>
      <c r="F2546" s="7">
        <v>7</v>
      </c>
      <c r="G2546" s="9" t="s">
        <v>1913</v>
      </c>
      <c r="H2546" s="4">
        <f>F2546/freq.sum.r6e</f>
        <v>3.4791252485089465E-4</v>
      </c>
      <c r="I2546" s="1" t="str">
        <f>_xlfn.LET(_xlpm.sep,":",_xlpm.w,$G2546,LEFT(_xlpm.w,FIND(_xlpm.sep,_xlpm.w)-1))</f>
        <v>kɹi</v>
      </c>
      <c r="J2546" s="1" t="str">
        <f>_xlfn.LET(_xlpm.sep,":",_xlpm.w,$G2546,RIGHT(_xlpm.w,LEN(_xlpm.w)-FIND(_xlpm.sep,_xlpm.w)))</f>
        <v>cree</v>
      </c>
      <c r="K2546" s="10">
        <f>_xlfn.LET(_xlpm.w,I2546,LEN(_xlpm.w))</f>
        <v>3</v>
      </c>
      <c r="L2546" s="10">
        <f>_xlfn.LET(_xlpm.w,J2546,LEN(_xlpm.w))</f>
        <v>4</v>
      </c>
      <c r="M2546" s="10">
        <f>_xlfn.LET(_xlpm.a,K2546,_xlpm.b,L2546,MAX(_xlpm.a,_xlpm.b))</f>
        <v>4</v>
      </c>
      <c r="N2546" s="10">
        <f>_xlfn.LET(_xlpm.d,(K2546,L2546),MAX(_xlpm.d)-MIN(_xlpm.d))</f>
        <v>1</v>
      </c>
      <c r="O2546" s="1" t="str">
        <f>_xlfn.LET(_xlpm.sep,":",_xlpm.w,$G2546,_xlfn.CONCAT("~",RIGHT(_xlpm.w,LEN(_xlpm.w)-FIND(_xlpm.sep,_xlpm.w)),"~"))</f>
        <v>~cree~</v>
      </c>
      <c r="P2546" s="1" t="str">
        <f>_xlfn.LET(_xlpm.sep,":",_xlpm.w,$G2546,_xlfn.CONCAT("[",LEFT(_xlpm.w,FIND(_xlpm.sep,_xlpm.w)-1),"]"))</f>
        <v>[kɹi]</v>
      </c>
      <c r="Q2546" s="14" cm="1">
        <f t="array" ref="Q2546">SUM(_xlfn._xlws.FILTER($H$2:$H$7117,_xlfn.MAP($O$2:$O$7117,_xlfn.LAMBDA(_xlpm.x,_xlpm.x=$O2546))))</f>
        <v>3.9761431411530816E-4</v>
      </c>
      <c r="R2546" s="14">
        <f>$H2546/Q2546</f>
        <v>0.875</v>
      </c>
      <c r="S2546" s="14" cm="1">
        <f t="array" ref="S2546">SUM(_xlfn._xlws.FILTER($H$2:$H$7117,_xlfn.MAP($P$2:$P$7117,_xlfn.LAMBDA(_xlpm.x,_xlpm.x=$P2546))))</f>
        <v>1.043737574552684E-3</v>
      </c>
      <c r="T2546" s="14">
        <f>$H2546/S2546</f>
        <v>0.33333333333333331</v>
      </c>
      <c r="U2546" s="14">
        <f>_xlfn.LET(_xlpm.freq,F2546,_xlpm.size,M2546+1,_xlpm.F,V2546,LOG(1+_xlpm.freq)*LOG(1+_xlpm.size)*_xlpm.F)</f>
        <v>0.33925408400738655</v>
      </c>
      <c r="V2546" s="14">
        <f>_xlfn.LET(_xlpm.a,T2546,_xlpm.b,R2546,2*_xlpm.a*_xlpm.b/(_xlpm.a+_xlpm.b))</f>
        <v>0.48275862068965514</v>
      </c>
      <c r="W2546" s="14">
        <f>_xlfn.LET(_xlpm.p,R2546,_xlpm.q,T2546,LOG(_xlpm.p/_xlpm.q))</f>
        <v>0.41912930774197571</v>
      </c>
      <c r="X2546" s="2"/>
    </row>
    <row r="2547" spans="1:24">
      <c r="A2547" s="1" t="str">
        <f>_xlfn.LET(_xlpm.sep," : ",CONCATENATE(O2547,_xlpm.sep,P2547))</f>
        <v>~mpli~ : [mplɪ]</v>
      </c>
      <c r="B2547" s="1">
        <f>_xlfn.LET(_xlpm.d,$G2547,_xlpm.k,_xlfn.CONCAT(LEFT(TRIM(B$1),1),"*"),COUNTIF(_xlpm.d,_xlpm.k))</f>
        <v>0</v>
      </c>
      <c r="C2547" s="1">
        <f>_xlfn.LET(_xlpm.d,$G2547,_xlpm.k,_xlfn.CONCAT(LEFT(TRIM(C$1),1),"*"),COUNTIF(_xlpm.d,_xlpm.k))</f>
        <v>1</v>
      </c>
      <c r="D2547" s="1">
        <f>_xlfn.LET(_xlpm.d,$G2547,_xlpm.k,_xlfn.CONCAT(LEFT(TRIM(D$1),1),"*"),COUNTIF(_xlpm.d,_xlpm.k))</f>
        <v>0</v>
      </c>
      <c r="E2547" s="1">
        <f>LOG(F2547+1,10)</f>
        <v>1.3617278360175928</v>
      </c>
      <c r="F2547" s="7">
        <v>22</v>
      </c>
      <c r="G2547" s="9" t="s">
        <v>2601</v>
      </c>
      <c r="H2547" s="4">
        <f>F2547/freq.sum.r6e</f>
        <v>1.0934393638170974E-3</v>
      </c>
      <c r="I2547" s="1" t="str">
        <f>_xlfn.LET(_xlpm.sep,":",_xlpm.w,$G2547,LEFT(_xlpm.w,FIND(_xlpm.sep,_xlpm.w)-1))</f>
        <v>mplɪ</v>
      </c>
      <c r="J2547" s="1" t="str">
        <f>_xlfn.LET(_xlpm.sep,":",_xlpm.w,$G2547,RIGHT(_xlpm.w,LEN(_xlpm.w)-FIND(_xlpm.sep,_xlpm.w)))</f>
        <v>mpli</v>
      </c>
      <c r="K2547" s="10">
        <f>_xlfn.LET(_xlpm.w,I2547,LEN(_xlpm.w))</f>
        <v>4</v>
      </c>
      <c r="L2547" s="10">
        <f>_xlfn.LET(_xlpm.w,J2547,LEN(_xlpm.w))</f>
        <v>4</v>
      </c>
      <c r="M2547" s="10">
        <f>_xlfn.LET(_xlpm.a,K2547,_xlpm.b,L2547,MAX(_xlpm.a,_xlpm.b))</f>
        <v>4</v>
      </c>
      <c r="N2547" s="10">
        <f>_xlfn.LET(_xlpm.d,(K2547,L2547),MAX(_xlpm.d)-MIN(_xlpm.d))</f>
        <v>0</v>
      </c>
      <c r="O2547" s="1" t="str">
        <f>_xlfn.LET(_xlpm.sep,":",_xlpm.w,$G2547,_xlfn.CONCAT("~",RIGHT(_xlpm.w,LEN(_xlpm.w)-FIND(_xlpm.sep,_xlpm.w)),"~"))</f>
        <v>~mpli~</v>
      </c>
      <c r="P2547" s="1" t="str">
        <f>_xlfn.LET(_xlpm.sep,":",_xlpm.w,$G2547,_xlfn.CONCAT("[",LEFT(_xlpm.w,FIND(_xlpm.sep,_xlpm.w)-1),"]"))</f>
        <v>[mplɪ]</v>
      </c>
      <c r="Q2547" s="14" cm="1">
        <f t="array" ref="Q2547">SUM(_xlfn._xlws.FILTER($H$2:$H$7109,_xlfn.MAP($O$2:$O$7109,_xlfn.LAMBDA(_xlpm.x,_xlpm.x=$O2547))))</f>
        <v>1.1928429423459245E-3</v>
      </c>
      <c r="R2547" s="14">
        <f>$H2547/Q2547</f>
        <v>0.91666666666666663</v>
      </c>
      <c r="S2547" s="14" cm="1">
        <f t="array" ref="S2547">SUM(_xlfn._xlws.FILTER($H$2:$H$7109,_xlfn.MAP($P$2:$P$7109,_xlfn.LAMBDA(_xlpm.x,_xlpm.x=$P2547))))</f>
        <v>3.180914512922464E-3</v>
      </c>
      <c r="T2547" s="14">
        <f>$H2547/S2547</f>
        <v>0.34375000000000011</v>
      </c>
      <c r="U2547" s="14">
        <f>_xlfn.LET(_xlpm.freq,F2547,_xlpm.size,M2547+1,_xlpm.F,V2547,LOG(1+_xlpm.freq)*LOG(1+_xlpm.size)*_xlpm.F)</f>
        <v>0.52981510913965169</v>
      </c>
      <c r="V2547" s="14">
        <f>_xlfn.LET(_xlpm.a,T2547,_xlpm.b,R2547,2*_xlpm.a*_xlpm.b/(_xlpm.a+_xlpm.b))</f>
        <v>0.50000000000000011</v>
      </c>
      <c r="W2547" s="14">
        <f>_xlfn.LET(_xlpm.p,R2547,_xlpm.q,T2547,LOG(_xlpm.p/_xlpm.q))</f>
        <v>0.42596873227228099</v>
      </c>
      <c r="X2547" s="2"/>
    </row>
    <row r="2548" spans="1:24">
      <c r="A2548" s="1" t="str">
        <f>_xlfn.LET(_xlpm.sep," : ",CONCATENATE(O2548,_xlpm.sep,P2548))</f>
        <v>~ntai~ : [ntɛ]</v>
      </c>
      <c r="B2548" s="1">
        <f>_xlfn.LET(_xlpm.d,$G2548,_xlpm.k,_xlfn.CONCAT(LEFT(TRIM(B$1),1),"*"),COUNTIF(_xlpm.d,_xlpm.k))</f>
        <v>0</v>
      </c>
      <c r="C2548" s="1">
        <f>_xlfn.LET(_xlpm.d,$G2548,_xlpm.k,_xlfn.CONCAT(LEFT(TRIM(C$1),1),"*"),COUNTIF(_xlpm.d,_xlpm.k))</f>
        <v>0</v>
      </c>
      <c r="D2548" s="1">
        <f>_xlfn.LET(_xlpm.d,$G2548,_xlpm.k,_xlfn.CONCAT(LEFT(TRIM(D$1),1),"*"),COUNTIF(_xlpm.d,_xlpm.k))</f>
        <v>1</v>
      </c>
      <c r="E2548" s="1">
        <f>LOG(F2548+1,10)</f>
        <v>0.77815125038364352</v>
      </c>
      <c r="F2548" s="7">
        <v>5</v>
      </c>
      <c r="G2548" s="9" t="s">
        <v>3184</v>
      </c>
      <c r="H2548" s="4">
        <f>F2548/freq.sum.r6e</f>
        <v>2.4850894632206757E-4</v>
      </c>
      <c r="I2548" s="1" t="str">
        <f>_xlfn.LET(_xlpm.sep,":",_xlpm.w,$G2548,LEFT(_xlpm.w,FIND(_xlpm.sep,_xlpm.w)-1))</f>
        <v>ntɛ</v>
      </c>
      <c r="J2548" s="1" t="str">
        <f>_xlfn.LET(_xlpm.sep,":",_xlpm.w,$G2548,RIGHT(_xlpm.w,LEN(_xlpm.w)-FIND(_xlpm.sep,_xlpm.w)))</f>
        <v>ntai</v>
      </c>
      <c r="K2548" s="10">
        <f>_xlfn.LET(_xlpm.w,I2548,LEN(_xlpm.w))</f>
        <v>3</v>
      </c>
      <c r="L2548" s="10">
        <f>_xlfn.LET(_xlpm.w,J2548,LEN(_xlpm.w))</f>
        <v>4</v>
      </c>
      <c r="M2548" s="10">
        <f>_xlfn.LET(_xlpm.a,K2548,_xlpm.b,L2548,MAX(_xlpm.a,_xlpm.b))</f>
        <v>4</v>
      </c>
      <c r="N2548" s="10">
        <f>_xlfn.LET(_xlpm.d,(K2548,L2548),MAX(_xlpm.d)-MIN(_xlpm.d))</f>
        <v>1</v>
      </c>
      <c r="O2548" s="1" t="str">
        <f>_xlfn.LET(_xlpm.sep,":",_xlpm.w,$G2548,_xlfn.CONCAT("~",RIGHT(_xlpm.w,LEN(_xlpm.w)-FIND(_xlpm.sep,_xlpm.w)),"~"))</f>
        <v>~ntai~</v>
      </c>
      <c r="P2548" s="1" t="str">
        <f>_xlfn.LET(_xlpm.sep,":",_xlpm.w,$G2548,_xlfn.CONCAT("[",LEFT(_xlpm.w,FIND(_xlpm.sep,_xlpm.w)-1),"]"))</f>
        <v>[ntɛ]</v>
      </c>
      <c r="Q2548" s="14" cm="1">
        <f t="array" ref="Q2548">SUM(_xlfn._xlws.FILTER($H$2:$H$7111,_xlfn.MAP($O$2:$O$7111,_xlfn.LAMBDA(_xlpm.x,_xlpm.x=$O2548))))</f>
        <v>4.4731610337972168E-4</v>
      </c>
      <c r="R2548" s="14">
        <f>$H2548/Q2548</f>
        <v>0.55555555555555547</v>
      </c>
      <c r="S2548" s="14" cm="1">
        <f t="array" ref="S2548">SUM(_xlfn._xlws.FILTER($H$2:$H$7111,_xlfn.MAP($P$2:$P$7111,_xlfn.LAMBDA(_xlpm.x,_xlpm.x=$P2548))))</f>
        <v>1.1928429423459243E-3</v>
      </c>
      <c r="T2548" s="14">
        <f>$H2548/S2548</f>
        <v>0.20833333333333334</v>
      </c>
      <c r="U2548" s="14">
        <f>_xlfn.LET(_xlpm.freq,F2548,_xlpm.size,M2548+1,_xlpm.F,V2548,LOG(1+_xlpm.freq)*LOG(1+_xlpm.size)*_xlpm.F)</f>
        <v>0.18349071771928124</v>
      </c>
      <c r="V2548" s="14">
        <f>_xlfn.LET(_xlpm.a,T2548,_xlpm.b,R2548,2*_xlpm.a*_xlpm.b/(_xlpm.a+_xlpm.b))</f>
        <v>0.30303030303030304</v>
      </c>
      <c r="W2548" s="14">
        <f>_xlfn.LET(_xlpm.p,R2548,_xlpm.q,T2548,LOG(_xlpm.p/_xlpm.q))</f>
        <v>0.42596873227228105</v>
      </c>
      <c r="X2548" s="2"/>
    </row>
    <row r="2549" spans="1:24">
      <c r="A2549" s="1" t="str">
        <f>_xlfn.LET(_xlpm.sep," : ",CONCATENATE(O2549,_xlpm.sep,P2549))</f>
        <v>~stai~ : [stɛ]</v>
      </c>
      <c r="B2549" s="1">
        <f>_xlfn.LET(_xlpm.d,$G2549,_xlpm.k,_xlfn.CONCAT(LEFT(TRIM(B$1),1),"*"),COUNTIF(_xlpm.d,_xlpm.k))</f>
        <v>0</v>
      </c>
      <c r="C2549" s="1">
        <f>_xlfn.LET(_xlpm.d,$G2549,_xlpm.k,_xlfn.CONCAT(LEFT(TRIM(C$1),1),"*"),COUNTIF(_xlpm.d,_xlpm.k))</f>
        <v>0</v>
      </c>
      <c r="D2549" s="1">
        <f>_xlfn.LET(_xlpm.d,$G2549,_xlpm.k,_xlfn.CONCAT(LEFT(TRIM(D$1),1),"*"),COUNTIF(_xlpm.d,_xlpm.k))</f>
        <v>0</v>
      </c>
      <c r="E2549" s="1">
        <f>LOG(F2549+1,10)</f>
        <v>0.77815125038364352</v>
      </c>
      <c r="F2549" s="7">
        <v>5</v>
      </c>
      <c r="G2549" s="9" t="s">
        <v>4281</v>
      </c>
      <c r="H2549" s="4">
        <f>F2549/freq.sum.r6e</f>
        <v>2.4850894632206757E-4</v>
      </c>
      <c r="I2549" s="1" t="str">
        <f>_xlfn.LET(_xlpm.sep,":",_xlpm.w,$G2549,LEFT(_xlpm.w,FIND(_xlpm.sep,_xlpm.w)-1))</f>
        <v>stɛ</v>
      </c>
      <c r="J2549" s="1" t="str">
        <f>_xlfn.LET(_xlpm.sep,":",_xlpm.w,$G2549,RIGHT(_xlpm.w,LEN(_xlpm.w)-FIND(_xlpm.sep,_xlpm.w)))</f>
        <v>stai</v>
      </c>
      <c r="K2549" s="10">
        <f>_xlfn.LET(_xlpm.w,I2549,LEN(_xlpm.w))</f>
        <v>3</v>
      </c>
      <c r="L2549" s="10">
        <f>_xlfn.LET(_xlpm.w,J2549,LEN(_xlpm.w))</f>
        <v>4</v>
      </c>
      <c r="M2549" s="10">
        <f>_xlfn.LET(_xlpm.a,K2549,_xlpm.b,L2549,MAX(_xlpm.a,_xlpm.b))</f>
        <v>4</v>
      </c>
      <c r="N2549" s="10">
        <f>_xlfn.LET(_xlpm.d,(K2549,L2549),MAX(_xlpm.d)-MIN(_xlpm.d))</f>
        <v>1</v>
      </c>
      <c r="O2549" s="1" t="str">
        <f>_xlfn.LET(_xlpm.sep,":",_xlpm.w,$G2549,_xlfn.CONCAT("~",RIGHT(_xlpm.w,LEN(_xlpm.w)-FIND(_xlpm.sep,_xlpm.w)),"~"))</f>
        <v>~stai~</v>
      </c>
      <c r="P2549" s="1" t="str">
        <f>_xlfn.LET(_xlpm.sep,":",_xlpm.w,$G2549,_xlfn.CONCAT("[",LEFT(_xlpm.w,FIND(_xlpm.sep,_xlpm.w)-1),"]"))</f>
        <v>[stɛ]</v>
      </c>
      <c r="Q2549" s="14" cm="1">
        <f t="array" ref="Q2549">SUM(_xlfn._xlws.FILTER($H$2:$H$7117,_xlfn.MAP($O$2:$O$7117,_xlfn.LAMBDA(_xlpm.x,_xlpm.x=$O2549))))</f>
        <v>4.4731610337972168E-4</v>
      </c>
      <c r="R2549" s="14">
        <f>$H2549/Q2549</f>
        <v>0.55555555555555547</v>
      </c>
      <c r="S2549" s="14" cm="1">
        <f t="array" ref="S2549">SUM(_xlfn._xlws.FILTER($H$2:$H$7117,_xlfn.MAP($P$2:$P$7117,_xlfn.LAMBDA(_xlpm.x,_xlpm.x=$P2549))))</f>
        <v>1.1928429423459243E-3</v>
      </c>
      <c r="T2549" s="14">
        <f>$H2549/S2549</f>
        <v>0.20833333333333334</v>
      </c>
      <c r="U2549" s="14">
        <f>_xlfn.LET(_xlpm.freq,F2549,_xlpm.size,M2549+1,_xlpm.F,V2549,LOG(1+_xlpm.freq)*LOG(1+_xlpm.size)*_xlpm.F)</f>
        <v>0.18349071771928124</v>
      </c>
      <c r="V2549" s="14">
        <f>_xlfn.LET(_xlpm.a,T2549,_xlpm.b,R2549,2*_xlpm.a*_xlpm.b/(_xlpm.a+_xlpm.b))</f>
        <v>0.30303030303030304</v>
      </c>
      <c r="W2549" s="14">
        <f>_xlfn.LET(_xlpm.p,R2549,_xlpm.q,T2549,LOG(_xlpm.p/_xlpm.q))</f>
        <v>0.42596873227228105</v>
      </c>
      <c r="X2549" s="2"/>
    </row>
    <row r="2550" spans="1:24">
      <c r="A2550" s="1" t="str">
        <f>_xlfn.LET(_xlpm.sep," : ",CONCATENATE(O2550,_xlpm.sep,P2550))</f>
        <v>~bler~ : [blɛ]</v>
      </c>
      <c r="B2550" s="1">
        <f>_xlfn.LET(_xlpm.d,$G2550,_xlpm.k,_xlfn.CONCAT(LEFT(TRIM(B$1),1),"*"),COUNTIF(_xlpm.d,_xlpm.k))</f>
        <v>0</v>
      </c>
      <c r="C2550" s="1">
        <f>_xlfn.LET(_xlpm.d,$G2550,_xlpm.k,_xlfn.CONCAT(LEFT(TRIM(C$1),1),"*"),COUNTIF(_xlpm.d,_xlpm.k))</f>
        <v>0</v>
      </c>
      <c r="D2550" s="1">
        <f>_xlfn.LET(_xlpm.d,$G2550,_xlpm.k,_xlfn.CONCAT(LEFT(TRIM(D$1),1),"*"),COUNTIF(_xlpm.d,_xlpm.k))</f>
        <v>0</v>
      </c>
      <c r="E2550" s="1">
        <f>LOG(F2550+1,10)</f>
        <v>0.47712125471966244</v>
      </c>
      <c r="F2550" s="7">
        <v>2</v>
      </c>
      <c r="G2550" s="9" t="s">
        <v>170</v>
      </c>
      <c r="H2550" s="4">
        <f>F2550/freq.sum.r6e</f>
        <v>9.9403578528827041E-5</v>
      </c>
      <c r="I2550" s="1" t="str">
        <f>_xlfn.LET(_xlpm.sep,":",_xlpm.w,$G2550,LEFT(_xlpm.w,FIND(_xlpm.sep,_xlpm.w)-1))</f>
        <v>blɛ</v>
      </c>
      <c r="J2550" s="1" t="str">
        <f>_xlfn.LET(_xlpm.sep,":",_xlpm.w,$G2550,RIGHT(_xlpm.w,LEN(_xlpm.w)-FIND(_xlpm.sep,_xlpm.w)))</f>
        <v>bler</v>
      </c>
      <c r="K2550" s="10">
        <f>_xlfn.LET(_xlpm.w,I2550,LEN(_xlpm.w))</f>
        <v>3</v>
      </c>
      <c r="L2550" s="10">
        <f>_xlfn.LET(_xlpm.w,J2550,LEN(_xlpm.w))</f>
        <v>4</v>
      </c>
      <c r="M2550" s="10">
        <f>_xlfn.LET(_xlpm.a,K2550,_xlpm.b,L2550,MAX(_xlpm.a,_xlpm.b))</f>
        <v>4</v>
      </c>
      <c r="N2550" s="10">
        <f>_xlfn.LET(_xlpm.d,(K2550,L2550),MAX(_xlpm.d)-MIN(_xlpm.d))</f>
        <v>1</v>
      </c>
      <c r="O2550" s="1" t="str">
        <f>_xlfn.LET(_xlpm.sep,":",_xlpm.w,$G2550,_xlfn.CONCAT("~",RIGHT(_xlpm.w,LEN(_xlpm.w)-FIND(_xlpm.sep,_xlpm.w)),"~"))</f>
        <v>~bler~</v>
      </c>
      <c r="P2550" s="1" t="str">
        <f>_xlfn.LET(_xlpm.sep,":",_xlpm.w,$G2550,_xlfn.CONCAT("[",LEFT(_xlpm.w,FIND(_xlpm.sep,_xlpm.w)-1),"]"))</f>
        <v>[blɛ]</v>
      </c>
      <c r="Q2550" s="14" cm="1">
        <f t="array" ref="Q2550">SUM(_xlfn._xlws.FILTER($H$2:$H$7117,_xlfn.MAP($O$2:$O$7117,_xlfn.LAMBDA(_xlpm.x,_xlpm.x=$O2550))))</f>
        <v>1.4910536779324057E-4</v>
      </c>
      <c r="R2550" s="14">
        <f>$H2550/Q2550</f>
        <v>0.66666666666666663</v>
      </c>
      <c r="S2550" s="14" cm="1">
        <f t="array" ref="S2550">SUM(_xlfn._xlws.FILTER($H$2:$H$7117,_xlfn.MAP($P$2:$P$7117,_xlfn.LAMBDA(_xlpm.x,_xlpm.x=$P2550))))</f>
        <v>3.9761431411530811E-4</v>
      </c>
      <c r="T2550" s="14">
        <f>$H2550/S2550</f>
        <v>0.25000000000000006</v>
      </c>
      <c r="U2550" s="14">
        <f>_xlfn.LET(_xlpm.freq,F2550,_xlpm.size,M2550+1,_xlpm.F,V2550,LOG(1+_xlpm.freq)*LOG(1+_xlpm.size)*_xlpm.F)</f>
        <v>0.13500818216171573</v>
      </c>
      <c r="V2550" s="14">
        <f>_xlfn.LET(_xlpm.a,T2550,_xlpm.b,R2550,2*_xlpm.a*_xlpm.b/(_xlpm.a+_xlpm.b))</f>
        <v>0.36363636363636365</v>
      </c>
      <c r="W2550" s="14">
        <f>_xlfn.LET(_xlpm.p,R2550,_xlpm.q,T2550,LOG(_xlpm.p/_xlpm.q))</f>
        <v>0.42596873227228105</v>
      </c>
      <c r="X2550" s="2"/>
    </row>
    <row r="2551" spans="1:24">
      <c r="A2551" s="1" t="str">
        <f>_xlfn.LET(_xlpm.sep," : ",CONCATENATE(O2551,_xlpm.sep,P2551))</f>
        <v>~dver~ : [dvɛ]</v>
      </c>
      <c r="B2551" s="1">
        <f>_xlfn.LET(_xlpm.d,$G2551,_xlpm.k,_xlfn.CONCAT(LEFT(TRIM(B$1),1),"*"),COUNTIF(_xlpm.d,_xlpm.k))</f>
        <v>0</v>
      </c>
      <c r="C2551" s="1">
        <f>_xlfn.LET(_xlpm.d,$G2551,_xlpm.k,_xlfn.CONCAT(LEFT(TRIM(C$1),1),"*"),COUNTIF(_xlpm.d,_xlpm.k))</f>
        <v>0</v>
      </c>
      <c r="D2551" s="1">
        <f>_xlfn.LET(_xlpm.d,$G2551,_xlpm.k,_xlfn.CONCAT(LEFT(TRIM(D$1),1),"*"),COUNTIF(_xlpm.d,_xlpm.k))</f>
        <v>0</v>
      </c>
      <c r="E2551" s="1">
        <f>LOG(F2551+1,10)</f>
        <v>0.47712125471966244</v>
      </c>
      <c r="F2551" s="7">
        <v>2</v>
      </c>
      <c r="G2551" s="9" t="s">
        <v>518</v>
      </c>
      <c r="H2551" s="4">
        <f>F2551/freq.sum.r6e</f>
        <v>9.9403578528827041E-5</v>
      </c>
      <c r="I2551" s="4" t="str">
        <f>_xlfn.LET(_xlpm.sep,":",_xlpm.w,$G2551,LEFT(_xlpm.w,FIND(_xlpm.sep,_xlpm.w)-1))</f>
        <v>dvɛ</v>
      </c>
      <c r="J2551" s="4" t="str">
        <f>_xlfn.LET(_xlpm.sep,":",_xlpm.w,$G2551,RIGHT(_xlpm.w,LEN(_xlpm.w)-FIND(_xlpm.sep,_xlpm.w)))</f>
        <v>dver</v>
      </c>
      <c r="K2551" s="10">
        <f>_xlfn.LET(_xlpm.w,I2551,LEN(_xlpm.w))</f>
        <v>3</v>
      </c>
      <c r="L2551" s="10">
        <f>_xlfn.LET(_xlpm.w,J2551,LEN(_xlpm.w))</f>
        <v>4</v>
      </c>
      <c r="M2551" s="10">
        <f>_xlfn.LET(_xlpm.a,K2551,_xlpm.b,L2551,MAX(_xlpm.a,_xlpm.b))</f>
        <v>4</v>
      </c>
      <c r="N2551" s="10">
        <f>_xlfn.LET(_xlpm.d,(K2551,L2551),MAX(_xlpm.d)-MIN(_xlpm.d))</f>
        <v>1</v>
      </c>
      <c r="O2551" s="1" t="str">
        <f>_xlfn.LET(_xlpm.sep,":",_xlpm.w,$G2551,_xlfn.CONCAT("~",RIGHT(_xlpm.w,LEN(_xlpm.w)-FIND(_xlpm.sep,_xlpm.w)),"~"))</f>
        <v>~dver~</v>
      </c>
      <c r="P2551" s="1" t="str">
        <f>_xlfn.LET(_xlpm.sep,":",_xlpm.w,$G2551,_xlfn.CONCAT("[",LEFT(_xlpm.w,FIND(_xlpm.sep,_xlpm.w)-1),"]"))</f>
        <v>[dvɛ]</v>
      </c>
      <c r="Q2551" s="14" cm="1">
        <f t="array" ref="Q2551">SUM(_xlfn._xlws.FILTER($H$2:$H$7109,_xlfn.MAP($O$2:$O$7109,_xlfn.LAMBDA(_xlpm.x,_xlpm.x=$O2551))))</f>
        <v>1.4910536779324057E-4</v>
      </c>
      <c r="R2551" s="14">
        <f>$H2551/Q2551</f>
        <v>0.66666666666666663</v>
      </c>
      <c r="S2551" s="14" cm="1">
        <f t="array" ref="S2551">SUM(_xlfn._xlws.FILTER($H$2:$H$7109,_xlfn.MAP($P$2:$P$7109,_xlfn.LAMBDA(_xlpm.x,_xlpm.x=$P2551))))</f>
        <v>3.9761431411530811E-4</v>
      </c>
      <c r="T2551" s="14">
        <f>$H2551/S2551</f>
        <v>0.25000000000000006</v>
      </c>
      <c r="U2551" s="14">
        <f>_xlfn.LET(_xlpm.freq,F2551,_xlpm.size,M2551+1,_xlpm.F,V2551,LOG(1+_xlpm.freq)*LOG(1+_xlpm.size)*_xlpm.F)</f>
        <v>0.13500818216171573</v>
      </c>
      <c r="V2551" s="14">
        <f>_xlfn.LET(_xlpm.a,T2551,_xlpm.b,R2551,2*_xlpm.a*_xlpm.b/(_xlpm.a+_xlpm.b))</f>
        <v>0.36363636363636365</v>
      </c>
      <c r="W2551" s="14">
        <f>_xlfn.LET(_xlpm.p,R2551,_xlpm.q,T2551,LOG(_xlpm.p/_xlpm.q))</f>
        <v>0.42596873227228105</v>
      </c>
      <c r="X2551" s="2"/>
    </row>
    <row r="2552" spans="1:24">
      <c r="A2552" s="1" t="str">
        <f>_xlfn.LET(_xlpm.sep," : ",CONCATENATE(O2552,_xlpm.sep,P2552))</f>
        <v>~fler~ : [flɛ]</v>
      </c>
      <c r="B2552" s="1">
        <f>_xlfn.LET(_xlpm.d,$G2552,_xlpm.k,_xlfn.CONCAT(LEFT(TRIM(B$1),1),"*"),COUNTIF(_xlpm.d,_xlpm.k))</f>
        <v>0</v>
      </c>
      <c r="C2552" s="1">
        <f>_xlfn.LET(_xlpm.d,$G2552,_xlpm.k,_xlfn.CONCAT(LEFT(TRIM(C$1),1),"*"),COUNTIF(_xlpm.d,_xlpm.k))</f>
        <v>0</v>
      </c>
      <c r="D2552" s="1">
        <f>_xlfn.LET(_xlpm.d,$G2552,_xlpm.k,_xlfn.CONCAT(LEFT(TRIM(D$1),1),"*"),COUNTIF(_xlpm.d,_xlpm.k))</f>
        <v>0</v>
      </c>
      <c r="E2552" s="1">
        <f>LOG(F2552+1,10)</f>
        <v>0.47712125471966244</v>
      </c>
      <c r="F2552" s="7">
        <v>2</v>
      </c>
      <c r="G2552" s="9" t="s">
        <v>924</v>
      </c>
      <c r="H2552" s="4">
        <f>F2552/freq.sum.r6e</f>
        <v>9.9403578528827041E-5</v>
      </c>
      <c r="I2552" s="1" t="str">
        <f>_xlfn.LET(_xlpm.sep,":",_xlpm.w,$G2552,LEFT(_xlpm.w,FIND(_xlpm.sep,_xlpm.w)-1))</f>
        <v>flɛ</v>
      </c>
      <c r="J2552" s="1" t="str">
        <f>_xlfn.LET(_xlpm.sep,":",_xlpm.w,$G2552,RIGHT(_xlpm.w,LEN(_xlpm.w)-FIND(_xlpm.sep,_xlpm.w)))</f>
        <v>fler</v>
      </c>
      <c r="K2552" s="10">
        <f>_xlfn.LET(_xlpm.w,I2552,LEN(_xlpm.w))</f>
        <v>3</v>
      </c>
      <c r="L2552" s="10">
        <f>_xlfn.LET(_xlpm.w,J2552,LEN(_xlpm.w))</f>
        <v>4</v>
      </c>
      <c r="M2552" s="10">
        <f>_xlfn.LET(_xlpm.a,K2552,_xlpm.b,L2552,MAX(_xlpm.a,_xlpm.b))</f>
        <v>4</v>
      </c>
      <c r="N2552" s="10">
        <f>_xlfn.LET(_xlpm.d,(K2552,L2552),MAX(_xlpm.d)-MIN(_xlpm.d))</f>
        <v>1</v>
      </c>
      <c r="O2552" s="1" t="str">
        <f>_xlfn.LET(_xlpm.sep,":",_xlpm.w,$G2552,_xlfn.CONCAT("~",RIGHT(_xlpm.w,LEN(_xlpm.w)-FIND(_xlpm.sep,_xlpm.w)),"~"))</f>
        <v>~fler~</v>
      </c>
      <c r="P2552" s="1" t="str">
        <f>_xlfn.LET(_xlpm.sep,":",_xlpm.w,$G2552,_xlfn.CONCAT("[",LEFT(_xlpm.w,FIND(_xlpm.sep,_xlpm.w)-1),"]"))</f>
        <v>[flɛ]</v>
      </c>
      <c r="Q2552" s="14" cm="1">
        <f t="array" ref="Q2552">SUM(_xlfn._xlws.FILTER($H$2:$H$7117,_xlfn.MAP($O$2:$O$7117,_xlfn.LAMBDA(_xlpm.x,_xlpm.x=$O2552))))</f>
        <v>1.4910536779324057E-4</v>
      </c>
      <c r="R2552" s="14">
        <f>$H2552/Q2552</f>
        <v>0.66666666666666663</v>
      </c>
      <c r="S2552" s="14" cm="1">
        <f t="array" ref="S2552">SUM(_xlfn._xlws.FILTER($H$2:$H$7117,_xlfn.MAP($P$2:$P$7117,_xlfn.LAMBDA(_xlpm.x,_xlpm.x=$P2552))))</f>
        <v>3.9761431411530811E-4</v>
      </c>
      <c r="T2552" s="14">
        <f>$H2552/S2552</f>
        <v>0.25000000000000006</v>
      </c>
      <c r="U2552" s="14">
        <f>_xlfn.LET(_xlpm.freq,F2552,_xlpm.size,M2552+1,_xlpm.F,V2552,LOG(1+_xlpm.freq)*LOG(1+_xlpm.size)*_xlpm.F)</f>
        <v>0.13500818216171573</v>
      </c>
      <c r="V2552" s="14">
        <f>_xlfn.LET(_xlpm.a,T2552,_xlpm.b,R2552,2*_xlpm.a*_xlpm.b/(_xlpm.a+_xlpm.b))</f>
        <v>0.36363636363636365</v>
      </c>
      <c r="W2552" s="14">
        <f>_xlfn.LET(_xlpm.p,R2552,_xlpm.q,T2552,LOG(_xlpm.p/_xlpm.q))</f>
        <v>0.42596873227228105</v>
      </c>
      <c r="X2552" s="2"/>
    </row>
    <row r="2553" spans="1:24">
      <c r="A2553" s="1" t="str">
        <f>_xlfn.LET(_xlpm.sep," : ",CONCATENATE(O2553,_xlpm.sep,P2553))</f>
        <v>~nfer~ : [nfɛ]</v>
      </c>
      <c r="B2553" s="1">
        <f>_xlfn.LET(_xlpm.d,$G2553,_xlpm.k,_xlfn.CONCAT(LEFT(TRIM(B$1),1),"*"),COUNTIF(_xlpm.d,_xlpm.k))</f>
        <v>0</v>
      </c>
      <c r="C2553" s="1">
        <f>_xlfn.LET(_xlpm.d,$G2553,_xlpm.k,_xlfn.CONCAT(LEFT(TRIM(C$1),1),"*"),COUNTIF(_xlpm.d,_xlpm.k))</f>
        <v>0</v>
      </c>
      <c r="D2553" s="1">
        <f>_xlfn.LET(_xlpm.d,$G2553,_xlpm.k,_xlfn.CONCAT(LEFT(TRIM(D$1),1),"*"),COUNTIF(_xlpm.d,_xlpm.k))</f>
        <v>1</v>
      </c>
      <c r="E2553" s="1">
        <f>LOG(F2553+1,10)</f>
        <v>0.47712125471966244</v>
      </c>
      <c r="F2553" s="7">
        <v>2</v>
      </c>
      <c r="G2553" s="9" t="s">
        <v>2957</v>
      </c>
      <c r="H2553" s="4">
        <f>F2553/freq.sum.r6e</f>
        <v>9.9403578528827041E-5</v>
      </c>
      <c r="I2553" s="1" t="str">
        <f>_xlfn.LET(_xlpm.sep,":",_xlpm.w,$G2553,LEFT(_xlpm.w,FIND(_xlpm.sep,_xlpm.w)-1))</f>
        <v>nfɛ</v>
      </c>
      <c r="J2553" s="1" t="str">
        <f>_xlfn.LET(_xlpm.sep,":",_xlpm.w,$G2553,RIGHT(_xlpm.w,LEN(_xlpm.w)-FIND(_xlpm.sep,_xlpm.w)))</f>
        <v>nfer</v>
      </c>
      <c r="K2553" s="10">
        <f>_xlfn.LET(_xlpm.w,I2553,LEN(_xlpm.w))</f>
        <v>3</v>
      </c>
      <c r="L2553" s="10">
        <f>_xlfn.LET(_xlpm.w,J2553,LEN(_xlpm.w))</f>
        <v>4</v>
      </c>
      <c r="M2553" s="10">
        <f>_xlfn.LET(_xlpm.a,K2553,_xlpm.b,L2553,MAX(_xlpm.a,_xlpm.b))</f>
        <v>4</v>
      </c>
      <c r="N2553" s="10">
        <f>_xlfn.LET(_xlpm.d,(K2553,L2553),MAX(_xlpm.d)-MIN(_xlpm.d))</f>
        <v>1</v>
      </c>
      <c r="O2553" s="1" t="str">
        <f>_xlfn.LET(_xlpm.sep,":",_xlpm.w,$G2553,_xlfn.CONCAT("~",RIGHT(_xlpm.w,LEN(_xlpm.w)-FIND(_xlpm.sep,_xlpm.w)),"~"))</f>
        <v>~nfer~</v>
      </c>
      <c r="P2553" s="1" t="str">
        <f>_xlfn.LET(_xlpm.sep,":",_xlpm.w,$G2553,_xlfn.CONCAT("[",LEFT(_xlpm.w,FIND(_xlpm.sep,_xlpm.w)-1),"]"))</f>
        <v>[nfɛ]</v>
      </c>
      <c r="Q2553" s="14" cm="1">
        <f t="array" ref="Q2553">SUM(_xlfn._xlws.FILTER($H$2:$H$7117,_xlfn.MAP($O$2:$O$7117,_xlfn.LAMBDA(_xlpm.x,_xlpm.x=$O2553))))</f>
        <v>1.4910536779324057E-4</v>
      </c>
      <c r="R2553" s="14">
        <f>$H2553/Q2553</f>
        <v>0.66666666666666663</v>
      </c>
      <c r="S2553" s="14" cm="1">
        <f t="array" ref="S2553">SUM(_xlfn._xlws.FILTER($H$2:$H$7117,_xlfn.MAP($P$2:$P$7117,_xlfn.LAMBDA(_xlpm.x,_xlpm.x=$P2553))))</f>
        <v>3.9761431411530811E-4</v>
      </c>
      <c r="T2553" s="14">
        <f>$H2553/S2553</f>
        <v>0.25000000000000006</v>
      </c>
      <c r="U2553" s="14">
        <f>_xlfn.LET(_xlpm.freq,F2553,_xlpm.size,M2553+1,_xlpm.F,V2553,LOG(1+_xlpm.freq)*LOG(1+_xlpm.size)*_xlpm.F)</f>
        <v>0.13500818216171573</v>
      </c>
      <c r="V2553" s="14">
        <f>_xlfn.LET(_xlpm.a,T2553,_xlpm.b,R2553,2*_xlpm.a*_xlpm.b/(_xlpm.a+_xlpm.b))</f>
        <v>0.36363636363636365</v>
      </c>
      <c r="W2553" s="14">
        <f>_xlfn.LET(_xlpm.p,R2553,_xlpm.q,T2553,LOG(_xlpm.p/_xlpm.q))</f>
        <v>0.42596873227228105</v>
      </c>
      <c r="X2553" s="2"/>
    </row>
    <row r="2554" spans="1:24">
      <c r="A2554" s="1" t="str">
        <f>_xlfn.LET(_xlpm.sep," : ",CONCATENATE(O2554,_xlpm.sep,P2554))</f>
        <v>~nmer~ : [nmɛ]</v>
      </c>
      <c r="B2554" s="1">
        <f>_xlfn.LET(_xlpm.d,$G2554,_xlpm.k,_xlfn.CONCAT(LEFT(TRIM(B$1),1),"*"),COUNTIF(_xlpm.d,_xlpm.k))</f>
        <v>0</v>
      </c>
      <c r="C2554" s="1">
        <f>_xlfn.LET(_xlpm.d,$G2554,_xlpm.k,_xlfn.CONCAT(LEFT(TRIM(C$1),1),"*"),COUNTIF(_xlpm.d,_xlpm.k))</f>
        <v>0</v>
      </c>
      <c r="D2554" s="1">
        <f>_xlfn.LET(_xlpm.d,$G2554,_xlpm.k,_xlfn.CONCAT(LEFT(TRIM(D$1),1),"*"),COUNTIF(_xlpm.d,_xlpm.k))</f>
        <v>1</v>
      </c>
      <c r="E2554" s="1">
        <f>LOG(F2554+1,10)</f>
        <v>0.47712125471966244</v>
      </c>
      <c r="F2554" s="7">
        <v>2</v>
      </c>
      <c r="G2554" s="9" t="s">
        <v>3037</v>
      </c>
      <c r="H2554" s="4">
        <f>F2554/freq.sum.r6e</f>
        <v>9.9403578528827041E-5</v>
      </c>
      <c r="I2554" s="1" t="str">
        <f>_xlfn.LET(_xlpm.sep,":",_xlpm.w,$G2554,LEFT(_xlpm.w,FIND(_xlpm.sep,_xlpm.w)-1))</f>
        <v>nmɛ</v>
      </c>
      <c r="J2554" s="1" t="str">
        <f>_xlfn.LET(_xlpm.sep,":",_xlpm.w,$G2554,RIGHT(_xlpm.w,LEN(_xlpm.w)-FIND(_xlpm.sep,_xlpm.w)))</f>
        <v>nmer</v>
      </c>
      <c r="K2554" s="10">
        <f>_xlfn.LET(_xlpm.w,I2554,LEN(_xlpm.w))</f>
        <v>3</v>
      </c>
      <c r="L2554" s="10">
        <f>_xlfn.LET(_xlpm.w,J2554,LEN(_xlpm.w))</f>
        <v>4</v>
      </c>
      <c r="M2554" s="10">
        <f>_xlfn.LET(_xlpm.a,K2554,_xlpm.b,L2554,MAX(_xlpm.a,_xlpm.b))</f>
        <v>4</v>
      </c>
      <c r="N2554" s="10">
        <f>_xlfn.LET(_xlpm.d,(K2554,L2554),MAX(_xlpm.d)-MIN(_xlpm.d))</f>
        <v>1</v>
      </c>
      <c r="O2554" s="1" t="str">
        <f>_xlfn.LET(_xlpm.sep,":",_xlpm.w,$G2554,_xlfn.CONCAT("~",RIGHT(_xlpm.w,LEN(_xlpm.w)-FIND(_xlpm.sep,_xlpm.w)),"~"))</f>
        <v>~nmer~</v>
      </c>
      <c r="P2554" s="1" t="str">
        <f>_xlfn.LET(_xlpm.sep,":",_xlpm.w,$G2554,_xlfn.CONCAT("[",LEFT(_xlpm.w,FIND(_xlpm.sep,_xlpm.w)-1),"]"))</f>
        <v>[nmɛ]</v>
      </c>
      <c r="Q2554" s="14" cm="1">
        <f t="array" ref="Q2554">SUM(_xlfn._xlws.FILTER($H$2:$H$7117,_xlfn.MAP($O$2:$O$7117,_xlfn.LAMBDA(_xlpm.x,_xlpm.x=$O2554))))</f>
        <v>1.4910536779324057E-4</v>
      </c>
      <c r="R2554" s="14">
        <f>$H2554/Q2554</f>
        <v>0.66666666666666663</v>
      </c>
      <c r="S2554" s="14" cm="1">
        <f t="array" ref="S2554">SUM(_xlfn._xlws.FILTER($H$2:$H$7117,_xlfn.MAP($P$2:$P$7117,_xlfn.LAMBDA(_xlpm.x,_xlpm.x=$P2554))))</f>
        <v>3.9761431411530811E-4</v>
      </c>
      <c r="T2554" s="14">
        <f>$H2554/S2554</f>
        <v>0.25000000000000006</v>
      </c>
      <c r="U2554" s="14">
        <f>_xlfn.LET(_xlpm.freq,F2554,_xlpm.size,M2554+1,_xlpm.F,V2554,LOG(1+_xlpm.freq)*LOG(1+_xlpm.size)*_xlpm.F)</f>
        <v>0.13500818216171573</v>
      </c>
      <c r="V2554" s="14">
        <f>_xlfn.LET(_xlpm.a,T2554,_xlpm.b,R2554,2*_xlpm.a*_xlpm.b/(_xlpm.a+_xlpm.b))</f>
        <v>0.36363636363636365</v>
      </c>
      <c r="W2554" s="14">
        <f>_xlfn.LET(_xlpm.p,R2554,_xlpm.q,T2554,LOG(_xlpm.p/_xlpm.q))</f>
        <v>0.42596873227228105</v>
      </c>
      <c r="X2554" s="2"/>
    </row>
    <row r="2555" spans="1:24">
      <c r="A2555" s="1" t="str">
        <f>_xlfn.LET(_xlpm.sep," : ",CONCATENATE(O2555,_xlpm.sep,P2555))</f>
        <v>~nver~ : [nvɛ]</v>
      </c>
      <c r="B2555" s="1">
        <f>_xlfn.LET(_xlpm.d,$G2555,_xlpm.k,_xlfn.CONCAT(LEFT(TRIM(B$1),1),"*"),COUNTIF(_xlpm.d,_xlpm.k))</f>
        <v>0</v>
      </c>
      <c r="C2555" s="1">
        <f>_xlfn.LET(_xlpm.d,$G2555,_xlpm.k,_xlfn.CONCAT(LEFT(TRIM(C$1),1),"*"),COUNTIF(_xlpm.d,_xlpm.k))</f>
        <v>0</v>
      </c>
      <c r="D2555" s="1">
        <f>_xlfn.LET(_xlpm.d,$G2555,_xlpm.k,_xlfn.CONCAT(LEFT(TRIM(D$1),1),"*"),COUNTIF(_xlpm.d,_xlpm.k))</f>
        <v>1</v>
      </c>
      <c r="E2555" s="1">
        <f>LOG(F2555+1,10)</f>
        <v>0.47712125471966244</v>
      </c>
      <c r="F2555" s="7">
        <v>2</v>
      </c>
      <c r="G2555" s="9" t="s">
        <v>3309</v>
      </c>
      <c r="H2555" s="4">
        <f>F2555/freq.sum.r6e</f>
        <v>9.9403578528827041E-5</v>
      </c>
      <c r="I2555" s="1" t="str">
        <f>_xlfn.LET(_xlpm.sep,":",_xlpm.w,$G2555,LEFT(_xlpm.w,FIND(_xlpm.sep,_xlpm.w)-1))</f>
        <v>nvɛ</v>
      </c>
      <c r="J2555" s="1" t="str">
        <f>_xlfn.LET(_xlpm.sep,":",_xlpm.w,$G2555,RIGHT(_xlpm.w,LEN(_xlpm.w)-FIND(_xlpm.sep,_xlpm.w)))</f>
        <v>nver</v>
      </c>
      <c r="K2555" s="10">
        <f>_xlfn.LET(_xlpm.w,I2555,LEN(_xlpm.w))</f>
        <v>3</v>
      </c>
      <c r="L2555" s="10">
        <f>_xlfn.LET(_xlpm.w,J2555,LEN(_xlpm.w))</f>
        <v>4</v>
      </c>
      <c r="M2555" s="10">
        <f>_xlfn.LET(_xlpm.a,K2555,_xlpm.b,L2555,MAX(_xlpm.a,_xlpm.b))</f>
        <v>4</v>
      </c>
      <c r="N2555" s="10">
        <f>_xlfn.LET(_xlpm.d,(K2555,L2555),MAX(_xlpm.d)-MIN(_xlpm.d))</f>
        <v>1</v>
      </c>
      <c r="O2555" s="1" t="str">
        <f>_xlfn.LET(_xlpm.sep,":",_xlpm.w,$G2555,_xlfn.CONCAT("~",RIGHT(_xlpm.w,LEN(_xlpm.w)-FIND(_xlpm.sep,_xlpm.w)),"~"))</f>
        <v>~nver~</v>
      </c>
      <c r="P2555" s="1" t="str">
        <f>_xlfn.LET(_xlpm.sep,":",_xlpm.w,$G2555,_xlfn.CONCAT("[",LEFT(_xlpm.w,FIND(_xlpm.sep,_xlpm.w)-1),"]"))</f>
        <v>[nvɛ]</v>
      </c>
      <c r="Q2555" s="14" cm="1">
        <f t="array" ref="Q2555">SUM(_xlfn._xlws.FILTER($H$2:$H$7117,_xlfn.MAP($O$2:$O$7117,_xlfn.LAMBDA(_xlpm.x,_xlpm.x=$O2555))))</f>
        <v>1.4910536779324057E-4</v>
      </c>
      <c r="R2555" s="14">
        <f>$H2555/Q2555</f>
        <v>0.66666666666666663</v>
      </c>
      <c r="S2555" s="14" cm="1">
        <f t="array" ref="S2555">SUM(_xlfn._xlws.FILTER($H$2:$H$7117,_xlfn.MAP($P$2:$P$7117,_xlfn.LAMBDA(_xlpm.x,_xlpm.x=$P2555))))</f>
        <v>3.9761431411530811E-4</v>
      </c>
      <c r="T2555" s="14">
        <f>$H2555/S2555</f>
        <v>0.25000000000000006</v>
      </c>
      <c r="U2555" s="14">
        <f>_xlfn.LET(_xlpm.freq,F2555,_xlpm.size,M2555+1,_xlpm.F,V2555,LOG(1+_xlpm.freq)*LOG(1+_xlpm.size)*_xlpm.F)</f>
        <v>0.13500818216171573</v>
      </c>
      <c r="V2555" s="14">
        <f>_xlfn.LET(_xlpm.a,T2555,_xlpm.b,R2555,2*_xlpm.a*_xlpm.b/(_xlpm.a+_xlpm.b))</f>
        <v>0.36363636363636365</v>
      </c>
      <c r="W2555" s="14">
        <f>_xlfn.LET(_xlpm.p,R2555,_xlpm.q,T2555,LOG(_xlpm.p/_xlpm.q))</f>
        <v>0.42596873227228105</v>
      </c>
      <c r="X2555" s="2"/>
    </row>
    <row r="2556" spans="1:24">
      <c r="A2556" s="1" t="str">
        <f>_xlfn.LET(_xlpm.sep," : ",CONCATENATE(O2556,_xlpm.sep,P2556))</f>
        <v>~rker~ : [ɹkɛ]</v>
      </c>
      <c r="B2556" s="1">
        <f>_xlfn.LET(_xlpm.d,$G2556,_xlpm.k,_xlfn.CONCAT(LEFT(TRIM(B$1),1),"*"),COUNTIF(_xlpm.d,_xlpm.k))</f>
        <v>1</v>
      </c>
      <c r="C2556" s="1">
        <f>_xlfn.LET(_xlpm.d,$G2556,_xlpm.k,_xlfn.CONCAT(LEFT(TRIM(C$1),1),"*"),COUNTIF(_xlpm.d,_xlpm.k))</f>
        <v>0</v>
      </c>
      <c r="D2556" s="1">
        <f>_xlfn.LET(_xlpm.d,$G2556,_xlpm.k,_xlfn.CONCAT(LEFT(TRIM(D$1),1),"*"),COUNTIF(_xlpm.d,_xlpm.k))</f>
        <v>0</v>
      </c>
      <c r="E2556" s="1">
        <f>LOG(F2556+1,10)</f>
        <v>0.47712125471966244</v>
      </c>
      <c r="F2556" s="7">
        <v>2</v>
      </c>
      <c r="G2556" s="9" t="s">
        <v>5942</v>
      </c>
      <c r="H2556" s="4">
        <f>F2556/freq.sum.r6e</f>
        <v>9.9403578528827041E-5</v>
      </c>
      <c r="I2556" s="1" t="str">
        <f>_xlfn.LET(_xlpm.sep,":",_xlpm.w,$G2556,LEFT(_xlpm.w,FIND(_xlpm.sep,_xlpm.w)-1))</f>
        <v>ɹkɛ</v>
      </c>
      <c r="J2556" s="1" t="str">
        <f>_xlfn.LET(_xlpm.sep,":",_xlpm.w,$G2556,RIGHT(_xlpm.w,LEN(_xlpm.w)-FIND(_xlpm.sep,_xlpm.w)))</f>
        <v>rker</v>
      </c>
      <c r="K2556" s="10">
        <f>_xlfn.LET(_xlpm.w,I2556,LEN(_xlpm.w))</f>
        <v>3</v>
      </c>
      <c r="L2556" s="10">
        <f>_xlfn.LET(_xlpm.w,J2556,LEN(_xlpm.w))</f>
        <v>4</v>
      </c>
      <c r="M2556" s="10">
        <f>_xlfn.LET(_xlpm.a,K2556,_xlpm.b,L2556,MAX(_xlpm.a,_xlpm.b))</f>
        <v>4</v>
      </c>
      <c r="N2556" s="10">
        <f>_xlfn.LET(_xlpm.d,(K2556,L2556),MAX(_xlpm.d)-MIN(_xlpm.d))</f>
        <v>1</v>
      </c>
      <c r="O2556" s="1" t="str">
        <f>_xlfn.LET(_xlpm.sep,":",_xlpm.w,$G2556,_xlfn.CONCAT("~",RIGHT(_xlpm.w,LEN(_xlpm.w)-FIND(_xlpm.sep,_xlpm.w)),"~"))</f>
        <v>~rker~</v>
      </c>
      <c r="P2556" s="1" t="str">
        <f>_xlfn.LET(_xlpm.sep,":",_xlpm.w,$G2556,_xlfn.CONCAT("[",LEFT(_xlpm.w,FIND(_xlpm.sep,_xlpm.w)-1),"]"))</f>
        <v>[ɹkɛ]</v>
      </c>
      <c r="Q2556" s="14" cm="1">
        <f t="array" ref="Q2556">SUM(_xlfn._xlws.FILTER($H$2:$H$7117,_xlfn.MAP($O$2:$O$7117,_xlfn.LAMBDA(_xlpm.x,_xlpm.x=$O2556))))</f>
        <v>1.4910536779324057E-4</v>
      </c>
      <c r="R2556" s="14">
        <f>$H2556/Q2556</f>
        <v>0.66666666666666663</v>
      </c>
      <c r="S2556" s="14" cm="1">
        <f t="array" ref="S2556">SUM(_xlfn._xlws.FILTER($H$2:$H$7117,_xlfn.MAP($P$2:$P$7117,_xlfn.LAMBDA(_xlpm.x,_xlpm.x=$P2556))))</f>
        <v>3.9761431411530811E-4</v>
      </c>
      <c r="T2556" s="14">
        <f>$H2556/S2556</f>
        <v>0.25000000000000006</v>
      </c>
      <c r="U2556" s="14">
        <f>_xlfn.LET(_xlpm.freq,F2556,_xlpm.size,M2556+1,_xlpm.F,V2556,LOG(1+_xlpm.freq)*LOG(1+_xlpm.size)*_xlpm.F)</f>
        <v>0.13500818216171573</v>
      </c>
      <c r="V2556" s="14">
        <f>_xlfn.LET(_xlpm.a,T2556,_xlpm.b,R2556,2*_xlpm.a*_xlpm.b/(_xlpm.a+_xlpm.b))</f>
        <v>0.36363636363636365</v>
      </c>
      <c r="W2556" s="14">
        <f>_xlfn.LET(_xlpm.p,R2556,_xlpm.q,T2556,LOG(_xlpm.p/_xlpm.q))</f>
        <v>0.42596873227228105</v>
      </c>
      <c r="X2556" s="2"/>
    </row>
    <row r="2557" spans="1:24">
      <c r="A2557" s="1" t="str">
        <f>_xlfn.LET(_xlpm.sep," : ",CONCATENATE(O2557,_xlpm.sep,P2557))</f>
        <v>~ppli~ : [plɪ]</v>
      </c>
      <c r="B2557" s="1">
        <f>_xlfn.LET(_xlpm.d,$G2557,_xlpm.k,_xlfn.CONCAT(LEFT(TRIM(B$1),1),"*"),COUNTIF(_xlpm.d,_xlpm.k))</f>
        <v>0</v>
      </c>
      <c r="C2557" s="1">
        <f>_xlfn.LET(_xlpm.d,$G2557,_xlpm.k,_xlfn.CONCAT(LEFT(TRIM(C$1),1),"*"),COUNTIF(_xlpm.d,_xlpm.k))</f>
        <v>0</v>
      </c>
      <c r="D2557" s="1">
        <f>_xlfn.LET(_xlpm.d,$G2557,_xlpm.k,_xlfn.CONCAT(LEFT(TRIM(D$1),1),"*"),COUNTIF(_xlpm.d,_xlpm.k))</f>
        <v>0</v>
      </c>
      <c r="E2557" s="1">
        <f>LOG(F2557+1,10)</f>
        <v>1.3617278360175928</v>
      </c>
      <c r="F2557" s="7">
        <v>22</v>
      </c>
      <c r="G2557" s="9" t="s">
        <v>3644</v>
      </c>
      <c r="H2557" s="4">
        <f>F2557/freq.sum.r6e</f>
        <v>1.0934393638170974E-3</v>
      </c>
      <c r="I2557" s="1" t="str">
        <f>_xlfn.LET(_xlpm.sep,":",_xlpm.w,$G2557,LEFT(_xlpm.w,FIND(_xlpm.sep,_xlpm.w)-1))</f>
        <v>plɪ</v>
      </c>
      <c r="J2557" s="1" t="str">
        <f>_xlfn.LET(_xlpm.sep,":",_xlpm.w,$G2557,RIGHT(_xlpm.w,LEN(_xlpm.w)-FIND(_xlpm.sep,_xlpm.w)))</f>
        <v>ppli</v>
      </c>
      <c r="K2557" s="10">
        <f>_xlfn.LET(_xlpm.w,I2557,LEN(_xlpm.w))</f>
        <v>3</v>
      </c>
      <c r="L2557" s="10">
        <f>_xlfn.LET(_xlpm.w,J2557,LEN(_xlpm.w))</f>
        <v>4</v>
      </c>
      <c r="M2557" s="10">
        <f>_xlfn.LET(_xlpm.a,K2557,_xlpm.b,L2557,MAX(_xlpm.a,_xlpm.b))</f>
        <v>4</v>
      </c>
      <c r="N2557" s="10">
        <f>_xlfn.LET(_xlpm.d,(K2557,L2557),MAX(_xlpm.d)-MIN(_xlpm.d))</f>
        <v>1</v>
      </c>
      <c r="O2557" s="1" t="str">
        <f>_xlfn.LET(_xlpm.sep,":",_xlpm.w,$G2557,_xlfn.CONCAT("~",RIGHT(_xlpm.w,LEN(_xlpm.w)-FIND(_xlpm.sep,_xlpm.w)),"~"))</f>
        <v>~ppli~</v>
      </c>
      <c r="P2557" s="1" t="str">
        <f>_xlfn.LET(_xlpm.sep,":",_xlpm.w,$G2557,_xlfn.CONCAT("[",LEFT(_xlpm.w,FIND(_xlpm.sep,_xlpm.w)-1),"]"))</f>
        <v>[plɪ]</v>
      </c>
      <c r="Q2557" s="14" cm="1">
        <f t="array" ref="Q2557">SUM(_xlfn._xlws.FILTER($H$2:$H$7117,_xlfn.MAP($O$2:$O$7117,_xlfn.LAMBDA(_xlpm.x,_xlpm.x=$O2557))))</f>
        <v>1.1928429423459245E-3</v>
      </c>
      <c r="R2557" s="14">
        <f>$H2557/Q2557</f>
        <v>0.91666666666666663</v>
      </c>
      <c r="S2557" s="14" cm="1">
        <f t="array" ref="S2557">SUM(_xlfn._xlws.FILTER($H$2:$H$7117,_xlfn.MAP($P$2:$P$7117,_xlfn.LAMBDA(_xlpm.x,_xlpm.x=$P2557))))</f>
        <v>3.180914512922464E-3</v>
      </c>
      <c r="T2557" s="14">
        <f>$H2557/S2557</f>
        <v>0.34375000000000011</v>
      </c>
      <c r="U2557" s="14">
        <f>_xlfn.LET(_xlpm.freq,F2557,_xlpm.size,M2557+1,_xlpm.F,V2557,LOG(1+_xlpm.freq)*LOG(1+_xlpm.size)*_xlpm.F)</f>
        <v>0.52981510913965169</v>
      </c>
      <c r="V2557" s="14">
        <f>_xlfn.LET(_xlpm.a,T2557,_xlpm.b,R2557,2*_xlpm.a*_xlpm.b/(_xlpm.a+_xlpm.b))</f>
        <v>0.50000000000000011</v>
      </c>
      <c r="W2557" s="14">
        <f>_xlfn.LET(_xlpm.p,R2557,_xlpm.q,T2557,LOG(_xlpm.p/_xlpm.q))</f>
        <v>0.42596873227228099</v>
      </c>
      <c r="X2557" s="2"/>
    </row>
    <row r="2558" spans="1:24">
      <c r="A2558" s="1" t="str">
        <f>_xlfn.LET(_xlpm.sep," : ",CONCATENATE(O2558,_xlpm.sep,P2558))</f>
        <v>~rrah~ : [ɹɑ]</v>
      </c>
      <c r="B2558" s="1">
        <f>_xlfn.LET(_xlpm.d,$G2558,_xlpm.k,_xlfn.CONCAT(LEFT(TRIM(B$1),1),"*"),COUNTIF(_xlpm.d,_xlpm.k))</f>
        <v>1</v>
      </c>
      <c r="C2558" s="1">
        <f>_xlfn.LET(_xlpm.d,$G2558,_xlpm.k,_xlfn.CONCAT(LEFT(TRIM(C$1),1),"*"),COUNTIF(_xlpm.d,_xlpm.k))</f>
        <v>0</v>
      </c>
      <c r="D2558" s="1">
        <f>_xlfn.LET(_xlpm.d,$G2558,_xlpm.k,_xlfn.CONCAT(LEFT(TRIM(D$1),1),"*"),COUNTIF(_xlpm.d,_xlpm.k))</f>
        <v>0</v>
      </c>
      <c r="E2558" s="1">
        <f>LOG(F2558+1,10)</f>
        <v>0.30102999566398114</v>
      </c>
      <c r="F2558" s="7">
        <v>1</v>
      </c>
      <c r="G2558" s="9" t="s">
        <v>6713</v>
      </c>
      <c r="H2558" s="4">
        <f>F2558/freq.sum.r6e</f>
        <v>4.9701789264413521E-5</v>
      </c>
      <c r="I2558" s="1" t="str">
        <f>_xlfn.LET(_xlpm.sep,":",_xlpm.w,$G2558,LEFT(_xlpm.w,FIND(_xlpm.sep,_xlpm.w)-1))</f>
        <v>ɹɑ</v>
      </c>
      <c r="J2558" s="1" t="str">
        <f>_xlfn.LET(_xlpm.sep,":",_xlpm.w,$G2558,RIGHT(_xlpm.w,LEN(_xlpm.w)-FIND(_xlpm.sep,_xlpm.w)))</f>
        <v>rrah</v>
      </c>
      <c r="K2558" s="10">
        <f>_xlfn.LET(_xlpm.w,I2558,LEN(_xlpm.w))</f>
        <v>2</v>
      </c>
      <c r="L2558" s="10">
        <f>_xlfn.LET(_xlpm.w,J2558,LEN(_xlpm.w))</f>
        <v>4</v>
      </c>
      <c r="M2558" s="10">
        <f>_xlfn.LET(_xlpm.a,K2558,_xlpm.b,L2558,MAX(_xlpm.a,_xlpm.b))</f>
        <v>4</v>
      </c>
      <c r="N2558" s="10">
        <f>_xlfn.LET(_xlpm.d,(K2558,L2558),MAX(_xlpm.d)-MIN(_xlpm.d))</f>
        <v>2</v>
      </c>
      <c r="O2558" s="1" t="str">
        <f>_xlfn.LET(_xlpm.sep,":",_xlpm.w,$G2558,_xlfn.CONCAT("~",RIGHT(_xlpm.w,LEN(_xlpm.w)-FIND(_xlpm.sep,_xlpm.w)),"~"))</f>
        <v>~rrah~</v>
      </c>
      <c r="P2558" s="1" t="str">
        <f>_xlfn.LET(_xlpm.sep,":",_xlpm.w,$G2558,_xlfn.CONCAT("[",LEFT(_xlpm.w,FIND(_xlpm.sep,_xlpm.w)-1),"]"))</f>
        <v>[ɹɑ]</v>
      </c>
      <c r="Q2558" s="14" cm="1">
        <f t="array" ref="Q2558">SUM(_xlfn._xlws.FILTER($H$2:$H$7111,_xlfn.MAP($O$2:$O$7111,_xlfn.LAMBDA(_xlpm.x,_xlpm.x=$O2558))))</f>
        <v>1.4910536779324057E-4</v>
      </c>
      <c r="R2558" s="14">
        <f>$H2558/Q2558</f>
        <v>0.33333333333333331</v>
      </c>
      <c r="S2558" s="14" cm="1">
        <f t="array" ref="S2558">SUM(_xlfn._xlws.FILTER($H$2:$H$7111,_xlfn.MAP($P$2:$P$7111,_xlfn.LAMBDA(_xlpm.x,_xlpm.x=$P2558))))</f>
        <v>3.9761431411530816E-4</v>
      </c>
      <c r="T2558" s="14">
        <f>$H2558/S2558</f>
        <v>0.125</v>
      </c>
      <c r="U2558" s="14">
        <f>_xlfn.LET(_xlpm.freq,F2558,_xlpm.size,M2558+1,_xlpm.F,V2558,LOG(1+_xlpm.freq)*LOG(1+_xlpm.size)*_xlpm.F)</f>
        <v>4.2590339550710878E-2</v>
      </c>
      <c r="V2558" s="14">
        <f>_xlfn.LET(_xlpm.a,T2558,_xlpm.b,R2558,2*_xlpm.a*_xlpm.b/(_xlpm.a+_xlpm.b))</f>
        <v>0.18181818181818182</v>
      </c>
      <c r="W2558" s="14">
        <f>_xlfn.LET(_xlpm.p,R2558,_xlpm.q,T2558,LOG(_xlpm.p/_xlpm.q))</f>
        <v>0.4259687322722811</v>
      </c>
      <c r="X2558" s="2"/>
    </row>
    <row r="2559" spans="1:24">
      <c r="A2559" s="1" t="str">
        <f>_xlfn.LET(_xlpm.sep," : ",CONCATENATE(O2559,_xlpm.sep,P2559))</f>
        <v>~crer~ : [kɹɛ]</v>
      </c>
      <c r="B2559" s="1">
        <f>_xlfn.LET(_xlpm.d,$G2559,_xlpm.k,_xlfn.CONCAT(LEFT(TRIM(B$1),1),"*"),COUNTIF(_xlpm.d,_xlpm.k))</f>
        <v>0</v>
      </c>
      <c r="C2559" s="1">
        <f>_xlfn.LET(_xlpm.d,$G2559,_xlpm.k,_xlfn.CONCAT(LEFT(TRIM(C$1),1),"*"),COUNTIF(_xlpm.d,_xlpm.k))</f>
        <v>0</v>
      </c>
      <c r="D2559" s="1">
        <f>_xlfn.LET(_xlpm.d,$G2559,_xlpm.k,_xlfn.CONCAT(LEFT(TRIM(D$1),1),"*"),COUNTIF(_xlpm.d,_xlpm.k))</f>
        <v>0</v>
      </c>
      <c r="E2559" s="1">
        <f>LOG(F2559+1,10)</f>
        <v>0.47712125471966244</v>
      </c>
      <c r="F2559" s="7">
        <v>2</v>
      </c>
      <c r="G2559" s="9" t="s">
        <v>1951</v>
      </c>
      <c r="H2559" s="4">
        <f>F2559/freq.sum.r6e</f>
        <v>9.9403578528827041E-5</v>
      </c>
      <c r="I2559" s="4" t="str">
        <f>_xlfn.LET(_xlpm.sep,":",_xlpm.w,$G2559,LEFT(_xlpm.w,FIND(_xlpm.sep,_xlpm.w)-1))</f>
        <v>kɹɛ</v>
      </c>
      <c r="J2559" s="4" t="str">
        <f>_xlfn.LET(_xlpm.sep,":",_xlpm.w,$G2559,RIGHT(_xlpm.w,LEN(_xlpm.w)-FIND(_xlpm.sep,_xlpm.w)))</f>
        <v>crer</v>
      </c>
      <c r="K2559" s="10">
        <f>_xlfn.LET(_xlpm.w,I2559,LEN(_xlpm.w))</f>
        <v>3</v>
      </c>
      <c r="L2559" s="10">
        <f>_xlfn.LET(_xlpm.w,J2559,LEN(_xlpm.w))</f>
        <v>4</v>
      </c>
      <c r="M2559" s="10">
        <f>_xlfn.LET(_xlpm.a,K2559,_xlpm.b,L2559,MAX(_xlpm.a,_xlpm.b))</f>
        <v>4</v>
      </c>
      <c r="N2559" s="10">
        <f>_xlfn.LET(_xlpm.d,(K2559,L2559),MAX(_xlpm.d)-MIN(_xlpm.d))</f>
        <v>1</v>
      </c>
      <c r="O2559" s="1" t="str">
        <f>_xlfn.LET(_xlpm.sep,":",_xlpm.w,$G2559,_xlfn.CONCAT("~",RIGHT(_xlpm.w,LEN(_xlpm.w)-FIND(_xlpm.sep,_xlpm.w)),"~"))</f>
        <v>~crer~</v>
      </c>
      <c r="P2559" s="1" t="str">
        <f>_xlfn.LET(_xlpm.sep,":",_xlpm.w,$G2559,_xlfn.CONCAT("[",LEFT(_xlpm.w,FIND(_xlpm.sep,_xlpm.w)-1),"]"))</f>
        <v>[kɹɛ]</v>
      </c>
      <c r="Q2559" s="14" cm="1">
        <f t="array" ref="Q2559">SUM(_xlfn._xlws.FILTER($H$2:$H$7109,_xlfn.MAP($O$2:$O$7109,_xlfn.LAMBDA(_xlpm.x,_xlpm.x=$O2559))))</f>
        <v>2.9821073558648114E-4</v>
      </c>
      <c r="R2559" s="14">
        <f>$H2559/Q2559</f>
        <v>0.33333333333333331</v>
      </c>
      <c r="S2559" s="14" cm="1">
        <f t="array" ref="S2559">SUM(_xlfn._xlws.FILTER($H$2:$H$7109,_xlfn.MAP($P$2:$P$7109,_xlfn.LAMBDA(_xlpm.x,_xlpm.x=$P2559))))</f>
        <v>7.9522862823061633E-4</v>
      </c>
      <c r="T2559" s="14">
        <f>$H2559/S2559</f>
        <v>0.125</v>
      </c>
      <c r="U2559" s="14">
        <f>_xlfn.LET(_xlpm.freq,F2559,_xlpm.size,M2559+1,_xlpm.F,V2559,LOG(1+_xlpm.freq)*LOG(1+_xlpm.size)*_xlpm.F)</f>
        <v>6.7504091080857864E-2</v>
      </c>
      <c r="V2559" s="14">
        <f>_xlfn.LET(_xlpm.a,T2559,_xlpm.b,R2559,2*_xlpm.a*_xlpm.b/(_xlpm.a+_xlpm.b))</f>
        <v>0.18181818181818182</v>
      </c>
      <c r="W2559" s="14">
        <f>_xlfn.LET(_xlpm.p,R2559,_xlpm.q,T2559,LOG(_xlpm.p/_xlpm.q))</f>
        <v>0.4259687322722811</v>
      </c>
      <c r="X2559" s="2"/>
    </row>
    <row r="2560" spans="1:24">
      <c r="A2560" s="1" t="str">
        <f>_xlfn.LET(_xlpm.sep," : ",CONCATENATE(O2560,_xlpm.sep,P2560))</f>
        <v>~prer~ : [pɹɛ]</v>
      </c>
      <c r="B2560" s="1">
        <f>_xlfn.LET(_xlpm.d,$G2560,_xlpm.k,_xlfn.CONCAT(LEFT(TRIM(B$1),1),"*"),COUNTIF(_xlpm.d,_xlpm.k))</f>
        <v>0</v>
      </c>
      <c r="C2560" s="1">
        <f>_xlfn.LET(_xlpm.d,$G2560,_xlpm.k,_xlfn.CONCAT(LEFT(TRIM(C$1),1),"*"),COUNTIF(_xlpm.d,_xlpm.k))</f>
        <v>0</v>
      </c>
      <c r="D2560" s="1">
        <f>_xlfn.LET(_xlpm.d,$G2560,_xlpm.k,_xlfn.CONCAT(LEFT(TRIM(D$1),1),"*"),COUNTIF(_xlpm.d,_xlpm.k))</f>
        <v>0</v>
      </c>
      <c r="E2560" s="1">
        <f>LOG(F2560+1,10)</f>
        <v>0.47712125471966244</v>
      </c>
      <c r="F2560" s="7">
        <v>2</v>
      </c>
      <c r="G2560" s="9" t="s">
        <v>3873</v>
      </c>
      <c r="H2560" s="4">
        <f>F2560/freq.sum.r6e</f>
        <v>9.9403578528827041E-5</v>
      </c>
      <c r="I2560" s="1" t="str">
        <f>_xlfn.LET(_xlpm.sep,":",_xlpm.w,$G2560,LEFT(_xlpm.w,FIND(_xlpm.sep,_xlpm.w)-1))</f>
        <v>pɹɛ</v>
      </c>
      <c r="J2560" s="1" t="str">
        <f>_xlfn.LET(_xlpm.sep,":",_xlpm.w,$G2560,RIGHT(_xlpm.w,LEN(_xlpm.w)-FIND(_xlpm.sep,_xlpm.w)))</f>
        <v>prer</v>
      </c>
      <c r="K2560" s="10">
        <f>_xlfn.LET(_xlpm.w,I2560,LEN(_xlpm.w))</f>
        <v>3</v>
      </c>
      <c r="L2560" s="10">
        <f>_xlfn.LET(_xlpm.w,J2560,LEN(_xlpm.w))</f>
        <v>4</v>
      </c>
      <c r="M2560" s="10">
        <f>_xlfn.LET(_xlpm.a,K2560,_xlpm.b,L2560,MAX(_xlpm.a,_xlpm.b))</f>
        <v>4</v>
      </c>
      <c r="N2560" s="10">
        <f>_xlfn.LET(_xlpm.d,(K2560,L2560),MAX(_xlpm.d)-MIN(_xlpm.d))</f>
        <v>1</v>
      </c>
      <c r="O2560" s="1" t="str">
        <f>_xlfn.LET(_xlpm.sep,":",_xlpm.w,$G2560,_xlfn.CONCAT("~",RIGHT(_xlpm.w,LEN(_xlpm.w)-FIND(_xlpm.sep,_xlpm.w)),"~"))</f>
        <v>~prer~</v>
      </c>
      <c r="P2560" s="1" t="str">
        <f>_xlfn.LET(_xlpm.sep,":",_xlpm.w,$G2560,_xlfn.CONCAT("[",LEFT(_xlpm.w,FIND(_xlpm.sep,_xlpm.w)-1),"]"))</f>
        <v>[pɹɛ]</v>
      </c>
      <c r="Q2560" s="14" cm="1">
        <f t="array" ref="Q2560">SUM(_xlfn._xlws.FILTER($H$2:$H$7111,_xlfn.MAP($O$2:$O$7111,_xlfn.LAMBDA(_xlpm.x,_xlpm.x=$O2560))))</f>
        <v>2.9821073558648114E-4</v>
      </c>
      <c r="R2560" s="14">
        <f>$H2560/Q2560</f>
        <v>0.33333333333333331</v>
      </c>
      <c r="S2560" s="14" cm="1">
        <f t="array" ref="S2560">SUM(_xlfn._xlws.FILTER($H$2:$H$7111,_xlfn.MAP($P$2:$P$7111,_xlfn.LAMBDA(_xlpm.x,_xlpm.x=$P2560))))</f>
        <v>7.9522862823061633E-4</v>
      </c>
      <c r="T2560" s="14">
        <f>$H2560/S2560</f>
        <v>0.125</v>
      </c>
      <c r="U2560" s="14">
        <f>_xlfn.LET(_xlpm.freq,F2560,_xlpm.size,M2560+1,_xlpm.F,V2560,LOG(1+_xlpm.freq)*LOG(1+_xlpm.size)*_xlpm.F)</f>
        <v>6.7504091080857864E-2</v>
      </c>
      <c r="V2560" s="14">
        <f>_xlfn.LET(_xlpm.a,T2560,_xlpm.b,R2560,2*_xlpm.a*_xlpm.b/(_xlpm.a+_xlpm.b))</f>
        <v>0.18181818181818182</v>
      </c>
      <c r="W2560" s="14">
        <f>_xlfn.LET(_xlpm.p,R2560,_xlpm.q,T2560,LOG(_xlpm.p/_xlpm.q))</f>
        <v>0.4259687322722811</v>
      </c>
      <c r="X2560" s="2"/>
    </row>
    <row r="2561" spans="1:24">
      <c r="A2561" s="1" t="str">
        <f>_xlfn.LET(_xlpm.sep," : ",CONCATENATE(O2561,_xlpm.sep,P2561))</f>
        <v>~ddre~ : [dɹɛ]</v>
      </c>
      <c r="B2561" s="1">
        <f>_xlfn.LET(_xlpm.d,$G2561,_xlpm.k,_xlfn.CONCAT(LEFT(TRIM(B$1),1),"*"),COUNTIF(_xlpm.d,_xlpm.k))</f>
        <v>0</v>
      </c>
      <c r="C2561" s="1">
        <f>_xlfn.LET(_xlpm.d,$G2561,_xlpm.k,_xlfn.CONCAT(LEFT(TRIM(C$1),1),"*"),COUNTIF(_xlpm.d,_xlpm.k))</f>
        <v>0</v>
      </c>
      <c r="D2561" s="1">
        <f>_xlfn.LET(_xlpm.d,$G2561,_xlpm.k,_xlfn.CONCAT(LEFT(TRIM(D$1),1),"*"),COUNTIF(_xlpm.d,_xlpm.k))</f>
        <v>0</v>
      </c>
      <c r="E2561" s="1">
        <f>LOG(F2561+1,10)</f>
        <v>0.77815125038364352</v>
      </c>
      <c r="F2561" s="7">
        <v>5</v>
      </c>
      <c r="G2561" s="9" t="s">
        <v>699</v>
      </c>
      <c r="H2561" s="4">
        <f>F2561/freq.sum.r6e</f>
        <v>2.4850894632206757E-4</v>
      </c>
      <c r="I2561" s="1" t="str">
        <f>_xlfn.LET(_xlpm.sep,":",_xlpm.w,$G2561,LEFT(_xlpm.w,FIND(_xlpm.sep,_xlpm.w)-1))</f>
        <v>dɹɛ</v>
      </c>
      <c r="J2561" s="1" t="str">
        <f>_xlfn.LET(_xlpm.sep,":",_xlpm.w,$G2561,RIGHT(_xlpm.w,LEN(_xlpm.w)-FIND(_xlpm.sep,_xlpm.w)))</f>
        <v>ddre</v>
      </c>
      <c r="K2561" s="10">
        <f>_xlfn.LET(_xlpm.w,I2561,LEN(_xlpm.w))</f>
        <v>3</v>
      </c>
      <c r="L2561" s="10">
        <f>_xlfn.LET(_xlpm.w,J2561,LEN(_xlpm.w))</f>
        <v>4</v>
      </c>
      <c r="M2561" s="10">
        <f>_xlfn.LET(_xlpm.a,K2561,_xlpm.b,L2561,MAX(_xlpm.a,_xlpm.b))</f>
        <v>4</v>
      </c>
      <c r="N2561" s="10">
        <f>_xlfn.LET(_xlpm.d,(K2561,L2561),MAX(_xlpm.d)-MIN(_xlpm.d))</f>
        <v>1</v>
      </c>
      <c r="O2561" s="1" t="str">
        <f>_xlfn.LET(_xlpm.sep,":",_xlpm.w,$G2561,_xlfn.CONCAT("~",RIGHT(_xlpm.w,LEN(_xlpm.w)-FIND(_xlpm.sep,_xlpm.w)),"~"))</f>
        <v>~ddre~</v>
      </c>
      <c r="P2561" s="1" t="str">
        <f>_xlfn.LET(_xlpm.sep,":",_xlpm.w,$G2561,_xlfn.CONCAT("[",LEFT(_xlpm.w,FIND(_xlpm.sep,_xlpm.w)-1),"]"))</f>
        <v>[dɹɛ]</v>
      </c>
      <c r="Q2561" s="14" cm="1">
        <f t="array" ref="Q2561">SUM(_xlfn._xlws.FILTER($H$2:$H$7117,_xlfn.MAP($O$2:$O$7117,_xlfn.LAMBDA(_xlpm.x,_xlpm.x=$O2561))))</f>
        <v>2.9821073558648108E-4</v>
      </c>
      <c r="R2561" s="14">
        <f>$H2561/Q2561</f>
        <v>0.83333333333333337</v>
      </c>
      <c r="S2561" s="14" cm="1">
        <f t="array" ref="S2561">SUM(_xlfn._xlws.FILTER($H$2:$H$7117,_xlfn.MAP($P$2:$P$7117,_xlfn.LAMBDA(_xlpm.x,_xlpm.x=$P2561))))</f>
        <v>7.9522862823061633E-4</v>
      </c>
      <c r="T2561" s="14">
        <f>$H2561/S2561</f>
        <v>0.31249999999999994</v>
      </c>
      <c r="U2561" s="14">
        <f>_xlfn.LET(_xlpm.freq,F2561,_xlpm.size,M2561+1,_xlpm.F,V2561,LOG(1+_xlpm.freq)*LOG(1+_xlpm.size)*_xlpm.F)</f>
        <v>0.27523607657892185</v>
      </c>
      <c r="V2561" s="14">
        <f>_xlfn.LET(_xlpm.a,T2561,_xlpm.b,R2561,2*_xlpm.a*_xlpm.b/(_xlpm.a+_xlpm.b))</f>
        <v>0.45454545454545453</v>
      </c>
      <c r="W2561" s="14">
        <f>_xlfn.LET(_xlpm.p,R2561,_xlpm.q,T2561,LOG(_xlpm.p/_xlpm.q))</f>
        <v>0.42596873227228127</v>
      </c>
      <c r="X2561" s="2"/>
    </row>
    <row r="2562" spans="1:24">
      <c r="A2562" s="1" t="str">
        <f>_xlfn.LET(_xlpm.sep," : ",CONCATENATE(O2562,_xlpm.sep,P2562))</f>
        <v>~ghte~ : [tə]</v>
      </c>
      <c r="B2562" s="1">
        <f>_xlfn.LET(_xlpm.d,$G2562,_xlpm.k,_xlfn.CONCAT(LEFT(TRIM(B$1),1),"*"),COUNTIF(_xlpm.d,_xlpm.k))</f>
        <v>0</v>
      </c>
      <c r="C2562" s="1">
        <f>_xlfn.LET(_xlpm.d,$G2562,_xlpm.k,_xlfn.CONCAT(LEFT(TRIM(C$1),1),"*"),COUNTIF(_xlpm.d,_xlpm.k))</f>
        <v>0</v>
      </c>
      <c r="D2562" s="1">
        <f>_xlfn.LET(_xlpm.d,$G2562,_xlpm.k,_xlfn.CONCAT(LEFT(TRIM(D$1),1),"*"),COUNTIF(_xlpm.d,_xlpm.k))</f>
        <v>0</v>
      </c>
      <c r="E2562" s="1">
        <f>LOG(F2562+1,10)</f>
        <v>0.47712125471966244</v>
      </c>
      <c r="F2562" s="7">
        <v>2</v>
      </c>
      <c r="G2562" s="9" t="s">
        <v>4734</v>
      </c>
      <c r="H2562" s="4">
        <f>F2562/freq.sum.r6e</f>
        <v>9.9403578528827041E-5</v>
      </c>
      <c r="I2562" s="1" t="str">
        <f>_xlfn.LET(_xlpm.sep,":",_xlpm.w,$G2562,LEFT(_xlpm.w,FIND(_xlpm.sep,_xlpm.w)-1))</f>
        <v>tə</v>
      </c>
      <c r="J2562" s="1" t="str">
        <f>_xlfn.LET(_xlpm.sep,":",_xlpm.w,$G2562,RIGHT(_xlpm.w,LEN(_xlpm.w)-FIND(_xlpm.sep,_xlpm.w)))</f>
        <v>ghte</v>
      </c>
      <c r="K2562" s="10">
        <f>_xlfn.LET(_xlpm.w,I2562,LEN(_xlpm.w))</f>
        <v>2</v>
      </c>
      <c r="L2562" s="10">
        <f>_xlfn.LET(_xlpm.w,J2562,LEN(_xlpm.w))</f>
        <v>4</v>
      </c>
      <c r="M2562" s="10">
        <f>_xlfn.LET(_xlpm.a,K2562,_xlpm.b,L2562,MAX(_xlpm.a,_xlpm.b))</f>
        <v>4</v>
      </c>
      <c r="N2562" s="10">
        <f>_xlfn.LET(_xlpm.d,(K2562,L2562),MAX(_xlpm.d)-MIN(_xlpm.d))</f>
        <v>2</v>
      </c>
      <c r="O2562" s="1" t="str">
        <f>_xlfn.LET(_xlpm.sep,":",_xlpm.w,$G2562,_xlfn.CONCAT("~",RIGHT(_xlpm.w,LEN(_xlpm.w)-FIND(_xlpm.sep,_xlpm.w)),"~"))</f>
        <v>~ghte~</v>
      </c>
      <c r="P2562" s="1" t="str">
        <f>_xlfn.LET(_xlpm.sep,":",_xlpm.w,$G2562,_xlfn.CONCAT("[",LEFT(_xlpm.w,FIND(_xlpm.sep,_xlpm.w)-1),"]"))</f>
        <v>[tə]</v>
      </c>
      <c r="Q2562" s="14" cm="1">
        <f t="array" ref="Q2562">SUM(_xlfn._xlws.FILTER($H$2:$H$7117,_xlfn.MAP($O$2:$O$7117,_xlfn.LAMBDA(_xlpm.x,_xlpm.x=$O2562))))</f>
        <v>1.2922465208747515E-3</v>
      </c>
      <c r="R2562" s="14">
        <f>$H2562/Q2562</f>
        <v>7.6923076923076927E-2</v>
      </c>
      <c r="S2562" s="14" cm="1">
        <f t="array" ref="S2562">SUM(_xlfn._xlws.FILTER($H$2:$H$7117,_xlfn.MAP($P$2:$P$7117,_xlfn.LAMBDA(_xlpm.x,_xlpm.x=$P2562))))</f>
        <v>3.4791252485089448E-3</v>
      </c>
      <c r="T2562" s="14">
        <f>$H2562/S2562</f>
        <v>2.8571428571428584E-2</v>
      </c>
      <c r="U2562" s="14">
        <f>_xlfn.LET(_xlpm.freq,F2562,_xlpm.size,M2562+1,_xlpm.F,V2562,LOG(1+_xlpm.freq)*LOG(1+_xlpm.size)*_xlpm.F)</f>
        <v>1.5469687539363267E-2</v>
      </c>
      <c r="V2562" s="14">
        <f>_xlfn.LET(_xlpm.a,T2562,_xlpm.b,R2562,2*_xlpm.a*_xlpm.b/(_xlpm.a+_xlpm.b))</f>
        <v>4.1666666666666685E-2</v>
      </c>
      <c r="W2562" s="14">
        <f>_xlfn.LET(_xlpm.p,R2562,_xlpm.q,T2562,LOG(_xlpm.p/_xlpm.q))</f>
        <v>0.43012469204343867</v>
      </c>
      <c r="X2562" s="2"/>
    </row>
    <row r="2563" spans="1:24">
      <c r="A2563" s="1" t="str">
        <f>_xlfn.LET(_xlpm.sep," : ",CONCATENATE(O2563,_xlpm.sep,P2563))</f>
        <v>~rria~ : [ɹə]</v>
      </c>
      <c r="B2563" s="1">
        <f>_xlfn.LET(_xlpm.d,$G2563,_xlpm.k,_xlfn.CONCAT(LEFT(TRIM(B$1),1),"*"),COUNTIF(_xlpm.d,_xlpm.k))</f>
        <v>1</v>
      </c>
      <c r="C2563" s="1">
        <f>_xlfn.LET(_xlpm.d,$G2563,_xlpm.k,_xlfn.CONCAT(LEFT(TRIM(C$1),1),"*"),COUNTIF(_xlpm.d,_xlpm.k))</f>
        <v>0</v>
      </c>
      <c r="D2563" s="1">
        <f>_xlfn.LET(_xlpm.d,$G2563,_xlpm.k,_xlfn.CONCAT(LEFT(TRIM(D$1),1),"*"),COUNTIF(_xlpm.d,_xlpm.k))</f>
        <v>0</v>
      </c>
      <c r="E2563" s="1">
        <f>LOG(F2563+1,10)</f>
        <v>0.47712125471966244</v>
      </c>
      <c r="F2563" s="7">
        <v>2</v>
      </c>
      <c r="G2563" s="9" t="s">
        <v>6742</v>
      </c>
      <c r="H2563" s="4">
        <f>F2563/freq.sum.r6e</f>
        <v>9.9403578528827041E-5</v>
      </c>
      <c r="I2563" s="1" t="str">
        <f>_xlfn.LET(_xlpm.sep,":",_xlpm.w,$G2563,LEFT(_xlpm.w,FIND(_xlpm.sep,_xlpm.w)-1))</f>
        <v>ɹə</v>
      </c>
      <c r="J2563" s="1" t="str">
        <f>_xlfn.LET(_xlpm.sep,":",_xlpm.w,$G2563,RIGHT(_xlpm.w,LEN(_xlpm.w)-FIND(_xlpm.sep,_xlpm.w)))</f>
        <v>rria</v>
      </c>
      <c r="K2563" s="10">
        <f>_xlfn.LET(_xlpm.w,I2563,LEN(_xlpm.w))</f>
        <v>2</v>
      </c>
      <c r="L2563" s="10">
        <f>_xlfn.LET(_xlpm.w,J2563,LEN(_xlpm.w))</f>
        <v>4</v>
      </c>
      <c r="M2563" s="10">
        <f>_xlfn.LET(_xlpm.a,K2563,_xlpm.b,L2563,MAX(_xlpm.a,_xlpm.b))</f>
        <v>4</v>
      </c>
      <c r="N2563" s="10">
        <f>_xlfn.LET(_xlpm.d,(K2563,L2563),MAX(_xlpm.d)-MIN(_xlpm.d))</f>
        <v>2</v>
      </c>
      <c r="O2563" s="1" t="str">
        <f>_xlfn.LET(_xlpm.sep,":",_xlpm.w,$G2563,_xlfn.CONCAT("~",RIGHT(_xlpm.w,LEN(_xlpm.w)-FIND(_xlpm.sep,_xlpm.w)),"~"))</f>
        <v>~rria~</v>
      </c>
      <c r="P2563" s="1" t="str">
        <f>_xlfn.LET(_xlpm.sep,":",_xlpm.w,$G2563,_xlfn.CONCAT("[",LEFT(_xlpm.w,FIND(_xlpm.sep,_xlpm.w)-1),"]"))</f>
        <v>[ɹə]</v>
      </c>
      <c r="Q2563" s="14" cm="1">
        <f t="array" ref="Q2563">SUM(_xlfn._xlws.FILTER($H$2:$H$7109,_xlfn.MAP($O$2:$O$7109,_xlfn.LAMBDA(_xlpm.x,_xlpm.x=$O2563))))</f>
        <v>1.1928429423459245E-3</v>
      </c>
      <c r="R2563" s="14">
        <f>$H2563/Q2563</f>
        <v>8.3333333333333329E-2</v>
      </c>
      <c r="S2563" s="14" cm="1">
        <f t="array" ref="S2563">SUM(_xlfn._xlws.FILTER($H$2:$H$7109,_xlfn.MAP($P$2:$P$7109,_xlfn.LAMBDA(_xlpm.x,_xlpm.x=$P2563))))</f>
        <v>3.230616302186877E-3</v>
      </c>
      <c r="T2563" s="14">
        <f>$H2563/S2563</f>
        <v>3.0769230769230785E-2</v>
      </c>
      <c r="U2563" s="14">
        <f>_xlfn.LET(_xlpm.freq,F2563,_xlpm.size,M2563+1,_xlpm.F,V2563,LOG(1+_xlpm.freq)*LOG(1+_xlpm.size)*_xlpm.F)</f>
        <v>1.6686404536841278E-2</v>
      </c>
      <c r="V2563" s="14">
        <f>_xlfn.LET(_xlpm.a,T2563,_xlpm.b,R2563,2*_xlpm.a*_xlpm.b/(_xlpm.a+_xlpm.b))</f>
        <v>4.4943820224719121E-2</v>
      </c>
      <c r="W2563" s="14">
        <f>_xlfn.LET(_xlpm.p,R2563,_xlpm.q,T2563,LOG(_xlpm.p/_xlpm.q))</f>
        <v>0.43270211493124927</v>
      </c>
      <c r="X2563" s="2"/>
    </row>
    <row r="2564" spans="1:24">
      <c r="A2564" s="1" t="str">
        <f>_xlfn.LET(_xlpm.sep," : ",CONCATENATE(O2564,_xlpm.sep,P2564))</f>
        <v>~gair~ : [gaɪ]</v>
      </c>
      <c r="B2564" s="1">
        <f>_xlfn.LET(_xlpm.d,$G2564,_xlpm.k,_xlfn.CONCAT(LEFT(TRIM(B$1),1),"*"),COUNTIF(_xlpm.d,_xlpm.k))</f>
        <v>0</v>
      </c>
      <c r="C2564" s="1">
        <f>_xlfn.LET(_xlpm.d,$G2564,_xlpm.k,_xlfn.CONCAT(LEFT(TRIM(C$1),1),"*"),COUNTIF(_xlpm.d,_xlpm.k))</f>
        <v>0</v>
      </c>
      <c r="D2564" s="1">
        <f>_xlfn.LET(_xlpm.d,$G2564,_xlpm.k,_xlfn.CONCAT(LEFT(TRIM(D$1),1),"*"),COUNTIF(_xlpm.d,_xlpm.k))</f>
        <v>0</v>
      </c>
      <c r="E2564" s="1">
        <f>LOG(F2564+1,10)</f>
        <v>0.47712125471966244</v>
      </c>
      <c r="F2564" s="7">
        <v>2</v>
      </c>
      <c r="G2564" s="9" t="s">
        <v>1170</v>
      </c>
      <c r="H2564" s="4">
        <f>F2564/freq.sum.r6e</f>
        <v>9.9403578528827041E-5</v>
      </c>
      <c r="I2564" s="1" t="str">
        <f>_xlfn.LET(_xlpm.sep,":",_xlpm.w,$G2564,LEFT(_xlpm.w,FIND(_xlpm.sep,_xlpm.w)-1))</f>
        <v>gaɪ</v>
      </c>
      <c r="J2564" s="1" t="str">
        <f>_xlfn.LET(_xlpm.sep,":",_xlpm.w,$G2564,RIGHT(_xlpm.w,LEN(_xlpm.w)-FIND(_xlpm.sep,_xlpm.w)))</f>
        <v>gair</v>
      </c>
      <c r="K2564" s="10">
        <f>_xlfn.LET(_xlpm.w,I2564,LEN(_xlpm.w))</f>
        <v>3</v>
      </c>
      <c r="L2564" s="10">
        <f>_xlfn.LET(_xlpm.w,J2564,LEN(_xlpm.w))</f>
        <v>4</v>
      </c>
      <c r="M2564" s="10">
        <f>_xlfn.LET(_xlpm.a,K2564,_xlpm.b,L2564,MAX(_xlpm.a,_xlpm.b))</f>
        <v>4</v>
      </c>
      <c r="N2564" s="10">
        <f>_xlfn.LET(_xlpm.d,(K2564,L2564),MAX(_xlpm.d)-MIN(_xlpm.d))</f>
        <v>1</v>
      </c>
      <c r="O2564" s="1" t="str">
        <f>_xlfn.LET(_xlpm.sep,":",_xlpm.w,$G2564,_xlfn.CONCAT("~",RIGHT(_xlpm.w,LEN(_xlpm.w)-FIND(_xlpm.sep,_xlpm.w)),"~"))</f>
        <v>~gair~</v>
      </c>
      <c r="P2564" s="1" t="str">
        <f>_xlfn.LET(_xlpm.sep,":",_xlpm.w,$G2564,_xlfn.CONCAT("[",LEFT(_xlpm.w,FIND(_xlpm.sep,_xlpm.w)-1),"]"))</f>
        <v>[gaɪ]</v>
      </c>
      <c r="Q2564" s="14" cm="1">
        <f t="array" ref="Q2564">SUM(_xlfn._xlws.FILTER($H$2:$H$7117,_xlfn.MAP($O$2:$O$7117,_xlfn.LAMBDA(_xlpm.x,_xlpm.x=$O2564))))</f>
        <v>1.9880715705765408E-4</v>
      </c>
      <c r="R2564" s="14">
        <f>$H2564/Q2564</f>
        <v>0.5</v>
      </c>
      <c r="S2564" s="14" cm="1">
        <f t="array" ref="S2564">SUM(_xlfn._xlws.FILTER($H$2:$H$7117,_xlfn.MAP($P$2:$P$7117,_xlfn.LAMBDA(_xlpm.x,_xlpm.x=$P2564))))</f>
        <v>5.4671968190854881E-4</v>
      </c>
      <c r="T2564" s="14">
        <f>$H2564/S2564</f>
        <v>0.1818181818181818</v>
      </c>
      <c r="U2564" s="14">
        <f>_xlfn.LET(_xlpm.freq,F2564,_xlpm.size,M2564+1,_xlpm.F,V2564,LOG(1+_xlpm.freq)*LOG(1+_xlpm.size)*_xlpm.F)</f>
        <v>9.9006000251924867E-2</v>
      </c>
      <c r="V2564" s="14">
        <f>_xlfn.LET(_xlpm.a,T2564,_xlpm.b,R2564,2*_xlpm.a*_xlpm.b/(_xlpm.a+_xlpm.b))</f>
        <v>0.26666666666666666</v>
      </c>
      <c r="W2564" s="14">
        <f>_xlfn.LET(_xlpm.p,R2564,_xlpm.q,T2564,LOG(_xlpm.p/_xlpm.q))</f>
        <v>0.43933269383026274</v>
      </c>
      <c r="X2564" s="2"/>
    </row>
    <row r="2565" spans="1:24">
      <c r="A2565" s="1" t="str">
        <f>_xlfn.LET(_xlpm.sep," : ",CONCATENATE(O2565,_xlpm.sep,P2565))</f>
        <v>~ntir~ : [ntə]</v>
      </c>
      <c r="B2565" s="1">
        <f>_xlfn.LET(_xlpm.d,$G2565,_xlpm.k,_xlfn.CONCAT(LEFT(TRIM(B$1),1),"*"),COUNTIF(_xlpm.d,_xlpm.k))</f>
        <v>0</v>
      </c>
      <c r="C2565" s="1">
        <f>_xlfn.LET(_xlpm.d,$G2565,_xlpm.k,_xlfn.CONCAT(LEFT(TRIM(C$1),1),"*"),COUNTIF(_xlpm.d,_xlpm.k))</f>
        <v>0</v>
      </c>
      <c r="D2565" s="1">
        <f>_xlfn.LET(_xlpm.d,$G2565,_xlpm.k,_xlfn.CONCAT(LEFT(TRIM(D$1),1),"*"),COUNTIF(_xlpm.d,_xlpm.k))</f>
        <v>1</v>
      </c>
      <c r="E2565" s="1">
        <f>LOG(F2565+1,10)</f>
        <v>0.30102999566398114</v>
      </c>
      <c r="F2565" s="7">
        <v>1</v>
      </c>
      <c r="G2565" s="9" t="s">
        <v>3214</v>
      </c>
      <c r="H2565" s="4">
        <f>F2565/freq.sum.r6e</f>
        <v>4.9701789264413521E-5</v>
      </c>
      <c r="I2565" s="1" t="str">
        <f>_xlfn.LET(_xlpm.sep,":",_xlpm.w,$G2565,LEFT(_xlpm.w,FIND(_xlpm.sep,_xlpm.w)-1))</f>
        <v>ntə</v>
      </c>
      <c r="J2565" s="1" t="str">
        <f>_xlfn.LET(_xlpm.sep,":",_xlpm.w,$G2565,RIGHT(_xlpm.w,LEN(_xlpm.w)-FIND(_xlpm.sep,_xlpm.w)))</f>
        <v>ntir</v>
      </c>
      <c r="K2565" s="10">
        <f>_xlfn.LET(_xlpm.w,I2565,LEN(_xlpm.w))</f>
        <v>3</v>
      </c>
      <c r="L2565" s="10">
        <f>_xlfn.LET(_xlpm.w,J2565,LEN(_xlpm.w))</f>
        <v>4</v>
      </c>
      <c r="M2565" s="10">
        <f>_xlfn.LET(_xlpm.a,K2565,_xlpm.b,L2565,MAX(_xlpm.a,_xlpm.b))</f>
        <v>4</v>
      </c>
      <c r="N2565" s="10">
        <f>_xlfn.LET(_xlpm.d,(K2565,L2565),MAX(_xlpm.d)-MIN(_xlpm.d))</f>
        <v>1</v>
      </c>
      <c r="O2565" s="1" t="str">
        <f>_xlfn.LET(_xlpm.sep,":",_xlpm.w,$G2565,_xlfn.CONCAT("~",RIGHT(_xlpm.w,LEN(_xlpm.w)-FIND(_xlpm.sep,_xlpm.w)),"~"))</f>
        <v>~ntir~</v>
      </c>
      <c r="P2565" s="1" t="str">
        <f>_xlfn.LET(_xlpm.sep,":",_xlpm.w,$G2565,_xlfn.CONCAT("[",LEFT(_xlpm.w,FIND(_xlpm.sep,_xlpm.w)-1),"]"))</f>
        <v>[ntə]</v>
      </c>
      <c r="Q2565" s="14" cm="1">
        <f t="array" ref="Q2565">SUM(_xlfn._xlws.FILTER($H$2:$H$7117,_xlfn.MAP($O$2:$O$7117,_xlfn.LAMBDA(_xlpm.x,_xlpm.x=$O2565))))</f>
        <v>4.4731610337972168E-4</v>
      </c>
      <c r="R2565" s="14">
        <f>$H2565/Q2565</f>
        <v>0.11111111111111112</v>
      </c>
      <c r="S2565" s="14" cm="1">
        <f t="array" ref="S2565">SUM(_xlfn._xlws.FILTER($H$2:$H$7117,_xlfn.MAP($P$2:$P$7117,_xlfn.LAMBDA(_xlpm.x,_xlpm.x=$P2565))))</f>
        <v>1.242544731610338E-3</v>
      </c>
      <c r="T2565" s="14">
        <f>$H2565/S2565</f>
        <v>0.04</v>
      </c>
      <c r="U2565" s="14">
        <f>_xlfn.LET(_xlpm.freq,F2565,_xlpm.size,M2565+1,_xlpm.F,V2565,LOG(1+_xlpm.freq)*LOG(1+_xlpm.size)*_xlpm.F)</f>
        <v>1.3779227501700577E-2</v>
      </c>
      <c r="V2565" s="14">
        <f>_xlfn.LET(_xlpm.a,T2565,_xlpm.b,R2565,2*_xlpm.a*_xlpm.b/(_xlpm.a+_xlpm.b))</f>
        <v>5.8823529411764705E-2</v>
      </c>
      <c r="W2565" s="14">
        <f>_xlfn.LET(_xlpm.p,R2565,_xlpm.q,T2565,LOG(_xlpm.p/_xlpm.q))</f>
        <v>0.44369749923271279</v>
      </c>
      <c r="X2565" s="2"/>
    </row>
    <row r="2566" spans="1:24">
      <c r="A2566" s="1" t="str">
        <f>_xlfn.LET(_xlpm.sep," : ",CONCATENATE(O2566,_xlpm.sep,P2566))</f>
        <v>~nque~ : [ŋkə]</v>
      </c>
      <c r="B2566" s="1">
        <f>_xlfn.LET(_xlpm.d,$G2566,_xlpm.k,_xlfn.CONCAT(LEFT(TRIM(B$1),1),"*"),COUNTIF(_xlpm.d,_xlpm.k))</f>
        <v>0</v>
      </c>
      <c r="C2566" s="1">
        <f>_xlfn.LET(_xlpm.d,$G2566,_xlpm.k,_xlfn.CONCAT(LEFT(TRIM(C$1),1),"*"),COUNTIF(_xlpm.d,_xlpm.k))</f>
        <v>0</v>
      </c>
      <c r="D2566" s="1">
        <f>_xlfn.LET(_xlpm.d,$G2566,_xlpm.k,_xlfn.CONCAT(LEFT(TRIM(D$1),1),"*"),COUNTIF(_xlpm.d,_xlpm.k))</f>
        <v>0</v>
      </c>
      <c r="E2566" s="1">
        <f>LOG(F2566+1,10)</f>
        <v>0.47712125471966244</v>
      </c>
      <c r="F2566" s="7">
        <v>2</v>
      </c>
      <c r="G2566" s="9" t="s">
        <v>5931</v>
      </c>
      <c r="H2566" s="4">
        <f>F2566/freq.sum.r6e</f>
        <v>9.9403578528827041E-5</v>
      </c>
      <c r="I2566" s="1" t="str">
        <f>_xlfn.LET(_xlpm.sep,":",_xlpm.w,$G2566,LEFT(_xlpm.w,FIND(_xlpm.sep,_xlpm.w)-1))</f>
        <v>ŋkə</v>
      </c>
      <c r="J2566" s="1" t="str">
        <f>_xlfn.LET(_xlpm.sep,":",_xlpm.w,$G2566,RIGHT(_xlpm.w,LEN(_xlpm.w)-FIND(_xlpm.sep,_xlpm.w)))</f>
        <v>nque</v>
      </c>
      <c r="K2566" s="10">
        <f>_xlfn.LET(_xlpm.w,I2566,LEN(_xlpm.w))</f>
        <v>3</v>
      </c>
      <c r="L2566" s="10">
        <f>_xlfn.LET(_xlpm.w,J2566,LEN(_xlpm.w))</f>
        <v>4</v>
      </c>
      <c r="M2566" s="10">
        <f>_xlfn.LET(_xlpm.a,K2566,_xlpm.b,L2566,MAX(_xlpm.a,_xlpm.b))</f>
        <v>4</v>
      </c>
      <c r="N2566" s="10">
        <f>_xlfn.LET(_xlpm.d,(K2566,L2566),MAX(_xlpm.d)-MIN(_xlpm.d))</f>
        <v>1</v>
      </c>
      <c r="O2566" s="1" t="str">
        <f>_xlfn.LET(_xlpm.sep,":",_xlpm.w,$G2566,_xlfn.CONCAT("~",RIGHT(_xlpm.w,LEN(_xlpm.w)-FIND(_xlpm.sep,_xlpm.w)),"~"))</f>
        <v>~nque~</v>
      </c>
      <c r="P2566" s="1" t="str">
        <f>_xlfn.LET(_xlpm.sep,":",_xlpm.w,$G2566,_xlfn.CONCAT("[",LEFT(_xlpm.w,FIND(_xlpm.sep,_xlpm.w)-1),"]"))</f>
        <v>[ŋkə]</v>
      </c>
      <c r="Q2566" s="14" cm="1">
        <f t="array" ref="Q2566">SUM(_xlfn._xlws.FILTER($H$2:$H$7117,_xlfn.MAP($O$2:$O$7117,_xlfn.LAMBDA(_xlpm.x,_xlpm.x=$O2566))))</f>
        <v>4.4731610337972162E-4</v>
      </c>
      <c r="R2566" s="14">
        <f>$H2566/Q2566</f>
        <v>0.22222222222222227</v>
      </c>
      <c r="S2566" s="14" cm="1">
        <f t="array" ref="S2566">SUM(_xlfn._xlws.FILTER($H$2:$H$7117,_xlfn.MAP($P$2:$P$7117,_xlfn.LAMBDA(_xlpm.x,_xlpm.x=$P2566))))</f>
        <v>1.242544731610338E-3</v>
      </c>
      <c r="T2566" s="14">
        <f>$H2566/S2566</f>
        <v>0.08</v>
      </c>
      <c r="U2566" s="14">
        <f>_xlfn.LET(_xlpm.freq,F2566,_xlpm.size,M2566+1,_xlpm.F,V2566,LOG(1+_xlpm.freq)*LOG(1+_xlpm.size)*_xlpm.F)</f>
        <v>4.367911775820215E-2</v>
      </c>
      <c r="V2566" s="14">
        <f>_xlfn.LET(_xlpm.a,T2566,_xlpm.b,R2566,2*_xlpm.a*_xlpm.b/(_xlpm.a+_xlpm.b))</f>
        <v>0.11764705882352941</v>
      </c>
      <c r="W2566" s="14">
        <f>_xlfn.LET(_xlpm.p,R2566,_xlpm.q,T2566,LOG(_xlpm.p/_xlpm.q))</f>
        <v>0.44369749923271279</v>
      </c>
      <c r="X2566" s="2"/>
    </row>
    <row r="2567" spans="1:24">
      <c r="A2567" s="1" t="str">
        <f>_xlfn.LET(_xlpm.sep," : ",CONCATENATE(O2567,_xlpm.sep,P2567))</f>
        <v>~xtie~ : [kstɪ]</v>
      </c>
      <c r="B2567" s="1">
        <f>_xlfn.LET(_xlpm.d,$G2567,_xlpm.k,_xlfn.CONCAT(LEFT(TRIM(B$1),1),"*"),COUNTIF(_xlpm.d,_xlpm.k))</f>
        <v>0</v>
      </c>
      <c r="C2567" s="1">
        <f>_xlfn.LET(_xlpm.d,$G2567,_xlpm.k,_xlfn.CONCAT(LEFT(TRIM(C$1),1),"*"),COUNTIF(_xlpm.d,_xlpm.k))</f>
        <v>0</v>
      </c>
      <c r="D2567" s="1">
        <f>_xlfn.LET(_xlpm.d,$G2567,_xlpm.k,_xlfn.CONCAT(LEFT(TRIM(D$1),1),"*"),COUNTIF(_xlpm.d,_xlpm.k))</f>
        <v>0</v>
      </c>
      <c r="E2567" s="1">
        <f>LOG(F2567+1,10)</f>
        <v>1.3802112417116059</v>
      </c>
      <c r="F2567" s="7">
        <v>23</v>
      </c>
      <c r="G2567" s="9" t="s">
        <v>1571</v>
      </c>
      <c r="H2567" s="4">
        <f>F2567/freq.sum.r6e</f>
        <v>1.1431411530815109E-3</v>
      </c>
      <c r="I2567" s="1" t="str">
        <f>_xlfn.LET(_xlpm.sep,":",_xlpm.w,$G2567,LEFT(_xlpm.w,FIND(_xlpm.sep,_xlpm.w)-1))</f>
        <v>kstɪ</v>
      </c>
      <c r="J2567" s="1" t="str">
        <f>_xlfn.LET(_xlpm.sep,":",_xlpm.w,$G2567,RIGHT(_xlpm.w,LEN(_xlpm.w)-FIND(_xlpm.sep,_xlpm.w)))</f>
        <v>xtie</v>
      </c>
      <c r="K2567" s="10">
        <f>_xlfn.LET(_xlpm.w,I2567,LEN(_xlpm.w))</f>
        <v>4</v>
      </c>
      <c r="L2567" s="10">
        <f>_xlfn.LET(_xlpm.w,J2567,LEN(_xlpm.w))</f>
        <v>4</v>
      </c>
      <c r="M2567" s="10">
        <f>_xlfn.LET(_xlpm.a,K2567,_xlpm.b,L2567,MAX(_xlpm.a,_xlpm.b))</f>
        <v>4</v>
      </c>
      <c r="N2567" s="10">
        <f>_xlfn.LET(_xlpm.d,(K2567,L2567),MAX(_xlpm.d)-MIN(_xlpm.d))</f>
        <v>0</v>
      </c>
      <c r="O2567" s="1" t="str">
        <f>_xlfn.LET(_xlpm.sep,":",_xlpm.w,$G2567,_xlfn.CONCAT("~",RIGHT(_xlpm.w,LEN(_xlpm.w)-FIND(_xlpm.sep,_xlpm.w)),"~"))</f>
        <v>~xtie~</v>
      </c>
      <c r="P2567" s="1" t="str">
        <f>_xlfn.LET(_xlpm.sep,":",_xlpm.w,$G2567,_xlfn.CONCAT("[",LEFT(_xlpm.w,FIND(_xlpm.sep,_xlpm.w)-1),"]"))</f>
        <v>[kstɪ]</v>
      </c>
      <c r="Q2567" s="14" cm="1">
        <f t="array" ref="Q2567">SUM(_xlfn._xlws.FILTER($H$2:$H$7117,_xlfn.MAP($O$2:$O$7117,_xlfn.LAMBDA(_xlpm.x,_xlpm.x=$O2567))))</f>
        <v>1.1431411530815109E-3</v>
      </c>
      <c r="R2567" s="14">
        <f>$H2567/Q2567</f>
        <v>1</v>
      </c>
      <c r="S2567" s="14" cm="1">
        <f t="array" ref="S2567">SUM(_xlfn._xlws.FILTER($H$2:$H$7117,_xlfn.MAP($P$2:$P$7117,_xlfn.LAMBDA(_xlpm.x,_xlpm.x=$P2567))))</f>
        <v>3.180914512922464E-3</v>
      </c>
      <c r="T2567" s="14">
        <f>$H2567/S2567</f>
        <v>0.35937500000000011</v>
      </c>
      <c r="U2567" s="14">
        <f>_xlfn.LET(_xlpm.freq,F2567,_xlpm.size,M2567+1,_xlpm.F,V2567,LOG(1+_xlpm.freq)*LOG(1+_xlpm.size)*_xlpm.F)</f>
        <v>0.56786899726950113</v>
      </c>
      <c r="V2567" s="14">
        <f>_xlfn.LET(_xlpm.a,T2567,_xlpm.b,R2567,2*_xlpm.a*_xlpm.b/(_xlpm.a+_xlpm.b))</f>
        <v>0.52873563218390818</v>
      </c>
      <c r="W2567" s="14">
        <f>_xlfn.LET(_xlpm.p,R2567,_xlpm.q,T2567,LOG(_xlpm.p/_xlpm.q))</f>
        <v>0.44445213796629413</v>
      </c>
      <c r="X2567" s="2"/>
    </row>
    <row r="2568" spans="1:24">
      <c r="A2568" s="1" t="str">
        <f>_xlfn.LET(_xlpm.sep," : ",CONCATENATE(O2568,_xlpm.sep,P2568))</f>
        <v>~rtuw~ : [ɹtʃʊ]</v>
      </c>
      <c r="B2568" s="1">
        <f>_xlfn.LET(_xlpm.d,$G2568,_xlpm.k,_xlfn.CONCAT(LEFT(TRIM(B$1),1),"*"),COUNTIF(_xlpm.d,_xlpm.k))</f>
        <v>1</v>
      </c>
      <c r="C2568" s="1">
        <f>_xlfn.LET(_xlpm.d,$G2568,_xlpm.k,_xlfn.CONCAT(LEFT(TRIM(C$1),1),"*"),COUNTIF(_xlpm.d,_xlpm.k))</f>
        <v>0</v>
      </c>
      <c r="D2568" s="1">
        <f>_xlfn.LET(_xlpm.d,$G2568,_xlpm.k,_xlfn.CONCAT(LEFT(TRIM(D$1),1),"*"),COUNTIF(_xlpm.d,_xlpm.k))</f>
        <v>0</v>
      </c>
      <c r="E2568" s="1">
        <f>LOG(F2568+1,10)</f>
        <v>0.69897000433601875</v>
      </c>
      <c r="F2568" s="7">
        <v>4</v>
      </c>
      <c r="G2568" s="9" t="s">
        <v>6398</v>
      </c>
      <c r="H2568" s="4">
        <f>F2568/freq.sum.r6e</f>
        <v>1.9880715705765408E-4</v>
      </c>
      <c r="I2568" s="1" t="str">
        <f>_xlfn.LET(_xlpm.sep,":",_xlpm.w,$G2568,LEFT(_xlpm.w,FIND(_xlpm.sep,_xlpm.w)-1))</f>
        <v>ɹtʃʊ</v>
      </c>
      <c r="J2568" s="1" t="str">
        <f>_xlfn.LET(_xlpm.sep,":",_xlpm.w,$G2568,RIGHT(_xlpm.w,LEN(_xlpm.w)-FIND(_xlpm.sep,_xlpm.w)))</f>
        <v>rtuw</v>
      </c>
      <c r="K2568" s="10">
        <f>_xlfn.LET(_xlpm.w,I2568,LEN(_xlpm.w))</f>
        <v>4</v>
      </c>
      <c r="L2568" s="10">
        <f>_xlfn.LET(_xlpm.w,J2568,LEN(_xlpm.w))</f>
        <v>4</v>
      </c>
      <c r="M2568" s="10">
        <f>_xlfn.LET(_xlpm.a,K2568,_xlpm.b,L2568,MAX(_xlpm.a,_xlpm.b))</f>
        <v>4</v>
      </c>
      <c r="N2568" s="10">
        <f>_xlfn.LET(_xlpm.d,(K2568,L2568),MAX(_xlpm.d)-MIN(_xlpm.d))</f>
        <v>0</v>
      </c>
      <c r="O2568" s="1" t="str">
        <f>_xlfn.LET(_xlpm.sep,":",_xlpm.w,$G2568,_xlfn.CONCAT("~",RIGHT(_xlpm.w,LEN(_xlpm.w)-FIND(_xlpm.sep,_xlpm.w)),"~"))</f>
        <v>~rtuw~</v>
      </c>
      <c r="P2568" s="1" t="str">
        <f>_xlfn.LET(_xlpm.sep,":",_xlpm.w,$G2568,_xlfn.CONCAT("[",LEFT(_xlpm.w,FIND(_xlpm.sep,_xlpm.w)-1),"]"))</f>
        <v>[ɹtʃʊ]</v>
      </c>
      <c r="Q2568" s="14" cm="1">
        <f t="array" ref="Q2568">SUM(_xlfn._xlws.FILTER($H$2:$H$7111,_xlfn.MAP($O$2:$O$7111,_xlfn.LAMBDA(_xlpm.x,_xlpm.x=$O2568))))</f>
        <v>2.9821073558648114E-4</v>
      </c>
      <c r="R2568" s="14">
        <f>$H2568/Q2568</f>
        <v>0.66666666666666663</v>
      </c>
      <c r="S2568" s="14" cm="1">
        <f t="array" ref="S2568">SUM(_xlfn._xlws.FILTER($H$2:$H$7111,_xlfn.MAP($P$2:$P$7111,_xlfn.LAMBDA(_xlpm.x,_xlpm.x=$P2568))))</f>
        <v>8.4493041749503001E-4</v>
      </c>
      <c r="T2568" s="14">
        <f>$H2568/S2568</f>
        <v>0.23529411764705879</v>
      </c>
      <c r="U2568" s="14">
        <f>_xlfn.LET(_xlpm.freq,F2568,_xlpm.size,M2568+1,_xlpm.F,V2568,LOG(1+_xlpm.freq)*LOG(1+_xlpm.size)*_xlpm.F)</f>
        <v>0.18918413316686394</v>
      </c>
      <c r="V2568" s="14">
        <f>_xlfn.LET(_xlpm.a,T2568,_xlpm.b,R2568,2*_xlpm.a*_xlpm.b/(_xlpm.a+_xlpm.b))</f>
        <v>0.34782608695652173</v>
      </c>
      <c r="W2568" s="14">
        <f>_xlfn.LET(_xlpm.p,R2568,_xlpm.q,T2568,LOG(_xlpm.p/_xlpm.q))</f>
        <v>0.45229767099463031</v>
      </c>
      <c r="X2568" s="2"/>
    </row>
    <row r="2569" spans="1:24">
      <c r="A2569" s="1" t="str">
        <f>_xlfn.LET(_xlpm.sep," : ",CONCATENATE(O2569,_xlpm.sep,P2569))</f>
        <v>~rhoo~ : [ɹhʊ]</v>
      </c>
      <c r="B2569" s="1">
        <f>_xlfn.LET(_xlpm.d,$G2569,_xlpm.k,_xlfn.CONCAT(LEFT(TRIM(B$1),1),"*"),COUNTIF(_xlpm.d,_xlpm.k))</f>
        <v>1</v>
      </c>
      <c r="C2569" s="1">
        <f>_xlfn.LET(_xlpm.d,$G2569,_xlpm.k,_xlfn.CONCAT(LEFT(TRIM(C$1),1),"*"),COUNTIF(_xlpm.d,_xlpm.k))</f>
        <v>0</v>
      </c>
      <c r="D2569" s="1">
        <f>_xlfn.LET(_xlpm.d,$G2569,_xlpm.k,_xlfn.CONCAT(LEFT(TRIM(D$1),1),"*"),COUNTIF(_xlpm.d,_xlpm.k))</f>
        <v>0</v>
      </c>
      <c r="E2569" s="1">
        <f>LOG(F2569+1,10)</f>
        <v>0.8450980400142567</v>
      </c>
      <c r="F2569" s="7">
        <v>6</v>
      </c>
      <c r="G2569" s="9" t="s">
        <v>5844</v>
      </c>
      <c r="H2569" s="4">
        <f>F2569/freq.sum.r6e</f>
        <v>2.9821073558648114E-4</v>
      </c>
      <c r="I2569" s="1" t="str">
        <f>_xlfn.LET(_xlpm.sep,":",_xlpm.w,$G2569,LEFT(_xlpm.w,FIND(_xlpm.sep,_xlpm.w)-1))</f>
        <v>ɹhʊ</v>
      </c>
      <c r="J2569" s="1" t="str">
        <f>_xlfn.LET(_xlpm.sep,":",_xlpm.w,$G2569,RIGHT(_xlpm.w,LEN(_xlpm.w)-FIND(_xlpm.sep,_xlpm.w)))</f>
        <v>rhoo</v>
      </c>
      <c r="K2569" s="10">
        <f>_xlfn.LET(_xlpm.w,I2569,LEN(_xlpm.w))</f>
        <v>3</v>
      </c>
      <c r="L2569" s="10">
        <f>_xlfn.LET(_xlpm.w,J2569,LEN(_xlpm.w))</f>
        <v>4</v>
      </c>
      <c r="M2569" s="10">
        <f>_xlfn.LET(_xlpm.a,K2569,_xlpm.b,L2569,MAX(_xlpm.a,_xlpm.b))</f>
        <v>4</v>
      </c>
      <c r="N2569" s="10">
        <f>_xlfn.LET(_xlpm.d,(K2569,L2569),MAX(_xlpm.d)-MIN(_xlpm.d))</f>
        <v>1</v>
      </c>
      <c r="O2569" s="1" t="str">
        <f>_xlfn.LET(_xlpm.sep,":",_xlpm.w,$G2569,_xlfn.CONCAT("~",RIGHT(_xlpm.w,LEN(_xlpm.w)-FIND(_xlpm.sep,_xlpm.w)),"~"))</f>
        <v>~rhoo~</v>
      </c>
      <c r="P2569" s="1" t="str">
        <f>_xlfn.LET(_xlpm.sep,":",_xlpm.w,$G2569,_xlfn.CONCAT("[",LEFT(_xlpm.w,FIND(_xlpm.sep,_xlpm.w)-1),"]"))</f>
        <v>[ɹhʊ]</v>
      </c>
      <c r="Q2569" s="14" cm="1">
        <f t="array" ref="Q2569">SUM(_xlfn._xlws.FILTER($H$2:$H$7117,_xlfn.MAP($O$2:$O$7117,_xlfn.LAMBDA(_xlpm.x,_xlpm.x=$O2569))))</f>
        <v>2.9821073558648114E-4</v>
      </c>
      <c r="R2569" s="14">
        <f>$H2569/Q2569</f>
        <v>1</v>
      </c>
      <c r="S2569" s="14" cm="1">
        <f t="array" ref="S2569">SUM(_xlfn._xlws.FILTER($H$2:$H$7117,_xlfn.MAP($P$2:$P$7117,_xlfn.LAMBDA(_xlpm.x,_xlpm.x=$P2569))))</f>
        <v>8.4493041749503001E-4</v>
      </c>
      <c r="T2569" s="14">
        <f>$H2569/S2569</f>
        <v>0.3529411764705882</v>
      </c>
      <c r="U2569" s="14">
        <f>_xlfn.LET(_xlpm.freq,F2569,_xlpm.size,M2569+1,_xlpm.F,V2569,LOG(1+_xlpm.freq)*LOG(1+_xlpm.size)*_xlpm.F)</f>
        <v>0.3431030068872315</v>
      </c>
      <c r="V2569" s="14">
        <f>_xlfn.LET(_xlpm.a,T2569,_xlpm.b,R2569,2*_xlpm.a*_xlpm.b/(_xlpm.a+_xlpm.b))</f>
        <v>0.52173913043478248</v>
      </c>
      <c r="W2569" s="14">
        <f>_xlfn.LET(_xlpm.p,R2569,_xlpm.q,T2569,LOG(_xlpm.p/_xlpm.q))</f>
        <v>0.45229767099463031</v>
      </c>
      <c r="X2569" s="2"/>
    </row>
    <row r="2570" spans="1:24">
      <c r="A2570" s="1" t="str">
        <f>_xlfn.LET(_xlpm.sep," : ",CONCATENATE(O2570,_xlpm.sep,P2570))</f>
        <v>~ghey~ : [ɪ]</v>
      </c>
      <c r="B2570" s="1">
        <f>_xlfn.LET(_xlpm.d,$G2570,_xlpm.k,_xlfn.CONCAT(LEFT(TRIM(B$1),1),"*"),COUNTIF(_xlpm.d,_xlpm.k))</f>
        <v>0</v>
      </c>
      <c r="C2570" s="1">
        <f>_xlfn.LET(_xlpm.d,$G2570,_xlpm.k,_xlfn.CONCAT(LEFT(TRIM(C$1),1),"*"),COUNTIF(_xlpm.d,_xlpm.k))</f>
        <v>0</v>
      </c>
      <c r="D2570" s="1">
        <f>_xlfn.LET(_xlpm.d,$G2570,_xlpm.k,_xlfn.CONCAT(LEFT(TRIM(D$1),1),"*"),COUNTIF(_xlpm.d,_xlpm.k))</f>
        <v>0</v>
      </c>
      <c r="E2570" s="1">
        <f>LOG(F2570+1,10)</f>
        <v>1.3617278360175928</v>
      </c>
      <c r="F2570" s="7">
        <v>22</v>
      </c>
      <c r="G2570" s="9" t="s">
        <v>5567</v>
      </c>
      <c r="H2570" s="4">
        <f>F2570/freq.sum.r6e</f>
        <v>1.0934393638170974E-3</v>
      </c>
      <c r="I2570" s="1" t="str">
        <f>_xlfn.LET(_xlpm.sep,":",_xlpm.w,$G2570,LEFT(_xlpm.w,FIND(_xlpm.sep,_xlpm.w)-1))</f>
        <v>ɪ</v>
      </c>
      <c r="J2570" s="1" t="str">
        <f>_xlfn.LET(_xlpm.sep,":",_xlpm.w,$G2570,RIGHT(_xlpm.w,LEN(_xlpm.w)-FIND(_xlpm.sep,_xlpm.w)))</f>
        <v>ghey</v>
      </c>
      <c r="K2570" s="10">
        <f>_xlfn.LET(_xlpm.w,I2570,LEN(_xlpm.w))</f>
        <v>1</v>
      </c>
      <c r="L2570" s="10">
        <f>_xlfn.LET(_xlpm.w,J2570,LEN(_xlpm.w))</f>
        <v>4</v>
      </c>
      <c r="M2570" s="10">
        <f>_xlfn.LET(_xlpm.a,K2570,_xlpm.b,L2570,MAX(_xlpm.a,_xlpm.b))</f>
        <v>4</v>
      </c>
      <c r="N2570" s="10">
        <f>_xlfn.LET(_xlpm.d,(K2570,L2570),MAX(_xlpm.d)-MIN(_xlpm.d))</f>
        <v>3</v>
      </c>
      <c r="O2570" s="1" t="str">
        <f>_xlfn.LET(_xlpm.sep,":",_xlpm.w,$G2570,_xlfn.CONCAT("~",RIGHT(_xlpm.w,LEN(_xlpm.w)-FIND(_xlpm.sep,_xlpm.w)),"~"))</f>
        <v>~ghey~</v>
      </c>
      <c r="P2570" s="1" t="str">
        <f>_xlfn.LET(_xlpm.sep,":",_xlpm.w,$G2570,_xlfn.CONCAT("[",LEFT(_xlpm.w,FIND(_xlpm.sep,_xlpm.w)-1),"]"))</f>
        <v>[ɪ]</v>
      </c>
      <c r="Q2570" s="14" cm="1">
        <f t="array" ref="Q2570">SUM(_xlfn._xlws.FILTER($H$2:$H$7117,_xlfn.MAP($O$2:$O$7117,_xlfn.LAMBDA(_xlpm.x,_xlpm.x=$O2570))))</f>
        <v>2.1868787276341948E-3</v>
      </c>
      <c r="R2570" s="14">
        <f>$H2570/Q2570</f>
        <v>0.5</v>
      </c>
      <c r="S2570" s="14" cm="1">
        <f t="array" ref="S2570">SUM(_xlfn._xlws.FILTER($H$2:$H$7117,_xlfn.MAP($P$2:$P$7117,_xlfn.LAMBDA(_xlpm.x,_xlpm.x=$P2570))))</f>
        <v>6.361829025844928E-3</v>
      </c>
      <c r="T2570" s="14">
        <f>$H2570/S2570</f>
        <v>0.17187500000000006</v>
      </c>
      <c r="U2570" s="14">
        <f>_xlfn.LET(_xlpm.freq,F2570,_xlpm.size,M2570+1,_xlpm.F,V2570,LOG(1+_xlpm.freq)*LOG(1+_xlpm.size)*_xlpm.F)</f>
        <v>0.2710681953737753</v>
      </c>
      <c r="V2570" s="14">
        <f>_xlfn.LET(_xlpm.a,T2570,_xlpm.b,R2570,2*_xlpm.a*_xlpm.b/(_xlpm.a+_xlpm.b))</f>
        <v>0.25581395348837216</v>
      </c>
      <c r="W2570" s="14">
        <f>_xlfn.LET(_xlpm.p,R2570,_xlpm.q,T2570,LOG(_xlpm.p/_xlpm.q))</f>
        <v>0.46375729316168079</v>
      </c>
      <c r="X2570" s="2"/>
    </row>
    <row r="2571" spans="1:24">
      <c r="A2571" s="1" t="str">
        <f>_xlfn.LET(_xlpm.sep," : ",CONCATENATE(O2571,_xlpm.sep,P2571))</f>
        <v>~fety~ : [ftɪ]</v>
      </c>
      <c r="B2571" s="1">
        <f>_xlfn.LET(_xlpm.d,$G2571,_xlpm.k,_xlfn.CONCAT(LEFT(TRIM(B$1),1),"*"),COUNTIF(_xlpm.d,_xlpm.k))</f>
        <v>0</v>
      </c>
      <c r="C2571" s="1">
        <f>_xlfn.LET(_xlpm.d,$G2571,_xlpm.k,_xlfn.CONCAT(LEFT(TRIM(C$1),1),"*"),COUNTIF(_xlpm.d,_xlpm.k))</f>
        <v>0</v>
      </c>
      <c r="D2571" s="1">
        <f>_xlfn.LET(_xlpm.d,$G2571,_xlpm.k,_xlfn.CONCAT(LEFT(TRIM(D$1),1),"*"),COUNTIF(_xlpm.d,_xlpm.k))</f>
        <v>0</v>
      </c>
      <c r="E2571" s="1">
        <f>LOG(F2571+1,10)</f>
        <v>1.3617278360175928</v>
      </c>
      <c r="F2571" s="7">
        <v>22</v>
      </c>
      <c r="G2571" s="9" t="s">
        <v>940</v>
      </c>
      <c r="H2571" s="4">
        <f>F2571/freq.sum.r6e</f>
        <v>1.0934393638170974E-3</v>
      </c>
      <c r="I2571" s="1" t="str">
        <f>_xlfn.LET(_xlpm.sep,":",_xlpm.w,$G2571,LEFT(_xlpm.w,FIND(_xlpm.sep,_xlpm.w)-1))</f>
        <v>ftɪ</v>
      </c>
      <c r="J2571" s="1" t="str">
        <f>_xlfn.LET(_xlpm.sep,":",_xlpm.w,$G2571,RIGHT(_xlpm.w,LEN(_xlpm.w)-FIND(_xlpm.sep,_xlpm.w)))</f>
        <v>fety</v>
      </c>
      <c r="K2571" s="10">
        <f>_xlfn.LET(_xlpm.w,I2571,LEN(_xlpm.w))</f>
        <v>3</v>
      </c>
      <c r="L2571" s="10">
        <f>_xlfn.LET(_xlpm.w,J2571,LEN(_xlpm.w))</f>
        <v>4</v>
      </c>
      <c r="M2571" s="10">
        <f>_xlfn.LET(_xlpm.a,K2571,_xlpm.b,L2571,MAX(_xlpm.a,_xlpm.b))</f>
        <v>4</v>
      </c>
      <c r="N2571" s="10">
        <f>_xlfn.LET(_xlpm.d,(K2571,L2571),MAX(_xlpm.d)-MIN(_xlpm.d))</f>
        <v>1</v>
      </c>
      <c r="O2571" s="1" t="str">
        <f>_xlfn.LET(_xlpm.sep,":",_xlpm.w,$G2571,_xlfn.CONCAT("~",RIGHT(_xlpm.w,LEN(_xlpm.w)-FIND(_xlpm.sep,_xlpm.w)),"~"))</f>
        <v>~fety~</v>
      </c>
      <c r="P2571" s="1" t="str">
        <f>_xlfn.LET(_xlpm.sep,":",_xlpm.w,$G2571,_xlfn.CONCAT("[",LEFT(_xlpm.w,FIND(_xlpm.sep,_xlpm.w)-1),"]"))</f>
        <v>[ftɪ]</v>
      </c>
      <c r="Q2571" s="14" cm="1">
        <f t="array" ref="Q2571">SUM(_xlfn._xlws.FILTER($H$2:$H$7109,_xlfn.MAP($O$2:$O$7109,_xlfn.LAMBDA(_xlpm.x,_xlpm.x=$O2571))))</f>
        <v>1.0934393638170974E-3</v>
      </c>
      <c r="R2571" s="14">
        <f>$H2571/Q2571</f>
        <v>1</v>
      </c>
      <c r="S2571" s="14" cm="1">
        <f t="array" ref="S2571">SUM(_xlfn._xlws.FILTER($H$2:$H$7109,_xlfn.MAP($P$2:$P$7109,_xlfn.LAMBDA(_xlpm.x,_xlpm.x=$P2571))))</f>
        <v>3.180914512922464E-3</v>
      </c>
      <c r="T2571" s="14">
        <f>$H2571/S2571</f>
        <v>0.34375000000000011</v>
      </c>
      <c r="U2571" s="14">
        <f>_xlfn.LET(_xlpm.freq,F2571,_xlpm.size,M2571+1,_xlpm.F,V2571,LOG(1+_xlpm.freq)*LOG(1+_xlpm.size)*_xlpm.F)</f>
        <v>0.5421363907475506</v>
      </c>
      <c r="V2571" s="14">
        <f>_xlfn.LET(_xlpm.a,T2571,_xlpm.b,R2571,2*_xlpm.a*_xlpm.b/(_xlpm.a+_xlpm.b))</f>
        <v>0.51162790697674432</v>
      </c>
      <c r="W2571" s="14">
        <f>_xlfn.LET(_xlpm.p,R2571,_xlpm.q,T2571,LOG(_xlpm.p/_xlpm.q))</f>
        <v>0.46375729316168079</v>
      </c>
      <c r="X2571" s="2"/>
    </row>
    <row r="2572" spans="1:24">
      <c r="A2572" s="1" t="str">
        <f>_xlfn.LET(_xlpm.sep," : ",CONCATENATE(O2572,_xlpm.sep,P2572))</f>
        <v>~ctri~ : [ktɹɪ]</v>
      </c>
      <c r="B2572" s="1">
        <f>_xlfn.LET(_xlpm.d,$G2572,_xlpm.k,_xlfn.CONCAT(LEFT(TRIM(B$1),1),"*"),COUNTIF(_xlpm.d,_xlpm.k))</f>
        <v>0</v>
      </c>
      <c r="C2572" s="1">
        <f>_xlfn.LET(_xlpm.d,$G2572,_xlpm.k,_xlfn.CONCAT(LEFT(TRIM(C$1),1),"*"),COUNTIF(_xlpm.d,_xlpm.k))</f>
        <v>0</v>
      </c>
      <c r="D2572" s="1">
        <f>_xlfn.LET(_xlpm.d,$G2572,_xlpm.k,_xlfn.CONCAT(LEFT(TRIM(D$1),1),"*"),COUNTIF(_xlpm.d,_xlpm.k))</f>
        <v>0</v>
      </c>
      <c r="E2572" s="1">
        <f>LOG(F2572+1,10)</f>
        <v>1.3617278360175928</v>
      </c>
      <c r="F2572" s="7">
        <v>22</v>
      </c>
      <c r="G2572" s="9" t="s">
        <v>1679</v>
      </c>
      <c r="H2572" s="4">
        <f>F2572/freq.sum.r6e</f>
        <v>1.0934393638170974E-3</v>
      </c>
      <c r="I2572" s="4" t="str">
        <f>_xlfn.LET(_xlpm.sep,":",_xlpm.w,$G2572,LEFT(_xlpm.w,FIND(_xlpm.sep,_xlpm.w)-1))</f>
        <v>ktɹɪ</v>
      </c>
      <c r="J2572" s="4" t="str">
        <f>_xlfn.LET(_xlpm.sep,":",_xlpm.w,$G2572,RIGHT(_xlpm.w,LEN(_xlpm.w)-FIND(_xlpm.sep,_xlpm.w)))</f>
        <v>ctri</v>
      </c>
      <c r="K2572" s="10">
        <f>_xlfn.LET(_xlpm.w,I2572,LEN(_xlpm.w))</f>
        <v>4</v>
      </c>
      <c r="L2572" s="10">
        <f>_xlfn.LET(_xlpm.w,J2572,LEN(_xlpm.w))</f>
        <v>4</v>
      </c>
      <c r="M2572" s="10">
        <f>_xlfn.LET(_xlpm.a,K2572,_xlpm.b,L2572,MAX(_xlpm.a,_xlpm.b))</f>
        <v>4</v>
      </c>
      <c r="N2572" s="10">
        <f>_xlfn.LET(_xlpm.d,(K2572,L2572),MAX(_xlpm.d)-MIN(_xlpm.d))</f>
        <v>0</v>
      </c>
      <c r="O2572" s="1" t="str">
        <f>_xlfn.LET(_xlpm.sep,":",_xlpm.w,$G2572,_xlfn.CONCAT("~",RIGHT(_xlpm.w,LEN(_xlpm.w)-FIND(_xlpm.sep,_xlpm.w)),"~"))</f>
        <v>~ctri~</v>
      </c>
      <c r="P2572" s="1" t="str">
        <f>_xlfn.LET(_xlpm.sep,":",_xlpm.w,$G2572,_xlfn.CONCAT("[",LEFT(_xlpm.w,FIND(_xlpm.sep,_xlpm.w)-1),"]"))</f>
        <v>[ktɹɪ]</v>
      </c>
      <c r="Q2572" s="14" cm="1">
        <f t="array" ref="Q2572">SUM(_xlfn._xlws.FILTER($H$2:$H$7109,_xlfn.MAP($O$2:$O$7109,_xlfn.LAMBDA(_xlpm.x,_xlpm.x=$O2572))))</f>
        <v>1.0934393638170974E-3</v>
      </c>
      <c r="R2572" s="14">
        <f>$H2572/Q2572</f>
        <v>1</v>
      </c>
      <c r="S2572" s="14" cm="1">
        <f t="array" ref="S2572">SUM(_xlfn._xlws.FILTER($H$2:$H$7109,_xlfn.MAP($P$2:$P$7109,_xlfn.LAMBDA(_xlpm.x,_xlpm.x=$P2572))))</f>
        <v>3.180914512922464E-3</v>
      </c>
      <c r="T2572" s="14">
        <f>$H2572/S2572</f>
        <v>0.34375000000000011</v>
      </c>
      <c r="U2572" s="14">
        <f>_xlfn.LET(_xlpm.freq,F2572,_xlpm.size,M2572+1,_xlpm.F,V2572,LOG(1+_xlpm.freq)*LOG(1+_xlpm.size)*_xlpm.F)</f>
        <v>0.5421363907475506</v>
      </c>
      <c r="V2572" s="14">
        <f>_xlfn.LET(_xlpm.a,T2572,_xlpm.b,R2572,2*_xlpm.a*_xlpm.b/(_xlpm.a+_xlpm.b))</f>
        <v>0.51162790697674432</v>
      </c>
      <c r="W2572" s="14">
        <f>_xlfn.LET(_xlpm.p,R2572,_xlpm.q,T2572,LOG(_xlpm.p/_xlpm.q))</f>
        <v>0.46375729316168079</v>
      </c>
      <c r="X2572" s="2"/>
    </row>
    <row r="2573" spans="1:24">
      <c r="A2573" s="1" t="str">
        <f>_xlfn.LET(_xlpm.sep," : ",CONCATENATE(O2573,_xlpm.sep,P2573))</f>
        <v>~liou~ : [ljɪ]</v>
      </c>
      <c r="B2573" s="1">
        <f>_xlfn.LET(_xlpm.d,$G2573,_xlpm.k,_xlfn.CONCAT(LEFT(TRIM(B$1),1),"*"),COUNTIF(_xlpm.d,_xlpm.k))</f>
        <v>0</v>
      </c>
      <c r="C2573" s="1">
        <f>_xlfn.LET(_xlpm.d,$G2573,_xlpm.k,_xlfn.CONCAT(LEFT(TRIM(C$1),1),"*"),COUNTIF(_xlpm.d,_xlpm.k))</f>
        <v>0</v>
      </c>
      <c r="D2573" s="1">
        <f>_xlfn.LET(_xlpm.d,$G2573,_xlpm.k,_xlfn.CONCAT(LEFT(TRIM(D$1),1),"*"),COUNTIF(_xlpm.d,_xlpm.k))</f>
        <v>0</v>
      </c>
      <c r="E2573" s="1">
        <f>LOG(F2573+1,10)</f>
        <v>1.3617278360175928</v>
      </c>
      <c r="F2573" s="7">
        <v>22</v>
      </c>
      <c r="G2573" s="9" t="s">
        <v>2097</v>
      </c>
      <c r="H2573" s="4">
        <f>F2573/freq.sum.r6e</f>
        <v>1.0934393638170974E-3</v>
      </c>
      <c r="I2573" s="4" t="str">
        <f>_xlfn.LET(_xlpm.sep,":",_xlpm.w,$G2573,LEFT(_xlpm.w,FIND(_xlpm.sep,_xlpm.w)-1))</f>
        <v>ljɪ</v>
      </c>
      <c r="J2573" s="4" t="str">
        <f>_xlfn.LET(_xlpm.sep,":",_xlpm.w,$G2573,RIGHT(_xlpm.w,LEN(_xlpm.w)-FIND(_xlpm.sep,_xlpm.w)))</f>
        <v>liou</v>
      </c>
      <c r="K2573" s="10">
        <f>_xlfn.LET(_xlpm.w,I2573,LEN(_xlpm.w))</f>
        <v>3</v>
      </c>
      <c r="L2573" s="10">
        <f>_xlfn.LET(_xlpm.w,J2573,LEN(_xlpm.w))</f>
        <v>4</v>
      </c>
      <c r="M2573" s="10">
        <f>_xlfn.LET(_xlpm.a,K2573,_xlpm.b,L2573,MAX(_xlpm.a,_xlpm.b))</f>
        <v>4</v>
      </c>
      <c r="N2573" s="10">
        <f>_xlfn.LET(_xlpm.d,(K2573,L2573),MAX(_xlpm.d)-MIN(_xlpm.d))</f>
        <v>1</v>
      </c>
      <c r="O2573" s="1" t="str">
        <f>_xlfn.LET(_xlpm.sep,":",_xlpm.w,$G2573,_xlfn.CONCAT("~",RIGHT(_xlpm.w,LEN(_xlpm.w)-FIND(_xlpm.sep,_xlpm.w)),"~"))</f>
        <v>~liou~</v>
      </c>
      <c r="P2573" s="1" t="str">
        <f>_xlfn.LET(_xlpm.sep,":",_xlpm.w,$G2573,_xlfn.CONCAT("[",LEFT(_xlpm.w,FIND(_xlpm.sep,_xlpm.w)-1),"]"))</f>
        <v>[ljɪ]</v>
      </c>
      <c r="Q2573" s="14" cm="1">
        <f t="array" ref="Q2573">SUM(_xlfn._xlws.FILTER($H$2:$H$7109,_xlfn.MAP($O$2:$O$7109,_xlfn.LAMBDA(_xlpm.x,_xlpm.x=$O2573))))</f>
        <v>1.0934393638170974E-3</v>
      </c>
      <c r="R2573" s="14">
        <f>$H2573/Q2573</f>
        <v>1</v>
      </c>
      <c r="S2573" s="14" cm="1">
        <f t="array" ref="S2573">SUM(_xlfn._xlws.FILTER($H$2:$H$7109,_xlfn.MAP($P$2:$P$7109,_xlfn.LAMBDA(_xlpm.x,_xlpm.x=$P2573))))</f>
        <v>3.180914512922464E-3</v>
      </c>
      <c r="T2573" s="14">
        <f>$H2573/S2573</f>
        <v>0.34375000000000011</v>
      </c>
      <c r="U2573" s="14">
        <f>_xlfn.LET(_xlpm.freq,F2573,_xlpm.size,M2573+1,_xlpm.F,V2573,LOG(1+_xlpm.freq)*LOG(1+_xlpm.size)*_xlpm.F)</f>
        <v>0.5421363907475506</v>
      </c>
      <c r="V2573" s="14">
        <f>_xlfn.LET(_xlpm.a,T2573,_xlpm.b,R2573,2*_xlpm.a*_xlpm.b/(_xlpm.a+_xlpm.b))</f>
        <v>0.51162790697674432</v>
      </c>
      <c r="W2573" s="14">
        <f>_xlfn.LET(_xlpm.p,R2573,_xlpm.q,T2573,LOG(_xlpm.p/_xlpm.q))</f>
        <v>0.46375729316168079</v>
      </c>
      <c r="X2573" s="2"/>
    </row>
    <row r="2574" spans="1:24">
      <c r="A2574" s="1" t="str">
        <f>_xlfn.LET(_xlpm.sep," : ",CONCATENATE(O2574,_xlpm.sep,P2574))</f>
        <v>~mbli~ : [mblɪ]</v>
      </c>
      <c r="B2574" s="1">
        <f>_xlfn.LET(_xlpm.d,$G2574,_xlpm.k,_xlfn.CONCAT(LEFT(TRIM(B$1),1),"*"),COUNTIF(_xlpm.d,_xlpm.k))</f>
        <v>0</v>
      </c>
      <c r="C2574" s="1">
        <f>_xlfn.LET(_xlpm.d,$G2574,_xlpm.k,_xlfn.CONCAT(LEFT(TRIM(C$1),1),"*"),COUNTIF(_xlpm.d,_xlpm.k))</f>
        <v>1</v>
      </c>
      <c r="D2574" s="1">
        <f>_xlfn.LET(_xlpm.d,$G2574,_xlpm.k,_xlfn.CONCAT(LEFT(TRIM(D$1),1),"*"),COUNTIF(_xlpm.d,_xlpm.k))</f>
        <v>0</v>
      </c>
      <c r="E2574" s="1">
        <f>LOG(F2574+1,10)</f>
        <v>1.3617278360175928</v>
      </c>
      <c r="F2574" s="7">
        <v>22</v>
      </c>
      <c r="G2574" s="9" t="s">
        <v>2461</v>
      </c>
      <c r="H2574" s="4">
        <f>F2574/freq.sum.r6e</f>
        <v>1.0934393638170974E-3</v>
      </c>
      <c r="I2574" s="4" t="str">
        <f>_xlfn.LET(_xlpm.sep,":",_xlpm.w,$G2574,LEFT(_xlpm.w,FIND(_xlpm.sep,_xlpm.w)-1))</f>
        <v>mblɪ</v>
      </c>
      <c r="J2574" s="4" t="str">
        <f>_xlfn.LET(_xlpm.sep,":",_xlpm.w,$G2574,RIGHT(_xlpm.w,LEN(_xlpm.w)-FIND(_xlpm.sep,_xlpm.w)))</f>
        <v>mbli</v>
      </c>
      <c r="K2574" s="10">
        <f>_xlfn.LET(_xlpm.w,I2574,LEN(_xlpm.w))</f>
        <v>4</v>
      </c>
      <c r="L2574" s="10">
        <f>_xlfn.LET(_xlpm.w,J2574,LEN(_xlpm.w))</f>
        <v>4</v>
      </c>
      <c r="M2574" s="10">
        <f>_xlfn.LET(_xlpm.a,K2574,_xlpm.b,L2574,MAX(_xlpm.a,_xlpm.b))</f>
        <v>4</v>
      </c>
      <c r="N2574" s="10">
        <f>_xlfn.LET(_xlpm.d,(K2574,L2574),MAX(_xlpm.d)-MIN(_xlpm.d))</f>
        <v>0</v>
      </c>
      <c r="O2574" s="1" t="str">
        <f>_xlfn.LET(_xlpm.sep,":",_xlpm.w,$G2574,_xlfn.CONCAT("~",RIGHT(_xlpm.w,LEN(_xlpm.w)-FIND(_xlpm.sep,_xlpm.w)),"~"))</f>
        <v>~mbli~</v>
      </c>
      <c r="P2574" s="1" t="str">
        <f>_xlfn.LET(_xlpm.sep,":",_xlpm.w,$G2574,_xlfn.CONCAT("[",LEFT(_xlpm.w,FIND(_xlpm.sep,_xlpm.w)-1),"]"))</f>
        <v>[mblɪ]</v>
      </c>
      <c r="Q2574" s="14" cm="1">
        <f t="array" ref="Q2574">SUM(_xlfn._xlws.FILTER($H$2:$H$7109,_xlfn.MAP($O$2:$O$7109,_xlfn.LAMBDA(_xlpm.x,_xlpm.x=$O2574))))</f>
        <v>1.0934393638170974E-3</v>
      </c>
      <c r="R2574" s="14">
        <f>$H2574/Q2574</f>
        <v>1</v>
      </c>
      <c r="S2574" s="14" cm="1">
        <f t="array" ref="S2574">SUM(_xlfn._xlws.FILTER($H$2:$H$7109,_xlfn.MAP($P$2:$P$7109,_xlfn.LAMBDA(_xlpm.x,_xlpm.x=$P2574))))</f>
        <v>3.180914512922464E-3</v>
      </c>
      <c r="T2574" s="14">
        <f>$H2574/S2574</f>
        <v>0.34375000000000011</v>
      </c>
      <c r="U2574" s="14">
        <f>_xlfn.LET(_xlpm.freq,F2574,_xlpm.size,M2574+1,_xlpm.F,V2574,LOG(1+_xlpm.freq)*LOG(1+_xlpm.size)*_xlpm.F)</f>
        <v>0.5421363907475506</v>
      </c>
      <c r="V2574" s="14">
        <f>_xlfn.LET(_xlpm.a,T2574,_xlpm.b,R2574,2*_xlpm.a*_xlpm.b/(_xlpm.a+_xlpm.b))</f>
        <v>0.51162790697674432</v>
      </c>
      <c r="W2574" s="14">
        <f>_xlfn.LET(_xlpm.p,R2574,_xlpm.q,T2574,LOG(_xlpm.p/_xlpm.q))</f>
        <v>0.46375729316168079</v>
      </c>
      <c r="X2574" s="2"/>
    </row>
    <row r="2575" spans="1:24">
      <c r="A2575" s="1" t="str">
        <f>_xlfn.LET(_xlpm.sep," : ",CONCATENATE(O2575,_xlpm.sep,P2575))</f>
        <v>~mbly~ : [mblɪ]</v>
      </c>
      <c r="B2575" s="1">
        <f>_xlfn.LET(_xlpm.d,$G2575,_xlpm.k,_xlfn.CONCAT(LEFT(TRIM(B$1),1),"*"),COUNTIF(_xlpm.d,_xlpm.k))</f>
        <v>0</v>
      </c>
      <c r="C2575" s="1">
        <f>_xlfn.LET(_xlpm.d,$G2575,_xlpm.k,_xlfn.CONCAT(LEFT(TRIM(C$1),1),"*"),COUNTIF(_xlpm.d,_xlpm.k))</f>
        <v>1</v>
      </c>
      <c r="D2575" s="1">
        <f>_xlfn.LET(_xlpm.d,$G2575,_xlpm.k,_xlfn.CONCAT(LEFT(TRIM(D$1),1),"*"),COUNTIF(_xlpm.d,_xlpm.k))</f>
        <v>0</v>
      </c>
      <c r="E2575" s="1">
        <f>LOG(F2575+1,10)</f>
        <v>1.3617278360175928</v>
      </c>
      <c r="F2575" s="7">
        <v>22</v>
      </c>
      <c r="G2575" s="9" t="s">
        <v>2468</v>
      </c>
      <c r="H2575" s="4">
        <f>F2575/freq.sum.r6e</f>
        <v>1.0934393638170974E-3</v>
      </c>
      <c r="I2575" s="1" t="str">
        <f>_xlfn.LET(_xlpm.sep,":",_xlpm.w,$G2575,LEFT(_xlpm.w,FIND(_xlpm.sep,_xlpm.w)-1))</f>
        <v>mblɪ</v>
      </c>
      <c r="J2575" s="1" t="str">
        <f>_xlfn.LET(_xlpm.sep,":",_xlpm.w,$G2575,RIGHT(_xlpm.w,LEN(_xlpm.w)-FIND(_xlpm.sep,_xlpm.w)))</f>
        <v>mbly</v>
      </c>
      <c r="K2575" s="10">
        <f>_xlfn.LET(_xlpm.w,I2575,LEN(_xlpm.w))</f>
        <v>4</v>
      </c>
      <c r="L2575" s="10">
        <f>_xlfn.LET(_xlpm.w,J2575,LEN(_xlpm.w))</f>
        <v>4</v>
      </c>
      <c r="M2575" s="10">
        <f>_xlfn.LET(_xlpm.a,K2575,_xlpm.b,L2575,MAX(_xlpm.a,_xlpm.b))</f>
        <v>4</v>
      </c>
      <c r="N2575" s="10">
        <f>_xlfn.LET(_xlpm.d,(K2575,L2575),MAX(_xlpm.d)-MIN(_xlpm.d))</f>
        <v>0</v>
      </c>
      <c r="O2575" s="1" t="str">
        <f>_xlfn.LET(_xlpm.sep,":",_xlpm.w,$G2575,_xlfn.CONCAT("~",RIGHT(_xlpm.w,LEN(_xlpm.w)-FIND(_xlpm.sep,_xlpm.w)),"~"))</f>
        <v>~mbly~</v>
      </c>
      <c r="P2575" s="1" t="str">
        <f>_xlfn.LET(_xlpm.sep,":",_xlpm.w,$G2575,_xlfn.CONCAT("[",LEFT(_xlpm.w,FIND(_xlpm.sep,_xlpm.w)-1),"]"))</f>
        <v>[mblɪ]</v>
      </c>
      <c r="Q2575" s="14" cm="1">
        <f t="array" ref="Q2575">SUM(_xlfn._xlws.FILTER($H$2:$H$7117,_xlfn.MAP($O$2:$O$7117,_xlfn.LAMBDA(_xlpm.x,_xlpm.x=$O2575))))</f>
        <v>1.0934393638170974E-3</v>
      </c>
      <c r="R2575" s="14">
        <f>$H2575/Q2575</f>
        <v>1</v>
      </c>
      <c r="S2575" s="14" cm="1">
        <f t="array" ref="S2575">SUM(_xlfn._xlws.FILTER($H$2:$H$7117,_xlfn.MAP($P$2:$P$7117,_xlfn.LAMBDA(_xlpm.x,_xlpm.x=$P2575))))</f>
        <v>3.180914512922464E-3</v>
      </c>
      <c r="T2575" s="14">
        <f>$H2575/S2575</f>
        <v>0.34375000000000011</v>
      </c>
      <c r="U2575" s="14">
        <f>_xlfn.LET(_xlpm.freq,F2575,_xlpm.size,M2575+1,_xlpm.F,V2575,LOG(1+_xlpm.freq)*LOG(1+_xlpm.size)*_xlpm.F)</f>
        <v>0.5421363907475506</v>
      </c>
      <c r="V2575" s="14">
        <f>_xlfn.LET(_xlpm.a,T2575,_xlpm.b,R2575,2*_xlpm.a*_xlpm.b/(_xlpm.a+_xlpm.b))</f>
        <v>0.51162790697674432</v>
      </c>
      <c r="W2575" s="14">
        <f>_xlfn.LET(_xlpm.p,R2575,_xlpm.q,T2575,LOG(_xlpm.p/_xlpm.q))</f>
        <v>0.46375729316168079</v>
      </c>
      <c r="X2575" s="2"/>
    </row>
    <row r="2576" spans="1:24">
      <c r="A2576" s="1" t="str">
        <f>_xlfn.LET(_xlpm.sep," : ",CONCATENATE(O2576,_xlpm.sep,P2576))</f>
        <v>~mply~ : [mplɪ]</v>
      </c>
      <c r="B2576" s="1">
        <f>_xlfn.LET(_xlpm.d,$G2576,_xlpm.k,_xlfn.CONCAT(LEFT(TRIM(B$1),1),"*"),COUNTIF(_xlpm.d,_xlpm.k))</f>
        <v>0</v>
      </c>
      <c r="C2576" s="1">
        <f>_xlfn.LET(_xlpm.d,$G2576,_xlpm.k,_xlfn.CONCAT(LEFT(TRIM(C$1),1),"*"),COUNTIF(_xlpm.d,_xlpm.k))</f>
        <v>1</v>
      </c>
      <c r="D2576" s="1">
        <f>_xlfn.LET(_xlpm.d,$G2576,_xlpm.k,_xlfn.CONCAT(LEFT(TRIM(D$1),1),"*"),COUNTIF(_xlpm.d,_xlpm.k))</f>
        <v>0</v>
      </c>
      <c r="E2576" s="1">
        <f>LOG(F2576+1,10)</f>
        <v>1.3617278360175928</v>
      </c>
      <c r="F2576" s="7">
        <v>22</v>
      </c>
      <c r="G2576" s="9" t="s">
        <v>2611</v>
      </c>
      <c r="H2576" s="4">
        <f>F2576/freq.sum.r6e</f>
        <v>1.0934393638170974E-3</v>
      </c>
      <c r="I2576" s="1" t="str">
        <f>_xlfn.LET(_xlpm.sep,":",_xlpm.w,$G2576,LEFT(_xlpm.w,FIND(_xlpm.sep,_xlpm.w)-1))</f>
        <v>mplɪ</v>
      </c>
      <c r="J2576" s="1" t="str">
        <f>_xlfn.LET(_xlpm.sep,":",_xlpm.w,$G2576,RIGHT(_xlpm.w,LEN(_xlpm.w)-FIND(_xlpm.sep,_xlpm.w)))</f>
        <v>mply</v>
      </c>
      <c r="K2576" s="10">
        <f>_xlfn.LET(_xlpm.w,I2576,LEN(_xlpm.w))</f>
        <v>4</v>
      </c>
      <c r="L2576" s="10">
        <f>_xlfn.LET(_xlpm.w,J2576,LEN(_xlpm.w))</f>
        <v>4</v>
      </c>
      <c r="M2576" s="10">
        <f>_xlfn.LET(_xlpm.a,K2576,_xlpm.b,L2576,MAX(_xlpm.a,_xlpm.b))</f>
        <v>4</v>
      </c>
      <c r="N2576" s="10">
        <f>_xlfn.LET(_xlpm.d,(K2576,L2576),MAX(_xlpm.d)-MIN(_xlpm.d))</f>
        <v>0</v>
      </c>
      <c r="O2576" s="1" t="str">
        <f>_xlfn.LET(_xlpm.sep,":",_xlpm.w,$G2576,_xlfn.CONCAT("~",RIGHT(_xlpm.w,LEN(_xlpm.w)-FIND(_xlpm.sep,_xlpm.w)),"~"))</f>
        <v>~mply~</v>
      </c>
      <c r="P2576" s="1" t="str">
        <f>_xlfn.LET(_xlpm.sep,":",_xlpm.w,$G2576,_xlfn.CONCAT("[",LEFT(_xlpm.w,FIND(_xlpm.sep,_xlpm.w)-1),"]"))</f>
        <v>[mplɪ]</v>
      </c>
      <c r="Q2576" s="14" cm="1">
        <f t="array" ref="Q2576">SUM(_xlfn._xlws.FILTER($H$2:$H$7111,_xlfn.MAP($O$2:$O$7111,_xlfn.LAMBDA(_xlpm.x,_xlpm.x=$O2576))))</f>
        <v>1.0934393638170974E-3</v>
      </c>
      <c r="R2576" s="14">
        <f>$H2576/Q2576</f>
        <v>1</v>
      </c>
      <c r="S2576" s="14" cm="1">
        <f t="array" ref="S2576">SUM(_xlfn._xlws.FILTER($H$2:$H$7111,_xlfn.MAP($P$2:$P$7111,_xlfn.LAMBDA(_xlpm.x,_xlpm.x=$P2576))))</f>
        <v>3.180914512922464E-3</v>
      </c>
      <c r="T2576" s="14">
        <f>$H2576/S2576</f>
        <v>0.34375000000000011</v>
      </c>
      <c r="U2576" s="14">
        <f>_xlfn.LET(_xlpm.freq,F2576,_xlpm.size,M2576+1,_xlpm.F,V2576,LOG(1+_xlpm.freq)*LOG(1+_xlpm.size)*_xlpm.F)</f>
        <v>0.5421363907475506</v>
      </c>
      <c r="V2576" s="14">
        <f>_xlfn.LET(_xlpm.a,T2576,_xlpm.b,R2576,2*_xlpm.a*_xlpm.b/(_xlpm.a+_xlpm.b))</f>
        <v>0.51162790697674432</v>
      </c>
      <c r="W2576" s="14">
        <f>_xlfn.LET(_xlpm.p,R2576,_xlpm.q,T2576,LOG(_xlpm.p/_xlpm.q))</f>
        <v>0.46375729316168079</v>
      </c>
      <c r="X2576" s="2"/>
    </row>
    <row r="2577" spans="1:24">
      <c r="A2577" s="1" t="str">
        <f>_xlfn.LET(_xlpm.sep," : ",CONCATENATE(O2577,_xlpm.sep,P2577))</f>
        <v>~ntry~ : [ntɹɪ]</v>
      </c>
      <c r="B2577" s="1">
        <f>_xlfn.LET(_xlpm.d,$G2577,_xlpm.k,_xlfn.CONCAT(LEFT(TRIM(B$1),1),"*"),COUNTIF(_xlpm.d,_xlpm.k))</f>
        <v>0</v>
      </c>
      <c r="C2577" s="1">
        <f>_xlfn.LET(_xlpm.d,$G2577,_xlpm.k,_xlfn.CONCAT(LEFT(TRIM(C$1),1),"*"),COUNTIF(_xlpm.d,_xlpm.k))</f>
        <v>0</v>
      </c>
      <c r="D2577" s="1">
        <f>_xlfn.LET(_xlpm.d,$G2577,_xlpm.k,_xlfn.CONCAT(LEFT(TRIM(D$1),1),"*"),COUNTIF(_xlpm.d,_xlpm.k))</f>
        <v>1</v>
      </c>
      <c r="E2577" s="1">
        <f>LOG(F2577+1,10)</f>
        <v>1.3617278360175928</v>
      </c>
      <c r="F2577" s="7">
        <v>22</v>
      </c>
      <c r="G2577" s="9" t="s">
        <v>3265</v>
      </c>
      <c r="H2577" s="4">
        <f>F2577/freq.sum.r6e</f>
        <v>1.0934393638170974E-3</v>
      </c>
      <c r="I2577" s="1" t="str">
        <f>_xlfn.LET(_xlpm.sep,":",_xlpm.w,$G2577,LEFT(_xlpm.w,FIND(_xlpm.sep,_xlpm.w)-1))</f>
        <v>ntɹɪ</v>
      </c>
      <c r="J2577" s="1" t="str">
        <f>_xlfn.LET(_xlpm.sep,":",_xlpm.w,$G2577,RIGHT(_xlpm.w,LEN(_xlpm.w)-FIND(_xlpm.sep,_xlpm.w)))</f>
        <v>ntry</v>
      </c>
      <c r="K2577" s="10">
        <f>_xlfn.LET(_xlpm.w,I2577,LEN(_xlpm.w))</f>
        <v>4</v>
      </c>
      <c r="L2577" s="10">
        <f>_xlfn.LET(_xlpm.w,J2577,LEN(_xlpm.w))</f>
        <v>4</v>
      </c>
      <c r="M2577" s="10">
        <f>_xlfn.LET(_xlpm.a,K2577,_xlpm.b,L2577,MAX(_xlpm.a,_xlpm.b))</f>
        <v>4</v>
      </c>
      <c r="N2577" s="10">
        <f>_xlfn.LET(_xlpm.d,(K2577,L2577),MAX(_xlpm.d)-MIN(_xlpm.d))</f>
        <v>0</v>
      </c>
      <c r="O2577" s="1" t="str">
        <f>_xlfn.LET(_xlpm.sep,":",_xlpm.w,$G2577,_xlfn.CONCAT("~",RIGHT(_xlpm.w,LEN(_xlpm.w)-FIND(_xlpm.sep,_xlpm.w)),"~"))</f>
        <v>~ntry~</v>
      </c>
      <c r="P2577" s="1" t="str">
        <f>_xlfn.LET(_xlpm.sep,":",_xlpm.w,$G2577,_xlfn.CONCAT("[",LEFT(_xlpm.w,FIND(_xlpm.sep,_xlpm.w)-1),"]"))</f>
        <v>[ntɹɪ]</v>
      </c>
      <c r="Q2577" s="14" cm="1">
        <f t="array" ref="Q2577">SUM(_xlfn._xlws.FILTER($H$2:$H$7117,_xlfn.MAP($O$2:$O$7117,_xlfn.LAMBDA(_xlpm.x,_xlpm.x=$O2577))))</f>
        <v>1.0934393638170974E-3</v>
      </c>
      <c r="R2577" s="14">
        <f>$H2577/Q2577</f>
        <v>1</v>
      </c>
      <c r="S2577" s="14" cm="1">
        <f t="array" ref="S2577">SUM(_xlfn._xlws.FILTER($H$2:$H$7117,_xlfn.MAP($P$2:$P$7117,_xlfn.LAMBDA(_xlpm.x,_xlpm.x=$P2577))))</f>
        <v>3.180914512922464E-3</v>
      </c>
      <c r="T2577" s="14">
        <f>$H2577/S2577</f>
        <v>0.34375000000000011</v>
      </c>
      <c r="U2577" s="14">
        <f>_xlfn.LET(_xlpm.freq,F2577,_xlpm.size,M2577+1,_xlpm.F,V2577,LOG(1+_xlpm.freq)*LOG(1+_xlpm.size)*_xlpm.F)</f>
        <v>0.5421363907475506</v>
      </c>
      <c r="V2577" s="14">
        <f>_xlfn.LET(_xlpm.a,T2577,_xlpm.b,R2577,2*_xlpm.a*_xlpm.b/(_xlpm.a+_xlpm.b))</f>
        <v>0.51162790697674432</v>
      </c>
      <c r="W2577" s="14">
        <f>_xlfn.LET(_xlpm.p,R2577,_xlpm.q,T2577,LOG(_xlpm.p/_xlpm.q))</f>
        <v>0.46375729316168079</v>
      </c>
      <c r="X2577" s="2"/>
    </row>
    <row r="2578" spans="1:24">
      <c r="A2578" s="1" t="str">
        <f>_xlfn.LET(_xlpm.sep," : ",CONCATENATE(O2578,_xlpm.sep,P2578))</f>
        <v>~spri~ : [spɹɪ]</v>
      </c>
      <c r="B2578" s="1">
        <f>_xlfn.LET(_xlpm.d,$G2578,_xlpm.k,_xlfn.CONCAT(LEFT(TRIM(B$1),1),"*"),COUNTIF(_xlpm.d,_xlpm.k))</f>
        <v>0</v>
      </c>
      <c r="C2578" s="1">
        <f>_xlfn.LET(_xlpm.d,$G2578,_xlpm.k,_xlfn.CONCAT(LEFT(TRIM(C$1),1),"*"),COUNTIF(_xlpm.d,_xlpm.k))</f>
        <v>0</v>
      </c>
      <c r="D2578" s="1">
        <f>_xlfn.LET(_xlpm.d,$G2578,_xlpm.k,_xlfn.CONCAT(LEFT(TRIM(D$1),1),"*"),COUNTIF(_xlpm.d,_xlpm.k))</f>
        <v>0</v>
      </c>
      <c r="E2578" s="1">
        <f>LOG(F2578+1,10)</f>
        <v>1.3617278360175928</v>
      </c>
      <c r="F2578" s="7">
        <v>22</v>
      </c>
      <c r="G2578" s="9" t="s">
        <v>4242</v>
      </c>
      <c r="H2578" s="4">
        <f>F2578/freq.sum.r6e</f>
        <v>1.0934393638170974E-3</v>
      </c>
      <c r="I2578" s="1" t="str">
        <f>_xlfn.LET(_xlpm.sep,":",_xlpm.w,$G2578,LEFT(_xlpm.w,FIND(_xlpm.sep,_xlpm.w)-1))</f>
        <v>spɹɪ</v>
      </c>
      <c r="J2578" s="1" t="str">
        <f>_xlfn.LET(_xlpm.sep,":",_xlpm.w,$G2578,RIGHT(_xlpm.w,LEN(_xlpm.w)-FIND(_xlpm.sep,_xlpm.w)))</f>
        <v>spri</v>
      </c>
      <c r="K2578" s="10">
        <f>_xlfn.LET(_xlpm.w,I2578,LEN(_xlpm.w))</f>
        <v>4</v>
      </c>
      <c r="L2578" s="10">
        <f>_xlfn.LET(_xlpm.w,J2578,LEN(_xlpm.w))</f>
        <v>4</v>
      </c>
      <c r="M2578" s="10">
        <f>_xlfn.LET(_xlpm.a,K2578,_xlpm.b,L2578,MAX(_xlpm.a,_xlpm.b))</f>
        <v>4</v>
      </c>
      <c r="N2578" s="10">
        <f>_xlfn.LET(_xlpm.d,(K2578,L2578),MAX(_xlpm.d)-MIN(_xlpm.d))</f>
        <v>0</v>
      </c>
      <c r="O2578" s="1" t="str">
        <f>_xlfn.LET(_xlpm.sep,":",_xlpm.w,$G2578,_xlfn.CONCAT("~",RIGHT(_xlpm.w,LEN(_xlpm.w)-FIND(_xlpm.sep,_xlpm.w)),"~"))</f>
        <v>~spri~</v>
      </c>
      <c r="P2578" s="1" t="str">
        <f>_xlfn.LET(_xlpm.sep,":",_xlpm.w,$G2578,_xlfn.CONCAT("[",LEFT(_xlpm.w,FIND(_xlpm.sep,_xlpm.w)-1),"]"))</f>
        <v>[spɹɪ]</v>
      </c>
      <c r="Q2578" s="14" cm="1">
        <f t="array" ref="Q2578">SUM(_xlfn._xlws.FILTER($H$2:$H$7117,_xlfn.MAP($O$2:$O$7117,_xlfn.LAMBDA(_xlpm.x,_xlpm.x=$O2578))))</f>
        <v>1.0934393638170974E-3</v>
      </c>
      <c r="R2578" s="14">
        <f>$H2578/Q2578</f>
        <v>1</v>
      </c>
      <c r="S2578" s="14" cm="1">
        <f t="array" ref="S2578">SUM(_xlfn._xlws.FILTER($H$2:$H$7117,_xlfn.MAP($P$2:$P$7117,_xlfn.LAMBDA(_xlpm.x,_xlpm.x=$P2578))))</f>
        <v>3.180914512922464E-3</v>
      </c>
      <c r="T2578" s="14">
        <f>$H2578/S2578</f>
        <v>0.34375000000000011</v>
      </c>
      <c r="U2578" s="14">
        <f>_xlfn.LET(_xlpm.freq,F2578,_xlpm.size,M2578+1,_xlpm.F,V2578,LOG(1+_xlpm.freq)*LOG(1+_xlpm.size)*_xlpm.F)</f>
        <v>0.5421363907475506</v>
      </c>
      <c r="V2578" s="14">
        <f>_xlfn.LET(_xlpm.a,T2578,_xlpm.b,R2578,2*_xlpm.a*_xlpm.b/(_xlpm.a+_xlpm.b))</f>
        <v>0.51162790697674432</v>
      </c>
      <c r="W2578" s="14">
        <f>_xlfn.LET(_xlpm.p,R2578,_xlpm.q,T2578,LOG(_xlpm.p/_xlpm.q))</f>
        <v>0.46375729316168079</v>
      </c>
      <c r="X2578" s="2"/>
    </row>
    <row r="2579" spans="1:24">
      <c r="A2579" s="1" t="str">
        <f>_xlfn.LET(_xlpm.sep," : ",CONCATENATE(O2579,_xlpm.sep,P2579))</f>
        <v>~stry~ : [stɹɪ]</v>
      </c>
      <c r="B2579" s="1">
        <f>_xlfn.LET(_xlpm.d,$G2579,_xlpm.k,_xlfn.CONCAT(LEFT(TRIM(B$1),1),"*"),COUNTIF(_xlpm.d,_xlpm.k))</f>
        <v>0</v>
      </c>
      <c r="C2579" s="1">
        <f>_xlfn.LET(_xlpm.d,$G2579,_xlpm.k,_xlfn.CONCAT(LEFT(TRIM(C$1),1),"*"),COUNTIF(_xlpm.d,_xlpm.k))</f>
        <v>0</v>
      </c>
      <c r="D2579" s="1">
        <f>_xlfn.LET(_xlpm.d,$G2579,_xlpm.k,_xlfn.CONCAT(LEFT(TRIM(D$1),1),"*"),COUNTIF(_xlpm.d,_xlpm.k))</f>
        <v>0</v>
      </c>
      <c r="E2579" s="1">
        <f>LOG(F2579+1,10)</f>
        <v>1.3617278360175928</v>
      </c>
      <c r="F2579" s="7">
        <v>22</v>
      </c>
      <c r="G2579" s="9" t="s">
        <v>4379</v>
      </c>
      <c r="H2579" s="4">
        <f>F2579/freq.sum.r6e</f>
        <v>1.0934393638170974E-3</v>
      </c>
      <c r="I2579" s="1" t="str">
        <f>_xlfn.LET(_xlpm.sep,":",_xlpm.w,$G2579,LEFT(_xlpm.w,FIND(_xlpm.sep,_xlpm.w)-1))</f>
        <v>stɹɪ</v>
      </c>
      <c r="J2579" s="1" t="str">
        <f>_xlfn.LET(_xlpm.sep,":",_xlpm.w,$G2579,RIGHT(_xlpm.w,LEN(_xlpm.w)-FIND(_xlpm.sep,_xlpm.w)))</f>
        <v>stry</v>
      </c>
      <c r="K2579" s="10">
        <f>_xlfn.LET(_xlpm.w,I2579,LEN(_xlpm.w))</f>
        <v>4</v>
      </c>
      <c r="L2579" s="10">
        <f>_xlfn.LET(_xlpm.w,J2579,LEN(_xlpm.w))</f>
        <v>4</v>
      </c>
      <c r="M2579" s="10">
        <f>_xlfn.LET(_xlpm.a,K2579,_xlpm.b,L2579,MAX(_xlpm.a,_xlpm.b))</f>
        <v>4</v>
      </c>
      <c r="N2579" s="10">
        <f>_xlfn.LET(_xlpm.d,(K2579,L2579),MAX(_xlpm.d)-MIN(_xlpm.d))</f>
        <v>0</v>
      </c>
      <c r="O2579" s="1" t="str">
        <f>_xlfn.LET(_xlpm.sep,":",_xlpm.w,$G2579,_xlfn.CONCAT("~",RIGHT(_xlpm.w,LEN(_xlpm.w)-FIND(_xlpm.sep,_xlpm.w)),"~"))</f>
        <v>~stry~</v>
      </c>
      <c r="P2579" s="1" t="str">
        <f>_xlfn.LET(_xlpm.sep,":",_xlpm.w,$G2579,_xlfn.CONCAT("[",LEFT(_xlpm.w,FIND(_xlpm.sep,_xlpm.w)-1),"]"))</f>
        <v>[stɹɪ]</v>
      </c>
      <c r="Q2579" s="14" cm="1">
        <f t="array" ref="Q2579">SUM(_xlfn._xlws.FILTER($H$2:$H$7111,_xlfn.MAP($O$2:$O$7111,_xlfn.LAMBDA(_xlpm.x,_xlpm.x=$O2579))))</f>
        <v>1.0934393638170974E-3</v>
      </c>
      <c r="R2579" s="14">
        <f>$H2579/Q2579</f>
        <v>1</v>
      </c>
      <c r="S2579" s="14" cm="1">
        <f t="array" ref="S2579">SUM(_xlfn._xlws.FILTER($H$2:$H$7111,_xlfn.MAP($P$2:$P$7111,_xlfn.LAMBDA(_xlpm.x,_xlpm.x=$P2579))))</f>
        <v>3.180914512922464E-3</v>
      </c>
      <c r="T2579" s="14">
        <f>$H2579/S2579</f>
        <v>0.34375000000000011</v>
      </c>
      <c r="U2579" s="14">
        <f>_xlfn.LET(_xlpm.freq,F2579,_xlpm.size,M2579+1,_xlpm.F,V2579,LOG(1+_xlpm.freq)*LOG(1+_xlpm.size)*_xlpm.F)</f>
        <v>0.5421363907475506</v>
      </c>
      <c r="V2579" s="14">
        <f>_xlfn.LET(_xlpm.a,T2579,_xlpm.b,R2579,2*_xlpm.a*_xlpm.b/(_xlpm.a+_xlpm.b))</f>
        <v>0.51162790697674432</v>
      </c>
      <c r="W2579" s="14">
        <f>_xlfn.LET(_xlpm.p,R2579,_xlpm.q,T2579,LOG(_xlpm.p/_xlpm.q))</f>
        <v>0.46375729316168079</v>
      </c>
      <c r="X2579" s="2"/>
    </row>
    <row r="2580" spans="1:24">
      <c r="A2580" s="1" t="str">
        <f>_xlfn.LET(_xlpm.sep," : ",CONCATENATE(O2580,_xlpm.sep,P2580))</f>
        <v>~tely~ : [tlɪ]</v>
      </c>
      <c r="B2580" s="1">
        <f>_xlfn.LET(_xlpm.d,$G2580,_xlpm.k,_xlfn.CONCAT(LEFT(TRIM(B$1),1),"*"),COUNTIF(_xlpm.d,_xlpm.k))</f>
        <v>0</v>
      </c>
      <c r="C2580" s="1">
        <f>_xlfn.LET(_xlpm.d,$G2580,_xlpm.k,_xlfn.CONCAT(LEFT(TRIM(C$1),1),"*"),COUNTIF(_xlpm.d,_xlpm.k))</f>
        <v>0</v>
      </c>
      <c r="D2580" s="1">
        <f>_xlfn.LET(_xlpm.d,$G2580,_xlpm.k,_xlfn.CONCAT(LEFT(TRIM(D$1),1),"*"),COUNTIF(_xlpm.d,_xlpm.k))</f>
        <v>0</v>
      </c>
      <c r="E2580" s="1">
        <f>LOG(F2580+1,10)</f>
        <v>1.3617278360175928</v>
      </c>
      <c r="F2580" s="7">
        <v>22</v>
      </c>
      <c r="G2580" s="9" t="s">
        <v>4646</v>
      </c>
      <c r="H2580" s="4">
        <f>F2580/freq.sum.r6e</f>
        <v>1.0934393638170974E-3</v>
      </c>
      <c r="I2580" s="1" t="str">
        <f>_xlfn.LET(_xlpm.sep,":",_xlpm.w,$G2580,LEFT(_xlpm.w,FIND(_xlpm.sep,_xlpm.w)-1))</f>
        <v>tlɪ</v>
      </c>
      <c r="J2580" s="1" t="str">
        <f>_xlfn.LET(_xlpm.sep,":",_xlpm.w,$G2580,RIGHT(_xlpm.w,LEN(_xlpm.w)-FIND(_xlpm.sep,_xlpm.w)))</f>
        <v>tely</v>
      </c>
      <c r="K2580" s="10">
        <f>_xlfn.LET(_xlpm.w,I2580,LEN(_xlpm.w))</f>
        <v>3</v>
      </c>
      <c r="L2580" s="10">
        <f>_xlfn.LET(_xlpm.w,J2580,LEN(_xlpm.w))</f>
        <v>4</v>
      </c>
      <c r="M2580" s="10">
        <f>_xlfn.LET(_xlpm.a,K2580,_xlpm.b,L2580,MAX(_xlpm.a,_xlpm.b))</f>
        <v>4</v>
      </c>
      <c r="N2580" s="10">
        <f>_xlfn.LET(_xlpm.d,(K2580,L2580),MAX(_xlpm.d)-MIN(_xlpm.d))</f>
        <v>1</v>
      </c>
      <c r="O2580" s="1" t="str">
        <f>_xlfn.LET(_xlpm.sep,":",_xlpm.w,$G2580,_xlfn.CONCAT("~",RIGHT(_xlpm.w,LEN(_xlpm.w)-FIND(_xlpm.sep,_xlpm.w)),"~"))</f>
        <v>~tely~</v>
      </c>
      <c r="P2580" s="1" t="str">
        <f>_xlfn.LET(_xlpm.sep,":",_xlpm.w,$G2580,_xlfn.CONCAT("[",LEFT(_xlpm.w,FIND(_xlpm.sep,_xlpm.w)-1),"]"))</f>
        <v>[tlɪ]</v>
      </c>
      <c r="Q2580" s="14" cm="1">
        <f t="array" ref="Q2580">SUM(_xlfn._xlws.FILTER($H$2:$H$7117,_xlfn.MAP($O$2:$O$7117,_xlfn.LAMBDA(_xlpm.x,_xlpm.x=$O2580))))</f>
        <v>1.0934393638170974E-3</v>
      </c>
      <c r="R2580" s="14">
        <f>$H2580/Q2580</f>
        <v>1</v>
      </c>
      <c r="S2580" s="14" cm="1">
        <f t="array" ref="S2580">SUM(_xlfn._xlws.FILTER($H$2:$H$7117,_xlfn.MAP($P$2:$P$7117,_xlfn.LAMBDA(_xlpm.x,_xlpm.x=$P2580))))</f>
        <v>3.180914512922464E-3</v>
      </c>
      <c r="T2580" s="14">
        <f>$H2580/S2580</f>
        <v>0.34375000000000011</v>
      </c>
      <c r="U2580" s="14">
        <f>_xlfn.LET(_xlpm.freq,F2580,_xlpm.size,M2580+1,_xlpm.F,V2580,LOG(1+_xlpm.freq)*LOG(1+_xlpm.size)*_xlpm.F)</f>
        <v>0.5421363907475506</v>
      </c>
      <c r="V2580" s="14">
        <f>_xlfn.LET(_xlpm.a,T2580,_xlpm.b,R2580,2*_xlpm.a*_xlpm.b/(_xlpm.a+_xlpm.b))</f>
        <v>0.51162790697674432</v>
      </c>
      <c r="W2580" s="14">
        <f>_xlfn.LET(_xlpm.p,R2580,_xlpm.q,T2580,LOG(_xlpm.p/_xlpm.q))</f>
        <v>0.46375729316168079</v>
      </c>
      <c r="X2580" s="2"/>
    </row>
    <row r="2581" spans="1:24">
      <c r="A2581" s="1" t="str">
        <f>_xlfn.LET(_xlpm.sep," : ",CONCATENATE(O2581,_xlpm.sep,P2581))</f>
        <v>~nkey~ : [ŋkɪ]</v>
      </c>
      <c r="B2581" s="1">
        <f>_xlfn.LET(_xlpm.d,$G2581,_xlpm.k,_xlfn.CONCAT(LEFT(TRIM(B$1),1),"*"),COUNTIF(_xlpm.d,_xlpm.k))</f>
        <v>0</v>
      </c>
      <c r="C2581" s="1">
        <f>_xlfn.LET(_xlpm.d,$G2581,_xlpm.k,_xlfn.CONCAT(LEFT(TRIM(C$1),1),"*"),COUNTIF(_xlpm.d,_xlpm.k))</f>
        <v>0</v>
      </c>
      <c r="D2581" s="1">
        <f>_xlfn.LET(_xlpm.d,$G2581,_xlpm.k,_xlfn.CONCAT(LEFT(TRIM(D$1),1),"*"),COUNTIF(_xlpm.d,_xlpm.k))</f>
        <v>0</v>
      </c>
      <c r="E2581" s="1">
        <f>LOG(F2581+1,10)</f>
        <v>1.3617278360175928</v>
      </c>
      <c r="F2581" s="7">
        <v>22</v>
      </c>
      <c r="G2581" s="9" t="s">
        <v>5917</v>
      </c>
      <c r="H2581" s="4">
        <f>F2581/freq.sum.r6e</f>
        <v>1.0934393638170974E-3</v>
      </c>
      <c r="I2581" s="1" t="str">
        <f>_xlfn.LET(_xlpm.sep,":",_xlpm.w,$G2581,LEFT(_xlpm.w,FIND(_xlpm.sep,_xlpm.w)-1))</f>
        <v>ŋkɪ</v>
      </c>
      <c r="J2581" s="1" t="str">
        <f>_xlfn.LET(_xlpm.sep,":",_xlpm.w,$G2581,RIGHT(_xlpm.w,LEN(_xlpm.w)-FIND(_xlpm.sep,_xlpm.w)))</f>
        <v>nkey</v>
      </c>
      <c r="K2581" s="10">
        <f>_xlfn.LET(_xlpm.w,I2581,LEN(_xlpm.w))</f>
        <v>3</v>
      </c>
      <c r="L2581" s="10">
        <f>_xlfn.LET(_xlpm.w,J2581,LEN(_xlpm.w))</f>
        <v>4</v>
      </c>
      <c r="M2581" s="10">
        <f>_xlfn.LET(_xlpm.a,K2581,_xlpm.b,L2581,MAX(_xlpm.a,_xlpm.b))</f>
        <v>4</v>
      </c>
      <c r="N2581" s="10">
        <f>_xlfn.LET(_xlpm.d,(K2581,L2581),MAX(_xlpm.d)-MIN(_xlpm.d))</f>
        <v>1</v>
      </c>
      <c r="O2581" s="1" t="str">
        <f>_xlfn.LET(_xlpm.sep,":",_xlpm.w,$G2581,_xlfn.CONCAT("~",RIGHT(_xlpm.w,LEN(_xlpm.w)-FIND(_xlpm.sep,_xlpm.w)),"~"))</f>
        <v>~nkey~</v>
      </c>
      <c r="P2581" s="1" t="str">
        <f>_xlfn.LET(_xlpm.sep,":",_xlpm.w,$G2581,_xlfn.CONCAT("[",LEFT(_xlpm.w,FIND(_xlpm.sep,_xlpm.w)-1),"]"))</f>
        <v>[ŋkɪ]</v>
      </c>
      <c r="Q2581" s="14" cm="1">
        <f t="array" ref="Q2581">SUM(_xlfn._xlws.FILTER($H$2:$H$7117,_xlfn.MAP($O$2:$O$7117,_xlfn.LAMBDA(_xlpm.x,_xlpm.x=$O2581))))</f>
        <v>1.0934393638170974E-3</v>
      </c>
      <c r="R2581" s="14">
        <f>$H2581/Q2581</f>
        <v>1</v>
      </c>
      <c r="S2581" s="14" cm="1">
        <f t="array" ref="S2581">SUM(_xlfn._xlws.FILTER($H$2:$H$7117,_xlfn.MAP($P$2:$P$7117,_xlfn.LAMBDA(_xlpm.x,_xlpm.x=$P2581))))</f>
        <v>3.180914512922464E-3</v>
      </c>
      <c r="T2581" s="14">
        <f>$H2581/S2581</f>
        <v>0.34375000000000011</v>
      </c>
      <c r="U2581" s="14">
        <f>_xlfn.LET(_xlpm.freq,F2581,_xlpm.size,M2581+1,_xlpm.F,V2581,LOG(1+_xlpm.freq)*LOG(1+_xlpm.size)*_xlpm.F)</f>
        <v>0.5421363907475506</v>
      </c>
      <c r="V2581" s="14">
        <f>_xlfn.LET(_xlpm.a,T2581,_xlpm.b,R2581,2*_xlpm.a*_xlpm.b/(_xlpm.a+_xlpm.b))</f>
        <v>0.51162790697674432</v>
      </c>
      <c r="W2581" s="14">
        <f>_xlfn.LET(_xlpm.p,R2581,_xlpm.q,T2581,LOG(_xlpm.p/_xlpm.q))</f>
        <v>0.46375729316168079</v>
      </c>
      <c r="X2581" s="2"/>
    </row>
    <row r="2582" spans="1:24">
      <c r="A2582" s="1" t="str">
        <f>_xlfn.LET(_xlpm.sep," : ",CONCATENATE(O2582,_xlpm.sep,P2582))</f>
        <v>~ngli~ : [ŋɡlɪ]</v>
      </c>
      <c r="B2582" s="1">
        <f>_xlfn.LET(_xlpm.d,$G2582,_xlpm.k,_xlfn.CONCAT(LEFT(TRIM(B$1),1),"*"),COUNTIF(_xlpm.d,_xlpm.k))</f>
        <v>0</v>
      </c>
      <c r="C2582" s="1">
        <f>_xlfn.LET(_xlpm.d,$G2582,_xlpm.k,_xlfn.CONCAT(LEFT(TRIM(C$1),1),"*"),COUNTIF(_xlpm.d,_xlpm.k))</f>
        <v>0</v>
      </c>
      <c r="D2582" s="1">
        <f>_xlfn.LET(_xlpm.d,$G2582,_xlpm.k,_xlfn.CONCAT(LEFT(TRIM(D$1),1),"*"),COUNTIF(_xlpm.d,_xlpm.k))</f>
        <v>0</v>
      </c>
      <c r="E2582" s="1">
        <f>LOG(F2582+1,10)</f>
        <v>1.3617278360175928</v>
      </c>
      <c r="F2582" s="7">
        <v>22</v>
      </c>
      <c r="G2582" s="9" t="s">
        <v>6967</v>
      </c>
      <c r="H2582" s="4">
        <f>F2582/freq.sum.r6e</f>
        <v>1.0934393638170974E-3</v>
      </c>
      <c r="I2582" s="4" t="str">
        <f>_xlfn.LET(_xlpm.sep,":",_xlpm.w,$G2582,LEFT(_xlpm.w,FIND(_xlpm.sep,_xlpm.w)-1))</f>
        <v>ŋɡlɪ</v>
      </c>
      <c r="J2582" s="4" t="str">
        <f>_xlfn.LET(_xlpm.sep,":",_xlpm.w,$G2582,RIGHT(_xlpm.w,LEN(_xlpm.w)-FIND(_xlpm.sep,_xlpm.w)))</f>
        <v>ngli</v>
      </c>
      <c r="K2582" s="10">
        <f>_xlfn.LET(_xlpm.w,I2582,LEN(_xlpm.w))</f>
        <v>4</v>
      </c>
      <c r="L2582" s="10">
        <f>_xlfn.LET(_xlpm.w,J2582,LEN(_xlpm.w))</f>
        <v>4</v>
      </c>
      <c r="M2582" s="10">
        <f>_xlfn.LET(_xlpm.a,K2582,_xlpm.b,L2582,MAX(_xlpm.a,_xlpm.b))</f>
        <v>4</v>
      </c>
      <c r="N2582" s="10">
        <f>_xlfn.LET(_xlpm.d,(K2582,L2582),MAX(_xlpm.d)-MIN(_xlpm.d))</f>
        <v>0</v>
      </c>
      <c r="O2582" s="1" t="str">
        <f>_xlfn.LET(_xlpm.sep,":",_xlpm.w,$G2582,_xlfn.CONCAT("~",RIGHT(_xlpm.w,LEN(_xlpm.w)-FIND(_xlpm.sep,_xlpm.w)),"~"))</f>
        <v>~ngli~</v>
      </c>
      <c r="P2582" s="1" t="str">
        <f>_xlfn.LET(_xlpm.sep,":",_xlpm.w,$G2582,_xlfn.CONCAT("[",LEFT(_xlpm.w,FIND(_xlpm.sep,_xlpm.w)-1),"]"))</f>
        <v>[ŋɡlɪ]</v>
      </c>
      <c r="Q2582" s="14" cm="1">
        <f t="array" ref="Q2582">SUM(_xlfn._xlws.FILTER($H$2:$H$7109,_xlfn.MAP($O$2:$O$7109,_xlfn.LAMBDA(_xlpm.x,_xlpm.x=$O2582))))</f>
        <v>1.0934393638170974E-3</v>
      </c>
      <c r="R2582" s="14">
        <f>$H2582/Q2582</f>
        <v>1</v>
      </c>
      <c r="S2582" s="14" cm="1">
        <f t="array" ref="S2582">SUM(_xlfn._xlws.FILTER($H$2:$H$7109,_xlfn.MAP($P$2:$P$7109,_xlfn.LAMBDA(_xlpm.x,_xlpm.x=$P2582))))</f>
        <v>3.180914512922464E-3</v>
      </c>
      <c r="T2582" s="14">
        <f>$H2582/S2582</f>
        <v>0.34375000000000011</v>
      </c>
      <c r="U2582" s="14">
        <f>_xlfn.LET(_xlpm.freq,F2582,_xlpm.size,M2582+1,_xlpm.F,V2582,LOG(1+_xlpm.freq)*LOG(1+_xlpm.size)*_xlpm.F)</f>
        <v>0.5421363907475506</v>
      </c>
      <c r="V2582" s="14">
        <f>_xlfn.LET(_xlpm.a,T2582,_xlpm.b,R2582,2*_xlpm.a*_xlpm.b/(_xlpm.a+_xlpm.b))</f>
        <v>0.51162790697674432</v>
      </c>
      <c r="W2582" s="14">
        <f>_xlfn.LET(_xlpm.p,R2582,_xlpm.q,T2582,LOG(_xlpm.p/_xlpm.q))</f>
        <v>0.46375729316168079</v>
      </c>
      <c r="X2582" s="2"/>
    </row>
    <row r="2583" spans="1:24">
      <c r="A2583" s="1" t="str">
        <f>_xlfn.LET(_xlpm.sep," : ",CONCATENATE(O2583,_xlpm.sep,P2583))</f>
        <v>~smea~ : [smɪ]</v>
      </c>
      <c r="B2583" s="1">
        <f>_xlfn.LET(_xlpm.d,$G2583,_xlpm.k,_xlfn.CONCAT(LEFT(TRIM(B$1),1),"*"),COUNTIF(_xlpm.d,_xlpm.k))</f>
        <v>0</v>
      </c>
      <c r="C2583" s="1">
        <f>_xlfn.LET(_xlpm.d,$G2583,_xlpm.k,_xlfn.CONCAT(LEFT(TRIM(C$1),1),"*"),COUNTIF(_xlpm.d,_xlpm.k))</f>
        <v>0</v>
      </c>
      <c r="D2583" s="1">
        <f>_xlfn.LET(_xlpm.d,$G2583,_xlpm.k,_xlfn.CONCAT(LEFT(TRIM(D$1),1),"*"),COUNTIF(_xlpm.d,_xlpm.k))</f>
        <v>0</v>
      </c>
      <c r="E2583" s="1">
        <f>LOG(F2583+1,10)</f>
        <v>1.3617278360175928</v>
      </c>
      <c r="F2583" s="7">
        <v>22</v>
      </c>
      <c r="G2583" s="9" t="s">
        <v>4108</v>
      </c>
      <c r="H2583" s="4">
        <f>F2583/freq.sum.r6e</f>
        <v>1.0934393638170974E-3</v>
      </c>
      <c r="I2583" s="1" t="str">
        <f>_xlfn.LET(_xlpm.sep,":",_xlpm.w,$G2583,LEFT(_xlpm.w,FIND(_xlpm.sep,_xlpm.w)-1))</f>
        <v>smɪ</v>
      </c>
      <c r="J2583" s="1" t="str">
        <f>_xlfn.LET(_xlpm.sep,":",_xlpm.w,$G2583,RIGHT(_xlpm.w,LEN(_xlpm.w)-FIND(_xlpm.sep,_xlpm.w)))</f>
        <v>smea</v>
      </c>
      <c r="K2583" s="10">
        <f>_xlfn.LET(_xlpm.w,I2583,LEN(_xlpm.w))</f>
        <v>3</v>
      </c>
      <c r="L2583" s="10">
        <f>_xlfn.LET(_xlpm.w,J2583,LEN(_xlpm.w))</f>
        <v>4</v>
      </c>
      <c r="M2583" s="10">
        <f>_xlfn.LET(_xlpm.a,K2583,_xlpm.b,L2583,MAX(_xlpm.a,_xlpm.b))</f>
        <v>4</v>
      </c>
      <c r="N2583" s="10">
        <f>_xlfn.LET(_xlpm.d,(K2583,L2583),MAX(_xlpm.d)-MIN(_xlpm.d))</f>
        <v>1</v>
      </c>
      <c r="O2583" s="1" t="str">
        <f>_xlfn.LET(_xlpm.sep,":",_xlpm.w,$G2583,_xlfn.CONCAT("~",RIGHT(_xlpm.w,LEN(_xlpm.w)-FIND(_xlpm.sep,_xlpm.w)),"~"))</f>
        <v>~smea~</v>
      </c>
      <c r="P2583" s="1" t="str">
        <f>_xlfn.LET(_xlpm.sep,":",_xlpm.w,$G2583,_xlfn.CONCAT("[",LEFT(_xlpm.w,FIND(_xlpm.sep,_xlpm.w)-1),"]"))</f>
        <v>[smɪ]</v>
      </c>
      <c r="Q2583" s="14" cm="1">
        <f t="array" ref="Q2583">SUM(_xlfn._xlws.FILTER($H$2:$H$7117,_xlfn.MAP($O$2:$O$7117,_xlfn.LAMBDA(_xlpm.x,_xlpm.x=$O2583))))</f>
        <v>1.0934393638170974E-3</v>
      </c>
      <c r="R2583" s="14">
        <f>$H2583/Q2583</f>
        <v>1</v>
      </c>
      <c r="S2583" s="14" cm="1">
        <f t="array" ref="S2583">SUM(_xlfn._xlws.FILTER($H$2:$H$7117,_xlfn.MAP($P$2:$P$7117,_xlfn.LAMBDA(_xlpm.x,_xlpm.x=$P2583))))</f>
        <v>3.180914512922464E-3</v>
      </c>
      <c r="T2583" s="14">
        <f>$H2583/S2583</f>
        <v>0.34375000000000011</v>
      </c>
      <c r="U2583" s="14">
        <f>_xlfn.LET(_xlpm.freq,F2583,_xlpm.size,M2583+1,_xlpm.F,V2583,LOG(1+_xlpm.freq)*LOG(1+_xlpm.size)*_xlpm.F)</f>
        <v>0.5421363907475506</v>
      </c>
      <c r="V2583" s="14">
        <f>_xlfn.LET(_xlpm.a,T2583,_xlpm.b,R2583,2*_xlpm.a*_xlpm.b/(_xlpm.a+_xlpm.b))</f>
        <v>0.51162790697674432</v>
      </c>
      <c r="W2583" s="14">
        <f>_xlfn.LET(_xlpm.p,R2583,_xlpm.q,T2583,LOG(_xlpm.p/_xlpm.q))</f>
        <v>0.46375729316168079</v>
      </c>
      <c r="X2583" s="2"/>
    </row>
    <row r="2584" spans="1:24">
      <c r="A2584" s="1" t="str">
        <f>_xlfn.LET(_xlpm.sep," : ",CONCATENATE(O2584,_xlpm.sep,P2584))</f>
        <v>~boaw~ : [bɔ]</v>
      </c>
      <c r="B2584" s="1">
        <f>_xlfn.LET(_xlpm.d,$G2584,_xlpm.k,_xlfn.CONCAT(LEFT(TRIM(B$1),1),"*"),COUNTIF(_xlpm.d,_xlpm.k))</f>
        <v>0</v>
      </c>
      <c r="C2584" s="1">
        <f>_xlfn.LET(_xlpm.d,$G2584,_xlpm.k,_xlfn.CONCAT(LEFT(TRIM(C$1),1),"*"),COUNTIF(_xlpm.d,_xlpm.k))</f>
        <v>0</v>
      </c>
      <c r="D2584" s="1">
        <f>_xlfn.LET(_xlpm.d,$G2584,_xlpm.k,_xlfn.CONCAT(LEFT(TRIM(D$1),1),"*"),COUNTIF(_xlpm.d,_xlpm.k))</f>
        <v>0</v>
      </c>
      <c r="E2584" s="1">
        <f>LOG(F2584+1,10)</f>
        <v>0.30102999566398114</v>
      </c>
      <c r="F2584" s="7">
        <v>1</v>
      </c>
      <c r="G2584" s="9" t="s">
        <v>307</v>
      </c>
      <c r="H2584" s="4">
        <f>F2584/freq.sum.r6e</f>
        <v>4.9701789264413521E-5</v>
      </c>
      <c r="I2584" s="1" t="str">
        <f>_xlfn.LET(_xlpm.sep,":",_xlpm.w,$G2584,LEFT(_xlpm.w,FIND(_xlpm.sep,_xlpm.w)-1))</f>
        <v>bɔ</v>
      </c>
      <c r="J2584" s="1" t="str">
        <f>_xlfn.LET(_xlpm.sep,":",_xlpm.w,$G2584,RIGHT(_xlpm.w,LEN(_xlpm.w)-FIND(_xlpm.sep,_xlpm.w)))</f>
        <v>boaw</v>
      </c>
      <c r="K2584" s="10">
        <f>_xlfn.LET(_xlpm.w,I2584,LEN(_xlpm.w))</f>
        <v>2</v>
      </c>
      <c r="L2584" s="10">
        <f>_xlfn.LET(_xlpm.w,J2584,LEN(_xlpm.w))</f>
        <v>4</v>
      </c>
      <c r="M2584" s="10">
        <f>_xlfn.LET(_xlpm.a,K2584,_xlpm.b,L2584,MAX(_xlpm.a,_xlpm.b))</f>
        <v>4</v>
      </c>
      <c r="N2584" s="10">
        <f>_xlfn.LET(_xlpm.d,(K2584,L2584),MAX(_xlpm.d)-MIN(_xlpm.d))</f>
        <v>2</v>
      </c>
      <c r="O2584" s="1" t="str">
        <f>_xlfn.LET(_xlpm.sep,":",_xlpm.w,$G2584,_xlfn.CONCAT("~",RIGHT(_xlpm.w,LEN(_xlpm.w)-FIND(_xlpm.sep,_xlpm.w)),"~"))</f>
        <v>~boaw~</v>
      </c>
      <c r="P2584" s="1" t="str">
        <f>_xlfn.LET(_xlpm.sep,":",_xlpm.w,$G2584,_xlfn.CONCAT("[",LEFT(_xlpm.w,FIND(_xlpm.sep,_xlpm.w)-1),"]"))</f>
        <v>[bɔ]</v>
      </c>
      <c r="Q2584" s="14" cm="1">
        <f t="array" ref="Q2584">SUM(_xlfn._xlws.FILTER($H$2:$H$7117,_xlfn.MAP($O$2:$O$7117,_xlfn.LAMBDA(_xlpm.x,_xlpm.x=$O2584))))</f>
        <v>1.4910536779324057E-4</v>
      </c>
      <c r="R2584" s="14">
        <f>$H2584/Q2584</f>
        <v>0.33333333333333331</v>
      </c>
      <c r="S2584" s="14" cm="1">
        <f t="array" ref="S2584">SUM(_xlfn._xlws.FILTER($H$2:$H$7117,_xlfn.MAP($P$2:$P$7117,_xlfn.LAMBDA(_xlpm.x,_xlpm.x=$P2584))))</f>
        <v>4.4731610337972168E-4</v>
      </c>
      <c r="T2584" s="14">
        <f>$H2584/S2584</f>
        <v>0.11111111111111112</v>
      </c>
      <c r="U2584" s="14">
        <f>_xlfn.LET(_xlpm.freq,F2584,_xlpm.size,M2584+1,_xlpm.F,V2584,LOG(1+_xlpm.freq)*LOG(1+_xlpm.size)*_xlpm.F)</f>
        <v>3.9041144588151631E-2</v>
      </c>
      <c r="V2584" s="14">
        <f>_xlfn.LET(_xlpm.a,T2584,_xlpm.b,R2584,2*_xlpm.a*_xlpm.b/(_xlpm.a+_xlpm.b))</f>
        <v>0.16666666666666666</v>
      </c>
      <c r="W2584" s="14">
        <f>_xlfn.LET(_xlpm.p,R2584,_xlpm.q,T2584,LOG(_xlpm.p/_xlpm.q))</f>
        <v>0.47712125471966238</v>
      </c>
      <c r="X2584" s="2"/>
    </row>
    <row r="2585" spans="1:24">
      <c r="A2585" s="1" t="str">
        <f>_xlfn.LET(_xlpm.sep," : ",CONCATENATE(O2585,_xlpm.sep,P2585))</f>
        <v>~roaw~ : [ɹɔ]</v>
      </c>
      <c r="B2585" s="1">
        <f>_xlfn.LET(_xlpm.d,$G2585,_xlpm.k,_xlfn.CONCAT(LEFT(TRIM(B$1),1),"*"),COUNTIF(_xlpm.d,_xlpm.k))</f>
        <v>1</v>
      </c>
      <c r="C2585" s="1">
        <f>_xlfn.LET(_xlpm.d,$G2585,_xlpm.k,_xlfn.CONCAT(LEFT(TRIM(C$1),1),"*"),COUNTIF(_xlpm.d,_xlpm.k))</f>
        <v>0</v>
      </c>
      <c r="D2585" s="1">
        <f>_xlfn.LET(_xlpm.d,$G2585,_xlpm.k,_xlfn.CONCAT(LEFT(TRIM(D$1),1),"*"),COUNTIF(_xlpm.d,_xlpm.k))</f>
        <v>0</v>
      </c>
      <c r="E2585" s="1">
        <f>LOG(F2585+1,10)</f>
        <v>0.30102999566398114</v>
      </c>
      <c r="F2585" s="7">
        <v>1</v>
      </c>
      <c r="G2585" s="9" t="s">
        <v>6701</v>
      </c>
      <c r="H2585" s="4">
        <f>F2585/freq.sum.r6e</f>
        <v>4.9701789264413521E-5</v>
      </c>
      <c r="I2585" s="1" t="str">
        <f>_xlfn.LET(_xlpm.sep,":",_xlpm.w,$G2585,LEFT(_xlpm.w,FIND(_xlpm.sep,_xlpm.w)-1))</f>
        <v>ɹɔ</v>
      </c>
      <c r="J2585" s="1" t="str">
        <f>_xlfn.LET(_xlpm.sep,":",_xlpm.w,$G2585,RIGHT(_xlpm.w,LEN(_xlpm.w)-FIND(_xlpm.sep,_xlpm.w)))</f>
        <v>roaw</v>
      </c>
      <c r="K2585" s="10">
        <f>_xlfn.LET(_xlpm.w,I2585,LEN(_xlpm.w))</f>
        <v>2</v>
      </c>
      <c r="L2585" s="10">
        <f>_xlfn.LET(_xlpm.w,J2585,LEN(_xlpm.w))</f>
        <v>4</v>
      </c>
      <c r="M2585" s="10">
        <f>_xlfn.LET(_xlpm.a,K2585,_xlpm.b,L2585,MAX(_xlpm.a,_xlpm.b))</f>
        <v>4</v>
      </c>
      <c r="N2585" s="10">
        <f>_xlfn.LET(_xlpm.d,(K2585,L2585),MAX(_xlpm.d)-MIN(_xlpm.d))</f>
        <v>2</v>
      </c>
      <c r="O2585" s="1" t="str">
        <f>_xlfn.LET(_xlpm.sep,":",_xlpm.w,$G2585,_xlfn.CONCAT("~",RIGHT(_xlpm.w,LEN(_xlpm.w)-FIND(_xlpm.sep,_xlpm.w)),"~"))</f>
        <v>~roaw~</v>
      </c>
      <c r="P2585" s="1" t="str">
        <f>_xlfn.LET(_xlpm.sep,":",_xlpm.w,$G2585,_xlfn.CONCAT("[",LEFT(_xlpm.w,FIND(_xlpm.sep,_xlpm.w)-1),"]"))</f>
        <v>[ɹɔ]</v>
      </c>
      <c r="Q2585" s="14" cm="1">
        <f t="array" ref="Q2585">SUM(_xlfn._xlws.FILTER($H$2:$H$7117,_xlfn.MAP($O$2:$O$7117,_xlfn.LAMBDA(_xlpm.x,_xlpm.x=$O2585))))</f>
        <v>1.4910536779324057E-4</v>
      </c>
      <c r="R2585" s="14">
        <f>$H2585/Q2585</f>
        <v>0.33333333333333331</v>
      </c>
      <c r="S2585" s="14" cm="1">
        <f t="array" ref="S2585">SUM(_xlfn._xlws.FILTER($H$2:$H$7117,_xlfn.MAP($P$2:$P$7117,_xlfn.LAMBDA(_xlpm.x,_xlpm.x=$P2585))))</f>
        <v>4.4731610337972168E-4</v>
      </c>
      <c r="T2585" s="14">
        <f>$H2585/S2585</f>
        <v>0.11111111111111112</v>
      </c>
      <c r="U2585" s="14">
        <f>_xlfn.LET(_xlpm.freq,F2585,_xlpm.size,M2585+1,_xlpm.F,V2585,LOG(1+_xlpm.freq)*LOG(1+_xlpm.size)*_xlpm.F)</f>
        <v>3.9041144588151631E-2</v>
      </c>
      <c r="V2585" s="14">
        <f>_xlfn.LET(_xlpm.a,T2585,_xlpm.b,R2585,2*_xlpm.a*_xlpm.b/(_xlpm.a+_xlpm.b))</f>
        <v>0.16666666666666666</v>
      </c>
      <c r="W2585" s="14">
        <f>_xlfn.LET(_xlpm.p,R2585,_xlpm.q,T2585,LOG(_xlpm.p/_xlpm.q))</f>
        <v>0.47712125471966238</v>
      </c>
      <c r="X2585" s="2"/>
    </row>
    <row r="2586" spans="1:24">
      <c r="A2586" s="1" t="str">
        <f>_xlfn.LET(_xlpm.sep," : ",CONCATENATE(O2586,_xlpm.sep,P2586))</f>
        <v>~wrow~ : [ɹɔ]</v>
      </c>
      <c r="B2586" s="1">
        <f>_xlfn.LET(_xlpm.d,$G2586,_xlpm.k,_xlfn.CONCAT(LEFT(TRIM(B$1),1),"*"),COUNTIF(_xlpm.d,_xlpm.k))</f>
        <v>1</v>
      </c>
      <c r="C2586" s="1">
        <f>_xlfn.LET(_xlpm.d,$G2586,_xlpm.k,_xlfn.CONCAT(LEFT(TRIM(C$1),1),"*"),COUNTIF(_xlpm.d,_xlpm.k))</f>
        <v>0</v>
      </c>
      <c r="D2586" s="1">
        <f>_xlfn.LET(_xlpm.d,$G2586,_xlpm.k,_xlfn.CONCAT(LEFT(TRIM(D$1),1),"*"),COUNTIF(_xlpm.d,_xlpm.k))</f>
        <v>0</v>
      </c>
      <c r="E2586" s="1">
        <f>LOG(F2586+1,10)</f>
        <v>0.30102999566398114</v>
      </c>
      <c r="F2586" s="7">
        <v>1</v>
      </c>
      <c r="G2586" s="9" t="s">
        <v>6920</v>
      </c>
      <c r="H2586" s="4">
        <f>F2586/freq.sum.r6e</f>
        <v>4.9701789264413521E-5</v>
      </c>
      <c r="I2586" s="1" t="str">
        <f>_xlfn.LET(_xlpm.sep,":",_xlpm.w,$G2586,LEFT(_xlpm.w,FIND(_xlpm.sep,_xlpm.w)-1))</f>
        <v>ɹɔ</v>
      </c>
      <c r="J2586" s="1" t="str">
        <f>_xlfn.LET(_xlpm.sep,":",_xlpm.w,$G2586,RIGHT(_xlpm.w,LEN(_xlpm.w)-FIND(_xlpm.sep,_xlpm.w)))</f>
        <v>wrow</v>
      </c>
      <c r="K2586" s="10">
        <f>_xlfn.LET(_xlpm.w,I2586,LEN(_xlpm.w))</f>
        <v>2</v>
      </c>
      <c r="L2586" s="10">
        <f>_xlfn.LET(_xlpm.w,J2586,LEN(_xlpm.w))</f>
        <v>4</v>
      </c>
      <c r="M2586" s="10">
        <f>_xlfn.LET(_xlpm.a,K2586,_xlpm.b,L2586,MAX(_xlpm.a,_xlpm.b))</f>
        <v>4</v>
      </c>
      <c r="N2586" s="10">
        <f>_xlfn.LET(_xlpm.d,(K2586,L2586),MAX(_xlpm.d)-MIN(_xlpm.d))</f>
        <v>2</v>
      </c>
      <c r="O2586" s="1" t="str">
        <f>_xlfn.LET(_xlpm.sep,":",_xlpm.w,$G2586,_xlfn.CONCAT("~",RIGHT(_xlpm.w,LEN(_xlpm.w)-FIND(_xlpm.sep,_xlpm.w)),"~"))</f>
        <v>~wrow~</v>
      </c>
      <c r="P2586" s="1" t="str">
        <f>_xlfn.LET(_xlpm.sep,":",_xlpm.w,$G2586,_xlfn.CONCAT("[",LEFT(_xlpm.w,FIND(_xlpm.sep,_xlpm.w)-1),"]"))</f>
        <v>[ɹɔ]</v>
      </c>
      <c r="Q2586" s="14" cm="1">
        <f t="array" ref="Q2586">SUM(_xlfn._xlws.FILTER($H$2:$H$7117,_xlfn.MAP($O$2:$O$7117,_xlfn.LAMBDA(_xlpm.x,_xlpm.x=$O2586))))</f>
        <v>1.4910536779324057E-4</v>
      </c>
      <c r="R2586" s="14">
        <f>$H2586/Q2586</f>
        <v>0.33333333333333331</v>
      </c>
      <c r="S2586" s="14" cm="1">
        <f t="array" ref="S2586">SUM(_xlfn._xlws.FILTER($H$2:$H$7117,_xlfn.MAP($P$2:$P$7117,_xlfn.LAMBDA(_xlpm.x,_xlpm.x=$P2586))))</f>
        <v>4.4731610337972168E-4</v>
      </c>
      <c r="T2586" s="14">
        <f>$H2586/S2586</f>
        <v>0.11111111111111112</v>
      </c>
      <c r="U2586" s="14">
        <f>_xlfn.LET(_xlpm.freq,F2586,_xlpm.size,M2586+1,_xlpm.F,V2586,LOG(1+_xlpm.freq)*LOG(1+_xlpm.size)*_xlpm.F)</f>
        <v>3.9041144588151631E-2</v>
      </c>
      <c r="V2586" s="14">
        <f>_xlfn.LET(_xlpm.a,T2586,_xlpm.b,R2586,2*_xlpm.a*_xlpm.b/(_xlpm.a+_xlpm.b))</f>
        <v>0.16666666666666666</v>
      </c>
      <c r="W2586" s="14">
        <f>_xlfn.LET(_xlpm.p,R2586,_xlpm.q,T2586,LOG(_xlpm.p/_xlpm.q))</f>
        <v>0.47712125471966238</v>
      </c>
      <c r="X2586" s="2"/>
    </row>
    <row r="2587" spans="1:24">
      <c r="A2587" s="1" t="str">
        <f>_xlfn.LET(_xlpm.sep," : ",CONCATENATE(O2587,_xlpm.sep,P2587))</f>
        <v>~rouw~ : [ɹəʊ]</v>
      </c>
      <c r="B2587" s="1">
        <f>_xlfn.LET(_xlpm.d,$G2587,_xlpm.k,_xlfn.CONCAT(LEFT(TRIM(B$1),1),"*"),COUNTIF(_xlpm.d,_xlpm.k))</f>
        <v>1</v>
      </c>
      <c r="C2587" s="1">
        <f>_xlfn.LET(_xlpm.d,$G2587,_xlpm.k,_xlfn.CONCAT(LEFT(TRIM(C$1),1),"*"),COUNTIF(_xlpm.d,_xlpm.k))</f>
        <v>0</v>
      </c>
      <c r="D2587" s="1">
        <f>_xlfn.LET(_xlpm.d,$G2587,_xlpm.k,_xlfn.CONCAT(LEFT(TRIM(D$1),1),"*"),COUNTIF(_xlpm.d,_xlpm.k))</f>
        <v>0</v>
      </c>
      <c r="E2587" s="1">
        <f>LOG(F2587+1,10)</f>
        <v>0.30102999566398114</v>
      </c>
      <c r="F2587" s="7">
        <v>1</v>
      </c>
      <c r="G2587" s="9" t="s">
        <v>7083</v>
      </c>
      <c r="H2587" s="4">
        <f>F2587/freq.sum.r6e</f>
        <v>4.9701789264413521E-5</v>
      </c>
      <c r="I2587" s="1" t="str">
        <f>_xlfn.LET(_xlpm.sep,":",_xlpm.w,$G2587,LEFT(_xlpm.w,FIND(_xlpm.sep,_xlpm.w)-1))</f>
        <v>ɹəʊ</v>
      </c>
      <c r="J2587" s="1" t="str">
        <f>_xlfn.LET(_xlpm.sep,":",_xlpm.w,$G2587,RIGHT(_xlpm.w,LEN(_xlpm.w)-FIND(_xlpm.sep,_xlpm.w)))</f>
        <v>rouw</v>
      </c>
      <c r="K2587" s="10">
        <f>_xlfn.LET(_xlpm.w,I2587,LEN(_xlpm.w))</f>
        <v>3</v>
      </c>
      <c r="L2587" s="10">
        <f>_xlfn.LET(_xlpm.w,J2587,LEN(_xlpm.w))</f>
        <v>4</v>
      </c>
      <c r="M2587" s="10">
        <f>_xlfn.LET(_xlpm.a,K2587,_xlpm.b,L2587,MAX(_xlpm.a,_xlpm.b))</f>
        <v>4</v>
      </c>
      <c r="N2587" s="10">
        <f>_xlfn.LET(_xlpm.d,(K2587,L2587),MAX(_xlpm.d)-MIN(_xlpm.d))</f>
        <v>1</v>
      </c>
      <c r="O2587" s="1" t="str">
        <f>_xlfn.LET(_xlpm.sep,":",_xlpm.w,$G2587,_xlfn.CONCAT("~",RIGHT(_xlpm.w,LEN(_xlpm.w)-FIND(_xlpm.sep,_xlpm.w)),"~"))</f>
        <v>~rouw~</v>
      </c>
      <c r="P2587" s="1" t="str">
        <f>_xlfn.LET(_xlpm.sep,":",_xlpm.w,$G2587,_xlfn.CONCAT("[",LEFT(_xlpm.w,FIND(_xlpm.sep,_xlpm.w)-1),"]"))</f>
        <v>[ɹəʊ]</v>
      </c>
      <c r="Q2587" s="14" cm="1">
        <f t="array" ref="Q2587">SUM(_xlfn._xlws.FILTER($H$2:$H$7111,_xlfn.MAP($O$2:$O$7111,_xlfn.LAMBDA(_xlpm.x,_xlpm.x=$O2587))))</f>
        <v>1.4910536779324057E-4</v>
      </c>
      <c r="R2587" s="14">
        <f>$H2587/Q2587</f>
        <v>0.33333333333333331</v>
      </c>
      <c r="S2587" s="14" cm="1">
        <f t="array" ref="S2587">SUM(_xlfn._xlws.FILTER($H$2:$H$7111,_xlfn.MAP($P$2:$P$7111,_xlfn.LAMBDA(_xlpm.x,_xlpm.x=$P2587))))</f>
        <v>4.4731610337972168E-4</v>
      </c>
      <c r="T2587" s="14">
        <f>$H2587/S2587</f>
        <v>0.11111111111111112</v>
      </c>
      <c r="U2587" s="14">
        <f>_xlfn.LET(_xlpm.freq,F2587,_xlpm.size,M2587+1,_xlpm.F,V2587,LOG(1+_xlpm.freq)*LOG(1+_xlpm.size)*_xlpm.F)</f>
        <v>3.9041144588151631E-2</v>
      </c>
      <c r="V2587" s="14">
        <f>_xlfn.LET(_xlpm.a,T2587,_xlpm.b,R2587,2*_xlpm.a*_xlpm.b/(_xlpm.a+_xlpm.b))</f>
        <v>0.16666666666666666</v>
      </c>
      <c r="W2587" s="14">
        <f>_xlfn.LET(_xlpm.p,R2587,_xlpm.q,T2587,LOG(_xlpm.p/_xlpm.q))</f>
        <v>0.47712125471966238</v>
      </c>
      <c r="X2587" s="2"/>
    </row>
    <row r="2588" spans="1:24">
      <c r="A2588" s="1" t="str">
        <f>_xlfn.LET(_xlpm.sep," : ",CONCATENATE(O2588,_xlpm.sep,P2588))</f>
        <v>~bagh~ : [bɔ]</v>
      </c>
      <c r="B2588" s="1">
        <f>_xlfn.LET(_xlpm.d,$G2588,_xlpm.k,_xlfn.CONCAT(LEFT(TRIM(B$1),1),"*"),COUNTIF(_xlpm.d,_xlpm.k))</f>
        <v>0</v>
      </c>
      <c r="C2588" s="1">
        <f>_xlfn.LET(_xlpm.d,$G2588,_xlpm.k,_xlfn.CONCAT(LEFT(TRIM(C$1),1),"*"),COUNTIF(_xlpm.d,_xlpm.k))</f>
        <v>0</v>
      </c>
      <c r="D2588" s="1">
        <f>_xlfn.LET(_xlpm.d,$G2588,_xlpm.k,_xlfn.CONCAT(LEFT(TRIM(D$1),1),"*"),COUNTIF(_xlpm.d,_xlpm.k))</f>
        <v>0</v>
      </c>
      <c r="E2588" s="1">
        <f>LOG(F2588+1,10)</f>
        <v>0.47712125471966244</v>
      </c>
      <c r="F2588" s="7">
        <v>2</v>
      </c>
      <c r="G2588" s="9" t="s">
        <v>236</v>
      </c>
      <c r="H2588" s="4">
        <f>F2588/freq.sum.r6e</f>
        <v>9.9403578528827041E-5</v>
      </c>
      <c r="I2588" s="1" t="str">
        <f>_xlfn.LET(_xlpm.sep,":",_xlpm.w,$G2588,LEFT(_xlpm.w,FIND(_xlpm.sep,_xlpm.w)-1))</f>
        <v>bɔ</v>
      </c>
      <c r="J2588" s="1" t="str">
        <f>_xlfn.LET(_xlpm.sep,":",_xlpm.w,$G2588,RIGHT(_xlpm.w,LEN(_xlpm.w)-FIND(_xlpm.sep,_xlpm.w)))</f>
        <v>bagh</v>
      </c>
      <c r="K2588" s="10">
        <f>_xlfn.LET(_xlpm.w,I2588,LEN(_xlpm.w))</f>
        <v>2</v>
      </c>
      <c r="L2588" s="10">
        <f>_xlfn.LET(_xlpm.w,J2588,LEN(_xlpm.w))</f>
        <v>4</v>
      </c>
      <c r="M2588" s="10">
        <f>_xlfn.LET(_xlpm.a,K2588,_xlpm.b,L2588,MAX(_xlpm.a,_xlpm.b))</f>
        <v>4</v>
      </c>
      <c r="N2588" s="10">
        <f>_xlfn.LET(_xlpm.d,(K2588,L2588),MAX(_xlpm.d)-MIN(_xlpm.d))</f>
        <v>2</v>
      </c>
      <c r="O2588" s="1" t="str">
        <f>_xlfn.LET(_xlpm.sep,":",_xlpm.w,$G2588,_xlfn.CONCAT("~",RIGHT(_xlpm.w,LEN(_xlpm.w)-FIND(_xlpm.sep,_xlpm.w)),"~"))</f>
        <v>~bagh~</v>
      </c>
      <c r="P2588" s="1" t="str">
        <f>_xlfn.LET(_xlpm.sep,":",_xlpm.w,$G2588,_xlfn.CONCAT("[",LEFT(_xlpm.w,FIND(_xlpm.sep,_xlpm.w)-1),"]"))</f>
        <v>[bɔ]</v>
      </c>
      <c r="Q2588" s="14" cm="1">
        <f t="array" ref="Q2588">SUM(_xlfn._xlws.FILTER($H$2:$H$7117,_xlfn.MAP($O$2:$O$7117,_xlfn.LAMBDA(_xlpm.x,_xlpm.x=$O2588))))</f>
        <v>1.4910536779324057E-4</v>
      </c>
      <c r="R2588" s="14">
        <f>$H2588/Q2588</f>
        <v>0.66666666666666663</v>
      </c>
      <c r="S2588" s="14" cm="1">
        <f t="array" ref="S2588">SUM(_xlfn._xlws.FILTER($H$2:$H$7117,_xlfn.MAP($P$2:$P$7117,_xlfn.LAMBDA(_xlpm.x,_xlpm.x=$P2588))))</f>
        <v>4.4731610337972168E-4</v>
      </c>
      <c r="T2588" s="14">
        <f>$H2588/S2588</f>
        <v>0.22222222222222224</v>
      </c>
      <c r="U2588" s="14">
        <f>_xlfn.LET(_xlpm.freq,F2588,_xlpm.size,M2588+1,_xlpm.F,V2588,LOG(1+_xlpm.freq)*LOG(1+_xlpm.size)*_xlpm.F)</f>
        <v>0.12375750031490608</v>
      </c>
      <c r="V2588" s="14">
        <f>_xlfn.LET(_xlpm.a,T2588,_xlpm.b,R2588,2*_xlpm.a*_xlpm.b/(_xlpm.a+_xlpm.b))</f>
        <v>0.33333333333333331</v>
      </c>
      <c r="W2588" s="14">
        <f>_xlfn.LET(_xlpm.p,R2588,_xlpm.q,T2588,LOG(_xlpm.p/_xlpm.q))</f>
        <v>0.47712125471966238</v>
      </c>
      <c r="X2588" s="2"/>
    </row>
    <row r="2589" spans="1:24">
      <c r="A2589" s="1" t="str">
        <f>_xlfn.LET(_xlpm.sep," : ",CONCATENATE(O2589,_xlpm.sep,P2589))</f>
        <v>~jogh~ : [dʒɔ]</v>
      </c>
      <c r="B2589" s="1">
        <f>_xlfn.LET(_xlpm.d,$G2589,_xlpm.k,_xlfn.CONCAT(LEFT(TRIM(B$1),1),"*"),COUNTIF(_xlpm.d,_xlpm.k))</f>
        <v>0</v>
      </c>
      <c r="C2589" s="1">
        <f>_xlfn.LET(_xlpm.d,$G2589,_xlpm.k,_xlfn.CONCAT(LEFT(TRIM(C$1),1),"*"),COUNTIF(_xlpm.d,_xlpm.k))</f>
        <v>0</v>
      </c>
      <c r="D2589" s="1">
        <f>_xlfn.LET(_xlpm.d,$G2589,_xlpm.k,_xlfn.CONCAT(LEFT(TRIM(D$1),1),"*"),COUNTIF(_xlpm.d,_xlpm.k))</f>
        <v>0</v>
      </c>
      <c r="E2589" s="1">
        <f>LOG(F2589+1,10)</f>
        <v>0.47712125471966244</v>
      </c>
      <c r="F2589" s="7">
        <v>2</v>
      </c>
      <c r="G2589" s="9" t="s">
        <v>831</v>
      </c>
      <c r="H2589" s="4">
        <f>F2589/freq.sum.r6e</f>
        <v>9.9403578528827041E-5</v>
      </c>
      <c r="I2589" s="1" t="str">
        <f>_xlfn.LET(_xlpm.sep,":",_xlpm.w,$G2589,LEFT(_xlpm.w,FIND(_xlpm.sep,_xlpm.w)-1))</f>
        <v>dʒɔ</v>
      </c>
      <c r="J2589" s="1" t="str">
        <f>_xlfn.LET(_xlpm.sep,":",_xlpm.w,$G2589,RIGHT(_xlpm.w,LEN(_xlpm.w)-FIND(_xlpm.sep,_xlpm.w)))</f>
        <v>jogh</v>
      </c>
      <c r="K2589" s="10">
        <f>_xlfn.LET(_xlpm.w,I2589,LEN(_xlpm.w))</f>
        <v>3</v>
      </c>
      <c r="L2589" s="10">
        <f>_xlfn.LET(_xlpm.w,J2589,LEN(_xlpm.w))</f>
        <v>4</v>
      </c>
      <c r="M2589" s="10">
        <f>_xlfn.LET(_xlpm.a,K2589,_xlpm.b,L2589,MAX(_xlpm.a,_xlpm.b))</f>
        <v>4</v>
      </c>
      <c r="N2589" s="10">
        <f>_xlfn.LET(_xlpm.d,(K2589,L2589),MAX(_xlpm.d)-MIN(_xlpm.d))</f>
        <v>1</v>
      </c>
      <c r="O2589" s="1" t="str">
        <f>_xlfn.LET(_xlpm.sep,":",_xlpm.w,$G2589,_xlfn.CONCAT("~",RIGHT(_xlpm.w,LEN(_xlpm.w)-FIND(_xlpm.sep,_xlpm.w)),"~"))</f>
        <v>~jogh~</v>
      </c>
      <c r="P2589" s="1" t="str">
        <f>_xlfn.LET(_xlpm.sep,":",_xlpm.w,$G2589,_xlfn.CONCAT("[",LEFT(_xlpm.w,FIND(_xlpm.sep,_xlpm.w)-1),"]"))</f>
        <v>[dʒɔ]</v>
      </c>
      <c r="Q2589" s="14" cm="1">
        <f t="array" ref="Q2589">SUM(_xlfn._xlws.FILTER($H$2:$H$7117,_xlfn.MAP($O$2:$O$7117,_xlfn.LAMBDA(_xlpm.x,_xlpm.x=$O2589))))</f>
        <v>1.4910536779324057E-4</v>
      </c>
      <c r="R2589" s="14">
        <f>$H2589/Q2589</f>
        <v>0.66666666666666663</v>
      </c>
      <c r="S2589" s="14" cm="1">
        <f t="array" ref="S2589">SUM(_xlfn._xlws.FILTER($H$2:$H$7117,_xlfn.MAP($P$2:$P$7117,_xlfn.LAMBDA(_xlpm.x,_xlpm.x=$P2589))))</f>
        <v>4.4731610337972168E-4</v>
      </c>
      <c r="T2589" s="14">
        <f>$H2589/S2589</f>
        <v>0.22222222222222224</v>
      </c>
      <c r="U2589" s="14">
        <f>_xlfn.LET(_xlpm.freq,F2589,_xlpm.size,M2589+1,_xlpm.F,V2589,LOG(1+_xlpm.freq)*LOG(1+_xlpm.size)*_xlpm.F)</f>
        <v>0.12375750031490608</v>
      </c>
      <c r="V2589" s="14">
        <f>_xlfn.LET(_xlpm.a,T2589,_xlpm.b,R2589,2*_xlpm.a*_xlpm.b/(_xlpm.a+_xlpm.b))</f>
        <v>0.33333333333333331</v>
      </c>
      <c r="W2589" s="14">
        <f>_xlfn.LET(_xlpm.p,R2589,_xlpm.q,T2589,LOG(_xlpm.p/_xlpm.q))</f>
        <v>0.47712125471966238</v>
      </c>
      <c r="X2589" s="2"/>
    </row>
    <row r="2590" spans="1:24">
      <c r="A2590" s="1" t="str">
        <f>_xlfn.LET(_xlpm.sep," : ",CONCATENATE(O2590,_xlpm.sep,P2590))</f>
        <v>~couw~ : [kɔ]</v>
      </c>
      <c r="B2590" s="1">
        <f>_xlfn.LET(_xlpm.d,$G2590,_xlpm.k,_xlfn.CONCAT(LEFT(TRIM(B$1),1),"*"),COUNTIF(_xlpm.d,_xlpm.k))</f>
        <v>0</v>
      </c>
      <c r="C2590" s="1">
        <f>_xlfn.LET(_xlpm.d,$G2590,_xlpm.k,_xlfn.CONCAT(LEFT(TRIM(C$1),1),"*"),COUNTIF(_xlpm.d,_xlpm.k))</f>
        <v>0</v>
      </c>
      <c r="D2590" s="1">
        <f>_xlfn.LET(_xlpm.d,$G2590,_xlpm.k,_xlfn.CONCAT(LEFT(TRIM(D$1),1),"*"),COUNTIF(_xlpm.d,_xlpm.k))</f>
        <v>0</v>
      </c>
      <c r="E2590" s="1">
        <f>LOG(F2590+1,10)</f>
        <v>0.30102999566398114</v>
      </c>
      <c r="F2590" s="7">
        <v>1</v>
      </c>
      <c r="G2590" s="9" t="s">
        <v>1826</v>
      </c>
      <c r="H2590" s="4">
        <f>F2590/freq.sum.r6e</f>
        <v>4.9701789264413521E-5</v>
      </c>
      <c r="I2590" s="1" t="str">
        <f>_xlfn.LET(_xlpm.sep,":",_xlpm.w,$G2590,LEFT(_xlpm.w,FIND(_xlpm.sep,_xlpm.w)-1))</f>
        <v>kɔ</v>
      </c>
      <c r="J2590" s="1" t="str">
        <f>_xlfn.LET(_xlpm.sep,":",_xlpm.w,$G2590,RIGHT(_xlpm.w,LEN(_xlpm.w)-FIND(_xlpm.sep,_xlpm.w)))</f>
        <v>couw</v>
      </c>
      <c r="K2590" s="10">
        <f>_xlfn.LET(_xlpm.w,I2590,LEN(_xlpm.w))</f>
        <v>2</v>
      </c>
      <c r="L2590" s="10">
        <f>_xlfn.LET(_xlpm.w,J2590,LEN(_xlpm.w))</f>
        <v>4</v>
      </c>
      <c r="M2590" s="10">
        <f>_xlfn.LET(_xlpm.a,K2590,_xlpm.b,L2590,MAX(_xlpm.a,_xlpm.b))</f>
        <v>4</v>
      </c>
      <c r="N2590" s="10">
        <f>_xlfn.LET(_xlpm.d,(K2590,L2590),MAX(_xlpm.d)-MIN(_xlpm.d))</f>
        <v>2</v>
      </c>
      <c r="O2590" s="1" t="str">
        <f>_xlfn.LET(_xlpm.sep,":",_xlpm.w,$G2590,_xlfn.CONCAT("~",RIGHT(_xlpm.w,LEN(_xlpm.w)-FIND(_xlpm.sep,_xlpm.w)),"~"))</f>
        <v>~couw~</v>
      </c>
      <c r="P2590" s="1" t="str">
        <f>_xlfn.LET(_xlpm.sep,":",_xlpm.w,$G2590,_xlfn.CONCAT("[",LEFT(_xlpm.w,FIND(_xlpm.sep,_xlpm.w)-1),"]"))</f>
        <v>[kɔ]</v>
      </c>
      <c r="Q2590" s="14" cm="1">
        <f t="array" ref="Q2590">SUM(_xlfn._xlws.FILTER($H$2:$H$7111,_xlfn.MAP($O$2:$O$7111,_xlfn.LAMBDA(_xlpm.x,_xlpm.x=$O2590))))</f>
        <v>3.4791252485089465E-4</v>
      </c>
      <c r="R2590" s="14">
        <f>$H2590/Q2590</f>
        <v>0.14285714285714285</v>
      </c>
      <c r="S2590" s="14" cm="1">
        <f t="array" ref="S2590">SUM(_xlfn._xlws.FILTER($H$2:$H$7111,_xlfn.MAP($P$2:$P$7111,_xlfn.LAMBDA(_xlpm.x,_xlpm.x=$P2590))))</f>
        <v>1.043737574552684E-3</v>
      </c>
      <c r="T2590" s="14">
        <f>$H2590/S2590</f>
        <v>4.7619047619047616E-2</v>
      </c>
      <c r="U2590" s="14">
        <f>_xlfn.LET(_xlpm.freq,F2590,_xlpm.size,M2590+1,_xlpm.F,V2590,LOG(1+_xlpm.freq)*LOG(1+_xlpm.size)*_xlpm.F)</f>
        <v>1.6731919109207842E-2</v>
      </c>
      <c r="V2590" s="14">
        <f>_xlfn.LET(_xlpm.a,T2590,_xlpm.b,R2590,2*_xlpm.a*_xlpm.b/(_xlpm.a+_xlpm.b))</f>
        <v>7.1428571428571425E-2</v>
      </c>
      <c r="W2590" s="14">
        <f>_xlfn.LET(_xlpm.p,R2590,_xlpm.q,T2590,LOG(_xlpm.p/_xlpm.q))</f>
        <v>0.47712125471966244</v>
      </c>
      <c r="X2590" s="2"/>
    </row>
    <row r="2591" spans="1:24">
      <c r="A2591" s="1" t="str">
        <f>_xlfn.LET(_xlpm.sep," : ",CONCATENATE(O2591,_xlpm.sep,P2591))</f>
        <v>~bugh~ : [bju]</v>
      </c>
      <c r="B2591" s="1">
        <f>_xlfn.LET(_xlpm.d,$G2591,_xlpm.k,_xlfn.CONCAT(LEFT(TRIM(B$1),1),"*"),COUNTIF(_xlpm.d,_xlpm.k))</f>
        <v>0</v>
      </c>
      <c r="C2591" s="1">
        <f>_xlfn.LET(_xlpm.d,$G2591,_xlpm.k,_xlfn.CONCAT(LEFT(TRIM(C$1),1),"*"),COUNTIF(_xlpm.d,_xlpm.k))</f>
        <v>0</v>
      </c>
      <c r="D2591" s="1">
        <f>_xlfn.LET(_xlpm.d,$G2591,_xlpm.k,_xlfn.CONCAT(LEFT(TRIM(D$1),1),"*"),COUNTIF(_xlpm.d,_xlpm.k))</f>
        <v>0</v>
      </c>
      <c r="E2591" s="1">
        <f>LOG(F2591+1,10)</f>
        <v>0.30102999566398114</v>
      </c>
      <c r="F2591" s="7">
        <v>1</v>
      </c>
      <c r="G2591" s="9" t="s">
        <v>142</v>
      </c>
      <c r="H2591" s="4">
        <f>F2591/freq.sum.r6e</f>
        <v>4.9701789264413521E-5</v>
      </c>
      <c r="I2591" s="1" t="str">
        <f>_xlfn.LET(_xlpm.sep,":",_xlpm.w,$G2591,LEFT(_xlpm.w,FIND(_xlpm.sep,_xlpm.w)-1))</f>
        <v>bju</v>
      </c>
      <c r="J2591" s="1" t="str">
        <f>_xlfn.LET(_xlpm.sep,":",_xlpm.w,$G2591,RIGHT(_xlpm.w,LEN(_xlpm.w)-FIND(_xlpm.sep,_xlpm.w)))</f>
        <v>bugh</v>
      </c>
      <c r="K2591" s="10">
        <f>_xlfn.LET(_xlpm.w,I2591,LEN(_xlpm.w))</f>
        <v>3</v>
      </c>
      <c r="L2591" s="10">
        <f>_xlfn.LET(_xlpm.w,J2591,LEN(_xlpm.w))</f>
        <v>4</v>
      </c>
      <c r="M2591" s="10">
        <f>_xlfn.LET(_xlpm.a,K2591,_xlpm.b,L2591,MAX(_xlpm.a,_xlpm.b))</f>
        <v>4</v>
      </c>
      <c r="N2591" s="10">
        <f>_xlfn.LET(_xlpm.d,(K2591,L2591),MAX(_xlpm.d)-MIN(_xlpm.d))</f>
        <v>1</v>
      </c>
      <c r="O2591" s="1" t="str">
        <f>_xlfn.LET(_xlpm.sep,":",_xlpm.w,$G2591,_xlfn.CONCAT("~",RIGHT(_xlpm.w,LEN(_xlpm.w)-FIND(_xlpm.sep,_xlpm.w)),"~"))</f>
        <v>~bugh~</v>
      </c>
      <c r="P2591" s="1" t="str">
        <f>_xlfn.LET(_xlpm.sep,":",_xlpm.w,$G2591,_xlfn.CONCAT("[",LEFT(_xlpm.w,FIND(_xlpm.sep,_xlpm.w)-1),"]"))</f>
        <v>[bju]</v>
      </c>
      <c r="Q2591" s="14" cm="1">
        <f t="array" ref="Q2591">SUM(_xlfn._xlws.FILTER($H$2:$H$7117,_xlfn.MAP($O$2:$O$7117,_xlfn.LAMBDA(_xlpm.x,_xlpm.x=$O2591))))</f>
        <v>2.9821073558648114E-4</v>
      </c>
      <c r="R2591" s="14">
        <f>$H2591/Q2591</f>
        <v>0.16666666666666666</v>
      </c>
      <c r="S2591" s="14" cm="1">
        <f t="array" ref="S2591">SUM(_xlfn._xlws.FILTER($H$2:$H$7117,_xlfn.MAP($P$2:$P$7117,_xlfn.LAMBDA(_xlpm.x,_xlpm.x=$P2591))))</f>
        <v>8.9463220675944346E-4</v>
      </c>
      <c r="T2591" s="14">
        <f>$H2591/S2591</f>
        <v>5.5555555555555552E-2</v>
      </c>
      <c r="U2591" s="14">
        <f>_xlfn.LET(_xlpm.freq,F2591,_xlpm.size,M2591+1,_xlpm.F,V2591,LOG(1+_xlpm.freq)*LOG(1+_xlpm.size)*_xlpm.F)</f>
        <v>1.9520572294075816E-2</v>
      </c>
      <c r="V2591" s="14">
        <f>_xlfn.LET(_xlpm.a,T2591,_xlpm.b,R2591,2*_xlpm.a*_xlpm.b/(_xlpm.a+_xlpm.b))</f>
        <v>8.3333333333333329E-2</v>
      </c>
      <c r="W2591" s="14">
        <f>_xlfn.LET(_xlpm.p,R2591,_xlpm.q,T2591,LOG(_xlpm.p/_xlpm.q))</f>
        <v>0.47712125471966244</v>
      </c>
      <c r="X2591" s="2"/>
    </row>
    <row r="2592" spans="1:24">
      <c r="A2592" s="1" t="str">
        <f>_xlfn.LET(_xlpm.sep," : ",CONCATENATE(O2592,_xlpm.sep,P2592))</f>
        <v>~dogh~ : [doʊ]</v>
      </c>
      <c r="B2592" s="1">
        <f>_xlfn.LET(_xlpm.d,$G2592,_xlpm.k,_xlfn.CONCAT(LEFT(TRIM(B$1),1),"*"),COUNTIF(_xlpm.d,_xlpm.k))</f>
        <v>0</v>
      </c>
      <c r="C2592" s="1">
        <f>_xlfn.LET(_xlpm.d,$G2592,_xlpm.k,_xlfn.CONCAT(LEFT(TRIM(C$1),1),"*"),COUNTIF(_xlpm.d,_xlpm.k))</f>
        <v>0</v>
      </c>
      <c r="D2592" s="1">
        <f>_xlfn.LET(_xlpm.d,$G2592,_xlpm.k,_xlfn.CONCAT(LEFT(TRIM(D$1),1),"*"),COUNTIF(_xlpm.d,_xlpm.k))</f>
        <v>0</v>
      </c>
      <c r="E2592" s="1">
        <f>LOG(F2592+1,10)</f>
        <v>0.30102999566398114</v>
      </c>
      <c r="F2592" s="7">
        <v>1</v>
      </c>
      <c r="G2592" s="9" t="s">
        <v>491</v>
      </c>
      <c r="H2592" s="4">
        <f>F2592/freq.sum.r6e</f>
        <v>4.9701789264413521E-5</v>
      </c>
      <c r="I2592" s="4" t="str">
        <f>_xlfn.LET(_xlpm.sep,":",_xlpm.w,$G2592,LEFT(_xlpm.w,FIND(_xlpm.sep,_xlpm.w)-1))</f>
        <v>doʊ</v>
      </c>
      <c r="J2592" s="4" t="str">
        <f>_xlfn.LET(_xlpm.sep,":",_xlpm.w,$G2592,RIGHT(_xlpm.w,LEN(_xlpm.w)-FIND(_xlpm.sep,_xlpm.w)))</f>
        <v>dogh</v>
      </c>
      <c r="K2592" s="10">
        <f>_xlfn.LET(_xlpm.w,I2592,LEN(_xlpm.w))</f>
        <v>3</v>
      </c>
      <c r="L2592" s="10">
        <f>_xlfn.LET(_xlpm.w,J2592,LEN(_xlpm.w))</f>
        <v>4</v>
      </c>
      <c r="M2592" s="10">
        <f>_xlfn.LET(_xlpm.a,K2592,_xlpm.b,L2592,MAX(_xlpm.a,_xlpm.b))</f>
        <v>4</v>
      </c>
      <c r="N2592" s="10">
        <f>_xlfn.LET(_xlpm.d,(K2592,L2592),MAX(_xlpm.d)-MIN(_xlpm.d))</f>
        <v>1</v>
      </c>
      <c r="O2592" s="1" t="str">
        <f>_xlfn.LET(_xlpm.sep,":",_xlpm.w,$G2592,_xlfn.CONCAT("~",RIGHT(_xlpm.w,LEN(_xlpm.w)-FIND(_xlpm.sep,_xlpm.w)),"~"))</f>
        <v>~dogh~</v>
      </c>
      <c r="P2592" s="1" t="str">
        <f>_xlfn.LET(_xlpm.sep,":",_xlpm.w,$G2592,_xlfn.CONCAT("[",LEFT(_xlpm.w,FIND(_xlpm.sep,_xlpm.w)-1),"]"))</f>
        <v>[doʊ]</v>
      </c>
      <c r="Q2592" s="14" cm="1">
        <f t="array" ref="Q2592">SUM(_xlfn._xlws.FILTER($H$2:$H$7109,_xlfn.MAP($O$2:$O$7109,_xlfn.LAMBDA(_xlpm.x,_xlpm.x=$O2592))))</f>
        <v>1.9880715705765408E-4</v>
      </c>
      <c r="R2592" s="14">
        <f>$H2592/Q2592</f>
        <v>0.25</v>
      </c>
      <c r="S2592" s="14" cm="1">
        <f t="array" ref="S2592">SUM(_xlfn._xlws.FILTER($H$2:$H$7109,_xlfn.MAP($P$2:$P$7109,_xlfn.LAMBDA(_xlpm.x,_xlpm.x=$P2592))))</f>
        <v>5.9642147117296227E-4</v>
      </c>
      <c r="T2592" s="14">
        <f>$H2592/S2592</f>
        <v>8.3333333333333329E-2</v>
      </c>
      <c r="U2592" s="14">
        <f>_xlfn.LET(_xlpm.freq,F2592,_xlpm.size,M2592+1,_xlpm.F,V2592,LOG(1+_xlpm.freq)*LOG(1+_xlpm.size)*_xlpm.F)</f>
        <v>2.9280858441113725E-2</v>
      </c>
      <c r="V2592" s="14">
        <f>_xlfn.LET(_xlpm.a,T2592,_xlpm.b,R2592,2*_xlpm.a*_xlpm.b/(_xlpm.a+_xlpm.b))</f>
        <v>0.125</v>
      </c>
      <c r="W2592" s="14">
        <f>_xlfn.LET(_xlpm.p,R2592,_xlpm.q,T2592,LOG(_xlpm.p/_xlpm.q))</f>
        <v>0.47712125471966244</v>
      </c>
      <c r="X2592" s="2"/>
    </row>
    <row r="2593" spans="1:24">
      <c r="A2593" s="1" t="str">
        <f>_xlfn.LET(_xlpm.sep," : ",CONCATENATE(O2593,_xlpm.sep,P2593))</f>
        <v>~houw~ : [aʊ]</v>
      </c>
      <c r="B2593" s="1">
        <f>_xlfn.LET(_xlpm.d,$G2593,_xlpm.k,_xlfn.CONCAT(LEFT(TRIM(B$1),1),"*"),COUNTIF(_xlpm.d,_xlpm.k))</f>
        <v>0</v>
      </c>
      <c r="C2593" s="1">
        <f>_xlfn.LET(_xlpm.d,$G2593,_xlpm.k,_xlfn.CONCAT(LEFT(TRIM(C$1),1),"*"),COUNTIF(_xlpm.d,_xlpm.k))</f>
        <v>0</v>
      </c>
      <c r="D2593" s="1">
        <f>_xlfn.LET(_xlpm.d,$G2593,_xlpm.k,_xlfn.CONCAT(LEFT(TRIM(D$1),1),"*"),COUNTIF(_xlpm.d,_xlpm.k))</f>
        <v>0</v>
      </c>
      <c r="E2593" s="1">
        <f>LOG(F2593+1,10)</f>
        <v>0.30102999566398114</v>
      </c>
      <c r="F2593" s="7">
        <v>1</v>
      </c>
      <c r="G2593" s="9" t="s">
        <v>89</v>
      </c>
      <c r="H2593" s="4">
        <f>F2593/freq.sum.r6e</f>
        <v>4.9701789264413521E-5</v>
      </c>
      <c r="I2593" s="1" t="str">
        <f>_xlfn.LET(_xlpm.sep,":",_xlpm.w,$G2593,LEFT(_xlpm.w,FIND(_xlpm.sep,_xlpm.w)-1))</f>
        <v>aʊ</v>
      </c>
      <c r="J2593" s="1" t="str">
        <f>_xlfn.LET(_xlpm.sep,":",_xlpm.w,$G2593,RIGHT(_xlpm.w,LEN(_xlpm.w)-FIND(_xlpm.sep,_xlpm.w)))</f>
        <v>houw</v>
      </c>
      <c r="K2593" s="10">
        <f>_xlfn.LET(_xlpm.w,I2593,LEN(_xlpm.w))</f>
        <v>2</v>
      </c>
      <c r="L2593" s="10">
        <f>_xlfn.LET(_xlpm.w,J2593,LEN(_xlpm.w))</f>
        <v>4</v>
      </c>
      <c r="M2593" s="10">
        <f>_xlfn.LET(_xlpm.a,K2593,_xlpm.b,L2593,MAX(_xlpm.a,_xlpm.b))</f>
        <v>4</v>
      </c>
      <c r="N2593" s="10">
        <f>_xlfn.LET(_xlpm.d,(K2593,L2593),MAX(_xlpm.d)-MIN(_xlpm.d))</f>
        <v>2</v>
      </c>
      <c r="O2593" s="1" t="str">
        <f>_xlfn.LET(_xlpm.sep,":",_xlpm.w,$G2593,_xlfn.CONCAT("~",RIGHT(_xlpm.w,LEN(_xlpm.w)-FIND(_xlpm.sep,_xlpm.w)),"~"))</f>
        <v>~houw~</v>
      </c>
      <c r="P2593" s="1" t="str">
        <f>_xlfn.LET(_xlpm.sep,":",_xlpm.w,$G2593,_xlfn.CONCAT("[",LEFT(_xlpm.w,FIND(_xlpm.sep,_xlpm.w)-1),"]"))</f>
        <v>[aʊ]</v>
      </c>
      <c r="Q2593" s="14" cm="1">
        <f t="array" ref="Q2593">SUM(_xlfn._xlws.FILTER($H$2:$H$7109,_xlfn.MAP($O$2:$O$7109,_xlfn.LAMBDA(_xlpm.x,_xlpm.x=$O2593))))</f>
        <v>9.9403578528827041E-5</v>
      </c>
      <c r="R2593" s="14">
        <f>$H2593/Q2593</f>
        <v>0.5</v>
      </c>
      <c r="S2593" s="14" cm="1">
        <f t="array" ref="S2593">SUM(_xlfn._xlws.FILTER($H$2:$H$7109,_xlfn.MAP($P$2:$P$7109,_xlfn.LAMBDA(_xlpm.x,_xlpm.x=$P2593))))</f>
        <v>2.9821073558648114E-4</v>
      </c>
      <c r="T2593" s="14">
        <f>$H2593/S2593</f>
        <v>0.16666666666666666</v>
      </c>
      <c r="U2593" s="14">
        <f>_xlfn.LET(_xlpm.freq,F2593,_xlpm.size,M2593+1,_xlpm.F,V2593,LOG(1+_xlpm.freq)*LOG(1+_xlpm.size)*_xlpm.F)</f>
        <v>5.8561716882227451E-2</v>
      </c>
      <c r="V2593" s="14">
        <f>_xlfn.LET(_xlpm.a,T2593,_xlpm.b,R2593,2*_xlpm.a*_xlpm.b/(_xlpm.a+_xlpm.b))</f>
        <v>0.25</v>
      </c>
      <c r="W2593" s="14">
        <f>_xlfn.LET(_xlpm.p,R2593,_xlpm.q,T2593,LOG(_xlpm.p/_xlpm.q))</f>
        <v>0.47712125471966244</v>
      </c>
      <c r="X2593" s="2"/>
    </row>
    <row r="2594" spans="1:24">
      <c r="A2594" s="1" t="str">
        <f>_xlfn.LET(_xlpm.sep," : ",CONCATENATE(O2594,_xlpm.sep,P2594))</f>
        <v>~douw~ : [daʊ]</v>
      </c>
      <c r="B2594" s="1">
        <f>_xlfn.LET(_xlpm.d,$G2594,_xlpm.k,_xlfn.CONCAT(LEFT(TRIM(B$1),1),"*"),COUNTIF(_xlpm.d,_xlpm.k))</f>
        <v>0</v>
      </c>
      <c r="C2594" s="1">
        <f>_xlfn.LET(_xlpm.d,$G2594,_xlpm.k,_xlfn.CONCAT(LEFT(TRIM(C$1),1),"*"),COUNTIF(_xlpm.d,_xlpm.k))</f>
        <v>0</v>
      </c>
      <c r="D2594" s="1">
        <f>_xlfn.LET(_xlpm.d,$G2594,_xlpm.k,_xlfn.CONCAT(LEFT(TRIM(D$1),1),"*"),COUNTIF(_xlpm.d,_xlpm.k))</f>
        <v>0</v>
      </c>
      <c r="E2594" s="1">
        <f>LOG(F2594+1,10)</f>
        <v>0.30102999566398114</v>
      </c>
      <c r="F2594" s="7">
        <v>1</v>
      </c>
      <c r="G2594" s="9" t="s">
        <v>436</v>
      </c>
      <c r="H2594" s="4">
        <f>F2594/freq.sum.r6e</f>
        <v>4.9701789264413521E-5</v>
      </c>
      <c r="I2594" s="1" t="str">
        <f>_xlfn.LET(_xlpm.sep,":",_xlpm.w,$G2594,LEFT(_xlpm.w,FIND(_xlpm.sep,_xlpm.w)-1))</f>
        <v>daʊ</v>
      </c>
      <c r="J2594" s="1" t="str">
        <f>_xlfn.LET(_xlpm.sep,":",_xlpm.w,$G2594,RIGHT(_xlpm.w,LEN(_xlpm.w)-FIND(_xlpm.sep,_xlpm.w)))</f>
        <v>douw</v>
      </c>
      <c r="K2594" s="10">
        <f>_xlfn.LET(_xlpm.w,I2594,LEN(_xlpm.w))</f>
        <v>3</v>
      </c>
      <c r="L2594" s="10">
        <f>_xlfn.LET(_xlpm.w,J2594,LEN(_xlpm.w))</f>
        <v>4</v>
      </c>
      <c r="M2594" s="10">
        <f>_xlfn.LET(_xlpm.a,K2594,_xlpm.b,L2594,MAX(_xlpm.a,_xlpm.b))</f>
        <v>4</v>
      </c>
      <c r="N2594" s="10">
        <f>_xlfn.LET(_xlpm.d,(K2594,L2594),MAX(_xlpm.d)-MIN(_xlpm.d))</f>
        <v>1</v>
      </c>
      <c r="O2594" s="1" t="str">
        <f>_xlfn.LET(_xlpm.sep,":",_xlpm.w,$G2594,_xlfn.CONCAT("~",RIGHT(_xlpm.w,LEN(_xlpm.w)-FIND(_xlpm.sep,_xlpm.w)),"~"))</f>
        <v>~douw~</v>
      </c>
      <c r="P2594" s="1" t="str">
        <f>_xlfn.LET(_xlpm.sep,":",_xlpm.w,$G2594,_xlfn.CONCAT("[",LEFT(_xlpm.w,FIND(_xlpm.sep,_xlpm.w)-1),"]"))</f>
        <v>[daʊ]</v>
      </c>
      <c r="Q2594" s="14" cm="1">
        <f t="array" ref="Q2594">SUM(_xlfn._xlws.FILTER($H$2:$H$7117,_xlfn.MAP($O$2:$O$7117,_xlfn.LAMBDA(_xlpm.x,_xlpm.x=$O2594))))</f>
        <v>9.9403578528827041E-5</v>
      </c>
      <c r="R2594" s="14">
        <f>$H2594/Q2594</f>
        <v>0.5</v>
      </c>
      <c r="S2594" s="14" cm="1">
        <f t="array" ref="S2594">SUM(_xlfn._xlws.FILTER($H$2:$H$7117,_xlfn.MAP($P$2:$P$7117,_xlfn.LAMBDA(_xlpm.x,_xlpm.x=$P2594))))</f>
        <v>2.9821073558648114E-4</v>
      </c>
      <c r="T2594" s="14">
        <f>$H2594/S2594</f>
        <v>0.16666666666666666</v>
      </c>
      <c r="U2594" s="14">
        <f>_xlfn.LET(_xlpm.freq,F2594,_xlpm.size,M2594+1,_xlpm.F,V2594,LOG(1+_xlpm.freq)*LOG(1+_xlpm.size)*_xlpm.F)</f>
        <v>5.8561716882227451E-2</v>
      </c>
      <c r="V2594" s="14">
        <f>_xlfn.LET(_xlpm.a,T2594,_xlpm.b,R2594,2*_xlpm.a*_xlpm.b/(_xlpm.a+_xlpm.b))</f>
        <v>0.25</v>
      </c>
      <c r="W2594" s="14">
        <f>_xlfn.LET(_xlpm.p,R2594,_xlpm.q,T2594,LOG(_xlpm.p/_xlpm.q))</f>
        <v>0.47712125471966244</v>
      </c>
      <c r="X2594" s="2"/>
    </row>
    <row r="2595" spans="1:24">
      <c r="A2595" s="1" t="str">
        <f>_xlfn.LET(_xlpm.sep," : ",CONCATENATE(O2595,_xlpm.sep,P2595))</f>
        <v>~houw~ : [haʊ]</v>
      </c>
      <c r="B2595" s="1">
        <f>_xlfn.LET(_xlpm.d,$G2595,_xlpm.k,_xlfn.CONCAT(LEFT(TRIM(B$1),1),"*"),COUNTIF(_xlpm.d,_xlpm.k))</f>
        <v>0</v>
      </c>
      <c r="C2595" s="1">
        <f>_xlfn.LET(_xlpm.d,$G2595,_xlpm.k,_xlfn.CONCAT(LEFT(TRIM(C$1),1),"*"),COUNTIF(_xlpm.d,_xlpm.k))</f>
        <v>0</v>
      </c>
      <c r="D2595" s="1">
        <f>_xlfn.LET(_xlpm.d,$G2595,_xlpm.k,_xlfn.CONCAT(LEFT(TRIM(D$1),1),"*"),COUNTIF(_xlpm.d,_xlpm.k))</f>
        <v>0</v>
      </c>
      <c r="E2595" s="1">
        <f>LOG(F2595+1,10)</f>
        <v>0.30102999566398114</v>
      </c>
      <c r="F2595" s="7">
        <v>1</v>
      </c>
      <c r="G2595" s="9" t="s">
        <v>1190</v>
      </c>
      <c r="H2595" s="4">
        <f>F2595/freq.sum.r6e</f>
        <v>4.9701789264413521E-5</v>
      </c>
      <c r="I2595" s="1" t="str">
        <f>_xlfn.LET(_xlpm.sep,":",_xlpm.w,$G2595,LEFT(_xlpm.w,FIND(_xlpm.sep,_xlpm.w)-1))</f>
        <v>haʊ</v>
      </c>
      <c r="J2595" s="1" t="str">
        <f>_xlfn.LET(_xlpm.sep,":",_xlpm.w,$G2595,RIGHT(_xlpm.w,LEN(_xlpm.w)-FIND(_xlpm.sep,_xlpm.w)))</f>
        <v>houw</v>
      </c>
      <c r="K2595" s="10">
        <f>_xlfn.LET(_xlpm.w,I2595,LEN(_xlpm.w))</f>
        <v>3</v>
      </c>
      <c r="L2595" s="10">
        <f>_xlfn.LET(_xlpm.w,J2595,LEN(_xlpm.w))</f>
        <v>4</v>
      </c>
      <c r="M2595" s="10">
        <f>_xlfn.LET(_xlpm.a,K2595,_xlpm.b,L2595,MAX(_xlpm.a,_xlpm.b))</f>
        <v>4</v>
      </c>
      <c r="N2595" s="10">
        <f>_xlfn.LET(_xlpm.d,(K2595,L2595),MAX(_xlpm.d)-MIN(_xlpm.d))</f>
        <v>1</v>
      </c>
      <c r="O2595" s="1" t="str">
        <f>_xlfn.LET(_xlpm.sep,":",_xlpm.w,$G2595,_xlfn.CONCAT("~",RIGHT(_xlpm.w,LEN(_xlpm.w)-FIND(_xlpm.sep,_xlpm.w)),"~"))</f>
        <v>~houw~</v>
      </c>
      <c r="P2595" s="1" t="str">
        <f>_xlfn.LET(_xlpm.sep,":",_xlpm.w,$G2595,_xlfn.CONCAT("[",LEFT(_xlpm.w,FIND(_xlpm.sep,_xlpm.w)-1),"]"))</f>
        <v>[haʊ]</v>
      </c>
      <c r="Q2595" s="14" cm="1">
        <f t="array" ref="Q2595">SUM(_xlfn._xlws.FILTER($H$2:$H$7117,_xlfn.MAP($O$2:$O$7117,_xlfn.LAMBDA(_xlpm.x,_xlpm.x=$O2595))))</f>
        <v>9.9403578528827041E-5</v>
      </c>
      <c r="R2595" s="14">
        <f>$H2595/Q2595</f>
        <v>0.5</v>
      </c>
      <c r="S2595" s="14" cm="1">
        <f t="array" ref="S2595">SUM(_xlfn._xlws.FILTER($H$2:$H$7117,_xlfn.MAP($P$2:$P$7117,_xlfn.LAMBDA(_xlpm.x,_xlpm.x=$P2595))))</f>
        <v>2.9821073558648114E-4</v>
      </c>
      <c r="T2595" s="14">
        <f>$H2595/S2595</f>
        <v>0.16666666666666666</v>
      </c>
      <c r="U2595" s="14">
        <f>_xlfn.LET(_xlpm.freq,F2595,_xlpm.size,M2595+1,_xlpm.F,V2595,LOG(1+_xlpm.freq)*LOG(1+_xlpm.size)*_xlpm.F)</f>
        <v>5.8561716882227451E-2</v>
      </c>
      <c r="V2595" s="14">
        <f>_xlfn.LET(_xlpm.a,T2595,_xlpm.b,R2595,2*_xlpm.a*_xlpm.b/(_xlpm.a+_xlpm.b))</f>
        <v>0.25</v>
      </c>
      <c r="W2595" s="14">
        <f>_xlfn.LET(_xlpm.p,R2595,_xlpm.q,T2595,LOG(_xlpm.p/_xlpm.q))</f>
        <v>0.47712125471966244</v>
      </c>
      <c r="X2595" s="2"/>
    </row>
    <row r="2596" spans="1:24">
      <c r="A2596" s="1" t="str">
        <f>_xlfn.LET(_xlpm.sep," : ",CONCATENATE(O2596,_xlpm.sep,P2596))</f>
        <v>~spow~ : [spɑ]</v>
      </c>
      <c r="B2596" s="1">
        <f>_xlfn.LET(_xlpm.d,$G2596,_xlpm.k,_xlfn.CONCAT(LEFT(TRIM(B$1),1),"*"),COUNTIF(_xlpm.d,_xlpm.k))</f>
        <v>0</v>
      </c>
      <c r="C2596" s="1">
        <f>_xlfn.LET(_xlpm.d,$G2596,_xlpm.k,_xlfn.CONCAT(LEFT(TRIM(C$1),1),"*"),COUNTIF(_xlpm.d,_xlpm.k))</f>
        <v>0</v>
      </c>
      <c r="D2596" s="1">
        <f>_xlfn.LET(_xlpm.d,$G2596,_xlpm.k,_xlfn.CONCAT(LEFT(TRIM(D$1),1),"*"),COUNTIF(_xlpm.d,_xlpm.k))</f>
        <v>0</v>
      </c>
      <c r="E2596" s="1">
        <f>LOG(F2596+1,10)</f>
        <v>0.30102999566398114</v>
      </c>
      <c r="F2596" s="7">
        <v>1</v>
      </c>
      <c r="G2596" s="9" t="s">
        <v>4228</v>
      </c>
      <c r="H2596" s="4">
        <f>F2596/freq.sum.r6e</f>
        <v>4.9701789264413521E-5</v>
      </c>
      <c r="I2596" s="1" t="str">
        <f>_xlfn.LET(_xlpm.sep,":",_xlpm.w,$G2596,LEFT(_xlpm.w,FIND(_xlpm.sep,_xlpm.w)-1))</f>
        <v>spɑ</v>
      </c>
      <c r="J2596" s="1" t="str">
        <f>_xlfn.LET(_xlpm.sep,":",_xlpm.w,$G2596,RIGHT(_xlpm.w,LEN(_xlpm.w)-FIND(_xlpm.sep,_xlpm.w)))</f>
        <v>spow</v>
      </c>
      <c r="K2596" s="10">
        <f>_xlfn.LET(_xlpm.w,I2596,LEN(_xlpm.w))</f>
        <v>3</v>
      </c>
      <c r="L2596" s="10">
        <f>_xlfn.LET(_xlpm.w,J2596,LEN(_xlpm.w))</f>
        <v>4</v>
      </c>
      <c r="M2596" s="10">
        <f>_xlfn.LET(_xlpm.a,K2596,_xlpm.b,L2596,MAX(_xlpm.a,_xlpm.b))</f>
        <v>4</v>
      </c>
      <c r="N2596" s="10">
        <f>_xlfn.LET(_xlpm.d,(K2596,L2596),MAX(_xlpm.d)-MIN(_xlpm.d))</f>
        <v>1</v>
      </c>
      <c r="O2596" s="1" t="str">
        <f>_xlfn.LET(_xlpm.sep,":",_xlpm.w,$G2596,_xlfn.CONCAT("~",RIGHT(_xlpm.w,LEN(_xlpm.w)-FIND(_xlpm.sep,_xlpm.w)),"~"))</f>
        <v>~spow~</v>
      </c>
      <c r="P2596" s="1" t="str">
        <f>_xlfn.LET(_xlpm.sep,":",_xlpm.w,$G2596,_xlfn.CONCAT("[",LEFT(_xlpm.w,FIND(_xlpm.sep,_xlpm.w)-1),"]"))</f>
        <v>[spɑ]</v>
      </c>
      <c r="Q2596" s="14" cm="1">
        <f t="array" ref="Q2596">SUM(_xlfn._xlws.FILTER($H$2:$H$7111,_xlfn.MAP($O$2:$O$7111,_xlfn.LAMBDA(_xlpm.x,_xlpm.x=$O2596))))</f>
        <v>9.9403578528827041E-5</v>
      </c>
      <c r="R2596" s="14">
        <f>$H2596/Q2596</f>
        <v>0.5</v>
      </c>
      <c r="S2596" s="14" cm="1">
        <f t="array" ref="S2596">SUM(_xlfn._xlws.FILTER($H$2:$H$7111,_xlfn.MAP($P$2:$P$7111,_xlfn.LAMBDA(_xlpm.x,_xlpm.x=$P2596))))</f>
        <v>2.9821073558648114E-4</v>
      </c>
      <c r="T2596" s="14">
        <f>$H2596/S2596</f>
        <v>0.16666666666666666</v>
      </c>
      <c r="U2596" s="14">
        <f>_xlfn.LET(_xlpm.freq,F2596,_xlpm.size,M2596+1,_xlpm.F,V2596,LOG(1+_xlpm.freq)*LOG(1+_xlpm.size)*_xlpm.F)</f>
        <v>5.8561716882227451E-2</v>
      </c>
      <c r="V2596" s="14">
        <f>_xlfn.LET(_xlpm.a,T2596,_xlpm.b,R2596,2*_xlpm.a*_xlpm.b/(_xlpm.a+_xlpm.b))</f>
        <v>0.25</v>
      </c>
      <c r="W2596" s="14">
        <f>_xlfn.LET(_xlpm.p,R2596,_xlpm.q,T2596,LOG(_xlpm.p/_xlpm.q))</f>
        <v>0.47712125471966244</v>
      </c>
      <c r="X2596" s="2"/>
    </row>
    <row r="2597" spans="1:24">
      <c r="A2597" s="1" t="str">
        <f>_xlfn.LET(_xlpm.sep," : ",CONCATENATE(O2597,_xlpm.sep,P2597))</f>
        <v>~spow~ : [spɔ]</v>
      </c>
      <c r="B2597" s="1">
        <f>_xlfn.LET(_xlpm.d,$G2597,_xlpm.k,_xlfn.CONCAT(LEFT(TRIM(B$1),1),"*"),COUNTIF(_xlpm.d,_xlpm.k))</f>
        <v>0</v>
      </c>
      <c r="C2597" s="1">
        <f>_xlfn.LET(_xlpm.d,$G2597,_xlpm.k,_xlfn.CONCAT(LEFT(TRIM(C$1),1),"*"),COUNTIF(_xlpm.d,_xlpm.k))</f>
        <v>0</v>
      </c>
      <c r="D2597" s="1">
        <f>_xlfn.LET(_xlpm.d,$G2597,_xlpm.k,_xlfn.CONCAT(LEFT(TRIM(D$1),1),"*"),COUNTIF(_xlpm.d,_xlpm.k))</f>
        <v>0</v>
      </c>
      <c r="E2597" s="1">
        <f>LOG(F2597+1,10)</f>
        <v>0.30102999566398114</v>
      </c>
      <c r="F2597" s="7">
        <v>1</v>
      </c>
      <c r="G2597" s="9" t="s">
        <v>4229</v>
      </c>
      <c r="H2597" s="4">
        <f>F2597/freq.sum.r6e</f>
        <v>4.9701789264413521E-5</v>
      </c>
      <c r="I2597" s="1" t="str">
        <f>_xlfn.LET(_xlpm.sep,":",_xlpm.w,$G2597,LEFT(_xlpm.w,FIND(_xlpm.sep,_xlpm.w)-1))</f>
        <v>spɔ</v>
      </c>
      <c r="J2597" s="1" t="str">
        <f>_xlfn.LET(_xlpm.sep,":",_xlpm.w,$G2597,RIGHT(_xlpm.w,LEN(_xlpm.w)-FIND(_xlpm.sep,_xlpm.w)))</f>
        <v>spow</v>
      </c>
      <c r="K2597" s="10">
        <f>_xlfn.LET(_xlpm.w,I2597,LEN(_xlpm.w))</f>
        <v>3</v>
      </c>
      <c r="L2597" s="10">
        <f>_xlfn.LET(_xlpm.w,J2597,LEN(_xlpm.w))</f>
        <v>4</v>
      </c>
      <c r="M2597" s="10">
        <f>_xlfn.LET(_xlpm.a,K2597,_xlpm.b,L2597,MAX(_xlpm.a,_xlpm.b))</f>
        <v>4</v>
      </c>
      <c r="N2597" s="10">
        <f>_xlfn.LET(_xlpm.d,(K2597,L2597),MAX(_xlpm.d)-MIN(_xlpm.d))</f>
        <v>1</v>
      </c>
      <c r="O2597" s="1" t="str">
        <f>_xlfn.LET(_xlpm.sep,":",_xlpm.w,$G2597,_xlfn.CONCAT("~",RIGHT(_xlpm.w,LEN(_xlpm.w)-FIND(_xlpm.sep,_xlpm.w)),"~"))</f>
        <v>~spow~</v>
      </c>
      <c r="P2597" s="1" t="str">
        <f>_xlfn.LET(_xlpm.sep,":",_xlpm.w,$G2597,_xlfn.CONCAT("[",LEFT(_xlpm.w,FIND(_xlpm.sep,_xlpm.w)-1),"]"))</f>
        <v>[spɔ]</v>
      </c>
      <c r="Q2597" s="14" cm="1">
        <f t="array" ref="Q2597">SUM(_xlfn._xlws.FILTER($H$2:$H$7111,_xlfn.MAP($O$2:$O$7111,_xlfn.LAMBDA(_xlpm.x,_xlpm.x=$O2597))))</f>
        <v>9.9403578528827041E-5</v>
      </c>
      <c r="R2597" s="14">
        <f>$H2597/Q2597</f>
        <v>0.5</v>
      </c>
      <c r="S2597" s="14" cm="1">
        <f t="array" ref="S2597">SUM(_xlfn._xlws.FILTER($H$2:$H$7111,_xlfn.MAP($P$2:$P$7111,_xlfn.LAMBDA(_xlpm.x,_xlpm.x=$P2597))))</f>
        <v>2.9821073558648114E-4</v>
      </c>
      <c r="T2597" s="14">
        <f>$H2597/S2597</f>
        <v>0.16666666666666666</v>
      </c>
      <c r="U2597" s="14">
        <f>_xlfn.LET(_xlpm.freq,F2597,_xlpm.size,M2597+1,_xlpm.F,V2597,LOG(1+_xlpm.freq)*LOG(1+_xlpm.size)*_xlpm.F)</f>
        <v>5.8561716882227451E-2</v>
      </c>
      <c r="V2597" s="14">
        <f>_xlfn.LET(_xlpm.a,T2597,_xlpm.b,R2597,2*_xlpm.a*_xlpm.b/(_xlpm.a+_xlpm.b))</f>
        <v>0.25</v>
      </c>
      <c r="W2597" s="14">
        <f>_xlfn.LET(_xlpm.p,R2597,_xlpm.q,T2597,LOG(_xlpm.p/_xlpm.q))</f>
        <v>0.47712125471966244</v>
      </c>
      <c r="X2597" s="2"/>
    </row>
    <row r="2598" spans="1:24">
      <c r="A2598" s="1" t="str">
        <f>_xlfn.LET(_xlpm.sep," : ",CONCATENATE(O2598,_xlpm.sep,P2598))</f>
        <v>~chaw~ : [ʃɑ]</v>
      </c>
      <c r="B2598" s="1">
        <f>_xlfn.LET(_xlpm.d,$G2598,_xlpm.k,_xlfn.CONCAT(LEFT(TRIM(B$1),1),"*"),COUNTIF(_xlpm.d,_xlpm.k))</f>
        <v>0</v>
      </c>
      <c r="C2598" s="1">
        <f>_xlfn.LET(_xlpm.d,$G2598,_xlpm.k,_xlfn.CONCAT(LEFT(TRIM(C$1),1),"*"),COUNTIF(_xlpm.d,_xlpm.k))</f>
        <v>0</v>
      </c>
      <c r="D2598" s="1">
        <f>_xlfn.LET(_xlpm.d,$G2598,_xlpm.k,_xlfn.CONCAT(LEFT(TRIM(D$1),1),"*"),COUNTIF(_xlpm.d,_xlpm.k))</f>
        <v>0</v>
      </c>
      <c r="E2598" s="1">
        <f>LOG(F2598+1,10)</f>
        <v>0.30102999566398114</v>
      </c>
      <c r="F2598" s="7">
        <v>1</v>
      </c>
      <c r="G2598" s="9" t="s">
        <v>6492</v>
      </c>
      <c r="H2598" s="4">
        <f>F2598/freq.sum.r6e</f>
        <v>4.9701789264413521E-5</v>
      </c>
      <c r="I2598" s="1" t="str">
        <f>_xlfn.LET(_xlpm.sep,":",_xlpm.w,$G2598,LEFT(_xlpm.w,FIND(_xlpm.sep,_xlpm.w)-1))</f>
        <v>ʃɑ</v>
      </c>
      <c r="J2598" s="1" t="str">
        <f>_xlfn.LET(_xlpm.sep,":",_xlpm.w,$G2598,RIGHT(_xlpm.w,LEN(_xlpm.w)-FIND(_xlpm.sep,_xlpm.w)))</f>
        <v>chaw</v>
      </c>
      <c r="K2598" s="10">
        <f>_xlfn.LET(_xlpm.w,I2598,LEN(_xlpm.w))</f>
        <v>2</v>
      </c>
      <c r="L2598" s="10">
        <f>_xlfn.LET(_xlpm.w,J2598,LEN(_xlpm.w))</f>
        <v>4</v>
      </c>
      <c r="M2598" s="10">
        <f>_xlfn.LET(_xlpm.a,K2598,_xlpm.b,L2598,MAX(_xlpm.a,_xlpm.b))</f>
        <v>4</v>
      </c>
      <c r="N2598" s="10">
        <f>_xlfn.LET(_xlpm.d,(K2598,L2598),MAX(_xlpm.d)-MIN(_xlpm.d))</f>
        <v>2</v>
      </c>
      <c r="O2598" s="1" t="str">
        <f>_xlfn.LET(_xlpm.sep,":",_xlpm.w,$G2598,_xlfn.CONCAT("~",RIGHT(_xlpm.w,LEN(_xlpm.w)-FIND(_xlpm.sep,_xlpm.w)),"~"))</f>
        <v>~chaw~</v>
      </c>
      <c r="P2598" s="1" t="str">
        <f>_xlfn.LET(_xlpm.sep,":",_xlpm.w,$G2598,_xlfn.CONCAT("[",LEFT(_xlpm.w,FIND(_xlpm.sep,_xlpm.w)-1),"]"))</f>
        <v>[ʃɑ]</v>
      </c>
      <c r="Q2598" s="14" cm="1">
        <f t="array" ref="Q2598">SUM(_xlfn._xlws.FILTER($H$2:$H$7117,_xlfn.MAP($O$2:$O$7117,_xlfn.LAMBDA(_xlpm.x,_xlpm.x=$O2598))))</f>
        <v>9.9403578528827041E-5</v>
      </c>
      <c r="R2598" s="14">
        <f>$H2598/Q2598</f>
        <v>0.5</v>
      </c>
      <c r="S2598" s="14" cm="1">
        <f t="array" ref="S2598">SUM(_xlfn._xlws.FILTER($H$2:$H$7117,_xlfn.MAP($P$2:$P$7117,_xlfn.LAMBDA(_xlpm.x,_xlpm.x=$P2598))))</f>
        <v>2.9821073558648114E-4</v>
      </c>
      <c r="T2598" s="14">
        <f>$H2598/S2598</f>
        <v>0.16666666666666666</v>
      </c>
      <c r="U2598" s="14">
        <f>_xlfn.LET(_xlpm.freq,F2598,_xlpm.size,M2598+1,_xlpm.F,V2598,LOG(1+_xlpm.freq)*LOG(1+_xlpm.size)*_xlpm.F)</f>
        <v>5.8561716882227451E-2</v>
      </c>
      <c r="V2598" s="14">
        <f>_xlfn.LET(_xlpm.a,T2598,_xlpm.b,R2598,2*_xlpm.a*_xlpm.b/(_xlpm.a+_xlpm.b))</f>
        <v>0.25</v>
      </c>
      <c r="W2598" s="14">
        <f>_xlfn.LET(_xlpm.p,R2598,_xlpm.q,T2598,LOG(_xlpm.p/_xlpm.q))</f>
        <v>0.47712125471966244</v>
      </c>
      <c r="X2598" s="2"/>
    </row>
    <row r="2599" spans="1:24">
      <c r="A2599" s="1" t="str">
        <f>_xlfn.LET(_xlpm.sep," : ",CONCATENATE(O2599,_xlpm.sep,P2599))</f>
        <v>~shaw~ : [ʃɑ]</v>
      </c>
      <c r="B2599" s="1">
        <f>_xlfn.LET(_xlpm.d,$G2599,_xlpm.k,_xlfn.CONCAT(LEFT(TRIM(B$1),1),"*"),COUNTIF(_xlpm.d,_xlpm.k))</f>
        <v>0</v>
      </c>
      <c r="C2599" s="1">
        <f>_xlfn.LET(_xlpm.d,$G2599,_xlpm.k,_xlfn.CONCAT(LEFT(TRIM(C$1),1),"*"),COUNTIF(_xlpm.d,_xlpm.k))</f>
        <v>0</v>
      </c>
      <c r="D2599" s="1">
        <f>_xlfn.LET(_xlpm.d,$G2599,_xlpm.k,_xlfn.CONCAT(LEFT(TRIM(D$1),1),"*"),COUNTIF(_xlpm.d,_xlpm.k))</f>
        <v>0</v>
      </c>
      <c r="E2599" s="1">
        <f>LOG(F2599+1,10)</f>
        <v>0.30102999566398114</v>
      </c>
      <c r="F2599" s="7">
        <v>1</v>
      </c>
      <c r="G2599" s="9" t="s">
        <v>6794</v>
      </c>
      <c r="H2599" s="4">
        <f>F2599/freq.sum.r6e</f>
        <v>4.9701789264413521E-5</v>
      </c>
      <c r="I2599" s="4" t="str">
        <f>_xlfn.LET(_xlpm.sep,":",_xlpm.w,$G2599,LEFT(_xlpm.w,FIND(_xlpm.sep,_xlpm.w)-1))</f>
        <v>ʃɑ</v>
      </c>
      <c r="J2599" s="4" t="str">
        <f>_xlfn.LET(_xlpm.sep,":",_xlpm.w,$G2599,RIGHT(_xlpm.w,LEN(_xlpm.w)-FIND(_xlpm.sep,_xlpm.w)))</f>
        <v>shaw</v>
      </c>
      <c r="K2599" s="10">
        <f>_xlfn.LET(_xlpm.w,I2599,LEN(_xlpm.w))</f>
        <v>2</v>
      </c>
      <c r="L2599" s="10">
        <f>_xlfn.LET(_xlpm.w,J2599,LEN(_xlpm.w))</f>
        <v>4</v>
      </c>
      <c r="M2599" s="10">
        <f>_xlfn.LET(_xlpm.a,K2599,_xlpm.b,L2599,MAX(_xlpm.a,_xlpm.b))</f>
        <v>4</v>
      </c>
      <c r="N2599" s="10">
        <f>_xlfn.LET(_xlpm.d,(K2599,L2599),MAX(_xlpm.d)-MIN(_xlpm.d))</f>
        <v>2</v>
      </c>
      <c r="O2599" s="1" t="str">
        <f>_xlfn.LET(_xlpm.sep,":",_xlpm.w,$G2599,_xlfn.CONCAT("~",RIGHT(_xlpm.w,LEN(_xlpm.w)-FIND(_xlpm.sep,_xlpm.w)),"~"))</f>
        <v>~shaw~</v>
      </c>
      <c r="P2599" s="1" t="str">
        <f>_xlfn.LET(_xlpm.sep,":",_xlpm.w,$G2599,_xlfn.CONCAT("[",LEFT(_xlpm.w,FIND(_xlpm.sep,_xlpm.w)-1),"]"))</f>
        <v>[ʃɑ]</v>
      </c>
      <c r="Q2599" s="14" cm="1">
        <f t="array" ref="Q2599">SUM(_xlfn._xlws.FILTER($H$2:$H$7109,_xlfn.MAP($O$2:$O$7109,_xlfn.LAMBDA(_xlpm.x,_xlpm.x=$O2599))))</f>
        <v>9.9403578528827041E-5</v>
      </c>
      <c r="R2599" s="14">
        <f>$H2599/Q2599</f>
        <v>0.5</v>
      </c>
      <c r="S2599" s="14" cm="1">
        <f t="array" ref="S2599">SUM(_xlfn._xlws.FILTER($H$2:$H$7109,_xlfn.MAP($P$2:$P$7109,_xlfn.LAMBDA(_xlpm.x,_xlpm.x=$P2599))))</f>
        <v>2.9821073558648114E-4</v>
      </c>
      <c r="T2599" s="14">
        <f>$H2599/S2599</f>
        <v>0.16666666666666666</v>
      </c>
      <c r="U2599" s="14">
        <f>_xlfn.LET(_xlpm.freq,F2599,_xlpm.size,M2599+1,_xlpm.F,V2599,LOG(1+_xlpm.freq)*LOG(1+_xlpm.size)*_xlpm.F)</f>
        <v>5.8561716882227451E-2</v>
      </c>
      <c r="V2599" s="14">
        <f>_xlfn.LET(_xlpm.a,T2599,_xlpm.b,R2599,2*_xlpm.a*_xlpm.b/(_xlpm.a+_xlpm.b))</f>
        <v>0.25</v>
      </c>
      <c r="W2599" s="14">
        <f>_xlfn.LET(_xlpm.p,R2599,_xlpm.q,T2599,LOG(_xlpm.p/_xlpm.q))</f>
        <v>0.47712125471966244</v>
      </c>
      <c r="X2599" s="2"/>
    </row>
    <row r="2600" spans="1:24">
      <c r="A2600" s="1" t="str">
        <f>_xlfn.LET(_xlpm.sep," : ",CONCATENATE(O2600,_xlpm.sep,P2600))</f>
        <v>~shaw~ : [ʃɔ]</v>
      </c>
      <c r="B2600" s="1">
        <f>_xlfn.LET(_xlpm.d,$G2600,_xlpm.k,_xlfn.CONCAT(LEFT(TRIM(B$1),1),"*"),COUNTIF(_xlpm.d,_xlpm.k))</f>
        <v>0</v>
      </c>
      <c r="C2600" s="1">
        <f>_xlfn.LET(_xlpm.d,$G2600,_xlpm.k,_xlfn.CONCAT(LEFT(TRIM(C$1),1),"*"),COUNTIF(_xlpm.d,_xlpm.k))</f>
        <v>0</v>
      </c>
      <c r="D2600" s="1">
        <f>_xlfn.LET(_xlpm.d,$G2600,_xlpm.k,_xlfn.CONCAT(LEFT(TRIM(D$1),1),"*"),COUNTIF(_xlpm.d,_xlpm.k))</f>
        <v>0</v>
      </c>
      <c r="E2600" s="1">
        <f>LOG(F2600+1,10)</f>
        <v>0.30102999566398114</v>
      </c>
      <c r="F2600" s="7">
        <v>1</v>
      </c>
      <c r="G2600" s="9" t="s">
        <v>7139</v>
      </c>
      <c r="H2600" s="4">
        <f>F2600/freq.sum.r6e</f>
        <v>4.9701789264413521E-5</v>
      </c>
      <c r="I2600" s="1" t="str">
        <f>_xlfn.LET(_xlpm.sep,":",_xlpm.w,$G2600,LEFT(_xlpm.w,FIND(_xlpm.sep,_xlpm.w)-1))</f>
        <v>ʃɔ</v>
      </c>
      <c r="J2600" s="1" t="str">
        <f>_xlfn.LET(_xlpm.sep,":",_xlpm.w,$G2600,RIGHT(_xlpm.w,LEN(_xlpm.w)-FIND(_xlpm.sep,_xlpm.w)))</f>
        <v>shaw</v>
      </c>
      <c r="K2600" s="10">
        <f>_xlfn.LET(_xlpm.w,I2600,LEN(_xlpm.w))</f>
        <v>2</v>
      </c>
      <c r="L2600" s="10">
        <f>_xlfn.LET(_xlpm.w,J2600,LEN(_xlpm.w))</f>
        <v>4</v>
      </c>
      <c r="M2600" s="10">
        <f>_xlfn.LET(_xlpm.a,K2600,_xlpm.b,L2600,MAX(_xlpm.a,_xlpm.b))</f>
        <v>4</v>
      </c>
      <c r="N2600" s="10">
        <f>_xlfn.LET(_xlpm.d,(K2600,L2600),MAX(_xlpm.d)-MIN(_xlpm.d))</f>
        <v>2</v>
      </c>
      <c r="O2600" s="1" t="str">
        <f>_xlfn.LET(_xlpm.sep,":",_xlpm.w,$G2600,_xlfn.CONCAT("~",RIGHT(_xlpm.w,LEN(_xlpm.w)-FIND(_xlpm.sep,_xlpm.w)),"~"))</f>
        <v>~shaw~</v>
      </c>
      <c r="P2600" s="1" t="str">
        <f>_xlfn.LET(_xlpm.sep,":",_xlpm.w,$G2600,_xlfn.CONCAT("[",LEFT(_xlpm.w,FIND(_xlpm.sep,_xlpm.w)-1),"]"))</f>
        <v>[ʃɔ]</v>
      </c>
      <c r="Q2600" s="14" cm="1">
        <f t="array" ref="Q2600">SUM(_xlfn._xlws.FILTER($H$2:$H$7109,_xlfn.MAP($O$2:$O$7109,_xlfn.LAMBDA(_xlpm.x,_xlpm.x=$O2600))))</f>
        <v>9.9403578528827041E-5</v>
      </c>
      <c r="R2600" s="14">
        <f>$H2600/Q2600</f>
        <v>0.5</v>
      </c>
      <c r="S2600" s="14" cm="1">
        <f t="array" ref="S2600">SUM(_xlfn._xlws.FILTER($H$2:$H$7109,_xlfn.MAP($P$2:$P$7109,_xlfn.LAMBDA(_xlpm.x,_xlpm.x=$P2600))))</f>
        <v>2.9821073558648114E-4</v>
      </c>
      <c r="T2600" s="14">
        <f>$H2600/S2600</f>
        <v>0.16666666666666666</v>
      </c>
      <c r="U2600" s="14">
        <f>_xlfn.LET(_xlpm.freq,F2600,_xlpm.size,M2600+1,_xlpm.F,V2600,LOG(1+_xlpm.freq)*LOG(1+_xlpm.size)*_xlpm.F)</f>
        <v>5.8561716882227451E-2</v>
      </c>
      <c r="V2600" s="14">
        <f>_xlfn.LET(_xlpm.a,T2600,_xlpm.b,R2600,2*_xlpm.a*_xlpm.b/(_xlpm.a+_xlpm.b))</f>
        <v>0.25</v>
      </c>
      <c r="W2600" s="14">
        <f>_xlfn.LET(_xlpm.p,R2600,_xlpm.q,T2600,LOG(_xlpm.p/_xlpm.q))</f>
        <v>0.47712125471966244</v>
      </c>
      <c r="X2600" s="2"/>
    </row>
    <row r="2601" spans="1:24">
      <c r="A2601" s="1" t="str">
        <f>_xlfn.LET(_xlpm.sep," : ",CONCATENATE(O2601,_xlpm.sep,P2601))</f>
        <v>~draw~ : [dɹɔ]</v>
      </c>
      <c r="B2601" s="1">
        <f>_xlfn.LET(_xlpm.d,$G2601,_xlpm.k,_xlfn.CONCAT(LEFT(TRIM(B$1),1),"*"),COUNTIF(_xlpm.d,_xlpm.k))</f>
        <v>0</v>
      </c>
      <c r="C2601" s="1">
        <f>_xlfn.LET(_xlpm.d,$G2601,_xlpm.k,_xlfn.CONCAT(LEFT(TRIM(C$1),1),"*"),COUNTIF(_xlpm.d,_xlpm.k))</f>
        <v>0</v>
      </c>
      <c r="D2601" s="1">
        <f>_xlfn.LET(_xlpm.d,$G2601,_xlpm.k,_xlfn.CONCAT(LEFT(TRIM(D$1),1),"*"),COUNTIF(_xlpm.d,_xlpm.k))</f>
        <v>0</v>
      </c>
      <c r="E2601" s="1">
        <f>LOG(F2601+1,10)</f>
        <v>0.30102999566398114</v>
      </c>
      <c r="F2601" s="7">
        <v>1</v>
      </c>
      <c r="G2601" s="9" t="s">
        <v>7127</v>
      </c>
      <c r="H2601" s="4">
        <f>F2601/freq.sum.r6e</f>
        <v>4.9701789264413521E-5</v>
      </c>
      <c r="I2601" s="1" t="str">
        <f>_xlfn.LET(_xlpm.sep,":",_xlpm.w,$G2601,LEFT(_xlpm.w,FIND(_xlpm.sep,_xlpm.w)-1))</f>
        <v>dɹɔ</v>
      </c>
      <c r="J2601" s="1" t="str">
        <f>_xlfn.LET(_xlpm.sep,":",_xlpm.w,$G2601,RIGHT(_xlpm.w,LEN(_xlpm.w)-FIND(_xlpm.sep,_xlpm.w)))</f>
        <v>draw</v>
      </c>
      <c r="K2601" s="10">
        <f>_xlfn.LET(_xlpm.w,I2601,LEN(_xlpm.w))</f>
        <v>3</v>
      </c>
      <c r="L2601" s="10">
        <f>_xlfn.LET(_xlpm.w,J2601,LEN(_xlpm.w))</f>
        <v>4</v>
      </c>
      <c r="M2601" s="10">
        <f>_xlfn.LET(_xlpm.a,K2601,_xlpm.b,L2601,MAX(_xlpm.a,_xlpm.b))</f>
        <v>4</v>
      </c>
      <c r="N2601" s="10">
        <f>_xlfn.LET(_xlpm.d,(K2601,L2601),MAX(_xlpm.d)-MIN(_xlpm.d))</f>
        <v>1</v>
      </c>
      <c r="O2601" s="1" t="str">
        <f>_xlfn.LET(_xlpm.sep,":",_xlpm.w,$G2601,_xlfn.CONCAT("~",RIGHT(_xlpm.w,LEN(_xlpm.w)-FIND(_xlpm.sep,_xlpm.w)),"~"))</f>
        <v>~draw~</v>
      </c>
      <c r="P2601" s="1" t="str">
        <f>_xlfn.LET(_xlpm.sep,":",_xlpm.w,$G2601,_xlfn.CONCAT("[",LEFT(_xlpm.w,FIND(_xlpm.sep,_xlpm.w)-1),"]"))</f>
        <v>[dɹɔ]</v>
      </c>
      <c r="Q2601" s="14" cm="1">
        <f t="array" ref="Q2601">SUM(_xlfn._xlws.FILTER($H$2:$H$7117,_xlfn.MAP($O$2:$O$7117,_xlfn.LAMBDA(_xlpm.x,_xlpm.x=$O2601))))</f>
        <v>4.9701789264413521E-5</v>
      </c>
      <c r="R2601" s="14">
        <f>$H2601/Q2601</f>
        <v>1</v>
      </c>
      <c r="S2601" s="14" cm="1">
        <f t="array" ref="S2601">SUM(_xlfn._xlws.FILTER($H$2:$H$7117,_xlfn.MAP($P$2:$P$7117,_xlfn.LAMBDA(_xlpm.x,_xlpm.x=$P2601))))</f>
        <v>1.4910536779324057E-4</v>
      </c>
      <c r="T2601" s="14">
        <f>$H2601/S2601</f>
        <v>0.33333333333333331</v>
      </c>
      <c r="U2601" s="14">
        <f>_xlfn.LET(_xlpm.freq,F2601,_xlpm.size,M2601+1,_xlpm.F,V2601,LOG(1+_xlpm.freq)*LOG(1+_xlpm.size)*_xlpm.F)</f>
        <v>0.1171234337644549</v>
      </c>
      <c r="V2601" s="14">
        <f>_xlfn.LET(_xlpm.a,T2601,_xlpm.b,R2601,2*_xlpm.a*_xlpm.b/(_xlpm.a+_xlpm.b))</f>
        <v>0.5</v>
      </c>
      <c r="W2601" s="14">
        <f>_xlfn.LET(_xlpm.p,R2601,_xlpm.q,T2601,LOG(_xlpm.p/_xlpm.q))</f>
        <v>0.47712125471966244</v>
      </c>
      <c r="X2601" s="2"/>
    </row>
    <row r="2602" spans="1:24">
      <c r="A2602" s="1" t="str">
        <f>_xlfn.LET(_xlpm.sep," : ",CONCATENATE(O2602,_xlpm.sep,P2602))</f>
        <v>~flou~ : [flaʊ]</v>
      </c>
      <c r="B2602" s="1">
        <f>_xlfn.LET(_xlpm.d,$G2602,_xlpm.k,_xlfn.CONCAT(LEFT(TRIM(B$1),1),"*"),COUNTIF(_xlpm.d,_xlpm.k))</f>
        <v>0</v>
      </c>
      <c r="C2602" s="1">
        <f>_xlfn.LET(_xlpm.d,$G2602,_xlpm.k,_xlfn.CONCAT(LEFT(TRIM(C$1),1),"*"),COUNTIF(_xlpm.d,_xlpm.k))</f>
        <v>0</v>
      </c>
      <c r="D2602" s="1">
        <f>_xlfn.LET(_xlpm.d,$G2602,_xlpm.k,_xlfn.CONCAT(LEFT(TRIM(D$1),1),"*"),COUNTIF(_xlpm.d,_xlpm.k))</f>
        <v>0</v>
      </c>
      <c r="E2602" s="1">
        <f>LOG(F2602+1,10)</f>
        <v>0.30102999566398114</v>
      </c>
      <c r="F2602" s="7">
        <v>1</v>
      </c>
      <c r="G2602" s="9" t="s">
        <v>899</v>
      </c>
      <c r="H2602" s="4">
        <f>F2602/freq.sum.r6e</f>
        <v>4.9701789264413521E-5</v>
      </c>
      <c r="I2602" s="1" t="str">
        <f>_xlfn.LET(_xlpm.sep,":",_xlpm.w,$G2602,LEFT(_xlpm.w,FIND(_xlpm.sep,_xlpm.w)-1))</f>
        <v>flaʊ</v>
      </c>
      <c r="J2602" s="1" t="str">
        <f>_xlfn.LET(_xlpm.sep,":",_xlpm.w,$G2602,RIGHT(_xlpm.w,LEN(_xlpm.w)-FIND(_xlpm.sep,_xlpm.w)))</f>
        <v>flou</v>
      </c>
      <c r="K2602" s="10">
        <f>_xlfn.LET(_xlpm.w,I2602,LEN(_xlpm.w))</f>
        <v>4</v>
      </c>
      <c r="L2602" s="10">
        <f>_xlfn.LET(_xlpm.w,J2602,LEN(_xlpm.w))</f>
        <v>4</v>
      </c>
      <c r="M2602" s="10">
        <f>_xlfn.LET(_xlpm.a,K2602,_xlpm.b,L2602,MAX(_xlpm.a,_xlpm.b))</f>
        <v>4</v>
      </c>
      <c r="N2602" s="10">
        <f>_xlfn.LET(_xlpm.d,(K2602,L2602),MAX(_xlpm.d)-MIN(_xlpm.d))</f>
        <v>0</v>
      </c>
      <c r="O2602" s="1" t="str">
        <f>_xlfn.LET(_xlpm.sep,":",_xlpm.w,$G2602,_xlfn.CONCAT("~",RIGHT(_xlpm.w,LEN(_xlpm.w)-FIND(_xlpm.sep,_xlpm.w)),"~"))</f>
        <v>~flou~</v>
      </c>
      <c r="P2602" s="1" t="str">
        <f>_xlfn.LET(_xlpm.sep,":",_xlpm.w,$G2602,_xlfn.CONCAT("[",LEFT(_xlpm.w,FIND(_xlpm.sep,_xlpm.w)-1),"]"))</f>
        <v>[flaʊ]</v>
      </c>
      <c r="Q2602" s="14" cm="1">
        <f t="array" ref="Q2602">SUM(_xlfn._xlws.FILTER($H$2:$H$7117,_xlfn.MAP($O$2:$O$7117,_xlfn.LAMBDA(_xlpm.x,_xlpm.x=$O2602))))</f>
        <v>4.9701789264413521E-5</v>
      </c>
      <c r="R2602" s="14">
        <f>$H2602/Q2602</f>
        <v>1</v>
      </c>
      <c r="S2602" s="14" cm="1">
        <f t="array" ref="S2602">SUM(_xlfn._xlws.FILTER($H$2:$H$7117,_xlfn.MAP($P$2:$P$7117,_xlfn.LAMBDA(_xlpm.x,_xlpm.x=$P2602))))</f>
        <v>1.4910536779324057E-4</v>
      </c>
      <c r="T2602" s="14">
        <f>$H2602/S2602</f>
        <v>0.33333333333333331</v>
      </c>
      <c r="U2602" s="14">
        <f>_xlfn.LET(_xlpm.freq,F2602,_xlpm.size,M2602+1,_xlpm.F,V2602,LOG(1+_xlpm.freq)*LOG(1+_xlpm.size)*_xlpm.F)</f>
        <v>0.1171234337644549</v>
      </c>
      <c r="V2602" s="14">
        <f>_xlfn.LET(_xlpm.a,T2602,_xlpm.b,R2602,2*_xlpm.a*_xlpm.b/(_xlpm.a+_xlpm.b))</f>
        <v>0.5</v>
      </c>
      <c r="W2602" s="14">
        <f>_xlfn.LET(_xlpm.p,R2602,_xlpm.q,T2602,LOG(_xlpm.p/_xlpm.q))</f>
        <v>0.47712125471966244</v>
      </c>
      <c r="X2602" s="2"/>
    </row>
    <row r="2603" spans="1:24">
      <c r="A2603" s="1" t="str">
        <f>_xlfn.LET(_xlpm.sep," : ",CONCATENATE(O2603,_xlpm.sep,P2603))</f>
        <v>~clou~ : [klaʊ]</v>
      </c>
      <c r="B2603" s="1">
        <f>_xlfn.LET(_xlpm.d,$G2603,_xlpm.k,_xlfn.CONCAT(LEFT(TRIM(B$1),1),"*"),COUNTIF(_xlpm.d,_xlpm.k))</f>
        <v>0</v>
      </c>
      <c r="C2603" s="1">
        <f>_xlfn.LET(_xlpm.d,$G2603,_xlpm.k,_xlfn.CONCAT(LEFT(TRIM(C$1),1),"*"),COUNTIF(_xlpm.d,_xlpm.k))</f>
        <v>0</v>
      </c>
      <c r="D2603" s="1">
        <f>_xlfn.LET(_xlpm.d,$G2603,_xlpm.k,_xlfn.CONCAT(LEFT(TRIM(D$1),1),"*"),COUNTIF(_xlpm.d,_xlpm.k))</f>
        <v>0</v>
      </c>
      <c r="E2603" s="1">
        <f>LOG(F2603+1,10)</f>
        <v>0.30102999566398114</v>
      </c>
      <c r="F2603" s="7">
        <v>1</v>
      </c>
      <c r="G2603" s="9" t="s">
        <v>1446</v>
      </c>
      <c r="H2603" s="4">
        <f>F2603/freq.sum.r6e</f>
        <v>4.9701789264413521E-5</v>
      </c>
      <c r="I2603" s="1" t="str">
        <f>_xlfn.LET(_xlpm.sep,":",_xlpm.w,$G2603,LEFT(_xlpm.w,FIND(_xlpm.sep,_xlpm.w)-1))</f>
        <v>klaʊ</v>
      </c>
      <c r="J2603" s="1" t="str">
        <f>_xlfn.LET(_xlpm.sep,":",_xlpm.w,$G2603,RIGHT(_xlpm.w,LEN(_xlpm.w)-FIND(_xlpm.sep,_xlpm.w)))</f>
        <v>clou</v>
      </c>
      <c r="K2603" s="10">
        <f>_xlfn.LET(_xlpm.w,I2603,LEN(_xlpm.w))</f>
        <v>4</v>
      </c>
      <c r="L2603" s="10">
        <f>_xlfn.LET(_xlpm.w,J2603,LEN(_xlpm.w))</f>
        <v>4</v>
      </c>
      <c r="M2603" s="10">
        <f>_xlfn.LET(_xlpm.a,K2603,_xlpm.b,L2603,MAX(_xlpm.a,_xlpm.b))</f>
        <v>4</v>
      </c>
      <c r="N2603" s="10">
        <f>_xlfn.LET(_xlpm.d,(K2603,L2603),MAX(_xlpm.d)-MIN(_xlpm.d))</f>
        <v>0</v>
      </c>
      <c r="O2603" s="1" t="str">
        <f>_xlfn.LET(_xlpm.sep,":",_xlpm.w,$G2603,_xlfn.CONCAT("~",RIGHT(_xlpm.w,LEN(_xlpm.w)-FIND(_xlpm.sep,_xlpm.w)),"~"))</f>
        <v>~clou~</v>
      </c>
      <c r="P2603" s="1" t="str">
        <f>_xlfn.LET(_xlpm.sep,":",_xlpm.w,$G2603,_xlfn.CONCAT("[",LEFT(_xlpm.w,FIND(_xlpm.sep,_xlpm.w)-1),"]"))</f>
        <v>[klaʊ]</v>
      </c>
      <c r="Q2603" s="14" cm="1">
        <f t="array" ref="Q2603">SUM(_xlfn._xlws.FILTER($H$2:$H$7117,_xlfn.MAP($O$2:$O$7117,_xlfn.LAMBDA(_xlpm.x,_xlpm.x=$O2603))))</f>
        <v>4.9701789264413521E-5</v>
      </c>
      <c r="R2603" s="14">
        <f>$H2603/Q2603</f>
        <v>1</v>
      </c>
      <c r="S2603" s="14" cm="1">
        <f t="array" ref="S2603">SUM(_xlfn._xlws.FILTER($H$2:$H$7117,_xlfn.MAP($P$2:$P$7117,_xlfn.LAMBDA(_xlpm.x,_xlpm.x=$P2603))))</f>
        <v>1.4910536779324057E-4</v>
      </c>
      <c r="T2603" s="14">
        <f>$H2603/S2603</f>
        <v>0.33333333333333331</v>
      </c>
      <c r="U2603" s="14">
        <f>_xlfn.LET(_xlpm.freq,F2603,_xlpm.size,M2603+1,_xlpm.F,V2603,LOG(1+_xlpm.freq)*LOG(1+_xlpm.size)*_xlpm.F)</f>
        <v>0.1171234337644549</v>
      </c>
      <c r="V2603" s="14">
        <f>_xlfn.LET(_xlpm.a,T2603,_xlpm.b,R2603,2*_xlpm.a*_xlpm.b/(_xlpm.a+_xlpm.b))</f>
        <v>0.5</v>
      </c>
      <c r="W2603" s="14">
        <f>_xlfn.LET(_xlpm.p,R2603,_xlpm.q,T2603,LOG(_xlpm.p/_xlpm.q))</f>
        <v>0.47712125471966244</v>
      </c>
      <c r="X2603" s="2"/>
    </row>
    <row r="2604" spans="1:24">
      <c r="A2604" s="1" t="str">
        <f>_xlfn.LET(_xlpm.sep," : ",CONCATENATE(O2604,_xlpm.sep,P2604))</f>
        <v>~lsow~ : [lsəʊ]</v>
      </c>
      <c r="B2604" s="1">
        <f>_xlfn.LET(_xlpm.d,$G2604,_xlpm.k,_xlfn.CONCAT(LEFT(TRIM(B$1),1),"*"),COUNTIF(_xlpm.d,_xlpm.k))</f>
        <v>0</v>
      </c>
      <c r="C2604" s="1">
        <f>_xlfn.LET(_xlpm.d,$G2604,_xlpm.k,_xlfn.CONCAT(LEFT(TRIM(C$1),1),"*"),COUNTIF(_xlpm.d,_xlpm.k))</f>
        <v>0</v>
      </c>
      <c r="D2604" s="1">
        <f>_xlfn.LET(_xlpm.d,$G2604,_xlpm.k,_xlfn.CONCAT(LEFT(TRIM(D$1),1),"*"),COUNTIF(_xlpm.d,_xlpm.k))</f>
        <v>0</v>
      </c>
      <c r="E2604" s="1">
        <f>LOG(F2604+1,10)</f>
        <v>0.30102999566398114</v>
      </c>
      <c r="F2604" s="7">
        <v>1</v>
      </c>
      <c r="G2604" s="9" t="s">
        <v>2184</v>
      </c>
      <c r="H2604" s="4">
        <f>F2604/freq.sum.r6e</f>
        <v>4.9701789264413521E-5</v>
      </c>
      <c r="I2604" s="1" t="str">
        <f>_xlfn.LET(_xlpm.sep,":",_xlpm.w,$G2604,LEFT(_xlpm.w,FIND(_xlpm.sep,_xlpm.w)-1))</f>
        <v>lsəʊ</v>
      </c>
      <c r="J2604" s="1" t="str">
        <f>_xlfn.LET(_xlpm.sep,":",_xlpm.w,$G2604,RIGHT(_xlpm.w,LEN(_xlpm.w)-FIND(_xlpm.sep,_xlpm.w)))</f>
        <v>lsow</v>
      </c>
      <c r="K2604" s="10">
        <f>_xlfn.LET(_xlpm.w,I2604,LEN(_xlpm.w))</f>
        <v>4</v>
      </c>
      <c r="L2604" s="10">
        <f>_xlfn.LET(_xlpm.w,J2604,LEN(_xlpm.w))</f>
        <v>4</v>
      </c>
      <c r="M2604" s="10">
        <f>_xlfn.LET(_xlpm.a,K2604,_xlpm.b,L2604,MAX(_xlpm.a,_xlpm.b))</f>
        <v>4</v>
      </c>
      <c r="N2604" s="10">
        <f>_xlfn.LET(_xlpm.d,(K2604,L2604),MAX(_xlpm.d)-MIN(_xlpm.d))</f>
        <v>0</v>
      </c>
      <c r="O2604" s="1" t="str">
        <f>_xlfn.LET(_xlpm.sep,":",_xlpm.w,$G2604,_xlfn.CONCAT("~",RIGHT(_xlpm.w,LEN(_xlpm.w)-FIND(_xlpm.sep,_xlpm.w)),"~"))</f>
        <v>~lsow~</v>
      </c>
      <c r="P2604" s="1" t="str">
        <f>_xlfn.LET(_xlpm.sep,":",_xlpm.w,$G2604,_xlfn.CONCAT("[",LEFT(_xlpm.w,FIND(_xlpm.sep,_xlpm.w)-1),"]"))</f>
        <v>[lsəʊ]</v>
      </c>
      <c r="Q2604" s="14" cm="1">
        <f t="array" ref="Q2604">SUM(_xlfn._xlws.FILTER($H$2:$H$7117,_xlfn.MAP($O$2:$O$7117,_xlfn.LAMBDA(_xlpm.x,_xlpm.x=$O2604))))</f>
        <v>4.9701789264413521E-5</v>
      </c>
      <c r="R2604" s="14">
        <f>$H2604/Q2604</f>
        <v>1</v>
      </c>
      <c r="S2604" s="14" cm="1">
        <f t="array" ref="S2604">SUM(_xlfn._xlws.FILTER($H$2:$H$7117,_xlfn.MAP($P$2:$P$7117,_xlfn.LAMBDA(_xlpm.x,_xlpm.x=$P2604))))</f>
        <v>1.4910536779324057E-4</v>
      </c>
      <c r="T2604" s="14">
        <f>$H2604/S2604</f>
        <v>0.33333333333333331</v>
      </c>
      <c r="U2604" s="14">
        <f>_xlfn.LET(_xlpm.freq,F2604,_xlpm.size,M2604+1,_xlpm.F,V2604,LOG(1+_xlpm.freq)*LOG(1+_xlpm.size)*_xlpm.F)</f>
        <v>0.1171234337644549</v>
      </c>
      <c r="V2604" s="14">
        <f>_xlfn.LET(_xlpm.a,T2604,_xlpm.b,R2604,2*_xlpm.a*_xlpm.b/(_xlpm.a+_xlpm.b))</f>
        <v>0.5</v>
      </c>
      <c r="W2604" s="14">
        <f>_xlfn.LET(_xlpm.p,R2604,_xlpm.q,T2604,LOG(_xlpm.p/_xlpm.q))</f>
        <v>0.47712125471966244</v>
      </c>
      <c r="X2604" s="2"/>
    </row>
    <row r="2605" spans="1:24">
      <c r="A2605" s="1" t="str">
        <f>_xlfn.LET(_xlpm.sep," : ",CONCATENATE(O2605,_xlpm.sep,P2605))</f>
        <v>~mpou~ : [mpaʊ]</v>
      </c>
      <c r="B2605" s="1">
        <f>_xlfn.LET(_xlpm.d,$G2605,_xlpm.k,_xlfn.CONCAT(LEFT(TRIM(B$1),1),"*"),COUNTIF(_xlpm.d,_xlpm.k))</f>
        <v>0</v>
      </c>
      <c r="C2605" s="1">
        <f>_xlfn.LET(_xlpm.d,$G2605,_xlpm.k,_xlfn.CONCAT(LEFT(TRIM(C$1),1),"*"),COUNTIF(_xlpm.d,_xlpm.k))</f>
        <v>1</v>
      </c>
      <c r="D2605" s="1">
        <f>_xlfn.LET(_xlpm.d,$G2605,_xlpm.k,_xlfn.CONCAT(LEFT(TRIM(D$1),1),"*"),COUNTIF(_xlpm.d,_xlpm.k))</f>
        <v>0</v>
      </c>
      <c r="E2605" s="1">
        <f>LOG(F2605+1,10)</f>
        <v>0.30102999566398114</v>
      </c>
      <c r="F2605" s="7">
        <v>1</v>
      </c>
      <c r="G2605" s="9" t="s">
        <v>2583</v>
      </c>
      <c r="H2605" s="4">
        <f>F2605/freq.sum.r6e</f>
        <v>4.9701789264413521E-5</v>
      </c>
      <c r="I2605" s="1" t="str">
        <f>_xlfn.LET(_xlpm.sep,":",_xlpm.w,$G2605,LEFT(_xlpm.w,FIND(_xlpm.sep,_xlpm.w)-1))</f>
        <v>mpaʊ</v>
      </c>
      <c r="J2605" s="1" t="str">
        <f>_xlfn.LET(_xlpm.sep,":",_xlpm.w,$G2605,RIGHT(_xlpm.w,LEN(_xlpm.w)-FIND(_xlpm.sep,_xlpm.w)))</f>
        <v>mpou</v>
      </c>
      <c r="K2605" s="10">
        <f>_xlfn.LET(_xlpm.w,I2605,LEN(_xlpm.w))</f>
        <v>4</v>
      </c>
      <c r="L2605" s="10">
        <f>_xlfn.LET(_xlpm.w,J2605,LEN(_xlpm.w))</f>
        <v>4</v>
      </c>
      <c r="M2605" s="10">
        <f>_xlfn.LET(_xlpm.a,K2605,_xlpm.b,L2605,MAX(_xlpm.a,_xlpm.b))</f>
        <v>4</v>
      </c>
      <c r="N2605" s="10">
        <f>_xlfn.LET(_xlpm.d,(K2605,L2605),MAX(_xlpm.d)-MIN(_xlpm.d))</f>
        <v>0</v>
      </c>
      <c r="O2605" s="1" t="str">
        <f>_xlfn.LET(_xlpm.sep,":",_xlpm.w,$G2605,_xlfn.CONCAT("~",RIGHT(_xlpm.w,LEN(_xlpm.w)-FIND(_xlpm.sep,_xlpm.w)),"~"))</f>
        <v>~mpou~</v>
      </c>
      <c r="P2605" s="1" t="str">
        <f>_xlfn.LET(_xlpm.sep,":",_xlpm.w,$G2605,_xlfn.CONCAT("[",LEFT(_xlpm.w,FIND(_xlpm.sep,_xlpm.w)-1),"]"))</f>
        <v>[mpaʊ]</v>
      </c>
      <c r="Q2605" s="14" cm="1">
        <f t="array" ref="Q2605">SUM(_xlfn._xlws.FILTER($H$2:$H$7117,_xlfn.MAP($O$2:$O$7117,_xlfn.LAMBDA(_xlpm.x,_xlpm.x=$O2605))))</f>
        <v>4.9701789264413521E-5</v>
      </c>
      <c r="R2605" s="14">
        <f>$H2605/Q2605</f>
        <v>1</v>
      </c>
      <c r="S2605" s="14" cm="1">
        <f t="array" ref="S2605">SUM(_xlfn._xlws.FILTER($H$2:$H$7117,_xlfn.MAP($P$2:$P$7117,_xlfn.LAMBDA(_xlpm.x,_xlpm.x=$P2605))))</f>
        <v>1.4910536779324057E-4</v>
      </c>
      <c r="T2605" s="14">
        <f>$H2605/S2605</f>
        <v>0.33333333333333331</v>
      </c>
      <c r="U2605" s="14">
        <f>_xlfn.LET(_xlpm.freq,F2605,_xlpm.size,M2605+1,_xlpm.F,V2605,LOG(1+_xlpm.freq)*LOG(1+_xlpm.size)*_xlpm.F)</f>
        <v>0.1171234337644549</v>
      </c>
      <c r="V2605" s="14">
        <f>_xlfn.LET(_xlpm.a,T2605,_xlpm.b,R2605,2*_xlpm.a*_xlpm.b/(_xlpm.a+_xlpm.b))</f>
        <v>0.5</v>
      </c>
      <c r="W2605" s="14">
        <f>_xlfn.LET(_xlpm.p,R2605,_xlpm.q,T2605,LOG(_xlpm.p/_xlpm.q))</f>
        <v>0.47712125471966244</v>
      </c>
      <c r="X2605" s="2"/>
    </row>
    <row r="2606" spans="1:24">
      <c r="A2606" s="1" t="str">
        <f>_xlfn.LET(_xlpm.sep," : ",CONCATENATE(O2606,_xlpm.sep,P2606))</f>
        <v>~nfow~ : [nfɔ]</v>
      </c>
      <c r="B2606" s="1">
        <f>_xlfn.LET(_xlpm.d,$G2606,_xlpm.k,_xlfn.CONCAT(LEFT(TRIM(B$1),1),"*"),COUNTIF(_xlpm.d,_xlpm.k))</f>
        <v>0</v>
      </c>
      <c r="C2606" s="1">
        <f>_xlfn.LET(_xlpm.d,$G2606,_xlpm.k,_xlfn.CONCAT(LEFT(TRIM(C$1),1),"*"),COUNTIF(_xlpm.d,_xlpm.k))</f>
        <v>0</v>
      </c>
      <c r="D2606" s="1">
        <f>_xlfn.LET(_xlpm.d,$G2606,_xlpm.k,_xlfn.CONCAT(LEFT(TRIM(D$1),1),"*"),COUNTIF(_xlpm.d,_xlpm.k))</f>
        <v>1</v>
      </c>
      <c r="E2606" s="1">
        <f>LOG(F2606+1,10)</f>
        <v>0.30102999566398114</v>
      </c>
      <c r="F2606" s="7">
        <v>1</v>
      </c>
      <c r="G2606" s="9" t="s">
        <v>2969</v>
      </c>
      <c r="H2606" s="4">
        <f>F2606/freq.sum.r6e</f>
        <v>4.9701789264413521E-5</v>
      </c>
      <c r="I2606" s="1" t="str">
        <f>_xlfn.LET(_xlpm.sep,":",_xlpm.w,$G2606,LEFT(_xlpm.w,FIND(_xlpm.sep,_xlpm.w)-1))</f>
        <v>nfɔ</v>
      </c>
      <c r="J2606" s="1" t="str">
        <f>_xlfn.LET(_xlpm.sep,":",_xlpm.w,$G2606,RIGHT(_xlpm.w,LEN(_xlpm.w)-FIND(_xlpm.sep,_xlpm.w)))</f>
        <v>nfow</v>
      </c>
      <c r="K2606" s="10">
        <f>_xlfn.LET(_xlpm.w,I2606,LEN(_xlpm.w))</f>
        <v>3</v>
      </c>
      <c r="L2606" s="10">
        <f>_xlfn.LET(_xlpm.w,J2606,LEN(_xlpm.w))</f>
        <v>4</v>
      </c>
      <c r="M2606" s="10">
        <f>_xlfn.LET(_xlpm.a,K2606,_xlpm.b,L2606,MAX(_xlpm.a,_xlpm.b))</f>
        <v>4</v>
      </c>
      <c r="N2606" s="10">
        <f>_xlfn.LET(_xlpm.d,(K2606,L2606),MAX(_xlpm.d)-MIN(_xlpm.d))</f>
        <v>1</v>
      </c>
      <c r="O2606" s="1" t="str">
        <f>_xlfn.LET(_xlpm.sep,":",_xlpm.w,$G2606,_xlfn.CONCAT("~",RIGHT(_xlpm.w,LEN(_xlpm.w)-FIND(_xlpm.sep,_xlpm.w)),"~"))</f>
        <v>~nfow~</v>
      </c>
      <c r="P2606" s="1" t="str">
        <f>_xlfn.LET(_xlpm.sep,":",_xlpm.w,$G2606,_xlfn.CONCAT("[",LEFT(_xlpm.w,FIND(_xlpm.sep,_xlpm.w)-1),"]"))</f>
        <v>[nfɔ]</v>
      </c>
      <c r="Q2606" s="14" cm="1">
        <f t="array" ref="Q2606">SUM(_xlfn._xlws.FILTER($H$2:$H$7109,_xlfn.MAP($O$2:$O$7109,_xlfn.LAMBDA(_xlpm.x,_xlpm.x=$O2606))))</f>
        <v>4.9701789264413521E-5</v>
      </c>
      <c r="R2606" s="14">
        <f>$H2606/Q2606</f>
        <v>1</v>
      </c>
      <c r="S2606" s="14" cm="1">
        <f t="array" ref="S2606">SUM(_xlfn._xlws.FILTER($H$2:$H$7109,_xlfn.MAP($P$2:$P$7109,_xlfn.LAMBDA(_xlpm.x,_xlpm.x=$P2606))))</f>
        <v>1.4910536779324057E-4</v>
      </c>
      <c r="T2606" s="14">
        <f>$H2606/S2606</f>
        <v>0.33333333333333331</v>
      </c>
      <c r="U2606" s="14">
        <f>_xlfn.LET(_xlpm.freq,F2606,_xlpm.size,M2606+1,_xlpm.F,V2606,LOG(1+_xlpm.freq)*LOG(1+_xlpm.size)*_xlpm.F)</f>
        <v>0.1171234337644549</v>
      </c>
      <c r="V2606" s="14">
        <f>_xlfn.LET(_xlpm.a,T2606,_xlpm.b,R2606,2*_xlpm.a*_xlpm.b/(_xlpm.a+_xlpm.b))</f>
        <v>0.5</v>
      </c>
      <c r="W2606" s="14">
        <f>_xlfn.LET(_xlpm.p,R2606,_xlpm.q,T2606,LOG(_xlpm.p/_xlpm.q))</f>
        <v>0.47712125471966244</v>
      </c>
      <c r="X2606" s="2"/>
    </row>
    <row r="2607" spans="1:24">
      <c r="A2607" s="1" t="str">
        <f>_xlfn.LET(_xlpm.sep," : ",CONCATENATE(O2607,_xlpm.sep,P2607))</f>
        <v>~nzow~ : [nzəʊ]</v>
      </c>
      <c r="B2607" s="1">
        <f>_xlfn.LET(_xlpm.d,$G2607,_xlpm.k,_xlfn.CONCAT(LEFT(TRIM(B$1),1),"*"),COUNTIF(_xlpm.d,_xlpm.k))</f>
        <v>0</v>
      </c>
      <c r="C2607" s="1">
        <f>_xlfn.LET(_xlpm.d,$G2607,_xlpm.k,_xlfn.CONCAT(LEFT(TRIM(C$1),1),"*"),COUNTIF(_xlpm.d,_xlpm.k))</f>
        <v>0</v>
      </c>
      <c r="D2607" s="1">
        <f>_xlfn.LET(_xlpm.d,$G2607,_xlpm.k,_xlfn.CONCAT(LEFT(TRIM(D$1),1),"*"),COUNTIF(_xlpm.d,_xlpm.k))</f>
        <v>1</v>
      </c>
      <c r="E2607" s="1">
        <f>LOG(F2607+1,10)</f>
        <v>0.30102999566398114</v>
      </c>
      <c r="F2607" s="7">
        <v>1</v>
      </c>
      <c r="G2607" s="9" t="s">
        <v>3338</v>
      </c>
      <c r="H2607" s="4">
        <f>F2607/freq.sum.r6e</f>
        <v>4.9701789264413521E-5</v>
      </c>
      <c r="I2607" s="1" t="str">
        <f>_xlfn.LET(_xlpm.sep,":",_xlpm.w,$G2607,LEFT(_xlpm.w,FIND(_xlpm.sep,_xlpm.w)-1))</f>
        <v>nzəʊ</v>
      </c>
      <c r="J2607" s="1" t="str">
        <f>_xlfn.LET(_xlpm.sep,":",_xlpm.w,$G2607,RIGHT(_xlpm.w,LEN(_xlpm.w)-FIND(_xlpm.sep,_xlpm.w)))</f>
        <v>nzow</v>
      </c>
      <c r="K2607" s="10">
        <f>_xlfn.LET(_xlpm.w,I2607,LEN(_xlpm.w))</f>
        <v>4</v>
      </c>
      <c r="L2607" s="10">
        <f>_xlfn.LET(_xlpm.w,J2607,LEN(_xlpm.w))</f>
        <v>4</v>
      </c>
      <c r="M2607" s="10">
        <f>_xlfn.LET(_xlpm.a,K2607,_xlpm.b,L2607,MAX(_xlpm.a,_xlpm.b))</f>
        <v>4</v>
      </c>
      <c r="N2607" s="10">
        <f>_xlfn.LET(_xlpm.d,(K2607,L2607),MAX(_xlpm.d)-MIN(_xlpm.d))</f>
        <v>0</v>
      </c>
      <c r="O2607" s="1" t="str">
        <f>_xlfn.LET(_xlpm.sep,":",_xlpm.w,$G2607,_xlfn.CONCAT("~",RIGHT(_xlpm.w,LEN(_xlpm.w)-FIND(_xlpm.sep,_xlpm.w)),"~"))</f>
        <v>~nzow~</v>
      </c>
      <c r="P2607" s="1" t="str">
        <f>_xlfn.LET(_xlpm.sep,":",_xlpm.w,$G2607,_xlfn.CONCAT("[",LEFT(_xlpm.w,FIND(_xlpm.sep,_xlpm.w)-1),"]"))</f>
        <v>[nzəʊ]</v>
      </c>
      <c r="Q2607" s="14" cm="1">
        <f t="array" ref="Q2607">SUM(_xlfn._xlws.FILTER($H$2:$H$7117,_xlfn.MAP($O$2:$O$7117,_xlfn.LAMBDA(_xlpm.x,_xlpm.x=$O2607))))</f>
        <v>4.9701789264413521E-5</v>
      </c>
      <c r="R2607" s="14">
        <f>$H2607/Q2607</f>
        <v>1</v>
      </c>
      <c r="S2607" s="14" cm="1">
        <f t="array" ref="S2607">SUM(_xlfn._xlws.FILTER($H$2:$H$7117,_xlfn.MAP($P$2:$P$7117,_xlfn.LAMBDA(_xlpm.x,_xlpm.x=$P2607))))</f>
        <v>1.4910536779324057E-4</v>
      </c>
      <c r="T2607" s="14">
        <f>$H2607/S2607</f>
        <v>0.33333333333333331</v>
      </c>
      <c r="U2607" s="14">
        <f>_xlfn.LET(_xlpm.freq,F2607,_xlpm.size,M2607+1,_xlpm.F,V2607,LOG(1+_xlpm.freq)*LOG(1+_xlpm.size)*_xlpm.F)</f>
        <v>0.1171234337644549</v>
      </c>
      <c r="V2607" s="14">
        <f>_xlfn.LET(_xlpm.a,T2607,_xlpm.b,R2607,2*_xlpm.a*_xlpm.b/(_xlpm.a+_xlpm.b))</f>
        <v>0.5</v>
      </c>
      <c r="W2607" s="14">
        <f>_xlfn.LET(_xlpm.p,R2607,_xlpm.q,T2607,LOG(_xlpm.p/_xlpm.q))</f>
        <v>0.47712125471966244</v>
      </c>
      <c r="X2607" s="2"/>
    </row>
    <row r="2608" spans="1:24">
      <c r="A2608" s="1" t="str">
        <f>_xlfn.LET(_xlpm.sep," : ",CONCATENATE(O2608,_xlpm.sep,P2608))</f>
        <v>~prou~ : [pɹaʊ]</v>
      </c>
      <c r="B2608" s="1">
        <f>_xlfn.LET(_xlpm.d,$G2608,_xlpm.k,_xlfn.CONCAT(LEFT(TRIM(B$1),1),"*"),COUNTIF(_xlpm.d,_xlpm.k))</f>
        <v>0</v>
      </c>
      <c r="C2608" s="1">
        <f>_xlfn.LET(_xlpm.d,$G2608,_xlpm.k,_xlfn.CONCAT(LEFT(TRIM(C$1),1),"*"),COUNTIF(_xlpm.d,_xlpm.k))</f>
        <v>0</v>
      </c>
      <c r="D2608" s="1">
        <f>_xlfn.LET(_xlpm.d,$G2608,_xlpm.k,_xlfn.CONCAT(LEFT(TRIM(D$1),1),"*"),COUNTIF(_xlpm.d,_xlpm.k))</f>
        <v>0</v>
      </c>
      <c r="E2608" s="1">
        <f>LOG(F2608+1,10)</f>
        <v>0.30102999566398114</v>
      </c>
      <c r="F2608" s="7">
        <v>1</v>
      </c>
      <c r="G2608" s="9" t="s">
        <v>3817</v>
      </c>
      <c r="H2608" s="4">
        <f>F2608/freq.sum.r6e</f>
        <v>4.9701789264413521E-5</v>
      </c>
      <c r="I2608" s="1" t="str">
        <f>_xlfn.LET(_xlpm.sep,":",_xlpm.w,$G2608,LEFT(_xlpm.w,FIND(_xlpm.sep,_xlpm.w)-1))</f>
        <v>pɹaʊ</v>
      </c>
      <c r="J2608" s="1" t="str">
        <f>_xlfn.LET(_xlpm.sep,":",_xlpm.w,$G2608,RIGHT(_xlpm.w,LEN(_xlpm.w)-FIND(_xlpm.sep,_xlpm.w)))</f>
        <v>prou</v>
      </c>
      <c r="K2608" s="10">
        <f>_xlfn.LET(_xlpm.w,I2608,LEN(_xlpm.w))</f>
        <v>4</v>
      </c>
      <c r="L2608" s="10">
        <f>_xlfn.LET(_xlpm.w,J2608,LEN(_xlpm.w))</f>
        <v>4</v>
      </c>
      <c r="M2608" s="10">
        <f>_xlfn.LET(_xlpm.a,K2608,_xlpm.b,L2608,MAX(_xlpm.a,_xlpm.b))</f>
        <v>4</v>
      </c>
      <c r="N2608" s="10">
        <f>_xlfn.LET(_xlpm.d,(K2608,L2608),MAX(_xlpm.d)-MIN(_xlpm.d))</f>
        <v>0</v>
      </c>
      <c r="O2608" s="1" t="str">
        <f>_xlfn.LET(_xlpm.sep,":",_xlpm.w,$G2608,_xlfn.CONCAT("~",RIGHT(_xlpm.w,LEN(_xlpm.w)-FIND(_xlpm.sep,_xlpm.w)),"~"))</f>
        <v>~prou~</v>
      </c>
      <c r="P2608" s="1" t="str">
        <f>_xlfn.LET(_xlpm.sep,":",_xlpm.w,$G2608,_xlfn.CONCAT("[",LEFT(_xlpm.w,FIND(_xlpm.sep,_xlpm.w)-1),"]"))</f>
        <v>[pɹaʊ]</v>
      </c>
      <c r="Q2608" s="14" cm="1">
        <f t="array" ref="Q2608">SUM(_xlfn._xlws.FILTER($H$2:$H$7117,_xlfn.MAP($O$2:$O$7117,_xlfn.LAMBDA(_xlpm.x,_xlpm.x=$O2608))))</f>
        <v>4.9701789264413521E-5</v>
      </c>
      <c r="R2608" s="14">
        <f>$H2608/Q2608</f>
        <v>1</v>
      </c>
      <c r="S2608" s="14" cm="1">
        <f t="array" ref="S2608">SUM(_xlfn._xlws.FILTER($H$2:$H$7117,_xlfn.MAP($P$2:$P$7117,_xlfn.LAMBDA(_xlpm.x,_xlpm.x=$P2608))))</f>
        <v>1.4910536779324057E-4</v>
      </c>
      <c r="T2608" s="14">
        <f>$H2608/S2608</f>
        <v>0.33333333333333331</v>
      </c>
      <c r="U2608" s="14">
        <f>_xlfn.LET(_xlpm.freq,F2608,_xlpm.size,M2608+1,_xlpm.F,V2608,LOG(1+_xlpm.freq)*LOG(1+_xlpm.size)*_xlpm.F)</f>
        <v>0.1171234337644549</v>
      </c>
      <c r="V2608" s="14">
        <f>_xlfn.LET(_xlpm.a,T2608,_xlpm.b,R2608,2*_xlpm.a*_xlpm.b/(_xlpm.a+_xlpm.b))</f>
        <v>0.5</v>
      </c>
      <c r="W2608" s="14">
        <f>_xlfn.LET(_xlpm.p,R2608,_xlpm.q,T2608,LOG(_xlpm.p/_xlpm.q))</f>
        <v>0.47712125471966244</v>
      </c>
      <c r="X2608" s="2"/>
    </row>
    <row r="2609" spans="1:24">
      <c r="A2609" s="1" t="str">
        <f>_xlfn.LET(_xlpm.sep," : ",CONCATENATE(O2609,_xlpm.sep,P2609))</f>
        <v>~trou~ : [tɹaʊ]</v>
      </c>
      <c r="B2609" s="1">
        <f>_xlfn.LET(_xlpm.d,$G2609,_xlpm.k,_xlfn.CONCAT(LEFT(TRIM(B$1),1),"*"),COUNTIF(_xlpm.d,_xlpm.k))</f>
        <v>0</v>
      </c>
      <c r="C2609" s="1">
        <f>_xlfn.LET(_xlpm.d,$G2609,_xlpm.k,_xlfn.CONCAT(LEFT(TRIM(C$1),1),"*"),COUNTIF(_xlpm.d,_xlpm.k))</f>
        <v>0</v>
      </c>
      <c r="D2609" s="1">
        <f>_xlfn.LET(_xlpm.d,$G2609,_xlpm.k,_xlfn.CONCAT(LEFT(TRIM(D$1),1),"*"),COUNTIF(_xlpm.d,_xlpm.k))</f>
        <v>0</v>
      </c>
      <c r="E2609" s="1">
        <f>LOG(F2609+1,10)</f>
        <v>0.30102999566398114</v>
      </c>
      <c r="F2609" s="7">
        <v>1</v>
      </c>
      <c r="G2609" s="9" t="s">
        <v>4916</v>
      </c>
      <c r="H2609" s="4">
        <f>F2609/freq.sum.r6e</f>
        <v>4.9701789264413521E-5</v>
      </c>
      <c r="I2609" s="4" t="str">
        <f>_xlfn.LET(_xlpm.sep,":",_xlpm.w,$G2609,LEFT(_xlpm.w,FIND(_xlpm.sep,_xlpm.w)-1))</f>
        <v>tɹaʊ</v>
      </c>
      <c r="J2609" s="4" t="str">
        <f>_xlfn.LET(_xlpm.sep,":",_xlpm.w,$G2609,RIGHT(_xlpm.w,LEN(_xlpm.w)-FIND(_xlpm.sep,_xlpm.w)))</f>
        <v>trou</v>
      </c>
      <c r="K2609" s="10">
        <f>_xlfn.LET(_xlpm.w,I2609,LEN(_xlpm.w))</f>
        <v>4</v>
      </c>
      <c r="L2609" s="10">
        <f>_xlfn.LET(_xlpm.w,J2609,LEN(_xlpm.w))</f>
        <v>4</v>
      </c>
      <c r="M2609" s="10">
        <f>_xlfn.LET(_xlpm.a,K2609,_xlpm.b,L2609,MAX(_xlpm.a,_xlpm.b))</f>
        <v>4</v>
      </c>
      <c r="N2609" s="10">
        <f>_xlfn.LET(_xlpm.d,(K2609,L2609),MAX(_xlpm.d)-MIN(_xlpm.d))</f>
        <v>0</v>
      </c>
      <c r="O2609" s="1" t="str">
        <f>_xlfn.LET(_xlpm.sep,":",_xlpm.w,$G2609,_xlfn.CONCAT("~",RIGHT(_xlpm.w,LEN(_xlpm.w)-FIND(_xlpm.sep,_xlpm.w)),"~"))</f>
        <v>~trou~</v>
      </c>
      <c r="P2609" s="1" t="str">
        <f>_xlfn.LET(_xlpm.sep,":",_xlpm.w,$G2609,_xlfn.CONCAT("[",LEFT(_xlpm.w,FIND(_xlpm.sep,_xlpm.w)-1),"]"))</f>
        <v>[tɹaʊ]</v>
      </c>
      <c r="Q2609" s="14" cm="1">
        <f t="array" ref="Q2609">SUM(_xlfn._xlws.FILTER($H$2:$H$7109,_xlfn.MAP($O$2:$O$7109,_xlfn.LAMBDA(_xlpm.x,_xlpm.x=$O2609))))</f>
        <v>4.9701789264413521E-5</v>
      </c>
      <c r="R2609" s="14">
        <f>$H2609/Q2609</f>
        <v>1</v>
      </c>
      <c r="S2609" s="14" cm="1">
        <f t="array" ref="S2609">SUM(_xlfn._xlws.FILTER($H$2:$H$7109,_xlfn.MAP($P$2:$P$7109,_xlfn.LAMBDA(_xlpm.x,_xlpm.x=$P2609))))</f>
        <v>1.4910536779324057E-4</v>
      </c>
      <c r="T2609" s="14">
        <f>$H2609/S2609</f>
        <v>0.33333333333333331</v>
      </c>
      <c r="U2609" s="14">
        <f>_xlfn.LET(_xlpm.freq,F2609,_xlpm.size,M2609+1,_xlpm.F,V2609,LOG(1+_xlpm.freq)*LOG(1+_xlpm.size)*_xlpm.F)</f>
        <v>0.1171234337644549</v>
      </c>
      <c r="V2609" s="14">
        <f>_xlfn.LET(_xlpm.a,T2609,_xlpm.b,R2609,2*_xlpm.a*_xlpm.b/(_xlpm.a+_xlpm.b))</f>
        <v>0.5</v>
      </c>
      <c r="W2609" s="14">
        <f>_xlfn.LET(_xlpm.p,R2609,_xlpm.q,T2609,LOG(_xlpm.p/_xlpm.q))</f>
        <v>0.47712125471966244</v>
      </c>
      <c r="X2609" s="2"/>
    </row>
    <row r="2610" spans="1:24">
      <c r="A2610" s="1" t="str">
        <f>_xlfn.LET(_xlpm.sep," : ",CONCATENATE(O2610,_xlpm.sep,P2610))</f>
        <v>~rbow~ : [ɹbəʊ]</v>
      </c>
      <c r="B2610" s="1">
        <f>_xlfn.LET(_xlpm.d,$G2610,_xlpm.k,_xlfn.CONCAT(LEFT(TRIM(B$1),1),"*"),COUNTIF(_xlpm.d,_xlpm.k))</f>
        <v>1</v>
      </c>
      <c r="C2610" s="1">
        <f>_xlfn.LET(_xlpm.d,$G2610,_xlpm.k,_xlfn.CONCAT(LEFT(TRIM(C$1),1),"*"),COUNTIF(_xlpm.d,_xlpm.k))</f>
        <v>0</v>
      </c>
      <c r="D2610" s="1">
        <f>_xlfn.LET(_xlpm.d,$G2610,_xlpm.k,_xlfn.CONCAT(LEFT(TRIM(D$1),1),"*"),COUNTIF(_xlpm.d,_xlpm.k))</f>
        <v>0</v>
      </c>
      <c r="E2610" s="1">
        <f>LOG(F2610+1,10)</f>
        <v>0.30102999566398114</v>
      </c>
      <c r="F2610" s="7">
        <v>1</v>
      </c>
      <c r="G2610" s="9" t="s">
        <v>5705</v>
      </c>
      <c r="H2610" s="4">
        <f>F2610/freq.sum.r6e</f>
        <v>4.9701789264413521E-5</v>
      </c>
      <c r="I2610" s="4" t="str">
        <f>_xlfn.LET(_xlpm.sep,":",_xlpm.w,$G2610,LEFT(_xlpm.w,FIND(_xlpm.sep,_xlpm.w)-1))</f>
        <v>ɹbəʊ</v>
      </c>
      <c r="J2610" s="4" t="str">
        <f>_xlfn.LET(_xlpm.sep,":",_xlpm.w,$G2610,RIGHT(_xlpm.w,LEN(_xlpm.w)-FIND(_xlpm.sep,_xlpm.w)))</f>
        <v>rbow</v>
      </c>
      <c r="K2610" s="10">
        <f>_xlfn.LET(_xlpm.w,I2610,LEN(_xlpm.w))</f>
        <v>4</v>
      </c>
      <c r="L2610" s="10">
        <f>_xlfn.LET(_xlpm.w,J2610,LEN(_xlpm.w))</f>
        <v>4</v>
      </c>
      <c r="M2610" s="10">
        <f>_xlfn.LET(_xlpm.a,K2610,_xlpm.b,L2610,MAX(_xlpm.a,_xlpm.b))</f>
        <v>4</v>
      </c>
      <c r="N2610" s="10">
        <f>_xlfn.LET(_xlpm.d,(K2610,L2610),MAX(_xlpm.d)-MIN(_xlpm.d))</f>
        <v>0</v>
      </c>
      <c r="O2610" s="1" t="str">
        <f>_xlfn.LET(_xlpm.sep,":",_xlpm.w,$G2610,_xlfn.CONCAT("~",RIGHT(_xlpm.w,LEN(_xlpm.w)-FIND(_xlpm.sep,_xlpm.w)),"~"))</f>
        <v>~rbow~</v>
      </c>
      <c r="P2610" s="1" t="str">
        <f>_xlfn.LET(_xlpm.sep,":",_xlpm.w,$G2610,_xlfn.CONCAT("[",LEFT(_xlpm.w,FIND(_xlpm.sep,_xlpm.w)-1),"]"))</f>
        <v>[ɹbəʊ]</v>
      </c>
      <c r="Q2610" s="14" cm="1">
        <f t="array" ref="Q2610">SUM(_xlfn._xlws.FILTER($H$2:$H$7109,_xlfn.MAP($O$2:$O$7109,_xlfn.LAMBDA(_xlpm.x,_xlpm.x=$O2610))))</f>
        <v>4.9701789264413521E-5</v>
      </c>
      <c r="R2610" s="14">
        <f>$H2610/Q2610</f>
        <v>1</v>
      </c>
      <c r="S2610" s="14" cm="1">
        <f t="array" ref="S2610">SUM(_xlfn._xlws.FILTER($H$2:$H$7109,_xlfn.MAP($P$2:$P$7109,_xlfn.LAMBDA(_xlpm.x,_xlpm.x=$P2610))))</f>
        <v>1.4910536779324057E-4</v>
      </c>
      <c r="T2610" s="14">
        <f>$H2610/S2610</f>
        <v>0.33333333333333331</v>
      </c>
      <c r="U2610" s="14">
        <f>_xlfn.LET(_xlpm.freq,F2610,_xlpm.size,M2610+1,_xlpm.F,V2610,LOG(1+_xlpm.freq)*LOG(1+_xlpm.size)*_xlpm.F)</f>
        <v>0.1171234337644549</v>
      </c>
      <c r="V2610" s="14">
        <f>_xlfn.LET(_xlpm.a,T2610,_xlpm.b,R2610,2*_xlpm.a*_xlpm.b/(_xlpm.a+_xlpm.b))</f>
        <v>0.5</v>
      </c>
      <c r="W2610" s="14">
        <f>_xlfn.LET(_xlpm.p,R2610,_xlpm.q,T2610,LOG(_xlpm.p/_xlpm.q))</f>
        <v>0.47712125471966244</v>
      </c>
      <c r="X2610" s="2"/>
    </row>
    <row r="2611" spans="1:24">
      <c r="A2611" s="1" t="str">
        <f>_xlfn.LET(_xlpm.sep," : ",CONCATENATE(O2611,_xlpm.sep,P2611))</f>
        <v>~rcow~ : [ɹkəʊ]</v>
      </c>
      <c r="B2611" s="1">
        <f>_xlfn.LET(_xlpm.d,$G2611,_xlpm.k,_xlfn.CONCAT(LEFT(TRIM(B$1),1),"*"),COUNTIF(_xlpm.d,_xlpm.k))</f>
        <v>1</v>
      </c>
      <c r="C2611" s="1">
        <f>_xlfn.LET(_xlpm.d,$G2611,_xlpm.k,_xlfn.CONCAT(LEFT(TRIM(C$1),1),"*"),COUNTIF(_xlpm.d,_xlpm.k))</f>
        <v>0</v>
      </c>
      <c r="D2611" s="1">
        <f>_xlfn.LET(_xlpm.d,$G2611,_xlpm.k,_xlfn.CONCAT(LEFT(TRIM(D$1),1),"*"),COUNTIF(_xlpm.d,_xlpm.k))</f>
        <v>0</v>
      </c>
      <c r="E2611" s="1">
        <f>LOG(F2611+1,10)</f>
        <v>0.30102999566398114</v>
      </c>
      <c r="F2611" s="7">
        <v>1</v>
      </c>
      <c r="G2611" s="9" t="s">
        <v>5963</v>
      </c>
      <c r="H2611" s="4">
        <f>F2611/freq.sum.r6e</f>
        <v>4.9701789264413521E-5</v>
      </c>
      <c r="I2611" s="1" t="str">
        <f>_xlfn.LET(_xlpm.sep,":",_xlpm.w,$G2611,LEFT(_xlpm.w,FIND(_xlpm.sep,_xlpm.w)-1))</f>
        <v>ɹkəʊ</v>
      </c>
      <c r="J2611" s="1" t="str">
        <f>_xlfn.LET(_xlpm.sep,":",_xlpm.w,$G2611,RIGHT(_xlpm.w,LEN(_xlpm.w)-FIND(_xlpm.sep,_xlpm.w)))</f>
        <v>rcow</v>
      </c>
      <c r="K2611" s="10">
        <f>_xlfn.LET(_xlpm.w,I2611,LEN(_xlpm.w))</f>
        <v>4</v>
      </c>
      <c r="L2611" s="10">
        <f>_xlfn.LET(_xlpm.w,J2611,LEN(_xlpm.w))</f>
        <v>4</v>
      </c>
      <c r="M2611" s="10">
        <f>_xlfn.LET(_xlpm.a,K2611,_xlpm.b,L2611,MAX(_xlpm.a,_xlpm.b))</f>
        <v>4</v>
      </c>
      <c r="N2611" s="10">
        <f>_xlfn.LET(_xlpm.d,(K2611,L2611),MAX(_xlpm.d)-MIN(_xlpm.d))</f>
        <v>0</v>
      </c>
      <c r="O2611" s="1" t="str">
        <f>_xlfn.LET(_xlpm.sep,":",_xlpm.w,$G2611,_xlfn.CONCAT("~",RIGHT(_xlpm.w,LEN(_xlpm.w)-FIND(_xlpm.sep,_xlpm.w)),"~"))</f>
        <v>~rcow~</v>
      </c>
      <c r="P2611" s="1" t="str">
        <f>_xlfn.LET(_xlpm.sep,":",_xlpm.w,$G2611,_xlfn.CONCAT("[",LEFT(_xlpm.w,FIND(_xlpm.sep,_xlpm.w)-1),"]"))</f>
        <v>[ɹkəʊ]</v>
      </c>
      <c r="Q2611" s="14" cm="1">
        <f t="array" ref="Q2611">SUM(_xlfn._xlws.FILTER($H$2:$H$7117,_xlfn.MAP($O$2:$O$7117,_xlfn.LAMBDA(_xlpm.x,_xlpm.x=$O2611))))</f>
        <v>4.9701789264413521E-5</v>
      </c>
      <c r="R2611" s="14">
        <f>$H2611/Q2611</f>
        <v>1</v>
      </c>
      <c r="S2611" s="14" cm="1">
        <f t="array" ref="S2611">SUM(_xlfn._xlws.FILTER($H$2:$H$7117,_xlfn.MAP($P$2:$P$7117,_xlfn.LAMBDA(_xlpm.x,_xlpm.x=$P2611))))</f>
        <v>1.4910536779324057E-4</v>
      </c>
      <c r="T2611" s="14">
        <f>$H2611/S2611</f>
        <v>0.33333333333333331</v>
      </c>
      <c r="U2611" s="14">
        <f>_xlfn.LET(_xlpm.freq,F2611,_xlpm.size,M2611+1,_xlpm.F,V2611,LOG(1+_xlpm.freq)*LOG(1+_xlpm.size)*_xlpm.F)</f>
        <v>0.1171234337644549</v>
      </c>
      <c r="V2611" s="14">
        <f>_xlfn.LET(_xlpm.a,T2611,_xlpm.b,R2611,2*_xlpm.a*_xlpm.b/(_xlpm.a+_xlpm.b))</f>
        <v>0.5</v>
      </c>
      <c r="W2611" s="14">
        <f>_xlfn.LET(_xlpm.p,R2611,_xlpm.q,T2611,LOG(_xlpm.p/_xlpm.q))</f>
        <v>0.47712125471966244</v>
      </c>
      <c r="X2611" s="2"/>
    </row>
    <row r="2612" spans="1:24">
      <c r="A2612" s="1" t="str">
        <f>_xlfn.LET(_xlpm.sep," : ",CONCATENATE(O2612,_xlpm.sep,P2612))</f>
        <v>~rtow~ : [ɹtɔ]</v>
      </c>
      <c r="B2612" s="1">
        <f>_xlfn.LET(_xlpm.d,$G2612,_xlpm.k,_xlfn.CONCAT(LEFT(TRIM(B$1),1),"*"),COUNTIF(_xlpm.d,_xlpm.k))</f>
        <v>1</v>
      </c>
      <c r="C2612" s="1">
        <f>_xlfn.LET(_xlpm.d,$G2612,_xlpm.k,_xlfn.CONCAT(LEFT(TRIM(C$1),1),"*"),COUNTIF(_xlpm.d,_xlpm.k))</f>
        <v>0</v>
      </c>
      <c r="D2612" s="1">
        <f>_xlfn.LET(_xlpm.d,$G2612,_xlpm.k,_xlfn.CONCAT(LEFT(TRIM(D$1),1),"*"),COUNTIF(_xlpm.d,_xlpm.k))</f>
        <v>0</v>
      </c>
      <c r="E2612" s="1">
        <f>LOG(F2612+1,10)</f>
        <v>0.30102999566398114</v>
      </c>
      <c r="F2612" s="7">
        <v>1</v>
      </c>
      <c r="G2612" s="9" t="s">
        <v>6362</v>
      </c>
      <c r="H2612" s="4">
        <f>F2612/freq.sum.r6e</f>
        <v>4.9701789264413521E-5</v>
      </c>
      <c r="I2612" s="1" t="str">
        <f>_xlfn.LET(_xlpm.sep,":",_xlpm.w,$G2612,LEFT(_xlpm.w,FIND(_xlpm.sep,_xlpm.w)-1))</f>
        <v>ɹtɔ</v>
      </c>
      <c r="J2612" s="1" t="str">
        <f>_xlfn.LET(_xlpm.sep,":",_xlpm.w,$G2612,RIGHT(_xlpm.w,LEN(_xlpm.w)-FIND(_xlpm.sep,_xlpm.w)))</f>
        <v>rtow</v>
      </c>
      <c r="K2612" s="10">
        <f>_xlfn.LET(_xlpm.w,I2612,LEN(_xlpm.w))</f>
        <v>3</v>
      </c>
      <c r="L2612" s="10">
        <f>_xlfn.LET(_xlpm.w,J2612,LEN(_xlpm.w))</f>
        <v>4</v>
      </c>
      <c r="M2612" s="10">
        <f>_xlfn.LET(_xlpm.a,K2612,_xlpm.b,L2612,MAX(_xlpm.a,_xlpm.b))</f>
        <v>4</v>
      </c>
      <c r="N2612" s="10">
        <f>_xlfn.LET(_xlpm.d,(K2612,L2612),MAX(_xlpm.d)-MIN(_xlpm.d))</f>
        <v>1</v>
      </c>
      <c r="O2612" s="1" t="str">
        <f>_xlfn.LET(_xlpm.sep,":",_xlpm.w,$G2612,_xlfn.CONCAT("~",RIGHT(_xlpm.w,LEN(_xlpm.w)-FIND(_xlpm.sep,_xlpm.w)),"~"))</f>
        <v>~rtow~</v>
      </c>
      <c r="P2612" s="1" t="str">
        <f>_xlfn.LET(_xlpm.sep,":",_xlpm.w,$G2612,_xlfn.CONCAT("[",LEFT(_xlpm.w,FIND(_xlpm.sep,_xlpm.w)-1),"]"))</f>
        <v>[ɹtɔ]</v>
      </c>
      <c r="Q2612" s="14" cm="1">
        <f t="array" ref="Q2612">SUM(_xlfn._xlws.FILTER($H$2:$H$7117,_xlfn.MAP($O$2:$O$7117,_xlfn.LAMBDA(_xlpm.x,_xlpm.x=$O2612))))</f>
        <v>4.9701789264413521E-5</v>
      </c>
      <c r="R2612" s="14">
        <f>$H2612/Q2612</f>
        <v>1</v>
      </c>
      <c r="S2612" s="14" cm="1">
        <f t="array" ref="S2612">SUM(_xlfn._xlws.FILTER($H$2:$H$7117,_xlfn.MAP($P$2:$P$7117,_xlfn.LAMBDA(_xlpm.x,_xlpm.x=$P2612))))</f>
        <v>1.4910536779324057E-4</v>
      </c>
      <c r="T2612" s="14">
        <f>$H2612/S2612</f>
        <v>0.33333333333333331</v>
      </c>
      <c r="U2612" s="14">
        <f>_xlfn.LET(_xlpm.freq,F2612,_xlpm.size,M2612+1,_xlpm.F,V2612,LOG(1+_xlpm.freq)*LOG(1+_xlpm.size)*_xlpm.F)</f>
        <v>0.1171234337644549</v>
      </c>
      <c r="V2612" s="14">
        <f>_xlfn.LET(_xlpm.a,T2612,_xlpm.b,R2612,2*_xlpm.a*_xlpm.b/(_xlpm.a+_xlpm.b))</f>
        <v>0.5</v>
      </c>
      <c r="W2612" s="14">
        <f>_xlfn.LET(_xlpm.p,R2612,_xlpm.q,T2612,LOG(_xlpm.p/_xlpm.q))</f>
        <v>0.47712125471966244</v>
      </c>
      <c r="X2612" s="2"/>
    </row>
    <row r="2613" spans="1:24">
      <c r="A2613" s="1" t="str">
        <f>_xlfn.LET(_xlpm.sep," : ",CONCATENATE(O2613,_xlpm.sep,P2613))</f>
        <v>~ngow~ : [ŋɡəʊ]</v>
      </c>
      <c r="B2613" s="1">
        <f>_xlfn.LET(_xlpm.d,$G2613,_xlpm.k,_xlfn.CONCAT(LEFT(TRIM(B$1),1),"*"),COUNTIF(_xlpm.d,_xlpm.k))</f>
        <v>0</v>
      </c>
      <c r="C2613" s="1">
        <f>_xlfn.LET(_xlpm.d,$G2613,_xlpm.k,_xlfn.CONCAT(LEFT(TRIM(C$1),1),"*"),COUNTIF(_xlpm.d,_xlpm.k))</f>
        <v>0</v>
      </c>
      <c r="D2613" s="1">
        <f>_xlfn.LET(_xlpm.d,$G2613,_xlpm.k,_xlfn.CONCAT(LEFT(TRIM(D$1),1),"*"),COUNTIF(_xlpm.d,_xlpm.k))</f>
        <v>0</v>
      </c>
      <c r="E2613" s="1">
        <f>LOG(F2613+1,10)</f>
        <v>0.30102999566398114</v>
      </c>
      <c r="F2613" s="7">
        <v>1</v>
      </c>
      <c r="G2613" s="9" t="s">
        <v>7112</v>
      </c>
      <c r="H2613" s="4">
        <f>F2613/freq.sum.r6e</f>
        <v>4.9701789264413521E-5</v>
      </c>
      <c r="I2613" s="1" t="str">
        <f>_xlfn.LET(_xlpm.sep,":",_xlpm.w,$G2613,LEFT(_xlpm.w,FIND(_xlpm.sep,_xlpm.w)-1))</f>
        <v>ŋɡəʊ</v>
      </c>
      <c r="J2613" s="1" t="str">
        <f>_xlfn.LET(_xlpm.sep,":",_xlpm.w,$G2613,RIGHT(_xlpm.w,LEN(_xlpm.w)-FIND(_xlpm.sep,_xlpm.w)))</f>
        <v>ngow</v>
      </c>
      <c r="K2613" s="10">
        <f>_xlfn.LET(_xlpm.w,I2613,LEN(_xlpm.w))</f>
        <v>4</v>
      </c>
      <c r="L2613" s="10">
        <f>_xlfn.LET(_xlpm.w,J2613,LEN(_xlpm.w))</f>
        <v>4</v>
      </c>
      <c r="M2613" s="10">
        <f>_xlfn.LET(_xlpm.a,K2613,_xlpm.b,L2613,MAX(_xlpm.a,_xlpm.b))</f>
        <v>4</v>
      </c>
      <c r="N2613" s="10">
        <f>_xlfn.LET(_xlpm.d,(K2613,L2613),MAX(_xlpm.d)-MIN(_xlpm.d))</f>
        <v>0</v>
      </c>
      <c r="O2613" s="1" t="str">
        <f>_xlfn.LET(_xlpm.sep,":",_xlpm.w,$G2613,_xlfn.CONCAT("~",RIGHT(_xlpm.w,LEN(_xlpm.w)-FIND(_xlpm.sep,_xlpm.w)),"~"))</f>
        <v>~ngow~</v>
      </c>
      <c r="P2613" s="1" t="str">
        <f>_xlfn.LET(_xlpm.sep,":",_xlpm.w,$G2613,_xlfn.CONCAT("[",LEFT(_xlpm.w,FIND(_xlpm.sep,_xlpm.w)-1),"]"))</f>
        <v>[ŋɡəʊ]</v>
      </c>
      <c r="Q2613" s="14" cm="1">
        <f t="array" ref="Q2613">SUM(_xlfn._xlws.FILTER($H$2:$H$7111,_xlfn.MAP($O$2:$O$7111,_xlfn.LAMBDA(_xlpm.x,_xlpm.x=$O2613))))</f>
        <v>4.9701789264413521E-5</v>
      </c>
      <c r="R2613" s="14">
        <f>$H2613/Q2613</f>
        <v>1</v>
      </c>
      <c r="S2613" s="14" cm="1">
        <f t="array" ref="S2613">SUM(_xlfn._xlws.FILTER($H$2:$H$7111,_xlfn.MAP($P$2:$P$7111,_xlfn.LAMBDA(_xlpm.x,_xlpm.x=$P2613))))</f>
        <v>1.4910536779324057E-4</v>
      </c>
      <c r="T2613" s="14">
        <f>$H2613/S2613</f>
        <v>0.33333333333333331</v>
      </c>
      <c r="U2613" s="14">
        <f>_xlfn.LET(_xlpm.freq,F2613,_xlpm.size,M2613+1,_xlpm.F,V2613,LOG(1+_xlpm.freq)*LOG(1+_xlpm.size)*_xlpm.F)</f>
        <v>0.1171234337644549</v>
      </c>
      <c r="V2613" s="14">
        <f>_xlfn.LET(_xlpm.a,T2613,_xlpm.b,R2613,2*_xlpm.a*_xlpm.b/(_xlpm.a+_xlpm.b))</f>
        <v>0.5</v>
      </c>
      <c r="W2613" s="14">
        <f>_xlfn.LET(_xlpm.p,R2613,_xlpm.q,T2613,LOG(_xlpm.p/_xlpm.q))</f>
        <v>0.47712125471966244</v>
      </c>
      <c r="X2613" s="2"/>
    </row>
    <row r="2614" spans="1:24">
      <c r="A2614" s="1" t="str">
        <f>_xlfn.LET(_xlpm.sep," : ",CONCATENATE(O2614,_xlpm.sep,P2614))</f>
        <v>~ncho~ : [ntʃəʊ]</v>
      </c>
      <c r="B2614" s="1">
        <f>_xlfn.LET(_xlpm.d,$G2614,_xlpm.k,_xlfn.CONCAT(LEFT(TRIM(B$1),1),"*"),COUNTIF(_xlpm.d,_xlpm.k))</f>
        <v>0</v>
      </c>
      <c r="C2614" s="1">
        <f>_xlfn.LET(_xlpm.d,$G2614,_xlpm.k,_xlfn.CONCAT(LEFT(TRIM(C$1),1),"*"),COUNTIF(_xlpm.d,_xlpm.k))</f>
        <v>0</v>
      </c>
      <c r="D2614" s="1">
        <f>_xlfn.LET(_xlpm.d,$G2614,_xlpm.k,_xlfn.CONCAT(LEFT(TRIM(D$1),1),"*"),COUNTIF(_xlpm.d,_xlpm.k))</f>
        <v>1</v>
      </c>
      <c r="E2614" s="1">
        <f>LOG(F2614+1,10)</f>
        <v>0.30102999566398114</v>
      </c>
      <c r="F2614" s="7">
        <v>1</v>
      </c>
      <c r="G2614" s="9" t="s">
        <v>3276</v>
      </c>
      <c r="H2614" s="4">
        <f>F2614/freq.sum.r6e</f>
        <v>4.9701789264413521E-5</v>
      </c>
      <c r="I2614" s="4" t="str">
        <f>_xlfn.LET(_xlpm.sep,":",_xlpm.w,$G2614,LEFT(_xlpm.w,FIND(_xlpm.sep,_xlpm.w)-1))</f>
        <v>ntʃəʊ</v>
      </c>
      <c r="J2614" s="4" t="str">
        <f>_xlfn.LET(_xlpm.sep,":",_xlpm.w,$G2614,RIGHT(_xlpm.w,LEN(_xlpm.w)-FIND(_xlpm.sep,_xlpm.w)))</f>
        <v>ncho</v>
      </c>
      <c r="K2614" s="10">
        <f>_xlfn.LET(_xlpm.w,I2614,LEN(_xlpm.w))</f>
        <v>5</v>
      </c>
      <c r="L2614" s="10">
        <f>_xlfn.LET(_xlpm.w,J2614,LEN(_xlpm.w))</f>
        <v>4</v>
      </c>
      <c r="M2614" s="10">
        <f>_xlfn.LET(_xlpm.a,K2614,_xlpm.b,L2614,MAX(_xlpm.a,_xlpm.b))</f>
        <v>5</v>
      </c>
      <c r="N2614" s="10">
        <f>_xlfn.LET(_xlpm.d,(K2614,L2614),MAX(_xlpm.d)-MIN(_xlpm.d))</f>
        <v>1</v>
      </c>
      <c r="O2614" s="1" t="str">
        <f>_xlfn.LET(_xlpm.sep,":",_xlpm.w,$G2614,_xlfn.CONCAT("~",RIGHT(_xlpm.w,LEN(_xlpm.w)-FIND(_xlpm.sep,_xlpm.w)),"~"))</f>
        <v>~ncho~</v>
      </c>
      <c r="P2614" s="1" t="str">
        <f>_xlfn.LET(_xlpm.sep,":",_xlpm.w,$G2614,_xlfn.CONCAT("[",LEFT(_xlpm.w,FIND(_xlpm.sep,_xlpm.w)-1),"]"))</f>
        <v>[ntʃəʊ]</v>
      </c>
      <c r="Q2614" s="14" cm="1">
        <f t="array" ref="Q2614">SUM(_xlfn._xlws.FILTER($H$2:$H$7109,_xlfn.MAP($O$2:$O$7109,_xlfn.LAMBDA(_xlpm.x,_xlpm.x=$O2614))))</f>
        <v>4.9701789264413521E-5</v>
      </c>
      <c r="R2614" s="14">
        <f>$H2614/Q2614</f>
        <v>1</v>
      </c>
      <c r="S2614" s="14" cm="1">
        <f t="array" ref="S2614">SUM(_xlfn._xlws.FILTER($H$2:$H$7109,_xlfn.MAP($P$2:$P$7109,_xlfn.LAMBDA(_xlpm.x,_xlpm.x=$P2614))))</f>
        <v>1.4910536779324057E-4</v>
      </c>
      <c r="T2614" s="14">
        <f>$H2614/S2614</f>
        <v>0.33333333333333331</v>
      </c>
      <c r="U2614" s="14">
        <f>_xlfn.LET(_xlpm.freq,F2614,_xlpm.size,M2614+1,_xlpm.F,V2614,LOG(1+_xlpm.freq)*LOG(1+_xlpm.size)*_xlpm.F)</f>
        <v>0.12719992966056537</v>
      </c>
      <c r="V2614" s="14">
        <f>_xlfn.LET(_xlpm.a,T2614,_xlpm.b,R2614,2*_xlpm.a*_xlpm.b/(_xlpm.a+_xlpm.b))</f>
        <v>0.5</v>
      </c>
      <c r="W2614" s="14">
        <f>_xlfn.LET(_xlpm.p,R2614,_xlpm.q,T2614,LOG(_xlpm.p/_xlpm.q))</f>
        <v>0.47712125471966244</v>
      </c>
      <c r="X2614" s="2"/>
    </row>
    <row r="2615" spans="1:24">
      <c r="A2615" s="1" t="str">
        <f>_xlfn.LET(_xlpm.sep," : ",CONCATENATE(O2615,_xlpm.sep,P2615))</f>
        <v>~ctow~ : [ktoʊ]</v>
      </c>
      <c r="B2615" s="1">
        <f>_xlfn.LET(_xlpm.d,$G2615,_xlpm.k,_xlfn.CONCAT(LEFT(TRIM(B$1),1),"*"),COUNTIF(_xlpm.d,_xlpm.k))</f>
        <v>0</v>
      </c>
      <c r="C2615" s="1">
        <f>_xlfn.LET(_xlpm.d,$G2615,_xlpm.k,_xlfn.CONCAT(LEFT(TRIM(C$1),1),"*"),COUNTIF(_xlpm.d,_xlpm.k))</f>
        <v>0</v>
      </c>
      <c r="D2615" s="1">
        <f>_xlfn.LET(_xlpm.d,$G2615,_xlpm.k,_xlfn.CONCAT(LEFT(TRIM(D$1),1),"*"),COUNTIF(_xlpm.d,_xlpm.k))</f>
        <v>0</v>
      </c>
      <c r="E2615" s="1">
        <f>LOG(F2615+1,10)</f>
        <v>0.47712125471966244</v>
      </c>
      <c r="F2615" s="7">
        <v>2</v>
      </c>
      <c r="G2615" s="9" t="s">
        <v>1641</v>
      </c>
      <c r="H2615" s="4">
        <f>F2615/freq.sum.r6e</f>
        <v>9.9403578528827041E-5</v>
      </c>
      <c r="I2615" s="1" t="str">
        <f>_xlfn.LET(_xlpm.sep,":",_xlpm.w,$G2615,LEFT(_xlpm.w,FIND(_xlpm.sep,_xlpm.w)-1))</f>
        <v>ktoʊ</v>
      </c>
      <c r="J2615" s="1" t="str">
        <f>_xlfn.LET(_xlpm.sep,":",_xlpm.w,$G2615,RIGHT(_xlpm.w,LEN(_xlpm.w)-FIND(_xlpm.sep,_xlpm.w)))</f>
        <v>ctow</v>
      </c>
      <c r="K2615" s="10">
        <f>_xlfn.LET(_xlpm.w,I2615,LEN(_xlpm.w))</f>
        <v>4</v>
      </c>
      <c r="L2615" s="10">
        <f>_xlfn.LET(_xlpm.w,J2615,LEN(_xlpm.w))</f>
        <v>4</v>
      </c>
      <c r="M2615" s="10">
        <f>_xlfn.LET(_xlpm.a,K2615,_xlpm.b,L2615,MAX(_xlpm.a,_xlpm.b))</f>
        <v>4</v>
      </c>
      <c r="N2615" s="10">
        <f>_xlfn.LET(_xlpm.d,(K2615,L2615),MAX(_xlpm.d)-MIN(_xlpm.d))</f>
        <v>0</v>
      </c>
      <c r="O2615" s="1" t="str">
        <f>_xlfn.LET(_xlpm.sep,":",_xlpm.w,$G2615,_xlfn.CONCAT("~",RIGHT(_xlpm.w,LEN(_xlpm.w)-FIND(_xlpm.sep,_xlpm.w)),"~"))</f>
        <v>~ctow~</v>
      </c>
      <c r="P2615" s="1" t="str">
        <f>_xlfn.LET(_xlpm.sep,":",_xlpm.w,$G2615,_xlfn.CONCAT("[",LEFT(_xlpm.w,FIND(_xlpm.sep,_xlpm.w)-1),"]"))</f>
        <v>[ktoʊ]</v>
      </c>
      <c r="Q2615" s="14" cm="1">
        <f t="array" ref="Q2615">SUM(_xlfn._xlws.FILTER($H$2:$H$7117,_xlfn.MAP($O$2:$O$7117,_xlfn.LAMBDA(_xlpm.x,_xlpm.x=$O2615))))</f>
        <v>9.9403578528827041E-5</v>
      </c>
      <c r="R2615" s="14">
        <f>$H2615/Q2615</f>
        <v>1</v>
      </c>
      <c r="S2615" s="14" cm="1">
        <f t="array" ref="S2615">SUM(_xlfn._xlws.FILTER($H$2:$H$7117,_xlfn.MAP($P$2:$P$7117,_xlfn.LAMBDA(_xlpm.x,_xlpm.x=$P2615))))</f>
        <v>2.9821073558648114E-4</v>
      </c>
      <c r="T2615" s="14">
        <f>$H2615/S2615</f>
        <v>0.33333333333333331</v>
      </c>
      <c r="U2615" s="14">
        <f>_xlfn.LET(_xlpm.freq,F2615,_xlpm.size,M2615+1,_xlpm.F,V2615,LOG(1+_xlpm.freq)*LOG(1+_xlpm.size)*_xlpm.F)</f>
        <v>0.18563625047235913</v>
      </c>
      <c r="V2615" s="14">
        <f>_xlfn.LET(_xlpm.a,T2615,_xlpm.b,R2615,2*_xlpm.a*_xlpm.b/(_xlpm.a+_xlpm.b))</f>
        <v>0.5</v>
      </c>
      <c r="W2615" s="14">
        <f>_xlfn.LET(_xlpm.p,R2615,_xlpm.q,T2615,LOG(_xlpm.p/_xlpm.q))</f>
        <v>0.47712125471966244</v>
      </c>
      <c r="X2615" s="2"/>
    </row>
    <row r="2616" spans="1:24">
      <c r="A2616" s="1" t="str">
        <f>_xlfn.LET(_xlpm.sep," : ",CONCATENATE(O2616,_xlpm.sep,P2616))</f>
        <v>~lldo~ : [ldoʊ]</v>
      </c>
      <c r="B2616" s="1">
        <f>_xlfn.LET(_xlpm.d,$G2616,_xlpm.k,_xlfn.CONCAT(LEFT(TRIM(B$1),1),"*"),COUNTIF(_xlpm.d,_xlpm.k))</f>
        <v>0</v>
      </c>
      <c r="C2616" s="1">
        <f>_xlfn.LET(_xlpm.d,$G2616,_xlpm.k,_xlfn.CONCAT(LEFT(TRIM(C$1),1),"*"),COUNTIF(_xlpm.d,_xlpm.k))</f>
        <v>0</v>
      </c>
      <c r="D2616" s="1">
        <f>_xlfn.LET(_xlpm.d,$G2616,_xlpm.k,_xlfn.CONCAT(LEFT(TRIM(D$1),1),"*"),COUNTIF(_xlpm.d,_xlpm.k))</f>
        <v>0</v>
      </c>
      <c r="E2616" s="1">
        <f>LOG(F2616+1,10)</f>
        <v>0.47712125471966244</v>
      </c>
      <c r="F2616" s="7">
        <v>2</v>
      </c>
      <c r="G2616" s="9" t="s">
        <v>2035</v>
      </c>
      <c r="H2616" s="4">
        <f>F2616/freq.sum.r6e</f>
        <v>9.9403578528827041E-5</v>
      </c>
      <c r="I2616" s="1" t="str">
        <f>_xlfn.LET(_xlpm.sep,":",_xlpm.w,$G2616,LEFT(_xlpm.w,FIND(_xlpm.sep,_xlpm.w)-1))</f>
        <v>ldoʊ</v>
      </c>
      <c r="J2616" s="1" t="str">
        <f>_xlfn.LET(_xlpm.sep,":",_xlpm.w,$G2616,RIGHT(_xlpm.w,LEN(_xlpm.w)-FIND(_xlpm.sep,_xlpm.w)))</f>
        <v>lldo</v>
      </c>
      <c r="K2616" s="10">
        <f>_xlfn.LET(_xlpm.w,I2616,LEN(_xlpm.w))</f>
        <v>4</v>
      </c>
      <c r="L2616" s="10">
        <f>_xlfn.LET(_xlpm.w,J2616,LEN(_xlpm.w))</f>
        <v>4</v>
      </c>
      <c r="M2616" s="10">
        <f>_xlfn.LET(_xlpm.a,K2616,_xlpm.b,L2616,MAX(_xlpm.a,_xlpm.b))</f>
        <v>4</v>
      </c>
      <c r="N2616" s="10">
        <f>_xlfn.LET(_xlpm.d,(K2616,L2616),MAX(_xlpm.d)-MIN(_xlpm.d))</f>
        <v>0</v>
      </c>
      <c r="O2616" s="1" t="str">
        <f>_xlfn.LET(_xlpm.sep,":",_xlpm.w,$G2616,_xlfn.CONCAT("~",RIGHT(_xlpm.w,LEN(_xlpm.w)-FIND(_xlpm.sep,_xlpm.w)),"~"))</f>
        <v>~lldo~</v>
      </c>
      <c r="P2616" s="1" t="str">
        <f>_xlfn.LET(_xlpm.sep,":",_xlpm.w,$G2616,_xlfn.CONCAT("[",LEFT(_xlpm.w,FIND(_xlpm.sep,_xlpm.w)-1),"]"))</f>
        <v>[ldoʊ]</v>
      </c>
      <c r="Q2616" s="14" cm="1">
        <f t="array" ref="Q2616">SUM(_xlfn._xlws.FILTER($H$2:$H$7111,_xlfn.MAP($O$2:$O$7111,_xlfn.LAMBDA(_xlpm.x,_xlpm.x=$O2616))))</f>
        <v>9.9403578528827041E-5</v>
      </c>
      <c r="R2616" s="14">
        <f>$H2616/Q2616</f>
        <v>1</v>
      </c>
      <c r="S2616" s="14" cm="1">
        <f t="array" ref="S2616">SUM(_xlfn._xlws.FILTER($H$2:$H$7111,_xlfn.MAP($P$2:$P$7111,_xlfn.LAMBDA(_xlpm.x,_xlpm.x=$P2616))))</f>
        <v>2.9821073558648114E-4</v>
      </c>
      <c r="T2616" s="14">
        <f>$H2616/S2616</f>
        <v>0.33333333333333331</v>
      </c>
      <c r="U2616" s="14">
        <f>_xlfn.LET(_xlpm.freq,F2616,_xlpm.size,M2616+1,_xlpm.F,V2616,LOG(1+_xlpm.freq)*LOG(1+_xlpm.size)*_xlpm.F)</f>
        <v>0.18563625047235913</v>
      </c>
      <c r="V2616" s="14">
        <f>_xlfn.LET(_xlpm.a,T2616,_xlpm.b,R2616,2*_xlpm.a*_xlpm.b/(_xlpm.a+_xlpm.b))</f>
        <v>0.5</v>
      </c>
      <c r="W2616" s="14">
        <f>_xlfn.LET(_xlpm.p,R2616,_xlpm.q,T2616,LOG(_xlpm.p/_xlpm.q))</f>
        <v>0.47712125471966244</v>
      </c>
      <c r="X2616" s="2"/>
    </row>
    <row r="2617" spans="1:24">
      <c r="A2617" s="1" t="str">
        <f>_xlfn.LET(_xlpm.sep," : ",CONCATENATE(O2617,_xlpm.sep,P2617))</f>
        <v>~lmow~ : [lmoʊ]</v>
      </c>
      <c r="B2617" s="1">
        <f>_xlfn.LET(_xlpm.d,$G2617,_xlpm.k,_xlfn.CONCAT(LEFT(TRIM(B$1),1),"*"),COUNTIF(_xlpm.d,_xlpm.k))</f>
        <v>0</v>
      </c>
      <c r="C2617" s="1">
        <f>_xlfn.LET(_xlpm.d,$G2617,_xlpm.k,_xlfn.CONCAT(LEFT(TRIM(C$1),1),"*"),COUNTIF(_xlpm.d,_xlpm.k))</f>
        <v>0</v>
      </c>
      <c r="D2617" s="1">
        <f>_xlfn.LET(_xlpm.d,$G2617,_xlpm.k,_xlfn.CONCAT(LEFT(TRIM(D$1),1),"*"),COUNTIF(_xlpm.d,_xlpm.k))</f>
        <v>0</v>
      </c>
      <c r="E2617" s="1">
        <f>LOG(F2617+1,10)</f>
        <v>0.47712125471966244</v>
      </c>
      <c r="F2617" s="7">
        <v>2</v>
      </c>
      <c r="G2617" s="9" t="s">
        <v>2146</v>
      </c>
      <c r="H2617" s="4">
        <f>F2617/freq.sum.r6e</f>
        <v>9.9403578528827041E-5</v>
      </c>
      <c r="I2617" s="1" t="str">
        <f>_xlfn.LET(_xlpm.sep,":",_xlpm.w,$G2617,LEFT(_xlpm.w,FIND(_xlpm.sep,_xlpm.w)-1))</f>
        <v>lmoʊ</v>
      </c>
      <c r="J2617" s="1" t="str">
        <f>_xlfn.LET(_xlpm.sep,":",_xlpm.w,$G2617,RIGHT(_xlpm.w,LEN(_xlpm.w)-FIND(_xlpm.sep,_xlpm.w)))</f>
        <v>lmow</v>
      </c>
      <c r="K2617" s="10">
        <f>_xlfn.LET(_xlpm.w,I2617,LEN(_xlpm.w))</f>
        <v>4</v>
      </c>
      <c r="L2617" s="10">
        <f>_xlfn.LET(_xlpm.w,J2617,LEN(_xlpm.w))</f>
        <v>4</v>
      </c>
      <c r="M2617" s="10">
        <f>_xlfn.LET(_xlpm.a,K2617,_xlpm.b,L2617,MAX(_xlpm.a,_xlpm.b))</f>
        <v>4</v>
      </c>
      <c r="N2617" s="10">
        <f>_xlfn.LET(_xlpm.d,(K2617,L2617),MAX(_xlpm.d)-MIN(_xlpm.d))</f>
        <v>0</v>
      </c>
      <c r="O2617" s="1" t="str">
        <f>_xlfn.LET(_xlpm.sep,":",_xlpm.w,$G2617,_xlfn.CONCAT("~",RIGHT(_xlpm.w,LEN(_xlpm.w)-FIND(_xlpm.sep,_xlpm.w)),"~"))</f>
        <v>~lmow~</v>
      </c>
      <c r="P2617" s="1" t="str">
        <f>_xlfn.LET(_xlpm.sep,":",_xlpm.w,$G2617,_xlfn.CONCAT("[",LEFT(_xlpm.w,FIND(_xlpm.sep,_xlpm.w)-1),"]"))</f>
        <v>[lmoʊ]</v>
      </c>
      <c r="Q2617" s="14" cm="1">
        <f t="array" ref="Q2617">SUM(_xlfn._xlws.FILTER($H$2:$H$7117,_xlfn.MAP($O$2:$O$7117,_xlfn.LAMBDA(_xlpm.x,_xlpm.x=$O2617))))</f>
        <v>9.9403578528827041E-5</v>
      </c>
      <c r="R2617" s="14">
        <f>$H2617/Q2617</f>
        <v>1</v>
      </c>
      <c r="S2617" s="14" cm="1">
        <f t="array" ref="S2617">SUM(_xlfn._xlws.FILTER($H$2:$H$7117,_xlfn.MAP($P$2:$P$7117,_xlfn.LAMBDA(_xlpm.x,_xlpm.x=$P2617))))</f>
        <v>2.9821073558648114E-4</v>
      </c>
      <c r="T2617" s="14">
        <f>$H2617/S2617</f>
        <v>0.33333333333333331</v>
      </c>
      <c r="U2617" s="14">
        <f>_xlfn.LET(_xlpm.freq,F2617,_xlpm.size,M2617+1,_xlpm.F,V2617,LOG(1+_xlpm.freq)*LOG(1+_xlpm.size)*_xlpm.F)</f>
        <v>0.18563625047235913</v>
      </c>
      <c r="V2617" s="14">
        <f>_xlfn.LET(_xlpm.a,T2617,_xlpm.b,R2617,2*_xlpm.a*_xlpm.b/(_xlpm.a+_xlpm.b))</f>
        <v>0.5</v>
      </c>
      <c r="W2617" s="14">
        <f>_xlfn.LET(_xlpm.p,R2617,_xlpm.q,T2617,LOG(_xlpm.p/_xlpm.q))</f>
        <v>0.47712125471966244</v>
      </c>
      <c r="X2617" s="2"/>
    </row>
    <row r="2618" spans="1:24">
      <c r="A2618" s="1" t="str">
        <f>_xlfn.LET(_xlpm.sep," : ",CONCATENATE(O2618,_xlpm.sep,P2618))</f>
        <v>~lgow~ : [lɡoʊ]</v>
      </c>
      <c r="B2618" s="1">
        <f>_xlfn.LET(_xlpm.d,$G2618,_xlpm.k,_xlfn.CONCAT(LEFT(TRIM(B$1),1),"*"),COUNTIF(_xlpm.d,_xlpm.k))</f>
        <v>0</v>
      </c>
      <c r="C2618" s="1">
        <f>_xlfn.LET(_xlpm.d,$G2618,_xlpm.k,_xlfn.CONCAT(LEFT(TRIM(C$1),1),"*"),COUNTIF(_xlpm.d,_xlpm.k))</f>
        <v>0</v>
      </c>
      <c r="D2618" s="1">
        <f>_xlfn.LET(_xlpm.d,$G2618,_xlpm.k,_xlfn.CONCAT(LEFT(TRIM(D$1),1),"*"),COUNTIF(_xlpm.d,_xlpm.k))</f>
        <v>0</v>
      </c>
      <c r="E2618" s="1">
        <f>LOG(F2618+1,10)</f>
        <v>0.47712125471966244</v>
      </c>
      <c r="F2618" s="7">
        <v>2</v>
      </c>
      <c r="G2618" s="9" t="s">
        <v>2410</v>
      </c>
      <c r="H2618" s="4">
        <f>F2618/freq.sum.r6e</f>
        <v>9.9403578528827041E-5</v>
      </c>
      <c r="I2618" s="4" t="str">
        <f>_xlfn.LET(_xlpm.sep,":",_xlpm.w,$G2618,LEFT(_xlpm.w,FIND(_xlpm.sep,_xlpm.w)-1))</f>
        <v>lɡoʊ</v>
      </c>
      <c r="J2618" s="4" t="str">
        <f>_xlfn.LET(_xlpm.sep,":",_xlpm.w,$G2618,RIGHT(_xlpm.w,LEN(_xlpm.w)-FIND(_xlpm.sep,_xlpm.w)))</f>
        <v>lgow</v>
      </c>
      <c r="K2618" s="10">
        <f>_xlfn.LET(_xlpm.w,I2618,LEN(_xlpm.w))</f>
        <v>4</v>
      </c>
      <c r="L2618" s="10">
        <f>_xlfn.LET(_xlpm.w,J2618,LEN(_xlpm.w))</f>
        <v>4</v>
      </c>
      <c r="M2618" s="10">
        <f>_xlfn.LET(_xlpm.a,K2618,_xlpm.b,L2618,MAX(_xlpm.a,_xlpm.b))</f>
        <v>4</v>
      </c>
      <c r="N2618" s="10">
        <f>_xlfn.LET(_xlpm.d,(K2618,L2618),MAX(_xlpm.d)-MIN(_xlpm.d))</f>
        <v>0</v>
      </c>
      <c r="O2618" s="1" t="str">
        <f>_xlfn.LET(_xlpm.sep,":",_xlpm.w,$G2618,_xlfn.CONCAT("~",RIGHT(_xlpm.w,LEN(_xlpm.w)-FIND(_xlpm.sep,_xlpm.w)),"~"))</f>
        <v>~lgow~</v>
      </c>
      <c r="P2618" s="1" t="str">
        <f>_xlfn.LET(_xlpm.sep,":",_xlpm.w,$G2618,_xlfn.CONCAT("[",LEFT(_xlpm.w,FIND(_xlpm.sep,_xlpm.w)-1),"]"))</f>
        <v>[lɡoʊ]</v>
      </c>
      <c r="Q2618" s="14" cm="1">
        <f t="array" ref="Q2618">SUM(_xlfn._xlws.FILTER($H$2:$H$7109,_xlfn.MAP($O$2:$O$7109,_xlfn.LAMBDA(_xlpm.x,_xlpm.x=$O2618))))</f>
        <v>9.9403578528827041E-5</v>
      </c>
      <c r="R2618" s="14">
        <f>$H2618/Q2618</f>
        <v>1</v>
      </c>
      <c r="S2618" s="14" cm="1">
        <f t="array" ref="S2618">SUM(_xlfn._xlws.FILTER($H$2:$H$7109,_xlfn.MAP($P$2:$P$7109,_xlfn.LAMBDA(_xlpm.x,_xlpm.x=$P2618))))</f>
        <v>2.9821073558648114E-4</v>
      </c>
      <c r="T2618" s="14">
        <f>$H2618/S2618</f>
        <v>0.33333333333333331</v>
      </c>
      <c r="U2618" s="14">
        <f>_xlfn.LET(_xlpm.freq,F2618,_xlpm.size,M2618+1,_xlpm.F,V2618,LOG(1+_xlpm.freq)*LOG(1+_xlpm.size)*_xlpm.F)</f>
        <v>0.18563625047235913</v>
      </c>
      <c r="V2618" s="14">
        <f>_xlfn.LET(_xlpm.a,T2618,_xlpm.b,R2618,2*_xlpm.a*_xlpm.b/(_xlpm.a+_xlpm.b))</f>
        <v>0.5</v>
      </c>
      <c r="W2618" s="14">
        <f>_xlfn.LET(_xlpm.p,R2618,_xlpm.q,T2618,LOG(_xlpm.p/_xlpm.q))</f>
        <v>0.47712125471966244</v>
      </c>
      <c r="X2618" s="2"/>
    </row>
    <row r="2619" spans="1:24">
      <c r="A2619" s="1" t="str">
        <f>_xlfn.LET(_xlpm.sep," : ",CONCATENATE(O2619,_xlpm.sep,P2619))</f>
        <v>~lroa~ : [lɹoʊ]</v>
      </c>
      <c r="B2619" s="1">
        <f>_xlfn.LET(_xlpm.d,$G2619,_xlpm.k,_xlfn.CONCAT(LEFT(TRIM(B$1),1),"*"),COUNTIF(_xlpm.d,_xlpm.k))</f>
        <v>0</v>
      </c>
      <c r="C2619" s="1">
        <f>_xlfn.LET(_xlpm.d,$G2619,_xlpm.k,_xlfn.CONCAT(LEFT(TRIM(C$1),1),"*"),COUNTIF(_xlpm.d,_xlpm.k))</f>
        <v>0</v>
      </c>
      <c r="D2619" s="1">
        <f>_xlfn.LET(_xlpm.d,$G2619,_xlpm.k,_xlfn.CONCAT(LEFT(TRIM(D$1),1),"*"),COUNTIF(_xlpm.d,_xlpm.k))</f>
        <v>0</v>
      </c>
      <c r="E2619" s="1">
        <f>LOG(F2619+1,10)</f>
        <v>0.47712125471966244</v>
      </c>
      <c r="F2619" s="7">
        <v>2</v>
      </c>
      <c r="G2619" s="9" t="s">
        <v>2412</v>
      </c>
      <c r="H2619" s="4">
        <f>F2619/freq.sum.r6e</f>
        <v>9.9403578528827041E-5</v>
      </c>
      <c r="I2619" s="4" t="str">
        <f>_xlfn.LET(_xlpm.sep,":",_xlpm.w,$G2619,LEFT(_xlpm.w,FIND(_xlpm.sep,_xlpm.w)-1))</f>
        <v>lɹoʊ</v>
      </c>
      <c r="J2619" s="4" t="str">
        <f>_xlfn.LET(_xlpm.sep,":",_xlpm.w,$G2619,RIGHT(_xlpm.w,LEN(_xlpm.w)-FIND(_xlpm.sep,_xlpm.w)))</f>
        <v>lroa</v>
      </c>
      <c r="K2619" s="10">
        <f>_xlfn.LET(_xlpm.w,I2619,LEN(_xlpm.w))</f>
        <v>4</v>
      </c>
      <c r="L2619" s="10">
        <f>_xlfn.LET(_xlpm.w,J2619,LEN(_xlpm.w))</f>
        <v>4</v>
      </c>
      <c r="M2619" s="10">
        <f>_xlfn.LET(_xlpm.a,K2619,_xlpm.b,L2619,MAX(_xlpm.a,_xlpm.b))</f>
        <v>4</v>
      </c>
      <c r="N2619" s="10">
        <f>_xlfn.LET(_xlpm.d,(K2619,L2619),MAX(_xlpm.d)-MIN(_xlpm.d))</f>
        <v>0</v>
      </c>
      <c r="O2619" s="1" t="str">
        <f>_xlfn.LET(_xlpm.sep,":",_xlpm.w,$G2619,_xlfn.CONCAT("~",RIGHT(_xlpm.w,LEN(_xlpm.w)-FIND(_xlpm.sep,_xlpm.w)),"~"))</f>
        <v>~lroa~</v>
      </c>
      <c r="P2619" s="1" t="str">
        <f>_xlfn.LET(_xlpm.sep,":",_xlpm.w,$G2619,_xlfn.CONCAT("[",LEFT(_xlpm.w,FIND(_xlpm.sep,_xlpm.w)-1),"]"))</f>
        <v>[lɹoʊ]</v>
      </c>
      <c r="Q2619" s="14" cm="1">
        <f t="array" ref="Q2619">SUM(_xlfn._xlws.FILTER($H$2:$H$7109,_xlfn.MAP($O$2:$O$7109,_xlfn.LAMBDA(_xlpm.x,_xlpm.x=$O2619))))</f>
        <v>9.9403578528827041E-5</v>
      </c>
      <c r="R2619" s="14">
        <f>$H2619/Q2619</f>
        <v>1</v>
      </c>
      <c r="S2619" s="14" cm="1">
        <f t="array" ref="S2619">SUM(_xlfn._xlws.FILTER($H$2:$H$7109,_xlfn.MAP($P$2:$P$7109,_xlfn.LAMBDA(_xlpm.x,_xlpm.x=$P2619))))</f>
        <v>2.9821073558648114E-4</v>
      </c>
      <c r="T2619" s="14">
        <f>$H2619/S2619</f>
        <v>0.33333333333333331</v>
      </c>
      <c r="U2619" s="14">
        <f>_xlfn.LET(_xlpm.freq,F2619,_xlpm.size,M2619+1,_xlpm.F,V2619,LOG(1+_xlpm.freq)*LOG(1+_xlpm.size)*_xlpm.F)</f>
        <v>0.18563625047235913</v>
      </c>
      <c r="V2619" s="14">
        <f>_xlfn.LET(_xlpm.a,T2619,_xlpm.b,R2619,2*_xlpm.a*_xlpm.b/(_xlpm.a+_xlpm.b))</f>
        <v>0.5</v>
      </c>
      <c r="W2619" s="14">
        <f>_xlfn.LET(_xlpm.p,R2619,_xlpm.q,T2619,LOG(_xlpm.p/_xlpm.q))</f>
        <v>0.47712125471966244</v>
      </c>
      <c r="X2619" s="2"/>
    </row>
    <row r="2620" spans="1:24">
      <c r="A2620" s="1" t="str">
        <f>_xlfn.LET(_xlpm.sep," : ",CONCATENATE(O2620,_xlpm.sep,P2620))</f>
        <v>~smow~ : [smoʊ]</v>
      </c>
      <c r="B2620" s="1">
        <f>_xlfn.LET(_xlpm.d,$G2620,_xlpm.k,_xlfn.CONCAT(LEFT(TRIM(B$1),1),"*"),COUNTIF(_xlpm.d,_xlpm.k))</f>
        <v>0</v>
      </c>
      <c r="C2620" s="1">
        <f>_xlfn.LET(_xlpm.d,$G2620,_xlpm.k,_xlfn.CONCAT(LEFT(TRIM(C$1),1),"*"),COUNTIF(_xlpm.d,_xlpm.k))</f>
        <v>0</v>
      </c>
      <c r="D2620" s="1">
        <f>_xlfn.LET(_xlpm.d,$G2620,_xlpm.k,_xlfn.CONCAT(LEFT(TRIM(D$1),1),"*"),COUNTIF(_xlpm.d,_xlpm.k))</f>
        <v>0</v>
      </c>
      <c r="E2620" s="1">
        <f>LOG(F2620+1,10)</f>
        <v>0.47712125471966244</v>
      </c>
      <c r="F2620" s="7">
        <v>2</v>
      </c>
      <c r="G2620" s="9" t="s">
        <v>4098</v>
      </c>
      <c r="H2620" s="4">
        <f>F2620/freq.sum.r6e</f>
        <v>9.9403578528827041E-5</v>
      </c>
      <c r="I2620" s="1" t="str">
        <f>_xlfn.LET(_xlpm.sep,":",_xlpm.w,$G2620,LEFT(_xlpm.w,FIND(_xlpm.sep,_xlpm.w)-1))</f>
        <v>smoʊ</v>
      </c>
      <c r="J2620" s="1" t="str">
        <f>_xlfn.LET(_xlpm.sep,":",_xlpm.w,$G2620,RIGHT(_xlpm.w,LEN(_xlpm.w)-FIND(_xlpm.sep,_xlpm.w)))</f>
        <v>smow</v>
      </c>
      <c r="K2620" s="10">
        <f>_xlfn.LET(_xlpm.w,I2620,LEN(_xlpm.w))</f>
        <v>4</v>
      </c>
      <c r="L2620" s="10">
        <f>_xlfn.LET(_xlpm.w,J2620,LEN(_xlpm.w))</f>
        <v>4</v>
      </c>
      <c r="M2620" s="10">
        <f>_xlfn.LET(_xlpm.a,K2620,_xlpm.b,L2620,MAX(_xlpm.a,_xlpm.b))</f>
        <v>4</v>
      </c>
      <c r="N2620" s="10">
        <f>_xlfn.LET(_xlpm.d,(K2620,L2620),MAX(_xlpm.d)-MIN(_xlpm.d))</f>
        <v>0</v>
      </c>
      <c r="O2620" s="1" t="str">
        <f>_xlfn.LET(_xlpm.sep,":",_xlpm.w,$G2620,_xlfn.CONCAT("~",RIGHT(_xlpm.w,LEN(_xlpm.w)-FIND(_xlpm.sep,_xlpm.w)),"~"))</f>
        <v>~smow~</v>
      </c>
      <c r="P2620" s="1" t="str">
        <f>_xlfn.LET(_xlpm.sep,":",_xlpm.w,$G2620,_xlfn.CONCAT("[",LEFT(_xlpm.w,FIND(_xlpm.sep,_xlpm.w)-1),"]"))</f>
        <v>[smoʊ]</v>
      </c>
      <c r="Q2620" s="14" cm="1">
        <f t="array" ref="Q2620">SUM(_xlfn._xlws.FILTER($H$2:$H$7117,_xlfn.MAP($O$2:$O$7117,_xlfn.LAMBDA(_xlpm.x,_xlpm.x=$O2620))))</f>
        <v>9.9403578528827041E-5</v>
      </c>
      <c r="R2620" s="14">
        <f>$H2620/Q2620</f>
        <v>1</v>
      </c>
      <c r="S2620" s="14" cm="1">
        <f t="array" ref="S2620">SUM(_xlfn._xlws.FILTER($H$2:$H$7117,_xlfn.MAP($P$2:$P$7117,_xlfn.LAMBDA(_xlpm.x,_xlpm.x=$P2620))))</f>
        <v>2.9821073558648114E-4</v>
      </c>
      <c r="T2620" s="14">
        <f>$H2620/S2620</f>
        <v>0.33333333333333331</v>
      </c>
      <c r="U2620" s="14">
        <f>_xlfn.LET(_xlpm.freq,F2620,_xlpm.size,M2620+1,_xlpm.F,V2620,LOG(1+_xlpm.freq)*LOG(1+_xlpm.size)*_xlpm.F)</f>
        <v>0.18563625047235913</v>
      </c>
      <c r="V2620" s="14">
        <f>_xlfn.LET(_xlpm.a,T2620,_xlpm.b,R2620,2*_xlpm.a*_xlpm.b/(_xlpm.a+_xlpm.b))</f>
        <v>0.5</v>
      </c>
      <c r="W2620" s="14">
        <f>_xlfn.LET(_xlpm.p,R2620,_xlpm.q,T2620,LOG(_xlpm.p/_xlpm.q))</f>
        <v>0.47712125471966244</v>
      </c>
      <c r="X2620" s="2"/>
    </row>
    <row r="2621" spans="1:24">
      <c r="A2621" s="1" t="str">
        <f>_xlfn.LET(_xlpm.sep," : ",CONCATENATE(O2621,_xlpm.sep,P2621))</f>
        <v>~woeh~ : [woʊ]</v>
      </c>
      <c r="B2621" s="1">
        <f>_xlfn.LET(_xlpm.d,$G2621,_xlpm.k,_xlfn.CONCAT(LEFT(TRIM(B$1),1),"*"),COUNTIF(_xlpm.d,_xlpm.k))</f>
        <v>0</v>
      </c>
      <c r="C2621" s="1">
        <f>_xlfn.LET(_xlpm.d,$G2621,_xlpm.k,_xlfn.CONCAT(LEFT(TRIM(C$1),1),"*"),COUNTIF(_xlpm.d,_xlpm.k))</f>
        <v>0</v>
      </c>
      <c r="D2621" s="1">
        <f>_xlfn.LET(_xlpm.d,$G2621,_xlpm.k,_xlfn.CONCAT(LEFT(TRIM(D$1),1),"*"),COUNTIF(_xlpm.d,_xlpm.k))</f>
        <v>0</v>
      </c>
      <c r="E2621" s="1">
        <f>LOG(F2621+1,10)</f>
        <v>0.47712125471966244</v>
      </c>
      <c r="F2621" s="7">
        <v>2</v>
      </c>
      <c r="G2621" s="9" t="s">
        <v>5240</v>
      </c>
      <c r="H2621" s="4">
        <f>F2621/freq.sum.r6e</f>
        <v>9.9403578528827041E-5</v>
      </c>
      <c r="I2621" s="1" t="str">
        <f>_xlfn.LET(_xlpm.sep,":",_xlpm.w,$G2621,LEFT(_xlpm.w,FIND(_xlpm.sep,_xlpm.w)-1))</f>
        <v>woʊ</v>
      </c>
      <c r="J2621" s="1" t="str">
        <f>_xlfn.LET(_xlpm.sep,":",_xlpm.w,$G2621,RIGHT(_xlpm.w,LEN(_xlpm.w)-FIND(_xlpm.sep,_xlpm.w)))</f>
        <v>woeh</v>
      </c>
      <c r="K2621" s="10">
        <f>_xlfn.LET(_xlpm.w,I2621,LEN(_xlpm.w))</f>
        <v>3</v>
      </c>
      <c r="L2621" s="10">
        <f>_xlfn.LET(_xlpm.w,J2621,LEN(_xlpm.w))</f>
        <v>4</v>
      </c>
      <c r="M2621" s="10">
        <f>_xlfn.LET(_xlpm.a,K2621,_xlpm.b,L2621,MAX(_xlpm.a,_xlpm.b))</f>
        <v>4</v>
      </c>
      <c r="N2621" s="10">
        <f>_xlfn.LET(_xlpm.d,(K2621,L2621),MAX(_xlpm.d)-MIN(_xlpm.d))</f>
        <v>1</v>
      </c>
      <c r="O2621" s="1" t="str">
        <f>_xlfn.LET(_xlpm.sep,":",_xlpm.w,$G2621,_xlfn.CONCAT("~",RIGHT(_xlpm.w,LEN(_xlpm.w)-FIND(_xlpm.sep,_xlpm.w)),"~"))</f>
        <v>~woeh~</v>
      </c>
      <c r="P2621" s="1" t="str">
        <f>_xlfn.LET(_xlpm.sep,":",_xlpm.w,$G2621,_xlfn.CONCAT("[",LEFT(_xlpm.w,FIND(_xlpm.sep,_xlpm.w)-1),"]"))</f>
        <v>[woʊ]</v>
      </c>
      <c r="Q2621" s="14" cm="1">
        <f t="array" ref="Q2621">SUM(_xlfn._xlws.FILTER($H$2:$H$7117,_xlfn.MAP($O$2:$O$7117,_xlfn.LAMBDA(_xlpm.x,_xlpm.x=$O2621))))</f>
        <v>9.9403578528827041E-5</v>
      </c>
      <c r="R2621" s="14">
        <f>$H2621/Q2621</f>
        <v>1</v>
      </c>
      <c r="S2621" s="14" cm="1">
        <f t="array" ref="S2621">SUM(_xlfn._xlws.FILTER($H$2:$H$7117,_xlfn.MAP($P$2:$P$7117,_xlfn.LAMBDA(_xlpm.x,_xlpm.x=$P2621))))</f>
        <v>2.9821073558648114E-4</v>
      </c>
      <c r="T2621" s="14">
        <f>$H2621/S2621</f>
        <v>0.33333333333333331</v>
      </c>
      <c r="U2621" s="14">
        <f>_xlfn.LET(_xlpm.freq,F2621,_xlpm.size,M2621+1,_xlpm.F,V2621,LOG(1+_xlpm.freq)*LOG(1+_xlpm.size)*_xlpm.F)</f>
        <v>0.18563625047235913</v>
      </c>
      <c r="V2621" s="14">
        <f>_xlfn.LET(_xlpm.a,T2621,_xlpm.b,R2621,2*_xlpm.a*_xlpm.b/(_xlpm.a+_xlpm.b))</f>
        <v>0.5</v>
      </c>
      <c r="W2621" s="14">
        <f>_xlfn.LET(_xlpm.p,R2621,_xlpm.q,T2621,LOG(_xlpm.p/_xlpm.q))</f>
        <v>0.47712125471966244</v>
      </c>
      <c r="X2621" s="2"/>
    </row>
    <row r="2622" spans="1:24">
      <c r="A2622" s="1" t="str">
        <f>_xlfn.LET(_xlpm.sep," : ",CONCATENATE(O2622,_xlpm.sep,P2622))</f>
        <v>~ngko~ : [ŋkoʊ]</v>
      </c>
      <c r="B2622" s="1">
        <f>_xlfn.LET(_xlpm.d,$G2622,_xlpm.k,_xlfn.CONCAT(LEFT(TRIM(B$1),1),"*"),COUNTIF(_xlpm.d,_xlpm.k))</f>
        <v>0</v>
      </c>
      <c r="C2622" s="1">
        <f>_xlfn.LET(_xlpm.d,$G2622,_xlpm.k,_xlfn.CONCAT(LEFT(TRIM(C$1),1),"*"),COUNTIF(_xlpm.d,_xlpm.k))</f>
        <v>0</v>
      </c>
      <c r="D2622" s="1">
        <f>_xlfn.LET(_xlpm.d,$G2622,_xlpm.k,_xlfn.CONCAT(LEFT(TRIM(D$1),1),"*"),COUNTIF(_xlpm.d,_xlpm.k))</f>
        <v>0</v>
      </c>
      <c r="E2622" s="1">
        <f>LOG(F2622+1,10)</f>
        <v>0.47712125471966244</v>
      </c>
      <c r="F2622" s="7">
        <v>2</v>
      </c>
      <c r="G2622" s="9" t="s">
        <v>5887</v>
      </c>
      <c r="H2622" s="4">
        <f>F2622/freq.sum.r6e</f>
        <v>9.9403578528827041E-5</v>
      </c>
      <c r="I2622" s="1" t="str">
        <f>_xlfn.LET(_xlpm.sep,":",_xlpm.w,$G2622,LEFT(_xlpm.w,FIND(_xlpm.sep,_xlpm.w)-1))</f>
        <v>ŋkoʊ</v>
      </c>
      <c r="J2622" s="1" t="str">
        <f>_xlfn.LET(_xlpm.sep,":",_xlpm.w,$G2622,RIGHT(_xlpm.w,LEN(_xlpm.w)-FIND(_xlpm.sep,_xlpm.w)))</f>
        <v>ngko</v>
      </c>
      <c r="K2622" s="10">
        <f>_xlfn.LET(_xlpm.w,I2622,LEN(_xlpm.w))</f>
        <v>4</v>
      </c>
      <c r="L2622" s="10">
        <f>_xlfn.LET(_xlpm.w,J2622,LEN(_xlpm.w))</f>
        <v>4</v>
      </c>
      <c r="M2622" s="10">
        <f>_xlfn.LET(_xlpm.a,K2622,_xlpm.b,L2622,MAX(_xlpm.a,_xlpm.b))</f>
        <v>4</v>
      </c>
      <c r="N2622" s="10">
        <f>_xlfn.LET(_xlpm.d,(K2622,L2622),MAX(_xlpm.d)-MIN(_xlpm.d))</f>
        <v>0</v>
      </c>
      <c r="O2622" s="1" t="str">
        <f>_xlfn.LET(_xlpm.sep,":",_xlpm.w,$G2622,_xlfn.CONCAT("~",RIGHT(_xlpm.w,LEN(_xlpm.w)-FIND(_xlpm.sep,_xlpm.w)),"~"))</f>
        <v>~ngko~</v>
      </c>
      <c r="P2622" s="1" t="str">
        <f>_xlfn.LET(_xlpm.sep,":",_xlpm.w,$G2622,_xlfn.CONCAT("[",LEFT(_xlpm.w,FIND(_xlpm.sep,_xlpm.w)-1),"]"))</f>
        <v>[ŋkoʊ]</v>
      </c>
      <c r="Q2622" s="14" cm="1">
        <f t="array" ref="Q2622">SUM(_xlfn._xlws.FILTER($H$2:$H$7117,_xlfn.MAP($O$2:$O$7117,_xlfn.LAMBDA(_xlpm.x,_xlpm.x=$O2622))))</f>
        <v>9.9403578528827041E-5</v>
      </c>
      <c r="R2622" s="14">
        <f>$H2622/Q2622</f>
        <v>1</v>
      </c>
      <c r="S2622" s="14" cm="1">
        <f t="array" ref="S2622">SUM(_xlfn._xlws.FILTER($H$2:$H$7117,_xlfn.MAP($P$2:$P$7117,_xlfn.LAMBDA(_xlpm.x,_xlpm.x=$P2622))))</f>
        <v>2.9821073558648114E-4</v>
      </c>
      <c r="T2622" s="14">
        <f>$H2622/S2622</f>
        <v>0.33333333333333331</v>
      </c>
      <c r="U2622" s="14">
        <f>_xlfn.LET(_xlpm.freq,F2622,_xlpm.size,M2622+1,_xlpm.F,V2622,LOG(1+_xlpm.freq)*LOG(1+_xlpm.size)*_xlpm.F)</f>
        <v>0.18563625047235913</v>
      </c>
      <c r="V2622" s="14">
        <f>_xlfn.LET(_xlpm.a,T2622,_xlpm.b,R2622,2*_xlpm.a*_xlpm.b/(_xlpm.a+_xlpm.b))</f>
        <v>0.5</v>
      </c>
      <c r="W2622" s="14">
        <f>_xlfn.LET(_xlpm.p,R2622,_xlpm.q,T2622,LOG(_xlpm.p/_xlpm.q))</f>
        <v>0.47712125471966244</v>
      </c>
      <c r="X2622" s="2"/>
    </row>
    <row r="2623" spans="1:24">
      <c r="A2623" s="1" t="str">
        <f>_xlfn.LET(_xlpm.sep," : ",CONCATENATE(O2623,_xlpm.sep,P2623))</f>
        <v>~gnow~ : [ɡnoʊ]</v>
      </c>
      <c r="B2623" s="1">
        <f>_xlfn.LET(_xlpm.d,$G2623,_xlpm.k,_xlfn.CONCAT(LEFT(TRIM(B$1),1),"*"),COUNTIF(_xlpm.d,_xlpm.k))</f>
        <v>0</v>
      </c>
      <c r="C2623" s="1">
        <f>_xlfn.LET(_xlpm.d,$G2623,_xlpm.k,_xlfn.CONCAT(LEFT(TRIM(C$1),1),"*"),COUNTIF(_xlpm.d,_xlpm.k))</f>
        <v>0</v>
      </c>
      <c r="D2623" s="1">
        <f>_xlfn.LET(_xlpm.d,$G2623,_xlpm.k,_xlfn.CONCAT(LEFT(TRIM(D$1),1),"*"),COUNTIF(_xlpm.d,_xlpm.k))</f>
        <v>0</v>
      </c>
      <c r="E2623" s="1">
        <f>LOG(F2623+1,10)</f>
        <v>0.47712125471966244</v>
      </c>
      <c r="F2623" s="7">
        <v>2</v>
      </c>
      <c r="G2623" s="9" t="s">
        <v>6079</v>
      </c>
      <c r="H2623" s="4">
        <f>F2623/freq.sum.r6e</f>
        <v>9.9403578528827041E-5</v>
      </c>
      <c r="I2623" s="1" t="str">
        <f>_xlfn.LET(_xlpm.sep,":",_xlpm.w,$G2623,LEFT(_xlpm.w,FIND(_xlpm.sep,_xlpm.w)-1))</f>
        <v>ɡnoʊ</v>
      </c>
      <c r="J2623" s="1" t="str">
        <f>_xlfn.LET(_xlpm.sep,":",_xlpm.w,$G2623,RIGHT(_xlpm.w,LEN(_xlpm.w)-FIND(_xlpm.sep,_xlpm.w)))</f>
        <v>gnow</v>
      </c>
      <c r="K2623" s="10">
        <f>_xlfn.LET(_xlpm.w,I2623,LEN(_xlpm.w))</f>
        <v>4</v>
      </c>
      <c r="L2623" s="10">
        <f>_xlfn.LET(_xlpm.w,J2623,LEN(_xlpm.w))</f>
        <v>4</v>
      </c>
      <c r="M2623" s="10">
        <f>_xlfn.LET(_xlpm.a,K2623,_xlpm.b,L2623,MAX(_xlpm.a,_xlpm.b))</f>
        <v>4</v>
      </c>
      <c r="N2623" s="10">
        <f>_xlfn.LET(_xlpm.d,(K2623,L2623),MAX(_xlpm.d)-MIN(_xlpm.d))</f>
        <v>0</v>
      </c>
      <c r="O2623" s="1" t="str">
        <f>_xlfn.LET(_xlpm.sep,":",_xlpm.w,$G2623,_xlfn.CONCAT("~",RIGHT(_xlpm.w,LEN(_xlpm.w)-FIND(_xlpm.sep,_xlpm.w)),"~"))</f>
        <v>~gnow~</v>
      </c>
      <c r="P2623" s="1" t="str">
        <f>_xlfn.LET(_xlpm.sep,":",_xlpm.w,$G2623,_xlfn.CONCAT("[",LEFT(_xlpm.w,FIND(_xlpm.sep,_xlpm.w)-1),"]"))</f>
        <v>[ɡnoʊ]</v>
      </c>
      <c r="Q2623" s="14" cm="1">
        <f t="array" ref="Q2623">SUM(_xlfn._xlws.FILTER($H$2:$H$7117,_xlfn.MAP($O$2:$O$7117,_xlfn.LAMBDA(_xlpm.x,_xlpm.x=$O2623))))</f>
        <v>9.9403578528827041E-5</v>
      </c>
      <c r="R2623" s="14">
        <f>$H2623/Q2623</f>
        <v>1</v>
      </c>
      <c r="S2623" s="14" cm="1">
        <f t="array" ref="S2623">SUM(_xlfn._xlws.FILTER($H$2:$H$7117,_xlfn.MAP($P$2:$P$7117,_xlfn.LAMBDA(_xlpm.x,_xlpm.x=$P2623))))</f>
        <v>2.9821073558648114E-4</v>
      </c>
      <c r="T2623" s="14">
        <f>$H2623/S2623</f>
        <v>0.33333333333333331</v>
      </c>
      <c r="U2623" s="14">
        <f>_xlfn.LET(_xlpm.freq,F2623,_xlpm.size,M2623+1,_xlpm.F,V2623,LOG(1+_xlpm.freq)*LOG(1+_xlpm.size)*_xlpm.F)</f>
        <v>0.18563625047235913</v>
      </c>
      <c r="V2623" s="14">
        <f>_xlfn.LET(_xlpm.a,T2623,_xlpm.b,R2623,2*_xlpm.a*_xlpm.b/(_xlpm.a+_xlpm.b))</f>
        <v>0.5</v>
      </c>
      <c r="W2623" s="14">
        <f>_xlfn.LET(_xlpm.p,R2623,_xlpm.q,T2623,LOG(_xlpm.p/_xlpm.q))</f>
        <v>0.47712125471966244</v>
      </c>
      <c r="X2623" s="2"/>
    </row>
    <row r="2624" spans="1:24">
      <c r="A2624" s="1" t="str">
        <f>_xlfn.LET(_xlpm.sep," : ",CONCATENATE(O2624,_xlpm.sep,P2624))</f>
        <v>~nclo~ : [nkloʊ]</v>
      </c>
      <c r="B2624" s="1">
        <f>_xlfn.LET(_xlpm.d,$G2624,_xlpm.k,_xlfn.CONCAT(LEFT(TRIM(B$1),1),"*"),COUNTIF(_xlpm.d,_xlpm.k))</f>
        <v>0</v>
      </c>
      <c r="C2624" s="1">
        <f>_xlfn.LET(_xlpm.d,$G2624,_xlpm.k,_xlfn.CONCAT(LEFT(TRIM(C$1),1),"*"),COUNTIF(_xlpm.d,_xlpm.k))</f>
        <v>0</v>
      </c>
      <c r="D2624" s="1">
        <f>_xlfn.LET(_xlpm.d,$G2624,_xlpm.k,_xlfn.CONCAT(LEFT(TRIM(D$1),1),"*"),COUNTIF(_xlpm.d,_xlpm.k))</f>
        <v>1</v>
      </c>
      <c r="E2624" s="1">
        <f>LOG(F2624+1,10)</f>
        <v>0.47712125471966244</v>
      </c>
      <c r="F2624" s="7">
        <v>2</v>
      </c>
      <c r="G2624" s="9" t="s">
        <v>3000</v>
      </c>
      <c r="H2624" s="4">
        <f>F2624/freq.sum.r6e</f>
        <v>9.9403578528827041E-5</v>
      </c>
      <c r="I2624" s="1" t="str">
        <f>_xlfn.LET(_xlpm.sep,":",_xlpm.w,$G2624,LEFT(_xlpm.w,FIND(_xlpm.sep,_xlpm.w)-1))</f>
        <v>nkloʊ</v>
      </c>
      <c r="J2624" s="1" t="str">
        <f>_xlfn.LET(_xlpm.sep,":",_xlpm.w,$G2624,RIGHT(_xlpm.w,LEN(_xlpm.w)-FIND(_xlpm.sep,_xlpm.w)))</f>
        <v>nclo</v>
      </c>
      <c r="K2624" s="10">
        <f>_xlfn.LET(_xlpm.w,I2624,LEN(_xlpm.w))</f>
        <v>5</v>
      </c>
      <c r="L2624" s="10">
        <f>_xlfn.LET(_xlpm.w,J2624,LEN(_xlpm.w))</f>
        <v>4</v>
      </c>
      <c r="M2624" s="10">
        <f>_xlfn.LET(_xlpm.a,K2624,_xlpm.b,L2624,MAX(_xlpm.a,_xlpm.b))</f>
        <v>5</v>
      </c>
      <c r="N2624" s="10">
        <f>_xlfn.LET(_xlpm.d,(K2624,L2624),MAX(_xlpm.d)-MIN(_xlpm.d))</f>
        <v>1</v>
      </c>
      <c r="O2624" s="1" t="str">
        <f>_xlfn.LET(_xlpm.sep,":",_xlpm.w,$G2624,_xlfn.CONCAT("~",RIGHT(_xlpm.w,LEN(_xlpm.w)-FIND(_xlpm.sep,_xlpm.w)),"~"))</f>
        <v>~nclo~</v>
      </c>
      <c r="P2624" s="1" t="str">
        <f>_xlfn.LET(_xlpm.sep,":",_xlpm.w,$G2624,_xlfn.CONCAT("[",LEFT(_xlpm.w,FIND(_xlpm.sep,_xlpm.w)-1),"]"))</f>
        <v>[nkloʊ]</v>
      </c>
      <c r="Q2624" s="14" cm="1">
        <f t="array" ref="Q2624">SUM(_xlfn._xlws.FILTER($H$2:$H$7117,_xlfn.MAP($O$2:$O$7117,_xlfn.LAMBDA(_xlpm.x,_xlpm.x=$O2624))))</f>
        <v>9.9403578528827041E-5</v>
      </c>
      <c r="R2624" s="14">
        <f>$H2624/Q2624</f>
        <v>1</v>
      </c>
      <c r="S2624" s="14" cm="1">
        <f t="array" ref="S2624">SUM(_xlfn._xlws.FILTER($H$2:$H$7117,_xlfn.MAP($P$2:$P$7117,_xlfn.LAMBDA(_xlpm.x,_xlpm.x=$P2624))))</f>
        <v>2.9821073558648114E-4</v>
      </c>
      <c r="T2624" s="14">
        <f>$H2624/S2624</f>
        <v>0.33333333333333331</v>
      </c>
      <c r="U2624" s="14">
        <f>_xlfn.LET(_xlpm.freq,F2624,_xlpm.size,M2624+1,_xlpm.F,V2624,LOG(1+_xlpm.freq)*LOG(1+_xlpm.size)*_xlpm.F)</f>
        <v>0.20160711860636485</v>
      </c>
      <c r="V2624" s="14">
        <f>_xlfn.LET(_xlpm.a,T2624,_xlpm.b,R2624,2*_xlpm.a*_xlpm.b/(_xlpm.a+_xlpm.b))</f>
        <v>0.5</v>
      </c>
      <c r="W2624" s="14">
        <f>_xlfn.LET(_xlpm.p,R2624,_xlpm.q,T2624,LOG(_xlpm.p/_xlpm.q))</f>
        <v>0.47712125471966244</v>
      </c>
      <c r="X2624" s="2"/>
    </row>
    <row r="2625" spans="1:24">
      <c r="A2625" s="1" t="str">
        <f>_xlfn.LET(_xlpm.sep," : ",CONCATENATE(O2625,_xlpm.sep,P2625))</f>
        <v>~stro~ : [stɹoʊ]</v>
      </c>
      <c r="B2625" s="1">
        <f>_xlfn.LET(_xlpm.d,$G2625,_xlpm.k,_xlfn.CONCAT(LEFT(TRIM(B$1),1),"*"),COUNTIF(_xlpm.d,_xlpm.k))</f>
        <v>0</v>
      </c>
      <c r="C2625" s="1">
        <f>_xlfn.LET(_xlpm.d,$G2625,_xlpm.k,_xlfn.CONCAT(LEFT(TRIM(C$1),1),"*"),COUNTIF(_xlpm.d,_xlpm.k))</f>
        <v>0</v>
      </c>
      <c r="D2625" s="1">
        <f>_xlfn.LET(_xlpm.d,$G2625,_xlpm.k,_xlfn.CONCAT(LEFT(TRIM(D$1),1),"*"),COUNTIF(_xlpm.d,_xlpm.k))</f>
        <v>0</v>
      </c>
      <c r="E2625" s="1">
        <f>LOG(F2625+1,10)</f>
        <v>0.47712125471966244</v>
      </c>
      <c r="F2625" s="7">
        <v>2</v>
      </c>
      <c r="G2625" s="9" t="s">
        <v>4354</v>
      </c>
      <c r="H2625" s="4">
        <f>F2625/freq.sum.r6e</f>
        <v>9.9403578528827041E-5</v>
      </c>
      <c r="I2625" s="1" t="str">
        <f>_xlfn.LET(_xlpm.sep,":",_xlpm.w,$G2625,LEFT(_xlpm.w,FIND(_xlpm.sep,_xlpm.w)-1))</f>
        <v>stɹoʊ</v>
      </c>
      <c r="J2625" s="1" t="str">
        <f>_xlfn.LET(_xlpm.sep,":",_xlpm.w,$G2625,RIGHT(_xlpm.w,LEN(_xlpm.w)-FIND(_xlpm.sep,_xlpm.w)))</f>
        <v>stro</v>
      </c>
      <c r="K2625" s="10">
        <f>_xlfn.LET(_xlpm.w,I2625,LEN(_xlpm.w))</f>
        <v>5</v>
      </c>
      <c r="L2625" s="10">
        <f>_xlfn.LET(_xlpm.w,J2625,LEN(_xlpm.w))</f>
        <v>4</v>
      </c>
      <c r="M2625" s="10">
        <f>_xlfn.LET(_xlpm.a,K2625,_xlpm.b,L2625,MAX(_xlpm.a,_xlpm.b))</f>
        <v>5</v>
      </c>
      <c r="N2625" s="10">
        <f>_xlfn.LET(_xlpm.d,(K2625,L2625),MAX(_xlpm.d)-MIN(_xlpm.d))</f>
        <v>1</v>
      </c>
      <c r="O2625" s="1" t="str">
        <f>_xlfn.LET(_xlpm.sep,":",_xlpm.w,$G2625,_xlfn.CONCAT("~",RIGHT(_xlpm.w,LEN(_xlpm.w)-FIND(_xlpm.sep,_xlpm.w)),"~"))</f>
        <v>~stro~</v>
      </c>
      <c r="P2625" s="1" t="str">
        <f>_xlfn.LET(_xlpm.sep,":",_xlpm.w,$G2625,_xlfn.CONCAT("[",LEFT(_xlpm.w,FIND(_xlpm.sep,_xlpm.w)-1),"]"))</f>
        <v>[stɹoʊ]</v>
      </c>
      <c r="Q2625" s="14" cm="1">
        <f t="array" ref="Q2625">SUM(_xlfn._xlws.FILTER($H$2:$H$7117,_xlfn.MAP($O$2:$O$7117,_xlfn.LAMBDA(_xlpm.x,_xlpm.x=$O2625))))</f>
        <v>9.9403578528827041E-5</v>
      </c>
      <c r="R2625" s="14">
        <f>$H2625/Q2625</f>
        <v>1</v>
      </c>
      <c r="S2625" s="14" cm="1">
        <f t="array" ref="S2625">SUM(_xlfn._xlws.FILTER($H$2:$H$7117,_xlfn.MAP($P$2:$P$7117,_xlfn.LAMBDA(_xlpm.x,_xlpm.x=$P2625))))</f>
        <v>2.9821073558648114E-4</v>
      </c>
      <c r="T2625" s="14">
        <f>$H2625/S2625</f>
        <v>0.33333333333333331</v>
      </c>
      <c r="U2625" s="14">
        <f>_xlfn.LET(_xlpm.freq,F2625,_xlpm.size,M2625+1,_xlpm.F,V2625,LOG(1+_xlpm.freq)*LOG(1+_xlpm.size)*_xlpm.F)</f>
        <v>0.20160711860636485</v>
      </c>
      <c r="V2625" s="14">
        <f>_xlfn.LET(_xlpm.a,T2625,_xlpm.b,R2625,2*_xlpm.a*_xlpm.b/(_xlpm.a+_xlpm.b))</f>
        <v>0.5</v>
      </c>
      <c r="W2625" s="14">
        <f>_xlfn.LET(_xlpm.p,R2625,_xlpm.q,T2625,LOG(_xlpm.p/_xlpm.q))</f>
        <v>0.47712125471966244</v>
      </c>
      <c r="X2625" s="2"/>
    </row>
    <row r="2626" spans="1:24">
      <c r="A2626" s="1" t="str">
        <f>_xlfn.LET(_xlpm.sep," : ",CONCATENATE(O2626,_xlpm.sep,P2626))</f>
        <v>~blee~ : [bli]</v>
      </c>
      <c r="B2626" s="1">
        <f>_xlfn.LET(_xlpm.d,$G2626,_xlpm.k,_xlfn.CONCAT(LEFT(TRIM(B$1),1),"*"),COUNTIF(_xlpm.d,_xlpm.k))</f>
        <v>0</v>
      </c>
      <c r="C2626" s="1">
        <f>_xlfn.LET(_xlpm.d,$G2626,_xlpm.k,_xlfn.CONCAT(LEFT(TRIM(C$1),1),"*"),COUNTIF(_xlpm.d,_xlpm.k))</f>
        <v>0</v>
      </c>
      <c r="D2626" s="1">
        <f>_xlfn.LET(_xlpm.d,$G2626,_xlpm.k,_xlfn.CONCAT(LEFT(TRIM(D$1),1),"*"),COUNTIF(_xlpm.d,_xlpm.k))</f>
        <v>0</v>
      </c>
      <c r="E2626" s="1">
        <f>LOG(F2626+1,10)</f>
        <v>0.90308998699194343</v>
      </c>
      <c r="F2626" s="7">
        <v>7</v>
      </c>
      <c r="G2626" s="9" t="s">
        <v>157</v>
      </c>
      <c r="H2626" s="4">
        <f>F2626/freq.sum.r6e</f>
        <v>3.4791252485089465E-4</v>
      </c>
      <c r="I2626" s="1" t="str">
        <f>_xlfn.LET(_xlpm.sep,":",_xlpm.w,$G2626,LEFT(_xlpm.w,FIND(_xlpm.sep,_xlpm.w)-1))</f>
        <v>bli</v>
      </c>
      <c r="J2626" s="1" t="str">
        <f>_xlfn.LET(_xlpm.sep,":",_xlpm.w,$G2626,RIGHT(_xlpm.w,LEN(_xlpm.w)-FIND(_xlpm.sep,_xlpm.w)))</f>
        <v>blee</v>
      </c>
      <c r="K2626" s="10">
        <f>_xlfn.LET(_xlpm.w,I2626,LEN(_xlpm.w))</f>
        <v>3</v>
      </c>
      <c r="L2626" s="10">
        <f>_xlfn.LET(_xlpm.w,J2626,LEN(_xlpm.w))</f>
        <v>4</v>
      </c>
      <c r="M2626" s="10">
        <f>_xlfn.LET(_xlpm.a,K2626,_xlpm.b,L2626,MAX(_xlpm.a,_xlpm.b))</f>
        <v>4</v>
      </c>
      <c r="N2626" s="10">
        <f>_xlfn.LET(_xlpm.d,(K2626,L2626),MAX(_xlpm.d)-MIN(_xlpm.d))</f>
        <v>1</v>
      </c>
      <c r="O2626" s="1" t="str">
        <f>_xlfn.LET(_xlpm.sep,":",_xlpm.w,$G2626,_xlfn.CONCAT("~",RIGHT(_xlpm.w,LEN(_xlpm.w)-FIND(_xlpm.sep,_xlpm.w)),"~"))</f>
        <v>~blee~</v>
      </c>
      <c r="P2626" s="1" t="str">
        <f>_xlfn.LET(_xlpm.sep,":",_xlpm.w,$G2626,_xlfn.CONCAT("[",LEFT(_xlpm.w,FIND(_xlpm.sep,_xlpm.w)-1),"]"))</f>
        <v>[bli]</v>
      </c>
      <c r="Q2626" s="14" cm="1">
        <f t="array" ref="Q2626">SUM(_xlfn._xlws.FILTER($H$2:$H$7117,_xlfn.MAP($O$2:$O$7117,_xlfn.LAMBDA(_xlpm.x,_xlpm.x=$O2626))))</f>
        <v>3.4791252485089465E-4</v>
      </c>
      <c r="R2626" s="14">
        <f>$H2626/Q2626</f>
        <v>1</v>
      </c>
      <c r="S2626" s="14" cm="1">
        <f t="array" ref="S2626">SUM(_xlfn._xlws.FILTER($H$2:$H$7117,_xlfn.MAP($P$2:$P$7117,_xlfn.LAMBDA(_xlpm.x,_xlpm.x=$P2626))))</f>
        <v>1.043737574552684E-3</v>
      </c>
      <c r="T2626" s="14">
        <f>$H2626/S2626</f>
        <v>0.33333333333333331</v>
      </c>
      <c r="U2626" s="14">
        <f>_xlfn.LET(_xlpm.freq,F2626,_xlpm.size,M2626+1,_xlpm.F,V2626,LOG(1+_xlpm.freq)*LOG(1+_xlpm.size)*_xlpm.F)</f>
        <v>0.35137030129336466</v>
      </c>
      <c r="V2626" s="14">
        <f>_xlfn.LET(_xlpm.a,T2626,_xlpm.b,R2626,2*_xlpm.a*_xlpm.b/(_xlpm.a+_xlpm.b))</f>
        <v>0.5</v>
      </c>
      <c r="W2626" s="14">
        <f>_xlfn.LET(_xlpm.p,R2626,_xlpm.q,T2626,LOG(_xlpm.p/_xlpm.q))</f>
        <v>0.47712125471966244</v>
      </c>
      <c r="X2626" s="2"/>
    </row>
    <row r="2627" spans="1:24">
      <c r="A2627" s="1" t="str">
        <f>_xlfn.LET(_xlpm.sep," : ",CONCATENATE(O2627,_xlpm.sep,P2627))</f>
        <v>~blea~ : [bli]</v>
      </c>
      <c r="B2627" s="1">
        <f>_xlfn.LET(_xlpm.d,$G2627,_xlpm.k,_xlfn.CONCAT(LEFT(TRIM(B$1),1),"*"),COUNTIF(_xlpm.d,_xlpm.k))</f>
        <v>0</v>
      </c>
      <c r="C2627" s="1">
        <f>_xlfn.LET(_xlpm.d,$G2627,_xlpm.k,_xlfn.CONCAT(LEFT(TRIM(C$1),1),"*"),COUNTIF(_xlpm.d,_xlpm.k))</f>
        <v>0</v>
      </c>
      <c r="D2627" s="1">
        <f>_xlfn.LET(_xlpm.d,$G2627,_xlpm.k,_xlfn.CONCAT(LEFT(TRIM(D$1),1),"*"),COUNTIF(_xlpm.d,_xlpm.k))</f>
        <v>0</v>
      </c>
      <c r="E2627" s="1">
        <f>LOG(F2627+1,10)</f>
        <v>0.90308998699194343</v>
      </c>
      <c r="F2627" s="7">
        <v>7</v>
      </c>
      <c r="G2627" s="9" t="s">
        <v>156</v>
      </c>
      <c r="H2627" s="4">
        <f>F2627/freq.sum.r6e</f>
        <v>3.4791252485089465E-4</v>
      </c>
      <c r="I2627" s="1" t="str">
        <f>_xlfn.LET(_xlpm.sep,":",_xlpm.w,$G2627,LEFT(_xlpm.w,FIND(_xlpm.sep,_xlpm.w)-1))</f>
        <v>bli</v>
      </c>
      <c r="J2627" s="1" t="str">
        <f>_xlfn.LET(_xlpm.sep,":",_xlpm.w,$G2627,RIGHT(_xlpm.w,LEN(_xlpm.w)-FIND(_xlpm.sep,_xlpm.w)))</f>
        <v>blea</v>
      </c>
      <c r="K2627" s="10">
        <f>_xlfn.LET(_xlpm.w,I2627,LEN(_xlpm.w))</f>
        <v>3</v>
      </c>
      <c r="L2627" s="10">
        <f>_xlfn.LET(_xlpm.w,J2627,LEN(_xlpm.w))</f>
        <v>4</v>
      </c>
      <c r="M2627" s="10">
        <f>_xlfn.LET(_xlpm.a,K2627,_xlpm.b,L2627,MAX(_xlpm.a,_xlpm.b))</f>
        <v>4</v>
      </c>
      <c r="N2627" s="10">
        <f>_xlfn.LET(_xlpm.d,(K2627,L2627),MAX(_xlpm.d)-MIN(_xlpm.d))</f>
        <v>1</v>
      </c>
      <c r="O2627" s="1" t="str">
        <f>_xlfn.LET(_xlpm.sep,":",_xlpm.w,$G2627,_xlfn.CONCAT("~",RIGHT(_xlpm.w,LEN(_xlpm.w)-FIND(_xlpm.sep,_xlpm.w)),"~"))</f>
        <v>~blea~</v>
      </c>
      <c r="P2627" s="1" t="str">
        <f>_xlfn.LET(_xlpm.sep,":",_xlpm.w,$G2627,_xlfn.CONCAT("[",LEFT(_xlpm.w,FIND(_xlpm.sep,_xlpm.w)-1),"]"))</f>
        <v>[bli]</v>
      </c>
      <c r="Q2627" s="14" cm="1">
        <f t="array" ref="Q2627">SUM(_xlfn._xlws.FILTER($H$2:$H$7117,_xlfn.MAP($O$2:$O$7117,_xlfn.LAMBDA(_xlpm.x,_xlpm.x=$O2627))))</f>
        <v>3.4791252485089465E-4</v>
      </c>
      <c r="R2627" s="14">
        <f>$H2627/Q2627</f>
        <v>1</v>
      </c>
      <c r="S2627" s="14" cm="1">
        <f t="array" ref="S2627">SUM(_xlfn._xlws.FILTER($H$2:$H$7117,_xlfn.MAP($P$2:$P$7117,_xlfn.LAMBDA(_xlpm.x,_xlpm.x=$P2627))))</f>
        <v>1.043737574552684E-3</v>
      </c>
      <c r="T2627" s="14">
        <f>$H2627/S2627</f>
        <v>0.33333333333333331</v>
      </c>
      <c r="U2627" s="14">
        <f>_xlfn.LET(_xlpm.freq,F2627,_xlpm.size,M2627+1,_xlpm.F,V2627,LOG(1+_xlpm.freq)*LOG(1+_xlpm.size)*_xlpm.F)</f>
        <v>0.35137030129336466</v>
      </c>
      <c r="V2627" s="14">
        <f>_xlfn.LET(_xlpm.a,T2627,_xlpm.b,R2627,2*_xlpm.a*_xlpm.b/(_xlpm.a+_xlpm.b))</f>
        <v>0.5</v>
      </c>
      <c r="W2627" s="14">
        <f>_xlfn.LET(_xlpm.p,R2627,_xlpm.q,T2627,LOG(_xlpm.p/_xlpm.q))</f>
        <v>0.47712125471966244</v>
      </c>
      <c r="X2627" s="2"/>
    </row>
    <row r="2628" spans="1:24">
      <c r="A2628" s="1" t="str">
        <f>_xlfn.LET(_xlpm.sep," : ",CONCATENATE(O2628,_xlpm.sep,P2628))</f>
        <v>~free~ : [fɹi]</v>
      </c>
      <c r="B2628" s="1">
        <f>_xlfn.LET(_xlpm.d,$G2628,_xlpm.k,_xlfn.CONCAT(LEFT(TRIM(B$1),1),"*"),COUNTIF(_xlpm.d,_xlpm.k))</f>
        <v>0</v>
      </c>
      <c r="C2628" s="1">
        <f>_xlfn.LET(_xlpm.d,$G2628,_xlpm.k,_xlfn.CONCAT(LEFT(TRIM(C$1),1),"*"),COUNTIF(_xlpm.d,_xlpm.k))</f>
        <v>0</v>
      </c>
      <c r="D2628" s="1">
        <f>_xlfn.LET(_xlpm.d,$G2628,_xlpm.k,_xlfn.CONCAT(LEFT(TRIM(D$1),1),"*"),COUNTIF(_xlpm.d,_xlpm.k))</f>
        <v>0</v>
      </c>
      <c r="E2628" s="1">
        <f>LOG(F2628+1,10)</f>
        <v>0.90308998699194343</v>
      </c>
      <c r="F2628" s="7">
        <v>7</v>
      </c>
      <c r="G2628" s="9" t="s">
        <v>1132</v>
      </c>
      <c r="H2628" s="4">
        <f>F2628/freq.sum.r6e</f>
        <v>3.4791252485089465E-4</v>
      </c>
      <c r="I2628" s="1" t="str">
        <f>_xlfn.LET(_xlpm.sep,":",_xlpm.w,$G2628,LEFT(_xlpm.w,FIND(_xlpm.sep,_xlpm.w)-1))</f>
        <v>fɹi</v>
      </c>
      <c r="J2628" s="1" t="str">
        <f>_xlfn.LET(_xlpm.sep,":",_xlpm.w,$G2628,RIGHT(_xlpm.w,LEN(_xlpm.w)-FIND(_xlpm.sep,_xlpm.w)))</f>
        <v>free</v>
      </c>
      <c r="K2628" s="10">
        <f>_xlfn.LET(_xlpm.w,I2628,LEN(_xlpm.w))</f>
        <v>3</v>
      </c>
      <c r="L2628" s="10">
        <f>_xlfn.LET(_xlpm.w,J2628,LEN(_xlpm.w))</f>
        <v>4</v>
      </c>
      <c r="M2628" s="10">
        <f>_xlfn.LET(_xlpm.a,K2628,_xlpm.b,L2628,MAX(_xlpm.a,_xlpm.b))</f>
        <v>4</v>
      </c>
      <c r="N2628" s="10">
        <f>_xlfn.LET(_xlpm.d,(K2628,L2628),MAX(_xlpm.d)-MIN(_xlpm.d))</f>
        <v>1</v>
      </c>
      <c r="O2628" s="1" t="str">
        <f>_xlfn.LET(_xlpm.sep,":",_xlpm.w,$G2628,_xlfn.CONCAT("~",RIGHT(_xlpm.w,LEN(_xlpm.w)-FIND(_xlpm.sep,_xlpm.w)),"~"))</f>
        <v>~free~</v>
      </c>
      <c r="P2628" s="1" t="str">
        <f>_xlfn.LET(_xlpm.sep,":",_xlpm.w,$G2628,_xlfn.CONCAT("[",LEFT(_xlpm.w,FIND(_xlpm.sep,_xlpm.w)-1),"]"))</f>
        <v>[fɹi]</v>
      </c>
      <c r="Q2628" s="14" cm="1">
        <f t="array" ref="Q2628">SUM(_xlfn._xlws.FILTER($H$2:$H$7117,_xlfn.MAP($O$2:$O$7117,_xlfn.LAMBDA(_xlpm.x,_xlpm.x=$O2628))))</f>
        <v>3.4791252485089465E-4</v>
      </c>
      <c r="R2628" s="14">
        <f>$H2628/Q2628</f>
        <v>1</v>
      </c>
      <c r="S2628" s="14" cm="1">
        <f t="array" ref="S2628">SUM(_xlfn._xlws.FILTER($H$2:$H$7117,_xlfn.MAP($P$2:$P$7117,_xlfn.LAMBDA(_xlpm.x,_xlpm.x=$P2628))))</f>
        <v>1.043737574552684E-3</v>
      </c>
      <c r="T2628" s="14">
        <f>$H2628/S2628</f>
        <v>0.33333333333333331</v>
      </c>
      <c r="U2628" s="14">
        <f>_xlfn.LET(_xlpm.freq,F2628,_xlpm.size,M2628+1,_xlpm.F,V2628,LOG(1+_xlpm.freq)*LOG(1+_xlpm.size)*_xlpm.F)</f>
        <v>0.35137030129336466</v>
      </c>
      <c r="V2628" s="14">
        <f>_xlfn.LET(_xlpm.a,T2628,_xlpm.b,R2628,2*_xlpm.a*_xlpm.b/(_xlpm.a+_xlpm.b))</f>
        <v>0.5</v>
      </c>
      <c r="W2628" s="14">
        <f>_xlfn.LET(_xlpm.p,R2628,_xlpm.q,T2628,LOG(_xlpm.p/_xlpm.q))</f>
        <v>0.47712125471966244</v>
      </c>
      <c r="X2628" s="2"/>
    </row>
    <row r="2629" spans="1:24">
      <c r="A2629" s="1" t="str">
        <f>_xlfn.LET(_xlpm.sep," : ",CONCATENATE(O2629,_xlpm.sep,P2629))</f>
        <v>~frei~ : [fɹi]</v>
      </c>
      <c r="B2629" s="1">
        <f>_xlfn.LET(_xlpm.d,$G2629,_xlpm.k,_xlfn.CONCAT(LEFT(TRIM(B$1),1),"*"),COUNTIF(_xlpm.d,_xlpm.k))</f>
        <v>0</v>
      </c>
      <c r="C2629" s="1">
        <f>_xlfn.LET(_xlpm.d,$G2629,_xlpm.k,_xlfn.CONCAT(LEFT(TRIM(C$1),1),"*"),COUNTIF(_xlpm.d,_xlpm.k))</f>
        <v>0</v>
      </c>
      <c r="D2629" s="1">
        <f>_xlfn.LET(_xlpm.d,$G2629,_xlpm.k,_xlfn.CONCAT(LEFT(TRIM(D$1),1),"*"),COUNTIF(_xlpm.d,_xlpm.k))</f>
        <v>0</v>
      </c>
      <c r="E2629" s="1">
        <f>LOG(F2629+1,10)</f>
        <v>0.90308998699194343</v>
      </c>
      <c r="F2629" s="7">
        <v>7</v>
      </c>
      <c r="G2629" s="9" t="s">
        <v>1133</v>
      </c>
      <c r="H2629" s="4">
        <f>F2629/freq.sum.r6e</f>
        <v>3.4791252485089465E-4</v>
      </c>
      <c r="I2629" s="1" t="str">
        <f>_xlfn.LET(_xlpm.sep,":",_xlpm.w,$G2629,LEFT(_xlpm.w,FIND(_xlpm.sep,_xlpm.w)-1))</f>
        <v>fɹi</v>
      </c>
      <c r="J2629" s="1" t="str">
        <f>_xlfn.LET(_xlpm.sep,":",_xlpm.w,$G2629,RIGHT(_xlpm.w,LEN(_xlpm.w)-FIND(_xlpm.sep,_xlpm.w)))</f>
        <v>frei</v>
      </c>
      <c r="K2629" s="10">
        <f>_xlfn.LET(_xlpm.w,I2629,LEN(_xlpm.w))</f>
        <v>3</v>
      </c>
      <c r="L2629" s="10">
        <f>_xlfn.LET(_xlpm.w,J2629,LEN(_xlpm.w))</f>
        <v>4</v>
      </c>
      <c r="M2629" s="10">
        <f>_xlfn.LET(_xlpm.a,K2629,_xlpm.b,L2629,MAX(_xlpm.a,_xlpm.b))</f>
        <v>4</v>
      </c>
      <c r="N2629" s="10">
        <f>_xlfn.LET(_xlpm.d,(K2629,L2629),MAX(_xlpm.d)-MIN(_xlpm.d))</f>
        <v>1</v>
      </c>
      <c r="O2629" s="1" t="str">
        <f>_xlfn.LET(_xlpm.sep,":",_xlpm.w,$G2629,_xlfn.CONCAT("~",RIGHT(_xlpm.w,LEN(_xlpm.w)-FIND(_xlpm.sep,_xlpm.w)),"~"))</f>
        <v>~frei~</v>
      </c>
      <c r="P2629" s="1" t="str">
        <f>_xlfn.LET(_xlpm.sep,":",_xlpm.w,$G2629,_xlfn.CONCAT("[",LEFT(_xlpm.w,FIND(_xlpm.sep,_xlpm.w)-1),"]"))</f>
        <v>[fɹi]</v>
      </c>
      <c r="Q2629" s="14" cm="1">
        <f t="array" ref="Q2629">SUM(_xlfn._xlws.FILTER($H$2:$H$7117,_xlfn.MAP($O$2:$O$7117,_xlfn.LAMBDA(_xlpm.x,_xlpm.x=$O2629))))</f>
        <v>3.4791252485089465E-4</v>
      </c>
      <c r="R2629" s="14">
        <f>$H2629/Q2629</f>
        <v>1</v>
      </c>
      <c r="S2629" s="14" cm="1">
        <f t="array" ref="S2629">SUM(_xlfn._xlws.FILTER($H$2:$H$7117,_xlfn.MAP($P$2:$P$7117,_xlfn.LAMBDA(_xlpm.x,_xlpm.x=$P2629))))</f>
        <v>1.043737574552684E-3</v>
      </c>
      <c r="T2629" s="14">
        <f>$H2629/S2629</f>
        <v>0.33333333333333331</v>
      </c>
      <c r="U2629" s="14">
        <f>_xlfn.LET(_xlpm.freq,F2629,_xlpm.size,M2629+1,_xlpm.F,V2629,LOG(1+_xlpm.freq)*LOG(1+_xlpm.size)*_xlpm.F)</f>
        <v>0.35137030129336466</v>
      </c>
      <c r="V2629" s="14">
        <f>_xlfn.LET(_xlpm.a,T2629,_xlpm.b,R2629,2*_xlpm.a*_xlpm.b/(_xlpm.a+_xlpm.b))</f>
        <v>0.5</v>
      </c>
      <c r="W2629" s="14">
        <f>_xlfn.LET(_xlpm.p,R2629,_xlpm.q,T2629,LOG(_xlpm.p/_xlpm.q))</f>
        <v>0.47712125471966244</v>
      </c>
      <c r="X2629" s="2"/>
    </row>
    <row r="2630" spans="1:24">
      <c r="A2630" s="1" t="str">
        <f>_xlfn.LET(_xlpm.sep," : ",CONCATENATE(O2630,_xlpm.sep,P2630))</f>
        <v>~crea~ : [kɹi]</v>
      </c>
      <c r="B2630" s="1">
        <f>_xlfn.LET(_xlpm.d,$G2630,_xlpm.k,_xlfn.CONCAT(LEFT(TRIM(B$1),1),"*"),COUNTIF(_xlpm.d,_xlpm.k))</f>
        <v>0</v>
      </c>
      <c r="C2630" s="1">
        <f>_xlfn.LET(_xlpm.d,$G2630,_xlpm.k,_xlfn.CONCAT(LEFT(TRIM(C$1),1),"*"),COUNTIF(_xlpm.d,_xlpm.k))</f>
        <v>0</v>
      </c>
      <c r="D2630" s="1">
        <f>_xlfn.LET(_xlpm.d,$G2630,_xlpm.k,_xlfn.CONCAT(LEFT(TRIM(D$1),1),"*"),COUNTIF(_xlpm.d,_xlpm.k))</f>
        <v>0</v>
      </c>
      <c r="E2630" s="1">
        <f>LOG(F2630+1,10)</f>
        <v>0.90308998699194343</v>
      </c>
      <c r="F2630" s="7">
        <v>7</v>
      </c>
      <c r="G2630" s="9" t="s">
        <v>1912</v>
      </c>
      <c r="H2630" s="4">
        <f>F2630/freq.sum.r6e</f>
        <v>3.4791252485089465E-4</v>
      </c>
      <c r="I2630" s="1" t="str">
        <f>_xlfn.LET(_xlpm.sep,":",_xlpm.w,$G2630,LEFT(_xlpm.w,FIND(_xlpm.sep,_xlpm.w)-1))</f>
        <v>kɹi</v>
      </c>
      <c r="J2630" s="1" t="str">
        <f>_xlfn.LET(_xlpm.sep,":",_xlpm.w,$G2630,RIGHT(_xlpm.w,LEN(_xlpm.w)-FIND(_xlpm.sep,_xlpm.w)))</f>
        <v>crea</v>
      </c>
      <c r="K2630" s="10">
        <f>_xlfn.LET(_xlpm.w,I2630,LEN(_xlpm.w))</f>
        <v>3</v>
      </c>
      <c r="L2630" s="10">
        <f>_xlfn.LET(_xlpm.w,J2630,LEN(_xlpm.w))</f>
        <v>4</v>
      </c>
      <c r="M2630" s="10">
        <f>_xlfn.LET(_xlpm.a,K2630,_xlpm.b,L2630,MAX(_xlpm.a,_xlpm.b))</f>
        <v>4</v>
      </c>
      <c r="N2630" s="10">
        <f>_xlfn.LET(_xlpm.d,(K2630,L2630),MAX(_xlpm.d)-MIN(_xlpm.d))</f>
        <v>1</v>
      </c>
      <c r="O2630" s="1" t="str">
        <f>_xlfn.LET(_xlpm.sep,":",_xlpm.w,$G2630,_xlfn.CONCAT("~",RIGHT(_xlpm.w,LEN(_xlpm.w)-FIND(_xlpm.sep,_xlpm.w)),"~"))</f>
        <v>~crea~</v>
      </c>
      <c r="P2630" s="1" t="str">
        <f>_xlfn.LET(_xlpm.sep,":",_xlpm.w,$G2630,_xlfn.CONCAT("[",LEFT(_xlpm.w,FIND(_xlpm.sep,_xlpm.w)-1),"]"))</f>
        <v>[kɹi]</v>
      </c>
      <c r="Q2630" s="14" cm="1">
        <f t="array" ref="Q2630">SUM(_xlfn._xlws.FILTER($H$2:$H$7109,_xlfn.MAP($O$2:$O$7109,_xlfn.LAMBDA(_xlpm.x,_xlpm.x=$O2630))))</f>
        <v>3.4791252485089465E-4</v>
      </c>
      <c r="R2630" s="14">
        <f>$H2630/Q2630</f>
        <v>1</v>
      </c>
      <c r="S2630" s="14" cm="1">
        <f t="array" ref="S2630">SUM(_xlfn._xlws.FILTER($H$2:$H$7109,_xlfn.MAP($P$2:$P$7109,_xlfn.LAMBDA(_xlpm.x,_xlpm.x=$P2630))))</f>
        <v>1.043737574552684E-3</v>
      </c>
      <c r="T2630" s="14">
        <f>$H2630/S2630</f>
        <v>0.33333333333333331</v>
      </c>
      <c r="U2630" s="14">
        <f>_xlfn.LET(_xlpm.freq,F2630,_xlpm.size,M2630+1,_xlpm.F,V2630,LOG(1+_xlpm.freq)*LOG(1+_xlpm.size)*_xlpm.F)</f>
        <v>0.35137030129336466</v>
      </c>
      <c r="V2630" s="14">
        <f>_xlfn.LET(_xlpm.a,T2630,_xlpm.b,R2630,2*_xlpm.a*_xlpm.b/(_xlpm.a+_xlpm.b))</f>
        <v>0.5</v>
      </c>
      <c r="W2630" s="14">
        <f>_xlfn.LET(_xlpm.p,R2630,_xlpm.q,T2630,LOG(_xlpm.p/_xlpm.q))</f>
        <v>0.47712125471966244</v>
      </c>
      <c r="X2630" s="2"/>
    </row>
    <row r="2631" spans="1:24">
      <c r="A2631" s="1" t="str">
        <f>_xlfn.LET(_xlpm.sep," : ",CONCATENATE(O2631,_xlpm.sep,P2631))</f>
        <v>~nety~ : [nti]</v>
      </c>
      <c r="B2631" s="1">
        <f>_xlfn.LET(_xlpm.d,$G2631,_xlpm.k,_xlfn.CONCAT(LEFT(TRIM(B$1),1),"*"),COUNTIF(_xlpm.d,_xlpm.k))</f>
        <v>0</v>
      </c>
      <c r="C2631" s="1">
        <f>_xlfn.LET(_xlpm.d,$G2631,_xlpm.k,_xlfn.CONCAT(LEFT(TRIM(C$1),1),"*"),COUNTIF(_xlpm.d,_xlpm.k))</f>
        <v>0</v>
      </c>
      <c r="D2631" s="1">
        <f>_xlfn.LET(_xlpm.d,$G2631,_xlpm.k,_xlfn.CONCAT(LEFT(TRIM(D$1),1),"*"),COUNTIF(_xlpm.d,_xlpm.k))</f>
        <v>1</v>
      </c>
      <c r="E2631" s="1">
        <f>LOG(F2631+1,10)</f>
        <v>0.90308998699194343</v>
      </c>
      <c r="F2631" s="7">
        <v>7</v>
      </c>
      <c r="G2631" s="9" t="s">
        <v>3165</v>
      </c>
      <c r="H2631" s="4">
        <f>F2631/freq.sum.r6e</f>
        <v>3.4791252485089465E-4</v>
      </c>
      <c r="I2631" s="1" t="str">
        <f>_xlfn.LET(_xlpm.sep,":",_xlpm.w,$G2631,LEFT(_xlpm.w,FIND(_xlpm.sep,_xlpm.w)-1))</f>
        <v>nti</v>
      </c>
      <c r="J2631" s="1" t="str">
        <f>_xlfn.LET(_xlpm.sep,":",_xlpm.w,$G2631,RIGHT(_xlpm.w,LEN(_xlpm.w)-FIND(_xlpm.sep,_xlpm.w)))</f>
        <v>nety</v>
      </c>
      <c r="K2631" s="10">
        <f>_xlfn.LET(_xlpm.w,I2631,LEN(_xlpm.w))</f>
        <v>3</v>
      </c>
      <c r="L2631" s="10">
        <f>_xlfn.LET(_xlpm.w,J2631,LEN(_xlpm.w))</f>
        <v>4</v>
      </c>
      <c r="M2631" s="10">
        <f>_xlfn.LET(_xlpm.a,K2631,_xlpm.b,L2631,MAX(_xlpm.a,_xlpm.b))</f>
        <v>4</v>
      </c>
      <c r="N2631" s="10">
        <f>_xlfn.LET(_xlpm.d,(K2631,L2631),MAX(_xlpm.d)-MIN(_xlpm.d))</f>
        <v>1</v>
      </c>
      <c r="O2631" s="1" t="str">
        <f>_xlfn.LET(_xlpm.sep,":",_xlpm.w,$G2631,_xlfn.CONCAT("~",RIGHT(_xlpm.w,LEN(_xlpm.w)-FIND(_xlpm.sep,_xlpm.w)),"~"))</f>
        <v>~nety~</v>
      </c>
      <c r="P2631" s="1" t="str">
        <f>_xlfn.LET(_xlpm.sep,":",_xlpm.w,$G2631,_xlfn.CONCAT("[",LEFT(_xlpm.w,FIND(_xlpm.sep,_xlpm.w)-1),"]"))</f>
        <v>[nti]</v>
      </c>
      <c r="Q2631" s="14" cm="1">
        <f t="array" ref="Q2631">SUM(_xlfn._xlws.FILTER($H$2:$H$7117,_xlfn.MAP($O$2:$O$7117,_xlfn.LAMBDA(_xlpm.x,_xlpm.x=$O2631))))</f>
        <v>3.4791252485089465E-4</v>
      </c>
      <c r="R2631" s="14">
        <f>$H2631/Q2631</f>
        <v>1</v>
      </c>
      <c r="S2631" s="14" cm="1">
        <f t="array" ref="S2631">SUM(_xlfn._xlws.FILTER($H$2:$H$7117,_xlfn.MAP($P$2:$P$7117,_xlfn.LAMBDA(_xlpm.x,_xlpm.x=$P2631))))</f>
        <v>1.043737574552684E-3</v>
      </c>
      <c r="T2631" s="14">
        <f>$H2631/S2631</f>
        <v>0.33333333333333331</v>
      </c>
      <c r="U2631" s="14">
        <f>_xlfn.LET(_xlpm.freq,F2631,_xlpm.size,M2631+1,_xlpm.F,V2631,LOG(1+_xlpm.freq)*LOG(1+_xlpm.size)*_xlpm.F)</f>
        <v>0.35137030129336466</v>
      </c>
      <c r="V2631" s="14">
        <f>_xlfn.LET(_xlpm.a,T2631,_xlpm.b,R2631,2*_xlpm.a*_xlpm.b/(_xlpm.a+_xlpm.b))</f>
        <v>0.5</v>
      </c>
      <c r="W2631" s="14">
        <f>_xlfn.LET(_xlpm.p,R2631,_xlpm.q,T2631,LOG(_xlpm.p/_xlpm.q))</f>
        <v>0.47712125471966244</v>
      </c>
      <c r="X2631" s="2"/>
    </row>
    <row r="2632" spans="1:24">
      <c r="A2632" s="1" t="str">
        <f>_xlfn.LET(_xlpm.sep," : ",CONCATENATE(O2632,_xlpm.sep,P2632))</f>
        <v>~prea~ : [pɹi]</v>
      </c>
      <c r="B2632" s="1">
        <f>_xlfn.LET(_xlpm.d,$G2632,_xlpm.k,_xlfn.CONCAT(LEFT(TRIM(B$1),1),"*"),COUNTIF(_xlpm.d,_xlpm.k))</f>
        <v>0</v>
      </c>
      <c r="C2632" s="1">
        <f>_xlfn.LET(_xlpm.d,$G2632,_xlpm.k,_xlfn.CONCAT(LEFT(TRIM(C$1),1),"*"),COUNTIF(_xlpm.d,_xlpm.k))</f>
        <v>0</v>
      </c>
      <c r="D2632" s="1">
        <f>_xlfn.LET(_xlpm.d,$G2632,_xlpm.k,_xlfn.CONCAT(LEFT(TRIM(D$1),1),"*"),COUNTIF(_xlpm.d,_xlpm.k))</f>
        <v>0</v>
      </c>
      <c r="E2632" s="1">
        <f>LOG(F2632+1,10)</f>
        <v>0.90308998699194343</v>
      </c>
      <c r="F2632" s="7">
        <v>7</v>
      </c>
      <c r="G2632" s="9" t="s">
        <v>3831</v>
      </c>
      <c r="H2632" s="4">
        <f>F2632/freq.sum.r6e</f>
        <v>3.4791252485089465E-4</v>
      </c>
      <c r="I2632" s="1" t="str">
        <f>_xlfn.LET(_xlpm.sep,":",_xlpm.w,$G2632,LEFT(_xlpm.w,FIND(_xlpm.sep,_xlpm.w)-1))</f>
        <v>pɹi</v>
      </c>
      <c r="J2632" s="1" t="str">
        <f>_xlfn.LET(_xlpm.sep,":",_xlpm.w,$G2632,RIGHT(_xlpm.w,LEN(_xlpm.w)-FIND(_xlpm.sep,_xlpm.w)))</f>
        <v>prea</v>
      </c>
      <c r="K2632" s="10">
        <f>_xlfn.LET(_xlpm.w,I2632,LEN(_xlpm.w))</f>
        <v>3</v>
      </c>
      <c r="L2632" s="10">
        <f>_xlfn.LET(_xlpm.w,J2632,LEN(_xlpm.w))</f>
        <v>4</v>
      </c>
      <c r="M2632" s="10">
        <f>_xlfn.LET(_xlpm.a,K2632,_xlpm.b,L2632,MAX(_xlpm.a,_xlpm.b))</f>
        <v>4</v>
      </c>
      <c r="N2632" s="10">
        <f>_xlfn.LET(_xlpm.d,(K2632,L2632),MAX(_xlpm.d)-MIN(_xlpm.d))</f>
        <v>1</v>
      </c>
      <c r="O2632" s="1" t="str">
        <f>_xlfn.LET(_xlpm.sep,":",_xlpm.w,$G2632,_xlfn.CONCAT("~",RIGHT(_xlpm.w,LEN(_xlpm.w)-FIND(_xlpm.sep,_xlpm.w)),"~"))</f>
        <v>~prea~</v>
      </c>
      <c r="P2632" s="1" t="str">
        <f>_xlfn.LET(_xlpm.sep,":",_xlpm.w,$G2632,_xlfn.CONCAT("[",LEFT(_xlpm.w,FIND(_xlpm.sep,_xlpm.w)-1),"]"))</f>
        <v>[pɹi]</v>
      </c>
      <c r="Q2632" s="14" cm="1">
        <f t="array" ref="Q2632">SUM(_xlfn._xlws.FILTER($H$2:$H$7117,_xlfn.MAP($O$2:$O$7117,_xlfn.LAMBDA(_xlpm.x,_xlpm.x=$O2632))))</f>
        <v>3.4791252485089465E-4</v>
      </c>
      <c r="R2632" s="14">
        <f>$H2632/Q2632</f>
        <v>1</v>
      </c>
      <c r="S2632" s="14" cm="1">
        <f t="array" ref="S2632">SUM(_xlfn._xlws.FILTER($H$2:$H$7117,_xlfn.MAP($P$2:$P$7117,_xlfn.LAMBDA(_xlpm.x,_xlpm.x=$P2632))))</f>
        <v>1.043737574552684E-3</v>
      </c>
      <c r="T2632" s="14">
        <f>$H2632/S2632</f>
        <v>0.33333333333333331</v>
      </c>
      <c r="U2632" s="14">
        <f>_xlfn.LET(_xlpm.freq,F2632,_xlpm.size,M2632+1,_xlpm.F,V2632,LOG(1+_xlpm.freq)*LOG(1+_xlpm.size)*_xlpm.F)</f>
        <v>0.35137030129336466</v>
      </c>
      <c r="V2632" s="14">
        <f>_xlfn.LET(_xlpm.a,T2632,_xlpm.b,R2632,2*_xlpm.a*_xlpm.b/(_xlpm.a+_xlpm.b))</f>
        <v>0.5</v>
      </c>
      <c r="W2632" s="14">
        <f>_xlfn.LET(_xlpm.p,R2632,_xlpm.q,T2632,LOG(_xlpm.p/_xlpm.q))</f>
        <v>0.47712125471966244</v>
      </c>
      <c r="X2632" s="2"/>
    </row>
    <row r="2633" spans="1:24">
      <c r="A2633" s="1" t="str">
        <f>_xlfn.LET(_xlpm.sep," : ",CONCATENATE(O2633,_xlpm.sep,P2633))</f>
        <v>~spee~ : [spi]</v>
      </c>
      <c r="B2633" s="1">
        <f>_xlfn.LET(_xlpm.d,$G2633,_xlpm.k,_xlfn.CONCAT(LEFT(TRIM(B$1),1),"*"),COUNTIF(_xlpm.d,_xlpm.k))</f>
        <v>0</v>
      </c>
      <c r="C2633" s="1">
        <f>_xlfn.LET(_xlpm.d,$G2633,_xlpm.k,_xlfn.CONCAT(LEFT(TRIM(C$1),1),"*"),COUNTIF(_xlpm.d,_xlpm.k))</f>
        <v>0</v>
      </c>
      <c r="D2633" s="1">
        <f>_xlfn.LET(_xlpm.d,$G2633,_xlpm.k,_xlfn.CONCAT(LEFT(TRIM(D$1),1),"*"),COUNTIF(_xlpm.d,_xlpm.k))</f>
        <v>0</v>
      </c>
      <c r="E2633" s="1">
        <f>LOG(F2633+1,10)</f>
        <v>0.90308998699194343</v>
      </c>
      <c r="F2633" s="7">
        <v>7</v>
      </c>
      <c r="G2633" s="9" t="s">
        <v>4174</v>
      </c>
      <c r="H2633" s="4">
        <f>F2633/freq.sum.r6e</f>
        <v>3.4791252485089465E-4</v>
      </c>
      <c r="I2633" s="1" t="str">
        <f>_xlfn.LET(_xlpm.sep,":",_xlpm.w,$G2633,LEFT(_xlpm.w,FIND(_xlpm.sep,_xlpm.w)-1))</f>
        <v>spi</v>
      </c>
      <c r="J2633" s="1" t="str">
        <f>_xlfn.LET(_xlpm.sep,":",_xlpm.w,$G2633,RIGHT(_xlpm.w,LEN(_xlpm.w)-FIND(_xlpm.sep,_xlpm.w)))</f>
        <v>spee</v>
      </c>
      <c r="K2633" s="10">
        <f>_xlfn.LET(_xlpm.w,I2633,LEN(_xlpm.w))</f>
        <v>3</v>
      </c>
      <c r="L2633" s="10">
        <f>_xlfn.LET(_xlpm.w,J2633,LEN(_xlpm.w))</f>
        <v>4</v>
      </c>
      <c r="M2633" s="10">
        <f>_xlfn.LET(_xlpm.a,K2633,_xlpm.b,L2633,MAX(_xlpm.a,_xlpm.b))</f>
        <v>4</v>
      </c>
      <c r="N2633" s="10">
        <f>_xlfn.LET(_xlpm.d,(K2633,L2633),MAX(_xlpm.d)-MIN(_xlpm.d))</f>
        <v>1</v>
      </c>
      <c r="O2633" s="1" t="str">
        <f>_xlfn.LET(_xlpm.sep,":",_xlpm.w,$G2633,_xlfn.CONCAT("~",RIGHT(_xlpm.w,LEN(_xlpm.w)-FIND(_xlpm.sep,_xlpm.w)),"~"))</f>
        <v>~spee~</v>
      </c>
      <c r="P2633" s="1" t="str">
        <f>_xlfn.LET(_xlpm.sep,":",_xlpm.w,$G2633,_xlfn.CONCAT("[",LEFT(_xlpm.w,FIND(_xlpm.sep,_xlpm.w)-1),"]"))</f>
        <v>[spi]</v>
      </c>
      <c r="Q2633" s="14" cm="1">
        <f t="array" ref="Q2633">SUM(_xlfn._xlws.FILTER($H$2:$H$7117,_xlfn.MAP($O$2:$O$7117,_xlfn.LAMBDA(_xlpm.x,_xlpm.x=$O2633))))</f>
        <v>3.4791252485089465E-4</v>
      </c>
      <c r="R2633" s="14">
        <f>$H2633/Q2633</f>
        <v>1</v>
      </c>
      <c r="S2633" s="14" cm="1">
        <f t="array" ref="S2633">SUM(_xlfn._xlws.FILTER($H$2:$H$7117,_xlfn.MAP($P$2:$P$7117,_xlfn.LAMBDA(_xlpm.x,_xlpm.x=$P2633))))</f>
        <v>1.043737574552684E-3</v>
      </c>
      <c r="T2633" s="14">
        <f>$H2633/S2633</f>
        <v>0.33333333333333331</v>
      </c>
      <c r="U2633" s="14">
        <f>_xlfn.LET(_xlpm.freq,F2633,_xlpm.size,M2633+1,_xlpm.F,V2633,LOG(1+_xlpm.freq)*LOG(1+_xlpm.size)*_xlpm.F)</f>
        <v>0.35137030129336466</v>
      </c>
      <c r="V2633" s="14">
        <f>_xlfn.LET(_xlpm.a,T2633,_xlpm.b,R2633,2*_xlpm.a*_xlpm.b/(_xlpm.a+_xlpm.b))</f>
        <v>0.5</v>
      </c>
      <c r="W2633" s="14">
        <f>_xlfn.LET(_xlpm.p,R2633,_xlpm.q,T2633,LOG(_xlpm.p/_xlpm.q))</f>
        <v>0.47712125471966244</v>
      </c>
      <c r="X2633" s="2"/>
    </row>
    <row r="2634" spans="1:24">
      <c r="A2634" s="1" t="str">
        <f>_xlfn.LET(_xlpm.sep," : ",CONCATENATE(O2634,_xlpm.sep,P2634))</f>
        <v>~chea~ : [tʃi]</v>
      </c>
      <c r="B2634" s="1">
        <f>_xlfn.LET(_xlpm.d,$G2634,_xlpm.k,_xlfn.CONCAT(LEFT(TRIM(B$1),1),"*"),COUNTIF(_xlpm.d,_xlpm.k))</f>
        <v>0</v>
      </c>
      <c r="C2634" s="1">
        <f>_xlfn.LET(_xlpm.d,$G2634,_xlpm.k,_xlfn.CONCAT(LEFT(TRIM(C$1),1),"*"),COUNTIF(_xlpm.d,_xlpm.k))</f>
        <v>0</v>
      </c>
      <c r="D2634" s="1">
        <f>_xlfn.LET(_xlpm.d,$G2634,_xlpm.k,_xlfn.CONCAT(LEFT(TRIM(D$1),1),"*"),COUNTIF(_xlpm.d,_xlpm.k))</f>
        <v>0</v>
      </c>
      <c r="E2634" s="1">
        <f>LOG(F2634+1,10)</f>
        <v>0.90308998699194343</v>
      </c>
      <c r="F2634" s="7">
        <v>7</v>
      </c>
      <c r="G2634" s="9" t="s">
        <v>4938</v>
      </c>
      <c r="H2634" s="4">
        <f>F2634/freq.sum.r6e</f>
        <v>3.4791252485089465E-4</v>
      </c>
      <c r="I2634" s="1" t="str">
        <f>_xlfn.LET(_xlpm.sep,":",_xlpm.w,$G2634,LEFT(_xlpm.w,FIND(_xlpm.sep,_xlpm.w)-1))</f>
        <v>tʃi</v>
      </c>
      <c r="J2634" s="1" t="str">
        <f>_xlfn.LET(_xlpm.sep,":",_xlpm.w,$G2634,RIGHT(_xlpm.w,LEN(_xlpm.w)-FIND(_xlpm.sep,_xlpm.w)))</f>
        <v>chea</v>
      </c>
      <c r="K2634" s="10">
        <f>_xlfn.LET(_xlpm.w,I2634,LEN(_xlpm.w))</f>
        <v>3</v>
      </c>
      <c r="L2634" s="10">
        <f>_xlfn.LET(_xlpm.w,J2634,LEN(_xlpm.w))</f>
        <v>4</v>
      </c>
      <c r="M2634" s="10">
        <f>_xlfn.LET(_xlpm.a,K2634,_xlpm.b,L2634,MAX(_xlpm.a,_xlpm.b))</f>
        <v>4</v>
      </c>
      <c r="N2634" s="10">
        <f>_xlfn.LET(_xlpm.d,(K2634,L2634),MAX(_xlpm.d)-MIN(_xlpm.d))</f>
        <v>1</v>
      </c>
      <c r="O2634" s="1" t="str">
        <f>_xlfn.LET(_xlpm.sep,":",_xlpm.w,$G2634,_xlfn.CONCAT("~",RIGHT(_xlpm.w,LEN(_xlpm.w)-FIND(_xlpm.sep,_xlpm.w)),"~"))</f>
        <v>~chea~</v>
      </c>
      <c r="P2634" s="1" t="str">
        <f>_xlfn.LET(_xlpm.sep,":",_xlpm.w,$G2634,_xlfn.CONCAT("[",LEFT(_xlpm.w,FIND(_xlpm.sep,_xlpm.w)-1),"]"))</f>
        <v>[tʃi]</v>
      </c>
      <c r="Q2634" s="14" cm="1">
        <f t="array" ref="Q2634">SUM(_xlfn._xlws.FILTER($H$2:$H$7117,_xlfn.MAP($O$2:$O$7117,_xlfn.LAMBDA(_xlpm.x,_xlpm.x=$O2634))))</f>
        <v>3.4791252485089465E-4</v>
      </c>
      <c r="R2634" s="14">
        <f>$H2634/Q2634</f>
        <v>1</v>
      </c>
      <c r="S2634" s="14" cm="1">
        <f t="array" ref="S2634">SUM(_xlfn._xlws.FILTER($H$2:$H$7117,_xlfn.MAP($P$2:$P$7117,_xlfn.LAMBDA(_xlpm.x,_xlpm.x=$P2634))))</f>
        <v>1.043737574552684E-3</v>
      </c>
      <c r="T2634" s="14">
        <f>$H2634/S2634</f>
        <v>0.33333333333333331</v>
      </c>
      <c r="U2634" s="14">
        <f>_xlfn.LET(_xlpm.freq,F2634,_xlpm.size,M2634+1,_xlpm.F,V2634,LOG(1+_xlpm.freq)*LOG(1+_xlpm.size)*_xlpm.F)</f>
        <v>0.35137030129336466</v>
      </c>
      <c r="V2634" s="14">
        <f>_xlfn.LET(_xlpm.a,T2634,_xlpm.b,R2634,2*_xlpm.a*_xlpm.b/(_xlpm.a+_xlpm.b))</f>
        <v>0.5</v>
      </c>
      <c r="W2634" s="14">
        <f>_xlfn.LET(_xlpm.p,R2634,_xlpm.q,T2634,LOG(_xlpm.p/_xlpm.q))</f>
        <v>0.47712125471966244</v>
      </c>
      <c r="X2634" s="2"/>
    </row>
    <row r="2635" spans="1:24">
      <c r="A2635" s="1" t="str">
        <f>_xlfn.LET(_xlpm.sep," : ",CONCATENATE(O2635,_xlpm.sep,P2635))</f>
        <v>~rtuw~ : [ɹtʃu]</v>
      </c>
      <c r="B2635" s="1">
        <f>_xlfn.LET(_xlpm.d,$G2635,_xlpm.k,_xlfn.CONCAT(LEFT(TRIM(B$1),1),"*"),COUNTIF(_xlpm.d,_xlpm.k))</f>
        <v>1</v>
      </c>
      <c r="C2635" s="1">
        <f>_xlfn.LET(_xlpm.d,$G2635,_xlpm.k,_xlfn.CONCAT(LEFT(TRIM(C$1),1),"*"),COUNTIF(_xlpm.d,_xlpm.k))</f>
        <v>0</v>
      </c>
      <c r="D2635" s="1">
        <f>_xlfn.LET(_xlpm.d,$G2635,_xlpm.k,_xlfn.CONCAT(LEFT(TRIM(D$1),1),"*"),COUNTIF(_xlpm.d,_xlpm.k))</f>
        <v>0</v>
      </c>
      <c r="E2635" s="1">
        <f>LOG(F2635+1,10)</f>
        <v>0.30102999566398114</v>
      </c>
      <c r="F2635" s="7">
        <v>1</v>
      </c>
      <c r="G2635" s="9" t="s">
        <v>6375</v>
      </c>
      <c r="H2635" s="4">
        <f>F2635/freq.sum.r6e</f>
        <v>4.9701789264413521E-5</v>
      </c>
      <c r="I2635" s="1" t="str">
        <f>_xlfn.LET(_xlpm.sep,":",_xlpm.w,$G2635,LEFT(_xlpm.w,FIND(_xlpm.sep,_xlpm.w)-1))</f>
        <v>ɹtʃu</v>
      </c>
      <c r="J2635" s="1" t="str">
        <f>_xlfn.LET(_xlpm.sep,":",_xlpm.w,$G2635,RIGHT(_xlpm.w,LEN(_xlpm.w)-FIND(_xlpm.sep,_xlpm.w)))</f>
        <v>rtuw</v>
      </c>
      <c r="K2635" s="10">
        <f>_xlfn.LET(_xlpm.w,I2635,LEN(_xlpm.w))</f>
        <v>4</v>
      </c>
      <c r="L2635" s="10">
        <f>_xlfn.LET(_xlpm.w,J2635,LEN(_xlpm.w))</f>
        <v>4</v>
      </c>
      <c r="M2635" s="10">
        <f>_xlfn.LET(_xlpm.a,K2635,_xlpm.b,L2635,MAX(_xlpm.a,_xlpm.b))</f>
        <v>4</v>
      </c>
      <c r="N2635" s="10">
        <f>_xlfn.LET(_xlpm.d,(K2635,L2635),MAX(_xlpm.d)-MIN(_xlpm.d))</f>
        <v>0</v>
      </c>
      <c r="O2635" s="1" t="str">
        <f>_xlfn.LET(_xlpm.sep,":",_xlpm.w,$G2635,_xlfn.CONCAT("~",RIGHT(_xlpm.w,LEN(_xlpm.w)-FIND(_xlpm.sep,_xlpm.w)),"~"))</f>
        <v>~rtuw~</v>
      </c>
      <c r="P2635" s="1" t="str">
        <f>_xlfn.LET(_xlpm.sep,":",_xlpm.w,$G2635,_xlfn.CONCAT("[",LEFT(_xlpm.w,FIND(_xlpm.sep,_xlpm.w)-1),"]"))</f>
        <v>[ɹtʃu]</v>
      </c>
      <c r="Q2635" s="14" cm="1">
        <f t="array" ref="Q2635">SUM(_xlfn._xlws.FILTER($H$2:$H$7117,_xlfn.MAP($O$2:$O$7117,_xlfn.LAMBDA(_xlpm.x,_xlpm.x=$O2635))))</f>
        <v>2.9821073558648114E-4</v>
      </c>
      <c r="R2635" s="14">
        <f>$H2635/Q2635</f>
        <v>0.16666666666666666</v>
      </c>
      <c r="S2635" s="14" cm="1">
        <f t="array" ref="S2635">SUM(_xlfn._xlws.FILTER($H$2:$H$7117,_xlfn.MAP($P$2:$P$7117,_xlfn.LAMBDA(_xlpm.x,_xlpm.x=$P2635))))</f>
        <v>8.9463220675944357E-4</v>
      </c>
      <c r="T2635" s="14">
        <f>$H2635/S2635</f>
        <v>5.5555555555555546E-2</v>
      </c>
      <c r="U2635" s="14">
        <f>_xlfn.LET(_xlpm.freq,F2635,_xlpm.size,M2635+1,_xlpm.F,V2635,LOG(1+_xlpm.freq)*LOG(1+_xlpm.size)*_xlpm.F)</f>
        <v>1.9520572294075812E-2</v>
      </c>
      <c r="V2635" s="14">
        <f>_xlfn.LET(_xlpm.a,T2635,_xlpm.b,R2635,2*_xlpm.a*_xlpm.b/(_xlpm.a+_xlpm.b))</f>
        <v>8.3333333333333315E-2</v>
      </c>
      <c r="W2635" s="14">
        <f>_xlfn.LET(_xlpm.p,R2635,_xlpm.q,T2635,LOG(_xlpm.p/_xlpm.q))</f>
        <v>0.47712125471966249</v>
      </c>
      <c r="X2635" s="2"/>
    </row>
    <row r="2636" spans="1:24">
      <c r="A2636" s="1" t="str">
        <f>_xlfn.LET(_xlpm.sep," : ",CONCATENATE(O2636,_xlpm.sep,P2636))</f>
        <v>~hogh~ : [hoʊ]</v>
      </c>
      <c r="B2636" s="1">
        <f>_xlfn.LET(_xlpm.d,$G2636,_xlpm.k,_xlfn.CONCAT(LEFT(TRIM(B$1),1),"*"),COUNTIF(_xlpm.d,_xlpm.k))</f>
        <v>0</v>
      </c>
      <c r="C2636" s="1">
        <f>_xlfn.LET(_xlpm.d,$G2636,_xlpm.k,_xlfn.CONCAT(LEFT(TRIM(C$1),1),"*"),COUNTIF(_xlpm.d,_xlpm.k))</f>
        <v>0</v>
      </c>
      <c r="D2636" s="1">
        <f>_xlfn.LET(_xlpm.d,$G2636,_xlpm.k,_xlfn.CONCAT(LEFT(TRIM(D$1),1),"*"),COUNTIF(_xlpm.d,_xlpm.k))</f>
        <v>0</v>
      </c>
      <c r="E2636" s="1">
        <f>LOG(F2636+1,10)</f>
        <v>0.30102999566398114</v>
      </c>
      <c r="F2636" s="7">
        <v>1</v>
      </c>
      <c r="G2636" s="9" t="s">
        <v>1211</v>
      </c>
      <c r="H2636" s="4">
        <f>F2636/freq.sum.r6e</f>
        <v>4.9701789264413521E-5</v>
      </c>
      <c r="I2636" s="1" t="str">
        <f>_xlfn.LET(_xlpm.sep,":",_xlpm.w,$G2636,LEFT(_xlpm.w,FIND(_xlpm.sep,_xlpm.w)-1))</f>
        <v>hoʊ</v>
      </c>
      <c r="J2636" s="1" t="str">
        <f>_xlfn.LET(_xlpm.sep,":",_xlpm.w,$G2636,RIGHT(_xlpm.w,LEN(_xlpm.w)-FIND(_xlpm.sep,_xlpm.w)))</f>
        <v>hogh</v>
      </c>
      <c r="K2636" s="10">
        <f>_xlfn.LET(_xlpm.w,I2636,LEN(_xlpm.w))</f>
        <v>3</v>
      </c>
      <c r="L2636" s="10">
        <f>_xlfn.LET(_xlpm.w,J2636,LEN(_xlpm.w))</f>
        <v>4</v>
      </c>
      <c r="M2636" s="10">
        <f>_xlfn.LET(_xlpm.a,K2636,_xlpm.b,L2636,MAX(_xlpm.a,_xlpm.b))</f>
        <v>4</v>
      </c>
      <c r="N2636" s="10">
        <f>_xlfn.LET(_xlpm.d,(K2636,L2636),MAX(_xlpm.d)-MIN(_xlpm.d))</f>
        <v>1</v>
      </c>
      <c r="O2636" s="1" t="str">
        <f>_xlfn.LET(_xlpm.sep,":",_xlpm.w,$G2636,_xlfn.CONCAT("~",RIGHT(_xlpm.w,LEN(_xlpm.w)-FIND(_xlpm.sep,_xlpm.w)),"~"))</f>
        <v>~hogh~</v>
      </c>
      <c r="P2636" s="1" t="str">
        <f>_xlfn.LET(_xlpm.sep,":",_xlpm.w,$G2636,_xlfn.CONCAT("[",LEFT(_xlpm.w,FIND(_xlpm.sep,_xlpm.w)-1),"]"))</f>
        <v>[hoʊ]</v>
      </c>
      <c r="Q2636" s="14" cm="1">
        <f t="array" ref="Q2636">SUM(_xlfn._xlws.FILTER($H$2:$H$7117,_xlfn.MAP($O$2:$O$7117,_xlfn.LAMBDA(_xlpm.x,_xlpm.x=$O2636))))</f>
        <v>1.9880715705765408E-4</v>
      </c>
      <c r="R2636" s="14">
        <f>$H2636/Q2636</f>
        <v>0.25</v>
      </c>
      <c r="S2636" s="14" cm="1">
        <f t="array" ref="S2636">SUM(_xlfn._xlws.FILTER($H$2:$H$7117,_xlfn.MAP($P$2:$P$7117,_xlfn.LAMBDA(_xlpm.x,_xlpm.x=$P2636))))</f>
        <v>5.9642147117296238E-4</v>
      </c>
      <c r="T2636" s="14">
        <f>$H2636/S2636</f>
        <v>8.3333333333333315E-2</v>
      </c>
      <c r="U2636" s="14">
        <f>_xlfn.LET(_xlpm.freq,F2636,_xlpm.size,M2636+1,_xlpm.F,V2636,LOG(1+_xlpm.freq)*LOG(1+_xlpm.size)*_xlpm.F)</f>
        <v>2.9280858441113718E-2</v>
      </c>
      <c r="V2636" s="14">
        <f>_xlfn.LET(_xlpm.a,T2636,_xlpm.b,R2636,2*_xlpm.a*_xlpm.b/(_xlpm.a+_xlpm.b))</f>
        <v>0.12499999999999997</v>
      </c>
      <c r="W2636" s="14">
        <f>_xlfn.LET(_xlpm.p,R2636,_xlpm.q,T2636,LOG(_xlpm.p/_xlpm.q))</f>
        <v>0.47712125471966255</v>
      </c>
      <c r="X2636" s="2"/>
    </row>
    <row r="2637" spans="1:24">
      <c r="A2637" s="1" t="str">
        <f>_xlfn.LET(_xlpm.sep," : ",CONCATENATE(O2637,_xlpm.sep,P2637))</f>
        <v>~nogh~ : [noʊ]</v>
      </c>
      <c r="B2637" s="1">
        <f>_xlfn.LET(_xlpm.d,$G2637,_xlpm.k,_xlfn.CONCAT(LEFT(TRIM(B$1),1),"*"),COUNTIF(_xlpm.d,_xlpm.k))</f>
        <v>0</v>
      </c>
      <c r="C2637" s="1">
        <f>_xlfn.LET(_xlpm.d,$G2637,_xlpm.k,_xlfn.CONCAT(LEFT(TRIM(C$1),1),"*"),COUNTIF(_xlpm.d,_xlpm.k))</f>
        <v>0</v>
      </c>
      <c r="D2637" s="1">
        <f>_xlfn.LET(_xlpm.d,$G2637,_xlpm.k,_xlfn.CONCAT(LEFT(TRIM(D$1),1),"*"),COUNTIF(_xlpm.d,_xlpm.k))</f>
        <v>1</v>
      </c>
      <c r="E2637" s="1">
        <f>LOG(F2637+1,10)</f>
        <v>0.30102999566398114</v>
      </c>
      <c r="F2637" s="7">
        <v>1</v>
      </c>
      <c r="G2637" s="9" t="s">
        <v>3044</v>
      </c>
      <c r="H2637" s="4">
        <f>F2637/freq.sum.r6e</f>
        <v>4.9701789264413521E-5</v>
      </c>
      <c r="I2637" s="1" t="str">
        <f>_xlfn.LET(_xlpm.sep,":",_xlpm.w,$G2637,LEFT(_xlpm.w,FIND(_xlpm.sep,_xlpm.w)-1))</f>
        <v>noʊ</v>
      </c>
      <c r="J2637" s="1" t="str">
        <f>_xlfn.LET(_xlpm.sep,":",_xlpm.w,$G2637,RIGHT(_xlpm.w,LEN(_xlpm.w)-FIND(_xlpm.sep,_xlpm.w)))</f>
        <v>nogh</v>
      </c>
      <c r="K2637" s="10">
        <f>_xlfn.LET(_xlpm.w,I2637,LEN(_xlpm.w))</f>
        <v>3</v>
      </c>
      <c r="L2637" s="10">
        <f>_xlfn.LET(_xlpm.w,J2637,LEN(_xlpm.w))</f>
        <v>4</v>
      </c>
      <c r="M2637" s="10">
        <f>_xlfn.LET(_xlpm.a,K2637,_xlpm.b,L2637,MAX(_xlpm.a,_xlpm.b))</f>
        <v>4</v>
      </c>
      <c r="N2637" s="10">
        <f>_xlfn.LET(_xlpm.d,(K2637,L2637),MAX(_xlpm.d)-MIN(_xlpm.d))</f>
        <v>1</v>
      </c>
      <c r="O2637" s="1" t="str">
        <f>_xlfn.LET(_xlpm.sep,":",_xlpm.w,$G2637,_xlfn.CONCAT("~",RIGHT(_xlpm.w,LEN(_xlpm.w)-FIND(_xlpm.sep,_xlpm.w)),"~"))</f>
        <v>~nogh~</v>
      </c>
      <c r="P2637" s="1" t="str">
        <f>_xlfn.LET(_xlpm.sep,":",_xlpm.w,$G2637,_xlfn.CONCAT("[",LEFT(_xlpm.w,FIND(_xlpm.sep,_xlpm.w)-1),"]"))</f>
        <v>[noʊ]</v>
      </c>
      <c r="Q2637" s="14" cm="1">
        <f t="array" ref="Q2637">SUM(_xlfn._xlws.FILTER($H$2:$H$7117,_xlfn.MAP($O$2:$O$7117,_xlfn.LAMBDA(_xlpm.x,_xlpm.x=$O2637))))</f>
        <v>1.9880715705765408E-4</v>
      </c>
      <c r="R2637" s="14">
        <f>$H2637/Q2637</f>
        <v>0.25</v>
      </c>
      <c r="S2637" s="14" cm="1">
        <f t="array" ref="S2637">SUM(_xlfn._xlws.FILTER($H$2:$H$7117,_xlfn.MAP($P$2:$P$7117,_xlfn.LAMBDA(_xlpm.x,_xlpm.x=$P2637))))</f>
        <v>5.9642147117296238E-4</v>
      </c>
      <c r="T2637" s="14">
        <f>$H2637/S2637</f>
        <v>8.3333333333333315E-2</v>
      </c>
      <c r="U2637" s="14">
        <f>_xlfn.LET(_xlpm.freq,F2637,_xlpm.size,M2637+1,_xlpm.F,V2637,LOG(1+_xlpm.freq)*LOG(1+_xlpm.size)*_xlpm.F)</f>
        <v>2.9280858441113718E-2</v>
      </c>
      <c r="V2637" s="14">
        <f>_xlfn.LET(_xlpm.a,T2637,_xlpm.b,R2637,2*_xlpm.a*_xlpm.b/(_xlpm.a+_xlpm.b))</f>
        <v>0.12499999999999997</v>
      </c>
      <c r="W2637" s="14">
        <f>_xlfn.LET(_xlpm.p,R2637,_xlpm.q,T2637,LOG(_xlpm.p/_xlpm.q))</f>
        <v>0.47712125471966255</v>
      </c>
      <c r="X2637" s="2"/>
    </row>
    <row r="2638" spans="1:24">
      <c r="A2638" s="1" t="str">
        <f>_xlfn.LET(_xlpm.sep," : ",CONCATENATE(O2638,_xlpm.sep,P2638))</f>
        <v>~pogh~ : [poʊ]</v>
      </c>
      <c r="B2638" s="1">
        <f>_xlfn.LET(_xlpm.d,$G2638,_xlpm.k,_xlfn.CONCAT(LEFT(TRIM(B$1),1),"*"),COUNTIF(_xlpm.d,_xlpm.k))</f>
        <v>0</v>
      </c>
      <c r="C2638" s="1">
        <f>_xlfn.LET(_xlpm.d,$G2638,_xlpm.k,_xlfn.CONCAT(LEFT(TRIM(C$1),1),"*"),COUNTIF(_xlpm.d,_xlpm.k))</f>
        <v>0</v>
      </c>
      <c r="D2638" s="1">
        <f>_xlfn.LET(_xlpm.d,$G2638,_xlpm.k,_xlfn.CONCAT(LEFT(TRIM(D$1),1),"*"),COUNTIF(_xlpm.d,_xlpm.k))</f>
        <v>0</v>
      </c>
      <c r="E2638" s="1">
        <f>LOG(F2638+1,10)</f>
        <v>0.30102999566398114</v>
      </c>
      <c r="F2638" s="7">
        <v>1</v>
      </c>
      <c r="G2638" s="9" t="s">
        <v>3659</v>
      </c>
      <c r="H2638" s="4">
        <f>F2638/freq.sum.r6e</f>
        <v>4.9701789264413521E-5</v>
      </c>
      <c r="I2638" s="1" t="str">
        <f>_xlfn.LET(_xlpm.sep,":",_xlpm.w,$G2638,LEFT(_xlpm.w,FIND(_xlpm.sep,_xlpm.w)-1))</f>
        <v>poʊ</v>
      </c>
      <c r="J2638" s="1" t="str">
        <f>_xlfn.LET(_xlpm.sep,":",_xlpm.w,$G2638,RIGHT(_xlpm.w,LEN(_xlpm.w)-FIND(_xlpm.sep,_xlpm.w)))</f>
        <v>pogh</v>
      </c>
      <c r="K2638" s="10">
        <f>_xlfn.LET(_xlpm.w,I2638,LEN(_xlpm.w))</f>
        <v>3</v>
      </c>
      <c r="L2638" s="10">
        <f>_xlfn.LET(_xlpm.w,J2638,LEN(_xlpm.w))</f>
        <v>4</v>
      </c>
      <c r="M2638" s="10">
        <f>_xlfn.LET(_xlpm.a,K2638,_xlpm.b,L2638,MAX(_xlpm.a,_xlpm.b))</f>
        <v>4</v>
      </c>
      <c r="N2638" s="10">
        <f>_xlfn.LET(_xlpm.d,(K2638,L2638),MAX(_xlpm.d)-MIN(_xlpm.d))</f>
        <v>1</v>
      </c>
      <c r="O2638" s="1" t="str">
        <f>_xlfn.LET(_xlpm.sep,":",_xlpm.w,$G2638,_xlfn.CONCAT("~",RIGHT(_xlpm.w,LEN(_xlpm.w)-FIND(_xlpm.sep,_xlpm.w)),"~"))</f>
        <v>~pogh~</v>
      </c>
      <c r="P2638" s="1" t="str">
        <f>_xlfn.LET(_xlpm.sep,":",_xlpm.w,$G2638,_xlfn.CONCAT("[",LEFT(_xlpm.w,FIND(_xlpm.sep,_xlpm.w)-1),"]"))</f>
        <v>[poʊ]</v>
      </c>
      <c r="Q2638" s="14" cm="1">
        <f t="array" ref="Q2638">SUM(_xlfn._xlws.FILTER($H$2:$H$7117,_xlfn.MAP($O$2:$O$7117,_xlfn.LAMBDA(_xlpm.x,_xlpm.x=$O2638))))</f>
        <v>1.9880715705765408E-4</v>
      </c>
      <c r="R2638" s="14">
        <f>$H2638/Q2638</f>
        <v>0.25</v>
      </c>
      <c r="S2638" s="14" cm="1">
        <f t="array" ref="S2638">SUM(_xlfn._xlws.FILTER($H$2:$H$7117,_xlfn.MAP($P$2:$P$7117,_xlfn.LAMBDA(_xlpm.x,_xlpm.x=$P2638))))</f>
        <v>5.9642147117296238E-4</v>
      </c>
      <c r="T2638" s="14">
        <f>$H2638/S2638</f>
        <v>8.3333333333333315E-2</v>
      </c>
      <c r="U2638" s="14">
        <f>_xlfn.LET(_xlpm.freq,F2638,_xlpm.size,M2638+1,_xlpm.F,V2638,LOG(1+_xlpm.freq)*LOG(1+_xlpm.size)*_xlpm.F)</f>
        <v>2.9280858441113718E-2</v>
      </c>
      <c r="V2638" s="14">
        <f>_xlfn.LET(_xlpm.a,T2638,_xlpm.b,R2638,2*_xlpm.a*_xlpm.b/(_xlpm.a+_xlpm.b))</f>
        <v>0.12499999999999997</v>
      </c>
      <c r="W2638" s="14">
        <f>_xlfn.LET(_xlpm.p,R2638,_xlpm.q,T2638,LOG(_xlpm.p/_xlpm.q))</f>
        <v>0.47712125471966255</v>
      </c>
      <c r="X2638" s="2"/>
    </row>
    <row r="2639" spans="1:24">
      <c r="A2639" s="1" t="str">
        <f>_xlfn.LET(_xlpm.sep," : ",CONCATENATE(O2639,_xlpm.sep,P2639))</f>
        <v>~flow~ : [floʊ]</v>
      </c>
      <c r="B2639" s="1">
        <f>_xlfn.LET(_xlpm.d,$G2639,_xlpm.k,_xlfn.CONCAT(LEFT(TRIM(B$1),1),"*"),COUNTIF(_xlpm.d,_xlpm.k))</f>
        <v>0</v>
      </c>
      <c r="C2639" s="1">
        <f>_xlfn.LET(_xlpm.d,$G2639,_xlpm.k,_xlfn.CONCAT(LEFT(TRIM(C$1),1),"*"),COUNTIF(_xlpm.d,_xlpm.k))</f>
        <v>0</v>
      </c>
      <c r="D2639" s="1">
        <f>_xlfn.LET(_xlpm.d,$G2639,_xlpm.k,_xlfn.CONCAT(LEFT(TRIM(D$1),1),"*"),COUNTIF(_xlpm.d,_xlpm.k))</f>
        <v>0</v>
      </c>
      <c r="E2639" s="1">
        <f>LOG(F2639+1,10)</f>
        <v>0.69897000433601875</v>
      </c>
      <c r="F2639" s="7">
        <v>4</v>
      </c>
      <c r="G2639" s="9" t="s">
        <v>913</v>
      </c>
      <c r="H2639" s="4">
        <f>F2639/freq.sum.r6e</f>
        <v>1.9880715705765408E-4</v>
      </c>
      <c r="I2639" s="1" t="str">
        <f>_xlfn.LET(_xlpm.sep,":",_xlpm.w,$G2639,LEFT(_xlpm.w,FIND(_xlpm.sep,_xlpm.w)-1))</f>
        <v>floʊ</v>
      </c>
      <c r="J2639" s="1" t="str">
        <f>_xlfn.LET(_xlpm.sep,":",_xlpm.w,$G2639,RIGHT(_xlpm.w,LEN(_xlpm.w)-FIND(_xlpm.sep,_xlpm.w)))</f>
        <v>flow</v>
      </c>
      <c r="K2639" s="10">
        <f>_xlfn.LET(_xlpm.w,I2639,LEN(_xlpm.w))</f>
        <v>4</v>
      </c>
      <c r="L2639" s="10">
        <f>_xlfn.LET(_xlpm.w,J2639,LEN(_xlpm.w))</f>
        <v>4</v>
      </c>
      <c r="M2639" s="10">
        <f>_xlfn.LET(_xlpm.a,K2639,_xlpm.b,L2639,MAX(_xlpm.a,_xlpm.b))</f>
        <v>4</v>
      </c>
      <c r="N2639" s="10">
        <f>_xlfn.LET(_xlpm.d,(K2639,L2639),MAX(_xlpm.d)-MIN(_xlpm.d))</f>
        <v>0</v>
      </c>
      <c r="O2639" s="1" t="str">
        <f>_xlfn.LET(_xlpm.sep,":",_xlpm.w,$G2639,_xlfn.CONCAT("~",RIGHT(_xlpm.w,LEN(_xlpm.w)-FIND(_xlpm.sep,_xlpm.w)),"~"))</f>
        <v>~flow~</v>
      </c>
      <c r="P2639" s="1" t="str">
        <f>_xlfn.LET(_xlpm.sep,":",_xlpm.w,$G2639,_xlfn.CONCAT("[",LEFT(_xlpm.w,FIND(_xlpm.sep,_xlpm.w)-1),"]"))</f>
        <v>[floʊ]</v>
      </c>
      <c r="Q2639" s="14" cm="1">
        <f t="array" ref="Q2639">SUM(_xlfn._xlws.FILTER($H$2:$H$7117,_xlfn.MAP($O$2:$O$7117,_xlfn.LAMBDA(_xlpm.x,_xlpm.x=$O2639))))</f>
        <v>1.9880715705765408E-4</v>
      </c>
      <c r="R2639" s="14">
        <f>$H2639/Q2639</f>
        <v>1</v>
      </c>
      <c r="S2639" s="14" cm="1">
        <f t="array" ref="S2639">SUM(_xlfn._xlws.FILTER($H$2:$H$7117,_xlfn.MAP($P$2:$P$7117,_xlfn.LAMBDA(_xlpm.x,_xlpm.x=$P2639))))</f>
        <v>5.9642147117296238E-4</v>
      </c>
      <c r="T2639" s="14">
        <f>$H2639/S2639</f>
        <v>0.33333333333333326</v>
      </c>
      <c r="U2639" s="14">
        <f>_xlfn.LET(_xlpm.freq,F2639,_xlpm.size,M2639+1,_xlpm.F,V2639,LOG(1+_xlpm.freq)*LOG(1+_xlpm.size)*_xlpm.F)</f>
        <v>0.27195219142736687</v>
      </c>
      <c r="V2639" s="14">
        <f>_xlfn.LET(_xlpm.a,T2639,_xlpm.b,R2639,2*_xlpm.a*_xlpm.b/(_xlpm.a+_xlpm.b))</f>
        <v>0.49999999999999989</v>
      </c>
      <c r="W2639" s="14">
        <f>_xlfn.LET(_xlpm.p,R2639,_xlpm.q,T2639,LOG(_xlpm.p/_xlpm.q))</f>
        <v>0.47712125471966255</v>
      </c>
      <c r="X2639" s="2"/>
    </row>
    <row r="2640" spans="1:24">
      <c r="A2640" s="1" t="str">
        <f>_xlfn.LET(_xlpm.sep," : ",CONCATENATE(O2640,_xlpm.sep,P2640))</f>
        <v>~grow~ : [ɡɹoʊ]</v>
      </c>
      <c r="B2640" s="1">
        <f>_xlfn.LET(_xlpm.d,$G2640,_xlpm.k,_xlfn.CONCAT(LEFT(TRIM(B$1),1),"*"),COUNTIF(_xlpm.d,_xlpm.k))</f>
        <v>0</v>
      </c>
      <c r="C2640" s="1">
        <f>_xlfn.LET(_xlpm.d,$G2640,_xlpm.k,_xlfn.CONCAT(LEFT(TRIM(C$1),1),"*"),COUNTIF(_xlpm.d,_xlpm.k))</f>
        <v>0</v>
      </c>
      <c r="D2640" s="1">
        <f>_xlfn.LET(_xlpm.d,$G2640,_xlpm.k,_xlfn.CONCAT(LEFT(TRIM(D$1),1),"*"),COUNTIF(_xlpm.d,_xlpm.k))</f>
        <v>0</v>
      </c>
      <c r="E2640" s="1">
        <f>LOG(F2640+1,10)</f>
        <v>0.69897000433601875</v>
      </c>
      <c r="F2640" s="7">
        <v>4</v>
      </c>
      <c r="G2640" s="9" t="s">
        <v>6982</v>
      </c>
      <c r="H2640" s="4">
        <f>F2640/freq.sum.r6e</f>
        <v>1.9880715705765408E-4</v>
      </c>
      <c r="I2640" s="1" t="str">
        <f>_xlfn.LET(_xlpm.sep,":",_xlpm.w,$G2640,LEFT(_xlpm.w,FIND(_xlpm.sep,_xlpm.w)-1))</f>
        <v>ɡɹoʊ</v>
      </c>
      <c r="J2640" s="1" t="str">
        <f>_xlfn.LET(_xlpm.sep,":",_xlpm.w,$G2640,RIGHT(_xlpm.w,LEN(_xlpm.w)-FIND(_xlpm.sep,_xlpm.w)))</f>
        <v>grow</v>
      </c>
      <c r="K2640" s="10">
        <f>_xlfn.LET(_xlpm.w,I2640,LEN(_xlpm.w))</f>
        <v>4</v>
      </c>
      <c r="L2640" s="10">
        <f>_xlfn.LET(_xlpm.w,J2640,LEN(_xlpm.w))</f>
        <v>4</v>
      </c>
      <c r="M2640" s="10">
        <f>_xlfn.LET(_xlpm.a,K2640,_xlpm.b,L2640,MAX(_xlpm.a,_xlpm.b))</f>
        <v>4</v>
      </c>
      <c r="N2640" s="10">
        <f>_xlfn.LET(_xlpm.d,(K2640,L2640),MAX(_xlpm.d)-MIN(_xlpm.d))</f>
        <v>0</v>
      </c>
      <c r="O2640" s="1" t="str">
        <f>_xlfn.LET(_xlpm.sep,":",_xlpm.w,$G2640,_xlfn.CONCAT("~",RIGHT(_xlpm.w,LEN(_xlpm.w)-FIND(_xlpm.sep,_xlpm.w)),"~"))</f>
        <v>~grow~</v>
      </c>
      <c r="P2640" s="1" t="str">
        <f>_xlfn.LET(_xlpm.sep,":",_xlpm.w,$G2640,_xlfn.CONCAT("[",LEFT(_xlpm.w,FIND(_xlpm.sep,_xlpm.w)-1),"]"))</f>
        <v>[ɡɹoʊ]</v>
      </c>
      <c r="Q2640" s="14" cm="1">
        <f t="array" ref="Q2640">SUM(_xlfn._xlws.FILTER($H$2:$H$7117,_xlfn.MAP($O$2:$O$7117,_xlfn.LAMBDA(_xlpm.x,_xlpm.x=$O2640))))</f>
        <v>1.9880715705765408E-4</v>
      </c>
      <c r="R2640" s="14">
        <f>$H2640/Q2640</f>
        <v>1</v>
      </c>
      <c r="S2640" s="14" cm="1">
        <f t="array" ref="S2640">SUM(_xlfn._xlws.FILTER($H$2:$H$7117,_xlfn.MAP($P$2:$P$7117,_xlfn.LAMBDA(_xlpm.x,_xlpm.x=$P2640))))</f>
        <v>5.9642147117296238E-4</v>
      </c>
      <c r="T2640" s="14">
        <f>$H2640/S2640</f>
        <v>0.33333333333333326</v>
      </c>
      <c r="U2640" s="14">
        <f>_xlfn.LET(_xlpm.freq,F2640,_xlpm.size,M2640+1,_xlpm.F,V2640,LOG(1+_xlpm.freq)*LOG(1+_xlpm.size)*_xlpm.F)</f>
        <v>0.27195219142736687</v>
      </c>
      <c r="V2640" s="14">
        <f>_xlfn.LET(_xlpm.a,T2640,_xlpm.b,R2640,2*_xlpm.a*_xlpm.b/(_xlpm.a+_xlpm.b))</f>
        <v>0.49999999999999989</v>
      </c>
      <c r="W2640" s="14">
        <f>_xlfn.LET(_xlpm.p,R2640,_xlpm.q,T2640,LOG(_xlpm.p/_xlpm.q))</f>
        <v>0.47712125471966255</v>
      </c>
      <c r="X2640" s="2"/>
    </row>
    <row r="2641" spans="1:24">
      <c r="A2641" s="1" t="str">
        <f>_xlfn.LET(_xlpm.sep," : ",CONCATENATE(O2641,_xlpm.sep,P2641))</f>
        <v>~shie~ : [ʃi]</v>
      </c>
      <c r="B2641" s="1">
        <f>_xlfn.LET(_xlpm.d,$G2641,_xlpm.k,_xlfn.CONCAT(LEFT(TRIM(B$1),1),"*"),COUNTIF(_xlpm.d,_xlpm.k))</f>
        <v>0</v>
      </c>
      <c r="C2641" s="1">
        <f>_xlfn.LET(_xlpm.d,$G2641,_xlpm.k,_xlfn.CONCAT(LEFT(TRIM(C$1),1),"*"),COUNTIF(_xlpm.d,_xlpm.k))</f>
        <v>0</v>
      </c>
      <c r="D2641" s="1">
        <f>_xlfn.LET(_xlpm.d,$G2641,_xlpm.k,_xlfn.CONCAT(LEFT(TRIM(D$1),1),"*"),COUNTIF(_xlpm.d,_xlpm.k))</f>
        <v>0</v>
      </c>
      <c r="E2641" s="1">
        <f>LOG(F2641+1,10)</f>
        <v>0.90308998699194343</v>
      </c>
      <c r="F2641" s="7">
        <v>7</v>
      </c>
      <c r="G2641" s="9" t="s">
        <v>5857</v>
      </c>
      <c r="H2641" s="4">
        <f>F2641/freq.sum.r6e</f>
        <v>3.4791252485089465E-4</v>
      </c>
      <c r="I2641" s="1" t="str">
        <f>_xlfn.LET(_xlpm.sep,":",_xlpm.w,$G2641,LEFT(_xlpm.w,FIND(_xlpm.sep,_xlpm.w)-1))</f>
        <v>ʃi</v>
      </c>
      <c r="J2641" s="1" t="str">
        <f>_xlfn.LET(_xlpm.sep,":",_xlpm.w,$G2641,RIGHT(_xlpm.w,LEN(_xlpm.w)-FIND(_xlpm.sep,_xlpm.w)))</f>
        <v>shie</v>
      </c>
      <c r="K2641" s="10">
        <f>_xlfn.LET(_xlpm.w,I2641,LEN(_xlpm.w))</f>
        <v>2</v>
      </c>
      <c r="L2641" s="10">
        <f>_xlfn.LET(_xlpm.w,J2641,LEN(_xlpm.w))</f>
        <v>4</v>
      </c>
      <c r="M2641" s="10">
        <f>_xlfn.LET(_xlpm.a,K2641,_xlpm.b,L2641,MAX(_xlpm.a,_xlpm.b))</f>
        <v>4</v>
      </c>
      <c r="N2641" s="10">
        <f>_xlfn.LET(_xlpm.d,(K2641,L2641),MAX(_xlpm.d)-MIN(_xlpm.d))</f>
        <v>2</v>
      </c>
      <c r="O2641" s="1" t="str">
        <f>_xlfn.LET(_xlpm.sep,":",_xlpm.w,$G2641,_xlfn.CONCAT("~",RIGHT(_xlpm.w,LEN(_xlpm.w)-FIND(_xlpm.sep,_xlpm.w)),"~"))</f>
        <v>~shie~</v>
      </c>
      <c r="P2641" s="1" t="str">
        <f>_xlfn.LET(_xlpm.sep,":",_xlpm.w,$G2641,_xlfn.CONCAT("[",LEFT(_xlpm.w,FIND(_xlpm.sep,_xlpm.w)-1),"]"))</f>
        <v>[ʃi]</v>
      </c>
      <c r="Q2641" s="14" cm="1">
        <f t="array" ref="Q2641">SUM(_xlfn._xlws.FILTER($H$2:$H$7117,_xlfn.MAP($O$2:$O$7117,_xlfn.LAMBDA(_xlpm.x,_xlpm.x=$O2641))))</f>
        <v>4.4731610337972168E-4</v>
      </c>
      <c r="R2641" s="14">
        <f>$H2641/Q2641</f>
        <v>0.77777777777777779</v>
      </c>
      <c r="S2641" s="14" cm="1">
        <f t="array" ref="S2641">SUM(_xlfn._xlws.FILTER($H$2:$H$7117,_xlfn.MAP($P$2:$P$7117,_xlfn.LAMBDA(_xlpm.x,_xlpm.x=$P2641))))</f>
        <v>1.3916500994035786E-3</v>
      </c>
      <c r="T2641" s="14">
        <f>$H2641/S2641</f>
        <v>0.25</v>
      </c>
      <c r="U2641" s="14">
        <f>_xlfn.LET(_xlpm.freq,F2641,_xlpm.size,M2641+1,_xlpm.F,V2641,LOG(1+_xlpm.freq)*LOG(1+_xlpm.size)*_xlpm.F)</f>
        <v>0.26590184962741109</v>
      </c>
      <c r="V2641" s="14">
        <f>_xlfn.LET(_xlpm.a,T2641,_xlpm.b,R2641,2*_xlpm.a*_xlpm.b/(_xlpm.a+_xlpm.b))</f>
        <v>0.3783783783783784</v>
      </c>
      <c r="W2641" s="14">
        <f>_xlfn.LET(_xlpm.p,R2641,_xlpm.q,T2641,LOG(_xlpm.p/_xlpm.q))</f>
        <v>0.49291552190289434</v>
      </c>
      <c r="X2641" s="2"/>
    </row>
    <row r="2642" spans="1:24">
      <c r="A2642" s="1" t="str">
        <f>_xlfn.LET(_xlpm.sep," : ",CONCATENATE(O2642,_xlpm.sep,P2642))</f>
        <v>~brei~ : [bɹaɪ]</v>
      </c>
      <c r="B2642" s="1">
        <f>_xlfn.LET(_xlpm.d,$G2642,_xlpm.k,_xlfn.CONCAT(LEFT(TRIM(B$1),1),"*"),COUNTIF(_xlpm.d,_xlpm.k))</f>
        <v>0</v>
      </c>
      <c r="C2642" s="1">
        <f>_xlfn.LET(_xlpm.d,$G2642,_xlpm.k,_xlfn.CONCAT(LEFT(TRIM(C$1),1),"*"),COUNTIF(_xlpm.d,_xlpm.k))</f>
        <v>0</v>
      </c>
      <c r="D2642" s="1">
        <f>_xlfn.LET(_xlpm.d,$G2642,_xlpm.k,_xlfn.CONCAT(LEFT(TRIM(D$1),1),"*"),COUNTIF(_xlpm.d,_xlpm.k))</f>
        <v>0</v>
      </c>
      <c r="E2642" s="1">
        <f>LOG(F2642+1,10)</f>
        <v>0.90308998699194343</v>
      </c>
      <c r="F2642" s="7">
        <v>7</v>
      </c>
      <c r="G2642" s="9" t="s">
        <v>363</v>
      </c>
      <c r="H2642" s="4">
        <f>F2642/freq.sum.r6e</f>
        <v>3.4791252485089465E-4</v>
      </c>
      <c r="I2642" s="1" t="str">
        <f>_xlfn.LET(_xlpm.sep,":",_xlpm.w,$G2642,LEFT(_xlpm.w,FIND(_xlpm.sep,_xlpm.w)-1))</f>
        <v>bɹaɪ</v>
      </c>
      <c r="J2642" s="1" t="str">
        <f>_xlfn.LET(_xlpm.sep,":",_xlpm.w,$G2642,RIGHT(_xlpm.w,LEN(_xlpm.w)-FIND(_xlpm.sep,_xlpm.w)))</f>
        <v>brei</v>
      </c>
      <c r="K2642" s="10">
        <f>_xlfn.LET(_xlpm.w,I2642,LEN(_xlpm.w))</f>
        <v>4</v>
      </c>
      <c r="L2642" s="10">
        <f>_xlfn.LET(_xlpm.w,J2642,LEN(_xlpm.w))</f>
        <v>4</v>
      </c>
      <c r="M2642" s="10">
        <f>_xlfn.LET(_xlpm.a,K2642,_xlpm.b,L2642,MAX(_xlpm.a,_xlpm.b))</f>
        <v>4</v>
      </c>
      <c r="N2642" s="10">
        <f>_xlfn.LET(_xlpm.d,(K2642,L2642),MAX(_xlpm.d)-MIN(_xlpm.d))</f>
        <v>0</v>
      </c>
      <c r="O2642" s="1" t="str">
        <f>_xlfn.LET(_xlpm.sep,":",_xlpm.w,$G2642,_xlfn.CONCAT("~",RIGHT(_xlpm.w,LEN(_xlpm.w)-FIND(_xlpm.sep,_xlpm.w)),"~"))</f>
        <v>~brei~</v>
      </c>
      <c r="P2642" s="1" t="str">
        <f>_xlfn.LET(_xlpm.sep,":",_xlpm.w,$G2642,_xlfn.CONCAT("[",LEFT(_xlpm.w,FIND(_xlpm.sep,_xlpm.w)-1),"]"))</f>
        <v>[bɹaɪ]</v>
      </c>
      <c r="Q2642" s="14" cm="1">
        <f t="array" ref="Q2642">SUM(_xlfn._xlws.FILTER($H$2:$H$7117,_xlfn.MAP($O$2:$O$7117,_xlfn.LAMBDA(_xlpm.x,_xlpm.x=$O2642))))</f>
        <v>3.4791252485089465E-4</v>
      </c>
      <c r="R2642" s="14">
        <f>$H2642/Q2642</f>
        <v>1</v>
      </c>
      <c r="S2642" s="14" cm="1">
        <f t="array" ref="S2642">SUM(_xlfn._xlws.FILTER($H$2:$H$7117,_xlfn.MAP($P$2:$P$7117,_xlfn.LAMBDA(_xlpm.x,_xlpm.x=$P2642))))</f>
        <v>1.0934393638170974E-3</v>
      </c>
      <c r="T2642" s="14">
        <f>$H2642/S2642</f>
        <v>0.31818181818181818</v>
      </c>
      <c r="U2642" s="14">
        <f>_xlfn.LET(_xlpm.freq,F2642,_xlpm.size,M2642+1,_xlpm.F,V2642,LOG(1+_xlpm.freq)*LOG(1+_xlpm.size)*_xlpm.F)</f>
        <v>0.3392540840073866</v>
      </c>
      <c r="V2642" s="14">
        <f>_xlfn.LET(_xlpm.a,T2642,_xlpm.b,R2642,2*_xlpm.a*_xlpm.b/(_xlpm.a+_xlpm.b))</f>
        <v>0.48275862068965519</v>
      </c>
      <c r="W2642" s="14">
        <f>_xlfn.LET(_xlpm.p,R2642,_xlpm.q,T2642,LOG(_xlpm.p/_xlpm.q))</f>
        <v>0.49732464080794941</v>
      </c>
      <c r="X2642" s="2"/>
    </row>
    <row r="2643" spans="1:24">
      <c r="A2643" s="1" t="str">
        <f>_xlfn.LET(_xlpm.sep," : ",CONCATENATE(O2643,_xlpm.sep,P2643))</f>
        <v>~shli~ : [ʃlaɪ]</v>
      </c>
      <c r="B2643" s="1">
        <f>_xlfn.LET(_xlpm.d,$G2643,_xlpm.k,_xlfn.CONCAT(LEFT(TRIM(B$1),1),"*"),COUNTIF(_xlpm.d,_xlpm.k))</f>
        <v>0</v>
      </c>
      <c r="C2643" s="1">
        <f>_xlfn.LET(_xlpm.d,$G2643,_xlpm.k,_xlfn.CONCAT(LEFT(TRIM(C$1),1),"*"),COUNTIF(_xlpm.d,_xlpm.k))</f>
        <v>0</v>
      </c>
      <c r="D2643" s="1">
        <f>_xlfn.LET(_xlpm.d,$G2643,_xlpm.k,_xlfn.CONCAT(LEFT(TRIM(D$1),1),"*"),COUNTIF(_xlpm.d,_xlpm.k))</f>
        <v>0</v>
      </c>
      <c r="E2643" s="1">
        <f>LOG(F2643+1,10)</f>
        <v>0.90308998699194343</v>
      </c>
      <c r="F2643" s="7">
        <v>7</v>
      </c>
      <c r="G2643" s="9" t="s">
        <v>5970</v>
      </c>
      <c r="H2643" s="4">
        <f>F2643/freq.sum.r6e</f>
        <v>3.4791252485089465E-4</v>
      </c>
      <c r="I2643" s="1" t="str">
        <f>_xlfn.LET(_xlpm.sep,":",_xlpm.w,$G2643,LEFT(_xlpm.w,FIND(_xlpm.sep,_xlpm.w)-1))</f>
        <v>ʃlaɪ</v>
      </c>
      <c r="J2643" s="1" t="str">
        <f>_xlfn.LET(_xlpm.sep,":",_xlpm.w,$G2643,RIGHT(_xlpm.w,LEN(_xlpm.w)-FIND(_xlpm.sep,_xlpm.w)))</f>
        <v>shli</v>
      </c>
      <c r="K2643" s="10">
        <f>_xlfn.LET(_xlpm.w,I2643,LEN(_xlpm.w))</f>
        <v>4</v>
      </c>
      <c r="L2643" s="10">
        <f>_xlfn.LET(_xlpm.w,J2643,LEN(_xlpm.w))</f>
        <v>4</v>
      </c>
      <c r="M2643" s="10">
        <f>_xlfn.LET(_xlpm.a,K2643,_xlpm.b,L2643,MAX(_xlpm.a,_xlpm.b))</f>
        <v>4</v>
      </c>
      <c r="N2643" s="10">
        <f>_xlfn.LET(_xlpm.d,(K2643,L2643),MAX(_xlpm.d)-MIN(_xlpm.d))</f>
        <v>0</v>
      </c>
      <c r="O2643" s="1" t="str">
        <f>_xlfn.LET(_xlpm.sep,":",_xlpm.w,$G2643,_xlfn.CONCAT("~",RIGHT(_xlpm.w,LEN(_xlpm.w)-FIND(_xlpm.sep,_xlpm.w)),"~"))</f>
        <v>~shli~</v>
      </c>
      <c r="P2643" s="1" t="str">
        <f>_xlfn.LET(_xlpm.sep,":",_xlpm.w,$G2643,_xlfn.CONCAT("[",LEFT(_xlpm.w,FIND(_xlpm.sep,_xlpm.w)-1),"]"))</f>
        <v>[ʃlaɪ]</v>
      </c>
      <c r="Q2643" s="14" cm="1">
        <f t="array" ref="Q2643">SUM(_xlfn._xlws.FILTER($H$2:$H$7117,_xlfn.MAP($O$2:$O$7117,_xlfn.LAMBDA(_xlpm.x,_xlpm.x=$O2643))))</f>
        <v>3.4791252485089465E-4</v>
      </c>
      <c r="R2643" s="14">
        <f>$H2643/Q2643</f>
        <v>1</v>
      </c>
      <c r="S2643" s="14" cm="1">
        <f t="array" ref="S2643">SUM(_xlfn._xlws.FILTER($H$2:$H$7117,_xlfn.MAP($P$2:$P$7117,_xlfn.LAMBDA(_xlpm.x,_xlpm.x=$P2643))))</f>
        <v>1.0934393638170974E-3</v>
      </c>
      <c r="T2643" s="14">
        <f>$H2643/S2643</f>
        <v>0.31818181818181818</v>
      </c>
      <c r="U2643" s="14">
        <f>_xlfn.LET(_xlpm.freq,F2643,_xlpm.size,M2643+1,_xlpm.F,V2643,LOG(1+_xlpm.freq)*LOG(1+_xlpm.size)*_xlpm.F)</f>
        <v>0.3392540840073866</v>
      </c>
      <c r="V2643" s="14">
        <f>_xlfn.LET(_xlpm.a,T2643,_xlpm.b,R2643,2*_xlpm.a*_xlpm.b/(_xlpm.a+_xlpm.b))</f>
        <v>0.48275862068965519</v>
      </c>
      <c r="W2643" s="14">
        <f>_xlfn.LET(_xlpm.p,R2643,_xlpm.q,T2643,LOG(_xlpm.p/_xlpm.q))</f>
        <v>0.49732464080794941</v>
      </c>
      <c r="X2643" s="2"/>
    </row>
    <row r="2644" spans="1:24">
      <c r="A2644" s="1" t="str">
        <f>_xlfn.LET(_xlpm.sep," : ",CONCATENATE(O2644,_xlpm.sep,P2644))</f>
        <v>~frie~ : [fɹaɪ]</v>
      </c>
      <c r="B2644" s="1">
        <f>_xlfn.LET(_xlpm.d,$G2644,_xlpm.k,_xlfn.CONCAT(LEFT(TRIM(B$1),1),"*"),COUNTIF(_xlpm.d,_xlpm.k))</f>
        <v>0</v>
      </c>
      <c r="C2644" s="1">
        <f>_xlfn.LET(_xlpm.d,$G2644,_xlpm.k,_xlfn.CONCAT(LEFT(TRIM(C$1),1),"*"),COUNTIF(_xlpm.d,_xlpm.k))</f>
        <v>0</v>
      </c>
      <c r="D2644" s="1">
        <f>_xlfn.LET(_xlpm.d,$G2644,_xlpm.k,_xlfn.CONCAT(LEFT(TRIM(D$1),1),"*"),COUNTIF(_xlpm.d,_xlpm.k))</f>
        <v>0</v>
      </c>
      <c r="E2644" s="1">
        <f>LOG(F2644+1,10)</f>
        <v>0.30102999566398114</v>
      </c>
      <c r="F2644" s="7">
        <v>1</v>
      </c>
      <c r="G2644" s="9" t="s">
        <v>1115</v>
      </c>
      <c r="H2644" s="4">
        <f>F2644/freq.sum.r6e</f>
        <v>4.9701789264413521E-5</v>
      </c>
      <c r="I2644" s="1" t="str">
        <f>_xlfn.LET(_xlpm.sep,":",_xlpm.w,$G2644,LEFT(_xlpm.w,FIND(_xlpm.sep,_xlpm.w)-1))</f>
        <v>fɹaɪ</v>
      </c>
      <c r="J2644" s="1" t="str">
        <f>_xlfn.LET(_xlpm.sep,":",_xlpm.w,$G2644,RIGHT(_xlpm.w,LEN(_xlpm.w)-FIND(_xlpm.sep,_xlpm.w)))</f>
        <v>frie</v>
      </c>
      <c r="K2644" s="10">
        <f>_xlfn.LET(_xlpm.w,I2644,LEN(_xlpm.w))</f>
        <v>4</v>
      </c>
      <c r="L2644" s="10">
        <f>_xlfn.LET(_xlpm.w,J2644,LEN(_xlpm.w))</f>
        <v>4</v>
      </c>
      <c r="M2644" s="10">
        <f>_xlfn.LET(_xlpm.a,K2644,_xlpm.b,L2644,MAX(_xlpm.a,_xlpm.b))</f>
        <v>4</v>
      </c>
      <c r="N2644" s="10">
        <f>_xlfn.LET(_xlpm.d,(K2644,L2644),MAX(_xlpm.d)-MIN(_xlpm.d))</f>
        <v>0</v>
      </c>
      <c r="O2644" s="1" t="str">
        <f>_xlfn.LET(_xlpm.sep,":",_xlpm.w,$G2644,_xlfn.CONCAT("~",RIGHT(_xlpm.w,LEN(_xlpm.w)-FIND(_xlpm.sep,_xlpm.w)),"~"))</f>
        <v>~frie~</v>
      </c>
      <c r="P2644" s="1" t="str">
        <f>_xlfn.LET(_xlpm.sep,":",_xlpm.w,$G2644,_xlfn.CONCAT("[",LEFT(_xlpm.w,FIND(_xlpm.sep,_xlpm.w)-1),"]"))</f>
        <v>[fɹaɪ]</v>
      </c>
      <c r="Q2644" s="14" cm="1">
        <f t="array" ref="Q2644">SUM(_xlfn._xlws.FILTER($H$2:$H$7117,_xlfn.MAP($O$2:$O$7117,_xlfn.LAMBDA(_xlpm.x,_xlpm.x=$O2644))))</f>
        <v>3.479125248508946E-4</v>
      </c>
      <c r="R2644" s="14">
        <f>$H2644/Q2644</f>
        <v>0.14285714285714288</v>
      </c>
      <c r="S2644" s="14" cm="1">
        <f t="array" ref="S2644">SUM(_xlfn._xlws.FILTER($H$2:$H$7117,_xlfn.MAP($P$2:$P$7117,_xlfn.LAMBDA(_xlpm.x,_xlpm.x=$P2644))))</f>
        <v>1.0934393638170974E-3</v>
      </c>
      <c r="T2644" s="14">
        <f>$H2644/S2644</f>
        <v>4.5454545454545456E-2</v>
      </c>
      <c r="U2644" s="14">
        <f>_xlfn.LET(_xlpm.freq,F2644,_xlpm.size,M2644+1,_xlpm.F,V2644,LOG(1+_xlpm.freq)*LOG(1+_xlpm.size)*_xlpm.F)</f>
        <v>1.6154956381304129E-2</v>
      </c>
      <c r="V2644" s="14">
        <f>_xlfn.LET(_xlpm.a,T2644,_xlpm.b,R2644,2*_xlpm.a*_xlpm.b/(_xlpm.a+_xlpm.b))</f>
        <v>6.8965517241379323E-2</v>
      </c>
      <c r="W2644" s="14">
        <f>_xlfn.LET(_xlpm.p,R2644,_xlpm.q,T2644,LOG(_xlpm.p/_xlpm.q))</f>
        <v>0.49732464080794947</v>
      </c>
      <c r="X2644" s="2"/>
    </row>
    <row r="2645" spans="1:24">
      <c r="A2645" s="1" t="str">
        <f>_xlfn.LET(_xlpm.sep," : ",CONCATENATE(O2645,_xlpm.sep,P2645))</f>
        <v>~pply~ : [plaɪ]</v>
      </c>
      <c r="B2645" s="1">
        <f>_xlfn.LET(_xlpm.d,$G2645,_xlpm.k,_xlfn.CONCAT(LEFT(TRIM(B$1),1),"*"),COUNTIF(_xlpm.d,_xlpm.k))</f>
        <v>0</v>
      </c>
      <c r="C2645" s="1">
        <f>_xlfn.LET(_xlpm.d,$G2645,_xlpm.k,_xlfn.CONCAT(LEFT(TRIM(C$1),1),"*"),COUNTIF(_xlpm.d,_xlpm.k))</f>
        <v>0</v>
      </c>
      <c r="D2645" s="1">
        <f>_xlfn.LET(_xlpm.d,$G2645,_xlpm.k,_xlfn.CONCAT(LEFT(TRIM(D$1),1),"*"),COUNTIF(_xlpm.d,_xlpm.k))</f>
        <v>0</v>
      </c>
      <c r="E2645" s="1">
        <f>LOG(F2645+1,10)</f>
        <v>0.90308998699194343</v>
      </c>
      <c r="F2645" s="7">
        <v>7</v>
      </c>
      <c r="G2645" s="9" t="s">
        <v>3596</v>
      </c>
      <c r="H2645" s="4">
        <f>F2645/freq.sum.r6e</f>
        <v>3.4791252485089465E-4</v>
      </c>
      <c r="I2645" s="1" t="str">
        <f>_xlfn.LET(_xlpm.sep,":",_xlpm.w,$G2645,LEFT(_xlpm.w,FIND(_xlpm.sep,_xlpm.w)-1))</f>
        <v>plaɪ</v>
      </c>
      <c r="J2645" s="1" t="str">
        <f>_xlfn.LET(_xlpm.sep,":",_xlpm.w,$G2645,RIGHT(_xlpm.w,LEN(_xlpm.w)-FIND(_xlpm.sep,_xlpm.w)))</f>
        <v>pply</v>
      </c>
      <c r="K2645" s="10">
        <f>_xlfn.LET(_xlpm.w,I2645,LEN(_xlpm.w))</f>
        <v>4</v>
      </c>
      <c r="L2645" s="10">
        <f>_xlfn.LET(_xlpm.w,J2645,LEN(_xlpm.w))</f>
        <v>4</v>
      </c>
      <c r="M2645" s="10">
        <f>_xlfn.LET(_xlpm.a,K2645,_xlpm.b,L2645,MAX(_xlpm.a,_xlpm.b))</f>
        <v>4</v>
      </c>
      <c r="N2645" s="10">
        <f>_xlfn.LET(_xlpm.d,(K2645,L2645),MAX(_xlpm.d)-MIN(_xlpm.d))</f>
        <v>0</v>
      </c>
      <c r="O2645" s="1" t="str">
        <f>_xlfn.LET(_xlpm.sep,":",_xlpm.w,$G2645,_xlfn.CONCAT("~",RIGHT(_xlpm.w,LEN(_xlpm.w)-FIND(_xlpm.sep,_xlpm.w)),"~"))</f>
        <v>~pply~</v>
      </c>
      <c r="P2645" s="1" t="str">
        <f>_xlfn.LET(_xlpm.sep,":",_xlpm.w,$G2645,_xlfn.CONCAT("[",LEFT(_xlpm.w,FIND(_xlpm.sep,_xlpm.w)-1),"]"))</f>
        <v>[plaɪ]</v>
      </c>
      <c r="Q2645" s="14" cm="1">
        <f t="array" ref="Q2645">SUM(_xlfn._xlws.FILTER($H$2:$H$7109,_xlfn.MAP($O$2:$O$7109,_xlfn.LAMBDA(_xlpm.x,_xlpm.x=$O2645))))</f>
        <v>3.4791252485089465E-4</v>
      </c>
      <c r="R2645" s="14">
        <f>$H2645/Q2645</f>
        <v>1</v>
      </c>
      <c r="S2645" s="14" cm="1">
        <f t="array" ref="S2645">SUM(_xlfn._xlws.FILTER($H$2:$H$7109,_xlfn.MAP($P$2:$P$7109,_xlfn.LAMBDA(_xlpm.x,_xlpm.x=$P2645))))</f>
        <v>1.0934393638170974E-3</v>
      </c>
      <c r="T2645" s="14">
        <f>$H2645/S2645</f>
        <v>0.31818181818181818</v>
      </c>
      <c r="U2645" s="14">
        <f>_xlfn.LET(_xlpm.freq,F2645,_xlpm.size,M2645+1,_xlpm.F,V2645,LOG(1+_xlpm.freq)*LOG(1+_xlpm.size)*_xlpm.F)</f>
        <v>0.3392540840073866</v>
      </c>
      <c r="V2645" s="14">
        <f>_xlfn.LET(_xlpm.a,T2645,_xlpm.b,R2645,2*_xlpm.a*_xlpm.b/(_xlpm.a+_xlpm.b))</f>
        <v>0.48275862068965519</v>
      </c>
      <c r="W2645" s="14">
        <f>_xlfn.LET(_xlpm.p,R2645,_xlpm.q,T2645,LOG(_xlpm.p/_xlpm.q))</f>
        <v>0.49732464080794941</v>
      </c>
      <c r="X2645" s="2"/>
    </row>
    <row r="2646" spans="1:24">
      <c r="A2646" s="1" t="str">
        <f>_xlfn.LET(_xlpm.sep," : ",CONCATENATE(O2646,_xlpm.sep,P2646))</f>
        <v>~whir~ : [hwɪ]</v>
      </c>
      <c r="B2646" s="1">
        <f>_xlfn.LET(_xlpm.d,$G2646,_xlpm.k,_xlfn.CONCAT(LEFT(TRIM(B$1),1),"*"),COUNTIF(_xlpm.d,_xlpm.k))</f>
        <v>0</v>
      </c>
      <c r="C2646" s="1">
        <f>_xlfn.LET(_xlpm.d,$G2646,_xlpm.k,_xlfn.CONCAT(LEFT(TRIM(C$1),1),"*"),COUNTIF(_xlpm.d,_xlpm.k))</f>
        <v>0</v>
      </c>
      <c r="D2646" s="1">
        <f>_xlfn.LET(_xlpm.d,$G2646,_xlpm.k,_xlfn.CONCAT(LEFT(TRIM(D$1),1),"*"),COUNTIF(_xlpm.d,_xlpm.k))</f>
        <v>0</v>
      </c>
      <c r="E2646" s="1">
        <f>LOG(F2646+1,10)</f>
        <v>0.60205999132796229</v>
      </c>
      <c r="F2646" s="7">
        <v>3</v>
      </c>
      <c r="G2646" s="9" t="s">
        <v>1240</v>
      </c>
      <c r="H2646" s="4">
        <f>F2646/freq.sum.r6e</f>
        <v>1.4910536779324057E-4</v>
      </c>
      <c r="I2646" s="1" t="str">
        <f>_xlfn.LET(_xlpm.sep,":",_xlpm.w,$G2646,LEFT(_xlpm.w,FIND(_xlpm.sep,_xlpm.w)-1))</f>
        <v>hwɪ</v>
      </c>
      <c r="J2646" s="1" t="str">
        <f>_xlfn.LET(_xlpm.sep,":",_xlpm.w,$G2646,RIGHT(_xlpm.w,LEN(_xlpm.w)-FIND(_xlpm.sep,_xlpm.w)))</f>
        <v>whir</v>
      </c>
      <c r="K2646" s="10">
        <f>_xlfn.LET(_xlpm.w,I2646,LEN(_xlpm.w))</f>
        <v>3</v>
      </c>
      <c r="L2646" s="10">
        <f>_xlfn.LET(_xlpm.w,J2646,LEN(_xlpm.w))</f>
        <v>4</v>
      </c>
      <c r="M2646" s="10">
        <f>_xlfn.LET(_xlpm.a,K2646,_xlpm.b,L2646,MAX(_xlpm.a,_xlpm.b))</f>
        <v>4</v>
      </c>
      <c r="N2646" s="10">
        <f>_xlfn.LET(_xlpm.d,(K2646,L2646),MAX(_xlpm.d)-MIN(_xlpm.d))</f>
        <v>1</v>
      </c>
      <c r="O2646" s="1" t="str">
        <f>_xlfn.LET(_xlpm.sep,":",_xlpm.w,$G2646,_xlfn.CONCAT("~",RIGHT(_xlpm.w,LEN(_xlpm.w)-FIND(_xlpm.sep,_xlpm.w)),"~"))</f>
        <v>~whir~</v>
      </c>
      <c r="P2646" s="1" t="str">
        <f>_xlfn.LET(_xlpm.sep,":",_xlpm.w,$G2646,_xlfn.CONCAT("[",LEFT(_xlpm.w,FIND(_xlpm.sep,_xlpm.w)-1),"]"))</f>
        <v>[hwɪ]</v>
      </c>
      <c r="Q2646" s="14" cm="1">
        <f t="array" ref="Q2646">SUM(_xlfn._xlws.FILTER($H$2:$H$7111,_xlfn.MAP($O$2:$O$7111,_xlfn.LAMBDA(_xlpm.x,_xlpm.x=$O2646))))</f>
        <v>4.9701789264413525E-4</v>
      </c>
      <c r="R2646" s="14">
        <f>$H2646/Q2646</f>
        <v>0.3</v>
      </c>
      <c r="S2646" s="14" cm="1">
        <f t="array" ref="S2646">SUM(_xlfn._xlws.FILTER($H$2:$H$7111,_xlfn.MAP($P$2:$P$7111,_xlfn.LAMBDA(_xlpm.x,_xlpm.x=$P2646))))</f>
        <v>1.5904572564612327E-3</v>
      </c>
      <c r="T2646" s="14">
        <f>$H2646/S2646</f>
        <v>9.375E-2</v>
      </c>
      <c r="U2646" s="14">
        <f>_xlfn.LET(_xlpm.freq,F2646,_xlpm.size,M2646+1,_xlpm.F,V2646,LOG(1+_xlpm.freq)*LOG(1+_xlpm.size)*_xlpm.F)</f>
        <v>6.6927676436831368E-2</v>
      </c>
      <c r="V2646" s="14">
        <f>_xlfn.LET(_xlpm.a,T2646,_xlpm.b,R2646,2*_xlpm.a*_xlpm.b/(_xlpm.a+_xlpm.b))</f>
        <v>0.14285714285714285</v>
      </c>
      <c r="W2646" s="14">
        <f>_xlfn.LET(_xlpm.p,R2646,_xlpm.q,T2646,LOG(_xlpm.p/_xlpm.q))</f>
        <v>0.50514997831990593</v>
      </c>
      <c r="X2646" s="2"/>
    </row>
    <row r="2647" spans="1:24">
      <c r="A2647" s="1" t="str">
        <f>_xlfn.LET(_xlpm.sep," : ",CONCATENATE(O2647,_xlpm.sep,P2647))</f>
        <v>~trer~ : [tɹɛ]</v>
      </c>
      <c r="B2647" s="1">
        <f>_xlfn.LET(_xlpm.d,$G2647,_xlpm.k,_xlfn.CONCAT(LEFT(TRIM(B$1),1),"*"),COUNTIF(_xlpm.d,_xlpm.k))</f>
        <v>0</v>
      </c>
      <c r="C2647" s="1">
        <f>_xlfn.LET(_xlpm.d,$G2647,_xlpm.k,_xlfn.CONCAT(LEFT(TRIM(C$1),1),"*"),COUNTIF(_xlpm.d,_xlpm.k))</f>
        <v>0</v>
      </c>
      <c r="D2647" s="1">
        <f>_xlfn.LET(_xlpm.d,$G2647,_xlpm.k,_xlfn.CONCAT(LEFT(TRIM(D$1),1),"*"),COUNTIF(_xlpm.d,_xlpm.k))</f>
        <v>0</v>
      </c>
      <c r="E2647" s="1">
        <f>LOG(F2647+1,10)</f>
        <v>0.47712125471966244</v>
      </c>
      <c r="F2647" s="7">
        <v>2</v>
      </c>
      <c r="G2647" s="9" t="s">
        <v>5036</v>
      </c>
      <c r="H2647" s="4">
        <f>F2647/freq.sum.r6e</f>
        <v>9.9403578528827041E-5</v>
      </c>
      <c r="I2647" s="4" t="str">
        <f>_xlfn.LET(_xlpm.sep,":",_xlpm.w,$G2647,LEFT(_xlpm.w,FIND(_xlpm.sep,_xlpm.w)-1))</f>
        <v>tɹɛ</v>
      </c>
      <c r="J2647" s="4" t="str">
        <f>_xlfn.LET(_xlpm.sep,":",_xlpm.w,$G2647,RIGHT(_xlpm.w,LEN(_xlpm.w)-FIND(_xlpm.sep,_xlpm.w)))</f>
        <v>trer</v>
      </c>
      <c r="K2647" s="10">
        <f>_xlfn.LET(_xlpm.w,I2647,LEN(_xlpm.w))</f>
        <v>3</v>
      </c>
      <c r="L2647" s="10">
        <f>_xlfn.LET(_xlpm.w,J2647,LEN(_xlpm.w))</f>
        <v>4</v>
      </c>
      <c r="M2647" s="10">
        <f>_xlfn.LET(_xlpm.a,K2647,_xlpm.b,L2647,MAX(_xlpm.a,_xlpm.b))</f>
        <v>4</v>
      </c>
      <c r="N2647" s="10">
        <f>_xlfn.LET(_xlpm.d,(K2647,L2647),MAX(_xlpm.d)-MIN(_xlpm.d))</f>
        <v>1</v>
      </c>
      <c r="O2647" s="1" t="str">
        <f>_xlfn.LET(_xlpm.sep,":",_xlpm.w,$G2647,_xlfn.CONCAT("~",RIGHT(_xlpm.w,LEN(_xlpm.w)-FIND(_xlpm.sep,_xlpm.w)),"~"))</f>
        <v>~trer~</v>
      </c>
      <c r="P2647" s="1" t="str">
        <f>_xlfn.LET(_xlpm.sep,":",_xlpm.w,$G2647,_xlfn.CONCAT("[",LEFT(_xlpm.w,FIND(_xlpm.sep,_xlpm.w)-1),"]"))</f>
        <v>[tɹɛ]</v>
      </c>
      <c r="Q2647" s="14" cm="1">
        <f t="array" ref="Q2647">SUM(_xlfn._xlws.FILTER($H$2:$H$7109,_xlfn.MAP($O$2:$O$7109,_xlfn.LAMBDA(_xlpm.x,_xlpm.x=$O2647))))</f>
        <v>2.4850894632206762E-4</v>
      </c>
      <c r="R2647" s="14">
        <f>$H2647/Q2647</f>
        <v>0.39999999999999997</v>
      </c>
      <c r="S2647" s="14" cm="1">
        <f t="array" ref="S2647">SUM(_xlfn._xlws.FILTER($H$2:$H$7109,_xlfn.MAP($P$2:$P$7109,_xlfn.LAMBDA(_xlpm.x,_xlpm.x=$P2647))))</f>
        <v>7.9522862823061633E-4</v>
      </c>
      <c r="T2647" s="14">
        <f>$H2647/S2647</f>
        <v>0.125</v>
      </c>
      <c r="U2647" s="14">
        <f>_xlfn.LET(_xlpm.freq,F2647,_xlpm.size,M2647+1,_xlpm.F,V2647,LOG(1+_xlpm.freq)*LOG(1+_xlpm.size)*_xlpm.F)</f>
        <v>7.0718571608517772E-2</v>
      </c>
      <c r="V2647" s="14">
        <f>_xlfn.LET(_xlpm.a,T2647,_xlpm.b,R2647,2*_xlpm.a*_xlpm.b/(_xlpm.a+_xlpm.b))</f>
        <v>0.19047619047619049</v>
      </c>
      <c r="W2647" s="14">
        <f>_xlfn.LET(_xlpm.p,R2647,_xlpm.q,T2647,LOG(_xlpm.p/_xlpm.q))</f>
        <v>0.50514997831990593</v>
      </c>
      <c r="X2647" s="2"/>
    </row>
    <row r="2648" spans="1:24">
      <c r="A2648" s="1" t="str">
        <f>_xlfn.LET(_xlpm.sep," : ",CONCATENATE(O2648,_xlpm.sep,P2648))</f>
        <v>~ptai~ : [ptɛ]</v>
      </c>
      <c r="B2648" s="1">
        <f>_xlfn.LET(_xlpm.d,$G2648,_xlpm.k,_xlfn.CONCAT(LEFT(TRIM(B$1),1),"*"),COUNTIF(_xlpm.d,_xlpm.k))</f>
        <v>0</v>
      </c>
      <c r="C2648" s="1">
        <f>_xlfn.LET(_xlpm.d,$G2648,_xlpm.k,_xlfn.CONCAT(LEFT(TRIM(C$1),1),"*"),COUNTIF(_xlpm.d,_xlpm.k))</f>
        <v>0</v>
      </c>
      <c r="D2648" s="1">
        <f>_xlfn.LET(_xlpm.d,$G2648,_xlpm.k,_xlfn.CONCAT(LEFT(TRIM(D$1),1),"*"),COUNTIF(_xlpm.d,_xlpm.k))</f>
        <v>0</v>
      </c>
      <c r="E2648" s="1">
        <f>LOG(F2648+1,10)</f>
        <v>0.77815125038364352</v>
      </c>
      <c r="F2648" s="7">
        <v>5</v>
      </c>
      <c r="G2648" s="9" t="s">
        <v>3678</v>
      </c>
      <c r="H2648" s="4">
        <f>F2648/freq.sum.r6e</f>
        <v>2.4850894632206757E-4</v>
      </c>
      <c r="I2648" s="4" t="str">
        <f>_xlfn.LET(_xlpm.sep,":",_xlpm.w,$G2648,LEFT(_xlpm.w,FIND(_xlpm.sep,_xlpm.w)-1))</f>
        <v>ptɛ</v>
      </c>
      <c r="J2648" s="4" t="str">
        <f>_xlfn.LET(_xlpm.sep,":",_xlpm.w,$G2648,RIGHT(_xlpm.w,LEN(_xlpm.w)-FIND(_xlpm.sep,_xlpm.w)))</f>
        <v>ptai</v>
      </c>
      <c r="K2648" s="10">
        <f>_xlfn.LET(_xlpm.w,I2648,LEN(_xlpm.w))</f>
        <v>3</v>
      </c>
      <c r="L2648" s="10">
        <f>_xlfn.LET(_xlpm.w,J2648,LEN(_xlpm.w))</f>
        <v>4</v>
      </c>
      <c r="M2648" s="10">
        <f>_xlfn.LET(_xlpm.a,K2648,_xlpm.b,L2648,MAX(_xlpm.a,_xlpm.b))</f>
        <v>4</v>
      </c>
      <c r="N2648" s="10">
        <f>_xlfn.LET(_xlpm.d,(K2648,L2648),MAX(_xlpm.d)-MIN(_xlpm.d))</f>
        <v>1</v>
      </c>
      <c r="O2648" s="1" t="str">
        <f>_xlfn.LET(_xlpm.sep,":",_xlpm.w,$G2648,_xlfn.CONCAT("~",RIGHT(_xlpm.w,LEN(_xlpm.w)-FIND(_xlpm.sep,_xlpm.w)),"~"))</f>
        <v>~ptai~</v>
      </c>
      <c r="P2648" s="1" t="str">
        <f>_xlfn.LET(_xlpm.sep,":",_xlpm.w,$G2648,_xlfn.CONCAT("[",LEFT(_xlpm.w,FIND(_xlpm.sep,_xlpm.w)-1),"]"))</f>
        <v>[ptɛ]</v>
      </c>
      <c r="Q2648" s="14" cm="1">
        <f t="array" ref="Q2648">SUM(_xlfn._xlws.FILTER($H$2:$H$7109,_xlfn.MAP($O$2:$O$7109,_xlfn.LAMBDA(_xlpm.x,_xlpm.x=$O2648))))</f>
        <v>2.4850894632206757E-4</v>
      </c>
      <c r="R2648" s="14">
        <f>$H2648/Q2648</f>
        <v>1</v>
      </c>
      <c r="S2648" s="14" cm="1">
        <f t="array" ref="S2648">SUM(_xlfn._xlws.FILTER($H$2:$H$7109,_xlfn.MAP($P$2:$P$7109,_xlfn.LAMBDA(_xlpm.x,_xlpm.x=$P2648))))</f>
        <v>7.9522862823061633E-4</v>
      </c>
      <c r="T2648" s="14">
        <f>$H2648/S2648</f>
        <v>0.31249999999999994</v>
      </c>
      <c r="U2648" s="14">
        <f>_xlfn.LET(_xlpm.freq,F2648,_xlpm.size,M2648+1,_xlpm.F,V2648,LOG(1+_xlpm.freq)*LOG(1+_xlpm.size)*_xlpm.F)</f>
        <v>0.28834255641601331</v>
      </c>
      <c r="V2648" s="14">
        <f>_xlfn.LET(_xlpm.a,T2648,_xlpm.b,R2648,2*_xlpm.a*_xlpm.b/(_xlpm.a+_xlpm.b))</f>
        <v>0.47619047619047611</v>
      </c>
      <c r="W2648" s="14">
        <f>_xlfn.LET(_xlpm.p,R2648,_xlpm.q,T2648,LOG(_xlpm.p/_xlpm.q))</f>
        <v>0.50514997831990605</v>
      </c>
      <c r="X2648" s="2"/>
    </row>
    <row r="2649" spans="1:24">
      <c r="A2649" s="1" t="str">
        <f>_xlfn.LET(_xlpm.sep," : ",CONCATENATE(O2649,_xlpm.sep,P2649))</f>
        <v>~swea~ : [swɛ]</v>
      </c>
      <c r="B2649" s="1">
        <f>_xlfn.LET(_xlpm.d,$G2649,_xlpm.k,_xlfn.CONCAT(LEFT(TRIM(B$1),1),"*"),COUNTIF(_xlpm.d,_xlpm.k))</f>
        <v>0</v>
      </c>
      <c r="C2649" s="1">
        <f>_xlfn.LET(_xlpm.d,$G2649,_xlpm.k,_xlfn.CONCAT(LEFT(TRIM(C$1),1),"*"),COUNTIF(_xlpm.d,_xlpm.k))</f>
        <v>0</v>
      </c>
      <c r="D2649" s="1">
        <f>_xlfn.LET(_xlpm.d,$G2649,_xlpm.k,_xlfn.CONCAT(LEFT(TRIM(D$1),1),"*"),COUNTIF(_xlpm.d,_xlpm.k))</f>
        <v>0</v>
      </c>
      <c r="E2649" s="1">
        <f>LOG(F2649+1,10)</f>
        <v>0.77815125038364352</v>
      </c>
      <c r="F2649" s="7">
        <v>5</v>
      </c>
      <c r="G2649" s="9" t="s">
        <v>4405</v>
      </c>
      <c r="H2649" s="4">
        <f>F2649/freq.sum.r6e</f>
        <v>2.4850894632206757E-4</v>
      </c>
      <c r="I2649" s="1" t="str">
        <f>_xlfn.LET(_xlpm.sep,":",_xlpm.w,$G2649,LEFT(_xlpm.w,FIND(_xlpm.sep,_xlpm.w)-1))</f>
        <v>swɛ</v>
      </c>
      <c r="J2649" s="1" t="str">
        <f>_xlfn.LET(_xlpm.sep,":",_xlpm.w,$G2649,RIGHT(_xlpm.w,LEN(_xlpm.w)-FIND(_xlpm.sep,_xlpm.w)))</f>
        <v>swea</v>
      </c>
      <c r="K2649" s="10">
        <f>_xlfn.LET(_xlpm.w,I2649,LEN(_xlpm.w))</f>
        <v>3</v>
      </c>
      <c r="L2649" s="10">
        <f>_xlfn.LET(_xlpm.w,J2649,LEN(_xlpm.w))</f>
        <v>4</v>
      </c>
      <c r="M2649" s="10">
        <f>_xlfn.LET(_xlpm.a,K2649,_xlpm.b,L2649,MAX(_xlpm.a,_xlpm.b))</f>
        <v>4</v>
      </c>
      <c r="N2649" s="10">
        <f>_xlfn.LET(_xlpm.d,(K2649,L2649),MAX(_xlpm.d)-MIN(_xlpm.d))</f>
        <v>1</v>
      </c>
      <c r="O2649" s="1" t="str">
        <f>_xlfn.LET(_xlpm.sep,":",_xlpm.w,$G2649,_xlfn.CONCAT("~",RIGHT(_xlpm.w,LEN(_xlpm.w)-FIND(_xlpm.sep,_xlpm.w)),"~"))</f>
        <v>~swea~</v>
      </c>
      <c r="P2649" s="1" t="str">
        <f>_xlfn.LET(_xlpm.sep,":",_xlpm.w,$G2649,_xlfn.CONCAT("[",LEFT(_xlpm.w,FIND(_xlpm.sep,_xlpm.w)-1),"]"))</f>
        <v>[swɛ]</v>
      </c>
      <c r="Q2649" s="14" cm="1">
        <f t="array" ref="Q2649">SUM(_xlfn._xlws.FILTER($H$2:$H$7117,_xlfn.MAP($O$2:$O$7117,_xlfn.LAMBDA(_xlpm.x,_xlpm.x=$O2649))))</f>
        <v>2.4850894632206757E-4</v>
      </c>
      <c r="R2649" s="14">
        <f>$H2649/Q2649</f>
        <v>1</v>
      </c>
      <c r="S2649" s="14" cm="1">
        <f t="array" ref="S2649">SUM(_xlfn._xlws.FILTER($H$2:$H$7117,_xlfn.MAP($P$2:$P$7117,_xlfn.LAMBDA(_xlpm.x,_xlpm.x=$P2649))))</f>
        <v>7.9522862823061633E-4</v>
      </c>
      <c r="T2649" s="14">
        <f>$H2649/S2649</f>
        <v>0.31249999999999994</v>
      </c>
      <c r="U2649" s="14">
        <f>_xlfn.LET(_xlpm.freq,F2649,_xlpm.size,M2649+1,_xlpm.F,V2649,LOG(1+_xlpm.freq)*LOG(1+_xlpm.size)*_xlpm.F)</f>
        <v>0.28834255641601331</v>
      </c>
      <c r="V2649" s="14">
        <f>_xlfn.LET(_xlpm.a,T2649,_xlpm.b,R2649,2*_xlpm.a*_xlpm.b/(_xlpm.a+_xlpm.b))</f>
        <v>0.47619047619047611</v>
      </c>
      <c r="W2649" s="14">
        <f>_xlfn.LET(_xlpm.p,R2649,_xlpm.q,T2649,LOG(_xlpm.p/_xlpm.q))</f>
        <v>0.50514997831990605</v>
      </c>
      <c r="X2649" s="2"/>
    </row>
    <row r="2650" spans="1:24">
      <c r="A2650" s="1" t="str">
        <f>_xlfn.LET(_xlpm.sep," : ",CONCATENATE(O2650,_xlpm.sep,P2650))</f>
        <v>~thei~ : [ðɛ]</v>
      </c>
      <c r="B2650" s="1">
        <f>_xlfn.LET(_xlpm.d,$G2650,_xlpm.k,_xlfn.CONCAT(LEFT(TRIM(B$1),1),"*"),COUNTIF(_xlpm.d,_xlpm.k))</f>
        <v>0</v>
      </c>
      <c r="C2650" s="1">
        <f>_xlfn.LET(_xlpm.d,$G2650,_xlpm.k,_xlfn.CONCAT(LEFT(TRIM(C$1),1),"*"),COUNTIF(_xlpm.d,_xlpm.k))</f>
        <v>0</v>
      </c>
      <c r="D2650" s="1">
        <f>_xlfn.LET(_xlpm.d,$G2650,_xlpm.k,_xlfn.CONCAT(LEFT(TRIM(D$1),1),"*"),COUNTIF(_xlpm.d,_xlpm.k))</f>
        <v>0</v>
      </c>
      <c r="E2650" s="1">
        <f>LOG(F2650+1,10)</f>
        <v>0.77815125038364352</v>
      </c>
      <c r="F2650" s="7">
        <v>5</v>
      </c>
      <c r="G2650" s="9" t="s">
        <v>5510</v>
      </c>
      <c r="H2650" s="4">
        <f>F2650/freq.sum.r6e</f>
        <v>2.4850894632206757E-4</v>
      </c>
      <c r="I2650" s="1" t="str">
        <f>_xlfn.LET(_xlpm.sep,":",_xlpm.w,$G2650,LEFT(_xlpm.w,FIND(_xlpm.sep,_xlpm.w)-1))</f>
        <v>ðɛ</v>
      </c>
      <c r="J2650" s="1" t="str">
        <f>_xlfn.LET(_xlpm.sep,":",_xlpm.w,$G2650,RIGHT(_xlpm.w,LEN(_xlpm.w)-FIND(_xlpm.sep,_xlpm.w)))</f>
        <v>thei</v>
      </c>
      <c r="K2650" s="10">
        <f>_xlfn.LET(_xlpm.w,I2650,LEN(_xlpm.w))</f>
        <v>2</v>
      </c>
      <c r="L2650" s="10">
        <f>_xlfn.LET(_xlpm.w,J2650,LEN(_xlpm.w))</f>
        <v>4</v>
      </c>
      <c r="M2650" s="10">
        <f>_xlfn.LET(_xlpm.a,K2650,_xlpm.b,L2650,MAX(_xlpm.a,_xlpm.b))</f>
        <v>4</v>
      </c>
      <c r="N2650" s="10">
        <f>_xlfn.LET(_xlpm.d,(K2650,L2650),MAX(_xlpm.d)-MIN(_xlpm.d))</f>
        <v>2</v>
      </c>
      <c r="O2650" s="1" t="str">
        <f>_xlfn.LET(_xlpm.sep,":",_xlpm.w,$G2650,_xlfn.CONCAT("~",RIGHT(_xlpm.w,LEN(_xlpm.w)-FIND(_xlpm.sep,_xlpm.w)),"~"))</f>
        <v>~thei~</v>
      </c>
      <c r="P2650" s="1" t="str">
        <f>_xlfn.LET(_xlpm.sep,":",_xlpm.w,$G2650,_xlfn.CONCAT("[",LEFT(_xlpm.w,FIND(_xlpm.sep,_xlpm.w)-1),"]"))</f>
        <v>[ðɛ]</v>
      </c>
      <c r="Q2650" s="14" cm="1">
        <f t="array" ref="Q2650">SUM(_xlfn._xlws.FILTER($H$2:$H$7111,_xlfn.MAP($O$2:$O$7111,_xlfn.LAMBDA(_xlpm.x,_xlpm.x=$O2650))))</f>
        <v>2.4850894632206757E-4</v>
      </c>
      <c r="R2650" s="14">
        <f>$H2650/Q2650</f>
        <v>1</v>
      </c>
      <c r="S2650" s="14" cm="1">
        <f t="array" ref="S2650">SUM(_xlfn._xlws.FILTER($H$2:$H$7111,_xlfn.MAP($P$2:$P$7111,_xlfn.LAMBDA(_xlpm.x,_xlpm.x=$P2650))))</f>
        <v>7.9522862823061633E-4</v>
      </c>
      <c r="T2650" s="14">
        <f>$H2650/S2650</f>
        <v>0.31249999999999994</v>
      </c>
      <c r="U2650" s="14">
        <f>_xlfn.LET(_xlpm.freq,F2650,_xlpm.size,M2650+1,_xlpm.F,V2650,LOG(1+_xlpm.freq)*LOG(1+_xlpm.size)*_xlpm.F)</f>
        <v>0.28834255641601331</v>
      </c>
      <c r="V2650" s="14">
        <f>_xlfn.LET(_xlpm.a,T2650,_xlpm.b,R2650,2*_xlpm.a*_xlpm.b/(_xlpm.a+_xlpm.b))</f>
        <v>0.47619047619047611</v>
      </c>
      <c r="W2650" s="14">
        <f>_xlfn.LET(_xlpm.p,R2650,_xlpm.q,T2650,LOG(_xlpm.p/_xlpm.q))</f>
        <v>0.50514997831990605</v>
      </c>
      <c r="X2650" s="2"/>
    </row>
    <row r="2651" spans="1:24">
      <c r="A2651" s="1" t="str">
        <f>_xlfn.LET(_xlpm.sep," : ",CONCATENATE(O2651,_xlpm.sep,P2651))</f>
        <v>~rgai~ : [ɹɡɛ]</v>
      </c>
      <c r="B2651" s="1">
        <f>_xlfn.LET(_xlpm.d,$G2651,_xlpm.k,_xlfn.CONCAT(LEFT(TRIM(B$1),1),"*"),COUNTIF(_xlpm.d,_xlpm.k))</f>
        <v>1</v>
      </c>
      <c r="C2651" s="1">
        <f>_xlfn.LET(_xlpm.d,$G2651,_xlpm.k,_xlfn.CONCAT(LEFT(TRIM(C$1),1),"*"),COUNTIF(_xlpm.d,_xlpm.k))</f>
        <v>0</v>
      </c>
      <c r="D2651" s="1">
        <f>_xlfn.LET(_xlpm.d,$G2651,_xlpm.k,_xlfn.CONCAT(LEFT(TRIM(D$1),1),"*"),COUNTIF(_xlpm.d,_xlpm.k))</f>
        <v>0</v>
      </c>
      <c r="E2651" s="1">
        <f>LOG(F2651+1,10)</f>
        <v>0.77815125038364352</v>
      </c>
      <c r="F2651" s="7">
        <v>5</v>
      </c>
      <c r="G2651" s="9" t="s">
        <v>7057</v>
      </c>
      <c r="H2651" s="4">
        <f>F2651/freq.sum.r6e</f>
        <v>2.4850894632206757E-4</v>
      </c>
      <c r="I2651" s="1" t="str">
        <f>_xlfn.LET(_xlpm.sep,":",_xlpm.w,$G2651,LEFT(_xlpm.w,FIND(_xlpm.sep,_xlpm.w)-1))</f>
        <v>ɹɡɛ</v>
      </c>
      <c r="J2651" s="1" t="str">
        <f>_xlfn.LET(_xlpm.sep,":",_xlpm.w,$G2651,RIGHT(_xlpm.w,LEN(_xlpm.w)-FIND(_xlpm.sep,_xlpm.w)))</f>
        <v>rgai</v>
      </c>
      <c r="K2651" s="10">
        <f>_xlfn.LET(_xlpm.w,I2651,LEN(_xlpm.w))</f>
        <v>3</v>
      </c>
      <c r="L2651" s="10">
        <f>_xlfn.LET(_xlpm.w,J2651,LEN(_xlpm.w))</f>
        <v>4</v>
      </c>
      <c r="M2651" s="10">
        <f>_xlfn.LET(_xlpm.a,K2651,_xlpm.b,L2651,MAX(_xlpm.a,_xlpm.b))</f>
        <v>4</v>
      </c>
      <c r="N2651" s="10">
        <f>_xlfn.LET(_xlpm.d,(K2651,L2651),MAX(_xlpm.d)-MIN(_xlpm.d))</f>
        <v>1</v>
      </c>
      <c r="O2651" s="1" t="str">
        <f>_xlfn.LET(_xlpm.sep,":",_xlpm.w,$G2651,_xlfn.CONCAT("~",RIGHT(_xlpm.w,LEN(_xlpm.w)-FIND(_xlpm.sep,_xlpm.w)),"~"))</f>
        <v>~rgai~</v>
      </c>
      <c r="P2651" s="1" t="str">
        <f>_xlfn.LET(_xlpm.sep,":",_xlpm.w,$G2651,_xlfn.CONCAT("[",LEFT(_xlpm.w,FIND(_xlpm.sep,_xlpm.w)-1),"]"))</f>
        <v>[ɹɡɛ]</v>
      </c>
      <c r="Q2651" s="14" cm="1">
        <f t="array" ref="Q2651">SUM(_xlfn._xlws.FILTER($H$2:$H$7111,_xlfn.MAP($O$2:$O$7111,_xlfn.LAMBDA(_xlpm.x,_xlpm.x=$O2651))))</f>
        <v>2.4850894632206757E-4</v>
      </c>
      <c r="R2651" s="14">
        <f>$H2651/Q2651</f>
        <v>1</v>
      </c>
      <c r="S2651" s="14" cm="1">
        <f t="array" ref="S2651">SUM(_xlfn._xlws.FILTER($H$2:$H$7111,_xlfn.MAP($P$2:$P$7111,_xlfn.LAMBDA(_xlpm.x,_xlpm.x=$P2651))))</f>
        <v>7.9522862823061633E-4</v>
      </c>
      <c r="T2651" s="14">
        <f>$H2651/S2651</f>
        <v>0.31249999999999994</v>
      </c>
      <c r="U2651" s="14">
        <f>_xlfn.LET(_xlpm.freq,F2651,_xlpm.size,M2651+1,_xlpm.F,V2651,LOG(1+_xlpm.freq)*LOG(1+_xlpm.size)*_xlpm.F)</f>
        <v>0.28834255641601331</v>
      </c>
      <c r="V2651" s="14">
        <f>_xlfn.LET(_xlpm.a,T2651,_xlpm.b,R2651,2*_xlpm.a*_xlpm.b/(_xlpm.a+_xlpm.b))</f>
        <v>0.47619047619047611</v>
      </c>
      <c r="W2651" s="14">
        <f>_xlfn.LET(_xlpm.p,R2651,_xlpm.q,T2651,LOG(_xlpm.p/_xlpm.q))</f>
        <v>0.50514997831990605</v>
      </c>
      <c r="X2651" s="2"/>
    </row>
    <row r="2652" spans="1:24">
      <c r="A2652" s="1" t="str">
        <f>_xlfn.LET(_xlpm.sep," : ",CONCATENATE(O2652,_xlpm.sep,P2652))</f>
        <v>~whir~ : [waɪ]</v>
      </c>
      <c r="B2652" s="1">
        <f>_xlfn.LET(_xlpm.d,$G2652,_xlpm.k,_xlfn.CONCAT(LEFT(TRIM(B$1),1),"*"),COUNTIF(_xlpm.d,_xlpm.k))</f>
        <v>0</v>
      </c>
      <c r="C2652" s="1">
        <f>_xlfn.LET(_xlpm.d,$G2652,_xlpm.k,_xlfn.CONCAT(LEFT(TRIM(C$1),1),"*"),COUNTIF(_xlpm.d,_xlpm.k))</f>
        <v>0</v>
      </c>
      <c r="D2652" s="1">
        <f>_xlfn.LET(_xlpm.d,$G2652,_xlpm.k,_xlfn.CONCAT(LEFT(TRIM(D$1),1),"*"),COUNTIF(_xlpm.d,_xlpm.k))</f>
        <v>0</v>
      </c>
      <c r="E2652" s="1">
        <f>LOG(F2652+1,10)</f>
        <v>0.47712125471966244</v>
      </c>
      <c r="F2652" s="7">
        <v>2</v>
      </c>
      <c r="G2652" s="9" t="s">
        <v>5208</v>
      </c>
      <c r="H2652" s="4">
        <f>F2652/freq.sum.r6e</f>
        <v>9.9403578528827041E-5</v>
      </c>
      <c r="I2652" s="1" t="str">
        <f>_xlfn.LET(_xlpm.sep,":",_xlpm.w,$G2652,LEFT(_xlpm.w,FIND(_xlpm.sep,_xlpm.w)-1))</f>
        <v>waɪ</v>
      </c>
      <c r="J2652" s="1" t="str">
        <f>_xlfn.LET(_xlpm.sep,":",_xlpm.w,$G2652,RIGHT(_xlpm.w,LEN(_xlpm.w)-FIND(_xlpm.sep,_xlpm.w)))</f>
        <v>whir</v>
      </c>
      <c r="K2652" s="10">
        <f>_xlfn.LET(_xlpm.w,I2652,LEN(_xlpm.w))</f>
        <v>3</v>
      </c>
      <c r="L2652" s="10">
        <f>_xlfn.LET(_xlpm.w,J2652,LEN(_xlpm.w))</f>
        <v>4</v>
      </c>
      <c r="M2652" s="10">
        <f>_xlfn.LET(_xlpm.a,K2652,_xlpm.b,L2652,MAX(_xlpm.a,_xlpm.b))</f>
        <v>4</v>
      </c>
      <c r="N2652" s="10">
        <f>_xlfn.LET(_xlpm.d,(K2652,L2652),MAX(_xlpm.d)-MIN(_xlpm.d))</f>
        <v>1</v>
      </c>
      <c r="O2652" s="1" t="str">
        <f>_xlfn.LET(_xlpm.sep,":",_xlpm.w,$G2652,_xlfn.CONCAT("~",RIGHT(_xlpm.w,LEN(_xlpm.w)-FIND(_xlpm.sep,_xlpm.w)),"~"))</f>
        <v>~whir~</v>
      </c>
      <c r="P2652" s="1" t="str">
        <f>_xlfn.LET(_xlpm.sep,":",_xlpm.w,$G2652,_xlfn.CONCAT("[",LEFT(_xlpm.w,FIND(_xlpm.sep,_xlpm.w)-1),"]"))</f>
        <v>[waɪ]</v>
      </c>
      <c r="Q2652" s="14" cm="1">
        <f t="array" ref="Q2652">SUM(_xlfn._xlws.FILTER($H$2:$H$7117,_xlfn.MAP($O$2:$O$7117,_xlfn.LAMBDA(_xlpm.x,_xlpm.x=$O2652))))</f>
        <v>4.9701789264413525E-4</v>
      </c>
      <c r="R2652" s="14">
        <f>$H2652/Q2652</f>
        <v>0.19999999999999998</v>
      </c>
      <c r="S2652" s="14" cm="1">
        <f t="array" ref="S2652">SUM(_xlfn._xlws.FILTER($H$2:$H$7117,_xlfn.MAP($P$2:$P$7117,_xlfn.LAMBDA(_xlpm.x,_xlpm.x=$P2652))))</f>
        <v>1.6401590457256461E-3</v>
      </c>
      <c r="T2652" s="14">
        <f>$H2652/S2652</f>
        <v>6.0606060606060608E-2</v>
      </c>
      <c r="U2652" s="14">
        <f>_xlfn.LET(_xlpm.freq,F2652,_xlpm.size,M2652+1,_xlpm.F,V2652,LOG(1+_xlpm.freq)*LOG(1+_xlpm.size)*_xlpm.F)</f>
        <v>3.4536976832066815E-2</v>
      </c>
      <c r="V2652" s="14">
        <f>_xlfn.LET(_xlpm.a,T2652,_xlpm.b,R2652,2*_xlpm.a*_xlpm.b/(_xlpm.a+_xlpm.b))</f>
        <v>9.3023255813953487E-2</v>
      </c>
      <c r="W2652" s="14">
        <f>_xlfn.LET(_xlpm.p,R2652,_xlpm.q,T2652,LOG(_xlpm.p/_xlpm.q))</f>
        <v>0.51851393987788741</v>
      </c>
      <c r="X2652" s="2"/>
    </row>
    <row r="2653" spans="1:24">
      <c r="A2653" s="1" t="str">
        <f>_xlfn.LET(_xlpm.sep," : ",CONCATENATE(O2653,_xlpm.sep,P2653))</f>
        <v>~clea~ : [klɪ]</v>
      </c>
      <c r="B2653" s="1">
        <f>_xlfn.LET(_xlpm.d,$G2653,_xlpm.k,_xlfn.CONCAT(LEFT(TRIM(B$1),1),"*"),COUNTIF(_xlpm.d,_xlpm.k))</f>
        <v>0</v>
      </c>
      <c r="C2653" s="1">
        <f>_xlfn.LET(_xlpm.d,$G2653,_xlpm.k,_xlfn.CONCAT(LEFT(TRIM(C$1),1),"*"),COUNTIF(_xlpm.d,_xlpm.k))</f>
        <v>0</v>
      </c>
      <c r="D2653" s="1">
        <f>_xlfn.LET(_xlpm.d,$G2653,_xlpm.k,_xlfn.CONCAT(LEFT(TRIM(D$1),1),"*"),COUNTIF(_xlpm.d,_xlpm.k))</f>
        <v>0</v>
      </c>
      <c r="E2653" s="1">
        <f>LOG(F2653+1,10)</f>
        <v>1.3617278360175928</v>
      </c>
      <c r="F2653" s="7">
        <v>22</v>
      </c>
      <c r="G2653" s="9" t="s">
        <v>1471</v>
      </c>
      <c r="H2653" s="4">
        <f>F2653/freq.sum.r6e</f>
        <v>1.0934393638170974E-3</v>
      </c>
      <c r="I2653" s="1" t="str">
        <f>_xlfn.LET(_xlpm.sep,":",_xlpm.w,$G2653,LEFT(_xlpm.w,FIND(_xlpm.sep,_xlpm.w)-1))</f>
        <v>klɪ</v>
      </c>
      <c r="J2653" s="1" t="str">
        <f>_xlfn.LET(_xlpm.sep,":",_xlpm.w,$G2653,RIGHT(_xlpm.w,LEN(_xlpm.w)-FIND(_xlpm.sep,_xlpm.w)))</f>
        <v>clea</v>
      </c>
      <c r="K2653" s="10">
        <f>_xlfn.LET(_xlpm.w,I2653,LEN(_xlpm.w))</f>
        <v>3</v>
      </c>
      <c r="L2653" s="10">
        <f>_xlfn.LET(_xlpm.w,J2653,LEN(_xlpm.w))</f>
        <v>4</v>
      </c>
      <c r="M2653" s="10">
        <f>_xlfn.LET(_xlpm.a,K2653,_xlpm.b,L2653,MAX(_xlpm.a,_xlpm.b))</f>
        <v>4</v>
      </c>
      <c r="N2653" s="10">
        <f>_xlfn.LET(_xlpm.d,(K2653,L2653),MAX(_xlpm.d)-MIN(_xlpm.d))</f>
        <v>1</v>
      </c>
      <c r="O2653" s="1" t="str">
        <f>_xlfn.LET(_xlpm.sep,":",_xlpm.w,$G2653,_xlfn.CONCAT("~",RIGHT(_xlpm.w,LEN(_xlpm.w)-FIND(_xlpm.sep,_xlpm.w)),"~"))</f>
        <v>~clea~</v>
      </c>
      <c r="P2653" s="1" t="str">
        <f>_xlfn.LET(_xlpm.sep,":",_xlpm.w,$G2653,_xlfn.CONCAT("[",LEFT(_xlpm.w,FIND(_xlpm.sep,_xlpm.w)-1),"]"))</f>
        <v>[klɪ]</v>
      </c>
      <c r="Q2653" s="14" cm="1">
        <f t="array" ref="Q2653">SUM(_xlfn._xlws.FILTER($H$2:$H$7117,_xlfn.MAP($O$2:$O$7117,_xlfn.LAMBDA(_xlpm.x,_xlpm.x=$O2653))))</f>
        <v>1.4413518886679921E-3</v>
      </c>
      <c r="R2653" s="14">
        <f>$H2653/Q2653</f>
        <v>0.75862068965517238</v>
      </c>
      <c r="S2653" s="14" cm="1">
        <f t="array" ref="S2653">SUM(_xlfn._xlws.FILTER($H$2:$H$7117,_xlfn.MAP($P$2:$P$7117,_xlfn.LAMBDA(_xlpm.x,_xlpm.x=$P2653))))</f>
        <v>4.7713717693836965E-3</v>
      </c>
      <c r="T2653" s="14">
        <f>$H2653/S2653</f>
        <v>0.22916666666666674</v>
      </c>
      <c r="U2653" s="14">
        <f>_xlfn.LET(_xlpm.freq,F2653,_xlpm.size,M2653+1,_xlpm.F,V2653,LOG(1+_xlpm.freq)*LOG(1+_xlpm.size)*_xlpm.F)</f>
        <v>0.3729898368343148</v>
      </c>
      <c r="V2653" s="14">
        <f>_xlfn.LET(_xlpm.a,T2653,_xlpm.b,R2653,2*_xlpm.a*_xlpm.b/(_xlpm.a+_xlpm.b))</f>
        <v>0.35200000000000009</v>
      </c>
      <c r="W2653" s="14">
        <f>_xlfn.LET(_xlpm.p,R2653,_xlpm.q,T2653,LOG(_xlpm.p/_xlpm.q))</f>
        <v>0.51987323514061212</v>
      </c>
      <c r="X2653" s="2"/>
    </row>
    <row r="2654" spans="1:24">
      <c r="A2654" s="1" t="str">
        <f>_xlfn.LET(_xlpm.sep," : ",CONCATENATE(O2654,_xlpm.sep,P2654))</f>
        <v>~chri~ : [kɹɪ]</v>
      </c>
      <c r="B2654" s="1">
        <f>_xlfn.LET(_xlpm.d,$G2654,_xlpm.k,_xlfn.CONCAT(LEFT(TRIM(B$1),1),"*"),COUNTIF(_xlpm.d,_xlpm.k))</f>
        <v>0</v>
      </c>
      <c r="C2654" s="1">
        <f>_xlfn.LET(_xlpm.d,$G2654,_xlpm.k,_xlfn.CONCAT(LEFT(TRIM(C$1),1),"*"),COUNTIF(_xlpm.d,_xlpm.k))</f>
        <v>0</v>
      </c>
      <c r="D2654" s="1">
        <f>_xlfn.LET(_xlpm.d,$G2654,_xlpm.k,_xlfn.CONCAT(LEFT(TRIM(D$1),1),"*"),COUNTIF(_xlpm.d,_xlpm.k))</f>
        <v>0</v>
      </c>
      <c r="E2654" s="1">
        <f>LOG(F2654+1,10)</f>
        <v>1.3617278360175928</v>
      </c>
      <c r="F2654" s="7">
        <v>22</v>
      </c>
      <c r="G2654" s="9" t="s">
        <v>1926</v>
      </c>
      <c r="H2654" s="4">
        <f>F2654/freq.sum.r6e</f>
        <v>1.0934393638170974E-3</v>
      </c>
      <c r="I2654" s="1" t="str">
        <f>_xlfn.LET(_xlpm.sep,":",_xlpm.w,$G2654,LEFT(_xlpm.w,FIND(_xlpm.sep,_xlpm.w)-1))</f>
        <v>kɹɪ</v>
      </c>
      <c r="J2654" s="1" t="str">
        <f>_xlfn.LET(_xlpm.sep,":",_xlpm.w,$G2654,RIGHT(_xlpm.w,LEN(_xlpm.w)-FIND(_xlpm.sep,_xlpm.w)))</f>
        <v>chri</v>
      </c>
      <c r="K2654" s="10">
        <f>_xlfn.LET(_xlpm.w,I2654,LEN(_xlpm.w))</f>
        <v>3</v>
      </c>
      <c r="L2654" s="10">
        <f>_xlfn.LET(_xlpm.w,J2654,LEN(_xlpm.w))</f>
        <v>4</v>
      </c>
      <c r="M2654" s="10">
        <f>_xlfn.LET(_xlpm.a,K2654,_xlpm.b,L2654,MAX(_xlpm.a,_xlpm.b))</f>
        <v>4</v>
      </c>
      <c r="N2654" s="10">
        <f>_xlfn.LET(_xlpm.d,(K2654,L2654),MAX(_xlpm.d)-MIN(_xlpm.d))</f>
        <v>1</v>
      </c>
      <c r="O2654" s="1" t="str">
        <f>_xlfn.LET(_xlpm.sep,":",_xlpm.w,$G2654,_xlfn.CONCAT("~",RIGHT(_xlpm.w,LEN(_xlpm.w)-FIND(_xlpm.sep,_xlpm.w)),"~"))</f>
        <v>~chri~</v>
      </c>
      <c r="P2654" s="1" t="str">
        <f>_xlfn.LET(_xlpm.sep,":",_xlpm.w,$G2654,_xlfn.CONCAT("[",LEFT(_xlpm.w,FIND(_xlpm.sep,_xlpm.w)-1),"]"))</f>
        <v>[kɹɪ]</v>
      </c>
      <c r="Q2654" s="14" cm="1">
        <f t="array" ref="Q2654">SUM(_xlfn._xlws.FILTER($H$2:$H$7111,_xlfn.MAP($O$2:$O$7111,_xlfn.LAMBDA(_xlpm.x,_xlpm.x=$O2654))))</f>
        <v>1.4413518886679921E-3</v>
      </c>
      <c r="R2654" s="14">
        <f>$H2654/Q2654</f>
        <v>0.75862068965517238</v>
      </c>
      <c r="S2654" s="14" cm="1">
        <f t="array" ref="S2654">SUM(_xlfn._xlws.FILTER($H$2:$H$7111,_xlfn.MAP($P$2:$P$7111,_xlfn.LAMBDA(_xlpm.x,_xlpm.x=$P2654))))</f>
        <v>4.7713717693836965E-3</v>
      </c>
      <c r="T2654" s="14">
        <f>$H2654/S2654</f>
        <v>0.22916666666666674</v>
      </c>
      <c r="U2654" s="14">
        <f>_xlfn.LET(_xlpm.freq,F2654,_xlpm.size,M2654+1,_xlpm.F,V2654,LOG(1+_xlpm.freq)*LOG(1+_xlpm.size)*_xlpm.F)</f>
        <v>0.3729898368343148</v>
      </c>
      <c r="V2654" s="14">
        <f>_xlfn.LET(_xlpm.a,T2654,_xlpm.b,R2654,2*_xlpm.a*_xlpm.b/(_xlpm.a+_xlpm.b))</f>
        <v>0.35200000000000009</v>
      </c>
      <c r="W2654" s="14">
        <f>_xlfn.LET(_xlpm.p,R2654,_xlpm.q,T2654,LOG(_xlpm.p/_xlpm.q))</f>
        <v>0.51987323514061212</v>
      </c>
      <c r="X2654" s="2"/>
    </row>
    <row r="2655" spans="1:24">
      <c r="A2655" s="1" t="str">
        <f>_xlfn.LET(_xlpm.sep," : ",CONCATENATE(O2655,_xlpm.sep,P2655))</f>
        <v>~bler~ : [blə]</v>
      </c>
      <c r="B2655" s="1">
        <f>_xlfn.LET(_xlpm.d,$G2655,_xlpm.k,_xlfn.CONCAT(LEFT(TRIM(B$1),1),"*"),COUNTIF(_xlpm.d,_xlpm.k))</f>
        <v>0</v>
      </c>
      <c r="C2655" s="1">
        <f>_xlfn.LET(_xlpm.d,$G2655,_xlpm.k,_xlfn.CONCAT(LEFT(TRIM(C$1),1),"*"),COUNTIF(_xlpm.d,_xlpm.k))</f>
        <v>0</v>
      </c>
      <c r="D2655" s="1">
        <f>_xlfn.LET(_xlpm.d,$G2655,_xlpm.k,_xlfn.CONCAT(LEFT(TRIM(D$1),1),"*"),COUNTIF(_xlpm.d,_xlpm.k))</f>
        <v>0</v>
      </c>
      <c r="E2655" s="1">
        <f>LOG(F2655+1,10)</f>
        <v>0.30102999566398114</v>
      </c>
      <c r="F2655" s="7">
        <v>1</v>
      </c>
      <c r="G2655" s="9" t="s">
        <v>169</v>
      </c>
      <c r="H2655" s="4">
        <f>F2655/freq.sum.r6e</f>
        <v>4.9701789264413521E-5</v>
      </c>
      <c r="I2655" s="1" t="str">
        <f>_xlfn.LET(_xlpm.sep,":",_xlpm.w,$G2655,LEFT(_xlpm.w,FIND(_xlpm.sep,_xlpm.w)-1))</f>
        <v>blə</v>
      </c>
      <c r="J2655" s="1" t="str">
        <f>_xlfn.LET(_xlpm.sep,":",_xlpm.w,$G2655,RIGHT(_xlpm.w,LEN(_xlpm.w)-FIND(_xlpm.sep,_xlpm.w)))</f>
        <v>bler</v>
      </c>
      <c r="K2655" s="10">
        <f>_xlfn.LET(_xlpm.w,I2655,LEN(_xlpm.w))</f>
        <v>3</v>
      </c>
      <c r="L2655" s="10">
        <f>_xlfn.LET(_xlpm.w,J2655,LEN(_xlpm.w))</f>
        <v>4</v>
      </c>
      <c r="M2655" s="10">
        <f>_xlfn.LET(_xlpm.a,K2655,_xlpm.b,L2655,MAX(_xlpm.a,_xlpm.b))</f>
        <v>4</v>
      </c>
      <c r="N2655" s="10">
        <f>_xlfn.LET(_xlpm.d,(K2655,L2655),MAX(_xlpm.d)-MIN(_xlpm.d))</f>
        <v>1</v>
      </c>
      <c r="O2655" s="1" t="str">
        <f>_xlfn.LET(_xlpm.sep,":",_xlpm.w,$G2655,_xlfn.CONCAT("~",RIGHT(_xlpm.w,LEN(_xlpm.w)-FIND(_xlpm.sep,_xlpm.w)),"~"))</f>
        <v>~bler~</v>
      </c>
      <c r="P2655" s="1" t="str">
        <f>_xlfn.LET(_xlpm.sep,":",_xlpm.w,$G2655,_xlfn.CONCAT("[",LEFT(_xlpm.w,FIND(_xlpm.sep,_xlpm.w)-1),"]"))</f>
        <v>[blə]</v>
      </c>
      <c r="Q2655" s="14" cm="1">
        <f t="array" ref="Q2655">SUM(_xlfn._xlws.FILTER($H$2:$H$7117,_xlfn.MAP($O$2:$O$7117,_xlfn.LAMBDA(_xlpm.x,_xlpm.x=$O2655))))</f>
        <v>1.4910536779324057E-4</v>
      </c>
      <c r="R2655" s="14">
        <f>$H2655/Q2655</f>
        <v>0.33333333333333331</v>
      </c>
      <c r="S2655" s="14" cm="1">
        <f t="array" ref="S2655">SUM(_xlfn._xlws.FILTER($H$2:$H$7117,_xlfn.MAP($P$2:$P$7117,_xlfn.LAMBDA(_xlpm.x,_xlpm.x=$P2655))))</f>
        <v>4.9701789264413525E-4</v>
      </c>
      <c r="T2655" s="14">
        <f>$H2655/S2655</f>
        <v>9.9999999999999992E-2</v>
      </c>
      <c r="U2655" s="14">
        <f>_xlfn.LET(_xlpm.freq,F2655,_xlpm.size,M2655+1,_xlpm.F,V2655,LOG(1+_xlpm.freq)*LOG(1+_xlpm.size)*_xlpm.F)</f>
        <v>3.6037979619832274E-2</v>
      </c>
      <c r="V2655" s="14">
        <f>_xlfn.LET(_xlpm.a,T2655,_xlpm.b,R2655,2*_xlpm.a*_xlpm.b/(_xlpm.a+_xlpm.b))</f>
        <v>0.15384615384615383</v>
      </c>
      <c r="W2655" s="14">
        <f>_xlfn.LET(_xlpm.p,R2655,_xlpm.q,T2655,LOG(_xlpm.p/_xlpm.q))</f>
        <v>0.52287874528033762</v>
      </c>
      <c r="X2655" s="2"/>
    </row>
    <row r="2656" spans="1:24">
      <c r="A2656" s="1" t="str">
        <f>_xlfn.LET(_xlpm.sep," : ",CONCATENATE(O2656,_xlpm.sep,P2656))</f>
        <v>~fler~ : [flə]</v>
      </c>
      <c r="B2656" s="1">
        <f>_xlfn.LET(_xlpm.d,$G2656,_xlpm.k,_xlfn.CONCAT(LEFT(TRIM(B$1),1),"*"),COUNTIF(_xlpm.d,_xlpm.k))</f>
        <v>0</v>
      </c>
      <c r="C2656" s="1">
        <f>_xlfn.LET(_xlpm.d,$G2656,_xlpm.k,_xlfn.CONCAT(LEFT(TRIM(C$1),1),"*"),COUNTIF(_xlpm.d,_xlpm.k))</f>
        <v>0</v>
      </c>
      <c r="D2656" s="1">
        <f>_xlfn.LET(_xlpm.d,$G2656,_xlpm.k,_xlfn.CONCAT(LEFT(TRIM(D$1),1),"*"),COUNTIF(_xlpm.d,_xlpm.k))</f>
        <v>0</v>
      </c>
      <c r="E2656" s="1">
        <f>LOG(F2656+1,10)</f>
        <v>0.30102999566398114</v>
      </c>
      <c r="F2656" s="7">
        <v>1</v>
      </c>
      <c r="G2656" s="9" t="s">
        <v>923</v>
      </c>
      <c r="H2656" s="4">
        <f>F2656/freq.sum.r6e</f>
        <v>4.9701789264413521E-5</v>
      </c>
      <c r="I2656" s="4" t="str">
        <f>_xlfn.LET(_xlpm.sep,":",_xlpm.w,$G2656,LEFT(_xlpm.w,FIND(_xlpm.sep,_xlpm.w)-1))</f>
        <v>flə</v>
      </c>
      <c r="J2656" s="4" t="str">
        <f>_xlfn.LET(_xlpm.sep,":",_xlpm.w,$G2656,RIGHT(_xlpm.w,LEN(_xlpm.w)-FIND(_xlpm.sep,_xlpm.w)))</f>
        <v>fler</v>
      </c>
      <c r="K2656" s="10">
        <f>_xlfn.LET(_xlpm.w,I2656,LEN(_xlpm.w))</f>
        <v>3</v>
      </c>
      <c r="L2656" s="10">
        <f>_xlfn.LET(_xlpm.w,J2656,LEN(_xlpm.w))</f>
        <v>4</v>
      </c>
      <c r="M2656" s="10">
        <f>_xlfn.LET(_xlpm.a,K2656,_xlpm.b,L2656,MAX(_xlpm.a,_xlpm.b))</f>
        <v>4</v>
      </c>
      <c r="N2656" s="10">
        <f>_xlfn.LET(_xlpm.d,(K2656,L2656),MAX(_xlpm.d)-MIN(_xlpm.d))</f>
        <v>1</v>
      </c>
      <c r="O2656" s="1" t="str">
        <f>_xlfn.LET(_xlpm.sep,":",_xlpm.w,$G2656,_xlfn.CONCAT("~",RIGHT(_xlpm.w,LEN(_xlpm.w)-FIND(_xlpm.sep,_xlpm.w)),"~"))</f>
        <v>~fler~</v>
      </c>
      <c r="P2656" s="1" t="str">
        <f>_xlfn.LET(_xlpm.sep,":",_xlpm.w,$G2656,_xlfn.CONCAT("[",LEFT(_xlpm.w,FIND(_xlpm.sep,_xlpm.w)-1),"]"))</f>
        <v>[flə]</v>
      </c>
      <c r="Q2656" s="14" cm="1">
        <f t="array" ref="Q2656">SUM(_xlfn._xlws.FILTER($H$2:$H$7109,_xlfn.MAP($O$2:$O$7109,_xlfn.LAMBDA(_xlpm.x,_xlpm.x=$O2656))))</f>
        <v>1.4910536779324057E-4</v>
      </c>
      <c r="R2656" s="14">
        <f>$H2656/Q2656</f>
        <v>0.33333333333333331</v>
      </c>
      <c r="S2656" s="14" cm="1">
        <f t="array" ref="S2656">SUM(_xlfn._xlws.FILTER($H$2:$H$7109,_xlfn.MAP($P$2:$P$7109,_xlfn.LAMBDA(_xlpm.x,_xlpm.x=$P2656))))</f>
        <v>4.9701789264413525E-4</v>
      </c>
      <c r="T2656" s="14">
        <f>$H2656/S2656</f>
        <v>9.9999999999999992E-2</v>
      </c>
      <c r="U2656" s="14">
        <f>_xlfn.LET(_xlpm.freq,F2656,_xlpm.size,M2656+1,_xlpm.F,V2656,LOG(1+_xlpm.freq)*LOG(1+_xlpm.size)*_xlpm.F)</f>
        <v>3.6037979619832274E-2</v>
      </c>
      <c r="V2656" s="14">
        <f>_xlfn.LET(_xlpm.a,T2656,_xlpm.b,R2656,2*_xlpm.a*_xlpm.b/(_xlpm.a+_xlpm.b))</f>
        <v>0.15384615384615383</v>
      </c>
      <c r="W2656" s="14">
        <f>_xlfn.LET(_xlpm.p,R2656,_xlpm.q,T2656,LOG(_xlpm.p/_xlpm.q))</f>
        <v>0.52287874528033762</v>
      </c>
      <c r="X2656" s="2"/>
    </row>
    <row r="2657" spans="1:24">
      <c r="A2657" s="1" t="str">
        <f>_xlfn.LET(_xlpm.sep," : ",CONCATENATE(O2657,_xlpm.sep,P2657))</f>
        <v>~clar~ : [klə]</v>
      </c>
      <c r="B2657" s="1">
        <f>_xlfn.LET(_xlpm.d,$G2657,_xlpm.k,_xlfn.CONCAT(LEFT(TRIM(B$1),1),"*"),COUNTIF(_xlpm.d,_xlpm.k))</f>
        <v>0</v>
      </c>
      <c r="C2657" s="1">
        <f>_xlfn.LET(_xlpm.d,$G2657,_xlpm.k,_xlfn.CONCAT(LEFT(TRIM(C$1),1),"*"),COUNTIF(_xlpm.d,_xlpm.k))</f>
        <v>0</v>
      </c>
      <c r="D2657" s="1">
        <f>_xlfn.LET(_xlpm.d,$G2657,_xlpm.k,_xlfn.CONCAT(LEFT(TRIM(D$1),1),"*"),COUNTIF(_xlpm.d,_xlpm.k))</f>
        <v>0</v>
      </c>
      <c r="E2657" s="1">
        <f>LOG(F2657+1,10)</f>
        <v>0.30102999566398114</v>
      </c>
      <c r="F2657" s="7">
        <v>1</v>
      </c>
      <c r="G2657" s="9" t="s">
        <v>1465</v>
      </c>
      <c r="H2657" s="4">
        <f>F2657/freq.sum.r6e</f>
        <v>4.9701789264413521E-5</v>
      </c>
      <c r="I2657" s="1" t="str">
        <f>_xlfn.LET(_xlpm.sep,":",_xlpm.w,$G2657,LEFT(_xlpm.w,FIND(_xlpm.sep,_xlpm.w)-1))</f>
        <v>klə</v>
      </c>
      <c r="J2657" s="1" t="str">
        <f>_xlfn.LET(_xlpm.sep,":",_xlpm.w,$G2657,RIGHT(_xlpm.w,LEN(_xlpm.w)-FIND(_xlpm.sep,_xlpm.w)))</f>
        <v>clar</v>
      </c>
      <c r="K2657" s="10">
        <f>_xlfn.LET(_xlpm.w,I2657,LEN(_xlpm.w))</f>
        <v>3</v>
      </c>
      <c r="L2657" s="10">
        <f>_xlfn.LET(_xlpm.w,J2657,LEN(_xlpm.w))</f>
        <v>4</v>
      </c>
      <c r="M2657" s="10">
        <f>_xlfn.LET(_xlpm.a,K2657,_xlpm.b,L2657,MAX(_xlpm.a,_xlpm.b))</f>
        <v>4</v>
      </c>
      <c r="N2657" s="10">
        <f>_xlfn.LET(_xlpm.d,(K2657,L2657),MAX(_xlpm.d)-MIN(_xlpm.d))</f>
        <v>1</v>
      </c>
      <c r="O2657" s="1" t="str">
        <f>_xlfn.LET(_xlpm.sep,":",_xlpm.w,$G2657,_xlfn.CONCAT("~",RIGHT(_xlpm.w,LEN(_xlpm.w)-FIND(_xlpm.sep,_xlpm.w)),"~"))</f>
        <v>~clar~</v>
      </c>
      <c r="P2657" s="1" t="str">
        <f>_xlfn.LET(_xlpm.sep,":",_xlpm.w,$G2657,_xlfn.CONCAT("[",LEFT(_xlpm.w,FIND(_xlpm.sep,_xlpm.w)-1),"]"))</f>
        <v>[klə]</v>
      </c>
      <c r="Q2657" s="14" cm="1">
        <f t="array" ref="Q2657">SUM(_xlfn._xlws.FILTER($H$2:$H$7117,_xlfn.MAP($O$2:$O$7117,_xlfn.LAMBDA(_xlpm.x,_xlpm.x=$O2657))))</f>
        <v>1.4910536779324057E-4</v>
      </c>
      <c r="R2657" s="14">
        <f>$H2657/Q2657</f>
        <v>0.33333333333333331</v>
      </c>
      <c r="S2657" s="14" cm="1">
        <f t="array" ref="S2657">SUM(_xlfn._xlws.FILTER($H$2:$H$7117,_xlfn.MAP($P$2:$P$7117,_xlfn.LAMBDA(_xlpm.x,_xlpm.x=$P2657))))</f>
        <v>4.9701789264413525E-4</v>
      </c>
      <c r="T2657" s="14">
        <f>$H2657/S2657</f>
        <v>9.9999999999999992E-2</v>
      </c>
      <c r="U2657" s="14">
        <f>_xlfn.LET(_xlpm.freq,F2657,_xlpm.size,M2657+1,_xlpm.F,V2657,LOG(1+_xlpm.freq)*LOG(1+_xlpm.size)*_xlpm.F)</f>
        <v>3.6037979619832274E-2</v>
      </c>
      <c r="V2657" s="14">
        <f>_xlfn.LET(_xlpm.a,T2657,_xlpm.b,R2657,2*_xlpm.a*_xlpm.b/(_xlpm.a+_xlpm.b))</f>
        <v>0.15384615384615383</v>
      </c>
      <c r="W2657" s="14">
        <f>_xlfn.LET(_xlpm.p,R2657,_xlpm.q,T2657,LOG(_xlpm.p/_xlpm.q))</f>
        <v>0.52287874528033762</v>
      </c>
      <c r="X2657" s="2"/>
    </row>
    <row r="2658" spans="1:24">
      <c r="A2658" s="1" t="str">
        <f>_xlfn.LET(_xlpm.sep," : ",CONCATENATE(O2658,_xlpm.sep,P2658))</f>
        <v>~scar~ : [skə]</v>
      </c>
      <c r="B2658" s="1">
        <f>_xlfn.LET(_xlpm.d,$G2658,_xlpm.k,_xlfn.CONCAT(LEFT(TRIM(B$1),1),"*"),COUNTIF(_xlpm.d,_xlpm.k))</f>
        <v>0</v>
      </c>
      <c r="C2658" s="1">
        <f>_xlfn.LET(_xlpm.d,$G2658,_xlpm.k,_xlfn.CONCAT(LEFT(TRIM(C$1),1),"*"),COUNTIF(_xlpm.d,_xlpm.k))</f>
        <v>0</v>
      </c>
      <c r="D2658" s="1">
        <f>_xlfn.LET(_xlpm.d,$G2658,_xlpm.k,_xlfn.CONCAT(LEFT(TRIM(D$1),1),"*"),COUNTIF(_xlpm.d,_xlpm.k))</f>
        <v>0</v>
      </c>
      <c r="E2658" s="1">
        <f>LOG(F2658+1,10)</f>
        <v>0.30102999566398114</v>
      </c>
      <c r="F2658" s="7">
        <v>1</v>
      </c>
      <c r="G2658" s="9" t="s">
        <v>4002</v>
      </c>
      <c r="H2658" s="4">
        <f>F2658/freq.sum.r6e</f>
        <v>4.9701789264413521E-5</v>
      </c>
      <c r="I2658" s="4" t="str">
        <f>_xlfn.LET(_xlpm.sep,":",_xlpm.w,$G2658,LEFT(_xlpm.w,FIND(_xlpm.sep,_xlpm.w)-1))</f>
        <v>skə</v>
      </c>
      <c r="J2658" s="4" t="str">
        <f>_xlfn.LET(_xlpm.sep,":",_xlpm.w,$G2658,RIGHT(_xlpm.w,LEN(_xlpm.w)-FIND(_xlpm.sep,_xlpm.w)))</f>
        <v>scar</v>
      </c>
      <c r="K2658" s="10">
        <f>_xlfn.LET(_xlpm.w,I2658,LEN(_xlpm.w))</f>
        <v>3</v>
      </c>
      <c r="L2658" s="10">
        <f>_xlfn.LET(_xlpm.w,J2658,LEN(_xlpm.w))</f>
        <v>4</v>
      </c>
      <c r="M2658" s="10">
        <f>_xlfn.LET(_xlpm.a,K2658,_xlpm.b,L2658,MAX(_xlpm.a,_xlpm.b))</f>
        <v>4</v>
      </c>
      <c r="N2658" s="10">
        <f>_xlfn.LET(_xlpm.d,(K2658,L2658),MAX(_xlpm.d)-MIN(_xlpm.d))</f>
        <v>1</v>
      </c>
      <c r="O2658" s="1" t="str">
        <f>_xlfn.LET(_xlpm.sep,":",_xlpm.w,$G2658,_xlfn.CONCAT("~",RIGHT(_xlpm.w,LEN(_xlpm.w)-FIND(_xlpm.sep,_xlpm.w)),"~"))</f>
        <v>~scar~</v>
      </c>
      <c r="P2658" s="1" t="str">
        <f>_xlfn.LET(_xlpm.sep,":",_xlpm.w,$G2658,_xlfn.CONCAT("[",LEFT(_xlpm.w,FIND(_xlpm.sep,_xlpm.w)-1),"]"))</f>
        <v>[skə]</v>
      </c>
      <c r="Q2658" s="14" cm="1">
        <f t="array" ref="Q2658">SUM(_xlfn._xlws.FILTER($H$2:$H$7109,_xlfn.MAP($O$2:$O$7109,_xlfn.LAMBDA(_xlpm.x,_xlpm.x=$O2658))))</f>
        <v>1.4910536779324057E-4</v>
      </c>
      <c r="R2658" s="14">
        <f>$H2658/Q2658</f>
        <v>0.33333333333333331</v>
      </c>
      <c r="S2658" s="14" cm="1">
        <f t="array" ref="S2658">SUM(_xlfn._xlws.FILTER($H$2:$H$7109,_xlfn.MAP($P$2:$P$7109,_xlfn.LAMBDA(_xlpm.x,_xlpm.x=$P2658))))</f>
        <v>4.9701789264413525E-4</v>
      </c>
      <c r="T2658" s="14">
        <f>$H2658/S2658</f>
        <v>9.9999999999999992E-2</v>
      </c>
      <c r="U2658" s="14">
        <f>_xlfn.LET(_xlpm.freq,F2658,_xlpm.size,M2658+1,_xlpm.F,V2658,LOG(1+_xlpm.freq)*LOG(1+_xlpm.size)*_xlpm.F)</f>
        <v>3.6037979619832274E-2</v>
      </c>
      <c r="V2658" s="14">
        <f>_xlfn.LET(_xlpm.a,T2658,_xlpm.b,R2658,2*_xlpm.a*_xlpm.b/(_xlpm.a+_xlpm.b))</f>
        <v>0.15384615384615383</v>
      </c>
      <c r="W2658" s="14">
        <f>_xlfn.LET(_xlpm.p,R2658,_xlpm.q,T2658,LOG(_xlpm.p/_xlpm.q))</f>
        <v>0.52287874528033762</v>
      </c>
      <c r="X2658" s="2"/>
    </row>
    <row r="2659" spans="1:24">
      <c r="A2659" s="1" t="str">
        <f>_xlfn.LET(_xlpm.sep," : ",CONCATENATE(O2659,_xlpm.sep,P2659))</f>
        <v>~rker~ : [ɹkə]</v>
      </c>
      <c r="B2659" s="1">
        <f>_xlfn.LET(_xlpm.d,$G2659,_xlpm.k,_xlfn.CONCAT(LEFT(TRIM(B$1),1),"*"),COUNTIF(_xlpm.d,_xlpm.k))</f>
        <v>1</v>
      </c>
      <c r="C2659" s="1">
        <f>_xlfn.LET(_xlpm.d,$G2659,_xlpm.k,_xlfn.CONCAT(LEFT(TRIM(C$1),1),"*"),COUNTIF(_xlpm.d,_xlpm.k))</f>
        <v>0</v>
      </c>
      <c r="D2659" s="1">
        <f>_xlfn.LET(_xlpm.d,$G2659,_xlpm.k,_xlfn.CONCAT(LEFT(TRIM(D$1),1),"*"),COUNTIF(_xlpm.d,_xlpm.k))</f>
        <v>0</v>
      </c>
      <c r="E2659" s="1">
        <f>LOG(F2659+1,10)</f>
        <v>0.30102999566398114</v>
      </c>
      <c r="F2659" s="7">
        <v>1</v>
      </c>
      <c r="G2659" s="9" t="s">
        <v>5941</v>
      </c>
      <c r="H2659" s="4">
        <f>F2659/freq.sum.r6e</f>
        <v>4.9701789264413521E-5</v>
      </c>
      <c r="I2659" s="1" t="str">
        <f>_xlfn.LET(_xlpm.sep,":",_xlpm.w,$G2659,LEFT(_xlpm.w,FIND(_xlpm.sep,_xlpm.w)-1))</f>
        <v>ɹkə</v>
      </c>
      <c r="J2659" s="1" t="str">
        <f>_xlfn.LET(_xlpm.sep,":",_xlpm.w,$G2659,RIGHT(_xlpm.w,LEN(_xlpm.w)-FIND(_xlpm.sep,_xlpm.w)))</f>
        <v>rker</v>
      </c>
      <c r="K2659" s="10">
        <f>_xlfn.LET(_xlpm.w,I2659,LEN(_xlpm.w))</f>
        <v>3</v>
      </c>
      <c r="L2659" s="10">
        <f>_xlfn.LET(_xlpm.w,J2659,LEN(_xlpm.w))</f>
        <v>4</v>
      </c>
      <c r="M2659" s="10">
        <f>_xlfn.LET(_xlpm.a,K2659,_xlpm.b,L2659,MAX(_xlpm.a,_xlpm.b))</f>
        <v>4</v>
      </c>
      <c r="N2659" s="10">
        <f>_xlfn.LET(_xlpm.d,(K2659,L2659),MAX(_xlpm.d)-MIN(_xlpm.d))</f>
        <v>1</v>
      </c>
      <c r="O2659" s="1" t="str">
        <f>_xlfn.LET(_xlpm.sep,":",_xlpm.w,$G2659,_xlfn.CONCAT("~",RIGHT(_xlpm.w,LEN(_xlpm.w)-FIND(_xlpm.sep,_xlpm.w)),"~"))</f>
        <v>~rker~</v>
      </c>
      <c r="P2659" s="1" t="str">
        <f>_xlfn.LET(_xlpm.sep,":",_xlpm.w,$G2659,_xlfn.CONCAT("[",LEFT(_xlpm.w,FIND(_xlpm.sep,_xlpm.w)-1),"]"))</f>
        <v>[ɹkə]</v>
      </c>
      <c r="Q2659" s="14" cm="1">
        <f t="array" ref="Q2659">SUM(_xlfn._xlws.FILTER($H$2:$H$7117,_xlfn.MAP($O$2:$O$7117,_xlfn.LAMBDA(_xlpm.x,_xlpm.x=$O2659))))</f>
        <v>1.4910536779324057E-4</v>
      </c>
      <c r="R2659" s="14">
        <f>$H2659/Q2659</f>
        <v>0.33333333333333331</v>
      </c>
      <c r="S2659" s="14" cm="1">
        <f t="array" ref="S2659">SUM(_xlfn._xlws.FILTER($H$2:$H$7117,_xlfn.MAP($P$2:$P$7117,_xlfn.LAMBDA(_xlpm.x,_xlpm.x=$P2659))))</f>
        <v>4.9701789264413525E-4</v>
      </c>
      <c r="T2659" s="14">
        <f>$H2659/S2659</f>
        <v>9.9999999999999992E-2</v>
      </c>
      <c r="U2659" s="14">
        <f>_xlfn.LET(_xlpm.freq,F2659,_xlpm.size,M2659+1,_xlpm.F,V2659,LOG(1+_xlpm.freq)*LOG(1+_xlpm.size)*_xlpm.F)</f>
        <v>3.6037979619832274E-2</v>
      </c>
      <c r="V2659" s="14">
        <f>_xlfn.LET(_xlpm.a,T2659,_xlpm.b,R2659,2*_xlpm.a*_xlpm.b/(_xlpm.a+_xlpm.b))</f>
        <v>0.15384615384615383</v>
      </c>
      <c r="W2659" s="14">
        <f>_xlfn.LET(_xlpm.p,R2659,_xlpm.q,T2659,LOG(_xlpm.p/_xlpm.q))</f>
        <v>0.52287874528033762</v>
      </c>
      <c r="X2659" s="2"/>
    </row>
    <row r="2660" spans="1:24">
      <c r="A2660" s="1" t="str">
        <f>_xlfn.LET(_xlpm.sep," : ",CONCATENATE(O2660,_xlpm.sep,P2660))</f>
        <v>~rtur~ : [ɹtʃə]</v>
      </c>
      <c r="B2660" s="1">
        <f>_xlfn.LET(_xlpm.d,$G2660,_xlpm.k,_xlfn.CONCAT(LEFT(TRIM(B$1),1),"*"),COUNTIF(_xlpm.d,_xlpm.k))</f>
        <v>1</v>
      </c>
      <c r="C2660" s="1">
        <f>_xlfn.LET(_xlpm.d,$G2660,_xlpm.k,_xlfn.CONCAT(LEFT(TRIM(C$1),1),"*"),COUNTIF(_xlpm.d,_xlpm.k))</f>
        <v>0</v>
      </c>
      <c r="D2660" s="1">
        <f>_xlfn.LET(_xlpm.d,$G2660,_xlpm.k,_xlfn.CONCAT(LEFT(TRIM(D$1),1),"*"),COUNTIF(_xlpm.d,_xlpm.k))</f>
        <v>0</v>
      </c>
      <c r="E2660" s="1">
        <f>LOG(F2660+1,10)</f>
        <v>0.30102999566398114</v>
      </c>
      <c r="F2660" s="7">
        <v>1</v>
      </c>
      <c r="G2660" s="9" t="s">
        <v>6394</v>
      </c>
      <c r="H2660" s="4">
        <f>F2660/freq.sum.r6e</f>
        <v>4.9701789264413521E-5</v>
      </c>
      <c r="I2660" s="1" t="str">
        <f>_xlfn.LET(_xlpm.sep,":",_xlpm.w,$G2660,LEFT(_xlpm.w,FIND(_xlpm.sep,_xlpm.w)-1))</f>
        <v>ɹtʃə</v>
      </c>
      <c r="J2660" s="1" t="str">
        <f>_xlfn.LET(_xlpm.sep,":",_xlpm.w,$G2660,RIGHT(_xlpm.w,LEN(_xlpm.w)-FIND(_xlpm.sep,_xlpm.w)))</f>
        <v>rtur</v>
      </c>
      <c r="K2660" s="10">
        <f>_xlfn.LET(_xlpm.w,I2660,LEN(_xlpm.w))</f>
        <v>4</v>
      </c>
      <c r="L2660" s="10">
        <f>_xlfn.LET(_xlpm.w,J2660,LEN(_xlpm.w))</f>
        <v>4</v>
      </c>
      <c r="M2660" s="10">
        <f>_xlfn.LET(_xlpm.a,K2660,_xlpm.b,L2660,MAX(_xlpm.a,_xlpm.b))</f>
        <v>4</v>
      </c>
      <c r="N2660" s="10">
        <f>_xlfn.LET(_xlpm.d,(K2660,L2660),MAX(_xlpm.d)-MIN(_xlpm.d))</f>
        <v>0</v>
      </c>
      <c r="O2660" s="1" t="str">
        <f>_xlfn.LET(_xlpm.sep,":",_xlpm.w,$G2660,_xlfn.CONCAT("~",RIGHT(_xlpm.w,LEN(_xlpm.w)-FIND(_xlpm.sep,_xlpm.w)),"~"))</f>
        <v>~rtur~</v>
      </c>
      <c r="P2660" s="1" t="str">
        <f>_xlfn.LET(_xlpm.sep,":",_xlpm.w,$G2660,_xlfn.CONCAT("[",LEFT(_xlpm.w,FIND(_xlpm.sep,_xlpm.w)-1),"]"))</f>
        <v>[ɹtʃə]</v>
      </c>
      <c r="Q2660" s="14" cm="1">
        <f t="array" ref="Q2660">SUM(_xlfn._xlws.FILTER($H$2:$H$7111,_xlfn.MAP($O$2:$O$7111,_xlfn.LAMBDA(_xlpm.x,_xlpm.x=$O2660))))</f>
        <v>1.4910536779324057E-4</v>
      </c>
      <c r="R2660" s="14">
        <f>$H2660/Q2660</f>
        <v>0.33333333333333331</v>
      </c>
      <c r="S2660" s="14" cm="1">
        <f t="array" ref="S2660">SUM(_xlfn._xlws.FILTER($H$2:$H$7111,_xlfn.MAP($P$2:$P$7111,_xlfn.LAMBDA(_xlpm.x,_xlpm.x=$P2660))))</f>
        <v>4.9701789264413525E-4</v>
      </c>
      <c r="T2660" s="14">
        <f>$H2660/S2660</f>
        <v>9.9999999999999992E-2</v>
      </c>
      <c r="U2660" s="14">
        <f>_xlfn.LET(_xlpm.freq,F2660,_xlpm.size,M2660+1,_xlpm.F,V2660,LOG(1+_xlpm.freq)*LOG(1+_xlpm.size)*_xlpm.F)</f>
        <v>3.6037979619832274E-2</v>
      </c>
      <c r="V2660" s="14">
        <f>_xlfn.LET(_xlpm.a,T2660,_xlpm.b,R2660,2*_xlpm.a*_xlpm.b/(_xlpm.a+_xlpm.b))</f>
        <v>0.15384615384615383</v>
      </c>
      <c r="W2660" s="14">
        <f>_xlfn.LET(_xlpm.p,R2660,_xlpm.q,T2660,LOG(_xlpm.p/_xlpm.q))</f>
        <v>0.52287874528033762</v>
      </c>
      <c r="X2660" s="2"/>
    </row>
    <row r="2661" spans="1:24">
      <c r="A2661" s="1" t="str">
        <f>_xlfn.LET(_xlpm.sep," : ",CONCATENATE(O2661,_xlpm.sep,P2661))</f>
        <v>~sure~ : [ʒə]</v>
      </c>
      <c r="B2661" s="1">
        <f>_xlfn.LET(_xlpm.d,$G2661,_xlpm.k,_xlfn.CONCAT(LEFT(TRIM(B$1),1),"*"),COUNTIF(_xlpm.d,_xlpm.k))</f>
        <v>0</v>
      </c>
      <c r="C2661" s="1">
        <f>_xlfn.LET(_xlpm.d,$G2661,_xlpm.k,_xlfn.CONCAT(LEFT(TRIM(C$1),1),"*"),COUNTIF(_xlpm.d,_xlpm.k))</f>
        <v>0</v>
      </c>
      <c r="D2661" s="1">
        <f>_xlfn.LET(_xlpm.d,$G2661,_xlpm.k,_xlfn.CONCAT(LEFT(TRIM(D$1),1),"*"),COUNTIF(_xlpm.d,_xlpm.k))</f>
        <v>0</v>
      </c>
      <c r="E2661" s="1">
        <f>LOG(F2661+1,10)</f>
        <v>0.30102999566398114</v>
      </c>
      <c r="F2661" s="7">
        <v>1</v>
      </c>
      <c r="G2661" s="9" t="s">
        <v>6848</v>
      </c>
      <c r="H2661" s="4">
        <f>F2661/freq.sum.r6e</f>
        <v>4.9701789264413521E-5</v>
      </c>
      <c r="I2661" s="1" t="str">
        <f>_xlfn.LET(_xlpm.sep,":",_xlpm.w,$G2661,LEFT(_xlpm.w,FIND(_xlpm.sep,_xlpm.w)-1))</f>
        <v>ʒə</v>
      </c>
      <c r="J2661" s="1" t="str">
        <f>_xlfn.LET(_xlpm.sep,":",_xlpm.w,$G2661,RIGHT(_xlpm.w,LEN(_xlpm.w)-FIND(_xlpm.sep,_xlpm.w)))</f>
        <v>sure</v>
      </c>
      <c r="K2661" s="10">
        <f>_xlfn.LET(_xlpm.w,I2661,LEN(_xlpm.w))</f>
        <v>2</v>
      </c>
      <c r="L2661" s="10">
        <f>_xlfn.LET(_xlpm.w,J2661,LEN(_xlpm.w))</f>
        <v>4</v>
      </c>
      <c r="M2661" s="10">
        <f>_xlfn.LET(_xlpm.a,K2661,_xlpm.b,L2661,MAX(_xlpm.a,_xlpm.b))</f>
        <v>4</v>
      </c>
      <c r="N2661" s="10">
        <f>_xlfn.LET(_xlpm.d,(K2661,L2661),MAX(_xlpm.d)-MIN(_xlpm.d))</f>
        <v>2</v>
      </c>
      <c r="O2661" s="1" t="str">
        <f>_xlfn.LET(_xlpm.sep,":",_xlpm.w,$G2661,_xlfn.CONCAT("~",RIGHT(_xlpm.w,LEN(_xlpm.w)-FIND(_xlpm.sep,_xlpm.w)),"~"))</f>
        <v>~sure~</v>
      </c>
      <c r="P2661" s="1" t="str">
        <f>_xlfn.LET(_xlpm.sep,":",_xlpm.w,$G2661,_xlfn.CONCAT("[",LEFT(_xlpm.w,FIND(_xlpm.sep,_xlpm.w)-1),"]"))</f>
        <v>[ʒə]</v>
      </c>
      <c r="Q2661" s="14" cm="1">
        <f t="array" ref="Q2661">SUM(_xlfn._xlws.FILTER($H$2:$H$7117,_xlfn.MAP($O$2:$O$7117,_xlfn.LAMBDA(_xlpm.x,_xlpm.x=$O2661))))</f>
        <v>1.4910536779324057E-4</v>
      </c>
      <c r="R2661" s="14">
        <f>$H2661/Q2661</f>
        <v>0.33333333333333331</v>
      </c>
      <c r="S2661" s="14" cm="1">
        <f t="array" ref="S2661">SUM(_xlfn._xlws.FILTER($H$2:$H$7117,_xlfn.MAP($P$2:$P$7117,_xlfn.LAMBDA(_xlpm.x,_xlpm.x=$P2661))))</f>
        <v>4.9701789264413525E-4</v>
      </c>
      <c r="T2661" s="14">
        <f>$H2661/S2661</f>
        <v>9.9999999999999992E-2</v>
      </c>
      <c r="U2661" s="14">
        <f>_xlfn.LET(_xlpm.freq,F2661,_xlpm.size,M2661+1,_xlpm.F,V2661,LOG(1+_xlpm.freq)*LOG(1+_xlpm.size)*_xlpm.F)</f>
        <v>3.6037979619832274E-2</v>
      </c>
      <c r="V2661" s="14">
        <f>_xlfn.LET(_xlpm.a,T2661,_xlpm.b,R2661,2*_xlpm.a*_xlpm.b/(_xlpm.a+_xlpm.b))</f>
        <v>0.15384615384615383</v>
      </c>
      <c r="W2661" s="14">
        <f>_xlfn.LET(_xlpm.p,R2661,_xlpm.q,T2661,LOG(_xlpm.p/_xlpm.q))</f>
        <v>0.52287874528033762</v>
      </c>
      <c r="X2661" s="2"/>
    </row>
    <row r="2662" spans="1:24">
      <c r="A2662" s="1" t="str">
        <f>_xlfn.LET(_xlpm.sep," : ",CONCATENATE(O2662,_xlpm.sep,P2662))</f>
        <v>~ngex~ : [ŋɡə]</v>
      </c>
      <c r="B2662" s="1">
        <f>_xlfn.LET(_xlpm.d,$G2662,_xlpm.k,_xlfn.CONCAT(LEFT(TRIM(B$1),1),"*"),COUNTIF(_xlpm.d,_xlpm.k))</f>
        <v>0</v>
      </c>
      <c r="C2662" s="1">
        <f>_xlfn.LET(_xlpm.d,$G2662,_xlpm.k,_xlfn.CONCAT(LEFT(TRIM(C$1),1),"*"),COUNTIF(_xlpm.d,_xlpm.k))</f>
        <v>0</v>
      </c>
      <c r="D2662" s="1">
        <f>_xlfn.LET(_xlpm.d,$G2662,_xlpm.k,_xlfn.CONCAT(LEFT(TRIM(D$1),1),"*"),COUNTIF(_xlpm.d,_xlpm.k))</f>
        <v>0</v>
      </c>
      <c r="E2662" s="1">
        <f>LOG(F2662+1,10)</f>
        <v>0.30102999566398114</v>
      </c>
      <c r="F2662" s="7">
        <v>1</v>
      </c>
      <c r="G2662" s="9" t="s">
        <v>7039</v>
      </c>
      <c r="H2662" s="4">
        <f>F2662/freq.sum.r6e</f>
        <v>4.9701789264413521E-5</v>
      </c>
      <c r="I2662" s="1" t="str">
        <f>_xlfn.LET(_xlpm.sep,":",_xlpm.w,$G2662,LEFT(_xlpm.w,FIND(_xlpm.sep,_xlpm.w)-1))</f>
        <v>ŋɡə</v>
      </c>
      <c r="J2662" s="1" t="str">
        <f>_xlfn.LET(_xlpm.sep,":",_xlpm.w,$G2662,RIGHT(_xlpm.w,LEN(_xlpm.w)-FIND(_xlpm.sep,_xlpm.w)))</f>
        <v>ngex</v>
      </c>
      <c r="K2662" s="10">
        <f>_xlfn.LET(_xlpm.w,I2662,LEN(_xlpm.w))</f>
        <v>3</v>
      </c>
      <c r="L2662" s="10">
        <f>_xlfn.LET(_xlpm.w,J2662,LEN(_xlpm.w))</f>
        <v>4</v>
      </c>
      <c r="M2662" s="10">
        <f>_xlfn.LET(_xlpm.a,K2662,_xlpm.b,L2662,MAX(_xlpm.a,_xlpm.b))</f>
        <v>4</v>
      </c>
      <c r="N2662" s="10">
        <f>_xlfn.LET(_xlpm.d,(K2662,L2662),MAX(_xlpm.d)-MIN(_xlpm.d))</f>
        <v>1</v>
      </c>
      <c r="O2662" s="1" t="str">
        <f>_xlfn.LET(_xlpm.sep,":",_xlpm.w,$G2662,_xlfn.CONCAT("~",RIGHT(_xlpm.w,LEN(_xlpm.w)-FIND(_xlpm.sep,_xlpm.w)),"~"))</f>
        <v>~ngex~</v>
      </c>
      <c r="P2662" s="1" t="str">
        <f>_xlfn.LET(_xlpm.sep,":",_xlpm.w,$G2662,_xlfn.CONCAT("[",LEFT(_xlpm.w,FIND(_xlpm.sep,_xlpm.w)-1),"]"))</f>
        <v>[ŋɡə]</v>
      </c>
      <c r="Q2662" s="14" cm="1">
        <f t="array" ref="Q2662">SUM(_xlfn._xlws.FILTER($H$2:$H$7109,_xlfn.MAP($O$2:$O$7109,_xlfn.LAMBDA(_xlpm.x,_xlpm.x=$O2662))))</f>
        <v>1.4910536779324057E-4</v>
      </c>
      <c r="R2662" s="14">
        <f>$H2662/Q2662</f>
        <v>0.33333333333333331</v>
      </c>
      <c r="S2662" s="14" cm="1">
        <f t="array" ref="S2662">SUM(_xlfn._xlws.FILTER($H$2:$H$7109,_xlfn.MAP($P$2:$P$7109,_xlfn.LAMBDA(_xlpm.x,_xlpm.x=$P2662))))</f>
        <v>4.9701789264413525E-4</v>
      </c>
      <c r="T2662" s="14">
        <f>$H2662/S2662</f>
        <v>9.9999999999999992E-2</v>
      </c>
      <c r="U2662" s="14">
        <f>_xlfn.LET(_xlpm.freq,F2662,_xlpm.size,M2662+1,_xlpm.F,V2662,LOG(1+_xlpm.freq)*LOG(1+_xlpm.size)*_xlpm.F)</f>
        <v>3.6037979619832274E-2</v>
      </c>
      <c r="V2662" s="14">
        <f>_xlfn.LET(_xlpm.a,T2662,_xlpm.b,R2662,2*_xlpm.a*_xlpm.b/(_xlpm.a+_xlpm.b))</f>
        <v>0.15384615384615383</v>
      </c>
      <c r="W2662" s="14">
        <f>_xlfn.LET(_xlpm.p,R2662,_xlpm.q,T2662,LOG(_xlpm.p/_xlpm.q))</f>
        <v>0.52287874528033762</v>
      </c>
      <c r="X2662" s="2"/>
    </row>
    <row r="2663" spans="1:24">
      <c r="A2663" s="1" t="str">
        <f>_xlfn.LET(_xlpm.sep," : ",CONCATENATE(O2663,_xlpm.sep,P2663))</f>
        <v>~crer~ : [kɹə]</v>
      </c>
      <c r="B2663" s="1">
        <f>_xlfn.LET(_xlpm.d,$G2663,_xlpm.k,_xlfn.CONCAT(LEFT(TRIM(B$1),1),"*"),COUNTIF(_xlpm.d,_xlpm.k))</f>
        <v>0</v>
      </c>
      <c r="C2663" s="1">
        <f>_xlfn.LET(_xlpm.d,$G2663,_xlpm.k,_xlfn.CONCAT(LEFT(TRIM(C$1),1),"*"),COUNTIF(_xlpm.d,_xlpm.k))</f>
        <v>0</v>
      </c>
      <c r="D2663" s="1">
        <f>_xlfn.LET(_xlpm.d,$G2663,_xlpm.k,_xlfn.CONCAT(LEFT(TRIM(D$1),1),"*"),COUNTIF(_xlpm.d,_xlpm.k))</f>
        <v>0</v>
      </c>
      <c r="E2663" s="1">
        <f>LOG(F2663+1,10)</f>
        <v>0.30102999566398114</v>
      </c>
      <c r="F2663" s="7">
        <v>1</v>
      </c>
      <c r="G2663" s="9" t="s">
        <v>1950</v>
      </c>
      <c r="H2663" s="4">
        <f>F2663/freq.sum.r6e</f>
        <v>4.9701789264413521E-5</v>
      </c>
      <c r="I2663" s="4" t="str">
        <f>_xlfn.LET(_xlpm.sep,":",_xlpm.w,$G2663,LEFT(_xlpm.w,FIND(_xlpm.sep,_xlpm.w)-1))</f>
        <v>kɹə</v>
      </c>
      <c r="J2663" s="4" t="str">
        <f>_xlfn.LET(_xlpm.sep,":",_xlpm.w,$G2663,RIGHT(_xlpm.w,LEN(_xlpm.w)-FIND(_xlpm.sep,_xlpm.w)))</f>
        <v>crer</v>
      </c>
      <c r="K2663" s="10">
        <f>_xlfn.LET(_xlpm.w,I2663,LEN(_xlpm.w))</f>
        <v>3</v>
      </c>
      <c r="L2663" s="10">
        <f>_xlfn.LET(_xlpm.w,J2663,LEN(_xlpm.w))</f>
        <v>4</v>
      </c>
      <c r="M2663" s="10">
        <f>_xlfn.LET(_xlpm.a,K2663,_xlpm.b,L2663,MAX(_xlpm.a,_xlpm.b))</f>
        <v>4</v>
      </c>
      <c r="N2663" s="10">
        <f>_xlfn.LET(_xlpm.d,(K2663,L2663),MAX(_xlpm.d)-MIN(_xlpm.d))</f>
        <v>1</v>
      </c>
      <c r="O2663" s="1" t="str">
        <f>_xlfn.LET(_xlpm.sep,":",_xlpm.w,$G2663,_xlfn.CONCAT("~",RIGHT(_xlpm.w,LEN(_xlpm.w)-FIND(_xlpm.sep,_xlpm.w)),"~"))</f>
        <v>~crer~</v>
      </c>
      <c r="P2663" s="1" t="str">
        <f>_xlfn.LET(_xlpm.sep,":",_xlpm.w,$G2663,_xlfn.CONCAT("[",LEFT(_xlpm.w,FIND(_xlpm.sep,_xlpm.w)-1),"]"))</f>
        <v>[kɹə]</v>
      </c>
      <c r="Q2663" s="14" cm="1">
        <f t="array" ref="Q2663">SUM(_xlfn._xlws.FILTER($H$2:$H$7109,_xlfn.MAP($O$2:$O$7109,_xlfn.LAMBDA(_xlpm.x,_xlpm.x=$O2663))))</f>
        <v>2.9821073558648114E-4</v>
      </c>
      <c r="R2663" s="14">
        <f>$H2663/Q2663</f>
        <v>0.16666666666666666</v>
      </c>
      <c r="S2663" s="14" cm="1">
        <f t="array" ref="S2663">SUM(_xlfn._xlws.FILTER($H$2:$H$7109,_xlfn.MAP($P$2:$P$7109,_xlfn.LAMBDA(_xlpm.x,_xlpm.x=$P2663))))</f>
        <v>9.9403578528827093E-4</v>
      </c>
      <c r="T2663" s="14">
        <f>$H2663/S2663</f>
        <v>4.9999999999999975E-2</v>
      </c>
      <c r="U2663" s="14">
        <f>_xlfn.LET(_xlpm.freq,F2663,_xlpm.size,M2663+1,_xlpm.F,V2663,LOG(1+_xlpm.freq)*LOG(1+_xlpm.size)*_xlpm.F)</f>
        <v>1.801898980991613E-2</v>
      </c>
      <c r="V2663" s="14">
        <f>_xlfn.LET(_xlpm.a,T2663,_xlpm.b,R2663,2*_xlpm.a*_xlpm.b/(_xlpm.a+_xlpm.b))</f>
        <v>7.6923076923076886E-2</v>
      </c>
      <c r="W2663" s="14">
        <f>_xlfn.LET(_xlpm.p,R2663,_xlpm.q,T2663,LOG(_xlpm.p/_xlpm.q))</f>
        <v>0.52287874528033773</v>
      </c>
      <c r="X2663" s="2"/>
    </row>
    <row r="2664" spans="1:24">
      <c r="A2664" s="1" t="str">
        <f>_xlfn.LET(_xlpm.sep," : ",CONCATENATE(O2664,_xlpm.sep,P2664))</f>
        <v>~crir~ : [kɹə]</v>
      </c>
      <c r="B2664" s="1">
        <f>_xlfn.LET(_xlpm.d,$G2664,_xlpm.k,_xlfn.CONCAT(LEFT(TRIM(B$1),1),"*"),COUNTIF(_xlpm.d,_xlpm.k))</f>
        <v>0</v>
      </c>
      <c r="C2664" s="1">
        <f>_xlfn.LET(_xlpm.d,$G2664,_xlpm.k,_xlfn.CONCAT(LEFT(TRIM(C$1),1),"*"),COUNTIF(_xlpm.d,_xlpm.k))</f>
        <v>0</v>
      </c>
      <c r="D2664" s="1">
        <f>_xlfn.LET(_xlpm.d,$G2664,_xlpm.k,_xlfn.CONCAT(LEFT(TRIM(D$1),1),"*"),COUNTIF(_xlpm.d,_xlpm.k))</f>
        <v>0</v>
      </c>
      <c r="E2664" s="1">
        <f>LOG(F2664+1,10)</f>
        <v>0.30102999566398114</v>
      </c>
      <c r="F2664" s="7">
        <v>1</v>
      </c>
      <c r="G2664" s="9" t="s">
        <v>1963</v>
      </c>
      <c r="H2664" s="4">
        <f>F2664/freq.sum.r6e</f>
        <v>4.9701789264413521E-5</v>
      </c>
      <c r="I2664" s="1" t="str">
        <f>_xlfn.LET(_xlpm.sep,":",_xlpm.w,$G2664,LEFT(_xlpm.w,FIND(_xlpm.sep,_xlpm.w)-1))</f>
        <v>kɹə</v>
      </c>
      <c r="J2664" s="1" t="str">
        <f>_xlfn.LET(_xlpm.sep,":",_xlpm.w,$G2664,RIGHT(_xlpm.w,LEN(_xlpm.w)-FIND(_xlpm.sep,_xlpm.w)))</f>
        <v>crir</v>
      </c>
      <c r="K2664" s="10">
        <f>_xlfn.LET(_xlpm.w,I2664,LEN(_xlpm.w))</f>
        <v>3</v>
      </c>
      <c r="L2664" s="10">
        <f>_xlfn.LET(_xlpm.w,J2664,LEN(_xlpm.w))</f>
        <v>4</v>
      </c>
      <c r="M2664" s="10">
        <f>_xlfn.LET(_xlpm.a,K2664,_xlpm.b,L2664,MAX(_xlpm.a,_xlpm.b))</f>
        <v>4</v>
      </c>
      <c r="N2664" s="10">
        <f>_xlfn.LET(_xlpm.d,(K2664,L2664),MAX(_xlpm.d)-MIN(_xlpm.d))</f>
        <v>1</v>
      </c>
      <c r="O2664" s="1" t="str">
        <f>_xlfn.LET(_xlpm.sep,":",_xlpm.w,$G2664,_xlfn.CONCAT("~",RIGHT(_xlpm.w,LEN(_xlpm.w)-FIND(_xlpm.sep,_xlpm.w)),"~"))</f>
        <v>~crir~</v>
      </c>
      <c r="P2664" s="1" t="str">
        <f>_xlfn.LET(_xlpm.sep,":",_xlpm.w,$G2664,_xlfn.CONCAT("[",LEFT(_xlpm.w,FIND(_xlpm.sep,_xlpm.w)-1),"]"))</f>
        <v>[kɹə]</v>
      </c>
      <c r="Q2664" s="14" cm="1">
        <f t="array" ref="Q2664">SUM(_xlfn._xlws.FILTER($H$2:$H$7117,_xlfn.MAP($O$2:$O$7117,_xlfn.LAMBDA(_xlpm.x,_xlpm.x=$O2664))))</f>
        <v>2.9821073558648114E-4</v>
      </c>
      <c r="R2664" s="14">
        <f>$H2664/Q2664</f>
        <v>0.16666666666666666</v>
      </c>
      <c r="S2664" s="14" cm="1">
        <f t="array" ref="S2664">SUM(_xlfn._xlws.FILTER($H$2:$H$7117,_xlfn.MAP($P$2:$P$7117,_xlfn.LAMBDA(_xlpm.x,_xlpm.x=$P2664))))</f>
        <v>9.9403578528827093E-4</v>
      </c>
      <c r="T2664" s="14">
        <f>$H2664/S2664</f>
        <v>4.9999999999999975E-2</v>
      </c>
      <c r="U2664" s="14">
        <f>_xlfn.LET(_xlpm.freq,F2664,_xlpm.size,M2664+1,_xlpm.F,V2664,LOG(1+_xlpm.freq)*LOG(1+_xlpm.size)*_xlpm.F)</f>
        <v>1.801898980991613E-2</v>
      </c>
      <c r="V2664" s="14">
        <f>_xlfn.LET(_xlpm.a,T2664,_xlpm.b,R2664,2*_xlpm.a*_xlpm.b/(_xlpm.a+_xlpm.b))</f>
        <v>7.6923076923076886E-2</v>
      </c>
      <c r="W2664" s="14">
        <f>_xlfn.LET(_xlpm.p,R2664,_xlpm.q,T2664,LOG(_xlpm.p/_xlpm.q))</f>
        <v>0.52287874528033773</v>
      </c>
      <c r="X2664" s="2"/>
    </row>
    <row r="2665" spans="1:24">
      <c r="A2665" s="1" t="str">
        <f>_xlfn.LET(_xlpm.sep," : ",CONCATENATE(O2665,_xlpm.sep,P2665))</f>
        <v>~rtir~ : [ɹtə]</v>
      </c>
      <c r="B2665" s="1">
        <f>_xlfn.LET(_xlpm.d,$G2665,_xlpm.k,_xlfn.CONCAT(LEFT(TRIM(B$1),1),"*"),COUNTIF(_xlpm.d,_xlpm.k))</f>
        <v>1</v>
      </c>
      <c r="C2665" s="1">
        <f>_xlfn.LET(_xlpm.d,$G2665,_xlpm.k,_xlfn.CONCAT(LEFT(TRIM(C$1),1),"*"),COUNTIF(_xlpm.d,_xlpm.k))</f>
        <v>0</v>
      </c>
      <c r="D2665" s="1">
        <f>_xlfn.LET(_xlpm.d,$G2665,_xlpm.k,_xlfn.CONCAT(LEFT(TRIM(D$1),1),"*"),COUNTIF(_xlpm.d,_xlpm.k))</f>
        <v>0</v>
      </c>
      <c r="E2665" s="1">
        <f>LOG(F2665+1,10)</f>
        <v>0.30102999566398114</v>
      </c>
      <c r="F2665" s="7">
        <v>1</v>
      </c>
      <c r="G2665" s="9" t="s">
        <v>6356</v>
      </c>
      <c r="H2665" s="4">
        <f>F2665/freq.sum.r6e</f>
        <v>4.9701789264413521E-5</v>
      </c>
      <c r="I2665" s="1" t="str">
        <f>_xlfn.LET(_xlpm.sep,":",_xlpm.w,$G2665,LEFT(_xlpm.w,FIND(_xlpm.sep,_xlpm.w)-1))</f>
        <v>ɹtə</v>
      </c>
      <c r="J2665" s="1" t="str">
        <f>_xlfn.LET(_xlpm.sep,":",_xlpm.w,$G2665,RIGHT(_xlpm.w,LEN(_xlpm.w)-FIND(_xlpm.sep,_xlpm.w)))</f>
        <v>rtir</v>
      </c>
      <c r="K2665" s="10">
        <f>_xlfn.LET(_xlpm.w,I2665,LEN(_xlpm.w))</f>
        <v>3</v>
      </c>
      <c r="L2665" s="10">
        <f>_xlfn.LET(_xlpm.w,J2665,LEN(_xlpm.w))</f>
        <v>4</v>
      </c>
      <c r="M2665" s="10">
        <f>_xlfn.LET(_xlpm.a,K2665,_xlpm.b,L2665,MAX(_xlpm.a,_xlpm.b))</f>
        <v>4</v>
      </c>
      <c r="N2665" s="10">
        <f>_xlfn.LET(_xlpm.d,(K2665,L2665),MAX(_xlpm.d)-MIN(_xlpm.d))</f>
        <v>1</v>
      </c>
      <c r="O2665" s="1" t="str">
        <f>_xlfn.LET(_xlpm.sep,":",_xlpm.w,$G2665,_xlfn.CONCAT("~",RIGHT(_xlpm.w,LEN(_xlpm.w)-FIND(_xlpm.sep,_xlpm.w)),"~"))</f>
        <v>~rtir~</v>
      </c>
      <c r="P2665" s="1" t="str">
        <f>_xlfn.LET(_xlpm.sep,":",_xlpm.w,$G2665,_xlfn.CONCAT("[",LEFT(_xlpm.w,FIND(_xlpm.sep,_xlpm.w)-1),"]"))</f>
        <v>[ɹtə]</v>
      </c>
      <c r="Q2665" s="14" cm="1">
        <f t="array" ref="Q2665">SUM(_xlfn._xlws.FILTER($H$2:$H$7117,_xlfn.MAP($O$2:$O$7117,_xlfn.LAMBDA(_xlpm.x,_xlpm.x=$O2665))))</f>
        <v>2.9821073558648114E-4</v>
      </c>
      <c r="R2665" s="14">
        <f>$H2665/Q2665</f>
        <v>0.16666666666666666</v>
      </c>
      <c r="S2665" s="14" cm="1">
        <f t="array" ref="S2665">SUM(_xlfn._xlws.FILTER($H$2:$H$7117,_xlfn.MAP($P$2:$P$7117,_xlfn.LAMBDA(_xlpm.x,_xlpm.x=$P2665))))</f>
        <v>9.9403578528827093E-4</v>
      </c>
      <c r="T2665" s="14">
        <f>$H2665/S2665</f>
        <v>4.9999999999999975E-2</v>
      </c>
      <c r="U2665" s="14">
        <f>_xlfn.LET(_xlpm.freq,F2665,_xlpm.size,M2665+1,_xlpm.F,V2665,LOG(1+_xlpm.freq)*LOG(1+_xlpm.size)*_xlpm.F)</f>
        <v>1.801898980991613E-2</v>
      </c>
      <c r="V2665" s="14">
        <f>_xlfn.LET(_xlpm.a,T2665,_xlpm.b,R2665,2*_xlpm.a*_xlpm.b/(_xlpm.a+_xlpm.b))</f>
        <v>7.6923076923076886E-2</v>
      </c>
      <c r="W2665" s="14">
        <f>_xlfn.LET(_xlpm.p,R2665,_xlpm.q,T2665,LOG(_xlpm.p/_xlpm.q))</f>
        <v>0.52287874528033773</v>
      </c>
      <c r="X2665" s="2"/>
    </row>
    <row r="2666" spans="1:24">
      <c r="A2666" s="1" t="str">
        <f>_xlfn.LET(_xlpm.sep," : ",CONCATENATE(O2666,_xlpm.sep,P2666))</f>
        <v>~pugh~ : [pu]</v>
      </c>
      <c r="B2666" s="1">
        <f>_xlfn.LET(_xlpm.d,$G2666,_xlpm.k,_xlfn.CONCAT(LEFT(TRIM(B$1),1),"*"),COUNTIF(_xlpm.d,_xlpm.k))</f>
        <v>0</v>
      </c>
      <c r="C2666" s="1">
        <f>_xlfn.LET(_xlpm.d,$G2666,_xlpm.k,_xlfn.CONCAT(LEFT(TRIM(C$1),1),"*"),COUNTIF(_xlpm.d,_xlpm.k))</f>
        <v>0</v>
      </c>
      <c r="D2666" s="1">
        <f>_xlfn.LET(_xlpm.d,$G2666,_xlpm.k,_xlfn.CONCAT(LEFT(TRIM(D$1),1),"*"),COUNTIF(_xlpm.d,_xlpm.k))</f>
        <v>0</v>
      </c>
      <c r="E2666" s="1">
        <f>LOG(F2666+1,10)</f>
        <v>0.30102999566398114</v>
      </c>
      <c r="F2666" s="7">
        <v>1</v>
      </c>
      <c r="G2666" s="9" t="s">
        <v>3705</v>
      </c>
      <c r="H2666" s="4">
        <f>F2666/freq.sum.r6e</f>
        <v>4.9701789264413521E-5</v>
      </c>
      <c r="I2666" s="1" t="str">
        <f>_xlfn.LET(_xlpm.sep,":",_xlpm.w,$G2666,LEFT(_xlpm.w,FIND(_xlpm.sep,_xlpm.w)-1))</f>
        <v>pu</v>
      </c>
      <c r="J2666" s="1" t="str">
        <f>_xlfn.LET(_xlpm.sep,":",_xlpm.w,$G2666,RIGHT(_xlpm.w,LEN(_xlpm.w)-FIND(_xlpm.sep,_xlpm.w)))</f>
        <v>pugh</v>
      </c>
      <c r="K2666" s="10">
        <f>_xlfn.LET(_xlpm.w,I2666,LEN(_xlpm.w))</f>
        <v>2</v>
      </c>
      <c r="L2666" s="10">
        <f>_xlfn.LET(_xlpm.w,J2666,LEN(_xlpm.w))</f>
        <v>4</v>
      </c>
      <c r="M2666" s="10">
        <f>_xlfn.LET(_xlpm.a,K2666,_xlpm.b,L2666,MAX(_xlpm.a,_xlpm.b))</f>
        <v>4</v>
      </c>
      <c r="N2666" s="10">
        <f>_xlfn.LET(_xlpm.d,(K2666,L2666),MAX(_xlpm.d)-MIN(_xlpm.d))</f>
        <v>2</v>
      </c>
      <c r="O2666" s="1" t="str">
        <f>_xlfn.LET(_xlpm.sep,":",_xlpm.w,$G2666,_xlfn.CONCAT("~",RIGHT(_xlpm.w,LEN(_xlpm.w)-FIND(_xlpm.sep,_xlpm.w)),"~"))</f>
        <v>~pugh~</v>
      </c>
      <c r="P2666" s="1" t="str">
        <f>_xlfn.LET(_xlpm.sep,":",_xlpm.w,$G2666,_xlfn.CONCAT("[",LEFT(_xlpm.w,FIND(_xlpm.sep,_xlpm.w)-1),"]"))</f>
        <v>[pu]</v>
      </c>
      <c r="Q2666" s="14" cm="1">
        <f t="array" ref="Q2666">SUM(_xlfn._xlws.FILTER($H$2:$H$7117,_xlfn.MAP($O$2:$O$7117,_xlfn.LAMBDA(_xlpm.x,_xlpm.x=$O2666))))</f>
        <v>3.9761431411530816E-4</v>
      </c>
      <c r="R2666" s="14">
        <f>$H2666/Q2666</f>
        <v>0.125</v>
      </c>
      <c r="S2666" s="14" cm="1">
        <f t="array" ref="S2666">SUM(_xlfn._xlws.FILTER($H$2:$H$7117,_xlfn.MAP($P$2:$P$7117,_xlfn.LAMBDA(_xlpm.x,_xlpm.x=$P2666))))</f>
        <v>1.3419483101391647E-3</v>
      </c>
      <c r="T2666" s="14">
        <f>$H2666/S2666</f>
        <v>3.7037037037037049E-2</v>
      </c>
      <c r="U2666" s="14">
        <f>_xlfn.LET(_xlpm.freq,F2666,_xlpm.size,M2666+1,_xlpm.F,V2666,LOG(1+_xlpm.freq)*LOG(1+_xlpm.size)*_xlpm.F)</f>
        <v>1.3385535287366279E-2</v>
      </c>
      <c r="V2666" s="14">
        <f>_xlfn.LET(_xlpm.a,T2666,_xlpm.b,R2666,2*_xlpm.a*_xlpm.b/(_xlpm.a+_xlpm.b))</f>
        <v>5.7142857142857162E-2</v>
      </c>
      <c r="W2666" s="14">
        <f>_xlfn.LET(_xlpm.p,R2666,_xlpm.q,T2666,LOG(_xlpm.p/_xlpm.q))</f>
        <v>0.5282737771670436</v>
      </c>
      <c r="X2666" s="2"/>
    </row>
    <row r="2667" spans="1:24">
      <c r="A2667" s="1" t="str">
        <f>_xlfn.LET(_xlpm.sep," : ",CONCATENATE(O2667,_xlpm.sep,P2667))</f>
        <v>~grou~ : [ɡɹu]</v>
      </c>
      <c r="B2667" s="1">
        <f>_xlfn.LET(_xlpm.d,$G2667,_xlpm.k,_xlfn.CONCAT(LEFT(TRIM(B$1),1),"*"),COUNTIF(_xlpm.d,_xlpm.k))</f>
        <v>0</v>
      </c>
      <c r="C2667" s="1">
        <f>_xlfn.LET(_xlpm.d,$G2667,_xlpm.k,_xlfn.CONCAT(LEFT(TRIM(C$1),1),"*"),COUNTIF(_xlpm.d,_xlpm.k))</f>
        <v>0</v>
      </c>
      <c r="D2667" s="1">
        <f>_xlfn.LET(_xlpm.d,$G2667,_xlpm.k,_xlfn.CONCAT(LEFT(TRIM(D$1),1),"*"),COUNTIF(_xlpm.d,_xlpm.k))</f>
        <v>0</v>
      </c>
      <c r="E2667" s="1">
        <f>LOG(F2667+1,10)</f>
        <v>0.90308998699194343</v>
      </c>
      <c r="F2667" s="7">
        <v>7</v>
      </c>
      <c r="G2667" s="9" t="s">
        <v>6992</v>
      </c>
      <c r="H2667" s="4">
        <f>F2667/freq.sum.r6e</f>
        <v>3.4791252485089465E-4</v>
      </c>
      <c r="I2667" s="1" t="str">
        <f>_xlfn.LET(_xlpm.sep,":",_xlpm.w,$G2667,LEFT(_xlpm.w,FIND(_xlpm.sep,_xlpm.w)-1))</f>
        <v>ɡɹu</v>
      </c>
      <c r="J2667" s="1" t="str">
        <f>_xlfn.LET(_xlpm.sep,":",_xlpm.w,$G2667,RIGHT(_xlpm.w,LEN(_xlpm.w)-FIND(_xlpm.sep,_xlpm.w)))</f>
        <v>grou</v>
      </c>
      <c r="K2667" s="10">
        <f>_xlfn.LET(_xlpm.w,I2667,LEN(_xlpm.w))</f>
        <v>3</v>
      </c>
      <c r="L2667" s="10">
        <f>_xlfn.LET(_xlpm.w,J2667,LEN(_xlpm.w))</f>
        <v>4</v>
      </c>
      <c r="M2667" s="10">
        <f>_xlfn.LET(_xlpm.a,K2667,_xlpm.b,L2667,MAX(_xlpm.a,_xlpm.b))</f>
        <v>4</v>
      </c>
      <c r="N2667" s="10">
        <f>_xlfn.LET(_xlpm.d,(K2667,L2667),MAX(_xlpm.d)-MIN(_xlpm.d))</f>
        <v>1</v>
      </c>
      <c r="O2667" s="1" t="str">
        <f>_xlfn.LET(_xlpm.sep,":",_xlpm.w,$G2667,_xlfn.CONCAT("~",RIGHT(_xlpm.w,LEN(_xlpm.w)-FIND(_xlpm.sep,_xlpm.w)),"~"))</f>
        <v>~grou~</v>
      </c>
      <c r="P2667" s="1" t="str">
        <f>_xlfn.LET(_xlpm.sep,":",_xlpm.w,$G2667,_xlfn.CONCAT("[",LEFT(_xlpm.w,FIND(_xlpm.sep,_xlpm.w)-1),"]"))</f>
        <v>[ɡɹu]</v>
      </c>
      <c r="Q2667" s="14" cm="1">
        <f t="array" ref="Q2667">SUM(_xlfn._xlws.FILTER($H$2:$H$7111,_xlfn.MAP($O$2:$O$7111,_xlfn.LAMBDA(_xlpm.x,_xlpm.x=$O2667))))</f>
        <v>3.9761431411530816E-4</v>
      </c>
      <c r="R2667" s="14">
        <f>$H2667/Q2667</f>
        <v>0.875</v>
      </c>
      <c r="S2667" s="14" cm="1">
        <f t="array" ref="S2667">SUM(_xlfn._xlws.FILTER($H$2:$H$7111,_xlfn.MAP($P$2:$P$7111,_xlfn.LAMBDA(_xlpm.x,_xlpm.x=$P2667))))</f>
        <v>1.3419483101391647E-3</v>
      </c>
      <c r="T2667" s="14">
        <f>$H2667/S2667</f>
        <v>0.25925925925925936</v>
      </c>
      <c r="U2667" s="14">
        <f>_xlfn.LET(_xlpm.freq,F2667,_xlpm.size,M2667+1,_xlpm.F,V2667,LOG(1+_xlpm.freq)*LOG(1+_xlpm.size)*_xlpm.F)</f>
        <v>0.28109624103469183</v>
      </c>
      <c r="V2667" s="14">
        <f>_xlfn.LET(_xlpm.a,T2667,_xlpm.b,R2667,2*_xlpm.a*_xlpm.b/(_xlpm.a+_xlpm.b))</f>
        <v>0.40000000000000013</v>
      </c>
      <c r="W2667" s="14">
        <f>_xlfn.LET(_xlpm.p,R2667,_xlpm.q,T2667,LOG(_xlpm.p/_xlpm.q))</f>
        <v>0.5282737771670436</v>
      </c>
      <c r="X2667" s="2"/>
    </row>
    <row r="2668" spans="1:24">
      <c r="A2668" s="1" t="str">
        <f>_xlfn.LET(_xlpm.sep," : ",CONCATENATE(O2668,_xlpm.sep,P2668))</f>
        <v>~grew~ : [ɡɹu]</v>
      </c>
      <c r="B2668" s="1">
        <f>_xlfn.LET(_xlpm.d,$G2668,_xlpm.k,_xlfn.CONCAT(LEFT(TRIM(B$1),1),"*"),COUNTIF(_xlpm.d,_xlpm.k))</f>
        <v>0</v>
      </c>
      <c r="C2668" s="1">
        <f>_xlfn.LET(_xlpm.d,$G2668,_xlpm.k,_xlfn.CONCAT(LEFT(TRIM(C$1),1),"*"),COUNTIF(_xlpm.d,_xlpm.k))</f>
        <v>0</v>
      </c>
      <c r="D2668" s="1">
        <f>_xlfn.LET(_xlpm.d,$G2668,_xlpm.k,_xlfn.CONCAT(LEFT(TRIM(D$1),1),"*"),COUNTIF(_xlpm.d,_xlpm.k))</f>
        <v>0</v>
      </c>
      <c r="E2668" s="1">
        <f>LOG(F2668+1,10)</f>
        <v>0.95424250943932487</v>
      </c>
      <c r="F2668" s="7">
        <v>8</v>
      </c>
      <c r="G2668" s="9" t="s">
        <v>6990</v>
      </c>
      <c r="H2668" s="4">
        <f>F2668/freq.sum.r6e</f>
        <v>3.9761431411530816E-4</v>
      </c>
      <c r="I2668" s="4" t="str">
        <f>_xlfn.LET(_xlpm.sep,":",_xlpm.w,$G2668,LEFT(_xlpm.w,FIND(_xlpm.sep,_xlpm.w)-1))</f>
        <v>ɡɹu</v>
      </c>
      <c r="J2668" s="4" t="str">
        <f>_xlfn.LET(_xlpm.sep,":",_xlpm.w,$G2668,RIGHT(_xlpm.w,LEN(_xlpm.w)-FIND(_xlpm.sep,_xlpm.w)))</f>
        <v>grew</v>
      </c>
      <c r="K2668" s="10">
        <f>_xlfn.LET(_xlpm.w,I2668,LEN(_xlpm.w))</f>
        <v>3</v>
      </c>
      <c r="L2668" s="10">
        <f>_xlfn.LET(_xlpm.w,J2668,LEN(_xlpm.w))</f>
        <v>4</v>
      </c>
      <c r="M2668" s="10">
        <f>_xlfn.LET(_xlpm.a,K2668,_xlpm.b,L2668,MAX(_xlpm.a,_xlpm.b))</f>
        <v>4</v>
      </c>
      <c r="N2668" s="10">
        <f>_xlfn.LET(_xlpm.d,(K2668,L2668),MAX(_xlpm.d)-MIN(_xlpm.d))</f>
        <v>1</v>
      </c>
      <c r="O2668" s="1" t="str">
        <f>_xlfn.LET(_xlpm.sep,":",_xlpm.w,$G2668,_xlfn.CONCAT("~",RIGHT(_xlpm.w,LEN(_xlpm.w)-FIND(_xlpm.sep,_xlpm.w)),"~"))</f>
        <v>~grew~</v>
      </c>
      <c r="P2668" s="1" t="str">
        <f>_xlfn.LET(_xlpm.sep,":",_xlpm.w,$G2668,_xlfn.CONCAT("[",LEFT(_xlpm.w,FIND(_xlpm.sep,_xlpm.w)-1),"]"))</f>
        <v>[ɡɹu]</v>
      </c>
      <c r="Q2668" s="14" cm="1">
        <f t="array" ref="Q2668">SUM(_xlfn._xlws.FILTER($H$2:$H$7109,_xlfn.MAP($O$2:$O$7109,_xlfn.LAMBDA(_xlpm.x,_xlpm.x=$O2668))))</f>
        <v>3.9761431411530816E-4</v>
      </c>
      <c r="R2668" s="14">
        <f>$H2668/Q2668</f>
        <v>1</v>
      </c>
      <c r="S2668" s="14" cm="1">
        <f t="array" ref="S2668">SUM(_xlfn._xlws.FILTER($H$2:$H$7109,_xlfn.MAP($P$2:$P$7109,_xlfn.LAMBDA(_xlpm.x,_xlpm.x=$P2668))))</f>
        <v>1.3419483101391647E-3</v>
      </c>
      <c r="T2668" s="14">
        <f>$H2668/S2668</f>
        <v>0.29629629629629639</v>
      </c>
      <c r="U2668" s="14">
        <f>_xlfn.LET(_xlpm.freq,F2668,_xlpm.size,M2668+1,_xlpm.F,V2668,LOG(1+_xlpm.freq)*LOG(1+_xlpm.size)*_xlpm.F)</f>
        <v>0.33944914372088536</v>
      </c>
      <c r="V2668" s="14">
        <f>_xlfn.LET(_xlpm.a,T2668,_xlpm.b,R2668,2*_xlpm.a*_xlpm.b/(_xlpm.a+_xlpm.b))</f>
        <v>0.4571428571428573</v>
      </c>
      <c r="W2668" s="14">
        <f>_xlfn.LET(_xlpm.p,R2668,_xlpm.q,T2668,LOG(_xlpm.p/_xlpm.q))</f>
        <v>0.5282737771670436</v>
      </c>
      <c r="X2668" s="2"/>
    </row>
    <row r="2669" spans="1:24">
      <c r="A2669" s="1" t="str">
        <f>_xlfn.LET(_xlpm.sep," : ",CONCATENATE(O2669,_xlpm.sep,P2669))</f>
        <v>~phew~ : [fju]</v>
      </c>
      <c r="B2669" s="1">
        <f>_xlfn.LET(_xlpm.d,$G2669,_xlpm.k,_xlfn.CONCAT(LEFT(TRIM(B$1),1),"*"),COUNTIF(_xlpm.d,_xlpm.k))</f>
        <v>0</v>
      </c>
      <c r="C2669" s="1">
        <f>_xlfn.LET(_xlpm.d,$G2669,_xlpm.k,_xlfn.CONCAT(LEFT(TRIM(C$1),1),"*"),COUNTIF(_xlpm.d,_xlpm.k))</f>
        <v>0</v>
      </c>
      <c r="D2669" s="1">
        <f>_xlfn.LET(_xlpm.d,$G2669,_xlpm.k,_xlfn.CONCAT(LEFT(TRIM(D$1),1),"*"),COUNTIF(_xlpm.d,_xlpm.k))</f>
        <v>0</v>
      </c>
      <c r="E2669" s="1">
        <f>LOG(F2669+1,10)</f>
        <v>0.95424250943932487</v>
      </c>
      <c r="F2669" s="7">
        <v>8</v>
      </c>
      <c r="G2669" s="9" t="s">
        <v>892</v>
      </c>
      <c r="H2669" s="4">
        <f>F2669/freq.sum.r6e</f>
        <v>3.9761431411530816E-4</v>
      </c>
      <c r="I2669" s="1" t="str">
        <f>_xlfn.LET(_xlpm.sep,":",_xlpm.w,$G2669,LEFT(_xlpm.w,FIND(_xlpm.sep,_xlpm.w)-1))</f>
        <v>fju</v>
      </c>
      <c r="J2669" s="1" t="str">
        <f>_xlfn.LET(_xlpm.sep,":",_xlpm.w,$G2669,RIGHT(_xlpm.w,LEN(_xlpm.w)-FIND(_xlpm.sep,_xlpm.w)))</f>
        <v>phew</v>
      </c>
      <c r="K2669" s="10">
        <f>_xlfn.LET(_xlpm.w,I2669,LEN(_xlpm.w))</f>
        <v>3</v>
      </c>
      <c r="L2669" s="10">
        <f>_xlfn.LET(_xlpm.w,J2669,LEN(_xlpm.w))</f>
        <v>4</v>
      </c>
      <c r="M2669" s="10">
        <f>_xlfn.LET(_xlpm.a,K2669,_xlpm.b,L2669,MAX(_xlpm.a,_xlpm.b))</f>
        <v>4</v>
      </c>
      <c r="N2669" s="10">
        <f>_xlfn.LET(_xlpm.d,(K2669,L2669),MAX(_xlpm.d)-MIN(_xlpm.d))</f>
        <v>1</v>
      </c>
      <c r="O2669" s="1" t="str">
        <f>_xlfn.LET(_xlpm.sep,":",_xlpm.w,$G2669,_xlfn.CONCAT("~",RIGHT(_xlpm.w,LEN(_xlpm.w)-FIND(_xlpm.sep,_xlpm.w)),"~"))</f>
        <v>~phew~</v>
      </c>
      <c r="P2669" s="1" t="str">
        <f>_xlfn.LET(_xlpm.sep,":",_xlpm.w,$G2669,_xlfn.CONCAT("[",LEFT(_xlpm.w,FIND(_xlpm.sep,_xlpm.w)-1),"]"))</f>
        <v>[fju]</v>
      </c>
      <c r="Q2669" s="14" cm="1">
        <f t="array" ref="Q2669">SUM(_xlfn._xlws.FILTER($H$2:$H$7117,_xlfn.MAP($O$2:$O$7117,_xlfn.LAMBDA(_xlpm.x,_xlpm.x=$O2669))))</f>
        <v>3.9761431411530816E-4</v>
      </c>
      <c r="R2669" s="14">
        <f>$H2669/Q2669</f>
        <v>1</v>
      </c>
      <c r="S2669" s="14" cm="1">
        <f t="array" ref="S2669">SUM(_xlfn._xlws.FILTER($H$2:$H$7117,_xlfn.MAP($P$2:$P$7117,_xlfn.LAMBDA(_xlpm.x,_xlpm.x=$P2669))))</f>
        <v>1.3419483101391649E-3</v>
      </c>
      <c r="T2669" s="14">
        <f>$H2669/S2669</f>
        <v>0.29629629629629634</v>
      </c>
      <c r="U2669" s="14">
        <f>_xlfn.LET(_xlpm.freq,F2669,_xlpm.size,M2669+1,_xlpm.F,V2669,LOG(1+_xlpm.freq)*LOG(1+_xlpm.size)*_xlpm.F)</f>
        <v>0.3394491437208853</v>
      </c>
      <c r="V2669" s="14">
        <f>_xlfn.LET(_xlpm.a,T2669,_xlpm.b,R2669,2*_xlpm.a*_xlpm.b/(_xlpm.a+_xlpm.b))</f>
        <v>0.45714285714285718</v>
      </c>
      <c r="W2669" s="14">
        <f>_xlfn.LET(_xlpm.p,R2669,_xlpm.q,T2669,LOG(_xlpm.p/_xlpm.q))</f>
        <v>0.52827377716704371</v>
      </c>
      <c r="X2669" s="2"/>
    </row>
    <row r="2670" spans="1:24">
      <c r="A2670" s="1" t="str">
        <f>_xlfn.LET(_xlpm.sep," : ",CONCATENATE(O2670,_xlpm.sep,P2670))</f>
        <v>~mugh~ : [mʊ]</v>
      </c>
      <c r="B2670" s="1">
        <f>_xlfn.LET(_xlpm.d,$G2670,_xlpm.k,_xlfn.CONCAT(LEFT(TRIM(B$1),1),"*"),COUNTIF(_xlpm.d,_xlpm.k))</f>
        <v>0</v>
      </c>
      <c r="C2670" s="1">
        <f>_xlfn.LET(_xlpm.d,$G2670,_xlpm.k,_xlfn.CONCAT(LEFT(TRIM(C$1),1),"*"),COUNTIF(_xlpm.d,_xlpm.k))</f>
        <v>1</v>
      </c>
      <c r="D2670" s="1">
        <f>_xlfn.LET(_xlpm.d,$G2670,_xlpm.k,_xlfn.CONCAT(LEFT(TRIM(D$1),1),"*"),COUNTIF(_xlpm.d,_xlpm.k))</f>
        <v>0</v>
      </c>
      <c r="E2670" s="1">
        <f>LOG(F2670+1,10)</f>
        <v>0.60205999132796229</v>
      </c>
      <c r="F2670" s="7">
        <v>3</v>
      </c>
      <c r="G2670" s="9" t="s">
        <v>2789</v>
      </c>
      <c r="H2670" s="4">
        <f>F2670/freq.sum.r6e</f>
        <v>1.4910536779324057E-4</v>
      </c>
      <c r="I2670" s="1" t="str">
        <f>_xlfn.LET(_xlpm.sep,":",_xlpm.w,$G2670,LEFT(_xlpm.w,FIND(_xlpm.sep,_xlpm.w)-1))</f>
        <v>mʊ</v>
      </c>
      <c r="J2670" s="1" t="str">
        <f>_xlfn.LET(_xlpm.sep,":",_xlpm.w,$G2670,RIGHT(_xlpm.w,LEN(_xlpm.w)-FIND(_xlpm.sep,_xlpm.w)))</f>
        <v>mugh</v>
      </c>
      <c r="K2670" s="10">
        <f>_xlfn.LET(_xlpm.w,I2670,LEN(_xlpm.w))</f>
        <v>2</v>
      </c>
      <c r="L2670" s="10">
        <f>_xlfn.LET(_xlpm.w,J2670,LEN(_xlpm.w))</f>
        <v>4</v>
      </c>
      <c r="M2670" s="10">
        <f>_xlfn.LET(_xlpm.a,K2670,_xlpm.b,L2670,MAX(_xlpm.a,_xlpm.b))</f>
        <v>4</v>
      </c>
      <c r="N2670" s="10">
        <f>_xlfn.LET(_xlpm.d,(K2670,L2670),MAX(_xlpm.d)-MIN(_xlpm.d))</f>
        <v>2</v>
      </c>
      <c r="O2670" s="1" t="str">
        <f>_xlfn.LET(_xlpm.sep,":",_xlpm.w,$G2670,_xlfn.CONCAT("~",RIGHT(_xlpm.w,LEN(_xlpm.w)-FIND(_xlpm.sep,_xlpm.w)),"~"))</f>
        <v>~mugh~</v>
      </c>
      <c r="P2670" s="1" t="str">
        <f>_xlfn.LET(_xlpm.sep,":",_xlpm.w,$G2670,_xlfn.CONCAT("[",LEFT(_xlpm.w,FIND(_xlpm.sep,_xlpm.w)-1),"]"))</f>
        <v>[mʊ]</v>
      </c>
      <c r="Q2670" s="14" cm="1">
        <f t="array" ref="Q2670">SUM(_xlfn._xlws.FILTER($H$2:$H$7117,_xlfn.MAP($O$2:$O$7117,_xlfn.LAMBDA(_xlpm.x,_xlpm.x=$O2670))))</f>
        <v>2.4850894632206762E-4</v>
      </c>
      <c r="R2670" s="14">
        <f>$H2670/Q2670</f>
        <v>0.6</v>
      </c>
      <c r="S2670" s="14" cm="1">
        <f t="array" ref="S2670">SUM(_xlfn._xlws.FILTER($H$2:$H$7117,_xlfn.MAP($P$2:$P$7117,_xlfn.LAMBDA(_xlpm.x,_xlpm.x=$P2670))))</f>
        <v>8.4493041749503001E-4</v>
      </c>
      <c r="T2670" s="14">
        <f>$H2670/S2670</f>
        <v>0.1764705882352941</v>
      </c>
      <c r="U2670" s="14">
        <f>_xlfn.LET(_xlpm.freq,F2670,_xlpm.size,M2670+1,_xlpm.F,V2670,LOG(1+_xlpm.freq)*LOG(1+_xlpm.size)*_xlpm.F)</f>
        <v>0.12777101865213261</v>
      </c>
      <c r="V2670" s="14">
        <f>_xlfn.LET(_xlpm.a,T2670,_xlpm.b,R2670,2*_xlpm.a*_xlpm.b/(_xlpm.a+_xlpm.b))</f>
        <v>0.27272727272727271</v>
      </c>
      <c r="W2670" s="14">
        <f>_xlfn.LET(_xlpm.p,R2670,_xlpm.q,T2670,LOG(_xlpm.p/_xlpm.q))</f>
        <v>0.53147891704225514</v>
      </c>
      <c r="X2670" s="2"/>
    </row>
    <row r="2671" spans="1:24">
      <c r="A2671" s="1" t="str">
        <f>_xlfn.LET(_xlpm.sep," : ",CONCATENATE(O2671,_xlpm.sep,P2671))</f>
        <v>~tugh~ : [tʃʊ]</v>
      </c>
      <c r="B2671" s="1">
        <f>_xlfn.LET(_xlpm.d,$G2671,_xlpm.k,_xlfn.CONCAT(LEFT(TRIM(B$1),1),"*"),COUNTIF(_xlpm.d,_xlpm.k))</f>
        <v>0</v>
      </c>
      <c r="C2671" s="1">
        <f>_xlfn.LET(_xlpm.d,$G2671,_xlpm.k,_xlfn.CONCAT(LEFT(TRIM(C$1),1),"*"),COUNTIF(_xlpm.d,_xlpm.k))</f>
        <v>0</v>
      </c>
      <c r="D2671" s="1">
        <f>_xlfn.LET(_xlpm.d,$G2671,_xlpm.k,_xlfn.CONCAT(LEFT(TRIM(D$1),1),"*"),COUNTIF(_xlpm.d,_xlpm.k))</f>
        <v>0</v>
      </c>
      <c r="E2671" s="1">
        <f>LOG(F2671+1,10)</f>
        <v>0.60205999132796229</v>
      </c>
      <c r="F2671" s="7">
        <v>3</v>
      </c>
      <c r="G2671" s="9" t="s">
        <v>5065</v>
      </c>
      <c r="H2671" s="4">
        <f>F2671/freq.sum.r6e</f>
        <v>1.4910536779324057E-4</v>
      </c>
      <c r="I2671" s="1" t="str">
        <f>_xlfn.LET(_xlpm.sep,":",_xlpm.w,$G2671,LEFT(_xlpm.w,FIND(_xlpm.sep,_xlpm.w)-1))</f>
        <v>tʃʊ</v>
      </c>
      <c r="J2671" s="1" t="str">
        <f>_xlfn.LET(_xlpm.sep,":",_xlpm.w,$G2671,RIGHT(_xlpm.w,LEN(_xlpm.w)-FIND(_xlpm.sep,_xlpm.w)))</f>
        <v>tugh</v>
      </c>
      <c r="K2671" s="10">
        <f>_xlfn.LET(_xlpm.w,I2671,LEN(_xlpm.w))</f>
        <v>3</v>
      </c>
      <c r="L2671" s="10">
        <f>_xlfn.LET(_xlpm.w,J2671,LEN(_xlpm.w))</f>
        <v>4</v>
      </c>
      <c r="M2671" s="10">
        <f>_xlfn.LET(_xlpm.a,K2671,_xlpm.b,L2671,MAX(_xlpm.a,_xlpm.b))</f>
        <v>4</v>
      </c>
      <c r="N2671" s="10">
        <f>_xlfn.LET(_xlpm.d,(K2671,L2671),MAX(_xlpm.d)-MIN(_xlpm.d))</f>
        <v>1</v>
      </c>
      <c r="O2671" s="1" t="str">
        <f>_xlfn.LET(_xlpm.sep,":",_xlpm.w,$G2671,_xlfn.CONCAT("~",RIGHT(_xlpm.w,LEN(_xlpm.w)-FIND(_xlpm.sep,_xlpm.w)),"~"))</f>
        <v>~tugh~</v>
      </c>
      <c r="P2671" s="1" t="str">
        <f>_xlfn.LET(_xlpm.sep,":",_xlpm.w,$G2671,_xlfn.CONCAT("[",LEFT(_xlpm.w,FIND(_xlpm.sep,_xlpm.w)-1),"]"))</f>
        <v>[tʃʊ]</v>
      </c>
      <c r="Q2671" s="14" cm="1">
        <f t="array" ref="Q2671">SUM(_xlfn._xlws.FILTER($H$2:$H$7111,_xlfn.MAP($O$2:$O$7111,_xlfn.LAMBDA(_xlpm.x,_xlpm.x=$O2671))))</f>
        <v>2.4850894632206762E-4</v>
      </c>
      <c r="R2671" s="14">
        <f>$H2671/Q2671</f>
        <v>0.6</v>
      </c>
      <c r="S2671" s="14" cm="1">
        <f t="array" ref="S2671">SUM(_xlfn._xlws.FILTER($H$2:$H$7111,_xlfn.MAP($P$2:$P$7111,_xlfn.LAMBDA(_xlpm.x,_xlpm.x=$P2671))))</f>
        <v>8.4493041749503001E-4</v>
      </c>
      <c r="T2671" s="14">
        <f>$H2671/S2671</f>
        <v>0.1764705882352941</v>
      </c>
      <c r="U2671" s="14">
        <f>_xlfn.LET(_xlpm.freq,F2671,_xlpm.size,M2671+1,_xlpm.F,V2671,LOG(1+_xlpm.freq)*LOG(1+_xlpm.size)*_xlpm.F)</f>
        <v>0.12777101865213261</v>
      </c>
      <c r="V2671" s="14">
        <f>_xlfn.LET(_xlpm.a,T2671,_xlpm.b,R2671,2*_xlpm.a*_xlpm.b/(_xlpm.a+_xlpm.b))</f>
        <v>0.27272727272727271</v>
      </c>
      <c r="W2671" s="14">
        <f>_xlfn.LET(_xlpm.p,R2671,_xlpm.q,T2671,LOG(_xlpm.p/_xlpm.q))</f>
        <v>0.53147891704225514</v>
      </c>
      <c r="X2671" s="2"/>
    </row>
    <row r="2672" spans="1:24">
      <c r="A2672" s="1" t="str">
        <f>_xlfn.LET(_xlpm.sep," : ",CONCATENATE(O2672,_xlpm.sep,P2672))</f>
        <v>~ctuw~ : [ktʃʊ]</v>
      </c>
      <c r="B2672" s="1">
        <f>_xlfn.LET(_xlpm.d,$G2672,_xlpm.k,_xlfn.CONCAT(LEFT(TRIM(B$1),1),"*"),COUNTIF(_xlpm.d,_xlpm.k))</f>
        <v>0</v>
      </c>
      <c r="C2672" s="1">
        <f>_xlfn.LET(_xlpm.d,$G2672,_xlpm.k,_xlfn.CONCAT(LEFT(TRIM(C$1),1),"*"),COUNTIF(_xlpm.d,_xlpm.k))</f>
        <v>0</v>
      </c>
      <c r="D2672" s="1">
        <f>_xlfn.LET(_xlpm.d,$G2672,_xlpm.k,_xlfn.CONCAT(LEFT(TRIM(D$1),1),"*"),COUNTIF(_xlpm.d,_xlpm.k))</f>
        <v>0</v>
      </c>
      <c r="E2672" s="1">
        <f>LOG(F2672+1,10)</f>
        <v>0.69897000433601875</v>
      </c>
      <c r="F2672" s="7">
        <v>4</v>
      </c>
      <c r="G2672" s="9" t="s">
        <v>1697</v>
      </c>
      <c r="H2672" s="4">
        <f>F2672/freq.sum.r6e</f>
        <v>1.9880715705765408E-4</v>
      </c>
      <c r="I2672" s="1" t="str">
        <f>_xlfn.LET(_xlpm.sep,":",_xlpm.w,$G2672,LEFT(_xlpm.w,FIND(_xlpm.sep,_xlpm.w)-1))</f>
        <v>ktʃʊ</v>
      </c>
      <c r="J2672" s="1" t="str">
        <f>_xlfn.LET(_xlpm.sep,":",_xlpm.w,$G2672,RIGHT(_xlpm.w,LEN(_xlpm.w)-FIND(_xlpm.sep,_xlpm.w)))</f>
        <v>ctuw</v>
      </c>
      <c r="K2672" s="10">
        <f>_xlfn.LET(_xlpm.w,I2672,LEN(_xlpm.w))</f>
        <v>4</v>
      </c>
      <c r="L2672" s="10">
        <f>_xlfn.LET(_xlpm.w,J2672,LEN(_xlpm.w))</f>
        <v>4</v>
      </c>
      <c r="M2672" s="10">
        <f>_xlfn.LET(_xlpm.a,K2672,_xlpm.b,L2672,MAX(_xlpm.a,_xlpm.b))</f>
        <v>4</v>
      </c>
      <c r="N2672" s="10">
        <f>_xlfn.LET(_xlpm.d,(K2672,L2672),MAX(_xlpm.d)-MIN(_xlpm.d))</f>
        <v>0</v>
      </c>
      <c r="O2672" s="1" t="str">
        <f>_xlfn.LET(_xlpm.sep,":",_xlpm.w,$G2672,_xlfn.CONCAT("~",RIGHT(_xlpm.w,LEN(_xlpm.w)-FIND(_xlpm.sep,_xlpm.w)),"~"))</f>
        <v>~ctuw~</v>
      </c>
      <c r="P2672" s="1" t="str">
        <f>_xlfn.LET(_xlpm.sep,":",_xlpm.w,$G2672,_xlfn.CONCAT("[",LEFT(_xlpm.w,FIND(_xlpm.sep,_xlpm.w)-1),"]"))</f>
        <v>[ktʃʊ]</v>
      </c>
      <c r="Q2672" s="14" cm="1">
        <f t="array" ref="Q2672">SUM(_xlfn._xlws.FILTER($H$2:$H$7117,_xlfn.MAP($O$2:$O$7117,_xlfn.LAMBDA(_xlpm.x,_xlpm.x=$O2672))))</f>
        <v>2.4850894632206762E-4</v>
      </c>
      <c r="R2672" s="14">
        <f>$H2672/Q2672</f>
        <v>0.79999999999999993</v>
      </c>
      <c r="S2672" s="14" cm="1">
        <f t="array" ref="S2672">SUM(_xlfn._xlws.FILTER($H$2:$H$7117,_xlfn.MAP($P$2:$P$7117,_xlfn.LAMBDA(_xlpm.x,_xlpm.x=$P2672))))</f>
        <v>8.4493041749503001E-4</v>
      </c>
      <c r="T2672" s="14">
        <f>$H2672/S2672</f>
        <v>0.23529411764705879</v>
      </c>
      <c r="U2672" s="14">
        <f>_xlfn.LET(_xlpm.freq,F2672,_xlpm.size,M2672+1,_xlpm.F,V2672,LOG(1+_xlpm.freq)*LOG(1+_xlpm.size)*_xlpm.F)</f>
        <v>0.19778341194717594</v>
      </c>
      <c r="V2672" s="14">
        <f>_xlfn.LET(_xlpm.a,T2672,_xlpm.b,R2672,2*_xlpm.a*_xlpm.b/(_xlpm.a+_xlpm.b))</f>
        <v>0.36363636363636365</v>
      </c>
      <c r="W2672" s="14">
        <f>_xlfn.LET(_xlpm.p,R2672,_xlpm.q,T2672,LOG(_xlpm.p/_xlpm.q))</f>
        <v>0.53147891704225514</v>
      </c>
      <c r="X2672" s="2"/>
    </row>
    <row r="2673" spans="1:24">
      <c r="A2673" s="1" t="str">
        <f>_xlfn.LET(_xlpm.sep," : ",CONCATENATE(O2673,_xlpm.sep,P2673))</f>
        <v>~loow~ : [lʊ]</v>
      </c>
      <c r="B2673" s="1">
        <f>_xlfn.LET(_xlpm.d,$G2673,_xlpm.k,_xlfn.CONCAT(LEFT(TRIM(B$1),1),"*"),COUNTIF(_xlpm.d,_xlpm.k))</f>
        <v>0</v>
      </c>
      <c r="C2673" s="1">
        <f>_xlfn.LET(_xlpm.d,$G2673,_xlpm.k,_xlfn.CONCAT(LEFT(TRIM(C$1),1),"*"),COUNTIF(_xlpm.d,_xlpm.k))</f>
        <v>0</v>
      </c>
      <c r="D2673" s="1">
        <f>_xlfn.LET(_xlpm.d,$G2673,_xlpm.k,_xlfn.CONCAT(LEFT(TRIM(D$1),1),"*"),COUNTIF(_xlpm.d,_xlpm.k))</f>
        <v>0</v>
      </c>
      <c r="E2673" s="1">
        <f>LOG(F2673+1,10)</f>
        <v>0.69897000433601875</v>
      </c>
      <c r="F2673" s="7">
        <v>4</v>
      </c>
      <c r="G2673" s="9" t="s">
        <v>2372</v>
      </c>
      <c r="H2673" s="4">
        <f>F2673/freq.sum.r6e</f>
        <v>1.9880715705765408E-4</v>
      </c>
      <c r="I2673" s="1" t="str">
        <f>_xlfn.LET(_xlpm.sep,":",_xlpm.w,$G2673,LEFT(_xlpm.w,FIND(_xlpm.sep,_xlpm.w)-1))</f>
        <v>lʊ</v>
      </c>
      <c r="J2673" s="1" t="str">
        <f>_xlfn.LET(_xlpm.sep,":",_xlpm.w,$G2673,RIGHT(_xlpm.w,LEN(_xlpm.w)-FIND(_xlpm.sep,_xlpm.w)))</f>
        <v>loow</v>
      </c>
      <c r="K2673" s="10">
        <f>_xlfn.LET(_xlpm.w,I2673,LEN(_xlpm.w))</f>
        <v>2</v>
      </c>
      <c r="L2673" s="10">
        <f>_xlfn.LET(_xlpm.w,J2673,LEN(_xlpm.w))</f>
        <v>4</v>
      </c>
      <c r="M2673" s="10">
        <f>_xlfn.LET(_xlpm.a,K2673,_xlpm.b,L2673,MAX(_xlpm.a,_xlpm.b))</f>
        <v>4</v>
      </c>
      <c r="N2673" s="10">
        <f>_xlfn.LET(_xlpm.d,(K2673,L2673),MAX(_xlpm.d)-MIN(_xlpm.d))</f>
        <v>2</v>
      </c>
      <c r="O2673" s="1" t="str">
        <f>_xlfn.LET(_xlpm.sep,":",_xlpm.w,$G2673,_xlfn.CONCAT("~",RIGHT(_xlpm.w,LEN(_xlpm.w)-FIND(_xlpm.sep,_xlpm.w)),"~"))</f>
        <v>~loow~</v>
      </c>
      <c r="P2673" s="1" t="str">
        <f>_xlfn.LET(_xlpm.sep,":",_xlpm.w,$G2673,_xlfn.CONCAT("[",LEFT(_xlpm.w,FIND(_xlpm.sep,_xlpm.w)-1),"]"))</f>
        <v>[lʊ]</v>
      </c>
      <c r="Q2673" s="14" cm="1">
        <f t="array" ref="Q2673">SUM(_xlfn._xlws.FILTER($H$2:$H$7117,_xlfn.MAP($O$2:$O$7117,_xlfn.LAMBDA(_xlpm.x,_xlpm.x=$O2673))))</f>
        <v>2.4850894632206762E-4</v>
      </c>
      <c r="R2673" s="14">
        <f>$H2673/Q2673</f>
        <v>0.79999999999999993</v>
      </c>
      <c r="S2673" s="14" cm="1">
        <f t="array" ref="S2673">SUM(_xlfn._xlws.FILTER($H$2:$H$7117,_xlfn.MAP($P$2:$P$7117,_xlfn.LAMBDA(_xlpm.x,_xlpm.x=$P2673))))</f>
        <v>8.4493041749503001E-4</v>
      </c>
      <c r="T2673" s="14">
        <f>$H2673/S2673</f>
        <v>0.23529411764705879</v>
      </c>
      <c r="U2673" s="14">
        <f>_xlfn.LET(_xlpm.freq,F2673,_xlpm.size,M2673+1,_xlpm.F,V2673,LOG(1+_xlpm.freq)*LOG(1+_xlpm.size)*_xlpm.F)</f>
        <v>0.19778341194717594</v>
      </c>
      <c r="V2673" s="14">
        <f>_xlfn.LET(_xlpm.a,T2673,_xlpm.b,R2673,2*_xlpm.a*_xlpm.b/(_xlpm.a+_xlpm.b))</f>
        <v>0.36363636363636365</v>
      </c>
      <c r="W2673" s="14">
        <f>_xlfn.LET(_xlpm.p,R2673,_xlpm.q,T2673,LOG(_xlpm.p/_xlpm.q))</f>
        <v>0.53147891704225514</v>
      </c>
      <c r="X2673" s="2"/>
    </row>
    <row r="2674" spans="1:24">
      <c r="A2674" s="1" t="str">
        <f>_xlfn.LET(_xlpm.sep," : ",CONCATENATE(O2674,_xlpm.sep,P2674))</f>
        <v>~neuw~ : [nʊ]</v>
      </c>
      <c r="B2674" s="1">
        <f>_xlfn.LET(_xlpm.d,$G2674,_xlpm.k,_xlfn.CONCAT(LEFT(TRIM(B$1),1),"*"),COUNTIF(_xlpm.d,_xlpm.k))</f>
        <v>0</v>
      </c>
      <c r="C2674" s="1">
        <f>_xlfn.LET(_xlpm.d,$G2674,_xlpm.k,_xlfn.CONCAT(LEFT(TRIM(C$1),1),"*"),COUNTIF(_xlpm.d,_xlpm.k))</f>
        <v>0</v>
      </c>
      <c r="D2674" s="1">
        <f>_xlfn.LET(_xlpm.d,$G2674,_xlpm.k,_xlfn.CONCAT(LEFT(TRIM(D$1),1),"*"),COUNTIF(_xlpm.d,_xlpm.k))</f>
        <v>1</v>
      </c>
      <c r="E2674" s="1">
        <f>LOG(F2674+1,10)</f>
        <v>0.69897000433601875</v>
      </c>
      <c r="F2674" s="7">
        <v>4</v>
      </c>
      <c r="G2674" s="9" t="s">
        <v>3387</v>
      </c>
      <c r="H2674" s="4">
        <f>F2674/freq.sum.r6e</f>
        <v>1.9880715705765408E-4</v>
      </c>
      <c r="I2674" s="1" t="str">
        <f>_xlfn.LET(_xlpm.sep,":",_xlpm.w,$G2674,LEFT(_xlpm.w,FIND(_xlpm.sep,_xlpm.w)-1))</f>
        <v>nʊ</v>
      </c>
      <c r="J2674" s="1" t="str">
        <f>_xlfn.LET(_xlpm.sep,":",_xlpm.w,$G2674,RIGHT(_xlpm.w,LEN(_xlpm.w)-FIND(_xlpm.sep,_xlpm.w)))</f>
        <v>neuw</v>
      </c>
      <c r="K2674" s="10">
        <f>_xlfn.LET(_xlpm.w,I2674,LEN(_xlpm.w))</f>
        <v>2</v>
      </c>
      <c r="L2674" s="10">
        <f>_xlfn.LET(_xlpm.w,J2674,LEN(_xlpm.w))</f>
        <v>4</v>
      </c>
      <c r="M2674" s="10">
        <f>_xlfn.LET(_xlpm.a,K2674,_xlpm.b,L2674,MAX(_xlpm.a,_xlpm.b))</f>
        <v>4</v>
      </c>
      <c r="N2674" s="10">
        <f>_xlfn.LET(_xlpm.d,(K2674,L2674),MAX(_xlpm.d)-MIN(_xlpm.d))</f>
        <v>2</v>
      </c>
      <c r="O2674" s="1" t="str">
        <f>_xlfn.LET(_xlpm.sep,":",_xlpm.w,$G2674,_xlfn.CONCAT("~",RIGHT(_xlpm.w,LEN(_xlpm.w)-FIND(_xlpm.sep,_xlpm.w)),"~"))</f>
        <v>~neuw~</v>
      </c>
      <c r="P2674" s="1" t="str">
        <f>_xlfn.LET(_xlpm.sep,":",_xlpm.w,$G2674,_xlfn.CONCAT("[",LEFT(_xlpm.w,FIND(_xlpm.sep,_xlpm.w)-1),"]"))</f>
        <v>[nʊ]</v>
      </c>
      <c r="Q2674" s="14" cm="1">
        <f t="array" ref="Q2674">SUM(_xlfn._xlws.FILTER($H$2:$H$7117,_xlfn.MAP($O$2:$O$7117,_xlfn.LAMBDA(_xlpm.x,_xlpm.x=$O2674))))</f>
        <v>2.4850894632206762E-4</v>
      </c>
      <c r="R2674" s="14">
        <f>$H2674/Q2674</f>
        <v>0.79999999999999993</v>
      </c>
      <c r="S2674" s="14" cm="1">
        <f t="array" ref="S2674">SUM(_xlfn._xlws.FILTER($H$2:$H$7117,_xlfn.MAP($P$2:$P$7117,_xlfn.LAMBDA(_xlpm.x,_xlpm.x=$P2674))))</f>
        <v>8.4493041749503001E-4</v>
      </c>
      <c r="T2674" s="14">
        <f>$H2674/S2674</f>
        <v>0.23529411764705879</v>
      </c>
      <c r="U2674" s="14">
        <f>_xlfn.LET(_xlpm.freq,F2674,_xlpm.size,M2674+1,_xlpm.F,V2674,LOG(1+_xlpm.freq)*LOG(1+_xlpm.size)*_xlpm.F)</f>
        <v>0.19778341194717594</v>
      </c>
      <c r="V2674" s="14">
        <f>_xlfn.LET(_xlpm.a,T2674,_xlpm.b,R2674,2*_xlpm.a*_xlpm.b/(_xlpm.a+_xlpm.b))</f>
        <v>0.36363636363636365</v>
      </c>
      <c r="W2674" s="14">
        <f>_xlfn.LET(_xlpm.p,R2674,_xlpm.q,T2674,LOG(_xlpm.p/_xlpm.q))</f>
        <v>0.53147891704225514</v>
      </c>
      <c r="X2674" s="2"/>
    </row>
    <row r="2675" spans="1:24">
      <c r="A2675" s="1" t="str">
        <f>_xlfn.LET(_xlpm.sep," : ",CONCATENATE(O2675,_xlpm.sep,P2675))</f>
        <v>~goow~ : [ɡʊ]</v>
      </c>
      <c r="B2675" s="1">
        <f>_xlfn.LET(_xlpm.d,$G2675,_xlpm.k,_xlfn.CONCAT(LEFT(TRIM(B$1),1),"*"),COUNTIF(_xlpm.d,_xlpm.k))</f>
        <v>0</v>
      </c>
      <c r="C2675" s="1">
        <f>_xlfn.LET(_xlpm.d,$G2675,_xlpm.k,_xlfn.CONCAT(LEFT(TRIM(C$1),1),"*"),COUNTIF(_xlpm.d,_xlpm.k))</f>
        <v>0</v>
      </c>
      <c r="D2675" s="1">
        <f>_xlfn.LET(_xlpm.d,$G2675,_xlpm.k,_xlfn.CONCAT(LEFT(TRIM(D$1),1),"*"),COUNTIF(_xlpm.d,_xlpm.k))</f>
        <v>0</v>
      </c>
      <c r="E2675" s="1">
        <f>LOG(F2675+1,10)</f>
        <v>0.69897000433601875</v>
      </c>
      <c r="F2675" s="7">
        <v>4</v>
      </c>
      <c r="G2675" s="9" t="s">
        <v>6591</v>
      </c>
      <c r="H2675" s="4">
        <f>F2675/freq.sum.r6e</f>
        <v>1.9880715705765408E-4</v>
      </c>
      <c r="I2675" s="1" t="str">
        <f>_xlfn.LET(_xlpm.sep,":",_xlpm.w,$G2675,LEFT(_xlpm.w,FIND(_xlpm.sep,_xlpm.w)-1))</f>
        <v>ɡʊ</v>
      </c>
      <c r="J2675" s="1" t="str">
        <f>_xlfn.LET(_xlpm.sep,":",_xlpm.w,$G2675,RIGHT(_xlpm.w,LEN(_xlpm.w)-FIND(_xlpm.sep,_xlpm.w)))</f>
        <v>goow</v>
      </c>
      <c r="K2675" s="10">
        <f>_xlfn.LET(_xlpm.w,I2675,LEN(_xlpm.w))</f>
        <v>2</v>
      </c>
      <c r="L2675" s="10">
        <f>_xlfn.LET(_xlpm.w,J2675,LEN(_xlpm.w))</f>
        <v>4</v>
      </c>
      <c r="M2675" s="10">
        <f>_xlfn.LET(_xlpm.a,K2675,_xlpm.b,L2675,MAX(_xlpm.a,_xlpm.b))</f>
        <v>4</v>
      </c>
      <c r="N2675" s="10">
        <f>_xlfn.LET(_xlpm.d,(K2675,L2675),MAX(_xlpm.d)-MIN(_xlpm.d))</f>
        <v>2</v>
      </c>
      <c r="O2675" s="1" t="str">
        <f>_xlfn.LET(_xlpm.sep,":",_xlpm.w,$G2675,_xlfn.CONCAT("~",RIGHT(_xlpm.w,LEN(_xlpm.w)-FIND(_xlpm.sep,_xlpm.w)),"~"))</f>
        <v>~goow~</v>
      </c>
      <c r="P2675" s="1" t="str">
        <f>_xlfn.LET(_xlpm.sep,":",_xlpm.w,$G2675,_xlfn.CONCAT("[",LEFT(_xlpm.w,FIND(_xlpm.sep,_xlpm.w)-1),"]"))</f>
        <v>[ɡʊ]</v>
      </c>
      <c r="Q2675" s="14" cm="1">
        <f t="array" ref="Q2675">SUM(_xlfn._xlws.FILTER($H$2:$H$7117,_xlfn.MAP($O$2:$O$7117,_xlfn.LAMBDA(_xlpm.x,_xlpm.x=$O2675))))</f>
        <v>2.4850894632206762E-4</v>
      </c>
      <c r="R2675" s="14">
        <f>$H2675/Q2675</f>
        <v>0.79999999999999993</v>
      </c>
      <c r="S2675" s="14" cm="1">
        <f t="array" ref="S2675">SUM(_xlfn._xlws.FILTER($H$2:$H$7117,_xlfn.MAP($P$2:$P$7117,_xlfn.LAMBDA(_xlpm.x,_xlpm.x=$P2675))))</f>
        <v>8.4493041749503001E-4</v>
      </c>
      <c r="T2675" s="14">
        <f>$H2675/S2675</f>
        <v>0.23529411764705879</v>
      </c>
      <c r="U2675" s="14">
        <f>_xlfn.LET(_xlpm.freq,F2675,_xlpm.size,M2675+1,_xlpm.F,V2675,LOG(1+_xlpm.freq)*LOG(1+_xlpm.size)*_xlpm.F)</f>
        <v>0.19778341194717594</v>
      </c>
      <c r="V2675" s="14">
        <f>_xlfn.LET(_xlpm.a,T2675,_xlpm.b,R2675,2*_xlpm.a*_xlpm.b/(_xlpm.a+_xlpm.b))</f>
        <v>0.36363636363636365</v>
      </c>
      <c r="W2675" s="14">
        <f>_xlfn.LET(_xlpm.p,R2675,_xlpm.q,T2675,LOG(_xlpm.p/_xlpm.q))</f>
        <v>0.53147891704225514</v>
      </c>
      <c r="X2675" s="2"/>
    </row>
    <row r="2676" spans="1:24">
      <c r="A2676" s="1" t="str">
        <f>_xlfn.LET(_xlpm.sep," : ",CONCATENATE(O2676,_xlpm.sep,P2676))</f>
        <v>~nter~ : [ntɛ]</v>
      </c>
      <c r="B2676" s="1">
        <f>_xlfn.LET(_xlpm.d,$G2676,_xlpm.k,_xlfn.CONCAT(LEFT(TRIM(B$1),1),"*"),COUNTIF(_xlpm.d,_xlpm.k))</f>
        <v>0</v>
      </c>
      <c r="C2676" s="1">
        <f>_xlfn.LET(_xlpm.d,$G2676,_xlpm.k,_xlfn.CONCAT(LEFT(TRIM(C$1),1),"*"),COUNTIF(_xlpm.d,_xlpm.k))</f>
        <v>0</v>
      </c>
      <c r="D2676" s="1">
        <f>_xlfn.LET(_xlpm.d,$G2676,_xlpm.k,_xlfn.CONCAT(LEFT(TRIM(D$1),1),"*"),COUNTIF(_xlpm.d,_xlpm.k))</f>
        <v>1</v>
      </c>
      <c r="E2676" s="1">
        <f>LOG(F2676+1,10)</f>
        <v>0.47712125471966244</v>
      </c>
      <c r="F2676" s="7">
        <v>2</v>
      </c>
      <c r="G2676" s="9" t="s">
        <v>3202</v>
      </c>
      <c r="H2676" s="4">
        <f>F2676/freq.sum.r6e</f>
        <v>9.9403578528827041E-5</v>
      </c>
      <c r="I2676" s="1" t="str">
        <f>_xlfn.LET(_xlpm.sep,":",_xlpm.w,$G2676,LEFT(_xlpm.w,FIND(_xlpm.sep,_xlpm.w)-1))</f>
        <v>ntɛ</v>
      </c>
      <c r="J2676" s="1" t="str">
        <f>_xlfn.LET(_xlpm.sep,":",_xlpm.w,$G2676,RIGHT(_xlpm.w,LEN(_xlpm.w)-FIND(_xlpm.sep,_xlpm.w)))</f>
        <v>nter</v>
      </c>
      <c r="K2676" s="10">
        <f>_xlfn.LET(_xlpm.w,I2676,LEN(_xlpm.w))</f>
        <v>3</v>
      </c>
      <c r="L2676" s="10">
        <f>_xlfn.LET(_xlpm.w,J2676,LEN(_xlpm.w))</f>
        <v>4</v>
      </c>
      <c r="M2676" s="10">
        <f>_xlfn.LET(_xlpm.a,K2676,_xlpm.b,L2676,MAX(_xlpm.a,_xlpm.b))</f>
        <v>4</v>
      </c>
      <c r="N2676" s="10">
        <f>_xlfn.LET(_xlpm.d,(K2676,L2676),MAX(_xlpm.d)-MIN(_xlpm.d))</f>
        <v>1</v>
      </c>
      <c r="O2676" s="1" t="str">
        <f>_xlfn.LET(_xlpm.sep,":",_xlpm.w,$G2676,_xlfn.CONCAT("~",RIGHT(_xlpm.w,LEN(_xlpm.w)-FIND(_xlpm.sep,_xlpm.w)),"~"))</f>
        <v>~nter~</v>
      </c>
      <c r="P2676" s="1" t="str">
        <f>_xlfn.LET(_xlpm.sep,":",_xlpm.w,$G2676,_xlfn.CONCAT("[",LEFT(_xlpm.w,FIND(_xlpm.sep,_xlpm.w)-1),"]"))</f>
        <v>[ntɛ]</v>
      </c>
      <c r="Q2676" s="14" cm="1">
        <f t="array" ref="Q2676">SUM(_xlfn._xlws.FILTER($H$2:$H$7117,_xlfn.MAP($O$2:$O$7117,_xlfn.LAMBDA(_xlpm.x,_xlpm.x=$O2676))))</f>
        <v>3.4791252485089465E-4</v>
      </c>
      <c r="R2676" s="14">
        <f>$H2676/Q2676</f>
        <v>0.2857142857142857</v>
      </c>
      <c r="S2676" s="14" cm="1">
        <f t="array" ref="S2676">SUM(_xlfn._xlws.FILTER($H$2:$H$7117,_xlfn.MAP($P$2:$P$7117,_xlfn.LAMBDA(_xlpm.x,_xlpm.x=$P2676))))</f>
        <v>1.1928429423459243E-3</v>
      </c>
      <c r="T2676" s="14">
        <f>$H2676/S2676</f>
        <v>8.3333333333333343E-2</v>
      </c>
      <c r="U2676" s="14">
        <f>_xlfn.LET(_xlpm.freq,F2676,_xlpm.size,M2676+1,_xlpm.F,V2676,LOG(1+_xlpm.freq)*LOG(1+_xlpm.size)*_xlpm.F)</f>
        <v>4.7906129154157193E-2</v>
      </c>
      <c r="V2676" s="14">
        <f>_xlfn.LET(_xlpm.a,T2676,_xlpm.b,R2676,2*_xlpm.a*_xlpm.b/(_xlpm.a+_xlpm.b))</f>
        <v>0.12903225806451613</v>
      </c>
      <c r="W2676" s="14">
        <f>_xlfn.LET(_xlpm.p,R2676,_xlpm.q,T2676,LOG(_xlpm.p/_xlpm.q))</f>
        <v>0.53511320169734911</v>
      </c>
      <c r="X2676" s="2"/>
    </row>
    <row r="2677" spans="1:24">
      <c r="A2677" s="1" t="str">
        <f>_xlfn.LET(_xlpm.sep," : ",CONCATENATE(O2677,_xlpm.sep,P2677))</f>
        <v>~ster~ : [stɛ]</v>
      </c>
      <c r="B2677" s="1">
        <f>_xlfn.LET(_xlpm.d,$G2677,_xlpm.k,_xlfn.CONCAT(LEFT(TRIM(B$1),1),"*"),COUNTIF(_xlpm.d,_xlpm.k))</f>
        <v>0</v>
      </c>
      <c r="C2677" s="1">
        <f>_xlfn.LET(_xlpm.d,$G2677,_xlpm.k,_xlfn.CONCAT(LEFT(TRIM(C$1),1),"*"),COUNTIF(_xlpm.d,_xlpm.k))</f>
        <v>0</v>
      </c>
      <c r="D2677" s="1">
        <f>_xlfn.LET(_xlpm.d,$G2677,_xlpm.k,_xlfn.CONCAT(LEFT(TRIM(D$1),1),"*"),COUNTIF(_xlpm.d,_xlpm.k))</f>
        <v>0</v>
      </c>
      <c r="E2677" s="1">
        <f>LOG(F2677+1,10)</f>
        <v>0.47712125471966244</v>
      </c>
      <c r="F2677" s="7">
        <v>2</v>
      </c>
      <c r="G2677" s="9" t="s">
        <v>4309</v>
      </c>
      <c r="H2677" s="4">
        <f>F2677/freq.sum.r6e</f>
        <v>9.9403578528827041E-5</v>
      </c>
      <c r="I2677" s="1" t="str">
        <f>_xlfn.LET(_xlpm.sep,":",_xlpm.w,$G2677,LEFT(_xlpm.w,FIND(_xlpm.sep,_xlpm.w)-1))</f>
        <v>stɛ</v>
      </c>
      <c r="J2677" s="1" t="str">
        <f>_xlfn.LET(_xlpm.sep,":",_xlpm.w,$G2677,RIGHT(_xlpm.w,LEN(_xlpm.w)-FIND(_xlpm.sep,_xlpm.w)))</f>
        <v>ster</v>
      </c>
      <c r="K2677" s="10">
        <f>_xlfn.LET(_xlpm.w,I2677,LEN(_xlpm.w))</f>
        <v>3</v>
      </c>
      <c r="L2677" s="10">
        <f>_xlfn.LET(_xlpm.w,J2677,LEN(_xlpm.w))</f>
        <v>4</v>
      </c>
      <c r="M2677" s="10">
        <f>_xlfn.LET(_xlpm.a,K2677,_xlpm.b,L2677,MAX(_xlpm.a,_xlpm.b))</f>
        <v>4</v>
      </c>
      <c r="N2677" s="10">
        <f>_xlfn.LET(_xlpm.d,(K2677,L2677),MAX(_xlpm.d)-MIN(_xlpm.d))</f>
        <v>1</v>
      </c>
      <c r="O2677" s="1" t="str">
        <f>_xlfn.LET(_xlpm.sep,":",_xlpm.w,$G2677,_xlfn.CONCAT("~",RIGHT(_xlpm.w,LEN(_xlpm.w)-FIND(_xlpm.sep,_xlpm.w)),"~"))</f>
        <v>~ster~</v>
      </c>
      <c r="P2677" s="1" t="str">
        <f>_xlfn.LET(_xlpm.sep,":",_xlpm.w,$G2677,_xlfn.CONCAT("[",LEFT(_xlpm.w,FIND(_xlpm.sep,_xlpm.w)-1),"]"))</f>
        <v>[stɛ]</v>
      </c>
      <c r="Q2677" s="14" cm="1">
        <f t="array" ref="Q2677">SUM(_xlfn._xlws.FILTER($H$2:$H$7111,_xlfn.MAP($O$2:$O$7111,_xlfn.LAMBDA(_xlpm.x,_xlpm.x=$O2677))))</f>
        <v>3.4791252485089465E-4</v>
      </c>
      <c r="R2677" s="14">
        <f>$H2677/Q2677</f>
        <v>0.2857142857142857</v>
      </c>
      <c r="S2677" s="14" cm="1">
        <f t="array" ref="S2677">SUM(_xlfn._xlws.FILTER($H$2:$H$7111,_xlfn.MAP($P$2:$P$7111,_xlfn.LAMBDA(_xlpm.x,_xlpm.x=$P2677))))</f>
        <v>1.1928429423459243E-3</v>
      </c>
      <c r="T2677" s="14">
        <f>$H2677/S2677</f>
        <v>8.3333333333333343E-2</v>
      </c>
      <c r="U2677" s="14">
        <f>_xlfn.LET(_xlpm.freq,F2677,_xlpm.size,M2677+1,_xlpm.F,V2677,LOG(1+_xlpm.freq)*LOG(1+_xlpm.size)*_xlpm.F)</f>
        <v>4.7906129154157193E-2</v>
      </c>
      <c r="V2677" s="14">
        <f>_xlfn.LET(_xlpm.a,T2677,_xlpm.b,R2677,2*_xlpm.a*_xlpm.b/(_xlpm.a+_xlpm.b))</f>
        <v>0.12903225806451613</v>
      </c>
      <c r="W2677" s="14">
        <f>_xlfn.LET(_xlpm.p,R2677,_xlpm.q,T2677,LOG(_xlpm.p/_xlpm.q))</f>
        <v>0.53511320169734911</v>
      </c>
      <c r="X2677" s="2" t="s">
        <v>75</v>
      </c>
    </row>
    <row r="2678" spans="1:24">
      <c r="A2678" s="1" t="str">
        <f>_xlfn.LET(_xlpm.sep," : ",CONCATENATE(O2678,_xlpm.sep,P2678))</f>
        <v>~frie~ : [fɹɛ]</v>
      </c>
      <c r="B2678" s="1">
        <f>_xlfn.LET(_xlpm.d,$G2678,_xlpm.k,_xlfn.CONCAT(LEFT(TRIM(B$1),1),"*"),COUNTIF(_xlpm.d,_xlpm.k))</f>
        <v>0</v>
      </c>
      <c r="C2678" s="1">
        <f>_xlfn.LET(_xlpm.d,$G2678,_xlpm.k,_xlfn.CONCAT(LEFT(TRIM(C$1),1),"*"),COUNTIF(_xlpm.d,_xlpm.k))</f>
        <v>0</v>
      </c>
      <c r="D2678" s="1">
        <f>_xlfn.LET(_xlpm.d,$G2678,_xlpm.k,_xlfn.CONCAT(LEFT(TRIM(D$1),1),"*"),COUNTIF(_xlpm.d,_xlpm.k))</f>
        <v>0</v>
      </c>
      <c r="E2678" s="1">
        <f>LOG(F2678+1,10)</f>
        <v>0.77815125038364352</v>
      </c>
      <c r="F2678" s="7">
        <v>5</v>
      </c>
      <c r="G2678" s="9" t="s">
        <v>1156</v>
      </c>
      <c r="H2678" s="4">
        <f>F2678/freq.sum.r6e</f>
        <v>2.4850894632206757E-4</v>
      </c>
      <c r="I2678" s="1" t="str">
        <f>_xlfn.LET(_xlpm.sep,":",_xlpm.w,$G2678,LEFT(_xlpm.w,FIND(_xlpm.sep,_xlpm.w)-1))</f>
        <v>fɹɛ</v>
      </c>
      <c r="J2678" s="1" t="str">
        <f>_xlfn.LET(_xlpm.sep,":",_xlpm.w,$G2678,RIGHT(_xlpm.w,LEN(_xlpm.w)-FIND(_xlpm.sep,_xlpm.w)))</f>
        <v>frie</v>
      </c>
      <c r="K2678" s="10">
        <f>_xlfn.LET(_xlpm.w,I2678,LEN(_xlpm.w))</f>
        <v>3</v>
      </c>
      <c r="L2678" s="10">
        <f>_xlfn.LET(_xlpm.w,J2678,LEN(_xlpm.w))</f>
        <v>4</v>
      </c>
      <c r="M2678" s="10">
        <f>_xlfn.LET(_xlpm.a,K2678,_xlpm.b,L2678,MAX(_xlpm.a,_xlpm.b))</f>
        <v>4</v>
      </c>
      <c r="N2678" s="10">
        <f>_xlfn.LET(_xlpm.d,(K2678,L2678),MAX(_xlpm.d)-MIN(_xlpm.d))</f>
        <v>1</v>
      </c>
      <c r="O2678" s="1" t="str">
        <f>_xlfn.LET(_xlpm.sep,":",_xlpm.w,$G2678,_xlfn.CONCAT("~",RIGHT(_xlpm.w,LEN(_xlpm.w)-FIND(_xlpm.sep,_xlpm.w)),"~"))</f>
        <v>~frie~</v>
      </c>
      <c r="P2678" s="1" t="str">
        <f>_xlfn.LET(_xlpm.sep,":",_xlpm.w,$G2678,_xlfn.CONCAT("[",LEFT(_xlpm.w,FIND(_xlpm.sep,_xlpm.w)-1),"]"))</f>
        <v>[fɹɛ]</v>
      </c>
      <c r="Q2678" s="14" cm="1">
        <f t="array" ref="Q2678">SUM(_xlfn._xlws.FILTER($H$2:$H$7117,_xlfn.MAP($O$2:$O$7117,_xlfn.LAMBDA(_xlpm.x,_xlpm.x=$O2678))))</f>
        <v>3.479125248508946E-4</v>
      </c>
      <c r="R2678" s="14">
        <f>$H2678/Q2678</f>
        <v>0.7142857142857143</v>
      </c>
      <c r="S2678" s="14" cm="1">
        <f t="array" ref="S2678">SUM(_xlfn._xlws.FILTER($H$2:$H$7117,_xlfn.MAP($P$2:$P$7117,_xlfn.LAMBDA(_xlpm.x,_xlpm.x=$P2678))))</f>
        <v>1.1928429423459243E-3</v>
      </c>
      <c r="T2678" s="14">
        <f>$H2678/S2678</f>
        <v>0.20833333333333334</v>
      </c>
      <c r="U2678" s="14">
        <f>_xlfn.LET(_xlpm.freq,F2678,_xlpm.size,M2678+1,_xlpm.F,V2678,LOG(1+_xlpm.freq)*LOG(1+_xlpm.size)*_xlpm.F)</f>
        <v>0.19532882853988001</v>
      </c>
      <c r="V2678" s="14">
        <f>_xlfn.LET(_xlpm.a,T2678,_xlpm.b,R2678,2*_xlpm.a*_xlpm.b/(_xlpm.a+_xlpm.b))</f>
        <v>0.32258064516129031</v>
      </c>
      <c r="W2678" s="14">
        <f>_xlfn.LET(_xlpm.p,R2678,_xlpm.q,T2678,LOG(_xlpm.p/_xlpm.q))</f>
        <v>0.53511320169734922</v>
      </c>
      <c r="X2678" s="2"/>
    </row>
    <row r="2679" spans="1:24">
      <c r="A2679" s="1" t="str">
        <f>_xlfn.LET(_xlpm.sep," : ",CONCATENATE(O2679,_xlpm.sep,P2679))</f>
        <v>~cola~ : [klɛ]</v>
      </c>
      <c r="B2679" s="1">
        <f>_xlfn.LET(_xlpm.d,$G2679,_xlpm.k,_xlfn.CONCAT(LEFT(TRIM(B$1),1),"*"),COUNTIF(_xlpm.d,_xlpm.k))</f>
        <v>0</v>
      </c>
      <c r="C2679" s="1">
        <f>_xlfn.LET(_xlpm.d,$G2679,_xlpm.k,_xlfn.CONCAT(LEFT(TRIM(C$1),1),"*"),COUNTIF(_xlpm.d,_xlpm.k))</f>
        <v>0</v>
      </c>
      <c r="D2679" s="1">
        <f>_xlfn.LET(_xlpm.d,$G2679,_xlpm.k,_xlfn.CONCAT(LEFT(TRIM(D$1),1),"*"),COUNTIF(_xlpm.d,_xlpm.k))</f>
        <v>0</v>
      </c>
      <c r="E2679" s="1">
        <f>LOG(F2679+1,10)</f>
        <v>0.77815125038364352</v>
      </c>
      <c r="F2679" s="7">
        <v>5</v>
      </c>
      <c r="G2679" s="9" t="s">
        <v>1492</v>
      </c>
      <c r="H2679" s="4">
        <f>F2679/freq.sum.r6e</f>
        <v>2.4850894632206757E-4</v>
      </c>
      <c r="I2679" s="1" t="str">
        <f>_xlfn.LET(_xlpm.sep,":",_xlpm.w,$G2679,LEFT(_xlpm.w,FIND(_xlpm.sep,_xlpm.w)-1))</f>
        <v>klɛ</v>
      </c>
      <c r="J2679" s="1" t="str">
        <f>_xlfn.LET(_xlpm.sep,":",_xlpm.w,$G2679,RIGHT(_xlpm.w,LEN(_xlpm.w)-FIND(_xlpm.sep,_xlpm.w)))</f>
        <v>cola</v>
      </c>
      <c r="K2679" s="10">
        <f>_xlfn.LET(_xlpm.w,I2679,LEN(_xlpm.w))</f>
        <v>3</v>
      </c>
      <c r="L2679" s="10">
        <f>_xlfn.LET(_xlpm.w,J2679,LEN(_xlpm.w))</f>
        <v>4</v>
      </c>
      <c r="M2679" s="10">
        <f>_xlfn.LET(_xlpm.a,K2679,_xlpm.b,L2679,MAX(_xlpm.a,_xlpm.b))</f>
        <v>4</v>
      </c>
      <c r="N2679" s="10">
        <f>_xlfn.LET(_xlpm.d,(K2679,L2679),MAX(_xlpm.d)-MIN(_xlpm.d))</f>
        <v>1</v>
      </c>
      <c r="O2679" s="1" t="str">
        <f>_xlfn.LET(_xlpm.sep,":",_xlpm.w,$G2679,_xlfn.CONCAT("~",RIGHT(_xlpm.w,LEN(_xlpm.w)-FIND(_xlpm.sep,_xlpm.w)),"~"))</f>
        <v>~cola~</v>
      </c>
      <c r="P2679" s="1" t="str">
        <f>_xlfn.LET(_xlpm.sep,":",_xlpm.w,$G2679,_xlfn.CONCAT("[",LEFT(_xlpm.w,FIND(_xlpm.sep,_xlpm.w)-1),"]"))</f>
        <v>[klɛ]</v>
      </c>
      <c r="Q2679" s="14" cm="1">
        <f t="array" ref="Q2679">SUM(_xlfn._xlws.FILTER($H$2:$H$7117,_xlfn.MAP($O$2:$O$7117,_xlfn.LAMBDA(_xlpm.x,_xlpm.x=$O2679))))</f>
        <v>3.479125248508946E-4</v>
      </c>
      <c r="R2679" s="14">
        <f>$H2679/Q2679</f>
        <v>0.7142857142857143</v>
      </c>
      <c r="S2679" s="14" cm="1">
        <f t="array" ref="S2679">SUM(_xlfn._xlws.FILTER($H$2:$H$7117,_xlfn.MAP($P$2:$P$7117,_xlfn.LAMBDA(_xlpm.x,_xlpm.x=$P2679))))</f>
        <v>1.1928429423459243E-3</v>
      </c>
      <c r="T2679" s="14">
        <f>$H2679/S2679</f>
        <v>0.20833333333333334</v>
      </c>
      <c r="U2679" s="14">
        <f>_xlfn.LET(_xlpm.freq,F2679,_xlpm.size,M2679+1,_xlpm.F,V2679,LOG(1+_xlpm.freq)*LOG(1+_xlpm.size)*_xlpm.F)</f>
        <v>0.19532882853988001</v>
      </c>
      <c r="V2679" s="14">
        <f>_xlfn.LET(_xlpm.a,T2679,_xlpm.b,R2679,2*_xlpm.a*_xlpm.b/(_xlpm.a+_xlpm.b))</f>
        <v>0.32258064516129031</v>
      </c>
      <c r="W2679" s="14">
        <f>_xlfn.LET(_xlpm.p,R2679,_xlpm.q,T2679,LOG(_xlpm.p/_xlpm.q))</f>
        <v>0.53511320169734922</v>
      </c>
      <c r="X2679" s="2"/>
    </row>
    <row r="2680" spans="1:24">
      <c r="A2680" s="1" t="str">
        <f>_xlfn.LET(_xlpm.sep," : ",CONCATENATE(O2680,_xlpm.sep,P2680))</f>
        <v>~ccow~ : [kɔ]</v>
      </c>
      <c r="B2680" s="1">
        <f>_xlfn.LET(_xlpm.d,$G2680,_xlpm.k,_xlfn.CONCAT(LEFT(TRIM(B$1),1),"*"),COUNTIF(_xlpm.d,_xlpm.k))</f>
        <v>0</v>
      </c>
      <c r="C2680" s="1">
        <f>_xlfn.LET(_xlpm.d,$G2680,_xlpm.k,_xlfn.CONCAT(LEFT(TRIM(C$1),1),"*"),COUNTIF(_xlpm.d,_xlpm.k))</f>
        <v>0</v>
      </c>
      <c r="D2680" s="1">
        <f>_xlfn.LET(_xlpm.d,$G2680,_xlpm.k,_xlfn.CONCAT(LEFT(TRIM(D$1),1),"*"),COUNTIF(_xlpm.d,_xlpm.k))</f>
        <v>0</v>
      </c>
      <c r="E2680" s="1">
        <f>LOG(F2680+1,10)</f>
        <v>0.30102999566398114</v>
      </c>
      <c r="F2680" s="7">
        <v>1</v>
      </c>
      <c r="G2680" s="9" t="s">
        <v>1754</v>
      </c>
      <c r="H2680" s="4">
        <f>F2680/freq.sum.r6e</f>
        <v>4.9701789264413521E-5</v>
      </c>
      <c r="I2680" s="1" t="str">
        <f>_xlfn.LET(_xlpm.sep,":",_xlpm.w,$G2680,LEFT(_xlpm.w,FIND(_xlpm.sep,_xlpm.w)-1))</f>
        <v>kɔ</v>
      </c>
      <c r="J2680" s="1" t="str">
        <f>_xlfn.LET(_xlpm.sep,":",_xlpm.w,$G2680,RIGHT(_xlpm.w,LEN(_xlpm.w)-FIND(_xlpm.sep,_xlpm.w)))</f>
        <v>ccow</v>
      </c>
      <c r="K2680" s="10">
        <f>_xlfn.LET(_xlpm.w,I2680,LEN(_xlpm.w))</f>
        <v>2</v>
      </c>
      <c r="L2680" s="10">
        <f>_xlfn.LET(_xlpm.w,J2680,LEN(_xlpm.w))</f>
        <v>4</v>
      </c>
      <c r="M2680" s="10">
        <f>_xlfn.LET(_xlpm.a,K2680,_xlpm.b,L2680,MAX(_xlpm.a,_xlpm.b))</f>
        <v>4</v>
      </c>
      <c r="N2680" s="10">
        <f>_xlfn.LET(_xlpm.d,(K2680,L2680),MAX(_xlpm.d)-MIN(_xlpm.d))</f>
        <v>2</v>
      </c>
      <c r="O2680" s="1" t="str">
        <f>_xlfn.LET(_xlpm.sep,":",_xlpm.w,$G2680,_xlfn.CONCAT("~",RIGHT(_xlpm.w,LEN(_xlpm.w)-FIND(_xlpm.sep,_xlpm.w)),"~"))</f>
        <v>~ccow~</v>
      </c>
      <c r="P2680" s="1" t="str">
        <f>_xlfn.LET(_xlpm.sep,":",_xlpm.w,$G2680,_xlfn.CONCAT("[",LEFT(_xlpm.w,FIND(_xlpm.sep,_xlpm.w)-1),"]"))</f>
        <v>[kɔ]</v>
      </c>
      <c r="Q2680" s="14" cm="1">
        <f t="array" ref="Q2680">SUM(_xlfn._xlws.FILTER($H$2:$H$7117,_xlfn.MAP($O$2:$O$7117,_xlfn.LAMBDA(_xlpm.x,_xlpm.x=$O2680))))</f>
        <v>2.9821073558648114E-4</v>
      </c>
      <c r="R2680" s="14">
        <f>$H2680/Q2680</f>
        <v>0.16666666666666666</v>
      </c>
      <c r="S2680" s="14" cm="1">
        <f t="array" ref="S2680">SUM(_xlfn._xlws.FILTER($H$2:$H$7117,_xlfn.MAP($P$2:$P$7117,_xlfn.LAMBDA(_xlpm.x,_xlpm.x=$P2680))))</f>
        <v>1.043737574552684E-3</v>
      </c>
      <c r="T2680" s="14">
        <f>$H2680/S2680</f>
        <v>4.7619047619047616E-2</v>
      </c>
      <c r="U2680" s="14">
        <f>_xlfn.LET(_xlpm.freq,F2680,_xlpm.size,M2680+1,_xlpm.F,V2680,LOG(1+_xlpm.freq)*LOG(1+_xlpm.size)*_xlpm.F)</f>
        <v>1.7351619816956279E-2</v>
      </c>
      <c r="V2680" s="14">
        <f>_xlfn.LET(_xlpm.a,T2680,_xlpm.b,R2680,2*_xlpm.a*_xlpm.b/(_xlpm.a+_xlpm.b))</f>
        <v>7.407407407407407E-2</v>
      </c>
      <c r="W2680" s="14">
        <f>_xlfn.LET(_xlpm.p,R2680,_xlpm.q,T2680,LOG(_xlpm.p/_xlpm.q))</f>
        <v>0.54406804435027567</v>
      </c>
      <c r="X2680" s="2"/>
    </row>
    <row r="2681" spans="1:24">
      <c r="A2681" s="1" t="str">
        <f>_xlfn.LET(_xlpm.sep," : ",CONCATENATE(O2681,_xlpm.sep,P2681))</f>
        <v>~trai~ : [tɹeɪ]</v>
      </c>
      <c r="B2681" s="1">
        <f>_xlfn.LET(_xlpm.d,$G2681,_xlpm.k,_xlfn.CONCAT(LEFT(TRIM(B$1),1),"*"),COUNTIF(_xlpm.d,_xlpm.k))</f>
        <v>0</v>
      </c>
      <c r="C2681" s="1">
        <f>_xlfn.LET(_xlpm.d,$G2681,_xlpm.k,_xlfn.CONCAT(LEFT(TRIM(C$1),1),"*"),COUNTIF(_xlpm.d,_xlpm.k))</f>
        <v>0</v>
      </c>
      <c r="D2681" s="1">
        <f>_xlfn.LET(_xlpm.d,$G2681,_xlpm.k,_xlfn.CONCAT(LEFT(TRIM(D$1),1),"*"),COUNTIF(_xlpm.d,_xlpm.k))</f>
        <v>0</v>
      </c>
      <c r="E2681" s="1">
        <f>LOG(F2681+1,10)</f>
        <v>0.69897000433601875</v>
      </c>
      <c r="F2681" s="7">
        <v>4</v>
      </c>
      <c r="G2681" s="9" t="s">
        <v>4932</v>
      </c>
      <c r="H2681" s="4">
        <f>F2681/freq.sum.r6e</f>
        <v>1.9880715705765408E-4</v>
      </c>
      <c r="I2681" s="1" t="str">
        <f>_xlfn.LET(_xlpm.sep,":",_xlpm.w,$G2681,LEFT(_xlpm.w,FIND(_xlpm.sep,_xlpm.w)-1))</f>
        <v>tɹeɪ</v>
      </c>
      <c r="J2681" s="1" t="str">
        <f>_xlfn.LET(_xlpm.sep,":",_xlpm.w,$G2681,RIGHT(_xlpm.w,LEN(_xlpm.w)-FIND(_xlpm.sep,_xlpm.w)))</f>
        <v>trai</v>
      </c>
      <c r="K2681" s="10">
        <f>_xlfn.LET(_xlpm.w,I2681,LEN(_xlpm.w))</f>
        <v>4</v>
      </c>
      <c r="L2681" s="10">
        <f>_xlfn.LET(_xlpm.w,J2681,LEN(_xlpm.w))</f>
        <v>4</v>
      </c>
      <c r="M2681" s="10">
        <f>_xlfn.LET(_xlpm.a,K2681,_xlpm.b,L2681,MAX(_xlpm.a,_xlpm.b))</f>
        <v>4</v>
      </c>
      <c r="N2681" s="10">
        <f>_xlfn.LET(_xlpm.d,(K2681,L2681),MAX(_xlpm.d)-MIN(_xlpm.d))</f>
        <v>0</v>
      </c>
      <c r="O2681" s="1" t="str">
        <f>_xlfn.LET(_xlpm.sep,":",_xlpm.w,$G2681,_xlfn.CONCAT("~",RIGHT(_xlpm.w,LEN(_xlpm.w)-FIND(_xlpm.sep,_xlpm.w)),"~"))</f>
        <v>~trai~</v>
      </c>
      <c r="P2681" s="1" t="str">
        <f>_xlfn.LET(_xlpm.sep,":",_xlpm.w,$G2681,_xlfn.CONCAT("[",LEFT(_xlpm.w,FIND(_xlpm.sep,_xlpm.w)-1),"]"))</f>
        <v>[tɹeɪ]</v>
      </c>
      <c r="Q2681" s="14" cm="1">
        <f t="array" ref="Q2681">SUM(_xlfn._xlws.FILTER($H$2:$H$7117,_xlfn.MAP($O$2:$O$7117,_xlfn.LAMBDA(_xlpm.x,_xlpm.x=$O2681))))</f>
        <v>2.9821073558648114E-4</v>
      </c>
      <c r="R2681" s="14">
        <f>$H2681/Q2681</f>
        <v>0.66666666666666663</v>
      </c>
      <c r="S2681" s="14" cm="1">
        <f t="array" ref="S2681">SUM(_xlfn._xlws.FILTER($H$2:$H$7117,_xlfn.MAP($P$2:$P$7117,_xlfn.LAMBDA(_xlpm.x,_xlpm.x=$P2681))))</f>
        <v>1.043737574552684E-3</v>
      </c>
      <c r="T2681" s="14">
        <f>$H2681/S2681</f>
        <v>0.19047619047619047</v>
      </c>
      <c r="U2681" s="14">
        <f>_xlfn.LET(_xlpm.freq,F2681,_xlpm.size,M2681+1,_xlpm.F,V2681,LOG(1+_xlpm.freq)*LOG(1+_xlpm.size)*_xlpm.F)</f>
        <v>0.16115685417918038</v>
      </c>
      <c r="V2681" s="14">
        <f>_xlfn.LET(_xlpm.a,T2681,_xlpm.b,R2681,2*_xlpm.a*_xlpm.b/(_xlpm.a+_xlpm.b))</f>
        <v>0.29629629629629628</v>
      </c>
      <c r="W2681" s="14">
        <f>_xlfn.LET(_xlpm.p,R2681,_xlpm.q,T2681,LOG(_xlpm.p/_xlpm.q))</f>
        <v>0.54406804435027567</v>
      </c>
      <c r="X2681" s="2"/>
    </row>
    <row r="2682" spans="1:24">
      <c r="A2682" s="1" t="str">
        <f>_xlfn.LET(_xlpm.sep," : ",CONCATENATE(O2682,_xlpm.sep,P2682))</f>
        <v>~quah~ : [kweɪ]</v>
      </c>
      <c r="B2682" s="1">
        <f>_xlfn.LET(_xlpm.d,$G2682,_xlpm.k,_xlfn.CONCAT(LEFT(TRIM(B$1),1),"*"),COUNTIF(_xlpm.d,_xlpm.k))</f>
        <v>0</v>
      </c>
      <c r="C2682" s="1">
        <f>_xlfn.LET(_xlpm.d,$G2682,_xlpm.k,_xlfn.CONCAT(LEFT(TRIM(C$1),1),"*"),COUNTIF(_xlpm.d,_xlpm.k))</f>
        <v>0</v>
      </c>
      <c r="D2682" s="1">
        <f>_xlfn.LET(_xlpm.d,$G2682,_xlpm.k,_xlfn.CONCAT(LEFT(TRIM(D$1),1),"*"),COUNTIF(_xlpm.d,_xlpm.k))</f>
        <v>0</v>
      </c>
      <c r="E2682" s="1">
        <f>LOG(F2682+1,10)</f>
        <v>0.47712125471966244</v>
      </c>
      <c r="F2682" s="7">
        <v>2</v>
      </c>
      <c r="G2682" s="9" t="s">
        <v>1709</v>
      </c>
      <c r="H2682" s="4">
        <f>F2682/freq.sum.r6e</f>
        <v>9.9403578528827041E-5</v>
      </c>
      <c r="I2682" s="1" t="str">
        <f>_xlfn.LET(_xlpm.sep,":",_xlpm.w,$G2682,LEFT(_xlpm.w,FIND(_xlpm.sep,_xlpm.w)-1))</f>
        <v>kweɪ</v>
      </c>
      <c r="J2682" s="1" t="str">
        <f>_xlfn.LET(_xlpm.sep,":",_xlpm.w,$G2682,RIGHT(_xlpm.w,LEN(_xlpm.w)-FIND(_xlpm.sep,_xlpm.w)))</f>
        <v>quah</v>
      </c>
      <c r="K2682" s="10">
        <f>_xlfn.LET(_xlpm.w,I2682,LEN(_xlpm.w))</f>
        <v>4</v>
      </c>
      <c r="L2682" s="10">
        <f>_xlfn.LET(_xlpm.w,J2682,LEN(_xlpm.w))</f>
        <v>4</v>
      </c>
      <c r="M2682" s="10">
        <f>_xlfn.LET(_xlpm.a,K2682,_xlpm.b,L2682,MAX(_xlpm.a,_xlpm.b))</f>
        <v>4</v>
      </c>
      <c r="N2682" s="10">
        <f>_xlfn.LET(_xlpm.d,(K2682,L2682),MAX(_xlpm.d)-MIN(_xlpm.d))</f>
        <v>0</v>
      </c>
      <c r="O2682" s="1" t="str">
        <f>_xlfn.LET(_xlpm.sep,":",_xlpm.w,$G2682,_xlfn.CONCAT("~",RIGHT(_xlpm.w,LEN(_xlpm.w)-FIND(_xlpm.sep,_xlpm.w)),"~"))</f>
        <v>~quah~</v>
      </c>
      <c r="P2682" s="1" t="str">
        <f>_xlfn.LET(_xlpm.sep,":",_xlpm.w,$G2682,_xlfn.CONCAT("[",LEFT(_xlpm.w,FIND(_xlpm.sep,_xlpm.w)-1),"]"))</f>
        <v>[kweɪ]</v>
      </c>
      <c r="Q2682" s="14" cm="1">
        <f t="array" ref="Q2682">SUM(_xlfn._xlws.FILTER($H$2:$H$7111,_xlfn.MAP($O$2:$O$7111,_xlfn.LAMBDA(_xlpm.x,_xlpm.x=$O2682))))</f>
        <v>9.9403578528827041E-5</v>
      </c>
      <c r="R2682" s="14">
        <f>$H2682/Q2682</f>
        <v>1</v>
      </c>
      <c r="S2682" s="14" cm="1">
        <f t="array" ref="S2682">SUM(_xlfn._xlws.FILTER($H$2:$H$7111,_xlfn.MAP($P$2:$P$7111,_xlfn.LAMBDA(_xlpm.x,_xlpm.x=$P2682))))</f>
        <v>3.4791252485089465E-4</v>
      </c>
      <c r="T2682" s="14">
        <f>$H2682/S2682</f>
        <v>0.2857142857142857</v>
      </c>
      <c r="U2682" s="14">
        <f>_xlfn.LET(_xlpm.freq,F2682,_xlpm.size,M2682+1,_xlpm.F,V2682,LOG(1+_xlpm.freq)*LOG(1+_xlpm.size)*_xlpm.F)</f>
        <v>0.16501000041987479</v>
      </c>
      <c r="V2682" s="14">
        <f>_xlfn.LET(_xlpm.a,T2682,_xlpm.b,R2682,2*_xlpm.a*_xlpm.b/(_xlpm.a+_xlpm.b))</f>
        <v>0.44444444444444448</v>
      </c>
      <c r="W2682" s="14">
        <f>_xlfn.LET(_xlpm.p,R2682,_xlpm.q,T2682,LOG(_xlpm.p/_xlpm.q))</f>
        <v>0.54406804435027567</v>
      </c>
      <c r="X2682" s="2"/>
    </row>
    <row r="2683" spans="1:24">
      <c r="A2683" s="1" t="str">
        <f>_xlfn.LET(_xlpm.sep," : ",CONCATENATE(O2683,_xlpm.sep,P2683))</f>
        <v>~ltah~ : [lteɪ]</v>
      </c>
      <c r="B2683" s="1">
        <f>_xlfn.LET(_xlpm.d,$G2683,_xlpm.k,_xlfn.CONCAT(LEFT(TRIM(B$1),1),"*"),COUNTIF(_xlpm.d,_xlpm.k))</f>
        <v>0</v>
      </c>
      <c r="C2683" s="1">
        <f>_xlfn.LET(_xlpm.d,$G2683,_xlpm.k,_xlfn.CONCAT(LEFT(TRIM(C$1),1),"*"),COUNTIF(_xlpm.d,_xlpm.k))</f>
        <v>0</v>
      </c>
      <c r="D2683" s="1">
        <f>_xlfn.LET(_xlpm.d,$G2683,_xlpm.k,_xlfn.CONCAT(LEFT(TRIM(D$1),1),"*"),COUNTIF(_xlpm.d,_xlpm.k))</f>
        <v>0</v>
      </c>
      <c r="E2683" s="1">
        <f>LOG(F2683+1,10)</f>
        <v>0.47712125471966244</v>
      </c>
      <c r="F2683" s="7">
        <v>2</v>
      </c>
      <c r="G2683" s="9" t="s">
        <v>2191</v>
      </c>
      <c r="H2683" s="4">
        <f>F2683/freq.sum.r6e</f>
        <v>9.9403578528827041E-5</v>
      </c>
      <c r="I2683" s="1" t="str">
        <f>_xlfn.LET(_xlpm.sep,":",_xlpm.w,$G2683,LEFT(_xlpm.w,FIND(_xlpm.sep,_xlpm.w)-1))</f>
        <v>lteɪ</v>
      </c>
      <c r="J2683" s="1" t="str">
        <f>_xlfn.LET(_xlpm.sep,":",_xlpm.w,$G2683,RIGHT(_xlpm.w,LEN(_xlpm.w)-FIND(_xlpm.sep,_xlpm.w)))</f>
        <v>ltah</v>
      </c>
      <c r="K2683" s="10">
        <f>_xlfn.LET(_xlpm.w,I2683,LEN(_xlpm.w))</f>
        <v>4</v>
      </c>
      <c r="L2683" s="10">
        <f>_xlfn.LET(_xlpm.w,J2683,LEN(_xlpm.w))</f>
        <v>4</v>
      </c>
      <c r="M2683" s="10">
        <f>_xlfn.LET(_xlpm.a,K2683,_xlpm.b,L2683,MAX(_xlpm.a,_xlpm.b))</f>
        <v>4</v>
      </c>
      <c r="N2683" s="10">
        <f>_xlfn.LET(_xlpm.d,(K2683,L2683),MAX(_xlpm.d)-MIN(_xlpm.d))</f>
        <v>0</v>
      </c>
      <c r="O2683" s="1" t="str">
        <f>_xlfn.LET(_xlpm.sep,":",_xlpm.w,$G2683,_xlfn.CONCAT("~",RIGHT(_xlpm.w,LEN(_xlpm.w)-FIND(_xlpm.sep,_xlpm.w)),"~"))</f>
        <v>~ltah~</v>
      </c>
      <c r="P2683" s="1" t="str">
        <f>_xlfn.LET(_xlpm.sep,":",_xlpm.w,$G2683,_xlfn.CONCAT("[",LEFT(_xlpm.w,FIND(_xlpm.sep,_xlpm.w)-1),"]"))</f>
        <v>[lteɪ]</v>
      </c>
      <c r="Q2683" s="14" cm="1">
        <f t="array" ref="Q2683">SUM(_xlfn._xlws.FILTER($H$2:$H$7117,_xlfn.MAP($O$2:$O$7117,_xlfn.LAMBDA(_xlpm.x,_xlpm.x=$O2683))))</f>
        <v>9.9403578528827041E-5</v>
      </c>
      <c r="R2683" s="14">
        <f>$H2683/Q2683</f>
        <v>1</v>
      </c>
      <c r="S2683" s="14" cm="1">
        <f t="array" ref="S2683">SUM(_xlfn._xlws.FILTER($H$2:$H$7117,_xlfn.MAP($P$2:$P$7117,_xlfn.LAMBDA(_xlpm.x,_xlpm.x=$P2683))))</f>
        <v>3.4791252485089465E-4</v>
      </c>
      <c r="T2683" s="14">
        <f>$H2683/S2683</f>
        <v>0.2857142857142857</v>
      </c>
      <c r="U2683" s="14">
        <f>_xlfn.LET(_xlpm.freq,F2683,_xlpm.size,M2683+1,_xlpm.F,V2683,LOG(1+_xlpm.freq)*LOG(1+_xlpm.size)*_xlpm.F)</f>
        <v>0.16501000041987479</v>
      </c>
      <c r="V2683" s="14">
        <f>_xlfn.LET(_xlpm.a,T2683,_xlpm.b,R2683,2*_xlpm.a*_xlpm.b/(_xlpm.a+_xlpm.b))</f>
        <v>0.44444444444444448</v>
      </c>
      <c r="W2683" s="14">
        <f>_xlfn.LET(_xlpm.p,R2683,_xlpm.q,T2683,LOG(_xlpm.p/_xlpm.q))</f>
        <v>0.54406804435027567</v>
      </c>
      <c r="X2683" s="2"/>
    </row>
    <row r="2684" spans="1:24">
      <c r="A2684" s="1" t="str">
        <f>_xlfn.LET(_xlpm.sep," : ",CONCATENATE(O2684,_xlpm.sep,P2684))</f>
        <v>~ndah~ : [ndeɪ]</v>
      </c>
      <c r="B2684" s="1">
        <f>_xlfn.LET(_xlpm.d,$G2684,_xlpm.k,_xlfn.CONCAT(LEFT(TRIM(B$1),1),"*"),COUNTIF(_xlpm.d,_xlpm.k))</f>
        <v>0</v>
      </c>
      <c r="C2684" s="1">
        <f>_xlfn.LET(_xlpm.d,$G2684,_xlpm.k,_xlfn.CONCAT(LEFT(TRIM(C$1),1),"*"),COUNTIF(_xlpm.d,_xlpm.k))</f>
        <v>0</v>
      </c>
      <c r="D2684" s="1">
        <f>_xlfn.LET(_xlpm.d,$G2684,_xlpm.k,_xlfn.CONCAT(LEFT(TRIM(D$1),1),"*"),COUNTIF(_xlpm.d,_xlpm.k))</f>
        <v>1</v>
      </c>
      <c r="E2684" s="1">
        <f>LOG(F2684+1,10)</f>
        <v>0.47712125471966244</v>
      </c>
      <c r="F2684" s="7">
        <v>2</v>
      </c>
      <c r="G2684" s="9" t="s">
        <v>2850</v>
      </c>
      <c r="H2684" s="4">
        <f>F2684/freq.sum.r6e</f>
        <v>9.9403578528827041E-5</v>
      </c>
      <c r="I2684" s="1" t="str">
        <f>_xlfn.LET(_xlpm.sep,":",_xlpm.w,$G2684,LEFT(_xlpm.w,FIND(_xlpm.sep,_xlpm.w)-1))</f>
        <v>ndeɪ</v>
      </c>
      <c r="J2684" s="1" t="str">
        <f>_xlfn.LET(_xlpm.sep,":",_xlpm.w,$G2684,RIGHT(_xlpm.w,LEN(_xlpm.w)-FIND(_xlpm.sep,_xlpm.w)))</f>
        <v>ndah</v>
      </c>
      <c r="K2684" s="10">
        <f>_xlfn.LET(_xlpm.w,I2684,LEN(_xlpm.w))</f>
        <v>4</v>
      </c>
      <c r="L2684" s="10">
        <f>_xlfn.LET(_xlpm.w,J2684,LEN(_xlpm.w))</f>
        <v>4</v>
      </c>
      <c r="M2684" s="10">
        <f>_xlfn.LET(_xlpm.a,K2684,_xlpm.b,L2684,MAX(_xlpm.a,_xlpm.b))</f>
        <v>4</v>
      </c>
      <c r="N2684" s="10">
        <f>_xlfn.LET(_xlpm.d,(K2684,L2684),MAX(_xlpm.d)-MIN(_xlpm.d))</f>
        <v>0</v>
      </c>
      <c r="O2684" s="1" t="str">
        <f>_xlfn.LET(_xlpm.sep,":",_xlpm.w,$G2684,_xlfn.CONCAT("~",RIGHT(_xlpm.w,LEN(_xlpm.w)-FIND(_xlpm.sep,_xlpm.w)),"~"))</f>
        <v>~ndah~</v>
      </c>
      <c r="P2684" s="1" t="str">
        <f>_xlfn.LET(_xlpm.sep,":",_xlpm.w,$G2684,_xlfn.CONCAT("[",LEFT(_xlpm.w,FIND(_xlpm.sep,_xlpm.w)-1),"]"))</f>
        <v>[ndeɪ]</v>
      </c>
      <c r="Q2684" s="14" cm="1">
        <f t="array" ref="Q2684">SUM(_xlfn._xlws.FILTER($H$2:$H$7111,_xlfn.MAP($O$2:$O$7111,_xlfn.LAMBDA(_xlpm.x,_xlpm.x=$O2684))))</f>
        <v>9.9403578528827041E-5</v>
      </c>
      <c r="R2684" s="14">
        <f>$H2684/Q2684</f>
        <v>1</v>
      </c>
      <c r="S2684" s="14" cm="1">
        <f t="array" ref="S2684">SUM(_xlfn._xlws.FILTER($H$2:$H$7111,_xlfn.MAP($P$2:$P$7111,_xlfn.LAMBDA(_xlpm.x,_xlpm.x=$P2684))))</f>
        <v>3.4791252485089465E-4</v>
      </c>
      <c r="T2684" s="14">
        <f>$H2684/S2684</f>
        <v>0.2857142857142857</v>
      </c>
      <c r="U2684" s="14">
        <f>_xlfn.LET(_xlpm.freq,F2684,_xlpm.size,M2684+1,_xlpm.F,V2684,LOG(1+_xlpm.freq)*LOG(1+_xlpm.size)*_xlpm.F)</f>
        <v>0.16501000041987479</v>
      </c>
      <c r="V2684" s="14">
        <f>_xlfn.LET(_xlpm.a,T2684,_xlpm.b,R2684,2*_xlpm.a*_xlpm.b/(_xlpm.a+_xlpm.b))</f>
        <v>0.44444444444444448</v>
      </c>
      <c r="W2684" s="14">
        <f>_xlfn.LET(_xlpm.p,R2684,_xlpm.q,T2684,LOG(_xlpm.p/_xlpm.q))</f>
        <v>0.54406804435027567</v>
      </c>
      <c r="X2684" s="2"/>
    </row>
    <row r="2685" spans="1:24">
      <c r="A2685" s="1" t="str">
        <f>_xlfn.LET(_xlpm.sep," : ",CONCATENATE(O2685,_xlpm.sep,P2685))</f>
        <v>~nsah~ : [nseɪ]</v>
      </c>
      <c r="B2685" s="1">
        <f>_xlfn.LET(_xlpm.d,$G2685,_xlpm.k,_xlfn.CONCAT(LEFT(TRIM(B$1),1),"*"),COUNTIF(_xlpm.d,_xlpm.k))</f>
        <v>0</v>
      </c>
      <c r="C2685" s="1">
        <f>_xlfn.LET(_xlpm.d,$G2685,_xlpm.k,_xlfn.CONCAT(LEFT(TRIM(C$1),1),"*"),COUNTIF(_xlpm.d,_xlpm.k))</f>
        <v>0</v>
      </c>
      <c r="D2685" s="1">
        <f>_xlfn.LET(_xlpm.d,$G2685,_xlpm.k,_xlfn.CONCAT(LEFT(TRIM(D$1),1),"*"),COUNTIF(_xlpm.d,_xlpm.k))</f>
        <v>1</v>
      </c>
      <c r="E2685" s="1">
        <f>LOG(F2685+1,10)</f>
        <v>0.47712125471966244</v>
      </c>
      <c r="F2685" s="7">
        <v>2</v>
      </c>
      <c r="G2685" s="9" t="s">
        <v>3053</v>
      </c>
      <c r="H2685" s="4">
        <f>F2685/freq.sum.r6e</f>
        <v>9.9403578528827041E-5</v>
      </c>
      <c r="I2685" s="1" t="str">
        <f>_xlfn.LET(_xlpm.sep,":",_xlpm.w,$G2685,LEFT(_xlpm.w,FIND(_xlpm.sep,_xlpm.w)-1))</f>
        <v>nseɪ</v>
      </c>
      <c r="J2685" s="1" t="str">
        <f>_xlfn.LET(_xlpm.sep,":",_xlpm.w,$G2685,RIGHT(_xlpm.w,LEN(_xlpm.w)-FIND(_xlpm.sep,_xlpm.w)))</f>
        <v>nsah</v>
      </c>
      <c r="K2685" s="10">
        <f>_xlfn.LET(_xlpm.w,I2685,LEN(_xlpm.w))</f>
        <v>4</v>
      </c>
      <c r="L2685" s="10">
        <f>_xlfn.LET(_xlpm.w,J2685,LEN(_xlpm.w))</f>
        <v>4</v>
      </c>
      <c r="M2685" s="10">
        <f>_xlfn.LET(_xlpm.a,K2685,_xlpm.b,L2685,MAX(_xlpm.a,_xlpm.b))</f>
        <v>4</v>
      </c>
      <c r="N2685" s="10">
        <f>_xlfn.LET(_xlpm.d,(K2685,L2685),MAX(_xlpm.d)-MIN(_xlpm.d))</f>
        <v>0</v>
      </c>
      <c r="O2685" s="1" t="str">
        <f>_xlfn.LET(_xlpm.sep,":",_xlpm.w,$G2685,_xlfn.CONCAT("~",RIGHT(_xlpm.w,LEN(_xlpm.w)-FIND(_xlpm.sep,_xlpm.w)),"~"))</f>
        <v>~nsah~</v>
      </c>
      <c r="P2685" s="1" t="str">
        <f>_xlfn.LET(_xlpm.sep,":",_xlpm.w,$G2685,_xlfn.CONCAT("[",LEFT(_xlpm.w,FIND(_xlpm.sep,_xlpm.w)-1),"]"))</f>
        <v>[nseɪ]</v>
      </c>
      <c r="Q2685" s="14" cm="1">
        <f t="array" ref="Q2685">SUM(_xlfn._xlws.FILTER($H$2:$H$7117,_xlfn.MAP($O$2:$O$7117,_xlfn.LAMBDA(_xlpm.x,_xlpm.x=$O2685))))</f>
        <v>9.9403578528827041E-5</v>
      </c>
      <c r="R2685" s="14">
        <f>$H2685/Q2685</f>
        <v>1</v>
      </c>
      <c r="S2685" s="14" cm="1">
        <f t="array" ref="S2685">SUM(_xlfn._xlws.FILTER($H$2:$H$7117,_xlfn.MAP($P$2:$P$7117,_xlfn.LAMBDA(_xlpm.x,_xlpm.x=$P2685))))</f>
        <v>3.4791252485089465E-4</v>
      </c>
      <c r="T2685" s="14">
        <f>$H2685/S2685</f>
        <v>0.2857142857142857</v>
      </c>
      <c r="U2685" s="14">
        <f>_xlfn.LET(_xlpm.freq,F2685,_xlpm.size,M2685+1,_xlpm.F,V2685,LOG(1+_xlpm.freq)*LOG(1+_xlpm.size)*_xlpm.F)</f>
        <v>0.16501000041987479</v>
      </c>
      <c r="V2685" s="14">
        <f>_xlfn.LET(_xlpm.a,T2685,_xlpm.b,R2685,2*_xlpm.a*_xlpm.b/(_xlpm.a+_xlpm.b))</f>
        <v>0.44444444444444448</v>
      </c>
      <c r="W2685" s="14">
        <f>_xlfn.LET(_xlpm.p,R2685,_xlpm.q,T2685,LOG(_xlpm.p/_xlpm.q))</f>
        <v>0.54406804435027567</v>
      </c>
      <c r="X2685" s="2"/>
    </row>
    <row r="2686" spans="1:24">
      <c r="A2686" s="1" t="str">
        <f>_xlfn.LET(_xlpm.sep," : ",CONCATENATE(O2686,_xlpm.sep,P2686))</f>
        <v>~pdah~ : [pdeɪ]</v>
      </c>
      <c r="B2686" s="1">
        <f>_xlfn.LET(_xlpm.d,$G2686,_xlpm.k,_xlfn.CONCAT(LEFT(TRIM(B$1),1),"*"),COUNTIF(_xlpm.d,_xlpm.k))</f>
        <v>0</v>
      </c>
      <c r="C2686" s="1">
        <f>_xlfn.LET(_xlpm.d,$G2686,_xlpm.k,_xlfn.CONCAT(LEFT(TRIM(C$1),1),"*"),COUNTIF(_xlpm.d,_xlpm.k))</f>
        <v>0</v>
      </c>
      <c r="D2686" s="1">
        <f>_xlfn.LET(_xlpm.d,$G2686,_xlpm.k,_xlfn.CONCAT(LEFT(TRIM(D$1),1),"*"),COUNTIF(_xlpm.d,_xlpm.k))</f>
        <v>0</v>
      </c>
      <c r="E2686" s="1">
        <f>LOG(F2686+1,10)</f>
        <v>0.47712125471966244</v>
      </c>
      <c r="F2686" s="7">
        <v>2</v>
      </c>
      <c r="G2686" s="9" t="s">
        <v>3554</v>
      </c>
      <c r="H2686" s="4">
        <f>F2686/freq.sum.r6e</f>
        <v>9.9403578528827041E-5</v>
      </c>
      <c r="I2686" s="1" t="str">
        <f>_xlfn.LET(_xlpm.sep,":",_xlpm.w,$G2686,LEFT(_xlpm.w,FIND(_xlpm.sep,_xlpm.w)-1))</f>
        <v>pdeɪ</v>
      </c>
      <c r="J2686" s="1" t="str">
        <f>_xlfn.LET(_xlpm.sep,":",_xlpm.w,$G2686,RIGHT(_xlpm.w,LEN(_xlpm.w)-FIND(_xlpm.sep,_xlpm.w)))</f>
        <v>pdah</v>
      </c>
      <c r="K2686" s="10">
        <f>_xlfn.LET(_xlpm.w,I2686,LEN(_xlpm.w))</f>
        <v>4</v>
      </c>
      <c r="L2686" s="10">
        <f>_xlfn.LET(_xlpm.w,J2686,LEN(_xlpm.w))</f>
        <v>4</v>
      </c>
      <c r="M2686" s="10">
        <f>_xlfn.LET(_xlpm.a,K2686,_xlpm.b,L2686,MAX(_xlpm.a,_xlpm.b))</f>
        <v>4</v>
      </c>
      <c r="N2686" s="10">
        <f>_xlfn.LET(_xlpm.d,(K2686,L2686),MAX(_xlpm.d)-MIN(_xlpm.d))</f>
        <v>0</v>
      </c>
      <c r="O2686" s="1" t="str">
        <f>_xlfn.LET(_xlpm.sep,":",_xlpm.w,$G2686,_xlfn.CONCAT("~",RIGHT(_xlpm.w,LEN(_xlpm.w)-FIND(_xlpm.sep,_xlpm.w)),"~"))</f>
        <v>~pdah~</v>
      </c>
      <c r="P2686" s="1" t="str">
        <f>_xlfn.LET(_xlpm.sep,":",_xlpm.w,$G2686,_xlfn.CONCAT("[",LEFT(_xlpm.w,FIND(_xlpm.sep,_xlpm.w)-1),"]"))</f>
        <v>[pdeɪ]</v>
      </c>
      <c r="Q2686" s="14" cm="1">
        <f t="array" ref="Q2686">SUM(_xlfn._xlws.FILTER($H$2:$H$7117,_xlfn.MAP($O$2:$O$7117,_xlfn.LAMBDA(_xlpm.x,_xlpm.x=$O2686))))</f>
        <v>9.9403578528827041E-5</v>
      </c>
      <c r="R2686" s="14">
        <f>$H2686/Q2686</f>
        <v>1</v>
      </c>
      <c r="S2686" s="14" cm="1">
        <f t="array" ref="S2686">SUM(_xlfn._xlws.FILTER($H$2:$H$7117,_xlfn.MAP($P$2:$P$7117,_xlfn.LAMBDA(_xlpm.x,_xlpm.x=$P2686))))</f>
        <v>3.4791252485089465E-4</v>
      </c>
      <c r="T2686" s="14">
        <f>$H2686/S2686</f>
        <v>0.2857142857142857</v>
      </c>
      <c r="U2686" s="14">
        <f>_xlfn.LET(_xlpm.freq,F2686,_xlpm.size,M2686+1,_xlpm.F,V2686,LOG(1+_xlpm.freq)*LOG(1+_xlpm.size)*_xlpm.F)</f>
        <v>0.16501000041987479</v>
      </c>
      <c r="V2686" s="14">
        <f>_xlfn.LET(_xlpm.a,T2686,_xlpm.b,R2686,2*_xlpm.a*_xlpm.b/(_xlpm.a+_xlpm.b))</f>
        <v>0.44444444444444448</v>
      </c>
      <c r="W2686" s="14">
        <f>_xlfn.LET(_xlpm.p,R2686,_xlpm.q,T2686,LOG(_xlpm.p/_xlpm.q))</f>
        <v>0.54406804435027567</v>
      </c>
      <c r="X2686" s="2"/>
    </row>
    <row r="2687" spans="1:24">
      <c r="A2687" s="1" t="str">
        <f>_xlfn.LET(_xlpm.sep," : ",CONCATENATE(O2687,_xlpm.sep,P2687))</f>
        <v>~snah~ : [sneɪ]</v>
      </c>
      <c r="B2687" s="1">
        <f>_xlfn.LET(_xlpm.d,$G2687,_xlpm.k,_xlfn.CONCAT(LEFT(TRIM(B$1),1),"*"),COUNTIF(_xlpm.d,_xlpm.k))</f>
        <v>0</v>
      </c>
      <c r="C2687" s="1">
        <f>_xlfn.LET(_xlpm.d,$G2687,_xlpm.k,_xlfn.CONCAT(LEFT(TRIM(C$1),1),"*"),COUNTIF(_xlpm.d,_xlpm.k))</f>
        <v>0</v>
      </c>
      <c r="D2687" s="1">
        <f>_xlfn.LET(_xlpm.d,$G2687,_xlpm.k,_xlfn.CONCAT(LEFT(TRIM(D$1),1),"*"),COUNTIF(_xlpm.d,_xlpm.k))</f>
        <v>0</v>
      </c>
      <c r="E2687" s="1">
        <f>LOG(F2687+1,10)</f>
        <v>0.47712125471966244</v>
      </c>
      <c r="F2687" s="7">
        <v>2</v>
      </c>
      <c r="G2687" s="9" t="s">
        <v>4134</v>
      </c>
      <c r="H2687" s="4">
        <f>F2687/freq.sum.r6e</f>
        <v>9.9403578528827041E-5</v>
      </c>
      <c r="I2687" s="1" t="str">
        <f>_xlfn.LET(_xlpm.sep,":",_xlpm.w,$G2687,LEFT(_xlpm.w,FIND(_xlpm.sep,_xlpm.w)-1))</f>
        <v>sneɪ</v>
      </c>
      <c r="J2687" s="1" t="str">
        <f>_xlfn.LET(_xlpm.sep,":",_xlpm.w,$G2687,RIGHT(_xlpm.w,LEN(_xlpm.w)-FIND(_xlpm.sep,_xlpm.w)))</f>
        <v>snah</v>
      </c>
      <c r="K2687" s="10">
        <f>_xlfn.LET(_xlpm.w,I2687,LEN(_xlpm.w))</f>
        <v>4</v>
      </c>
      <c r="L2687" s="10">
        <f>_xlfn.LET(_xlpm.w,J2687,LEN(_xlpm.w))</f>
        <v>4</v>
      </c>
      <c r="M2687" s="10">
        <f>_xlfn.LET(_xlpm.a,K2687,_xlpm.b,L2687,MAX(_xlpm.a,_xlpm.b))</f>
        <v>4</v>
      </c>
      <c r="N2687" s="10">
        <f>_xlfn.LET(_xlpm.d,(K2687,L2687),MAX(_xlpm.d)-MIN(_xlpm.d))</f>
        <v>0</v>
      </c>
      <c r="O2687" s="1" t="str">
        <f>_xlfn.LET(_xlpm.sep,":",_xlpm.w,$G2687,_xlfn.CONCAT("~",RIGHT(_xlpm.w,LEN(_xlpm.w)-FIND(_xlpm.sep,_xlpm.w)),"~"))</f>
        <v>~snah~</v>
      </c>
      <c r="P2687" s="1" t="str">
        <f>_xlfn.LET(_xlpm.sep,":",_xlpm.w,$G2687,_xlfn.CONCAT("[",LEFT(_xlpm.w,FIND(_xlpm.sep,_xlpm.w)-1),"]"))</f>
        <v>[sneɪ]</v>
      </c>
      <c r="Q2687" s="14" cm="1">
        <f t="array" ref="Q2687">SUM(_xlfn._xlws.FILTER($H$2:$H$7117,_xlfn.MAP($O$2:$O$7117,_xlfn.LAMBDA(_xlpm.x,_xlpm.x=$O2687))))</f>
        <v>9.9403578528827041E-5</v>
      </c>
      <c r="R2687" s="14">
        <f>$H2687/Q2687</f>
        <v>1</v>
      </c>
      <c r="S2687" s="14" cm="1">
        <f t="array" ref="S2687">SUM(_xlfn._xlws.FILTER($H$2:$H$7117,_xlfn.MAP($P$2:$P$7117,_xlfn.LAMBDA(_xlpm.x,_xlpm.x=$P2687))))</f>
        <v>3.4791252485089465E-4</v>
      </c>
      <c r="T2687" s="14">
        <f>$H2687/S2687</f>
        <v>0.2857142857142857</v>
      </c>
      <c r="U2687" s="14">
        <f>_xlfn.LET(_xlpm.freq,F2687,_xlpm.size,M2687+1,_xlpm.F,V2687,LOG(1+_xlpm.freq)*LOG(1+_xlpm.size)*_xlpm.F)</f>
        <v>0.16501000041987479</v>
      </c>
      <c r="V2687" s="14">
        <f>_xlfn.LET(_xlpm.a,T2687,_xlpm.b,R2687,2*_xlpm.a*_xlpm.b/(_xlpm.a+_xlpm.b))</f>
        <v>0.44444444444444448</v>
      </c>
      <c r="W2687" s="14">
        <f>_xlfn.LET(_xlpm.p,R2687,_xlpm.q,T2687,LOG(_xlpm.p/_xlpm.q))</f>
        <v>0.54406804435027567</v>
      </c>
      <c r="X2687" s="2"/>
    </row>
    <row r="2688" spans="1:24">
      <c r="A2688" s="1" t="str">
        <f>_xlfn.LET(_xlpm.sep," : ",CONCATENATE(O2688,_xlpm.sep,P2688))</f>
        <v>~rmah~ : [ɹmeɪ]</v>
      </c>
      <c r="B2688" s="1">
        <f>_xlfn.LET(_xlpm.d,$G2688,_xlpm.k,_xlfn.CONCAT(LEFT(TRIM(B$1),1),"*"),COUNTIF(_xlpm.d,_xlpm.k))</f>
        <v>1</v>
      </c>
      <c r="C2688" s="1">
        <f>_xlfn.LET(_xlpm.d,$G2688,_xlpm.k,_xlfn.CONCAT(LEFT(TRIM(C$1),1),"*"),COUNTIF(_xlpm.d,_xlpm.k))</f>
        <v>0</v>
      </c>
      <c r="D2688" s="1">
        <f>_xlfn.LET(_xlpm.d,$G2688,_xlpm.k,_xlfn.CONCAT(LEFT(TRIM(D$1),1),"*"),COUNTIF(_xlpm.d,_xlpm.k))</f>
        <v>0</v>
      </c>
      <c r="E2688" s="1">
        <f>LOG(F2688+1,10)</f>
        <v>0.47712125471966244</v>
      </c>
      <c r="F2688" s="7">
        <v>2</v>
      </c>
      <c r="G2688" s="9" t="s">
        <v>6024</v>
      </c>
      <c r="H2688" s="4">
        <f>F2688/freq.sum.r6e</f>
        <v>9.9403578528827041E-5</v>
      </c>
      <c r="I2688" s="1" t="str">
        <f>_xlfn.LET(_xlpm.sep,":",_xlpm.w,$G2688,LEFT(_xlpm.w,FIND(_xlpm.sep,_xlpm.w)-1))</f>
        <v>ɹmeɪ</v>
      </c>
      <c r="J2688" s="1" t="str">
        <f>_xlfn.LET(_xlpm.sep,":",_xlpm.w,$G2688,RIGHT(_xlpm.w,LEN(_xlpm.w)-FIND(_xlpm.sep,_xlpm.w)))</f>
        <v>rmah</v>
      </c>
      <c r="K2688" s="10">
        <f>_xlfn.LET(_xlpm.w,I2688,LEN(_xlpm.w))</f>
        <v>4</v>
      </c>
      <c r="L2688" s="10">
        <f>_xlfn.LET(_xlpm.w,J2688,LEN(_xlpm.w))</f>
        <v>4</v>
      </c>
      <c r="M2688" s="10">
        <f>_xlfn.LET(_xlpm.a,K2688,_xlpm.b,L2688,MAX(_xlpm.a,_xlpm.b))</f>
        <v>4</v>
      </c>
      <c r="N2688" s="10">
        <f>_xlfn.LET(_xlpm.d,(K2688,L2688),MAX(_xlpm.d)-MIN(_xlpm.d))</f>
        <v>0</v>
      </c>
      <c r="O2688" s="1" t="str">
        <f>_xlfn.LET(_xlpm.sep,":",_xlpm.w,$G2688,_xlfn.CONCAT("~",RIGHT(_xlpm.w,LEN(_xlpm.w)-FIND(_xlpm.sep,_xlpm.w)),"~"))</f>
        <v>~rmah~</v>
      </c>
      <c r="P2688" s="1" t="str">
        <f>_xlfn.LET(_xlpm.sep,":",_xlpm.w,$G2688,_xlfn.CONCAT("[",LEFT(_xlpm.w,FIND(_xlpm.sep,_xlpm.w)-1),"]"))</f>
        <v>[ɹmeɪ]</v>
      </c>
      <c r="Q2688" s="14" cm="1">
        <f t="array" ref="Q2688">SUM(_xlfn._xlws.FILTER($H$2:$H$7117,_xlfn.MAP($O$2:$O$7117,_xlfn.LAMBDA(_xlpm.x,_xlpm.x=$O2688))))</f>
        <v>9.9403578528827041E-5</v>
      </c>
      <c r="R2688" s="14">
        <f>$H2688/Q2688</f>
        <v>1</v>
      </c>
      <c r="S2688" s="14" cm="1">
        <f t="array" ref="S2688">SUM(_xlfn._xlws.FILTER($H$2:$H$7117,_xlfn.MAP($P$2:$P$7117,_xlfn.LAMBDA(_xlpm.x,_xlpm.x=$P2688))))</f>
        <v>3.4791252485089465E-4</v>
      </c>
      <c r="T2688" s="14">
        <f>$H2688/S2688</f>
        <v>0.2857142857142857</v>
      </c>
      <c r="U2688" s="14">
        <f>_xlfn.LET(_xlpm.freq,F2688,_xlpm.size,M2688+1,_xlpm.F,V2688,LOG(1+_xlpm.freq)*LOG(1+_xlpm.size)*_xlpm.F)</f>
        <v>0.16501000041987479</v>
      </c>
      <c r="V2688" s="14">
        <f>_xlfn.LET(_xlpm.a,T2688,_xlpm.b,R2688,2*_xlpm.a*_xlpm.b/(_xlpm.a+_xlpm.b))</f>
        <v>0.44444444444444448</v>
      </c>
      <c r="W2688" s="14">
        <f>_xlfn.LET(_xlpm.p,R2688,_xlpm.q,T2688,LOG(_xlpm.p/_xlpm.q))</f>
        <v>0.54406804435027567</v>
      </c>
      <c r="X2688" s="2"/>
    </row>
    <row r="2689" spans="1:24">
      <c r="A2689" s="1" t="str">
        <f>_xlfn.LET(_xlpm.sep," : ",CONCATENATE(O2689,_xlpm.sep,P2689))</f>
        <v>~rsah~ : [ɹseɪ]</v>
      </c>
      <c r="B2689" s="1">
        <f>_xlfn.LET(_xlpm.d,$G2689,_xlpm.k,_xlfn.CONCAT(LEFT(TRIM(B$1),1),"*"),COUNTIF(_xlpm.d,_xlpm.k))</f>
        <v>1</v>
      </c>
      <c r="C2689" s="1">
        <f>_xlfn.LET(_xlpm.d,$G2689,_xlpm.k,_xlfn.CONCAT(LEFT(TRIM(C$1),1),"*"),COUNTIF(_xlpm.d,_xlpm.k))</f>
        <v>0</v>
      </c>
      <c r="D2689" s="1">
        <f>_xlfn.LET(_xlpm.d,$G2689,_xlpm.k,_xlfn.CONCAT(LEFT(TRIM(D$1),1),"*"),COUNTIF(_xlpm.d,_xlpm.k))</f>
        <v>0</v>
      </c>
      <c r="E2689" s="1">
        <f>LOG(F2689+1,10)</f>
        <v>0.47712125471966244</v>
      </c>
      <c r="F2689" s="7">
        <v>2</v>
      </c>
      <c r="G2689" s="9" t="s">
        <v>6206</v>
      </c>
      <c r="H2689" s="4">
        <f>F2689/freq.sum.r6e</f>
        <v>9.9403578528827041E-5</v>
      </c>
      <c r="I2689" s="1" t="str">
        <f>_xlfn.LET(_xlpm.sep,":",_xlpm.w,$G2689,LEFT(_xlpm.w,FIND(_xlpm.sep,_xlpm.w)-1))</f>
        <v>ɹseɪ</v>
      </c>
      <c r="J2689" s="1" t="str">
        <f>_xlfn.LET(_xlpm.sep,":",_xlpm.w,$G2689,RIGHT(_xlpm.w,LEN(_xlpm.w)-FIND(_xlpm.sep,_xlpm.w)))</f>
        <v>rsah</v>
      </c>
      <c r="K2689" s="10">
        <f>_xlfn.LET(_xlpm.w,I2689,LEN(_xlpm.w))</f>
        <v>4</v>
      </c>
      <c r="L2689" s="10">
        <f>_xlfn.LET(_xlpm.w,J2689,LEN(_xlpm.w))</f>
        <v>4</v>
      </c>
      <c r="M2689" s="10">
        <f>_xlfn.LET(_xlpm.a,K2689,_xlpm.b,L2689,MAX(_xlpm.a,_xlpm.b))</f>
        <v>4</v>
      </c>
      <c r="N2689" s="10">
        <f>_xlfn.LET(_xlpm.d,(K2689,L2689),MAX(_xlpm.d)-MIN(_xlpm.d))</f>
        <v>0</v>
      </c>
      <c r="O2689" s="1" t="str">
        <f>_xlfn.LET(_xlpm.sep,":",_xlpm.w,$G2689,_xlfn.CONCAT("~",RIGHT(_xlpm.w,LEN(_xlpm.w)-FIND(_xlpm.sep,_xlpm.w)),"~"))</f>
        <v>~rsah~</v>
      </c>
      <c r="P2689" s="1" t="str">
        <f>_xlfn.LET(_xlpm.sep,":",_xlpm.w,$G2689,_xlfn.CONCAT("[",LEFT(_xlpm.w,FIND(_xlpm.sep,_xlpm.w)-1),"]"))</f>
        <v>[ɹseɪ]</v>
      </c>
      <c r="Q2689" s="14" cm="1">
        <f t="array" ref="Q2689">SUM(_xlfn._xlws.FILTER($H$2:$H$7117,_xlfn.MAP($O$2:$O$7117,_xlfn.LAMBDA(_xlpm.x,_xlpm.x=$O2689))))</f>
        <v>9.9403578528827041E-5</v>
      </c>
      <c r="R2689" s="14">
        <f>$H2689/Q2689</f>
        <v>1</v>
      </c>
      <c r="S2689" s="14" cm="1">
        <f t="array" ref="S2689">SUM(_xlfn._xlws.FILTER($H$2:$H$7117,_xlfn.MAP($P$2:$P$7117,_xlfn.LAMBDA(_xlpm.x,_xlpm.x=$P2689))))</f>
        <v>3.4791252485089465E-4</v>
      </c>
      <c r="T2689" s="14">
        <f>$H2689/S2689</f>
        <v>0.2857142857142857</v>
      </c>
      <c r="U2689" s="14">
        <f>_xlfn.LET(_xlpm.freq,F2689,_xlpm.size,M2689+1,_xlpm.F,V2689,LOG(1+_xlpm.freq)*LOG(1+_xlpm.size)*_xlpm.F)</f>
        <v>0.16501000041987479</v>
      </c>
      <c r="V2689" s="14">
        <f>_xlfn.LET(_xlpm.a,T2689,_xlpm.b,R2689,2*_xlpm.a*_xlpm.b/(_xlpm.a+_xlpm.b))</f>
        <v>0.44444444444444448</v>
      </c>
      <c r="W2689" s="14">
        <f>_xlfn.LET(_xlpm.p,R2689,_xlpm.q,T2689,LOG(_xlpm.p/_xlpm.q))</f>
        <v>0.54406804435027567</v>
      </c>
      <c r="X2689" s="2"/>
    </row>
    <row r="2690" spans="1:24">
      <c r="A2690" s="1" t="str">
        <f>_xlfn.LET(_xlpm.sep," : ",CONCATENATE(O2690,_xlpm.sep,P2690))</f>
        <v>~rveh~ : [ɹveɪ]</v>
      </c>
      <c r="B2690" s="1">
        <f>_xlfn.LET(_xlpm.d,$G2690,_xlpm.k,_xlfn.CONCAT(LEFT(TRIM(B$1),1),"*"),COUNTIF(_xlpm.d,_xlpm.k))</f>
        <v>1</v>
      </c>
      <c r="C2690" s="1">
        <f>_xlfn.LET(_xlpm.d,$G2690,_xlpm.k,_xlfn.CONCAT(LEFT(TRIM(C$1),1),"*"),COUNTIF(_xlpm.d,_xlpm.k))</f>
        <v>0</v>
      </c>
      <c r="D2690" s="1">
        <f>_xlfn.LET(_xlpm.d,$G2690,_xlpm.k,_xlfn.CONCAT(LEFT(TRIM(D$1),1),"*"),COUNTIF(_xlpm.d,_xlpm.k))</f>
        <v>0</v>
      </c>
      <c r="E2690" s="1">
        <f>LOG(F2690+1,10)</f>
        <v>0.47712125471966244</v>
      </c>
      <c r="F2690" s="7">
        <v>2</v>
      </c>
      <c r="G2690" s="9" t="s">
        <v>6427</v>
      </c>
      <c r="H2690" s="4">
        <f>F2690/freq.sum.r6e</f>
        <v>9.9403578528827041E-5</v>
      </c>
      <c r="I2690" s="1" t="str">
        <f>_xlfn.LET(_xlpm.sep,":",_xlpm.w,$G2690,LEFT(_xlpm.w,FIND(_xlpm.sep,_xlpm.w)-1))</f>
        <v>ɹveɪ</v>
      </c>
      <c r="J2690" s="1" t="str">
        <f>_xlfn.LET(_xlpm.sep,":",_xlpm.w,$G2690,RIGHT(_xlpm.w,LEN(_xlpm.w)-FIND(_xlpm.sep,_xlpm.w)))</f>
        <v>rveh</v>
      </c>
      <c r="K2690" s="10">
        <f>_xlfn.LET(_xlpm.w,I2690,LEN(_xlpm.w))</f>
        <v>4</v>
      </c>
      <c r="L2690" s="10">
        <f>_xlfn.LET(_xlpm.w,J2690,LEN(_xlpm.w))</f>
        <v>4</v>
      </c>
      <c r="M2690" s="10">
        <f>_xlfn.LET(_xlpm.a,K2690,_xlpm.b,L2690,MAX(_xlpm.a,_xlpm.b))</f>
        <v>4</v>
      </c>
      <c r="N2690" s="10">
        <f>_xlfn.LET(_xlpm.d,(K2690,L2690),MAX(_xlpm.d)-MIN(_xlpm.d))</f>
        <v>0</v>
      </c>
      <c r="O2690" s="1" t="str">
        <f>_xlfn.LET(_xlpm.sep,":",_xlpm.w,$G2690,_xlfn.CONCAT("~",RIGHT(_xlpm.w,LEN(_xlpm.w)-FIND(_xlpm.sep,_xlpm.w)),"~"))</f>
        <v>~rveh~</v>
      </c>
      <c r="P2690" s="1" t="str">
        <f>_xlfn.LET(_xlpm.sep,":",_xlpm.w,$G2690,_xlfn.CONCAT("[",LEFT(_xlpm.w,FIND(_xlpm.sep,_xlpm.w)-1),"]"))</f>
        <v>[ɹveɪ]</v>
      </c>
      <c r="Q2690" s="14" cm="1">
        <f t="array" ref="Q2690">SUM(_xlfn._xlws.FILTER($H$2:$H$7117,_xlfn.MAP($O$2:$O$7117,_xlfn.LAMBDA(_xlpm.x,_xlpm.x=$O2690))))</f>
        <v>9.9403578528827041E-5</v>
      </c>
      <c r="R2690" s="14">
        <f>$H2690/Q2690</f>
        <v>1</v>
      </c>
      <c r="S2690" s="14" cm="1">
        <f t="array" ref="S2690">SUM(_xlfn._xlws.FILTER($H$2:$H$7117,_xlfn.MAP($P$2:$P$7117,_xlfn.LAMBDA(_xlpm.x,_xlpm.x=$P2690))))</f>
        <v>3.4791252485089465E-4</v>
      </c>
      <c r="T2690" s="14">
        <f>$H2690/S2690</f>
        <v>0.2857142857142857</v>
      </c>
      <c r="U2690" s="14">
        <f>_xlfn.LET(_xlpm.freq,F2690,_xlpm.size,M2690+1,_xlpm.F,V2690,LOG(1+_xlpm.freq)*LOG(1+_xlpm.size)*_xlpm.F)</f>
        <v>0.16501000041987479</v>
      </c>
      <c r="V2690" s="14">
        <f>_xlfn.LET(_xlpm.a,T2690,_xlpm.b,R2690,2*_xlpm.a*_xlpm.b/(_xlpm.a+_xlpm.b))</f>
        <v>0.44444444444444448</v>
      </c>
      <c r="W2690" s="14">
        <f>_xlfn.LET(_xlpm.p,R2690,_xlpm.q,T2690,LOG(_xlpm.p/_xlpm.q))</f>
        <v>0.54406804435027567</v>
      </c>
      <c r="X2690" s="2"/>
    </row>
    <row r="2691" spans="1:24">
      <c r="A2691" s="1" t="str">
        <f>_xlfn.LET(_xlpm.sep," : ",CONCATENATE(O2691,_xlpm.sep,P2691))</f>
        <v>~chah~ : [tʃeɪ]</v>
      </c>
      <c r="B2691" s="1">
        <f>_xlfn.LET(_xlpm.d,$G2691,_xlpm.k,_xlfn.CONCAT(LEFT(TRIM(B$1),1),"*"),COUNTIF(_xlpm.d,_xlpm.k))</f>
        <v>0</v>
      </c>
      <c r="C2691" s="1">
        <f>_xlfn.LET(_xlpm.d,$G2691,_xlpm.k,_xlfn.CONCAT(LEFT(TRIM(C$1),1),"*"),COUNTIF(_xlpm.d,_xlpm.k))</f>
        <v>0</v>
      </c>
      <c r="D2691" s="1">
        <f>_xlfn.LET(_xlpm.d,$G2691,_xlpm.k,_xlfn.CONCAT(LEFT(TRIM(D$1),1),"*"),COUNTIF(_xlpm.d,_xlpm.k))</f>
        <v>0</v>
      </c>
      <c r="E2691" s="1">
        <f>LOG(F2691+1,10)</f>
        <v>0.47712125471966244</v>
      </c>
      <c r="F2691" s="7">
        <v>2</v>
      </c>
      <c r="G2691" s="9" t="s">
        <v>4925</v>
      </c>
      <c r="H2691" s="4">
        <f>F2691/freq.sum.r6e</f>
        <v>9.9403578528827041E-5</v>
      </c>
      <c r="I2691" s="1" t="str">
        <f>_xlfn.LET(_xlpm.sep,":",_xlpm.w,$G2691,LEFT(_xlpm.w,FIND(_xlpm.sep,_xlpm.w)-1))</f>
        <v>tʃeɪ</v>
      </c>
      <c r="J2691" s="1" t="str">
        <f>_xlfn.LET(_xlpm.sep,":",_xlpm.w,$G2691,RIGHT(_xlpm.w,LEN(_xlpm.w)-FIND(_xlpm.sep,_xlpm.w)))</f>
        <v>chah</v>
      </c>
      <c r="K2691" s="10">
        <f>_xlfn.LET(_xlpm.w,I2691,LEN(_xlpm.w))</f>
        <v>4</v>
      </c>
      <c r="L2691" s="10">
        <f>_xlfn.LET(_xlpm.w,J2691,LEN(_xlpm.w))</f>
        <v>4</v>
      </c>
      <c r="M2691" s="10">
        <f>_xlfn.LET(_xlpm.a,K2691,_xlpm.b,L2691,MAX(_xlpm.a,_xlpm.b))</f>
        <v>4</v>
      </c>
      <c r="N2691" s="10">
        <f>_xlfn.LET(_xlpm.d,(K2691,L2691),MAX(_xlpm.d)-MIN(_xlpm.d))</f>
        <v>0</v>
      </c>
      <c r="O2691" s="1" t="str">
        <f>_xlfn.LET(_xlpm.sep,":",_xlpm.w,$G2691,_xlfn.CONCAT("~",RIGHT(_xlpm.w,LEN(_xlpm.w)-FIND(_xlpm.sep,_xlpm.w)),"~"))</f>
        <v>~chah~</v>
      </c>
      <c r="P2691" s="1" t="str">
        <f>_xlfn.LET(_xlpm.sep,":",_xlpm.w,$G2691,_xlfn.CONCAT("[",LEFT(_xlpm.w,FIND(_xlpm.sep,_xlpm.w)-1),"]"))</f>
        <v>[tʃeɪ]</v>
      </c>
      <c r="Q2691" s="14" cm="1">
        <f t="array" ref="Q2691">SUM(_xlfn._xlws.FILTER($H$2:$H$7117,_xlfn.MAP($O$2:$O$7117,_xlfn.LAMBDA(_xlpm.x,_xlpm.x=$O2691))))</f>
        <v>1.9880715705765408E-4</v>
      </c>
      <c r="R2691" s="14">
        <f>$H2691/Q2691</f>
        <v>0.5</v>
      </c>
      <c r="S2691" s="14" cm="1">
        <f t="array" ref="S2691">SUM(_xlfn._xlws.FILTER($H$2:$H$7117,_xlfn.MAP($P$2:$P$7117,_xlfn.LAMBDA(_xlpm.x,_xlpm.x=$P2691))))</f>
        <v>6.9582504970178941E-4</v>
      </c>
      <c r="T2691" s="14">
        <f>$H2691/S2691</f>
        <v>0.14285714285714282</v>
      </c>
      <c r="U2691" s="14">
        <f>_xlfn.LET(_xlpm.freq,F2691,_xlpm.size,M2691+1,_xlpm.F,V2691,LOG(1+_xlpm.freq)*LOG(1+_xlpm.size)*_xlpm.F)</f>
        <v>8.2505000209937368E-2</v>
      </c>
      <c r="V2691" s="14">
        <f>_xlfn.LET(_xlpm.a,T2691,_xlpm.b,R2691,2*_xlpm.a*_xlpm.b/(_xlpm.a+_xlpm.b))</f>
        <v>0.22222222222222218</v>
      </c>
      <c r="W2691" s="14">
        <f>_xlfn.LET(_xlpm.p,R2691,_xlpm.q,T2691,LOG(_xlpm.p/_xlpm.q))</f>
        <v>0.54406804435027578</v>
      </c>
      <c r="X2691" s="2"/>
    </row>
    <row r="2692" spans="1:24">
      <c r="A2692" s="1" t="str">
        <f>_xlfn.LET(_xlpm.sep," : ",CONCATENATE(O2692,_xlpm.sep,P2692))</f>
        <v>~cheh~ : [ʃeɪ]</v>
      </c>
      <c r="B2692" s="1">
        <f>_xlfn.LET(_xlpm.d,$G2692,_xlpm.k,_xlfn.CONCAT(LEFT(TRIM(B$1),1),"*"),COUNTIF(_xlpm.d,_xlpm.k))</f>
        <v>0</v>
      </c>
      <c r="C2692" s="1">
        <f>_xlfn.LET(_xlpm.d,$G2692,_xlpm.k,_xlfn.CONCAT(LEFT(TRIM(C$1),1),"*"),COUNTIF(_xlpm.d,_xlpm.k))</f>
        <v>0</v>
      </c>
      <c r="D2692" s="1">
        <f>_xlfn.LET(_xlpm.d,$G2692,_xlpm.k,_xlfn.CONCAT(LEFT(TRIM(D$1),1),"*"),COUNTIF(_xlpm.d,_xlpm.k))</f>
        <v>0</v>
      </c>
      <c r="E2692" s="1">
        <f>LOG(F2692+1,10)</f>
        <v>0.47712125471966244</v>
      </c>
      <c r="F2692" s="7">
        <v>2</v>
      </c>
      <c r="G2692" s="9" t="s">
        <v>5789</v>
      </c>
      <c r="H2692" s="4">
        <f>F2692/freq.sum.r6e</f>
        <v>9.9403578528827041E-5</v>
      </c>
      <c r="I2692" s="4" t="str">
        <f>_xlfn.LET(_xlpm.sep,":",_xlpm.w,$G2692,LEFT(_xlpm.w,FIND(_xlpm.sep,_xlpm.w)-1))</f>
        <v>ʃeɪ</v>
      </c>
      <c r="J2692" s="4" t="str">
        <f>_xlfn.LET(_xlpm.sep,":",_xlpm.w,$G2692,RIGHT(_xlpm.w,LEN(_xlpm.w)-FIND(_xlpm.sep,_xlpm.w)))</f>
        <v>cheh</v>
      </c>
      <c r="K2692" s="10">
        <f>_xlfn.LET(_xlpm.w,I2692,LEN(_xlpm.w))</f>
        <v>3</v>
      </c>
      <c r="L2692" s="10">
        <f>_xlfn.LET(_xlpm.w,J2692,LEN(_xlpm.w))</f>
        <v>4</v>
      </c>
      <c r="M2692" s="10">
        <f>_xlfn.LET(_xlpm.a,K2692,_xlpm.b,L2692,MAX(_xlpm.a,_xlpm.b))</f>
        <v>4</v>
      </c>
      <c r="N2692" s="10">
        <f>_xlfn.LET(_xlpm.d,(K2692,L2692),MAX(_xlpm.d)-MIN(_xlpm.d))</f>
        <v>1</v>
      </c>
      <c r="O2692" s="1" t="str">
        <f>_xlfn.LET(_xlpm.sep,":",_xlpm.w,$G2692,_xlfn.CONCAT("~",RIGHT(_xlpm.w,LEN(_xlpm.w)-FIND(_xlpm.sep,_xlpm.w)),"~"))</f>
        <v>~cheh~</v>
      </c>
      <c r="P2692" s="1" t="str">
        <f>_xlfn.LET(_xlpm.sep,":",_xlpm.w,$G2692,_xlfn.CONCAT("[",LEFT(_xlpm.w,FIND(_xlpm.sep,_xlpm.w)-1),"]"))</f>
        <v>[ʃeɪ]</v>
      </c>
      <c r="Q2692" s="14" cm="1">
        <f t="array" ref="Q2692">SUM(_xlfn._xlws.FILTER($H$2:$H$7109,_xlfn.MAP($O$2:$O$7109,_xlfn.LAMBDA(_xlpm.x,_xlpm.x=$O2692))))</f>
        <v>1.9880715705765408E-4</v>
      </c>
      <c r="R2692" s="14">
        <f>$H2692/Q2692</f>
        <v>0.5</v>
      </c>
      <c r="S2692" s="14" cm="1">
        <f t="array" ref="S2692">SUM(_xlfn._xlws.FILTER($H$2:$H$7109,_xlfn.MAP($P$2:$P$7109,_xlfn.LAMBDA(_xlpm.x,_xlpm.x=$P2692))))</f>
        <v>6.9582504970178941E-4</v>
      </c>
      <c r="T2692" s="14">
        <f>$H2692/S2692</f>
        <v>0.14285714285714282</v>
      </c>
      <c r="U2692" s="14">
        <f>_xlfn.LET(_xlpm.freq,F2692,_xlpm.size,M2692+1,_xlpm.F,V2692,LOG(1+_xlpm.freq)*LOG(1+_xlpm.size)*_xlpm.F)</f>
        <v>8.2505000209937368E-2</v>
      </c>
      <c r="V2692" s="14">
        <f>_xlfn.LET(_xlpm.a,T2692,_xlpm.b,R2692,2*_xlpm.a*_xlpm.b/(_xlpm.a+_xlpm.b))</f>
        <v>0.22222222222222218</v>
      </c>
      <c r="W2692" s="14">
        <f>_xlfn.LET(_xlpm.p,R2692,_xlpm.q,T2692,LOG(_xlpm.p/_xlpm.q))</f>
        <v>0.54406804435027578</v>
      </c>
      <c r="X2692" s="2"/>
    </row>
    <row r="2693" spans="1:24">
      <c r="A2693" s="1" t="str">
        <f>_xlfn.LET(_xlpm.sep," : ",CONCATENATE(O2693,_xlpm.sep,P2693))</f>
        <v>~clai~ : [kleɪ]</v>
      </c>
      <c r="B2693" s="1">
        <f>_xlfn.LET(_xlpm.d,$G2693,_xlpm.k,_xlfn.CONCAT(LEFT(TRIM(B$1),1),"*"),COUNTIF(_xlpm.d,_xlpm.k))</f>
        <v>0</v>
      </c>
      <c r="C2693" s="1">
        <f>_xlfn.LET(_xlpm.d,$G2693,_xlpm.k,_xlfn.CONCAT(LEFT(TRIM(C$1),1),"*"),COUNTIF(_xlpm.d,_xlpm.k))</f>
        <v>0</v>
      </c>
      <c r="D2693" s="1">
        <f>_xlfn.LET(_xlpm.d,$G2693,_xlpm.k,_xlfn.CONCAT(LEFT(TRIM(D$1),1),"*"),COUNTIF(_xlpm.d,_xlpm.k))</f>
        <v>0</v>
      </c>
      <c r="E2693" s="1">
        <f>LOG(F2693+1,10)</f>
        <v>0.69897000433601875</v>
      </c>
      <c r="F2693" s="7">
        <v>4</v>
      </c>
      <c r="G2693" s="9" t="s">
        <v>1449</v>
      </c>
      <c r="H2693" s="4">
        <f>F2693/freq.sum.r6e</f>
        <v>1.9880715705765408E-4</v>
      </c>
      <c r="I2693" s="1" t="str">
        <f>_xlfn.LET(_xlpm.sep,":",_xlpm.w,$G2693,LEFT(_xlpm.w,FIND(_xlpm.sep,_xlpm.w)-1))</f>
        <v>kleɪ</v>
      </c>
      <c r="J2693" s="1" t="str">
        <f>_xlfn.LET(_xlpm.sep,":",_xlpm.w,$G2693,RIGHT(_xlpm.w,LEN(_xlpm.w)-FIND(_xlpm.sep,_xlpm.w)))</f>
        <v>clai</v>
      </c>
      <c r="K2693" s="10">
        <f>_xlfn.LET(_xlpm.w,I2693,LEN(_xlpm.w))</f>
        <v>4</v>
      </c>
      <c r="L2693" s="10">
        <f>_xlfn.LET(_xlpm.w,J2693,LEN(_xlpm.w))</f>
        <v>4</v>
      </c>
      <c r="M2693" s="10">
        <f>_xlfn.LET(_xlpm.a,K2693,_xlpm.b,L2693,MAX(_xlpm.a,_xlpm.b))</f>
        <v>4</v>
      </c>
      <c r="N2693" s="10">
        <f>_xlfn.LET(_xlpm.d,(K2693,L2693),MAX(_xlpm.d)-MIN(_xlpm.d))</f>
        <v>0</v>
      </c>
      <c r="O2693" s="1" t="str">
        <f>_xlfn.LET(_xlpm.sep,":",_xlpm.w,$G2693,_xlfn.CONCAT("~",RIGHT(_xlpm.w,LEN(_xlpm.w)-FIND(_xlpm.sep,_xlpm.w)),"~"))</f>
        <v>~clai~</v>
      </c>
      <c r="P2693" s="1" t="str">
        <f>_xlfn.LET(_xlpm.sep,":",_xlpm.w,$G2693,_xlfn.CONCAT("[",LEFT(_xlpm.w,FIND(_xlpm.sep,_xlpm.w)-1),"]"))</f>
        <v>[kleɪ]</v>
      </c>
      <c r="Q2693" s="14" cm="1">
        <f t="array" ref="Q2693">SUM(_xlfn._xlws.FILTER($H$2:$H$7111,_xlfn.MAP($O$2:$O$7111,_xlfn.LAMBDA(_xlpm.x,_xlpm.x=$O2693))))</f>
        <v>1.9880715705765408E-4</v>
      </c>
      <c r="R2693" s="14">
        <f>$H2693/Q2693</f>
        <v>1</v>
      </c>
      <c r="S2693" s="14" cm="1">
        <f t="array" ref="S2693">SUM(_xlfn._xlws.FILTER($H$2:$H$7111,_xlfn.MAP($P$2:$P$7111,_xlfn.LAMBDA(_xlpm.x,_xlpm.x=$P2693))))</f>
        <v>6.9582504970178941E-4</v>
      </c>
      <c r="T2693" s="14">
        <f>$H2693/S2693</f>
        <v>0.28571428571428564</v>
      </c>
      <c r="U2693" s="14">
        <f>_xlfn.LET(_xlpm.freq,F2693,_xlpm.size,M2693+1,_xlpm.F,V2693,LOG(1+_xlpm.freq)*LOG(1+_xlpm.size)*_xlpm.F)</f>
        <v>0.24173528126877056</v>
      </c>
      <c r="V2693" s="14">
        <f>_xlfn.LET(_xlpm.a,T2693,_xlpm.b,R2693,2*_xlpm.a*_xlpm.b/(_xlpm.a+_xlpm.b))</f>
        <v>0.44444444444444436</v>
      </c>
      <c r="W2693" s="14">
        <f>_xlfn.LET(_xlpm.p,R2693,_xlpm.q,T2693,LOG(_xlpm.p/_xlpm.q))</f>
        <v>0.54406804435027578</v>
      </c>
      <c r="X2693" s="2"/>
    </row>
    <row r="2694" spans="1:24">
      <c r="A2694" s="1" t="str">
        <f>_xlfn.LET(_xlpm.sep," : ",CONCATENATE(O2694,_xlpm.sep,P2694))</f>
        <v>~clay~ : [kleɪ]</v>
      </c>
      <c r="B2694" s="1">
        <f>_xlfn.LET(_xlpm.d,$G2694,_xlpm.k,_xlfn.CONCAT(LEFT(TRIM(B$1),1),"*"),COUNTIF(_xlpm.d,_xlpm.k))</f>
        <v>0</v>
      </c>
      <c r="C2694" s="1">
        <f>_xlfn.LET(_xlpm.d,$G2694,_xlpm.k,_xlfn.CONCAT(LEFT(TRIM(C$1),1),"*"),COUNTIF(_xlpm.d,_xlpm.k))</f>
        <v>0</v>
      </c>
      <c r="D2694" s="1">
        <f>_xlfn.LET(_xlpm.d,$G2694,_xlpm.k,_xlfn.CONCAT(LEFT(TRIM(D$1),1),"*"),COUNTIF(_xlpm.d,_xlpm.k))</f>
        <v>0</v>
      </c>
      <c r="E2694" s="1">
        <f>LOG(F2694+1,10)</f>
        <v>0.69897000433601875</v>
      </c>
      <c r="F2694" s="7">
        <v>4</v>
      </c>
      <c r="G2694" s="9" t="s">
        <v>1452</v>
      </c>
      <c r="H2694" s="4">
        <f>F2694/freq.sum.r6e</f>
        <v>1.9880715705765408E-4</v>
      </c>
      <c r="I2694" s="4" t="str">
        <f>_xlfn.LET(_xlpm.sep,":",_xlpm.w,$G2694,LEFT(_xlpm.w,FIND(_xlpm.sep,_xlpm.w)-1))</f>
        <v>kleɪ</v>
      </c>
      <c r="J2694" s="4" t="str">
        <f>_xlfn.LET(_xlpm.sep,":",_xlpm.w,$G2694,RIGHT(_xlpm.w,LEN(_xlpm.w)-FIND(_xlpm.sep,_xlpm.w)))</f>
        <v>clay</v>
      </c>
      <c r="K2694" s="10">
        <f>_xlfn.LET(_xlpm.w,I2694,LEN(_xlpm.w))</f>
        <v>4</v>
      </c>
      <c r="L2694" s="10">
        <f>_xlfn.LET(_xlpm.w,J2694,LEN(_xlpm.w))</f>
        <v>4</v>
      </c>
      <c r="M2694" s="10">
        <f>_xlfn.LET(_xlpm.a,K2694,_xlpm.b,L2694,MAX(_xlpm.a,_xlpm.b))</f>
        <v>4</v>
      </c>
      <c r="N2694" s="10">
        <f>_xlfn.LET(_xlpm.d,(K2694,L2694),MAX(_xlpm.d)-MIN(_xlpm.d))</f>
        <v>0</v>
      </c>
      <c r="O2694" s="1" t="str">
        <f>_xlfn.LET(_xlpm.sep,":",_xlpm.w,$G2694,_xlfn.CONCAT("~",RIGHT(_xlpm.w,LEN(_xlpm.w)-FIND(_xlpm.sep,_xlpm.w)),"~"))</f>
        <v>~clay~</v>
      </c>
      <c r="P2694" s="1" t="str">
        <f>_xlfn.LET(_xlpm.sep,":",_xlpm.w,$G2694,_xlfn.CONCAT("[",LEFT(_xlpm.w,FIND(_xlpm.sep,_xlpm.w)-1),"]"))</f>
        <v>[kleɪ]</v>
      </c>
      <c r="Q2694" s="14" cm="1">
        <f t="array" ref="Q2694">SUM(_xlfn._xlws.FILTER($H$2:$H$7109,_xlfn.MAP($O$2:$O$7109,_xlfn.LAMBDA(_xlpm.x,_xlpm.x=$O2694))))</f>
        <v>1.9880715705765408E-4</v>
      </c>
      <c r="R2694" s="14">
        <f>$H2694/Q2694</f>
        <v>1</v>
      </c>
      <c r="S2694" s="14" cm="1">
        <f t="array" ref="S2694">SUM(_xlfn._xlws.FILTER($H$2:$H$7109,_xlfn.MAP($P$2:$P$7109,_xlfn.LAMBDA(_xlpm.x,_xlpm.x=$P2694))))</f>
        <v>6.9582504970178941E-4</v>
      </c>
      <c r="T2694" s="14">
        <f>$H2694/S2694</f>
        <v>0.28571428571428564</v>
      </c>
      <c r="U2694" s="14">
        <f>_xlfn.LET(_xlpm.freq,F2694,_xlpm.size,M2694+1,_xlpm.F,V2694,LOG(1+_xlpm.freq)*LOG(1+_xlpm.size)*_xlpm.F)</f>
        <v>0.24173528126877056</v>
      </c>
      <c r="V2694" s="14">
        <f>_xlfn.LET(_xlpm.a,T2694,_xlpm.b,R2694,2*_xlpm.a*_xlpm.b/(_xlpm.a+_xlpm.b))</f>
        <v>0.44444444444444436</v>
      </c>
      <c r="W2694" s="14">
        <f>_xlfn.LET(_xlpm.p,R2694,_xlpm.q,T2694,LOG(_xlpm.p/_xlpm.q))</f>
        <v>0.54406804435027578</v>
      </c>
      <c r="X2694" s="2"/>
    </row>
    <row r="2695" spans="1:24">
      <c r="A2695" s="1" t="str">
        <f>_xlfn.LET(_xlpm.sep," : ",CONCATENATE(O2695,_xlpm.sep,P2695))</f>
        <v>~prai~ : [pɹeɪ]</v>
      </c>
      <c r="B2695" s="1">
        <f>_xlfn.LET(_xlpm.d,$G2695,_xlpm.k,_xlfn.CONCAT(LEFT(TRIM(B$1),1),"*"),COUNTIF(_xlpm.d,_xlpm.k))</f>
        <v>0</v>
      </c>
      <c r="C2695" s="1">
        <f>_xlfn.LET(_xlpm.d,$G2695,_xlpm.k,_xlfn.CONCAT(LEFT(TRIM(C$1),1),"*"),COUNTIF(_xlpm.d,_xlpm.k))</f>
        <v>0</v>
      </c>
      <c r="D2695" s="1">
        <f>_xlfn.LET(_xlpm.d,$G2695,_xlpm.k,_xlfn.CONCAT(LEFT(TRIM(D$1),1),"*"),COUNTIF(_xlpm.d,_xlpm.k))</f>
        <v>0</v>
      </c>
      <c r="E2695" s="1">
        <f>LOG(F2695+1,10)</f>
        <v>0.69897000433601875</v>
      </c>
      <c r="F2695" s="7">
        <v>4</v>
      </c>
      <c r="G2695" s="9" t="s">
        <v>3824</v>
      </c>
      <c r="H2695" s="4">
        <f>F2695/freq.sum.r6e</f>
        <v>1.9880715705765408E-4</v>
      </c>
      <c r="I2695" s="4" t="str">
        <f>_xlfn.LET(_xlpm.sep,":",_xlpm.w,$G2695,LEFT(_xlpm.w,FIND(_xlpm.sep,_xlpm.w)-1))</f>
        <v>pɹeɪ</v>
      </c>
      <c r="J2695" s="4" t="str">
        <f>_xlfn.LET(_xlpm.sep,":",_xlpm.w,$G2695,RIGHT(_xlpm.w,LEN(_xlpm.w)-FIND(_xlpm.sep,_xlpm.w)))</f>
        <v>prai</v>
      </c>
      <c r="K2695" s="10">
        <f>_xlfn.LET(_xlpm.w,I2695,LEN(_xlpm.w))</f>
        <v>4</v>
      </c>
      <c r="L2695" s="10">
        <f>_xlfn.LET(_xlpm.w,J2695,LEN(_xlpm.w))</f>
        <v>4</v>
      </c>
      <c r="M2695" s="10">
        <f>_xlfn.LET(_xlpm.a,K2695,_xlpm.b,L2695,MAX(_xlpm.a,_xlpm.b))</f>
        <v>4</v>
      </c>
      <c r="N2695" s="10">
        <f>_xlfn.LET(_xlpm.d,(K2695,L2695),MAX(_xlpm.d)-MIN(_xlpm.d))</f>
        <v>0</v>
      </c>
      <c r="O2695" s="1" t="str">
        <f>_xlfn.LET(_xlpm.sep,":",_xlpm.w,$G2695,_xlfn.CONCAT("~",RIGHT(_xlpm.w,LEN(_xlpm.w)-FIND(_xlpm.sep,_xlpm.w)),"~"))</f>
        <v>~prai~</v>
      </c>
      <c r="P2695" s="1" t="str">
        <f>_xlfn.LET(_xlpm.sep,":",_xlpm.w,$G2695,_xlfn.CONCAT("[",LEFT(_xlpm.w,FIND(_xlpm.sep,_xlpm.w)-1),"]"))</f>
        <v>[pɹeɪ]</v>
      </c>
      <c r="Q2695" s="14" cm="1">
        <f t="array" ref="Q2695">SUM(_xlfn._xlws.FILTER($H$2:$H$7109,_xlfn.MAP($O$2:$O$7109,_xlfn.LAMBDA(_xlpm.x,_xlpm.x=$O2695))))</f>
        <v>1.9880715705765408E-4</v>
      </c>
      <c r="R2695" s="14">
        <f>$H2695/Q2695</f>
        <v>1</v>
      </c>
      <c r="S2695" s="14" cm="1">
        <f t="array" ref="S2695">SUM(_xlfn._xlws.FILTER($H$2:$H$7109,_xlfn.MAP($P$2:$P$7109,_xlfn.LAMBDA(_xlpm.x,_xlpm.x=$P2695))))</f>
        <v>6.9582504970178941E-4</v>
      </c>
      <c r="T2695" s="14">
        <f>$H2695/S2695</f>
        <v>0.28571428571428564</v>
      </c>
      <c r="U2695" s="14">
        <f>_xlfn.LET(_xlpm.freq,F2695,_xlpm.size,M2695+1,_xlpm.F,V2695,LOG(1+_xlpm.freq)*LOG(1+_xlpm.size)*_xlpm.F)</f>
        <v>0.24173528126877056</v>
      </c>
      <c r="V2695" s="14">
        <f>_xlfn.LET(_xlpm.a,T2695,_xlpm.b,R2695,2*_xlpm.a*_xlpm.b/(_xlpm.a+_xlpm.b))</f>
        <v>0.44444444444444436</v>
      </c>
      <c r="W2695" s="14">
        <f>_xlfn.LET(_xlpm.p,R2695,_xlpm.q,T2695,LOG(_xlpm.p/_xlpm.q))</f>
        <v>0.54406804435027578</v>
      </c>
      <c r="X2695" s="2"/>
    </row>
    <row r="2696" spans="1:24">
      <c r="A2696" s="1" t="str">
        <f>_xlfn.LET(_xlpm.sep," : ",CONCATENATE(O2696,_xlpm.sep,P2696))</f>
        <v>~stra~ : [stɹeɪ]</v>
      </c>
      <c r="B2696" s="1">
        <f>_xlfn.LET(_xlpm.d,$G2696,_xlpm.k,_xlfn.CONCAT(LEFT(TRIM(B$1),1),"*"),COUNTIF(_xlpm.d,_xlpm.k))</f>
        <v>0</v>
      </c>
      <c r="C2696" s="1">
        <f>_xlfn.LET(_xlpm.d,$G2696,_xlpm.k,_xlfn.CONCAT(LEFT(TRIM(C$1),1),"*"),COUNTIF(_xlpm.d,_xlpm.k))</f>
        <v>0</v>
      </c>
      <c r="D2696" s="1">
        <f>_xlfn.LET(_xlpm.d,$G2696,_xlpm.k,_xlfn.CONCAT(LEFT(TRIM(D$1),1),"*"),COUNTIF(_xlpm.d,_xlpm.k))</f>
        <v>0</v>
      </c>
      <c r="E2696" s="1">
        <f>LOG(F2696+1,10)</f>
        <v>0.69897000433601875</v>
      </c>
      <c r="F2696" s="7">
        <v>4</v>
      </c>
      <c r="G2696" s="9" t="s">
        <v>4346</v>
      </c>
      <c r="H2696" s="4">
        <f>F2696/freq.sum.r6e</f>
        <v>1.9880715705765408E-4</v>
      </c>
      <c r="I2696" s="1" t="str">
        <f>_xlfn.LET(_xlpm.sep,":",_xlpm.w,$G2696,LEFT(_xlpm.w,FIND(_xlpm.sep,_xlpm.w)-1))</f>
        <v>stɹeɪ</v>
      </c>
      <c r="J2696" s="1" t="str">
        <f>_xlfn.LET(_xlpm.sep,":",_xlpm.w,$G2696,RIGHT(_xlpm.w,LEN(_xlpm.w)-FIND(_xlpm.sep,_xlpm.w)))</f>
        <v>stra</v>
      </c>
      <c r="K2696" s="10">
        <f>_xlfn.LET(_xlpm.w,I2696,LEN(_xlpm.w))</f>
        <v>5</v>
      </c>
      <c r="L2696" s="10">
        <f>_xlfn.LET(_xlpm.w,J2696,LEN(_xlpm.w))</f>
        <v>4</v>
      </c>
      <c r="M2696" s="10">
        <f>_xlfn.LET(_xlpm.a,K2696,_xlpm.b,L2696,MAX(_xlpm.a,_xlpm.b))</f>
        <v>5</v>
      </c>
      <c r="N2696" s="10">
        <f>_xlfn.LET(_xlpm.d,(K2696,L2696),MAX(_xlpm.d)-MIN(_xlpm.d))</f>
        <v>1</v>
      </c>
      <c r="O2696" s="1" t="str">
        <f>_xlfn.LET(_xlpm.sep,":",_xlpm.w,$G2696,_xlfn.CONCAT("~",RIGHT(_xlpm.w,LEN(_xlpm.w)-FIND(_xlpm.sep,_xlpm.w)),"~"))</f>
        <v>~stra~</v>
      </c>
      <c r="P2696" s="1" t="str">
        <f>_xlfn.LET(_xlpm.sep,":",_xlpm.w,$G2696,_xlfn.CONCAT("[",LEFT(_xlpm.w,FIND(_xlpm.sep,_xlpm.w)-1),"]"))</f>
        <v>[stɹeɪ]</v>
      </c>
      <c r="Q2696" s="14" cm="1">
        <f t="array" ref="Q2696">SUM(_xlfn._xlws.FILTER($H$2:$H$7111,_xlfn.MAP($O$2:$O$7111,_xlfn.LAMBDA(_xlpm.x,_xlpm.x=$O2696))))</f>
        <v>1.9880715705765408E-4</v>
      </c>
      <c r="R2696" s="14">
        <f>$H2696/Q2696</f>
        <v>1</v>
      </c>
      <c r="S2696" s="14" cm="1">
        <f t="array" ref="S2696">SUM(_xlfn._xlws.FILTER($H$2:$H$7111,_xlfn.MAP($P$2:$P$7111,_xlfn.LAMBDA(_xlpm.x,_xlpm.x=$P2696))))</f>
        <v>6.9582504970178941E-4</v>
      </c>
      <c r="T2696" s="14">
        <f>$H2696/S2696</f>
        <v>0.28571428571428564</v>
      </c>
      <c r="U2696" s="14">
        <f>_xlfn.LET(_xlpm.freq,F2696,_xlpm.size,M2696+1,_xlpm.F,V2696,LOG(1+_xlpm.freq)*LOG(1+_xlpm.size)*_xlpm.F)</f>
        <v>0.26253252475250044</v>
      </c>
      <c r="V2696" s="14">
        <f>_xlfn.LET(_xlpm.a,T2696,_xlpm.b,R2696,2*_xlpm.a*_xlpm.b/(_xlpm.a+_xlpm.b))</f>
        <v>0.44444444444444436</v>
      </c>
      <c r="W2696" s="14">
        <f>_xlfn.LET(_xlpm.p,R2696,_xlpm.q,T2696,LOG(_xlpm.p/_xlpm.q))</f>
        <v>0.54406804435027578</v>
      </c>
      <c r="X2696" s="2"/>
    </row>
    <row r="2697" spans="1:24">
      <c r="A2697" s="1" t="str">
        <f>_xlfn.LET(_xlpm.sep," : ",CONCATENATE(O2697,_xlpm.sep,P2697))</f>
        <v>~thie~ : [ðɪ]</v>
      </c>
      <c r="B2697" s="1">
        <f>_xlfn.LET(_xlpm.d,$G2697,_xlpm.k,_xlfn.CONCAT(LEFT(TRIM(B$1),1),"*"),COUNTIF(_xlpm.d,_xlpm.k))</f>
        <v>0</v>
      </c>
      <c r="C2697" s="1">
        <f>_xlfn.LET(_xlpm.d,$G2697,_xlpm.k,_xlfn.CONCAT(LEFT(TRIM(C$1),1),"*"),COUNTIF(_xlpm.d,_xlpm.k))</f>
        <v>0</v>
      </c>
      <c r="D2697" s="1">
        <f>_xlfn.LET(_xlpm.d,$G2697,_xlpm.k,_xlfn.CONCAT(LEFT(TRIM(D$1),1),"*"),COUNTIF(_xlpm.d,_xlpm.k))</f>
        <v>0</v>
      </c>
      <c r="E2697" s="1">
        <f>LOG(F2697+1,10)</f>
        <v>0.30102999566398114</v>
      </c>
      <c r="F2697" s="7">
        <v>1</v>
      </c>
      <c r="G2697" s="9" t="s">
        <v>5520</v>
      </c>
      <c r="H2697" s="4">
        <f>F2697/freq.sum.r6e</f>
        <v>4.9701789264413521E-5</v>
      </c>
      <c r="I2697" s="1" t="str">
        <f>_xlfn.LET(_xlpm.sep,":",_xlpm.w,$G2697,LEFT(_xlpm.w,FIND(_xlpm.sep,_xlpm.w)-1))</f>
        <v>ðɪ</v>
      </c>
      <c r="J2697" s="1" t="str">
        <f>_xlfn.LET(_xlpm.sep,":",_xlpm.w,$G2697,RIGHT(_xlpm.w,LEN(_xlpm.w)-FIND(_xlpm.sep,_xlpm.w)))</f>
        <v>thie</v>
      </c>
      <c r="K2697" s="10">
        <f>_xlfn.LET(_xlpm.w,I2697,LEN(_xlpm.w))</f>
        <v>2</v>
      </c>
      <c r="L2697" s="10">
        <f>_xlfn.LET(_xlpm.w,J2697,LEN(_xlpm.w))</f>
        <v>4</v>
      </c>
      <c r="M2697" s="10">
        <f>_xlfn.LET(_xlpm.a,K2697,_xlpm.b,L2697,MAX(_xlpm.a,_xlpm.b))</f>
        <v>4</v>
      </c>
      <c r="N2697" s="10">
        <f>_xlfn.LET(_xlpm.d,(K2697,L2697),MAX(_xlpm.d)-MIN(_xlpm.d))</f>
        <v>2</v>
      </c>
      <c r="O2697" s="1" t="str">
        <f>_xlfn.LET(_xlpm.sep,":",_xlpm.w,$G2697,_xlfn.CONCAT("~",RIGHT(_xlpm.w,LEN(_xlpm.w)-FIND(_xlpm.sep,_xlpm.w)),"~"))</f>
        <v>~thie~</v>
      </c>
      <c r="P2697" s="1" t="str">
        <f>_xlfn.LET(_xlpm.sep,":",_xlpm.w,$G2697,_xlfn.CONCAT("[",LEFT(_xlpm.w,FIND(_xlpm.sep,_xlpm.w)-1),"]"))</f>
        <v>[ðɪ]</v>
      </c>
      <c r="Q2697" s="14" cm="1">
        <f t="array" ref="Q2697">SUM(_xlfn._xlws.FILTER($H$2:$H$7111,_xlfn.MAP($O$2:$O$7111,_xlfn.LAMBDA(_xlpm.x,_xlpm.x=$O2697))))</f>
        <v>4.4731610337972168E-4</v>
      </c>
      <c r="R2697" s="14">
        <f>$H2697/Q2697</f>
        <v>0.11111111111111112</v>
      </c>
      <c r="S2697" s="14" cm="1">
        <f t="array" ref="S2697">SUM(_xlfn._xlws.FILTER($H$2:$H$7111,_xlfn.MAP($P$2:$P$7111,_xlfn.LAMBDA(_xlpm.x,_xlpm.x=$P2697))))</f>
        <v>1.5904572564612327E-3</v>
      </c>
      <c r="T2697" s="14">
        <f>$H2697/S2697</f>
        <v>3.125E-2</v>
      </c>
      <c r="U2697" s="14">
        <f>_xlfn.LET(_xlpm.freq,F2697,_xlpm.size,M2697+1,_xlpm.F,V2697,LOG(1+_xlpm.freq)*LOG(1+_xlpm.size)*_xlpm.F)</f>
        <v>1.142667646482487E-2</v>
      </c>
      <c r="V2697" s="14">
        <f>_xlfn.LET(_xlpm.a,T2697,_xlpm.b,R2697,2*_xlpm.a*_xlpm.b/(_xlpm.a+_xlpm.b))</f>
        <v>4.8780487804878057E-2</v>
      </c>
      <c r="W2697" s="14">
        <f>_xlfn.LET(_xlpm.p,R2697,_xlpm.q,T2697,LOG(_xlpm.p/_xlpm.q))</f>
        <v>0.55090746888058117</v>
      </c>
      <c r="X2697" s="2"/>
    </row>
    <row r="2698" spans="1:24">
      <c r="A2698" s="1" t="str">
        <f>_xlfn.LET(_xlpm.sep," : ",CONCATENATE(O2698,_xlpm.sep,P2698))</f>
        <v>~grie~ : [ɡɹɪ]</v>
      </c>
      <c r="B2698" s="1">
        <f>_xlfn.LET(_xlpm.d,$G2698,_xlpm.k,_xlfn.CONCAT(LEFT(TRIM(B$1),1),"*"),COUNTIF(_xlpm.d,_xlpm.k))</f>
        <v>0</v>
      </c>
      <c r="C2698" s="1">
        <f>_xlfn.LET(_xlpm.d,$G2698,_xlpm.k,_xlfn.CONCAT(LEFT(TRIM(C$1),1),"*"),COUNTIF(_xlpm.d,_xlpm.k))</f>
        <v>0</v>
      </c>
      <c r="D2698" s="1">
        <f>_xlfn.LET(_xlpm.d,$G2698,_xlpm.k,_xlfn.CONCAT(LEFT(TRIM(D$1),1),"*"),COUNTIF(_xlpm.d,_xlpm.k))</f>
        <v>0</v>
      </c>
      <c r="E2698" s="1">
        <f>LOG(F2698+1,10)</f>
        <v>0.30102999566398114</v>
      </c>
      <c r="F2698" s="7">
        <v>1</v>
      </c>
      <c r="G2698" s="9" t="s">
        <v>7027</v>
      </c>
      <c r="H2698" s="4">
        <f>F2698/freq.sum.r6e</f>
        <v>4.9701789264413521E-5</v>
      </c>
      <c r="I2698" s="1" t="str">
        <f>_xlfn.LET(_xlpm.sep,":",_xlpm.w,$G2698,LEFT(_xlpm.w,FIND(_xlpm.sep,_xlpm.w)-1))</f>
        <v>ɡɹɪ</v>
      </c>
      <c r="J2698" s="1" t="str">
        <f>_xlfn.LET(_xlpm.sep,":",_xlpm.w,$G2698,RIGHT(_xlpm.w,LEN(_xlpm.w)-FIND(_xlpm.sep,_xlpm.w)))</f>
        <v>grie</v>
      </c>
      <c r="K2698" s="10">
        <f>_xlfn.LET(_xlpm.w,I2698,LEN(_xlpm.w))</f>
        <v>3</v>
      </c>
      <c r="L2698" s="10">
        <f>_xlfn.LET(_xlpm.w,J2698,LEN(_xlpm.w))</f>
        <v>4</v>
      </c>
      <c r="M2698" s="10">
        <f>_xlfn.LET(_xlpm.a,K2698,_xlpm.b,L2698,MAX(_xlpm.a,_xlpm.b))</f>
        <v>4</v>
      </c>
      <c r="N2698" s="10">
        <f>_xlfn.LET(_xlpm.d,(K2698,L2698),MAX(_xlpm.d)-MIN(_xlpm.d))</f>
        <v>1</v>
      </c>
      <c r="O2698" s="1" t="str">
        <f>_xlfn.LET(_xlpm.sep,":",_xlpm.w,$G2698,_xlfn.CONCAT("~",RIGHT(_xlpm.w,LEN(_xlpm.w)-FIND(_xlpm.sep,_xlpm.w)),"~"))</f>
        <v>~grie~</v>
      </c>
      <c r="P2698" s="1" t="str">
        <f>_xlfn.LET(_xlpm.sep,":",_xlpm.w,$G2698,_xlfn.CONCAT("[",LEFT(_xlpm.w,FIND(_xlpm.sep,_xlpm.w)-1),"]"))</f>
        <v>[ɡɹɪ]</v>
      </c>
      <c r="Q2698" s="14" cm="1">
        <f t="array" ref="Q2698">SUM(_xlfn._xlws.FILTER($H$2:$H$7111,_xlfn.MAP($O$2:$O$7111,_xlfn.LAMBDA(_xlpm.x,_xlpm.x=$O2698))))</f>
        <v>4.4731610337972168E-4</v>
      </c>
      <c r="R2698" s="14">
        <f>$H2698/Q2698</f>
        <v>0.11111111111111112</v>
      </c>
      <c r="S2698" s="14" cm="1">
        <f t="array" ref="S2698">SUM(_xlfn._xlws.FILTER($H$2:$H$7111,_xlfn.MAP($P$2:$P$7111,_xlfn.LAMBDA(_xlpm.x,_xlpm.x=$P2698))))</f>
        <v>1.5904572564612327E-3</v>
      </c>
      <c r="T2698" s="14">
        <f>$H2698/S2698</f>
        <v>3.125E-2</v>
      </c>
      <c r="U2698" s="14">
        <f>_xlfn.LET(_xlpm.freq,F2698,_xlpm.size,M2698+1,_xlpm.F,V2698,LOG(1+_xlpm.freq)*LOG(1+_xlpm.size)*_xlpm.F)</f>
        <v>1.142667646482487E-2</v>
      </c>
      <c r="V2698" s="14">
        <f>_xlfn.LET(_xlpm.a,T2698,_xlpm.b,R2698,2*_xlpm.a*_xlpm.b/(_xlpm.a+_xlpm.b))</f>
        <v>4.8780487804878057E-2</v>
      </c>
      <c r="W2698" s="14">
        <f>_xlfn.LET(_xlpm.p,R2698,_xlpm.q,T2698,LOG(_xlpm.p/_xlpm.q))</f>
        <v>0.55090746888058117</v>
      </c>
      <c r="X2698" s="2"/>
    </row>
    <row r="2699" spans="1:24">
      <c r="A2699" s="1" t="str">
        <f>_xlfn.LET(_xlpm.sep," : ",CONCATENATE(O2699,_xlpm.sep,P2699))</f>
        <v>~nter~ : [ntə]</v>
      </c>
      <c r="B2699" s="1">
        <f>_xlfn.LET(_xlpm.d,$G2699,_xlpm.k,_xlfn.CONCAT(LEFT(TRIM(B$1),1),"*"),COUNTIF(_xlpm.d,_xlpm.k))</f>
        <v>0</v>
      </c>
      <c r="C2699" s="1">
        <f>_xlfn.LET(_xlpm.d,$G2699,_xlpm.k,_xlfn.CONCAT(LEFT(TRIM(C$1),1),"*"),COUNTIF(_xlpm.d,_xlpm.k))</f>
        <v>0</v>
      </c>
      <c r="D2699" s="1">
        <f>_xlfn.LET(_xlpm.d,$G2699,_xlpm.k,_xlfn.CONCAT(LEFT(TRIM(D$1),1),"*"),COUNTIF(_xlpm.d,_xlpm.k))</f>
        <v>1</v>
      </c>
      <c r="E2699" s="1">
        <f>LOG(F2699+1,10)</f>
        <v>0.30102999566398114</v>
      </c>
      <c r="F2699" s="7">
        <v>1</v>
      </c>
      <c r="G2699" s="9" t="s">
        <v>3201</v>
      </c>
      <c r="H2699" s="4">
        <f>F2699/freq.sum.r6e</f>
        <v>4.9701789264413521E-5</v>
      </c>
      <c r="I2699" s="4" t="str">
        <f>_xlfn.LET(_xlpm.sep,":",_xlpm.w,$G2699,LEFT(_xlpm.w,FIND(_xlpm.sep,_xlpm.w)-1))</f>
        <v>ntə</v>
      </c>
      <c r="J2699" s="4" t="str">
        <f>_xlfn.LET(_xlpm.sep,":",_xlpm.w,$G2699,RIGHT(_xlpm.w,LEN(_xlpm.w)-FIND(_xlpm.sep,_xlpm.w)))</f>
        <v>nter</v>
      </c>
      <c r="K2699" s="10">
        <f>_xlfn.LET(_xlpm.w,I2699,LEN(_xlpm.w))</f>
        <v>3</v>
      </c>
      <c r="L2699" s="10">
        <f>_xlfn.LET(_xlpm.w,J2699,LEN(_xlpm.w))</f>
        <v>4</v>
      </c>
      <c r="M2699" s="10">
        <f>_xlfn.LET(_xlpm.a,K2699,_xlpm.b,L2699,MAX(_xlpm.a,_xlpm.b))</f>
        <v>4</v>
      </c>
      <c r="N2699" s="10">
        <f>_xlfn.LET(_xlpm.d,(K2699,L2699),MAX(_xlpm.d)-MIN(_xlpm.d))</f>
        <v>1</v>
      </c>
      <c r="O2699" s="1" t="str">
        <f>_xlfn.LET(_xlpm.sep,":",_xlpm.w,$G2699,_xlfn.CONCAT("~",RIGHT(_xlpm.w,LEN(_xlpm.w)-FIND(_xlpm.sep,_xlpm.w)),"~"))</f>
        <v>~nter~</v>
      </c>
      <c r="P2699" s="1" t="str">
        <f>_xlfn.LET(_xlpm.sep,":",_xlpm.w,$G2699,_xlfn.CONCAT("[",LEFT(_xlpm.w,FIND(_xlpm.sep,_xlpm.w)-1),"]"))</f>
        <v>[ntə]</v>
      </c>
      <c r="Q2699" s="14" cm="1">
        <f t="array" ref="Q2699">SUM(_xlfn._xlws.FILTER($H$2:$H$7109,_xlfn.MAP($O$2:$O$7109,_xlfn.LAMBDA(_xlpm.x,_xlpm.x=$O2699))))</f>
        <v>3.4791252485089465E-4</v>
      </c>
      <c r="R2699" s="14">
        <f>$H2699/Q2699</f>
        <v>0.14285714285714285</v>
      </c>
      <c r="S2699" s="14" cm="1">
        <f t="array" ref="S2699">SUM(_xlfn._xlws.FILTER($H$2:$H$7109,_xlfn.MAP($P$2:$P$7109,_xlfn.LAMBDA(_xlpm.x,_xlpm.x=$P2699))))</f>
        <v>1.242544731610338E-3</v>
      </c>
      <c r="T2699" s="14">
        <f>$H2699/S2699</f>
        <v>0.04</v>
      </c>
      <c r="U2699" s="14">
        <f>_xlfn.LET(_xlpm.freq,F2699,_xlpm.size,M2699+1,_xlpm.F,V2699,LOG(1+_xlpm.freq)*LOG(1+_xlpm.size)*_xlpm.F)</f>
        <v>1.4640429220556863E-2</v>
      </c>
      <c r="V2699" s="14">
        <f>_xlfn.LET(_xlpm.a,T2699,_xlpm.b,R2699,2*_xlpm.a*_xlpm.b/(_xlpm.a+_xlpm.b))</f>
        <v>6.25E-2</v>
      </c>
      <c r="W2699" s="14">
        <f>_xlfn.LET(_xlpm.p,R2699,_xlpm.q,T2699,LOG(_xlpm.p/_xlpm.q))</f>
        <v>0.55284196865778079</v>
      </c>
      <c r="X2699" s="2"/>
    </row>
    <row r="2700" spans="1:24">
      <c r="A2700" s="1" t="str">
        <f>_xlfn.LET(_xlpm.sep," : ",CONCATENATE(O2700,_xlpm.sep,P2700))</f>
        <v>~ster~ : [stə]</v>
      </c>
      <c r="B2700" s="1">
        <f>_xlfn.LET(_xlpm.d,$G2700,_xlpm.k,_xlfn.CONCAT(LEFT(TRIM(B$1),1),"*"),COUNTIF(_xlpm.d,_xlpm.k))</f>
        <v>0</v>
      </c>
      <c r="C2700" s="1">
        <f>_xlfn.LET(_xlpm.d,$G2700,_xlpm.k,_xlfn.CONCAT(LEFT(TRIM(C$1),1),"*"),COUNTIF(_xlpm.d,_xlpm.k))</f>
        <v>0</v>
      </c>
      <c r="D2700" s="1">
        <f>_xlfn.LET(_xlpm.d,$G2700,_xlpm.k,_xlfn.CONCAT(LEFT(TRIM(D$1),1),"*"),COUNTIF(_xlpm.d,_xlpm.k))</f>
        <v>0</v>
      </c>
      <c r="E2700" s="1">
        <f>LOG(F2700+1,10)</f>
        <v>0.30102999566398114</v>
      </c>
      <c r="F2700" s="7">
        <v>1</v>
      </c>
      <c r="G2700" s="9" t="s">
        <v>4308</v>
      </c>
      <c r="H2700" s="4">
        <f>F2700/freq.sum.r6e</f>
        <v>4.9701789264413521E-5</v>
      </c>
      <c r="I2700" s="4" t="str">
        <f>_xlfn.LET(_xlpm.sep,":",_xlpm.w,$G2700,LEFT(_xlpm.w,FIND(_xlpm.sep,_xlpm.w)-1))</f>
        <v>stə</v>
      </c>
      <c r="J2700" s="4" t="str">
        <f>_xlfn.LET(_xlpm.sep,":",_xlpm.w,$G2700,RIGHT(_xlpm.w,LEN(_xlpm.w)-FIND(_xlpm.sep,_xlpm.w)))</f>
        <v>ster</v>
      </c>
      <c r="K2700" s="10">
        <f>_xlfn.LET(_xlpm.w,I2700,LEN(_xlpm.w))</f>
        <v>3</v>
      </c>
      <c r="L2700" s="10">
        <f>_xlfn.LET(_xlpm.w,J2700,LEN(_xlpm.w))</f>
        <v>4</v>
      </c>
      <c r="M2700" s="10">
        <f>_xlfn.LET(_xlpm.a,K2700,_xlpm.b,L2700,MAX(_xlpm.a,_xlpm.b))</f>
        <v>4</v>
      </c>
      <c r="N2700" s="10">
        <f>_xlfn.LET(_xlpm.d,(K2700,L2700),MAX(_xlpm.d)-MIN(_xlpm.d))</f>
        <v>1</v>
      </c>
      <c r="O2700" s="1" t="str">
        <f>_xlfn.LET(_xlpm.sep,":",_xlpm.w,$G2700,_xlfn.CONCAT("~",RIGHT(_xlpm.w,LEN(_xlpm.w)-FIND(_xlpm.sep,_xlpm.w)),"~"))</f>
        <v>~ster~</v>
      </c>
      <c r="P2700" s="1" t="str">
        <f>_xlfn.LET(_xlpm.sep,":",_xlpm.w,$G2700,_xlfn.CONCAT("[",LEFT(_xlpm.w,FIND(_xlpm.sep,_xlpm.w)-1),"]"))</f>
        <v>[stə]</v>
      </c>
      <c r="Q2700" s="14" cm="1">
        <f t="array" ref="Q2700">SUM(_xlfn._xlws.FILTER($H$2:$H$7109,_xlfn.MAP($O$2:$O$7109,_xlfn.LAMBDA(_xlpm.x,_xlpm.x=$O2700))))</f>
        <v>3.4791252485089465E-4</v>
      </c>
      <c r="R2700" s="14">
        <f>$H2700/Q2700</f>
        <v>0.14285714285714285</v>
      </c>
      <c r="S2700" s="14" cm="1">
        <f t="array" ref="S2700">SUM(_xlfn._xlws.FILTER($H$2:$H$7109,_xlfn.MAP($P$2:$P$7109,_xlfn.LAMBDA(_xlpm.x,_xlpm.x=$P2700))))</f>
        <v>1.242544731610338E-3</v>
      </c>
      <c r="T2700" s="14">
        <f>$H2700/S2700</f>
        <v>0.04</v>
      </c>
      <c r="U2700" s="14">
        <f>_xlfn.LET(_xlpm.freq,F2700,_xlpm.size,M2700+1,_xlpm.F,V2700,LOG(1+_xlpm.freq)*LOG(1+_xlpm.size)*_xlpm.F)</f>
        <v>1.4640429220556863E-2</v>
      </c>
      <c r="V2700" s="14">
        <f>_xlfn.LET(_xlpm.a,T2700,_xlpm.b,R2700,2*_xlpm.a*_xlpm.b/(_xlpm.a+_xlpm.b))</f>
        <v>6.25E-2</v>
      </c>
      <c r="W2700" s="14">
        <f>_xlfn.LET(_xlpm.p,R2700,_xlpm.q,T2700,LOG(_xlpm.p/_xlpm.q))</f>
        <v>0.55284196865778079</v>
      </c>
      <c r="X2700" s="2"/>
    </row>
    <row r="2701" spans="1:24">
      <c r="A2701" s="1" t="str">
        <f>_xlfn.LET(_xlpm.sep," : ",CONCATENATE(O2701,_xlpm.sep,P2701))</f>
        <v>~hugh~ : [hu]</v>
      </c>
      <c r="B2701" s="1">
        <f>_xlfn.LET(_xlpm.d,$G2701,_xlpm.k,_xlfn.CONCAT(LEFT(TRIM(B$1),1),"*"),COUNTIF(_xlpm.d,_xlpm.k))</f>
        <v>0</v>
      </c>
      <c r="C2701" s="1">
        <f>_xlfn.LET(_xlpm.d,$G2701,_xlpm.k,_xlfn.CONCAT(LEFT(TRIM(C$1),1),"*"),COUNTIF(_xlpm.d,_xlpm.k))</f>
        <v>0</v>
      </c>
      <c r="D2701" s="1">
        <f>_xlfn.LET(_xlpm.d,$G2701,_xlpm.k,_xlfn.CONCAT(LEFT(TRIM(D$1),1),"*"),COUNTIF(_xlpm.d,_xlpm.k))</f>
        <v>0</v>
      </c>
      <c r="E2701" s="1">
        <f>LOG(F2701+1,10)</f>
        <v>0.30102999566398114</v>
      </c>
      <c r="F2701" s="7">
        <v>1</v>
      </c>
      <c r="G2701" s="9" t="s">
        <v>1219</v>
      </c>
      <c r="H2701" s="4">
        <f>F2701/freq.sum.r6e</f>
        <v>4.9701789264413521E-5</v>
      </c>
      <c r="I2701" s="1" t="str">
        <f>_xlfn.LET(_xlpm.sep,":",_xlpm.w,$G2701,LEFT(_xlpm.w,FIND(_xlpm.sep,_xlpm.w)-1))</f>
        <v>hu</v>
      </c>
      <c r="J2701" s="1" t="str">
        <f>_xlfn.LET(_xlpm.sep,":",_xlpm.w,$G2701,RIGHT(_xlpm.w,LEN(_xlpm.w)-FIND(_xlpm.sep,_xlpm.w)))</f>
        <v>hugh</v>
      </c>
      <c r="K2701" s="10">
        <f>_xlfn.LET(_xlpm.w,I2701,LEN(_xlpm.w))</f>
        <v>2</v>
      </c>
      <c r="L2701" s="10">
        <f>_xlfn.LET(_xlpm.w,J2701,LEN(_xlpm.w))</f>
        <v>4</v>
      </c>
      <c r="M2701" s="10">
        <f>_xlfn.LET(_xlpm.a,K2701,_xlpm.b,L2701,MAX(_xlpm.a,_xlpm.b))</f>
        <v>4</v>
      </c>
      <c r="N2701" s="10">
        <f>_xlfn.LET(_xlpm.d,(K2701,L2701),MAX(_xlpm.d)-MIN(_xlpm.d))</f>
        <v>2</v>
      </c>
      <c r="O2701" s="1" t="str">
        <f>_xlfn.LET(_xlpm.sep,":",_xlpm.w,$G2701,_xlfn.CONCAT("~",RIGHT(_xlpm.w,LEN(_xlpm.w)-FIND(_xlpm.sep,_xlpm.w)),"~"))</f>
        <v>~hugh~</v>
      </c>
      <c r="P2701" s="1" t="str">
        <f>_xlfn.LET(_xlpm.sep,":",_xlpm.w,$G2701,_xlfn.CONCAT("[",LEFT(_xlpm.w,FIND(_xlpm.sep,_xlpm.w)-1),"]"))</f>
        <v>[hu]</v>
      </c>
      <c r="Q2701" s="14" cm="1">
        <f t="array" ref="Q2701">SUM(_xlfn._xlws.FILTER($H$2:$H$7117,_xlfn.MAP($O$2:$O$7117,_xlfn.LAMBDA(_xlpm.x,_xlpm.x=$O2701))))</f>
        <v>2.4850894632206762E-4</v>
      </c>
      <c r="R2701" s="14">
        <f>$H2701/Q2701</f>
        <v>0.19999999999999998</v>
      </c>
      <c r="S2701" s="14" cm="1">
        <f t="array" ref="S2701">SUM(_xlfn._xlws.FILTER($H$2:$H$7117,_xlfn.MAP($P$2:$P$7117,_xlfn.LAMBDA(_xlpm.x,_xlpm.x=$P2701))))</f>
        <v>8.9463220675944357E-4</v>
      </c>
      <c r="T2701" s="14">
        <f>$H2701/S2701</f>
        <v>5.5555555555555546E-2</v>
      </c>
      <c r="U2701" s="14">
        <f>_xlfn.LET(_xlpm.freq,F2701,_xlpm.size,M2701+1,_xlpm.F,V2701,LOG(1+_xlpm.freq)*LOG(1+_xlpm.size)*_xlpm.F)</f>
        <v>2.0369292828600848E-2</v>
      </c>
      <c r="V2701" s="14">
        <f>_xlfn.LET(_xlpm.a,T2701,_xlpm.b,R2701,2*_xlpm.a*_xlpm.b/(_xlpm.a+_xlpm.b))</f>
        <v>8.6956521739130418E-2</v>
      </c>
      <c r="W2701" s="14">
        <f>_xlfn.LET(_xlpm.p,R2701,_xlpm.q,T2701,LOG(_xlpm.p/_xlpm.q))</f>
        <v>0.55630250076728738</v>
      </c>
      <c r="X2701" s="2"/>
    </row>
    <row r="2702" spans="1:24">
      <c r="A2702" s="1" t="str">
        <f>_xlfn.LET(_xlpm.sep," : ",CONCATENATE(O2702,_xlpm.sep,P2702))</f>
        <v>~souw~ : [sɔ]</v>
      </c>
      <c r="B2702" s="1">
        <f>_xlfn.LET(_xlpm.d,$G2702,_xlpm.k,_xlfn.CONCAT(LEFT(TRIM(B$1),1),"*"),COUNTIF(_xlpm.d,_xlpm.k))</f>
        <v>0</v>
      </c>
      <c r="C2702" s="1">
        <f>_xlfn.LET(_xlpm.d,$G2702,_xlpm.k,_xlfn.CONCAT(LEFT(TRIM(C$1),1),"*"),COUNTIF(_xlpm.d,_xlpm.k))</f>
        <v>0</v>
      </c>
      <c r="D2702" s="1">
        <f>_xlfn.LET(_xlpm.d,$G2702,_xlpm.k,_xlfn.CONCAT(LEFT(TRIM(D$1),1),"*"),COUNTIF(_xlpm.d,_xlpm.k))</f>
        <v>0</v>
      </c>
      <c r="E2702" s="1">
        <f>LOG(F2702+1,10)</f>
        <v>0.30102999566398114</v>
      </c>
      <c r="F2702" s="7">
        <v>1</v>
      </c>
      <c r="G2702" s="9" t="s">
        <v>4528</v>
      </c>
      <c r="H2702" s="4">
        <f>F2702/freq.sum.r6e</f>
        <v>4.9701789264413521E-5</v>
      </c>
      <c r="I2702" s="1" t="str">
        <f>_xlfn.LET(_xlpm.sep,":",_xlpm.w,$G2702,LEFT(_xlpm.w,FIND(_xlpm.sep,_xlpm.w)-1))</f>
        <v>sɔ</v>
      </c>
      <c r="J2702" s="1" t="str">
        <f>_xlfn.LET(_xlpm.sep,":",_xlpm.w,$G2702,RIGHT(_xlpm.w,LEN(_xlpm.w)-FIND(_xlpm.sep,_xlpm.w)))</f>
        <v>souw</v>
      </c>
      <c r="K2702" s="10">
        <f>_xlfn.LET(_xlpm.w,I2702,LEN(_xlpm.w))</f>
        <v>2</v>
      </c>
      <c r="L2702" s="10">
        <f>_xlfn.LET(_xlpm.w,J2702,LEN(_xlpm.w))</f>
        <v>4</v>
      </c>
      <c r="M2702" s="10">
        <f>_xlfn.LET(_xlpm.a,K2702,_xlpm.b,L2702,MAX(_xlpm.a,_xlpm.b))</f>
        <v>4</v>
      </c>
      <c r="N2702" s="10">
        <f>_xlfn.LET(_xlpm.d,(K2702,L2702),MAX(_xlpm.d)-MIN(_xlpm.d))</f>
        <v>2</v>
      </c>
      <c r="O2702" s="1" t="str">
        <f>_xlfn.LET(_xlpm.sep,":",_xlpm.w,$G2702,_xlfn.CONCAT("~",RIGHT(_xlpm.w,LEN(_xlpm.w)-FIND(_xlpm.sep,_xlpm.w)),"~"))</f>
        <v>~souw~</v>
      </c>
      <c r="P2702" s="1" t="str">
        <f>_xlfn.LET(_xlpm.sep,":",_xlpm.w,$G2702,_xlfn.CONCAT("[",LEFT(_xlpm.w,FIND(_xlpm.sep,_xlpm.w)-1),"]"))</f>
        <v>[sɔ]</v>
      </c>
      <c r="Q2702" s="14" cm="1">
        <f t="array" ref="Q2702">SUM(_xlfn._xlws.FILTER($H$2:$H$7111,_xlfn.MAP($O$2:$O$7111,_xlfn.LAMBDA(_xlpm.x,_xlpm.x=$O2702))))</f>
        <v>2.4850894632206762E-4</v>
      </c>
      <c r="R2702" s="14">
        <f>$H2702/Q2702</f>
        <v>0.19999999999999998</v>
      </c>
      <c r="S2702" s="14" cm="1">
        <f t="array" ref="S2702">SUM(_xlfn._xlws.FILTER($H$2:$H$7111,_xlfn.MAP($P$2:$P$7111,_xlfn.LAMBDA(_xlpm.x,_xlpm.x=$P2702))))</f>
        <v>8.9463220675944336E-4</v>
      </c>
      <c r="T2702" s="14">
        <f>$H2702/S2702</f>
        <v>5.5555555555555559E-2</v>
      </c>
      <c r="U2702" s="14">
        <f>_xlfn.LET(_xlpm.freq,F2702,_xlpm.size,M2702+1,_xlpm.F,V2702,LOG(1+_xlpm.freq)*LOG(1+_xlpm.size)*_xlpm.F)</f>
        <v>2.0369292828600855E-2</v>
      </c>
      <c r="V2702" s="14">
        <f>_xlfn.LET(_xlpm.a,T2702,_xlpm.b,R2702,2*_xlpm.a*_xlpm.b/(_xlpm.a+_xlpm.b))</f>
        <v>8.6956521739130446E-2</v>
      </c>
      <c r="W2702" s="14">
        <f>_xlfn.LET(_xlpm.p,R2702,_xlpm.q,T2702,LOG(_xlpm.p/_xlpm.q))</f>
        <v>0.55630250076728727</v>
      </c>
      <c r="X2702" s="2"/>
    </row>
    <row r="2703" spans="1:24">
      <c r="A2703" s="1" t="str">
        <f>_xlfn.LET(_xlpm.sep," : ",CONCATENATE(O2703,_xlpm.sep,P2703))</f>
        <v>~sogh~ : [sɔ]</v>
      </c>
      <c r="B2703" s="1">
        <f>_xlfn.LET(_xlpm.d,$G2703,_xlpm.k,_xlfn.CONCAT(LEFT(TRIM(B$1),1),"*"),COUNTIF(_xlpm.d,_xlpm.k))</f>
        <v>0</v>
      </c>
      <c r="C2703" s="1">
        <f>_xlfn.LET(_xlpm.d,$G2703,_xlpm.k,_xlfn.CONCAT(LEFT(TRIM(C$1),1),"*"),COUNTIF(_xlpm.d,_xlpm.k))</f>
        <v>0</v>
      </c>
      <c r="D2703" s="1">
        <f>_xlfn.LET(_xlpm.d,$G2703,_xlpm.k,_xlfn.CONCAT(LEFT(TRIM(D$1),1),"*"),COUNTIF(_xlpm.d,_xlpm.k))</f>
        <v>0</v>
      </c>
      <c r="E2703" s="1">
        <f>LOG(F2703+1,10)</f>
        <v>0.47712125471966244</v>
      </c>
      <c r="F2703" s="7">
        <v>2</v>
      </c>
      <c r="G2703" s="9" t="s">
        <v>4524</v>
      </c>
      <c r="H2703" s="4">
        <f>F2703/freq.sum.r6e</f>
        <v>9.9403578528827041E-5</v>
      </c>
      <c r="I2703" s="4" t="str">
        <f>_xlfn.LET(_xlpm.sep,":",_xlpm.w,$G2703,LEFT(_xlpm.w,FIND(_xlpm.sep,_xlpm.w)-1))</f>
        <v>sɔ</v>
      </c>
      <c r="J2703" s="4" t="str">
        <f>_xlfn.LET(_xlpm.sep,":",_xlpm.w,$G2703,RIGHT(_xlpm.w,LEN(_xlpm.w)-FIND(_xlpm.sep,_xlpm.w)))</f>
        <v>sogh</v>
      </c>
      <c r="K2703" s="10">
        <f>_xlfn.LET(_xlpm.w,I2703,LEN(_xlpm.w))</f>
        <v>2</v>
      </c>
      <c r="L2703" s="10">
        <f>_xlfn.LET(_xlpm.w,J2703,LEN(_xlpm.w))</f>
        <v>4</v>
      </c>
      <c r="M2703" s="10">
        <f>_xlfn.LET(_xlpm.a,K2703,_xlpm.b,L2703,MAX(_xlpm.a,_xlpm.b))</f>
        <v>4</v>
      </c>
      <c r="N2703" s="10">
        <f>_xlfn.LET(_xlpm.d,(K2703,L2703),MAX(_xlpm.d)-MIN(_xlpm.d))</f>
        <v>2</v>
      </c>
      <c r="O2703" s="1" t="str">
        <f>_xlfn.LET(_xlpm.sep,":",_xlpm.w,$G2703,_xlfn.CONCAT("~",RIGHT(_xlpm.w,LEN(_xlpm.w)-FIND(_xlpm.sep,_xlpm.w)),"~"))</f>
        <v>~sogh~</v>
      </c>
      <c r="P2703" s="1" t="str">
        <f>_xlfn.LET(_xlpm.sep,":",_xlpm.w,$G2703,_xlfn.CONCAT("[",LEFT(_xlpm.w,FIND(_xlpm.sep,_xlpm.w)-1),"]"))</f>
        <v>[sɔ]</v>
      </c>
      <c r="Q2703" s="14" cm="1">
        <f t="array" ref="Q2703">SUM(_xlfn._xlws.FILTER($H$2:$H$7109,_xlfn.MAP($O$2:$O$7109,_xlfn.LAMBDA(_xlpm.x,_xlpm.x=$O2703))))</f>
        <v>2.4850894632206762E-4</v>
      </c>
      <c r="R2703" s="14">
        <f>$H2703/Q2703</f>
        <v>0.39999999999999997</v>
      </c>
      <c r="S2703" s="14" cm="1">
        <f t="array" ref="S2703">SUM(_xlfn._xlws.FILTER($H$2:$H$7109,_xlfn.MAP($P$2:$P$7109,_xlfn.LAMBDA(_xlpm.x,_xlpm.x=$P2703))))</f>
        <v>8.9463220675944336E-4</v>
      </c>
      <c r="T2703" s="14">
        <f>$H2703/S2703</f>
        <v>0.11111111111111112</v>
      </c>
      <c r="U2703" s="14">
        <f>_xlfn.LET(_xlpm.freq,F2703,_xlpm.size,M2703+1,_xlpm.F,V2703,LOG(1+_xlpm.freq)*LOG(1+_xlpm.size)*_xlpm.F)</f>
        <v>6.456913059908144E-2</v>
      </c>
      <c r="V2703" s="14">
        <f>_xlfn.LET(_xlpm.a,T2703,_xlpm.b,R2703,2*_xlpm.a*_xlpm.b/(_xlpm.a+_xlpm.b))</f>
        <v>0.17391304347826089</v>
      </c>
      <c r="W2703" s="14">
        <f>_xlfn.LET(_xlpm.p,R2703,_xlpm.q,T2703,LOG(_xlpm.p/_xlpm.q))</f>
        <v>0.55630250076728727</v>
      </c>
      <c r="X2703" s="2"/>
    </row>
    <row r="2704" spans="1:24">
      <c r="A2704" s="1" t="str">
        <f>_xlfn.LET(_xlpm.sep," : ",CONCATENATE(O2704,_xlpm.sep,P2704))</f>
        <v>~gogh~ : [ɡoʊ]</v>
      </c>
      <c r="B2704" s="1">
        <f>_xlfn.LET(_xlpm.d,$G2704,_xlpm.k,_xlfn.CONCAT(LEFT(TRIM(B$1),1),"*"),COUNTIF(_xlpm.d,_xlpm.k))</f>
        <v>0</v>
      </c>
      <c r="C2704" s="1">
        <f>_xlfn.LET(_xlpm.d,$G2704,_xlpm.k,_xlfn.CONCAT(LEFT(TRIM(C$1),1),"*"),COUNTIF(_xlpm.d,_xlpm.k))</f>
        <v>0</v>
      </c>
      <c r="D2704" s="1">
        <f>_xlfn.LET(_xlpm.d,$G2704,_xlpm.k,_xlfn.CONCAT(LEFT(TRIM(D$1),1),"*"),COUNTIF(_xlpm.d,_xlpm.k))</f>
        <v>0</v>
      </c>
      <c r="E2704" s="1">
        <f>LOG(F2704+1,10)</f>
        <v>0.30102999566398114</v>
      </c>
      <c r="F2704" s="7">
        <v>1</v>
      </c>
      <c r="G2704" s="9" t="s">
        <v>6149</v>
      </c>
      <c r="H2704" s="4">
        <f>F2704/freq.sum.r6e</f>
        <v>4.9701789264413521E-5</v>
      </c>
      <c r="I2704" s="1" t="str">
        <f>_xlfn.LET(_xlpm.sep,":",_xlpm.w,$G2704,LEFT(_xlpm.w,FIND(_xlpm.sep,_xlpm.w)-1))</f>
        <v>ɡoʊ</v>
      </c>
      <c r="J2704" s="1" t="str">
        <f>_xlfn.LET(_xlpm.sep,":",_xlpm.w,$G2704,RIGHT(_xlpm.w,LEN(_xlpm.w)-FIND(_xlpm.sep,_xlpm.w)))</f>
        <v>gogh</v>
      </c>
      <c r="K2704" s="10">
        <f>_xlfn.LET(_xlpm.w,I2704,LEN(_xlpm.w))</f>
        <v>3</v>
      </c>
      <c r="L2704" s="10">
        <f>_xlfn.LET(_xlpm.w,J2704,LEN(_xlpm.w))</f>
        <v>4</v>
      </c>
      <c r="M2704" s="10">
        <f>_xlfn.LET(_xlpm.a,K2704,_xlpm.b,L2704,MAX(_xlpm.a,_xlpm.b))</f>
        <v>4</v>
      </c>
      <c r="N2704" s="10">
        <f>_xlfn.LET(_xlpm.d,(K2704,L2704),MAX(_xlpm.d)-MIN(_xlpm.d))</f>
        <v>1</v>
      </c>
      <c r="O2704" s="1" t="str">
        <f>_xlfn.LET(_xlpm.sep,":",_xlpm.w,$G2704,_xlfn.CONCAT("~",RIGHT(_xlpm.w,LEN(_xlpm.w)-FIND(_xlpm.sep,_xlpm.w)),"~"))</f>
        <v>~gogh~</v>
      </c>
      <c r="P2704" s="1" t="str">
        <f>_xlfn.LET(_xlpm.sep,":",_xlpm.w,$G2704,_xlfn.CONCAT("[",LEFT(_xlpm.w,FIND(_xlpm.sep,_xlpm.w)-1),"]"))</f>
        <v>[ɡoʊ]</v>
      </c>
      <c r="Q2704" s="14" cm="1">
        <f t="array" ref="Q2704">SUM(_xlfn._xlws.FILTER($H$2:$H$7117,_xlfn.MAP($O$2:$O$7117,_xlfn.LAMBDA(_xlpm.x,_xlpm.x=$O2704))))</f>
        <v>2.4850894632206762E-4</v>
      </c>
      <c r="R2704" s="14">
        <f>$H2704/Q2704</f>
        <v>0.19999999999999998</v>
      </c>
      <c r="S2704" s="14" cm="1">
        <f t="array" ref="S2704">SUM(_xlfn._xlws.FILTER($H$2:$H$7117,_xlfn.MAP($P$2:$P$7117,_xlfn.LAMBDA(_xlpm.x,_xlpm.x=$P2704))))</f>
        <v>8.9463220675944357E-4</v>
      </c>
      <c r="T2704" s="14">
        <f>$H2704/S2704</f>
        <v>5.5555555555555546E-2</v>
      </c>
      <c r="U2704" s="14">
        <f>_xlfn.LET(_xlpm.freq,F2704,_xlpm.size,M2704+1,_xlpm.F,V2704,LOG(1+_xlpm.freq)*LOG(1+_xlpm.size)*_xlpm.F)</f>
        <v>2.0369292828600848E-2</v>
      </c>
      <c r="V2704" s="14">
        <f>_xlfn.LET(_xlpm.a,T2704,_xlpm.b,R2704,2*_xlpm.a*_xlpm.b/(_xlpm.a+_xlpm.b))</f>
        <v>8.6956521739130418E-2</v>
      </c>
      <c r="W2704" s="14">
        <f>_xlfn.LET(_xlpm.p,R2704,_xlpm.q,T2704,LOG(_xlpm.p/_xlpm.q))</f>
        <v>0.55630250076728738</v>
      </c>
      <c r="X2704" s="2"/>
    </row>
    <row r="2705" spans="1:24">
      <c r="A2705" s="1" t="str">
        <f>_xlfn.LET(_xlpm.sep," : ",CONCATENATE(O2705,_xlpm.sep,P2705))</f>
        <v>~mugh~ : [mju]</v>
      </c>
      <c r="B2705" s="1">
        <f>_xlfn.LET(_xlpm.d,$G2705,_xlpm.k,_xlfn.CONCAT(LEFT(TRIM(B$1),1),"*"),COUNTIF(_xlpm.d,_xlpm.k))</f>
        <v>0</v>
      </c>
      <c r="C2705" s="1">
        <f>_xlfn.LET(_xlpm.d,$G2705,_xlpm.k,_xlfn.CONCAT(LEFT(TRIM(C$1),1),"*"),COUNTIF(_xlpm.d,_xlpm.k))</f>
        <v>1</v>
      </c>
      <c r="D2705" s="1">
        <f>_xlfn.LET(_xlpm.d,$G2705,_xlpm.k,_xlfn.CONCAT(LEFT(TRIM(D$1),1),"*"),COUNTIF(_xlpm.d,_xlpm.k))</f>
        <v>0</v>
      </c>
      <c r="E2705" s="1">
        <f>LOG(F2705+1,10)</f>
        <v>0.30102999566398114</v>
      </c>
      <c r="F2705" s="7">
        <v>1</v>
      </c>
      <c r="G2705" s="9" t="s">
        <v>2554</v>
      </c>
      <c r="H2705" s="4">
        <f>F2705/freq.sum.r6e</f>
        <v>4.9701789264413521E-5</v>
      </c>
      <c r="I2705" s="1" t="str">
        <f>_xlfn.LET(_xlpm.sep,":",_xlpm.w,$G2705,LEFT(_xlpm.w,FIND(_xlpm.sep,_xlpm.w)-1))</f>
        <v>mju</v>
      </c>
      <c r="J2705" s="1" t="str">
        <f>_xlfn.LET(_xlpm.sep,":",_xlpm.w,$G2705,RIGHT(_xlpm.w,LEN(_xlpm.w)-FIND(_xlpm.sep,_xlpm.w)))</f>
        <v>mugh</v>
      </c>
      <c r="K2705" s="10">
        <f>_xlfn.LET(_xlpm.w,I2705,LEN(_xlpm.w))</f>
        <v>3</v>
      </c>
      <c r="L2705" s="10">
        <f>_xlfn.LET(_xlpm.w,J2705,LEN(_xlpm.w))</f>
        <v>4</v>
      </c>
      <c r="M2705" s="10">
        <f>_xlfn.LET(_xlpm.a,K2705,_xlpm.b,L2705,MAX(_xlpm.a,_xlpm.b))</f>
        <v>4</v>
      </c>
      <c r="N2705" s="10">
        <f>_xlfn.LET(_xlpm.d,(K2705,L2705),MAX(_xlpm.d)-MIN(_xlpm.d))</f>
        <v>1</v>
      </c>
      <c r="O2705" s="1" t="str">
        <f>_xlfn.LET(_xlpm.sep,":",_xlpm.w,$G2705,_xlfn.CONCAT("~",RIGHT(_xlpm.w,LEN(_xlpm.w)-FIND(_xlpm.sep,_xlpm.w)),"~"))</f>
        <v>~mugh~</v>
      </c>
      <c r="P2705" s="1" t="str">
        <f>_xlfn.LET(_xlpm.sep,":",_xlpm.w,$G2705,_xlfn.CONCAT("[",LEFT(_xlpm.w,FIND(_xlpm.sep,_xlpm.w)-1),"]"))</f>
        <v>[mju]</v>
      </c>
      <c r="Q2705" s="14" cm="1">
        <f t="array" ref="Q2705">SUM(_xlfn._xlws.FILTER($H$2:$H$7117,_xlfn.MAP($O$2:$O$7117,_xlfn.LAMBDA(_xlpm.x,_xlpm.x=$O2705))))</f>
        <v>2.4850894632206762E-4</v>
      </c>
      <c r="R2705" s="14">
        <f>$H2705/Q2705</f>
        <v>0.19999999999999998</v>
      </c>
      <c r="S2705" s="14" cm="1">
        <f t="array" ref="S2705">SUM(_xlfn._xlws.FILTER($H$2:$H$7117,_xlfn.MAP($P$2:$P$7117,_xlfn.LAMBDA(_xlpm.x,_xlpm.x=$P2705))))</f>
        <v>8.9463220675944357E-4</v>
      </c>
      <c r="T2705" s="14">
        <f>$H2705/S2705</f>
        <v>5.5555555555555546E-2</v>
      </c>
      <c r="U2705" s="14">
        <f>_xlfn.LET(_xlpm.freq,F2705,_xlpm.size,M2705+1,_xlpm.F,V2705,LOG(1+_xlpm.freq)*LOG(1+_xlpm.size)*_xlpm.F)</f>
        <v>2.0369292828600848E-2</v>
      </c>
      <c r="V2705" s="14">
        <f>_xlfn.LET(_xlpm.a,T2705,_xlpm.b,R2705,2*_xlpm.a*_xlpm.b/(_xlpm.a+_xlpm.b))</f>
        <v>8.6956521739130418E-2</v>
      </c>
      <c r="W2705" s="14">
        <f>_xlfn.LET(_xlpm.p,R2705,_xlpm.q,T2705,LOG(_xlpm.p/_xlpm.q))</f>
        <v>0.55630250076728738</v>
      </c>
      <c r="X2705" s="2"/>
    </row>
    <row r="2706" spans="1:24">
      <c r="A2706" s="1" t="str">
        <f>_xlfn.LET(_xlpm.sep," : ",CONCATENATE(O2706,_xlpm.sep,P2706))</f>
        <v>~ghey~ : [ɡɪ]</v>
      </c>
      <c r="B2706" s="1">
        <f>_xlfn.LET(_xlpm.d,$G2706,_xlpm.k,_xlfn.CONCAT(LEFT(TRIM(B$1),1),"*"),COUNTIF(_xlpm.d,_xlpm.k))</f>
        <v>0</v>
      </c>
      <c r="C2706" s="1">
        <f>_xlfn.LET(_xlpm.d,$G2706,_xlpm.k,_xlfn.CONCAT(LEFT(TRIM(C$1),1),"*"),COUNTIF(_xlpm.d,_xlpm.k))</f>
        <v>0</v>
      </c>
      <c r="D2706" s="1">
        <f>_xlfn.LET(_xlpm.d,$G2706,_xlpm.k,_xlfn.CONCAT(LEFT(TRIM(D$1),1),"*"),COUNTIF(_xlpm.d,_xlpm.k))</f>
        <v>0</v>
      </c>
      <c r="E2706" s="1">
        <f>LOG(F2706+1,10)</f>
        <v>1.3617278360175928</v>
      </c>
      <c r="F2706" s="7">
        <v>22</v>
      </c>
      <c r="G2706" s="9" t="s">
        <v>6564</v>
      </c>
      <c r="H2706" s="4">
        <f>F2706/freq.sum.r6e</f>
        <v>1.0934393638170974E-3</v>
      </c>
      <c r="I2706" s="1" t="str">
        <f>_xlfn.LET(_xlpm.sep,":",_xlpm.w,$G2706,LEFT(_xlpm.w,FIND(_xlpm.sep,_xlpm.w)-1))</f>
        <v>ɡɪ</v>
      </c>
      <c r="J2706" s="1" t="str">
        <f>_xlfn.LET(_xlpm.sep,":",_xlpm.w,$G2706,RIGHT(_xlpm.w,LEN(_xlpm.w)-FIND(_xlpm.sep,_xlpm.w)))</f>
        <v>ghey</v>
      </c>
      <c r="K2706" s="10">
        <f>_xlfn.LET(_xlpm.w,I2706,LEN(_xlpm.w))</f>
        <v>2</v>
      </c>
      <c r="L2706" s="10">
        <f>_xlfn.LET(_xlpm.w,J2706,LEN(_xlpm.w))</f>
        <v>4</v>
      </c>
      <c r="M2706" s="10">
        <f>_xlfn.LET(_xlpm.a,K2706,_xlpm.b,L2706,MAX(_xlpm.a,_xlpm.b))</f>
        <v>4</v>
      </c>
      <c r="N2706" s="10">
        <f>_xlfn.LET(_xlpm.d,(K2706,L2706),MAX(_xlpm.d)-MIN(_xlpm.d))</f>
        <v>2</v>
      </c>
      <c r="O2706" s="1" t="str">
        <f>_xlfn.LET(_xlpm.sep,":",_xlpm.w,$G2706,_xlfn.CONCAT("~",RIGHT(_xlpm.w,LEN(_xlpm.w)-FIND(_xlpm.sep,_xlpm.w)),"~"))</f>
        <v>~ghey~</v>
      </c>
      <c r="P2706" s="1" t="str">
        <f>_xlfn.LET(_xlpm.sep,":",_xlpm.w,$G2706,_xlfn.CONCAT("[",LEFT(_xlpm.w,FIND(_xlpm.sep,_xlpm.w)-1),"]"))</f>
        <v>[ɡɪ]</v>
      </c>
      <c r="Q2706" s="14" cm="1">
        <f t="array" ref="Q2706">SUM(_xlfn._xlws.FILTER($H$2:$H$7111,_xlfn.MAP($O$2:$O$7111,_xlfn.LAMBDA(_xlpm.x,_xlpm.x=$O2706))))</f>
        <v>2.1868787276341948E-3</v>
      </c>
      <c r="R2706" s="14">
        <f>$H2706/Q2706</f>
        <v>0.5</v>
      </c>
      <c r="S2706" s="14" cm="1">
        <f t="array" ref="S2706">SUM(_xlfn._xlws.FILTER($H$2:$H$7111,_xlfn.MAP($P$2:$P$7111,_xlfn.LAMBDA(_xlpm.x,_xlpm.x=$P2706))))</f>
        <v>7.9522862823061605E-3</v>
      </c>
      <c r="T2706" s="14">
        <f>$H2706/S2706</f>
        <v>0.13750000000000004</v>
      </c>
      <c r="U2706" s="14">
        <f>_xlfn.LET(_xlpm.freq,F2706,_xlpm.size,M2706+1,_xlpm.F,V2706,LOG(1+_xlpm.freq)*LOG(1+_xlpm.size)*_xlpm.F)</f>
        <v>0.22854769413867326</v>
      </c>
      <c r="V2706" s="14">
        <f>_xlfn.LET(_xlpm.a,T2706,_xlpm.b,R2706,2*_xlpm.a*_xlpm.b/(_xlpm.a+_xlpm.b))</f>
        <v>0.21568627450980396</v>
      </c>
      <c r="W2706" s="14">
        <f>_xlfn.LET(_xlpm.p,R2706,_xlpm.q,T2706,LOG(_xlpm.p/_xlpm.q))</f>
        <v>0.56066730616973726</v>
      </c>
      <c r="X2706" s="2"/>
    </row>
    <row r="2707" spans="1:24">
      <c r="A2707" s="1" t="str">
        <f>_xlfn.LET(_xlpm.sep," : ",CONCATENATE(O2707,_xlpm.sep,P2707))</f>
        <v>~sigh~ : [zaɪ]</v>
      </c>
      <c r="B2707" s="1">
        <f>_xlfn.LET(_xlpm.d,$G2707,_xlpm.k,_xlfn.CONCAT(LEFT(TRIM(B$1),1),"*"),COUNTIF(_xlpm.d,_xlpm.k))</f>
        <v>0</v>
      </c>
      <c r="C2707" s="1">
        <f>_xlfn.LET(_xlpm.d,$G2707,_xlpm.k,_xlfn.CONCAT(LEFT(TRIM(C$1),1),"*"),COUNTIF(_xlpm.d,_xlpm.k))</f>
        <v>0</v>
      </c>
      <c r="D2707" s="1">
        <f>_xlfn.LET(_xlpm.d,$G2707,_xlpm.k,_xlfn.CONCAT(LEFT(TRIM(D$1),1),"*"),COUNTIF(_xlpm.d,_xlpm.k))</f>
        <v>0</v>
      </c>
      <c r="E2707" s="1">
        <f>LOG(F2707+1,10)</f>
        <v>0.30102999566398114</v>
      </c>
      <c r="F2707" s="7">
        <v>1</v>
      </c>
      <c r="G2707" s="9" t="s">
        <v>5355</v>
      </c>
      <c r="H2707" s="4">
        <f>F2707/freq.sum.r6e</f>
        <v>4.9701789264413521E-5</v>
      </c>
      <c r="I2707" s="1" t="str">
        <f>_xlfn.LET(_xlpm.sep,":",_xlpm.w,$G2707,LEFT(_xlpm.w,FIND(_xlpm.sep,_xlpm.w)-1))</f>
        <v>zaɪ</v>
      </c>
      <c r="J2707" s="1" t="str">
        <f>_xlfn.LET(_xlpm.sep,":",_xlpm.w,$G2707,RIGHT(_xlpm.w,LEN(_xlpm.w)-FIND(_xlpm.sep,_xlpm.w)))</f>
        <v>sigh</v>
      </c>
      <c r="K2707" s="10">
        <f>_xlfn.LET(_xlpm.w,I2707,LEN(_xlpm.w))</f>
        <v>3</v>
      </c>
      <c r="L2707" s="10">
        <f>_xlfn.LET(_xlpm.w,J2707,LEN(_xlpm.w))</f>
        <v>4</v>
      </c>
      <c r="M2707" s="10">
        <f>_xlfn.LET(_xlpm.a,K2707,_xlpm.b,L2707,MAX(_xlpm.a,_xlpm.b))</f>
        <v>4</v>
      </c>
      <c r="N2707" s="10">
        <f>_xlfn.LET(_xlpm.d,(K2707,L2707),MAX(_xlpm.d)-MIN(_xlpm.d))</f>
        <v>1</v>
      </c>
      <c r="O2707" s="1" t="str">
        <f>_xlfn.LET(_xlpm.sep,":",_xlpm.w,$G2707,_xlfn.CONCAT("~",RIGHT(_xlpm.w,LEN(_xlpm.w)-FIND(_xlpm.sep,_xlpm.w)),"~"))</f>
        <v>~sigh~</v>
      </c>
      <c r="P2707" s="1" t="str">
        <f>_xlfn.LET(_xlpm.sep,":",_xlpm.w,$G2707,_xlfn.CONCAT("[",LEFT(_xlpm.w,FIND(_xlpm.sep,_xlpm.w)-1),"]"))</f>
        <v>[zaɪ]</v>
      </c>
      <c r="Q2707" s="14" cm="1">
        <f t="array" ref="Q2707">SUM(_xlfn._xlws.FILTER($H$2:$H$7111,_xlfn.MAP($O$2:$O$7111,_xlfn.LAMBDA(_xlpm.x,_xlpm.x=$O2707))))</f>
        <v>2.9821073558648114E-4</v>
      </c>
      <c r="R2707" s="14">
        <f>$H2707/Q2707</f>
        <v>0.16666666666666666</v>
      </c>
      <c r="S2707" s="14" cm="1">
        <f t="array" ref="S2707">SUM(_xlfn._xlws.FILTER($H$2:$H$7111,_xlfn.MAP($P$2:$P$7111,_xlfn.LAMBDA(_xlpm.x,_xlpm.x=$P2707))))</f>
        <v>1.0934393638170974E-3</v>
      </c>
      <c r="T2707" s="14">
        <f>$H2707/S2707</f>
        <v>4.5454545454545456E-2</v>
      </c>
      <c r="U2707" s="14">
        <f>_xlfn.LET(_xlpm.freq,F2707,_xlpm.size,M2707+1,_xlpm.F,V2707,LOG(1+_xlpm.freq)*LOG(1+_xlpm.size)*_xlpm.F)</f>
        <v>1.6731919109207846E-2</v>
      </c>
      <c r="V2707" s="14">
        <f>_xlfn.LET(_xlpm.a,T2707,_xlpm.b,R2707,2*_xlpm.a*_xlpm.b/(_xlpm.a+_xlpm.b))</f>
        <v>7.1428571428571438E-2</v>
      </c>
      <c r="W2707" s="14">
        <f>_xlfn.LET(_xlpm.p,R2707,_xlpm.q,T2707,LOG(_xlpm.p/_xlpm.q))</f>
        <v>0.56427143043856254</v>
      </c>
      <c r="X2707" s="2"/>
    </row>
    <row r="2708" spans="1:24">
      <c r="A2708" s="1" t="str">
        <f>_xlfn.LET(_xlpm.sep," : ",CONCATENATE(O2708,_xlpm.sep,P2708))</f>
        <v>~prir~ : [pɹaɪ]</v>
      </c>
      <c r="B2708" s="1">
        <f>_xlfn.LET(_xlpm.d,$G2708,_xlpm.k,_xlfn.CONCAT(LEFT(TRIM(B$1),1),"*"),COUNTIF(_xlpm.d,_xlpm.k))</f>
        <v>0</v>
      </c>
      <c r="C2708" s="1">
        <f>_xlfn.LET(_xlpm.d,$G2708,_xlpm.k,_xlfn.CONCAT(LEFT(TRIM(C$1),1),"*"),COUNTIF(_xlpm.d,_xlpm.k))</f>
        <v>0</v>
      </c>
      <c r="D2708" s="1">
        <f>_xlfn.LET(_xlpm.d,$G2708,_xlpm.k,_xlfn.CONCAT(LEFT(TRIM(D$1),1),"*"),COUNTIF(_xlpm.d,_xlpm.k))</f>
        <v>0</v>
      </c>
      <c r="E2708" s="1">
        <f>LOG(F2708+1,10)</f>
        <v>0.47712125471966244</v>
      </c>
      <c r="F2708" s="7">
        <v>2</v>
      </c>
      <c r="G2708" s="9" t="s">
        <v>3816</v>
      </c>
      <c r="H2708" s="4">
        <f>F2708/freq.sum.r6e</f>
        <v>9.9403578528827041E-5</v>
      </c>
      <c r="I2708" s="4" t="str">
        <f>_xlfn.LET(_xlpm.sep,":",_xlpm.w,$G2708,LEFT(_xlpm.w,FIND(_xlpm.sep,_xlpm.w)-1))</f>
        <v>pɹaɪ</v>
      </c>
      <c r="J2708" s="4" t="str">
        <f>_xlfn.LET(_xlpm.sep,":",_xlpm.w,$G2708,RIGHT(_xlpm.w,LEN(_xlpm.w)-FIND(_xlpm.sep,_xlpm.w)))</f>
        <v>prir</v>
      </c>
      <c r="K2708" s="10">
        <f>_xlfn.LET(_xlpm.w,I2708,LEN(_xlpm.w))</f>
        <v>4</v>
      </c>
      <c r="L2708" s="10">
        <f>_xlfn.LET(_xlpm.w,J2708,LEN(_xlpm.w))</f>
        <v>4</v>
      </c>
      <c r="M2708" s="10">
        <f>_xlfn.LET(_xlpm.a,K2708,_xlpm.b,L2708,MAX(_xlpm.a,_xlpm.b))</f>
        <v>4</v>
      </c>
      <c r="N2708" s="10">
        <f>_xlfn.LET(_xlpm.d,(K2708,L2708),MAX(_xlpm.d)-MIN(_xlpm.d))</f>
        <v>0</v>
      </c>
      <c r="O2708" s="1" t="str">
        <f>_xlfn.LET(_xlpm.sep,":",_xlpm.w,$G2708,_xlfn.CONCAT("~",RIGHT(_xlpm.w,LEN(_xlpm.w)-FIND(_xlpm.sep,_xlpm.w)),"~"))</f>
        <v>~prir~</v>
      </c>
      <c r="P2708" s="1" t="str">
        <f>_xlfn.LET(_xlpm.sep,":",_xlpm.w,$G2708,_xlfn.CONCAT("[",LEFT(_xlpm.w,FIND(_xlpm.sep,_xlpm.w)-1),"]"))</f>
        <v>[pɹaɪ]</v>
      </c>
      <c r="Q2708" s="14" cm="1">
        <f t="array" ref="Q2708">SUM(_xlfn._xlws.FILTER($H$2:$H$7109,_xlfn.MAP($O$2:$O$7109,_xlfn.LAMBDA(_xlpm.x,_xlpm.x=$O2708))))</f>
        <v>2.9821073558648114E-4</v>
      </c>
      <c r="R2708" s="14">
        <f>$H2708/Q2708</f>
        <v>0.33333333333333331</v>
      </c>
      <c r="S2708" s="14" cm="1">
        <f t="array" ref="S2708">SUM(_xlfn._xlws.FILTER($H$2:$H$7109,_xlfn.MAP($P$2:$P$7109,_xlfn.LAMBDA(_xlpm.x,_xlpm.x=$P2708))))</f>
        <v>1.0934393638170974E-3</v>
      </c>
      <c r="T2708" s="14">
        <f>$H2708/S2708</f>
        <v>9.0909090909090912E-2</v>
      </c>
      <c r="U2708" s="14">
        <f>_xlfn.LET(_xlpm.freq,F2708,_xlpm.size,M2708+1,_xlpm.F,V2708,LOG(1+_xlpm.freq)*LOG(1+_xlpm.size)*_xlpm.F)</f>
        <v>5.3038928706388329E-2</v>
      </c>
      <c r="V2708" s="14">
        <f>_xlfn.LET(_xlpm.a,T2708,_xlpm.b,R2708,2*_xlpm.a*_xlpm.b/(_xlpm.a+_xlpm.b))</f>
        <v>0.14285714285714288</v>
      </c>
      <c r="W2708" s="14">
        <f>_xlfn.LET(_xlpm.p,R2708,_xlpm.q,T2708,LOG(_xlpm.p/_xlpm.q))</f>
        <v>0.56427143043856254</v>
      </c>
      <c r="X2708" s="2"/>
    </row>
    <row r="2709" spans="1:24">
      <c r="A2709" s="1" t="str">
        <f>_xlfn.LET(_xlpm.sep," : ",CONCATENATE(O2709,_xlpm.sep,P2709))</f>
        <v>~ntie~ : [ntaɪ]</v>
      </c>
      <c r="B2709" s="1">
        <f>_xlfn.LET(_xlpm.d,$G2709,_xlpm.k,_xlfn.CONCAT(LEFT(TRIM(B$1),1),"*"),COUNTIF(_xlpm.d,_xlpm.k))</f>
        <v>0</v>
      </c>
      <c r="C2709" s="1">
        <f>_xlfn.LET(_xlpm.d,$G2709,_xlpm.k,_xlfn.CONCAT(LEFT(TRIM(C$1),1),"*"),COUNTIF(_xlpm.d,_xlpm.k))</f>
        <v>0</v>
      </c>
      <c r="D2709" s="1">
        <f>_xlfn.LET(_xlpm.d,$G2709,_xlpm.k,_xlfn.CONCAT(LEFT(TRIM(D$1),1),"*"),COUNTIF(_xlpm.d,_xlpm.k))</f>
        <v>1</v>
      </c>
      <c r="E2709" s="1">
        <f>LOG(F2709+1,10)</f>
        <v>0.30102999566398114</v>
      </c>
      <c r="F2709" s="7">
        <v>1</v>
      </c>
      <c r="G2709" s="9" t="s">
        <v>3158</v>
      </c>
      <c r="H2709" s="4">
        <f>F2709/freq.sum.r6e</f>
        <v>4.9701789264413521E-5</v>
      </c>
      <c r="I2709" s="1" t="str">
        <f>_xlfn.LET(_xlpm.sep,":",_xlpm.w,$G2709,LEFT(_xlpm.w,FIND(_xlpm.sep,_xlpm.w)-1))</f>
        <v>ntaɪ</v>
      </c>
      <c r="J2709" s="1" t="str">
        <f>_xlfn.LET(_xlpm.sep,":",_xlpm.w,$G2709,RIGHT(_xlpm.w,LEN(_xlpm.w)-FIND(_xlpm.sep,_xlpm.w)))</f>
        <v>ntie</v>
      </c>
      <c r="K2709" s="10">
        <f>_xlfn.LET(_xlpm.w,I2709,LEN(_xlpm.w))</f>
        <v>4</v>
      </c>
      <c r="L2709" s="10">
        <f>_xlfn.LET(_xlpm.w,J2709,LEN(_xlpm.w))</f>
        <v>4</v>
      </c>
      <c r="M2709" s="10">
        <f>_xlfn.LET(_xlpm.a,K2709,_xlpm.b,L2709,MAX(_xlpm.a,_xlpm.b))</f>
        <v>4</v>
      </c>
      <c r="N2709" s="10">
        <f>_xlfn.LET(_xlpm.d,(K2709,L2709),MAX(_xlpm.d)-MIN(_xlpm.d))</f>
        <v>0</v>
      </c>
      <c r="O2709" s="1" t="str">
        <f>_xlfn.LET(_xlpm.sep,":",_xlpm.w,$G2709,_xlfn.CONCAT("~",RIGHT(_xlpm.w,LEN(_xlpm.w)-FIND(_xlpm.sep,_xlpm.w)),"~"))</f>
        <v>~ntie~</v>
      </c>
      <c r="P2709" s="1" t="str">
        <f>_xlfn.LET(_xlpm.sep,":",_xlpm.w,$G2709,_xlfn.CONCAT("[",LEFT(_xlpm.w,FIND(_xlpm.sep,_xlpm.w)-1),"]"))</f>
        <v>[ntaɪ]</v>
      </c>
      <c r="Q2709" s="14" cm="1">
        <f t="array" ref="Q2709">SUM(_xlfn._xlws.FILTER($H$2:$H$7117,_xlfn.MAP($O$2:$O$7117,_xlfn.LAMBDA(_xlpm.x,_xlpm.x=$O2709))))</f>
        <v>1.4910536779324057E-4</v>
      </c>
      <c r="R2709" s="14">
        <f>$H2709/Q2709</f>
        <v>0.33333333333333331</v>
      </c>
      <c r="S2709" s="14" cm="1">
        <f t="array" ref="S2709">SUM(_xlfn._xlws.FILTER($H$2:$H$7117,_xlfn.MAP($P$2:$P$7117,_xlfn.LAMBDA(_xlpm.x,_xlpm.x=$P2709))))</f>
        <v>5.4671968190854881E-4</v>
      </c>
      <c r="T2709" s="14">
        <f>$H2709/S2709</f>
        <v>9.0909090909090898E-2</v>
      </c>
      <c r="U2709" s="14">
        <f>_xlfn.LET(_xlpm.freq,F2709,_xlpm.size,M2709+1,_xlpm.F,V2709,LOG(1+_xlpm.freq)*LOG(1+_xlpm.size)*_xlpm.F)</f>
        <v>3.3463838218415684E-2</v>
      </c>
      <c r="V2709" s="14">
        <f>_xlfn.LET(_xlpm.a,T2709,_xlpm.b,R2709,2*_xlpm.a*_xlpm.b/(_xlpm.a+_xlpm.b))</f>
        <v>0.14285714285714285</v>
      </c>
      <c r="W2709" s="14">
        <f>_xlfn.LET(_xlpm.p,R2709,_xlpm.q,T2709,LOG(_xlpm.p/_xlpm.q))</f>
        <v>0.56427143043856265</v>
      </c>
      <c r="X2709" s="2"/>
    </row>
    <row r="2710" spans="1:24">
      <c r="A2710" s="1" t="str">
        <f>_xlfn.LET(_xlpm.sep," : ",CONCATENATE(O2710,_xlpm.sep,P2710))</f>
        <v>~vigh~ : [vaɪ]</v>
      </c>
      <c r="B2710" s="1">
        <f>_xlfn.LET(_xlpm.d,$G2710,_xlpm.k,_xlfn.CONCAT(LEFT(TRIM(B$1),1),"*"),COUNTIF(_xlpm.d,_xlpm.k))</f>
        <v>0</v>
      </c>
      <c r="C2710" s="1">
        <f>_xlfn.LET(_xlpm.d,$G2710,_xlpm.k,_xlfn.CONCAT(LEFT(TRIM(C$1),1),"*"),COUNTIF(_xlpm.d,_xlpm.k))</f>
        <v>0</v>
      </c>
      <c r="D2710" s="1">
        <f>_xlfn.LET(_xlpm.d,$G2710,_xlpm.k,_xlfn.CONCAT(LEFT(TRIM(D$1),1),"*"),COUNTIF(_xlpm.d,_xlpm.k))</f>
        <v>0</v>
      </c>
      <c r="E2710" s="1">
        <f>LOG(F2710+1,10)</f>
        <v>0.30102999566398114</v>
      </c>
      <c r="F2710" s="7">
        <v>1</v>
      </c>
      <c r="G2710" s="9" t="s">
        <v>5080</v>
      </c>
      <c r="H2710" s="4">
        <f>F2710/freq.sum.r6e</f>
        <v>4.9701789264413521E-5</v>
      </c>
      <c r="I2710" s="1" t="str">
        <f>_xlfn.LET(_xlpm.sep,":",_xlpm.w,$G2710,LEFT(_xlpm.w,FIND(_xlpm.sep,_xlpm.w)-1))</f>
        <v>vaɪ</v>
      </c>
      <c r="J2710" s="1" t="str">
        <f>_xlfn.LET(_xlpm.sep,":",_xlpm.w,$G2710,RIGHT(_xlpm.w,LEN(_xlpm.w)-FIND(_xlpm.sep,_xlpm.w)))</f>
        <v>vigh</v>
      </c>
      <c r="K2710" s="10">
        <f>_xlfn.LET(_xlpm.w,I2710,LEN(_xlpm.w))</f>
        <v>3</v>
      </c>
      <c r="L2710" s="10">
        <f>_xlfn.LET(_xlpm.w,J2710,LEN(_xlpm.w))</f>
        <v>4</v>
      </c>
      <c r="M2710" s="10">
        <f>_xlfn.LET(_xlpm.a,K2710,_xlpm.b,L2710,MAX(_xlpm.a,_xlpm.b))</f>
        <v>4</v>
      </c>
      <c r="N2710" s="10">
        <f>_xlfn.LET(_xlpm.d,(K2710,L2710),MAX(_xlpm.d)-MIN(_xlpm.d))</f>
        <v>1</v>
      </c>
      <c r="O2710" s="1" t="str">
        <f>_xlfn.LET(_xlpm.sep,":",_xlpm.w,$G2710,_xlfn.CONCAT("~",RIGHT(_xlpm.w,LEN(_xlpm.w)-FIND(_xlpm.sep,_xlpm.w)),"~"))</f>
        <v>~vigh~</v>
      </c>
      <c r="P2710" s="1" t="str">
        <f>_xlfn.LET(_xlpm.sep,":",_xlpm.w,$G2710,_xlfn.CONCAT("[",LEFT(_xlpm.w,FIND(_xlpm.sep,_xlpm.w)-1),"]"))</f>
        <v>[vaɪ]</v>
      </c>
      <c r="Q2710" s="14" cm="1">
        <f t="array" ref="Q2710">SUM(_xlfn._xlws.FILTER($H$2:$H$7117,_xlfn.MAP($O$2:$O$7117,_xlfn.LAMBDA(_xlpm.x,_xlpm.x=$O2710))))</f>
        <v>1.4910536779324057E-4</v>
      </c>
      <c r="R2710" s="14">
        <f>$H2710/Q2710</f>
        <v>0.33333333333333331</v>
      </c>
      <c r="S2710" s="14" cm="1">
        <f t="array" ref="S2710">SUM(_xlfn._xlws.FILTER($H$2:$H$7117,_xlfn.MAP($P$2:$P$7117,_xlfn.LAMBDA(_xlpm.x,_xlpm.x=$P2710))))</f>
        <v>5.4671968190854881E-4</v>
      </c>
      <c r="T2710" s="14">
        <f>$H2710/S2710</f>
        <v>9.0909090909090898E-2</v>
      </c>
      <c r="U2710" s="14">
        <f>_xlfn.LET(_xlpm.freq,F2710,_xlpm.size,M2710+1,_xlpm.F,V2710,LOG(1+_xlpm.freq)*LOG(1+_xlpm.size)*_xlpm.F)</f>
        <v>3.3463838218415684E-2</v>
      </c>
      <c r="V2710" s="14">
        <f>_xlfn.LET(_xlpm.a,T2710,_xlpm.b,R2710,2*_xlpm.a*_xlpm.b/(_xlpm.a+_xlpm.b))</f>
        <v>0.14285714285714285</v>
      </c>
      <c r="W2710" s="14">
        <f>_xlfn.LET(_xlpm.p,R2710,_xlpm.q,T2710,LOG(_xlpm.p/_xlpm.q))</f>
        <v>0.56427143043856265</v>
      </c>
      <c r="X2710" s="2"/>
    </row>
    <row r="2711" spans="1:24">
      <c r="A2711" s="1" t="str">
        <f>_xlfn.LET(_xlpm.sep," : ",CONCATENATE(O2711,_xlpm.sep,P2711))</f>
        <v>~pogh~ : [pɔ]</v>
      </c>
      <c r="B2711" s="1">
        <f>_xlfn.LET(_xlpm.d,$G2711,_xlpm.k,_xlfn.CONCAT(LEFT(TRIM(B$1),1),"*"),COUNTIF(_xlpm.d,_xlpm.k))</f>
        <v>0</v>
      </c>
      <c r="C2711" s="1">
        <f>_xlfn.LET(_xlpm.d,$G2711,_xlpm.k,_xlfn.CONCAT(LEFT(TRIM(C$1),1),"*"),COUNTIF(_xlpm.d,_xlpm.k))</f>
        <v>0</v>
      </c>
      <c r="D2711" s="1">
        <f>_xlfn.LET(_xlpm.d,$G2711,_xlpm.k,_xlfn.CONCAT(LEFT(TRIM(D$1),1),"*"),COUNTIF(_xlpm.d,_xlpm.k))</f>
        <v>0</v>
      </c>
      <c r="E2711" s="1">
        <f>LOG(F2711+1,10)</f>
        <v>0.47712125471966244</v>
      </c>
      <c r="F2711" s="7">
        <v>2</v>
      </c>
      <c r="G2711" s="9" t="s">
        <v>3749</v>
      </c>
      <c r="H2711" s="4">
        <f>F2711/freq.sum.r6e</f>
        <v>9.9403578528827041E-5</v>
      </c>
      <c r="I2711" s="1" t="str">
        <f>_xlfn.LET(_xlpm.sep,":",_xlpm.w,$G2711,LEFT(_xlpm.w,FIND(_xlpm.sep,_xlpm.w)-1))</f>
        <v>pɔ</v>
      </c>
      <c r="J2711" s="1" t="str">
        <f>_xlfn.LET(_xlpm.sep,":",_xlpm.w,$G2711,RIGHT(_xlpm.w,LEN(_xlpm.w)-FIND(_xlpm.sep,_xlpm.w)))</f>
        <v>pogh</v>
      </c>
      <c r="K2711" s="10">
        <f>_xlfn.LET(_xlpm.w,I2711,LEN(_xlpm.w))</f>
        <v>2</v>
      </c>
      <c r="L2711" s="10">
        <f>_xlfn.LET(_xlpm.w,J2711,LEN(_xlpm.w))</f>
        <v>4</v>
      </c>
      <c r="M2711" s="10">
        <f>_xlfn.LET(_xlpm.a,K2711,_xlpm.b,L2711,MAX(_xlpm.a,_xlpm.b))</f>
        <v>4</v>
      </c>
      <c r="N2711" s="10">
        <f>_xlfn.LET(_xlpm.d,(K2711,L2711),MAX(_xlpm.d)-MIN(_xlpm.d))</f>
        <v>2</v>
      </c>
      <c r="O2711" s="1" t="str">
        <f>_xlfn.LET(_xlpm.sep,":",_xlpm.w,$G2711,_xlfn.CONCAT("~",RIGHT(_xlpm.w,LEN(_xlpm.w)-FIND(_xlpm.sep,_xlpm.w)),"~"))</f>
        <v>~pogh~</v>
      </c>
      <c r="P2711" s="1" t="str">
        <f>_xlfn.LET(_xlpm.sep,":",_xlpm.w,$G2711,_xlfn.CONCAT("[",LEFT(_xlpm.w,FIND(_xlpm.sep,_xlpm.w)-1),"]"))</f>
        <v>[pɔ]</v>
      </c>
      <c r="Q2711" s="14" cm="1">
        <f t="array" ref="Q2711">SUM(_xlfn._xlws.FILTER($H$2:$H$7117,_xlfn.MAP($O$2:$O$7117,_xlfn.LAMBDA(_xlpm.x,_xlpm.x=$O2711))))</f>
        <v>1.9880715705765408E-4</v>
      </c>
      <c r="R2711" s="14">
        <f>$H2711/Q2711</f>
        <v>0.5</v>
      </c>
      <c r="S2711" s="14" cm="1">
        <f t="array" ref="S2711">SUM(_xlfn._xlws.FILTER($H$2:$H$7117,_xlfn.MAP($P$2:$P$7117,_xlfn.LAMBDA(_xlpm.x,_xlpm.x=$P2711))))</f>
        <v>7.4552683896620276E-4</v>
      </c>
      <c r="T2711" s="14">
        <f>$H2711/S2711</f>
        <v>0.13333333333333333</v>
      </c>
      <c r="U2711" s="14">
        <f>_xlfn.LET(_xlpm.freq,F2711,_xlpm.size,M2711+1,_xlpm.F,V2711,LOG(1+_xlpm.freq)*LOG(1+_xlpm.size)*_xlpm.F)</f>
        <v>7.8162631777835431E-2</v>
      </c>
      <c r="V2711" s="14">
        <f>_xlfn.LET(_xlpm.a,T2711,_xlpm.b,R2711,2*_xlpm.a*_xlpm.b/(_xlpm.a+_xlpm.b))</f>
        <v>0.2105263157894737</v>
      </c>
      <c r="W2711" s="14">
        <f>_xlfn.LET(_xlpm.p,R2711,_xlpm.q,T2711,LOG(_xlpm.p/_xlpm.q))</f>
        <v>0.57403126772771884</v>
      </c>
      <c r="X2711" s="2"/>
    </row>
    <row r="2712" spans="1:24">
      <c r="A2712" s="1" t="str">
        <f>_xlfn.LET(_xlpm.sep," : ",CONCATENATE(O2712,_xlpm.sep,P2712))</f>
        <v>~plir~ : [plə]</v>
      </c>
      <c r="B2712" s="1">
        <f>_xlfn.LET(_xlpm.d,$G2712,_xlpm.k,_xlfn.CONCAT(LEFT(TRIM(B$1),1),"*"),COUNTIF(_xlpm.d,_xlpm.k))</f>
        <v>0</v>
      </c>
      <c r="C2712" s="1">
        <f>_xlfn.LET(_xlpm.d,$G2712,_xlpm.k,_xlfn.CONCAT(LEFT(TRIM(C$1),1),"*"),COUNTIF(_xlpm.d,_xlpm.k))</f>
        <v>0</v>
      </c>
      <c r="D2712" s="1">
        <f>_xlfn.LET(_xlpm.d,$G2712,_xlpm.k,_xlfn.CONCAT(LEFT(TRIM(D$1),1),"*"),COUNTIF(_xlpm.d,_xlpm.k))</f>
        <v>0</v>
      </c>
      <c r="E2712" s="1">
        <f>LOG(F2712+1,10)</f>
        <v>0.30102999566398114</v>
      </c>
      <c r="F2712" s="7">
        <v>1</v>
      </c>
      <c r="G2712" s="9" t="s">
        <v>3630</v>
      </c>
      <c r="H2712" s="4">
        <f>F2712/freq.sum.r6e</f>
        <v>4.9701789264413521E-5</v>
      </c>
      <c r="I2712" s="1" t="str">
        <f>_xlfn.LET(_xlpm.sep,":",_xlpm.w,$G2712,LEFT(_xlpm.w,FIND(_xlpm.sep,_xlpm.w)-1))</f>
        <v>plə</v>
      </c>
      <c r="J2712" s="1" t="str">
        <f>_xlfn.LET(_xlpm.sep,":",_xlpm.w,$G2712,RIGHT(_xlpm.w,LEN(_xlpm.w)-FIND(_xlpm.sep,_xlpm.w)))</f>
        <v>plir</v>
      </c>
      <c r="K2712" s="10">
        <f>_xlfn.LET(_xlpm.w,I2712,LEN(_xlpm.w))</f>
        <v>3</v>
      </c>
      <c r="L2712" s="10">
        <f>_xlfn.LET(_xlpm.w,J2712,LEN(_xlpm.w))</f>
        <v>4</v>
      </c>
      <c r="M2712" s="10">
        <f>_xlfn.LET(_xlpm.a,K2712,_xlpm.b,L2712,MAX(_xlpm.a,_xlpm.b))</f>
        <v>4</v>
      </c>
      <c r="N2712" s="10">
        <f>_xlfn.LET(_xlpm.d,(K2712,L2712),MAX(_xlpm.d)-MIN(_xlpm.d))</f>
        <v>1</v>
      </c>
      <c r="O2712" s="1" t="str">
        <f>_xlfn.LET(_xlpm.sep,":",_xlpm.w,$G2712,_xlfn.CONCAT("~",RIGHT(_xlpm.w,LEN(_xlpm.w)-FIND(_xlpm.sep,_xlpm.w)),"~"))</f>
        <v>~plir~</v>
      </c>
      <c r="P2712" s="1" t="str">
        <f>_xlfn.LET(_xlpm.sep,":",_xlpm.w,$G2712,_xlfn.CONCAT("[",LEFT(_xlpm.w,FIND(_xlpm.sep,_xlpm.w)-1),"]"))</f>
        <v>[plə]</v>
      </c>
      <c r="Q2712" s="14" cm="1">
        <f t="array" ref="Q2712">SUM(_xlfn._xlws.FILTER($H$2:$H$7117,_xlfn.MAP($O$2:$O$7117,_xlfn.LAMBDA(_xlpm.x,_xlpm.x=$O2712))))</f>
        <v>1.9880715705765408E-4</v>
      </c>
      <c r="R2712" s="14">
        <f>$H2712/Q2712</f>
        <v>0.25</v>
      </c>
      <c r="S2712" s="14" cm="1">
        <f t="array" ref="S2712">SUM(_xlfn._xlws.FILTER($H$2:$H$7117,_xlfn.MAP($P$2:$P$7117,_xlfn.LAMBDA(_xlpm.x,_xlpm.x=$P2712))))</f>
        <v>7.4552683896620309E-4</v>
      </c>
      <c r="T2712" s="14">
        <f>$H2712/S2712</f>
        <v>6.6666666666666638E-2</v>
      </c>
      <c r="U2712" s="14">
        <f>_xlfn.LET(_xlpm.freq,F2712,_xlpm.size,M2712+1,_xlpm.F,V2712,LOG(1+_xlpm.freq)*LOG(1+_xlpm.size)*_xlpm.F)</f>
        <v>2.4657565003043128E-2</v>
      </c>
      <c r="V2712" s="14">
        <f>_xlfn.LET(_xlpm.a,T2712,_xlpm.b,R2712,2*_xlpm.a*_xlpm.b/(_xlpm.a+_xlpm.b))</f>
        <v>0.10526315789473681</v>
      </c>
      <c r="W2712" s="14">
        <f>_xlfn.LET(_xlpm.p,R2712,_xlpm.q,T2712,LOG(_xlpm.p/_xlpm.q))</f>
        <v>0.57403126772771906</v>
      </c>
      <c r="X2712" s="2"/>
    </row>
    <row r="2713" spans="1:24">
      <c r="A2713" s="1" t="str">
        <f>_xlfn.LET(_xlpm.sep," : ",CONCATENATE(O2713,_xlpm.sep,P2713))</f>
        <v>~ntio~ : [ntʃə]</v>
      </c>
      <c r="B2713" s="1">
        <f>_xlfn.LET(_xlpm.d,$G2713,_xlpm.k,_xlfn.CONCAT(LEFT(TRIM(B$1),1),"*"),COUNTIF(_xlpm.d,_xlpm.k))</f>
        <v>0</v>
      </c>
      <c r="C2713" s="1">
        <f>_xlfn.LET(_xlpm.d,$G2713,_xlpm.k,_xlfn.CONCAT(LEFT(TRIM(C$1),1),"*"),COUNTIF(_xlpm.d,_xlpm.k))</f>
        <v>0</v>
      </c>
      <c r="D2713" s="1">
        <f>_xlfn.LET(_xlpm.d,$G2713,_xlpm.k,_xlfn.CONCAT(LEFT(TRIM(D$1),1),"*"),COUNTIF(_xlpm.d,_xlpm.k))</f>
        <v>1</v>
      </c>
      <c r="E2713" s="1">
        <f>LOG(F2713+1,10)</f>
        <v>0.47712125471966244</v>
      </c>
      <c r="F2713" s="7">
        <v>2</v>
      </c>
      <c r="G2713" s="9" t="s">
        <v>3246</v>
      </c>
      <c r="H2713" s="4">
        <f>F2713/freq.sum.r6e</f>
        <v>9.9403578528827041E-5</v>
      </c>
      <c r="I2713" s="1" t="str">
        <f>_xlfn.LET(_xlpm.sep,":",_xlpm.w,$G2713,LEFT(_xlpm.w,FIND(_xlpm.sep,_xlpm.w)-1))</f>
        <v>ntʃə</v>
      </c>
      <c r="J2713" s="1" t="str">
        <f>_xlfn.LET(_xlpm.sep,":",_xlpm.w,$G2713,RIGHT(_xlpm.w,LEN(_xlpm.w)-FIND(_xlpm.sep,_xlpm.w)))</f>
        <v>ntio</v>
      </c>
      <c r="K2713" s="10">
        <f>_xlfn.LET(_xlpm.w,I2713,LEN(_xlpm.w))</f>
        <v>4</v>
      </c>
      <c r="L2713" s="10">
        <f>_xlfn.LET(_xlpm.w,J2713,LEN(_xlpm.w))</f>
        <v>4</v>
      </c>
      <c r="M2713" s="10">
        <f>_xlfn.LET(_xlpm.a,K2713,_xlpm.b,L2713,MAX(_xlpm.a,_xlpm.b))</f>
        <v>4</v>
      </c>
      <c r="N2713" s="10">
        <f>_xlfn.LET(_xlpm.d,(K2713,L2713),MAX(_xlpm.d)-MIN(_xlpm.d))</f>
        <v>0</v>
      </c>
      <c r="O2713" s="1" t="str">
        <f>_xlfn.LET(_xlpm.sep,":",_xlpm.w,$G2713,_xlfn.CONCAT("~",RIGHT(_xlpm.w,LEN(_xlpm.w)-FIND(_xlpm.sep,_xlpm.w)),"~"))</f>
        <v>~ntio~</v>
      </c>
      <c r="P2713" s="1" t="str">
        <f>_xlfn.LET(_xlpm.sep,":",_xlpm.w,$G2713,_xlfn.CONCAT("[",LEFT(_xlpm.w,FIND(_xlpm.sep,_xlpm.w)-1),"]"))</f>
        <v>[ntʃə]</v>
      </c>
      <c r="Q2713" s="14" cm="1">
        <f t="array" ref="Q2713">SUM(_xlfn._xlws.FILTER($H$2:$H$7117,_xlfn.MAP($O$2:$O$7117,_xlfn.LAMBDA(_xlpm.x,_xlpm.x=$O2713))))</f>
        <v>1.9880715705765408E-4</v>
      </c>
      <c r="R2713" s="14">
        <f>$H2713/Q2713</f>
        <v>0.5</v>
      </c>
      <c r="S2713" s="14" cm="1">
        <f t="array" ref="S2713">SUM(_xlfn._xlws.FILTER($H$2:$H$7117,_xlfn.MAP($P$2:$P$7117,_xlfn.LAMBDA(_xlpm.x,_xlpm.x=$P2713))))</f>
        <v>7.4552683896620309E-4</v>
      </c>
      <c r="T2713" s="14">
        <f>$H2713/S2713</f>
        <v>0.13333333333333328</v>
      </c>
      <c r="U2713" s="14">
        <f>_xlfn.LET(_xlpm.freq,F2713,_xlpm.size,M2713+1,_xlpm.F,V2713,LOG(1+_xlpm.freq)*LOG(1+_xlpm.size)*_xlpm.F)</f>
        <v>7.8162631777835404E-2</v>
      </c>
      <c r="V2713" s="14">
        <f>_xlfn.LET(_xlpm.a,T2713,_xlpm.b,R2713,2*_xlpm.a*_xlpm.b/(_xlpm.a+_xlpm.b))</f>
        <v>0.21052631578947362</v>
      </c>
      <c r="W2713" s="14">
        <f>_xlfn.LET(_xlpm.p,R2713,_xlpm.q,T2713,LOG(_xlpm.p/_xlpm.q))</f>
        <v>0.57403126772771906</v>
      </c>
      <c r="X2713" s="2"/>
    </row>
    <row r="2714" spans="1:24">
      <c r="A2714" s="1" t="str">
        <f>_xlfn.LET(_xlpm.sep," : ",CONCATENATE(O2714,_xlpm.sep,P2714))</f>
        <v>~cugh~ : [kju]</v>
      </c>
      <c r="B2714" s="1">
        <f>_xlfn.LET(_xlpm.d,$G2714,_xlpm.k,_xlfn.CONCAT(LEFT(TRIM(B$1),1),"*"),COUNTIF(_xlpm.d,_xlpm.k))</f>
        <v>0</v>
      </c>
      <c r="C2714" s="1">
        <f>_xlfn.LET(_xlpm.d,$G2714,_xlpm.k,_xlfn.CONCAT(LEFT(TRIM(C$1),1),"*"),COUNTIF(_xlpm.d,_xlpm.k))</f>
        <v>0</v>
      </c>
      <c r="D2714" s="1">
        <f>_xlfn.LET(_xlpm.d,$G2714,_xlpm.k,_xlfn.CONCAT(LEFT(TRIM(D$1),1),"*"),COUNTIF(_xlpm.d,_xlpm.k))</f>
        <v>0</v>
      </c>
      <c r="E2714" s="1">
        <f>LOG(F2714+1,10)</f>
        <v>0.30102999566398114</v>
      </c>
      <c r="F2714" s="7">
        <v>1</v>
      </c>
      <c r="G2714" s="9" t="s">
        <v>1422</v>
      </c>
      <c r="H2714" s="4">
        <f>F2714/freq.sum.r6e</f>
        <v>4.9701789264413521E-5</v>
      </c>
      <c r="I2714" s="1" t="str">
        <f>_xlfn.LET(_xlpm.sep,":",_xlpm.w,$G2714,LEFT(_xlpm.w,FIND(_xlpm.sep,_xlpm.w)-1))</f>
        <v>kju</v>
      </c>
      <c r="J2714" s="1" t="str">
        <f>_xlfn.LET(_xlpm.sep,":",_xlpm.w,$G2714,RIGHT(_xlpm.w,LEN(_xlpm.w)-FIND(_xlpm.sep,_xlpm.w)))</f>
        <v>cugh</v>
      </c>
      <c r="K2714" s="10">
        <f>_xlfn.LET(_xlpm.w,I2714,LEN(_xlpm.w))</f>
        <v>3</v>
      </c>
      <c r="L2714" s="10">
        <f>_xlfn.LET(_xlpm.w,J2714,LEN(_xlpm.w))</f>
        <v>4</v>
      </c>
      <c r="M2714" s="10">
        <f>_xlfn.LET(_xlpm.a,K2714,_xlpm.b,L2714,MAX(_xlpm.a,_xlpm.b))</f>
        <v>4</v>
      </c>
      <c r="N2714" s="10">
        <f>_xlfn.LET(_xlpm.d,(K2714,L2714),MAX(_xlpm.d)-MIN(_xlpm.d))</f>
        <v>1</v>
      </c>
      <c r="O2714" s="1" t="str">
        <f>_xlfn.LET(_xlpm.sep,":",_xlpm.w,$G2714,_xlfn.CONCAT("~",RIGHT(_xlpm.w,LEN(_xlpm.w)-FIND(_xlpm.sep,_xlpm.w)),"~"))</f>
        <v>~cugh~</v>
      </c>
      <c r="P2714" s="1" t="str">
        <f>_xlfn.LET(_xlpm.sep,":",_xlpm.w,$G2714,_xlfn.CONCAT("[",LEFT(_xlpm.w,FIND(_xlpm.sep,_xlpm.w)-1),"]"))</f>
        <v>[kju]</v>
      </c>
      <c r="Q2714" s="14" cm="1">
        <f t="array" ref="Q2714">SUM(_xlfn._xlws.FILTER($H$2:$H$7117,_xlfn.MAP($O$2:$O$7117,_xlfn.LAMBDA(_xlpm.x,_xlpm.x=$O2714))))</f>
        <v>3.4791252485089465E-4</v>
      </c>
      <c r="R2714" s="14">
        <f>$H2714/Q2714</f>
        <v>0.14285714285714285</v>
      </c>
      <c r="S2714" s="14" cm="1">
        <f t="array" ref="S2714">SUM(_xlfn._xlws.FILTER($H$2:$H$7117,_xlfn.MAP($P$2:$P$7117,_xlfn.LAMBDA(_xlpm.x,_xlpm.x=$P2714))))</f>
        <v>1.3419483101391647E-3</v>
      </c>
      <c r="T2714" s="14">
        <f>$H2714/S2714</f>
        <v>3.7037037037037049E-2</v>
      </c>
      <c r="U2714" s="14">
        <f>_xlfn.LET(_xlpm.freq,F2714,_xlpm.size,M2714+1,_xlpm.F,V2714,LOG(1+_xlpm.freq)*LOG(1+_xlpm.size)*_xlpm.F)</f>
        <v>1.3779227501700582E-2</v>
      </c>
      <c r="V2714" s="14">
        <f>_xlfn.LET(_xlpm.a,T2714,_xlpm.b,R2714,2*_xlpm.a*_xlpm.b/(_xlpm.a+_xlpm.b))</f>
        <v>5.8823529411764726E-2</v>
      </c>
      <c r="W2714" s="14">
        <f>_xlfn.LET(_xlpm.p,R2714,_xlpm.q,T2714,LOG(_xlpm.p/_xlpm.q))</f>
        <v>0.58626572414473033</v>
      </c>
      <c r="X2714" s="2"/>
    </row>
    <row r="2715" spans="1:24">
      <c r="A2715" s="1" t="str">
        <f>_xlfn.LET(_xlpm.sep," : ",CONCATENATE(O2715,_xlpm.sep,P2715))</f>
        <v>~choo~ : [tʃu]</v>
      </c>
      <c r="B2715" s="1">
        <f>_xlfn.LET(_xlpm.d,$G2715,_xlpm.k,_xlfn.CONCAT(LEFT(TRIM(B$1),1),"*"),COUNTIF(_xlpm.d,_xlpm.k))</f>
        <v>0</v>
      </c>
      <c r="C2715" s="1">
        <f>_xlfn.LET(_xlpm.d,$G2715,_xlpm.k,_xlfn.CONCAT(LEFT(TRIM(C$1),1),"*"),COUNTIF(_xlpm.d,_xlpm.k))</f>
        <v>0</v>
      </c>
      <c r="D2715" s="1">
        <f>_xlfn.LET(_xlpm.d,$G2715,_xlpm.k,_xlfn.CONCAT(LEFT(TRIM(D$1),1),"*"),COUNTIF(_xlpm.d,_xlpm.k))</f>
        <v>0</v>
      </c>
      <c r="E2715" s="1">
        <f>LOG(F2715+1,10)</f>
        <v>0.90308998699194343</v>
      </c>
      <c r="F2715" s="7">
        <v>7</v>
      </c>
      <c r="G2715" s="9" t="s">
        <v>4948</v>
      </c>
      <c r="H2715" s="4">
        <f>F2715/freq.sum.r6e</f>
        <v>3.4791252485089465E-4</v>
      </c>
      <c r="I2715" s="1" t="str">
        <f>_xlfn.LET(_xlpm.sep,":",_xlpm.w,$G2715,LEFT(_xlpm.w,FIND(_xlpm.sep,_xlpm.w)-1))</f>
        <v>tʃu</v>
      </c>
      <c r="J2715" s="1" t="str">
        <f>_xlfn.LET(_xlpm.sep,":",_xlpm.w,$G2715,RIGHT(_xlpm.w,LEN(_xlpm.w)-FIND(_xlpm.sep,_xlpm.w)))</f>
        <v>choo</v>
      </c>
      <c r="K2715" s="10">
        <f>_xlfn.LET(_xlpm.w,I2715,LEN(_xlpm.w))</f>
        <v>3</v>
      </c>
      <c r="L2715" s="10">
        <f>_xlfn.LET(_xlpm.w,J2715,LEN(_xlpm.w))</f>
        <v>4</v>
      </c>
      <c r="M2715" s="10">
        <f>_xlfn.LET(_xlpm.a,K2715,_xlpm.b,L2715,MAX(_xlpm.a,_xlpm.b))</f>
        <v>4</v>
      </c>
      <c r="N2715" s="10">
        <f>_xlfn.LET(_xlpm.d,(K2715,L2715),MAX(_xlpm.d)-MIN(_xlpm.d))</f>
        <v>1</v>
      </c>
      <c r="O2715" s="1" t="str">
        <f>_xlfn.LET(_xlpm.sep,":",_xlpm.w,$G2715,_xlfn.CONCAT("~",RIGHT(_xlpm.w,LEN(_xlpm.w)-FIND(_xlpm.sep,_xlpm.w)),"~"))</f>
        <v>~choo~</v>
      </c>
      <c r="P2715" s="1" t="str">
        <f>_xlfn.LET(_xlpm.sep,":",_xlpm.w,$G2715,_xlfn.CONCAT("[",LEFT(_xlpm.w,FIND(_xlpm.sep,_xlpm.w)-1),"]"))</f>
        <v>[tʃu]</v>
      </c>
      <c r="Q2715" s="14" cm="1">
        <f t="array" ref="Q2715">SUM(_xlfn._xlws.FILTER($H$2:$H$7117,_xlfn.MAP($O$2:$O$7117,_xlfn.LAMBDA(_xlpm.x,_xlpm.x=$O2715))))</f>
        <v>3.4791252485089465E-4</v>
      </c>
      <c r="R2715" s="14">
        <f>$H2715/Q2715</f>
        <v>1</v>
      </c>
      <c r="S2715" s="14" cm="1">
        <f t="array" ref="S2715">SUM(_xlfn._xlws.FILTER($H$2:$H$7117,_xlfn.MAP($P$2:$P$7117,_xlfn.LAMBDA(_xlpm.x,_xlpm.x=$P2715))))</f>
        <v>1.3419483101391647E-3</v>
      </c>
      <c r="T2715" s="14">
        <f>$H2715/S2715</f>
        <v>0.25925925925925936</v>
      </c>
      <c r="U2715" s="14">
        <f>_xlfn.LET(_xlpm.freq,F2715,_xlpm.size,M2715+1,_xlpm.F,V2715,LOG(1+_xlpm.freq)*LOG(1+_xlpm.size)*_xlpm.F)</f>
        <v>0.28936377753571219</v>
      </c>
      <c r="V2715" s="14">
        <f>_xlfn.LET(_xlpm.a,T2715,_xlpm.b,R2715,2*_xlpm.a*_xlpm.b/(_xlpm.a+_xlpm.b))</f>
        <v>0.41176470588235309</v>
      </c>
      <c r="W2715" s="14">
        <f>_xlfn.LET(_xlpm.p,R2715,_xlpm.q,T2715,LOG(_xlpm.p/_xlpm.q))</f>
        <v>0.58626572414473033</v>
      </c>
      <c r="X2715" s="2"/>
    </row>
    <row r="2716" spans="1:24">
      <c r="A2716" s="1" t="str">
        <f>_xlfn.LET(_xlpm.sep," : ",CONCATENATE(O2716,_xlpm.sep,P2716))</f>
        <v>~shoe~ : [ʃu]</v>
      </c>
      <c r="B2716" s="1">
        <f>_xlfn.LET(_xlpm.d,$G2716,_xlpm.k,_xlfn.CONCAT(LEFT(TRIM(B$1),1),"*"),COUNTIF(_xlpm.d,_xlpm.k))</f>
        <v>0</v>
      </c>
      <c r="C2716" s="1">
        <f>_xlfn.LET(_xlpm.d,$G2716,_xlpm.k,_xlfn.CONCAT(LEFT(TRIM(C$1),1),"*"),COUNTIF(_xlpm.d,_xlpm.k))</f>
        <v>0</v>
      </c>
      <c r="D2716" s="1">
        <f>_xlfn.LET(_xlpm.d,$G2716,_xlpm.k,_xlfn.CONCAT(LEFT(TRIM(D$1),1),"*"),COUNTIF(_xlpm.d,_xlpm.k))</f>
        <v>0</v>
      </c>
      <c r="E2716" s="1">
        <f>LOG(F2716+1,10)</f>
        <v>0.90308998699194343</v>
      </c>
      <c r="F2716" s="7">
        <v>7</v>
      </c>
      <c r="G2716" s="9" t="s">
        <v>6413</v>
      </c>
      <c r="H2716" s="4">
        <f>F2716/freq.sum.r6e</f>
        <v>3.4791252485089465E-4</v>
      </c>
      <c r="I2716" s="4" t="str">
        <f>_xlfn.LET(_xlpm.sep,":",_xlpm.w,$G2716,LEFT(_xlpm.w,FIND(_xlpm.sep,_xlpm.w)-1))</f>
        <v>ʃu</v>
      </c>
      <c r="J2716" s="4" t="str">
        <f>_xlfn.LET(_xlpm.sep,":",_xlpm.w,$G2716,RIGHT(_xlpm.w,LEN(_xlpm.w)-FIND(_xlpm.sep,_xlpm.w)))</f>
        <v>shoe</v>
      </c>
      <c r="K2716" s="10">
        <f>_xlfn.LET(_xlpm.w,I2716,LEN(_xlpm.w))</f>
        <v>2</v>
      </c>
      <c r="L2716" s="10">
        <f>_xlfn.LET(_xlpm.w,J2716,LEN(_xlpm.w))</f>
        <v>4</v>
      </c>
      <c r="M2716" s="10">
        <f>_xlfn.LET(_xlpm.a,K2716,_xlpm.b,L2716,MAX(_xlpm.a,_xlpm.b))</f>
        <v>4</v>
      </c>
      <c r="N2716" s="10">
        <f>_xlfn.LET(_xlpm.d,(K2716,L2716),MAX(_xlpm.d)-MIN(_xlpm.d))</f>
        <v>2</v>
      </c>
      <c r="O2716" s="1" t="str">
        <f>_xlfn.LET(_xlpm.sep,":",_xlpm.w,$G2716,_xlfn.CONCAT("~",RIGHT(_xlpm.w,LEN(_xlpm.w)-FIND(_xlpm.sep,_xlpm.w)),"~"))</f>
        <v>~shoe~</v>
      </c>
      <c r="P2716" s="1" t="str">
        <f>_xlfn.LET(_xlpm.sep,":",_xlpm.w,$G2716,_xlfn.CONCAT("[",LEFT(_xlpm.w,FIND(_xlpm.sep,_xlpm.w)-1),"]"))</f>
        <v>[ʃu]</v>
      </c>
      <c r="Q2716" s="14" cm="1">
        <f t="array" ref="Q2716">SUM(_xlfn._xlws.FILTER($H$2:$H$7109,_xlfn.MAP($O$2:$O$7109,_xlfn.LAMBDA(_xlpm.x,_xlpm.x=$O2716))))</f>
        <v>3.4791252485089465E-4</v>
      </c>
      <c r="R2716" s="14">
        <f>$H2716/Q2716</f>
        <v>1</v>
      </c>
      <c r="S2716" s="14" cm="1">
        <f t="array" ref="S2716">SUM(_xlfn._xlws.FILTER($H$2:$H$7109,_xlfn.MAP($P$2:$P$7109,_xlfn.LAMBDA(_xlpm.x,_xlpm.x=$P2716))))</f>
        <v>1.3419483101391647E-3</v>
      </c>
      <c r="T2716" s="14">
        <f>$H2716/S2716</f>
        <v>0.25925925925925936</v>
      </c>
      <c r="U2716" s="14">
        <f>_xlfn.LET(_xlpm.freq,F2716,_xlpm.size,M2716+1,_xlpm.F,V2716,LOG(1+_xlpm.freq)*LOG(1+_xlpm.size)*_xlpm.F)</f>
        <v>0.28936377753571219</v>
      </c>
      <c r="V2716" s="14">
        <f>_xlfn.LET(_xlpm.a,T2716,_xlpm.b,R2716,2*_xlpm.a*_xlpm.b/(_xlpm.a+_xlpm.b))</f>
        <v>0.41176470588235309</v>
      </c>
      <c r="W2716" s="14">
        <f>_xlfn.LET(_xlpm.p,R2716,_xlpm.q,T2716,LOG(_xlpm.p/_xlpm.q))</f>
        <v>0.58626572414473033</v>
      </c>
      <c r="X2716" s="2"/>
    </row>
    <row r="2717" spans="1:24">
      <c r="A2717" s="1" t="str">
        <f>_xlfn.LET(_xlpm.sep," : ",CONCATENATE(O2717,_xlpm.sep,P2717))</f>
        <v>~shoo~ : [ʃu]</v>
      </c>
      <c r="B2717" s="1">
        <f>_xlfn.LET(_xlpm.d,$G2717,_xlpm.k,_xlfn.CONCAT(LEFT(TRIM(B$1),1),"*"),COUNTIF(_xlpm.d,_xlpm.k))</f>
        <v>0</v>
      </c>
      <c r="C2717" s="1">
        <f>_xlfn.LET(_xlpm.d,$G2717,_xlpm.k,_xlfn.CONCAT(LEFT(TRIM(C$1),1),"*"),COUNTIF(_xlpm.d,_xlpm.k))</f>
        <v>0</v>
      </c>
      <c r="D2717" s="1">
        <f>_xlfn.LET(_xlpm.d,$G2717,_xlpm.k,_xlfn.CONCAT(LEFT(TRIM(D$1),1),"*"),COUNTIF(_xlpm.d,_xlpm.k))</f>
        <v>0</v>
      </c>
      <c r="E2717" s="1">
        <f>LOG(F2717+1,10)</f>
        <v>0.90308998699194343</v>
      </c>
      <c r="F2717" s="7">
        <v>7</v>
      </c>
      <c r="G2717" s="9" t="s">
        <v>6416</v>
      </c>
      <c r="H2717" s="4">
        <f>F2717/freq.sum.r6e</f>
        <v>3.4791252485089465E-4</v>
      </c>
      <c r="I2717" s="1" t="str">
        <f>_xlfn.LET(_xlpm.sep,":",_xlpm.w,$G2717,LEFT(_xlpm.w,FIND(_xlpm.sep,_xlpm.w)-1))</f>
        <v>ʃu</v>
      </c>
      <c r="J2717" s="1" t="str">
        <f>_xlfn.LET(_xlpm.sep,":",_xlpm.w,$G2717,RIGHT(_xlpm.w,LEN(_xlpm.w)-FIND(_xlpm.sep,_xlpm.w)))</f>
        <v>shoo</v>
      </c>
      <c r="K2717" s="10">
        <f>_xlfn.LET(_xlpm.w,I2717,LEN(_xlpm.w))</f>
        <v>2</v>
      </c>
      <c r="L2717" s="10">
        <f>_xlfn.LET(_xlpm.w,J2717,LEN(_xlpm.w))</f>
        <v>4</v>
      </c>
      <c r="M2717" s="10">
        <f>_xlfn.LET(_xlpm.a,K2717,_xlpm.b,L2717,MAX(_xlpm.a,_xlpm.b))</f>
        <v>4</v>
      </c>
      <c r="N2717" s="10">
        <f>_xlfn.LET(_xlpm.d,(K2717,L2717),MAX(_xlpm.d)-MIN(_xlpm.d))</f>
        <v>2</v>
      </c>
      <c r="O2717" s="1" t="str">
        <f>_xlfn.LET(_xlpm.sep,":",_xlpm.w,$G2717,_xlfn.CONCAT("~",RIGHT(_xlpm.w,LEN(_xlpm.w)-FIND(_xlpm.sep,_xlpm.w)),"~"))</f>
        <v>~shoo~</v>
      </c>
      <c r="P2717" s="1" t="str">
        <f>_xlfn.LET(_xlpm.sep,":",_xlpm.w,$G2717,_xlfn.CONCAT("[",LEFT(_xlpm.w,FIND(_xlpm.sep,_xlpm.w)-1),"]"))</f>
        <v>[ʃu]</v>
      </c>
      <c r="Q2717" s="14" cm="1">
        <f t="array" ref="Q2717">SUM(_xlfn._xlws.FILTER($H$2:$H$7111,_xlfn.MAP($O$2:$O$7111,_xlfn.LAMBDA(_xlpm.x,_xlpm.x=$O2717))))</f>
        <v>3.4791252485089465E-4</v>
      </c>
      <c r="R2717" s="14">
        <f>$H2717/Q2717</f>
        <v>1</v>
      </c>
      <c r="S2717" s="14" cm="1">
        <f t="array" ref="S2717">SUM(_xlfn._xlws.FILTER($H$2:$H$7111,_xlfn.MAP($P$2:$P$7111,_xlfn.LAMBDA(_xlpm.x,_xlpm.x=$P2717))))</f>
        <v>1.3419483101391647E-3</v>
      </c>
      <c r="T2717" s="14">
        <f>$H2717/S2717</f>
        <v>0.25925925925925936</v>
      </c>
      <c r="U2717" s="14">
        <f>_xlfn.LET(_xlpm.freq,F2717,_xlpm.size,M2717+1,_xlpm.F,V2717,LOG(1+_xlpm.freq)*LOG(1+_xlpm.size)*_xlpm.F)</f>
        <v>0.28936377753571219</v>
      </c>
      <c r="V2717" s="14">
        <f>_xlfn.LET(_xlpm.a,T2717,_xlpm.b,R2717,2*_xlpm.a*_xlpm.b/(_xlpm.a+_xlpm.b))</f>
        <v>0.41176470588235309</v>
      </c>
      <c r="W2717" s="14">
        <f>_xlfn.LET(_xlpm.p,R2717,_xlpm.q,T2717,LOG(_xlpm.p/_xlpm.q))</f>
        <v>0.58626572414473033</v>
      </c>
      <c r="X2717" s="2"/>
    </row>
    <row r="2718" spans="1:24">
      <c r="A2718" s="1" t="str">
        <f>_xlfn.LET(_xlpm.sep," : ",CONCATENATE(O2718,_xlpm.sep,P2718))</f>
        <v>~ssue~ : [ʃu]</v>
      </c>
      <c r="B2718" s="1">
        <f>_xlfn.LET(_xlpm.d,$G2718,_xlpm.k,_xlfn.CONCAT(LEFT(TRIM(B$1),1),"*"),COUNTIF(_xlpm.d,_xlpm.k))</f>
        <v>0</v>
      </c>
      <c r="C2718" s="1">
        <f>_xlfn.LET(_xlpm.d,$G2718,_xlpm.k,_xlfn.CONCAT(LEFT(TRIM(C$1),1),"*"),COUNTIF(_xlpm.d,_xlpm.k))</f>
        <v>0</v>
      </c>
      <c r="D2718" s="1">
        <f>_xlfn.LET(_xlpm.d,$G2718,_xlpm.k,_xlfn.CONCAT(LEFT(TRIM(D$1),1),"*"),COUNTIF(_xlpm.d,_xlpm.k))</f>
        <v>0</v>
      </c>
      <c r="E2718" s="1">
        <f>LOG(F2718+1,10)</f>
        <v>0.90308998699194343</v>
      </c>
      <c r="F2718" s="7">
        <v>7</v>
      </c>
      <c r="G2718" s="9" t="s">
        <v>6419</v>
      </c>
      <c r="H2718" s="4">
        <f>F2718/freq.sum.r6e</f>
        <v>3.4791252485089465E-4</v>
      </c>
      <c r="I2718" s="1" t="str">
        <f>_xlfn.LET(_xlpm.sep,":",_xlpm.w,$G2718,LEFT(_xlpm.w,FIND(_xlpm.sep,_xlpm.w)-1))</f>
        <v>ʃu</v>
      </c>
      <c r="J2718" s="1" t="str">
        <f>_xlfn.LET(_xlpm.sep,":",_xlpm.w,$G2718,RIGHT(_xlpm.w,LEN(_xlpm.w)-FIND(_xlpm.sep,_xlpm.w)))</f>
        <v>ssue</v>
      </c>
      <c r="K2718" s="10">
        <f>_xlfn.LET(_xlpm.w,I2718,LEN(_xlpm.w))</f>
        <v>2</v>
      </c>
      <c r="L2718" s="10">
        <f>_xlfn.LET(_xlpm.w,J2718,LEN(_xlpm.w))</f>
        <v>4</v>
      </c>
      <c r="M2718" s="10">
        <f>_xlfn.LET(_xlpm.a,K2718,_xlpm.b,L2718,MAX(_xlpm.a,_xlpm.b))</f>
        <v>4</v>
      </c>
      <c r="N2718" s="10">
        <f>_xlfn.LET(_xlpm.d,(K2718,L2718),MAX(_xlpm.d)-MIN(_xlpm.d))</f>
        <v>2</v>
      </c>
      <c r="O2718" s="1" t="str">
        <f>_xlfn.LET(_xlpm.sep,":",_xlpm.w,$G2718,_xlfn.CONCAT("~",RIGHT(_xlpm.w,LEN(_xlpm.w)-FIND(_xlpm.sep,_xlpm.w)),"~"))</f>
        <v>~ssue~</v>
      </c>
      <c r="P2718" s="1" t="str">
        <f>_xlfn.LET(_xlpm.sep,":",_xlpm.w,$G2718,_xlfn.CONCAT("[",LEFT(_xlpm.w,FIND(_xlpm.sep,_xlpm.w)-1),"]"))</f>
        <v>[ʃu]</v>
      </c>
      <c r="Q2718" s="14" cm="1">
        <f t="array" ref="Q2718">SUM(_xlfn._xlws.FILTER($H$2:$H$7117,_xlfn.MAP($O$2:$O$7117,_xlfn.LAMBDA(_xlpm.x,_xlpm.x=$O2718))))</f>
        <v>3.4791252485089465E-4</v>
      </c>
      <c r="R2718" s="14">
        <f>$H2718/Q2718</f>
        <v>1</v>
      </c>
      <c r="S2718" s="14" cm="1">
        <f t="array" ref="S2718">SUM(_xlfn._xlws.FILTER($H$2:$H$7117,_xlfn.MAP($P$2:$P$7117,_xlfn.LAMBDA(_xlpm.x,_xlpm.x=$P2718))))</f>
        <v>1.3419483101391647E-3</v>
      </c>
      <c r="T2718" s="14">
        <f>$H2718/S2718</f>
        <v>0.25925925925925936</v>
      </c>
      <c r="U2718" s="14">
        <f>_xlfn.LET(_xlpm.freq,F2718,_xlpm.size,M2718+1,_xlpm.F,V2718,LOG(1+_xlpm.freq)*LOG(1+_xlpm.size)*_xlpm.F)</f>
        <v>0.28936377753571219</v>
      </c>
      <c r="V2718" s="14">
        <f>_xlfn.LET(_xlpm.a,T2718,_xlpm.b,R2718,2*_xlpm.a*_xlpm.b/(_xlpm.a+_xlpm.b))</f>
        <v>0.41176470588235309</v>
      </c>
      <c r="W2718" s="14">
        <f>_xlfn.LET(_xlpm.p,R2718,_xlpm.q,T2718,LOG(_xlpm.p/_xlpm.q))</f>
        <v>0.58626572414473033</v>
      </c>
      <c r="X2718" s="2"/>
    </row>
    <row r="2719" spans="1:24">
      <c r="A2719" s="1" t="str">
        <f>_xlfn.LET(_xlpm.sep," : ",CONCATENATE(O2719,_xlpm.sep,P2719))</f>
        <v>~grue~ : [ɡɹu]</v>
      </c>
      <c r="B2719" s="1">
        <f>_xlfn.LET(_xlpm.d,$G2719,_xlpm.k,_xlfn.CONCAT(LEFT(TRIM(B$1),1),"*"),COUNTIF(_xlpm.d,_xlpm.k))</f>
        <v>0</v>
      </c>
      <c r="C2719" s="1">
        <f>_xlfn.LET(_xlpm.d,$G2719,_xlpm.k,_xlfn.CONCAT(LEFT(TRIM(C$1),1),"*"),COUNTIF(_xlpm.d,_xlpm.k))</f>
        <v>0</v>
      </c>
      <c r="D2719" s="1">
        <f>_xlfn.LET(_xlpm.d,$G2719,_xlpm.k,_xlfn.CONCAT(LEFT(TRIM(D$1),1),"*"),COUNTIF(_xlpm.d,_xlpm.k))</f>
        <v>0</v>
      </c>
      <c r="E2719" s="1">
        <f>LOG(F2719+1,10)</f>
        <v>0.90308998699194343</v>
      </c>
      <c r="F2719" s="7">
        <v>7</v>
      </c>
      <c r="G2719" s="9" t="s">
        <v>6995</v>
      </c>
      <c r="H2719" s="4">
        <f>F2719/freq.sum.r6e</f>
        <v>3.4791252485089465E-4</v>
      </c>
      <c r="I2719" s="4" t="str">
        <f>_xlfn.LET(_xlpm.sep,":",_xlpm.w,$G2719,LEFT(_xlpm.w,FIND(_xlpm.sep,_xlpm.w)-1))</f>
        <v>ɡɹu</v>
      </c>
      <c r="J2719" s="4" t="str">
        <f>_xlfn.LET(_xlpm.sep,":",_xlpm.w,$G2719,RIGHT(_xlpm.w,LEN(_xlpm.w)-FIND(_xlpm.sep,_xlpm.w)))</f>
        <v>grue</v>
      </c>
      <c r="K2719" s="10">
        <f>_xlfn.LET(_xlpm.w,I2719,LEN(_xlpm.w))</f>
        <v>3</v>
      </c>
      <c r="L2719" s="10">
        <f>_xlfn.LET(_xlpm.w,J2719,LEN(_xlpm.w))</f>
        <v>4</v>
      </c>
      <c r="M2719" s="10">
        <f>_xlfn.LET(_xlpm.a,K2719,_xlpm.b,L2719,MAX(_xlpm.a,_xlpm.b))</f>
        <v>4</v>
      </c>
      <c r="N2719" s="10">
        <f>_xlfn.LET(_xlpm.d,(K2719,L2719),MAX(_xlpm.d)-MIN(_xlpm.d))</f>
        <v>1</v>
      </c>
      <c r="O2719" s="1" t="str">
        <f>_xlfn.LET(_xlpm.sep,":",_xlpm.w,$G2719,_xlfn.CONCAT("~",RIGHT(_xlpm.w,LEN(_xlpm.w)-FIND(_xlpm.sep,_xlpm.w)),"~"))</f>
        <v>~grue~</v>
      </c>
      <c r="P2719" s="1" t="str">
        <f>_xlfn.LET(_xlpm.sep,":",_xlpm.w,$G2719,_xlfn.CONCAT("[",LEFT(_xlpm.w,FIND(_xlpm.sep,_xlpm.w)-1),"]"))</f>
        <v>[ɡɹu]</v>
      </c>
      <c r="Q2719" s="14" cm="1">
        <f t="array" ref="Q2719">SUM(_xlfn._xlws.FILTER($H$2:$H$7109,_xlfn.MAP($O$2:$O$7109,_xlfn.LAMBDA(_xlpm.x,_xlpm.x=$O2719))))</f>
        <v>3.4791252485089465E-4</v>
      </c>
      <c r="R2719" s="14">
        <f>$H2719/Q2719</f>
        <v>1</v>
      </c>
      <c r="S2719" s="14" cm="1">
        <f t="array" ref="S2719">SUM(_xlfn._xlws.FILTER($H$2:$H$7109,_xlfn.MAP($P$2:$P$7109,_xlfn.LAMBDA(_xlpm.x,_xlpm.x=$P2719))))</f>
        <v>1.3419483101391647E-3</v>
      </c>
      <c r="T2719" s="14">
        <f>$H2719/S2719</f>
        <v>0.25925925925925936</v>
      </c>
      <c r="U2719" s="14">
        <f>_xlfn.LET(_xlpm.freq,F2719,_xlpm.size,M2719+1,_xlpm.F,V2719,LOG(1+_xlpm.freq)*LOG(1+_xlpm.size)*_xlpm.F)</f>
        <v>0.28936377753571219</v>
      </c>
      <c r="V2719" s="14">
        <f>_xlfn.LET(_xlpm.a,T2719,_xlpm.b,R2719,2*_xlpm.a*_xlpm.b/(_xlpm.a+_xlpm.b))</f>
        <v>0.41176470588235309</v>
      </c>
      <c r="W2719" s="14">
        <f>_xlfn.LET(_xlpm.p,R2719,_xlpm.q,T2719,LOG(_xlpm.p/_xlpm.q))</f>
        <v>0.58626572414473033</v>
      </c>
      <c r="X2719" s="2"/>
    </row>
    <row r="2720" spans="1:24">
      <c r="A2720" s="1" t="str">
        <f>_xlfn.LET(_xlpm.sep," : ",CONCATENATE(O2720,_xlpm.sep,P2720))</f>
        <v>~youw~ : [ju]</v>
      </c>
      <c r="B2720" s="1">
        <f>_xlfn.LET(_xlpm.d,$G2720,_xlpm.k,_xlfn.CONCAT(LEFT(TRIM(B$1),1),"*"),COUNTIF(_xlpm.d,_xlpm.k))</f>
        <v>0</v>
      </c>
      <c r="C2720" s="1">
        <f>_xlfn.LET(_xlpm.d,$G2720,_xlpm.k,_xlfn.CONCAT(LEFT(TRIM(C$1),1),"*"),COUNTIF(_xlpm.d,_xlpm.k))</f>
        <v>0</v>
      </c>
      <c r="D2720" s="1">
        <f>_xlfn.LET(_xlpm.d,$G2720,_xlpm.k,_xlfn.CONCAT(LEFT(TRIM(D$1),1),"*"),COUNTIF(_xlpm.d,_xlpm.k))</f>
        <v>0</v>
      </c>
      <c r="E2720" s="1">
        <f>LOG(F2720+1,10)</f>
        <v>0.30102999566398114</v>
      </c>
      <c r="F2720" s="7">
        <v>1</v>
      </c>
      <c r="G2720" s="9" t="s">
        <v>1311</v>
      </c>
      <c r="H2720" s="4">
        <f>F2720/freq.sum.r6e</f>
        <v>4.9701789264413521E-5</v>
      </c>
      <c r="I2720" s="1" t="str">
        <f>_xlfn.LET(_xlpm.sep,":",_xlpm.w,$G2720,LEFT(_xlpm.w,FIND(_xlpm.sep,_xlpm.w)-1))</f>
        <v>ju</v>
      </c>
      <c r="J2720" s="1" t="str">
        <f>_xlfn.LET(_xlpm.sep,":",_xlpm.w,$G2720,RIGHT(_xlpm.w,LEN(_xlpm.w)-FIND(_xlpm.sep,_xlpm.w)))</f>
        <v>youw</v>
      </c>
      <c r="K2720" s="10">
        <f>_xlfn.LET(_xlpm.w,I2720,LEN(_xlpm.w))</f>
        <v>2</v>
      </c>
      <c r="L2720" s="10">
        <f>_xlfn.LET(_xlpm.w,J2720,LEN(_xlpm.w))</f>
        <v>4</v>
      </c>
      <c r="M2720" s="10">
        <f>_xlfn.LET(_xlpm.a,K2720,_xlpm.b,L2720,MAX(_xlpm.a,_xlpm.b))</f>
        <v>4</v>
      </c>
      <c r="N2720" s="10">
        <f>_xlfn.LET(_xlpm.d,(K2720,L2720),MAX(_xlpm.d)-MIN(_xlpm.d))</f>
        <v>2</v>
      </c>
      <c r="O2720" s="1" t="str">
        <f>_xlfn.LET(_xlpm.sep,":",_xlpm.w,$G2720,_xlfn.CONCAT("~",RIGHT(_xlpm.w,LEN(_xlpm.w)-FIND(_xlpm.sep,_xlpm.w)),"~"))</f>
        <v>~youw~</v>
      </c>
      <c r="P2720" s="1" t="str">
        <f>_xlfn.LET(_xlpm.sep,":",_xlpm.w,$G2720,_xlfn.CONCAT("[",LEFT(_xlpm.w,FIND(_xlpm.sep,_xlpm.w)-1),"]"))</f>
        <v>[ju]</v>
      </c>
      <c r="Q2720" s="14" cm="1">
        <f t="array" ref="Q2720">SUM(_xlfn._xlws.FILTER($H$2:$H$7117,_xlfn.MAP($O$2:$O$7117,_xlfn.LAMBDA(_xlpm.x,_xlpm.x=$O2720))))</f>
        <v>3.4791252485089465E-4</v>
      </c>
      <c r="R2720" s="14">
        <f>$H2720/Q2720</f>
        <v>0.14285714285714285</v>
      </c>
      <c r="S2720" s="14" cm="1">
        <f t="array" ref="S2720">SUM(_xlfn._xlws.FILTER($H$2:$H$7117,_xlfn.MAP($P$2:$P$7117,_xlfn.LAMBDA(_xlpm.x,_xlpm.x=$P2720))))</f>
        <v>1.3419483101391647E-3</v>
      </c>
      <c r="T2720" s="14">
        <f>$H2720/S2720</f>
        <v>3.7037037037037049E-2</v>
      </c>
      <c r="U2720" s="14">
        <f>_xlfn.LET(_xlpm.freq,F2720,_xlpm.size,M2720+1,_xlpm.F,V2720,LOG(1+_xlpm.freq)*LOG(1+_xlpm.size)*_xlpm.F)</f>
        <v>1.3779227501700582E-2</v>
      </c>
      <c r="V2720" s="14">
        <f>_xlfn.LET(_xlpm.a,T2720,_xlpm.b,R2720,2*_xlpm.a*_xlpm.b/(_xlpm.a+_xlpm.b))</f>
        <v>5.8823529411764726E-2</v>
      </c>
      <c r="W2720" s="14">
        <f>_xlfn.LET(_xlpm.p,R2720,_xlpm.q,T2720,LOG(_xlpm.p/_xlpm.q))</f>
        <v>0.58626572414473033</v>
      </c>
      <c r="X2720" s="2"/>
    </row>
    <row r="2721" spans="1:24">
      <c r="A2721" s="1" t="str">
        <f>_xlfn.LET(_xlpm.sep," : ",CONCATENATE(O2721,_xlpm.sep,P2721))</f>
        <v>~llow~ : [loʊ]</v>
      </c>
      <c r="B2721" s="1">
        <f>_xlfn.LET(_xlpm.d,$G2721,_xlpm.k,_xlfn.CONCAT(LEFT(TRIM(B$1),1),"*"),COUNTIF(_xlpm.d,_xlpm.k))</f>
        <v>0</v>
      </c>
      <c r="C2721" s="1">
        <f>_xlfn.LET(_xlpm.d,$G2721,_xlpm.k,_xlfn.CONCAT(LEFT(TRIM(C$1),1),"*"),COUNTIF(_xlpm.d,_xlpm.k))</f>
        <v>0</v>
      </c>
      <c r="D2721" s="1">
        <f>_xlfn.LET(_xlpm.d,$G2721,_xlpm.k,_xlfn.CONCAT(LEFT(TRIM(D$1),1),"*"),COUNTIF(_xlpm.d,_xlpm.k))</f>
        <v>0</v>
      </c>
      <c r="E2721" s="1">
        <f>LOG(F2721+1,10)</f>
        <v>0.47712125471966244</v>
      </c>
      <c r="F2721" s="7">
        <v>2</v>
      </c>
      <c r="G2721" s="9" t="s">
        <v>2155</v>
      </c>
      <c r="H2721" s="4">
        <f>F2721/freq.sum.r6e</f>
        <v>9.9403578528827041E-5</v>
      </c>
      <c r="I2721" s="1" t="str">
        <f>_xlfn.LET(_xlpm.sep,":",_xlpm.w,$G2721,LEFT(_xlpm.w,FIND(_xlpm.sep,_xlpm.w)-1))</f>
        <v>loʊ</v>
      </c>
      <c r="J2721" s="1" t="str">
        <f>_xlfn.LET(_xlpm.sep,":",_xlpm.w,$G2721,RIGHT(_xlpm.w,LEN(_xlpm.w)-FIND(_xlpm.sep,_xlpm.w)))</f>
        <v>llow</v>
      </c>
      <c r="K2721" s="10">
        <f>_xlfn.LET(_xlpm.w,I2721,LEN(_xlpm.w))</f>
        <v>3</v>
      </c>
      <c r="L2721" s="10">
        <f>_xlfn.LET(_xlpm.w,J2721,LEN(_xlpm.w))</f>
        <v>4</v>
      </c>
      <c r="M2721" s="10">
        <f>_xlfn.LET(_xlpm.a,K2721,_xlpm.b,L2721,MAX(_xlpm.a,_xlpm.b))</f>
        <v>4</v>
      </c>
      <c r="N2721" s="10">
        <f>_xlfn.LET(_xlpm.d,(K2721,L2721),MAX(_xlpm.d)-MIN(_xlpm.d))</f>
        <v>1</v>
      </c>
      <c r="O2721" s="1" t="str">
        <f>_xlfn.LET(_xlpm.sep,":",_xlpm.w,$G2721,_xlfn.CONCAT("~",RIGHT(_xlpm.w,LEN(_xlpm.w)-FIND(_xlpm.sep,_xlpm.w)),"~"))</f>
        <v>~llow~</v>
      </c>
      <c r="P2721" s="1" t="str">
        <f>_xlfn.LET(_xlpm.sep,":",_xlpm.w,$G2721,_xlfn.CONCAT("[",LEFT(_xlpm.w,FIND(_xlpm.sep,_xlpm.w)-1),"]"))</f>
        <v>[loʊ]</v>
      </c>
      <c r="Q2721" s="14" cm="1">
        <f t="array" ref="Q2721">SUM(_xlfn._xlws.FILTER($H$2:$H$7117,_xlfn.MAP($O$2:$O$7117,_xlfn.LAMBDA(_xlpm.x,_xlpm.x=$O2721))))</f>
        <v>2.9821073558648114E-4</v>
      </c>
      <c r="R2721" s="14">
        <f>$H2721/Q2721</f>
        <v>0.33333333333333331</v>
      </c>
      <c r="S2721" s="14" cm="1">
        <f t="array" ref="S2721">SUM(_xlfn._xlws.FILTER($H$2:$H$7117,_xlfn.MAP($P$2:$P$7117,_xlfn.LAMBDA(_xlpm.x,_xlpm.x=$P2721))))</f>
        <v>1.1928429423459243E-3</v>
      </c>
      <c r="T2721" s="14">
        <f>$H2721/S2721</f>
        <v>8.3333333333333343E-2</v>
      </c>
      <c r="U2721" s="14">
        <f>_xlfn.LET(_xlpm.freq,F2721,_xlpm.size,M2721+1,_xlpm.F,V2721,LOG(1+_xlpm.freq)*LOG(1+_xlpm.size)*_xlpm.F)</f>
        <v>4.950300012596244E-2</v>
      </c>
      <c r="V2721" s="14">
        <f>_xlfn.LET(_xlpm.a,T2721,_xlpm.b,R2721,2*_xlpm.a*_xlpm.b/(_xlpm.a+_xlpm.b))</f>
        <v>0.13333333333333336</v>
      </c>
      <c r="W2721" s="14">
        <f>_xlfn.LET(_xlpm.p,R2721,_xlpm.q,T2721,LOG(_xlpm.p/_xlpm.q))</f>
        <v>0.60205999132796229</v>
      </c>
      <c r="X2721" s="2"/>
    </row>
    <row r="2722" spans="1:24">
      <c r="A2722" s="1" t="str">
        <f>_xlfn.LET(_xlpm.sep," : ",CONCATENATE(O2722,_xlpm.sep,P2722))</f>
        <v>~ncer~ : [nsɛ]</v>
      </c>
      <c r="B2722" s="1">
        <f>_xlfn.LET(_xlpm.d,$G2722,_xlpm.k,_xlfn.CONCAT(LEFT(TRIM(B$1),1),"*"),COUNTIF(_xlpm.d,_xlpm.k))</f>
        <v>0</v>
      </c>
      <c r="C2722" s="1">
        <f>_xlfn.LET(_xlpm.d,$G2722,_xlpm.k,_xlfn.CONCAT(LEFT(TRIM(C$1),1),"*"),COUNTIF(_xlpm.d,_xlpm.k))</f>
        <v>0</v>
      </c>
      <c r="D2722" s="1">
        <f>_xlfn.LET(_xlpm.d,$G2722,_xlpm.k,_xlfn.CONCAT(LEFT(TRIM(D$1),1),"*"),COUNTIF(_xlpm.d,_xlpm.k))</f>
        <v>1</v>
      </c>
      <c r="E2722" s="1">
        <f>LOG(F2722+1,10)</f>
        <v>0.47712125471966244</v>
      </c>
      <c r="F2722" s="7">
        <v>2</v>
      </c>
      <c r="G2722" s="9" t="s">
        <v>3095</v>
      </c>
      <c r="H2722" s="4">
        <f>F2722/freq.sum.r6e</f>
        <v>9.9403578528827041E-5</v>
      </c>
      <c r="I2722" s="1" t="str">
        <f>_xlfn.LET(_xlpm.sep,":",_xlpm.w,$G2722,LEFT(_xlpm.w,FIND(_xlpm.sep,_xlpm.w)-1))</f>
        <v>nsɛ</v>
      </c>
      <c r="J2722" s="1" t="str">
        <f>_xlfn.LET(_xlpm.sep,":",_xlpm.w,$G2722,RIGHT(_xlpm.w,LEN(_xlpm.w)-FIND(_xlpm.sep,_xlpm.w)))</f>
        <v>ncer</v>
      </c>
      <c r="K2722" s="10">
        <f>_xlfn.LET(_xlpm.w,I2722,LEN(_xlpm.w))</f>
        <v>3</v>
      </c>
      <c r="L2722" s="10">
        <f>_xlfn.LET(_xlpm.w,J2722,LEN(_xlpm.w))</f>
        <v>4</v>
      </c>
      <c r="M2722" s="10">
        <f>_xlfn.LET(_xlpm.a,K2722,_xlpm.b,L2722,MAX(_xlpm.a,_xlpm.b))</f>
        <v>4</v>
      </c>
      <c r="N2722" s="10">
        <f>_xlfn.LET(_xlpm.d,(K2722,L2722),MAX(_xlpm.d)-MIN(_xlpm.d))</f>
        <v>1</v>
      </c>
      <c r="O2722" s="1" t="str">
        <f>_xlfn.LET(_xlpm.sep,":",_xlpm.w,$G2722,_xlfn.CONCAT("~",RIGHT(_xlpm.w,LEN(_xlpm.w)-FIND(_xlpm.sep,_xlpm.w)),"~"))</f>
        <v>~ncer~</v>
      </c>
      <c r="P2722" s="1" t="str">
        <f>_xlfn.LET(_xlpm.sep,":",_xlpm.w,$G2722,_xlfn.CONCAT("[",LEFT(_xlpm.w,FIND(_xlpm.sep,_xlpm.w)-1),"]"))</f>
        <v>[nsɛ]</v>
      </c>
      <c r="Q2722" s="14" cm="1">
        <f t="array" ref="Q2722">SUM(_xlfn._xlws.FILTER($H$2:$H$7111,_xlfn.MAP($O$2:$O$7111,_xlfn.LAMBDA(_xlpm.x,_xlpm.x=$O2722))))</f>
        <v>2.9821073558648114E-4</v>
      </c>
      <c r="R2722" s="14">
        <f>$H2722/Q2722</f>
        <v>0.33333333333333331</v>
      </c>
      <c r="S2722" s="14" cm="1">
        <f t="array" ref="S2722">SUM(_xlfn._xlws.FILTER($H$2:$H$7111,_xlfn.MAP($P$2:$P$7111,_xlfn.LAMBDA(_xlpm.x,_xlpm.x=$P2722))))</f>
        <v>1.1928429423459241E-3</v>
      </c>
      <c r="T2722" s="14">
        <f>$H2722/S2722</f>
        <v>8.3333333333333356E-2</v>
      </c>
      <c r="U2722" s="14">
        <f>_xlfn.LET(_xlpm.freq,F2722,_xlpm.size,M2722+1,_xlpm.F,V2722,LOG(1+_xlpm.freq)*LOG(1+_xlpm.size)*_xlpm.F)</f>
        <v>4.950300012596244E-2</v>
      </c>
      <c r="V2722" s="14">
        <f>_xlfn.LET(_xlpm.a,T2722,_xlpm.b,R2722,2*_xlpm.a*_xlpm.b/(_xlpm.a+_xlpm.b))</f>
        <v>0.13333333333333336</v>
      </c>
      <c r="W2722" s="14">
        <f>_xlfn.LET(_xlpm.p,R2722,_xlpm.q,T2722,LOG(_xlpm.p/_xlpm.q))</f>
        <v>0.60205999132796229</v>
      </c>
      <c r="X2722" s="2"/>
    </row>
    <row r="2723" spans="1:24">
      <c r="A2723" s="1" t="str">
        <f>_xlfn.LET(_xlpm.sep," : ",CONCATENATE(O2723,_xlpm.sep,P2723))</f>
        <v>~ntar~ : [ntɛ]</v>
      </c>
      <c r="B2723" s="1">
        <f>_xlfn.LET(_xlpm.d,$G2723,_xlpm.k,_xlfn.CONCAT(LEFT(TRIM(B$1),1),"*"),COUNTIF(_xlpm.d,_xlpm.k))</f>
        <v>0</v>
      </c>
      <c r="C2723" s="1">
        <f>_xlfn.LET(_xlpm.d,$G2723,_xlpm.k,_xlfn.CONCAT(LEFT(TRIM(C$1),1),"*"),COUNTIF(_xlpm.d,_xlpm.k))</f>
        <v>0</v>
      </c>
      <c r="D2723" s="1">
        <f>_xlfn.LET(_xlpm.d,$G2723,_xlpm.k,_xlfn.CONCAT(LEFT(TRIM(D$1),1),"*"),COUNTIF(_xlpm.d,_xlpm.k))</f>
        <v>1</v>
      </c>
      <c r="E2723" s="1">
        <f>LOG(F2723+1,10)</f>
        <v>0.47712125471966244</v>
      </c>
      <c r="F2723" s="7">
        <v>2</v>
      </c>
      <c r="G2723" s="9" t="s">
        <v>3188</v>
      </c>
      <c r="H2723" s="4">
        <f>F2723/freq.sum.r6e</f>
        <v>9.9403578528827041E-5</v>
      </c>
      <c r="I2723" s="1" t="str">
        <f>_xlfn.LET(_xlpm.sep,":",_xlpm.w,$G2723,LEFT(_xlpm.w,FIND(_xlpm.sep,_xlpm.w)-1))</f>
        <v>ntɛ</v>
      </c>
      <c r="J2723" s="1" t="str">
        <f>_xlfn.LET(_xlpm.sep,":",_xlpm.w,$G2723,RIGHT(_xlpm.w,LEN(_xlpm.w)-FIND(_xlpm.sep,_xlpm.w)))</f>
        <v>ntar</v>
      </c>
      <c r="K2723" s="10">
        <f>_xlfn.LET(_xlpm.w,I2723,LEN(_xlpm.w))</f>
        <v>3</v>
      </c>
      <c r="L2723" s="10">
        <f>_xlfn.LET(_xlpm.w,J2723,LEN(_xlpm.w))</f>
        <v>4</v>
      </c>
      <c r="M2723" s="10">
        <f>_xlfn.LET(_xlpm.a,K2723,_xlpm.b,L2723,MAX(_xlpm.a,_xlpm.b))</f>
        <v>4</v>
      </c>
      <c r="N2723" s="10">
        <f>_xlfn.LET(_xlpm.d,(K2723,L2723),MAX(_xlpm.d)-MIN(_xlpm.d))</f>
        <v>1</v>
      </c>
      <c r="O2723" s="1" t="str">
        <f>_xlfn.LET(_xlpm.sep,":",_xlpm.w,$G2723,_xlfn.CONCAT("~",RIGHT(_xlpm.w,LEN(_xlpm.w)-FIND(_xlpm.sep,_xlpm.w)),"~"))</f>
        <v>~ntar~</v>
      </c>
      <c r="P2723" s="1" t="str">
        <f>_xlfn.LET(_xlpm.sep,":",_xlpm.w,$G2723,_xlfn.CONCAT("[",LEFT(_xlpm.w,FIND(_xlpm.sep,_xlpm.w)-1),"]"))</f>
        <v>[ntɛ]</v>
      </c>
      <c r="Q2723" s="14" cm="1">
        <f t="array" ref="Q2723">SUM(_xlfn._xlws.FILTER($H$2:$H$7117,_xlfn.MAP($O$2:$O$7117,_xlfn.LAMBDA(_xlpm.x,_xlpm.x=$O2723))))</f>
        <v>2.9821073558648114E-4</v>
      </c>
      <c r="R2723" s="14">
        <f>$H2723/Q2723</f>
        <v>0.33333333333333331</v>
      </c>
      <c r="S2723" s="14" cm="1">
        <f t="array" ref="S2723">SUM(_xlfn._xlws.FILTER($H$2:$H$7117,_xlfn.MAP($P$2:$P$7117,_xlfn.LAMBDA(_xlpm.x,_xlpm.x=$P2723))))</f>
        <v>1.1928429423459243E-3</v>
      </c>
      <c r="T2723" s="14">
        <f>$H2723/S2723</f>
        <v>8.3333333333333343E-2</v>
      </c>
      <c r="U2723" s="14">
        <f>_xlfn.LET(_xlpm.freq,F2723,_xlpm.size,M2723+1,_xlpm.F,V2723,LOG(1+_xlpm.freq)*LOG(1+_xlpm.size)*_xlpm.F)</f>
        <v>4.950300012596244E-2</v>
      </c>
      <c r="V2723" s="14">
        <f>_xlfn.LET(_xlpm.a,T2723,_xlpm.b,R2723,2*_xlpm.a*_xlpm.b/(_xlpm.a+_xlpm.b))</f>
        <v>0.13333333333333336</v>
      </c>
      <c r="W2723" s="14">
        <f>_xlfn.LET(_xlpm.p,R2723,_xlpm.q,T2723,LOG(_xlpm.p/_xlpm.q))</f>
        <v>0.60205999132796229</v>
      </c>
      <c r="X2723" s="2"/>
    </row>
    <row r="2724" spans="1:24">
      <c r="A2724" s="1" t="str">
        <f>_xlfn.LET(_xlpm.sep," : ",CONCATENATE(O2724,_xlpm.sep,P2724))</f>
        <v>~rcer~ : [ɹsɛ]</v>
      </c>
      <c r="B2724" s="1">
        <f>_xlfn.LET(_xlpm.d,$G2724,_xlpm.k,_xlfn.CONCAT(LEFT(TRIM(B$1),1),"*"),COUNTIF(_xlpm.d,_xlpm.k))</f>
        <v>1</v>
      </c>
      <c r="C2724" s="1">
        <f>_xlfn.LET(_xlpm.d,$G2724,_xlpm.k,_xlfn.CONCAT(LEFT(TRIM(C$1),1),"*"),COUNTIF(_xlpm.d,_xlpm.k))</f>
        <v>0</v>
      </c>
      <c r="D2724" s="1">
        <f>_xlfn.LET(_xlpm.d,$G2724,_xlpm.k,_xlfn.CONCAT(LEFT(TRIM(D$1),1),"*"),COUNTIF(_xlpm.d,_xlpm.k))</f>
        <v>0</v>
      </c>
      <c r="E2724" s="1">
        <f>LOG(F2724+1,10)</f>
        <v>0.47712125471966244</v>
      </c>
      <c r="F2724" s="7">
        <v>2</v>
      </c>
      <c r="G2724" s="9" t="s">
        <v>6247</v>
      </c>
      <c r="H2724" s="4">
        <f>F2724/freq.sum.r6e</f>
        <v>9.9403578528827041E-5</v>
      </c>
      <c r="I2724" s="1" t="str">
        <f>_xlfn.LET(_xlpm.sep,":",_xlpm.w,$G2724,LEFT(_xlpm.w,FIND(_xlpm.sep,_xlpm.w)-1))</f>
        <v>ɹsɛ</v>
      </c>
      <c r="J2724" s="1" t="str">
        <f>_xlfn.LET(_xlpm.sep,":",_xlpm.w,$G2724,RIGHT(_xlpm.w,LEN(_xlpm.w)-FIND(_xlpm.sep,_xlpm.w)))</f>
        <v>rcer</v>
      </c>
      <c r="K2724" s="10">
        <f>_xlfn.LET(_xlpm.w,I2724,LEN(_xlpm.w))</f>
        <v>3</v>
      </c>
      <c r="L2724" s="10">
        <f>_xlfn.LET(_xlpm.w,J2724,LEN(_xlpm.w))</f>
        <v>4</v>
      </c>
      <c r="M2724" s="10">
        <f>_xlfn.LET(_xlpm.a,K2724,_xlpm.b,L2724,MAX(_xlpm.a,_xlpm.b))</f>
        <v>4</v>
      </c>
      <c r="N2724" s="10">
        <f>_xlfn.LET(_xlpm.d,(K2724,L2724),MAX(_xlpm.d)-MIN(_xlpm.d))</f>
        <v>1</v>
      </c>
      <c r="O2724" s="1" t="str">
        <f>_xlfn.LET(_xlpm.sep,":",_xlpm.w,$G2724,_xlfn.CONCAT("~",RIGHT(_xlpm.w,LEN(_xlpm.w)-FIND(_xlpm.sep,_xlpm.w)),"~"))</f>
        <v>~rcer~</v>
      </c>
      <c r="P2724" s="1" t="str">
        <f>_xlfn.LET(_xlpm.sep,":",_xlpm.w,$G2724,_xlfn.CONCAT("[",LEFT(_xlpm.w,FIND(_xlpm.sep,_xlpm.w)-1),"]"))</f>
        <v>[ɹsɛ]</v>
      </c>
      <c r="Q2724" s="14" cm="1">
        <f t="array" ref="Q2724">SUM(_xlfn._xlws.FILTER($H$2:$H$7117,_xlfn.MAP($O$2:$O$7117,_xlfn.LAMBDA(_xlpm.x,_xlpm.x=$O2724))))</f>
        <v>2.9821073558648114E-4</v>
      </c>
      <c r="R2724" s="14">
        <f>$H2724/Q2724</f>
        <v>0.33333333333333331</v>
      </c>
      <c r="S2724" s="14" cm="1">
        <f t="array" ref="S2724">SUM(_xlfn._xlws.FILTER($H$2:$H$7117,_xlfn.MAP($P$2:$P$7117,_xlfn.LAMBDA(_xlpm.x,_xlpm.x=$P2724))))</f>
        <v>1.1928429423459243E-3</v>
      </c>
      <c r="T2724" s="14">
        <f>$H2724/S2724</f>
        <v>8.3333333333333343E-2</v>
      </c>
      <c r="U2724" s="14">
        <f>_xlfn.LET(_xlpm.freq,F2724,_xlpm.size,M2724+1,_xlpm.F,V2724,LOG(1+_xlpm.freq)*LOG(1+_xlpm.size)*_xlpm.F)</f>
        <v>4.950300012596244E-2</v>
      </c>
      <c r="V2724" s="14">
        <f>_xlfn.LET(_xlpm.a,T2724,_xlpm.b,R2724,2*_xlpm.a*_xlpm.b/(_xlpm.a+_xlpm.b))</f>
        <v>0.13333333333333336</v>
      </c>
      <c r="W2724" s="14">
        <f>_xlfn.LET(_xlpm.p,R2724,_xlpm.q,T2724,LOG(_xlpm.p/_xlpm.q))</f>
        <v>0.60205999132796229</v>
      </c>
      <c r="X2724" s="2"/>
    </row>
    <row r="2725" spans="1:24">
      <c r="A2725" s="1" t="str">
        <f>_xlfn.LET(_xlpm.sep," : ",CONCATENATE(O2725,_xlpm.sep,P2725))</f>
        <v>~rser~ : [ɹsɛ]</v>
      </c>
      <c r="B2725" s="1">
        <f>_xlfn.LET(_xlpm.d,$G2725,_xlpm.k,_xlfn.CONCAT(LEFT(TRIM(B$1),1),"*"),COUNTIF(_xlpm.d,_xlpm.k))</f>
        <v>1</v>
      </c>
      <c r="C2725" s="1">
        <f>_xlfn.LET(_xlpm.d,$G2725,_xlpm.k,_xlfn.CONCAT(LEFT(TRIM(C$1),1),"*"),COUNTIF(_xlpm.d,_xlpm.k))</f>
        <v>0</v>
      </c>
      <c r="D2725" s="1">
        <f>_xlfn.LET(_xlpm.d,$G2725,_xlpm.k,_xlfn.CONCAT(LEFT(TRIM(D$1),1),"*"),COUNTIF(_xlpm.d,_xlpm.k))</f>
        <v>0</v>
      </c>
      <c r="E2725" s="1">
        <f>LOG(F2725+1,10)</f>
        <v>0.47712125471966244</v>
      </c>
      <c r="F2725" s="7">
        <v>2</v>
      </c>
      <c r="G2725" s="9" t="s">
        <v>6282</v>
      </c>
      <c r="H2725" s="4">
        <f>F2725/freq.sum.r6e</f>
        <v>9.9403578528827041E-5</v>
      </c>
      <c r="I2725" s="1" t="str">
        <f>_xlfn.LET(_xlpm.sep,":",_xlpm.w,$G2725,LEFT(_xlpm.w,FIND(_xlpm.sep,_xlpm.w)-1))</f>
        <v>ɹsɛ</v>
      </c>
      <c r="J2725" s="1" t="str">
        <f>_xlfn.LET(_xlpm.sep,":",_xlpm.w,$G2725,RIGHT(_xlpm.w,LEN(_xlpm.w)-FIND(_xlpm.sep,_xlpm.w)))</f>
        <v>rser</v>
      </c>
      <c r="K2725" s="10">
        <f>_xlfn.LET(_xlpm.w,I2725,LEN(_xlpm.w))</f>
        <v>3</v>
      </c>
      <c r="L2725" s="10">
        <f>_xlfn.LET(_xlpm.w,J2725,LEN(_xlpm.w))</f>
        <v>4</v>
      </c>
      <c r="M2725" s="10">
        <f>_xlfn.LET(_xlpm.a,K2725,_xlpm.b,L2725,MAX(_xlpm.a,_xlpm.b))</f>
        <v>4</v>
      </c>
      <c r="N2725" s="10">
        <f>_xlfn.LET(_xlpm.d,(K2725,L2725),MAX(_xlpm.d)-MIN(_xlpm.d))</f>
        <v>1</v>
      </c>
      <c r="O2725" s="1" t="str">
        <f>_xlfn.LET(_xlpm.sep,":",_xlpm.w,$G2725,_xlfn.CONCAT("~",RIGHT(_xlpm.w,LEN(_xlpm.w)-FIND(_xlpm.sep,_xlpm.w)),"~"))</f>
        <v>~rser~</v>
      </c>
      <c r="P2725" s="1" t="str">
        <f>_xlfn.LET(_xlpm.sep,":",_xlpm.w,$G2725,_xlfn.CONCAT("[",LEFT(_xlpm.w,FIND(_xlpm.sep,_xlpm.w)-1),"]"))</f>
        <v>[ɹsɛ]</v>
      </c>
      <c r="Q2725" s="14" cm="1">
        <f t="array" ref="Q2725">SUM(_xlfn._xlws.FILTER($H$2:$H$7117,_xlfn.MAP($O$2:$O$7117,_xlfn.LAMBDA(_xlpm.x,_xlpm.x=$O2725))))</f>
        <v>2.9821073558648114E-4</v>
      </c>
      <c r="R2725" s="14">
        <f>$H2725/Q2725</f>
        <v>0.33333333333333331</v>
      </c>
      <c r="S2725" s="14" cm="1">
        <f t="array" ref="S2725">SUM(_xlfn._xlws.FILTER($H$2:$H$7117,_xlfn.MAP($P$2:$P$7117,_xlfn.LAMBDA(_xlpm.x,_xlpm.x=$P2725))))</f>
        <v>1.1928429423459243E-3</v>
      </c>
      <c r="T2725" s="14">
        <f>$H2725/S2725</f>
        <v>8.3333333333333343E-2</v>
      </c>
      <c r="U2725" s="14">
        <f>_xlfn.LET(_xlpm.freq,F2725,_xlpm.size,M2725+1,_xlpm.F,V2725,LOG(1+_xlpm.freq)*LOG(1+_xlpm.size)*_xlpm.F)</f>
        <v>4.950300012596244E-2</v>
      </c>
      <c r="V2725" s="14">
        <f>_xlfn.LET(_xlpm.a,T2725,_xlpm.b,R2725,2*_xlpm.a*_xlpm.b/(_xlpm.a+_xlpm.b))</f>
        <v>0.13333333333333336</v>
      </c>
      <c r="W2725" s="14">
        <f>_xlfn.LET(_xlpm.p,R2725,_xlpm.q,T2725,LOG(_xlpm.p/_xlpm.q))</f>
        <v>0.60205999132796229</v>
      </c>
      <c r="X2725" s="2"/>
    </row>
    <row r="2726" spans="1:24">
      <c r="A2726" s="1" t="str">
        <f>_xlfn.LET(_xlpm.sep," : ",CONCATENATE(O2726,_xlpm.sep,P2726))</f>
        <v>~ller~ : [lɛ]</v>
      </c>
      <c r="B2726" s="1">
        <f>_xlfn.LET(_xlpm.d,$G2726,_xlpm.k,_xlfn.CONCAT(LEFT(TRIM(B$1),1),"*"),COUNTIF(_xlpm.d,_xlpm.k))</f>
        <v>0</v>
      </c>
      <c r="C2726" s="1">
        <f>_xlfn.LET(_xlpm.d,$G2726,_xlpm.k,_xlfn.CONCAT(LEFT(TRIM(C$1),1),"*"),COUNTIF(_xlpm.d,_xlpm.k))</f>
        <v>0</v>
      </c>
      <c r="D2726" s="1">
        <f>_xlfn.LET(_xlpm.d,$G2726,_xlpm.k,_xlfn.CONCAT(LEFT(TRIM(D$1),1),"*"),COUNTIF(_xlpm.d,_xlpm.k))</f>
        <v>0</v>
      </c>
      <c r="E2726" s="1">
        <f>LOG(F2726+1,10)</f>
        <v>0.47712125471966244</v>
      </c>
      <c r="F2726" s="7">
        <v>2</v>
      </c>
      <c r="G2726" s="9" t="s">
        <v>2334</v>
      </c>
      <c r="H2726" s="4">
        <f>F2726/freq.sum.r6e</f>
        <v>9.9403578528827041E-5</v>
      </c>
      <c r="I2726" s="1" t="str">
        <f>_xlfn.LET(_xlpm.sep,":",_xlpm.w,$G2726,LEFT(_xlpm.w,FIND(_xlpm.sep,_xlpm.w)-1))</f>
        <v>lɛ</v>
      </c>
      <c r="J2726" s="1" t="str">
        <f>_xlfn.LET(_xlpm.sep,":",_xlpm.w,$G2726,RIGHT(_xlpm.w,LEN(_xlpm.w)-FIND(_xlpm.sep,_xlpm.w)))</f>
        <v>ller</v>
      </c>
      <c r="K2726" s="10">
        <f>_xlfn.LET(_xlpm.w,I2726,LEN(_xlpm.w))</f>
        <v>2</v>
      </c>
      <c r="L2726" s="10">
        <f>_xlfn.LET(_xlpm.w,J2726,LEN(_xlpm.w))</f>
        <v>4</v>
      </c>
      <c r="M2726" s="10">
        <f>_xlfn.LET(_xlpm.a,K2726,_xlpm.b,L2726,MAX(_xlpm.a,_xlpm.b))</f>
        <v>4</v>
      </c>
      <c r="N2726" s="10">
        <f>_xlfn.LET(_xlpm.d,(K2726,L2726),MAX(_xlpm.d)-MIN(_xlpm.d))</f>
        <v>2</v>
      </c>
      <c r="O2726" s="1" t="str">
        <f>_xlfn.LET(_xlpm.sep,":",_xlpm.w,$G2726,_xlfn.CONCAT("~",RIGHT(_xlpm.w,LEN(_xlpm.w)-FIND(_xlpm.sep,_xlpm.w)),"~"))</f>
        <v>~ller~</v>
      </c>
      <c r="P2726" s="1" t="str">
        <f>_xlfn.LET(_xlpm.sep,":",_xlpm.w,$G2726,_xlfn.CONCAT("[",LEFT(_xlpm.w,FIND(_xlpm.sep,_xlpm.w)-1),"]"))</f>
        <v>[lɛ]</v>
      </c>
      <c r="Q2726" s="14" cm="1">
        <f t="array" ref="Q2726">SUM(_xlfn._xlws.FILTER($H$2:$H$7117,_xlfn.MAP($O$2:$O$7117,_xlfn.LAMBDA(_xlpm.x,_xlpm.x=$O2726))))</f>
        <v>2.9821073558648114E-4</v>
      </c>
      <c r="R2726" s="14">
        <f>$H2726/Q2726</f>
        <v>0.33333333333333331</v>
      </c>
      <c r="S2726" s="14" cm="1">
        <f t="array" ref="S2726">SUM(_xlfn._xlws.FILTER($H$2:$H$7117,_xlfn.MAP($P$2:$P$7117,_xlfn.LAMBDA(_xlpm.x,_xlpm.x=$P2726))))</f>
        <v>1.1928429423459243E-3</v>
      </c>
      <c r="T2726" s="14">
        <f>$H2726/S2726</f>
        <v>8.3333333333333343E-2</v>
      </c>
      <c r="U2726" s="14">
        <f>_xlfn.LET(_xlpm.freq,F2726,_xlpm.size,M2726+1,_xlpm.F,V2726,LOG(1+_xlpm.freq)*LOG(1+_xlpm.size)*_xlpm.F)</f>
        <v>4.950300012596244E-2</v>
      </c>
      <c r="V2726" s="14">
        <f>_xlfn.LET(_xlpm.a,T2726,_xlpm.b,R2726,2*_xlpm.a*_xlpm.b/(_xlpm.a+_xlpm.b))</f>
        <v>0.13333333333333336</v>
      </c>
      <c r="W2726" s="14">
        <f>_xlfn.LET(_xlpm.p,R2726,_xlpm.q,T2726,LOG(_xlpm.p/_xlpm.q))</f>
        <v>0.60205999132796229</v>
      </c>
      <c r="X2726" s="2"/>
    </row>
    <row r="2727" spans="1:24">
      <c r="A2727" s="1" t="str">
        <f>_xlfn.LET(_xlpm.sep," : ",CONCATENATE(O2727,_xlpm.sep,P2727))</f>
        <v>~ltie~ : [ltɪ]</v>
      </c>
      <c r="B2727" s="1">
        <f>_xlfn.LET(_xlpm.d,$G2727,_xlpm.k,_xlfn.CONCAT(LEFT(TRIM(B$1),1),"*"),COUNTIF(_xlpm.d,_xlpm.k))</f>
        <v>0</v>
      </c>
      <c r="C2727" s="1">
        <f>_xlfn.LET(_xlpm.d,$G2727,_xlpm.k,_xlfn.CONCAT(LEFT(TRIM(C$1),1),"*"),COUNTIF(_xlpm.d,_xlpm.k))</f>
        <v>0</v>
      </c>
      <c r="D2727" s="1">
        <f>_xlfn.LET(_xlpm.d,$G2727,_xlpm.k,_xlfn.CONCAT(LEFT(TRIM(D$1),1),"*"),COUNTIF(_xlpm.d,_xlpm.k))</f>
        <v>0</v>
      </c>
      <c r="E2727" s="1">
        <f>LOG(F2727+1,10)</f>
        <v>1.3802112417116059</v>
      </c>
      <c r="F2727" s="7">
        <v>23</v>
      </c>
      <c r="G2727" s="9" t="s">
        <v>2199</v>
      </c>
      <c r="H2727" s="4">
        <f>F2727/freq.sum.r6e</f>
        <v>1.1431411530815109E-3</v>
      </c>
      <c r="I2727" s="1" t="str">
        <f>_xlfn.LET(_xlpm.sep,":",_xlpm.w,$G2727,LEFT(_xlpm.w,FIND(_xlpm.sep,_xlpm.w)-1))</f>
        <v>ltɪ</v>
      </c>
      <c r="J2727" s="1" t="str">
        <f>_xlfn.LET(_xlpm.sep,":",_xlpm.w,$G2727,RIGHT(_xlpm.w,LEN(_xlpm.w)-FIND(_xlpm.sep,_xlpm.w)))</f>
        <v>ltie</v>
      </c>
      <c r="K2727" s="10">
        <f>_xlfn.LET(_xlpm.w,I2727,LEN(_xlpm.w))</f>
        <v>3</v>
      </c>
      <c r="L2727" s="10">
        <f>_xlfn.LET(_xlpm.w,J2727,LEN(_xlpm.w))</f>
        <v>4</v>
      </c>
      <c r="M2727" s="10">
        <f>_xlfn.LET(_xlpm.a,K2727,_xlpm.b,L2727,MAX(_xlpm.a,_xlpm.b))</f>
        <v>4</v>
      </c>
      <c r="N2727" s="10">
        <f>_xlfn.LET(_xlpm.d,(K2727,L2727),MAX(_xlpm.d)-MIN(_xlpm.d))</f>
        <v>1</v>
      </c>
      <c r="O2727" s="1" t="str">
        <f>_xlfn.LET(_xlpm.sep,":",_xlpm.w,$G2727,_xlfn.CONCAT("~",RIGHT(_xlpm.w,LEN(_xlpm.w)-FIND(_xlpm.sep,_xlpm.w)),"~"))</f>
        <v>~ltie~</v>
      </c>
      <c r="P2727" s="1" t="str">
        <f>_xlfn.LET(_xlpm.sep,":",_xlpm.w,$G2727,_xlfn.CONCAT("[",LEFT(_xlpm.w,FIND(_xlpm.sep,_xlpm.w)-1),"]"))</f>
        <v>[ltɪ]</v>
      </c>
      <c r="Q2727" s="14" cm="1">
        <f t="array" ref="Q2727">SUM(_xlfn._xlws.FILTER($H$2:$H$7117,_xlfn.MAP($O$2:$O$7117,_xlfn.LAMBDA(_xlpm.x,_xlpm.x=$O2727))))</f>
        <v>1.1928429423459243E-3</v>
      </c>
      <c r="R2727" s="14">
        <f>$H2727/Q2727</f>
        <v>0.95833333333333337</v>
      </c>
      <c r="S2727" s="14" cm="1">
        <f t="array" ref="S2727">SUM(_xlfn._xlws.FILTER($H$2:$H$7117,_xlfn.MAP($P$2:$P$7117,_xlfn.LAMBDA(_xlpm.x,_xlpm.x=$P2727))))</f>
        <v>4.7713717693836965E-3</v>
      </c>
      <c r="T2727" s="14">
        <f>$H2727/S2727</f>
        <v>0.2395833333333334</v>
      </c>
      <c r="U2727" s="14">
        <f>_xlfn.LET(_xlpm.freq,F2727,_xlpm.size,M2727+1,_xlpm.F,V2727,LOG(1+_xlpm.freq)*LOG(1+_xlpm.size)*_xlpm.F)</f>
        <v>0.41170502302038831</v>
      </c>
      <c r="V2727" s="14">
        <f>_xlfn.LET(_xlpm.a,T2727,_xlpm.b,R2727,2*_xlpm.a*_xlpm.b/(_xlpm.a+_xlpm.b))</f>
        <v>0.38333333333333341</v>
      </c>
      <c r="W2727" s="14">
        <f>_xlfn.LET(_xlpm.p,R2727,_xlpm.q,T2727,LOG(_xlpm.p/_xlpm.q))</f>
        <v>0.60205999132796229</v>
      </c>
      <c r="X2727" s="2"/>
    </row>
    <row r="2728" spans="1:24">
      <c r="A2728" s="1" t="str">
        <f>_xlfn.LET(_xlpm.sep," : ",CONCATENATE(O2728,_xlpm.sep,P2728))</f>
        <v>~dwer~ : [dwɛ]</v>
      </c>
      <c r="B2728" s="1">
        <f>_xlfn.LET(_xlpm.d,$G2728,_xlpm.k,_xlfn.CONCAT(LEFT(TRIM(B$1),1),"*"),COUNTIF(_xlpm.d,_xlpm.k))</f>
        <v>0</v>
      </c>
      <c r="C2728" s="1">
        <f>_xlfn.LET(_xlpm.d,$G2728,_xlpm.k,_xlfn.CONCAT(LEFT(TRIM(C$1),1),"*"),COUNTIF(_xlpm.d,_xlpm.k))</f>
        <v>0</v>
      </c>
      <c r="D2728" s="1">
        <f>_xlfn.LET(_xlpm.d,$G2728,_xlpm.k,_xlfn.CONCAT(LEFT(TRIM(D$1),1),"*"),COUNTIF(_xlpm.d,_xlpm.k))</f>
        <v>0</v>
      </c>
      <c r="E2728" s="1">
        <f>LOG(F2728+1,10)</f>
        <v>0.47712125471966244</v>
      </c>
      <c r="F2728" s="7">
        <v>2</v>
      </c>
      <c r="G2728" s="9" t="s">
        <v>523</v>
      </c>
      <c r="H2728" s="4">
        <f>F2728/freq.sum.r6e</f>
        <v>9.9403578528827041E-5</v>
      </c>
      <c r="I2728" s="1" t="str">
        <f>_xlfn.LET(_xlpm.sep,":",_xlpm.w,$G2728,LEFT(_xlpm.w,FIND(_xlpm.sep,_xlpm.w)-1))</f>
        <v>dwɛ</v>
      </c>
      <c r="J2728" s="1" t="str">
        <f>_xlfn.LET(_xlpm.sep,":",_xlpm.w,$G2728,RIGHT(_xlpm.w,LEN(_xlpm.w)-FIND(_xlpm.sep,_xlpm.w)))</f>
        <v>dwer</v>
      </c>
      <c r="K2728" s="10">
        <f>_xlfn.LET(_xlpm.w,I2728,LEN(_xlpm.w))</f>
        <v>3</v>
      </c>
      <c r="L2728" s="10">
        <f>_xlfn.LET(_xlpm.w,J2728,LEN(_xlpm.w))</f>
        <v>4</v>
      </c>
      <c r="M2728" s="10">
        <f>_xlfn.LET(_xlpm.a,K2728,_xlpm.b,L2728,MAX(_xlpm.a,_xlpm.b))</f>
        <v>4</v>
      </c>
      <c r="N2728" s="10">
        <f>_xlfn.LET(_xlpm.d,(K2728,L2728),MAX(_xlpm.d)-MIN(_xlpm.d))</f>
        <v>1</v>
      </c>
      <c r="O2728" s="1" t="str">
        <f>_xlfn.LET(_xlpm.sep,":",_xlpm.w,$G2728,_xlfn.CONCAT("~",RIGHT(_xlpm.w,LEN(_xlpm.w)-FIND(_xlpm.sep,_xlpm.w)),"~"))</f>
        <v>~dwer~</v>
      </c>
      <c r="P2728" s="1" t="str">
        <f>_xlfn.LET(_xlpm.sep,":",_xlpm.w,$G2728,_xlfn.CONCAT("[",LEFT(_xlpm.w,FIND(_xlpm.sep,_xlpm.w)-1),"]"))</f>
        <v>[dwɛ]</v>
      </c>
      <c r="Q2728" s="14" cm="1">
        <f t="array" ref="Q2728">SUM(_xlfn._xlws.FILTER($H$2:$H$7117,_xlfn.MAP($O$2:$O$7117,_xlfn.LAMBDA(_xlpm.x,_xlpm.x=$O2728))))</f>
        <v>9.9403578528827041E-5</v>
      </c>
      <c r="R2728" s="14">
        <f>$H2728/Q2728</f>
        <v>1</v>
      </c>
      <c r="S2728" s="14" cm="1">
        <f t="array" ref="S2728">SUM(_xlfn._xlws.FILTER($H$2:$H$7117,_xlfn.MAP($P$2:$P$7117,_xlfn.LAMBDA(_xlpm.x,_xlpm.x=$P2728))))</f>
        <v>3.9761431411530811E-4</v>
      </c>
      <c r="T2728" s="14">
        <f>$H2728/S2728</f>
        <v>0.25000000000000006</v>
      </c>
      <c r="U2728" s="14">
        <f>_xlfn.LET(_xlpm.freq,F2728,_xlpm.size,M2728+1,_xlpm.F,V2728,LOG(1+_xlpm.freq)*LOG(1+_xlpm.size)*_xlpm.F)</f>
        <v>0.14850900037788733</v>
      </c>
      <c r="V2728" s="14">
        <f>_xlfn.LET(_xlpm.a,T2728,_xlpm.b,R2728,2*_xlpm.a*_xlpm.b/(_xlpm.a+_xlpm.b))</f>
        <v>0.40000000000000008</v>
      </c>
      <c r="W2728" s="14">
        <f>_xlfn.LET(_xlpm.p,R2728,_xlpm.q,T2728,LOG(_xlpm.p/_xlpm.q))</f>
        <v>0.60205999132796229</v>
      </c>
      <c r="X2728" s="2"/>
    </row>
    <row r="2729" spans="1:24">
      <c r="A2729" s="1" t="str">
        <f>_xlfn.LET(_xlpm.sep," : ",CONCATENATE(O2729,_xlpm.sep,P2729))</f>
        <v>~xter~ : [kstɛ]</v>
      </c>
      <c r="B2729" s="1">
        <f>_xlfn.LET(_xlpm.d,$G2729,_xlpm.k,_xlfn.CONCAT(LEFT(TRIM(B$1),1),"*"),COUNTIF(_xlpm.d,_xlpm.k))</f>
        <v>0</v>
      </c>
      <c r="C2729" s="1">
        <f>_xlfn.LET(_xlpm.d,$G2729,_xlpm.k,_xlfn.CONCAT(LEFT(TRIM(C$1),1),"*"),COUNTIF(_xlpm.d,_xlpm.k))</f>
        <v>0</v>
      </c>
      <c r="D2729" s="1">
        <f>_xlfn.LET(_xlpm.d,$G2729,_xlpm.k,_xlfn.CONCAT(LEFT(TRIM(D$1),1),"*"),COUNTIF(_xlpm.d,_xlpm.k))</f>
        <v>0</v>
      </c>
      <c r="E2729" s="1">
        <f>LOG(F2729+1,10)</f>
        <v>0.47712125471966244</v>
      </c>
      <c r="F2729" s="7">
        <v>2</v>
      </c>
      <c r="G2729" s="9" t="s">
        <v>1567</v>
      </c>
      <c r="H2729" s="4">
        <f>F2729/freq.sum.r6e</f>
        <v>9.9403578528827041E-5</v>
      </c>
      <c r="I2729" s="1" t="str">
        <f>_xlfn.LET(_xlpm.sep,":",_xlpm.w,$G2729,LEFT(_xlpm.w,FIND(_xlpm.sep,_xlpm.w)-1))</f>
        <v>kstɛ</v>
      </c>
      <c r="J2729" s="1" t="str">
        <f>_xlfn.LET(_xlpm.sep,":",_xlpm.w,$G2729,RIGHT(_xlpm.w,LEN(_xlpm.w)-FIND(_xlpm.sep,_xlpm.w)))</f>
        <v>xter</v>
      </c>
      <c r="K2729" s="10">
        <f>_xlfn.LET(_xlpm.w,I2729,LEN(_xlpm.w))</f>
        <v>4</v>
      </c>
      <c r="L2729" s="10">
        <f>_xlfn.LET(_xlpm.w,J2729,LEN(_xlpm.w))</f>
        <v>4</v>
      </c>
      <c r="M2729" s="10">
        <f>_xlfn.LET(_xlpm.a,K2729,_xlpm.b,L2729,MAX(_xlpm.a,_xlpm.b))</f>
        <v>4</v>
      </c>
      <c r="N2729" s="10">
        <f>_xlfn.LET(_xlpm.d,(K2729,L2729),MAX(_xlpm.d)-MIN(_xlpm.d))</f>
        <v>0</v>
      </c>
      <c r="O2729" s="1" t="str">
        <f>_xlfn.LET(_xlpm.sep,":",_xlpm.w,$G2729,_xlfn.CONCAT("~",RIGHT(_xlpm.w,LEN(_xlpm.w)-FIND(_xlpm.sep,_xlpm.w)),"~"))</f>
        <v>~xter~</v>
      </c>
      <c r="P2729" s="1" t="str">
        <f>_xlfn.LET(_xlpm.sep,":",_xlpm.w,$G2729,_xlfn.CONCAT("[",LEFT(_xlpm.w,FIND(_xlpm.sep,_xlpm.w)-1),"]"))</f>
        <v>[kstɛ]</v>
      </c>
      <c r="Q2729" s="14" cm="1">
        <f t="array" ref="Q2729">SUM(_xlfn._xlws.FILTER($H$2:$H$7117,_xlfn.MAP($O$2:$O$7117,_xlfn.LAMBDA(_xlpm.x,_xlpm.x=$O2729))))</f>
        <v>9.9403578528827041E-5</v>
      </c>
      <c r="R2729" s="14">
        <f>$H2729/Q2729</f>
        <v>1</v>
      </c>
      <c r="S2729" s="14" cm="1">
        <f t="array" ref="S2729">SUM(_xlfn._xlws.FILTER($H$2:$H$7117,_xlfn.MAP($P$2:$P$7117,_xlfn.LAMBDA(_xlpm.x,_xlpm.x=$P2729))))</f>
        <v>3.9761431411530811E-4</v>
      </c>
      <c r="T2729" s="14">
        <f>$H2729/S2729</f>
        <v>0.25000000000000006</v>
      </c>
      <c r="U2729" s="14">
        <f>_xlfn.LET(_xlpm.freq,F2729,_xlpm.size,M2729+1,_xlpm.F,V2729,LOG(1+_xlpm.freq)*LOG(1+_xlpm.size)*_xlpm.F)</f>
        <v>0.14850900037788733</v>
      </c>
      <c r="V2729" s="14">
        <f>_xlfn.LET(_xlpm.a,T2729,_xlpm.b,R2729,2*_xlpm.a*_xlpm.b/(_xlpm.a+_xlpm.b))</f>
        <v>0.40000000000000008</v>
      </c>
      <c r="W2729" s="14">
        <f>_xlfn.LET(_xlpm.p,R2729,_xlpm.q,T2729,LOG(_xlpm.p/_xlpm.q))</f>
        <v>0.60205999132796229</v>
      </c>
      <c r="X2729" s="2"/>
    </row>
    <row r="2730" spans="1:24">
      <c r="A2730" s="1" t="str">
        <f>_xlfn.LET(_xlpm.sep," : ",CONCATENATE(O2730,_xlpm.sep,P2730))</f>
        <v>~twer~ : [twɛ]</v>
      </c>
      <c r="B2730" s="1">
        <f>_xlfn.LET(_xlpm.d,$G2730,_xlpm.k,_xlfn.CONCAT(LEFT(TRIM(B$1),1),"*"),COUNTIF(_xlpm.d,_xlpm.k))</f>
        <v>0</v>
      </c>
      <c r="C2730" s="1">
        <f>_xlfn.LET(_xlpm.d,$G2730,_xlpm.k,_xlfn.CONCAT(LEFT(TRIM(C$1),1),"*"),COUNTIF(_xlpm.d,_xlpm.k))</f>
        <v>0</v>
      </c>
      <c r="D2730" s="1">
        <f>_xlfn.LET(_xlpm.d,$G2730,_xlpm.k,_xlfn.CONCAT(LEFT(TRIM(D$1),1),"*"),COUNTIF(_xlpm.d,_xlpm.k))</f>
        <v>0</v>
      </c>
      <c r="E2730" s="1">
        <f>LOG(F2730+1,10)</f>
        <v>0.47712125471966244</v>
      </c>
      <c r="F2730" s="7">
        <v>2</v>
      </c>
      <c r="G2730" s="9" t="s">
        <v>4711</v>
      </c>
      <c r="H2730" s="4">
        <f>F2730/freq.sum.r6e</f>
        <v>9.9403578528827041E-5</v>
      </c>
      <c r="I2730" s="1" t="str">
        <f>_xlfn.LET(_xlpm.sep,":",_xlpm.w,$G2730,LEFT(_xlpm.w,FIND(_xlpm.sep,_xlpm.w)-1))</f>
        <v>twɛ</v>
      </c>
      <c r="J2730" s="1" t="str">
        <f>_xlfn.LET(_xlpm.sep,":",_xlpm.w,$G2730,RIGHT(_xlpm.w,LEN(_xlpm.w)-FIND(_xlpm.sep,_xlpm.w)))</f>
        <v>twer</v>
      </c>
      <c r="K2730" s="10">
        <f>_xlfn.LET(_xlpm.w,I2730,LEN(_xlpm.w))</f>
        <v>3</v>
      </c>
      <c r="L2730" s="10">
        <f>_xlfn.LET(_xlpm.w,J2730,LEN(_xlpm.w))</f>
        <v>4</v>
      </c>
      <c r="M2730" s="10">
        <f>_xlfn.LET(_xlpm.a,K2730,_xlpm.b,L2730,MAX(_xlpm.a,_xlpm.b))</f>
        <v>4</v>
      </c>
      <c r="N2730" s="10">
        <f>_xlfn.LET(_xlpm.d,(K2730,L2730),MAX(_xlpm.d)-MIN(_xlpm.d))</f>
        <v>1</v>
      </c>
      <c r="O2730" s="1" t="str">
        <f>_xlfn.LET(_xlpm.sep,":",_xlpm.w,$G2730,_xlfn.CONCAT("~",RIGHT(_xlpm.w,LEN(_xlpm.w)-FIND(_xlpm.sep,_xlpm.w)),"~"))</f>
        <v>~twer~</v>
      </c>
      <c r="P2730" s="1" t="str">
        <f>_xlfn.LET(_xlpm.sep,":",_xlpm.w,$G2730,_xlfn.CONCAT("[",LEFT(_xlpm.w,FIND(_xlpm.sep,_xlpm.w)-1),"]"))</f>
        <v>[twɛ]</v>
      </c>
      <c r="Q2730" s="14" cm="1">
        <f t="array" ref="Q2730">SUM(_xlfn._xlws.FILTER($H$2:$H$7117,_xlfn.MAP($O$2:$O$7117,_xlfn.LAMBDA(_xlpm.x,_xlpm.x=$O2730))))</f>
        <v>9.9403578528827041E-5</v>
      </c>
      <c r="R2730" s="14">
        <f>$H2730/Q2730</f>
        <v>1</v>
      </c>
      <c r="S2730" s="14" cm="1">
        <f t="array" ref="S2730">SUM(_xlfn._xlws.FILTER($H$2:$H$7117,_xlfn.MAP($P$2:$P$7117,_xlfn.LAMBDA(_xlpm.x,_xlpm.x=$P2730))))</f>
        <v>3.9761431411530811E-4</v>
      </c>
      <c r="T2730" s="14">
        <f>$H2730/S2730</f>
        <v>0.25000000000000006</v>
      </c>
      <c r="U2730" s="14">
        <f>_xlfn.LET(_xlpm.freq,F2730,_xlpm.size,M2730+1,_xlpm.F,V2730,LOG(1+_xlpm.freq)*LOG(1+_xlpm.size)*_xlpm.F)</f>
        <v>0.14850900037788733</v>
      </c>
      <c r="V2730" s="14">
        <f>_xlfn.LET(_xlpm.a,T2730,_xlpm.b,R2730,2*_xlpm.a*_xlpm.b/(_xlpm.a+_xlpm.b))</f>
        <v>0.40000000000000008</v>
      </c>
      <c r="W2730" s="14">
        <f>_xlfn.LET(_xlpm.p,R2730,_xlpm.q,T2730,LOG(_xlpm.p/_xlpm.q))</f>
        <v>0.60205999132796229</v>
      </c>
      <c r="X2730" s="2"/>
    </row>
    <row r="2731" spans="1:24">
      <c r="A2731" s="1" t="str">
        <f>_xlfn.LET(_xlpm.sep," : ",CONCATENATE(O2731,_xlpm.sep,P2731))</f>
        <v>~bjer~ : [bdʒɛ]</v>
      </c>
      <c r="B2731" s="1">
        <f>_xlfn.LET(_xlpm.d,$G2731,_xlpm.k,_xlfn.CONCAT(LEFT(TRIM(B$1),1),"*"),COUNTIF(_xlpm.d,_xlpm.k))</f>
        <v>0</v>
      </c>
      <c r="C2731" s="1">
        <f>_xlfn.LET(_xlpm.d,$G2731,_xlpm.k,_xlfn.CONCAT(LEFT(TRIM(C$1),1),"*"),COUNTIF(_xlpm.d,_xlpm.k))</f>
        <v>0</v>
      </c>
      <c r="D2731" s="1">
        <f>_xlfn.LET(_xlpm.d,$G2731,_xlpm.k,_xlfn.CONCAT(LEFT(TRIM(D$1),1),"*"),COUNTIF(_xlpm.d,_xlpm.k))</f>
        <v>0</v>
      </c>
      <c r="E2731" s="1">
        <f>LOG(F2731+1,10)</f>
        <v>0.47712125471966244</v>
      </c>
      <c r="F2731" s="7">
        <v>2</v>
      </c>
      <c r="G2731" s="9" t="s">
        <v>117</v>
      </c>
      <c r="H2731" s="4">
        <f>F2731/freq.sum.r6e</f>
        <v>9.9403578528827041E-5</v>
      </c>
      <c r="I2731" s="1" t="str">
        <f>_xlfn.LET(_xlpm.sep,":",_xlpm.w,$G2731,LEFT(_xlpm.w,FIND(_xlpm.sep,_xlpm.w)-1))</f>
        <v>bdʒɛ</v>
      </c>
      <c r="J2731" s="1" t="str">
        <f>_xlfn.LET(_xlpm.sep,":",_xlpm.w,$G2731,RIGHT(_xlpm.w,LEN(_xlpm.w)-FIND(_xlpm.sep,_xlpm.w)))</f>
        <v>bjer</v>
      </c>
      <c r="K2731" s="10">
        <f>_xlfn.LET(_xlpm.w,I2731,LEN(_xlpm.w))</f>
        <v>4</v>
      </c>
      <c r="L2731" s="10">
        <f>_xlfn.LET(_xlpm.w,J2731,LEN(_xlpm.w))</f>
        <v>4</v>
      </c>
      <c r="M2731" s="10">
        <f>_xlfn.LET(_xlpm.a,K2731,_xlpm.b,L2731,MAX(_xlpm.a,_xlpm.b))</f>
        <v>4</v>
      </c>
      <c r="N2731" s="10">
        <f>_xlfn.LET(_xlpm.d,(K2731,L2731),MAX(_xlpm.d)-MIN(_xlpm.d))</f>
        <v>0</v>
      </c>
      <c r="O2731" s="1" t="str">
        <f>_xlfn.LET(_xlpm.sep,":",_xlpm.w,$G2731,_xlfn.CONCAT("~",RIGHT(_xlpm.w,LEN(_xlpm.w)-FIND(_xlpm.sep,_xlpm.w)),"~"))</f>
        <v>~bjer~</v>
      </c>
      <c r="P2731" s="1" t="str">
        <f>_xlfn.LET(_xlpm.sep,":",_xlpm.w,$G2731,_xlfn.CONCAT("[",LEFT(_xlpm.w,FIND(_xlpm.sep,_xlpm.w)-1),"]"))</f>
        <v>[bdʒɛ]</v>
      </c>
      <c r="Q2731" s="14" cm="1">
        <f t="array" ref="Q2731">SUM(_xlfn._xlws.FILTER($H$2:$H$7117,_xlfn.MAP($O$2:$O$7117,_xlfn.LAMBDA(_xlpm.x,_xlpm.x=$O2731))))</f>
        <v>9.9403578528827041E-5</v>
      </c>
      <c r="R2731" s="14">
        <f>$H2731/Q2731</f>
        <v>1</v>
      </c>
      <c r="S2731" s="14" cm="1">
        <f t="array" ref="S2731">SUM(_xlfn._xlws.FILTER($H$2:$H$7117,_xlfn.MAP($P$2:$P$7117,_xlfn.LAMBDA(_xlpm.x,_xlpm.x=$P2731))))</f>
        <v>3.9761431411530811E-4</v>
      </c>
      <c r="T2731" s="14">
        <f>$H2731/S2731</f>
        <v>0.25000000000000006</v>
      </c>
      <c r="U2731" s="14">
        <f>_xlfn.LET(_xlpm.freq,F2731,_xlpm.size,M2731+1,_xlpm.F,V2731,LOG(1+_xlpm.freq)*LOG(1+_xlpm.size)*_xlpm.F)</f>
        <v>0.14850900037788733</v>
      </c>
      <c r="V2731" s="14">
        <f>_xlfn.LET(_xlpm.a,T2731,_xlpm.b,R2731,2*_xlpm.a*_xlpm.b/(_xlpm.a+_xlpm.b))</f>
        <v>0.40000000000000008</v>
      </c>
      <c r="W2731" s="14">
        <f>_xlfn.LET(_xlpm.p,R2731,_xlpm.q,T2731,LOG(_xlpm.p/_xlpm.q))</f>
        <v>0.60205999132796229</v>
      </c>
      <c r="X2731" s="2"/>
    </row>
    <row r="2732" spans="1:24">
      <c r="A2732" s="1" t="str">
        <f>_xlfn.LET(_xlpm.sep," : ",CONCATENATE(O2732,_xlpm.sep,P2732))</f>
        <v>~mser~ : [msɛ]</v>
      </c>
      <c r="B2732" s="1">
        <f>_xlfn.LET(_xlpm.d,$G2732,_xlpm.k,_xlfn.CONCAT(LEFT(TRIM(B$1),1),"*"),COUNTIF(_xlpm.d,_xlpm.k))</f>
        <v>0</v>
      </c>
      <c r="C2732" s="1">
        <f>_xlfn.LET(_xlpm.d,$G2732,_xlpm.k,_xlfn.CONCAT(LEFT(TRIM(C$1),1),"*"),COUNTIF(_xlpm.d,_xlpm.k))</f>
        <v>1</v>
      </c>
      <c r="D2732" s="1">
        <f>_xlfn.LET(_xlpm.d,$G2732,_xlpm.k,_xlfn.CONCAT(LEFT(TRIM(D$1),1),"*"),COUNTIF(_xlpm.d,_xlpm.k))</f>
        <v>0</v>
      </c>
      <c r="E2732" s="1">
        <f>LOG(F2732+1,10)</f>
        <v>0.47712125471966244</v>
      </c>
      <c r="F2732" s="7">
        <v>2</v>
      </c>
      <c r="G2732" s="9" t="s">
        <v>2671</v>
      </c>
      <c r="H2732" s="4">
        <f>F2732/freq.sum.r6e</f>
        <v>9.9403578528827041E-5</v>
      </c>
      <c r="I2732" s="1" t="str">
        <f>_xlfn.LET(_xlpm.sep,":",_xlpm.w,$G2732,LEFT(_xlpm.w,FIND(_xlpm.sep,_xlpm.w)-1))</f>
        <v>msɛ</v>
      </c>
      <c r="J2732" s="1" t="str">
        <f>_xlfn.LET(_xlpm.sep,":",_xlpm.w,$G2732,RIGHT(_xlpm.w,LEN(_xlpm.w)-FIND(_xlpm.sep,_xlpm.w)))</f>
        <v>mser</v>
      </c>
      <c r="K2732" s="10">
        <f>_xlfn.LET(_xlpm.w,I2732,LEN(_xlpm.w))</f>
        <v>3</v>
      </c>
      <c r="L2732" s="10">
        <f>_xlfn.LET(_xlpm.w,J2732,LEN(_xlpm.w))</f>
        <v>4</v>
      </c>
      <c r="M2732" s="10">
        <f>_xlfn.LET(_xlpm.a,K2732,_xlpm.b,L2732,MAX(_xlpm.a,_xlpm.b))</f>
        <v>4</v>
      </c>
      <c r="N2732" s="10">
        <f>_xlfn.LET(_xlpm.d,(K2732,L2732),MAX(_xlpm.d)-MIN(_xlpm.d))</f>
        <v>1</v>
      </c>
      <c r="O2732" s="1" t="str">
        <f>_xlfn.LET(_xlpm.sep,":",_xlpm.w,$G2732,_xlfn.CONCAT("~",RIGHT(_xlpm.w,LEN(_xlpm.w)-FIND(_xlpm.sep,_xlpm.w)),"~"))</f>
        <v>~mser~</v>
      </c>
      <c r="P2732" s="1" t="str">
        <f>_xlfn.LET(_xlpm.sep,":",_xlpm.w,$G2732,_xlfn.CONCAT("[",LEFT(_xlpm.w,FIND(_xlpm.sep,_xlpm.w)-1),"]"))</f>
        <v>[msɛ]</v>
      </c>
      <c r="Q2732" s="14" cm="1">
        <f t="array" ref="Q2732">SUM(_xlfn._xlws.FILTER($H$2:$H$7117,_xlfn.MAP($O$2:$O$7117,_xlfn.LAMBDA(_xlpm.x,_xlpm.x=$O2732))))</f>
        <v>9.9403578528827041E-5</v>
      </c>
      <c r="R2732" s="14">
        <f>$H2732/Q2732</f>
        <v>1</v>
      </c>
      <c r="S2732" s="14" cm="1">
        <f t="array" ref="S2732">SUM(_xlfn._xlws.FILTER($H$2:$H$7117,_xlfn.MAP($P$2:$P$7117,_xlfn.LAMBDA(_xlpm.x,_xlpm.x=$P2732))))</f>
        <v>3.9761431411530811E-4</v>
      </c>
      <c r="T2732" s="14">
        <f>$H2732/S2732</f>
        <v>0.25000000000000006</v>
      </c>
      <c r="U2732" s="14">
        <f>_xlfn.LET(_xlpm.freq,F2732,_xlpm.size,M2732+1,_xlpm.F,V2732,LOG(1+_xlpm.freq)*LOG(1+_xlpm.size)*_xlpm.F)</f>
        <v>0.14850900037788733</v>
      </c>
      <c r="V2732" s="14">
        <f>_xlfn.LET(_xlpm.a,T2732,_xlpm.b,R2732,2*_xlpm.a*_xlpm.b/(_xlpm.a+_xlpm.b))</f>
        <v>0.40000000000000008</v>
      </c>
      <c r="W2732" s="14">
        <f>_xlfn.LET(_xlpm.p,R2732,_xlpm.q,T2732,LOG(_xlpm.p/_xlpm.q))</f>
        <v>0.60205999132796229</v>
      </c>
      <c r="X2732" s="2"/>
    </row>
    <row r="2733" spans="1:24">
      <c r="A2733" s="1" t="str">
        <f>_xlfn.LET(_xlpm.sep," : ",CONCATENATE(O2733,_xlpm.sep,P2733))</f>
        <v>~nler~ : [nlɛ]</v>
      </c>
      <c r="B2733" s="1">
        <f>_xlfn.LET(_xlpm.d,$G2733,_xlpm.k,_xlfn.CONCAT(LEFT(TRIM(B$1),1),"*"),COUNTIF(_xlpm.d,_xlpm.k))</f>
        <v>0</v>
      </c>
      <c r="C2733" s="1">
        <f>_xlfn.LET(_xlpm.d,$G2733,_xlpm.k,_xlfn.CONCAT(LEFT(TRIM(C$1),1),"*"),COUNTIF(_xlpm.d,_xlpm.k))</f>
        <v>0</v>
      </c>
      <c r="D2733" s="1">
        <f>_xlfn.LET(_xlpm.d,$G2733,_xlpm.k,_xlfn.CONCAT(LEFT(TRIM(D$1),1),"*"),COUNTIF(_xlpm.d,_xlpm.k))</f>
        <v>1</v>
      </c>
      <c r="E2733" s="1">
        <f>LOG(F2733+1,10)</f>
        <v>0.47712125471966244</v>
      </c>
      <c r="F2733" s="7">
        <v>2</v>
      </c>
      <c r="G2733" s="9" t="s">
        <v>3025</v>
      </c>
      <c r="H2733" s="4">
        <f>F2733/freq.sum.r6e</f>
        <v>9.9403578528827041E-5</v>
      </c>
      <c r="I2733" s="1" t="str">
        <f>_xlfn.LET(_xlpm.sep,":",_xlpm.w,$G2733,LEFT(_xlpm.w,FIND(_xlpm.sep,_xlpm.w)-1))</f>
        <v>nlɛ</v>
      </c>
      <c r="J2733" s="1" t="str">
        <f>_xlfn.LET(_xlpm.sep,":",_xlpm.w,$G2733,RIGHT(_xlpm.w,LEN(_xlpm.w)-FIND(_xlpm.sep,_xlpm.w)))</f>
        <v>nler</v>
      </c>
      <c r="K2733" s="10">
        <f>_xlfn.LET(_xlpm.w,I2733,LEN(_xlpm.w))</f>
        <v>3</v>
      </c>
      <c r="L2733" s="10">
        <f>_xlfn.LET(_xlpm.w,J2733,LEN(_xlpm.w))</f>
        <v>4</v>
      </c>
      <c r="M2733" s="10">
        <f>_xlfn.LET(_xlpm.a,K2733,_xlpm.b,L2733,MAX(_xlpm.a,_xlpm.b))</f>
        <v>4</v>
      </c>
      <c r="N2733" s="10">
        <f>_xlfn.LET(_xlpm.d,(K2733,L2733),MAX(_xlpm.d)-MIN(_xlpm.d))</f>
        <v>1</v>
      </c>
      <c r="O2733" s="1" t="str">
        <f>_xlfn.LET(_xlpm.sep,":",_xlpm.w,$G2733,_xlfn.CONCAT("~",RIGHT(_xlpm.w,LEN(_xlpm.w)-FIND(_xlpm.sep,_xlpm.w)),"~"))</f>
        <v>~nler~</v>
      </c>
      <c r="P2733" s="1" t="str">
        <f>_xlfn.LET(_xlpm.sep,":",_xlpm.w,$G2733,_xlfn.CONCAT("[",LEFT(_xlpm.w,FIND(_xlpm.sep,_xlpm.w)-1),"]"))</f>
        <v>[nlɛ]</v>
      </c>
      <c r="Q2733" s="14" cm="1">
        <f t="array" ref="Q2733">SUM(_xlfn._xlws.FILTER($H$2:$H$7117,_xlfn.MAP($O$2:$O$7117,_xlfn.LAMBDA(_xlpm.x,_xlpm.x=$O2733))))</f>
        <v>9.9403578528827041E-5</v>
      </c>
      <c r="R2733" s="14">
        <f>$H2733/Q2733</f>
        <v>1</v>
      </c>
      <c r="S2733" s="14" cm="1">
        <f t="array" ref="S2733">SUM(_xlfn._xlws.FILTER($H$2:$H$7117,_xlfn.MAP($P$2:$P$7117,_xlfn.LAMBDA(_xlpm.x,_xlpm.x=$P2733))))</f>
        <v>3.9761431411530811E-4</v>
      </c>
      <c r="T2733" s="14">
        <f>$H2733/S2733</f>
        <v>0.25000000000000006</v>
      </c>
      <c r="U2733" s="14">
        <f>_xlfn.LET(_xlpm.freq,F2733,_xlpm.size,M2733+1,_xlpm.F,V2733,LOG(1+_xlpm.freq)*LOG(1+_xlpm.size)*_xlpm.F)</f>
        <v>0.14850900037788733</v>
      </c>
      <c r="V2733" s="14">
        <f>_xlfn.LET(_xlpm.a,T2733,_xlpm.b,R2733,2*_xlpm.a*_xlpm.b/(_xlpm.a+_xlpm.b))</f>
        <v>0.40000000000000008</v>
      </c>
      <c r="W2733" s="14">
        <f>_xlfn.LET(_xlpm.p,R2733,_xlpm.q,T2733,LOG(_xlpm.p/_xlpm.q))</f>
        <v>0.60205999132796229</v>
      </c>
      <c r="X2733" s="2"/>
    </row>
    <row r="2734" spans="1:24">
      <c r="A2734" s="1" t="str">
        <f>_xlfn.LET(_xlpm.sep," : ",CONCATENATE(O2734,_xlpm.sep,P2734))</f>
        <v>~smer~ : [smɛ]</v>
      </c>
      <c r="B2734" s="1">
        <f>_xlfn.LET(_xlpm.d,$G2734,_xlpm.k,_xlfn.CONCAT(LEFT(TRIM(B$1),1),"*"),COUNTIF(_xlpm.d,_xlpm.k))</f>
        <v>0</v>
      </c>
      <c r="C2734" s="1">
        <f>_xlfn.LET(_xlpm.d,$G2734,_xlpm.k,_xlfn.CONCAT(LEFT(TRIM(C$1),1),"*"),COUNTIF(_xlpm.d,_xlpm.k))</f>
        <v>0</v>
      </c>
      <c r="D2734" s="1">
        <f>_xlfn.LET(_xlpm.d,$G2734,_xlpm.k,_xlfn.CONCAT(LEFT(TRIM(D$1),1),"*"),COUNTIF(_xlpm.d,_xlpm.k))</f>
        <v>0</v>
      </c>
      <c r="E2734" s="1">
        <f>LOG(F2734+1,10)</f>
        <v>0.47712125471966244</v>
      </c>
      <c r="F2734" s="7">
        <v>2</v>
      </c>
      <c r="G2734" s="9" t="s">
        <v>4115</v>
      </c>
      <c r="H2734" s="4">
        <f>F2734/freq.sum.r6e</f>
        <v>9.9403578528827041E-5</v>
      </c>
      <c r="I2734" s="1" t="str">
        <f>_xlfn.LET(_xlpm.sep,":",_xlpm.w,$G2734,LEFT(_xlpm.w,FIND(_xlpm.sep,_xlpm.w)-1))</f>
        <v>smɛ</v>
      </c>
      <c r="J2734" s="1" t="str">
        <f>_xlfn.LET(_xlpm.sep,":",_xlpm.w,$G2734,RIGHT(_xlpm.w,LEN(_xlpm.w)-FIND(_xlpm.sep,_xlpm.w)))</f>
        <v>smer</v>
      </c>
      <c r="K2734" s="10">
        <f>_xlfn.LET(_xlpm.w,I2734,LEN(_xlpm.w))</f>
        <v>3</v>
      </c>
      <c r="L2734" s="10">
        <f>_xlfn.LET(_xlpm.w,J2734,LEN(_xlpm.w))</f>
        <v>4</v>
      </c>
      <c r="M2734" s="10">
        <f>_xlfn.LET(_xlpm.a,K2734,_xlpm.b,L2734,MAX(_xlpm.a,_xlpm.b))</f>
        <v>4</v>
      </c>
      <c r="N2734" s="10">
        <f>_xlfn.LET(_xlpm.d,(K2734,L2734),MAX(_xlpm.d)-MIN(_xlpm.d))</f>
        <v>1</v>
      </c>
      <c r="O2734" s="1" t="str">
        <f>_xlfn.LET(_xlpm.sep,":",_xlpm.w,$G2734,_xlfn.CONCAT("~",RIGHT(_xlpm.w,LEN(_xlpm.w)-FIND(_xlpm.sep,_xlpm.w)),"~"))</f>
        <v>~smer~</v>
      </c>
      <c r="P2734" s="1" t="str">
        <f>_xlfn.LET(_xlpm.sep,":",_xlpm.w,$G2734,_xlfn.CONCAT("[",LEFT(_xlpm.w,FIND(_xlpm.sep,_xlpm.w)-1),"]"))</f>
        <v>[smɛ]</v>
      </c>
      <c r="Q2734" s="14" cm="1">
        <f t="array" ref="Q2734">SUM(_xlfn._xlws.FILTER($H$2:$H$7117,_xlfn.MAP($O$2:$O$7117,_xlfn.LAMBDA(_xlpm.x,_xlpm.x=$O2734))))</f>
        <v>9.9403578528827041E-5</v>
      </c>
      <c r="R2734" s="14">
        <f>$H2734/Q2734</f>
        <v>1</v>
      </c>
      <c r="S2734" s="14" cm="1">
        <f t="array" ref="S2734">SUM(_xlfn._xlws.FILTER($H$2:$H$7117,_xlfn.MAP($P$2:$P$7117,_xlfn.LAMBDA(_xlpm.x,_xlpm.x=$P2734))))</f>
        <v>3.9761431411530811E-4</v>
      </c>
      <c r="T2734" s="14">
        <f>$H2734/S2734</f>
        <v>0.25000000000000006</v>
      </c>
      <c r="U2734" s="14">
        <f>_xlfn.LET(_xlpm.freq,F2734,_xlpm.size,M2734+1,_xlpm.F,V2734,LOG(1+_xlpm.freq)*LOG(1+_xlpm.size)*_xlpm.F)</f>
        <v>0.14850900037788733</v>
      </c>
      <c r="V2734" s="14">
        <f>_xlfn.LET(_xlpm.a,T2734,_xlpm.b,R2734,2*_xlpm.a*_xlpm.b/(_xlpm.a+_xlpm.b))</f>
        <v>0.40000000000000008</v>
      </c>
      <c r="W2734" s="14">
        <f>_xlfn.LET(_xlpm.p,R2734,_xlpm.q,T2734,LOG(_xlpm.p/_xlpm.q))</f>
        <v>0.60205999132796229</v>
      </c>
      <c r="X2734" s="2"/>
    </row>
    <row r="2735" spans="1:24">
      <c r="A2735" s="1" t="str">
        <f>_xlfn.LET(_xlpm.sep," : ",CONCATENATE(O2735,_xlpm.sep,P2735))</f>
        <v>~gler~ : [ɡlɛ]</v>
      </c>
      <c r="B2735" s="1">
        <f>_xlfn.LET(_xlpm.d,$G2735,_xlpm.k,_xlfn.CONCAT(LEFT(TRIM(B$1),1),"*"),COUNTIF(_xlpm.d,_xlpm.k))</f>
        <v>0</v>
      </c>
      <c r="C2735" s="1">
        <f>_xlfn.LET(_xlpm.d,$G2735,_xlpm.k,_xlfn.CONCAT(LEFT(TRIM(C$1),1),"*"),COUNTIF(_xlpm.d,_xlpm.k))</f>
        <v>0</v>
      </c>
      <c r="D2735" s="1">
        <f>_xlfn.LET(_xlpm.d,$G2735,_xlpm.k,_xlfn.CONCAT(LEFT(TRIM(D$1),1),"*"),COUNTIF(_xlpm.d,_xlpm.k))</f>
        <v>0</v>
      </c>
      <c r="E2735" s="1">
        <f>LOG(F2735+1,10)</f>
        <v>0.47712125471966244</v>
      </c>
      <c r="F2735" s="7">
        <v>2</v>
      </c>
      <c r="G2735" s="9" t="s">
        <v>5985</v>
      </c>
      <c r="H2735" s="4">
        <f>F2735/freq.sum.r6e</f>
        <v>9.9403578528827041E-5</v>
      </c>
      <c r="I2735" s="1" t="str">
        <f>_xlfn.LET(_xlpm.sep,":",_xlpm.w,$G2735,LEFT(_xlpm.w,FIND(_xlpm.sep,_xlpm.w)-1))</f>
        <v>ɡlɛ</v>
      </c>
      <c r="J2735" s="1" t="str">
        <f>_xlfn.LET(_xlpm.sep,":",_xlpm.w,$G2735,RIGHT(_xlpm.w,LEN(_xlpm.w)-FIND(_xlpm.sep,_xlpm.w)))</f>
        <v>gler</v>
      </c>
      <c r="K2735" s="10">
        <f>_xlfn.LET(_xlpm.w,I2735,LEN(_xlpm.w))</f>
        <v>3</v>
      </c>
      <c r="L2735" s="10">
        <f>_xlfn.LET(_xlpm.w,J2735,LEN(_xlpm.w))</f>
        <v>4</v>
      </c>
      <c r="M2735" s="10">
        <f>_xlfn.LET(_xlpm.a,K2735,_xlpm.b,L2735,MAX(_xlpm.a,_xlpm.b))</f>
        <v>4</v>
      </c>
      <c r="N2735" s="10">
        <f>_xlfn.LET(_xlpm.d,(K2735,L2735),MAX(_xlpm.d)-MIN(_xlpm.d))</f>
        <v>1</v>
      </c>
      <c r="O2735" s="1" t="str">
        <f>_xlfn.LET(_xlpm.sep,":",_xlpm.w,$G2735,_xlfn.CONCAT("~",RIGHT(_xlpm.w,LEN(_xlpm.w)-FIND(_xlpm.sep,_xlpm.w)),"~"))</f>
        <v>~gler~</v>
      </c>
      <c r="P2735" s="1" t="str">
        <f>_xlfn.LET(_xlpm.sep,":",_xlpm.w,$G2735,_xlfn.CONCAT("[",LEFT(_xlpm.w,FIND(_xlpm.sep,_xlpm.w)-1),"]"))</f>
        <v>[ɡlɛ]</v>
      </c>
      <c r="Q2735" s="14" cm="1">
        <f t="array" ref="Q2735">SUM(_xlfn._xlws.FILTER($H$2:$H$7117,_xlfn.MAP($O$2:$O$7117,_xlfn.LAMBDA(_xlpm.x,_xlpm.x=$O2735))))</f>
        <v>9.9403578528827041E-5</v>
      </c>
      <c r="R2735" s="14">
        <f>$H2735/Q2735</f>
        <v>1</v>
      </c>
      <c r="S2735" s="14" cm="1">
        <f t="array" ref="S2735">SUM(_xlfn._xlws.FILTER($H$2:$H$7117,_xlfn.MAP($P$2:$P$7117,_xlfn.LAMBDA(_xlpm.x,_xlpm.x=$P2735))))</f>
        <v>3.9761431411530811E-4</v>
      </c>
      <c r="T2735" s="14">
        <f>$H2735/S2735</f>
        <v>0.25000000000000006</v>
      </c>
      <c r="U2735" s="14">
        <f>_xlfn.LET(_xlpm.freq,F2735,_xlpm.size,M2735+1,_xlpm.F,V2735,LOG(1+_xlpm.freq)*LOG(1+_xlpm.size)*_xlpm.F)</f>
        <v>0.14850900037788733</v>
      </c>
      <c r="V2735" s="14">
        <f>_xlfn.LET(_xlpm.a,T2735,_xlpm.b,R2735,2*_xlpm.a*_xlpm.b/(_xlpm.a+_xlpm.b))</f>
        <v>0.40000000000000008</v>
      </c>
      <c r="W2735" s="14">
        <f>_xlfn.LET(_xlpm.p,R2735,_xlpm.q,T2735,LOG(_xlpm.p/_xlpm.q))</f>
        <v>0.60205999132796229</v>
      </c>
      <c r="X2735" s="2"/>
    </row>
    <row r="2736" spans="1:24">
      <c r="A2736" s="1" t="str">
        <f>_xlfn.LET(_xlpm.sep," : ",CONCATENATE(O2736,_xlpm.sep,P2736))</f>
        <v>~goaw~ : [ɡɔ]</v>
      </c>
      <c r="B2736" s="1">
        <f>_xlfn.LET(_xlpm.d,$G2736,_xlpm.k,_xlfn.CONCAT(LEFT(TRIM(B$1),1),"*"),COUNTIF(_xlpm.d,_xlpm.k))</f>
        <v>0</v>
      </c>
      <c r="C2736" s="1">
        <f>_xlfn.LET(_xlpm.d,$G2736,_xlpm.k,_xlfn.CONCAT(LEFT(TRIM(C$1),1),"*"),COUNTIF(_xlpm.d,_xlpm.k))</f>
        <v>0</v>
      </c>
      <c r="D2736" s="1">
        <f>_xlfn.LET(_xlpm.d,$G2736,_xlpm.k,_xlfn.CONCAT(LEFT(TRIM(D$1),1),"*"),COUNTIF(_xlpm.d,_xlpm.k))</f>
        <v>0</v>
      </c>
      <c r="E2736" s="1">
        <f>LOG(F2736+1,10)</f>
        <v>0.30102999566398114</v>
      </c>
      <c r="F2736" s="7">
        <v>1</v>
      </c>
      <c r="G2736" s="9" t="s">
        <v>6581</v>
      </c>
      <c r="H2736" s="4">
        <f>F2736/freq.sum.r6e</f>
        <v>4.9701789264413521E-5</v>
      </c>
      <c r="I2736" s="1" t="str">
        <f>_xlfn.LET(_xlpm.sep,":",_xlpm.w,$G2736,LEFT(_xlpm.w,FIND(_xlpm.sep,_xlpm.w)-1))</f>
        <v>ɡɔ</v>
      </c>
      <c r="J2736" s="1" t="str">
        <f>_xlfn.LET(_xlpm.sep,":",_xlpm.w,$G2736,RIGHT(_xlpm.w,LEN(_xlpm.w)-FIND(_xlpm.sep,_xlpm.w)))</f>
        <v>goaw</v>
      </c>
      <c r="K2736" s="10">
        <f>_xlfn.LET(_xlpm.w,I2736,LEN(_xlpm.w))</f>
        <v>2</v>
      </c>
      <c r="L2736" s="10">
        <f>_xlfn.LET(_xlpm.w,J2736,LEN(_xlpm.w))</f>
        <v>4</v>
      </c>
      <c r="M2736" s="10">
        <f>_xlfn.LET(_xlpm.a,K2736,_xlpm.b,L2736,MAX(_xlpm.a,_xlpm.b))</f>
        <v>4</v>
      </c>
      <c r="N2736" s="10">
        <f>_xlfn.LET(_xlpm.d,(K2736,L2736),MAX(_xlpm.d)-MIN(_xlpm.d))</f>
        <v>2</v>
      </c>
      <c r="O2736" s="1" t="str">
        <f>_xlfn.LET(_xlpm.sep,":",_xlpm.w,$G2736,_xlfn.CONCAT("~",RIGHT(_xlpm.w,LEN(_xlpm.w)-FIND(_xlpm.sep,_xlpm.w)),"~"))</f>
        <v>~goaw~</v>
      </c>
      <c r="P2736" s="1" t="str">
        <f>_xlfn.LET(_xlpm.sep,":",_xlpm.w,$G2736,_xlfn.CONCAT("[",LEFT(_xlpm.w,FIND(_xlpm.sep,_xlpm.w)-1),"]"))</f>
        <v>[ɡɔ]</v>
      </c>
      <c r="Q2736" s="14" cm="1">
        <f t="array" ref="Q2736">SUM(_xlfn._xlws.FILTER($H$2:$H$7117,_xlfn.MAP($O$2:$O$7117,_xlfn.LAMBDA(_xlpm.x,_xlpm.x=$O2736))))</f>
        <v>1.4910536779324057E-4</v>
      </c>
      <c r="R2736" s="14">
        <f>$H2736/Q2736</f>
        <v>0.33333333333333331</v>
      </c>
      <c r="S2736" s="14" cm="1">
        <f t="array" ref="S2736">SUM(_xlfn._xlws.FILTER($H$2:$H$7117,_xlfn.MAP($P$2:$P$7117,_xlfn.LAMBDA(_xlpm.x,_xlpm.x=$P2736))))</f>
        <v>5.9642147117296227E-4</v>
      </c>
      <c r="T2736" s="14">
        <f>$H2736/S2736</f>
        <v>8.3333333333333329E-2</v>
      </c>
      <c r="U2736" s="14">
        <f>_xlfn.LET(_xlpm.freq,F2736,_xlpm.size,M2736+1,_xlpm.F,V2736,LOG(1+_xlpm.freq)*LOG(1+_xlpm.size)*_xlpm.F)</f>
        <v>3.1232915670521305E-2</v>
      </c>
      <c r="V2736" s="14">
        <f>_xlfn.LET(_xlpm.a,T2736,_xlpm.b,R2736,2*_xlpm.a*_xlpm.b/(_xlpm.a+_xlpm.b))</f>
        <v>0.13333333333333333</v>
      </c>
      <c r="W2736" s="14">
        <f>_xlfn.LET(_xlpm.p,R2736,_xlpm.q,T2736,LOG(_xlpm.p/_xlpm.q))</f>
        <v>0.6020599913279624</v>
      </c>
      <c r="X2736" s="2"/>
    </row>
    <row r="2737" spans="1:24">
      <c r="A2737" s="1" t="str">
        <f>_xlfn.LET(_xlpm.sep," : ",CONCATENATE(O2737,_xlpm.sep,P2737))</f>
        <v>~gohw~ : [ɡɑ]</v>
      </c>
      <c r="B2737" s="1">
        <f>_xlfn.LET(_xlpm.d,$G2737,_xlpm.k,_xlfn.CONCAT(LEFT(TRIM(B$1),1),"*"),COUNTIF(_xlpm.d,_xlpm.k))</f>
        <v>0</v>
      </c>
      <c r="C2737" s="1">
        <f>_xlfn.LET(_xlpm.d,$G2737,_xlpm.k,_xlfn.CONCAT(LEFT(TRIM(C$1),1),"*"),COUNTIF(_xlpm.d,_xlpm.k))</f>
        <v>0</v>
      </c>
      <c r="D2737" s="1">
        <f>_xlfn.LET(_xlpm.d,$G2737,_xlpm.k,_xlfn.CONCAT(LEFT(TRIM(D$1),1),"*"),COUNTIF(_xlpm.d,_xlpm.k))</f>
        <v>0</v>
      </c>
      <c r="E2737" s="1">
        <f>LOG(F2737+1,10)</f>
        <v>0.30102999566398114</v>
      </c>
      <c r="F2737" s="7">
        <v>1</v>
      </c>
      <c r="G2737" s="9" t="s">
        <v>6585</v>
      </c>
      <c r="H2737" s="4">
        <f>F2737/freq.sum.r6e</f>
        <v>4.9701789264413521E-5</v>
      </c>
      <c r="I2737" s="1" t="str">
        <f>_xlfn.LET(_xlpm.sep,":",_xlpm.w,$G2737,LEFT(_xlpm.w,FIND(_xlpm.sep,_xlpm.w)-1))</f>
        <v>ɡɑ</v>
      </c>
      <c r="J2737" s="1" t="str">
        <f>_xlfn.LET(_xlpm.sep,":",_xlpm.w,$G2737,RIGHT(_xlpm.w,LEN(_xlpm.w)-FIND(_xlpm.sep,_xlpm.w)))</f>
        <v>gohw</v>
      </c>
      <c r="K2737" s="10">
        <f>_xlfn.LET(_xlpm.w,I2737,LEN(_xlpm.w))</f>
        <v>2</v>
      </c>
      <c r="L2737" s="10">
        <f>_xlfn.LET(_xlpm.w,J2737,LEN(_xlpm.w))</f>
        <v>4</v>
      </c>
      <c r="M2737" s="10">
        <f>_xlfn.LET(_xlpm.a,K2737,_xlpm.b,L2737,MAX(_xlpm.a,_xlpm.b))</f>
        <v>4</v>
      </c>
      <c r="N2737" s="10">
        <f>_xlfn.LET(_xlpm.d,(K2737,L2737),MAX(_xlpm.d)-MIN(_xlpm.d))</f>
        <v>2</v>
      </c>
      <c r="O2737" s="1" t="str">
        <f>_xlfn.LET(_xlpm.sep,":",_xlpm.w,$G2737,_xlfn.CONCAT("~",RIGHT(_xlpm.w,LEN(_xlpm.w)-FIND(_xlpm.sep,_xlpm.w)),"~"))</f>
        <v>~gohw~</v>
      </c>
      <c r="P2737" s="1" t="str">
        <f>_xlfn.LET(_xlpm.sep,":",_xlpm.w,$G2737,_xlfn.CONCAT("[",LEFT(_xlpm.w,FIND(_xlpm.sep,_xlpm.w)-1),"]"))</f>
        <v>[ɡɑ]</v>
      </c>
      <c r="Q2737" s="14" cm="1">
        <f t="array" ref="Q2737">SUM(_xlfn._xlws.FILTER($H$2:$H$7117,_xlfn.MAP($O$2:$O$7117,_xlfn.LAMBDA(_xlpm.x,_xlpm.x=$O2737))))</f>
        <v>9.9403578528827041E-5</v>
      </c>
      <c r="R2737" s="14">
        <f>$H2737/Q2737</f>
        <v>0.5</v>
      </c>
      <c r="S2737" s="14" cm="1">
        <f t="array" ref="S2737">SUM(_xlfn._xlws.FILTER($H$2:$H$7117,_xlfn.MAP($P$2:$P$7117,_xlfn.LAMBDA(_xlpm.x,_xlpm.x=$P2737))))</f>
        <v>3.9761431411530816E-4</v>
      </c>
      <c r="T2737" s="14">
        <f>$H2737/S2737</f>
        <v>0.125</v>
      </c>
      <c r="U2737" s="14">
        <f>_xlfn.LET(_xlpm.freq,F2737,_xlpm.size,M2737+1,_xlpm.F,V2737,LOG(1+_xlpm.freq)*LOG(1+_xlpm.size)*_xlpm.F)</f>
        <v>4.6849373505781965E-2</v>
      </c>
      <c r="V2737" s="14">
        <f>_xlfn.LET(_xlpm.a,T2737,_xlpm.b,R2737,2*_xlpm.a*_xlpm.b/(_xlpm.a+_xlpm.b))</f>
        <v>0.2</v>
      </c>
      <c r="W2737" s="14">
        <f>_xlfn.LET(_xlpm.p,R2737,_xlpm.q,T2737,LOG(_xlpm.p/_xlpm.q))</f>
        <v>0.6020599913279624</v>
      </c>
      <c r="X2737" s="2"/>
    </row>
    <row r="2738" spans="1:24">
      <c r="A2738" s="1" t="str">
        <f>_xlfn.LET(_xlpm.sep," : ",CONCATENATE(O2738,_xlpm.sep,P2738))</f>
        <v>~johw~ : [dʒɑ]</v>
      </c>
      <c r="B2738" s="1">
        <f>_xlfn.LET(_xlpm.d,$G2738,_xlpm.k,_xlfn.CONCAT(LEFT(TRIM(B$1),1),"*"),COUNTIF(_xlpm.d,_xlpm.k))</f>
        <v>0</v>
      </c>
      <c r="C2738" s="1">
        <f>_xlfn.LET(_xlpm.d,$G2738,_xlpm.k,_xlfn.CONCAT(LEFT(TRIM(C$1),1),"*"),COUNTIF(_xlpm.d,_xlpm.k))</f>
        <v>0</v>
      </c>
      <c r="D2738" s="1">
        <f>_xlfn.LET(_xlpm.d,$G2738,_xlpm.k,_xlfn.CONCAT(LEFT(TRIM(D$1),1),"*"),COUNTIF(_xlpm.d,_xlpm.k))</f>
        <v>0</v>
      </c>
      <c r="E2738" s="1">
        <f>LOG(F2738+1,10)</f>
        <v>0.30102999566398114</v>
      </c>
      <c r="F2738" s="7">
        <v>1</v>
      </c>
      <c r="G2738" s="9" t="s">
        <v>833</v>
      </c>
      <c r="H2738" s="4">
        <f>F2738/freq.sum.r6e</f>
        <v>4.9701789264413521E-5</v>
      </c>
      <c r="I2738" s="1" t="str">
        <f>_xlfn.LET(_xlpm.sep,":",_xlpm.w,$G2738,LEFT(_xlpm.w,FIND(_xlpm.sep,_xlpm.w)-1))</f>
        <v>dʒɑ</v>
      </c>
      <c r="J2738" s="1" t="str">
        <f>_xlfn.LET(_xlpm.sep,":",_xlpm.w,$G2738,RIGHT(_xlpm.w,LEN(_xlpm.w)-FIND(_xlpm.sep,_xlpm.w)))</f>
        <v>johw</v>
      </c>
      <c r="K2738" s="10">
        <f>_xlfn.LET(_xlpm.w,I2738,LEN(_xlpm.w))</f>
        <v>3</v>
      </c>
      <c r="L2738" s="10">
        <f>_xlfn.LET(_xlpm.w,J2738,LEN(_xlpm.w))</f>
        <v>4</v>
      </c>
      <c r="M2738" s="10">
        <f>_xlfn.LET(_xlpm.a,K2738,_xlpm.b,L2738,MAX(_xlpm.a,_xlpm.b))</f>
        <v>4</v>
      </c>
      <c r="N2738" s="10">
        <f>_xlfn.LET(_xlpm.d,(K2738,L2738),MAX(_xlpm.d)-MIN(_xlpm.d))</f>
        <v>1</v>
      </c>
      <c r="O2738" s="1" t="str">
        <f>_xlfn.LET(_xlpm.sep,":",_xlpm.w,$G2738,_xlfn.CONCAT("~",RIGHT(_xlpm.w,LEN(_xlpm.w)-FIND(_xlpm.sep,_xlpm.w)),"~"))</f>
        <v>~johw~</v>
      </c>
      <c r="P2738" s="1" t="str">
        <f>_xlfn.LET(_xlpm.sep,":",_xlpm.w,$G2738,_xlfn.CONCAT("[",LEFT(_xlpm.w,FIND(_xlpm.sep,_xlpm.w)-1),"]"))</f>
        <v>[dʒɑ]</v>
      </c>
      <c r="Q2738" s="14" cm="1">
        <f t="array" ref="Q2738">SUM(_xlfn._xlws.FILTER($H$2:$H$7117,_xlfn.MAP($O$2:$O$7117,_xlfn.LAMBDA(_xlpm.x,_xlpm.x=$O2738))))</f>
        <v>4.9701789264413521E-5</v>
      </c>
      <c r="R2738" s="14">
        <f>$H2738/Q2738</f>
        <v>1</v>
      </c>
      <c r="S2738" s="14" cm="1">
        <f t="array" ref="S2738">SUM(_xlfn._xlws.FILTER($H$2:$H$7117,_xlfn.MAP($P$2:$P$7117,_xlfn.LAMBDA(_xlpm.x,_xlpm.x=$P2738))))</f>
        <v>1.9880715705765408E-4</v>
      </c>
      <c r="T2738" s="14">
        <f>$H2738/S2738</f>
        <v>0.25</v>
      </c>
      <c r="U2738" s="14">
        <f>_xlfn.LET(_xlpm.freq,F2738,_xlpm.size,M2738+1,_xlpm.F,V2738,LOG(1+_xlpm.freq)*LOG(1+_xlpm.size)*_xlpm.F)</f>
        <v>9.3698747011563929E-2</v>
      </c>
      <c r="V2738" s="14">
        <f>_xlfn.LET(_xlpm.a,T2738,_xlpm.b,R2738,2*_xlpm.a*_xlpm.b/(_xlpm.a+_xlpm.b))</f>
        <v>0.4</v>
      </c>
      <c r="W2738" s="14">
        <f>_xlfn.LET(_xlpm.p,R2738,_xlpm.q,T2738,LOG(_xlpm.p/_xlpm.q))</f>
        <v>0.6020599913279624</v>
      </c>
      <c r="X2738" s="2"/>
    </row>
    <row r="2739" spans="1:24">
      <c r="A2739" s="1" t="str">
        <f>_xlfn.LET(_xlpm.sep," : ",CONCATENATE(O2739,_xlpm.sep,P2739))</f>
        <v>~'clo~ : [klɑ]</v>
      </c>
      <c r="B2739" s="1">
        <f>_xlfn.LET(_xlpm.d,$G2739,_xlpm.k,_xlfn.CONCAT(LEFT(TRIM(B$1),1),"*"),COUNTIF(_xlpm.d,_xlpm.k))</f>
        <v>0</v>
      </c>
      <c r="C2739" s="1">
        <f>_xlfn.LET(_xlpm.d,$G2739,_xlpm.k,_xlfn.CONCAT(LEFT(TRIM(C$1),1),"*"),COUNTIF(_xlpm.d,_xlpm.k))</f>
        <v>0</v>
      </c>
      <c r="D2739" s="1">
        <f>_xlfn.LET(_xlpm.d,$G2739,_xlpm.k,_xlfn.CONCAT(LEFT(TRIM(D$1),1),"*"),COUNTIF(_xlpm.d,_xlpm.k))</f>
        <v>0</v>
      </c>
      <c r="E2739" s="1">
        <f>LOG(F2739+1,10)</f>
        <v>0.30102999566398114</v>
      </c>
      <c r="F2739" s="7">
        <v>1</v>
      </c>
      <c r="G2739" s="9" t="s">
        <v>1461</v>
      </c>
      <c r="H2739" s="4">
        <f>F2739/freq.sum.r6e</f>
        <v>4.9701789264413521E-5</v>
      </c>
      <c r="I2739" s="4" t="str">
        <f>_xlfn.LET(_xlpm.sep,":",_xlpm.w,$G2739,LEFT(_xlpm.w,FIND(_xlpm.sep,_xlpm.w)-1))</f>
        <v>klɑ</v>
      </c>
      <c r="J2739" s="4" t="str">
        <f>_xlfn.LET(_xlpm.sep,":",_xlpm.w,$G2739,RIGHT(_xlpm.w,LEN(_xlpm.w)-FIND(_xlpm.sep,_xlpm.w)))</f>
        <v>'clo</v>
      </c>
      <c r="K2739" s="10">
        <f>_xlfn.LET(_xlpm.w,I2739,LEN(_xlpm.w))</f>
        <v>3</v>
      </c>
      <c r="L2739" s="10">
        <f>_xlfn.LET(_xlpm.w,J2739,LEN(_xlpm.w))</f>
        <v>4</v>
      </c>
      <c r="M2739" s="10">
        <f>_xlfn.LET(_xlpm.a,K2739,_xlpm.b,L2739,MAX(_xlpm.a,_xlpm.b))</f>
        <v>4</v>
      </c>
      <c r="N2739" s="10">
        <f>_xlfn.LET(_xlpm.d,(K2739,L2739),MAX(_xlpm.d)-MIN(_xlpm.d))</f>
        <v>1</v>
      </c>
      <c r="O2739" s="1" t="str">
        <f>_xlfn.LET(_xlpm.sep,":",_xlpm.w,$G2739,_xlfn.CONCAT("~",RIGHT(_xlpm.w,LEN(_xlpm.w)-FIND(_xlpm.sep,_xlpm.w)),"~"))</f>
        <v>~'clo~</v>
      </c>
      <c r="P2739" s="1" t="str">
        <f>_xlfn.LET(_xlpm.sep,":",_xlpm.w,$G2739,_xlfn.CONCAT("[",LEFT(_xlpm.w,FIND(_xlpm.sep,_xlpm.w)-1),"]"))</f>
        <v>[klɑ]</v>
      </c>
      <c r="Q2739" s="14" cm="1">
        <f t="array" ref="Q2739">SUM(_xlfn._xlws.FILTER($H$2:$H$7109,_xlfn.MAP($O$2:$O$7109,_xlfn.LAMBDA(_xlpm.x,_xlpm.x=$O2739))))</f>
        <v>4.9701789264413521E-5</v>
      </c>
      <c r="R2739" s="14">
        <f>$H2739/Q2739</f>
        <v>1</v>
      </c>
      <c r="S2739" s="14" cm="1">
        <f t="array" ref="S2739">SUM(_xlfn._xlws.FILTER($H$2:$H$7109,_xlfn.MAP($P$2:$P$7109,_xlfn.LAMBDA(_xlpm.x,_xlpm.x=$P2739))))</f>
        <v>1.9880715705765408E-4</v>
      </c>
      <c r="T2739" s="14">
        <f>$H2739/S2739</f>
        <v>0.25</v>
      </c>
      <c r="U2739" s="14">
        <f>_xlfn.LET(_xlpm.freq,F2739,_xlpm.size,M2739+1,_xlpm.F,V2739,LOG(1+_xlpm.freq)*LOG(1+_xlpm.size)*_xlpm.F)</f>
        <v>9.3698747011563929E-2</v>
      </c>
      <c r="V2739" s="14">
        <f>_xlfn.LET(_xlpm.a,T2739,_xlpm.b,R2739,2*_xlpm.a*_xlpm.b/(_xlpm.a+_xlpm.b))</f>
        <v>0.4</v>
      </c>
      <c r="W2739" s="14">
        <f>_xlfn.LET(_xlpm.p,R2739,_xlpm.q,T2739,LOG(_xlpm.p/_xlpm.q))</f>
        <v>0.6020599913279624</v>
      </c>
      <c r="X2739" s="2"/>
    </row>
    <row r="2740" spans="1:24">
      <c r="A2740" s="1" t="str">
        <f>_xlfn.LET(_xlpm.sep," : ",CONCATENATE(O2740,_xlpm.sep,P2740))</f>
        <v>~kuaw~ : [kwɑ]</v>
      </c>
      <c r="B2740" s="1">
        <f>_xlfn.LET(_xlpm.d,$G2740,_xlpm.k,_xlfn.CONCAT(LEFT(TRIM(B$1),1),"*"),COUNTIF(_xlpm.d,_xlpm.k))</f>
        <v>0</v>
      </c>
      <c r="C2740" s="1">
        <f>_xlfn.LET(_xlpm.d,$G2740,_xlpm.k,_xlfn.CONCAT(LEFT(TRIM(C$1),1),"*"),COUNTIF(_xlpm.d,_xlpm.k))</f>
        <v>0</v>
      </c>
      <c r="D2740" s="1">
        <f>_xlfn.LET(_xlpm.d,$G2740,_xlpm.k,_xlfn.CONCAT(LEFT(TRIM(D$1),1),"*"),COUNTIF(_xlpm.d,_xlpm.k))</f>
        <v>0</v>
      </c>
      <c r="E2740" s="1">
        <f>LOG(F2740+1,10)</f>
        <v>0.30102999566398114</v>
      </c>
      <c r="F2740" s="7">
        <v>1</v>
      </c>
      <c r="G2740" s="9" t="s">
        <v>1712</v>
      </c>
      <c r="H2740" s="4">
        <f>F2740/freq.sum.r6e</f>
        <v>4.9701789264413521E-5</v>
      </c>
      <c r="I2740" s="1" t="str">
        <f>_xlfn.LET(_xlpm.sep,":",_xlpm.w,$G2740,LEFT(_xlpm.w,FIND(_xlpm.sep,_xlpm.w)-1))</f>
        <v>kwɑ</v>
      </c>
      <c r="J2740" s="1" t="str">
        <f>_xlfn.LET(_xlpm.sep,":",_xlpm.w,$G2740,RIGHT(_xlpm.w,LEN(_xlpm.w)-FIND(_xlpm.sep,_xlpm.w)))</f>
        <v>kuaw</v>
      </c>
      <c r="K2740" s="10">
        <f>_xlfn.LET(_xlpm.w,I2740,LEN(_xlpm.w))</f>
        <v>3</v>
      </c>
      <c r="L2740" s="10">
        <f>_xlfn.LET(_xlpm.w,J2740,LEN(_xlpm.w))</f>
        <v>4</v>
      </c>
      <c r="M2740" s="10">
        <f>_xlfn.LET(_xlpm.a,K2740,_xlpm.b,L2740,MAX(_xlpm.a,_xlpm.b))</f>
        <v>4</v>
      </c>
      <c r="N2740" s="10">
        <f>_xlfn.LET(_xlpm.d,(K2740,L2740),MAX(_xlpm.d)-MIN(_xlpm.d))</f>
        <v>1</v>
      </c>
      <c r="O2740" s="1" t="str">
        <f>_xlfn.LET(_xlpm.sep,":",_xlpm.w,$G2740,_xlfn.CONCAT("~",RIGHT(_xlpm.w,LEN(_xlpm.w)-FIND(_xlpm.sep,_xlpm.w)),"~"))</f>
        <v>~kuaw~</v>
      </c>
      <c r="P2740" s="1" t="str">
        <f>_xlfn.LET(_xlpm.sep,":",_xlpm.w,$G2740,_xlfn.CONCAT("[",LEFT(_xlpm.w,FIND(_xlpm.sep,_xlpm.w)-1),"]"))</f>
        <v>[kwɑ]</v>
      </c>
      <c r="Q2740" s="14" cm="1">
        <f t="array" ref="Q2740">SUM(_xlfn._xlws.FILTER($H$2:$H$7109,_xlfn.MAP($O$2:$O$7109,_xlfn.LAMBDA(_xlpm.x,_xlpm.x=$O2740))))</f>
        <v>4.9701789264413521E-5</v>
      </c>
      <c r="R2740" s="14">
        <f>$H2740/Q2740</f>
        <v>1</v>
      </c>
      <c r="S2740" s="14" cm="1">
        <f t="array" ref="S2740">SUM(_xlfn._xlws.FILTER($H$2:$H$7109,_xlfn.MAP($P$2:$P$7109,_xlfn.LAMBDA(_xlpm.x,_xlpm.x=$P2740))))</f>
        <v>1.9880715705765408E-4</v>
      </c>
      <c r="T2740" s="14">
        <f>$H2740/S2740</f>
        <v>0.25</v>
      </c>
      <c r="U2740" s="14">
        <f>_xlfn.LET(_xlpm.freq,F2740,_xlpm.size,M2740+1,_xlpm.F,V2740,LOG(1+_xlpm.freq)*LOG(1+_xlpm.size)*_xlpm.F)</f>
        <v>9.3698747011563929E-2</v>
      </c>
      <c r="V2740" s="14">
        <f>_xlfn.LET(_xlpm.a,T2740,_xlpm.b,R2740,2*_xlpm.a*_xlpm.b/(_xlpm.a+_xlpm.b))</f>
        <v>0.4</v>
      </c>
      <c r="W2740" s="14">
        <f>_xlfn.LET(_xlpm.p,R2740,_xlpm.q,T2740,LOG(_xlpm.p/_xlpm.q))</f>
        <v>0.6020599913279624</v>
      </c>
      <c r="X2740" s="2"/>
    </row>
    <row r="2741" spans="1:24">
      <c r="A2741" s="1" t="str">
        <f>_xlfn.LET(_xlpm.sep," : ",CONCATENATE(O2741,_xlpm.sep,P2741))</f>
        <v>~praw~ : [pɹɑ]</v>
      </c>
      <c r="B2741" s="1">
        <f>_xlfn.LET(_xlpm.d,$G2741,_xlpm.k,_xlfn.CONCAT(LEFT(TRIM(B$1),1),"*"),COUNTIF(_xlpm.d,_xlpm.k))</f>
        <v>0</v>
      </c>
      <c r="C2741" s="1">
        <f>_xlfn.LET(_xlpm.d,$G2741,_xlpm.k,_xlfn.CONCAT(LEFT(TRIM(C$1),1),"*"),COUNTIF(_xlpm.d,_xlpm.k))</f>
        <v>0</v>
      </c>
      <c r="D2741" s="1">
        <f>_xlfn.LET(_xlpm.d,$G2741,_xlpm.k,_xlfn.CONCAT(LEFT(TRIM(D$1),1),"*"),COUNTIF(_xlpm.d,_xlpm.k))</f>
        <v>0</v>
      </c>
      <c r="E2741" s="1">
        <f>LOG(F2741+1,10)</f>
        <v>0.30102999566398114</v>
      </c>
      <c r="F2741" s="7">
        <v>1</v>
      </c>
      <c r="G2741" s="9" t="s">
        <v>3861</v>
      </c>
      <c r="H2741" s="4">
        <f>F2741/freq.sum.r6e</f>
        <v>4.9701789264413521E-5</v>
      </c>
      <c r="I2741" s="1" t="str">
        <f>_xlfn.LET(_xlpm.sep,":",_xlpm.w,$G2741,LEFT(_xlpm.w,FIND(_xlpm.sep,_xlpm.w)-1))</f>
        <v>pɹɑ</v>
      </c>
      <c r="J2741" s="1" t="str">
        <f>_xlfn.LET(_xlpm.sep,":",_xlpm.w,$G2741,RIGHT(_xlpm.w,LEN(_xlpm.w)-FIND(_xlpm.sep,_xlpm.w)))</f>
        <v>praw</v>
      </c>
      <c r="K2741" s="10">
        <f>_xlfn.LET(_xlpm.w,I2741,LEN(_xlpm.w))</f>
        <v>3</v>
      </c>
      <c r="L2741" s="10">
        <f>_xlfn.LET(_xlpm.w,J2741,LEN(_xlpm.w))</f>
        <v>4</v>
      </c>
      <c r="M2741" s="10">
        <f>_xlfn.LET(_xlpm.a,K2741,_xlpm.b,L2741,MAX(_xlpm.a,_xlpm.b))</f>
        <v>4</v>
      </c>
      <c r="N2741" s="10">
        <f>_xlfn.LET(_xlpm.d,(K2741,L2741),MAX(_xlpm.d)-MIN(_xlpm.d))</f>
        <v>1</v>
      </c>
      <c r="O2741" s="1" t="str">
        <f>_xlfn.LET(_xlpm.sep,":",_xlpm.w,$G2741,_xlfn.CONCAT("~",RIGHT(_xlpm.w,LEN(_xlpm.w)-FIND(_xlpm.sep,_xlpm.w)),"~"))</f>
        <v>~praw~</v>
      </c>
      <c r="P2741" s="1" t="str">
        <f>_xlfn.LET(_xlpm.sep,":",_xlpm.w,$G2741,_xlfn.CONCAT("[",LEFT(_xlpm.w,FIND(_xlpm.sep,_xlpm.w)-1),"]"))</f>
        <v>[pɹɑ]</v>
      </c>
      <c r="Q2741" s="14" cm="1">
        <f t="array" ref="Q2741">SUM(_xlfn._xlws.FILTER($H$2:$H$7117,_xlfn.MAP($O$2:$O$7117,_xlfn.LAMBDA(_xlpm.x,_xlpm.x=$O2741))))</f>
        <v>4.9701789264413521E-5</v>
      </c>
      <c r="R2741" s="14">
        <f>$H2741/Q2741</f>
        <v>1</v>
      </c>
      <c r="S2741" s="14" cm="1">
        <f t="array" ref="S2741">SUM(_xlfn._xlws.FILTER($H$2:$H$7117,_xlfn.MAP($P$2:$P$7117,_xlfn.LAMBDA(_xlpm.x,_xlpm.x=$P2741))))</f>
        <v>1.9880715705765408E-4</v>
      </c>
      <c r="T2741" s="14">
        <f>$H2741/S2741</f>
        <v>0.25</v>
      </c>
      <c r="U2741" s="14">
        <f>_xlfn.LET(_xlpm.freq,F2741,_xlpm.size,M2741+1,_xlpm.F,V2741,LOG(1+_xlpm.freq)*LOG(1+_xlpm.size)*_xlpm.F)</f>
        <v>9.3698747011563929E-2</v>
      </c>
      <c r="V2741" s="14">
        <f>_xlfn.LET(_xlpm.a,T2741,_xlpm.b,R2741,2*_xlpm.a*_xlpm.b/(_xlpm.a+_xlpm.b))</f>
        <v>0.4</v>
      </c>
      <c r="W2741" s="14">
        <f>_xlfn.LET(_xlpm.p,R2741,_xlpm.q,T2741,LOG(_xlpm.p/_xlpm.q))</f>
        <v>0.6020599913279624</v>
      </c>
      <c r="X2741" s="2"/>
    </row>
    <row r="2742" spans="1:24">
      <c r="A2742" s="1" t="str">
        <f>_xlfn.LET(_xlpm.sep," : ",CONCATENATE(O2742,_xlpm.sep,P2742))</f>
        <v>~slaw~ : [slɑ]</v>
      </c>
      <c r="B2742" s="1">
        <f>_xlfn.LET(_xlpm.d,$G2742,_xlpm.k,_xlfn.CONCAT(LEFT(TRIM(B$1),1),"*"),COUNTIF(_xlpm.d,_xlpm.k))</f>
        <v>0</v>
      </c>
      <c r="C2742" s="1">
        <f>_xlfn.LET(_xlpm.d,$G2742,_xlpm.k,_xlfn.CONCAT(LEFT(TRIM(C$1),1),"*"),COUNTIF(_xlpm.d,_xlpm.k))</f>
        <v>0</v>
      </c>
      <c r="D2742" s="1">
        <f>_xlfn.LET(_xlpm.d,$G2742,_xlpm.k,_xlfn.CONCAT(LEFT(TRIM(D$1),1),"*"),COUNTIF(_xlpm.d,_xlpm.k))</f>
        <v>0</v>
      </c>
      <c r="E2742" s="1">
        <f>LOG(F2742+1,10)</f>
        <v>0.30102999566398114</v>
      </c>
      <c r="F2742" s="7">
        <v>1</v>
      </c>
      <c r="G2742" s="9" t="s">
        <v>4068</v>
      </c>
      <c r="H2742" s="4">
        <f>F2742/freq.sum.r6e</f>
        <v>4.9701789264413521E-5</v>
      </c>
      <c r="I2742" s="1" t="str">
        <f>_xlfn.LET(_xlpm.sep,":",_xlpm.w,$G2742,LEFT(_xlpm.w,FIND(_xlpm.sep,_xlpm.w)-1))</f>
        <v>slɑ</v>
      </c>
      <c r="J2742" s="1" t="str">
        <f>_xlfn.LET(_xlpm.sep,":",_xlpm.w,$G2742,RIGHT(_xlpm.w,LEN(_xlpm.w)-FIND(_xlpm.sep,_xlpm.w)))</f>
        <v>slaw</v>
      </c>
      <c r="K2742" s="10">
        <f>_xlfn.LET(_xlpm.w,I2742,LEN(_xlpm.w))</f>
        <v>3</v>
      </c>
      <c r="L2742" s="10">
        <f>_xlfn.LET(_xlpm.w,J2742,LEN(_xlpm.w))</f>
        <v>4</v>
      </c>
      <c r="M2742" s="10">
        <f>_xlfn.LET(_xlpm.a,K2742,_xlpm.b,L2742,MAX(_xlpm.a,_xlpm.b))</f>
        <v>4</v>
      </c>
      <c r="N2742" s="10">
        <f>_xlfn.LET(_xlpm.d,(K2742,L2742),MAX(_xlpm.d)-MIN(_xlpm.d))</f>
        <v>1</v>
      </c>
      <c r="O2742" s="1" t="str">
        <f>_xlfn.LET(_xlpm.sep,":",_xlpm.w,$G2742,_xlfn.CONCAT("~",RIGHT(_xlpm.w,LEN(_xlpm.w)-FIND(_xlpm.sep,_xlpm.w)),"~"))</f>
        <v>~slaw~</v>
      </c>
      <c r="P2742" s="1" t="str">
        <f>_xlfn.LET(_xlpm.sep,":",_xlpm.w,$G2742,_xlfn.CONCAT("[",LEFT(_xlpm.w,FIND(_xlpm.sep,_xlpm.w)-1),"]"))</f>
        <v>[slɑ]</v>
      </c>
      <c r="Q2742" s="14" cm="1">
        <f t="array" ref="Q2742">SUM(_xlfn._xlws.FILTER($H$2:$H$7117,_xlfn.MAP($O$2:$O$7117,_xlfn.LAMBDA(_xlpm.x,_xlpm.x=$O2742))))</f>
        <v>4.9701789264413521E-5</v>
      </c>
      <c r="R2742" s="14">
        <f>$H2742/Q2742</f>
        <v>1</v>
      </c>
      <c r="S2742" s="14" cm="1">
        <f t="array" ref="S2742">SUM(_xlfn._xlws.FILTER($H$2:$H$7117,_xlfn.MAP($P$2:$P$7117,_xlfn.LAMBDA(_xlpm.x,_xlpm.x=$P2742))))</f>
        <v>1.9880715705765408E-4</v>
      </c>
      <c r="T2742" s="14">
        <f>$H2742/S2742</f>
        <v>0.25</v>
      </c>
      <c r="U2742" s="14">
        <f>_xlfn.LET(_xlpm.freq,F2742,_xlpm.size,M2742+1,_xlpm.F,V2742,LOG(1+_xlpm.freq)*LOG(1+_xlpm.size)*_xlpm.F)</f>
        <v>9.3698747011563929E-2</v>
      </c>
      <c r="V2742" s="14">
        <f>_xlfn.LET(_xlpm.a,T2742,_xlpm.b,R2742,2*_xlpm.a*_xlpm.b/(_xlpm.a+_xlpm.b))</f>
        <v>0.4</v>
      </c>
      <c r="W2742" s="14">
        <f>_xlfn.LET(_xlpm.p,R2742,_xlpm.q,T2742,LOG(_xlpm.p/_xlpm.q))</f>
        <v>0.6020599913279624</v>
      </c>
      <c r="X2742" s="2"/>
    </row>
    <row r="2743" spans="1:24">
      <c r="A2743" s="1" t="str">
        <f>_xlfn.LET(_xlpm.sep," : ",CONCATENATE(O2743,_xlpm.sep,P2743))</f>
        <v>~staw~ : [stɑ]</v>
      </c>
      <c r="B2743" s="1">
        <f>_xlfn.LET(_xlpm.d,$G2743,_xlpm.k,_xlfn.CONCAT(LEFT(TRIM(B$1),1),"*"),COUNTIF(_xlpm.d,_xlpm.k))</f>
        <v>0</v>
      </c>
      <c r="C2743" s="1">
        <f>_xlfn.LET(_xlpm.d,$G2743,_xlpm.k,_xlfn.CONCAT(LEFT(TRIM(C$1),1),"*"),COUNTIF(_xlpm.d,_xlpm.k))</f>
        <v>0</v>
      </c>
      <c r="D2743" s="1">
        <f>_xlfn.LET(_xlpm.d,$G2743,_xlpm.k,_xlfn.CONCAT(LEFT(TRIM(D$1),1),"*"),COUNTIF(_xlpm.d,_xlpm.k))</f>
        <v>0</v>
      </c>
      <c r="E2743" s="1">
        <f>LOG(F2743+1,10)</f>
        <v>0.30102999566398114</v>
      </c>
      <c r="F2743" s="7">
        <v>1</v>
      </c>
      <c r="G2743" s="9" t="s">
        <v>4290</v>
      </c>
      <c r="H2743" s="4">
        <f>F2743/freq.sum.r6e</f>
        <v>4.9701789264413521E-5</v>
      </c>
      <c r="I2743" s="1" t="str">
        <f>_xlfn.LET(_xlpm.sep,":",_xlpm.w,$G2743,LEFT(_xlpm.w,FIND(_xlpm.sep,_xlpm.w)-1))</f>
        <v>stɑ</v>
      </c>
      <c r="J2743" s="1" t="str">
        <f>_xlfn.LET(_xlpm.sep,":",_xlpm.w,$G2743,RIGHT(_xlpm.w,LEN(_xlpm.w)-FIND(_xlpm.sep,_xlpm.w)))</f>
        <v>staw</v>
      </c>
      <c r="K2743" s="10">
        <f>_xlfn.LET(_xlpm.w,I2743,LEN(_xlpm.w))</f>
        <v>3</v>
      </c>
      <c r="L2743" s="10">
        <f>_xlfn.LET(_xlpm.w,J2743,LEN(_xlpm.w))</f>
        <v>4</v>
      </c>
      <c r="M2743" s="10">
        <f>_xlfn.LET(_xlpm.a,K2743,_xlpm.b,L2743,MAX(_xlpm.a,_xlpm.b))</f>
        <v>4</v>
      </c>
      <c r="N2743" s="10">
        <f>_xlfn.LET(_xlpm.d,(K2743,L2743),MAX(_xlpm.d)-MIN(_xlpm.d))</f>
        <v>1</v>
      </c>
      <c r="O2743" s="1" t="str">
        <f>_xlfn.LET(_xlpm.sep,":",_xlpm.w,$G2743,_xlfn.CONCAT("~",RIGHT(_xlpm.w,LEN(_xlpm.w)-FIND(_xlpm.sep,_xlpm.w)),"~"))</f>
        <v>~staw~</v>
      </c>
      <c r="P2743" s="1" t="str">
        <f>_xlfn.LET(_xlpm.sep,":",_xlpm.w,$G2743,_xlfn.CONCAT("[",LEFT(_xlpm.w,FIND(_xlpm.sep,_xlpm.w)-1),"]"))</f>
        <v>[stɑ]</v>
      </c>
      <c r="Q2743" s="14" cm="1">
        <f t="array" ref="Q2743">SUM(_xlfn._xlws.FILTER($H$2:$H$7117,_xlfn.MAP($O$2:$O$7117,_xlfn.LAMBDA(_xlpm.x,_xlpm.x=$O2743))))</f>
        <v>4.9701789264413521E-5</v>
      </c>
      <c r="R2743" s="14">
        <f>$H2743/Q2743</f>
        <v>1</v>
      </c>
      <c r="S2743" s="14" cm="1">
        <f t="array" ref="S2743">SUM(_xlfn._xlws.FILTER($H$2:$H$7117,_xlfn.MAP($P$2:$P$7117,_xlfn.LAMBDA(_xlpm.x,_xlpm.x=$P2743))))</f>
        <v>1.9880715705765408E-4</v>
      </c>
      <c r="T2743" s="14">
        <f>$H2743/S2743</f>
        <v>0.25</v>
      </c>
      <c r="U2743" s="14">
        <f>_xlfn.LET(_xlpm.freq,F2743,_xlpm.size,M2743+1,_xlpm.F,V2743,LOG(1+_xlpm.freq)*LOG(1+_xlpm.size)*_xlpm.F)</f>
        <v>9.3698747011563929E-2</v>
      </c>
      <c r="V2743" s="14">
        <f>_xlfn.LET(_xlpm.a,T2743,_xlpm.b,R2743,2*_xlpm.a*_xlpm.b/(_xlpm.a+_xlpm.b))</f>
        <v>0.4</v>
      </c>
      <c r="W2743" s="14">
        <f>_xlfn.LET(_xlpm.p,R2743,_xlpm.q,T2743,LOG(_xlpm.p/_xlpm.q))</f>
        <v>0.6020599913279624</v>
      </c>
      <c r="X2743" s="2"/>
    </row>
    <row r="2744" spans="1:24">
      <c r="A2744" s="1" t="str">
        <f>_xlfn.LET(_xlpm.sep," : ",CONCATENATE(O2744,_xlpm.sep,P2744))</f>
        <v>~shee~ : [ʃi]</v>
      </c>
      <c r="B2744" s="1">
        <f>_xlfn.LET(_xlpm.d,$G2744,_xlpm.k,_xlfn.CONCAT(LEFT(TRIM(B$1),1),"*"),COUNTIF(_xlpm.d,_xlpm.k))</f>
        <v>0</v>
      </c>
      <c r="C2744" s="1">
        <f>_xlfn.LET(_xlpm.d,$G2744,_xlpm.k,_xlfn.CONCAT(LEFT(TRIM(C$1),1),"*"),COUNTIF(_xlpm.d,_xlpm.k))</f>
        <v>0</v>
      </c>
      <c r="D2744" s="1">
        <f>_xlfn.LET(_xlpm.d,$G2744,_xlpm.k,_xlfn.CONCAT(LEFT(TRIM(D$1),1),"*"),COUNTIF(_xlpm.d,_xlpm.k))</f>
        <v>0</v>
      </c>
      <c r="E2744" s="1">
        <f>LOG(F2744+1,10)</f>
        <v>0.90308998699194343</v>
      </c>
      <c r="F2744" s="7">
        <v>7</v>
      </c>
      <c r="G2744" s="9" t="s">
        <v>5856</v>
      </c>
      <c r="H2744" s="4">
        <f>F2744/freq.sum.r6e</f>
        <v>3.4791252485089465E-4</v>
      </c>
      <c r="I2744" s="1" t="str">
        <f>_xlfn.LET(_xlpm.sep,":",_xlpm.w,$G2744,LEFT(_xlpm.w,FIND(_xlpm.sep,_xlpm.w)-1))</f>
        <v>ʃi</v>
      </c>
      <c r="J2744" s="1" t="str">
        <f>_xlfn.LET(_xlpm.sep,":",_xlpm.w,$G2744,RIGHT(_xlpm.w,LEN(_xlpm.w)-FIND(_xlpm.sep,_xlpm.w)))</f>
        <v>shee</v>
      </c>
      <c r="K2744" s="10">
        <f>_xlfn.LET(_xlpm.w,I2744,LEN(_xlpm.w))</f>
        <v>2</v>
      </c>
      <c r="L2744" s="10">
        <f>_xlfn.LET(_xlpm.w,J2744,LEN(_xlpm.w))</f>
        <v>4</v>
      </c>
      <c r="M2744" s="10">
        <f>_xlfn.LET(_xlpm.a,K2744,_xlpm.b,L2744,MAX(_xlpm.a,_xlpm.b))</f>
        <v>4</v>
      </c>
      <c r="N2744" s="10">
        <f>_xlfn.LET(_xlpm.d,(K2744,L2744),MAX(_xlpm.d)-MIN(_xlpm.d))</f>
        <v>2</v>
      </c>
      <c r="O2744" s="1" t="str">
        <f>_xlfn.LET(_xlpm.sep,":",_xlpm.w,$G2744,_xlfn.CONCAT("~",RIGHT(_xlpm.w,LEN(_xlpm.w)-FIND(_xlpm.sep,_xlpm.w)),"~"))</f>
        <v>~shee~</v>
      </c>
      <c r="P2744" s="1" t="str">
        <f>_xlfn.LET(_xlpm.sep,":",_xlpm.w,$G2744,_xlfn.CONCAT("[",LEFT(_xlpm.w,FIND(_xlpm.sep,_xlpm.w)-1),"]"))</f>
        <v>[ʃi]</v>
      </c>
      <c r="Q2744" s="14" cm="1">
        <f t="array" ref="Q2744">SUM(_xlfn._xlws.FILTER($H$2:$H$7117,_xlfn.MAP($O$2:$O$7117,_xlfn.LAMBDA(_xlpm.x,_xlpm.x=$O2744))))</f>
        <v>3.4791252485089465E-4</v>
      </c>
      <c r="R2744" s="14">
        <f>$H2744/Q2744</f>
        <v>1</v>
      </c>
      <c r="S2744" s="14" cm="1">
        <f t="array" ref="S2744">SUM(_xlfn._xlws.FILTER($H$2:$H$7117,_xlfn.MAP($P$2:$P$7117,_xlfn.LAMBDA(_xlpm.x,_xlpm.x=$P2744))))</f>
        <v>1.3916500994035786E-3</v>
      </c>
      <c r="T2744" s="14">
        <f>$H2744/S2744</f>
        <v>0.25</v>
      </c>
      <c r="U2744" s="14">
        <f>_xlfn.LET(_xlpm.freq,F2744,_xlpm.size,M2744+1,_xlpm.F,V2744,LOG(1+_xlpm.freq)*LOG(1+_xlpm.size)*_xlpm.F)</f>
        <v>0.28109624103469172</v>
      </c>
      <c r="V2744" s="14">
        <f>_xlfn.LET(_xlpm.a,T2744,_xlpm.b,R2744,2*_xlpm.a*_xlpm.b/(_xlpm.a+_xlpm.b))</f>
        <v>0.4</v>
      </c>
      <c r="W2744" s="14">
        <f>_xlfn.LET(_xlpm.p,R2744,_xlpm.q,T2744,LOG(_xlpm.p/_xlpm.q))</f>
        <v>0.6020599913279624</v>
      </c>
      <c r="X2744" s="2"/>
    </row>
    <row r="2745" spans="1:24">
      <c r="A2745" s="1" t="str">
        <f>_xlfn.LET(_xlpm.sep," : ",CONCATENATE(O2745,_xlpm.sep,P2745))</f>
        <v>~fogh~ : [foʊ]</v>
      </c>
      <c r="B2745" s="1">
        <f>_xlfn.LET(_xlpm.d,$G2745,_xlpm.k,_xlfn.CONCAT(LEFT(TRIM(B$1),1),"*"),COUNTIF(_xlpm.d,_xlpm.k))</f>
        <v>0</v>
      </c>
      <c r="C2745" s="1">
        <f>_xlfn.LET(_xlpm.d,$G2745,_xlpm.k,_xlfn.CONCAT(LEFT(TRIM(C$1),1),"*"),COUNTIF(_xlpm.d,_xlpm.k))</f>
        <v>0</v>
      </c>
      <c r="D2745" s="1">
        <f>_xlfn.LET(_xlpm.d,$G2745,_xlpm.k,_xlfn.CONCAT(LEFT(TRIM(D$1),1),"*"),COUNTIF(_xlpm.d,_xlpm.k))</f>
        <v>0</v>
      </c>
      <c r="E2745" s="1">
        <f>LOG(F2745+1,10)</f>
        <v>0.30102999566398114</v>
      </c>
      <c r="F2745" s="7">
        <v>1</v>
      </c>
      <c r="G2745" s="9" t="s">
        <v>932</v>
      </c>
      <c r="H2745" s="4">
        <f>F2745/freq.sum.r6e</f>
        <v>4.9701789264413521E-5</v>
      </c>
      <c r="I2745" s="1" t="str">
        <f>_xlfn.LET(_xlpm.sep,":",_xlpm.w,$G2745,LEFT(_xlpm.w,FIND(_xlpm.sep,_xlpm.w)-1))</f>
        <v>foʊ</v>
      </c>
      <c r="J2745" s="1" t="str">
        <f>_xlfn.LET(_xlpm.sep,":",_xlpm.w,$G2745,RIGHT(_xlpm.w,LEN(_xlpm.w)-FIND(_xlpm.sep,_xlpm.w)))</f>
        <v>fogh</v>
      </c>
      <c r="K2745" s="10">
        <f>_xlfn.LET(_xlpm.w,I2745,LEN(_xlpm.w))</f>
        <v>3</v>
      </c>
      <c r="L2745" s="10">
        <f>_xlfn.LET(_xlpm.w,J2745,LEN(_xlpm.w))</f>
        <v>4</v>
      </c>
      <c r="M2745" s="10">
        <f>_xlfn.LET(_xlpm.a,K2745,_xlpm.b,L2745,MAX(_xlpm.a,_xlpm.b))</f>
        <v>4</v>
      </c>
      <c r="N2745" s="10">
        <f>_xlfn.LET(_xlpm.d,(K2745,L2745),MAX(_xlpm.d)-MIN(_xlpm.d))</f>
        <v>1</v>
      </c>
      <c r="O2745" s="1" t="str">
        <f>_xlfn.LET(_xlpm.sep,":",_xlpm.w,$G2745,_xlfn.CONCAT("~",RIGHT(_xlpm.w,LEN(_xlpm.w)-FIND(_xlpm.sep,_xlpm.w)),"~"))</f>
        <v>~fogh~</v>
      </c>
      <c r="P2745" s="1" t="str">
        <f>_xlfn.LET(_xlpm.sep,":",_xlpm.w,$G2745,_xlfn.CONCAT("[",LEFT(_xlpm.w,FIND(_xlpm.sep,_xlpm.w)-1),"]"))</f>
        <v>[foʊ]</v>
      </c>
      <c r="Q2745" s="14" cm="1">
        <f t="array" ref="Q2745">SUM(_xlfn._xlws.FILTER($H$2:$H$7117,_xlfn.MAP($O$2:$O$7117,_xlfn.LAMBDA(_xlpm.x,_xlpm.x=$O2745))))</f>
        <v>1.4910536779324057E-4</v>
      </c>
      <c r="R2745" s="14">
        <f>$H2745/Q2745</f>
        <v>0.33333333333333331</v>
      </c>
      <c r="S2745" s="14" cm="1">
        <f t="array" ref="S2745">SUM(_xlfn._xlws.FILTER($H$2:$H$7117,_xlfn.MAP($P$2:$P$7117,_xlfn.LAMBDA(_xlpm.x,_xlpm.x=$P2745))))</f>
        <v>5.9642147117296238E-4</v>
      </c>
      <c r="T2745" s="14">
        <f>$H2745/S2745</f>
        <v>8.3333333333333315E-2</v>
      </c>
      <c r="U2745" s="14">
        <f>_xlfn.LET(_xlpm.freq,F2745,_xlpm.size,M2745+1,_xlpm.F,V2745,LOG(1+_xlpm.freq)*LOG(1+_xlpm.size)*_xlpm.F)</f>
        <v>3.1232915670521302E-2</v>
      </c>
      <c r="V2745" s="14">
        <f>_xlfn.LET(_xlpm.a,T2745,_xlpm.b,R2745,2*_xlpm.a*_xlpm.b/(_xlpm.a+_xlpm.b))</f>
        <v>0.1333333333333333</v>
      </c>
      <c r="W2745" s="14">
        <f>_xlfn.LET(_xlpm.p,R2745,_xlpm.q,T2745,LOG(_xlpm.p/_xlpm.q))</f>
        <v>0.60205999132796251</v>
      </c>
      <c r="X2745" s="2"/>
    </row>
    <row r="2746" spans="1:24">
      <c r="A2746" s="1" t="str">
        <f>_xlfn.LET(_xlpm.sep," : ",CONCATENATE(O2746,_xlpm.sep,P2746))</f>
        <v>~yogh~ : [joʊ]</v>
      </c>
      <c r="B2746" s="1">
        <f>_xlfn.LET(_xlpm.d,$G2746,_xlpm.k,_xlfn.CONCAT(LEFT(TRIM(B$1),1),"*"),COUNTIF(_xlpm.d,_xlpm.k))</f>
        <v>0</v>
      </c>
      <c r="C2746" s="1">
        <f>_xlfn.LET(_xlpm.d,$G2746,_xlpm.k,_xlfn.CONCAT(LEFT(TRIM(C$1),1),"*"),COUNTIF(_xlpm.d,_xlpm.k))</f>
        <v>0</v>
      </c>
      <c r="D2746" s="1">
        <f>_xlfn.LET(_xlpm.d,$G2746,_xlpm.k,_xlfn.CONCAT(LEFT(TRIM(D$1),1),"*"),COUNTIF(_xlpm.d,_xlpm.k))</f>
        <v>0</v>
      </c>
      <c r="E2746" s="1">
        <f>LOG(F2746+1,10)</f>
        <v>0.30102999566398114</v>
      </c>
      <c r="F2746" s="7">
        <v>1</v>
      </c>
      <c r="G2746" s="9" t="s">
        <v>1297</v>
      </c>
      <c r="H2746" s="4">
        <f>F2746/freq.sum.r6e</f>
        <v>4.9701789264413521E-5</v>
      </c>
      <c r="I2746" s="1" t="str">
        <f>_xlfn.LET(_xlpm.sep,":",_xlpm.w,$G2746,LEFT(_xlpm.w,FIND(_xlpm.sep,_xlpm.w)-1))</f>
        <v>joʊ</v>
      </c>
      <c r="J2746" s="1" t="str">
        <f>_xlfn.LET(_xlpm.sep,":",_xlpm.w,$G2746,RIGHT(_xlpm.w,LEN(_xlpm.w)-FIND(_xlpm.sep,_xlpm.w)))</f>
        <v>yogh</v>
      </c>
      <c r="K2746" s="10">
        <f>_xlfn.LET(_xlpm.w,I2746,LEN(_xlpm.w))</f>
        <v>3</v>
      </c>
      <c r="L2746" s="10">
        <f>_xlfn.LET(_xlpm.w,J2746,LEN(_xlpm.w))</f>
        <v>4</v>
      </c>
      <c r="M2746" s="10">
        <f>_xlfn.LET(_xlpm.a,K2746,_xlpm.b,L2746,MAX(_xlpm.a,_xlpm.b))</f>
        <v>4</v>
      </c>
      <c r="N2746" s="10">
        <f>_xlfn.LET(_xlpm.d,(K2746,L2746),MAX(_xlpm.d)-MIN(_xlpm.d))</f>
        <v>1</v>
      </c>
      <c r="O2746" s="1" t="str">
        <f>_xlfn.LET(_xlpm.sep,":",_xlpm.w,$G2746,_xlfn.CONCAT("~",RIGHT(_xlpm.w,LEN(_xlpm.w)-FIND(_xlpm.sep,_xlpm.w)),"~"))</f>
        <v>~yogh~</v>
      </c>
      <c r="P2746" s="1" t="str">
        <f>_xlfn.LET(_xlpm.sep,":",_xlpm.w,$G2746,_xlfn.CONCAT("[",LEFT(_xlpm.w,FIND(_xlpm.sep,_xlpm.w)-1),"]"))</f>
        <v>[joʊ]</v>
      </c>
      <c r="Q2746" s="14" cm="1">
        <f t="array" ref="Q2746">SUM(_xlfn._xlws.FILTER($H$2:$H$7117,_xlfn.MAP($O$2:$O$7117,_xlfn.LAMBDA(_xlpm.x,_xlpm.x=$O2746))))</f>
        <v>1.4910536779324057E-4</v>
      </c>
      <c r="R2746" s="14">
        <f>$H2746/Q2746</f>
        <v>0.33333333333333331</v>
      </c>
      <c r="S2746" s="14" cm="1">
        <f t="array" ref="S2746">SUM(_xlfn._xlws.FILTER($H$2:$H$7117,_xlfn.MAP($P$2:$P$7117,_xlfn.LAMBDA(_xlpm.x,_xlpm.x=$P2746))))</f>
        <v>5.9642147117296238E-4</v>
      </c>
      <c r="T2746" s="14">
        <f>$H2746/S2746</f>
        <v>8.3333333333333315E-2</v>
      </c>
      <c r="U2746" s="14">
        <f>_xlfn.LET(_xlpm.freq,F2746,_xlpm.size,M2746+1,_xlpm.F,V2746,LOG(1+_xlpm.freq)*LOG(1+_xlpm.size)*_xlpm.F)</f>
        <v>3.1232915670521302E-2</v>
      </c>
      <c r="V2746" s="14">
        <f>_xlfn.LET(_xlpm.a,T2746,_xlpm.b,R2746,2*_xlpm.a*_xlpm.b/(_xlpm.a+_xlpm.b))</f>
        <v>0.1333333333333333</v>
      </c>
      <c r="W2746" s="14">
        <f>_xlfn.LET(_xlpm.p,R2746,_xlpm.q,T2746,LOG(_xlpm.p/_xlpm.q))</f>
        <v>0.60205999132796251</v>
      </c>
      <c r="X2746" s="2"/>
    </row>
    <row r="2747" spans="1:24">
      <c r="A2747" s="1" t="str">
        <f>_xlfn.LET(_xlpm.sep," : ",CONCATENATE(O2747,_xlpm.sep,P2747))</f>
        <v>~whow~ : [hoʊ]</v>
      </c>
      <c r="B2747" s="1">
        <f>_xlfn.LET(_xlpm.d,$G2747,_xlpm.k,_xlfn.CONCAT(LEFT(TRIM(B$1),1),"*"),COUNTIF(_xlpm.d,_xlpm.k))</f>
        <v>0</v>
      </c>
      <c r="C2747" s="1">
        <f>_xlfn.LET(_xlpm.d,$G2747,_xlpm.k,_xlfn.CONCAT(LEFT(TRIM(C$1),1),"*"),COUNTIF(_xlpm.d,_xlpm.k))</f>
        <v>0</v>
      </c>
      <c r="D2747" s="1">
        <f>_xlfn.LET(_xlpm.d,$G2747,_xlpm.k,_xlfn.CONCAT(LEFT(TRIM(D$1),1),"*"),COUNTIF(_xlpm.d,_xlpm.k))</f>
        <v>0</v>
      </c>
      <c r="E2747" s="1">
        <f>LOG(F2747+1,10)</f>
        <v>0.47712125471966244</v>
      </c>
      <c r="F2747" s="7">
        <v>2</v>
      </c>
      <c r="G2747" s="9" t="s">
        <v>1216</v>
      </c>
      <c r="H2747" s="4">
        <f>F2747/freq.sum.r6e</f>
        <v>9.9403578528827041E-5</v>
      </c>
      <c r="I2747" s="1" t="str">
        <f>_xlfn.LET(_xlpm.sep,":",_xlpm.w,$G2747,LEFT(_xlpm.w,FIND(_xlpm.sep,_xlpm.w)-1))</f>
        <v>hoʊ</v>
      </c>
      <c r="J2747" s="1" t="str">
        <f>_xlfn.LET(_xlpm.sep,":",_xlpm.w,$G2747,RIGHT(_xlpm.w,LEN(_xlpm.w)-FIND(_xlpm.sep,_xlpm.w)))</f>
        <v>whow</v>
      </c>
      <c r="K2747" s="10">
        <f>_xlfn.LET(_xlpm.w,I2747,LEN(_xlpm.w))</f>
        <v>3</v>
      </c>
      <c r="L2747" s="10">
        <f>_xlfn.LET(_xlpm.w,J2747,LEN(_xlpm.w))</f>
        <v>4</v>
      </c>
      <c r="M2747" s="10">
        <f>_xlfn.LET(_xlpm.a,K2747,_xlpm.b,L2747,MAX(_xlpm.a,_xlpm.b))</f>
        <v>4</v>
      </c>
      <c r="N2747" s="10">
        <f>_xlfn.LET(_xlpm.d,(K2747,L2747),MAX(_xlpm.d)-MIN(_xlpm.d))</f>
        <v>1</v>
      </c>
      <c r="O2747" s="1" t="str">
        <f>_xlfn.LET(_xlpm.sep,":",_xlpm.w,$G2747,_xlfn.CONCAT("~",RIGHT(_xlpm.w,LEN(_xlpm.w)-FIND(_xlpm.sep,_xlpm.w)),"~"))</f>
        <v>~whow~</v>
      </c>
      <c r="P2747" s="1" t="str">
        <f>_xlfn.LET(_xlpm.sep,":",_xlpm.w,$G2747,_xlfn.CONCAT("[",LEFT(_xlpm.w,FIND(_xlpm.sep,_xlpm.w)-1),"]"))</f>
        <v>[hoʊ]</v>
      </c>
      <c r="Q2747" s="14" cm="1">
        <f t="array" ref="Q2747">SUM(_xlfn._xlws.FILTER($H$2:$H$7111,_xlfn.MAP($O$2:$O$7111,_xlfn.LAMBDA(_xlpm.x,_xlpm.x=$O2747))))</f>
        <v>1.4910536779324057E-4</v>
      </c>
      <c r="R2747" s="14">
        <f>$H2747/Q2747</f>
        <v>0.66666666666666663</v>
      </c>
      <c r="S2747" s="14" cm="1">
        <f t="array" ref="S2747">SUM(_xlfn._xlws.FILTER($H$2:$H$7111,_xlfn.MAP($P$2:$P$7111,_xlfn.LAMBDA(_xlpm.x,_xlpm.x=$P2747))))</f>
        <v>5.9642147117296238E-4</v>
      </c>
      <c r="T2747" s="14">
        <f>$H2747/S2747</f>
        <v>0.16666666666666663</v>
      </c>
      <c r="U2747" s="14">
        <f>_xlfn.LET(_xlpm.freq,F2747,_xlpm.size,M2747+1,_xlpm.F,V2747,LOG(1+_xlpm.freq)*LOG(1+_xlpm.size)*_xlpm.F)</f>
        <v>9.9006000251924839E-2</v>
      </c>
      <c r="V2747" s="14">
        <f>_xlfn.LET(_xlpm.a,T2747,_xlpm.b,R2747,2*_xlpm.a*_xlpm.b/(_xlpm.a+_xlpm.b))</f>
        <v>0.26666666666666661</v>
      </c>
      <c r="W2747" s="14">
        <f>_xlfn.LET(_xlpm.p,R2747,_xlpm.q,T2747,LOG(_xlpm.p/_xlpm.q))</f>
        <v>0.60205999132796251</v>
      </c>
      <c r="X2747" s="2"/>
    </row>
    <row r="2748" spans="1:24">
      <c r="A2748" s="1" t="str">
        <f>_xlfn.LET(_xlpm.sep," : ",CONCATENATE(O2748,_xlpm.sep,P2748))</f>
        <v>~ppow~ : [poʊ]</v>
      </c>
      <c r="B2748" s="1">
        <f>_xlfn.LET(_xlpm.d,$G2748,_xlpm.k,_xlfn.CONCAT(LEFT(TRIM(B$1),1),"*"),COUNTIF(_xlpm.d,_xlpm.k))</f>
        <v>0</v>
      </c>
      <c r="C2748" s="1">
        <f>_xlfn.LET(_xlpm.d,$G2748,_xlpm.k,_xlfn.CONCAT(LEFT(TRIM(C$1),1),"*"),COUNTIF(_xlpm.d,_xlpm.k))</f>
        <v>0</v>
      </c>
      <c r="D2748" s="1">
        <f>_xlfn.LET(_xlpm.d,$G2748,_xlpm.k,_xlfn.CONCAT(LEFT(TRIM(D$1),1),"*"),COUNTIF(_xlpm.d,_xlpm.k))</f>
        <v>0</v>
      </c>
      <c r="E2748" s="1">
        <f>LOG(F2748+1,10)</f>
        <v>0.47712125471966244</v>
      </c>
      <c r="F2748" s="7">
        <v>2</v>
      </c>
      <c r="G2748" s="9" t="s">
        <v>3664</v>
      </c>
      <c r="H2748" s="4">
        <f>F2748/freq.sum.r6e</f>
        <v>9.9403578528827041E-5</v>
      </c>
      <c r="I2748" s="1" t="str">
        <f>_xlfn.LET(_xlpm.sep,":",_xlpm.w,$G2748,LEFT(_xlpm.w,FIND(_xlpm.sep,_xlpm.w)-1))</f>
        <v>poʊ</v>
      </c>
      <c r="J2748" s="1" t="str">
        <f>_xlfn.LET(_xlpm.sep,":",_xlpm.w,$G2748,RIGHT(_xlpm.w,LEN(_xlpm.w)-FIND(_xlpm.sep,_xlpm.w)))</f>
        <v>ppow</v>
      </c>
      <c r="K2748" s="10">
        <f>_xlfn.LET(_xlpm.w,I2748,LEN(_xlpm.w))</f>
        <v>3</v>
      </c>
      <c r="L2748" s="10">
        <f>_xlfn.LET(_xlpm.w,J2748,LEN(_xlpm.w))</f>
        <v>4</v>
      </c>
      <c r="M2748" s="10">
        <f>_xlfn.LET(_xlpm.a,K2748,_xlpm.b,L2748,MAX(_xlpm.a,_xlpm.b))</f>
        <v>4</v>
      </c>
      <c r="N2748" s="10">
        <f>_xlfn.LET(_xlpm.d,(K2748,L2748),MAX(_xlpm.d)-MIN(_xlpm.d))</f>
        <v>1</v>
      </c>
      <c r="O2748" s="1" t="str">
        <f>_xlfn.LET(_xlpm.sep,":",_xlpm.w,$G2748,_xlfn.CONCAT("~",RIGHT(_xlpm.w,LEN(_xlpm.w)-FIND(_xlpm.sep,_xlpm.w)),"~"))</f>
        <v>~ppow~</v>
      </c>
      <c r="P2748" s="1" t="str">
        <f>_xlfn.LET(_xlpm.sep,":",_xlpm.w,$G2748,_xlfn.CONCAT("[",LEFT(_xlpm.w,FIND(_xlpm.sep,_xlpm.w)-1),"]"))</f>
        <v>[poʊ]</v>
      </c>
      <c r="Q2748" s="14" cm="1">
        <f t="array" ref="Q2748">SUM(_xlfn._xlws.FILTER($H$2:$H$7117,_xlfn.MAP($O$2:$O$7117,_xlfn.LAMBDA(_xlpm.x,_xlpm.x=$O2748))))</f>
        <v>1.4910536779324057E-4</v>
      </c>
      <c r="R2748" s="14">
        <f>$H2748/Q2748</f>
        <v>0.66666666666666663</v>
      </c>
      <c r="S2748" s="14" cm="1">
        <f t="array" ref="S2748">SUM(_xlfn._xlws.FILTER($H$2:$H$7117,_xlfn.MAP($P$2:$P$7117,_xlfn.LAMBDA(_xlpm.x,_xlpm.x=$P2748))))</f>
        <v>5.9642147117296238E-4</v>
      </c>
      <c r="T2748" s="14">
        <f>$H2748/S2748</f>
        <v>0.16666666666666663</v>
      </c>
      <c r="U2748" s="14">
        <f>_xlfn.LET(_xlpm.freq,F2748,_xlpm.size,M2748+1,_xlpm.F,V2748,LOG(1+_xlpm.freq)*LOG(1+_xlpm.size)*_xlpm.F)</f>
        <v>9.9006000251924839E-2</v>
      </c>
      <c r="V2748" s="14">
        <f>_xlfn.LET(_xlpm.a,T2748,_xlpm.b,R2748,2*_xlpm.a*_xlpm.b/(_xlpm.a+_xlpm.b))</f>
        <v>0.26666666666666661</v>
      </c>
      <c r="W2748" s="14">
        <f>_xlfn.LET(_xlpm.p,R2748,_xlpm.q,T2748,LOG(_xlpm.p/_xlpm.q))</f>
        <v>0.60205999132796251</v>
      </c>
      <c r="X2748" s="2"/>
    </row>
    <row r="2749" spans="1:24">
      <c r="A2749" s="1" t="str">
        <f>_xlfn.LET(_xlpm.sep," : ",CONCATENATE(O2749,_xlpm.sep,P2749))</f>
        <v>~thou~ : [ðoʊ]</v>
      </c>
      <c r="B2749" s="1">
        <f>_xlfn.LET(_xlpm.d,$G2749,_xlpm.k,_xlfn.CONCAT(LEFT(TRIM(B$1),1),"*"),COUNTIF(_xlpm.d,_xlpm.k))</f>
        <v>0</v>
      </c>
      <c r="C2749" s="1">
        <f>_xlfn.LET(_xlpm.d,$G2749,_xlpm.k,_xlfn.CONCAT(LEFT(TRIM(C$1),1),"*"),COUNTIF(_xlpm.d,_xlpm.k))</f>
        <v>0</v>
      </c>
      <c r="D2749" s="1">
        <f>_xlfn.LET(_xlpm.d,$G2749,_xlpm.k,_xlfn.CONCAT(LEFT(TRIM(D$1),1),"*"),COUNTIF(_xlpm.d,_xlpm.k))</f>
        <v>0</v>
      </c>
      <c r="E2749" s="1">
        <f>LOG(F2749+1,10)</f>
        <v>0.47712125471966244</v>
      </c>
      <c r="F2749" s="7">
        <v>2</v>
      </c>
      <c r="G2749" s="9" t="s">
        <v>5502</v>
      </c>
      <c r="H2749" s="4">
        <f>F2749/freq.sum.r6e</f>
        <v>9.9403578528827041E-5</v>
      </c>
      <c r="I2749" s="4" t="str">
        <f>_xlfn.LET(_xlpm.sep,":",_xlpm.w,$G2749,LEFT(_xlpm.w,FIND(_xlpm.sep,_xlpm.w)-1))</f>
        <v>ðoʊ</v>
      </c>
      <c r="J2749" s="4" t="str">
        <f>_xlfn.LET(_xlpm.sep,":",_xlpm.w,$G2749,RIGHT(_xlpm.w,LEN(_xlpm.w)-FIND(_xlpm.sep,_xlpm.w)))</f>
        <v>thou</v>
      </c>
      <c r="K2749" s="10">
        <f>_xlfn.LET(_xlpm.w,I2749,LEN(_xlpm.w))</f>
        <v>3</v>
      </c>
      <c r="L2749" s="10">
        <f>_xlfn.LET(_xlpm.w,J2749,LEN(_xlpm.w))</f>
        <v>4</v>
      </c>
      <c r="M2749" s="10">
        <f>_xlfn.LET(_xlpm.a,K2749,_xlpm.b,L2749,MAX(_xlpm.a,_xlpm.b))</f>
        <v>4</v>
      </c>
      <c r="N2749" s="10">
        <f>_xlfn.LET(_xlpm.d,(K2749,L2749),MAX(_xlpm.d)-MIN(_xlpm.d))</f>
        <v>1</v>
      </c>
      <c r="O2749" s="1" t="str">
        <f>_xlfn.LET(_xlpm.sep,":",_xlpm.w,$G2749,_xlfn.CONCAT("~",RIGHT(_xlpm.w,LEN(_xlpm.w)-FIND(_xlpm.sep,_xlpm.w)),"~"))</f>
        <v>~thou~</v>
      </c>
      <c r="P2749" s="1" t="str">
        <f>_xlfn.LET(_xlpm.sep,":",_xlpm.w,$G2749,_xlfn.CONCAT("[",LEFT(_xlpm.w,FIND(_xlpm.sep,_xlpm.w)-1),"]"))</f>
        <v>[ðoʊ]</v>
      </c>
      <c r="Q2749" s="14" cm="1">
        <f t="array" ref="Q2749">SUM(_xlfn._xlws.FILTER($H$2:$H$7109,_xlfn.MAP($O$2:$O$7109,_xlfn.LAMBDA(_xlpm.x,_xlpm.x=$O2749))))</f>
        <v>1.4910536779324057E-4</v>
      </c>
      <c r="R2749" s="14">
        <f>$H2749/Q2749</f>
        <v>0.66666666666666663</v>
      </c>
      <c r="S2749" s="14" cm="1">
        <f t="array" ref="S2749">SUM(_xlfn._xlws.FILTER($H$2:$H$7109,_xlfn.MAP($P$2:$P$7109,_xlfn.LAMBDA(_xlpm.x,_xlpm.x=$P2749))))</f>
        <v>5.9642147117296238E-4</v>
      </c>
      <c r="T2749" s="14">
        <f>$H2749/S2749</f>
        <v>0.16666666666666663</v>
      </c>
      <c r="U2749" s="14">
        <f>_xlfn.LET(_xlpm.freq,F2749,_xlpm.size,M2749+1,_xlpm.F,V2749,LOG(1+_xlpm.freq)*LOG(1+_xlpm.size)*_xlpm.F)</f>
        <v>9.9006000251924839E-2</v>
      </c>
      <c r="V2749" s="14">
        <f>_xlfn.LET(_xlpm.a,T2749,_xlpm.b,R2749,2*_xlpm.a*_xlpm.b/(_xlpm.a+_xlpm.b))</f>
        <v>0.26666666666666661</v>
      </c>
      <c r="W2749" s="14">
        <f>_xlfn.LET(_xlpm.p,R2749,_xlpm.q,T2749,LOG(_xlpm.p/_xlpm.q))</f>
        <v>0.60205999132796251</v>
      </c>
      <c r="X2749" s="2"/>
    </row>
    <row r="2750" spans="1:24">
      <c r="A2750" s="1" t="str">
        <f>_xlfn.LET(_xlpm.sep," : ",CONCATENATE(O2750,_xlpm.sep,P2750))</f>
        <v>~ntar~ : [ntə]</v>
      </c>
      <c r="B2750" s="1">
        <f>_xlfn.LET(_xlpm.d,$G2750,_xlpm.k,_xlfn.CONCAT(LEFT(TRIM(B$1),1),"*"),COUNTIF(_xlpm.d,_xlpm.k))</f>
        <v>0</v>
      </c>
      <c r="C2750" s="1">
        <f>_xlfn.LET(_xlpm.d,$G2750,_xlpm.k,_xlfn.CONCAT(LEFT(TRIM(C$1),1),"*"),COUNTIF(_xlpm.d,_xlpm.k))</f>
        <v>0</v>
      </c>
      <c r="D2750" s="1">
        <f>_xlfn.LET(_xlpm.d,$G2750,_xlpm.k,_xlfn.CONCAT(LEFT(TRIM(D$1),1),"*"),COUNTIF(_xlpm.d,_xlpm.k))</f>
        <v>1</v>
      </c>
      <c r="E2750" s="1">
        <f>LOG(F2750+1,10)</f>
        <v>0.30102999566398114</v>
      </c>
      <c r="F2750" s="7">
        <v>1</v>
      </c>
      <c r="G2750" s="9" t="s">
        <v>3187</v>
      </c>
      <c r="H2750" s="4">
        <f>F2750/freq.sum.r6e</f>
        <v>4.9701789264413521E-5</v>
      </c>
      <c r="I2750" s="1" t="str">
        <f>_xlfn.LET(_xlpm.sep,":",_xlpm.w,$G2750,LEFT(_xlpm.w,FIND(_xlpm.sep,_xlpm.w)-1))</f>
        <v>ntə</v>
      </c>
      <c r="J2750" s="1" t="str">
        <f>_xlfn.LET(_xlpm.sep,":",_xlpm.w,$G2750,RIGHT(_xlpm.w,LEN(_xlpm.w)-FIND(_xlpm.sep,_xlpm.w)))</f>
        <v>ntar</v>
      </c>
      <c r="K2750" s="10">
        <f>_xlfn.LET(_xlpm.w,I2750,LEN(_xlpm.w))</f>
        <v>3</v>
      </c>
      <c r="L2750" s="10">
        <f>_xlfn.LET(_xlpm.w,J2750,LEN(_xlpm.w))</f>
        <v>4</v>
      </c>
      <c r="M2750" s="10">
        <f>_xlfn.LET(_xlpm.a,K2750,_xlpm.b,L2750,MAX(_xlpm.a,_xlpm.b))</f>
        <v>4</v>
      </c>
      <c r="N2750" s="10">
        <f>_xlfn.LET(_xlpm.d,(K2750,L2750),MAX(_xlpm.d)-MIN(_xlpm.d))</f>
        <v>1</v>
      </c>
      <c r="O2750" s="1" t="str">
        <f>_xlfn.LET(_xlpm.sep,":",_xlpm.w,$G2750,_xlfn.CONCAT("~",RIGHT(_xlpm.w,LEN(_xlpm.w)-FIND(_xlpm.sep,_xlpm.w)),"~"))</f>
        <v>~ntar~</v>
      </c>
      <c r="P2750" s="1" t="str">
        <f>_xlfn.LET(_xlpm.sep,":",_xlpm.w,$G2750,_xlfn.CONCAT("[",LEFT(_xlpm.w,FIND(_xlpm.sep,_xlpm.w)-1),"]"))</f>
        <v>[ntə]</v>
      </c>
      <c r="Q2750" s="14" cm="1">
        <f t="array" ref="Q2750">SUM(_xlfn._xlws.FILTER($H$2:$H$7117,_xlfn.MAP($O$2:$O$7117,_xlfn.LAMBDA(_xlpm.x,_xlpm.x=$O2750))))</f>
        <v>2.9821073558648114E-4</v>
      </c>
      <c r="R2750" s="14">
        <f>$H2750/Q2750</f>
        <v>0.16666666666666666</v>
      </c>
      <c r="S2750" s="14" cm="1">
        <f t="array" ref="S2750">SUM(_xlfn._xlws.FILTER($H$2:$H$7117,_xlfn.MAP($P$2:$P$7117,_xlfn.LAMBDA(_xlpm.x,_xlpm.x=$P2750))))</f>
        <v>1.242544731610338E-3</v>
      </c>
      <c r="T2750" s="14">
        <f>$H2750/S2750</f>
        <v>0.04</v>
      </c>
      <c r="U2750" s="14">
        <f>_xlfn.LET(_xlpm.freq,F2750,_xlpm.size,M2750+1,_xlpm.F,V2750,LOG(1+_xlpm.freq)*LOG(1+_xlpm.size)*_xlpm.F)</f>
        <v>1.5112701130897407E-2</v>
      </c>
      <c r="V2750" s="14">
        <f>_xlfn.LET(_xlpm.a,T2750,_xlpm.b,R2750,2*_xlpm.a*_xlpm.b/(_xlpm.a+_xlpm.b))</f>
        <v>6.4516129032258063E-2</v>
      </c>
      <c r="W2750" s="14">
        <f>_xlfn.LET(_xlpm.p,R2750,_xlpm.q,T2750,LOG(_xlpm.p/_xlpm.q))</f>
        <v>0.61978875828839397</v>
      </c>
      <c r="X2750" s="2"/>
    </row>
    <row r="2751" spans="1:24">
      <c r="A2751" s="1" t="str">
        <f>_xlfn.LET(_xlpm.sep," : ",CONCATENATE(O2751,_xlpm.sep,P2751))</f>
        <v>~ncre~ : [ŋkə]</v>
      </c>
      <c r="B2751" s="1">
        <f>_xlfn.LET(_xlpm.d,$G2751,_xlpm.k,_xlfn.CONCAT(LEFT(TRIM(B$1),1),"*"),COUNTIF(_xlpm.d,_xlpm.k))</f>
        <v>0</v>
      </c>
      <c r="C2751" s="1">
        <f>_xlfn.LET(_xlpm.d,$G2751,_xlpm.k,_xlfn.CONCAT(LEFT(TRIM(C$1),1),"*"),COUNTIF(_xlpm.d,_xlpm.k))</f>
        <v>0</v>
      </c>
      <c r="D2751" s="1">
        <f>_xlfn.LET(_xlpm.d,$G2751,_xlpm.k,_xlfn.CONCAT(LEFT(TRIM(D$1),1),"*"),COUNTIF(_xlpm.d,_xlpm.k))</f>
        <v>0</v>
      </c>
      <c r="E2751" s="1">
        <f>LOG(F2751+1,10)</f>
        <v>0.30102999566398114</v>
      </c>
      <c r="F2751" s="7">
        <v>1</v>
      </c>
      <c r="G2751" s="9" t="s">
        <v>5907</v>
      </c>
      <c r="H2751" s="4">
        <f>F2751/freq.sum.r6e</f>
        <v>4.9701789264413521E-5</v>
      </c>
      <c r="I2751" s="1" t="str">
        <f>_xlfn.LET(_xlpm.sep,":",_xlpm.w,$G2751,LEFT(_xlpm.w,FIND(_xlpm.sep,_xlpm.w)-1))</f>
        <v>ŋkə</v>
      </c>
      <c r="J2751" s="1" t="str">
        <f>_xlfn.LET(_xlpm.sep,":",_xlpm.w,$G2751,RIGHT(_xlpm.w,LEN(_xlpm.w)-FIND(_xlpm.sep,_xlpm.w)))</f>
        <v>ncre</v>
      </c>
      <c r="K2751" s="10">
        <f>_xlfn.LET(_xlpm.w,I2751,LEN(_xlpm.w))</f>
        <v>3</v>
      </c>
      <c r="L2751" s="10">
        <f>_xlfn.LET(_xlpm.w,J2751,LEN(_xlpm.w))</f>
        <v>4</v>
      </c>
      <c r="M2751" s="10">
        <f>_xlfn.LET(_xlpm.a,K2751,_xlpm.b,L2751,MAX(_xlpm.a,_xlpm.b))</f>
        <v>4</v>
      </c>
      <c r="N2751" s="10">
        <f>_xlfn.LET(_xlpm.d,(K2751,L2751),MAX(_xlpm.d)-MIN(_xlpm.d))</f>
        <v>1</v>
      </c>
      <c r="O2751" s="1" t="str">
        <f>_xlfn.LET(_xlpm.sep,":",_xlpm.w,$G2751,_xlfn.CONCAT("~",RIGHT(_xlpm.w,LEN(_xlpm.w)-FIND(_xlpm.sep,_xlpm.w)),"~"))</f>
        <v>~ncre~</v>
      </c>
      <c r="P2751" s="1" t="str">
        <f>_xlfn.LET(_xlpm.sep,":",_xlpm.w,$G2751,_xlfn.CONCAT("[",LEFT(_xlpm.w,FIND(_xlpm.sep,_xlpm.w)-1),"]"))</f>
        <v>[ŋkə]</v>
      </c>
      <c r="Q2751" s="14" cm="1">
        <f t="array" ref="Q2751">SUM(_xlfn._xlws.FILTER($H$2:$H$7117,_xlfn.MAP($O$2:$O$7117,_xlfn.LAMBDA(_xlpm.x,_xlpm.x=$O2751))))</f>
        <v>2.9821073558648108E-4</v>
      </c>
      <c r="R2751" s="14">
        <f>$H2751/Q2751</f>
        <v>0.16666666666666669</v>
      </c>
      <c r="S2751" s="14" cm="1">
        <f t="array" ref="S2751">SUM(_xlfn._xlws.FILTER($H$2:$H$7117,_xlfn.MAP($P$2:$P$7117,_xlfn.LAMBDA(_xlpm.x,_xlpm.x=$P2751))))</f>
        <v>1.242544731610338E-3</v>
      </c>
      <c r="T2751" s="14">
        <f>$H2751/S2751</f>
        <v>0.04</v>
      </c>
      <c r="U2751" s="14">
        <f>_xlfn.LET(_xlpm.freq,F2751,_xlpm.size,M2751+1,_xlpm.F,V2751,LOG(1+_xlpm.freq)*LOG(1+_xlpm.size)*_xlpm.F)</f>
        <v>1.5112701130897407E-2</v>
      </c>
      <c r="V2751" s="14">
        <f>_xlfn.LET(_xlpm.a,T2751,_xlpm.b,R2751,2*_xlpm.a*_xlpm.b/(_xlpm.a+_xlpm.b))</f>
        <v>6.4516129032258063E-2</v>
      </c>
      <c r="W2751" s="14">
        <f>_xlfn.LET(_xlpm.p,R2751,_xlpm.q,T2751,LOG(_xlpm.p/_xlpm.q))</f>
        <v>0.61978875828839397</v>
      </c>
      <c r="X2751" s="2"/>
    </row>
    <row r="2752" spans="1:24">
      <c r="A2752" s="1" t="str">
        <f>_xlfn.LET(_xlpm.sep," : ",CONCATENATE(O2752,_xlpm.sep,P2752))</f>
        <v>~tagh~ : [teɪ]</v>
      </c>
      <c r="B2752" s="1">
        <f>_xlfn.LET(_xlpm.d,$G2752,_xlpm.k,_xlfn.CONCAT(LEFT(TRIM(B$1),1),"*"),COUNTIF(_xlpm.d,_xlpm.k))</f>
        <v>0</v>
      </c>
      <c r="C2752" s="1">
        <f>_xlfn.LET(_xlpm.d,$G2752,_xlpm.k,_xlfn.CONCAT(LEFT(TRIM(C$1),1),"*"),COUNTIF(_xlpm.d,_xlpm.k))</f>
        <v>0</v>
      </c>
      <c r="D2752" s="1">
        <f>_xlfn.LET(_xlpm.d,$G2752,_xlpm.k,_xlfn.CONCAT(LEFT(TRIM(D$1),1),"*"),COUNTIF(_xlpm.d,_xlpm.k))</f>
        <v>0</v>
      </c>
      <c r="E2752" s="1">
        <f>LOG(F2752+1,10)</f>
        <v>0.30102999566398114</v>
      </c>
      <c r="F2752" s="7">
        <v>1</v>
      </c>
      <c r="G2752" s="9" t="s">
        <v>4631</v>
      </c>
      <c r="H2752" s="4">
        <f>F2752/freq.sum.r6e</f>
        <v>4.9701789264413521E-5</v>
      </c>
      <c r="I2752" s="4" t="str">
        <f>_xlfn.LET(_xlpm.sep,":",_xlpm.w,$G2752,LEFT(_xlpm.w,FIND(_xlpm.sep,_xlpm.w)-1))</f>
        <v>teɪ</v>
      </c>
      <c r="J2752" s="4" t="str">
        <f>_xlfn.LET(_xlpm.sep,":",_xlpm.w,$G2752,RIGHT(_xlpm.w,LEN(_xlpm.w)-FIND(_xlpm.sep,_xlpm.w)))</f>
        <v>tagh</v>
      </c>
      <c r="K2752" s="10">
        <f>_xlfn.LET(_xlpm.w,I2752,LEN(_xlpm.w))</f>
        <v>3</v>
      </c>
      <c r="L2752" s="10">
        <f>_xlfn.LET(_xlpm.w,J2752,LEN(_xlpm.w))</f>
        <v>4</v>
      </c>
      <c r="M2752" s="10">
        <f>_xlfn.LET(_xlpm.a,K2752,_xlpm.b,L2752,MAX(_xlpm.a,_xlpm.b))</f>
        <v>4</v>
      </c>
      <c r="N2752" s="10">
        <f>_xlfn.LET(_xlpm.d,(K2752,L2752),MAX(_xlpm.d)-MIN(_xlpm.d))</f>
        <v>1</v>
      </c>
      <c r="O2752" s="1" t="str">
        <f>_xlfn.LET(_xlpm.sep,":",_xlpm.w,$G2752,_xlfn.CONCAT("~",RIGHT(_xlpm.w,LEN(_xlpm.w)-FIND(_xlpm.sep,_xlpm.w)),"~"))</f>
        <v>~tagh~</v>
      </c>
      <c r="P2752" s="1" t="str">
        <f>_xlfn.LET(_xlpm.sep,":",_xlpm.w,$G2752,_xlfn.CONCAT("[",LEFT(_xlpm.w,FIND(_xlpm.sep,_xlpm.w)-1),"]"))</f>
        <v>[teɪ]</v>
      </c>
      <c r="Q2752" s="14" cm="1">
        <f t="array" ref="Q2752">SUM(_xlfn._xlws.FILTER($H$2:$H$7109,_xlfn.MAP($O$2:$O$7109,_xlfn.LAMBDA(_xlpm.x,_xlpm.x=$O2752))))</f>
        <v>2.4850894632206762E-4</v>
      </c>
      <c r="R2752" s="14">
        <f>$H2752/Q2752</f>
        <v>0.19999999999999998</v>
      </c>
      <c r="S2752" s="14" cm="1">
        <f t="array" ref="S2752">SUM(_xlfn._xlws.FILTER($H$2:$H$7109,_xlfn.MAP($P$2:$P$7109,_xlfn.LAMBDA(_xlpm.x,_xlpm.x=$P2752))))</f>
        <v>1.043737574552684E-3</v>
      </c>
      <c r="T2752" s="14">
        <f>$H2752/S2752</f>
        <v>4.7619047619047616E-2</v>
      </c>
      <c r="U2752" s="14">
        <f>_xlfn.LET(_xlpm.freq,F2752,_xlpm.size,M2752+1,_xlpm.F,V2752,LOG(1+_xlpm.freq)*LOG(1+_xlpm.size)*_xlpm.F)</f>
        <v>1.801898980991614E-2</v>
      </c>
      <c r="V2752" s="14">
        <f>_xlfn.LET(_xlpm.a,T2752,_xlpm.b,R2752,2*_xlpm.a*_xlpm.b/(_xlpm.a+_xlpm.b))</f>
        <v>7.6923076923076927E-2</v>
      </c>
      <c r="W2752" s="14">
        <f>_xlfn.LET(_xlpm.p,R2752,_xlpm.q,T2752,LOG(_xlpm.p/_xlpm.q))</f>
        <v>0.62324929039790045</v>
      </c>
      <c r="X2752" s="2"/>
    </row>
    <row r="2753" spans="1:24">
      <c r="A2753" s="1" t="str">
        <f>_xlfn.LET(_xlpm.sep," : ",CONCATENATE(O2753,_xlpm.sep,P2753))</f>
        <v>~stah~ : [steɪ]</v>
      </c>
      <c r="B2753" s="1">
        <f>_xlfn.LET(_xlpm.d,$G2753,_xlpm.k,_xlfn.CONCAT(LEFT(TRIM(B$1),1),"*"),COUNTIF(_xlpm.d,_xlpm.k))</f>
        <v>0</v>
      </c>
      <c r="C2753" s="1">
        <f>_xlfn.LET(_xlpm.d,$G2753,_xlpm.k,_xlfn.CONCAT(LEFT(TRIM(C$1),1),"*"),COUNTIF(_xlpm.d,_xlpm.k))</f>
        <v>0</v>
      </c>
      <c r="D2753" s="1">
        <f>_xlfn.LET(_xlpm.d,$G2753,_xlpm.k,_xlfn.CONCAT(LEFT(TRIM(D$1),1),"*"),COUNTIF(_xlpm.d,_xlpm.k))</f>
        <v>0</v>
      </c>
      <c r="E2753" s="1">
        <f>LOG(F2753+1,10)</f>
        <v>0.47712125471966244</v>
      </c>
      <c r="F2753" s="7">
        <v>2</v>
      </c>
      <c r="G2753" s="9" t="s">
        <v>4256</v>
      </c>
      <c r="H2753" s="4">
        <f>F2753/freq.sum.r6e</f>
        <v>9.9403578528827041E-5</v>
      </c>
      <c r="I2753" s="1" t="str">
        <f>_xlfn.LET(_xlpm.sep,":",_xlpm.w,$G2753,LEFT(_xlpm.w,FIND(_xlpm.sep,_xlpm.w)-1))</f>
        <v>steɪ</v>
      </c>
      <c r="J2753" s="1" t="str">
        <f>_xlfn.LET(_xlpm.sep,":",_xlpm.w,$G2753,RIGHT(_xlpm.w,LEN(_xlpm.w)-FIND(_xlpm.sep,_xlpm.w)))</f>
        <v>stah</v>
      </c>
      <c r="K2753" s="10">
        <f>_xlfn.LET(_xlpm.w,I2753,LEN(_xlpm.w))</f>
        <v>4</v>
      </c>
      <c r="L2753" s="10">
        <f>_xlfn.LET(_xlpm.w,J2753,LEN(_xlpm.w))</f>
        <v>4</v>
      </c>
      <c r="M2753" s="10">
        <f>_xlfn.LET(_xlpm.a,K2753,_xlpm.b,L2753,MAX(_xlpm.a,_xlpm.b))</f>
        <v>4</v>
      </c>
      <c r="N2753" s="10">
        <f>_xlfn.LET(_xlpm.d,(K2753,L2753),MAX(_xlpm.d)-MIN(_xlpm.d))</f>
        <v>0</v>
      </c>
      <c r="O2753" s="1" t="str">
        <f>_xlfn.LET(_xlpm.sep,":",_xlpm.w,$G2753,_xlfn.CONCAT("~",RIGHT(_xlpm.w,LEN(_xlpm.w)-FIND(_xlpm.sep,_xlpm.w)),"~"))</f>
        <v>~stah~</v>
      </c>
      <c r="P2753" s="1" t="str">
        <f>_xlfn.LET(_xlpm.sep,":",_xlpm.w,$G2753,_xlfn.CONCAT("[",LEFT(_xlpm.w,FIND(_xlpm.sep,_xlpm.w)-1),"]"))</f>
        <v>[steɪ]</v>
      </c>
      <c r="Q2753" s="14" cm="1">
        <f t="array" ref="Q2753">SUM(_xlfn._xlws.FILTER($H$2:$H$7117,_xlfn.MAP($O$2:$O$7117,_xlfn.LAMBDA(_xlpm.x,_xlpm.x=$O2753))))</f>
        <v>2.4850894632206762E-4</v>
      </c>
      <c r="R2753" s="14">
        <f>$H2753/Q2753</f>
        <v>0.39999999999999997</v>
      </c>
      <c r="S2753" s="14" cm="1">
        <f t="array" ref="S2753">SUM(_xlfn._xlws.FILTER($H$2:$H$7117,_xlfn.MAP($P$2:$P$7117,_xlfn.LAMBDA(_xlpm.x,_xlpm.x=$P2753))))</f>
        <v>1.043737574552684E-3</v>
      </c>
      <c r="T2753" s="14">
        <f>$H2753/S2753</f>
        <v>9.5238095238095233E-2</v>
      </c>
      <c r="U2753" s="14">
        <f>_xlfn.LET(_xlpm.freq,F2753,_xlpm.size,M2753+1,_xlpm.F,V2753,LOG(1+_xlpm.freq)*LOG(1+_xlpm.size)*_xlpm.F)</f>
        <v>5.7118846299187426E-2</v>
      </c>
      <c r="V2753" s="14">
        <f>_xlfn.LET(_xlpm.a,T2753,_xlpm.b,R2753,2*_xlpm.a*_xlpm.b/(_xlpm.a+_xlpm.b))</f>
        <v>0.15384615384615385</v>
      </c>
      <c r="W2753" s="14">
        <f>_xlfn.LET(_xlpm.p,R2753,_xlpm.q,T2753,LOG(_xlpm.p/_xlpm.q))</f>
        <v>0.62324929039790045</v>
      </c>
      <c r="X2753" s="2"/>
    </row>
    <row r="2754" spans="1:24">
      <c r="A2754" s="1" t="str">
        <f>_xlfn.LET(_xlpm.sep," : ",CONCATENATE(O2754,_xlpm.sep,P2754))</f>
        <v>~plah~ : [pleɪ]</v>
      </c>
      <c r="B2754" s="1">
        <f>_xlfn.LET(_xlpm.d,$G2754,_xlpm.k,_xlfn.CONCAT(LEFT(TRIM(B$1),1),"*"),COUNTIF(_xlpm.d,_xlpm.k))</f>
        <v>0</v>
      </c>
      <c r="C2754" s="1">
        <f>_xlfn.LET(_xlpm.d,$G2754,_xlpm.k,_xlfn.CONCAT(LEFT(TRIM(C$1),1),"*"),COUNTIF(_xlpm.d,_xlpm.k))</f>
        <v>0</v>
      </c>
      <c r="D2754" s="1">
        <f>_xlfn.LET(_xlpm.d,$G2754,_xlpm.k,_xlfn.CONCAT(LEFT(TRIM(D$1),1),"*"),COUNTIF(_xlpm.d,_xlpm.k))</f>
        <v>0</v>
      </c>
      <c r="E2754" s="1">
        <f>LOG(F2754+1,10)</f>
        <v>0.47712125471966244</v>
      </c>
      <c r="F2754" s="7">
        <v>2</v>
      </c>
      <c r="G2754" s="9" t="s">
        <v>3602</v>
      </c>
      <c r="H2754" s="4">
        <f>F2754/freq.sum.r6e</f>
        <v>9.9403578528827041E-5</v>
      </c>
      <c r="I2754" s="1" t="str">
        <f>_xlfn.LET(_xlpm.sep,":",_xlpm.w,$G2754,LEFT(_xlpm.w,FIND(_xlpm.sep,_xlpm.w)-1))</f>
        <v>pleɪ</v>
      </c>
      <c r="J2754" s="1" t="str">
        <f>_xlfn.LET(_xlpm.sep,":",_xlpm.w,$G2754,RIGHT(_xlpm.w,LEN(_xlpm.w)-FIND(_xlpm.sep,_xlpm.w)))</f>
        <v>plah</v>
      </c>
      <c r="K2754" s="10">
        <f>_xlfn.LET(_xlpm.w,I2754,LEN(_xlpm.w))</f>
        <v>4</v>
      </c>
      <c r="L2754" s="10">
        <f>_xlfn.LET(_xlpm.w,J2754,LEN(_xlpm.w))</f>
        <v>4</v>
      </c>
      <c r="M2754" s="10">
        <f>_xlfn.LET(_xlpm.a,K2754,_xlpm.b,L2754,MAX(_xlpm.a,_xlpm.b))</f>
        <v>4</v>
      </c>
      <c r="N2754" s="10">
        <f>_xlfn.LET(_xlpm.d,(K2754,L2754),MAX(_xlpm.d)-MIN(_xlpm.d))</f>
        <v>0</v>
      </c>
      <c r="O2754" s="1" t="str">
        <f>_xlfn.LET(_xlpm.sep,":",_xlpm.w,$G2754,_xlfn.CONCAT("~",RIGHT(_xlpm.w,LEN(_xlpm.w)-FIND(_xlpm.sep,_xlpm.w)),"~"))</f>
        <v>~plah~</v>
      </c>
      <c r="P2754" s="1" t="str">
        <f>_xlfn.LET(_xlpm.sep,":",_xlpm.w,$G2754,_xlfn.CONCAT("[",LEFT(_xlpm.w,FIND(_xlpm.sep,_xlpm.w)-1),"]"))</f>
        <v>[pleɪ]</v>
      </c>
      <c r="Q2754" s="14" cm="1">
        <f t="array" ref="Q2754">SUM(_xlfn._xlws.FILTER($H$2:$H$7117,_xlfn.MAP($O$2:$O$7117,_xlfn.LAMBDA(_xlpm.x,_xlpm.x=$O2754))))</f>
        <v>2.4850894632206762E-4</v>
      </c>
      <c r="R2754" s="14">
        <f>$H2754/Q2754</f>
        <v>0.39999999999999997</v>
      </c>
      <c r="S2754" s="14" cm="1">
        <f t="array" ref="S2754">SUM(_xlfn._xlws.FILTER($H$2:$H$7117,_xlfn.MAP($P$2:$P$7117,_xlfn.LAMBDA(_xlpm.x,_xlpm.x=$P2754))))</f>
        <v>1.043737574552684E-3</v>
      </c>
      <c r="T2754" s="14">
        <f>$H2754/S2754</f>
        <v>9.5238095238095233E-2</v>
      </c>
      <c r="U2754" s="14">
        <f>_xlfn.LET(_xlpm.freq,F2754,_xlpm.size,M2754+1,_xlpm.F,V2754,LOG(1+_xlpm.freq)*LOG(1+_xlpm.size)*_xlpm.F)</f>
        <v>5.7118846299187426E-2</v>
      </c>
      <c r="V2754" s="14">
        <f>_xlfn.LET(_xlpm.a,T2754,_xlpm.b,R2754,2*_xlpm.a*_xlpm.b/(_xlpm.a+_xlpm.b))</f>
        <v>0.15384615384615385</v>
      </c>
      <c r="W2754" s="14">
        <f>_xlfn.LET(_xlpm.p,R2754,_xlpm.q,T2754,LOG(_xlpm.p/_xlpm.q))</f>
        <v>0.62324929039790045</v>
      </c>
      <c r="X2754" s="2"/>
    </row>
    <row r="2755" spans="1:24">
      <c r="A2755" s="1" t="str">
        <f>_xlfn.LET(_xlpm.sep," : ",CONCATENATE(O2755,_xlpm.sep,P2755))</f>
        <v>~stah~ : [teɪ]</v>
      </c>
      <c r="B2755" s="1">
        <f>_xlfn.LET(_xlpm.d,$G2755,_xlpm.k,_xlfn.CONCAT(LEFT(TRIM(B$1),1),"*"),COUNTIF(_xlpm.d,_xlpm.k))</f>
        <v>0</v>
      </c>
      <c r="C2755" s="1">
        <f>_xlfn.LET(_xlpm.d,$G2755,_xlpm.k,_xlfn.CONCAT(LEFT(TRIM(C$1),1),"*"),COUNTIF(_xlpm.d,_xlpm.k))</f>
        <v>0</v>
      </c>
      <c r="D2755" s="1">
        <f>_xlfn.LET(_xlpm.d,$G2755,_xlpm.k,_xlfn.CONCAT(LEFT(TRIM(D$1),1),"*"),COUNTIF(_xlpm.d,_xlpm.k))</f>
        <v>0</v>
      </c>
      <c r="E2755" s="1">
        <f>LOG(F2755+1,10)</f>
        <v>0.47712125471966244</v>
      </c>
      <c r="F2755" s="7">
        <v>2</v>
      </c>
      <c r="G2755" s="9" t="s">
        <v>4629</v>
      </c>
      <c r="H2755" s="4">
        <f>F2755/freq.sum.r6e</f>
        <v>9.9403578528827041E-5</v>
      </c>
      <c r="I2755" s="1" t="str">
        <f>_xlfn.LET(_xlpm.sep,":",_xlpm.w,$G2755,LEFT(_xlpm.w,FIND(_xlpm.sep,_xlpm.w)-1))</f>
        <v>teɪ</v>
      </c>
      <c r="J2755" s="1" t="str">
        <f>_xlfn.LET(_xlpm.sep,":",_xlpm.w,$G2755,RIGHT(_xlpm.w,LEN(_xlpm.w)-FIND(_xlpm.sep,_xlpm.w)))</f>
        <v>stah</v>
      </c>
      <c r="K2755" s="10">
        <f>_xlfn.LET(_xlpm.w,I2755,LEN(_xlpm.w))</f>
        <v>3</v>
      </c>
      <c r="L2755" s="10">
        <f>_xlfn.LET(_xlpm.w,J2755,LEN(_xlpm.w))</f>
        <v>4</v>
      </c>
      <c r="M2755" s="10">
        <f>_xlfn.LET(_xlpm.a,K2755,_xlpm.b,L2755,MAX(_xlpm.a,_xlpm.b))</f>
        <v>4</v>
      </c>
      <c r="N2755" s="10">
        <f>_xlfn.LET(_xlpm.d,(K2755,L2755),MAX(_xlpm.d)-MIN(_xlpm.d))</f>
        <v>1</v>
      </c>
      <c r="O2755" s="1" t="str">
        <f>_xlfn.LET(_xlpm.sep,":",_xlpm.w,$G2755,_xlfn.CONCAT("~",RIGHT(_xlpm.w,LEN(_xlpm.w)-FIND(_xlpm.sep,_xlpm.w)),"~"))</f>
        <v>~stah~</v>
      </c>
      <c r="P2755" s="1" t="str">
        <f>_xlfn.LET(_xlpm.sep,":",_xlpm.w,$G2755,_xlfn.CONCAT("[",LEFT(_xlpm.w,FIND(_xlpm.sep,_xlpm.w)-1),"]"))</f>
        <v>[teɪ]</v>
      </c>
      <c r="Q2755" s="14" cm="1">
        <f t="array" ref="Q2755">SUM(_xlfn._xlws.FILTER($H$2:$H$7117,_xlfn.MAP($O$2:$O$7117,_xlfn.LAMBDA(_xlpm.x,_xlpm.x=$O2755))))</f>
        <v>2.4850894632206762E-4</v>
      </c>
      <c r="R2755" s="14">
        <f>$H2755/Q2755</f>
        <v>0.39999999999999997</v>
      </c>
      <c r="S2755" s="14" cm="1">
        <f t="array" ref="S2755">SUM(_xlfn._xlws.FILTER($H$2:$H$7117,_xlfn.MAP($P$2:$P$7117,_xlfn.LAMBDA(_xlpm.x,_xlpm.x=$P2755))))</f>
        <v>1.043737574552684E-3</v>
      </c>
      <c r="T2755" s="14">
        <f>$H2755/S2755</f>
        <v>9.5238095238095233E-2</v>
      </c>
      <c r="U2755" s="14">
        <f>_xlfn.LET(_xlpm.freq,F2755,_xlpm.size,M2755+1,_xlpm.F,V2755,LOG(1+_xlpm.freq)*LOG(1+_xlpm.size)*_xlpm.F)</f>
        <v>5.7118846299187426E-2</v>
      </c>
      <c r="V2755" s="14">
        <f>_xlfn.LET(_xlpm.a,T2755,_xlpm.b,R2755,2*_xlpm.a*_xlpm.b/(_xlpm.a+_xlpm.b))</f>
        <v>0.15384615384615385</v>
      </c>
      <c r="W2755" s="14">
        <f>_xlfn.LET(_xlpm.p,R2755,_xlpm.q,T2755,LOG(_xlpm.p/_xlpm.q))</f>
        <v>0.62324929039790045</v>
      </c>
      <c r="X2755" s="2"/>
    </row>
    <row r="2756" spans="1:24">
      <c r="A2756" s="1" t="str">
        <f>_xlfn.LET(_xlpm.sep," : ",CONCATENATE(O2756,_xlpm.sep,P2756))</f>
        <v>~dugh~ : [dʒʊ]</v>
      </c>
      <c r="B2756" s="1">
        <f>_xlfn.LET(_xlpm.d,$G2756,_xlpm.k,_xlfn.CONCAT(LEFT(TRIM(B$1),1),"*"),COUNTIF(_xlpm.d,_xlpm.k))</f>
        <v>0</v>
      </c>
      <c r="C2756" s="1">
        <f>_xlfn.LET(_xlpm.d,$G2756,_xlpm.k,_xlfn.CONCAT(LEFT(TRIM(C$1),1),"*"),COUNTIF(_xlpm.d,_xlpm.k))</f>
        <v>0</v>
      </c>
      <c r="D2756" s="1">
        <f>_xlfn.LET(_xlpm.d,$G2756,_xlpm.k,_xlfn.CONCAT(LEFT(TRIM(D$1),1),"*"),COUNTIF(_xlpm.d,_xlpm.k))</f>
        <v>0</v>
      </c>
      <c r="E2756" s="1">
        <f>LOG(F2756+1,10)</f>
        <v>0.60205999132796229</v>
      </c>
      <c r="F2756" s="7">
        <v>3</v>
      </c>
      <c r="G2756" s="9" t="s">
        <v>748</v>
      </c>
      <c r="H2756" s="4">
        <f>F2756/freq.sum.r6e</f>
        <v>1.4910536779324057E-4</v>
      </c>
      <c r="I2756" s="1" t="str">
        <f>_xlfn.LET(_xlpm.sep,":",_xlpm.w,$G2756,LEFT(_xlpm.w,FIND(_xlpm.sep,_xlpm.w)-1))</f>
        <v>dʒʊ</v>
      </c>
      <c r="J2756" s="1" t="str">
        <f>_xlfn.LET(_xlpm.sep,":",_xlpm.w,$G2756,RIGHT(_xlpm.w,LEN(_xlpm.w)-FIND(_xlpm.sep,_xlpm.w)))</f>
        <v>dugh</v>
      </c>
      <c r="K2756" s="10">
        <f>_xlfn.LET(_xlpm.w,I2756,LEN(_xlpm.w))</f>
        <v>3</v>
      </c>
      <c r="L2756" s="10">
        <f>_xlfn.LET(_xlpm.w,J2756,LEN(_xlpm.w))</f>
        <v>4</v>
      </c>
      <c r="M2756" s="10">
        <f>_xlfn.LET(_xlpm.a,K2756,_xlpm.b,L2756,MAX(_xlpm.a,_xlpm.b))</f>
        <v>4</v>
      </c>
      <c r="N2756" s="10">
        <f>_xlfn.LET(_xlpm.d,(K2756,L2756),MAX(_xlpm.d)-MIN(_xlpm.d))</f>
        <v>1</v>
      </c>
      <c r="O2756" s="1" t="str">
        <f>_xlfn.LET(_xlpm.sep,":",_xlpm.w,$G2756,_xlfn.CONCAT("~",RIGHT(_xlpm.w,LEN(_xlpm.w)-FIND(_xlpm.sep,_xlpm.w)),"~"))</f>
        <v>~dugh~</v>
      </c>
      <c r="P2756" s="1" t="str">
        <f>_xlfn.LET(_xlpm.sep,":",_xlpm.w,$G2756,_xlfn.CONCAT("[",LEFT(_xlpm.w,FIND(_xlpm.sep,_xlpm.w)-1),"]"))</f>
        <v>[dʒʊ]</v>
      </c>
      <c r="Q2756" s="14" cm="1">
        <f t="array" ref="Q2756">SUM(_xlfn._xlws.FILTER($H$2:$H$7117,_xlfn.MAP($O$2:$O$7117,_xlfn.LAMBDA(_xlpm.x,_xlpm.x=$O2756))))</f>
        <v>3.9761431411530816E-4</v>
      </c>
      <c r="R2756" s="14">
        <f>$H2756/Q2756</f>
        <v>0.375</v>
      </c>
      <c r="S2756" s="14" cm="1">
        <f t="array" ref="S2756">SUM(_xlfn._xlws.FILTER($H$2:$H$7117,_xlfn.MAP($P$2:$P$7117,_xlfn.LAMBDA(_xlpm.x,_xlpm.x=$P2756))))</f>
        <v>1.6898608349900596E-3</v>
      </c>
      <c r="T2756" s="14">
        <f>$H2756/S2756</f>
        <v>8.8235294117647065E-2</v>
      </c>
      <c r="U2756" s="14">
        <f>_xlfn.LET(_xlpm.freq,F2756,_xlpm.size,M2756+1,_xlpm.F,V2756,LOG(1+_xlpm.freq)*LOG(1+_xlpm.size)*_xlpm.F)</f>
        <v>6.6927676436831368E-2</v>
      </c>
      <c r="V2756" s="14">
        <f>_xlfn.LET(_xlpm.a,T2756,_xlpm.b,R2756,2*_xlpm.a*_xlpm.b/(_xlpm.a+_xlpm.b))</f>
        <v>0.14285714285714285</v>
      </c>
      <c r="W2756" s="14">
        <f>_xlfn.LET(_xlpm.p,R2756,_xlpm.q,T2756,LOG(_xlpm.p/_xlpm.q))</f>
        <v>0.62838893005031149</v>
      </c>
      <c r="X2756" s="2"/>
    </row>
    <row r="2757" spans="1:24">
      <c r="A2757" s="1" t="str">
        <f>_xlfn.LET(_xlpm.sep," : ",CONCATENATE(O2757,_xlpm.sep,P2757))</f>
        <v>~xugh~ : [kʃʊ]</v>
      </c>
      <c r="B2757" s="1">
        <f>_xlfn.LET(_xlpm.d,$G2757,_xlpm.k,_xlfn.CONCAT(LEFT(TRIM(B$1),1),"*"),COUNTIF(_xlpm.d,_xlpm.k))</f>
        <v>0</v>
      </c>
      <c r="C2757" s="1">
        <f>_xlfn.LET(_xlpm.d,$G2757,_xlpm.k,_xlfn.CONCAT(LEFT(TRIM(C$1),1),"*"),COUNTIF(_xlpm.d,_xlpm.k))</f>
        <v>0</v>
      </c>
      <c r="D2757" s="1">
        <f>_xlfn.LET(_xlpm.d,$G2757,_xlpm.k,_xlfn.CONCAT(LEFT(TRIM(D$1),1),"*"),COUNTIF(_xlpm.d,_xlpm.k))</f>
        <v>0</v>
      </c>
      <c r="E2757" s="1">
        <f>LOG(F2757+1,10)</f>
        <v>0.60205999132796229</v>
      </c>
      <c r="F2757" s="7">
        <v>3</v>
      </c>
      <c r="G2757" s="9" t="s">
        <v>1991</v>
      </c>
      <c r="H2757" s="4">
        <f>F2757/freq.sum.r6e</f>
        <v>1.4910536779324057E-4</v>
      </c>
      <c r="I2757" s="1" t="str">
        <f>_xlfn.LET(_xlpm.sep,":",_xlpm.w,$G2757,LEFT(_xlpm.w,FIND(_xlpm.sep,_xlpm.w)-1))</f>
        <v>kʃʊ</v>
      </c>
      <c r="J2757" s="1" t="str">
        <f>_xlfn.LET(_xlpm.sep,":",_xlpm.w,$G2757,RIGHT(_xlpm.w,LEN(_xlpm.w)-FIND(_xlpm.sep,_xlpm.w)))</f>
        <v>xugh</v>
      </c>
      <c r="K2757" s="10">
        <f>_xlfn.LET(_xlpm.w,I2757,LEN(_xlpm.w))</f>
        <v>3</v>
      </c>
      <c r="L2757" s="10">
        <f>_xlfn.LET(_xlpm.w,J2757,LEN(_xlpm.w))</f>
        <v>4</v>
      </c>
      <c r="M2757" s="10">
        <f>_xlfn.LET(_xlpm.a,K2757,_xlpm.b,L2757,MAX(_xlpm.a,_xlpm.b))</f>
        <v>4</v>
      </c>
      <c r="N2757" s="10">
        <f>_xlfn.LET(_xlpm.d,(K2757,L2757),MAX(_xlpm.d)-MIN(_xlpm.d))</f>
        <v>1</v>
      </c>
      <c r="O2757" s="1" t="str">
        <f>_xlfn.LET(_xlpm.sep,":",_xlpm.w,$G2757,_xlfn.CONCAT("~",RIGHT(_xlpm.w,LEN(_xlpm.w)-FIND(_xlpm.sep,_xlpm.w)),"~"))</f>
        <v>~xugh~</v>
      </c>
      <c r="P2757" s="1" t="str">
        <f>_xlfn.LET(_xlpm.sep,":",_xlpm.w,$G2757,_xlfn.CONCAT("[",LEFT(_xlpm.w,FIND(_xlpm.sep,_xlpm.w)-1),"]"))</f>
        <v>[kʃʊ]</v>
      </c>
      <c r="Q2757" s="14" cm="1">
        <f t="array" ref="Q2757">SUM(_xlfn._xlws.FILTER($H$2:$H$7117,_xlfn.MAP($O$2:$O$7117,_xlfn.LAMBDA(_xlpm.x,_xlpm.x=$O2757))))</f>
        <v>1.9880715705765408E-4</v>
      </c>
      <c r="R2757" s="14">
        <f>$H2757/Q2757</f>
        <v>0.75</v>
      </c>
      <c r="S2757" s="14" cm="1">
        <f t="array" ref="S2757">SUM(_xlfn._xlws.FILTER($H$2:$H$7117,_xlfn.MAP($P$2:$P$7117,_xlfn.LAMBDA(_xlpm.x,_xlpm.x=$P2757))))</f>
        <v>8.4493041749503001E-4</v>
      </c>
      <c r="T2757" s="14">
        <f>$H2757/S2757</f>
        <v>0.1764705882352941</v>
      </c>
      <c r="U2757" s="14">
        <f>_xlfn.LET(_xlpm.freq,F2757,_xlpm.size,M2757+1,_xlpm.F,V2757,LOG(1+_xlpm.freq)*LOG(1+_xlpm.size)*_xlpm.F)</f>
        <v>0.13385535287366271</v>
      </c>
      <c r="V2757" s="14">
        <f>_xlfn.LET(_xlpm.a,T2757,_xlpm.b,R2757,2*_xlpm.a*_xlpm.b/(_xlpm.a+_xlpm.b))</f>
        <v>0.28571428571428564</v>
      </c>
      <c r="W2757" s="14">
        <f>_xlfn.LET(_xlpm.p,R2757,_xlpm.q,T2757,LOG(_xlpm.p/_xlpm.q))</f>
        <v>0.62838893005031149</v>
      </c>
      <c r="X2757" s="2"/>
    </row>
    <row r="2758" spans="1:24">
      <c r="A2758" s="1" t="str">
        <f>_xlfn.LET(_xlpm.sep," : ",CONCATENATE(O2758,_xlpm.sep,P2758))</f>
        <v>~gugh~ : [ɡjʊ]</v>
      </c>
      <c r="B2758" s="1">
        <f>_xlfn.LET(_xlpm.d,$G2758,_xlpm.k,_xlfn.CONCAT(LEFT(TRIM(B$1),1),"*"),COUNTIF(_xlpm.d,_xlpm.k))</f>
        <v>0</v>
      </c>
      <c r="C2758" s="1">
        <f>_xlfn.LET(_xlpm.d,$G2758,_xlpm.k,_xlfn.CONCAT(LEFT(TRIM(C$1),1),"*"),COUNTIF(_xlpm.d,_xlpm.k))</f>
        <v>0</v>
      </c>
      <c r="D2758" s="1">
        <f>_xlfn.LET(_xlpm.d,$G2758,_xlpm.k,_xlfn.CONCAT(LEFT(TRIM(D$1),1),"*"),COUNTIF(_xlpm.d,_xlpm.k))</f>
        <v>0</v>
      </c>
      <c r="E2758" s="1">
        <f>LOG(F2758+1,10)</f>
        <v>0.60205999132796229</v>
      </c>
      <c r="F2758" s="7">
        <v>3</v>
      </c>
      <c r="G2758" s="9" t="s">
        <v>5866</v>
      </c>
      <c r="H2758" s="4">
        <f>F2758/freq.sum.r6e</f>
        <v>1.4910536779324057E-4</v>
      </c>
      <c r="I2758" s="1" t="str">
        <f>_xlfn.LET(_xlpm.sep,":",_xlpm.w,$G2758,LEFT(_xlpm.w,FIND(_xlpm.sep,_xlpm.w)-1))</f>
        <v>ɡjʊ</v>
      </c>
      <c r="J2758" s="1" t="str">
        <f>_xlfn.LET(_xlpm.sep,":",_xlpm.w,$G2758,RIGHT(_xlpm.w,LEN(_xlpm.w)-FIND(_xlpm.sep,_xlpm.w)))</f>
        <v>gugh</v>
      </c>
      <c r="K2758" s="10">
        <f>_xlfn.LET(_xlpm.w,I2758,LEN(_xlpm.w))</f>
        <v>3</v>
      </c>
      <c r="L2758" s="10">
        <f>_xlfn.LET(_xlpm.w,J2758,LEN(_xlpm.w))</f>
        <v>4</v>
      </c>
      <c r="M2758" s="10">
        <f>_xlfn.LET(_xlpm.a,K2758,_xlpm.b,L2758,MAX(_xlpm.a,_xlpm.b))</f>
        <v>4</v>
      </c>
      <c r="N2758" s="10">
        <f>_xlfn.LET(_xlpm.d,(K2758,L2758),MAX(_xlpm.d)-MIN(_xlpm.d))</f>
        <v>1</v>
      </c>
      <c r="O2758" s="1" t="str">
        <f>_xlfn.LET(_xlpm.sep,":",_xlpm.w,$G2758,_xlfn.CONCAT("~",RIGHT(_xlpm.w,LEN(_xlpm.w)-FIND(_xlpm.sep,_xlpm.w)),"~"))</f>
        <v>~gugh~</v>
      </c>
      <c r="P2758" s="1" t="str">
        <f>_xlfn.LET(_xlpm.sep,":",_xlpm.w,$G2758,_xlfn.CONCAT("[",LEFT(_xlpm.w,FIND(_xlpm.sep,_xlpm.w)-1),"]"))</f>
        <v>[ɡjʊ]</v>
      </c>
      <c r="Q2758" s="14" cm="1">
        <f t="array" ref="Q2758">SUM(_xlfn._xlws.FILTER($H$2:$H$7117,_xlfn.MAP($O$2:$O$7117,_xlfn.LAMBDA(_xlpm.x,_xlpm.x=$O2758))))</f>
        <v>1.9880715705765408E-4</v>
      </c>
      <c r="R2758" s="14">
        <f>$H2758/Q2758</f>
        <v>0.75</v>
      </c>
      <c r="S2758" s="14" cm="1">
        <f t="array" ref="S2758">SUM(_xlfn._xlws.FILTER($H$2:$H$7117,_xlfn.MAP($P$2:$P$7117,_xlfn.LAMBDA(_xlpm.x,_xlpm.x=$P2758))))</f>
        <v>8.4493041749503001E-4</v>
      </c>
      <c r="T2758" s="14">
        <f>$H2758/S2758</f>
        <v>0.1764705882352941</v>
      </c>
      <c r="U2758" s="14">
        <f>_xlfn.LET(_xlpm.freq,F2758,_xlpm.size,M2758+1,_xlpm.F,V2758,LOG(1+_xlpm.freq)*LOG(1+_xlpm.size)*_xlpm.F)</f>
        <v>0.13385535287366271</v>
      </c>
      <c r="V2758" s="14">
        <f>_xlfn.LET(_xlpm.a,T2758,_xlpm.b,R2758,2*_xlpm.a*_xlpm.b/(_xlpm.a+_xlpm.b))</f>
        <v>0.28571428571428564</v>
      </c>
      <c r="W2758" s="14">
        <f>_xlfn.LET(_xlpm.p,R2758,_xlpm.q,T2758,LOG(_xlpm.p/_xlpm.q))</f>
        <v>0.62838893005031149</v>
      </c>
      <c r="X2758" s="2"/>
    </row>
    <row r="2759" spans="1:24">
      <c r="A2759" s="1" t="str">
        <f>_xlfn.LET(_xlpm.sep," : ",CONCATENATE(O2759,_xlpm.sep,P2759))</f>
        <v>~dure~ : [dʊ]</v>
      </c>
      <c r="B2759" s="1">
        <f>_xlfn.LET(_xlpm.d,$G2759,_xlpm.k,_xlfn.CONCAT(LEFT(TRIM(B$1),1),"*"),COUNTIF(_xlpm.d,_xlpm.k))</f>
        <v>0</v>
      </c>
      <c r="C2759" s="1">
        <f>_xlfn.LET(_xlpm.d,$G2759,_xlpm.k,_xlfn.CONCAT(LEFT(TRIM(C$1),1),"*"),COUNTIF(_xlpm.d,_xlpm.k))</f>
        <v>0</v>
      </c>
      <c r="D2759" s="1">
        <f>_xlfn.LET(_xlpm.d,$G2759,_xlpm.k,_xlfn.CONCAT(LEFT(TRIM(D$1),1),"*"),COUNTIF(_xlpm.d,_xlpm.k))</f>
        <v>0</v>
      </c>
      <c r="E2759" s="1">
        <f>LOG(F2759+1,10)</f>
        <v>0.30102999566398114</v>
      </c>
      <c r="F2759" s="7">
        <v>1</v>
      </c>
      <c r="G2759" s="9" t="s">
        <v>638</v>
      </c>
      <c r="H2759" s="4">
        <f>F2759/freq.sum.r6e</f>
        <v>4.9701789264413521E-5</v>
      </c>
      <c r="I2759" s="4" t="str">
        <f>_xlfn.LET(_xlpm.sep,":",_xlpm.w,$G2759,LEFT(_xlpm.w,FIND(_xlpm.sep,_xlpm.w)-1))</f>
        <v>dʊ</v>
      </c>
      <c r="J2759" s="4" t="str">
        <f>_xlfn.LET(_xlpm.sep,":",_xlpm.w,$G2759,RIGHT(_xlpm.w,LEN(_xlpm.w)-FIND(_xlpm.sep,_xlpm.w)))</f>
        <v>dure</v>
      </c>
      <c r="K2759" s="10">
        <f>_xlfn.LET(_xlpm.w,I2759,LEN(_xlpm.w))</f>
        <v>2</v>
      </c>
      <c r="L2759" s="10">
        <f>_xlfn.LET(_xlpm.w,J2759,LEN(_xlpm.w))</f>
        <v>4</v>
      </c>
      <c r="M2759" s="10">
        <f>_xlfn.LET(_xlpm.a,K2759,_xlpm.b,L2759,MAX(_xlpm.a,_xlpm.b))</f>
        <v>4</v>
      </c>
      <c r="N2759" s="10">
        <f>_xlfn.LET(_xlpm.d,(K2759,L2759),MAX(_xlpm.d)-MIN(_xlpm.d))</f>
        <v>2</v>
      </c>
      <c r="O2759" s="1" t="str">
        <f>_xlfn.LET(_xlpm.sep,":",_xlpm.w,$G2759,_xlfn.CONCAT("~",RIGHT(_xlpm.w,LEN(_xlpm.w)-FIND(_xlpm.sep,_xlpm.w)),"~"))</f>
        <v>~dure~</v>
      </c>
      <c r="P2759" s="1" t="str">
        <f>_xlfn.LET(_xlpm.sep,":",_xlpm.w,$G2759,_xlfn.CONCAT("[",LEFT(_xlpm.w,FIND(_xlpm.sep,_xlpm.w)-1),"]"))</f>
        <v>[dʊ]</v>
      </c>
      <c r="Q2759" s="14" cm="1">
        <f t="array" ref="Q2759">SUM(_xlfn._xlws.FILTER($H$2:$H$7109,_xlfn.MAP($O$2:$O$7109,_xlfn.LAMBDA(_xlpm.x,_xlpm.x=$O2759))))</f>
        <v>1.9880715705765408E-4</v>
      </c>
      <c r="R2759" s="14">
        <f>$H2759/Q2759</f>
        <v>0.25</v>
      </c>
      <c r="S2759" s="14" cm="1">
        <f t="array" ref="S2759">SUM(_xlfn._xlws.FILTER($H$2:$H$7109,_xlfn.MAP($P$2:$P$7109,_xlfn.LAMBDA(_xlpm.x,_xlpm.x=$P2759))))</f>
        <v>8.4493041749503001E-4</v>
      </c>
      <c r="T2759" s="14">
        <f>$H2759/S2759</f>
        <v>5.8823529411764698E-2</v>
      </c>
      <c r="U2759" s="14">
        <f>_xlfn.LET(_xlpm.freq,F2759,_xlpm.size,M2759+1,_xlpm.F,V2759,LOG(1+_xlpm.freq)*LOG(1+_xlpm.size)*_xlpm.F)</f>
        <v>2.2309225478943786E-2</v>
      </c>
      <c r="V2759" s="14">
        <f>_xlfn.LET(_xlpm.a,T2759,_xlpm.b,R2759,2*_xlpm.a*_xlpm.b/(_xlpm.a+_xlpm.b))</f>
        <v>9.5238095238095219E-2</v>
      </c>
      <c r="W2759" s="14">
        <f>_xlfn.LET(_xlpm.p,R2759,_xlpm.q,T2759,LOG(_xlpm.p/_xlpm.q))</f>
        <v>0.6283889300503116</v>
      </c>
      <c r="X2759" s="2"/>
    </row>
    <row r="2760" spans="1:24">
      <c r="A2760" s="1" t="str">
        <f>_xlfn.LET(_xlpm.sep," : ",CONCATENATE(O2760,_xlpm.sep,P2760))</f>
        <v>~cure~ : [kjʊ]</v>
      </c>
      <c r="B2760" s="1">
        <f>_xlfn.LET(_xlpm.d,$G2760,_xlpm.k,_xlfn.CONCAT(LEFT(TRIM(B$1),1),"*"),COUNTIF(_xlpm.d,_xlpm.k))</f>
        <v>0</v>
      </c>
      <c r="C2760" s="1">
        <f>_xlfn.LET(_xlpm.d,$G2760,_xlpm.k,_xlfn.CONCAT(LEFT(TRIM(C$1),1),"*"),COUNTIF(_xlpm.d,_xlpm.k))</f>
        <v>0</v>
      </c>
      <c r="D2760" s="1">
        <f>_xlfn.LET(_xlpm.d,$G2760,_xlpm.k,_xlfn.CONCAT(LEFT(TRIM(D$1),1),"*"),COUNTIF(_xlpm.d,_xlpm.k))</f>
        <v>0</v>
      </c>
      <c r="E2760" s="1">
        <f>LOG(F2760+1,10)</f>
        <v>0.30102999566398114</v>
      </c>
      <c r="F2760" s="7">
        <v>1</v>
      </c>
      <c r="G2760" s="9" t="s">
        <v>1437</v>
      </c>
      <c r="H2760" s="4">
        <f>F2760/freq.sum.r6e</f>
        <v>4.9701789264413521E-5</v>
      </c>
      <c r="I2760" s="1" t="str">
        <f>_xlfn.LET(_xlpm.sep,":",_xlpm.w,$G2760,LEFT(_xlpm.w,FIND(_xlpm.sep,_xlpm.w)-1))</f>
        <v>kjʊ</v>
      </c>
      <c r="J2760" s="1" t="str">
        <f>_xlfn.LET(_xlpm.sep,":",_xlpm.w,$G2760,RIGHT(_xlpm.w,LEN(_xlpm.w)-FIND(_xlpm.sep,_xlpm.w)))</f>
        <v>cure</v>
      </c>
      <c r="K2760" s="10">
        <f>_xlfn.LET(_xlpm.w,I2760,LEN(_xlpm.w))</f>
        <v>3</v>
      </c>
      <c r="L2760" s="10">
        <f>_xlfn.LET(_xlpm.w,J2760,LEN(_xlpm.w))</f>
        <v>4</v>
      </c>
      <c r="M2760" s="10">
        <f>_xlfn.LET(_xlpm.a,K2760,_xlpm.b,L2760,MAX(_xlpm.a,_xlpm.b))</f>
        <v>4</v>
      </c>
      <c r="N2760" s="10">
        <f>_xlfn.LET(_xlpm.d,(K2760,L2760),MAX(_xlpm.d)-MIN(_xlpm.d))</f>
        <v>1</v>
      </c>
      <c r="O2760" s="1" t="str">
        <f>_xlfn.LET(_xlpm.sep,":",_xlpm.w,$G2760,_xlfn.CONCAT("~",RIGHT(_xlpm.w,LEN(_xlpm.w)-FIND(_xlpm.sep,_xlpm.w)),"~"))</f>
        <v>~cure~</v>
      </c>
      <c r="P2760" s="1" t="str">
        <f>_xlfn.LET(_xlpm.sep,":",_xlpm.w,$G2760,_xlfn.CONCAT("[",LEFT(_xlpm.w,FIND(_xlpm.sep,_xlpm.w)-1),"]"))</f>
        <v>[kjʊ]</v>
      </c>
      <c r="Q2760" s="14" cm="1">
        <f t="array" ref="Q2760">SUM(_xlfn._xlws.FILTER($H$2:$H$7117,_xlfn.MAP($O$2:$O$7117,_xlfn.LAMBDA(_xlpm.x,_xlpm.x=$O2760))))</f>
        <v>1.9880715705765408E-4</v>
      </c>
      <c r="R2760" s="14">
        <f>$H2760/Q2760</f>
        <v>0.25</v>
      </c>
      <c r="S2760" s="14" cm="1">
        <f t="array" ref="S2760">SUM(_xlfn._xlws.FILTER($H$2:$H$7117,_xlfn.MAP($P$2:$P$7117,_xlfn.LAMBDA(_xlpm.x,_xlpm.x=$P2760))))</f>
        <v>8.4493041749503001E-4</v>
      </c>
      <c r="T2760" s="14">
        <f>$H2760/S2760</f>
        <v>5.8823529411764698E-2</v>
      </c>
      <c r="U2760" s="14">
        <f>_xlfn.LET(_xlpm.freq,F2760,_xlpm.size,M2760+1,_xlpm.F,V2760,LOG(1+_xlpm.freq)*LOG(1+_xlpm.size)*_xlpm.F)</f>
        <v>2.2309225478943786E-2</v>
      </c>
      <c r="V2760" s="14">
        <f>_xlfn.LET(_xlpm.a,T2760,_xlpm.b,R2760,2*_xlpm.a*_xlpm.b/(_xlpm.a+_xlpm.b))</f>
        <v>9.5238095238095219E-2</v>
      </c>
      <c r="W2760" s="14">
        <f>_xlfn.LET(_xlpm.p,R2760,_xlpm.q,T2760,LOG(_xlpm.p/_xlpm.q))</f>
        <v>0.6283889300503116</v>
      </c>
      <c r="X2760" s="2"/>
    </row>
    <row r="2761" spans="1:24">
      <c r="A2761" s="1" t="str">
        <f>_xlfn.LET(_xlpm.sep," : ",CONCATENATE(O2761,_xlpm.sep,P2761))</f>
        <v>~lcuw~ : [lkjʊ]</v>
      </c>
      <c r="B2761" s="1">
        <f>_xlfn.LET(_xlpm.d,$G2761,_xlpm.k,_xlfn.CONCAT(LEFT(TRIM(B$1),1),"*"),COUNTIF(_xlpm.d,_xlpm.k))</f>
        <v>0</v>
      </c>
      <c r="C2761" s="1">
        <f>_xlfn.LET(_xlpm.d,$G2761,_xlpm.k,_xlfn.CONCAT(LEFT(TRIM(C$1),1),"*"),COUNTIF(_xlpm.d,_xlpm.k))</f>
        <v>0</v>
      </c>
      <c r="D2761" s="1">
        <f>_xlfn.LET(_xlpm.d,$G2761,_xlpm.k,_xlfn.CONCAT(LEFT(TRIM(D$1),1),"*"),COUNTIF(_xlpm.d,_xlpm.k))</f>
        <v>0</v>
      </c>
      <c r="E2761" s="1">
        <f>LOG(F2761+1,10)</f>
        <v>0.69897000433601875</v>
      </c>
      <c r="F2761" s="7">
        <v>4</v>
      </c>
      <c r="G2761" s="9" t="s">
        <v>2130</v>
      </c>
      <c r="H2761" s="4">
        <f>F2761/freq.sum.r6e</f>
        <v>1.9880715705765408E-4</v>
      </c>
      <c r="I2761" s="1" t="str">
        <f>_xlfn.LET(_xlpm.sep,":",_xlpm.w,$G2761,LEFT(_xlpm.w,FIND(_xlpm.sep,_xlpm.w)-1))</f>
        <v>lkjʊ</v>
      </c>
      <c r="J2761" s="1" t="str">
        <f>_xlfn.LET(_xlpm.sep,":",_xlpm.w,$G2761,RIGHT(_xlpm.w,LEN(_xlpm.w)-FIND(_xlpm.sep,_xlpm.w)))</f>
        <v>lcuw</v>
      </c>
      <c r="K2761" s="10">
        <f>_xlfn.LET(_xlpm.w,I2761,LEN(_xlpm.w))</f>
        <v>4</v>
      </c>
      <c r="L2761" s="10">
        <f>_xlfn.LET(_xlpm.w,J2761,LEN(_xlpm.w))</f>
        <v>4</v>
      </c>
      <c r="M2761" s="10">
        <f>_xlfn.LET(_xlpm.a,K2761,_xlpm.b,L2761,MAX(_xlpm.a,_xlpm.b))</f>
        <v>4</v>
      </c>
      <c r="N2761" s="10">
        <f>_xlfn.LET(_xlpm.d,(K2761,L2761),MAX(_xlpm.d)-MIN(_xlpm.d))</f>
        <v>0</v>
      </c>
      <c r="O2761" s="1" t="str">
        <f>_xlfn.LET(_xlpm.sep,":",_xlpm.w,$G2761,_xlfn.CONCAT("~",RIGHT(_xlpm.w,LEN(_xlpm.w)-FIND(_xlpm.sep,_xlpm.w)),"~"))</f>
        <v>~lcuw~</v>
      </c>
      <c r="P2761" s="1" t="str">
        <f>_xlfn.LET(_xlpm.sep,":",_xlpm.w,$G2761,_xlfn.CONCAT("[",LEFT(_xlpm.w,FIND(_xlpm.sep,_xlpm.w)-1),"]"))</f>
        <v>[lkjʊ]</v>
      </c>
      <c r="Q2761" s="14" cm="1">
        <f t="array" ref="Q2761">SUM(_xlfn._xlws.FILTER($H$2:$H$7117,_xlfn.MAP($O$2:$O$7117,_xlfn.LAMBDA(_xlpm.x,_xlpm.x=$O2761))))</f>
        <v>1.9880715705765408E-4</v>
      </c>
      <c r="R2761" s="14">
        <f>$H2761/Q2761</f>
        <v>1</v>
      </c>
      <c r="S2761" s="14" cm="1">
        <f t="array" ref="S2761">SUM(_xlfn._xlws.FILTER($H$2:$H$7117,_xlfn.MAP($P$2:$P$7117,_xlfn.LAMBDA(_xlpm.x,_xlpm.x=$P2761))))</f>
        <v>8.4493041749503001E-4</v>
      </c>
      <c r="T2761" s="14">
        <f>$H2761/S2761</f>
        <v>0.23529411764705879</v>
      </c>
      <c r="U2761" s="14">
        <f>_xlfn.LET(_xlpm.freq,F2761,_xlpm.size,M2761+1,_xlpm.F,V2761,LOG(1+_xlpm.freq)*LOG(1+_xlpm.size)*_xlpm.F)</f>
        <v>0.20720166965894618</v>
      </c>
      <c r="V2761" s="14">
        <f>_xlfn.LET(_xlpm.a,T2761,_xlpm.b,R2761,2*_xlpm.a*_xlpm.b/(_xlpm.a+_xlpm.b))</f>
        <v>0.38095238095238088</v>
      </c>
      <c r="W2761" s="14">
        <f>_xlfn.LET(_xlpm.p,R2761,_xlpm.q,T2761,LOG(_xlpm.p/_xlpm.q))</f>
        <v>0.6283889300503116</v>
      </c>
      <c r="X2761" s="2"/>
    </row>
    <row r="2762" spans="1:24">
      <c r="A2762" s="1" t="str">
        <f>_xlfn.LET(_xlpm.sep," : ",CONCATENATE(O2762,_xlpm.sep,P2762))</f>
        <v>~nsuw~ : [nʃʊ]</v>
      </c>
      <c r="B2762" s="1">
        <f>_xlfn.LET(_xlpm.d,$G2762,_xlpm.k,_xlfn.CONCAT(LEFT(TRIM(B$1),1),"*"),COUNTIF(_xlpm.d,_xlpm.k))</f>
        <v>0</v>
      </c>
      <c r="C2762" s="1">
        <f>_xlfn.LET(_xlpm.d,$G2762,_xlpm.k,_xlfn.CONCAT(LEFT(TRIM(C$1),1),"*"),COUNTIF(_xlpm.d,_xlpm.k))</f>
        <v>0</v>
      </c>
      <c r="D2762" s="1">
        <f>_xlfn.LET(_xlpm.d,$G2762,_xlpm.k,_xlfn.CONCAT(LEFT(TRIM(D$1),1),"*"),COUNTIF(_xlpm.d,_xlpm.k))</f>
        <v>1</v>
      </c>
      <c r="E2762" s="1">
        <f>LOG(F2762+1,10)</f>
        <v>0.69897000433601875</v>
      </c>
      <c r="F2762" s="7">
        <v>4</v>
      </c>
      <c r="G2762" s="9" t="s">
        <v>3512</v>
      </c>
      <c r="H2762" s="4">
        <f>F2762/freq.sum.r6e</f>
        <v>1.9880715705765408E-4</v>
      </c>
      <c r="I2762" s="1" t="str">
        <f>_xlfn.LET(_xlpm.sep,":",_xlpm.w,$G2762,LEFT(_xlpm.w,FIND(_xlpm.sep,_xlpm.w)-1))</f>
        <v>nʃʊ</v>
      </c>
      <c r="J2762" s="1" t="str">
        <f>_xlfn.LET(_xlpm.sep,":",_xlpm.w,$G2762,RIGHT(_xlpm.w,LEN(_xlpm.w)-FIND(_xlpm.sep,_xlpm.w)))</f>
        <v>nsuw</v>
      </c>
      <c r="K2762" s="10">
        <f>_xlfn.LET(_xlpm.w,I2762,LEN(_xlpm.w))</f>
        <v>3</v>
      </c>
      <c r="L2762" s="10">
        <f>_xlfn.LET(_xlpm.w,J2762,LEN(_xlpm.w))</f>
        <v>4</v>
      </c>
      <c r="M2762" s="10">
        <f>_xlfn.LET(_xlpm.a,K2762,_xlpm.b,L2762,MAX(_xlpm.a,_xlpm.b))</f>
        <v>4</v>
      </c>
      <c r="N2762" s="10">
        <f>_xlfn.LET(_xlpm.d,(K2762,L2762),MAX(_xlpm.d)-MIN(_xlpm.d))</f>
        <v>1</v>
      </c>
      <c r="O2762" s="1" t="str">
        <f>_xlfn.LET(_xlpm.sep,":",_xlpm.w,$G2762,_xlfn.CONCAT("~",RIGHT(_xlpm.w,LEN(_xlpm.w)-FIND(_xlpm.sep,_xlpm.w)),"~"))</f>
        <v>~nsuw~</v>
      </c>
      <c r="P2762" s="1" t="str">
        <f>_xlfn.LET(_xlpm.sep,":",_xlpm.w,$G2762,_xlfn.CONCAT("[",LEFT(_xlpm.w,FIND(_xlpm.sep,_xlpm.w)-1),"]"))</f>
        <v>[nʃʊ]</v>
      </c>
      <c r="Q2762" s="14" cm="1">
        <f t="array" ref="Q2762">SUM(_xlfn._xlws.FILTER($H$2:$H$7117,_xlfn.MAP($O$2:$O$7117,_xlfn.LAMBDA(_xlpm.x,_xlpm.x=$O2762))))</f>
        <v>1.9880715705765408E-4</v>
      </c>
      <c r="R2762" s="14">
        <f>$H2762/Q2762</f>
        <v>1</v>
      </c>
      <c r="S2762" s="14" cm="1">
        <f t="array" ref="S2762">SUM(_xlfn._xlws.FILTER($H$2:$H$7117,_xlfn.MAP($P$2:$P$7117,_xlfn.LAMBDA(_xlpm.x,_xlpm.x=$P2762))))</f>
        <v>8.4493041749503001E-4</v>
      </c>
      <c r="T2762" s="14">
        <f>$H2762/S2762</f>
        <v>0.23529411764705879</v>
      </c>
      <c r="U2762" s="14">
        <f>_xlfn.LET(_xlpm.freq,F2762,_xlpm.size,M2762+1,_xlpm.F,V2762,LOG(1+_xlpm.freq)*LOG(1+_xlpm.size)*_xlpm.F)</f>
        <v>0.20720166965894618</v>
      </c>
      <c r="V2762" s="14">
        <f>_xlfn.LET(_xlpm.a,T2762,_xlpm.b,R2762,2*_xlpm.a*_xlpm.b/(_xlpm.a+_xlpm.b))</f>
        <v>0.38095238095238088</v>
      </c>
      <c r="W2762" s="14">
        <f>_xlfn.LET(_xlpm.p,R2762,_xlpm.q,T2762,LOG(_xlpm.p/_xlpm.q))</f>
        <v>0.6283889300503116</v>
      </c>
      <c r="X2762" s="2"/>
    </row>
    <row r="2763" spans="1:24">
      <c r="A2763" s="1" t="str">
        <f>_xlfn.LET(_xlpm.sep," : ",CONCATENATE(O2763,_xlpm.sep,P2763))</f>
        <v>~pluw~ : [plʊ]</v>
      </c>
      <c r="B2763" s="1">
        <f>_xlfn.LET(_xlpm.d,$G2763,_xlpm.k,_xlfn.CONCAT(LEFT(TRIM(B$1),1),"*"),COUNTIF(_xlpm.d,_xlpm.k))</f>
        <v>0</v>
      </c>
      <c r="C2763" s="1">
        <f>_xlfn.LET(_xlpm.d,$G2763,_xlpm.k,_xlfn.CONCAT(LEFT(TRIM(C$1),1),"*"),COUNTIF(_xlpm.d,_xlpm.k))</f>
        <v>0</v>
      </c>
      <c r="D2763" s="1">
        <f>_xlfn.LET(_xlpm.d,$G2763,_xlpm.k,_xlfn.CONCAT(LEFT(TRIM(D$1),1),"*"),COUNTIF(_xlpm.d,_xlpm.k))</f>
        <v>0</v>
      </c>
      <c r="E2763" s="1">
        <f>LOG(F2763+1,10)</f>
        <v>0.69897000433601875</v>
      </c>
      <c r="F2763" s="7">
        <v>4</v>
      </c>
      <c r="G2763" s="9" t="s">
        <v>3639</v>
      </c>
      <c r="H2763" s="4">
        <f>F2763/freq.sum.r6e</f>
        <v>1.9880715705765408E-4</v>
      </c>
      <c r="I2763" s="1" t="str">
        <f>_xlfn.LET(_xlpm.sep,":",_xlpm.w,$G2763,LEFT(_xlpm.w,FIND(_xlpm.sep,_xlpm.w)-1))</f>
        <v>plʊ</v>
      </c>
      <c r="J2763" s="1" t="str">
        <f>_xlfn.LET(_xlpm.sep,":",_xlpm.w,$G2763,RIGHT(_xlpm.w,LEN(_xlpm.w)-FIND(_xlpm.sep,_xlpm.w)))</f>
        <v>pluw</v>
      </c>
      <c r="K2763" s="10">
        <f>_xlfn.LET(_xlpm.w,I2763,LEN(_xlpm.w))</f>
        <v>3</v>
      </c>
      <c r="L2763" s="10">
        <f>_xlfn.LET(_xlpm.w,J2763,LEN(_xlpm.w))</f>
        <v>4</v>
      </c>
      <c r="M2763" s="10">
        <f>_xlfn.LET(_xlpm.a,K2763,_xlpm.b,L2763,MAX(_xlpm.a,_xlpm.b))</f>
        <v>4</v>
      </c>
      <c r="N2763" s="10">
        <f>_xlfn.LET(_xlpm.d,(K2763,L2763),MAX(_xlpm.d)-MIN(_xlpm.d))</f>
        <v>1</v>
      </c>
      <c r="O2763" s="1" t="str">
        <f>_xlfn.LET(_xlpm.sep,":",_xlpm.w,$G2763,_xlfn.CONCAT("~",RIGHT(_xlpm.w,LEN(_xlpm.w)-FIND(_xlpm.sep,_xlpm.w)),"~"))</f>
        <v>~pluw~</v>
      </c>
      <c r="P2763" s="1" t="str">
        <f>_xlfn.LET(_xlpm.sep,":",_xlpm.w,$G2763,_xlfn.CONCAT("[",LEFT(_xlpm.w,FIND(_xlpm.sep,_xlpm.w)-1),"]"))</f>
        <v>[plʊ]</v>
      </c>
      <c r="Q2763" s="14" cm="1">
        <f t="array" ref="Q2763">SUM(_xlfn._xlws.FILTER($H$2:$H$7117,_xlfn.MAP($O$2:$O$7117,_xlfn.LAMBDA(_xlpm.x,_xlpm.x=$O2763))))</f>
        <v>1.9880715705765408E-4</v>
      </c>
      <c r="R2763" s="14">
        <f>$H2763/Q2763</f>
        <v>1</v>
      </c>
      <c r="S2763" s="14" cm="1">
        <f t="array" ref="S2763">SUM(_xlfn._xlws.FILTER($H$2:$H$7117,_xlfn.MAP($P$2:$P$7117,_xlfn.LAMBDA(_xlpm.x,_xlpm.x=$P2763))))</f>
        <v>8.4493041749503001E-4</v>
      </c>
      <c r="T2763" s="14">
        <f>$H2763/S2763</f>
        <v>0.23529411764705879</v>
      </c>
      <c r="U2763" s="14">
        <f>_xlfn.LET(_xlpm.freq,F2763,_xlpm.size,M2763+1,_xlpm.F,V2763,LOG(1+_xlpm.freq)*LOG(1+_xlpm.size)*_xlpm.F)</f>
        <v>0.20720166965894618</v>
      </c>
      <c r="V2763" s="14">
        <f>_xlfn.LET(_xlpm.a,T2763,_xlpm.b,R2763,2*_xlpm.a*_xlpm.b/(_xlpm.a+_xlpm.b))</f>
        <v>0.38095238095238088</v>
      </c>
      <c r="W2763" s="14">
        <f>_xlfn.LET(_xlpm.p,R2763,_xlpm.q,T2763,LOG(_xlpm.p/_xlpm.q))</f>
        <v>0.6283889300503116</v>
      </c>
      <c r="X2763" s="2"/>
    </row>
    <row r="2764" spans="1:24">
      <c r="A2764" s="1" t="str">
        <f>_xlfn.LET(_xlpm.sep," : ",CONCATENATE(O2764,_xlpm.sep,P2764))</f>
        <v>~rcuw~ : [ɹkjʊ]</v>
      </c>
      <c r="B2764" s="1">
        <f>_xlfn.LET(_xlpm.d,$G2764,_xlpm.k,_xlfn.CONCAT(LEFT(TRIM(B$1),1),"*"),COUNTIF(_xlpm.d,_xlpm.k))</f>
        <v>1</v>
      </c>
      <c r="C2764" s="1">
        <f>_xlfn.LET(_xlpm.d,$G2764,_xlpm.k,_xlfn.CONCAT(LEFT(TRIM(C$1),1),"*"),COUNTIF(_xlpm.d,_xlpm.k))</f>
        <v>0</v>
      </c>
      <c r="D2764" s="1">
        <f>_xlfn.LET(_xlpm.d,$G2764,_xlpm.k,_xlfn.CONCAT(LEFT(TRIM(D$1),1),"*"),COUNTIF(_xlpm.d,_xlpm.k))</f>
        <v>0</v>
      </c>
      <c r="E2764" s="1">
        <f>LOG(F2764+1,10)</f>
        <v>0.69897000433601875</v>
      </c>
      <c r="F2764" s="7">
        <v>4</v>
      </c>
      <c r="G2764" s="9" t="s">
        <v>5878</v>
      </c>
      <c r="H2764" s="4">
        <f>F2764/freq.sum.r6e</f>
        <v>1.9880715705765408E-4</v>
      </c>
      <c r="I2764" s="1" t="str">
        <f>_xlfn.LET(_xlpm.sep,":",_xlpm.w,$G2764,LEFT(_xlpm.w,FIND(_xlpm.sep,_xlpm.w)-1))</f>
        <v>ɹkjʊ</v>
      </c>
      <c r="J2764" s="1" t="str">
        <f>_xlfn.LET(_xlpm.sep,":",_xlpm.w,$G2764,RIGHT(_xlpm.w,LEN(_xlpm.w)-FIND(_xlpm.sep,_xlpm.w)))</f>
        <v>rcuw</v>
      </c>
      <c r="K2764" s="10">
        <f>_xlfn.LET(_xlpm.w,I2764,LEN(_xlpm.w))</f>
        <v>4</v>
      </c>
      <c r="L2764" s="10">
        <f>_xlfn.LET(_xlpm.w,J2764,LEN(_xlpm.w))</f>
        <v>4</v>
      </c>
      <c r="M2764" s="10">
        <f>_xlfn.LET(_xlpm.a,K2764,_xlpm.b,L2764,MAX(_xlpm.a,_xlpm.b))</f>
        <v>4</v>
      </c>
      <c r="N2764" s="10">
        <f>_xlfn.LET(_xlpm.d,(K2764,L2764),MAX(_xlpm.d)-MIN(_xlpm.d))</f>
        <v>0</v>
      </c>
      <c r="O2764" s="1" t="str">
        <f>_xlfn.LET(_xlpm.sep,":",_xlpm.w,$G2764,_xlfn.CONCAT("~",RIGHT(_xlpm.w,LEN(_xlpm.w)-FIND(_xlpm.sep,_xlpm.w)),"~"))</f>
        <v>~rcuw~</v>
      </c>
      <c r="P2764" s="1" t="str">
        <f>_xlfn.LET(_xlpm.sep,":",_xlpm.w,$G2764,_xlfn.CONCAT("[",LEFT(_xlpm.w,FIND(_xlpm.sep,_xlpm.w)-1),"]"))</f>
        <v>[ɹkjʊ]</v>
      </c>
      <c r="Q2764" s="14" cm="1">
        <f t="array" ref="Q2764">SUM(_xlfn._xlws.FILTER($H$2:$H$7117,_xlfn.MAP($O$2:$O$7117,_xlfn.LAMBDA(_xlpm.x,_xlpm.x=$O2764))))</f>
        <v>1.9880715705765408E-4</v>
      </c>
      <c r="R2764" s="14">
        <f>$H2764/Q2764</f>
        <v>1</v>
      </c>
      <c r="S2764" s="14" cm="1">
        <f t="array" ref="S2764">SUM(_xlfn._xlws.FILTER($H$2:$H$7117,_xlfn.MAP($P$2:$P$7117,_xlfn.LAMBDA(_xlpm.x,_xlpm.x=$P2764))))</f>
        <v>8.4493041749503001E-4</v>
      </c>
      <c r="T2764" s="14">
        <f>$H2764/S2764</f>
        <v>0.23529411764705879</v>
      </c>
      <c r="U2764" s="14">
        <f>_xlfn.LET(_xlpm.freq,F2764,_xlpm.size,M2764+1,_xlpm.F,V2764,LOG(1+_xlpm.freq)*LOG(1+_xlpm.size)*_xlpm.F)</f>
        <v>0.20720166965894618</v>
      </c>
      <c r="V2764" s="14">
        <f>_xlfn.LET(_xlpm.a,T2764,_xlpm.b,R2764,2*_xlpm.a*_xlpm.b/(_xlpm.a+_xlpm.b))</f>
        <v>0.38095238095238088</v>
      </c>
      <c r="W2764" s="14">
        <f>_xlfn.LET(_xlpm.p,R2764,_xlpm.q,T2764,LOG(_xlpm.p/_xlpm.q))</f>
        <v>0.6283889300503116</v>
      </c>
      <c r="X2764" s="2"/>
    </row>
    <row r="2765" spans="1:24">
      <c r="A2765" s="1" t="str">
        <f>_xlfn.LET(_xlpm.sep," : ",CONCATENATE(O2765,_xlpm.sep,P2765))</f>
        <v>~stee~ : [stɪ]</v>
      </c>
      <c r="B2765" s="1">
        <f>_xlfn.LET(_xlpm.d,$G2765,_xlpm.k,_xlfn.CONCAT(LEFT(TRIM(B$1),1),"*"),COUNTIF(_xlpm.d,_xlpm.k))</f>
        <v>0</v>
      </c>
      <c r="C2765" s="1">
        <f>_xlfn.LET(_xlpm.d,$G2765,_xlpm.k,_xlfn.CONCAT(LEFT(TRIM(C$1),1),"*"),COUNTIF(_xlpm.d,_xlpm.k))</f>
        <v>0</v>
      </c>
      <c r="D2765" s="1">
        <f>_xlfn.LET(_xlpm.d,$G2765,_xlpm.k,_xlfn.CONCAT(LEFT(TRIM(D$1),1),"*"),COUNTIF(_xlpm.d,_xlpm.k))</f>
        <v>0</v>
      </c>
      <c r="E2765" s="1">
        <f>LOG(F2765+1,10)</f>
        <v>1.3802112417116059</v>
      </c>
      <c r="F2765" s="7">
        <v>23</v>
      </c>
      <c r="G2765" s="9" t="s">
        <v>4299</v>
      </c>
      <c r="H2765" s="4">
        <f>F2765/freq.sum.r6e</f>
        <v>1.1431411530815109E-3</v>
      </c>
      <c r="I2765" s="1" t="str">
        <f>_xlfn.LET(_xlpm.sep,":",_xlpm.w,$G2765,LEFT(_xlpm.w,FIND(_xlpm.sep,_xlpm.w)-1))</f>
        <v>stɪ</v>
      </c>
      <c r="J2765" s="1" t="str">
        <f>_xlfn.LET(_xlpm.sep,":",_xlpm.w,$G2765,RIGHT(_xlpm.w,LEN(_xlpm.w)-FIND(_xlpm.sep,_xlpm.w)))</f>
        <v>stee</v>
      </c>
      <c r="K2765" s="10">
        <f>_xlfn.LET(_xlpm.w,I2765,LEN(_xlpm.w))</f>
        <v>3</v>
      </c>
      <c r="L2765" s="10">
        <f>_xlfn.LET(_xlpm.w,J2765,LEN(_xlpm.w))</f>
        <v>4</v>
      </c>
      <c r="M2765" s="10">
        <f>_xlfn.LET(_xlpm.a,K2765,_xlpm.b,L2765,MAX(_xlpm.a,_xlpm.b))</f>
        <v>4</v>
      </c>
      <c r="N2765" s="10">
        <f>_xlfn.LET(_xlpm.d,(K2765,L2765),MAX(_xlpm.d)-MIN(_xlpm.d))</f>
        <v>1</v>
      </c>
      <c r="O2765" s="1" t="str">
        <f>_xlfn.LET(_xlpm.sep,":",_xlpm.w,$G2765,_xlfn.CONCAT("~",RIGHT(_xlpm.w,LEN(_xlpm.w)-FIND(_xlpm.sep,_xlpm.w)),"~"))</f>
        <v>~stee~</v>
      </c>
      <c r="P2765" s="1" t="str">
        <f>_xlfn.LET(_xlpm.sep,":",_xlpm.w,$G2765,_xlfn.CONCAT("[",LEFT(_xlpm.w,FIND(_xlpm.sep,_xlpm.w)-1),"]"))</f>
        <v>[stɪ]</v>
      </c>
      <c r="Q2765" s="14" cm="1">
        <f t="array" ref="Q2765">SUM(_xlfn._xlws.FILTER($H$2:$H$7117,_xlfn.MAP($O$2:$O$7117,_xlfn.LAMBDA(_xlpm.x,_xlpm.x=$O2765))))</f>
        <v>1.4910536779324055E-3</v>
      </c>
      <c r="R2765" s="14">
        <f>$H2765/Q2765</f>
        <v>0.76666666666666661</v>
      </c>
      <c r="S2765" s="14" cm="1">
        <f t="array" ref="S2765">SUM(_xlfn._xlws.FILTER($H$2:$H$7117,_xlfn.MAP($P$2:$P$7117,_xlfn.LAMBDA(_xlpm.x,_xlpm.x=$P2765))))</f>
        <v>6.361829025844928E-3</v>
      </c>
      <c r="T2765" s="14">
        <f>$H2765/S2765</f>
        <v>0.17968750000000006</v>
      </c>
      <c r="U2765" s="14">
        <f>_xlfn.LET(_xlpm.freq,F2765,_xlpm.size,M2765+1,_xlpm.F,V2765,LOG(1+_xlpm.freq)*LOG(1+_xlpm.size)*_xlpm.F)</f>
        <v>0.31268735925599112</v>
      </c>
      <c r="V2765" s="14">
        <f>_xlfn.LET(_xlpm.a,T2765,_xlpm.b,R2765,2*_xlpm.a*_xlpm.b/(_xlpm.a+_xlpm.b))</f>
        <v>0.29113924050632917</v>
      </c>
      <c r="W2765" s="14">
        <f>_xlfn.LET(_xlpm.p,R2765,_xlpm.q,T2765,LOG(_xlpm.p/_xlpm.q))</f>
        <v>0.63008871492820573</v>
      </c>
      <c r="X2765" s="2"/>
    </row>
    <row r="2766" spans="1:24">
      <c r="A2766" s="1" t="str">
        <f>_xlfn.LET(_xlpm.sep," : ",CONCATENATE(O2766,_xlpm.sep,P2766))</f>
        <v>~ffri~ : [fɹɪ]</v>
      </c>
      <c r="B2766" s="1">
        <f>_xlfn.LET(_xlpm.d,$G2766,_xlpm.k,_xlfn.CONCAT(LEFT(TRIM(B$1),1),"*"),COUNTIF(_xlpm.d,_xlpm.k))</f>
        <v>0</v>
      </c>
      <c r="C2766" s="1">
        <f>_xlfn.LET(_xlpm.d,$G2766,_xlpm.k,_xlfn.CONCAT(LEFT(TRIM(C$1),1),"*"),COUNTIF(_xlpm.d,_xlpm.k))</f>
        <v>0</v>
      </c>
      <c r="D2766" s="1">
        <f>_xlfn.LET(_xlpm.d,$G2766,_xlpm.k,_xlfn.CONCAT(LEFT(TRIM(D$1),1),"*"),COUNTIF(_xlpm.d,_xlpm.k))</f>
        <v>0</v>
      </c>
      <c r="E2766" s="1">
        <f>LOG(F2766+1,10)</f>
        <v>1.3617278360175928</v>
      </c>
      <c r="F2766" s="7">
        <v>22</v>
      </c>
      <c r="G2766" s="9" t="s">
        <v>1144</v>
      </c>
      <c r="H2766" s="4">
        <f>F2766/freq.sum.r6e</f>
        <v>1.0934393638170974E-3</v>
      </c>
      <c r="I2766" s="1" t="str">
        <f>_xlfn.LET(_xlpm.sep,":",_xlpm.w,$G2766,LEFT(_xlpm.w,FIND(_xlpm.sep,_xlpm.w)-1))</f>
        <v>fɹɪ</v>
      </c>
      <c r="J2766" s="1" t="str">
        <f>_xlfn.LET(_xlpm.sep,":",_xlpm.w,$G2766,RIGHT(_xlpm.w,LEN(_xlpm.w)-FIND(_xlpm.sep,_xlpm.w)))</f>
        <v>ffri</v>
      </c>
      <c r="K2766" s="10">
        <f>_xlfn.LET(_xlpm.w,I2766,LEN(_xlpm.w))</f>
        <v>3</v>
      </c>
      <c r="L2766" s="10">
        <f>_xlfn.LET(_xlpm.w,J2766,LEN(_xlpm.w))</f>
        <v>4</v>
      </c>
      <c r="M2766" s="10">
        <f>_xlfn.LET(_xlpm.a,K2766,_xlpm.b,L2766,MAX(_xlpm.a,_xlpm.b))</f>
        <v>4</v>
      </c>
      <c r="N2766" s="10">
        <f>_xlfn.LET(_xlpm.d,(K2766,L2766),MAX(_xlpm.d)-MIN(_xlpm.d))</f>
        <v>1</v>
      </c>
      <c r="O2766" s="1" t="str">
        <f>_xlfn.LET(_xlpm.sep,":",_xlpm.w,$G2766,_xlfn.CONCAT("~",RIGHT(_xlpm.w,LEN(_xlpm.w)-FIND(_xlpm.sep,_xlpm.w)),"~"))</f>
        <v>~ffri~</v>
      </c>
      <c r="P2766" s="1" t="str">
        <f>_xlfn.LET(_xlpm.sep,":",_xlpm.w,$G2766,_xlfn.CONCAT("[",LEFT(_xlpm.w,FIND(_xlpm.sep,_xlpm.w)-1),"]"))</f>
        <v>[fɹɪ]</v>
      </c>
      <c r="Q2766" s="14" cm="1">
        <f t="array" ref="Q2766">SUM(_xlfn._xlws.FILTER($H$2:$H$7117,_xlfn.MAP($O$2:$O$7117,_xlfn.LAMBDA(_xlpm.x,_xlpm.x=$O2766))))</f>
        <v>1.0934393638170974E-3</v>
      </c>
      <c r="R2766" s="14">
        <f>$H2766/Q2766</f>
        <v>1</v>
      </c>
      <c r="S2766" s="14" cm="1">
        <f t="array" ref="S2766">SUM(_xlfn._xlws.FILTER($H$2:$H$7117,_xlfn.MAP($P$2:$P$7117,_xlfn.LAMBDA(_xlpm.x,_xlpm.x=$P2766))))</f>
        <v>4.7713717693836965E-3</v>
      </c>
      <c r="T2766" s="14">
        <f>$H2766/S2766</f>
        <v>0.22916666666666674</v>
      </c>
      <c r="U2766" s="14">
        <f>_xlfn.LET(_xlpm.freq,F2766,_xlpm.size,M2766+1,_xlpm.F,V2766,LOG(1+_xlpm.freq)*LOG(1+_xlpm.size)*_xlpm.F)</f>
        <v>0.39511635257872335</v>
      </c>
      <c r="V2766" s="14">
        <f>_xlfn.LET(_xlpm.a,T2766,_xlpm.b,R2766,2*_xlpm.a*_xlpm.b/(_xlpm.a+_xlpm.b))</f>
        <v>0.37288135593220351</v>
      </c>
      <c r="W2766" s="14">
        <f>_xlfn.LET(_xlpm.p,R2766,_xlpm.q,T2766,LOG(_xlpm.p/_xlpm.q))</f>
        <v>0.63984855221736203</v>
      </c>
      <c r="X2766" s="2"/>
    </row>
    <row r="2767" spans="1:24">
      <c r="A2767" s="1" t="str">
        <f>_xlfn.LET(_xlpm.sep," : ",CONCATENATE(O2767,_xlpm.sep,P2767))</f>
        <v>~kely~ : [klɪ]</v>
      </c>
      <c r="B2767" s="1">
        <f>_xlfn.LET(_xlpm.d,$G2767,_xlpm.k,_xlfn.CONCAT(LEFT(TRIM(B$1),1),"*"),COUNTIF(_xlpm.d,_xlpm.k))</f>
        <v>0</v>
      </c>
      <c r="C2767" s="1">
        <f>_xlfn.LET(_xlpm.d,$G2767,_xlpm.k,_xlfn.CONCAT(LEFT(TRIM(C$1),1),"*"),COUNTIF(_xlpm.d,_xlpm.k))</f>
        <v>0</v>
      </c>
      <c r="D2767" s="1">
        <f>_xlfn.LET(_xlpm.d,$G2767,_xlpm.k,_xlfn.CONCAT(LEFT(TRIM(D$1),1),"*"),COUNTIF(_xlpm.d,_xlpm.k))</f>
        <v>0</v>
      </c>
      <c r="E2767" s="1">
        <f>LOG(F2767+1,10)</f>
        <v>1.3617278360175928</v>
      </c>
      <c r="F2767" s="7">
        <v>22</v>
      </c>
      <c r="G2767" s="9" t="s">
        <v>1498</v>
      </c>
      <c r="H2767" s="4">
        <f>F2767/freq.sum.r6e</f>
        <v>1.0934393638170974E-3</v>
      </c>
      <c r="I2767" s="1" t="str">
        <f>_xlfn.LET(_xlpm.sep,":",_xlpm.w,$G2767,LEFT(_xlpm.w,FIND(_xlpm.sep,_xlpm.w)-1))</f>
        <v>klɪ</v>
      </c>
      <c r="J2767" s="1" t="str">
        <f>_xlfn.LET(_xlpm.sep,":",_xlpm.w,$G2767,RIGHT(_xlpm.w,LEN(_xlpm.w)-FIND(_xlpm.sep,_xlpm.w)))</f>
        <v>kely</v>
      </c>
      <c r="K2767" s="10">
        <f>_xlfn.LET(_xlpm.w,I2767,LEN(_xlpm.w))</f>
        <v>3</v>
      </c>
      <c r="L2767" s="10">
        <f>_xlfn.LET(_xlpm.w,J2767,LEN(_xlpm.w))</f>
        <v>4</v>
      </c>
      <c r="M2767" s="10">
        <f>_xlfn.LET(_xlpm.a,K2767,_xlpm.b,L2767,MAX(_xlpm.a,_xlpm.b))</f>
        <v>4</v>
      </c>
      <c r="N2767" s="10">
        <f>_xlfn.LET(_xlpm.d,(K2767,L2767),MAX(_xlpm.d)-MIN(_xlpm.d))</f>
        <v>1</v>
      </c>
      <c r="O2767" s="1" t="str">
        <f>_xlfn.LET(_xlpm.sep,":",_xlpm.w,$G2767,_xlfn.CONCAT("~",RIGHT(_xlpm.w,LEN(_xlpm.w)-FIND(_xlpm.sep,_xlpm.w)),"~"))</f>
        <v>~kely~</v>
      </c>
      <c r="P2767" s="1" t="str">
        <f>_xlfn.LET(_xlpm.sep,":",_xlpm.w,$G2767,_xlfn.CONCAT("[",LEFT(_xlpm.w,FIND(_xlpm.sep,_xlpm.w)-1),"]"))</f>
        <v>[klɪ]</v>
      </c>
      <c r="Q2767" s="14" cm="1">
        <f t="array" ref="Q2767">SUM(_xlfn._xlws.FILTER($H$2:$H$7117,_xlfn.MAP($O$2:$O$7117,_xlfn.LAMBDA(_xlpm.x,_xlpm.x=$O2767))))</f>
        <v>1.0934393638170974E-3</v>
      </c>
      <c r="R2767" s="14">
        <f>$H2767/Q2767</f>
        <v>1</v>
      </c>
      <c r="S2767" s="14" cm="1">
        <f t="array" ref="S2767">SUM(_xlfn._xlws.FILTER($H$2:$H$7117,_xlfn.MAP($P$2:$P$7117,_xlfn.LAMBDA(_xlpm.x,_xlpm.x=$P2767))))</f>
        <v>4.7713717693836965E-3</v>
      </c>
      <c r="T2767" s="14">
        <f>$H2767/S2767</f>
        <v>0.22916666666666674</v>
      </c>
      <c r="U2767" s="14">
        <f>_xlfn.LET(_xlpm.freq,F2767,_xlpm.size,M2767+1,_xlpm.F,V2767,LOG(1+_xlpm.freq)*LOG(1+_xlpm.size)*_xlpm.F)</f>
        <v>0.39511635257872335</v>
      </c>
      <c r="V2767" s="14">
        <f>_xlfn.LET(_xlpm.a,T2767,_xlpm.b,R2767,2*_xlpm.a*_xlpm.b/(_xlpm.a+_xlpm.b))</f>
        <v>0.37288135593220351</v>
      </c>
      <c r="W2767" s="14">
        <f>_xlfn.LET(_xlpm.p,R2767,_xlpm.q,T2767,LOG(_xlpm.p/_xlpm.q))</f>
        <v>0.63984855221736203</v>
      </c>
      <c r="X2767" s="2"/>
    </row>
    <row r="2768" spans="1:24">
      <c r="A2768" s="1" t="str">
        <f>_xlfn.LET(_xlpm.sep," : ",CONCATENATE(O2768,_xlpm.sep,P2768))</f>
        <v>~rney~ : [ɹnɪ]</v>
      </c>
      <c r="B2768" s="1">
        <f>_xlfn.LET(_xlpm.d,$G2768,_xlpm.k,_xlfn.CONCAT(LEFT(TRIM(B$1),1),"*"),COUNTIF(_xlpm.d,_xlpm.k))</f>
        <v>1</v>
      </c>
      <c r="C2768" s="1">
        <f>_xlfn.LET(_xlpm.d,$G2768,_xlpm.k,_xlfn.CONCAT(LEFT(TRIM(C$1),1),"*"),COUNTIF(_xlpm.d,_xlpm.k))</f>
        <v>0</v>
      </c>
      <c r="D2768" s="1">
        <f>_xlfn.LET(_xlpm.d,$G2768,_xlpm.k,_xlfn.CONCAT(LEFT(TRIM(D$1),1),"*"),COUNTIF(_xlpm.d,_xlpm.k))</f>
        <v>0</v>
      </c>
      <c r="E2768" s="1">
        <f>LOG(F2768+1,10)</f>
        <v>1.3617278360175928</v>
      </c>
      <c r="F2768" s="7">
        <v>22</v>
      </c>
      <c r="G2768" s="9" t="s">
        <v>6114</v>
      </c>
      <c r="H2768" s="4">
        <f>F2768/freq.sum.r6e</f>
        <v>1.0934393638170974E-3</v>
      </c>
      <c r="I2768" s="1" t="str">
        <f>_xlfn.LET(_xlpm.sep,":",_xlpm.w,$G2768,LEFT(_xlpm.w,FIND(_xlpm.sep,_xlpm.w)-1))</f>
        <v>ɹnɪ</v>
      </c>
      <c r="J2768" s="1" t="str">
        <f>_xlfn.LET(_xlpm.sep,":",_xlpm.w,$G2768,RIGHT(_xlpm.w,LEN(_xlpm.w)-FIND(_xlpm.sep,_xlpm.w)))</f>
        <v>rney</v>
      </c>
      <c r="K2768" s="10">
        <f>_xlfn.LET(_xlpm.w,I2768,LEN(_xlpm.w))</f>
        <v>3</v>
      </c>
      <c r="L2768" s="10">
        <f>_xlfn.LET(_xlpm.w,J2768,LEN(_xlpm.w))</f>
        <v>4</v>
      </c>
      <c r="M2768" s="10">
        <f>_xlfn.LET(_xlpm.a,K2768,_xlpm.b,L2768,MAX(_xlpm.a,_xlpm.b))</f>
        <v>4</v>
      </c>
      <c r="N2768" s="10">
        <f>_xlfn.LET(_xlpm.d,(K2768,L2768),MAX(_xlpm.d)-MIN(_xlpm.d))</f>
        <v>1</v>
      </c>
      <c r="O2768" s="1" t="str">
        <f>_xlfn.LET(_xlpm.sep,":",_xlpm.w,$G2768,_xlfn.CONCAT("~",RIGHT(_xlpm.w,LEN(_xlpm.w)-FIND(_xlpm.sep,_xlpm.w)),"~"))</f>
        <v>~rney~</v>
      </c>
      <c r="P2768" s="1" t="str">
        <f>_xlfn.LET(_xlpm.sep,":",_xlpm.w,$G2768,_xlfn.CONCAT("[",LEFT(_xlpm.w,FIND(_xlpm.sep,_xlpm.w)-1),"]"))</f>
        <v>[ɹnɪ]</v>
      </c>
      <c r="Q2768" s="14" cm="1">
        <f t="array" ref="Q2768">SUM(_xlfn._xlws.FILTER($H$2:$H$7117,_xlfn.MAP($O$2:$O$7117,_xlfn.LAMBDA(_xlpm.x,_xlpm.x=$O2768))))</f>
        <v>1.0934393638170974E-3</v>
      </c>
      <c r="R2768" s="14">
        <f>$H2768/Q2768</f>
        <v>1</v>
      </c>
      <c r="S2768" s="14" cm="1">
        <f t="array" ref="S2768">SUM(_xlfn._xlws.FILTER($H$2:$H$7117,_xlfn.MAP($P$2:$P$7117,_xlfn.LAMBDA(_xlpm.x,_xlpm.x=$P2768))))</f>
        <v>4.7713717693836965E-3</v>
      </c>
      <c r="T2768" s="14">
        <f>$H2768/S2768</f>
        <v>0.22916666666666674</v>
      </c>
      <c r="U2768" s="14">
        <f>_xlfn.LET(_xlpm.freq,F2768,_xlpm.size,M2768+1,_xlpm.F,V2768,LOG(1+_xlpm.freq)*LOG(1+_xlpm.size)*_xlpm.F)</f>
        <v>0.39511635257872335</v>
      </c>
      <c r="V2768" s="14">
        <f>_xlfn.LET(_xlpm.a,T2768,_xlpm.b,R2768,2*_xlpm.a*_xlpm.b/(_xlpm.a+_xlpm.b))</f>
        <v>0.37288135593220351</v>
      </c>
      <c r="W2768" s="14">
        <f>_xlfn.LET(_xlpm.p,R2768,_xlpm.q,T2768,LOG(_xlpm.p/_xlpm.q))</f>
        <v>0.63984855221736203</v>
      </c>
      <c r="X2768" s="2"/>
    </row>
    <row r="2769" spans="1:24">
      <c r="A2769" s="1" t="str">
        <f>_xlfn.LET(_xlpm.sep," : ",CONCATENATE(O2769,_xlpm.sep,P2769))</f>
        <v>~brir~ : [bɹaɪ]</v>
      </c>
      <c r="B2769" s="1">
        <f>_xlfn.LET(_xlpm.d,$G2769,_xlpm.k,_xlfn.CONCAT(LEFT(TRIM(B$1),1),"*"),COUNTIF(_xlpm.d,_xlpm.k))</f>
        <v>0</v>
      </c>
      <c r="C2769" s="1">
        <f>_xlfn.LET(_xlpm.d,$G2769,_xlpm.k,_xlfn.CONCAT(LEFT(TRIM(C$1),1),"*"),COUNTIF(_xlpm.d,_xlpm.k))</f>
        <v>0</v>
      </c>
      <c r="D2769" s="1">
        <f>_xlfn.LET(_xlpm.d,$G2769,_xlpm.k,_xlfn.CONCAT(LEFT(TRIM(D$1),1),"*"),COUNTIF(_xlpm.d,_xlpm.k))</f>
        <v>0</v>
      </c>
      <c r="E2769" s="1">
        <f>LOG(F2769+1,10)</f>
        <v>0.47712125471966244</v>
      </c>
      <c r="F2769" s="7">
        <v>2</v>
      </c>
      <c r="G2769" s="9" t="s">
        <v>370</v>
      </c>
      <c r="H2769" s="4">
        <f>F2769/freq.sum.r6e</f>
        <v>9.9403578528827041E-5</v>
      </c>
      <c r="I2769" s="1" t="str">
        <f>_xlfn.LET(_xlpm.sep,":",_xlpm.w,$G2769,LEFT(_xlpm.w,FIND(_xlpm.sep,_xlpm.w)-1))</f>
        <v>bɹaɪ</v>
      </c>
      <c r="J2769" s="1" t="str">
        <f>_xlfn.LET(_xlpm.sep,":",_xlpm.w,$G2769,RIGHT(_xlpm.w,LEN(_xlpm.w)-FIND(_xlpm.sep,_xlpm.w)))</f>
        <v>brir</v>
      </c>
      <c r="K2769" s="10">
        <f>_xlfn.LET(_xlpm.w,I2769,LEN(_xlpm.w))</f>
        <v>4</v>
      </c>
      <c r="L2769" s="10">
        <f>_xlfn.LET(_xlpm.w,J2769,LEN(_xlpm.w))</f>
        <v>4</v>
      </c>
      <c r="M2769" s="10">
        <f>_xlfn.LET(_xlpm.a,K2769,_xlpm.b,L2769,MAX(_xlpm.a,_xlpm.b))</f>
        <v>4</v>
      </c>
      <c r="N2769" s="10">
        <f>_xlfn.LET(_xlpm.d,(K2769,L2769),MAX(_xlpm.d)-MIN(_xlpm.d))</f>
        <v>0</v>
      </c>
      <c r="O2769" s="1" t="str">
        <f>_xlfn.LET(_xlpm.sep,":",_xlpm.w,$G2769,_xlfn.CONCAT("~",RIGHT(_xlpm.w,LEN(_xlpm.w)-FIND(_xlpm.sep,_xlpm.w)),"~"))</f>
        <v>~brir~</v>
      </c>
      <c r="P2769" s="1" t="str">
        <f>_xlfn.LET(_xlpm.sep,":",_xlpm.w,$G2769,_xlfn.CONCAT("[",LEFT(_xlpm.w,FIND(_xlpm.sep,_xlpm.w)-1),"]"))</f>
        <v>[bɹaɪ]</v>
      </c>
      <c r="Q2769" s="14" cm="1">
        <f t="array" ref="Q2769">SUM(_xlfn._xlws.FILTER($H$2:$H$7111,_xlfn.MAP($O$2:$O$7111,_xlfn.LAMBDA(_xlpm.x,_xlpm.x=$O2769))))</f>
        <v>2.4850894632206762E-4</v>
      </c>
      <c r="R2769" s="14">
        <f>$H2769/Q2769</f>
        <v>0.39999999999999997</v>
      </c>
      <c r="S2769" s="14" cm="1">
        <f t="array" ref="S2769">SUM(_xlfn._xlws.FILTER($H$2:$H$7111,_xlfn.MAP($P$2:$P$7111,_xlfn.LAMBDA(_xlpm.x,_xlpm.x=$P2769))))</f>
        <v>1.0934393638170974E-3</v>
      </c>
      <c r="T2769" s="14">
        <f>$H2769/S2769</f>
        <v>9.0909090909090912E-2</v>
      </c>
      <c r="U2769" s="14">
        <f>_xlfn.LET(_xlpm.freq,F2769,_xlpm.size,M2769+1,_xlpm.F,V2769,LOG(1+_xlpm.freq)*LOG(1+_xlpm.size)*_xlpm.F)</f>
        <v>5.5003333473291602E-2</v>
      </c>
      <c r="V2769" s="14">
        <f>_xlfn.LET(_xlpm.a,T2769,_xlpm.b,R2769,2*_xlpm.a*_xlpm.b/(_xlpm.a+_xlpm.b))</f>
        <v>0.14814814814814817</v>
      </c>
      <c r="W2769" s="14">
        <f>_xlfn.LET(_xlpm.p,R2769,_xlpm.q,T2769,LOG(_xlpm.p/_xlpm.q))</f>
        <v>0.64345267648618742</v>
      </c>
      <c r="X2769" s="2"/>
    </row>
    <row r="2770" spans="1:24">
      <c r="A2770" s="1" t="str">
        <f>_xlfn.LET(_xlpm.sep," : ",CONCATENATE(O2770,_xlpm.sep,P2770))</f>
        <v>~drir~ : [dɹaɪ]</v>
      </c>
      <c r="B2770" s="1">
        <f>_xlfn.LET(_xlpm.d,$G2770,_xlpm.k,_xlfn.CONCAT(LEFT(TRIM(B$1),1),"*"),COUNTIF(_xlpm.d,_xlpm.k))</f>
        <v>0</v>
      </c>
      <c r="C2770" s="1">
        <f>_xlfn.LET(_xlpm.d,$G2770,_xlpm.k,_xlfn.CONCAT(LEFT(TRIM(C$1),1),"*"),COUNTIF(_xlpm.d,_xlpm.k))</f>
        <v>0</v>
      </c>
      <c r="D2770" s="1">
        <f>_xlfn.LET(_xlpm.d,$G2770,_xlpm.k,_xlfn.CONCAT(LEFT(TRIM(D$1),1),"*"),COUNTIF(_xlpm.d,_xlpm.k))</f>
        <v>0</v>
      </c>
      <c r="E2770" s="1">
        <f>LOG(F2770+1,10)</f>
        <v>0.47712125471966244</v>
      </c>
      <c r="F2770" s="7">
        <v>2</v>
      </c>
      <c r="G2770" s="9" t="s">
        <v>654</v>
      </c>
      <c r="H2770" s="4">
        <f>F2770/freq.sum.r6e</f>
        <v>9.9403578528827041E-5</v>
      </c>
      <c r="I2770" s="1" t="str">
        <f>_xlfn.LET(_xlpm.sep,":",_xlpm.w,$G2770,LEFT(_xlpm.w,FIND(_xlpm.sep,_xlpm.w)-1))</f>
        <v>dɹaɪ</v>
      </c>
      <c r="J2770" s="1" t="str">
        <f>_xlfn.LET(_xlpm.sep,":",_xlpm.w,$G2770,RIGHT(_xlpm.w,LEN(_xlpm.w)-FIND(_xlpm.sep,_xlpm.w)))</f>
        <v>drir</v>
      </c>
      <c r="K2770" s="10">
        <f>_xlfn.LET(_xlpm.w,I2770,LEN(_xlpm.w))</f>
        <v>4</v>
      </c>
      <c r="L2770" s="10">
        <f>_xlfn.LET(_xlpm.w,J2770,LEN(_xlpm.w))</f>
        <v>4</v>
      </c>
      <c r="M2770" s="10">
        <f>_xlfn.LET(_xlpm.a,K2770,_xlpm.b,L2770,MAX(_xlpm.a,_xlpm.b))</f>
        <v>4</v>
      </c>
      <c r="N2770" s="10">
        <f>_xlfn.LET(_xlpm.d,(K2770,L2770),MAX(_xlpm.d)-MIN(_xlpm.d))</f>
        <v>0</v>
      </c>
      <c r="O2770" s="1" t="str">
        <f>_xlfn.LET(_xlpm.sep,":",_xlpm.w,$G2770,_xlfn.CONCAT("~",RIGHT(_xlpm.w,LEN(_xlpm.w)-FIND(_xlpm.sep,_xlpm.w)),"~"))</f>
        <v>~drir~</v>
      </c>
      <c r="P2770" s="1" t="str">
        <f>_xlfn.LET(_xlpm.sep,":",_xlpm.w,$G2770,_xlfn.CONCAT("[",LEFT(_xlpm.w,FIND(_xlpm.sep,_xlpm.w)-1),"]"))</f>
        <v>[dɹaɪ]</v>
      </c>
      <c r="Q2770" s="14" cm="1">
        <f t="array" ref="Q2770">SUM(_xlfn._xlws.FILTER($H$2:$H$7117,_xlfn.MAP($O$2:$O$7117,_xlfn.LAMBDA(_xlpm.x,_xlpm.x=$O2770))))</f>
        <v>2.4850894632206762E-4</v>
      </c>
      <c r="R2770" s="14">
        <f>$H2770/Q2770</f>
        <v>0.39999999999999997</v>
      </c>
      <c r="S2770" s="14" cm="1">
        <f t="array" ref="S2770">SUM(_xlfn._xlws.FILTER($H$2:$H$7117,_xlfn.MAP($P$2:$P$7117,_xlfn.LAMBDA(_xlpm.x,_xlpm.x=$P2770))))</f>
        <v>1.0934393638170974E-3</v>
      </c>
      <c r="T2770" s="14">
        <f>$H2770/S2770</f>
        <v>9.0909090909090912E-2</v>
      </c>
      <c r="U2770" s="14">
        <f>_xlfn.LET(_xlpm.freq,F2770,_xlpm.size,M2770+1,_xlpm.F,V2770,LOG(1+_xlpm.freq)*LOG(1+_xlpm.size)*_xlpm.F)</f>
        <v>5.5003333473291602E-2</v>
      </c>
      <c r="V2770" s="14">
        <f>_xlfn.LET(_xlpm.a,T2770,_xlpm.b,R2770,2*_xlpm.a*_xlpm.b/(_xlpm.a+_xlpm.b))</f>
        <v>0.14814814814814817</v>
      </c>
      <c r="W2770" s="14">
        <f>_xlfn.LET(_xlpm.p,R2770,_xlpm.q,T2770,LOG(_xlpm.p/_xlpm.q))</f>
        <v>0.64345267648618742</v>
      </c>
      <c r="X2770" s="2"/>
    </row>
    <row r="2771" spans="1:24">
      <c r="A2771" s="1" t="str">
        <f>_xlfn.LET(_xlpm.sep," : ",CONCATENATE(O2771,_xlpm.sep,P2771))</f>
        <v>~frir~ : [fɹaɪ]</v>
      </c>
      <c r="B2771" s="1">
        <f>_xlfn.LET(_xlpm.d,$G2771,_xlpm.k,_xlfn.CONCAT(LEFT(TRIM(B$1),1),"*"),COUNTIF(_xlpm.d,_xlpm.k))</f>
        <v>0</v>
      </c>
      <c r="C2771" s="1">
        <f>_xlfn.LET(_xlpm.d,$G2771,_xlpm.k,_xlfn.CONCAT(LEFT(TRIM(C$1),1),"*"),COUNTIF(_xlpm.d,_xlpm.k))</f>
        <v>0</v>
      </c>
      <c r="D2771" s="1">
        <f>_xlfn.LET(_xlpm.d,$G2771,_xlpm.k,_xlfn.CONCAT(LEFT(TRIM(D$1),1),"*"),COUNTIF(_xlpm.d,_xlpm.k))</f>
        <v>0</v>
      </c>
      <c r="E2771" s="1">
        <f>LOG(F2771+1,10)</f>
        <v>0.47712125471966244</v>
      </c>
      <c r="F2771" s="7">
        <v>2</v>
      </c>
      <c r="G2771" s="9" t="s">
        <v>1117</v>
      </c>
      <c r="H2771" s="4">
        <f>F2771/freq.sum.r6e</f>
        <v>9.9403578528827041E-5</v>
      </c>
      <c r="I2771" s="1" t="str">
        <f>_xlfn.LET(_xlpm.sep,":",_xlpm.w,$G2771,LEFT(_xlpm.w,FIND(_xlpm.sep,_xlpm.w)-1))</f>
        <v>fɹaɪ</v>
      </c>
      <c r="J2771" s="1" t="str">
        <f>_xlfn.LET(_xlpm.sep,":",_xlpm.w,$G2771,RIGHT(_xlpm.w,LEN(_xlpm.w)-FIND(_xlpm.sep,_xlpm.w)))</f>
        <v>frir</v>
      </c>
      <c r="K2771" s="10">
        <f>_xlfn.LET(_xlpm.w,I2771,LEN(_xlpm.w))</f>
        <v>4</v>
      </c>
      <c r="L2771" s="10">
        <f>_xlfn.LET(_xlpm.w,J2771,LEN(_xlpm.w))</f>
        <v>4</v>
      </c>
      <c r="M2771" s="10">
        <f>_xlfn.LET(_xlpm.a,K2771,_xlpm.b,L2771,MAX(_xlpm.a,_xlpm.b))</f>
        <v>4</v>
      </c>
      <c r="N2771" s="10">
        <f>_xlfn.LET(_xlpm.d,(K2771,L2771),MAX(_xlpm.d)-MIN(_xlpm.d))</f>
        <v>0</v>
      </c>
      <c r="O2771" s="1" t="str">
        <f>_xlfn.LET(_xlpm.sep,":",_xlpm.w,$G2771,_xlfn.CONCAT("~",RIGHT(_xlpm.w,LEN(_xlpm.w)-FIND(_xlpm.sep,_xlpm.w)),"~"))</f>
        <v>~frir~</v>
      </c>
      <c r="P2771" s="1" t="str">
        <f>_xlfn.LET(_xlpm.sep,":",_xlpm.w,$G2771,_xlfn.CONCAT("[",LEFT(_xlpm.w,FIND(_xlpm.sep,_xlpm.w)-1),"]"))</f>
        <v>[fɹaɪ]</v>
      </c>
      <c r="Q2771" s="14" cm="1">
        <f t="array" ref="Q2771">SUM(_xlfn._xlws.FILTER($H$2:$H$7109,_xlfn.MAP($O$2:$O$7109,_xlfn.LAMBDA(_xlpm.x,_xlpm.x=$O2771))))</f>
        <v>2.4850894632206762E-4</v>
      </c>
      <c r="R2771" s="14">
        <f>$H2771/Q2771</f>
        <v>0.39999999999999997</v>
      </c>
      <c r="S2771" s="14" cm="1">
        <f t="array" ref="S2771">SUM(_xlfn._xlws.FILTER($H$2:$H$7109,_xlfn.MAP($P$2:$P$7109,_xlfn.LAMBDA(_xlpm.x,_xlpm.x=$P2771))))</f>
        <v>1.0934393638170974E-3</v>
      </c>
      <c r="T2771" s="14">
        <f>$H2771/S2771</f>
        <v>9.0909090909090912E-2</v>
      </c>
      <c r="U2771" s="14">
        <f>_xlfn.LET(_xlpm.freq,F2771,_xlpm.size,M2771+1,_xlpm.F,V2771,LOG(1+_xlpm.freq)*LOG(1+_xlpm.size)*_xlpm.F)</f>
        <v>5.5003333473291602E-2</v>
      </c>
      <c r="V2771" s="14">
        <f>_xlfn.LET(_xlpm.a,T2771,_xlpm.b,R2771,2*_xlpm.a*_xlpm.b/(_xlpm.a+_xlpm.b))</f>
        <v>0.14814814814814817</v>
      </c>
      <c r="W2771" s="14">
        <f>_xlfn.LET(_xlpm.p,R2771,_xlpm.q,T2771,LOG(_xlpm.p/_xlpm.q))</f>
        <v>0.64345267648618742</v>
      </c>
      <c r="X2771" s="2"/>
    </row>
    <row r="2772" spans="1:24">
      <c r="A2772" s="1" t="str">
        <f>_xlfn.LET(_xlpm.sep," : ",CONCATENATE(O2772,_xlpm.sep,P2772))</f>
        <v>~trir~ : [tɹaɪ]</v>
      </c>
      <c r="B2772" s="1">
        <f>_xlfn.LET(_xlpm.d,$G2772,_xlpm.k,_xlfn.CONCAT(LEFT(TRIM(B$1),1),"*"),COUNTIF(_xlpm.d,_xlpm.k))</f>
        <v>0</v>
      </c>
      <c r="C2772" s="1">
        <f>_xlfn.LET(_xlpm.d,$G2772,_xlpm.k,_xlfn.CONCAT(LEFT(TRIM(C$1),1),"*"),COUNTIF(_xlpm.d,_xlpm.k))</f>
        <v>0</v>
      </c>
      <c r="D2772" s="1">
        <f>_xlfn.LET(_xlpm.d,$G2772,_xlpm.k,_xlfn.CONCAT(LEFT(TRIM(D$1),1),"*"),COUNTIF(_xlpm.d,_xlpm.k))</f>
        <v>0</v>
      </c>
      <c r="E2772" s="1">
        <f>LOG(F2772+1,10)</f>
        <v>0.47712125471966244</v>
      </c>
      <c r="F2772" s="7">
        <v>2</v>
      </c>
      <c r="G2772" s="9" t="s">
        <v>4915</v>
      </c>
      <c r="H2772" s="4">
        <f>F2772/freq.sum.r6e</f>
        <v>9.9403578528827041E-5</v>
      </c>
      <c r="I2772" s="1" t="str">
        <f>_xlfn.LET(_xlpm.sep,":",_xlpm.w,$G2772,LEFT(_xlpm.w,FIND(_xlpm.sep,_xlpm.w)-1))</f>
        <v>tɹaɪ</v>
      </c>
      <c r="J2772" s="1" t="str">
        <f>_xlfn.LET(_xlpm.sep,":",_xlpm.w,$G2772,RIGHT(_xlpm.w,LEN(_xlpm.w)-FIND(_xlpm.sep,_xlpm.w)))</f>
        <v>trir</v>
      </c>
      <c r="K2772" s="10">
        <f>_xlfn.LET(_xlpm.w,I2772,LEN(_xlpm.w))</f>
        <v>4</v>
      </c>
      <c r="L2772" s="10">
        <f>_xlfn.LET(_xlpm.w,J2772,LEN(_xlpm.w))</f>
        <v>4</v>
      </c>
      <c r="M2772" s="10">
        <f>_xlfn.LET(_xlpm.a,K2772,_xlpm.b,L2772,MAX(_xlpm.a,_xlpm.b))</f>
        <v>4</v>
      </c>
      <c r="N2772" s="10">
        <f>_xlfn.LET(_xlpm.d,(K2772,L2772),MAX(_xlpm.d)-MIN(_xlpm.d))</f>
        <v>0</v>
      </c>
      <c r="O2772" s="1" t="str">
        <f>_xlfn.LET(_xlpm.sep,":",_xlpm.w,$G2772,_xlfn.CONCAT("~",RIGHT(_xlpm.w,LEN(_xlpm.w)-FIND(_xlpm.sep,_xlpm.w)),"~"))</f>
        <v>~trir~</v>
      </c>
      <c r="P2772" s="1" t="str">
        <f>_xlfn.LET(_xlpm.sep,":",_xlpm.w,$G2772,_xlfn.CONCAT("[",LEFT(_xlpm.w,FIND(_xlpm.sep,_xlpm.w)-1),"]"))</f>
        <v>[tɹaɪ]</v>
      </c>
      <c r="Q2772" s="14" cm="1">
        <f t="array" ref="Q2772">SUM(_xlfn._xlws.FILTER($H$2:$H$7117,_xlfn.MAP($O$2:$O$7117,_xlfn.LAMBDA(_xlpm.x,_xlpm.x=$O2772))))</f>
        <v>2.4850894632206762E-4</v>
      </c>
      <c r="R2772" s="14">
        <f>$H2772/Q2772</f>
        <v>0.39999999999999997</v>
      </c>
      <c r="S2772" s="14" cm="1">
        <f t="array" ref="S2772">SUM(_xlfn._xlws.FILTER($H$2:$H$7117,_xlfn.MAP($P$2:$P$7117,_xlfn.LAMBDA(_xlpm.x,_xlpm.x=$P2772))))</f>
        <v>1.0934393638170974E-3</v>
      </c>
      <c r="T2772" s="14">
        <f>$H2772/S2772</f>
        <v>9.0909090909090912E-2</v>
      </c>
      <c r="U2772" s="14">
        <f>_xlfn.LET(_xlpm.freq,F2772,_xlpm.size,M2772+1,_xlpm.F,V2772,LOG(1+_xlpm.freq)*LOG(1+_xlpm.size)*_xlpm.F)</f>
        <v>5.5003333473291602E-2</v>
      </c>
      <c r="V2772" s="14">
        <f>_xlfn.LET(_xlpm.a,T2772,_xlpm.b,R2772,2*_xlpm.a*_xlpm.b/(_xlpm.a+_xlpm.b))</f>
        <v>0.14814814814814817</v>
      </c>
      <c r="W2772" s="14">
        <f>_xlfn.LET(_xlpm.p,R2772,_xlpm.q,T2772,LOG(_xlpm.p/_xlpm.q))</f>
        <v>0.64345267648618742</v>
      </c>
      <c r="X2772" s="2"/>
    </row>
    <row r="2773" spans="1:24">
      <c r="A2773" s="1" t="str">
        <f>_xlfn.LET(_xlpm.sep," : ",CONCATENATE(O2773,_xlpm.sep,P2773))</f>
        <v>~tryr~ : [tɹaɪ]</v>
      </c>
      <c r="B2773" s="1">
        <f>_xlfn.LET(_xlpm.d,$G2773,_xlpm.k,_xlfn.CONCAT(LEFT(TRIM(B$1),1),"*"),COUNTIF(_xlpm.d,_xlpm.k))</f>
        <v>0</v>
      </c>
      <c r="C2773" s="1">
        <f>_xlfn.LET(_xlpm.d,$G2773,_xlpm.k,_xlfn.CONCAT(LEFT(TRIM(C$1),1),"*"),COUNTIF(_xlpm.d,_xlpm.k))</f>
        <v>0</v>
      </c>
      <c r="D2773" s="1">
        <f>_xlfn.LET(_xlpm.d,$G2773,_xlpm.k,_xlfn.CONCAT(LEFT(TRIM(D$1),1),"*"),COUNTIF(_xlpm.d,_xlpm.k))</f>
        <v>0</v>
      </c>
      <c r="E2773" s="1">
        <f>LOG(F2773+1,10)</f>
        <v>0.47712125471966244</v>
      </c>
      <c r="F2773" s="7">
        <v>2</v>
      </c>
      <c r="G2773" s="9" t="s">
        <v>4922</v>
      </c>
      <c r="H2773" s="4">
        <f>F2773/freq.sum.r6e</f>
        <v>9.9403578528827041E-5</v>
      </c>
      <c r="I2773" s="1" t="str">
        <f>_xlfn.LET(_xlpm.sep,":",_xlpm.w,$G2773,LEFT(_xlpm.w,FIND(_xlpm.sep,_xlpm.w)-1))</f>
        <v>tɹaɪ</v>
      </c>
      <c r="J2773" s="1" t="str">
        <f>_xlfn.LET(_xlpm.sep,":",_xlpm.w,$G2773,RIGHT(_xlpm.w,LEN(_xlpm.w)-FIND(_xlpm.sep,_xlpm.w)))</f>
        <v>tryr</v>
      </c>
      <c r="K2773" s="10">
        <f>_xlfn.LET(_xlpm.w,I2773,LEN(_xlpm.w))</f>
        <v>4</v>
      </c>
      <c r="L2773" s="10">
        <f>_xlfn.LET(_xlpm.w,J2773,LEN(_xlpm.w))</f>
        <v>4</v>
      </c>
      <c r="M2773" s="10">
        <f>_xlfn.LET(_xlpm.a,K2773,_xlpm.b,L2773,MAX(_xlpm.a,_xlpm.b))</f>
        <v>4</v>
      </c>
      <c r="N2773" s="10">
        <f>_xlfn.LET(_xlpm.d,(K2773,L2773),MAX(_xlpm.d)-MIN(_xlpm.d))</f>
        <v>0</v>
      </c>
      <c r="O2773" s="1" t="str">
        <f>_xlfn.LET(_xlpm.sep,":",_xlpm.w,$G2773,_xlfn.CONCAT("~",RIGHT(_xlpm.w,LEN(_xlpm.w)-FIND(_xlpm.sep,_xlpm.w)),"~"))</f>
        <v>~tryr~</v>
      </c>
      <c r="P2773" s="1" t="str">
        <f>_xlfn.LET(_xlpm.sep,":",_xlpm.w,$G2773,_xlfn.CONCAT("[",LEFT(_xlpm.w,FIND(_xlpm.sep,_xlpm.w)-1),"]"))</f>
        <v>[tɹaɪ]</v>
      </c>
      <c r="Q2773" s="14" cm="1">
        <f t="array" ref="Q2773">SUM(_xlfn._xlws.FILTER($H$2:$H$7117,_xlfn.MAP($O$2:$O$7117,_xlfn.LAMBDA(_xlpm.x,_xlpm.x=$O2773))))</f>
        <v>2.4850894632206762E-4</v>
      </c>
      <c r="R2773" s="14">
        <f>$H2773/Q2773</f>
        <v>0.39999999999999997</v>
      </c>
      <c r="S2773" s="14" cm="1">
        <f t="array" ref="S2773">SUM(_xlfn._xlws.FILTER($H$2:$H$7117,_xlfn.MAP($P$2:$P$7117,_xlfn.LAMBDA(_xlpm.x,_xlpm.x=$P2773))))</f>
        <v>1.0934393638170974E-3</v>
      </c>
      <c r="T2773" s="14">
        <f>$H2773/S2773</f>
        <v>9.0909090909090912E-2</v>
      </c>
      <c r="U2773" s="14">
        <f>_xlfn.LET(_xlpm.freq,F2773,_xlpm.size,M2773+1,_xlpm.F,V2773,LOG(1+_xlpm.freq)*LOG(1+_xlpm.size)*_xlpm.F)</f>
        <v>5.5003333473291602E-2</v>
      </c>
      <c r="V2773" s="14">
        <f>_xlfn.LET(_xlpm.a,T2773,_xlpm.b,R2773,2*_xlpm.a*_xlpm.b/(_xlpm.a+_xlpm.b))</f>
        <v>0.14814814814814817</v>
      </c>
      <c r="W2773" s="14">
        <f>_xlfn.LET(_xlpm.p,R2773,_xlpm.q,T2773,LOG(_xlpm.p/_xlpm.q))</f>
        <v>0.64345267648618742</v>
      </c>
      <c r="X2773" s="2"/>
    </row>
    <row r="2774" spans="1:24">
      <c r="A2774" s="1" t="str">
        <f>_xlfn.LET(_xlpm.sep," : ",CONCATENATE(O2774,_xlpm.sep,P2774))</f>
        <v>~guir~ : [ɡaɪ]</v>
      </c>
      <c r="B2774" s="1">
        <f>_xlfn.LET(_xlpm.d,$G2774,_xlpm.k,_xlfn.CONCAT(LEFT(TRIM(B$1),1),"*"),COUNTIF(_xlpm.d,_xlpm.k))</f>
        <v>0</v>
      </c>
      <c r="C2774" s="1">
        <f>_xlfn.LET(_xlpm.d,$G2774,_xlpm.k,_xlfn.CONCAT(LEFT(TRIM(C$1),1),"*"),COUNTIF(_xlpm.d,_xlpm.k))</f>
        <v>0</v>
      </c>
      <c r="D2774" s="1">
        <f>_xlfn.LET(_xlpm.d,$G2774,_xlpm.k,_xlfn.CONCAT(LEFT(TRIM(D$1),1),"*"),COUNTIF(_xlpm.d,_xlpm.k))</f>
        <v>0</v>
      </c>
      <c r="E2774" s="1">
        <f>LOG(F2774+1,10)</f>
        <v>0.47712125471966244</v>
      </c>
      <c r="F2774" s="7">
        <v>2</v>
      </c>
      <c r="G2774" s="9" t="s">
        <v>5651</v>
      </c>
      <c r="H2774" s="4">
        <f>F2774/freq.sum.r6e</f>
        <v>9.9403578528827041E-5</v>
      </c>
      <c r="I2774" s="1" t="str">
        <f>_xlfn.LET(_xlpm.sep,":",_xlpm.w,$G2774,LEFT(_xlpm.w,FIND(_xlpm.sep,_xlpm.w)-1))</f>
        <v>ɡaɪ</v>
      </c>
      <c r="J2774" s="1" t="str">
        <f>_xlfn.LET(_xlpm.sep,":",_xlpm.w,$G2774,RIGHT(_xlpm.w,LEN(_xlpm.w)-FIND(_xlpm.sep,_xlpm.w)))</f>
        <v>guir</v>
      </c>
      <c r="K2774" s="10">
        <f>_xlfn.LET(_xlpm.w,I2774,LEN(_xlpm.w))</f>
        <v>3</v>
      </c>
      <c r="L2774" s="10">
        <f>_xlfn.LET(_xlpm.w,J2774,LEN(_xlpm.w))</f>
        <v>4</v>
      </c>
      <c r="M2774" s="10">
        <f>_xlfn.LET(_xlpm.a,K2774,_xlpm.b,L2774,MAX(_xlpm.a,_xlpm.b))</f>
        <v>4</v>
      </c>
      <c r="N2774" s="10">
        <f>_xlfn.LET(_xlpm.d,(K2774,L2774),MAX(_xlpm.d)-MIN(_xlpm.d))</f>
        <v>1</v>
      </c>
      <c r="O2774" s="1" t="str">
        <f>_xlfn.LET(_xlpm.sep,":",_xlpm.w,$G2774,_xlfn.CONCAT("~",RIGHT(_xlpm.w,LEN(_xlpm.w)-FIND(_xlpm.sep,_xlpm.w)),"~"))</f>
        <v>~guir~</v>
      </c>
      <c r="P2774" s="1" t="str">
        <f>_xlfn.LET(_xlpm.sep,":",_xlpm.w,$G2774,_xlfn.CONCAT("[",LEFT(_xlpm.w,FIND(_xlpm.sep,_xlpm.w)-1),"]"))</f>
        <v>[ɡaɪ]</v>
      </c>
      <c r="Q2774" s="14" cm="1">
        <f t="array" ref="Q2774">SUM(_xlfn._xlws.FILTER($H$2:$H$7117,_xlfn.MAP($O$2:$O$7117,_xlfn.LAMBDA(_xlpm.x,_xlpm.x=$O2774))))</f>
        <v>2.4850894632206762E-4</v>
      </c>
      <c r="R2774" s="14">
        <f>$H2774/Q2774</f>
        <v>0.39999999999999997</v>
      </c>
      <c r="S2774" s="14" cm="1">
        <f t="array" ref="S2774">SUM(_xlfn._xlws.FILTER($H$2:$H$7117,_xlfn.MAP($P$2:$P$7117,_xlfn.LAMBDA(_xlpm.x,_xlpm.x=$P2774))))</f>
        <v>1.0934393638170974E-3</v>
      </c>
      <c r="T2774" s="14">
        <f>$H2774/S2774</f>
        <v>9.0909090909090912E-2</v>
      </c>
      <c r="U2774" s="14">
        <f>_xlfn.LET(_xlpm.freq,F2774,_xlpm.size,M2774+1,_xlpm.F,V2774,LOG(1+_xlpm.freq)*LOG(1+_xlpm.size)*_xlpm.F)</f>
        <v>5.5003333473291602E-2</v>
      </c>
      <c r="V2774" s="14">
        <f>_xlfn.LET(_xlpm.a,T2774,_xlpm.b,R2774,2*_xlpm.a*_xlpm.b/(_xlpm.a+_xlpm.b))</f>
        <v>0.14814814814814817</v>
      </c>
      <c r="W2774" s="14">
        <f>_xlfn.LET(_xlpm.p,R2774,_xlpm.q,T2774,LOG(_xlpm.p/_xlpm.q))</f>
        <v>0.64345267648618742</v>
      </c>
      <c r="X2774" s="2"/>
    </row>
    <row r="2775" spans="1:24">
      <c r="A2775" s="1" t="str">
        <f>_xlfn.LET(_xlpm.sep," : ",CONCATENATE(O2775,_xlpm.sep,P2775))</f>
        <v>~bogh~ : [boʊ]</v>
      </c>
      <c r="B2775" s="1">
        <f>_xlfn.LET(_xlpm.d,$G2775,_xlpm.k,_xlfn.CONCAT(LEFT(TRIM(B$1),1),"*"),COUNTIF(_xlpm.d,_xlpm.k))</f>
        <v>0</v>
      </c>
      <c r="C2775" s="1">
        <f>_xlfn.LET(_xlpm.d,$G2775,_xlpm.k,_xlfn.CONCAT(LEFT(TRIM(C$1),1),"*"),COUNTIF(_xlpm.d,_xlpm.k))</f>
        <v>0</v>
      </c>
      <c r="D2775" s="1">
        <f>_xlfn.LET(_xlpm.d,$G2775,_xlpm.k,_xlfn.CONCAT(LEFT(TRIM(D$1),1),"*"),COUNTIF(_xlpm.d,_xlpm.k))</f>
        <v>0</v>
      </c>
      <c r="E2775" s="1">
        <f>LOG(F2775+1,10)</f>
        <v>0.30102999566398114</v>
      </c>
      <c r="F2775" s="7">
        <v>1</v>
      </c>
      <c r="G2775" s="9" t="s">
        <v>204</v>
      </c>
      <c r="H2775" s="4">
        <f>F2775/freq.sum.r6e</f>
        <v>4.9701789264413521E-5</v>
      </c>
      <c r="I2775" s="1" t="str">
        <f>_xlfn.LET(_xlpm.sep,":",_xlpm.w,$G2775,LEFT(_xlpm.w,FIND(_xlpm.sep,_xlpm.w)-1))</f>
        <v>boʊ</v>
      </c>
      <c r="J2775" s="1" t="str">
        <f>_xlfn.LET(_xlpm.sep,":",_xlpm.w,$G2775,RIGHT(_xlpm.w,LEN(_xlpm.w)-FIND(_xlpm.sep,_xlpm.w)))</f>
        <v>bogh</v>
      </c>
      <c r="K2775" s="10">
        <f>_xlfn.LET(_xlpm.w,I2775,LEN(_xlpm.w))</f>
        <v>3</v>
      </c>
      <c r="L2775" s="10">
        <f>_xlfn.LET(_xlpm.w,J2775,LEN(_xlpm.w))</f>
        <v>4</v>
      </c>
      <c r="M2775" s="10">
        <f>_xlfn.LET(_xlpm.a,K2775,_xlpm.b,L2775,MAX(_xlpm.a,_xlpm.b))</f>
        <v>4</v>
      </c>
      <c r="N2775" s="10">
        <f>_xlfn.LET(_xlpm.d,(K2775,L2775),MAX(_xlpm.d)-MIN(_xlpm.d))</f>
        <v>1</v>
      </c>
      <c r="O2775" s="1" t="str">
        <f>_xlfn.LET(_xlpm.sep,":",_xlpm.w,$G2775,_xlfn.CONCAT("~",RIGHT(_xlpm.w,LEN(_xlpm.w)-FIND(_xlpm.sep,_xlpm.w)),"~"))</f>
        <v>~bogh~</v>
      </c>
      <c r="P2775" s="1" t="str">
        <f>_xlfn.LET(_xlpm.sep,":",_xlpm.w,$G2775,_xlfn.CONCAT("[",LEFT(_xlpm.w,FIND(_xlpm.sep,_xlpm.w)-1),"]"))</f>
        <v>[boʊ]</v>
      </c>
      <c r="Q2775" s="14" cm="1">
        <f t="array" ref="Q2775">SUM(_xlfn._xlws.FILTER($H$2:$H$7117,_xlfn.MAP($O$2:$O$7117,_xlfn.LAMBDA(_xlpm.x,_xlpm.x=$O2775))))</f>
        <v>1.9880715705765408E-4</v>
      </c>
      <c r="R2775" s="14">
        <f>$H2775/Q2775</f>
        <v>0.25</v>
      </c>
      <c r="S2775" s="14" cm="1">
        <f t="array" ref="S2775">SUM(_xlfn._xlws.FILTER($H$2:$H$7117,_xlfn.MAP($P$2:$P$7117,_xlfn.LAMBDA(_xlpm.x,_xlpm.x=$P2775))))</f>
        <v>8.9463220675944357E-4</v>
      </c>
      <c r="T2775" s="14">
        <f>$H2775/S2775</f>
        <v>5.5555555555555546E-2</v>
      </c>
      <c r="U2775" s="14">
        <f>_xlfn.LET(_xlpm.freq,F2775,_xlpm.size,M2775+1,_xlpm.F,V2775,LOG(1+_xlpm.freq)*LOG(1+_xlpm.size)*_xlpm.F)</f>
        <v>2.1295169775355435E-2</v>
      </c>
      <c r="V2775" s="14">
        <f>_xlfn.LET(_xlpm.a,T2775,_xlpm.b,R2775,2*_xlpm.a*_xlpm.b/(_xlpm.a+_xlpm.b))</f>
        <v>9.0909090909090898E-2</v>
      </c>
      <c r="W2775" s="14">
        <f>_xlfn.LET(_xlpm.p,R2775,_xlpm.q,T2775,LOG(_xlpm.p/_xlpm.q))</f>
        <v>0.65321251377534373</v>
      </c>
      <c r="X2775" s="2"/>
    </row>
    <row r="2776" spans="1:24">
      <c r="A2776" s="1" t="str">
        <f>_xlfn.LET(_xlpm.sep," : ",CONCATENATE(O2776,_xlpm.sep,P2776))</f>
        <v>~doow~ : [dɔ]</v>
      </c>
      <c r="B2776" s="1">
        <f>_xlfn.LET(_xlpm.d,$G2776,_xlpm.k,_xlfn.CONCAT(LEFT(TRIM(B$1),1),"*"),COUNTIF(_xlpm.d,_xlpm.k))</f>
        <v>0</v>
      </c>
      <c r="C2776" s="1">
        <f>_xlfn.LET(_xlpm.d,$G2776,_xlpm.k,_xlfn.CONCAT(LEFT(TRIM(C$1),1),"*"),COUNTIF(_xlpm.d,_xlpm.k))</f>
        <v>0</v>
      </c>
      <c r="D2776" s="1">
        <f>_xlfn.LET(_xlpm.d,$G2776,_xlpm.k,_xlfn.CONCAT(LEFT(TRIM(D$1),1),"*"),COUNTIF(_xlpm.d,_xlpm.k))</f>
        <v>0</v>
      </c>
      <c r="E2776" s="1">
        <f>LOG(F2776+1,10)</f>
        <v>0.30102999566398114</v>
      </c>
      <c r="F2776" s="7">
        <v>1</v>
      </c>
      <c r="G2776" s="9" t="s">
        <v>626</v>
      </c>
      <c r="H2776" s="4">
        <f>F2776/freq.sum.r6e</f>
        <v>4.9701789264413521E-5</v>
      </c>
      <c r="I2776" s="1" t="str">
        <f>_xlfn.LET(_xlpm.sep,":",_xlpm.w,$G2776,LEFT(_xlpm.w,FIND(_xlpm.sep,_xlpm.w)-1))</f>
        <v>dɔ</v>
      </c>
      <c r="J2776" s="1" t="str">
        <f>_xlfn.LET(_xlpm.sep,":",_xlpm.w,$G2776,RIGHT(_xlpm.w,LEN(_xlpm.w)-FIND(_xlpm.sep,_xlpm.w)))</f>
        <v>doow</v>
      </c>
      <c r="K2776" s="10">
        <f>_xlfn.LET(_xlpm.w,I2776,LEN(_xlpm.w))</f>
        <v>2</v>
      </c>
      <c r="L2776" s="10">
        <f>_xlfn.LET(_xlpm.w,J2776,LEN(_xlpm.w))</f>
        <v>4</v>
      </c>
      <c r="M2776" s="10">
        <f>_xlfn.LET(_xlpm.a,K2776,_xlpm.b,L2776,MAX(_xlpm.a,_xlpm.b))</f>
        <v>4</v>
      </c>
      <c r="N2776" s="10">
        <f>_xlfn.LET(_xlpm.d,(K2776,L2776),MAX(_xlpm.d)-MIN(_xlpm.d))</f>
        <v>2</v>
      </c>
      <c r="O2776" s="1" t="str">
        <f>_xlfn.LET(_xlpm.sep,":",_xlpm.w,$G2776,_xlfn.CONCAT("~",RIGHT(_xlpm.w,LEN(_xlpm.w)-FIND(_xlpm.sep,_xlpm.w)),"~"))</f>
        <v>~doow~</v>
      </c>
      <c r="P2776" s="1" t="str">
        <f>_xlfn.LET(_xlpm.sep,":",_xlpm.w,$G2776,_xlfn.CONCAT("[",LEFT(_xlpm.w,FIND(_xlpm.sep,_xlpm.w)-1),"]"))</f>
        <v>[dɔ]</v>
      </c>
      <c r="Q2776" s="14" cm="1">
        <f t="array" ref="Q2776">SUM(_xlfn._xlws.FILTER($H$2:$H$7117,_xlfn.MAP($O$2:$O$7117,_xlfn.LAMBDA(_xlpm.x,_xlpm.x=$O2776))))</f>
        <v>9.9403578528827041E-5</v>
      </c>
      <c r="R2776" s="14">
        <f>$H2776/Q2776</f>
        <v>0.5</v>
      </c>
      <c r="S2776" s="14" cm="1">
        <f t="array" ref="S2776">SUM(_xlfn._xlws.FILTER($H$2:$H$7117,_xlfn.MAP($P$2:$P$7117,_xlfn.LAMBDA(_xlpm.x,_xlpm.x=$P2776))))</f>
        <v>4.4731610337972168E-4</v>
      </c>
      <c r="T2776" s="14">
        <f>$H2776/S2776</f>
        <v>0.11111111111111112</v>
      </c>
      <c r="U2776" s="14">
        <f>_xlfn.LET(_xlpm.freq,F2776,_xlpm.size,M2776+1,_xlpm.F,V2776,LOG(1+_xlpm.freq)*LOG(1+_xlpm.size)*_xlpm.F)</f>
        <v>4.2590339550710878E-2</v>
      </c>
      <c r="V2776" s="14">
        <f>_xlfn.LET(_xlpm.a,T2776,_xlpm.b,R2776,2*_xlpm.a*_xlpm.b/(_xlpm.a+_xlpm.b))</f>
        <v>0.18181818181818182</v>
      </c>
      <c r="W2776" s="14">
        <f>_xlfn.LET(_xlpm.p,R2776,_xlpm.q,T2776,LOG(_xlpm.p/_xlpm.q))</f>
        <v>0.65321251377534373</v>
      </c>
      <c r="X2776" s="2"/>
    </row>
    <row r="2777" spans="1:24">
      <c r="A2777" s="1" t="str">
        <f>_xlfn.LET(_xlpm.sep," : ",CONCATENATE(O2777,_xlpm.sep,P2777))</f>
        <v>~mouw~ : [mɔ]</v>
      </c>
      <c r="B2777" s="1">
        <f>_xlfn.LET(_xlpm.d,$G2777,_xlpm.k,_xlfn.CONCAT(LEFT(TRIM(B$1),1),"*"),COUNTIF(_xlpm.d,_xlpm.k))</f>
        <v>0</v>
      </c>
      <c r="C2777" s="1">
        <f>_xlfn.LET(_xlpm.d,$G2777,_xlpm.k,_xlfn.CONCAT(LEFT(TRIM(C$1),1),"*"),COUNTIF(_xlpm.d,_xlpm.k))</f>
        <v>1</v>
      </c>
      <c r="D2777" s="1">
        <f>_xlfn.LET(_xlpm.d,$G2777,_xlpm.k,_xlfn.CONCAT(LEFT(TRIM(D$1),1),"*"),COUNTIF(_xlpm.d,_xlpm.k))</f>
        <v>0</v>
      </c>
      <c r="E2777" s="1">
        <f>LOG(F2777+1,10)</f>
        <v>0.30102999566398114</v>
      </c>
      <c r="F2777" s="7">
        <v>1</v>
      </c>
      <c r="G2777" s="9" t="s">
        <v>2781</v>
      </c>
      <c r="H2777" s="4">
        <f>F2777/freq.sum.r6e</f>
        <v>4.9701789264413521E-5</v>
      </c>
      <c r="I2777" s="1" t="str">
        <f>_xlfn.LET(_xlpm.sep,":",_xlpm.w,$G2777,LEFT(_xlpm.w,FIND(_xlpm.sep,_xlpm.w)-1))</f>
        <v>mɔ</v>
      </c>
      <c r="J2777" s="1" t="str">
        <f>_xlfn.LET(_xlpm.sep,":",_xlpm.w,$G2777,RIGHT(_xlpm.w,LEN(_xlpm.w)-FIND(_xlpm.sep,_xlpm.w)))</f>
        <v>mouw</v>
      </c>
      <c r="K2777" s="10">
        <f>_xlfn.LET(_xlpm.w,I2777,LEN(_xlpm.w))</f>
        <v>2</v>
      </c>
      <c r="L2777" s="10">
        <f>_xlfn.LET(_xlpm.w,J2777,LEN(_xlpm.w))</f>
        <v>4</v>
      </c>
      <c r="M2777" s="10">
        <f>_xlfn.LET(_xlpm.a,K2777,_xlpm.b,L2777,MAX(_xlpm.a,_xlpm.b))</f>
        <v>4</v>
      </c>
      <c r="N2777" s="10">
        <f>_xlfn.LET(_xlpm.d,(K2777,L2777),MAX(_xlpm.d)-MIN(_xlpm.d))</f>
        <v>2</v>
      </c>
      <c r="O2777" s="1" t="str">
        <f>_xlfn.LET(_xlpm.sep,":",_xlpm.w,$G2777,_xlfn.CONCAT("~",RIGHT(_xlpm.w,LEN(_xlpm.w)-FIND(_xlpm.sep,_xlpm.w)),"~"))</f>
        <v>~mouw~</v>
      </c>
      <c r="P2777" s="1" t="str">
        <f>_xlfn.LET(_xlpm.sep,":",_xlpm.w,$G2777,_xlfn.CONCAT("[",LEFT(_xlpm.w,FIND(_xlpm.sep,_xlpm.w)-1),"]"))</f>
        <v>[mɔ]</v>
      </c>
      <c r="Q2777" s="14" cm="1">
        <f t="array" ref="Q2777">SUM(_xlfn._xlws.FILTER($H$2:$H$7111,_xlfn.MAP($O$2:$O$7111,_xlfn.LAMBDA(_xlpm.x,_xlpm.x=$O2777))))</f>
        <v>9.9403578528827041E-5</v>
      </c>
      <c r="R2777" s="14">
        <f>$H2777/Q2777</f>
        <v>0.5</v>
      </c>
      <c r="S2777" s="14" cm="1">
        <f t="array" ref="S2777">SUM(_xlfn._xlws.FILTER($H$2:$H$7111,_xlfn.MAP($P$2:$P$7111,_xlfn.LAMBDA(_xlpm.x,_xlpm.x=$P2777))))</f>
        <v>4.4731610337972168E-4</v>
      </c>
      <c r="T2777" s="14">
        <f>$H2777/S2777</f>
        <v>0.11111111111111112</v>
      </c>
      <c r="U2777" s="14">
        <f>_xlfn.LET(_xlpm.freq,F2777,_xlpm.size,M2777+1,_xlpm.F,V2777,LOG(1+_xlpm.freq)*LOG(1+_xlpm.size)*_xlpm.F)</f>
        <v>4.2590339550710878E-2</v>
      </c>
      <c r="V2777" s="14">
        <f>_xlfn.LET(_xlpm.a,T2777,_xlpm.b,R2777,2*_xlpm.a*_xlpm.b/(_xlpm.a+_xlpm.b))</f>
        <v>0.18181818181818182</v>
      </c>
      <c r="W2777" s="14">
        <f>_xlfn.LET(_xlpm.p,R2777,_xlpm.q,T2777,LOG(_xlpm.p/_xlpm.q))</f>
        <v>0.65321251377534373</v>
      </c>
      <c r="X2777" s="2"/>
    </row>
    <row r="2778" spans="1:24">
      <c r="A2778" s="1" t="str">
        <f>_xlfn.LET(_xlpm.sep," : ",CONCATENATE(O2778,_xlpm.sep,P2778))</f>
        <v>~ntow~ : [ntu]</v>
      </c>
      <c r="B2778" s="1">
        <f>_xlfn.LET(_xlpm.d,$G2778,_xlpm.k,_xlfn.CONCAT(LEFT(TRIM(B$1),1),"*"),COUNTIF(_xlpm.d,_xlpm.k))</f>
        <v>0</v>
      </c>
      <c r="C2778" s="1">
        <f>_xlfn.LET(_xlpm.d,$G2778,_xlpm.k,_xlfn.CONCAT(LEFT(TRIM(C$1),1),"*"),COUNTIF(_xlpm.d,_xlpm.k))</f>
        <v>0</v>
      </c>
      <c r="D2778" s="1">
        <f>_xlfn.LET(_xlpm.d,$G2778,_xlpm.k,_xlfn.CONCAT(LEFT(TRIM(D$1),1),"*"),COUNTIF(_xlpm.d,_xlpm.k))</f>
        <v>1</v>
      </c>
      <c r="E2778" s="1">
        <f>LOG(F2778+1,10)</f>
        <v>0.30102999566398114</v>
      </c>
      <c r="F2778" s="7">
        <v>1</v>
      </c>
      <c r="G2778" s="9" t="s">
        <v>3176</v>
      </c>
      <c r="H2778" s="4">
        <f>F2778/freq.sum.r6e</f>
        <v>4.9701789264413521E-5</v>
      </c>
      <c r="I2778" s="1" t="str">
        <f>_xlfn.LET(_xlpm.sep,":",_xlpm.w,$G2778,LEFT(_xlpm.w,FIND(_xlpm.sep,_xlpm.w)-1))</f>
        <v>ntu</v>
      </c>
      <c r="J2778" s="1" t="str">
        <f>_xlfn.LET(_xlpm.sep,":",_xlpm.w,$G2778,RIGHT(_xlpm.w,LEN(_xlpm.w)-FIND(_xlpm.sep,_xlpm.w)))</f>
        <v>ntow</v>
      </c>
      <c r="K2778" s="10">
        <f>_xlfn.LET(_xlpm.w,I2778,LEN(_xlpm.w))</f>
        <v>3</v>
      </c>
      <c r="L2778" s="10">
        <f>_xlfn.LET(_xlpm.w,J2778,LEN(_xlpm.w))</f>
        <v>4</v>
      </c>
      <c r="M2778" s="10">
        <f>_xlfn.LET(_xlpm.a,K2778,_xlpm.b,L2778,MAX(_xlpm.a,_xlpm.b))</f>
        <v>4</v>
      </c>
      <c r="N2778" s="10">
        <f>_xlfn.LET(_xlpm.d,(K2778,L2778),MAX(_xlpm.d)-MIN(_xlpm.d))</f>
        <v>1</v>
      </c>
      <c r="O2778" s="1" t="str">
        <f>_xlfn.LET(_xlpm.sep,":",_xlpm.w,$G2778,_xlfn.CONCAT("~",RIGHT(_xlpm.w,LEN(_xlpm.w)-FIND(_xlpm.sep,_xlpm.w)),"~"))</f>
        <v>~ntow~</v>
      </c>
      <c r="P2778" s="1" t="str">
        <f>_xlfn.LET(_xlpm.sep,":",_xlpm.w,$G2778,_xlfn.CONCAT("[",LEFT(_xlpm.w,FIND(_xlpm.sep,_xlpm.w)-1),"]"))</f>
        <v>[ntu]</v>
      </c>
      <c r="Q2778" s="14" cm="1">
        <f t="array" ref="Q2778">SUM(_xlfn._xlws.FILTER($H$2:$H$7117,_xlfn.MAP($O$2:$O$7117,_xlfn.LAMBDA(_xlpm.x,_xlpm.x=$O2778))))</f>
        <v>9.9403578528827041E-5</v>
      </c>
      <c r="R2778" s="14">
        <f>$H2778/Q2778</f>
        <v>0.5</v>
      </c>
      <c r="S2778" s="14" cm="1">
        <f t="array" ref="S2778">SUM(_xlfn._xlws.FILTER($H$2:$H$7117,_xlfn.MAP($P$2:$P$7117,_xlfn.LAMBDA(_xlpm.x,_xlpm.x=$P2778))))</f>
        <v>4.4731610337972168E-4</v>
      </c>
      <c r="T2778" s="14">
        <f>$H2778/S2778</f>
        <v>0.11111111111111112</v>
      </c>
      <c r="U2778" s="14">
        <f>_xlfn.LET(_xlpm.freq,F2778,_xlpm.size,M2778+1,_xlpm.F,V2778,LOG(1+_xlpm.freq)*LOG(1+_xlpm.size)*_xlpm.F)</f>
        <v>4.2590339550710878E-2</v>
      </c>
      <c r="V2778" s="14">
        <f>_xlfn.LET(_xlpm.a,T2778,_xlpm.b,R2778,2*_xlpm.a*_xlpm.b/(_xlpm.a+_xlpm.b))</f>
        <v>0.18181818181818182</v>
      </c>
      <c r="W2778" s="14">
        <f>_xlfn.LET(_xlpm.p,R2778,_xlpm.q,T2778,LOG(_xlpm.p/_xlpm.q))</f>
        <v>0.65321251377534373</v>
      </c>
      <c r="X2778" s="2"/>
    </row>
    <row r="2779" spans="1:24">
      <c r="A2779" s="1" t="str">
        <f>_xlfn.LET(_xlpm.sep," : ",CONCATENATE(O2779,_xlpm.sep,P2779))</f>
        <v>~ngir~ : [ŋɡɪ]</v>
      </c>
      <c r="B2779" s="1">
        <f>_xlfn.LET(_xlpm.d,$G2779,_xlpm.k,_xlfn.CONCAT(LEFT(TRIM(B$1),1),"*"),COUNTIF(_xlpm.d,_xlpm.k))</f>
        <v>0</v>
      </c>
      <c r="C2779" s="1">
        <f>_xlfn.LET(_xlpm.d,$G2779,_xlpm.k,_xlfn.CONCAT(LEFT(TRIM(C$1),1),"*"),COUNTIF(_xlpm.d,_xlpm.k))</f>
        <v>0</v>
      </c>
      <c r="D2779" s="1">
        <f>_xlfn.LET(_xlpm.d,$G2779,_xlpm.k,_xlfn.CONCAT(LEFT(TRIM(D$1),1),"*"),COUNTIF(_xlpm.d,_xlpm.k))</f>
        <v>0</v>
      </c>
      <c r="E2779" s="1">
        <f>LOG(F2779+1,10)</f>
        <v>0.60205999132796229</v>
      </c>
      <c r="F2779" s="7">
        <v>3</v>
      </c>
      <c r="G2779" s="9" t="s">
        <v>7045</v>
      </c>
      <c r="H2779" s="4">
        <f>F2779/freq.sum.r6e</f>
        <v>1.4910536779324057E-4</v>
      </c>
      <c r="I2779" s="1" t="str">
        <f>_xlfn.LET(_xlpm.sep,":",_xlpm.w,$G2779,LEFT(_xlpm.w,FIND(_xlpm.sep,_xlpm.w)-1))</f>
        <v>ŋɡɪ</v>
      </c>
      <c r="J2779" s="1" t="str">
        <f>_xlfn.LET(_xlpm.sep,":",_xlpm.w,$G2779,RIGHT(_xlpm.w,LEN(_xlpm.w)-FIND(_xlpm.sep,_xlpm.w)))</f>
        <v>ngir</v>
      </c>
      <c r="K2779" s="10">
        <f>_xlfn.LET(_xlpm.w,I2779,LEN(_xlpm.w))</f>
        <v>3</v>
      </c>
      <c r="L2779" s="10">
        <f>_xlfn.LET(_xlpm.w,J2779,LEN(_xlpm.w))</f>
        <v>4</v>
      </c>
      <c r="M2779" s="10">
        <f>_xlfn.LET(_xlpm.a,K2779,_xlpm.b,L2779,MAX(_xlpm.a,_xlpm.b))</f>
        <v>4</v>
      </c>
      <c r="N2779" s="10">
        <f>_xlfn.LET(_xlpm.d,(K2779,L2779),MAX(_xlpm.d)-MIN(_xlpm.d))</f>
        <v>1</v>
      </c>
      <c r="O2779" s="1" t="str">
        <f>_xlfn.LET(_xlpm.sep,":",_xlpm.w,$G2779,_xlfn.CONCAT("~",RIGHT(_xlpm.w,LEN(_xlpm.w)-FIND(_xlpm.sep,_xlpm.w)),"~"))</f>
        <v>~ngir~</v>
      </c>
      <c r="P2779" s="1" t="str">
        <f>_xlfn.LET(_xlpm.sep,":",_xlpm.w,$G2779,_xlfn.CONCAT("[",LEFT(_xlpm.w,FIND(_xlpm.sep,_xlpm.w)-1),"]"))</f>
        <v>[ŋɡɪ]</v>
      </c>
      <c r="Q2779" s="14" cm="1">
        <f t="array" ref="Q2779">SUM(_xlfn._xlws.FILTER($H$2:$H$7111,_xlfn.MAP($O$2:$O$7111,_xlfn.LAMBDA(_xlpm.x,_xlpm.x=$O2779))))</f>
        <v>3.4791252485089465E-4</v>
      </c>
      <c r="R2779" s="14">
        <f>$H2779/Q2779</f>
        <v>0.4285714285714286</v>
      </c>
      <c r="S2779" s="14" cm="1">
        <f t="array" ref="S2779">SUM(_xlfn._xlws.FILTER($H$2:$H$7111,_xlfn.MAP($P$2:$P$7111,_xlfn.LAMBDA(_xlpm.x,_xlpm.x=$P2779))))</f>
        <v>1.5904572564612327E-3</v>
      </c>
      <c r="T2779" s="14">
        <f>$H2779/S2779</f>
        <v>9.375E-2</v>
      </c>
      <c r="U2779" s="14">
        <f>_xlfn.LET(_xlpm.freq,F2779,_xlpm.size,M2779+1,_xlpm.F,V2779,LOG(1+_xlpm.freq)*LOG(1+_xlpm.size)*_xlpm.F)</f>
        <v>7.2075959239664561E-2</v>
      </c>
      <c r="V2779" s="14">
        <f>_xlfn.LET(_xlpm.a,T2779,_xlpm.b,R2779,2*_xlpm.a*_xlpm.b/(_xlpm.a+_xlpm.b))</f>
        <v>0.15384615384615385</v>
      </c>
      <c r="W2779" s="14">
        <f>_xlfn.LET(_xlpm.p,R2779,_xlpm.q,T2779,LOG(_xlpm.p/_xlpm.q))</f>
        <v>0.66005193830564923</v>
      </c>
      <c r="X2779" s="2"/>
    </row>
    <row r="2780" spans="1:24">
      <c r="A2780" s="1" t="str">
        <f>_xlfn.LET(_xlpm.sep," : ",CONCATENATE(O2780,_xlpm.sep,P2780))</f>
        <v>~fagh~ : [feɪ]</v>
      </c>
      <c r="B2780" s="1">
        <f>_xlfn.LET(_xlpm.d,$G2780,_xlpm.k,_xlfn.CONCAT(LEFT(TRIM(B$1),1),"*"),COUNTIF(_xlpm.d,_xlpm.k))</f>
        <v>0</v>
      </c>
      <c r="C2780" s="1">
        <f>_xlfn.LET(_xlpm.d,$G2780,_xlpm.k,_xlfn.CONCAT(LEFT(TRIM(C$1),1),"*"),COUNTIF(_xlpm.d,_xlpm.k))</f>
        <v>0</v>
      </c>
      <c r="D2780" s="1">
        <f>_xlfn.LET(_xlpm.d,$G2780,_xlpm.k,_xlfn.CONCAT(LEFT(TRIM(D$1),1),"*"),COUNTIF(_xlpm.d,_xlpm.k))</f>
        <v>0</v>
      </c>
      <c r="E2780" s="1">
        <f>LOG(F2780+1,10)</f>
        <v>0.30102999566398114</v>
      </c>
      <c r="F2780" s="7">
        <v>1</v>
      </c>
      <c r="G2780" s="9" t="s">
        <v>878</v>
      </c>
      <c r="H2780" s="4">
        <f>F2780/freq.sum.r6e</f>
        <v>4.9701789264413521E-5</v>
      </c>
      <c r="I2780" s="1" t="str">
        <f>_xlfn.LET(_xlpm.sep,":",_xlpm.w,$G2780,LEFT(_xlpm.w,FIND(_xlpm.sep,_xlpm.w)-1))</f>
        <v>feɪ</v>
      </c>
      <c r="J2780" s="1" t="str">
        <f>_xlfn.LET(_xlpm.sep,":",_xlpm.w,$G2780,RIGHT(_xlpm.w,LEN(_xlpm.w)-FIND(_xlpm.sep,_xlpm.w)))</f>
        <v>fagh</v>
      </c>
      <c r="K2780" s="10">
        <f>_xlfn.LET(_xlpm.w,I2780,LEN(_xlpm.w))</f>
        <v>3</v>
      </c>
      <c r="L2780" s="10">
        <f>_xlfn.LET(_xlpm.w,J2780,LEN(_xlpm.w))</f>
        <v>4</v>
      </c>
      <c r="M2780" s="10">
        <f>_xlfn.LET(_xlpm.a,K2780,_xlpm.b,L2780,MAX(_xlpm.a,_xlpm.b))</f>
        <v>4</v>
      </c>
      <c r="N2780" s="10">
        <f>_xlfn.LET(_xlpm.d,(K2780,L2780),MAX(_xlpm.d)-MIN(_xlpm.d))</f>
        <v>1</v>
      </c>
      <c r="O2780" s="1" t="str">
        <f>_xlfn.LET(_xlpm.sep,":",_xlpm.w,$G2780,_xlfn.CONCAT("~",RIGHT(_xlpm.w,LEN(_xlpm.w)-FIND(_xlpm.sep,_xlpm.w)),"~"))</f>
        <v>~fagh~</v>
      </c>
      <c r="P2780" s="1" t="str">
        <f>_xlfn.LET(_xlpm.sep,":",_xlpm.w,$G2780,_xlfn.CONCAT("[",LEFT(_xlpm.w,FIND(_xlpm.sep,_xlpm.w)-1),"]"))</f>
        <v>[feɪ]</v>
      </c>
      <c r="Q2780" s="14" cm="1">
        <f t="array" ref="Q2780">SUM(_xlfn._xlws.FILTER($H$2:$H$7109,_xlfn.MAP($O$2:$O$7109,_xlfn.LAMBDA(_xlpm.x,_xlpm.x=$O2780))))</f>
        <v>1.4910536779324057E-4</v>
      </c>
      <c r="R2780" s="14">
        <f>$H2780/Q2780</f>
        <v>0.33333333333333331</v>
      </c>
      <c r="S2780" s="14" cm="1">
        <f t="array" ref="S2780">SUM(_xlfn._xlws.FILTER($H$2:$H$7109,_xlfn.MAP($P$2:$P$7109,_xlfn.LAMBDA(_xlpm.x,_xlpm.x=$P2780))))</f>
        <v>6.9582504970178941E-4</v>
      </c>
      <c r="T2780" s="14">
        <f>$H2780/S2780</f>
        <v>7.1428571428571411E-2</v>
      </c>
      <c r="U2780" s="14">
        <f>_xlfn.LET(_xlpm.freq,F2780,_xlpm.size,M2780+1,_xlpm.F,V2780,LOG(1+_xlpm.freq)*LOG(1+_xlpm.size)*_xlpm.F)</f>
        <v>2.7558455003401146E-2</v>
      </c>
      <c r="V2780" s="14">
        <f>_xlfn.LET(_xlpm.a,T2780,_xlpm.b,R2780,2*_xlpm.a*_xlpm.b/(_xlpm.a+_xlpm.b))</f>
        <v>0.11764705882352938</v>
      </c>
      <c r="W2780" s="14">
        <f>_xlfn.LET(_xlpm.p,R2780,_xlpm.q,T2780,LOG(_xlpm.p/_xlpm.q))</f>
        <v>0.66900678095857569</v>
      </c>
      <c r="X2780" s="2"/>
    </row>
    <row r="2781" spans="1:24">
      <c r="A2781" s="1" t="str">
        <f>_xlfn.LET(_xlpm.sep," : ",CONCATENATE(O2781,_xlpm.sep,P2781))</f>
        <v>~hagh~ : [heɪ]</v>
      </c>
      <c r="B2781" s="1">
        <f>_xlfn.LET(_xlpm.d,$G2781,_xlpm.k,_xlfn.CONCAT(LEFT(TRIM(B$1),1),"*"),COUNTIF(_xlpm.d,_xlpm.k))</f>
        <v>0</v>
      </c>
      <c r="C2781" s="1">
        <f>_xlfn.LET(_xlpm.d,$G2781,_xlpm.k,_xlfn.CONCAT(LEFT(TRIM(C$1),1),"*"),COUNTIF(_xlpm.d,_xlpm.k))</f>
        <v>0</v>
      </c>
      <c r="D2781" s="1">
        <f>_xlfn.LET(_xlpm.d,$G2781,_xlpm.k,_xlfn.CONCAT(LEFT(TRIM(D$1),1),"*"),COUNTIF(_xlpm.d,_xlpm.k))</f>
        <v>0</v>
      </c>
      <c r="E2781" s="1">
        <f>LOG(F2781+1,10)</f>
        <v>0.30102999566398114</v>
      </c>
      <c r="F2781" s="7">
        <v>1</v>
      </c>
      <c r="G2781" s="9" t="s">
        <v>1198</v>
      </c>
      <c r="H2781" s="4">
        <f>F2781/freq.sum.r6e</f>
        <v>4.9701789264413521E-5</v>
      </c>
      <c r="I2781" s="1" t="str">
        <f>_xlfn.LET(_xlpm.sep,":",_xlpm.w,$G2781,LEFT(_xlpm.w,FIND(_xlpm.sep,_xlpm.w)-1))</f>
        <v>heɪ</v>
      </c>
      <c r="J2781" s="1" t="str">
        <f>_xlfn.LET(_xlpm.sep,":",_xlpm.w,$G2781,RIGHT(_xlpm.w,LEN(_xlpm.w)-FIND(_xlpm.sep,_xlpm.w)))</f>
        <v>hagh</v>
      </c>
      <c r="K2781" s="10">
        <f>_xlfn.LET(_xlpm.w,I2781,LEN(_xlpm.w))</f>
        <v>3</v>
      </c>
      <c r="L2781" s="10">
        <f>_xlfn.LET(_xlpm.w,J2781,LEN(_xlpm.w))</f>
        <v>4</v>
      </c>
      <c r="M2781" s="10">
        <f>_xlfn.LET(_xlpm.a,K2781,_xlpm.b,L2781,MAX(_xlpm.a,_xlpm.b))</f>
        <v>4</v>
      </c>
      <c r="N2781" s="10">
        <f>_xlfn.LET(_xlpm.d,(K2781,L2781),MAX(_xlpm.d)-MIN(_xlpm.d))</f>
        <v>1</v>
      </c>
      <c r="O2781" s="1" t="str">
        <f>_xlfn.LET(_xlpm.sep,":",_xlpm.w,$G2781,_xlfn.CONCAT("~",RIGHT(_xlpm.w,LEN(_xlpm.w)-FIND(_xlpm.sep,_xlpm.w)),"~"))</f>
        <v>~hagh~</v>
      </c>
      <c r="P2781" s="1" t="str">
        <f>_xlfn.LET(_xlpm.sep,":",_xlpm.w,$G2781,_xlfn.CONCAT("[",LEFT(_xlpm.w,FIND(_xlpm.sep,_xlpm.w)-1),"]"))</f>
        <v>[heɪ]</v>
      </c>
      <c r="Q2781" s="14" cm="1">
        <f t="array" ref="Q2781">SUM(_xlfn._xlws.FILTER($H$2:$H$7117,_xlfn.MAP($O$2:$O$7117,_xlfn.LAMBDA(_xlpm.x,_xlpm.x=$O2781))))</f>
        <v>1.4910536779324057E-4</v>
      </c>
      <c r="R2781" s="14">
        <f>$H2781/Q2781</f>
        <v>0.33333333333333331</v>
      </c>
      <c r="S2781" s="14" cm="1">
        <f t="array" ref="S2781">SUM(_xlfn._xlws.FILTER($H$2:$H$7117,_xlfn.MAP($P$2:$P$7117,_xlfn.LAMBDA(_xlpm.x,_xlpm.x=$P2781))))</f>
        <v>6.9582504970178941E-4</v>
      </c>
      <c r="T2781" s="14">
        <f>$H2781/S2781</f>
        <v>7.1428571428571411E-2</v>
      </c>
      <c r="U2781" s="14">
        <f>_xlfn.LET(_xlpm.freq,F2781,_xlpm.size,M2781+1,_xlpm.F,V2781,LOG(1+_xlpm.freq)*LOG(1+_xlpm.size)*_xlpm.F)</f>
        <v>2.7558455003401146E-2</v>
      </c>
      <c r="V2781" s="14">
        <f>_xlfn.LET(_xlpm.a,T2781,_xlpm.b,R2781,2*_xlpm.a*_xlpm.b/(_xlpm.a+_xlpm.b))</f>
        <v>0.11764705882352938</v>
      </c>
      <c r="W2781" s="14">
        <f>_xlfn.LET(_xlpm.p,R2781,_xlpm.q,T2781,LOG(_xlpm.p/_xlpm.q))</f>
        <v>0.66900678095857569</v>
      </c>
      <c r="X2781" s="2"/>
    </row>
    <row r="2782" spans="1:24">
      <c r="A2782" s="1" t="str">
        <f>_xlfn.LET(_xlpm.sep," : ",CONCATENATE(O2782,_xlpm.sep,P2782))</f>
        <v>~shah~ : [ʃeɪ]</v>
      </c>
      <c r="B2782" s="1">
        <f>_xlfn.LET(_xlpm.d,$G2782,_xlpm.k,_xlfn.CONCAT(LEFT(TRIM(B$1),1),"*"),COUNTIF(_xlpm.d,_xlpm.k))</f>
        <v>0</v>
      </c>
      <c r="C2782" s="1">
        <f>_xlfn.LET(_xlpm.d,$G2782,_xlpm.k,_xlfn.CONCAT(LEFT(TRIM(C$1),1),"*"),COUNTIF(_xlpm.d,_xlpm.k))</f>
        <v>0</v>
      </c>
      <c r="D2782" s="1">
        <f>_xlfn.LET(_xlpm.d,$G2782,_xlpm.k,_xlfn.CONCAT(LEFT(TRIM(D$1),1),"*"),COUNTIF(_xlpm.d,_xlpm.k))</f>
        <v>0</v>
      </c>
      <c r="E2782" s="1">
        <f>LOG(F2782+1,10)</f>
        <v>0.47712125471966244</v>
      </c>
      <c r="F2782" s="7">
        <v>2</v>
      </c>
      <c r="G2782" s="9" t="s">
        <v>5813</v>
      </c>
      <c r="H2782" s="4">
        <f>F2782/freq.sum.r6e</f>
        <v>9.9403578528827041E-5</v>
      </c>
      <c r="I2782" s="1" t="str">
        <f>_xlfn.LET(_xlpm.sep,":",_xlpm.w,$G2782,LEFT(_xlpm.w,FIND(_xlpm.sep,_xlpm.w)-1))</f>
        <v>ʃeɪ</v>
      </c>
      <c r="J2782" s="1" t="str">
        <f>_xlfn.LET(_xlpm.sep,":",_xlpm.w,$G2782,RIGHT(_xlpm.w,LEN(_xlpm.w)-FIND(_xlpm.sep,_xlpm.w)))</f>
        <v>shah</v>
      </c>
      <c r="K2782" s="10">
        <f>_xlfn.LET(_xlpm.w,I2782,LEN(_xlpm.w))</f>
        <v>3</v>
      </c>
      <c r="L2782" s="10">
        <f>_xlfn.LET(_xlpm.w,J2782,LEN(_xlpm.w))</f>
        <v>4</v>
      </c>
      <c r="M2782" s="10">
        <f>_xlfn.LET(_xlpm.a,K2782,_xlpm.b,L2782,MAX(_xlpm.a,_xlpm.b))</f>
        <v>4</v>
      </c>
      <c r="N2782" s="10">
        <f>_xlfn.LET(_xlpm.d,(K2782,L2782),MAX(_xlpm.d)-MIN(_xlpm.d))</f>
        <v>1</v>
      </c>
      <c r="O2782" s="1" t="str">
        <f>_xlfn.LET(_xlpm.sep,":",_xlpm.w,$G2782,_xlfn.CONCAT("~",RIGHT(_xlpm.w,LEN(_xlpm.w)-FIND(_xlpm.sep,_xlpm.w)),"~"))</f>
        <v>~shah~</v>
      </c>
      <c r="P2782" s="1" t="str">
        <f>_xlfn.LET(_xlpm.sep,":",_xlpm.w,$G2782,_xlfn.CONCAT("[",LEFT(_xlpm.w,FIND(_xlpm.sep,_xlpm.w)-1),"]"))</f>
        <v>[ʃeɪ]</v>
      </c>
      <c r="Q2782" s="14" cm="1">
        <f t="array" ref="Q2782">SUM(_xlfn._xlws.FILTER($H$2:$H$7117,_xlfn.MAP($O$2:$O$7117,_xlfn.LAMBDA(_xlpm.x,_xlpm.x=$O2782))))</f>
        <v>1.4910536779324057E-4</v>
      </c>
      <c r="R2782" s="14">
        <f>$H2782/Q2782</f>
        <v>0.66666666666666663</v>
      </c>
      <c r="S2782" s="14" cm="1">
        <f t="array" ref="S2782">SUM(_xlfn._xlws.FILTER($H$2:$H$7117,_xlfn.MAP($P$2:$P$7117,_xlfn.LAMBDA(_xlpm.x,_xlpm.x=$P2782))))</f>
        <v>6.9582504970178941E-4</v>
      </c>
      <c r="T2782" s="14">
        <f>$H2782/S2782</f>
        <v>0.14285714285714282</v>
      </c>
      <c r="U2782" s="14">
        <f>_xlfn.LET(_xlpm.freq,F2782,_xlpm.size,M2782+1,_xlpm.F,V2782,LOG(1+_xlpm.freq)*LOG(1+_xlpm.size)*_xlpm.F)</f>
        <v>8.7358235516404273E-2</v>
      </c>
      <c r="V2782" s="14">
        <f>_xlfn.LET(_xlpm.a,T2782,_xlpm.b,R2782,2*_xlpm.a*_xlpm.b/(_xlpm.a+_xlpm.b))</f>
        <v>0.23529411764705876</v>
      </c>
      <c r="W2782" s="14">
        <f>_xlfn.LET(_xlpm.p,R2782,_xlpm.q,T2782,LOG(_xlpm.p/_xlpm.q))</f>
        <v>0.66900678095857569</v>
      </c>
      <c r="X2782" s="2"/>
    </row>
    <row r="2783" spans="1:24">
      <c r="A2783" s="1" t="str">
        <f>_xlfn.LET(_xlpm.sep," : ",CONCATENATE(O2783,_xlpm.sep,P2783))</f>
        <v>~logh~ : [loʊ]</v>
      </c>
      <c r="B2783" s="1">
        <f>_xlfn.LET(_xlpm.d,$G2783,_xlpm.k,_xlfn.CONCAT(LEFT(TRIM(B$1),1),"*"),COUNTIF(_xlpm.d,_xlpm.k))</f>
        <v>0</v>
      </c>
      <c r="C2783" s="1">
        <f>_xlfn.LET(_xlpm.d,$G2783,_xlpm.k,_xlfn.CONCAT(LEFT(TRIM(C$1),1),"*"),COUNTIF(_xlpm.d,_xlpm.k))</f>
        <v>0</v>
      </c>
      <c r="D2783" s="1">
        <f>_xlfn.LET(_xlpm.d,$G2783,_xlpm.k,_xlfn.CONCAT(LEFT(TRIM(D$1),1),"*"),COUNTIF(_xlpm.d,_xlpm.k))</f>
        <v>0</v>
      </c>
      <c r="E2783" s="1">
        <f>LOG(F2783+1,10)</f>
        <v>0.30102999566398114</v>
      </c>
      <c r="F2783" s="7">
        <v>1</v>
      </c>
      <c r="G2783" s="9" t="s">
        <v>2162</v>
      </c>
      <c r="H2783" s="4">
        <f>F2783/freq.sum.r6e</f>
        <v>4.9701789264413521E-5</v>
      </c>
      <c r="I2783" s="4" t="str">
        <f>_xlfn.LET(_xlpm.sep,":",_xlpm.w,$G2783,LEFT(_xlpm.w,FIND(_xlpm.sep,_xlpm.w)-1))</f>
        <v>loʊ</v>
      </c>
      <c r="J2783" s="4" t="str">
        <f>_xlfn.LET(_xlpm.sep,":",_xlpm.w,$G2783,RIGHT(_xlpm.w,LEN(_xlpm.w)-FIND(_xlpm.sep,_xlpm.w)))</f>
        <v>logh</v>
      </c>
      <c r="K2783" s="10">
        <f>_xlfn.LET(_xlpm.w,I2783,LEN(_xlpm.w))</f>
        <v>3</v>
      </c>
      <c r="L2783" s="10">
        <f>_xlfn.LET(_xlpm.w,J2783,LEN(_xlpm.w))</f>
        <v>4</v>
      </c>
      <c r="M2783" s="10">
        <f>_xlfn.LET(_xlpm.a,K2783,_xlpm.b,L2783,MAX(_xlpm.a,_xlpm.b))</f>
        <v>4</v>
      </c>
      <c r="N2783" s="10">
        <f>_xlfn.LET(_xlpm.d,(K2783,L2783),MAX(_xlpm.d)-MIN(_xlpm.d))</f>
        <v>1</v>
      </c>
      <c r="O2783" s="1" t="str">
        <f>_xlfn.LET(_xlpm.sep,":",_xlpm.w,$G2783,_xlfn.CONCAT("~",RIGHT(_xlpm.w,LEN(_xlpm.w)-FIND(_xlpm.sep,_xlpm.w)),"~"))</f>
        <v>~logh~</v>
      </c>
      <c r="P2783" s="1" t="str">
        <f>_xlfn.LET(_xlpm.sep,":",_xlpm.w,$G2783,_xlfn.CONCAT("[",LEFT(_xlpm.w,FIND(_xlpm.sep,_xlpm.w)-1),"]"))</f>
        <v>[loʊ]</v>
      </c>
      <c r="Q2783" s="14" cm="1">
        <f t="array" ref="Q2783">SUM(_xlfn._xlws.FILTER($H$2:$H$7109,_xlfn.MAP($O$2:$O$7109,_xlfn.LAMBDA(_xlpm.x,_xlpm.x=$O2783))))</f>
        <v>2.4850894632206762E-4</v>
      </c>
      <c r="R2783" s="14">
        <f>$H2783/Q2783</f>
        <v>0.19999999999999998</v>
      </c>
      <c r="S2783" s="14" cm="1">
        <f t="array" ref="S2783">SUM(_xlfn._xlws.FILTER($H$2:$H$7109,_xlfn.MAP($P$2:$P$7109,_xlfn.LAMBDA(_xlpm.x,_xlpm.x=$P2783))))</f>
        <v>1.1928429423459243E-3</v>
      </c>
      <c r="T2783" s="14">
        <f>$H2783/S2783</f>
        <v>4.1666666666666671E-2</v>
      </c>
      <c r="U2783" s="14">
        <f>_xlfn.LET(_xlpm.freq,F2783,_xlpm.size,M2783+1,_xlpm.F,V2783,LOG(1+_xlpm.freq)*LOG(1+_xlpm.size)*_xlpm.F)</f>
        <v>1.6154956381304129E-2</v>
      </c>
      <c r="V2783" s="14">
        <f>_xlfn.LET(_xlpm.a,T2783,_xlpm.b,R2783,2*_xlpm.a*_xlpm.b/(_xlpm.a+_xlpm.b))</f>
        <v>6.8965517241379323E-2</v>
      </c>
      <c r="W2783" s="14">
        <f>_xlfn.LET(_xlpm.p,R2783,_xlpm.q,T2783,LOG(_xlpm.p/_xlpm.q))</f>
        <v>0.68124123737558717</v>
      </c>
      <c r="X2783" s="2"/>
    </row>
    <row r="2784" spans="1:24">
      <c r="A2784" s="1" t="str">
        <f>_xlfn.LET(_xlpm.sep," : ",CONCATENATE(O2784,_xlpm.sep,P2784))</f>
        <v>~brer~ : [bɹɛ]</v>
      </c>
      <c r="B2784" s="1">
        <f>_xlfn.LET(_xlpm.d,$G2784,_xlpm.k,_xlfn.CONCAT(LEFT(TRIM(B$1),1),"*"),COUNTIF(_xlpm.d,_xlpm.k))</f>
        <v>0</v>
      </c>
      <c r="C2784" s="1">
        <f>_xlfn.LET(_xlpm.d,$G2784,_xlpm.k,_xlfn.CONCAT(LEFT(TRIM(C$1),1),"*"),COUNTIF(_xlpm.d,_xlpm.k))</f>
        <v>0</v>
      </c>
      <c r="D2784" s="1">
        <f>_xlfn.LET(_xlpm.d,$G2784,_xlpm.k,_xlfn.CONCAT(LEFT(TRIM(D$1),1),"*"),COUNTIF(_xlpm.d,_xlpm.k))</f>
        <v>0</v>
      </c>
      <c r="E2784" s="1">
        <f>LOG(F2784+1,10)</f>
        <v>0.47712125471966244</v>
      </c>
      <c r="F2784" s="7">
        <v>2</v>
      </c>
      <c r="G2784" s="9" t="s">
        <v>406</v>
      </c>
      <c r="H2784" s="4">
        <f>F2784/freq.sum.r6e</f>
        <v>9.9403578528827041E-5</v>
      </c>
      <c r="I2784" s="4" t="str">
        <f>_xlfn.LET(_xlpm.sep,":",_xlpm.w,$G2784,LEFT(_xlpm.w,FIND(_xlpm.sep,_xlpm.w)-1))</f>
        <v>bɹɛ</v>
      </c>
      <c r="J2784" s="4" t="str">
        <f>_xlfn.LET(_xlpm.sep,":",_xlpm.w,$G2784,RIGHT(_xlpm.w,LEN(_xlpm.w)-FIND(_xlpm.sep,_xlpm.w)))</f>
        <v>brer</v>
      </c>
      <c r="K2784" s="10">
        <f>_xlfn.LET(_xlpm.w,I2784,LEN(_xlpm.w))</f>
        <v>3</v>
      </c>
      <c r="L2784" s="10">
        <f>_xlfn.LET(_xlpm.w,J2784,LEN(_xlpm.w))</f>
        <v>4</v>
      </c>
      <c r="M2784" s="10">
        <f>_xlfn.LET(_xlpm.a,K2784,_xlpm.b,L2784,MAX(_xlpm.a,_xlpm.b))</f>
        <v>4</v>
      </c>
      <c r="N2784" s="10">
        <f>_xlfn.LET(_xlpm.d,(K2784,L2784),MAX(_xlpm.d)-MIN(_xlpm.d))</f>
        <v>1</v>
      </c>
      <c r="O2784" s="1" t="str">
        <f>_xlfn.LET(_xlpm.sep,":",_xlpm.w,$G2784,_xlfn.CONCAT("~",RIGHT(_xlpm.w,LEN(_xlpm.w)-FIND(_xlpm.sep,_xlpm.w)),"~"))</f>
        <v>~brer~</v>
      </c>
      <c r="P2784" s="1" t="str">
        <f>_xlfn.LET(_xlpm.sep,":",_xlpm.w,$G2784,_xlfn.CONCAT("[",LEFT(_xlpm.w,FIND(_xlpm.sep,_xlpm.w)-1),"]"))</f>
        <v>[bɹɛ]</v>
      </c>
      <c r="Q2784" s="14" cm="1">
        <f t="array" ref="Q2784">SUM(_xlfn._xlws.FILTER($H$2:$H$7109,_xlfn.MAP($O$2:$O$7109,_xlfn.LAMBDA(_xlpm.x,_xlpm.x=$O2784))))</f>
        <v>2.4850894632206762E-4</v>
      </c>
      <c r="R2784" s="14">
        <f>$H2784/Q2784</f>
        <v>0.39999999999999997</v>
      </c>
      <c r="S2784" s="14" cm="1">
        <f t="array" ref="S2784">SUM(_xlfn._xlws.FILTER($H$2:$H$7109,_xlfn.MAP($P$2:$P$7109,_xlfn.LAMBDA(_xlpm.x,_xlpm.x=$P2784))))</f>
        <v>1.1928429423459243E-3</v>
      </c>
      <c r="T2784" s="14">
        <f>$H2784/S2784</f>
        <v>8.3333333333333343E-2</v>
      </c>
      <c r="U2784" s="14">
        <f>_xlfn.LET(_xlpm.freq,F2784,_xlpm.size,M2784+1,_xlpm.F,V2784,LOG(1+_xlpm.freq)*LOG(1+_xlpm.size)*_xlpm.F)</f>
        <v>5.1210000130305973E-2</v>
      </c>
      <c r="V2784" s="14">
        <f>_xlfn.LET(_xlpm.a,T2784,_xlpm.b,R2784,2*_xlpm.a*_xlpm.b/(_xlpm.a+_xlpm.b))</f>
        <v>0.13793103448275865</v>
      </c>
      <c r="W2784" s="14">
        <f>_xlfn.LET(_xlpm.p,R2784,_xlpm.q,T2784,LOG(_xlpm.p/_xlpm.q))</f>
        <v>0.68124123737558717</v>
      </c>
      <c r="X2784" s="2"/>
    </row>
    <row r="2785" spans="1:24">
      <c r="A2785" s="1" t="str">
        <f>_xlfn.LET(_xlpm.sep," : ",CONCATENATE(O2785,_xlpm.sep,P2785))</f>
        <v>~phre~ : [fɹɛ]</v>
      </c>
      <c r="B2785" s="1">
        <f>_xlfn.LET(_xlpm.d,$G2785,_xlpm.k,_xlfn.CONCAT(LEFT(TRIM(B$1),1),"*"),COUNTIF(_xlpm.d,_xlpm.k))</f>
        <v>0</v>
      </c>
      <c r="C2785" s="1">
        <f>_xlfn.LET(_xlpm.d,$G2785,_xlpm.k,_xlfn.CONCAT(LEFT(TRIM(C$1),1),"*"),COUNTIF(_xlpm.d,_xlpm.k))</f>
        <v>0</v>
      </c>
      <c r="D2785" s="1">
        <f>_xlfn.LET(_xlpm.d,$G2785,_xlpm.k,_xlfn.CONCAT(LEFT(TRIM(D$1),1),"*"),COUNTIF(_xlpm.d,_xlpm.k))</f>
        <v>0</v>
      </c>
      <c r="E2785" s="1">
        <f>LOG(F2785+1,10)</f>
        <v>0.77815125038364352</v>
      </c>
      <c r="F2785" s="7">
        <v>5</v>
      </c>
      <c r="G2785" s="9" t="s">
        <v>1164</v>
      </c>
      <c r="H2785" s="4">
        <f>F2785/freq.sum.r6e</f>
        <v>2.4850894632206757E-4</v>
      </c>
      <c r="I2785" s="1" t="str">
        <f>_xlfn.LET(_xlpm.sep,":",_xlpm.w,$G2785,LEFT(_xlpm.w,FIND(_xlpm.sep,_xlpm.w)-1))</f>
        <v>fɹɛ</v>
      </c>
      <c r="J2785" s="1" t="str">
        <f>_xlfn.LET(_xlpm.sep,":",_xlpm.w,$G2785,RIGHT(_xlpm.w,LEN(_xlpm.w)-FIND(_xlpm.sep,_xlpm.w)))</f>
        <v>phre</v>
      </c>
      <c r="K2785" s="10">
        <f>_xlfn.LET(_xlpm.w,I2785,LEN(_xlpm.w))</f>
        <v>3</v>
      </c>
      <c r="L2785" s="10">
        <f>_xlfn.LET(_xlpm.w,J2785,LEN(_xlpm.w))</f>
        <v>4</v>
      </c>
      <c r="M2785" s="10">
        <f>_xlfn.LET(_xlpm.a,K2785,_xlpm.b,L2785,MAX(_xlpm.a,_xlpm.b))</f>
        <v>4</v>
      </c>
      <c r="N2785" s="10">
        <f>_xlfn.LET(_xlpm.d,(K2785,L2785),MAX(_xlpm.d)-MIN(_xlpm.d))</f>
        <v>1</v>
      </c>
      <c r="O2785" s="1" t="str">
        <f>_xlfn.LET(_xlpm.sep,":",_xlpm.w,$G2785,_xlfn.CONCAT("~",RIGHT(_xlpm.w,LEN(_xlpm.w)-FIND(_xlpm.sep,_xlpm.w)),"~"))</f>
        <v>~phre~</v>
      </c>
      <c r="P2785" s="1" t="str">
        <f>_xlfn.LET(_xlpm.sep,":",_xlpm.w,$G2785,_xlfn.CONCAT("[",LEFT(_xlpm.w,FIND(_xlpm.sep,_xlpm.w)-1),"]"))</f>
        <v>[fɹɛ]</v>
      </c>
      <c r="Q2785" s="14" cm="1">
        <f t="array" ref="Q2785">SUM(_xlfn._xlws.FILTER($H$2:$H$7111,_xlfn.MAP($O$2:$O$7111,_xlfn.LAMBDA(_xlpm.x,_xlpm.x=$O2785))))</f>
        <v>2.4850894632206757E-4</v>
      </c>
      <c r="R2785" s="14">
        <f>$H2785/Q2785</f>
        <v>1</v>
      </c>
      <c r="S2785" s="14" cm="1">
        <f t="array" ref="S2785">SUM(_xlfn._xlws.FILTER($H$2:$H$7111,_xlfn.MAP($P$2:$P$7111,_xlfn.LAMBDA(_xlpm.x,_xlpm.x=$P2785))))</f>
        <v>1.1928429423459243E-3</v>
      </c>
      <c r="T2785" s="14">
        <f>$H2785/S2785</f>
        <v>0.20833333333333334</v>
      </c>
      <c r="U2785" s="14">
        <f>_xlfn.LET(_xlpm.freq,F2785,_xlpm.size,M2785+1,_xlpm.F,V2785,LOG(1+_xlpm.freq)*LOG(1+_xlpm.size)*_xlpm.F)</f>
        <v>0.20879978223228557</v>
      </c>
      <c r="V2785" s="14">
        <f>_xlfn.LET(_xlpm.a,T2785,_xlpm.b,R2785,2*_xlpm.a*_xlpm.b/(_xlpm.a+_xlpm.b))</f>
        <v>0.34482758620689657</v>
      </c>
      <c r="W2785" s="14">
        <f>_xlfn.LET(_xlpm.p,R2785,_xlpm.q,T2785,LOG(_xlpm.p/_xlpm.q))</f>
        <v>0.68124123737558717</v>
      </c>
      <c r="X2785" s="2"/>
    </row>
    <row r="2786" spans="1:24">
      <c r="A2786" s="1" t="str">
        <f>_xlfn.LET(_xlpm.sep," : ",CONCATENATE(O2786,_xlpm.sep,P2786))</f>
        <v>~nsce~ : [nsɛ]</v>
      </c>
      <c r="B2786" s="1">
        <f>_xlfn.LET(_xlpm.d,$G2786,_xlpm.k,_xlfn.CONCAT(LEFT(TRIM(B$1),1),"*"),COUNTIF(_xlpm.d,_xlpm.k))</f>
        <v>0</v>
      </c>
      <c r="C2786" s="1">
        <f>_xlfn.LET(_xlpm.d,$G2786,_xlpm.k,_xlfn.CONCAT(LEFT(TRIM(C$1),1),"*"),COUNTIF(_xlpm.d,_xlpm.k))</f>
        <v>0</v>
      </c>
      <c r="D2786" s="1">
        <f>_xlfn.LET(_xlpm.d,$G2786,_xlpm.k,_xlfn.CONCAT(LEFT(TRIM(D$1),1),"*"),COUNTIF(_xlpm.d,_xlpm.k))</f>
        <v>1</v>
      </c>
      <c r="E2786" s="1">
        <f>LOG(F2786+1,10)</f>
        <v>0.77815125038364352</v>
      </c>
      <c r="F2786" s="7">
        <v>5</v>
      </c>
      <c r="G2786" s="9" t="s">
        <v>3119</v>
      </c>
      <c r="H2786" s="4">
        <f>F2786/freq.sum.r6e</f>
        <v>2.4850894632206757E-4</v>
      </c>
      <c r="I2786" s="1" t="str">
        <f>_xlfn.LET(_xlpm.sep,":",_xlpm.w,$G2786,LEFT(_xlpm.w,FIND(_xlpm.sep,_xlpm.w)-1))</f>
        <v>nsɛ</v>
      </c>
      <c r="J2786" s="1" t="str">
        <f>_xlfn.LET(_xlpm.sep,":",_xlpm.w,$G2786,RIGHT(_xlpm.w,LEN(_xlpm.w)-FIND(_xlpm.sep,_xlpm.w)))</f>
        <v>nsce</v>
      </c>
      <c r="K2786" s="10">
        <f>_xlfn.LET(_xlpm.w,I2786,LEN(_xlpm.w))</f>
        <v>3</v>
      </c>
      <c r="L2786" s="10">
        <f>_xlfn.LET(_xlpm.w,J2786,LEN(_xlpm.w))</f>
        <v>4</v>
      </c>
      <c r="M2786" s="10">
        <f>_xlfn.LET(_xlpm.a,K2786,_xlpm.b,L2786,MAX(_xlpm.a,_xlpm.b))</f>
        <v>4</v>
      </c>
      <c r="N2786" s="10">
        <f>_xlfn.LET(_xlpm.d,(K2786,L2786),MAX(_xlpm.d)-MIN(_xlpm.d))</f>
        <v>1</v>
      </c>
      <c r="O2786" s="1" t="str">
        <f>_xlfn.LET(_xlpm.sep,":",_xlpm.w,$G2786,_xlfn.CONCAT("~",RIGHT(_xlpm.w,LEN(_xlpm.w)-FIND(_xlpm.sep,_xlpm.w)),"~"))</f>
        <v>~nsce~</v>
      </c>
      <c r="P2786" s="1" t="str">
        <f>_xlfn.LET(_xlpm.sep,":",_xlpm.w,$G2786,_xlfn.CONCAT("[",LEFT(_xlpm.w,FIND(_xlpm.sep,_xlpm.w)-1),"]"))</f>
        <v>[nsɛ]</v>
      </c>
      <c r="Q2786" s="14" cm="1">
        <f t="array" ref="Q2786">SUM(_xlfn._xlws.FILTER($H$2:$H$7117,_xlfn.MAP($O$2:$O$7117,_xlfn.LAMBDA(_xlpm.x,_xlpm.x=$O2786))))</f>
        <v>2.4850894632206757E-4</v>
      </c>
      <c r="R2786" s="14">
        <f>$H2786/Q2786</f>
        <v>1</v>
      </c>
      <c r="S2786" s="14" cm="1">
        <f t="array" ref="S2786">SUM(_xlfn._xlws.FILTER($H$2:$H$7117,_xlfn.MAP($P$2:$P$7117,_xlfn.LAMBDA(_xlpm.x,_xlpm.x=$P2786))))</f>
        <v>1.1928429423459241E-3</v>
      </c>
      <c r="T2786" s="14">
        <f>$H2786/S2786</f>
        <v>0.20833333333333337</v>
      </c>
      <c r="U2786" s="14">
        <f>_xlfn.LET(_xlpm.freq,F2786,_xlpm.size,M2786+1,_xlpm.F,V2786,LOG(1+_xlpm.freq)*LOG(1+_xlpm.size)*_xlpm.F)</f>
        <v>0.20879978223228557</v>
      </c>
      <c r="V2786" s="14">
        <f>_xlfn.LET(_xlpm.a,T2786,_xlpm.b,R2786,2*_xlpm.a*_xlpm.b/(_xlpm.a+_xlpm.b))</f>
        <v>0.34482758620689657</v>
      </c>
      <c r="W2786" s="14">
        <f>_xlfn.LET(_xlpm.p,R2786,_xlpm.q,T2786,LOG(_xlpm.p/_xlpm.q))</f>
        <v>0.68124123737558717</v>
      </c>
      <c r="X2786" s="2"/>
    </row>
    <row r="2787" spans="1:24">
      <c r="A2787" s="1" t="str">
        <f>_xlfn.LET(_xlpm.sep," : ",CONCATENATE(O2787,_xlpm.sep,P2787))</f>
        <v>~sche~ : [skɛ]</v>
      </c>
      <c r="B2787" s="1">
        <f>_xlfn.LET(_xlpm.d,$G2787,_xlpm.k,_xlfn.CONCAT(LEFT(TRIM(B$1),1),"*"),COUNTIF(_xlpm.d,_xlpm.k))</f>
        <v>0</v>
      </c>
      <c r="C2787" s="1">
        <f>_xlfn.LET(_xlpm.d,$G2787,_xlpm.k,_xlfn.CONCAT(LEFT(TRIM(C$1),1),"*"),COUNTIF(_xlpm.d,_xlpm.k))</f>
        <v>0</v>
      </c>
      <c r="D2787" s="1">
        <f>_xlfn.LET(_xlpm.d,$G2787,_xlpm.k,_xlfn.CONCAT(LEFT(TRIM(D$1),1),"*"),COUNTIF(_xlpm.d,_xlpm.k))</f>
        <v>0</v>
      </c>
      <c r="E2787" s="1">
        <f>LOG(F2787+1,10)</f>
        <v>0.77815125038364352</v>
      </c>
      <c r="F2787" s="7">
        <v>5</v>
      </c>
      <c r="G2787" s="9" t="s">
        <v>4007</v>
      </c>
      <c r="H2787" s="4">
        <f>F2787/freq.sum.r6e</f>
        <v>2.4850894632206757E-4</v>
      </c>
      <c r="I2787" s="1" t="str">
        <f>_xlfn.LET(_xlpm.sep,":",_xlpm.w,$G2787,LEFT(_xlpm.w,FIND(_xlpm.sep,_xlpm.w)-1))</f>
        <v>skɛ</v>
      </c>
      <c r="J2787" s="1" t="str">
        <f>_xlfn.LET(_xlpm.sep,":",_xlpm.w,$G2787,RIGHT(_xlpm.w,LEN(_xlpm.w)-FIND(_xlpm.sep,_xlpm.w)))</f>
        <v>sche</v>
      </c>
      <c r="K2787" s="10">
        <f>_xlfn.LET(_xlpm.w,I2787,LEN(_xlpm.w))</f>
        <v>3</v>
      </c>
      <c r="L2787" s="10">
        <f>_xlfn.LET(_xlpm.w,J2787,LEN(_xlpm.w))</f>
        <v>4</v>
      </c>
      <c r="M2787" s="10">
        <f>_xlfn.LET(_xlpm.a,K2787,_xlpm.b,L2787,MAX(_xlpm.a,_xlpm.b))</f>
        <v>4</v>
      </c>
      <c r="N2787" s="10">
        <f>_xlfn.LET(_xlpm.d,(K2787,L2787),MAX(_xlpm.d)-MIN(_xlpm.d))</f>
        <v>1</v>
      </c>
      <c r="O2787" s="1" t="str">
        <f>_xlfn.LET(_xlpm.sep,":",_xlpm.w,$G2787,_xlfn.CONCAT("~",RIGHT(_xlpm.w,LEN(_xlpm.w)-FIND(_xlpm.sep,_xlpm.w)),"~"))</f>
        <v>~sche~</v>
      </c>
      <c r="P2787" s="1" t="str">
        <f>_xlfn.LET(_xlpm.sep,":",_xlpm.w,$G2787,_xlfn.CONCAT("[",LEFT(_xlpm.w,FIND(_xlpm.sep,_xlpm.w)-1),"]"))</f>
        <v>[skɛ]</v>
      </c>
      <c r="Q2787" s="14" cm="1">
        <f t="array" ref="Q2787">SUM(_xlfn._xlws.FILTER($H$2:$H$7117,_xlfn.MAP($O$2:$O$7117,_xlfn.LAMBDA(_xlpm.x,_xlpm.x=$O2787))))</f>
        <v>2.4850894632206757E-4</v>
      </c>
      <c r="R2787" s="14">
        <f>$H2787/Q2787</f>
        <v>1</v>
      </c>
      <c r="S2787" s="14" cm="1">
        <f t="array" ref="S2787">SUM(_xlfn._xlws.FILTER($H$2:$H$7117,_xlfn.MAP($P$2:$P$7117,_xlfn.LAMBDA(_xlpm.x,_xlpm.x=$P2787))))</f>
        <v>1.1928429423459243E-3</v>
      </c>
      <c r="T2787" s="14">
        <f>$H2787/S2787</f>
        <v>0.20833333333333334</v>
      </c>
      <c r="U2787" s="14">
        <f>_xlfn.LET(_xlpm.freq,F2787,_xlpm.size,M2787+1,_xlpm.F,V2787,LOG(1+_xlpm.freq)*LOG(1+_xlpm.size)*_xlpm.F)</f>
        <v>0.20879978223228557</v>
      </c>
      <c r="V2787" s="14">
        <f>_xlfn.LET(_xlpm.a,T2787,_xlpm.b,R2787,2*_xlpm.a*_xlpm.b/(_xlpm.a+_xlpm.b))</f>
        <v>0.34482758620689657</v>
      </c>
      <c r="W2787" s="14">
        <f>_xlfn.LET(_xlpm.p,R2787,_xlpm.q,T2787,LOG(_xlpm.p/_xlpm.q))</f>
        <v>0.68124123737558717</v>
      </c>
      <c r="X2787" s="2"/>
    </row>
    <row r="2788" spans="1:24">
      <c r="A2788" s="1" t="str">
        <f>_xlfn.LET(_xlpm.sep," : ",CONCATENATE(O2788,_xlpm.sep,P2788))</f>
        <v>~spai~ : [spɛ]</v>
      </c>
      <c r="B2788" s="1">
        <f>_xlfn.LET(_xlpm.d,$G2788,_xlpm.k,_xlfn.CONCAT(LEFT(TRIM(B$1),1),"*"),COUNTIF(_xlpm.d,_xlpm.k))</f>
        <v>0</v>
      </c>
      <c r="C2788" s="1">
        <f>_xlfn.LET(_xlpm.d,$G2788,_xlpm.k,_xlfn.CONCAT(LEFT(TRIM(C$1),1),"*"),COUNTIF(_xlpm.d,_xlpm.k))</f>
        <v>0</v>
      </c>
      <c r="D2788" s="1">
        <f>_xlfn.LET(_xlpm.d,$G2788,_xlpm.k,_xlfn.CONCAT(LEFT(TRIM(D$1),1),"*"),COUNTIF(_xlpm.d,_xlpm.k))</f>
        <v>0</v>
      </c>
      <c r="E2788" s="1">
        <f>LOG(F2788+1,10)</f>
        <v>0.77815125038364352</v>
      </c>
      <c r="F2788" s="7">
        <v>5</v>
      </c>
      <c r="G2788" s="9" t="s">
        <v>4197</v>
      </c>
      <c r="H2788" s="4">
        <f>F2788/freq.sum.r6e</f>
        <v>2.4850894632206757E-4</v>
      </c>
      <c r="I2788" s="1" t="str">
        <f>_xlfn.LET(_xlpm.sep,":",_xlpm.w,$G2788,LEFT(_xlpm.w,FIND(_xlpm.sep,_xlpm.w)-1))</f>
        <v>spɛ</v>
      </c>
      <c r="J2788" s="1" t="str">
        <f>_xlfn.LET(_xlpm.sep,":",_xlpm.w,$G2788,RIGHT(_xlpm.w,LEN(_xlpm.w)-FIND(_xlpm.sep,_xlpm.w)))</f>
        <v>spai</v>
      </c>
      <c r="K2788" s="10">
        <f>_xlfn.LET(_xlpm.w,I2788,LEN(_xlpm.w))</f>
        <v>3</v>
      </c>
      <c r="L2788" s="10">
        <f>_xlfn.LET(_xlpm.w,J2788,LEN(_xlpm.w))</f>
        <v>4</v>
      </c>
      <c r="M2788" s="10">
        <f>_xlfn.LET(_xlpm.a,K2788,_xlpm.b,L2788,MAX(_xlpm.a,_xlpm.b))</f>
        <v>4</v>
      </c>
      <c r="N2788" s="10">
        <f>_xlfn.LET(_xlpm.d,(K2788,L2788),MAX(_xlpm.d)-MIN(_xlpm.d))</f>
        <v>1</v>
      </c>
      <c r="O2788" s="1" t="str">
        <f>_xlfn.LET(_xlpm.sep,":",_xlpm.w,$G2788,_xlfn.CONCAT("~",RIGHT(_xlpm.w,LEN(_xlpm.w)-FIND(_xlpm.sep,_xlpm.w)),"~"))</f>
        <v>~spai~</v>
      </c>
      <c r="P2788" s="1" t="str">
        <f>_xlfn.LET(_xlpm.sep,":",_xlpm.w,$G2788,_xlfn.CONCAT("[",LEFT(_xlpm.w,FIND(_xlpm.sep,_xlpm.w)-1),"]"))</f>
        <v>[spɛ]</v>
      </c>
      <c r="Q2788" s="14" cm="1">
        <f t="array" ref="Q2788">SUM(_xlfn._xlws.FILTER($H$2:$H$7109,_xlfn.MAP($O$2:$O$7109,_xlfn.LAMBDA(_xlpm.x,_xlpm.x=$O2788))))</f>
        <v>2.4850894632206757E-4</v>
      </c>
      <c r="R2788" s="14">
        <f>$H2788/Q2788</f>
        <v>1</v>
      </c>
      <c r="S2788" s="14" cm="1">
        <f t="array" ref="S2788">SUM(_xlfn._xlws.FILTER($H$2:$H$7109,_xlfn.MAP($P$2:$P$7109,_xlfn.LAMBDA(_xlpm.x,_xlpm.x=$P2788))))</f>
        <v>1.1928429423459243E-3</v>
      </c>
      <c r="T2788" s="14">
        <f>$H2788/S2788</f>
        <v>0.20833333333333334</v>
      </c>
      <c r="U2788" s="14">
        <f>_xlfn.LET(_xlpm.freq,F2788,_xlpm.size,M2788+1,_xlpm.F,V2788,LOG(1+_xlpm.freq)*LOG(1+_xlpm.size)*_xlpm.F)</f>
        <v>0.20879978223228557</v>
      </c>
      <c r="V2788" s="14">
        <f>_xlfn.LET(_xlpm.a,T2788,_xlpm.b,R2788,2*_xlpm.a*_xlpm.b/(_xlpm.a+_xlpm.b))</f>
        <v>0.34482758620689657</v>
      </c>
      <c r="W2788" s="14">
        <f>_xlfn.LET(_xlpm.p,R2788,_xlpm.q,T2788,LOG(_xlpm.p/_xlpm.q))</f>
        <v>0.68124123737558717</v>
      </c>
      <c r="X2788" s="2"/>
    </row>
    <row r="2789" spans="1:24">
      <c r="A2789" s="1" t="str">
        <f>_xlfn.LET(_xlpm.sep," : ",CONCATENATE(O2789,_xlpm.sep,P2789))</f>
        <v>~rcer~ : [ɹsə]</v>
      </c>
      <c r="B2789" s="1">
        <f>_xlfn.LET(_xlpm.d,$G2789,_xlpm.k,_xlfn.CONCAT(LEFT(TRIM(B$1),1),"*"),COUNTIF(_xlpm.d,_xlpm.k))</f>
        <v>1</v>
      </c>
      <c r="C2789" s="1">
        <f>_xlfn.LET(_xlpm.d,$G2789,_xlpm.k,_xlfn.CONCAT(LEFT(TRIM(C$1),1),"*"),COUNTIF(_xlpm.d,_xlpm.k))</f>
        <v>0</v>
      </c>
      <c r="D2789" s="1">
        <f>_xlfn.LET(_xlpm.d,$G2789,_xlpm.k,_xlfn.CONCAT(LEFT(TRIM(D$1),1),"*"),COUNTIF(_xlpm.d,_xlpm.k))</f>
        <v>0</v>
      </c>
      <c r="E2789" s="1">
        <f>LOG(F2789+1,10)</f>
        <v>0.30102999566398114</v>
      </c>
      <c r="F2789" s="7">
        <v>1</v>
      </c>
      <c r="G2789" s="9" t="s">
        <v>6246</v>
      </c>
      <c r="H2789" s="4">
        <f>F2789/freq.sum.r6e</f>
        <v>4.9701789264413521E-5</v>
      </c>
      <c r="I2789" s="1" t="str">
        <f>_xlfn.LET(_xlpm.sep,":",_xlpm.w,$G2789,LEFT(_xlpm.w,FIND(_xlpm.sep,_xlpm.w)-1))</f>
        <v>ɹsə</v>
      </c>
      <c r="J2789" s="1" t="str">
        <f>_xlfn.LET(_xlpm.sep,":",_xlpm.w,$G2789,RIGHT(_xlpm.w,LEN(_xlpm.w)-FIND(_xlpm.sep,_xlpm.w)))</f>
        <v>rcer</v>
      </c>
      <c r="K2789" s="10">
        <f>_xlfn.LET(_xlpm.w,I2789,LEN(_xlpm.w))</f>
        <v>3</v>
      </c>
      <c r="L2789" s="10">
        <f>_xlfn.LET(_xlpm.w,J2789,LEN(_xlpm.w))</f>
        <v>4</v>
      </c>
      <c r="M2789" s="10">
        <f>_xlfn.LET(_xlpm.a,K2789,_xlpm.b,L2789,MAX(_xlpm.a,_xlpm.b))</f>
        <v>4</v>
      </c>
      <c r="N2789" s="10">
        <f>_xlfn.LET(_xlpm.d,(K2789,L2789),MAX(_xlpm.d)-MIN(_xlpm.d))</f>
        <v>1</v>
      </c>
      <c r="O2789" s="1" t="str">
        <f>_xlfn.LET(_xlpm.sep,":",_xlpm.w,$G2789,_xlfn.CONCAT("~",RIGHT(_xlpm.w,LEN(_xlpm.w)-FIND(_xlpm.sep,_xlpm.w)),"~"))</f>
        <v>~rcer~</v>
      </c>
      <c r="P2789" s="1" t="str">
        <f>_xlfn.LET(_xlpm.sep,":",_xlpm.w,$G2789,_xlfn.CONCAT("[",LEFT(_xlpm.w,FIND(_xlpm.sep,_xlpm.w)-1),"]"))</f>
        <v>[ɹsə]</v>
      </c>
      <c r="Q2789" s="14" cm="1">
        <f t="array" ref="Q2789">SUM(_xlfn._xlws.FILTER($H$2:$H$7117,_xlfn.MAP($O$2:$O$7117,_xlfn.LAMBDA(_xlpm.x,_xlpm.x=$O2789))))</f>
        <v>2.9821073558648114E-4</v>
      </c>
      <c r="R2789" s="14">
        <f>$H2789/Q2789</f>
        <v>0.16666666666666666</v>
      </c>
      <c r="S2789" s="14" cm="1">
        <f t="array" ref="S2789">SUM(_xlfn._xlws.FILTER($H$2:$H$7117,_xlfn.MAP($P$2:$P$7117,_xlfn.LAMBDA(_xlpm.x,_xlpm.x=$P2789))))</f>
        <v>1.4910536779324053E-3</v>
      </c>
      <c r="T2789" s="14">
        <f>$H2789/S2789</f>
        <v>3.333333333333334E-2</v>
      </c>
      <c r="U2789" s="14">
        <f>_xlfn.LET(_xlpm.freq,F2789,_xlpm.size,M2789+1,_xlpm.F,V2789,LOG(1+_xlpm.freq)*LOG(1+_xlpm.size)*_xlpm.F)</f>
        <v>1.3013714862717215E-2</v>
      </c>
      <c r="V2789" s="14">
        <f>_xlfn.LET(_xlpm.a,T2789,_xlpm.b,R2789,2*_xlpm.a*_xlpm.b/(_xlpm.a+_xlpm.b))</f>
        <v>5.5555555555555566E-2</v>
      </c>
      <c r="W2789" s="14">
        <f>_xlfn.LET(_xlpm.p,R2789,_xlpm.q,T2789,LOG(_xlpm.p/_xlpm.q))</f>
        <v>0.69897000433601875</v>
      </c>
      <c r="X2789" s="2"/>
    </row>
    <row r="2790" spans="1:24">
      <c r="A2790" s="1" t="str">
        <f>_xlfn.LET(_xlpm.sep," : ",CONCATENATE(O2790,_xlpm.sep,P2790))</f>
        <v>~rser~ : [ɹsə]</v>
      </c>
      <c r="B2790" s="1">
        <f>_xlfn.LET(_xlpm.d,$G2790,_xlpm.k,_xlfn.CONCAT(LEFT(TRIM(B$1),1),"*"),COUNTIF(_xlpm.d,_xlpm.k))</f>
        <v>1</v>
      </c>
      <c r="C2790" s="1">
        <f>_xlfn.LET(_xlpm.d,$G2790,_xlpm.k,_xlfn.CONCAT(LEFT(TRIM(C$1),1),"*"),COUNTIF(_xlpm.d,_xlpm.k))</f>
        <v>0</v>
      </c>
      <c r="D2790" s="1">
        <f>_xlfn.LET(_xlpm.d,$G2790,_xlpm.k,_xlfn.CONCAT(LEFT(TRIM(D$1),1),"*"),COUNTIF(_xlpm.d,_xlpm.k))</f>
        <v>0</v>
      </c>
      <c r="E2790" s="1">
        <f>LOG(F2790+1,10)</f>
        <v>0.30102999566398114</v>
      </c>
      <c r="F2790" s="7">
        <v>1</v>
      </c>
      <c r="G2790" s="9" t="s">
        <v>6281</v>
      </c>
      <c r="H2790" s="4">
        <f>F2790/freq.sum.r6e</f>
        <v>4.9701789264413521E-5</v>
      </c>
      <c r="I2790" s="4" t="str">
        <f>_xlfn.LET(_xlpm.sep,":",_xlpm.w,$G2790,LEFT(_xlpm.w,FIND(_xlpm.sep,_xlpm.w)-1))</f>
        <v>ɹsə</v>
      </c>
      <c r="J2790" s="4" t="str">
        <f>_xlfn.LET(_xlpm.sep,":",_xlpm.w,$G2790,RIGHT(_xlpm.w,LEN(_xlpm.w)-FIND(_xlpm.sep,_xlpm.w)))</f>
        <v>rser</v>
      </c>
      <c r="K2790" s="10">
        <f>_xlfn.LET(_xlpm.w,I2790,LEN(_xlpm.w))</f>
        <v>3</v>
      </c>
      <c r="L2790" s="10">
        <f>_xlfn.LET(_xlpm.w,J2790,LEN(_xlpm.w))</f>
        <v>4</v>
      </c>
      <c r="M2790" s="10">
        <f>_xlfn.LET(_xlpm.a,K2790,_xlpm.b,L2790,MAX(_xlpm.a,_xlpm.b))</f>
        <v>4</v>
      </c>
      <c r="N2790" s="10">
        <f>_xlfn.LET(_xlpm.d,(K2790,L2790),MAX(_xlpm.d)-MIN(_xlpm.d))</f>
        <v>1</v>
      </c>
      <c r="O2790" s="1" t="str">
        <f>_xlfn.LET(_xlpm.sep,":",_xlpm.w,$G2790,_xlfn.CONCAT("~",RIGHT(_xlpm.w,LEN(_xlpm.w)-FIND(_xlpm.sep,_xlpm.w)),"~"))</f>
        <v>~rser~</v>
      </c>
      <c r="P2790" s="1" t="str">
        <f>_xlfn.LET(_xlpm.sep,":",_xlpm.w,$G2790,_xlfn.CONCAT("[",LEFT(_xlpm.w,FIND(_xlpm.sep,_xlpm.w)-1),"]"))</f>
        <v>[ɹsə]</v>
      </c>
      <c r="Q2790" s="14" cm="1">
        <f t="array" ref="Q2790">SUM(_xlfn._xlws.FILTER($H$2:$H$7109,_xlfn.MAP($O$2:$O$7109,_xlfn.LAMBDA(_xlpm.x,_xlpm.x=$O2790))))</f>
        <v>2.9821073558648114E-4</v>
      </c>
      <c r="R2790" s="14">
        <f>$H2790/Q2790</f>
        <v>0.16666666666666666</v>
      </c>
      <c r="S2790" s="14" cm="1">
        <f t="array" ref="S2790">SUM(_xlfn._xlws.FILTER($H$2:$H$7109,_xlfn.MAP($P$2:$P$7109,_xlfn.LAMBDA(_xlpm.x,_xlpm.x=$P2790))))</f>
        <v>1.4910536779324053E-3</v>
      </c>
      <c r="T2790" s="14">
        <f>$H2790/S2790</f>
        <v>3.333333333333334E-2</v>
      </c>
      <c r="U2790" s="14">
        <f>_xlfn.LET(_xlpm.freq,F2790,_xlpm.size,M2790+1,_xlpm.F,V2790,LOG(1+_xlpm.freq)*LOG(1+_xlpm.size)*_xlpm.F)</f>
        <v>1.3013714862717215E-2</v>
      </c>
      <c r="V2790" s="14">
        <f>_xlfn.LET(_xlpm.a,T2790,_xlpm.b,R2790,2*_xlpm.a*_xlpm.b/(_xlpm.a+_xlpm.b))</f>
        <v>5.5555555555555566E-2</v>
      </c>
      <c r="W2790" s="14">
        <f>_xlfn.LET(_xlpm.p,R2790,_xlpm.q,T2790,LOG(_xlpm.p/_xlpm.q))</f>
        <v>0.69897000433601875</v>
      </c>
      <c r="X2790" s="2"/>
    </row>
    <row r="2791" spans="1:24">
      <c r="A2791" s="1" t="str">
        <f>_xlfn.LET(_xlpm.sep," : ",CONCATENATE(O2791,_xlpm.sep,P2791))</f>
        <v>~ccow~ : [koʊ]</v>
      </c>
      <c r="B2791" s="1">
        <f>_xlfn.LET(_xlpm.d,$G2791,_xlpm.k,_xlfn.CONCAT(LEFT(TRIM(B$1),1),"*"),COUNTIF(_xlpm.d,_xlpm.k))</f>
        <v>0</v>
      </c>
      <c r="C2791" s="1">
        <f>_xlfn.LET(_xlpm.d,$G2791,_xlpm.k,_xlfn.CONCAT(LEFT(TRIM(C$1),1),"*"),COUNTIF(_xlpm.d,_xlpm.k))</f>
        <v>0</v>
      </c>
      <c r="D2791" s="1">
        <f>_xlfn.LET(_xlpm.d,$G2791,_xlpm.k,_xlfn.CONCAT(LEFT(TRIM(D$1),1),"*"),COUNTIF(_xlpm.d,_xlpm.k))</f>
        <v>0</v>
      </c>
      <c r="E2791" s="1">
        <f>LOG(F2791+1,10)</f>
        <v>0.47712125471966244</v>
      </c>
      <c r="F2791" s="7">
        <v>2</v>
      </c>
      <c r="G2791" s="9" t="s">
        <v>1510</v>
      </c>
      <c r="H2791" s="4">
        <f>F2791/freq.sum.r6e</f>
        <v>9.9403578528827041E-5</v>
      </c>
      <c r="I2791" s="1" t="str">
        <f>_xlfn.LET(_xlpm.sep,":",_xlpm.w,$G2791,LEFT(_xlpm.w,FIND(_xlpm.sep,_xlpm.w)-1))</f>
        <v>koʊ</v>
      </c>
      <c r="J2791" s="1" t="str">
        <f>_xlfn.LET(_xlpm.sep,":",_xlpm.w,$G2791,RIGHT(_xlpm.w,LEN(_xlpm.w)-FIND(_xlpm.sep,_xlpm.w)))</f>
        <v>ccow</v>
      </c>
      <c r="K2791" s="10">
        <f>_xlfn.LET(_xlpm.w,I2791,LEN(_xlpm.w))</f>
        <v>3</v>
      </c>
      <c r="L2791" s="10">
        <f>_xlfn.LET(_xlpm.w,J2791,LEN(_xlpm.w))</f>
        <v>4</v>
      </c>
      <c r="M2791" s="10">
        <f>_xlfn.LET(_xlpm.a,K2791,_xlpm.b,L2791,MAX(_xlpm.a,_xlpm.b))</f>
        <v>4</v>
      </c>
      <c r="N2791" s="10">
        <f>_xlfn.LET(_xlpm.d,(K2791,L2791),MAX(_xlpm.d)-MIN(_xlpm.d))</f>
        <v>1</v>
      </c>
      <c r="O2791" s="1" t="str">
        <f>_xlfn.LET(_xlpm.sep,":",_xlpm.w,$G2791,_xlfn.CONCAT("~",RIGHT(_xlpm.w,LEN(_xlpm.w)-FIND(_xlpm.sep,_xlpm.w)),"~"))</f>
        <v>~ccow~</v>
      </c>
      <c r="P2791" s="1" t="str">
        <f>_xlfn.LET(_xlpm.sep,":",_xlpm.w,$G2791,_xlfn.CONCAT("[",LEFT(_xlpm.w,FIND(_xlpm.sep,_xlpm.w)-1),"]"))</f>
        <v>[koʊ]</v>
      </c>
      <c r="Q2791" s="14" cm="1">
        <f t="array" ref="Q2791">SUM(_xlfn._xlws.FILTER($H$2:$H$7117,_xlfn.MAP($O$2:$O$7117,_xlfn.LAMBDA(_xlpm.x,_xlpm.x=$O2791))))</f>
        <v>2.9821073558648114E-4</v>
      </c>
      <c r="R2791" s="14">
        <f>$H2791/Q2791</f>
        <v>0.33333333333333331</v>
      </c>
      <c r="S2791" s="14" cm="1">
        <f t="array" ref="S2791">SUM(_xlfn._xlws.FILTER($H$2:$H$7117,_xlfn.MAP($P$2:$P$7117,_xlfn.LAMBDA(_xlpm.x,_xlpm.x=$P2791))))</f>
        <v>1.4910536779324051E-3</v>
      </c>
      <c r="T2791" s="14">
        <f>$H2791/S2791</f>
        <v>6.6666666666666693E-2</v>
      </c>
      <c r="U2791" s="14">
        <f>_xlfn.LET(_xlpm.freq,F2791,_xlpm.size,M2791+1,_xlpm.F,V2791,LOG(1+_xlpm.freq)*LOG(1+_xlpm.size)*_xlpm.F)</f>
        <v>4.1252500104968705E-2</v>
      </c>
      <c r="V2791" s="14">
        <f>_xlfn.LET(_xlpm.a,T2791,_xlpm.b,R2791,2*_xlpm.a*_xlpm.b/(_xlpm.a+_xlpm.b))</f>
        <v>0.11111111111111115</v>
      </c>
      <c r="W2791" s="14">
        <f>_xlfn.LET(_xlpm.p,R2791,_xlpm.q,T2791,LOG(_xlpm.p/_xlpm.q))</f>
        <v>0.69897000433601852</v>
      </c>
      <c r="X2791" s="2"/>
    </row>
    <row r="2792" spans="1:24">
      <c r="A2792" s="1" t="str">
        <f>_xlfn.LET(_xlpm.sep," : ",CONCATENATE(O2792,_xlpm.sep,P2792))</f>
        <v>~pouw~ : [pɔ]</v>
      </c>
      <c r="B2792" s="1">
        <f>_xlfn.LET(_xlpm.d,$G2792,_xlpm.k,_xlfn.CONCAT(LEFT(TRIM(B$1),1),"*"),COUNTIF(_xlpm.d,_xlpm.k))</f>
        <v>0</v>
      </c>
      <c r="C2792" s="1">
        <f>_xlfn.LET(_xlpm.d,$G2792,_xlpm.k,_xlfn.CONCAT(LEFT(TRIM(C$1),1),"*"),COUNTIF(_xlpm.d,_xlpm.k))</f>
        <v>0</v>
      </c>
      <c r="D2792" s="1">
        <f>_xlfn.LET(_xlpm.d,$G2792,_xlpm.k,_xlfn.CONCAT(LEFT(TRIM(D$1),1),"*"),COUNTIF(_xlpm.d,_xlpm.k))</f>
        <v>0</v>
      </c>
      <c r="E2792" s="1">
        <f>LOG(F2792+1,10)</f>
        <v>0.30102999566398114</v>
      </c>
      <c r="F2792" s="7">
        <v>1</v>
      </c>
      <c r="G2792" s="9" t="s">
        <v>3753</v>
      </c>
      <c r="H2792" s="4">
        <f>F2792/freq.sum.r6e</f>
        <v>4.9701789264413521E-5</v>
      </c>
      <c r="I2792" s="1" t="str">
        <f>_xlfn.LET(_xlpm.sep,":",_xlpm.w,$G2792,LEFT(_xlpm.w,FIND(_xlpm.sep,_xlpm.w)-1))</f>
        <v>pɔ</v>
      </c>
      <c r="J2792" s="1" t="str">
        <f>_xlfn.LET(_xlpm.sep,":",_xlpm.w,$G2792,RIGHT(_xlpm.w,LEN(_xlpm.w)-FIND(_xlpm.sep,_xlpm.w)))</f>
        <v>pouw</v>
      </c>
      <c r="K2792" s="10">
        <f>_xlfn.LET(_xlpm.w,I2792,LEN(_xlpm.w))</f>
        <v>2</v>
      </c>
      <c r="L2792" s="10">
        <f>_xlfn.LET(_xlpm.w,J2792,LEN(_xlpm.w))</f>
        <v>4</v>
      </c>
      <c r="M2792" s="10">
        <f>_xlfn.LET(_xlpm.a,K2792,_xlpm.b,L2792,MAX(_xlpm.a,_xlpm.b))</f>
        <v>4</v>
      </c>
      <c r="N2792" s="10">
        <f>_xlfn.LET(_xlpm.d,(K2792,L2792),MAX(_xlpm.d)-MIN(_xlpm.d))</f>
        <v>2</v>
      </c>
      <c r="O2792" s="1" t="str">
        <f>_xlfn.LET(_xlpm.sep,":",_xlpm.w,$G2792,_xlfn.CONCAT("~",RIGHT(_xlpm.w,LEN(_xlpm.w)-FIND(_xlpm.sep,_xlpm.w)),"~"))</f>
        <v>~pouw~</v>
      </c>
      <c r="P2792" s="1" t="str">
        <f>_xlfn.LET(_xlpm.sep,":",_xlpm.w,$G2792,_xlfn.CONCAT("[",LEFT(_xlpm.w,FIND(_xlpm.sep,_xlpm.w)-1),"]"))</f>
        <v>[pɔ]</v>
      </c>
      <c r="Q2792" s="14" cm="1">
        <f t="array" ref="Q2792">SUM(_xlfn._xlws.FILTER($H$2:$H$7117,_xlfn.MAP($O$2:$O$7117,_xlfn.LAMBDA(_xlpm.x,_xlpm.x=$O2792))))</f>
        <v>1.4910536779324057E-4</v>
      </c>
      <c r="R2792" s="14">
        <f>$H2792/Q2792</f>
        <v>0.33333333333333331</v>
      </c>
      <c r="S2792" s="14" cm="1">
        <f t="array" ref="S2792">SUM(_xlfn._xlws.FILTER($H$2:$H$7117,_xlfn.MAP($P$2:$P$7117,_xlfn.LAMBDA(_xlpm.x,_xlpm.x=$P2792))))</f>
        <v>7.4552683896620276E-4</v>
      </c>
      <c r="T2792" s="14">
        <f>$H2792/S2792</f>
        <v>6.6666666666666666E-2</v>
      </c>
      <c r="U2792" s="14">
        <f>_xlfn.LET(_xlpm.freq,F2792,_xlpm.size,M2792+1,_xlpm.F,V2792,LOG(1+_xlpm.freq)*LOG(1+_xlpm.size)*_xlpm.F)</f>
        <v>2.6027429725434422E-2</v>
      </c>
      <c r="V2792" s="14">
        <f>_xlfn.LET(_xlpm.a,T2792,_xlpm.b,R2792,2*_xlpm.a*_xlpm.b/(_xlpm.a+_xlpm.b))</f>
        <v>0.1111111111111111</v>
      </c>
      <c r="W2792" s="14">
        <f>_xlfn.LET(_xlpm.p,R2792,_xlpm.q,T2792,LOG(_xlpm.p/_xlpm.q))</f>
        <v>0.69897000433601886</v>
      </c>
      <c r="X2792" s="2"/>
    </row>
    <row r="2793" spans="1:24">
      <c r="A2793" s="1" t="str">
        <f>_xlfn.LET(_xlpm.sep," : ",CONCATENATE(O2793,_xlpm.sep,P2793))</f>
        <v>~ppow~ : [pɔ]</v>
      </c>
      <c r="B2793" s="1">
        <f>_xlfn.LET(_xlpm.d,$G2793,_xlpm.k,_xlfn.CONCAT(LEFT(TRIM(B$1),1),"*"),COUNTIF(_xlpm.d,_xlpm.k))</f>
        <v>0</v>
      </c>
      <c r="C2793" s="1">
        <f>_xlfn.LET(_xlpm.d,$G2793,_xlpm.k,_xlfn.CONCAT(LEFT(TRIM(C$1),1),"*"),COUNTIF(_xlpm.d,_xlpm.k))</f>
        <v>0</v>
      </c>
      <c r="D2793" s="1">
        <f>_xlfn.LET(_xlpm.d,$G2793,_xlpm.k,_xlfn.CONCAT(LEFT(TRIM(D$1),1),"*"),COUNTIF(_xlpm.d,_xlpm.k))</f>
        <v>0</v>
      </c>
      <c r="E2793" s="1">
        <f>LOG(F2793+1,10)</f>
        <v>0.30102999566398114</v>
      </c>
      <c r="F2793" s="7">
        <v>1</v>
      </c>
      <c r="G2793" s="9" t="s">
        <v>3790</v>
      </c>
      <c r="H2793" s="4">
        <f>F2793/freq.sum.r6e</f>
        <v>4.9701789264413521E-5</v>
      </c>
      <c r="I2793" s="1" t="str">
        <f>_xlfn.LET(_xlpm.sep,":",_xlpm.w,$G2793,LEFT(_xlpm.w,FIND(_xlpm.sep,_xlpm.w)-1))</f>
        <v>pɔ</v>
      </c>
      <c r="J2793" s="1" t="str">
        <f>_xlfn.LET(_xlpm.sep,":",_xlpm.w,$G2793,RIGHT(_xlpm.w,LEN(_xlpm.w)-FIND(_xlpm.sep,_xlpm.w)))</f>
        <v>ppow</v>
      </c>
      <c r="K2793" s="10">
        <f>_xlfn.LET(_xlpm.w,I2793,LEN(_xlpm.w))</f>
        <v>2</v>
      </c>
      <c r="L2793" s="10">
        <f>_xlfn.LET(_xlpm.w,J2793,LEN(_xlpm.w))</f>
        <v>4</v>
      </c>
      <c r="M2793" s="10">
        <f>_xlfn.LET(_xlpm.a,K2793,_xlpm.b,L2793,MAX(_xlpm.a,_xlpm.b))</f>
        <v>4</v>
      </c>
      <c r="N2793" s="10">
        <f>_xlfn.LET(_xlpm.d,(K2793,L2793),MAX(_xlpm.d)-MIN(_xlpm.d))</f>
        <v>2</v>
      </c>
      <c r="O2793" s="1" t="str">
        <f>_xlfn.LET(_xlpm.sep,":",_xlpm.w,$G2793,_xlfn.CONCAT("~",RIGHT(_xlpm.w,LEN(_xlpm.w)-FIND(_xlpm.sep,_xlpm.w)),"~"))</f>
        <v>~ppow~</v>
      </c>
      <c r="P2793" s="1" t="str">
        <f>_xlfn.LET(_xlpm.sep,":",_xlpm.w,$G2793,_xlfn.CONCAT("[",LEFT(_xlpm.w,FIND(_xlpm.sep,_xlpm.w)-1),"]"))</f>
        <v>[pɔ]</v>
      </c>
      <c r="Q2793" s="14" cm="1">
        <f t="array" ref="Q2793">SUM(_xlfn._xlws.FILTER($H$2:$H$7117,_xlfn.MAP($O$2:$O$7117,_xlfn.LAMBDA(_xlpm.x,_xlpm.x=$O2793))))</f>
        <v>1.4910536779324057E-4</v>
      </c>
      <c r="R2793" s="14">
        <f>$H2793/Q2793</f>
        <v>0.33333333333333331</v>
      </c>
      <c r="S2793" s="14" cm="1">
        <f t="array" ref="S2793">SUM(_xlfn._xlws.FILTER($H$2:$H$7117,_xlfn.MAP($P$2:$P$7117,_xlfn.LAMBDA(_xlpm.x,_xlpm.x=$P2793))))</f>
        <v>7.4552683896620276E-4</v>
      </c>
      <c r="T2793" s="14">
        <f>$H2793/S2793</f>
        <v>6.6666666666666666E-2</v>
      </c>
      <c r="U2793" s="14">
        <f>_xlfn.LET(_xlpm.freq,F2793,_xlpm.size,M2793+1,_xlpm.F,V2793,LOG(1+_xlpm.freq)*LOG(1+_xlpm.size)*_xlpm.F)</f>
        <v>2.6027429725434422E-2</v>
      </c>
      <c r="V2793" s="14">
        <f>_xlfn.LET(_xlpm.a,T2793,_xlpm.b,R2793,2*_xlpm.a*_xlpm.b/(_xlpm.a+_xlpm.b))</f>
        <v>0.1111111111111111</v>
      </c>
      <c r="W2793" s="14">
        <f>_xlfn.LET(_xlpm.p,R2793,_xlpm.q,T2793,LOG(_xlpm.p/_xlpm.q))</f>
        <v>0.69897000433601886</v>
      </c>
      <c r="X2793" s="2"/>
    </row>
    <row r="2794" spans="1:24">
      <c r="A2794" s="1" t="str">
        <f>_xlfn.LET(_xlpm.sep," : ",CONCATENATE(O2794,_xlpm.sep,P2794))</f>
        <v>~hare~ : [hə]</v>
      </c>
      <c r="B2794" s="1">
        <f>_xlfn.LET(_xlpm.d,$G2794,_xlpm.k,_xlfn.CONCAT(LEFT(TRIM(B$1),1),"*"),COUNTIF(_xlpm.d,_xlpm.k))</f>
        <v>0</v>
      </c>
      <c r="C2794" s="1">
        <f>_xlfn.LET(_xlpm.d,$G2794,_xlpm.k,_xlfn.CONCAT(LEFT(TRIM(C$1),1),"*"),COUNTIF(_xlpm.d,_xlpm.k))</f>
        <v>0</v>
      </c>
      <c r="D2794" s="1">
        <f>_xlfn.LET(_xlpm.d,$G2794,_xlpm.k,_xlfn.CONCAT(LEFT(TRIM(D$1),1),"*"),COUNTIF(_xlpm.d,_xlpm.k))</f>
        <v>0</v>
      </c>
      <c r="E2794" s="1">
        <f>LOG(F2794+1,10)</f>
        <v>0.30102999566398114</v>
      </c>
      <c r="F2794" s="7">
        <v>1</v>
      </c>
      <c r="G2794" s="9" t="s">
        <v>1251</v>
      </c>
      <c r="H2794" s="4">
        <f>F2794/freq.sum.r6e</f>
        <v>4.9701789264413521E-5</v>
      </c>
      <c r="I2794" s="1" t="str">
        <f>_xlfn.LET(_xlpm.sep,":",_xlpm.w,$G2794,LEFT(_xlpm.w,FIND(_xlpm.sep,_xlpm.w)-1))</f>
        <v>hə</v>
      </c>
      <c r="J2794" s="1" t="str">
        <f>_xlfn.LET(_xlpm.sep,":",_xlpm.w,$G2794,RIGHT(_xlpm.w,LEN(_xlpm.w)-FIND(_xlpm.sep,_xlpm.w)))</f>
        <v>hare</v>
      </c>
      <c r="K2794" s="10">
        <f>_xlfn.LET(_xlpm.w,I2794,LEN(_xlpm.w))</f>
        <v>2</v>
      </c>
      <c r="L2794" s="10">
        <f>_xlfn.LET(_xlpm.w,J2794,LEN(_xlpm.w))</f>
        <v>4</v>
      </c>
      <c r="M2794" s="10">
        <f>_xlfn.LET(_xlpm.a,K2794,_xlpm.b,L2794,MAX(_xlpm.a,_xlpm.b))</f>
        <v>4</v>
      </c>
      <c r="N2794" s="10">
        <f>_xlfn.LET(_xlpm.d,(K2794,L2794),MAX(_xlpm.d)-MIN(_xlpm.d))</f>
        <v>2</v>
      </c>
      <c r="O2794" s="1" t="str">
        <f>_xlfn.LET(_xlpm.sep,":",_xlpm.w,$G2794,_xlfn.CONCAT("~",RIGHT(_xlpm.w,LEN(_xlpm.w)-FIND(_xlpm.sep,_xlpm.w)),"~"))</f>
        <v>~hare~</v>
      </c>
      <c r="P2794" s="1" t="str">
        <f>_xlfn.LET(_xlpm.sep,":",_xlpm.w,$G2794,_xlfn.CONCAT("[",LEFT(_xlpm.w,FIND(_xlpm.sep,_xlpm.w)-1),"]"))</f>
        <v>[hə]</v>
      </c>
      <c r="Q2794" s="14" cm="1">
        <f t="array" ref="Q2794">SUM(_xlfn._xlws.FILTER($H$2:$H$7117,_xlfn.MAP($O$2:$O$7117,_xlfn.LAMBDA(_xlpm.x,_xlpm.x=$O2794))))</f>
        <v>9.9403578528827041E-5</v>
      </c>
      <c r="R2794" s="14">
        <f>$H2794/Q2794</f>
        <v>0.5</v>
      </c>
      <c r="S2794" s="14" cm="1">
        <f t="array" ref="S2794">SUM(_xlfn._xlws.FILTER($H$2:$H$7117,_xlfn.MAP($P$2:$P$7117,_xlfn.LAMBDA(_xlpm.x,_xlpm.x=$P2794))))</f>
        <v>4.9701789264413525E-4</v>
      </c>
      <c r="T2794" s="14">
        <f>$H2794/S2794</f>
        <v>9.9999999999999992E-2</v>
      </c>
      <c r="U2794" s="14">
        <f>_xlfn.LET(_xlpm.freq,F2794,_xlpm.size,M2794+1,_xlpm.F,V2794,LOG(1+_xlpm.freq)*LOG(1+_xlpm.size)*_xlpm.F)</f>
        <v>3.9041144588151631E-2</v>
      </c>
      <c r="V2794" s="14">
        <f>_xlfn.LET(_xlpm.a,T2794,_xlpm.b,R2794,2*_xlpm.a*_xlpm.b/(_xlpm.a+_xlpm.b))</f>
        <v>0.16666666666666666</v>
      </c>
      <c r="W2794" s="14">
        <f>_xlfn.LET(_xlpm.p,R2794,_xlpm.q,T2794,LOG(_xlpm.p/_xlpm.q))</f>
        <v>0.69897000433601886</v>
      </c>
      <c r="X2794" s="2"/>
    </row>
    <row r="2795" spans="1:24">
      <c r="A2795" s="1" t="str">
        <f>_xlfn.LET(_xlpm.sep," : ",CONCATENATE(O2795,_xlpm.sep,P2795))</f>
        <v>~cauw~ : [kɑ]</v>
      </c>
      <c r="B2795" s="1">
        <f>_xlfn.LET(_xlpm.d,$G2795,_xlpm.k,_xlfn.CONCAT(LEFT(TRIM(B$1),1),"*"),COUNTIF(_xlpm.d,_xlpm.k))</f>
        <v>0</v>
      </c>
      <c r="C2795" s="1">
        <f>_xlfn.LET(_xlpm.d,$G2795,_xlpm.k,_xlfn.CONCAT(LEFT(TRIM(C$1),1),"*"),COUNTIF(_xlpm.d,_xlpm.k))</f>
        <v>0</v>
      </c>
      <c r="D2795" s="1">
        <f>_xlfn.LET(_xlpm.d,$G2795,_xlpm.k,_xlfn.CONCAT(LEFT(TRIM(D$1),1),"*"),COUNTIF(_xlpm.d,_xlpm.k))</f>
        <v>0</v>
      </c>
      <c r="E2795" s="1">
        <f>LOG(F2795+1,10)</f>
        <v>0.30102999566398114</v>
      </c>
      <c r="F2795" s="7">
        <v>1</v>
      </c>
      <c r="G2795" s="9" t="s">
        <v>1746</v>
      </c>
      <c r="H2795" s="4">
        <f>F2795/freq.sum.r6e</f>
        <v>4.9701789264413521E-5</v>
      </c>
      <c r="I2795" s="1" t="str">
        <f>_xlfn.LET(_xlpm.sep,":",_xlpm.w,$G2795,LEFT(_xlpm.w,FIND(_xlpm.sep,_xlpm.w)-1))</f>
        <v>kɑ</v>
      </c>
      <c r="J2795" s="1" t="str">
        <f>_xlfn.LET(_xlpm.sep,":",_xlpm.w,$G2795,RIGHT(_xlpm.w,LEN(_xlpm.w)-FIND(_xlpm.sep,_xlpm.w)))</f>
        <v>cauw</v>
      </c>
      <c r="K2795" s="10">
        <f>_xlfn.LET(_xlpm.w,I2795,LEN(_xlpm.w))</f>
        <v>2</v>
      </c>
      <c r="L2795" s="10">
        <f>_xlfn.LET(_xlpm.w,J2795,LEN(_xlpm.w))</f>
        <v>4</v>
      </c>
      <c r="M2795" s="10">
        <f>_xlfn.LET(_xlpm.a,K2795,_xlpm.b,L2795,MAX(_xlpm.a,_xlpm.b))</f>
        <v>4</v>
      </c>
      <c r="N2795" s="10">
        <f>_xlfn.LET(_xlpm.d,(K2795,L2795),MAX(_xlpm.d)-MIN(_xlpm.d))</f>
        <v>2</v>
      </c>
      <c r="O2795" s="1" t="str">
        <f>_xlfn.LET(_xlpm.sep,":",_xlpm.w,$G2795,_xlfn.CONCAT("~",RIGHT(_xlpm.w,LEN(_xlpm.w)-FIND(_xlpm.sep,_xlpm.w)),"~"))</f>
        <v>~cauw~</v>
      </c>
      <c r="P2795" s="1" t="str">
        <f>_xlfn.LET(_xlpm.sep,":",_xlpm.w,$G2795,_xlfn.CONCAT("[",LEFT(_xlpm.w,FIND(_xlpm.sep,_xlpm.w)-1),"]"))</f>
        <v>[kɑ]</v>
      </c>
      <c r="Q2795" s="14" cm="1">
        <f t="array" ref="Q2795">SUM(_xlfn._xlws.FILTER($H$2:$H$7111,_xlfn.MAP($O$2:$O$7111,_xlfn.LAMBDA(_xlpm.x,_xlpm.x=$O2795))))</f>
        <v>9.9403578528827041E-5</v>
      </c>
      <c r="R2795" s="14">
        <f>$H2795/Q2795</f>
        <v>0.5</v>
      </c>
      <c r="S2795" s="14" cm="1">
        <f t="array" ref="S2795">SUM(_xlfn._xlws.FILTER($H$2:$H$7111,_xlfn.MAP($P$2:$P$7111,_xlfn.LAMBDA(_xlpm.x,_xlpm.x=$P2795))))</f>
        <v>4.9701789264413525E-4</v>
      </c>
      <c r="T2795" s="14">
        <f>$H2795/S2795</f>
        <v>9.9999999999999992E-2</v>
      </c>
      <c r="U2795" s="14">
        <f>_xlfn.LET(_xlpm.freq,F2795,_xlpm.size,M2795+1,_xlpm.F,V2795,LOG(1+_xlpm.freq)*LOG(1+_xlpm.size)*_xlpm.F)</f>
        <v>3.9041144588151631E-2</v>
      </c>
      <c r="V2795" s="14">
        <f>_xlfn.LET(_xlpm.a,T2795,_xlpm.b,R2795,2*_xlpm.a*_xlpm.b/(_xlpm.a+_xlpm.b))</f>
        <v>0.16666666666666666</v>
      </c>
      <c r="W2795" s="14">
        <f>_xlfn.LET(_xlpm.p,R2795,_xlpm.q,T2795,LOG(_xlpm.p/_xlpm.q))</f>
        <v>0.69897000433601886</v>
      </c>
      <c r="X2795" s="2"/>
    </row>
    <row r="2796" spans="1:24">
      <c r="A2796" s="1" t="str">
        <f>_xlfn.LET(_xlpm.sep," : ",CONCATENATE(O2796,_xlpm.sep,P2796))</f>
        <v>~slar~ : [slə]</v>
      </c>
      <c r="B2796" s="1">
        <f>_xlfn.LET(_xlpm.d,$G2796,_xlpm.k,_xlfn.CONCAT(LEFT(TRIM(B$1),1),"*"),COUNTIF(_xlpm.d,_xlpm.k))</f>
        <v>0</v>
      </c>
      <c r="C2796" s="1">
        <f>_xlfn.LET(_xlpm.d,$G2796,_xlpm.k,_xlfn.CONCAT(LEFT(TRIM(C$1),1),"*"),COUNTIF(_xlpm.d,_xlpm.k))</f>
        <v>0</v>
      </c>
      <c r="D2796" s="1">
        <f>_xlfn.LET(_xlpm.d,$G2796,_xlpm.k,_xlfn.CONCAT(LEFT(TRIM(D$1),1),"*"),COUNTIF(_xlpm.d,_xlpm.k))</f>
        <v>0</v>
      </c>
      <c r="E2796" s="1">
        <f>LOG(F2796+1,10)</f>
        <v>0.30102999566398114</v>
      </c>
      <c r="F2796" s="7">
        <v>1</v>
      </c>
      <c r="G2796" s="9" t="s">
        <v>4066</v>
      </c>
      <c r="H2796" s="4">
        <f>F2796/freq.sum.r6e</f>
        <v>4.9701789264413521E-5</v>
      </c>
      <c r="I2796" s="1" t="str">
        <f>_xlfn.LET(_xlpm.sep,":",_xlpm.w,$G2796,LEFT(_xlpm.w,FIND(_xlpm.sep,_xlpm.w)-1))</f>
        <v>slə</v>
      </c>
      <c r="J2796" s="1" t="str">
        <f>_xlfn.LET(_xlpm.sep,":",_xlpm.w,$G2796,RIGHT(_xlpm.w,LEN(_xlpm.w)-FIND(_xlpm.sep,_xlpm.w)))</f>
        <v>slar</v>
      </c>
      <c r="K2796" s="10">
        <f>_xlfn.LET(_xlpm.w,I2796,LEN(_xlpm.w))</f>
        <v>3</v>
      </c>
      <c r="L2796" s="10">
        <f>_xlfn.LET(_xlpm.w,J2796,LEN(_xlpm.w))</f>
        <v>4</v>
      </c>
      <c r="M2796" s="10">
        <f>_xlfn.LET(_xlpm.a,K2796,_xlpm.b,L2796,MAX(_xlpm.a,_xlpm.b))</f>
        <v>4</v>
      </c>
      <c r="N2796" s="10">
        <f>_xlfn.LET(_xlpm.d,(K2796,L2796),MAX(_xlpm.d)-MIN(_xlpm.d))</f>
        <v>1</v>
      </c>
      <c r="O2796" s="1" t="str">
        <f>_xlfn.LET(_xlpm.sep,":",_xlpm.w,$G2796,_xlfn.CONCAT("~",RIGHT(_xlpm.w,LEN(_xlpm.w)-FIND(_xlpm.sep,_xlpm.w)),"~"))</f>
        <v>~slar~</v>
      </c>
      <c r="P2796" s="1" t="str">
        <f>_xlfn.LET(_xlpm.sep,":",_xlpm.w,$G2796,_xlfn.CONCAT("[",LEFT(_xlpm.w,FIND(_xlpm.sep,_xlpm.w)-1),"]"))</f>
        <v>[slə]</v>
      </c>
      <c r="Q2796" s="14" cm="1">
        <f t="array" ref="Q2796">SUM(_xlfn._xlws.FILTER($H$2:$H$7117,_xlfn.MAP($O$2:$O$7117,_xlfn.LAMBDA(_xlpm.x,_xlpm.x=$O2796))))</f>
        <v>9.9403578528827041E-5</v>
      </c>
      <c r="R2796" s="14">
        <f>$H2796/Q2796</f>
        <v>0.5</v>
      </c>
      <c r="S2796" s="14" cm="1">
        <f t="array" ref="S2796">SUM(_xlfn._xlws.FILTER($H$2:$H$7117,_xlfn.MAP($P$2:$P$7117,_xlfn.LAMBDA(_xlpm.x,_xlpm.x=$P2796))))</f>
        <v>4.9701789264413525E-4</v>
      </c>
      <c r="T2796" s="14">
        <f>$H2796/S2796</f>
        <v>9.9999999999999992E-2</v>
      </c>
      <c r="U2796" s="14">
        <f>_xlfn.LET(_xlpm.freq,F2796,_xlpm.size,M2796+1,_xlpm.F,V2796,LOG(1+_xlpm.freq)*LOG(1+_xlpm.size)*_xlpm.F)</f>
        <v>3.9041144588151631E-2</v>
      </c>
      <c r="V2796" s="14">
        <f>_xlfn.LET(_xlpm.a,T2796,_xlpm.b,R2796,2*_xlpm.a*_xlpm.b/(_xlpm.a+_xlpm.b))</f>
        <v>0.16666666666666666</v>
      </c>
      <c r="W2796" s="14">
        <f>_xlfn.LET(_xlpm.p,R2796,_xlpm.q,T2796,LOG(_xlpm.p/_xlpm.q))</f>
        <v>0.69897000433601886</v>
      </c>
      <c r="X2796" s="2"/>
    </row>
    <row r="2797" spans="1:24">
      <c r="A2797" s="1" t="str">
        <f>_xlfn.LET(_xlpm.sep," : ",CONCATENATE(O2797,_xlpm.sep,P2797))</f>
        <v>~slax~ : [slə]</v>
      </c>
      <c r="B2797" s="1">
        <f>_xlfn.LET(_xlpm.d,$G2797,_xlpm.k,_xlfn.CONCAT(LEFT(TRIM(B$1),1),"*"),COUNTIF(_xlpm.d,_xlpm.k))</f>
        <v>0</v>
      </c>
      <c r="C2797" s="1">
        <f>_xlfn.LET(_xlpm.d,$G2797,_xlpm.k,_xlfn.CONCAT(LEFT(TRIM(C$1),1),"*"),COUNTIF(_xlpm.d,_xlpm.k))</f>
        <v>0</v>
      </c>
      <c r="D2797" s="1">
        <f>_xlfn.LET(_xlpm.d,$G2797,_xlpm.k,_xlfn.CONCAT(LEFT(TRIM(D$1),1),"*"),COUNTIF(_xlpm.d,_xlpm.k))</f>
        <v>0</v>
      </c>
      <c r="E2797" s="1">
        <f>LOG(F2797+1,10)</f>
        <v>0.30102999566398114</v>
      </c>
      <c r="F2797" s="7">
        <v>1</v>
      </c>
      <c r="G2797" s="9" t="s">
        <v>4069</v>
      </c>
      <c r="H2797" s="4">
        <f>F2797/freq.sum.r6e</f>
        <v>4.9701789264413521E-5</v>
      </c>
      <c r="I2797" s="1" t="str">
        <f>_xlfn.LET(_xlpm.sep,":",_xlpm.w,$G2797,LEFT(_xlpm.w,FIND(_xlpm.sep,_xlpm.w)-1))</f>
        <v>slə</v>
      </c>
      <c r="J2797" s="1" t="str">
        <f>_xlfn.LET(_xlpm.sep,":",_xlpm.w,$G2797,RIGHT(_xlpm.w,LEN(_xlpm.w)-FIND(_xlpm.sep,_xlpm.w)))</f>
        <v>slax</v>
      </c>
      <c r="K2797" s="10">
        <f>_xlfn.LET(_xlpm.w,I2797,LEN(_xlpm.w))</f>
        <v>3</v>
      </c>
      <c r="L2797" s="10">
        <f>_xlfn.LET(_xlpm.w,J2797,LEN(_xlpm.w))</f>
        <v>4</v>
      </c>
      <c r="M2797" s="10">
        <f>_xlfn.LET(_xlpm.a,K2797,_xlpm.b,L2797,MAX(_xlpm.a,_xlpm.b))</f>
        <v>4</v>
      </c>
      <c r="N2797" s="10">
        <f>_xlfn.LET(_xlpm.d,(K2797,L2797),MAX(_xlpm.d)-MIN(_xlpm.d))</f>
        <v>1</v>
      </c>
      <c r="O2797" s="1" t="str">
        <f>_xlfn.LET(_xlpm.sep,":",_xlpm.w,$G2797,_xlfn.CONCAT("~",RIGHT(_xlpm.w,LEN(_xlpm.w)-FIND(_xlpm.sep,_xlpm.w)),"~"))</f>
        <v>~slax~</v>
      </c>
      <c r="P2797" s="1" t="str">
        <f>_xlfn.LET(_xlpm.sep,":",_xlpm.w,$G2797,_xlfn.CONCAT("[",LEFT(_xlpm.w,FIND(_xlpm.sep,_xlpm.w)-1),"]"))</f>
        <v>[slə]</v>
      </c>
      <c r="Q2797" s="14" cm="1">
        <f t="array" ref="Q2797">SUM(_xlfn._xlws.FILTER($H$2:$H$7117,_xlfn.MAP($O$2:$O$7117,_xlfn.LAMBDA(_xlpm.x,_xlpm.x=$O2797))))</f>
        <v>9.9403578528827041E-5</v>
      </c>
      <c r="R2797" s="14">
        <f>$H2797/Q2797</f>
        <v>0.5</v>
      </c>
      <c r="S2797" s="14" cm="1">
        <f t="array" ref="S2797">SUM(_xlfn._xlws.FILTER($H$2:$H$7117,_xlfn.MAP($P$2:$P$7117,_xlfn.LAMBDA(_xlpm.x,_xlpm.x=$P2797))))</f>
        <v>4.9701789264413525E-4</v>
      </c>
      <c r="T2797" s="14">
        <f>$H2797/S2797</f>
        <v>9.9999999999999992E-2</v>
      </c>
      <c r="U2797" s="14">
        <f>_xlfn.LET(_xlpm.freq,F2797,_xlpm.size,M2797+1,_xlpm.F,V2797,LOG(1+_xlpm.freq)*LOG(1+_xlpm.size)*_xlpm.F)</f>
        <v>3.9041144588151631E-2</v>
      </c>
      <c r="V2797" s="14">
        <f>_xlfn.LET(_xlpm.a,T2797,_xlpm.b,R2797,2*_xlpm.a*_xlpm.b/(_xlpm.a+_xlpm.b))</f>
        <v>0.16666666666666666</v>
      </c>
      <c r="W2797" s="14">
        <f>_xlfn.LET(_xlpm.p,R2797,_xlpm.q,T2797,LOG(_xlpm.p/_xlpm.q))</f>
        <v>0.69897000433601886</v>
      </c>
      <c r="X2797" s="2"/>
    </row>
    <row r="2798" spans="1:24">
      <c r="A2798" s="1" t="str">
        <f>_xlfn.LET(_xlpm.sep," : ",CONCATENATE(O2798,_xlpm.sep,P2798))</f>
        <v>~rgex~ : [ɹdʒə]</v>
      </c>
      <c r="B2798" s="1">
        <f>_xlfn.LET(_xlpm.d,$G2798,_xlpm.k,_xlfn.CONCAT(LEFT(TRIM(B$1),1),"*"),COUNTIF(_xlpm.d,_xlpm.k))</f>
        <v>1</v>
      </c>
      <c r="C2798" s="1">
        <f>_xlfn.LET(_xlpm.d,$G2798,_xlpm.k,_xlfn.CONCAT(LEFT(TRIM(C$1),1),"*"),COUNTIF(_xlpm.d,_xlpm.k))</f>
        <v>0</v>
      </c>
      <c r="D2798" s="1">
        <f>_xlfn.LET(_xlpm.d,$G2798,_xlpm.k,_xlfn.CONCAT(LEFT(TRIM(D$1),1),"*"),COUNTIF(_xlpm.d,_xlpm.k))</f>
        <v>0</v>
      </c>
      <c r="E2798" s="1">
        <f>LOG(F2798+1,10)</f>
        <v>0.30102999566398114</v>
      </c>
      <c r="F2798" s="7">
        <v>1</v>
      </c>
      <c r="G2798" s="9" t="s">
        <v>5775</v>
      </c>
      <c r="H2798" s="4">
        <f>F2798/freq.sum.r6e</f>
        <v>4.9701789264413521E-5</v>
      </c>
      <c r="I2798" s="1" t="str">
        <f>_xlfn.LET(_xlpm.sep,":",_xlpm.w,$G2798,LEFT(_xlpm.w,FIND(_xlpm.sep,_xlpm.w)-1))</f>
        <v>ɹdʒə</v>
      </c>
      <c r="J2798" s="1" t="str">
        <f>_xlfn.LET(_xlpm.sep,":",_xlpm.w,$G2798,RIGHT(_xlpm.w,LEN(_xlpm.w)-FIND(_xlpm.sep,_xlpm.w)))</f>
        <v>rgex</v>
      </c>
      <c r="K2798" s="10">
        <f>_xlfn.LET(_xlpm.w,I2798,LEN(_xlpm.w))</f>
        <v>4</v>
      </c>
      <c r="L2798" s="10">
        <f>_xlfn.LET(_xlpm.w,J2798,LEN(_xlpm.w))</f>
        <v>4</v>
      </c>
      <c r="M2798" s="10">
        <f>_xlfn.LET(_xlpm.a,K2798,_xlpm.b,L2798,MAX(_xlpm.a,_xlpm.b))</f>
        <v>4</v>
      </c>
      <c r="N2798" s="10">
        <f>_xlfn.LET(_xlpm.d,(K2798,L2798),MAX(_xlpm.d)-MIN(_xlpm.d))</f>
        <v>0</v>
      </c>
      <c r="O2798" s="1" t="str">
        <f>_xlfn.LET(_xlpm.sep,":",_xlpm.w,$G2798,_xlfn.CONCAT("~",RIGHT(_xlpm.w,LEN(_xlpm.w)-FIND(_xlpm.sep,_xlpm.w)),"~"))</f>
        <v>~rgex~</v>
      </c>
      <c r="P2798" s="1" t="str">
        <f>_xlfn.LET(_xlpm.sep,":",_xlpm.w,$G2798,_xlfn.CONCAT("[",LEFT(_xlpm.w,FIND(_xlpm.sep,_xlpm.w)-1),"]"))</f>
        <v>[ɹdʒə]</v>
      </c>
      <c r="Q2798" s="14" cm="1">
        <f t="array" ref="Q2798">SUM(_xlfn._xlws.FILTER($H$2:$H$7117,_xlfn.MAP($O$2:$O$7117,_xlfn.LAMBDA(_xlpm.x,_xlpm.x=$O2798))))</f>
        <v>9.9403578528827041E-5</v>
      </c>
      <c r="R2798" s="14">
        <f>$H2798/Q2798</f>
        <v>0.5</v>
      </c>
      <c r="S2798" s="14" cm="1">
        <f t="array" ref="S2798">SUM(_xlfn._xlws.FILTER($H$2:$H$7117,_xlfn.MAP($P$2:$P$7117,_xlfn.LAMBDA(_xlpm.x,_xlpm.x=$P2798))))</f>
        <v>4.9701789264413525E-4</v>
      </c>
      <c r="T2798" s="14">
        <f>$H2798/S2798</f>
        <v>9.9999999999999992E-2</v>
      </c>
      <c r="U2798" s="14">
        <f>_xlfn.LET(_xlpm.freq,F2798,_xlpm.size,M2798+1,_xlpm.F,V2798,LOG(1+_xlpm.freq)*LOG(1+_xlpm.size)*_xlpm.F)</f>
        <v>3.9041144588151631E-2</v>
      </c>
      <c r="V2798" s="14">
        <f>_xlfn.LET(_xlpm.a,T2798,_xlpm.b,R2798,2*_xlpm.a*_xlpm.b/(_xlpm.a+_xlpm.b))</f>
        <v>0.16666666666666666</v>
      </c>
      <c r="W2798" s="14">
        <f>_xlfn.LET(_xlpm.p,R2798,_xlpm.q,T2798,LOG(_xlpm.p/_xlpm.q))</f>
        <v>0.69897000433601886</v>
      </c>
      <c r="X2798" s="2"/>
    </row>
    <row r="2799" spans="1:24">
      <c r="A2799" s="1" t="str">
        <f>_xlfn.LET(_xlpm.sep," : ",CONCATENATE(O2799,_xlpm.sep,P2799))</f>
        <v>~thex~ : [ɹðə]</v>
      </c>
      <c r="B2799" s="1">
        <f>_xlfn.LET(_xlpm.d,$G2799,_xlpm.k,_xlfn.CONCAT(LEFT(TRIM(B$1),1),"*"),COUNTIF(_xlpm.d,_xlpm.k))</f>
        <v>1</v>
      </c>
      <c r="C2799" s="1">
        <f>_xlfn.LET(_xlpm.d,$G2799,_xlpm.k,_xlfn.CONCAT(LEFT(TRIM(C$1),1),"*"),COUNTIF(_xlpm.d,_xlpm.k))</f>
        <v>0</v>
      </c>
      <c r="D2799" s="1">
        <f>_xlfn.LET(_xlpm.d,$G2799,_xlpm.k,_xlfn.CONCAT(LEFT(TRIM(D$1),1),"*"),COUNTIF(_xlpm.d,_xlpm.k))</f>
        <v>0</v>
      </c>
      <c r="E2799" s="1">
        <f>LOG(F2799+1,10)</f>
        <v>0.30102999566398114</v>
      </c>
      <c r="F2799" s="7">
        <v>1</v>
      </c>
      <c r="G2799" s="9" t="s">
        <v>6485</v>
      </c>
      <c r="H2799" s="4">
        <f>F2799/freq.sum.r6e</f>
        <v>4.9701789264413521E-5</v>
      </c>
      <c r="I2799" s="1" t="str">
        <f>_xlfn.LET(_xlpm.sep,":",_xlpm.w,$G2799,LEFT(_xlpm.w,FIND(_xlpm.sep,_xlpm.w)-1))</f>
        <v>ɹðə</v>
      </c>
      <c r="J2799" s="1" t="str">
        <f>_xlfn.LET(_xlpm.sep,":",_xlpm.w,$G2799,RIGHT(_xlpm.w,LEN(_xlpm.w)-FIND(_xlpm.sep,_xlpm.w)))</f>
        <v>thex</v>
      </c>
      <c r="K2799" s="10">
        <f>_xlfn.LET(_xlpm.w,I2799,LEN(_xlpm.w))</f>
        <v>3</v>
      </c>
      <c r="L2799" s="10">
        <f>_xlfn.LET(_xlpm.w,J2799,LEN(_xlpm.w))</f>
        <v>4</v>
      </c>
      <c r="M2799" s="10">
        <f>_xlfn.LET(_xlpm.a,K2799,_xlpm.b,L2799,MAX(_xlpm.a,_xlpm.b))</f>
        <v>4</v>
      </c>
      <c r="N2799" s="10">
        <f>_xlfn.LET(_xlpm.d,(K2799,L2799),MAX(_xlpm.d)-MIN(_xlpm.d))</f>
        <v>1</v>
      </c>
      <c r="O2799" s="1" t="str">
        <f>_xlfn.LET(_xlpm.sep,":",_xlpm.w,$G2799,_xlfn.CONCAT("~",RIGHT(_xlpm.w,LEN(_xlpm.w)-FIND(_xlpm.sep,_xlpm.w)),"~"))</f>
        <v>~thex~</v>
      </c>
      <c r="P2799" s="1" t="str">
        <f>_xlfn.LET(_xlpm.sep,":",_xlpm.w,$G2799,_xlfn.CONCAT("[",LEFT(_xlpm.w,FIND(_xlpm.sep,_xlpm.w)-1),"]"))</f>
        <v>[ɹðə]</v>
      </c>
      <c r="Q2799" s="14" cm="1">
        <f t="array" ref="Q2799">SUM(_xlfn._xlws.FILTER($H$2:$H$7117,_xlfn.MAP($O$2:$O$7117,_xlfn.LAMBDA(_xlpm.x,_xlpm.x=$O2799))))</f>
        <v>9.9403578528827041E-5</v>
      </c>
      <c r="R2799" s="14">
        <f>$H2799/Q2799</f>
        <v>0.5</v>
      </c>
      <c r="S2799" s="14" cm="1">
        <f t="array" ref="S2799">SUM(_xlfn._xlws.FILTER($H$2:$H$7117,_xlfn.MAP($P$2:$P$7117,_xlfn.LAMBDA(_xlpm.x,_xlpm.x=$P2799))))</f>
        <v>4.9701789264413525E-4</v>
      </c>
      <c r="T2799" s="14">
        <f>$H2799/S2799</f>
        <v>9.9999999999999992E-2</v>
      </c>
      <c r="U2799" s="14">
        <f>_xlfn.LET(_xlpm.freq,F2799,_xlpm.size,M2799+1,_xlpm.F,V2799,LOG(1+_xlpm.freq)*LOG(1+_xlpm.size)*_xlpm.F)</f>
        <v>3.9041144588151631E-2</v>
      </c>
      <c r="V2799" s="14">
        <f>_xlfn.LET(_xlpm.a,T2799,_xlpm.b,R2799,2*_xlpm.a*_xlpm.b/(_xlpm.a+_xlpm.b))</f>
        <v>0.16666666666666666</v>
      </c>
      <c r="W2799" s="14">
        <f>_xlfn.LET(_xlpm.p,R2799,_xlpm.q,T2799,LOG(_xlpm.p/_xlpm.q))</f>
        <v>0.69897000433601886</v>
      </c>
      <c r="X2799" s="2"/>
    </row>
    <row r="2800" spans="1:24">
      <c r="A2800" s="1" t="str">
        <f>_xlfn.LET(_xlpm.sep," : ",CONCATENATE(O2800,_xlpm.sep,P2800))</f>
        <v>~rgex~ : [ɹɡə]</v>
      </c>
      <c r="B2800" s="1">
        <f>_xlfn.LET(_xlpm.d,$G2800,_xlpm.k,_xlfn.CONCAT(LEFT(TRIM(B$1),1),"*"),COUNTIF(_xlpm.d,_xlpm.k))</f>
        <v>1</v>
      </c>
      <c r="C2800" s="1">
        <f>_xlfn.LET(_xlpm.d,$G2800,_xlpm.k,_xlfn.CONCAT(LEFT(TRIM(C$1),1),"*"),COUNTIF(_xlpm.d,_xlpm.k))</f>
        <v>0</v>
      </c>
      <c r="D2800" s="1">
        <f>_xlfn.LET(_xlpm.d,$G2800,_xlpm.k,_xlfn.CONCAT(LEFT(TRIM(D$1),1),"*"),COUNTIF(_xlpm.d,_xlpm.k))</f>
        <v>0</v>
      </c>
      <c r="E2800" s="1">
        <f>LOG(F2800+1,10)</f>
        <v>0.30102999566398114</v>
      </c>
      <c r="F2800" s="7">
        <v>1</v>
      </c>
      <c r="G2800" s="9" t="s">
        <v>7070</v>
      </c>
      <c r="H2800" s="4">
        <f>F2800/freq.sum.r6e</f>
        <v>4.9701789264413521E-5</v>
      </c>
      <c r="I2800" s="1" t="str">
        <f>_xlfn.LET(_xlpm.sep,":",_xlpm.w,$G2800,LEFT(_xlpm.w,FIND(_xlpm.sep,_xlpm.w)-1))</f>
        <v>ɹɡə</v>
      </c>
      <c r="J2800" s="1" t="str">
        <f>_xlfn.LET(_xlpm.sep,":",_xlpm.w,$G2800,RIGHT(_xlpm.w,LEN(_xlpm.w)-FIND(_xlpm.sep,_xlpm.w)))</f>
        <v>rgex</v>
      </c>
      <c r="K2800" s="10">
        <f>_xlfn.LET(_xlpm.w,I2800,LEN(_xlpm.w))</f>
        <v>3</v>
      </c>
      <c r="L2800" s="10">
        <f>_xlfn.LET(_xlpm.w,J2800,LEN(_xlpm.w))</f>
        <v>4</v>
      </c>
      <c r="M2800" s="10">
        <f>_xlfn.LET(_xlpm.a,K2800,_xlpm.b,L2800,MAX(_xlpm.a,_xlpm.b))</f>
        <v>4</v>
      </c>
      <c r="N2800" s="10">
        <f>_xlfn.LET(_xlpm.d,(K2800,L2800),MAX(_xlpm.d)-MIN(_xlpm.d))</f>
        <v>1</v>
      </c>
      <c r="O2800" s="1" t="str">
        <f>_xlfn.LET(_xlpm.sep,":",_xlpm.w,$G2800,_xlfn.CONCAT("~",RIGHT(_xlpm.w,LEN(_xlpm.w)-FIND(_xlpm.sep,_xlpm.w)),"~"))</f>
        <v>~rgex~</v>
      </c>
      <c r="P2800" s="1" t="str">
        <f>_xlfn.LET(_xlpm.sep,":",_xlpm.w,$G2800,_xlfn.CONCAT("[",LEFT(_xlpm.w,FIND(_xlpm.sep,_xlpm.w)-1),"]"))</f>
        <v>[ɹɡə]</v>
      </c>
      <c r="Q2800" s="14" cm="1">
        <f t="array" ref="Q2800">SUM(_xlfn._xlws.FILTER($H$2:$H$7117,_xlfn.MAP($O$2:$O$7117,_xlfn.LAMBDA(_xlpm.x,_xlpm.x=$O2800))))</f>
        <v>9.9403578528827041E-5</v>
      </c>
      <c r="R2800" s="14">
        <f>$H2800/Q2800</f>
        <v>0.5</v>
      </c>
      <c r="S2800" s="14" cm="1">
        <f t="array" ref="S2800">SUM(_xlfn._xlws.FILTER($H$2:$H$7117,_xlfn.MAP($P$2:$P$7117,_xlfn.LAMBDA(_xlpm.x,_xlpm.x=$P2800))))</f>
        <v>4.9701789264413525E-4</v>
      </c>
      <c r="T2800" s="14">
        <f>$H2800/S2800</f>
        <v>9.9999999999999992E-2</v>
      </c>
      <c r="U2800" s="14">
        <f>_xlfn.LET(_xlpm.freq,F2800,_xlpm.size,M2800+1,_xlpm.F,V2800,LOG(1+_xlpm.freq)*LOG(1+_xlpm.size)*_xlpm.F)</f>
        <v>3.9041144588151631E-2</v>
      </c>
      <c r="V2800" s="14">
        <f>_xlfn.LET(_xlpm.a,T2800,_xlpm.b,R2800,2*_xlpm.a*_xlpm.b/(_xlpm.a+_xlpm.b))</f>
        <v>0.16666666666666666</v>
      </c>
      <c r="W2800" s="14">
        <f>_xlfn.LET(_xlpm.p,R2800,_xlpm.q,T2800,LOG(_xlpm.p/_xlpm.q))</f>
        <v>0.69897000433601886</v>
      </c>
      <c r="X2800" s="2"/>
    </row>
    <row r="2801" spans="1:24">
      <c r="A2801" s="1" t="str">
        <f>_xlfn.LET(_xlpm.sep," : ",CONCATENATE(O2801,_xlpm.sep,P2801))</f>
        <v>~fagh~ : [fɔ]</v>
      </c>
      <c r="B2801" s="1">
        <f>_xlfn.LET(_xlpm.d,$G2801,_xlpm.k,_xlfn.CONCAT(LEFT(TRIM(B$1),1),"*"),COUNTIF(_xlpm.d,_xlpm.k))</f>
        <v>0</v>
      </c>
      <c r="C2801" s="1">
        <f>_xlfn.LET(_xlpm.d,$G2801,_xlpm.k,_xlfn.CONCAT(LEFT(TRIM(C$1),1),"*"),COUNTIF(_xlpm.d,_xlpm.k))</f>
        <v>0</v>
      </c>
      <c r="D2801" s="1">
        <f>_xlfn.LET(_xlpm.d,$G2801,_xlpm.k,_xlfn.CONCAT(LEFT(TRIM(D$1),1),"*"),COUNTIF(_xlpm.d,_xlpm.k))</f>
        <v>0</v>
      </c>
      <c r="E2801" s="1">
        <f>LOG(F2801+1,10)</f>
        <v>0.47712125471966244</v>
      </c>
      <c r="F2801" s="7">
        <v>2</v>
      </c>
      <c r="G2801" s="9" t="s">
        <v>967</v>
      </c>
      <c r="H2801" s="4">
        <f>F2801/freq.sum.r6e</f>
        <v>9.9403578528827041E-5</v>
      </c>
      <c r="I2801" s="1" t="str">
        <f>_xlfn.LET(_xlpm.sep,":",_xlpm.w,$G2801,LEFT(_xlpm.w,FIND(_xlpm.sep,_xlpm.w)-1))</f>
        <v>fɔ</v>
      </c>
      <c r="J2801" s="1" t="str">
        <f>_xlfn.LET(_xlpm.sep,":",_xlpm.w,$G2801,RIGHT(_xlpm.w,LEN(_xlpm.w)-FIND(_xlpm.sep,_xlpm.w)))</f>
        <v>fagh</v>
      </c>
      <c r="K2801" s="10">
        <f>_xlfn.LET(_xlpm.w,I2801,LEN(_xlpm.w))</f>
        <v>2</v>
      </c>
      <c r="L2801" s="10">
        <f>_xlfn.LET(_xlpm.w,J2801,LEN(_xlpm.w))</f>
        <v>4</v>
      </c>
      <c r="M2801" s="10">
        <f>_xlfn.LET(_xlpm.a,K2801,_xlpm.b,L2801,MAX(_xlpm.a,_xlpm.b))</f>
        <v>4</v>
      </c>
      <c r="N2801" s="10">
        <f>_xlfn.LET(_xlpm.d,(K2801,L2801),MAX(_xlpm.d)-MIN(_xlpm.d))</f>
        <v>2</v>
      </c>
      <c r="O2801" s="1" t="str">
        <f>_xlfn.LET(_xlpm.sep,":",_xlpm.w,$G2801,_xlfn.CONCAT("~",RIGHT(_xlpm.w,LEN(_xlpm.w)-FIND(_xlpm.sep,_xlpm.w)),"~"))</f>
        <v>~fagh~</v>
      </c>
      <c r="P2801" s="1" t="str">
        <f>_xlfn.LET(_xlpm.sep,":",_xlpm.w,$G2801,_xlfn.CONCAT("[",LEFT(_xlpm.w,FIND(_xlpm.sep,_xlpm.w)-1),"]"))</f>
        <v>[fɔ]</v>
      </c>
      <c r="Q2801" s="14" cm="1">
        <f t="array" ref="Q2801">SUM(_xlfn._xlws.FILTER($H$2:$H$7109,_xlfn.MAP($O$2:$O$7109,_xlfn.LAMBDA(_xlpm.x,_xlpm.x=$O2801))))</f>
        <v>1.4910536779324057E-4</v>
      </c>
      <c r="R2801" s="14">
        <f>$H2801/Q2801</f>
        <v>0.66666666666666663</v>
      </c>
      <c r="S2801" s="14" cm="1">
        <f t="array" ref="S2801">SUM(_xlfn._xlws.FILTER($H$2:$H$7109,_xlfn.MAP($P$2:$P$7109,_xlfn.LAMBDA(_xlpm.x,_xlpm.x=$P2801))))</f>
        <v>7.4552683896620276E-4</v>
      </c>
      <c r="T2801" s="14">
        <f>$H2801/S2801</f>
        <v>0.13333333333333333</v>
      </c>
      <c r="U2801" s="14">
        <f>_xlfn.LET(_xlpm.freq,F2801,_xlpm.size,M2801+1,_xlpm.F,V2801,LOG(1+_xlpm.freq)*LOG(1+_xlpm.size)*_xlpm.F)</f>
        <v>8.2505000209937382E-2</v>
      </c>
      <c r="V2801" s="14">
        <f>_xlfn.LET(_xlpm.a,T2801,_xlpm.b,R2801,2*_xlpm.a*_xlpm.b/(_xlpm.a+_xlpm.b))</f>
        <v>0.22222222222222221</v>
      </c>
      <c r="W2801" s="14">
        <f>_xlfn.LET(_xlpm.p,R2801,_xlpm.q,T2801,LOG(_xlpm.p/_xlpm.q))</f>
        <v>0.69897000433601886</v>
      </c>
      <c r="X2801" s="2"/>
    </row>
    <row r="2802" spans="1:24">
      <c r="A2802" s="1" t="str">
        <f>_xlfn.LET(_xlpm.sep," : ",CONCATENATE(O2802,_xlpm.sep,P2802))</f>
        <v>~fogh~ : [fɔ]</v>
      </c>
      <c r="B2802" s="1">
        <f>_xlfn.LET(_xlpm.d,$G2802,_xlpm.k,_xlfn.CONCAT(LEFT(TRIM(B$1),1),"*"),COUNTIF(_xlpm.d,_xlpm.k))</f>
        <v>0</v>
      </c>
      <c r="C2802" s="1">
        <f>_xlfn.LET(_xlpm.d,$G2802,_xlpm.k,_xlfn.CONCAT(LEFT(TRIM(C$1),1),"*"),COUNTIF(_xlpm.d,_xlpm.k))</f>
        <v>0</v>
      </c>
      <c r="D2802" s="1">
        <f>_xlfn.LET(_xlpm.d,$G2802,_xlpm.k,_xlfn.CONCAT(LEFT(TRIM(D$1),1),"*"),COUNTIF(_xlpm.d,_xlpm.k))</f>
        <v>0</v>
      </c>
      <c r="E2802" s="1">
        <f>LOG(F2802+1,10)</f>
        <v>0.47712125471966244</v>
      </c>
      <c r="F2802" s="7">
        <v>2</v>
      </c>
      <c r="G2802" s="9" t="s">
        <v>1064</v>
      </c>
      <c r="H2802" s="4">
        <f>F2802/freq.sum.r6e</f>
        <v>9.9403578528827041E-5</v>
      </c>
      <c r="I2802" s="1" t="str">
        <f>_xlfn.LET(_xlpm.sep,":",_xlpm.w,$G2802,LEFT(_xlpm.w,FIND(_xlpm.sep,_xlpm.w)-1))</f>
        <v>fɔ</v>
      </c>
      <c r="J2802" s="1" t="str">
        <f>_xlfn.LET(_xlpm.sep,":",_xlpm.w,$G2802,RIGHT(_xlpm.w,LEN(_xlpm.w)-FIND(_xlpm.sep,_xlpm.w)))</f>
        <v>fogh</v>
      </c>
      <c r="K2802" s="10">
        <f>_xlfn.LET(_xlpm.w,I2802,LEN(_xlpm.w))</f>
        <v>2</v>
      </c>
      <c r="L2802" s="10">
        <f>_xlfn.LET(_xlpm.w,J2802,LEN(_xlpm.w))</f>
        <v>4</v>
      </c>
      <c r="M2802" s="10">
        <f>_xlfn.LET(_xlpm.a,K2802,_xlpm.b,L2802,MAX(_xlpm.a,_xlpm.b))</f>
        <v>4</v>
      </c>
      <c r="N2802" s="10">
        <f>_xlfn.LET(_xlpm.d,(K2802,L2802),MAX(_xlpm.d)-MIN(_xlpm.d))</f>
        <v>2</v>
      </c>
      <c r="O2802" s="1" t="str">
        <f>_xlfn.LET(_xlpm.sep,":",_xlpm.w,$G2802,_xlfn.CONCAT("~",RIGHT(_xlpm.w,LEN(_xlpm.w)-FIND(_xlpm.sep,_xlpm.w)),"~"))</f>
        <v>~fogh~</v>
      </c>
      <c r="P2802" s="1" t="str">
        <f>_xlfn.LET(_xlpm.sep,":",_xlpm.w,$G2802,_xlfn.CONCAT("[",LEFT(_xlpm.w,FIND(_xlpm.sep,_xlpm.w)-1),"]"))</f>
        <v>[fɔ]</v>
      </c>
      <c r="Q2802" s="14" cm="1">
        <f t="array" ref="Q2802">SUM(_xlfn._xlws.FILTER($H$2:$H$7117,_xlfn.MAP($O$2:$O$7117,_xlfn.LAMBDA(_xlpm.x,_xlpm.x=$O2802))))</f>
        <v>1.4910536779324057E-4</v>
      </c>
      <c r="R2802" s="14">
        <f>$H2802/Q2802</f>
        <v>0.66666666666666663</v>
      </c>
      <c r="S2802" s="14" cm="1">
        <f t="array" ref="S2802">SUM(_xlfn._xlws.FILTER($H$2:$H$7117,_xlfn.MAP($P$2:$P$7117,_xlfn.LAMBDA(_xlpm.x,_xlpm.x=$P2802))))</f>
        <v>7.4552683896620276E-4</v>
      </c>
      <c r="T2802" s="14">
        <f>$H2802/S2802</f>
        <v>0.13333333333333333</v>
      </c>
      <c r="U2802" s="14">
        <f>_xlfn.LET(_xlpm.freq,F2802,_xlpm.size,M2802+1,_xlpm.F,V2802,LOG(1+_xlpm.freq)*LOG(1+_xlpm.size)*_xlpm.F)</f>
        <v>8.2505000209937382E-2</v>
      </c>
      <c r="V2802" s="14">
        <f>_xlfn.LET(_xlpm.a,T2802,_xlpm.b,R2802,2*_xlpm.a*_xlpm.b/(_xlpm.a+_xlpm.b))</f>
        <v>0.22222222222222221</v>
      </c>
      <c r="W2802" s="14">
        <f>_xlfn.LET(_xlpm.p,R2802,_xlpm.q,T2802,LOG(_xlpm.p/_xlpm.q))</f>
        <v>0.69897000433601886</v>
      </c>
      <c r="X2802" s="2"/>
    </row>
    <row r="2803" spans="1:24">
      <c r="A2803" s="1" t="str">
        <f>_xlfn.LET(_xlpm.sep," : ",CONCATENATE(O2803,_xlpm.sep,P2803))</f>
        <v>~brur~ : [bjə]</v>
      </c>
      <c r="B2803" s="1">
        <f>_xlfn.LET(_xlpm.d,$G2803,_xlpm.k,_xlfn.CONCAT(LEFT(TRIM(B$1),1),"*"),COUNTIF(_xlpm.d,_xlpm.k))</f>
        <v>0</v>
      </c>
      <c r="C2803" s="1">
        <f>_xlfn.LET(_xlpm.d,$G2803,_xlpm.k,_xlfn.CONCAT(LEFT(TRIM(C$1),1),"*"),COUNTIF(_xlpm.d,_xlpm.k))</f>
        <v>0</v>
      </c>
      <c r="D2803" s="1">
        <f>_xlfn.LET(_xlpm.d,$G2803,_xlpm.k,_xlfn.CONCAT(LEFT(TRIM(D$1),1),"*"),COUNTIF(_xlpm.d,_xlpm.k))</f>
        <v>0</v>
      </c>
      <c r="E2803" s="1">
        <f>LOG(F2803+1,10)</f>
        <v>0.30102999566398114</v>
      </c>
      <c r="F2803" s="7">
        <v>1</v>
      </c>
      <c r="G2803" s="9" t="s">
        <v>145</v>
      </c>
      <c r="H2803" s="4">
        <f>F2803/freq.sum.r6e</f>
        <v>4.9701789264413521E-5</v>
      </c>
      <c r="I2803" s="1" t="str">
        <f>_xlfn.LET(_xlpm.sep,":",_xlpm.w,$G2803,LEFT(_xlpm.w,FIND(_xlpm.sep,_xlpm.w)-1))</f>
        <v>bjə</v>
      </c>
      <c r="J2803" s="1" t="str">
        <f>_xlfn.LET(_xlpm.sep,":",_xlpm.w,$G2803,RIGHT(_xlpm.w,LEN(_xlpm.w)-FIND(_xlpm.sep,_xlpm.w)))</f>
        <v>brur</v>
      </c>
      <c r="K2803" s="10">
        <f>_xlfn.LET(_xlpm.w,I2803,LEN(_xlpm.w))</f>
        <v>3</v>
      </c>
      <c r="L2803" s="10">
        <f>_xlfn.LET(_xlpm.w,J2803,LEN(_xlpm.w))</f>
        <v>4</v>
      </c>
      <c r="M2803" s="10">
        <f>_xlfn.LET(_xlpm.a,K2803,_xlpm.b,L2803,MAX(_xlpm.a,_xlpm.b))</f>
        <v>4</v>
      </c>
      <c r="N2803" s="10">
        <f>_xlfn.LET(_xlpm.d,(K2803,L2803),MAX(_xlpm.d)-MIN(_xlpm.d))</f>
        <v>1</v>
      </c>
      <c r="O2803" s="1" t="str">
        <f>_xlfn.LET(_xlpm.sep,":",_xlpm.w,$G2803,_xlfn.CONCAT("~",RIGHT(_xlpm.w,LEN(_xlpm.w)-FIND(_xlpm.sep,_xlpm.w)),"~"))</f>
        <v>~brur~</v>
      </c>
      <c r="P2803" s="1" t="str">
        <f>_xlfn.LET(_xlpm.sep,":",_xlpm.w,$G2803,_xlfn.CONCAT("[",LEFT(_xlpm.w,FIND(_xlpm.sep,_xlpm.w)-1),"]"))</f>
        <v>[bjə]</v>
      </c>
      <c r="Q2803" s="14" cm="1">
        <f t="array" ref="Q2803">SUM(_xlfn._xlws.FILTER($H$2:$H$7117,_xlfn.MAP($O$2:$O$7117,_xlfn.LAMBDA(_xlpm.x,_xlpm.x=$O2803))))</f>
        <v>4.9701789264413521E-5</v>
      </c>
      <c r="R2803" s="14">
        <f>$H2803/Q2803</f>
        <v>1</v>
      </c>
      <c r="S2803" s="14" cm="1">
        <f t="array" ref="S2803">SUM(_xlfn._xlws.FILTER($H$2:$H$7117,_xlfn.MAP($P$2:$P$7117,_xlfn.LAMBDA(_xlpm.x,_xlpm.x=$P2803))))</f>
        <v>2.4850894632206762E-4</v>
      </c>
      <c r="T2803" s="14">
        <f>$H2803/S2803</f>
        <v>0.19999999999999998</v>
      </c>
      <c r="U2803" s="14">
        <f>_xlfn.LET(_xlpm.freq,F2803,_xlpm.size,M2803+1,_xlpm.F,V2803,LOG(1+_xlpm.freq)*LOG(1+_xlpm.size)*_xlpm.F)</f>
        <v>7.8082289176303263E-2</v>
      </c>
      <c r="V2803" s="14">
        <f>_xlfn.LET(_xlpm.a,T2803,_xlpm.b,R2803,2*_xlpm.a*_xlpm.b/(_xlpm.a+_xlpm.b))</f>
        <v>0.33333333333333331</v>
      </c>
      <c r="W2803" s="14">
        <f>_xlfn.LET(_xlpm.p,R2803,_xlpm.q,T2803,LOG(_xlpm.p/_xlpm.q))</f>
        <v>0.69897000433601886</v>
      </c>
      <c r="X2803" s="2"/>
    </row>
    <row r="2804" spans="1:24">
      <c r="A2804" s="1" t="str">
        <f>_xlfn.LET(_xlpm.sep," : ",CONCATENATE(O2804,_xlpm.sep,P2804))</f>
        <v>~brux~ : [bjə]</v>
      </c>
      <c r="B2804" s="1">
        <f>_xlfn.LET(_xlpm.d,$G2804,_xlpm.k,_xlfn.CONCAT(LEFT(TRIM(B$1),1),"*"),COUNTIF(_xlpm.d,_xlpm.k))</f>
        <v>0</v>
      </c>
      <c r="C2804" s="1">
        <f>_xlfn.LET(_xlpm.d,$G2804,_xlpm.k,_xlfn.CONCAT(LEFT(TRIM(C$1),1),"*"),COUNTIF(_xlpm.d,_xlpm.k))</f>
        <v>0</v>
      </c>
      <c r="D2804" s="1">
        <f>_xlfn.LET(_xlpm.d,$G2804,_xlpm.k,_xlfn.CONCAT(LEFT(TRIM(D$1),1),"*"),COUNTIF(_xlpm.d,_xlpm.k))</f>
        <v>0</v>
      </c>
      <c r="E2804" s="1">
        <f>LOG(F2804+1,10)</f>
        <v>0.30102999566398114</v>
      </c>
      <c r="F2804" s="7">
        <v>1</v>
      </c>
      <c r="G2804" s="9" t="s">
        <v>147</v>
      </c>
      <c r="H2804" s="4">
        <f>F2804/freq.sum.r6e</f>
        <v>4.9701789264413521E-5</v>
      </c>
      <c r="I2804" s="1" t="str">
        <f>_xlfn.LET(_xlpm.sep,":",_xlpm.w,$G2804,LEFT(_xlpm.w,FIND(_xlpm.sep,_xlpm.w)-1))</f>
        <v>bjə</v>
      </c>
      <c r="J2804" s="1" t="str">
        <f>_xlfn.LET(_xlpm.sep,":",_xlpm.w,$G2804,RIGHT(_xlpm.w,LEN(_xlpm.w)-FIND(_xlpm.sep,_xlpm.w)))</f>
        <v>brux</v>
      </c>
      <c r="K2804" s="10">
        <f>_xlfn.LET(_xlpm.w,I2804,LEN(_xlpm.w))</f>
        <v>3</v>
      </c>
      <c r="L2804" s="10">
        <f>_xlfn.LET(_xlpm.w,J2804,LEN(_xlpm.w))</f>
        <v>4</v>
      </c>
      <c r="M2804" s="10">
        <f>_xlfn.LET(_xlpm.a,K2804,_xlpm.b,L2804,MAX(_xlpm.a,_xlpm.b))</f>
        <v>4</v>
      </c>
      <c r="N2804" s="10">
        <f>_xlfn.LET(_xlpm.d,(K2804,L2804),MAX(_xlpm.d)-MIN(_xlpm.d))</f>
        <v>1</v>
      </c>
      <c r="O2804" s="1" t="str">
        <f>_xlfn.LET(_xlpm.sep,":",_xlpm.w,$G2804,_xlfn.CONCAT("~",RIGHT(_xlpm.w,LEN(_xlpm.w)-FIND(_xlpm.sep,_xlpm.w)),"~"))</f>
        <v>~brux~</v>
      </c>
      <c r="P2804" s="1" t="str">
        <f>_xlfn.LET(_xlpm.sep,":",_xlpm.w,$G2804,_xlfn.CONCAT("[",LEFT(_xlpm.w,FIND(_xlpm.sep,_xlpm.w)-1),"]"))</f>
        <v>[bjə]</v>
      </c>
      <c r="Q2804" s="14" cm="1">
        <f t="array" ref="Q2804">SUM(_xlfn._xlws.FILTER($H$2:$H$7117,_xlfn.MAP($O$2:$O$7117,_xlfn.LAMBDA(_xlpm.x,_xlpm.x=$O2804))))</f>
        <v>4.9701789264413521E-5</v>
      </c>
      <c r="R2804" s="14">
        <f>$H2804/Q2804</f>
        <v>1</v>
      </c>
      <c r="S2804" s="14" cm="1">
        <f t="array" ref="S2804">SUM(_xlfn._xlws.FILTER($H$2:$H$7117,_xlfn.MAP($P$2:$P$7117,_xlfn.LAMBDA(_xlpm.x,_xlpm.x=$P2804))))</f>
        <v>2.4850894632206762E-4</v>
      </c>
      <c r="T2804" s="14">
        <f>$H2804/S2804</f>
        <v>0.19999999999999998</v>
      </c>
      <c r="U2804" s="14">
        <f>_xlfn.LET(_xlpm.freq,F2804,_xlpm.size,M2804+1,_xlpm.F,V2804,LOG(1+_xlpm.freq)*LOG(1+_xlpm.size)*_xlpm.F)</f>
        <v>7.8082289176303263E-2</v>
      </c>
      <c r="V2804" s="14">
        <f>_xlfn.LET(_xlpm.a,T2804,_xlpm.b,R2804,2*_xlpm.a*_xlpm.b/(_xlpm.a+_xlpm.b))</f>
        <v>0.33333333333333331</v>
      </c>
      <c r="W2804" s="14">
        <f>_xlfn.LET(_xlpm.p,R2804,_xlpm.q,T2804,LOG(_xlpm.p/_xlpm.q))</f>
        <v>0.69897000433601886</v>
      </c>
      <c r="X2804" s="2"/>
    </row>
    <row r="2805" spans="1:24">
      <c r="A2805" s="1" t="str">
        <f>_xlfn.LET(_xlpm.sep," : ",CONCATENATE(O2805,_xlpm.sep,P2805))</f>
        <v>~bner~ : [bnə]</v>
      </c>
      <c r="B2805" s="1">
        <f>_xlfn.LET(_xlpm.d,$G2805,_xlpm.k,_xlfn.CONCAT(LEFT(TRIM(B$1),1),"*"),COUNTIF(_xlpm.d,_xlpm.k))</f>
        <v>0</v>
      </c>
      <c r="C2805" s="1">
        <f>_xlfn.LET(_xlpm.d,$G2805,_xlpm.k,_xlfn.CONCAT(LEFT(TRIM(C$1),1),"*"),COUNTIF(_xlpm.d,_xlpm.k))</f>
        <v>0</v>
      </c>
      <c r="D2805" s="1">
        <f>_xlfn.LET(_xlpm.d,$G2805,_xlpm.k,_xlfn.CONCAT(LEFT(TRIM(D$1),1),"*"),COUNTIF(_xlpm.d,_xlpm.k))</f>
        <v>0</v>
      </c>
      <c r="E2805" s="1">
        <f>LOG(F2805+1,10)</f>
        <v>0.30102999566398114</v>
      </c>
      <c r="F2805" s="7">
        <v>1</v>
      </c>
      <c r="G2805" s="9" t="s">
        <v>196</v>
      </c>
      <c r="H2805" s="4">
        <f>F2805/freq.sum.r6e</f>
        <v>4.9701789264413521E-5</v>
      </c>
      <c r="I2805" s="1" t="str">
        <f>_xlfn.LET(_xlpm.sep,":",_xlpm.w,$G2805,LEFT(_xlpm.w,FIND(_xlpm.sep,_xlpm.w)-1))</f>
        <v>bnə</v>
      </c>
      <c r="J2805" s="1" t="str">
        <f>_xlfn.LET(_xlpm.sep,":",_xlpm.w,$G2805,RIGHT(_xlpm.w,LEN(_xlpm.w)-FIND(_xlpm.sep,_xlpm.w)))</f>
        <v>bner</v>
      </c>
      <c r="K2805" s="10">
        <f>_xlfn.LET(_xlpm.w,I2805,LEN(_xlpm.w))</f>
        <v>3</v>
      </c>
      <c r="L2805" s="10">
        <f>_xlfn.LET(_xlpm.w,J2805,LEN(_xlpm.w))</f>
        <v>4</v>
      </c>
      <c r="M2805" s="10">
        <f>_xlfn.LET(_xlpm.a,K2805,_xlpm.b,L2805,MAX(_xlpm.a,_xlpm.b))</f>
        <v>4</v>
      </c>
      <c r="N2805" s="10">
        <f>_xlfn.LET(_xlpm.d,(K2805,L2805),MAX(_xlpm.d)-MIN(_xlpm.d))</f>
        <v>1</v>
      </c>
      <c r="O2805" s="1" t="str">
        <f>_xlfn.LET(_xlpm.sep,":",_xlpm.w,$G2805,_xlfn.CONCAT("~",RIGHT(_xlpm.w,LEN(_xlpm.w)-FIND(_xlpm.sep,_xlpm.w)),"~"))</f>
        <v>~bner~</v>
      </c>
      <c r="P2805" s="1" t="str">
        <f>_xlfn.LET(_xlpm.sep,":",_xlpm.w,$G2805,_xlfn.CONCAT("[",LEFT(_xlpm.w,FIND(_xlpm.sep,_xlpm.w)-1),"]"))</f>
        <v>[bnə]</v>
      </c>
      <c r="Q2805" s="14" cm="1">
        <f t="array" ref="Q2805">SUM(_xlfn._xlws.FILTER($H$2:$H$7111,_xlfn.MAP($O$2:$O$7111,_xlfn.LAMBDA(_xlpm.x,_xlpm.x=$O2805))))</f>
        <v>4.9701789264413521E-5</v>
      </c>
      <c r="R2805" s="14">
        <f>$H2805/Q2805</f>
        <v>1</v>
      </c>
      <c r="S2805" s="14" cm="1">
        <f t="array" ref="S2805">SUM(_xlfn._xlws.FILTER($H$2:$H$7111,_xlfn.MAP($P$2:$P$7111,_xlfn.LAMBDA(_xlpm.x,_xlpm.x=$P2805))))</f>
        <v>2.4850894632206762E-4</v>
      </c>
      <c r="T2805" s="14">
        <f>$H2805/S2805</f>
        <v>0.19999999999999998</v>
      </c>
      <c r="U2805" s="14">
        <f>_xlfn.LET(_xlpm.freq,F2805,_xlpm.size,M2805+1,_xlpm.F,V2805,LOG(1+_xlpm.freq)*LOG(1+_xlpm.size)*_xlpm.F)</f>
        <v>7.8082289176303263E-2</v>
      </c>
      <c r="V2805" s="14">
        <f>_xlfn.LET(_xlpm.a,T2805,_xlpm.b,R2805,2*_xlpm.a*_xlpm.b/(_xlpm.a+_xlpm.b))</f>
        <v>0.33333333333333331</v>
      </c>
      <c r="W2805" s="14">
        <f>_xlfn.LET(_xlpm.p,R2805,_xlpm.q,T2805,LOG(_xlpm.p/_xlpm.q))</f>
        <v>0.69897000433601886</v>
      </c>
      <c r="X2805" s="2"/>
    </row>
    <row r="2806" spans="1:24">
      <c r="A2806" s="1" t="str">
        <f>_xlfn.LET(_xlpm.sep," : ",CONCATENATE(O2806,_xlpm.sep,P2806))</f>
        <v>~bnex~ : [bnə]</v>
      </c>
      <c r="B2806" s="1">
        <f>_xlfn.LET(_xlpm.d,$G2806,_xlpm.k,_xlfn.CONCAT(LEFT(TRIM(B$1),1),"*"),COUNTIF(_xlpm.d,_xlpm.k))</f>
        <v>0</v>
      </c>
      <c r="C2806" s="1">
        <f>_xlfn.LET(_xlpm.d,$G2806,_xlpm.k,_xlfn.CONCAT(LEFT(TRIM(C$1),1),"*"),COUNTIF(_xlpm.d,_xlpm.k))</f>
        <v>0</v>
      </c>
      <c r="D2806" s="1">
        <f>_xlfn.LET(_xlpm.d,$G2806,_xlpm.k,_xlfn.CONCAT(LEFT(TRIM(D$1),1),"*"),COUNTIF(_xlpm.d,_xlpm.k))</f>
        <v>0</v>
      </c>
      <c r="E2806" s="1">
        <f>LOG(F2806+1,10)</f>
        <v>0.30102999566398114</v>
      </c>
      <c r="F2806" s="7">
        <v>1</v>
      </c>
      <c r="G2806" s="9" t="s">
        <v>198</v>
      </c>
      <c r="H2806" s="4">
        <f>F2806/freq.sum.r6e</f>
        <v>4.9701789264413521E-5</v>
      </c>
      <c r="I2806" s="1" t="str">
        <f>_xlfn.LET(_xlpm.sep,":",_xlpm.w,$G2806,LEFT(_xlpm.w,FIND(_xlpm.sep,_xlpm.w)-1))</f>
        <v>bnə</v>
      </c>
      <c r="J2806" s="1" t="str">
        <f>_xlfn.LET(_xlpm.sep,":",_xlpm.w,$G2806,RIGHT(_xlpm.w,LEN(_xlpm.w)-FIND(_xlpm.sep,_xlpm.w)))</f>
        <v>bnex</v>
      </c>
      <c r="K2806" s="10">
        <f>_xlfn.LET(_xlpm.w,I2806,LEN(_xlpm.w))</f>
        <v>3</v>
      </c>
      <c r="L2806" s="10">
        <f>_xlfn.LET(_xlpm.w,J2806,LEN(_xlpm.w))</f>
        <v>4</v>
      </c>
      <c r="M2806" s="10">
        <f>_xlfn.LET(_xlpm.a,K2806,_xlpm.b,L2806,MAX(_xlpm.a,_xlpm.b))</f>
        <v>4</v>
      </c>
      <c r="N2806" s="10">
        <f>_xlfn.LET(_xlpm.d,(K2806,L2806),MAX(_xlpm.d)-MIN(_xlpm.d))</f>
        <v>1</v>
      </c>
      <c r="O2806" s="1" t="str">
        <f>_xlfn.LET(_xlpm.sep,":",_xlpm.w,$G2806,_xlfn.CONCAT("~",RIGHT(_xlpm.w,LEN(_xlpm.w)-FIND(_xlpm.sep,_xlpm.w)),"~"))</f>
        <v>~bnex~</v>
      </c>
      <c r="P2806" s="1" t="str">
        <f>_xlfn.LET(_xlpm.sep,":",_xlpm.w,$G2806,_xlfn.CONCAT("[",LEFT(_xlpm.w,FIND(_xlpm.sep,_xlpm.w)-1),"]"))</f>
        <v>[bnə]</v>
      </c>
      <c r="Q2806" s="14" cm="1">
        <f t="array" ref="Q2806">SUM(_xlfn._xlws.FILTER($H$2:$H$7109,_xlfn.MAP($O$2:$O$7109,_xlfn.LAMBDA(_xlpm.x,_xlpm.x=$O2806))))</f>
        <v>4.9701789264413521E-5</v>
      </c>
      <c r="R2806" s="14">
        <f>$H2806/Q2806</f>
        <v>1</v>
      </c>
      <c r="S2806" s="14" cm="1">
        <f t="array" ref="S2806">SUM(_xlfn._xlws.FILTER($H$2:$H$7109,_xlfn.MAP($P$2:$P$7109,_xlfn.LAMBDA(_xlpm.x,_xlpm.x=$P2806))))</f>
        <v>2.4850894632206762E-4</v>
      </c>
      <c r="T2806" s="14">
        <f>$H2806/S2806</f>
        <v>0.19999999999999998</v>
      </c>
      <c r="U2806" s="14">
        <f>_xlfn.LET(_xlpm.freq,F2806,_xlpm.size,M2806+1,_xlpm.F,V2806,LOG(1+_xlpm.freq)*LOG(1+_xlpm.size)*_xlpm.F)</f>
        <v>7.8082289176303263E-2</v>
      </c>
      <c r="V2806" s="14">
        <f>_xlfn.LET(_xlpm.a,T2806,_xlpm.b,R2806,2*_xlpm.a*_xlpm.b/(_xlpm.a+_xlpm.b))</f>
        <v>0.33333333333333331</v>
      </c>
      <c r="W2806" s="14">
        <f>_xlfn.LET(_xlpm.p,R2806,_xlpm.q,T2806,LOG(_xlpm.p/_xlpm.q))</f>
        <v>0.69897000433601886</v>
      </c>
      <c r="X2806" s="2"/>
    </row>
    <row r="2807" spans="1:24">
      <c r="A2807" s="1" t="str">
        <f>_xlfn.LET(_xlpm.sep," : ",CONCATENATE(O2807,_xlpm.sep,P2807))</f>
        <v>~dvex~ : [dvə]</v>
      </c>
      <c r="B2807" s="1">
        <f>_xlfn.LET(_xlpm.d,$G2807,_xlpm.k,_xlfn.CONCAT(LEFT(TRIM(B$1),1),"*"),COUNTIF(_xlpm.d,_xlpm.k))</f>
        <v>0</v>
      </c>
      <c r="C2807" s="1">
        <f>_xlfn.LET(_xlpm.d,$G2807,_xlpm.k,_xlfn.CONCAT(LEFT(TRIM(C$1),1),"*"),COUNTIF(_xlpm.d,_xlpm.k))</f>
        <v>0</v>
      </c>
      <c r="D2807" s="1">
        <f>_xlfn.LET(_xlpm.d,$G2807,_xlpm.k,_xlfn.CONCAT(LEFT(TRIM(D$1),1),"*"),COUNTIF(_xlpm.d,_xlpm.k))</f>
        <v>0</v>
      </c>
      <c r="E2807" s="1">
        <f>LOG(F2807+1,10)</f>
        <v>0.30102999566398114</v>
      </c>
      <c r="F2807" s="7">
        <v>1</v>
      </c>
      <c r="G2807" s="9" t="s">
        <v>521</v>
      </c>
      <c r="H2807" s="4">
        <f>F2807/freq.sum.r6e</f>
        <v>4.9701789264413521E-5</v>
      </c>
      <c r="I2807" s="1" t="str">
        <f>_xlfn.LET(_xlpm.sep,":",_xlpm.w,$G2807,LEFT(_xlpm.w,FIND(_xlpm.sep,_xlpm.w)-1))</f>
        <v>dvə</v>
      </c>
      <c r="J2807" s="1" t="str">
        <f>_xlfn.LET(_xlpm.sep,":",_xlpm.w,$G2807,RIGHT(_xlpm.w,LEN(_xlpm.w)-FIND(_xlpm.sep,_xlpm.w)))</f>
        <v>dvex</v>
      </c>
      <c r="K2807" s="10">
        <f>_xlfn.LET(_xlpm.w,I2807,LEN(_xlpm.w))</f>
        <v>3</v>
      </c>
      <c r="L2807" s="10">
        <f>_xlfn.LET(_xlpm.w,J2807,LEN(_xlpm.w))</f>
        <v>4</v>
      </c>
      <c r="M2807" s="10">
        <f>_xlfn.LET(_xlpm.a,K2807,_xlpm.b,L2807,MAX(_xlpm.a,_xlpm.b))</f>
        <v>4</v>
      </c>
      <c r="N2807" s="10">
        <f>_xlfn.LET(_xlpm.d,(K2807,L2807),MAX(_xlpm.d)-MIN(_xlpm.d))</f>
        <v>1</v>
      </c>
      <c r="O2807" s="1" t="str">
        <f>_xlfn.LET(_xlpm.sep,":",_xlpm.w,$G2807,_xlfn.CONCAT("~",RIGHT(_xlpm.w,LEN(_xlpm.w)-FIND(_xlpm.sep,_xlpm.w)),"~"))</f>
        <v>~dvex~</v>
      </c>
      <c r="P2807" s="1" t="str">
        <f>_xlfn.LET(_xlpm.sep,":",_xlpm.w,$G2807,_xlfn.CONCAT("[",LEFT(_xlpm.w,FIND(_xlpm.sep,_xlpm.w)-1),"]"))</f>
        <v>[dvə]</v>
      </c>
      <c r="Q2807" s="14" cm="1">
        <f t="array" ref="Q2807">SUM(_xlfn._xlws.FILTER($H$2:$H$7117,_xlfn.MAP($O$2:$O$7117,_xlfn.LAMBDA(_xlpm.x,_xlpm.x=$O2807))))</f>
        <v>4.9701789264413521E-5</v>
      </c>
      <c r="R2807" s="14">
        <f>$H2807/Q2807</f>
        <v>1</v>
      </c>
      <c r="S2807" s="14" cm="1">
        <f t="array" ref="S2807">SUM(_xlfn._xlws.FILTER($H$2:$H$7117,_xlfn.MAP($P$2:$P$7117,_xlfn.LAMBDA(_xlpm.x,_xlpm.x=$P2807))))</f>
        <v>2.4850894632206762E-4</v>
      </c>
      <c r="T2807" s="14">
        <f>$H2807/S2807</f>
        <v>0.19999999999999998</v>
      </c>
      <c r="U2807" s="14">
        <f>_xlfn.LET(_xlpm.freq,F2807,_xlpm.size,M2807+1,_xlpm.F,V2807,LOG(1+_xlpm.freq)*LOG(1+_xlpm.size)*_xlpm.F)</f>
        <v>7.8082289176303263E-2</v>
      </c>
      <c r="V2807" s="14">
        <f>_xlfn.LET(_xlpm.a,T2807,_xlpm.b,R2807,2*_xlpm.a*_xlpm.b/(_xlpm.a+_xlpm.b))</f>
        <v>0.33333333333333331</v>
      </c>
      <c r="W2807" s="14">
        <f>_xlfn.LET(_xlpm.p,R2807,_xlpm.q,T2807,LOG(_xlpm.p/_xlpm.q))</f>
        <v>0.69897000433601886</v>
      </c>
      <c r="X2807" s="2"/>
    </row>
    <row r="2808" spans="1:24">
      <c r="A2808" s="1" t="str">
        <f>_xlfn.LET(_xlpm.sep," : ",CONCATENATE(O2808,_xlpm.sep,P2808))</f>
        <v>~kfar~ : [kfə]</v>
      </c>
      <c r="B2808" s="1">
        <f>_xlfn.LET(_xlpm.d,$G2808,_xlpm.k,_xlfn.CONCAT(LEFT(TRIM(B$1),1),"*"),COUNTIF(_xlpm.d,_xlpm.k))</f>
        <v>0</v>
      </c>
      <c r="C2808" s="1">
        <f>_xlfn.LET(_xlpm.d,$G2808,_xlpm.k,_xlfn.CONCAT(LEFT(TRIM(C$1),1),"*"),COUNTIF(_xlpm.d,_xlpm.k))</f>
        <v>0</v>
      </c>
      <c r="D2808" s="1">
        <f>_xlfn.LET(_xlpm.d,$G2808,_xlpm.k,_xlfn.CONCAT(LEFT(TRIM(D$1),1),"*"),COUNTIF(_xlpm.d,_xlpm.k))</f>
        <v>0</v>
      </c>
      <c r="E2808" s="1">
        <f>LOG(F2808+1,10)</f>
        <v>0.30102999566398114</v>
      </c>
      <c r="F2808" s="7">
        <v>1</v>
      </c>
      <c r="G2808" s="9" t="s">
        <v>1406</v>
      </c>
      <c r="H2808" s="4">
        <f>F2808/freq.sum.r6e</f>
        <v>4.9701789264413521E-5</v>
      </c>
      <c r="I2808" s="1" t="str">
        <f>_xlfn.LET(_xlpm.sep,":",_xlpm.w,$G2808,LEFT(_xlpm.w,FIND(_xlpm.sep,_xlpm.w)-1))</f>
        <v>kfə</v>
      </c>
      <c r="J2808" s="1" t="str">
        <f>_xlfn.LET(_xlpm.sep,":",_xlpm.w,$G2808,RIGHT(_xlpm.w,LEN(_xlpm.w)-FIND(_xlpm.sep,_xlpm.w)))</f>
        <v>kfar</v>
      </c>
      <c r="K2808" s="10">
        <f>_xlfn.LET(_xlpm.w,I2808,LEN(_xlpm.w))</f>
        <v>3</v>
      </c>
      <c r="L2808" s="10">
        <f>_xlfn.LET(_xlpm.w,J2808,LEN(_xlpm.w))</f>
        <v>4</v>
      </c>
      <c r="M2808" s="10">
        <f>_xlfn.LET(_xlpm.a,K2808,_xlpm.b,L2808,MAX(_xlpm.a,_xlpm.b))</f>
        <v>4</v>
      </c>
      <c r="N2808" s="10">
        <f>_xlfn.LET(_xlpm.d,(K2808,L2808),MAX(_xlpm.d)-MIN(_xlpm.d))</f>
        <v>1</v>
      </c>
      <c r="O2808" s="1" t="str">
        <f>_xlfn.LET(_xlpm.sep,":",_xlpm.w,$G2808,_xlfn.CONCAT("~",RIGHT(_xlpm.w,LEN(_xlpm.w)-FIND(_xlpm.sep,_xlpm.w)),"~"))</f>
        <v>~kfar~</v>
      </c>
      <c r="P2808" s="1" t="str">
        <f>_xlfn.LET(_xlpm.sep,":",_xlpm.w,$G2808,_xlfn.CONCAT("[",LEFT(_xlpm.w,FIND(_xlpm.sep,_xlpm.w)-1),"]"))</f>
        <v>[kfə]</v>
      </c>
      <c r="Q2808" s="14" cm="1">
        <f t="array" ref="Q2808">SUM(_xlfn._xlws.FILTER($H$2:$H$7117,_xlfn.MAP($O$2:$O$7117,_xlfn.LAMBDA(_xlpm.x,_xlpm.x=$O2808))))</f>
        <v>4.9701789264413521E-5</v>
      </c>
      <c r="R2808" s="14">
        <f>$H2808/Q2808</f>
        <v>1</v>
      </c>
      <c r="S2808" s="14" cm="1">
        <f t="array" ref="S2808">SUM(_xlfn._xlws.FILTER($H$2:$H$7117,_xlfn.MAP($P$2:$P$7117,_xlfn.LAMBDA(_xlpm.x,_xlpm.x=$P2808))))</f>
        <v>2.4850894632206762E-4</v>
      </c>
      <c r="T2808" s="14">
        <f>$H2808/S2808</f>
        <v>0.19999999999999998</v>
      </c>
      <c r="U2808" s="14">
        <f>_xlfn.LET(_xlpm.freq,F2808,_xlpm.size,M2808+1,_xlpm.F,V2808,LOG(1+_xlpm.freq)*LOG(1+_xlpm.size)*_xlpm.F)</f>
        <v>7.8082289176303263E-2</v>
      </c>
      <c r="V2808" s="14">
        <f>_xlfn.LET(_xlpm.a,T2808,_xlpm.b,R2808,2*_xlpm.a*_xlpm.b/(_xlpm.a+_xlpm.b))</f>
        <v>0.33333333333333331</v>
      </c>
      <c r="W2808" s="14">
        <f>_xlfn.LET(_xlpm.p,R2808,_xlpm.q,T2808,LOG(_xlpm.p/_xlpm.q))</f>
        <v>0.69897000433601886</v>
      </c>
      <c r="X2808" s="2"/>
    </row>
    <row r="2809" spans="1:24">
      <c r="A2809" s="1" t="str">
        <f>_xlfn.LET(_xlpm.sep," : ",CONCATENATE(O2809,_xlpm.sep,P2809))</f>
        <v>~kfax~ : [kfə]</v>
      </c>
      <c r="B2809" s="1">
        <f>_xlfn.LET(_xlpm.d,$G2809,_xlpm.k,_xlfn.CONCAT(LEFT(TRIM(B$1),1),"*"),COUNTIF(_xlpm.d,_xlpm.k))</f>
        <v>0</v>
      </c>
      <c r="C2809" s="1">
        <f>_xlfn.LET(_xlpm.d,$G2809,_xlpm.k,_xlfn.CONCAT(LEFT(TRIM(C$1),1),"*"),COUNTIF(_xlpm.d,_xlpm.k))</f>
        <v>0</v>
      </c>
      <c r="D2809" s="1">
        <f>_xlfn.LET(_xlpm.d,$G2809,_xlpm.k,_xlfn.CONCAT(LEFT(TRIM(D$1),1),"*"),COUNTIF(_xlpm.d,_xlpm.k))</f>
        <v>0</v>
      </c>
      <c r="E2809" s="1">
        <f>LOG(F2809+1,10)</f>
        <v>0.30102999566398114</v>
      </c>
      <c r="F2809" s="7">
        <v>1</v>
      </c>
      <c r="G2809" s="9" t="s">
        <v>1408</v>
      </c>
      <c r="H2809" s="4">
        <f>F2809/freq.sum.r6e</f>
        <v>4.9701789264413521E-5</v>
      </c>
      <c r="I2809" s="1" t="str">
        <f>_xlfn.LET(_xlpm.sep,":",_xlpm.w,$G2809,LEFT(_xlpm.w,FIND(_xlpm.sep,_xlpm.w)-1))</f>
        <v>kfə</v>
      </c>
      <c r="J2809" s="1" t="str">
        <f>_xlfn.LET(_xlpm.sep,":",_xlpm.w,$G2809,RIGHT(_xlpm.w,LEN(_xlpm.w)-FIND(_xlpm.sep,_xlpm.w)))</f>
        <v>kfax</v>
      </c>
      <c r="K2809" s="10">
        <f>_xlfn.LET(_xlpm.w,I2809,LEN(_xlpm.w))</f>
        <v>3</v>
      </c>
      <c r="L2809" s="10">
        <f>_xlfn.LET(_xlpm.w,J2809,LEN(_xlpm.w))</f>
        <v>4</v>
      </c>
      <c r="M2809" s="10">
        <f>_xlfn.LET(_xlpm.a,K2809,_xlpm.b,L2809,MAX(_xlpm.a,_xlpm.b))</f>
        <v>4</v>
      </c>
      <c r="N2809" s="10">
        <f>_xlfn.LET(_xlpm.d,(K2809,L2809),MAX(_xlpm.d)-MIN(_xlpm.d))</f>
        <v>1</v>
      </c>
      <c r="O2809" s="1" t="str">
        <f>_xlfn.LET(_xlpm.sep,":",_xlpm.w,$G2809,_xlfn.CONCAT("~",RIGHT(_xlpm.w,LEN(_xlpm.w)-FIND(_xlpm.sep,_xlpm.w)),"~"))</f>
        <v>~kfax~</v>
      </c>
      <c r="P2809" s="1" t="str">
        <f>_xlfn.LET(_xlpm.sep,":",_xlpm.w,$G2809,_xlfn.CONCAT("[",LEFT(_xlpm.w,FIND(_xlpm.sep,_xlpm.w)-1),"]"))</f>
        <v>[kfə]</v>
      </c>
      <c r="Q2809" s="14" cm="1">
        <f t="array" ref="Q2809">SUM(_xlfn._xlws.FILTER($H$2:$H$7117,_xlfn.MAP($O$2:$O$7117,_xlfn.LAMBDA(_xlpm.x,_xlpm.x=$O2809))))</f>
        <v>4.9701789264413521E-5</v>
      </c>
      <c r="R2809" s="14">
        <f>$H2809/Q2809</f>
        <v>1</v>
      </c>
      <c r="S2809" s="14" cm="1">
        <f t="array" ref="S2809">SUM(_xlfn._xlws.FILTER($H$2:$H$7117,_xlfn.MAP($P$2:$P$7117,_xlfn.LAMBDA(_xlpm.x,_xlpm.x=$P2809))))</f>
        <v>2.4850894632206762E-4</v>
      </c>
      <c r="T2809" s="14">
        <f>$H2809/S2809</f>
        <v>0.19999999999999998</v>
      </c>
      <c r="U2809" s="14">
        <f>_xlfn.LET(_xlpm.freq,F2809,_xlpm.size,M2809+1,_xlpm.F,V2809,LOG(1+_xlpm.freq)*LOG(1+_xlpm.size)*_xlpm.F)</f>
        <v>7.8082289176303263E-2</v>
      </c>
      <c r="V2809" s="14">
        <f>_xlfn.LET(_xlpm.a,T2809,_xlpm.b,R2809,2*_xlpm.a*_xlpm.b/(_xlpm.a+_xlpm.b))</f>
        <v>0.33333333333333331</v>
      </c>
      <c r="W2809" s="14">
        <f>_xlfn.LET(_xlpm.p,R2809,_xlpm.q,T2809,LOG(_xlpm.p/_xlpm.q))</f>
        <v>0.69897000433601886</v>
      </c>
      <c r="X2809" s="2"/>
    </row>
    <row r="2810" spans="1:24">
      <c r="A2810" s="1" t="str">
        <f>_xlfn.LET(_xlpm.sep," : ",CONCATENATE(O2810,_xlpm.sep,P2810))</f>
        <v>~ctux~ : [ktʃə]</v>
      </c>
      <c r="B2810" s="1">
        <f>_xlfn.LET(_xlpm.d,$G2810,_xlpm.k,_xlfn.CONCAT(LEFT(TRIM(B$1),1),"*"),COUNTIF(_xlpm.d,_xlpm.k))</f>
        <v>0</v>
      </c>
      <c r="C2810" s="1">
        <f>_xlfn.LET(_xlpm.d,$G2810,_xlpm.k,_xlfn.CONCAT(LEFT(TRIM(C$1),1),"*"),COUNTIF(_xlpm.d,_xlpm.k))</f>
        <v>0</v>
      </c>
      <c r="D2810" s="1">
        <f>_xlfn.LET(_xlpm.d,$G2810,_xlpm.k,_xlfn.CONCAT(LEFT(TRIM(D$1),1),"*"),COUNTIF(_xlpm.d,_xlpm.k))</f>
        <v>0</v>
      </c>
      <c r="E2810" s="1">
        <f>LOG(F2810+1,10)</f>
        <v>0.30102999566398114</v>
      </c>
      <c r="F2810" s="7">
        <v>1</v>
      </c>
      <c r="G2810" s="9" t="s">
        <v>1699</v>
      </c>
      <c r="H2810" s="4">
        <f>F2810/freq.sum.r6e</f>
        <v>4.9701789264413521E-5</v>
      </c>
      <c r="I2810" s="1" t="str">
        <f>_xlfn.LET(_xlpm.sep,":",_xlpm.w,$G2810,LEFT(_xlpm.w,FIND(_xlpm.sep,_xlpm.w)-1))</f>
        <v>ktʃə</v>
      </c>
      <c r="J2810" s="1" t="str">
        <f>_xlfn.LET(_xlpm.sep,":",_xlpm.w,$G2810,RIGHT(_xlpm.w,LEN(_xlpm.w)-FIND(_xlpm.sep,_xlpm.w)))</f>
        <v>ctux</v>
      </c>
      <c r="K2810" s="10">
        <f>_xlfn.LET(_xlpm.w,I2810,LEN(_xlpm.w))</f>
        <v>4</v>
      </c>
      <c r="L2810" s="10">
        <f>_xlfn.LET(_xlpm.w,J2810,LEN(_xlpm.w))</f>
        <v>4</v>
      </c>
      <c r="M2810" s="10">
        <f>_xlfn.LET(_xlpm.a,K2810,_xlpm.b,L2810,MAX(_xlpm.a,_xlpm.b))</f>
        <v>4</v>
      </c>
      <c r="N2810" s="10">
        <f>_xlfn.LET(_xlpm.d,(K2810,L2810),MAX(_xlpm.d)-MIN(_xlpm.d))</f>
        <v>0</v>
      </c>
      <c r="O2810" s="1" t="str">
        <f>_xlfn.LET(_xlpm.sep,":",_xlpm.w,$G2810,_xlfn.CONCAT("~",RIGHT(_xlpm.w,LEN(_xlpm.w)-FIND(_xlpm.sep,_xlpm.w)),"~"))</f>
        <v>~ctux~</v>
      </c>
      <c r="P2810" s="1" t="str">
        <f>_xlfn.LET(_xlpm.sep,":",_xlpm.w,$G2810,_xlfn.CONCAT("[",LEFT(_xlpm.w,FIND(_xlpm.sep,_xlpm.w)-1),"]"))</f>
        <v>[ktʃə]</v>
      </c>
      <c r="Q2810" s="14" cm="1">
        <f t="array" ref="Q2810">SUM(_xlfn._xlws.FILTER($H$2:$H$7117,_xlfn.MAP($O$2:$O$7117,_xlfn.LAMBDA(_xlpm.x,_xlpm.x=$O2810))))</f>
        <v>4.9701789264413521E-5</v>
      </c>
      <c r="R2810" s="14">
        <f>$H2810/Q2810</f>
        <v>1</v>
      </c>
      <c r="S2810" s="14" cm="1">
        <f t="array" ref="S2810">SUM(_xlfn._xlws.FILTER($H$2:$H$7117,_xlfn.MAP($P$2:$P$7117,_xlfn.LAMBDA(_xlpm.x,_xlpm.x=$P2810))))</f>
        <v>2.4850894632206762E-4</v>
      </c>
      <c r="T2810" s="14">
        <f>$H2810/S2810</f>
        <v>0.19999999999999998</v>
      </c>
      <c r="U2810" s="14">
        <f>_xlfn.LET(_xlpm.freq,F2810,_xlpm.size,M2810+1,_xlpm.F,V2810,LOG(1+_xlpm.freq)*LOG(1+_xlpm.size)*_xlpm.F)</f>
        <v>7.8082289176303263E-2</v>
      </c>
      <c r="V2810" s="14">
        <f>_xlfn.LET(_xlpm.a,T2810,_xlpm.b,R2810,2*_xlpm.a*_xlpm.b/(_xlpm.a+_xlpm.b))</f>
        <v>0.33333333333333331</v>
      </c>
      <c r="W2810" s="14">
        <f>_xlfn.LET(_xlpm.p,R2810,_xlpm.q,T2810,LOG(_xlpm.p/_xlpm.q))</f>
        <v>0.69897000433601886</v>
      </c>
      <c r="X2810" s="2"/>
    </row>
    <row r="2811" spans="1:24">
      <c r="A2811" s="1" t="str">
        <f>_xlfn.LET(_xlpm.sep," : ",CONCATENATE(O2811,_xlpm.sep,P2811))</f>
        <v>~lcux~ : [lkjə]</v>
      </c>
      <c r="B2811" s="1">
        <f>_xlfn.LET(_xlpm.d,$G2811,_xlpm.k,_xlfn.CONCAT(LEFT(TRIM(B$1),1),"*"),COUNTIF(_xlpm.d,_xlpm.k))</f>
        <v>0</v>
      </c>
      <c r="C2811" s="1">
        <f>_xlfn.LET(_xlpm.d,$G2811,_xlpm.k,_xlfn.CONCAT(LEFT(TRIM(C$1),1),"*"),COUNTIF(_xlpm.d,_xlpm.k))</f>
        <v>0</v>
      </c>
      <c r="D2811" s="1">
        <f>_xlfn.LET(_xlpm.d,$G2811,_xlpm.k,_xlfn.CONCAT(LEFT(TRIM(D$1),1),"*"),COUNTIF(_xlpm.d,_xlpm.k))</f>
        <v>0</v>
      </c>
      <c r="E2811" s="1">
        <f>LOG(F2811+1,10)</f>
        <v>0.30102999566398114</v>
      </c>
      <c r="F2811" s="7">
        <v>1</v>
      </c>
      <c r="G2811" s="9" t="s">
        <v>2132</v>
      </c>
      <c r="H2811" s="4">
        <f>F2811/freq.sum.r6e</f>
        <v>4.9701789264413521E-5</v>
      </c>
      <c r="I2811" s="1" t="str">
        <f>_xlfn.LET(_xlpm.sep,":",_xlpm.w,$G2811,LEFT(_xlpm.w,FIND(_xlpm.sep,_xlpm.w)-1))</f>
        <v>lkjə</v>
      </c>
      <c r="J2811" s="1" t="str">
        <f>_xlfn.LET(_xlpm.sep,":",_xlpm.w,$G2811,RIGHT(_xlpm.w,LEN(_xlpm.w)-FIND(_xlpm.sep,_xlpm.w)))</f>
        <v>lcux</v>
      </c>
      <c r="K2811" s="10">
        <f>_xlfn.LET(_xlpm.w,I2811,LEN(_xlpm.w))</f>
        <v>4</v>
      </c>
      <c r="L2811" s="10">
        <f>_xlfn.LET(_xlpm.w,J2811,LEN(_xlpm.w))</f>
        <v>4</v>
      </c>
      <c r="M2811" s="10">
        <f>_xlfn.LET(_xlpm.a,K2811,_xlpm.b,L2811,MAX(_xlpm.a,_xlpm.b))</f>
        <v>4</v>
      </c>
      <c r="N2811" s="10">
        <f>_xlfn.LET(_xlpm.d,(K2811,L2811),MAX(_xlpm.d)-MIN(_xlpm.d))</f>
        <v>0</v>
      </c>
      <c r="O2811" s="1" t="str">
        <f>_xlfn.LET(_xlpm.sep,":",_xlpm.w,$G2811,_xlfn.CONCAT("~",RIGHT(_xlpm.w,LEN(_xlpm.w)-FIND(_xlpm.sep,_xlpm.w)),"~"))</f>
        <v>~lcux~</v>
      </c>
      <c r="P2811" s="1" t="str">
        <f>_xlfn.LET(_xlpm.sep,":",_xlpm.w,$G2811,_xlfn.CONCAT("[",LEFT(_xlpm.w,FIND(_xlpm.sep,_xlpm.w)-1),"]"))</f>
        <v>[lkjə]</v>
      </c>
      <c r="Q2811" s="14" cm="1">
        <f t="array" ref="Q2811">SUM(_xlfn._xlws.FILTER($H$2:$H$7117,_xlfn.MAP($O$2:$O$7117,_xlfn.LAMBDA(_xlpm.x,_xlpm.x=$O2811))))</f>
        <v>4.9701789264413521E-5</v>
      </c>
      <c r="R2811" s="14">
        <f>$H2811/Q2811</f>
        <v>1</v>
      </c>
      <c r="S2811" s="14" cm="1">
        <f t="array" ref="S2811">SUM(_xlfn._xlws.FILTER($H$2:$H$7117,_xlfn.MAP($P$2:$P$7117,_xlfn.LAMBDA(_xlpm.x,_xlpm.x=$P2811))))</f>
        <v>2.4850894632206762E-4</v>
      </c>
      <c r="T2811" s="14">
        <f>$H2811/S2811</f>
        <v>0.19999999999999998</v>
      </c>
      <c r="U2811" s="14">
        <f>_xlfn.LET(_xlpm.freq,F2811,_xlpm.size,M2811+1,_xlpm.F,V2811,LOG(1+_xlpm.freq)*LOG(1+_xlpm.size)*_xlpm.F)</f>
        <v>7.8082289176303263E-2</v>
      </c>
      <c r="V2811" s="14">
        <f>_xlfn.LET(_xlpm.a,T2811,_xlpm.b,R2811,2*_xlpm.a*_xlpm.b/(_xlpm.a+_xlpm.b))</f>
        <v>0.33333333333333331</v>
      </c>
      <c r="W2811" s="14">
        <f>_xlfn.LET(_xlpm.p,R2811,_xlpm.q,T2811,LOG(_xlpm.p/_xlpm.q))</f>
        <v>0.69897000433601886</v>
      </c>
      <c r="X2811" s="2"/>
    </row>
    <row r="2812" spans="1:24">
      <c r="A2812" s="1" t="str">
        <f>_xlfn.LET(_xlpm.sep," : ",CONCATENATE(O2812,_xlpm.sep,P2812))</f>
        <v>~lcor~ : [lkə]</v>
      </c>
      <c r="B2812" s="1">
        <f>_xlfn.LET(_xlpm.d,$G2812,_xlpm.k,_xlfn.CONCAT(LEFT(TRIM(B$1),1),"*"),COUNTIF(_xlpm.d,_xlpm.k))</f>
        <v>0</v>
      </c>
      <c r="C2812" s="1">
        <f>_xlfn.LET(_xlpm.d,$G2812,_xlpm.k,_xlfn.CONCAT(LEFT(TRIM(C$1),1),"*"),COUNTIF(_xlpm.d,_xlpm.k))</f>
        <v>0</v>
      </c>
      <c r="D2812" s="1">
        <f>_xlfn.LET(_xlpm.d,$G2812,_xlpm.k,_xlfn.CONCAT(LEFT(TRIM(D$1),1),"*"),COUNTIF(_xlpm.d,_xlpm.k))</f>
        <v>0</v>
      </c>
      <c r="E2812" s="1">
        <f>LOG(F2812+1,10)</f>
        <v>0.30102999566398114</v>
      </c>
      <c r="F2812" s="7">
        <v>1</v>
      </c>
      <c r="G2812" s="9" t="s">
        <v>2134</v>
      </c>
      <c r="H2812" s="4">
        <f>F2812/freq.sum.r6e</f>
        <v>4.9701789264413521E-5</v>
      </c>
      <c r="I2812" s="1" t="str">
        <f>_xlfn.LET(_xlpm.sep,":",_xlpm.w,$G2812,LEFT(_xlpm.w,FIND(_xlpm.sep,_xlpm.w)-1))</f>
        <v>lkə</v>
      </c>
      <c r="J2812" s="1" t="str">
        <f>_xlfn.LET(_xlpm.sep,":",_xlpm.w,$G2812,RIGHT(_xlpm.w,LEN(_xlpm.w)-FIND(_xlpm.sep,_xlpm.w)))</f>
        <v>lcor</v>
      </c>
      <c r="K2812" s="10">
        <f>_xlfn.LET(_xlpm.w,I2812,LEN(_xlpm.w))</f>
        <v>3</v>
      </c>
      <c r="L2812" s="10">
        <f>_xlfn.LET(_xlpm.w,J2812,LEN(_xlpm.w))</f>
        <v>4</v>
      </c>
      <c r="M2812" s="10">
        <f>_xlfn.LET(_xlpm.a,K2812,_xlpm.b,L2812,MAX(_xlpm.a,_xlpm.b))</f>
        <v>4</v>
      </c>
      <c r="N2812" s="10">
        <f>_xlfn.LET(_xlpm.d,(K2812,L2812),MAX(_xlpm.d)-MIN(_xlpm.d))</f>
        <v>1</v>
      </c>
      <c r="O2812" s="1" t="str">
        <f>_xlfn.LET(_xlpm.sep,":",_xlpm.w,$G2812,_xlfn.CONCAT("~",RIGHT(_xlpm.w,LEN(_xlpm.w)-FIND(_xlpm.sep,_xlpm.w)),"~"))</f>
        <v>~lcor~</v>
      </c>
      <c r="P2812" s="1" t="str">
        <f>_xlfn.LET(_xlpm.sep,":",_xlpm.w,$G2812,_xlfn.CONCAT("[",LEFT(_xlpm.w,FIND(_xlpm.sep,_xlpm.w)-1),"]"))</f>
        <v>[lkə]</v>
      </c>
      <c r="Q2812" s="14" cm="1">
        <f t="array" ref="Q2812">SUM(_xlfn._xlws.FILTER($H$2:$H$7117,_xlfn.MAP($O$2:$O$7117,_xlfn.LAMBDA(_xlpm.x,_xlpm.x=$O2812))))</f>
        <v>4.9701789264413521E-5</v>
      </c>
      <c r="R2812" s="14">
        <f>$H2812/Q2812</f>
        <v>1</v>
      </c>
      <c r="S2812" s="14" cm="1">
        <f t="array" ref="S2812">SUM(_xlfn._xlws.FILTER($H$2:$H$7117,_xlfn.MAP($P$2:$P$7117,_xlfn.LAMBDA(_xlpm.x,_xlpm.x=$P2812))))</f>
        <v>2.4850894632206762E-4</v>
      </c>
      <c r="T2812" s="14">
        <f>$H2812/S2812</f>
        <v>0.19999999999999998</v>
      </c>
      <c r="U2812" s="14">
        <f>_xlfn.LET(_xlpm.freq,F2812,_xlpm.size,M2812+1,_xlpm.F,V2812,LOG(1+_xlpm.freq)*LOG(1+_xlpm.size)*_xlpm.F)</f>
        <v>7.8082289176303263E-2</v>
      </c>
      <c r="V2812" s="14">
        <f>_xlfn.LET(_xlpm.a,T2812,_xlpm.b,R2812,2*_xlpm.a*_xlpm.b/(_xlpm.a+_xlpm.b))</f>
        <v>0.33333333333333331</v>
      </c>
      <c r="W2812" s="14">
        <f>_xlfn.LET(_xlpm.p,R2812,_xlpm.q,T2812,LOG(_xlpm.p/_xlpm.q))</f>
        <v>0.69897000433601886</v>
      </c>
      <c r="X2812" s="2"/>
    </row>
    <row r="2813" spans="1:24">
      <c r="A2813" s="1" t="str">
        <f>_xlfn.LET(_xlpm.sep," : ",CONCATENATE(O2813,_xlpm.sep,P2813))</f>
        <v>~lcox~ : [lkə]</v>
      </c>
      <c r="B2813" s="1">
        <f>_xlfn.LET(_xlpm.d,$G2813,_xlpm.k,_xlfn.CONCAT(LEFT(TRIM(B$1),1),"*"),COUNTIF(_xlpm.d,_xlpm.k))</f>
        <v>0</v>
      </c>
      <c r="C2813" s="1">
        <f>_xlfn.LET(_xlpm.d,$G2813,_xlpm.k,_xlfn.CONCAT(LEFT(TRIM(C$1),1),"*"),COUNTIF(_xlpm.d,_xlpm.k))</f>
        <v>0</v>
      </c>
      <c r="D2813" s="1">
        <f>_xlfn.LET(_xlpm.d,$G2813,_xlpm.k,_xlfn.CONCAT(LEFT(TRIM(D$1),1),"*"),COUNTIF(_xlpm.d,_xlpm.k))</f>
        <v>0</v>
      </c>
      <c r="E2813" s="1">
        <f>LOG(F2813+1,10)</f>
        <v>0.30102999566398114</v>
      </c>
      <c r="F2813" s="7">
        <v>1</v>
      </c>
      <c r="G2813" s="9" t="s">
        <v>2136</v>
      </c>
      <c r="H2813" s="4">
        <f>F2813/freq.sum.r6e</f>
        <v>4.9701789264413521E-5</v>
      </c>
      <c r="I2813" s="1" t="str">
        <f>_xlfn.LET(_xlpm.sep,":",_xlpm.w,$G2813,LEFT(_xlpm.w,FIND(_xlpm.sep,_xlpm.w)-1))</f>
        <v>lkə</v>
      </c>
      <c r="J2813" s="1" t="str">
        <f>_xlfn.LET(_xlpm.sep,":",_xlpm.w,$G2813,RIGHT(_xlpm.w,LEN(_xlpm.w)-FIND(_xlpm.sep,_xlpm.w)))</f>
        <v>lcox</v>
      </c>
      <c r="K2813" s="10">
        <f>_xlfn.LET(_xlpm.w,I2813,LEN(_xlpm.w))</f>
        <v>3</v>
      </c>
      <c r="L2813" s="10">
        <f>_xlfn.LET(_xlpm.w,J2813,LEN(_xlpm.w))</f>
        <v>4</v>
      </c>
      <c r="M2813" s="10">
        <f>_xlfn.LET(_xlpm.a,K2813,_xlpm.b,L2813,MAX(_xlpm.a,_xlpm.b))</f>
        <v>4</v>
      </c>
      <c r="N2813" s="10">
        <f>_xlfn.LET(_xlpm.d,(K2813,L2813),MAX(_xlpm.d)-MIN(_xlpm.d))</f>
        <v>1</v>
      </c>
      <c r="O2813" s="1" t="str">
        <f>_xlfn.LET(_xlpm.sep,":",_xlpm.w,$G2813,_xlfn.CONCAT("~",RIGHT(_xlpm.w,LEN(_xlpm.w)-FIND(_xlpm.sep,_xlpm.w)),"~"))</f>
        <v>~lcox~</v>
      </c>
      <c r="P2813" s="1" t="str">
        <f>_xlfn.LET(_xlpm.sep,":",_xlpm.w,$G2813,_xlfn.CONCAT("[",LEFT(_xlpm.w,FIND(_xlpm.sep,_xlpm.w)-1),"]"))</f>
        <v>[lkə]</v>
      </c>
      <c r="Q2813" s="14" cm="1">
        <f t="array" ref="Q2813">SUM(_xlfn._xlws.FILTER($H$2:$H$7111,_xlfn.MAP($O$2:$O$7111,_xlfn.LAMBDA(_xlpm.x,_xlpm.x=$O2813))))</f>
        <v>4.9701789264413521E-5</v>
      </c>
      <c r="R2813" s="14">
        <f>$H2813/Q2813</f>
        <v>1</v>
      </c>
      <c r="S2813" s="14" cm="1">
        <f t="array" ref="S2813">SUM(_xlfn._xlws.FILTER($H$2:$H$7111,_xlfn.MAP($P$2:$P$7111,_xlfn.LAMBDA(_xlpm.x,_xlpm.x=$P2813))))</f>
        <v>2.4850894632206762E-4</v>
      </c>
      <c r="T2813" s="14">
        <f>$H2813/S2813</f>
        <v>0.19999999999999998</v>
      </c>
      <c r="U2813" s="14">
        <f>_xlfn.LET(_xlpm.freq,F2813,_xlpm.size,M2813+1,_xlpm.F,V2813,LOG(1+_xlpm.freq)*LOG(1+_xlpm.size)*_xlpm.F)</f>
        <v>7.8082289176303263E-2</v>
      </c>
      <c r="V2813" s="14">
        <f>_xlfn.LET(_xlpm.a,T2813,_xlpm.b,R2813,2*_xlpm.a*_xlpm.b/(_xlpm.a+_xlpm.b))</f>
        <v>0.33333333333333331</v>
      </c>
      <c r="W2813" s="14">
        <f>_xlfn.LET(_xlpm.p,R2813,_xlpm.q,T2813,LOG(_xlpm.p/_xlpm.q))</f>
        <v>0.69897000433601886</v>
      </c>
      <c r="X2813" s="2"/>
    </row>
    <row r="2814" spans="1:24">
      <c r="A2814" s="1" t="str">
        <f>_xlfn.LET(_xlpm.sep," : ",CONCATENATE(O2814,_xlpm.sep,P2814))</f>
        <v>~lmer~ : [lmə]</v>
      </c>
      <c r="B2814" s="1">
        <f>_xlfn.LET(_xlpm.d,$G2814,_xlpm.k,_xlfn.CONCAT(LEFT(TRIM(B$1),1),"*"),COUNTIF(_xlpm.d,_xlpm.k))</f>
        <v>0</v>
      </c>
      <c r="C2814" s="1">
        <f>_xlfn.LET(_xlpm.d,$G2814,_xlpm.k,_xlfn.CONCAT(LEFT(TRIM(C$1),1),"*"),COUNTIF(_xlpm.d,_xlpm.k))</f>
        <v>0</v>
      </c>
      <c r="D2814" s="1">
        <f>_xlfn.LET(_xlpm.d,$G2814,_xlpm.k,_xlfn.CONCAT(LEFT(TRIM(D$1),1),"*"),COUNTIF(_xlpm.d,_xlpm.k))</f>
        <v>0</v>
      </c>
      <c r="E2814" s="1">
        <f>LOG(F2814+1,10)</f>
        <v>0.30102999566398114</v>
      </c>
      <c r="F2814" s="7">
        <v>1</v>
      </c>
      <c r="G2814" s="9" t="s">
        <v>2149</v>
      </c>
      <c r="H2814" s="4">
        <f>F2814/freq.sum.r6e</f>
        <v>4.9701789264413521E-5</v>
      </c>
      <c r="I2814" s="1" t="str">
        <f>_xlfn.LET(_xlpm.sep,":",_xlpm.w,$G2814,LEFT(_xlpm.w,FIND(_xlpm.sep,_xlpm.w)-1))</f>
        <v>lmə</v>
      </c>
      <c r="J2814" s="1" t="str">
        <f>_xlfn.LET(_xlpm.sep,":",_xlpm.w,$G2814,RIGHT(_xlpm.w,LEN(_xlpm.w)-FIND(_xlpm.sep,_xlpm.w)))</f>
        <v>lmer</v>
      </c>
      <c r="K2814" s="10">
        <f>_xlfn.LET(_xlpm.w,I2814,LEN(_xlpm.w))</f>
        <v>3</v>
      </c>
      <c r="L2814" s="10">
        <f>_xlfn.LET(_xlpm.w,J2814,LEN(_xlpm.w))</f>
        <v>4</v>
      </c>
      <c r="M2814" s="10">
        <f>_xlfn.LET(_xlpm.a,K2814,_xlpm.b,L2814,MAX(_xlpm.a,_xlpm.b))</f>
        <v>4</v>
      </c>
      <c r="N2814" s="10">
        <f>_xlfn.LET(_xlpm.d,(K2814,L2814),MAX(_xlpm.d)-MIN(_xlpm.d))</f>
        <v>1</v>
      </c>
      <c r="O2814" s="1" t="str">
        <f>_xlfn.LET(_xlpm.sep,":",_xlpm.w,$G2814,_xlfn.CONCAT("~",RIGHT(_xlpm.w,LEN(_xlpm.w)-FIND(_xlpm.sep,_xlpm.w)),"~"))</f>
        <v>~lmer~</v>
      </c>
      <c r="P2814" s="1" t="str">
        <f>_xlfn.LET(_xlpm.sep,":",_xlpm.w,$G2814,_xlfn.CONCAT("[",LEFT(_xlpm.w,FIND(_xlpm.sep,_xlpm.w)-1),"]"))</f>
        <v>[lmə]</v>
      </c>
      <c r="Q2814" s="14" cm="1">
        <f t="array" ref="Q2814">SUM(_xlfn._xlws.FILTER($H$2:$H$7117,_xlfn.MAP($O$2:$O$7117,_xlfn.LAMBDA(_xlpm.x,_xlpm.x=$O2814))))</f>
        <v>4.9701789264413521E-5</v>
      </c>
      <c r="R2814" s="14">
        <f>$H2814/Q2814</f>
        <v>1</v>
      </c>
      <c r="S2814" s="14" cm="1">
        <f t="array" ref="S2814">SUM(_xlfn._xlws.FILTER($H$2:$H$7117,_xlfn.MAP($P$2:$P$7117,_xlfn.LAMBDA(_xlpm.x,_xlpm.x=$P2814))))</f>
        <v>2.4850894632206762E-4</v>
      </c>
      <c r="T2814" s="14">
        <f>$H2814/S2814</f>
        <v>0.19999999999999998</v>
      </c>
      <c r="U2814" s="14">
        <f>_xlfn.LET(_xlpm.freq,F2814,_xlpm.size,M2814+1,_xlpm.F,V2814,LOG(1+_xlpm.freq)*LOG(1+_xlpm.size)*_xlpm.F)</f>
        <v>7.8082289176303263E-2</v>
      </c>
      <c r="V2814" s="14">
        <f>_xlfn.LET(_xlpm.a,T2814,_xlpm.b,R2814,2*_xlpm.a*_xlpm.b/(_xlpm.a+_xlpm.b))</f>
        <v>0.33333333333333331</v>
      </c>
      <c r="W2814" s="14">
        <f>_xlfn.LET(_xlpm.p,R2814,_xlpm.q,T2814,LOG(_xlpm.p/_xlpm.q))</f>
        <v>0.69897000433601886</v>
      </c>
      <c r="X2814" s="2"/>
    </row>
    <row r="2815" spans="1:24">
      <c r="A2815" s="1" t="str">
        <f>_xlfn.LET(_xlpm.sep," : ",CONCATENATE(O2815,_xlpm.sep,P2815))</f>
        <v>~lmex~ : [lmə]</v>
      </c>
      <c r="B2815" s="1">
        <f>_xlfn.LET(_xlpm.d,$G2815,_xlpm.k,_xlfn.CONCAT(LEFT(TRIM(B$1),1),"*"),COUNTIF(_xlpm.d,_xlpm.k))</f>
        <v>0</v>
      </c>
      <c r="C2815" s="1">
        <f>_xlfn.LET(_xlpm.d,$G2815,_xlpm.k,_xlfn.CONCAT(LEFT(TRIM(C$1),1),"*"),COUNTIF(_xlpm.d,_xlpm.k))</f>
        <v>0</v>
      </c>
      <c r="D2815" s="1">
        <f>_xlfn.LET(_xlpm.d,$G2815,_xlpm.k,_xlfn.CONCAT(LEFT(TRIM(D$1),1),"*"),COUNTIF(_xlpm.d,_xlpm.k))</f>
        <v>0</v>
      </c>
      <c r="E2815" s="1">
        <f>LOG(F2815+1,10)</f>
        <v>0.30102999566398114</v>
      </c>
      <c r="F2815" s="7">
        <v>1</v>
      </c>
      <c r="G2815" s="9" t="s">
        <v>2151</v>
      </c>
      <c r="H2815" s="4">
        <f>F2815/freq.sum.r6e</f>
        <v>4.9701789264413521E-5</v>
      </c>
      <c r="I2815" s="1" t="str">
        <f>_xlfn.LET(_xlpm.sep,":",_xlpm.w,$G2815,LEFT(_xlpm.w,FIND(_xlpm.sep,_xlpm.w)-1))</f>
        <v>lmə</v>
      </c>
      <c r="J2815" s="1" t="str">
        <f>_xlfn.LET(_xlpm.sep,":",_xlpm.w,$G2815,RIGHT(_xlpm.w,LEN(_xlpm.w)-FIND(_xlpm.sep,_xlpm.w)))</f>
        <v>lmex</v>
      </c>
      <c r="K2815" s="10">
        <f>_xlfn.LET(_xlpm.w,I2815,LEN(_xlpm.w))</f>
        <v>3</v>
      </c>
      <c r="L2815" s="10">
        <f>_xlfn.LET(_xlpm.w,J2815,LEN(_xlpm.w))</f>
        <v>4</v>
      </c>
      <c r="M2815" s="10">
        <f>_xlfn.LET(_xlpm.a,K2815,_xlpm.b,L2815,MAX(_xlpm.a,_xlpm.b))</f>
        <v>4</v>
      </c>
      <c r="N2815" s="10">
        <f>_xlfn.LET(_xlpm.d,(K2815,L2815),MAX(_xlpm.d)-MIN(_xlpm.d))</f>
        <v>1</v>
      </c>
      <c r="O2815" s="1" t="str">
        <f>_xlfn.LET(_xlpm.sep,":",_xlpm.w,$G2815,_xlfn.CONCAT("~",RIGHT(_xlpm.w,LEN(_xlpm.w)-FIND(_xlpm.sep,_xlpm.w)),"~"))</f>
        <v>~lmex~</v>
      </c>
      <c r="P2815" s="1" t="str">
        <f>_xlfn.LET(_xlpm.sep,":",_xlpm.w,$G2815,_xlfn.CONCAT("[",LEFT(_xlpm.w,FIND(_xlpm.sep,_xlpm.w)-1),"]"))</f>
        <v>[lmə]</v>
      </c>
      <c r="Q2815" s="14" cm="1">
        <f t="array" ref="Q2815">SUM(_xlfn._xlws.FILTER($H$2:$H$7117,_xlfn.MAP($O$2:$O$7117,_xlfn.LAMBDA(_xlpm.x,_xlpm.x=$O2815))))</f>
        <v>4.9701789264413521E-5</v>
      </c>
      <c r="R2815" s="14">
        <f>$H2815/Q2815</f>
        <v>1</v>
      </c>
      <c r="S2815" s="14" cm="1">
        <f t="array" ref="S2815">SUM(_xlfn._xlws.FILTER($H$2:$H$7117,_xlfn.MAP($P$2:$P$7117,_xlfn.LAMBDA(_xlpm.x,_xlpm.x=$P2815))))</f>
        <v>2.4850894632206762E-4</v>
      </c>
      <c r="T2815" s="14">
        <f>$H2815/S2815</f>
        <v>0.19999999999999998</v>
      </c>
      <c r="U2815" s="14">
        <f>_xlfn.LET(_xlpm.freq,F2815,_xlpm.size,M2815+1,_xlpm.F,V2815,LOG(1+_xlpm.freq)*LOG(1+_xlpm.size)*_xlpm.F)</f>
        <v>7.8082289176303263E-2</v>
      </c>
      <c r="V2815" s="14">
        <f>_xlfn.LET(_xlpm.a,T2815,_xlpm.b,R2815,2*_xlpm.a*_xlpm.b/(_xlpm.a+_xlpm.b))</f>
        <v>0.33333333333333331</v>
      </c>
      <c r="W2815" s="14">
        <f>_xlfn.LET(_xlpm.p,R2815,_xlpm.q,T2815,LOG(_xlpm.p/_xlpm.q))</f>
        <v>0.69897000433601886</v>
      </c>
      <c r="X2815" s="2"/>
    </row>
    <row r="2816" spans="1:24">
      <c r="A2816" s="1" t="str">
        <f>_xlfn.LET(_xlpm.sep," : ",CONCATENATE(O2816,_xlpm.sep,P2816))</f>
        <v>~lsor~ : [lsə]</v>
      </c>
      <c r="B2816" s="1">
        <f>_xlfn.LET(_xlpm.d,$G2816,_xlpm.k,_xlfn.CONCAT(LEFT(TRIM(B$1),1),"*"),COUNTIF(_xlpm.d,_xlpm.k))</f>
        <v>0</v>
      </c>
      <c r="C2816" s="1">
        <f>_xlfn.LET(_xlpm.d,$G2816,_xlpm.k,_xlfn.CONCAT(LEFT(TRIM(C$1),1),"*"),COUNTIF(_xlpm.d,_xlpm.k))</f>
        <v>0</v>
      </c>
      <c r="D2816" s="1">
        <f>_xlfn.LET(_xlpm.d,$G2816,_xlpm.k,_xlfn.CONCAT(LEFT(TRIM(D$1),1),"*"),COUNTIF(_xlpm.d,_xlpm.k))</f>
        <v>0</v>
      </c>
      <c r="E2816" s="1">
        <f>LOG(F2816+1,10)</f>
        <v>0.30102999566398114</v>
      </c>
      <c r="F2816" s="7">
        <v>1</v>
      </c>
      <c r="G2816" s="9" t="s">
        <v>2179</v>
      </c>
      <c r="H2816" s="4">
        <f>F2816/freq.sum.r6e</f>
        <v>4.9701789264413521E-5</v>
      </c>
      <c r="I2816" s="1" t="str">
        <f>_xlfn.LET(_xlpm.sep,":",_xlpm.w,$G2816,LEFT(_xlpm.w,FIND(_xlpm.sep,_xlpm.w)-1))</f>
        <v>lsə</v>
      </c>
      <c r="J2816" s="1" t="str">
        <f>_xlfn.LET(_xlpm.sep,":",_xlpm.w,$G2816,RIGHT(_xlpm.w,LEN(_xlpm.w)-FIND(_xlpm.sep,_xlpm.w)))</f>
        <v>lsor</v>
      </c>
      <c r="K2816" s="10">
        <f>_xlfn.LET(_xlpm.w,I2816,LEN(_xlpm.w))</f>
        <v>3</v>
      </c>
      <c r="L2816" s="10">
        <f>_xlfn.LET(_xlpm.w,J2816,LEN(_xlpm.w))</f>
        <v>4</v>
      </c>
      <c r="M2816" s="10">
        <f>_xlfn.LET(_xlpm.a,K2816,_xlpm.b,L2816,MAX(_xlpm.a,_xlpm.b))</f>
        <v>4</v>
      </c>
      <c r="N2816" s="10">
        <f>_xlfn.LET(_xlpm.d,(K2816,L2816),MAX(_xlpm.d)-MIN(_xlpm.d))</f>
        <v>1</v>
      </c>
      <c r="O2816" s="1" t="str">
        <f>_xlfn.LET(_xlpm.sep,":",_xlpm.w,$G2816,_xlfn.CONCAT("~",RIGHT(_xlpm.w,LEN(_xlpm.w)-FIND(_xlpm.sep,_xlpm.w)),"~"))</f>
        <v>~lsor~</v>
      </c>
      <c r="P2816" s="1" t="str">
        <f>_xlfn.LET(_xlpm.sep,":",_xlpm.w,$G2816,_xlfn.CONCAT("[",LEFT(_xlpm.w,FIND(_xlpm.sep,_xlpm.w)-1),"]"))</f>
        <v>[lsə]</v>
      </c>
      <c r="Q2816" s="14" cm="1">
        <f t="array" ref="Q2816">SUM(_xlfn._xlws.FILTER($H$2:$H$7117,_xlfn.MAP($O$2:$O$7117,_xlfn.LAMBDA(_xlpm.x,_xlpm.x=$O2816))))</f>
        <v>4.9701789264413521E-5</v>
      </c>
      <c r="R2816" s="14">
        <f>$H2816/Q2816</f>
        <v>1</v>
      </c>
      <c r="S2816" s="14" cm="1">
        <f t="array" ref="S2816">SUM(_xlfn._xlws.FILTER($H$2:$H$7117,_xlfn.MAP($P$2:$P$7117,_xlfn.LAMBDA(_xlpm.x,_xlpm.x=$P2816))))</f>
        <v>2.4850894632206762E-4</v>
      </c>
      <c r="T2816" s="14">
        <f>$H2816/S2816</f>
        <v>0.19999999999999998</v>
      </c>
      <c r="U2816" s="14">
        <f>_xlfn.LET(_xlpm.freq,F2816,_xlpm.size,M2816+1,_xlpm.F,V2816,LOG(1+_xlpm.freq)*LOG(1+_xlpm.size)*_xlpm.F)</f>
        <v>7.8082289176303263E-2</v>
      </c>
      <c r="V2816" s="14">
        <f>_xlfn.LET(_xlpm.a,T2816,_xlpm.b,R2816,2*_xlpm.a*_xlpm.b/(_xlpm.a+_xlpm.b))</f>
        <v>0.33333333333333331</v>
      </c>
      <c r="W2816" s="14">
        <f>_xlfn.LET(_xlpm.p,R2816,_xlpm.q,T2816,LOG(_xlpm.p/_xlpm.q))</f>
        <v>0.69897000433601886</v>
      </c>
      <c r="X2816" s="2"/>
    </row>
    <row r="2817" spans="1:24">
      <c r="A2817" s="1" t="str">
        <f>_xlfn.LET(_xlpm.sep," : ",CONCATENATE(O2817,_xlpm.sep,P2817))</f>
        <v>~lsox~ : [lsə]</v>
      </c>
      <c r="B2817" s="1">
        <f>_xlfn.LET(_xlpm.d,$G2817,_xlpm.k,_xlfn.CONCAT(LEFT(TRIM(B$1),1),"*"),COUNTIF(_xlpm.d,_xlpm.k))</f>
        <v>0</v>
      </c>
      <c r="C2817" s="1">
        <f>_xlfn.LET(_xlpm.d,$G2817,_xlpm.k,_xlfn.CONCAT(LEFT(TRIM(C$1),1),"*"),COUNTIF(_xlpm.d,_xlpm.k))</f>
        <v>0</v>
      </c>
      <c r="D2817" s="1">
        <f>_xlfn.LET(_xlpm.d,$G2817,_xlpm.k,_xlfn.CONCAT(LEFT(TRIM(D$1),1),"*"),COUNTIF(_xlpm.d,_xlpm.k))</f>
        <v>0</v>
      </c>
      <c r="E2817" s="1">
        <f>LOG(F2817+1,10)</f>
        <v>0.30102999566398114</v>
      </c>
      <c r="F2817" s="7">
        <v>1</v>
      </c>
      <c r="G2817" s="9" t="s">
        <v>2181</v>
      </c>
      <c r="H2817" s="4">
        <f>F2817/freq.sum.r6e</f>
        <v>4.9701789264413521E-5</v>
      </c>
      <c r="I2817" s="1" t="str">
        <f>_xlfn.LET(_xlpm.sep,":",_xlpm.w,$G2817,LEFT(_xlpm.w,FIND(_xlpm.sep,_xlpm.w)-1))</f>
        <v>lsə</v>
      </c>
      <c r="J2817" s="1" t="str">
        <f>_xlfn.LET(_xlpm.sep,":",_xlpm.w,$G2817,RIGHT(_xlpm.w,LEN(_xlpm.w)-FIND(_xlpm.sep,_xlpm.w)))</f>
        <v>lsox</v>
      </c>
      <c r="K2817" s="10">
        <f>_xlfn.LET(_xlpm.w,I2817,LEN(_xlpm.w))</f>
        <v>3</v>
      </c>
      <c r="L2817" s="10">
        <f>_xlfn.LET(_xlpm.w,J2817,LEN(_xlpm.w))</f>
        <v>4</v>
      </c>
      <c r="M2817" s="10">
        <f>_xlfn.LET(_xlpm.a,K2817,_xlpm.b,L2817,MAX(_xlpm.a,_xlpm.b))</f>
        <v>4</v>
      </c>
      <c r="N2817" s="10">
        <f>_xlfn.LET(_xlpm.d,(K2817,L2817),MAX(_xlpm.d)-MIN(_xlpm.d))</f>
        <v>1</v>
      </c>
      <c r="O2817" s="1" t="str">
        <f>_xlfn.LET(_xlpm.sep,":",_xlpm.w,$G2817,_xlfn.CONCAT("~",RIGHT(_xlpm.w,LEN(_xlpm.w)-FIND(_xlpm.sep,_xlpm.w)),"~"))</f>
        <v>~lsox~</v>
      </c>
      <c r="P2817" s="1" t="str">
        <f>_xlfn.LET(_xlpm.sep,":",_xlpm.w,$G2817,_xlfn.CONCAT("[",LEFT(_xlpm.w,FIND(_xlpm.sep,_xlpm.w)-1),"]"))</f>
        <v>[lsə]</v>
      </c>
      <c r="Q2817" s="14" cm="1">
        <f t="array" ref="Q2817">SUM(_xlfn._xlws.FILTER($H$2:$H$7111,_xlfn.MAP($O$2:$O$7111,_xlfn.LAMBDA(_xlpm.x,_xlpm.x=$O2817))))</f>
        <v>4.9701789264413521E-5</v>
      </c>
      <c r="R2817" s="14">
        <f>$H2817/Q2817</f>
        <v>1</v>
      </c>
      <c r="S2817" s="14" cm="1">
        <f t="array" ref="S2817">SUM(_xlfn._xlws.FILTER($H$2:$H$7111,_xlfn.MAP($P$2:$P$7111,_xlfn.LAMBDA(_xlpm.x,_xlpm.x=$P2817))))</f>
        <v>2.4850894632206762E-4</v>
      </c>
      <c r="T2817" s="14">
        <f>$H2817/S2817</f>
        <v>0.19999999999999998</v>
      </c>
      <c r="U2817" s="14">
        <f>_xlfn.LET(_xlpm.freq,F2817,_xlpm.size,M2817+1,_xlpm.F,V2817,LOG(1+_xlpm.freq)*LOG(1+_xlpm.size)*_xlpm.F)</f>
        <v>7.8082289176303263E-2</v>
      </c>
      <c r="V2817" s="14">
        <f>_xlfn.LET(_xlpm.a,T2817,_xlpm.b,R2817,2*_xlpm.a*_xlpm.b/(_xlpm.a+_xlpm.b))</f>
        <v>0.33333333333333331</v>
      </c>
      <c r="W2817" s="14">
        <f>_xlfn.LET(_xlpm.p,R2817,_xlpm.q,T2817,LOG(_xlpm.p/_xlpm.q))</f>
        <v>0.69897000433601886</v>
      </c>
      <c r="X2817" s="2"/>
    </row>
    <row r="2818" spans="1:24">
      <c r="A2818" s="1" t="str">
        <f>_xlfn.LET(_xlpm.sep," : ",CONCATENATE(O2818,_xlpm.sep,P2818))</f>
        <v>~ltur~ : [ltʃə]</v>
      </c>
      <c r="B2818" s="1">
        <f>_xlfn.LET(_xlpm.d,$G2818,_xlpm.k,_xlfn.CONCAT(LEFT(TRIM(B$1),1),"*"),COUNTIF(_xlpm.d,_xlpm.k))</f>
        <v>0</v>
      </c>
      <c r="C2818" s="1">
        <f>_xlfn.LET(_xlpm.d,$G2818,_xlpm.k,_xlfn.CONCAT(LEFT(TRIM(C$1),1),"*"),COUNTIF(_xlpm.d,_xlpm.k))</f>
        <v>0</v>
      </c>
      <c r="D2818" s="1">
        <f>_xlfn.LET(_xlpm.d,$G2818,_xlpm.k,_xlfn.CONCAT(LEFT(TRIM(D$1),1),"*"),COUNTIF(_xlpm.d,_xlpm.k))</f>
        <v>0</v>
      </c>
      <c r="E2818" s="1">
        <f>LOG(F2818+1,10)</f>
        <v>0.30102999566398114</v>
      </c>
      <c r="F2818" s="7">
        <v>1</v>
      </c>
      <c r="G2818" s="9" t="s">
        <v>2221</v>
      </c>
      <c r="H2818" s="4">
        <f>F2818/freq.sum.r6e</f>
        <v>4.9701789264413521E-5</v>
      </c>
      <c r="I2818" s="1" t="str">
        <f>_xlfn.LET(_xlpm.sep,":",_xlpm.w,$G2818,LEFT(_xlpm.w,FIND(_xlpm.sep,_xlpm.w)-1))</f>
        <v>ltʃə</v>
      </c>
      <c r="J2818" s="1" t="str">
        <f>_xlfn.LET(_xlpm.sep,":",_xlpm.w,$G2818,RIGHT(_xlpm.w,LEN(_xlpm.w)-FIND(_xlpm.sep,_xlpm.w)))</f>
        <v>ltur</v>
      </c>
      <c r="K2818" s="10">
        <f>_xlfn.LET(_xlpm.w,I2818,LEN(_xlpm.w))</f>
        <v>4</v>
      </c>
      <c r="L2818" s="10">
        <f>_xlfn.LET(_xlpm.w,J2818,LEN(_xlpm.w))</f>
        <v>4</v>
      </c>
      <c r="M2818" s="10">
        <f>_xlfn.LET(_xlpm.a,K2818,_xlpm.b,L2818,MAX(_xlpm.a,_xlpm.b))</f>
        <v>4</v>
      </c>
      <c r="N2818" s="10">
        <f>_xlfn.LET(_xlpm.d,(K2818,L2818),MAX(_xlpm.d)-MIN(_xlpm.d))</f>
        <v>0</v>
      </c>
      <c r="O2818" s="1" t="str">
        <f>_xlfn.LET(_xlpm.sep,":",_xlpm.w,$G2818,_xlfn.CONCAT("~",RIGHT(_xlpm.w,LEN(_xlpm.w)-FIND(_xlpm.sep,_xlpm.w)),"~"))</f>
        <v>~ltur~</v>
      </c>
      <c r="P2818" s="1" t="str">
        <f>_xlfn.LET(_xlpm.sep,":",_xlpm.w,$G2818,_xlfn.CONCAT("[",LEFT(_xlpm.w,FIND(_xlpm.sep,_xlpm.w)-1),"]"))</f>
        <v>[ltʃə]</v>
      </c>
      <c r="Q2818" s="14" cm="1">
        <f t="array" ref="Q2818">SUM(_xlfn._xlws.FILTER($H$2:$H$7117,_xlfn.MAP($O$2:$O$7117,_xlfn.LAMBDA(_xlpm.x,_xlpm.x=$O2818))))</f>
        <v>4.9701789264413521E-5</v>
      </c>
      <c r="R2818" s="14">
        <f>$H2818/Q2818</f>
        <v>1</v>
      </c>
      <c r="S2818" s="14" cm="1">
        <f t="array" ref="S2818">SUM(_xlfn._xlws.FILTER($H$2:$H$7117,_xlfn.MAP($P$2:$P$7117,_xlfn.LAMBDA(_xlpm.x,_xlpm.x=$P2818))))</f>
        <v>2.4850894632206762E-4</v>
      </c>
      <c r="T2818" s="14">
        <f>$H2818/S2818</f>
        <v>0.19999999999999998</v>
      </c>
      <c r="U2818" s="14">
        <f>_xlfn.LET(_xlpm.freq,F2818,_xlpm.size,M2818+1,_xlpm.F,V2818,LOG(1+_xlpm.freq)*LOG(1+_xlpm.size)*_xlpm.F)</f>
        <v>7.8082289176303263E-2</v>
      </c>
      <c r="V2818" s="14">
        <f>_xlfn.LET(_xlpm.a,T2818,_xlpm.b,R2818,2*_xlpm.a*_xlpm.b/(_xlpm.a+_xlpm.b))</f>
        <v>0.33333333333333331</v>
      </c>
      <c r="W2818" s="14">
        <f>_xlfn.LET(_xlpm.p,R2818,_xlpm.q,T2818,LOG(_xlpm.p/_xlpm.q))</f>
        <v>0.69897000433601886</v>
      </c>
      <c r="X2818" s="2"/>
    </row>
    <row r="2819" spans="1:24">
      <c r="A2819" s="1" t="str">
        <f>_xlfn.LET(_xlpm.sep," : ",CONCATENATE(O2819,_xlpm.sep,P2819))</f>
        <v>~ltux~ : [ltʃə]</v>
      </c>
      <c r="B2819" s="1">
        <f>_xlfn.LET(_xlpm.d,$G2819,_xlpm.k,_xlfn.CONCAT(LEFT(TRIM(B$1),1),"*"),COUNTIF(_xlpm.d,_xlpm.k))</f>
        <v>0</v>
      </c>
      <c r="C2819" s="1">
        <f>_xlfn.LET(_xlpm.d,$G2819,_xlpm.k,_xlfn.CONCAT(LEFT(TRIM(C$1),1),"*"),COUNTIF(_xlpm.d,_xlpm.k))</f>
        <v>0</v>
      </c>
      <c r="D2819" s="1">
        <f>_xlfn.LET(_xlpm.d,$G2819,_xlpm.k,_xlfn.CONCAT(LEFT(TRIM(D$1),1),"*"),COUNTIF(_xlpm.d,_xlpm.k))</f>
        <v>0</v>
      </c>
      <c r="E2819" s="1">
        <f>LOG(F2819+1,10)</f>
        <v>0.30102999566398114</v>
      </c>
      <c r="F2819" s="7">
        <v>1</v>
      </c>
      <c r="G2819" s="9" t="s">
        <v>2223</v>
      </c>
      <c r="H2819" s="4">
        <f>F2819/freq.sum.r6e</f>
        <v>4.9701789264413521E-5</v>
      </c>
      <c r="I2819" s="4" t="str">
        <f>_xlfn.LET(_xlpm.sep,":",_xlpm.w,$G2819,LEFT(_xlpm.w,FIND(_xlpm.sep,_xlpm.w)-1))</f>
        <v>ltʃə</v>
      </c>
      <c r="J2819" s="4" t="str">
        <f>_xlfn.LET(_xlpm.sep,":",_xlpm.w,$G2819,RIGHT(_xlpm.w,LEN(_xlpm.w)-FIND(_xlpm.sep,_xlpm.w)))</f>
        <v>ltux</v>
      </c>
      <c r="K2819" s="10">
        <f>_xlfn.LET(_xlpm.w,I2819,LEN(_xlpm.w))</f>
        <v>4</v>
      </c>
      <c r="L2819" s="10">
        <f>_xlfn.LET(_xlpm.w,J2819,LEN(_xlpm.w))</f>
        <v>4</v>
      </c>
      <c r="M2819" s="10">
        <f>_xlfn.LET(_xlpm.a,K2819,_xlpm.b,L2819,MAX(_xlpm.a,_xlpm.b))</f>
        <v>4</v>
      </c>
      <c r="N2819" s="10">
        <f>_xlfn.LET(_xlpm.d,(K2819,L2819),MAX(_xlpm.d)-MIN(_xlpm.d))</f>
        <v>0</v>
      </c>
      <c r="O2819" s="1" t="str">
        <f>_xlfn.LET(_xlpm.sep,":",_xlpm.w,$G2819,_xlfn.CONCAT("~",RIGHT(_xlpm.w,LEN(_xlpm.w)-FIND(_xlpm.sep,_xlpm.w)),"~"))</f>
        <v>~ltux~</v>
      </c>
      <c r="P2819" s="1" t="str">
        <f>_xlfn.LET(_xlpm.sep,":",_xlpm.w,$G2819,_xlfn.CONCAT("[",LEFT(_xlpm.w,FIND(_xlpm.sep,_xlpm.w)-1),"]"))</f>
        <v>[ltʃə]</v>
      </c>
      <c r="Q2819" s="14" cm="1">
        <f t="array" ref="Q2819">SUM(_xlfn._xlws.FILTER($H$2:$H$7109,_xlfn.MAP($O$2:$O$7109,_xlfn.LAMBDA(_xlpm.x,_xlpm.x=$O2819))))</f>
        <v>4.9701789264413521E-5</v>
      </c>
      <c r="R2819" s="14">
        <f>$H2819/Q2819</f>
        <v>1</v>
      </c>
      <c r="S2819" s="14" cm="1">
        <f t="array" ref="S2819">SUM(_xlfn._xlws.FILTER($H$2:$H$7109,_xlfn.MAP($P$2:$P$7109,_xlfn.LAMBDA(_xlpm.x,_xlpm.x=$P2819))))</f>
        <v>2.4850894632206762E-4</v>
      </c>
      <c r="T2819" s="14">
        <f>$H2819/S2819</f>
        <v>0.19999999999999998</v>
      </c>
      <c r="U2819" s="14">
        <f>_xlfn.LET(_xlpm.freq,F2819,_xlpm.size,M2819+1,_xlpm.F,V2819,LOG(1+_xlpm.freq)*LOG(1+_xlpm.size)*_xlpm.F)</f>
        <v>7.8082289176303263E-2</v>
      </c>
      <c r="V2819" s="14">
        <f>_xlfn.LET(_xlpm.a,T2819,_xlpm.b,R2819,2*_xlpm.a*_xlpm.b/(_xlpm.a+_xlpm.b))</f>
        <v>0.33333333333333331</v>
      </c>
      <c r="W2819" s="14">
        <f>_xlfn.LET(_xlpm.p,R2819,_xlpm.q,T2819,LOG(_xlpm.p/_xlpm.q))</f>
        <v>0.69897000433601886</v>
      </c>
      <c r="X2819" s="2"/>
    </row>
    <row r="2820" spans="1:24">
      <c r="A2820" s="1" t="str">
        <f>_xlfn.LET(_xlpm.sep," : ",CONCATENATE(O2820,_xlpm.sep,P2820))</f>
        <v>~ptur~ : [ptʃə]</v>
      </c>
      <c r="B2820" s="1">
        <f>_xlfn.LET(_xlpm.d,$G2820,_xlpm.k,_xlfn.CONCAT(LEFT(TRIM(B$1),1),"*"),COUNTIF(_xlpm.d,_xlpm.k))</f>
        <v>0</v>
      </c>
      <c r="C2820" s="1">
        <f>_xlfn.LET(_xlpm.d,$G2820,_xlpm.k,_xlfn.CONCAT(LEFT(TRIM(C$1),1),"*"),COUNTIF(_xlpm.d,_xlpm.k))</f>
        <v>0</v>
      </c>
      <c r="D2820" s="1">
        <f>_xlfn.LET(_xlpm.d,$G2820,_xlpm.k,_xlfn.CONCAT(LEFT(TRIM(D$1),1),"*"),COUNTIF(_xlpm.d,_xlpm.k))</f>
        <v>0</v>
      </c>
      <c r="E2820" s="1">
        <f>LOG(F2820+1,10)</f>
        <v>0.30102999566398114</v>
      </c>
      <c r="F2820" s="7">
        <v>1</v>
      </c>
      <c r="G2820" s="9" t="s">
        <v>3695</v>
      </c>
      <c r="H2820" s="4">
        <f>F2820/freq.sum.r6e</f>
        <v>4.9701789264413521E-5</v>
      </c>
      <c r="I2820" s="1" t="str">
        <f>_xlfn.LET(_xlpm.sep,":",_xlpm.w,$G2820,LEFT(_xlpm.w,FIND(_xlpm.sep,_xlpm.w)-1))</f>
        <v>ptʃə</v>
      </c>
      <c r="J2820" s="1" t="str">
        <f>_xlfn.LET(_xlpm.sep,":",_xlpm.w,$G2820,RIGHT(_xlpm.w,LEN(_xlpm.w)-FIND(_xlpm.sep,_xlpm.w)))</f>
        <v>ptur</v>
      </c>
      <c r="K2820" s="10">
        <f>_xlfn.LET(_xlpm.w,I2820,LEN(_xlpm.w))</f>
        <v>4</v>
      </c>
      <c r="L2820" s="10">
        <f>_xlfn.LET(_xlpm.w,J2820,LEN(_xlpm.w))</f>
        <v>4</v>
      </c>
      <c r="M2820" s="10">
        <f>_xlfn.LET(_xlpm.a,K2820,_xlpm.b,L2820,MAX(_xlpm.a,_xlpm.b))</f>
        <v>4</v>
      </c>
      <c r="N2820" s="10">
        <f>_xlfn.LET(_xlpm.d,(K2820,L2820),MAX(_xlpm.d)-MIN(_xlpm.d))</f>
        <v>0</v>
      </c>
      <c r="O2820" s="1" t="str">
        <f>_xlfn.LET(_xlpm.sep,":",_xlpm.w,$G2820,_xlfn.CONCAT("~",RIGHT(_xlpm.w,LEN(_xlpm.w)-FIND(_xlpm.sep,_xlpm.w)),"~"))</f>
        <v>~ptur~</v>
      </c>
      <c r="P2820" s="1" t="str">
        <f>_xlfn.LET(_xlpm.sep,":",_xlpm.w,$G2820,_xlfn.CONCAT("[",LEFT(_xlpm.w,FIND(_xlpm.sep,_xlpm.w)-1),"]"))</f>
        <v>[ptʃə]</v>
      </c>
      <c r="Q2820" s="14" cm="1">
        <f t="array" ref="Q2820">SUM(_xlfn._xlws.FILTER($H$2:$H$7117,_xlfn.MAP($O$2:$O$7117,_xlfn.LAMBDA(_xlpm.x,_xlpm.x=$O2820))))</f>
        <v>4.9701789264413521E-5</v>
      </c>
      <c r="R2820" s="14">
        <f>$H2820/Q2820</f>
        <v>1</v>
      </c>
      <c r="S2820" s="14" cm="1">
        <f t="array" ref="S2820">SUM(_xlfn._xlws.FILTER($H$2:$H$7117,_xlfn.MAP($P$2:$P$7117,_xlfn.LAMBDA(_xlpm.x,_xlpm.x=$P2820))))</f>
        <v>2.4850894632206762E-4</v>
      </c>
      <c r="T2820" s="14">
        <f>$H2820/S2820</f>
        <v>0.19999999999999998</v>
      </c>
      <c r="U2820" s="14">
        <f>_xlfn.LET(_xlpm.freq,F2820,_xlpm.size,M2820+1,_xlpm.F,V2820,LOG(1+_xlpm.freq)*LOG(1+_xlpm.size)*_xlpm.F)</f>
        <v>7.8082289176303263E-2</v>
      </c>
      <c r="V2820" s="14">
        <f>_xlfn.LET(_xlpm.a,T2820,_xlpm.b,R2820,2*_xlpm.a*_xlpm.b/(_xlpm.a+_xlpm.b))</f>
        <v>0.33333333333333331</v>
      </c>
      <c r="W2820" s="14">
        <f>_xlfn.LET(_xlpm.p,R2820,_xlpm.q,T2820,LOG(_xlpm.p/_xlpm.q))</f>
        <v>0.69897000433601886</v>
      </c>
      <c r="X2820" s="2"/>
    </row>
    <row r="2821" spans="1:24">
      <c r="A2821" s="1" t="str">
        <f>_xlfn.LET(_xlpm.sep," : ",CONCATENATE(O2821,_xlpm.sep,P2821))</f>
        <v>~mrex~ : [mɹə]</v>
      </c>
      <c r="B2821" s="1">
        <f>_xlfn.LET(_xlpm.d,$G2821,_xlpm.k,_xlfn.CONCAT(LEFT(TRIM(B$1),1),"*"),COUNTIF(_xlpm.d,_xlpm.k))</f>
        <v>0</v>
      </c>
      <c r="C2821" s="1">
        <f>_xlfn.LET(_xlpm.d,$G2821,_xlpm.k,_xlfn.CONCAT(LEFT(TRIM(C$1),1),"*"),COUNTIF(_xlpm.d,_xlpm.k))</f>
        <v>1</v>
      </c>
      <c r="D2821" s="1">
        <f>_xlfn.LET(_xlpm.d,$G2821,_xlpm.k,_xlfn.CONCAT(LEFT(TRIM(D$1),1),"*"),COUNTIF(_xlpm.d,_xlpm.k))</f>
        <v>0</v>
      </c>
      <c r="E2821" s="1">
        <f>LOG(F2821+1,10)</f>
        <v>0.30102999566398114</v>
      </c>
      <c r="F2821" s="7">
        <v>1</v>
      </c>
      <c r="G2821" s="9" t="s">
        <v>2816</v>
      </c>
      <c r="H2821" s="4">
        <f>F2821/freq.sum.r6e</f>
        <v>4.9701789264413521E-5</v>
      </c>
      <c r="I2821" s="1" t="str">
        <f>_xlfn.LET(_xlpm.sep,":",_xlpm.w,$G2821,LEFT(_xlpm.w,FIND(_xlpm.sep,_xlpm.w)-1))</f>
        <v>mɹə</v>
      </c>
      <c r="J2821" s="1" t="str">
        <f>_xlfn.LET(_xlpm.sep,":",_xlpm.w,$G2821,RIGHT(_xlpm.w,LEN(_xlpm.w)-FIND(_xlpm.sep,_xlpm.w)))</f>
        <v>mrex</v>
      </c>
      <c r="K2821" s="10">
        <f>_xlfn.LET(_xlpm.w,I2821,LEN(_xlpm.w))</f>
        <v>3</v>
      </c>
      <c r="L2821" s="10">
        <f>_xlfn.LET(_xlpm.w,J2821,LEN(_xlpm.w))</f>
        <v>4</v>
      </c>
      <c r="M2821" s="10">
        <f>_xlfn.LET(_xlpm.a,K2821,_xlpm.b,L2821,MAX(_xlpm.a,_xlpm.b))</f>
        <v>4</v>
      </c>
      <c r="N2821" s="10">
        <f>_xlfn.LET(_xlpm.d,(K2821,L2821),MAX(_xlpm.d)-MIN(_xlpm.d))</f>
        <v>1</v>
      </c>
      <c r="O2821" s="1" t="str">
        <f>_xlfn.LET(_xlpm.sep,":",_xlpm.w,$G2821,_xlfn.CONCAT("~",RIGHT(_xlpm.w,LEN(_xlpm.w)-FIND(_xlpm.sep,_xlpm.w)),"~"))</f>
        <v>~mrex~</v>
      </c>
      <c r="P2821" s="1" t="str">
        <f>_xlfn.LET(_xlpm.sep,":",_xlpm.w,$G2821,_xlfn.CONCAT("[",LEFT(_xlpm.w,FIND(_xlpm.sep,_xlpm.w)-1),"]"))</f>
        <v>[mɹə]</v>
      </c>
      <c r="Q2821" s="14" cm="1">
        <f t="array" ref="Q2821">SUM(_xlfn._xlws.FILTER($H$2:$H$7117,_xlfn.MAP($O$2:$O$7117,_xlfn.LAMBDA(_xlpm.x,_xlpm.x=$O2821))))</f>
        <v>4.9701789264413521E-5</v>
      </c>
      <c r="R2821" s="14">
        <f>$H2821/Q2821</f>
        <v>1</v>
      </c>
      <c r="S2821" s="14" cm="1">
        <f t="array" ref="S2821">SUM(_xlfn._xlws.FILTER($H$2:$H$7117,_xlfn.MAP($P$2:$P$7117,_xlfn.LAMBDA(_xlpm.x,_xlpm.x=$P2821))))</f>
        <v>2.4850894632206762E-4</v>
      </c>
      <c r="T2821" s="14">
        <f>$H2821/S2821</f>
        <v>0.19999999999999998</v>
      </c>
      <c r="U2821" s="14">
        <f>_xlfn.LET(_xlpm.freq,F2821,_xlpm.size,M2821+1,_xlpm.F,V2821,LOG(1+_xlpm.freq)*LOG(1+_xlpm.size)*_xlpm.F)</f>
        <v>7.8082289176303263E-2</v>
      </c>
      <c r="V2821" s="14">
        <f>_xlfn.LET(_xlpm.a,T2821,_xlpm.b,R2821,2*_xlpm.a*_xlpm.b/(_xlpm.a+_xlpm.b))</f>
        <v>0.33333333333333331</v>
      </c>
      <c r="W2821" s="14">
        <f>_xlfn.LET(_xlpm.p,R2821,_xlpm.q,T2821,LOG(_xlpm.p/_xlpm.q))</f>
        <v>0.69897000433601886</v>
      </c>
      <c r="X2821" s="2"/>
    </row>
    <row r="2822" spans="1:24">
      <c r="A2822" s="1" t="str">
        <f>_xlfn.LET(_xlpm.sep," : ",CONCATENATE(O2822,_xlpm.sep,P2822))</f>
        <v>~mfox~ : [mfə]</v>
      </c>
      <c r="B2822" s="1">
        <f>_xlfn.LET(_xlpm.d,$G2822,_xlpm.k,_xlfn.CONCAT(LEFT(TRIM(B$1),1),"*"),COUNTIF(_xlpm.d,_xlpm.k))</f>
        <v>0</v>
      </c>
      <c r="C2822" s="1">
        <f>_xlfn.LET(_xlpm.d,$G2822,_xlpm.k,_xlfn.CONCAT(LEFT(TRIM(C$1),1),"*"),COUNTIF(_xlpm.d,_xlpm.k))</f>
        <v>1</v>
      </c>
      <c r="D2822" s="1">
        <f>_xlfn.LET(_xlpm.d,$G2822,_xlpm.k,_xlfn.CONCAT(LEFT(TRIM(D$1),1),"*"),COUNTIF(_xlpm.d,_xlpm.k))</f>
        <v>0</v>
      </c>
      <c r="E2822" s="1">
        <f>LOG(F2822+1,10)</f>
        <v>0.30102999566398114</v>
      </c>
      <c r="F2822" s="7">
        <v>1</v>
      </c>
      <c r="G2822" s="9" t="s">
        <v>2529</v>
      </c>
      <c r="H2822" s="4">
        <f>F2822/freq.sum.r6e</f>
        <v>4.9701789264413521E-5</v>
      </c>
      <c r="I2822" s="1" t="str">
        <f>_xlfn.LET(_xlpm.sep,":",_xlpm.w,$G2822,LEFT(_xlpm.w,FIND(_xlpm.sep,_xlpm.w)-1))</f>
        <v>mfə</v>
      </c>
      <c r="J2822" s="1" t="str">
        <f>_xlfn.LET(_xlpm.sep,":",_xlpm.w,$G2822,RIGHT(_xlpm.w,LEN(_xlpm.w)-FIND(_xlpm.sep,_xlpm.w)))</f>
        <v>mfox</v>
      </c>
      <c r="K2822" s="10">
        <f>_xlfn.LET(_xlpm.w,I2822,LEN(_xlpm.w))</f>
        <v>3</v>
      </c>
      <c r="L2822" s="10">
        <f>_xlfn.LET(_xlpm.w,J2822,LEN(_xlpm.w))</f>
        <v>4</v>
      </c>
      <c r="M2822" s="10">
        <f>_xlfn.LET(_xlpm.a,K2822,_xlpm.b,L2822,MAX(_xlpm.a,_xlpm.b))</f>
        <v>4</v>
      </c>
      <c r="N2822" s="10">
        <f>_xlfn.LET(_xlpm.d,(K2822,L2822),MAX(_xlpm.d)-MIN(_xlpm.d))</f>
        <v>1</v>
      </c>
      <c r="O2822" s="1" t="str">
        <f>_xlfn.LET(_xlpm.sep,":",_xlpm.w,$G2822,_xlfn.CONCAT("~",RIGHT(_xlpm.w,LEN(_xlpm.w)-FIND(_xlpm.sep,_xlpm.w)),"~"))</f>
        <v>~mfox~</v>
      </c>
      <c r="P2822" s="1" t="str">
        <f>_xlfn.LET(_xlpm.sep,":",_xlpm.w,$G2822,_xlfn.CONCAT("[",LEFT(_xlpm.w,FIND(_xlpm.sep,_xlpm.w)-1),"]"))</f>
        <v>[mfə]</v>
      </c>
      <c r="Q2822" s="14" cm="1">
        <f t="array" ref="Q2822">SUM(_xlfn._xlws.FILTER($H$2:$H$7117,_xlfn.MAP($O$2:$O$7117,_xlfn.LAMBDA(_xlpm.x,_xlpm.x=$O2822))))</f>
        <v>4.9701789264413521E-5</v>
      </c>
      <c r="R2822" s="14">
        <f>$H2822/Q2822</f>
        <v>1</v>
      </c>
      <c r="S2822" s="14" cm="1">
        <f t="array" ref="S2822">SUM(_xlfn._xlws.FILTER($H$2:$H$7117,_xlfn.MAP($P$2:$P$7117,_xlfn.LAMBDA(_xlpm.x,_xlpm.x=$P2822))))</f>
        <v>2.4850894632206762E-4</v>
      </c>
      <c r="T2822" s="14">
        <f>$H2822/S2822</f>
        <v>0.19999999999999998</v>
      </c>
      <c r="U2822" s="14">
        <f>_xlfn.LET(_xlpm.freq,F2822,_xlpm.size,M2822+1,_xlpm.F,V2822,LOG(1+_xlpm.freq)*LOG(1+_xlpm.size)*_xlpm.F)</f>
        <v>7.8082289176303263E-2</v>
      </c>
      <c r="V2822" s="14">
        <f>_xlfn.LET(_xlpm.a,T2822,_xlpm.b,R2822,2*_xlpm.a*_xlpm.b/(_xlpm.a+_xlpm.b))</f>
        <v>0.33333333333333331</v>
      </c>
      <c r="W2822" s="14">
        <f>_xlfn.LET(_xlpm.p,R2822,_xlpm.q,T2822,LOG(_xlpm.p/_xlpm.q))</f>
        <v>0.69897000433601886</v>
      </c>
      <c r="X2822" s="2"/>
    </row>
    <row r="2823" spans="1:24">
      <c r="A2823" s="1" t="str">
        <f>_xlfn.LET(_xlpm.sep," : ",CONCATENATE(O2823,_xlpm.sep,P2823))</f>
        <v>~mfor~ : [mfə]</v>
      </c>
      <c r="B2823" s="1">
        <f>_xlfn.LET(_xlpm.d,$G2823,_xlpm.k,_xlfn.CONCAT(LEFT(TRIM(B$1),1),"*"),COUNTIF(_xlpm.d,_xlpm.k))</f>
        <v>0</v>
      </c>
      <c r="C2823" s="1">
        <f>_xlfn.LET(_xlpm.d,$G2823,_xlpm.k,_xlfn.CONCAT(LEFT(TRIM(C$1),1),"*"),COUNTIF(_xlpm.d,_xlpm.k))</f>
        <v>1</v>
      </c>
      <c r="D2823" s="1">
        <f>_xlfn.LET(_xlpm.d,$G2823,_xlpm.k,_xlfn.CONCAT(LEFT(TRIM(D$1),1),"*"),COUNTIF(_xlpm.d,_xlpm.k))</f>
        <v>0</v>
      </c>
      <c r="E2823" s="1">
        <f>LOG(F2823+1,10)</f>
        <v>0.30102999566398114</v>
      </c>
      <c r="F2823" s="7">
        <v>1</v>
      </c>
      <c r="G2823" s="9" t="s">
        <v>2527</v>
      </c>
      <c r="H2823" s="4">
        <f>F2823/freq.sum.r6e</f>
        <v>4.9701789264413521E-5</v>
      </c>
      <c r="I2823" s="1" t="str">
        <f>_xlfn.LET(_xlpm.sep,":",_xlpm.w,$G2823,LEFT(_xlpm.w,FIND(_xlpm.sep,_xlpm.w)-1))</f>
        <v>mfə</v>
      </c>
      <c r="J2823" s="1" t="str">
        <f>_xlfn.LET(_xlpm.sep,":",_xlpm.w,$G2823,RIGHT(_xlpm.w,LEN(_xlpm.w)-FIND(_xlpm.sep,_xlpm.w)))</f>
        <v>mfor</v>
      </c>
      <c r="K2823" s="10">
        <f>_xlfn.LET(_xlpm.w,I2823,LEN(_xlpm.w))</f>
        <v>3</v>
      </c>
      <c r="L2823" s="10">
        <f>_xlfn.LET(_xlpm.w,J2823,LEN(_xlpm.w))</f>
        <v>4</v>
      </c>
      <c r="M2823" s="10">
        <f>_xlfn.LET(_xlpm.a,K2823,_xlpm.b,L2823,MAX(_xlpm.a,_xlpm.b))</f>
        <v>4</v>
      </c>
      <c r="N2823" s="10">
        <f>_xlfn.LET(_xlpm.d,(K2823,L2823),MAX(_xlpm.d)-MIN(_xlpm.d))</f>
        <v>1</v>
      </c>
      <c r="O2823" s="1" t="str">
        <f>_xlfn.LET(_xlpm.sep,":",_xlpm.w,$G2823,_xlfn.CONCAT("~",RIGHT(_xlpm.w,LEN(_xlpm.w)-FIND(_xlpm.sep,_xlpm.w)),"~"))</f>
        <v>~mfor~</v>
      </c>
      <c r="P2823" s="1" t="str">
        <f>_xlfn.LET(_xlpm.sep,":",_xlpm.w,$G2823,_xlfn.CONCAT("[",LEFT(_xlpm.w,FIND(_xlpm.sep,_xlpm.w)-1),"]"))</f>
        <v>[mfə]</v>
      </c>
      <c r="Q2823" s="14" cm="1">
        <f t="array" ref="Q2823">SUM(_xlfn._xlws.FILTER($H$2:$H$7111,_xlfn.MAP($O$2:$O$7111,_xlfn.LAMBDA(_xlpm.x,_xlpm.x=$O2823))))</f>
        <v>4.9701789264413521E-5</v>
      </c>
      <c r="R2823" s="14">
        <f>$H2823/Q2823</f>
        <v>1</v>
      </c>
      <c r="S2823" s="14" cm="1">
        <f t="array" ref="S2823">SUM(_xlfn._xlws.FILTER($H$2:$H$7111,_xlfn.MAP($P$2:$P$7111,_xlfn.LAMBDA(_xlpm.x,_xlpm.x=$P2823))))</f>
        <v>2.4850894632206762E-4</v>
      </c>
      <c r="T2823" s="14">
        <f>$H2823/S2823</f>
        <v>0.19999999999999998</v>
      </c>
      <c r="U2823" s="14">
        <f>_xlfn.LET(_xlpm.freq,F2823,_xlpm.size,M2823+1,_xlpm.F,V2823,LOG(1+_xlpm.freq)*LOG(1+_xlpm.size)*_xlpm.F)</f>
        <v>7.8082289176303263E-2</v>
      </c>
      <c r="V2823" s="14">
        <f>_xlfn.LET(_xlpm.a,T2823,_xlpm.b,R2823,2*_xlpm.a*_xlpm.b/(_xlpm.a+_xlpm.b))</f>
        <v>0.33333333333333331</v>
      </c>
      <c r="W2823" s="14">
        <f>_xlfn.LET(_xlpm.p,R2823,_xlpm.q,T2823,LOG(_xlpm.p/_xlpm.q))</f>
        <v>0.69897000433601886</v>
      </c>
      <c r="X2823" s="2"/>
    </row>
    <row r="2824" spans="1:24">
      <c r="A2824" s="1" t="str">
        <f>_xlfn.LET(_xlpm.sep," : ",CONCATENATE(O2824,_xlpm.sep,P2824))</f>
        <v>~mrer~ : [mɹə]</v>
      </c>
      <c r="B2824" s="1">
        <f>_xlfn.LET(_xlpm.d,$G2824,_xlpm.k,_xlfn.CONCAT(LEFT(TRIM(B$1),1),"*"),COUNTIF(_xlpm.d,_xlpm.k))</f>
        <v>0</v>
      </c>
      <c r="C2824" s="1">
        <f>_xlfn.LET(_xlpm.d,$G2824,_xlpm.k,_xlfn.CONCAT(LEFT(TRIM(C$1),1),"*"),COUNTIF(_xlpm.d,_xlpm.k))</f>
        <v>1</v>
      </c>
      <c r="D2824" s="1">
        <f>_xlfn.LET(_xlpm.d,$G2824,_xlpm.k,_xlfn.CONCAT(LEFT(TRIM(D$1),1),"*"),COUNTIF(_xlpm.d,_xlpm.k))</f>
        <v>0</v>
      </c>
      <c r="E2824" s="1">
        <f>LOG(F2824+1,10)</f>
        <v>0.30102999566398114</v>
      </c>
      <c r="F2824" s="7">
        <v>1</v>
      </c>
      <c r="G2824" s="9" t="s">
        <v>2814</v>
      </c>
      <c r="H2824" s="4">
        <f>F2824/freq.sum.r6e</f>
        <v>4.9701789264413521E-5</v>
      </c>
      <c r="I2824" s="1" t="str">
        <f>_xlfn.LET(_xlpm.sep,":",_xlpm.w,$G2824,LEFT(_xlpm.w,FIND(_xlpm.sep,_xlpm.w)-1))</f>
        <v>mɹə</v>
      </c>
      <c r="J2824" s="1" t="str">
        <f>_xlfn.LET(_xlpm.sep,":",_xlpm.w,$G2824,RIGHT(_xlpm.w,LEN(_xlpm.w)-FIND(_xlpm.sep,_xlpm.w)))</f>
        <v>mrer</v>
      </c>
      <c r="K2824" s="10">
        <f>_xlfn.LET(_xlpm.w,I2824,LEN(_xlpm.w))</f>
        <v>3</v>
      </c>
      <c r="L2824" s="10">
        <f>_xlfn.LET(_xlpm.w,J2824,LEN(_xlpm.w))</f>
        <v>4</v>
      </c>
      <c r="M2824" s="10">
        <f>_xlfn.LET(_xlpm.a,K2824,_xlpm.b,L2824,MAX(_xlpm.a,_xlpm.b))</f>
        <v>4</v>
      </c>
      <c r="N2824" s="10">
        <f>_xlfn.LET(_xlpm.d,(K2824,L2824),MAX(_xlpm.d)-MIN(_xlpm.d))</f>
        <v>1</v>
      </c>
      <c r="O2824" s="1" t="str">
        <f>_xlfn.LET(_xlpm.sep,":",_xlpm.w,$G2824,_xlfn.CONCAT("~",RIGHT(_xlpm.w,LEN(_xlpm.w)-FIND(_xlpm.sep,_xlpm.w)),"~"))</f>
        <v>~mrer~</v>
      </c>
      <c r="P2824" s="1" t="str">
        <f>_xlfn.LET(_xlpm.sep,":",_xlpm.w,$G2824,_xlfn.CONCAT("[",LEFT(_xlpm.w,FIND(_xlpm.sep,_xlpm.w)-1),"]"))</f>
        <v>[mɹə]</v>
      </c>
      <c r="Q2824" s="14" cm="1">
        <f t="array" ref="Q2824">SUM(_xlfn._xlws.FILTER($H$2:$H$7117,_xlfn.MAP($O$2:$O$7117,_xlfn.LAMBDA(_xlpm.x,_xlpm.x=$O2824))))</f>
        <v>4.9701789264413521E-5</v>
      </c>
      <c r="R2824" s="14">
        <f>$H2824/Q2824</f>
        <v>1</v>
      </c>
      <c r="S2824" s="14" cm="1">
        <f t="array" ref="S2824">SUM(_xlfn._xlws.FILTER($H$2:$H$7117,_xlfn.MAP($P$2:$P$7117,_xlfn.LAMBDA(_xlpm.x,_xlpm.x=$P2824))))</f>
        <v>2.4850894632206762E-4</v>
      </c>
      <c r="T2824" s="14">
        <f>$H2824/S2824</f>
        <v>0.19999999999999998</v>
      </c>
      <c r="U2824" s="14">
        <f>_xlfn.LET(_xlpm.freq,F2824,_xlpm.size,M2824+1,_xlpm.F,V2824,LOG(1+_xlpm.freq)*LOG(1+_xlpm.size)*_xlpm.F)</f>
        <v>7.8082289176303263E-2</v>
      </c>
      <c r="V2824" s="14">
        <f>_xlfn.LET(_xlpm.a,T2824,_xlpm.b,R2824,2*_xlpm.a*_xlpm.b/(_xlpm.a+_xlpm.b))</f>
        <v>0.33333333333333331</v>
      </c>
      <c r="W2824" s="14">
        <f>_xlfn.LET(_xlpm.p,R2824,_xlpm.q,T2824,LOG(_xlpm.p/_xlpm.q))</f>
        <v>0.69897000433601886</v>
      </c>
      <c r="X2824" s="2"/>
    </row>
    <row r="2825" spans="1:24">
      <c r="A2825" s="1" t="str">
        <f>_xlfn.LET(_xlpm.sep," : ",CONCATENATE(O2825,_xlpm.sep,P2825))</f>
        <v>~nber~ : [nbə]</v>
      </c>
      <c r="B2825" s="1">
        <f>_xlfn.LET(_xlpm.d,$G2825,_xlpm.k,_xlfn.CONCAT(LEFT(TRIM(B$1),1),"*"),COUNTIF(_xlpm.d,_xlpm.k))</f>
        <v>0</v>
      </c>
      <c r="C2825" s="1">
        <f>_xlfn.LET(_xlpm.d,$G2825,_xlpm.k,_xlfn.CONCAT(LEFT(TRIM(C$1),1),"*"),COUNTIF(_xlpm.d,_xlpm.k))</f>
        <v>0</v>
      </c>
      <c r="D2825" s="1">
        <f>_xlfn.LET(_xlpm.d,$G2825,_xlpm.k,_xlfn.CONCAT(LEFT(TRIM(D$1),1),"*"),COUNTIF(_xlpm.d,_xlpm.k))</f>
        <v>1</v>
      </c>
      <c r="E2825" s="1">
        <f>LOG(F2825+1,10)</f>
        <v>0.30102999566398114</v>
      </c>
      <c r="F2825" s="7">
        <v>1</v>
      </c>
      <c r="G2825" s="9" t="s">
        <v>2845</v>
      </c>
      <c r="H2825" s="4">
        <f>F2825/freq.sum.r6e</f>
        <v>4.9701789264413521E-5</v>
      </c>
      <c r="I2825" s="1" t="str">
        <f>_xlfn.LET(_xlpm.sep,":",_xlpm.w,$G2825,LEFT(_xlpm.w,FIND(_xlpm.sep,_xlpm.w)-1))</f>
        <v>nbə</v>
      </c>
      <c r="J2825" s="1" t="str">
        <f>_xlfn.LET(_xlpm.sep,":",_xlpm.w,$G2825,RIGHT(_xlpm.w,LEN(_xlpm.w)-FIND(_xlpm.sep,_xlpm.w)))</f>
        <v>nber</v>
      </c>
      <c r="K2825" s="10">
        <f>_xlfn.LET(_xlpm.w,I2825,LEN(_xlpm.w))</f>
        <v>3</v>
      </c>
      <c r="L2825" s="10">
        <f>_xlfn.LET(_xlpm.w,J2825,LEN(_xlpm.w))</f>
        <v>4</v>
      </c>
      <c r="M2825" s="10">
        <f>_xlfn.LET(_xlpm.a,K2825,_xlpm.b,L2825,MAX(_xlpm.a,_xlpm.b))</f>
        <v>4</v>
      </c>
      <c r="N2825" s="10">
        <f>_xlfn.LET(_xlpm.d,(K2825,L2825),MAX(_xlpm.d)-MIN(_xlpm.d))</f>
        <v>1</v>
      </c>
      <c r="O2825" s="1" t="str">
        <f>_xlfn.LET(_xlpm.sep,":",_xlpm.w,$G2825,_xlfn.CONCAT("~",RIGHT(_xlpm.w,LEN(_xlpm.w)-FIND(_xlpm.sep,_xlpm.w)),"~"))</f>
        <v>~nber~</v>
      </c>
      <c r="P2825" s="1" t="str">
        <f>_xlfn.LET(_xlpm.sep,":",_xlpm.w,$G2825,_xlfn.CONCAT("[",LEFT(_xlpm.w,FIND(_xlpm.sep,_xlpm.w)-1),"]"))</f>
        <v>[nbə]</v>
      </c>
      <c r="Q2825" s="14" cm="1">
        <f t="array" ref="Q2825">SUM(_xlfn._xlws.FILTER($H$2:$H$7117,_xlfn.MAP($O$2:$O$7117,_xlfn.LAMBDA(_xlpm.x,_xlpm.x=$O2825))))</f>
        <v>4.9701789264413521E-5</v>
      </c>
      <c r="R2825" s="14">
        <f>$H2825/Q2825</f>
        <v>1</v>
      </c>
      <c r="S2825" s="14" cm="1">
        <f t="array" ref="S2825">SUM(_xlfn._xlws.FILTER($H$2:$H$7117,_xlfn.MAP($P$2:$P$7117,_xlfn.LAMBDA(_xlpm.x,_xlpm.x=$P2825))))</f>
        <v>2.4850894632206762E-4</v>
      </c>
      <c r="T2825" s="14">
        <f>$H2825/S2825</f>
        <v>0.19999999999999998</v>
      </c>
      <c r="U2825" s="14">
        <f>_xlfn.LET(_xlpm.freq,F2825,_xlpm.size,M2825+1,_xlpm.F,V2825,LOG(1+_xlpm.freq)*LOG(1+_xlpm.size)*_xlpm.F)</f>
        <v>7.8082289176303263E-2</v>
      </c>
      <c r="V2825" s="14">
        <f>_xlfn.LET(_xlpm.a,T2825,_xlpm.b,R2825,2*_xlpm.a*_xlpm.b/(_xlpm.a+_xlpm.b))</f>
        <v>0.33333333333333331</v>
      </c>
      <c r="W2825" s="14">
        <f>_xlfn.LET(_xlpm.p,R2825,_xlpm.q,T2825,LOG(_xlpm.p/_xlpm.q))</f>
        <v>0.69897000433601886</v>
      </c>
      <c r="X2825" s="2"/>
    </row>
    <row r="2826" spans="1:24">
      <c r="A2826" s="1" t="str">
        <f>_xlfn.LET(_xlpm.sep," : ",CONCATENATE(O2826,_xlpm.sep,P2826))</f>
        <v>~nbex~ : [nbə]</v>
      </c>
      <c r="B2826" s="1">
        <f>_xlfn.LET(_xlpm.d,$G2826,_xlpm.k,_xlfn.CONCAT(LEFT(TRIM(B$1),1),"*"),COUNTIF(_xlpm.d,_xlpm.k))</f>
        <v>0</v>
      </c>
      <c r="C2826" s="1">
        <f>_xlfn.LET(_xlpm.d,$G2826,_xlpm.k,_xlfn.CONCAT(LEFT(TRIM(C$1),1),"*"),COUNTIF(_xlpm.d,_xlpm.k))</f>
        <v>0</v>
      </c>
      <c r="D2826" s="1">
        <f>_xlfn.LET(_xlpm.d,$G2826,_xlpm.k,_xlfn.CONCAT(LEFT(TRIM(D$1),1),"*"),COUNTIF(_xlpm.d,_xlpm.k))</f>
        <v>1</v>
      </c>
      <c r="E2826" s="1">
        <f>LOG(F2826+1,10)</f>
        <v>0.30102999566398114</v>
      </c>
      <c r="F2826" s="7">
        <v>1</v>
      </c>
      <c r="G2826" s="9" t="s">
        <v>2847</v>
      </c>
      <c r="H2826" s="4">
        <f>F2826/freq.sum.r6e</f>
        <v>4.9701789264413521E-5</v>
      </c>
      <c r="I2826" s="4" t="str">
        <f>_xlfn.LET(_xlpm.sep,":",_xlpm.w,$G2826,LEFT(_xlpm.w,FIND(_xlpm.sep,_xlpm.w)-1))</f>
        <v>nbə</v>
      </c>
      <c r="J2826" s="4" t="str">
        <f>_xlfn.LET(_xlpm.sep,":",_xlpm.w,$G2826,RIGHT(_xlpm.w,LEN(_xlpm.w)-FIND(_xlpm.sep,_xlpm.w)))</f>
        <v>nbex</v>
      </c>
      <c r="K2826" s="10">
        <f>_xlfn.LET(_xlpm.w,I2826,LEN(_xlpm.w))</f>
        <v>3</v>
      </c>
      <c r="L2826" s="10">
        <f>_xlfn.LET(_xlpm.w,J2826,LEN(_xlpm.w))</f>
        <v>4</v>
      </c>
      <c r="M2826" s="10">
        <f>_xlfn.LET(_xlpm.a,K2826,_xlpm.b,L2826,MAX(_xlpm.a,_xlpm.b))</f>
        <v>4</v>
      </c>
      <c r="N2826" s="10">
        <f>_xlfn.LET(_xlpm.d,(K2826,L2826),MAX(_xlpm.d)-MIN(_xlpm.d))</f>
        <v>1</v>
      </c>
      <c r="O2826" s="1" t="str">
        <f>_xlfn.LET(_xlpm.sep,":",_xlpm.w,$G2826,_xlfn.CONCAT("~",RIGHT(_xlpm.w,LEN(_xlpm.w)-FIND(_xlpm.sep,_xlpm.w)),"~"))</f>
        <v>~nbex~</v>
      </c>
      <c r="P2826" s="1" t="str">
        <f>_xlfn.LET(_xlpm.sep,":",_xlpm.w,$G2826,_xlfn.CONCAT("[",LEFT(_xlpm.w,FIND(_xlpm.sep,_xlpm.w)-1),"]"))</f>
        <v>[nbə]</v>
      </c>
      <c r="Q2826" s="14" cm="1">
        <f t="array" ref="Q2826">SUM(_xlfn._xlws.FILTER($H$2:$H$7109,_xlfn.MAP($O$2:$O$7109,_xlfn.LAMBDA(_xlpm.x,_xlpm.x=$O2826))))</f>
        <v>4.9701789264413521E-5</v>
      </c>
      <c r="R2826" s="14">
        <f>$H2826/Q2826</f>
        <v>1</v>
      </c>
      <c r="S2826" s="14" cm="1">
        <f t="array" ref="S2826">SUM(_xlfn._xlws.FILTER($H$2:$H$7109,_xlfn.MAP($P$2:$P$7109,_xlfn.LAMBDA(_xlpm.x,_xlpm.x=$P2826))))</f>
        <v>2.4850894632206762E-4</v>
      </c>
      <c r="T2826" s="14">
        <f>$H2826/S2826</f>
        <v>0.19999999999999998</v>
      </c>
      <c r="U2826" s="14">
        <f>_xlfn.LET(_xlpm.freq,F2826,_xlpm.size,M2826+1,_xlpm.F,V2826,LOG(1+_xlpm.freq)*LOG(1+_xlpm.size)*_xlpm.F)</f>
        <v>7.8082289176303263E-2</v>
      </c>
      <c r="V2826" s="14">
        <f>_xlfn.LET(_xlpm.a,T2826,_xlpm.b,R2826,2*_xlpm.a*_xlpm.b/(_xlpm.a+_xlpm.b))</f>
        <v>0.33333333333333331</v>
      </c>
      <c r="W2826" s="14">
        <f>_xlfn.LET(_xlpm.p,R2826,_xlpm.q,T2826,LOG(_xlpm.p/_xlpm.q))</f>
        <v>0.69897000433601886</v>
      </c>
      <c r="X2826" s="2"/>
    </row>
    <row r="2827" spans="1:24">
      <c r="A2827" s="1" t="str">
        <f>_xlfn.LET(_xlpm.sep," : ",CONCATENATE(O2827,_xlpm.sep,P2827))</f>
        <v>~nmex~ : [nmə]</v>
      </c>
      <c r="B2827" s="1">
        <f>_xlfn.LET(_xlpm.d,$G2827,_xlpm.k,_xlfn.CONCAT(LEFT(TRIM(B$1),1),"*"),COUNTIF(_xlpm.d,_xlpm.k))</f>
        <v>0</v>
      </c>
      <c r="C2827" s="1">
        <f>_xlfn.LET(_xlpm.d,$G2827,_xlpm.k,_xlfn.CONCAT(LEFT(TRIM(C$1),1),"*"),COUNTIF(_xlpm.d,_xlpm.k))</f>
        <v>0</v>
      </c>
      <c r="D2827" s="1">
        <f>_xlfn.LET(_xlpm.d,$G2827,_xlpm.k,_xlfn.CONCAT(LEFT(TRIM(D$1),1),"*"),COUNTIF(_xlpm.d,_xlpm.k))</f>
        <v>1</v>
      </c>
      <c r="E2827" s="1">
        <f>LOG(F2827+1,10)</f>
        <v>0.30102999566398114</v>
      </c>
      <c r="F2827" s="7">
        <v>1</v>
      </c>
      <c r="G2827" s="9" t="s">
        <v>3040</v>
      </c>
      <c r="H2827" s="4">
        <f>F2827/freq.sum.r6e</f>
        <v>4.9701789264413521E-5</v>
      </c>
      <c r="I2827" s="1" t="str">
        <f>_xlfn.LET(_xlpm.sep,":",_xlpm.w,$G2827,LEFT(_xlpm.w,FIND(_xlpm.sep,_xlpm.w)-1))</f>
        <v>nmə</v>
      </c>
      <c r="J2827" s="1" t="str">
        <f>_xlfn.LET(_xlpm.sep,":",_xlpm.w,$G2827,RIGHT(_xlpm.w,LEN(_xlpm.w)-FIND(_xlpm.sep,_xlpm.w)))</f>
        <v>nmex</v>
      </c>
      <c r="K2827" s="10">
        <f>_xlfn.LET(_xlpm.w,I2827,LEN(_xlpm.w))</f>
        <v>3</v>
      </c>
      <c r="L2827" s="10">
        <f>_xlfn.LET(_xlpm.w,J2827,LEN(_xlpm.w))</f>
        <v>4</v>
      </c>
      <c r="M2827" s="10">
        <f>_xlfn.LET(_xlpm.a,K2827,_xlpm.b,L2827,MAX(_xlpm.a,_xlpm.b))</f>
        <v>4</v>
      </c>
      <c r="N2827" s="10">
        <f>_xlfn.LET(_xlpm.d,(K2827,L2827),MAX(_xlpm.d)-MIN(_xlpm.d))</f>
        <v>1</v>
      </c>
      <c r="O2827" s="1" t="str">
        <f>_xlfn.LET(_xlpm.sep,":",_xlpm.w,$G2827,_xlfn.CONCAT("~",RIGHT(_xlpm.w,LEN(_xlpm.w)-FIND(_xlpm.sep,_xlpm.w)),"~"))</f>
        <v>~nmex~</v>
      </c>
      <c r="P2827" s="1" t="str">
        <f>_xlfn.LET(_xlpm.sep,":",_xlpm.w,$G2827,_xlfn.CONCAT("[",LEFT(_xlpm.w,FIND(_xlpm.sep,_xlpm.w)-1),"]"))</f>
        <v>[nmə]</v>
      </c>
      <c r="Q2827" s="14" cm="1">
        <f t="array" ref="Q2827">SUM(_xlfn._xlws.FILTER($H$2:$H$7117,_xlfn.MAP($O$2:$O$7117,_xlfn.LAMBDA(_xlpm.x,_xlpm.x=$O2827))))</f>
        <v>4.9701789264413521E-5</v>
      </c>
      <c r="R2827" s="14">
        <f>$H2827/Q2827</f>
        <v>1</v>
      </c>
      <c r="S2827" s="14" cm="1">
        <f t="array" ref="S2827">SUM(_xlfn._xlws.FILTER($H$2:$H$7117,_xlfn.MAP($P$2:$P$7117,_xlfn.LAMBDA(_xlpm.x,_xlpm.x=$P2827))))</f>
        <v>2.4850894632206762E-4</v>
      </c>
      <c r="T2827" s="14">
        <f>$H2827/S2827</f>
        <v>0.19999999999999998</v>
      </c>
      <c r="U2827" s="14">
        <f>_xlfn.LET(_xlpm.freq,F2827,_xlpm.size,M2827+1,_xlpm.F,V2827,LOG(1+_xlpm.freq)*LOG(1+_xlpm.size)*_xlpm.F)</f>
        <v>7.8082289176303263E-2</v>
      </c>
      <c r="V2827" s="14">
        <f>_xlfn.LET(_xlpm.a,T2827,_xlpm.b,R2827,2*_xlpm.a*_xlpm.b/(_xlpm.a+_xlpm.b))</f>
        <v>0.33333333333333331</v>
      </c>
      <c r="W2827" s="14">
        <f>_xlfn.LET(_xlpm.p,R2827,_xlpm.q,T2827,LOG(_xlpm.p/_xlpm.q))</f>
        <v>0.69897000433601886</v>
      </c>
      <c r="X2827" s="2"/>
    </row>
    <row r="2828" spans="1:24">
      <c r="A2828" s="1" t="str">
        <f>_xlfn.LET(_xlpm.sep," : ",CONCATENATE(O2828,_xlpm.sep,P2828))</f>
        <v>~nvex~ : [nvə]</v>
      </c>
      <c r="B2828" s="1">
        <f>_xlfn.LET(_xlpm.d,$G2828,_xlpm.k,_xlfn.CONCAT(LEFT(TRIM(B$1),1),"*"),COUNTIF(_xlpm.d,_xlpm.k))</f>
        <v>0</v>
      </c>
      <c r="C2828" s="1">
        <f>_xlfn.LET(_xlpm.d,$G2828,_xlpm.k,_xlfn.CONCAT(LEFT(TRIM(C$1),1),"*"),COUNTIF(_xlpm.d,_xlpm.k))</f>
        <v>0</v>
      </c>
      <c r="D2828" s="1">
        <f>_xlfn.LET(_xlpm.d,$G2828,_xlpm.k,_xlfn.CONCAT(LEFT(TRIM(D$1),1),"*"),COUNTIF(_xlpm.d,_xlpm.k))</f>
        <v>1</v>
      </c>
      <c r="E2828" s="1">
        <f>LOG(F2828+1,10)</f>
        <v>0.30102999566398114</v>
      </c>
      <c r="F2828" s="7">
        <v>1</v>
      </c>
      <c r="G2828" s="9" t="s">
        <v>3312</v>
      </c>
      <c r="H2828" s="4">
        <f>F2828/freq.sum.r6e</f>
        <v>4.9701789264413521E-5</v>
      </c>
      <c r="I2828" s="4" t="str">
        <f>_xlfn.LET(_xlpm.sep,":",_xlpm.w,$G2828,LEFT(_xlpm.w,FIND(_xlpm.sep,_xlpm.w)-1))</f>
        <v>nvə</v>
      </c>
      <c r="J2828" s="4" t="str">
        <f>_xlfn.LET(_xlpm.sep,":",_xlpm.w,$G2828,RIGHT(_xlpm.w,LEN(_xlpm.w)-FIND(_xlpm.sep,_xlpm.w)))</f>
        <v>nvex</v>
      </c>
      <c r="K2828" s="10">
        <f>_xlfn.LET(_xlpm.w,I2828,LEN(_xlpm.w))</f>
        <v>3</v>
      </c>
      <c r="L2828" s="10">
        <f>_xlfn.LET(_xlpm.w,J2828,LEN(_xlpm.w))</f>
        <v>4</v>
      </c>
      <c r="M2828" s="10">
        <f>_xlfn.LET(_xlpm.a,K2828,_xlpm.b,L2828,MAX(_xlpm.a,_xlpm.b))</f>
        <v>4</v>
      </c>
      <c r="N2828" s="10">
        <f>_xlfn.LET(_xlpm.d,(K2828,L2828),MAX(_xlpm.d)-MIN(_xlpm.d))</f>
        <v>1</v>
      </c>
      <c r="O2828" s="1" t="str">
        <f>_xlfn.LET(_xlpm.sep,":",_xlpm.w,$G2828,_xlfn.CONCAT("~",RIGHT(_xlpm.w,LEN(_xlpm.w)-FIND(_xlpm.sep,_xlpm.w)),"~"))</f>
        <v>~nvex~</v>
      </c>
      <c r="P2828" s="1" t="str">
        <f>_xlfn.LET(_xlpm.sep,":",_xlpm.w,$G2828,_xlfn.CONCAT("[",LEFT(_xlpm.w,FIND(_xlpm.sep,_xlpm.w)-1),"]"))</f>
        <v>[nvə]</v>
      </c>
      <c r="Q2828" s="14" cm="1">
        <f t="array" ref="Q2828">SUM(_xlfn._xlws.FILTER($H$2:$H$7109,_xlfn.MAP($O$2:$O$7109,_xlfn.LAMBDA(_xlpm.x,_xlpm.x=$O2828))))</f>
        <v>4.9701789264413521E-5</v>
      </c>
      <c r="R2828" s="14">
        <f>$H2828/Q2828</f>
        <v>1</v>
      </c>
      <c r="S2828" s="14" cm="1">
        <f t="array" ref="S2828">SUM(_xlfn._xlws.FILTER($H$2:$H$7109,_xlfn.MAP($P$2:$P$7109,_xlfn.LAMBDA(_xlpm.x,_xlpm.x=$P2828))))</f>
        <v>2.4850894632206762E-4</v>
      </c>
      <c r="T2828" s="14">
        <f>$H2828/S2828</f>
        <v>0.19999999999999998</v>
      </c>
      <c r="U2828" s="14">
        <f>_xlfn.LET(_xlpm.freq,F2828,_xlpm.size,M2828+1,_xlpm.F,V2828,LOG(1+_xlpm.freq)*LOG(1+_xlpm.size)*_xlpm.F)</f>
        <v>7.8082289176303263E-2</v>
      </c>
      <c r="V2828" s="14">
        <f>_xlfn.LET(_xlpm.a,T2828,_xlpm.b,R2828,2*_xlpm.a*_xlpm.b/(_xlpm.a+_xlpm.b))</f>
        <v>0.33333333333333331</v>
      </c>
      <c r="W2828" s="14">
        <f>_xlfn.LET(_xlpm.p,R2828,_xlpm.q,T2828,LOG(_xlpm.p/_xlpm.q))</f>
        <v>0.69897000433601886</v>
      </c>
      <c r="X2828" s="2"/>
    </row>
    <row r="2829" spans="1:24">
      <c r="A2829" s="1" t="str">
        <f>_xlfn.LET(_xlpm.sep," : ",CONCATENATE(O2829,_xlpm.sep,P2829))</f>
        <v>~nwar~ : [nwə]</v>
      </c>
      <c r="B2829" s="1">
        <f>_xlfn.LET(_xlpm.d,$G2829,_xlpm.k,_xlfn.CONCAT(LEFT(TRIM(B$1),1),"*"),COUNTIF(_xlpm.d,_xlpm.k))</f>
        <v>0</v>
      </c>
      <c r="C2829" s="1">
        <f>_xlfn.LET(_xlpm.d,$G2829,_xlpm.k,_xlfn.CONCAT(LEFT(TRIM(C$1),1),"*"),COUNTIF(_xlpm.d,_xlpm.k))</f>
        <v>0</v>
      </c>
      <c r="D2829" s="1">
        <f>_xlfn.LET(_xlpm.d,$G2829,_xlpm.k,_xlfn.CONCAT(LEFT(TRIM(D$1),1),"*"),COUNTIF(_xlpm.d,_xlpm.k))</f>
        <v>1</v>
      </c>
      <c r="E2829" s="1">
        <f>LOG(F2829+1,10)</f>
        <v>0.30102999566398114</v>
      </c>
      <c r="F2829" s="7">
        <v>1</v>
      </c>
      <c r="G2829" s="9" t="s">
        <v>3330</v>
      </c>
      <c r="H2829" s="4">
        <f>F2829/freq.sum.r6e</f>
        <v>4.9701789264413521E-5</v>
      </c>
      <c r="I2829" s="1" t="str">
        <f>_xlfn.LET(_xlpm.sep,":",_xlpm.w,$G2829,LEFT(_xlpm.w,FIND(_xlpm.sep,_xlpm.w)-1))</f>
        <v>nwə</v>
      </c>
      <c r="J2829" s="1" t="str">
        <f>_xlfn.LET(_xlpm.sep,":",_xlpm.w,$G2829,RIGHT(_xlpm.w,LEN(_xlpm.w)-FIND(_xlpm.sep,_xlpm.w)))</f>
        <v>nwar</v>
      </c>
      <c r="K2829" s="10">
        <f>_xlfn.LET(_xlpm.w,I2829,LEN(_xlpm.w))</f>
        <v>3</v>
      </c>
      <c r="L2829" s="10">
        <f>_xlfn.LET(_xlpm.w,J2829,LEN(_xlpm.w))</f>
        <v>4</v>
      </c>
      <c r="M2829" s="10">
        <f>_xlfn.LET(_xlpm.a,K2829,_xlpm.b,L2829,MAX(_xlpm.a,_xlpm.b))</f>
        <v>4</v>
      </c>
      <c r="N2829" s="10">
        <f>_xlfn.LET(_xlpm.d,(K2829,L2829),MAX(_xlpm.d)-MIN(_xlpm.d))</f>
        <v>1</v>
      </c>
      <c r="O2829" s="1" t="str">
        <f>_xlfn.LET(_xlpm.sep,":",_xlpm.w,$G2829,_xlfn.CONCAT("~",RIGHT(_xlpm.w,LEN(_xlpm.w)-FIND(_xlpm.sep,_xlpm.w)),"~"))</f>
        <v>~nwar~</v>
      </c>
      <c r="P2829" s="1" t="str">
        <f>_xlfn.LET(_xlpm.sep,":",_xlpm.w,$G2829,_xlfn.CONCAT("[",LEFT(_xlpm.w,FIND(_xlpm.sep,_xlpm.w)-1),"]"))</f>
        <v>[nwə]</v>
      </c>
      <c r="Q2829" s="14" cm="1">
        <f t="array" ref="Q2829">SUM(_xlfn._xlws.FILTER($H$2:$H$7111,_xlfn.MAP($O$2:$O$7111,_xlfn.LAMBDA(_xlpm.x,_xlpm.x=$O2829))))</f>
        <v>4.9701789264413521E-5</v>
      </c>
      <c r="R2829" s="14">
        <f>$H2829/Q2829</f>
        <v>1</v>
      </c>
      <c r="S2829" s="14" cm="1">
        <f t="array" ref="S2829">SUM(_xlfn._xlws.FILTER($H$2:$H$7111,_xlfn.MAP($P$2:$P$7111,_xlfn.LAMBDA(_xlpm.x,_xlpm.x=$P2829))))</f>
        <v>2.4850894632206762E-4</v>
      </c>
      <c r="T2829" s="14">
        <f>$H2829/S2829</f>
        <v>0.19999999999999998</v>
      </c>
      <c r="U2829" s="14">
        <f>_xlfn.LET(_xlpm.freq,F2829,_xlpm.size,M2829+1,_xlpm.F,V2829,LOG(1+_xlpm.freq)*LOG(1+_xlpm.size)*_xlpm.F)</f>
        <v>7.8082289176303263E-2</v>
      </c>
      <c r="V2829" s="14">
        <f>_xlfn.LET(_xlpm.a,T2829,_xlpm.b,R2829,2*_xlpm.a*_xlpm.b/(_xlpm.a+_xlpm.b))</f>
        <v>0.33333333333333331</v>
      </c>
      <c r="W2829" s="14">
        <f>_xlfn.LET(_xlpm.p,R2829,_xlpm.q,T2829,LOG(_xlpm.p/_xlpm.q))</f>
        <v>0.69897000433601886</v>
      </c>
      <c r="X2829" s="2"/>
    </row>
    <row r="2830" spans="1:24">
      <c r="A2830" s="1" t="str">
        <f>_xlfn.LET(_xlpm.sep," : ",CONCATENATE(O2830,_xlpm.sep,P2830))</f>
        <v>~nwax~ : [nwə]</v>
      </c>
      <c r="B2830" s="1">
        <f>_xlfn.LET(_xlpm.d,$G2830,_xlpm.k,_xlfn.CONCAT(LEFT(TRIM(B$1),1),"*"),COUNTIF(_xlpm.d,_xlpm.k))</f>
        <v>0</v>
      </c>
      <c r="C2830" s="1">
        <f>_xlfn.LET(_xlpm.d,$G2830,_xlpm.k,_xlfn.CONCAT(LEFT(TRIM(C$1),1),"*"),COUNTIF(_xlpm.d,_xlpm.k))</f>
        <v>0</v>
      </c>
      <c r="D2830" s="1">
        <f>_xlfn.LET(_xlpm.d,$G2830,_xlpm.k,_xlfn.CONCAT(LEFT(TRIM(D$1),1),"*"),COUNTIF(_xlpm.d,_xlpm.k))</f>
        <v>1</v>
      </c>
      <c r="E2830" s="1">
        <f>LOG(F2830+1,10)</f>
        <v>0.30102999566398114</v>
      </c>
      <c r="F2830" s="7">
        <v>1</v>
      </c>
      <c r="G2830" s="9" t="s">
        <v>3332</v>
      </c>
      <c r="H2830" s="4">
        <f>F2830/freq.sum.r6e</f>
        <v>4.9701789264413521E-5</v>
      </c>
      <c r="I2830" s="1" t="str">
        <f>_xlfn.LET(_xlpm.sep,":",_xlpm.w,$G2830,LEFT(_xlpm.w,FIND(_xlpm.sep,_xlpm.w)-1))</f>
        <v>nwə</v>
      </c>
      <c r="J2830" s="1" t="str">
        <f>_xlfn.LET(_xlpm.sep,":",_xlpm.w,$G2830,RIGHT(_xlpm.w,LEN(_xlpm.w)-FIND(_xlpm.sep,_xlpm.w)))</f>
        <v>nwax</v>
      </c>
      <c r="K2830" s="10">
        <f>_xlfn.LET(_xlpm.w,I2830,LEN(_xlpm.w))</f>
        <v>3</v>
      </c>
      <c r="L2830" s="10">
        <f>_xlfn.LET(_xlpm.w,J2830,LEN(_xlpm.w))</f>
        <v>4</v>
      </c>
      <c r="M2830" s="10">
        <f>_xlfn.LET(_xlpm.a,K2830,_xlpm.b,L2830,MAX(_xlpm.a,_xlpm.b))</f>
        <v>4</v>
      </c>
      <c r="N2830" s="10">
        <f>_xlfn.LET(_xlpm.d,(K2830,L2830),MAX(_xlpm.d)-MIN(_xlpm.d))</f>
        <v>1</v>
      </c>
      <c r="O2830" s="1" t="str">
        <f>_xlfn.LET(_xlpm.sep,":",_xlpm.w,$G2830,_xlfn.CONCAT("~",RIGHT(_xlpm.w,LEN(_xlpm.w)-FIND(_xlpm.sep,_xlpm.w)),"~"))</f>
        <v>~nwax~</v>
      </c>
      <c r="P2830" s="1" t="str">
        <f>_xlfn.LET(_xlpm.sep,":",_xlpm.w,$G2830,_xlfn.CONCAT("[",LEFT(_xlpm.w,FIND(_xlpm.sep,_xlpm.w)-1),"]"))</f>
        <v>[nwə]</v>
      </c>
      <c r="Q2830" s="14" cm="1">
        <f t="array" ref="Q2830">SUM(_xlfn._xlws.FILTER($H$2:$H$7117,_xlfn.MAP($O$2:$O$7117,_xlfn.LAMBDA(_xlpm.x,_xlpm.x=$O2830))))</f>
        <v>4.9701789264413521E-5</v>
      </c>
      <c r="R2830" s="14">
        <f>$H2830/Q2830</f>
        <v>1</v>
      </c>
      <c r="S2830" s="14" cm="1">
        <f t="array" ref="S2830">SUM(_xlfn._xlws.FILTER($H$2:$H$7117,_xlfn.MAP($P$2:$P$7117,_xlfn.LAMBDA(_xlpm.x,_xlpm.x=$P2830))))</f>
        <v>2.4850894632206762E-4</v>
      </c>
      <c r="T2830" s="14">
        <f>$H2830/S2830</f>
        <v>0.19999999999999998</v>
      </c>
      <c r="U2830" s="14">
        <f>_xlfn.LET(_xlpm.freq,F2830,_xlpm.size,M2830+1,_xlpm.F,V2830,LOG(1+_xlpm.freq)*LOG(1+_xlpm.size)*_xlpm.F)</f>
        <v>7.8082289176303263E-2</v>
      </c>
      <c r="V2830" s="14">
        <f>_xlfn.LET(_xlpm.a,T2830,_xlpm.b,R2830,2*_xlpm.a*_xlpm.b/(_xlpm.a+_xlpm.b))</f>
        <v>0.33333333333333331</v>
      </c>
      <c r="W2830" s="14">
        <f>_xlfn.LET(_xlpm.p,R2830,_xlpm.q,T2830,LOG(_xlpm.p/_xlpm.q))</f>
        <v>0.69897000433601886</v>
      </c>
      <c r="X2830" s="2"/>
    </row>
    <row r="2831" spans="1:24">
      <c r="A2831" s="1" t="str">
        <f>_xlfn.LET(_xlpm.sep," : ",CONCATENATE(O2831,_xlpm.sep,P2831))</f>
        <v>~pmer~ : [pmə]</v>
      </c>
      <c r="B2831" s="1">
        <f>_xlfn.LET(_xlpm.d,$G2831,_xlpm.k,_xlfn.CONCAT(LEFT(TRIM(B$1),1),"*"),COUNTIF(_xlpm.d,_xlpm.k))</f>
        <v>0</v>
      </c>
      <c r="C2831" s="1">
        <f>_xlfn.LET(_xlpm.d,$G2831,_xlpm.k,_xlfn.CONCAT(LEFT(TRIM(C$1),1),"*"),COUNTIF(_xlpm.d,_xlpm.k))</f>
        <v>0</v>
      </c>
      <c r="D2831" s="1">
        <f>_xlfn.LET(_xlpm.d,$G2831,_xlpm.k,_xlfn.CONCAT(LEFT(TRIM(D$1),1),"*"),COUNTIF(_xlpm.d,_xlpm.k))</f>
        <v>0</v>
      </c>
      <c r="E2831" s="1">
        <f>LOG(F2831+1,10)</f>
        <v>0.30102999566398114</v>
      </c>
      <c r="F2831" s="7">
        <v>1</v>
      </c>
      <c r="G2831" s="9" t="s">
        <v>3655</v>
      </c>
      <c r="H2831" s="4">
        <f>F2831/freq.sum.r6e</f>
        <v>4.9701789264413521E-5</v>
      </c>
      <c r="I2831" s="1" t="str">
        <f>_xlfn.LET(_xlpm.sep,":",_xlpm.w,$G2831,LEFT(_xlpm.w,FIND(_xlpm.sep,_xlpm.w)-1))</f>
        <v>pmə</v>
      </c>
      <c r="J2831" s="1" t="str">
        <f>_xlfn.LET(_xlpm.sep,":",_xlpm.w,$G2831,RIGHT(_xlpm.w,LEN(_xlpm.w)-FIND(_xlpm.sep,_xlpm.w)))</f>
        <v>pmer</v>
      </c>
      <c r="K2831" s="10">
        <f>_xlfn.LET(_xlpm.w,I2831,LEN(_xlpm.w))</f>
        <v>3</v>
      </c>
      <c r="L2831" s="10">
        <f>_xlfn.LET(_xlpm.w,J2831,LEN(_xlpm.w))</f>
        <v>4</v>
      </c>
      <c r="M2831" s="10">
        <f>_xlfn.LET(_xlpm.a,K2831,_xlpm.b,L2831,MAX(_xlpm.a,_xlpm.b))</f>
        <v>4</v>
      </c>
      <c r="N2831" s="10">
        <f>_xlfn.LET(_xlpm.d,(K2831,L2831),MAX(_xlpm.d)-MIN(_xlpm.d))</f>
        <v>1</v>
      </c>
      <c r="O2831" s="1" t="str">
        <f>_xlfn.LET(_xlpm.sep,":",_xlpm.w,$G2831,_xlfn.CONCAT("~",RIGHT(_xlpm.w,LEN(_xlpm.w)-FIND(_xlpm.sep,_xlpm.w)),"~"))</f>
        <v>~pmer~</v>
      </c>
      <c r="P2831" s="1" t="str">
        <f>_xlfn.LET(_xlpm.sep,":",_xlpm.w,$G2831,_xlfn.CONCAT("[",LEFT(_xlpm.w,FIND(_xlpm.sep,_xlpm.w)-1),"]"))</f>
        <v>[pmə]</v>
      </c>
      <c r="Q2831" s="14" cm="1">
        <f t="array" ref="Q2831">SUM(_xlfn._xlws.FILTER($H$2:$H$7117,_xlfn.MAP($O$2:$O$7117,_xlfn.LAMBDA(_xlpm.x,_xlpm.x=$O2831))))</f>
        <v>4.9701789264413521E-5</v>
      </c>
      <c r="R2831" s="14">
        <f>$H2831/Q2831</f>
        <v>1</v>
      </c>
      <c r="S2831" s="14" cm="1">
        <f t="array" ref="S2831">SUM(_xlfn._xlws.FILTER($H$2:$H$7117,_xlfn.MAP($P$2:$P$7117,_xlfn.LAMBDA(_xlpm.x,_xlpm.x=$P2831))))</f>
        <v>2.4850894632206762E-4</v>
      </c>
      <c r="T2831" s="14">
        <f>$H2831/S2831</f>
        <v>0.19999999999999998</v>
      </c>
      <c r="U2831" s="14">
        <f>_xlfn.LET(_xlpm.freq,F2831,_xlpm.size,M2831+1,_xlpm.F,V2831,LOG(1+_xlpm.freq)*LOG(1+_xlpm.size)*_xlpm.F)</f>
        <v>7.8082289176303263E-2</v>
      </c>
      <c r="V2831" s="14">
        <f>_xlfn.LET(_xlpm.a,T2831,_xlpm.b,R2831,2*_xlpm.a*_xlpm.b/(_xlpm.a+_xlpm.b))</f>
        <v>0.33333333333333331</v>
      </c>
      <c r="W2831" s="14">
        <f>_xlfn.LET(_xlpm.p,R2831,_xlpm.q,T2831,LOG(_xlpm.p/_xlpm.q))</f>
        <v>0.69897000433601886</v>
      </c>
      <c r="X2831" s="2"/>
    </row>
    <row r="2832" spans="1:24">
      <c r="A2832" s="1" t="str">
        <f>_xlfn.LET(_xlpm.sep," : ",CONCATENATE(O2832,_xlpm.sep,P2832))</f>
        <v>~pmex~ : [pmə]</v>
      </c>
      <c r="B2832" s="1">
        <f>_xlfn.LET(_xlpm.d,$G2832,_xlpm.k,_xlfn.CONCAT(LEFT(TRIM(B$1),1),"*"),COUNTIF(_xlpm.d,_xlpm.k))</f>
        <v>0</v>
      </c>
      <c r="C2832" s="1">
        <f>_xlfn.LET(_xlpm.d,$G2832,_xlpm.k,_xlfn.CONCAT(LEFT(TRIM(C$1),1),"*"),COUNTIF(_xlpm.d,_xlpm.k))</f>
        <v>0</v>
      </c>
      <c r="D2832" s="1">
        <f>_xlfn.LET(_xlpm.d,$G2832,_xlpm.k,_xlfn.CONCAT(LEFT(TRIM(D$1),1),"*"),COUNTIF(_xlpm.d,_xlpm.k))</f>
        <v>0</v>
      </c>
      <c r="E2832" s="1">
        <f>LOG(F2832+1,10)</f>
        <v>0.30102999566398114</v>
      </c>
      <c r="F2832" s="7">
        <v>1</v>
      </c>
      <c r="G2832" s="9" t="s">
        <v>3657</v>
      </c>
      <c r="H2832" s="4">
        <f>F2832/freq.sum.r6e</f>
        <v>4.9701789264413521E-5</v>
      </c>
      <c r="I2832" s="1" t="str">
        <f>_xlfn.LET(_xlpm.sep,":",_xlpm.w,$G2832,LEFT(_xlpm.w,FIND(_xlpm.sep,_xlpm.w)-1))</f>
        <v>pmə</v>
      </c>
      <c r="J2832" s="1" t="str">
        <f>_xlfn.LET(_xlpm.sep,":",_xlpm.w,$G2832,RIGHT(_xlpm.w,LEN(_xlpm.w)-FIND(_xlpm.sep,_xlpm.w)))</f>
        <v>pmex</v>
      </c>
      <c r="K2832" s="10">
        <f>_xlfn.LET(_xlpm.w,I2832,LEN(_xlpm.w))</f>
        <v>3</v>
      </c>
      <c r="L2832" s="10">
        <f>_xlfn.LET(_xlpm.w,J2832,LEN(_xlpm.w))</f>
        <v>4</v>
      </c>
      <c r="M2832" s="10">
        <f>_xlfn.LET(_xlpm.a,K2832,_xlpm.b,L2832,MAX(_xlpm.a,_xlpm.b))</f>
        <v>4</v>
      </c>
      <c r="N2832" s="10">
        <f>_xlfn.LET(_xlpm.d,(K2832,L2832),MAX(_xlpm.d)-MIN(_xlpm.d))</f>
        <v>1</v>
      </c>
      <c r="O2832" s="1" t="str">
        <f>_xlfn.LET(_xlpm.sep,":",_xlpm.w,$G2832,_xlfn.CONCAT("~",RIGHT(_xlpm.w,LEN(_xlpm.w)-FIND(_xlpm.sep,_xlpm.w)),"~"))</f>
        <v>~pmex~</v>
      </c>
      <c r="P2832" s="1" t="str">
        <f>_xlfn.LET(_xlpm.sep,":",_xlpm.w,$G2832,_xlfn.CONCAT("[",LEFT(_xlpm.w,FIND(_xlpm.sep,_xlpm.w)-1),"]"))</f>
        <v>[pmə]</v>
      </c>
      <c r="Q2832" s="14" cm="1">
        <f t="array" ref="Q2832">SUM(_xlfn._xlws.FILTER($H$2:$H$7117,_xlfn.MAP($O$2:$O$7117,_xlfn.LAMBDA(_xlpm.x,_xlpm.x=$O2832))))</f>
        <v>4.9701789264413521E-5</v>
      </c>
      <c r="R2832" s="14">
        <f>$H2832/Q2832</f>
        <v>1</v>
      </c>
      <c r="S2832" s="14" cm="1">
        <f t="array" ref="S2832">SUM(_xlfn._xlws.FILTER($H$2:$H$7117,_xlfn.MAP($P$2:$P$7117,_xlfn.LAMBDA(_xlpm.x,_xlpm.x=$P2832))))</f>
        <v>2.4850894632206762E-4</v>
      </c>
      <c r="T2832" s="14">
        <f>$H2832/S2832</f>
        <v>0.19999999999999998</v>
      </c>
      <c r="U2832" s="14">
        <f>_xlfn.LET(_xlpm.freq,F2832,_xlpm.size,M2832+1,_xlpm.F,V2832,LOG(1+_xlpm.freq)*LOG(1+_xlpm.size)*_xlpm.F)</f>
        <v>7.8082289176303263E-2</v>
      </c>
      <c r="V2832" s="14">
        <f>_xlfn.LET(_xlpm.a,T2832,_xlpm.b,R2832,2*_xlpm.a*_xlpm.b/(_xlpm.a+_xlpm.b))</f>
        <v>0.33333333333333331</v>
      </c>
      <c r="W2832" s="14">
        <f>_xlfn.LET(_xlpm.p,R2832,_xlpm.q,T2832,LOG(_xlpm.p/_xlpm.q))</f>
        <v>0.69897000433601886</v>
      </c>
      <c r="X2832" s="2"/>
    </row>
    <row r="2833" spans="1:24">
      <c r="A2833" s="1" t="str">
        <f>_xlfn.LET(_xlpm.sep," : ",CONCATENATE(O2833,_xlpm.sep,P2833))</f>
        <v>~psur~ : [psə]</v>
      </c>
      <c r="B2833" s="1">
        <f>_xlfn.LET(_xlpm.d,$G2833,_xlpm.k,_xlfn.CONCAT(LEFT(TRIM(B$1),1),"*"),COUNTIF(_xlpm.d,_xlpm.k))</f>
        <v>0</v>
      </c>
      <c r="C2833" s="1">
        <f>_xlfn.LET(_xlpm.d,$G2833,_xlpm.k,_xlfn.CONCAT(LEFT(TRIM(C$1),1),"*"),COUNTIF(_xlpm.d,_xlpm.k))</f>
        <v>0</v>
      </c>
      <c r="D2833" s="1">
        <f>_xlfn.LET(_xlpm.d,$G2833,_xlpm.k,_xlfn.CONCAT(LEFT(TRIM(D$1),1),"*"),COUNTIF(_xlpm.d,_xlpm.k))</f>
        <v>0</v>
      </c>
      <c r="E2833" s="1">
        <f>LOG(F2833+1,10)</f>
        <v>0.30102999566398114</v>
      </c>
      <c r="F2833" s="7">
        <v>1</v>
      </c>
      <c r="G2833" s="9" t="s">
        <v>3674</v>
      </c>
      <c r="H2833" s="4">
        <f>F2833/freq.sum.r6e</f>
        <v>4.9701789264413521E-5</v>
      </c>
      <c r="I2833" s="1" t="str">
        <f>_xlfn.LET(_xlpm.sep,":",_xlpm.w,$G2833,LEFT(_xlpm.w,FIND(_xlpm.sep,_xlpm.w)-1))</f>
        <v>psə</v>
      </c>
      <c r="J2833" s="1" t="str">
        <f>_xlfn.LET(_xlpm.sep,":",_xlpm.w,$G2833,RIGHT(_xlpm.w,LEN(_xlpm.w)-FIND(_xlpm.sep,_xlpm.w)))</f>
        <v>psur</v>
      </c>
      <c r="K2833" s="10">
        <f>_xlfn.LET(_xlpm.w,I2833,LEN(_xlpm.w))</f>
        <v>3</v>
      </c>
      <c r="L2833" s="10">
        <f>_xlfn.LET(_xlpm.w,J2833,LEN(_xlpm.w))</f>
        <v>4</v>
      </c>
      <c r="M2833" s="10">
        <f>_xlfn.LET(_xlpm.a,K2833,_xlpm.b,L2833,MAX(_xlpm.a,_xlpm.b))</f>
        <v>4</v>
      </c>
      <c r="N2833" s="10">
        <f>_xlfn.LET(_xlpm.d,(K2833,L2833),MAX(_xlpm.d)-MIN(_xlpm.d))</f>
        <v>1</v>
      </c>
      <c r="O2833" s="1" t="str">
        <f>_xlfn.LET(_xlpm.sep,":",_xlpm.w,$G2833,_xlfn.CONCAT("~",RIGHT(_xlpm.w,LEN(_xlpm.w)-FIND(_xlpm.sep,_xlpm.w)),"~"))</f>
        <v>~psur~</v>
      </c>
      <c r="P2833" s="1" t="str">
        <f>_xlfn.LET(_xlpm.sep,":",_xlpm.w,$G2833,_xlfn.CONCAT("[",LEFT(_xlpm.w,FIND(_xlpm.sep,_xlpm.w)-1),"]"))</f>
        <v>[psə]</v>
      </c>
      <c r="Q2833" s="14" cm="1">
        <f t="array" ref="Q2833">SUM(_xlfn._xlws.FILTER($H$2:$H$7117,_xlfn.MAP($O$2:$O$7117,_xlfn.LAMBDA(_xlpm.x,_xlpm.x=$O2833))))</f>
        <v>4.9701789264413521E-5</v>
      </c>
      <c r="R2833" s="14">
        <f>$H2833/Q2833</f>
        <v>1</v>
      </c>
      <c r="S2833" s="14" cm="1">
        <f t="array" ref="S2833">SUM(_xlfn._xlws.FILTER($H$2:$H$7117,_xlfn.MAP($P$2:$P$7117,_xlfn.LAMBDA(_xlpm.x,_xlpm.x=$P2833))))</f>
        <v>2.4850894632206762E-4</v>
      </c>
      <c r="T2833" s="14">
        <f>$H2833/S2833</f>
        <v>0.19999999999999998</v>
      </c>
      <c r="U2833" s="14">
        <f>_xlfn.LET(_xlpm.freq,F2833,_xlpm.size,M2833+1,_xlpm.F,V2833,LOG(1+_xlpm.freq)*LOG(1+_xlpm.size)*_xlpm.F)</f>
        <v>7.8082289176303263E-2</v>
      </c>
      <c r="V2833" s="14">
        <f>_xlfn.LET(_xlpm.a,T2833,_xlpm.b,R2833,2*_xlpm.a*_xlpm.b/(_xlpm.a+_xlpm.b))</f>
        <v>0.33333333333333331</v>
      </c>
      <c r="W2833" s="14">
        <f>_xlfn.LET(_xlpm.p,R2833,_xlpm.q,T2833,LOG(_xlpm.p/_xlpm.q))</f>
        <v>0.69897000433601886</v>
      </c>
      <c r="X2833" s="2"/>
    </row>
    <row r="2834" spans="1:24">
      <c r="A2834" s="1" t="str">
        <f>_xlfn.LET(_xlpm.sep," : ",CONCATENATE(O2834,_xlpm.sep,P2834))</f>
        <v>~psux~ : [psə]</v>
      </c>
      <c r="B2834" s="1">
        <f>_xlfn.LET(_xlpm.d,$G2834,_xlpm.k,_xlfn.CONCAT(LEFT(TRIM(B$1),1),"*"),COUNTIF(_xlpm.d,_xlpm.k))</f>
        <v>0</v>
      </c>
      <c r="C2834" s="1">
        <f>_xlfn.LET(_xlpm.d,$G2834,_xlpm.k,_xlfn.CONCAT(LEFT(TRIM(C$1),1),"*"),COUNTIF(_xlpm.d,_xlpm.k))</f>
        <v>0</v>
      </c>
      <c r="D2834" s="1">
        <f>_xlfn.LET(_xlpm.d,$G2834,_xlpm.k,_xlfn.CONCAT(LEFT(TRIM(D$1),1),"*"),COUNTIF(_xlpm.d,_xlpm.k))</f>
        <v>0</v>
      </c>
      <c r="E2834" s="1">
        <f>LOG(F2834+1,10)</f>
        <v>0.30102999566398114</v>
      </c>
      <c r="F2834" s="7">
        <v>1</v>
      </c>
      <c r="G2834" s="9" t="s">
        <v>3676</v>
      </c>
      <c r="H2834" s="4">
        <f>F2834/freq.sum.r6e</f>
        <v>4.9701789264413521E-5</v>
      </c>
      <c r="I2834" s="1" t="str">
        <f>_xlfn.LET(_xlpm.sep,":",_xlpm.w,$G2834,LEFT(_xlpm.w,FIND(_xlpm.sep,_xlpm.w)-1))</f>
        <v>psə</v>
      </c>
      <c r="J2834" s="1" t="str">
        <f>_xlfn.LET(_xlpm.sep,":",_xlpm.w,$G2834,RIGHT(_xlpm.w,LEN(_xlpm.w)-FIND(_xlpm.sep,_xlpm.w)))</f>
        <v>psux</v>
      </c>
      <c r="K2834" s="10">
        <f>_xlfn.LET(_xlpm.w,I2834,LEN(_xlpm.w))</f>
        <v>3</v>
      </c>
      <c r="L2834" s="10">
        <f>_xlfn.LET(_xlpm.w,J2834,LEN(_xlpm.w))</f>
        <v>4</v>
      </c>
      <c r="M2834" s="10">
        <f>_xlfn.LET(_xlpm.a,K2834,_xlpm.b,L2834,MAX(_xlpm.a,_xlpm.b))</f>
        <v>4</v>
      </c>
      <c r="N2834" s="10">
        <f>_xlfn.LET(_xlpm.d,(K2834,L2834),MAX(_xlpm.d)-MIN(_xlpm.d))</f>
        <v>1</v>
      </c>
      <c r="O2834" s="1" t="str">
        <f>_xlfn.LET(_xlpm.sep,":",_xlpm.w,$G2834,_xlfn.CONCAT("~",RIGHT(_xlpm.w,LEN(_xlpm.w)-FIND(_xlpm.sep,_xlpm.w)),"~"))</f>
        <v>~psux~</v>
      </c>
      <c r="P2834" s="1" t="str">
        <f>_xlfn.LET(_xlpm.sep,":",_xlpm.w,$G2834,_xlfn.CONCAT("[",LEFT(_xlpm.w,FIND(_xlpm.sep,_xlpm.w)-1),"]"))</f>
        <v>[psə]</v>
      </c>
      <c r="Q2834" s="14" cm="1">
        <f t="array" ref="Q2834">SUM(_xlfn._xlws.FILTER($H$2:$H$7111,_xlfn.MAP($O$2:$O$7111,_xlfn.LAMBDA(_xlpm.x,_xlpm.x=$O2834))))</f>
        <v>4.9701789264413521E-5</v>
      </c>
      <c r="R2834" s="14">
        <f>$H2834/Q2834</f>
        <v>1</v>
      </c>
      <c r="S2834" s="14" cm="1">
        <f t="array" ref="S2834">SUM(_xlfn._xlws.FILTER($H$2:$H$7111,_xlfn.MAP($P$2:$P$7111,_xlfn.LAMBDA(_xlpm.x,_xlpm.x=$P2834))))</f>
        <v>2.4850894632206762E-4</v>
      </c>
      <c r="T2834" s="14">
        <f>$H2834/S2834</f>
        <v>0.19999999999999998</v>
      </c>
      <c r="U2834" s="14">
        <f>_xlfn.LET(_xlpm.freq,F2834,_xlpm.size,M2834+1,_xlpm.F,V2834,LOG(1+_xlpm.freq)*LOG(1+_xlpm.size)*_xlpm.F)</f>
        <v>7.8082289176303263E-2</v>
      </c>
      <c r="V2834" s="14">
        <f>_xlfn.LET(_xlpm.a,T2834,_xlpm.b,R2834,2*_xlpm.a*_xlpm.b/(_xlpm.a+_xlpm.b))</f>
        <v>0.33333333333333331</v>
      </c>
      <c r="W2834" s="14">
        <f>_xlfn.LET(_xlpm.p,R2834,_xlpm.q,T2834,LOG(_xlpm.p/_xlpm.q))</f>
        <v>0.69897000433601886</v>
      </c>
      <c r="X2834" s="2"/>
    </row>
    <row r="2835" spans="1:24">
      <c r="A2835" s="1" t="str">
        <f>_xlfn.LET(_xlpm.sep," : ",CONCATENATE(O2835,_xlpm.sep,P2835))</f>
        <v>~ptar~ : [ptə]</v>
      </c>
      <c r="B2835" s="1">
        <f>_xlfn.LET(_xlpm.d,$G2835,_xlpm.k,_xlfn.CONCAT(LEFT(TRIM(B$1),1),"*"),COUNTIF(_xlpm.d,_xlpm.k))</f>
        <v>0</v>
      </c>
      <c r="C2835" s="1">
        <f>_xlfn.LET(_xlpm.d,$G2835,_xlpm.k,_xlfn.CONCAT(LEFT(TRIM(C$1),1),"*"),COUNTIF(_xlpm.d,_xlpm.k))</f>
        <v>0</v>
      </c>
      <c r="D2835" s="1">
        <f>_xlfn.LET(_xlpm.d,$G2835,_xlpm.k,_xlfn.CONCAT(LEFT(TRIM(D$1),1),"*"),COUNTIF(_xlpm.d,_xlpm.k))</f>
        <v>0</v>
      </c>
      <c r="E2835" s="1">
        <f>LOG(F2835+1,10)</f>
        <v>0.30102999566398114</v>
      </c>
      <c r="F2835" s="7">
        <v>1</v>
      </c>
      <c r="G2835" s="9" t="s">
        <v>3681</v>
      </c>
      <c r="H2835" s="4">
        <f>F2835/freq.sum.r6e</f>
        <v>4.9701789264413521E-5</v>
      </c>
      <c r="I2835" s="1" t="str">
        <f>_xlfn.LET(_xlpm.sep,":",_xlpm.w,$G2835,LEFT(_xlpm.w,FIND(_xlpm.sep,_xlpm.w)-1))</f>
        <v>ptə</v>
      </c>
      <c r="J2835" s="1" t="str">
        <f>_xlfn.LET(_xlpm.sep,":",_xlpm.w,$G2835,RIGHT(_xlpm.w,LEN(_xlpm.w)-FIND(_xlpm.sep,_xlpm.w)))</f>
        <v>ptar</v>
      </c>
      <c r="K2835" s="10">
        <f>_xlfn.LET(_xlpm.w,I2835,LEN(_xlpm.w))</f>
        <v>3</v>
      </c>
      <c r="L2835" s="10">
        <f>_xlfn.LET(_xlpm.w,J2835,LEN(_xlpm.w))</f>
        <v>4</v>
      </c>
      <c r="M2835" s="10">
        <f>_xlfn.LET(_xlpm.a,K2835,_xlpm.b,L2835,MAX(_xlpm.a,_xlpm.b))</f>
        <v>4</v>
      </c>
      <c r="N2835" s="10">
        <f>_xlfn.LET(_xlpm.d,(K2835,L2835),MAX(_xlpm.d)-MIN(_xlpm.d))</f>
        <v>1</v>
      </c>
      <c r="O2835" s="1" t="str">
        <f>_xlfn.LET(_xlpm.sep,":",_xlpm.w,$G2835,_xlfn.CONCAT("~",RIGHT(_xlpm.w,LEN(_xlpm.w)-FIND(_xlpm.sep,_xlpm.w)),"~"))</f>
        <v>~ptar~</v>
      </c>
      <c r="P2835" s="1" t="str">
        <f>_xlfn.LET(_xlpm.sep,":",_xlpm.w,$G2835,_xlfn.CONCAT("[",LEFT(_xlpm.w,FIND(_xlpm.sep,_xlpm.w)-1),"]"))</f>
        <v>[ptə]</v>
      </c>
      <c r="Q2835" s="14" cm="1">
        <f t="array" ref="Q2835">SUM(_xlfn._xlws.FILTER($H$2:$H$7117,_xlfn.MAP($O$2:$O$7117,_xlfn.LAMBDA(_xlpm.x,_xlpm.x=$O2835))))</f>
        <v>4.9701789264413521E-5</v>
      </c>
      <c r="R2835" s="14">
        <f>$H2835/Q2835</f>
        <v>1</v>
      </c>
      <c r="S2835" s="14" cm="1">
        <f t="array" ref="S2835">SUM(_xlfn._xlws.FILTER($H$2:$H$7117,_xlfn.MAP($P$2:$P$7117,_xlfn.LAMBDA(_xlpm.x,_xlpm.x=$P2835))))</f>
        <v>2.4850894632206762E-4</v>
      </c>
      <c r="T2835" s="14">
        <f>$H2835/S2835</f>
        <v>0.19999999999999998</v>
      </c>
      <c r="U2835" s="14">
        <f>_xlfn.LET(_xlpm.freq,F2835,_xlpm.size,M2835+1,_xlpm.F,V2835,LOG(1+_xlpm.freq)*LOG(1+_xlpm.size)*_xlpm.F)</f>
        <v>7.8082289176303263E-2</v>
      </c>
      <c r="V2835" s="14">
        <f>_xlfn.LET(_xlpm.a,T2835,_xlpm.b,R2835,2*_xlpm.a*_xlpm.b/(_xlpm.a+_xlpm.b))</f>
        <v>0.33333333333333331</v>
      </c>
      <c r="W2835" s="14">
        <f>_xlfn.LET(_xlpm.p,R2835,_xlpm.q,T2835,LOG(_xlpm.p/_xlpm.q))</f>
        <v>0.69897000433601886</v>
      </c>
      <c r="X2835" s="2"/>
    </row>
    <row r="2836" spans="1:24">
      <c r="A2836" s="1" t="str">
        <f>_xlfn.LET(_xlpm.sep," : ",CONCATENATE(O2836,_xlpm.sep,P2836))</f>
        <v>~ptux~ : [ptʃə]</v>
      </c>
      <c r="B2836" s="1">
        <f>_xlfn.LET(_xlpm.d,$G2836,_xlpm.k,_xlfn.CONCAT(LEFT(TRIM(B$1),1),"*"),COUNTIF(_xlpm.d,_xlpm.k))</f>
        <v>0</v>
      </c>
      <c r="C2836" s="1">
        <f>_xlfn.LET(_xlpm.d,$G2836,_xlpm.k,_xlfn.CONCAT(LEFT(TRIM(C$1),1),"*"),COUNTIF(_xlpm.d,_xlpm.k))</f>
        <v>0</v>
      </c>
      <c r="D2836" s="1">
        <f>_xlfn.LET(_xlpm.d,$G2836,_xlpm.k,_xlfn.CONCAT(LEFT(TRIM(D$1),1),"*"),COUNTIF(_xlpm.d,_xlpm.k))</f>
        <v>0</v>
      </c>
      <c r="E2836" s="1">
        <f>LOG(F2836+1,10)</f>
        <v>0.30102999566398114</v>
      </c>
      <c r="F2836" s="7">
        <v>1</v>
      </c>
      <c r="G2836" s="9" t="s">
        <v>3697</v>
      </c>
      <c r="H2836" s="4">
        <f>F2836/freq.sum.r6e</f>
        <v>4.9701789264413521E-5</v>
      </c>
      <c r="I2836" s="1" t="str">
        <f>_xlfn.LET(_xlpm.sep,":",_xlpm.w,$G2836,LEFT(_xlpm.w,FIND(_xlpm.sep,_xlpm.w)-1))</f>
        <v>ptʃə</v>
      </c>
      <c r="J2836" s="1" t="str">
        <f>_xlfn.LET(_xlpm.sep,":",_xlpm.w,$G2836,RIGHT(_xlpm.w,LEN(_xlpm.w)-FIND(_xlpm.sep,_xlpm.w)))</f>
        <v>ptux</v>
      </c>
      <c r="K2836" s="10">
        <f>_xlfn.LET(_xlpm.w,I2836,LEN(_xlpm.w))</f>
        <v>4</v>
      </c>
      <c r="L2836" s="10">
        <f>_xlfn.LET(_xlpm.w,J2836,LEN(_xlpm.w))</f>
        <v>4</v>
      </c>
      <c r="M2836" s="10">
        <f>_xlfn.LET(_xlpm.a,K2836,_xlpm.b,L2836,MAX(_xlpm.a,_xlpm.b))</f>
        <v>4</v>
      </c>
      <c r="N2836" s="10">
        <f>_xlfn.LET(_xlpm.d,(K2836,L2836),MAX(_xlpm.d)-MIN(_xlpm.d))</f>
        <v>0</v>
      </c>
      <c r="O2836" s="1" t="str">
        <f>_xlfn.LET(_xlpm.sep,":",_xlpm.w,$G2836,_xlfn.CONCAT("~",RIGHT(_xlpm.w,LEN(_xlpm.w)-FIND(_xlpm.sep,_xlpm.w)),"~"))</f>
        <v>~ptux~</v>
      </c>
      <c r="P2836" s="1" t="str">
        <f>_xlfn.LET(_xlpm.sep,":",_xlpm.w,$G2836,_xlfn.CONCAT("[",LEFT(_xlpm.w,FIND(_xlpm.sep,_xlpm.w)-1),"]"))</f>
        <v>[ptʃə]</v>
      </c>
      <c r="Q2836" s="14" cm="1">
        <f t="array" ref="Q2836">SUM(_xlfn._xlws.FILTER($H$2:$H$7109,_xlfn.MAP($O$2:$O$7109,_xlfn.LAMBDA(_xlpm.x,_xlpm.x=$O2836))))</f>
        <v>4.9701789264413521E-5</v>
      </c>
      <c r="R2836" s="14">
        <f>$H2836/Q2836</f>
        <v>1</v>
      </c>
      <c r="S2836" s="14" cm="1">
        <f t="array" ref="S2836">SUM(_xlfn._xlws.FILTER($H$2:$H$7109,_xlfn.MAP($P$2:$P$7109,_xlfn.LAMBDA(_xlpm.x,_xlpm.x=$P2836))))</f>
        <v>2.4850894632206762E-4</v>
      </c>
      <c r="T2836" s="14">
        <f>$H2836/S2836</f>
        <v>0.19999999999999998</v>
      </c>
      <c r="U2836" s="14">
        <f>_xlfn.LET(_xlpm.freq,F2836,_xlpm.size,M2836+1,_xlpm.F,V2836,LOG(1+_xlpm.freq)*LOG(1+_xlpm.size)*_xlpm.F)</f>
        <v>7.8082289176303263E-2</v>
      </c>
      <c r="V2836" s="14">
        <f>_xlfn.LET(_xlpm.a,T2836,_xlpm.b,R2836,2*_xlpm.a*_xlpm.b/(_xlpm.a+_xlpm.b))</f>
        <v>0.33333333333333331</v>
      </c>
      <c r="W2836" s="14">
        <f>_xlfn.LET(_xlpm.p,R2836,_xlpm.q,T2836,LOG(_xlpm.p/_xlpm.q))</f>
        <v>0.69897000433601886</v>
      </c>
      <c r="X2836" s="2"/>
    </row>
    <row r="2837" spans="1:24">
      <c r="A2837" s="1" t="str">
        <f>_xlfn.LET(_xlpm.sep," : ",CONCATENATE(O2837,_xlpm.sep,P2837))</f>
        <v>~ptax~ : [ptə]</v>
      </c>
      <c r="B2837" s="1">
        <f>_xlfn.LET(_xlpm.d,$G2837,_xlpm.k,_xlfn.CONCAT(LEFT(TRIM(B$1),1),"*"),COUNTIF(_xlpm.d,_xlpm.k))</f>
        <v>0</v>
      </c>
      <c r="C2837" s="1">
        <f>_xlfn.LET(_xlpm.d,$G2837,_xlpm.k,_xlfn.CONCAT(LEFT(TRIM(C$1),1),"*"),COUNTIF(_xlpm.d,_xlpm.k))</f>
        <v>0</v>
      </c>
      <c r="D2837" s="1">
        <f>_xlfn.LET(_xlpm.d,$G2837,_xlpm.k,_xlfn.CONCAT(LEFT(TRIM(D$1),1),"*"),COUNTIF(_xlpm.d,_xlpm.k))</f>
        <v>0</v>
      </c>
      <c r="E2837" s="1">
        <f>LOG(F2837+1,10)</f>
        <v>0.30102999566398114</v>
      </c>
      <c r="F2837" s="7">
        <v>1</v>
      </c>
      <c r="G2837" s="9" t="s">
        <v>3683</v>
      </c>
      <c r="H2837" s="4">
        <f>F2837/freq.sum.r6e</f>
        <v>4.9701789264413521E-5</v>
      </c>
      <c r="I2837" s="4" t="str">
        <f>_xlfn.LET(_xlpm.sep,":",_xlpm.w,$G2837,LEFT(_xlpm.w,FIND(_xlpm.sep,_xlpm.w)-1))</f>
        <v>ptə</v>
      </c>
      <c r="J2837" s="4" t="str">
        <f>_xlfn.LET(_xlpm.sep,":",_xlpm.w,$G2837,RIGHT(_xlpm.w,LEN(_xlpm.w)-FIND(_xlpm.sep,_xlpm.w)))</f>
        <v>ptax</v>
      </c>
      <c r="K2837" s="10">
        <f>_xlfn.LET(_xlpm.w,I2837,LEN(_xlpm.w))</f>
        <v>3</v>
      </c>
      <c r="L2837" s="10">
        <f>_xlfn.LET(_xlpm.w,J2837,LEN(_xlpm.w))</f>
        <v>4</v>
      </c>
      <c r="M2837" s="10">
        <f>_xlfn.LET(_xlpm.a,K2837,_xlpm.b,L2837,MAX(_xlpm.a,_xlpm.b))</f>
        <v>4</v>
      </c>
      <c r="N2837" s="10">
        <f>_xlfn.LET(_xlpm.d,(K2837,L2837),MAX(_xlpm.d)-MIN(_xlpm.d))</f>
        <v>1</v>
      </c>
      <c r="O2837" s="1" t="str">
        <f>_xlfn.LET(_xlpm.sep,":",_xlpm.w,$G2837,_xlfn.CONCAT("~",RIGHT(_xlpm.w,LEN(_xlpm.w)-FIND(_xlpm.sep,_xlpm.w)),"~"))</f>
        <v>~ptax~</v>
      </c>
      <c r="P2837" s="1" t="str">
        <f>_xlfn.LET(_xlpm.sep,":",_xlpm.w,$G2837,_xlfn.CONCAT("[",LEFT(_xlpm.w,FIND(_xlpm.sep,_xlpm.w)-1),"]"))</f>
        <v>[ptə]</v>
      </c>
      <c r="Q2837" s="14" cm="1">
        <f t="array" ref="Q2837">SUM(_xlfn._xlws.FILTER($H$2:$H$7109,_xlfn.MAP($O$2:$O$7109,_xlfn.LAMBDA(_xlpm.x,_xlpm.x=$O2837))))</f>
        <v>4.9701789264413521E-5</v>
      </c>
      <c r="R2837" s="14">
        <f>$H2837/Q2837</f>
        <v>1</v>
      </c>
      <c r="S2837" s="14" cm="1">
        <f t="array" ref="S2837">SUM(_xlfn._xlws.FILTER($H$2:$H$7109,_xlfn.MAP($P$2:$P$7109,_xlfn.LAMBDA(_xlpm.x,_xlpm.x=$P2837))))</f>
        <v>2.4850894632206762E-4</v>
      </c>
      <c r="T2837" s="14">
        <f>$H2837/S2837</f>
        <v>0.19999999999999998</v>
      </c>
      <c r="U2837" s="14">
        <f>_xlfn.LET(_xlpm.freq,F2837,_xlpm.size,M2837+1,_xlpm.F,V2837,LOG(1+_xlpm.freq)*LOG(1+_xlpm.size)*_xlpm.F)</f>
        <v>7.8082289176303263E-2</v>
      </c>
      <c r="V2837" s="14">
        <f>_xlfn.LET(_xlpm.a,T2837,_xlpm.b,R2837,2*_xlpm.a*_xlpm.b/(_xlpm.a+_xlpm.b))</f>
        <v>0.33333333333333331</v>
      </c>
      <c r="W2837" s="14">
        <f>_xlfn.LET(_xlpm.p,R2837,_xlpm.q,T2837,LOG(_xlpm.p/_xlpm.q))</f>
        <v>0.69897000433601886</v>
      </c>
      <c r="X2837" s="2"/>
    </row>
    <row r="2838" spans="1:24">
      <c r="A2838" s="1" t="str">
        <f>_xlfn.LET(_xlpm.sep," : ",CONCATENATE(O2838,_xlpm.sep,P2838))</f>
        <v>~spex~ : [spə]</v>
      </c>
      <c r="B2838" s="1">
        <f>_xlfn.LET(_xlpm.d,$G2838,_xlpm.k,_xlfn.CONCAT(LEFT(TRIM(B$1),1),"*"),COUNTIF(_xlpm.d,_xlpm.k))</f>
        <v>0</v>
      </c>
      <c r="C2838" s="1">
        <f>_xlfn.LET(_xlpm.d,$G2838,_xlpm.k,_xlfn.CONCAT(LEFT(TRIM(C$1),1),"*"),COUNTIF(_xlpm.d,_xlpm.k))</f>
        <v>0</v>
      </c>
      <c r="D2838" s="1">
        <f>_xlfn.LET(_xlpm.d,$G2838,_xlpm.k,_xlfn.CONCAT(LEFT(TRIM(D$1),1),"*"),COUNTIF(_xlpm.d,_xlpm.k))</f>
        <v>0</v>
      </c>
      <c r="E2838" s="1">
        <f>LOG(F2838+1,10)</f>
        <v>0.30102999566398114</v>
      </c>
      <c r="F2838" s="7">
        <v>1</v>
      </c>
      <c r="G2838" s="9" t="s">
        <v>4218</v>
      </c>
      <c r="H2838" s="4">
        <f>F2838/freq.sum.r6e</f>
        <v>4.9701789264413521E-5</v>
      </c>
      <c r="I2838" s="4" t="str">
        <f>_xlfn.LET(_xlpm.sep,":",_xlpm.w,$G2838,LEFT(_xlpm.w,FIND(_xlpm.sep,_xlpm.w)-1))</f>
        <v>spə</v>
      </c>
      <c r="J2838" s="4" t="str">
        <f>_xlfn.LET(_xlpm.sep,":",_xlpm.w,$G2838,RIGHT(_xlpm.w,LEN(_xlpm.w)-FIND(_xlpm.sep,_xlpm.w)))</f>
        <v>spex</v>
      </c>
      <c r="K2838" s="10">
        <f>_xlfn.LET(_xlpm.w,I2838,LEN(_xlpm.w))</f>
        <v>3</v>
      </c>
      <c r="L2838" s="10">
        <f>_xlfn.LET(_xlpm.w,J2838,LEN(_xlpm.w))</f>
        <v>4</v>
      </c>
      <c r="M2838" s="10">
        <f>_xlfn.LET(_xlpm.a,K2838,_xlpm.b,L2838,MAX(_xlpm.a,_xlpm.b))</f>
        <v>4</v>
      </c>
      <c r="N2838" s="10">
        <f>_xlfn.LET(_xlpm.d,(K2838,L2838),MAX(_xlpm.d)-MIN(_xlpm.d))</f>
        <v>1</v>
      </c>
      <c r="O2838" s="1" t="str">
        <f>_xlfn.LET(_xlpm.sep,":",_xlpm.w,$G2838,_xlfn.CONCAT("~",RIGHT(_xlpm.w,LEN(_xlpm.w)-FIND(_xlpm.sep,_xlpm.w)),"~"))</f>
        <v>~spex~</v>
      </c>
      <c r="P2838" s="1" t="str">
        <f>_xlfn.LET(_xlpm.sep,":",_xlpm.w,$G2838,_xlfn.CONCAT("[",LEFT(_xlpm.w,FIND(_xlpm.sep,_xlpm.w)-1),"]"))</f>
        <v>[spə]</v>
      </c>
      <c r="Q2838" s="14" cm="1">
        <f t="array" ref="Q2838">SUM(_xlfn._xlws.FILTER($H$2:$H$7109,_xlfn.MAP($O$2:$O$7109,_xlfn.LAMBDA(_xlpm.x,_xlpm.x=$O2838))))</f>
        <v>4.9701789264413521E-5</v>
      </c>
      <c r="R2838" s="14">
        <f>$H2838/Q2838</f>
        <v>1</v>
      </c>
      <c r="S2838" s="14" cm="1">
        <f t="array" ref="S2838">SUM(_xlfn._xlws.FILTER($H$2:$H$7109,_xlfn.MAP($P$2:$P$7109,_xlfn.LAMBDA(_xlpm.x,_xlpm.x=$P2838))))</f>
        <v>2.4850894632206762E-4</v>
      </c>
      <c r="T2838" s="14">
        <f>$H2838/S2838</f>
        <v>0.19999999999999998</v>
      </c>
      <c r="U2838" s="14">
        <f>_xlfn.LET(_xlpm.freq,F2838,_xlpm.size,M2838+1,_xlpm.F,V2838,LOG(1+_xlpm.freq)*LOG(1+_xlpm.size)*_xlpm.F)</f>
        <v>7.8082289176303263E-2</v>
      </c>
      <c r="V2838" s="14">
        <f>_xlfn.LET(_xlpm.a,T2838,_xlpm.b,R2838,2*_xlpm.a*_xlpm.b/(_xlpm.a+_xlpm.b))</f>
        <v>0.33333333333333331</v>
      </c>
      <c r="W2838" s="14">
        <f>_xlfn.LET(_xlpm.p,R2838,_xlpm.q,T2838,LOG(_xlpm.p/_xlpm.q))</f>
        <v>0.69897000433601886</v>
      </c>
      <c r="X2838" s="2"/>
    </row>
    <row r="2839" spans="1:24">
      <c r="A2839" s="1" t="str">
        <f>_xlfn.LET(_xlpm.sep," : ",CONCATENATE(O2839,_xlpm.sep,P2839))</f>
        <v>~tler~ : [tlə]</v>
      </c>
      <c r="B2839" s="1">
        <f>_xlfn.LET(_xlpm.d,$G2839,_xlpm.k,_xlfn.CONCAT(LEFT(TRIM(B$1),1),"*"),COUNTIF(_xlpm.d,_xlpm.k))</f>
        <v>0</v>
      </c>
      <c r="C2839" s="1">
        <f>_xlfn.LET(_xlpm.d,$G2839,_xlpm.k,_xlfn.CONCAT(LEFT(TRIM(C$1),1),"*"),COUNTIF(_xlpm.d,_xlpm.k))</f>
        <v>0</v>
      </c>
      <c r="D2839" s="1">
        <f>_xlfn.LET(_xlpm.d,$G2839,_xlpm.k,_xlfn.CONCAT(LEFT(TRIM(D$1),1),"*"),COUNTIF(_xlpm.d,_xlpm.k))</f>
        <v>0</v>
      </c>
      <c r="E2839" s="1">
        <f>LOG(F2839+1,10)</f>
        <v>0.30102999566398114</v>
      </c>
      <c r="F2839" s="7">
        <v>1</v>
      </c>
      <c r="G2839" s="9" t="s">
        <v>4654</v>
      </c>
      <c r="H2839" s="4">
        <f>F2839/freq.sum.r6e</f>
        <v>4.9701789264413521E-5</v>
      </c>
      <c r="I2839" s="1" t="str">
        <f>_xlfn.LET(_xlpm.sep,":",_xlpm.w,$G2839,LEFT(_xlpm.w,FIND(_xlpm.sep,_xlpm.w)-1))</f>
        <v>tlə</v>
      </c>
      <c r="J2839" s="1" t="str">
        <f>_xlfn.LET(_xlpm.sep,":",_xlpm.w,$G2839,RIGHT(_xlpm.w,LEN(_xlpm.w)-FIND(_xlpm.sep,_xlpm.w)))</f>
        <v>tler</v>
      </c>
      <c r="K2839" s="10">
        <f>_xlfn.LET(_xlpm.w,I2839,LEN(_xlpm.w))</f>
        <v>3</v>
      </c>
      <c r="L2839" s="10">
        <f>_xlfn.LET(_xlpm.w,J2839,LEN(_xlpm.w))</f>
        <v>4</v>
      </c>
      <c r="M2839" s="10">
        <f>_xlfn.LET(_xlpm.a,K2839,_xlpm.b,L2839,MAX(_xlpm.a,_xlpm.b))</f>
        <v>4</v>
      </c>
      <c r="N2839" s="10">
        <f>_xlfn.LET(_xlpm.d,(K2839,L2839),MAX(_xlpm.d)-MIN(_xlpm.d))</f>
        <v>1</v>
      </c>
      <c r="O2839" s="1" t="str">
        <f>_xlfn.LET(_xlpm.sep,":",_xlpm.w,$G2839,_xlfn.CONCAT("~",RIGHT(_xlpm.w,LEN(_xlpm.w)-FIND(_xlpm.sep,_xlpm.w)),"~"))</f>
        <v>~tler~</v>
      </c>
      <c r="P2839" s="1" t="str">
        <f>_xlfn.LET(_xlpm.sep,":",_xlpm.w,$G2839,_xlfn.CONCAT("[",LEFT(_xlpm.w,FIND(_xlpm.sep,_xlpm.w)-1),"]"))</f>
        <v>[tlə]</v>
      </c>
      <c r="Q2839" s="14" cm="1">
        <f t="array" ref="Q2839">SUM(_xlfn._xlws.FILTER($H$2:$H$7117,_xlfn.MAP($O$2:$O$7117,_xlfn.LAMBDA(_xlpm.x,_xlpm.x=$O2839))))</f>
        <v>4.9701789264413521E-5</v>
      </c>
      <c r="R2839" s="14">
        <f>$H2839/Q2839</f>
        <v>1</v>
      </c>
      <c r="S2839" s="14" cm="1">
        <f t="array" ref="S2839">SUM(_xlfn._xlws.FILTER($H$2:$H$7117,_xlfn.MAP($P$2:$P$7117,_xlfn.LAMBDA(_xlpm.x,_xlpm.x=$P2839))))</f>
        <v>2.4850894632206762E-4</v>
      </c>
      <c r="T2839" s="14">
        <f>$H2839/S2839</f>
        <v>0.19999999999999998</v>
      </c>
      <c r="U2839" s="14">
        <f>_xlfn.LET(_xlpm.freq,F2839,_xlpm.size,M2839+1,_xlpm.F,V2839,LOG(1+_xlpm.freq)*LOG(1+_xlpm.size)*_xlpm.F)</f>
        <v>7.8082289176303263E-2</v>
      </c>
      <c r="V2839" s="14">
        <f>_xlfn.LET(_xlpm.a,T2839,_xlpm.b,R2839,2*_xlpm.a*_xlpm.b/(_xlpm.a+_xlpm.b))</f>
        <v>0.33333333333333331</v>
      </c>
      <c r="W2839" s="14">
        <f>_xlfn.LET(_xlpm.p,R2839,_xlpm.q,T2839,LOG(_xlpm.p/_xlpm.q))</f>
        <v>0.69897000433601886</v>
      </c>
      <c r="X2839" s="2"/>
    </row>
    <row r="2840" spans="1:24">
      <c r="A2840" s="1" t="str">
        <f>_xlfn.LET(_xlpm.sep," : ",CONCATENATE(O2840,_xlpm.sep,P2840))</f>
        <v>~tlex~ : [tlə]</v>
      </c>
      <c r="B2840" s="1">
        <f>_xlfn.LET(_xlpm.d,$G2840,_xlpm.k,_xlfn.CONCAT(LEFT(TRIM(B$1),1),"*"),COUNTIF(_xlpm.d,_xlpm.k))</f>
        <v>0</v>
      </c>
      <c r="C2840" s="1">
        <f>_xlfn.LET(_xlpm.d,$G2840,_xlpm.k,_xlfn.CONCAT(LEFT(TRIM(C$1),1),"*"),COUNTIF(_xlpm.d,_xlpm.k))</f>
        <v>0</v>
      </c>
      <c r="D2840" s="1">
        <f>_xlfn.LET(_xlpm.d,$G2840,_xlpm.k,_xlfn.CONCAT(LEFT(TRIM(D$1),1),"*"),COUNTIF(_xlpm.d,_xlpm.k))</f>
        <v>0</v>
      </c>
      <c r="E2840" s="1">
        <f>LOG(F2840+1,10)</f>
        <v>0.30102999566398114</v>
      </c>
      <c r="F2840" s="7">
        <v>1</v>
      </c>
      <c r="G2840" s="9" t="s">
        <v>4656</v>
      </c>
      <c r="H2840" s="4">
        <f>F2840/freq.sum.r6e</f>
        <v>4.9701789264413521E-5</v>
      </c>
      <c r="I2840" s="1" t="str">
        <f>_xlfn.LET(_xlpm.sep,":",_xlpm.w,$G2840,LEFT(_xlpm.w,FIND(_xlpm.sep,_xlpm.w)-1))</f>
        <v>tlə</v>
      </c>
      <c r="J2840" s="1" t="str">
        <f>_xlfn.LET(_xlpm.sep,":",_xlpm.w,$G2840,RIGHT(_xlpm.w,LEN(_xlpm.w)-FIND(_xlpm.sep,_xlpm.w)))</f>
        <v>tlex</v>
      </c>
      <c r="K2840" s="10">
        <f>_xlfn.LET(_xlpm.w,I2840,LEN(_xlpm.w))</f>
        <v>3</v>
      </c>
      <c r="L2840" s="10">
        <f>_xlfn.LET(_xlpm.w,J2840,LEN(_xlpm.w))</f>
        <v>4</v>
      </c>
      <c r="M2840" s="10">
        <f>_xlfn.LET(_xlpm.a,K2840,_xlpm.b,L2840,MAX(_xlpm.a,_xlpm.b))</f>
        <v>4</v>
      </c>
      <c r="N2840" s="10">
        <f>_xlfn.LET(_xlpm.d,(K2840,L2840),MAX(_xlpm.d)-MIN(_xlpm.d))</f>
        <v>1</v>
      </c>
      <c r="O2840" s="1" t="str">
        <f>_xlfn.LET(_xlpm.sep,":",_xlpm.w,$G2840,_xlfn.CONCAT("~",RIGHT(_xlpm.w,LEN(_xlpm.w)-FIND(_xlpm.sep,_xlpm.w)),"~"))</f>
        <v>~tlex~</v>
      </c>
      <c r="P2840" s="1" t="str">
        <f>_xlfn.LET(_xlpm.sep,":",_xlpm.w,$G2840,_xlfn.CONCAT("[",LEFT(_xlpm.w,FIND(_xlpm.sep,_xlpm.w)-1),"]"))</f>
        <v>[tlə]</v>
      </c>
      <c r="Q2840" s="14" cm="1">
        <f t="array" ref="Q2840">SUM(_xlfn._xlws.FILTER($H$2:$H$7117,_xlfn.MAP($O$2:$O$7117,_xlfn.LAMBDA(_xlpm.x,_xlpm.x=$O2840))))</f>
        <v>4.9701789264413521E-5</v>
      </c>
      <c r="R2840" s="14">
        <f>$H2840/Q2840</f>
        <v>1</v>
      </c>
      <c r="S2840" s="14" cm="1">
        <f t="array" ref="S2840">SUM(_xlfn._xlws.FILTER($H$2:$H$7117,_xlfn.MAP($P$2:$P$7117,_xlfn.LAMBDA(_xlpm.x,_xlpm.x=$P2840))))</f>
        <v>2.4850894632206762E-4</v>
      </c>
      <c r="T2840" s="14">
        <f>$H2840/S2840</f>
        <v>0.19999999999999998</v>
      </c>
      <c r="U2840" s="14">
        <f>_xlfn.LET(_xlpm.freq,F2840,_xlpm.size,M2840+1,_xlpm.F,V2840,LOG(1+_xlpm.freq)*LOG(1+_xlpm.size)*_xlpm.F)</f>
        <v>7.8082289176303263E-2</v>
      </c>
      <c r="V2840" s="14">
        <f>_xlfn.LET(_xlpm.a,T2840,_xlpm.b,R2840,2*_xlpm.a*_xlpm.b/(_xlpm.a+_xlpm.b))</f>
        <v>0.33333333333333331</v>
      </c>
      <c r="W2840" s="14">
        <f>_xlfn.LET(_xlpm.p,R2840,_xlpm.q,T2840,LOG(_xlpm.p/_xlpm.q))</f>
        <v>0.69897000433601886</v>
      </c>
      <c r="X2840" s="2"/>
    </row>
    <row r="2841" spans="1:24">
      <c r="A2841" s="1" t="str">
        <f>_xlfn.LET(_xlpm.sep," : ",CONCATENATE(O2841,_xlpm.sep,P2841))</f>
        <v>~tner~ : [tnə]</v>
      </c>
      <c r="B2841" s="1">
        <f>_xlfn.LET(_xlpm.d,$G2841,_xlpm.k,_xlfn.CONCAT(LEFT(TRIM(B$1),1),"*"),COUNTIF(_xlpm.d,_xlpm.k))</f>
        <v>0</v>
      </c>
      <c r="C2841" s="1">
        <f>_xlfn.LET(_xlpm.d,$G2841,_xlpm.k,_xlfn.CONCAT(LEFT(TRIM(C$1),1),"*"),COUNTIF(_xlpm.d,_xlpm.k))</f>
        <v>0</v>
      </c>
      <c r="D2841" s="1">
        <f>_xlfn.LET(_xlpm.d,$G2841,_xlpm.k,_xlfn.CONCAT(LEFT(TRIM(D$1),1),"*"),COUNTIF(_xlpm.d,_xlpm.k))</f>
        <v>0</v>
      </c>
      <c r="E2841" s="1">
        <f>LOG(F2841+1,10)</f>
        <v>0.30102999566398114</v>
      </c>
      <c r="F2841" s="7">
        <v>1</v>
      </c>
      <c r="G2841" s="9" t="s">
        <v>4680</v>
      </c>
      <c r="H2841" s="4">
        <f>F2841/freq.sum.r6e</f>
        <v>4.9701789264413521E-5</v>
      </c>
      <c r="I2841" s="1" t="str">
        <f>_xlfn.LET(_xlpm.sep,":",_xlpm.w,$G2841,LEFT(_xlpm.w,FIND(_xlpm.sep,_xlpm.w)-1))</f>
        <v>tnə</v>
      </c>
      <c r="J2841" s="1" t="str">
        <f>_xlfn.LET(_xlpm.sep,":",_xlpm.w,$G2841,RIGHT(_xlpm.w,LEN(_xlpm.w)-FIND(_xlpm.sep,_xlpm.w)))</f>
        <v>tner</v>
      </c>
      <c r="K2841" s="10">
        <f>_xlfn.LET(_xlpm.w,I2841,LEN(_xlpm.w))</f>
        <v>3</v>
      </c>
      <c r="L2841" s="10">
        <f>_xlfn.LET(_xlpm.w,J2841,LEN(_xlpm.w))</f>
        <v>4</v>
      </c>
      <c r="M2841" s="10">
        <f>_xlfn.LET(_xlpm.a,K2841,_xlpm.b,L2841,MAX(_xlpm.a,_xlpm.b))</f>
        <v>4</v>
      </c>
      <c r="N2841" s="10">
        <f>_xlfn.LET(_xlpm.d,(K2841,L2841),MAX(_xlpm.d)-MIN(_xlpm.d))</f>
        <v>1</v>
      </c>
      <c r="O2841" s="1" t="str">
        <f>_xlfn.LET(_xlpm.sep,":",_xlpm.w,$G2841,_xlfn.CONCAT("~",RIGHT(_xlpm.w,LEN(_xlpm.w)-FIND(_xlpm.sep,_xlpm.w)),"~"))</f>
        <v>~tner~</v>
      </c>
      <c r="P2841" s="1" t="str">
        <f>_xlfn.LET(_xlpm.sep,":",_xlpm.w,$G2841,_xlfn.CONCAT("[",LEFT(_xlpm.w,FIND(_xlpm.sep,_xlpm.w)-1),"]"))</f>
        <v>[tnə]</v>
      </c>
      <c r="Q2841" s="14" cm="1">
        <f t="array" ref="Q2841">SUM(_xlfn._xlws.FILTER($H$2:$H$7117,_xlfn.MAP($O$2:$O$7117,_xlfn.LAMBDA(_xlpm.x,_xlpm.x=$O2841))))</f>
        <v>4.9701789264413521E-5</v>
      </c>
      <c r="R2841" s="14">
        <f>$H2841/Q2841</f>
        <v>1</v>
      </c>
      <c r="S2841" s="14" cm="1">
        <f t="array" ref="S2841">SUM(_xlfn._xlws.FILTER($H$2:$H$7117,_xlfn.MAP($P$2:$P$7117,_xlfn.LAMBDA(_xlpm.x,_xlpm.x=$P2841))))</f>
        <v>2.4850894632206762E-4</v>
      </c>
      <c r="T2841" s="14">
        <f>$H2841/S2841</f>
        <v>0.19999999999999998</v>
      </c>
      <c r="U2841" s="14">
        <f>_xlfn.LET(_xlpm.freq,F2841,_xlpm.size,M2841+1,_xlpm.F,V2841,LOG(1+_xlpm.freq)*LOG(1+_xlpm.size)*_xlpm.F)</f>
        <v>7.8082289176303263E-2</v>
      </c>
      <c r="V2841" s="14">
        <f>_xlfn.LET(_xlpm.a,T2841,_xlpm.b,R2841,2*_xlpm.a*_xlpm.b/(_xlpm.a+_xlpm.b))</f>
        <v>0.33333333333333331</v>
      </c>
      <c r="W2841" s="14">
        <f>_xlfn.LET(_xlpm.p,R2841,_xlpm.q,T2841,LOG(_xlpm.p/_xlpm.q))</f>
        <v>0.69897000433601886</v>
      </c>
      <c r="X2841" s="2"/>
    </row>
    <row r="2842" spans="1:24">
      <c r="A2842" s="1" t="str">
        <f>_xlfn.LET(_xlpm.sep," : ",CONCATENATE(O2842,_xlpm.sep,P2842))</f>
        <v>~tnex~ : [tnə]</v>
      </c>
      <c r="B2842" s="1">
        <f>_xlfn.LET(_xlpm.d,$G2842,_xlpm.k,_xlfn.CONCAT(LEFT(TRIM(B$1),1),"*"),COUNTIF(_xlpm.d,_xlpm.k))</f>
        <v>0</v>
      </c>
      <c r="C2842" s="1">
        <f>_xlfn.LET(_xlpm.d,$G2842,_xlpm.k,_xlfn.CONCAT(LEFT(TRIM(C$1),1),"*"),COUNTIF(_xlpm.d,_xlpm.k))</f>
        <v>0</v>
      </c>
      <c r="D2842" s="1">
        <f>_xlfn.LET(_xlpm.d,$G2842,_xlpm.k,_xlfn.CONCAT(LEFT(TRIM(D$1),1),"*"),COUNTIF(_xlpm.d,_xlpm.k))</f>
        <v>0</v>
      </c>
      <c r="E2842" s="1">
        <f>LOG(F2842+1,10)</f>
        <v>0.30102999566398114</v>
      </c>
      <c r="F2842" s="7">
        <v>1</v>
      </c>
      <c r="G2842" s="9" t="s">
        <v>4682</v>
      </c>
      <c r="H2842" s="4">
        <f>F2842/freq.sum.r6e</f>
        <v>4.9701789264413521E-5</v>
      </c>
      <c r="I2842" s="1" t="str">
        <f>_xlfn.LET(_xlpm.sep,":",_xlpm.w,$G2842,LEFT(_xlpm.w,FIND(_xlpm.sep,_xlpm.w)-1))</f>
        <v>tnə</v>
      </c>
      <c r="J2842" s="1" t="str">
        <f>_xlfn.LET(_xlpm.sep,":",_xlpm.w,$G2842,RIGHT(_xlpm.w,LEN(_xlpm.w)-FIND(_xlpm.sep,_xlpm.w)))</f>
        <v>tnex</v>
      </c>
      <c r="K2842" s="10">
        <f>_xlfn.LET(_xlpm.w,I2842,LEN(_xlpm.w))</f>
        <v>3</v>
      </c>
      <c r="L2842" s="10">
        <f>_xlfn.LET(_xlpm.w,J2842,LEN(_xlpm.w))</f>
        <v>4</v>
      </c>
      <c r="M2842" s="10">
        <f>_xlfn.LET(_xlpm.a,K2842,_xlpm.b,L2842,MAX(_xlpm.a,_xlpm.b))</f>
        <v>4</v>
      </c>
      <c r="N2842" s="10">
        <f>_xlfn.LET(_xlpm.d,(K2842,L2842),MAX(_xlpm.d)-MIN(_xlpm.d))</f>
        <v>1</v>
      </c>
      <c r="O2842" s="1" t="str">
        <f>_xlfn.LET(_xlpm.sep,":",_xlpm.w,$G2842,_xlfn.CONCAT("~",RIGHT(_xlpm.w,LEN(_xlpm.w)-FIND(_xlpm.sep,_xlpm.w)),"~"))</f>
        <v>~tnex~</v>
      </c>
      <c r="P2842" s="1" t="str">
        <f>_xlfn.LET(_xlpm.sep,":",_xlpm.w,$G2842,_xlfn.CONCAT("[",LEFT(_xlpm.w,FIND(_xlpm.sep,_xlpm.w)-1),"]"))</f>
        <v>[tnə]</v>
      </c>
      <c r="Q2842" s="14" cm="1">
        <f t="array" ref="Q2842">SUM(_xlfn._xlws.FILTER($H$2:$H$7117,_xlfn.MAP($O$2:$O$7117,_xlfn.LAMBDA(_xlpm.x,_xlpm.x=$O2842))))</f>
        <v>4.9701789264413521E-5</v>
      </c>
      <c r="R2842" s="14">
        <f>$H2842/Q2842</f>
        <v>1</v>
      </c>
      <c r="S2842" s="14" cm="1">
        <f t="array" ref="S2842">SUM(_xlfn._xlws.FILTER($H$2:$H$7117,_xlfn.MAP($P$2:$P$7117,_xlfn.LAMBDA(_xlpm.x,_xlpm.x=$P2842))))</f>
        <v>2.4850894632206762E-4</v>
      </c>
      <c r="T2842" s="14">
        <f>$H2842/S2842</f>
        <v>0.19999999999999998</v>
      </c>
      <c r="U2842" s="14">
        <f>_xlfn.LET(_xlpm.freq,F2842,_xlpm.size,M2842+1,_xlpm.F,V2842,LOG(1+_xlpm.freq)*LOG(1+_xlpm.size)*_xlpm.F)</f>
        <v>7.8082289176303263E-2</v>
      </c>
      <c r="V2842" s="14">
        <f>_xlfn.LET(_xlpm.a,T2842,_xlpm.b,R2842,2*_xlpm.a*_xlpm.b/(_xlpm.a+_xlpm.b))</f>
        <v>0.33333333333333331</v>
      </c>
      <c r="W2842" s="14">
        <f>_xlfn.LET(_xlpm.p,R2842,_xlpm.q,T2842,LOG(_xlpm.p/_xlpm.q))</f>
        <v>0.69897000433601886</v>
      </c>
      <c r="X2842" s="2"/>
    </row>
    <row r="2843" spans="1:24">
      <c r="A2843" s="1" t="str">
        <f>_xlfn.LET(_xlpm.sep," : ",CONCATENATE(O2843,_xlpm.sep,P2843))</f>
        <v>~voix~ : [vwə]</v>
      </c>
      <c r="B2843" s="1">
        <f>_xlfn.LET(_xlpm.d,$G2843,_xlpm.k,_xlfn.CONCAT(LEFT(TRIM(B$1),1),"*"),COUNTIF(_xlpm.d,_xlpm.k))</f>
        <v>0</v>
      </c>
      <c r="C2843" s="1">
        <f>_xlfn.LET(_xlpm.d,$G2843,_xlpm.k,_xlfn.CONCAT(LEFT(TRIM(C$1),1),"*"),COUNTIF(_xlpm.d,_xlpm.k))</f>
        <v>0</v>
      </c>
      <c r="D2843" s="1">
        <f>_xlfn.LET(_xlpm.d,$G2843,_xlpm.k,_xlfn.CONCAT(LEFT(TRIM(D$1),1),"*"),COUNTIF(_xlpm.d,_xlpm.k))</f>
        <v>0</v>
      </c>
      <c r="E2843" s="1">
        <f>LOG(F2843+1,10)</f>
        <v>0.30102999566398114</v>
      </c>
      <c r="F2843" s="7">
        <v>1</v>
      </c>
      <c r="G2843" s="9" t="s">
        <v>5130</v>
      </c>
      <c r="H2843" s="4">
        <f>F2843/freq.sum.r6e</f>
        <v>4.9701789264413521E-5</v>
      </c>
      <c r="I2843" s="1" t="str">
        <f>_xlfn.LET(_xlpm.sep,":",_xlpm.w,$G2843,LEFT(_xlpm.w,FIND(_xlpm.sep,_xlpm.w)-1))</f>
        <v>vwə</v>
      </c>
      <c r="J2843" s="1" t="str">
        <f>_xlfn.LET(_xlpm.sep,":",_xlpm.w,$G2843,RIGHT(_xlpm.w,LEN(_xlpm.w)-FIND(_xlpm.sep,_xlpm.w)))</f>
        <v>voix</v>
      </c>
      <c r="K2843" s="10">
        <f>_xlfn.LET(_xlpm.w,I2843,LEN(_xlpm.w))</f>
        <v>3</v>
      </c>
      <c r="L2843" s="10">
        <f>_xlfn.LET(_xlpm.w,J2843,LEN(_xlpm.w))</f>
        <v>4</v>
      </c>
      <c r="M2843" s="10">
        <f>_xlfn.LET(_xlpm.a,K2843,_xlpm.b,L2843,MAX(_xlpm.a,_xlpm.b))</f>
        <v>4</v>
      </c>
      <c r="N2843" s="10">
        <f>_xlfn.LET(_xlpm.d,(K2843,L2843),MAX(_xlpm.d)-MIN(_xlpm.d))</f>
        <v>1</v>
      </c>
      <c r="O2843" s="1" t="str">
        <f>_xlfn.LET(_xlpm.sep,":",_xlpm.w,$G2843,_xlfn.CONCAT("~",RIGHT(_xlpm.w,LEN(_xlpm.w)-FIND(_xlpm.sep,_xlpm.w)),"~"))</f>
        <v>~voix~</v>
      </c>
      <c r="P2843" s="1" t="str">
        <f>_xlfn.LET(_xlpm.sep,":",_xlpm.w,$G2843,_xlfn.CONCAT("[",LEFT(_xlpm.w,FIND(_xlpm.sep,_xlpm.w)-1),"]"))</f>
        <v>[vwə]</v>
      </c>
      <c r="Q2843" s="14" cm="1">
        <f t="array" ref="Q2843">SUM(_xlfn._xlws.FILTER($H$2:$H$7117,_xlfn.MAP($O$2:$O$7117,_xlfn.LAMBDA(_xlpm.x,_xlpm.x=$O2843))))</f>
        <v>4.9701789264413521E-5</v>
      </c>
      <c r="R2843" s="14">
        <f>$H2843/Q2843</f>
        <v>1</v>
      </c>
      <c r="S2843" s="14" cm="1">
        <f t="array" ref="S2843">SUM(_xlfn._xlws.FILTER($H$2:$H$7117,_xlfn.MAP($P$2:$P$7117,_xlfn.LAMBDA(_xlpm.x,_xlpm.x=$P2843))))</f>
        <v>2.4850894632206762E-4</v>
      </c>
      <c r="T2843" s="14">
        <f>$H2843/S2843</f>
        <v>0.19999999999999998</v>
      </c>
      <c r="U2843" s="14">
        <f>_xlfn.LET(_xlpm.freq,F2843,_xlpm.size,M2843+1,_xlpm.F,V2843,LOG(1+_xlpm.freq)*LOG(1+_xlpm.size)*_xlpm.F)</f>
        <v>7.8082289176303263E-2</v>
      </c>
      <c r="V2843" s="14">
        <f>_xlfn.LET(_xlpm.a,T2843,_xlpm.b,R2843,2*_xlpm.a*_xlpm.b/(_xlpm.a+_xlpm.b))</f>
        <v>0.33333333333333331</v>
      </c>
      <c r="W2843" s="14">
        <f>_xlfn.LET(_xlpm.p,R2843,_xlpm.q,T2843,LOG(_xlpm.p/_xlpm.q))</f>
        <v>0.69897000433601886</v>
      </c>
      <c r="X2843" s="2"/>
    </row>
    <row r="2844" spans="1:24">
      <c r="A2844" s="1" t="str">
        <f>_xlfn.LET(_xlpm.sep," : ",CONCATENATE(O2844,_xlpm.sep,P2844))</f>
        <v>~voir~ : [vwə]</v>
      </c>
      <c r="B2844" s="1">
        <f>_xlfn.LET(_xlpm.d,$G2844,_xlpm.k,_xlfn.CONCAT(LEFT(TRIM(B$1),1),"*"),COUNTIF(_xlpm.d,_xlpm.k))</f>
        <v>0</v>
      </c>
      <c r="C2844" s="1">
        <f>_xlfn.LET(_xlpm.d,$G2844,_xlpm.k,_xlfn.CONCAT(LEFT(TRIM(C$1),1),"*"),COUNTIF(_xlpm.d,_xlpm.k))</f>
        <v>0</v>
      </c>
      <c r="D2844" s="1">
        <f>_xlfn.LET(_xlpm.d,$G2844,_xlpm.k,_xlfn.CONCAT(LEFT(TRIM(D$1),1),"*"),COUNTIF(_xlpm.d,_xlpm.k))</f>
        <v>0</v>
      </c>
      <c r="E2844" s="1">
        <f>LOG(F2844+1,10)</f>
        <v>0.30102999566398114</v>
      </c>
      <c r="F2844" s="7">
        <v>1</v>
      </c>
      <c r="G2844" s="9" t="s">
        <v>5128</v>
      </c>
      <c r="H2844" s="4">
        <f>F2844/freq.sum.r6e</f>
        <v>4.9701789264413521E-5</v>
      </c>
      <c r="I2844" s="1" t="str">
        <f>_xlfn.LET(_xlpm.sep,":",_xlpm.w,$G2844,LEFT(_xlpm.w,FIND(_xlpm.sep,_xlpm.w)-1))</f>
        <v>vwə</v>
      </c>
      <c r="J2844" s="1" t="str">
        <f>_xlfn.LET(_xlpm.sep,":",_xlpm.w,$G2844,RIGHT(_xlpm.w,LEN(_xlpm.w)-FIND(_xlpm.sep,_xlpm.w)))</f>
        <v>voir</v>
      </c>
      <c r="K2844" s="10">
        <f>_xlfn.LET(_xlpm.w,I2844,LEN(_xlpm.w))</f>
        <v>3</v>
      </c>
      <c r="L2844" s="10">
        <f>_xlfn.LET(_xlpm.w,J2844,LEN(_xlpm.w))</f>
        <v>4</v>
      </c>
      <c r="M2844" s="10">
        <f>_xlfn.LET(_xlpm.a,K2844,_xlpm.b,L2844,MAX(_xlpm.a,_xlpm.b))</f>
        <v>4</v>
      </c>
      <c r="N2844" s="10">
        <f>_xlfn.LET(_xlpm.d,(K2844,L2844),MAX(_xlpm.d)-MIN(_xlpm.d))</f>
        <v>1</v>
      </c>
      <c r="O2844" s="1" t="str">
        <f>_xlfn.LET(_xlpm.sep,":",_xlpm.w,$G2844,_xlfn.CONCAT("~",RIGHT(_xlpm.w,LEN(_xlpm.w)-FIND(_xlpm.sep,_xlpm.w)),"~"))</f>
        <v>~voir~</v>
      </c>
      <c r="P2844" s="1" t="str">
        <f>_xlfn.LET(_xlpm.sep,":",_xlpm.w,$G2844,_xlfn.CONCAT("[",LEFT(_xlpm.w,FIND(_xlpm.sep,_xlpm.w)-1),"]"))</f>
        <v>[vwə]</v>
      </c>
      <c r="Q2844" s="14" cm="1">
        <f t="array" ref="Q2844">SUM(_xlfn._xlws.FILTER($H$2:$H$7117,_xlfn.MAP($O$2:$O$7117,_xlfn.LAMBDA(_xlpm.x,_xlpm.x=$O2844))))</f>
        <v>4.9701789264413521E-5</v>
      </c>
      <c r="R2844" s="14">
        <f>$H2844/Q2844</f>
        <v>1</v>
      </c>
      <c r="S2844" s="14" cm="1">
        <f t="array" ref="S2844">SUM(_xlfn._xlws.FILTER($H$2:$H$7117,_xlfn.MAP($P$2:$P$7117,_xlfn.LAMBDA(_xlpm.x,_xlpm.x=$P2844))))</f>
        <v>2.4850894632206762E-4</v>
      </c>
      <c r="T2844" s="14">
        <f>$H2844/S2844</f>
        <v>0.19999999999999998</v>
      </c>
      <c r="U2844" s="14">
        <f>_xlfn.LET(_xlpm.freq,F2844,_xlpm.size,M2844+1,_xlpm.F,V2844,LOG(1+_xlpm.freq)*LOG(1+_xlpm.size)*_xlpm.F)</f>
        <v>7.8082289176303263E-2</v>
      </c>
      <c r="V2844" s="14">
        <f>_xlfn.LET(_xlpm.a,T2844,_xlpm.b,R2844,2*_xlpm.a*_xlpm.b/(_xlpm.a+_xlpm.b))</f>
        <v>0.33333333333333331</v>
      </c>
      <c r="W2844" s="14">
        <f>_xlfn.LET(_xlpm.p,R2844,_xlpm.q,T2844,LOG(_xlpm.p/_xlpm.q))</f>
        <v>0.69897000433601886</v>
      </c>
      <c r="X2844" s="2"/>
    </row>
    <row r="2845" spans="1:24">
      <c r="A2845" s="1" t="str">
        <f>_xlfn.LET(_xlpm.sep," : ",CONCATENATE(O2845,_xlpm.sep,P2845))</f>
        <v>~sbar~ : [zbə]</v>
      </c>
      <c r="B2845" s="1">
        <f>_xlfn.LET(_xlpm.d,$G2845,_xlpm.k,_xlfn.CONCAT(LEFT(TRIM(B$1),1),"*"),COUNTIF(_xlpm.d,_xlpm.k))</f>
        <v>0</v>
      </c>
      <c r="C2845" s="1">
        <f>_xlfn.LET(_xlpm.d,$G2845,_xlpm.k,_xlfn.CONCAT(LEFT(TRIM(C$1),1),"*"),COUNTIF(_xlpm.d,_xlpm.k))</f>
        <v>0</v>
      </c>
      <c r="D2845" s="1">
        <f>_xlfn.LET(_xlpm.d,$G2845,_xlpm.k,_xlfn.CONCAT(LEFT(TRIM(D$1),1),"*"),COUNTIF(_xlpm.d,_xlpm.k))</f>
        <v>0</v>
      </c>
      <c r="E2845" s="1">
        <f>LOG(F2845+1,10)</f>
        <v>0.30102999566398114</v>
      </c>
      <c r="F2845" s="7">
        <v>1</v>
      </c>
      <c r="G2845" s="9" t="s">
        <v>5362</v>
      </c>
      <c r="H2845" s="4">
        <f>F2845/freq.sum.r6e</f>
        <v>4.9701789264413521E-5</v>
      </c>
      <c r="I2845" s="1" t="str">
        <f>_xlfn.LET(_xlpm.sep,":",_xlpm.w,$G2845,LEFT(_xlpm.w,FIND(_xlpm.sep,_xlpm.w)-1))</f>
        <v>zbə</v>
      </c>
      <c r="J2845" s="1" t="str">
        <f>_xlfn.LET(_xlpm.sep,":",_xlpm.w,$G2845,RIGHT(_xlpm.w,LEN(_xlpm.w)-FIND(_xlpm.sep,_xlpm.w)))</f>
        <v>sbar</v>
      </c>
      <c r="K2845" s="10">
        <f>_xlfn.LET(_xlpm.w,I2845,LEN(_xlpm.w))</f>
        <v>3</v>
      </c>
      <c r="L2845" s="10">
        <f>_xlfn.LET(_xlpm.w,J2845,LEN(_xlpm.w))</f>
        <v>4</v>
      </c>
      <c r="M2845" s="10">
        <f>_xlfn.LET(_xlpm.a,K2845,_xlpm.b,L2845,MAX(_xlpm.a,_xlpm.b))</f>
        <v>4</v>
      </c>
      <c r="N2845" s="10">
        <f>_xlfn.LET(_xlpm.d,(K2845,L2845),MAX(_xlpm.d)-MIN(_xlpm.d))</f>
        <v>1</v>
      </c>
      <c r="O2845" s="1" t="str">
        <f>_xlfn.LET(_xlpm.sep,":",_xlpm.w,$G2845,_xlfn.CONCAT("~",RIGHT(_xlpm.w,LEN(_xlpm.w)-FIND(_xlpm.sep,_xlpm.w)),"~"))</f>
        <v>~sbar~</v>
      </c>
      <c r="P2845" s="1" t="str">
        <f>_xlfn.LET(_xlpm.sep,":",_xlpm.w,$G2845,_xlfn.CONCAT("[",LEFT(_xlpm.w,FIND(_xlpm.sep,_xlpm.w)-1),"]"))</f>
        <v>[zbə]</v>
      </c>
      <c r="Q2845" s="14" cm="1">
        <f t="array" ref="Q2845">SUM(_xlfn._xlws.FILTER($H$2:$H$7117,_xlfn.MAP($O$2:$O$7117,_xlfn.LAMBDA(_xlpm.x,_xlpm.x=$O2845))))</f>
        <v>4.9701789264413521E-5</v>
      </c>
      <c r="R2845" s="14">
        <f>$H2845/Q2845</f>
        <v>1</v>
      </c>
      <c r="S2845" s="14" cm="1">
        <f t="array" ref="S2845">SUM(_xlfn._xlws.FILTER($H$2:$H$7117,_xlfn.MAP($P$2:$P$7117,_xlfn.LAMBDA(_xlpm.x,_xlpm.x=$P2845))))</f>
        <v>2.4850894632206762E-4</v>
      </c>
      <c r="T2845" s="14">
        <f>$H2845/S2845</f>
        <v>0.19999999999999998</v>
      </c>
      <c r="U2845" s="14">
        <f>_xlfn.LET(_xlpm.freq,F2845,_xlpm.size,M2845+1,_xlpm.F,V2845,LOG(1+_xlpm.freq)*LOG(1+_xlpm.size)*_xlpm.F)</f>
        <v>7.8082289176303263E-2</v>
      </c>
      <c r="V2845" s="14">
        <f>_xlfn.LET(_xlpm.a,T2845,_xlpm.b,R2845,2*_xlpm.a*_xlpm.b/(_xlpm.a+_xlpm.b))</f>
        <v>0.33333333333333331</v>
      </c>
      <c r="W2845" s="14">
        <f>_xlfn.LET(_xlpm.p,R2845,_xlpm.q,T2845,LOG(_xlpm.p/_xlpm.q))</f>
        <v>0.69897000433601886</v>
      </c>
      <c r="X2845" s="2"/>
    </row>
    <row r="2846" spans="1:24">
      <c r="A2846" s="1" t="str">
        <f>_xlfn.LET(_xlpm.sep," : ",CONCATENATE(O2846,_xlpm.sep,P2846))</f>
        <v>~sbax~ : [zbə]</v>
      </c>
      <c r="B2846" s="1">
        <f>_xlfn.LET(_xlpm.d,$G2846,_xlpm.k,_xlfn.CONCAT(LEFT(TRIM(B$1),1),"*"),COUNTIF(_xlpm.d,_xlpm.k))</f>
        <v>0</v>
      </c>
      <c r="C2846" s="1">
        <f>_xlfn.LET(_xlpm.d,$G2846,_xlpm.k,_xlfn.CONCAT(LEFT(TRIM(C$1),1),"*"),COUNTIF(_xlpm.d,_xlpm.k))</f>
        <v>0</v>
      </c>
      <c r="D2846" s="1">
        <f>_xlfn.LET(_xlpm.d,$G2846,_xlpm.k,_xlfn.CONCAT(LEFT(TRIM(D$1),1),"*"),COUNTIF(_xlpm.d,_xlpm.k))</f>
        <v>0</v>
      </c>
      <c r="E2846" s="1">
        <f>LOG(F2846+1,10)</f>
        <v>0.30102999566398114</v>
      </c>
      <c r="F2846" s="7">
        <v>1</v>
      </c>
      <c r="G2846" s="9" t="s">
        <v>5364</v>
      </c>
      <c r="H2846" s="4">
        <f>F2846/freq.sum.r6e</f>
        <v>4.9701789264413521E-5</v>
      </c>
      <c r="I2846" s="1" t="str">
        <f>_xlfn.LET(_xlpm.sep,":",_xlpm.w,$G2846,LEFT(_xlpm.w,FIND(_xlpm.sep,_xlpm.w)-1))</f>
        <v>zbə</v>
      </c>
      <c r="J2846" s="1" t="str">
        <f>_xlfn.LET(_xlpm.sep,":",_xlpm.w,$G2846,RIGHT(_xlpm.w,LEN(_xlpm.w)-FIND(_xlpm.sep,_xlpm.w)))</f>
        <v>sbax</v>
      </c>
      <c r="K2846" s="10">
        <f>_xlfn.LET(_xlpm.w,I2846,LEN(_xlpm.w))</f>
        <v>3</v>
      </c>
      <c r="L2846" s="10">
        <f>_xlfn.LET(_xlpm.w,J2846,LEN(_xlpm.w))</f>
        <v>4</v>
      </c>
      <c r="M2846" s="10">
        <f>_xlfn.LET(_xlpm.a,K2846,_xlpm.b,L2846,MAX(_xlpm.a,_xlpm.b))</f>
        <v>4</v>
      </c>
      <c r="N2846" s="10">
        <f>_xlfn.LET(_xlpm.d,(K2846,L2846),MAX(_xlpm.d)-MIN(_xlpm.d))</f>
        <v>1</v>
      </c>
      <c r="O2846" s="1" t="str">
        <f>_xlfn.LET(_xlpm.sep,":",_xlpm.w,$G2846,_xlfn.CONCAT("~",RIGHT(_xlpm.w,LEN(_xlpm.w)-FIND(_xlpm.sep,_xlpm.w)),"~"))</f>
        <v>~sbax~</v>
      </c>
      <c r="P2846" s="1" t="str">
        <f>_xlfn.LET(_xlpm.sep,":",_xlpm.w,$G2846,_xlfn.CONCAT("[",LEFT(_xlpm.w,FIND(_xlpm.sep,_xlpm.w)-1),"]"))</f>
        <v>[zbə]</v>
      </c>
      <c r="Q2846" s="14" cm="1">
        <f t="array" ref="Q2846">SUM(_xlfn._xlws.FILTER($H$2:$H$7117,_xlfn.MAP($O$2:$O$7117,_xlfn.LAMBDA(_xlpm.x,_xlpm.x=$O2846))))</f>
        <v>4.9701789264413521E-5</v>
      </c>
      <c r="R2846" s="14">
        <f>$H2846/Q2846</f>
        <v>1</v>
      </c>
      <c r="S2846" s="14" cm="1">
        <f t="array" ref="S2846">SUM(_xlfn._xlws.FILTER($H$2:$H$7117,_xlfn.MAP($P$2:$P$7117,_xlfn.LAMBDA(_xlpm.x,_xlpm.x=$P2846))))</f>
        <v>2.4850894632206762E-4</v>
      </c>
      <c r="T2846" s="14">
        <f>$H2846/S2846</f>
        <v>0.19999999999999998</v>
      </c>
      <c r="U2846" s="14">
        <f>_xlfn.LET(_xlpm.freq,F2846,_xlpm.size,M2846+1,_xlpm.F,V2846,LOG(1+_xlpm.freq)*LOG(1+_xlpm.size)*_xlpm.F)</f>
        <v>7.8082289176303263E-2</v>
      </c>
      <c r="V2846" s="14">
        <f>_xlfn.LET(_xlpm.a,T2846,_xlpm.b,R2846,2*_xlpm.a*_xlpm.b/(_xlpm.a+_xlpm.b))</f>
        <v>0.33333333333333331</v>
      </c>
      <c r="W2846" s="14">
        <f>_xlfn.LET(_xlpm.p,R2846,_xlpm.q,T2846,LOG(_xlpm.p/_xlpm.q))</f>
        <v>0.69897000433601886</v>
      </c>
      <c r="X2846" s="2"/>
    </row>
    <row r="2847" spans="1:24">
      <c r="A2847" s="1" t="str">
        <f>_xlfn.LET(_xlpm.sep," : ",CONCATENATE(O2847,_xlpm.sep,P2847))</f>
        <v>~sdor~ : [zdə]</v>
      </c>
      <c r="B2847" s="1">
        <f>_xlfn.LET(_xlpm.d,$G2847,_xlpm.k,_xlfn.CONCAT(LEFT(TRIM(B$1),1),"*"),COUNTIF(_xlpm.d,_xlpm.k))</f>
        <v>0</v>
      </c>
      <c r="C2847" s="1">
        <f>_xlfn.LET(_xlpm.d,$G2847,_xlpm.k,_xlfn.CONCAT(LEFT(TRIM(C$1),1),"*"),COUNTIF(_xlpm.d,_xlpm.k))</f>
        <v>0</v>
      </c>
      <c r="D2847" s="1">
        <f>_xlfn.LET(_xlpm.d,$G2847,_xlpm.k,_xlfn.CONCAT(LEFT(TRIM(D$1),1),"*"),COUNTIF(_xlpm.d,_xlpm.k))</f>
        <v>0</v>
      </c>
      <c r="E2847" s="1">
        <f>LOG(F2847+1,10)</f>
        <v>0.30102999566398114</v>
      </c>
      <c r="F2847" s="7">
        <v>1</v>
      </c>
      <c r="G2847" s="9" t="s">
        <v>5366</v>
      </c>
      <c r="H2847" s="4">
        <f>F2847/freq.sum.r6e</f>
        <v>4.9701789264413521E-5</v>
      </c>
      <c r="I2847" s="1" t="str">
        <f>_xlfn.LET(_xlpm.sep,":",_xlpm.w,$G2847,LEFT(_xlpm.w,FIND(_xlpm.sep,_xlpm.w)-1))</f>
        <v>zdə</v>
      </c>
      <c r="J2847" s="1" t="str">
        <f>_xlfn.LET(_xlpm.sep,":",_xlpm.w,$G2847,RIGHT(_xlpm.w,LEN(_xlpm.w)-FIND(_xlpm.sep,_xlpm.w)))</f>
        <v>sdor</v>
      </c>
      <c r="K2847" s="10">
        <f>_xlfn.LET(_xlpm.w,I2847,LEN(_xlpm.w))</f>
        <v>3</v>
      </c>
      <c r="L2847" s="10">
        <f>_xlfn.LET(_xlpm.w,J2847,LEN(_xlpm.w))</f>
        <v>4</v>
      </c>
      <c r="M2847" s="10">
        <f>_xlfn.LET(_xlpm.a,K2847,_xlpm.b,L2847,MAX(_xlpm.a,_xlpm.b))</f>
        <v>4</v>
      </c>
      <c r="N2847" s="10">
        <f>_xlfn.LET(_xlpm.d,(K2847,L2847),MAX(_xlpm.d)-MIN(_xlpm.d))</f>
        <v>1</v>
      </c>
      <c r="O2847" s="1" t="str">
        <f>_xlfn.LET(_xlpm.sep,":",_xlpm.w,$G2847,_xlfn.CONCAT("~",RIGHT(_xlpm.w,LEN(_xlpm.w)-FIND(_xlpm.sep,_xlpm.w)),"~"))</f>
        <v>~sdor~</v>
      </c>
      <c r="P2847" s="1" t="str">
        <f>_xlfn.LET(_xlpm.sep,":",_xlpm.w,$G2847,_xlfn.CONCAT("[",LEFT(_xlpm.w,FIND(_xlpm.sep,_xlpm.w)-1),"]"))</f>
        <v>[zdə]</v>
      </c>
      <c r="Q2847" s="14" cm="1">
        <f t="array" ref="Q2847">SUM(_xlfn._xlws.FILTER($H$2:$H$7117,_xlfn.MAP($O$2:$O$7117,_xlfn.LAMBDA(_xlpm.x,_xlpm.x=$O2847))))</f>
        <v>4.9701789264413521E-5</v>
      </c>
      <c r="R2847" s="14">
        <f>$H2847/Q2847</f>
        <v>1</v>
      </c>
      <c r="S2847" s="14" cm="1">
        <f t="array" ref="S2847">SUM(_xlfn._xlws.FILTER($H$2:$H$7117,_xlfn.MAP($P$2:$P$7117,_xlfn.LAMBDA(_xlpm.x,_xlpm.x=$P2847))))</f>
        <v>2.4850894632206762E-4</v>
      </c>
      <c r="T2847" s="14">
        <f>$H2847/S2847</f>
        <v>0.19999999999999998</v>
      </c>
      <c r="U2847" s="14">
        <f>_xlfn.LET(_xlpm.freq,F2847,_xlpm.size,M2847+1,_xlpm.F,V2847,LOG(1+_xlpm.freq)*LOG(1+_xlpm.size)*_xlpm.F)</f>
        <v>7.8082289176303263E-2</v>
      </c>
      <c r="V2847" s="14">
        <f>_xlfn.LET(_xlpm.a,T2847,_xlpm.b,R2847,2*_xlpm.a*_xlpm.b/(_xlpm.a+_xlpm.b))</f>
        <v>0.33333333333333331</v>
      </c>
      <c r="W2847" s="14">
        <f>_xlfn.LET(_xlpm.p,R2847,_xlpm.q,T2847,LOG(_xlpm.p/_xlpm.q))</f>
        <v>0.69897000433601886</v>
      </c>
      <c r="X2847" s="2"/>
    </row>
    <row r="2848" spans="1:24">
      <c r="A2848" s="1" t="str">
        <f>_xlfn.LET(_xlpm.sep," : ",CONCATENATE(O2848,_xlpm.sep,P2848))</f>
        <v>~sdox~ : [zdə]</v>
      </c>
      <c r="B2848" s="1">
        <f>_xlfn.LET(_xlpm.d,$G2848,_xlpm.k,_xlfn.CONCAT(LEFT(TRIM(B$1),1),"*"),COUNTIF(_xlpm.d,_xlpm.k))</f>
        <v>0</v>
      </c>
      <c r="C2848" s="1">
        <f>_xlfn.LET(_xlpm.d,$G2848,_xlpm.k,_xlfn.CONCAT(LEFT(TRIM(C$1),1),"*"),COUNTIF(_xlpm.d,_xlpm.k))</f>
        <v>0</v>
      </c>
      <c r="D2848" s="1">
        <f>_xlfn.LET(_xlpm.d,$G2848,_xlpm.k,_xlfn.CONCAT(LEFT(TRIM(D$1),1),"*"),COUNTIF(_xlpm.d,_xlpm.k))</f>
        <v>0</v>
      </c>
      <c r="E2848" s="1">
        <f>LOG(F2848+1,10)</f>
        <v>0.30102999566398114</v>
      </c>
      <c r="F2848" s="7">
        <v>1</v>
      </c>
      <c r="G2848" s="9" t="s">
        <v>5368</v>
      </c>
      <c r="H2848" s="4">
        <f>F2848/freq.sum.r6e</f>
        <v>4.9701789264413521E-5</v>
      </c>
      <c r="I2848" s="1" t="str">
        <f>_xlfn.LET(_xlpm.sep,":",_xlpm.w,$G2848,LEFT(_xlpm.w,FIND(_xlpm.sep,_xlpm.w)-1))</f>
        <v>zdə</v>
      </c>
      <c r="J2848" s="1" t="str">
        <f>_xlfn.LET(_xlpm.sep,":",_xlpm.w,$G2848,RIGHT(_xlpm.w,LEN(_xlpm.w)-FIND(_xlpm.sep,_xlpm.w)))</f>
        <v>sdox</v>
      </c>
      <c r="K2848" s="10">
        <f>_xlfn.LET(_xlpm.w,I2848,LEN(_xlpm.w))</f>
        <v>3</v>
      </c>
      <c r="L2848" s="10">
        <f>_xlfn.LET(_xlpm.w,J2848,LEN(_xlpm.w))</f>
        <v>4</v>
      </c>
      <c r="M2848" s="10">
        <f>_xlfn.LET(_xlpm.a,K2848,_xlpm.b,L2848,MAX(_xlpm.a,_xlpm.b))</f>
        <v>4</v>
      </c>
      <c r="N2848" s="10">
        <f>_xlfn.LET(_xlpm.d,(K2848,L2848),MAX(_xlpm.d)-MIN(_xlpm.d))</f>
        <v>1</v>
      </c>
      <c r="O2848" s="1" t="str">
        <f>_xlfn.LET(_xlpm.sep,":",_xlpm.w,$G2848,_xlfn.CONCAT("~",RIGHT(_xlpm.w,LEN(_xlpm.w)-FIND(_xlpm.sep,_xlpm.w)),"~"))</f>
        <v>~sdox~</v>
      </c>
      <c r="P2848" s="1" t="str">
        <f>_xlfn.LET(_xlpm.sep,":",_xlpm.w,$G2848,_xlfn.CONCAT("[",LEFT(_xlpm.w,FIND(_xlpm.sep,_xlpm.w)-1),"]"))</f>
        <v>[zdə]</v>
      </c>
      <c r="Q2848" s="14" cm="1">
        <f t="array" ref="Q2848">SUM(_xlfn._xlws.FILTER($H$2:$H$7117,_xlfn.MAP($O$2:$O$7117,_xlfn.LAMBDA(_xlpm.x,_xlpm.x=$O2848))))</f>
        <v>4.9701789264413521E-5</v>
      </c>
      <c r="R2848" s="14">
        <f>$H2848/Q2848</f>
        <v>1</v>
      </c>
      <c r="S2848" s="14" cm="1">
        <f t="array" ref="S2848">SUM(_xlfn._xlws.FILTER($H$2:$H$7117,_xlfn.MAP($P$2:$P$7117,_xlfn.LAMBDA(_xlpm.x,_xlpm.x=$P2848))))</f>
        <v>2.4850894632206762E-4</v>
      </c>
      <c r="T2848" s="14">
        <f>$H2848/S2848</f>
        <v>0.19999999999999998</v>
      </c>
      <c r="U2848" s="14">
        <f>_xlfn.LET(_xlpm.freq,F2848,_xlpm.size,M2848+1,_xlpm.F,V2848,LOG(1+_xlpm.freq)*LOG(1+_xlpm.size)*_xlpm.F)</f>
        <v>7.8082289176303263E-2</v>
      </c>
      <c r="V2848" s="14">
        <f>_xlfn.LET(_xlpm.a,T2848,_xlpm.b,R2848,2*_xlpm.a*_xlpm.b/(_xlpm.a+_xlpm.b))</f>
        <v>0.33333333333333331</v>
      </c>
      <c r="W2848" s="14">
        <f>_xlfn.LET(_xlpm.p,R2848,_xlpm.q,T2848,LOG(_xlpm.p/_xlpm.q))</f>
        <v>0.69897000433601886</v>
      </c>
      <c r="X2848" s="2"/>
    </row>
    <row r="2849" spans="1:24">
      <c r="A2849" s="1" t="str">
        <f>_xlfn.LET(_xlpm.sep," : ",CONCATENATE(O2849,_xlpm.sep,P2849))</f>
        <v>~guar~ : [ɡwə]</v>
      </c>
      <c r="B2849" s="1">
        <f>_xlfn.LET(_xlpm.d,$G2849,_xlpm.k,_xlfn.CONCAT(LEFT(TRIM(B$1),1),"*"),COUNTIF(_xlpm.d,_xlpm.k))</f>
        <v>0</v>
      </c>
      <c r="C2849" s="1">
        <f>_xlfn.LET(_xlpm.d,$G2849,_xlpm.k,_xlfn.CONCAT(LEFT(TRIM(C$1),1),"*"),COUNTIF(_xlpm.d,_xlpm.k))</f>
        <v>0</v>
      </c>
      <c r="D2849" s="1">
        <f>_xlfn.LET(_xlpm.d,$G2849,_xlpm.k,_xlfn.CONCAT(LEFT(TRIM(D$1),1),"*"),COUNTIF(_xlpm.d,_xlpm.k))</f>
        <v>0</v>
      </c>
      <c r="E2849" s="1">
        <f>LOG(F2849+1,10)</f>
        <v>0.30102999566398114</v>
      </c>
      <c r="F2849" s="7">
        <v>1</v>
      </c>
      <c r="G2849" s="9" t="s">
        <v>6452</v>
      </c>
      <c r="H2849" s="4">
        <f>F2849/freq.sum.r6e</f>
        <v>4.9701789264413521E-5</v>
      </c>
      <c r="I2849" s="1" t="str">
        <f>_xlfn.LET(_xlpm.sep,":",_xlpm.w,$G2849,LEFT(_xlpm.w,FIND(_xlpm.sep,_xlpm.w)-1))</f>
        <v>ɡwə</v>
      </c>
      <c r="J2849" s="1" t="str">
        <f>_xlfn.LET(_xlpm.sep,":",_xlpm.w,$G2849,RIGHT(_xlpm.w,LEN(_xlpm.w)-FIND(_xlpm.sep,_xlpm.w)))</f>
        <v>guar</v>
      </c>
      <c r="K2849" s="10">
        <f>_xlfn.LET(_xlpm.w,I2849,LEN(_xlpm.w))</f>
        <v>3</v>
      </c>
      <c r="L2849" s="10">
        <f>_xlfn.LET(_xlpm.w,J2849,LEN(_xlpm.w))</f>
        <v>4</v>
      </c>
      <c r="M2849" s="10">
        <f>_xlfn.LET(_xlpm.a,K2849,_xlpm.b,L2849,MAX(_xlpm.a,_xlpm.b))</f>
        <v>4</v>
      </c>
      <c r="N2849" s="10">
        <f>_xlfn.LET(_xlpm.d,(K2849,L2849),MAX(_xlpm.d)-MIN(_xlpm.d))</f>
        <v>1</v>
      </c>
      <c r="O2849" s="1" t="str">
        <f>_xlfn.LET(_xlpm.sep,":",_xlpm.w,$G2849,_xlfn.CONCAT("~",RIGHT(_xlpm.w,LEN(_xlpm.w)-FIND(_xlpm.sep,_xlpm.w)),"~"))</f>
        <v>~guar~</v>
      </c>
      <c r="P2849" s="1" t="str">
        <f>_xlfn.LET(_xlpm.sep,":",_xlpm.w,$G2849,_xlfn.CONCAT("[",LEFT(_xlpm.w,FIND(_xlpm.sep,_xlpm.w)-1),"]"))</f>
        <v>[ɡwə]</v>
      </c>
      <c r="Q2849" s="14" cm="1">
        <f t="array" ref="Q2849">SUM(_xlfn._xlws.FILTER($H$2:$H$7117,_xlfn.MAP($O$2:$O$7117,_xlfn.LAMBDA(_xlpm.x,_xlpm.x=$O2849))))</f>
        <v>4.9701789264413521E-5</v>
      </c>
      <c r="R2849" s="14">
        <f>$H2849/Q2849</f>
        <v>1</v>
      </c>
      <c r="S2849" s="14" cm="1">
        <f t="array" ref="S2849">SUM(_xlfn._xlws.FILTER($H$2:$H$7117,_xlfn.MAP($P$2:$P$7117,_xlfn.LAMBDA(_xlpm.x,_xlpm.x=$P2849))))</f>
        <v>2.4850894632206762E-4</v>
      </c>
      <c r="T2849" s="14">
        <f>$H2849/S2849</f>
        <v>0.19999999999999998</v>
      </c>
      <c r="U2849" s="14">
        <f>_xlfn.LET(_xlpm.freq,F2849,_xlpm.size,M2849+1,_xlpm.F,V2849,LOG(1+_xlpm.freq)*LOG(1+_xlpm.size)*_xlpm.F)</f>
        <v>7.8082289176303263E-2</v>
      </c>
      <c r="V2849" s="14">
        <f>_xlfn.LET(_xlpm.a,T2849,_xlpm.b,R2849,2*_xlpm.a*_xlpm.b/(_xlpm.a+_xlpm.b))</f>
        <v>0.33333333333333331</v>
      </c>
      <c r="W2849" s="14">
        <f>_xlfn.LET(_xlpm.p,R2849,_xlpm.q,T2849,LOG(_xlpm.p/_xlpm.q))</f>
        <v>0.69897000433601886</v>
      </c>
      <c r="X2849" s="2"/>
    </row>
    <row r="2850" spans="1:24">
      <c r="A2850" s="1" t="str">
        <f>_xlfn.LET(_xlpm.sep," : ",CONCATENATE(O2850,_xlpm.sep,P2850))</f>
        <v>~guax~ : [ɡwə]</v>
      </c>
      <c r="B2850" s="1">
        <f>_xlfn.LET(_xlpm.d,$G2850,_xlpm.k,_xlfn.CONCAT(LEFT(TRIM(B$1),1),"*"),COUNTIF(_xlpm.d,_xlpm.k))</f>
        <v>0</v>
      </c>
      <c r="C2850" s="1">
        <f>_xlfn.LET(_xlpm.d,$G2850,_xlpm.k,_xlfn.CONCAT(LEFT(TRIM(C$1),1),"*"),COUNTIF(_xlpm.d,_xlpm.k))</f>
        <v>0</v>
      </c>
      <c r="D2850" s="1">
        <f>_xlfn.LET(_xlpm.d,$G2850,_xlpm.k,_xlfn.CONCAT(LEFT(TRIM(D$1),1),"*"),COUNTIF(_xlpm.d,_xlpm.k))</f>
        <v>0</v>
      </c>
      <c r="E2850" s="1">
        <f>LOG(F2850+1,10)</f>
        <v>0.30102999566398114</v>
      </c>
      <c r="F2850" s="7">
        <v>1</v>
      </c>
      <c r="G2850" s="9" t="s">
        <v>6454</v>
      </c>
      <c r="H2850" s="4">
        <f>F2850/freq.sum.r6e</f>
        <v>4.9701789264413521E-5</v>
      </c>
      <c r="I2850" s="1" t="str">
        <f>_xlfn.LET(_xlpm.sep,":",_xlpm.w,$G2850,LEFT(_xlpm.w,FIND(_xlpm.sep,_xlpm.w)-1))</f>
        <v>ɡwə</v>
      </c>
      <c r="J2850" s="1" t="str">
        <f>_xlfn.LET(_xlpm.sep,":",_xlpm.w,$G2850,RIGHT(_xlpm.w,LEN(_xlpm.w)-FIND(_xlpm.sep,_xlpm.w)))</f>
        <v>guax</v>
      </c>
      <c r="K2850" s="10">
        <f>_xlfn.LET(_xlpm.w,I2850,LEN(_xlpm.w))</f>
        <v>3</v>
      </c>
      <c r="L2850" s="10">
        <f>_xlfn.LET(_xlpm.w,J2850,LEN(_xlpm.w))</f>
        <v>4</v>
      </c>
      <c r="M2850" s="10">
        <f>_xlfn.LET(_xlpm.a,K2850,_xlpm.b,L2850,MAX(_xlpm.a,_xlpm.b))</f>
        <v>4</v>
      </c>
      <c r="N2850" s="10">
        <f>_xlfn.LET(_xlpm.d,(K2850,L2850),MAX(_xlpm.d)-MIN(_xlpm.d))</f>
        <v>1</v>
      </c>
      <c r="O2850" s="1" t="str">
        <f>_xlfn.LET(_xlpm.sep,":",_xlpm.w,$G2850,_xlfn.CONCAT("~",RIGHT(_xlpm.w,LEN(_xlpm.w)-FIND(_xlpm.sep,_xlpm.w)),"~"))</f>
        <v>~guax~</v>
      </c>
      <c r="P2850" s="1" t="str">
        <f>_xlfn.LET(_xlpm.sep,":",_xlpm.w,$G2850,_xlfn.CONCAT("[",LEFT(_xlpm.w,FIND(_xlpm.sep,_xlpm.w)-1),"]"))</f>
        <v>[ɡwə]</v>
      </c>
      <c r="Q2850" s="14" cm="1">
        <f t="array" ref="Q2850">SUM(_xlfn._xlws.FILTER($H$2:$H$7117,_xlfn.MAP($O$2:$O$7117,_xlfn.LAMBDA(_xlpm.x,_xlpm.x=$O2850))))</f>
        <v>4.9701789264413521E-5</v>
      </c>
      <c r="R2850" s="14">
        <f>$H2850/Q2850</f>
        <v>1</v>
      </c>
      <c r="S2850" s="14" cm="1">
        <f t="array" ref="S2850">SUM(_xlfn._xlws.FILTER($H$2:$H$7117,_xlfn.MAP($P$2:$P$7117,_xlfn.LAMBDA(_xlpm.x,_xlpm.x=$P2850))))</f>
        <v>2.4850894632206762E-4</v>
      </c>
      <c r="T2850" s="14">
        <f>$H2850/S2850</f>
        <v>0.19999999999999998</v>
      </c>
      <c r="U2850" s="14">
        <f>_xlfn.LET(_xlpm.freq,F2850,_xlpm.size,M2850+1,_xlpm.F,V2850,LOG(1+_xlpm.freq)*LOG(1+_xlpm.size)*_xlpm.F)</f>
        <v>7.8082289176303263E-2</v>
      </c>
      <c r="V2850" s="14">
        <f>_xlfn.LET(_xlpm.a,T2850,_xlpm.b,R2850,2*_xlpm.a*_xlpm.b/(_xlpm.a+_xlpm.b))</f>
        <v>0.33333333333333331</v>
      </c>
      <c r="W2850" s="14">
        <f>_xlfn.LET(_xlpm.p,R2850,_xlpm.q,T2850,LOG(_xlpm.p/_xlpm.q))</f>
        <v>0.69897000433601886</v>
      </c>
      <c r="X2850" s="2"/>
    </row>
    <row r="2851" spans="1:24">
      <c r="A2851" s="1" t="str">
        <f>_xlfn.LET(_xlpm.sep," : ",CONCATENATE(O2851,_xlpm.sep,P2851))</f>
        <v>~rwar~ : [ɹwə]</v>
      </c>
      <c r="B2851" s="1">
        <f>_xlfn.LET(_xlpm.d,$G2851,_xlpm.k,_xlfn.CONCAT(LEFT(TRIM(B$1),1),"*"),COUNTIF(_xlpm.d,_xlpm.k))</f>
        <v>1</v>
      </c>
      <c r="C2851" s="1">
        <f>_xlfn.LET(_xlpm.d,$G2851,_xlpm.k,_xlfn.CONCAT(LEFT(TRIM(C$1),1),"*"),COUNTIF(_xlpm.d,_xlpm.k))</f>
        <v>0</v>
      </c>
      <c r="D2851" s="1">
        <f>_xlfn.LET(_xlpm.d,$G2851,_xlpm.k,_xlfn.CONCAT(LEFT(TRIM(D$1),1),"*"),COUNTIF(_xlpm.d,_xlpm.k))</f>
        <v>0</v>
      </c>
      <c r="E2851" s="1">
        <f>LOG(F2851+1,10)</f>
        <v>0.30102999566398114</v>
      </c>
      <c r="F2851" s="7">
        <v>1</v>
      </c>
      <c r="G2851" s="9" t="s">
        <v>6456</v>
      </c>
      <c r="H2851" s="4">
        <f>F2851/freq.sum.r6e</f>
        <v>4.9701789264413521E-5</v>
      </c>
      <c r="I2851" s="1" t="str">
        <f>_xlfn.LET(_xlpm.sep,":",_xlpm.w,$G2851,LEFT(_xlpm.w,FIND(_xlpm.sep,_xlpm.w)-1))</f>
        <v>ɹwə</v>
      </c>
      <c r="J2851" s="1" t="str">
        <f>_xlfn.LET(_xlpm.sep,":",_xlpm.w,$G2851,RIGHT(_xlpm.w,LEN(_xlpm.w)-FIND(_xlpm.sep,_xlpm.w)))</f>
        <v>rwar</v>
      </c>
      <c r="K2851" s="10">
        <f>_xlfn.LET(_xlpm.w,I2851,LEN(_xlpm.w))</f>
        <v>3</v>
      </c>
      <c r="L2851" s="10">
        <f>_xlfn.LET(_xlpm.w,J2851,LEN(_xlpm.w))</f>
        <v>4</v>
      </c>
      <c r="M2851" s="10">
        <f>_xlfn.LET(_xlpm.a,K2851,_xlpm.b,L2851,MAX(_xlpm.a,_xlpm.b))</f>
        <v>4</v>
      </c>
      <c r="N2851" s="10">
        <f>_xlfn.LET(_xlpm.d,(K2851,L2851),MAX(_xlpm.d)-MIN(_xlpm.d))</f>
        <v>1</v>
      </c>
      <c r="O2851" s="1" t="str">
        <f>_xlfn.LET(_xlpm.sep,":",_xlpm.w,$G2851,_xlfn.CONCAT("~",RIGHT(_xlpm.w,LEN(_xlpm.w)-FIND(_xlpm.sep,_xlpm.w)),"~"))</f>
        <v>~rwar~</v>
      </c>
      <c r="P2851" s="1" t="str">
        <f>_xlfn.LET(_xlpm.sep,":",_xlpm.w,$G2851,_xlfn.CONCAT("[",LEFT(_xlpm.w,FIND(_xlpm.sep,_xlpm.w)-1),"]"))</f>
        <v>[ɹwə]</v>
      </c>
      <c r="Q2851" s="14" cm="1">
        <f t="array" ref="Q2851">SUM(_xlfn._xlws.FILTER($H$2:$H$7117,_xlfn.MAP($O$2:$O$7117,_xlfn.LAMBDA(_xlpm.x,_xlpm.x=$O2851))))</f>
        <v>4.9701789264413521E-5</v>
      </c>
      <c r="R2851" s="14">
        <f>$H2851/Q2851</f>
        <v>1</v>
      </c>
      <c r="S2851" s="14" cm="1">
        <f t="array" ref="S2851">SUM(_xlfn._xlws.FILTER($H$2:$H$7117,_xlfn.MAP($P$2:$P$7117,_xlfn.LAMBDA(_xlpm.x,_xlpm.x=$P2851))))</f>
        <v>2.4850894632206762E-4</v>
      </c>
      <c r="T2851" s="14">
        <f>$H2851/S2851</f>
        <v>0.19999999999999998</v>
      </c>
      <c r="U2851" s="14">
        <f>_xlfn.LET(_xlpm.freq,F2851,_xlpm.size,M2851+1,_xlpm.F,V2851,LOG(1+_xlpm.freq)*LOG(1+_xlpm.size)*_xlpm.F)</f>
        <v>7.8082289176303263E-2</v>
      </c>
      <c r="V2851" s="14">
        <f>_xlfn.LET(_xlpm.a,T2851,_xlpm.b,R2851,2*_xlpm.a*_xlpm.b/(_xlpm.a+_xlpm.b))</f>
        <v>0.33333333333333331</v>
      </c>
      <c r="W2851" s="14">
        <f>_xlfn.LET(_xlpm.p,R2851,_xlpm.q,T2851,LOG(_xlpm.p/_xlpm.q))</f>
        <v>0.69897000433601886</v>
      </c>
      <c r="X2851" s="2"/>
    </row>
    <row r="2852" spans="1:24">
      <c r="A2852" s="1" t="str">
        <f>_xlfn.LET(_xlpm.sep," : ",CONCATENATE(O2852,_xlpm.sep,P2852))</f>
        <v>~rwax~ : [ɹwə]</v>
      </c>
      <c r="B2852" s="1">
        <f>_xlfn.LET(_xlpm.d,$G2852,_xlpm.k,_xlfn.CONCAT(LEFT(TRIM(B$1),1),"*"),COUNTIF(_xlpm.d,_xlpm.k))</f>
        <v>1</v>
      </c>
      <c r="C2852" s="1">
        <f>_xlfn.LET(_xlpm.d,$G2852,_xlpm.k,_xlfn.CONCAT(LEFT(TRIM(C$1),1),"*"),COUNTIF(_xlpm.d,_xlpm.k))</f>
        <v>0</v>
      </c>
      <c r="D2852" s="1">
        <f>_xlfn.LET(_xlpm.d,$G2852,_xlpm.k,_xlfn.CONCAT(LEFT(TRIM(D$1),1),"*"),COUNTIF(_xlpm.d,_xlpm.k))</f>
        <v>0</v>
      </c>
      <c r="E2852" s="1">
        <f>LOG(F2852+1,10)</f>
        <v>0.30102999566398114</v>
      </c>
      <c r="F2852" s="7">
        <v>1</v>
      </c>
      <c r="G2852" s="9" t="s">
        <v>6458</v>
      </c>
      <c r="H2852" s="4">
        <f>F2852/freq.sum.r6e</f>
        <v>4.9701789264413521E-5</v>
      </c>
      <c r="I2852" s="1" t="str">
        <f>_xlfn.LET(_xlpm.sep,":",_xlpm.w,$G2852,LEFT(_xlpm.w,FIND(_xlpm.sep,_xlpm.w)-1))</f>
        <v>ɹwə</v>
      </c>
      <c r="J2852" s="1" t="str">
        <f>_xlfn.LET(_xlpm.sep,":",_xlpm.w,$G2852,RIGHT(_xlpm.w,LEN(_xlpm.w)-FIND(_xlpm.sep,_xlpm.w)))</f>
        <v>rwax</v>
      </c>
      <c r="K2852" s="10">
        <f>_xlfn.LET(_xlpm.w,I2852,LEN(_xlpm.w))</f>
        <v>3</v>
      </c>
      <c r="L2852" s="10">
        <f>_xlfn.LET(_xlpm.w,J2852,LEN(_xlpm.w))</f>
        <v>4</v>
      </c>
      <c r="M2852" s="10">
        <f>_xlfn.LET(_xlpm.a,K2852,_xlpm.b,L2852,MAX(_xlpm.a,_xlpm.b))</f>
        <v>4</v>
      </c>
      <c r="N2852" s="10">
        <f>_xlfn.LET(_xlpm.d,(K2852,L2852),MAX(_xlpm.d)-MIN(_xlpm.d))</f>
        <v>1</v>
      </c>
      <c r="O2852" s="1" t="str">
        <f>_xlfn.LET(_xlpm.sep,":",_xlpm.w,$G2852,_xlfn.CONCAT("~",RIGHT(_xlpm.w,LEN(_xlpm.w)-FIND(_xlpm.sep,_xlpm.w)),"~"))</f>
        <v>~rwax~</v>
      </c>
      <c r="P2852" s="1" t="str">
        <f>_xlfn.LET(_xlpm.sep,":",_xlpm.w,$G2852,_xlfn.CONCAT("[",LEFT(_xlpm.w,FIND(_xlpm.sep,_xlpm.w)-1),"]"))</f>
        <v>[ɹwə]</v>
      </c>
      <c r="Q2852" s="14" cm="1">
        <f t="array" ref="Q2852">SUM(_xlfn._xlws.FILTER($H$2:$H$7117,_xlfn.MAP($O$2:$O$7117,_xlfn.LAMBDA(_xlpm.x,_xlpm.x=$O2852))))</f>
        <v>4.9701789264413521E-5</v>
      </c>
      <c r="R2852" s="14">
        <f>$H2852/Q2852</f>
        <v>1</v>
      </c>
      <c r="S2852" s="14" cm="1">
        <f t="array" ref="S2852">SUM(_xlfn._xlws.FILTER($H$2:$H$7117,_xlfn.MAP($P$2:$P$7117,_xlfn.LAMBDA(_xlpm.x,_xlpm.x=$P2852))))</f>
        <v>2.4850894632206762E-4</v>
      </c>
      <c r="T2852" s="14">
        <f>$H2852/S2852</f>
        <v>0.19999999999999998</v>
      </c>
      <c r="U2852" s="14">
        <f>_xlfn.LET(_xlpm.freq,F2852,_xlpm.size,M2852+1,_xlpm.F,V2852,LOG(1+_xlpm.freq)*LOG(1+_xlpm.size)*_xlpm.F)</f>
        <v>7.8082289176303263E-2</v>
      </c>
      <c r="V2852" s="14">
        <f>_xlfn.LET(_xlpm.a,T2852,_xlpm.b,R2852,2*_xlpm.a*_xlpm.b/(_xlpm.a+_xlpm.b))</f>
        <v>0.33333333333333331</v>
      </c>
      <c r="W2852" s="14">
        <f>_xlfn.LET(_xlpm.p,R2852,_xlpm.q,T2852,LOG(_xlpm.p/_xlpm.q))</f>
        <v>0.69897000433601886</v>
      </c>
      <c r="X2852" s="2"/>
    </row>
    <row r="2853" spans="1:24">
      <c r="A2853" s="1" t="str">
        <f>_xlfn.LET(_xlpm.sep," : ",CONCATENATE(O2853,_xlpm.sep,P2853))</f>
        <v>~rgur~ : [ɹɡjə]</v>
      </c>
      <c r="B2853" s="1">
        <f>_xlfn.LET(_xlpm.d,$G2853,_xlpm.k,_xlfn.CONCAT(LEFT(TRIM(B$1),1),"*"),COUNTIF(_xlpm.d,_xlpm.k))</f>
        <v>1</v>
      </c>
      <c r="C2853" s="1">
        <f>_xlfn.LET(_xlpm.d,$G2853,_xlpm.k,_xlfn.CONCAT(LEFT(TRIM(C$1),1),"*"),COUNTIF(_xlpm.d,_xlpm.k))</f>
        <v>0</v>
      </c>
      <c r="D2853" s="1">
        <f>_xlfn.LET(_xlpm.d,$G2853,_xlpm.k,_xlfn.CONCAT(LEFT(TRIM(D$1),1),"*"),COUNTIF(_xlpm.d,_xlpm.k))</f>
        <v>0</v>
      </c>
      <c r="E2853" s="1">
        <f>LOG(F2853+1,10)</f>
        <v>0.30102999566398114</v>
      </c>
      <c r="F2853" s="7">
        <v>1</v>
      </c>
      <c r="G2853" s="9" t="s">
        <v>6956</v>
      </c>
      <c r="H2853" s="4">
        <f>F2853/freq.sum.r6e</f>
        <v>4.9701789264413521E-5</v>
      </c>
      <c r="I2853" s="1" t="str">
        <f>_xlfn.LET(_xlpm.sep,":",_xlpm.w,$G2853,LEFT(_xlpm.w,FIND(_xlpm.sep,_xlpm.w)-1))</f>
        <v>ɹɡjə</v>
      </c>
      <c r="J2853" s="1" t="str">
        <f>_xlfn.LET(_xlpm.sep,":",_xlpm.w,$G2853,RIGHT(_xlpm.w,LEN(_xlpm.w)-FIND(_xlpm.sep,_xlpm.w)))</f>
        <v>rgur</v>
      </c>
      <c r="K2853" s="10">
        <f>_xlfn.LET(_xlpm.w,I2853,LEN(_xlpm.w))</f>
        <v>4</v>
      </c>
      <c r="L2853" s="10">
        <f>_xlfn.LET(_xlpm.w,J2853,LEN(_xlpm.w))</f>
        <v>4</v>
      </c>
      <c r="M2853" s="10">
        <f>_xlfn.LET(_xlpm.a,K2853,_xlpm.b,L2853,MAX(_xlpm.a,_xlpm.b))</f>
        <v>4</v>
      </c>
      <c r="N2853" s="10">
        <f>_xlfn.LET(_xlpm.d,(K2853,L2853),MAX(_xlpm.d)-MIN(_xlpm.d))</f>
        <v>0</v>
      </c>
      <c r="O2853" s="1" t="str">
        <f>_xlfn.LET(_xlpm.sep,":",_xlpm.w,$G2853,_xlfn.CONCAT("~",RIGHT(_xlpm.w,LEN(_xlpm.w)-FIND(_xlpm.sep,_xlpm.w)),"~"))</f>
        <v>~rgur~</v>
      </c>
      <c r="P2853" s="1" t="str">
        <f>_xlfn.LET(_xlpm.sep,":",_xlpm.w,$G2853,_xlfn.CONCAT("[",LEFT(_xlpm.w,FIND(_xlpm.sep,_xlpm.w)-1),"]"))</f>
        <v>[ɹɡjə]</v>
      </c>
      <c r="Q2853" s="14" cm="1">
        <f t="array" ref="Q2853">SUM(_xlfn._xlws.FILTER($H$2:$H$7117,_xlfn.MAP($O$2:$O$7117,_xlfn.LAMBDA(_xlpm.x,_xlpm.x=$O2853))))</f>
        <v>4.9701789264413521E-5</v>
      </c>
      <c r="R2853" s="14">
        <f>$H2853/Q2853</f>
        <v>1</v>
      </c>
      <c r="S2853" s="14" cm="1">
        <f t="array" ref="S2853">SUM(_xlfn._xlws.FILTER($H$2:$H$7117,_xlfn.MAP($P$2:$P$7117,_xlfn.LAMBDA(_xlpm.x,_xlpm.x=$P2853))))</f>
        <v>2.4850894632206762E-4</v>
      </c>
      <c r="T2853" s="14">
        <f>$H2853/S2853</f>
        <v>0.19999999999999998</v>
      </c>
      <c r="U2853" s="14">
        <f>_xlfn.LET(_xlpm.freq,F2853,_xlpm.size,M2853+1,_xlpm.F,V2853,LOG(1+_xlpm.freq)*LOG(1+_xlpm.size)*_xlpm.F)</f>
        <v>7.8082289176303263E-2</v>
      </c>
      <c r="V2853" s="14">
        <f>_xlfn.LET(_xlpm.a,T2853,_xlpm.b,R2853,2*_xlpm.a*_xlpm.b/(_xlpm.a+_xlpm.b))</f>
        <v>0.33333333333333331</v>
      </c>
      <c r="W2853" s="14">
        <f>_xlfn.LET(_xlpm.p,R2853,_xlpm.q,T2853,LOG(_xlpm.p/_xlpm.q))</f>
        <v>0.69897000433601886</v>
      </c>
      <c r="X2853" s="2"/>
    </row>
    <row r="2854" spans="1:24">
      <c r="A2854" s="1" t="str">
        <f>_xlfn.LET(_xlpm.sep," : ",CONCATENATE(O2854,_xlpm.sep,P2854))</f>
        <v>~rgux~ : [ɹɡjə]</v>
      </c>
      <c r="B2854" s="1">
        <f>_xlfn.LET(_xlpm.d,$G2854,_xlpm.k,_xlfn.CONCAT(LEFT(TRIM(B$1),1),"*"),COUNTIF(_xlpm.d,_xlpm.k))</f>
        <v>1</v>
      </c>
      <c r="C2854" s="1">
        <f>_xlfn.LET(_xlpm.d,$G2854,_xlpm.k,_xlfn.CONCAT(LEFT(TRIM(C$1),1),"*"),COUNTIF(_xlpm.d,_xlpm.k))</f>
        <v>0</v>
      </c>
      <c r="D2854" s="1">
        <f>_xlfn.LET(_xlpm.d,$G2854,_xlpm.k,_xlfn.CONCAT(LEFT(TRIM(D$1),1),"*"),COUNTIF(_xlpm.d,_xlpm.k))</f>
        <v>0</v>
      </c>
      <c r="E2854" s="1">
        <f>LOG(F2854+1,10)</f>
        <v>0.30102999566398114</v>
      </c>
      <c r="F2854" s="7">
        <v>1</v>
      </c>
      <c r="G2854" s="9" t="s">
        <v>6958</v>
      </c>
      <c r="H2854" s="4">
        <f>F2854/freq.sum.r6e</f>
        <v>4.9701789264413521E-5</v>
      </c>
      <c r="I2854" s="1" t="str">
        <f>_xlfn.LET(_xlpm.sep,":",_xlpm.w,$G2854,LEFT(_xlpm.w,FIND(_xlpm.sep,_xlpm.w)-1))</f>
        <v>ɹɡjə</v>
      </c>
      <c r="J2854" s="1" t="str">
        <f>_xlfn.LET(_xlpm.sep,":",_xlpm.w,$G2854,RIGHT(_xlpm.w,LEN(_xlpm.w)-FIND(_xlpm.sep,_xlpm.w)))</f>
        <v>rgux</v>
      </c>
      <c r="K2854" s="10">
        <f>_xlfn.LET(_xlpm.w,I2854,LEN(_xlpm.w))</f>
        <v>4</v>
      </c>
      <c r="L2854" s="10">
        <f>_xlfn.LET(_xlpm.w,J2854,LEN(_xlpm.w))</f>
        <v>4</v>
      </c>
      <c r="M2854" s="10">
        <f>_xlfn.LET(_xlpm.a,K2854,_xlpm.b,L2854,MAX(_xlpm.a,_xlpm.b))</f>
        <v>4</v>
      </c>
      <c r="N2854" s="10">
        <f>_xlfn.LET(_xlpm.d,(K2854,L2854),MAX(_xlpm.d)-MIN(_xlpm.d))</f>
        <v>0</v>
      </c>
      <c r="O2854" s="1" t="str">
        <f>_xlfn.LET(_xlpm.sep,":",_xlpm.w,$G2854,_xlfn.CONCAT("~",RIGHT(_xlpm.w,LEN(_xlpm.w)-FIND(_xlpm.sep,_xlpm.w)),"~"))</f>
        <v>~rgux~</v>
      </c>
      <c r="P2854" s="1" t="str">
        <f>_xlfn.LET(_xlpm.sep,":",_xlpm.w,$G2854,_xlfn.CONCAT("[",LEFT(_xlpm.w,FIND(_xlpm.sep,_xlpm.w)-1),"]"))</f>
        <v>[ɹɡjə]</v>
      </c>
      <c r="Q2854" s="14" cm="1">
        <f t="array" ref="Q2854">SUM(_xlfn._xlws.FILTER($H$2:$H$7117,_xlfn.MAP($O$2:$O$7117,_xlfn.LAMBDA(_xlpm.x,_xlpm.x=$O2854))))</f>
        <v>4.9701789264413521E-5</v>
      </c>
      <c r="R2854" s="14">
        <f>$H2854/Q2854</f>
        <v>1</v>
      </c>
      <c r="S2854" s="14" cm="1">
        <f t="array" ref="S2854">SUM(_xlfn._xlws.FILTER($H$2:$H$7117,_xlfn.MAP($P$2:$P$7117,_xlfn.LAMBDA(_xlpm.x,_xlpm.x=$P2854))))</f>
        <v>2.4850894632206762E-4</v>
      </c>
      <c r="T2854" s="14">
        <f>$H2854/S2854</f>
        <v>0.19999999999999998</v>
      </c>
      <c r="U2854" s="14">
        <f>_xlfn.LET(_xlpm.freq,F2854,_xlpm.size,M2854+1,_xlpm.F,V2854,LOG(1+_xlpm.freq)*LOG(1+_xlpm.size)*_xlpm.F)</f>
        <v>7.8082289176303263E-2</v>
      </c>
      <c r="V2854" s="14">
        <f>_xlfn.LET(_xlpm.a,T2854,_xlpm.b,R2854,2*_xlpm.a*_xlpm.b/(_xlpm.a+_xlpm.b))</f>
        <v>0.33333333333333331</v>
      </c>
      <c r="W2854" s="14">
        <f>_xlfn.LET(_xlpm.p,R2854,_xlpm.q,T2854,LOG(_xlpm.p/_xlpm.q))</f>
        <v>0.69897000433601886</v>
      </c>
      <c r="X2854" s="2"/>
    </row>
    <row r="2855" spans="1:24">
      <c r="A2855" s="1" t="str">
        <f>_xlfn.LET(_xlpm.sep," : ",CONCATENATE(O2855,_xlpm.sep,P2855))</f>
        <v>~grar~ : [ɡɹə]</v>
      </c>
      <c r="B2855" s="1">
        <f>_xlfn.LET(_xlpm.d,$G2855,_xlpm.k,_xlfn.CONCAT(LEFT(TRIM(B$1),1),"*"),COUNTIF(_xlpm.d,_xlpm.k))</f>
        <v>0</v>
      </c>
      <c r="C2855" s="1">
        <f>_xlfn.LET(_xlpm.d,$G2855,_xlpm.k,_xlfn.CONCAT(LEFT(TRIM(C$1),1),"*"),COUNTIF(_xlpm.d,_xlpm.k))</f>
        <v>0</v>
      </c>
      <c r="D2855" s="1">
        <f>_xlfn.LET(_xlpm.d,$G2855,_xlpm.k,_xlfn.CONCAT(LEFT(TRIM(D$1),1),"*"),COUNTIF(_xlpm.d,_xlpm.k))</f>
        <v>0</v>
      </c>
      <c r="E2855" s="1">
        <f>LOG(F2855+1,10)</f>
        <v>0.30102999566398114</v>
      </c>
      <c r="F2855" s="7">
        <v>1</v>
      </c>
      <c r="G2855" s="9" t="s">
        <v>7016</v>
      </c>
      <c r="H2855" s="4">
        <f>F2855/freq.sum.r6e</f>
        <v>4.9701789264413521E-5</v>
      </c>
      <c r="I2855" s="1" t="str">
        <f>_xlfn.LET(_xlpm.sep,":",_xlpm.w,$G2855,LEFT(_xlpm.w,FIND(_xlpm.sep,_xlpm.w)-1))</f>
        <v>ɡɹə</v>
      </c>
      <c r="J2855" s="1" t="str">
        <f>_xlfn.LET(_xlpm.sep,":",_xlpm.w,$G2855,RIGHT(_xlpm.w,LEN(_xlpm.w)-FIND(_xlpm.sep,_xlpm.w)))</f>
        <v>grar</v>
      </c>
      <c r="K2855" s="10">
        <f>_xlfn.LET(_xlpm.w,I2855,LEN(_xlpm.w))</f>
        <v>3</v>
      </c>
      <c r="L2855" s="10">
        <f>_xlfn.LET(_xlpm.w,J2855,LEN(_xlpm.w))</f>
        <v>4</v>
      </c>
      <c r="M2855" s="10">
        <f>_xlfn.LET(_xlpm.a,K2855,_xlpm.b,L2855,MAX(_xlpm.a,_xlpm.b))</f>
        <v>4</v>
      </c>
      <c r="N2855" s="10">
        <f>_xlfn.LET(_xlpm.d,(K2855,L2855),MAX(_xlpm.d)-MIN(_xlpm.d))</f>
        <v>1</v>
      </c>
      <c r="O2855" s="1" t="str">
        <f>_xlfn.LET(_xlpm.sep,":",_xlpm.w,$G2855,_xlfn.CONCAT("~",RIGHT(_xlpm.w,LEN(_xlpm.w)-FIND(_xlpm.sep,_xlpm.w)),"~"))</f>
        <v>~grar~</v>
      </c>
      <c r="P2855" s="1" t="str">
        <f>_xlfn.LET(_xlpm.sep,":",_xlpm.w,$G2855,_xlfn.CONCAT("[",LEFT(_xlpm.w,FIND(_xlpm.sep,_xlpm.w)-1),"]"))</f>
        <v>[ɡɹə]</v>
      </c>
      <c r="Q2855" s="14" cm="1">
        <f t="array" ref="Q2855">SUM(_xlfn._xlws.FILTER($H$2:$H$7111,_xlfn.MAP($O$2:$O$7111,_xlfn.LAMBDA(_xlpm.x,_xlpm.x=$O2855))))</f>
        <v>4.9701789264413521E-5</v>
      </c>
      <c r="R2855" s="14">
        <f>$H2855/Q2855</f>
        <v>1</v>
      </c>
      <c r="S2855" s="14" cm="1">
        <f t="array" ref="S2855">SUM(_xlfn._xlws.FILTER($H$2:$H$7111,_xlfn.MAP($P$2:$P$7111,_xlfn.LAMBDA(_xlpm.x,_xlpm.x=$P2855))))</f>
        <v>2.4850894632206762E-4</v>
      </c>
      <c r="T2855" s="14">
        <f>$H2855/S2855</f>
        <v>0.19999999999999998</v>
      </c>
      <c r="U2855" s="14">
        <f>_xlfn.LET(_xlpm.freq,F2855,_xlpm.size,M2855+1,_xlpm.F,V2855,LOG(1+_xlpm.freq)*LOG(1+_xlpm.size)*_xlpm.F)</f>
        <v>7.8082289176303263E-2</v>
      </c>
      <c r="V2855" s="14">
        <f>_xlfn.LET(_xlpm.a,T2855,_xlpm.b,R2855,2*_xlpm.a*_xlpm.b/(_xlpm.a+_xlpm.b))</f>
        <v>0.33333333333333331</v>
      </c>
      <c r="W2855" s="14">
        <f>_xlfn.LET(_xlpm.p,R2855,_xlpm.q,T2855,LOG(_xlpm.p/_xlpm.q))</f>
        <v>0.69897000433601886</v>
      </c>
      <c r="X2855" s="2"/>
    </row>
    <row r="2856" spans="1:24">
      <c r="A2856" s="1" t="str">
        <f>_xlfn.LET(_xlpm.sep," : ",CONCATENATE(O2856,_xlpm.sep,P2856))</f>
        <v>~grax~ : [ɡɹə]</v>
      </c>
      <c r="B2856" s="1">
        <f>_xlfn.LET(_xlpm.d,$G2856,_xlpm.k,_xlfn.CONCAT(LEFT(TRIM(B$1),1),"*"),COUNTIF(_xlpm.d,_xlpm.k))</f>
        <v>0</v>
      </c>
      <c r="C2856" s="1">
        <f>_xlfn.LET(_xlpm.d,$G2856,_xlpm.k,_xlfn.CONCAT(LEFT(TRIM(C$1),1),"*"),COUNTIF(_xlpm.d,_xlpm.k))</f>
        <v>0</v>
      </c>
      <c r="D2856" s="1">
        <f>_xlfn.LET(_xlpm.d,$G2856,_xlpm.k,_xlfn.CONCAT(LEFT(TRIM(D$1),1),"*"),COUNTIF(_xlpm.d,_xlpm.k))</f>
        <v>0</v>
      </c>
      <c r="E2856" s="1">
        <f>LOG(F2856+1,10)</f>
        <v>0.30102999566398114</v>
      </c>
      <c r="F2856" s="7">
        <v>1</v>
      </c>
      <c r="G2856" s="9" t="s">
        <v>7018</v>
      </c>
      <c r="H2856" s="4">
        <f>F2856/freq.sum.r6e</f>
        <v>4.9701789264413521E-5</v>
      </c>
      <c r="I2856" s="1" t="str">
        <f>_xlfn.LET(_xlpm.sep,":",_xlpm.w,$G2856,LEFT(_xlpm.w,FIND(_xlpm.sep,_xlpm.w)-1))</f>
        <v>ɡɹə</v>
      </c>
      <c r="J2856" s="1" t="str">
        <f>_xlfn.LET(_xlpm.sep,":",_xlpm.w,$G2856,RIGHT(_xlpm.w,LEN(_xlpm.w)-FIND(_xlpm.sep,_xlpm.w)))</f>
        <v>grax</v>
      </c>
      <c r="K2856" s="10">
        <f>_xlfn.LET(_xlpm.w,I2856,LEN(_xlpm.w))</f>
        <v>3</v>
      </c>
      <c r="L2856" s="10">
        <f>_xlfn.LET(_xlpm.w,J2856,LEN(_xlpm.w))</f>
        <v>4</v>
      </c>
      <c r="M2856" s="10">
        <f>_xlfn.LET(_xlpm.a,K2856,_xlpm.b,L2856,MAX(_xlpm.a,_xlpm.b))</f>
        <v>4</v>
      </c>
      <c r="N2856" s="10">
        <f>_xlfn.LET(_xlpm.d,(K2856,L2856),MAX(_xlpm.d)-MIN(_xlpm.d))</f>
        <v>1</v>
      </c>
      <c r="O2856" s="1" t="str">
        <f>_xlfn.LET(_xlpm.sep,":",_xlpm.w,$G2856,_xlfn.CONCAT("~",RIGHT(_xlpm.w,LEN(_xlpm.w)-FIND(_xlpm.sep,_xlpm.w)),"~"))</f>
        <v>~grax~</v>
      </c>
      <c r="P2856" s="1" t="str">
        <f>_xlfn.LET(_xlpm.sep,":",_xlpm.w,$G2856,_xlfn.CONCAT("[",LEFT(_xlpm.w,FIND(_xlpm.sep,_xlpm.w)-1),"]"))</f>
        <v>[ɡɹə]</v>
      </c>
      <c r="Q2856" s="14" cm="1">
        <f t="array" ref="Q2856">SUM(_xlfn._xlws.FILTER($H$2:$H$7111,_xlfn.MAP($O$2:$O$7111,_xlfn.LAMBDA(_xlpm.x,_xlpm.x=$O2856))))</f>
        <v>4.9701789264413521E-5</v>
      </c>
      <c r="R2856" s="14">
        <f>$H2856/Q2856</f>
        <v>1</v>
      </c>
      <c r="S2856" s="14" cm="1">
        <f t="array" ref="S2856">SUM(_xlfn._xlws.FILTER($H$2:$H$7111,_xlfn.MAP($P$2:$P$7111,_xlfn.LAMBDA(_xlpm.x,_xlpm.x=$P2856))))</f>
        <v>2.4850894632206762E-4</v>
      </c>
      <c r="T2856" s="14">
        <f>$H2856/S2856</f>
        <v>0.19999999999999998</v>
      </c>
      <c r="U2856" s="14">
        <f>_xlfn.LET(_xlpm.freq,F2856,_xlpm.size,M2856+1,_xlpm.F,V2856,LOG(1+_xlpm.freq)*LOG(1+_xlpm.size)*_xlpm.F)</f>
        <v>7.8082289176303263E-2</v>
      </c>
      <c r="V2856" s="14">
        <f>_xlfn.LET(_xlpm.a,T2856,_xlpm.b,R2856,2*_xlpm.a*_xlpm.b/(_xlpm.a+_xlpm.b))</f>
        <v>0.33333333333333331</v>
      </c>
      <c r="W2856" s="14">
        <f>_xlfn.LET(_xlpm.p,R2856,_xlpm.q,T2856,LOG(_xlpm.p/_xlpm.q))</f>
        <v>0.69897000433601886</v>
      </c>
      <c r="X2856" s="2"/>
    </row>
    <row r="2857" spans="1:24">
      <c r="A2857" s="1" t="str">
        <f>_xlfn.LET(_xlpm.sep," : ",CONCATENATE(O2857,_xlpm.sep,P2857))</f>
        <v>~xtur~ : [kstʃə]</v>
      </c>
      <c r="B2857" s="1">
        <f>_xlfn.LET(_xlpm.d,$G2857,_xlpm.k,_xlfn.CONCAT(LEFT(TRIM(B$1),1),"*"),COUNTIF(_xlpm.d,_xlpm.k))</f>
        <v>0</v>
      </c>
      <c r="C2857" s="1">
        <f>_xlfn.LET(_xlpm.d,$G2857,_xlpm.k,_xlfn.CONCAT(LEFT(TRIM(C$1),1),"*"),COUNTIF(_xlpm.d,_xlpm.k))</f>
        <v>0</v>
      </c>
      <c r="D2857" s="1">
        <f>_xlfn.LET(_xlpm.d,$G2857,_xlpm.k,_xlfn.CONCAT(LEFT(TRIM(D$1),1),"*"),COUNTIF(_xlpm.d,_xlpm.k))</f>
        <v>0</v>
      </c>
      <c r="E2857" s="1">
        <f>LOG(F2857+1,10)</f>
        <v>0.30102999566398114</v>
      </c>
      <c r="F2857" s="7">
        <v>1</v>
      </c>
      <c r="G2857" s="9" t="s">
        <v>1591</v>
      </c>
      <c r="H2857" s="4">
        <f>F2857/freq.sum.r6e</f>
        <v>4.9701789264413521E-5</v>
      </c>
      <c r="I2857" s="4" t="str">
        <f>_xlfn.LET(_xlpm.sep,":",_xlpm.w,$G2857,LEFT(_xlpm.w,FIND(_xlpm.sep,_xlpm.w)-1))</f>
        <v>kstʃə</v>
      </c>
      <c r="J2857" s="4" t="str">
        <f>_xlfn.LET(_xlpm.sep,":",_xlpm.w,$G2857,RIGHT(_xlpm.w,LEN(_xlpm.w)-FIND(_xlpm.sep,_xlpm.w)))</f>
        <v>xtur</v>
      </c>
      <c r="K2857" s="10">
        <f>_xlfn.LET(_xlpm.w,I2857,LEN(_xlpm.w))</f>
        <v>5</v>
      </c>
      <c r="L2857" s="10">
        <f>_xlfn.LET(_xlpm.w,J2857,LEN(_xlpm.w))</f>
        <v>4</v>
      </c>
      <c r="M2857" s="10">
        <f>_xlfn.LET(_xlpm.a,K2857,_xlpm.b,L2857,MAX(_xlpm.a,_xlpm.b))</f>
        <v>5</v>
      </c>
      <c r="N2857" s="10">
        <f>_xlfn.LET(_xlpm.d,(K2857,L2857),MAX(_xlpm.d)-MIN(_xlpm.d))</f>
        <v>1</v>
      </c>
      <c r="O2857" s="1" t="str">
        <f>_xlfn.LET(_xlpm.sep,":",_xlpm.w,$G2857,_xlfn.CONCAT("~",RIGHT(_xlpm.w,LEN(_xlpm.w)-FIND(_xlpm.sep,_xlpm.w)),"~"))</f>
        <v>~xtur~</v>
      </c>
      <c r="P2857" s="1" t="str">
        <f>_xlfn.LET(_xlpm.sep,":",_xlpm.w,$G2857,_xlfn.CONCAT("[",LEFT(_xlpm.w,FIND(_xlpm.sep,_xlpm.w)-1),"]"))</f>
        <v>[kstʃə]</v>
      </c>
      <c r="Q2857" s="14" cm="1">
        <f t="array" ref="Q2857">SUM(_xlfn._xlws.FILTER($H$2:$H$7109,_xlfn.MAP($O$2:$O$7109,_xlfn.LAMBDA(_xlpm.x,_xlpm.x=$O2857))))</f>
        <v>4.9701789264413521E-5</v>
      </c>
      <c r="R2857" s="14">
        <f>$H2857/Q2857</f>
        <v>1</v>
      </c>
      <c r="S2857" s="14" cm="1">
        <f t="array" ref="S2857">SUM(_xlfn._xlws.FILTER($H$2:$H$7109,_xlfn.MAP($P$2:$P$7109,_xlfn.LAMBDA(_xlpm.x,_xlpm.x=$P2857))))</f>
        <v>2.4850894632206762E-4</v>
      </c>
      <c r="T2857" s="14">
        <f>$H2857/S2857</f>
        <v>0.19999999999999998</v>
      </c>
      <c r="U2857" s="14">
        <f>_xlfn.LET(_xlpm.freq,F2857,_xlpm.size,M2857+1,_xlpm.F,V2857,LOG(1+_xlpm.freq)*LOG(1+_xlpm.size)*_xlpm.F)</f>
        <v>8.479995310704358E-2</v>
      </c>
      <c r="V2857" s="14">
        <f>_xlfn.LET(_xlpm.a,T2857,_xlpm.b,R2857,2*_xlpm.a*_xlpm.b/(_xlpm.a+_xlpm.b))</f>
        <v>0.33333333333333331</v>
      </c>
      <c r="W2857" s="14">
        <f>_xlfn.LET(_xlpm.p,R2857,_xlpm.q,T2857,LOG(_xlpm.p/_xlpm.q))</f>
        <v>0.69897000433601886</v>
      </c>
      <c r="X2857" s="2"/>
    </row>
    <row r="2858" spans="1:24">
      <c r="A2858" s="1" t="str">
        <f>_xlfn.LET(_xlpm.sep," : ",CONCATENATE(O2858,_xlpm.sep,P2858))</f>
        <v>~xtux~ : [kstʃə]</v>
      </c>
      <c r="B2858" s="1">
        <f>_xlfn.LET(_xlpm.d,$G2858,_xlpm.k,_xlfn.CONCAT(LEFT(TRIM(B$1),1),"*"),COUNTIF(_xlpm.d,_xlpm.k))</f>
        <v>0</v>
      </c>
      <c r="C2858" s="1">
        <f>_xlfn.LET(_xlpm.d,$G2858,_xlpm.k,_xlfn.CONCAT(LEFT(TRIM(C$1),1),"*"),COUNTIF(_xlpm.d,_xlpm.k))</f>
        <v>0</v>
      </c>
      <c r="D2858" s="1">
        <f>_xlfn.LET(_xlpm.d,$G2858,_xlpm.k,_xlfn.CONCAT(LEFT(TRIM(D$1),1),"*"),COUNTIF(_xlpm.d,_xlpm.k))</f>
        <v>0</v>
      </c>
      <c r="E2858" s="1">
        <f>LOG(F2858+1,10)</f>
        <v>0.30102999566398114</v>
      </c>
      <c r="F2858" s="7">
        <v>1</v>
      </c>
      <c r="G2858" s="9" t="s">
        <v>1593</v>
      </c>
      <c r="H2858" s="4">
        <f>F2858/freq.sum.r6e</f>
        <v>4.9701789264413521E-5</v>
      </c>
      <c r="I2858" s="4" t="str">
        <f>_xlfn.LET(_xlpm.sep,":",_xlpm.w,$G2858,LEFT(_xlpm.w,FIND(_xlpm.sep,_xlpm.w)-1))</f>
        <v>kstʃə</v>
      </c>
      <c r="J2858" s="4" t="str">
        <f>_xlfn.LET(_xlpm.sep,":",_xlpm.w,$G2858,RIGHT(_xlpm.w,LEN(_xlpm.w)-FIND(_xlpm.sep,_xlpm.w)))</f>
        <v>xtux</v>
      </c>
      <c r="K2858" s="10">
        <f>_xlfn.LET(_xlpm.w,I2858,LEN(_xlpm.w))</f>
        <v>5</v>
      </c>
      <c r="L2858" s="10">
        <f>_xlfn.LET(_xlpm.w,J2858,LEN(_xlpm.w))</f>
        <v>4</v>
      </c>
      <c r="M2858" s="10">
        <f>_xlfn.LET(_xlpm.a,K2858,_xlpm.b,L2858,MAX(_xlpm.a,_xlpm.b))</f>
        <v>5</v>
      </c>
      <c r="N2858" s="10">
        <f>_xlfn.LET(_xlpm.d,(K2858,L2858),MAX(_xlpm.d)-MIN(_xlpm.d))</f>
        <v>1</v>
      </c>
      <c r="O2858" s="1" t="str">
        <f>_xlfn.LET(_xlpm.sep,":",_xlpm.w,$G2858,_xlfn.CONCAT("~",RIGHT(_xlpm.w,LEN(_xlpm.w)-FIND(_xlpm.sep,_xlpm.w)),"~"))</f>
        <v>~xtux~</v>
      </c>
      <c r="P2858" s="1" t="str">
        <f>_xlfn.LET(_xlpm.sep,":",_xlpm.w,$G2858,_xlfn.CONCAT("[",LEFT(_xlpm.w,FIND(_xlpm.sep,_xlpm.w)-1),"]"))</f>
        <v>[kstʃə]</v>
      </c>
      <c r="Q2858" s="14" cm="1">
        <f t="array" ref="Q2858">SUM(_xlfn._xlws.FILTER($H$2:$H$7109,_xlfn.MAP($O$2:$O$7109,_xlfn.LAMBDA(_xlpm.x,_xlpm.x=$O2858))))</f>
        <v>4.9701789264413521E-5</v>
      </c>
      <c r="R2858" s="14">
        <f>$H2858/Q2858</f>
        <v>1</v>
      </c>
      <c r="S2858" s="14" cm="1">
        <f t="array" ref="S2858">SUM(_xlfn._xlws.FILTER($H$2:$H$7109,_xlfn.MAP($P$2:$P$7109,_xlfn.LAMBDA(_xlpm.x,_xlpm.x=$P2858))))</f>
        <v>2.4850894632206762E-4</v>
      </c>
      <c r="T2858" s="14">
        <f>$H2858/S2858</f>
        <v>0.19999999999999998</v>
      </c>
      <c r="U2858" s="14">
        <f>_xlfn.LET(_xlpm.freq,F2858,_xlpm.size,M2858+1,_xlpm.F,V2858,LOG(1+_xlpm.freq)*LOG(1+_xlpm.size)*_xlpm.F)</f>
        <v>8.479995310704358E-2</v>
      </c>
      <c r="V2858" s="14">
        <f>_xlfn.LET(_xlpm.a,T2858,_xlpm.b,R2858,2*_xlpm.a*_xlpm.b/(_xlpm.a+_xlpm.b))</f>
        <v>0.33333333333333331</v>
      </c>
      <c r="W2858" s="14">
        <f>_xlfn.LET(_xlpm.p,R2858,_xlpm.q,T2858,LOG(_xlpm.p/_xlpm.q))</f>
        <v>0.69897000433601886</v>
      </c>
      <c r="X2858" s="2"/>
    </row>
    <row r="2859" spans="1:24">
      <c r="A2859" s="1" t="str">
        <f>_xlfn.LET(_xlpm.sep," : ",CONCATENATE(O2859,_xlpm.sep,P2859))</f>
        <v>~dema~ : [dmə]</v>
      </c>
      <c r="B2859" s="1">
        <f>_xlfn.LET(_xlpm.d,$G2859,_xlpm.k,_xlfn.CONCAT(LEFT(TRIM(B$1),1),"*"),COUNTIF(_xlpm.d,_xlpm.k))</f>
        <v>0</v>
      </c>
      <c r="C2859" s="1">
        <f>_xlfn.LET(_xlpm.d,$G2859,_xlpm.k,_xlfn.CONCAT(LEFT(TRIM(C$1),1),"*"),COUNTIF(_xlpm.d,_xlpm.k))</f>
        <v>0</v>
      </c>
      <c r="D2859" s="1">
        <f>_xlfn.LET(_xlpm.d,$G2859,_xlpm.k,_xlfn.CONCAT(LEFT(TRIM(D$1),1),"*"),COUNTIF(_xlpm.d,_xlpm.k))</f>
        <v>0</v>
      </c>
      <c r="E2859" s="1">
        <f>LOG(F2859+1,10)</f>
        <v>0.47712125471966244</v>
      </c>
      <c r="F2859" s="7">
        <v>2</v>
      </c>
      <c r="G2859" s="9" t="s">
        <v>475</v>
      </c>
      <c r="H2859" s="4">
        <f>F2859/freq.sum.r6e</f>
        <v>9.9403578528827041E-5</v>
      </c>
      <c r="I2859" s="1" t="str">
        <f>_xlfn.LET(_xlpm.sep,":",_xlpm.w,$G2859,LEFT(_xlpm.w,FIND(_xlpm.sep,_xlpm.w)-1))</f>
        <v>dmə</v>
      </c>
      <c r="J2859" s="1" t="str">
        <f>_xlfn.LET(_xlpm.sep,":",_xlpm.w,$G2859,RIGHT(_xlpm.w,LEN(_xlpm.w)-FIND(_xlpm.sep,_xlpm.w)))</f>
        <v>dema</v>
      </c>
      <c r="K2859" s="10">
        <f>_xlfn.LET(_xlpm.w,I2859,LEN(_xlpm.w))</f>
        <v>3</v>
      </c>
      <c r="L2859" s="10">
        <f>_xlfn.LET(_xlpm.w,J2859,LEN(_xlpm.w))</f>
        <v>4</v>
      </c>
      <c r="M2859" s="10">
        <f>_xlfn.LET(_xlpm.a,K2859,_xlpm.b,L2859,MAX(_xlpm.a,_xlpm.b))</f>
        <v>4</v>
      </c>
      <c r="N2859" s="10">
        <f>_xlfn.LET(_xlpm.d,(K2859,L2859),MAX(_xlpm.d)-MIN(_xlpm.d))</f>
        <v>1</v>
      </c>
      <c r="O2859" s="1" t="str">
        <f>_xlfn.LET(_xlpm.sep,":",_xlpm.w,$G2859,_xlfn.CONCAT("~",RIGHT(_xlpm.w,LEN(_xlpm.w)-FIND(_xlpm.sep,_xlpm.w)),"~"))</f>
        <v>~dema~</v>
      </c>
      <c r="P2859" s="1" t="str">
        <f>_xlfn.LET(_xlpm.sep,":",_xlpm.w,$G2859,_xlfn.CONCAT("[",LEFT(_xlpm.w,FIND(_xlpm.sep,_xlpm.w)-1),"]"))</f>
        <v>[dmə]</v>
      </c>
      <c r="Q2859" s="14" cm="1">
        <f t="array" ref="Q2859">SUM(_xlfn._xlws.FILTER($H$2:$H$7117,_xlfn.MAP($O$2:$O$7117,_xlfn.LAMBDA(_xlpm.x,_xlpm.x=$O2859))))</f>
        <v>9.9403578528827041E-5</v>
      </c>
      <c r="R2859" s="14">
        <f>$H2859/Q2859</f>
        <v>1</v>
      </c>
      <c r="S2859" s="14" cm="1">
        <f t="array" ref="S2859">SUM(_xlfn._xlws.FILTER($H$2:$H$7117,_xlfn.MAP($P$2:$P$7117,_xlfn.LAMBDA(_xlpm.x,_xlpm.x=$P2859))))</f>
        <v>4.9701789264413525E-4</v>
      </c>
      <c r="T2859" s="14">
        <f>$H2859/S2859</f>
        <v>0.19999999999999998</v>
      </c>
      <c r="U2859" s="14">
        <f>_xlfn.LET(_xlpm.freq,F2859,_xlpm.size,M2859+1,_xlpm.F,V2859,LOG(1+_xlpm.freq)*LOG(1+_xlpm.size)*_xlpm.F)</f>
        <v>0.12375750031490608</v>
      </c>
      <c r="V2859" s="14">
        <f>_xlfn.LET(_xlpm.a,T2859,_xlpm.b,R2859,2*_xlpm.a*_xlpm.b/(_xlpm.a+_xlpm.b))</f>
        <v>0.33333333333333331</v>
      </c>
      <c r="W2859" s="14">
        <f>_xlfn.LET(_xlpm.p,R2859,_xlpm.q,T2859,LOG(_xlpm.p/_xlpm.q))</f>
        <v>0.69897000433601886</v>
      </c>
      <c r="X2859" s="2"/>
    </row>
    <row r="2860" spans="1:24">
      <c r="A2860" s="1" t="str">
        <f>_xlfn.LET(_xlpm.sep," : ",CONCATENATE(O2860,_xlpm.sep,P2860))</f>
        <v>~ctre~ : [ktɹə]</v>
      </c>
      <c r="B2860" s="1">
        <f>_xlfn.LET(_xlpm.d,$G2860,_xlpm.k,_xlfn.CONCAT(LEFT(TRIM(B$1),1),"*"),COUNTIF(_xlpm.d,_xlpm.k))</f>
        <v>0</v>
      </c>
      <c r="C2860" s="1">
        <f>_xlfn.LET(_xlpm.d,$G2860,_xlpm.k,_xlfn.CONCAT(LEFT(TRIM(C$1),1),"*"),COUNTIF(_xlpm.d,_xlpm.k))</f>
        <v>0</v>
      </c>
      <c r="D2860" s="1">
        <f>_xlfn.LET(_xlpm.d,$G2860,_xlpm.k,_xlfn.CONCAT(LEFT(TRIM(D$1),1),"*"),COUNTIF(_xlpm.d,_xlpm.k))</f>
        <v>0</v>
      </c>
      <c r="E2860" s="1">
        <f>LOG(F2860+1,10)</f>
        <v>0.47712125471966244</v>
      </c>
      <c r="F2860" s="7">
        <v>2</v>
      </c>
      <c r="G2860" s="9" t="s">
        <v>1675</v>
      </c>
      <c r="H2860" s="4">
        <f>F2860/freq.sum.r6e</f>
        <v>9.9403578528827041E-5</v>
      </c>
      <c r="I2860" s="1" t="str">
        <f>_xlfn.LET(_xlpm.sep,":",_xlpm.w,$G2860,LEFT(_xlpm.w,FIND(_xlpm.sep,_xlpm.w)-1))</f>
        <v>ktɹə</v>
      </c>
      <c r="J2860" s="1" t="str">
        <f>_xlfn.LET(_xlpm.sep,":",_xlpm.w,$G2860,RIGHT(_xlpm.w,LEN(_xlpm.w)-FIND(_xlpm.sep,_xlpm.w)))</f>
        <v>ctre</v>
      </c>
      <c r="K2860" s="10">
        <f>_xlfn.LET(_xlpm.w,I2860,LEN(_xlpm.w))</f>
        <v>4</v>
      </c>
      <c r="L2860" s="10">
        <f>_xlfn.LET(_xlpm.w,J2860,LEN(_xlpm.w))</f>
        <v>4</v>
      </c>
      <c r="M2860" s="10">
        <f>_xlfn.LET(_xlpm.a,K2860,_xlpm.b,L2860,MAX(_xlpm.a,_xlpm.b))</f>
        <v>4</v>
      </c>
      <c r="N2860" s="10">
        <f>_xlfn.LET(_xlpm.d,(K2860,L2860),MAX(_xlpm.d)-MIN(_xlpm.d))</f>
        <v>0</v>
      </c>
      <c r="O2860" s="1" t="str">
        <f>_xlfn.LET(_xlpm.sep,":",_xlpm.w,$G2860,_xlfn.CONCAT("~",RIGHT(_xlpm.w,LEN(_xlpm.w)-FIND(_xlpm.sep,_xlpm.w)),"~"))</f>
        <v>~ctre~</v>
      </c>
      <c r="P2860" s="1" t="str">
        <f>_xlfn.LET(_xlpm.sep,":",_xlpm.w,$G2860,_xlfn.CONCAT("[",LEFT(_xlpm.w,FIND(_xlpm.sep,_xlpm.w)-1),"]"))</f>
        <v>[ktɹə]</v>
      </c>
      <c r="Q2860" s="14" cm="1">
        <f t="array" ref="Q2860">SUM(_xlfn._xlws.FILTER($H$2:$H$7117,_xlfn.MAP($O$2:$O$7117,_xlfn.LAMBDA(_xlpm.x,_xlpm.x=$O2860))))</f>
        <v>9.9403578528827041E-5</v>
      </c>
      <c r="R2860" s="14">
        <f>$H2860/Q2860</f>
        <v>1</v>
      </c>
      <c r="S2860" s="14" cm="1">
        <f t="array" ref="S2860">SUM(_xlfn._xlws.FILTER($H$2:$H$7117,_xlfn.MAP($P$2:$P$7117,_xlfn.LAMBDA(_xlpm.x,_xlpm.x=$P2860))))</f>
        <v>4.9701789264413525E-4</v>
      </c>
      <c r="T2860" s="14">
        <f>$H2860/S2860</f>
        <v>0.19999999999999998</v>
      </c>
      <c r="U2860" s="14">
        <f>_xlfn.LET(_xlpm.freq,F2860,_xlpm.size,M2860+1,_xlpm.F,V2860,LOG(1+_xlpm.freq)*LOG(1+_xlpm.size)*_xlpm.F)</f>
        <v>0.12375750031490608</v>
      </c>
      <c r="V2860" s="14">
        <f>_xlfn.LET(_xlpm.a,T2860,_xlpm.b,R2860,2*_xlpm.a*_xlpm.b/(_xlpm.a+_xlpm.b))</f>
        <v>0.33333333333333331</v>
      </c>
      <c r="W2860" s="14">
        <f>_xlfn.LET(_xlpm.p,R2860,_xlpm.q,T2860,LOG(_xlpm.p/_xlpm.q))</f>
        <v>0.69897000433601886</v>
      </c>
      <c r="X2860" s="2"/>
    </row>
    <row r="2861" spans="1:24">
      <c r="A2861" s="1" t="str">
        <f>_xlfn.LET(_xlpm.sep," : ",CONCATENATE(O2861,_xlpm.sep,P2861))</f>
        <v>~ctru~ : [ktɹə]</v>
      </c>
      <c r="B2861" s="1">
        <f>_xlfn.LET(_xlpm.d,$G2861,_xlpm.k,_xlfn.CONCAT(LEFT(TRIM(B$1),1),"*"),COUNTIF(_xlpm.d,_xlpm.k))</f>
        <v>0</v>
      </c>
      <c r="C2861" s="1">
        <f>_xlfn.LET(_xlpm.d,$G2861,_xlpm.k,_xlfn.CONCAT(LEFT(TRIM(C$1),1),"*"),COUNTIF(_xlpm.d,_xlpm.k))</f>
        <v>0</v>
      </c>
      <c r="D2861" s="1">
        <f>_xlfn.LET(_xlpm.d,$G2861,_xlpm.k,_xlfn.CONCAT(LEFT(TRIM(D$1),1),"*"),COUNTIF(_xlpm.d,_xlpm.k))</f>
        <v>0</v>
      </c>
      <c r="E2861" s="1">
        <f>LOG(F2861+1,10)</f>
        <v>0.47712125471966244</v>
      </c>
      <c r="F2861" s="7">
        <v>2</v>
      </c>
      <c r="G2861" s="9" t="s">
        <v>1686</v>
      </c>
      <c r="H2861" s="4">
        <f>F2861/freq.sum.r6e</f>
        <v>9.9403578528827041E-5</v>
      </c>
      <c r="I2861" s="1" t="str">
        <f>_xlfn.LET(_xlpm.sep,":",_xlpm.w,$G2861,LEFT(_xlpm.w,FIND(_xlpm.sep,_xlpm.w)-1))</f>
        <v>ktɹə</v>
      </c>
      <c r="J2861" s="1" t="str">
        <f>_xlfn.LET(_xlpm.sep,":",_xlpm.w,$G2861,RIGHT(_xlpm.w,LEN(_xlpm.w)-FIND(_xlpm.sep,_xlpm.w)))</f>
        <v>ctru</v>
      </c>
      <c r="K2861" s="10">
        <f>_xlfn.LET(_xlpm.w,I2861,LEN(_xlpm.w))</f>
        <v>4</v>
      </c>
      <c r="L2861" s="10">
        <f>_xlfn.LET(_xlpm.w,J2861,LEN(_xlpm.w))</f>
        <v>4</v>
      </c>
      <c r="M2861" s="10">
        <f>_xlfn.LET(_xlpm.a,K2861,_xlpm.b,L2861,MAX(_xlpm.a,_xlpm.b))</f>
        <v>4</v>
      </c>
      <c r="N2861" s="10">
        <f>_xlfn.LET(_xlpm.d,(K2861,L2861),MAX(_xlpm.d)-MIN(_xlpm.d))</f>
        <v>0</v>
      </c>
      <c r="O2861" s="1" t="str">
        <f>_xlfn.LET(_xlpm.sep,":",_xlpm.w,$G2861,_xlfn.CONCAT("~",RIGHT(_xlpm.w,LEN(_xlpm.w)-FIND(_xlpm.sep,_xlpm.w)),"~"))</f>
        <v>~ctru~</v>
      </c>
      <c r="P2861" s="1" t="str">
        <f>_xlfn.LET(_xlpm.sep,":",_xlpm.w,$G2861,_xlfn.CONCAT("[",LEFT(_xlpm.w,FIND(_xlpm.sep,_xlpm.w)-1),"]"))</f>
        <v>[ktɹə]</v>
      </c>
      <c r="Q2861" s="14" cm="1">
        <f t="array" ref="Q2861">SUM(_xlfn._xlws.FILTER($H$2:$H$7117,_xlfn.MAP($O$2:$O$7117,_xlfn.LAMBDA(_xlpm.x,_xlpm.x=$O2861))))</f>
        <v>9.9403578528827041E-5</v>
      </c>
      <c r="R2861" s="14">
        <f>$H2861/Q2861</f>
        <v>1</v>
      </c>
      <c r="S2861" s="14" cm="1">
        <f t="array" ref="S2861">SUM(_xlfn._xlws.FILTER($H$2:$H$7117,_xlfn.MAP($P$2:$P$7117,_xlfn.LAMBDA(_xlpm.x,_xlpm.x=$P2861))))</f>
        <v>4.9701789264413525E-4</v>
      </c>
      <c r="T2861" s="14">
        <f>$H2861/S2861</f>
        <v>0.19999999999999998</v>
      </c>
      <c r="U2861" s="14">
        <f>_xlfn.LET(_xlpm.freq,F2861,_xlpm.size,M2861+1,_xlpm.F,V2861,LOG(1+_xlpm.freq)*LOG(1+_xlpm.size)*_xlpm.F)</f>
        <v>0.12375750031490608</v>
      </c>
      <c r="V2861" s="14">
        <f>_xlfn.LET(_xlpm.a,T2861,_xlpm.b,R2861,2*_xlpm.a*_xlpm.b/(_xlpm.a+_xlpm.b))</f>
        <v>0.33333333333333331</v>
      </c>
      <c r="W2861" s="14">
        <f>_xlfn.LET(_xlpm.p,R2861,_xlpm.q,T2861,LOG(_xlpm.p/_xlpm.q))</f>
        <v>0.69897000433601886</v>
      </c>
      <c r="X2861" s="2"/>
    </row>
    <row r="2862" spans="1:24">
      <c r="A2862" s="1" t="str">
        <f>_xlfn.LET(_xlpm.sep," : ",CONCATENATE(O2862,_xlpm.sep,P2862))</f>
        <v>~ctio~ : [kʃə]</v>
      </c>
      <c r="B2862" s="1">
        <f>_xlfn.LET(_xlpm.d,$G2862,_xlpm.k,_xlfn.CONCAT(LEFT(TRIM(B$1),1),"*"),COUNTIF(_xlpm.d,_xlpm.k))</f>
        <v>0</v>
      </c>
      <c r="C2862" s="1">
        <f>_xlfn.LET(_xlpm.d,$G2862,_xlpm.k,_xlfn.CONCAT(LEFT(TRIM(C$1),1),"*"),COUNTIF(_xlpm.d,_xlpm.k))</f>
        <v>0</v>
      </c>
      <c r="D2862" s="1">
        <f>_xlfn.LET(_xlpm.d,$G2862,_xlpm.k,_xlfn.CONCAT(LEFT(TRIM(D$1),1),"*"),COUNTIF(_xlpm.d,_xlpm.k))</f>
        <v>0</v>
      </c>
      <c r="E2862" s="1">
        <f>LOG(F2862+1,10)</f>
        <v>0.47712125471966244</v>
      </c>
      <c r="F2862" s="7">
        <v>2</v>
      </c>
      <c r="G2862" s="9" t="s">
        <v>1976</v>
      </c>
      <c r="H2862" s="4">
        <f>F2862/freq.sum.r6e</f>
        <v>9.9403578528827041E-5</v>
      </c>
      <c r="I2862" s="4" t="str">
        <f>_xlfn.LET(_xlpm.sep,":",_xlpm.w,$G2862,LEFT(_xlpm.w,FIND(_xlpm.sep,_xlpm.w)-1))</f>
        <v>kʃə</v>
      </c>
      <c r="J2862" s="4" t="str">
        <f>_xlfn.LET(_xlpm.sep,":",_xlpm.w,$G2862,RIGHT(_xlpm.w,LEN(_xlpm.w)-FIND(_xlpm.sep,_xlpm.w)))</f>
        <v>ctio</v>
      </c>
      <c r="K2862" s="10">
        <f>_xlfn.LET(_xlpm.w,I2862,LEN(_xlpm.w))</f>
        <v>3</v>
      </c>
      <c r="L2862" s="10">
        <f>_xlfn.LET(_xlpm.w,J2862,LEN(_xlpm.w))</f>
        <v>4</v>
      </c>
      <c r="M2862" s="10">
        <f>_xlfn.LET(_xlpm.a,K2862,_xlpm.b,L2862,MAX(_xlpm.a,_xlpm.b))</f>
        <v>4</v>
      </c>
      <c r="N2862" s="10">
        <f>_xlfn.LET(_xlpm.d,(K2862,L2862),MAX(_xlpm.d)-MIN(_xlpm.d))</f>
        <v>1</v>
      </c>
      <c r="O2862" s="1" t="str">
        <f>_xlfn.LET(_xlpm.sep,":",_xlpm.w,$G2862,_xlfn.CONCAT("~",RIGHT(_xlpm.w,LEN(_xlpm.w)-FIND(_xlpm.sep,_xlpm.w)),"~"))</f>
        <v>~ctio~</v>
      </c>
      <c r="P2862" s="1" t="str">
        <f>_xlfn.LET(_xlpm.sep,":",_xlpm.w,$G2862,_xlfn.CONCAT("[",LEFT(_xlpm.w,FIND(_xlpm.sep,_xlpm.w)-1),"]"))</f>
        <v>[kʃə]</v>
      </c>
      <c r="Q2862" s="14" cm="1">
        <f t="array" ref="Q2862">SUM(_xlfn._xlws.FILTER($H$2:$H$7109,_xlfn.MAP($O$2:$O$7109,_xlfn.LAMBDA(_xlpm.x,_xlpm.x=$O2862))))</f>
        <v>9.9403578528827041E-5</v>
      </c>
      <c r="R2862" s="14">
        <f>$H2862/Q2862</f>
        <v>1</v>
      </c>
      <c r="S2862" s="14" cm="1">
        <f t="array" ref="S2862">SUM(_xlfn._xlws.FILTER($H$2:$H$7109,_xlfn.MAP($P$2:$P$7109,_xlfn.LAMBDA(_xlpm.x,_xlpm.x=$P2862))))</f>
        <v>4.9701789264413525E-4</v>
      </c>
      <c r="T2862" s="14">
        <f>$H2862/S2862</f>
        <v>0.19999999999999998</v>
      </c>
      <c r="U2862" s="14">
        <f>_xlfn.LET(_xlpm.freq,F2862,_xlpm.size,M2862+1,_xlpm.F,V2862,LOG(1+_xlpm.freq)*LOG(1+_xlpm.size)*_xlpm.F)</f>
        <v>0.12375750031490608</v>
      </c>
      <c r="V2862" s="14">
        <f>_xlfn.LET(_xlpm.a,T2862,_xlpm.b,R2862,2*_xlpm.a*_xlpm.b/(_xlpm.a+_xlpm.b))</f>
        <v>0.33333333333333331</v>
      </c>
      <c r="W2862" s="14">
        <f>_xlfn.LET(_xlpm.p,R2862,_xlpm.q,T2862,LOG(_xlpm.p/_xlpm.q))</f>
        <v>0.69897000433601886</v>
      </c>
      <c r="X2862" s="2"/>
    </row>
    <row r="2863" spans="1:24">
      <c r="A2863" s="1" t="str">
        <f>_xlfn.LET(_xlpm.sep," : ",CONCATENATE(O2863,_xlpm.sep,P2863))</f>
        <v>~dera~ : [dɹə]</v>
      </c>
      <c r="B2863" s="1">
        <f>_xlfn.LET(_xlpm.d,$G2863,_xlpm.k,_xlfn.CONCAT(LEFT(TRIM(B$1),1),"*"),COUNTIF(_xlpm.d,_xlpm.k))</f>
        <v>0</v>
      </c>
      <c r="C2863" s="1">
        <f>_xlfn.LET(_xlpm.d,$G2863,_xlpm.k,_xlfn.CONCAT(LEFT(TRIM(C$1),1),"*"),COUNTIF(_xlpm.d,_xlpm.k))</f>
        <v>0</v>
      </c>
      <c r="D2863" s="1">
        <f>_xlfn.LET(_xlpm.d,$G2863,_xlpm.k,_xlfn.CONCAT(LEFT(TRIM(D$1),1),"*"),COUNTIF(_xlpm.d,_xlpm.k))</f>
        <v>0</v>
      </c>
      <c r="E2863" s="1">
        <f>LOG(F2863+1,10)</f>
        <v>0.47712125471966244</v>
      </c>
      <c r="F2863" s="7">
        <v>2</v>
      </c>
      <c r="G2863" s="9" t="s">
        <v>702</v>
      </c>
      <c r="H2863" s="4">
        <f>F2863/freq.sum.r6e</f>
        <v>9.9403578528827041E-5</v>
      </c>
      <c r="I2863" s="1" t="str">
        <f>_xlfn.LET(_xlpm.sep,":",_xlpm.w,$G2863,LEFT(_xlpm.w,FIND(_xlpm.sep,_xlpm.w)-1))</f>
        <v>dɹə</v>
      </c>
      <c r="J2863" s="1" t="str">
        <f>_xlfn.LET(_xlpm.sep,":",_xlpm.w,$G2863,RIGHT(_xlpm.w,LEN(_xlpm.w)-FIND(_xlpm.sep,_xlpm.w)))</f>
        <v>dera</v>
      </c>
      <c r="K2863" s="10">
        <f>_xlfn.LET(_xlpm.w,I2863,LEN(_xlpm.w))</f>
        <v>3</v>
      </c>
      <c r="L2863" s="10">
        <f>_xlfn.LET(_xlpm.w,J2863,LEN(_xlpm.w))</f>
        <v>4</v>
      </c>
      <c r="M2863" s="10">
        <f>_xlfn.LET(_xlpm.a,K2863,_xlpm.b,L2863,MAX(_xlpm.a,_xlpm.b))</f>
        <v>4</v>
      </c>
      <c r="N2863" s="10">
        <f>_xlfn.LET(_xlpm.d,(K2863,L2863),MAX(_xlpm.d)-MIN(_xlpm.d))</f>
        <v>1</v>
      </c>
      <c r="O2863" s="1" t="str">
        <f>_xlfn.LET(_xlpm.sep,":",_xlpm.w,$G2863,_xlfn.CONCAT("~",RIGHT(_xlpm.w,LEN(_xlpm.w)-FIND(_xlpm.sep,_xlpm.w)),"~"))</f>
        <v>~dera~</v>
      </c>
      <c r="P2863" s="1" t="str">
        <f>_xlfn.LET(_xlpm.sep,":",_xlpm.w,$G2863,_xlfn.CONCAT("[",LEFT(_xlpm.w,FIND(_xlpm.sep,_xlpm.w)-1),"]"))</f>
        <v>[dɹə]</v>
      </c>
      <c r="Q2863" s="14" cm="1">
        <f t="array" ref="Q2863">SUM(_xlfn._xlws.FILTER($H$2:$H$7117,_xlfn.MAP($O$2:$O$7117,_xlfn.LAMBDA(_xlpm.x,_xlpm.x=$O2863))))</f>
        <v>9.9403578528827041E-5</v>
      </c>
      <c r="R2863" s="14">
        <f>$H2863/Q2863</f>
        <v>1</v>
      </c>
      <c r="S2863" s="14" cm="1">
        <f t="array" ref="S2863">SUM(_xlfn._xlws.FILTER($H$2:$H$7117,_xlfn.MAP($P$2:$P$7117,_xlfn.LAMBDA(_xlpm.x,_xlpm.x=$P2863))))</f>
        <v>4.9701789264413525E-4</v>
      </c>
      <c r="T2863" s="14">
        <f>$H2863/S2863</f>
        <v>0.19999999999999998</v>
      </c>
      <c r="U2863" s="14">
        <f>_xlfn.LET(_xlpm.freq,F2863,_xlpm.size,M2863+1,_xlpm.F,V2863,LOG(1+_xlpm.freq)*LOG(1+_xlpm.size)*_xlpm.F)</f>
        <v>0.12375750031490608</v>
      </c>
      <c r="V2863" s="14">
        <f>_xlfn.LET(_xlpm.a,T2863,_xlpm.b,R2863,2*_xlpm.a*_xlpm.b/(_xlpm.a+_xlpm.b))</f>
        <v>0.33333333333333331</v>
      </c>
      <c r="W2863" s="14">
        <f>_xlfn.LET(_xlpm.p,R2863,_xlpm.q,T2863,LOG(_xlpm.p/_xlpm.q))</f>
        <v>0.69897000433601886</v>
      </c>
      <c r="X2863" s="2"/>
    </row>
    <row r="2864" spans="1:24">
      <c r="A2864" s="1" t="str">
        <f>_xlfn.LET(_xlpm.sep," : ",CONCATENATE(O2864,_xlpm.sep,P2864))</f>
        <v>~mbda~ : [mdə]</v>
      </c>
      <c r="B2864" s="1">
        <f>_xlfn.LET(_xlpm.d,$G2864,_xlpm.k,_xlfn.CONCAT(LEFT(TRIM(B$1),1),"*"),COUNTIF(_xlpm.d,_xlpm.k))</f>
        <v>0</v>
      </c>
      <c r="C2864" s="1">
        <f>_xlfn.LET(_xlpm.d,$G2864,_xlpm.k,_xlfn.CONCAT(LEFT(TRIM(C$1),1),"*"),COUNTIF(_xlpm.d,_xlpm.k))</f>
        <v>1</v>
      </c>
      <c r="D2864" s="1">
        <f>_xlfn.LET(_xlpm.d,$G2864,_xlpm.k,_xlfn.CONCAT(LEFT(TRIM(D$1),1),"*"),COUNTIF(_xlpm.d,_xlpm.k))</f>
        <v>0</v>
      </c>
      <c r="E2864" s="1">
        <f>LOG(F2864+1,10)</f>
        <v>0.47712125471966244</v>
      </c>
      <c r="F2864" s="7">
        <v>2</v>
      </c>
      <c r="G2864" s="9" t="s">
        <v>2506</v>
      </c>
      <c r="H2864" s="4">
        <f>F2864/freq.sum.r6e</f>
        <v>9.9403578528827041E-5</v>
      </c>
      <c r="I2864" s="1" t="str">
        <f>_xlfn.LET(_xlpm.sep,":",_xlpm.w,$G2864,LEFT(_xlpm.w,FIND(_xlpm.sep,_xlpm.w)-1))</f>
        <v>mdə</v>
      </c>
      <c r="J2864" s="1" t="str">
        <f>_xlfn.LET(_xlpm.sep,":",_xlpm.w,$G2864,RIGHT(_xlpm.w,LEN(_xlpm.w)-FIND(_xlpm.sep,_xlpm.w)))</f>
        <v>mbda</v>
      </c>
      <c r="K2864" s="10">
        <f>_xlfn.LET(_xlpm.w,I2864,LEN(_xlpm.w))</f>
        <v>3</v>
      </c>
      <c r="L2864" s="10">
        <f>_xlfn.LET(_xlpm.w,J2864,LEN(_xlpm.w))</f>
        <v>4</v>
      </c>
      <c r="M2864" s="10">
        <f>_xlfn.LET(_xlpm.a,K2864,_xlpm.b,L2864,MAX(_xlpm.a,_xlpm.b))</f>
        <v>4</v>
      </c>
      <c r="N2864" s="10">
        <f>_xlfn.LET(_xlpm.d,(K2864,L2864),MAX(_xlpm.d)-MIN(_xlpm.d))</f>
        <v>1</v>
      </c>
      <c r="O2864" s="1" t="str">
        <f>_xlfn.LET(_xlpm.sep,":",_xlpm.w,$G2864,_xlfn.CONCAT("~",RIGHT(_xlpm.w,LEN(_xlpm.w)-FIND(_xlpm.sep,_xlpm.w)),"~"))</f>
        <v>~mbda~</v>
      </c>
      <c r="P2864" s="1" t="str">
        <f>_xlfn.LET(_xlpm.sep,":",_xlpm.w,$G2864,_xlfn.CONCAT("[",LEFT(_xlpm.w,FIND(_xlpm.sep,_xlpm.w)-1),"]"))</f>
        <v>[mdə]</v>
      </c>
      <c r="Q2864" s="14" cm="1">
        <f t="array" ref="Q2864">SUM(_xlfn._xlws.FILTER($H$2:$H$7117,_xlfn.MAP($O$2:$O$7117,_xlfn.LAMBDA(_xlpm.x,_xlpm.x=$O2864))))</f>
        <v>9.9403578528827041E-5</v>
      </c>
      <c r="R2864" s="14">
        <f>$H2864/Q2864</f>
        <v>1</v>
      </c>
      <c r="S2864" s="14" cm="1">
        <f t="array" ref="S2864">SUM(_xlfn._xlws.FILTER($H$2:$H$7117,_xlfn.MAP($P$2:$P$7117,_xlfn.LAMBDA(_xlpm.x,_xlpm.x=$P2864))))</f>
        <v>4.9701789264413525E-4</v>
      </c>
      <c r="T2864" s="14">
        <f>$H2864/S2864</f>
        <v>0.19999999999999998</v>
      </c>
      <c r="U2864" s="14">
        <f>_xlfn.LET(_xlpm.freq,F2864,_xlpm.size,M2864+1,_xlpm.F,V2864,LOG(1+_xlpm.freq)*LOG(1+_xlpm.size)*_xlpm.F)</f>
        <v>0.12375750031490608</v>
      </c>
      <c r="V2864" s="14">
        <f>_xlfn.LET(_xlpm.a,T2864,_xlpm.b,R2864,2*_xlpm.a*_xlpm.b/(_xlpm.a+_xlpm.b))</f>
        <v>0.33333333333333331</v>
      </c>
      <c r="W2864" s="14">
        <f>_xlfn.LET(_xlpm.p,R2864,_xlpm.q,T2864,LOG(_xlpm.p/_xlpm.q))</f>
        <v>0.69897000433601886</v>
      </c>
      <c r="X2864" s="2"/>
    </row>
    <row r="2865" spans="1:24">
      <c r="A2865" s="1" t="str">
        <f>_xlfn.LET(_xlpm.sep," : ",CONCATENATE(O2865,_xlpm.sep,P2865))</f>
        <v>~ntra~ : [ntɹə]</v>
      </c>
      <c r="B2865" s="1">
        <f>_xlfn.LET(_xlpm.d,$G2865,_xlpm.k,_xlfn.CONCAT(LEFT(TRIM(B$1),1),"*"),COUNTIF(_xlpm.d,_xlpm.k))</f>
        <v>0</v>
      </c>
      <c r="C2865" s="1">
        <f>_xlfn.LET(_xlpm.d,$G2865,_xlpm.k,_xlfn.CONCAT(LEFT(TRIM(C$1),1),"*"),COUNTIF(_xlpm.d,_xlpm.k))</f>
        <v>0</v>
      </c>
      <c r="D2865" s="1">
        <f>_xlfn.LET(_xlpm.d,$G2865,_xlpm.k,_xlfn.CONCAT(LEFT(TRIM(D$1),1),"*"),COUNTIF(_xlpm.d,_xlpm.k))</f>
        <v>1</v>
      </c>
      <c r="E2865" s="1">
        <f>LOG(F2865+1,10)</f>
        <v>0.47712125471966244</v>
      </c>
      <c r="F2865" s="7">
        <v>2</v>
      </c>
      <c r="G2865" s="9" t="s">
        <v>3250</v>
      </c>
      <c r="H2865" s="4">
        <f>F2865/freq.sum.r6e</f>
        <v>9.9403578528827041E-5</v>
      </c>
      <c r="I2865" s="4" t="str">
        <f>_xlfn.LET(_xlpm.sep,":",_xlpm.w,$G2865,LEFT(_xlpm.w,FIND(_xlpm.sep,_xlpm.w)-1))</f>
        <v>ntɹə</v>
      </c>
      <c r="J2865" s="4" t="str">
        <f>_xlfn.LET(_xlpm.sep,":",_xlpm.w,$G2865,RIGHT(_xlpm.w,LEN(_xlpm.w)-FIND(_xlpm.sep,_xlpm.w)))</f>
        <v>ntra</v>
      </c>
      <c r="K2865" s="10">
        <f>_xlfn.LET(_xlpm.w,I2865,LEN(_xlpm.w))</f>
        <v>4</v>
      </c>
      <c r="L2865" s="10">
        <f>_xlfn.LET(_xlpm.w,J2865,LEN(_xlpm.w))</f>
        <v>4</v>
      </c>
      <c r="M2865" s="10">
        <f>_xlfn.LET(_xlpm.a,K2865,_xlpm.b,L2865,MAX(_xlpm.a,_xlpm.b))</f>
        <v>4</v>
      </c>
      <c r="N2865" s="10">
        <f>_xlfn.LET(_xlpm.d,(K2865,L2865),MAX(_xlpm.d)-MIN(_xlpm.d))</f>
        <v>0</v>
      </c>
      <c r="O2865" s="1" t="str">
        <f>_xlfn.LET(_xlpm.sep,":",_xlpm.w,$G2865,_xlfn.CONCAT("~",RIGHT(_xlpm.w,LEN(_xlpm.w)-FIND(_xlpm.sep,_xlpm.w)),"~"))</f>
        <v>~ntra~</v>
      </c>
      <c r="P2865" s="1" t="str">
        <f>_xlfn.LET(_xlpm.sep,":",_xlpm.w,$G2865,_xlfn.CONCAT("[",LEFT(_xlpm.w,FIND(_xlpm.sep,_xlpm.w)-1),"]"))</f>
        <v>[ntɹə]</v>
      </c>
      <c r="Q2865" s="14" cm="1">
        <f t="array" ref="Q2865">SUM(_xlfn._xlws.FILTER($H$2:$H$7109,_xlfn.MAP($O$2:$O$7109,_xlfn.LAMBDA(_xlpm.x,_xlpm.x=$O2865))))</f>
        <v>9.9403578528827041E-5</v>
      </c>
      <c r="R2865" s="14">
        <f>$H2865/Q2865</f>
        <v>1</v>
      </c>
      <c r="S2865" s="14" cm="1">
        <f t="array" ref="S2865">SUM(_xlfn._xlws.FILTER($H$2:$H$7109,_xlfn.MAP($P$2:$P$7109,_xlfn.LAMBDA(_xlpm.x,_xlpm.x=$P2865))))</f>
        <v>4.9701789264413525E-4</v>
      </c>
      <c r="T2865" s="14">
        <f>$H2865/S2865</f>
        <v>0.19999999999999998</v>
      </c>
      <c r="U2865" s="14">
        <f>_xlfn.LET(_xlpm.freq,F2865,_xlpm.size,M2865+1,_xlpm.F,V2865,LOG(1+_xlpm.freq)*LOG(1+_xlpm.size)*_xlpm.F)</f>
        <v>0.12375750031490608</v>
      </c>
      <c r="V2865" s="14">
        <f>_xlfn.LET(_xlpm.a,T2865,_xlpm.b,R2865,2*_xlpm.a*_xlpm.b/(_xlpm.a+_xlpm.b))</f>
        <v>0.33333333333333331</v>
      </c>
      <c r="W2865" s="14">
        <f>_xlfn.LET(_xlpm.p,R2865,_xlpm.q,T2865,LOG(_xlpm.p/_xlpm.q))</f>
        <v>0.69897000433601886</v>
      </c>
      <c r="X2865" s="2"/>
    </row>
    <row r="2866" spans="1:24">
      <c r="A2866" s="1" t="str">
        <f>_xlfn.LET(_xlpm.sep," : ",CONCATENATE(O2866,_xlpm.sep,P2866))</f>
        <v>~stia~ : [stʃə]</v>
      </c>
      <c r="B2866" s="1">
        <f>_xlfn.LET(_xlpm.d,$G2866,_xlpm.k,_xlfn.CONCAT(LEFT(TRIM(B$1),1),"*"),COUNTIF(_xlpm.d,_xlpm.k))</f>
        <v>0</v>
      </c>
      <c r="C2866" s="1">
        <f>_xlfn.LET(_xlpm.d,$G2866,_xlpm.k,_xlfn.CONCAT(LEFT(TRIM(C$1),1),"*"),COUNTIF(_xlpm.d,_xlpm.k))</f>
        <v>0</v>
      </c>
      <c r="D2866" s="1">
        <f>_xlfn.LET(_xlpm.d,$G2866,_xlpm.k,_xlfn.CONCAT(LEFT(TRIM(D$1),1),"*"),COUNTIF(_xlpm.d,_xlpm.k))</f>
        <v>0</v>
      </c>
      <c r="E2866" s="1">
        <f>LOG(F2866+1,10)</f>
        <v>0.47712125471966244</v>
      </c>
      <c r="F2866" s="7">
        <v>2</v>
      </c>
      <c r="G2866" s="9" t="s">
        <v>4358</v>
      </c>
      <c r="H2866" s="4">
        <f>F2866/freq.sum.r6e</f>
        <v>9.9403578528827041E-5</v>
      </c>
      <c r="I2866" s="1" t="str">
        <f>_xlfn.LET(_xlpm.sep,":",_xlpm.w,$G2866,LEFT(_xlpm.w,FIND(_xlpm.sep,_xlpm.w)-1))</f>
        <v>stʃə</v>
      </c>
      <c r="J2866" s="1" t="str">
        <f>_xlfn.LET(_xlpm.sep,":",_xlpm.w,$G2866,RIGHT(_xlpm.w,LEN(_xlpm.w)-FIND(_xlpm.sep,_xlpm.w)))</f>
        <v>stia</v>
      </c>
      <c r="K2866" s="10">
        <f>_xlfn.LET(_xlpm.w,I2866,LEN(_xlpm.w))</f>
        <v>4</v>
      </c>
      <c r="L2866" s="10">
        <f>_xlfn.LET(_xlpm.w,J2866,LEN(_xlpm.w))</f>
        <v>4</v>
      </c>
      <c r="M2866" s="10">
        <f>_xlfn.LET(_xlpm.a,K2866,_xlpm.b,L2866,MAX(_xlpm.a,_xlpm.b))</f>
        <v>4</v>
      </c>
      <c r="N2866" s="10">
        <f>_xlfn.LET(_xlpm.d,(K2866,L2866),MAX(_xlpm.d)-MIN(_xlpm.d))</f>
        <v>0</v>
      </c>
      <c r="O2866" s="1" t="str">
        <f>_xlfn.LET(_xlpm.sep,":",_xlpm.w,$G2866,_xlfn.CONCAT("~",RIGHT(_xlpm.w,LEN(_xlpm.w)-FIND(_xlpm.sep,_xlpm.w)),"~"))</f>
        <v>~stia~</v>
      </c>
      <c r="P2866" s="1" t="str">
        <f>_xlfn.LET(_xlpm.sep,":",_xlpm.w,$G2866,_xlfn.CONCAT("[",LEFT(_xlpm.w,FIND(_xlpm.sep,_xlpm.w)-1),"]"))</f>
        <v>[stʃə]</v>
      </c>
      <c r="Q2866" s="14" cm="1">
        <f t="array" ref="Q2866">SUM(_xlfn._xlws.FILTER($H$2:$H$7117,_xlfn.MAP($O$2:$O$7117,_xlfn.LAMBDA(_xlpm.x,_xlpm.x=$O2866))))</f>
        <v>9.9403578528827041E-5</v>
      </c>
      <c r="R2866" s="14">
        <f>$H2866/Q2866</f>
        <v>1</v>
      </c>
      <c r="S2866" s="14" cm="1">
        <f t="array" ref="S2866">SUM(_xlfn._xlws.FILTER($H$2:$H$7117,_xlfn.MAP($P$2:$P$7117,_xlfn.LAMBDA(_xlpm.x,_xlpm.x=$P2866))))</f>
        <v>4.9701789264413525E-4</v>
      </c>
      <c r="T2866" s="14">
        <f>$H2866/S2866</f>
        <v>0.19999999999999998</v>
      </c>
      <c r="U2866" s="14">
        <f>_xlfn.LET(_xlpm.freq,F2866,_xlpm.size,M2866+1,_xlpm.F,V2866,LOG(1+_xlpm.freq)*LOG(1+_xlpm.size)*_xlpm.F)</f>
        <v>0.12375750031490608</v>
      </c>
      <c r="V2866" s="14">
        <f>_xlfn.LET(_xlpm.a,T2866,_xlpm.b,R2866,2*_xlpm.a*_xlpm.b/(_xlpm.a+_xlpm.b))</f>
        <v>0.33333333333333331</v>
      </c>
      <c r="W2866" s="14">
        <f>_xlfn.LET(_xlpm.p,R2866,_xlpm.q,T2866,LOG(_xlpm.p/_xlpm.q))</f>
        <v>0.69897000433601886</v>
      </c>
      <c r="X2866" s="2"/>
    </row>
    <row r="2867" spans="1:24">
      <c r="A2867" s="1" t="str">
        <f>_xlfn.LET(_xlpm.sep," : ",CONCATENATE(O2867,_xlpm.sep,P2867))</f>
        <v>~stio~ : [stʃə]</v>
      </c>
      <c r="B2867" s="1">
        <f>_xlfn.LET(_xlpm.d,$G2867,_xlpm.k,_xlfn.CONCAT(LEFT(TRIM(B$1),1),"*"),COUNTIF(_xlpm.d,_xlpm.k))</f>
        <v>0</v>
      </c>
      <c r="C2867" s="1">
        <f>_xlfn.LET(_xlpm.d,$G2867,_xlpm.k,_xlfn.CONCAT(LEFT(TRIM(C$1),1),"*"),COUNTIF(_xlpm.d,_xlpm.k))</f>
        <v>0</v>
      </c>
      <c r="D2867" s="1">
        <f>_xlfn.LET(_xlpm.d,$G2867,_xlpm.k,_xlfn.CONCAT(LEFT(TRIM(D$1),1),"*"),COUNTIF(_xlpm.d,_xlpm.k))</f>
        <v>0</v>
      </c>
      <c r="E2867" s="1">
        <f>LOG(F2867+1,10)</f>
        <v>0.47712125471966244</v>
      </c>
      <c r="F2867" s="7">
        <v>2</v>
      </c>
      <c r="G2867" s="9" t="s">
        <v>4362</v>
      </c>
      <c r="H2867" s="4">
        <f>F2867/freq.sum.r6e</f>
        <v>9.9403578528827041E-5</v>
      </c>
      <c r="I2867" s="1" t="str">
        <f>_xlfn.LET(_xlpm.sep,":",_xlpm.w,$G2867,LEFT(_xlpm.w,FIND(_xlpm.sep,_xlpm.w)-1))</f>
        <v>stʃə</v>
      </c>
      <c r="J2867" s="1" t="str">
        <f>_xlfn.LET(_xlpm.sep,":",_xlpm.w,$G2867,RIGHT(_xlpm.w,LEN(_xlpm.w)-FIND(_xlpm.sep,_xlpm.w)))</f>
        <v>stio</v>
      </c>
      <c r="K2867" s="10">
        <f>_xlfn.LET(_xlpm.w,I2867,LEN(_xlpm.w))</f>
        <v>4</v>
      </c>
      <c r="L2867" s="10">
        <f>_xlfn.LET(_xlpm.w,J2867,LEN(_xlpm.w))</f>
        <v>4</v>
      </c>
      <c r="M2867" s="10">
        <f>_xlfn.LET(_xlpm.a,K2867,_xlpm.b,L2867,MAX(_xlpm.a,_xlpm.b))</f>
        <v>4</v>
      </c>
      <c r="N2867" s="10">
        <f>_xlfn.LET(_xlpm.d,(K2867,L2867),MAX(_xlpm.d)-MIN(_xlpm.d))</f>
        <v>0</v>
      </c>
      <c r="O2867" s="1" t="str">
        <f>_xlfn.LET(_xlpm.sep,":",_xlpm.w,$G2867,_xlfn.CONCAT("~",RIGHT(_xlpm.w,LEN(_xlpm.w)-FIND(_xlpm.sep,_xlpm.w)),"~"))</f>
        <v>~stio~</v>
      </c>
      <c r="P2867" s="1" t="str">
        <f>_xlfn.LET(_xlpm.sep,":",_xlpm.w,$G2867,_xlfn.CONCAT("[",LEFT(_xlpm.w,FIND(_xlpm.sep,_xlpm.w)-1),"]"))</f>
        <v>[stʃə]</v>
      </c>
      <c r="Q2867" s="14" cm="1">
        <f t="array" ref="Q2867">SUM(_xlfn._xlws.FILTER($H$2:$H$7117,_xlfn.MAP($O$2:$O$7117,_xlfn.LAMBDA(_xlpm.x,_xlpm.x=$O2867))))</f>
        <v>9.9403578528827041E-5</v>
      </c>
      <c r="R2867" s="14">
        <f>$H2867/Q2867</f>
        <v>1</v>
      </c>
      <c r="S2867" s="14" cm="1">
        <f t="array" ref="S2867">SUM(_xlfn._xlws.FILTER($H$2:$H$7117,_xlfn.MAP($P$2:$P$7117,_xlfn.LAMBDA(_xlpm.x,_xlpm.x=$P2867))))</f>
        <v>4.9701789264413525E-4</v>
      </c>
      <c r="T2867" s="14">
        <f>$H2867/S2867</f>
        <v>0.19999999999999998</v>
      </c>
      <c r="U2867" s="14">
        <f>_xlfn.LET(_xlpm.freq,F2867,_xlpm.size,M2867+1,_xlpm.F,V2867,LOG(1+_xlpm.freq)*LOG(1+_xlpm.size)*_xlpm.F)</f>
        <v>0.12375750031490608</v>
      </c>
      <c r="V2867" s="14">
        <f>_xlfn.LET(_xlpm.a,T2867,_xlpm.b,R2867,2*_xlpm.a*_xlpm.b/(_xlpm.a+_xlpm.b))</f>
        <v>0.33333333333333331</v>
      </c>
      <c r="W2867" s="14">
        <f>_xlfn.LET(_xlpm.p,R2867,_xlpm.q,T2867,LOG(_xlpm.p/_xlpm.q))</f>
        <v>0.69897000433601886</v>
      </c>
      <c r="X2867" s="2"/>
    </row>
    <row r="2868" spans="1:24">
      <c r="A2868" s="1" t="str">
        <f>_xlfn.LET(_xlpm.sep," : ",CONCATENATE(O2868,_xlpm.sep,P2868))</f>
        <v>~teme~ : [tmə]</v>
      </c>
      <c r="B2868" s="1">
        <f>_xlfn.LET(_xlpm.d,$G2868,_xlpm.k,_xlfn.CONCAT(LEFT(TRIM(B$1),1),"*"),COUNTIF(_xlpm.d,_xlpm.k))</f>
        <v>0</v>
      </c>
      <c r="C2868" s="1">
        <f>_xlfn.LET(_xlpm.d,$G2868,_xlpm.k,_xlfn.CONCAT(LEFT(TRIM(C$1),1),"*"),COUNTIF(_xlpm.d,_xlpm.k))</f>
        <v>0</v>
      </c>
      <c r="D2868" s="1">
        <f>_xlfn.LET(_xlpm.d,$G2868,_xlpm.k,_xlfn.CONCAT(LEFT(TRIM(D$1),1),"*"),COUNTIF(_xlpm.d,_xlpm.k))</f>
        <v>0</v>
      </c>
      <c r="E2868" s="1">
        <f>LOG(F2868+1,10)</f>
        <v>0.47712125471966244</v>
      </c>
      <c r="F2868" s="7">
        <v>2</v>
      </c>
      <c r="G2868" s="9" t="s">
        <v>4664</v>
      </c>
      <c r="H2868" s="4">
        <f>F2868/freq.sum.r6e</f>
        <v>9.9403578528827041E-5</v>
      </c>
      <c r="I2868" s="1" t="str">
        <f>_xlfn.LET(_xlpm.sep,":",_xlpm.w,$G2868,LEFT(_xlpm.w,FIND(_xlpm.sep,_xlpm.w)-1))</f>
        <v>tmə</v>
      </c>
      <c r="J2868" s="1" t="str">
        <f>_xlfn.LET(_xlpm.sep,":",_xlpm.w,$G2868,RIGHT(_xlpm.w,LEN(_xlpm.w)-FIND(_xlpm.sep,_xlpm.w)))</f>
        <v>teme</v>
      </c>
      <c r="K2868" s="10">
        <f>_xlfn.LET(_xlpm.w,I2868,LEN(_xlpm.w))</f>
        <v>3</v>
      </c>
      <c r="L2868" s="10">
        <f>_xlfn.LET(_xlpm.w,J2868,LEN(_xlpm.w))</f>
        <v>4</v>
      </c>
      <c r="M2868" s="10">
        <f>_xlfn.LET(_xlpm.a,K2868,_xlpm.b,L2868,MAX(_xlpm.a,_xlpm.b))</f>
        <v>4</v>
      </c>
      <c r="N2868" s="10">
        <f>_xlfn.LET(_xlpm.d,(K2868,L2868),MAX(_xlpm.d)-MIN(_xlpm.d))</f>
        <v>1</v>
      </c>
      <c r="O2868" s="1" t="str">
        <f>_xlfn.LET(_xlpm.sep,":",_xlpm.w,$G2868,_xlfn.CONCAT("~",RIGHT(_xlpm.w,LEN(_xlpm.w)-FIND(_xlpm.sep,_xlpm.w)),"~"))</f>
        <v>~teme~</v>
      </c>
      <c r="P2868" s="1" t="str">
        <f>_xlfn.LET(_xlpm.sep,":",_xlpm.w,$G2868,_xlfn.CONCAT("[",LEFT(_xlpm.w,FIND(_xlpm.sep,_xlpm.w)-1),"]"))</f>
        <v>[tmə]</v>
      </c>
      <c r="Q2868" s="14" cm="1">
        <f t="array" ref="Q2868">SUM(_xlfn._xlws.FILTER($H$2:$H$7117,_xlfn.MAP($O$2:$O$7117,_xlfn.LAMBDA(_xlpm.x,_xlpm.x=$O2868))))</f>
        <v>9.9403578528827041E-5</v>
      </c>
      <c r="R2868" s="14">
        <f>$H2868/Q2868</f>
        <v>1</v>
      </c>
      <c r="S2868" s="14" cm="1">
        <f t="array" ref="S2868">SUM(_xlfn._xlws.FILTER($H$2:$H$7117,_xlfn.MAP($P$2:$P$7117,_xlfn.LAMBDA(_xlpm.x,_xlpm.x=$P2868))))</f>
        <v>4.9701789264413525E-4</v>
      </c>
      <c r="T2868" s="14">
        <f>$H2868/S2868</f>
        <v>0.19999999999999998</v>
      </c>
      <c r="U2868" s="14">
        <f>_xlfn.LET(_xlpm.freq,F2868,_xlpm.size,M2868+1,_xlpm.F,V2868,LOG(1+_xlpm.freq)*LOG(1+_xlpm.size)*_xlpm.F)</f>
        <v>0.12375750031490608</v>
      </c>
      <c r="V2868" s="14">
        <f>_xlfn.LET(_xlpm.a,T2868,_xlpm.b,R2868,2*_xlpm.a*_xlpm.b/(_xlpm.a+_xlpm.b))</f>
        <v>0.33333333333333331</v>
      </c>
      <c r="W2868" s="14">
        <f>_xlfn.LET(_xlpm.p,R2868,_xlpm.q,T2868,LOG(_xlpm.p/_xlpm.q))</f>
        <v>0.69897000433601886</v>
      </c>
      <c r="X2868" s="2"/>
    </row>
    <row r="2869" spans="1:24">
      <c r="A2869" s="1" t="str">
        <f>_xlfn.LET(_xlpm.sep," : ",CONCATENATE(O2869,_xlpm.sep,P2869))</f>
        <v>~shna~ : [ʃnə]</v>
      </c>
      <c r="B2869" s="1">
        <f>_xlfn.LET(_xlpm.d,$G2869,_xlpm.k,_xlfn.CONCAT(LEFT(TRIM(B$1),1),"*"),COUNTIF(_xlpm.d,_xlpm.k))</f>
        <v>0</v>
      </c>
      <c r="C2869" s="1">
        <f>_xlfn.LET(_xlpm.d,$G2869,_xlpm.k,_xlfn.CONCAT(LEFT(TRIM(C$1),1),"*"),COUNTIF(_xlpm.d,_xlpm.k))</f>
        <v>0</v>
      </c>
      <c r="D2869" s="1">
        <f>_xlfn.LET(_xlpm.d,$G2869,_xlpm.k,_xlfn.CONCAT(LEFT(TRIM(D$1),1),"*"),COUNTIF(_xlpm.d,_xlpm.k))</f>
        <v>0</v>
      </c>
      <c r="E2869" s="1">
        <f>LOG(F2869+1,10)</f>
        <v>0.47712125471966244</v>
      </c>
      <c r="F2869" s="7">
        <v>2</v>
      </c>
      <c r="G2869" s="9" t="s">
        <v>6132</v>
      </c>
      <c r="H2869" s="4">
        <f>F2869/freq.sum.r6e</f>
        <v>9.9403578528827041E-5</v>
      </c>
      <c r="I2869" s="4" t="str">
        <f>_xlfn.LET(_xlpm.sep,":",_xlpm.w,$G2869,LEFT(_xlpm.w,FIND(_xlpm.sep,_xlpm.w)-1))</f>
        <v>ʃnə</v>
      </c>
      <c r="J2869" s="4" t="str">
        <f>_xlfn.LET(_xlpm.sep,":",_xlpm.w,$G2869,RIGHT(_xlpm.w,LEN(_xlpm.w)-FIND(_xlpm.sep,_xlpm.w)))</f>
        <v>shna</v>
      </c>
      <c r="K2869" s="10">
        <f>_xlfn.LET(_xlpm.w,I2869,LEN(_xlpm.w))</f>
        <v>3</v>
      </c>
      <c r="L2869" s="10">
        <f>_xlfn.LET(_xlpm.w,J2869,LEN(_xlpm.w))</f>
        <v>4</v>
      </c>
      <c r="M2869" s="10">
        <f>_xlfn.LET(_xlpm.a,K2869,_xlpm.b,L2869,MAX(_xlpm.a,_xlpm.b))</f>
        <v>4</v>
      </c>
      <c r="N2869" s="10">
        <f>_xlfn.LET(_xlpm.d,(K2869,L2869),MAX(_xlpm.d)-MIN(_xlpm.d))</f>
        <v>1</v>
      </c>
      <c r="O2869" s="1" t="str">
        <f>_xlfn.LET(_xlpm.sep,":",_xlpm.w,$G2869,_xlfn.CONCAT("~",RIGHT(_xlpm.w,LEN(_xlpm.w)-FIND(_xlpm.sep,_xlpm.w)),"~"))</f>
        <v>~shna~</v>
      </c>
      <c r="P2869" s="1" t="str">
        <f>_xlfn.LET(_xlpm.sep,":",_xlpm.w,$G2869,_xlfn.CONCAT("[",LEFT(_xlpm.w,FIND(_xlpm.sep,_xlpm.w)-1),"]"))</f>
        <v>[ʃnə]</v>
      </c>
      <c r="Q2869" s="14" cm="1">
        <f t="array" ref="Q2869">SUM(_xlfn._xlws.FILTER($H$2:$H$7109,_xlfn.MAP($O$2:$O$7109,_xlfn.LAMBDA(_xlpm.x,_xlpm.x=$O2869))))</f>
        <v>9.9403578528827041E-5</v>
      </c>
      <c r="R2869" s="14">
        <f>$H2869/Q2869</f>
        <v>1</v>
      </c>
      <c r="S2869" s="14" cm="1">
        <f t="array" ref="S2869">SUM(_xlfn._xlws.FILTER($H$2:$H$7109,_xlfn.MAP($P$2:$P$7109,_xlfn.LAMBDA(_xlpm.x,_xlpm.x=$P2869))))</f>
        <v>4.9701789264413525E-4</v>
      </c>
      <c r="T2869" s="14">
        <f>$H2869/S2869</f>
        <v>0.19999999999999998</v>
      </c>
      <c r="U2869" s="14">
        <f>_xlfn.LET(_xlpm.freq,F2869,_xlpm.size,M2869+1,_xlpm.F,V2869,LOG(1+_xlpm.freq)*LOG(1+_xlpm.size)*_xlpm.F)</f>
        <v>0.12375750031490608</v>
      </c>
      <c r="V2869" s="14">
        <f>_xlfn.LET(_xlpm.a,T2869,_xlpm.b,R2869,2*_xlpm.a*_xlpm.b/(_xlpm.a+_xlpm.b))</f>
        <v>0.33333333333333331</v>
      </c>
      <c r="W2869" s="14">
        <f>_xlfn.LET(_xlpm.p,R2869,_xlpm.q,T2869,LOG(_xlpm.p/_xlpm.q))</f>
        <v>0.69897000433601886</v>
      </c>
      <c r="X2869" s="2"/>
    </row>
    <row r="2870" spans="1:24">
      <c r="A2870" s="1" t="str">
        <f>_xlfn.LET(_xlpm.sep," : ",CONCATENATE(O2870,_xlpm.sep,P2870))</f>
        <v>~rcha~ : [ɹtʃə]</v>
      </c>
      <c r="B2870" s="1">
        <f>_xlfn.LET(_xlpm.d,$G2870,_xlpm.k,_xlfn.CONCAT(LEFT(TRIM(B$1),1),"*"),COUNTIF(_xlpm.d,_xlpm.k))</f>
        <v>1</v>
      </c>
      <c r="C2870" s="1">
        <f>_xlfn.LET(_xlpm.d,$G2870,_xlpm.k,_xlfn.CONCAT(LEFT(TRIM(C$1),1),"*"),COUNTIF(_xlpm.d,_xlpm.k))</f>
        <v>0</v>
      </c>
      <c r="D2870" s="1">
        <f>_xlfn.LET(_xlpm.d,$G2870,_xlpm.k,_xlfn.CONCAT(LEFT(TRIM(D$1),1),"*"),COUNTIF(_xlpm.d,_xlpm.k))</f>
        <v>0</v>
      </c>
      <c r="E2870" s="1">
        <f>LOG(F2870+1,10)</f>
        <v>0.47712125471966244</v>
      </c>
      <c r="F2870" s="7">
        <v>2</v>
      </c>
      <c r="G2870" s="9" t="s">
        <v>6376</v>
      </c>
      <c r="H2870" s="4">
        <f>F2870/freq.sum.r6e</f>
        <v>9.9403578528827041E-5</v>
      </c>
      <c r="I2870" s="1" t="str">
        <f>_xlfn.LET(_xlpm.sep,":",_xlpm.w,$G2870,LEFT(_xlpm.w,FIND(_xlpm.sep,_xlpm.w)-1))</f>
        <v>ɹtʃə</v>
      </c>
      <c r="J2870" s="1" t="str">
        <f>_xlfn.LET(_xlpm.sep,":",_xlpm.w,$G2870,RIGHT(_xlpm.w,LEN(_xlpm.w)-FIND(_xlpm.sep,_xlpm.w)))</f>
        <v>rcha</v>
      </c>
      <c r="K2870" s="10">
        <f>_xlfn.LET(_xlpm.w,I2870,LEN(_xlpm.w))</f>
        <v>4</v>
      </c>
      <c r="L2870" s="10">
        <f>_xlfn.LET(_xlpm.w,J2870,LEN(_xlpm.w))</f>
        <v>4</v>
      </c>
      <c r="M2870" s="10">
        <f>_xlfn.LET(_xlpm.a,K2870,_xlpm.b,L2870,MAX(_xlpm.a,_xlpm.b))</f>
        <v>4</v>
      </c>
      <c r="N2870" s="10">
        <f>_xlfn.LET(_xlpm.d,(K2870,L2870),MAX(_xlpm.d)-MIN(_xlpm.d))</f>
        <v>0</v>
      </c>
      <c r="O2870" s="1" t="str">
        <f>_xlfn.LET(_xlpm.sep,":",_xlpm.w,$G2870,_xlfn.CONCAT("~",RIGHT(_xlpm.w,LEN(_xlpm.w)-FIND(_xlpm.sep,_xlpm.w)),"~"))</f>
        <v>~rcha~</v>
      </c>
      <c r="P2870" s="1" t="str">
        <f>_xlfn.LET(_xlpm.sep,":",_xlpm.w,$G2870,_xlfn.CONCAT("[",LEFT(_xlpm.w,FIND(_xlpm.sep,_xlpm.w)-1),"]"))</f>
        <v>[ɹtʃə]</v>
      </c>
      <c r="Q2870" s="14" cm="1">
        <f t="array" ref="Q2870">SUM(_xlfn._xlws.FILTER($H$2:$H$7117,_xlfn.MAP($O$2:$O$7117,_xlfn.LAMBDA(_xlpm.x,_xlpm.x=$O2870))))</f>
        <v>9.9403578528827041E-5</v>
      </c>
      <c r="R2870" s="14">
        <f>$H2870/Q2870</f>
        <v>1</v>
      </c>
      <c r="S2870" s="14" cm="1">
        <f t="array" ref="S2870">SUM(_xlfn._xlws.FILTER($H$2:$H$7117,_xlfn.MAP($P$2:$P$7117,_xlfn.LAMBDA(_xlpm.x,_xlpm.x=$P2870))))</f>
        <v>4.9701789264413525E-4</v>
      </c>
      <c r="T2870" s="14">
        <f>$H2870/S2870</f>
        <v>0.19999999999999998</v>
      </c>
      <c r="U2870" s="14">
        <f>_xlfn.LET(_xlpm.freq,F2870,_xlpm.size,M2870+1,_xlpm.F,V2870,LOG(1+_xlpm.freq)*LOG(1+_xlpm.size)*_xlpm.F)</f>
        <v>0.12375750031490608</v>
      </c>
      <c r="V2870" s="14">
        <f>_xlfn.LET(_xlpm.a,T2870,_xlpm.b,R2870,2*_xlpm.a*_xlpm.b/(_xlpm.a+_xlpm.b))</f>
        <v>0.33333333333333331</v>
      </c>
      <c r="W2870" s="14">
        <f>_xlfn.LET(_xlpm.p,R2870,_xlpm.q,T2870,LOG(_xlpm.p/_xlpm.q))</f>
        <v>0.69897000433601886</v>
      </c>
      <c r="X2870" s="2"/>
    </row>
    <row r="2871" spans="1:24">
      <c r="A2871" s="1" t="str">
        <f>_xlfn.LET(_xlpm.sep," : ",CONCATENATE(O2871,_xlpm.sep,P2871))</f>
        <v>~rthe~ : [ɹðə]</v>
      </c>
      <c r="B2871" s="1">
        <f>_xlfn.LET(_xlpm.d,$G2871,_xlpm.k,_xlfn.CONCAT(LEFT(TRIM(B$1),1),"*"),COUNTIF(_xlpm.d,_xlpm.k))</f>
        <v>1</v>
      </c>
      <c r="C2871" s="1">
        <f>_xlfn.LET(_xlpm.d,$G2871,_xlpm.k,_xlfn.CONCAT(LEFT(TRIM(C$1),1),"*"),COUNTIF(_xlpm.d,_xlpm.k))</f>
        <v>0</v>
      </c>
      <c r="D2871" s="1">
        <f>_xlfn.LET(_xlpm.d,$G2871,_xlpm.k,_xlfn.CONCAT(LEFT(TRIM(D$1),1),"*"),COUNTIF(_xlpm.d,_xlpm.k))</f>
        <v>0</v>
      </c>
      <c r="E2871" s="1">
        <f>LOG(F2871+1,10)</f>
        <v>0.47712125471966244</v>
      </c>
      <c r="F2871" s="7">
        <v>2</v>
      </c>
      <c r="G2871" s="9" t="s">
        <v>6471</v>
      </c>
      <c r="H2871" s="4">
        <f>F2871/freq.sum.r6e</f>
        <v>9.9403578528827041E-5</v>
      </c>
      <c r="I2871" s="4" t="str">
        <f>_xlfn.LET(_xlpm.sep,":",_xlpm.w,$G2871,LEFT(_xlpm.w,FIND(_xlpm.sep,_xlpm.w)-1))</f>
        <v>ɹðə</v>
      </c>
      <c r="J2871" s="4" t="str">
        <f>_xlfn.LET(_xlpm.sep,":",_xlpm.w,$G2871,RIGHT(_xlpm.w,LEN(_xlpm.w)-FIND(_xlpm.sep,_xlpm.w)))</f>
        <v>rthe</v>
      </c>
      <c r="K2871" s="10">
        <f>_xlfn.LET(_xlpm.w,I2871,LEN(_xlpm.w))</f>
        <v>3</v>
      </c>
      <c r="L2871" s="10">
        <f>_xlfn.LET(_xlpm.w,J2871,LEN(_xlpm.w))</f>
        <v>4</v>
      </c>
      <c r="M2871" s="10">
        <f>_xlfn.LET(_xlpm.a,K2871,_xlpm.b,L2871,MAX(_xlpm.a,_xlpm.b))</f>
        <v>4</v>
      </c>
      <c r="N2871" s="10">
        <f>_xlfn.LET(_xlpm.d,(K2871,L2871),MAX(_xlpm.d)-MIN(_xlpm.d))</f>
        <v>1</v>
      </c>
      <c r="O2871" s="1" t="str">
        <f>_xlfn.LET(_xlpm.sep,":",_xlpm.w,$G2871,_xlfn.CONCAT("~",RIGHT(_xlpm.w,LEN(_xlpm.w)-FIND(_xlpm.sep,_xlpm.w)),"~"))</f>
        <v>~rthe~</v>
      </c>
      <c r="P2871" s="1" t="str">
        <f>_xlfn.LET(_xlpm.sep,":",_xlpm.w,$G2871,_xlfn.CONCAT("[",LEFT(_xlpm.w,FIND(_xlpm.sep,_xlpm.w)-1),"]"))</f>
        <v>[ɹðə]</v>
      </c>
      <c r="Q2871" s="14" cm="1">
        <f t="array" ref="Q2871">SUM(_xlfn._xlws.FILTER($H$2:$H$7109,_xlfn.MAP($O$2:$O$7109,_xlfn.LAMBDA(_xlpm.x,_xlpm.x=$O2871))))</f>
        <v>9.9403578528827041E-5</v>
      </c>
      <c r="R2871" s="14">
        <f>$H2871/Q2871</f>
        <v>1</v>
      </c>
      <c r="S2871" s="14" cm="1">
        <f t="array" ref="S2871">SUM(_xlfn._xlws.FILTER($H$2:$H$7109,_xlfn.MAP($P$2:$P$7109,_xlfn.LAMBDA(_xlpm.x,_xlpm.x=$P2871))))</f>
        <v>4.9701789264413525E-4</v>
      </c>
      <c r="T2871" s="14">
        <f>$H2871/S2871</f>
        <v>0.19999999999999998</v>
      </c>
      <c r="U2871" s="14">
        <f>_xlfn.LET(_xlpm.freq,F2871,_xlpm.size,M2871+1,_xlpm.F,V2871,LOG(1+_xlpm.freq)*LOG(1+_xlpm.size)*_xlpm.F)</f>
        <v>0.12375750031490608</v>
      </c>
      <c r="V2871" s="14">
        <f>_xlfn.LET(_xlpm.a,T2871,_xlpm.b,R2871,2*_xlpm.a*_xlpm.b/(_xlpm.a+_xlpm.b))</f>
        <v>0.33333333333333331</v>
      </c>
      <c r="W2871" s="14">
        <f>_xlfn.LET(_xlpm.p,R2871,_xlpm.q,T2871,LOG(_xlpm.p/_xlpm.q))</f>
        <v>0.69897000433601886</v>
      </c>
      <c r="X2871" s="2"/>
    </row>
    <row r="2872" spans="1:24">
      <c r="A2872" s="1" t="str">
        <f>_xlfn.LET(_xlpm.sep," : ",CONCATENATE(O2872,_xlpm.sep,P2872))</f>
        <v>~rcia~ : [ɹʃə]</v>
      </c>
      <c r="B2872" s="1">
        <f>_xlfn.LET(_xlpm.d,$G2872,_xlpm.k,_xlfn.CONCAT(LEFT(TRIM(B$1),1),"*"),COUNTIF(_xlpm.d,_xlpm.k))</f>
        <v>1</v>
      </c>
      <c r="C2872" s="1">
        <f>_xlfn.LET(_xlpm.d,$G2872,_xlpm.k,_xlfn.CONCAT(LEFT(TRIM(C$1),1),"*"),COUNTIF(_xlpm.d,_xlpm.k))</f>
        <v>0</v>
      </c>
      <c r="D2872" s="1">
        <f>_xlfn.LET(_xlpm.d,$G2872,_xlpm.k,_xlfn.CONCAT(LEFT(TRIM(D$1),1),"*"),COUNTIF(_xlpm.d,_xlpm.k))</f>
        <v>0</v>
      </c>
      <c r="E2872" s="1">
        <f>LOG(F2872+1,10)</f>
        <v>0.47712125471966244</v>
      </c>
      <c r="F2872" s="7">
        <v>2</v>
      </c>
      <c r="G2872" s="9" t="s">
        <v>7051</v>
      </c>
      <c r="H2872" s="4">
        <f>F2872/freq.sum.r6e</f>
        <v>9.9403578528827041E-5</v>
      </c>
      <c r="I2872" s="1" t="str">
        <f>_xlfn.LET(_xlpm.sep,":",_xlpm.w,$G2872,LEFT(_xlpm.w,FIND(_xlpm.sep,_xlpm.w)-1))</f>
        <v>ɹʃə</v>
      </c>
      <c r="J2872" s="1" t="str">
        <f>_xlfn.LET(_xlpm.sep,":",_xlpm.w,$G2872,RIGHT(_xlpm.w,LEN(_xlpm.w)-FIND(_xlpm.sep,_xlpm.w)))</f>
        <v>rcia</v>
      </c>
      <c r="K2872" s="10">
        <f>_xlfn.LET(_xlpm.w,I2872,LEN(_xlpm.w))</f>
        <v>3</v>
      </c>
      <c r="L2872" s="10">
        <f>_xlfn.LET(_xlpm.w,J2872,LEN(_xlpm.w))</f>
        <v>4</v>
      </c>
      <c r="M2872" s="10">
        <f>_xlfn.LET(_xlpm.a,K2872,_xlpm.b,L2872,MAX(_xlpm.a,_xlpm.b))</f>
        <v>4</v>
      </c>
      <c r="N2872" s="10">
        <f>_xlfn.LET(_xlpm.d,(K2872,L2872),MAX(_xlpm.d)-MIN(_xlpm.d))</f>
        <v>1</v>
      </c>
      <c r="O2872" s="1" t="str">
        <f>_xlfn.LET(_xlpm.sep,":",_xlpm.w,$G2872,_xlfn.CONCAT("~",RIGHT(_xlpm.w,LEN(_xlpm.w)-FIND(_xlpm.sep,_xlpm.w)),"~"))</f>
        <v>~rcia~</v>
      </c>
      <c r="P2872" s="1" t="str">
        <f>_xlfn.LET(_xlpm.sep,":",_xlpm.w,$G2872,_xlfn.CONCAT("[",LEFT(_xlpm.w,FIND(_xlpm.sep,_xlpm.w)-1),"]"))</f>
        <v>[ɹʃə]</v>
      </c>
      <c r="Q2872" s="14" cm="1">
        <f t="array" ref="Q2872">SUM(_xlfn._xlws.FILTER($H$2:$H$7111,_xlfn.MAP($O$2:$O$7111,_xlfn.LAMBDA(_xlpm.x,_xlpm.x=$O2872))))</f>
        <v>9.9403578528827041E-5</v>
      </c>
      <c r="R2872" s="14">
        <f>$H2872/Q2872</f>
        <v>1</v>
      </c>
      <c r="S2872" s="14" cm="1">
        <f t="array" ref="S2872">SUM(_xlfn._xlws.FILTER($H$2:$H$7111,_xlfn.MAP($P$2:$P$7111,_xlfn.LAMBDA(_xlpm.x,_xlpm.x=$P2872))))</f>
        <v>4.9701789264413525E-4</v>
      </c>
      <c r="T2872" s="14">
        <f>$H2872/S2872</f>
        <v>0.19999999999999998</v>
      </c>
      <c r="U2872" s="14">
        <f>_xlfn.LET(_xlpm.freq,F2872,_xlpm.size,M2872+1,_xlpm.F,V2872,LOG(1+_xlpm.freq)*LOG(1+_xlpm.size)*_xlpm.F)</f>
        <v>0.12375750031490608</v>
      </c>
      <c r="V2872" s="14">
        <f>_xlfn.LET(_xlpm.a,T2872,_xlpm.b,R2872,2*_xlpm.a*_xlpm.b/(_xlpm.a+_xlpm.b))</f>
        <v>0.33333333333333331</v>
      </c>
      <c r="W2872" s="14">
        <f>_xlfn.LET(_xlpm.p,R2872,_xlpm.q,T2872,LOG(_xlpm.p/_xlpm.q))</f>
        <v>0.69897000433601886</v>
      </c>
      <c r="X2872" s="2"/>
    </row>
    <row r="2873" spans="1:24">
      <c r="A2873" s="1" t="str">
        <f>_xlfn.LET(_xlpm.sep," : ",CONCATENATE(O2873,_xlpm.sep,P2873))</f>
        <v>~ckey~ : [ki]</v>
      </c>
      <c r="B2873" s="1">
        <f>_xlfn.LET(_xlpm.d,$G2873,_xlpm.k,_xlfn.CONCAT(LEFT(TRIM(B$1),1),"*"),COUNTIF(_xlpm.d,_xlpm.k))</f>
        <v>0</v>
      </c>
      <c r="C2873" s="1">
        <f>_xlfn.LET(_xlpm.d,$G2873,_xlpm.k,_xlfn.CONCAT(LEFT(TRIM(C$1),1),"*"),COUNTIF(_xlpm.d,_xlpm.k))</f>
        <v>0</v>
      </c>
      <c r="D2873" s="1">
        <f>_xlfn.LET(_xlpm.d,$G2873,_xlpm.k,_xlfn.CONCAT(LEFT(TRIM(D$1),1),"*"),COUNTIF(_xlpm.d,_xlpm.k))</f>
        <v>0</v>
      </c>
      <c r="E2873" s="1">
        <f>LOG(F2873+1,10)</f>
        <v>0.90308998699194343</v>
      </c>
      <c r="F2873" s="7">
        <v>7</v>
      </c>
      <c r="G2873" s="9" t="s">
        <v>1414</v>
      </c>
      <c r="H2873" s="4">
        <f>F2873/freq.sum.r6e</f>
        <v>3.4791252485089465E-4</v>
      </c>
      <c r="I2873" s="1" t="str">
        <f>_xlfn.LET(_xlpm.sep,":",_xlpm.w,$G2873,LEFT(_xlpm.w,FIND(_xlpm.sep,_xlpm.w)-1))</f>
        <v>ki</v>
      </c>
      <c r="J2873" s="1" t="str">
        <f>_xlfn.LET(_xlpm.sep,":",_xlpm.w,$G2873,RIGHT(_xlpm.w,LEN(_xlpm.w)-FIND(_xlpm.sep,_xlpm.w)))</f>
        <v>ckey</v>
      </c>
      <c r="K2873" s="10">
        <f>_xlfn.LET(_xlpm.w,I2873,LEN(_xlpm.w))</f>
        <v>2</v>
      </c>
      <c r="L2873" s="10">
        <f>_xlfn.LET(_xlpm.w,J2873,LEN(_xlpm.w))</f>
        <v>4</v>
      </c>
      <c r="M2873" s="10">
        <f>_xlfn.LET(_xlpm.a,K2873,_xlpm.b,L2873,MAX(_xlpm.a,_xlpm.b))</f>
        <v>4</v>
      </c>
      <c r="N2873" s="10">
        <f>_xlfn.LET(_xlpm.d,(K2873,L2873),MAX(_xlpm.d)-MIN(_xlpm.d))</f>
        <v>2</v>
      </c>
      <c r="O2873" s="1" t="str">
        <f>_xlfn.LET(_xlpm.sep,":",_xlpm.w,$G2873,_xlfn.CONCAT("~",RIGHT(_xlpm.w,LEN(_xlpm.w)-FIND(_xlpm.sep,_xlpm.w)),"~"))</f>
        <v>~ckey~</v>
      </c>
      <c r="P2873" s="1" t="str">
        <f>_xlfn.LET(_xlpm.sep,":",_xlpm.w,$G2873,_xlfn.CONCAT("[",LEFT(_xlpm.w,FIND(_xlpm.sep,_xlpm.w)-1),"]"))</f>
        <v>[ki]</v>
      </c>
      <c r="Q2873" s="14" cm="1">
        <f t="array" ref="Q2873">SUM(_xlfn._xlws.FILTER($H$2:$H$7117,_xlfn.MAP($O$2:$O$7117,_xlfn.LAMBDA(_xlpm.x,_xlpm.x=$O2873))))</f>
        <v>3.4791252485089465E-4</v>
      </c>
      <c r="R2873" s="14">
        <f>$H2873/Q2873</f>
        <v>1</v>
      </c>
      <c r="S2873" s="14" cm="1">
        <f t="array" ref="S2873">SUM(_xlfn._xlws.FILTER($H$2:$H$7117,_xlfn.MAP($P$2:$P$7117,_xlfn.LAMBDA(_xlpm.x,_xlpm.x=$P2873))))</f>
        <v>1.7395626242544733E-3</v>
      </c>
      <c r="T2873" s="14">
        <f>$H2873/S2873</f>
        <v>0.2</v>
      </c>
      <c r="U2873" s="14">
        <f>_xlfn.LET(_xlpm.freq,F2873,_xlpm.size,M2873+1,_xlpm.F,V2873,LOG(1+_xlpm.freq)*LOG(1+_xlpm.size)*_xlpm.F)</f>
        <v>0.2342468675289098</v>
      </c>
      <c r="V2873" s="14">
        <f>_xlfn.LET(_xlpm.a,T2873,_xlpm.b,R2873,2*_xlpm.a*_xlpm.b/(_xlpm.a+_xlpm.b))</f>
        <v>0.33333333333333337</v>
      </c>
      <c r="W2873" s="14">
        <f>_xlfn.LET(_xlpm.p,R2873,_xlpm.q,T2873,LOG(_xlpm.p/_xlpm.q))</f>
        <v>0.69897000433601886</v>
      </c>
      <c r="X2873" s="2"/>
    </row>
    <row r="2874" spans="1:24">
      <c r="A2874" s="1" t="str">
        <f>_xlfn.LET(_xlpm.sep," : ",CONCATENATE(O2874,_xlpm.sep,P2874))</f>
        <v>~whea~ : [wi]</v>
      </c>
      <c r="B2874" s="1">
        <f>_xlfn.LET(_xlpm.d,$G2874,_xlpm.k,_xlfn.CONCAT(LEFT(TRIM(B$1),1),"*"),COUNTIF(_xlpm.d,_xlpm.k))</f>
        <v>0</v>
      </c>
      <c r="C2874" s="1">
        <f>_xlfn.LET(_xlpm.d,$G2874,_xlpm.k,_xlfn.CONCAT(LEFT(TRIM(C$1),1),"*"),COUNTIF(_xlpm.d,_xlpm.k))</f>
        <v>0</v>
      </c>
      <c r="D2874" s="1">
        <f>_xlfn.LET(_xlpm.d,$G2874,_xlpm.k,_xlfn.CONCAT(LEFT(TRIM(D$1),1),"*"),COUNTIF(_xlpm.d,_xlpm.k))</f>
        <v>0</v>
      </c>
      <c r="E2874" s="1">
        <f>LOG(F2874+1,10)</f>
        <v>0.90308998699194343</v>
      </c>
      <c r="F2874" s="7">
        <v>7</v>
      </c>
      <c r="G2874" s="9" t="s">
        <v>5238</v>
      </c>
      <c r="H2874" s="4">
        <f>F2874/freq.sum.r6e</f>
        <v>3.4791252485089465E-4</v>
      </c>
      <c r="I2874" s="1" t="str">
        <f>_xlfn.LET(_xlpm.sep,":",_xlpm.w,$G2874,LEFT(_xlpm.w,FIND(_xlpm.sep,_xlpm.w)-1))</f>
        <v>wi</v>
      </c>
      <c r="J2874" s="1" t="str">
        <f>_xlfn.LET(_xlpm.sep,":",_xlpm.w,$G2874,RIGHT(_xlpm.w,LEN(_xlpm.w)-FIND(_xlpm.sep,_xlpm.w)))</f>
        <v>whea</v>
      </c>
      <c r="K2874" s="10">
        <f>_xlfn.LET(_xlpm.w,I2874,LEN(_xlpm.w))</f>
        <v>2</v>
      </c>
      <c r="L2874" s="10">
        <f>_xlfn.LET(_xlpm.w,J2874,LEN(_xlpm.w))</f>
        <v>4</v>
      </c>
      <c r="M2874" s="10">
        <f>_xlfn.LET(_xlpm.a,K2874,_xlpm.b,L2874,MAX(_xlpm.a,_xlpm.b))</f>
        <v>4</v>
      </c>
      <c r="N2874" s="10">
        <f>_xlfn.LET(_xlpm.d,(K2874,L2874),MAX(_xlpm.d)-MIN(_xlpm.d))</f>
        <v>2</v>
      </c>
      <c r="O2874" s="1" t="str">
        <f>_xlfn.LET(_xlpm.sep,":",_xlpm.w,$G2874,_xlfn.CONCAT("~",RIGHT(_xlpm.w,LEN(_xlpm.w)-FIND(_xlpm.sep,_xlpm.w)),"~"))</f>
        <v>~whea~</v>
      </c>
      <c r="P2874" s="1" t="str">
        <f>_xlfn.LET(_xlpm.sep,":",_xlpm.w,$G2874,_xlfn.CONCAT("[",LEFT(_xlpm.w,FIND(_xlpm.sep,_xlpm.w)-1),"]"))</f>
        <v>[wi]</v>
      </c>
      <c r="Q2874" s="14" cm="1">
        <f t="array" ref="Q2874">SUM(_xlfn._xlws.FILTER($H$2:$H$7117,_xlfn.MAP($O$2:$O$7117,_xlfn.LAMBDA(_xlpm.x,_xlpm.x=$O2874))))</f>
        <v>3.4791252485089465E-4</v>
      </c>
      <c r="R2874" s="14">
        <f>$H2874/Q2874</f>
        <v>1</v>
      </c>
      <c r="S2874" s="14" cm="1">
        <f t="array" ref="S2874">SUM(_xlfn._xlws.FILTER($H$2:$H$7117,_xlfn.MAP($P$2:$P$7117,_xlfn.LAMBDA(_xlpm.x,_xlpm.x=$P2874))))</f>
        <v>1.7395626242544733E-3</v>
      </c>
      <c r="T2874" s="14">
        <f>$H2874/S2874</f>
        <v>0.2</v>
      </c>
      <c r="U2874" s="14">
        <f>_xlfn.LET(_xlpm.freq,F2874,_xlpm.size,M2874+1,_xlpm.F,V2874,LOG(1+_xlpm.freq)*LOG(1+_xlpm.size)*_xlpm.F)</f>
        <v>0.2342468675289098</v>
      </c>
      <c r="V2874" s="14">
        <f>_xlfn.LET(_xlpm.a,T2874,_xlpm.b,R2874,2*_xlpm.a*_xlpm.b/(_xlpm.a+_xlpm.b))</f>
        <v>0.33333333333333337</v>
      </c>
      <c r="W2874" s="14">
        <f>_xlfn.LET(_xlpm.p,R2874,_xlpm.q,T2874,LOG(_xlpm.p/_xlpm.q))</f>
        <v>0.69897000433601886</v>
      </c>
      <c r="X2874" s="2"/>
    </row>
    <row r="2875" spans="1:24">
      <c r="A2875" s="1" t="str">
        <f>_xlfn.LET(_xlpm.sep," : ",CONCATENATE(O2875,_xlpm.sep,P2875))</f>
        <v>~whee~ : [wi]</v>
      </c>
      <c r="B2875" s="1">
        <f>_xlfn.LET(_xlpm.d,$G2875,_xlpm.k,_xlfn.CONCAT(LEFT(TRIM(B$1),1),"*"),COUNTIF(_xlpm.d,_xlpm.k))</f>
        <v>0</v>
      </c>
      <c r="C2875" s="1">
        <f>_xlfn.LET(_xlpm.d,$G2875,_xlpm.k,_xlfn.CONCAT(LEFT(TRIM(C$1),1),"*"),COUNTIF(_xlpm.d,_xlpm.k))</f>
        <v>0</v>
      </c>
      <c r="D2875" s="1">
        <f>_xlfn.LET(_xlpm.d,$G2875,_xlpm.k,_xlfn.CONCAT(LEFT(TRIM(D$1),1),"*"),COUNTIF(_xlpm.d,_xlpm.k))</f>
        <v>0</v>
      </c>
      <c r="E2875" s="1">
        <f>LOG(F2875+1,10)</f>
        <v>0.90308998699194343</v>
      </c>
      <c r="F2875" s="7">
        <v>7</v>
      </c>
      <c r="G2875" s="9" t="s">
        <v>5239</v>
      </c>
      <c r="H2875" s="4">
        <f>F2875/freq.sum.r6e</f>
        <v>3.4791252485089465E-4</v>
      </c>
      <c r="I2875" s="1" t="str">
        <f>_xlfn.LET(_xlpm.sep,":",_xlpm.w,$G2875,LEFT(_xlpm.w,FIND(_xlpm.sep,_xlpm.w)-1))</f>
        <v>wi</v>
      </c>
      <c r="J2875" s="1" t="str">
        <f>_xlfn.LET(_xlpm.sep,":",_xlpm.w,$G2875,RIGHT(_xlpm.w,LEN(_xlpm.w)-FIND(_xlpm.sep,_xlpm.w)))</f>
        <v>whee</v>
      </c>
      <c r="K2875" s="10">
        <f>_xlfn.LET(_xlpm.w,I2875,LEN(_xlpm.w))</f>
        <v>2</v>
      </c>
      <c r="L2875" s="10">
        <f>_xlfn.LET(_xlpm.w,J2875,LEN(_xlpm.w))</f>
        <v>4</v>
      </c>
      <c r="M2875" s="10">
        <f>_xlfn.LET(_xlpm.a,K2875,_xlpm.b,L2875,MAX(_xlpm.a,_xlpm.b))</f>
        <v>4</v>
      </c>
      <c r="N2875" s="10">
        <f>_xlfn.LET(_xlpm.d,(K2875,L2875),MAX(_xlpm.d)-MIN(_xlpm.d))</f>
        <v>2</v>
      </c>
      <c r="O2875" s="1" t="str">
        <f>_xlfn.LET(_xlpm.sep,":",_xlpm.w,$G2875,_xlfn.CONCAT("~",RIGHT(_xlpm.w,LEN(_xlpm.w)-FIND(_xlpm.sep,_xlpm.w)),"~"))</f>
        <v>~whee~</v>
      </c>
      <c r="P2875" s="1" t="str">
        <f>_xlfn.LET(_xlpm.sep,":",_xlpm.w,$G2875,_xlfn.CONCAT("[",LEFT(_xlpm.w,FIND(_xlpm.sep,_xlpm.w)-1),"]"))</f>
        <v>[wi]</v>
      </c>
      <c r="Q2875" s="14" cm="1">
        <f t="array" ref="Q2875">SUM(_xlfn._xlws.FILTER($H$2:$H$7117,_xlfn.MAP($O$2:$O$7117,_xlfn.LAMBDA(_xlpm.x,_xlpm.x=$O2875))))</f>
        <v>3.4791252485089465E-4</v>
      </c>
      <c r="R2875" s="14">
        <f>$H2875/Q2875</f>
        <v>1</v>
      </c>
      <c r="S2875" s="14" cm="1">
        <f t="array" ref="S2875">SUM(_xlfn._xlws.FILTER($H$2:$H$7117,_xlfn.MAP($P$2:$P$7117,_xlfn.LAMBDA(_xlpm.x,_xlpm.x=$P2875))))</f>
        <v>1.7395626242544733E-3</v>
      </c>
      <c r="T2875" s="14">
        <f>$H2875/S2875</f>
        <v>0.2</v>
      </c>
      <c r="U2875" s="14">
        <f>_xlfn.LET(_xlpm.freq,F2875,_xlpm.size,M2875+1,_xlpm.F,V2875,LOG(1+_xlpm.freq)*LOG(1+_xlpm.size)*_xlpm.F)</f>
        <v>0.2342468675289098</v>
      </c>
      <c r="V2875" s="14">
        <f>_xlfn.LET(_xlpm.a,T2875,_xlpm.b,R2875,2*_xlpm.a*_xlpm.b/(_xlpm.a+_xlpm.b))</f>
        <v>0.33333333333333337</v>
      </c>
      <c r="W2875" s="14">
        <f>_xlfn.LET(_xlpm.p,R2875,_xlpm.q,T2875,LOG(_xlpm.p/_xlpm.q))</f>
        <v>0.69897000433601886</v>
      </c>
      <c r="X2875" s="2"/>
    </row>
    <row r="2876" spans="1:24">
      <c r="A2876" s="1" t="str">
        <f>_xlfn.LET(_xlpm.sep," : ",CONCATENATE(O2876,_xlpm.sep,P2876))</f>
        <v>~mpar~ : [mpə]</v>
      </c>
      <c r="B2876" s="1">
        <f>_xlfn.LET(_xlpm.d,$G2876,_xlpm.k,_xlfn.CONCAT(LEFT(TRIM(B$1),1),"*"),COUNTIF(_xlpm.d,_xlpm.k))</f>
        <v>0</v>
      </c>
      <c r="C2876" s="1">
        <f>_xlfn.LET(_xlpm.d,$G2876,_xlpm.k,_xlfn.CONCAT(LEFT(TRIM(C$1),1),"*"),COUNTIF(_xlpm.d,_xlpm.k))</f>
        <v>1</v>
      </c>
      <c r="D2876" s="1">
        <f>_xlfn.LET(_xlpm.d,$G2876,_xlpm.k,_xlfn.CONCAT(LEFT(TRIM(D$1),1),"*"),COUNTIF(_xlpm.d,_xlpm.k))</f>
        <v>0</v>
      </c>
      <c r="E2876" s="1">
        <f>LOG(F2876+1,10)</f>
        <v>0.30102999566398114</v>
      </c>
      <c r="F2876" s="7">
        <v>1</v>
      </c>
      <c r="G2876" s="9" t="s">
        <v>2633</v>
      </c>
      <c r="H2876" s="4">
        <f>F2876/freq.sum.r6e</f>
        <v>4.9701789264413521E-5</v>
      </c>
      <c r="I2876" s="1" t="str">
        <f>_xlfn.LET(_xlpm.sep,":",_xlpm.w,$G2876,LEFT(_xlpm.w,FIND(_xlpm.sep,_xlpm.w)-1))</f>
        <v>mpə</v>
      </c>
      <c r="J2876" s="1" t="str">
        <f>_xlfn.LET(_xlpm.sep,":",_xlpm.w,$G2876,RIGHT(_xlpm.w,LEN(_xlpm.w)-FIND(_xlpm.sep,_xlpm.w)))</f>
        <v>mpar</v>
      </c>
      <c r="K2876" s="10">
        <f>_xlfn.LET(_xlpm.w,I2876,LEN(_xlpm.w))</f>
        <v>3</v>
      </c>
      <c r="L2876" s="10">
        <f>_xlfn.LET(_xlpm.w,J2876,LEN(_xlpm.w))</f>
        <v>4</v>
      </c>
      <c r="M2876" s="10">
        <f>_xlfn.LET(_xlpm.a,K2876,_xlpm.b,L2876,MAX(_xlpm.a,_xlpm.b))</f>
        <v>4</v>
      </c>
      <c r="N2876" s="10">
        <f>_xlfn.LET(_xlpm.d,(K2876,L2876),MAX(_xlpm.d)-MIN(_xlpm.d))</f>
        <v>1</v>
      </c>
      <c r="O2876" s="1" t="str">
        <f>_xlfn.LET(_xlpm.sep,":",_xlpm.w,$G2876,_xlfn.CONCAT("~",RIGHT(_xlpm.w,LEN(_xlpm.w)-FIND(_xlpm.sep,_xlpm.w)),"~"))</f>
        <v>~mpar~</v>
      </c>
      <c r="P2876" s="1" t="str">
        <f>_xlfn.LET(_xlpm.sep,":",_xlpm.w,$G2876,_xlfn.CONCAT("[",LEFT(_xlpm.w,FIND(_xlpm.sep,_xlpm.w)-1),"]"))</f>
        <v>[mpə]</v>
      </c>
      <c r="Q2876" s="14" cm="1">
        <f t="array" ref="Q2876">SUM(_xlfn._xlws.FILTER($H$2:$H$7117,_xlfn.MAP($O$2:$O$7117,_xlfn.LAMBDA(_xlpm.x,_xlpm.x=$O2876))))</f>
        <v>1.4910536779324057E-4</v>
      </c>
      <c r="R2876" s="14">
        <f>$H2876/Q2876</f>
        <v>0.33333333333333331</v>
      </c>
      <c r="S2876" s="14" cm="1">
        <f t="array" ref="S2876">SUM(_xlfn._xlws.FILTER($H$2:$H$7117,_xlfn.MAP($P$2:$P$7117,_xlfn.LAMBDA(_xlpm.x,_xlpm.x=$P2876))))</f>
        <v>7.4552683896620309E-4</v>
      </c>
      <c r="T2876" s="14">
        <f>$H2876/S2876</f>
        <v>6.6666666666666638E-2</v>
      </c>
      <c r="U2876" s="14">
        <f>_xlfn.LET(_xlpm.freq,F2876,_xlpm.size,M2876+1,_xlpm.F,V2876,LOG(1+_xlpm.freq)*LOG(1+_xlpm.size)*_xlpm.F)</f>
        <v>2.6027429725434415E-2</v>
      </c>
      <c r="V2876" s="14">
        <f>_xlfn.LET(_xlpm.a,T2876,_xlpm.b,R2876,2*_xlpm.a*_xlpm.b/(_xlpm.a+_xlpm.b))</f>
        <v>0.11111111111111108</v>
      </c>
      <c r="W2876" s="14">
        <f>_xlfn.LET(_xlpm.p,R2876,_xlpm.q,T2876,LOG(_xlpm.p/_xlpm.q))</f>
        <v>0.69897000433601897</v>
      </c>
      <c r="X2876" s="2"/>
    </row>
    <row r="2877" spans="1:24">
      <c r="A2877" s="1" t="str">
        <f>_xlfn.LET(_xlpm.sep," : ",CONCATENATE(O2877,_xlpm.sep,P2877))</f>
        <v>~mper~ : [mpə]</v>
      </c>
      <c r="B2877" s="1">
        <f>_xlfn.LET(_xlpm.d,$G2877,_xlpm.k,_xlfn.CONCAT(LEFT(TRIM(B$1),1),"*"),COUNTIF(_xlpm.d,_xlpm.k))</f>
        <v>0</v>
      </c>
      <c r="C2877" s="1">
        <f>_xlfn.LET(_xlpm.d,$G2877,_xlpm.k,_xlfn.CONCAT(LEFT(TRIM(C$1),1),"*"),COUNTIF(_xlpm.d,_xlpm.k))</f>
        <v>1</v>
      </c>
      <c r="D2877" s="1">
        <f>_xlfn.LET(_xlpm.d,$G2877,_xlpm.k,_xlfn.CONCAT(LEFT(TRIM(D$1),1),"*"),COUNTIF(_xlpm.d,_xlpm.k))</f>
        <v>0</v>
      </c>
      <c r="E2877" s="1">
        <f>LOG(F2877+1,10)</f>
        <v>0.30102999566398114</v>
      </c>
      <c r="F2877" s="7">
        <v>1</v>
      </c>
      <c r="G2877" s="9" t="s">
        <v>2640</v>
      </c>
      <c r="H2877" s="4">
        <f>F2877/freq.sum.r6e</f>
        <v>4.9701789264413521E-5</v>
      </c>
      <c r="I2877" s="4" t="str">
        <f>_xlfn.LET(_xlpm.sep,":",_xlpm.w,$G2877,LEFT(_xlpm.w,FIND(_xlpm.sep,_xlpm.w)-1))</f>
        <v>mpə</v>
      </c>
      <c r="J2877" s="4" t="str">
        <f>_xlfn.LET(_xlpm.sep,":",_xlpm.w,$G2877,RIGHT(_xlpm.w,LEN(_xlpm.w)-FIND(_xlpm.sep,_xlpm.w)))</f>
        <v>mper</v>
      </c>
      <c r="K2877" s="10">
        <f>_xlfn.LET(_xlpm.w,I2877,LEN(_xlpm.w))</f>
        <v>3</v>
      </c>
      <c r="L2877" s="10">
        <f>_xlfn.LET(_xlpm.w,J2877,LEN(_xlpm.w))</f>
        <v>4</v>
      </c>
      <c r="M2877" s="10">
        <f>_xlfn.LET(_xlpm.a,K2877,_xlpm.b,L2877,MAX(_xlpm.a,_xlpm.b))</f>
        <v>4</v>
      </c>
      <c r="N2877" s="10">
        <f>_xlfn.LET(_xlpm.d,(K2877,L2877),MAX(_xlpm.d)-MIN(_xlpm.d))</f>
        <v>1</v>
      </c>
      <c r="O2877" s="1" t="str">
        <f>_xlfn.LET(_xlpm.sep,":",_xlpm.w,$G2877,_xlfn.CONCAT("~",RIGHT(_xlpm.w,LEN(_xlpm.w)-FIND(_xlpm.sep,_xlpm.w)),"~"))</f>
        <v>~mper~</v>
      </c>
      <c r="P2877" s="1" t="str">
        <f>_xlfn.LET(_xlpm.sep,":",_xlpm.w,$G2877,_xlfn.CONCAT("[",LEFT(_xlpm.w,FIND(_xlpm.sep,_xlpm.w)-1),"]"))</f>
        <v>[mpə]</v>
      </c>
      <c r="Q2877" s="14" cm="1">
        <f t="array" ref="Q2877">SUM(_xlfn._xlws.FILTER($H$2:$H$7109,_xlfn.MAP($O$2:$O$7109,_xlfn.LAMBDA(_xlpm.x,_xlpm.x=$O2877))))</f>
        <v>1.4910536779324057E-4</v>
      </c>
      <c r="R2877" s="14">
        <f>$H2877/Q2877</f>
        <v>0.33333333333333331</v>
      </c>
      <c r="S2877" s="14" cm="1">
        <f t="array" ref="S2877">SUM(_xlfn._xlws.FILTER($H$2:$H$7109,_xlfn.MAP($P$2:$P$7109,_xlfn.LAMBDA(_xlpm.x,_xlpm.x=$P2877))))</f>
        <v>7.4552683896620309E-4</v>
      </c>
      <c r="T2877" s="14">
        <f>$H2877/S2877</f>
        <v>6.6666666666666638E-2</v>
      </c>
      <c r="U2877" s="14">
        <f>_xlfn.LET(_xlpm.freq,F2877,_xlpm.size,M2877+1,_xlpm.F,V2877,LOG(1+_xlpm.freq)*LOG(1+_xlpm.size)*_xlpm.F)</f>
        <v>2.6027429725434415E-2</v>
      </c>
      <c r="V2877" s="14">
        <f>_xlfn.LET(_xlpm.a,T2877,_xlpm.b,R2877,2*_xlpm.a*_xlpm.b/(_xlpm.a+_xlpm.b))</f>
        <v>0.11111111111111108</v>
      </c>
      <c r="W2877" s="14">
        <f>_xlfn.LET(_xlpm.p,R2877,_xlpm.q,T2877,LOG(_xlpm.p/_xlpm.q))</f>
        <v>0.69897000433601897</v>
      </c>
      <c r="X2877" s="2"/>
    </row>
    <row r="2878" spans="1:24">
      <c r="A2878" s="1" t="str">
        <f>_xlfn.LET(_xlpm.sep," : ",CONCATENATE(O2878,_xlpm.sep,P2878))</f>
        <v>~ngex~ : [ndʒə]</v>
      </c>
      <c r="B2878" s="1">
        <f>_xlfn.LET(_xlpm.d,$G2878,_xlpm.k,_xlfn.CONCAT(LEFT(TRIM(B$1),1),"*"),COUNTIF(_xlpm.d,_xlpm.k))</f>
        <v>0</v>
      </c>
      <c r="C2878" s="1">
        <f>_xlfn.LET(_xlpm.d,$G2878,_xlpm.k,_xlfn.CONCAT(LEFT(TRIM(C$1),1),"*"),COUNTIF(_xlpm.d,_xlpm.k))</f>
        <v>0</v>
      </c>
      <c r="D2878" s="1">
        <f>_xlfn.LET(_xlpm.d,$G2878,_xlpm.k,_xlfn.CONCAT(LEFT(TRIM(D$1),1),"*"),COUNTIF(_xlpm.d,_xlpm.k))</f>
        <v>1</v>
      </c>
      <c r="E2878" s="1">
        <f>LOG(F2878+1,10)</f>
        <v>0.30102999566398114</v>
      </c>
      <c r="F2878" s="7">
        <v>1</v>
      </c>
      <c r="G2878" s="9" t="s">
        <v>2915</v>
      </c>
      <c r="H2878" s="4">
        <f>F2878/freq.sum.r6e</f>
        <v>4.9701789264413521E-5</v>
      </c>
      <c r="I2878" s="4" t="str">
        <f>_xlfn.LET(_xlpm.sep,":",_xlpm.w,$G2878,LEFT(_xlpm.w,FIND(_xlpm.sep,_xlpm.w)-1))</f>
        <v>ndʒə</v>
      </c>
      <c r="J2878" s="4" t="str">
        <f>_xlfn.LET(_xlpm.sep,":",_xlpm.w,$G2878,RIGHT(_xlpm.w,LEN(_xlpm.w)-FIND(_xlpm.sep,_xlpm.w)))</f>
        <v>ngex</v>
      </c>
      <c r="K2878" s="10">
        <f>_xlfn.LET(_xlpm.w,I2878,LEN(_xlpm.w))</f>
        <v>4</v>
      </c>
      <c r="L2878" s="10">
        <f>_xlfn.LET(_xlpm.w,J2878,LEN(_xlpm.w))</f>
        <v>4</v>
      </c>
      <c r="M2878" s="10">
        <f>_xlfn.LET(_xlpm.a,K2878,_xlpm.b,L2878,MAX(_xlpm.a,_xlpm.b))</f>
        <v>4</v>
      </c>
      <c r="N2878" s="10">
        <f>_xlfn.LET(_xlpm.d,(K2878,L2878),MAX(_xlpm.d)-MIN(_xlpm.d))</f>
        <v>0</v>
      </c>
      <c r="O2878" s="1" t="str">
        <f>_xlfn.LET(_xlpm.sep,":",_xlpm.w,$G2878,_xlfn.CONCAT("~",RIGHT(_xlpm.w,LEN(_xlpm.w)-FIND(_xlpm.sep,_xlpm.w)),"~"))</f>
        <v>~ngex~</v>
      </c>
      <c r="P2878" s="1" t="str">
        <f>_xlfn.LET(_xlpm.sep,":",_xlpm.w,$G2878,_xlfn.CONCAT("[",LEFT(_xlpm.w,FIND(_xlpm.sep,_xlpm.w)-1),"]"))</f>
        <v>[ndʒə]</v>
      </c>
      <c r="Q2878" s="14" cm="1">
        <f t="array" ref="Q2878">SUM(_xlfn._xlws.FILTER($H$2:$H$7109,_xlfn.MAP($O$2:$O$7109,_xlfn.LAMBDA(_xlpm.x,_xlpm.x=$O2878))))</f>
        <v>1.4910536779324057E-4</v>
      </c>
      <c r="R2878" s="14">
        <f>$H2878/Q2878</f>
        <v>0.33333333333333331</v>
      </c>
      <c r="S2878" s="14" cm="1">
        <f t="array" ref="S2878">SUM(_xlfn._xlws.FILTER($H$2:$H$7109,_xlfn.MAP($P$2:$P$7109,_xlfn.LAMBDA(_xlpm.x,_xlpm.x=$P2878))))</f>
        <v>7.4552683896620309E-4</v>
      </c>
      <c r="T2878" s="14">
        <f>$H2878/S2878</f>
        <v>6.6666666666666638E-2</v>
      </c>
      <c r="U2878" s="14">
        <f>_xlfn.LET(_xlpm.freq,F2878,_xlpm.size,M2878+1,_xlpm.F,V2878,LOG(1+_xlpm.freq)*LOG(1+_xlpm.size)*_xlpm.F)</f>
        <v>2.6027429725434415E-2</v>
      </c>
      <c r="V2878" s="14">
        <f>_xlfn.LET(_xlpm.a,T2878,_xlpm.b,R2878,2*_xlpm.a*_xlpm.b/(_xlpm.a+_xlpm.b))</f>
        <v>0.11111111111111108</v>
      </c>
      <c r="W2878" s="14">
        <f>_xlfn.LET(_xlpm.p,R2878,_xlpm.q,T2878,LOG(_xlpm.p/_xlpm.q))</f>
        <v>0.69897000433601897</v>
      </c>
      <c r="X2878" s="2"/>
    </row>
    <row r="2879" spans="1:24">
      <c r="A2879" s="1" t="str">
        <f>_xlfn.LET(_xlpm.sep," : ",CONCATENATE(O2879,_xlpm.sep,P2879))</f>
        <v>~nfer~ : [nfə]</v>
      </c>
      <c r="B2879" s="1">
        <f>_xlfn.LET(_xlpm.d,$G2879,_xlpm.k,_xlfn.CONCAT(LEFT(TRIM(B$1),1),"*"),COUNTIF(_xlpm.d,_xlpm.k))</f>
        <v>0</v>
      </c>
      <c r="C2879" s="1">
        <f>_xlfn.LET(_xlpm.d,$G2879,_xlpm.k,_xlfn.CONCAT(LEFT(TRIM(C$1),1),"*"),COUNTIF(_xlpm.d,_xlpm.k))</f>
        <v>0</v>
      </c>
      <c r="D2879" s="1">
        <f>_xlfn.LET(_xlpm.d,$G2879,_xlpm.k,_xlfn.CONCAT(LEFT(TRIM(D$1),1),"*"),COUNTIF(_xlpm.d,_xlpm.k))</f>
        <v>1</v>
      </c>
      <c r="E2879" s="1">
        <f>LOG(F2879+1,10)</f>
        <v>0.30102999566398114</v>
      </c>
      <c r="F2879" s="7">
        <v>1</v>
      </c>
      <c r="G2879" s="9" t="s">
        <v>2956</v>
      </c>
      <c r="H2879" s="4">
        <f>F2879/freq.sum.r6e</f>
        <v>4.9701789264413521E-5</v>
      </c>
      <c r="I2879" s="1" t="str">
        <f>_xlfn.LET(_xlpm.sep,":",_xlpm.w,$G2879,LEFT(_xlpm.w,FIND(_xlpm.sep,_xlpm.w)-1))</f>
        <v>nfə</v>
      </c>
      <c r="J2879" s="1" t="str">
        <f>_xlfn.LET(_xlpm.sep,":",_xlpm.w,$G2879,RIGHT(_xlpm.w,LEN(_xlpm.w)-FIND(_xlpm.sep,_xlpm.w)))</f>
        <v>nfer</v>
      </c>
      <c r="K2879" s="10">
        <f>_xlfn.LET(_xlpm.w,I2879,LEN(_xlpm.w))</f>
        <v>3</v>
      </c>
      <c r="L2879" s="10">
        <f>_xlfn.LET(_xlpm.w,J2879,LEN(_xlpm.w))</f>
        <v>4</v>
      </c>
      <c r="M2879" s="10">
        <f>_xlfn.LET(_xlpm.a,K2879,_xlpm.b,L2879,MAX(_xlpm.a,_xlpm.b))</f>
        <v>4</v>
      </c>
      <c r="N2879" s="10">
        <f>_xlfn.LET(_xlpm.d,(K2879,L2879),MAX(_xlpm.d)-MIN(_xlpm.d))</f>
        <v>1</v>
      </c>
      <c r="O2879" s="1" t="str">
        <f>_xlfn.LET(_xlpm.sep,":",_xlpm.w,$G2879,_xlfn.CONCAT("~",RIGHT(_xlpm.w,LEN(_xlpm.w)-FIND(_xlpm.sep,_xlpm.w)),"~"))</f>
        <v>~nfer~</v>
      </c>
      <c r="P2879" s="1" t="str">
        <f>_xlfn.LET(_xlpm.sep,":",_xlpm.w,$G2879,_xlfn.CONCAT("[",LEFT(_xlpm.w,FIND(_xlpm.sep,_xlpm.w)-1),"]"))</f>
        <v>[nfə]</v>
      </c>
      <c r="Q2879" s="14" cm="1">
        <f t="array" ref="Q2879">SUM(_xlfn._xlws.FILTER($H$2:$H$7117,_xlfn.MAP($O$2:$O$7117,_xlfn.LAMBDA(_xlpm.x,_xlpm.x=$O2879))))</f>
        <v>1.4910536779324057E-4</v>
      </c>
      <c r="R2879" s="14">
        <f>$H2879/Q2879</f>
        <v>0.33333333333333331</v>
      </c>
      <c r="S2879" s="14" cm="1">
        <f t="array" ref="S2879">SUM(_xlfn._xlws.FILTER($H$2:$H$7117,_xlfn.MAP($P$2:$P$7117,_xlfn.LAMBDA(_xlpm.x,_xlpm.x=$P2879))))</f>
        <v>7.4552683896620309E-4</v>
      </c>
      <c r="T2879" s="14">
        <f>$H2879/S2879</f>
        <v>6.6666666666666638E-2</v>
      </c>
      <c r="U2879" s="14">
        <f>_xlfn.LET(_xlpm.freq,F2879,_xlpm.size,M2879+1,_xlpm.F,V2879,LOG(1+_xlpm.freq)*LOG(1+_xlpm.size)*_xlpm.F)</f>
        <v>2.6027429725434415E-2</v>
      </c>
      <c r="V2879" s="14">
        <f>_xlfn.LET(_xlpm.a,T2879,_xlpm.b,R2879,2*_xlpm.a*_xlpm.b/(_xlpm.a+_xlpm.b))</f>
        <v>0.11111111111111108</v>
      </c>
      <c r="W2879" s="14">
        <f>_xlfn.LET(_xlpm.p,R2879,_xlpm.q,T2879,LOG(_xlpm.p/_xlpm.q))</f>
        <v>0.69897000433601897</v>
      </c>
      <c r="X2879" s="2"/>
    </row>
    <row r="2880" spans="1:24">
      <c r="A2880" s="1" t="str">
        <f>_xlfn.LET(_xlpm.sep," : ",CONCATENATE(O2880,_xlpm.sep,P2880))</f>
        <v>~ture~ : [tʃə]</v>
      </c>
      <c r="B2880" s="1">
        <f>_xlfn.LET(_xlpm.d,$G2880,_xlpm.k,_xlfn.CONCAT(LEFT(TRIM(B$1),1),"*"),COUNTIF(_xlpm.d,_xlpm.k))</f>
        <v>0</v>
      </c>
      <c r="C2880" s="1">
        <f>_xlfn.LET(_xlpm.d,$G2880,_xlpm.k,_xlfn.CONCAT(LEFT(TRIM(C$1),1),"*"),COUNTIF(_xlpm.d,_xlpm.k))</f>
        <v>0</v>
      </c>
      <c r="D2880" s="1">
        <f>_xlfn.LET(_xlpm.d,$G2880,_xlpm.k,_xlfn.CONCAT(LEFT(TRIM(D$1),1),"*"),COUNTIF(_xlpm.d,_xlpm.k))</f>
        <v>0</v>
      </c>
      <c r="E2880" s="1">
        <f>LOG(F2880+1,10)</f>
        <v>0.30102999566398114</v>
      </c>
      <c r="F2880" s="7">
        <v>1</v>
      </c>
      <c r="G2880" s="9" t="s">
        <v>5068</v>
      </c>
      <c r="H2880" s="4">
        <f>F2880/freq.sum.r6e</f>
        <v>4.9701789264413521E-5</v>
      </c>
      <c r="I2880" s="1" t="str">
        <f>_xlfn.LET(_xlpm.sep,":",_xlpm.w,$G2880,LEFT(_xlpm.w,FIND(_xlpm.sep,_xlpm.w)-1))</f>
        <v>tʃə</v>
      </c>
      <c r="J2880" s="1" t="str">
        <f>_xlfn.LET(_xlpm.sep,":",_xlpm.w,$G2880,RIGHT(_xlpm.w,LEN(_xlpm.w)-FIND(_xlpm.sep,_xlpm.w)))</f>
        <v>ture</v>
      </c>
      <c r="K2880" s="10">
        <f>_xlfn.LET(_xlpm.w,I2880,LEN(_xlpm.w))</f>
        <v>3</v>
      </c>
      <c r="L2880" s="10">
        <f>_xlfn.LET(_xlpm.w,J2880,LEN(_xlpm.w))</f>
        <v>4</v>
      </c>
      <c r="M2880" s="10">
        <f>_xlfn.LET(_xlpm.a,K2880,_xlpm.b,L2880,MAX(_xlpm.a,_xlpm.b))</f>
        <v>4</v>
      </c>
      <c r="N2880" s="10">
        <f>_xlfn.LET(_xlpm.d,(K2880,L2880),MAX(_xlpm.d)-MIN(_xlpm.d))</f>
        <v>1</v>
      </c>
      <c r="O2880" s="1" t="str">
        <f>_xlfn.LET(_xlpm.sep,":",_xlpm.w,$G2880,_xlfn.CONCAT("~",RIGHT(_xlpm.w,LEN(_xlpm.w)-FIND(_xlpm.sep,_xlpm.w)),"~"))</f>
        <v>~ture~</v>
      </c>
      <c r="P2880" s="1" t="str">
        <f>_xlfn.LET(_xlpm.sep,":",_xlpm.w,$G2880,_xlfn.CONCAT("[",LEFT(_xlpm.w,FIND(_xlpm.sep,_xlpm.w)-1),"]"))</f>
        <v>[tʃə]</v>
      </c>
      <c r="Q2880" s="14" cm="1">
        <f t="array" ref="Q2880">SUM(_xlfn._xlws.FILTER($H$2:$H$7117,_xlfn.MAP($O$2:$O$7117,_xlfn.LAMBDA(_xlpm.x,_xlpm.x=$O2880))))</f>
        <v>1.4910536779324057E-4</v>
      </c>
      <c r="R2880" s="14">
        <f>$H2880/Q2880</f>
        <v>0.33333333333333331</v>
      </c>
      <c r="S2880" s="14" cm="1">
        <f t="array" ref="S2880">SUM(_xlfn._xlws.FILTER($H$2:$H$7117,_xlfn.MAP($P$2:$P$7117,_xlfn.LAMBDA(_xlpm.x,_xlpm.x=$P2880))))</f>
        <v>7.4552683896620309E-4</v>
      </c>
      <c r="T2880" s="14">
        <f>$H2880/S2880</f>
        <v>6.6666666666666638E-2</v>
      </c>
      <c r="U2880" s="14">
        <f>_xlfn.LET(_xlpm.freq,F2880,_xlpm.size,M2880+1,_xlpm.F,V2880,LOG(1+_xlpm.freq)*LOG(1+_xlpm.size)*_xlpm.F)</f>
        <v>2.6027429725434415E-2</v>
      </c>
      <c r="V2880" s="14">
        <f>_xlfn.LET(_xlpm.a,T2880,_xlpm.b,R2880,2*_xlpm.a*_xlpm.b/(_xlpm.a+_xlpm.b))</f>
        <v>0.11111111111111108</v>
      </c>
      <c r="W2880" s="14">
        <f>_xlfn.LET(_xlpm.p,R2880,_xlpm.q,T2880,LOG(_xlpm.p/_xlpm.q))</f>
        <v>0.69897000433601897</v>
      </c>
      <c r="X2880" s="2"/>
    </row>
    <row r="2881" spans="1:24">
      <c r="A2881" s="1" t="str">
        <f>_xlfn.LET(_xlpm.sep," : ",CONCATENATE(O2881,_xlpm.sep,P2881))</f>
        <v>~ncie~ : [ntʃə]</v>
      </c>
      <c r="B2881" s="1">
        <f>_xlfn.LET(_xlpm.d,$G2881,_xlpm.k,_xlfn.CONCAT(LEFT(TRIM(B$1),1),"*"),COUNTIF(_xlpm.d,_xlpm.k))</f>
        <v>0</v>
      </c>
      <c r="C2881" s="1">
        <f>_xlfn.LET(_xlpm.d,$G2881,_xlpm.k,_xlfn.CONCAT(LEFT(TRIM(C$1),1),"*"),COUNTIF(_xlpm.d,_xlpm.k))</f>
        <v>0</v>
      </c>
      <c r="D2881" s="1">
        <f>_xlfn.LET(_xlpm.d,$G2881,_xlpm.k,_xlfn.CONCAT(LEFT(TRIM(D$1),1),"*"),COUNTIF(_xlpm.d,_xlpm.k))</f>
        <v>1</v>
      </c>
      <c r="E2881" s="1">
        <f>LOG(F2881+1,10)</f>
        <v>0.47712125471966244</v>
      </c>
      <c r="F2881" s="7">
        <v>2</v>
      </c>
      <c r="G2881" s="9" t="s">
        <v>3241</v>
      </c>
      <c r="H2881" s="4">
        <f>F2881/freq.sum.r6e</f>
        <v>9.9403578528827041E-5</v>
      </c>
      <c r="I2881" s="1" t="str">
        <f>_xlfn.LET(_xlpm.sep,":",_xlpm.w,$G2881,LEFT(_xlpm.w,FIND(_xlpm.sep,_xlpm.w)-1))</f>
        <v>ntʃə</v>
      </c>
      <c r="J2881" s="1" t="str">
        <f>_xlfn.LET(_xlpm.sep,":",_xlpm.w,$G2881,RIGHT(_xlpm.w,LEN(_xlpm.w)-FIND(_xlpm.sep,_xlpm.w)))</f>
        <v>ncie</v>
      </c>
      <c r="K2881" s="10">
        <f>_xlfn.LET(_xlpm.w,I2881,LEN(_xlpm.w))</f>
        <v>4</v>
      </c>
      <c r="L2881" s="10">
        <f>_xlfn.LET(_xlpm.w,J2881,LEN(_xlpm.w))</f>
        <v>4</v>
      </c>
      <c r="M2881" s="10">
        <f>_xlfn.LET(_xlpm.a,K2881,_xlpm.b,L2881,MAX(_xlpm.a,_xlpm.b))</f>
        <v>4</v>
      </c>
      <c r="N2881" s="10">
        <f>_xlfn.LET(_xlpm.d,(K2881,L2881),MAX(_xlpm.d)-MIN(_xlpm.d))</f>
        <v>0</v>
      </c>
      <c r="O2881" s="1" t="str">
        <f>_xlfn.LET(_xlpm.sep,":",_xlpm.w,$G2881,_xlfn.CONCAT("~",RIGHT(_xlpm.w,LEN(_xlpm.w)-FIND(_xlpm.sep,_xlpm.w)),"~"))</f>
        <v>~ncie~</v>
      </c>
      <c r="P2881" s="1" t="str">
        <f>_xlfn.LET(_xlpm.sep,":",_xlpm.w,$G2881,_xlfn.CONCAT("[",LEFT(_xlpm.w,FIND(_xlpm.sep,_xlpm.w)-1),"]"))</f>
        <v>[ntʃə]</v>
      </c>
      <c r="Q2881" s="14" cm="1">
        <f t="array" ref="Q2881">SUM(_xlfn._xlws.FILTER($H$2:$H$7111,_xlfn.MAP($O$2:$O$7111,_xlfn.LAMBDA(_xlpm.x,_xlpm.x=$O2881))))</f>
        <v>1.4910536779324057E-4</v>
      </c>
      <c r="R2881" s="14">
        <f>$H2881/Q2881</f>
        <v>0.66666666666666663</v>
      </c>
      <c r="S2881" s="14" cm="1">
        <f t="array" ref="S2881">SUM(_xlfn._xlws.FILTER($H$2:$H$7111,_xlfn.MAP($P$2:$P$7111,_xlfn.LAMBDA(_xlpm.x,_xlpm.x=$P2881))))</f>
        <v>7.4552683896620309E-4</v>
      </c>
      <c r="T2881" s="14">
        <f>$H2881/S2881</f>
        <v>0.13333333333333328</v>
      </c>
      <c r="U2881" s="14">
        <f>_xlfn.LET(_xlpm.freq,F2881,_xlpm.size,M2881+1,_xlpm.F,V2881,LOG(1+_xlpm.freq)*LOG(1+_xlpm.size)*_xlpm.F)</f>
        <v>8.2505000209937368E-2</v>
      </c>
      <c r="V2881" s="14">
        <f>_xlfn.LET(_xlpm.a,T2881,_xlpm.b,R2881,2*_xlpm.a*_xlpm.b/(_xlpm.a+_xlpm.b))</f>
        <v>0.22222222222222215</v>
      </c>
      <c r="W2881" s="14">
        <f>_xlfn.LET(_xlpm.p,R2881,_xlpm.q,T2881,LOG(_xlpm.p/_xlpm.q))</f>
        <v>0.69897000433601897</v>
      </c>
      <c r="X2881" s="2"/>
    </row>
    <row r="2882" spans="1:24">
      <c r="A2882" s="1" t="str">
        <f>_xlfn.LET(_xlpm.sep," : ",CONCATENATE(O2882,_xlpm.sep,P2882))</f>
        <v>~rder~ : [ɹdə]</v>
      </c>
      <c r="B2882" s="1">
        <f>_xlfn.LET(_xlpm.d,$G2882,_xlpm.k,_xlfn.CONCAT(LEFT(TRIM(B$1),1),"*"),COUNTIF(_xlpm.d,_xlpm.k))</f>
        <v>1</v>
      </c>
      <c r="C2882" s="1">
        <f>_xlfn.LET(_xlpm.d,$G2882,_xlpm.k,_xlfn.CONCAT(LEFT(TRIM(C$1),1),"*"),COUNTIF(_xlpm.d,_xlpm.k))</f>
        <v>0</v>
      </c>
      <c r="D2882" s="1">
        <f>_xlfn.LET(_xlpm.d,$G2882,_xlpm.k,_xlfn.CONCAT(LEFT(TRIM(D$1),1),"*"),COUNTIF(_xlpm.d,_xlpm.k))</f>
        <v>0</v>
      </c>
      <c r="E2882" s="1">
        <f>LOG(F2882+1,10)</f>
        <v>0.30102999566398114</v>
      </c>
      <c r="F2882" s="7">
        <v>1</v>
      </c>
      <c r="G2882" s="9" t="s">
        <v>5738</v>
      </c>
      <c r="H2882" s="4">
        <f>F2882/freq.sum.r6e</f>
        <v>4.9701789264413521E-5</v>
      </c>
      <c r="I2882" s="1" t="str">
        <f>_xlfn.LET(_xlpm.sep,":",_xlpm.w,$G2882,LEFT(_xlpm.w,FIND(_xlpm.sep,_xlpm.w)-1))</f>
        <v>ɹdə</v>
      </c>
      <c r="J2882" s="1" t="str">
        <f>_xlfn.LET(_xlpm.sep,":",_xlpm.w,$G2882,RIGHT(_xlpm.w,LEN(_xlpm.w)-FIND(_xlpm.sep,_xlpm.w)))</f>
        <v>rder</v>
      </c>
      <c r="K2882" s="10">
        <f>_xlfn.LET(_xlpm.w,I2882,LEN(_xlpm.w))</f>
        <v>3</v>
      </c>
      <c r="L2882" s="10">
        <f>_xlfn.LET(_xlpm.w,J2882,LEN(_xlpm.w))</f>
        <v>4</v>
      </c>
      <c r="M2882" s="10">
        <f>_xlfn.LET(_xlpm.a,K2882,_xlpm.b,L2882,MAX(_xlpm.a,_xlpm.b))</f>
        <v>4</v>
      </c>
      <c r="N2882" s="10">
        <f>_xlfn.LET(_xlpm.d,(K2882,L2882),MAX(_xlpm.d)-MIN(_xlpm.d))</f>
        <v>1</v>
      </c>
      <c r="O2882" s="1" t="str">
        <f>_xlfn.LET(_xlpm.sep,":",_xlpm.w,$G2882,_xlfn.CONCAT("~",RIGHT(_xlpm.w,LEN(_xlpm.w)-FIND(_xlpm.sep,_xlpm.w)),"~"))</f>
        <v>~rder~</v>
      </c>
      <c r="P2882" s="1" t="str">
        <f>_xlfn.LET(_xlpm.sep,":",_xlpm.w,$G2882,_xlfn.CONCAT("[",LEFT(_xlpm.w,FIND(_xlpm.sep,_xlpm.w)-1),"]"))</f>
        <v>[ɹdə]</v>
      </c>
      <c r="Q2882" s="14" cm="1">
        <f t="array" ref="Q2882">SUM(_xlfn._xlws.FILTER($H$2:$H$7117,_xlfn.MAP($O$2:$O$7117,_xlfn.LAMBDA(_xlpm.x,_xlpm.x=$O2882))))</f>
        <v>1.9880715705765408E-4</v>
      </c>
      <c r="R2882" s="14">
        <f>$H2882/Q2882</f>
        <v>0.25</v>
      </c>
      <c r="S2882" s="14" cm="1">
        <f t="array" ref="S2882">SUM(_xlfn._xlws.FILTER($H$2:$H$7117,_xlfn.MAP($P$2:$P$7117,_xlfn.LAMBDA(_xlpm.x,_xlpm.x=$P2882))))</f>
        <v>9.9403578528827093E-4</v>
      </c>
      <c r="T2882" s="14">
        <f>$H2882/S2882</f>
        <v>4.9999999999999975E-2</v>
      </c>
      <c r="U2882" s="14">
        <f>_xlfn.LET(_xlpm.freq,F2882,_xlpm.size,M2882+1,_xlpm.F,V2882,LOG(1+_xlpm.freq)*LOG(1+_xlpm.size)*_xlpm.F)</f>
        <v>1.9520572294075809E-2</v>
      </c>
      <c r="V2882" s="14">
        <f>_xlfn.LET(_xlpm.a,T2882,_xlpm.b,R2882,2*_xlpm.a*_xlpm.b/(_xlpm.a+_xlpm.b))</f>
        <v>8.3333333333333301E-2</v>
      </c>
      <c r="W2882" s="14">
        <f>_xlfn.LET(_xlpm.p,R2882,_xlpm.q,T2882,LOG(_xlpm.p/_xlpm.q))</f>
        <v>0.69897000433601908</v>
      </c>
      <c r="X2882" s="2"/>
    </row>
    <row r="2883" spans="1:24">
      <c r="A2883" s="1" t="str">
        <f>_xlfn.LET(_xlpm.sep," : ",CONCATENATE(O2883,_xlpm.sep,P2883))</f>
        <v>~rdir~ : [ɹdə]</v>
      </c>
      <c r="B2883" s="1">
        <f>_xlfn.LET(_xlpm.d,$G2883,_xlpm.k,_xlfn.CONCAT(LEFT(TRIM(B$1),1),"*"),COUNTIF(_xlpm.d,_xlpm.k))</f>
        <v>1</v>
      </c>
      <c r="C2883" s="1">
        <f>_xlfn.LET(_xlpm.d,$G2883,_xlpm.k,_xlfn.CONCAT(LEFT(TRIM(C$1),1),"*"),COUNTIF(_xlpm.d,_xlpm.k))</f>
        <v>0</v>
      </c>
      <c r="D2883" s="1">
        <f>_xlfn.LET(_xlpm.d,$G2883,_xlpm.k,_xlfn.CONCAT(LEFT(TRIM(D$1),1),"*"),COUNTIF(_xlpm.d,_xlpm.k))</f>
        <v>0</v>
      </c>
      <c r="E2883" s="1">
        <f>LOG(F2883+1,10)</f>
        <v>0.30102999566398114</v>
      </c>
      <c r="F2883" s="7">
        <v>1</v>
      </c>
      <c r="G2883" s="9" t="s">
        <v>5749</v>
      </c>
      <c r="H2883" s="4">
        <f>F2883/freq.sum.r6e</f>
        <v>4.9701789264413521E-5</v>
      </c>
      <c r="I2883" s="1" t="str">
        <f>_xlfn.LET(_xlpm.sep,":",_xlpm.w,$G2883,LEFT(_xlpm.w,FIND(_xlpm.sep,_xlpm.w)-1))</f>
        <v>ɹdə</v>
      </c>
      <c r="J2883" s="1" t="str">
        <f>_xlfn.LET(_xlpm.sep,":",_xlpm.w,$G2883,RIGHT(_xlpm.w,LEN(_xlpm.w)-FIND(_xlpm.sep,_xlpm.w)))</f>
        <v>rdir</v>
      </c>
      <c r="K2883" s="10">
        <f>_xlfn.LET(_xlpm.w,I2883,LEN(_xlpm.w))</f>
        <v>3</v>
      </c>
      <c r="L2883" s="10">
        <f>_xlfn.LET(_xlpm.w,J2883,LEN(_xlpm.w))</f>
        <v>4</v>
      </c>
      <c r="M2883" s="10">
        <f>_xlfn.LET(_xlpm.a,K2883,_xlpm.b,L2883,MAX(_xlpm.a,_xlpm.b))</f>
        <v>4</v>
      </c>
      <c r="N2883" s="10">
        <f>_xlfn.LET(_xlpm.d,(K2883,L2883),MAX(_xlpm.d)-MIN(_xlpm.d))</f>
        <v>1</v>
      </c>
      <c r="O2883" s="1" t="str">
        <f>_xlfn.LET(_xlpm.sep,":",_xlpm.w,$G2883,_xlfn.CONCAT("~",RIGHT(_xlpm.w,LEN(_xlpm.w)-FIND(_xlpm.sep,_xlpm.w)),"~"))</f>
        <v>~rdir~</v>
      </c>
      <c r="P2883" s="1" t="str">
        <f>_xlfn.LET(_xlpm.sep,":",_xlpm.w,$G2883,_xlfn.CONCAT("[",LEFT(_xlpm.w,FIND(_xlpm.sep,_xlpm.w)-1),"]"))</f>
        <v>[ɹdə]</v>
      </c>
      <c r="Q2883" s="14" cm="1">
        <f t="array" ref="Q2883">SUM(_xlfn._xlws.FILTER($H$2:$H$7117,_xlfn.MAP($O$2:$O$7117,_xlfn.LAMBDA(_xlpm.x,_xlpm.x=$O2883))))</f>
        <v>1.9880715705765408E-4</v>
      </c>
      <c r="R2883" s="14">
        <f>$H2883/Q2883</f>
        <v>0.25</v>
      </c>
      <c r="S2883" s="14" cm="1">
        <f t="array" ref="S2883">SUM(_xlfn._xlws.FILTER($H$2:$H$7117,_xlfn.MAP($P$2:$P$7117,_xlfn.LAMBDA(_xlpm.x,_xlpm.x=$P2883))))</f>
        <v>9.9403578528827093E-4</v>
      </c>
      <c r="T2883" s="14">
        <f>$H2883/S2883</f>
        <v>4.9999999999999975E-2</v>
      </c>
      <c r="U2883" s="14">
        <f>_xlfn.LET(_xlpm.freq,F2883,_xlpm.size,M2883+1,_xlpm.F,V2883,LOG(1+_xlpm.freq)*LOG(1+_xlpm.size)*_xlpm.F)</f>
        <v>1.9520572294075809E-2</v>
      </c>
      <c r="V2883" s="14">
        <f>_xlfn.LET(_xlpm.a,T2883,_xlpm.b,R2883,2*_xlpm.a*_xlpm.b/(_xlpm.a+_xlpm.b))</f>
        <v>8.3333333333333301E-2</v>
      </c>
      <c r="W2883" s="14">
        <f>_xlfn.LET(_xlpm.p,R2883,_xlpm.q,T2883,LOG(_xlpm.p/_xlpm.q))</f>
        <v>0.69897000433601908</v>
      </c>
      <c r="X2883" s="2"/>
    </row>
    <row r="2884" spans="1:24">
      <c r="A2884" s="1" t="str">
        <f>_xlfn.LET(_xlpm.sep," : ",CONCATENATE(O2884,_xlpm.sep,P2884))</f>
        <v>~rmir~ : [ɹmə]</v>
      </c>
      <c r="B2884" s="1">
        <f>_xlfn.LET(_xlpm.d,$G2884,_xlpm.k,_xlfn.CONCAT(LEFT(TRIM(B$1),1),"*"),COUNTIF(_xlpm.d,_xlpm.k))</f>
        <v>1</v>
      </c>
      <c r="C2884" s="1">
        <f>_xlfn.LET(_xlpm.d,$G2884,_xlpm.k,_xlfn.CONCAT(LEFT(TRIM(C$1),1),"*"),COUNTIF(_xlpm.d,_xlpm.k))</f>
        <v>0</v>
      </c>
      <c r="D2884" s="1">
        <f>_xlfn.LET(_xlpm.d,$G2884,_xlpm.k,_xlfn.CONCAT(LEFT(TRIM(D$1),1),"*"),COUNTIF(_xlpm.d,_xlpm.k))</f>
        <v>0</v>
      </c>
      <c r="E2884" s="1">
        <f>LOG(F2884+1,10)</f>
        <v>0.30102999566398114</v>
      </c>
      <c r="F2884" s="7">
        <v>1</v>
      </c>
      <c r="G2884" s="9" t="s">
        <v>6047</v>
      </c>
      <c r="H2884" s="4">
        <f>F2884/freq.sum.r6e</f>
        <v>4.9701789264413521E-5</v>
      </c>
      <c r="I2884" s="1" t="str">
        <f>_xlfn.LET(_xlpm.sep,":",_xlpm.w,$G2884,LEFT(_xlpm.w,FIND(_xlpm.sep,_xlpm.w)-1))</f>
        <v>ɹmə</v>
      </c>
      <c r="J2884" s="1" t="str">
        <f>_xlfn.LET(_xlpm.sep,":",_xlpm.w,$G2884,RIGHT(_xlpm.w,LEN(_xlpm.w)-FIND(_xlpm.sep,_xlpm.w)))</f>
        <v>rmir</v>
      </c>
      <c r="K2884" s="10">
        <f>_xlfn.LET(_xlpm.w,I2884,LEN(_xlpm.w))</f>
        <v>3</v>
      </c>
      <c r="L2884" s="10">
        <f>_xlfn.LET(_xlpm.w,J2884,LEN(_xlpm.w))</f>
        <v>4</v>
      </c>
      <c r="M2884" s="10">
        <f>_xlfn.LET(_xlpm.a,K2884,_xlpm.b,L2884,MAX(_xlpm.a,_xlpm.b))</f>
        <v>4</v>
      </c>
      <c r="N2884" s="10">
        <f>_xlfn.LET(_xlpm.d,(K2884,L2884),MAX(_xlpm.d)-MIN(_xlpm.d))</f>
        <v>1</v>
      </c>
      <c r="O2884" s="1" t="str">
        <f>_xlfn.LET(_xlpm.sep,":",_xlpm.w,$G2884,_xlfn.CONCAT("~",RIGHT(_xlpm.w,LEN(_xlpm.w)-FIND(_xlpm.sep,_xlpm.w)),"~"))</f>
        <v>~rmir~</v>
      </c>
      <c r="P2884" s="1" t="str">
        <f>_xlfn.LET(_xlpm.sep,":",_xlpm.w,$G2884,_xlfn.CONCAT("[",LEFT(_xlpm.w,FIND(_xlpm.sep,_xlpm.w)-1),"]"))</f>
        <v>[ɹmə]</v>
      </c>
      <c r="Q2884" s="14" cm="1">
        <f t="array" ref="Q2884">SUM(_xlfn._xlws.FILTER($H$2:$H$7117,_xlfn.MAP($O$2:$O$7117,_xlfn.LAMBDA(_xlpm.x,_xlpm.x=$O2884))))</f>
        <v>1.9880715705765408E-4</v>
      </c>
      <c r="R2884" s="14">
        <f>$H2884/Q2884</f>
        <v>0.25</v>
      </c>
      <c r="S2884" s="14" cm="1">
        <f t="array" ref="S2884">SUM(_xlfn._xlws.FILTER($H$2:$H$7117,_xlfn.MAP($P$2:$P$7117,_xlfn.LAMBDA(_xlpm.x,_xlpm.x=$P2884))))</f>
        <v>9.9403578528827093E-4</v>
      </c>
      <c r="T2884" s="14">
        <f>$H2884/S2884</f>
        <v>4.9999999999999975E-2</v>
      </c>
      <c r="U2884" s="14">
        <f>_xlfn.LET(_xlpm.freq,F2884,_xlpm.size,M2884+1,_xlpm.F,V2884,LOG(1+_xlpm.freq)*LOG(1+_xlpm.size)*_xlpm.F)</f>
        <v>1.9520572294075809E-2</v>
      </c>
      <c r="V2884" s="14">
        <f>_xlfn.LET(_xlpm.a,T2884,_xlpm.b,R2884,2*_xlpm.a*_xlpm.b/(_xlpm.a+_xlpm.b))</f>
        <v>8.3333333333333301E-2</v>
      </c>
      <c r="W2884" s="14">
        <f>_xlfn.LET(_xlpm.p,R2884,_xlpm.q,T2884,LOG(_xlpm.p/_xlpm.q))</f>
        <v>0.69897000433601908</v>
      </c>
      <c r="X2884" s="2"/>
    </row>
    <row r="2885" spans="1:24">
      <c r="A2885" s="1" t="str">
        <f>_xlfn.LET(_xlpm.sep," : ",CONCATENATE(O2885,_xlpm.sep,P2885))</f>
        <v>~ppro~ : [pɹu]</v>
      </c>
      <c r="B2885" s="1">
        <f>_xlfn.LET(_xlpm.d,$G2885,_xlpm.k,_xlfn.CONCAT(LEFT(TRIM(B$1),1),"*"),COUNTIF(_xlpm.d,_xlpm.k))</f>
        <v>0</v>
      </c>
      <c r="C2885" s="1">
        <f>_xlfn.LET(_xlpm.d,$G2885,_xlpm.k,_xlfn.CONCAT(LEFT(TRIM(C$1),1),"*"),COUNTIF(_xlpm.d,_xlpm.k))</f>
        <v>0</v>
      </c>
      <c r="D2885" s="1">
        <f>_xlfn.LET(_xlpm.d,$G2885,_xlpm.k,_xlfn.CONCAT(LEFT(TRIM(D$1),1),"*"),COUNTIF(_xlpm.d,_xlpm.k))</f>
        <v>0</v>
      </c>
      <c r="E2885" s="1">
        <f>LOG(F2885+1,10)</f>
        <v>0.90308998699194343</v>
      </c>
      <c r="F2885" s="7">
        <v>7</v>
      </c>
      <c r="G2885" s="9" t="s">
        <v>3841</v>
      </c>
      <c r="H2885" s="4">
        <f>F2885/freq.sum.r6e</f>
        <v>3.4791252485089465E-4</v>
      </c>
      <c r="I2885" s="1" t="str">
        <f>_xlfn.LET(_xlpm.sep,":",_xlpm.w,$G2885,LEFT(_xlpm.w,FIND(_xlpm.sep,_xlpm.w)-1))</f>
        <v>pɹu</v>
      </c>
      <c r="J2885" s="1" t="str">
        <f>_xlfn.LET(_xlpm.sep,":",_xlpm.w,$G2885,RIGHT(_xlpm.w,LEN(_xlpm.w)-FIND(_xlpm.sep,_xlpm.w)))</f>
        <v>ppro</v>
      </c>
      <c r="K2885" s="10">
        <f>_xlfn.LET(_xlpm.w,I2885,LEN(_xlpm.w))</f>
        <v>3</v>
      </c>
      <c r="L2885" s="10">
        <f>_xlfn.LET(_xlpm.w,J2885,LEN(_xlpm.w))</f>
        <v>4</v>
      </c>
      <c r="M2885" s="10">
        <f>_xlfn.LET(_xlpm.a,K2885,_xlpm.b,L2885,MAX(_xlpm.a,_xlpm.b))</f>
        <v>4</v>
      </c>
      <c r="N2885" s="10">
        <f>_xlfn.LET(_xlpm.d,(K2885,L2885),MAX(_xlpm.d)-MIN(_xlpm.d))</f>
        <v>1</v>
      </c>
      <c r="O2885" s="1" t="str">
        <f>_xlfn.LET(_xlpm.sep,":",_xlpm.w,$G2885,_xlfn.CONCAT("~",RIGHT(_xlpm.w,LEN(_xlpm.w)-FIND(_xlpm.sep,_xlpm.w)),"~"))</f>
        <v>~ppro~</v>
      </c>
      <c r="P2885" s="1" t="str">
        <f>_xlfn.LET(_xlpm.sep,":",_xlpm.w,$G2885,_xlfn.CONCAT("[",LEFT(_xlpm.w,FIND(_xlpm.sep,_xlpm.w)-1),"]"))</f>
        <v>[pɹu]</v>
      </c>
      <c r="Q2885" s="14" cm="1">
        <f t="array" ref="Q2885">SUM(_xlfn._xlws.FILTER($H$2:$H$7117,_xlfn.MAP($O$2:$O$7117,_xlfn.LAMBDA(_xlpm.x,_xlpm.x=$O2885))))</f>
        <v>3.4791252485089465E-4</v>
      </c>
      <c r="R2885" s="14">
        <f>$H2885/Q2885</f>
        <v>1</v>
      </c>
      <c r="S2885" s="14" cm="1">
        <f t="array" ref="S2885">SUM(_xlfn._xlws.FILTER($H$2:$H$7117,_xlfn.MAP($P$2:$P$7117,_xlfn.LAMBDA(_xlpm.x,_xlpm.x=$P2885))))</f>
        <v>1.7892644135188863E-3</v>
      </c>
      <c r="T2885" s="14">
        <f>$H2885/S2885</f>
        <v>0.1944444444444445</v>
      </c>
      <c r="U2885" s="14">
        <f>_xlfn.LET(_xlpm.freq,F2885,_xlpm.size,M2885+1,_xlpm.F,V2885,LOG(1+_xlpm.freq)*LOG(1+_xlpm.size)*_xlpm.F)</f>
        <v>0.22879926595847005</v>
      </c>
      <c r="V2885" s="14">
        <f>_xlfn.LET(_xlpm.a,T2885,_xlpm.b,R2885,2*_xlpm.a*_xlpm.b/(_xlpm.a+_xlpm.b))</f>
        <v>0.32558139534883729</v>
      </c>
      <c r="W2885" s="14">
        <f>_xlfn.LET(_xlpm.p,R2885,_xlpm.q,T2885,LOG(_xlpm.p/_xlpm.q))</f>
        <v>0.71120446075303034</v>
      </c>
      <c r="X2885" s="2"/>
    </row>
    <row r="2886" spans="1:24">
      <c r="A2886" s="1" t="str">
        <f>_xlfn.LET(_xlpm.sep," : ",CONCATENATE(O2886,_xlpm.sep,P2886))</f>
        <v>~proo~ : [pɹu]</v>
      </c>
      <c r="B2886" s="1">
        <f>_xlfn.LET(_xlpm.d,$G2886,_xlpm.k,_xlfn.CONCAT(LEFT(TRIM(B$1),1),"*"),COUNTIF(_xlpm.d,_xlpm.k))</f>
        <v>0</v>
      </c>
      <c r="C2886" s="1">
        <f>_xlfn.LET(_xlpm.d,$G2886,_xlpm.k,_xlfn.CONCAT(LEFT(TRIM(C$1),1),"*"),COUNTIF(_xlpm.d,_xlpm.k))</f>
        <v>0</v>
      </c>
      <c r="D2886" s="1">
        <f>_xlfn.LET(_xlpm.d,$G2886,_xlpm.k,_xlfn.CONCAT(LEFT(TRIM(D$1),1),"*"),COUNTIF(_xlpm.d,_xlpm.k))</f>
        <v>0</v>
      </c>
      <c r="E2886" s="1">
        <f>LOG(F2886+1,10)</f>
        <v>0.90308998699194343</v>
      </c>
      <c r="F2886" s="7">
        <v>7</v>
      </c>
      <c r="G2886" s="9" t="s">
        <v>3846</v>
      </c>
      <c r="H2886" s="4">
        <f>F2886/freq.sum.r6e</f>
        <v>3.4791252485089465E-4</v>
      </c>
      <c r="I2886" s="4" t="str">
        <f>_xlfn.LET(_xlpm.sep,":",_xlpm.w,$G2886,LEFT(_xlpm.w,FIND(_xlpm.sep,_xlpm.w)-1))</f>
        <v>pɹu</v>
      </c>
      <c r="J2886" s="4" t="str">
        <f>_xlfn.LET(_xlpm.sep,":",_xlpm.w,$G2886,RIGHT(_xlpm.w,LEN(_xlpm.w)-FIND(_xlpm.sep,_xlpm.w)))</f>
        <v>proo</v>
      </c>
      <c r="K2886" s="10">
        <f>_xlfn.LET(_xlpm.w,I2886,LEN(_xlpm.w))</f>
        <v>3</v>
      </c>
      <c r="L2886" s="10">
        <f>_xlfn.LET(_xlpm.w,J2886,LEN(_xlpm.w))</f>
        <v>4</v>
      </c>
      <c r="M2886" s="10">
        <f>_xlfn.LET(_xlpm.a,K2886,_xlpm.b,L2886,MAX(_xlpm.a,_xlpm.b))</f>
        <v>4</v>
      </c>
      <c r="N2886" s="10">
        <f>_xlfn.LET(_xlpm.d,(K2886,L2886),MAX(_xlpm.d)-MIN(_xlpm.d))</f>
        <v>1</v>
      </c>
      <c r="O2886" s="1" t="str">
        <f>_xlfn.LET(_xlpm.sep,":",_xlpm.w,$G2886,_xlfn.CONCAT("~",RIGHT(_xlpm.w,LEN(_xlpm.w)-FIND(_xlpm.sep,_xlpm.w)),"~"))</f>
        <v>~proo~</v>
      </c>
      <c r="P2886" s="1" t="str">
        <f>_xlfn.LET(_xlpm.sep,":",_xlpm.w,$G2886,_xlfn.CONCAT("[",LEFT(_xlpm.w,FIND(_xlpm.sep,_xlpm.w)-1),"]"))</f>
        <v>[pɹu]</v>
      </c>
      <c r="Q2886" s="14" cm="1">
        <f t="array" ref="Q2886">SUM(_xlfn._xlws.FILTER($H$2:$H$7109,_xlfn.MAP($O$2:$O$7109,_xlfn.LAMBDA(_xlpm.x,_xlpm.x=$O2886))))</f>
        <v>3.4791252485089465E-4</v>
      </c>
      <c r="R2886" s="14">
        <f>$H2886/Q2886</f>
        <v>1</v>
      </c>
      <c r="S2886" s="14" cm="1">
        <f t="array" ref="S2886">SUM(_xlfn._xlws.FILTER($H$2:$H$7109,_xlfn.MAP($P$2:$P$7109,_xlfn.LAMBDA(_xlpm.x,_xlpm.x=$P2886))))</f>
        <v>1.7892644135188863E-3</v>
      </c>
      <c r="T2886" s="14">
        <f>$H2886/S2886</f>
        <v>0.1944444444444445</v>
      </c>
      <c r="U2886" s="14">
        <f>_xlfn.LET(_xlpm.freq,F2886,_xlpm.size,M2886+1,_xlpm.F,V2886,LOG(1+_xlpm.freq)*LOG(1+_xlpm.size)*_xlpm.F)</f>
        <v>0.22879926595847005</v>
      </c>
      <c r="V2886" s="14">
        <f>_xlfn.LET(_xlpm.a,T2886,_xlpm.b,R2886,2*_xlpm.a*_xlpm.b/(_xlpm.a+_xlpm.b))</f>
        <v>0.32558139534883729</v>
      </c>
      <c r="W2886" s="14">
        <f>_xlfn.LET(_xlpm.p,R2886,_xlpm.q,T2886,LOG(_xlpm.p/_xlpm.q))</f>
        <v>0.71120446075303034</v>
      </c>
      <c r="X2886" s="2"/>
    </row>
    <row r="2887" spans="1:24">
      <c r="A2887" s="1" t="str">
        <f>_xlfn.LET(_xlpm.sep," : ",CONCATENATE(O2887,_xlpm.sep,P2887))</f>
        <v>~cogh~ : [kɔ]</v>
      </c>
      <c r="B2887" s="1">
        <f>_xlfn.LET(_xlpm.d,$G2887,_xlpm.k,_xlfn.CONCAT(LEFT(TRIM(B$1),1),"*"),COUNTIF(_xlpm.d,_xlpm.k))</f>
        <v>0</v>
      </c>
      <c r="C2887" s="1">
        <f>_xlfn.LET(_xlpm.d,$G2887,_xlpm.k,_xlfn.CONCAT(LEFT(TRIM(C$1),1),"*"),COUNTIF(_xlpm.d,_xlpm.k))</f>
        <v>0</v>
      </c>
      <c r="D2887" s="1">
        <f>_xlfn.LET(_xlpm.d,$G2887,_xlpm.k,_xlfn.CONCAT(LEFT(TRIM(D$1),1),"*"),COUNTIF(_xlpm.d,_xlpm.k))</f>
        <v>0</v>
      </c>
      <c r="E2887" s="1">
        <f>LOG(F2887+1,10)</f>
        <v>0.47712125471966244</v>
      </c>
      <c r="F2887" s="7">
        <v>2</v>
      </c>
      <c r="G2887" s="9" t="s">
        <v>1810</v>
      </c>
      <c r="H2887" s="4">
        <f>F2887/freq.sum.r6e</f>
        <v>9.9403578528827041E-5</v>
      </c>
      <c r="I2887" s="1" t="str">
        <f>_xlfn.LET(_xlpm.sep,":",_xlpm.w,$G2887,LEFT(_xlpm.w,FIND(_xlpm.sep,_xlpm.w)-1))</f>
        <v>kɔ</v>
      </c>
      <c r="J2887" s="1" t="str">
        <f>_xlfn.LET(_xlpm.sep,":",_xlpm.w,$G2887,RIGHT(_xlpm.w,LEN(_xlpm.w)-FIND(_xlpm.sep,_xlpm.w)))</f>
        <v>cogh</v>
      </c>
      <c r="K2887" s="10">
        <f>_xlfn.LET(_xlpm.w,I2887,LEN(_xlpm.w))</f>
        <v>2</v>
      </c>
      <c r="L2887" s="10">
        <f>_xlfn.LET(_xlpm.w,J2887,LEN(_xlpm.w))</f>
        <v>4</v>
      </c>
      <c r="M2887" s="10">
        <f>_xlfn.LET(_xlpm.a,K2887,_xlpm.b,L2887,MAX(_xlpm.a,_xlpm.b))</f>
        <v>4</v>
      </c>
      <c r="N2887" s="10">
        <f>_xlfn.LET(_xlpm.d,(K2887,L2887),MAX(_xlpm.d)-MIN(_xlpm.d))</f>
        <v>2</v>
      </c>
      <c r="O2887" s="1" t="str">
        <f>_xlfn.LET(_xlpm.sep,":",_xlpm.w,$G2887,_xlfn.CONCAT("~",RIGHT(_xlpm.w,LEN(_xlpm.w)-FIND(_xlpm.sep,_xlpm.w)),"~"))</f>
        <v>~cogh~</v>
      </c>
      <c r="P2887" s="1" t="str">
        <f>_xlfn.LET(_xlpm.sep,":",_xlpm.w,$G2887,_xlfn.CONCAT("[",LEFT(_xlpm.w,FIND(_xlpm.sep,_xlpm.w)-1),"]"))</f>
        <v>[kɔ]</v>
      </c>
      <c r="Q2887" s="14" cm="1">
        <f t="array" ref="Q2887">SUM(_xlfn._xlws.FILTER($H$2:$H$7117,_xlfn.MAP($O$2:$O$7117,_xlfn.LAMBDA(_xlpm.x,_xlpm.x=$O2887))))</f>
        <v>1.9880715705765408E-4</v>
      </c>
      <c r="R2887" s="14">
        <f>$H2887/Q2887</f>
        <v>0.5</v>
      </c>
      <c r="S2887" s="14" cm="1">
        <f t="array" ref="S2887">SUM(_xlfn._xlws.FILTER($H$2:$H$7117,_xlfn.MAP($P$2:$P$7117,_xlfn.LAMBDA(_xlpm.x,_xlpm.x=$P2887))))</f>
        <v>1.043737574552684E-3</v>
      </c>
      <c r="T2887" s="14">
        <f>$H2887/S2887</f>
        <v>9.5238095238095233E-2</v>
      </c>
      <c r="U2887" s="14">
        <f>_xlfn.LET(_xlpm.freq,F2887,_xlpm.size,M2887+1,_xlpm.F,V2887,LOG(1+_xlpm.freq)*LOG(1+_xlpm.size)*_xlpm.F)</f>
        <v>5.9403600151154923E-2</v>
      </c>
      <c r="V2887" s="14">
        <f>_xlfn.LET(_xlpm.a,T2887,_xlpm.b,R2887,2*_xlpm.a*_xlpm.b/(_xlpm.a+_xlpm.b))</f>
        <v>0.16</v>
      </c>
      <c r="W2887" s="14">
        <f>_xlfn.LET(_xlpm.p,R2887,_xlpm.q,T2887,LOG(_xlpm.p/_xlpm.q))</f>
        <v>0.72015930340595691</v>
      </c>
      <c r="X2887" s="2"/>
    </row>
    <row r="2888" spans="1:24">
      <c r="A2888" s="1" t="str">
        <f>_xlfn.LET(_xlpm.sep," : ",CONCATENATE(O2888,_xlpm.sep,P2888))</f>
        <v>~brai~ : [bɹeɪ]</v>
      </c>
      <c r="B2888" s="1">
        <f>_xlfn.LET(_xlpm.d,$G2888,_xlpm.k,_xlfn.CONCAT(LEFT(TRIM(B$1),1),"*"),COUNTIF(_xlpm.d,_xlpm.k))</f>
        <v>0</v>
      </c>
      <c r="C2888" s="1">
        <f>_xlfn.LET(_xlpm.d,$G2888,_xlpm.k,_xlfn.CONCAT(LEFT(TRIM(C$1),1),"*"),COUNTIF(_xlpm.d,_xlpm.k))</f>
        <v>0</v>
      </c>
      <c r="D2888" s="1">
        <f>_xlfn.LET(_xlpm.d,$G2888,_xlpm.k,_xlfn.CONCAT(LEFT(TRIM(D$1),1),"*"),COUNTIF(_xlpm.d,_xlpm.k))</f>
        <v>0</v>
      </c>
      <c r="E2888" s="1">
        <f>LOG(F2888+1,10)</f>
        <v>0.69897000433601875</v>
      </c>
      <c r="F2888" s="7">
        <v>4</v>
      </c>
      <c r="G2888" s="9" t="s">
        <v>376</v>
      </c>
      <c r="H2888" s="4">
        <f>F2888/freq.sum.r6e</f>
        <v>1.9880715705765408E-4</v>
      </c>
      <c r="I2888" s="1" t="str">
        <f>_xlfn.LET(_xlpm.sep,":",_xlpm.w,$G2888,LEFT(_xlpm.w,FIND(_xlpm.sep,_xlpm.w)-1))</f>
        <v>bɹeɪ</v>
      </c>
      <c r="J2888" s="1" t="str">
        <f>_xlfn.LET(_xlpm.sep,":",_xlpm.w,$G2888,RIGHT(_xlpm.w,LEN(_xlpm.w)-FIND(_xlpm.sep,_xlpm.w)))</f>
        <v>brai</v>
      </c>
      <c r="K2888" s="10">
        <f>_xlfn.LET(_xlpm.w,I2888,LEN(_xlpm.w))</f>
        <v>4</v>
      </c>
      <c r="L2888" s="10">
        <f>_xlfn.LET(_xlpm.w,J2888,LEN(_xlpm.w))</f>
        <v>4</v>
      </c>
      <c r="M2888" s="10">
        <f>_xlfn.LET(_xlpm.a,K2888,_xlpm.b,L2888,MAX(_xlpm.a,_xlpm.b))</f>
        <v>4</v>
      </c>
      <c r="N2888" s="10">
        <f>_xlfn.LET(_xlpm.d,(K2888,L2888),MAX(_xlpm.d)-MIN(_xlpm.d))</f>
        <v>0</v>
      </c>
      <c r="O2888" s="1" t="str">
        <f>_xlfn.LET(_xlpm.sep,":",_xlpm.w,$G2888,_xlfn.CONCAT("~",RIGHT(_xlpm.w,LEN(_xlpm.w)-FIND(_xlpm.sep,_xlpm.w)),"~"))</f>
        <v>~brai~</v>
      </c>
      <c r="P2888" s="1" t="str">
        <f>_xlfn.LET(_xlpm.sep,":",_xlpm.w,$G2888,_xlfn.CONCAT("[",LEFT(_xlpm.w,FIND(_xlpm.sep,_xlpm.w)-1),"]"))</f>
        <v>[bɹeɪ]</v>
      </c>
      <c r="Q2888" s="14" cm="1">
        <f t="array" ref="Q2888">SUM(_xlfn._xlws.FILTER($H$2:$H$7117,_xlfn.MAP($O$2:$O$7117,_xlfn.LAMBDA(_xlpm.x,_xlpm.x=$O2888))))</f>
        <v>1.9880715705765408E-4</v>
      </c>
      <c r="R2888" s="14">
        <f>$H2888/Q2888</f>
        <v>1</v>
      </c>
      <c r="S2888" s="14" cm="1">
        <f t="array" ref="S2888">SUM(_xlfn._xlws.FILTER($H$2:$H$7117,_xlfn.MAP($P$2:$P$7117,_xlfn.LAMBDA(_xlpm.x,_xlpm.x=$P2888))))</f>
        <v>1.043737574552684E-3</v>
      </c>
      <c r="T2888" s="14">
        <f>$H2888/S2888</f>
        <v>0.19047619047619047</v>
      </c>
      <c r="U2888" s="14">
        <f>_xlfn.LET(_xlpm.freq,F2888,_xlpm.size,M2888+1,_xlpm.F,V2888,LOG(1+_xlpm.freq)*LOG(1+_xlpm.size)*_xlpm.F)</f>
        <v>0.17404940251351483</v>
      </c>
      <c r="V2888" s="14">
        <f>_xlfn.LET(_xlpm.a,T2888,_xlpm.b,R2888,2*_xlpm.a*_xlpm.b/(_xlpm.a+_xlpm.b))</f>
        <v>0.32</v>
      </c>
      <c r="W2888" s="14">
        <f>_xlfn.LET(_xlpm.p,R2888,_xlpm.q,T2888,LOG(_xlpm.p/_xlpm.q))</f>
        <v>0.72015930340595691</v>
      </c>
      <c r="X2888" s="2"/>
    </row>
    <row r="2889" spans="1:24">
      <c r="A2889" s="1" t="str">
        <f>_xlfn.LET(_xlpm.sep," : ",CONCATENATE(O2889,_xlpm.sep,P2889))</f>
        <v>~frai~ : [fɹeɪ]</v>
      </c>
      <c r="B2889" s="1">
        <f>_xlfn.LET(_xlpm.d,$G2889,_xlpm.k,_xlfn.CONCAT(LEFT(TRIM(B$1),1),"*"),COUNTIF(_xlpm.d,_xlpm.k))</f>
        <v>0</v>
      </c>
      <c r="C2889" s="1">
        <f>_xlfn.LET(_xlpm.d,$G2889,_xlpm.k,_xlfn.CONCAT(LEFT(TRIM(C$1),1),"*"),COUNTIF(_xlpm.d,_xlpm.k))</f>
        <v>0</v>
      </c>
      <c r="D2889" s="1">
        <f>_xlfn.LET(_xlpm.d,$G2889,_xlpm.k,_xlfn.CONCAT(LEFT(TRIM(D$1),1),"*"),COUNTIF(_xlpm.d,_xlpm.k))</f>
        <v>0</v>
      </c>
      <c r="E2889" s="1">
        <f>LOG(F2889+1,10)</f>
        <v>0.69897000433601875</v>
      </c>
      <c r="F2889" s="7">
        <v>4</v>
      </c>
      <c r="G2889" s="9" t="s">
        <v>1125</v>
      </c>
      <c r="H2889" s="4">
        <f>F2889/freq.sum.r6e</f>
        <v>1.9880715705765408E-4</v>
      </c>
      <c r="I2889" s="1" t="str">
        <f>_xlfn.LET(_xlpm.sep,":",_xlpm.w,$G2889,LEFT(_xlpm.w,FIND(_xlpm.sep,_xlpm.w)-1))</f>
        <v>fɹeɪ</v>
      </c>
      <c r="J2889" s="1" t="str">
        <f>_xlfn.LET(_xlpm.sep,":",_xlpm.w,$G2889,RIGHT(_xlpm.w,LEN(_xlpm.w)-FIND(_xlpm.sep,_xlpm.w)))</f>
        <v>frai</v>
      </c>
      <c r="K2889" s="10">
        <f>_xlfn.LET(_xlpm.w,I2889,LEN(_xlpm.w))</f>
        <v>4</v>
      </c>
      <c r="L2889" s="10">
        <f>_xlfn.LET(_xlpm.w,J2889,LEN(_xlpm.w))</f>
        <v>4</v>
      </c>
      <c r="M2889" s="10">
        <f>_xlfn.LET(_xlpm.a,K2889,_xlpm.b,L2889,MAX(_xlpm.a,_xlpm.b))</f>
        <v>4</v>
      </c>
      <c r="N2889" s="10">
        <f>_xlfn.LET(_xlpm.d,(K2889,L2889),MAX(_xlpm.d)-MIN(_xlpm.d))</f>
        <v>0</v>
      </c>
      <c r="O2889" s="1" t="str">
        <f>_xlfn.LET(_xlpm.sep,":",_xlpm.w,$G2889,_xlfn.CONCAT("~",RIGHT(_xlpm.w,LEN(_xlpm.w)-FIND(_xlpm.sep,_xlpm.w)),"~"))</f>
        <v>~frai~</v>
      </c>
      <c r="P2889" s="1" t="str">
        <f>_xlfn.LET(_xlpm.sep,":",_xlpm.w,$G2889,_xlfn.CONCAT("[",LEFT(_xlpm.w,FIND(_xlpm.sep,_xlpm.w)-1),"]"))</f>
        <v>[fɹeɪ]</v>
      </c>
      <c r="Q2889" s="14" cm="1">
        <f t="array" ref="Q2889">SUM(_xlfn._xlws.FILTER($H$2:$H$7111,_xlfn.MAP($O$2:$O$7111,_xlfn.LAMBDA(_xlpm.x,_xlpm.x=$O2889))))</f>
        <v>1.9880715705765408E-4</v>
      </c>
      <c r="R2889" s="14">
        <f>$H2889/Q2889</f>
        <v>1</v>
      </c>
      <c r="S2889" s="14" cm="1">
        <f t="array" ref="S2889">SUM(_xlfn._xlws.FILTER($H$2:$H$7111,_xlfn.MAP($P$2:$P$7111,_xlfn.LAMBDA(_xlpm.x,_xlpm.x=$P2889))))</f>
        <v>1.043737574552684E-3</v>
      </c>
      <c r="T2889" s="14">
        <f>$H2889/S2889</f>
        <v>0.19047619047619047</v>
      </c>
      <c r="U2889" s="14">
        <f>_xlfn.LET(_xlpm.freq,F2889,_xlpm.size,M2889+1,_xlpm.F,V2889,LOG(1+_xlpm.freq)*LOG(1+_xlpm.size)*_xlpm.F)</f>
        <v>0.17404940251351483</v>
      </c>
      <c r="V2889" s="14">
        <f>_xlfn.LET(_xlpm.a,T2889,_xlpm.b,R2889,2*_xlpm.a*_xlpm.b/(_xlpm.a+_xlpm.b))</f>
        <v>0.32</v>
      </c>
      <c r="W2889" s="14">
        <f>_xlfn.LET(_xlpm.p,R2889,_xlpm.q,T2889,LOG(_xlpm.p/_xlpm.q))</f>
        <v>0.72015930340595691</v>
      </c>
      <c r="X2889" s="2"/>
    </row>
    <row r="2890" spans="1:24">
      <c r="A2890" s="1" t="str">
        <f>_xlfn.LET(_xlpm.sep," : ",CONCATENATE(O2890,_xlpm.sep,P2890))</f>
        <v>~phra~ : [fɹeɪ]</v>
      </c>
      <c r="B2890" s="1">
        <f>_xlfn.LET(_xlpm.d,$G2890,_xlpm.k,_xlfn.CONCAT(LEFT(TRIM(B$1),1),"*"),COUNTIF(_xlpm.d,_xlpm.k))</f>
        <v>0</v>
      </c>
      <c r="C2890" s="1">
        <f>_xlfn.LET(_xlpm.d,$G2890,_xlpm.k,_xlfn.CONCAT(LEFT(TRIM(C$1),1),"*"),COUNTIF(_xlpm.d,_xlpm.k))</f>
        <v>0</v>
      </c>
      <c r="D2890" s="1">
        <f>_xlfn.LET(_xlpm.d,$G2890,_xlpm.k,_xlfn.CONCAT(LEFT(TRIM(D$1),1),"*"),COUNTIF(_xlpm.d,_xlpm.k))</f>
        <v>0</v>
      </c>
      <c r="E2890" s="1">
        <f>LOG(F2890+1,10)</f>
        <v>0.69897000433601875</v>
      </c>
      <c r="F2890" s="7">
        <v>4</v>
      </c>
      <c r="G2890" s="9" t="s">
        <v>1128</v>
      </c>
      <c r="H2890" s="4">
        <f>F2890/freq.sum.r6e</f>
        <v>1.9880715705765408E-4</v>
      </c>
      <c r="I2890" s="4" t="str">
        <f>_xlfn.LET(_xlpm.sep,":",_xlpm.w,$G2890,LEFT(_xlpm.w,FIND(_xlpm.sep,_xlpm.w)-1))</f>
        <v>fɹeɪ</v>
      </c>
      <c r="J2890" s="4" t="str">
        <f>_xlfn.LET(_xlpm.sep,":",_xlpm.w,$G2890,RIGHT(_xlpm.w,LEN(_xlpm.w)-FIND(_xlpm.sep,_xlpm.w)))</f>
        <v>phra</v>
      </c>
      <c r="K2890" s="10">
        <f>_xlfn.LET(_xlpm.w,I2890,LEN(_xlpm.w))</f>
        <v>4</v>
      </c>
      <c r="L2890" s="10">
        <f>_xlfn.LET(_xlpm.w,J2890,LEN(_xlpm.w))</f>
        <v>4</v>
      </c>
      <c r="M2890" s="10">
        <f>_xlfn.LET(_xlpm.a,K2890,_xlpm.b,L2890,MAX(_xlpm.a,_xlpm.b))</f>
        <v>4</v>
      </c>
      <c r="N2890" s="10">
        <f>_xlfn.LET(_xlpm.d,(K2890,L2890),MAX(_xlpm.d)-MIN(_xlpm.d))</f>
        <v>0</v>
      </c>
      <c r="O2890" s="1" t="str">
        <f>_xlfn.LET(_xlpm.sep,":",_xlpm.w,$G2890,_xlfn.CONCAT("~",RIGHT(_xlpm.w,LEN(_xlpm.w)-FIND(_xlpm.sep,_xlpm.w)),"~"))</f>
        <v>~phra~</v>
      </c>
      <c r="P2890" s="1" t="str">
        <f>_xlfn.LET(_xlpm.sep,":",_xlpm.w,$G2890,_xlfn.CONCAT("[",LEFT(_xlpm.w,FIND(_xlpm.sep,_xlpm.w)-1),"]"))</f>
        <v>[fɹeɪ]</v>
      </c>
      <c r="Q2890" s="14" cm="1">
        <f t="array" ref="Q2890">SUM(_xlfn._xlws.FILTER($H$2:$H$7109,_xlfn.MAP($O$2:$O$7109,_xlfn.LAMBDA(_xlpm.x,_xlpm.x=$O2890))))</f>
        <v>1.9880715705765408E-4</v>
      </c>
      <c r="R2890" s="14">
        <f>$H2890/Q2890</f>
        <v>1</v>
      </c>
      <c r="S2890" s="14" cm="1">
        <f t="array" ref="S2890">SUM(_xlfn._xlws.FILTER($H$2:$H$7109,_xlfn.MAP($P$2:$P$7109,_xlfn.LAMBDA(_xlpm.x,_xlpm.x=$P2890))))</f>
        <v>1.043737574552684E-3</v>
      </c>
      <c r="T2890" s="14">
        <f>$H2890/S2890</f>
        <v>0.19047619047619047</v>
      </c>
      <c r="U2890" s="14">
        <f>_xlfn.LET(_xlpm.freq,F2890,_xlpm.size,M2890+1,_xlpm.F,V2890,LOG(1+_xlpm.freq)*LOG(1+_xlpm.size)*_xlpm.F)</f>
        <v>0.17404940251351483</v>
      </c>
      <c r="V2890" s="14">
        <f>_xlfn.LET(_xlpm.a,T2890,_xlpm.b,R2890,2*_xlpm.a*_xlpm.b/(_xlpm.a+_xlpm.b))</f>
        <v>0.32</v>
      </c>
      <c r="W2890" s="14">
        <f>_xlfn.LET(_xlpm.p,R2890,_xlpm.q,T2890,LOG(_xlpm.p/_xlpm.q))</f>
        <v>0.72015930340595691</v>
      </c>
      <c r="X2890" s="2"/>
    </row>
    <row r="2891" spans="1:24">
      <c r="A2891" s="1" t="str">
        <f>_xlfn.LET(_xlpm.sep," : ",CONCATENATE(O2891,_xlpm.sep,P2891))</f>
        <v>~plai~ : [pleɪ]</v>
      </c>
      <c r="B2891" s="1">
        <f>_xlfn.LET(_xlpm.d,$G2891,_xlpm.k,_xlfn.CONCAT(LEFT(TRIM(B$1),1),"*"),COUNTIF(_xlpm.d,_xlpm.k))</f>
        <v>0</v>
      </c>
      <c r="C2891" s="1">
        <f>_xlfn.LET(_xlpm.d,$G2891,_xlpm.k,_xlfn.CONCAT(LEFT(TRIM(C$1),1),"*"),COUNTIF(_xlpm.d,_xlpm.k))</f>
        <v>0</v>
      </c>
      <c r="D2891" s="1">
        <f>_xlfn.LET(_xlpm.d,$G2891,_xlpm.k,_xlfn.CONCAT(LEFT(TRIM(D$1),1),"*"),COUNTIF(_xlpm.d,_xlpm.k))</f>
        <v>0</v>
      </c>
      <c r="E2891" s="1">
        <f>LOG(F2891+1,10)</f>
        <v>0.69897000433601875</v>
      </c>
      <c r="F2891" s="7">
        <v>4</v>
      </c>
      <c r="G2891" s="9" t="s">
        <v>3603</v>
      </c>
      <c r="H2891" s="4">
        <f>F2891/freq.sum.r6e</f>
        <v>1.9880715705765408E-4</v>
      </c>
      <c r="I2891" s="1" t="str">
        <f>_xlfn.LET(_xlpm.sep,":",_xlpm.w,$G2891,LEFT(_xlpm.w,FIND(_xlpm.sep,_xlpm.w)-1))</f>
        <v>pleɪ</v>
      </c>
      <c r="J2891" s="1" t="str">
        <f>_xlfn.LET(_xlpm.sep,":",_xlpm.w,$G2891,RIGHT(_xlpm.w,LEN(_xlpm.w)-FIND(_xlpm.sep,_xlpm.w)))</f>
        <v>plai</v>
      </c>
      <c r="K2891" s="10">
        <f>_xlfn.LET(_xlpm.w,I2891,LEN(_xlpm.w))</f>
        <v>4</v>
      </c>
      <c r="L2891" s="10">
        <f>_xlfn.LET(_xlpm.w,J2891,LEN(_xlpm.w))</f>
        <v>4</v>
      </c>
      <c r="M2891" s="10">
        <f>_xlfn.LET(_xlpm.a,K2891,_xlpm.b,L2891,MAX(_xlpm.a,_xlpm.b))</f>
        <v>4</v>
      </c>
      <c r="N2891" s="10">
        <f>_xlfn.LET(_xlpm.d,(K2891,L2891),MAX(_xlpm.d)-MIN(_xlpm.d))</f>
        <v>0</v>
      </c>
      <c r="O2891" s="1" t="str">
        <f>_xlfn.LET(_xlpm.sep,":",_xlpm.w,$G2891,_xlfn.CONCAT("~",RIGHT(_xlpm.w,LEN(_xlpm.w)-FIND(_xlpm.sep,_xlpm.w)),"~"))</f>
        <v>~plai~</v>
      </c>
      <c r="P2891" s="1" t="str">
        <f>_xlfn.LET(_xlpm.sep,":",_xlpm.w,$G2891,_xlfn.CONCAT("[",LEFT(_xlpm.w,FIND(_xlpm.sep,_xlpm.w)-1),"]"))</f>
        <v>[pleɪ]</v>
      </c>
      <c r="Q2891" s="14" cm="1">
        <f t="array" ref="Q2891">SUM(_xlfn._xlws.FILTER($H$2:$H$7117,_xlfn.MAP($O$2:$O$7117,_xlfn.LAMBDA(_xlpm.x,_xlpm.x=$O2891))))</f>
        <v>1.9880715705765408E-4</v>
      </c>
      <c r="R2891" s="14">
        <f>$H2891/Q2891</f>
        <v>1</v>
      </c>
      <c r="S2891" s="14" cm="1">
        <f t="array" ref="S2891">SUM(_xlfn._xlws.FILTER($H$2:$H$7117,_xlfn.MAP($P$2:$P$7117,_xlfn.LAMBDA(_xlpm.x,_xlpm.x=$P2891))))</f>
        <v>1.043737574552684E-3</v>
      </c>
      <c r="T2891" s="14">
        <f>$H2891/S2891</f>
        <v>0.19047619047619047</v>
      </c>
      <c r="U2891" s="14">
        <f>_xlfn.LET(_xlpm.freq,F2891,_xlpm.size,M2891+1,_xlpm.F,V2891,LOG(1+_xlpm.freq)*LOG(1+_xlpm.size)*_xlpm.F)</f>
        <v>0.17404940251351483</v>
      </c>
      <c r="V2891" s="14">
        <f>_xlfn.LET(_xlpm.a,T2891,_xlpm.b,R2891,2*_xlpm.a*_xlpm.b/(_xlpm.a+_xlpm.b))</f>
        <v>0.32</v>
      </c>
      <c r="W2891" s="14">
        <f>_xlfn.LET(_xlpm.p,R2891,_xlpm.q,T2891,LOG(_xlpm.p/_xlpm.q))</f>
        <v>0.72015930340595691</v>
      </c>
      <c r="X2891" s="2"/>
    </row>
    <row r="2892" spans="1:24">
      <c r="A2892" s="1" t="str">
        <f>_xlfn.LET(_xlpm.sep," : ",CONCATENATE(O2892,_xlpm.sep,P2892))</f>
        <v>~play~ : [pleɪ]</v>
      </c>
      <c r="B2892" s="1">
        <f>_xlfn.LET(_xlpm.d,$G2892,_xlpm.k,_xlfn.CONCAT(LEFT(TRIM(B$1),1),"*"),COUNTIF(_xlpm.d,_xlpm.k))</f>
        <v>0</v>
      </c>
      <c r="C2892" s="1">
        <f>_xlfn.LET(_xlpm.d,$G2892,_xlpm.k,_xlfn.CONCAT(LEFT(TRIM(C$1),1),"*"),COUNTIF(_xlpm.d,_xlpm.k))</f>
        <v>0</v>
      </c>
      <c r="D2892" s="1">
        <f>_xlfn.LET(_xlpm.d,$G2892,_xlpm.k,_xlfn.CONCAT(LEFT(TRIM(D$1),1),"*"),COUNTIF(_xlpm.d,_xlpm.k))</f>
        <v>0</v>
      </c>
      <c r="E2892" s="1">
        <f>LOG(F2892+1,10)</f>
        <v>0.69897000433601875</v>
      </c>
      <c r="F2892" s="7">
        <v>4</v>
      </c>
      <c r="G2892" s="9" t="s">
        <v>3606</v>
      </c>
      <c r="H2892" s="4">
        <f>F2892/freq.sum.r6e</f>
        <v>1.9880715705765408E-4</v>
      </c>
      <c r="I2892" s="1" t="str">
        <f>_xlfn.LET(_xlpm.sep,":",_xlpm.w,$G2892,LEFT(_xlpm.w,FIND(_xlpm.sep,_xlpm.w)-1))</f>
        <v>pleɪ</v>
      </c>
      <c r="J2892" s="1" t="str">
        <f>_xlfn.LET(_xlpm.sep,":",_xlpm.w,$G2892,RIGHT(_xlpm.w,LEN(_xlpm.w)-FIND(_xlpm.sep,_xlpm.w)))</f>
        <v>play</v>
      </c>
      <c r="K2892" s="10">
        <f>_xlfn.LET(_xlpm.w,I2892,LEN(_xlpm.w))</f>
        <v>4</v>
      </c>
      <c r="L2892" s="10">
        <f>_xlfn.LET(_xlpm.w,J2892,LEN(_xlpm.w))</f>
        <v>4</v>
      </c>
      <c r="M2892" s="10">
        <f>_xlfn.LET(_xlpm.a,K2892,_xlpm.b,L2892,MAX(_xlpm.a,_xlpm.b))</f>
        <v>4</v>
      </c>
      <c r="N2892" s="10">
        <f>_xlfn.LET(_xlpm.d,(K2892,L2892),MAX(_xlpm.d)-MIN(_xlpm.d))</f>
        <v>0</v>
      </c>
      <c r="O2892" s="1" t="str">
        <f>_xlfn.LET(_xlpm.sep,":",_xlpm.w,$G2892,_xlfn.CONCAT("~",RIGHT(_xlpm.w,LEN(_xlpm.w)-FIND(_xlpm.sep,_xlpm.w)),"~"))</f>
        <v>~play~</v>
      </c>
      <c r="P2892" s="1" t="str">
        <f>_xlfn.LET(_xlpm.sep,":",_xlpm.w,$G2892,_xlfn.CONCAT("[",LEFT(_xlpm.w,FIND(_xlpm.sep,_xlpm.w)-1),"]"))</f>
        <v>[pleɪ]</v>
      </c>
      <c r="Q2892" s="14" cm="1">
        <f t="array" ref="Q2892">SUM(_xlfn._xlws.FILTER($H$2:$H$7117,_xlfn.MAP($O$2:$O$7117,_xlfn.LAMBDA(_xlpm.x,_xlpm.x=$O2892))))</f>
        <v>1.9880715705765408E-4</v>
      </c>
      <c r="R2892" s="14">
        <f>$H2892/Q2892</f>
        <v>1</v>
      </c>
      <c r="S2892" s="14" cm="1">
        <f t="array" ref="S2892">SUM(_xlfn._xlws.FILTER($H$2:$H$7117,_xlfn.MAP($P$2:$P$7117,_xlfn.LAMBDA(_xlpm.x,_xlpm.x=$P2892))))</f>
        <v>1.043737574552684E-3</v>
      </c>
      <c r="T2892" s="14">
        <f>$H2892/S2892</f>
        <v>0.19047619047619047</v>
      </c>
      <c r="U2892" s="14">
        <f>_xlfn.LET(_xlpm.freq,F2892,_xlpm.size,M2892+1,_xlpm.F,V2892,LOG(1+_xlpm.freq)*LOG(1+_xlpm.size)*_xlpm.F)</f>
        <v>0.17404940251351483</v>
      </c>
      <c r="V2892" s="14">
        <f>_xlfn.LET(_xlpm.a,T2892,_xlpm.b,R2892,2*_xlpm.a*_xlpm.b/(_xlpm.a+_xlpm.b))</f>
        <v>0.32</v>
      </c>
      <c r="W2892" s="14">
        <f>_xlfn.LET(_xlpm.p,R2892,_xlpm.q,T2892,LOG(_xlpm.p/_xlpm.q))</f>
        <v>0.72015930340595691</v>
      </c>
      <c r="X2892" s="2"/>
    </row>
    <row r="2893" spans="1:24">
      <c r="A2893" s="1" t="str">
        <f>_xlfn.LET(_xlpm.sep," : ",CONCATENATE(O2893,_xlpm.sep,P2893))</f>
        <v>~stay~ : [steɪ]</v>
      </c>
      <c r="B2893" s="1">
        <f>_xlfn.LET(_xlpm.d,$G2893,_xlpm.k,_xlfn.CONCAT(LEFT(TRIM(B$1),1),"*"),COUNTIF(_xlpm.d,_xlpm.k))</f>
        <v>0</v>
      </c>
      <c r="C2893" s="1">
        <f>_xlfn.LET(_xlpm.d,$G2893,_xlpm.k,_xlfn.CONCAT(LEFT(TRIM(C$1),1),"*"),COUNTIF(_xlpm.d,_xlpm.k))</f>
        <v>0</v>
      </c>
      <c r="D2893" s="1">
        <f>_xlfn.LET(_xlpm.d,$G2893,_xlpm.k,_xlfn.CONCAT(LEFT(TRIM(D$1),1),"*"),COUNTIF(_xlpm.d,_xlpm.k))</f>
        <v>0</v>
      </c>
      <c r="E2893" s="1">
        <f>LOG(F2893+1,10)</f>
        <v>0.69897000433601875</v>
      </c>
      <c r="F2893" s="7">
        <v>4</v>
      </c>
      <c r="G2893" s="9" t="s">
        <v>4260</v>
      </c>
      <c r="H2893" s="4">
        <f>F2893/freq.sum.r6e</f>
        <v>1.9880715705765408E-4</v>
      </c>
      <c r="I2893" s="4" t="str">
        <f>_xlfn.LET(_xlpm.sep,":",_xlpm.w,$G2893,LEFT(_xlpm.w,FIND(_xlpm.sep,_xlpm.w)-1))</f>
        <v>steɪ</v>
      </c>
      <c r="J2893" s="4" t="str">
        <f>_xlfn.LET(_xlpm.sep,":",_xlpm.w,$G2893,RIGHT(_xlpm.w,LEN(_xlpm.w)-FIND(_xlpm.sep,_xlpm.w)))</f>
        <v>stay</v>
      </c>
      <c r="K2893" s="10">
        <f>_xlfn.LET(_xlpm.w,I2893,LEN(_xlpm.w))</f>
        <v>4</v>
      </c>
      <c r="L2893" s="10">
        <f>_xlfn.LET(_xlpm.w,J2893,LEN(_xlpm.w))</f>
        <v>4</v>
      </c>
      <c r="M2893" s="10">
        <f>_xlfn.LET(_xlpm.a,K2893,_xlpm.b,L2893,MAX(_xlpm.a,_xlpm.b))</f>
        <v>4</v>
      </c>
      <c r="N2893" s="10">
        <f>_xlfn.LET(_xlpm.d,(K2893,L2893),MAX(_xlpm.d)-MIN(_xlpm.d))</f>
        <v>0</v>
      </c>
      <c r="O2893" s="1" t="str">
        <f>_xlfn.LET(_xlpm.sep,":",_xlpm.w,$G2893,_xlfn.CONCAT("~",RIGHT(_xlpm.w,LEN(_xlpm.w)-FIND(_xlpm.sep,_xlpm.w)),"~"))</f>
        <v>~stay~</v>
      </c>
      <c r="P2893" s="1" t="str">
        <f>_xlfn.LET(_xlpm.sep,":",_xlpm.w,$G2893,_xlfn.CONCAT("[",LEFT(_xlpm.w,FIND(_xlpm.sep,_xlpm.w)-1),"]"))</f>
        <v>[steɪ]</v>
      </c>
      <c r="Q2893" s="14" cm="1">
        <f t="array" ref="Q2893">SUM(_xlfn._xlws.FILTER($H$2:$H$7109,_xlfn.MAP($O$2:$O$7109,_xlfn.LAMBDA(_xlpm.x,_xlpm.x=$O2893))))</f>
        <v>1.9880715705765408E-4</v>
      </c>
      <c r="R2893" s="14">
        <f>$H2893/Q2893</f>
        <v>1</v>
      </c>
      <c r="S2893" s="14" cm="1">
        <f t="array" ref="S2893">SUM(_xlfn._xlws.FILTER($H$2:$H$7109,_xlfn.MAP($P$2:$P$7109,_xlfn.LAMBDA(_xlpm.x,_xlpm.x=$P2893))))</f>
        <v>1.043737574552684E-3</v>
      </c>
      <c r="T2893" s="14">
        <f>$H2893/S2893</f>
        <v>0.19047619047619047</v>
      </c>
      <c r="U2893" s="14">
        <f>_xlfn.LET(_xlpm.freq,F2893,_xlpm.size,M2893+1,_xlpm.F,V2893,LOG(1+_xlpm.freq)*LOG(1+_xlpm.size)*_xlpm.F)</f>
        <v>0.17404940251351483</v>
      </c>
      <c r="V2893" s="14">
        <f>_xlfn.LET(_xlpm.a,T2893,_xlpm.b,R2893,2*_xlpm.a*_xlpm.b/(_xlpm.a+_xlpm.b))</f>
        <v>0.32</v>
      </c>
      <c r="W2893" s="14">
        <f>_xlfn.LET(_xlpm.p,R2893,_xlpm.q,T2893,LOG(_xlpm.p/_xlpm.q))</f>
        <v>0.72015930340595691</v>
      </c>
      <c r="X2893" s="2"/>
    </row>
    <row r="2894" spans="1:24">
      <c r="A2894" s="1" t="str">
        <f>_xlfn.LET(_xlpm.sep," : ",CONCATENATE(O2894,_xlpm.sep,P2894))</f>
        <v>~tray~ : [tɹeɪ]</v>
      </c>
      <c r="B2894" s="1">
        <f>_xlfn.LET(_xlpm.d,$G2894,_xlpm.k,_xlfn.CONCAT(LEFT(TRIM(B$1),1),"*"),COUNTIF(_xlpm.d,_xlpm.k))</f>
        <v>0</v>
      </c>
      <c r="C2894" s="1">
        <f>_xlfn.LET(_xlpm.d,$G2894,_xlpm.k,_xlfn.CONCAT(LEFT(TRIM(C$1),1),"*"),COUNTIF(_xlpm.d,_xlpm.k))</f>
        <v>0</v>
      </c>
      <c r="D2894" s="1">
        <f>_xlfn.LET(_xlpm.d,$G2894,_xlpm.k,_xlfn.CONCAT(LEFT(TRIM(D$1),1),"*"),COUNTIF(_xlpm.d,_xlpm.k))</f>
        <v>0</v>
      </c>
      <c r="E2894" s="1">
        <f>LOG(F2894+1,10)</f>
        <v>0.69897000433601875</v>
      </c>
      <c r="F2894" s="7">
        <v>4</v>
      </c>
      <c r="G2894" s="9" t="s">
        <v>4935</v>
      </c>
      <c r="H2894" s="4">
        <f>F2894/freq.sum.r6e</f>
        <v>1.9880715705765408E-4</v>
      </c>
      <c r="I2894" s="4" t="str">
        <f>_xlfn.LET(_xlpm.sep,":",_xlpm.w,$G2894,LEFT(_xlpm.w,FIND(_xlpm.sep,_xlpm.w)-1))</f>
        <v>tɹeɪ</v>
      </c>
      <c r="J2894" s="4" t="str">
        <f>_xlfn.LET(_xlpm.sep,":",_xlpm.w,$G2894,RIGHT(_xlpm.w,LEN(_xlpm.w)-FIND(_xlpm.sep,_xlpm.w)))</f>
        <v>tray</v>
      </c>
      <c r="K2894" s="10">
        <f>_xlfn.LET(_xlpm.w,I2894,LEN(_xlpm.w))</f>
        <v>4</v>
      </c>
      <c r="L2894" s="10">
        <f>_xlfn.LET(_xlpm.w,J2894,LEN(_xlpm.w))</f>
        <v>4</v>
      </c>
      <c r="M2894" s="10">
        <f>_xlfn.LET(_xlpm.a,K2894,_xlpm.b,L2894,MAX(_xlpm.a,_xlpm.b))</f>
        <v>4</v>
      </c>
      <c r="N2894" s="10">
        <f>_xlfn.LET(_xlpm.d,(K2894,L2894),MAX(_xlpm.d)-MIN(_xlpm.d))</f>
        <v>0</v>
      </c>
      <c r="O2894" s="1" t="str">
        <f>_xlfn.LET(_xlpm.sep,":",_xlpm.w,$G2894,_xlfn.CONCAT("~",RIGHT(_xlpm.w,LEN(_xlpm.w)-FIND(_xlpm.sep,_xlpm.w)),"~"))</f>
        <v>~tray~</v>
      </c>
      <c r="P2894" s="1" t="str">
        <f>_xlfn.LET(_xlpm.sep,":",_xlpm.w,$G2894,_xlfn.CONCAT("[",LEFT(_xlpm.w,FIND(_xlpm.sep,_xlpm.w)-1),"]"))</f>
        <v>[tɹeɪ]</v>
      </c>
      <c r="Q2894" s="14" cm="1">
        <f t="array" ref="Q2894">SUM(_xlfn._xlws.FILTER($H$2:$H$7109,_xlfn.MAP($O$2:$O$7109,_xlfn.LAMBDA(_xlpm.x,_xlpm.x=$O2894))))</f>
        <v>1.9880715705765408E-4</v>
      </c>
      <c r="R2894" s="14">
        <f>$H2894/Q2894</f>
        <v>1</v>
      </c>
      <c r="S2894" s="14" cm="1">
        <f t="array" ref="S2894">SUM(_xlfn._xlws.FILTER($H$2:$H$7109,_xlfn.MAP($P$2:$P$7109,_xlfn.LAMBDA(_xlpm.x,_xlpm.x=$P2894))))</f>
        <v>1.043737574552684E-3</v>
      </c>
      <c r="T2894" s="14">
        <f>$H2894/S2894</f>
        <v>0.19047619047619047</v>
      </c>
      <c r="U2894" s="14">
        <f>_xlfn.LET(_xlpm.freq,F2894,_xlpm.size,M2894+1,_xlpm.F,V2894,LOG(1+_xlpm.freq)*LOG(1+_xlpm.size)*_xlpm.F)</f>
        <v>0.17404940251351483</v>
      </c>
      <c r="V2894" s="14">
        <f>_xlfn.LET(_xlpm.a,T2894,_xlpm.b,R2894,2*_xlpm.a*_xlpm.b/(_xlpm.a+_xlpm.b))</f>
        <v>0.32</v>
      </c>
      <c r="W2894" s="14">
        <f>_xlfn.LET(_xlpm.p,R2894,_xlpm.q,T2894,LOG(_xlpm.p/_xlpm.q))</f>
        <v>0.72015930340595691</v>
      </c>
      <c r="X2894" s="2"/>
    </row>
    <row r="2895" spans="1:24">
      <c r="A2895" s="1" t="str">
        <f>_xlfn.LET(_xlpm.sep," : ",CONCATENATE(O2895,_xlpm.sep,P2895))</f>
        <v>~chee~ : [tʃɪ]</v>
      </c>
      <c r="B2895" s="1">
        <f>_xlfn.LET(_xlpm.d,$G2895,_xlpm.k,_xlfn.CONCAT(LEFT(TRIM(B$1),1),"*"),COUNTIF(_xlpm.d,_xlpm.k))</f>
        <v>0</v>
      </c>
      <c r="C2895" s="1">
        <f>_xlfn.LET(_xlpm.d,$G2895,_xlpm.k,_xlfn.CONCAT(LEFT(TRIM(C$1),1),"*"),COUNTIF(_xlpm.d,_xlpm.k))</f>
        <v>0</v>
      </c>
      <c r="D2895" s="1">
        <f>_xlfn.LET(_xlpm.d,$G2895,_xlpm.k,_xlfn.CONCAT(LEFT(TRIM(D$1),1),"*"),COUNTIF(_xlpm.d,_xlpm.k))</f>
        <v>0</v>
      </c>
      <c r="E2895" s="1">
        <f>LOG(F2895+1,10)</f>
        <v>1.3802112417116059</v>
      </c>
      <c r="F2895" s="7">
        <v>23</v>
      </c>
      <c r="G2895" s="9" t="s">
        <v>4972</v>
      </c>
      <c r="H2895" s="4">
        <f>F2895/freq.sum.r6e</f>
        <v>1.1431411530815109E-3</v>
      </c>
      <c r="I2895" s="1" t="str">
        <f>_xlfn.LET(_xlpm.sep,":",_xlpm.w,$G2895,LEFT(_xlpm.w,FIND(_xlpm.sep,_xlpm.w)-1))</f>
        <v>tʃɪ</v>
      </c>
      <c r="J2895" s="1" t="str">
        <f>_xlfn.LET(_xlpm.sep,":",_xlpm.w,$G2895,RIGHT(_xlpm.w,LEN(_xlpm.w)-FIND(_xlpm.sep,_xlpm.w)))</f>
        <v>chee</v>
      </c>
      <c r="K2895" s="10">
        <f>_xlfn.LET(_xlpm.w,I2895,LEN(_xlpm.w))</f>
        <v>3</v>
      </c>
      <c r="L2895" s="10">
        <f>_xlfn.LET(_xlpm.w,J2895,LEN(_xlpm.w))</f>
        <v>4</v>
      </c>
      <c r="M2895" s="10">
        <f>_xlfn.LET(_xlpm.a,K2895,_xlpm.b,L2895,MAX(_xlpm.a,_xlpm.b))</f>
        <v>4</v>
      </c>
      <c r="N2895" s="10">
        <f>_xlfn.LET(_xlpm.d,(K2895,L2895),MAX(_xlpm.d)-MIN(_xlpm.d))</f>
        <v>1</v>
      </c>
      <c r="O2895" s="1" t="str">
        <f>_xlfn.LET(_xlpm.sep,":",_xlpm.w,$G2895,_xlfn.CONCAT("~",RIGHT(_xlpm.w,LEN(_xlpm.w)-FIND(_xlpm.sep,_xlpm.w)),"~"))</f>
        <v>~chee~</v>
      </c>
      <c r="P2895" s="1" t="str">
        <f>_xlfn.LET(_xlpm.sep,":",_xlpm.w,$G2895,_xlfn.CONCAT("[",LEFT(_xlpm.w,FIND(_xlpm.sep,_xlpm.w)-1),"]"))</f>
        <v>[tʃɪ]</v>
      </c>
      <c r="Q2895" s="14" cm="1">
        <f t="array" ref="Q2895">SUM(_xlfn._xlws.FILTER($H$2:$H$7117,_xlfn.MAP($O$2:$O$7117,_xlfn.LAMBDA(_xlpm.x,_xlpm.x=$O2895))))</f>
        <v>1.4910536779324055E-3</v>
      </c>
      <c r="R2895" s="14">
        <f>$H2895/Q2895</f>
        <v>0.76666666666666661</v>
      </c>
      <c r="S2895" s="14" cm="1">
        <f t="array" ref="S2895">SUM(_xlfn._xlws.FILTER($H$2:$H$7117,_xlfn.MAP($P$2:$P$7117,_xlfn.LAMBDA(_xlpm.x,_xlpm.x=$P2895))))</f>
        <v>7.9522862823061605E-3</v>
      </c>
      <c r="T2895" s="14">
        <f>$H2895/S2895</f>
        <v>0.14375000000000004</v>
      </c>
      <c r="U2895" s="14">
        <f>_xlfn.LET(_xlpm.freq,F2895,_xlpm.size,M2895+1,_xlpm.F,V2895,LOG(1+_xlpm.freq)*LOG(1+_xlpm.size)*_xlpm.F)</f>
        <v>0.26002422506550843</v>
      </c>
      <c r="V2895" s="14">
        <f>_xlfn.LET(_xlpm.a,T2895,_xlpm.b,R2895,2*_xlpm.a*_xlpm.b/(_xlpm.a+_xlpm.b))</f>
        <v>0.2421052631578948</v>
      </c>
      <c r="W2895" s="14">
        <f>_xlfn.LET(_xlpm.p,R2895,_xlpm.q,T2895,LOG(_xlpm.p/_xlpm.q))</f>
        <v>0.72699872793626219</v>
      </c>
      <c r="X2895" s="2"/>
    </row>
    <row r="2896" spans="1:24">
      <c r="A2896" s="1" t="str">
        <f>_xlfn.LET(_xlpm.sep," : ",CONCATENATE(O2896,_xlpm.sep,P2896))</f>
        <v>~dder~ : [dɛ]</v>
      </c>
      <c r="B2896" s="1">
        <f>_xlfn.LET(_xlpm.d,$G2896,_xlpm.k,_xlfn.CONCAT(LEFT(TRIM(B$1),1),"*"),COUNTIF(_xlpm.d,_xlpm.k))</f>
        <v>0</v>
      </c>
      <c r="C2896" s="1">
        <f>_xlfn.LET(_xlpm.d,$G2896,_xlpm.k,_xlfn.CONCAT(LEFT(TRIM(C$1),1),"*"),COUNTIF(_xlpm.d,_xlpm.k))</f>
        <v>0</v>
      </c>
      <c r="D2896" s="1">
        <f>_xlfn.LET(_xlpm.d,$G2896,_xlpm.k,_xlfn.CONCAT(LEFT(TRIM(D$1),1),"*"),COUNTIF(_xlpm.d,_xlpm.k))</f>
        <v>0</v>
      </c>
      <c r="E2896" s="1">
        <f>LOG(F2896+1,10)</f>
        <v>0.47712125471966244</v>
      </c>
      <c r="F2896" s="7">
        <v>2</v>
      </c>
      <c r="G2896" s="9" t="s">
        <v>552</v>
      </c>
      <c r="H2896" s="4">
        <f>F2896/freq.sum.r6e</f>
        <v>9.9403578528827041E-5</v>
      </c>
      <c r="I2896" s="1" t="str">
        <f>_xlfn.LET(_xlpm.sep,":",_xlpm.w,$G2896,LEFT(_xlpm.w,FIND(_xlpm.sep,_xlpm.w)-1))</f>
        <v>dɛ</v>
      </c>
      <c r="J2896" s="1" t="str">
        <f>_xlfn.LET(_xlpm.sep,":",_xlpm.w,$G2896,RIGHT(_xlpm.w,LEN(_xlpm.w)-FIND(_xlpm.sep,_xlpm.w)))</f>
        <v>dder</v>
      </c>
      <c r="K2896" s="10">
        <f>_xlfn.LET(_xlpm.w,I2896,LEN(_xlpm.w))</f>
        <v>2</v>
      </c>
      <c r="L2896" s="10">
        <f>_xlfn.LET(_xlpm.w,J2896,LEN(_xlpm.w))</f>
        <v>4</v>
      </c>
      <c r="M2896" s="10">
        <f>_xlfn.LET(_xlpm.a,K2896,_xlpm.b,L2896,MAX(_xlpm.a,_xlpm.b))</f>
        <v>4</v>
      </c>
      <c r="N2896" s="10">
        <f>_xlfn.LET(_xlpm.d,(K2896,L2896),MAX(_xlpm.d)-MIN(_xlpm.d))</f>
        <v>2</v>
      </c>
      <c r="O2896" s="1" t="str">
        <f>_xlfn.LET(_xlpm.sep,":",_xlpm.w,$G2896,_xlfn.CONCAT("~",RIGHT(_xlpm.w,LEN(_xlpm.w)-FIND(_xlpm.sep,_xlpm.w)),"~"))</f>
        <v>~dder~</v>
      </c>
      <c r="P2896" s="1" t="str">
        <f>_xlfn.LET(_xlpm.sep,":",_xlpm.w,$G2896,_xlfn.CONCAT("[",LEFT(_xlpm.w,FIND(_xlpm.sep,_xlpm.w)-1),"]"))</f>
        <v>[dɛ]</v>
      </c>
      <c r="Q2896" s="14" cm="1">
        <f t="array" ref="Q2896">SUM(_xlfn._xlws.FILTER($H$2:$H$7117,_xlfn.MAP($O$2:$O$7117,_xlfn.LAMBDA(_xlpm.x,_xlpm.x=$O2896))))</f>
        <v>2.9821073558648114E-4</v>
      </c>
      <c r="R2896" s="14">
        <f>$H2896/Q2896</f>
        <v>0.33333333333333331</v>
      </c>
      <c r="S2896" s="14" cm="1">
        <f t="array" ref="S2896">SUM(_xlfn._xlws.FILTER($H$2:$H$7117,_xlfn.MAP($P$2:$P$7117,_xlfn.LAMBDA(_xlpm.x,_xlpm.x=$P2896))))</f>
        <v>1.5904572564612327E-3</v>
      </c>
      <c r="T2896" s="14">
        <f>$H2896/S2896</f>
        <v>6.25E-2</v>
      </c>
      <c r="U2896" s="14">
        <f>_xlfn.LET(_xlpm.freq,F2896,_xlpm.size,M2896+1,_xlpm.F,V2896,LOG(1+_xlpm.freq)*LOG(1+_xlpm.size)*_xlpm.F)</f>
        <v>3.9081315888917709E-2</v>
      </c>
      <c r="V2896" s="14">
        <f>_xlfn.LET(_xlpm.a,T2896,_xlpm.b,R2896,2*_xlpm.a*_xlpm.b/(_xlpm.a+_xlpm.b))</f>
        <v>0.10526315789473684</v>
      </c>
      <c r="W2896" s="14">
        <f>_xlfn.LET(_xlpm.p,R2896,_xlpm.q,T2896,LOG(_xlpm.p/_xlpm.q))</f>
        <v>0.7269987279362623</v>
      </c>
      <c r="X2896" s="2"/>
    </row>
    <row r="2897" spans="1:24">
      <c r="A2897" s="1" t="str">
        <f>_xlfn.LET(_xlpm.sep," : ",CONCATENATE(O2897,_xlpm.sep,P2897))</f>
        <v>~tter~ : [tɛ]</v>
      </c>
      <c r="B2897" s="1">
        <f>_xlfn.LET(_xlpm.d,$G2897,_xlpm.k,_xlfn.CONCAT(LEFT(TRIM(B$1),1),"*"),COUNTIF(_xlpm.d,_xlpm.k))</f>
        <v>0</v>
      </c>
      <c r="C2897" s="1">
        <f>_xlfn.LET(_xlpm.d,$G2897,_xlpm.k,_xlfn.CONCAT(LEFT(TRIM(C$1),1),"*"),COUNTIF(_xlpm.d,_xlpm.k))</f>
        <v>0</v>
      </c>
      <c r="D2897" s="1">
        <f>_xlfn.LET(_xlpm.d,$G2897,_xlpm.k,_xlfn.CONCAT(LEFT(TRIM(D$1),1),"*"),COUNTIF(_xlpm.d,_xlpm.k))</f>
        <v>0</v>
      </c>
      <c r="E2897" s="1">
        <f>LOG(F2897+1,10)</f>
        <v>0.47712125471966244</v>
      </c>
      <c r="F2897" s="7">
        <v>2</v>
      </c>
      <c r="G2897" s="9" t="s">
        <v>4866</v>
      </c>
      <c r="H2897" s="4">
        <f>F2897/freq.sum.r6e</f>
        <v>9.9403578528827041E-5</v>
      </c>
      <c r="I2897" s="1" t="str">
        <f>_xlfn.LET(_xlpm.sep,":",_xlpm.w,$G2897,LEFT(_xlpm.w,FIND(_xlpm.sep,_xlpm.w)-1))</f>
        <v>tɛ</v>
      </c>
      <c r="J2897" s="1" t="str">
        <f>_xlfn.LET(_xlpm.sep,":",_xlpm.w,$G2897,RIGHT(_xlpm.w,LEN(_xlpm.w)-FIND(_xlpm.sep,_xlpm.w)))</f>
        <v>tter</v>
      </c>
      <c r="K2897" s="10">
        <f>_xlfn.LET(_xlpm.w,I2897,LEN(_xlpm.w))</f>
        <v>2</v>
      </c>
      <c r="L2897" s="10">
        <f>_xlfn.LET(_xlpm.w,J2897,LEN(_xlpm.w))</f>
        <v>4</v>
      </c>
      <c r="M2897" s="10">
        <f>_xlfn.LET(_xlpm.a,K2897,_xlpm.b,L2897,MAX(_xlpm.a,_xlpm.b))</f>
        <v>4</v>
      </c>
      <c r="N2897" s="10">
        <f>_xlfn.LET(_xlpm.d,(K2897,L2897),MAX(_xlpm.d)-MIN(_xlpm.d))</f>
        <v>2</v>
      </c>
      <c r="O2897" s="1" t="str">
        <f>_xlfn.LET(_xlpm.sep,":",_xlpm.w,$G2897,_xlfn.CONCAT("~",RIGHT(_xlpm.w,LEN(_xlpm.w)-FIND(_xlpm.sep,_xlpm.w)),"~"))</f>
        <v>~tter~</v>
      </c>
      <c r="P2897" s="1" t="str">
        <f>_xlfn.LET(_xlpm.sep,":",_xlpm.w,$G2897,_xlfn.CONCAT("[",LEFT(_xlpm.w,FIND(_xlpm.sep,_xlpm.w)-1),"]"))</f>
        <v>[tɛ]</v>
      </c>
      <c r="Q2897" s="14" cm="1">
        <f t="array" ref="Q2897">SUM(_xlfn._xlws.FILTER($H$2:$H$7117,_xlfn.MAP($O$2:$O$7117,_xlfn.LAMBDA(_xlpm.x,_xlpm.x=$O2897))))</f>
        <v>2.9821073558648114E-4</v>
      </c>
      <c r="R2897" s="14">
        <f>$H2897/Q2897</f>
        <v>0.33333333333333331</v>
      </c>
      <c r="S2897" s="14" cm="1">
        <f t="array" ref="S2897">SUM(_xlfn._xlws.FILTER($H$2:$H$7117,_xlfn.MAP($P$2:$P$7117,_xlfn.LAMBDA(_xlpm.x,_xlpm.x=$P2897))))</f>
        <v>1.5904572564612327E-3</v>
      </c>
      <c r="T2897" s="14">
        <f>$H2897/S2897</f>
        <v>6.25E-2</v>
      </c>
      <c r="U2897" s="14">
        <f>_xlfn.LET(_xlpm.freq,F2897,_xlpm.size,M2897+1,_xlpm.F,V2897,LOG(1+_xlpm.freq)*LOG(1+_xlpm.size)*_xlpm.F)</f>
        <v>3.9081315888917709E-2</v>
      </c>
      <c r="V2897" s="14">
        <f>_xlfn.LET(_xlpm.a,T2897,_xlpm.b,R2897,2*_xlpm.a*_xlpm.b/(_xlpm.a+_xlpm.b))</f>
        <v>0.10526315789473684</v>
      </c>
      <c r="W2897" s="14">
        <f>_xlfn.LET(_xlpm.p,R2897,_xlpm.q,T2897,LOG(_xlpm.p/_xlpm.q))</f>
        <v>0.7269987279362623</v>
      </c>
      <c r="X2897" s="2"/>
    </row>
    <row r="2898" spans="1:24">
      <c r="A2898" s="1" t="str">
        <f>_xlfn.LET(_xlpm.sep," : ",CONCATENATE(O2898,_xlpm.sep,P2898))</f>
        <v>~dmir~ : [dmɪ]</v>
      </c>
      <c r="B2898" s="1">
        <f>_xlfn.LET(_xlpm.d,$G2898,_xlpm.k,_xlfn.CONCAT(LEFT(TRIM(B$1),1),"*"),COUNTIF(_xlpm.d,_xlpm.k))</f>
        <v>0</v>
      </c>
      <c r="C2898" s="1">
        <f>_xlfn.LET(_xlpm.d,$G2898,_xlpm.k,_xlfn.CONCAT(LEFT(TRIM(C$1),1),"*"),COUNTIF(_xlpm.d,_xlpm.k))</f>
        <v>0</v>
      </c>
      <c r="D2898" s="1">
        <f>_xlfn.LET(_xlpm.d,$G2898,_xlpm.k,_xlfn.CONCAT(LEFT(TRIM(D$1),1),"*"),COUNTIF(_xlpm.d,_xlpm.k))</f>
        <v>0</v>
      </c>
      <c r="E2898" s="1">
        <f>LOG(F2898+1,10)</f>
        <v>0.60205999132796229</v>
      </c>
      <c r="F2898" s="7">
        <v>3</v>
      </c>
      <c r="G2898" s="9" t="s">
        <v>486</v>
      </c>
      <c r="H2898" s="4">
        <f>F2898/freq.sum.r6e</f>
        <v>1.4910536779324057E-4</v>
      </c>
      <c r="I2898" s="1" t="str">
        <f>_xlfn.LET(_xlpm.sep,":",_xlpm.w,$G2898,LEFT(_xlpm.w,FIND(_xlpm.sep,_xlpm.w)-1))</f>
        <v>dmɪ</v>
      </c>
      <c r="J2898" s="1" t="str">
        <f>_xlfn.LET(_xlpm.sep,":",_xlpm.w,$G2898,RIGHT(_xlpm.w,LEN(_xlpm.w)-FIND(_xlpm.sep,_xlpm.w)))</f>
        <v>dmir</v>
      </c>
      <c r="K2898" s="10">
        <f>_xlfn.LET(_xlpm.w,I2898,LEN(_xlpm.w))</f>
        <v>3</v>
      </c>
      <c r="L2898" s="10">
        <f>_xlfn.LET(_xlpm.w,J2898,LEN(_xlpm.w))</f>
        <v>4</v>
      </c>
      <c r="M2898" s="10">
        <f>_xlfn.LET(_xlpm.a,K2898,_xlpm.b,L2898,MAX(_xlpm.a,_xlpm.b))</f>
        <v>4</v>
      </c>
      <c r="N2898" s="10">
        <f>_xlfn.LET(_xlpm.d,(K2898,L2898),MAX(_xlpm.d)-MIN(_xlpm.d))</f>
        <v>1</v>
      </c>
      <c r="O2898" s="1" t="str">
        <f>_xlfn.LET(_xlpm.sep,":",_xlpm.w,$G2898,_xlfn.CONCAT("~",RIGHT(_xlpm.w,LEN(_xlpm.w)-FIND(_xlpm.sep,_xlpm.w)),"~"))</f>
        <v>~dmir~</v>
      </c>
      <c r="P2898" s="1" t="str">
        <f>_xlfn.LET(_xlpm.sep,":",_xlpm.w,$G2898,_xlfn.CONCAT("[",LEFT(_xlpm.w,FIND(_xlpm.sep,_xlpm.w)-1),"]"))</f>
        <v>[dmɪ]</v>
      </c>
      <c r="Q2898" s="14" cm="1">
        <f t="array" ref="Q2898">SUM(_xlfn._xlws.FILTER($H$2:$H$7111,_xlfn.MAP($O$2:$O$7111,_xlfn.LAMBDA(_xlpm.x,_xlpm.x=$O2898))))</f>
        <v>2.9821073558648114E-4</v>
      </c>
      <c r="R2898" s="14">
        <f>$H2898/Q2898</f>
        <v>0.5</v>
      </c>
      <c r="S2898" s="14" cm="1">
        <f t="array" ref="S2898">SUM(_xlfn._xlws.FILTER($H$2:$H$7111,_xlfn.MAP($P$2:$P$7111,_xlfn.LAMBDA(_xlpm.x,_xlpm.x=$P2898))))</f>
        <v>1.5904572564612327E-3</v>
      </c>
      <c r="T2898" s="14">
        <f>$H2898/S2898</f>
        <v>9.375E-2</v>
      </c>
      <c r="U2898" s="14">
        <f>_xlfn.LET(_xlpm.freq,F2898,_xlpm.size,M2898+1,_xlpm.F,V2898,LOG(1+_xlpm.freq)*LOG(1+_xlpm.size)*_xlpm.F)</f>
        <v>7.3972695009129411E-2</v>
      </c>
      <c r="V2898" s="14">
        <f>_xlfn.LET(_xlpm.a,T2898,_xlpm.b,R2898,2*_xlpm.a*_xlpm.b/(_xlpm.a+_xlpm.b))</f>
        <v>0.15789473684210525</v>
      </c>
      <c r="W2898" s="14">
        <f>_xlfn.LET(_xlpm.p,R2898,_xlpm.q,T2898,LOG(_xlpm.p/_xlpm.q))</f>
        <v>0.7269987279362623</v>
      </c>
      <c r="X2898" s="2"/>
    </row>
    <row r="2899" spans="1:24">
      <c r="A2899" s="1" t="str">
        <f>_xlfn.LET(_xlpm.sep," : ",CONCATENATE(O2899,_xlpm.sep,P2899))</f>
        <v>~mbir~ : [mbɪ]</v>
      </c>
      <c r="B2899" s="1">
        <f>_xlfn.LET(_xlpm.d,$G2899,_xlpm.k,_xlfn.CONCAT(LEFT(TRIM(B$1),1),"*"),COUNTIF(_xlpm.d,_xlpm.k))</f>
        <v>0</v>
      </c>
      <c r="C2899" s="1">
        <f>_xlfn.LET(_xlpm.d,$G2899,_xlpm.k,_xlfn.CONCAT(LEFT(TRIM(C$1),1),"*"),COUNTIF(_xlpm.d,_xlpm.k))</f>
        <v>1</v>
      </c>
      <c r="D2899" s="1">
        <f>_xlfn.LET(_xlpm.d,$G2899,_xlpm.k,_xlfn.CONCAT(LEFT(TRIM(D$1),1),"*"),COUNTIF(_xlpm.d,_xlpm.k))</f>
        <v>0</v>
      </c>
      <c r="E2899" s="1">
        <f>LOG(F2899+1,10)</f>
        <v>0.60205999132796229</v>
      </c>
      <c r="F2899" s="7">
        <v>3</v>
      </c>
      <c r="G2899" s="9" t="s">
        <v>2489</v>
      </c>
      <c r="H2899" s="4">
        <f>F2899/freq.sum.r6e</f>
        <v>1.4910536779324057E-4</v>
      </c>
      <c r="I2899" s="1" t="str">
        <f>_xlfn.LET(_xlpm.sep,":",_xlpm.w,$G2899,LEFT(_xlpm.w,FIND(_xlpm.sep,_xlpm.w)-1))</f>
        <v>mbɪ</v>
      </c>
      <c r="J2899" s="1" t="str">
        <f>_xlfn.LET(_xlpm.sep,":",_xlpm.w,$G2899,RIGHT(_xlpm.w,LEN(_xlpm.w)-FIND(_xlpm.sep,_xlpm.w)))</f>
        <v>mbir</v>
      </c>
      <c r="K2899" s="10">
        <f>_xlfn.LET(_xlpm.w,I2899,LEN(_xlpm.w))</f>
        <v>3</v>
      </c>
      <c r="L2899" s="10">
        <f>_xlfn.LET(_xlpm.w,J2899,LEN(_xlpm.w))</f>
        <v>4</v>
      </c>
      <c r="M2899" s="10">
        <f>_xlfn.LET(_xlpm.a,K2899,_xlpm.b,L2899,MAX(_xlpm.a,_xlpm.b))</f>
        <v>4</v>
      </c>
      <c r="N2899" s="10">
        <f>_xlfn.LET(_xlpm.d,(K2899,L2899),MAX(_xlpm.d)-MIN(_xlpm.d))</f>
        <v>1</v>
      </c>
      <c r="O2899" s="1" t="str">
        <f>_xlfn.LET(_xlpm.sep,":",_xlpm.w,$G2899,_xlfn.CONCAT("~",RIGHT(_xlpm.w,LEN(_xlpm.w)-FIND(_xlpm.sep,_xlpm.w)),"~"))</f>
        <v>~mbir~</v>
      </c>
      <c r="P2899" s="1" t="str">
        <f>_xlfn.LET(_xlpm.sep,":",_xlpm.w,$G2899,_xlfn.CONCAT("[",LEFT(_xlpm.w,FIND(_xlpm.sep,_xlpm.w)-1),"]"))</f>
        <v>[mbɪ]</v>
      </c>
      <c r="Q2899" s="14" cm="1">
        <f t="array" ref="Q2899">SUM(_xlfn._xlws.FILTER($H$2:$H$7117,_xlfn.MAP($O$2:$O$7117,_xlfn.LAMBDA(_xlpm.x,_xlpm.x=$O2899))))</f>
        <v>2.9821073558648114E-4</v>
      </c>
      <c r="R2899" s="14">
        <f>$H2899/Q2899</f>
        <v>0.5</v>
      </c>
      <c r="S2899" s="14" cm="1">
        <f t="array" ref="S2899">SUM(_xlfn._xlws.FILTER($H$2:$H$7117,_xlfn.MAP($P$2:$P$7117,_xlfn.LAMBDA(_xlpm.x,_xlpm.x=$P2899))))</f>
        <v>1.5904572564612327E-3</v>
      </c>
      <c r="T2899" s="14">
        <f>$H2899/S2899</f>
        <v>9.375E-2</v>
      </c>
      <c r="U2899" s="14">
        <f>_xlfn.LET(_xlpm.freq,F2899,_xlpm.size,M2899+1,_xlpm.F,V2899,LOG(1+_xlpm.freq)*LOG(1+_xlpm.size)*_xlpm.F)</f>
        <v>7.3972695009129411E-2</v>
      </c>
      <c r="V2899" s="14">
        <f>_xlfn.LET(_xlpm.a,T2899,_xlpm.b,R2899,2*_xlpm.a*_xlpm.b/(_xlpm.a+_xlpm.b))</f>
        <v>0.15789473684210525</v>
      </c>
      <c r="W2899" s="14">
        <f>_xlfn.LET(_xlpm.p,R2899,_xlpm.q,T2899,LOG(_xlpm.p/_xlpm.q))</f>
        <v>0.7269987279362623</v>
      </c>
      <c r="X2899" s="2"/>
    </row>
    <row r="2900" spans="1:24">
      <c r="A2900" s="1" t="str">
        <f>_xlfn.LET(_xlpm.sep," : ",CONCATENATE(O2900,_xlpm.sep,P2900))</f>
        <v>~thir~ : [ðɪ]</v>
      </c>
      <c r="B2900" s="1">
        <f>_xlfn.LET(_xlpm.d,$G2900,_xlpm.k,_xlfn.CONCAT(LEFT(TRIM(B$1),1),"*"),COUNTIF(_xlpm.d,_xlpm.k))</f>
        <v>0</v>
      </c>
      <c r="C2900" s="1">
        <f>_xlfn.LET(_xlpm.d,$G2900,_xlpm.k,_xlfn.CONCAT(LEFT(TRIM(C$1),1),"*"),COUNTIF(_xlpm.d,_xlpm.k))</f>
        <v>0</v>
      </c>
      <c r="D2900" s="1">
        <f>_xlfn.LET(_xlpm.d,$G2900,_xlpm.k,_xlfn.CONCAT(LEFT(TRIM(D$1),1),"*"),COUNTIF(_xlpm.d,_xlpm.k))</f>
        <v>0</v>
      </c>
      <c r="E2900" s="1">
        <f>LOG(F2900+1,10)</f>
        <v>0.60205999132796229</v>
      </c>
      <c r="F2900" s="7">
        <v>3</v>
      </c>
      <c r="G2900" s="9" t="s">
        <v>5523</v>
      </c>
      <c r="H2900" s="4">
        <f>F2900/freq.sum.r6e</f>
        <v>1.4910536779324057E-4</v>
      </c>
      <c r="I2900" s="4" t="str">
        <f>_xlfn.LET(_xlpm.sep,":",_xlpm.w,$G2900,LEFT(_xlpm.w,FIND(_xlpm.sep,_xlpm.w)-1))</f>
        <v>ðɪ</v>
      </c>
      <c r="J2900" s="4" t="str">
        <f>_xlfn.LET(_xlpm.sep,":",_xlpm.w,$G2900,RIGHT(_xlpm.w,LEN(_xlpm.w)-FIND(_xlpm.sep,_xlpm.w)))</f>
        <v>thir</v>
      </c>
      <c r="K2900" s="10">
        <f>_xlfn.LET(_xlpm.w,I2900,LEN(_xlpm.w))</f>
        <v>2</v>
      </c>
      <c r="L2900" s="10">
        <f>_xlfn.LET(_xlpm.w,J2900,LEN(_xlpm.w))</f>
        <v>4</v>
      </c>
      <c r="M2900" s="10">
        <f>_xlfn.LET(_xlpm.a,K2900,_xlpm.b,L2900,MAX(_xlpm.a,_xlpm.b))</f>
        <v>4</v>
      </c>
      <c r="N2900" s="10">
        <f>_xlfn.LET(_xlpm.d,(K2900,L2900),MAX(_xlpm.d)-MIN(_xlpm.d))</f>
        <v>2</v>
      </c>
      <c r="O2900" s="1" t="str">
        <f>_xlfn.LET(_xlpm.sep,":",_xlpm.w,$G2900,_xlfn.CONCAT("~",RIGHT(_xlpm.w,LEN(_xlpm.w)-FIND(_xlpm.sep,_xlpm.w)),"~"))</f>
        <v>~thir~</v>
      </c>
      <c r="P2900" s="1" t="str">
        <f>_xlfn.LET(_xlpm.sep,":",_xlpm.w,$G2900,_xlfn.CONCAT("[",LEFT(_xlpm.w,FIND(_xlpm.sep,_xlpm.w)-1),"]"))</f>
        <v>[ðɪ]</v>
      </c>
      <c r="Q2900" s="14" cm="1">
        <f t="array" ref="Q2900">SUM(_xlfn._xlws.FILTER($H$2:$H$7109,_xlfn.MAP($O$2:$O$7109,_xlfn.LAMBDA(_xlpm.x,_xlpm.x=$O2900))))</f>
        <v>2.9821073558648114E-4</v>
      </c>
      <c r="R2900" s="14">
        <f>$H2900/Q2900</f>
        <v>0.5</v>
      </c>
      <c r="S2900" s="14" cm="1">
        <f t="array" ref="S2900">SUM(_xlfn._xlws.FILTER($H$2:$H$7109,_xlfn.MAP($P$2:$P$7109,_xlfn.LAMBDA(_xlpm.x,_xlpm.x=$P2900))))</f>
        <v>1.5904572564612327E-3</v>
      </c>
      <c r="T2900" s="14">
        <f>$H2900/S2900</f>
        <v>9.375E-2</v>
      </c>
      <c r="U2900" s="14">
        <f>_xlfn.LET(_xlpm.freq,F2900,_xlpm.size,M2900+1,_xlpm.F,V2900,LOG(1+_xlpm.freq)*LOG(1+_xlpm.size)*_xlpm.F)</f>
        <v>7.3972695009129411E-2</v>
      </c>
      <c r="V2900" s="14">
        <f>_xlfn.LET(_xlpm.a,T2900,_xlpm.b,R2900,2*_xlpm.a*_xlpm.b/(_xlpm.a+_xlpm.b))</f>
        <v>0.15789473684210525</v>
      </c>
      <c r="W2900" s="14">
        <f>_xlfn.LET(_xlpm.p,R2900,_xlpm.q,T2900,LOG(_xlpm.p/_xlpm.q))</f>
        <v>0.7269987279362623</v>
      </c>
      <c r="X2900" s="2"/>
    </row>
    <row r="2901" spans="1:24">
      <c r="A2901" s="1" t="str">
        <f>_xlfn.LET(_xlpm.sep," : ",CONCATENATE(O2901,_xlpm.sep,P2901))</f>
        <v>~xcer~ : [ksɛ]</v>
      </c>
      <c r="B2901" s="1">
        <f>_xlfn.LET(_xlpm.d,$G2901,_xlpm.k,_xlfn.CONCAT(LEFT(TRIM(B$1),1),"*"),COUNTIF(_xlpm.d,_xlpm.k))</f>
        <v>0</v>
      </c>
      <c r="C2901" s="1">
        <f>_xlfn.LET(_xlpm.d,$G2901,_xlpm.k,_xlfn.CONCAT(LEFT(TRIM(C$1),1),"*"),COUNTIF(_xlpm.d,_xlpm.k))</f>
        <v>0</v>
      </c>
      <c r="D2901" s="1">
        <f>_xlfn.LET(_xlpm.d,$G2901,_xlpm.k,_xlfn.CONCAT(LEFT(TRIM(D$1),1),"*"),COUNTIF(_xlpm.d,_xlpm.k))</f>
        <v>0</v>
      </c>
      <c r="E2901" s="1">
        <f>LOG(F2901+1,10)</f>
        <v>0.47712125471966244</v>
      </c>
      <c r="F2901" s="7">
        <v>2</v>
      </c>
      <c r="G2901" s="9" t="s">
        <v>1608</v>
      </c>
      <c r="H2901" s="4">
        <f>F2901/freq.sum.r6e</f>
        <v>9.9403578528827041E-5</v>
      </c>
      <c r="I2901" s="1" t="str">
        <f>_xlfn.LET(_xlpm.sep,":",_xlpm.w,$G2901,LEFT(_xlpm.w,FIND(_xlpm.sep,_xlpm.w)-1))</f>
        <v>ksɛ</v>
      </c>
      <c r="J2901" s="1" t="str">
        <f>_xlfn.LET(_xlpm.sep,":",_xlpm.w,$G2901,RIGHT(_xlpm.w,LEN(_xlpm.w)-FIND(_xlpm.sep,_xlpm.w)))</f>
        <v>xcer</v>
      </c>
      <c r="K2901" s="10">
        <f>_xlfn.LET(_xlpm.w,I2901,LEN(_xlpm.w))</f>
        <v>3</v>
      </c>
      <c r="L2901" s="10">
        <f>_xlfn.LET(_xlpm.w,J2901,LEN(_xlpm.w))</f>
        <v>4</v>
      </c>
      <c r="M2901" s="10">
        <f>_xlfn.LET(_xlpm.a,K2901,_xlpm.b,L2901,MAX(_xlpm.a,_xlpm.b))</f>
        <v>4</v>
      </c>
      <c r="N2901" s="10">
        <f>_xlfn.LET(_xlpm.d,(K2901,L2901),MAX(_xlpm.d)-MIN(_xlpm.d))</f>
        <v>1</v>
      </c>
      <c r="O2901" s="1" t="str">
        <f>_xlfn.LET(_xlpm.sep,":",_xlpm.w,$G2901,_xlfn.CONCAT("~",RIGHT(_xlpm.w,LEN(_xlpm.w)-FIND(_xlpm.sep,_xlpm.w)),"~"))</f>
        <v>~xcer~</v>
      </c>
      <c r="P2901" s="1" t="str">
        <f>_xlfn.LET(_xlpm.sep,":",_xlpm.w,$G2901,_xlfn.CONCAT("[",LEFT(_xlpm.w,FIND(_xlpm.sep,_xlpm.w)-1),"]"))</f>
        <v>[ksɛ]</v>
      </c>
      <c r="Q2901" s="14" cm="1">
        <f t="array" ref="Q2901">SUM(_xlfn._xlws.FILTER($H$2:$H$7117,_xlfn.MAP($O$2:$O$7117,_xlfn.LAMBDA(_xlpm.x,_xlpm.x=$O2901))))</f>
        <v>1.4910536779324057E-4</v>
      </c>
      <c r="R2901" s="14">
        <f>$H2901/Q2901</f>
        <v>0.66666666666666663</v>
      </c>
      <c r="S2901" s="14" cm="1">
        <f t="array" ref="S2901">SUM(_xlfn._xlws.FILTER($H$2:$H$7117,_xlfn.MAP($P$2:$P$7117,_xlfn.LAMBDA(_xlpm.x,_xlpm.x=$P2901))))</f>
        <v>7.9522862823061633E-4</v>
      </c>
      <c r="T2901" s="14">
        <f>$H2901/S2901</f>
        <v>0.125</v>
      </c>
      <c r="U2901" s="14">
        <f>_xlfn.LET(_xlpm.freq,F2901,_xlpm.size,M2901+1,_xlpm.F,V2901,LOG(1+_xlpm.freq)*LOG(1+_xlpm.size)*_xlpm.F)</f>
        <v>7.8162631777835417E-2</v>
      </c>
      <c r="V2901" s="14">
        <f>_xlfn.LET(_xlpm.a,T2901,_xlpm.b,R2901,2*_xlpm.a*_xlpm.b/(_xlpm.a+_xlpm.b))</f>
        <v>0.21052631578947367</v>
      </c>
      <c r="W2901" s="14">
        <f>_xlfn.LET(_xlpm.p,R2901,_xlpm.q,T2901,LOG(_xlpm.p/_xlpm.q))</f>
        <v>0.7269987279362623</v>
      </c>
      <c r="X2901" s="2"/>
    </row>
    <row r="2902" spans="1:24">
      <c r="A2902" s="1" t="str">
        <f>_xlfn.LET(_xlpm.sep," : ",CONCATENATE(O2902,_xlpm.sep,P2902))</f>
        <v>~mpar~ : [mpɛ]</v>
      </c>
      <c r="B2902" s="1">
        <f>_xlfn.LET(_xlpm.d,$G2902,_xlpm.k,_xlfn.CONCAT(LEFT(TRIM(B$1),1),"*"),COUNTIF(_xlpm.d,_xlpm.k))</f>
        <v>0</v>
      </c>
      <c r="C2902" s="1">
        <f>_xlfn.LET(_xlpm.d,$G2902,_xlpm.k,_xlfn.CONCAT(LEFT(TRIM(C$1),1),"*"),COUNTIF(_xlpm.d,_xlpm.k))</f>
        <v>1</v>
      </c>
      <c r="D2902" s="1">
        <f>_xlfn.LET(_xlpm.d,$G2902,_xlpm.k,_xlfn.CONCAT(LEFT(TRIM(D$1),1),"*"),COUNTIF(_xlpm.d,_xlpm.k))</f>
        <v>0</v>
      </c>
      <c r="E2902" s="1">
        <f>LOG(F2902+1,10)</f>
        <v>0.47712125471966244</v>
      </c>
      <c r="F2902" s="7">
        <v>2</v>
      </c>
      <c r="G2902" s="9" t="s">
        <v>2634</v>
      </c>
      <c r="H2902" s="4">
        <f>F2902/freq.sum.r6e</f>
        <v>9.9403578528827041E-5</v>
      </c>
      <c r="I2902" s="4" t="str">
        <f>_xlfn.LET(_xlpm.sep,":",_xlpm.w,$G2902,LEFT(_xlpm.w,FIND(_xlpm.sep,_xlpm.w)-1))</f>
        <v>mpɛ</v>
      </c>
      <c r="J2902" s="4" t="str">
        <f>_xlfn.LET(_xlpm.sep,":",_xlpm.w,$G2902,RIGHT(_xlpm.w,LEN(_xlpm.w)-FIND(_xlpm.sep,_xlpm.w)))</f>
        <v>mpar</v>
      </c>
      <c r="K2902" s="10">
        <f>_xlfn.LET(_xlpm.w,I2902,LEN(_xlpm.w))</f>
        <v>3</v>
      </c>
      <c r="L2902" s="10">
        <f>_xlfn.LET(_xlpm.w,J2902,LEN(_xlpm.w))</f>
        <v>4</v>
      </c>
      <c r="M2902" s="10">
        <f>_xlfn.LET(_xlpm.a,K2902,_xlpm.b,L2902,MAX(_xlpm.a,_xlpm.b))</f>
        <v>4</v>
      </c>
      <c r="N2902" s="10">
        <f>_xlfn.LET(_xlpm.d,(K2902,L2902),MAX(_xlpm.d)-MIN(_xlpm.d))</f>
        <v>1</v>
      </c>
      <c r="O2902" s="1" t="str">
        <f>_xlfn.LET(_xlpm.sep,":",_xlpm.w,$G2902,_xlfn.CONCAT("~",RIGHT(_xlpm.w,LEN(_xlpm.w)-FIND(_xlpm.sep,_xlpm.w)),"~"))</f>
        <v>~mpar~</v>
      </c>
      <c r="P2902" s="1" t="str">
        <f>_xlfn.LET(_xlpm.sep,":",_xlpm.w,$G2902,_xlfn.CONCAT("[",LEFT(_xlpm.w,FIND(_xlpm.sep,_xlpm.w)-1),"]"))</f>
        <v>[mpɛ]</v>
      </c>
      <c r="Q2902" s="14" cm="1">
        <f t="array" ref="Q2902">SUM(_xlfn._xlws.FILTER($H$2:$H$7109,_xlfn.MAP($O$2:$O$7109,_xlfn.LAMBDA(_xlpm.x,_xlpm.x=$O2902))))</f>
        <v>1.4910536779324057E-4</v>
      </c>
      <c r="R2902" s="14">
        <f>$H2902/Q2902</f>
        <v>0.66666666666666663</v>
      </c>
      <c r="S2902" s="14" cm="1">
        <f t="array" ref="S2902">SUM(_xlfn._xlws.FILTER($H$2:$H$7109,_xlfn.MAP($P$2:$P$7109,_xlfn.LAMBDA(_xlpm.x,_xlpm.x=$P2902))))</f>
        <v>7.9522862823061633E-4</v>
      </c>
      <c r="T2902" s="14">
        <f>$H2902/S2902</f>
        <v>0.125</v>
      </c>
      <c r="U2902" s="14">
        <f>_xlfn.LET(_xlpm.freq,F2902,_xlpm.size,M2902+1,_xlpm.F,V2902,LOG(1+_xlpm.freq)*LOG(1+_xlpm.size)*_xlpm.F)</f>
        <v>7.8162631777835417E-2</v>
      </c>
      <c r="V2902" s="14">
        <f>_xlfn.LET(_xlpm.a,T2902,_xlpm.b,R2902,2*_xlpm.a*_xlpm.b/(_xlpm.a+_xlpm.b))</f>
        <v>0.21052631578947367</v>
      </c>
      <c r="W2902" s="14">
        <f>_xlfn.LET(_xlpm.p,R2902,_xlpm.q,T2902,LOG(_xlpm.p/_xlpm.q))</f>
        <v>0.7269987279362623</v>
      </c>
      <c r="X2902" s="2"/>
    </row>
    <row r="2903" spans="1:24">
      <c r="A2903" s="1" t="str">
        <f>_xlfn.LET(_xlpm.sep," : ",CONCATENATE(O2903,_xlpm.sep,P2903))</f>
        <v>~mper~ : [mpɛ]</v>
      </c>
      <c r="B2903" s="1">
        <f>_xlfn.LET(_xlpm.d,$G2903,_xlpm.k,_xlfn.CONCAT(LEFT(TRIM(B$1),1),"*"),COUNTIF(_xlpm.d,_xlpm.k))</f>
        <v>0</v>
      </c>
      <c r="C2903" s="1">
        <f>_xlfn.LET(_xlpm.d,$G2903,_xlpm.k,_xlfn.CONCAT(LEFT(TRIM(C$1),1),"*"),COUNTIF(_xlpm.d,_xlpm.k))</f>
        <v>1</v>
      </c>
      <c r="D2903" s="1">
        <f>_xlfn.LET(_xlpm.d,$G2903,_xlpm.k,_xlfn.CONCAT(LEFT(TRIM(D$1),1),"*"),COUNTIF(_xlpm.d,_xlpm.k))</f>
        <v>0</v>
      </c>
      <c r="E2903" s="1">
        <f>LOG(F2903+1,10)</f>
        <v>0.47712125471966244</v>
      </c>
      <c r="F2903" s="7">
        <v>2</v>
      </c>
      <c r="G2903" s="9" t="s">
        <v>2641</v>
      </c>
      <c r="H2903" s="4">
        <f>F2903/freq.sum.r6e</f>
        <v>9.9403578528827041E-5</v>
      </c>
      <c r="I2903" s="1" t="str">
        <f>_xlfn.LET(_xlpm.sep,":",_xlpm.w,$G2903,LEFT(_xlpm.w,FIND(_xlpm.sep,_xlpm.w)-1))</f>
        <v>mpɛ</v>
      </c>
      <c r="J2903" s="1" t="str">
        <f>_xlfn.LET(_xlpm.sep,":",_xlpm.w,$G2903,RIGHT(_xlpm.w,LEN(_xlpm.w)-FIND(_xlpm.sep,_xlpm.w)))</f>
        <v>mper</v>
      </c>
      <c r="K2903" s="10">
        <f>_xlfn.LET(_xlpm.w,I2903,LEN(_xlpm.w))</f>
        <v>3</v>
      </c>
      <c r="L2903" s="10">
        <f>_xlfn.LET(_xlpm.w,J2903,LEN(_xlpm.w))</f>
        <v>4</v>
      </c>
      <c r="M2903" s="10">
        <f>_xlfn.LET(_xlpm.a,K2903,_xlpm.b,L2903,MAX(_xlpm.a,_xlpm.b))</f>
        <v>4</v>
      </c>
      <c r="N2903" s="10">
        <f>_xlfn.LET(_xlpm.d,(K2903,L2903),MAX(_xlpm.d)-MIN(_xlpm.d))</f>
        <v>1</v>
      </c>
      <c r="O2903" s="1" t="str">
        <f>_xlfn.LET(_xlpm.sep,":",_xlpm.w,$G2903,_xlfn.CONCAT("~",RIGHT(_xlpm.w,LEN(_xlpm.w)-FIND(_xlpm.sep,_xlpm.w)),"~"))</f>
        <v>~mper~</v>
      </c>
      <c r="P2903" s="1" t="str">
        <f>_xlfn.LET(_xlpm.sep,":",_xlpm.w,$G2903,_xlfn.CONCAT("[",LEFT(_xlpm.w,FIND(_xlpm.sep,_xlpm.w)-1),"]"))</f>
        <v>[mpɛ]</v>
      </c>
      <c r="Q2903" s="14" cm="1">
        <f t="array" ref="Q2903">SUM(_xlfn._xlws.FILTER($H$2:$H$7111,_xlfn.MAP($O$2:$O$7111,_xlfn.LAMBDA(_xlpm.x,_xlpm.x=$O2903))))</f>
        <v>1.4910536779324057E-4</v>
      </c>
      <c r="R2903" s="14">
        <f>$H2903/Q2903</f>
        <v>0.66666666666666663</v>
      </c>
      <c r="S2903" s="14" cm="1">
        <f t="array" ref="S2903">SUM(_xlfn._xlws.FILTER($H$2:$H$7111,_xlfn.MAP($P$2:$P$7111,_xlfn.LAMBDA(_xlpm.x,_xlpm.x=$P2903))))</f>
        <v>7.9522862823061633E-4</v>
      </c>
      <c r="T2903" s="14">
        <f>$H2903/S2903</f>
        <v>0.125</v>
      </c>
      <c r="U2903" s="14">
        <f>_xlfn.LET(_xlpm.freq,F2903,_xlpm.size,M2903+1,_xlpm.F,V2903,LOG(1+_xlpm.freq)*LOG(1+_xlpm.size)*_xlpm.F)</f>
        <v>7.8162631777835417E-2</v>
      </c>
      <c r="V2903" s="14">
        <f>_xlfn.LET(_xlpm.a,T2903,_xlpm.b,R2903,2*_xlpm.a*_xlpm.b/(_xlpm.a+_xlpm.b))</f>
        <v>0.21052631578947367</v>
      </c>
      <c r="W2903" s="14">
        <f>_xlfn.LET(_xlpm.p,R2903,_xlpm.q,T2903,LOG(_xlpm.p/_xlpm.q))</f>
        <v>0.7269987279362623</v>
      </c>
      <c r="X2903" s="2"/>
    </row>
    <row r="2904" spans="1:24">
      <c r="A2904" s="1" t="str">
        <f>_xlfn.LET(_xlpm.sep," : ",CONCATENATE(O2904,_xlpm.sep,P2904))</f>
        <v>~sher~ : [ʃɛ]</v>
      </c>
      <c r="B2904" s="1">
        <f>_xlfn.LET(_xlpm.d,$G2904,_xlpm.k,_xlfn.CONCAT(LEFT(TRIM(B$1),1),"*"),COUNTIF(_xlpm.d,_xlpm.k))</f>
        <v>0</v>
      </c>
      <c r="C2904" s="1">
        <f>_xlfn.LET(_xlpm.d,$G2904,_xlpm.k,_xlfn.CONCAT(LEFT(TRIM(C$1),1),"*"),COUNTIF(_xlpm.d,_xlpm.k))</f>
        <v>0</v>
      </c>
      <c r="D2904" s="1">
        <f>_xlfn.LET(_xlpm.d,$G2904,_xlpm.k,_xlfn.CONCAT(LEFT(TRIM(D$1),1),"*"),COUNTIF(_xlpm.d,_xlpm.k))</f>
        <v>0</v>
      </c>
      <c r="E2904" s="1">
        <f>LOG(F2904+1,10)</f>
        <v>0.47712125471966244</v>
      </c>
      <c r="F2904" s="7">
        <v>2</v>
      </c>
      <c r="G2904" s="9" t="s">
        <v>6799</v>
      </c>
      <c r="H2904" s="4">
        <f>F2904/freq.sum.r6e</f>
        <v>9.9403578528827041E-5</v>
      </c>
      <c r="I2904" s="4" t="str">
        <f>_xlfn.LET(_xlpm.sep,":",_xlpm.w,$G2904,LEFT(_xlpm.w,FIND(_xlpm.sep,_xlpm.w)-1))</f>
        <v>ʃɛ</v>
      </c>
      <c r="J2904" s="4" t="str">
        <f>_xlfn.LET(_xlpm.sep,":",_xlpm.w,$G2904,RIGHT(_xlpm.w,LEN(_xlpm.w)-FIND(_xlpm.sep,_xlpm.w)))</f>
        <v>sher</v>
      </c>
      <c r="K2904" s="10">
        <f>_xlfn.LET(_xlpm.w,I2904,LEN(_xlpm.w))</f>
        <v>2</v>
      </c>
      <c r="L2904" s="10">
        <f>_xlfn.LET(_xlpm.w,J2904,LEN(_xlpm.w))</f>
        <v>4</v>
      </c>
      <c r="M2904" s="10">
        <f>_xlfn.LET(_xlpm.a,K2904,_xlpm.b,L2904,MAX(_xlpm.a,_xlpm.b))</f>
        <v>4</v>
      </c>
      <c r="N2904" s="10">
        <f>_xlfn.LET(_xlpm.d,(K2904,L2904),MAX(_xlpm.d)-MIN(_xlpm.d))</f>
        <v>2</v>
      </c>
      <c r="O2904" s="1" t="str">
        <f>_xlfn.LET(_xlpm.sep,":",_xlpm.w,$G2904,_xlfn.CONCAT("~",RIGHT(_xlpm.w,LEN(_xlpm.w)-FIND(_xlpm.sep,_xlpm.w)),"~"))</f>
        <v>~sher~</v>
      </c>
      <c r="P2904" s="1" t="str">
        <f>_xlfn.LET(_xlpm.sep,":",_xlpm.w,$G2904,_xlfn.CONCAT("[",LEFT(_xlpm.w,FIND(_xlpm.sep,_xlpm.w)-1),"]"))</f>
        <v>[ʃɛ]</v>
      </c>
      <c r="Q2904" s="14" cm="1">
        <f t="array" ref="Q2904">SUM(_xlfn._xlws.FILTER($H$2:$H$7109,_xlfn.MAP($O$2:$O$7109,_xlfn.LAMBDA(_xlpm.x,_xlpm.x=$O2904))))</f>
        <v>1.4910536779324057E-4</v>
      </c>
      <c r="R2904" s="14">
        <f>$H2904/Q2904</f>
        <v>0.66666666666666663</v>
      </c>
      <c r="S2904" s="14" cm="1">
        <f t="array" ref="S2904">SUM(_xlfn._xlws.FILTER($H$2:$H$7109,_xlfn.MAP($P$2:$P$7109,_xlfn.LAMBDA(_xlpm.x,_xlpm.x=$P2904))))</f>
        <v>7.9522862823061633E-4</v>
      </c>
      <c r="T2904" s="14">
        <f>$H2904/S2904</f>
        <v>0.125</v>
      </c>
      <c r="U2904" s="14">
        <f>_xlfn.LET(_xlpm.freq,F2904,_xlpm.size,M2904+1,_xlpm.F,V2904,LOG(1+_xlpm.freq)*LOG(1+_xlpm.size)*_xlpm.F)</f>
        <v>7.8162631777835417E-2</v>
      </c>
      <c r="V2904" s="14">
        <f>_xlfn.LET(_xlpm.a,T2904,_xlpm.b,R2904,2*_xlpm.a*_xlpm.b/(_xlpm.a+_xlpm.b))</f>
        <v>0.21052631578947367</v>
      </c>
      <c r="W2904" s="14">
        <f>_xlfn.LET(_xlpm.p,R2904,_xlpm.q,T2904,LOG(_xlpm.p/_xlpm.q))</f>
        <v>0.7269987279362623</v>
      </c>
      <c r="X2904" s="2"/>
    </row>
    <row r="2905" spans="1:24">
      <c r="A2905" s="1" t="str">
        <f>_xlfn.LET(_xlpm.sep," : ",CONCATENATE(O2905,_xlpm.sep,P2905))</f>
        <v>~mogh~ : [mu]</v>
      </c>
      <c r="B2905" s="1">
        <f>_xlfn.LET(_xlpm.d,$G2905,_xlpm.k,_xlfn.CONCAT(LEFT(TRIM(B$1),1),"*"),COUNTIF(_xlpm.d,_xlpm.k))</f>
        <v>0</v>
      </c>
      <c r="C2905" s="1">
        <f>_xlfn.LET(_xlpm.d,$G2905,_xlpm.k,_xlfn.CONCAT(LEFT(TRIM(C$1),1),"*"),COUNTIF(_xlpm.d,_xlpm.k))</f>
        <v>1</v>
      </c>
      <c r="D2905" s="1">
        <f>_xlfn.LET(_xlpm.d,$G2905,_xlpm.k,_xlfn.CONCAT(LEFT(TRIM(D$1),1),"*"),COUNTIF(_xlpm.d,_xlpm.k))</f>
        <v>0</v>
      </c>
      <c r="E2905" s="1">
        <f>LOG(F2905+1,10)</f>
        <v>0.30102999566398114</v>
      </c>
      <c r="F2905" s="7">
        <v>1</v>
      </c>
      <c r="G2905" s="9" t="s">
        <v>2685</v>
      </c>
      <c r="H2905" s="4">
        <f>F2905/freq.sum.r6e</f>
        <v>4.9701789264413521E-5</v>
      </c>
      <c r="I2905" s="1" t="str">
        <f>_xlfn.LET(_xlpm.sep,":",_xlpm.w,$G2905,LEFT(_xlpm.w,FIND(_xlpm.sep,_xlpm.w)-1))</f>
        <v>mu</v>
      </c>
      <c r="J2905" s="1" t="str">
        <f>_xlfn.LET(_xlpm.sep,":",_xlpm.w,$G2905,RIGHT(_xlpm.w,LEN(_xlpm.w)-FIND(_xlpm.sep,_xlpm.w)))</f>
        <v>mogh</v>
      </c>
      <c r="K2905" s="10">
        <f>_xlfn.LET(_xlpm.w,I2905,LEN(_xlpm.w))</f>
        <v>2</v>
      </c>
      <c r="L2905" s="10">
        <f>_xlfn.LET(_xlpm.w,J2905,LEN(_xlpm.w))</f>
        <v>4</v>
      </c>
      <c r="M2905" s="10">
        <f>_xlfn.LET(_xlpm.a,K2905,_xlpm.b,L2905,MAX(_xlpm.a,_xlpm.b))</f>
        <v>4</v>
      </c>
      <c r="N2905" s="10">
        <f>_xlfn.LET(_xlpm.d,(K2905,L2905),MAX(_xlpm.d)-MIN(_xlpm.d))</f>
        <v>2</v>
      </c>
      <c r="O2905" s="1" t="str">
        <f>_xlfn.LET(_xlpm.sep,":",_xlpm.w,$G2905,_xlfn.CONCAT("~",RIGHT(_xlpm.w,LEN(_xlpm.w)-FIND(_xlpm.sep,_xlpm.w)),"~"))</f>
        <v>~mogh~</v>
      </c>
      <c r="P2905" s="1" t="str">
        <f>_xlfn.LET(_xlpm.sep,":",_xlpm.w,$G2905,_xlfn.CONCAT("[",LEFT(_xlpm.w,FIND(_xlpm.sep,_xlpm.w)-1),"]"))</f>
        <v>[mu]</v>
      </c>
      <c r="Q2905" s="14" cm="1">
        <f t="array" ref="Q2905">SUM(_xlfn._xlws.FILTER($H$2:$H$7109,_xlfn.MAP($O$2:$O$7109,_xlfn.LAMBDA(_xlpm.x,_xlpm.x=$O2905))))</f>
        <v>2.4850894632206762E-4</v>
      </c>
      <c r="R2905" s="14">
        <f>$H2905/Q2905</f>
        <v>0.19999999999999998</v>
      </c>
      <c r="S2905" s="14" cm="1">
        <f t="array" ref="S2905">SUM(_xlfn._xlws.FILTER($H$2:$H$7109,_xlfn.MAP($P$2:$P$7109,_xlfn.LAMBDA(_xlpm.x,_xlpm.x=$P2905))))</f>
        <v>1.3419483101391647E-3</v>
      </c>
      <c r="T2905" s="14">
        <f>$H2905/S2905</f>
        <v>3.7037037037037049E-2</v>
      </c>
      <c r="U2905" s="14">
        <f>_xlfn.LET(_xlpm.freq,F2905,_xlpm.size,M2905+1,_xlpm.F,V2905,LOG(1+_xlpm.freq)*LOG(1+_xlpm.size)*_xlpm.F)</f>
        <v>1.4640429220556866E-2</v>
      </c>
      <c r="V2905" s="14">
        <f>_xlfn.LET(_xlpm.a,T2905,_xlpm.b,R2905,2*_xlpm.a*_xlpm.b/(_xlpm.a+_xlpm.b))</f>
        <v>6.2500000000000014E-2</v>
      </c>
      <c r="W2905" s="14">
        <f>_xlfn.LET(_xlpm.p,R2905,_xlpm.q,T2905,LOG(_xlpm.p/_xlpm.q))</f>
        <v>0.73239375982296828</v>
      </c>
      <c r="X2905" s="2"/>
    </row>
    <row r="2906" spans="1:24">
      <c r="A2906" s="1" t="str">
        <f>_xlfn.LET(_xlpm.sep," : ",CONCATENATE(O2906,_xlpm.sep,P2906))</f>
        <v>~mugh~ : [mu]</v>
      </c>
      <c r="B2906" s="1">
        <f>_xlfn.LET(_xlpm.d,$G2906,_xlpm.k,_xlfn.CONCAT(LEFT(TRIM(B$1),1),"*"),COUNTIF(_xlpm.d,_xlpm.k))</f>
        <v>0</v>
      </c>
      <c r="C2906" s="1">
        <f>_xlfn.LET(_xlpm.d,$G2906,_xlpm.k,_xlfn.CONCAT(LEFT(TRIM(C$1),1),"*"),COUNTIF(_xlpm.d,_xlpm.k))</f>
        <v>1</v>
      </c>
      <c r="D2906" s="1">
        <f>_xlfn.LET(_xlpm.d,$G2906,_xlpm.k,_xlfn.CONCAT(LEFT(TRIM(D$1),1),"*"),COUNTIF(_xlpm.d,_xlpm.k))</f>
        <v>0</v>
      </c>
      <c r="E2906" s="1">
        <f>LOG(F2906+1,10)</f>
        <v>0.30102999566398114</v>
      </c>
      <c r="F2906" s="7">
        <v>1</v>
      </c>
      <c r="G2906" s="9" t="s">
        <v>2691</v>
      </c>
      <c r="H2906" s="4">
        <f>F2906/freq.sum.r6e</f>
        <v>4.9701789264413521E-5</v>
      </c>
      <c r="I2906" s="1" t="str">
        <f>_xlfn.LET(_xlpm.sep,":",_xlpm.w,$G2906,LEFT(_xlpm.w,FIND(_xlpm.sep,_xlpm.w)-1))</f>
        <v>mu</v>
      </c>
      <c r="J2906" s="1" t="str">
        <f>_xlfn.LET(_xlpm.sep,":",_xlpm.w,$G2906,RIGHT(_xlpm.w,LEN(_xlpm.w)-FIND(_xlpm.sep,_xlpm.w)))</f>
        <v>mugh</v>
      </c>
      <c r="K2906" s="10">
        <f>_xlfn.LET(_xlpm.w,I2906,LEN(_xlpm.w))</f>
        <v>2</v>
      </c>
      <c r="L2906" s="10">
        <f>_xlfn.LET(_xlpm.w,J2906,LEN(_xlpm.w))</f>
        <v>4</v>
      </c>
      <c r="M2906" s="10">
        <f>_xlfn.LET(_xlpm.a,K2906,_xlpm.b,L2906,MAX(_xlpm.a,_xlpm.b))</f>
        <v>4</v>
      </c>
      <c r="N2906" s="10">
        <f>_xlfn.LET(_xlpm.d,(K2906,L2906),MAX(_xlpm.d)-MIN(_xlpm.d))</f>
        <v>2</v>
      </c>
      <c r="O2906" s="1" t="str">
        <f>_xlfn.LET(_xlpm.sep,":",_xlpm.w,$G2906,_xlfn.CONCAT("~",RIGHT(_xlpm.w,LEN(_xlpm.w)-FIND(_xlpm.sep,_xlpm.w)),"~"))</f>
        <v>~mugh~</v>
      </c>
      <c r="P2906" s="1" t="str">
        <f>_xlfn.LET(_xlpm.sep,":",_xlpm.w,$G2906,_xlfn.CONCAT("[",LEFT(_xlpm.w,FIND(_xlpm.sep,_xlpm.w)-1),"]"))</f>
        <v>[mu]</v>
      </c>
      <c r="Q2906" s="14" cm="1">
        <f t="array" ref="Q2906">SUM(_xlfn._xlws.FILTER($H$2:$H$7117,_xlfn.MAP($O$2:$O$7117,_xlfn.LAMBDA(_xlpm.x,_xlpm.x=$O2906))))</f>
        <v>2.4850894632206762E-4</v>
      </c>
      <c r="R2906" s="14">
        <f>$H2906/Q2906</f>
        <v>0.19999999999999998</v>
      </c>
      <c r="S2906" s="14" cm="1">
        <f t="array" ref="S2906">SUM(_xlfn._xlws.FILTER($H$2:$H$7117,_xlfn.MAP($P$2:$P$7117,_xlfn.LAMBDA(_xlpm.x,_xlpm.x=$P2906))))</f>
        <v>1.3419483101391647E-3</v>
      </c>
      <c r="T2906" s="14">
        <f>$H2906/S2906</f>
        <v>3.7037037037037049E-2</v>
      </c>
      <c r="U2906" s="14">
        <f>_xlfn.LET(_xlpm.freq,F2906,_xlpm.size,M2906+1,_xlpm.F,V2906,LOG(1+_xlpm.freq)*LOG(1+_xlpm.size)*_xlpm.F)</f>
        <v>1.4640429220556866E-2</v>
      </c>
      <c r="V2906" s="14">
        <f>_xlfn.LET(_xlpm.a,T2906,_xlpm.b,R2906,2*_xlpm.a*_xlpm.b/(_xlpm.a+_xlpm.b))</f>
        <v>6.2500000000000014E-2</v>
      </c>
      <c r="W2906" s="14">
        <f>_xlfn.LET(_xlpm.p,R2906,_xlpm.q,T2906,LOG(_xlpm.p/_xlpm.q))</f>
        <v>0.73239375982296828</v>
      </c>
      <c r="X2906" s="2"/>
    </row>
    <row r="2907" spans="1:24">
      <c r="A2907" s="1" t="str">
        <f>_xlfn.LET(_xlpm.sep," : ",CONCATENATE(O2907,_xlpm.sep,P2907))</f>
        <v>~tugh~ : [tʃu]</v>
      </c>
      <c r="B2907" s="1">
        <f>_xlfn.LET(_xlpm.d,$G2907,_xlpm.k,_xlfn.CONCAT(LEFT(TRIM(B$1),1),"*"),COUNTIF(_xlpm.d,_xlpm.k))</f>
        <v>0</v>
      </c>
      <c r="C2907" s="1">
        <f>_xlfn.LET(_xlpm.d,$G2907,_xlpm.k,_xlfn.CONCAT(LEFT(TRIM(C$1),1),"*"),COUNTIF(_xlpm.d,_xlpm.k))</f>
        <v>0</v>
      </c>
      <c r="D2907" s="1">
        <f>_xlfn.LET(_xlpm.d,$G2907,_xlpm.k,_xlfn.CONCAT(LEFT(TRIM(D$1),1),"*"),COUNTIF(_xlpm.d,_xlpm.k))</f>
        <v>0</v>
      </c>
      <c r="E2907" s="1">
        <f>LOG(F2907+1,10)</f>
        <v>0.30102999566398114</v>
      </c>
      <c r="F2907" s="7">
        <v>1</v>
      </c>
      <c r="G2907" s="9" t="s">
        <v>4961</v>
      </c>
      <c r="H2907" s="4">
        <f>F2907/freq.sum.r6e</f>
        <v>4.9701789264413521E-5</v>
      </c>
      <c r="I2907" s="1" t="str">
        <f>_xlfn.LET(_xlpm.sep,":",_xlpm.w,$G2907,LEFT(_xlpm.w,FIND(_xlpm.sep,_xlpm.w)-1))</f>
        <v>tʃu</v>
      </c>
      <c r="J2907" s="1" t="str">
        <f>_xlfn.LET(_xlpm.sep,":",_xlpm.w,$G2907,RIGHT(_xlpm.w,LEN(_xlpm.w)-FIND(_xlpm.sep,_xlpm.w)))</f>
        <v>tugh</v>
      </c>
      <c r="K2907" s="10">
        <f>_xlfn.LET(_xlpm.w,I2907,LEN(_xlpm.w))</f>
        <v>3</v>
      </c>
      <c r="L2907" s="10">
        <f>_xlfn.LET(_xlpm.w,J2907,LEN(_xlpm.w))</f>
        <v>4</v>
      </c>
      <c r="M2907" s="10">
        <f>_xlfn.LET(_xlpm.a,K2907,_xlpm.b,L2907,MAX(_xlpm.a,_xlpm.b))</f>
        <v>4</v>
      </c>
      <c r="N2907" s="10">
        <f>_xlfn.LET(_xlpm.d,(K2907,L2907),MAX(_xlpm.d)-MIN(_xlpm.d))</f>
        <v>1</v>
      </c>
      <c r="O2907" s="1" t="str">
        <f>_xlfn.LET(_xlpm.sep,":",_xlpm.w,$G2907,_xlfn.CONCAT("~",RIGHT(_xlpm.w,LEN(_xlpm.w)-FIND(_xlpm.sep,_xlpm.w)),"~"))</f>
        <v>~tugh~</v>
      </c>
      <c r="P2907" s="1" t="str">
        <f>_xlfn.LET(_xlpm.sep,":",_xlpm.w,$G2907,_xlfn.CONCAT("[",LEFT(_xlpm.w,FIND(_xlpm.sep,_xlpm.w)-1),"]"))</f>
        <v>[tʃu]</v>
      </c>
      <c r="Q2907" s="14" cm="1">
        <f t="array" ref="Q2907">SUM(_xlfn._xlws.FILTER($H$2:$H$7117,_xlfn.MAP($O$2:$O$7117,_xlfn.LAMBDA(_xlpm.x,_xlpm.x=$O2907))))</f>
        <v>2.4850894632206762E-4</v>
      </c>
      <c r="R2907" s="14">
        <f>$H2907/Q2907</f>
        <v>0.19999999999999998</v>
      </c>
      <c r="S2907" s="14" cm="1">
        <f t="array" ref="S2907">SUM(_xlfn._xlws.FILTER($H$2:$H$7117,_xlfn.MAP($P$2:$P$7117,_xlfn.LAMBDA(_xlpm.x,_xlpm.x=$P2907))))</f>
        <v>1.3419483101391647E-3</v>
      </c>
      <c r="T2907" s="14">
        <f>$H2907/S2907</f>
        <v>3.7037037037037049E-2</v>
      </c>
      <c r="U2907" s="14">
        <f>_xlfn.LET(_xlpm.freq,F2907,_xlpm.size,M2907+1,_xlpm.F,V2907,LOG(1+_xlpm.freq)*LOG(1+_xlpm.size)*_xlpm.F)</f>
        <v>1.4640429220556866E-2</v>
      </c>
      <c r="V2907" s="14">
        <f>_xlfn.LET(_xlpm.a,T2907,_xlpm.b,R2907,2*_xlpm.a*_xlpm.b/(_xlpm.a+_xlpm.b))</f>
        <v>6.2500000000000014E-2</v>
      </c>
      <c r="W2907" s="14">
        <f>_xlfn.LET(_xlpm.p,R2907,_xlpm.q,T2907,LOG(_xlpm.p/_xlpm.q))</f>
        <v>0.73239375982296828</v>
      </c>
      <c r="X2907" s="2"/>
    </row>
    <row r="2908" spans="1:24">
      <c r="A2908" s="1" t="str">
        <f>_xlfn.LET(_xlpm.sep," : ",CONCATENATE(O2908,_xlpm.sep,P2908))</f>
        <v>~crir~ : [kɹaɪ]</v>
      </c>
      <c r="B2908" s="1">
        <f>_xlfn.LET(_xlpm.d,$G2908,_xlpm.k,_xlfn.CONCAT(LEFT(TRIM(B$1),1),"*"),COUNTIF(_xlpm.d,_xlpm.k))</f>
        <v>0</v>
      </c>
      <c r="C2908" s="1">
        <f>_xlfn.LET(_xlpm.d,$G2908,_xlpm.k,_xlfn.CONCAT(LEFT(TRIM(C$1),1),"*"),COUNTIF(_xlpm.d,_xlpm.k))</f>
        <v>0</v>
      </c>
      <c r="D2908" s="1">
        <f>_xlfn.LET(_xlpm.d,$G2908,_xlpm.k,_xlfn.CONCAT(LEFT(TRIM(D$1),1),"*"),COUNTIF(_xlpm.d,_xlpm.k))</f>
        <v>0</v>
      </c>
      <c r="E2908" s="1">
        <f>LOG(F2908+1,10)</f>
        <v>0.47712125471966244</v>
      </c>
      <c r="F2908" s="7">
        <v>2</v>
      </c>
      <c r="G2908" s="9" t="s">
        <v>1902</v>
      </c>
      <c r="H2908" s="4">
        <f>F2908/freq.sum.r6e</f>
        <v>9.9403578528827041E-5</v>
      </c>
      <c r="I2908" s="1" t="str">
        <f>_xlfn.LET(_xlpm.sep,":",_xlpm.w,$G2908,LEFT(_xlpm.w,FIND(_xlpm.sep,_xlpm.w)-1))</f>
        <v>kɹaɪ</v>
      </c>
      <c r="J2908" s="1" t="str">
        <f>_xlfn.LET(_xlpm.sep,":",_xlpm.w,$G2908,RIGHT(_xlpm.w,LEN(_xlpm.w)-FIND(_xlpm.sep,_xlpm.w)))</f>
        <v>crir</v>
      </c>
      <c r="K2908" s="10">
        <f>_xlfn.LET(_xlpm.w,I2908,LEN(_xlpm.w))</f>
        <v>4</v>
      </c>
      <c r="L2908" s="10">
        <f>_xlfn.LET(_xlpm.w,J2908,LEN(_xlpm.w))</f>
        <v>4</v>
      </c>
      <c r="M2908" s="10">
        <f>_xlfn.LET(_xlpm.a,K2908,_xlpm.b,L2908,MAX(_xlpm.a,_xlpm.b))</f>
        <v>4</v>
      </c>
      <c r="N2908" s="10">
        <f>_xlfn.LET(_xlpm.d,(K2908,L2908),MAX(_xlpm.d)-MIN(_xlpm.d))</f>
        <v>0</v>
      </c>
      <c r="O2908" s="1" t="str">
        <f>_xlfn.LET(_xlpm.sep,":",_xlpm.w,$G2908,_xlfn.CONCAT("~",RIGHT(_xlpm.w,LEN(_xlpm.w)-FIND(_xlpm.sep,_xlpm.w)),"~"))</f>
        <v>~crir~</v>
      </c>
      <c r="P2908" s="1" t="str">
        <f>_xlfn.LET(_xlpm.sep,":",_xlpm.w,$G2908,_xlfn.CONCAT("[",LEFT(_xlpm.w,FIND(_xlpm.sep,_xlpm.w)-1),"]"))</f>
        <v>[kɹaɪ]</v>
      </c>
      <c r="Q2908" s="14" cm="1">
        <f t="array" ref="Q2908">SUM(_xlfn._xlws.FILTER($H$2:$H$7117,_xlfn.MAP($O$2:$O$7117,_xlfn.LAMBDA(_xlpm.x,_xlpm.x=$O2908))))</f>
        <v>2.9821073558648114E-4</v>
      </c>
      <c r="R2908" s="14">
        <f>$H2908/Q2908</f>
        <v>0.33333333333333331</v>
      </c>
      <c r="S2908" s="14" cm="1">
        <f t="array" ref="S2908">SUM(_xlfn._xlws.FILTER($H$2:$H$7117,_xlfn.MAP($P$2:$P$7117,_xlfn.LAMBDA(_xlpm.x,_xlpm.x=$P2908))))</f>
        <v>1.6401590457256461E-3</v>
      </c>
      <c r="T2908" s="14">
        <f>$H2908/S2908</f>
        <v>6.0606060606060608E-2</v>
      </c>
      <c r="U2908" s="14">
        <f>_xlfn.LET(_xlpm.freq,F2908,_xlpm.size,M2908+1,_xlpm.F,V2908,LOG(1+_xlpm.freq)*LOG(1+_xlpm.size)*_xlpm.F)</f>
        <v>3.8079230866124948E-2</v>
      </c>
      <c r="V2908" s="14">
        <f>_xlfn.LET(_xlpm.a,T2908,_xlpm.b,R2908,2*_xlpm.a*_xlpm.b/(_xlpm.a+_xlpm.b))</f>
        <v>0.10256410256410256</v>
      </c>
      <c r="W2908" s="14">
        <f>_xlfn.LET(_xlpm.p,R2908,_xlpm.q,T2908,LOG(_xlpm.p/_xlpm.q))</f>
        <v>0.74036268949424378</v>
      </c>
      <c r="X2908" s="2"/>
    </row>
    <row r="2909" spans="1:24">
      <c r="A2909" s="1" t="str">
        <f>_xlfn.LET(_xlpm.sep," : ",CONCATENATE(O2909,_xlpm.sep,P2909))</f>
        <v>~rrir~ : [ɹaɪ]</v>
      </c>
      <c r="B2909" s="1">
        <f>_xlfn.LET(_xlpm.d,$G2909,_xlpm.k,_xlfn.CONCAT(LEFT(TRIM(B$1),1),"*"),COUNTIF(_xlpm.d,_xlpm.k))</f>
        <v>1</v>
      </c>
      <c r="C2909" s="1">
        <f>_xlfn.LET(_xlpm.d,$G2909,_xlpm.k,_xlfn.CONCAT(LEFT(TRIM(C$1),1),"*"),COUNTIF(_xlpm.d,_xlpm.k))</f>
        <v>0</v>
      </c>
      <c r="D2909" s="1">
        <f>_xlfn.LET(_xlpm.d,$G2909,_xlpm.k,_xlfn.CONCAT(LEFT(TRIM(D$1),1),"*"),COUNTIF(_xlpm.d,_xlpm.k))</f>
        <v>0</v>
      </c>
      <c r="E2909" s="1">
        <f>LOG(F2909+1,10)</f>
        <v>0.47712125471966244</v>
      </c>
      <c r="F2909" s="7">
        <v>2</v>
      </c>
      <c r="G2909" s="9" t="s">
        <v>5666</v>
      </c>
      <c r="H2909" s="4">
        <f>F2909/freq.sum.r6e</f>
        <v>9.9403578528827041E-5</v>
      </c>
      <c r="I2909" s="1" t="str">
        <f>_xlfn.LET(_xlpm.sep,":",_xlpm.w,$G2909,LEFT(_xlpm.w,FIND(_xlpm.sep,_xlpm.w)-1))</f>
        <v>ɹaɪ</v>
      </c>
      <c r="J2909" s="1" t="str">
        <f>_xlfn.LET(_xlpm.sep,":",_xlpm.w,$G2909,RIGHT(_xlpm.w,LEN(_xlpm.w)-FIND(_xlpm.sep,_xlpm.w)))</f>
        <v>rrir</v>
      </c>
      <c r="K2909" s="10">
        <f>_xlfn.LET(_xlpm.w,I2909,LEN(_xlpm.w))</f>
        <v>3</v>
      </c>
      <c r="L2909" s="10">
        <f>_xlfn.LET(_xlpm.w,J2909,LEN(_xlpm.w))</f>
        <v>4</v>
      </c>
      <c r="M2909" s="10">
        <f>_xlfn.LET(_xlpm.a,K2909,_xlpm.b,L2909,MAX(_xlpm.a,_xlpm.b))</f>
        <v>4</v>
      </c>
      <c r="N2909" s="10">
        <f>_xlfn.LET(_xlpm.d,(K2909,L2909),MAX(_xlpm.d)-MIN(_xlpm.d))</f>
        <v>1</v>
      </c>
      <c r="O2909" s="1" t="str">
        <f>_xlfn.LET(_xlpm.sep,":",_xlpm.w,$G2909,_xlfn.CONCAT("~",RIGHT(_xlpm.w,LEN(_xlpm.w)-FIND(_xlpm.sep,_xlpm.w)),"~"))</f>
        <v>~rrir~</v>
      </c>
      <c r="P2909" s="1" t="str">
        <f>_xlfn.LET(_xlpm.sep,":",_xlpm.w,$G2909,_xlfn.CONCAT("[",LEFT(_xlpm.w,FIND(_xlpm.sep,_xlpm.w)-1),"]"))</f>
        <v>[ɹaɪ]</v>
      </c>
      <c r="Q2909" s="14" cm="1">
        <f t="array" ref="Q2909">SUM(_xlfn._xlws.FILTER($H$2:$H$7117,_xlfn.MAP($O$2:$O$7117,_xlfn.LAMBDA(_xlpm.x,_xlpm.x=$O2909))))</f>
        <v>2.9821073558648114E-4</v>
      </c>
      <c r="R2909" s="14">
        <f>$H2909/Q2909</f>
        <v>0.33333333333333331</v>
      </c>
      <c r="S2909" s="14" cm="1">
        <f t="array" ref="S2909">SUM(_xlfn._xlws.FILTER($H$2:$H$7117,_xlfn.MAP($P$2:$P$7117,_xlfn.LAMBDA(_xlpm.x,_xlpm.x=$P2909))))</f>
        <v>1.6401590457256461E-3</v>
      </c>
      <c r="T2909" s="14">
        <f>$H2909/S2909</f>
        <v>6.0606060606060608E-2</v>
      </c>
      <c r="U2909" s="14">
        <f>_xlfn.LET(_xlpm.freq,F2909,_xlpm.size,M2909+1,_xlpm.F,V2909,LOG(1+_xlpm.freq)*LOG(1+_xlpm.size)*_xlpm.F)</f>
        <v>3.8079230866124948E-2</v>
      </c>
      <c r="V2909" s="14">
        <f>_xlfn.LET(_xlpm.a,T2909,_xlpm.b,R2909,2*_xlpm.a*_xlpm.b/(_xlpm.a+_xlpm.b))</f>
        <v>0.10256410256410256</v>
      </c>
      <c r="W2909" s="14">
        <f>_xlfn.LET(_xlpm.p,R2909,_xlpm.q,T2909,LOG(_xlpm.p/_xlpm.q))</f>
        <v>0.74036268949424378</v>
      </c>
      <c r="X2909" s="2"/>
    </row>
    <row r="2910" spans="1:24">
      <c r="A2910" s="1" t="str">
        <f>_xlfn.LET(_xlpm.sep," : ",CONCATENATE(O2910,_xlpm.sep,P2910))</f>
        <v>~whie~ : [hwaɪ]</v>
      </c>
      <c r="B2910" s="1">
        <f>_xlfn.LET(_xlpm.d,$G2910,_xlpm.k,_xlfn.CONCAT(LEFT(TRIM(B$1),1),"*"),COUNTIF(_xlpm.d,_xlpm.k))</f>
        <v>0</v>
      </c>
      <c r="C2910" s="1">
        <f>_xlfn.LET(_xlpm.d,$G2910,_xlpm.k,_xlfn.CONCAT(LEFT(TRIM(C$1),1),"*"),COUNTIF(_xlpm.d,_xlpm.k))</f>
        <v>0</v>
      </c>
      <c r="D2910" s="1">
        <f>_xlfn.LET(_xlpm.d,$G2910,_xlpm.k,_xlfn.CONCAT(LEFT(TRIM(D$1),1),"*"),COUNTIF(_xlpm.d,_xlpm.k))</f>
        <v>0</v>
      </c>
      <c r="E2910" s="1">
        <f>LOG(F2910+1,10)</f>
        <v>0.30102999566398114</v>
      </c>
      <c r="F2910" s="7">
        <v>1</v>
      </c>
      <c r="G2910" s="9" t="s">
        <v>1225</v>
      </c>
      <c r="H2910" s="4">
        <f>F2910/freq.sum.r6e</f>
        <v>4.9701789264413521E-5</v>
      </c>
      <c r="I2910" s="1" t="str">
        <f>_xlfn.LET(_xlpm.sep,":",_xlpm.w,$G2910,LEFT(_xlpm.w,FIND(_xlpm.sep,_xlpm.w)-1))</f>
        <v>hwaɪ</v>
      </c>
      <c r="J2910" s="1" t="str">
        <f>_xlfn.LET(_xlpm.sep,":",_xlpm.w,$G2910,RIGHT(_xlpm.w,LEN(_xlpm.w)-FIND(_xlpm.sep,_xlpm.w)))</f>
        <v>whie</v>
      </c>
      <c r="K2910" s="10">
        <f>_xlfn.LET(_xlpm.w,I2910,LEN(_xlpm.w))</f>
        <v>4</v>
      </c>
      <c r="L2910" s="10">
        <f>_xlfn.LET(_xlpm.w,J2910,LEN(_xlpm.w))</f>
        <v>4</v>
      </c>
      <c r="M2910" s="10">
        <f>_xlfn.LET(_xlpm.a,K2910,_xlpm.b,L2910,MAX(_xlpm.a,_xlpm.b))</f>
        <v>4</v>
      </c>
      <c r="N2910" s="10">
        <f>_xlfn.LET(_xlpm.d,(K2910,L2910),MAX(_xlpm.d)-MIN(_xlpm.d))</f>
        <v>0</v>
      </c>
      <c r="O2910" s="1" t="str">
        <f>_xlfn.LET(_xlpm.sep,":",_xlpm.w,$G2910,_xlfn.CONCAT("~",RIGHT(_xlpm.w,LEN(_xlpm.w)-FIND(_xlpm.sep,_xlpm.w)),"~"))</f>
        <v>~whie~</v>
      </c>
      <c r="P2910" s="1" t="str">
        <f>_xlfn.LET(_xlpm.sep,":",_xlpm.w,$G2910,_xlfn.CONCAT("[",LEFT(_xlpm.w,FIND(_xlpm.sep,_xlpm.w)-1),"]"))</f>
        <v>[hwaɪ]</v>
      </c>
      <c r="Q2910" s="14" cm="1">
        <f t="array" ref="Q2910">SUM(_xlfn._xlws.FILTER($H$2:$H$7117,_xlfn.MAP($O$2:$O$7117,_xlfn.LAMBDA(_xlpm.x,_xlpm.x=$O2910))))</f>
        <v>1.9880715705765408E-4</v>
      </c>
      <c r="R2910" s="14">
        <f>$H2910/Q2910</f>
        <v>0.25</v>
      </c>
      <c r="S2910" s="14" cm="1">
        <f t="array" ref="S2910">SUM(_xlfn._xlws.FILTER($H$2:$H$7117,_xlfn.MAP($P$2:$P$7117,_xlfn.LAMBDA(_xlpm.x,_xlpm.x=$P2910))))</f>
        <v>1.0934393638170974E-3</v>
      </c>
      <c r="T2910" s="14">
        <f>$H2910/S2910</f>
        <v>4.5454545454545456E-2</v>
      </c>
      <c r="U2910" s="14">
        <f>_xlfn.LET(_xlpm.freq,F2910,_xlpm.size,M2910+1,_xlpm.F,V2910,LOG(1+_xlpm.freq)*LOG(1+_xlpm.size)*_xlpm.F)</f>
        <v>1.801898980991614E-2</v>
      </c>
      <c r="V2910" s="14">
        <f>_xlfn.LET(_xlpm.a,T2910,_xlpm.b,R2910,2*_xlpm.a*_xlpm.b/(_xlpm.a+_xlpm.b))</f>
        <v>7.6923076923076927E-2</v>
      </c>
      <c r="W2910" s="14">
        <f>_xlfn.LET(_xlpm.p,R2910,_xlpm.q,T2910,LOG(_xlpm.p/_xlpm.q))</f>
        <v>0.74036268949424389</v>
      </c>
      <c r="X2910" s="2"/>
    </row>
    <row r="2911" spans="1:24">
      <c r="A2911" s="1" t="str">
        <f>_xlfn.LET(_xlpm.sep," : ",CONCATENATE(O2911,_xlpm.sep,P2911))</f>
        <v>~blie~ : [blaɪ]</v>
      </c>
      <c r="B2911" s="1">
        <f>_xlfn.LET(_xlpm.d,$G2911,_xlpm.k,_xlfn.CONCAT(LEFT(TRIM(B$1),1),"*"),COUNTIF(_xlpm.d,_xlpm.k))</f>
        <v>0</v>
      </c>
      <c r="C2911" s="1">
        <f>_xlfn.LET(_xlpm.d,$G2911,_xlpm.k,_xlfn.CONCAT(LEFT(TRIM(C$1),1),"*"),COUNTIF(_xlpm.d,_xlpm.k))</f>
        <v>0</v>
      </c>
      <c r="D2911" s="1">
        <f>_xlfn.LET(_xlpm.d,$G2911,_xlpm.k,_xlfn.CONCAT(LEFT(TRIM(D$1),1),"*"),COUNTIF(_xlpm.d,_xlpm.k))</f>
        <v>0</v>
      </c>
      <c r="E2911" s="1">
        <f>LOG(F2911+1,10)</f>
        <v>0.30102999566398114</v>
      </c>
      <c r="F2911" s="7">
        <v>1</v>
      </c>
      <c r="G2911" s="9" t="s">
        <v>150</v>
      </c>
      <c r="H2911" s="4">
        <f>F2911/freq.sum.r6e</f>
        <v>4.9701789264413521E-5</v>
      </c>
      <c r="I2911" s="1" t="str">
        <f>_xlfn.LET(_xlpm.sep,":",_xlpm.w,$G2911,LEFT(_xlpm.w,FIND(_xlpm.sep,_xlpm.w)-1))</f>
        <v>blaɪ</v>
      </c>
      <c r="J2911" s="1" t="str">
        <f>_xlfn.LET(_xlpm.sep,":",_xlpm.w,$G2911,RIGHT(_xlpm.w,LEN(_xlpm.w)-FIND(_xlpm.sep,_xlpm.w)))</f>
        <v>blie</v>
      </c>
      <c r="K2911" s="10">
        <f>_xlfn.LET(_xlpm.w,I2911,LEN(_xlpm.w))</f>
        <v>4</v>
      </c>
      <c r="L2911" s="10">
        <f>_xlfn.LET(_xlpm.w,J2911,LEN(_xlpm.w))</f>
        <v>4</v>
      </c>
      <c r="M2911" s="10">
        <f>_xlfn.LET(_xlpm.a,K2911,_xlpm.b,L2911,MAX(_xlpm.a,_xlpm.b))</f>
        <v>4</v>
      </c>
      <c r="N2911" s="10">
        <f>_xlfn.LET(_xlpm.d,(K2911,L2911),MAX(_xlpm.d)-MIN(_xlpm.d))</f>
        <v>0</v>
      </c>
      <c r="O2911" s="1" t="str">
        <f>_xlfn.LET(_xlpm.sep,":",_xlpm.w,$G2911,_xlfn.CONCAT("~",RIGHT(_xlpm.w,LEN(_xlpm.w)-FIND(_xlpm.sep,_xlpm.w)),"~"))</f>
        <v>~blie~</v>
      </c>
      <c r="P2911" s="1" t="str">
        <f>_xlfn.LET(_xlpm.sep,":",_xlpm.w,$G2911,_xlfn.CONCAT("[",LEFT(_xlpm.w,FIND(_xlpm.sep,_xlpm.w)-1),"]"))</f>
        <v>[blaɪ]</v>
      </c>
      <c r="Q2911" s="14" cm="1">
        <f t="array" ref="Q2911">SUM(_xlfn._xlws.FILTER($H$2:$H$7117,_xlfn.MAP($O$2:$O$7117,_xlfn.LAMBDA(_xlpm.x,_xlpm.x=$O2911))))</f>
        <v>9.9403578528827041E-5</v>
      </c>
      <c r="R2911" s="14">
        <f>$H2911/Q2911</f>
        <v>0.5</v>
      </c>
      <c r="S2911" s="14" cm="1">
        <f t="array" ref="S2911">SUM(_xlfn._xlws.FILTER($H$2:$H$7117,_xlfn.MAP($P$2:$P$7117,_xlfn.LAMBDA(_xlpm.x,_xlpm.x=$P2911))))</f>
        <v>5.4671968190854881E-4</v>
      </c>
      <c r="T2911" s="14">
        <f>$H2911/S2911</f>
        <v>9.0909090909090898E-2</v>
      </c>
      <c r="U2911" s="14">
        <f>_xlfn.LET(_xlpm.freq,F2911,_xlpm.size,M2911+1,_xlpm.F,V2911,LOG(1+_xlpm.freq)*LOG(1+_xlpm.size)*_xlpm.F)</f>
        <v>3.6037979619832274E-2</v>
      </c>
      <c r="V2911" s="14">
        <f>_xlfn.LET(_xlpm.a,T2911,_xlpm.b,R2911,2*_xlpm.a*_xlpm.b/(_xlpm.a+_xlpm.b))</f>
        <v>0.15384615384615383</v>
      </c>
      <c r="W2911" s="14">
        <f>_xlfn.LET(_xlpm.p,R2911,_xlpm.q,T2911,LOG(_xlpm.p/_xlpm.q))</f>
        <v>0.74036268949424389</v>
      </c>
      <c r="X2911" s="2"/>
    </row>
    <row r="2912" spans="1:24">
      <c r="A2912" s="1" t="str">
        <f>_xlfn.LET(_xlpm.sep," : ",CONCATENATE(O2912,_xlpm.sep,P2912))</f>
        <v>~dmie~ : [dmaɪ]</v>
      </c>
      <c r="B2912" s="1">
        <f>_xlfn.LET(_xlpm.d,$G2912,_xlpm.k,_xlfn.CONCAT(LEFT(TRIM(B$1),1),"*"),COUNTIF(_xlpm.d,_xlpm.k))</f>
        <v>0</v>
      </c>
      <c r="C2912" s="1">
        <f>_xlfn.LET(_xlpm.d,$G2912,_xlpm.k,_xlfn.CONCAT(LEFT(TRIM(C$1),1),"*"),COUNTIF(_xlpm.d,_xlpm.k))</f>
        <v>0</v>
      </c>
      <c r="D2912" s="1">
        <f>_xlfn.LET(_xlpm.d,$G2912,_xlpm.k,_xlfn.CONCAT(LEFT(TRIM(D$1),1),"*"),COUNTIF(_xlpm.d,_xlpm.k))</f>
        <v>0</v>
      </c>
      <c r="E2912" s="1">
        <f>LOG(F2912+1,10)</f>
        <v>0.30102999566398114</v>
      </c>
      <c r="F2912" s="7">
        <v>1</v>
      </c>
      <c r="G2912" s="9" t="s">
        <v>472</v>
      </c>
      <c r="H2912" s="4">
        <f>F2912/freq.sum.r6e</f>
        <v>4.9701789264413521E-5</v>
      </c>
      <c r="I2912" s="1" t="str">
        <f>_xlfn.LET(_xlpm.sep,":",_xlpm.w,$G2912,LEFT(_xlpm.w,FIND(_xlpm.sep,_xlpm.w)-1))</f>
        <v>dmaɪ</v>
      </c>
      <c r="J2912" s="1" t="str">
        <f>_xlfn.LET(_xlpm.sep,":",_xlpm.w,$G2912,RIGHT(_xlpm.w,LEN(_xlpm.w)-FIND(_xlpm.sep,_xlpm.w)))</f>
        <v>dmie</v>
      </c>
      <c r="K2912" s="10">
        <f>_xlfn.LET(_xlpm.w,I2912,LEN(_xlpm.w))</f>
        <v>4</v>
      </c>
      <c r="L2912" s="10">
        <f>_xlfn.LET(_xlpm.w,J2912,LEN(_xlpm.w))</f>
        <v>4</v>
      </c>
      <c r="M2912" s="10">
        <f>_xlfn.LET(_xlpm.a,K2912,_xlpm.b,L2912,MAX(_xlpm.a,_xlpm.b))</f>
        <v>4</v>
      </c>
      <c r="N2912" s="10">
        <f>_xlfn.LET(_xlpm.d,(K2912,L2912),MAX(_xlpm.d)-MIN(_xlpm.d))</f>
        <v>0</v>
      </c>
      <c r="O2912" s="1" t="str">
        <f>_xlfn.LET(_xlpm.sep,":",_xlpm.w,$G2912,_xlfn.CONCAT("~",RIGHT(_xlpm.w,LEN(_xlpm.w)-FIND(_xlpm.sep,_xlpm.w)),"~"))</f>
        <v>~dmie~</v>
      </c>
      <c r="P2912" s="1" t="str">
        <f>_xlfn.LET(_xlpm.sep,":",_xlpm.w,$G2912,_xlfn.CONCAT("[",LEFT(_xlpm.w,FIND(_xlpm.sep,_xlpm.w)-1),"]"))</f>
        <v>[dmaɪ]</v>
      </c>
      <c r="Q2912" s="14" cm="1">
        <f t="array" ref="Q2912">SUM(_xlfn._xlws.FILTER($H$2:$H$7111,_xlfn.MAP($O$2:$O$7111,_xlfn.LAMBDA(_xlpm.x,_xlpm.x=$O2912))))</f>
        <v>9.9403578528827041E-5</v>
      </c>
      <c r="R2912" s="14">
        <f>$H2912/Q2912</f>
        <v>0.5</v>
      </c>
      <c r="S2912" s="14" cm="1">
        <f t="array" ref="S2912">SUM(_xlfn._xlws.FILTER($H$2:$H$7111,_xlfn.MAP($P$2:$P$7111,_xlfn.LAMBDA(_xlpm.x,_xlpm.x=$P2912))))</f>
        <v>5.4671968190854881E-4</v>
      </c>
      <c r="T2912" s="14">
        <f>$H2912/S2912</f>
        <v>9.0909090909090898E-2</v>
      </c>
      <c r="U2912" s="14">
        <f>_xlfn.LET(_xlpm.freq,F2912,_xlpm.size,M2912+1,_xlpm.F,V2912,LOG(1+_xlpm.freq)*LOG(1+_xlpm.size)*_xlpm.F)</f>
        <v>3.6037979619832274E-2</v>
      </c>
      <c r="V2912" s="14">
        <f>_xlfn.LET(_xlpm.a,T2912,_xlpm.b,R2912,2*_xlpm.a*_xlpm.b/(_xlpm.a+_xlpm.b))</f>
        <v>0.15384615384615383</v>
      </c>
      <c r="W2912" s="14">
        <f>_xlfn.LET(_xlpm.p,R2912,_xlpm.q,T2912,LOG(_xlpm.p/_xlpm.q))</f>
        <v>0.74036268949424389</v>
      </c>
      <c r="X2912" s="2"/>
    </row>
    <row r="2913" spans="1:24">
      <c r="A2913" s="1" t="str">
        <f>_xlfn.LET(_xlpm.sep," : ",CONCATENATE(O2913,_xlpm.sep,P2913))</f>
        <v>~clie~ : [klaɪ]</v>
      </c>
      <c r="B2913" s="1">
        <f>_xlfn.LET(_xlpm.d,$G2913,_xlpm.k,_xlfn.CONCAT(LEFT(TRIM(B$1),1),"*"),COUNTIF(_xlpm.d,_xlpm.k))</f>
        <v>0</v>
      </c>
      <c r="C2913" s="1">
        <f>_xlfn.LET(_xlpm.d,$G2913,_xlpm.k,_xlfn.CONCAT(LEFT(TRIM(C$1),1),"*"),COUNTIF(_xlpm.d,_xlpm.k))</f>
        <v>0</v>
      </c>
      <c r="D2913" s="1">
        <f>_xlfn.LET(_xlpm.d,$G2913,_xlpm.k,_xlfn.CONCAT(LEFT(TRIM(D$1),1),"*"),COUNTIF(_xlpm.d,_xlpm.k))</f>
        <v>0</v>
      </c>
      <c r="E2913" s="1">
        <f>LOG(F2913+1,10)</f>
        <v>0.30102999566398114</v>
      </c>
      <c r="F2913" s="7">
        <v>1</v>
      </c>
      <c r="G2913" s="9" t="s">
        <v>1443</v>
      </c>
      <c r="H2913" s="4">
        <f>F2913/freq.sum.r6e</f>
        <v>4.9701789264413521E-5</v>
      </c>
      <c r="I2913" s="1" t="str">
        <f>_xlfn.LET(_xlpm.sep,":",_xlpm.w,$G2913,LEFT(_xlpm.w,FIND(_xlpm.sep,_xlpm.w)-1))</f>
        <v>klaɪ</v>
      </c>
      <c r="J2913" s="1" t="str">
        <f>_xlfn.LET(_xlpm.sep,":",_xlpm.w,$G2913,RIGHT(_xlpm.w,LEN(_xlpm.w)-FIND(_xlpm.sep,_xlpm.w)))</f>
        <v>clie</v>
      </c>
      <c r="K2913" s="10">
        <f>_xlfn.LET(_xlpm.w,I2913,LEN(_xlpm.w))</f>
        <v>4</v>
      </c>
      <c r="L2913" s="10">
        <f>_xlfn.LET(_xlpm.w,J2913,LEN(_xlpm.w))</f>
        <v>4</v>
      </c>
      <c r="M2913" s="10">
        <f>_xlfn.LET(_xlpm.a,K2913,_xlpm.b,L2913,MAX(_xlpm.a,_xlpm.b))</f>
        <v>4</v>
      </c>
      <c r="N2913" s="10">
        <f>_xlfn.LET(_xlpm.d,(K2913,L2913),MAX(_xlpm.d)-MIN(_xlpm.d))</f>
        <v>0</v>
      </c>
      <c r="O2913" s="1" t="str">
        <f>_xlfn.LET(_xlpm.sep,":",_xlpm.w,$G2913,_xlfn.CONCAT("~",RIGHT(_xlpm.w,LEN(_xlpm.w)-FIND(_xlpm.sep,_xlpm.w)),"~"))</f>
        <v>~clie~</v>
      </c>
      <c r="P2913" s="1" t="str">
        <f>_xlfn.LET(_xlpm.sep,":",_xlpm.w,$G2913,_xlfn.CONCAT("[",LEFT(_xlpm.w,FIND(_xlpm.sep,_xlpm.w)-1),"]"))</f>
        <v>[klaɪ]</v>
      </c>
      <c r="Q2913" s="14" cm="1">
        <f t="array" ref="Q2913">SUM(_xlfn._xlws.FILTER($H$2:$H$7117,_xlfn.MAP($O$2:$O$7117,_xlfn.LAMBDA(_xlpm.x,_xlpm.x=$O2913))))</f>
        <v>9.9403578528827041E-5</v>
      </c>
      <c r="R2913" s="14">
        <f>$H2913/Q2913</f>
        <v>0.5</v>
      </c>
      <c r="S2913" s="14" cm="1">
        <f t="array" ref="S2913">SUM(_xlfn._xlws.FILTER($H$2:$H$7117,_xlfn.MAP($P$2:$P$7117,_xlfn.LAMBDA(_xlpm.x,_xlpm.x=$P2913))))</f>
        <v>5.4671968190854881E-4</v>
      </c>
      <c r="T2913" s="14">
        <f>$H2913/S2913</f>
        <v>9.0909090909090898E-2</v>
      </c>
      <c r="U2913" s="14">
        <f>_xlfn.LET(_xlpm.freq,F2913,_xlpm.size,M2913+1,_xlpm.F,V2913,LOG(1+_xlpm.freq)*LOG(1+_xlpm.size)*_xlpm.F)</f>
        <v>3.6037979619832274E-2</v>
      </c>
      <c r="V2913" s="14">
        <f>_xlfn.LET(_xlpm.a,T2913,_xlpm.b,R2913,2*_xlpm.a*_xlpm.b/(_xlpm.a+_xlpm.b))</f>
        <v>0.15384615384615383</v>
      </c>
      <c r="W2913" s="14">
        <f>_xlfn.LET(_xlpm.p,R2913,_xlpm.q,T2913,LOG(_xlpm.p/_xlpm.q))</f>
        <v>0.74036268949424389</v>
      </c>
      <c r="X2913" s="2"/>
    </row>
    <row r="2914" spans="1:24">
      <c r="A2914" s="1" t="str">
        <f>_xlfn.LET(_xlpm.sep," : ",CONCATENATE(O2914,_xlpm.sep,P2914))</f>
        <v>~quie~ : [kwaɪ]</v>
      </c>
      <c r="B2914" s="1">
        <f>_xlfn.LET(_xlpm.d,$G2914,_xlpm.k,_xlfn.CONCAT(LEFT(TRIM(B$1),1),"*"),COUNTIF(_xlpm.d,_xlpm.k))</f>
        <v>0</v>
      </c>
      <c r="C2914" s="1">
        <f>_xlfn.LET(_xlpm.d,$G2914,_xlpm.k,_xlfn.CONCAT(LEFT(TRIM(C$1),1),"*"),COUNTIF(_xlpm.d,_xlpm.k))</f>
        <v>0</v>
      </c>
      <c r="D2914" s="1">
        <f>_xlfn.LET(_xlpm.d,$G2914,_xlpm.k,_xlfn.CONCAT(LEFT(TRIM(D$1),1),"*"),COUNTIF(_xlpm.d,_xlpm.k))</f>
        <v>0</v>
      </c>
      <c r="E2914" s="1">
        <f>LOG(F2914+1,10)</f>
        <v>0.30102999566398114</v>
      </c>
      <c r="F2914" s="7">
        <v>1</v>
      </c>
      <c r="G2914" s="9" t="s">
        <v>1704</v>
      </c>
      <c r="H2914" s="4">
        <f>F2914/freq.sum.r6e</f>
        <v>4.9701789264413521E-5</v>
      </c>
      <c r="I2914" s="1" t="str">
        <f>_xlfn.LET(_xlpm.sep,":",_xlpm.w,$G2914,LEFT(_xlpm.w,FIND(_xlpm.sep,_xlpm.w)-1))</f>
        <v>kwaɪ</v>
      </c>
      <c r="J2914" s="1" t="str">
        <f>_xlfn.LET(_xlpm.sep,":",_xlpm.w,$G2914,RIGHT(_xlpm.w,LEN(_xlpm.w)-FIND(_xlpm.sep,_xlpm.w)))</f>
        <v>quie</v>
      </c>
      <c r="K2914" s="10">
        <f>_xlfn.LET(_xlpm.w,I2914,LEN(_xlpm.w))</f>
        <v>4</v>
      </c>
      <c r="L2914" s="10">
        <f>_xlfn.LET(_xlpm.w,J2914,LEN(_xlpm.w))</f>
        <v>4</v>
      </c>
      <c r="M2914" s="10">
        <f>_xlfn.LET(_xlpm.a,K2914,_xlpm.b,L2914,MAX(_xlpm.a,_xlpm.b))</f>
        <v>4</v>
      </c>
      <c r="N2914" s="10">
        <f>_xlfn.LET(_xlpm.d,(K2914,L2914),MAX(_xlpm.d)-MIN(_xlpm.d))</f>
        <v>0</v>
      </c>
      <c r="O2914" s="1" t="str">
        <f>_xlfn.LET(_xlpm.sep,":",_xlpm.w,$G2914,_xlfn.CONCAT("~",RIGHT(_xlpm.w,LEN(_xlpm.w)-FIND(_xlpm.sep,_xlpm.w)),"~"))</f>
        <v>~quie~</v>
      </c>
      <c r="P2914" s="1" t="str">
        <f>_xlfn.LET(_xlpm.sep,":",_xlpm.w,$G2914,_xlfn.CONCAT("[",LEFT(_xlpm.w,FIND(_xlpm.sep,_xlpm.w)-1),"]"))</f>
        <v>[kwaɪ]</v>
      </c>
      <c r="Q2914" s="14" cm="1">
        <f t="array" ref="Q2914">SUM(_xlfn._xlws.FILTER($H$2:$H$7117,_xlfn.MAP($O$2:$O$7117,_xlfn.LAMBDA(_xlpm.x,_xlpm.x=$O2914))))</f>
        <v>9.9403578528827041E-5</v>
      </c>
      <c r="R2914" s="14">
        <f>$H2914/Q2914</f>
        <v>0.5</v>
      </c>
      <c r="S2914" s="14" cm="1">
        <f t="array" ref="S2914">SUM(_xlfn._xlws.FILTER($H$2:$H$7117,_xlfn.MAP($P$2:$P$7117,_xlfn.LAMBDA(_xlpm.x,_xlpm.x=$P2914))))</f>
        <v>5.4671968190854881E-4</v>
      </c>
      <c r="T2914" s="14">
        <f>$H2914/S2914</f>
        <v>9.0909090909090898E-2</v>
      </c>
      <c r="U2914" s="14">
        <f>_xlfn.LET(_xlpm.freq,F2914,_xlpm.size,M2914+1,_xlpm.F,V2914,LOG(1+_xlpm.freq)*LOG(1+_xlpm.size)*_xlpm.F)</f>
        <v>3.6037979619832274E-2</v>
      </c>
      <c r="V2914" s="14">
        <f>_xlfn.LET(_xlpm.a,T2914,_xlpm.b,R2914,2*_xlpm.a*_xlpm.b/(_xlpm.a+_xlpm.b))</f>
        <v>0.15384615384615383</v>
      </c>
      <c r="W2914" s="14">
        <f>_xlfn.LET(_xlpm.p,R2914,_xlpm.q,T2914,LOG(_xlpm.p/_xlpm.q))</f>
        <v>0.74036268949424389</v>
      </c>
      <c r="X2914" s="2"/>
    </row>
    <row r="2915" spans="1:24">
      <c r="A2915" s="1" t="str">
        <f>_xlfn.LET(_xlpm.sep," : ",CONCATENATE(O2915,_xlpm.sep,P2915))</f>
        <v>~mbie~ : [mbaɪ]</v>
      </c>
      <c r="B2915" s="1">
        <f>_xlfn.LET(_xlpm.d,$G2915,_xlpm.k,_xlfn.CONCAT(LEFT(TRIM(B$1),1),"*"),COUNTIF(_xlpm.d,_xlpm.k))</f>
        <v>0</v>
      </c>
      <c r="C2915" s="1">
        <f>_xlfn.LET(_xlpm.d,$G2915,_xlpm.k,_xlfn.CONCAT(LEFT(TRIM(C$1),1),"*"),COUNTIF(_xlpm.d,_xlpm.k))</f>
        <v>1</v>
      </c>
      <c r="D2915" s="1">
        <f>_xlfn.LET(_xlpm.d,$G2915,_xlpm.k,_xlfn.CONCAT(LEFT(TRIM(D$1),1),"*"),COUNTIF(_xlpm.d,_xlpm.k))</f>
        <v>0</v>
      </c>
      <c r="E2915" s="1">
        <f>LOG(F2915+1,10)</f>
        <v>0.30102999566398114</v>
      </c>
      <c r="F2915" s="7">
        <v>1</v>
      </c>
      <c r="G2915" s="9" t="s">
        <v>2458</v>
      </c>
      <c r="H2915" s="4">
        <f>F2915/freq.sum.r6e</f>
        <v>4.9701789264413521E-5</v>
      </c>
      <c r="I2915" s="4" t="str">
        <f>_xlfn.LET(_xlpm.sep,":",_xlpm.w,$G2915,LEFT(_xlpm.w,FIND(_xlpm.sep,_xlpm.w)-1))</f>
        <v>mbaɪ</v>
      </c>
      <c r="J2915" s="4" t="str">
        <f>_xlfn.LET(_xlpm.sep,":",_xlpm.w,$G2915,RIGHT(_xlpm.w,LEN(_xlpm.w)-FIND(_xlpm.sep,_xlpm.w)))</f>
        <v>mbie</v>
      </c>
      <c r="K2915" s="10">
        <f>_xlfn.LET(_xlpm.w,I2915,LEN(_xlpm.w))</f>
        <v>4</v>
      </c>
      <c r="L2915" s="10">
        <f>_xlfn.LET(_xlpm.w,J2915,LEN(_xlpm.w))</f>
        <v>4</v>
      </c>
      <c r="M2915" s="10">
        <f>_xlfn.LET(_xlpm.a,K2915,_xlpm.b,L2915,MAX(_xlpm.a,_xlpm.b))</f>
        <v>4</v>
      </c>
      <c r="N2915" s="10">
        <f>_xlfn.LET(_xlpm.d,(K2915,L2915),MAX(_xlpm.d)-MIN(_xlpm.d))</f>
        <v>0</v>
      </c>
      <c r="O2915" s="1" t="str">
        <f>_xlfn.LET(_xlpm.sep,":",_xlpm.w,$G2915,_xlfn.CONCAT("~",RIGHT(_xlpm.w,LEN(_xlpm.w)-FIND(_xlpm.sep,_xlpm.w)),"~"))</f>
        <v>~mbie~</v>
      </c>
      <c r="P2915" s="1" t="str">
        <f>_xlfn.LET(_xlpm.sep,":",_xlpm.w,$G2915,_xlfn.CONCAT("[",LEFT(_xlpm.w,FIND(_xlpm.sep,_xlpm.w)-1),"]"))</f>
        <v>[mbaɪ]</v>
      </c>
      <c r="Q2915" s="14" cm="1">
        <f t="array" ref="Q2915">SUM(_xlfn._xlws.FILTER($H$2:$H$7109,_xlfn.MAP($O$2:$O$7109,_xlfn.LAMBDA(_xlpm.x,_xlpm.x=$O2915))))</f>
        <v>9.9403578528827041E-5</v>
      </c>
      <c r="R2915" s="14">
        <f>$H2915/Q2915</f>
        <v>0.5</v>
      </c>
      <c r="S2915" s="14" cm="1">
        <f t="array" ref="S2915">SUM(_xlfn._xlws.FILTER($H$2:$H$7109,_xlfn.MAP($P$2:$P$7109,_xlfn.LAMBDA(_xlpm.x,_xlpm.x=$P2915))))</f>
        <v>5.4671968190854881E-4</v>
      </c>
      <c r="T2915" s="14">
        <f>$H2915/S2915</f>
        <v>9.0909090909090898E-2</v>
      </c>
      <c r="U2915" s="14">
        <f>_xlfn.LET(_xlpm.freq,F2915,_xlpm.size,M2915+1,_xlpm.F,V2915,LOG(1+_xlpm.freq)*LOG(1+_xlpm.size)*_xlpm.F)</f>
        <v>3.6037979619832274E-2</v>
      </c>
      <c r="V2915" s="14">
        <f>_xlfn.LET(_xlpm.a,T2915,_xlpm.b,R2915,2*_xlpm.a*_xlpm.b/(_xlpm.a+_xlpm.b))</f>
        <v>0.15384615384615383</v>
      </c>
      <c r="W2915" s="14">
        <f>_xlfn.LET(_xlpm.p,R2915,_xlpm.q,T2915,LOG(_xlpm.p/_xlpm.q))</f>
        <v>0.74036268949424389</v>
      </c>
      <c r="X2915" s="2"/>
    </row>
    <row r="2916" spans="1:24">
      <c r="A2916" s="1" t="str">
        <f>_xlfn.LET(_xlpm.sep," : ",CONCATENATE(O2916,_xlpm.sep,P2916))</f>
        <v>~twie~ : [twaɪ]</v>
      </c>
      <c r="B2916" s="1">
        <f>_xlfn.LET(_xlpm.d,$G2916,_xlpm.k,_xlfn.CONCAT(LEFT(TRIM(B$1),1),"*"),COUNTIF(_xlpm.d,_xlpm.k))</f>
        <v>0</v>
      </c>
      <c r="C2916" s="1">
        <f>_xlfn.LET(_xlpm.d,$G2916,_xlpm.k,_xlfn.CONCAT(LEFT(TRIM(C$1),1),"*"),COUNTIF(_xlpm.d,_xlpm.k))</f>
        <v>0</v>
      </c>
      <c r="D2916" s="1">
        <f>_xlfn.LET(_xlpm.d,$G2916,_xlpm.k,_xlfn.CONCAT(LEFT(TRIM(D$1),1),"*"),COUNTIF(_xlpm.d,_xlpm.k))</f>
        <v>0</v>
      </c>
      <c r="E2916" s="1">
        <f>LOG(F2916+1,10)</f>
        <v>0.30102999566398114</v>
      </c>
      <c r="F2916" s="7">
        <v>1</v>
      </c>
      <c r="G2916" s="9" t="s">
        <v>4705</v>
      </c>
      <c r="H2916" s="4">
        <f>F2916/freq.sum.r6e</f>
        <v>4.9701789264413521E-5</v>
      </c>
      <c r="I2916" s="1" t="str">
        <f>_xlfn.LET(_xlpm.sep,":",_xlpm.w,$G2916,LEFT(_xlpm.w,FIND(_xlpm.sep,_xlpm.w)-1))</f>
        <v>twaɪ</v>
      </c>
      <c r="J2916" s="1" t="str">
        <f>_xlfn.LET(_xlpm.sep,":",_xlpm.w,$G2916,RIGHT(_xlpm.w,LEN(_xlpm.w)-FIND(_xlpm.sep,_xlpm.w)))</f>
        <v>twie</v>
      </c>
      <c r="K2916" s="10">
        <f>_xlfn.LET(_xlpm.w,I2916,LEN(_xlpm.w))</f>
        <v>4</v>
      </c>
      <c r="L2916" s="10">
        <f>_xlfn.LET(_xlpm.w,J2916,LEN(_xlpm.w))</f>
        <v>4</v>
      </c>
      <c r="M2916" s="10">
        <f>_xlfn.LET(_xlpm.a,K2916,_xlpm.b,L2916,MAX(_xlpm.a,_xlpm.b))</f>
        <v>4</v>
      </c>
      <c r="N2916" s="10">
        <f>_xlfn.LET(_xlpm.d,(K2916,L2916),MAX(_xlpm.d)-MIN(_xlpm.d))</f>
        <v>0</v>
      </c>
      <c r="O2916" s="1" t="str">
        <f>_xlfn.LET(_xlpm.sep,":",_xlpm.w,$G2916,_xlfn.CONCAT("~",RIGHT(_xlpm.w,LEN(_xlpm.w)-FIND(_xlpm.sep,_xlpm.w)),"~"))</f>
        <v>~twie~</v>
      </c>
      <c r="P2916" s="1" t="str">
        <f>_xlfn.LET(_xlpm.sep,":",_xlpm.w,$G2916,_xlfn.CONCAT("[",LEFT(_xlpm.w,FIND(_xlpm.sep,_xlpm.w)-1),"]"))</f>
        <v>[twaɪ]</v>
      </c>
      <c r="Q2916" s="14" cm="1">
        <f t="array" ref="Q2916">SUM(_xlfn._xlws.FILTER($H$2:$H$7117,_xlfn.MAP($O$2:$O$7117,_xlfn.LAMBDA(_xlpm.x,_xlpm.x=$O2916))))</f>
        <v>9.9403578528827041E-5</v>
      </c>
      <c r="R2916" s="14">
        <f>$H2916/Q2916</f>
        <v>0.5</v>
      </c>
      <c r="S2916" s="14" cm="1">
        <f t="array" ref="S2916">SUM(_xlfn._xlws.FILTER($H$2:$H$7117,_xlfn.MAP($P$2:$P$7117,_xlfn.LAMBDA(_xlpm.x,_xlpm.x=$P2916))))</f>
        <v>5.4671968190854881E-4</v>
      </c>
      <c r="T2916" s="14">
        <f>$H2916/S2916</f>
        <v>9.0909090909090898E-2</v>
      </c>
      <c r="U2916" s="14">
        <f>_xlfn.LET(_xlpm.freq,F2916,_xlpm.size,M2916+1,_xlpm.F,V2916,LOG(1+_xlpm.freq)*LOG(1+_xlpm.size)*_xlpm.F)</f>
        <v>3.6037979619832274E-2</v>
      </c>
      <c r="V2916" s="14">
        <f>_xlfn.LET(_xlpm.a,T2916,_xlpm.b,R2916,2*_xlpm.a*_xlpm.b/(_xlpm.a+_xlpm.b))</f>
        <v>0.15384615384615383</v>
      </c>
      <c r="W2916" s="14">
        <f>_xlfn.LET(_xlpm.p,R2916,_xlpm.q,T2916,LOG(_xlpm.p/_xlpm.q))</f>
        <v>0.74036268949424389</v>
      </c>
      <c r="X2916" s="2"/>
    </row>
    <row r="2917" spans="1:24">
      <c r="A2917" s="1" t="str">
        <f>_xlfn.LET(_xlpm.sep," : ",CONCATENATE(O2917,_xlpm.sep,P2917))</f>
        <v>~nsie~ : [nsaɪ]</v>
      </c>
      <c r="B2917" s="1">
        <f>_xlfn.LET(_xlpm.d,$G2917,_xlpm.k,_xlfn.CONCAT(LEFT(TRIM(B$1),1),"*"),COUNTIF(_xlpm.d,_xlpm.k))</f>
        <v>0</v>
      </c>
      <c r="C2917" s="1">
        <f>_xlfn.LET(_xlpm.d,$G2917,_xlpm.k,_xlfn.CONCAT(LEFT(TRIM(C$1),1),"*"),COUNTIF(_xlpm.d,_xlpm.k))</f>
        <v>0</v>
      </c>
      <c r="D2917" s="1">
        <f>_xlfn.LET(_xlpm.d,$G2917,_xlpm.k,_xlfn.CONCAT(LEFT(TRIM(D$1),1),"*"),COUNTIF(_xlpm.d,_xlpm.k))</f>
        <v>1</v>
      </c>
      <c r="E2917" s="1">
        <f>LOG(F2917+1,10)</f>
        <v>0.30102999566398114</v>
      </c>
      <c r="F2917" s="7">
        <v>1</v>
      </c>
      <c r="G2917" s="9" t="s">
        <v>3048</v>
      </c>
      <c r="H2917" s="4">
        <f>F2917/freq.sum.r6e</f>
        <v>4.9701789264413521E-5</v>
      </c>
      <c r="I2917" s="1" t="str">
        <f>_xlfn.LET(_xlpm.sep,":",_xlpm.w,$G2917,LEFT(_xlpm.w,FIND(_xlpm.sep,_xlpm.w)-1))</f>
        <v>nsaɪ</v>
      </c>
      <c r="J2917" s="1" t="str">
        <f>_xlfn.LET(_xlpm.sep,":",_xlpm.w,$G2917,RIGHT(_xlpm.w,LEN(_xlpm.w)-FIND(_xlpm.sep,_xlpm.w)))</f>
        <v>nsie</v>
      </c>
      <c r="K2917" s="10">
        <f>_xlfn.LET(_xlpm.w,I2917,LEN(_xlpm.w))</f>
        <v>4</v>
      </c>
      <c r="L2917" s="10">
        <f>_xlfn.LET(_xlpm.w,J2917,LEN(_xlpm.w))</f>
        <v>4</v>
      </c>
      <c r="M2917" s="10">
        <f>_xlfn.LET(_xlpm.a,K2917,_xlpm.b,L2917,MAX(_xlpm.a,_xlpm.b))</f>
        <v>4</v>
      </c>
      <c r="N2917" s="10">
        <f>_xlfn.LET(_xlpm.d,(K2917,L2917),MAX(_xlpm.d)-MIN(_xlpm.d))</f>
        <v>0</v>
      </c>
      <c r="O2917" s="1" t="str">
        <f>_xlfn.LET(_xlpm.sep,":",_xlpm.w,$G2917,_xlfn.CONCAT("~",RIGHT(_xlpm.w,LEN(_xlpm.w)-FIND(_xlpm.sep,_xlpm.w)),"~"))</f>
        <v>~nsie~</v>
      </c>
      <c r="P2917" s="1" t="str">
        <f>_xlfn.LET(_xlpm.sep,":",_xlpm.w,$G2917,_xlfn.CONCAT("[",LEFT(_xlpm.w,FIND(_xlpm.sep,_xlpm.w)-1),"]"))</f>
        <v>[nsaɪ]</v>
      </c>
      <c r="Q2917" s="14" cm="1">
        <f t="array" ref="Q2917">SUM(_xlfn._xlws.FILTER($H$2:$H$7117,_xlfn.MAP($O$2:$O$7117,_xlfn.LAMBDA(_xlpm.x,_xlpm.x=$O2917))))</f>
        <v>9.9403578528827041E-5</v>
      </c>
      <c r="R2917" s="14">
        <f>$H2917/Q2917</f>
        <v>0.5</v>
      </c>
      <c r="S2917" s="14" cm="1">
        <f t="array" ref="S2917">SUM(_xlfn._xlws.FILTER($H$2:$H$7117,_xlfn.MAP($P$2:$P$7117,_xlfn.LAMBDA(_xlpm.x,_xlpm.x=$P2917))))</f>
        <v>5.4671968190854881E-4</v>
      </c>
      <c r="T2917" s="14">
        <f>$H2917/S2917</f>
        <v>9.0909090909090898E-2</v>
      </c>
      <c r="U2917" s="14">
        <f>_xlfn.LET(_xlpm.freq,F2917,_xlpm.size,M2917+1,_xlpm.F,V2917,LOG(1+_xlpm.freq)*LOG(1+_xlpm.size)*_xlpm.F)</f>
        <v>3.6037979619832274E-2</v>
      </c>
      <c r="V2917" s="14">
        <f>_xlfn.LET(_xlpm.a,T2917,_xlpm.b,R2917,2*_xlpm.a*_xlpm.b/(_xlpm.a+_xlpm.b))</f>
        <v>0.15384615384615383</v>
      </c>
      <c r="W2917" s="14">
        <f>_xlfn.LET(_xlpm.p,R2917,_xlpm.q,T2917,LOG(_xlpm.p/_xlpm.q))</f>
        <v>0.74036268949424389</v>
      </c>
      <c r="X2917" s="2"/>
    </row>
    <row r="2918" spans="1:24">
      <c r="A2918" s="1" t="str">
        <f>_xlfn.LET(_xlpm.sep," : ",CONCATENATE(O2918,_xlpm.sep,P2918))</f>
        <v>~nvie~ : [nvaɪ]</v>
      </c>
      <c r="B2918" s="1">
        <f>_xlfn.LET(_xlpm.d,$G2918,_xlpm.k,_xlfn.CONCAT(LEFT(TRIM(B$1),1),"*"),COUNTIF(_xlpm.d,_xlpm.k))</f>
        <v>0</v>
      </c>
      <c r="C2918" s="1">
        <f>_xlfn.LET(_xlpm.d,$G2918,_xlpm.k,_xlfn.CONCAT(LEFT(TRIM(C$1),1),"*"),COUNTIF(_xlpm.d,_xlpm.k))</f>
        <v>0</v>
      </c>
      <c r="D2918" s="1">
        <f>_xlfn.LET(_xlpm.d,$G2918,_xlpm.k,_xlfn.CONCAT(LEFT(TRIM(D$1),1),"*"),COUNTIF(_xlpm.d,_xlpm.k))</f>
        <v>1</v>
      </c>
      <c r="E2918" s="1">
        <f>LOG(F2918+1,10)</f>
        <v>0.30102999566398114</v>
      </c>
      <c r="F2918" s="7">
        <v>1</v>
      </c>
      <c r="G2918" s="9" t="s">
        <v>3302</v>
      </c>
      <c r="H2918" s="4">
        <f>F2918/freq.sum.r6e</f>
        <v>4.9701789264413521E-5</v>
      </c>
      <c r="I2918" s="1" t="str">
        <f>_xlfn.LET(_xlpm.sep,":",_xlpm.w,$G2918,LEFT(_xlpm.w,FIND(_xlpm.sep,_xlpm.w)-1))</f>
        <v>nvaɪ</v>
      </c>
      <c r="J2918" s="1" t="str">
        <f>_xlfn.LET(_xlpm.sep,":",_xlpm.w,$G2918,RIGHT(_xlpm.w,LEN(_xlpm.w)-FIND(_xlpm.sep,_xlpm.w)))</f>
        <v>nvie</v>
      </c>
      <c r="K2918" s="10">
        <f>_xlfn.LET(_xlpm.w,I2918,LEN(_xlpm.w))</f>
        <v>4</v>
      </c>
      <c r="L2918" s="10">
        <f>_xlfn.LET(_xlpm.w,J2918,LEN(_xlpm.w))</f>
        <v>4</v>
      </c>
      <c r="M2918" s="10">
        <f>_xlfn.LET(_xlpm.a,K2918,_xlpm.b,L2918,MAX(_xlpm.a,_xlpm.b))</f>
        <v>4</v>
      </c>
      <c r="N2918" s="10">
        <f>_xlfn.LET(_xlpm.d,(K2918,L2918),MAX(_xlpm.d)-MIN(_xlpm.d))</f>
        <v>0</v>
      </c>
      <c r="O2918" s="1" t="str">
        <f>_xlfn.LET(_xlpm.sep,":",_xlpm.w,$G2918,_xlfn.CONCAT("~",RIGHT(_xlpm.w,LEN(_xlpm.w)-FIND(_xlpm.sep,_xlpm.w)),"~"))</f>
        <v>~nvie~</v>
      </c>
      <c r="P2918" s="1" t="str">
        <f>_xlfn.LET(_xlpm.sep,":",_xlpm.w,$G2918,_xlfn.CONCAT("[",LEFT(_xlpm.w,FIND(_xlpm.sep,_xlpm.w)-1),"]"))</f>
        <v>[nvaɪ]</v>
      </c>
      <c r="Q2918" s="14" cm="1">
        <f t="array" ref="Q2918">SUM(_xlfn._xlws.FILTER($H$2:$H$7117,_xlfn.MAP($O$2:$O$7117,_xlfn.LAMBDA(_xlpm.x,_xlpm.x=$O2918))))</f>
        <v>9.9403578528827041E-5</v>
      </c>
      <c r="R2918" s="14">
        <f>$H2918/Q2918</f>
        <v>0.5</v>
      </c>
      <c r="S2918" s="14" cm="1">
        <f t="array" ref="S2918">SUM(_xlfn._xlws.FILTER($H$2:$H$7117,_xlfn.MAP($P$2:$P$7117,_xlfn.LAMBDA(_xlpm.x,_xlpm.x=$P2918))))</f>
        <v>5.4671968190854881E-4</v>
      </c>
      <c r="T2918" s="14">
        <f>$H2918/S2918</f>
        <v>9.0909090909090898E-2</v>
      </c>
      <c r="U2918" s="14">
        <f>_xlfn.LET(_xlpm.freq,F2918,_xlpm.size,M2918+1,_xlpm.F,V2918,LOG(1+_xlpm.freq)*LOG(1+_xlpm.size)*_xlpm.F)</f>
        <v>3.6037979619832274E-2</v>
      </c>
      <c r="V2918" s="14">
        <f>_xlfn.LET(_xlpm.a,T2918,_xlpm.b,R2918,2*_xlpm.a*_xlpm.b/(_xlpm.a+_xlpm.b))</f>
        <v>0.15384615384615383</v>
      </c>
      <c r="W2918" s="14">
        <f>_xlfn.LET(_xlpm.p,R2918,_xlpm.q,T2918,LOG(_xlpm.p/_xlpm.q))</f>
        <v>0.74036268949424389</v>
      </c>
      <c r="X2918" s="2"/>
    </row>
    <row r="2919" spans="1:24">
      <c r="A2919" s="1" t="str">
        <f>_xlfn.LET(_xlpm.sep," : ",CONCATENATE(O2919,_xlpm.sep,P2919))</f>
        <v>~slie~ : [slaɪ]</v>
      </c>
      <c r="B2919" s="1">
        <f>_xlfn.LET(_xlpm.d,$G2919,_xlpm.k,_xlfn.CONCAT(LEFT(TRIM(B$1),1),"*"),COUNTIF(_xlpm.d,_xlpm.k))</f>
        <v>0</v>
      </c>
      <c r="C2919" s="1">
        <f>_xlfn.LET(_xlpm.d,$G2919,_xlpm.k,_xlfn.CONCAT(LEFT(TRIM(C$1),1),"*"),COUNTIF(_xlpm.d,_xlpm.k))</f>
        <v>0</v>
      </c>
      <c r="D2919" s="1">
        <f>_xlfn.LET(_xlpm.d,$G2919,_xlpm.k,_xlfn.CONCAT(LEFT(TRIM(D$1),1),"*"),COUNTIF(_xlpm.d,_xlpm.k))</f>
        <v>0</v>
      </c>
      <c r="E2919" s="1">
        <f>LOG(F2919+1,10)</f>
        <v>0.30102999566398114</v>
      </c>
      <c r="F2919" s="7">
        <v>1</v>
      </c>
      <c r="G2919" s="9" t="s">
        <v>4049</v>
      </c>
      <c r="H2919" s="4">
        <f>F2919/freq.sum.r6e</f>
        <v>4.9701789264413521E-5</v>
      </c>
      <c r="I2919" s="1" t="str">
        <f>_xlfn.LET(_xlpm.sep,":",_xlpm.w,$G2919,LEFT(_xlpm.w,FIND(_xlpm.sep,_xlpm.w)-1))</f>
        <v>slaɪ</v>
      </c>
      <c r="J2919" s="1" t="str">
        <f>_xlfn.LET(_xlpm.sep,":",_xlpm.w,$G2919,RIGHT(_xlpm.w,LEN(_xlpm.w)-FIND(_xlpm.sep,_xlpm.w)))</f>
        <v>slie</v>
      </c>
      <c r="K2919" s="10">
        <f>_xlfn.LET(_xlpm.w,I2919,LEN(_xlpm.w))</f>
        <v>4</v>
      </c>
      <c r="L2919" s="10">
        <f>_xlfn.LET(_xlpm.w,J2919,LEN(_xlpm.w))</f>
        <v>4</v>
      </c>
      <c r="M2919" s="10">
        <f>_xlfn.LET(_xlpm.a,K2919,_xlpm.b,L2919,MAX(_xlpm.a,_xlpm.b))</f>
        <v>4</v>
      </c>
      <c r="N2919" s="10">
        <f>_xlfn.LET(_xlpm.d,(K2919,L2919),MAX(_xlpm.d)-MIN(_xlpm.d))</f>
        <v>0</v>
      </c>
      <c r="O2919" s="1" t="str">
        <f>_xlfn.LET(_xlpm.sep,":",_xlpm.w,$G2919,_xlfn.CONCAT("~",RIGHT(_xlpm.w,LEN(_xlpm.w)-FIND(_xlpm.sep,_xlpm.w)),"~"))</f>
        <v>~slie~</v>
      </c>
      <c r="P2919" s="1" t="str">
        <f>_xlfn.LET(_xlpm.sep,":",_xlpm.w,$G2919,_xlfn.CONCAT("[",LEFT(_xlpm.w,FIND(_xlpm.sep,_xlpm.w)-1),"]"))</f>
        <v>[slaɪ]</v>
      </c>
      <c r="Q2919" s="14" cm="1">
        <f t="array" ref="Q2919">SUM(_xlfn._xlws.FILTER($H$2:$H$7109,_xlfn.MAP($O$2:$O$7109,_xlfn.LAMBDA(_xlpm.x,_xlpm.x=$O2919))))</f>
        <v>9.9403578528827041E-5</v>
      </c>
      <c r="R2919" s="14">
        <f>$H2919/Q2919</f>
        <v>0.5</v>
      </c>
      <c r="S2919" s="14" cm="1">
        <f t="array" ref="S2919">SUM(_xlfn._xlws.FILTER($H$2:$H$7109,_xlfn.MAP($P$2:$P$7109,_xlfn.LAMBDA(_xlpm.x,_xlpm.x=$P2919))))</f>
        <v>5.4671968190854881E-4</v>
      </c>
      <c r="T2919" s="14">
        <f>$H2919/S2919</f>
        <v>9.0909090909090898E-2</v>
      </c>
      <c r="U2919" s="14">
        <f>_xlfn.LET(_xlpm.freq,F2919,_xlpm.size,M2919+1,_xlpm.F,V2919,LOG(1+_xlpm.freq)*LOG(1+_xlpm.size)*_xlpm.F)</f>
        <v>3.6037979619832274E-2</v>
      </c>
      <c r="V2919" s="14">
        <f>_xlfn.LET(_xlpm.a,T2919,_xlpm.b,R2919,2*_xlpm.a*_xlpm.b/(_xlpm.a+_xlpm.b))</f>
        <v>0.15384615384615383</v>
      </c>
      <c r="W2919" s="14">
        <f>_xlfn.LET(_xlpm.p,R2919,_xlpm.q,T2919,LOG(_xlpm.p/_xlpm.q))</f>
        <v>0.74036268949424389</v>
      </c>
      <c r="X2919" s="2"/>
    </row>
    <row r="2920" spans="1:24">
      <c r="A2920" s="1" t="str">
        <f>_xlfn.LET(_xlpm.sep," : ",CONCATENATE(O2920,_xlpm.sep,P2920))</f>
        <v>~smie~ : [smaɪ]</v>
      </c>
      <c r="B2920" s="1">
        <f>_xlfn.LET(_xlpm.d,$G2920,_xlpm.k,_xlfn.CONCAT(LEFT(TRIM(B$1),1),"*"),COUNTIF(_xlpm.d,_xlpm.k))</f>
        <v>0</v>
      </c>
      <c r="C2920" s="1">
        <f>_xlfn.LET(_xlpm.d,$G2920,_xlpm.k,_xlfn.CONCAT(LEFT(TRIM(C$1),1),"*"),COUNTIF(_xlpm.d,_xlpm.k))</f>
        <v>0</v>
      </c>
      <c r="D2920" s="1">
        <f>_xlfn.LET(_xlpm.d,$G2920,_xlpm.k,_xlfn.CONCAT(LEFT(TRIM(D$1),1),"*"),COUNTIF(_xlpm.d,_xlpm.k))</f>
        <v>0</v>
      </c>
      <c r="E2920" s="1">
        <f>LOG(F2920+1,10)</f>
        <v>0.30102999566398114</v>
      </c>
      <c r="F2920" s="7">
        <v>1</v>
      </c>
      <c r="G2920" s="9" t="s">
        <v>4093</v>
      </c>
      <c r="H2920" s="4">
        <f>F2920/freq.sum.r6e</f>
        <v>4.9701789264413521E-5</v>
      </c>
      <c r="I2920" s="1" t="str">
        <f>_xlfn.LET(_xlpm.sep,":",_xlpm.w,$G2920,LEFT(_xlpm.w,FIND(_xlpm.sep,_xlpm.w)-1))</f>
        <v>smaɪ</v>
      </c>
      <c r="J2920" s="1" t="str">
        <f>_xlfn.LET(_xlpm.sep,":",_xlpm.w,$G2920,RIGHT(_xlpm.w,LEN(_xlpm.w)-FIND(_xlpm.sep,_xlpm.w)))</f>
        <v>smie</v>
      </c>
      <c r="K2920" s="10">
        <f>_xlfn.LET(_xlpm.w,I2920,LEN(_xlpm.w))</f>
        <v>4</v>
      </c>
      <c r="L2920" s="10">
        <f>_xlfn.LET(_xlpm.w,J2920,LEN(_xlpm.w))</f>
        <v>4</v>
      </c>
      <c r="M2920" s="10">
        <f>_xlfn.LET(_xlpm.a,K2920,_xlpm.b,L2920,MAX(_xlpm.a,_xlpm.b))</f>
        <v>4</v>
      </c>
      <c r="N2920" s="10">
        <f>_xlfn.LET(_xlpm.d,(K2920,L2920),MAX(_xlpm.d)-MIN(_xlpm.d))</f>
        <v>0</v>
      </c>
      <c r="O2920" s="1" t="str">
        <f>_xlfn.LET(_xlpm.sep,":",_xlpm.w,$G2920,_xlfn.CONCAT("~",RIGHT(_xlpm.w,LEN(_xlpm.w)-FIND(_xlpm.sep,_xlpm.w)),"~"))</f>
        <v>~smie~</v>
      </c>
      <c r="P2920" s="1" t="str">
        <f>_xlfn.LET(_xlpm.sep,":",_xlpm.w,$G2920,_xlfn.CONCAT("[",LEFT(_xlpm.w,FIND(_xlpm.sep,_xlpm.w)-1),"]"))</f>
        <v>[smaɪ]</v>
      </c>
      <c r="Q2920" s="14" cm="1">
        <f t="array" ref="Q2920">SUM(_xlfn._xlws.FILTER($H$2:$H$7117,_xlfn.MAP($O$2:$O$7117,_xlfn.LAMBDA(_xlpm.x,_xlpm.x=$O2920))))</f>
        <v>9.9403578528827041E-5</v>
      </c>
      <c r="R2920" s="14">
        <f>$H2920/Q2920</f>
        <v>0.5</v>
      </c>
      <c r="S2920" s="14" cm="1">
        <f t="array" ref="S2920">SUM(_xlfn._xlws.FILTER($H$2:$H$7117,_xlfn.MAP($P$2:$P$7117,_xlfn.LAMBDA(_xlpm.x,_xlpm.x=$P2920))))</f>
        <v>5.4671968190854881E-4</v>
      </c>
      <c r="T2920" s="14">
        <f>$H2920/S2920</f>
        <v>9.0909090909090898E-2</v>
      </c>
      <c r="U2920" s="14">
        <f>_xlfn.LET(_xlpm.freq,F2920,_xlpm.size,M2920+1,_xlpm.F,V2920,LOG(1+_xlpm.freq)*LOG(1+_xlpm.size)*_xlpm.F)</f>
        <v>3.6037979619832274E-2</v>
      </c>
      <c r="V2920" s="14">
        <f>_xlfn.LET(_xlpm.a,T2920,_xlpm.b,R2920,2*_xlpm.a*_xlpm.b/(_xlpm.a+_xlpm.b))</f>
        <v>0.15384615384615383</v>
      </c>
      <c r="W2920" s="14">
        <f>_xlfn.LET(_xlpm.p,R2920,_xlpm.q,T2920,LOG(_xlpm.p/_xlpm.q))</f>
        <v>0.74036268949424389</v>
      </c>
      <c r="X2920" s="2"/>
    </row>
    <row r="2921" spans="1:24">
      <c r="A2921" s="1" t="str">
        <f>_xlfn.LET(_xlpm.sep," : ",CONCATENATE(O2921,_xlpm.sep,P2921))</f>
        <v>~snie~ : [snaɪ]</v>
      </c>
      <c r="B2921" s="1">
        <f>_xlfn.LET(_xlpm.d,$G2921,_xlpm.k,_xlfn.CONCAT(LEFT(TRIM(B$1),1),"*"),COUNTIF(_xlpm.d,_xlpm.k))</f>
        <v>0</v>
      </c>
      <c r="C2921" s="1">
        <f>_xlfn.LET(_xlpm.d,$G2921,_xlpm.k,_xlfn.CONCAT(LEFT(TRIM(C$1),1),"*"),COUNTIF(_xlpm.d,_xlpm.k))</f>
        <v>0</v>
      </c>
      <c r="D2921" s="1">
        <f>_xlfn.LET(_xlpm.d,$G2921,_xlpm.k,_xlfn.CONCAT(LEFT(TRIM(D$1),1),"*"),COUNTIF(_xlpm.d,_xlpm.k))</f>
        <v>0</v>
      </c>
      <c r="E2921" s="1">
        <f>LOG(F2921+1,10)</f>
        <v>0.30102999566398114</v>
      </c>
      <c r="F2921" s="7">
        <v>1</v>
      </c>
      <c r="G2921" s="9" t="s">
        <v>4129</v>
      </c>
      <c r="H2921" s="4">
        <f>F2921/freq.sum.r6e</f>
        <v>4.9701789264413521E-5</v>
      </c>
      <c r="I2921" s="1" t="str">
        <f>_xlfn.LET(_xlpm.sep,":",_xlpm.w,$G2921,LEFT(_xlpm.w,FIND(_xlpm.sep,_xlpm.w)-1))</f>
        <v>snaɪ</v>
      </c>
      <c r="J2921" s="1" t="str">
        <f>_xlfn.LET(_xlpm.sep,":",_xlpm.w,$G2921,RIGHT(_xlpm.w,LEN(_xlpm.w)-FIND(_xlpm.sep,_xlpm.w)))</f>
        <v>snie</v>
      </c>
      <c r="K2921" s="10">
        <f>_xlfn.LET(_xlpm.w,I2921,LEN(_xlpm.w))</f>
        <v>4</v>
      </c>
      <c r="L2921" s="10">
        <f>_xlfn.LET(_xlpm.w,J2921,LEN(_xlpm.w))</f>
        <v>4</v>
      </c>
      <c r="M2921" s="10">
        <f>_xlfn.LET(_xlpm.a,K2921,_xlpm.b,L2921,MAX(_xlpm.a,_xlpm.b))</f>
        <v>4</v>
      </c>
      <c r="N2921" s="10">
        <f>_xlfn.LET(_xlpm.d,(K2921,L2921),MAX(_xlpm.d)-MIN(_xlpm.d))</f>
        <v>0</v>
      </c>
      <c r="O2921" s="1" t="str">
        <f>_xlfn.LET(_xlpm.sep,":",_xlpm.w,$G2921,_xlfn.CONCAT("~",RIGHT(_xlpm.w,LEN(_xlpm.w)-FIND(_xlpm.sep,_xlpm.w)),"~"))</f>
        <v>~snie~</v>
      </c>
      <c r="P2921" s="1" t="str">
        <f>_xlfn.LET(_xlpm.sep,":",_xlpm.w,$G2921,_xlfn.CONCAT("[",LEFT(_xlpm.w,FIND(_xlpm.sep,_xlpm.w)-1),"]"))</f>
        <v>[snaɪ]</v>
      </c>
      <c r="Q2921" s="14" cm="1">
        <f t="array" ref="Q2921">SUM(_xlfn._xlws.FILTER($H$2:$H$7117,_xlfn.MAP($O$2:$O$7117,_xlfn.LAMBDA(_xlpm.x,_xlpm.x=$O2921))))</f>
        <v>9.9403578528827041E-5</v>
      </c>
      <c r="R2921" s="14">
        <f>$H2921/Q2921</f>
        <v>0.5</v>
      </c>
      <c r="S2921" s="14" cm="1">
        <f t="array" ref="S2921">SUM(_xlfn._xlws.FILTER($H$2:$H$7117,_xlfn.MAP($P$2:$P$7117,_xlfn.LAMBDA(_xlpm.x,_xlpm.x=$P2921))))</f>
        <v>5.4671968190854881E-4</v>
      </c>
      <c r="T2921" s="14">
        <f>$H2921/S2921</f>
        <v>9.0909090909090898E-2</v>
      </c>
      <c r="U2921" s="14">
        <f>_xlfn.LET(_xlpm.freq,F2921,_xlpm.size,M2921+1,_xlpm.F,V2921,LOG(1+_xlpm.freq)*LOG(1+_xlpm.size)*_xlpm.F)</f>
        <v>3.6037979619832274E-2</v>
      </c>
      <c r="V2921" s="14">
        <f>_xlfn.LET(_xlpm.a,T2921,_xlpm.b,R2921,2*_xlpm.a*_xlpm.b/(_xlpm.a+_xlpm.b))</f>
        <v>0.15384615384615383</v>
      </c>
      <c r="W2921" s="14">
        <f>_xlfn.LET(_xlpm.p,R2921,_xlpm.q,T2921,LOG(_xlpm.p/_xlpm.q))</f>
        <v>0.74036268949424389</v>
      </c>
      <c r="X2921" s="2"/>
    </row>
    <row r="2922" spans="1:24">
      <c r="A2922" s="1" t="str">
        <f>_xlfn.LET(_xlpm.sep," : ",CONCATENATE(O2922,_xlpm.sep,P2922))</f>
        <v>~spie~ : [spaɪ]</v>
      </c>
      <c r="B2922" s="1">
        <f>_xlfn.LET(_xlpm.d,$G2922,_xlpm.k,_xlfn.CONCAT(LEFT(TRIM(B$1),1),"*"),COUNTIF(_xlpm.d,_xlpm.k))</f>
        <v>0</v>
      </c>
      <c r="C2922" s="1">
        <f>_xlfn.LET(_xlpm.d,$G2922,_xlpm.k,_xlfn.CONCAT(LEFT(TRIM(C$1),1),"*"),COUNTIF(_xlpm.d,_xlpm.k))</f>
        <v>0</v>
      </c>
      <c r="D2922" s="1">
        <f>_xlfn.LET(_xlpm.d,$G2922,_xlpm.k,_xlfn.CONCAT(LEFT(TRIM(D$1),1),"*"),COUNTIF(_xlpm.d,_xlpm.k))</f>
        <v>0</v>
      </c>
      <c r="E2922" s="1">
        <f>LOG(F2922+1,10)</f>
        <v>0.30102999566398114</v>
      </c>
      <c r="F2922" s="7">
        <v>1</v>
      </c>
      <c r="G2922" s="9" t="s">
        <v>4166</v>
      </c>
      <c r="H2922" s="4">
        <f>F2922/freq.sum.r6e</f>
        <v>4.9701789264413521E-5</v>
      </c>
      <c r="I2922" s="4" t="str">
        <f>_xlfn.LET(_xlpm.sep,":",_xlpm.w,$G2922,LEFT(_xlpm.w,FIND(_xlpm.sep,_xlpm.w)-1))</f>
        <v>spaɪ</v>
      </c>
      <c r="J2922" s="4" t="str">
        <f>_xlfn.LET(_xlpm.sep,":",_xlpm.w,$G2922,RIGHT(_xlpm.w,LEN(_xlpm.w)-FIND(_xlpm.sep,_xlpm.w)))</f>
        <v>spie</v>
      </c>
      <c r="K2922" s="10">
        <f>_xlfn.LET(_xlpm.w,I2922,LEN(_xlpm.w))</f>
        <v>4</v>
      </c>
      <c r="L2922" s="10">
        <f>_xlfn.LET(_xlpm.w,J2922,LEN(_xlpm.w))</f>
        <v>4</v>
      </c>
      <c r="M2922" s="10">
        <f>_xlfn.LET(_xlpm.a,K2922,_xlpm.b,L2922,MAX(_xlpm.a,_xlpm.b))</f>
        <v>4</v>
      </c>
      <c r="N2922" s="10">
        <f>_xlfn.LET(_xlpm.d,(K2922,L2922),MAX(_xlpm.d)-MIN(_xlpm.d))</f>
        <v>0</v>
      </c>
      <c r="O2922" s="1" t="str">
        <f>_xlfn.LET(_xlpm.sep,":",_xlpm.w,$G2922,_xlfn.CONCAT("~",RIGHT(_xlpm.w,LEN(_xlpm.w)-FIND(_xlpm.sep,_xlpm.w)),"~"))</f>
        <v>~spie~</v>
      </c>
      <c r="P2922" s="1" t="str">
        <f>_xlfn.LET(_xlpm.sep,":",_xlpm.w,$G2922,_xlfn.CONCAT("[",LEFT(_xlpm.w,FIND(_xlpm.sep,_xlpm.w)-1),"]"))</f>
        <v>[spaɪ]</v>
      </c>
      <c r="Q2922" s="14" cm="1">
        <f t="array" ref="Q2922">SUM(_xlfn._xlws.FILTER($H$2:$H$7109,_xlfn.MAP($O$2:$O$7109,_xlfn.LAMBDA(_xlpm.x,_xlpm.x=$O2922))))</f>
        <v>9.9403578528827041E-5</v>
      </c>
      <c r="R2922" s="14">
        <f>$H2922/Q2922</f>
        <v>0.5</v>
      </c>
      <c r="S2922" s="14" cm="1">
        <f t="array" ref="S2922">SUM(_xlfn._xlws.FILTER($H$2:$H$7109,_xlfn.MAP($P$2:$P$7109,_xlfn.LAMBDA(_xlpm.x,_xlpm.x=$P2922))))</f>
        <v>5.4671968190854881E-4</v>
      </c>
      <c r="T2922" s="14">
        <f>$H2922/S2922</f>
        <v>9.0909090909090898E-2</v>
      </c>
      <c r="U2922" s="14">
        <f>_xlfn.LET(_xlpm.freq,F2922,_xlpm.size,M2922+1,_xlpm.F,V2922,LOG(1+_xlpm.freq)*LOG(1+_xlpm.size)*_xlpm.F)</f>
        <v>3.6037979619832274E-2</v>
      </c>
      <c r="V2922" s="14">
        <f>_xlfn.LET(_xlpm.a,T2922,_xlpm.b,R2922,2*_xlpm.a*_xlpm.b/(_xlpm.a+_xlpm.b))</f>
        <v>0.15384615384615383</v>
      </c>
      <c r="W2922" s="14">
        <f>_xlfn.LET(_xlpm.p,R2922,_xlpm.q,T2922,LOG(_xlpm.p/_xlpm.q))</f>
        <v>0.74036268949424389</v>
      </c>
      <c r="X2922" s="2"/>
    </row>
    <row r="2923" spans="1:24">
      <c r="A2923" s="1" t="str">
        <f>_xlfn.LET(_xlpm.sep," : ",CONCATENATE(O2923,_xlpm.sep,P2923))</f>
        <v>~stye~ : [staɪ]</v>
      </c>
      <c r="B2923" s="1">
        <f>_xlfn.LET(_xlpm.d,$G2923,_xlpm.k,_xlfn.CONCAT(LEFT(TRIM(B$1),1),"*"),COUNTIF(_xlpm.d,_xlpm.k))</f>
        <v>0</v>
      </c>
      <c r="C2923" s="1">
        <f>_xlfn.LET(_xlpm.d,$G2923,_xlpm.k,_xlfn.CONCAT(LEFT(TRIM(C$1),1),"*"),COUNTIF(_xlpm.d,_xlpm.k))</f>
        <v>0</v>
      </c>
      <c r="D2923" s="1">
        <f>_xlfn.LET(_xlpm.d,$G2923,_xlpm.k,_xlfn.CONCAT(LEFT(TRIM(D$1),1),"*"),COUNTIF(_xlpm.d,_xlpm.k))</f>
        <v>0</v>
      </c>
      <c r="E2923" s="1">
        <f>LOG(F2923+1,10)</f>
        <v>0.30102999566398114</v>
      </c>
      <c r="F2923" s="7">
        <v>1</v>
      </c>
      <c r="G2923" s="9" t="s">
        <v>4251</v>
      </c>
      <c r="H2923" s="4">
        <f>F2923/freq.sum.r6e</f>
        <v>4.9701789264413521E-5</v>
      </c>
      <c r="I2923" s="1" t="str">
        <f>_xlfn.LET(_xlpm.sep,":",_xlpm.w,$G2923,LEFT(_xlpm.w,FIND(_xlpm.sep,_xlpm.w)-1))</f>
        <v>staɪ</v>
      </c>
      <c r="J2923" s="1" t="str">
        <f>_xlfn.LET(_xlpm.sep,":",_xlpm.w,$G2923,RIGHT(_xlpm.w,LEN(_xlpm.w)-FIND(_xlpm.sep,_xlpm.w)))</f>
        <v>stye</v>
      </c>
      <c r="K2923" s="10">
        <f>_xlfn.LET(_xlpm.w,I2923,LEN(_xlpm.w))</f>
        <v>4</v>
      </c>
      <c r="L2923" s="10">
        <f>_xlfn.LET(_xlpm.w,J2923,LEN(_xlpm.w))</f>
        <v>4</v>
      </c>
      <c r="M2923" s="10">
        <f>_xlfn.LET(_xlpm.a,K2923,_xlpm.b,L2923,MAX(_xlpm.a,_xlpm.b))</f>
        <v>4</v>
      </c>
      <c r="N2923" s="10">
        <f>_xlfn.LET(_xlpm.d,(K2923,L2923),MAX(_xlpm.d)-MIN(_xlpm.d))</f>
        <v>0</v>
      </c>
      <c r="O2923" s="1" t="str">
        <f>_xlfn.LET(_xlpm.sep,":",_xlpm.w,$G2923,_xlfn.CONCAT("~",RIGHT(_xlpm.w,LEN(_xlpm.w)-FIND(_xlpm.sep,_xlpm.w)),"~"))</f>
        <v>~stye~</v>
      </c>
      <c r="P2923" s="1" t="str">
        <f>_xlfn.LET(_xlpm.sep,":",_xlpm.w,$G2923,_xlfn.CONCAT("[",LEFT(_xlpm.w,FIND(_xlpm.sep,_xlpm.w)-1),"]"))</f>
        <v>[staɪ]</v>
      </c>
      <c r="Q2923" s="14" cm="1">
        <f t="array" ref="Q2923">SUM(_xlfn._xlws.FILTER($H$2:$H$7117,_xlfn.MAP($O$2:$O$7117,_xlfn.LAMBDA(_xlpm.x,_xlpm.x=$O2923))))</f>
        <v>9.9403578528827041E-5</v>
      </c>
      <c r="R2923" s="14">
        <f>$H2923/Q2923</f>
        <v>0.5</v>
      </c>
      <c r="S2923" s="14" cm="1">
        <f t="array" ref="S2923">SUM(_xlfn._xlws.FILTER($H$2:$H$7117,_xlfn.MAP($P$2:$P$7117,_xlfn.LAMBDA(_xlpm.x,_xlpm.x=$P2923))))</f>
        <v>5.4671968190854881E-4</v>
      </c>
      <c r="T2923" s="14">
        <f>$H2923/S2923</f>
        <v>9.0909090909090898E-2</v>
      </c>
      <c r="U2923" s="14">
        <f>_xlfn.LET(_xlpm.freq,F2923,_xlpm.size,M2923+1,_xlpm.F,V2923,LOG(1+_xlpm.freq)*LOG(1+_xlpm.size)*_xlpm.F)</f>
        <v>3.6037979619832274E-2</v>
      </c>
      <c r="V2923" s="14">
        <f>_xlfn.LET(_xlpm.a,T2923,_xlpm.b,R2923,2*_xlpm.a*_xlpm.b/(_xlpm.a+_xlpm.b))</f>
        <v>0.15384615384615383</v>
      </c>
      <c r="W2923" s="14">
        <f>_xlfn.LET(_xlpm.p,R2923,_xlpm.q,T2923,LOG(_xlpm.p/_xlpm.q))</f>
        <v>0.74036268949424389</v>
      </c>
      <c r="X2923" s="2"/>
    </row>
    <row r="2924" spans="1:24">
      <c r="A2924" s="1" t="str">
        <f>_xlfn.LET(_xlpm.sep," : ",CONCATENATE(O2924,_xlpm.sep,P2924))</f>
        <v>~gnie~ : [ɡnaɪ]</v>
      </c>
      <c r="B2924" s="1">
        <f>_xlfn.LET(_xlpm.d,$G2924,_xlpm.k,_xlfn.CONCAT(LEFT(TRIM(B$1),1),"*"),COUNTIF(_xlpm.d,_xlpm.k))</f>
        <v>0</v>
      </c>
      <c r="C2924" s="1">
        <f>_xlfn.LET(_xlpm.d,$G2924,_xlpm.k,_xlfn.CONCAT(LEFT(TRIM(C$1),1),"*"),COUNTIF(_xlpm.d,_xlpm.k))</f>
        <v>0</v>
      </c>
      <c r="D2924" s="1">
        <f>_xlfn.LET(_xlpm.d,$G2924,_xlpm.k,_xlfn.CONCAT(LEFT(TRIM(D$1),1),"*"),COUNTIF(_xlpm.d,_xlpm.k))</f>
        <v>0</v>
      </c>
      <c r="E2924" s="1">
        <f>LOG(F2924+1,10)</f>
        <v>0.30102999566398114</v>
      </c>
      <c r="F2924" s="7">
        <v>1</v>
      </c>
      <c r="G2924" s="9" t="s">
        <v>6069</v>
      </c>
      <c r="H2924" s="4">
        <f>F2924/freq.sum.r6e</f>
        <v>4.9701789264413521E-5</v>
      </c>
      <c r="I2924" s="1" t="str">
        <f>_xlfn.LET(_xlpm.sep,":",_xlpm.w,$G2924,LEFT(_xlpm.w,FIND(_xlpm.sep,_xlpm.w)-1))</f>
        <v>ɡnaɪ</v>
      </c>
      <c r="J2924" s="1" t="str">
        <f>_xlfn.LET(_xlpm.sep,":",_xlpm.w,$G2924,RIGHT(_xlpm.w,LEN(_xlpm.w)-FIND(_xlpm.sep,_xlpm.w)))</f>
        <v>gnie</v>
      </c>
      <c r="K2924" s="10">
        <f>_xlfn.LET(_xlpm.w,I2924,LEN(_xlpm.w))</f>
        <v>4</v>
      </c>
      <c r="L2924" s="10">
        <f>_xlfn.LET(_xlpm.w,J2924,LEN(_xlpm.w))</f>
        <v>4</v>
      </c>
      <c r="M2924" s="10">
        <f>_xlfn.LET(_xlpm.a,K2924,_xlpm.b,L2924,MAX(_xlpm.a,_xlpm.b))</f>
        <v>4</v>
      </c>
      <c r="N2924" s="10">
        <f>_xlfn.LET(_xlpm.d,(K2924,L2924),MAX(_xlpm.d)-MIN(_xlpm.d))</f>
        <v>0</v>
      </c>
      <c r="O2924" s="1" t="str">
        <f>_xlfn.LET(_xlpm.sep,":",_xlpm.w,$G2924,_xlfn.CONCAT("~",RIGHT(_xlpm.w,LEN(_xlpm.w)-FIND(_xlpm.sep,_xlpm.w)),"~"))</f>
        <v>~gnie~</v>
      </c>
      <c r="P2924" s="1" t="str">
        <f>_xlfn.LET(_xlpm.sep,":",_xlpm.w,$G2924,_xlfn.CONCAT("[",LEFT(_xlpm.w,FIND(_xlpm.sep,_xlpm.w)-1),"]"))</f>
        <v>[ɡnaɪ]</v>
      </c>
      <c r="Q2924" s="14" cm="1">
        <f t="array" ref="Q2924">SUM(_xlfn._xlws.FILTER($H$2:$H$7117,_xlfn.MAP($O$2:$O$7117,_xlfn.LAMBDA(_xlpm.x,_xlpm.x=$O2924))))</f>
        <v>9.9403578528827041E-5</v>
      </c>
      <c r="R2924" s="14">
        <f>$H2924/Q2924</f>
        <v>0.5</v>
      </c>
      <c r="S2924" s="14" cm="1">
        <f t="array" ref="S2924">SUM(_xlfn._xlws.FILTER($H$2:$H$7117,_xlfn.MAP($P$2:$P$7117,_xlfn.LAMBDA(_xlpm.x,_xlpm.x=$P2924))))</f>
        <v>5.4671968190854881E-4</v>
      </c>
      <c r="T2924" s="14">
        <f>$H2924/S2924</f>
        <v>9.0909090909090898E-2</v>
      </c>
      <c r="U2924" s="14">
        <f>_xlfn.LET(_xlpm.freq,F2924,_xlpm.size,M2924+1,_xlpm.F,V2924,LOG(1+_xlpm.freq)*LOG(1+_xlpm.size)*_xlpm.F)</f>
        <v>3.6037979619832274E-2</v>
      </c>
      <c r="V2924" s="14">
        <f>_xlfn.LET(_xlpm.a,T2924,_xlpm.b,R2924,2*_xlpm.a*_xlpm.b/(_xlpm.a+_xlpm.b))</f>
        <v>0.15384615384615383</v>
      </c>
      <c r="W2924" s="14">
        <f>_xlfn.LET(_xlpm.p,R2924,_xlpm.q,T2924,LOG(_xlpm.p/_xlpm.q))</f>
        <v>0.74036268949424389</v>
      </c>
      <c r="X2924" s="2"/>
    </row>
    <row r="2925" spans="1:24">
      <c r="A2925" s="1" t="str">
        <f>_xlfn.LET(_xlpm.sep," : ",CONCATENATE(O2925,_xlpm.sep,P2925))</f>
        <v>~rcie~ : [ɹsaɪ]</v>
      </c>
      <c r="B2925" s="1">
        <f>_xlfn.LET(_xlpm.d,$G2925,_xlpm.k,_xlfn.CONCAT(LEFT(TRIM(B$1),1),"*"),COUNTIF(_xlpm.d,_xlpm.k))</f>
        <v>1</v>
      </c>
      <c r="C2925" s="1">
        <f>_xlfn.LET(_xlpm.d,$G2925,_xlpm.k,_xlfn.CONCAT(LEFT(TRIM(C$1),1),"*"),COUNTIF(_xlpm.d,_xlpm.k))</f>
        <v>0</v>
      </c>
      <c r="D2925" s="1">
        <f>_xlfn.LET(_xlpm.d,$G2925,_xlpm.k,_xlfn.CONCAT(LEFT(TRIM(D$1),1),"*"),COUNTIF(_xlpm.d,_xlpm.k))</f>
        <v>0</v>
      </c>
      <c r="E2925" s="1">
        <f>LOG(F2925+1,10)</f>
        <v>0.30102999566398114</v>
      </c>
      <c r="F2925" s="7">
        <v>1</v>
      </c>
      <c r="G2925" s="9" t="s">
        <v>6201</v>
      </c>
      <c r="H2925" s="4">
        <f>F2925/freq.sum.r6e</f>
        <v>4.9701789264413521E-5</v>
      </c>
      <c r="I2925" s="1" t="str">
        <f>_xlfn.LET(_xlpm.sep,":",_xlpm.w,$G2925,LEFT(_xlpm.w,FIND(_xlpm.sep,_xlpm.w)-1))</f>
        <v>ɹsaɪ</v>
      </c>
      <c r="J2925" s="1" t="str">
        <f>_xlfn.LET(_xlpm.sep,":",_xlpm.w,$G2925,RIGHT(_xlpm.w,LEN(_xlpm.w)-FIND(_xlpm.sep,_xlpm.w)))</f>
        <v>rcie</v>
      </c>
      <c r="K2925" s="10">
        <f>_xlfn.LET(_xlpm.w,I2925,LEN(_xlpm.w))</f>
        <v>4</v>
      </c>
      <c r="L2925" s="10">
        <f>_xlfn.LET(_xlpm.w,J2925,LEN(_xlpm.w))</f>
        <v>4</v>
      </c>
      <c r="M2925" s="10">
        <f>_xlfn.LET(_xlpm.a,K2925,_xlpm.b,L2925,MAX(_xlpm.a,_xlpm.b))</f>
        <v>4</v>
      </c>
      <c r="N2925" s="10">
        <f>_xlfn.LET(_xlpm.d,(K2925,L2925),MAX(_xlpm.d)-MIN(_xlpm.d))</f>
        <v>0</v>
      </c>
      <c r="O2925" s="1" t="str">
        <f>_xlfn.LET(_xlpm.sep,":",_xlpm.w,$G2925,_xlfn.CONCAT("~",RIGHT(_xlpm.w,LEN(_xlpm.w)-FIND(_xlpm.sep,_xlpm.w)),"~"))</f>
        <v>~rcie~</v>
      </c>
      <c r="P2925" s="1" t="str">
        <f>_xlfn.LET(_xlpm.sep,":",_xlpm.w,$G2925,_xlfn.CONCAT("[",LEFT(_xlpm.w,FIND(_xlpm.sep,_xlpm.w)-1),"]"))</f>
        <v>[ɹsaɪ]</v>
      </c>
      <c r="Q2925" s="14" cm="1">
        <f t="array" ref="Q2925">SUM(_xlfn._xlws.FILTER($H$2:$H$7117,_xlfn.MAP($O$2:$O$7117,_xlfn.LAMBDA(_xlpm.x,_xlpm.x=$O2925))))</f>
        <v>9.9403578528827041E-5</v>
      </c>
      <c r="R2925" s="14">
        <f>$H2925/Q2925</f>
        <v>0.5</v>
      </c>
      <c r="S2925" s="14" cm="1">
        <f t="array" ref="S2925">SUM(_xlfn._xlws.FILTER($H$2:$H$7117,_xlfn.MAP($P$2:$P$7117,_xlfn.LAMBDA(_xlpm.x,_xlpm.x=$P2925))))</f>
        <v>5.4671968190854881E-4</v>
      </c>
      <c r="T2925" s="14">
        <f>$H2925/S2925</f>
        <v>9.0909090909090898E-2</v>
      </c>
      <c r="U2925" s="14">
        <f>_xlfn.LET(_xlpm.freq,F2925,_xlpm.size,M2925+1,_xlpm.F,V2925,LOG(1+_xlpm.freq)*LOG(1+_xlpm.size)*_xlpm.F)</f>
        <v>3.6037979619832274E-2</v>
      </c>
      <c r="V2925" s="14">
        <f>_xlfn.LET(_xlpm.a,T2925,_xlpm.b,R2925,2*_xlpm.a*_xlpm.b/(_xlpm.a+_xlpm.b))</f>
        <v>0.15384615384615383</v>
      </c>
      <c r="W2925" s="14">
        <f>_xlfn.LET(_xlpm.p,R2925,_xlpm.q,T2925,LOG(_xlpm.p/_xlpm.q))</f>
        <v>0.74036268949424389</v>
      </c>
      <c r="X2925" s="2"/>
    </row>
    <row r="2926" spans="1:24">
      <c r="A2926" s="1" t="str">
        <f>_xlfn.LET(_xlpm.sep," : ",CONCATENATE(O2926,_xlpm.sep,P2926))</f>
        <v>~rtie~ : [ɹtaɪ]</v>
      </c>
      <c r="B2926" s="1">
        <f>_xlfn.LET(_xlpm.d,$G2926,_xlpm.k,_xlfn.CONCAT(LEFT(TRIM(B$1),1),"*"),COUNTIF(_xlpm.d,_xlpm.k))</f>
        <v>1</v>
      </c>
      <c r="C2926" s="1">
        <f>_xlfn.LET(_xlpm.d,$G2926,_xlpm.k,_xlfn.CONCAT(LEFT(TRIM(C$1),1),"*"),COUNTIF(_xlpm.d,_xlpm.k))</f>
        <v>0</v>
      </c>
      <c r="D2926" s="1">
        <f>_xlfn.LET(_xlpm.d,$G2926,_xlpm.k,_xlfn.CONCAT(LEFT(TRIM(D$1),1),"*"),COUNTIF(_xlpm.d,_xlpm.k))</f>
        <v>0</v>
      </c>
      <c r="E2926" s="1">
        <f>LOG(F2926+1,10)</f>
        <v>0.30102999566398114</v>
      </c>
      <c r="F2926" s="7">
        <v>1</v>
      </c>
      <c r="G2926" s="9" t="s">
        <v>6304</v>
      </c>
      <c r="H2926" s="4">
        <f>F2926/freq.sum.r6e</f>
        <v>4.9701789264413521E-5</v>
      </c>
      <c r="I2926" s="1" t="str">
        <f>_xlfn.LET(_xlpm.sep,":",_xlpm.w,$G2926,LEFT(_xlpm.w,FIND(_xlpm.sep,_xlpm.w)-1))</f>
        <v>ɹtaɪ</v>
      </c>
      <c r="J2926" s="1" t="str">
        <f>_xlfn.LET(_xlpm.sep,":",_xlpm.w,$G2926,RIGHT(_xlpm.w,LEN(_xlpm.w)-FIND(_xlpm.sep,_xlpm.w)))</f>
        <v>rtie</v>
      </c>
      <c r="K2926" s="10">
        <f>_xlfn.LET(_xlpm.w,I2926,LEN(_xlpm.w))</f>
        <v>4</v>
      </c>
      <c r="L2926" s="10">
        <f>_xlfn.LET(_xlpm.w,J2926,LEN(_xlpm.w))</f>
        <v>4</v>
      </c>
      <c r="M2926" s="10">
        <f>_xlfn.LET(_xlpm.a,K2926,_xlpm.b,L2926,MAX(_xlpm.a,_xlpm.b))</f>
        <v>4</v>
      </c>
      <c r="N2926" s="10">
        <f>_xlfn.LET(_xlpm.d,(K2926,L2926),MAX(_xlpm.d)-MIN(_xlpm.d))</f>
        <v>0</v>
      </c>
      <c r="O2926" s="1" t="str">
        <f>_xlfn.LET(_xlpm.sep,":",_xlpm.w,$G2926,_xlfn.CONCAT("~",RIGHT(_xlpm.w,LEN(_xlpm.w)-FIND(_xlpm.sep,_xlpm.w)),"~"))</f>
        <v>~rtie~</v>
      </c>
      <c r="P2926" s="1" t="str">
        <f>_xlfn.LET(_xlpm.sep,":",_xlpm.w,$G2926,_xlfn.CONCAT("[",LEFT(_xlpm.w,FIND(_xlpm.sep,_xlpm.w)-1),"]"))</f>
        <v>[ɹtaɪ]</v>
      </c>
      <c r="Q2926" s="14" cm="1">
        <f t="array" ref="Q2926">SUM(_xlfn._xlws.FILTER($H$2:$H$7117,_xlfn.MAP($O$2:$O$7117,_xlfn.LAMBDA(_xlpm.x,_xlpm.x=$O2926))))</f>
        <v>9.9403578528827041E-5</v>
      </c>
      <c r="R2926" s="14">
        <f>$H2926/Q2926</f>
        <v>0.5</v>
      </c>
      <c r="S2926" s="14" cm="1">
        <f t="array" ref="S2926">SUM(_xlfn._xlws.FILTER($H$2:$H$7117,_xlfn.MAP($P$2:$P$7117,_xlfn.LAMBDA(_xlpm.x,_xlpm.x=$P2926))))</f>
        <v>5.4671968190854881E-4</v>
      </c>
      <c r="T2926" s="14">
        <f>$H2926/S2926</f>
        <v>9.0909090909090898E-2</v>
      </c>
      <c r="U2926" s="14">
        <f>_xlfn.LET(_xlpm.freq,F2926,_xlpm.size,M2926+1,_xlpm.F,V2926,LOG(1+_xlpm.freq)*LOG(1+_xlpm.size)*_xlpm.F)</f>
        <v>3.6037979619832274E-2</v>
      </c>
      <c r="V2926" s="14">
        <f>_xlfn.LET(_xlpm.a,T2926,_xlpm.b,R2926,2*_xlpm.a*_xlpm.b/(_xlpm.a+_xlpm.b))</f>
        <v>0.15384615384615383</v>
      </c>
      <c r="W2926" s="14">
        <f>_xlfn.LET(_xlpm.p,R2926,_xlpm.q,T2926,LOG(_xlpm.p/_xlpm.q))</f>
        <v>0.74036268949424389</v>
      </c>
      <c r="X2926" s="2"/>
    </row>
    <row r="2927" spans="1:24">
      <c r="A2927" s="1" t="str">
        <f>_xlfn.LET(_xlpm.sep," : ",CONCATENATE(O2927,_xlpm.sep,P2927))</f>
        <v>~whyr~ : [hwaɪ]</v>
      </c>
      <c r="B2927" s="1">
        <f>_xlfn.LET(_xlpm.d,$G2927,_xlpm.k,_xlfn.CONCAT(LEFT(TRIM(B$1),1),"*"),COUNTIF(_xlpm.d,_xlpm.k))</f>
        <v>0</v>
      </c>
      <c r="C2927" s="1">
        <f>_xlfn.LET(_xlpm.d,$G2927,_xlpm.k,_xlfn.CONCAT(LEFT(TRIM(C$1),1),"*"),COUNTIF(_xlpm.d,_xlpm.k))</f>
        <v>0</v>
      </c>
      <c r="D2927" s="1">
        <f>_xlfn.LET(_xlpm.d,$G2927,_xlpm.k,_xlfn.CONCAT(LEFT(TRIM(D$1),1),"*"),COUNTIF(_xlpm.d,_xlpm.k))</f>
        <v>0</v>
      </c>
      <c r="E2927" s="1">
        <f>LOG(F2927+1,10)</f>
        <v>0.47712125471966244</v>
      </c>
      <c r="F2927" s="7">
        <v>2</v>
      </c>
      <c r="G2927" s="9" t="s">
        <v>1231</v>
      </c>
      <c r="H2927" s="4">
        <f>F2927/freq.sum.r6e</f>
        <v>9.9403578528827041E-5</v>
      </c>
      <c r="I2927" s="1" t="str">
        <f>_xlfn.LET(_xlpm.sep,":",_xlpm.w,$G2927,LEFT(_xlpm.w,FIND(_xlpm.sep,_xlpm.w)-1))</f>
        <v>hwaɪ</v>
      </c>
      <c r="J2927" s="1" t="str">
        <f>_xlfn.LET(_xlpm.sep,":",_xlpm.w,$G2927,RIGHT(_xlpm.w,LEN(_xlpm.w)-FIND(_xlpm.sep,_xlpm.w)))</f>
        <v>whyr</v>
      </c>
      <c r="K2927" s="10">
        <f>_xlfn.LET(_xlpm.w,I2927,LEN(_xlpm.w))</f>
        <v>4</v>
      </c>
      <c r="L2927" s="10">
        <f>_xlfn.LET(_xlpm.w,J2927,LEN(_xlpm.w))</f>
        <v>4</v>
      </c>
      <c r="M2927" s="10">
        <f>_xlfn.LET(_xlpm.a,K2927,_xlpm.b,L2927,MAX(_xlpm.a,_xlpm.b))</f>
        <v>4</v>
      </c>
      <c r="N2927" s="10">
        <f>_xlfn.LET(_xlpm.d,(K2927,L2927),MAX(_xlpm.d)-MIN(_xlpm.d))</f>
        <v>0</v>
      </c>
      <c r="O2927" s="1" t="str">
        <f>_xlfn.LET(_xlpm.sep,":",_xlpm.w,$G2927,_xlfn.CONCAT("~",RIGHT(_xlpm.w,LEN(_xlpm.w)-FIND(_xlpm.sep,_xlpm.w)),"~"))</f>
        <v>~whyr~</v>
      </c>
      <c r="P2927" s="1" t="str">
        <f>_xlfn.LET(_xlpm.sep,":",_xlpm.w,$G2927,_xlfn.CONCAT("[",LEFT(_xlpm.w,FIND(_xlpm.sep,_xlpm.w)-1),"]"))</f>
        <v>[hwaɪ]</v>
      </c>
      <c r="Q2927" s="14" cm="1">
        <f t="array" ref="Q2927">SUM(_xlfn._xlws.FILTER($H$2:$H$7111,_xlfn.MAP($O$2:$O$7111,_xlfn.LAMBDA(_xlpm.x,_xlpm.x=$O2927))))</f>
        <v>1.9880715705765408E-4</v>
      </c>
      <c r="R2927" s="14">
        <f>$H2927/Q2927</f>
        <v>0.5</v>
      </c>
      <c r="S2927" s="14" cm="1">
        <f t="array" ref="S2927">SUM(_xlfn._xlws.FILTER($H$2:$H$7111,_xlfn.MAP($P$2:$P$7111,_xlfn.LAMBDA(_xlpm.x,_xlpm.x=$P2927))))</f>
        <v>1.0934393638170974E-3</v>
      </c>
      <c r="T2927" s="14">
        <f>$H2927/S2927</f>
        <v>9.0909090909090912E-2</v>
      </c>
      <c r="U2927" s="14">
        <f>_xlfn.LET(_xlpm.freq,F2927,_xlpm.size,M2927+1,_xlpm.F,V2927,LOG(1+_xlpm.freq)*LOG(1+_xlpm.size)*_xlpm.F)</f>
        <v>5.7118846299187426E-2</v>
      </c>
      <c r="V2927" s="14">
        <f>_xlfn.LET(_xlpm.a,T2927,_xlpm.b,R2927,2*_xlpm.a*_xlpm.b/(_xlpm.a+_xlpm.b))</f>
        <v>0.15384615384615385</v>
      </c>
      <c r="W2927" s="14">
        <f>_xlfn.LET(_xlpm.p,R2927,_xlpm.q,T2927,LOG(_xlpm.p/_xlpm.q))</f>
        <v>0.74036268949424389</v>
      </c>
      <c r="X2927" s="2"/>
    </row>
    <row r="2928" spans="1:24">
      <c r="A2928" s="1" t="str">
        <f>_xlfn.LET(_xlpm.sep," : ",CONCATENATE(O2928,_xlpm.sep,P2928))</f>
        <v>~bsir~ : [bsaɪ]</v>
      </c>
      <c r="B2928" s="1">
        <f>_xlfn.LET(_xlpm.d,$G2928,_xlpm.k,_xlfn.CONCAT(LEFT(TRIM(B$1),1),"*"),COUNTIF(_xlpm.d,_xlpm.k))</f>
        <v>0</v>
      </c>
      <c r="C2928" s="1">
        <f>_xlfn.LET(_xlpm.d,$G2928,_xlpm.k,_xlfn.CONCAT(LEFT(TRIM(C$1),1),"*"),COUNTIF(_xlpm.d,_xlpm.k))</f>
        <v>0</v>
      </c>
      <c r="D2928" s="1">
        <f>_xlfn.LET(_xlpm.d,$G2928,_xlpm.k,_xlfn.CONCAT(LEFT(TRIM(D$1),1),"*"),COUNTIF(_xlpm.d,_xlpm.k))</f>
        <v>0</v>
      </c>
      <c r="E2928" s="1">
        <f>LOG(F2928+1,10)</f>
        <v>0.47712125471966244</v>
      </c>
      <c r="F2928" s="7">
        <v>2</v>
      </c>
      <c r="G2928" s="9" t="s">
        <v>211</v>
      </c>
      <c r="H2928" s="4">
        <f>F2928/freq.sum.r6e</f>
        <v>9.9403578528827041E-5</v>
      </c>
      <c r="I2928" s="1" t="str">
        <f>_xlfn.LET(_xlpm.sep,":",_xlpm.w,$G2928,LEFT(_xlpm.w,FIND(_xlpm.sep,_xlpm.w)-1))</f>
        <v>bsaɪ</v>
      </c>
      <c r="J2928" s="1" t="str">
        <f>_xlfn.LET(_xlpm.sep,":",_xlpm.w,$G2928,RIGHT(_xlpm.w,LEN(_xlpm.w)-FIND(_xlpm.sep,_xlpm.w)))</f>
        <v>bsir</v>
      </c>
      <c r="K2928" s="10">
        <f>_xlfn.LET(_xlpm.w,I2928,LEN(_xlpm.w))</f>
        <v>4</v>
      </c>
      <c r="L2928" s="10">
        <f>_xlfn.LET(_xlpm.w,J2928,LEN(_xlpm.w))</f>
        <v>4</v>
      </c>
      <c r="M2928" s="10">
        <f>_xlfn.LET(_xlpm.a,K2928,_xlpm.b,L2928,MAX(_xlpm.a,_xlpm.b))</f>
        <v>4</v>
      </c>
      <c r="N2928" s="10">
        <f>_xlfn.LET(_xlpm.d,(K2928,L2928),MAX(_xlpm.d)-MIN(_xlpm.d))</f>
        <v>0</v>
      </c>
      <c r="O2928" s="1" t="str">
        <f>_xlfn.LET(_xlpm.sep,":",_xlpm.w,$G2928,_xlfn.CONCAT("~",RIGHT(_xlpm.w,LEN(_xlpm.w)-FIND(_xlpm.sep,_xlpm.w)),"~"))</f>
        <v>~bsir~</v>
      </c>
      <c r="P2928" s="1" t="str">
        <f>_xlfn.LET(_xlpm.sep,":",_xlpm.w,$G2928,_xlfn.CONCAT("[",LEFT(_xlpm.w,FIND(_xlpm.sep,_xlpm.w)-1),"]"))</f>
        <v>[bsaɪ]</v>
      </c>
      <c r="Q2928" s="14" cm="1">
        <f t="array" ref="Q2928">SUM(_xlfn._xlws.FILTER($H$2:$H$7117,_xlfn.MAP($O$2:$O$7117,_xlfn.LAMBDA(_xlpm.x,_xlpm.x=$O2928))))</f>
        <v>9.9403578528827041E-5</v>
      </c>
      <c r="R2928" s="14">
        <f>$H2928/Q2928</f>
        <v>1</v>
      </c>
      <c r="S2928" s="14" cm="1">
        <f t="array" ref="S2928">SUM(_xlfn._xlws.FILTER($H$2:$H$7117,_xlfn.MAP($P$2:$P$7117,_xlfn.LAMBDA(_xlpm.x,_xlpm.x=$P2928))))</f>
        <v>5.4671968190854881E-4</v>
      </c>
      <c r="T2928" s="14">
        <f>$H2928/S2928</f>
        <v>0.1818181818181818</v>
      </c>
      <c r="U2928" s="14">
        <f>_xlfn.LET(_xlpm.freq,F2928,_xlpm.size,M2928+1,_xlpm.F,V2928,LOG(1+_xlpm.freq)*LOG(1+_xlpm.size)*_xlpm.F)</f>
        <v>0.11423769259837484</v>
      </c>
      <c r="V2928" s="14">
        <f>_xlfn.LET(_xlpm.a,T2928,_xlpm.b,R2928,2*_xlpm.a*_xlpm.b/(_xlpm.a+_xlpm.b))</f>
        <v>0.30769230769230765</v>
      </c>
      <c r="W2928" s="14">
        <f>_xlfn.LET(_xlpm.p,R2928,_xlpm.q,T2928,LOG(_xlpm.p/_xlpm.q))</f>
        <v>0.74036268949424389</v>
      </c>
      <c r="X2928" s="2"/>
    </row>
    <row r="2929" spans="1:24">
      <c r="A2929" s="1" t="str">
        <f>_xlfn.LET(_xlpm.sep," : ",CONCATENATE(O2929,_xlpm.sep,P2929))</f>
        <v>~dvir~ : [dvaɪ]</v>
      </c>
      <c r="B2929" s="1">
        <f>_xlfn.LET(_xlpm.d,$G2929,_xlpm.k,_xlfn.CONCAT(LEFT(TRIM(B$1),1),"*"),COUNTIF(_xlpm.d,_xlpm.k))</f>
        <v>0</v>
      </c>
      <c r="C2929" s="1">
        <f>_xlfn.LET(_xlpm.d,$G2929,_xlpm.k,_xlfn.CONCAT(LEFT(TRIM(C$1),1),"*"),COUNTIF(_xlpm.d,_xlpm.k))</f>
        <v>0</v>
      </c>
      <c r="D2929" s="1">
        <f>_xlfn.LET(_xlpm.d,$G2929,_xlpm.k,_xlfn.CONCAT(LEFT(TRIM(D$1),1),"*"),COUNTIF(_xlpm.d,_xlpm.k))</f>
        <v>0</v>
      </c>
      <c r="E2929" s="1">
        <f>LOG(F2929+1,10)</f>
        <v>0.47712125471966244</v>
      </c>
      <c r="F2929" s="7">
        <v>2</v>
      </c>
      <c r="G2929" s="9" t="s">
        <v>514</v>
      </c>
      <c r="H2929" s="4">
        <f>F2929/freq.sum.r6e</f>
        <v>9.9403578528827041E-5</v>
      </c>
      <c r="I2929" s="1" t="str">
        <f>_xlfn.LET(_xlpm.sep,":",_xlpm.w,$G2929,LEFT(_xlpm.w,FIND(_xlpm.sep,_xlpm.w)-1))</f>
        <v>dvaɪ</v>
      </c>
      <c r="J2929" s="1" t="str">
        <f>_xlfn.LET(_xlpm.sep,":",_xlpm.w,$G2929,RIGHT(_xlpm.w,LEN(_xlpm.w)-FIND(_xlpm.sep,_xlpm.w)))</f>
        <v>dvir</v>
      </c>
      <c r="K2929" s="10">
        <f>_xlfn.LET(_xlpm.w,I2929,LEN(_xlpm.w))</f>
        <v>4</v>
      </c>
      <c r="L2929" s="10">
        <f>_xlfn.LET(_xlpm.w,J2929,LEN(_xlpm.w))</f>
        <v>4</v>
      </c>
      <c r="M2929" s="10">
        <f>_xlfn.LET(_xlpm.a,K2929,_xlpm.b,L2929,MAX(_xlpm.a,_xlpm.b))</f>
        <v>4</v>
      </c>
      <c r="N2929" s="10">
        <f>_xlfn.LET(_xlpm.d,(K2929,L2929),MAX(_xlpm.d)-MIN(_xlpm.d))</f>
        <v>0</v>
      </c>
      <c r="O2929" s="1" t="str">
        <f>_xlfn.LET(_xlpm.sep,":",_xlpm.w,$G2929,_xlfn.CONCAT("~",RIGHT(_xlpm.w,LEN(_xlpm.w)-FIND(_xlpm.sep,_xlpm.w)),"~"))</f>
        <v>~dvir~</v>
      </c>
      <c r="P2929" s="1" t="str">
        <f>_xlfn.LET(_xlpm.sep,":",_xlpm.w,$G2929,_xlfn.CONCAT("[",LEFT(_xlpm.w,FIND(_xlpm.sep,_xlpm.w)-1),"]"))</f>
        <v>[dvaɪ]</v>
      </c>
      <c r="Q2929" s="14" cm="1">
        <f t="array" ref="Q2929">SUM(_xlfn._xlws.FILTER($H$2:$H$7117,_xlfn.MAP($O$2:$O$7117,_xlfn.LAMBDA(_xlpm.x,_xlpm.x=$O2929))))</f>
        <v>9.9403578528827041E-5</v>
      </c>
      <c r="R2929" s="14">
        <f>$H2929/Q2929</f>
        <v>1</v>
      </c>
      <c r="S2929" s="14" cm="1">
        <f t="array" ref="S2929">SUM(_xlfn._xlws.FILTER($H$2:$H$7117,_xlfn.MAP($P$2:$P$7117,_xlfn.LAMBDA(_xlpm.x,_xlpm.x=$P2929))))</f>
        <v>5.4671968190854881E-4</v>
      </c>
      <c r="T2929" s="14">
        <f>$H2929/S2929</f>
        <v>0.1818181818181818</v>
      </c>
      <c r="U2929" s="14">
        <f>_xlfn.LET(_xlpm.freq,F2929,_xlpm.size,M2929+1,_xlpm.F,V2929,LOG(1+_xlpm.freq)*LOG(1+_xlpm.size)*_xlpm.F)</f>
        <v>0.11423769259837484</v>
      </c>
      <c r="V2929" s="14">
        <f>_xlfn.LET(_xlpm.a,T2929,_xlpm.b,R2929,2*_xlpm.a*_xlpm.b/(_xlpm.a+_xlpm.b))</f>
        <v>0.30769230769230765</v>
      </c>
      <c r="W2929" s="14">
        <f>_xlfn.LET(_xlpm.p,R2929,_xlpm.q,T2929,LOG(_xlpm.p/_xlpm.q))</f>
        <v>0.74036268949424389</v>
      </c>
      <c r="X2929" s="2"/>
    </row>
    <row r="2930" spans="1:24">
      <c r="A2930" s="1" t="str">
        <f>_xlfn.LET(_xlpm.sep," : ",CONCATENATE(O2930,_xlpm.sep,P2930))</f>
        <v>~xcir~ : [ksaɪ]</v>
      </c>
      <c r="B2930" s="1">
        <f>_xlfn.LET(_xlpm.d,$G2930,_xlpm.k,_xlfn.CONCAT(LEFT(TRIM(B$1),1),"*"),COUNTIF(_xlpm.d,_xlpm.k))</f>
        <v>0</v>
      </c>
      <c r="C2930" s="1">
        <f>_xlfn.LET(_xlpm.d,$G2930,_xlpm.k,_xlfn.CONCAT(LEFT(TRIM(C$1),1),"*"),COUNTIF(_xlpm.d,_xlpm.k))</f>
        <v>0</v>
      </c>
      <c r="D2930" s="1">
        <f>_xlfn.LET(_xlpm.d,$G2930,_xlpm.k,_xlfn.CONCAT(LEFT(TRIM(D$1),1),"*"),COUNTIF(_xlpm.d,_xlpm.k))</f>
        <v>0</v>
      </c>
      <c r="E2930" s="1">
        <f>LOG(F2930+1,10)</f>
        <v>0.47712125471966244</v>
      </c>
      <c r="F2930" s="7">
        <v>2</v>
      </c>
      <c r="G2930" s="9" t="s">
        <v>1531</v>
      </c>
      <c r="H2930" s="4">
        <f>F2930/freq.sum.r6e</f>
        <v>9.9403578528827041E-5</v>
      </c>
      <c r="I2930" s="1" t="str">
        <f>_xlfn.LET(_xlpm.sep,":",_xlpm.w,$G2930,LEFT(_xlpm.w,FIND(_xlpm.sep,_xlpm.w)-1))</f>
        <v>ksaɪ</v>
      </c>
      <c r="J2930" s="1" t="str">
        <f>_xlfn.LET(_xlpm.sep,":",_xlpm.w,$G2930,RIGHT(_xlpm.w,LEN(_xlpm.w)-FIND(_xlpm.sep,_xlpm.w)))</f>
        <v>xcir</v>
      </c>
      <c r="K2930" s="10">
        <f>_xlfn.LET(_xlpm.w,I2930,LEN(_xlpm.w))</f>
        <v>4</v>
      </c>
      <c r="L2930" s="10">
        <f>_xlfn.LET(_xlpm.w,J2930,LEN(_xlpm.w))</f>
        <v>4</v>
      </c>
      <c r="M2930" s="10">
        <f>_xlfn.LET(_xlpm.a,K2930,_xlpm.b,L2930,MAX(_xlpm.a,_xlpm.b))</f>
        <v>4</v>
      </c>
      <c r="N2930" s="10">
        <f>_xlfn.LET(_xlpm.d,(K2930,L2930),MAX(_xlpm.d)-MIN(_xlpm.d))</f>
        <v>0</v>
      </c>
      <c r="O2930" s="1" t="str">
        <f>_xlfn.LET(_xlpm.sep,":",_xlpm.w,$G2930,_xlfn.CONCAT("~",RIGHT(_xlpm.w,LEN(_xlpm.w)-FIND(_xlpm.sep,_xlpm.w)),"~"))</f>
        <v>~xcir~</v>
      </c>
      <c r="P2930" s="1" t="str">
        <f>_xlfn.LET(_xlpm.sep,":",_xlpm.w,$G2930,_xlfn.CONCAT("[",LEFT(_xlpm.w,FIND(_xlpm.sep,_xlpm.w)-1),"]"))</f>
        <v>[ksaɪ]</v>
      </c>
      <c r="Q2930" s="14" cm="1">
        <f t="array" ref="Q2930">SUM(_xlfn._xlws.FILTER($H$2:$H$7117,_xlfn.MAP($O$2:$O$7117,_xlfn.LAMBDA(_xlpm.x,_xlpm.x=$O2930))))</f>
        <v>9.9403578528827041E-5</v>
      </c>
      <c r="R2930" s="14">
        <f>$H2930/Q2930</f>
        <v>1</v>
      </c>
      <c r="S2930" s="14" cm="1">
        <f t="array" ref="S2930">SUM(_xlfn._xlws.FILTER($H$2:$H$7117,_xlfn.MAP($P$2:$P$7117,_xlfn.LAMBDA(_xlpm.x,_xlpm.x=$P2930))))</f>
        <v>5.4671968190854881E-4</v>
      </c>
      <c r="T2930" s="14">
        <f>$H2930/S2930</f>
        <v>0.1818181818181818</v>
      </c>
      <c r="U2930" s="14">
        <f>_xlfn.LET(_xlpm.freq,F2930,_xlpm.size,M2930+1,_xlpm.F,V2930,LOG(1+_xlpm.freq)*LOG(1+_xlpm.size)*_xlpm.F)</f>
        <v>0.11423769259837484</v>
      </c>
      <c r="V2930" s="14">
        <f>_xlfn.LET(_xlpm.a,T2930,_xlpm.b,R2930,2*_xlpm.a*_xlpm.b/(_xlpm.a+_xlpm.b))</f>
        <v>0.30769230769230765</v>
      </c>
      <c r="W2930" s="14">
        <f>_xlfn.LET(_xlpm.p,R2930,_xlpm.q,T2930,LOG(_xlpm.p/_xlpm.q))</f>
        <v>0.74036268949424389</v>
      </c>
      <c r="X2930" s="2"/>
    </row>
    <row r="2931" spans="1:24">
      <c r="A2931" s="1" t="str">
        <f>_xlfn.LET(_xlpm.sep," : ",CONCATENATE(O2931,_xlpm.sep,P2931))</f>
        <v>~mpir~ : [mpaɪ]</v>
      </c>
      <c r="B2931" s="1">
        <f>_xlfn.LET(_xlpm.d,$G2931,_xlpm.k,_xlfn.CONCAT(LEFT(TRIM(B$1),1),"*"),COUNTIF(_xlpm.d,_xlpm.k))</f>
        <v>0</v>
      </c>
      <c r="C2931" s="1">
        <f>_xlfn.LET(_xlpm.d,$G2931,_xlpm.k,_xlfn.CONCAT(LEFT(TRIM(C$1),1),"*"),COUNTIF(_xlpm.d,_xlpm.k))</f>
        <v>1</v>
      </c>
      <c r="D2931" s="1">
        <f>_xlfn.LET(_xlpm.d,$G2931,_xlpm.k,_xlfn.CONCAT(LEFT(TRIM(D$1),1),"*"),COUNTIF(_xlpm.d,_xlpm.k))</f>
        <v>0</v>
      </c>
      <c r="E2931" s="1">
        <f>LOG(F2931+1,10)</f>
        <v>0.47712125471966244</v>
      </c>
      <c r="F2931" s="7">
        <v>2</v>
      </c>
      <c r="G2931" s="9" t="s">
        <v>2582</v>
      </c>
      <c r="H2931" s="4">
        <f>F2931/freq.sum.r6e</f>
        <v>9.9403578528827041E-5</v>
      </c>
      <c r="I2931" s="1" t="str">
        <f>_xlfn.LET(_xlpm.sep,":",_xlpm.w,$G2931,LEFT(_xlpm.w,FIND(_xlpm.sep,_xlpm.w)-1))</f>
        <v>mpaɪ</v>
      </c>
      <c r="J2931" s="1" t="str">
        <f>_xlfn.LET(_xlpm.sep,":",_xlpm.w,$G2931,RIGHT(_xlpm.w,LEN(_xlpm.w)-FIND(_xlpm.sep,_xlpm.w)))</f>
        <v>mpir</v>
      </c>
      <c r="K2931" s="10">
        <f>_xlfn.LET(_xlpm.w,I2931,LEN(_xlpm.w))</f>
        <v>4</v>
      </c>
      <c r="L2931" s="10">
        <f>_xlfn.LET(_xlpm.w,J2931,LEN(_xlpm.w))</f>
        <v>4</v>
      </c>
      <c r="M2931" s="10">
        <f>_xlfn.LET(_xlpm.a,K2931,_xlpm.b,L2931,MAX(_xlpm.a,_xlpm.b))</f>
        <v>4</v>
      </c>
      <c r="N2931" s="10">
        <f>_xlfn.LET(_xlpm.d,(K2931,L2931),MAX(_xlpm.d)-MIN(_xlpm.d))</f>
        <v>0</v>
      </c>
      <c r="O2931" s="1" t="str">
        <f>_xlfn.LET(_xlpm.sep,":",_xlpm.w,$G2931,_xlfn.CONCAT("~",RIGHT(_xlpm.w,LEN(_xlpm.w)-FIND(_xlpm.sep,_xlpm.w)),"~"))</f>
        <v>~mpir~</v>
      </c>
      <c r="P2931" s="1" t="str">
        <f>_xlfn.LET(_xlpm.sep,":",_xlpm.w,$G2931,_xlfn.CONCAT("[",LEFT(_xlpm.w,FIND(_xlpm.sep,_xlpm.w)-1),"]"))</f>
        <v>[mpaɪ]</v>
      </c>
      <c r="Q2931" s="14" cm="1">
        <f t="array" ref="Q2931">SUM(_xlfn._xlws.FILTER($H$2:$H$7117,_xlfn.MAP($O$2:$O$7117,_xlfn.LAMBDA(_xlpm.x,_xlpm.x=$O2931))))</f>
        <v>9.9403578528827041E-5</v>
      </c>
      <c r="R2931" s="14">
        <f>$H2931/Q2931</f>
        <v>1</v>
      </c>
      <c r="S2931" s="14" cm="1">
        <f t="array" ref="S2931">SUM(_xlfn._xlws.FILTER($H$2:$H$7117,_xlfn.MAP($P$2:$P$7117,_xlfn.LAMBDA(_xlpm.x,_xlpm.x=$P2931))))</f>
        <v>5.4671968190854881E-4</v>
      </c>
      <c r="T2931" s="14">
        <f>$H2931/S2931</f>
        <v>0.1818181818181818</v>
      </c>
      <c r="U2931" s="14">
        <f>_xlfn.LET(_xlpm.freq,F2931,_xlpm.size,M2931+1,_xlpm.F,V2931,LOG(1+_xlpm.freq)*LOG(1+_xlpm.size)*_xlpm.F)</f>
        <v>0.11423769259837484</v>
      </c>
      <c r="V2931" s="14">
        <f>_xlfn.LET(_xlpm.a,T2931,_xlpm.b,R2931,2*_xlpm.a*_xlpm.b/(_xlpm.a+_xlpm.b))</f>
        <v>0.30769230769230765</v>
      </c>
      <c r="W2931" s="14">
        <f>_xlfn.LET(_xlpm.p,R2931,_xlpm.q,T2931,LOG(_xlpm.p/_xlpm.q))</f>
        <v>0.74036268949424389</v>
      </c>
      <c r="X2931" s="2"/>
    </row>
    <row r="2932" spans="1:24">
      <c r="A2932" s="1" t="str">
        <f>_xlfn.LET(_xlpm.sep," : ",CONCATENATE(O2932,_xlpm.sep,P2932))</f>
        <v>~nlir~ : [nlaɪ]</v>
      </c>
      <c r="B2932" s="1">
        <f>_xlfn.LET(_xlpm.d,$G2932,_xlpm.k,_xlfn.CONCAT(LEFT(TRIM(B$1),1),"*"),COUNTIF(_xlpm.d,_xlpm.k))</f>
        <v>0</v>
      </c>
      <c r="C2932" s="1">
        <f>_xlfn.LET(_xlpm.d,$G2932,_xlpm.k,_xlfn.CONCAT(LEFT(TRIM(C$1),1),"*"),COUNTIF(_xlpm.d,_xlpm.k))</f>
        <v>0</v>
      </c>
      <c r="D2932" s="1">
        <f>_xlfn.LET(_xlpm.d,$G2932,_xlpm.k,_xlfn.CONCAT(LEFT(TRIM(D$1),1),"*"),COUNTIF(_xlpm.d,_xlpm.k))</f>
        <v>1</v>
      </c>
      <c r="E2932" s="1">
        <f>LOG(F2932+1,10)</f>
        <v>0.47712125471966244</v>
      </c>
      <c r="F2932" s="7">
        <v>2</v>
      </c>
      <c r="G2932" s="9" t="s">
        <v>3023</v>
      </c>
      <c r="H2932" s="4">
        <f>F2932/freq.sum.r6e</f>
        <v>9.9403578528827041E-5</v>
      </c>
      <c r="I2932" s="1" t="str">
        <f>_xlfn.LET(_xlpm.sep,":",_xlpm.w,$G2932,LEFT(_xlpm.w,FIND(_xlpm.sep,_xlpm.w)-1))</f>
        <v>nlaɪ</v>
      </c>
      <c r="J2932" s="1" t="str">
        <f>_xlfn.LET(_xlpm.sep,":",_xlpm.w,$G2932,RIGHT(_xlpm.w,LEN(_xlpm.w)-FIND(_xlpm.sep,_xlpm.w)))</f>
        <v>nlir</v>
      </c>
      <c r="K2932" s="10">
        <f>_xlfn.LET(_xlpm.w,I2932,LEN(_xlpm.w))</f>
        <v>4</v>
      </c>
      <c r="L2932" s="10">
        <f>_xlfn.LET(_xlpm.w,J2932,LEN(_xlpm.w))</f>
        <v>4</v>
      </c>
      <c r="M2932" s="10">
        <f>_xlfn.LET(_xlpm.a,K2932,_xlpm.b,L2932,MAX(_xlpm.a,_xlpm.b))</f>
        <v>4</v>
      </c>
      <c r="N2932" s="10">
        <f>_xlfn.LET(_xlpm.d,(K2932,L2932),MAX(_xlpm.d)-MIN(_xlpm.d))</f>
        <v>0</v>
      </c>
      <c r="O2932" s="1" t="str">
        <f>_xlfn.LET(_xlpm.sep,":",_xlpm.w,$G2932,_xlfn.CONCAT("~",RIGHT(_xlpm.w,LEN(_xlpm.w)-FIND(_xlpm.sep,_xlpm.w)),"~"))</f>
        <v>~nlir~</v>
      </c>
      <c r="P2932" s="1" t="str">
        <f>_xlfn.LET(_xlpm.sep,":",_xlpm.w,$G2932,_xlfn.CONCAT("[",LEFT(_xlpm.w,FIND(_xlpm.sep,_xlpm.w)-1),"]"))</f>
        <v>[nlaɪ]</v>
      </c>
      <c r="Q2932" s="14" cm="1">
        <f t="array" ref="Q2932">SUM(_xlfn._xlws.FILTER($H$2:$H$7117,_xlfn.MAP($O$2:$O$7117,_xlfn.LAMBDA(_xlpm.x,_xlpm.x=$O2932))))</f>
        <v>9.9403578528827041E-5</v>
      </c>
      <c r="R2932" s="14">
        <f>$H2932/Q2932</f>
        <v>1</v>
      </c>
      <c r="S2932" s="14" cm="1">
        <f t="array" ref="S2932">SUM(_xlfn._xlws.FILTER($H$2:$H$7117,_xlfn.MAP($P$2:$P$7117,_xlfn.LAMBDA(_xlpm.x,_xlpm.x=$P2932))))</f>
        <v>5.4671968190854881E-4</v>
      </c>
      <c r="T2932" s="14">
        <f>$H2932/S2932</f>
        <v>0.1818181818181818</v>
      </c>
      <c r="U2932" s="14">
        <f>_xlfn.LET(_xlpm.freq,F2932,_xlpm.size,M2932+1,_xlpm.F,V2932,LOG(1+_xlpm.freq)*LOG(1+_xlpm.size)*_xlpm.F)</f>
        <v>0.11423769259837484</v>
      </c>
      <c r="V2932" s="14">
        <f>_xlfn.LET(_xlpm.a,T2932,_xlpm.b,R2932,2*_xlpm.a*_xlpm.b/(_xlpm.a+_xlpm.b))</f>
        <v>0.30769230769230765</v>
      </c>
      <c r="W2932" s="14">
        <f>_xlfn.LET(_xlpm.p,R2932,_xlpm.q,T2932,LOG(_xlpm.p/_xlpm.q))</f>
        <v>0.74036268949424389</v>
      </c>
      <c r="X2932" s="2"/>
    </row>
    <row r="2933" spans="1:24">
      <c r="A2933" s="1" t="str">
        <f>_xlfn.LET(_xlpm.sep," : ",CONCATENATE(O2933,_xlpm.sep,P2933))</f>
        <v>~sfyr~ : [sfaɪ]</v>
      </c>
      <c r="B2933" s="1">
        <f>_xlfn.LET(_xlpm.d,$G2933,_xlpm.k,_xlfn.CONCAT(LEFT(TRIM(B$1),1),"*"),COUNTIF(_xlpm.d,_xlpm.k))</f>
        <v>0</v>
      </c>
      <c r="C2933" s="1">
        <f>_xlfn.LET(_xlpm.d,$G2933,_xlpm.k,_xlfn.CONCAT(LEFT(TRIM(C$1),1),"*"),COUNTIF(_xlpm.d,_xlpm.k))</f>
        <v>0</v>
      </c>
      <c r="D2933" s="1">
        <f>_xlfn.LET(_xlpm.d,$G2933,_xlpm.k,_xlfn.CONCAT(LEFT(TRIM(D$1),1),"*"),COUNTIF(_xlpm.d,_xlpm.k))</f>
        <v>0</v>
      </c>
      <c r="E2933" s="1">
        <f>LOG(F2933+1,10)</f>
        <v>0.47712125471966244</v>
      </c>
      <c r="F2933" s="7">
        <v>2</v>
      </c>
      <c r="G2933" s="9" t="s">
        <v>3947</v>
      </c>
      <c r="H2933" s="4">
        <f>F2933/freq.sum.r6e</f>
        <v>9.9403578528827041E-5</v>
      </c>
      <c r="I2933" s="1" t="str">
        <f>_xlfn.LET(_xlpm.sep,":",_xlpm.w,$G2933,LEFT(_xlpm.w,FIND(_xlpm.sep,_xlpm.w)-1))</f>
        <v>sfaɪ</v>
      </c>
      <c r="J2933" s="1" t="str">
        <f>_xlfn.LET(_xlpm.sep,":",_xlpm.w,$G2933,RIGHT(_xlpm.w,LEN(_xlpm.w)-FIND(_xlpm.sep,_xlpm.w)))</f>
        <v>sfyr</v>
      </c>
      <c r="K2933" s="10">
        <f>_xlfn.LET(_xlpm.w,I2933,LEN(_xlpm.w))</f>
        <v>4</v>
      </c>
      <c r="L2933" s="10">
        <f>_xlfn.LET(_xlpm.w,J2933,LEN(_xlpm.w))</f>
        <v>4</v>
      </c>
      <c r="M2933" s="10">
        <f>_xlfn.LET(_xlpm.a,K2933,_xlpm.b,L2933,MAX(_xlpm.a,_xlpm.b))</f>
        <v>4</v>
      </c>
      <c r="N2933" s="10">
        <f>_xlfn.LET(_xlpm.d,(K2933,L2933),MAX(_xlpm.d)-MIN(_xlpm.d))</f>
        <v>0</v>
      </c>
      <c r="O2933" s="1" t="str">
        <f>_xlfn.LET(_xlpm.sep,":",_xlpm.w,$G2933,_xlfn.CONCAT("~",RIGHT(_xlpm.w,LEN(_xlpm.w)-FIND(_xlpm.sep,_xlpm.w)),"~"))</f>
        <v>~sfyr~</v>
      </c>
      <c r="P2933" s="1" t="str">
        <f>_xlfn.LET(_xlpm.sep,":",_xlpm.w,$G2933,_xlfn.CONCAT("[",LEFT(_xlpm.w,FIND(_xlpm.sep,_xlpm.w)-1),"]"))</f>
        <v>[sfaɪ]</v>
      </c>
      <c r="Q2933" s="14" cm="1">
        <f t="array" ref="Q2933">SUM(_xlfn._xlws.FILTER($H$2:$H$7117,_xlfn.MAP($O$2:$O$7117,_xlfn.LAMBDA(_xlpm.x,_xlpm.x=$O2933))))</f>
        <v>9.9403578528827041E-5</v>
      </c>
      <c r="R2933" s="14">
        <f>$H2933/Q2933</f>
        <v>1</v>
      </c>
      <c r="S2933" s="14" cm="1">
        <f t="array" ref="S2933">SUM(_xlfn._xlws.FILTER($H$2:$H$7117,_xlfn.MAP($P$2:$P$7117,_xlfn.LAMBDA(_xlpm.x,_xlpm.x=$P2933))))</f>
        <v>5.4671968190854881E-4</v>
      </c>
      <c r="T2933" s="14">
        <f>$H2933/S2933</f>
        <v>0.1818181818181818</v>
      </c>
      <c r="U2933" s="14">
        <f>_xlfn.LET(_xlpm.freq,F2933,_xlpm.size,M2933+1,_xlpm.F,V2933,LOG(1+_xlpm.freq)*LOG(1+_xlpm.size)*_xlpm.F)</f>
        <v>0.11423769259837484</v>
      </c>
      <c r="V2933" s="14">
        <f>_xlfn.LET(_xlpm.a,T2933,_xlpm.b,R2933,2*_xlpm.a*_xlpm.b/(_xlpm.a+_xlpm.b))</f>
        <v>0.30769230769230765</v>
      </c>
      <c r="W2933" s="14">
        <f>_xlfn.LET(_xlpm.p,R2933,_xlpm.q,T2933,LOG(_xlpm.p/_xlpm.q))</f>
        <v>0.74036268949424389</v>
      </c>
      <c r="X2933" s="2"/>
    </row>
    <row r="2934" spans="1:24">
      <c r="A2934" s="1" t="str">
        <f>_xlfn.LET(_xlpm.sep," : ",CONCATENATE(O2934,_xlpm.sep,P2934))</f>
        <v>~skyr~ : [skaɪ]</v>
      </c>
      <c r="B2934" s="1">
        <f>_xlfn.LET(_xlpm.d,$G2934,_xlpm.k,_xlfn.CONCAT(LEFT(TRIM(B$1),1),"*"),COUNTIF(_xlpm.d,_xlpm.k))</f>
        <v>0</v>
      </c>
      <c r="C2934" s="1">
        <f>_xlfn.LET(_xlpm.d,$G2934,_xlpm.k,_xlfn.CONCAT(LEFT(TRIM(C$1),1),"*"),COUNTIF(_xlpm.d,_xlpm.k))</f>
        <v>0</v>
      </c>
      <c r="D2934" s="1">
        <f>_xlfn.LET(_xlpm.d,$G2934,_xlpm.k,_xlfn.CONCAT(LEFT(TRIM(D$1),1),"*"),COUNTIF(_xlpm.d,_xlpm.k))</f>
        <v>0</v>
      </c>
      <c r="E2934" s="1">
        <f>LOG(F2934+1,10)</f>
        <v>0.47712125471966244</v>
      </c>
      <c r="F2934" s="7">
        <v>2</v>
      </c>
      <c r="G2934" s="9" t="s">
        <v>3972</v>
      </c>
      <c r="H2934" s="4">
        <f>F2934/freq.sum.r6e</f>
        <v>9.9403578528827041E-5</v>
      </c>
      <c r="I2934" s="1" t="str">
        <f>_xlfn.LET(_xlpm.sep,":",_xlpm.w,$G2934,LEFT(_xlpm.w,FIND(_xlpm.sep,_xlpm.w)-1))</f>
        <v>skaɪ</v>
      </c>
      <c r="J2934" s="1" t="str">
        <f>_xlfn.LET(_xlpm.sep,":",_xlpm.w,$G2934,RIGHT(_xlpm.w,LEN(_xlpm.w)-FIND(_xlpm.sep,_xlpm.w)))</f>
        <v>skyr</v>
      </c>
      <c r="K2934" s="10">
        <f>_xlfn.LET(_xlpm.w,I2934,LEN(_xlpm.w))</f>
        <v>4</v>
      </c>
      <c r="L2934" s="10">
        <f>_xlfn.LET(_xlpm.w,J2934,LEN(_xlpm.w))</f>
        <v>4</v>
      </c>
      <c r="M2934" s="10">
        <f>_xlfn.LET(_xlpm.a,K2934,_xlpm.b,L2934,MAX(_xlpm.a,_xlpm.b))</f>
        <v>4</v>
      </c>
      <c r="N2934" s="10">
        <f>_xlfn.LET(_xlpm.d,(K2934,L2934),MAX(_xlpm.d)-MIN(_xlpm.d))</f>
        <v>0</v>
      </c>
      <c r="O2934" s="1" t="str">
        <f>_xlfn.LET(_xlpm.sep,":",_xlpm.w,$G2934,_xlfn.CONCAT("~",RIGHT(_xlpm.w,LEN(_xlpm.w)-FIND(_xlpm.sep,_xlpm.w)),"~"))</f>
        <v>~skyr~</v>
      </c>
      <c r="P2934" s="1" t="str">
        <f>_xlfn.LET(_xlpm.sep,":",_xlpm.w,$G2934,_xlfn.CONCAT("[",LEFT(_xlpm.w,FIND(_xlpm.sep,_xlpm.w)-1),"]"))</f>
        <v>[skaɪ]</v>
      </c>
      <c r="Q2934" s="14" cm="1">
        <f t="array" ref="Q2934">SUM(_xlfn._xlws.FILTER($H$2:$H$7117,_xlfn.MAP($O$2:$O$7117,_xlfn.LAMBDA(_xlpm.x,_xlpm.x=$O2934))))</f>
        <v>9.9403578528827041E-5</v>
      </c>
      <c r="R2934" s="14">
        <f>$H2934/Q2934</f>
        <v>1</v>
      </c>
      <c r="S2934" s="14" cm="1">
        <f t="array" ref="S2934">SUM(_xlfn._xlws.FILTER($H$2:$H$7117,_xlfn.MAP($P$2:$P$7117,_xlfn.LAMBDA(_xlpm.x,_xlpm.x=$P2934))))</f>
        <v>5.4671968190854881E-4</v>
      </c>
      <c r="T2934" s="14">
        <f>$H2934/S2934</f>
        <v>0.1818181818181818</v>
      </c>
      <c r="U2934" s="14">
        <f>_xlfn.LET(_xlpm.freq,F2934,_xlpm.size,M2934+1,_xlpm.F,V2934,LOG(1+_xlpm.freq)*LOG(1+_xlpm.size)*_xlpm.F)</f>
        <v>0.11423769259837484</v>
      </c>
      <c r="V2934" s="14">
        <f>_xlfn.LET(_xlpm.a,T2934,_xlpm.b,R2934,2*_xlpm.a*_xlpm.b/(_xlpm.a+_xlpm.b))</f>
        <v>0.30769230769230765</v>
      </c>
      <c r="W2934" s="14">
        <f>_xlfn.LET(_xlpm.p,R2934,_xlpm.q,T2934,LOG(_xlpm.p/_xlpm.q))</f>
        <v>0.74036268949424389</v>
      </c>
      <c r="X2934" s="2"/>
    </row>
    <row r="2935" spans="1:24">
      <c r="A2935" s="1" t="str">
        <f>_xlfn.LET(_xlpm.sep," : ",CONCATENATE(O2935,_xlpm.sep,P2935))</f>
        <v>~tlir~ : [tlaɪ]</v>
      </c>
      <c r="B2935" s="1">
        <f>_xlfn.LET(_xlpm.d,$G2935,_xlpm.k,_xlfn.CONCAT(LEFT(TRIM(B$1),1),"*"),COUNTIF(_xlpm.d,_xlpm.k))</f>
        <v>0</v>
      </c>
      <c r="C2935" s="1">
        <f>_xlfn.LET(_xlpm.d,$G2935,_xlpm.k,_xlfn.CONCAT(LEFT(TRIM(C$1),1),"*"),COUNTIF(_xlpm.d,_xlpm.k))</f>
        <v>0</v>
      </c>
      <c r="D2935" s="1">
        <f>_xlfn.LET(_xlpm.d,$G2935,_xlpm.k,_xlfn.CONCAT(LEFT(TRIM(D$1),1),"*"),COUNTIF(_xlpm.d,_xlpm.k))</f>
        <v>0</v>
      </c>
      <c r="E2935" s="1">
        <f>LOG(F2935+1,10)</f>
        <v>0.47712125471966244</v>
      </c>
      <c r="F2935" s="7">
        <v>2</v>
      </c>
      <c r="G2935" s="9" t="s">
        <v>4645</v>
      </c>
      <c r="H2935" s="4">
        <f>F2935/freq.sum.r6e</f>
        <v>9.9403578528827041E-5</v>
      </c>
      <c r="I2935" s="1" t="str">
        <f>_xlfn.LET(_xlpm.sep,":",_xlpm.w,$G2935,LEFT(_xlpm.w,FIND(_xlpm.sep,_xlpm.w)-1))</f>
        <v>tlaɪ</v>
      </c>
      <c r="J2935" s="1" t="str">
        <f>_xlfn.LET(_xlpm.sep,":",_xlpm.w,$G2935,RIGHT(_xlpm.w,LEN(_xlpm.w)-FIND(_xlpm.sep,_xlpm.w)))</f>
        <v>tlir</v>
      </c>
      <c r="K2935" s="10">
        <f>_xlfn.LET(_xlpm.w,I2935,LEN(_xlpm.w))</f>
        <v>4</v>
      </c>
      <c r="L2935" s="10">
        <f>_xlfn.LET(_xlpm.w,J2935,LEN(_xlpm.w))</f>
        <v>4</v>
      </c>
      <c r="M2935" s="10">
        <f>_xlfn.LET(_xlpm.a,K2935,_xlpm.b,L2935,MAX(_xlpm.a,_xlpm.b))</f>
        <v>4</v>
      </c>
      <c r="N2935" s="10">
        <f>_xlfn.LET(_xlpm.d,(K2935,L2935),MAX(_xlpm.d)-MIN(_xlpm.d))</f>
        <v>0</v>
      </c>
      <c r="O2935" s="1" t="str">
        <f>_xlfn.LET(_xlpm.sep,":",_xlpm.w,$G2935,_xlfn.CONCAT("~",RIGHT(_xlpm.w,LEN(_xlpm.w)-FIND(_xlpm.sep,_xlpm.w)),"~"))</f>
        <v>~tlir~</v>
      </c>
      <c r="P2935" s="1" t="str">
        <f>_xlfn.LET(_xlpm.sep,":",_xlpm.w,$G2935,_xlfn.CONCAT("[",LEFT(_xlpm.w,FIND(_xlpm.sep,_xlpm.w)-1),"]"))</f>
        <v>[tlaɪ]</v>
      </c>
      <c r="Q2935" s="14" cm="1">
        <f t="array" ref="Q2935">SUM(_xlfn._xlws.FILTER($H$2:$H$7117,_xlfn.MAP($O$2:$O$7117,_xlfn.LAMBDA(_xlpm.x,_xlpm.x=$O2935))))</f>
        <v>9.9403578528827041E-5</v>
      </c>
      <c r="R2935" s="14">
        <f>$H2935/Q2935</f>
        <v>1</v>
      </c>
      <c r="S2935" s="14" cm="1">
        <f t="array" ref="S2935">SUM(_xlfn._xlws.FILTER($H$2:$H$7117,_xlfn.MAP($P$2:$P$7117,_xlfn.LAMBDA(_xlpm.x,_xlpm.x=$P2935))))</f>
        <v>5.4671968190854881E-4</v>
      </c>
      <c r="T2935" s="14">
        <f>$H2935/S2935</f>
        <v>0.1818181818181818</v>
      </c>
      <c r="U2935" s="14">
        <f>_xlfn.LET(_xlpm.freq,F2935,_xlpm.size,M2935+1,_xlpm.F,V2935,LOG(1+_xlpm.freq)*LOG(1+_xlpm.size)*_xlpm.F)</f>
        <v>0.11423769259837484</v>
      </c>
      <c r="V2935" s="14">
        <f>_xlfn.LET(_xlpm.a,T2935,_xlpm.b,R2935,2*_xlpm.a*_xlpm.b/(_xlpm.a+_xlpm.b))</f>
        <v>0.30769230769230765</v>
      </c>
      <c r="W2935" s="14">
        <f>_xlfn.LET(_xlpm.p,R2935,_xlpm.q,T2935,LOG(_xlpm.p/_xlpm.q))</f>
        <v>0.74036268949424389</v>
      </c>
      <c r="X2935" s="2"/>
    </row>
    <row r="2936" spans="1:24">
      <c r="A2936" s="1" t="str">
        <f>_xlfn.LET(_xlpm.sep," : ",CONCATENATE(O2936,_xlpm.sep,P2936))</f>
        <v>~nxir~ : [ŋzaɪ]</v>
      </c>
      <c r="B2936" s="1">
        <f>_xlfn.LET(_xlpm.d,$G2936,_xlpm.k,_xlfn.CONCAT(LEFT(TRIM(B$1),1),"*"),COUNTIF(_xlpm.d,_xlpm.k))</f>
        <v>0</v>
      </c>
      <c r="C2936" s="1">
        <f>_xlfn.LET(_xlpm.d,$G2936,_xlpm.k,_xlfn.CONCAT(LEFT(TRIM(C$1),1),"*"),COUNTIF(_xlpm.d,_xlpm.k))</f>
        <v>0</v>
      </c>
      <c r="D2936" s="1">
        <f>_xlfn.LET(_xlpm.d,$G2936,_xlpm.k,_xlfn.CONCAT(LEFT(TRIM(D$1),1),"*"),COUNTIF(_xlpm.d,_xlpm.k))</f>
        <v>0</v>
      </c>
      <c r="E2936" s="1">
        <f>LOG(F2936+1,10)</f>
        <v>0.47712125471966244</v>
      </c>
      <c r="F2936" s="7">
        <v>2</v>
      </c>
      <c r="G2936" s="9" t="s">
        <v>6463</v>
      </c>
      <c r="H2936" s="4">
        <f>F2936/freq.sum.r6e</f>
        <v>9.9403578528827041E-5</v>
      </c>
      <c r="I2936" s="1" t="str">
        <f>_xlfn.LET(_xlpm.sep,":",_xlpm.w,$G2936,LEFT(_xlpm.w,FIND(_xlpm.sep,_xlpm.w)-1))</f>
        <v>ŋzaɪ</v>
      </c>
      <c r="J2936" s="1" t="str">
        <f>_xlfn.LET(_xlpm.sep,":",_xlpm.w,$G2936,RIGHT(_xlpm.w,LEN(_xlpm.w)-FIND(_xlpm.sep,_xlpm.w)))</f>
        <v>nxir</v>
      </c>
      <c r="K2936" s="10">
        <f>_xlfn.LET(_xlpm.w,I2936,LEN(_xlpm.w))</f>
        <v>4</v>
      </c>
      <c r="L2936" s="10">
        <f>_xlfn.LET(_xlpm.w,J2936,LEN(_xlpm.w))</f>
        <v>4</v>
      </c>
      <c r="M2936" s="10">
        <f>_xlfn.LET(_xlpm.a,K2936,_xlpm.b,L2936,MAX(_xlpm.a,_xlpm.b))</f>
        <v>4</v>
      </c>
      <c r="N2936" s="10">
        <f>_xlfn.LET(_xlpm.d,(K2936,L2936),MAX(_xlpm.d)-MIN(_xlpm.d))</f>
        <v>0</v>
      </c>
      <c r="O2936" s="1" t="str">
        <f>_xlfn.LET(_xlpm.sep,":",_xlpm.w,$G2936,_xlfn.CONCAT("~",RIGHT(_xlpm.w,LEN(_xlpm.w)-FIND(_xlpm.sep,_xlpm.w)),"~"))</f>
        <v>~nxir~</v>
      </c>
      <c r="P2936" s="1" t="str">
        <f>_xlfn.LET(_xlpm.sep,":",_xlpm.w,$G2936,_xlfn.CONCAT("[",LEFT(_xlpm.w,FIND(_xlpm.sep,_xlpm.w)-1),"]"))</f>
        <v>[ŋzaɪ]</v>
      </c>
      <c r="Q2936" s="14" cm="1">
        <f t="array" ref="Q2936">SUM(_xlfn._xlws.FILTER($H$2:$H$7117,_xlfn.MAP($O$2:$O$7117,_xlfn.LAMBDA(_xlpm.x,_xlpm.x=$O2936))))</f>
        <v>9.9403578528827041E-5</v>
      </c>
      <c r="R2936" s="14">
        <f>$H2936/Q2936</f>
        <v>1</v>
      </c>
      <c r="S2936" s="14" cm="1">
        <f t="array" ref="S2936">SUM(_xlfn._xlws.FILTER($H$2:$H$7117,_xlfn.MAP($P$2:$P$7117,_xlfn.LAMBDA(_xlpm.x,_xlpm.x=$P2936))))</f>
        <v>5.4671968190854881E-4</v>
      </c>
      <c r="T2936" s="14">
        <f>$H2936/S2936</f>
        <v>0.1818181818181818</v>
      </c>
      <c r="U2936" s="14">
        <f>_xlfn.LET(_xlpm.freq,F2936,_xlpm.size,M2936+1,_xlpm.F,V2936,LOG(1+_xlpm.freq)*LOG(1+_xlpm.size)*_xlpm.F)</f>
        <v>0.11423769259837484</v>
      </c>
      <c r="V2936" s="14">
        <f>_xlfn.LET(_xlpm.a,T2936,_xlpm.b,R2936,2*_xlpm.a*_xlpm.b/(_xlpm.a+_xlpm.b))</f>
        <v>0.30769230769230765</v>
      </c>
      <c r="W2936" s="14">
        <f>_xlfn.LET(_xlpm.p,R2936,_xlpm.q,T2936,LOG(_xlpm.p/_xlpm.q))</f>
        <v>0.74036268949424389</v>
      </c>
      <c r="X2936" s="2"/>
    </row>
    <row r="2937" spans="1:24">
      <c r="A2937" s="1" t="str">
        <f>_xlfn.LET(_xlpm.sep," : ",CONCATENATE(O2937,_xlpm.sep,P2937))</f>
        <v>~dugh~ : [du]</v>
      </c>
      <c r="B2937" s="1">
        <f>_xlfn.LET(_xlpm.d,$G2937,_xlpm.k,_xlfn.CONCAT(LEFT(TRIM(B$1),1),"*"),COUNTIF(_xlpm.d,_xlpm.k))</f>
        <v>0</v>
      </c>
      <c r="C2937" s="1">
        <f>_xlfn.LET(_xlpm.d,$G2937,_xlpm.k,_xlfn.CONCAT(LEFT(TRIM(C$1),1),"*"),COUNTIF(_xlpm.d,_xlpm.k))</f>
        <v>0</v>
      </c>
      <c r="D2937" s="1">
        <f>_xlfn.LET(_xlpm.d,$G2937,_xlpm.k,_xlfn.CONCAT(LEFT(TRIM(D$1),1),"*"),COUNTIF(_xlpm.d,_xlpm.k))</f>
        <v>0</v>
      </c>
      <c r="E2937" s="1">
        <f>LOG(F2937+1,10)</f>
        <v>0.30102999566398114</v>
      </c>
      <c r="F2937" s="7">
        <v>1</v>
      </c>
      <c r="G2937" s="9" t="s">
        <v>508</v>
      </c>
      <c r="H2937" s="4">
        <f>F2937/freq.sum.r6e</f>
        <v>4.9701789264413521E-5</v>
      </c>
      <c r="I2937" s="1" t="str">
        <f>_xlfn.LET(_xlpm.sep,":",_xlpm.w,$G2937,LEFT(_xlpm.w,FIND(_xlpm.sep,_xlpm.w)-1))</f>
        <v>du</v>
      </c>
      <c r="J2937" s="1" t="str">
        <f>_xlfn.LET(_xlpm.sep,":",_xlpm.w,$G2937,RIGHT(_xlpm.w,LEN(_xlpm.w)-FIND(_xlpm.sep,_xlpm.w)))</f>
        <v>dugh</v>
      </c>
      <c r="K2937" s="10">
        <f>_xlfn.LET(_xlpm.w,I2937,LEN(_xlpm.w))</f>
        <v>2</v>
      </c>
      <c r="L2937" s="10">
        <f>_xlfn.LET(_xlpm.w,J2937,LEN(_xlpm.w))</f>
        <v>4</v>
      </c>
      <c r="M2937" s="10">
        <f>_xlfn.LET(_xlpm.a,K2937,_xlpm.b,L2937,MAX(_xlpm.a,_xlpm.b))</f>
        <v>4</v>
      </c>
      <c r="N2937" s="10">
        <f>_xlfn.LET(_xlpm.d,(K2937,L2937),MAX(_xlpm.d)-MIN(_xlpm.d))</f>
        <v>2</v>
      </c>
      <c r="O2937" s="1" t="str">
        <f>_xlfn.LET(_xlpm.sep,":",_xlpm.w,$G2937,_xlfn.CONCAT("~",RIGHT(_xlpm.w,LEN(_xlpm.w)-FIND(_xlpm.sep,_xlpm.w)),"~"))</f>
        <v>~dugh~</v>
      </c>
      <c r="P2937" s="1" t="str">
        <f>_xlfn.LET(_xlpm.sep,":",_xlpm.w,$G2937,_xlfn.CONCAT("[",LEFT(_xlpm.w,FIND(_xlpm.sep,_xlpm.w)-1),"]"))</f>
        <v>[du]</v>
      </c>
      <c r="Q2937" s="14" cm="1">
        <f t="array" ref="Q2937">SUM(_xlfn._xlws.FILTER($H$2:$H$7117,_xlfn.MAP($O$2:$O$7117,_xlfn.LAMBDA(_xlpm.x,_xlpm.x=$O2937))))</f>
        <v>3.9761431411530816E-4</v>
      </c>
      <c r="R2937" s="14">
        <f>$H2937/Q2937</f>
        <v>0.125</v>
      </c>
      <c r="S2937" s="14" cm="1">
        <f t="array" ref="S2937">SUM(_xlfn._xlws.FILTER($H$2:$H$7117,_xlfn.MAP($P$2:$P$7117,_xlfn.LAMBDA(_xlpm.x,_xlpm.x=$P2937))))</f>
        <v>2.2365805168986083E-3</v>
      </c>
      <c r="T2937" s="14">
        <f>$H2937/S2937</f>
        <v>2.2222222222222223E-2</v>
      </c>
      <c r="U2937" s="14">
        <f>_xlfn.LET(_xlpm.freq,F2937,_xlpm.size,M2937+1,_xlpm.F,V2937,LOG(1+_xlpm.freq)*LOG(1+_xlpm.size)*_xlpm.F)</f>
        <v>8.8395044350531998E-3</v>
      </c>
      <c r="V2937" s="14">
        <f>_xlfn.LET(_xlpm.a,T2937,_xlpm.b,R2937,2*_xlpm.a*_xlpm.b/(_xlpm.a+_xlpm.b))</f>
        <v>3.7735849056603772E-2</v>
      </c>
      <c r="W2937" s="14">
        <f>_xlfn.LET(_xlpm.p,R2937,_xlpm.q,T2937,LOG(_xlpm.p/_xlpm.q))</f>
        <v>0.75012252678340008</v>
      </c>
      <c r="X2937" s="2"/>
    </row>
    <row r="2938" spans="1:24">
      <c r="A2938" s="1" t="str">
        <f>_xlfn.LET(_xlpm.sep," : ",CONCATENATE(O2938,_xlpm.sep,P2938))</f>
        <v>~dugh~ : [dʒu]</v>
      </c>
      <c r="B2938" s="1">
        <f>_xlfn.LET(_xlpm.d,$G2938,_xlpm.k,_xlfn.CONCAT(LEFT(TRIM(B$1),1),"*"),COUNTIF(_xlpm.d,_xlpm.k))</f>
        <v>0</v>
      </c>
      <c r="C2938" s="1">
        <f>_xlfn.LET(_xlpm.d,$G2938,_xlpm.k,_xlfn.CONCAT(LEFT(TRIM(C$1),1),"*"),COUNTIF(_xlpm.d,_xlpm.k))</f>
        <v>0</v>
      </c>
      <c r="D2938" s="1">
        <f>_xlfn.LET(_xlpm.d,$G2938,_xlpm.k,_xlfn.CONCAT(LEFT(TRIM(D$1),1),"*"),COUNTIF(_xlpm.d,_xlpm.k))</f>
        <v>0</v>
      </c>
      <c r="E2938" s="1">
        <f>LOG(F2938+1,10)</f>
        <v>0.30102999566398114</v>
      </c>
      <c r="F2938" s="7">
        <v>1</v>
      </c>
      <c r="G2938" s="9" t="s">
        <v>683</v>
      </c>
      <c r="H2938" s="4">
        <f>F2938/freq.sum.r6e</f>
        <v>4.9701789264413521E-5</v>
      </c>
      <c r="I2938" s="1" t="str">
        <f>_xlfn.LET(_xlpm.sep,":",_xlpm.w,$G2938,LEFT(_xlpm.w,FIND(_xlpm.sep,_xlpm.w)-1))</f>
        <v>dʒu</v>
      </c>
      <c r="J2938" s="1" t="str">
        <f>_xlfn.LET(_xlpm.sep,":",_xlpm.w,$G2938,RIGHT(_xlpm.w,LEN(_xlpm.w)-FIND(_xlpm.sep,_xlpm.w)))</f>
        <v>dugh</v>
      </c>
      <c r="K2938" s="10">
        <f>_xlfn.LET(_xlpm.w,I2938,LEN(_xlpm.w))</f>
        <v>3</v>
      </c>
      <c r="L2938" s="10">
        <f>_xlfn.LET(_xlpm.w,J2938,LEN(_xlpm.w))</f>
        <v>4</v>
      </c>
      <c r="M2938" s="10">
        <f>_xlfn.LET(_xlpm.a,K2938,_xlpm.b,L2938,MAX(_xlpm.a,_xlpm.b))</f>
        <v>4</v>
      </c>
      <c r="N2938" s="10">
        <f>_xlfn.LET(_xlpm.d,(K2938,L2938),MAX(_xlpm.d)-MIN(_xlpm.d))</f>
        <v>1</v>
      </c>
      <c r="O2938" s="1" t="str">
        <f>_xlfn.LET(_xlpm.sep,":",_xlpm.w,$G2938,_xlfn.CONCAT("~",RIGHT(_xlpm.w,LEN(_xlpm.w)-FIND(_xlpm.sep,_xlpm.w)),"~"))</f>
        <v>~dugh~</v>
      </c>
      <c r="P2938" s="1" t="str">
        <f>_xlfn.LET(_xlpm.sep,":",_xlpm.w,$G2938,_xlfn.CONCAT("[",LEFT(_xlpm.w,FIND(_xlpm.sep,_xlpm.w)-1),"]"))</f>
        <v>[dʒu]</v>
      </c>
      <c r="Q2938" s="14" cm="1">
        <f t="array" ref="Q2938">SUM(_xlfn._xlws.FILTER($H$2:$H$7117,_xlfn.MAP($O$2:$O$7117,_xlfn.LAMBDA(_xlpm.x,_xlpm.x=$O2938))))</f>
        <v>3.9761431411530816E-4</v>
      </c>
      <c r="R2938" s="14">
        <f>$H2938/Q2938</f>
        <v>0.125</v>
      </c>
      <c r="S2938" s="14" cm="1">
        <f t="array" ref="S2938">SUM(_xlfn._xlws.FILTER($H$2:$H$7117,_xlfn.MAP($P$2:$P$7117,_xlfn.LAMBDA(_xlpm.x,_xlpm.x=$P2938))))</f>
        <v>2.2365805168986083E-3</v>
      </c>
      <c r="T2938" s="14">
        <f>$H2938/S2938</f>
        <v>2.2222222222222223E-2</v>
      </c>
      <c r="U2938" s="14">
        <f>_xlfn.LET(_xlpm.freq,F2938,_xlpm.size,M2938+1,_xlpm.F,V2938,LOG(1+_xlpm.freq)*LOG(1+_xlpm.size)*_xlpm.F)</f>
        <v>8.8395044350531998E-3</v>
      </c>
      <c r="V2938" s="14">
        <f>_xlfn.LET(_xlpm.a,T2938,_xlpm.b,R2938,2*_xlpm.a*_xlpm.b/(_xlpm.a+_xlpm.b))</f>
        <v>3.7735849056603772E-2</v>
      </c>
      <c r="W2938" s="14">
        <f>_xlfn.LET(_xlpm.p,R2938,_xlpm.q,T2938,LOG(_xlpm.p/_xlpm.q))</f>
        <v>0.75012252678340008</v>
      </c>
      <c r="X2938" s="2"/>
    </row>
    <row r="2939" spans="1:24">
      <c r="A2939" s="1" t="str">
        <f>_xlfn.LET(_xlpm.sep," : ",CONCATENATE(O2939,_xlpm.sep,P2939))</f>
        <v>~bugh~ : [bʊ]</v>
      </c>
      <c r="B2939" s="1">
        <f>_xlfn.LET(_xlpm.d,$G2939,_xlpm.k,_xlfn.CONCAT(LEFT(TRIM(B$1),1),"*"),COUNTIF(_xlpm.d,_xlpm.k))</f>
        <v>0</v>
      </c>
      <c r="C2939" s="1">
        <f>_xlfn.LET(_xlpm.d,$G2939,_xlpm.k,_xlfn.CONCAT(LEFT(TRIM(C$1),1),"*"),COUNTIF(_xlpm.d,_xlpm.k))</f>
        <v>0</v>
      </c>
      <c r="D2939" s="1">
        <f>_xlfn.LET(_xlpm.d,$G2939,_xlpm.k,_xlfn.CONCAT(LEFT(TRIM(D$1),1),"*"),COUNTIF(_xlpm.d,_xlpm.k))</f>
        <v>0</v>
      </c>
      <c r="E2939" s="1">
        <f>LOG(F2939+1,10)</f>
        <v>0.60205999132796229</v>
      </c>
      <c r="F2939" s="7">
        <v>3</v>
      </c>
      <c r="G2939" s="9" t="s">
        <v>327</v>
      </c>
      <c r="H2939" s="4">
        <f>F2939/freq.sum.r6e</f>
        <v>1.4910536779324057E-4</v>
      </c>
      <c r="I2939" s="4" t="str">
        <f>_xlfn.LET(_xlpm.sep,":",_xlpm.w,$G2939,LEFT(_xlpm.w,FIND(_xlpm.sep,_xlpm.w)-1))</f>
        <v>bʊ</v>
      </c>
      <c r="J2939" s="4" t="str">
        <f>_xlfn.LET(_xlpm.sep,":",_xlpm.w,$G2939,RIGHT(_xlpm.w,LEN(_xlpm.w)-FIND(_xlpm.sep,_xlpm.w)))</f>
        <v>bugh</v>
      </c>
      <c r="K2939" s="10">
        <f>_xlfn.LET(_xlpm.w,I2939,LEN(_xlpm.w))</f>
        <v>2</v>
      </c>
      <c r="L2939" s="10">
        <f>_xlfn.LET(_xlpm.w,J2939,LEN(_xlpm.w))</f>
        <v>4</v>
      </c>
      <c r="M2939" s="10">
        <f>_xlfn.LET(_xlpm.a,K2939,_xlpm.b,L2939,MAX(_xlpm.a,_xlpm.b))</f>
        <v>4</v>
      </c>
      <c r="N2939" s="10">
        <f>_xlfn.LET(_xlpm.d,(K2939,L2939),MAX(_xlpm.d)-MIN(_xlpm.d))</f>
        <v>2</v>
      </c>
      <c r="O2939" s="1" t="str">
        <f>_xlfn.LET(_xlpm.sep,":",_xlpm.w,$G2939,_xlfn.CONCAT("~",RIGHT(_xlpm.w,LEN(_xlpm.w)-FIND(_xlpm.sep,_xlpm.w)),"~"))</f>
        <v>~bugh~</v>
      </c>
      <c r="P2939" s="1" t="str">
        <f>_xlfn.LET(_xlpm.sep,":",_xlpm.w,$G2939,_xlfn.CONCAT("[",LEFT(_xlpm.w,FIND(_xlpm.sep,_xlpm.w)-1),"]"))</f>
        <v>[bʊ]</v>
      </c>
      <c r="Q2939" s="14" cm="1">
        <f t="array" ref="Q2939">SUM(_xlfn._xlws.FILTER($H$2:$H$7109,_xlfn.MAP($O$2:$O$7109,_xlfn.LAMBDA(_xlpm.x,_xlpm.x=$O2939))))</f>
        <v>2.9821073558648114E-4</v>
      </c>
      <c r="R2939" s="14">
        <f>$H2939/Q2939</f>
        <v>0.5</v>
      </c>
      <c r="S2939" s="14" cm="1">
        <f t="array" ref="S2939">SUM(_xlfn._xlws.FILTER($H$2:$H$7109,_xlfn.MAP($P$2:$P$7109,_xlfn.LAMBDA(_xlpm.x,_xlpm.x=$P2939))))</f>
        <v>1.6898608349900596E-3</v>
      </c>
      <c r="T2939" s="14">
        <f>$H2939/S2939</f>
        <v>8.8235294117647065E-2</v>
      </c>
      <c r="U2939" s="14">
        <f>_xlfn.LET(_xlpm.freq,F2939,_xlpm.size,M2939+1,_xlpm.F,V2939,LOG(1+_xlpm.freq)*LOG(1+_xlpm.size)*_xlpm.F)</f>
        <v>7.0274060258672943E-2</v>
      </c>
      <c r="V2939" s="14">
        <f>_xlfn.LET(_xlpm.a,T2939,_xlpm.b,R2939,2*_xlpm.a*_xlpm.b/(_xlpm.a+_xlpm.b))</f>
        <v>0.15</v>
      </c>
      <c r="W2939" s="14">
        <f>_xlfn.LET(_xlpm.p,R2939,_xlpm.q,T2939,LOG(_xlpm.p/_xlpm.q))</f>
        <v>0.75332766665861139</v>
      </c>
      <c r="X2939" s="2"/>
    </row>
    <row r="2940" spans="1:24">
      <c r="A2940" s="1" t="str">
        <f>_xlfn.LET(_xlpm.sep," : ",CONCATENATE(O2940,_xlpm.sep,P2940))</f>
        <v>~shou~ : [ʃʊ]</v>
      </c>
      <c r="B2940" s="1">
        <f>_xlfn.LET(_xlpm.d,$G2940,_xlpm.k,_xlfn.CONCAT(LEFT(TRIM(B$1),1),"*"),COUNTIF(_xlpm.d,_xlpm.k))</f>
        <v>0</v>
      </c>
      <c r="C2940" s="1">
        <f>_xlfn.LET(_xlpm.d,$G2940,_xlpm.k,_xlfn.CONCAT(LEFT(TRIM(C$1),1),"*"),COUNTIF(_xlpm.d,_xlpm.k))</f>
        <v>0</v>
      </c>
      <c r="D2940" s="1">
        <f>_xlfn.LET(_xlpm.d,$G2940,_xlpm.k,_xlfn.CONCAT(LEFT(TRIM(D$1),1),"*"),COUNTIF(_xlpm.d,_xlpm.k))</f>
        <v>0</v>
      </c>
      <c r="E2940" s="1">
        <f>LOG(F2940+1,10)</f>
        <v>0.8450980400142567</v>
      </c>
      <c r="F2940" s="7">
        <v>6</v>
      </c>
      <c r="G2940" s="9" t="s">
        <v>6816</v>
      </c>
      <c r="H2940" s="4">
        <f>F2940/freq.sum.r6e</f>
        <v>2.9821073558648114E-4</v>
      </c>
      <c r="I2940" s="1" t="str">
        <f>_xlfn.LET(_xlpm.sep,":",_xlpm.w,$G2940,LEFT(_xlpm.w,FIND(_xlpm.sep,_xlpm.w)-1))</f>
        <v>ʃʊ</v>
      </c>
      <c r="J2940" s="1" t="str">
        <f>_xlfn.LET(_xlpm.sep,":",_xlpm.w,$G2940,RIGHT(_xlpm.w,LEN(_xlpm.w)-FIND(_xlpm.sep,_xlpm.w)))</f>
        <v>shou</v>
      </c>
      <c r="K2940" s="10">
        <f>_xlfn.LET(_xlpm.w,I2940,LEN(_xlpm.w))</f>
        <v>2</v>
      </c>
      <c r="L2940" s="10">
        <f>_xlfn.LET(_xlpm.w,J2940,LEN(_xlpm.w))</f>
        <v>4</v>
      </c>
      <c r="M2940" s="10">
        <f>_xlfn.LET(_xlpm.a,K2940,_xlpm.b,L2940,MAX(_xlpm.a,_xlpm.b))</f>
        <v>4</v>
      </c>
      <c r="N2940" s="10">
        <f>_xlfn.LET(_xlpm.d,(K2940,L2940),MAX(_xlpm.d)-MIN(_xlpm.d))</f>
        <v>2</v>
      </c>
      <c r="O2940" s="1" t="str">
        <f>_xlfn.LET(_xlpm.sep,":",_xlpm.w,$G2940,_xlfn.CONCAT("~",RIGHT(_xlpm.w,LEN(_xlpm.w)-FIND(_xlpm.sep,_xlpm.w)),"~"))</f>
        <v>~shou~</v>
      </c>
      <c r="P2940" s="1" t="str">
        <f>_xlfn.LET(_xlpm.sep,":",_xlpm.w,$G2940,_xlfn.CONCAT("[",LEFT(_xlpm.w,FIND(_xlpm.sep,_xlpm.w)-1),"]"))</f>
        <v>[ʃʊ]</v>
      </c>
      <c r="Q2940" s="14" cm="1">
        <f t="array" ref="Q2940">SUM(_xlfn._xlws.FILTER($H$2:$H$7117,_xlfn.MAP($O$2:$O$7117,_xlfn.LAMBDA(_xlpm.x,_xlpm.x=$O2940))))</f>
        <v>4.4731610337972168E-4</v>
      </c>
      <c r="R2940" s="14">
        <f>$H2940/Q2940</f>
        <v>0.66666666666666674</v>
      </c>
      <c r="S2940" s="14" cm="1">
        <f t="array" ref="S2940">SUM(_xlfn._xlws.FILTER($H$2:$H$7117,_xlfn.MAP($P$2:$P$7117,_xlfn.LAMBDA(_xlpm.x,_xlpm.x=$P2940))))</f>
        <v>2.534791252485089E-3</v>
      </c>
      <c r="T2940" s="14">
        <f>$H2940/S2940</f>
        <v>0.11764705882352944</v>
      </c>
      <c r="U2940" s="14">
        <f>_xlfn.LET(_xlpm.freq,F2940,_xlpm.size,M2940+1,_xlpm.F,V2940,LOG(1+_xlpm.freq)*LOG(1+_xlpm.size)*_xlpm.F)</f>
        <v>0.13152281930677212</v>
      </c>
      <c r="V2940" s="14">
        <f>_xlfn.LET(_xlpm.a,T2940,_xlpm.b,R2940,2*_xlpm.a*_xlpm.b/(_xlpm.a+_xlpm.b))</f>
        <v>0.20000000000000004</v>
      </c>
      <c r="W2940" s="14">
        <f>_xlfn.LET(_xlpm.p,R2940,_xlpm.q,T2940,LOG(_xlpm.p/_xlpm.q))</f>
        <v>0.75332766665861139</v>
      </c>
      <c r="X2940" s="2"/>
    </row>
    <row r="2941" spans="1:24">
      <c r="A2941" s="1" t="str">
        <f>_xlfn.LET(_xlpm.sep," : ",CONCATENATE(O2941,_xlpm.sep,P2941))</f>
        <v>~pure~ : [pjʊ]</v>
      </c>
      <c r="B2941" s="1">
        <f>_xlfn.LET(_xlpm.d,$G2941,_xlpm.k,_xlfn.CONCAT(LEFT(TRIM(B$1),1),"*"),COUNTIF(_xlpm.d,_xlpm.k))</f>
        <v>0</v>
      </c>
      <c r="C2941" s="1">
        <f>_xlfn.LET(_xlpm.d,$G2941,_xlpm.k,_xlfn.CONCAT(LEFT(TRIM(C$1),1),"*"),COUNTIF(_xlpm.d,_xlpm.k))</f>
        <v>0</v>
      </c>
      <c r="D2941" s="1">
        <f>_xlfn.LET(_xlpm.d,$G2941,_xlpm.k,_xlfn.CONCAT(LEFT(TRIM(D$1),1),"*"),COUNTIF(_xlpm.d,_xlpm.k))</f>
        <v>0</v>
      </c>
      <c r="E2941" s="1">
        <f>LOG(F2941+1,10)</f>
        <v>0.30102999566398114</v>
      </c>
      <c r="F2941" s="7">
        <v>1</v>
      </c>
      <c r="G2941" s="9" t="s">
        <v>3582</v>
      </c>
      <c r="H2941" s="4">
        <f>F2941/freq.sum.r6e</f>
        <v>4.9701789264413521E-5</v>
      </c>
      <c r="I2941" s="1" t="str">
        <f>_xlfn.LET(_xlpm.sep,":",_xlpm.w,$G2941,LEFT(_xlpm.w,FIND(_xlpm.sep,_xlpm.w)-1))</f>
        <v>pjʊ</v>
      </c>
      <c r="J2941" s="1" t="str">
        <f>_xlfn.LET(_xlpm.sep,":",_xlpm.w,$G2941,RIGHT(_xlpm.w,LEN(_xlpm.w)-FIND(_xlpm.sep,_xlpm.w)))</f>
        <v>pure</v>
      </c>
      <c r="K2941" s="10">
        <f>_xlfn.LET(_xlpm.w,I2941,LEN(_xlpm.w))</f>
        <v>3</v>
      </c>
      <c r="L2941" s="10">
        <f>_xlfn.LET(_xlpm.w,J2941,LEN(_xlpm.w))</f>
        <v>4</v>
      </c>
      <c r="M2941" s="10">
        <f>_xlfn.LET(_xlpm.a,K2941,_xlpm.b,L2941,MAX(_xlpm.a,_xlpm.b))</f>
        <v>4</v>
      </c>
      <c r="N2941" s="10">
        <f>_xlfn.LET(_xlpm.d,(K2941,L2941),MAX(_xlpm.d)-MIN(_xlpm.d))</f>
        <v>1</v>
      </c>
      <c r="O2941" s="1" t="str">
        <f>_xlfn.LET(_xlpm.sep,":",_xlpm.w,$G2941,_xlfn.CONCAT("~",RIGHT(_xlpm.w,LEN(_xlpm.w)-FIND(_xlpm.sep,_xlpm.w)),"~"))</f>
        <v>~pure~</v>
      </c>
      <c r="P2941" s="1" t="str">
        <f>_xlfn.LET(_xlpm.sep,":",_xlpm.w,$G2941,_xlfn.CONCAT("[",LEFT(_xlpm.w,FIND(_xlpm.sep,_xlpm.w)-1),"]"))</f>
        <v>[pjʊ]</v>
      </c>
      <c r="Q2941" s="14" cm="1">
        <f t="array" ref="Q2941">SUM(_xlfn._xlws.FILTER($H$2:$H$7117,_xlfn.MAP($O$2:$O$7117,_xlfn.LAMBDA(_xlpm.x,_xlpm.x=$O2941))))</f>
        <v>1.4910536779324057E-4</v>
      </c>
      <c r="R2941" s="14">
        <f>$H2941/Q2941</f>
        <v>0.33333333333333331</v>
      </c>
      <c r="S2941" s="14" cm="1">
        <f t="array" ref="S2941">SUM(_xlfn._xlws.FILTER($H$2:$H$7117,_xlfn.MAP($P$2:$P$7117,_xlfn.LAMBDA(_xlpm.x,_xlpm.x=$P2941))))</f>
        <v>8.4493041749503001E-4</v>
      </c>
      <c r="T2941" s="14">
        <f>$H2941/S2941</f>
        <v>5.8823529411764698E-2</v>
      </c>
      <c r="U2941" s="14">
        <f>_xlfn.LET(_xlpm.freq,F2941,_xlpm.size,M2941+1,_xlpm.F,V2941,LOG(1+_xlpm.freq)*LOG(1+_xlpm.size)*_xlpm.F)</f>
        <v>2.3424686752890975E-2</v>
      </c>
      <c r="V2941" s="14">
        <f>_xlfn.LET(_xlpm.a,T2941,_xlpm.b,R2941,2*_xlpm.a*_xlpm.b/(_xlpm.a+_xlpm.b))</f>
        <v>9.9999999999999978E-2</v>
      </c>
      <c r="W2941" s="14">
        <f>_xlfn.LET(_xlpm.p,R2941,_xlpm.q,T2941,LOG(_xlpm.p/_xlpm.q))</f>
        <v>0.75332766665861151</v>
      </c>
      <c r="X2941" s="2"/>
    </row>
    <row r="2942" spans="1:24">
      <c r="A2942" s="1" t="str">
        <f>_xlfn.LET(_xlpm.sep," : ",CONCATENATE(O2942,_xlpm.sep,P2942))</f>
        <v>~pure~ : [pʊ]</v>
      </c>
      <c r="B2942" s="1">
        <f>_xlfn.LET(_xlpm.d,$G2942,_xlpm.k,_xlfn.CONCAT(LEFT(TRIM(B$1),1),"*"),COUNTIF(_xlpm.d,_xlpm.k))</f>
        <v>0</v>
      </c>
      <c r="C2942" s="1">
        <f>_xlfn.LET(_xlpm.d,$G2942,_xlpm.k,_xlfn.CONCAT(LEFT(TRIM(C$1),1),"*"),COUNTIF(_xlpm.d,_xlpm.k))</f>
        <v>0</v>
      </c>
      <c r="D2942" s="1">
        <f>_xlfn.LET(_xlpm.d,$G2942,_xlpm.k,_xlfn.CONCAT(LEFT(TRIM(D$1),1),"*"),COUNTIF(_xlpm.d,_xlpm.k))</f>
        <v>0</v>
      </c>
      <c r="E2942" s="1">
        <f>LOG(F2942+1,10)</f>
        <v>0.30102999566398114</v>
      </c>
      <c r="F2942" s="7">
        <v>1</v>
      </c>
      <c r="G2942" s="9" t="s">
        <v>3802</v>
      </c>
      <c r="H2942" s="4">
        <f>F2942/freq.sum.r6e</f>
        <v>4.9701789264413521E-5</v>
      </c>
      <c r="I2942" s="4" t="str">
        <f>_xlfn.LET(_xlpm.sep,":",_xlpm.w,$G2942,LEFT(_xlpm.w,FIND(_xlpm.sep,_xlpm.w)-1))</f>
        <v>pʊ</v>
      </c>
      <c r="J2942" s="4" t="str">
        <f>_xlfn.LET(_xlpm.sep,":",_xlpm.w,$G2942,RIGHT(_xlpm.w,LEN(_xlpm.w)-FIND(_xlpm.sep,_xlpm.w)))</f>
        <v>pure</v>
      </c>
      <c r="K2942" s="10">
        <f>_xlfn.LET(_xlpm.w,I2942,LEN(_xlpm.w))</f>
        <v>2</v>
      </c>
      <c r="L2942" s="10">
        <f>_xlfn.LET(_xlpm.w,J2942,LEN(_xlpm.w))</f>
        <v>4</v>
      </c>
      <c r="M2942" s="10">
        <f>_xlfn.LET(_xlpm.a,K2942,_xlpm.b,L2942,MAX(_xlpm.a,_xlpm.b))</f>
        <v>4</v>
      </c>
      <c r="N2942" s="10">
        <f>_xlfn.LET(_xlpm.d,(K2942,L2942),MAX(_xlpm.d)-MIN(_xlpm.d))</f>
        <v>2</v>
      </c>
      <c r="O2942" s="1" t="str">
        <f>_xlfn.LET(_xlpm.sep,":",_xlpm.w,$G2942,_xlfn.CONCAT("~",RIGHT(_xlpm.w,LEN(_xlpm.w)-FIND(_xlpm.sep,_xlpm.w)),"~"))</f>
        <v>~pure~</v>
      </c>
      <c r="P2942" s="1" t="str">
        <f>_xlfn.LET(_xlpm.sep,":",_xlpm.w,$G2942,_xlfn.CONCAT("[",LEFT(_xlpm.w,FIND(_xlpm.sep,_xlpm.w)-1),"]"))</f>
        <v>[pʊ]</v>
      </c>
      <c r="Q2942" s="14" cm="1">
        <f t="array" ref="Q2942">SUM(_xlfn._xlws.FILTER($H$2:$H$7109,_xlfn.MAP($O$2:$O$7109,_xlfn.LAMBDA(_xlpm.x,_xlpm.x=$O2942))))</f>
        <v>1.4910536779324057E-4</v>
      </c>
      <c r="R2942" s="14">
        <f>$H2942/Q2942</f>
        <v>0.33333333333333331</v>
      </c>
      <c r="S2942" s="14" cm="1">
        <f t="array" ref="S2942">SUM(_xlfn._xlws.FILTER($H$2:$H$7109,_xlfn.MAP($P$2:$P$7109,_xlfn.LAMBDA(_xlpm.x,_xlpm.x=$P2942))))</f>
        <v>8.4493041749503001E-4</v>
      </c>
      <c r="T2942" s="14">
        <f>$H2942/S2942</f>
        <v>5.8823529411764698E-2</v>
      </c>
      <c r="U2942" s="14">
        <f>_xlfn.LET(_xlpm.freq,F2942,_xlpm.size,M2942+1,_xlpm.F,V2942,LOG(1+_xlpm.freq)*LOG(1+_xlpm.size)*_xlpm.F)</f>
        <v>2.3424686752890975E-2</v>
      </c>
      <c r="V2942" s="14">
        <f>_xlfn.LET(_xlpm.a,T2942,_xlpm.b,R2942,2*_xlpm.a*_xlpm.b/(_xlpm.a+_xlpm.b))</f>
        <v>9.9999999999999978E-2</v>
      </c>
      <c r="W2942" s="14">
        <f>_xlfn.LET(_xlpm.p,R2942,_xlpm.q,T2942,LOG(_xlpm.p/_xlpm.q))</f>
        <v>0.75332766665861151</v>
      </c>
      <c r="X2942" s="2"/>
    </row>
    <row r="2943" spans="1:24">
      <c r="A2943" s="1" t="str">
        <f>_xlfn.LET(_xlpm.sep," : ",CONCATENATE(O2943,_xlpm.sep,P2943))</f>
        <v>~ture~ : [tʃʊ]</v>
      </c>
      <c r="B2943" s="1">
        <f>_xlfn.LET(_xlpm.d,$G2943,_xlpm.k,_xlfn.CONCAT(LEFT(TRIM(B$1),1),"*"),COUNTIF(_xlpm.d,_xlpm.k))</f>
        <v>0</v>
      </c>
      <c r="C2943" s="1">
        <f>_xlfn.LET(_xlpm.d,$G2943,_xlpm.k,_xlfn.CONCAT(LEFT(TRIM(C$1),1),"*"),COUNTIF(_xlpm.d,_xlpm.k))</f>
        <v>0</v>
      </c>
      <c r="D2943" s="1">
        <f>_xlfn.LET(_xlpm.d,$G2943,_xlpm.k,_xlfn.CONCAT(LEFT(TRIM(D$1),1),"*"),COUNTIF(_xlpm.d,_xlpm.k))</f>
        <v>0</v>
      </c>
      <c r="E2943" s="1">
        <f>LOG(F2943+1,10)</f>
        <v>0.30102999566398114</v>
      </c>
      <c r="F2943" s="7">
        <v>1</v>
      </c>
      <c r="G2943" s="9" t="s">
        <v>5069</v>
      </c>
      <c r="H2943" s="4">
        <f>F2943/freq.sum.r6e</f>
        <v>4.9701789264413521E-5</v>
      </c>
      <c r="I2943" s="1" t="str">
        <f>_xlfn.LET(_xlpm.sep,":",_xlpm.w,$G2943,LEFT(_xlpm.w,FIND(_xlpm.sep,_xlpm.w)-1))</f>
        <v>tʃʊ</v>
      </c>
      <c r="J2943" s="1" t="str">
        <f>_xlfn.LET(_xlpm.sep,":",_xlpm.w,$G2943,RIGHT(_xlpm.w,LEN(_xlpm.w)-FIND(_xlpm.sep,_xlpm.w)))</f>
        <v>ture</v>
      </c>
      <c r="K2943" s="10">
        <f>_xlfn.LET(_xlpm.w,I2943,LEN(_xlpm.w))</f>
        <v>3</v>
      </c>
      <c r="L2943" s="10">
        <f>_xlfn.LET(_xlpm.w,J2943,LEN(_xlpm.w))</f>
        <v>4</v>
      </c>
      <c r="M2943" s="10">
        <f>_xlfn.LET(_xlpm.a,K2943,_xlpm.b,L2943,MAX(_xlpm.a,_xlpm.b))</f>
        <v>4</v>
      </c>
      <c r="N2943" s="10">
        <f>_xlfn.LET(_xlpm.d,(K2943,L2943),MAX(_xlpm.d)-MIN(_xlpm.d))</f>
        <v>1</v>
      </c>
      <c r="O2943" s="1" t="str">
        <f>_xlfn.LET(_xlpm.sep,":",_xlpm.w,$G2943,_xlfn.CONCAT("~",RIGHT(_xlpm.w,LEN(_xlpm.w)-FIND(_xlpm.sep,_xlpm.w)),"~"))</f>
        <v>~ture~</v>
      </c>
      <c r="P2943" s="1" t="str">
        <f>_xlfn.LET(_xlpm.sep,":",_xlpm.w,$G2943,_xlfn.CONCAT("[",LEFT(_xlpm.w,FIND(_xlpm.sep,_xlpm.w)-1),"]"))</f>
        <v>[tʃʊ]</v>
      </c>
      <c r="Q2943" s="14" cm="1">
        <f t="array" ref="Q2943">SUM(_xlfn._xlws.FILTER($H$2:$H$7117,_xlfn.MAP($O$2:$O$7117,_xlfn.LAMBDA(_xlpm.x,_xlpm.x=$O2943))))</f>
        <v>1.4910536779324057E-4</v>
      </c>
      <c r="R2943" s="14">
        <f>$H2943/Q2943</f>
        <v>0.33333333333333331</v>
      </c>
      <c r="S2943" s="14" cm="1">
        <f t="array" ref="S2943">SUM(_xlfn._xlws.FILTER($H$2:$H$7117,_xlfn.MAP($P$2:$P$7117,_xlfn.LAMBDA(_xlpm.x,_xlpm.x=$P2943))))</f>
        <v>8.4493041749503001E-4</v>
      </c>
      <c r="T2943" s="14">
        <f>$H2943/S2943</f>
        <v>5.8823529411764698E-2</v>
      </c>
      <c r="U2943" s="14">
        <f>_xlfn.LET(_xlpm.freq,F2943,_xlpm.size,M2943+1,_xlpm.F,V2943,LOG(1+_xlpm.freq)*LOG(1+_xlpm.size)*_xlpm.F)</f>
        <v>2.3424686752890975E-2</v>
      </c>
      <c r="V2943" s="14">
        <f>_xlfn.LET(_xlpm.a,T2943,_xlpm.b,R2943,2*_xlpm.a*_xlpm.b/(_xlpm.a+_xlpm.b))</f>
        <v>9.9999999999999978E-2</v>
      </c>
      <c r="W2943" s="14">
        <f>_xlfn.LET(_xlpm.p,R2943,_xlpm.q,T2943,LOG(_xlpm.p/_xlpm.q))</f>
        <v>0.75332766665861151</v>
      </c>
      <c r="X2943" s="2"/>
    </row>
    <row r="2944" spans="1:24">
      <c r="A2944" s="1" t="str">
        <f>_xlfn.LET(_xlpm.sep," : ",CONCATENATE(O2944,_xlpm.sep,P2944))</f>
        <v>~gure~ : [ɡjʊ]</v>
      </c>
      <c r="B2944" s="1">
        <f>_xlfn.LET(_xlpm.d,$G2944,_xlpm.k,_xlfn.CONCAT(LEFT(TRIM(B$1),1),"*"),COUNTIF(_xlpm.d,_xlpm.k))</f>
        <v>0</v>
      </c>
      <c r="C2944" s="1">
        <f>_xlfn.LET(_xlpm.d,$G2944,_xlpm.k,_xlfn.CONCAT(LEFT(TRIM(C$1),1),"*"),COUNTIF(_xlpm.d,_xlpm.k))</f>
        <v>0</v>
      </c>
      <c r="D2944" s="1">
        <f>_xlfn.LET(_xlpm.d,$G2944,_xlpm.k,_xlfn.CONCAT(LEFT(TRIM(D$1),1),"*"),COUNTIF(_xlpm.d,_xlpm.k))</f>
        <v>0</v>
      </c>
      <c r="E2944" s="1">
        <f>LOG(F2944+1,10)</f>
        <v>0.30102999566398114</v>
      </c>
      <c r="F2944" s="7">
        <v>1</v>
      </c>
      <c r="G2944" s="9" t="s">
        <v>5870</v>
      </c>
      <c r="H2944" s="4">
        <f>F2944/freq.sum.r6e</f>
        <v>4.9701789264413521E-5</v>
      </c>
      <c r="I2944" s="1" t="str">
        <f>_xlfn.LET(_xlpm.sep,":",_xlpm.w,$G2944,LEFT(_xlpm.w,FIND(_xlpm.sep,_xlpm.w)-1))</f>
        <v>ɡjʊ</v>
      </c>
      <c r="J2944" s="1" t="str">
        <f>_xlfn.LET(_xlpm.sep,":",_xlpm.w,$G2944,RIGHT(_xlpm.w,LEN(_xlpm.w)-FIND(_xlpm.sep,_xlpm.w)))</f>
        <v>gure</v>
      </c>
      <c r="K2944" s="10">
        <f>_xlfn.LET(_xlpm.w,I2944,LEN(_xlpm.w))</f>
        <v>3</v>
      </c>
      <c r="L2944" s="10">
        <f>_xlfn.LET(_xlpm.w,J2944,LEN(_xlpm.w))</f>
        <v>4</v>
      </c>
      <c r="M2944" s="10">
        <f>_xlfn.LET(_xlpm.a,K2944,_xlpm.b,L2944,MAX(_xlpm.a,_xlpm.b))</f>
        <v>4</v>
      </c>
      <c r="N2944" s="10">
        <f>_xlfn.LET(_xlpm.d,(K2944,L2944),MAX(_xlpm.d)-MIN(_xlpm.d))</f>
        <v>1</v>
      </c>
      <c r="O2944" s="1" t="str">
        <f>_xlfn.LET(_xlpm.sep,":",_xlpm.w,$G2944,_xlfn.CONCAT("~",RIGHT(_xlpm.w,LEN(_xlpm.w)-FIND(_xlpm.sep,_xlpm.w)),"~"))</f>
        <v>~gure~</v>
      </c>
      <c r="P2944" s="1" t="str">
        <f>_xlfn.LET(_xlpm.sep,":",_xlpm.w,$G2944,_xlfn.CONCAT("[",LEFT(_xlpm.w,FIND(_xlpm.sep,_xlpm.w)-1),"]"))</f>
        <v>[ɡjʊ]</v>
      </c>
      <c r="Q2944" s="14" cm="1">
        <f t="array" ref="Q2944">SUM(_xlfn._xlws.FILTER($H$2:$H$7117,_xlfn.MAP($O$2:$O$7117,_xlfn.LAMBDA(_xlpm.x,_xlpm.x=$O2944))))</f>
        <v>1.4910536779324057E-4</v>
      </c>
      <c r="R2944" s="14">
        <f>$H2944/Q2944</f>
        <v>0.33333333333333331</v>
      </c>
      <c r="S2944" s="14" cm="1">
        <f t="array" ref="S2944">SUM(_xlfn._xlws.FILTER($H$2:$H$7117,_xlfn.MAP($P$2:$P$7117,_xlfn.LAMBDA(_xlpm.x,_xlpm.x=$P2944))))</f>
        <v>8.4493041749503001E-4</v>
      </c>
      <c r="T2944" s="14">
        <f>$H2944/S2944</f>
        <v>5.8823529411764698E-2</v>
      </c>
      <c r="U2944" s="14">
        <f>_xlfn.LET(_xlpm.freq,F2944,_xlpm.size,M2944+1,_xlpm.F,V2944,LOG(1+_xlpm.freq)*LOG(1+_xlpm.size)*_xlpm.F)</f>
        <v>2.3424686752890975E-2</v>
      </c>
      <c r="V2944" s="14">
        <f>_xlfn.LET(_xlpm.a,T2944,_xlpm.b,R2944,2*_xlpm.a*_xlpm.b/(_xlpm.a+_xlpm.b))</f>
        <v>9.9999999999999978E-2</v>
      </c>
      <c r="W2944" s="14">
        <f>_xlfn.LET(_xlpm.p,R2944,_xlpm.q,T2944,LOG(_xlpm.p/_xlpm.q))</f>
        <v>0.75332766665861151</v>
      </c>
      <c r="X2944" s="2"/>
    </row>
    <row r="2945" spans="1:24">
      <c r="A2945" s="1" t="str">
        <f>_xlfn.LET(_xlpm.sep," : ",CONCATENATE(O2945,_xlpm.sep,P2945))</f>
        <v>~ctur~ : [ktʃʊ]</v>
      </c>
      <c r="B2945" s="1">
        <f>_xlfn.LET(_xlpm.d,$G2945,_xlpm.k,_xlfn.CONCAT(LEFT(TRIM(B$1),1),"*"),COUNTIF(_xlpm.d,_xlpm.k))</f>
        <v>0</v>
      </c>
      <c r="C2945" s="1">
        <f>_xlfn.LET(_xlpm.d,$G2945,_xlpm.k,_xlfn.CONCAT(LEFT(TRIM(C$1),1),"*"),COUNTIF(_xlpm.d,_xlpm.k))</f>
        <v>0</v>
      </c>
      <c r="D2945" s="1">
        <f>_xlfn.LET(_xlpm.d,$G2945,_xlpm.k,_xlfn.CONCAT(LEFT(TRIM(D$1),1),"*"),COUNTIF(_xlpm.d,_xlpm.k))</f>
        <v>0</v>
      </c>
      <c r="E2945" s="1">
        <f>LOG(F2945+1,10)</f>
        <v>0.47712125471966244</v>
      </c>
      <c r="F2945" s="7">
        <v>2</v>
      </c>
      <c r="G2945" s="9" t="s">
        <v>1694</v>
      </c>
      <c r="H2945" s="4">
        <f>F2945/freq.sum.r6e</f>
        <v>9.9403578528827041E-5</v>
      </c>
      <c r="I2945" s="1" t="str">
        <f>_xlfn.LET(_xlpm.sep,":",_xlpm.w,$G2945,LEFT(_xlpm.w,FIND(_xlpm.sep,_xlpm.w)-1))</f>
        <v>ktʃʊ</v>
      </c>
      <c r="J2945" s="1" t="str">
        <f>_xlfn.LET(_xlpm.sep,":",_xlpm.w,$G2945,RIGHT(_xlpm.w,LEN(_xlpm.w)-FIND(_xlpm.sep,_xlpm.w)))</f>
        <v>ctur</v>
      </c>
      <c r="K2945" s="10">
        <f>_xlfn.LET(_xlpm.w,I2945,LEN(_xlpm.w))</f>
        <v>4</v>
      </c>
      <c r="L2945" s="10">
        <f>_xlfn.LET(_xlpm.w,J2945,LEN(_xlpm.w))</f>
        <v>4</v>
      </c>
      <c r="M2945" s="10">
        <f>_xlfn.LET(_xlpm.a,K2945,_xlpm.b,L2945,MAX(_xlpm.a,_xlpm.b))</f>
        <v>4</v>
      </c>
      <c r="N2945" s="10">
        <f>_xlfn.LET(_xlpm.d,(K2945,L2945),MAX(_xlpm.d)-MIN(_xlpm.d))</f>
        <v>0</v>
      </c>
      <c r="O2945" s="1" t="str">
        <f>_xlfn.LET(_xlpm.sep,":",_xlpm.w,$G2945,_xlfn.CONCAT("~",RIGHT(_xlpm.w,LEN(_xlpm.w)-FIND(_xlpm.sep,_xlpm.w)),"~"))</f>
        <v>~ctur~</v>
      </c>
      <c r="P2945" s="1" t="str">
        <f>_xlfn.LET(_xlpm.sep,":",_xlpm.w,$G2945,_xlfn.CONCAT("[",LEFT(_xlpm.w,FIND(_xlpm.sep,_xlpm.w)-1),"]"))</f>
        <v>[ktʃʊ]</v>
      </c>
      <c r="Q2945" s="14" cm="1">
        <f t="array" ref="Q2945">SUM(_xlfn._xlws.FILTER($H$2:$H$7117,_xlfn.MAP($O$2:$O$7117,_xlfn.LAMBDA(_xlpm.x,_xlpm.x=$O2945))))</f>
        <v>1.4910536779324057E-4</v>
      </c>
      <c r="R2945" s="14">
        <f>$H2945/Q2945</f>
        <v>0.66666666666666663</v>
      </c>
      <c r="S2945" s="14" cm="1">
        <f t="array" ref="S2945">SUM(_xlfn._xlws.FILTER($H$2:$H$7117,_xlfn.MAP($P$2:$P$7117,_xlfn.LAMBDA(_xlpm.x,_xlpm.x=$P2945))))</f>
        <v>8.4493041749503001E-4</v>
      </c>
      <c r="T2945" s="14">
        <f>$H2945/S2945</f>
        <v>0.1176470588235294</v>
      </c>
      <c r="U2945" s="14">
        <f>_xlfn.LET(_xlpm.freq,F2945,_xlpm.size,M2945+1,_xlpm.F,V2945,LOG(1+_xlpm.freq)*LOG(1+_xlpm.size)*_xlpm.F)</f>
        <v>7.425450018894364E-2</v>
      </c>
      <c r="V2945" s="14">
        <f>_xlfn.LET(_xlpm.a,T2945,_xlpm.b,R2945,2*_xlpm.a*_xlpm.b/(_xlpm.a+_xlpm.b))</f>
        <v>0.19999999999999996</v>
      </c>
      <c r="W2945" s="14">
        <f>_xlfn.LET(_xlpm.p,R2945,_xlpm.q,T2945,LOG(_xlpm.p/_xlpm.q))</f>
        <v>0.75332766665861151</v>
      </c>
      <c r="X2945" s="2"/>
    </row>
    <row r="2946" spans="1:24">
      <c r="A2946" s="1" t="str">
        <f>_xlfn.LET(_xlpm.sep," : ",CONCATENATE(O2946,_xlpm.sep,P2946))</f>
        <v>~lcur~ : [lkjʊ]</v>
      </c>
      <c r="B2946" s="1">
        <f>_xlfn.LET(_xlpm.d,$G2946,_xlpm.k,_xlfn.CONCAT(LEFT(TRIM(B$1),1),"*"),COUNTIF(_xlpm.d,_xlpm.k))</f>
        <v>0</v>
      </c>
      <c r="C2946" s="1">
        <f>_xlfn.LET(_xlpm.d,$G2946,_xlpm.k,_xlfn.CONCAT(LEFT(TRIM(C$1),1),"*"),COUNTIF(_xlpm.d,_xlpm.k))</f>
        <v>0</v>
      </c>
      <c r="D2946" s="1">
        <f>_xlfn.LET(_xlpm.d,$G2946,_xlpm.k,_xlfn.CONCAT(LEFT(TRIM(D$1),1),"*"),COUNTIF(_xlpm.d,_xlpm.k))</f>
        <v>0</v>
      </c>
      <c r="E2946" s="1">
        <f>LOG(F2946+1,10)</f>
        <v>0.47712125471966244</v>
      </c>
      <c r="F2946" s="7">
        <v>2</v>
      </c>
      <c r="G2946" s="9" t="s">
        <v>2127</v>
      </c>
      <c r="H2946" s="4">
        <f>F2946/freq.sum.r6e</f>
        <v>9.9403578528827041E-5</v>
      </c>
      <c r="I2946" s="4" t="str">
        <f>_xlfn.LET(_xlpm.sep,":",_xlpm.w,$G2946,LEFT(_xlpm.w,FIND(_xlpm.sep,_xlpm.w)-1))</f>
        <v>lkjʊ</v>
      </c>
      <c r="J2946" s="4" t="str">
        <f>_xlfn.LET(_xlpm.sep,":",_xlpm.w,$G2946,RIGHT(_xlpm.w,LEN(_xlpm.w)-FIND(_xlpm.sep,_xlpm.w)))</f>
        <v>lcur</v>
      </c>
      <c r="K2946" s="10">
        <f>_xlfn.LET(_xlpm.w,I2946,LEN(_xlpm.w))</f>
        <v>4</v>
      </c>
      <c r="L2946" s="10">
        <f>_xlfn.LET(_xlpm.w,J2946,LEN(_xlpm.w))</f>
        <v>4</v>
      </c>
      <c r="M2946" s="10">
        <f>_xlfn.LET(_xlpm.a,K2946,_xlpm.b,L2946,MAX(_xlpm.a,_xlpm.b))</f>
        <v>4</v>
      </c>
      <c r="N2946" s="10">
        <f>_xlfn.LET(_xlpm.d,(K2946,L2946),MAX(_xlpm.d)-MIN(_xlpm.d))</f>
        <v>0</v>
      </c>
      <c r="O2946" s="1" t="str">
        <f>_xlfn.LET(_xlpm.sep,":",_xlpm.w,$G2946,_xlfn.CONCAT("~",RIGHT(_xlpm.w,LEN(_xlpm.w)-FIND(_xlpm.sep,_xlpm.w)),"~"))</f>
        <v>~lcur~</v>
      </c>
      <c r="P2946" s="1" t="str">
        <f>_xlfn.LET(_xlpm.sep,":",_xlpm.w,$G2946,_xlfn.CONCAT("[",LEFT(_xlpm.w,FIND(_xlpm.sep,_xlpm.w)-1),"]"))</f>
        <v>[lkjʊ]</v>
      </c>
      <c r="Q2946" s="14" cm="1">
        <f t="array" ref="Q2946">SUM(_xlfn._xlws.FILTER($H$2:$H$7109,_xlfn.MAP($O$2:$O$7109,_xlfn.LAMBDA(_xlpm.x,_xlpm.x=$O2946))))</f>
        <v>1.4910536779324057E-4</v>
      </c>
      <c r="R2946" s="14">
        <f>$H2946/Q2946</f>
        <v>0.66666666666666663</v>
      </c>
      <c r="S2946" s="14" cm="1">
        <f t="array" ref="S2946">SUM(_xlfn._xlws.FILTER($H$2:$H$7109,_xlfn.MAP($P$2:$P$7109,_xlfn.LAMBDA(_xlpm.x,_xlpm.x=$P2946))))</f>
        <v>8.4493041749503001E-4</v>
      </c>
      <c r="T2946" s="14">
        <f>$H2946/S2946</f>
        <v>0.1176470588235294</v>
      </c>
      <c r="U2946" s="14">
        <f>_xlfn.LET(_xlpm.freq,F2946,_xlpm.size,M2946+1,_xlpm.F,V2946,LOG(1+_xlpm.freq)*LOG(1+_xlpm.size)*_xlpm.F)</f>
        <v>7.425450018894364E-2</v>
      </c>
      <c r="V2946" s="14">
        <f>_xlfn.LET(_xlpm.a,T2946,_xlpm.b,R2946,2*_xlpm.a*_xlpm.b/(_xlpm.a+_xlpm.b))</f>
        <v>0.19999999999999996</v>
      </c>
      <c r="W2946" s="14">
        <f>_xlfn.LET(_xlpm.p,R2946,_xlpm.q,T2946,LOG(_xlpm.p/_xlpm.q))</f>
        <v>0.75332766665861151</v>
      </c>
      <c r="X2946" s="2"/>
    </row>
    <row r="2947" spans="1:24">
      <c r="A2947" s="1" t="str">
        <f>_xlfn.LET(_xlpm.sep," : ",CONCATENATE(O2947,_xlpm.sep,P2947))</f>
        <v>~nsur~ : [nʃʊ]</v>
      </c>
      <c r="B2947" s="1">
        <f>_xlfn.LET(_xlpm.d,$G2947,_xlpm.k,_xlfn.CONCAT(LEFT(TRIM(B$1),1),"*"),COUNTIF(_xlpm.d,_xlpm.k))</f>
        <v>0</v>
      </c>
      <c r="C2947" s="1">
        <f>_xlfn.LET(_xlpm.d,$G2947,_xlpm.k,_xlfn.CONCAT(LEFT(TRIM(C$1),1),"*"),COUNTIF(_xlpm.d,_xlpm.k))</f>
        <v>0</v>
      </c>
      <c r="D2947" s="1">
        <f>_xlfn.LET(_xlpm.d,$G2947,_xlpm.k,_xlfn.CONCAT(LEFT(TRIM(D$1),1),"*"),COUNTIF(_xlpm.d,_xlpm.k))</f>
        <v>1</v>
      </c>
      <c r="E2947" s="1">
        <f>LOG(F2947+1,10)</f>
        <v>0.47712125471966244</v>
      </c>
      <c r="F2947" s="7">
        <v>2</v>
      </c>
      <c r="G2947" s="9" t="s">
        <v>3510</v>
      </c>
      <c r="H2947" s="4">
        <f>F2947/freq.sum.r6e</f>
        <v>9.9403578528827041E-5</v>
      </c>
      <c r="I2947" s="1" t="str">
        <f>_xlfn.LET(_xlpm.sep,":",_xlpm.w,$G2947,LEFT(_xlpm.w,FIND(_xlpm.sep,_xlpm.w)-1))</f>
        <v>nʃʊ</v>
      </c>
      <c r="J2947" s="1" t="str">
        <f>_xlfn.LET(_xlpm.sep,":",_xlpm.w,$G2947,RIGHT(_xlpm.w,LEN(_xlpm.w)-FIND(_xlpm.sep,_xlpm.w)))</f>
        <v>nsur</v>
      </c>
      <c r="K2947" s="10">
        <f>_xlfn.LET(_xlpm.w,I2947,LEN(_xlpm.w))</f>
        <v>3</v>
      </c>
      <c r="L2947" s="10">
        <f>_xlfn.LET(_xlpm.w,J2947,LEN(_xlpm.w))</f>
        <v>4</v>
      </c>
      <c r="M2947" s="10">
        <f>_xlfn.LET(_xlpm.a,K2947,_xlpm.b,L2947,MAX(_xlpm.a,_xlpm.b))</f>
        <v>4</v>
      </c>
      <c r="N2947" s="10">
        <f>_xlfn.LET(_xlpm.d,(K2947,L2947),MAX(_xlpm.d)-MIN(_xlpm.d))</f>
        <v>1</v>
      </c>
      <c r="O2947" s="1" t="str">
        <f>_xlfn.LET(_xlpm.sep,":",_xlpm.w,$G2947,_xlfn.CONCAT("~",RIGHT(_xlpm.w,LEN(_xlpm.w)-FIND(_xlpm.sep,_xlpm.w)),"~"))</f>
        <v>~nsur~</v>
      </c>
      <c r="P2947" s="1" t="str">
        <f>_xlfn.LET(_xlpm.sep,":",_xlpm.w,$G2947,_xlfn.CONCAT("[",LEFT(_xlpm.w,FIND(_xlpm.sep,_xlpm.w)-1),"]"))</f>
        <v>[nʃʊ]</v>
      </c>
      <c r="Q2947" s="14" cm="1">
        <f t="array" ref="Q2947">SUM(_xlfn._xlws.FILTER($H$2:$H$7117,_xlfn.MAP($O$2:$O$7117,_xlfn.LAMBDA(_xlpm.x,_xlpm.x=$O2947))))</f>
        <v>1.4910536779324057E-4</v>
      </c>
      <c r="R2947" s="14">
        <f>$H2947/Q2947</f>
        <v>0.66666666666666663</v>
      </c>
      <c r="S2947" s="14" cm="1">
        <f t="array" ref="S2947">SUM(_xlfn._xlws.FILTER($H$2:$H$7117,_xlfn.MAP($P$2:$P$7117,_xlfn.LAMBDA(_xlpm.x,_xlpm.x=$P2947))))</f>
        <v>8.4493041749503001E-4</v>
      </c>
      <c r="T2947" s="14">
        <f>$H2947/S2947</f>
        <v>0.1176470588235294</v>
      </c>
      <c r="U2947" s="14">
        <f>_xlfn.LET(_xlpm.freq,F2947,_xlpm.size,M2947+1,_xlpm.F,V2947,LOG(1+_xlpm.freq)*LOG(1+_xlpm.size)*_xlpm.F)</f>
        <v>7.425450018894364E-2</v>
      </c>
      <c r="V2947" s="14">
        <f>_xlfn.LET(_xlpm.a,T2947,_xlpm.b,R2947,2*_xlpm.a*_xlpm.b/(_xlpm.a+_xlpm.b))</f>
        <v>0.19999999999999996</v>
      </c>
      <c r="W2947" s="14">
        <f>_xlfn.LET(_xlpm.p,R2947,_xlpm.q,T2947,LOG(_xlpm.p/_xlpm.q))</f>
        <v>0.75332766665861151</v>
      </c>
      <c r="X2947" s="2"/>
    </row>
    <row r="2948" spans="1:24">
      <c r="A2948" s="1" t="str">
        <f>_xlfn.LET(_xlpm.sep," : ",CONCATENATE(O2948,_xlpm.sep,P2948))</f>
        <v>~rtur~ : [ɹtʃʊ]</v>
      </c>
      <c r="B2948" s="1">
        <f>_xlfn.LET(_xlpm.d,$G2948,_xlpm.k,_xlfn.CONCAT(LEFT(TRIM(B$1),1),"*"),COUNTIF(_xlpm.d,_xlpm.k))</f>
        <v>1</v>
      </c>
      <c r="C2948" s="1">
        <f>_xlfn.LET(_xlpm.d,$G2948,_xlpm.k,_xlfn.CONCAT(LEFT(TRIM(C$1),1),"*"),COUNTIF(_xlpm.d,_xlpm.k))</f>
        <v>0</v>
      </c>
      <c r="D2948" s="1">
        <f>_xlfn.LET(_xlpm.d,$G2948,_xlpm.k,_xlfn.CONCAT(LEFT(TRIM(D$1),1),"*"),COUNTIF(_xlpm.d,_xlpm.k))</f>
        <v>0</v>
      </c>
      <c r="E2948" s="1">
        <f>LOG(F2948+1,10)</f>
        <v>0.47712125471966244</v>
      </c>
      <c r="F2948" s="7">
        <v>2</v>
      </c>
      <c r="G2948" s="9" t="s">
        <v>6395</v>
      </c>
      <c r="H2948" s="4">
        <f>F2948/freq.sum.r6e</f>
        <v>9.9403578528827041E-5</v>
      </c>
      <c r="I2948" s="4" t="str">
        <f>_xlfn.LET(_xlpm.sep,":",_xlpm.w,$G2948,LEFT(_xlpm.w,FIND(_xlpm.sep,_xlpm.w)-1))</f>
        <v>ɹtʃʊ</v>
      </c>
      <c r="J2948" s="4" t="str">
        <f>_xlfn.LET(_xlpm.sep,":",_xlpm.w,$G2948,RIGHT(_xlpm.w,LEN(_xlpm.w)-FIND(_xlpm.sep,_xlpm.w)))</f>
        <v>rtur</v>
      </c>
      <c r="K2948" s="10">
        <f>_xlfn.LET(_xlpm.w,I2948,LEN(_xlpm.w))</f>
        <v>4</v>
      </c>
      <c r="L2948" s="10">
        <f>_xlfn.LET(_xlpm.w,J2948,LEN(_xlpm.w))</f>
        <v>4</v>
      </c>
      <c r="M2948" s="10">
        <f>_xlfn.LET(_xlpm.a,K2948,_xlpm.b,L2948,MAX(_xlpm.a,_xlpm.b))</f>
        <v>4</v>
      </c>
      <c r="N2948" s="10">
        <f>_xlfn.LET(_xlpm.d,(K2948,L2948),MAX(_xlpm.d)-MIN(_xlpm.d))</f>
        <v>0</v>
      </c>
      <c r="O2948" s="1" t="str">
        <f>_xlfn.LET(_xlpm.sep,":",_xlpm.w,$G2948,_xlfn.CONCAT("~",RIGHT(_xlpm.w,LEN(_xlpm.w)-FIND(_xlpm.sep,_xlpm.w)),"~"))</f>
        <v>~rtur~</v>
      </c>
      <c r="P2948" s="1" t="str">
        <f>_xlfn.LET(_xlpm.sep,":",_xlpm.w,$G2948,_xlfn.CONCAT("[",LEFT(_xlpm.w,FIND(_xlpm.sep,_xlpm.w)-1),"]"))</f>
        <v>[ɹtʃʊ]</v>
      </c>
      <c r="Q2948" s="14" cm="1">
        <f t="array" ref="Q2948">SUM(_xlfn._xlws.FILTER($H$2:$H$7109,_xlfn.MAP($O$2:$O$7109,_xlfn.LAMBDA(_xlpm.x,_xlpm.x=$O2948))))</f>
        <v>1.4910536779324057E-4</v>
      </c>
      <c r="R2948" s="14">
        <f>$H2948/Q2948</f>
        <v>0.66666666666666663</v>
      </c>
      <c r="S2948" s="14" cm="1">
        <f t="array" ref="S2948">SUM(_xlfn._xlws.FILTER($H$2:$H$7109,_xlfn.MAP($P$2:$P$7109,_xlfn.LAMBDA(_xlpm.x,_xlpm.x=$P2948))))</f>
        <v>8.4493041749503001E-4</v>
      </c>
      <c r="T2948" s="14">
        <f>$H2948/S2948</f>
        <v>0.1176470588235294</v>
      </c>
      <c r="U2948" s="14">
        <f>_xlfn.LET(_xlpm.freq,F2948,_xlpm.size,M2948+1,_xlpm.F,V2948,LOG(1+_xlpm.freq)*LOG(1+_xlpm.size)*_xlpm.F)</f>
        <v>7.425450018894364E-2</v>
      </c>
      <c r="V2948" s="14">
        <f>_xlfn.LET(_xlpm.a,T2948,_xlpm.b,R2948,2*_xlpm.a*_xlpm.b/(_xlpm.a+_xlpm.b))</f>
        <v>0.19999999999999996</v>
      </c>
      <c r="W2948" s="14">
        <f>_xlfn.LET(_xlpm.p,R2948,_xlpm.q,T2948,LOG(_xlpm.p/_xlpm.q))</f>
        <v>0.75332766665861151</v>
      </c>
      <c r="X2948" s="2"/>
    </row>
    <row r="2949" spans="1:24">
      <c r="A2949" s="1" t="str">
        <f>_xlfn.LET(_xlpm.sep," : ",CONCATENATE(O2949,_xlpm.sep,P2949))</f>
        <v>~rrer~ : [ɹɛ]</v>
      </c>
      <c r="B2949" s="1">
        <f>_xlfn.LET(_xlpm.d,$G2949,_xlpm.k,_xlfn.CONCAT(LEFT(TRIM(B$1),1),"*"),COUNTIF(_xlpm.d,_xlpm.k))</f>
        <v>1</v>
      </c>
      <c r="C2949" s="1">
        <f>_xlfn.LET(_xlpm.d,$G2949,_xlpm.k,_xlfn.CONCAT(LEFT(TRIM(C$1),1),"*"),COUNTIF(_xlpm.d,_xlpm.k))</f>
        <v>0</v>
      </c>
      <c r="D2949" s="1">
        <f>_xlfn.LET(_xlpm.d,$G2949,_xlpm.k,_xlfn.CONCAT(LEFT(TRIM(D$1),1),"*"),COUNTIF(_xlpm.d,_xlpm.k))</f>
        <v>0</v>
      </c>
      <c r="E2949" s="1">
        <f>LOG(F2949+1,10)</f>
        <v>0.47712125471966244</v>
      </c>
      <c r="F2949" s="7">
        <v>2</v>
      </c>
      <c r="G2949" s="9" t="s">
        <v>6726</v>
      </c>
      <c r="H2949" s="4">
        <f>F2949/freq.sum.r6e</f>
        <v>9.9403578528827041E-5</v>
      </c>
      <c r="I2949" s="1" t="str">
        <f>_xlfn.LET(_xlpm.sep,":",_xlpm.w,$G2949,LEFT(_xlpm.w,FIND(_xlpm.sep,_xlpm.w)-1))</f>
        <v>ɹɛ</v>
      </c>
      <c r="J2949" s="1" t="str">
        <f>_xlfn.LET(_xlpm.sep,":",_xlpm.w,$G2949,RIGHT(_xlpm.w,LEN(_xlpm.w)-FIND(_xlpm.sep,_xlpm.w)))</f>
        <v>rrer</v>
      </c>
      <c r="K2949" s="10">
        <f>_xlfn.LET(_xlpm.w,I2949,LEN(_xlpm.w))</f>
        <v>2</v>
      </c>
      <c r="L2949" s="10">
        <f>_xlfn.LET(_xlpm.w,J2949,LEN(_xlpm.w))</f>
        <v>4</v>
      </c>
      <c r="M2949" s="10">
        <f>_xlfn.LET(_xlpm.a,K2949,_xlpm.b,L2949,MAX(_xlpm.a,_xlpm.b))</f>
        <v>4</v>
      </c>
      <c r="N2949" s="10">
        <f>_xlfn.LET(_xlpm.d,(K2949,L2949),MAX(_xlpm.d)-MIN(_xlpm.d))</f>
        <v>2</v>
      </c>
      <c r="O2949" s="1" t="str">
        <f>_xlfn.LET(_xlpm.sep,":",_xlpm.w,$G2949,_xlfn.CONCAT("~",RIGHT(_xlpm.w,LEN(_xlpm.w)-FIND(_xlpm.sep,_xlpm.w)),"~"))</f>
        <v>~rrer~</v>
      </c>
      <c r="P2949" s="1" t="str">
        <f>_xlfn.LET(_xlpm.sep,":",_xlpm.w,$G2949,_xlfn.CONCAT("[",LEFT(_xlpm.w,FIND(_xlpm.sep,_xlpm.w)-1),"]"))</f>
        <v>[ɹɛ]</v>
      </c>
      <c r="Q2949" s="14" cm="1">
        <f t="array" ref="Q2949">SUM(_xlfn._xlws.FILTER($H$2:$H$7117,_xlfn.MAP($O$2:$O$7117,_xlfn.LAMBDA(_xlpm.x,_xlpm.x=$O2949))))</f>
        <v>3.4791252485089465E-4</v>
      </c>
      <c r="R2949" s="14">
        <f>$H2949/Q2949</f>
        <v>0.2857142857142857</v>
      </c>
      <c r="S2949" s="14" cm="1">
        <f t="array" ref="S2949">SUM(_xlfn._xlws.FILTER($H$2:$H$7117,_xlfn.MAP($P$2:$P$7117,_xlfn.LAMBDA(_xlpm.x,_xlpm.x=$P2949))))</f>
        <v>1.988071570576541E-3</v>
      </c>
      <c r="T2949" s="14">
        <f>$H2949/S2949</f>
        <v>4.9999999999999996E-2</v>
      </c>
      <c r="U2949" s="14">
        <f>_xlfn.LET(_xlpm.freq,F2949,_xlpm.size,M2949+1,_xlpm.F,V2949,LOG(1+_xlpm.freq)*LOG(1+_xlpm.size)*_xlpm.F)</f>
        <v>3.1597659654869638E-2</v>
      </c>
      <c r="V2949" s="14">
        <f>_xlfn.LET(_xlpm.a,T2949,_xlpm.b,R2949,2*_xlpm.a*_xlpm.b/(_xlpm.a+_xlpm.b))</f>
        <v>8.5106382978723402E-2</v>
      </c>
      <c r="W2949" s="14">
        <f>_xlfn.LET(_xlpm.p,R2949,_xlpm.q,T2949,LOG(_xlpm.p/_xlpm.q))</f>
        <v>0.75696195131370558</v>
      </c>
      <c r="X2949" s="2"/>
    </row>
    <row r="2950" spans="1:24">
      <c r="A2950" s="1" t="str">
        <f>_xlfn.LET(_xlpm.sep," : ",CONCATENATE(O2950,_xlpm.sep,P2950))</f>
        <v>~ttri~ : [tɹɪ]</v>
      </c>
      <c r="B2950" s="1">
        <f>_xlfn.LET(_xlpm.d,$G2950,_xlpm.k,_xlfn.CONCAT(LEFT(TRIM(B$1),1),"*"),COUNTIF(_xlpm.d,_xlpm.k))</f>
        <v>0</v>
      </c>
      <c r="C2950" s="1">
        <f>_xlfn.LET(_xlpm.d,$G2950,_xlpm.k,_xlfn.CONCAT(LEFT(TRIM(C$1),1),"*"),COUNTIF(_xlpm.d,_xlpm.k))</f>
        <v>0</v>
      </c>
      <c r="D2950" s="1">
        <f>_xlfn.LET(_xlpm.d,$G2950,_xlpm.k,_xlfn.CONCAT(LEFT(TRIM(D$1),1),"*"),COUNTIF(_xlpm.d,_xlpm.k))</f>
        <v>0</v>
      </c>
      <c r="E2950" s="1">
        <f>LOG(F2950+1,10)</f>
        <v>1.3617278360175928</v>
      </c>
      <c r="F2950" s="7">
        <v>22</v>
      </c>
      <c r="G2950" s="9" t="s">
        <v>5056</v>
      </c>
      <c r="H2950" s="4">
        <f>F2950/freq.sum.r6e</f>
        <v>1.0934393638170974E-3</v>
      </c>
      <c r="I2950" s="1" t="str">
        <f>_xlfn.LET(_xlpm.sep,":",_xlpm.w,$G2950,LEFT(_xlpm.w,FIND(_xlpm.sep,_xlpm.w)-1))</f>
        <v>tɹɪ</v>
      </c>
      <c r="J2950" s="1" t="str">
        <f>_xlfn.LET(_xlpm.sep,":",_xlpm.w,$G2950,RIGHT(_xlpm.w,LEN(_xlpm.w)-FIND(_xlpm.sep,_xlpm.w)))</f>
        <v>ttri</v>
      </c>
      <c r="K2950" s="10">
        <f>_xlfn.LET(_xlpm.w,I2950,LEN(_xlpm.w))</f>
        <v>3</v>
      </c>
      <c r="L2950" s="10">
        <f>_xlfn.LET(_xlpm.w,J2950,LEN(_xlpm.w))</f>
        <v>4</v>
      </c>
      <c r="M2950" s="10">
        <f>_xlfn.LET(_xlpm.a,K2950,_xlpm.b,L2950,MAX(_xlpm.a,_xlpm.b))</f>
        <v>4</v>
      </c>
      <c r="N2950" s="10">
        <f>_xlfn.LET(_xlpm.d,(K2950,L2950),MAX(_xlpm.d)-MIN(_xlpm.d))</f>
        <v>1</v>
      </c>
      <c r="O2950" s="1" t="str">
        <f>_xlfn.LET(_xlpm.sep,":",_xlpm.w,$G2950,_xlfn.CONCAT("~",RIGHT(_xlpm.w,LEN(_xlpm.w)-FIND(_xlpm.sep,_xlpm.w)),"~"))</f>
        <v>~ttri~</v>
      </c>
      <c r="P2950" s="1" t="str">
        <f>_xlfn.LET(_xlpm.sep,":",_xlpm.w,$G2950,_xlfn.CONCAT("[",LEFT(_xlpm.w,FIND(_xlpm.sep,_xlpm.w)-1),"]"))</f>
        <v>[tɹɪ]</v>
      </c>
      <c r="Q2950" s="14" cm="1">
        <f t="array" ref="Q2950">SUM(_xlfn._xlws.FILTER($H$2:$H$7117,_xlfn.MAP($O$2:$O$7117,_xlfn.LAMBDA(_xlpm.x,_xlpm.x=$O2950))))</f>
        <v>1.0934393638170974E-3</v>
      </c>
      <c r="R2950" s="14">
        <f>$H2950/Q2950</f>
        <v>1</v>
      </c>
      <c r="S2950" s="14" cm="1">
        <f t="array" ref="S2950">SUM(_xlfn._xlws.FILTER($H$2:$H$7117,_xlfn.MAP($P$2:$P$7117,_xlfn.LAMBDA(_xlpm.x,_xlpm.x=$P2950))))</f>
        <v>6.361829025844928E-3</v>
      </c>
      <c r="T2950" s="14">
        <f>$H2950/S2950</f>
        <v>0.17187500000000006</v>
      </c>
      <c r="U2950" s="14">
        <f>_xlfn.LET(_xlpm.freq,F2950,_xlpm.size,M2950+1,_xlpm.F,V2950,LOG(1+_xlpm.freq)*LOG(1+_xlpm.size)*_xlpm.F)</f>
        <v>0.31082486402859572</v>
      </c>
      <c r="V2950" s="14">
        <f>_xlfn.LET(_xlpm.a,T2950,_xlpm.b,R2950,2*_xlpm.a*_xlpm.b/(_xlpm.a+_xlpm.b))</f>
        <v>0.29333333333333345</v>
      </c>
      <c r="W2950" s="14">
        <f>_xlfn.LET(_xlpm.p,R2950,_xlpm.q,T2950,LOG(_xlpm.p/_xlpm.q))</f>
        <v>0.76478728882566205</v>
      </c>
      <c r="X2950" s="2"/>
    </row>
    <row r="2951" spans="1:24">
      <c r="A2951" s="1" t="str">
        <f>_xlfn.LET(_xlpm.sep," : ",CONCATENATE(O2951,_xlpm.sep,P2951))</f>
        <v>~dder~ : [də]</v>
      </c>
      <c r="B2951" s="1">
        <f>_xlfn.LET(_xlpm.d,$G2951,_xlpm.k,_xlfn.CONCAT(LEFT(TRIM(B$1),1),"*"),COUNTIF(_xlpm.d,_xlpm.k))</f>
        <v>0</v>
      </c>
      <c r="C2951" s="1">
        <f>_xlfn.LET(_xlpm.d,$G2951,_xlpm.k,_xlfn.CONCAT(LEFT(TRIM(C$1),1),"*"),COUNTIF(_xlpm.d,_xlpm.k))</f>
        <v>0</v>
      </c>
      <c r="D2951" s="1">
        <f>_xlfn.LET(_xlpm.d,$G2951,_xlpm.k,_xlfn.CONCAT(LEFT(TRIM(D$1),1),"*"),COUNTIF(_xlpm.d,_xlpm.k))</f>
        <v>0</v>
      </c>
      <c r="E2951" s="1">
        <f>LOG(F2951+1,10)</f>
        <v>0.30102999566398114</v>
      </c>
      <c r="F2951" s="7">
        <v>1</v>
      </c>
      <c r="G2951" s="9" t="s">
        <v>551</v>
      </c>
      <c r="H2951" s="4">
        <f>F2951/freq.sum.r6e</f>
        <v>4.9701789264413521E-5</v>
      </c>
      <c r="I2951" s="4" t="str">
        <f>_xlfn.LET(_xlpm.sep,":",_xlpm.w,$G2951,LEFT(_xlpm.w,FIND(_xlpm.sep,_xlpm.w)-1))</f>
        <v>də</v>
      </c>
      <c r="J2951" s="4" t="str">
        <f>_xlfn.LET(_xlpm.sep,":",_xlpm.w,$G2951,RIGHT(_xlpm.w,LEN(_xlpm.w)-FIND(_xlpm.sep,_xlpm.w)))</f>
        <v>dder</v>
      </c>
      <c r="K2951" s="10">
        <f>_xlfn.LET(_xlpm.w,I2951,LEN(_xlpm.w))</f>
        <v>2</v>
      </c>
      <c r="L2951" s="10">
        <f>_xlfn.LET(_xlpm.w,J2951,LEN(_xlpm.w))</f>
        <v>4</v>
      </c>
      <c r="M2951" s="10">
        <f>_xlfn.LET(_xlpm.a,K2951,_xlpm.b,L2951,MAX(_xlpm.a,_xlpm.b))</f>
        <v>4</v>
      </c>
      <c r="N2951" s="10">
        <f>_xlfn.LET(_xlpm.d,(K2951,L2951),MAX(_xlpm.d)-MIN(_xlpm.d))</f>
        <v>2</v>
      </c>
      <c r="O2951" s="1" t="str">
        <f>_xlfn.LET(_xlpm.sep,":",_xlpm.w,$G2951,_xlfn.CONCAT("~",RIGHT(_xlpm.w,LEN(_xlpm.w)-FIND(_xlpm.sep,_xlpm.w)),"~"))</f>
        <v>~dder~</v>
      </c>
      <c r="P2951" s="1" t="str">
        <f>_xlfn.LET(_xlpm.sep,":",_xlpm.w,$G2951,_xlfn.CONCAT("[",LEFT(_xlpm.w,FIND(_xlpm.sep,_xlpm.w)-1),"]"))</f>
        <v>[də]</v>
      </c>
      <c r="Q2951" s="14" cm="1">
        <f t="array" ref="Q2951">SUM(_xlfn._xlws.FILTER($H$2:$H$7109,_xlfn.MAP($O$2:$O$7109,_xlfn.LAMBDA(_xlpm.x,_xlpm.x=$O2951))))</f>
        <v>2.9821073558648114E-4</v>
      </c>
      <c r="R2951" s="14">
        <f>$H2951/Q2951</f>
        <v>0.16666666666666666</v>
      </c>
      <c r="S2951" s="14" cm="1">
        <f t="array" ref="S2951">SUM(_xlfn._xlws.FILTER($H$2:$H$7109,_xlfn.MAP($P$2:$P$7109,_xlfn.LAMBDA(_xlpm.x,_xlpm.x=$P2951))))</f>
        <v>1.7395626242544726E-3</v>
      </c>
      <c r="T2951" s="14">
        <f>$H2951/S2951</f>
        <v>2.8571428571428581E-2</v>
      </c>
      <c r="U2951" s="14">
        <f>_xlfn.LET(_xlpm.freq,F2951,_xlpm.size,M2951+1,_xlpm.F,V2951,LOG(1+_xlpm.freq)*LOG(1+_xlpm.size)*_xlpm.F)</f>
        <v>1.1426676464824871E-2</v>
      </c>
      <c r="V2951" s="14">
        <f>_xlfn.LET(_xlpm.a,T2951,_xlpm.b,R2951,2*_xlpm.a*_xlpm.b/(_xlpm.a+_xlpm.b))</f>
        <v>4.8780487804878064E-2</v>
      </c>
      <c r="W2951" s="14">
        <f>_xlfn.LET(_xlpm.p,R2951,_xlpm.q,T2951,LOG(_xlpm.p/_xlpm.q))</f>
        <v>0.76591679396663181</v>
      </c>
      <c r="X2951" s="2"/>
    </row>
    <row r="2952" spans="1:24">
      <c r="A2952" s="1" t="str">
        <f>_xlfn.LET(_xlpm.sep," : ",CONCATENATE(O2952,_xlpm.sep,P2952))</f>
        <v>~ddre~ : [də]</v>
      </c>
      <c r="B2952" s="1">
        <f>_xlfn.LET(_xlpm.d,$G2952,_xlpm.k,_xlfn.CONCAT(LEFT(TRIM(B$1),1),"*"),COUNTIF(_xlpm.d,_xlpm.k))</f>
        <v>0</v>
      </c>
      <c r="C2952" s="1">
        <f>_xlfn.LET(_xlpm.d,$G2952,_xlpm.k,_xlfn.CONCAT(LEFT(TRIM(C$1),1),"*"),COUNTIF(_xlpm.d,_xlpm.k))</f>
        <v>0</v>
      </c>
      <c r="D2952" s="1">
        <f>_xlfn.LET(_xlpm.d,$G2952,_xlpm.k,_xlfn.CONCAT(LEFT(TRIM(D$1),1),"*"),COUNTIF(_xlpm.d,_xlpm.k))</f>
        <v>0</v>
      </c>
      <c r="E2952" s="1">
        <f>LOG(F2952+1,10)</f>
        <v>0.30102999566398114</v>
      </c>
      <c r="F2952" s="7">
        <v>1</v>
      </c>
      <c r="G2952" s="9" t="s">
        <v>566</v>
      </c>
      <c r="H2952" s="4">
        <f>F2952/freq.sum.r6e</f>
        <v>4.9701789264413521E-5</v>
      </c>
      <c r="I2952" s="1" t="str">
        <f>_xlfn.LET(_xlpm.sep,":",_xlpm.w,$G2952,LEFT(_xlpm.w,FIND(_xlpm.sep,_xlpm.w)-1))</f>
        <v>də</v>
      </c>
      <c r="J2952" s="1" t="str">
        <f>_xlfn.LET(_xlpm.sep,":",_xlpm.w,$G2952,RIGHT(_xlpm.w,LEN(_xlpm.w)-FIND(_xlpm.sep,_xlpm.w)))</f>
        <v>ddre</v>
      </c>
      <c r="K2952" s="10">
        <f>_xlfn.LET(_xlpm.w,I2952,LEN(_xlpm.w))</f>
        <v>2</v>
      </c>
      <c r="L2952" s="10">
        <f>_xlfn.LET(_xlpm.w,J2952,LEN(_xlpm.w))</f>
        <v>4</v>
      </c>
      <c r="M2952" s="10">
        <f>_xlfn.LET(_xlpm.a,K2952,_xlpm.b,L2952,MAX(_xlpm.a,_xlpm.b))</f>
        <v>4</v>
      </c>
      <c r="N2952" s="10">
        <f>_xlfn.LET(_xlpm.d,(K2952,L2952),MAX(_xlpm.d)-MIN(_xlpm.d))</f>
        <v>2</v>
      </c>
      <c r="O2952" s="1" t="str">
        <f>_xlfn.LET(_xlpm.sep,":",_xlpm.w,$G2952,_xlfn.CONCAT("~",RIGHT(_xlpm.w,LEN(_xlpm.w)-FIND(_xlpm.sep,_xlpm.w)),"~"))</f>
        <v>~ddre~</v>
      </c>
      <c r="P2952" s="1" t="str">
        <f>_xlfn.LET(_xlpm.sep,":",_xlpm.w,$G2952,_xlfn.CONCAT("[",LEFT(_xlpm.w,FIND(_xlpm.sep,_xlpm.w)-1),"]"))</f>
        <v>[də]</v>
      </c>
      <c r="Q2952" s="14" cm="1">
        <f t="array" ref="Q2952">SUM(_xlfn._xlws.FILTER($H$2:$H$7117,_xlfn.MAP($O$2:$O$7117,_xlfn.LAMBDA(_xlpm.x,_xlpm.x=$O2952))))</f>
        <v>2.9821073558648108E-4</v>
      </c>
      <c r="R2952" s="14">
        <f>$H2952/Q2952</f>
        <v>0.16666666666666669</v>
      </c>
      <c r="S2952" s="14" cm="1">
        <f t="array" ref="S2952">SUM(_xlfn._xlws.FILTER($H$2:$H$7117,_xlfn.MAP($P$2:$P$7117,_xlfn.LAMBDA(_xlpm.x,_xlpm.x=$P2952))))</f>
        <v>1.7395626242544726E-3</v>
      </c>
      <c r="T2952" s="14">
        <f>$H2952/S2952</f>
        <v>2.8571428571428581E-2</v>
      </c>
      <c r="U2952" s="14">
        <f>_xlfn.LET(_xlpm.freq,F2952,_xlpm.size,M2952+1,_xlpm.F,V2952,LOG(1+_xlpm.freq)*LOG(1+_xlpm.size)*_xlpm.F)</f>
        <v>1.1426676464824871E-2</v>
      </c>
      <c r="V2952" s="14">
        <f>_xlfn.LET(_xlpm.a,T2952,_xlpm.b,R2952,2*_xlpm.a*_xlpm.b/(_xlpm.a+_xlpm.b))</f>
        <v>4.8780487804878064E-2</v>
      </c>
      <c r="W2952" s="14">
        <f>_xlfn.LET(_xlpm.p,R2952,_xlpm.q,T2952,LOG(_xlpm.p/_xlpm.q))</f>
        <v>0.76591679396663193</v>
      </c>
      <c r="X2952" s="2"/>
    </row>
    <row r="2953" spans="1:24">
      <c r="A2953" s="1" t="str">
        <f>_xlfn.LET(_xlpm.sep," : ",CONCATENATE(O2953,_xlpm.sep,P2953))</f>
        <v>~togh~ : [tu]</v>
      </c>
      <c r="B2953" s="1">
        <f>_xlfn.LET(_xlpm.d,$G2953,_xlpm.k,_xlfn.CONCAT(LEFT(TRIM(B$1),1),"*"),COUNTIF(_xlpm.d,_xlpm.k))</f>
        <v>0</v>
      </c>
      <c r="C2953" s="1">
        <f>_xlfn.LET(_xlpm.d,$G2953,_xlpm.k,_xlfn.CONCAT(LEFT(TRIM(C$1),1),"*"),COUNTIF(_xlpm.d,_xlpm.k))</f>
        <v>0</v>
      </c>
      <c r="D2953" s="1">
        <f>_xlfn.LET(_xlpm.d,$G2953,_xlpm.k,_xlfn.CONCAT(LEFT(TRIM(D$1),1),"*"),COUNTIF(_xlpm.d,_xlpm.k))</f>
        <v>0</v>
      </c>
      <c r="E2953" s="1">
        <f>LOG(F2953+1,10)</f>
        <v>0.30102999566398114</v>
      </c>
      <c r="F2953" s="7">
        <v>1</v>
      </c>
      <c r="G2953" s="9" t="s">
        <v>4693</v>
      </c>
      <c r="H2953" s="4">
        <f>F2953/freq.sum.r6e</f>
        <v>4.9701789264413521E-5</v>
      </c>
      <c r="I2953" s="1" t="str">
        <f>_xlfn.LET(_xlpm.sep,":",_xlpm.w,$G2953,LEFT(_xlpm.w,FIND(_xlpm.sep,_xlpm.w)-1))</f>
        <v>tu</v>
      </c>
      <c r="J2953" s="1" t="str">
        <f>_xlfn.LET(_xlpm.sep,":",_xlpm.w,$G2953,RIGHT(_xlpm.w,LEN(_xlpm.w)-FIND(_xlpm.sep,_xlpm.w)))</f>
        <v>togh</v>
      </c>
      <c r="K2953" s="10">
        <f>_xlfn.LET(_xlpm.w,I2953,LEN(_xlpm.w))</f>
        <v>2</v>
      </c>
      <c r="L2953" s="10">
        <f>_xlfn.LET(_xlpm.w,J2953,LEN(_xlpm.w))</f>
        <v>4</v>
      </c>
      <c r="M2953" s="10">
        <f>_xlfn.LET(_xlpm.a,K2953,_xlpm.b,L2953,MAX(_xlpm.a,_xlpm.b))</f>
        <v>4</v>
      </c>
      <c r="N2953" s="10">
        <f>_xlfn.LET(_xlpm.d,(K2953,L2953),MAX(_xlpm.d)-MIN(_xlpm.d))</f>
        <v>2</v>
      </c>
      <c r="O2953" s="1" t="str">
        <f>_xlfn.LET(_xlpm.sep,":",_xlpm.w,$G2953,_xlfn.CONCAT("~",RIGHT(_xlpm.w,LEN(_xlpm.w)-FIND(_xlpm.sep,_xlpm.w)),"~"))</f>
        <v>~togh~</v>
      </c>
      <c r="P2953" s="1" t="str">
        <f>_xlfn.LET(_xlpm.sep,":",_xlpm.w,$G2953,_xlfn.CONCAT("[",LEFT(_xlpm.w,FIND(_xlpm.sep,_xlpm.w)-1),"]"))</f>
        <v>[tu]</v>
      </c>
      <c r="Q2953" s="14" cm="1">
        <f t="array" ref="Q2953">SUM(_xlfn._xlws.FILTER($H$2:$H$7111,_xlfn.MAP($O$2:$O$7111,_xlfn.LAMBDA(_xlpm.x,_xlpm.x=$O2953))))</f>
        <v>2.9821073558648114E-4</v>
      </c>
      <c r="R2953" s="14">
        <f>$H2953/Q2953</f>
        <v>0.16666666666666666</v>
      </c>
      <c r="S2953" s="14" cm="1">
        <f t="array" ref="S2953">SUM(_xlfn._xlws.FILTER($H$2:$H$7111,_xlfn.MAP($P$2:$P$7111,_xlfn.LAMBDA(_xlpm.x,_xlpm.x=$P2953))))</f>
        <v>1.7892644135188863E-3</v>
      </c>
      <c r="T2953" s="14">
        <f>$H2953/S2953</f>
        <v>2.7777777777777787E-2</v>
      </c>
      <c r="U2953" s="14">
        <f>_xlfn.LET(_xlpm.freq,F2953,_xlpm.size,M2953+1,_xlpm.F,V2953,LOG(1+_xlpm.freq)*LOG(1+_xlpm.size)*_xlpm.F)</f>
        <v>1.1154612739471898E-2</v>
      </c>
      <c r="V2953" s="14">
        <f>_xlfn.LET(_xlpm.a,T2953,_xlpm.b,R2953,2*_xlpm.a*_xlpm.b/(_xlpm.a+_xlpm.b))</f>
        <v>4.761904761904763E-2</v>
      </c>
      <c r="W2953" s="14">
        <f>_xlfn.LET(_xlpm.p,R2953,_xlpm.q,T2953,LOG(_xlpm.p/_xlpm.q))</f>
        <v>0.77815125038364341</v>
      </c>
      <c r="X2953" s="2"/>
    </row>
    <row r="2954" spans="1:24">
      <c r="A2954" s="1" t="str">
        <f>_xlfn.LET(_xlpm.sep," : ",CONCATENATE(O2954,_xlpm.sep,P2954))</f>
        <v>~cher~ : [kɛ]</v>
      </c>
      <c r="B2954" s="1">
        <f>_xlfn.LET(_xlpm.d,$G2954,_xlpm.k,_xlfn.CONCAT(LEFT(TRIM(B$1),1),"*"),COUNTIF(_xlpm.d,_xlpm.k))</f>
        <v>0</v>
      </c>
      <c r="C2954" s="1">
        <f>_xlfn.LET(_xlpm.d,$G2954,_xlpm.k,_xlfn.CONCAT(LEFT(TRIM(C$1),1),"*"),COUNTIF(_xlpm.d,_xlpm.k))</f>
        <v>0</v>
      </c>
      <c r="D2954" s="1">
        <f>_xlfn.LET(_xlpm.d,$G2954,_xlpm.k,_xlfn.CONCAT(LEFT(TRIM(D$1),1),"*"),COUNTIF(_xlpm.d,_xlpm.k))</f>
        <v>0</v>
      </c>
      <c r="E2954" s="1">
        <f>LOG(F2954+1,10)</f>
        <v>0.47712125471966244</v>
      </c>
      <c r="F2954" s="7">
        <v>2</v>
      </c>
      <c r="G2954" s="9" t="s">
        <v>1763</v>
      </c>
      <c r="H2954" s="4">
        <f>F2954/freq.sum.r6e</f>
        <v>9.9403578528827041E-5</v>
      </c>
      <c r="I2954" s="1" t="str">
        <f>_xlfn.LET(_xlpm.sep,":",_xlpm.w,$G2954,LEFT(_xlpm.w,FIND(_xlpm.sep,_xlpm.w)-1))</f>
        <v>kɛ</v>
      </c>
      <c r="J2954" s="1" t="str">
        <f>_xlfn.LET(_xlpm.sep,":",_xlpm.w,$G2954,RIGHT(_xlpm.w,LEN(_xlpm.w)-FIND(_xlpm.sep,_xlpm.w)))</f>
        <v>cher</v>
      </c>
      <c r="K2954" s="10">
        <f>_xlfn.LET(_xlpm.w,I2954,LEN(_xlpm.w))</f>
        <v>2</v>
      </c>
      <c r="L2954" s="10">
        <f>_xlfn.LET(_xlpm.w,J2954,LEN(_xlpm.w))</f>
        <v>4</v>
      </c>
      <c r="M2954" s="10">
        <f>_xlfn.LET(_xlpm.a,K2954,_xlpm.b,L2954,MAX(_xlpm.a,_xlpm.b))</f>
        <v>4</v>
      </c>
      <c r="N2954" s="10">
        <f>_xlfn.LET(_xlpm.d,(K2954,L2954),MAX(_xlpm.d)-MIN(_xlpm.d))</f>
        <v>2</v>
      </c>
      <c r="O2954" s="1" t="str">
        <f>_xlfn.LET(_xlpm.sep,":",_xlpm.w,$G2954,_xlfn.CONCAT("~",RIGHT(_xlpm.w,LEN(_xlpm.w)-FIND(_xlpm.sep,_xlpm.w)),"~"))</f>
        <v>~cher~</v>
      </c>
      <c r="P2954" s="1" t="str">
        <f>_xlfn.LET(_xlpm.sep,":",_xlpm.w,$G2954,_xlfn.CONCAT("[",LEFT(_xlpm.w,FIND(_xlpm.sep,_xlpm.w)-1),"]"))</f>
        <v>[kɛ]</v>
      </c>
      <c r="Q2954" s="14" cm="1">
        <f t="array" ref="Q2954">SUM(_xlfn._xlws.FILTER($H$2:$H$7117,_xlfn.MAP($O$2:$O$7117,_xlfn.LAMBDA(_xlpm.x,_xlpm.x=$O2954))))</f>
        <v>3.9761431411530822E-4</v>
      </c>
      <c r="R2954" s="14">
        <f>$H2954/Q2954</f>
        <v>0.24999999999999997</v>
      </c>
      <c r="S2954" s="14" cm="1">
        <f t="array" ref="S2954">SUM(_xlfn._xlws.FILTER($H$2:$H$7117,_xlfn.MAP($P$2:$P$7117,_xlfn.LAMBDA(_xlpm.x,_xlpm.x=$P2954))))</f>
        <v>2.3856858846918487E-3</v>
      </c>
      <c r="T2954" s="14">
        <f>$H2954/S2954</f>
        <v>4.1666666666666671E-2</v>
      </c>
      <c r="U2954" s="14">
        <f>_xlfn.LET(_xlpm.freq,F2954,_xlpm.size,M2954+1,_xlpm.F,V2954,LOG(1+_xlpm.freq)*LOG(1+_xlpm.size)*_xlpm.F)</f>
        <v>2.6519464353194164E-2</v>
      </c>
      <c r="V2954" s="14">
        <f>_xlfn.LET(_xlpm.a,T2954,_xlpm.b,R2954,2*_xlpm.a*_xlpm.b/(_xlpm.a+_xlpm.b))</f>
        <v>7.1428571428571438E-2</v>
      </c>
      <c r="W2954" s="14">
        <f>_xlfn.LET(_xlpm.p,R2954,_xlpm.q,T2954,LOG(_xlpm.p/_xlpm.q))</f>
        <v>0.77815125038364352</v>
      </c>
      <c r="X2954" s="2"/>
    </row>
    <row r="2955" spans="1:24">
      <c r="A2955" s="1" t="str">
        <f>_xlfn.LET(_xlpm.sep," : ",CONCATENATE(O2955,_xlpm.sep,P2955))</f>
        <v>~sogh~ : [soʊ]</v>
      </c>
      <c r="B2955" s="1">
        <f>_xlfn.LET(_xlpm.d,$G2955,_xlpm.k,_xlfn.CONCAT(LEFT(TRIM(B$1),1),"*"),COUNTIF(_xlpm.d,_xlpm.k))</f>
        <v>0</v>
      </c>
      <c r="C2955" s="1">
        <f>_xlfn.LET(_xlpm.d,$G2955,_xlpm.k,_xlfn.CONCAT(LEFT(TRIM(C$1),1),"*"),COUNTIF(_xlpm.d,_xlpm.k))</f>
        <v>0</v>
      </c>
      <c r="D2955" s="1">
        <f>_xlfn.LET(_xlpm.d,$G2955,_xlpm.k,_xlfn.CONCAT(LEFT(TRIM(D$1),1),"*"),COUNTIF(_xlpm.d,_xlpm.k))</f>
        <v>0</v>
      </c>
      <c r="E2955" s="1">
        <f>LOG(F2955+1,10)</f>
        <v>0.30102999566398114</v>
      </c>
      <c r="F2955" s="7">
        <v>1</v>
      </c>
      <c r="G2955" s="9" t="s">
        <v>4153</v>
      </c>
      <c r="H2955" s="4">
        <f>F2955/freq.sum.r6e</f>
        <v>4.9701789264413521E-5</v>
      </c>
      <c r="I2955" s="1" t="str">
        <f>_xlfn.LET(_xlpm.sep,":",_xlpm.w,$G2955,LEFT(_xlpm.w,FIND(_xlpm.sep,_xlpm.w)-1))</f>
        <v>soʊ</v>
      </c>
      <c r="J2955" s="1" t="str">
        <f>_xlfn.LET(_xlpm.sep,":",_xlpm.w,$G2955,RIGHT(_xlpm.w,LEN(_xlpm.w)-FIND(_xlpm.sep,_xlpm.w)))</f>
        <v>sogh</v>
      </c>
      <c r="K2955" s="10">
        <f>_xlfn.LET(_xlpm.w,I2955,LEN(_xlpm.w))</f>
        <v>3</v>
      </c>
      <c r="L2955" s="10">
        <f>_xlfn.LET(_xlpm.w,J2955,LEN(_xlpm.w))</f>
        <v>4</v>
      </c>
      <c r="M2955" s="10">
        <f>_xlfn.LET(_xlpm.a,K2955,_xlpm.b,L2955,MAX(_xlpm.a,_xlpm.b))</f>
        <v>4</v>
      </c>
      <c r="N2955" s="10">
        <f>_xlfn.LET(_xlpm.d,(K2955,L2955),MAX(_xlpm.d)-MIN(_xlpm.d))</f>
        <v>1</v>
      </c>
      <c r="O2955" s="1" t="str">
        <f>_xlfn.LET(_xlpm.sep,":",_xlpm.w,$G2955,_xlfn.CONCAT("~",RIGHT(_xlpm.w,LEN(_xlpm.w)-FIND(_xlpm.sep,_xlpm.w)),"~"))</f>
        <v>~sogh~</v>
      </c>
      <c r="P2955" s="1" t="str">
        <f>_xlfn.LET(_xlpm.sep,":",_xlpm.w,$G2955,_xlfn.CONCAT("[",LEFT(_xlpm.w,FIND(_xlpm.sep,_xlpm.w)-1),"]"))</f>
        <v>[soʊ]</v>
      </c>
      <c r="Q2955" s="14" cm="1">
        <f t="array" ref="Q2955">SUM(_xlfn._xlws.FILTER($H$2:$H$7117,_xlfn.MAP($O$2:$O$7117,_xlfn.LAMBDA(_xlpm.x,_xlpm.x=$O2955))))</f>
        <v>2.4850894632206762E-4</v>
      </c>
      <c r="R2955" s="14">
        <f>$H2955/Q2955</f>
        <v>0.19999999999999998</v>
      </c>
      <c r="S2955" s="14" cm="1">
        <f t="array" ref="S2955">SUM(_xlfn._xlws.FILTER($H$2:$H$7117,_xlfn.MAP($P$2:$P$7117,_xlfn.LAMBDA(_xlpm.x,_xlpm.x=$P2955))))</f>
        <v>1.4910536779324051E-3</v>
      </c>
      <c r="T2955" s="14">
        <f>$H2955/S2955</f>
        <v>3.3333333333333347E-2</v>
      </c>
      <c r="U2955" s="14">
        <f>_xlfn.LET(_xlpm.freq,F2955,_xlpm.size,M2955+1,_xlpm.F,V2955,LOG(1+_xlpm.freq)*LOG(1+_xlpm.size)*_xlpm.F)</f>
        <v>1.3385535287366279E-2</v>
      </c>
      <c r="V2955" s="14">
        <f>_xlfn.LET(_xlpm.a,T2955,_xlpm.b,R2955,2*_xlpm.a*_xlpm.b/(_xlpm.a+_xlpm.b))</f>
        <v>5.7142857142857162E-2</v>
      </c>
      <c r="W2955" s="14">
        <f>_xlfn.LET(_xlpm.p,R2955,_xlpm.q,T2955,LOG(_xlpm.p/_xlpm.q))</f>
        <v>0.77815125038364341</v>
      </c>
      <c r="X2955" s="2"/>
    </row>
    <row r="2956" spans="1:24">
      <c r="A2956" s="1" t="str">
        <f>_xlfn.LET(_xlpm.sep," : ",CONCATENATE(O2956,_xlpm.sep,P2956))</f>
        <v>~gger~ : [ɡə]</v>
      </c>
      <c r="B2956" s="1">
        <f>_xlfn.LET(_xlpm.d,$G2956,_xlpm.k,_xlfn.CONCAT(LEFT(TRIM(B$1),1),"*"),COUNTIF(_xlpm.d,_xlpm.k))</f>
        <v>0</v>
      </c>
      <c r="C2956" s="1">
        <f>_xlfn.LET(_xlpm.d,$G2956,_xlpm.k,_xlfn.CONCAT(LEFT(TRIM(C$1),1),"*"),COUNTIF(_xlpm.d,_xlpm.k))</f>
        <v>0</v>
      </c>
      <c r="D2956" s="1">
        <f>_xlfn.LET(_xlpm.d,$G2956,_xlpm.k,_xlfn.CONCAT(LEFT(TRIM(D$1),1),"*"),COUNTIF(_xlpm.d,_xlpm.k))</f>
        <v>0</v>
      </c>
      <c r="E2956" s="1">
        <f>LOG(F2956+1,10)</f>
        <v>0.30102999566398114</v>
      </c>
      <c r="F2956" s="7">
        <v>1</v>
      </c>
      <c r="G2956" s="9" t="s">
        <v>6548</v>
      </c>
      <c r="H2956" s="4">
        <f>F2956/freq.sum.r6e</f>
        <v>4.9701789264413521E-5</v>
      </c>
      <c r="I2956" s="1" t="str">
        <f>_xlfn.LET(_xlpm.sep,":",_xlpm.w,$G2956,LEFT(_xlpm.w,FIND(_xlpm.sep,_xlpm.w)-1))</f>
        <v>ɡə</v>
      </c>
      <c r="J2956" s="1" t="str">
        <f>_xlfn.LET(_xlpm.sep,":",_xlpm.w,$G2956,RIGHT(_xlpm.w,LEN(_xlpm.w)-FIND(_xlpm.sep,_xlpm.w)))</f>
        <v>gger</v>
      </c>
      <c r="K2956" s="10">
        <f>_xlfn.LET(_xlpm.w,I2956,LEN(_xlpm.w))</f>
        <v>2</v>
      </c>
      <c r="L2956" s="10">
        <f>_xlfn.LET(_xlpm.w,J2956,LEN(_xlpm.w))</f>
        <v>4</v>
      </c>
      <c r="M2956" s="10">
        <f>_xlfn.LET(_xlpm.a,K2956,_xlpm.b,L2956,MAX(_xlpm.a,_xlpm.b))</f>
        <v>4</v>
      </c>
      <c r="N2956" s="10">
        <f>_xlfn.LET(_xlpm.d,(K2956,L2956),MAX(_xlpm.d)-MIN(_xlpm.d))</f>
        <v>2</v>
      </c>
      <c r="O2956" s="1" t="str">
        <f>_xlfn.LET(_xlpm.sep,":",_xlpm.w,$G2956,_xlfn.CONCAT("~",RIGHT(_xlpm.w,LEN(_xlpm.w)-FIND(_xlpm.sep,_xlpm.w)),"~"))</f>
        <v>~gger~</v>
      </c>
      <c r="P2956" s="1" t="str">
        <f>_xlfn.LET(_xlpm.sep,":",_xlpm.w,$G2956,_xlfn.CONCAT("[",LEFT(_xlpm.w,FIND(_xlpm.sep,_xlpm.w)-1),"]"))</f>
        <v>[ɡə]</v>
      </c>
      <c r="Q2956" s="14" cm="1">
        <f t="array" ref="Q2956">SUM(_xlfn._xlws.FILTER($H$2:$H$7117,_xlfn.MAP($O$2:$O$7117,_xlfn.LAMBDA(_xlpm.x,_xlpm.x=$O2956))))</f>
        <v>2.4850894632206762E-4</v>
      </c>
      <c r="R2956" s="14">
        <f>$H2956/Q2956</f>
        <v>0.19999999999999998</v>
      </c>
      <c r="S2956" s="14" cm="1">
        <f t="array" ref="S2956">SUM(_xlfn._xlws.FILTER($H$2:$H$7117,_xlfn.MAP($P$2:$P$7117,_xlfn.LAMBDA(_xlpm.x,_xlpm.x=$P2956))))</f>
        <v>1.4910536779324053E-3</v>
      </c>
      <c r="T2956" s="14">
        <f>$H2956/S2956</f>
        <v>3.333333333333334E-2</v>
      </c>
      <c r="U2956" s="14">
        <f>_xlfn.LET(_xlpm.freq,F2956,_xlpm.size,M2956+1,_xlpm.F,V2956,LOG(1+_xlpm.freq)*LOG(1+_xlpm.size)*_xlpm.F)</f>
        <v>1.3385535287366275E-2</v>
      </c>
      <c r="V2956" s="14">
        <f>_xlfn.LET(_xlpm.a,T2956,_xlpm.b,R2956,2*_xlpm.a*_xlpm.b/(_xlpm.a+_xlpm.b))</f>
        <v>5.7142857142857148E-2</v>
      </c>
      <c r="W2956" s="14">
        <f>_xlfn.LET(_xlpm.p,R2956,_xlpm.q,T2956,LOG(_xlpm.p/_xlpm.q))</f>
        <v>0.77815125038364352</v>
      </c>
      <c r="X2956" s="2"/>
    </row>
    <row r="2957" spans="1:24">
      <c r="A2957" s="1" t="str">
        <f>_xlfn.LET(_xlpm.sep," : ",CONCATENATE(O2957,_xlpm.sep,P2957))</f>
        <v>~souw~ : [soʊ]</v>
      </c>
      <c r="B2957" s="1">
        <f>_xlfn.LET(_xlpm.d,$G2957,_xlpm.k,_xlfn.CONCAT(LEFT(TRIM(B$1),1),"*"),COUNTIF(_xlpm.d,_xlpm.k))</f>
        <v>0</v>
      </c>
      <c r="C2957" s="1">
        <f>_xlfn.LET(_xlpm.d,$G2957,_xlpm.k,_xlfn.CONCAT(LEFT(TRIM(C$1),1),"*"),COUNTIF(_xlpm.d,_xlpm.k))</f>
        <v>0</v>
      </c>
      <c r="D2957" s="1">
        <f>_xlfn.LET(_xlpm.d,$G2957,_xlpm.k,_xlfn.CONCAT(LEFT(TRIM(D$1),1),"*"),COUNTIF(_xlpm.d,_xlpm.k))</f>
        <v>0</v>
      </c>
      <c r="E2957" s="1">
        <f>LOG(F2957+1,10)</f>
        <v>0.47712125471966244</v>
      </c>
      <c r="F2957" s="7">
        <v>2</v>
      </c>
      <c r="G2957" s="9" t="s">
        <v>4156</v>
      </c>
      <c r="H2957" s="4">
        <f>F2957/freq.sum.r6e</f>
        <v>9.9403578528827041E-5</v>
      </c>
      <c r="I2957" s="1" t="str">
        <f>_xlfn.LET(_xlpm.sep,":",_xlpm.w,$G2957,LEFT(_xlpm.w,FIND(_xlpm.sep,_xlpm.w)-1))</f>
        <v>soʊ</v>
      </c>
      <c r="J2957" s="1" t="str">
        <f>_xlfn.LET(_xlpm.sep,":",_xlpm.w,$G2957,RIGHT(_xlpm.w,LEN(_xlpm.w)-FIND(_xlpm.sep,_xlpm.w)))</f>
        <v>souw</v>
      </c>
      <c r="K2957" s="10">
        <f>_xlfn.LET(_xlpm.w,I2957,LEN(_xlpm.w))</f>
        <v>3</v>
      </c>
      <c r="L2957" s="10">
        <f>_xlfn.LET(_xlpm.w,J2957,LEN(_xlpm.w))</f>
        <v>4</v>
      </c>
      <c r="M2957" s="10">
        <f>_xlfn.LET(_xlpm.a,K2957,_xlpm.b,L2957,MAX(_xlpm.a,_xlpm.b))</f>
        <v>4</v>
      </c>
      <c r="N2957" s="10">
        <f>_xlfn.LET(_xlpm.d,(K2957,L2957),MAX(_xlpm.d)-MIN(_xlpm.d))</f>
        <v>1</v>
      </c>
      <c r="O2957" s="1" t="str">
        <f>_xlfn.LET(_xlpm.sep,":",_xlpm.w,$G2957,_xlfn.CONCAT("~",RIGHT(_xlpm.w,LEN(_xlpm.w)-FIND(_xlpm.sep,_xlpm.w)),"~"))</f>
        <v>~souw~</v>
      </c>
      <c r="P2957" s="1" t="str">
        <f>_xlfn.LET(_xlpm.sep,":",_xlpm.w,$G2957,_xlfn.CONCAT("[",LEFT(_xlpm.w,FIND(_xlpm.sep,_xlpm.w)-1),"]"))</f>
        <v>[soʊ]</v>
      </c>
      <c r="Q2957" s="14" cm="1">
        <f t="array" ref="Q2957">SUM(_xlfn._xlws.FILTER($H$2:$H$7117,_xlfn.MAP($O$2:$O$7117,_xlfn.LAMBDA(_xlpm.x,_xlpm.x=$O2957))))</f>
        <v>2.4850894632206762E-4</v>
      </c>
      <c r="R2957" s="14">
        <f>$H2957/Q2957</f>
        <v>0.39999999999999997</v>
      </c>
      <c r="S2957" s="14" cm="1">
        <f t="array" ref="S2957">SUM(_xlfn._xlws.FILTER($H$2:$H$7117,_xlfn.MAP($P$2:$P$7117,_xlfn.LAMBDA(_xlpm.x,_xlpm.x=$P2957))))</f>
        <v>1.4910536779324051E-3</v>
      </c>
      <c r="T2957" s="14">
        <f>$H2957/S2957</f>
        <v>6.6666666666666693E-2</v>
      </c>
      <c r="U2957" s="14">
        <f>_xlfn.LET(_xlpm.freq,F2957,_xlpm.size,M2957+1,_xlpm.F,V2957,LOG(1+_xlpm.freq)*LOG(1+_xlpm.size)*_xlpm.F)</f>
        <v>4.243114296511067E-2</v>
      </c>
      <c r="V2957" s="14">
        <f>_xlfn.LET(_xlpm.a,T2957,_xlpm.b,R2957,2*_xlpm.a*_xlpm.b/(_xlpm.a+_xlpm.b))</f>
        <v>0.11428571428571432</v>
      </c>
      <c r="W2957" s="14">
        <f>_xlfn.LET(_xlpm.p,R2957,_xlpm.q,T2957,LOG(_xlpm.p/_xlpm.q))</f>
        <v>0.77815125038364341</v>
      </c>
      <c r="X2957" s="2"/>
    </row>
    <row r="2958" spans="1:24">
      <c r="A2958" s="1" t="str">
        <f>_xlfn.LET(_xlpm.sep," : ",CONCATENATE(O2958,_xlpm.sep,P2958))</f>
        <v>~sagh~ : [sɔ]</v>
      </c>
      <c r="B2958" s="1">
        <f>_xlfn.LET(_xlpm.d,$G2958,_xlpm.k,_xlfn.CONCAT(LEFT(TRIM(B$1),1),"*"),COUNTIF(_xlpm.d,_xlpm.k))</f>
        <v>0</v>
      </c>
      <c r="C2958" s="1">
        <f>_xlfn.LET(_xlpm.d,$G2958,_xlpm.k,_xlfn.CONCAT(LEFT(TRIM(C$1),1),"*"),COUNTIF(_xlpm.d,_xlpm.k))</f>
        <v>0</v>
      </c>
      <c r="D2958" s="1">
        <f>_xlfn.LET(_xlpm.d,$G2958,_xlpm.k,_xlfn.CONCAT(LEFT(TRIM(D$1),1),"*"),COUNTIF(_xlpm.d,_xlpm.k))</f>
        <v>0</v>
      </c>
      <c r="E2958" s="1">
        <f>LOG(F2958+1,10)</f>
        <v>0.47712125471966244</v>
      </c>
      <c r="F2958" s="7">
        <v>2</v>
      </c>
      <c r="G2958" s="9" t="s">
        <v>4457</v>
      </c>
      <c r="H2958" s="4">
        <f>F2958/freq.sum.r6e</f>
        <v>9.9403578528827041E-5</v>
      </c>
      <c r="I2958" s="1" t="str">
        <f>_xlfn.LET(_xlpm.sep,":",_xlpm.w,$G2958,LEFT(_xlpm.w,FIND(_xlpm.sep,_xlpm.w)-1))</f>
        <v>sɔ</v>
      </c>
      <c r="J2958" s="1" t="str">
        <f>_xlfn.LET(_xlpm.sep,":",_xlpm.w,$G2958,RIGHT(_xlpm.w,LEN(_xlpm.w)-FIND(_xlpm.sep,_xlpm.w)))</f>
        <v>sagh</v>
      </c>
      <c r="K2958" s="10">
        <f>_xlfn.LET(_xlpm.w,I2958,LEN(_xlpm.w))</f>
        <v>2</v>
      </c>
      <c r="L2958" s="10">
        <f>_xlfn.LET(_xlpm.w,J2958,LEN(_xlpm.w))</f>
        <v>4</v>
      </c>
      <c r="M2958" s="10">
        <f>_xlfn.LET(_xlpm.a,K2958,_xlpm.b,L2958,MAX(_xlpm.a,_xlpm.b))</f>
        <v>4</v>
      </c>
      <c r="N2958" s="10">
        <f>_xlfn.LET(_xlpm.d,(K2958,L2958),MAX(_xlpm.d)-MIN(_xlpm.d))</f>
        <v>2</v>
      </c>
      <c r="O2958" s="1" t="str">
        <f>_xlfn.LET(_xlpm.sep,":",_xlpm.w,$G2958,_xlfn.CONCAT("~",RIGHT(_xlpm.w,LEN(_xlpm.w)-FIND(_xlpm.sep,_xlpm.w)),"~"))</f>
        <v>~sagh~</v>
      </c>
      <c r="P2958" s="1" t="str">
        <f>_xlfn.LET(_xlpm.sep,":",_xlpm.w,$G2958,_xlfn.CONCAT("[",LEFT(_xlpm.w,FIND(_xlpm.sep,_xlpm.w)-1),"]"))</f>
        <v>[sɔ]</v>
      </c>
      <c r="Q2958" s="14" cm="1">
        <f t="array" ref="Q2958">SUM(_xlfn._xlws.FILTER($H$2:$H$7117,_xlfn.MAP($O$2:$O$7117,_xlfn.LAMBDA(_xlpm.x,_xlpm.x=$O2958))))</f>
        <v>1.4910536779324057E-4</v>
      </c>
      <c r="R2958" s="14">
        <f>$H2958/Q2958</f>
        <v>0.66666666666666663</v>
      </c>
      <c r="S2958" s="14" cm="1">
        <f t="array" ref="S2958">SUM(_xlfn._xlws.FILTER($H$2:$H$7117,_xlfn.MAP($P$2:$P$7117,_xlfn.LAMBDA(_xlpm.x,_xlpm.x=$P2958))))</f>
        <v>8.9463220675944336E-4</v>
      </c>
      <c r="T2958" s="14">
        <f>$H2958/S2958</f>
        <v>0.11111111111111112</v>
      </c>
      <c r="U2958" s="14">
        <f>_xlfn.LET(_xlpm.freq,F2958,_xlpm.size,M2958+1,_xlpm.F,V2958,LOG(1+_xlpm.freq)*LOG(1+_xlpm.size)*_xlpm.F)</f>
        <v>7.0718571608517758E-2</v>
      </c>
      <c r="V2958" s="14">
        <f>_xlfn.LET(_xlpm.a,T2958,_xlpm.b,R2958,2*_xlpm.a*_xlpm.b/(_xlpm.a+_xlpm.b))</f>
        <v>0.19047619047619047</v>
      </c>
      <c r="W2958" s="14">
        <f>_xlfn.LET(_xlpm.p,R2958,_xlpm.q,T2958,LOG(_xlpm.p/_xlpm.q))</f>
        <v>0.77815125038364352</v>
      </c>
      <c r="X2958" s="2"/>
    </row>
    <row r="2959" spans="1:24">
      <c r="A2959" s="1" t="str">
        <f>_xlfn.LET(_xlpm.sep," : ",CONCATENATE(O2959,_xlpm.sep,P2959))</f>
        <v>~oagh~ : [ɔ]</v>
      </c>
      <c r="B2959" s="1">
        <f>_xlfn.LET(_xlpm.d,$G2959,_xlpm.k,_xlfn.CONCAT(LEFT(TRIM(B$1),1),"*"),COUNTIF(_xlpm.d,_xlpm.k))</f>
        <v>0</v>
      </c>
      <c r="C2959" s="1">
        <f>_xlfn.LET(_xlpm.d,$G2959,_xlpm.k,_xlfn.CONCAT(LEFT(TRIM(C$1),1),"*"),COUNTIF(_xlpm.d,_xlpm.k))</f>
        <v>0</v>
      </c>
      <c r="D2959" s="1">
        <f>_xlfn.LET(_xlpm.d,$G2959,_xlpm.k,_xlfn.CONCAT(LEFT(TRIM(D$1),1),"*"),COUNTIF(_xlpm.d,_xlpm.k))</f>
        <v>0</v>
      </c>
      <c r="E2959" s="1">
        <f>LOG(F2959+1,10)</f>
        <v>0.47712125471966244</v>
      </c>
      <c r="F2959" s="7">
        <v>2</v>
      </c>
      <c r="G2959" s="9" t="s">
        <v>5591</v>
      </c>
      <c r="H2959" s="4">
        <f>F2959/freq.sum.r6e</f>
        <v>9.9403578528827041E-5</v>
      </c>
      <c r="I2959" s="4" t="str">
        <f>_xlfn.LET(_xlpm.sep,":",_xlpm.w,$G2959,LEFT(_xlpm.w,FIND(_xlpm.sep,_xlpm.w)-1))</f>
        <v>ɔ</v>
      </c>
      <c r="J2959" s="4" t="str">
        <f>_xlfn.LET(_xlpm.sep,":",_xlpm.w,$G2959,RIGHT(_xlpm.w,LEN(_xlpm.w)-FIND(_xlpm.sep,_xlpm.w)))</f>
        <v>oagh</v>
      </c>
      <c r="K2959" s="10">
        <f>_xlfn.LET(_xlpm.w,I2959,LEN(_xlpm.w))</f>
        <v>1</v>
      </c>
      <c r="L2959" s="10">
        <f>_xlfn.LET(_xlpm.w,J2959,LEN(_xlpm.w))</f>
        <v>4</v>
      </c>
      <c r="M2959" s="10">
        <f>_xlfn.LET(_xlpm.a,K2959,_xlpm.b,L2959,MAX(_xlpm.a,_xlpm.b))</f>
        <v>4</v>
      </c>
      <c r="N2959" s="10">
        <f>_xlfn.LET(_xlpm.d,(K2959,L2959),MAX(_xlpm.d)-MIN(_xlpm.d))</f>
        <v>3</v>
      </c>
      <c r="O2959" s="1" t="str">
        <f>_xlfn.LET(_xlpm.sep,":",_xlpm.w,$G2959,_xlfn.CONCAT("~",RIGHT(_xlpm.w,LEN(_xlpm.w)-FIND(_xlpm.sep,_xlpm.w)),"~"))</f>
        <v>~oagh~</v>
      </c>
      <c r="P2959" s="1" t="str">
        <f>_xlfn.LET(_xlpm.sep,":",_xlpm.w,$G2959,_xlfn.CONCAT("[",LEFT(_xlpm.w,FIND(_xlpm.sep,_xlpm.w)-1),"]"))</f>
        <v>[ɔ]</v>
      </c>
      <c r="Q2959" s="14" cm="1">
        <f t="array" ref="Q2959">SUM(_xlfn._xlws.FILTER($H$2:$H$7109,_xlfn.MAP($O$2:$O$7109,_xlfn.LAMBDA(_xlpm.x,_xlpm.x=$O2959))))</f>
        <v>1.4910536779324057E-4</v>
      </c>
      <c r="R2959" s="14">
        <f>$H2959/Q2959</f>
        <v>0.66666666666666663</v>
      </c>
      <c r="S2959" s="14" cm="1">
        <f t="array" ref="S2959">SUM(_xlfn._xlws.FILTER($H$2:$H$7109,_xlfn.MAP($P$2:$P$7109,_xlfn.LAMBDA(_xlpm.x,_xlpm.x=$P2959))))</f>
        <v>8.9463220675944336E-4</v>
      </c>
      <c r="T2959" s="14">
        <f>$H2959/S2959</f>
        <v>0.11111111111111112</v>
      </c>
      <c r="U2959" s="14">
        <f>_xlfn.LET(_xlpm.freq,F2959,_xlpm.size,M2959+1,_xlpm.F,V2959,LOG(1+_xlpm.freq)*LOG(1+_xlpm.size)*_xlpm.F)</f>
        <v>7.0718571608517758E-2</v>
      </c>
      <c r="V2959" s="14">
        <f>_xlfn.LET(_xlpm.a,T2959,_xlpm.b,R2959,2*_xlpm.a*_xlpm.b/(_xlpm.a+_xlpm.b))</f>
        <v>0.19047619047619047</v>
      </c>
      <c r="W2959" s="14">
        <f>_xlfn.LET(_xlpm.p,R2959,_xlpm.q,T2959,LOG(_xlpm.p/_xlpm.q))</f>
        <v>0.77815125038364352</v>
      </c>
      <c r="X2959" s="2"/>
    </row>
    <row r="2960" spans="1:24">
      <c r="A2960" s="1" t="str">
        <f>_xlfn.LET(_xlpm.sep," : ",CONCATENATE(O2960,_xlpm.sep,P2960))</f>
        <v>~ough~ : [ɔ]</v>
      </c>
      <c r="B2960" s="1">
        <f>_xlfn.LET(_xlpm.d,$G2960,_xlpm.k,_xlfn.CONCAT(LEFT(TRIM(B$1),1),"*"),COUNTIF(_xlpm.d,_xlpm.k))</f>
        <v>0</v>
      </c>
      <c r="C2960" s="1">
        <f>_xlfn.LET(_xlpm.d,$G2960,_xlpm.k,_xlfn.CONCAT(LEFT(TRIM(C$1),1),"*"),COUNTIF(_xlpm.d,_xlpm.k))</f>
        <v>0</v>
      </c>
      <c r="D2960" s="1">
        <f>_xlfn.LET(_xlpm.d,$G2960,_xlpm.k,_xlfn.CONCAT(LEFT(TRIM(D$1),1),"*"),COUNTIF(_xlpm.d,_xlpm.k))</f>
        <v>0</v>
      </c>
      <c r="E2960" s="1">
        <f>LOG(F2960+1,10)</f>
        <v>0.47712125471966244</v>
      </c>
      <c r="F2960" s="7">
        <v>2</v>
      </c>
      <c r="G2960" s="9" t="s">
        <v>5596</v>
      </c>
      <c r="H2960" s="4">
        <f>F2960/freq.sum.r6e</f>
        <v>9.9403578528827041E-5</v>
      </c>
      <c r="I2960" s="4" t="str">
        <f>_xlfn.LET(_xlpm.sep,":",_xlpm.w,$G2960,LEFT(_xlpm.w,FIND(_xlpm.sep,_xlpm.w)-1))</f>
        <v>ɔ</v>
      </c>
      <c r="J2960" s="4" t="str">
        <f>_xlfn.LET(_xlpm.sep,":",_xlpm.w,$G2960,RIGHT(_xlpm.w,LEN(_xlpm.w)-FIND(_xlpm.sep,_xlpm.w)))</f>
        <v>ough</v>
      </c>
      <c r="K2960" s="10">
        <f>_xlfn.LET(_xlpm.w,I2960,LEN(_xlpm.w))</f>
        <v>1</v>
      </c>
      <c r="L2960" s="10">
        <f>_xlfn.LET(_xlpm.w,J2960,LEN(_xlpm.w))</f>
        <v>4</v>
      </c>
      <c r="M2960" s="10">
        <f>_xlfn.LET(_xlpm.a,K2960,_xlpm.b,L2960,MAX(_xlpm.a,_xlpm.b))</f>
        <v>4</v>
      </c>
      <c r="N2960" s="10">
        <f>_xlfn.LET(_xlpm.d,(K2960,L2960),MAX(_xlpm.d)-MIN(_xlpm.d))</f>
        <v>3</v>
      </c>
      <c r="O2960" s="1" t="str">
        <f>_xlfn.LET(_xlpm.sep,":",_xlpm.w,$G2960,_xlfn.CONCAT("~",RIGHT(_xlpm.w,LEN(_xlpm.w)-FIND(_xlpm.sep,_xlpm.w)),"~"))</f>
        <v>~ough~</v>
      </c>
      <c r="P2960" s="1" t="str">
        <f>_xlfn.LET(_xlpm.sep,":",_xlpm.w,$G2960,_xlfn.CONCAT("[",LEFT(_xlpm.w,FIND(_xlpm.sep,_xlpm.w)-1),"]"))</f>
        <v>[ɔ]</v>
      </c>
      <c r="Q2960" s="14" cm="1">
        <f t="array" ref="Q2960">SUM(_xlfn._xlws.FILTER($H$2:$H$7109,_xlfn.MAP($O$2:$O$7109,_xlfn.LAMBDA(_xlpm.x,_xlpm.x=$O2960))))</f>
        <v>1.4910536779324057E-4</v>
      </c>
      <c r="R2960" s="14">
        <f>$H2960/Q2960</f>
        <v>0.66666666666666663</v>
      </c>
      <c r="S2960" s="14" cm="1">
        <f t="array" ref="S2960">SUM(_xlfn._xlws.FILTER($H$2:$H$7109,_xlfn.MAP($P$2:$P$7109,_xlfn.LAMBDA(_xlpm.x,_xlpm.x=$P2960))))</f>
        <v>8.9463220675944336E-4</v>
      </c>
      <c r="T2960" s="14">
        <f>$H2960/S2960</f>
        <v>0.11111111111111112</v>
      </c>
      <c r="U2960" s="14">
        <f>_xlfn.LET(_xlpm.freq,F2960,_xlpm.size,M2960+1,_xlpm.F,V2960,LOG(1+_xlpm.freq)*LOG(1+_xlpm.size)*_xlpm.F)</f>
        <v>7.0718571608517758E-2</v>
      </c>
      <c r="V2960" s="14">
        <f>_xlfn.LET(_xlpm.a,T2960,_xlpm.b,R2960,2*_xlpm.a*_xlpm.b/(_xlpm.a+_xlpm.b))</f>
        <v>0.19047619047619047</v>
      </c>
      <c r="W2960" s="14">
        <f>_xlfn.LET(_xlpm.p,R2960,_xlpm.q,T2960,LOG(_xlpm.p/_xlpm.q))</f>
        <v>0.77815125038364352</v>
      </c>
      <c r="X2960" s="2"/>
    </row>
    <row r="2961" spans="1:24">
      <c r="A2961" s="1" t="str">
        <f>_xlfn.LET(_xlpm.sep," : ",CONCATENATE(O2961,_xlpm.sep,P2961))</f>
        <v>~whow~ : [hu]</v>
      </c>
      <c r="B2961" s="1">
        <f>_xlfn.LET(_xlpm.d,$G2961,_xlpm.k,_xlfn.CONCAT(LEFT(TRIM(B$1),1),"*"),COUNTIF(_xlpm.d,_xlpm.k))</f>
        <v>0</v>
      </c>
      <c r="C2961" s="1">
        <f>_xlfn.LET(_xlpm.d,$G2961,_xlpm.k,_xlfn.CONCAT(LEFT(TRIM(C$1),1),"*"),COUNTIF(_xlpm.d,_xlpm.k))</f>
        <v>0</v>
      </c>
      <c r="D2961" s="1">
        <f>_xlfn.LET(_xlpm.d,$G2961,_xlpm.k,_xlfn.CONCAT(LEFT(TRIM(D$1),1),"*"),COUNTIF(_xlpm.d,_xlpm.k))</f>
        <v>0</v>
      </c>
      <c r="E2961" s="1">
        <f>LOG(F2961+1,10)</f>
        <v>0.30102999566398114</v>
      </c>
      <c r="F2961" s="7">
        <v>1</v>
      </c>
      <c r="G2961" s="9" t="s">
        <v>1223</v>
      </c>
      <c r="H2961" s="4">
        <f>F2961/freq.sum.r6e</f>
        <v>4.9701789264413521E-5</v>
      </c>
      <c r="I2961" s="1" t="str">
        <f>_xlfn.LET(_xlpm.sep,":",_xlpm.w,$G2961,LEFT(_xlpm.w,FIND(_xlpm.sep,_xlpm.w)-1))</f>
        <v>hu</v>
      </c>
      <c r="J2961" s="1" t="str">
        <f>_xlfn.LET(_xlpm.sep,":",_xlpm.w,$G2961,RIGHT(_xlpm.w,LEN(_xlpm.w)-FIND(_xlpm.sep,_xlpm.w)))</f>
        <v>whow</v>
      </c>
      <c r="K2961" s="10">
        <f>_xlfn.LET(_xlpm.w,I2961,LEN(_xlpm.w))</f>
        <v>2</v>
      </c>
      <c r="L2961" s="10">
        <f>_xlfn.LET(_xlpm.w,J2961,LEN(_xlpm.w))</f>
        <v>4</v>
      </c>
      <c r="M2961" s="10">
        <f>_xlfn.LET(_xlpm.a,K2961,_xlpm.b,L2961,MAX(_xlpm.a,_xlpm.b))</f>
        <v>4</v>
      </c>
      <c r="N2961" s="10">
        <f>_xlfn.LET(_xlpm.d,(K2961,L2961),MAX(_xlpm.d)-MIN(_xlpm.d))</f>
        <v>2</v>
      </c>
      <c r="O2961" s="1" t="str">
        <f>_xlfn.LET(_xlpm.sep,":",_xlpm.w,$G2961,_xlfn.CONCAT("~",RIGHT(_xlpm.w,LEN(_xlpm.w)-FIND(_xlpm.sep,_xlpm.w)),"~"))</f>
        <v>~whow~</v>
      </c>
      <c r="P2961" s="1" t="str">
        <f>_xlfn.LET(_xlpm.sep,":",_xlpm.w,$G2961,_xlfn.CONCAT("[",LEFT(_xlpm.w,FIND(_xlpm.sep,_xlpm.w)-1),"]"))</f>
        <v>[hu]</v>
      </c>
      <c r="Q2961" s="14" cm="1">
        <f t="array" ref="Q2961">SUM(_xlfn._xlws.FILTER($H$2:$H$7117,_xlfn.MAP($O$2:$O$7117,_xlfn.LAMBDA(_xlpm.x,_xlpm.x=$O2961))))</f>
        <v>1.4910536779324057E-4</v>
      </c>
      <c r="R2961" s="14">
        <f>$H2961/Q2961</f>
        <v>0.33333333333333331</v>
      </c>
      <c r="S2961" s="14" cm="1">
        <f t="array" ref="S2961">SUM(_xlfn._xlws.FILTER($H$2:$H$7117,_xlfn.MAP($P$2:$P$7117,_xlfn.LAMBDA(_xlpm.x,_xlpm.x=$P2961))))</f>
        <v>8.9463220675944357E-4</v>
      </c>
      <c r="T2961" s="14">
        <f>$H2961/S2961</f>
        <v>5.5555555555555546E-2</v>
      </c>
      <c r="U2961" s="14">
        <f>_xlfn.LET(_xlpm.freq,F2961,_xlpm.size,M2961+1,_xlpm.F,V2961,LOG(1+_xlpm.freq)*LOG(1+_xlpm.size)*_xlpm.F)</f>
        <v>2.2309225478943789E-2</v>
      </c>
      <c r="V2961" s="14">
        <f>_xlfn.LET(_xlpm.a,T2961,_xlpm.b,R2961,2*_xlpm.a*_xlpm.b/(_xlpm.a+_xlpm.b))</f>
        <v>9.5238095238095233E-2</v>
      </c>
      <c r="W2961" s="14">
        <f>_xlfn.LET(_xlpm.p,R2961,_xlpm.q,T2961,LOG(_xlpm.p/_xlpm.q))</f>
        <v>0.77815125038364374</v>
      </c>
      <c r="X2961" s="2"/>
    </row>
    <row r="2962" spans="1:24">
      <c r="A2962" s="1" t="str">
        <f>_xlfn.LET(_xlpm.sep," : ",CONCATENATE(O2962,_xlpm.sep,P2962))</f>
        <v>~gohw~ : [ɡɔ]</v>
      </c>
      <c r="B2962" s="1">
        <f>_xlfn.LET(_xlpm.d,$G2962,_xlpm.k,_xlfn.CONCAT(LEFT(TRIM(B$1),1),"*"),COUNTIF(_xlpm.d,_xlpm.k))</f>
        <v>0</v>
      </c>
      <c r="C2962" s="1">
        <f>_xlfn.LET(_xlpm.d,$G2962,_xlpm.k,_xlfn.CONCAT(LEFT(TRIM(C$1),1),"*"),COUNTIF(_xlpm.d,_xlpm.k))</f>
        <v>0</v>
      </c>
      <c r="D2962" s="1">
        <f>_xlfn.LET(_xlpm.d,$G2962,_xlpm.k,_xlfn.CONCAT(LEFT(TRIM(D$1),1),"*"),COUNTIF(_xlpm.d,_xlpm.k))</f>
        <v>0</v>
      </c>
      <c r="E2962" s="1">
        <f>LOG(F2962+1,10)</f>
        <v>0.30102999566398114</v>
      </c>
      <c r="F2962" s="7">
        <v>1</v>
      </c>
      <c r="G2962" s="9" t="s">
        <v>6586</v>
      </c>
      <c r="H2962" s="4">
        <f>F2962/freq.sum.r6e</f>
        <v>4.9701789264413521E-5</v>
      </c>
      <c r="I2962" s="1" t="str">
        <f>_xlfn.LET(_xlpm.sep,":",_xlpm.w,$G2962,LEFT(_xlpm.w,FIND(_xlpm.sep,_xlpm.w)-1))</f>
        <v>ɡɔ</v>
      </c>
      <c r="J2962" s="1" t="str">
        <f>_xlfn.LET(_xlpm.sep,":",_xlpm.w,$G2962,RIGHT(_xlpm.w,LEN(_xlpm.w)-FIND(_xlpm.sep,_xlpm.w)))</f>
        <v>gohw</v>
      </c>
      <c r="K2962" s="10">
        <f>_xlfn.LET(_xlpm.w,I2962,LEN(_xlpm.w))</f>
        <v>2</v>
      </c>
      <c r="L2962" s="10">
        <f>_xlfn.LET(_xlpm.w,J2962,LEN(_xlpm.w))</f>
        <v>4</v>
      </c>
      <c r="M2962" s="10">
        <f>_xlfn.LET(_xlpm.a,K2962,_xlpm.b,L2962,MAX(_xlpm.a,_xlpm.b))</f>
        <v>4</v>
      </c>
      <c r="N2962" s="10">
        <f>_xlfn.LET(_xlpm.d,(K2962,L2962),MAX(_xlpm.d)-MIN(_xlpm.d))</f>
        <v>2</v>
      </c>
      <c r="O2962" s="1" t="str">
        <f>_xlfn.LET(_xlpm.sep,":",_xlpm.w,$G2962,_xlfn.CONCAT("~",RIGHT(_xlpm.w,LEN(_xlpm.w)-FIND(_xlpm.sep,_xlpm.w)),"~"))</f>
        <v>~gohw~</v>
      </c>
      <c r="P2962" s="1" t="str">
        <f>_xlfn.LET(_xlpm.sep,":",_xlpm.w,$G2962,_xlfn.CONCAT("[",LEFT(_xlpm.w,FIND(_xlpm.sep,_xlpm.w)-1),"]"))</f>
        <v>[ɡɔ]</v>
      </c>
      <c r="Q2962" s="14" cm="1">
        <f t="array" ref="Q2962">SUM(_xlfn._xlws.FILTER($H$2:$H$7117,_xlfn.MAP($O$2:$O$7117,_xlfn.LAMBDA(_xlpm.x,_xlpm.x=$O2962))))</f>
        <v>9.9403578528827041E-5</v>
      </c>
      <c r="R2962" s="14">
        <f>$H2962/Q2962</f>
        <v>0.5</v>
      </c>
      <c r="S2962" s="14" cm="1">
        <f t="array" ref="S2962">SUM(_xlfn._xlws.FILTER($H$2:$H$7117,_xlfn.MAP($P$2:$P$7117,_xlfn.LAMBDA(_xlpm.x,_xlpm.x=$P2962))))</f>
        <v>5.9642147117296227E-4</v>
      </c>
      <c r="T2962" s="14">
        <f>$H2962/S2962</f>
        <v>8.3333333333333329E-2</v>
      </c>
      <c r="U2962" s="14">
        <f>_xlfn.LET(_xlpm.freq,F2962,_xlpm.size,M2962+1,_xlpm.F,V2962,LOG(1+_xlpm.freq)*LOG(1+_xlpm.size)*_xlpm.F)</f>
        <v>3.3463838218415684E-2</v>
      </c>
      <c r="V2962" s="14">
        <f>_xlfn.LET(_xlpm.a,T2962,_xlpm.b,R2962,2*_xlpm.a*_xlpm.b/(_xlpm.a+_xlpm.b))</f>
        <v>0.14285714285714285</v>
      </c>
      <c r="W2962" s="14">
        <f>_xlfn.LET(_xlpm.p,R2962,_xlpm.q,T2962,LOG(_xlpm.p/_xlpm.q))</f>
        <v>0.77815125038364363</v>
      </c>
      <c r="X2962" s="2"/>
    </row>
    <row r="2963" spans="1:24">
      <c r="A2963" s="1" t="str">
        <f>_xlfn.LET(_xlpm.sep," : ",CONCATENATE(O2963,_xlpm.sep,P2963))</f>
        <v>~bouw~ : [baʊ]</v>
      </c>
      <c r="B2963" s="1">
        <f>_xlfn.LET(_xlpm.d,$G2963,_xlpm.k,_xlfn.CONCAT(LEFT(TRIM(B$1),1),"*"),COUNTIF(_xlpm.d,_xlpm.k))</f>
        <v>0</v>
      </c>
      <c r="C2963" s="1">
        <f>_xlfn.LET(_xlpm.d,$G2963,_xlpm.k,_xlfn.CONCAT(LEFT(TRIM(C$1),1),"*"),COUNTIF(_xlpm.d,_xlpm.k))</f>
        <v>0</v>
      </c>
      <c r="D2963" s="1">
        <f>_xlfn.LET(_xlpm.d,$G2963,_xlpm.k,_xlfn.CONCAT(LEFT(TRIM(D$1),1),"*"),COUNTIF(_xlpm.d,_xlpm.k))</f>
        <v>0</v>
      </c>
      <c r="E2963" s="1">
        <f>LOG(F2963+1,10)</f>
        <v>0.30102999566398114</v>
      </c>
      <c r="F2963" s="7">
        <v>1</v>
      </c>
      <c r="G2963" s="9" t="s">
        <v>102</v>
      </c>
      <c r="H2963" s="4">
        <f>F2963/freq.sum.r6e</f>
        <v>4.9701789264413521E-5</v>
      </c>
      <c r="I2963" s="4" t="str">
        <f>_xlfn.LET(_xlpm.sep,":",_xlpm.w,$G2963,LEFT(_xlpm.w,FIND(_xlpm.sep,_xlpm.w)-1))</f>
        <v>baʊ</v>
      </c>
      <c r="J2963" s="4" t="str">
        <f>_xlfn.LET(_xlpm.sep,":",_xlpm.w,$G2963,RIGHT(_xlpm.w,LEN(_xlpm.w)-FIND(_xlpm.sep,_xlpm.w)))</f>
        <v>bouw</v>
      </c>
      <c r="K2963" s="10">
        <f>_xlfn.LET(_xlpm.w,I2963,LEN(_xlpm.w))</f>
        <v>3</v>
      </c>
      <c r="L2963" s="10">
        <f>_xlfn.LET(_xlpm.w,J2963,LEN(_xlpm.w))</f>
        <v>4</v>
      </c>
      <c r="M2963" s="10">
        <f>_xlfn.LET(_xlpm.a,K2963,_xlpm.b,L2963,MAX(_xlpm.a,_xlpm.b))</f>
        <v>4</v>
      </c>
      <c r="N2963" s="10">
        <f>_xlfn.LET(_xlpm.d,(K2963,L2963),MAX(_xlpm.d)-MIN(_xlpm.d))</f>
        <v>1</v>
      </c>
      <c r="O2963" s="1" t="str">
        <f>_xlfn.LET(_xlpm.sep,":",_xlpm.w,$G2963,_xlfn.CONCAT("~",RIGHT(_xlpm.w,LEN(_xlpm.w)-FIND(_xlpm.sep,_xlpm.w)),"~"))</f>
        <v>~bouw~</v>
      </c>
      <c r="P2963" s="1" t="str">
        <f>_xlfn.LET(_xlpm.sep,":",_xlpm.w,$G2963,_xlfn.CONCAT("[",LEFT(_xlpm.w,FIND(_xlpm.sep,_xlpm.w)-1),"]"))</f>
        <v>[baʊ]</v>
      </c>
      <c r="Q2963" s="14" cm="1">
        <f t="array" ref="Q2963">SUM(_xlfn._xlws.FILTER($H$2:$H$7109,_xlfn.MAP($O$2:$O$7109,_xlfn.LAMBDA(_xlpm.x,_xlpm.x=$O2963))))</f>
        <v>4.9701789264413521E-5</v>
      </c>
      <c r="R2963" s="14">
        <f>$H2963/Q2963</f>
        <v>1</v>
      </c>
      <c r="S2963" s="14" cm="1">
        <f t="array" ref="S2963">SUM(_xlfn._xlws.FILTER($H$2:$H$7109,_xlfn.MAP($P$2:$P$7109,_xlfn.LAMBDA(_xlpm.x,_xlpm.x=$P2963))))</f>
        <v>2.9821073558648114E-4</v>
      </c>
      <c r="T2963" s="14">
        <f>$H2963/S2963</f>
        <v>0.16666666666666666</v>
      </c>
      <c r="U2963" s="14">
        <f>_xlfn.LET(_xlpm.freq,F2963,_xlpm.size,M2963+1,_xlpm.F,V2963,LOG(1+_xlpm.freq)*LOG(1+_xlpm.size)*_xlpm.F)</f>
        <v>6.6927676436831368E-2</v>
      </c>
      <c r="V2963" s="14">
        <f>_xlfn.LET(_xlpm.a,T2963,_xlpm.b,R2963,2*_xlpm.a*_xlpm.b/(_xlpm.a+_xlpm.b))</f>
        <v>0.2857142857142857</v>
      </c>
      <c r="W2963" s="14">
        <f>_xlfn.LET(_xlpm.p,R2963,_xlpm.q,T2963,LOG(_xlpm.p/_xlpm.q))</f>
        <v>0.77815125038364363</v>
      </c>
      <c r="X2963" s="2"/>
    </row>
    <row r="2964" spans="1:24">
      <c r="A2964" s="1" t="str">
        <f>_xlfn.LET(_xlpm.sep," : ",CONCATENATE(O2964,_xlpm.sep,P2964))</f>
        <v>~jowe~ : [dʒoʊ]</v>
      </c>
      <c r="B2964" s="1">
        <f>_xlfn.LET(_xlpm.d,$G2964,_xlpm.k,_xlfn.CONCAT(LEFT(TRIM(B$1),1),"*"),COUNTIF(_xlpm.d,_xlpm.k))</f>
        <v>0</v>
      </c>
      <c r="C2964" s="1">
        <f>_xlfn.LET(_xlpm.d,$G2964,_xlpm.k,_xlfn.CONCAT(LEFT(TRIM(C$1),1),"*"),COUNTIF(_xlpm.d,_xlpm.k))</f>
        <v>0</v>
      </c>
      <c r="D2964" s="1">
        <f>_xlfn.LET(_xlpm.d,$G2964,_xlpm.k,_xlfn.CONCAT(LEFT(TRIM(D$1),1),"*"),COUNTIF(_xlpm.d,_xlpm.k))</f>
        <v>0</v>
      </c>
      <c r="E2964" s="1">
        <f>LOG(F2964+1,10)</f>
        <v>0.30102999566398114</v>
      </c>
      <c r="F2964" s="7">
        <v>1</v>
      </c>
      <c r="G2964" s="9" t="s">
        <v>677</v>
      </c>
      <c r="H2964" s="4">
        <f>F2964/freq.sum.r6e</f>
        <v>4.9701789264413521E-5</v>
      </c>
      <c r="I2964" s="1" t="str">
        <f>_xlfn.LET(_xlpm.sep,":",_xlpm.w,$G2964,LEFT(_xlpm.w,FIND(_xlpm.sep,_xlpm.w)-1))</f>
        <v>dʒoʊ</v>
      </c>
      <c r="J2964" s="1" t="str">
        <f>_xlfn.LET(_xlpm.sep,":",_xlpm.w,$G2964,RIGHT(_xlpm.w,LEN(_xlpm.w)-FIND(_xlpm.sep,_xlpm.w)))</f>
        <v>jowe</v>
      </c>
      <c r="K2964" s="10">
        <f>_xlfn.LET(_xlpm.w,I2964,LEN(_xlpm.w))</f>
        <v>4</v>
      </c>
      <c r="L2964" s="10">
        <f>_xlfn.LET(_xlpm.w,J2964,LEN(_xlpm.w))</f>
        <v>4</v>
      </c>
      <c r="M2964" s="10">
        <f>_xlfn.LET(_xlpm.a,K2964,_xlpm.b,L2964,MAX(_xlpm.a,_xlpm.b))</f>
        <v>4</v>
      </c>
      <c r="N2964" s="10">
        <f>_xlfn.LET(_xlpm.d,(K2964,L2964),MAX(_xlpm.d)-MIN(_xlpm.d))</f>
        <v>0</v>
      </c>
      <c r="O2964" s="1" t="str">
        <f>_xlfn.LET(_xlpm.sep,":",_xlpm.w,$G2964,_xlfn.CONCAT("~",RIGHT(_xlpm.w,LEN(_xlpm.w)-FIND(_xlpm.sep,_xlpm.w)),"~"))</f>
        <v>~jowe~</v>
      </c>
      <c r="P2964" s="1" t="str">
        <f>_xlfn.LET(_xlpm.sep,":",_xlpm.w,$G2964,_xlfn.CONCAT("[",LEFT(_xlpm.w,FIND(_xlpm.sep,_xlpm.w)-1),"]"))</f>
        <v>[dʒoʊ]</v>
      </c>
      <c r="Q2964" s="14" cm="1">
        <f t="array" ref="Q2964">SUM(_xlfn._xlws.FILTER($H$2:$H$7117,_xlfn.MAP($O$2:$O$7117,_xlfn.LAMBDA(_xlpm.x,_xlpm.x=$O2964))))</f>
        <v>4.9701789264413521E-5</v>
      </c>
      <c r="R2964" s="14">
        <f>$H2964/Q2964</f>
        <v>1</v>
      </c>
      <c r="S2964" s="14" cm="1">
        <f t="array" ref="S2964">SUM(_xlfn._xlws.FILTER($H$2:$H$7117,_xlfn.MAP($P$2:$P$7117,_xlfn.LAMBDA(_xlpm.x,_xlpm.x=$P2964))))</f>
        <v>2.9821073558648114E-4</v>
      </c>
      <c r="T2964" s="14">
        <f>$H2964/S2964</f>
        <v>0.16666666666666666</v>
      </c>
      <c r="U2964" s="14">
        <f>_xlfn.LET(_xlpm.freq,F2964,_xlpm.size,M2964+1,_xlpm.F,V2964,LOG(1+_xlpm.freq)*LOG(1+_xlpm.size)*_xlpm.F)</f>
        <v>6.6927676436831368E-2</v>
      </c>
      <c r="V2964" s="14">
        <f>_xlfn.LET(_xlpm.a,T2964,_xlpm.b,R2964,2*_xlpm.a*_xlpm.b/(_xlpm.a+_xlpm.b))</f>
        <v>0.2857142857142857</v>
      </c>
      <c r="W2964" s="14">
        <f>_xlfn.LET(_xlpm.p,R2964,_xlpm.q,T2964,LOG(_xlpm.p/_xlpm.q))</f>
        <v>0.77815125038364363</v>
      </c>
      <c r="X2964" s="2"/>
    </row>
    <row r="2965" spans="1:24">
      <c r="A2965" s="1" t="str">
        <f>_xlfn.LET(_xlpm.sep," : ",CONCATENATE(O2965,_xlpm.sep,P2965))</f>
        <v>~ddow~ : [dəʊ]</v>
      </c>
      <c r="B2965" s="1">
        <f>_xlfn.LET(_xlpm.d,$G2965,_xlpm.k,_xlfn.CONCAT(LEFT(TRIM(B$1),1),"*"),COUNTIF(_xlpm.d,_xlpm.k))</f>
        <v>0</v>
      </c>
      <c r="C2965" s="1">
        <f>_xlfn.LET(_xlpm.d,$G2965,_xlpm.k,_xlfn.CONCAT(LEFT(TRIM(C$1),1),"*"),COUNTIF(_xlpm.d,_xlpm.k))</f>
        <v>0</v>
      </c>
      <c r="D2965" s="1">
        <f>_xlfn.LET(_xlpm.d,$G2965,_xlpm.k,_xlfn.CONCAT(LEFT(TRIM(D$1),1),"*"),COUNTIF(_xlpm.d,_xlpm.k))</f>
        <v>0</v>
      </c>
      <c r="E2965" s="1">
        <f>LOG(F2965+1,10)</f>
        <v>0.30102999566398114</v>
      </c>
      <c r="F2965" s="7">
        <v>1</v>
      </c>
      <c r="G2965" s="9" t="s">
        <v>698</v>
      </c>
      <c r="H2965" s="4">
        <f>F2965/freq.sum.r6e</f>
        <v>4.9701789264413521E-5</v>
      </c>
      <c r="I2965" s="1" t="str">
        <f>_xlfn.LET(_xlpm.sep,":",_xlpm.w,$G2965,LEFT(_xlpm.w,FIND(_xlpm.sep,_xlpm.w)-1))</f>
        <v>dəʊ</v>
      </c>
      <c r="J2965" s="1" t="str">
        <f>_xlfn.LET(_xlpm.sep,":",_xlpm.w,$G2965,RIGHT(_xlpm.w,LEN(_xlpm.w)-FIND(_xlpm.sep,_xlpm.w)))</f>
        <v>ddow</v>
      </c>
      <c r="K2965" s="10">
        <f>_xlfn.LET(_xlpm.w,I2965,LEN(_xlpm.w))</f>
        <v>3</v>
      </c>
      <c r="L2965" s="10">
        <f>_xlfn.LET(_xlpm.w,J2965,LEN(_xlpm.w))</f>
        <v>4</v>
      </c>
      <c r="M2965" s="10">
        <f>_xlfn.LET(_xlpm.a,K2965,_xlpm.b,L2965,MAX(_xlpm.a,_xlpm.b))</f>
        <v>4</v>
      </c>
      <c r="N2965" s="10">
        <f>_xlfn.LET(_xlpm.d,(K2965,L2965),MAX(_xlpm.d)-MIN(_xlpm.d))</f>
        <v>1</v>
      </c>
      <c r="O2965" s="1" t="str">
        <f>_xlfn.LET(_xlpm.sep,":",_xlpm.w,$G2965,_xlfn.CONCAT("~",RIGHT(_xlpm.w,LEN(_xlpm.w)-FIND(_xlpm.sep,_xlpm.w)),"~"))</f>
        <v>~ddow~</v>
      </c>
      <c r="P2965" s="1" t="str">
        <f>_xlfn.LET(_xlpm.sep,":",_xlpm.w,$G2965,_xlfn.CONCAT("[",LEFT(_xlpm.w,FIND(_xlpm.sep,_xlpm.w)-1),"]"))</f>
        <v>[dəʊ]</v>
      </c>
      <c r="Q2965" s="14" cm="1">
        <f t="array" ref="Q2965">SUM(_xlfn._xlws.FILTER($H$2:$H$7117,_xlfn.MAP($O$2:$O$7117,_xlfn.LAMBDA(_xlpm.x,_xlpm.x=$O2965))))</f>
        <v>4.9701789264413521E-5</v>
      </c>
      <c r="R2965" s="14">
        <f>$H2965/Q2965</f>
        <v>1</v>
      </c>
      <c r="S2965" s="14" cm="1">
        <f t="array" ref="S2965">SUM(_xlfn._xlws.FILTER($H$2:$H$7117,_xlfn.MAP($P$2:$P$7117,_xlfn.LAMBDA(_xlpm.x,_xlpm.x=$P2965))))</f>
        <v>2.9821073558648114E-4</v>
      </c>
      <c r="T2965" s="14">
        <f>$H2965/S2965</f>
        <v>0.16666666666666666</v>
      </c>
      <c r="U2965" s="14">
        <f>_xlfn.LET(_xlpm.freq,F2965,_xlpm.size,M2965+1,_xlpm.F,V2965,LOG(1+_xlpm.freq)*LOG(1+_xlpm.size)*_xlpm.F)</f>
        <v>6.6927676436831368E-2</v>
      </c>
      <c r="V2965" s="14">
        <f>_xlfn.LET(_xlpm.a,T2965,_xlpm.b,R2965,2*_xlpm.a*_xlpm.b/(_xlpm.a+_xlpm.b))</f>
        <v>0.2857142857142857</v>
      </c>
      <c r="W2965" s="14">
        <f>_xlfn.LET(_xlpm.p,R2965,_xlpm.q,T2965,LOG(_xlpm.p/_xlpm.q))</f>
        <v>0.77815125038364363</v>
      </c>
      <c r="X2965" s="2"/>
    </row>
    <row r="2966" spans="1:24">
      <c r="A2966" s="1" t="str">
        <f>_xlfn.LET(_xlpm.sep," : ",CONCATENATE(O2966,_xlpm.sep,P2966))</f>
        <v>~heaw~ : [hɑ]</v>
      </c>
      <c r="B2966" s="1">
        <f>_xlfn.LET(_xlpm.d,$G2966,_xlpm.k,_xlfn.CONCAT(LEFT(TRIM(B$1),1),"*"),COUNTIF(_xlpm.d,_xlpm.k))</f>
        <v>0</v>
      </c>
      <c r="C2966" s="1">
        <f>_xlfn.LET(_xlpm.d,$G2966,_xlpm.k,_xlfn.CONCAT(LEFT(TRIM(C$1),1),"*"),COUNTIF(_xlpm.d,_xlpm.k))</f>
        <v>0</v>
      </c>
      <c r="D2966" s="1">
        <f>_xlfn.LET(_xlpm.d,$G2966,_xlpm.k,_xlfn.CONCAT(LEFT(TRIM(D$1),1),"*"),COUNTIF(_xlpm.d,_xlpm.k))</f>
        <v>0</v>
      </c>
      <c r="E2966" s="1">
        <f>LOG(F2966+1,10)</f>
        <v>0.30102999566398114</v>
      </c>
      <c r="F2966" s="7">
        <v>1</v>
      </c>
      <c r="G2966" s="9" t="s">
        <v>1262</v>
      </c>
      <c r="H2966" s="4">
        <f>F2966/freq.sum.r6e</f>
        <v>4.9701789264413521E-5</v>
      </c>
      <c r="I2966" s="1" t="str">
        <f>_xlfn.LET(_xlpm.sep,":",_xlpm.w,$G2966,LEFT(_xlpm.w,FIND(_xlpm.sep,_xlpm.w)-1))</f>
        <v>hɑ</v>
      </c>
      <c r="J2966" s="1" t="str">
        <f>_xlfn.LET(_xlpm.sep,":",_xlpm.w,$G2966,RIGHT(_xlpm.w,LEN(_xlpm.w)-FIND(_xlpm.sep,_xlpm.w)))</f>
        <v>heaw</v>
      </c>
      <c r="K2966" s="10">
        <f>_xlfn.LET(_xlpm.w,I2966,LEN(_xlpm.w))</f>
        <v>2</v>
      </c>
      <c r="L2966" s="10">
        <f>_xlfn.LET(_xlpm.w,J2966,LEN(_xlpm.w))</f>
        <v>4</v>
      </c>
      <c r="M2966" s="10">
        <f>_xlfn.LET(_xlpm.a,K2966,_xlpm.b,L2966,MAX(_xlpm.a,_xlpm.b))</f>
        <v>4</v>
      </c>
      <c r="N2966" s="10">
        <f>_xlfn.LET(_xlpm.d,(K2966,L2966),MAX(_xlpm.d)-MIN(_xlpm.d))</f>
        <v>2</v>
      </c>
      <c r="O2966" s="1" t="str">
        <f>_xlfn.LET(_xlpm.sep,":",_xlpm.w,$G2966,_xlfn.CONCAT("~",RIGHT(_xlpm.w,LEN(_xlpm.w)-FIND(_xlpm.sep,_xlpm.w)),"~"))</f>
        <v>~heaw~</v>
      </c>
      <c r="P2966" s="1" t="str">
        <f>_xlfn.LET(_xlpm.sep,":",_xlpm.w,$G2966,_xlfn.CONCAT("[",LEFT(_xlpm.w,FIND(_xlpm.sep,_xlpm.w)-1),"]"))</f>
        <v>[hɑ]</v>
      </c>
      <c r="Q2966" s="14" cm="1">
        <f t="array" ref="Q2966">SUM(_xlfn._xlws.FILTER($H$2:$H$7117,_xlfn.MAP($O$2:$O$7117,_xlfn.LAMBDA(_xlpm.x,_xlpm.x=$O2966))))</f>
        <v>4.9701789264413521E-5</v>
      </c>
      <c r="R2966" s="14">
        <f>$H2966/Q2966</f>
        <v>1</v>
      </c>
      <c r="S2966" s="14" cm="1">
        <f t="array" ref="S2966">SUM(_xlfn._xlws.FILTER($H$2:$H$7117,_xlfn.MAP($P$2:$P$7117,_xlfn.LAMBDA(_xlpm.x,_xlpm.x=$P2966))))</f>
        <v>2.9821073558648114E-4</v>
      </c>
      <c r="T2966" s="14">
        <f>$H2966/S2966</f>
        <v>0.16666666666666666</v>
      </c>
      <c r="U2966" s="14">
        <f>_xlfn.LET(_xlpm.freq,F2966,_xlpm.size,M2966+1,_xlpm.F,V2966,LOG(1+_xlpm.freq)*LOG(1+_xlpm.size)*_xlpm.F)</f>
        <v>6.6927676436831368E-2</v>
      </c>
      <c r="V2966" s="14">
        <f>_xlfn.LET(_xlpm.a,T2966,_xlpm.b,R2966,2*_xlpm.a*_xlpm.b/(_xlpm.a+_xlpm.b))</f>
        <v>0.2857142857142857</v>
      </c>
      <c r="W2966" s="14">
        <f>_xlfn.LET(_xlpm.p,R2966,_xlpm.q,T2966,LOG(_xlpm.p/_xlpm.q))</f>
        <v>0.77815125038364363</v>
      </c>
      <c r="X2966" s="2"/>
    </row>
    <row r="2967" spans="1:24">
      <c r="A2967" s="1" t="str">
        <f>_xlfn.LET(_xlpm.sep," : ",CONCATENATE(O2967,_xlpm.sep,P2967))</f>
        <v>~craw~ : [kɹɔ]</v>
      </c>
      <c r="B2967" s="1">
        <f>_xlfn.LET(_xlpm.d,$G2967,_xlpm.k,_xlfn.CONCAT(LEFT(TRIM(B$1),1),"*"),COUNTIF(_xlpm.d,_xlpm.k))</f>
        <v>0</v>
      </c>
      <c r="C2967" s="1">
        <f>_xlfn.LET(_xlpm.d,$G2967,_xlpm.k,_xlfn.CONCAT(LEFT(TRIM(C$1),1),"*"),COUNTIF(_xlpm.d,_xlpm.k))</f>
        <v>0</v>
      </c>
      <c r="D2967" s="1">
        <f>_xlfn.LET(_xlpm.d,$G2967,_xlpm.k,_xlfn.CONCAT(LEFT(TRIM(D$1),1),"*"),COUNTIF(_xlpm.d,_xlpm.k))</f>
        <v>0</v>
      </c>
      <c r="E2967" s="1">
        <f>LOG(F2967+1,10)</f>
        <v>0.30102999566398114</v>
      </c>
      <c r="F2967" s="7">
        <v>1</v>
      </c>
      <c r="G2967" s="9" t="s">
        <v>1941</v>
      </c>
      <c r="H2967" s="4">
        <f>F2967/freq.sum.r6e</f>
        <v>4.9701789264413521E-5</v>
      </c>
      <c r="I2967" s="1" t="str">
        <f>_xlfn.LET(_xlpm.sep,":",_xlpm.w,$G2967,LEFT(_xlpm.w,FIND(_xlpm.sep,_xlpm.w)-1))</f>
        <v>kɹɔ</v>
      </c>
      <c r="J2967" s="1" t="str">
        <f>_xlfn.LET(_xlpm.sep,":",_xlpm.w,$G2967,RIGHT(_xlpm.w,LEN(_xlpm.w)-FIND(_xlpm.sep,_xlpm.w)))</f>
        <v>craw</v>
      </c>
      <c r="K2967" s="10">
        <f>_xlfn.LET(_xlpm.w,I2967,LEN(_xlpm.w))</f>
        <v>3</v>
      </c>
      <c r="L2967" s="10">
        <f>_xlfn.LET(_xlpm.w,J2967,LEN(_xlpm.w))</f>
        <v>4</v>
      </c>
      <c r="M2967" s="10">
        <f>_xlfn.LET(_xlpm.a,K2967,_xlpm.b,L2967,MAX(_xlpm.a,_xlpm.b))</f>
        <v>4</v>
      </c>
      <c r="N2967" s="10">
        <f>_xlfn.LET(_xlpm.d,(K2967,L2967),MAX(_xlpm.d)-MIN(_xlpm.d))</f>
        <v>1</v>
      </c>
      <c r="O2967" s="1" t="str">
        <f>_xlfn.LET(_xlpm.sep,":",_xlpm.w,$G2967,_xlfn.CONCAT("~",RIGHT(_xlpm.w,LEN(_xlpm.w)-FIND(_xlpm.sep,_xlpm.w)),"~"))</f>
        <v>~craw~</v>
      </c>
      <c r="P2967" s="1" t="str">
        <f>_xlfn.LET(_xlpm.sep,":",_xlpm.w,$G2967,_xlfn.CONCAT("[",LEFT(_xlpm.w,FIND(_xlpm.sep,_xlpm.w)-1),"]"))</f>
        <v>[kɹɔ]</v>
      </c>
      <c r="Q2967" s="14" cm="1">
        <f t="array" ref="Q2967">SUM(_xlfn._xlws.FILTER($H$2:$H$7117,_xlfn.MAP($O$2:$O$7117,_xlfn.LAMBDA(_xlpm.x,_xlpm.x=$O2967))))</f>
        <v>4.9701789264413521E-5</v>
      </c>
      <c r="R2967" s="14">
        <f>$H2967/Q2967</f>
        <v>1</v>
      </c>
      <c r="S2967" s="14" cm="1">
        <f t="array" ref="S2967">SUM(_xlfn._xlws.FILTER($H$2:$H$7117,_xlfn.MAP($P$2:$P$7117,_xlfn.LAMBDA(_xlpm.x,_xlpm.x=$P2967))))</f>
        <v>2.9821073558648114E-4</v>
      </c>
      <c r="T2967" s="14">
        <f>$H2967/S2967</f>
        <v>0.16666666666666666</v>
      </c>
      <c r="U2967" s="14">
        <f>_xlfn.LET(_xlpm.freq,F2967,_xlpm.size,M2967+1,_xlpm.F,V2967,LOG(1+_xlpm.freq)*LOG(1+_xlpm.size)*_xlpm.F)</f>
        <v>6.6927676436831368E-2</v>
      </c>
      <c r="V2967" s="14">
        <f>_xlfn.LET(_xlpm.a,T2967,_xlpm.b,R2967,2*_xlpm.a*_xlpm.b/(_xlpm.a+_xlpm.b))</f>
        <v>0.2857142857142857</v>
      </c>
      <c r="W2967" s="14">
        <f>_xlfn.LET(_xlpm.p,R2967,_xlpm.q,T2967,LOG(_xlpm.p/_xlpm.q))</f>
        <v>0.77815125038364363</v>
      </c>
      <c r="X2967" s="2"/>
    </row>
    <row r="2968" spans="1:24">
      <c r="A2968" s="1" t="str">
        <f>_xlfn.LET(_xlpm.sep," : ",CONCATENATE(O2968,_xlpm.sep,P2968))</f>
        <v>~kogh~ : [kəʊ]</v>
      </c>
      <c r="B2968" s="1">
        <f>_xlfn.LET(_xlpm.d,$G2968,_xlpm.k,_xlfn.CONCAT(LEFT(TRIM(B$1),1),"*"),COUNTIF(_xlpm.d,_xlpm.k))</f>
        <v>0</v>
      </c>
      <c r="C2968" s="1">
        <f>_xlfn.LET(_xlpm.d,$G2968,_xlpm.k,_xlfn.CONCAT(LEFT(TRIM(C$1),1),"*"),COUNTIF(_xlpm.d,_xlpm.k))</f>
        <v>0</v>
      </c>
      <c r="D2968" s="1">
        <f>_xlfn.LET(_xlpm.d,$G2968,_xlpm.k,_xlfn.CONCAT(LEFT(TRIM(D$1),1),"*"),COUNTIF(_xlpm.d,_xlpm.k))</f>
        <v>0</v>
      </c>
      <c r="E2968" s="1">
        <f>LOG(F2968+1,10)</f>
        <v>0.30102999566398114</v>
      </c>
      <c r="F2968" s="7">
        <v>1</v>
      </c>
      <c r="G2968" s="9" t="s">
        <v>1985</v>
      </c>
      <c r="H2968" s="4">
        <f>F2968/freq.sum.r6e</f>
        <v>4.9701789264413521E-5</v>
      </c>
      <c r="I2968" s="1" t="str">
        <f>_xlfn.LET(_xlpm.sep,":",_xlpm.w,$G2968,LEFT(_xlpm.w,FIND(_xlpm.sep,_xlpm.w)-1))</f>
        <v>kəʊ</v>
      </c>
      <c r="J2968" s="1" t="str">
        <f>_xlfn.LET(_xlpm.sep,":",_xlpm.w,$G2968,RIGHT(_xlpm.w,LEN(_xlpm.w)-FIND(_xlpm.sep,_xlpm.w)))</f>
        <v>kogh</v>
      </c>
      <c r="K2968" s="10">
        <f>_xlfn.LET(_xlpm.w,I2968,LEN(_xlpm.w))</f>
        <v>3</v>
      </c>
      <c r="L2968" s="10">
        <f>_xlfn.LET(_xlpm.w,J2968,LEN(_xlpm.w))</f>
        <v>4</v>
      </c>
      <c r="M2968" s="10">
        <f>_xlfn.LET(_xlpm.a,K2968,_xlpm.b,L2968,MAX(_xlpm.a,_xlpm.b))</f>
        <v>4</v>
      </c>
      <c r="N2968" s="10">
        <f>_xlfn.LET(_xlpm.d,(K2968,L2968),MAX(_xlpm.d)-MIN(_xlpm.d))</f>
        <v>1</v>
      </c>
      <c r="O2968" s="1" t="str">
        <f>_xlfn.LET(_xlpm.sep,":",_xlpm.w,$G2968,_xlfn.CONCAT("~",RIGHT(_xlpm.w,LEN(_xlpm.w)-FIND(_xlpm.sep,_xlpm.w)),"~"))</f>
        <v>~kogh~</v>
      </c>
      <c r="P2968" s="1" t="str">
        <f>_xlfn.LET(_xlpm.sep,":",_xlpm.w,$G2968,_xlfn.CONCAT("[",LEFT(_xlpm.w,FIND(_xlpm.sep,_xlpm.w)-1),"]"))</f>
        <v>[kəʊ]</v>
      </c>
      <c r="Q2968" s="14" cm="1">
        <f t="array" ref="Q2968">SUM(_xlfn._xlws.FILTER($H$2:$H$7117,_xlfn.MAP($O$2:$O$7117,_xlfn.LAMBDA(_xlpm.x,_xlpm.x=$O2968))))</f>
        <v>4.9701789264413521E-5</v>
      </c>
      <c r="R2968" s="14">
        <f>$H2968/Q2968</f>
        <v>1</v>
      </c>
      <c r="S2968" s="14" cm="1">
        <f t="array" ref="S2968">SUM(_xlfn._xlws.FILTER($H$2:$H$7117,_xlfn.MAP($P$2:$P$7117,_xlfn.LAMBDA(_xlpm.x,_xlpm.x=$P2968))))</f>
        <v>2.9821073558648114E-4</v>
      </c>
      <c r="T2968" s="14">
        <f>$H2968/S2968</f>
        <v>0.16666666666666666</v>
      </c>
      <c r="U2968" s="14">
        <f>_xlfn.LET(_xlpm.freq,F2968,_xlpm.size,M2968+1,_xlpm.F,V2968,LOG(1+_xlpm.freq)*LOG(1+_xlpm.size)*_xlpm.F)</f>
        <v>6.6927676436831368E-2</v>
      </c>
      <c r="V2968" s="14">
        <f>_xlfn.LET(_xlpm.a,T2968,_xlpm.b,R2968,2*_xlpm.a*_xlpm.b/(_xlpm.a+_xlpm.b))</f>
        <v>0.2857142857142857</v>
      </c>
      <c r="W2968" s="14">
        <f>_xlfn.LET(_xlpm.p,R2968,_xlpm.q,T2968,LOG(_xlpm.p/_xlpm.q))</f>
        <v>0.77815125038364363</v>
      </c>
      <c r="X2968" s="2"/>
    </row>
    <row r="2969" spans="1:24">
      <c r="A2969" s="1" t="str">
        <f>_xlfn.LET(_xlpm.sep," : ",CONCATENATE(O2969,_xlpm.sep,P2969))</f>
        <v>~mmow~ : [məʊ]</v>
      </c>
      <c r="B2969" s="1">
        <f>_xlfn.LET(_xlpm.d,$G2969,_xlpm.k,_xlfn.CONCAT(LEFT(TRIM(B$1),1),"*"),COUNTIF(_xlpm.d,_xlpm.k))</f>
        <v>0</v>
      </c>
      <c r="C2969" s="1">
        <f>_xlfn.LET(_xlpm.d,$G2969,_xlpm.k,_xlfn.CONCAT(LEFT(TRIM(C$1),1),"*"),COUNTIF(_xlpm.d,_xlpm.k))</f>
        <v>1</v>
      </c>
      <c r="D2969" s="1">
        <f>_xlfn.LET(_xlpm.d,$G2969,_xlpm.k,_xlfn.CONCAT(LEFT(TRIM(D$1),1),"*"),COUNTIF(_xlpm.d,_xlpm.k))</f>
        <v>0</v>
      </c>
      <c r="E2969" s="1">
        <f>LOG(F2969+1,10)</f>
        <v>0.30102999566398114</v>
      </c>
      <c r="F2969" s="7">
        <v>1</v>
      </c>
      <c r="G2969" s="9" t="s">
        <v>2809</v>
      </c>
      <c r="H2969" s="4">
        <f>F2969/freq.sum.r6e</f>
        <v>4.9701789264413521E-5</v>
      </c>
      <c r="I2969" s="1" t="str">
        <f>_xlfn.LET(_xlpm.sep,":",_xlpm.w,$G2969,LEFT(_xlpm.w,FIND(_xlpm.sep,_xlpm.w)-1))</f>
        <v>məʊ</v>
      </c>
      <c r="J2969" s="1" t="str">
        <f>_xlfn.LET(_xlpm.sep,":",_xlpm.w,$G2969,RIGHT(_xlpm.w,LEN(_xlpm.w)-FIND(_xlpm.sep,_xlpm.w)))</f>
        <v>mmow</v>
      </c>
      <c r="K2969" s="10">
        <f>_xlfn.LET(_xlpm.w,I2969,LEN(_xlpm.w))</f>
        <v>3</v>
      </c>
      <c r="L2969" s="10">
        <f>_xlfn.LET(_xlpm.w,J2969,LEN(_xlpm.w))</f>
        <v>4</v>
      </c>
      <c r="M2969" s="10">
        <f>_xlfn.LET(_xlpm.a,K2969,_xlpm.b,L2969,MAX(_xlpm.a,_xlpm.b))</f>
        <v>4</v>
      </c>
      <c r="N2969" s="10">
        <f>_xlfn.LET(_xlpm.d,(K2969,L2969),MAX(_xlpm.d)-MIN(_xlpm.d))</f>
        <v>1</v>
      </c>
      <c r="O2969" s="1" t="str">
        <f>_xlfn.LET(_xlpm.sep,":",_xlpm.w,$G2969,_xlfn.CONCAT("~",RIGHT(_xlpm.w,LEN(_xlpm.w)-FIND(_xlpm.sep,_xlpm.w)),"~"))</f>
        <v>~mmow~</v>
      </c>
      <c r="P2969" s="1" t="str">
        <f>_xlfn.LET(_xlpm.sep,":",_xlpm.w,$G2969,_xlfn.CONCAT("[",LEFT(_xlpm.w,FIND(_xlpm.sep,_xlpm.w)-1),"]"))</f>
        <v>[məʊ]</v>
      </c>
      <c r="Q2969" s="14" cm="1">
        <f t="array" ref="Q2969">SUM(_xlfn._xlws.FILTER($H$2:$H$7117,_xlfn.MAP($O$2:$O$7117,_xlfn.LAMBDA(_xlpm.x,_xlpm.x=$O2969))))</f>
        <v>4.9701789264413521E-5</v>
      </c>
      <c r="R2969" s="14">
        <f>$H2969/Q2969</f>
        <v>1</v>
      </c>
      <c r="S2969" s="14" cm="1">
        <f t="array" ref="S2969">SUM(_xlfn._xlws.FILTER($H$2:$H$7117,_xlfn.MAP($P$2:$P$7117,_xlfn.LAMBDA(_xlpm.x,_xlpm.x=$P2969))))</f>
        <v>2.9821073558648114E-4</v>
      </c>
      <c r="T2969" s="14">
        <f>$H2969/S2969</f>
        <v>0.16666666666666666</v>
      </c>
      <c r="U2969" s="14">
        <f>_xlfn.LET(_xlpm.freq,F2969,_xlpm.size,M2969+1,_xlpm.F,V2969,LOG(1+_xlpm.freq)*LOG(1+_xlpm.size)*_xlpm.F)</f>
        <v>6.6927676436831368E-2</v>
      </c>
      <c r="V2969" s="14">
        <f>_xlfn.LET(_xlpm.a,T2969,_xlpm.b,R2969,2*_xlpm.a*_xlpm.b/(_xlpm.a+_xlpm.b))</f>
        <v>0.2857142857142857</v>
      </c>
      <c r="W2969" s="14">
        <f>_xlfn.LET(_xlpm.p,R2969,_xlpm.q,T2969,LOG(_xlpm.p/_xlpm.q))</f>
        <v>0.77815125038364363</v>
      </c>
      <c r="X2969" s="2"/>
    </row>
    <row r="2970" spans="1:24">
      <c r="A2970" s="1" t="str">
        <f>_xlfn.LET(_xlpm.sep," : ",CONCATENATE(O2970,_xlpm.sep,P2970))</f>
        <v>~plou~ : [plaʊ]</v>
      </c>
      <c r="B2970" s="1">
        <f>_xlfn.LET(_xlpm.d,$G2970,_xlpm.k,_xlfn.CONCAT(LEFT(TRIM(B$1),1),"*"),COUNTIF(_xlpm.d,_xlpm.k))</f>
        <v>0</v>
      </c>
      <c r="C2970" s="1">
        <f>_xlfn.LET(_xlpm.d,$G2970,_xlpm.k,_xlfn.CONCAT(LEFT(TRIM(C$1),1),"*"),COUNTIF(_xlpm.d,_xlpm.k))</f>
        <v>0</v>
      </c>
      <c r="D2970" s="1">
        <f>_xlfn.LET(_xlpm.d,$G2970,_xlpm.k,_xlfn.CONCAT(LEFT(TRIM(D$1),1),"*"),COUNTIF(_xlpm.d,_xlpm.k))</f>
        <v>0</v>
      </c>
      <c r="E2970" s="1">
        <f>LOG(F2970+1,10)</f>
        <v>0.30102999566398114</v>
      </c>
      <c r="F2970" s="7">
        <v>1</v>
      </c>
      <c r="G2970" s="9" t="s">
        <v>3587</v>
      </c>
      <c r="H2970" s="4">
        <f>F2970/freq.sum.r6e</f>
        <v>4.9701789264413521E-5</v>
      </c>
      <c r="I2970" s="4" t="str">
        <f>_xlfn.LET(_xlpm.sep,":",_xlpm.w,$G2970,LEFT(_xlpm.w,FIND(_xlpm.sep,_xlpm.w)-1))</f>
        <v>plaʊ</v>
      </c>
      <c r="J2970" s="4" t="str">
        <f>_xlfn.LET(_xlpm.sep,":",_xlpm.w,$G2970,RIGHT(_xlpm.w,LEN(_xlpm.w)-FIND(_xlpm.sep,_xlpm.w)))</f>
        <v>plou</v>
      </c>
      <c r="K2970" s="10">
        <f>_xlfn.LET(_xlpm.w,I2970,LEN(_xlpm.w))</f>
        <v>4</v>
      </c>
      <c r="L2970" s="10">
        <f>_xlfn.LET(_xlpm.w,J2970,LEN(_xlpm.w))</f>
        <v>4</v>
      </c>
      <c r="M2970" s="10">
        <f>_xlfn.LET(_xlpm.a,K2970,_xlpm.b,L2970,MAX(_xlpm.a,_xlpm.b))</f>
        <v>4</v>
      </c>
      <c r="N2970" s="10">
        <f>_xlfn.LET(_xlpm.d,(K2970,L2970),MAX(_xlpm.d)-MIN(_xlpm.d))</f>
        <v>0</v>
      </c>
      <c r="O2970" s="1" t="str">
        <f>_xlfn.LET(_xlpm.sep,":",_xlpm.w,$G2970,_xlfn.CONCAT("~",RIGHT(_xlpm.w,LEN(_xlpm.w)-FIND(_xlpm.sep,_xlpm.w)),"~"))</f>
        <v>~plou~</v>
      </c>
      <c r="P2970" s="1" t="str">
        <f>_xlfn.LET(_xlpm.sep,":",_xlpm.w,$G2970,_xlfn.CONCAT("[",LEFT(_xlpm.w,FIND(_xlpm.sep,_xlpm.w)-1),"]"))</f>
        <v>[plaʊ]</v>
      </c>
      <c r="Q2970" s="14" cm="1">
        <f t="array" ref="Q2970">SUM(_xlfn._xlws.FILTER($H$2:$H$7109,_xlfn.MAP($O$2:$O$7109,_xlfn.LAMBDA(_xlpm.x,_xlpm.x=$O2970))))</f>
        <v>4.9701789264413521E-5</v>
      </c>
      <c r="R2970" s="14">
        <f>$H2970/Q2970</f>
        <v>1</v>
      </c>
      <c r="S2970" s="14" cm="1">
        <f t="array" ref="S2970">SUM(_xlfn._xlws.FILTER($H$2:$H$7109,_xlfn.MAP($P$2:$P$7109,_xlfn.LAMBDA(_xlpm.x,_xlpm.x=$P2970))))</f>
        <v>2.9821073558648114E-4</v>
      </c>
      <c r="T2970" s="14">
        <f>$H2970/S2970</f>
        <v>0.16666666666666666</v>
      </c>
      <c r="U2970" s="14">
        <f>_xlfn.LET(_xlpm.freq,F2970,_xlpm.size,M2970+1,_xlpm.F,V2970,LOG(1+_xlpm.freq)*LOG(1+_xlpm.size)*_xlpm.F)</f>
        <v>6.6927676436831368E-2</v>
      </c>
      <c r="V2970" s="14">
        <f>_xlfn.LET(_xlpm.a,T2970,_xlpm.b,R2970,2*_xlpm.a*_xlpm.b/(_xlpm.a+_xlpm.b))</f>
        <v>0.2857142857142857</v>
      </c>
      <c r="W2970" s="14">
        <f>_xlfn.LET(_xlpm.p,R2970,_xlpm.q,T2970,LOG(_xlpm.p/_xlpm.q))</f>
        <v>0.77815125038364363</v>
      </c>
      <c r="X2970" s="2"/>
    </row>
    <row r="2971" spans="1:24">
      <c r="A2971" s="1" t="str">
        <f>_xlfn.LET(_xlpm.sep," : ",CONCATENATE(O2971,_xlpm.sep,P2971))</f>
        <v>~spaw~ : [spɑ]</v>
      </c>
      <c r="B2971" s="1">
        <f>_xlfn.LET(_xlpm.d,$G2971,_xlpm.k,_xlfn.CONCAT(LEFT(TRIM(B$1),1),"*"),COUNTIF(_xlpm.d,_xlpm.k))</f>
        <v>0</v>
      </c>
      <c r="C2971" s="1">
        <f>_xlfn.LET(_xlpm.d,$G2971,_xlpm.k,_xlfn.CONCAT(LEFT(TRIM(C$1),1),"*"),COUNTIF(_xlpm.d,_xlpm.k))</f>
        <v>0</v>
      </c>
      <c r="D2971" s="1">
        <f>_xlfn.LET(_xlpm.d,$G2971,_xlpm.k,_xlfn.CONCAT(LEFT(TRIM(D$1),1),"*"),COUNTIF(_xlpm.d,_xlpm.k))</f>
        <v>0</v>
      </c>
      <c r="E2971" s="1">
        <f>LOG(F2971+1,10)</f>
        <v>0.30102999566398114</v>
      </c>
      <c r="F2971" s="7">
        <v>1</v>
      </c>
      <c r="G2971" s="9" t="s">
        <v>4204</v>
      </c>
      <c r="H2971" s="4">
        <f>F2971/freq.sum.r6e</f>
        <v>4.9701789264413521E-5</v>
      </c>
      <c r="I2971" s="1" t="str">
        <f>_xlfn.LET(_xlpm.sep,":",_xlpm.w,$G2971,LEFT(_xlpm.w,FIND(_xlpm.sep,_xlpm.w)-1))</f>
        <v>spɑ</v>
      </c>
      <c r="J2971" s="1" t="str">
        <f>_xlfn.LET(_xlpm.sep,":",_xlpm.w,$G2971,RIGHT(_xlpm.w,LEN(_xlpm.w)-FIND(_xlpm.sep,_xlpm.w)))</f>
        <v>spaw</v>
      </c>
      <c r="K2971" s="10">
        <f>_xlfn.LET(_xlpm.w,I2971,LEN(_xlpm.w))</f>
        <v>3</v>
      </c>
      <c r="L2971" s="10">
        <f>_xlfn.LET(_xlpm.w,J2971,LEN(_xlpm.w))</f>
        <v>4</v>
      </c>
      <c r="M2971" s="10">
        <f>_xlfn.LET(_xlpm.a,K2971,_xlpm.b,L2971,MAX(_xlpm.a,_xlpm.b))</f>
        <v>4</v>
      </c>
      <c r="N2971" s="10">
        <f>_xlfn.LET(_xlpm.d,(K2971,L2971),MAX(_xlpm.d)-MIN(_xlpm.d))</f>
        <v>1</v>
      </c>
      <c r="O2971" s="1" t="str">
        <f>_xlfn.LET(_xlpm.sep,":",_xlpm.w,$G2971,_xlfn.CONCAT("~",RIGHT(_xlpm.w,LEN(_xlpm.w)-FIND(_xlpm.sep,_xlpm.w)),"~"))</f>
        <v>~spaw~</v>
      </c>
      <c r="P2971" s="1" t="str">
        <f>_xlfn.LET(_xlpm.sep,":",_xlpm.w,$G2971,_xlfn.CONCAT("[",LEFT(_xlpm.w,FIND(_xlpm.sep,_xlpm.w)-1),"]"))</f>
        <v>[spɑ]</v>
      </c>
      <c r="Q2971" s="14" cm="1">
        <f t="array" ref="Q2971">SUM(_xlfn._xlws.FILTER($H$2:$H$7111,_xlfn.MAP($O$2:$O$7111,_xlfn.LAMBDA(_xlpm.x,_xlpm.x=$O2971))))</f>
        <v>4.9701789264413521E-5</v>
      </c>
      <c r="R2971" s="14">
        <f>$H2971/Q2971</f>
        <v>1</v>
      </c>
      <c r="S2971" s="14" cm="1">
        <f t="array" ref="S2971">SUM(_xlfn._xlws.FILTER($H$2:$H$7111,_xlfn.MAP($P$2:$P$7111,_xlfn.LAMBDA(_xlpm.x,_xlpm.x=$P2971))))</f>
        <v>2.9821073558648114E-4</v>
      </c>
      <c r="T2971" s="14">
        <f>$H2971/S2971</f>
        <v>0.16666666666666666</v>
      </c>
      <c r="U2971" s="14">
        <f>_xlfn.LET(_xlpm.freq,F2971,_xlpm.size,M2971+1,_xlpm.F,V2971,LOG(1+_xlpm.freq)*LOG(1+_xlpm.size)*_xlpm.F)</f>
        <v>6.6927676436831368E-2</v>
      </c>
      <c r="V2971" s="14">
        <f>_xlfn.LET(_xlpm.a,T2971,_xlpm.b,R2971,2*_xlpm.a*_xlpm.b/(_xlpm.a+_xlpm.b))</f>
        <v>0.2857142857142857</v>
      </c>
      <c r="W2971" s="14">
        <f>_xlfn.LET(_xlpm.p,R2971,_xlpm.q,T2971,LOG(_xlpm.p/_xlpm.q))</f>
        <v>0.77815125038364363</v>
      </c>
      <c r="X2971" s="2"/>
    </row>
    <row r="2972" spans="1:24">
      <c r="A2972" s="1" t="str">
        <f>_xlfn.LET(_xlpm.sep," : ",CONCATENATE(O2972,_xlpm.sep,P2972))</f>
        <v>~saaw~ : [sɑ]</v>
      </c>
      <c r="B2972" s="1">
        <f>_xlfn.LET(_xlpm.d,$G2972,_xlpm.k,_xlfn.CONCAT(LEFT(TRIM(B$1),1),"*"),COUNTIF(_xlpm.d,_xlpm.k))</f>
        <v>0</v>
      </c>
      <c r="C2972" s="1">
        <f>_xlfn.LET(_xlpm.d,$G2972,_xlpm.k,_xlfn.CONCAT(LEFT(TRIM(C$1),1),"*"),COUNTIF(_xlpm.d,_xlpm.k))</f>
        <v>0</v>
      </c>
      <c r="D2972" s="1">
        <f>_xlfn.LET(_xlpm.d,$G2972,_xlpm.k,_xlfn.CONCAT(LEFT(TRIM(D$1),1),"*"),COUNTIF(_xlpm.d,_xlpm.k))</f>
        <v>0</v>
      </c>
      <c r="E2972" s="1">
        <f>LOG(F2972+1,10)</f>
        <v>0.30102999566398114</v>
      </c>
      <c r="F2972" s="7">
        <v>1</v>
      </c>
      <c r="G2972" s="9" t="s">
        <v>4456</v>
      </c>
      <c r="H2972" s="4">
        <f>F2972/freq.sum.r6e</f>
        <v>4.9701789264413521E-5</v>
      </c>
      <c r="I2972" s="1" t="str">
        <f>_xlfn.LET(_xlpm.sep,":",_xlpm.w,$G2972,LEFT(_xlpm.w,FIND(_xlpm.sep,_xlpm.w)-1))</f>
        <v>sɑ</v>
      </c>
      <c r="J2972" s="1" t="str">
        <f>_xlfn.LET(_xlpm.sep,":",_xlpm.w,$G2972,RIGHT(_xlpm.w,LEN(_xlpm.w)-FIND(_xlpm.sep,_xlpm.w)))</f>
        <v>saaw</v>
      </c>
      <c r="K2972" s="10">
        <f>_xlfn.LET(_xlpm.w,I2972,LEN(_xlpm.w))</f>
        <v>2</v>
      </c>
      <c r="L2972" s="10">
        <f>_xlfn.LET(_xlpm.w,J2972,LEN(_xlpm.w))</f>
        <v>4</v>
      </c>
      <c r="M2972" s="10">
        <f>_xlfn.LET(_xlpm.a,K2972,_xlpm.b,L2972,MAX(_xlpm.a,_xlpm.b))</f>
        <v>4</v>
      </c>
      <c r="N2972" s="10">
        <f>_xlfn.LET(_xlpm.d,(K2972,L2972),MAX(_xlpm.d)-MIN(_xlpm.d))</f>
        <v>2</v>
      </c>
      <c r="O2972" s="1" t="str">
        <f>_xlfn.LET(_xlpm.sep,":",_xlpm.w,$G2972,_xlfn.CONCAT("~",RIGHT(_xlpm.w,LEN(_xlpm.w)-FIND(_xlpm.sep,_xlpm.w)),"~"))</f>
        <v>~saaw~</v>
      </c>
      <c r="P2972" s="1" t="str">
        <f>_xlfn.LET(_xlpm.sep,":",_xlpm.w,$G2972,_xlfn.CONCAT("[",LEFT(_xlpm.w,FIND(_xlpm.sep,_xlpm.w)-1),"]"))</f>
        <v>[sɑ]</v>
      </c>
      <c r="Q2972" s="14" cm="1">
        <f t="array" ref="Q2972">SUM(_xlfn._xlws.FILTER($H$2:$H$7117,_xlfn.MAP($O$2:$O$7117,_xlfn.LAMBDA(_xlpm.x,_xlpm.x=$O2972))))</f>
        <v>4.9701789264413521E-5</v>
      </c>
      <c r="R2972" s="14">
        <f>$H2972/Q2972</f>
        <v>1</v>
      </c>
      <c r="S2972" s="14" cm="1">
        <f t="array" ref="S2972">SUM(_xlfn._xlws.FILTER($H$2:$H$7117,_xlfn.MAP($P$2:$P$7117,_xlfn.LAMBDA(_xlpm.x,_xlpm.x=$P2972))))</f>
        <v>2.9821073558648114E-4</v>
      </c>
      <c r="T2972" s="14">
        <f>$H2972/S2972</f>
        <v>0.16666666666666666</v>
      </c>
      <c r="U2972" s="14">
        <f>_xlfn.LET(_xlpm.freq,F2972,_xlpm.size,M2972+1,_xlpm.F,V2972,LOG(1+_xlpm.freq)*LOG(1+_xlpm.size)*_xlpm.F)</f>
        <v>6.6927676436831368E-2</v>
      </c>
      <c r="V2972" s="14">
        <f>_xlfn.LET(_xlpm.a,T2972,_xlpm.b,R2972,2*_xlpm.a*_xlpm.b/(_xlpm.a+_xlpm.b))</f>
        <v>0.2857142857142857</v>
      </c>
      <c r="W2972" s="14">
        <f>_xlfn.LET(_xlpm.p,R2972,_xlpm.q,T2972,LOG(_xlpm.p/_xlpm.q))</f>
        <v>0.77815125038364363</v>
      </c>
      <c r="X2972" s="2"/>
    </row>
    <row r="2973" spans="1:24">
      <c r="A2973" s="1" t="str">
        <f>_xlfn.LET(_xlpm.sep," : ",CONCATENATE(O2973,_xlpm.sep,P2973))</f>
        <v>~vogh~ : [voʊ]</v>
      </c>
      <c r="B2973" s="1">
        <f>_xlfn.LET(_xlpm.d,$G2973,_xlpm.k,_xlfn.CONCAT(LEFT(TRIM(B$1),1),"*"),COUNTIF(_xlpm.d,_xlpm.k))</f>
        <v>0</v>
      </c>
      <c r="C2973" s="1">
        <f>_xlfn.LET(_xlpm.d,$G2973,_xlpm.k,_xlfn.CONCAT(LEFT(TRIM(C$1),1),"*"),COUNTIF(_xlpm.d,_xlpm.k))</f>
        <v>0</v>
      </c>
      <c r="D2973" s="1">
        <f>_xlfn.LET(_xlpm.d,$G2973,_xlpm.k,_xlfn.CONCAT(LEFT(TRIM(D$1),1),"*"),COUNTIF(_xlpm.d,_xlpm.k))</f>
        <v>0</v>
      </c>
      <c r="E2973" s="1">
        <f>LOG(F2973+1,10)</f>
        <v>0.30102999566398114</v>
      </c>
      <c r="F2973" s="7">
        <v>1</v>
      </c>
      <c r="G2973" s="9" t="s">
        <v>5124</v>
      </c>
      <c r="H2973" s="4">
        <f>F2973/freq.sum.r6e</f>
        <v>4.9701789264413521E-5</v>
      </c>
      <c r="I2973" s="1" t="str">
        <f>_xlfn.LET(_xlpm.sep,":",_xlpm.w,$G2973,LEFT(_xlpm.w,FIND(_xlpm.sep,_xlpm.w)-1))</f>
        <v>voʊ</v>
      </c>
      <c r="J2973" s="1" t="str">
        <f>_xlfn.LET(_xlpm.sep,":",_xlpm.w,$G2973,RIGHT(_xlpm.w,LEN(_xlpm.w)-FIND(_xlpm.sep,_xlpm.w)))</f>
        <v>vogh</v>
      </c>
      <c r="K2973" s="10">
        <f>_xlfn.LET(_xlpm.w,I2973,LEN(_xlpm.w))</f>
        <v>3</v>
      </c>
      <c r="L2973" s="10">
        <f>_xlfn.LET(_xlpm.w,J2973,LEN(_xlpm.w))</f>
        <v>4</v>
      </c>
      <c r="M2973" s="10">
        <f>_xlfn.LET(_xlpm.a,K2973,_xlpm.b,L2973,MAX(_xlpm.a,_xlpm.b))</f>
        <v>4</v>
      </c>
      <c r="N2973" s="10">
        <f>_xlfn.LET(_xlpm.d,(K2973,L2973),MAX(_xlpm.d)-MIN(_xlpm.d))</f>
        <v>1</v>
      </c>
      <c r="O2973" s="1" t="str">
        <f>_xlfn.LET(_xlpm.sep,":",_xlpm.w,$G2973,_xlfn.CONCAT("~",RIGHT(_xlpm.w,LEN(_xlpm.w)-FIND(_xlpm.sep,_xlpm.w)),"~"))</f>
        <v>~vogh~</v>
      </c>
      <c r="P2973" s="1" t="str">
        <f>_xlfn.LET(_xlpm.sep,":",_xlpm.w,$G2973,_xlfn.CONCAT("[",LEFT(_xlpm.w,FIND(_xlpm.sep,_xlpm.w)-1),"]"))</f>
        <v>[voʊ]</v>
      </c>
      <c r="Q2973" s="14" cm="1">
        <f t="array" ref="Q2973">SUM(_xlfn._xlws.FILTER($H$2:$H$7117,_xlfn.MAP($O$2:$O$7117,_xlfn.LAMBDA(_xlpm.x,_xlpm.x=$O2973))))</f>
        <v>4.9701789264413521E-5</v>
      </c>
      <c r="R2973" s="14">
        <f>$H2973/Q2973</f>
        <v>1</v>
      </c>
      <c r="S2973" s="14" cm="1">
        <f t="array" ref="S2973">SUM(_xlfn._xlws.FILTER($H$2:$H$7117,_xlfn.MAP($P$2:$P$7117,_xlfn.LAMBDA(_xlpm.x,_xlpm.x=$P2973))))</f>
        <v>2.9821073558648114E-4</v>
      </c>
      <c r="T2973" s="14">
        <f>$H2973/S2973</f>
        <v>0.16666666666666666</v>
      </c>
      <c r="U2973" s="14">
        <f>_xlfn.LET(_xlpm.freq,F2973,_xlpm.size,M2973+1,_xlpm.F,V2973,LOG(1+_xlpm.freq)*LOG(1+_xlpm.size)*_xlpm.F)</f>
        <v>6.6927676436831368E-2</v>
      </c>
      <c r="V2973" s="14">
        <f>_xlfn.LET(_xlpm.a,T2973,_xlpm.b,R2973,2*_xlpm.a*_xlpm.b/(_xlpm.a+_xlpm.b))</f>
        <v>0.2857142857142857</v>
      </c>
      <c r="W2973" s="14">
        <f>_xlfn.LET(_xlpm.p,R2973,_xlpm.q,T2973,LOG(_xlpm.p/_xlpm.q))</f>
        <v>0.77815125038364363</v>
      </c>
      <c r="X2973" s="2"/>
    </row>
    <row r="2974" spans="1:24">
      <c r="A2974" s="1" t="str">
        <f>_xlfn.LET(_xlpm.sep," : ",CONCATENATE(O2974,_xlpm.sep,P2974))</f>
        <v>~vowe~ : [voʊ]</v>
      </c>
      <c r="B2974" s="1">
        <f>_xlfn.LET(_xlpm.d,$G2974,_xlpm.k,_xlfn.CONCAT(LEFT(TRIM(B$1),1),"*"),COUNTIF(_xlpm.d,_xlpm.k))</f>
        <v>0</v>
      </c>
      <c r="C2974" s="1">
        <f>_xlfn.LET(_xlpm.d,$G2974,_xlpm.k,_xlfn.CONCAT(LEFT(TRIM(C$1),1),"*"),COUNTIF(_xlpm.d,_xlpm.k))</f>
        <v>0</v>
      </c>
      <c r="D2974" s="1">
        <f>_xlfn.LET(_xlpm.d,$G2974,_xlpm.k,_xlfn.CONCAT(LEFT(TRIM(D$1),1),"*"),COUNTIF(_xlpm.d,_xlpm.k))</f>
        <v>0</v>
      </c>
      <c r="E2974" s="1">
        <f>LOG(F2974+1,10)</f>
        <v>0.30102999566398114</v>
      </c>
      <c r="F2974" s="7">
        <v>1</v>
      </c>
      <c r="G2974" s="9" t="s">
        <v>5126</v>
      </c>
      <c r="H2974" s="4">
        <f>F2974/freq.sum.r6e</f>
        <v>4.9701789264413521E-5</v>
      </c>
      <c r="I2974" s="1" t="str">
        <f>_xlfn.LET(_xlpm.sep,":",_xlpm.w,$G2974,LEFT(_xlpm.w,FIND(_xlpm.sep,_xlpm.w)-1))</f>
        <v>voʊ</v>
      </c>
      <c r="J2974" s="1" t="str">
        <f>_xlfn.LET(_xlpm.sep,":",_xlpm.w,$G2974,RIGHT(_xlpm.w,LEN(_xlpm.w)-FIND(_xlpm.sep,_xlpm.w)))</f>
        <v>vowe</v>
      </c>
      <c r="K2974" s="10">
        <f>_xlfn.LET(_xlpm.w,I2974,LEN(_xlpm.w))</f>
        <v>3</v>
      </c>
      <c r="L2974" s="10">
        <f>_xlfn.LET(_xlpm.w,J2974,LEN(_xlpm.w))</f>
        <v>4</v>
      </c>
      <c r="M2974" s="10">
        <f>_xlfn.LET(_xlpm.a,K2974,_xlpm.b,L2974,MAX(_xlpm.a,_xlpm.b))</f>
        <v>4</v>
      </c>
      <c r="N2974" s="10">
        <f>_xlfn.LET(_xlpm.d,(K2974,L2974),MAX(_xlpm.d)-MIN(_xlpm.d))</f>
        <v>1</v>
      </c>
      <c r="O2974" s="1" t="str">
        <f>_xlfn.LET(_xlpm.sep,":",_xlpm.w,$G2974,_xlfn.CONCAT("~",RIGHT(_xlpm.w,LEN(_xlpm.w)-FIND(_xlpm.sep,_xlpm.w)),"~"))</f>
        <v>~vowe~</v>
      </c>
      <c r="P2974" s="1" t="str">
        <f>_xlfn.LET(_xlpm.sep,":",_xlpm.w,$G2974,_xlfn.CONCAT("[",LEFT(_xlpm.w,FIND(_xlpm.sep,_xlpm.w)-1),"]"))</f>
        <v>[voʊ]</v>
      </c>
      <c r="Q2974" s="14" cm="1">
        <f t="array" ref="Q2974">SUM(_xlfn._xlws.FILTER($H$2:$H$7117,_xlfn.MAP($O$2:$O$7117,_xlfn.LAMBDA(_xlpm.x,_xlpm.x=$O2974))))</f>
        <v>4.9701789264413521E-5</v>
      </c>
      <c r="R2974" s="14">
        <f>$H2974/Q2974</f>
        <v>1</v>
      </c>
      <c r="S2974" s="14" cm="1">
        <f t="array" ref="S2974">SUM(_xlfn._xlws.FILTER($H$2:$H$7117,_xlfn.MAP($P$2:$P$7117,_xlfn.LAMBDA(_xlpm.x,_xlpm.x=$P2974))))</f>
        <v>2.9821073558648114E-4</v>
      </c>
      <c r="T2974" s="14">
        <f>$H2974/S2974</f>
        <v>0.16666666666666666</v>
      </c>
      <c r="U2974" s="14">
        <f>_xlfn.LET(_xlpm.freq,F2974,_xlpm.size,M2974+1,_xlpm.F,V2974,LOG(1+_xlpm.freq)*LOG(1+_xlpm.size)*_xlpm.F)</f>
        <v>6.6927676436831368E-2</v>
      </c>
      <c r="V2974" s="14">
        <f>_xlfn.LET(_xlpm.a,T2974,_xlpm.b,R2974,2*_xlpm.a*_xlpm.b/(_xlpm.a+_xlpm.b))</f>
        <v>0.2857142857142857</v>
      </c>
      <c r="W2974" s="14">
        <f>_xlfn.LET(_xlpm.p,R2974,_xlpm.q,T2974,LOG(_xlpm.p/_xlpm.q))</f>
        <v>0.77815125038364363</v>
      </c>
      <c r="X2974" s="2"/>
    </row>
    <row r="2975" spans="1:24">
      <c r="A2975" s="1" t="str">
        <f>_xlfn.LET(_xlpm.sep," : ",CONCATENATE(O2975,_xlpm.sep,P2975))</f>
        <v>~zogh~ : [zəʊ]</v>
      </c>
      <c r="B2975" s="1">
        <f>_xlfn.LET(_xlpm.d,$G2975,_xlpm.k,_xlfn.CONCAT(LEFT(TRIM(B$1),1),"*"),COUNTIF(_xlpm.d,_xlpm.k))</f>
        <v>0</v>
      </c>
      <c r="C2975" s="1">
        <f>_xlfn.LET(_xlpm.d,$G2975,_xlpm.k,_xlfn.CONCAT(LEFT(TRIM(C$1),1),"*"),COUNTIF(_xlpm.d,_xlpm.k))</f>
        <v>0</v>
      </c>
      <c r="D2975" s="1">
        <f>_xlfn.LET(_xlpm.d,$G2975,_xlpm.k,_xlfn.CONCAT(LEFT(TRIM(D$1),1),"*"),COUNTIF(_xlpm.d,_xlpm.k))</f>
        <v>0</v>
      </c>
      <c r="E2975" s="1">
        <f>LOG(F2975+1,10)</f>
        <v>0.30102999566398114</v>
      </c>
      <c r="F2975" s="7">
        <v>1</v>
      </c>
      <c r="G2975" s="9" t="s">
        <v>5493</v>
      </c>
      <c r="H2975" s="4">
        <f>F2975/freq.sum.r6e</f>
        <v>4.9701789264413521E-5</v>
      </c>
      <c r="I2975" s="1" t="str">
        <f>_xlfn.LET(_xlpm.sep,":",_xlpm.w,$G2975,LEFT(_xlpm.w,FIND(_xlpm.sep,_xlpm.w)-1))</f>
        <v>zəʊ</v>
      </c>
      <c r="J2975" s="1" t="str">
        <f>_xlfn.LET(_xlpm.sep,":",_xlpm.w,$G2975,RIGHT(_xlpm.w,LEN(_xlpm.w)-FIND(_xlpm.sep,_xlpm.w)))</f>
        <v>zogh</v>
      </c>
      <c r="K2975" s="10">
        <f>_xlfn.LET(_xlpm.w,I2975,LEN(_xlpm.w))</f>
        <v>3</v>
      </c>
      <c r="L2975" s="10">
        <f>_xlfn.LET(_xlpm.w,J2975,LEN(_xlpm.w))</f>
        <v>4</v>
      </c>
      <c r="M2975" s="10">
        <f>_xlfn.LET(_xlpm.a,K2975,_xlpm.b,L2975,MAX(_xlpm.a,_xlpm.b))</f>
        <v>4</v>
      </c>
      <c r="N2975" s="10">
        <f>_xlfn.LET(_xlpm.d,(K2975,L2975),MAX(_xlpm.d)-MIN(_xlpm.d))</f>
        <v>1</v>
      </c>
      <c r="O2975" s="1" t="str">
        <f>_xlfn.LET(_xlpm.sep,":",_xlpm.w,$G2975,_xlfn.CONCAT("~",RIGHT(_xlpm.w,LEN(_xlpm.w)-FIND(_xlpm.sep,_xlpm.w)),"~"))</f>
        <v>~zogh~</v>
      </c>
      <c r="P2975" s="1" t="str">
        <f>_xlfn.LET(_xlpm.sep,":",_xlpm.w,$G2975,_xlfn.CONCAT("[",LEFT(_xlpm.w,FIND(_xlpm.sep,_xlpm.w)-1),"]"))</f>
        <v>[zəʊ]</v>
      </c>
      <c r="Q2975" s="14" cm="1">
        <f t="array" ref="Q2975">SUM(_xlfn._xlws.FILTER($H$2:$H$7117,_xlfn.MAP($O$2:$O$7117,_xlfn.LAMBDA(_xlpm.x,_xlpm.x=$O2975))))</f>
        <v>4.9701789264413521E-5</v>
      </c>
      <c r="R2975" s="14">
        <f>$H2975/Q2975</f>
        <v>1</v>
      </c>
      <c r="S2975" s="14" cm="1">
        <f t="array" ref="S2975">SUM(_xlfn._xlws.FILTER($H$2:$H$7117,_xlfn.MAP($P$2:$P$7117,_xlfn.LAMBDA(_xlpm.x,_xlpm.x=$P2975))))</f>
        <v>2.9821073558648114E-4</v>
      </c>
      <c r="T2975" s="14">
        <f>$H2975/S2975</f>
        <v>0.16666666666666666</v>
      </c>
      <c r="U2975" s="14">
        <f>_xlfn.LET(_xlpm.freq,F2975,_xlpm.size,M2975+1,_xlpm.F,V2975,LOG(1+_xlpm.freq)*LOG(1+_xlpm.size)*_xlpm.F)</f>
        <v>6.6927676436831368E-2</v>
      </c>
      <c r="V2975" s="14">
        <f>_xlfn.LET(_xlpm.a,T2975,_xlpm.b,R2975,2*_xlpm.a*_xlpm.b/(_xlpm.a+_xlpm.b))</f>
        <v>0.2857142857142857</v>
      </c>
      <c r="W2975" s="14">
        <f>_xlfn.LET(_xlpm.p,R2975,_xlpm.q,T2975,LOG(_xlpm.p/_xlpm.q))</f>
        <v>0.77815125038364363</v>
      </c>
      <c r="X2975" s="2"/>
    </row>
    <row r="2976" spans="1:24">
      <c r="A2976" s="1" t="str">
        <f>_xlfn.LET(_xlpm.sep," : ",CONCATENATE(O2976,_xlpm.sep,P2976))</f>
        <v>~rrou~ : [ɹaʊ]</v>
      </c>
      <c r="B2976" s="1">
        <f>_xlfn.LET(_xlpm.d,$G2976,_xlpm.k,_xlfn.CONCAT(LEFT(TRIM(B$1),1),"*"),COUNTIF(_xlpm.d,_xlpm.k))</f>
        <v>1</v>
      </c>
      <c r="C2976" s="1">
        <f>_xlfn.LET(_xlpm.d,$G2976,_xlpm.k,_xlfn.CONCAT(LEFT(TRIM(C$1),1),"*"),COUNTIF(_xlpm.d,_xlpm.k))</f>
        <v>0</v>
      </c>
      <c r="D2976" s="1">
        <f>_xlfn.LET(_xlpm.d,$G2976,_xlpm.k,_xlfn.CONCAT(LEFT(TRIM(D$1),1),"*"),COUNTIF(_xlpm.d,_xlpm.k))</f>
        <v>0</v>
      </c>
      <c r="E2976" s="1">
        <f>LOG(F2976+1,10)</f>
        <v>0.30102999566398114</v>
      </c>
      <c r="F2976" s="7">
        <v>1</v>
      </c>
      <c r="G2976" s="9" t="s">
        <v>5667</v>
      </c>
      <c r="H2976" s="4">
        <f>F2976/freq.sum.r6e</f>
        <v>4.9701789264413521E-5</v>
      </c>
      <c r="I2976" s="1" t="str">
        <f>_xlfn.LET(_xlpm.sep,":",_xlpm.w,$G2976,LEFT(_xlpm.w,FIND(_xlpm.sep,_xlpm.w)-1))</f>
        <v>ɹaʊ</v>
      </c>
      <c r="J2976" s="1" t="str">
        <f>_xlfn.LET(_xlpm.sep,":",_xlpm.w,$G2976,RIGHT(_xlpm.w,LEN(_xlpm.w)-FIND(_xlpm.sep,_xlpm.w)))</f>
        <v>rrou</v>
      </c>
      <c r="K2976" s="10">
        <f>_xlfn.LET(_xlpm.w,I2976,LEN(_xlpm.w))</f>
        <v>3</v>
      </c>
      <c r="L2976" s="10">
        <f>_xlfn.LET(_xlpm.w,J2976,LEN(_xlpm.w))</f>
        <v>4</v>
      </c>
      <c r="M2976" s="10">
        <f>_xlfn.LET(_xlpm.a,K2976,_xlpm.b,L2976,MAX(_xlpm.a,_xlpm.b))</f>
        <v>4</v>
      </c>
      <c r="N2976" s="10">
        <f>_xlfn.LET(_xlpm.d,(K2976,L2976),MAX(_xlpm.d)-MIN(_xlpm.d))</f>
        <v>1</v>
      </c>
      <c r="O2976" s="1" t="str">
        <f>_xlfn.LET(_xlpm.sep,":",_xlpm.w,$G2976,_xlfn.CONCAT("~",RIGHT(_xlpm.w,LEN(_xlpm.w)-FIND(_xlpm.sep,_xlpm.w)),"~"))</f>
        <v>~rrou~</v>
      </c>
      <c r="P2976" s="1" t="str">
        <f>_xlfn.LET(_xlpm.sep,":",_xlpm.w,$G2976,_xlfn.CONCAT("[",LEFT(_xlpm.w,FIND(_xlpm.sep,_xlpm.w)-1),"]"))</f>
        <v>[ɹaʊ]</v>
      </c>
      <c r="Q2976" s="14" cm="1">
        <f t="array" ref="Q2976">SUM(_xlfn._xlws.FILTER($H$2:$H$7109,_xlfn.MAP($O$2:$O$7109,_xlfn.LAMBDA(_xlpm.x,_xlpm.x=$O2976))))</f>
        <v>4.9701789264413521E-5</v>
      </c>
      <c r="R2976" s="14">
        <f>$H2976/Q2976</f>
        <v>1</v>
      </c>
      <c r="S2976" s="14" cm="1">
        <f t="array" ref="S2976">SUM(_xlfn._xlws.FILTER($H$2:$H$7109,_xlfn.MAP($P$2:$P$7109,_xlfn.LAMBDA(_xlpm.x,_xlpm.x=$P2976))))</f>
        <v>2.9821073558648114E-4</v>
      </c>
      <c r="T2976" s="14">
        <f>$H2976/S2976</f>
        <v>0.16666666666666666</v>
      </c>
      <c r="U2976" s="14">
        <f>_xlfn.LET(_xlpm.freq,F2976,_xlpm.size,M2976+1,_xlpm.F,V2976,LOG(1+_xlpm.freq)*LOG(1+_xlpm.size)*_xlpm.F)</f>
        <v>6.6927676436831368E-2</v>
      </c>
      <c r="V2976" s="14">
        <f>_xlfn.LET(_xlpm.a,T2976,_xlpm.b,R2976,2*_xlpm.a*_xlpm.b/(_xlpm.a+_xlpm.b))</f>
        <v>0.2857142857142857</v>
      </c>
      <c r="W2976" s="14">
        <f>_xlfn.LET(_xlpm.p,R2976,_xlpm.q,T2976,LOG(_xlpm.p/_xlpm.q))</f>
        <v>0.77815125038364363</v>
      </c>
      <c r="X2976" s="2"/>
    </row>
    <row r="2977" spans="1:24">
      <c r="A2977" s="1" t="str">
        <f>_xlfn.LET(_xlpm.sep," : ",CONCATENATE(O2977,_xlpm.sep,P2977))</f>
        <v>~rfow~ : [ɹfɔ]</v>
      </c>
      <c r="B2977" s="1">
        <f>_xlfn.LET(_xlpm.d,$G2977,_xlpm.k,_xlfn.CONCAT(LEFT(TRIM(B$1),1),"*"),COUNTIF(_xlpm.d,_xlpm.k))</f>
        <v>1</v>
      </c>
      <c r="C2977" s="1">
        <f>_xlfn.LET(_xlpm.d,$G2977,_xlpm.k,_xlfn.CONCAT(LEFT(TRIM(C$1),1),"*"),COUNTIF(_xlpm.d,_xlpm.k))</f>
        <v>0</v>
      </c>
      <c r="D2977" s="1">
        <f>_xlfn.LET(_xlpm.d,$G2977,_xlpm.k,_xlfn.CONCAT(LEFT(TRIM(D$1),1),"*"),COUNTIF(_xlpm.d,_xlpm.k))</f>
        <v>0</v>
      </c>
      <c r="E2977" s="1">
        <f>LOG(F2977+1,10)</f>
        <v>0.30102999566398114</v>
      </c>
      <c r="F2977" s="7">
        <v>1</v>
      </c>
      <c r="G2977" s="9" t="s">
        <v>5835</v>
      </c>
      <c r="H2977" s="4">
        <f>F2977/freq.sum.r6e</f>
        <v>4.9701789264413521E-5</v>
      </c>
      <c r="I2977" s="1" t="str">
        <f>_xlfn.LET(_xlpm.sep,":",_xlpm.w,$G2977,LEFT(_xlpm.w,FIND(_xlpm.sep,_xlpm.w)-1))</f>
        <v>ɹfɔ</v>
      </c>
      <c r="J2977" s="1" t="str">
        <f>_xlfn.LET(_xlpm.sep,":",_xlpm.w,$G2977,RIGHT(_xlpm.w,LEN(_xlpm.w)-FIND(_xlpm.sep,_xlpm.w)))</f>
        <v>rfow</v>
      </c>
      <c r="K2977" s="10">
        <f>_xlfn.LET(_xlpm.w,I2977,LEN(_xlpm.w))</f>
        <v>3</v>
      </c>
      <c r="L2977" s="10">
        <f>_xlfn.LET(_xlpm.w,J2977,LEN(_xlpm.w))</f>
        <v>4</v>
      </c>
      <c r="M2977" s="10">
        <f>_xlfn.LET(_xlpm.a,K2977,_xlpm.b,L2977,MAX(_xlpm.a,_xlpm.b))</f>
        <v>4</v>
      </c>
      <c r="N2977" s="10">
        <f>_xlfn.LET(_xlpm.d,(K2977,L2977),MAX(_xlpm.d)-MIN(_xlpm.d))</f>
        <v>1</v>
      </c>
      <c r="O2977" s="1" t="str">
        <f>_xlfn.LET(_xlpm.sep,":",_xlpm.w,$G2977,_xlfn.CONCAT("~",RIGHT(_xlpm.w,LEN(_xlpm.w)-FIND(_xlpm.sep,_xlpm.w)),"~"))</f>
        <v>~rfow~</v>
      </c>
      <c r="P2977" s="1" t="str">
        <f>_xlfn.LET(_xlpm.sep,":",_xlpm.w,$G2977,_xlfn.CONCAT("[",LEFT(_xlpm.w,FIND(_xlpm.sep,_xlpm.w)-1),"]"))</f>
        <v>[ɹfɔ]</v>
      </c>
      <c r="Q2977" s="14" cm="1">
        <f t="array" ref="Q2977">SUM(_xlfn._xlws.FILTER($H$2:$H$7117,_xlfn.MAP($O$2:$O$7117,_xlfn.LAMBDA(_xlpm.x,_xlpm.x=$O2977))))</f>
        <v>4.9701789264413521E-5</v>
      </c>
      <c r="R2977" s="14">
        <f>$H2977/Q2977</f>
        <v>1</v>
      </c>
      <c r="S2977" s="14" cm="1">
        <f t="array" ref="S2977">SUM(_xlfn._xlws.FILTER($H$2:$H$7117,_xlfn.MAP($P$2:$P$7117,_xlfn.LAMBDA(_xlpm.x,_xlpm.x=$P2977))))</f>
        <v>2.9821073558648114E-4</v>
      </c>
      <c r="T2977" s="14">
        <f>$H2977/S2977</f>
        <v>0.16666666666666666</v>
      </c>
      <c r="U2977" s="14">
        <f>_xlfn.LET(_xlpm.freq,F2977,_xlpm.size,M2977+1,_xlpm.F,V2977,LOG(1+_xlpm.freq)*LOG(1+_xlpm.size)*_xlpm.F)</f>
        <v>6.6927676436831368E-2</v>
      </c>
      <c r="V2977" s="14">
        <f>_xlfn.LET(_xlpm.a,T2977,_xlpm.b,R2977,2*_xlpm.a*_xlpm.b/(_xlpm.a+_xlpm.b))</f>
        <v>0.2857142857142857</v>
      </c>
      <c r="W2977" s="14">
        <f>_xlfn.LET(_xlpm.p,R2977,_xlpm.q,T2977,LOG(_xlpm.p/_xlpm.q))</f>
        <v>0.77815125038364363</v>
      </c>
      <c r="X2977" s="2"/>
    </row>
    <row r="2978" spans="1:24">
      <c r="A2978" s="1" t="str">
        <f>_xlfn.LET(_xlpm.sep," : ",CONCATENATE(O2978,_xlpm.sep,P2978))</f>
        <v>~dowe~ : [doʊ]</v>
      </c>
      <c r="B2978" s="1">
        <f>_xlfn.LET(_xlpm.d,$G2978,_xlpm.k,_xlfn.CONCAT(LEFT(TRIM(B$1),1),"*"),COUNTIF(_xlpm.d,_xlpm.k))</f>
        <v>0</v>
      </c>
      <c r="C2978" s="1">
        <f>_xlfn.LET(_xlpm.d,$G2978,_xlpm.k,_xlfn.CONCAT(LEFT(TRIM(C$1),1),"*"),COUNTIF(_xlpm.d,_xlpm.k))</f>
        <v>0</v>
      </c>
      <c r="D2978" s="1">
        <f>_xlfn.LET(_xlpm.d,$G2978,_xlpm.k,_xlfn.CONCAT(LEFT(TRIM(D$1),1),"*"),COUNTIF(_xlpm.d,_xlpm.k))</f>
        <v>0</v>
      </c>
      <c r="E2978" s="1">
        <f>LOG(F2978+1,10)</f>
        <v>0.47712125471966244</v>
      </c>
      <c r="F2978" s="7">
        <v>2</v>
      </c>
      <c r="G2978" s="9" t="s">
        <v>493</v>
      </c>
      <c r="H2978" s="4">
        <f>F2978/freq.sum.r6e</f>
        <v>9.9403578528827041E-5</v>
      </c>
      <c r="I2978" s="1" t="str">
        <f>_xlfn.LET(_xlpm.sep,":",_xlpm.w,$G2978,LEFT(_xlpm.w,FIND(_xlpm.sep,_xlpm.w)-1))</f>
        <v>doʊ</v>
      </c>
      <c r="J2978" s="1" t="str">
        <f>_xlfn.LET(_xlpm.sep,":",_xlpm.w,$G2978,RIGHT(_xlpm.w,LEN(_xlpm.w)-FIND(_xlpm.sep,_xlpm.w)))</f>
        <v>dowe</v>
      </c>
      <c r="K2978" s="10">
        <f>_xlfn.LET(_xlpm.w,I2978,LEN(_xlpm.w))</f>
        <v>3</v>
      </c>
      <c r="L2978" s="10">
        <f>_xlfn.LET(_xlpm.w,J2978,LEN(_xlpm.w))</f>
        <v>4</v>
      </c>
      <c r="M2978" s="10">
        <f>_xlfn.LET(_xlpm.a,K2978,_xlpm.b,L2978,MAX(_xlpm.a,_xlpm.b))</f>
        <v>4</v>
      </c>
      <c r="N2978" s="10">
        <f>_xlfn.LET(_xlpm.d,(K2978,L2978),MAX(_xlpm.d)-MIN(_xlpm.d))</f>
        <v>1</v>
      </c>
      <c r="O2978" s="1" t="str">
        <f>_xlfn.LET(_xlpm.sep,":",_xlpm.w,$G2978,_xlfn.CONCAT("~",RIGHT(_xlpm.w,LEN(_xlpm.w)-FIND(_xlpm.sep,_xlpm.w)),"~"))</f>
        <v>~dowe~</v>
      </c>
      <c r="P2978" s="1" t="str">
        <f>_xlfn.LET(_xlpm.sep,":",_xlpm.w,$G2978,_xlfn.CONCAT("[",LEFT(_xlpm.w,FIND(_xlpm.sep,_xlpm.w)-1),"]"))</f>
        <v>[doʊ]</v>
      </c>
      <c r="Q2978" s="14" cm="1">
        <f t="array" ref="Q2978">SUM(_xlfn._xlws.FILTER($H$2:$H$7117,_xlfn.MAP($O$2:$O$7117,_xlfn.LAMBDA(_xlpm.x,_xlpm.x=$O2978))))</f>
        <v>9.9403578528827041E-5</v>
      </c>
      <c r="R2978" s="14">
        <f>$H2978/Q2978</f>
        <v>1</v>
      </c>
      <c r="S2978" s="14" cm="1">
        <f t="array" ref="S2978">SUM(_xlfn._xlws.FILTER($H$2:$H$7117,_xlfn.MAP($P$2:$P$7117,_xlfn.LAMBDA(_xlpm.x,_xlpm.x=$P2978))))</f>
        <v>5.9642147117296227E-4</v>
      </c>
      <c r="T2978" s="14">
        <f>$H2978/S2978</f>
        <v>0.16666666666666666</v>
      </c>
      <c r="U2978" s="14">
        <f>_xlfn.LET(_xlpm.freq,F2978,_xlpm.size,M2978+1,_xlpm.F,V2978,LOG(1+_xlpm.freq)*LOG(1+_xlpm.size)*_xlpm.F)</f>
        <v>0.10607785741277664</v>
      </c>
      <c r="V2978" s="14">
        <f>_xlfn.LET(_xlpm.a,T2978,_xlpm.b,R2978,2*_xlpm.a*_xlpm.b/(_xlpm.a+_xlpm.b))</f>
        <v>0.2857142857142857</v>
      </c>
      <c r="W2978" s="14">
        <f>_xlfn.LET(_xlpm.p,R2978,_xlpm.q,T2978,LOG(_xlpm.p/_xlpm.q))</f>
        <v>0.77815125038364363</v>
      </c>
      <c r="X2978" s="2"/>
    </row>
    <row r="2979" spans="1:24">
      <c r="A2979" s="1" t="str">
        <f>_xlfn.LET(_xlpm.sep," : ",CONCATENATE(O2979,_xlpm.sep,P2979))</f>
        <v>~goaw~ : [ɡoʊ]</v>
      </c>
      <c r="B2979" s="1">
        <f>_xlfn.LET(_xlpm.d,$G2979,_xlpm.k,_xlfn.CONCAT(LEFT(TRIM(B$1),1),"*"),COUNTIF(_xlpm.d,_xlpm.k))</f>
        <v>0</v>
      </c>
      <c r="C2979" s="1">
        <f>_xlfn.LET(_xlpm.d,$G2979,_xlpm.k,_xlfn.CONCAT(LEFT(TRIM(C$1),1),"*"),COUNTIF(_xlpm.d,_xlpm.k))</f>
        <v>0</v>
      </c>
      <c r="D2979" s="1">
        <f>_xlfn.LET(_xlpm.d,$G2979,_xlpm.k,_xlfn.CONCAT(LEFT(TRIM(D$1),1),"*"),COUNTIF(_xlpm.d,_xlpm.k))</f>
        <v>0</v>
      </c>
      <c r="E2979" s="1">
        <f>LOG(F2979+1,10)</f>
        <v>0.47712125471966244</v>
      </c>
      <c r="F2979" s="7">
        <v>2</v>
      </c>
      <c r="G2979" s="9" t="s">
        <v>6143</v>
      </c>
      <c r="H2979" s="4">
        <f>F2979/freq.sum.r6e</f>
        <v>9.9403578528827041E-5</v>
      </c>
      <c r="I2979" s="4" t="str">
        <f>_xlfn.LET(_xlpm.sep,":",_xlpm.w,$G2979,LEFT(_xlpm.w,FIND(_xlpm.sep,_xlpm.w)-1))</f>
        <v>ɡoʊ</v>
      </c>
      <c r="J2979" s="4" t="str">
        <f>_xlfn.LET(_xlpm.sep,":",_xlpm.w,$G2979,RIGHT(_xlpm.w,LEN(_xlpm.w)-FIND(_xlpm.sep,_xlpm.w)))</f>
        <v>goaw</v>
      </c>
      <c r="K2979" s="10">
        <f>_xlfn.LET(_xlpm.w,I2979,LEN(_xlpm.w))</f>
        <v>3</v>
      </c>
      <c r="L2979" s="10">
        <f>_xlfn.LET(_xlpm.w,J2979,LEN(_xlpm.w))</f>
        <v>4</v>
      </c>
      <c r="M2979" s="10">
        <f>_xlfn.LET(_xlpm.a,K2979,_xlpm.b,L2979,MAX(_xlpm.a,_xlpm.b))</f>
        <v>4</v>
      </c>
      <c r="N2979" s="10">
        <f>_xlfn.LET(_xlpm.d,(K2979,L2979),MAX(_xlpm.d)-MIN(_xlpm.d))</f>
        <v>1</v>
      </c>
      <c r="O2979" s="1" t="str">
        <f>_xlfn.LET(_xlpm.sep,":",_xlpm.w,$G2979,_xlfn.CONCAT("~",RIGHT(_xlpm.w,LEN(_xlpm.w)-FIND(_xlpm.sep,_xlpm.w)),"~"))</f>
        <v>~goaw~</v>
      </c>
      <c r="P2979" s="1" t="str">
        <f>_xlfn.LET(_xlpm.sep,":",_xlpm.w,$G2979,_xlfn.CONCAT("[",LEFT(_xlpm.w,FIND(_xlpm.sep,_xlpm.w)-1),"]"))</f>
        <v>[ɡoʊ]</v>
      </c>
      <c r="Q2979" s="14" cm="1">
        <f t="array" ref="Q2979">SUM(_xlfn._xlws.FILTER($H$2:$H$7109,_xlfn.MAP($O$2:$O$7109,_xlfn.LAMBDA(_xlpm.x,_xlpm.x=$O2979))))</f>
        <v>1.4910536779324057E-4</v>
      </c>
      <c r="R2979" s="14">
        <f>$H2979/Q2979</f>
        <v>0.66666666666666663</v>
      </c>
      <c r="S2979" s="14" cm="1">
        <f t="array" ref="S2979">SUM(_xlfn._xlws.FILTER($H$2:$H$7109,_xlfn.MAP($P$2:$P$7109,_xlfn.LAMBDA(_xlpm.x,_xlpm.x=$P2979))))</f>
        <v>8.9463220675944357E-4</v>
      </c>
      <c r="T2979" s="14">
        <f>$H2979/S2979</f>
        <v>0.11111111111111109</v>
      </c>
      <c r="U2979" s="14">
        <f>_xlfn.LET(_xlpm.freq,F2979,_xlpm.size,M2979+1,_xlpm.F,V2979,LOG(1+_xlpm.freq)*LOG(1+_xlpm.size)*_xlpm.F)</f>
        <v>7.0718571608517758E-2</v>
      </c>
      <c r="V2979" s="14">
        <f>_xlfn.LET(_xlpm.a,T2979,_xlpm.b,R2979,2*_xlpm.a*_xlpm.b/(_xlpm.a+_xlpm.b))</f>
        <v>0.19047619047619047</v>
      </c>
      <c r="W2979" s="14">
        <f>_xlfn.LET(_xlpm.p,R2979,_xlpm.q,T2979,LOG(_xlpm.p/_xlpm.q))</f>
        <v>0.77815125038364374</v>
      </c>
      <c r="X2979" s="2"/>
    </row>
    <row r="2980" spans="1:24">
      <c r="A2980" s="1" t="str">
        <f>_xlfn.LET(_xlpm.sep," : ",CONCATENATE(O2980,_xlpm.sep,P2980))</f>
        <v>~boaw~ : [boʊ]</v>
      </c>
      <c r="B2980" s="1">
        <f>_xlfn.LET(_xlpm.d,$G2980,_xlpm.k,_xlfn.CONCAT(LEFT(TRIM(B$1),1),"*"),COUNTIF(_xlpm.d,_xlpm.k))</f>
        <v>0</v>
      </c>
      <c r="C2980" s="1">
        <f>_xlfn.LET(_xlpm.d,$G2980,_xlpm.k,_xlfn.CONCAT(LEFT(TRIM(C$1),1),"*"),COUNTIF(_xlpm.d,_xlpm.k))</f>
        <v>0</v>
      </c>
      <c r="D2980" s="1">
        <f>_xlfn.LET(_xlpm.d,$G2980,_xlpm.k,_xlfn.CONCAT(LEFT(TRIM(D$1),1),"*"),COUNTIF(_xlpm.d,_xlpm.k))</f>
        <v>0</v>
      </c>
      <c r="E2980" s="1">
        <f>LOG(F2980+1,10)</f>
        <v>0.47712125471966244</v>
      </c>
      <c r="F2980" s="7">
        <v>2</v>
      </c>
      <c r="G2980" s="9" t="s">
        <v>202</v>
      </c>
      <c r="H2980" s="4">
        <f>F2980/freq.sum.r6e</f>
        <v>9.9403578528827041E-5</v>
      </c>
      <c r="I2980" s="1" t="str">
        <f>_xlfn.LET(_xlpm.sep,":",_xlpm.w,$G2980,LEFT(_xlpm.w,FIND(_xlpm.sep,_xlpm.w)-1))</f>
        <v>boʊ</v>
      </c>
      <c r="J2980" s="1" t="str">
        <f>_xlfn.LET(_xlpm.sep,":",_xlpm.w,$G2980,RIGHT(_xlpm.w,LEN(_xlpm.w)-FIND(_xlpm.sep,_xlpm.w)))</f>
        <v>boaw</v>
      </c>
      <c r="K2980" s="10">
        <f>_xlfn.LET(_xlpm.w,I2980,LEN(_xlpm.w))</f>
        <v>3</v>
      </c>
      <c r="L2980" s="10">
        <f>_xlfn.LET(_xlpm.w,J2980,LEN(_xlpm.w))</f>
        <v>4</v>
      </c>
      <c r="M2980" s="10">
        <f>_xlfn.LET(_xlpm.a,K2980,_xlpm.b,L2980,MAX(_xlpm.a,_xlpm.b))</f>
        <v>4</v>
      </c>
      <c r="N2980" s="10">
        <f>_xlfn.LET(_xlpm.d,(K2980,L2980),MAX(_xlpm.d)-MIN(_xlpm.d))</f>
        <v>1</v>
      </c>
      <c r="O2980" s="1" t="str">
        <f>_xlfn.LET(_xlpm.sep,":",_xlpm.w,$G2980,_xlfn.CONCAT("~",RIGHT(_xlpm.w,LEN(_xlpm.w)-FIND(_xlpm.sep,_xlpm.w)),"~"))</f>
        <v>~boaw~</v>
      </c>
      <c r="P2980" s="1" t="str">
        <f>_xlfn.LET(_xlpm.sep,":",_xlpm.w,$G2980,_xlfn.CONCAT("[",LEFT(_xlpm.w,FIND(_xlpm.sep,_xlpm.w)-1),"]"))</f>
        <v>[boʊ]</v>
      </c>
      <c r="Q2980" s="14" cm="1">
        <f t="array" ref="Q2980">SUM(_xlfn._xlws.FILTER($H$2:$H$7117,_xlfn.MAP($O$2:$O$7117,_xlfn.LAMBDA(_xlpm.x,_xlpm.x=$O2980))))</f>
        <v>1.4910536779324057E-4</v>
      </c>
      <c r="R2980" s="14">
        <f>$H2980/Q2980</f>
        <v>0.66666666666666663</v>
      </c>
      <c r="S2980" s="14" cm="1">
        <f t="array" ref="S2980">SUM(_xlfn._xlws.FILTER($H$2:$H$7117,_xlfn.MAP($P$2:$P$7117,_xlfn.LAMBDA(_xlpm.x,_xlpm.x=$P2980))))</f>
        <v>8.9463220675944357E-4</v>
      </c>
      <c r="T2980" s="14">
        <f>$H2980/S2980</f>
        <v>0.11111111111111109</v>
      </c>
      <c r="U2980" s="14">
        <f>_xlfn.LET(_xlpm.freq,F2980,_xlpm.size,M2980+1,_xlpm.F,V2980,LOG(1+_xlpm.freq)*LOG(1+_xlpm.size)*_xlpm.F)</f>
        <v>7.0718571608517758E-2</v>
      </c>
      <c r="V2980" s="14">
        <f>_xlfn.LET(_xlpm.a,T2980,_xlpm.b,R2980,2*_xlpm.a*_xlpm.b/(_xlpm.a+_xlpm.b))</f>
        <v>0.19047619047619047</v>
      </c>
      <c r="W2980" s="14">
        <f>_xlfn.LET(_xlpm.p,R2980,_xlpm.q,T2980,LOG(_xlpm.p/_xlpm.q))</f>
        <v>0.77815125038364374</v>
      </c>
      <c r="X2980" s="2"/>
    </row>
    <row r="2981" spans="1:24">
      <c r="A2981" s="1" t="str">
        <f>_xlfn.LET(_xlpm.sep," : ",CONCATENATE(O2981,_xlpm.sep,P2981))</f>
        <v>~phow~ : [foʊ]</v>
      </c>
      <c r="B2981" s="1">
        <f>_xlfn.LET(_xlpm.d,$G2981,_xlpm.k,_xlfn.CONCAT(LEFT(TRIM(B$1),1),"*"),COUNTIF(_xlpm.d,_xlpm.k))</f>
        <v>0</v>
      </c>
      <c r="C2981" s="1">
        <f>_xlfn.LET(_xlpm.d,$G2981,_xlpm.k,_xlfn.CONCAT(LEFT(TRIM(C$1),1),"*"),COUNTIF(_xlpm.d,_xlpm.k))</f>
        <v>0</v>
      </c>
      <c r="D2981" s="1">
        <f>_xlfn.LET(_xlpm.d,$G2981,_xlpm.k,_xlfn.CONCAT(LEFT(TRIM(D$1),1),"*"),COUNTIF(_xlpm.d,_xlpm.k))</f>
        <v>0</v>
      </c>
      <c r="E2981" s="1">
        <f>LOG(F2981+1,10)</f>
        <v>0.47712125471966244</v>
      </c>
      <c r="F2981" s="7">
        <v>2</v>
      </c>
      <c r="G2981" s="9" t="s">
        <v>937</v>
      </c>
      <c r="H2981" s="4">
        <f>F2981/freq.sum.r6e</f>
        <v>9.9403578528827041E-5</v>
      </c>
      <c r="I2981" s="1" t="str">
        <f>_xlfn.LET(_xlpm.sep,":",_xlpm.w,$G2981,LEFT(_xlpm.w,FIND(_xlpm.sep,_xlpm.w)-1))</f>
        <v>foʊ</v>
      </c>
      <c r="J2981" s="1" t="str">
        <f>_xlfn.LET(_xlpm.sep,":",_xlpm.w,$G2981,RIGHT(_xlpm.w,LEN(_xlpm.w)-FIND(_xlpm.sep,_xlpm.w)))</f>
        <v>phow</v>
      </c>
      <c r="K2981" s="10">
        <f>_xlfn.LET(_xlpm.w,I2981,LEN(_xlpm.w))</f>
        <v>3</v>
      </c>
      <c r="L2981" s="10">
        <f>_xlfn.LET(_xlpm.w,J2981,LEN(_xlpm.w))</f>
        <v>4</v>
      </c>
      <c r="M2981" s="10">
        <f>_xlfn.LET(_xlpm.a,K2981,_xlpm.b,L2981,MAX(_xlpm.a,_xlpm.b))</f>
        <v>4</v>
      </c>
      <c r="N2981" s="10">
        <f>_xlfn.LET(_xlpm.d,(K2981,L2981),MAX(_xlpm.d)-MIN(_xlpm.d))</f>
        <v>1</v>
      </c>
      <c r="O2981" s="1" t="str">
        <f>_xlfn.LET(_xlpm.sep,":",_xlpm.w,$G2981,_xlfn.CONCAT("~",RIGHT(_xlpm.w,LEN(_xlpm.w)-FIND(_xlpm.sep,_xlpm.w)),"~"))</f>
        <v>~phow~</v>
      </c>
      <c r="P2981" s="1" t="str">
        <f>_xlfn.LET(_xlpm.sep,":",_xlpm.w,$G2981,_xlfn.CONCAT("[",LEFT(_xlpm.w,FIND(_xlpm.sep,_xlpm.w)-1),"]"))</f>
        <v>[foʊ]</v>
      </c>
      <c r="Q2981" s="14" cm="1">
        <f t="array" ref="Q2981">SUM(_xlfn._xlws.FILTER($H$2:$H$7117,_xlfn.MAP($O$2:$O$7117,_xlfn.LAMBDA(_xlpm.x,_xlpm.x=$O2981))))</f>
        <v>9.9403578528827041E-5</v>
      </c>
      <c r="R2981" s="14">
        <f>$H2981/Q2981</f>
        <v>1</v>
      </c>
      <c r="S2981" s="14" cm="1">
        <f t="array" ref="S2981">SUM(_xlfn._xlws.FILTER($H$2:$H$7117,_xlfn.MAP($P$2:$P$7117,_xlfn.LAMBDA(_xlpm.x,_xlpm.x=$P2981))))</f>
        <v>5.9642147117296238E-4</v>
      </c>
      <c r="T2981" s="14">
        <f>$H2981/S2981</f>
        <v>0.16666666666666663</v>
      </c>
      <c r="U2981" s="14">
        <f>_xlfn.LET(_xlpm.freq,F2981,_xlpm.size,M2981+1,_xlpm.F,V2981,LOG(1+_xlpm.freq)*LOG(1+_xlpm.size)*_xlpm.F)</f>
        <v>0.10607785741277664</v>
      </c>
      <c r="V2981" s="14">
        <f>_xlfn.LET(_xlpm.a,T2981,_xlpm.b,R2981,2*_xlpm.a*_xlpm.b/(_xlpm.a+_xlpm.b))</f>
        <v>0.2857142857142857</v>
      </c>
      <c r="W2981" s="14">
        <f>_xlfn.LET(_xlpm.p,R2981,_xlpm.q,T2981,LOG(_xlpm.p/_xlpm.q))</f>
        <v>0.77815125038364374</v>
      </c>
      <c r="X2981" s="2"/>
    </row>
    <row r="2982" spans="1:24">
      <c r="A2982" s="1" t="str">
        <f>_xlfn.LET(_xlpm.sep," : ",CONCATENATE(O2982,_xlpm.sep,P2982))</f>
        <v>~moaw~ : [moʊ]</v>
      </c>
      <c r="B2982" s="1">
        <f>_xlfn.LET(_xlpm.d,$G2982,_xlpm.k,_xlfn.CONCAT(LEFT(TRIM(B$1),1),"*"),COUNTIF(_xlpm.d,_xlpm.k))</f>
        <v>0</v>
      </c>
      <c r="C2982" s="1">
        <f>_xlfn.LET(_xlpm.d,$G2982,_xlpm.k,_xlfn.CONCAT(LEFT(TRIM(C$1),1),"*"),COUNTIF(_xlpm.d,_xlpm.k))</f>
        <v>1</v>
      </c>
      <c r="D2982" s="1">
        <f>_xlfn.LET(_xlpm.d,$G2982,_xlpm.k,_xlfn.CONCAT(LEFT(TRIM(D$1),1),"*"),COUNTIF(_xlpm.d,_xlpm.k))</f>
        <v>0</v>
      </c>
      <c r="E2982" s="1">
        <f>LOG(F2982+1,10)</f>
        <v>0.47712125471966244</v>
      </c>
      <c r="F2982" s="7">
        <v>2</v>
      </c>
      <c r="G2982" s="9" t="s">
        <v>2573</v>
      </c>
      <c r="H2982" s="4">
        <f>F2982/freq.sum.r6e</f>
        <v>9.9403578528827041E-5</v>
      </c>
      <c r="I2982" s="1" t="str">
        <f>_xlfn.LET(_xlpm.sep,":",_xlpm.w,$G2982,LEFT(_xlpm.w,FIND(_xlpm.sep,_xlpm.w)-1))</f>
        <v>moʊ</v>
      </c>
      <c r="J2982" s="1" t="str">
        <f>_xlfn.LET(_xlpm.sep,":",_xlpm.w,$G2982,RIGHT(_xlpm.w,LEN(_xlpm.w)-FIND(_xlpm.sep,_xlpm.w)))</f>
        <v>moaw</v>
      </c>
      <c r="K2982" s="10">
        <f>_xlfn.LET(_xlpm.w,I2982,LEN(_xlpm.w))</f>
        <v>3</v>
      </c>
      <c r="L2982" s="10">
        <f>_xlfn.LET(_xlpm.w,J2982,LEN(_xlpm.w))</f>
        <v>4</v>
      </c>
      <c r="M2982" s="10">
        <f>_xlfn.LET(_xlpm.a,K2982,_xlpm.b,L2982,MAX(_xlpm.a,_xlpm.b))</f>
        <v>4</v>
      </c>
      <c r="N2982" s="10">
        <f>_xlfn.LET(_xlpm.d,(K2982,L2982),MAX(_xlpm.d)-MIN(_xlpm.d))</f>
        <v>1</v>
      </c>
      <c r="O2982" s="1" t="str">
        <f>_xlfn.LET(_xlpm.sep,":",_xlpm.w,$G2982,_xlfn.CONCAT("~",RIGHT(_xlpm.w,LEN(_xlpm.w)-FIND(_xlpm.sep,_xlpm.w)),"~"))</f>
        <v>~moaw~</v>
      </c>
      <c r="P2982" s="1" t="str">
        <f>_xlfn.LET(_xlpm.sep,":",_xlpm.w,$G2982,_xlfn.CONCAT("[",LEFT(_xlpm.w,FIND(_xlpm.sep,_xlpm.w)-1),"]"))</f>
        <v>[moʊ]</v>
      </c>
      <c r="Q2982" s="14" cm="1">
        <f t="array" ref="Q2982">SUM(_xlfn._xlws.FILTER($H$2:$H$7117,_xlfn.MAP($O$2:$O$7117,_xlfn.LAMBDA(_xlpm.x,_xlpm.x=$O2982))))</f>
        <v>9.9403578528827041E-5</v>
      </c>
      <c r="R2982" s="14">
        <f>$H2982/Q2982</f>
        <v>1</v>
      </c>
      <c r="S2982" s="14" cm="1">
        <f t="array" ref="S2982">SUM(_xlfn._xlws.FILTER($H$2:$H$7117,_xlfn.MAP($P$2:$P$7117,_xlfn.LAMBDA(_xlpm.x,_xlpm.x=$P2982))))</f>
        <v>5.9642147117296238E-4</v>
      </c>
      <c r="T2982" s="14">
        <f>$H2982/S2982</f>
        <v>0.16666666666666663</v>
      </c>
      <c r="U2982" s="14">
        <f>_xlfn.LET(_xlpm.freq,F2982,_xlpm.size,M2982+1,_xlpm.F,V2982,LOG(1+_xlpm.freq)*LOG(1+_xlpm.size)*_xlpm.F)</f>
        <v>0.10607785741277664</v>
      </c>
      <c r="V2982" s="14">
        <f>_xlfn.LET(_xlpm.a,T2982,_xlpm.b,R2982,2*_xlpm.a*_xlpm.b/(_xlpm.a+_xlpm.b))</f>
        <v>0.2857142857142857</v>
      </c>
      <c r="W2982" s="14">
        <f>_xlfn.LET(_xlpm.p,R2982,_xlpm.q,T2982,LOG(_xlpm.p/_xlpm.q))</f>
        <v>0.77815125038364374</v>
      </c>
      <c r="X2982" s="2"/>
    </row>
    <row r="2983" spans="1:24">
      <c r="A2983" s="1" t="str">
        <f>_xlfn.LET(_xlpm.sep," : ",CONCATENATE(O2983,_xlpm.sep,P2983))</f>
        <v>~floa~ : [floʊ]</v>
      </c>
      <c r="B2983" s="1">
        <f>_xlfn.LET(_xlpm.d,$G2983,_xlpm.k,_xlfn.CONCAT(LEFT(TRIM(B$1),1),"*"),COUNTIF(_xlpm.d,_xlpm.k))</f>
        <v>0</v>
      </c>
      <c r="C2983" s="1">
        <f>_xlfn.LET(_xlpm.d,$G2983,_xlpm.k,_xlfn.CONCAT(LEFT(TRIM(C$1),1),"*"),COUNTIF(_xlpm.d,_xlpm.k))</f>
        <v>0</v>
      </c>
      <c r="D2983" s="1">
        <f>_xlfn.LET(_xlpm.d,$G2983,_xlpm.k,_xlfn.CONCAT(LEFT(TRIM(D$1),1),"*"),COUNTIF(_xlpm.d,_xlpm.k))</f>
        <v>0</v>
      </c>
      <c r="E2983" s="1">
        <f>LOG(F2983+1,10)</f>
        <v>0.47712125471966244</v>
      </c>
      <c r="F2983" s="7">
        <v>2</v>
      </c>
      <c r="G2983" s="9" t="s">
        <v>909</v>
      </c>
      <c r="H2983" s="4">
        <f>F2983/freq.sum.r6e</f>
        <v>9.9403578528827041E-5</v>
      </c>
      <c r="I2983" s="1" t="str">
        <f>_xlfn.LET(_xlpm.sep,":",_xlpm.w,$G2983,LEFT(_xlpm.w,FIND(_xlpm.sep,_xlpm.w)-1))</f>
        <v>floʊ</v>
      </c>
      <c r="J2983" s="1" t="str">
        <f>_xlfn.LET(_xlpm.sep,":",_xlpm.w,$G2983,RIGHT(_xlpm.w,LEN(_xlpm.w)-FIND(_xlpm.sep,_xlpm.w)))</f>
        <v>floa</v>
      </c>
      <c r="K2983" s="10">
        <f>_xlfn.LET(_xlpm.w,I2983,LEN(_xlpm.w))</f>
        <v>4</v>
      </c>
      <c r="L2983" s="10">
        <f>_xlfn.LET(_xlpm.w,J2983,LEN(_xlpm.w))</f>
        <v>4</v>
      </c>
      <c r="M2983" s="10">
        <f>_xlfn.LET(_xlpm.a,K2983,_xlpm.b,L2983,MAX(_xlpm.a,_xlpm.b))</f>
        <v>4</v>
      </c>
      <c r="N2983" s="10">
        <f>_xlfn.LET(_xlpm.d,(K2983,L2983),MAX(_xlpm.d)-MIN(_xlpm.d))</f>
        <v>0</v>
      </c>
      <c r="O2983" s="1" t="str">
        <f>_xlfn.LET(_xlpm.sep,":",_xlpm.w,$G2983,_xlfn.CONCAT("~",RIGHT(_xlpm.w,LEN(_xlpm.w)-FIND(_xlpm.sep,_xlpm.w)),"~"))</f>
        <v>~floa~</v>
      </c>
      <c r="P2983" s="1" t="str">
        <f>_xlfn.LET(_xlpm.sep,":",_xlpm.w,$G2983,_xlfn.CONCAT("[",LEFT(_xlpm.w,FIND(_xlpm.sep,_xlpm.w)-1),"]"))</f>
        <v>[floʊ]</v>
      </c>
      <c r="Q2983" s="14" cm="1">
        <f t="array" ref="Q2983">SUM(_xlfn._xlws.FILTER($H$2:$H$7117,_xlfn.MAP($O$2:$O$7117,_xlfn.LAMBDA(_xlpm.x,_xlpm.x=$O2983))))</f>
        <v>9.9403578528827041E-5</v>
      </c>
      <c r="R2983" s="14">
        <f>$H2983/Q2983</f>
        <v>1</v>
      </c>
      <c r="S2983" s="14" cm="1">
        <f t="array" ref="S2983">SUM(_xlfn._xlws.FILTER($H$2:$H$7117,_xlfn.MAP($P$2:$P$7117,_xlfn.LAMBDA(_xlpm.x,_xlpm.x=$P2983))))</f>
        <v>5.9642147117296238E-4</v>
      </c>
      <c r="T2983" s="14">
        <f>$H2983/S2983</f>
        <v>0.16666666666666663</v>
      </c>
      <c r="U2983" s="14">
        <f>_xlfn.LET(_xlpm.freq,F2983,_xlpm.size,M2983+1,_xlpm.F,V2983,LOG(1+_xlpm.freq)*LOG(1+_xlpm.size)*_xlpm.F)</f>
        <v>0.10607785741277664</v>
      </c>
      <c r="V2983" s="14">
        <f>_xlfn.LET(_xlpm.a,T2983,_xlpm.b,R2983,2*_xlpm.a*_xlpm.b/(_xlpm.a+_xlpm.b))</f>
        <v>0.2857142857142857</v>
      </c>
      <c r="W2983" s="14">
        <f>_xlfn.LET(_xlpm.p,R2983,_xlpm.q,T2983,LOG(_xlpm.p/_xlpm.q))</f>
        <v>0.77815125038364374</v>
      </c>
      <c r="X2983" s="2"/>
    </row>
    <row r="2984" spans="1:24">
      <c r="A2984" s="1" t="str">
        <f>_xlfn.LET(_xlpm.sep," : ",CONCATENATE(O2984,_xlpm.sep,P2984))</f>
        <v>~toew~ : [toʊ]</v>
      </c>
      <c r="B2984" s="1">
        <f>_xlfn.LET(_xlpm.d,$G2984,_xlpm.k,_xlfn.CONCAT(LEFT(TRIM(B$1),1),"*"),COUNTIF(_xlpm.d,_xlpm.k))</f>
        <v>0</v>
      </c>
      <c r="C2984" s="1">
        <f>_xlfn.LET(_xlpm.d,$G2984,_xlpm.k,_xlfn.CONCAT(LEFT(TRIM(C$1),1),"*"),COUNTIF(_xlpm.d,_xlpm.k))</f>
        <v>0</v>
      </c>
      <c r="D2984" s="1">
        <f>_xlfn.LET(_xlpm.d,$G2984,_xlpm.k,_xlfn.CONCAT(LEFT(TRIM(D$1),1),"*"),COUNTIF(_xlpm.d,_xlpm.k))</f>
        <v>0</v>
      </c>
      <c r="E2984" s="1">
        <f>LOG(F2984+1,10)</f>
        <v>0.47712125471966244</v>
      </c>
      <c r="F2984" s="7">
        <v>2</v>
      </c>
      <c r="G2984" s="9" t="s">
        <v>4686</v>
      </c>
      <c r="H2984" s="4">
        <f>F2984/freq.sum.r6e</f>
        <v>9.9403578528827041E-5</v>
      </c>
      <c r="I2984" s="4" t="str">
        <f>_xlfn.LET(_xlpm.sep,":",_xlpm.w,$G2984,LEFT(_xlpm.w,FIND(_xlpm.sep,_xlpm.w)-1))</f>
        <v>toʊ</v>
      </c>
      <c r="J2984" s="4" t="str">
        <f>_xlfn.LET(_xlpm.sep,":",_xlpm.w,$G2984,RIGHT(_xlpm.w,LEN(_xlpm.w)-FIND(_xlpm.sep,_xlpm.w)))</f>
        <v>toew</v>
      </c>
      <c r="K2984" s="10">
        <f>_xlfn.LET(_xlpm.w,I2984,LEN(_xlpm.w))</f>
        <v>3</v>
      </c>
      <c r="L2984" s="10">
        <f>_xlfn.LET(_xlpm.w,J2984,LEN(_xlpm.w))</f>
        <v>4</v>
      </c>
      <c r="M2984" s="10">
        <f>_xlfn.LET(_xlpm.a,K2984,_xlpm.b,L2984,MAX(_xlpm.a,_xlpm.b))</f>
        <v>4</v>
      </c>
      <c r="N2984" s="10">
        <f>_xlfn.LET(_xlpm.d,(K2984,L2984),MAX(_xlpm.d)-MIN(_xlpm.d))</f>
        <v>1</v>
      </c>
      <c r="O2984" s="1" t="str">
        <f>_xlfn.LET(_xlpm.sep,":",_xlpm.w,$G2984,_xlfn.CONCAT("~",RIGHT(_xlpm.w,LEN(_xlpm.w)-FIND(_xlpm.sep,_xlpm.w)),"~"))</f>
        <v>~toew~</v>
      </c>
      <c r="P2984" s="1" t="str">
        <f>_xlfn.LET(_xlpm.sep,":",_xlpm.w,$G2984,_xlfn.CONCAT("[",LEFT(_xlpm.w,FIND(_xlpm.sep,_xlpm.w)-1),"]"))</f>
        <v>[toʊ]</v>
      </c>
      <c r="Q2984" s="14" cm="1">
        <f t="array" ref="Q2984">SUM(_xlfn._xlws.FILTER($H$2:$H$7109,_xlfn.MAP($O$2:$O$7109,_xlfn.LAMBDA(_xlpm.x,_xlpm.x=$O2984))))</f>
        <v>9.9403578528827041E-5</v>
      </c>
      <c r="R2984" s="14">
        <f>$H2984/Q2984</f>
        <v>1</v>
      </c>
      <c r="S2984" s="14" cm="1">
        <f t="array" ref="S2984">SUM(_xlfn._xlws.FILTER($H$2:$H$7109,_xlfn.MAP($P$2:$P$7109,_xlfn.LAMBDA(_xlpm.x,_xlpm.x=$P2984))))</f>
        <v>5.9642147117296238E-4</v>
      </c>
      <c r="T2984" s="14">
        <f>$H2984/S2984</f>
        <v>0.16666666666666663</v>
      </c>
      <c r="U2984" s="14">
        <f>_xlfn.LET(_xlpm.freq,F2984,_xlpm.size,M2984+1,_xlpm.F,V2984,LOG(1+_xlpm.freq)*LOG(1+_xlpm.size)*_xlpm.F)</f>
        <v>0.10607785741277664</v>
      </c>
      <c r="V2984" s="14">
        <f>_xlfn.LET(_xlpm.a,T2984,_xlpm.b,R2984,2*_xlpm.a*_xlpm.b/(_xlpm.a+_xlpm.b))</f>
        <v>0.2857142857142857</v>
      </c>
      <c r="W2984" s="14">
        <f>_xlfn.LET(_xlpm.p,R2984,_xlpm.q,T2984,LOG(_xlpm.p/_xlpm.q))</f>
        <v>0.77815125038364374</v>
      </c>
      <c r="X2984" s="2"/>
    </row>
    <row r="2985" spans="1:24">
      <c r="A2985" s="1" t="str">
        <f>_xlfn.LET(_xlpm.sep," : ",CONCATENATE(O2985,_xlpm.sep,P2985))</f>
        <v>~groe~ : [ɡɹoʊ]</v>
      </c>
      <c r="B2985" s="1">
        <f>_xlfn.LET(_xlpm.d,$G2985,_xlpm.k,_xlfn.CONCAT(LEFT(TRIM(B$1),1),"*"),COUNTIF(_xlpm.d,_xlpm.k))</f>
        <v>0</v>
      </c>
      <c r="C2985" s="1">
        <f>_xlfn.LET(_xlpm.d,$G2985,_xlpm.k,_xlfn.CONCAT(LEFT(TRIM(C$1),1),"*"),COUNTIF(_xlpm.d,_xlpm.k))</f>
        <v>0</v>
      </c>
      <c r="D2985" s="1">
        <f>_xlfn.LET(_xlpm.d,$G2985,_xlpm.k,_xlfn.CONCAT(LEFT(TRIM(D$1),1),"*"),COUNTIF(_xlpm.d,_xlpm.k))</f>
        <v>0</v>
      </c>
      <c r="E2985" s="1">
        <f>LOG(F2985+1,10)</f>
        <v>0.47712125471966244</v>
      </c>
      <c r="F2985" s="7">
        <v>2</v>
      </c>
      <c r="G2985" s="9" t="s">
        <v>6978</v>
      </c>
      <c r="H2985" s="4">
        <f>F2985/freq.sum.r6e</f>
        <v>9.9403578528827041E-5</v>
      </c>
      <c r="I2985" s="1" t="str">
        <f>_xlfn.LET(_xlpm.sep,":",_xlpm.w,$G2985,LEFT(_xlpm.w,FIND(_xlpm.sep,_xlpm.w)-1))</f>
        <v>ɡɹoʊ</v>
      </c>
      <c r="J2985" s="1" t="str">
        <f>_xlfn.LET(_xlpm.sep,":",_xlpm.w,$G2985,RIGHT(_xlpm.w,LEN(_xlpm.w)-FIND(_xlpm.sep,_xlpm.w)))</f>
        <v>groe</v>
      </c>
      <c r="K2985" s="10">
        <f>_xlfn.LET(_xlpm.w,I2985,LEN(_xlpm.w))</f>
        <v>4</v>
      </c>
      <c r="L2985" s="10">
        <f>_xlfn.LET(_xlpm.w,J2985,LEN(_xlpm.w))</f>
        <v>4</v>
      </c>
      <c r="M2985" s="10">
        <f>_xlfn.LET(_xlpm.a,K2985,_xlpm.b,L2985,MAX(_xlpm.a,_xlpm.b))</f>
        <v>4</v>
      </c>
      <c r="N2985" s="10">
        <f>_xlfn.LET(_xlpm.d,(K2985,L2985),MAX(_xlpm.d)-MIN(_xlpm.d))</f>
        <v>0</v>
      </c>
      <c r="O2985" s="1" t="str">
        <f>_xlfn.LET(_xlpm.sep,":",_xlpm.w,$G2985,_xlfn.CONCAT("~",RIGHT(_xlpm.w,LEN(_xlpm.w)-FIND(_xlpm.sep,_xlpm.w)),"~"))</f>
        <v>~groe~</v>
      </c>
      <c r="P2985" s="1" t="str">
        <f>_xlfn.LET(_xlpm.sep,":",_xlpm.w,$G2985,_xlfn.CONCAT("[",LEFT(_xlpm.w,FIND(_xlpm.sep,_xlpm.w)-1),"]"))</f>
        <v>[ɡɹoʊ]</v>
      </c>
      <c r="Q2985" s="14" cm="1">
        <f t="array" ref="Q2985">SUM(_xlfn._xlws.FILTER($H$2:$H$7117,_xlfn.MAP($O$2:$O$7117,_xlfn.LAMBDA(_xlpm.x,_xlpm.x=$O2985))))</f>
        <v>9.9403578528827041E-5</v>
      </c>
      <c r="R2985" s="14">
        <f>$H2985/Q2985</f>
        <v>1</v>
      </c>
      <c r="S2985" s="14" cm="1">
        <f t="array" ref="S2985">SUM(_xlfn._xlws.FILTER($H$2:$H$7117,_xlfn.MAP($P$2:$P$7117,_xlfn.LAMBDA(_xlpm.x,_xlpm.x=$P2985))))</f>
        <v>5.9642147117296238E-4</v>
      </c>
      <c r="T2985" s="14">
        <f>$H2985/S2985</f>
        <v>0.16666666666666663</v>
      </c>
      <c r="U2985" s="14">
        <f>_xlfn.LET(_xlpm.freq,F2985,_xlpm.size,M2985+1,_xlpm.F,V2985,LOG(1+_xlpm.freq)*LOG(1+_xlpm.size)*_xlpm.F)</f>
        <v>0.10607785741277664</v>
      </c>
      <c r="V2985" s="14">
        <f>_xlfn.LET(_xlpm.a,T2985,_xlpm.b,R2985,2*_xlpm.a*_xlpm.b/(_xlpm.a+_xlpm.b))</f>
        <v>0.2857142857142857</v>
      </c>
      <c r="W2985" s="14">
        <f>_xlfn.LET(_xlpm.p,R2985,_xlpm.q,T2985,LOG(_xlpm.p/_xlpm.q))</f>
        <v>0.77815125038364374</v>
      </c>
      <c r="X2985" s="2"/>
    </row>
    <row r="2986" spans="1:24">
      <c r="A2986" s="1" t="str">
        <f>_xlfn.LET(_xlpm.sep," : ",CONCATENATE(O2986,_xlpm.sep,P2986))</f>
        <v>~stir~ : [stə]</v>
      </c>
      <c r="B2986" s="1">
        <f>_xlfn.LET(_xlpm.d,$G2986,_xlpm.k,_xlfn.CONCAT(LEFT(TRIM(B$1),1),"*"),COUNTIF(_xlpm.d,_xlpm.k))</f>
        <v>0</v>
      </c>
      <c r="C2986" s="1">
        <f>_xlfn.LET(_xlpm.d,$G2986,_xlpm.k,_xlfn.CONCAT(LEFT(TRIM(C$1),1),"*"),COUNTIF(_xlpm.d,_xlpm.k))</f>
        <v>0</v>
      </c>
      <c r="D2986" s="1">
        <f>_xlfn.LET(_xlpm.d,$G2986,_xlpm.k,_xlfn.CONCAT(LEFT(TRIM(D$1),1),"*"),COUNTIF(_xlpm.d,_xlpm.k))</f>
        <v>0</v>
      </c>
      <c r="E2986" s="1">
        <f>LOG(F2986+1,10)</f>
        <v>0.30102999566398114</v>
      </c>
      <c r="F2986" s="7">
        <v>1</v>
      </c>
      <c r="G2986" s="9" t="s">
        <v>4321</v>
      </c>
      <c r="H2986" s="4">
        <f>F2986/freq.sum.r6e</f>
        <v>4.9701789264413521E-5</v>
      </c>
      <c r="I2986" s="1" t="str">
        <f>_xlfn.LET(_xlpm.sep,":",_xlpm.w,$G2986,LEFT(_xlpm.w,FIND(_xlpm.sep,_xlpm.w)-1))</f>
        <v>stə</v>
      </c>
      <c r="J2986" s="1" t="str">
        <f>_xlfn.LET(_xlpm.sep,":",_xlpm.w,$G2986,RIGHT(_xlpm.w,LEN(_xlpm.w)-FIND(_xlpm.sep,_xlpm.w)))</f>
        <v>stir</v>
      </c>
      <c r="K2986" s="10">
        <f>_xlfn.LET(_xlpm.w,I2986,LEN(_xlpm.w))</f>
        <v>3</v>
      </c>
      <c r="L2986" s="10">
        <f>_xlfn.LET(_xlpm.w,J2986,LEN(_xlpm.w))</f>
        <v>4</v>
      </c>
      <c r="M2986" s="10">
        <f>_xlfn.LET(_xlpm.a,K2986,_xlpm.b,L2986,MAX(_xlpm.a,_xlpm.b))</f>
        <v>4</v>
      </c>
      <c r="N2986" s="10">
        <f>_xlfn.LET(_xlpm.d,(K2986,L2986),MAX(_xlpm.d)-MIN(_xlpm.d))</f>
        <v>1</v>
      </c>
      <c r="O2986" s="1" t="str">
        <f>_xlfn.LET(_xlpm.sep,":",_xlpm.w,$G2986,_xlfn.CONCAT("~",RIGHT(_xlpm.w,LEN(_xlpm.w)-FIND(_xlpm.sep,_xlpm.w)),"~"))</f>
        <v>~stir~</v>
      </c>
      <c r="P2986" s="1" t="str">
        <f>_xlfn.LET(_xlpm.sep,":",_xlpm.w,$G2986,_xlfn.CONCAT("[",LEFT(_xlpm.w,FIND(_xlpm.sep,_xlpm.w)-1),"]"))</f>
        <v>[stə]</v>
      </c>
      <c r="Q2986" s="14" cm="1">
        <f t="array" ref="Q2986">SUM(_xlfn._xlws.FILTER($H$2:$H$7117,_xlfn.MAP($O$2:$O$7117,_xlfn.LAMBDA(_xlpm.x,_xlpm.x=$O2986))))</f>
        <v>1.9880715705765408E-4</v>
      </c>
      <c r="R2986" s="14">
        <f>$H2986/Q2986</f>
        <v>0.25</v>
      </c>
      <c r="S2986" s="14" cm="1">
        <f t="array" ref="S2986">SUM(_xlfn._xlws.FILTER($H$2:$H$7117,_xlfn.MAP($P$2:$P$7117,_xlfn.LAMBDA(_xlpm.x,_xlpm.x=$P2986))))</f>
        <v>1.242544731610338E-3</v>
      </c>
      <c r="T2986" s="14">
        <f>$H2986/S2986</f>
        <v>0.04</v>
      </c>
      <c r="U2986" s="14">
        <f>_xlfn.LET(_xlpm.freq,F2986,_xlpm.size,M2986+1,_xlpm.F,V2986,LOG(1+_xlpm.freq)*LOG(1+_xlpm.size)*_xlpm.F)</f>
        <v>1.6154956381304129E-2</v>
      </c>
      <c r="V2986" s="14">
        <f>_xlfn.LET(_xlpm.a,T2986,_xlpm.b,R2986,2*_xlpm.a*_xlpm.b/(_xlpm.a+_xlpm.b))</f>
        <v>6.8965517241379323E-2</v>
      </c>
      <c r="W2986" s="14">
        <f>_xlfn.LET(_xlpm.p,R2986,_xlpm.q,T2986,LOG(_xlpm.p/_xlpm.q))</f>
        <v>0.79588001734407521</v>
      </c>
      <c r="X2986" s="2"/>
    </row>
    <row r="2987" spans="1:24">
      <c r="A2987" s="1" t="str">
        <f>_xlfn.LET(_xlpm.sep," : ",CONCATENATE(O2987,_xlpm.sep,P2987))</f>
        <v>~ndir~ : [ndə]</v>
      </c>
      <c r="B2987" s="1">
        <f>_xlfn.LET(_xlpm.d,$G2987,_xlpm.k,_xlfn.CONCAT(LEFT(TRIM(B$1),1),"*"),COUNTIF(_xlpm.d,_xlpm.k))</f>
        <v>0</v>
      </c>
      <c r="C2987" s="1">
        <f>_xlfn.LET(_xlpm.d,$G2987,_xlpm.k,_xlfn.CONCAT(LEFT(TRIM(C$1),1),"*"),COUNTIF(_xlpm.d,_xlpm.k))</f>
        <v>0</v>
      </c>
      <c r="D2987" s="1">
        <f>_xlfn.LET(_xlpm.d,$G2987,_xlpm.k,_xlfn.CONCAT(LEFT(TRIM(D$1),1),"*"),COUNTIF(_xlpm.d,_xlpm.k))</f>
        <v>1</v>
      </c>
      <c r="E2987" s="1">
        <f>LOG(F2987+1,10)</f>
        <v>0.30102999566398114</v>
      </c>
      <c r="F2987" s="7">
        <v>1</v>
      </c>
      <c r="G2987" s="9" t="s">
        <v>2876</v>
      </c>
      <c r="H2987" s="4">
        <f>F2987/freq.sum.r6e</f>
        <v>4.9701789264413521E-5</v>
      </c>
      <c r="I2987" s="1" t="str">
        <f>_xlfn.LET(_xlpm.sep,":",_xlpm.w,$G2987,LEFT(_xlpm.w,FIND(_xlpm.sep,_xlpm.w)-1))</f>
        <v>ndə</v>
      </c>
      <c r="J2987" s="1" t="str">
        <f>_xlfn.LET(_xlpm.sep,":",_xlpm.w,$G2987,RIGHT(_xlpm.w,LEN(_xlpm.w)-FIND(_xlpm.sep,_xlpm.w)))</f>
        <v>ndir</v>
      </c>
      <c r="K2987" s="10">
        <f>_xlfn.LET(_xlpm.w,I2987,LEN(_xlpm.w))</f>
        <v>3</v>
      </c>
      <c r="L2987" s="10">
        <f>_xlfn.LET(_xlpm.w,J2987,LEN(_xlpm.w))</f>
        <v>4</v>
      </c>
      <c r="M2987" s="10">
        <f>_xlfn.LET(_xlpm.a,K2987,_xlpm.b,L2987,MAX(_xlpm.a,_xlpm.b))</f>
        <v>4</v>
      </c>
      <c r="N2987" s="10">
        <f>_xlfn.LET(_xlpm.d,(K2987,L2987),MAX(_xlpm.d)-MIN(_xlpm.d))</f>
        <v>1</v>
      </c>
      <c r="O2987" s="1" t="str">
        <f>_xlfn.LET(_xlpm.sep,":",_xlpm.w,$G2987,_xlfn.CONCAT("~",RIGHT(_xlpm.w,LEN(_xlpm.w)-FIND(_xlpm.sep,_xlpm.w)),"~"))</f>
        <v>~ndir~</v>
      </c>
      <c r="P2987" s="1" t="str">
        <f>_xlfn.LET(_xlpm.sep,":",_xlpm.w,$G2987,_xlfn.CONCAT("[",LEFT(_xlpm.w,FIND(_xlpm.sep,_xlpm.w)-1),"]"))</f>
        <v>[ndə]</v>
      </c>
      <c r="Q2987" s="14" cm="1">
        <f t="array" ref="Q2987">SUM(_xlfn._xlws.FILTER($H$2:$H$7117,_xlfn.MAP($O$2:$O$7117,_xlfn.LAMBDA(_xlpm.x,_xlpm.x=$O2987))))</f>
        <v>1.9880715705765408E-4</v>
      </c>
      <c r="R2987" s="14">
        <f>$H2987/Q2987</f>
        <v>0.25</v>
      </c>
      <c r="S2987" s="14" cm="1">
        <f t="array" ref="S2987">SUM(_xlfn._xlws.FILTER($H$2:$H$7117,_xlfn.MAP($P$2:$P$7117,_xlfn.LAMBDA(_xlpm.x,_xlpm.x=$P2987))))</f>
        <v>1.2425447316103382E-3</v>
      </c>
      <c r="T2987" s="14">
        <f>$H2987/S2987</f>
        <v>3.9999999999999994E-2</v>
      </c>
      <c r="U2987" s="14">
        <f>_xlfn.LET(_xlpm.freq,F2987,_xlpm.size,M2987+1,_xlpm.F,V2987,LOG(1+_xlpm.freq)*LOG(1+_xlpm.size)*_xlpm.F)</f>
        <v>1.6154956381304125E-2</v>
      </c>
      <c r="V2987" s="14">
        <f>_xlfn.LET(_xlpm.a,T2987,_xlpm.b,R2987,2*_xlpm.a*_xlpm.b/(_xlpm.a+_xlpm.b))</f>
        <v>6.8965517241379309E-2</v>
      </c>
      <c r="W2987" s="14">
        <f>_xlfn.LET(_xlpm.p,R2987,_xlpm.q,T2987,LOG(_xlpm.p/_xlpm.q))</f>
        <v>0.79588001734407532</v>
      </c>
      <c r="X2987" s="2"/>
    </row>
    <row r="2988" spans="1:24">
      <c r="A2988" s="1" t="str">
        <f>_xlfn.LET(_xlpm.sep," : ",CONCATENATE(O2988,_xlpm.sep,P2988))</f>
        <v>~dear~ : [dɛ]</v>
      </c>
      <c r="B2988" s="1">
        <f>_xlfn.LET(_xlpm.d,$G2988,_xlpm.k,_xlfn.CONCAT(LEFT(TRIM(B$1),1),"*"),COUNTIF(_xlpm.d,_xlpm.k))</f>
        <v>0</v>
      </c>
      <c r="C2988" s="1">
        <f>_xlfn.LET(_xlpm.d,$G2988,_xlpm.k,_xlfn.CONCAT(LEFT(TRIM(C$1),1),"*"),COUNTIF(_xlpm.d,_xlpm.k))</f>
        <v>0</v>
      </c>
      <c r="D2988" s="1">
        <f>_xlfn.LET(_xlpm.d,$G2988,_xlpm.k,_xlfn.CONCAT(LEFT(TRIM(D$1),1),"*"),COUNTIF(_xlpm.d,_xlpm.k))</f>
        <v>0</v>
      </c>
      <c r="E2988" s="1">
        <f>LOG(F2988+1,10)</f>
        <v>0.47712125471966244</v>
      </c>
      <c r="F2988" s="7">
        <v>2</v>
      </c>
      <c r="G2988" s="9" t="s">
        <v>578</v>
      </c>
      <c r="H2988" s="4">
        <f>F2988/freq.sum.r6e</f>
        <v>9.9403578528827041E-5</v>
      </c>
      <c r="I2988" s="1" t="str">
        <f>_xlfn.LET(_xlpm.sep,":",_xlpm.w,$G2988,LEFT(_xlpm.w,FIND(_xlpm.sep,_xlpm.w)-1))</f>
        <v>dɛ</v>
      </c>
      <c r="J2988" s="1" t="str">
        <f>_xlfn.LET(_xlpm.sep,":",_xlpm.w,$G2988,RIGHT(_xlpm.w,LEN(_xlpm.w)-FIND(_xlpm.sep,_xlpm.w)))</f>
        <v>dear</v>
      </c>
      <c r="K2988" s="10">
        <f>_xlfn.LET(_xlpm.w,I2988,LEN(_xlpm.w))</f>
        <v>2</v>
      </c>
      <c r="L2988" s="10">
        <f>_xlfn.LET(_xlpm.w,J2988,LEN(_xlpm.w))</f>
        <v>4</v>
      </c>
      <c r="M2988" s="10">
        <f>_xlfn.LET(_xlpm.a,K2988,_xlpm.b,L2988,MAX(_xlpm.a,_xlpm.b))</f>
        <v>4</v>
      </c>
      <c r="N2988" s="10">
        <f>_xlfn.LET(_xlpm.d,(K2988,L2988),MAX(_xlpm.d)-MIN(_xlpm.d))</f>
        <v>2</v>
      </c>
      <c r="O2988" s="1" t="str">
        <f>_xlfn.LET(_xlpm.sep,":",_xlpm.w,$G2988,_xlfn.CONCAT("~",RIGHT(_xlpm.w,LEN(_xlpm.w)-FIND(_xlpm.sep,_xlpm.w)),"~"))</f>
        <v>~dear~</v>
      </c>
      <c r="P2988" s="1" t="str">
        <f>_xlfn.LET(_xlpm.sep,":",_xlpm.w,$G2988,_xlfn.CONCAT("[",LEFT(_xlpm.w,FIND(_xlpm.sep,_xlpm.w)-1),"]"))</f>
        <v>[dɛ]</v>
      </c>
      <c r="Q2988" s="14" cm="1">
        <f t="array" ref="Q2988">SUM(_xlfn._xlws.FILTER($H$2:$H$7111,_xlfn.MAP($O$2:$O$7111,_xlfn.LAMBDA(_xlpm.x,_xlpm.x=$O2988))))</f>
        <v>2.4850894632206762E-4</v>
      </c>
      <c r="R2988" s="14">
        <f>$H2988/Q2988</f>
        <v>0.39999999999999997</v>
      </c>
      <c r="S2988" s="14" cm="1">
        <f t="array" ref="S2988">SUM(_xlfn._xlws.FILTER($H$2:$H$7111,_xlfn.MAP($P$2:$P$7111,_xlfn.LAMBDA(_xlpm.x,_xlpm.x=$P2988))))</f>
        <v>1.5904572564612327E-3</v>
      </c>
      <c r="T2988" s="14">
        <f>$H2988/S2988</f>
        <v>6.25E-2</v>
      </c>
      <c r="U2988" s="14">
        <f>_xlfn.LET(_xlpm.freq,F2988,_xlpm.size,M2988+1,_xlpm.F,V2988,LOG(1+_xlpm.freq)*LOG(1+_xlpm.size)*_xlpm.F)</f>
        <v>4.0137567669699267E-2</v>
      </c>
      <c r="V2988" s="14">
        <f>_xlfn.LET(_xlpm.a,T2988,_xlpm.b,R2988,2*_xlpm.a*_xlpm.b/(_xlpm.a+_xlpm.b))</f>
        <v>0.1081081081081081</v>
      </c>
      <c r="W2988" s="14">
        <f>_xlfn.LET(_xlpm.p,R2988,_xlpm.q,T2988,LOG(_xlpm.p/_xlpm.q))</f>
        <v>0.80617997398388719</v>
      </c>
      <c r="X2988" s="2"/>
    </row>
    <row r="2989" spans="1:24">
      <c r="A2989" s="1" t="str">
        <f>_xlfn.LET(_xlpm.sep," : ",CONCATENATE(O2989,_xlpm.sep,P2989))</f>
        <v>~gger~ : [ɡɛ]</v>
      </c>
      <c r="B2989" s="1">
        <f>_xlfn.LET(_xlpm.d,$G2989,_xlpm.k,_xlfn.CONCAT(LEFT(TRIM(B$1),1),"*"),COUNTIF(_xlpm.d,_xlpm.k))</f>
        <v>0</v>
      </c>
      <c r="C2989" s="1">
        <f>_xlfn.LET(_xlpm.d,$G2989,_xlpm.k,_xlfn.CONCAT(LEFT(TRIM(C$1),1),"*"),COUNTIF(_xlpm.d,_xlpm.k))</f>
        <v>0</v>
      </c>
      <c r="D2989" s="1">
        <f>_xlfn.LET(_xlpm.d,$G2989,_xlpm.k,_xlfn.CONCAT(LEFT(TRIM(D$1),1),"*"),COUNTIF(_xlpm.d,_xlpm.k))</f>
        <v>0</v>
      </c>
      <c r="E2989" s="1">
        <f>LOG(F2989+1,10)</f>
        <v>0.47712125471966244</v>
      </c>
      <c r="F2989" s="7">
        <v>2</v>
      </c>
      <c r="G2989" s="9" t="s">
        <v>6549</v>
      </c>
      <c r="H2989" s="4">
        <f>F2989/freq.sum.r6e</f>
        <v>9.9403578528827041E-5</v>
      </c>
      <c r="I2989" s="1" t="str">
        <f>_xlfn.LET(_xlpm.sep,":",_xlpm.w,$G2989,LEFT(_xlpm.w,FIND(_xlpm.sep,_xlpm.w)-1))</f>
        <v>ɡɛ</v>
      </c>
      <c r="J2989" s="1" t="str">
        <f>_xlfn.LET(_xlpm.sep,":",_xlpm.w,$G2989,RIGHT(_xlpm.w,LEN(_xlpm.w)-FIND(_xlpm.sep,_xlpm.w)))</f>
        <v>gger</v>
      </c>
      <c r="K2989" s="10">
        <f>_xlfn.LET(_xlpm.w,I2989,LEN(_xlpm.w))</f>
        <v>2</v>
      </c>
      <c r="L2989" s="10">
        <f>_xlfn.LET(_xlpm.w,J2989,LEN(_xlpm.w))</f>
        <v>4</v>
      </c>
      <c r="M2989" s="10">
        <f>_xlfn.LET(_xlpm.a,K2989,_xlpm.b,L2989,MAX(_xlpm.a,_xlpm.b))</f>
        <v>4</v>
      </c>
      <c r="N2989" s="10">
        <f>_xlfn.LET(_xlpm.d,(K2989,L2989),MAX(_xlpm.d)-MIN(_xlpm.d))</f>
        <v>2</v>
      </c>
      <c r="O2989" s="1" t="str">
        <f>_xlfn.LET(_xlpm.sep,":",_xlpm.w,$G2989,_xlfn.CONCAT("~",RIGHT(_xlpm.w,LEN(_xlpm.w)-FIND(_xlpm.sep,_xlpm.w)),"~"))</f>
        <v>~gger~</v>
      </c>
      <c r="P2989" s="1" t="str">
        <f>_xlfn.LET(_xlpm.sep,":",_xlpm.w,$G2989,_xlfn.CONCAT("[",LEFT(_xlpm.w,FIND(_xlpm.sep,_xlpm.w)-1),"]"))</f>
        <v>[ɡɛ]</v>
      </c>
      <c r="Q2989" s="14" cm="1">
        <f t="array" ref="Q2989">SUM(_xlfn._xlws.FILTER($H$2:$H$7117,_xlfn.MAP($O$2:$O$7117,_xlfn.LAMBDA(_xlpm.x,_xlpm.x=$O2989))))</f>
        <v>2.4850894632206762E-4</v>
      </c>
      <c r="R2989" s="14">
        <f>$H2989/Q2989</f>
        <v>0.39999999999999997</v>
      </c>
      <c r="S2989" s="14" cm="1">
        <f t="array" ref="S2989">SUM(_xlfn._xlws.FILTER($H$2:$H$7117,_xlfn.MAP($P$2:$P$7117,_xlfn.LAMBDA(_xlpm.x,_xlpm.x=$P2989))))</f>
        <v>1.5904572564612327E-3</v>
      </c>
      <c r="T2989" s="14">
        <f>$H2989/S2989</f>
        <v>6.25E-2</v>
      </c>
      <c r="U2989" s="14">
        <f>_xlfn.LET(_xlpm.freq,F2989,_xlpm.size,M2989+1,_xlpm.F,V2989,LOG(1+_xlpm.freq)*LOG(1+_xlpm.size)*_xlpm.F)</f>
        <v>4.0137567669699267E-2</v>
      </c>
      <c r="V2989" s="14">
        <f>_xlfn.LET(_xlpm.a,T2989,_xlpm.b,R2989,2*_xlpm.a*_xlpm.b/(_xlpm.a+_xlpm.b))</f>
        <v>0.1081081081081081</v>
      </c>
      <c r="W2989" s="14">
        <f>_xlfn.LET(_xlpm.p,R2989,_xlpm.q,T2989,LOG(_xlpm.p/_xlpm.q))</f>
        <v>0.80617997398388719</v>
      </c>
      <c r="X2989" s="2"/>
    </row>
    <row r="2990" spans="1:24">
      <c r="A2990" s="1" t="str">
        <f>_xlfn.LET(_xlpm.sep," : ",CONCATENATE(O2990,_xlpm.sep,P2990))</f>
        <v>~bear~ : [bɛ]</v>
      </c>
      <c r="B2990" s="1">
        <f>_xlfn.LET(_xlpm.d,$G2990,_xlpm.k,_xlfn.CONCAT(LEFT(TRIM(B$1),1),"*"),COUNTIF(_xlpm.d,_xlpm.k))</f>
        <v>0</v>
      </c>
      <c r="C2990" s="1">
        <f>_xlfn.LET(_xlpm.d,$G2990,_xlpm.k,_xlfn.CONCAT(LEFT(TRIM(C$1),1),"*"),COUNTIF(_xlpm.d,_xlpm.k))</f>
        <v>0</v>
      </c>
      <c r="D2990" s="1">
        <f>_xlfn.LET(_xlpm.d,$G2990,_xlpm.k,_xlfn.CONCAT(LEFT(TRIM(D$1),1),"*"),COUNTIF(_xlpm.d,_xlpm.k))</f>
        <v>0</v>
      </c>
      <c r="E2990" s="1">
        <f>LOG(F2990+1,10)</f>
        <v>0.47712125471966244</v>
      </c>
      <c r="F2990" s="7">
        <v>2</v>
      </c>
      <c r="G2990" s="9" t="s">
        <v>273</v>
      </c>
      <c r="H2990" s="4">
        <f>F2990/freq.sum.r6e</f>
        <v>9.9403578528827041E-5</v>
      </c>
      <c r="I2990" s="1" t="str">
        <f>_xlfn.LET(_xlpm.sep,":",_xlpm.w,$G2990,LEFT(_xlpm.w,FIND(_xlpm.sep,_xlpm.w)-1))</f>
        <v>bɛ</v>
      </c>
      <c r="J2990" s="1" t="str">
        <f>_xlfn.LET(_xlpm.sep,":",_xlpm.w,$G2990,RIGHT(_xlpm.w,LEN(_xlpm.w)-FIND(_xlpm.sep,_xlpm.w)))</f>
        <v>bear</v>
      </c>
      <c r="K2990" s="10">
        <f>_xlfn.LET(_xlpm.w,I2990,LEN(_xlpm.w))</f>
        <v>2</v>
      </c>
      <c r="L2990" s="10">
        <f>_xlfn.LET(_xlpm.w,J2990,LEN(_xlpm.w))</f>
        <v>4</v>
      </c>
      <c r="M2990" s="10">
        <f>_xlfn.LET(_xlpm.a,K2990,_xlpm.b,L2990,MAX(_xlpm.a,_xlpm.b))</f>
        <v>4</v>
      </c>
      <c r="N2990" s="10">
        <f>_xlfn.LET(_xlpm.d,(K2990,L2990),MAX(_xlpm.d)-MIN(_xlpm.d))</f>
        <v>2</v>
      </c>
      <c r="O2990" s="1" t="str">
        <f>_xlfn.LET(_xlpm.sep,":",_xlpm.w,$G2990,_xlfn.CONCAT("~",RIGHT(_xlpm.w,LEN(_xlpm.w)-FIND(_xlpm.sep,_xlpm.w)),"~"))</f>
        <v>~bear~</v>
      </c>
      <c r="P2990" s="1" t="str">
        <f>_xlfn.LET(_xlpm.sep,":",_xlpm.w,$G2990,_xlfn.CONCAT("[",LEFT(_xlpm.w,FIND(_xlpm.sep,_xlpm.w)-1),"]"))</f>
        <v>[bɛ]</v>
      </c>
      <c r="Q2990" s="14" cm="1">
        <f t="array" ref="Q2990">SUM(_xlfn._xlws.FILTER($H$2:$H$7117,_xlfn.MAP($O$2:$O$7117,_xlfn.LAMBDA(_xlpm.x,_xlpm.x=$O2990))))</f>
        <v>2.4850894632206762E-4</v>
      </c>
      <c r="R2990" s="14">
        <f>$H2990/Q2990</f>
        <v>0.39999999999999997</v>
      </c>
      <c r="S2990" s="14" cm="1">
        <f t="array" ref="S2990">SUM(_xlfn._xlws.FILTER($H$2:$H$7117,_xlfn.MAP($P$2:$P$7117,_xlfn.LAMBDA(_xlpm.x,_xlpm.x=$P2990))))</f>
        <v>1.5904572564612327E-3</v>
      </c>
      <c r="T2990" s="14">
        <f>$H2990/S2990</f>
        <v>6.25E-2</v>
      </c>
      <c r="U2990" s="14">
        <f>_xlfn.LET(_xlpm.freq,F2990,_xlpm.size,M2990+1,_xlpm.F,V2990,LOG(1+_xlpm.freq)*LOG(1+_xlpm.size)*_xlpm.F)</f>
        <v>4.0137567669699267E-2</v>
      </c>
      <c r="V2990" s="14">
        <f>_xlfn.LET(_xlpm.a,T2990,_xlpm.b,R2990,2*_xlpm.a*_xlpm.b/(_xlpm.a+_xlpm.b))</f>
        <v>0.1081081081081081</v>
      </c>
      <c r="W2990" s="14">
        <f>_xlfn.LET(_xlpm.p,R2990,_xlpm.q,T2990,LOG(_xlpm.p/_xlpm.q))</f>
        <v>0.80617997398388719</v>
      </c>
      <c r="X2990" s="2"/>
    </row>
    <row r="2991" spans="1:24">
      <c r="A2991" s="1" t="str">
        <f>_xlfn.LET(_xlpm.sep," : ",CONCATENATE(O2991,_xlpm.sep,P2991))</f>
        <v>~drir~ : [dɹɪ]</v>
      </c>
      <c r="B2991" s="1">
        <f>_xlfn.LET(_xlpm.d,$G2991,_xlpm.k,_xlfn.CONCAT(LEFT(TRIM(B$1),1),"*"),COUNTIF(_xlpm.d,_xlpm.k))</f>
        <v>0</v>
      </c>
      <c r="C2991" s="1">
        <f>_xlfn.LET(_xlpm.d,$G2991,_xlpm.k,_xlfn.CONCAT(LEFT(TRIM(C$1),1),"*"),COUNTIF(_xlpm.d,_xlpm.k))</f>
        <v>0</v>
      </c>
      <c r="D2991" s="1">
        <f>_xlfn.LET(_xlpm.d,$G2991,_xlpm.k,_xlfn.CONCAT(LEFT(TRIM(D$1),1),"*"),COUNTIF(_xlpm.d,_xlpm.k))</f>
        <v>0</v>
      </c>
      <c r="E2991" s="1">
        <f>LOG(F2991+1,10)</f>
        <v>0.60205999132796229</v>
      </c>
      <c r="F2991" s="7">
        <v>3</v>
      </c>
      <c r="G2991" s="9" t="s">
        <v>742</v>
      </c>
      <c r="H2991" s="4">
        <f>F2991/freq.sum.r6e</f>
        <v>1.4910536779324057E-4</v>
      </c>
      <c r="I2991" s="4" t="str">
        <f>_xlfn.LET(_xlpm.sep,":",_xlpm.w,$G2991,LEFT(_xlpm.w,FIND(_xlpm.sep,_xlpm.w)-1))</f>
        <v>dɹɪ</v>
      </c>
      <c r="J2991" s="4" t="str">
        <f>_xlfn.LET(_xlpm.sep,":",_xlpm.w,$G2991,RIGHT(_xlpm.w,LEN(_xlpm.w)-FIND(_xlpm.sep,_xlpm.w)))</f>
        <v>drir</v>
      </c>
      <c r="K2991" s="10">
        <f>_xlfn.LET(_xlpm.w,I2991,LEN(_xlpm.w))</f>
        <v>3</v>
      </c>
      <c r="L2991" s="10">
        <f>_xlfn.LET(_xlpm.w,J2991,LEN(_xlpm.w))</f>
        <v>4</v>
      </c>
      <c r="M2991" s="10">
        <f>_xlfn.LET(_xlpm.a,K2991,_xlpm.b,L2991,MAX(_xlpm.a,_xlpm.b))</f>
        <v>4</v>
      </c>
      <c r="N2991" s="10">
        <f>_xlfn.LET(_xlpm.d,(K2991,L2991),MAX(_xlpm.d)-MIN(_xlpm.d))</f>
        <v>1</v>
      </c>
      <c r="O2991" s="1" t="str">
        <f>_xlfn.LET(_xlpm.sep,":",_xlpm.w,$G2991,_xlfn.CONCAT("~",RIGHT(_xlpm.w,LEN(_xlpm.w)-FIND(_xlpm.sep,_xlpm.w)),"~"))</f>
        <v>~drir~</v>
      </c>
      <c r="P2991" s="1" t="str">
        <f>_xlfn.LET(_xlpm.sep,":",_xlpm.w,$G2991,_xlfn.CONCAT("[",LEFT(_xlpm.w,FIND(_xlpm.sep,_xlpm.w)-1),"]"))</f>
        <v>[dɹɪ]</v>
      </c>
      <c r="Q2991" s="14" cm="1">
        <f t="array" ref="Q2991">SUM(_xlfn._xlws.FILTER($H$2:$H$7109,_xlfn.MAP($O$2:$O$7109,_xlfn.LAMBDA(_xlpm.x,_xlpm.x=$O2991))))</f>
        <v>2.4850894632206762E-4</v>
      </c>
      <c r="R2991" s="14">
        <f>$H2991/Q2991</f>
        <v>0.6</v>
      </c>
      <c r="S2991" s="14" cm="1">
        <f t="array" ref="S2991">SUM(_xlfn._xlws.FILTER($H$2:$H$7109,_xlfn.MAP($P$2:$P$7109,_xlfn.LAMBDA(_xlpm.x,_xlpm.x=$P2991))))</f>
        <v>1.5904572564612327E-3</v>
      </c>
      <c r="T2991" s="14">
        <f>$H2991/S2991</f>
        <v>9.375E-2</v>
      </c>
      <c r="U2991" s="14">
        <f>_xlfn.LET(_xlpm.freq,F2991,_xlpm.size,M2991+1,_xlpm.F,V2991,LOG(1+_xlpm.freq)*LOG(1+_xlpm.size)*_xlpm.F)</f>
        <v>7.5971957036403165E-2</v>
      </c>
      <c r="V2991" s="14">
        <f>_xlfn.LET(_xlpm.a,T2991,_xlpm.b,R2991,2*_xlpm.a*_xlpm.b/(_xlpm.a+_xlpm.b))</f>
        <v>0.16216216216216214</v>
      </c>
      <c r="W2991" s="14">
        <f>_xlfn.LET(_xlpm.p,R2991,_xlpm.q,T2991,LOG(_xlpm.p/_xlpm.q))</f>
        <v>0.80617997398388719</v>
      </c>
      <c r="X2991" s="2"/>
    </row>
    <row r="2992" spans="1:24">
      <c r="A2992" s="1" t="str">
        <f>_xlfn.LET(_xlpm.sep," : ",CONCATENATE(O2992,_xlpm.sep,P2992))</f>
        <v>~xper~ : [kspɪ]</v>
      </c>
      <c r="B2992" s="1">
        <f>_xlfn.LET(_xlpm.d,$G2992,_xlpm.k,_xlfn.CONCAT(LEFT(TRIM(B$1),1),"*"),COUNTIF(_xlpm.d,_xlpm.k))</f>
        <v>0</v>
      </c>
      <c r="C2992" s="1">
        <f>_xlfn.LET(_xlpm.d,$G2992,_xlpm.k,_xlfn.CONCAT(LEFT(TRIM(C$1),1),"*"),COUNTIF(_xlpm.d,_xlpm.k))</f>
        <v>0</v>
      </c>
      <c r="D2992" s="1">
        <f>_xlfn.LET(_xlpm.d,$G2992,_xlpm.k,_xlfn.CONCAT(LEFT(TRIM(D$1),1),"*"),COUNTIF(_xlpm.d,_xlpm.k))</f>
        <v>0</v>
      </c>
      <c r="E2992" s="1">
        <f>LOG(F2992+1,10)</f>
        <v>0.60205999132796229</v>
      </c>
      <c r="F2992" s="7">
        <v>3</v>
      </c>
      <c r="G2992" s="9" t="s">
        <v>1555</v>
      </c>
      <c r="H2992" s="4">
        <f>F2992/freq.sum.r6e</f>
        <v>1.4910536779324057E-4</v>
      </c>
      <c r="I2992" s="1" t="str">
        <f>_xlfn.LET(_xlpm.sep,":",_xlpm.w,$G2992,LEFT(_xlpm.w,FIND(_xlpm.sep,_xlpm.w)-1))</f>
        <v>kspɪ</v>
      </c>
      <c r="J2992" s="1" t="str">
        <f>_xlfn.LET(_xlpm.sep,":",_xlpm.w,$G2992,RIGHT(_xlpm.w,LEN(_xlpm.w)-FIND(_xlpm.sep,_xlpm.w)))</f>
        <v>xper</v>
      </c>
      <c r="K2992" s="10">
        <f>_xlfn.LET(_xlpm.w,I2992,LEN(_xlpm.w))</f>
        <v>4</v>
      </c>
      <c r="L2992" s="10">
        <f>_xlfn.LET(_xlpm.w,J2992,LEN(_xlpm.w))</f>
        <v>4</v>
      </c>
      <c r="M2992" s="10">
        <f>_xlfn.LET(_xlpm.a,K2992,_xlpm.b,L2992,MAX(_xlpm.a,_xlpm.b))</f>
        <v>4</v>
      </c>
      <c r="N2992" s="10">
        <f>_xlfn.LET(_xlpm.d,(K2992,L2992),MAX(_xlpm.d)-MIN(_xlpm.d))</f>
        <v>0</v>
      </c>
      <c r="O2992" s="1" t="str">
        <f>_xlfn.LET(_xlpm.sep,":",_xlpm.w,$G2992,_xlfn.CONCAT("~",RIGHT(_xlpm.w,LEN(_xlpm.w)-FIND(_xlpm.sep,_xlpm.w)),"~"))</f>
        <v>~xper~</v>
      </c>
      <c r="P2992" s="1" t="str">
        <f>_xlfn.LET(_xlpm.sep,":",_xlpm.w,$G2992,_xlfn.CONCAT("[",LEFT(_xlpm.w,FIND(_xlpm.sep,_xlpm.w)-1),"]"))</f>
        <v>[kspɪ]</v>
      </c>
      <c r="Q2992" s="14" cm="1">
        <f t="array" ref="Q2992">SUM(_xlfn._xlws.FILTER($H$2:$H$7117,_xlfn.MAP($O$2:$O$7117,_xlfn.LAMBDA(_xlpm.x,_xlpm.x=$O2992))))</f>
        <v>2.4850894632206762E-4</v>
      </c>
      <c r="R2992" s="14">
        <f>$H2992/Q2992</f>
        <v>0.6</v>
      </c>
      <c r="S2992" s="14" cm="1">
        <f t="array" ref="S2992">SUM(_xlfn._xlws.FILTER($H$2:$H$7117,_xlfn.MAP($P$2:$P$7117,_xlfn.LAMBDA(_xlpm.x,_xlpm.x=$P2992))))</f>
        <v>1.5904572564612327E-3</v>
      </c>
      <c r="T2992" s="14">
        <f>$H2992/S2992</f>
        <v>9.375E-2</v>
      </c>
      <c r="U2992" s="14">
        <f>_xlfn.LET(_xlpm.freq,F2992,_xlpm.size,M2992+1,_xlpm.F,V2992,LOG(1+_xlpm.freq)*LOG(1+_xlpm.size)*_xlpm.F)</f>
        <v>7.5971957036403165E-2</v>
      </c>
      <c r="V2992" s="14">
        <f>_xlfn.LET(_xlpm.a,T2992,_xlpm.b,R2992,2*_xlpm.a*_xlpm.b/(_xlpm.a+_xlpm.b))</f>
        <v>0.16216216216216214</v>
      </c>
      <c r="W2992" s="14">
        <f>_xlfn.LET(_xlpm.p,R2992,_xlpm.q,T2992,LOG(_xlpm.p/_xlpm.q))</f>
        <v>0.80617997398388719</v>
      </c>
      <c r="X2992" s="2"/>
    </row>
    <row r="2993" spans="1:24">
      <c r="A2993" s="1" t="str">
        <f>_xlfn.LET(_xlpm.sep," : ",CONCATENATE(O2993,_xlpm.sep,P2993))</f>
        <v>~quir~ : [kwɪ]</v>
      </c>
      <c r="B2993" s="1">
        <f>_xlfn.LET(_xlpm.d,$G2993,_xlpm.k,_xlfn.CONCAT(LEFT(TRIM(B$1),1),"*"),COUNTIF(_xlpm.d,_xlpm.k))</f>
        <v>0</v>
      </c>
      <c r="C2993" s="1">
        <f>_xlfn.LET(_xlpm.d,$G2993,_xlpm.k,_xlfn.CONCAT(LEFT(TRIM(C$1),1),"*"),COUNTIF(_xlpm.d,_xlpm.k))</f>
        <v>0</v>
      </c>
      <c r="D2993" s="1">
        <f>_xlfn.LET(_xlpm.d,$G2993,_xlpm.k,_xlfn.CONCAT(LEFT(TRIM(D$1),1),"*"),COUNTIF(_xlpm.d,_xlpm.k))</f>
        <v>0</v>
      </c>
      <c r="E2993" s="1">
        <f>LOG(F2993+1,10)</f>
        <v>0.60205999132796229</v>
      </c>
      <c r="F2993" s="7">
        <v>3</v>
      </c>
      <c r="G2993" s="9" t="s">
        <v>1733</v>
      </c>
      <c r="H2993" s="4">
        <f>F2993/freq.sum.r6e</f>
        <v>1.4910536779324057E-4</v>
      </c>
      <c r="I2993" s="1" t="str">
        <f>_xlfn.LET(_xlpm.sep,":",_xlpm.w,$G2993,LEFT(_xlpm.w,FIND(_xlpm.sep,_xlpm.w)-1))</f>
        <v>kwɪ</v>
      </c>
      <c r="J2993" s="1" t="str">
        <f>_xlfn.LET(_xlpm.sep,":",_xlpm.w,$G2993,RIGHT(_xlpm.w,LEN(_xlpm.w)-FIND(_xlpm.sep,_xlpm.w)))</f>
        <v>quir</v>
      </c>
      <c r="K2993" s="10">
        <f>_xlfn.LET(_xlpm.w,I2993,LEN(_xlpm.w))</f>
        <v>3</v>
      </c>
      <c r="L2993" s="10">
        <f>_xlfn.LET(_xlpm.w,J2993,LEN(_xlpm.w))</f>
        <v>4</v>
      </c>
      <c r="M2993" s="10">
        <f>_xlfn.LET(_xlpm.a,K2993,_xlpm.b,L2993,MAX(_xlpm.a,_xlpm.b))</f>
        <v>4</v>
      </c>
      <c r="N2993" s="10">
        <f>_xlfn.LET(_xlpm.d,(K2993,L2993),MAX(_xlpm.d)-MIN(_xlpm.d))</f>
        <v>1</v>
      </c>
      <c r="O2993" s="1" t="str">
        <f>_xlfn.LET(_xlpm.sep,":",_xlpm.w,$G2993,_xlfn.CONCAT("~",RIGHT(_xlpm.w,LEN(_xlpm.w)-FIND(_xlpm.sep,_xlpm.w)),"~"))</f>
        <v>~quir~</v>
      </c>
      <c r="P2993" s="1" t="str">
        <f>_xlfn.LET(_xlpm.sep,":",_xlpm.w,$G2993,_xlfn.CONCAT("[",LEFT(_xlpm.w,FIND(_xlpm.sep,_xlpm.w)-1),"]"))</f>
        <v>[kwɪ]</v>
      </c>
      <c r="Q2993" s="14" cm="1">
        <f t="array" ref="Q2993">SUM(_xlfn._xlws.FILTER($H$2:$H$7117,_xlfn.MAP($O$2:$O$7117,_xlfn.LAMBDA(_xlpm.x,_xlpm.x=$O2993))))</f>
        <v>2.4850894632206762E-4</v>
      </c>
      <c r="R2993" s="14">
        <f>$H2993/Q2993</f>
        <v>0.6</v>
      </c>
      <c r="S2993" s="14" cm="1">
        <f t="array" ref="S2993">SUM(_xlfn._xlws.FILTER($H$2:$H$7117,_xlfn.MAP($P$2:$P$7117,_xlfn.LAMBDA(_xlpm.x,_xlpm.x=$P2993))))</f>
        <v>1.5904572564612327E-3</v>
      </c>
      <c r="T2993" s="14">
        <f>$H2993/S2993</f>
        <v>9.375E-2</v>
      </c>
      <c r="U2993" s="14">
        <f>_xlfn.LET(_xlpm.freq,F2993,_xlpm.size,M2993+1,_xlpm.F,V2993,LOG(1+_xlpm.freq)*LOG(1+_xlpm.size)*_xlpm.F)</f>
        <v>7.5971957036403165E-2</v>
      </c>
      <c r="V2993" s="14">
        <f>_xlfn.LET(_xlpm.a,T2993,_xlpm.b,R2993,2*_xlpm.a*_xlpm.b/(_xlpm.a+_xlpm.b))</f>
        <v>0.16216216216216214</v>
      </c>
      <c r="W2993" s="14">
        <f>_xlfn.LET(_xlpm.p,R2993,_xlpm.q,T2993,LOG(_xlpm.p/_xlpm.q))</f>
        <v>0.80617997398388719</v>
      </c>
      <c r="X2993" s="2"/>
    </row>
    <row r="2994" spans="1:24">
      <c r="A2994" s="1" t="str">
        <f>_xlfn.LET(_xlpm.sep," : ",CONCATENATE(O2994,_xlpm.sep,P2994))</f>
        <v>~snir~ : [snɪ]</v>
      </c>
      <c r="B2994" s="1">
        <f>_xlfn.LET(_xlpm.d,$G2994,_xlpm.k,_xlfn.CONCAT(LEFT(TRIM(B$1),1),"*"),COUNTIF(_xlpm.d,_xlpm.k))</f>
        <v>0</v>
      </c>
      <c r="C2994" s="1">
        <f>_xlfn.LET(_xlpm.d,$G2994,_xlpm.k,_xlfn.CONCAT(LEFT(TRIM(C$1),1),"*"),COUNTIF(_xlpm.d,_xlpm.k))</f>
        <v>0</v>
      </c>
      <c r="D2994" s="1">
        <f>_xlfn.LET(_xlpm.d,$G2994,_xlpm.k,_xlfn.CONCAT(LEFT(TRIM(D$1),1),"*"),COUNTIF(_xlpm.d,_xlpm.k))</f>
        <v>0</v>
      </c>
      <c r="E2994" s="1">
        <f>LOG(F2994+1,10)</f>
        <v>0.60205999132796229</v>
      </c>
      <c r="F2994" s="7">
        <v>3</v>
      </c>
      <c r="G2994" s="9" t="s">
        <v>4144</v>
      </c>
      <c r="H2994" s="4">
        <f>F2994/freq.sum.r6e</f>
        <v>1.4910536779324057E-4</v>
      </c>
      <c r="I2994" s="1" t="str">
        <f>_xlfn.LET(_xlpm.sep,":",_xlpm.w,$G2994,LEFT(_xlpm.w,FIND(_xlpm.sep,_xlpm.w)-1))</f>
        <v>snɪ</v>
      </c>
      <c r="J2994" s="1" t="str">
        <f>_xlfn.LET(_xlpm.sep,":",_xlpm.w,$G2994,RIGHT(_xlpm.w,LEN(_xlpm.w)-FIND(_xlpm.sep,_xlpm.w)))</f>
        <v>snir</v>
      </c>
      <c r="K2994" s="10">
        <f>_xlfn.LET(_xlpm.w,I2994,LEN(_xlpm.w))</f>
        <v>3</v>
      </c>
      <c r="L2994" s="10">
        <f>_xlfn.LET(_xlpm.w,J2994,LEN(_xlpm.w))</f>
        <v>4</v>
      </c>
      <c r="M2994" s="10">
        <f>_xlfn.LET(_xlpm.a,K2994,_xlpm.b,L2994,MAX(_xlpm.a,_xlpm.b))</f>
        <v>4</v>
      </c>
      <c r="N2994" s="10">
        <f>_xlfn.LET(_xlpm.d,(K2994,L2994),MAX(_xlpm.d)-MIN(_xlpm.d))</f>
        <v>1</v>
      </c>
      <c r="O2994" s="1" t="str">
        <f>_xlfn.LET(_xlpm.sep,":",_xlpm.w,$G2994,_xlfn.CONCAT("~",RIGHT(_xlpm.w,LEN(_xlpm.w)-FIND(_xlpm.sep,_xlpm.w)),"~"))</f>
        <v>~snir~</v>
      </c>
      <c r="P2994" s="1" t="str">
        <f>_xlfn.LET(_xlpm.sep,":",_xlpm.w,$G2994,_xlfn.CONCAT("[",LEFT(_xlpm.w,FIND(_xlpm.sep,_xlpm.w)-1),"]"))</f>
        <v>[snɪ]</v>
      </c>
      <c r="Q2994" s="14" cm="1">
        <f t="array" ref="Q2994">SUM(_xlfn._xlws.FILTER($H$2:$H$7117,_xlfn.MAP($O$2:$O$7117,_xlfn.LAMBDA(_xlpm.x,_xlpm.x=$O2994))))</f>
        <v>2.4850894632206762E-4</v>
      </c>
      <c r="R2994" s="14">
        <f>$H2994/Q2994</f>
        <v>0.6</v>
      </c>
      <c r="S2994" s="14" cm="1">
        <f t="array" ref="S2994">SUM(_xlfn._xlws.FILTER($H$2:$H$7117,_xlfn.MAP($P$2:$P$7117,_xlfn.LAMBDA(_xlpm.x,_xlpm.x=$P2994))))</f>
        <v>1.5904572564612327E-3</v>
      </c>
      <c r="T2994" s="14">
        <f>$H2994/S2994</f>
        <v>9.375E-2</v>
      </c>
      <c r="U2994" s="14">
        <f>_xlfn.LET(_xlpm.freq,F2994,_xlpm.size,M2994+1,_xlpm.F,V2994,LOG(1+_xlpm.freq)*LOG(1+_xlpm.size)*_xlpm.F)</f>
        <v>7.5971957036403165E-2</v>
      </c>
      <c r="V2994" s="14">
        <f>_xlfn.LET(_xlpm.a,T2994,_xlpm.b,R2994,2*_xlpm.a*_xlpm.b/(_xlpm.a+_xlpm.b))</f>
        <v>0.16216216216216214</v>
      </c>
      <c r="W2994" s="14">
        <f>_xlfn.LET(_xlpm.p,R2994,_xlpm.q,T2994,LOG(_xlpm.p/_xlpm.q))</f>
        <v>0.80617997398388719</v>
      </c>
      <c r="X2994" s="2"/>
    </row>
    <row r="2995" spans="1:24">
      <c r="A2995" s="1" t="str">
        <f>_xlfn.LET(_xlpm.sep," : ",CONCATENATE(O2995,_xlpm.sep,P2995))</f>
        <v>~twir~ : [twɪ]</v>
      </c>
      <c r="B2995" s="1">
        <f>_xlfn.LET(_xlpm.d,$G2995,_xlpm.k,_xlfn.CONCAT(LEFT(TRIM(B$1),1),"*"),COUNTIF(_xlpm.d,_xlpm.k))</f>
        <v>0</v>
      </c>
      <c r="C2995" s="1">
        <f>_xlfn.LET(_xlpm.d,$G2995,_xlpm.k,_xlfn.CONCAT(LEFT(TRIM(C$1),1),"*"),COUNTIF(_xlpm.d,_xlpm.k))</f>
        <v>0</v>
      </c>
      <c r="D2995" s="1">
        <f>_xlfn.LET(_xlpm.d,$G2995,_xlpm.k,_xlfn.CONCAT(LEFT(TRIM(D$1),1),"*"),COUNTIF(_xlpm.d,_xlpm.k))</f>
        <v>0</v>
      </c>
      <c r="E2995" s="1">
        <f>LOG(F2995+1,10)</f>
        <v>0.60205999132796229</v>
      </c>
      <c r="F2995" s="7">
        <v>3</v>
      </c>
      <c r="G2995" s="9" t="s">
        <v>4718</v>
      </c>
      <c r="H2995" s="4">
        <f>F2995/freq.sum.r6e</f>
        <v>1.4910536779324057E-4</v>
      </c>
      <c r="I2995" s="1" t="str">
        <f>_xlfn.LET(_xlpm.sep,":",_xlpm.w,$G2995,LEFT(_xlpm.w,FIND(_xlpm.sep,_xlpm.w)-1))</f>
        <v>twɪ</v>
      </c>
      <c r="J2995" s="1" t="str">
        <f>_xlfn.LET(_xlpm.sep,":",_xlpm.w,$G2995,RIGHT(_xlpm.w,LEN(_xlpm.w)-FIND(_xlpm.sep,_xlpm.w)))</f>
        <v>twir</v>
      </c>
      <c r="K2995" s="10">
        <f>_xlfn.LET(_xlpm.w,I2995,LEN(_xlpm.w))</f>
        <v>3</v>
      </c>
      <c r="L2995" s="10">
        <f>_xlfn.LET(_xlpm.w,J2995,LEN(_xlpm.w))</f>
        <v>4</v>
      </c>
      <c r="M2995" s="10">
        <f>_xlfn.LET(_xlpm.a,K2995,_xlpm.b,L2995,MAX(_xlpm.a,_xlpm.b))</f>
        <v>4</v>
      </c>
      <c r="N2995" s="10">
        <f>_xlfn.LET(_xlpm.d,(K2995,L2995),MAX(_xlpm.d)-MIN(_xlpm.d))</f>
        <v>1</v>
      </c>
      <c r="O2995" s="1" t="str">
        <f>_xlfn.LET(_xlpm.sep,":",_xlpm.w,$G2995,_xlfn.CONCAT("~",RIGHT(_xlpm.w,LEN(_xlpm.w)-FIND(_xlpm.sep,_xlpm.w)),"~"))</f>
        <v>~twir~</v>
      </c>
      <c r="P2995" s="1" t="str">
        <f>_xlfn.LET(_xlpm.sep,":",_xlpm.w,$G2995,_xlfn.CONCAT("[",LEFT(_xlpm.w,FIND(_xlpm.sep,_xlpm.w)-1),"]"))</f>
        <v>[twɪ]</v>
      </c>
      <c r="Q2995" s="14" cm="1">
        <f t="array" ref="Q2995">SUM(_xlfn._xlws.FILTER($H$2:$H$7117,_xlfn.MAP($O$2:$O$7117,_xlfn.LAMBDA(_xlpm.x,_xlpm.x=$O2995))))</f>
        <v>2.4850894632206762E-4</v>
      </c>
      <c r="R2995" s="14">
        <f>$H2995/Q2995</f>
        <v>0.6</v>
      </c>
      <c r="S2995" s="14" cm="1">
        <f t="array" ref="S2995">SUM(_xlfn._xlws.FILTER($H$2:$H$7117,_xlfn.MAP($P$2:$P$7117,_xlfn.LAMBDA(_xlpm.x,_xlpm.x=$P2995))))</f>
        <v>1.5904572564612327E-3</v>
      </c>
      <c r="T2995" s="14">
        <f>$H2995/S2995</f>
        <v>9.375E-2</v>
      </c>
      <c r="U2995" s="14">
        <f>_xlfn.LET(_xlpm.freq,F2995,_xlpm.size,M2995+1,_xlpm.F,V2995,LOG(1+_xlpm.freq)*LOG(1+_xlpm.size)*_xlpm.F)</f>
        <v>7.5971957036403165E-2</v>
      </c>
      <c r="V2995" s="14">
        <f>_xlfn.LET(_xlpm.a,T2995,_xlpm.b,R2995,2*_xlpm.a*_xlpm.b/(_xlpm.a+_xlpm.b))</f>
        <v>0.16216216216216214</v>
      </c>
      <c r="W2995" s="14">
        <f>_xlfn.LET(_xlpm.p,R2995,_xlpm.q,T2995,LOG(_xlpm.p/_xlpm.q))</f>
        <v>0.80617997398388719</v>
      </c>
      <c r="X2995" s="2"/>
    </row>
    <row r="2996" spans="1:24">
      <c r="A2996" s="1" t="str">
        <f>_xlfn.LET(_xlpm.sep," : ",CONCATENATE(O2996,_xlpm.sep,P2996))</f>
        <v>~rfer~ : [ɹfɪ]</v>
      </c>
      <c r="B2996" s="1">
        <f>_xlfn.LET(_xlpm.d,$G2996,_xlpm.k,_xlfn.CONCAT(LEFT(TRIM(B$1),1),"*"),COUNTIF(_xlpm.d,_xlpm.k))</f>
        <v>1</v>
      </c>
      <c r="C2996" s="1">
        <f>_xlfn.LET(_xlpm.d,$G2996,_xlpm.k,_xlfn.CONCAT(LEFT(TRIM(C$1),1),"*"),COUNTIF(_xlpm.d,_xlpm.k))</f>
        <v>0</v>
      </c>
      <c r="D2996" s="1">
        <f>_xlfn.LET(_xlpm.d,$G2996,_xlpm.k,_xlfn.CONCAT(LEFT(TRIM(D$1),1),"*"),COUNTIF(_xlpm.d,_xlpm.k))</f>
        <v>0</v>
      </c>
      <c r="E2996" s="1">
        <f>LOG(F2996+1,10)</f>
        <v>0.60205999132796229</v>
      </c>
      <c r="F2996" s="7">
        <v>3</v>
      </c>
      <c r="G2996" s="9" t="s">
        <v>5831</v>
      </c>
      <c r="H2996" s="4">
        <f>F2996/freq.sum.r6e</f>
        <v>1.4910536779324057E-4</v>
      </c>
      <c r="I2996" s="1" t="str">
        <f>_xlfn.LET(_xlpm.sep,":",_xlpm.w,$G2996,LEFT(_xlpm.w,FIND(_xlpm.sep,_xlpm.w)-1))</f>
        <v>ɹfɪ</v>
      </c>
      <c r="J2996" s="1" t="str">
        <f>_xlfn.LET(_xlpm.sep,":",_xlpm.w,$G2996,RIGHT(_xlpm.w,LEN(_xlpm.w)-FIND(_xlpm.sep,_xlpm.w)))</f>
        <v>rfer</v>
      </c>
      <c r="K2996" s="10">
        <f>_xlfn.LET(_xlpm.w,I2996,LEN(_xlpm.w))</f>
        <v>3</v>
      </c>
      <c r="L2996" s="10">
        <f>_xlfn.LET(_xlpm.w,J2996,LEN(_xlpm.w))</f>
        <v>4</v>
      </c>
      <c r="M2996" s="10">
        <f>_xlfn.LET(_xlpm.a,K2996,_xlpm.b,L2996,MAX(_xlpm.a,_xlpm.b))</f>
        <v>4</v>
      </c>
      <c r="N2996" s="10">
        <f>_xlfn.LET(_xlpm.d,(K2996,L2996),MAX(_xlpm.d)-MIN(_xlpm.d))</f>
        <v>1</v>
      </c>
      <c r="O2996" s="1" t="str">
        <f>_xlfn.LET(_xlpm.sep,":",_xlpm.w,$G2996,_xlfn.CONCAT("~",RIGHT(_xlpm.w,LEN(_xlpm.w)-FIND(_xlpm.sep,_xlpm.w)),"~"))</f>
        <v>~rfer~</v>
      </c>
      <c r="P2996" s="1" t="str">
        <f>_xlfn.LET(_xlpm.sep,":",_xlpm.w,$G2996,_xlfn.CONCAT("[",LEFT(_xlpm.w,FIND(_xlpm.sep,_xlpm.w)-1),"]"))</f>
        <v>[ɹfɪ]</v>
      </c>
      <c r="Q2996" s="14" cm="1">
        <f t="array" ref="Q2996">SUM(_xlfn._xlws.FILTER($H$2:$H$7117,_xlfn.MAP($O$2:$O$7117,_xlfn.LAMBDA(_xlpm.x,_xlpm.x=$O2996))))</f>
        <v>2.4850894632206762E-4</v>
      </c>
      <c r="R2996" s="14">
        <f>$H2996/Q2996</f>
        <v>0.6</v>
      </c>
      <c r="S2996" s="14" cm="1">
        <f t="array" ref="S2996">SUM(_xlfn._xlws.FILTER($H$2:$H$7117,_xlfn.MAP($P$2:$P$7117,_xlfn.LAMBDA(_xlpm.x,_xlpm.x=$P2996))))</f>
        <v>1.5904572564612327E-3</v>
      </c>
      <c r="T2996" s="14">
        <f>$H2996/S2996</f>
        <v>9.375E-2</v>
      </c>
      <c r="U2996" s="14">
        <f>_xlfn.LET(_xlpm.freq,F2996,_xlpm.size,M2996+1,_xlpm.F,V2996,LOG(1+_xlpm.freq)*LOG(1+_xlpm.size)*_xlpm.F)</f>
        <v>7.5971957036403165E-2</v>
      </c>
      <c r="V2996" s="14">
        <f>_xlfn.LET(_xlpm.a,T2996,_xlpm.b,R2996,2*_xlpm.a*_xlpm.b/(_xlpm.a+_xlpm.b))</f>
        <v>0.16216216216216214</v>
      </c>
      <c r="W2996" s="14">
        <f>_xlfn.LET(_xlpm.p,R2996,_xlpm.q,T2996,LOG(_xlpm.p/_xlpm.q))</f>
        <v>0.80617997398388719</v>
      </c>
      <c r="X2996" s="2"/>
    </row>
    <row r="2997" spans="1:24">
      <c r="A2997" s="1" t="str">
        <f>_xlfn.LET(_xlpm.sep," : ",CONCATENATE(O2997,_xlpm.sep,P2997))</f>
        <v>~gnir~ : [ɡnɪ]</v>
      </c>
      <c r="B2997" s="1">
        <f>_xlfn.LET(_xlpm.d,$G2997,_xlpm.k,_xlfn.CONCAT(LEFT(TRIM(B$1),1),"*"),COUNTIF(_xlpm.d,_xlpm.k))</f>
        <v>0</v>
      </c>
      <c r="C2997" s="1">
        <f>_xlfn.LET(_xlpm.d,$G2997,_xlpm.k,_xlfn.CONCAT(LEFT(TRIM(C$1),1),"*"),COUNTIF(_xlpm.d,_xlpm.k))</f>
        <v>0</v>
      </c>
      <c r="D2997" s="1">
        <f>_xlfn.LET(_xlpm.d,$G2997,_xlpm.k,_xlfn.CONCAT(LEFT(TRIM(D$1),1),"*"),COUNTIF(_xlpm.d,_xlpm.k))</f>
        <v>0</v>
      </c>
      <c r="E2997" s="1">
        <f>LOG(F2997+1,10)</f>
        <v>0.60205999132796229</v>
      </c>
      <c r="F2997" s="7">
        <v>3</v>
      </c>
      <c r="G2997" s="9" t="s">
        <v>6090</v>
      </c>
      <c r="H2997" s="4">
        <f>F2997/freq.sum.r6e</f>
        <v>1.4910536779324057E-4</v>
      </c>
      <c r="I2997" s="4" t="str">
        <f>_xlfn.LET(_xlpm.sep,":",_xlpm.w,$G2997,LEFT(_xlpm.w,FIND(_xlpm.sep,_xlpm.w)-1))</f>
        <v>ɡnɪ</v>
      </c>
      <c r="J2997" s="4" t="str">
        <f>_xlfn.LET(_xlpm.sep,":",_xlpm.w,$G2997,RIGHT(_xlpm.w,LEN(_xlpm.w)-FIND(_xlpm.sep,_xlpm.w)))</f>
        <v>gnir</v>
      </c>
      <c r="K2997" s="10">
        <f>_xlfn.LET(_xlpm.w,I2997,LEN(_xlpm.w))</f>
        <v>3</v>
      </c>
      <c r="L2997" s="10">
        <f>_xlfn.LET(_xlpm.w,J2997,LEN(_xlpm.w))</f>
        <v>4</v>
      </c>
      <c r="M2997" s="10">
        <f>_xlfn.LET(_xlpm.a,K2997,_xlpm.b,L2997,MAX(_xlpm.a,_xlpm.b))</f>
        <v>4</v>
      </c>
      <c r="N2997" s="10">
        <f>_xlfn.LET(_xlpm.d,(K2997,L2997),MAX(_xlpm.d)-MIN(_xlpm.d))</f>
        <v>1</v>
      </c>
      <c r="O2997" s="1" t="str">
        <f>_xlfn.LET(_xlpm.sep,":",_xlpm.w,$G2997,_xlfn.CONCAT("~",RIGHT(_xlpm.w,LEN(_xlpm.w)-FIND(_xlpm.sep,_xlpm.w)),"~"))</f>
        <v>~gnir~</v>
      </c>
      <c r="P2997" s="1" t="str">
        <f>_xlfn.LET(_xlpm.sep,":",_xlpm.w,$G2997,_xlfn.CONCAT("[",LEFT(_xlpm.w,FIND(_xlpm.sep,_xlpm.w)-1),"]"))</f>
        <v>[ɡnɪ]</v>
      </c>
      <c r="Q2997" s="14" cm="1">
        <f t="array" ref="Q2997">SUM(_xlfn._xlws.FILTER($H$2:$H$7109,_xlfn.MAP($O$2:$O$7109,_xlfn.LAMBDA(_xlpm.x,_xlpm.x=$O2997))))</f>
        <v>2.4850894632206762E-4</v>
      </c>
      <c r="R2997" s="14">
        <f>$H2997/Q2997</f>
        <v>0.6</v>
      </c>
      <c r="S2997" s="14" cm="1">
        <f t="array" ref="S2997">SUM(_xlfn._xlws.FILTER($H$2:$H$7109,_xlfn.MAP($P$2:$P$7109,_xlfn.LAMBDA(_xlpm.x,_xlpm.x=$P2997))))</f>
        <v>1.5904572564612327E-3</v>
      </c>
      <c r="T2997" s="14">
        <f>$H2997/S2997</f>
        <v>9.375E-2</v>
      </c>
      <c r="U2997" s="14">
        <f>_xlfn.LET(_xlpm.freq,F2997,_xlpm.size,M2997+1,_xlpm.F,V2997,LOG(1+_xlpm.freq)*LOG(1+_xlpm.size)*_xlpm.F)</f>
        <v>7.5971957036403165E-2</v>
      </c>
      <c r="V2997" s="14">
        <f>_xlfn.LET(_xlpm.a,T2997,_xlpm.b,R2997,2*_xlpm.a*_xlpm.b/(_xlpm.a+_xlpm.b))</f>
        <v>0.16216216216216214</v>
      </c>
      <c r="W2997" s="14">
        <f>_xlfn.LET(_xlpm.p,R2997,_xlpm.q,T2997,LOG(_xlpm.p/_xlpm.q))</f>
        <v>0.80617997398388719</v>
      </c>
      <c r="X2997" s="2"/>
    </row>
    <row r="2998" spans="1:24">
      <c r="A2998" s="1" t="str">
        <f>_xlfn.LET(_xlpm.sep," : ",CONCATENATE(O2998,_xlpm.sep,P2998))</f>
        <v>~grir~ : [ɡɹɪ]</v>
      </c>
      <c r="B2998" s="1">
        <f>_xlfn.LET(_xlpm.d,$G2998,_xlpm.k,_xlfn.CONCAT(LEFT(TRIM(B$1),1),"*"),COUNTIF(_xlpm.d,_xlpm.k))</f>
        <v>0</v>
      </c>
      <c r="C2998" s="1">
        <f>_xlfn.LET(_xlpm.d,$G2998,_xlpm.k,_xlfn.CONCAT(LEFT(TRIM(C$1),1),"*"),COUNTIF(_xlpm.d,_xlpm.k))</f>
        <v>0</v>
      </c>
      <c r="D2998" s="1">
        <f>_xlfn.LET(_xlpm.d,$G2998,_xlpm.k,_xlfn.CONCAT(LEFT(TRIM(D$1),1),"*"),COUNTIF(_xlpm.d,_xlpm.k))</f>
        <v>0</v>
      </c>
      <c r="E2998" s="1">
        <f>LOG(F2998+1,10)</f>
        <v>0.60205999132796229</v>
      </c>
      <c r="F2998" s="7">
        <v>3</v>
      </c>
      <c r="G2998" s="9" t="s">
        <v>7030</v>
      </c>
      <c r="H2998" s="4">
        <f>F2998/freq.sum.r6e</f>
        <v>1.4910536779324057E-4</v>
      </c>
      <c r="I2998" s="1" t="str">
        <f>_xlfn.LET(_xlpm.sep,":",_xlpm.w,$G2998,LEFT(_xlpm.w,FIND(_xlpm.sep,_xlpm.w)-1))</f>
        <v>ɡɹɪ</v>
      </c>
      <c r="J2998" s="1" t="str">
        <f>_xlfn.LET(_xlpm.sep,":",_xlpm.w,$G2998,RIGHT(_xlpm.w,LEN(_xlpm.w)-FIND(_xlpm.sep,_xlpm.w)))</f>
        <v>grir</v>
      </c>
      <c r="K2998" s="10">
        <f>_xlfn.LET(_xlpm.w,I2998,LEN(_xlpm.w))</f>
        <v>3</v>
      </c>
      <c r="L2998" s="10">
        <f>_xlfn.LET(_xlpm.w,J2998,LEN(_xlpm.w))</f>
        <v>4</v>
      </c>
      <c r="M2998" s="10">
        <f>_xlfn.LET(_xlpm.a,K2998,_xlpm.b,L2998,MAX(_xlpm.a,_xlpm.b))</f>
        <v>4</v>
      </c>
      <c r="N2998" s="10">
        <f>_xlfn.LET(_xlpm.d,(K2998,L2998),MAX(_xlpm.d)-MIN(_xlpm.d))</f>
        <v>1</v>
      </c>
      <c r="O2998" s="1" t="str">
        <f>_xlfn.LET(_xlpm.sep,":",_xlpm.w,$G2998,_xlfn.CONCAT("~",RIGHT(_xlpm.w,LEN(_xlpm.w)-FIND(_xlpm.sep,_xlpm.w)),"~"))</f>
        <v>~grir~</v>
      </c>
      <c r="P2998" s="1" t="str">
        <f>_xlfn.LET(_xlpm.sep,":",_xlpm.w,$G2998,_xlfn.CONCAT("[",LEFT(_xlpm.w,FIND(_xlpm.sep,_xlpm.w)-1),"]"))</f>
        <v>[ɡɹɪ]</v>
      </c>
      <c r="Q2998" s="14" cm="1">
        <f t="array" ref="Q2998">SUM(_xlfn._xlws.FILTER($H$2:$H$7111,_xlfn.MAP($O$2:$O$7111,_xlfn.LAMBDA(_xlpm.x,_xlpm.x=$O2998))))</f>
        <v>2.4850894632206762E-4</v>
      </c>
      <c r="R2998" s="14">
        <f>$H2998/Q2998</f>
        <v>0.6</v>
      </c>
      <c r="S2998" s="14" cm="1">
        <f t="array" ref="S2998">SUM(_xlfn._xlws.FILTER($H$2:$H$7111,_xlfn.MAP($P$2:$P$7111,_xlfn.LAMBDA(_xlpm.x,_xlpm.x=$P2998))))</f>
        <v>1.5904572564612327E-3</v>
      </c>
      <c r="T2998" s="14">
        <f>$H2998/S2998</f>
        <v>9.375E-2</v>
      </c>
      <c r="U2998" s="14">
        <f>_xlfn.LET(_xlpm.freq,F2998,_xlpm.size,M2998+1,_xlpm.F,V2998,LOG(1+_xlpm.freq)*LOG(1+_xlpm.size)*_xlpm.F)</f>
        <v>7.5971957036403165E-2</v>
      </c>
      <c r="V2998" s="14">
        <f>_xlfn.LET(_xlpm.a,T2998,_xlpm.b,R2998,2*_xlpm.a*_xlpm.b/(_xlpm.a+_xlpm.b))</f>
        <v>0.16216216216216214</v>
      </c>
      <c r="W2998" s="14">
        <f>_xlfn.LET(_xlpm.p,R2998,_xlpm.q,T2998,LOG(_xlpm.p/_xlpm.q))</f>
        <v>0.80617997398388719</v>
      </c>
      <c r="X2998" s="2"/>
    </row>
    <row r="2999" spans="1:24">
      <c r="A2999" s="1" t="str">
        <f>_xlfn.LET(_xlpm.sep," : ",CONCATENATE(O2999,_xlpm.sep,P2999))</f>
        <v>~wigh~ : [waɪ]</v>
      </c>
      <c r="B2999" s="1">
        <f>_xlfn.LET(_xlpm.d,$G2999,_xlpm.k,_xlfn.CONCAT(LEFT(TRIM(B$1),1),"*"),COUNTIF(_xlpm.d,_xlpm.k))</f>
        <v>0</v>
      </c>
      <c r="C2999" s="1">
        <f>_xlfn.LET(_xlpm.d,$G2999,_xlpm.k,_xlfn.CONCAT(LEFT(TRIM(C$1),1),"*"),COUNTIF(_xlpm.d,_xlpm.k))</f>
        <v>0</v>
      </c>
      <c r="D2999" s="1">
        <f>_xlfn.LET(_xlpm.d,$G2999,_xlpm.k,_xlfn.CONCAT(LEFT(TRIM(D$1),1),"*"),COUNTIF(_xlpm.d,_xlpm.k))</f>
        <v>0</v>
      </c>
      <c r="E2999" s="1">
        <f>LOG(F2999+1,10)</f>
        <v>0.30102999566398114</v>
      </c>
      <c r="F2999" s="7">
        <v>1</v>
      </c>
      <c r="G2999" s="9" t="s">
        <v>5215</v>
      </c>
      <c r="H2999" s="4">
        <f>F2999/freq.sum.r6e</f>
        <v>4.9701789264413521E-5</v>
      </c>
      <c r="I2999" s="1" t="str">
        <f>_xlfn.LET(_xlpm.sep,":",_xlpm.w,$G2999,LEFT(_xlpm.w,FIND(_xlpm.sep,_xlpm.w)-1))</f>
        <v>waɪ</v>
      </c>
      <c r="J2999" s="1" t="str">
        <f>_xlfn.LET(_xlpm.sep,":",_xlpm.w,$G2999,RIGHT(_xlpm.w,LEN(_xlpm.w)-FIND(_xlpm.sep,_xlpm.w)))</f>
        <v>wigh</v>
      </c>
      <c r="K2999" s="10">
        <f>_xlfn.LET(_xlpm.w,I2999,LEN(_xlpm.w))</f>
        <v>3</v>
      </c>
      <c r="L2999" s="10">
        <f>_xlfn.LET(_xlpm.w,J2999,LEN(_xlpm.w))</f>
        <v>4</v>
      </c>
      <c r="M2999" s="10">
        <f>_xlfn.LET(_xlpm.a,K2999,_xlpm.b,L2999,MAX(_xlpm.a,_xlpm.b))</f>
        <v>4</v>
      </c>
      <c r="N2999" s="10">
        <f>_xlfn.LET(_xlpm.d,(K2999,L2999),MAX(_xlpm.d)-MIN(_xlpm.d))</f>
        <v>1</v>
      </c>
      <c r="O2999" s="1" t="str">
        <f>_xlfn.LET(_xlpm.sep,":",_xlpm.w,$G2999,_xlfn.CONCAT("~",RIGHT(_xlpm.w,LEN(_xlpm.w)-FIND(_xlpm.sep,_xlpm.w)),"~"))</f>
        <v>~wigh~</v>
      </c>
      <c r="P2999" s="1" t="str">
        <f>_xlfn.LET(_xlpm.sep,":",_xlpm.w,$G2999,_xlfn.CONCAT("[",LEFT(_xlpm.w,FIND(_xlpm.sep,_xlpm.w)-1),"]"))</f>
        <v>[waɪ]</v>
      </c>
      <c r="Q2999" s="14" cm="1">
        <f t="array" ref="Q2999">SUM(_xlfn._xlws.FILTER($H$2:$H$7117,_xlfn.MAP($O$2:$O$7117,_xlfn.LAMBDA(_xlpm.x,_xlpm.x=$O2999))))</f>
        <v>2.4850894632206762E-4</v>
      </c>
      <c r="R2999" s="14">
        <f>$H2999/Q2999</f>
        <v>0.19999999999999998</v>
      </c>
      <c r="S2999" s="14" cm="1">
        <f t="array" ref="S2999">SUM(_xlfn._xlws.FILTER($H$2:$H$7117,_xlfn.MAP($P$2:$P$7117,_xlfn.LAMBDA(_xlpm.x,_xlpm.x=$P2999))))</f>
        <v>1.6401590457256461E-3</v>
      </c>
      <c r="T2999" s="14">
        <f>$H2999/S2999</f>
        <v>3.0303030303030304E-2</v>
      </c>
      <c r="U2999" s="14">
        <f>_xlfn.LET(_xlpm.freq,F2999,_xlpm.size,M2999+1,_xlpm.F,V2999,LOG(1+_xlpm.freq)*LOG(1+_xlpm.size)*_xlpm.F)</f>
        <v>1.2328782501521569E-2</v>
      </c>
      <c r="V2999" s="14">
        <f>_xlfn.LET(_xlpm.a,T2999,_xlpm.b,R2999,2*_xlpm.a*_xlpm.b/(_xlpm.a+_xlpm.b))</f>
        <v>5.2631578947368425E-2</v>
      </c>
      <c r="W2999" s="14">
        <f>_xlfn.LET(_xlpm.p,R2999,_xlpm.q,T2999,LOG(_xlpm.p/_xlpm.q))</f>
        <v>0.81954393554186866</v>
      </c>
      <c r="X2999" s="2"/>
    </row>
    <row r="3000" spans="1:24">
      <c r="A3000" s="1" t="str">
        <f>_xlfn.LET(_xlpm.sep," : ",CONCATENATE(O3000,_xlpm.sep,P3000))</f>
        <v>~wrir~ : [ɹaɪ]</v>
      </c>
      <c r="B3000" s="1">
        <f>_xlfn.LET(_xlpm.d,$G3000,_xlpm.k,_xlfn.CONCAT(LEFT(TRIM(B$1),1),"*"),COUNTIF(_xlpm.d,_xlpm.k))</f>
        <v>1</v>
      </c>
      <c r="C3000" s="1">
        <f>_xlfn.LET(_xlpm.d,$G3000,_xlpm.k,_xlfn.CONCAT(LEFT(TRIM(C$1),1),"*"),COUNTIF(_xlpm.d,_xlpm.k))</f>
        <v>0</v>
      </c>
      <c r="D3000" s="1">
        <f>_xlfn.LET(_xlpm.d,$G3000,_xlpm.k,_xlfn.CONCAT(LEFT(TRIM(D$1),1),"*"),COUNTIF(_xlpm.d,_xlpm.k))</f>
        <v>0</v>
      </c>
      <c r="E3000" s="1">
        <f>LOG(F3000+1,10)</f>
        <v>0.47712125471966244</v>
      </c>
      <c r="F3000" s="7">
        <v>2</v>
      </c>
      <c r="G3000" s="9" t="s">
        <v>5683</v>
      </c>
      <c r="H3000" s="4">
        <f>F3000/freq.sum.r6e</f>
        <v>9.9403578528827041E-5</v>
      </c>
      <c r="I3000" s="1" t="str">
        <f>_xlfn.LET(_xlpm.sep,":",_xlpm.w,$G3000,LEFT(_xlpm.w,FIND(_xlpm.sep,_xlpm.w)-1))</f>
        <v>ɹaɪ</v>
      </c>
      <c r="J3000" s="1" t="str">
        <f>_xlfn.LET(_xlpm.sep,":",_xlpm.w,$G3000,RIGHT(_xlpm.w,LEN(_xlpm.w)-FIND(_xlpm.sep,_xlpm.w)))</f>
        <v>wrir</v>
      </c>
      <c r="K3000" s="10">
        <f>_xlfn.LET(_xlpm.w,I3000,LEN(_xlpm.w))</f>
        <v>3</v>
      </c>
      <c r="L3000" s="10">
        <f>_xlfn.LET(_xlpm.w,J3000,LEN(_xlpm.w))</f>
        <v>4</v>
      </c>
      <c r="M3000" s="10">
        <f>_xlfn.LET(_xlpm.a,K3000,_xlpm.b,L3000,MAX(_xlpm.a,_xlpm.b))</f>
        <v>4</v>
      </c>
      <c r="N3000" s="10">
        <f>_xlfn.LET(_xlpm.d,(K3000,L3000),MAX(_xlpm.d)-MIN(_xlpm.d))</f>
        <v>1</v>
      </c>
      <c r="O3000" s="1" t="str">
        <f>_xlfn.LET(_xlpm.sep,":",_xlpm.w,$G3000,_xlfn.CONCAT("~",RIGHT(_xlpm.w,LEN(_xlpm.w)-FIND(_xlpm.sep,_xlpm.w)),"~"))</f>
        <v>~wrir~</v>
      </c>
      <c r="P3000" s="1" t="str">
        <f>_xlfn.LET(_xlpm.sep,":",_xlpm.w,$G3000,_xlfn.CONCAT("[",LEFT(_xlpm.w,FIND(_xlpm.sep,_xlpm.w)-1),"]"))</f>
        <v>[ɹaɪ]</v>
      </c>
      <c r="Q3000" s="14" cm="1">
        <f t="array" ref="Q3000">SUM(_xlfn._xlws.FILTER($H$2:$H$7117,_xlfn.MAP($O$2:$O$7117,_xlfn.LAMBDA(_xlpm.x,_xlpm.x=$O3000))))</f>
        <v>2.4850894632206762E-4</v>
      </c>
      <c r="R3000" s="14">
        <f>$H3000/Q3000</f>
        <v>0.39999999999999997</v>
      </c>
      <c r="S3000" s="14" cm="1">
        <f t="array" ref="S3000">SUM(_xlfn._xlws.FILTER($H$2:$H$7117,_xlfn.MAP($P$2:$P$7117,_xlfn.LAMBDA(_xlpm.x,_xlpm.x=$P3000))))</f>
        <v>1.6401590457256461E-3</v>
      </c>
      <c r="T3000" s="14">
        <f>$H3000/S3000</f>
        <v>6.0606060606060608E-2</v>
      </c>
      <c r="U3000" s="14">
        <f>_xlfn.LET(_xlpm.freq,F3000,_xlpm.size,M3000+1,_xlpm.F,V3000,LOG(1+_xlpm.freq)*LOG(1+_xlpm.size)*_xlpm.F)</f>
        <v>3.9081315888917716E-2</v>
      </c>
      <c r="V3000" s="14">
        <f>_xlfn.LET(_xlpm.a,T3000,_xlpm.b,R3000,2*_xlpm.a*_xlpm.b/(_xlpm.a+_xlpm.b))</f>
        <v>0.10526315789473685</v>
      </c>
      <c r="W3000" s="14">
        <f>_xlfn.LET(_xlpm.p,R3000,_xlpm.q,T3000,LOG(_xlpm.p/_xlpm.q))</f>
        <v>0.81954393554186866</v>
      </c>
      <c r="X3000" s="2"/>
    </row>
    <row r="3001" spans="1:24">
      <c r="A3001" s="1" t="str">
        <f>_xlfn.LET(_xlpm.sep," : ",CONCATENATE(O3001,_xlpm.sep,P3001))</f>
        <v>~ncer~ : [nsə]</v>
      </c>
      <c r="B3001" s="1">
        <f>_xlfn.LET(_xlpm.d,$G3001,_xlpm.k,_xlfn.CONCAT(LEFT(TRIM(B$1),1),"*"),COUNTIF(_xlpm.d,_xlpm.k))</f>
        <v>0</v>
      </c>
      <c r="C3001" s="1">
        <f>_xlfn.LET(_xlpm.d,$G3001,_xlpm.k,_xlfn.CONCAT(LEFT(TRIM(C$1),1),"*"),COUNTIF(_xlpm.d,_xlpm.k))</f>
        <v>0</v>
      </c>
      <c r="D3001" s="1">
        <f>_xlfn.LET(_xlpm.d,$G3001,_xlpm.k,_xlfn.CONCAT(LEFT(TRIM(D$1),1),"*"),COUNTIF(_xlpm.d,_xlpm.k))</f>
        <v>1</v>
      </c>
      <c r="E3001" s="1">
        <f>LOG(F3001+1,10)</f>
        <v>0.30102999566398114</v>
      </c>
      <c r="F3001" s="7">
        <v>1</v>
      </c>
      <c r="G3001" s="9" t="s">
        <v>3094</v>
      </c>
      <c r="H3001" s="4">
        <f>F3001/freq.sum.r6e</f>
        <v>4.9701789264413521E-5</v>
      </c>
      <c r="I3001" s="1" t="str">
        <f>_xlfn.LET(_xlpm.sep,":",_xlpm.w,$G3001,LEFT(_xlpm.w,FIND(_xlpm.sep,_xlpm.w)-1))</f>
        <v>nsə</v>
      </c>
      <c r="J3001" s="1" t="str">
        <f>_xlfn.LET(_xlpm.sep,":",_xlpm.w,$G3001,RIGHT(_xlpm.w,LEN(_xlpm.w)-FIND(_xlpm.sep,_xlpm.w)))</f>
        <v>ncer</v>
      </c>
      <c r="K3001" s="10">
        <f>_xlfn.LET(_xlpm.w,I3001,LEN(_xlpm.w))</f>
        <v>3</v>
      </c>
      <c r="L3001" s="10">
        <f>_xlfn.LET(_xlpm.w,J3001,LEN(_xlpm.w))</f>
        <v>4</v>
      </c>
      <c r="M3001" s="10">
        <f>_xlfn.LET(_xlpm.a,K3001,_xlpm.b,L3001,MAX(_xlpm.a,_xlpm.b))</f>
        <v>4</v>
      </c>
      <c r="N3001" s="10">
        <f>_xlfn.LET(_xlpm.d,(K3001,L3001),MAX(_xlpm.d)-MIN(_xlpm.d))</f>
        <v>1</v>
      </c>
      <c r="O3001" s="1" t="str">
        <f>_xlfn.LET(_xlpm.sep,":",_xlpm.w,$G3001,_xlfn.CONCAT("~",RIGHT(_xlpm.w,LEN(_xlpm.w)-FIND(_xlpm.sep,_xlpm.w)),"~"))</f>
        <v>~ncer~</v>
      </c>
      <c r="P3001" s="1" t="str">
        <f>_xlfn.LET(_xlpm.sep,":",_xlpm.w,$G3001,_xlfn.CONCAT("[",LEFT(_xlpm.w,FIND(_xlpm.sep,_xlpm.w)-1),"]"))</f>
        <v>[nsə]</v>
      </c>
      <c r="Q3001" s="14" cm="1">
        <f t="array" ref="Q3001">SUM(_xlfn._xlws.FILTER($H$2:$H$7111,_xlfn.MAP($O$2:$O$7111,_xlfn.LAMBDA(_xlpm.x,_xlpm.x=$O3001))))</f>
        <v>2.9821073558648114E-4</v>
      </c>
      <c r="R3001" s="14">
        <f>$H3001/Q3001</f>
        <v>0.16666666666666666</v>
      </c>
      <c r="S3001" s="14" cm="1">
        <f t="array" ref="S3001">SUM(_xlfn._xlws.FILTER($H$2:$H$7111,_xlfn.MAP($P$2:$P$7111,_xlfn.LAMBDA(_xlpm.x,_xlpm.x=$P3001))))</f>
        <v>1.9880715705765401E-3</v>
      </c>
      <c r="T3001" s="14">
        <f>$H3001/S3001</f>
        <v>2.5000000000000008E-2</v>
      </c>
      <c r="U3001" s="14">
        <f>_xlfn.LET(_xlpm.freq,F3001,_xlpm.size,M3001+1,_xlpm.F,V3001,LOG(1+_xlpm.freq)*LOG(1+_xlpm.size)*_xlpm.F)</f>
        <v>1.0184646414300429E-2</v>
      </c>
      <c r="V3001" s="14">
        <f>_xlfn.LET(_xlpm.a,T3001,_xlpm.b,R3001,2*_xlpm.a*_xlpm.b/(_xlpm.a+_xlpm.b))</f>
        <v>4.347826086956523E-2</v>
      </c>
      <c r="W3001" s="14">
        <f>_xlfn.LET(_xlpm.p,R3001,_xlpm.q,T3001,LOG(_xlpm.p/_xlpm.q))</f>
        <v>0.82390874094431865</v>
      </c>
      <c r="X3001" s="2"/>
    </row>
    <row r="3002" spans="1:24">
      <c r="A3002" s="1" t="str">
        <f>_xlfn.LET(_xlpm.sep," : ",CONCATENATE(O3002,_xlpm.sep,P3002))</f>
        <v>~nsir~ : [nsə]</v>
      </c>
      <c r="B3002" s="1">
        <f>_xlfn.LET(_xlpm.d,$G3002,_xlpm.k,_xlfn.CONCAT(LEFT(TRIM(B$1),1),"*"),COUNTIF(_xlpm.d,_xlpm.k))</f>
        <v>0</v>
      </c>
      <c r="C3002" s="1">
        <f>_xlfn.LET(_xlpm.d,$G3002,_xlpm.k,_xlfn.CONCAT(LEFT(TRIM(C$1),1),"*"),COUNTIF(_xlpm.d,_xlpm.k))</f>
        <v>0</v>
      </c>
      <c r="D3002" s="1">
        <f>_xlfn.LET(_xlpm.d,$G3002,_xlpm.k,_xlfn.CONCAT(LEFT(TRIM(D$1),1),"*"),COUNTIF(_xlpm.d,_xlpm.k))</f>
        <v>1</v>
      </c>
      <c r="E3002" s="1">
        <f>LOG(F3002+1,10)</f>
        <v>0.30102999566398114</v>
      </c>
      <c r="F3002" s="7">
        <v>1</v>
      </c>
      <c r="G3002" s="9" t="s">
        <v>3135</v>
      </c>
      <c r="H3002" s="4">
        <f>F3002/freq.sum.r6e</f>
        <v>4.9701789264413521E-5</v>
      </c>
      <c r="I3002" s="1" t="str">
        <f>_xlfn.LET(_xlpm.sep,":",_xlpm.w,$G3002,LEFT(_xlpm.w,FIND(_xlpm.sep,_xlpm.w)-1))</f>
        <v>nsə</v>
      </c>
      <c r="J3002" s="1" t="str">
        <f>_xlfn.LET(_xlpm.sep,":",_xlpm.w,$G3002,RIGHT(_xlpm.w,LEN(_xlpm.w)-FIND(_xlpm.sep,_xlpm.w)))</f>
        <v>nsir</v>
      </c>
      <c r="K3002" s="10">
        <f>_xlfn.LET(_xlpm.w,I3002,LEN(_xlpm.w))</f>
        <v>3</v>
      </c>
      <c r="L3002" s="10">
        <f>_xlfn.LET(_xlpm.w,J3002,LEN(_xlpm.w))</f>
        <v>4</v>
      </c>
      <c r="M3002" s="10">
        <f>_xlfn.LET(_xlpm.a,K3002,_xlpm.b,L3002,MAX(_xlpm.a,_xlpm.b))</f>
        <v>4</v>
      </c>
      <c r="N3002" s="10">
        <f>_xlfn.LET(_xlpm.d,(K3002,L3002),MAX(_xlpm.d)-MIN(_xlpm.d))</f>
        <v>1</v>
      </c>
      <c r="O3002" s="1" t="str">
        <f>_xlfn.LET(_xlpm.sep,":",_xlpm.w,$G3002,_xlfn.CONCAT("~",RIGHT(_xlpm.w,LEN(_xlpm.w)-FIND(_xlpm.sep,_xlpm.w)),"~"))</f>
        <v>~nsir~</v>
      </c>
      <c r="P3002" s="1" t="str">
        <f>_xlfn.LET(_xlpm.sep,":",_xlpm.w,$G3002,_xlfn.CONCAT("[",LEFT(_xlpm.w,FIND(_xlpm.sep,_xlpm.w)-1),"]"))</f>
        <v>[nsə]</v>
      </c>
      <c r="Q3002" s="14" cm="1">
        <f t="array" ref="Q3002">SUM(_xlfn._xlws.FILTER($H$2:$H$7117,_xlfn.MAP($O$2:$O$7117,_xlfn.LAMBDA(_xlpm.x,_xlpm.x=$O3002))))</f>
        <v>2.9821073558648114E-4</v>
      </c>
      <c r="R3002" s="14">
        <f>$H3002/Q3002</f>
        <v>0.16666666666666666</v>
      </c>
      <c r="S3002" s="14" cm="1">
        <f t="array" ref="S3002">SUM(_xlfn._xlws.FILTER($H$2:$H$7117,_xlfn.MAP($P$2:$P$7117,_xlfn.LAMBDA(_xlpm.x,_xlpm.x=$P3002))))</f>
        <v>1.9880715705765401E-3</v>
      </c>
      <c r="T3002" s="14">
        <f>$H3002/S3002</f>
        <v>2.5000000000000008E-2</v>
      </c>
      <c r="U3002" s="14">
        <f>_xlfn.LET(_xlpm.freq,F3002,_xlpm.size,M3002+1,_xlpm.F,V3002,LOG(1+_xlpm.freq)*LOG(1+_xlpm.size)*_xlpm.F)</f>
        <v>1.0184646414300429E-2</v>
      </c>
      <c r="V3002" s="14">
        <f>_xlfn.LET(_xlpm.a,T3002,_xlpm.b,R3002,2*_xlpm.a*_xlpm.b/(_xlpm.a+_xlpm.b))</f>
        <v>4.347826086956523E-2</v>
      </c>
      <c r="W3002" s="14">
        <f>_xlfn.LET(_xlpm.p,R3002,_xlpm.q,T3002,LOG(_xlpm.p/_xlpm.q))</f>
        <v>0.82390874094431865</v>
      </c>
      <c r="X3002" s="2"/>
    </row>
    <row r="3003" spans="1:24">
      <c r="A3003" s="1" t="str">
        <f>_xlfn.LET(_xlpm.sep," : ",CONCATENATE(O3003,_xlpm.sep,P3003))</f>
        <v>~fugh~ : [fju]</v>
      </c>
      <c r="B3003" s="1">
        <f>_xlfn.LET(_xlpm.d,$G3003,_xlpm.k,_xlfn.CONCAT(LEFT(TRIM(B$1),1),"*"),COUNTIF(_xlpm.d,_xlpm.k))</f>
        <v>0</v>
      </c>
      <c r="C3003" s="1">
        <f>_xlfn.LET(_xlpm.d,$G3003,_xlpm.k,_xlfn.CONCAT(LEFT(TRIM(C$1),1),"*"),COUNTIF(_xlpm.d,_xlpm.k))</f>
        <v>0</v>
      </c>
      <c r="D3003" s="1">
        <f>_xlfn.LET(_xlpm.d,$G3003,_xlpm.k,_xlfn.CONCAT(LEFT(TRIM(D$1),1),"*"),COUNTIF(_xlpm.d,_xlpm.k))</f>
        <v>0</v>
      </c>
      <c r="E3003" s="1">
        <f>LOG(F3003+1,10)</f>
        <v>0.30102999566398114</v>
      </c>
      <c r="F3003" s="7">
        <v>1</v>
      </c>
      <c r="G3003" s="9" t="s">
        <v>890</v>
      </c>
      <c r="H3003" s="4">
        <f>F3003/freq.sum.r6e</f>
        <v>4.9701789264413521E-5</v>
      </c>
      <c r="I3003" s="1" t="str">
        <f>_xlfn.LET(_xlpm.sep,":",_xlpm.w,$G3003,LEFT(_xlpm.w,FIND(_xlpm.sep,_xlpm.w)-1))</f>
        <v>fju</v>
      </c>
      <c r="J3003" s="1" t="str">
        <f>_xlfn.LET(_xlpm.sep,":",_xlpm.w,$G3003,RIGHT(_xlpm.w,LEN(_xlpm.w)-FIND(_xlpm.sep,_xlpm.w)))</f>
        <v>fugh</v>
      </c>
      <c r="K3003" s="10">
        <f>_xlfn.LET(_xlpm.w,I3003,LEN(_xlpm.w))</f>
        <v>3</v>
      </c>
      <c r="L3003" s="10">
        <f>_xlfn.LET(_xlpm.w,J3003,LEN(_xlpm.w))</f>
        <v>4</v>
      </c>
      <c r="M3003" s="10">
        <f>_xlfn.LET(_xlpm.a,K3003,_xlpm.b,L3003,MAX(_xlpm.a,_xlpm.b))</f>
        <v>4</v>
      </c>
      <c r="N3003" s="10">
        <f>_xlfn.LET(_xlpm.d,(K3003,L3003),MAX(_xlpm.d)-MIN(_xlpm.d))</f>
        <v>1</v>
      </c>
      <c r="O3003" s="1" t="str">
        <f>_xlfn.LET(_xlpm.sep,":",_xlpm.w,$G3003,_xlfn.CONCAT("~",RIGHT(_xlpm.w,LEN(_xlpm.w)-FIND(_xlpm.sep,_xlpm.w)),"~"))</f>
        <v>~fugh~</v>
      </c>
      <c r="P3003" s="1" t="str">
        <f>_xlfn.LET(_xlpm.sep,":",_xlpm.w,$G3003,_xlfn.CONCAT("[",LEFT(_xlpm.w,FIND(_xlpm.sep,_xlpm.w)-1),"]"))</f>
        <v>[fju]</v>
      </c>
      <c r="Q3003" s="14" cm="1">
        <f t="array" ref="Q3003">SUM(_xlfn._xlws.FILTER($H$2:$H$7117,_xlfn.MAP($O$2:$O$7117,_xlfn.LAMBDA(_xlpm.x,_xlpm.x=$O3003))))</f>
        <v>1.9880715705765408E-4</v>
      </c>
      <c r="R3003" s="14">
        <f>$H3003/Q3003</f>
        <v>0.25</v>
      </c>
      <c r="S3003" s="14" cm="1">
        <f t="array" ref="S3003">SUM(_xlfn._xlws.FILTER($H$2:$H$7117,_xlfn.MAP($P$2:$P$7117,_xlfn.LAMBDA(_xlpm.x,_xlpm.x=$P3003))))</f>
        <v>1.3419483101391649E-3</v>
      </c>
      <c r="T3003" s="14">
        <f>$H3003/S3003</f>
        <v>3.7037037037037042E-2</v>
      </c>
      <c r="U3003" s="14">
        <f>_xlfn.LET(_xlpm.freq,F3003,_xlpm.size,M3003+1,_xlpm.F,V3003,LOG(1+_xlpm.freq)*LOG(1+_xlpm.size)*_xlpm.F)</f>
        <v>1.511270113089741E-2</v>
      </c>
      <c r="V3003" s="14">
        <f>_xlfn.LET(_xlpm.a,T3003,_xlpm.b,R3003,2*_xlpm.a*_xlpm.b/(_xlpm.a+_xlpm.b))</f>
        <v>6.4516129032258077E-2</v>
      </c>
      <c r="W3003" s="14">
        <f>_xlfn.LET(_xlpm.p,R3003,_xlpm.q,T3003,LOG(_xlpm.p/_xlpm.q))</f>
        <v>0.82930377283102485</v>
      </c>
      <c r="X3003" s="2"/>
    </row>
    <row r="3004" spans="1:24">
      <c r="A3004" s="1" t="str">
        <f>_xlfn.LET(_xlpm.sep," : ",CONCATENATE(O3004,_xlpm.sep,P3004))</f>
        <v>~hugh~ : [hʊ]</v>
      </c>
      <c r="B3004" s="1">
        <f>_xlfn.LET(_xlpm.d,$G3004,_xlpm.k,_xlfn.CONCAT(LEFT(TRIM(B$1),1),"*"),COUNTIF(_xlpm.d,_xlpm.k))</f>
        <v>0</v>
      </c>
      <c r="C3004" s="1">
        <f>_xlfn.LET(_xlpm.d,$G3004,_xlpm.k,_xlfn.CONCAT(LEFT(TRIM(C$1),1),"*"),COUNTIF(_xlpm.d,_xlpm.k))</f>
        <v>0</v>
      </c>
      <c r="D3004" s="1">
        <f>_xlfn.LET(_xlpm.d,$G3004,_xlpm.k,_xlfn.CONCAT(LEFT(TRIM(D$1),1),"*"),COUNTIF(_xlpm.d,_xlpm.k))</f>
        <v>0</v>
      </c>
      <c r="E3004" s="1">
        <f>LOG(F3004+1,10)</f>
        <v>0.60205999132796229</v>
      </c>
      <c r="F3004" s="7">
        <v>3</v>
      </c>
      <c r="G3004" s="9" t="s">
        <v>1286</v>
      </c>
      <c r="H3004" s="4">
        <f>F3004/freq.sum.r6e</f>
        <v>1.4910536779324057E-4</v>
      </c>
      <c r="I3004" s="1" t="str">
        <f>_xlfn.LET(_xlpm.sep,":",_xlpm.w,$G3004,LEFT(_xlpm.w,FIND(_xlpm.sep,_xlpm.w)-1))</f>
        <v>hʊ</v>
      </c>
      <c r="J3004" s="1" t="str">
        <f>_xlfn.LET(_xlpm.sep,":",_xlpm.w,$G3004,RIGHT(_xlpm.w,LEN(_xlpm.w)-FIND(_xlpm.sep,_xlpm.w)))</f>
        <v>hugh</v>
      </c>
      <c r="K3004" s="10">
        <f>_xlfn.LET(_xlpm.w,I3004,LEN(_xlpm.w))</f>
        <v>2</v>
      </c>
      <c r="L3004" s="10">
        <f>_xlfn.LET(_xlpm.w,J3004,LEN(_xlpm.w))</f>
        <v>4</v>
      </c>
      <c r="M3004" s="10">
        <f>_xlfn.LET(_xlpm.a,K3004,_xlpm.b,L3004,MAX(_xlpm.a,_xlpm.b))</f>
        <v>4</v>
      </c>
      <c r="N3004" s="10">
        <f>_xlfn.LET(_xlpm.d,(K3004,L3004),MAX(_xlpm.d)-MIN(_xlpm.d))</f>
        <v>2</v>
      </c>
      <c r="O3004" s="1" t="str">
        <f>_xlfn.LET(_xlpm.sep,":",_xlpm.w,$G3004,_xlfn.CONCAT("~",RIGHT(_xlpm.w,LEN(_xlpm.w)-FIND(_xlpm.sep,_xlpm.w)),"~"))</f>
        <v>~hugh~</v>
      </c>
      <c r="P3004" s="1" t="str">
        <f>_xlfn.LET(_xlpm.sep,":",_xlpm.w,$G3004,_xlfn.CONCAT("[",LEFT(_xlpm.w,FIND(_xlpm.sep,_xlpm.w)-1),"]"))</f>
        <v>[hʊ]</v>
      </c>
      <c r="Q3004" s="14" cm="1">
        <f t="array" ref="Q3004">SUM(_xlfn._xlws.FILTER($H$2:$H$7117,_xlfn.MAP($O$2:$O$7117,_xlfn.LAMBDA(_xlpm.x,_xlpm.x=$O3004))))</f>
        <v>2.4850894632206762E-4</v>
      </c>
      <c r="R3004" s="14">
        <f>$H3004/Q3004</f>
        <v>0.6</v>
      </c>
      <c r="S3004" s="14" cm="1">
        <f t="array" ref="S3004">SUM(_xlfn._xlws.FILTER($H$2:$H$7117,_xlfn.MAP($P$2:$P$7117,_xlfn.LAMBDA(_xlpm.x,_xlpm.x=$P3004))))</f>
        <v>1.6898608349900596E-3</v>
      </c>
      <c r="T3004" s="14">
        <f>$H3004/S3004</f>
        <v>8.8235294117647065E-2</v>
      </c>
      <c r="U3004" s="14">
        <f>_xlfn.LET(_xlpm.freq,F3004,_xlpm.size,M3004+1,_xlpm.F,V3004,LOG(1+_xlpm.freq)*LOG(1+_xlpm.size)*_xlpm.F)</f>
        <v>7.2075959239664561E-2</v>
      </c>
      <c r="V3004" s="14">
        <f>_xlfn.LET(_xlpm.a,T3004,_xlpm.b,R3004,2*_xlpm.a*_xlpm.b/(_xlpm.a+_xlpm.b))</f>
        <v>0.15384615384615385</v>
      </c>
      <c r="W3004" s="14">
        <f>_xlfn.LET(_xlpm.p,R3004,_xlpm.q,T3004,LOG(_xlpm.p/_xlpm.q))</f>
        <v>0.83250891270623628</v>
      </c>
      <c r="X3004" s="2"/>
    </row>
    <row r="3005" spans="1:24">
      <c r="A3005" s="1" t="str">
        <f>_xlfn.LET(_xlpm.sep," : ",CONCATENATE(O3005,_xlpm.sep,P3005))</f>
        <v>~boow~ : [bʊ]</v>
      </c>
      <c r="B3005" s="1">
        <f>_xlfn.LET(_xlpm.d,$G3005,_xlpm.k,_xlfn.CONCAT(LEFT(TRIM(B$1),1),"*"),COUNTIF(_xlpm.d,_xlpm.k))</f>
        <v>0</v>
      </c>
      <c r="C3005" s="1">
        <f>_xlfn.LET(_xlpm.d,$G3005,_xlpm.k,_xlfn.CONCAT(LEFT(TRIM(C$1),1),"*"),COUNTIF(_xlpm.d,_xlpm.k))</f>
        <v>0</v>
      </c>
      <c r="D3005" s="1">
        <f>_xlfn.LET(_xlpm.d,$G3005,_xlpm.k,_xlfn.CONCAT(LEFT(TRIM(D$1),1),"*"),COUNTIF(_xlpm.d,_xlpm.k))</f>
        <v>0</v>
      </c>
      <c r="E3005" s="1">
        <f>LOG(F3005+1,10)</f>
        <v>0.69897000433601875</v>
      </c>
      <c r="F3005" s="7">
        <v>4</v>
      </c>
      <c r="G3005" s="9" t="s">
        <v>313</v>
      </c>
      <c r="H3005" s="4">
        <f>F3005/freq.sum.r6e</f>
        <v>1.9880715705765408E-4</v>
      </c>
      <c r="I3005" s="1" t="str">
        <f>_xlfn.LET(_xlpm.sep,":",_xlpm.w,$G3005,LEFT(_xlpm.w,FIND(_xlpm.sep,_xlpm.w)-1))</f>
        <v>bʊ</v>
      </c>
      <c r="J3005" s="1" t="str">
        <f>_xlfn.LET(_xlpm.sep,":",_xlpm.w,$G3005,RIGHT(_xlpm.w,LEN(_xlpm.w)-FIND(_xlpm.sep,_xlpm.w)))</f>
        <v>boow</v>
      </c>
      <c r="K3005" s="10">
        <f>_xlfn.LET(_xlpm.w,I3005,LEN(_xlpm.w))</f>
        <v>2</v>
      </c>
      <c r="L3005" s="10">
        <f>_xlfn.LET(_xlpm.w,J3005,LEN(_xlpm.w))</f>
        <v>4</v>
      </c>
      <c r="M3005" s="10">
        <f>_xlfn.LET(_xlpm.a,K3005,_xlpm.b,L3005,MAX(_xlpm.a,_xlpm.b))</f>
        <v>4</v>
      </c>
      <c r="N3005" s="10">
        <f>_xlfn.LET(_xlpm.d,(K3005,L3005),MAX(_xlpm.d)-MIN(_xlpm.d))</f>
        <v>2</v>
      </c>
      <c r="O3005" s="1" t="str">
        <f>_xlfn.LET(_xlpm.sep,":",_xlpm.w,$G3005,_xlfn.CONCAT("~",RIGHT(_xlpm.w,LEN(_xlpm.w)-FIND(_xlpm.sep,_xlpm.w)),"~"))</f>
        <v>~boow~</v>
      </c>
      <c r="P3005" s="1" t="str">
        <f>_xlfn.LET(_xlpm.sep,":",_xlpm.w,$G3005,_xlfn.CONCAT("[",LEFT(_xlpm.w,FIND(_xlpm.sep,_xlpm.w)-1),"]"))</f>
        <v>[bʊ]</v>
      </c>
      <c r="Q3005" s="14" cm="1">
        <f t="array" ref="Q3005">SUM(_xlfn._xlws.FILTER($H$2:$H$7117,_xlfn.MAP($O$2:$O$7117,_xlfn.LAMBDA(_xlpm.x,_xlpm.x=$O3005))))</f>
        <v>2.4850894632206762E-4</v>
      </c>
      <c r="R3005" s="14">
        <f>$H3005/Q3005</f>
        <v>0.79999999999999993</v>
      </c>
      <c r="S3005" s="14" cm="1">
        <f t="array" ref="S3005">SUM(_xlfn._xlws.FILTER($H$2:$H$7117,_xlfn.MAP($P$2:$P$7117,_xlfn.LAMBDA(_xlpm.x,_xlpm.x=$P3005))))</f>
        <v>1.6898608349900596E-3</v>
      </c>
      <c r="T3005" s="14">
        <f>$H3005/S3005</f>
        <v>0.11764705882352942</v>
      </c>
      <c r="U3005" s="14">
        <f>_xlfn.LET(_xlpm.freq,F3005,_xlpm.size,M3005+1,_xlpm.F,V3005,LOG(1+_xlpm.freq)*LOG(1+_xlpm.size)*_xlpm.F)</f>
        <v>0.11157012981635565</v>
      </c>
      <c r="V3005" s="14">
        <f>_xlfn.LET(_xlpm.a,T3005,_xlpm.b,R3005,2*_xlpm.a*_xlpm.b/(_xlpm.a+_xlpm.b))</f>
        <v>0.20512820512820512</v>
      </c>
      <c r="W3005" s="14">
        <f>_xlfn.LET(_xlpm.p,R3005,_xlpm.q,T3005,LOG(_xlpm.p/_xlpm.q))</f>
        <v>0.83250891270623628</v>
      </c>
      <c r="X3005" s="2"/>
    </row>
    <row r="3006" spans="1:24">
      <c r="A3006" s="1" t="str">
        <f>_xlfn.LET(_xlpm.sep," : ",CONCATENATE(O3006,_xlpm.sep,P3006))</f>
        <v>~foow~ : [fʊ]</v>
      </c>
      <c r="B3006" s="1">
        <f>_xlfn.LET(_xlpm.d,$G3006,_xlpm.k,_xlfn.CONCAT(LEFT(TRIM(B$1),1),"*"),COUNTIF(_xlpm.d,_xlpm.k))</f>
        <v>0</v>
      </c>
      <c r="C3006" s="1">
        <f>_xlfn.LET(_xlpm.d,$G3006,_xlpm.k,_xlfn.CONCAT(LEFT(TRIM(C$1),1),"*"),COUNTIF(_xlpm.d,_xlpm.k))</f>
        <v>0</v>
      </c>
      <c r="D3006" s="1">
        <f>_xlfn.LET(_xlpm.d,$G3006,_xlpm.k,_xlfn.CONCAT(LEFT(TRIM(D$1),1),"*"),COUNTIF(_xlpm.d,_xlpm.k))</f>
        <v>0</v>
      </c>
      <c r="E3006" s="1">
        <f>LOG(F3006+1,10)</f>
        <v>0.69897000433601875</v>
      </c>
      <c r="F3006" s="7">
        <v>4</v>
      </c>
      <c r="G3006" s="9" t="s">
        <v>1069</v>
      </c>
      <c r="H3006" s="4">
        <f>F3006/freq.sum.r6e</f>
        <v>1.9880715705765408E-4</v>
      </c>
      <c r="I3006" s="1" t="str">
        <f>_xlfn.LET(_xlpm.sep,":",_xlpm.w,$G3006,LEFT(_xlpm.w,FIND(_xlpm.sep,_xlpm.w)-1))</f>
        <v>fʊ</v>
      </c>
      <c r="J3006" s="1" t="str">
        <f>_xlfn.LET(_xlpm.sep,":",_xlpm.w,$G3006,RIGHT(_xlpm.w,LEN(_xlpm.w)-FIND(_xlpm.sep,_xlpm.w)))</f>
        <v>foow</v>
      </c>
      <c r="K3006" s="10">
        <f>_xlfn.LET(_xlpm.w,I3006,LEN(_xlpm.w))</f>
        <v>2</v>
      </c>
      <c r="L3006" s="10">
        <f>_xlfn.LET(_xlpm.w,J3006,LEN(_xlpm.w))</f>
        <v>4</v>
      </c>
      <c r="M3006" s="10">
        <f>_xlfn.LET(_xlpm.a,K3006,_xlpm.b,L3006,MAX(_xlpm.a,_xlpm.b))</f>
        <v>4</v>
      </c>
      <c r="N3006" s="10">
        <f>_xlfn.LET(_xlpm.d,(K3006,L3006),MAX(_xlpm.d)-MIN(_xlpm.d))</f>
        <v>2</v>
      </c>
      <c r="O3006" s="1" t="str">
        <f>_xlfn.LET(_xlpm.sep,":",_xlpm.w,$G3006,_xlfn.CONCAT("~",RIGHT(_xlpm.w,LEN(_xlpm.w)-FIND(_xlpm.sep,_xlpm.w)),"~"))</f>
        <v>~foow~</v>
      </c>
      <c r="P3006" s="1" t="str">
        <f>_xlfn.LET(_xlpm.sep,":",_xlpm.w,$G3006,_xlfn.CONCAT("[",LEFT(_xlpm.w,FIND(_xlpm.sep,_xlpm.w)-1),"]"))</f>
        <v>[fʊ]</v>
      </c>
      <c r="Q3006" s="14" cm="1">
        <f t="array" ref="Q3006">SUM(_xlfn._xlws.FILTER($H$2:$H$7117,_xlfn.MAP($O$2:$O$7117,_xlfn.LAMBDA(_xlpm.x,_xlpm.x=$O3006))))</f>
        <v>2.4850894632206762E-4</v>
      </c>
      <c r="R3006" s="14">
        <f>$H3006/Q3006</f>
        <v>0.79999999999999993</v>
      </c>
      <c r="S3006" s="14" cm="1">
        <f t="array" ref="S3006">SUM(_xlfn._xlws.FILTER($H$2:$H$7117,_xlfn.MAP($P$2:$P$7117,_xlfn.LAMBDA(_xlpm.x,_xlpm.x=$P3006))))</f>
        <v>1.6898608349900596E-3</v>
      </c>
      <c r="T3006" s="14">
        <f>$H3006/S3006</f>
        <v>0.11764705882352942</v>
      </c>
      <c r="U3006" s="14">
        <f>_xlfn.LET(_xlpm.freq,F3006,_xlpm.size,M3006+1,_xlpm.F,V3006,LOG(1+_xlpm.freq)*LOG(1+_xlpm.size)*_xlpm.F)</f>
        <v>0.11157012981635565</v>
      </c>
      <c r="V3006" s="14">
        <f>_xlfn.LET(_xlpm.a,T3006,_xlpm.b,R3006,2*_xlpm.a*_xlpm.b/(_xlpm.a+_xlpm.b))</f>
        <v>0.20512820512820512</v>
      </c>
      <c r="W3006" s="14">
        <f>_xlfn.LET(_xlpm.p,R3006,_xlpm.q,T3006,LOG(_xlpm.p/_xlpm.q))</f>
        <v>0.83250891270623628</v>
      </c>
      <c r="X3006" s="2"/>
    </row>
    <row r="3007" spans="1:24">
      <c r="A3007" s="1" t="str">
        <f>_xlfn.LET(_xlpm.sep," : ",CONCATENATE(O3007,_xlpm.sep,P3007))</f>
        <v>~toow~ : [tʊ]</v>
      </c>
      <c r="B3007" s="1">
        <f>_xlfn.LET(_xlpm.d,$G3007,_xlpm.k,_xlfn.CONCAT(LEFT(TRIM(B$1),1),"*"),COUNTIF(_xlpm.d,_xlpm.k))</f>
        <v>0</v>
      </c>
      <c r="C3007" s="1">
        <f>_xlfn.LET(_xlpm.d,$G3007,_xlpm.k,_xlfn.CONCAT(LEFT(TRIM(C$1),1),"*"),COUNTIF(_xlpm.d,_xlpm.k))</f>
        <v>0</v>
      </c>
      <c r="D3007" s="1">
        <f>_xlfn.LET(_xlpm.d,$G3007,_xlpm.k,_xlfn.CONCAT(LEFT(TRIM(D$1),1),"*"),COUNTIF(_xlpm.d,_xlpm.k))</f>
        <v>0</v>
      </c>
      <c r="E3007" s="1">
        <f>LOG(F3007+1,10)</f>
        <v>0.69897000433601875</v>
      </c>
      <c r="F3007" s="7">
        <v>4</v>
      </c>
      <c r="G3007" s="9" t="s">
        <v>4821</v>
      </c>
      <c r="H3007" s="4">
        <f>F3007/freq.sum.r6e</f>
        <v>1.9880715705765408E-4</v>
      </c>
      <c r="I3007" s="1" t="str">
        <f>_xlfn.LET(_xlpm.sep,":",_xlpm.w,$G3007,LEFT(_xlpm.w,FIND(_xlpm.sep,_xlpm.w)-1))</f>
        <v>tʊ</v>
      </c>
      <c r="J3007" s="1" t="str">
        <f>_xlfn.LET(_xlpm.sep,":",_xlpm.w,$G3007,RIGHT(_xlpm.w,LEN(_xlpm.w)-FIND(_xlpm.sep,_xlpm.w)))</f>
        <v>toow</v>
      </c>
      <c r="K3007" s="10">
        <f>_xlfn.LET(_xlpm.w,I3007,LEN(_xlpm.w))</f>
        <v>2</v>
      </c>
      <c r="L3007" s="10">
        <f>_xlfn.LET(_xlpm.w,J3007,LEN(_xlpm.w))</f>
        <v>4</v>
      </c>
      <c r="M3007" s="10">
        <f>_xlfn.LET(_xlpm.a,K3007,_xlpm.b,L3007,MAX(_xlpm.a,_xlpm.b))</f>
        <v>4</v>
      </c>
      <c r="N3007" s="10">
        <f>_xlfn.LET(_xlpm.d,(K3007,L3007),MAX(_xlpm.d)-MIN(_xlpm.d))</f>
        <v>2</v>
      </c>
      <c r="O3007" s="1" t="str">
        <f>_xlfn.LET(_xlpm.sep,":",_xlpm.w,$G3007,_xlfn.CONCAT("~",RIGHT(_xlpm.w,LEN(_xlpm.w)-FIND(_xlpm.sep,_xlpm.w)),"~"))</f>
        <v>~toow~</v>
      </c>
      <c r="P3007" s="1" t="str">
        <f>_xlfn.LET(_xlpm.sep,":",_xlpm.w,$G3007,_xlfn.CONCAT("[",LEFT(_xlpm.w,FIND(_xlpm.sep,_xlpm.w)-1),"]"))</f>
        <v>[tʊ]</v>
      </c>
      <c r="Q3007" s="14" cm="1">
        <f t="array" ref="Q3007">SUM(_xlfn._xlws.FILTER($H$2:$H$7117,_xlfn.MAP($O$2:$O$7117,_xlfn.LAMBDA(_xlpm.x,_xlpm.x=$O3007))))</f>
        <v>2.4850894632206762E-4</v>
      </c>
      <c r="R3007" s="14">
        <f>$H3007/Q3007</f>
        <v>0.79999999999999993</v>
      </c>
      <c r="S3007" s="14" cm="1">
        <f t="array" ref="S3007">SUM(_xlfn._xlws.FILTER($H$2:$H$7117,_xlfn.MAP($P$2:$P$7117,_xlfn.LAMBDA(_xlpm.x,_xlpm.x=$P3007))))</f>
        <v>1.6898608349900598E-3</v>
      </c>
      <c r="T3007" s="14">
        <f>$H3007/S3007</f>
        <v>0.11764705882352941</v>
      </c>
      <c r="U3007" s="14">
        <f>_xlfn.LET(_xlpm.freq,F3007,_xlpm.size,M3007+1,_xlpm.F,V3007,LOG(1+_xlpm.freq)*LOG(1+_xlpm.size)*_xlpm.F)</f>
        <v>0.11157012981635564</v>
      </c>
      <c r="V3007" s="14">
        <f>_xlfn.LET(_xlpm.a,T3007,_xlpm.b,R3007,2*_xlpm.a*_xlpm.b/(_xlpm.a+_xlpm.b))</f>
        <v>0.20512820512820509</v>
      </c>
      <c r="W3007" s="14">
        <f>_xlfn.LET(_xlpm.p,R3007,_xlpm.q,T3007,LOG(_xlpm.p/_xlpm.q))</f>
        <v>0.83250891270623628</v>
      </c>
      <c r="X3007" s="2"/>
    </row>
    <row r="3008" spans="1:24">
      <c r="A3008" s="1" t="str">
        <f>_xlfn.LET(_xlpm.sep," : ",CONCATENATE(O3008,_xlpm.sep,P3008))</f>
        <v>~very~ : [vɪ]</v>
      </c>
      <c r="B3008" s="1">
        <f>_xlfn.LET(_xlpm.d,$G3008,_xlpm.k,_xlfn.CONCAT(LEFT(TRIM(B$1),1),"*"),COUNTIF(_xlpm.d,_xlpm.k))</f>
        <v>0</v>
      </c>
      <c r="C3008" s="1">
        <f>_xlfn.LET(_xlpm.d,$G3008,_xlpm.k,_xlfn.CONCAT(LEFT(TRIM(C$1),1),"*"),COUNTIF(_xlpm.d,_xlpm.k))</f>
        <v>0</v>
      </c>
      <c r="D3008" s="1">
        <f>_xlfn.LET(_xlpm.d,$G3008,_xlpm.k,_xlfn.CONCAT(LEFT(TRIM(D$1),1),"*"),COUNTIF(_xlpm.d,_xlpm.k))</f>
        <v>0</v>
      </c>
      <c r="E3008" s="1">
        <f>LOG(F3008+1,10)</f>
        <v>0.30102999566398114</v>
      </c>
      <c r="F3008" s="7">
        <v>1</v>
      </c>
      <c r="G3008" s="9" t="s">
        <v>5152</v>
      </c>
      <c r="H3008" s="4">
        <f>F3008/freq.sum.r6e</f>
        <v>4.9701789264413521E-5</v>
      </c>
      <c r="I3008" s="1" t="str">
        <f>_xlfn.LET(_xlpm.sep,":",_xlpm.w,$G3008,LEFT(_xlpm.w,FIND(_xlpm.sep,_xlpm.w)-1))</f>
        <v>vɪ</v>
      </c>
      <c r="J3008" s="1" t="str">
        <f>_xlfn.LET(_xlpm.sep,":",_xlpm.w,$G3008,RIGHT(_xlpm.w,LEN(_xlpm.w)-FIND(_xlpm.sep,_xlpm.w)))</f>
        <v>very</v>
      </c>
      <c r="K3008" s="10">
        <f>_xlfn.LET(_xlpm.w,I3008,LEN(_xlpm.w))</f>
        <v>2</v>
      </c>
      <c r="L3008" s="10">
        <f>_xlfn.LET(_xlpm.w,J3008,LEN(_xlpm.w))</f>
        <v>4</v>
      </c>
      <c r="M3008" s="10">
        <f>_xlfn.LET(_xlpm.a,K3008,_xlpm.b,L3008,MAX(_xlpm.a,_xlpm.b))</f>
        <v>4</v>
      </c>
      <c r="N3008" s="10">
        <f>_xlfn.LET(_xlpm.d,(K3008,L3008),MAX(_xlpm.d)-MIN(_xlpm.d))</f>
        <v>2</v>
      </c>
      <c r="O3008" s="1" t="str">
        <f>_xlfn.LET(_xlpm.sep,":",_xlpm.w,$G3008,_xlfn.CONCAT("~",RIGHT(_xlpm.w,LEN(_xlpm.w)-FIND(_xlpm.sep,_xlpm.w)),"~"))</f>
        <v>~very~</v>
      </c>
      <c r="P3008" s="1" t="str">
        <f>_xlfn.LET(_xlpm.sep,":",_xlpm.w,$G3008,_xlfn.CONCAT("[",LEFT(_xlpm.w,FIND(_xlpm.sep,_xlpm.w)-1),"]"))</f>
        <v>[vɪ]</v>
      </c>
      <c r="Q3008" s="14" cm="1">
        <f t="array" ref="Q3008">SUM(_xlfn._xlws.FILTER($H$2:$H$7117,_xlfn.MAP($O$2:$O$7117,_xlfn.LAMBDA(_xlpm.x,_xlpm.x=$O3008))))</f>
        <v>1.1431411530815109E-3</v>
      </c>
      <c r="R3008" s="14">
        <f>$H3008/Q3008</f>
        <v>4.3478260869565223E-2</v>
      </c>
      <c r="S3008" s="14" cm="1">
        <f t="array" ref="S3008">SUM(_xlfn._xlws.FILTER($H$2:$H$7117,_xlfn.MAP($P$2:$P$7117,_xlfn.LAMBDA(_xlpm.x,_xlpm.x=$P3008))))</f>
        <v>7.9522862823061605E-3</v>
      </c>
      <c r="T3008" s="14">
        <f>$H3008/S3008</f>
        <v>6.2500000000000021E-3</v>
      </c>
      <c r="U3008" s="14">
        <f>_xlfn.LET(_xlpm.freq,F3008,_xlpm.size,M3008+1,_xlpm.F,V3008,LOG(1+_xlpm.freq)*LOG(1+_xlpm.size)*_xlpm.F)</f>
        <v>2.5600750549607636E-3</v>
      </c>
      <c r="V3008" s="14">
        <f>_xlfn.LET(_xlpm.a,T3008,_xlpm.b,R3008,2*_xlpm.a*_xlpm.b/(_xlpm.a+_xlpm.b))</f>
        <v>1.0928961748633883E-2</v>
      </c>
      <c r="W3008" s="14">
        <f>_xlfn.LET(_xlpm.p,R3008,_xlpm.q,T3008,LOG(_xlpm.p/_xlpm.q))</f>
        <v>0.84239214663833184</v>
      </c>
      <c r="X3008" s="2"/>
    </row>
    <row r="3009" spans="1:24">
      <c r="A3009" s="1" t="str">
        <f>_xlfn.LET(_xlpm.sep," : ",CONCATENATE(O3009,_xlpm.sep,P3009))</f>
        <v>~sser~ : [sɛ]</v>
      </c>
      <c r="B3009" s="1">
        <f>_xlfn.LET(_xlpm.d,$G3009,_xlpm.k,_xlfn.CONCAT(LEFT(TRIM(B$1),1),"*"),COUNTIF(_xlpm.d,_xlpm.k))</f>
        <v>0</v>
      </c>
      <c r="C3009" s="1">
        <f>_xlfn.LET(_xlpm.d,$G3009,_xlpm.k,_xlfn.CONCAT(LEFT(TRIM(C$1),1),"*"),COUNTIF(_xlpm.d,_xlpm.k))</f>
        <v>0</v>
      </c>
      <c r="D3009" s="1">
        <f>_xlfn.LET(_xlpm.d,$G3009,_xlpm.k,_xlfn.CONCAT(LEFT(TRIM(D$1),1),"*"),COUNTIF(_xlpm.d,_xlpm.k))</f>
        <v>0</v>
      </c>
      <c r="E3009" s="1">
        <f>LOG(F3009+1,10)</f>
        <v>0.47712125471966244</v>
      </c>
      <c r="F3009" s="7">
        <v>2</v>
      </c>
      <c r="G3009" s="9" t="s">
        <v>4554</v>
      </c>
      <c r="H3009" s="4">
        <f>F3009/freq.sum.r6e</f>
        <v>9.9403578528827041E-5</v>
      </c>
      <c r="I3009" s="1" t="str">
        <f>_xlfn.LET(_xlpm.sep,":",_xlpm.w,$G3009,LEFT(_xlpm.w,FIND(_xlpm.sep,_xlpm.w)-1))</f>
        <v>sɛ</v>
      </c>
      <c r="J3009" s="1" t="str">
        <f>_xlfn.LET(_xlpm.sep,":",_xlpm.w,$G3009,RIGHT(_xlpm.w,LEN(_xlpm.w)-FIND(_xlpm.sep,_xlpm.w)))</f>
        <v>sser</v>
      </c>
      <c r="K3009" s="10">
        <f>_xlfn.LET(_xlpm.w,I3009,LEN(_xlpm.w))</f>
        <v>2</v>
      </c>
      <c r="L3009" s="10">
        <f>_xlfn.LET(_xlpm.w,J3009,LEN(_xlpm.w))</f>
        <v>4</v>
      </c>
      <c r="M3009" s="10">
        <f>_xlfn.LET(_xlpm.a,K3009,_xlpm.b,L3009,MAX(_xlpm.a,_xlpm.b))</f>
        <v>4</v>
      </c>
      <c r="N3009" s="10">
        <f>_xlfn.LET(_xlpm.d,(K3009,L3009),MAX(_xlpm.d)-MIN(_xlpm.d))</f>
        <v>2</v>
      </c>
      <c r="O3009" s="1" t="str">
        <f>_xlfn.LET(_xlpm.sep,":",_xlpm.w,$G3009,_xlfn.CONCAT("~",RIGHT(_xlpm.w,LEN(_xlpm.w)-FIND(_xlpm.sep,_xlpm.w)),"~"))</f>
        <v>~sser~</v>
      </c>
      <c r="P3009" s="1" t="str">
        <f>_xlfn.LET(_xlpm.sep,":",_xlpm.w,$G3009,_xlfn.CONCAT("[",LEFT(_xlpm.w,FIND(_xlpm.sep,_xlpm.w)-1),"]"))</f>
        <v>[sɛ]</v>
      </c>
      <c r="Q3009" s="14" cm="1">
        <f t="array" ref="Q3009">SUM(_xlfn._xlws.FILTER($H$2:$H$7111,_xlfn.MAP($O$2:$O$7111,_xlfn.LAMBDA(_xlpm.x,_xlpm.x=$O3009))))</f>
        <v>3.9761431411530822E-4</v>
      </c>
      <c r="R3009" s="14">
        <f>$H3009/Q3009</f>
        <v>0.24999999999999997</v>
      </c>
      <c r="S3009" s="14" cm="1">
        <f t="array" ref="S3009">SUM(_xlfn._xlws.FILTER($H$2:$H$7111,_xlfn.MAP($P$2:$P$7111,_xlfn.LAMBDA(_xlpm.x,_xlpm.x=$P3009))))</f>
        <v>2.7833001988071559E-3</v>
      </c>
      <c r="T3009" s="14">
        <f>$H3009/S3009</f>
        <v>3.5714285714285733E-2</v>
      </c>
      <c r="U3009" s="14">
        <f>_xlfn.LET(_xlpm.freq,F3009,_xlpm.size,M3009+1,_xlpm.F,V3009,LOG(1+_xlpm.freq)*LOG(1+_xlpm.size)*_xlpm.F)</f>
        <v>2.3204531309044901E-2</v>
      </c>
      <c r="V3009" s="14">
        <f>_xlfn.LET(_xlpm.a,T3009,_xlpm.b,R3009,2*_xlpm.a*_xlpm.b/(_xlpm.a+_xlpm.b))</f>
        <v>6.2500000000000028E-2</v>
      </c>
      <c r="W3009" s="14">
        <f>_xlfn.LET(_xlpm.p,R3009,_xlpm.q,T3009,LOG(_xlpm.p/_xlpm.q))</f>
        <v>0.84509804001425659</v>
      </c>
      <c r="X3009" s="2"/>
    </row>
    <row r="3010" spans="1:24">
      <c r="A3010" s="1" t="str">
        <f>_xlfn.LET(_xlpm.sep," : ",CONCATENATE(O3010,_xlpm.sep,P3010))</f>
        <v>~rrow~ : [ɹoʊ]</v>
      </c>
      <c r="B3010" s="1">
        <f>_xlfn.LET(_xlpm.d,$G3010,_xlpm.k,_xlfn.CONCAT(LEFT(TRIM(B$1),1),"*"),COUNTIF(_xlpm.d,_xlpm.k))</f>
        <v>1</v>
      </c>
      <c r="C3010" s="1">
        <f>_xlfn.LET(_xlpm.d,$G3010,_xlpm.k,_xlfn.CONCAT(LEFT(TRIM(C$1),1),"*"),COUNTIF(_xlpm.d,_xlpm.k))</f>
        <v>0</v>
      </c>
      <c r="D3010" s="1">
        <f>_xlfn.LET(_xlpm.d,$G3010,_xlpm.k,_xlfn.CONCAT(LEFT(TRIM(D$1),1),"*"),COUNTIF(_xlpm.d,_xlpm.k))</f>
        <v>0</v>
      </c>
      <c r="E3010" s="1">
        <f>LOG(F3010+1,10)</f>
        <v>0.69897000433601875</v>
      </c>
      <c r="F3010" s="7">
        <v>4</v>
      </c>
      <c r="G3010" s="9" t="s">
        <v>6169</v>
      </c>
      <c r="H3010" s="4">
        <f>F3010/freq.sum.r6e</f>
        <v>1.9880715705765408E-4</v>
      </c>
      <c r="I3010" s="1" t="str">
        <f>_xlfn.LET(_xlpm.sep,":",_xlpm.w,$G3010,LEFT(_xlpm.w,FIND(_xlpm.sep,_xlpm.w)-1))</f>
        <v>ɹoʊ</v>
      </c>
      <c r="J3010" s="1" t="str">
        <f>_xlfn.LET(_xlpm.sep,":",_xlpm.w,$G3010,RIGHT(_xlpm.w,LEN(_xlpm.w)-FIND(_xlpm.sep,_xlpm.w)))</f>
        <v>rrow</v>
      </c>
      <c r="K3010" s="10">
        <f>_xlfn.LET(_xlpm.w,I3010,LEN(_xlpm.w))</f>
        <v>3</v>
      </c>
      <c r="L3010" s="10">
        <f>_xlfn.LET(_xlpm.w,J3010,LEN(_xlpm.w))</f>
        <v>4</v>
      </c>
      <c r="M3010" s="10">
        <f>_xlfn.LET(_xlpm.a,K3010,_xlpm.b,L3010,MAX(_xlpm.a,_xlpm.b))</f>
        <v>4</v>
      </c>
      <c r="N3010" s="10">
        <f>_xlfn.LET(_xlpm.d,(K3010,L3010),MAX(_xlpm.d)-MIN(_xlpm.d))</f>
        <v>1</v>
      </c>
      <c r="O3010" s="1" t="str">
        <f>_xlfn.LET(_xlpm.sep,":",_xlpm.w,$G3010,_xlfn.CONCAT("~",RIGHT(_xlpm.w,LEN(_xlpm.w)-FIND(_xlpm.sep,_xlpm.w)),"~"))</f>
        <v>~rrow~</v>
      </c>
      <c r="P3010" s="1" t="str">
        <f>_xlfn.LET(_xlpm.sep,":",_xlpm.w,$G3010,_xlfn.CONCAT("[",LEFT(_xlpm.w,FIND(_xlpm.sep,_xlpm.w)-1),"]"))</f>
        <v>[ɹoʊ]</v>
      </c>
      <c r="Q3010" s="14" cm="1">
        <f t="array" ref="Q3010">SUM(_xlfn._xlws.FILTER($H$2:$H$7111,_xlfn.MAP($O$2:$O$7111,_xlfn.LAMBDA(_xlpm.x,_xlpm.x=$O3010))))</f>
        <v>2.9821073558648114E-4</v>
      </c>
      <c r="R3010" s="14">
        <f>$H3010/Q3010</f>
        <v>0.66666666666666663</v>
      </c>
      <c r="S3010" s="14" cm="1">
        <f t="array" ref="S3010">SUM(_xlfn._xlws.FILTER($H$2:$H$7111,_xlfn.MAP($P$2:$P$7111,_xlfn.LAMBDA(_xlpm.x,_xlpm.x=$P3010))))</f>
        <v>2.0874751491053679E-3</v>
      </c>
      <c r="T3010" s="14">
        <f>$H3010/S3010</f>
        <v>9.5238095238095233E-2</v>
      </c>
      <c r="U3010" s="14">
        <f>_xlfn.LET(_xlpm.freq,F3010,_xlpm.size,M3010+1,_xlpm.F,V3010,LOG(1+_xlpm.freq)*LOG(1+_xlpm.size)*_xlpm.F)</f>
        <v>9.0650730475788976E-2</v>
      </c>
      <c r="V3010" s="14">
        <f>_xlfn.LET(_xlpm.a,T3010,_xlpm.b,R3010,2*_xlpm.a*_xlpm.b/(_xlpm.a+_xlpm.b))</f>
        <v>0.16666666666666666</v>
      </c>
      <c r="W3010" s="14">
        <f>_xlfn.LET(_xlpm.p,R3010,_xlpm.q,T3010,LOG(_xlpm.p/_xlpm.q))</f>
        <v>0.84509804001425681</v>
      </c>
      <c r="X3010" s="2"/>
    </row>
    <row r="3011" spans="1:24">
      <c r="A3011" s="1" t="str">
        <f>_xlfn.LET(_xlpm.sep," : ",CONCATENATE(O3011,_xlpm.sep,P3011))</f>
        <v>~coaw~ : [kɔ]</v>
      </c>
      <c r="B3011" s="1">
        <f>_xlfn.LET(_xlpm.d,$G3011,_xlpm.k,_xlfn.CONCAT(LEFT(TRIM(B$1),1),"*"),COUNTIF(_xlpm.d,_xlpm.k))</f>
        <v>0</v>
      </c>
      <c r="C3011" s="1">
        <f>_xlfn.LET(_xlpm.d,$G3011,_xlpm.k,_xlfn.CONCAT(LEFT(TRIM(C$1),1),"*"),COUNTIF(_xlpm.d,_xlpm.k))</f>
        <v>0</v>
      </c>
      <c r="D3011" s="1">
        <f>_xlfn.LET(_xlpm.d,$G3011,_xlpm.k,_xlfn.CONCAT(LEFT(TRIM(D$1),1),"*"),COUNTIF(_xlpm.d,_xlpm.k))</f>
        <v>0</v>
      </c>
      <c r="E3011" s="1">
        <f>LOG(F3011+1,10)</f>
        <v>0.30102999566398114</v>
      </c>
      <c r="F3011" s="7">
        <v>1</v>
      </c>
      <c r="G3011" s="9" t="s">
        <v>1809</v>
      </c>
      <c r="H3011" s="4">
        <f>F3011/freq.sum.r6e</f>
        <v>4.9701789264413521E-5</v>
      </c>
      <c r="I3011" s="1" t="str">
        <f>_xlfn.LET(_xlpm.sep,":",_xlpm.w,$G3011,LEFT(_xlpm.w,FIND(_xlpm.sep,_xlpm.w)-1))</f>
        <v>kɔ</v>
      </c>
      <c r="J3011" s="1" t="str">
        <f>_xlfn.LET(_xlpm.sep,":",_xlpm.w,$G3011,RIGHT(_xlpm.w,LEN(_xlpm.w)-FIND(_xlpm.sep,_xlpm.w)))</f>
        <v>coaw</v>
      </c>
      <c r="K3011" s="10">
        <f>_xlfn.LET(_xlpm.w,I3011,LEN(_xlpm.w))</f>
        <v>2</v>
      </c>
      <c r="L3011" s="10">
        <f>_xlfn.LET(_xlpm.w,J3011,LEN(_xlpm.w))</f>
        <v>4</v>
      </c>
      <c r="M3011" s="10">
        <f>_xlfn.LET(_xlpm.a,K3011,_xlpm.b,L3011,MAX(_xlpm.a,_xlpm.b))</f>
        <v>4</v>
      </c>
      <c r="N3011" s="10">
        <f>_xlfn.LET(_xlpm.d,(K3011,L3011),MAX(_xlpm.d)-MIN(_xlpm.d))</f>
        <v>2</v>
      </c>
      <c r="O3011" s="1" t="str">
        <f>_xlfn.LET(_xlpm.sep,":",_xlpm.w,$G3011,_xlfn.CONCAT("~",RIGHT(_xlpm.w,LEN(_xlpm.w)-FIND(_xlpm.sep,_xlpm.w)),"~"))</f>
        <v>~coaw~</v>
      </c>
      <c r="P3011" s="1" t="str">
        <f>_xlfn.LET(_xlpm.sep,":",_xlpm.w,$G3011,_xlfn.CONCAT("[",LEFT(_xlpm.w,FIND(_xlpm.sep,_xlpm.w)-1),"]"))</f>
        <v>[kɔ]</v>
      </c>
      <c r="Q3011" s="14" cm="1">
        <f t="array" ref="Q3011">SUM(_xlfn._xlws.FILTER($H$2:$H$7117,_xlfn.MAP($O$2:$O$7117,_xlfn.LAMBDA(_xlpm.x,_xlpm.x=$O3011))))</f>
        <v>1.4910536779324057E-4</v>
      </c>
      <c r="R3011" s="14">
        <f>$H3011/Q3011</f>
        <v>0.33333333333333331</v>
      </c>
      <c r="S3011" s="14" cm="1">
        <f t="array" ref="S3011">SUM(_xlfn._xlws.FILTER($H$2:$H$7117,_xlfn.MAP($P$2:$P$7117,_xlfn.LAMBDA(_xlpm.x,_xlpm.x=$P3011))))</f>
        <v>1.043737574552684E-3</v>
      </c>
      <c r="T3011" s="14">
        <f>$H3011/S3011</f>
        <v>4.7619047619047616E-2</v>
      </c>
      <c r="U3011" s="14">
        <f>_xlfn.LET(_xlpm.freq,F3011,_xlpm.size,M3011+1,_xlpm.F,V3011,LOG(1+_xlpm.freq)*LOG(1+_xlpm.size)*_xlpm.F)</f>
        <v>1.9520572294075816E-2</v>
      </c>
      <c r="V3011" s="14">
        <f>_xlfn.LET(_xlpm.a,T3011,_xlpm.b,R3011,2*_xlpm.a*_xlpm.b/(_xlpm.a+_xlpm.b))</f>
        <v>8.3333333333333329E-2</v>
      </c>
      <c r="W3011" s="14">
        <f>_xlfn.LET(_xlpm.p,R3011,_xlpm.q,T3011,LOG(_xlpm.p/_xlpm.q))</f>
        <v>0.84509804001425681</v>
      </c>
      <c r="X3011" s="2"/>
    </row>
    <row r="3012" spans="1:24">
      <c r="A3012" s="1" t="str">
        <f>_xlfn.LET(_xlpm.sep," : ",CONCATENATE(O3012,_xlpm.sep,P3012))</f>
        <v>~sagh~ : [seɪ]</v>
      </c>
      <c r="B3012" s="1">
        <f>_xlfn.LET(_xlpm.d,$G3012,_xlpm.k,_xlfn.CONCAT(LEFT(TRIM(B$1),1),"*"),COUNTIF(_xlpm.d,_xlpm.k))</f>
        <v>0</v>
      </c>
      <c r="C3012" s="1">
        <f>_xlfn.LET(_xlpm.d,$G3012,_xlpm.k,_xlfn.CONCAT(LEFT(TRIM(C$1),1),"*"),COUNTIF(_xlpm.d,_xlpm.k))</f>
        <v>0</v>
      </c>
      <c r="D3012" s="1">
        <f>_xlfn.LET(_xlpm.d,$G3012,_xlpm.k,_xlfn.CONCAT(LEFT(TRIM(D$1),1),"*"),COUNTIF(_xlpm.d,_xlpm.k))</f>
        <v>0</v>
      </c>
      <c r="E3012" s="1">
        <f>LOG(F3012+1,10)</f>
        <v>0.30102999566398114</v>
      </c>
      <c r="F3012" s="7">
        <v>1</v>
      </c>
      <c r="G3012" s="9" t="s">
        <v>3935</v>
      </c>
      <c r="H3012" s="4">
        <f>F3012/freq.sum.r6e</f>
        <v>4.9701789264413521E-5</v>
      </c>
      <c r="I3012" s="4" t="str">
        <f>_xlfn.LET(_xlpm.sep,":",_xlpm.w,$G3012,LEFT(_xlpm.w,FIND(_xlpm.sep,_xlpm.w)-1))</f>
        <v>seɪ</v>
      </c>
      <c r="J3012" s="4" t="str">
        <f>_xlfn.LET(_xlpm.sep,":",_xlpm.w,$G3012,RIGHT(_xlpm.w,LEN(_xlpm.w)-FIND(_xlpm.sep,_xlpm.w)))</f>
        <v>sagh</v>
      </c>
      <c r="K3012" s="10">
        <f>_xlfn.LET(_xlpm.w,I3012,LEN(_xlpm.w))</f>
        <v>3</v>
      </c>
      <c r="L3012" s="10">
        <f>_xlfn.LET(_xlpm.w,J3012,LEN(_xlpm.w))</f>
        <v>4</v>
      </c>
      <c r="M3012" s="10">
        <f>_xlfn.LET(_xlpm.a,K3012,_xlpm.b,L3012,MAX(_xlpm.a,_xlpm.b))</f>
        <v>4</v>
      </c>
      <c r="N3012" s="10">
        <f>_xlfn.LET(_xlpm.d,(K3012,L3012),MAX(_xlpm.d)-MIN(_xlpm.d))</f>
        <v>1</v>
      </c>
      <c r="O3012" s="1" t="str">
        <f>_xlfn.LET(_xlpm.sep,":",_xlpm.w,$G3012,_xlfn.CONCAT("~",RIGHT(_xlpm.w,LEN(_xlpm.w)-FIND(_xlpm.sep,_xlpm.w)),"~"))</f>
        <v>~sagh~</v>
      </c>
      <c r="P3012" s="1" t="str">
        <f>_xlfn.LET(_xlpm.sep,":",_xlpm.w,$G3012,_xlfn.CONCAT("[",LEFT(_xlpm.w,FIND(_xlpm.sep,_xlpm.w)-1),"]"))</f>
        <v>[seɪ]</v>
      </c>
      <c r="Q3012" s="14" cm="1">
        <f t="array" ref="Q3012">SUM(_xlfn._xlws.FILTER($H$2:$H$7109,_xlfn.MAP($O$2:$O$7109,_xlfn.LAMBDA(_xlpm.x,_xlpm.x=$O3012))))</f>
        <v>1.4910536779324057E-4</v>
      </c>
      <c r="R3012" s="14">
        <f>$H3012/Q3012</f>
        <v>0.33333333333333331</v>
      </c>
      <c r="S3012" s="14" cm="1">
        <f t="array" ref="S3012">SUM(_xlfn._xlws.FILTER($H$2:$H$7109,_xlfn.MAP($P$2:$P$7109,_xlfn.LAMBDA(_xlpm.x,_xlpm.x=$P3012))))</f>
        <v>1.043737574552684E-3</v>
      </c>
      <c r="T3012" s="14">
        <f>$H3012/S3012</f>
        <v>4.7619047619047616E-2</v>
      </c>
      <c r="U3012" s="14">
        <f>_xlfn.LET(_xlpm.freq,F3012,_xlpm.size,M3012+1,_xlpm.F,V3012,LOG(1+_xlpm.freq)*LOG(1+_xlpm.size)*_xlpm.F)</f>
        <v>1.9520572294075816E-2</v>
      </c>
      <c r="V3012" s="14">
        <f>_xlfn.LET(_xlpm.a,T3012,_xlpm.b,R3012,2*_xlpm.a*_xlpm.b/(_xlpm.a+_xlpm.b))</f>
        <v>8.3333333333333329E-2</v>
      </c>
      <c r="W3012" s="14">
        <f>_xlfn.LET(_xlpm.p,R3012,_xlpm.q,T3012,LOG(_xlpm.p/_xlpm.q))</f>
        <v>0.84509804001425681</v>
      </c>
      <c r="X3012" s="2"/>
    </row>
    <row r="3013" spans="1:24">
      <c r="A3013" s="1" t="str">
        <f>_xlfn.LET(_xlpm.sep," : ",CONCATENATE(O3013,_xlpm.sep,P3013))</f>
        <v>~brah~ : [bɹeɪ]</v>
      </c>
      <c r="B3013" s="1">
        <f>_xlfn.LET(_xlpm.d,$G3013,_xlpm.k,_xlfn.CONCAT(LEFT(TRIM(B$1),1),"*"),COUNTIF(_xlpm.d,_xlpm.k))</f>
        <v>0</v>
      </c>
      <c r="C3013" s="1">
        <f>_xlfn.LET(_xlpm.d,$G3013,_xlpm.k,_xlfn.CONCAT(LEFT(TRIM(C$1),1),"*"),COUNTIF(_xlpm.d,_xlpm.k))</f>
        <v>0</v>
      </c>
      <c r="D3013" s="1">
        <f>_xlfn.LET(_xlpm.d,$G3013,_xlpm.k,_xlfn.CONCAT(LEFT(TRIM(D$1),1),"*"),COUNTIF(_xlpm.d,_xlpm.k))</f>
        <v>0</v>
      </c>
      <c r="E3013" s="1">
        <f>LOG(F3013+1,10)</f>
        <v>0.47712125471966244</v>
      </c>
      <c r="F3013" s="7">
        <v>2</v>
      </c>
      <c r="G3013" s="9" t="s">
        <v>375</v>
      </c>
      <c r="H3013" s="4">
        <f>F3013/freq.sum.r6e</f>
        <v>9.9403578528827041E-5</v>
      </c>
      <c r="I3013" s="4" t="str">
        <f>_xlfn.LET(_xlpm.sep,":",_xlpm.w,$G3013,LEFT(_xlpm.w,FIND(_xlpm.sep,_xlpm.w)-1))</f>
        <v>bɹeɪ</v>
      </c>
      <c r="J3013" s="4" t="str">
        <f>_xlfn.LET(_xlpm.sep,":",_xlpm.w,$G3013,RIGHT(_xlpm.w,LEN(_xlpm.w)-FIND(_xlpm.sep,_xlpm.w)))</f>
        <v>brah</v>
      </c>
      <c r="K3013" s="10">
        <f>_xlfn.LET(_xlpm.w,I3013,LEN(_xlpm.w))</f>
        <v>4</v>
      </c>
      <c r="L3013" s="10">
        <f>_xlfn.LET(_xlpm.w,J3013,LEN(_xlpm.w))</f>
        <v>4</v>
      </c>
      <c r="M3013" s="10">
        <f>_xlfn.LET(_xlpm.a,K3013,_xlpm.b,L3013,MAX(_xlpm.a,_xlpm.b))</f>
        <v>4</v>
      </c>
      <c r="N3013" s="10">
        <f>_xlfn.LET(_xlpm.d,(K3013,L3013),MAX(_xlpm.d)-MIN(_xlpm.d))</f>
        <v>0</v>
      </c>
      <c r="O3013" s="1" t="str">
        <f>_xlfn.LET(_xlpm.sep,":",_xlpm.w,$G3013,_xlfn.CONCAT("~",RIGHT(_xlpm.w,LEN(_xlpm.w)-FIND(_xlpm.sep,_xlpm.w)),"~"))</f>
        <v>~brah~</v>
      </c>
      <c r="P3013" s="1" t="str">
        <f>_xlfn.LET(_xlpm.sep,":",_xlpm.w,$G3013,_xlfn.CONCAT("[",LEFT(_xlpm.w,FIND(_xlpm.sep,_xlpm.w)-1),"]"))</f>
        <v>[bɹeɪ]</v>
      </c>
      <c r="Q3013" s="14" cm="1">
        <f t="array" ref="Q3013">SUM(_xlfn._xlws.FILTER($H$2:$H$7109,_xlfn.MAP($O$2:$O$7109,_xlfn.LAMBDA(_xlpm.x,_xlpm.x=$O3013))))</f>
        <v>1.4910536779324057E-4</v>
      </c>
      <c r="R3013" s="14">
        <f>$H3013/Q3013</f>
        <v>0.66666666666666663</v>
      </c>
      <c r="S3013" s="14" cm="1">
        <f t="array" ref="S3013">SUM(_xlfn._xlws.FILTER($H$2:$H$7109,_xlfn.MAP($P$2:$P$7109,_xlfn.LAMBDA(_xlpm.x,_xlpm.x=$P3013))))</f>
        <v>1.043737574552684E-3</v>
      </c>
      <c r="T3013" s="14">
        <f>$H3013/S3013</f>
        <v>9.5238095238095233E-2</v>
      </c>
      <c r="U3013" s="14">
        <f>_xlfn.LET(_xlpm.freq,F3013,_xlpm.size,M3013+1,_xlpm.F,V3013,LOG(1+_xlpm.freq)*LOG(1+_xlpm.size)*_xlpm.F)</f>
        <v>6.187875015745304E-2</v>
      </c>
      <c r="V3013" s="14">
        <f>_xlfn.LET(_xlpm.a,T3013,_xlpm.b,R3013,2*_xlpm.a*_xlpm.b/(_xlpm.a+_xlpm.b))</f>
        <v>0.16666666666666666</v>
      </c>
      <c r="W3013" s="14">
        <f>_xlfn.LET(_xlpm.p,R3013,_xlpm.q,T3013,LOG(_xlpm.p/_xlpm.q))</f>
        <v>0.84509804001425681</v>
      </c>
      <c r="X3013" s="2"/>
    </row>
    <row r="3014" spans="1:24">
      <c r="A3014" s="1" t="str">
        <f>_xlfn.LET(_xlpm.sep," : ",CONCATENATE(O3014,_xlpm.sep,P3014))</f>
        <v>~frah~ : [fɹeɪ]</v>
      </c>
      <c r="B3014" s="1">
        <f>_xlfn.LET(_xlpm.d,$G3014,_xlpm.k,_xlfn.CONCAT(LEFT(TRIM(B$1),1),"*"),COUNTIF(_xlpm.d,_xlpm.k))</f>
        <v>0</v>
      </c>
      <c r="C3014" s="1">
        <f>_xlfn.LET(_xlpm.d,$G3014,_xlpm.k,_xlfn.CONCAT(LEFT(TRIM(C$1),1),"*"),COUNTIF(_xlpm.d,_xlpm.k))</f>
        <v>0</v>
      </c>
      <c r="D3014" s="1">
        <f>_xlfn.LET(_xlpm.d,$G3014,_xlpm.k,_xlfn.CONCAT(LEFT(TRIM(D$1),1),"*"),COUNTIF(_xlpm.d,_xlpm.k))</f>
        <v>0</v>
      </c>
      <c r="E3014" s="1">
        <f>LOG(F3014+1,10)</f>
        <v>0.47712125471966244</v>
      </c>
      <c r="F3014" s="7">
        <v>2</v>
      </c>
      <c r="G3014" s="9" t="s">
        <v>1124</v>
      </c>
      <c r="H3014" s="4">
        <f>F3014/freq.sum.r6e</f>
        <v>9.9403578528827041E-5</v>
      </c>
      <c r="I3014" s="1" t="str">
        <f>_xlfn.LET(_xlpm.sep,":",_xlpm.w,$G3014,LEFT(_xlpm.w,FIND(_xlpm.sep,_xlpm.w)-1))</f>
        <v>fɹeɪ</v>
      </c>
      <c r="J3014" s="1" t="str">
        <f>_xlfn.LET(_xlpm.sep,":",_xlpm.w,$G3014,RIGHT(_xlpm.w,LEN(_xlpm.w)-FIND(_xlpm.sep,_xlpm.w)))</f>
        <v>frah</v>
      </c>
      <c r="K3014" s="10">
        <f>_xlfn.LET(_xlpm.w,I3014,LEN(_xlpm.w))</f>
        <v>4</v>
      </c>
      <c r="L3014" s="10">
        <f>_xlfn.LET(_xlpm.w,J3014,LEN(_xlpm.w))</f>
        <v>4</v>
      </c>
      <c r="M3014" s="10">
        <f>_xlfn.LET(_xlpm.a,K3014,_xlpm.b,L3014,MAX(_xlpm.a,_xlpm.b))</f>
        <v>4</v>
      </c>
      <c r="N3014" s="10">
        <f>_xlfn.LET(_xlpm.d,(K3014,L3014),MAX(_xlpm.d)-MIN(_xlpm.d))</f>
        <v>0</v>
      </c>
      <c r="O3014" s="1" t="str">
        <f>_xlfn.LET(_xlpm.sep,":",_xlpm.w,$G3014,_xlfn.CONCAT("~",RIGHT(_xlpm.w,LEN(_xlpm.w)-FIND(_xlpm.sep,_xlpm.w)),"~"))</f>
        <v>~frah~</v>
      </c>
      <c r="P3014" s="1" t="str">
        <f>_xlfn.LET(_xlpm.sep,":",_xlpm.w,$G3014,_xlfn.CONCAT("[",LEFT(_xlpm.w,FIND(_xlpm.sep,_xlpm.w)-1),"]"))</f>
        <v>[fɹeɪ]</v>
      </c>
      <c r="Q3014" s="14" cm="1">
        <f t="array" ref="Q3014">SUM(_xlfn._xlws.FILTER($H$2:$H$7117,_xlfn.MAP($O$2:$O$7117,_xlfn.LAMBDA(_xlpm.x,_xlpm.x=$O3014))))</f>
        <v>1.4910536779324057E-4</v>
      </c>
      <c r="R3014" s="14">
        <f>$H3014/Q3014</f>
        <v>0.66666666666666663</v>
      </c>
      <c r="S3014" s="14" cm="1">
        <f t="array" ref="S3014">SUM(_xlfn._xlws.FILTER($H$2:$H$7117,_xlfn.MAP($P$2:$P$7117,_xlfn.LAMBDA(_xlpm.x,_xlpm.x=$P3014))))</f>
        <v>1.043737574552684E-3</v>
      </c>
      <c r="T3014" s="14">
        <f>$H3014/S3014</f>
        <v>9.5238095238095233E-2</v>
      </c>
      <c r="U3014" s="14">
        <f>_xlfn.LET(_xlpm.freq,F3014,_xlpm.size,M3014+1,_xlpm.F,V3014,LOG(1+_xlpm.freq)*LOG(1+_xlpm.size)*_xlpm.F)</f>
        <v>6.187875015745304E-2</v>
      </c>
      <c r="V3014" s="14">
        <f>_xlfn.LET(_xlpm.a,T3014,_xlpm.b,R3014,2*_xlpm.a*_xlpm.b/(_xlpm.a+_xlpm.b))</f>
        <v>0.16666666666666666</v>
      </c>
      <c r="W3014" s="14">
        <f>_xlfn.LET(_xlpm.p,R3014,_xlpm.q,T3014,LOG(_xlpm.p/_xlpm.q))</f>
        <v>0.84509804001425681</v>
      </c>
      <c r="X3014" s="2"/>
    </row>
    <row r="3015" spans="1:24">
      <c r="A3015" s="1" t="str">
        <f>_xlfn.LET(_xlpm.sep," : ",CONCATENATE(O3015,_xlpm.sep,P3015))</f>
        <v>~cagh~ : [kɔ]</v>
      </c>
      <c r="B3015" s="1">
        <f>_xlfn.LET(_xlpm.d,$G3015,_xlpm.k,_xlfn.CONCAT(LEFT(TRIM(B$1),1),"*"),COUNTIF(_xlpm.d,_xlpm.k))</f>
        <v>0</v>
      </c>
      <c r="C3015" s="1">
        <f>_xlfn.LET(_xlpm.d,$G3015,_xlpm.k,_xlfn.CONCAT(LEFT(TRIM(C$1),1),"*"),COUNTIF(_xlpm.d,_xlpm.k))</f>
        <v>0</v>
      </c>
      <c r="D3015" s="1">
        <f>_xlfn.LET(_xlpm.d,$G3015,_xlpm.k,_xlfn.CONCAT(LEFT(TRIM(D$1),1),"*"),COUNTIF(_xlpm.d,_xlpm.k))</f>
        <v>0</v>
      </c>
      <c r="E3015" s="1">
        <f>LOG(F3015+1,10)</f>
        <v>0.47712125471966244</v>
      </c>
      <c r="F3015" s="7">
        <v>2</v>
      </c>
      <c r="G3015" s="9" t="s">
        <v>1739</v>
      </c>
      <c r="H3015" s="4">
        <f>F3015/freq.sum.r6e</f>
        <v>9.9403578528827041E-5</v>
      </c>
      <c r="I3015" s="4" t="str">
        <f>_xlfn.LET(_xlpm.sep,":",_xlpm.w,$G3015,LEFT(_xlpm.w,FIND(_xlpm.sep,_xlpm.w)-1))</f>
        <v>kɔ</v>
      </c>
      <c r="J3015" s="4" t="str">
        <f>_xlfn.LET(_xlpm.sep,":",_xlpm.w,$G3015,RIGHT(_xlpm.w,LEN(_xlpm.w)-FIND(_xlpm.sep,_xlpm.w)))</f>
        <v>cagh</v>
      </c>
      <c r="K3015" s="10">
        <f>_xlfn.LET(_xlpm.w,I3015,LEN(_xlpm.w))</f>
        <v>2</v>
      </c>
      <c r="L3015" s="10">
        <f>_xlfn.LET(_xlpm.w,J3015,LEN(_xlpm.w))</f>
        <v>4</v>
      </c>
      <c r="M3015" s="10">
        <f>_xlfn.LET(_xlpm.a,K3015,_xlpm.b,L3015,MAX(_xlpm.a,_xlpm.b))</f>
        <v>4</v>
      </c>
      <c r="N3015" s="10">
        <f>_xlfn.LET(_xlpm.d,(K3015,L3015),MAX(_xlpm.d)-MIN(_xlpm.d))</f>
        <v>2</v>
      </c>
      <c r="O3015" s="1" t="str">
        <f>_xlfn.LET(_xlpm.sep,":",_xlpm.w,$G3015,_xlfn.CONCAT("~",RIGHT(_xlpm.w,LEN(_xlpm.w)-FIND(_xlpm.sep,_xlpm.w)),"~"))</f>
        <v>~cagh~</v>
      </c>
      <c r="P3015" s="1" t="str">
        <f>_xlfn.LET(_xlpm.sep,":",_xlpm.w,$G3015,_xlfn.CONCAT("[",LEFT(_xlpm.w,FIND(_xlpm.sep,_xlpm.w)-1),"]"))</f>
        <v>[kɔ]</v>
      </c>
      <c r="Q3015" s="14" cm="1">
        <f t="array" ref="Q3015">SUM(_xlfn._xlws.FILTER($H$2:$H$7109,_xlfn.MAP($O$2:$O$7109,_xlfn.LAMBDA(_xlpm.x,_xlpm.x=$O3015))))</f>
        <v>1.4910536779324057E-4</v>
      </c>
      <c r="R3015" s="14">
        <f>$H3015/Q3015</f>
        <v>0.66666666666666663</v>
      </c>
      <c r="S3015" s="14" cm="1">
        <f t="array" ref="S3015">SUM(_xlfn._xlws.FILTER($H$2:$H$7109,_xlfn.MAP($P$2:$P$7109,_xlfn.LAMBDA(_xlpm.x,_xlpm.x=$P3015))))</f>
        <v>1.043737574552684E-3</v>
      </c>
      <c r="T3015" s="14">
        <f>$H3015/S3015</f>
        <v>9.5238095238095233E-2</v>
      </c>
      <c r="U3015" s="14">
        <f>_xlfn.LET(_xlpm.freq,F3015,_xlpm.size,M3015+1,_xlpm.F,V3015,LOG(1+_xlpm.freq)*LOG(1+_xlpm.size)*_xlpm.F)</f>
        <v>6.187875015745304E-2</v>
      </c>
      <c r="V3015" s="14">
        <f>_xlfn.LET(_xlpm.a,T3015,_xlpm.b,R3015,2*_xlpm.a*_xlpm.b/(_xlpm.a+_xlpm.b))</f>
        <v>0.16666666666666666</v>
      </c>
      <c r="W3015" s="14">
        <f>_xlfn.LET(_xlpm.p,R3015,_xlpm.q,T3015,LOG(_xlpm.p/_xlpm.q))</f>
        <v>0.84509804001425681</v>
      </c>
      <c r="X3015" s="2"/>
    </row>
    <row r="3016" spans="1:24">
      <c r="A3016" s="1" t="str">
        <f>_xlfn.LET(_xlpm.sep," : ",CONCATENATE(O3016,_xlpm.sep,P3016))</f>
        <v>~trah~ : [tɹeɪ]</v>
      </c>
      <c r="B3016" s="1">
        <f>_xlfn.LET(_xlpm.d,$G3016,_xlpm.k,_xlfn.CONCAT(LEFT(TRIM(B$1),1),"*"),COUNTIF(_xlpm.d,_xlpm.k))</f>
        <v>0</v>
      </c>
      <c r="C3016" s="1">
        <f>_xlfn.LET(_xlpm.d,$G3016,_xlpm.k,_xlfn.CONCAT(LEFT(TRIM(C$1),1),"*"),COUNTIF(_xlpm.d,_xlpm.k))</f>
        <v>0</v>
      </c>
      <c r="D3016" s="1">
        <f>_xlfn.LET(_xlpm.d,$G3016,_xlpm.k,_xlfn.CONCAT(LEFT(TRIM(D$1),1),"*"),COUNTIF(_xlpm.d,_xlpm.k))</f>
        <v>0</v>
      </c>
      <c r="E3016" s="1">
        <f>LOG(F3016+1,10)</f>
        <v>0.47712125471966244</v>
      </c>
      <c r="F3016" s="7">
        <v>2</v>
      </c>
      <c r="G3016" s="9" t="s">
        <v>4931</v>
      </c>
      <c r="H3016" s="4">
        <f>F3016/freq.sum.r6e</f>
        <v>9.9403578528827041E-5</v>
      </c>
      <c r="I3016" s="1" t="str">
        <f>_xlfn.LET(_xlpm.sep,":",_xlpm.w,$G3016,LEFT(_xlpm.w,FIND(_xlpm.sep,_xlpm.w)-1))</f>
        <v>tɹeɪ</v>
      </c>
      <c r="J3016" s="1" t="str">
        <f>_xlfn.LET(_xlpm.sep,":",_xlpm.w,$G3016,RIGHT(_xlpm.w,LEN(_xlpm.w)-FIND(_xlpm.sep,_xlpm.w)))</f>
        <v>trah</v>
      </c>
      <c r="K3016" s="10">
        <f>_xlfn.LET(_xlpm.w,I3016,LEN(_xlpm.w))</f>
        <v>4</v>
      </c>
      <c r="L3016" s="10">
        <f>_xlfn.LET(_xlpm.w,J3016,LEN(_xlpm.w))</f>
        <v>4</v>
      </c>
      <c r="M3016" s="10">
        <f>_xlfn.LET(_xlpm.a,K3016,_xlpm.b,L3016,MAX(_xlpm.a,_xlpm.b))</f>
        <v>4</v>
      </c>
      <c r="N3016" s="10">
        <f>_xlfn.LET(_xlpm.d,(K3016,L3016),MAX(_xlpm.d)-MIN(_xlpm.d))</f>
        <v>0</v>
      </c>
      <c r="O3016" s="1" t="str">
        <f>_xlfn.LET(_xlpm.sep,":",_xlpm.w,$G3016,_xlfn.CONCAT("~",RIGHT(_xlpm.w,LEN(_xlpm.w)-FIND(_xlpm.sep,_xlpm.w)),"~"))</f>
        <v>~trah~</v>
      </c>
      <c r="P3016" s="1" t="str">
        <f>_xlfn.LET(_xlpm.sep,":",_xlpm.w,$G3016,_xlfn.CONCAT("[",LEFT(_xlpm.w,FIND(_xlpm.sep,_xlpm.w)-1),"]"))</f>
        <v>[tɹeɪ]</v>
      </c>
      <c r="Q3016" s="14" cm="1">
        <f t="array" ref="Q3016">SUM(_xlfn._xlws.FILTER($H$2:$H$7117,_xlfn.MAP($O$2:$O$7117,_xlfn.LAMBDA(_xlpm.x,_xlpm.x=$O3016))))</f>
        <v>1.4910536779324057E-4</v>
      </c>
      <c r="R3016" s="14">
        <f>$H3016/Q3016</f>
        <v>0.66666666666666663</v>
      </c>
      <c r="S3016" s="14" cm="1">
        <f t="array" ref="S3016">SUM(_xlfn._xlws.FILTER($H$2:$H$7117,_xlfn.MAP($P$2:$P$7117,_xlfn.LAMBDA(_xlpm.x,_xlpm.x=$P3016))))</f>
        <v>1.043737574552684E-3</v>
      </c>
      <c r="T3016" s="14">
        <f>$H3016/S3016</f>
        <v>9.5238095238095233E-2</v>
      </c>
      <c r="U3016" s="14">
        <f>_xlfn.LET(_xlpm.freq,F3016,_xlpm.size,M3016+1,_xlpm.F,V3016,LOG(1+_xlpm.freq)*LOG(1+_xlpm.size)*_xlpm.F)</f>
        <v>6.187875015745304E-2</v>
      </c>
      <c r="V3016" s="14">
        <f>_xlfn.LET(_xlpm.a,T3016,_xlpm.b,R3016,2*_xlpm.a*_xlpm.b/(_xlpm.a+_xlpm.b))</f>
        <v>0.16666666666666666</v>
      </c>
      <c r="W3016" s="14">
        <f>_xlfn.LET(_xlpm.p,R3016,_xlpm.q,T3016,LOG(_xlpm.p/_xlpm.q))</f>
        <v>0.84509804001425681</v>
      </c>
      <c r="X3016" s="2"/>
    </row>
    <row r="3017" spans="1:24">
      <c r="A3017" s="1" t="str">
        <f>_xlfn.LET(_xlpm.sep," : ",CONCATENATE(O3017,_xlpm.sep,P3017))</f>
        <v>~jagh~ : [dʒeɪ]</v>
      </c>
      <c r="B3017" s="1">
        <f>_xlfn.LET(_xlpm.d,$G3017,_xlpm.k,_xlfn.CONCAT(LEFT(TRIM(B$1),1),"*"),COUNTIF(_xlpm.d,_xlpm.k))</f>
        <v>0</v>
      </c>
      <c r="C3017" s="1">
        <f>_xlfn.LET(_xlpm.d,$G3017,_xlpm.k,_xlfn.CONCAT(LEFT(TRIM(C$1),1),"*"),COUNTIF(_xlpm.d,_xlpm.k))</f>
        <v>0</v>
      </c>
      <c r="D3017" s="1">
        <f>_xlfn.LET(_xlpm.d,$G3017,_xlpm.k,_xlfn.CONCAT(LEFT(TRIM(D$1),1),"*"),COUNTIF(_xlpm.d,_xlpm.k))</f>
        <v>0</v>
      </c>
      <c r="E3017" s="1">
        <f>LOG(F3017+1,10)</f>
        <v>0.30102999566398114</v>
      </c>
      <c r="F3017" s="7">
        <v>1</v>
      </c>
      <c r="G3017" s="9" t="s">
        <v>662</v>
      </c>
      <c r="H3017" s="4">
        <f>F3017/freq.sum.r6e</f>
        <v>4.9701789264413521E-5</v>
      </c>
      <c r="I3017" s="1" t="str">
        <f>_xlfn.LET(_xlpm.sep,":",_xlpm.w,$G3017,LEFT(_xlpm.w,FIND(_xlpm.sep,_xlpm.w)-1))</f>
        <v>dʒeɪ</v>
      </c>
      <c r="J3017" s="1" t="str">
        <f>_xlfn.LET(_xlpm.sep,":",_xlpm.w,$G3017,RIGHT(_xlpm.w,LEN(_xlpm.w)-FIND(_xlpm.sep,_xlpm.w)))</f>
        <v>jagh</v>
      </c>
      <c r="K3017" s="10">
        <f>_xlfn.LET(_xlpm.w,I3017,LEN(_xlpm.w))</f>
        <v>4</v>
      </c>
      <c r="L3017" s="10">
        <f>_xlfn.LET(_xlpm.w,J3017,LEN(_xlpm.w))</f>
        <v>4</v>
      </c>
      <c r="M3017" s="10">
        <f>_xlfn.LET(_xlpm.a,K3017,_xlpm.b,L3017,MAX(_xlpm.a,_xlpm.b))</f>
        <v>4</v>
      </c>
      <c r="N3017" s="10">
        <f>_xlfn.LET(_xlpm.d,(K3017,L3017),MAX(_xlpm.d)-MIN(_xlpm.d))</f>
        <v>0</v>
      </c>
      <c r="O3017" s="1" t="str">
        <f>_xlfn.LET(_xlpm.sep,":",_xlpm.w,$G3017,_xlfn.CONCAT("~",RIGHT(_xlpm.w,LEN(_xlpm.w)-FIND(_xlpm.sep,_xlpm.w)),"~"))</f>
        <v>~jagh~</v>
      </c>
      <c r="P3017" s="1" t="str">
        <f>_xlfn.LET(_xlpm.sep,":",_xlpm.w,$G3017,_xlfn.CONCAT("[",LEFT(_xlpm.w,FIND(_xlpm.sep,_xlpm.w)-1),"]"))</f>
        <v>[dʒeɪ]</v>
      </c>
      <c r="Q3017" s="14" cm="1">
        <f t="array" ref="Q3017">SUM(_xlfn._xlws.FILTER($H$2:$H$7111,_xlfn.MAP($O$2:$O$7111,_xlfn.LAMBDA(_xlpm.x,_xlpm.x=$O3017))))</f>
        <v>4.9701789264413521E-5</v>
      </c>
      <c r="R3017" s="14">
        <f>$H3017/Q3017</f>
        <v>1</v>
      </c>
      <c r="S3017" s="14" cm="1">
        <f t="array" ref="S3017">SUM(_xlfn._xlws.FILTER($H$2:$H$7111,_xlfn.MAP($P$2:$P$7111,_xlfn.LAMBDA(_xlpm.x,_xlpm.x=$P3017))))</f>
        <v>3.4791252485089465E-4</v>
      </c>
      <c r="T3017" s="14">
        <f>$H3017/S3017</f>
        <v>0.14285714285714285</v>
      </c>
      <c r="U3017" s="14">
        <f>_xlfn.LET(_xlpm.freq,F3017,_xlpm.size,M3017+1,_xlpm.F,V3017,LOG(1+_xlpm.freq)*LOG(1+_xlpm.size)*_xlpm.F)</f>
        <v>5.8561716882227451E-2</v>
      </c>
      <c r="V3017" s="14">
        <f>_xlfn.LET(_xlpm.a,T3017,_xlpm.b,R3017,2*_xlpm.a*_xlpm.b/(_xlpm.a+_xlpm.b))</f>
        <v>0.25</v>
      </c>
      <c r="W3017" s="14">
        <f>_xlfn.LET(_xlpm.p,R3017,_xlpm.q,T3017,LOG(_xlpm.p/_xlpm.q))</f>
        <v>0.84509804001425681</v>
      </c>
      <c r="X3017" s="2"/>
    </row>
    <row r="3018" spans="1:24">
      <c r="A3018" s="1" t="str">
        <f>_xlfn.LET(_xlpm.sep," : ",CONCATENATE(O3018,_xlpm.sep,P3018))</f>
        <v>~zagh~ : [zeɪ]</v>
      </c>
      <c r="B3018" s="1">
        <f>_xlfn.LET(_xlpm.d,$G3018,_xlpm.k,_xlfn.CONCAT(LEFT(TRIM(B$1),1),"*"),COUNTIF(_xlpm.d,_xlpm.k))</f>
        <v>0</v>
      </c>
      <c r="C3018" s="1">
        <f>_xlfn.LET(_xlpm.d,$G3018,_xlpm.k,_xlfn.CONCAT(LEFT(TRIM(C$1),1),"*"),COUNTIF(_xlpm.d,_xlpm.k))</f>
        <v>0</v>
      </c>
      <c r="D3018" s="1">
        <f>_xlfn.LET(_xlpm.d,$G3018,_xlpm.k,_xlfn.CONCAT(LEFT(TRIM(D$1),1),"*"),COUNTIF(_xlpm.d,_xlpm.k))</f>
        <v>0</v>
      </c>
      <c r="E3018" s="1">
        <f>LOG(F3018+1,10)</f>
        <v>0.30102999566398114</v>
      </c>
      <c r="F3018" s="7">
        <v>1</v>
      </c>
      <c r="G3018" s="9" t="s">
        <v>5370</v>
      </c>
      <c r="H3018" s="4">
        <f>F3018/freq.sum.r6e</f>
        <v>4.9701789264413521E-5</v>
      </c>
      <c r="I3018" s="1" t="str">
        <f>_xlfn.LET(_xlpm.sep,":",_xlpm.w,$G3018,LEFT(_xlpm.w,FIND(_xlpm.sep,_xlpm.w)-1))</f>
        <v>zeɪ</v>
      </c>
      <c r="J3018" s="1" t="str">
        <f>_xlfn.LET(_xlpm.sep,":",_xlpm.w,$G3018,RIGHT(_xlpm.w,LEN(_xlpm.w)-FIND(_xlpm.sep,_xlpm.w)))</f>
        <v>zagh</v>
      </c>
      <c r="K3018" s="10">
        <f>_xlfn.LET(_xlpm.w,I3018,LEN(_xlpm.w))</f>
        <v>3</v>
      </c>
      <c r="L3018" s="10">
        <f>_xlfn.LET(_xlpm.w,J3018,LEN(_xlpm.w))</f>
        <v>4</v>
      </c>
      <c r="M3018" s="10">
        <f>_xlfn.LET(_xlpm.a,K3018,_xlpm.b,L3018,MAX(_xlpm.a,_xlpm.b))</f>
        <v>4</v>
      </c>
      <c r="N3018" s="10">
        <f>_xlfn.LET(_xlpm.d,(K3018,L3018),MAX(_xlpm.d)-MIN(_xlpm.d))</f>
        <v>1</v>
      </c>
      <c r="O3018" s="1" t="str">
        <f>_xlfn.LET(_xlpm.sep,":",_xlpm.w,$G3018,_xlfn.CONCAT("~",RIGHT(_xlpm.w,LEN(_xlpm.w)-FIND(_xlpm.sep,_xlpm.w)),"~"))</f>
        <v>~zagh~</v>
      </c>
      <c r="P3018" s="1" t="str">
        <f>_xlfn.LET(_xlpm.sep,":",_xlpm.w,$G3018,_xlfn.CONCAT("[",LEFT(_xlpm.w,FIND(_xlpm.sep,_xlpm.w)-1),"]"))</f>
        <v>[zeɪ]</v>
      </c>
      <c r="Q3018" s="14" cm="1">
        <f t="array" ref="Q3018">SUM(_xlfn._xlws.FILTER($H$2:$H$7117,_xlfn.MAP($O$2:$O$7117,_xlfn.LAMBDA(_xlpm.x,_xlpm.x=$O3018))))</f>
        <v>4.9701789264413521E-5</v>
      </c>
      <c r="R3018" s="14">
        <f>$H3018/Q3018</f>
        <v>1</v>
      </c>
      <c r="S3018" s="14" cm="1">
        <f t="array" ref="S3018">SUM(_xlfn._xlws.FILTER($H$2:$H$7117,_xlfn.MAP($P$2:$P$7117,_xlfn.LAMBDA(_xlpm.x,_xlpm.x=$P3018))))</f>
        <v>3.4791252485089465E-4</v>
      </c>
      <c r="T3018" s="14">
        <f>$H3018/S3018</f>
        <v>0.14285714285714285</v>
      </c>
      <c r="U3018" s="14">
        <f>_xlfn.LET(_xlpm.freq,F3018,_xlpm.size,M3018+1,_xlpm.F,V3018,LOG(1+_xlpm.freq)*LOG(1+_xlpm.size)*_xlpm.F)</f>
        <v>5.8561716882227451E-2</v>
      </c>
      <c r="V3018" s="14">
        <f>_xlfn.LET(_xlpm.a,T3018,_xlpm.b,R3018,2*_xlpm.a*_xlpm.b/(_xlpm.a+_xlpm.b))</f>
        <v>0.25</v>
      </c>
      <c r="W3018" s="14">
        <f>_xlfn.LET(_xlpm.p,R3018,_xlpm.q,T3018,LOG(_xlpm.p/_xlpm.q))</f>
        <v>0.84509804001425681</v>
      </c>
      <c r="X3018" s="2"/>
    </row>
    <row r="3019" spans="1:24">
      <c r="A3019" s="1" t="str">
        <f>_xlfn.LET(_xlpm.sep," : ",CONCATENATE(O3019,_xlpm.sep,P3019))</f>
        <v>~grai~ : [ɡɹeɪ]</v>
      </c>
      <c r="B3019" s="1">
        <f>_xlfn.LET(_xlpm.d,$G3019,_xlpm.k,_xlfn.CONCAT(LEFT(TRIM(B$1),1),"*"),COUNTIF(_xlpm.d,_xlpm.k))</f>
        <v>0</v>
      </c>
      <c r="C3019" s="1">
        <f>_xlfn.LET(_xlpm.d,$G3019,_xlpm.k,_xlfn.CONCAT(LEFT(TRIM(C$1),1),"*"),COUNTIF(_xlpm.d,_xlpm.k))</f>
        <v>0</v>
      </c>
      <c r="D3019" s="1">
        <f>_xlfn.LET(_xlpm.d,$G3019,_xlpm.k,_xlfn.CONCAT(LEFT(TRIM(D$1),1),"*"),COUNTIF(_xlpm.d,_xlpm.k))</f>
        <v>0</v>
      </c>
      <c r="E3019" s="1">
        <f>LOG(F3019+1,10)</f>
        <v>0.69897000433601875</v>
      </c>
      <c r="F3019" s="7">
        <v>4</v>
      </c>
      <c r="G3019" s="9" t="s">
        <v>6936</v>
      </c>
      <c r="H3019" s="4">
        <f>F3019/freq.sum.r6e</f>
        <v>1.9880715705765408E-4</v>
      </c>
      <c r="I3019" s="1" t="str">
        <f>_xlfn.LET(_xlpm.sep,":",_xlpm.w,$G3019,LEFT(_xlpm.w,FIND(_xlpm.sep,_xlpm.w)-1))</f>
        <v>ɡɹeɪ</v>
      </c>
      <c r="J3019" s="1" t="str">
        <f>_xlfn.LET(_xlpm.sep,":",_xlpm.w,$G3019,RIGHT(_xlpm.w,LEN(_xlpm.w)-FIND(_xlpm.sep,_xlpm.w)))</f>
        <v>grai</v>
      </c>
      <c r="K3019" s="10">
        <f>_xlfn.LET(_xlpm.w,I3019,LEN(_xlpm.w))</f>
        <v>4</v>
      </c>
      <c r="L3019" s="10">
        <f>_xlfn.LET(_xlpm.w,J3019,LEN(_xlpm.w))</f>
        <v>4</v>
      </c>
      <c r="M3019" s="10">
        <f>_xlfn.LET(_xlpm.a,K3019,_xlpm.b,L3019,MAX(_xlpm.a,_xlpm.b))</f>
        <v>4</v>
      </c>
      <c r="N3019" s="10">
        <f>_xlfn.LET(_xlpm.d,(K3019,L3019),MAX(_xlpm.d)-MIN(_xlpm.d))</f>
        <v>0</v>
      </c>
      <c r="O3019" s="1" t="str">
        <f>_xlfn.LET(_xlpm.sep,":",_xlpm.w,$G3019,_xlfn.CONCAT("~",RIGHT(_xlpm.w,LEN(_xlpm.w)-FIND(_xlpm.sep,_xlpm.w)),"~"))</f>
        <v>~grai~</v>
      </c>
      <c r="P3019" s="1" t="str">
        <f>_xlfn.LET(_xlpm.sep,":",_xlpm.w,$G3019,_xlfn.CONCAT("[",LEFT(_xlpm.w,FIND(_xlpm.sep,_xlpm.w)-1),"]"))</f>
        <v>[ɡɹeɪ]</v>
      </c>
      <c r="Q3019" s="14" cm="1">
        <f t="array" ref="Q3019">SUM(_xlfn._xlws.FILTER($H$2:$H$7111,_xlfn.MAP($O$2:$O$7111,_xlfn.LAMBDA(_xlpm.x,_xlpm.x=$O3019))))</f>
        <v>1.9880715705765408E-4</v>
      </c>
      <c r="R3019" s="14">
        <f>$H3019/Q3019</f>
        <v>1</v>
      </c>
      <c r="S3019" s="14" cm="1">
        <f t="array" ref="S3019">SUM(_xlfn._xlws.FILTER($H$2:$H$7111,_xlfn.MAP($P$2:$P$7111,_xlfn.LAMBDA(_xlpm.x,_xlpm.x=$P3019))))</f>
        <v>1.3916500994035786E-3</v>
      </c>
      <c r="T3019" s="14">
        <f>$H3019/S3019</f>
        <v>0.14285714285714285</v>
      </c>
      <c r="U3019" s="14">
        <f>_xlfn.LET(_xlpm.freq,F3019,_xlpm.size,M3019+1,_xlpm.F,V3019,LOG(1+_xlpm.freq)*LOG(1+_xlpm.size)*_xlpm.F)</f>
        <v>0.13597609571368346</v>
      </c>
      <c r="V3019" s="14">
        <f>_xlfn.LET(_xlpm.a,T3019,_xlpm.b,R3019,2*_xlpm.a*_xlpm.b/(_xlpm.a+_xlpm.b))</f>
        <v>0.25</v>
      </c>
      <c r="W3019" s="14">
        <f>_xlfn.LET(_xlpm.p,R3019,_xlpm.q,T3019,LOG(_xlpm.p/_xlpm.q))</f>
        <v>0.84509804001425681</v>
      </c>
      <c r="X3019" s="2"/>
    </row>
    <row r="3020" spans="1:24">
      <c r="A3020" s="1" t="str">
        <f>_xlfn.LET(_xlpm.sep," : ",CONCATENATE(O3020,_xlpm.sep,P3020))</f>
        <v>~gray~ : [ɡɹeɪ]</v>
      </c>
      <c r="B3020" s="1">
        <f>_xlfn.LET(_xlpm.d,$G3020,_xlpm.k,_xlfn.CONCAT(LEFT(TRIM(B$1),1),"*"),COUNTIF(_xlpm.d,_xlpm.k))</f>
        <v>0</v>
      </c>
      <c r="C3020" s="1">
        <f>_xlfn.LET(_xlpm.d,$G3020,_xlpm.k,_xlfn.CONCAT(LEFT(TRIM(C$1),1),"*"),COUNTIF(_xlpm.d,_xlpm.k))</f>
        <v>0</v>
      </c>
      <c r="D3020" s="1">
        <f>_xlfn.LET(_xlpm.d,$G3020,_xlpm.k,_xlfn.CONCAT(LEFT(TRIM(D$1),1),"*"),COUNTIF(_xlpm.d,_xlpm.k))</f>
        <v>0</v>
      </c>
      <c r="E3020" s="1">
        <f>LOG(F3020+1,10)</f>
        <v>0.69897000433601875</v>
      </c>
      <c r="F3020" s="7">
        <v>4</v>
      </c>
      <c r="G3020" s="9" t="s">
        <v>6939</v>
      </c>
      <c r="H3020" s="4">
        <f>F3020/freq.sum.r6e</f>
        <v>1.9880715705765408E-4</v>
      </c>
      <c r="I3020" s="4" t="str">
        <f>_xlfn.LET(_xlpm.sep,":",_xlpm.w,$G3020,LEFT(_xlpm.w,FIND(_xlpm.sep,_xlpm.w)-1))</f>
        <v>ɡɹeɪ</v>
      </c>
      <c r="J3020" s="4" t="str">
        <f>_xlfn.LET(_xlpm.sep,":",_xlpm.w,$G3020,RIGHT(_xlpm.w,LEN(_xlpm.w)-FIND(_xlpm.sep,_xlpm.w)))</f>
        <v>gray</v>
      </c>
      <c r="K3020" s="10">
        <f>_xlfn.LET(_xlpm.w,I3020,LEN(_xlpm.w))</f>
        <v>4</v>
      </c>
      <c r="L3020" s="10">
        <f>_xlfn.LET(_xlpm.w,J3020,LEN(_xlpm.w))</f>
        <v>4</v>
      </c>
      <c r="M3020" s="10">
        <f>_xlfn.LET(_xlpm.a,K3020,_xlpm.b,L3020,MAX(_xlpm.a,_xlpm.b))</f>
        <v>4</v>
      </c>
      <c r="N3020" s="10">
        <f>_xlfn.LET(_xlpm.d,(K3020,L3020),MAX(_xlpm.d)-MIN(_xlpm.d))</f>
        <v>0</v>
      </c>
      <c r="O3020" s="1" t="str">
        <f>_xlfn.LET(_xlpm.sep,":",_xlpm.w,$G3020,_xlfn.CONCAT("~",RIGHT(_xlpm.w,LEN(_xlpm.w)-FIND(_xlpm.sep,_xlpm.w)),"~"))</f>
        <v>~gray~</v>
      </c>
      <c r="P3020" s="1" t="str">
        <f>_xlfn.LET(_xlpm.sep,":",_xlpm.w,$G3020,_xlfn.CONCAT("[",LEFT(_xlpm.w,FIND(_xlpm.sep,_xlpm.w)-1),"]"))</f>
        <v>[ɡɹeɪ]</v>
      </c>
      <c r="Q3020" s="14" cm="1">
        <f t="array" ref="Q3020">SUM(_xlfn._xlws.FILTER($H$2:$H$7109,_xlfn.MAP($O$2:$O$7109,_xlfn.LAMBDA(_xlpm.x,_xlpm.x=$O3020))))</f>
        <v>1.9880715705765408E-4</v>
      </c>
      <c r="R3020" s="14">
        <f>$H3020/Q3020</f>
        <v>1</v>
      </c>
      <c r="S3020" s="14" cm="1">
        <f t="array" ref="S3020">SUM(_xlfn._xlws.FILTER($H$2:$H$7109,_xlfn.MAP($P$2:$P$7109,_xlfn.LAMBDA(_xlpm.x,_xlpm.x=$P3020))))</f>
        <v>1.3916500994035786E-3</v>
      </c>
      <c r="T3020" s="14">
        <f>$H3020/S3020</f>
        <v>0.14285714285714285</v>
      </c>
      <c r="U3020" s="14">
        <f>_xlfn.LET(_xlpm.freq,F3020,_xlpm.size,M3020+1,_xlpm.F,V3020,LOG(1+_xlpm.freq)*LOG(1+_xlpm.size)*_xlpm.F)</f>
        <v>0.13597609571368346</v>
      </c>
      <c r="V3020" s="14">
        <f>_xlfn.LET(_xlpm.a,T3020,_xlpm.b,R3020,2*_xlpm.a*_xlpm.b/(_xlpm.a+_xlpm.b))</f>
        <v>0.25</v>
      </c>
      <c r="W3020" s="14">
        <f>_xlfn.LET(_xlpm.p,R3020,_xlpm.q,T3020,LOG(_xlpm.p/_xlpm.q))</f>
        <v>0.84509804001425681</v>
      </c>
      <c r="X3020" s="2"/>
    </row>
    <row r="3021" spans="1:24">
      <c r="A3021" s="1" t="str">
        <f>_xlfn.LET(_xlpm.sep," : ",CONCATENATE(O3021,_xlpm.sep,P3021))</f>
        <v>~faih~ : [feɪ]</v>
      </c>
      <c r="B3021" s="1">
        <f>_xlfn.LET(_xlpm.d,$G3021,_xlpm.k,_xlfn.CONCAT(LEFT(TRIM(B$1),1),"*"),COUNTIF(_xlpm.d,_xlpm.k))</f>
        <v>0</v>
      </c>
      <c r="C3021" s="1">
        <f>_xlfn.LET(_xlpm.d,$G3021,_xlpm.k,_xlfn.CONCAT(LEFT(TRIM(C$1),1),"*"),COUNTIF(_xlpm.d,_xlpm.k))</f>
        <v>0</v>
      </c>
      <c r="D3021" s="1">
        <f>_xlfn.LET(_xlpm.d,$G3021,_xlpm.k,_xlfn.CONCAT(LEFT(TRIM(D$1),1),"*"),COUNTIF(_xlpm.d,_xlpm.k))</f>
        <v>0</v>
      </c>
      <c r="E3021" s="1">
        <f>LOG(F3021+1,10)</f>
        <v>0.47712125471966244</v>
      </c>
      <c r="F3021" s="7">
        <v>2</v>
      </c>
      <c r="G3021" s="9" t="s">
        <v>882</v>
      </c>
      <c r="H3021" s="4">
        <f>F3021/freq.sum.r6e</f>
        <v>9.9403578528827041E-5</v>
      </c>
      <c r="I3021" s="4" t="str">
        <f>_xlfn.LET(_xlpm.sep,":",_xlpm.w,$G3021,LEFT(_xlpm.w,FIND(_xlpm.sep,_xlpm.w)-1))</f>
        <v>feɪ</v>
      </c>
      <c r="J3021" s="4" t="str">
        <f>_xlfn.LET(_xlpm.sep,":",_xlpm.w,$G3021,RIGHT(_xlpm.w,LEN(_xlpm.w)-FIND(_xlpm.sep,_xlpm.w)))</f>
        <v>faih</v>
      </c>
      <c r="K3021" s="10">
        <f>_xlfn.LET(_xlpm.w,I3021,LEN(_xlpm.w))</f>
        <v>3</v>
      </c>
      <c r="L3021" s="10">
        <f>_xlfn.LET(_xlpm.w,J3021,LEN(_xlpm.w))</f>
        <v>4</v>
      </c>
      <c r="M3021" s="10">
        <f>_xlfn.LET(_xlpm.a,K3021,_xlpm.b,L3021,MAX(_xlpm.a,_xlpm.b))</f>
        <v>4</v>
      </c>
      <c r="N3021" s="10">
        <f>_xlfn.LET(_xlpm.d,(K3021,L3021),MAX(_xlpm.d)-MIN(_xlpm.d))</f>
        <v>1</v>
      </c>
      <c r="O3021" s="1" t="str">
        <f>_xlfn.LET(_xlpm.sep,":",_xlpm.w,$G3021,_xlfn.CONCAT("~",RIGHT(_xlpm.w,LEN(_xlpm.w)-FIND(_xlpm.sep,_xlpm.w)),"~"))</f>
        <v>~faih~</v>
      </c>
      <c r="P3021" s="1" t="str">
        <f>_xlfn.LET(_xlpm.sep,":",_xlpm.w,$G3021,_xlfn.CONCAT("[",LEFT(_xlpm.w,FIND(_xlpm.sep,_xlpm.w)-1),"]"))</f>
        <v>[feɪ]</v>
      </c>
      <c r="Q3021" s="14" cm="1">
        <f t="array" ref="Q3021">SUM(_xlfn._xlws.FILTER($H$2:$H$7109,_xlfn.MAP($O$2:$O$7109,_xlfn.LAMBDA(_xlpm.x,_xlpm.x=$O3021))))</f>
        <v>9.9403578528827041E-5</v>
      </c>
      <c r="R3021" s="14">
        <f>$H3021/Q3021</f>
        <v>1</v>
      </c>
      <c r="S3021" s="14" cm="1">
        <f t="array" ref="S3021">SUM(_xlfn._xlws.FILTER($H$2:$H$7109,_xlfn.MAP($P$2:$P$7109,_xlfn.LAMBDA(_xlpm.x,_xlpm.x=$P3021))))</f>
        <v>6.9582504970178941E-4</v>
      </c>
      <c r="T3021" s="14">
        <f>$H3021/S3021</f>
        <v>0.14285714285714282</v>
      </c>
      <c r="U3021" s="14">
        <f>_xlfn.LET(_xlpm.freq,F3021,_xlpm.size,M3021+1,_xlpm.F,V3021,LOG(1+_xlpm.freq)*LOG(1+_xlpm.size)*_xlpm.F)</f>
        <v>9.2818125236179549E-2</v>
      </c>
      <c r="V3021" s="14">
        <f>_xlfn.LET(_xlpm.a,T3021,_xlpm.b,R3021,2*_xlpm.a*_xlpm.b/(_xlpm.a+_xlpm.b))</f>
        <v>0.24999999999999994</v>
      </c>
      <c r="W3021" s="14">
        <f>_xlfn.LET(_xlpm.p,R3021,_xlpm.q,T3021,LOG(_xlpm.p/_xlpm.q))</f>
        <v>0.84509804001425692</v>
      </c>
      <c r="X3021" s="2"/>
    </row>
    <row r="3022" spans="1:24">
      <c r="A3022" s="1" t="str">
        <f>_xlfn.LET(_xlpm.sep," : ",CONCATENATE(O3022,_xlpm.sep,P3022))</f>
        <v>~hayh~ : [heɪ]</v>
      </c>
      <c r="B3022" s="1">
        <f>_xlfn.LET(_xlpm.d,$G3022,_xlpm.k,_xlfn.CONCAT(LEFT(TRIM(B$1),1),"*"),COUNTIF(_xlpm.d,_xlpm.k))</f>
        <v>0</v>
      </c>
      <c r="C3022" s="1">
        <f>_xlfn.LET(_xlpm.d,$G3022,_xlpm.k,_xlfn.CONCAT(LEFT(TRIM(C$1),1),"*"),COUNTIF(_xlpm.d,_xlpm.k))</f>
        <v>0</v>
      </c>
      <c r="D3022" s="1">
        <f>_xlfn.LET(_xlpm.d,$G3022,_xlpm.k,_xlfn.CONCAT(LEFT(TRIM(D$1),1),"*"),COUNTIF(_xlpm.d,_xlpm.k))</f>
        <v>0</v>
      </c>
      <c r="E3022" s="1">
        <f>LOG(F3022+1,10)</f>
        <v>0.47712125471966244</v>
      </c>
      <c r="F3022" s="7">
        <v>2</v>
      </c>
      <c r="G3022" s="9" t="s">
        <v>1202</v>
      </c>
      <c r="H3022" s="4">
        <f>F3022/freq.sum.r6e</f>
        <v>9.9403578528827041E-5</v>
      </c>
      <c r="I3022" s="1" t="str">
        <f>_xlfn.LET(_xlpm.sep,":",_xlpm.w,$G3022,LEFT(_xlpm.w,FIND(_xlpm.sep,_xlpm.w)-1))</f>
        <v>heɪ</v>
      </c>
      <c r="J3022" s="1" t="str">
        <f>_xlfn.LET(_xlpm.sep,":",_xlpm.w,$G3022,RIGHT(_xlpm.w,LEN(_xlpm.w)-FIND(_xlpm.sep,_xlpm.w)))</f>
        <v>hayh</v>
      </c>
      <c r="K3022" s="10">
        <f>_xlfn.LET(_xlpm.w,I3022,LEN(_xlpm.w))</f>
        <v>3</v>
      </c>
      <c r="L3022" s="10">
        <f>_xlfn.LET(_xlpm.w,J3022,LEN(_xlpm.w))</f>
        <v>4</v>
      </c>
      <c r="M3022" s="10">
        <f>_xlfn.LET(_xlpm.a,K3022,_xlpm.b,L3022,MAX(_xlpm.a,_xlpm.b))</f>
        <v>4</v>
      </c>
      <c r="N3022" s="10">
        <f>_xlfn.LET(_xlpm.d,(K3022,L3022),MAX(_xlpm.d)-MIN(_xlpm.d))</f>
        <v>1</v>
      </c>
      <c r="O3022" s="1" t="str">
        <f>_xlfn.LET(_xlpm.sep,":",_xlpm.w,$G3022,_xlfn.CONCAT("~",RIGHT(_xlpm.w,LEN(_xlpm.w)-FIND(_xlpm.sep,_xlpm.w)),"~"))</f>
        <v>~hayh~</v>
      </c>
      <c r="P3022" s="1" t="str">
        <f>_xlfn.LET(_xlpm.sep,":",_xlpm.w,$G3022,_xlfn.CONCAT("[",LEFT(_xlpm.w,FIND(_xlpm.sep,_xlpm.w)-1),"]"))</f>
        <v>[heɪ]</v>
      </c>
      <c r="Q3022" s="14" cm="1">
        <f t="array" ref="Q3022">SUM(_xlfn._xlws.FILTER($H$2:$H$7109,_xlfn.MAP($O$2:$O$7109,_xlfn.LAMBDA(_xlpm.x,_xlpm.x=$O3022))))</f>
        <v>9.9403578528827041E-5</v>
      </c>
      <c r="R3022" s="14">
        <f>$H3022/Q3022</f>
        <v>1</v>
      </c>
      <c r="S3022" s="14" cm="1">
        <f t="array" ref="S3022">SUM(_xlfn._xlws.FILTER($H$2:$H$7109,_xlfn.MAP($P$2:$P$7109,_xlfn.LAMBDA(_xlpm.x,_xlpm.x=$P3022))))</f>
        <v>6.9582504970178941E-4</v>
      </c>
      <c r="T3022" s="14">
        <f>$H3022/S3022</f>
        <v>0.14285714285714282</v>
      </c>
      <c r="U3022" s="14">
        <f>_xlfn.LET(_xlpm.freq,F3022,_xlpm.size,M3022+1,_xlpm.F,V3022,LOG(1+_xlpm.freq)*LOG(1+_xlpm.size)*_xlpm.F)</f>
        <v>9.2818125236179549E-2</v>
      </c>
      <c r="V3022" s="14">
        <f>_xlfn.LET(_xlpm.a,T3022,_xlpm.b,R3022,2*_xlpm.a*_xlpm.b/(_xlpm.a+_xlpm.b))</f>
        <v>0.24999999999999994</v>
      </c>
      <c r="W3022" s="14">
        <f>_xlfn.LET(_xlpm.p,R3022,_xlpm.q,T3022,LOG(_xlpm.p/_xlpm.q))</f>
        <v>0.84509804001425692</v>
      </c>
      <c r="X3022" s="2"/>
    </row>
    <row r="3023" spans="1:24">
      <c r="A3023" s="1" t="str">
        <f>_xlfn.LET(_xlpm.sep," : ",CONCATENATE(O3023,_xlpm.sep,P3023))</f>
        <v>~prie~ : [pɹɪ]</v>
      </c>
      <c r="B3023" s="1">
        <f>_xlfn.LET(_xlpm.d,$G3023,_xlpm.k,_xlfn.CONCAT(LEFT(TRIM(B$1),1),"*"),COUNTIF(_xlpm.d,_xlpm.k))</f>
        <v>0</v>
      </c>
      <c r="C3023" s="1">
        <f>_xlfn.LET(_xlpm.d,$G3023,_xlpm.k,_xlfn.CONCAT(LEFT(TRIM(C$1),1),"*"),COUNTIF(_xlpm.d,_xlpm.k))</f>
        <v>0</v>
      </c>
      <c r="D3023" s="1">
        <f>_xlfn.LET(_xlpm.d,$G3023,_xlpm.k,_xlfn.CONCAT(LEFT(TRIM(D$1),1),"*"),COUNTIF(_xlpm.d,_xlpm.k))</f>
        <v>0</v>
      </c>
      <c r="E3023" s="1">
        <f>LOG(F3023+1,10)</f>
        <v>0.30102999566398114</v>
      </c>
      <c r="F3023" s="7">
        <v>1</v>
      </c>
      <c r="G3023" s="9" t="s">
        <v>3882</v>
      </c>
      <c r="H3023" s="4">
        <f>F3023/freq.sum.r6e</f>
        <v>4.9701789264413521E-5</v>
      </c>
      <c r="I3023" s="1" t="str">
        <f>_xlfn.LET(_xlpm.sep,":",_xlpm.w,$G3023,LEFT(_xlpm.w,FIND(_xlpm.sep,_xlpm.w)-1))</f>
        <v>pɹɪ</v>
      </c>
      <c r="J3023" s="1" t="str">
        <f>_xlfn.LET(_xlpm.sep,":",_xlpm.w,$G3023,RIGHT(_xlpm.w,LEN(_xlpm.w)-FIND(_xlpm.sep,_xlpm.w)))</f>
        <v>prie</v>
      </c>
      <c r="K3023" s="10">
        <f>_xlfn.LET(_xlpm.w,I3023,LEN(_xlpm.w))</f>
        <v>3</v>
      </c>
      <c r="L3023" s="10">
        <f>_xlfn.LET(_xlpm.w,J3023,LEN(_xlpm.w))</f>
        <v>4</v>
      </c>
      <c r="M3023" s="10">
        <f>_xlfn.LET(_xlpm.a,K3023,_xlpm.b,L3023,MAX(_xlpm.a,_xlpm.b))</f>
        <v>4</v>
      </c>
      <c r="N3023" s="10">
        <f>_xlfn.LET(_xlpm.d,(K3023,L3023),MAX(_xlpm.d)-MIN(_xlpm.d))</f>
        <v>1</v>
      </c>
      <c r="O3023" s="1" t="str">
        <f>_xlfn.LET(_xlpm.sep,":",_xlpm.w,$G3023,_xlfn.CONCAT("~",RIGHT(_xlpm.w,LEN(_xlpm.w)-FIND(_xlpm.sep,_xlpm.w)),"~"))</f>
        <v>~prie~</v>
      </c>
      <c r="P3023" s="1" t="str">
        <f>_xlfn.LET(_xlpm.sep,":",_xlpm.w,$G3023,_xlfn.CONCAT("[",LEFT(_xlpm.w,FIND(_xlpm.sep,_xlpm.w)-1),"]"))</f>
        <v>[pɹɪ]</v>
      </c>
      <c r="Q3023" s="14" cm="1">
        <f t="array" ref="Q3023">SUM(_xlfn._xlws.FILTER($H$2:$H$7117,_xlfn.MAP($O$2:$O$7117,_xlfn.LAMBDA(_xlpm.x,_xlpm.x=$O3023))))</f>
        <v>4.4731610337972168E-4</v>
      </c>
      <c r="R3023" s="14">
        <f>$H3023/Q3023</f>
        <v>0.11111111111111112</v>
      </c>
      <c r="S3023" s="14" cm="1">
        <f t="array" ref="S3023">SUM(_xlfn._xlws.FILTER($H$2:$H$7117,_xlfn.MAP($P$2:$P$7117,_xlfn.LAMBDA(_xlpm.x,_xlpm.x=$P3023))))</f>
        <v>3.180914512922464E-3</v>
      </c>
      <c r="T3023" s="14">
        <f>$H3023/S3023</f>
        <v>1.5625000000000007E-2</v>
      </c>
      <c r="U3023" s="14">
        <f>_xlfn.LET(_xlpm.freq,F3023,_xlpm.size,M3023+1,_xlpm.F,V3023,LOG(1+_xlpm.freq)*LOG(1+_xlpm.size)*_xlpm.F)</f>
        <v>6.4177223980523262E-3</v>
      </c>
      <c r="V3023" s="14">
        <f>_xlfn.LET(_xlpm.a,T3023,_xlpm.b,R3023,2*_xlpm.a*_xlpm.b/(_xlpm.a+_xlpm.b))</f>
        <v>2.7397260273972615E-2</v>
      </c>
      <c r="W3023" s="14">
        <f>_xlfn.LET(_xlpm.p,R3023,_xlpm.q,T3023,LOG(_xlpm.p/_xlpm.q))</f>
        <v>0.8519374645445621</v>
      </c>
      <c r="X3023" s="2"/>
    </row>
    <row r="3024" spans="1:24">
      <c r="A3024" s="1" t="str">
        <f>_xlfn.LET(_xlpm.sep," : ",CONCATENATE(O3024,_xlpm.sep,P3024))</f>
        <v>~logh~ : [lu]</v>
      </c>
      <c r="B3024" s="1">
        <f>_xlfn.LET(_xlpm.d,$G3024,_xlpm.k,_xlfn.CONCAT(LEFT(TRIM(B$1),1),"*"),COUNTIF(_xlpm.d,_xlpm.k))</f>
        <v>0</v>
      </c>
      <c r="C3024" s="1">
        <f>_xlfn.LET(_xlpm.d,$G3024,_xlpm.k,_xlfn.CONCAT(LEFT(TRIM(C$1),1),"*"),COUNTIF(_xlpm.d,_xlpm.k))</f>
        <v>0</v>
      </c>
      <c r="D3024" s="1">
        <f>_xlfn.LET(_xlpm.d,$G3024,_xlpm.k,_xlfn.CONCAT(LEFT(TRIM(D$1),1),"*"),COUNTIF(_xlpm.d,_xlpm.k))</f>
        <v>0</v>
      </c>
      <c r="E3024" s="1">
        <f>LOG(F3024+1,10)</f>
        <v>0.30102999566398114</v>
      </c>
      <c r="F3024" s="7">
        <v>1</v>
      </c>
      <c r="G3024" s="9" t="s">
        <v>2228</v>
      </c>
      <c r="H3024" s="4">
        <f>F3024/freq.sum.r6e</f>
        <v>4.9701789264413521E-5</v>
      </c>
      <c r="I3024" s="1" t="str">
        <f>_xlfn.LET(_xlpm.sep,":",_xlpm.w,$G3024,LEFT(_xlpm.w,FIND(_xlpm.sep,_xlpm.w)-1))</f>
        <v>lu</v>
      </c>
      <c r="J3024" s="1" t="str">
        <f>_xlfn.LET(_xlpm.sep,":",_xlpm.w,$G3024,RIGHT(_xlpm.w,LEN(_xlpm.w)-FIND(_xlpm.sep,_xlpm.w)))</f>
        <v>logh</v>
      </c>
      <c r="K3024" s="10">
        <f>_xlfn.LET(_xlpm.w,I3024,LEN(_xlpm.w))</f>
        <v>2</v>
      </c>
      <c r="L3024" s="10">
        <f>_xlfn.LET(_xlpm.w,J3024,LEN(_xlpm.w))</f>
        <v>4</v>
      </c>
      <c r="M3024" s="10">
        <f>_xlfn.LET(_xlpm.a,K3024,_xlpm.b,L3024,MAX(_xlpm.a,_xlpm.b))</f>
        <v>4</v>
      </c>
      <c r="N3024" s="10">
        <f>_xlfn.LET(_xlpm.d,(K3024,L3024),MAX(_xlpm.d)-MIN(_xlpm.d))</f>
        <v>2</v>
      </c>
      <c r="O3024" s="1" t="str">
        <f>_xlfn.LET(_xlpm.sep,":",_xlpm.w,$G3024,_xlfn.CONCAT("~",RIGHT(_xlpm.w,LEN(_xlpm.w)-FIND(_xlpm.sep,_xlpm.w)),"~"))</f>
        <v>~logh~</v>
      </c>
      <c r="P3024" s="1" t="str">
        <f>_xlfn.LET(_xlpm.sep,":",_xlpm.w,$G3024,_xlfn.CONCAT("[",LEFT(_xlpm.w,FIND(_xlpm.sep,_xlpm.w)-1),"]"))</f>
        <v>[lu]</v>
      </c>
      <c r="Q3024" s="14" cm="1">
        <f t="array" ref="Q3024">SUM(_xlfn._xlws.FILTER($H$2:$H$7109,_xlfn.MAP($O$2:$O$7109,_xlfn.LAMBDA(_xlpm.x,_xlpm.x=$O3024))))</f>
        <v>2.4850894632206762E-4</v>
      </c>
      <c r="R3024" s="14">
        <f>$H3024/Q3024</f>
        <v>0.19999999999999998</v>
      </c>
      <c r="S3024" s="14" cm="1">
        <f t="array" ref="S3024">SUM(_xlfn._xlws.FILTER($H$2:$H$7109,_xlfn.MAP($P$2:$P$7109,_xlfn.LAMBDA(_xlpm.x,_xlpm.x=$P3024))))</f>
        <v>1.7892644135188863E-3</v>
      </c>
      <c r="T3024" s="14">
        <f>$H3024/S3024</f>
        <v>2.7777777777777787E-2</v>
      </c>
      <c r="U3024" s="14">
        <f>_xlfn.LET(_xlpm.freq,F3024,_xlpm.size,M3024+1,_xlpm.F,V3024,LOG(1+_xlpm.freq)*LOG(1+_xlpm.size)*_xlpm.F)</f>
        <v>1.142667646482487E-2</v>
      </c>
      <c r="V3024" s="14">
        <f>_xlfn.LET(_xlpm.a,T3024,_xlpm.b,R3024,2*_xlpm.a*_xlpm.b/(_xlpm.a+_xlpm.b))</f>
        <v>4.8780487804878057E-2</v>
      </c>
      <c r="W3024" s="14">
        <f>_xlfn.LET(_xlpm.p,R3024,_xlpm.q,T3024,LOG(_xlpm.p/_xlpm.q))</f>
        <v>0.8573324964312683</v>
      </c>
      <c r="X3024" s="2"/>
    </row>
    <row r="3025" spans="1:24">
      <c r="A3025" s="1" t="str">
        <f>_xlfn.LET(_xlpm.sep," : ",CONCATENATE(O3025,_xlpm.sep,P3025))</f>
        <v>~loow~ : [lu]</v>
      </c>
      <c r="B3025" s="1">
        <f>_xlfn.LET(_xlpm.d,$G3025,_xlpm.k,_xlfn.CONCAT(LEFT(TRIM(B$1),1),"*"),COUNTIF(_xlpm.d,_xlpm.k))</f>
        <v>0</v>
      </c>
      <c r="C3025" s="1">
        <f>_xlfn.LET(_xlpm.d,$G3025,_xlpm.k,_xlfn.CONCAT(LEFT(TRIM(C$1),1),"*"),COUNTIF(_xlpm.d,_xlpm.k))</f>
        <v>0</v>
      </c>
      <c r="D3025" s="1">
        <f>_xlfn.LET(_xlpm.d,$G3025,_xlpm.k,_xlfn.CONCAT(LEFT(TRIM(D$1),1),"*"),COUNTIF(_xlpm.d,_xlpm.k))</f>
        <v>0</v>
      </c>
      <c r="E3025" s="1">
        <f>LOG(F3025+1,10)</f>
        <v>0.30102999566398114</v>
      </c>
      <c r="F3025" s="7">
        <v>1</v>
      </c>
      <c r="G3025" s="9" t="s">
        <v>2231</v>
      </c>
      <c r="H3025" s="4">
        <f>F3025/freq.sum.r6e</f>
        <v>4.9701789264413521E-5</v>
      </c>
      <c r="I3025" s="1" t="str">
        <f>_xlfn.LET(_xlpm.sep,":",_xlpm.w,$G3025,LEFT(_xlpm.w,FIND(_xlpm.sep,_xlpm.w)-1))</f>
        <v>lu</v>
      </c>
      <c r="J3025" s="1" t="str">
        <f>_xlfn.LET(_xlpm.sep,":",_xlpm.w,$G3025,RIGHT(_xlpm.w,LEN(_xlpm.w)-FIND(_xlpm.sep,_xlpm.w)))</f>
        <v>loow</v>
      </c>
      <c r="K3025" s="10">
        <f>_xlfn.LET(_xlpm.w,I3025,LEN(_xlpm.w))</f>
        <v>2</v>
      </c>
      <c r="L3025" s="10">
        <f>_xlfn.LET(_xlpm.w,J3025,LEN(_xlpm.w))</f>
        <v>4</v>
      </c>
      <c r="M3025" s="10">
        <f>_xlfn.LET(_xlpm.a,K3025,_xlpm.b,L3025,MAX(_xlpm.a,_xlpm.b))</f>
        <v>4</v>
      </c>
      <c r="N3025" s="10">
        <f>_xlfn.LET(_xlpm.d,(K3025,L3025),MAX(_xlpm.d)-MIN(_xlpm.d))</f>
        <v>2</v>
      </c>
      <c r="O3025" s="1" t="str">
        <f>_xlfn.LET(_xlpm.sep,":",_xlpm.w,$G3025,_xlfn.CONCAT("~",RIGHT(_xlpm.w,LEN(_xlpm.w)-FIND(_xlpm.sep,_xlpm.w)),"~"))</f>
        <v>~loow~</v>
      </c>
      <c r="P3025" s="1" t="str">
        <f>_xlfn.LET(_xlpm.sep,":",_xlpm.w,$G3025,_xlfn.CONCAT("[",LEFT(_xlpm.w,FIND(_xlpm.sep,_xlpm.w)-1),"]"))</f>
        <v>[lu]</v>
      </c>
      <c r="Q3025" s="14" cm="1">
        <f t="array" ref="Q3025">SUM(_xlfn._xlws.FILTER($H$2:$H$7117,_xlfn.MAP($O$2:$O$7117,_xlfn.LAMBDA(_xlpm.x,_xlpm.x=$O3025))))</f>
        <v>2.4850894632206762E-4</v>
      </c>
      <c r="R3025" s="14">
        <f>$H3025/Q3025</f>
        <v>0.19999999999999998</v>
      </c>
      <c r="S3025" s="14" cm="1">
        <f t="array" ref="S3025">SUM(_xlfn._xlws.FILTER($H$2:$H$7117,_xlfn.MAP($P$2:$P$7117,_xlfn.LAMBDA(_xlpm.x,_xlpm.x=$P3025))))</f>
        <v>1.7892644135188863E-3</v>
      </c>
      <c r="T3025" s="14">
        <f>$H3025/S3025</f>
        <v>2.7777777777777787E-2</v>
      </c>
      <c r="U3025" s="14">
        <f>_xlfn.LET(_xlpm.freq,F3025,_xlpm.size,M3025+1,_xlpm.F,V3025,LOG(1+_xlpm.freq)*LOG(1+_xlpm.size)*_xlpm.F)</f>
        <v>1.142667646482487E-2</v>
      </c>
      <c r="V3025" s="14">
        <f>_xlfn.LET(_xlpm.a,T3025,_xlpm.b,R3025,2*_xlpm.a*_xlpm.b/(_xlpm.a+_xlpm.b))</f>
        <v>4.8780487804878057E-2</v>
      </c>
      <c r="W3025" s="14">
        <f>_xlfn.LET(_xlpm.p,R3025,_xlpm.q,T3025,LOG(_xlpm.p/_xlpm.q))</f>
        <v>0.8573324964312683</v>
      </c>
      <c r="X3025" s="2"/>
    </row>
    <row r="3026" spans="1:24">
      <c r="A3026" s="1" t="str">
        <f>_xlfn.LET(_xlpm.sep," : ",CONCATENATE(O3026,_xlpm.sep,P3026))</f>
        <v>~prow~ : [pɹu]</v>
      </c>
      <c r="B3026" s="1">
        <f>_xlfn.LET(_xlpm.d,$G3026,_xlpm.k,_xlfn.CONCAT(LEFT(TRIM(B$1),1),"*"),COUNTIF(_xlpm.d,_xlpm.k))</f>
        <v>0</v>
      </c>
      <c r="C3026" s="1">
        <f>_xlfn.LET(_xlpm.d,$G3026,_xlpm.k,_xlfn.CONCAT(LEFT(TRIM(C$1),1),"*"),COUNTIF(_xlpm.d,_xlpm.k))</f>
        <v>0</v>
      </c>
      <c r="D3026" s="1">
        <f>_xlfn.LET(_xlpm.d,$G3026,_xlpm.k,_xlfn.CONCAT(LEFT(TRIM(D$1),1),"*"),COUNTIF(_xlpm.d,_xlpm.k))</f>
        <v>0</v>
      </c>
      <c r="E3026" s="1">
        <f>LOG(F3026+1,10)</f>
        <v>0.30102999566398114</v>
      </c>
      <c r="F3026" s="7">
        <v>1</v>
      </c>
      <c r="G3026" s="9" t="s">
        <v>3849</v>
      </c>
      <c r="H3026" s="4">
        <f>F3026/freq.sum.r6e</f>
        <v>4.9701789264413521E-5</v>
      </c>
      <c r="I3026" s="1" t="str">
        <f>_xlfn.LET(_xlpm.sep,":",_xlpm.w,$G3026,LEFT(_xlpm.w,FIND(_xlpm.sep,_xlpm.w)-1))</f>
        <v>pɹu</v>
      </c>
      <c r="J3026" s="1" t="str">
        <f>_xlfn.LET(_xlpm.sep,":",_xlpm.w,$G3026,RIGHT(_xlpm.w,LEN(_xlpm.w)-FIND(_xlpm.sep,_xlpm.w)))</f>
        <v>prow</v>
      </c>
      <c r="K3026" s="10">
        <f>_xlfn.LET(_xlpm.w,I3026,LEN(_xlpm.w))</f>
        <v>3</v>
      </c>
      <c r="L3026" s="10">
        <f>_xlfn.LET(_xlpm.w,J3026,LEN(_xlpm.w))</f>
        <v>4</v>
      </c>
      <c r="M3026" s="10">
        <f>_xlfn.LET(_xlpm.a,K3026,_xlpm.b,L3026,MAX(_xlpm.a,_xlpm.b))</f>
        <v>4</v>
      </c>
      <c r="N3026" s="10">
        <f>_xlfn.LET(_xlpm.d,(K3026,L3026),MAX(_xlpm.d)-MIN(_xlpm.d))</f>
        <v>1</v>
      </c>
      <c r="O3026" s="1" t="str">
        <f>_xlfn.LET(_xlpm.sep,":",_xlpm.w,$G3026,_xlfn.CONCAT("~",RIGHT(_xlpm.w,LEN(_xlpm.w)-FIND(_xlpm.sep,_xlpm.w)),"~"))</f>
        <v>~prow~</v>
      </c>
      <c r="P3026" s="1" t="str">
        <f>_xlfn.LET(_xlpm.sep,":",_xlpm.w,$G3026,_xlfn.CONCAT("[",LEFT(_xlpm.w,FIND(_xlpm.sep,_xlpm.w)-1),"]"))</f>
        <v>[pɹu]</v>
      </c>
      <c r="Q3026" s="14" cm="1">
        <f t="array" ref="Q3026">SUM(_xlfn._xlws.FILTER($H$2:$H$7117,_xlfn.MAP($O$2:$O$7117,_xlfn.LAMBDA(_xlpm.x,_xlpm.x=$O3026))))</f>
        <v>2.4850894632206762E-4</v>
      </c>
      <c r="R3026" s="14">
        <f>$H3026/Q3026</f>
        <v>0.19999999999999998</v>
      </c>
      <c r="S3026" s="14" cm="1">
        <f t="array" ref="S3026">SUM(_xlfn._xlws.FILTER($H$2:$H$7117,_xlfn.MAP($P$2:$P$7117,_xlfn.LAMBDA(_xlpm.x,_xlpm.x=$P3026))))</f>
        <v>1.7892644135188863E-3</v>
      </c>
      <c r="T3026" s="14">
        <f>$H3026/S3026</f>
        <v>2.7777777777777787E-2</v>
      </c>
      <c r="U3026" s="14">
        <f>_xlfn.LET(_xlpm.freq,F3026,_xlpm.size,M3026+1,_xlpm.F,V3026,LOG(1+_xlpm.freq)*LOG(1+_xlpm.size)*_xlpm.F)</f>
        <v>1.142667646482487E-2</v>
      </c>
      <c r="V3026" s="14">
        <f>_xlfn.LET(_xlpm.a,T3026,_xlpm.b,R3026,2*_xlpm.a*_xlpm.b/(_xlpm.a+_xlpm.b))</f>
        <v>4.8780487804878057E-2</v>
      </c>
      <c r="W3026" s="14">
        <f>_xlfn.LET(_xlpm.p,R3026,_xlpm.q,T3026,LOG(_xlpm.p/_xlpm.q))</f>
        <v>0.8573324964312683</v>
      </c>
      <c r="X3026" s="2"/>
    </row>
    <row r="3027" spans="1:24">
      <c r="A3027" s="1" t="str">
        <f>_xlfn.LET(_xlpm.sep," : ",CONCATENATE(O3027,_xlpm.sep,P3027))</f>
        <v>~sugh~ : [su]</v>
      </c>
      <c r="B3027" s="1">
        <f>_xlfn.LET(_xlpm.d,$G3027,_xlpm.k,_xlfn.CONCAT(LEFT(TRIM(B$1),1),"*"),COUNTIF(_xlpm.d,_xlpm.k))</f>
        <v>0</v>
      </c>
      <c r="C3027" s="1">
        <f>_xlfn.LET(_xlpm.d,$G3027,_xlpm.k,_xlfn.CONCAT(LEFT(TRIM(C$1),1),"*"),COUNTIF(_xlpm.d,_xlpm.k))</f>
        <v>0</v>
      </c>
      <c r="D3027" s="1">
        <f>_xlfn.LET(_xlpm.d,$G3027,_xlpm.k,_xlfn.CONCAT(LEFT(TRIM(D$1),1),"*"),COUNTIF(_xlpm.d,_xlpm.k))</f>
        <v>0</v>
      </c>
      <c r="E3027" s="1">
        <f>LOG(F3027+1,10)</f>
        <v>0.30102999566398114</v>
      </c>
      <c r="F3027" s="7">
        <v>1</v>
      </c>
      <c r="G3027" s="9" t="s">
        <v>4394</v>
      </c>
      <c r="H3027" s="4">
        <f>F3027/freq.sum.r6e</f>
        <v>4.9701789264413521E-5</v>
      </c>
      <c r="I3027" s="1" t="str">
        <f>_xlfn.LET(_xlpm.sep,":",_xlpm.w,$G3027,LEFT(_xlpm.w,FIND(_xlpm.sep,_xlpm.w)-1))</f>
        <v>su</v>
      </c>
      <c r="J3027" s="1" t="str">
        <f>_xlfn.LET(_xlpm.sep,":",_xlpm.w,$G3027,RIGHT(_xlpm.w,LEN(_xlpm.w)-FIND(_xlpm.sep,_xlpm.w)))</f>
        <v>sugh</v>
      </c>
      <c r="K3027" s="10">
        <f>_xlfn.LET(_xlpm.w,I3027,LEN(_xlpm.w))</f>
        <v>2</v>
      </c>
      <c r="L3027" s="10">
        <f>_xlfn.LET(_xlpm.w,J3027,LEN(_xlpm.w))</f>
        <v>4</v>
      </c>
      <c r="M3027" s="10">
        <f>_xlfn.LET(_xlpm.a,K3027,_xlpm.b,L3027,MAX(_xlpm.a,_xlpm.b))</f>
        <v>4</v>
      </c>
      <c r="N3027" s="10">
        <f>_xlfn.LET(_xlpm.d,(K3027,L3027),MAX(_xlpm.d)-MIN(_xlpm.d))</f>
        <v>2</v>
      </c>
      <c r="O3027" s="1" t="str">
        <f>_xlfn.LET(_xlpm.sep,":",_xlpm.w,$G3027,_xlfn.CONCAT("~",RIGHT(_xlpm.w,LEN(_xlpm.w)-FIND(_xlpm.sep,_xlpm.w)),"~"))</f>
        <v>~sugh~</v>
      </c>
      <c r="P3027" s="1" t="str">
        <f>_xlfn.LET(_xlpm.sep,":",_xlpm.w,$G3027,_xlfn.CONCAT("[",LEFT(_xlpm.w,FIND(_xlpm.sep,_xlpm.w)-1),"]"))</f>
        <v>[su]</v>
      </c>
      <c r="Q3027" s="14" cm="1">
        <f t="array" ref="Q3027">SUM(_xlfn._xlws.FILTER($H$2:$H$7117,_xlfn.MAP($O$2:$O$7117,_xlfn.LAMBDA(_xlpm.x,_xlpm.x=$O3027))))</f>
        <v>2.4850894632206762E-4</v>
      </c>
      <c r="R3027" s="14">
        <f>$H3027/Q3027</f>
        <v>0.19999999999999998</v>
      </c>
      <c r="S3027" s="14" cm="1">
        <f t="array" ref="S3027">SUM(_xlfn._xlws.FILTER($H$2:$H$7117,_xlfn.MAP($P$2:$P$7117,_xlfn.LAMBDA(_xlpm.x,_xlpm.x=$P3027))))</f>
        <v>1.7892644135188863E-3</v>
      </c>
      <c r="T3027" s="14">
        <f>$H3027/S3027</f>
        <v>2.7777777777777787E-2</v>
      </c>
      <c r="U3027" s="14">
        <f>_xlfn.LET(_xlpm.freq,F3027,_xlpm.size,M3027+1,_xlpm.F,V3027,LOG(1+_xlpm.freq)*LOG(1+_xlpm.size)*_xlpm.F)</f>
        <v>1.142667646482487E-2</v>
      </c>
      <c r="V3027" s="14">
        <f>_xlfn.LET(_xlpm.a,T3027,_xlpm.b,R3027,2*_xlpm.a*_xlpm.b/(_xlpm.a+_xlpm.b))</f>
        <v>4.8780487804878057E-2</v>
      </c>
      <c r="W3027" s="14">
        <f>_xlfn.LET(_xlpm.p,R3027,_xlpm.q,T3027,LOG(_xlpm.p/_xlpm.q))</f>
        <v>0.8573324964312683</v>
      </c>
      <c r="X3027" s="2"/>
    </row>
    <row r="3028" spans="1:24">
      <c r="A3028" s="1" t="str">
        <f>_xlfn.LET(_xlpm.sep," : ",CONCATENATE(O3028,_xlpm.sep,P3028))</f>
        <v>~souw~ : [su]</v>
      </c>
      <c r="B3028" s="1">
        <f>_xlfn.LET(_xlpm.d,$G3028,_xlpm.k,_xlfn.CONCAT(LEFT(TRIM(B$1),1),"*"),COUNTIF(_xlpm.d,_xlpm.k))</f>
        <v>0</v>
      </c>
      <c r="C3028" s="1">
        <f>_xlfn.LET(_xlpm.d,$G3028,_xlpm.k,_xlfn.CONCAT(LEFT(TRIM(C$1),1),"*"),COUNTIF(_xlpm.d,_xlpm.k))</f>
        <v>0</v>
      </c>
      <c r="D3028" s="1">
        <f>_xlfn.LET(_xlpm.d,$G3028,_xlpm.k,_xlfn.CONCAT(LEFT(TRIM(D$1),1),"*"),COUNTIF(_xlpm.d,_xlpm.k))</f>
        <v>0</v>
      </c>
      <c r="E3028" s="1">
        <f>LOG(F3028+1,10)</f>
        <v>0.30102999566398114</v>
      </c>
      <c r="F3028" s="7">
        <v>1</v>
      </c>
      <c r="G3028" s="9" t="s">
        <v>4392</v>
      </c>
      <c r="H3028" s="4">
        <f>F3028/freq.sum.r6e</f>
        <v>4.9701789264413521E-5</v>
      </c>
      <c r="I3028" s="1" t="str">
        <f>_xlfn.LET(_xlpm.sep,":",_xlpm.w,$G3028,LEFT(_xlpm.w,FIND(_xlpm.sep,_xlpm.w)-1))</f>
        <v>su</v>
      </c>
      <c r="J3028" s="1" t="str">
        <f>_xlfn.LET(_xlpm.sep,":",_xlpm.w,$G3028,RIGHT(_xlpm.w,LEN(_xlpm.w)-FIND(_xlpm.sep,_xlpm.w)))</f>
        <v>souw</v>
      </c>
      <c r="K3028" s="10">
        <f>_xlfn.LET(_xlpm.w,I3028,LEN(_xlpm.w))</f>
        <v>2</v>
      </c>
      <c r="L3028" s="10">
        <f>_xlfn.LET(_xlpm.w,J3028,LEN(_xlpm.w))</f>
        <v>4</v>
      </c>
      <c r="M3028" s="10">
        <f>_xlfn.LET(_xlpm.a,K3028,_xlpm.b,L3028,MAX(_xlpm.a,_xlpm.b))</f>
        <v>4</v>
      </c>
      <c r="N3028" s="10">
        <f>_xlfn.LET(_xlpm.d,(K3028,L3028),MAX(_xlpm.d)-MIN(_xlpm.d))</f>
        <v>2</v>
      </c>
      <c r="O3028" s="1" t="str">
        <f>_xlfn.LET(_xlpm.sep,":",_xlpm.w,$G3028,_xlfn.CONCAT("~",RIGHT(_xlpm.w,LEN(_xlpm.w)-FIND(_xlpm.sep,_xlpm.w)),"~"))</f>
        <v>~souw~</v>
      </c>
      <c r="P3028" s="1" t="str">
        <f>_xlfn.LET(_xlpm.sep,":",_xlpm.w,$G3028,_xlfn.CONCAT("[",LEFT(_xlpm.w,FIND(_xlpm.sep,_xlpm.w)-1),"]"))</f>
        <v>[su]</v>
      </c>
      <c r="Q3028" s="14" cm="1">
        <f t="array" ref="Q3028">SUM(_xlfn._xlws.FILTER($H$2:$H$7111,_xlfn.MAP($O$2:$O$7111,_xlfn.LAMBDA(_xlpm.x,_xlpm.x=$O3028))))</f>
        <v>2.4850894632206762E-4</v>
      </c>
      <c r="R3028" s="14">
        <f>$H3028/Q3028</f>
        <v>0.19999999999999998</v>
      </c>
      <c r="S3028" s="14" cm="1">
        <f t="array" ref="S3028">SUM(_xlfn._xlws.FILTER($H$2:$H$7111,_xlfn.MAP($P$2:$P$7111,_xlfn.LAMBDA(_xlpm.x,_xlpm.x=$P3028))))</f>
        <v>1.7892644135188863E-3</v>
      </c>
      <c r="T3028" s="14">
        <f>$H3028/S3028</f>
        <v>2.7777777777777787E-2</v>
      </c>
      <c r="U3028" s="14">
        <f>_xlfn.LET(_xlpm.freq,F3028,_xlpm.size,M3028+1,_xlpm.F,V3028,LOG(1+_xlpm.freq)*LOG(1+_xlpm.size)*_xlpm.F)</f>
        <v>1.142667646482487E-2</v>
      </c>
      <c r="V3028" s="14">
        <f>_xlfn.LET(_xlpm.a,T3028,_xlpm.b,R3028,2*_xlpm.a*_xlpm.b/(_xlpm.a+_xlpm.b))</f>
        <v>4.8780487804878057E-2</v>
      </c>
      <c r="W3028" s="14">
        <f>_xlfn.LET(_xlpm.p,R3028,_xlpm.q,T3028,LOG(_xlpm.p/_xlpm.q))</f>
        <v>0.8573324964312683</v>
      </c>
      <c r="X3028" s="2"/>
    </row>
    <row r="3029" spans="1:24">
      <c r="A3029" s="1" t="str">
        <f>_xlfn.LET(_xlpm.sep," : ",CONCATENATE(O3029,_xlpm.sep,P3029))</f>
        <v>~toow~ : [tu]</v>
      </c>
      <c r="B3029" s="1">
        <f>_xlfn.LET(_xlpm.d,$G3029,_xlpm.k,_xlfn.CONCAT(LEFT(TRIM(B$1),1),"*"),COUNTIF(_xlpm.d,_xlpm.k))</f>
        <v>0</v>
      </c>
      <c r="C3029" s="1">
        <f>_xlfn.LET(_xlpm.d,$G3029,_xlpm.k,_xlfn.CONCAT(LEFT(TRIM(C$1),1),"*"),COUNTIF(_xlpm.d,_xlpm.k))</f>
        <v>0</v>
      </c>
      <c r="D3029" s="1">
        <f>_xlfn.LET(_xlpm.d,$G3029,_xlpm.k,_xlfn.CONCAT(LEFT(TRIM(D$1),1),"*"),COUNTIF(_xlpm.d,_xlpm.k))</f>
        <v>0</v>
      </c>
      <c r="E3029" s="1">
        <f>LOG(F3029+1,10)</f>
        <v>0.30102999566398114</v>
      </c>
      <c r="F3029" s="7">
        <v>1</v>
      </c>
      <c r="G3029" s="9" t="s">
        <v>4696</v>
      </c>
      <c r="H3029" s="4">
        <f>F3029/freq.sum.r6e</f>
        <v>4.9701789264413521E-5</v>
      </c>
      <c r="I3029" s="1" t="str">
        <f>_xlfn.LET(_xlpm.sep,":",_xlpm.w,$G3029,LEFT(_xlpm.w,FIND(_xlpm.sep,_xlpm.w)-1))</f>
        <v>tu</v>
      </c>
      <c r="J3029" s="1" t="str">
        <f>_xlfn.LET(_xlpm.sep,":",_xlpm.w,$G3029,RIGHT(_xlpm.w,LEN(_xlpm.w)-FIND(_xlpm.sep,_xlpm.w)))</f>
        <v>toow</v>
      </c>
      <c r="K3029" s="10">
        <f>_xlfn.LET(_xlpm.w,I3029,LEN(_xlpm.w))</f>
        <v>2</v>
      </c>
      <c r="L3029" s="10">
        <f>_xlfn.LET(_xlpm.w,J3029,LEN(_xlpm.w))</f>
        <v>4</v>
      </c>
      <c r="M3029" s="10">
        <f>_xlfn.LET(_xlpm.a,K3029,_xlpm.b,L3029,MAX(_xlpm.a,_xlpm.b))</f>
        <v>4</v>
      </c>
      <c r="N3029" s="10">
        <f>_xlfn.LET(_xlpm.d,(K3029,L3029),MAX(_xlpm.d)-MIN(_xlpm.d))</f>
        <v>2</v>
      </c>
      <c r="O3029" s="1" t="str">
        <f>_xlfn.LET(_xlpm.sep,":",_xlpm.w,$G3029,_xlfn.CONCAT("~",RIGHT(_xlpm.w,LEN(_xlpm.w)-FIND(_xlpm.sep,_xlpm.w)),"~"))</f>
        <v>~toow~</v>
      </c>
      <c r="P3029" s="1" t="str">
        <f>_xlfn.LET(_xlpm.sep,":",_xlpm.w,$G3029,_xlfn.CONCAT("[",LEFT(_xlpm.w,FIND(_xlpm.sep,_xlpm.w)-1),"]"))</f>
        <v>[tu]</v>
      </c>
      <c r="Q3029" s="14" cm="1">
        <f t="array" ref="Q3029">SUM(_xlfn._xlws.FILTER($H$2:$H$7117,_xlfn.MAP($O$2:$O$7117,_xlfn.LAMBDA(_xlpm.x,_xlpm.x=$O3029))))</f>
        <v>2.4850894632206762E-4</v>
      </c>
      <c r="R3029" s="14">
        <f>$H3029/Q3029</f>
        <v>0.19999999999999998</v>
      </c>
      <c r="S3029" s="14" cm="1">
        <f t="array" ref="S3029">SUM(_xlfn._xlws.FILTER($H$2:$H$7117,_xlfn.MAP($P$2:$P$7117,_xlfn.LAMBDA(_xlpm.x,_xlpm.x=$P3029))))</f>
        <v>1.7892644135188863E-3</v>
      </c>
      <c r="T3029" s="14">
        <f>$H3029/S3029</f>
        <v>2.7777777777777787E-2</v>
      </c>
      <c r="U3029" s="14">
        <f>_xlfn.LET(_xlpm.freq,F3029,_xlpm.size,M3029+1,_xlpm.F,V3029,LOG(1+_xlpm.freq)*LOG(1+_xlpm.size)*_xlpm.F)</f>
        <v>1.142667646482487E-2</v>
      </c>
      <c r="V3029" s="14">
        <f>_xlfn.LET(_xlpm.a,T3029,_xlpm.b,R3029,2*_xlpm.a*_xlpm.b/(_xlpm.a+_xlpm.b))</f>
        <v>4.8780487804878057E-2</v>
      </c>
      <c r="W3029" s="14">
        <f>_xlfn.LET(_xlpm.p,R3029,_xlpm.q,T3029,LOG(_xlpm.p/_xlpm.q))</f>
        <v>0.8573324964312683</v>
      </c>
      <c r="X3029" s="2"/>
    </row>
    <row r="3030" spans="1:24">
      <c r="A3030" s="1" t="str">
        <f>_xlfn.LET(_xlpm.sep," : ",CONCATENATE(O3030,_xlpm.sep,P3030))</f>
        <v>~tugh~ : [tu]</v>
      </c>
      <c r="B3030" s="1">
        <f>_xlfn.LET(_xlpm.d,$G3030,_xlpm.k,_xlfn.CONCAT(LEFT(TRIM(B$1),1),"*"),COUNTIF(_xlpm.d,_xlpm.k))</f>
        <v>0</v>
      </c>
      <c r="C3030" s="1">
        <f>_xlfn.LET(_xlpm.d,$G3030,_xlpm.k,_xlfn.CONCAT(LEFT(TRIM(C$1),1),"*"),COUNTIF(_xlpm.d,_xlpm.k))</f>
        <v>0</v>
      </c>
      <c r="D3030" s="1">
        <f>_xlfn.LET(_xlpm.d,$G3030,_xlpm.k,_xlfn.CONCAT(LEFT(TRIM(D$1),1),"*"),COUNTIF(_xlpm.d,_xlpm.k))</f>
        <v>0</v>
      </c>
      <c r="E3030" s="1">
        <f>LOG(F3030+1,10)</f>
        <v>0.30102999566398114</v>
      </c>
      <c r="F3030" s="7">
        <v>1</v>
      </c>
      <c r="G3030" s="9" t="s">
        <v>4699</v>
      </c>
      <c r="H3030" s="4">
        <f>F3030/freq.sum.r6e</f>
        <v>4.9701789264413521E-5</v>
      </c>
      <c r="I3030" s="1" t="str">
        <f>_xlfn.LET(_xlpm.sep,":",_xlpm.w,$G3030,LEFT(_xlpm.w,FIND(_xlpm.sep,_xlpm.w)-1))</f>
        <v>tu</v>
      </c>
      <c r="J3030" s="1" t="str">
        <f>_xlfn.LET(_xlpm.sep,":",_xlpm.w,$G3030,RIGHT(_xlpm.w,LEN(_xlpm.w)-FIND(_xlpm.sep,_xlpm.w)))</f>
        <v>tugh</v>
      </c>
      <c r="K3030" s="10">
        <f>_xlfn.LET(_xlpm.w,I3030,LEN(_xlpm.w))</f>
        <v>2</v>
      </c>
      <c r="L3030" s="10">
        <f>_xlfn.LET(_xlpm.w,J3030,LEN(_xlpm.w))</f>
        <v>4</v>
      </c>
      <c r="M3030" s="10">
        <f>_xlfn.LET(_xlpm.a,K3030,_xlpm.b,L3030,MAX(_xlpm.a,_xlpm.b))</f>
        <v>4</v>
      </c>
      <c r="N3030" s="10">
        <f>_xlfn.LET(_xlpm.d,(K3030,L3030),MAX(_xlpm.d)-MIN(_xlpm.d))</f>
        <v>2</v>
      </c>
      <c r="O3030" s="1" t="str">
        <f>_xlfn.LET(_xlpm.sep,":",_xlpm.w,$G3030,_xlfn.CONCAT("~",RIGHT(_xlpm.w,LEN(_xlpm.w)-FIND(_xlpm.sep,_xlpm.w)),"~"))</f>
        <v>~tugh~</v>
      </c>
      <c r="P3030" s="1" t="str">
        <f>_xlfn.LET(_xlpm.sep,":",_xlpm.w,$G3030,_xlfn.CONCAT("[",LEFT(_xlpm.w,FIND(_xlpm.sep,_xlpm.w)-1),"]"))</f>
        <v>[tu]</v>
      </c>
      <c r="Q3030" s="14" cm="1">
        <f t="array" ref="Q3030">SUM(_xlfn._xlws.FILTER($H$2:$H$7117,_xlfn.MAP($O$2:$O$7117,_xlfn.LAMBDA(_xlpm.x,_xlpm.x=$O3030))))</f>
        <v>2.4850894632206762E-4</v>
      </c>
      <c r="R3030" s="14">
        <f>$H3030/Q3030</f>
        <v>0.19999999999999998</v>
      </c>
      <c r="S3030" s="14" cm="1">
        <f t="array" ref="S3030">SUM(_xlfn._xlws.FILTER($H$2:$H$7117,_xlfn.MAP($P$2:$P$7117,_xlfn.LAMBDA(_xlpm.x,_xlpm.x=$P3030))))</f>
        <v>1.7892644135188863E-3</v>
      </c>
      <c r="T3030" s="14">
        <f>$H3030/S3030</f>
        <v>2.7777777777777787E-2</v>
      </c>
      <c r="U3030" s="14">
        <f>_xlfn.LET(_xlpm.freq,F3030,_xlpm.size,M3030+1,_xlpm.F,V3030,LOG(1+_xlpm.freq)*LOG(1+_xlpm.size)*_xlpm.F)</f>
        <v>1.142667646482487E-2</v>
      </c>
      <c r="V3030" s="14">
        <f>_xlfn.LET(_xlpm.a,T3030,_xlpm.b,R3030,2*_xlpm.a*_xlpm.b/(_xlpm.a+_xlpm.b))</f>
        <v>4.8780487804878057E-2</v>
      </c>
      <c r="W3030" s="14">
        <f>_xlfn.LET(_xlpm.p,R3030,_xlpm.q,T3030,LOG(_xlpm.p/_xlpm.q))</f>
        <v>0.8573324964312683</v>
      </c>
      <c r="X3030" s="2"/>
    </row>
    <row r="3031" spans="1:24">
      <c r="A3031" s="1" t="str">
        <f>_xlfn.LET(_xlpm.sep," : ",CONCATENATE(O3031,_xlpm.sep,P3031))</f>
        <v>~tchi~ : [tʃɪ]</v>
      </c>
      <c r="B3031" s="1">
        <f>_xlfn.LET(_xlpm.d,$G3031,_xlpm.k,_xlfn.CONCAT(LEFT(TRIM(B$1),1),"*"),COUNTIF(_xlpm.d,_xlpm.k))</f>
        <v>0</v>
      </c>
      <c r="C3031" s="1">
        <f>_xlfn.LET(_xlpm.d,$G3031,_xlpm.k,_xlfn.CONCAT(LEFT(TRIM(C$1),1),"*"),COUNTIF(_xlpm.d,_xlpm.k))</f>
        <v>0</v>
      </c>
      <c r="D3031" s="1">
        <f>_xlfn.LET(_xlpm.d,$G3031,_xlpm.k,_xlfn.CONCAT(LEFT(TRIM(D$1),1),"*"),COUNTIF(_xlpm.d,_xlpm.k))</f>
        <v>0</v>
      </c>
      <c r="E3031" s="1">
        <f>LOG(F3031+1,10)</f>
        <v>1.3617278360175928</v>
      </c>
      <c r="F3031" s="7">
        <v>22</v>
      </c>
      <c r="G3031" s="9" t="s">
        <v>5001</v>
      </c>
      <c r="H3031" s="4">
        <f>F3031/freq.sum.r6e</f>
        <v>1.0934393638170974E-3</v>
      </c>
      <c r="I3031" s="1" t="str">
        <f>_xlfn.LET(_xlpm.sep,":",_xlpm.w,$G3031,LEFT(_xlpm.w,FIND(_xlpm.sep,_xlpm.w)-1))</f>
        <v>tʃɪ</v>
      </c>
      <c r="J3031" s="1" t="str">
        <f>_xlfn.LET(_xlpm.sep,":",_xlpm.w,$G3031,RIGHT(_xlpm.w,LEN(_xlpm.w)-FIND(_xlpm.sep,_xlpm.w)))</f>
        <v>tchi</v>
      </c>
      <c r="K3031" s="10">
        <f>_xlfn.LET(_xlpm.w,I3031,LEN(_xlpm.w))</f>
        <v>3</v>
      </c>
      <c r="L3031" s="10">
        <f>_xlfn.LET(_xlpm.w,J3031,LEN(_xlpm.w))</f>
        <v>4</v>
      </c>
      <c r="M3031" s="10">
        <f>_xlfn.LET(_xlpm.a,K3031,_xlpm.b,L3031,MAX(_xlpm.a,_xlpm.b))</f>
        <v>4</v>
      </c>
      <c r="N3031" s="10">
        <f>_xlfn.LET(_xlpm.d,(K3031,L3031),MAX(_xlpm.d)-MIN(_xlpm.d))</f>
        <v>1</v>
      </c>
      <c r="O3031" s="1" t="str">
        <f>_xlfn.LET(_xlpm.sep,":",_xlpm.w,$G3031,_xlfn.CONCAT("~",RIGHT(_xlpm.w,LEN(_xlpm.w)-FIND(_xlpm.sep,_xlpm.w)),"~"))</f>
        <v>~tchi~</v>
      </c>
      <c r="P3031" s="1" t="str">
        <f>_xlfn.LET(_xlpm.sep,":",_xlpm.w,$G3031,_xlfn.CONCAT("[",LEFT(_xlpm.w,FIND(_xlpm.sep,_xlpm.w)-1),"]"))</f>
        <v>[tʃɪ]</v>
      </c>
      <c r="Q3031" s="14" cm="1">
        <f t="array" ref="Q3031">SUM(_xlfn._xlws.FILTER($H$2:$H$7117,_xlfn.MAP($O$2:$O$7117,_xlfn.LAMBDA(_xlpm.x,_xlpm.x=$O3031))))</f>
        <v>1.0934393638170974E-3</v>
      </c>
      <c r="R3031" s="14">
        <f>$H3031/Q3031</f>
        <v>1</v>
      </c>
      <c r="S3031" s="14" cm="1">
        <f t="array" ref="S3031">SUM(_xlfn._xlws.FILTER($H$2:$H$7117,_xlfn.MAP($P$2:$P$7117,_xlfn.LAMBDA(_xlpm.x,_xlpm.x=$P3031))))</f>
        <v>7.9522862823061605E-3</v>
      </c>
      <c r="T3031" s="14">
        <f>$H3031/S3031</f>
        <v>0.13750000000000004</v>
      </c>
      <c r="U3031" s="14">
        <f>_xlfn.LET(_xlpm.freq,F3031,_xlpm.size,M3031+1,_xlpm.F,V3031,LOG(1+_xlpm.freq)*LOG(1+_xlpm.size)*_xlpm.F)</f>
        <v>0.25617433848510635</v>
      </c>
      <c r="V3031" s="14">
        <f>_xlfn.LET(_xlpm.a,T3031,_xlpm.b,R3031,2*_xlpm.a*_xlpm.b/(_xlpm.a+_xlpm.b))</f>
        <v>0.24175824175824184</v>
      </c>
      <c r="W3031" s="14">
        <f>_xlfn.LET(_xlpm.p,R3031,_xlpm.q,T3031,LOG(_xlpm.p/_xlpm.q))</f>
        <v>0.8616973018337184</v>
      </c>
      <c r="X3031" s="2"/>
    </row>
    <row r="3032" spans="1:24">
      <c r="A3032" s="1" t="str">
        <f>_xlfn.LET(_xlpm.sep," : ",CONCATENATE(O3032,_xlpm.sep,P3032))</f>
        <v>~tchy~ : [tʃɪ]</v>
      </c>
      <c r="B3032" s="1">
        <f>_xlfn.LET(_xlpm.d,$G3032,_xlpm.k,_xlfn.CONCAT(LEFT(TRIM(B$1),1),"*"),COUNTIF(_xlpm.d,_xlpm.k))</f>
        <v>0</v>
      </c>
      <c r="C3032" s="1">
        <f>_xlfn.LET(_xlpm.d,$G3032,_xlpm.k,_xlfn.CONCAT(LEFT(TRIM(C$1),1),"*"),COUNTIF(_xlpm.d,_xlpm.k))</f>
        <v>0</v>
      </c>
      <c r="D3032" s="1">
        <f>_xlfn.LET(_xlpm.d,$G3032,_xlpm.k,_xlfn.CONCAT(LEFT(TRIM(D$1),1),"*"),COUNTIF(_xlpm.d,_xlpm.k))</f>
        <v>0</v>
      </c>
      <c r="E3032" s="1">
        <f>LOG(F3032+1,10)</f>
        <v>1.3617278360175928</v>
      </c>
      <c r="F3032" s="7">
        <v>22</v>
      </c>
      <c r="G3032" s="9" t="s">
        <v>5008</v>
      </c>
      <c r="H3032" s="4">
        <f>F3032/freq.sum.r6e</f>
        <v>1.0934393638170974E-3</v>
      </c>
      <c r="I3032" s="1" t="str">
        <f>_xlfn.LET(_xlpm.sep,":",_xlpm.w,$G3032,LEFT(_xlpm.w,FIND(_xlpm.sep,_xlpm.w)-1))</f>
        <v>tʃɪ</v>
      </c>
      <c r="J3032" s="1" t="str">
        <f>_xlfn.LET(_xlpm.sep,":",_xlpm.w,$G3032,RIGHT(_xlpm.w,LEN(_xlpm.w)-FIND(_xlpm.sep,_xlpm.w)))</f>
        <v>tchy</v>
      </c>
      <c r="K3032" s="10">
        <f>_xlfn.LET(_xlpm.w,I3032,LEN(_xlpm.w))</f>
        <v>3</v>
      </c>
      <c r="L3032" s="10">
        <f>_xlfn.LET(_xlpm.w,J3032,LEN(_xlpm.w))</f>
        <v>4</v>
      </c>
      <c r="M3032" s="10">
        <f>_xlfn.LET(_xlpm.a,K3032,_xlpm.b,L3032,MAX(_xlpm.a,_xlpm.b))</f>
        <v>4</v>
      </c>
      <c r="N3032" s="10">
        <f>_xlfn.LET(_xlpm.d,(K3032,L3032),MAX(_xlpm.d)-MIN(_xlpm.d))</f>
        <v>1</v>
      </c>
      <c r="O3032" s="1" t="str">
        <f>_xlfn.LET(_xlpm.sep,":",_xlpm.w,$G3032,_xlfn.CONCAT("~",RIGHT(_xlpm.w,LEN(_xlpm.w)-FIND(_xlpm.sep,_xlpm.w)),"~"))</f>
        <v>~tchy~</v>
      </c>
      <c r="P3032" s="1" t="str">
        <f>_xlfn.LET(_xlpm.sep,":",_xlpm.w,$G3032,_xlfn.CONCAT("[",LEFT(_xlpm.w,FIND(_xlpm.sep,_xlpm.w)-1),"]"))</f>
        <v>[tʃɪ]</v>
      </c>
      <c r="Q3032" s="14" cm="1">
        <f t="array" ref="Q3032">SUM(_xlfn._xlws.FILTER($H$2:$H$7111,_xlfn.MAP($O$2:$O$7111,_xlfn.LAMBDA(_xlpm.x,_xlpm.x=$O3032))))</f>
        <v>1.0934393638170974E-3</v>
      </c>
      <c r="R3032" s="14">
        <f>$H3032/Q3032</f>
        <v>1</v>
      </c>
      <c r="S3032" s="14" cm="1">
        <f t="array" ref="S3032">SUM(_xlfn._xlws.FILTER($H$2:$H$7111,_xlfn.MAP($P$2:$P$7111,_xlfn.LAMBDA(_xlpm.x,_xlpm.x=$P3032))))</f>
        <v>7.9522862823061605E-3</v>
      </c>
      <c r="T3032" s="14">
        <f>$H3032/S3032</f>
        <v>0.13750000000000004</v>
      </c>
      <c r="U3032" s="14">
        <f>_xlfn.LET(_xlpm.freq,F3032,_xlpm.size,M3032+1,_xlpm.F,V3032,LOG(1+_xlpm.freq)*LOG(1+_xlpm.size)*_xlpm.F)</f>
        <v>0.25617433848510635</v>
      </c>
      <c r="V3032" s="14">
        <f>_xlfn.LET(_xlpm.a,T3032,_xlpm.b,R3032,2*_xlpm.a*_xlpm.b/(_xlpm.a+_xlpm.b))</f>
        <v>0.24175824175824184</v>
      </c>
      <c r="W3032" s="14">
        <f>_xlfn.LET(_xlpm.p,R3032,_xlpm.q,T3032,LOG(_xlpm.p/_xlpm.q))</f>
        <v>0.8616973018337184</v>
      </c>
      <c r="X3032" s="2"/>
    </row>
    <row r="3033" spans="1:24">
      <c r="A3033" s="1" t="str">
        <f>_xlfn.LET(_xlpm.sep," : ",CONCATENATE(O3033,_xlpm.sep,P3033))</f>
        <v>~schi~ : [ʃɪ]</v>
      </c>
      <c r="B3033" s="1">
        <f>_xlfn.LET(_xlpm.d,$G3033,_xlpm.k,_xlfn.CONCAT(LEFT(TRIM(B$1),1),"*"),COUNTIF(_xlpm.d,_xlpm.k))</f>
        <v>0</v>
      </c>
      <c r="C3033" s="1">
        <f>_xlfn.LET(_xlpm.d,$G3033,_xlpm.k,_xlfn.CONCAT(LEFT(TRIM(C$1),1),"*"),COUNTIF(_xlpm.d,_xlpm.k))</f>
        <v>0</v>
      </c>
      <c r="D3033" s="1">
        <f>_xlfn.LET(_xlpm.d,$G3033,_xlpm.k,_xlfn.CONCAT(LEFT(TRIM(D$1),1),"*"),COUNTIF(_xlpm.d,_xlpm.k))</f>
        <v>0</v>
      </c>
      <c r="E3033" s="1">
        <f>LOG(F3033+1,10)</f>
        <v>1.3617278360175928</v>
      </c>
      <c r="F3033" s="7">
        <v>22</v>
      </c>
      <c r="G3033" s="9" t="s">
        <v>6783</v>
      </c>
      <c r="H3033" s="4">
        <f>F3033/freq.sum.r6e</f>
        <v>1.0934393638170974E-3</v>
      </c>
      <c r="I3033" s="1" t="str">
        <f>_xlfn.LET(_xlpm.sep,":",_xlpm.w,$G3033,LEFT(_xlpm.w,FIND(_xlpm.sep,_xlpm.w)-1))</f>
        <v>ʃɪ</v>
      </c>
      <c r="J3033" s="1" t="str">
        <f>_xlfn.LET(_xlpm.sep,":",_xlpm.w,$G3033,RIGHT(_xlpm.w,LEN(_xlpm.w)-FIND(_xlpm.sep,_xlpm.w)))</f>
        <v>schi</v>
      </c>
      <c r="K3033" s="10">
        <f>_xlfn.LET(_xlpm.w,I3033,LEN(_xlpm.w))</f>
        <v>2</v>
      </c>
      <c r="L3033" s="10">
        <f>_xlfn.LET(_xlpm.w,J3033,LEN(_xlpm.w))</f>
        <v>4</v>
      </c>
      <c r="M3033" s="10">
        <f>_xlfn.LET(_xlpm.a,K3033,_xlpm.b,L3033,MAX(_xlpm.a,_xlpm.b))</f>
        <v>4</v>
      </c>
      <c r="N3033" s="10">
        <f>_xlfn.LET(_xlpm.d,(K3033,L3033),MAX(_xlpm.d)-MIN(_xlpm.d))</f>
        <v>2</v>
      </c>
      <c r="O3033" s="1" t="str">
        <f>_xlfn.LET(_xlpm.sep,":",_xlpm.w,$G3033,_xlfn.CONCAT("~",RIGHT(_xlpm.w,LEN(_xlpm.w)-FIND(_xlpm.sep,_xlpm.w)),"~"))</f>
        <v>~schi~</v>
      </c>
      <c r="P3033" s="1" t="str">
        <f>_xlfn.LET(_xlpm.sep,":",_xlpm.w,$G3033,_xlfn.CONCAT("[",LEFT(_xlpm.w,FIND(_xlpm.sep,_xlpm.w)-1),"]"))</f>
        <v>[ʃɪ]</v>
      </c>
      <c r="Q3033" s="14" cm="1">
        <f t="array" ref="Q3033">SUM(_xlfn._xlws.FILTER($H$2:$H$7109,_xlfn.MAP($O$2:$O$7109,_xlfn.LAMBDA(_xlpm.x,_xlpm.x=$O3033))))</f>
        <v>1.0934393638170974E-3</v>
      </c>
      <c r="R3033" s="14">
        <f>$H3033/Q3033</f>
        <v>1</v>
      </c>
      <c r="S3033" s="14" cm="1">
        <f t="array" ref="S3033">SUM(_xlfn._xlws.FILTER($H$2:$H$7109,_xlfn.MAP($P$2:$P$7109,_xlfn.LAMBDA(_xlpm.x,_xlpm.x=$P3033))))</f>
        <v>7.9522862823061605E-3</v>
      </c>
      <c r="T3033" s="14">
        <f>$H3033/S3033</f>
        <v>0.13750000000000004</v>
      </c>
      <c r="U3033" s="14">
        <f>_xlfn.LET(_xlpm.freq,F3033,_xlpm.size,M3033+1,_xlpm.F,V3033,LOG(1+_xlpm.freq)*LOG(1+_xlpm.size)*_xlpm.F)</f>
        <v>0.25617433848510635</v>
      </c>
      <c r="V3033" s="14">
        <f>_xlfn.LET(_xlpm.a,T3033,_xlpm.b,R3033,2*_xlpm.a*_xlpm.b/(_xlpm.a+_xlpm.b))</f>
        <v>0.24175824175824184</v>
      </c>
      <c r="W3033" s="14">
        <f>_xlfn.LET(_xlpm.p,R3033,_xlpm.q,T3033,LOG(_xlpm.p/_xlpm.q))</f>
        <v>0.8616973018337184</v>
      </c>
      <c r="X3033" s="2"/>
    </row>
    <row r="3034" spans="1:24">
      <c r="A3034" s="1" t="str">
        <f>_xlfn.LET(_xlpm.sep," : ",CONCATENATE(O3034,_xlpm.sep,P3034))</f>
        <v>~cugh~ : [kʊ]</v>
      </c>
      <c r="B3034" s="1">
        <f>_xlfn.LET(_xlpm.d,$G3034,_xlpm.k,_xlfn.CONCAT(LEFT(TRIM(B$1),1),"*"),COUNTIF(_xlpm.d,_xlpm.k))</f>
        <v>0</v>
      </c>
      <c r="C3034" s="1">
        <f>_xlfn.LET(_xlpm.d,$G3034,_xlpm.k,_xlfn.CONCAT(LEFT(TRIM(C$1),1),"*"),COUNTIF(_xlpm.d,_xlpm.k))</f>
        <v>0</v>
      </c>
      <c r="D3034" s="1">
        <f>_xlfn.LET(_xlpm.d,$G3034,_xlpm.k,_xlfn.CONCAT(LEFT(TRIM(D$1),1),"*"),COUNTIF(_xlpm.d,_xlpm.k))</f>
        <v>0</v>
      </c>
      <c r="E3034" s="1">
        <f>LOG(F3034+1,10)</f>
        <v>0.60205999132796229</v>
      </c>
      <c r="F3034" s="7">
        <v>3</v>
      </c>
      <c r="G3034" s="9" t="s">
        <v>1836</v>
      </c>
      <c r="H3034" s="4">
        <f>F3034/freq.sum.r6e</f>
        <v>1.4910536779324057E-4</v>
      </c>
      <c r="I3034" s="4" t="str">
        <f>_xlfn.LET(_xlpm.sep,":",_xlpm.w,$G3034,LEFT(_xlpm.w,FIND(_xlpm.sep,_xlpm.w)-1))</f>
        <v>kʊ</v>
      </c>
      <c r="J3034" s="4" t="str">
        <f>_xlfn.LET(_xlpm.sep,":",_xlpm.w,$G3034,RIGHT(_xlpm.w,LEN(_xlpm.w)-FIND(_xlpm.sep,_xlpm.w)))</f>
        <v>cugh</v>
      </c>
      <c r="K3034" s="10">
        <f>_xlfn.LET(_xlpm.w,I3034,LEN(_xlpm.w))</f>
        <v>2</v>
      </c>
      <c r="L3034" s="10">
        <f>_xlfn.LET(_xlpm.w,J3034,LEN(_xlpm.w))</f>
        <v>4</v>
      </c>
      <c r="M3034" s="10">
        <f>_xlfn.LET(_xlpm.a,K3034,_xlpm.b,L3034,MAX(_xlpm.a,_xlpm.b))</f>
        <v>4</v>
      </c>
      <c r="N3034" s="10">
        <f>_xlfn.LET(_xlpm.d,(K3034,L3034),MAX(_xlpm.d)-MIN(_xlpm.d))</f>
        <v>2</v>
      </c>
      <c r="O3034" s="1" t="str">
        <f>_xlfn.LET(_xlpm.sep,":",_xlpm.w,$G3034,_xlfn.CONCAT("~",RIGHT(_xlpm.w,LEN(_xlpm.w)-FIND(_xlpm.sep,_xlpm.w)),"~"))</f>
        <v>~cugh~</v>
      </c>
      <c r="P3034" s="1" t="str">
        <f>_xlfn.LET(_xlpm.sep,":",_xlpm.w,$G3034,_xlfn.CONCAT("[",LEFT(_xlpm.w,FIND(_xlpm.sep,_xlpm.w)-1),"]"))</f>
        <v>[kʊ]</v>
      </c>
      <c r="Q3034" s="14" cm="1">
        <f t="array" ref="Q3034">SUM(_xlfn._xlws.FILTER($H$2:$H$7109,_xlfn.MAP($O$2:$O$7109,_xlfn.LAMBDA(_xlpm.x,_xlpm.x=$O3034))))</f>
        <v>3.4791252485089465E-4</v>
      </c>
      <c r="R3034" s="14">
        <f>$H3034/Q3034</f>
        <v>0.4285714285714286</v>
      </c>
      <c r="S3034" s="14" cm="1">
        <f t="array" ref="S3034">SUM(_xlfn._xlws.FILTER($H$2:$H$7109,_xlfn.MAP($P$2:$P$7109,_xlfn.LAMBDA(_xlpm.x,_xlpm.x=$P3034))))</f>
        <v>2.534791252485089E-3</v>
      </c>
      <c r="T3034" s="14">
        <f>$H3034/S3034</f>
        <v>5.8823529411764719E-2</v>
      </c>
      <c r="U3034" s="14">
        <f>_xlfn.LET(_xlpm.freq,F3034,_xlpm.size,M3034+1,_xlpm.F,V3034,LOG(1+_xlpm.freq)*LOG(1+_xlpm.size)*_xlpm.F)</f>
        <v>4.8464869143912383E-2</v>
      </c>
      <c r="V3034" s="14">
        <f>_xlfn.LET(_xlpm.a,T3034,_xlpm.b,R3034,2*_xlpm.a*_xlpm.b/(_xlpm.a+_xlpm.b))</f>
        <v>0.10344827586206899</v>
      </c>
      <c r="W3034" s="14">
        <f>_xlfn.LET(_xlpm.p,R3034,_xlpm.q,T3034,LOG(_xlpm.p/_xlpm.q))</f>
        <v>0.86247213608367945</v>
      </c>
      <c r="X3034" s="2"/>
    </row>
    <row r="3035" spans="1:24">
      <c r="A3035" s="1" t="str">
        <f>_xlfn.LET(_xlpm.sep," : ",CONCATENATE(O3035,_xlpm.sep,P3035))</f>
        <v>~wogh~ : [wʊ]</v>
      </c>
      <c r="B3035" s="1">
        <f>_xlfn.LET(_xlpm.d,$G3035,_xlpm.k,_xlfn.CONCAT(LEFT(TRIM(B$1),1),"*"),COUNTIF(_xlpm.d,_xlpm.k))</f>
        <v>0</v>
      </c>
      <c r="C3035" s="1">
        <f>_xlfn.LET(_xlpm.d,$G3035,_xlpm.k,_xlfn.CONCAT(LEFT(TRIM(C$1),1),"*"),COUNTIF(_xlpm.d,_xlpm.k))</f>
        <v>0</v>
      </c>
      <c r="D3035" s="1">
        <f>_xlfn.LET(_xlpm.d,$G3035,_xlpm.k,_xlfn.CONCAT(LEFT(TRIM(D$1),1),"*"),COUNTIF(_xlpm.d,_xlpm.k))</f>
        <v>0</v>
      </c>
      <c r="E3035" s="1">
        <f>LOG(F3035+1,10)</f>
        <v>0.60205999132796229</v>
      </c>
      <c r="F3035" s="7">
        <v>3</v>
      </c>
      <c r="G3035" s="9" t="s">
        <v>5330</v>
      </c>
      <c r="H3035" s="4">
        <f>F3035/freq.sum.r6e</f>
        <v>1.4910536779324057E-4</v>
      </c>
      <c r="I3035" s="1" t="str">
        <f>_xlfn.LET(_xlpm.sep,":",_xlpm.w,$G3035,LEFT(_xlpm.w,FIND(_xlpm.sep,_xlpm.w)-1))</f>
        <v>wʊ</v>
      </c>
      <c r="J3035" s="1" t="str">
        <f>_xlfn.LET(_xlpm.sep,":",_xlpm.w,$G3035,RIGHT(_xlpm.w,LEN(_xlpm.w)-FIND(_xlpm.sep,_xlpm.w)))</f>
        <v>wogh</v>
      </c>
      <c r="K3035" s="10">
        <f>_xlfn.LET(_xlpm.w,I3035,LEN(_xlpm.w))</f>
        <v>2</v>
      </c>
      <c r="L3035" s="10">
        <f>_xlfn.LET(_xlpm.w,J3035,LEN(_xlpm.w))</f>
        <v>4</v>
      </c>
      <c r="M3035" s="10">
        <f>_xlfn.LET(_xlpm.a,K3035,_xlpm.b,L3035,MAX(_xlpm.a,_xlpm.b))</f>
        <v>4</v>
      </c>
      <c r="N3035" s="10">
        <f>_xlfn.LET(_xlpm.d,(K3035,L3035),MAX(_xlpm.d)-MIN(_xlpm.d))</f>
        <v>2</v>
      </c>
      <c r="O3035" s="1" t="str">
        <f>_xlfn.LET(_xlpm.sep,":",_xlpm.w,$G3035,_xlfn.CONCAT("~",RIGHT(_xlpm.w,LEN(_xlpm.w)-FIND(_xlpm.sep,_xlpm.w)),"~"))</f>
        <v>~wogh~</v>
      </c>
      <c r="P3035" s="1" t="str">
        <f>_xlfn.LET(_xlpm.sep,":",_xlpm.w,$G3035,_xlfn.CONCAT("[",LEFT(_xlpm.w,FIND(_xlpm.sep,_xlpm.w)-1),"]"))</f>
        <v>[wʊ]</v>
      </c>
      <c r="Q3035" s="14" cm="1">
        <f t="array" ref="Q3035">SUM(_xlfn._xlws.FILTER($H$2:$H$7117,_xlfn.MAP($O$2:$O$7117,_xlfn.LAMBDA(_xlpm.x,_xlpm.x=$O3035))))</f>
        <v>3.4791252485089465E-4</v>
      </c>
      <c r="R3035" s="14">
        <f>$H3035/Q3035</f>
        <v>0.4285714285714286</v>
      </c>
      <c r="S3035" s="14" cm="1">
        <f t="array" ref="S3035">SUM(_xlfn._xlws.FILTER($H$2:$H$7117,_xlfn.MAP($P$2:$P$7117,_xlfn.LAMBDA(_xlpm.x,_xlpm.x=$P3035))))</f>
        <v>2.534791252485089E-3</v>
      </c>
      <c r="T3035" s="14">
        <f>$H3035/S3035</f>
        <v>5.8823529411764719E-2</v>
      </c>
      <c r="U3035" s="14">
        <f>_xlfn.LET(_xlpm.freq,F3035,_xlpm.size,M3035+1,_xlpm.F,V3035,LOG(1+_xlpm.freq)*LOG(1+_xlpm.size)*_xlpm.F)</f>
        <v>4.8464869143912383E-2</v>
      </c>
      <c r="V3035" s="14">
        <f>_xlfn.LET(_xlpm.a,T3035,_xlpm.b,R3035,2*_xlpm.a*_xlpm.b/(_xlpm.a+_xlpm.b))</f>
        <v>0.10344827586206899</v>
      </c>
      <c r="W3035" s="14">
        <f>_xlfn.LET(_xlpm.p,R3035,_xlpm.q,T3035,LOG(_xlpm.p/_xlpm.q))</f>
        <v>0.86247213608367945</v>
      </c>
      <c r="X3035" s="2"/>
    </row>
    <row r="3036" spans="1:24">
      <c r="A3036" s="1" t="str">
        <f>_xlfn.LET(_xlpm.sep," : ",CONCATENATE(O3036,_xlpm.sep,P3036))</f>
        <v>~couw~ : [kʊ]</v>
      </c>
      <c r="B3036" s="1">
        <f>_xlfn.LET(_xlpm.d,$G3036,_xlpm.k,_xlfn.CONCAT(LEFT(TRIM(B$1),1),"*"),COUNTIF(_xlpm.d,_xlpm.k))</f>
        <v>0</v>
      </c>
      <c r="C3036" s="1">
        <f>_xlfn.LET(_xlpm.d,$G3036,_xlpm.k,_xlfn.CONCAT(LEFT(TRIM(C$1),1),"*"),COUNTIF(_xlpm.d,_xlpm.k))</f>
        <v>0</v>
      </c>
      <c r="D3036" s="1">
        <f>_xlfn.LET(_xlpm.d,$G3036,_xlpm.k,_xlfn.CONCAT(LEFT(TRIM(D$1),1),"*"),COUNTIF(_xlpm.d,_xlpm.k))</f>
        <v>0</v>
      </c>
      <c r="E3036" s="1">
        <f>LOG(F3036+1,10)</f>
        <v>0.69897000433601875</v>
      </c>
      <c r="F3036" s="7">
        <v>4</v>
      </c>
      <c r="G3036" s="9" t="s">
        <v>1827</v>
      </c>
      <c r="H3036" s="4">
        <f>F3036/freq.sum.r6e</f>
        <v>1.9880715705765408E-4</v>
      </c>
      <c r="I3036" s="1" t="str">
        <f>_xlfn.LET(_xlpm.sep,":",_xlpm.w,$G3036,LEFT(_xlpm.w,FIND(_xlpm.sep,_xlpm.w)-1))</f>
        <v>kʊ</v>
      </c>
      <c r="J3036" s="1" t="str">
        <f>_xlfn.LET(_xlpm.sep,":",_xlpm.w,$G3036,RIGHT(_xlpm.w,LEN(_xlpm.w)-FIND(_xlpm.sep,_xlpm.w)))</f>
        <v>couw</v>
      </c>
      <c r="K3036" s="10">
        <f>_xlfn.LET(_xlpm.w,I3036,LEN(_xlpm.w))</f>
        <v>2</v>
      </c>
      <c r="L3036" s="10">
        <f>_xlfn.LET(_xlpm.w,J3036,LEN(_xlpm.w))</f>
        <v>4</v>
      </c>
      <c r="M3036" s="10">
        <f>_xlfn.LET(_xlpm.a,K3036,_xlpm.b,L3036,MAX(_xlpm.a,_xlpm.b))</f>
        <v>4</v>
      </c>
      <c r="N3036" s="10">
        <f>_xlfn.LET(_xlpm.d,(K3036,L3036),MAX(_xlpm.d)-MIN(_xlpm.d))</f>
        <v>2</v>
      </c>
      <c r="O3036" s="1" t="str">
        <f>_xlfn.LET(_xlpm.sep,":",_xlpm.w,$G3036,_xlfn.CONCAT("~",RIGHT(_xlpm.w,LEN(_xlpm.w)-FIND(_xlpm.sep,_xlpm.w)),"~"))</f>
        <v>~couw~</v>
      </c>
      <c r="P3036" s="1" t="str">
        <f>_xlfn.LET(_xlpm.sep,":",_xlpm.w,$G3036,_xlfn.CONCAT("[",LEFT(_xlpm.w,FIND(_xlpm.sep,_xlpm.w)-1),"]"))</f>
        <v>[kʊ]</v>
      </c>
      <c r="Q3036" s="14" cm="1">
        <f t="array" ref="Q3036">SUM(_xlfn._xlws.FILTER($H$2:$H$7117,_xlfn.MAP($O$2:$O$7117,_xlfn.LAMBDA(_xlpm.x,_xlpm.x=$O3036))))</f>
        <v>3.4791252485089465E-4</v>
      </c>
      <c r="R3036" s="14">
        <f>$H3036/Q3036</f>
        <v>0.5714285714285714</v>
      </c>
      <c r="S3036" s="14" cm="1">
        <f t="array" ref="S3036">SUM(_xlfn._xlws.FILTER($H$2:$H$7117,_xlfn.MAP($P$2:$P$7117,_xlfn.LAMBDA(_xlpm.x,_xlpm.x=$P3036))))</f>
        <v>2.534791252485089E-3</v>
      </c>
      <c r="T3036" s="14">
        <f>$H3036/S3036</f>
        <v>7.8431372549019621E-2</v>
      </c>
      <c r="U3036" s="14">
        <f>_xlfn.LET(_xlpm.freq,F3036,_xlpm.size,M3036+1,_xlpm.F,V3036,LOG(1+_xlpm.freq)*LOG(1+_xlpm.size)*_xlpm.F)</f>
        <v>7.5021294186859863E-2</v>
      </c>
      <c r="V3036" s="14">
        <f>_xlfn.LET(_xlpm.a,T3036,_xlpm.b,R3036,2*_xlpm.a*_xlpm.b/(_xlpm.a+_xlpm.b))</f>
        <v>0.13793103448275865</v>
      </c>
      <c r="W3036" s="14">
        <f>_xlfn.LET(_xlpm.p,R3036,_xlpm.q,T3036,LOG(_xlpm.p/_xlpm.q))</f>
        <v>0.86247213608367945</v>
      </c>
      <c r="X3036" s="2"/>
    </row>
    <row r="3037" spans="1:24">
      <c r="A3037" s="1" t="str">
        <f>_xlfn.LET(_xlpm.sep," : ",CONCATENATE(O3037,_xlpm.sep,P3037))</f>
        <v>~youw~ : [jʊ]</v>
      </c>
      <c r="B3037" s="1">
        <f>_xlfn.LET(_xlpm.d,$G3037,_xlpm.k,_xlfn.CONCAT(LEFT(TRIM(B$1),1),"*"),COUNTIF(_xlpm.d,_xlpm.k))</f>
        <v>0</v>
      </c>
      <c r="C3037" s="1">
        <f>_xlfn.LET(_xlpm.d,$G3037,_xlpm.k,_xlfn.CONCAT(LEFT(TRIM(C$1),1),"*"),COUNTIF(_xlpm.d,_xlpm.k))</f>
        <v>0</v>
      </c>
      <c r="D3037" s="1">
        <f>_xlfn.LET(_xlpm.d,$G3037,_xlpm.k,_xlfn.CONCAT(LEFT(TRIM(D$1),1),"*"),COUNTIF(_xlpm.d,_xlpm.k))</f>
        <v>0</v>
      </c>
      <c r="E3037" s="1">
        <f>LOG(F3037+1,10)</f>
        <v>0.69897000433601875</v>
      </c>
      <c r="F3037" s="7">
        <v>4</v>
      </c>
      <c r="G3037" s="9" t="s">
        <v>1361</v>
      </c>
      <c r="H3037" s="4">
        <f>F3037/freq.sum.r6e</f>
        <v>1.9880715705765408E-4</v>
      </c>
      <c r="I3037" s="1" t="str">
        <f>_xlfn.LET(_xlpm.sep,":",_xlpm.w,$G3037,LEFT(_xlpm.w,FIND(_xlpm.sep,_xlpm.w)-1))</f>
        <v>jʊ</v>
      </c>
      <c r="J3037" s="1" t="str">
        <f>_xlfn.LET(_xlpm.sep,":",_xlpm.w,$G3037,RIGHT(_xlpm.w,LEN(_xlpm.w)-FIND(_xlpm.sep,_xlpm.w)))</f>
        <v>youw</v>
      </c>
      <c r="K3037" s="10">
        <f>_xlfn.LET(_xlpm.w,I3037,LEN(_xlpm.w))</f>
        <v>2</v>
      </c>
      <c r="L3037" s="10">
        <f>_xlfn.LET(_xlpm.w,J3037,LEN(_xlpm.w))</f>
        <v>4</v>
      </c>
      <c r="M3037" s="10">
        <f>_xlfn.LET(_xlpm.a,K3037,_xlpm.b,L3037,MAX(_xlpm.a,_xlpm.b))</f>
        <v>4</v>
      </c>
      <c r="N3037" s="10">
        <f>_xlfn.LET(_xlpm.d,(K3037,L3037),MAX(_xlpm.d)-MIN(_xlpm.d))</f>
        <v>2</v>
      </c>
      <c r="O3037" s="1" t="str">
        <f>_xlfn.LET(_xlpm.sep,":",_xlpm.w,$G3037,_xlfn.CONCAT("~",RIGHT(_xlpm.w,LEN(_xlpm.w)-FIND(_xlpm.sep,_xlpm.w)),"~"))</f>
        <v>~youw~</v>
      </c>
      <c r="P3037" s="1" t="str">
        <f>_xlfn.LET(_xlpm.sep,":",_xlpm.w,$G3037,_xlfn.CONCAT("[",LEFT(_xlpm.w,FIND(_xlpm.sep,_xlpm.w)-1),"]"))</f>
        <v>[jʊ]</v>
      </c>
      <c r="Q3037" s="14" cm="1">
        <f t="array" ref="Q3037">SUM(_xlfn._xlws.FILTER($H$2:$H$7117,_xlfn.MAP($O$2:$O$7117,_xlfn.LAMBDA(_xlpm.x,_xlpm.x=$O3037))))</f>
        <v>3.4791252485089465E-4</v>
      </c>
      <c r="R3037" s="14">
        <f>$H3037/Q3037</f>
        <v>0.5714285714285714</v>
      </c>
      <c r="S3037" s="14" cm="1">
        <f t="array" ref="S3037">SUM(_xlfn._xlws.FILTER($H$2:$H$7117,_xlfn.MAP($P$2:$P$7117,_xlfn.LAMBDA(_xlpm.x,_xlpm.x=$P3037))))</f>
        <v>2.534791252485089E-3</v>
      </c>
      <c r="T3037" s="14">
        <f>$H3037/S3037</f>
        <v>7.8431372549019621E-2</v>
      </c>
      <c r="U3037" s="14">
        <f>_xlfn.LET(_xlpm.freq,F3037,_xlpm.size,M3037+1,_xlpm.F,V3037,LOG(1+_xlpm.freq)*LOG(1+_xlpm.size)*_xlpm.F)</f>
        <v>7.5021294186859863E-2</v>
      </c>
      <c r="V3037" s="14">
        <f>_xlfn.LET(_xlpm.a,T3037,_xlpm.b,R3037,2*_xlpm.a*_xlpm.b/(_xlpm.a+_xlpm.b))</f>
        <v>0.13793103448275865</v>
      </c>
      <c r="W3037" s="14">
        <f>_xlfn.LET(_xlpm.p,R3037,_xlpm.q,T3037,LOG(_xlpm.p/_xlpm.q))</f>
        <v>0.86247213608367945</v>
      </c>
      <c r="X3037" s="2"/>
    </row>
    <row r="3038" spans="1:24">
      <c r="A3038" s="1" t="str">
        <f>_xlfn.LET(_xlpm.sep," : ",CONCATENATE(O3038,_xlpm.sep,P3038))</f>
        <v>~kigh~ : [kaɪ]</v>
      </c>
      <c r="B3038" s="1">
        <f>_xlfn.LET(_xlpm.d,$G3038,_xlpm.k,_xlfn.CONCAT(LEFT(TRIM(B$1),1),"*"),COUNTIF(_xlpm.d,_xlpm.k))</f>
        <v>0</v>
      </c>
      <c r="C3038" s="1">
        <f>_xlfn.LET(_xlpm.d,$G3038,_xlpm.k,_xlfn.CONCAT(LEFT(TRIM(C$1),1),"*"),COUNTIF(_xlpm.d,_xlpm.k))</f>
        <v>0</v>
      </c>
      <c r="D3038" s="1">
        <f>_xlfn.LET(_xlpm.d,$G3038,_xlpm.k,_xlfn.CONCAT(LEFT(TRIM(D$1),1),"*"),COUNTIF(_xlpm.d,_xlpm.k))</f>
        <v>0</v>
      </c>
      <c r="E3038" s="1">
        <f>LOG(F3038+1,10)</f>
        <v>0.30102999566398114</v>
      </c>
      <c r="F3038" s="7">
        <v>1</v>
      </c>
      <c r="G3038" s="9" t="s">
        <v>1384</v>
      </c>
      <c r="H3038" s="4">
        <f>F3038/freq.sum.r6e</f>
        <v>4.9701789264413521E-5</v>
      </c>
      <c r="I3038" s="1" t="str">
        <f>_xlfn.LET(_xlpm.sep,":",_xlpm.w,$G3038,LEFT(_xlpm.w,FIND(_xlpm.sep,_xlpm.w)-1))</f>
        <v>kaɪ</v>
      </c>
      <c r="J3038" s="1" t="str">
        <f>_xlfn.LET(_xlpm.sep,":",_xlpm.w,$G3038,RIGHT(_xlpm.w,LEN(_xlpm.w)-FIND(_xlpm.sep,_xlpm.w)))</f>
        <v>kigh</v>
      </c>
      <c r="K3038" s="10">
        <f>_xlfn.LET(_xlpm.w,I3038,LEN(_xlpm.w))</f>
        <v>3</v>
      </c>
      <c r="L3038" s="10">
        <f>_xlfn.LET(_xlpm.w,J3038,LEN(_xlpm.w))</f>
        <v>4</v>
      </c>
      <c r="M3038" s="10">
        <f>_xlfn.LET(_xlpm.a,K3038,_xlpm.b,L3038,MAX(_xlpm.a,_xlpm.b))</f>
        <v>4</v>
      </c>
      <c r="N3038" s="10">
        <f>_xlfn.LET(_xlpm.d,(K3038,L3038),MAX(_xlpm.d)-MIN(_xlpm.d))</f>
        <v>1</v>
      </c>
      <c r="O3038" s="1" t="str">
        <f>_xlfn.LET(_xlpm.sep,":",_xlpm.w,$G3038,_xlfn.CONCAT("~",RIGHT(_xlpm.w,LEN(_xlpm.w)-FIND(_xlpm.sep,_xlpm.w)),"~"))</f>
        <v>~kigh~</v>
      </c>
      <c r="P3038" s="1" t="str">
        <f>_xlfn.LET(_xlpm.sep,":",_xlpm.w,$G3038,_xlfn.CONCAT("[",LEFT(_xlpm.w,FIND(_xlpm.sep,_xlpm.w)-1),"]"))</f>
        <v>[kaɪ]</v>
      </c>
      <c r="Q3038" s="14" cm="1">
        <f t="array" ref="Q3038">SUM(_xlfn._xlws.FILTER($H$2:$H$7111,_xlfn.MAP($O$2:$O$7111,_xlfn.LAMBDA(_xlpm.x,_xlpm.x=$O3038))))</f>
        <v>1.4910536779324057E-4</v>
      </c>
      <c r="R3038" s="14">
        <f>$H3038/Q3038</f>
        <v>0.33333333333333331</v>
      </c>
      <c r="S3038" s="14" cm="1">
        <f t="array" ref="S3038">SUM(_xlfn._xlws.FILTER($H$2:$H$7111,_xlfn.MAP($P$2:$P$7111,_xlfn.LAMBDA(_xlpm.x,_xlpm.x=$P3038))))</f>
        <v>1.0934393638170974E-3</v>
      </c>
      <c r="T3038" s="14">
        <f>$H3038/S3038</f>
        <v>4.5454545454545456E-2</v>
      </c>
      <c r="U3038" s="14">
        <f>_xlfn.LET(_xlpm.freq,F3038,_xlpm.size,M3038+1,_xlpm.F,V3038,LOG(1+_xlpm.freq)*LOG(1+_xlpm.size)*_xlpm.F)</f>
        <v>1.8739749402312784E-2</v>
      </c>
      <c r="V3038" s="14">
        <f>_xlfn.LET(_xlpm.a,T3038,_xlpm.b,R3038,2*_xlpm.a*_xlpm.b/(_xlpm.a+_xlpm.b))</f>
        <v>0.08</v>
      </c>
      <c r="W3038" s="14">
        <f>_xlfn.LET(_xlpm.p,R3038,_xlpm.q,T3038,LOG(_xlpm.p/_xlpm.q))</f>
        <v>0.86530142610254379</v>
      </c>
      <c r="X3038" s="2"/>
    </row>
    <row r="3039" spans="1:24">
      <c r="A3039" s="1" t="str">
        <f>_xlfn.LET(_xlpm.sep," : ",CONCATENATE(O3039,_xlpm.sep,P3039))</f>
        <v>~pigh~ : [paɪ]</v>
      </c>
      <c r="B3039" s="1">
        <f>_xlfn.LET(_xlpm.d,$G3039,_xlpm.k,_xlfn.CONCAT(LEFT(TRIM(B$1),1),"*"),COUNTIF(_xlpm.d,_xlpm.k))</f>
        <v>0</v>
      </c>
      <c r="C3039" s="1">
        <f>_xlfn.LET(_xlpm.d,$G3039,_xlpm.k,_xlfn.CONCAT(LEFT(TRIM(C$1),1),"*"),COUNTIF(_xlpm.d,_xlpm.k))</f>
        <v>0</v>
      </c>
      <c r="D3039" s="1">
        <f>_xlfn.LET(_xlpm.d,$G3039,_xlpm.k,_xlfn.CONCAT(LEFT(TRIM(D$1),1),"*"),COUNTIF(_xlpm.d,_xlpm.k))</f>
        <v>0</v>
      </c>
      <c r="E3039" s="1">
        <f>LOG(F3039+1,10)</f>
        <v>0.30102999566398114</v>
      </c>
      <c r="F3039" s="7">
        <v>1</v>
      </c>
      <c r="G3039" s="9" t="s">
        <v>3545</v>
      </c>
      <c r="H3039" s="4">
        <f>F3039/freq.sum.r6e</f>
        <v>4.9701789264413521E-5</v>
      </c>
      <c r="I3039" s="4" t="str">
        <f>_xlfn.LET(_xlpm.sep,":",_xlpm.w,$G3039,LEFT(_xlpm.w,FIND(_xlpm.sep,_xlpm.w)-1))</f>
        <v>paɪ</v>
      </c>
      <c r="J3039" s="4" t="str">
        <f>_xlfn.LET(_xlpm.sep,":",_xlpm.w,$G3039,RIGHT(_xlpm.w,LEN(_xlpm.w)-FIND(_xlpm.sep,_xlpm.w)))</f>
        <v>pigh</v>
      </c>
      <c r="K3039" s="10">
        <f>_xlfn.LET(_xlpm.w,I3039,LEN(_xlpm.w))</f>
        <v>3</v>
      </c>
      <c r="L3039" s="10">
        <f>_xlfn.LET(_xlpm.w,J3039,LEN(_xlpm.w))</f>
        <v>4</v>
      </c>
      <c r="M3039" s="10">
        <f>_xlfn.LET(_xlpm.a,K3039,_xlpm.b,L3039,MAX(_xlpm.a,_xlpm.b))</f>
        <v>4</v>
      </c>
      <c r="N3039" s="10">
        <f>_xlfn.LET(_xlpm.d,(K3039,L3039),MAX(_xlpm.d)-MIN(_xlpm.d))</f>
        <v>1</v>
      </c>
      <c r="O3039" s="1" t="str">
        <f>_xlfn.LET(_xlpm.sep,":",_xlpm.w,$G3039,_xlfn.CONCAT("~",RIGHT(_xlpm.w,LEN(_xlpm.w)-FIND(_xlpm.sep,_xlpm.w)),"~"))</f>
        <v>~pigh~</v>
      </c>
      <c r="P3039" s="1" t="str">
        <f>_xlfn.LET(_xlpm.sep,":",_xlpm.w,$G3039,_xlfn.CONCAT("[",LEFT(_xlpm.w,FIND(_xlpm.sep,_xlpm.w)-1),"]"))</f>
        <v>[paɪ]</v>
      </c>
      <c r="Q3039" s="14" cm="1">
        <f t="array" ref="Q3039">SUM(_xlfn._xlws.FILTER($H$2:$H$7109,_xlfn.MAP($O$2:$O$7109,_xlfn.LAMBDA(_xlpm.x,_xlpm.x=$O3039))))</f>
        <v>1.4910536779324057E-4</v>
      </c>
      <c r="R3039" s="14">
        <f>$H3039/Q3039</f>
        <v>0.33333333333333331</v>
      </c>
      <c r="S3039" s="14" cm="1">
        <f t="array" ref="S3039">SUM(_xlfn._xlws.FILTER($H$2:$H$7109,_xlfn.MAP($P$2:$P$7109,_xlfn.LAMBDA(_xlpm.x,_xlpm.x=$P3039))))</f>
        <v>1.0934393638170974E-3</v>
      </c>
      <c r="T3039" s="14">
        <f>$H3039/S3039</f>
        <v>4.5454545454545456E-2</v>
      </c>
      <c r="U3039" s="14">
        <f>_xlfn.LET(_xlpm.freq,F3039,_xlpm.size,M3039+1,_xlpm.F,V3039,LOG(1+_xlpm.freq)*LOG(1+_xlpm.size)*_xlpm.F)</f>
        <v>1.8739749402312784E-2</v>
      </c>
      <c r="V3039" s="14">
        <f>_xlfn.LET(_xlpm.a,T3039,_xlpm.b,R3039,2*_xlpm.a*_xlpm.b/(_xlpm.a+_xlpm.b))</f>
        <v>0.08</v>
      </c>
      <c r="W3039" s="14">
        <f>_xlfn.LET(_xlpm.p,R3039,_xlpm.q,T3039,LOG(_xlpm.p/_xlpm.q))</f>
        <v>0.86530142610254379</v>
      </c>
      <c r="X3039" s="2"/>
    </row>
    <row r="3040" spans="1:24">
      <c r="A3040" s="1" t="str">
        <f>_xlfn.LET(_xlpm.sep," : ",CONCATENATE(O3040,_xlpm.sep,P3040))</f>
        <v>~zygh~ : [zaɪ]</v>
      </c>
      <c r="B3040" s="1">
        <f>_xlfn.LET(_xlpm.d,$G3040,_xlpm.k,_xlfn.CONCAT(LEFT(TRIM(B$1),1),"*"),COUNTIF(_xlpm.d,_xlpm.k))</f>
        <v>0</v>
      </c>
      <c r="C3040" s="1">
        <f>_xlfn.LET(_xlpm.d,$G3040,_xlpm.k,_xlfn.CONCAT(LEFT(TRIM(C$1),1),"*"),COUNTIF(_xlpm.d,_xlpm.k))</f>
        <v>0</v>
      </c>
      <c r="D3040" s="1">
        <f>_xlfn.LET(_xlpm.d,$G3040,_xlpm.k,_xlfn.CONCAT(LEFT(TRIM(D$1),1),"*"),COUNTIF(_xlpm.d,_xlpm.k))</f>
        <v>0</v>
      </c>
      <c r="E3040" s="1">
        <f>LOG(F3040+1,10)</f>
        <v>0.30102999566398114</v>
      </c>
      <c r="F3040" s="7">
        <v>1</v>
      </c>
      <c r="G3040" s="9" t="s">
        <v>5359</v>
      </c>
      <c r="H3040" s="4">
        <f>F3040/freq.sum.r6e</f>
        <v>4.9701789264413521E-5</v>
      </c>
      <c r="I3040" s="1" t="str">
        <f>_xlfn.LET(_xlpm.sep,":",_xlpm.w,$G3040,LEFT(_xlpm.w,FIND(_xlpm.sep,_xlpm.w)-1))</f>
        <v>zaɪ</v>
      </c>
      <c r="J3040" s="1" t="str">
        <f>_xlfn.LET(_xlpm.sep,":",_xlpm.w,$G3040,RIGHT(_xlpm.w,LEN(_xlpm.w)-FIND(_xlpm.sep,_xlpm.w)))</f>
        <v>zygh</v>
      </c>
      <c r="K3040" s="10">
        <f>_xlfn.LET(_xlpm.w,I3040,LEN(_xlpm.w))</f>
        <v>3</v>
      </c>
      <c r="L3040" s="10">
        <f>_xlfn.LET(_xlpm.w,J3040,LEN(_xlpm.w))</f>
        <v>4</v>
      </c>
      <c r="M3040" s="10">
        <f>_xlfn.LET(_xlpm.a,K3040,_xlpm.b,L3040,MAX(_xlpm.a,_xlpm.b))</f>
        <v>4</v>
      </c>
      <c r="N3040" s="10">
        <f>_xlfn.LET(_xlpm.d,(K3040,L3040),MAX(_xlpm.d)-MIN(_xlpm.d))</f>
        <v>1</v>
      </c>
      <c r="O3040" s="1" t="str">
        <f>_xlfn.LET(_xlpm.sep,":",_xlpm.w,$G3040,_xlfn.CONCAT("~",RIGHT(_xlpm.w,LEN(_xlpm.w)-FIND(_xlpm.sep,_xlpm.w)),"~"))</f>
        <v>~zygh~</v>
      </c>
      <c r="P3040" s="1" t="str">
        <f>_xlfn.LET(_xlpm.sep,":",_xlpm.w,$G3040,_xlfn.CONCAT("[",LEFT(_xlpm.w,FIND(_xlpm.sep,_xlpm.w)-1),"]"))</f>
        <v>[zaɪ]</v>
      </c>
      <c r="Q3040" s="14" cm="1">
        <f t="array" ref="Q3040">SUM(_xlfn._xlws.FILTER($H$2:$H$7117,_xlfn.MAP($O$2:$O$7117,_xlfn.LAMBDA(_xlpm.x,_xlpm.x=$O3040))))</f>
        <v>1.4910536779324057E-4</v>
      </c>
      <c r="R3040" s="14">
        <f>$H3040/Q3040</f>
        <v>0.33333333333333331</v>
      </c>
      <c r="S3040" s="14" cm="1">
        <f t="array" ref="S3040">SUM(_xlfn._xlws.FILTER($H$2:$H$7117,_xlfn.MAP($P$2:$P$7117,_xlfn.LAMBDA(_xlpm.x,_xlpm.x=$P3040))))</f>
        <v>1.0934393638170974E-3</v>
      </c>
      <c r="T3040" s="14">
        <f>$H3040/S3040</f>
        <v>4.5454545454545456E-2</v>
      </c>
      <c r="U3040" s="14">
        <f>_xlfn.LET(_xlpm.freq,F3040,_xlpm.size,M3040+1,_xlpm.F,V3040,LOG(1+_xlpm.freq)*LOG(1+_xlpm.size)*_xlpm.F)</f>
        <v>1.8739749402312784E-2</v>
      </c>
      <c r="V3040" s="14">
        <f>_xlfn.LET(_xlpm.a,T3040,_xlpm.b,R3040,2*_xlpm.a*_xlpm.b/(_xlpm.a+_xlpm.b))</f>
        <v>0.08</v>
      </c>
      <c r="W3040" s="14">
        <f>_xlfn.LET(_xlpm.p,R3040,_xlpm.q,T3040,LOG(_xlpm.p/_xlpm.q))</f>
        <v>0.86530142610254379</v>
      </c>
      <c r="X3040" s="2"/>
    </row>
    <row r="3041" spans="1:24">
      <c r="A3041" s="1" t="str">
        <f>_xlfn.LET(_xlpm.sep," : ",CONCATENATE(O3041,_xlpm.sep,P3041))</f>
        <v>~nnir~ : [naɪ]</v>
      </c>
      <c r="B3041" s="1">
        <f>_xlfn.LET(_xlpm.d,$G3041,_xlpm.k,_xlfn.CONCAT(LEFT(TRIM(B$1),1),"*"),COUNTIF(_xlpm.d,_xlpm.k))</f>
        <v>0</v>
      </c>
      <c r="C3041" s="1">
        <f>_xlfn.LET(_xlpm.d,$G3041,_xlpm.k,_xlfn.CONCAT(LEFT(TRIM(C$1),1),"*"),COUNTIF(_xlpm.d,_xlpm.k))</f>
        <v>0</v>
      </c>
      <c r="D3041" s="1">
        <f>_xlfn.LET(_xlpm.d,$G3041,_xlpm.k,_xlfn.CONCAT(LEFT(TRIM(D$1),1),"*"),COUNTIF(_xlpm.d,_xlpm.k))</f>
        <v>1</v>
      </c>
      <c r="E3041" s="1">
        <f>LOG(F3041+1,10)</f>
        <v>0.47712125471966244</v>
      </c>
      <c r="F3041" s="7">
        <v>2</v>
      </c>
      <c r="G3041" s="9" t="s">
        <v>2831</v>
      </c>
      <c r="H3041" s="4">
        <f>F3041/freq.sum.r6e</f>
        <v>9.9403578528827041E-5</v>
      </c>
      <c r="I3041" s="1" t="str">
        <f>_xlfn.LET(_xlpm.sep,":",_xlpm.w,$G3041,LEFT(_xlpm.w,FIND(_xlpm.sep,_xlpm.w)-1))</f>
        <v>naɪ</v>
      </c>
      <c r="J3041" s="1" t="str">
        <f>_xlfn.LET(_xlpm.sep,":",_xlpm.w,$G3041,RIGHT(_xlpm.w,LEN(_xlpm.w)-FIND(_xlpm.sep,_xlpm.w)))</f>
        <v>nnir</v>
      </c>
      <c r="K3041" s="10">
        <f>_xlfn.LET(_xlpm.w,I3041,LEN(_xlpm.w))</f>
        <v>3</v>
      </c>
      <c r="L3041" s="10">
        <f>_xlfn.LET(_xlpm.w,J3041,LEN(_xlpm.w))</f>
        <v>4</v>
      </c>
      <c r="M3041" s="10">
        <f>_xlfn.LET(_xlpm.a,K3041,_xlpm.b,L3041,MAX(_xlpm.a,_xlpm.b))</f>
        <v>4</v>
      </c>
      <c r="N3041" s="10">
        <f>_xlfn.LET(_xlpm.d,(K3041,L3041),MAX(_xlpm.d)-MIN(_xlpm.d))</f>
        <v>1</v>
      </c>
      <c r="O3041" s="1" t="str">
        <f>_xlfn.LET(_xlpm.sep,":",_xlpm.w,$G3041,_xlfn.CONCAT("~",RIGHT(_xlpm.w,LEN(_xlpm.w)-FIND(_xlpm.sep,_xlpm.w)),"~"))</f>
        <v>~nnir~</v>
      </c>
      <c r="P3041" s="1" t="str">
        <f>_xlfn.LET(_xlpm.sep,":",_xlpm.w,$G3041,_xlfn.CONCAT("[",LEFT(_xlpm.w,FIND(_xlpm.sep,_xlpm.w)-1),"]"))</f>
        <v>[naɪ]</v>
      </c>
      <c r="Q3041" s="14" cm="1">
        <f t="array" ref="Q3041">SUM(_xlfn._xlws.FILTER($H$2:$H$7111,_xlfn.MAP($O$2:$O$7111,_xlfn.LAMBDA(_xlpm.x,_xlpm.x=$O3041))))</f>
        <v>2.9821073558648114E-4</v>
      </c>
      <c r="R3041" s="14">
        <f>$H3041/Q3041</f>
        <v>0.33333333333333331</v>
      </c>
      <c r="S3041" s="14" cm="1">
        <f t="array" ref="S3041">SUM(_xlfn._xlws.FILTER($H$2:$H$7111,_xlfn.MAP($P$2:$P$7111,_xlfn.LAMBDA(_xlpm.x,_xlpm.x=$P3041))))</f>
        <v>2.1868787276341948E-3</v>
      </c>
      <c r="T3041" s="14">
        <f>$H3041/S3041</f>
        <v>4.5454545454545456E-2</v>
      </c>
      <c r="U3041" s="14">
        <f>_xlfn.LET(_xlpm.freq,F3041,_xlpm.size,M3041+1,_xlpm.F,V3041,LOG(1+_xlpm.freq)*LOG(1+_xlpm.size)*_xlpm.F)</f>
        <v>2.9701800075577461E-2</v>
      </c>
      <c r="V3041" s="14">
        <f>_xlfn.LET(_xlpm.a,T3041,_xlpm.b,R3041,2*_xlpm.a*_xlpm.b/(_xlpm.a+_xlpm.b))</f>
        <v>0.08</v>
      </c>
      <c r="W3041" s="14">
        <f>_xlfn.LET(_xlpm.p,R3041,_xlpm.q,T3041,LOG(_xlpm.p/_xlpm.q))</f>
        <v>0.86530142610254379</v>
      </c>
      <c r="X3041" s="2"/>
    </row>
    <row r="3042" spans="1:24">
      <c r="A3042" s="1" t="str">
        <f>_xlfn.LET(_xlpm.sep," : ",CONCATENATE(O3042,_xlpm.sep,P3042))</f>
        <v>~tier~ : [taɪ]</v>
      </c>
      <c r="B3042" s="1">
        <f>_xlfn.LET(_xlpm.d,$G3042,_xlpm.k,_xlfn.CONCAT(LEFT(TRIM(B$1),1),"*"),COUNTIF(_xlpm.d,_xlpm.k))</f>
        <v>0</v>
      </c>
      <c r="C3042" s="1">
        <f>_xlfn.LET(_xlpm.d,$G3042,_xlpm.k,_xlfn.CONCAT(LEFT(TRIM(C$1),1),"*"),COUNTIF(_xlpm.d,_xlpm.k))</f>
        <v>0</v>
      </c>
      <c r="D3042" s="1">
        <f>_xlfn.LET(_xlpm.d,$G3042,_xlpm.k,_xlfn.CONCAT(LEFT(TRIM(D$1),1),"*"),COUNTIF(_xlpm.d,_xlpm.k))</f>
        <v>0</v>
      </c>
      <c r="E3042" s="1">
        <f>LOG(F3042+1,10)</f>
        <v>0.47712125471966244</v>
      </c>
      <c r="F3042" s="7">
        <v>2</v>
      </c>
      <c r="G3042" s="9" t="s">
        <v>4613</v>
      </c>
      <c r="H3042" s="4">
        <f>F3042/freq.sum.r6e</f>
        <v>9.9403578528827041E-5</v>
      </c>
      <c r="I3042" s="1" t="str">
        <f>_xlfn.LET(_xlpm.sep,":",_xlpm.w,$G3042,LEFT(_xlpm.w,FIND(_xlpm.sep,_xlpm.w)-1))</f>
        <v>taɪ</v>
      </c>
      <c r="J3042" s="1" t="str">
        <f>_xlfn.LET(_xlpm.sep,":",_xlpm.w,$G3042,RIGHT(_xlpm.w,LEN(_xlpm.w)-FIND(_xlpm.sep,_xlpm.w)))</f>
        <v>tier</v>
      </c>
      <c r="K3042" s="10">
        <f>_xlfn.LET(_xlpm.w,I3042,LEN(_xlpm.w))</f>
        <v>3</v>
      </c>
      <c r="L3042" s="10">
        <f>_xlfn.LET(_xlpm.w,J3042,LEN(_xlpm.w))</f>
        <v>4</v>
      </c>
      <c r="M3042" s="10">
        <f>_xlfn.LET(_xlpm.a,K3042,_xlpm.b,L3042,MAX(_xlpm.a,_xlpm.b))</f>
        <v>4</v>
      </c>
      <c r="N3042" s="10">
        <f>_xlfn.LET(_xlpm.d,(K3042,L3042),MAX(_xlpm.d)-MIN(_xlpm.d))</f>
        <v>1</v>
      </c>
      <c r="O3042" s="1" t="str">
        <f>_xlfn.LET(_xlpm.sep,":",_xlpm.w,$G3042,_xlfn.CONCAT("~",RIGHT(_xlpm.w,LEN(_xlpm.w)-FIND(_xlpm.sep,_xlpm.w)),"~"))</f>
        <v>~tier~</v>
      </c>
      <c r="P3042" s="1" t="str">
        <f>_xlfn.LET(_xlpm.sep,":",_xlpm.w,$G3042,_xlfn.CONCAT("[",LEFT(_xlpm.w,FIND(_xlpm.sep,_xlpm.w)-1),"]"))</f>
        <v>[taɪ]</v>
      </c>
      <c r="Q3042" s="14" cm="1">
        <f t="array" ref="Q3042">SUM(_xlfn._xlws.FILTER($H$2:$H$7117,_xlfn.MAP($O$2:$O$7117,_xlfn.LAMBDA(_xlpm.x,_xlpm.x=$O3042))))</f>
        <v>2.9821073558648114E-4</v>
      </c>
      <c r="R3042" s="14">
        <f>$H3042/Q3042</f>
        <v>0.33333333333333331</v>
      </c>
      <c r="S3042" s="14" cm="1">
        <f t="array" ref="S3042">SUM(_xlfn._xlws.FILTER($H$2:$H$7117,_xlfn.MAP($P$2:$P$7117,_xlfn.LAMBDA(_xlpm.x,_xlpm.x=$P3042))))</f>
        <v>2.1868787276341948E-3</v>
      </c>
      <c r="T3042" s="14">
        <f>$H3042/S3042</f>
        <v>4.5454545454545456E-2</v>
      </c>
      <c r="U3042" s="14">
        <f>_xlfn.LET(_xlpm.freq,F3042,_xlpm.size,M3042+1,_xlpm.F,V3042,LOG(1+_xlpm.freq)*LOG(1+_xlpm.size)*_xlpm.F)</f>
        <v>2.9701800075577461E-2</v>
      </c>
      <c r="V3042" s="14">
        <f>_xlfn.LET(_xlpm.a,T3042,_xlpm.b,R3042,2*_xlpm.a*_xlpm.b/(_xlpm.a+_xlpm.b))</f>
        <v>0.08</v>
      </c>
      <c r="W3042" s="14">
        <f>_xlfn.LET(_xlpm.p,R3042,_xlpm.q,T3042,LOG(_xlpm.p/_xlpm.q))</f>
        <v>0.86530142610254379</v>
      </c>
      <c r="X3042" s="2"/>
    </row>
    <row r="3043" spans="1:24">
      <c r="A3043" s="1" t="str">
        <f>_xlfn.LET(_xlpm.sep," : ",CONCATENATE(O3043,_xlpm.sep,P3043))</f>
        <v>~cker~ : [kə]</v>
      </c>
      <c r="B3043" s="1">
        <f>_xlfn.LET(_xlpm.d,$G3043,_xlpm.k,_xlfn.CONCAT(LEFT(TRIM(B$1),1),"*"),COUNTIF(_xlpm.d,_xlpm.k))</f>
        <v>0</v>
      </c>
      <c r="C3043" s="1">
        <f>_xlfn.LET(_xlpm.d,$G3043,_xlpm.k,_xlfn.CONCAT(LEFT(TRIM(C$1),1),"*"),COUNTIF(_xlpm.d,_xlpm.k))</f>
        <v>0</v>
      </c>
      <c r="D3043" s="1">
        <f>_xlfn.LET(_xlpm.d,$G3043,_xlpm.k,_xlfn.CONCAT(LEFT(TRIM(D$1),1),"*"),COUNTIF(_xlpm.d,_xlpm.k))</f>
        <v>0</v>
      </c>
      <c r="E3043" s="1">
        <f>LOG(F3043+1,10)</f>
        <v>0.30102999566398114</v>
      </c>
      <c r="F3043" s="7">
        <v>1</v>
      </c>
      <c r="G3043" s="9" t="s">
        <v>1785</v>
      </c>
      <c r="H3043" s="4">
        <f>F3043/freq.sum.r6e</f>
        <v>4.9701789264413521E-5</v>
      </c>
      <c r="I3043" s="1" t="str">
        <f>_xlfn.LET(_xlpm.sep,":",_xlpm.w,$G3043,LEFT(_xlpm.w,FIND(_xlpm.sep,_xlpm.w)-1))</f>
        <v>kə</v>
      </c>
      <c r="J3043" s="1" t="str">
        <f>_xlfn.LET(_xlpm.sep,":",_xlpm.w,$G3043,RIGHT(_xlpm.w,LEN(_xlpm.w)-FIND(_xlpm.sep,_xlpm.w)))</f>
        <v>cker</v>
      </c>
      <c r="K3043" s="10">
        <f>_xlfn.LET(_xlpm.w,I3043,LEN(_xlpm.w))</f>
        <v>2</v>
      </c>
      <c r="L3043" s="10">
        <f>_xlfn.LET(_xlpm.w,J3043,LEN(_xlpm.w))</f>
        <v>4</v>
      </c>
      <c r="M3043" s="10">
        <f>_xlfn.LET(_xlpm.a,K3043,_xlpm.b,L3043,MAX(_xlpm.a,_xlpm.b))</f>
        <v>4</v>
      </c>
      <c r="N3043" s="10">
        <f>_xlfn.LET(_xlpm.d,(K3043,L3043),MAX(_xlpm.d)-MIN(_xlpm.d))</f>
        <v>2</v>
      </c>
      <c r="O3043" s="1" t="str">
        <f>_xlfn.LET(_xlpm.sep,":",_xlpm.w,$G3043,_xlfn.CONCAT("~",RIGHT(_xlpm.w,LEN(_xlpm.w)-FIND(_xlpm.sep,_xlpm.w)),"~"))</f>
        <v>~cker~</v>
      </c>
      <c r="P3043" s="1" t="str">
        <f>_xlfn.LET(_xlpm.sep,":",_xlpm.w,$G3043,_xlfn.CONCAT("[",LEFT(_xlpm.w,FIND(_xlpm.sep,_xlpm.w)-1),"]"))</f>
        <v>[kə]</v>
      </c>
      <c r="Q3043" s="14" cm="1">
        <f t="array" ref="Q3043">SUM(_xlfn._xlws.FILTER($H$2:$H$7117,_xlfn.MAP($O$2:$O$7117,_xlfn.LAMBDA(_xlpm.x,_xlpm.x=$O3043))))</f>
        <v>2.9821073558648114E-4</v>
      </c>
      <c r="R3043" s="14">
        <f>$H3043/Q3043</f>
        <v>0.16666666666666666</v>
      </c>
      <c r="S3043" s="14" cm="1">
        <f t="array" ref="S3043">SUM(_xlfn._xlws.FILTER($H$2:$H$7117,_xlfn.MAP($P$2:$P$7117,_xlfn.LAMBDA(_xlpm.x,_xlpm.x=$P3043))))</f>
        <v>2.2365805168986074E-3</v>
      </c>
      <c r="T3043" s="14">
        <f>$H3043/S3043</f>
        <v>2.2222222222222233E-2</v>
      </c>
      <c r="U3043" s="14">
        <f>_xlfn.LET(_xlpm.freq,F3043,_xlpm.size,M3043+1,_xlpm.F,V3043,LOG(1+_xlpm.freq)*LOG(1+_xlpm.size)*_xlpm.F)</f>
        <v>9.1861516678003897E-3</v>
      </c>
      <c r="V3043" s="14">
        <f>_xlfn.LET(_xlpm.a,T3043,_xlpm.b,R3043,2*_xlpm.a*_xlpm.b/(_xlpm.a+_xlpm.b))</f>
        <v>3.9215686274509824E-2</v>
      </c>
      <c r="W3043" s="14">
        <f>_xlfn.LET(_xlpm.p,R3043,_xlpm.q,T3043,LOG(_xlpm.p/_xlpm.q))</f>
        <v>0.87506126339169976</v>
      </c>
      <c r="X3043" s="2"/>
    </row>
    <row r="3044" spans="1:24">
      <c r="A3044" s="1" t="str">
        <f>_xlfn.LET(_xlpm.sep," : ",CONCATENATE(O3044,_xlpm.sep,P3044))</f>
        <v>~cogh~ : [koʊ]</v>
      </c>
      <c r="B3044" s="1">
        <f>_xlfn.LET(_xlpm.d,$G3044,_xlpm.k,_xlfn.CONCAT(LEFT(TRIM(B$1),1),"*"),COUNTIF(_xlpm.d,_xlpm.k))</f>
        <v>0</v>
      </c>
      <c r="C3044" s="1">
        <f>_xlfn.LET(_xlpm.d,$G3044,_xlpm.k,_xlfn.CONCAT(LEFT(TRIM(C$1),1),"*"),COUNTIF(_xlpm.d,_xlpm.k))</f>
        <v>0</v>
      </c>
      <c r="D3044" s="1">
        <f>_xlfn.LET(_xlpm.d,$G3044,_xlpm.k,_xlfn.CONCAT(LEFT(TRIM(D$1),1),"*"),COUNTIF(_xlpm.d,_xlpm.k))</f>
        <v>0</v>
      </c>
      <c r="E3044" s="1">
        <f>LOG(F3044+1,10)</f>
        <v>0.30102999566398114</v>
      </c>
      <c r="F3044" s="7">
        <v>1</v>
      </c>
      <c r="G3044" s="9" t="s">
        <v>1517</v>
      </c>
      <c r="H3044" s="4">
        <f>F3044/freq.sum.r6e</f>
        <v>4.9701789264413521E-5</v>
      </c>
      <c r="I3044" s="1" t="str">
        <f>_xlfn.LET(_xlpm.sep,":",_xlpm.w,$G3044,LEFT(_xlpm.w,FIND(_xlpm.sep,_xlpm.w)-1))</f>
        <v>koʊ</v>
      </c>
      <c r="J3044" s="1" t="str">
        <f>_xlfn.LET(_xlpm.sep,":",_xlpm.w,$G3044,RIGHT(_xlpm.w,LEN(_xlpm.w)-FIND(_xlpm.sep,_xlpm.w)))</f>
        <v>cogh</v>
      </c>
      <c r="K3044" s="10">
        <f>_xlfn.LET(_xlpm.w,I3044,LEN(_xlpm.w))</f>
        <v>3</v>
      </c>
      <c r="L3044" s="10">
        <f>_xlfn.LET(_xlpm.w,J3044,LEN(_xlpm.w))</f>
        <v>4</v>
      </c>
      <c r="M3044" s="10">
        <f>_xlfn.LET(_xlpm.a,K3044,_xlpm.b,L3044,MAX(_xlpm.a,_xlpm.b))</f>
        <v>4</v>
      </c>
      <c r="N3044" s="10">
        <f>_xlfn.LET(_xlpm.d,(K3044,L3044),MAX(_xlpm.d)-MIN(_xlpm.d))</f>
        <v>1</v>
      </c>
      <c r="O3044" s="1" t="str">
        <f>_xlfn.LET(_xlpm.sep,":",_xlpm.w,$G3044,_xlfn.CONCAT("~",RIGHT(_xlpm.w,LEN(_xlpm.w)-FIND(_xlpm.sep,_xlpm.w)),"~"))</f>
        <v>~cogh~</v>
      </c>
      <c r="P3044" s="1" t="str">
        <f>_xlfn.LET(_xlpm.sep,":",_xlpm.w,$G3044,_xlfn.CONCAT("[",LEFT(_xlpm.w,FIND(_xlpm.sep,_xlpm.w)-1),"]"))</f>
        <v>[koʊ]</v>
      </c>
      <c r="Q3044" s="14" cm="1">
        <f t="array" ref="Q3044">SUM(_xlfn._xlws.FILTER($H$2:$H$7117,_xlfn.MAP($O$2:$O$7117,_xlfn.LAMBDA(_xlpm.x,_xlpm.x=$O3044))))</f>
        <v>1.9880715705765408E-4</v>
      </c>
      <c r="R3044" s="14">
        <f>$H3044/Q3044</f>
        <v>0.25</v>
      </c>
      <c r="S3044" s="14" cm="1">
        <f t="array" ref="S3044">SUM(_xlfn._xlws.FILTER($H$2:$H$7117,_xlfn.MAP($P$2:$P$7117,_xlfn.LAMBDA(_xlpm.x,_xlpm.x=$P3044))))</f>
        <v>1.4910536779324051E-3</v>
      </c>
      <c r="T3044" s="14">
        <f>$H3044/S3044</f>
        <v>3.3333333333333347E-2</v>
      </c>
      <c r="U3044" s="14">
        <f>_xlfn.LET(_xlpm.freq,F3044,_xlpm.size,M3044+1,_xlpm.F,V3044,LOG(1+_xlpm.freq)*LOG(1+_xlpm.size)*_xlpm.F)</f>
        <v>1.3779227501700584E-2</v>
      </c>
      <c r="V3044" s="14">
        <f>_xlfn.LET(_xlpm.a,T3044,_xlpm.b,R3044,2*_xlpm.a*_xlpm.b/(_xlpm.a+_xlpm.b))</f>
        <v>5.8823529411764733E-2</v>
      </c>
      <c r="W3044" s="14">
        <f>_xlfn.LET(_xlpm.p,R3044,_xlpm.q,T3044,LOG(_xlpm.p/_xlpm.q))</f>
        <v>0.87506126339169987</v>
      </c>
      <c r="X3044" s="2"/>
    </row>
    <row r="3045" spans="1:24">
      <c r="A3045" s="1" t="str">
        <f>_xlfn.LET(_xlpm.sep," : ",CONCATENATE(O3045,_xlpm.sep,P3045))</f>
        <v>~rsor~ : [ɹsə]</v>
      </c>
      <c r="B3045" s="1">
        <f>_xlfn.LET(_xlpm.d,$G3045,_xlpm.k,_xlfn.CONCAT(LEFT(TRIM(B$1),1),"*"),COUNTIF(_xlpm.d,_xlpm.k))</f>
        <v>1</v>
      </c>
      <c r="C3045" s="1">
        <f>_xlfn.LET(_xlpm.d,$G3045,_xlpm.k,_xlfn.CONCAT(LEFT(TRIM(C$1),1),"*"),COUNTIF(_xlpm.d,_xlpm.k))</f>
        <v>0</v>
      </c>
      <c r="D3045" s="1">
        <f>_xlfn.LET(_xlpm.d,$G3045,_xlpm.k,_xlfn.CONCAT(LEFT(TRIM(D$1),1),"*"),COUNTIF(_xlpm.d,_xlpm.k))</f>
        <v>0</v>
      </c>
      <c r="E3045" s="1">
        <f>LOG(F3045+1,10)</f>
        <v>0.30102999566398114</v>
      </c>
      <c r="F3045" s="7">
        <v>1</v>
      </c>
      <c r="G3045" s="9" t="s">
        <v>6298</v>
      </c>
      <c r="H3045" s="4">
        <f>F3045/freq.sum.r6e</f>
        <v>4.9701789264413521E-5</v>
      </c>
      <c r="I3045" s="1" t="str">
        <f>_xlfn.LET(_xlpm.sep,":",_xlpm.w,$G3045,LEFT(_xlpm.w,FIND(_xlpm.sep,_xlpm.w)-1))</f>
        <v>ɹsə</v>
      </c>
      <c r="J3045" s="1" t="str">
        <f>_xlfn.LET(_xlpm.sep,":",_xlpm.w,$G3045,RIGHT(_xlpm.w,LEN(_xlpm.w)-FIND(_xlpm.sep,_xlpm.w)))</f>
        <v>rsor</v>
      </c>
      <c r="K3045" s="10">
        <f>_xlfn.LET(_xlpm.w,I3045,LEN(_xlpm.w))</f>
        <v>3</v>
      </c>
      <c r="L3045" s="10">
        <f>_xlfn.LET(_xlpm.w,J3045,LEN(_xlpm.w))</f>
        <v>4</v>
      </c>
      <c r="M3045" s="10">
        <f>_xlfn.LET(_xlpm.a,K3045,_xlpm.b,L3045,MAX(_xlpm.a,_xlpm.b))</f>
        <v>4</v>
      </c>
      <c r="N3045" s="10">
        <f>_xlfn.LET(_xlpm.d,(K3045,L3045),MAX(_xlpm.d)-MIN(_xlpm.d))</f>
        <v>1</v>
      </c>
      <c r="O3045" s="1" t="str">
        <f>_xlfn.LET(_xlpm.sep,":",_xlpm.w,$G3045,_xlfn.CONCAT("~",RIGHT(_xlpm.w,LEN(_xlpm.w)-FIND(_xlpm.sep,_xlpm.w)),"~"))</f>
        <v>~rsor~</v>
      </c>
      <c r="P3045" s="1" t="str">
        <f>_xlfn.LET(_xlpm.sep,":",_xlpm.w,$G3045,_xlfn.CONCAT("[",LEFT(_xlpm.w,FIND(_xlpm.sep,_xlpm.w)-1),"]"))</f>
        <v>[ɹsə]</v>
      </c>
      <c r="Q3045" s="14" cm="1">
        <f t="array" ref="Q3045">SUM(_xlfn._xlws.FILTER($H$2:$H$7117,_xlfn.MAP($O$2:$O$7117,_xlfn.LAMBDA(_xlpm.x,_xlpm.x=$O3045))))</f>
        <v>1.9880715705765408E-4</v>
      </c>
      <c r="R3045" s="14">
        <f>$H3045/Q3045</f>
        <v>0.25</v>
      </c>
      <c r="S3045" s="14" cm="1">
        <f t="array" ref="S3045">SUM(_xlfn._xlws.FILTER($H$2:$H$7117,_xlfn.MAP($P$2:$P$7117,_xlfn.LAMBDA(_xlpm.x,_xlpm.x=$P3045))))</f>
        <v>1.4910536779324053E-3</v>
      </c>
      <c r="T3045" s="14">
        <f>$H3045/S3045</f>
        <v>3.333333333333334E-2</v>
      </c>
      <c r="U3045" s="14">
        <f>_xlfn.LET(_xlpm.freq,F3045,_xlpm.size,M3045+1,_xlpm.F,V3045,LOG(1+_xlpm.freq)*LOG(1+_xlpm.size)*_xlpm.F)</f>
        <v>1.377922750170058E-2</v>
      </c>
      <c r="V3045" s="14">
        <f>_xlfn.LET(_xlpm.a,T3045,_xlpm.b,R3045,2*_xlpm.a*_xlpm.b/(_xlpm.a+_xlpm.b))</f>
        <v>5.8823529411764719E-2</v>
      </c>
      <c r="W3045" s="14">
        <f>_xlfn.LET(_xlpm.p,R3045,_xlpm.q,T3045,LOG(_xlpm.p/_xlpm.q))</f>
        <v>0.87506126339169998</v>
      </c>
      <c r="X3045" s="2"/>
    </row>
    <row r="3046" spans="1:24">
      <c r="A3046" s="1" t="str">
        <f>_xlfn.LET(_xlpm.sep," : ",CONCATENATE(O3046,_xlpm.sep,P3046))</f>
        <v>~fouw~ : [fɔ]</v>
      </c>
      <c r="B3046" s="1">
        <f>_xlfn.LET(_xlpm.d,$G3046,_xlpm.k,_xlfn.CONCAT(LEFT(TRIM(B$1),1),"*"),COUNTIF(_xlpm.d,_xlpm.k))</f>
        <v>0</v>
      </c>
      <c r="C3046" s="1">
        <f>_xlfn.LET(_xlpm.d,$G3046,_xlpm.k,_xlfn.CONCAT(LEFT(TRIM(C$1),1),"*"),COUNTIF(_xlpm.d,_xlpm.k))</f>
        <v>0</v>
      </c>
      <c r="D3046" s="1">
        <f>_xlfn.LET(_xlpm.d,$G3046,_xlpm.k,_xlfn.CONCAT(LEFT(TRIM(D$1),1),"*"),COUNTIF(_xlpm.d,_xlpm.k))</f>
        <v>0</v>
      </c>
      <c r="E3046" s="1">
        <f>LOG(F3046+1,10)</f>
        <v>0.30102999566398114</v>
      </c>
      <c r="F3046" s="7">
        <v>1</v>
      </c>
      <c r="G3046" s="9" t="s">
        <v>1074</v>
      </c>
      <c r="H3046" s="4">
        <f>F3046/freq.sum.r6e</f>
        <v>4.9701789264413521E-5</v>
      </c>
      <c r="I3046" s="1" t="str">
        <f>_xlfn.LET(_xlpm.sep,":",_xlpm.w,$G3046,LEFT(_xlpm.w,FIND(_xlpm.sep,_xlpm.w)-1))</f>
        <v>fɔ</v>
      </c>
      <c r="J3046" s="1" t="str">
        <f>_xlfn.LET(_xlpm.sep,":",_xlpm.w,$G3046,RIGHT(_xlpm.w,LEN(_xlpm.w)-FIND(_xlpm.sep,_xlpm.w)))</f>
        <v>fouw</v>
      </c>
      <c r="K3046" s="10">
        <f>_xlfn.LET(_xlpm.w,I3046,LEN(_xlpm.w))</f>
        <v>2</v>
      </c>
      <c r="L3046" s="10">
        <f>_xlfn.LET(_xlpm.w,J3046,LEN(_xlpm.w))</f>
        <v>4</v>
      </c>
      <c r="M3046" s="10">
        <f>_xlfn.LET(_xlpm.a,K3046,_xlpm.b,L3046,MAX(_xlpm.a,_xlpm.b))</f>
        <v>4</v>
      </c>
      <c r="N3046" s="10">
        <f>_xlfn.LET(_xlpm.d,(K3046,L3046),MAX(_xlpm.d)-MIN(_xlpm.d))</f>
        <v>2</v>
      </c>
      <c r="O3046" s="1" t="str">
        <f>_xlfn.LET(_xlpm.sep,":",_xlpm.w,$G3046,_xlfn.CONCAT("~",RIGHT(_xlpm.w,LEN(_xlpm.w)-FIND(_xlpm.sep,_xlpm.w)),"~"))</f>
        <v>~fouw~</v>
      </c>
      <c r="P3046" s="1" t="str">
        <f>_xlfn.LET(_xlpm.sep,":",_xlpm.w,$G3046,_xlfn.CONCAT("[",LEFT(_xlpm.w,FIND(_xlpm.sep,_xlpm.w)-1),"]"))</f>
        <v>[fɔ]</v>
      </c>
      <c r="Q3046" s="14" cm="1">
        <f t="array" ref="Q3046">SUM(_xlfn._xlws.FILTER($H$2:$H$7111,_xlfn.MAP($O$2:$O$7111,_xlfn.LAMBDA(_xlpm.x,_xlpm.x=$O3046))))</f>
        <v>9.9403578528827041E-5</v>
      </c>
      <c r="R3046" s="14">
        <f>$H3046/Q3046</f>
        <v>0.5</v>
      </c>
      <c r="S3046" s="14" cm="1">
        <f t="array" ref="S3046">SUM(_xlfn._xlws.FILTER($H$2:$H$7111,_xlfn.MAP($P$2:$P$7111,_xlfn.LAMBDA(_xlpm.x,_xlpm.x=$P3046))))</f>
        <v>7.4552683896620276E-4</v>
      </c>
      <c r="T3046" s="14">
        <f>$H3046/S3046</f>
        <v>6.6666666666666666E-2</v>
      </c>
      <c r="U3046" s="14">
        <f>_xlfn.LET(_xlpm.freq,F3046,_xlpm.size,M3046+1,_xlpm.F,V3046,LOG(1+_xlpm.freq)*LOG(1+_xlpm.size)*_xlpm.F)</f>
        <v>2.7558455003401153E-2</v>
      </c>
      <c r="V3046" s="14">
        <f>_xlfn.LET(_xlpm.a,T3046,_xlpm.b,R3046,2*_xlpm.a*_xlpm.b/(_xlpm.a+_xlpm.b))</f>
        <v>0.11764705882352941</v>
      </c>
      <c r="W3046" s="14">
        <f>_xlfn.LET(_xlpm.p,R3046,_xlpm.q,T3046,LOG(_xlpm.p/_xlpm.q))</f>
        <v>0.87506126339170009</v>
      </c>
      <c r="X3046" s="2"/>
    </row>
    <row r="3047" spans="1:24">
      <c r="A3047" s="1" t="str">
        <f>_xlfn.LET(_xlpm.sep," : ",CONCATENATE(O3047,_xlpm.sep,P3047))</f>
        <v>~ntio~ : [nʃə]</v>
      </c>
      <c r="B3047" s="1">
        <f>_xlfn.LET(_xlpm.d,$G3047,_xlpm.k,_xlfn.CONCAT(LEFT(TRIM(B$1),1),"*"),COUNTIF(_xlpm.d,_xlpm.k))</f>
        <v>0</v>
      </c>
      <c r="C3047" s="1">
        <f>_xlfn.LET(_xlpm.d,$G3047,_xlpm.k,_xlfn.CONCAT(LEFT(TRIM(C$1),1),"*"),COUNTIF(_xlpm.d,_xlpm.k))</f>
        <v>0</v>
      </c>
      <c r="D3047" s="1">
        <f>_xlfn.LET(_xlpm.d,$G3047,_xlpm.k,_xlfn.CONCAT(LEFT(TRIM(D$1),1),"*"),COUNTIF(_xlpm.d,_xlpm.k))</f>
        <v>1</v>
      </c>
      <c r="E3047" s="1">
        <f>LOG(F3047+1,10)</f>
        <v>0.47712125471966244</v>
      </c>
      <c r="F3047" s="7">
        <v>2</v>
      </c>
      <c r="G3047" s="9" t="s">
        <v>3522</v>
      </c>
      <c r="H3047" s="4">
        <f>F3047/freq.sum.r6e</f>
        <v>9.9403578528827041E-5</v>
      </c>
      <c r="I3047" s="4" t="str">
        <f>_xlfn.LET(_xlpm.sep,":",_xlpm.w,$G3047,LEFT(_xlpm.w,FIND(_xlpm.sep,_xlpm.w)-1))</f>
        <v>nʃə</v>
      </c>
      <c r="J3047" s="4" t="str">
        <f>_xlfn.LET(_xlpm.sep,":",_xlpm.w,$G3047,RIGHT(_xlpm.w,LEN(_xlpm.w)-FIND(_xlpm.sep,_xlpm.w)))</f>
        <v>ntio</v>
      </c>
      <c r="K3047" s="10">
        <f>_xlfn.LET(_xlpm.w,I3047,LEN(_xlpm.w))</f>
        <v>3</v>
      </c>
      <c r="L3047" s="10">
        <f>_xlfn.LET(_xlpm.w,J3047,LEN(_xlpm.w))</f>
        <v>4</v>
      </c>
      <c r="M3047" s="10">
        <f>_xlfn.LET(_xlpm.a,K3047,_xlpm.b,L3047,MAX(_xlpm.a,_xlpm.b))</f>
        <v>4</v>
      </c>
      <c r="N3047" s="10">
        <f>_xlfn.LET(_xlpm.d,(K3047,L3047),MAX(_xlpm.d)-MIN(_xlpm.d))</f>
        <v>1</v>
      </c>
      <c r="O3047" s="1" t="str">
        <f>_xlfn.LET(_xlpm.sep,":",_xlpm.w,$G3047,_xlfn.CONCAT("~",RIGHT(_xlpm.w,LEN(_xlpm.w)-FIND(_xlpm.sep,_xlpm.w)),"~"))</f>
        <v>~ntio~</v>
      </c>
      <c r="P3047" s="1" t="str">
        <f>_xlfn.LET(_xlpm.sep,":",_xlpm.w,$G3047,_xlfn.CONCAT("[",LEFT(_xlpm.w,FIND(_xlpm.sep,_xlpm.w)-1),"]"))</f>
        <v>[nʃə]</v>
      </c>
      <c r="Q3047" s="14" cm="1">
        <f t="array" ref="Q3047">SUM(_xlfn._xlws.FILTER($H$2:$H$7109,_xlfn.MAP($O$2:$O$7109,_xlfn.LAMBDA(_xlpm.x,_xlpm.x=$O3047))))</f>
        <v>1.9880715705765408E-4</v>
      </c>
      <c r="R3047" s="14">
        <f>$H3047/Q3047</f>
        <v>0.5</v>
      </c>
      <c r="S3047" s="14" cm="1">
        <f t="array" ref="S3047">SUM(_xlfn._xlws.FILTER($H$2:$H$7109,_xlfn.MAP($P$2:$P$7109,_xlfn.LAMBDA(_xlpm.x,_xlpm.x=$P3047))))</f>
        <v>1.4910536779324055E-3</v>
      </c>
      <c r="T3047" s="14">
        <f>$H3047/S3047</f>
        <v>6.6666666666666666E-2</v>
      </c>
      <c r="U3047" s="14">
        <f>_xlfn.LET(_xlpm.freq,F3047,_xlpm.size,M3047+1,_xlpm.F,V3047,LOG(1+_xlpm.freq)*LOG(1+_xlpm.size)*_xlpm.F)</f>
        <v>4.367911775820215E-2</v>
      </c>
      <c r="V3047" s="14">
        <f>_xlfn.LET(_xlpm.a,T3047,_xlpm.b,R3047,2*_xlpm.a*_xlpm.b/(_xlpm.a+_xlpm.b))</f>
        <v>0.11764705882352941</v>
      </c>
      <c r="W3047" s="14">
        <f>_xlfn.LET(_xlpm.p,R3047,_xlpm.q,T3047,LOG(_xlpm.p/_xlpm.q))</f>
        <v>0.87506126339170009</v>
      </c>
      <c r="X3047" s="2"/>
    </row>
    <row r="3048" spans="1:24">
      <c r="A3048" s="1" t="str">
        <f>_xlfn.LET(_xlpm.sep," : ",CONCATENATE(O3048,_xlpm.sep,P3048))</f>
        <v>~nure~ : [njə]</v>
      </c>
      <c r="B3048" s="1">
        <f>_xlfn.LET(_xlpm.d,$G3048,_xlpm.k,_xlfn.CONCAT(LEFT(TRIM(B$1),1),"*"),COUNTIF(_xlpm.d,_xlpm.k))</f>
        <v>0</v>
      </c>
      <c r="C3048" s="1">
        <f>_xlfn.LET(_xlpm.d,$G3048,_xlpm.k,_xlfn.CONCAT(LEFT(TRIM(C$1),1),"*"),COUNTIF(_xlpm.d,_xlpm.k))</f>
        <v>0</v>
      </c>
      <c r="D3048" s="1">
        <f>_xlfn.LET(_xlpm.d,$G3048,_xlpm.k,_xlfn.CONCAT(LEFT(TRIM(D$1),1),"*"),COUNTIF(_xlpm.d,_xlpm.k))</f>
        <v>1</v>
      </c>
      <c r="E3048" s="1">
        <f>LOG(F3048+1,10)</f>
        <v>0.30102999566398114</v>
      </c>
      <c r="F3048" s="7">
        <v>1</v>
      </c>
      <c r="G3048" s="9" t="s">
        <v>2998</v>
      </c>
      <c r="H3048" s="4">
        <f>F3048/freq.sum.r6e</f>
        <v>4.9701789264413521E-5</v>
      </c>
      <c r="I3048" s="4" t="str">
        <f>_xlfn.LET(_xlpm.sep,":",_xlpm.w,$G3048,LEFT(_xlpm.w,FIND(_xlpm.sep,_xlpm.w)-1))</f>
        <v>njə</v>
      </c>
      <c r="J3048" s="4" t="str">
        <f>_xlfn.LET(_xlpm.sep,":",_xlpm.w,$G3048,RIGHT(_xlpm.w,LEN(_xlpm.w)-FIND(_xlpm.sep,_xlpm.w)))</f>
        <v>nure</v>
      </c>
      <c r="K3048" s="10">
        <f>_xlfn.LET(_xlpm.w,I3048,LEN(_xlpm.w))</f>
        <v>3</v>
      </c>
      <c r="L3048" s="10">
        <f>_xlfn.LET(_xlpm.w,J3048,LEN(_xlpm.w))</f>
        <v>4</v>
      </c>
      <c r="M3048" s="10">
        <f>_xlfn.LET(_xlpm.a,K3048,_xlpm.b,L3048,MAX(_xlpm.a,_xlpm.b))</f>
        <v>4</v>
      </c>
      <c r="N3048" s="10">
        <f>_xlfn.LET(_xlpm.d,(K3048,L3048),MAX(_xlpm.d)-MIN(_xlpm.d))</f>
        <v>1</v>
      </c>
      <c r="O3048" s="1" t="str">
        <f>_xlfn.LET(_xlpm.sep,":",_xlpm.w,$G3048,_xlfn.CONCAT("~",RIGHT(_xlpm.w,LEN(_xlpm.w)-FIND(_xlpm.sep,_xlpm.w)),"~"))</f>
        <v>~nure~</v>
      </c>
      <c r="P3048" s="1" t="str">
        <f>_xlfn.LET(_xlpm.sep,":",_xlpm.w,$G3048,_xlfn.CONCAT("[",LEFT(_xlpm.w,FIND(_xlpm.sep,_xlpm.w)-1),"]"))</f>
        <v>[njə]</v>
      </c>
      <c r="Q3048" s="14" cm="1">
        <f t="array" ref="Q3048">SUM(_xlfn._xlws.FILTER($H$2:$H$7109,_xlfn.MAP($O$2:$O$7109,_xlfn.LAMBDA(_xlpm.x,_xlpm.x=$O3048))))</f>
        <v>9.9403578528827041E-5</v>
      </c>
      <c r="R3048" s="14">
        <f>$H3048/Q3048</f>
        <v>0.5</v>
      </c>
      <c r="S3048" s="14" cm="1">
        <f t="array" ref="S3048">SUM(_xlfn._xlws.FILTER($H$2:$H$7109,_xlfn.MAP($P$2:$P$7109,_xlfn.LAMBDA(_xlpm.x,_xlpm.x=$P3048))))</f>
        <v>7.4552683896620309E-4</v>
      </c>
      <c r="T3048" s="14">
        <f>$H3048/S3048</f>
        <v>6.6666666666666638E-2</v>
      </c>
      <c r="U3048" s="14">
        <f>_xlfn.LET(_xlpm.freq,F3048,_xlpm.size,M3048+1,_xlpm.F,V3048,LOG(1+_xlpm.freq)*LOG(1+_xlpm.size)*_xlpm.F)</f>
        <v>2.7558455003401143E-2</v>
      </c>
      <c r="V3048" s="14">
        <f>_xlfn.LET(_xlpm.a,T3048,_xlpm.b,R3048,2*_xlpm.a*_xlpm.b/(_xlpm.a+_xlpm.b))</f>
        <v>0.11764705882352937</v>
      </c>
      <c r="W3048" s="14">
        <f>_xlfn.LET(_xlpm.p,R3048,_xlpm.q,T3048,LOG(_xlpm.p/_xlpm.q))</f>
        <v>0.87506126339170021</v>
      </c>
      <c r="X3048" s="2"/>
    </row>
    <row r="3049" spans="1:24">
      <c r="A3049" s="1" t="str">
        <f>_xlfn.LET(_xlpm.sep," : ",CONCATENATE(O3049,_xlpm.sep,P3049))</f>
        <v>~pele~ : [plə]</v>
      </c>
      <c r="B3049" s="1">
        <f>_xlfn.LET(_xlpm.d,$G3049,_xlpm.k,_xlfn.CONCAT(LEFT(TRIM(B$1),1),"*"),COUNTIF(_xlpm.d,_xlpm.k))</f>
        <v>0</v>
      </c>
      <c r="C3049" s="1">
        <f>_xlfn.LET(_xlpm.d,$G3049,_xlpm.k,_xlfn.CONCAT(LEFT(TRIM(C$1),1),"*"),COUNTIF(_xlpm.d,_xlpm.k))</f>
        <v>0</v>
      </c>
      <c r="D3049" s="1">
        <f>_xlfn.LET(_xlpm.d,$G3049,_xlpm.k,_xlfn.CONCAT(LEFT(TRIM(D$1),1),"*"),COUNTIF(_xlpm.d,_xlpm.k))</f>
        <v>0</v>
      </c>
      <c r="E3049" s="1">
        <f>LOG(F3049+1,10)</f>
        <v>0.47712125471966244</v>
      </c>
      <c r="F3049" s="7">
        <v>2</v>
      </c>
      <c r="G3049" s="9" t="s">
        <v>3614</v>
      </c>
      <c r="H3049" s="4">
        <f>F3049/freq.sum.r6e</f>
        <v>9.9403578528827041E-5</v>
      </c>
      <c r="I3049" s="1" t="str">
        <f>_xlfn.LET(_xlpm.sep,":",_xlpm.w,$G3049,LEFT(_xlpm.w,FIND(_xlpm.sep,_xlpm.w)-1))</f>
        <v>plə</v>
      </c>
      <c r="J3049" s="1" t="str">
        <f>_xlfn.LET(_xlpm.sep,":",_xlpm.w,$G3049,RIGHT(_xlpm.w,LEN(_xlpm.w)-FIND(_xlpm.sep,_xlpm.w)))</f>
        <v>pele</v>
      </c>
      <c r="K3049" s="10">
        <f>_xlfn.LET(_xlpm.w,I3049,LEN(_xlpm.w))</f>
        <v>3</v>
      </c>
      <c r="L3049" s="10">
        <f>_xlfn.LET(_xlpm.w,J3049,LEN(_xlpm.w))</f>
        <v>4</v>
      </c>
      <c r="M3049" s="10">
        <f>_xlfn.LET(_xlpm.a,K3049,_xlpm.b,L3049,MAX(_xlpm.a,_xlpm.b))</f>
        <v>4</v>
      </c>
      <c r="N3049" s="10">
        <f>_xlfn.LET(_xlpm.d,(K3049,L3049),MAX(_xlpm.d)-MIN(_xlpm.d))</f>
        <v>1</v>
      </c>
      <c r="O3049" s="1" t="str">
        <f>_xlfn.LET(_xlpm.sep,":",_xlpm.w,$G3049,_xlfn.CONCAT("~",RIGHT(_xlpm.w,LEN(_xlpm.w)-FIND(_xlpm.sep,_xlpm.w)),"~"))</f>
        <v>~pele~</v>
      </c>
      <c r="P3049" s="1" t="str">
        <f>_xlfn.LET(_xlpm.sep,":",_xlpm.w,$G3049,_xlfn.CONCAT("[",LEFT(_xlpm.w,FIND(_xlpm.sep,_xlpm.w)-1),"]"))</f>
        <v>[plə]</v>
      </c>
      <c r="Q3049" s="14" cm="1">
        <f t="array" ref="Q3049">SUM(_xlfn._xlws.FILTER($H$2:$H$7117,_xlfn.MAP($O$2:$O$7117,_xlfn.LAMBDA(_xlpm.x,_xlpm.x=$O3049))))</f>
        <v>9.9403578528827041E-5</v>
      </c>
      <c r="R3049" s="14">
        <f>$H3049/Q3049</f>
        <v>1</v>
      </c>
      <c r="S3049" s="14" cm="1">
        <f t="array" ref="S3049">SUM(_xlfn._xlws.FILTER($H$2:$H$7117,_xlfn.MAP($P$2:$P$7117,_xlfn.LAMBDA(_xlpm.x,_xlpm.x=$P3049))))</f>
        <v>7.4552683896620309E-4</v>
      </c>
      <c r="T3049" s="14">
        <f>$H3049/S3049</f>
        <v>0.13333333333333328</v>
      </c>
      <c r="U3049" s="14">
        <f>_xlfn.LET(_xlpm.freq,F3049,_xlpm.size,M3049+1,_xlpm.F,V3049,LOG(1+_xlpm.freq)*LOG(1+_xlpm.size)*_xlpm.F)</f>
        <v>8.7358235516404259E-2</v>
      </c>
      <c r="V3049" s="14">
        <f>_xlfn.LET(_xlpm.a,T3049,_xlpm.b,R3049,2*_xlpm.a*_xlpm.b/(_xlpm.a+_xlpm.b))</f>
        <v>0.23529411764705874</v>
      </c>
      <c r="W3049" s="14">
        <f>_xlfn.LET(_xlpm.p,R3049,_xlpm.q,T3049,LOG(_xlpm.p/_xlpm.q))</f>
        <v>0.87506126339170021</v>
      </c>
      <c r="X3049" s="2"/>
    </row>
    <row r="3050" spans="1:24">
      <c r="A3050" s="1" t="str">
        <f>_xlfn.LET(_xlpm.sep," : ",CONCATENATE(O3050,_xlpm.sep,P3050))</f>
        <v>~tche~ : [tʃə]</v>
      </c>
      <c r="B3050" s="1">
        <f>_xlfn.LET(_xlpm.d,$G3050,_xlpm.k,_xlfn.CONCAT(LEFT(TRIM(B$1),1),"*"),COUNTIF(_xlpm.d,_xlpm.k))</f>
        <v>0</v>
      </c>
      <c r="C3050" s="1">
        <f>_xlfn.LET(_xlpm.d,$G3050,_xlpm.k,_xlfn.CONCAT(LEFT(TRIM(C$1),1),"*"),COUNTIF(_xlpm.d,_xlpm.k))</f>
        <v>0</v>
      </c>
      <c r="D3050" s="1">
        <f>_xlfn.LET(_xlpm.d,$G3050,_xlpm.k,_xlfn.CONCAT(LEFT(TRIM(D$1),1),"*"),COUNTIF(_xlpm.d,_xlpm.k))</f>
        <v>0</v>
      </c>
      <c r="E3050" s="1">
        <f>LOG(F3050+1,10)</f>
        <v>0.47712125471966244</v>
      </c>
      <c r="F3050" s="7">
        <v>2</v>
      </c>
      <c r="G3050" s="9" t="s">
        <v>4997</v>
      </c>
      <c r="H3050" s="4">
        <f>F3050/freq.sum.r6e</f>
        <v>9.9403578528827041E-5</v>
      </c>
      <c r="I3050" s="1" t="str">
        <f>_xlfn.LET(_xlpm.sep,":",_xlpm.w,$G3050,LEFT(_xlpm.w,FIND(_xlpm.sep,_xlpm.w)-1))</f>
        <v>tʃə</v>
      </c>
      <c r="J3050" s="1" t="str">
        <f>_xlfn.LET(_xlpm.sep,":",_xlpm.w,$G3050,RIGHT(_xlpm.w,LEN(_xlpm.w)-FIND(_xlpm.sep,_xlpm.w)))</f>
        <v>tche</v>
      </c>
      <c r="K3050" s="10">
        <f>_xlfn.LET(_xlpm.w,I3050,LEN(_xlpm.w))</f>
        <v>3</v>
      </c>
      <c r="L3050" s="10">
        <f>_xlfn.LET(_xlpm.w,J3050,LEN(_xlpm.w))</f>
        <v>4</v>
      </c>
      <c r="M3050" s="10">
        <f>_xlfn.LET(_xlpm.a,K3050,_xlpm.b,L3050,MAX(_xlpm.a,_xlpm.b))</f>
        <v>4</v>
      </c>
      <c r="N3050" s="10">
        <f>_xlfn.LET(_xlpm.d,(K3050,L3050),MAX(_xlpm.d)-MIN(_xlpm.d))</f>
        <v>1</v>
      </c>
      <c r="O3050" s="1" t="str">
        <f>_xlfn.LET(_xlpm.sep,":",_xlpm.w,$G3050,_xlfn.CONCAT("~",RIGHT(_xlpm.w,LEN(_xlpm.w)-FIND(_xlpm.sep,_xlpm.w)),"~"))</f>
        <v>~tche~</v>
      </c>
      <c r="P3050" s="1" t="str">
        <f>_xlfn.LET(_xlpm.sep,":",_xlpm.w,$G3050,_xlfn.CONCAT("[",LEFT(_xlpm.w,FIND(_xlpm.sep,_xlpm.w)-1),"]"))</f>
        <v>[tʃə]</v>
      </c>
      <c r="Q3050" s="14" cm="1">
        <f t="array" ref="Q3050">SUM(_xlfn._xlws.FILTER($H$2:$H$7109,_xlfn.MAP($O$2:$O$7109,_xlfn.LAMBDA(_xlpm.x,_xlpm.x=$O3050))))</f>
        <v>9.9403578528827041E-5</v>
      </c>
      <c r="R3050" s="14">
        <f>$H3050/Q3050</f>
        <v>1</v>
      </c>
      <c r="S3050" s="14" cm="1">
        <f t="array" ref="S3050">SUM(_xlfn._xlws.FILTER($H$2:$H$7109,_xlfn.MAP($P$2:$P$7109,_xlfn.LAMBDA(_xlpm.x,_xlpm.x=$P3050))))</f>
        <v>7.4552683896620309E-4</v>
      </c>
      <c r="T3050" s="14">
        <f>$H3050/S3050</f>
        <v>0.13333333333333328</v>
      </c>
      <c r="U3050" s="14">
        <f>_xlfn.LET(_xlpm.freq,F3050,_xlpm.size,M3050+1,_xlpm.F,V3050,LOG(1+_xlpm.freq)*LOG(1+_xlpm.size)*_xlpm.F)</f>
        <v>8.7358235516404259E-2</v>
      </c>
      <c r="V3050" s="14">
        <f>_xlfn.LET(_xlpm.a,T3050,_xlpm.b,R3050,2*_xlpm.a*_xlpm.b/(_xlpm.a+_xlpm.b))</f>
        <v>0.23529411764705874</v>
      </c>
      <c r="W3050" s="14">
        <f>_xlfn.LET(_xlpm.p,R3050,_xlpm.q,T3050,LOG(_xlpm.p/_xlpm.q))</f>
        <v>0.87506126339170021</v>
      </c>
      <c r="X3050" s="2"/>
    </row>
    <row r="3051" spans="1:24">
      <c r="A3051" s="1" t="str">
        <f>_xlfn.LET(_xlpm.sep," : ",CONCATENATE(O3051,_xlpm.sep,P3051))</f>
        <v>~rlia~ : [ɹlə]</v>
      </c>
      <c r="B3051" s="1">
        <f>_xlfn.LET(_xlpm.d,$G3051,_xlpm.k,_xlfn.CONCAT(LEFT(TRIM(B$1),1),"*"),COUNTIF(_xlpm.d,_xlpm.k))</f>
        <v>1</v>
      </c>
      <c r="C3051" s="1">
        <f>_xlfn.LET(_xlpm.d,$G3051,_xlpm.k,_xlfn.CONCAT(LEFT(TRIM(C$1),1),"*"),COUNTIF(_xlpm.d,_xlpm.k))</f>
        <v>0</v>
      </c>
      <c r="D3051" s="1">
        <f>_xlfn.LET(_xlpm.d,$G3051,_xlpm.k,_xlfn.CONCAT(LEFT(TRIM(D$1),1),"*"),COUNTIF(_xlpm.d,_xlpm.k))</f>
        <v>0</v>
      </c>
      <c r="E3051" s="1">
        <f>LOG(F3051+1,10)</f>
        <v>0.47712125471966244</v>
      </c>
      <c r="F3051" s="7">
        <v>2</v>
      </c>
      <c r="G3051" s="9" t="s">
        <v>6002</v>
      </c>
      <c r="H3051" s="4">
        <f>F3051/freq.sum.r6e</f>
        <v>9.9403578528827041E-5</v>
      </c>
      <c r="I3051" s="1" t="str">
        <f>_xlfn.LET(_xlpm.sep,":",_xlpm.w,$G3051,LEFT(_xlpm.w,FIND(_xlpm.sep,_xlpm.w)-1))</f>
        <v>ɹlə</v>
      </c>
      <c r="J3051" s="1" t="str">
        <f>_xlfn.LET(_xlpm.sep,":",_xlpm.w,$G3051,RIGHT(_xlpm.w,LEN(_xlpm.w)-FIND(_xlpm.sep,_xlpm.w)))</f>
        <v>rlia</v>
      </c>
      <c r="K3051" s="10">
        <f>_xlfn.LET(_xlpm.w,I3051,LEN(_xlpm.w))</f>
        <v>3</v>
      </c>
      <c r="L3051" s="10">
        <f>_xlfn.LET(_xlpm.w,J3051,LEN(_xlpm.w))</f>
        <v>4</v>
      </c>
      <c r="M3051" s="10">
        <f>_xlfn.LET(_xlpm.a,K3051,_xlpm.b,L3051,MAX(_xlpm.a,_xlpm.b))</f>
        <v>4</v>
      </c>
      <c r="N3051" s="10">
        <f>_xlfn.LET(_xlpm.d,(K3051,L3051),MAX(_xlpm.d)-MIN(_xlpm.d))</f>
        <v>1</v>
      </c>
      <c r="O3051" s="1" t="str">
        <f>_xlfn.LET(_xlpm.sep,":",_xlpm.w,$G3051,_xlfn.CONCAT("~",RIGHT(_xlpm.w,LEN(_xlpm.w)-FIND(_xlpm.sep,_xlpm.w)),"~"))</f>
        <v>~rlia~</v>
      </c>
      <c r="P3051" s="1" t="str">
        <f>_xlfn.LET(_xlpm.sep,":",_xlpm.w,$G3051,_xlfn.CONCAT("[",LEFT(_xlpm.w,FIND(_xlpm.sep,_xlpm.w)-1),"]"))</f>
        <v>[ɹlə]</v>
      </c>
      <c r="Q3051" s="14" cm="1">
        <f t="array" ref="Q3051">SUM(_xlfn._xlws.FILTER($H$2:$H$7111,_xlfn.MAP($O$2:$O$7111,_xlfn.LAMBDA(_xlpm.x,_xlpm.x=$O3051))))</f>
        <v>9.9403578528827041E-5</v>
      </c>
      <c r="R3051" s="14">
        <f>$H3051/Q3051</f>
        <v>1</v>
      </c>
      <c r="S3051" s="14" cm="1">
        <f t="array" ref="S3051">SUM(_xlfn._xlws.FILTER($H$2:$H$7111,_xlfn.MAP($P$2:$P$7111,_xlfn.LAMBDA(_xlpm.x,_xlpm.x=$P3051))))</f>
        <v>7.4552683896620309E-4</v>
      </c>
      <c r="T3051" s="14">
        <f>$H3051/S3051</f>
        <v>0.13333333333333328</v>
      </c>
      <c r="U3051" s="14">
        <f>_xlfn.LET(_xlpm.freq,F3051,_xlpm.size,M3051+1,_xlpm.F,V3051,LOG(1+_xlpm.freq)*LOG(1+_xlpm.size)*_xlpm.F)</f>
        <v>8.7358235516404259E-2</v>
      </c>
      <c r="V3051" s="14">
        <f>_xlfn.LET(_xlpm.a,T3051,_xlpm.b,R3051,2*_xlpm.a*_xlpm.b/(_xlpm.a+_xlpm.b))</f>
        <v>0.23529411764705874</v>
      </c>
      <c r="W3051" s="14">
        <f>_xlfn.LET(_xlpm.p,R3051,_xlpm.q,T3051,LOG(_xlpm.p/_xlpm.q))</f>
        <v>0.87506126339170021</v>
      </c>
      <c r="X3051" s="2"/>
    </row>
    <row r="3052" spans="1:24">
      <c r="A3052" s="1" t="str">
        <f>_xlfn.LET(_xlpm.sep," : ",CONCATENATE(O3052,_xlpm.sep,P3052))</f>
        <v>~nter~ : [nə]</v>
      </c>
      <c r="B3052" s="1">
        <f>_xlfn.LET(_xlpm.d,$G3052,_xlpm.k,_xlfn.CONCAT(LEFT(TRIM(B$1),1),"*"),COUNTIF(_xlpm.d,_xlpm.k))</f>
        <v>0</v>
      </c>
      <c r="C3052" s="1">
        <f>_xlfn.LET(_xlpm.d,$G3052,_xlpm.k,_xlfn.CONCAT(LEFT(TRIM(C$1),1),"*"),COUNTIF(_xlpm.d,_xlpm.k))</f>
        <v>0</v>
      </c>
      <c r="D3052" s="1">
        <f>_xlfn.LET(_xlpm.d,$G3052,_xlpm.k,_xlfn.CONCAT(LEFT(TRIM(D$1),1),"*"),COUNTIF(_xlpm.d,_xlpm.k))</f>
        <v>1</v>
      </c>
      <c r="E3052" s="1">
        <f>LOG(F3052+1,10)</f>
        <v>0.30102999566398114</v>
      </c>
      <c r="F3052" s="7">
        <v>1</v>
      </c>
      <c r="G3052" s="9" t="s">
        <v>3452</v>
      </c>
      <c r="H3052" s="4">
        <f>F3052/freq.sum.r6e</f>
        <v>4.9701789264413521E-5</v>
      </c>
      <c r="I3052" s="4" t="str">
        <f>_xlfn.LET(_xlpm.sep,":",_xlpm.w,$G3052,LEFT(_xlpm.w,FIND(_xlpm.sep,_xlpm.w)-1))</f>
        <v>nə</v>
      </c>
      <c r="J3052" s="4" t="str">
        <f>_xlfn.LET(_xlpm.sep,":",_xlpm.w,$G3052,RIGHT(_xlpm.w,LEN(_xlpm.w)-FIND(_xlpm.sep,_xlpm.w)))</f>
        <v>nter</v>
      </c>
      <c r="K3052" s="10">
        <f>_xlfn.LET(_xlpm.w,I3052,LEN(_xlpm.w))</f>
        <v>2</v>
      </c>
      <c r="L3052" s="10">
        <f>_xlfn.LET(_xlpm.w,J3052,LEN(_xlpm.w))</f>
        <v>4</v>
      </c>
      <c r="M3052" s="10">
        <f>_xlfn.LET(_xlpm.a,K3052,_xlpm.b,L3052,MAX(_xlpm.a,_xlpm.b))</f>
        <v>4</v>
      </c>
      <c r="N3052" s="10">
        <f>_xlfn.LET(_xlpm.d,(K3052,L3052),MAX(_xlpm.d)-MIN(_xlpm.d))</f>
        <v>2</v>
      </c>
      <c r="O3052" s="1" t="str">
        <f>_xlfn.LET(_xlpm.sep,":",_xlpm.w,$G3052,_xlfn.CONCAT("~",RIGHT(_xlpm.w,LEN(_xlpm.w)-FIND(_xlpm.sep,_xlpm.w)),"~"))</f>
        <v>~nter~</v>
      </c>
      <c r="P3052" s="1" t="str">
        <f>_xlfn.LET(_xlpm.sep,":",_xlpm.w,$G3052,_xlfn.CONCAT("[",LEFT(_xlpm.w,FIND(_xlpm.sep,_xlpm.w)-1),"]"))</f>
        <v>[nə]</v>
      </c>
      <c r="Q3052" s="14" cm="1">
        <f t="array" ref="Q3052">SUM(_xlfn._xlws.FILTER($H$2:$H$7109,_xlfn.MAP($O$2:$O$7109,_xlfn.LAMBDA(_xlpm.x,_xlpm.x=$O3052))))</f>
        <v>3.4791252485089465E-4</v>
      </c>
      <c r="R3052" s="14">
        <f>$H3052/Q3052</f>
        <v>0.14285714285714285</v>
      </c>
      <c r="S3052" s="14" cm="1">
        <f t="array" ref="S3052">SUM(_xlfn._xlws.FILTER($H$2:$H$7109,_xlfn.MAP($P$2:$P$7109,_xlfn.LAMBDA(_xlpm.x,_xlpm.x=$P3052))))</f>
        <v>2.7335984095427424E-3</v>
      </c>
      <c r="T3052" s="14">
        <f>$H3052/S3052</f>
        <v>1.8181818181818191E-2</v>
      </c>
      <c r="U3052" s="14">
        <f>_xlfn.LET(_xlpm.freq,F3052,_xlpm.size,M3052+1,_xlpm.F,V3052,LOG(1+_xlpm.freq)*LOG(1+_xlpm.size)*_xlpm.F)</f>
        <v>7.5563505654487077E-3</v>
      </c>
      <c r="V3052" s="14">
        <f>_xlfn.LET(_xlpm.a,T3052,_xlpm.b,R3052,2*_xlpm.a*_xlpm.b/(_xlpm.a+_xlpm.b))</f>
        <v>3.2258064516129052E-2</v>
      </c>
      <c r="W3052" s="14">
        <f>_xlfn.LET(_xlpm.p,R3052,_xlpm.q,T3052,LOG(_xlpm.p/_xlpm.q))</f>
        <v>0.89526464947998674</v>
      </c>
      <c r="X3052" s="2"/>
    </row>
    <row r="3053" spans="1:24">
      <c r="A3053" s="1" t="str">
        <f>_xlfn.LET(_xlpm.sep," : ",CONCATENATE(O3053,_xlpm.sep,P3053))</f>
        <v>~rnme~ : [mə]</v>
      </c>
      <c r="B3053" s="1">
        <f>_xlfn.LET(_xlpm.d,$G3053,_xlpm.k,_xlfn.CONCAT(LEFT(TRIM(B$1),1),"*"),COUNTIF(_xlpm.d,_xlpm.k))</f>
        <v>0</v>
      </c>
      <c r="C3053" s="1">
        <f>_xlfn.LET(_xlpm.d,$G3053,_xlpm.k,_xlfn.CONCAT(LEFT(TRIM(C$1),1),"*"),COUNTIF(_xlpm.d,_xlpm.k))</f>
        <v>1</v>
      </c>
      <c r="D3053" s="1">
        <f>_xlfn.LET(_xlpm.d,$G3053,_xlpm.k,_xlfn.CONCAT(LEFT(TRIM(D$1),1),"*"),COUNTIF(_xlpm.d,_xlpm.k))</f>
        <v>0</v>
      </c>
      <c r="E3053" s="1">
        <f>LOG(F3053+1,10)</f>
        <v>0.47712125471966244</v>
      </c>
      <c r="F3053" s="7">
        <v>2</v>
      </c>
      <c r="G3053" s="9" t="s">
        <v>2802</v>
      </c>
      <c r="H3053" s="4">
        <f>F3053/freq.sum.r6e</f>
        <v>9.9403578528827041E-5</v>
      </c>
      <c r="I3053" s="1" t="str">
        <f>_xlfn.LET(_xlpm.sep,":",_xlpm.w,$G3053,LEFT(_xlpm.w,FIND(_xlpm.sep,_xlpm.w)-1))</f>
        <v>mə</v>
      </c>
      <c r="J3053" s="1" t="str">
        <f>_xlfn.LET(_xlpm.sep,":",_xlpm.w,$G3053,RIGHT(_xlpm.w,LEN(_xlpm.w)-FIND(_xlpm.sep,_xlpm.w)))</f>
        <v>rnme</v>
      </c>
      <c r="K3053" s="10">
        <f>_xlfn.LET(_xlpm.w,I3053,LEN(_xlpm.w))</f>
        <v>2</v>
      </c>
      <c r="L3053" s="10">
        <f>_xlfn.LET(_xlpm.w,J3053,LEN(_xlpm.w))</f>
        <v>4</v>
      </c>
      <c r="M3053" s="10">
        <f>_xlfn.LET(_xlpm.a,K3053,_xlpm.b,L3053,MAX(_xlpm.a,_xlpm.b))</f>
        <v>4</v>
      </c>
      <c r="N3053" s="10">
        <f>_xlfn.LET(_xlpm.d,(K3053,L3053),MAX(_xlpm.d)-MIN(_xlpm.d))</f>
        <v>2</v>
      </c>
      <c r="O3053" s="1" t="str">
        <f>_xlfn.LET(_xlpm.sep,":",_xlpm.w,$G3053,_xlfn.CONCAT("~",RIGHT(_xlpm.w,LEN(_xlpm.w)-FIND(_xlpm.sep,_xlpm.w)),"~"))</f>
        <v>~rnme~</v>
      </c>
      <c r="P3053" s="1" t="str">
        <f>_xlfn.LET(_xlpm.sep,":",_xlpm.w,$G3053,_xlfn.CONCAT("[",LEFT(_xlpm.w,FIND(_xlpm.sep,_xlpm.w)-1),"]"))</f>
        <v>[mə]</v>
      </c>
      <c r="Q3053" s="14" cm="1">
        <f t="array" ref="Q3053">SUM(_xlfn._xlws.FILTER($H$2:$H$7109,_xlfn.MAP($O$2:$O$7109,_xlfn.LAMBDA(_xlpm.x,_xlpm.x=$O3053))))</f>
        <v>3.479125248508946E-4</v>
      </c>
      <c r="R3053" s="14">
        <f>$H3053/Q3053</f>
        <v>0.28571428571428575</v>
      </c>
      <c r="S3053" s="14" cm="1">
        <f t="array" ref="S3053">SUM(_xlfn._xlws.FILTER($H$2:$H$7109,_xlfn.MAP($P$2:$P$7109,_xlfn.LAMBDA(_xlpm.x,_xlpm.x=$P3053))))</f>
        <v>2.7335984095427429E-3</v>
      </c>
      <c r="T3053" s="14">
        <f>$H3053/S3053</f>
        <v>3.6363636363636376E-2</v>
      </c>
      <c r="U3053" s="14">
        <f>_xlfn.LET(_xlpm.freq,F3053,_xlpm.size,M3053+1,_xlpm.F,V3053,LOG(1+_xlpm.freq)*LOG(1+_xlpm.size)*_xlpm.F)</f>
        <v>2.3953064577078607E-2</v>
      </c>
      <c r="V3053" s="14">
        <f>_xlfn.LET(_xlpm.a,T3053,_xlpm.b,R3053,2*_xlpm.a*_xlpm.b/(_xlpm.a+_xlpm.b))</f>
        <v>6.451612903225809E-2</v>
      </c>
      <c r="W3053" s="14">
        <f>_xlfn.LET(_xlpm.p,R3053,_xlpm.q,T3053,LOG(_xlpm.p/_xlpm.q))</f>
        <v>0.89526464947998696</v>
      </c>
      <c r="X3053" s="2"/>
    </row>
    <row r="3054" spans="1:24">
      <c r="A3054" s="1" t="str">
        <f>_xlfn.LET(_xlpm.sep," : ",CONCATENATE(O3054,_xlpm.sep,P3054))</f>
        <v>~knew~ : [nu]</v>
      </c>
      <c r="B3054" s="1">
        <f>_xlfn.LET(_xlpm.d,$G3054,_xlpm.k,_xlfn.CONCAT(LEFT(TRIM(B$1),1),"*"),COUNTIF(_xlpm.d,_xlpm.k))</f>
        <v>0</v>
      </c>
      <c r="C3054" s="1">
        <f>_xlfn.LET(_xlpm.d,$G3054,_xlpm.k,_xlfn.CONCAT(LEFT(TRIM(C$1),1),"*"),COUNTIF(_xlpm.d,_xlpm.k))</f>
        <v>0</v>
      </c>
      <c r="D3054" s="1">
        <f>_xlfn.LET(_xlpm.d,$G3054,_xlpm.k,_xlfn.CONCAT(LEFT(TRIM(D$1),1),"*"),COUNTIF(_xlpm.d,_xlpm.k))</f>
        <v>1</v>
      </c>
      <c r="E3054" s="1">
        <f>LOG(F3054+1,10)</f>
        <v>0.95424250943932487</v>
      </c>
      <c r="F3054" s="7">
        <v>8</v>
      </c>
      <c r="G3054" s="9" t="s">
        <v>3282</v>
      </c>
      <c r="H3054" s="4">
        <f>F3054/freq.sum.r6e</f>
        <v>3.9761431411530816E-4</v>
      </c>
      <c r="I3054" s="1" t="str">
        <f>_xlfn.LET(_xlpm.sep,":",_xlpm.w,$G3054,LEFT(_xlpm.w,FIND(_xlpm.sep,_xlpm.w)-1))</f>
        <v>nu</v>
      </c>
      <c r="J3054" s="1" t="str">
        <f>_xlfn.LET(_xlpm.sep,":",_xlpm.w,$G3054,RIGHT(_xlpm.w,LEN(_xlpm.w)-FIND(_xlpm.sep,_xlpm.w)))</f>
        <v>knew</v>
      </c>
      <c r="K3054" s="10">
        <f>_xlfn.LET(_xlpm.w,I3054,LEN(_xlpm.w))</f>
        <v>2</v>
      </c>
      <c r="L3054" s="10">
        <f>_xlfn.LET(_xlpm.w,J3054,LEN(_xlpm.w))</f>
        <v>4</v>
      </c>
      <c r="M3054" s="10">
        <f>_xlfn.LET(_xlpm.a,K3054,_xlpm.b,L3054,MAX(_xlpm.a,_xlpm.b))</f>
        <v>4</v>
      </c>
      <c r="N3054" s="10">
        <f>_xlfn.LET(_xlpm.d,(K3054,L3054),MAX(_xlpm.d)-MIN(_xlpm.d))</f>
        <v>2</v>
      </c>
      <c r="O3054" s="1" t="str">
        <f>_xlfn.LET(_xlpm.sep,":",_xlpm.w,$G3054,_xlfn.CONCAT("~",RIGHT(_xlpm.w,LEN(_xlpm.w)-FIND(_xlpm.sep,_xlpm.w)),"~"))</f>
        <v>~knew~</v>
      </c>
      <c r="P3054" s="1" t="str">
        <f>_xlfn.LET(_xlpm.sep,":",_xlpm.w,$G3054,_xlfn.CONCAT("[",LEFT(_xlpm.w,FIND(_xlpm.sep,_xlpm.w)-1),"]"))</f>
        <v>[nu]</v>
      </c>
      <c r="Q3054" s="14" cm="1">
        <f t="array" ref="Q3054">SUM(_xlfn._xlws.FILTER($H$2:$H$7117,_xlfn.MAP($O$2:$O$7117,_xlfn.LAMBDA(_xlpm.x,_xlpm.x=$O3054))))</f>
        <v>3.9761431411530816E-4</v>
      </c>
      <c r="R3054" s="14">
        <f>$H3054/Q3054</f>
        <v>1</v>
      </c>
      <c r="S3054" s="14" cm="1">
        <f t="array" ref="S3054">SUM(_xlfn._xlws.FILTER($H$2:$H$7117,_xlfn.MAP($P$2:$P$7117,_xlfn.LAMBDA(_xlpm.x,_xlpm.x=$P3054))))</f>
        <v>3.131212723658051E-3</v>
      </c>
      <c r="T3054" s="14">
        <f>$H3054/S3054</f>
        <v>0.126984126984127</v>
      </c>
      <c r="U3054" s="14">
        <f>_xlfn.LET(_xlpm.freq,F3054,_xlpm.size,M3054+1,_xlpm.F,V3054,LOG(1+_xlpm.freq)*LOG(1+_xlpm.size)*_xlpm.F)</f>
        <v>0.16733408493283078</v>
      </c>
      <c r="V3054" s="14">
        <f>_xlfn.LET(_xlpm.a,T3054,_xlpm.b,R3054,2*_xlpm.a*_xlpm.b/(_xlpm.a+_xlpm.b))</f>
        <v>0.22535211267605637</v>
      </c>
      <c r="W3054" s="14">
        <f>_xlfn.LET(_xlpm.p,R3054,_xlpm.q,T3054,LOG(_xlpm.p/_xlpm.q))</f>
        <v>0.89625056246163803</v>
      </c>
      <c r="X3054" s="2"/>
    </row>
    <row r="3055" spans="1:24">
      <c r="A3055" s="1" t="str">
        <f>_xlfn.LET(_xlpm.sep," : ",CONCATENATE(O3055,_xlpm.sep,P3055))</f>
        <v>~bree~ : [bɹɪ]</v>
      </c>
      <c r="B3055" s="1">
        <f>_xlfn.LET(_xlpm.d,$G3055,_xlpm.k,_xlfn.CONCAT(LEFT(TRIM(B$1),1),"*"),COUNTIF(_xlpm.d,_xlpm.k))</f>
        <v>0</v>
      </c>
      <c r="C3055" s="1">
        <f>_xlfn.LET(_xlpm.d,$G3055,_xlpm.k,_xlfn.CONCAT(LEFT(TRIM(C$1),1),"*"),COUNTIF(_xlpm.d,_xlpm.k))</f>
        <v>0</v>
      </c>
      <c r="D3055" s="1">
        <f>_xlfn.LET(_xlpm.d,$G3055,_xlpm.k,_xlfn.CONCAT(LEFT(TRIM(D$1),1),"*"),COUNTIF(_xlpm.d,_xlpm.k))</f>
        <v>0</v>
      </c>
      <c r="E3055" s="1">
        <f>LOG(F3055+1,10)</f>
        <v>0.30102999566398114</v>
      </c>
      <c r="F3055" s="7">
        <v>1</v>
      </c>
      <c r="G3055" s="9" t="s">
        <v>403</v>
      </c>
      <c r="H3055" s="4">
        <f>F3055/freq.sum.r6e</f>
        <v>4.9701789264413521E-5</v>
      </c>
      <c r="I3055" s="1" t="str">
        <f>_xlfn.LET(_xlpm.sep,":",_xlpm.w,$G3055,LEFT(_xlpm.w,FIND(_xlpm.sep,_xlpm.w)-1))</f>
        <v>bɹɪ</v>
      </c>
      <c r="J3055" s="1" t="str">
        <f>_xlfn.LET(_xlpm.sep,":",_xlpm.w,$G3055,RIGHT(_xlpm.w,LEN(_xlpm.w)-FIND(_xlpm.sep,_xlpm.w)))</f>
        <v>bree</v>
      </c>
      <c r="K3055" s="10">
        <f>_xlfn.LET(_xlpm.w,I3055,LEN(_xlpm.w))</f>
        <v>3</v>
      </c>
      <c r="L3055" s="10">
        <f>_xlfn.LET(_xlpm.w,J3055,LEN(_xlpm.w))</f>
        <v>4</v>
      </c>
      <c r="M3055" s="10">
        <f>_xlfn.LET(_xlpm.a,K3055,_xlpm.b,L3055,MAX(_xlpm.a,_xlpm.b))</f>
        <v>4</v>
      </c>
      <c r="N3055" s="10">
        <f>_xlfn.LET(_xlpm.d,(K3055,L3055),MAX(_xlpm.d)-MIN(_xlpm.d))</f>
        <v>1</v>
      </c>
      <c r="O3055" s="1" t="str">
        <f>_xlfn.LET(_xlpm.sep,":",_xlpm.w,$G3055,_xlfn.CONCAT("~",RIGHT(_xlpm.w,LEN(_xlpm.w)-FIND(_xlpm.sep,_xlpm.w)),"~"))</f>
        <v>~bree~</v>
      </c>
      <c r="P3055" s="1" t="str">
        <f>_xlfn.LET(_xlpm.sep,":",_xlpm.w,$G3055,_xlfn.CONCAT("[",LEFT(_xlpm.w,FIND(_xlpm.sep,_xlpm.w)-1),"]"))</f>
        <v>[bɹɪ]</v>
      </c>
      <c r="Q3055" s="14" cm="1">
        <f t="array" ref="Q3055">SUM(_xlfn._xlws.FILTER($H$2:$H$7117,_xlfn.MAP($O$2:$O$7117,_xlfn.LAMBDA(_xlpm.x,_xlpm.x=$O3055))))</f>
        <v>3.9761431411530816E-4</v>
      </c>
      <c r="R3055" s="14">
        <f>$H3055/Q3055</f>
        <v>0.125</v>
      </c>
      <c r="S3055" s="14" cm="1">
        <f t="array" ref="S3055">SUM(_xlfn._xlws.FILTER($H$2:$H$7117,_xlfn.MAP($P$2:$P$7117,_xlfn.LAMBDA(_xlpm.x,_xlpm.x=$P3055))))</f>
        <v>3.180914512922464E-3</v>
      </c>
      <c r="T3055" s="14">
        <f>$H3055/S3055</f>
        <v>1.5625000000000007E-2</v>
      </c>
      <c r="U3055" s="14">
        <f>_xlfn.LET(_xlpm.freq,F3055,_xlpm.size,M3055+1,_xlpm.F,V3055,LOG(1+_xlpm.freq)*LOG(1+_xlpm.size)*_xlpm.F)</f>
        <v>6.5068574313586081E-3</v>
      </c>
      <c r="V3055" s="14">
        <f>_xlfn.LET(_xlpm.a,T3055,_xlpm.b,R3055,2*_xlpm.a*_xlpm.b/(_xlpm.a+_xlpm.b))</f>
        <v>2.777777777777779E-2</v>
      </c>
      <c r="W3055" s="14">
        <f>_xlfn.LET(_xlpm.p,R3055,_xlpm.q,T3055,LOG(_xlpm.p/_xlpm.q))</f>
        <v>0.90308998699194343</v>
      </c>
      <c r="X3055" s="2"/>
    </row>
    <row r="3056" spans="1:24">
      <c r="A3056" s="1" t="str">
        <f>_xlfn.LET(_xlpm.sep," : ",CONCATENATE(O3056,_xlpm.sep,P3056))</f>
        <v>~cker~ : [kɛ]</v>
      </c>
      <c r="B3056" s="1">
        <f>_xlfn.LET(_xlpm.d,$G3056,_xlpm.k,_xlfn.CONCAT(LEFT(TRIM(B$1),1),"*"),COUNTIF(_xlpm.d,_xlpm.k))</f>
        <v>0</v>
      </c>
      <c r="C3056" s="1">
        <f>_xlfn.LET(_xlpm.d,$G3056,_xlpm.k,_xlfn.CONCAT(LEFT(TRIM(C$1),1),"*"),COUNTIF(_xlpm.d,_xlpm.k))</f>
        <v>0</v>
      </c>
      <c r="D3056" s="1">
        <f>_xlfn.LET(_xlpm.d,$G3056,_xlpm.k,_xlfn.CONCAT(LEFT(TRIM(D$1),1),"*"),COUNTIF(_xlpm.d,_xlpm.k))</f>
        <v>0</v>
      </c>
      <c r="E3056" s="1">
        <f>LOG(F3056+1,10)</f>
        <v>0.47712125471966244</v>
      </c>
      <c r="F3056" s="7">
        <v>2</v>
      </c>
      <c r="G3056" s="9" t="s">
        <v>1786</v>
      </c>
      <c r="H3056" s="4">
        <f>F3056/freq.sum.r6e</f>
        <v>9.9403578528827041E-5</v>
      </c>
      <c r="I3056" s="1" t="str">
        <f>_xlfn.LET(_xlpm.sep,":",_xlpm.w,$G3056,LEFT(_xlpm.w,FIND(_xlpm.sep,_xlpm.w)-1))</f>
        <v>kɛ</v>
      </c>
      <c r="J3056" s="1" t="str">
        <f>_xlfn.LET(_xlpm.sep,":",_xlpm.w,$G3056,RIGHT(_xlpm.w,LEN(_xlpm.w)-FIND(_xlpm.sep,_xlpm.w)))</f>
        <v>cker</v>
      </c>
      <c r="K3056" s="10">
        <f>_xlfn.LET(_xlpm.w,I3056,LEN(_xlpm.w))</f>
        <v>2</v>
      </c>
      <c r="L3056" s="10">
        <f>_xlfn.LET(_xlpm.w,J3056,LEN(_xlpm.w))</f>
        <v>4</v>
      </c>
      <c r="M3056" s="10">
        <f>_xlfn.LET(_xlpm.a,K3056,_xlpm.b,L3056,MAX(_xlpm.a,_xlpm.b))</f>
        <v>4</v>
      </c>
      <c r="N3056" s="10">
        <f>_xlfn.LET(_xlpm.d,(K3056,L3056),MAX(_xlpm.d)-MIN(_xlpm.d))</f>
        <v>2</v>
      </c>
      <c r="O3056" s="1" t="str">
        <f>_xlfn.LET(_xlpm.sep,":",_xlpm.w,$G3056,_xlfn.CONCAT("~",RIGHT(_xlpm.w,LEN(_xlpm.w)-FIND(_xlpm.sep,_xlpm.w)),"~"))</f>
        <v>~cker~</v>
      </c>
      <c r="P3056" s="1" t="str">
        <f>_xlfn.LET(_xlpm.sep,":",_xlpm.w,$G3056,_xlfn.CONCAT("[",LEFT(_xlpm.w,FIND(_xlpm.sep,_xlpm.w)-1),"]"))</f>
        <v>[kɛ]</v>
      </c>
      <c r="Q3056" s="14" cm="1">
        <f t="array" ref="Q3056">SUM(_xlfn._xlws.FILTER($H$2:$H$7117,_xlfn.MAP($O$2:$O$7117,_xlfn.LAMBDA(_xlpm.x,_xlpm.x=$O3056))))</f>
        <v>2.9821073558648114E-4</v>
      </c>
      <c r="R3056" s="14">
        <f>$H3056/Q3056</f>
        <v>0.33333333333333331</v>
      </c>
      <c r="S3056" s="14" cm="1">
        <f t="array" ref="S3056">SUM(_xlfn._xlws.FILTER($H$2:$H$7117,_xlfn.MAP($P$2:$P$7117,_xlfn.LAMBDA(_xlpm.x,_xlpm.x=$P3056))))</f>
        <v>2.3856858846918487E-3</v>
      </c>
      <c r="T3056" s="14">
        <f>$H3056/S3056</f>
        <v>4.1666666666666671E-2</v>
      </c>
      <c r="U3056" s="14">
        <f>_xlfn.LET(_xlpm.freq,F3056,_xlpm.size,M3056+1,_xlpm.F,V3056,LOG(1+_xlpm.freq)*LOG(1+_xlpm.size)*_xlpm.F)</f>
        <v>2.7501666736645801E-2</v>
      </c>
      <c r="V3056" s="14">
        <f>_xlfn.LET(_xlpm.a,T3056,_xlpm.b,R3056,2*_xlpm.a*_xlpm.b/(_xlpm.a+_xlpm.b))</f>
        <v>7.4074074074074084E-2</v>
      </c>
      <c r="W3056" s="14">
        <f>_xlfn.LET(_xlpm.p,R3056,_xlpm.q,T3056,LOG(_xlpm.p/_xlpm.q))</f>
        <v>0.90308998699194354</v>
      </c>
      <c r="X3056" s="2"/>
    </row>
    <row r="3057" spans="1:24">
      <c r="A3057" s="1" t="str">
        <f>_xlfn.LET(_xlpm.sep," : ",CONCATENATE(O3057,_xlpm.sep,P3057))</f>
        <v>~whie~ : [hwɪ]</v>
      </c>
      <c r="B3057" s="1">
        <f>_xlfn.LET(_xlpm.d,$G3057,_xlpm.k,_xlfn.CONCAT(LEFT(TRIM(B$1),1),"*"),COUNTIF(_xlpm.d,_xlpm.k))</f>
        <v>0</v>
      </c>
      <c r="C3057" s="1">
        <f>_xlfn.LET(_xlpm.d,$G3057,_xlpm.k,_xlfn.CONCAT(LEFT(TRIM(C$1),1),"*"),COUNTIF(_xlpm.d,_xlpm.k))</f>
        <v>0</v>
      </c>
      <c r="D3057" s="1">
        <f>_xlfn.LET(_xlpm.d,$G3057,_xlpm.k,_xlfn.CONCAT(LEFT(TRIM(D$1),1),"*"),COUNTIF(_xlpm.d,_xlpm.k))</f>
        <v>0</v>
      </c>
      <c r="E3057" s="1">
        <f>LOG(F3057+1,10)</f>
        <v>0.30102999566398114</v>
      </c>
      <c r="F3057" s="7">
        <v>1</v>
      </c>
      <c r="G3057" s="9" t="s">
        <v>1237</v>
      </c>
      <c r="H3057" s="4">
        <f>F3057/freq.sum.r6e</f>
        <v>4.9701789264413521E-5</v>
      </c>
      <c r="I3057" s="1" t="str">
        <f>_xlfn.LET(_xlpm.sep,":",_xlpm.w,$G3057,LEFT(_xlpm.w,FIND(_xlpm.sep,_xlpm.w)-1))</f>
        <v>hwɪ</v>
      </c>
      <c r="J3057" s="1" t="str">
        <f>_xlfn.LET(_xlpm.sep,":",_xlpm.w,$G3057,RIGHT(_xlpm.w,LEN(_xlpm.w)-FIND(_xlpm.sep,_xlpm.w)))</f>
        <v>whie</v>
      </c>
      <c r="K3057" s="10">
        <f>_xlfn.LET(_xlpm.w,I3057,LEN(_xlpm.w))</f>
        <v>3</v>
      </c>
      <c r="L3057" s="10">
        <f>_xlfn.LET(_xlpm.w,J3057,LEN(_xlpm.w))</f>
        <v>4</v>
      </c>
      <c r="M3057" s="10">
        <f>_xlfn.LET(_xlpm.a,K3057,_xlpm.b,L3057,MAX(_xlpm.a,_xlpm.b))</f>
        <v>4</v>
      </c>
      <c r="N3057" s="10">
        <f>_xlfn.LET(_xlpm.d,(K3057,L3057),MAX(_xlpm.d)-MIN(_xlpm.d))</f>
        <v>1</v>
      </c>
      <c r="O3057" s="1" t="str">
        <f>_xlfn.LET(_xlpm.sep,":",_xlpm.w,$G3057,_xlfn.CONCAT("~",RIGHT(_xlpm.w,LEN(_xlpm.w)-FIND(_xlpm.sep,_xlpm.w)),"~"))</f>
        <v>~whie~</v>
      </c>
      <c r="P3057" s="1" t="str">
        <f>_xlfn.LET(_xlpm.sep,":",_xlpm.w,$G3057,_xlfn.CONCAT("[",LEFT(_xlpm.w,FIND(_xlpm.sep,_xlpm.w)-1),"]"))</f>
        <v>[hwɪ]</v>
      </c>
      <c r="Q3057" s="14" cm="1">
        <f t="array" ref="Q3057">SUM(_xlfn._xlws.FILTER($H$2:$H$7117,_xlfn.MAP($O$2:$O$7117,_xlfn.LAMBDA(_xlpm.x,_xlpm.x=$O3057))))</f>
        <v>1.9880715705765408E-4</v>
      </c>
      <c r="R3057" s="14">
        <f>$H3057/Q3057</f>
        <v>0.25</v>
      </c>
      <c r="S3057" s="14" cm="1">
        <f t="array" ref="S3057">SUM(_xlfn._xlws.FILTER($H$2:$H$7117,_xlfn.MAP($P$2:$P$7117,_xlfn.LAMBDA(_xlpm.x,_xlpm.x=$P3057))))</f>
        <v>1.5904572564612327E-3</v>
      </c>
      <c r="T3057" s="14">
        <f>$H3057/S3057</f>
        <v>3.125E-2</v>
      </c>
      <c r="U3057" s="14">
        <f>_xlfn.LET(_xlpm.freq,F3057,_xlpm.size,M3057+1,_xlpm.F,V3057,LOG(1+_xlpm.freq)*LOG(1+_xlpm.size)*_xlpm.F)</f>
        <v>1.3013714862717211E-2</v>
      </c>
      <c r="V3057" s="14">
        <f>_xlfn.LET(_xlpm.a,T3057,_xlpm.b,R3057,2*_xlpm.a*_xlpm.b/(_xlpm.a+_xlpm.b))</f>
        <v>5.5555555555555552E-2</v>
      </c>
      <c r="W3057" s="14">
        <f>_xlfn.LET(_xlpm.p,R3057,_xlpm.q,T3057,LOG(_xlpm.p/_xlpm.q))</f>
        <v>0.90308998699194354</v>
      </c>
      <c r="X3057" s="2"/>
    </row>
    <row r="3058" spans="1:24">
      <c r="A3058" s="1" t="str">
        <f>_xlfn.LET(_xlpm.sep," : ",CONCATENATE(O3058,_xlpm.sep,P3058))</f>
        <v>~gger~ : [dʒɛ]</v>
      </c>
      <c r="B3058" s="1">
        <f>_xlfn.LET(_xlpm.d,$G3058,_xlpm.k,_xlfn.CONCAT(LEFT(TRIM(B$1),1),"*"),COUNTIF(_xlpm.d,_xlpm.k))</f>
        <v>0</v>
      </c>
      <c r="C3058" s="1">
        <f>_xlfn.LET(_xlpm.d,$G3058,_xlpm.k,_xlfn.CONCAT(LEFT(TRIM(C$1),1),"*"),COUNTIF(_xlpm.d,_xlpm.k))</f>
        <v>0</v>
      </c>
      <c r="D3058" s="1">
        <f>_xlfn.LET(_xlpm.d,$G3058,_xlpm.k,_xlfn.CONCAT(LEFT(TRIM(D$1),1),"*"),COUNTIF(_xlpm.d,_xlpm.k))</f>
        <v>0</v>
      </c>
      <c r="E3058" s="1">
        <f>LOG(F3058+1,10)</f>
        <v>0.47712125471966244</v>
      </c>
      <c r="F3058" s="7">
        <v>2</v>
      </c>
      <c r="G3058" s="9" t="s">
        <v>784</v>
      </c>
      <c r="H3058" s="4">
        <f>F3058/freq.sum.r6e</f>
        <v>9.9403578528827041E-5</v>
      </c>
      <c r="I3058" s="1" t="str">
        <f>_xlfn.LET(_xlpm.sep,":",_xlpm.w,$G3058,LEFT(_xlpm.w,FIND(_xlpm.sep,_xlpm.w)-1))</f>
        <v>dʒɛ</v>
      </c>
      <c r="J3058" s="1" t="str">
        <f>_xlfn.LET(_xlpm.sep,":",_xlpm.w,$G3058,RIGHT(_xlpm.w,LEN(_xlpm.w)-FIND(_xlpm.sep,_xlpm.w)))</f>
        <v>gger</v>
      </c>
      <c r="K3058" s="10">
        <f>_xlfn.LET(_xlpm.w,I3058,LEN(_xlpm.w))</f>
        <v>3</v>
      </c>
      <c r="L3058" s="10">
        <f>_xlfn.LET(_xlpm.w,J3058,LEN(_xlpm.w))</f>
        <v>4</v>
      </c>
      <c r="M3058" s="10">
        <f>_xlfn.LET(_xlpm.a,K3058,_xlpm.b,L3058,MAX(_xlpm.a,_xlpm.b))</f>
        <v>4</v>
      </c>
      <c r="N3058" s="10">
        <f>_xlfn.LET(_xlpm.d,(K3058,L3058),MAX(_xlpm.d)-MIN(_xlpm.d))</f>
        <v>1</v>
      </c>
      <c r="O3058" s="1" t="str">
        <f>_xlfn.LET(_xlpm.sep,":",_xlpm.w,$G3058,_xlfn.CONCAT("~",RIGHT(_xlpm.w,LEN(_xlpm.w)-FIND(_xlpm.sep,_xlpm.w)),"~"))</f>
        <v>~gger~</v>
      </c>
      <c r="P3058" s="1" t="str">
        <f>_xlfn.LET(_xlpm.sep,":",_xlpm.w,$G3058,_xlfn.CONCAT("[",LEFT(_xlpm.w,FIND(_xlpm.sep,_xlpm.w)-1),"]"))</f>
        <v>[dʒɛ]</v>
      </c>
      <c r="Q3058" s="14" cm="1">
        <f t="array" ref="Q3058">SUM(_xlfn._xlws.FILTER($H$2:$H$7117,_xlfn.MAP($O$2:$O$7117,_xlfn.LAMBDA(_xlpm.x,_xlpm.x=$O3058))))</f>
        <v>2.4850894632206762E-4</v>
      </c>
      <c r="R3058" s="14">
        <f>$H3058/Q3058</f>
        <v>0.39999999999999997</v>
      </c>
      <c r="S3058" s="14" cm="1">
        <f t="array" ref="S3058">SUM(_xlfn._xlws.FILTER($H$2:$H$7117,_xlfn.MAP($P$2:$P$7117,_xlfn.LAMBDA(_xlpm.x,_xlpm.x=$P3058))))</f>
        <v>1.988071570576541E-3</v>
      </c>
      <c r="T3058" s="14">
        <f>$H3058/S3058</f>
        <v>4.9999999999999996E-2</v>
      </c>
      <c r="U3058" s="14">
        <f>_xlfn.LET(_xlpm.freq,F3058,_xlpm.size,M3058+1,_xlpm.F,V3058,LOG(1+_xlpm.freq)*LOG(1+_xlpm.size)*_xlpm.F)</f>
        <v>3.3002000083974949E-2</v>
      </c>
      <c r="V3058" s="14">
        <f>_xlfn.LET(_xlpm.a,T3058,_xlpm.b,R3058,2*_xlpm.a*_xlpm.b/(_xlpm.a+_xlpm.b))</f>
        <v>8.8888888888888878E-2</v>
      </c>
      <c r="W3058" s="14">
        <f>_xlfn.LET(_xlpm.p,R3058,_xlpm.q,T3058,LOG(_xlpm.p/_xlpm.q))</f>
        <v>0.90308998699194354</v>
      </c>
      <c r="X3058" s="2"/>
    </row>
    <row r="3059" spans="1:24">
      <c r="A3059" s="1" t="str">
        <f>_xlfn.LET(_xlpm.sep," : ",CONCATENATE(O3059,_xlpm.sep,P3059))</f>
        <v>~serr~ : [zɛ]</v>
      </c>
      <c r="B3059" s="1">
        <f>_xlfn.LET(_xlpm.d,$G3059,_xlpm.k,_xlfn.CONCAT(LEFT(TRIM(B$1),1),"*"),COUNTIF(_xlpm.d,_xlpm.k))</f>
        <v>0</v>
      </c>
      <c r="C3059" s="1">
        <f>_xlfn.LET(_xlpm.d,$G3059,_xlpm.k,_xlfn.CONCAT(LEFT(TRIM(C$1),1),"*"),COUNTIF(_xlpm.d,_xlpm.k))</f>
        <v>0</v>
      </c>
      <c r="D3059" s="1">
        <f>_xlfn.LET(_xlpm.d,$G3059,_xlpm.k,_xlfn.CONCAT(LEFT(TRIM(D$1),1),"*"),COUNTIF(_xlpm.d,_xlpm.k))</f>
        <v>0</v>
      </c>
      <c r="E3059" s="1">
        <f>LOG(F3059+1,10)</f>
        <v>0.30102999566398114</v>
      </c>
      <c r="F3059" s="7">
        <v>1</v>
      </c>
      <c r="G3059" s="9" t="s">
        <v>5413</v>
      </c>
      <c r="H3059" s="4">
        <f>F3059/freq.sum.r6e</f>
        <v>4.9701789264413521E-5</v>
      </c>
      <c r="I3059" s="1" t="str">
        <f>_xlfn.LET(_xlpm.sep,":",_xlpm.w,$G3059,LEFT(_xlpm.w,FIND(_xlpm.sep,_xlpm.w)-1))</f>
        <v>zɛ</v>
      </c>
      <c r="J3059" s="1" t="str">
        <f>_xlfn.LET(_xlpm.sep,":",_xlpm.w,$G3059,RIGHT(_xlpm.w,LEN(_xlpm.w)-FIND(_xlpm.sep,_xlpm.w)))</f>
        <v>serr</v>
      </c>
      <c r="K3059" s="10">
        <f>_xlfn.LET(_xlpm.w,I3059,LEN(_xlpm.w))</f>
        <v>2</v>
      </c>
      <c r="L3059" s="10">
        <f>_xlfn.LET(_xlpm.w,J3059,LEN(_xlpm.w))</f>
        <v>4</v>
      </c>
      <c r="M3059" s="10">
        <f>_xlfn.LET(_xlpm.a,K3059,_xlpm.b,L3059,MAX(_xlpm.a,_xlpm.b))</f>
        <v>4</v>
      </c>
      <c r="N3059" s="10">
        <f>_xlfn.LET(_xlpm.d,(K3059,L3059),MAX(_xlpm.d)-MIN(_xlpm.d))</f>
        <v>2</v>
      </c>
      <c r="O3059" s="1" t="str">
        <f>_xlfn.LET(_xlpm.sep,":",_xlpm.w,$G3059,_xlfn.CONCAT("~",RIGHT(_xlpm.w,LEN(_xlpm.w)-FIND(_xlpm.sep,_xlpm.w)),"~"))</f>
        <v>~serr~</v>
      </c>
      <c r="P3059" s="1" t="str">
        <f>_xlfn.LET(_xlpm.sep,":",_xlpm.w,$G3059,_xlfn.CONCAT("[",LEFT(_xlpm.w,FIND(_xlpm.sep,_xlpm.w)-1),"]"))</f>
        <v>[zɛ]</v>
      </c>
      <c r="Q3059" s="14" cm="1">
        <f t="array" ref="Q3059">SUM(_xlfn._xlws.FILTER($H$2:$H$7117,_xlfn.MAP($O$2:$O$7117,_xlfn.LAMBDA(_xlpm.x,_xlpm.x=$O3059))))</f>
        <v>9.9403578528827041E-5</v>
      </c>
      <c r="R3059" s="14">
        <f>$H3059/Q3059</f>
        <v>0.5</v>
      </c>
      <c r="S3059" s="14" cm="1">
        <f t="array" ref="S3059">SUM(_xlfn._xlws.FILTER($H$2:$H$7117,_xlfn.MAP($P$2:$P$7117,_xlfn.LAMBDA(_xlpm.x,_xlpm.x=$P3059))))</f>
        <v>7.9522862823061633E-4</v>
      </c>
      <c r="T3059" s="14">
        <f>$H3059/S3059</f>
        <v>6.25E-2</v>
      </c>
      <c r="U3059" s="14">
        <f>_xlfn.LET(_xlpm.freq,F3059,_xlpm.size,M3059+1,_xlpm.F,V3059,LOG(1+_xlpm.freq)*LOG(1+_xlpm.size)*_xlpm.F)</f>
        <v>2.6027429725434422E-2</v>
      </c>
      <c r="V3059" s="14">
        <f>_xlfn.LET(_xlpm.a,T3059,_xlpm.b,R3059,2*_xlpm.a*_xlpm.b/(_xlpm.a+_xlpm.b))</f>
        <v>0.1111111111111111</v>
      </c>
      <c r="W3059" s="14">
        <f>_xlfn.LET(_xlpm.p,R3059,_xlpm.q,T3059,LOG(_xlpm.p/_xlpm.q))</f>
        <v>0.90308998699194354</v>
      </c>
      <c r="X3059" s="2"/>
    </row>
    <row r="3060" spans="1:24">
      <c r="A3060" s="1" t="str">
        <f>_xlfn.LET(_xlpm.sep," : ",CONCATENATE(O3060,_xlpm.sep,P3060))</f>
        <v>~whih~ : [hwɪ]</v>
      </c>
      <c r="B3060" s="1">
        <f>_xlfn.LET(_xlpm.d,$G3060,_xlpm.k,_xlfn.CONCAT(LEFT(TRIM(B$1),1),"*"),COUNTIF(_xlpm.d,_xlpm.k))</f>
        <v>0</v>
      </c>
      <c r="C3060" s="1">
        <f>_xlfn.LET(_xlpm.d,$G3060,_xlpm.k,_xlfn.CONCAT(LEFT(TRIM(C$1),1),"*"),COUNTIF(_xlpm.d,_xlpm.k))</f>
        <v>0</v>
      </c>
      <c r="D3060" s="1">
        <f>_xlfn.LET(_xlpm.d,$G3060,_xlpm.k,_xlfn.CONCAT(LEFT(TRIM(D$1),1),"*"),COUNTIF(_xlpm.d,_xlpm.k))</f>
        <v>0</v>
      </c>
      <c r="E3060" s="1">
        <f>LOG(F3060+1,10)</f>
        <v>0.47712125471966244</v>
      </c>
      <c r="F3060" s="7">
        <v>2</v>
      </c>
      <c r="G3060" s="9" t="s">
        <v>1239</v>
      </c>
      <c r="H3060" s="4">
        <f>F3060/freq.sum.r6e</f>
        <v>9.9403578528827041E-5</v>
      </c>
      <c r="I3060" s="1" t="str">
        <f>_xlfn.LET(_xlpm.sep,":",_xlpm.w,$G3060,LEFT(_xlpm.w,FIND(_xlpm.sep,_xlpm.w)-1))</f>
        <v>hwɪ</v>
      </c>
      <c r="J3060" s="1" t="str">
        <f>_xlfn.LET(_xlpm.sep,":",_xlpm.w,$G3060,RIGHT(_xlpm.w,LEN(_xlpm.w)-FIND(_xlpm.sep,_xlpm.w)))</f>
        <v>whih</v>
      </c>
      <c r="K3060" s="10">
        <f>_xlfn.LET(_xlpm.w,I3060,LEN(_xlpm.w))</f>
        <v>3</v>
      </c>
      <c r="L3060" s="10">
        <f>_xlfn.LET(_xlpm.w,J3060,LEN(_xlpm.w))</f>
        <v>4</v>
      </c>
      <c r="M3060" s="10">
        <f>_xlfn.LET(_xlpm.a,K3060,_xlpm.b,L3060,MAX(_xlpm.a,_xlpm.b))</f>
        <v>4</v>
      </c>
      <c r="N3060" s="10">
        <f>_xlfn.LET(_xlpm.d,(K3060,L3060),MAX(_xlpm.d)-MIN(_xlpm.d))</f>
        <v>1</v>
      </c>
      <c r="O3060" s="1" t="str">
        <f>_xlfn.LET(_xlpm.sep,":",_xlpm.w,$G3060,_xlfn.CONCAT("~",RIGHT(_xlpm.w,LEN(_xlpm.w)-FIND(_xlpm.sep,_xlpm.w)),"~"))</f>
        <v>~whih~</v>
      </c>
      <c r="P3060" s="1" t="str">
        <f>_xlfn.LET(_xlpm.sep,":",_xlpm.w,$G3060,_xlfn.CONCAT("[",LEFT(_xlpm.w,FIND(_xlpm.sep,_xlpm.w)-1),"]"))</f>
        <v>[hwɪ]</v>
      </c>
      <c r="Q3060" s="14" cm="1">
        <f t="array" ref="Q3060">SUM(_xlfn._xlws.FILTER($H$2:$H$7117,_xlfn.MAP($O$2:$O$7117,_xlfn.LAMBDA(_xlpm.x,_xlpm.x=$O3060))))</f>
        <v>1.9880715705765408E-4</v>
      </c>
      <c r="R3060" s="14">
        <f>$H3060/Q3060</f>
        <v>0.5</v>
      </c>
      <c r="S3060" s="14" cm="1">
        <f t="array" ref="S3060">SUM(_xlfn._xlws.FILTER($H$2:$H$7117,_xlfn.MAP($P$2:$P$7117,_xlfn.LAMBDA(_xlpm.x,_xlpm.x=$P3060))))</f>
        <v>1.5904572564612327E-3</v>
      </c>
      <c r="T3060" s="14">
        <f>$H3060/S3060</f>
        <v>6.25E-2</v>
      </c>
      <c r="U3060" s="14">
        <f>_xlfn.LET(_xlpm.freq,F3060,_xlpm.size,M3060+1,_xlpm.F,V3060,LOG(1+_xlpm.freq)*LOG(1+_xlpm.size)*_xlpm.F)</f>
        <v>4.1252500104968691E-2</v>
      </c>
      <c r="V3060" s="14">
        <f>_xlfn.LET(_xlpm.a,T3060,_xlpm.b,R3060,2*_xlpm.a*_xlpm.b/(_xlpm.a+_xlpm.b))</f>
        <v>0.1111111111111111</v>
      </c>
      <c r="W3060" s="14">
        <f>_xlfn.LET(_xlpm.p,R3060,_xlpm.q,T3060,LOG(_xlpm.p/_xlpm.q))</f>
        <v>0.90308998699194354</v>
      </c>
      <c r="X3060" s="2"/>
    </row>
    <row r="3061" spans="1:24">
      <c r="A3061" s="1" t="str">
        <f>_xlfn.LET(_xlpm.sep," : ",CONCATENATE(O3061,_xlpm.sep,P3061))</f>
        <v>~hair~ : [hɛ]</v>
      </c>
      <c r="B3061" s="1">
        <f>_xlfn.LET(_xlpm.d,$G3061,_xlpm.k,_xlfn.CONCAT(LEFT(TRIM(B$1),1),"*"),COUNTIF(_xlpm.d,_xlpm.k))</f>
        <v>0</v>
      </c>
      <c r="C3061" s="1">
        <f>_xlfn.LET(_xlpm.d,$G3061,_xlpm.k,_xlfn.CONCAT(LEFT(TRIM(C$1),1),"*"),COUNTIF(_xlpm.d,_xlpm.k))</f>
        <v>0</v>
      </c>
      <c r="D3061" s="1">
        <f>_xlfn.LET(_xlpm.d,$G3061,_xlpm.k,_xlfn.CONCAT(LEFT(TRIM(D$1),1),"*"),COUNTIF(_xlpm.d,_xlpm.k))</f>
        <v>0</v>
      </c>
      <c r="E3061" s="1">
        <f>LOG(F3061+1,10)</f>
        <v>0.47712125471966244</v>
      </c>
      <c r="F3061" s="7">
        <v>2</v>
      </c>
      <c r="G3061" s="9" t="s">
        <v>1247</v>
      </c>
      <c r="H3061" s="4">
        <f>F3061/freq.sum.r6e</f>
        <v>9.9403578528827041E-5</v>
      </c>
      <c r="I3061" s="1" t="str">
        <f>_xlfn.LET(_xlpm.sep,":",_xlpm.w,$G3061,LEFT(_xlpm.w,FIND(_xlpm.sep,_xlpm.w)-1))</f>
        <v>hɛ</v>
      </c>
      <c r="J3061" s="1" t="str">
        <f>_xlfn.LET(_xlpm.sep,":",_xlpm.w,$G3061,RIGHT(_xlpm.w,LEN(_xlpm.w)-FIND(_xlpm.sep,_xlpm.w)))</f>
        <v>hair</v>
      </c>
      <c r="K3061" s="10">
        <f>_xlfn.LET(_xlpm.w,I3061,LEN(_xlpm.w))</f>
        <v>2</v>
      </c>
      <c r="L3061" s="10">
        <f>_xlfn.LET(_xlpm.w,J3061,LEN(_xlpm.w))</f>
        <v>4</v>
      </c>
      <c r="M3061" s="10">
        <f>_xlfn.LET(_xlpm.a,K3061,_xlpm.b,L3061,MAX(_xlpm.a,_xlpm.b))</f>
        <v>4</v>
      </c>
      <c r="N3061" s="10">
        <f>_xlfn.LET(_xlpm.d,(K3061,L3061),MAX(_xlpm.d)-MIN(_xlpm.d))</f>
        <v>2</v>
      </c>
      <c r="O3061" s="1" t="str">
        <f>_xlfn.LET(_xlpm.sep,":",_xlpm.w,$G3061,_xlfn.CONCAT("~",RIGHT(_xlpm.w,LEN(_xlpm.w)-FIND(_xlpm.sep,_xlpm.w)),"~"))</f>
        <v>~hair~</v>
      </c>
      <c r="P3061" s="1" t="str">
        <f>_xlfn.LET(_xlpm.sep,":",_xlpm.w,$G3061,_xlfn.CONCAT("[",LEFT(_xlpm.w,FIND(_xlpm.sep,_xlpm.w)-1),"]"))</f>
        <v>[hɛ]</v>
      </c>
      <c r="Q3061" s="14" cm="1">
        <f t="array" ref="Q3061">SUM(_xlfn._xlws.FILTER($H$2:$H$7117,_xlfn.MAP($O$2:$O$7117,_xlfn.LAMBDA(_xlpm.x,_xlpm.x=$O3061))))</f>
        <v>1.9880715705765408E-4</v>
      </c>
      <c r="R3061" s="14">
        <f>$H3061/Q3061</f>
        <v>0.5</v>
      </c>
      <c r="S3061" s="14" cm="1">
        <f t="array" ref="S3061">SUM(_xlfn._xlws.FILTER($H$2:$H$7117,_xlfn.MAP($P$2:$P$7117,_xlfn.LAMBDA(_xlpm.x,_xlpm.x=$P3061))))</f>
        <v>1.5904572564612327E-3</v>
      </c>
      <c r="T3061" s="14">
        <f>$H3061/S3061</f>
        <v>6.25E-2</v>
      </c>
      <c r="U3061" s="14">
        <f>_xlfn.LET(_xlpm.freq,F3061,_xlpm.size,M3061+1,_xlpm.F,V3061,LOG(1+_xlpm.freq)*LOG(1+_xlpm.size)*_xlpm.F)</f>
        <v>4.1252500104968691E-2</v>
      </c>
      <c r="V3061" s="14">
        <f>_xlfn.LET(_xlpm.a,T3061,_xlpm.b,R3061,2*_xlpm.a*_xlpm.b/(_xlpm.a+_xlpm.b))</f>
        <v>0.1111111111111111</v>
      </c>
      <c r="W3061" s="14">
        <f>_xlfn.LET(_xlpm.p,R3061,_xlpm.q,T3061,LOG(_xlpm.p/_xlpm.q))</f>
        <v>0.90308998699194354</v>
      </c>
      <c r="X3061" s="2"/>
    </row>
    <row r="3062" spans="1:24">
      <c r="A3062" s="1" t="str">
        <f>_xlfn.LET(_xlpm.sep," : ",CONCATENATE(O3062,_xlpm.sep,P3062))</f>
        <v>~xigh~ : [ksɪ]</v>
      </c>
      <c r="B3062" s="1">
        <f>_xlfn.LET(_xlpm.d,$G3062,_xlpm.k,_xlfn.CONCAT(LEFT(TRIM(B$1),1),"*"),COUNTIF(_xlpm.d,_xlpm.k))</f>
        <v>0</v>
      </c>
      <c r="C3062" s="1">
        <f>_xlfn.LET(_xlpm.d,$G3062,_xlpm.k,_xlfn.CONCAT(LEFT(TRIM(C$1),1),"*"),COUNTIF(_xlpm.d,_xlpm.k))</f>
        <v>0</v>
      </c>
      <c r="D3062" s="1">
        <f>_xlfn.LET(_xlpm.d,$G3062,_xlpm.k,_xlfn.CONCAT(LEFT(TRIM(D$1),1),"*"),COUNTIF(_xlpm.d,_xlpm.k))</f>
        <v>0</v>
      </c>
      <c r="E3062" s="1">
        <f>LOG(F3062+1,10)</f>
        <v>0.47712125471966244</v>
      </c>
      <c r="F3062" s="7">
        <v>2</v>
      </c>
      <c r="G3062" s="9" t="s">
        <v>1620</v>
      </c>
      <c r="H3062" s="4">
        <f>F3062/freq.sum.r6e</f>
        <v>9.9403578528827041E-5</v>
      </c>
      <c r="I3062" s="1" t="str">
        <f>_xlfn.LET(_xlpm.sep,":",_xlpm.w,$G3062,LEFT(_xlpm.w,FIND(_xlpm.sep,_xlpm.w)-1))</f>
        <v>ksɪ</v>
      </c>
      <c r="J3062" s="1" t="str">
        <f>_xlfn.LET(_xlpm.sep,":",_xlpm.w,$G3062,RIGHT(_xlpm.w,LEN(_xlpm.w)-FIND(_xlpm.sep,_xlpm.w)))</f>
        <v>xigh</v>
      </c>
      <c r="K3062" s="10">
        <f>_xlfn.LET(_xlpm.w,I3062,LEN(_xlpm.w))</f>
        <v>3</v>
      </c>
      <c r="L3062" s="10">
        <f>_xlfn.LET(_xlpm.w,J3062,LEN(_xlpm.w))</f>
        <v>4</v>
      </c>
      <c r="M3062" s="10">
        <f>_xlfn.LET(_xlpm.a,K3062,_xlpm.b,L3062,MAX(_xlpm.a,_xlpm.b))</f>
        <v>4</v>
      </c>
      <c r="N3062" s="10">
        <f>_xlfn.LET(_xlpm.d,(K3062,L3062),MAX(_xlpm.d)-MIN(_xlpm.d))</f>
        <v>1</v>
      </c>
      <c r="O3062" s="1" t="str">
        <f>_xlfn.LET(_xlpm.sep,":",_xlpm.w,$G3062,_xlfn.CONCAT("~",RIGHT(_xlpm.w,LEN(_xlpm.w)-FIND(_xlpm.sep,_xlpm.w)),"~"))</f>
        <v>~xigh~</v>
      </c>
      <c r="P3062" s="1" t="str">
        <f>_xlfn.LET(_xlpm.sep,":",_xlpm.w,$G3062,_xlfn.CONCAT("[",LEFT(_xlpm.w,FIND(_xlpm.sep,_xlpm.w)-1),"]"))</f>
        <v>[ksɪ]</v>
      </c>
      <c r="Q3062" s="14" cm="1">
        <f t="array" ref="Q3062">SUM(_xlfn._xlws.FILTER($H$2:$H$7111,_xlfn.MAP($O$2:$O$7111,_xlfn.LAMBDA(_xlpm.x,_xlpm.x=$O3062))))</f>
        <v>1.9880715705765408E-4</v>
      </c>
      <c r="R3062" s="14">
        <f>$H3062/Q3062</f>
        <v>0.5</v>
      </c>
      <c r="S3062" s="14" cm="1">
        <f t="array" ref="S3062">SUM(_xlfn._xlws.FILTER($H$2:$H$7111,_xlfn.MAP($P$2:$P$7111,_xlfn.LAMBDA(_xlpm.x,_xlpm.x=$P3062))))</f>
        <v>1.5904572564612327E-3</v>
      </c>
      <c r="T3062" s="14">
        <f>$H3062/S3062</f>
        <v>6.25E-2</v>
      </c>
      <c r="U3062" s="14">
        <f>_xlfn.LET(_xlpm.freq,F3062,_xlpm.size,M3062+1,_xlpm.F,V3062,LOG(1+_xlpm.freq)*LOG(1+_xlpm.size)*_xlpm.F)</f>
        <v>4.1252500104968691E-2</v>
      </c>
      <c r="V3062" s="14">
        <f>_xlfn.LET(_xlpm.a,T3062,_xlpm.b,R3062,2*_xlpm.a*_xlpm.b/(_xlpm.a+_xlpm.b))</f>
        <v>0.1111111111111111</v>
      </c>
      <c r="W3062" s="14">
        <f>_xlfn.LET(_xlpm.p,R3062,_xlpm.q,T3062,LOG(_xlpm.p/_xlpm.q))</f>
        <v>0.90308998699194354</v>
      </c>
      <c r="X3062" s="2"/>
    </row>
    <row r="3063" spans="1:24">
      <c r="A3063" s="1" t="str">
        <f>_xlfn.LET(_xlpm.sep," : ",CONCATENATE(O3063,_xlpm.sep,P3063))</f>
        <v>~thih~ : [ðɪ]</v>
      </c>
      <c r="B3063" s="1">
        <f>_xlfn.LET(_xlpm.d,$G3063,_xlpm.k,_xlfn.CONCAT(LEFT(TRIM(B$1),1),"*"),COUNTIF(_xlpm.d,_xlpm.k))</f>
        <v>0</v>
      </c>
      <c r="C3063" s="1">
        <f>_xlfn.LET(_xlpm.d,$G3063,_xlpm.k,_xlfn.CONCAT(LEFT(TRIM(C$1),1),"*"),COUNTIF(_xlpm.d,_xlpm.k))</f>
        <v>0</v>
      </c>
      <c r="D3063" s="1">
        <f>_xlfn.LET(_xlpm.d,$G3063,_xlpm.k,_xlfn.CONCAT(LEFT(TRIM(D$1),1),"*"),COUNTIF(_xlpm.d,_xlpm.k))</f>
        <v>0</v>
      </c>
      <c r="E3063" s="1">
        <f>LOG(F3063+1,10)</f>
        <v>0.47712125471966244</v>
      </c>
      <c r="F3063" s="7">
        <v>2</v>
      </c>
      <c r="G3063" s="9" t="s">
        <v>5522</v>
      </c>
      <c r="H3063" s="4">
        <f>F3063/freq.sum.r6e</f>
        <v>9.9403578528827041E-5</v>
      </c>
      <c r="I3063" s="4" t="str">
        <f>_xlfn.LET(_xlpm.sep,":",_xlpm.w,$G3063,LEFT(_xlpm.w,FIND(_xlpm.sep,_xlpm.w)-1))</f>
        <v>ðɪ</v>
      </c>
      <c r="J3063" s="4" t="str">
        <f>_xlfn.LET(_xlpm.sep,":",_xlpm.w,$G3063,RIGHT(_xlpm.w,LEN(_xlpm.w)-FIND(_xlpm.sep,_xlpm.w)))</f>
        <v>thih</v>
      </c>
      <c r="K3063" s="10">
        <f>_xlfn.LET(_xlpm.w,I3063,LEN(_xlpm.w))</f>
        <v>2</v>
      </c>
      <c r="L3063" s="10">
        <f>_xlfn.LET(_xlpm.w,J3063,LEN(_xlpm.w))</f>
        <v>4</v>
      </c>
      <c r="M3063" s="10">
        <f>_xlfn.LET(_xlpm.a,K3063,_xlpm.b,L3063,MAX(_xlpm.a,_xlpm.b))</f>
        <v>4</v>
      </c>
      <c r="N3063" s="10">
        <f>_xlfn.LET(_xlpm.d,(K3063,L3063),MAX(_xlpm.d)-MIN(_xlpm.d))</f>
        <v>2</v>
      </c>
      <c r="O3063" s="1" t="str">
        <f>_xlfn.LET(_xlpm.sep,":",_xlpm.w,$G3063,_xlfn.CONCAT("~",RIGHT(_xlpm.w,LEN(_xlpm.w)-FIND(_xlpm.sep,_xlpm.w)),"~"))</f>
        <v>~thih~</v>
      </c>
      <c r="P3063" s="1" t="str">
        <f>_xlfn.LET(_xlpm.sep,":",_xlpm.w,$G3063,_xlfn.CONCAT("[",LEFT(_xlpm.w,FIND(_xlpm.sep,_xlpm.w)-1),"]"))</f>
        <v>[ðɪ]</v>
      </c>
      <c r="Q3063" s="14" cm="1">
        <f t="array" ref="Q3063">SUM(_xlfn._xlws.FILTER($H$2:$H$7109,_xlfn.MAP($O$2:$O$7109,_xlfn.LAMBDA(_xlpm.x,_xlpm.x=$O3063))))</f>
        <v>1.9880715705765408E-4</v>
      </c>
      <c r="R3063" s="14">
        <f>$H3063/Q3063</f>
        <v>0.5</v>
      </c>
      <c r="S3063" s="14" cm="1">
        <f t="array" ref="S3063">SUM(_xlfn._xlws.FILTER($H$2:$H$7109,_xlfn.MAP($P$2:$P$7109,_xlfn.LAMBDA(_xlpm.x,_xlpm.x=$P3063))))</f>
        <v>1.5904572564612327E-3</v>
      </c>
      <c r="T3063" s="14">
        <f>$H3063/S3063</f>
        <v>6.25E-2</v>
      </c>
      <c r="U3063" s="14">
        <f>_xlfn.LET(_xlpm.freq,F3063,_xlpm.size,M3063+1,_xlpm.F,V3063,LOG(1+_xlpm.freq)*LOG(1+_xlpm.size)*_xlpm.F)</f>
        <v>4.1252500104968691E-2</v>
      </c>
      <c r="V3063" s="14">
        <f>_xlfn.LET(_xlpm.a,T3063,_xlpm.b,R3063,2*_xlpm.a*_xlpm.b/(_xlpm.a+_xlpm.b))</f>
        <v>0.1111111111111111</v>
      </c>
      <c r="W3063" s="14">
        <f>_xlfn.LET(_xlpm.p,R3063,_xlpm.q,T3063,LOG(_xlpm.p/_xlpm.q))</f>
        <v>0.90308998699194354</v>
      </c>
      <c r="X3063" s="2"/>
    </row>
    <row r="3064" spans="1:24">
      <c r="A3064" s="1" t="str">
        <f>_xlfn.LET(_xlpm.sep," : ",CONCATENATE(O3064,_xlpm.sep,P3064))</f>
        <v>~xigh~ : [ɡzɪ]</v>
      </c>
      <c r="B3064" s="1">
        <f>_xlfn.LET(_xlpm.d,$G3064,_xlpm.k,_xlfn.CONCAT(LEFT(TRIM(B$1),1),"*"),COUNTIF(_xlpm.d,_xlpm.k))</f>
        <v>0</v>
      </c>
      <c r="C3064" s="1">
        <f>_xlfn.LET(_xlpm.d,$G3064,_xlpm.k,_xlfn.CONCAT(LEFT(TRIM(C$1),1),"*"),COUNTIF(_xlpm.d,_xlpm.k))</f>
        <v>0</v>
      </c>
      <c r="D3064" s="1">
        <f>_xlfn.LET(_xlpm.d,$G3064,_xlpm.k,_xlfn.CONCAT(LEFT(TRIM(D$1),1),"*"),COUNTIF(_xlpm.d,_xlpm.k))</f>
        <v>0</v>
      </c>
      <c r="E3064" s="1">
        <f>LOG(F3064+1,10)</f>
        <v>0.47712125471966244</v>
      </c>
      <c r="F3064" s="7">
        <v>2</v>
      </c>
      <c r="G3064" s="9" t="s">
        <v>6467</v>
      </c>
      <c r="H3064" s="4">
        <f>F3064/freq.sum.r6e</f>
        <v>9.9403578528827041E-5</v>
      </c>
      <c r="I3064" s="1" t="str">
        <f>_xlfn.LET(_xlpm.sep,":",_xlpm.w,$G3064,LEFT(_xlpm.w,FIND(_xlpm.sep,_xlpm.w)-1))</f>
        <v>ɡzɪ</v>
      </c>
      <c r="J3064" s="1" t="str">
        <f>_xlfn.LET(_xlpm.sep,":",_xlpm.w,$G3064,RIGHT(_xlpm.w,LEN(_xlpm.w)-FIND(_xlpm.sep,_xlpm.w)))</f>
        <v>xigh</v>
      </c>
      <c r="K3064" s="10">
        <f>_xlfn.LET(_xlpm.w,I3064,LEN(_xlpm.w))</f>
        <v>3</v>
      </c>
      <c r="L3064" s="10">
        <f>_xlfn.LET(_xlpm.w,J3064,LEN(_xlpm.w))</f>
        <v>4</v>
      </c>
      <c r="M3064" s="10">
        <f>_xlfn.LET(_xlpm.a,K3064,_xlpm.b,L3064,MAX(_xlpm.a,_xlpm.b))</f>
        <v>4</v>
      </c>
      <c r="N3064" s="10">
        <f>_xlfn.LET(_xlpm.d,(K3064,L3064),MAX(_xlpm.d)-MIN(_xlpm.d))</f>
        <v>1</v>
      </c>
      <c r="O3064" s="1" t="str">
        <f>_xlfn.LET(_xlpm.sep,":",_xlpm.w,$G3064,_xlfn.CONCAT("~",RIGHT(_xlpm.w,LEN(_xlpm.w)-FIND(_xlpm.sep,_xlpm.w)),"~"))</f>
        <v>~xigh~</v>
      </c>
      <c r="P3064" s="1" t="str">
        <f>_xlfn.LET(_xlpm.sep,":",_xlpm.w,$G3064,_xlfn.CONCAT("[",LEFT(_xlpm.w,FIND(_xlpm.sep,_xlpm.w)-1),"]"))</f>
        <v>[ɡzɪ]</v>
      </c>
      <c r="Q3064" s="14" cm="1">
        <f t="array" ref="Q3064">SUM(_xlfn._xlws.FILTER($H$2:$H$7117,_xlfn.MAP($O$2:$O$7117,_xlfn.LAMBDA(_xlpm.x,_xlpm.x=$O3064))))</f>
        <v>1.9880715705765408E-4</v>
      </c>
      <c r="R3064" s="14">
        <f>$H3064/Q3064</f>
        <v>0.5</v>
      </c>
      <c r="S3064" s="14" cm="1">
        <f t="array" ref="S3064">SUM(_xlfn._xlws.FILTER($H$2:$H$7117,_xlfn.MAP($P$2:$P$7117,_xlfn.LAMBDA(_xlpm.x,_xlpm.x=$P3064))))</f>
        <v>1.5904572564612327E-3</v>
      </c>
      <c r="T3064" s="14">
        <f>$H3064/S3064</f>
        <v>6.25E-2</v>
      </c>
      <c r="U3064" s="14">
        <f>_xlfn.LET(_xlpm.freq,F3064,_xlpm.size,M3064+1,_xlpm.F,V3064,LOG(1+_xlpm.freq)*LOG(1+_xlpm.size)*_xlpm.F)</f>
        <v>4.1252500104968691E-2</v>
      </c>
      <c r="V3064" s="14">
        <f>_xlfn.LET(_xlpm.a,T3064,_xlpm.b,R3064,2*_xlpm.a*_xlpm.b/(_xlpm.a+_xlpm.b))</f>
        <v>0.1111111111111111</v>
      </c>
      <c r="W3064" s="14">
        <f>_xlfn.LET(_xlpm.p,R3064,_xlpm.q,T3064,LOG(_xlpm.p/_xlpm.q))</f>
        <v>0.90308998699194354</v>
      </c>
      <c r="X3064" s="2"/>
    </row>
    <row r="3065" spans="1:24">
      <c r="A3065" s="1" t="str">
        <f>_xlfn.LET(_xlpm.sep," : ",CONCATENATE(O3065,_xlpm.sep,P3065))</f>
        <v>~ngih~ : [ŋɡɪ]</v>
      </c>
      <c r="B3065" s="1">
        <f>_xlfn.LET(_xlpm.d,$G3065,_xlpm.k,_xlfn.CONCAT(LEFT(TRIM(B$1),1),"*"),COUNTIF(_xlpm.d,_xlpm.k))</f>
        <v>0</v>
      </c>
      <c r="C3065" s="1">
        <f>_xlfn.LET(_xlpm.d,$G3065,_xlpm.k,_xlfn.CONCAT(LEFT(TRIM(C$1),1),"*"),COUNTIF(_xlpm.d,_xlpm.k))</f>
        <v>0</v>
      </c>
      <c r="D3065" s="1">
        <f>_xlfn.LET(_xlpm.d,$G3065,_xlpm.k,_xlfn.CONCAT(LEFT(TRIM(D$1),1),"*"),COUNTIF(_xlpm.d,_xlpm.k))</f>
        <v>0</v>
      </c>
      <c r="E3065" s="1">
        <f>LOG(F3065+1,10)</f>
        <v>0.47712125471966244</v>
      </c>
      <c r="F3065" s="7">
        <v>2</v>
      </c>
      <c r="G3065" s="9" t="s">
        <v>7044</v>
      </c>
      <c r="H3065" s="4">
        <f>F3065/freq.sum.r6e</f>
        <v>9.9403578528827041E-5</v>
      </c>
      <c r="I3065" s="4" t="str">
        <f>_xlfn.LET(_xlpm.sep,":",_xlpm.w,$G3065,LEFT(_xlpm.w,FIND(_xlpm.sep,_xlpm.w)-1))</f>
        <v>ŋɡɪ</v>
      </c>
      <c r="J3065" s="4" t="str">
        <f>_xlfn.LET(_xlpm.sep,":",_xlpm.w,$G3065,RIGHT(_xlpm.w,LEN(_xlpm.w)-FIND(_xlpm.sep,_xlpm.w)))</f>
        <v>ngih</v>
      </c>
      <c r="K3065" s="10">
        <f>_xlfn.LET(_xlpm.w,I3065,LEN(_xlpm.w))</f>
        <v>3</v>
      </c>
      <c r="L3065" s="10">
        <f>_xlfn.LET(_xlpm.w,J3065,LEN(_xlpm.w))</f>
        <v>4</v>
      </c>
      <c r="M3065" s="10">
        <f>_xlfn.LET(_xlpm.a,K3065,_xlpm.b,L3065,MAX(_xlpm.a,_xlpm.b))</f>
        <v>4</v>
      </c>
      <c r="N3065" s="10">
        <f>_xlfn.LET(_xlpm.d,(K3065,L3065),MAX(_xlpm.d)-MIN(_xlpm.d))</f>
        <v>1</v>
      </c>
      <c r="O3065" s="1" t="str">
        <f>_xlfn.LET(_xlpm.sep,":",_xlpm.w,$G3065,_xlfn.CONCAT("~",RIGHT(_xlpm.w,LEN(_xlpm.w)-FIND(_xlpm.sep,_xlpm.w)),"~"))</f>
        <v>~ngih~</v>
      </c>
      <c r="P3065" s="1" t="str">
        <f>_xlfn.LET(_xlpm.sep,":",_xlpm.w,$G3065,_xlfn.CONCAT("[",LEFT(_xlpm.w,FIND(_xlpm.sep,_xlpm.w)-1),"]"))</f>
        <v>[ŋɡɪ]</v>
      </c>
      <c r="Q3065" s="14" cm="1">
        <f t="array" ref="Q3065">SUM(_xlfn._xlws.FILTER($H$2:$H$7109,_xlfn.MAP($O$2:$O$7109,_xlfn.LAMBDA(_xlpm.x,_xlpm.x=$O3065))))</f>
        <v>1.9880715705765408E-4</v>
      </c>
      <c r="R3065" s="14">
        <f>$H3065/Q3065</f>
        <v>0.5</v>
      </c>
      <c r="S3065" s="14" cm="1">
        <f t="array" ref="S3065">SUM(_xlfn._xlws.FILTER($H$2:$H$7109,_xlfn.MAP($P$2:$P$7109,_xlfn.LAMBDA(_xlpm.x,_xlpm.x=$P3065))))</f>
        <v>1.5904572564612327E-3</v>
      </c>
      <c r="T3065" s="14">
        <f>$H3065/S3065</f>
        <v>6.25E-2</v>
      </c>
      <c r="U3065" s="14">
        <f>_xlfn.LET(_xlpm.freq,F3065,_xlpm.size,M3065+1,_xlpm.F,V3065,LOG(1+_xlpm.freq)*LOG(1+_xlpm.size)*_xlpm.F)</f>
        <v>4.1252500104968691E-2</v>
      </c>
      <c r="V3065" s="14">
        <f>_xlfn.LET(_xlpm.a,T3065,_xlpm.b,R3065,2*_xlpm.a*_xlpm.b/(_xlpm.a+_xlpm.b))</f>
        <v>0.1111111111111111</v>
      </c>
      <c r="W3065" s="14">
        <f>_xlfn.LET(_xlpm.p,R3065,_xlpm.q,T3065,LOG(_xlpm.p/_xlpm.q))</f>
        <v>0.90308998699194354</v>
      </c>
      <c r="X3065" s="2"/>
    </row>
    <row r="3066" spans="1:24">
      <c r="A3066" s="1" t="str">
        <f>_xlfn.LET(_xlpm.sep," : ",CONCATENATE(O3066,_xlpm.sep,P3066))</f>
        <v>~gair~ : [ɡɛ]</v>
      </c>
      <c r="B3066" s="1">
        <f>_xlfn.LET(_xlpm.d,$G3066,_xlpm.k,_xlfn.CONCAT(LEFT(TRIM(B$1),1),"*"),COUNTIF(_xlpm.d,_xlpm.k))</f>
        <v>0</v>
      </c>
      <c r="C3066" s="1">
        <f>_xlfn.LET(_xlpm.d,$G3066,_xlpm.k,_xlfn.CONCAT(LEFT(TRIM(C$1),1),"*"),COUNTIF(_xlpm.d,_xlpm.k))</f>
        <v>0</v>
      </c>
      <c r="D3066" s="1">
        <f>_xlfn.LET(_xlpm.d,$G3066,_xlpm.k,_xlfn.CONCAT(LEFT(TRIM(D$1),1),"*"),COUNTIF(_xlpm.d,_xlpm.k))</f>
        <v>0</v>
      </c>
      <c r="E3066" s="1">
        <f>LOG(F3066+1,10)</f>
        <v>0.47712125471966244</v>
      </c>
      <c r="F3066" s="7">
        <v>2</v>
      </c>
      <c r="G3066" s="9" t="s">
        <v>6525</v>
      </c>
      <c r="H3066" s="4">
        <f>F3066/freq.sum.r6e</f>
        <v>9.9403578528827041E-5</v>
      </c>
      <c r="I3066" s="1" t="str">
        <f>_xlfn.LET(_xlpm.sep,":",_xlpm.w,$G3066,LEFT(_xlpm.w,FIND(_xlpm.sep,_xlpm.w)-1))</f>
        <v>ɡɛ</v>
      </c>
      <c r="J3066" s="1" t="str">
        <f>_xlfn.LET(_xlpm.sep,":",_xlpm.w,$G3066,RIGHT(_xlpm.w,LEN(_xlpm.w)-FIND(_xlpm.sep,_xlpm.w)))</f>
        <v>gair</v>
      </c>
      <c r="K3066" s="10">
        <f>_xlfn.LET(_xlpm.w,I3066,LEN(_xlpm.w))</f>
        <v>2</v>
      </c>
      <c r="L3066" s="10">
        <f>_xlfn.LET(_xlpm.w,J3066,LEN(_xlpm.w))</f>
        <v>4</v>
      </c>
      <c r="M3066" s="10">
        <f>_xlfn.LET(_xlpm.a,K3066,_xlpm.b,L3066,MAX(_xlpm.a,_xlpm.b))</f>
        <v>4</v>
      </c>
      <c r="N3066" s="10">
        <f>_xlfn.LET(_xlpm.d,(K3066,L3066),MAX(_xlpm.d)-MIN(_xlpm.d))</f>
        <v>2</v>
      </c>
      <c r="O3066" s="1" t="str">
        <f>_xlfn.LET(_xlpm.sep,":",_xlpm.w,$G3066,_xlfn.CONCAT("~",RIGHT(_xlpm.w,LEN(_xlpm.w)-FIND(_xlpm.sep,_xlpm.w)),"~"))</f>
        <v>~gair~</v>
      </c>
      <c r="P3066" s="1" t="str">
        <f>_xlfn.LET(_xlpm.sep,":",_xlpm.w,$G3066,_xlfn.CONCAT("[",LEFT(_xlpm.w,FIND(_xlpm.sep,_xlpm.w)-1),"]"))</f>
        <v>[ɡɛ]</v>
      </c>
      <c r="Q3066" s="14" cm="1">
        <f t="array" ref="Q3066">SUM(_xlfn._xlws.FILTER($H$2:$H$7111,_xlfn.MAP($O$2:$O$7111,_xlfn.LAMBDA(_xlpm.x,_xlpm.x=$O3066))))</f>
        <v>1.9880715705765408E-4</v>
      </c>
      <c r="R3066" s="14">
        <f>$H3066/Q3066</f>
        <v>0.5</v>
      </c>
      <c r="S3066" s="14" cm="1">
        <f t="array" ref="S3066">SUM(_xlfn._xlws.FILTER($H$2:$H$7111,_xlfn.MAP($P$2:$P$7111,_xlfn.LAMBDA(_xlpm.x,_xlpm.x=$P3066))))</f>
        <v>1.5904572564612327E-3</v>
      </c>
      <c r="T3066" s="14">
        <f>$H3066/S3066</f>
        <v>6.25E-2</v>
      </c>
      <c r="U3066" s="14">
        <f>_xlfn.LET(_xlpm.freq,F3066,_xlpm.size,M3066+1,_xlpm.F,V3066,LOG(1+_xlpm.freq)*LOG(1+_xlpm.size)*_xlpm.F)</f>
        <v>4.1252500104968691E-2</v>
      </c>
      <c r="V3066" s="14">
        <f>_xlfn.LET(_xlpm.a,T3066,_xlpm.b,R3066,2*_xlpm.a*_xlpm.b/(_xlpm.a+_xlpm.b))</f>
        <v>0.1111111111111111</v>
      </c>
      <c r="W3066" s="14">
        <f>_xlfn.LET(_xlpm.p,R3066,_xlpm.q,T3066,LOG(_xlpm.p/_xlpm.q))</f>
        <v>0.90308998699194354</v>
      </c>
      <c r="X3066" s="2"/>
    </row>
    <row r="3067" spans="1:24">
      <c r="A3067" s="1" t="str">
        <f>_xlfn.LET(_xlpm.sep," : ",CONCATENATE(O3067,_xlpm.sep,P3067))</f>
        <v>~clar~ : [klɛ]</v>
      </c>
      <c r="B3067" s="1">
        <f>_xlfn.LET(_xlpm.d,$G3067,_xlpm.k,_xlfn.CONCAT(LEFT(TRIM(B$1),1),"*"),COUNTIF(_xlpm.d,_xlpm.k))</f>
        <v>0</v>
      </c>
      <c r="C3067" s="1">
        <f>_xlfn.LET(_xlpm.d,$G3067,_xlpm.k,_xlfn.CONCAT(LEFT(TRIM(C$1),1),"*"),COUNTIF(_xlpm.d,_xlpm.k))</f>
        <v>0</v>
      </c>
      <c r="D3067" s="1">
        <f>_xlfn.LET(_xlpm.d,$G3067,_xlpm.k,_xlfn.CONCAT(LEFT(TRIM(D$1),1),"*"),COUNTIF(_xlpm.d,_xlpm.k))</f>
        <v>0</v>
      </c>
      <c r="E3067" s="1">
        <f>LOG(F3067+1,10)</f>
        <v>0.47712125471966244</v>
      </c>
      <c r="F3067" s="7">
        <v>2</v>
      </c>
      <c r="G3067" s="9" t="s">
        <v>1466</v>
      </c>
      <c r="H3067" s="4">
        <f>F3067/freq.sum.r6e</f>
        <v>9.9403578528827041E-5</v>
      </c>
      <c r="I3067" s="1" t="str">
        <f>_xlfn.LET(_xlpm.sep,":",_xlpm.w,$G3067,LEFT(_xlpm.w,FIND(_xlpm.sep,_xlpm.w)-1))</f>
        <v>klɛ</v>
      </c>
      <c r="J3067" s="1" t="str">
        <f>_xlfn.LET(_xlpm.sep,":",_xlpm.w,$G3067,RIGHT(_xlpm.w,LEN(_xlpm.w)-FIND(_xlpm.sep,_xlpm.w)))</f>
        <v>clar</v>
      </c>
      <c r="K3067" s="10">
        <f>_xlfn.LET(_xlpm.w,I3067,LEN(_xlpm.w))</f>
        <v>3</v>
      </c>
      <c r="L3067" s="10">
        <f>_xlfn.LET(_xlpm.w,J3067,LEN(_xlpm.w))</f>
        <v>4</v>
      </c>
      <c r="M3067" s="10">
        <f>_xlfn.LET(_xlpm.a,K3067,_xlpm.b,L3067,MAX(_xlpm.a,_xlpm.b))</f>
        <v>4</v>
      </c>
      <c r="N3067" s="10">
        <f>_xlfn.LET(_xlpm.d,(K3067,L3067),MAX(_xlpm.d)-MIN(_xlpm.d))</f>
        <v>1</v>
      </c>
      <c r="O3067" s="1" t="str">
        <f>_xlfn.LET(_xlpm.sep,":",_xlpm.w,$G3067,_xlfn.CONCAT("~",RIGHT(_xlpm.w,LEN(_xlpm.w)-FIND(_xlpm.sep,_xlpm.w)),"~"))</f>
        <v>~clar~</v>
      </c>
      <c r="P3067" s="1" t="str">
        <f>_xlfn.LET(_xlpm.sep,":",_xlpm.w,$G3067,_xlfn.CONCAT("[",LEFT(_xlpm.w,FIND(_xlpm.sep,_xlpm.w)-1),"]"))</f>
        <v>[klɛ]</v>
      </c>
      <c r="Q3067" s="14" cm="1">
        <f t="array" ref="Q3067">SUM(_xlfn._xlws.FILTER($H$2:$H$7117,_xlfn.MAP($O$2:$O$7117,_xlfn.LAMBDA(_xlpm.x,_xlpm.x=$O3067))))</f>
        <v>1.4910536779324057E-4</v>
      </c>
      <c r="R3067" s="14">
        <f>$H3067/Q3067</f>
        <v>0.66666666666666663</v>
      </c>
      <c r="S3067" s="14" cm="1">
        <f t="array" ref="S3067">SUM(_xlfn._xlws.FILTER($H$2:$H$7117,_xlfn.MAP($P$2:$P$7117,_xlfn.LAMBDA(_xlpm.x,_xlpm.x=$P3067))))</f>
        <v>1.1928429423459243E-3</v>
      </c>
      <c r="T3067" s="14">
        <f>$H3067/S3067</f>
        <v>8.3333333333333343E-2</v>
      </c>
      <c r="U3067" s="14">
        <f>_xlfn.LET(_xlpm.freq,F3067,_xlpm.size,M3067+1,_xlpm.F,V3067,LOG(1+_xlpm.freq)*LOG(1+_xlpm.size)*_xlpm.F)</f>
        <v>5.5003333473291602E-2</v>
      </c>
      <c r="V3067" s="14">
        <f>_xlfn.LET(_xlpm.a,T3067,_xlpm.b,R3067,2*_xlpm.a*_xlpm.b/(_xlpm.a+_xlpm.b))</f>
        <v>0.14814814814814817</v>
      </c>
      <c r="W3067" s="14">
        <f>_xlfn.LET(_xlpm.p,R3067,_xlpm.q,T3067,LOG(_xlpm.p/_xlpm.q))</f>
        <v>0.90308998699194354</v>
      </c>
      <c r="X3067" s="2"/>
    </row>
    <row r="3068" spans="1:24">
      <c r="A3068" s="1" t="str">
        <f>_xlfn.LET(_xlpm.sep," : ",CONCATENATE(O3068,_xlpm.sep,P3068))</f>
        <v>~nser~ : [nsɛ]</v>
      </c>
      <c r="B3068" s="1">
        <f>_xlfn.LET(_xlpm.d,$G3068,_xlpm.k,_xlfn.CONCAT(LEFT(TRIM(B$1),1),"*"),COUNTIF(_xlpm.d,_xlpm.k))</f>
        <v>0</v>
      </c>
      <c r="C3068" s="1">
        <f>_xlfn.LET(_xlpm.d,$G3068,_xlpm.k,_xlfn.CONCAT(LEFT(TRIM(C$1),1),"*"),COUNTIF(_xlpm.d,_xlpm.k))</f>
        <v>0</v>
      </c>
      <c r="D3068" s="1">
        <f>_xlfn.LET(_xlpm.d,$G3068,_xlpm.k,_xlfn.CONCAT(LEFT(TRIM(D$1),1),"*"),COUNTIF(_xlpm.d,_xlpm.k))</f>
        <v>1</v>
      </c>
      <c r="E3068" s="1">
        <f>LOG(F3068+1,10)</f>
        <v>0.47712125471966244</v>
      </c>
      <c r="F3068" s="7">
        <v>2</v>
      </c>
      <c r="G3068" s="9" t="s">
        <v>3125</v>
      </c>
      <c r="H3068" s="4">
        <f>F3068/freq.sum.r6e</f>
        <v>9.9403578528827041E-5</v>
      </c>
      <c r="I3068" s="4" t="str">
        <f>_xlfn.LET(_xlpm.sep,":",_xlpm.w,$G3068,LEFT(_xlpm.w,FIND(_xlpm.sep,_xlpm.w)-1))</f>
        <v>nsɛ</v>
      </c>
      <c r="J3068" s="4" t="str">
        <f>_xlfn.LET(_xlpm.sep,":",_xlpm.w,$G3068,RIGHT(_xlpm.w,LEN(_xlpm.w)-FIND(_xlpm.sep,_xlpm.w)))</f>
        <v>nser</v>
      </c>
      <c r="K3068" s="10">
        <f>_xlfn.LET(_xlpm.w,I3068,LEN(_xlpm.w))</f>
        <v>3</v>
      </c>
      <c r="L3068" s="10">
        <f>_xlfn.LET(_xlpm.w,J3068,LEN(_xlpm.w))</f>
        <v>4</v>
      </c>
      <c r="M3068" s="10">
        <f>_xlfn.LET(_xlpm.a,K3068,_xlpm.b,L3068,MAX(_xlpm.a,_xlpm.b))</f>
        <v>4</v>
      </c>
      <c r="N3068" s="10">
        <f>_xlfn.LET(_xlpm.d,(K3068,L3068),MAX(_xlpm.d)-MIN(_xlpm.d))</f>
        <v>1</v>
      </c>
      <c r="O3068" s="1" t="str">
        <f>_xlfn.LET(_xlpm.sep,":",_xlpm.w,$G3068,_xlfn.CONCAT("~",RIGHT(_xlpm.w,LEN(_xlpm.w)-FIND(_xlpm.sep,_xlpm.w)),"~"))</f>
        <v>~nser~</v>
      </c>
      <c r="P3068" s="1" t="str">
        <f>_xlfn.LET(_xlpm.sep,":",_xlpm.w,$G3068,_xlfn.CONCAT("[",LEFT(_xlpm.w,FIND(_xlpm.sep,_xlpm.w)-1),"]"))</f>
        <v>[nsɛ]</v>
      </c>
      <c r="Q3068" s="14" cm="1">
        <f t="array" ref="Q3068">SUM(_xlfn._xlws.FILTER($H$2:$H$7109,_xlfn.MAP($O$2:$O$7109,_xlfn.LAMBDA(_xlpm.x,_xlpm.x=$O3068))))</f>
        <v>1.4910536779324057E-4</v>
      </c>
      <c r="R3068" s="14">
        <f>$H3068/Q3068</f>
        <v>0.66666666666666663</v>
      </c>
      <c r="S3068" s="14" cm="1">
        <f t="array" ref="S3068">SUM(_xlfn._xlws.FILTER($H$2:$H$7109,_xlfn.MAP($P$2:$P$7109,_xlfn.LAMBDA(_xlpm.x,_xlpm.x=$P3068))))</f>
        <v>1.1928429423459241E-3</v>
      </c>
      <c r="T3068" s="14">
        <f>$H3068/S3068</f>
        <v>8.3333333333333356E-2</v>
      </c>
      <c r="U3068" s="14">
        <f>_xlfn.LET(_xlpm.freq,F3068,_xlpm.size,M3068+1,_xlpm.F,V3068,LOG(1+_xlpm.freq)*LOG(1+_xlpm.size)*_xlpm.F)</f>
        <v>5.5003333473291602E-2</v>
      </c>
      <c r="V3068" s="14">
        <f>_xlfn.LET(_xlpm.a,T3068,_xlpm.b,R3068,2*_xlpm.a*_xlpm.b/(_xlpm.a+_xlpm.b))</f>
        <v>0.14814814814814817</v>
      </c>
      <c r="W3068" s="14">
        <f>_xlfn.LET(_xlpm.p,R3068,_xlpm.q,T3068,LOG(_xlpm.p/_xlpm.q))</f>
        <v>0.90308998699194343</v>
      </c>
      <c r="X3068" s="2"/>
    </row>
    <row r="3069" spans="1:24">
      <c r="A3069" s="1" t="str">
        <f>_xlfn.LET(_xlpm.sep," : ",CONCATENATE(O3069,_xlpm.sep,P3069))</f>
        <v>~scar~ : [skɛ]</v>
      </c>
      <c r="B3069" s="1">
        <f>_xlfn.LET(_xlpm.d,$G3069,_xlpm.k,_xlfn.CONCAT(LEFT(TRIM(B$1),1),"*"),COUNTIF(_xlpm.d,_xlpm.k))</f>
        <v>0</v>
      </c>
      <c r="C3069" s="1">
        <f>_xlfn.LET(_xlpm.d,$G3069,_xlpm.k,_xlfn.CONCAT(LEFT(TRIM(C$1),1),"*"),COUNTIF(_xlpm.d,_xlpm.k))</f>
        <v>0</v>
      </c>
      <c r="D3069" s="1">
        <f>_xlfn.LET(_xlpm.d,$G3069,_xlpm.k,_xlfn.CONCAT(LEFT(TRIM(D$1),1),"*"),COUNTIF(_xlpm.d,_xlpm.k))</f>
        <v>0</v>
      </c>
      <c r="E3069" s="1">
        <f>LOG(F3069+1,10)</f>
        <v>0.47712125471966244</v>
      </c>
      <c r="F3069" s="7">
        <v>2</v>
      </c>
      <c r="G3069" s="9" t="s">
        <v>4003</v>
      </c>
      <c r="H3069" s="4">
        <f>F3069/freq.sum.r6e</f>
        <v>9.9403578528827041E-5</v>
      </c>
      <c r="I3069" s="1" t="str">
        <f>_xlfn.LET(_xlpm.sep,":",_xlpm.w,$G3069,LEFT(_xlpm.w,FIND(_xlpm.sep,_xlpm.w)-1))</f>
        <v>skɛ</v>
      </c>
      <c r="J3069" s="1" t="str">
        <f>_xlfn.LET(_xlpm.sep,":",_xlpm.w,$G3069,RIGHT(_xlpm.w,LEN(_xlpm.w)-FIND(_xlpm.sep,_xlpm.w)))</f>
        <v>scar</v>
      </c>
      <c r="K3069" s="10">
        <f>_xlfn.LET(_xlpm.w,I3069,LEN(_xlpm.w))</f>
        <v>3</v>
      </c>
      <c r="L3069" s="10">
        <f>_xlfn.LET(_xlpm.w,J3069,LEN(_xlpm.w))</f>
        <v>4</v>
      </c>
      <c r="M3069" s="10">
        <f>_xlfn.LET(_xlpm.a,K3069,_xlpm.b,L3069,MAX(_xlpm.a,_xlpm.b))</f>
        <v>4</v>
      </c>
      <c r="N3069" s="10">
        <f>_xlfn.LET(_xlpm.d,(K3069,L3069),MAX(_xlpm.d)-MIN(_xlpm.d))</f>
        <v>1</v>
      </c>
      <c r="O3069" s="1" t="str">
        <f>_xlfn.LET(_xlpm.sep,":",_xlpm.w,$G3069,_xlfn.CONCAT("~",RIGHT(_xlpm.w,LEN(_xlpm.w)-FIND(_xlpm.sep,_xlpm.w)),"~"))</f>
        <v>~scar~</v>
      </c>
      <c r="P3069" s="1" t="str">
        <f>_xlfn.LET(_xlpm.sep,":",_xlpm.w,$G3069,_xlfn.CONCAT("[",LEFT(_xlpm.w,FIND(_xlpm.sep,_xlpm.w)-1),"]"))</f>
        <v>[skɛ]</v>
      </c>
      <c r="Q3069" s="14" cm="1">
        <f t="array" ref="Q3069">SUM(_xlfn._xlws.FILTER($H$2:$H$7109,_xlfn.MAP($O$2:$O$7109,_xlfn.LAMBDA(_xlpm.x,_xlpm.x=$O3069))))</f>
        <v>1.4910536779324057E-4</v>
      </c>
      <c r="R3069" s="14">
        <f>$H3069/Q3069</f>
        <v>0.66666666666666663</v>
      </c>
      <c r="S3069" s="14" cm="1">
        <f t="array" ref="S3069">SUM(_xlfn._xlws.FILTER($H$2:$H$7109,_xlfn.MAP($P$2:$P$7109,_xlfn.LAMBDA(_xlpm.x,_xlpm.x=$P3069))))</f>
        <v>1.1928429423459243E-3</v>
      </c>
      <c r="T3069" s="14">
        <f>$H3069/S3069</f>
        <v>8.3333333333333343E-2</v>
      </c>
      <c r="U3069" s="14">
        <f>_xlfn.LET(_xlpm.freq,F3069,_xlpm.size,M3069+1,_xlpm.F,V3069,LOG(1+_xlpm.freq)*LOG(1+_xlpm.size)*_xlpm.F)</f>
        <v>5.5003333473291602E-2</v>
      </c>
      <c r="V3069" s="14">
        <f>_xlfn.LET(_xlpm.a,T3069,_xlpm.b,R3069,2*_xlpm.a*_xlpm.b/(_xlpm.a+_xlpm.b))</f>
        <v>0.14814814814814817</v>
      </c>
      <c r="W3069" s="14">
        <f>_xlfn.LET(_xlpm.p,R3069,_xlpm.q,T3069,LOG(_xlpm.p/_xlpm.q))</f>
        <v>0.90308998699194354</v>
      </c>
      <c r="X3069" s="2"/>
    </row>
    <row r="3070" spans="1:24">
      <c r="A3070" s="1" t="str">
        <f>_xlfn.LET(_xlpm.sep," : ",CONCATENATE(O3070,_xlpm.sep,P3070))</f>
        <v>~sper~ : [spɛ]</v>
      </c>
      <c r="B3070" s="1">
        <f>_xlfn.LET(_xlpm.d,$G3070,_xlpm.k,_xlfn.CONCAT(LEFT(TRIM(B$1),1),"*"),COUNTIF(_xlpm.d,_xlpm.k))</f>
        <v>0</v>
      </c>
      <c r="C3070" s="1">
        <f>_xlfn.LET(_xlpm.d,$G3070,_xlpm.k,_xlfn.CONCAT(LEFT(TRIM(C$1),1),"*"),COUNTIF(_xlpm.d,_xlpm.k))</f>
        <v>0</v>
      </c>
      <c r="D3070" s="1">
        <f>_xlfn.LET(_xlpm.d,$G3070,_xlpm.k,_xlfn.CONCAT(LEFT(TRIM(D$1),1),"*"),COUNTIF(_xlpm.d,_xlpm.k))</f>
        <v>0</v>
      </c>
      <c r="E3070" s="1">
        <f>LOG(F3070+1,10)</f>
        <v>0.47712125471966244</v>
      </c>
      <c r="F3070" s="7">
        <v>2</v>
      </c>
      <c r="G3070" s="9" t="s">
        <v>4215</v>
      </c>
      <c r="H3070" s="4">
        <f>F3070/freq.sum.r6e</f>
        <v>9.9403578528827041E-5</v>
      </c>
      <c r="I3070" s="1" t="str">
        <f>_xlfn.LET(_xlpm.sep,":",_xlpm.w,$G3070,LEFT(_xlpm.w,FIND(_xlpm.sep,_xlpm.w)-1))</f>
        <v>spɛ</v>
      </c>
      <c r="J3070" s="1" t="str">
        <f>_xlfn.LET(_xlpm.sep,":",_xlpm.w,$G3070,RIGHT(_xlpm.w,LEN(_xlpm.w)-FIND(_xlpm.sep,_xlpm.w)))</f>
        <v>sper</v>
      </c>
      <c r="K3070" s="10">
        <f>_xlfn.LET(_xlpm.w,I3070,LEN(_xlpm.w))</f>
        <v>3</v>
      </c>
      <c r="L3070" s="10">
        <f>_xlfn.LET(_xlpm.w,J3070,LEN(_xlpm.w))</f>
        <v>4</v>
      </c>
      <c r="M3070" s="10">
        <f>_xlfn.LET(_xlpm.a,K3070,_xlpm.b,L3070,MAX(_xlpm.a,_xlpm.b))</f>
        <v>4</v>
      </c>
      <c r="N3070" s="10">
        <f>_xlfn.LET(_xlpm.d,(K3070,L3070),MAX(_xlpm.d)-MIN(_xlpm.d))</f>
        <v>1</v>
      </c>
      <c r="O3070" s="1" t="str">
        <f>_xlfn.LET(_xlpm.sep,":",_xlpm.w,$G3070,_xlfn.CONCAT("~",RIGHT(_xlpm.w,LEN(_xlpm.w)-FIND(_xlpm.sep,_xlpm.w)),"~"))</f>
        <v>~sper~</v>
      </c>
      <c r="P3070" s="1" t="str">
        <f>_xlfn.LET(_xlpm.sep,":",_xlpm.w,$G3070,_xlfn.CONCAT("[",LEFT(_xlpm.w,FIND(_xlpm.sep,_xlpm.w)-1),"]"))</f>
        <v>[spɛ]</v>
      </c>
      <c r="Q3070" s="14" cm="1">
        <f t="array" ref="Q3070">SUM(_xlfn._xlws.FILTER($H$2:$H$7117,_xlfn.MAP($O$2:$O$7117,_xlfn.LAMBDA(_xlpm.x,_xlpm.x=$O3070))))</f>
        <v>1.4910536779324057E-4</v>
      </c>
      <c r="R3070" s="14">
        <f>$H3070/Q3070</f>
        <v>0.66666666666666663</v>
      </c>
      <c r="S3070" s="14" cm="1">
        <f t="array" ref="S3070">SUM(_xlfn._xlws.FILTER($H$2:$H$7117,_xlfn.MAP($P$2:$P$7117,_xlfn.LAMBDA(_xlpm.x,_xlpm.x=$P3070))))</f>
        <v>1.1928429423459243E-3</v>
      </c>
      <c r="T3070" s="14">
        <f>$H3070/S3070</f>
        <v>8.3333333333333343E-2</v>
      </c>
      <c r="U3070" s="14">
        <f>_xlfn.LET(_xlpm.freq,F3070,_xlpm.size,M3070+1,_xlpm.F,V3070,LOG(1+_xlpm.freq)*LOG(1+_xlpm.size)*_xlpm.F)</f>
        <v>5.5003333473291602E-2</v>
      </c>
      <c r="V3070" s="14">
        <f>_xlfn.LET(_xlpm.a,T3070,_xlpm.b,R3070,2*_xlpm.a*_xlpm.b/(_xlpm.a+_xlpm.b))</f>
        <v>0.14814814814814817</v>
      </c>
      <c r="W3070" s="14">
        <f>_xlfn.LET(_xlpm.p,R3070,_xlpm.q,T3070,LOG(_xlpm.p/_xlpm.q))</f>
        <v>0.90308998699194354</v>
      </c>
      <c r="X3070" s="2"/>
    </row>
    <row r="3071" spans="1:24">
      <c r="A3071" s="1" t="str">
        <f>_xlfn.LET(_xlpm.sep," : ",CONCATENATE(O3071,_xlpm.sep,P3071))</f>
        <v>~rsar~ : [ɹsɛ]</v>
      </c>
      <c r="B3071" s="1">
        <f>_xlfn.LET(_xlpm.d,$G3071,_xlpm.k,_xlfn.CONCAT(LEFT(TRIM(B$1),1),"*"),COUNTIF(_xlpm.d,_xlpm.k))</f>
        <v>1</v>
      </c>
      <c r="C3071" s="1">
        <f>_xlfn.LET(_xlpm.d,$G3071,_xlpm.k,_xlfn.CONCAT(LEFT(TRIM(C$1),1),"*"),COUNTIF(_xlpm.d,_xlpm.k))</f>
        <v>0</v>
      </c>
      <c r="D3071" s="1">
        <f>_xlfn.LET(_xlpm.d,$G3071,_xlpm.k,_xlfn.CONCAT(LEFT(TRIM(D$1),1),"*"),COUNTIF(_xlpm.d,_xlpm.k))</f>
        <v>0</v>
      </c>
      <c r="E3071" s="1">
        <f>LOG(F3071+1,10)</f>
        <v>0.47712125471966244</v>
      </c>
      <c r="F3071" s="7">
        <v>2</v>
      </c>
      <c r="G3071" s="9" t="s">
        <v>6270</v>
      </c>
      <c r="H3071" s="4">
        <f>F3071/freq.sum.r6e</f>
        <v>9.9403578528827041E-5</v>
      </c>
      <c r="I3071" s="4" t="str">
        <f>_xlfn.LET(_xlpm.sep,":",_xlpm.w,$G3071,LEFT(_xlpm.w,FIND(_xlpm.sep,_xlpm.w)-1))</f>
        <v>ɹsɛ</v>
      </c>
      <c r="J3071" s="4" t="str">
        <f>_xlfn.LET(_xlpm.sep,":",_xlpm.w,$G3071,RIGHT(_xlpm.w,LEN(_xlpm.w)-FIND(_xlpm.sep,_xlpm.w)))</f>
        <v>rsar</v>
      </c>
      <c r="K3071" s="10">
        <f>_xlfn.LET(_xlpm.w,I3071,LEN(_xlpm.w))</f>
        <v>3</v>
      </c>
      <c r="L3071" s="10">
        <f>_xlfn.LET(_xlpm.w,J3071,LEN(_xlpm.w))</f>
        <v>4</v>
      </c>
      <c r="M3071" s="10">
        <f>_xlfn.LET(_xlpm.a,K3071,_xlpm.b,L3071,MAX(_xlpm.a,_xlpm.b))</f>
        <v>4</v>
      </c>
      <c r="N3071" s="10">
        <f>_xlfn.LET(_xlpm.d,(K3071,L3071),MAX(_xlpm.d)-MIN(_xlpm.d))</f>
        <v>1</v>
      </c>
      <c r="O3071" s="1" t="str">
        <f>_xlfn.LET(_xlpm.sep,":",_xlpm.w,$G3071,_xlfn.CONCAT("~",RIGHT(_xlpm.w,LEN(_xlpm.w)-FIND(_xlpm.sep,_xlpm.w)),"~"))</f>
        <v>~rsar~</v>
      </c>
      <c r="P3071" s="1" t="str">
        <f>_xlfn.LET(_xlpm.sep,":",_xlpm.w,$G3071,_xlfn.CONCAT("[",LEFT(_xlpm.w,FIND(_xlpm.sep,_xlpm.w)-1),"]"))</f>
        <v>[ɹsɛ]</v>
      </c>
      <c r="Q3071" s="14" cm="1">
        <f t="array" ref="Q3071">SUM(_xlfn._xlws.FILTER($H$2:$H$7109,_xlfn.MAP($O$2:$O$7109,_xlfn.LAMBDA(_xlpm.x,_xlpm.x=$O3071))))</f>
        <v>1.4910536779324057E-4</v>
      </c>
      <c r="R3071" s="14">
        <f>$H3071/Q3071</f>
        <v>0.66666666666666663</v>
      </c>
      <c r="S3071" s="14" cm="1">
        <f t="array" ref="S3071">SUM(_xlfn._xlws.FILTER($H$2:$H$7109,_xlfn.MAP($P$2:$P$7109,_xlfn.LAMBDA(_xlpm.x,_xlpm.x=$P3071))))</f>
        <v>1.1928429423459243E-3</v>
      </c>
      <c r="T3071" s="14">
        <f>$H3071/S3071</f>
        <v>8.3333333333333343E-2</v>
      </c>
      <c r="U3071" s="14">
        <f>_xlfn.LET(_xlpm.freq,F3071,_xlpm.size,M3071+1,_xlpm.F,V3071,LOG(1+_xlpm.freq)*LOG(1+_xlpm.size)*_xlpm.F)</f>
        <v>5.5003333473291602E-2</v>
      </c>
      <c r="V3071" s="14">
        <f>_xlfn.LET(_xlpm.a,T3071,_xlpm.b,R3071,2*_xlpm.a*_xlpm.b/(_xlpm.a+_xlpm.b))</f>
        <v>0.14814814814814817</v>
      </c>
      <c r="W3071" s="14">
        <f>_xlfn.LET(_xlpm.p,R3071,_xlpm.q,T3071,LOG(_xlpm.p/_xlpm.q))</f>
        <v>0.90308998699194354</v>
      </c>
      <c r="X3071" s="2"/>
    </row>
    <row r="3072" spans="1:24">
      <c r="A3072" s="1" t="str">
        <f>_xlfn.LET(_xlpm.sep," : ",CONCATENATE(O3072,_xlpm.sep,P3072))</f>
        <v>~ndir~ : [ndɪ]</v>
      </c>
      <c r="B3072" s="1">
        <f>_xlfn.LET(_xlpm.d,$G3072,_xlpm.k,_xlfn.CONCAT(LEFT(TRIM(B$1),1),"*"),COUNTIF(_xlpm.d,_xlpm.k))</f>
        <v>0</v>
      </c>
      <c r="C3072" s="1">
        <f>_xlfn.LET(_xlpm.d,$G3072,_xlpm.k,_xlfn.CONCAT(LEFT(TRIM(C$1),1),"*"),COUNTIF(_xlpm.d,_xlpm.k))</f>
        <v>0</v>
      </c>
      <c r="D3072" s="1">
        <f>_xlfn.LET(_xlpm.d,$G3072,_xlpm.k,_xlfn.CONCAT(LEFT(TRIM(D$1),1),"*"),COUNTIF(_xlpm.d,_xlpm.k))</f>
        <v>1</v>
      </c>
      <c r="E3072" s="1">
        <f>LOG(F3072+1,10)</f>
        <v>0.60205999132796229</v>
      </c>
      <c r="F3072" s="7">
        <v>3</v>
      </c>
      <c r="G3072" s="9" t="s">
        <v>2877</v>
      </c>
      <c r="H3072" s="4">
        <f>F3072/freq.sum.r6e</f>
        <v>1.4910536779324057E-4</v>
      </c>
      <c r="I3072" s="1" t="str">
        <f>_xlfn.LET(_xlpm.sep,":",_xlpm.w,$G3072,LEFT(_xlpm.w,FIND(_xlpm.sep,_xlpm.w)-1))</f>
        <v>ndɪ</v>
      </c>
      <c r="J3072" s="1" t="str">
        <f>_xlfn.LET(_xlpm.sep,":",_xlpm.w,$G3072,RIGHT(_xlpm.w,LEN(_xlpm.w)-FIND(_xlpm.sep,_xlpm.w)))</f>
        <v>ndir</v>
      </c>
      <c r="K3072" s="10">
        <f>_xlfn.LET(_xlpm.w,I3072,LEN(_xlpm.w))</f>
        <v>3</v>
      </c>
      <c r="L3072" s="10">
        <f>_xlfn.LET(_xlpm.w,J3072,LEN(_xlpm.w))</f>
        <v>4</v>
      </c>
      <c r="M3072" s="10">
        <f>_xlfn.LET(_xlpm.a,K3072,_xlpm.b,L3072,MAX(_xlpm.a,_xlpm.b))</f>
        <v>4</v>
      </c>
      <c r="N3072" s="10">
        <f>_xlfn.LET(_xlpm.d,(K3072,L3072),MAX(_xlpm.d)-MIN(_xlpm.d))</f>
        <v>1</v>
      </c>
      <c r="O3072" s="1" t="str">
        <f>_xlfn.LET(_xlpm.sep,":",_xlpm.w,$G3072,_xlfn.CONCAT("~",RIGHT(_xlpm.w,LEN(_xlpm.w)-FIND(_xlpm.sep,_xlpm.w)),"~"))</f>
        <v>~ndir~</v>
      </c>
      <c r="P3072" s="1" t="str">
        <f>_xlfn.LET(_xlpm.sep,":",_xlpm.w,$G3072,_xlfn.CONCAT("[",LEFT(_xlpm.w,FIND(_xlpm.sep,_xlpm.w)-1),"]"))</f>
        <v>[ndɪ]</v>
      </c>
      <c r="Q3072" s="14" cm="1">
        <f t="array" ref="Q3072">SUM(_xlfn._xlws.FILTER($H$2:$H$7117,_xlfn.MAP($O$2:$O$7117,_xlfn.LAMBDA(_xlpm.x,_xlpm.x=$O3072))))</f>
        <v>1.9880715705765408E-4</v>
      </c>
      <c r="R3072" s="14">
        <f>$H3072/Q3072</f>
        <v>0.75</v>
      </c>
      <c r="S3072" s="14" cm="1">
        <f t="array" ref="S3072">SUM(_xlfn._xlws.FILTER($H$2:$H$7117,_xlfn.MAP($P$2:$P$7117,_xlfn.LAMBDA(_xlpm.x,_xlpm.x=$P3072))))</f>
        <v>1.5904572564612327E-3</v>
      </c>
      <c r="T3072" s="14">
        <f>$H3072/S3072</f>
        <v>9.375E-2</v>
      </c>
      <c r="U3072" s="14">
        <f>_xlfn.LET(_xlpm.freq,F3072,_xlpm.size,M3072+1,_xlpm.F,V3072,LOG(1+_xlpm.freq)*LOG(1+_xlpm.size)*_xlpm.F)</f>
        <v>7.8082289176303263E-2</v>
      </c>
      <c r="V3072" s="14">
        <f>_xlfn.LET(_xlpm.a,T3072,_xlpm.b,R3072,2*_xlpm.a*_xlpm.b/(_xlpm.a+_xlpm.b))</f>
        <v>0.16666666666666666</v>
      </c>
      <c r="W3072" s="14">
        <f>_xlfn.LET(_xlpm.p,R3072,_xlpm.q,T3072,LOG(_xlpm.p/_xlpm.q))</f>
        <v>0.90308998699194354</v>
      </c>
      <c r="X3072" s="2"/>
    </row>
    <row r="3073" spans="1:24">
      <c r="A3073" s="1" t="str">
        <f>_xlfn.LET(_xlpm.sep," : ",CONCATENATE(O3073,_xlpm.sep,P3073))</f>
        <v>~rgir~ : [ɹɡɪ]</v>
      </c>
      <c r="B3073" s="1">
        <f>_xlfn.LET(_xlpm.d,$G3073,_xlpm.k,_xlfn.CONCAT(LEFT(TRIM(B$1),1),"*"),COUNTIF(_xlpm.d,_xlpm.k))</f>
        <v>1</v>
      </c>
      <c r="C3073" s="1">
        <f>_xlfn.LET(_xlpm.d,$G3073,_xlpm.k,_xlfn.CONCAT(LEFT(TRIM(C$1),1),"*"),COUNTIF(_xlpm.d,_xlpm.k))</f>
        <v>0</v>
      </c>
      <c r="D3073" s="1">
        <f>_xlfn.LET(_xlpm.d,$G3073,_xlpm.k,_xlfn.CONCAT(LEFT(TRIM(D$1),1),"*"),COUNTIF(_xlpm.d,_xlpm.k))</f>
        <v>0</v>
      </c>
      <c r="E3073" s="1">
        <f>LOG(F3073+1,10)</f>
        <v>0.60205999132796229</v>
      </c>
      <c r="F3073" s="7">
        <v>3</v>
      </c>
      <c r="G3073" s="9" t="s">
        <v>7076</v>
      </c>
      <c r="H3073" s="4">
        <f>F3073/freq.sum.r6e</f>
        <v>1.4910536779324057E-4</v>
      </c>
      <c r="I3073" s="1" t="str">
        <f>_xlfn.LET(_xlpm.sep,":",_xlpm.w,$G3073,LEFT(_xlpm.w,FIND(_xlpm.sep,_xlpm.w)-1))</f>
        <v>ɹɡɪ</v>
      </c>
      <c r="J3073" s="1" t="str">
        <f>_xlfn.LET(_xlpm.sep,":",_xlpm.w,$G3073,RIGHT(_xlpm.w,LEN(_xlpm.w)-FIND(_xlpm.sep,_xlpm.w)))</f>
        <v>rgir</v>
      </c>
      <c r="K3073" s="10">
        <f>_xlfn.LET(_xlpm.w,I3073,LEN(_xlpm.w))</f>
        <v>3</v>
      </c>
      <c r="L3073" s="10">
        <f>_xlfn.LET(_xlpm.w,J3073,LEN(_xlpm.w))</f>
        <v>4</v>
      </c>
      <c r="M3073" s="10">
        <f>_xlfn.LET(_xlpm.a,K3073,_xlpm.b,L3073,MAX(_xlpm.a,_xlpm.b))</f>
        <v>4</v>
      </c>
      <c r="N3073" s="10">
        <f>_xlfn.LET(_xlpm.d,(K3073,L3073),MAX(_xlpm.d)-MIN(_xlpm.d))</f>
        <v>1</v>
      </c>
      <c r="O3073" s="1" t="str">
        <f>_xlfn.LET(_xlpm.sep,":",_xlpm.w,$G3073,_xlfn.CONCAT("~",RIGHT(_xlpm.w,LEN(_xlpm.w)-FIND(_xlpm.sep,_xlpm.w)),"~"))</f>
        <v>~rgir~</v>
      </c>
      <c r="P3073" s="1" t="str">
        <f>_xlfn.LET(_xlpm.sep,":",_xlpm.w,$G3073,_xlfn.CONCAT("[",LEFT(_xlpm.w,FIND(_xlpm.sep,_xlpm.w)-1),"]"))</f>
        <v>[ɹɡɪ]</v>
      </c>
      <c r="Q3073" s="14" cm="1">
        <f t="array" ref="Q3073">SUM(_xlfn._xlws.FILTER($H$2:$H$7117,_xlfn.MAP($O$2:$O$7117,_xlfn.LAMBDA(_xlpm.x,_xlpm.x=$O3073))))</f>
        <v>1.9880715705765408E-4</v>
      </c>
      <c r="R3073" s="14">
        <f>$H3073/Q3073</f>
        <v>0.75</v>
      </c>
      <c r="S3073" s="14" cm="1">
        <f t="array" ref="S3073">SUM(_xlfn._xlws.FILTER($H$2:$H$7117,_xlfn.MAP($P$2:$P$7117,_xlfn.LAMBDA(_xlpm.x,_xlpm.x=$P3073))))</f>
        <v>1.5904572564612327E-3</v>
      </c>
      <c r="T3073" s="14">
        <f>$H3073/S3073</f>
        <v>9.375E-2</v>
      </c>
      <c r="U3073" s="14">
        <f>_xlfn.LET(_xlpm.freq,F3073,_xlpm.size,M3073+1,_xlpm.F,V3073,LOG(1+_xlpm.freq)*LOG(1+_xlpm.size)*_xlpm.F)</f>
        <v>7.8082289176303263E-2</v>
      </c>
      <c r="V3073" s="14">
        <f>_xlfn.LET(_xlpm.a,T3073,_xlpm.b,R3073,2*_xlpm.a*_xlpm.b/(_xlpm.a+_xlpm.b))</f>
        <v>0.16666666666666666</v>
      </c>
      <c r="W3073" s="14">
        <f>_xlfn.LET(_xlpm.p,R3073,_xlpm.q,T3073,LOG(_xlpm.p/_xlpm.q))</f>
        <v>0.90308998699194354</v>
      </c>
      <c r="X3073" s="2"/>
    </row>
    <row r="3074" spans="1:24">
      <c r="A3074" s="1" t="str">
        <f>_xlfn.LET(_xlpm.sep," : ",CONCATENATE(O3074,_xlpm.sep,P3074))</f>
        <v>~guaw~ : [ɡɑ]</v>
      </c>
      <c r="B3074" s="1">
        <f>_xlfn.LET(_xlpm.d,$G3074,_xlpm.k,_xlfn.CONCAT(LEFT(TRIM(B$1),1),"*"),COUNTIF(_xlpm.d,_xlpm.k))</f>
        <v>0</v>
      </c>
      <c r="C3074" s="1">
        <f>_xlfn.LET(_xlpm.d,$G3074,_xlpm.k,_xlfn.CONCAT(LEFT(TRIM(C$1),1),"*"),COUNTIF(_xlpm.d,_xlpm.k))</f>
        <v>0</v>
      </c>
      <c r="D3074" s="1">
        <f>_xlfn.LET(_xlpm.d,$G3074,_xlpm.k,_xlfn.CONCAT(LEFT(TRIM(D$1),1),"*"),COUNTIF(_xlpm.d,_xlpm.k))</f>
        <v>0</v>
      </c>
      <c r="E3074" s="1">
        <f>LOG(F3074+1,10)</f>
        <v>0.30102999566398114</v>
      </c>
      <c r="F3074" s="7">
        <v>1</v>
      </c>
      <c r="G3074" s="9" t="s">
        <v>6600</v>
      </c>
      <c r="H3074" s="4">
        <f>F3074/freq.sum.r6e</f>
        <v>4.9701789264413521E-5</v>
      </c>
      <c r="I3074" s="1" t="str">
        <f>_xlfn.LET(_xlpm.sep,":",_xlpm.w,$G3074,LEFT(_xlpm.w,FIND(_xlpm.sep,_xlpm.w)-1))</f>
        <v>ɡɑ</v>
      </c>
      <c r="J3074" s="1" t="str">
        <f>_xlfn.LET(_xlpm.sep,":",_xlpm.w,$G3074,RIGHT(_xlpm.w,LEN(_xlpm.w)-FIND(_xlpm.sep,_xlpm.w)))</f>
        <v>guaw</v>
      </c>
      <c r="K3074" s="10">
        <f>_xlfn.LET(_xlpm.w,I3074,LEN(_xlpm.w))</f>
        <v>2</v>
      </c>
      <c r="L3074" s="10">
        <f>_xlfn.LET(_xlpm.w,J3074,LEN(_xlpm.w))</f>
        <v>4</v>
      </c>
      <c r="M3074" s="10">
        <f>_xlfn.LET(_xlpm.a,K3074,_xlpm.b,L3074,MAX(_xlpm.a,_xlpm.b))</f>
        <v>4</v>
      </c>
      <c r="N3074" s="10">
        <f>_xlfn.LET(_xlpm.d,(K3074,L3074),MAX(_xlpm.d)-MIN(_xlpm.d))</f>
        <v>2</v>
      </c>
      <c r="O3074" s="1" t="str">
        <f>_xlfn.LET(_xlpm.sep,":",_xlpm.w,$G3074,_xlfn.CONCAT("~",RIGHT(_xlpm.w,LEN(_xlpm.w)-FIND(_xlpm.sep,_xlpm.w)),"~"))</f>
        <v>~guaw~</v>
      </c>
      <c r="P3074" s="1" t="str">
        <f>_xlfn.LET(_xlpm.sep,":",_xlpm.w,$G3074,_xlfn.CONCAT("[",LEFT(_xlpm.w,FIND(_xlpm.sep,_xlpm.w)-1),"]"))</f>
        <v>[ɡɑ]</v>
      </c>
      <c r="Q3074" s="14" cm="1">
        <f t="array" ref="Q3074">SUM(_xlfn._xlws.FILTER($H$2:$H$7111,_xlfn.MAP($O$2:$O$7111,_xlfn.LAMBDA(_xlpm.x,_xlpm.x=$O3074))))</f>
        <v>4.9701789264413521E-5</v>
      </c>
      <c r="R3074" s="14">
        <f>$H3074/Q3074</f>
        <v>1</v>
      </c>
      <c r="S3074" s="14" cm="1">
        <f t="array" ref="S3074">SUM(_xlfn._xlws.FILTER($H$2:$H$7111,_xlfn.MAP($P$2:$P$7111,_xlfn.LAMBDA(_xlpm.x,_xlpm.x=$P3074))))</f>
        <v>3.9761431411530816E-4</v>
      </c>
      <c r="T3074" s="14">
        <f>$H3074/S3074</f>
        <v>0.125</v>
      </c>
      <c r="U3074" s="14">
        <f>_xlfn.LET(_xlpm.freq,F3074,_xlpm.size,M3074+1,_xlpm.F,V3074,LOG(1+_xlpm.freq)*LOG(1+_xlpm.size)*_xlpm.F)</f>
        <v>5.2054859450868844E-2</v>
      </c>
      <c r="V3074" s="14">
        <f>_xlfn.LET(_xlpm.a,T3074,_xlpm.b,R3074,2*_xlpm.a*_xlpm.b/(_xlpm.a+_xlpm.b))</f>
        <v>0.22222222222222221</v>
      </c>
      <c r="W3074" s="14">
        <f>_xlfn.LET(_xlpm.p,R3074,_xlpm.q,T3074,LOG(_xlpm.p/_xlpm.q))</f>
        <v>0.90308998699194354</v>
      </c>
      <c r="X3074" s="2"/>
    </row>
    <row r="3075" spans="1:24">
      <c r="A3075" s="1" t="str">
        <f>_xlfn.LET(_xlpm.sep," : ",CONCATENATE(O3075,_xlpm.sep,P3075))</f>
        <v>~drer~ : [dɹɛ]</v>
      </c>
      <c r="B3075" s="1">
        <f>_xlfn.LET(_xlpm.d,$G3075,_xlpm.k,_xlfn.CONCAT(LEFT(TRIM(B$1),1),"*"),COUNTIF(_xlpm.d,_xlpm.k))</f>
        <v>0</v>
      </c>
      <c r="C3075" s="1">
        <f>_xlfn.LET(_xlpm.d,$G3075,_xlpm.k,_xlfn.CONCAT(LEFT(TRIM(C$1),1),"*"),COUNTIF(_xlpm.d,_xlpm.k))</f>
        <v>0</v>
      </c>
      <c r="D3075" s="1">
        <f>_xlfn.LET(_xlpm.d,$G3075,_xlpm.k,_xlfn.CONCAT(LEFT(TRIM(D$1),1),"*"),COUNTIF(_xlpm.d,_xlpm.k))</f>
        <v>0</v>
      </c>
      <c r="E3075" s="1">
        <f>LOG(F3075+1,10)</f>
        <v>0.47712125471966244</v>
      </c>
      <c r="F3075" s="7">
        <v>2</v>
      </c>
      <c r="G3075" s="9" t="s">
        <v>735</v>
      </c>
      <c r="H3075" s="4">
        <f>F3075/freq.sum.r6e</f>
        <v>9.9403578528827041E-5</v>
      </c>
      <c r="I3075" s="1" t="str">
        <f>_xlfn.LET(_xlpm.sep,":",_xlpm.w,$G3075,LEFT(_xlpm.w,FIND(_xlpm.sep,_xlpm.w)-1))</f>
        <v>dɹɛ</v>
      </c>
      <c r="J3075" s="1" t="str">
        <f>_xlfn.LET(_xlpm.sep,":",_xlpm.w,$G3075,RIGHT(_xlpm.w,LEN(_xlpm.w)-FIND(_xlpm.sep,_xlpm.w)))</f>
        <v>drer</v>
      </c>
      <c r="K3075" s="10">
        <f>_xlfn.LET(_xlpm.w,I3075,LEN(_xlpm.w))</f>
        <v>3</v>
      </c>
      <c r="L3075" s="10">
        <f>_xlfn.LET(_xlpm.w,J3075,LEN(_xlpm.w))</f>
        <v>4</v>
      </c>
      <c r="M3075" s="10">
        <f>_xlfn.LET(_xlpm.a,K3075,_xlpm.b,L3075,MAX(_xlpm.a,_xlpm.b))</f>
        <v>4</v>
      </c>
      <c r="N3075" s="10">
        <f>_xlfn.LET(_xlpm.d,(K3075,L3075),MAX(_xlpm.d)-MIN(_xlpm.d))</f>
        <v>1</v>
      </c>
      <c r="O3075" s="1" t="str">
        <f>_xlfn.LET(_xlpm.sep,":",_xlpm.w,$G3075,_xlfn.CONCAT("~",RIGHT(_xlpm.w,LEN(_xlpm.w)-FIND(_xlpm.sep,_xlpm.w)),"~"))</f>
        <v>~drer~</v>
      </c>
      <c r="P3075" s="1" t="str">
        <f>_xlfn.LET(_xlpm.sep,":",_xlpm.w,$G3075,_xlfn.CONCAT("[",LEFT(_xlpm.w,FIND(_xlpm.sep,_xlpm.w)-1),"]"))</f>
        <v>[dɹɛ]</v>
      </c>
      <c r="Q3075" s="14" cm="1">
        <f t="array" ref="Q3075">SUM(_xlfn._xlws.FILTER($H$2:$H$7111,_xlfn.MAP($O$2:$O$7111,_xlfn.LAMBDA(_xlpm.x,_xlpm.x=$O3075))))</f>
        <v>9.9403578528827041E-5</v>
      </c>
      <c r="R3075" s="14">
        <f>$H3075/Q3075</f>
        <v>1</v>
      </c>
      <c r="S3075" s="14" cm="1">
        <f t="array" ref="S3075">SUM(_xlfn._xlws.FILTER($H$2:$H$7111,_xlfn.MAP($P$2:$P$7111,_xlfn.LAMBDA(_xlpm.x,_xlpm.x=$P3075))))</f>
        <v>7.9522862823061633E-4</v>
      </c>
      <c r="T3075" s="14">
        <f>$H3075/S3075</f>
        <v>0.125</v>
      </c>
      <c r="U3075" s="14">
        <f>_xlfn.LET(_xlpm.freq,F3075,_xlpm.size,M3075+1,_xlpm.F,V3075,LOG(1+_xlpm.freq)*LOG(1+_xlpm.size)*_xlpm.F)</f>
        <v>8.2505000209937382E-2</v>
      </c>
      <c r="V3075" s="14">
        <f>_xlfn.LET(_xlpm.a,T3075,_xlpm.b,R3075,2*_xlpm.a*_xlpm.b/(_xlpm.a+_xlpm.b))</f>
        <v>0.22222222222222221</v>
      </c>
      <c r="W3075" s="14">
        <f>_xlfn.LET(_xlpm.p,R3075,_xlpm.q,T3075,LOG(_xlpm.p/_xlpm.q))</f>
        <v>0.90308998699194354</v>
      </c>
      <c r="X3075" s="2"/>
    </row>
    <row r="3076" spans="1:24">
      <c r="A3076" s="1" t="str">
        <f>_xlfn.LET(_xlpm.sep," : ",CONCATENATE(O3076,_xlpm.sep,P3076))</f>
        <v>~ccer~ : [ksɛ]</v>
      </c>
      <c r="B3076" s="1">
        <f>_xlfn.LET(_xlpm.d,$G3076,_xlpm.k,_xlfn.CONCAT(LEFT(TRIM(B$1),1),"*"),COUNTIF(_xlpm.d,_xlpm.k))</f>
        <v>0</v>
      </c>
      <c r="C3076" s="1">
        <f>_xlfn.LET(_xlpm.d,$G3076,_xlpm.k,_xlfn.CONCAT(LEFT(TRIM(C$1),1),"*"),COUNTIF(_xlpm.d,_xlpm.k))</f>
        <v>0</v>
      </c>
      <c r="D3076" s="1">
        <f>_xlfn.LET(_xlpm.d,$G3076,_xlpm.k,_xlfn.CONCAT(LEFT(TRIM(D$1),1),"*"),COUNTIF(_xlpm.d,_xlpm.k))</f>
        <v>0</v>
      </c>
      <c r="E3076" s="1">
        <f>LOG(F3076+1,10)</f>
        <v>0.47712125471966244</v>
      </c>
      <c r="F3076" s="7">
        <v>2</v>
      </c>
      <c r="G3076" s="9" t="s">
        <v>1595</v>
      </c>
      <c r="H3076" s="4">
        <f>F3076/freq.sum.r6e</f>
        <v>9.9403578528827041E-5</v>
      </c>
      <c r="I3076" s="1" t="str">
        <f>_xlfn.LET(_xlpm.sep,":",_xlpm.w,$G3076,LEFT(_xlpm.w,FIND(_xlpm.sep,_xlpm.w)-1))</f>
        <v>ksɛ</v>
      </c>
      <c r="J3076" s="1" t="str">
        <f>_xlfn.LET(_xlpm.sep,":",_xlpm.w,$G3076,RIGHT(_xlpm.w,LEN(_xlpm.w)-FIND(_xlpm.sep,_xlpm.w)))</f>
        <v>ccer</v>
      </c>
      <c r="K3076" s="10">
        <f>_xlfn.LET(_xlpm.w,I3076,LEN(_xlpm.w))</f>
        <v>3</v>
      </c>
      <c r="L3076" s="10">
        <f>_xlfn.LET(_xlpm.w,J3076,LEN(_xlpm.w))</f>
        <v>4</v>
      </c>
      <c r="M3076" s="10">
        <f>_xlfn.LET(_xlpm.a,K3076,_xlpm.b,L3076,MAX(_xlpm.a,_xlpm.b))</f>
        <v>4</v>
      </c>
      <c r="N3076" s="10">
        <f>_xlfn.LET(_xlpm.d,(K3076,L3076),MAX(_xlpm.d)-MIN(_xlpm.d))</f>
        <v>1</v>
      </c>
      <c r="O3076" s="1" t="str">
        <f>_xlfn.LET(_xlpm.sep,":",_xlpm.w,$G3076,_xlfn.CONCAT("~",RIGHT(_xlpm.w,LEN(_xlpm.w)-FIND(_xlpm.sep,_xlpm.w)),"~"))</f>
        <v>~ccer~</v>
      </c>
      <c r="P3076" s="1" t="str">
        <f>_xlfn.LET(_xlpm.sep,":",_xlpm.w,$G3076,_xlfn.CONCAT("[",LEFT(_xlpm.w,FIND(_xlpm.sep,_xlpm.w)-1),"]"))</f>
        <v>[ksɛ]</v>
      </c>
      <c r="Q3076" s="14" cm="1">
        <f t="array" ref="Q3076">SUM(_xlfn._xlws.FILTER($H$2:$H$7117,_xlfn.MAP($O$2:$O$7117,_xlfn.LAMBDA(_xlpm.x,_xlpm.x=$O3076))))</f>
        <v>9.9403578528827041E-5</v>
      </c>
      <c r="R3076" s="14">
        <f>$H3076/Q3076</f>
        <v>1</v>
      </c>
      <c r="S3076" s="14" cm="1">
        <f t="array" ref="S3076">SUM(_xlfn._xlws.FILTER($H$2:$H$7117,_xlfn.MAP($P$2:$P$7117,_xlfn.LAMBDA(_xlpm.x,_xlpm.x=$P3076))))</f>
        <v>7.9522862823061633E-4</v>
      </c>
      <c r="T3076" s="14">
        <f>$H3076/S3076</f>
        <v>0.125</v>
      </c>
      <c r="U3076" s="14">
        <f>_xlfn.LET(_xlpm.freq,F3076,_xlpm.size,M3076+1,_xlpm.F,V3076,LOG(1+_xlpm.freq)*LOG(1+_xlpm.size)*_xlpm.F)</f>
        <v>8.2505000209937382E-2</v>
      </c>
      <c r="V3076" s="14">
        <f>_xlfn.LET(_xlpm.a,T3076,_xlpm.b,R3076,2*_xlpm.a*_xlpm.b/(_xlpm.a+_xlpm.b))</f>
        <v>0.22222222222222221</v>
      </c>
      <c r="W3076" s="14">
        <f>_xlfn.LET(_xlpm.p,R3076,_xlpm.q,T3076,LOG(_xlpm.p/_xlpm.q))</f>
        <v>0.90308998699194354</v>
      </c>
      <c r="X3076" s="2"/>
    </row>
    <row r="3077" spans="1:24">
      <c r="A3077" s="1" t="str">
        <f>_xlfn.LET(_xlpm.sep," : ",CONCATENATE(O3077,_xlpm.sep,P3077))</f>
        <v>~krer~ : [kɹɛ]</v>
      </c>
      <c r="B3077" s="1">
        <f>_xlfn.LET(_xlpm.d,$G3077,_xlpm.k,_xlfn.CONCAT(LEFT(TRIM(B$1),1),"*"),COUNTIF(_xlpm.d,_xlpm.k))</f>
        <v>0</v>
      </c>
      <c r="C3077" s="1">
        <f>_xlfn.LET(_xlpm.d,$G3077,_xlpm.k,_xlfn.CONCAT(LEFT(TRIM(C$1),1),"*"),COUNTIF(_xlpm.d,_xlpm.k))</f>
        <v>0</v>
      </c>
      <c r="D3077" s="1">
        <f>_xlfn.LET(_xlpm.d,$G3077,_xlpm.k,_xlfn.CONCAT(LEFT(TRIM(D$1),1),"*"),COUNTIF(_xlpm.d,_xlpm.k))</f>
        <v>0</v>
      </c>
      <c r="E3077" s="1">
        <f>LOG(F3077+1,10)</f>
        <v>0.47712125471966244</v>
      </c>
      <c r="F3077" s="7">
        <v>2</v>
      </c>
      <c r="G3077" s="9" t="s">
        <v>1988</v>
      </c>
      <c r="H3077" s="4">
        <f>F3077/freq.sum.r6e</f>
        <v>9.9403578528827041E-5</v>
      </c>
      <c r="I3077" s="1" t="str">
        <f>_xlfn.LET(_xlpm.sep,":",_xlpm.w,$G3077,LEFT(_xlpm.w,FIND(_xlpm.sep,_xlpm.w)-1))</f>
        <v>kɹɛ</v>
      </c>
      <c r="J3077" s="1" t="str">
        <f>_xlfn.LET(_xlpm.sep,":",_xlpm.w,$G3077,RIGHT(_xlpm.w,LEN(_xlpm.w)-FIND(_xlpm.sep,_xlpm.w)))</f>
        <v>krer</v>
      </c>
      <c r="K3077" s="10">
        <f>_xlfn.LET(_xlpm.w,I3077,LEN(_xlpm.w))</f>
        <v>3</v>
      </c>
      <c r="L3077" s="10">
        <f>_xlfn.LET(_xlpm.w,J3077,LEN(_xlpm.w))</f>
        <v>4</v>
      </c>
      <c r="M3077" s="10">
        <f>_xlfn.LET(_xlpm.a,K3077,_xlpm.b,L3077,MAX(_xlpm.a,_xlpm.b))</f>
        <v>4</v>
      </c>
      <c r="N3077" s="10">
        <f>_xlfn.LET(_xlpm.d,(K3077,L3077),MAX(_xlpm.d)-MIN(_xlpm.d))</f>
        <v>1</v>
      </c>
      <c r="O3077" s="1" t="str">
        <f>_xlfn.LET(_xlpm.sep,":",_xlpm.w,$G3077,_xlfn.CONCAT("~",RIGHT(_xlpm.w,LEN(_xlpm.w)-FIND(_xlpm.sep,_xlpm.w)),"~"))</f>
        <v>~krer~</v>
      </c>
      <c r="P3077" s="1" t="str">
        <f>_xlfn.LET(_xlpm.sep,":",_xlpm.w,$G3077,_xlfn.CONCAT("[",LEFT(_xlpm.w,FIND(_xlpm.sep,_xlpm.w)-1),"]"))</f>
        <v>[kɹɛ]</v>
      </c>
      <c r="Q3077" s="14" cm="1">
        <f t="array" ref="Q3077">SUM(_xlfn._xlws.FILTER($H$2:$H$7117,_xlfn.MAP($O$2:$O$7117,_xlfn.LAMBDA(_xlpm.x,_xlpm.x=$O3077))))</f>
        <v>9.9403578528827041E-5</v>
      </c>
      <c r="R3077" s="14">
        <f>$H3077/Q3077</f>
        <v>1</v>
      </c>
      <c r="S3077" s="14" cm="1">
        <f t="array" ref="S3077">SUM(_xlfn._xlws.FILTER($H$2:$H$7117,_xlfn.MAP($P$2:$P$7117,_xlfn.LAMBDA(_xlpm.x,_xlpm.x=$P3077))))</f>
        <v>7.9522862823061633E-4</v>
      </c>
      <c r="T3077" s="14">
        <f>$H3077/S3077</f>
        <v>0.125</v>
      </c>
      <c r="U3077" s="14">
        <f>_xlfn.LET(_xlpm.freq,F3077,_xlpm.size,M3077+1,_xlpm.F,V3077,LOG(1+_xlpm.freq)*LOG(1+_xlpm.size)*_xlpm.F)</f>
        <v>8.2505000209937382E-2</v>
      </c>
      <c r="V3077" s="14">
        <f>_xlfn.LET(_xlpm.a,T3077,_xlpm.b,R3077,2*_xlpm.a*_xlpm.b/(_xlpm.a+_xlpm.b))</f>
        <v>0.22222222222222221</v>
      </c>
      <c r="W3077" s="14">
        <f>_xlfn.LET(_xlpm.p,R3077,_xlpm.q,T3077,LOG(_xlpm.p/_xlpm.q))</f>
        <v>0.90308998699194354</v>
      </c>
      <c r="X3077" s="2"/>
    </row>
    <row r="3078" spans="1:24">
      <c r="A3078" s="1" t="str">
        <f>_xlfn.LET(_xlpm.sep," : ",CONCATENATE(O3078,_xlpm.sep,P3078))</f>
        <v>~pler~ : [plɛ]</v>
      </c>
      <c r="B3078" s="1">
        <f>_xlfn.LET(_xlpm.d,$G3078,_xlpm.k,_xlfn.CONCAT(LEFT(TRIM(B$1),1),"*"),COUNTIF(_xlpm.d,_xlpm.k))</f>
        <v>0</v>
      </c>
      <c r="C3078" s="1">
        <f>_xlfn.LET(_xlpm.d,$G3078,_xlpm.k,_xlfn.CONCAT(LEFT(TRIM(C$1),1),"*"),COUNTIF(_xlpm.d,_xlpm.k))</f>
        <v>0</v>
      </c>
      <c r="D3078" s="1">
        <f>_xlfn.LET(_xlpm.d,$G3078,_xlpm.k,_xlfn.CONCAT(LEFT(TRIM(D$1),1),"*"),COUNTIF(_xlpm.d,_xlpm.k))</f>
        <v>0</v>
      </c>
      <c r="E3078" s="1">
        <f>LOG(F3078+1,10)</f>
        <v>0.47712125471966244</v>
      </c>
      <c r="F3078" s="7">
        <v>2</v>
      </c>
      <c r="G3078" s="9" t="s">
        <v>3622</v>
      </c>
      <c r="H3078" s="4">
        <f>F3078/freq.sum.r6e</f>
        <v>9.9403578528827041E-5</v>
      </c>
      <c r="I3078" s="1" t="str">
        <f>_xlfn.LET(_xlpm.sep,":",_xlpm.w,$G3078,LEFT(_xlpm.w,FIND(_xlpm.sep,_xlpm.w)-1))</f>
        <v>plɛ</v>
      </c>
      <c r="J3078" s="1" t="str">
        <f>_xlfn.LET(_xlpm.sep,":",_xlpm.w,$G3078,RIGHT(_xlpm.w,LEN(_xlpm.w)-FIND(_xlpm.sep,_xlpm.w)))</f>
        <v>pler</v>
      </c>
      <c r="K3078" s="10">
        <f>_xlfn.LET(_xlpm.w,I3078,LEN(_xlpm.w))</f>
        <v>3</v>
      </c>
      <c r="L3078" s="10">
        <f>_xlfn.LET(_xlpm.w,J3078,LEN(_xlpm.w))</f>
        <v>4</v>
      </c>
      <c r="M3078" s="10">
        <f>_xlfn.LET(_xlpm.a,K3078,_xlpm.b,L3078,MAX(_xlpm.a,_xlpm.b))</f>
        <v>4</v>
      </c>
      <c r="N3078" s="10">
        <f>_xlfn.LET(_xlpm.d,(K3078,L3078),MAX(_xlpm.d)-MIN(_xlpm.d))</f>
        <v>1</v>
      </c>
      <c r="O3078" s="1" t="str">
        <f>_xlfn.LET(_xlpm.sep,":",_xlpm.w,$G3078,_xlfn.CONCAT("~",RIGHT(_xlpm.w,LEN(_xlpm.w)-FIND(_xlpm.sep,_xlpm.w)),"~"))</f>
        <v>~pler~</v>
      </c>
      <c r="P3078" s="1" t="str">
        <f>_xlfn.LET(_xlpm.sep,":",_xlpm.w,$G3078,_xlfn.CONCAT("[",LEFT(_xlpm.w,FIND(_xlpm.sep,_xlpm.w)-1),"]"))</f>
        <v>[plɛ]</v>
      </c>
      <c r="Q3078" s="14" cm="1">
        <f t="array" ref="Q3078">SUM(_xlfn._xlws.FILTER($H$2:$H$7117,_xlfn.MAP($O$2:$O$7117,_xlfn.LAMBDA(_xlpm.x,_xlpm.x=$O3078))))</f>
        <v>9.9403578528827041E-5</v>
      </c>
      <c r="R3078" s="14">
        <f>$H3078/Q3078</f>
        <v>1</v>
      </c>
      <c r="S3078" s="14" cm="1">
        <f t="array" ref="S3078">SUM(_xlfn._xlws.FILTER($H$2:$H$7117,_xlfn.MAP($P$2:$P$7117,_xlfn.LAMBDA(_xlpm.x,_xlpm.x=$P3078))))</f>
        <v>7.9522862823061633E-4</v>
      </c>
      <c r="T3078" s="14">
        <f>$H3078/S3078</f>
        <v>0.125</v>
      </c>
      <c r="U3078" s="14">
        <f>_xlfn.LET(_xlpm.freq,F3078,_xlpm.size,M3078+1,_xlpm.F,V3078,LOG(1+_xlpm.freq)*LOG(1+_xlpm.size)*_xlpm.F)</f>
        <v>8.2505000209937382E-2</v>
      </c>
      <c r="V3078" s="14">
        <f>_xlfn.LET(_xlpm.a,T3078,_xlpm.b,R3078,2*_xlpm.a*_xlpm.b/(_xlpm.a+_xlpm.b))</f>
        <v>0.22222222222222221</v>
      </c>
      <c r="W3078" s="14">
        <f>_xlfn.LET(_xlpm.p,R3078,_xlpm.q,T3078,LOG(_xlpm.p/_xlpm.q))</f>
        <v>0.90308998699194354</v>
      </c>
      <c r="X3078" s="2"/>
    </row>
    <row r="3079" spans="1:24">
      <c r="A3079" s="1" t="str">
        <f>_xlfn.LET(_xlpm.sep," : ",CONCATENATE(O3079,_xlpm.sep,P3079))</f>
        <v>~pter~ : [ptɛ]</v>
      </c>
      <c r="B3079" s="1">
        <f>_xlfn.LET(_xlpm.d,$G3079,_xlpm.k,_xlfn.CONCAT(LEFT(TRIM(B$1),1),"*"),COUNTIF(_xlpm.d,_xlpm.k))</f>
        <v>0</v>
      </c>
      <c r="C3079" s="1">
        <f>_xlfn.LET(_xlpm.d,$G3079,_xlpm.k,_xlfn.CONCAT(LEFT(TRIM(C$1),1),"*"),COUNTIF(_xlpm.d,_xlpm.k))</f>
        <v>0</v>
      </c>
      <c r="D3079" s="1">
        <f>_xlfn.LET(_xlpm.d,$G3079,_xlpm.k,_xlfn.CONCAT(LEFT(TRIM(D$1),1),"*"),COUNTIF(_xlpm.d,_xlpm.k))</f>
        <v>0</v>
      </c>
      <c r="E3079" s="1">
        <f>LOG(F3079+1,10)</f>
        <v>0.47712125471966244</v>
      </c>
      <c r="F3079" s="7">
        <v>2</v>
      </c>
      <c r="G3079" s="9" t="s">
        <v>3685</v>
      </c>
      <c r="H3079" s="4">
        <f>F3079/freq.sum.r6e</f>
        <v>9.9403578528827041E-5</v>
      </c>
      <c r="I3079" s="1" t="str">
        <f>_xlfn.LET(_xlpm.sep,":",_xlpm.w,$G3079,LEFT(_xlpm.w,FIND(_xlpm.sep,_xlpm.w)-1))</f>
        <v>ptɛ</v>
      </c>
      <c r="J3079" s="1" t="str">
        <f>_xlfn.LET(_xlpm.sep,":",_xlpm.w,$G3079,RIGHT(_xlpm.w,LEN(_xlpm.w)-FIND(_xlpm.sep,_xlpm.w)))</f>
        <v>pter</v>
      </c>
      <c r="K3079" s="10">
        <f>_xlfn.LET(_xlpm.w,I3079,LEN(_xlpm.w))</f>
        <v>3</v>
      </c>
      <c r="L3079" s="10">
        <f>_xlfn.LET(_xlpm.w,J3079,LEN(_xlpm.w))</f>
        <v>4</v>
      </c>
      <c r="M3079" s="10">
        <f>_xlfn.LET(_xlpm.a,K3079,_xlpm.b,L3079,MAX(_xlpm.a,_xlpm.b))</f>
        <v>4</v>
      </c>
      <c r="N3079" s="10">
        <f>_xlfn.LET(_xlpm.d,(K3079,L3079),MAX(_xlpm.d)-MIN(_xlpm.d))</f>
        <v>1</v>
      </c>
      <c r="O3079" s="1" t="str">
        <f>_xlfn.LET(_xlpm.sep,":",_xlpm.w,$G3079,_xlfn.CONCAT("~",RIGHT(_xlpm.w,LEN(_xlpm.w)-FIND(_xlpm.sep,_xlpm.w)),"~"))</f>
        <v>~pter~</v>
      </c>
      <c r="P3079" s="1" t="str">
        <f>_xlfn.LET(_xlpm.sep,":",_xlpm.w,$G3079,_xlfn.CONCAT("[",LEFT(_xlpm.w,FIND(_xlpm.sep,_xlpm.w)-1),"]"))</f>
        <v>[ptɛ]</v>
      </c>
      <c r="Q3079" s="14" cm="1">
        <f t="array" ref="Q3079">SUM(_xlfn._xlws.FILTER($H$2:$H$7117,_xlfn.MAP($O$2:$O$7117,_xlfn.LAMBDA(_xlpm.x,_xlpm.x=$O3079))))</f>
        <v>9.9403578528827041E-5</v>
      </c>
      <c r="R3079" s="14">
        <f>$H3079/Q3079</f>
        <v>1</v>
      </c>
      <c r="S3079" s="14" cm="1">
        <f t="array" ref="S3079">SUM(_xlfn._xlws.FILTER($H$2:$H$7117,_xlfn.MAP($P$2:$P$7117,_xlfn.LAMBDA(_xlpm.x,_xlpm.x=$P3079))))</f>
        <v>7.9522862823061633E-4</v>
      </c>
      <c r="T3079" s="14">
        <f>$H3079/S3079</f>
        <v>0.125</v>
      </c>
      <c r="U3079" s="14">
        <f>_xlfn.LET(_xlpm.freq,F3079,_xlpm.size,M3079+1,_xlpm.F,V3079,LOG(1+_xlpm.freq)*LOG(1+_xlpm.size)*_xlpm.F)</f>
        <v>8.2505000209937382E-2</v>
      </c>
      <c r="V3079" s="14">
        <f>_xlfn.LET(_xlpm.a,T3079,_xlpm.b,R3079,2*_xlpm.a*_xlpm.b/(_xlpm.a+_xlpm.b))</f>
        <v>0.22222222222222221</v>
      </c>
      <c r="W3079" s="14">
        <f>_xlfn.LET(_xlpm.p,R3079,_xlpm.q,T3079,LOG(_xlpm.p/_xlpm.q))</f>
        <v>0.90308998699194354</v>
      </c>
      <c r="X3079" s="2"/>
    </row>
    <row r="3080" spans="1:24">
      <c r="A3080" s="1" t="str">
        <f>_xlfn.LET(_xlpm.sep," : ",CONCATENATE(O3080,_xlpm.sep,P3080))</f>
        <v>~swer~ : [swɛ]</v>
      </c>
      <c r="B3080" s="1">
        <f>_xlfn.LET(_xlpm.d,$G3080,_xlpm.k,_xlfn.CONCAT(LEFT(TRIM(B$1),1),"*"),COUNTIF(_xlpm.d,_xlpm.k))</f>
        <v>0</v>
      </c>
      <c r="C3080" s="1">
        <f>_xlfn.LET(_xlpm.d,$G3080,_xlpm.k,_xlfn.CONCAT(LEFT(TRIM(C$1),1),"*"),COUNTIF(_xlpm.d,_xlpm.k))</f>
        <v>0</v>
      </c>
      <c r="D3080" s="1">
        <f>_xlfn.LET(_xlpm.d,$G3080,_xlpm.k,_xlfn.CONCAT(LEFT(TRIM(D$1),1),"*"),COUNTIF(_xlpm.d,_xlpm.k))</f>
        <v>0</v>
      </c>
      <c r="E3080" s="1">
        <f>LOG(F3080+1,10)</f>
        <v>0.47712125471966244</v>
      </c>
      <c r="F3080" s="7">
        <v>2</v>
      </c>
      <c r="G3080" s="9" t="s">
        <v>4408</v>
      </c>
      <c r="H3080" s="4">
        <f>F3080/freq.sum.r6e</f>
        <v>9.9403578528827041E-5</v>
      </c>
      <c r="I3080" s="1" t="str">
        <f>_xlfn.LET(_xlpm.sep,":",_xlpm.w,$G3080,LEFT(_xlpm.w,FIND(_xlpm.sep,_xlpm.w)-1))</f>
        <v>swɛ</v>
      </c>
      <c r="J3080" s="1" t="str">
        <f>_xlfn.LET(_xlpm.sep,":",_xlpm.w,$G3080,RIGHT(_xlpm.w,LEN(_xlpm.w)-FIND(_xlpm.sep,_xlpm.w)))</f>
        <v>swer</v>
      </c>
      <c r="K3080" s="10">
        <f>_xlfn.LET(_xlpm.w,I3080,LEN(_xlpm.w))</f>
        <v>3</v>
      </c>
      <c r="L3080" s="10">
        <f>_xlfn.LET(_xlpm.w,J3080,LEN(_xlpm.w))</f>
        <v>4</v>
      </c>
      <c r="M3080" s="10">
        <f>_xlfn.LET(_xlpm.a,K3080,_xlpm.b,L3080,MAX(_xlpm.a,_xlpm.b))</f>
        <v>4</v>
      </c>
      <c r="N3080" s="10">
        <f>_xlfn.LET(_xlpm.d,(K3080,L3080),MAX(_xlpm.d)-MIN(_xlpm.d))</f>
        <v>1</v>
      </c>
      <c r="O3080" s="1" t="str">
        <f>_xlfn.LET(_xlpm.sep,":",_xlpm.w,$G3080,_xlfn.CONCAT("~",RIGHT(_xlpm.w,LEN(_xlpm.w)-FIND(_xlpm.sep,_xlpm.w)),"~"))</f>
        <v>~swer~</v>
      </c>
      <c r="P3080" s="1" t="str">
        <f>_xlfn.LET(_xlpm.sep,":",_xlpm.w,$G3080,_xlfn.CONCAT("[",LEFT(_xlpm.w,FIND(_xlpm.sep,_xlpm.w)-1),"]"))</f>
        <v>[swɛ]</v>
      </c>
      <c r="Q3080" s="14" cm="1">
        <f t="array" ref="Q3080">SUM(_xlfn._xlws.FILTER($H$2:$H$7117,_xlfn.MAP($O$2:$O$7117,_xlfn.LAMBDA(_xlpm.x,_xlpm.x=$O3080))))</f>
        <v>9.9403578528827041E-5</v>
      </c>
      <c r="R3080" s="14">
        <f>$H3080/Q3080</f>
        <v>1</v>
      </c>
      <c r="S3080" s="14" cm="1">
        <f t="array" ref="S3080">SUM(_xlfn._xlws.FILTER($H$2:$H$7117,_xlfn.MAP($P$2:$P$7117,_xlfn.LAMBDA(_xlpm.x,_xlpm.x=$P3080))))</f>
        <v>7.9522862823061633E-4</v>
      </c>
      <c r="T3080" s="14">
        <f>$H3080/S3080</f>
        <v>0.125</v>
      </c>
      <c r="U3080" s="14">
        <f>_xlfn.LET(_xlpm.freq,F3080,_xlpm.size,M3080+1,_xlpm.F,V3080,LOG(1+_xlpm.freq)*LOG(1+_xlpm.size)*_xlpm.F)</f>
        <v>8.2505000209937382E-2</v>
      </c>
      <c r="V3080" s="14">
        <f>_xlfn.LET(_xlpm.a,T3080,_xlpm.b,R3080,2*_xlpm.a*_xlpm.b/(_xlpm.a+_xlpm.b))</f>
        <v>0.22222222222222221</v>
      </c>
      <c r="W3080" s="14">
        <f>_xlfn.LET(_xlpm.p,R3080,_xlpm.q,T3080,LOG(_xlpm.p/_xlpm.q))</f>
        <v>0.90308998699194354</v>
      </c>
      <c r="X3080" s="2"/>
    </row>
    <row r="3081" spans="1:24">
      <c r="A3081" s="1" t="str">
        <f>_xlfn.LET(_xlpm.sep," : ",CONCATENATE(O3081,_xlpm.sep,P3081))</f>
        <v>~shar~ : [ʃɛ]</v>
      </c>
      <c r="B3081" s="1">
        <f>_xlfn.LET(_xlpm.d,$G3081,_xlpm.k,_xlfn.CONCAT(LEFT(TRIM(B$1),1),"*"),COUNTIF(_xlpm.d,_xlpm.k))</f>
        <v>0</v>
      </c>
      <c r="C3081" s="1">
        <f>_xlfn.LET(_xlpm.d,$G3081,_xlpm.k,_xlfn.CONCAT(LEFT(TRIM(C$1),1),"*"),COUNTIF(_xlpm.d,_xlpm.k))</f>
        <v>0</v>
      </c>
      <c r="D3081" s="1">
        <f>_xlfn.LET(_xlpm.d,$G3081,_xlpm.k,_xlfn.CONCAT(LEFT(TRIM(D$1),1),"*"),COUNTIF(_xlpm.d,_xlpm.k))</f>
        <v>0</v>
      </c>
      <c r="E3081" s="1">
        <f>LOG(F3081+1,10)</f>
        <v>0.47712125471966244</v>
      </c>
      <c r="F3081" s="7">
        <v>2</v>
      </c>
      <c r="G3081" s="9" t="s">
        <v>6792</v>
      </c>
      <c r="H3081" s="4">
        <f>F3081/freq.sum.r6e</f>
        <v>9.9403578528827041E-5</v>
      </c>
      <c r="I3081" s="1" t="str">
        <f>_xlfn.LET(_xlpm.sep,":",_xlpm.w,$G3081,LEFT(_xlpm.w,FIND(_xlpm.sep,_xlpm.w)-1))</f>
        <v>ʃɛ</v>
      </c>
      <c r="J3081" s="1" t="str">
        <f>_xlfn.LET(_xlpm.sep,":",_xlpm.w,$G3081,RIGHT(_xlpm.w,LEN(_xlpm.w)-FIND(_xlpm.sep,_xlpm.w)))</f>
        <v>shar</v>
      </c>
      <c r="K3081" s="10">
        <f>_xlfn.LET(_xlpm.w,I3081,LEN(_xlpm.w))</f>
        <v>2</v>
      </c>
      <c r="L3081" s="10">
        <f>_xlfn.LET(_xlpm.w,J3081,LEN(_xlpm.w))</f>
        <v>4</v>
      </c>
      <c r="M3081" s="10">
        <f>_xlfn.LET(_xlpm.a,K3081,_xlpm.b,L3081,MAX(_xlpm.a,_xlpm.b))</f>
        <v>4</v>
      </c>
      <c r="N3081" s="10">
        <f>_xlfn.LET(_xlpm.d,(K3081,L3081),MAX(_xlpm.d)-MIN(_xlpm.d))</f>
        <v>2</v>
      </c>
      <c r="O3081" s="1" t="str">
        <f>_xlfn.LET(_xlpm.sep,":",_xlpm.w,$G3081,_xlfn.CONCAT("~",RIGHT(_xlpm.w,LEN(_xlpm.w)-FIND(_xlpm.sep,_xlpm.w)),"~"))</f>
        <v>~shar~</v>
      </c>
      <c r="P3081" s="1" t="str">
        <f>_xlfn.LET(_xlpm.sep,":",_xlpm.w,$G3081,_xlfn.CONCAT("[",LEFT(_xlpm.w,FIND(_xlpm.sep,_xlpm.w)-1),"]"))</f>
        <v>[ʃɛ]</v>
      </c>
      <c r="Q3081" s="14" cm="1">
        <f t="array" ref="Q3081">SUM(_xlfn._xlws.FILTER($H$2:$H$7111,_xlfn.MAP($O$2:$O$7111,_xlfn.LAMBDA(_xlpm.x,_xlpm.x=$O3081))))</f>
        <v>9.9403578528827041E-5</v>
      </c>
      <c r="R3081" s="14">
        <f>$H3081/Q3081</f>
        <v>1</v>
      </c>
      <c r="S3081" s="14" cm="1">
        <f t="array" ref="S3081">SUM(_xlfn._xlws.FILTER($H$2:$H$7111,_xlfn.MAP($P$2:$P$7111,_xlfn.LAMBDA(_xlpm.x,_xlpm.x=$P3081))))</f>
        <v>7.9522862823061633E-4</v>
      </c>
      <c r="T3081" s="14">
        <f>$H3081/S3081</f>
        <v>0.125</v>
      </c>
      <c r="U3081" s="14">
        <f>_xlfn.LET(_xlpm.freq,F3081,_xlpm.size,M3081+1,_xlpm.F,V3081,LOG(1+_xlpm.freq)*LOG(1+_xlpm.size)*_xlpm.F)</f>
        <v>8.2505000209937382E-2</v>
      </c>
      <c r="V3081" s="14">
        <f>_xlfn.LET(_xlpm.a,T3081,_xlpm.b,R3081,2*_xlpm.a*_xlpm.b/(_xlpm.a+_xlpm.b))</f>
        <v>0.22222222222222221</v>
      </c>
      <c r="W3081" s="14">
        <f>_xlfn.LET(_xlpm.p,R3081,_xlpm.q,T3081,LOG(_xlpm.p/_xlpm.q))</f>
        <v>0.90308998699194354</v>
      </c>
      <c r="X3081" s="2"/>
    </row>
    <row r="3082" spans="1:24">
      <c r="A3082" s="1" t="str">
        <f>_xlfn.LET(_xlpm.sep," : ",CONCATENATE(O3082,_xlpm.sep,P3082))</f>
        <v>~grer~ : [ɡɹɛ]</v>
      </c>
      <c r="B3082" s="1">
        <f>_xlfn.LET(_xlpm.d,$G3082,_xlpm.k,_xlfn.CONCAT(LEFT(TRIM(B$1),1),"*"),COUNTIF(_xlpm.d,_xlpm.k))</f>
        <v>0</v>
      </c>
      <c r="C3082" s="1">
        <f>_xlfn.LET(_xlpm.d,$G3082,_xlpm.k,_xlfn.CONCAT(LEFT(TRIM(C$1),1),"*"),COUNTIF(_xlpm.d,_xlpm.k))</f>
        <v>0</v>
      </c>
      <c r="D3082" s="1">
        <f>_xlfn.LET(_xlpm.d,$G3082,_xlpm.k,_xlfn.CONCAT(LEFT(TRIM(D$1),1),"*"),COUNTIF(_xlpm.d,_xlpm.k))</f>
        <v>0</v>
      </c>
      <c r="E3082" s="1">
        <f>LOG(F3082+1,10)</f>
        <v>0.47712125471966244</v>
      </c>
      <c r="F3082" s="7">
        <v>2</v>
      </c>
      <c r="G3082" s="9" t="s">
        <v>7023</v>
      </c>
      <c r="H3082" s="4">
        <f>F3082/freq.sum.r6e</f>
        <v>9.9403578528827041E-5</v>
      </c>
      <c r="I3082" s="1" t="str">
        <f>_xlfn.LET(_xlpm.sep,":",_xlpm.w,$G3082,LEFT(_xlpm.w,FIND(_xlpm.sep,_xlpm.w)-1))</f>
        <v>ɡɹɛ</v>
      </c>
      <c r="J3082" s="1" t="str">
        <f>_xlfn.LET(_xlpm.sep,":",_xlpm.w,$G3082,RIGHT(_xlpm.w,LEN(_xlpm.w)-FIND(_xlpm.sep,_xlpm.w)))</f>
        <v>grer</v>
      </c>
      <c r="K3082" s="10">
        <f>_xlfn.LET(_xlpm.w,I3082,LEN(_xlpm.w))</f>
        <v>3</v>
      </c>
      <c r="L3082" s="10">
        <f>_xlfn.LET(_xlpm.w,J3082,LEN(_xlpm.w))</f>
        <v>4</v>
      </c>
      <c r="M3082" s="10">
        <f>_xlfn.LET(_xlpm.a,K3082,_xlpm.b,L3082,MAX(_xlpm.a,_xlpm.b))</f>
        <v>4</v>
      </c>
      <c r="N3082" s="10">
        <f>_xlfn.LET(_xlpm.d,(K3082,L3082),MAX(_xlpm.d)-MIN(_xlpm.d))</f>
        <v>1</v>
      </c>
      <c r="O3082" s="1" t="str">
        <f>_xlfn.LET(_xlpm.sep,":",_xlpm.w,$G3082,_xlfn.CONCAT("~",RIGHT(_xlpm.w,LEN(_xlpm.w)-FIND(_xlpm.sep,_xlpm.w)),"~"))</f>
        <v>~grer~</v>
      </c>
      <c r="P3082" s="1" t="str">
        <f>_xlfn.LET(_xlpm.sep,":",_xlpm.w,$G3082,_xlfn.CONCAT("[",LEFT(_xlpm.w,FIND(_xlpm.sep,_xlpm.w)-1),"]"))</f>
        <v>[ɡɹɛ]</v>
      </c>
      <c r="Q3082" s="14" cm="1">
        <f t="array" ref="Q3082">SUM(_xlfn._xlws.FILTER($H$2:$H$7109,_xlfn.MAP($O$2:$O$7109,_xlfn.LAMBDA(_xlpm.x,_xlpm.x=$O3082))))</f>
        <v>9.9403578528827041E-5</v>
      </c>
      <c r="R3082" s="14">
        <f>$H3082/Q3082</f>
        <v>1</v>
      </c>
      <c r="S3082" s="14" cm="1">
        <f t="array" ref="S3082">SUM(_xlfn._xlws.FILTER($H$2:$H$7109,_xlfn.MAP($P$2:$P$7109,_xlfn.LAMBDA(_xlpm.x,_xlpm.x=$P3082))))</f>
        <v>7.9522862823061633E-4</v>
      </c>
      <c r="T3082" s="14">
        <f>$H3082/S3082</f>
        <v>0.125</v>
      </c>
      <c r="U3082" s="14">
        <f>_xlfn.LET(_xlpm.freq,F3082,_xlpm.size,M3082+1,_xlpm.F,V3082,LOG(1+_xlpm.freq)*LOG(1+_xlpm.size)*_xlpm.F)</f>
        <v>8.2505000209937382E-2</v>
      </c>
      <c r="V3082" s="14">
        <f>_xlfn.LET(_xlpm.a,T3082,_xlpm.b,R3082,2*_xlpm.a*_xlpm.b/(_xlpm.a+_xlpm.b))</f>
        <v>0.22222222222222221</v>
      </c>
      <c r="W3082" s="14">
        <f>_xlfn.LET(_xlpm.p,R3082,_xlpm.q,T3082,LOG(_xlpm.p/_xlpm.q))</f>
        <v>0.90308998699194354</v>
      </c>
      <c r="X3082" s="2"/>
    </row>
    <row r="3083" spans="1:24">
      <c r="A3083" s="1" t="str">
        <f>_xlfn.LET(_xlpm.sep," : ",CONCATENATE(O3083,_xlpm.sep,P3083))</f>
        <v>~knee~ : [ni]</v>
      </c>
      <c r="B3083" s="1">
        <f>_xlfn.LET(_xlpm.d,$G3083,_xlpm.k,_xlfn.CONCAT(LEFT(TRIM(B$1),1),"*"),COUNTIF(_xlpm.d,_xlpm.k))</f>
        <v>0</v>
      </c>
      <c r="C3083" s="1">
        <f>_xlfn.LET(_xlpm.d,$G3083,_xlpm.k,_xlfn.CONCAT(LEFT(TRIM(C$1),1),"*"),COUNTIF(_xlpm.d,_xlpm.k))</f>
        <v>0</v>
      </c>
      <c r="D3083" s="1">
        <f>_xlfn.LET(_xlpm.d,$G3083,_xlpm.k,_xlfn.CONCAT(LEFT(TRIM(D$1),1),"*"),COUNTIF(_xlpm.d,_xlpm.k))</f>
        <v>1</v>
      </c>
      <c r="E3083" s="1">
        <f>LOG(F3083+1,10)</f>
        <v>0.90308998699194343</v>
      </c>
      <c r="F3083" s="7">
        <v>7</v>
      </c>
      <c r="G3083" s="9" t="s">
        <v>2971</v>
      </c>
      <c r="H3083" s="4">
        <f>F3083/freq.sum.r6e</f>
        <v>3.4791252485089465E-4</v>
      </c>
      <c r="I3083" s="1" t="str">
        <f>_xlfn.LET(_xlpm.sep,":",_xlpm.w,$G3083,LEFT(_xlpm.w,FIND(_xlpm.sep,_xlpm.w)-1))</f>
        <v>ni</v>
      </c>
      <c r="J3083" s="1" t="str">
        <f>_xlfn.LET(_xlpm.sep,":",_xlpm.w,$G3083,RIGHT(_xlpm.w,LEN(_xlpm.w)-FIND(_xlpm.sep,_xlpm.w)))</f>
        <v>knee</v>
      </c>
      <c r="K3083" s="10">
        <f>_xlfn.LET(_xlpm.w,I3083,LEN(_xlpm.w))</f>
        <v>2</v>
      </c>
      <c r="L3083" s="10">
        <f>_xlfn.LET(_xlpm.w,J3083,LEN(_xlpm.w))</f>
        <v>4</v>
      </c>
      <c r="M3083" s="10">
        <f>_xlfn.LET(_xlpm.a,K3083,_xlpm.b,L3083,MAX(_xlpm.a,_xlpm.b))</f>
        <v>4</v>
      </c>
      <c r="N3083" s="10">
        <f>_xlfn.LET(_xlpm.d,(K3083,L3083),MAX(_xlpm.d)-MIN(_xlpm.d))</f>
        <v>2</v>
      </c>
      <c r="O3083" s="1" t="str">
        <f>_xlfn.LET(_xlpm.sep,":",_xlpm.w,$G3083,_xlfn.CONCAT("~",RIGHT(_xlpm.w,LEN(_xlpm.w)-FIND(_xlpm.sep,_xlpm.w)),"~"))</f>
        <v>~knee~</v>
      </c>
      <c r="P3083" s="1" t="str">
        <f>_xlfn.LET(_xlpm.sep,":",_xlpm.w,$G3083,_xlfn.CONCAT("[",LEFT(_xlpm.w,FIND(_xlpm.sep,_xlpm.w)-1),"]"))</f>
        <v>[ni]</v>
      </c>
      <c r="Q3083" s="14" cm="1">
        <f t="array" ref="Q3083">SUM(_xlfn._xlws.FILTER($H$2:$H$7117,_xlfn.MAP($O$2:$O$7117,_xlfn.LAMBDA(_xlpm.x,_xlpm.x=$O3083))))</f>
        <v>3.4791252485089465E-4</v>
      </c>
      <c r="R3083" s="14">
        <f>$H3083/Q3083</f>
        <v>1</v>
      </c>
      <c r="S3083" s="14" cm="1">
        <f t="array" ref="S3083">SUM(_xlfn._xlws.FILTER($H$2:$H$7117,_xlfn.MAP($P$2:$P$7117,_xlfn.LAMBDA(_xlpm.x,_xlpm.x=$P3083))))</f>
        <v>2.7833001988071572E-3</v>
      </c>
      <c r="T3083" s="14">
        <f>$H3083/S3083</f>
        <v>0.125</v>
      </c>
      <c r="U3083" s="14">
        <f>_xlfn.LET(_xlpm.freq,F3083,_xlpm.size,M3083+1,_xlpm.F,V3083,LOG(1+_xlpm.freq)*LOG(1+_xlpm.size)*_xlpm.F)</f>
        <v>0.1561645783526065</v>
      </c>
      <c r="V3083" s="14">
        <f>_xlfn.LET(_xlpm.a,T3083,_xlpm.b,R3083,2*_xlpm.a*_xlpm.b/(_xlpm.a+_xlpm.b))</f>
        <v>0.22222222222222221</v>
      </c>
      <c r="W3083" s="14">
        <f>_xlfn.LET(_xlpm.p,R3083,_xlpm.q,T3083,LOG(_xlpm.p/_xlpm.q))</f>
        <v>0.90308998699194354</v>
      </c>
      <c r="X3083" s="2"/>
    </row>
    <row r="3084" spans="1:24">
      <c r="A3084" s="1" t="str">
        <f>_xlfn.LET(_xlpm.sep," : ",CONCATENATE(O3084,_xlpm.sep,P3084))</f>
        <v>~yerr~ : [jɛ]</v>
      </c>
      <c r="B3084" s="1">
        <f>_xlfn.LET(_xlpm.d,$G3084,_xlpm.k,_xlfn.CONCAT(LEFT(TRIM(B$1),1),"*"),COUNTIF(_xlpm.d,_xlpm.k))</f>
        <v>0</v>
      </c>
      <c r="C3084" s="1">
        <f>_xlfn.LET(_xlpm.d,$G3084,_xlpm.k,_xlfn.CONCAT(LEFT(TRIM(C$1),1),"*"),COUNTIF(_xlpm.d,_xlpm.k))</f>
        <v>0</v>
      </c>
      <c r="D3084" s="1">
        <f>_xlfn.LET(_xlpm.d,$G3084,_xlpm.k,_xlfn.CONCAT(LEFT(TRIM(D$1),1),"*"),COUNTIF(_xlpm.d,_xlpm.k))</f>
        <v>0</v>
      </c>
      <c r="E3084" s="1">
        <f>LOG(F3084+1,10)</f>
        <v>0.30102999566398114</v>
      </c>
      <c r="F3084" s="7">
        <v>1</v>
      </c>
      <c r="G3084" s="9" t="s">
        <v>1352</v>
      </c>
      <c r="H3084" s="4">
        <f>F3084/freq.sum.r6e</f>
        <v>4.9701789264413521E-5</v>
      </c>
      <c r="I3084" s="1" t="str">
        <f>_xlfn.LET(_xlpm.sep,":",_xlpm.w,$G3084,LEFT(_xlpm.w,FIND(_xlpm.sep,_xlpm.w)-1))</f>
        <v>jɛ</v>
      </c>
      <c r="J3084" s="1" t="str">
        <f>_xlfn.LET(_xlpm.sep,":",_xlpm.w,$G3084,RIGHT(_xlpm.w,LEN(_xlpm.w)-FIND(_xlpm.sep,_xlpm.w)))</f>
        <v>yerr</v>
      </c>
      <c r="K3084" s="10">
        <f>_xlfn.LET(_xlpm.w,I3084,LEN(_xlpm.w))</f>
        <v>2</v>
      </c>
      <c r="L3084" s="10">
        <f>_xlfn.LET(_xlpm.w,J3084,LEN(_xlpm.w))</f>
        <v>4</v>
      </c>
      <c r="M3084" s="10">
        <f>_xlfn.LET(_xlpm.a,K3084,_xlpm.b,L3084,MAX(_xlpm.a,_xlpm.b))</f>
        <v>4</v>
      </c>
      <c r="N3084" s="10">
        <f>_xlfn.LET(_xlpm.d,(K3084,L3084),MAX(_xlpm.d)-MIN(_xlpm.d))</f>
        <v>2</v>
      </c>
      <c r="O3084" s="1" t="str">
        <f>_xlfn.LET(_xlpm.sep,":",_xlpm.w,$G3084,_xlfn.CONCAT("~",RIGHT(_xlpm.w,LEN(_xlpm.w)-FIND(_xlpm.sep,_xlpm.w)),"~"))</f>
        <v>~yerr~</v>
      </c>
      <c r="P3084" s="1" t="str">
        <f>_xlfn.LET(_xlpm.sep,":",_xlpm.w,$G3084,_xlfn.CONCAT("[",LEFT(_xlpm.w,FIND(_xlpm.sep,_xlpm.w)-1),"]"))</f>
        <v>[jɛ]</v>
      </c>
      <c r="Q3084" s="14" cm="1">
        <f t="array" ref="Q3084">SUM(_xlfn._xlws.FILTER($H$2:$H$7117,_xlfn.MAP($O$2:$O$7117,_xlfn.LAMBDA(_xlpm.x,_xlpm.x=$O3084))))</f>
        <v>4.9701789264413521E-5</v>
      </c>
      <c r="R3084" s="14">
        <f>$H3084/Q3084</f>
        <v>1</v>
      </c>
      <c r="S3084" s="14" cm="1">
        <f t="array" ref="S3084">SUM(_xlfn._xlws.FILTER($H$2:$H$7117,_xlfn.MAP($P$2:$P$7117,_xlfn.LAMBDA(_xlpm.x,_xlpm.x=$P3084))))</f>
        <v>3.9761431411530811E-4</v>
      </c>
      <c r="T3084" s="14">
        <f>$H3084/S3084</f>
        <v>0.12500000000000003</v>
      </c>
      <c r="U3084" s="14">
        <f>_xlfn.LET(_xlpm.freq,F3084,_xlpm.size,M3084+1,_xlpm.F,V3084,LOG(1+_xlpm.freq)*LOG(1+_xlpm.size)*_xlpm.F)</f>
        <v>5.2054859450868858E-2</v>
      </c>
      <c r="V3084" s="14">
        <f>_xlfn.LET(_xlpm.a,T3084,_xlpm.b,R3084,2*_xlpm.a*_xlpm.b/(_xlpm.a+_xlpm.b))</f>
        <v>0.22222222222222227</v>
      </c>
      <c r="W3084" s="14">
        <f>_xlfn.LET(_xlpm.p,R3084,_xlpm.q,T3084,LOG(_xlpm.p/_xlpm.q))</f>
        <v>0.90308998699194354</v>
      </c>
      <c r="X3084" s="2"/>
    </row>
    <row r="3085" spans="1:24">
      <c r="A3085" s="1" t="str">
        <f>_xlfn.LET(_xlpm.sep," : ",CONCATENATE(O3085,_xlpm.sep,P3085))</f>
        <v>~whie~ : [waɪ]</v>
      </c>
      <c r="B3085" s="1">
        <f>_xlfn.LET(_xlpm.d,$G3085,_xlpm.k,_xlfn.CONCAT(LEFT(TRIM(B$1),1),"*"),COUNTIF(_xlpm.d,_xlpm.k))</f>
        <v>0</v>
      </c>
      <c r="C3085" s="1">
        <f>_xlfn.LET(_xlpm.d,$G3085,_xlpm.k,_xlfn.CONCAT(LEFT(TRIM(C$1),1),"*"),COUNTIF(_xlpm.d,_xlpm.k))</f>
        <v>0</v>
      </c>
      <c r="D3085" s="1">
        <f>_xlfn.LET(_xlpm.d,$G3085,_xlpm.k,_xlfn.CONCAT(LEFT(TRIM(D$1),1),"*"),COUNTIF(_xlpm.d,_xlpm.k))</f>
        <v>0</v>
      </c>
      <c r="E3085" s="1">
        <f>LOG(F3085+1,10)</f>
        <v>0.30102999566398114</v>
      </c>
      <c r="F3085" s="7">
        <v>1</v>
      </c>
      <c r="G3085" s="9" t="s">
        <v>5206</v>
      </c>
      <c r="H3085" s="4">
        <f>F3085/freq.sum.r6e</f>
        <v>4.9701789264413521E-5</v>
      </c>
      <c r="I3085" s="4" t="str">
        <f>_xlfn.LET(_xlpm.sep,":",_xlpm.w,$G3085,LEFT(_xlpm.w,FIND(_xlpm.sep,_xlpm.w)-1))</f>
        <v>waɪ</v>
      </c>
      <c r="J3085" s="4" t="str">
        <f>_xlfn.LET(_xlpm.sep,":",_xlpm.w,$G3085,RIGHT(_xlpm.w,LEN(_xlpm.w)-FIND(_xlpm.sep,_xlpm.w)))</f>
        <v>whie</v>
      </c>
      <c r="K3085" s="10">
        <f>_xlfn.LET(_xlpm.w,I3085,LEN(_xlpm.w))</f>
        <v>3</v>
      </c>
      <c r="L3085" s="10">
        <f>_xlfn.LET(_xlpm.w,J3085,LEN(_xlpm.w))</f>
        <v>4</v>
      </c>
      <c r="M3085" s="10">
        <f>_xlfn.LET(_xlpm.a,K3085,_xlpm.b,L3085,MAX(_xlpm.a,_xlpm.b))</f>
        <v>4</v>
      </c>
      <c r="N3085" s="10">
        <f>_xlfn.LET(_xlpm.d,(K3085,L3085),MAX(_xlpm.d)-MIN(_xlpm.d))</f>
        <v>1</v>
      </c>
      <c r="O3085" s="1" t="str">
        <f>_xlfn.LET(_xlpm.sep,":",_xlpm.w,$G3085,_xlfn.CONCAT("~",RIGHT(_xlpm.w,LEN(_xlpm.w)-FIND(_xlpm.sep,_xlpm.w)),"~"))</f>
        <v>~whie~</v>
      </c>
      <c r="P3085" s="1" t="str">
        <f>_xlfn.LET(_xlpm.sep,":",_xlpm.w,$G3085,_xlfn.CONCAT("[",LEFT(_xlpm.w,FIND(_xlpm.sep,_xlpm.w)-1),"]"))</f>
        <v>[waɪ]</v>
      </c>
      <c r="Q3085" s="14" cm="1">
        <f t="array" ref="Q3085">SUM(_xlfn._xlws.FILTER($H$2:$H$7109,_xlfn.MAP($O$2:$O$7109,_xlfn.LAMBDA(_xlpm.x,_xlpm.x=$O3085))))</f>
        <v>1.9880715705765408E-4</v>
      </c>
      <c r="R3085" s="14">
        <f>$H3085/Q3085</f>
        <v>0.25</v>
      </c>
      <c r="S3085" s="14" cm="1">
        <f t="array" ref="S3085">SUM(_xlfn._xlws.FILTER($H$2:$H$7109,_xlfn.MAP($P$2:$P$7109,_xlfn.LAMBDA(_xlpm.x,_xlpm.x=$P3085))))</f>
        <v>1.6401590457256461E-3</v>
      </c>
      <c r="T3085" s="14">
        <f>$H3085/S3085</f>
        <v>3.0303030303030304E-2</v>
      </c>
      <c r="U3085" s="14">
        <f>_xlfn.LET(_xlpm.freq,F3085,_xlpm.size,M3085+1,_xlpm.F,V3085,LOG(1+_xlpm.freq)*LOG(1+_xlpm.size)*_xlpm.F)</f>
        <v>1.2661992839400532E-2</v>
      </c>
      <c r="V3085" s="14">
        <f>_xlfn.LET(_xlpm.a,T3085,_xlpm.b,R3085,2*_xlpm.a*_xlpm.b/(_xlpm.a+_xlpm.b))</f>
        <v>5.4054054054054064E-2</v>
      </c>
      <c r="W3085" s="14">
        <f>_xlfn.LET(_xlpm.p,R3085,_xlpm.q,T3085,LOG(_xlpm.p/_xlpm.q))</f>
        <v>0.91645394854992512</v>
      </c>
      <c r="X3085" s="2"/>
    </row>
    <row r="3086" spans="1:24">
      <c r="A3086" s="1" t="str">
        <f>_xlfn.LET(_xlpm.sep," : ",CONCATENATE(O3086,_xlpm.sep,P3086))</f>
        <v>~whyr~ : [waɪ]</v>
      </c>
      <c r="B3086" s="1">
        <f>_xlfn.LET(_xlpm.d,$G3086,_xlpm.k,_xlfn.CONCAT(LEFT(TRIM(B$1),1),"*"),COUNTIF(_xlpm.d,_xlpm.k))</f>
        <v>0</v>
      </c>
      <c r="C3086" s="1">
        <f>_xlfn.LET(_xlpm.d,$G3086,_xlpm.k,_xlfn.CONCAT(LEFT(TRIM(C$1),1),"*"),COUNTIF(_xlpm.d,_xlpm.k))</f>
        <v>0</v>
      </c>
      <c r="D3086" s="1">
        <f>_xlfn.LET(_xlpm.d,$G3086,_xlpm.k,_xlfn.CONCAT(LEFT(TRIM(D$1),1),"*"),COUNTIF(_xlpm.d,_xlpm.k))</f>
        <v>0</v>
      </c>
      <c r="E3086" s="1">
        <f>LOG(F3086+1,10)</f>
        <v>0.47712125471966244</v>
      </c>
      <c r="F3086" s="7">
        <v>2</v>
      </c>
      <c r="G3086" s="9" t="s">
        <v>5212</v>
      </c>
      <c r="H3086" s="4">
        <f>F3086/freq.sum.r6e</f>
        <v>9.9403578528827041E-5</v>
      </c>
      <c r="I3086" s="1" t="str">
        <f>_xlfn.LET(_xlpm.sep,":",_xlpm.w,$G3086,LEFT(_xlpm.w,FIND(_xlpm.sep,_xlpm.w)-1))</f>
        <v>waɪ</v>
      </c>
      <c r="J3086" s="1" t="str">
        <f>_xlfn.LET(_xlpm.sep,":",_xlpm.w,$G3086,RIGHT(_xlpm.w,LEN(_xlpm.w)-FIND(_xlpm.sep,_xlpm.w)))</f>
        <v>whyr</v>
      </c>
      <c r="K3086" s="10">
        <f>_xlfn.LET(_xlpm.w,I3086,LEN(_xlpm.w))</f>
        <v>3</v>
      </c>
      <c r="L3086" s="10">
        <f>_xlfn.LET(_xlpm.w,J3086,LEN(_xlpm.w))</f>
        <v>4</v>
      </c>
      <c r="M3086" s="10">
        <f>_xlfn.LET(_xlpm.a,K3086,_xlpm.b,L3086,MAX(_xlpm.a,_xlpm.b))</f>
        <v>4</v>
      </c>
      <c r="N3086" s="10">
        <f>_xlfn.LET(_xlpm.d,(K3086,L3086),MAX(_xlpm.d)-MIN(_xlpm.d))</f>
        <v>1</v>
      </c>
      <c r="O3086" s="1" t="str">
        <f>_xlfn.LET(_xlpm.sep,":",_xlpm.w,$G3086,_xlfn.CONCAT("~",RIGHT(_xlpm.w,LEN(_xlpm.w)-FIND(_xlpm.sep,_xlpm.w)),"~"))</f>
        <v>~whyr~</v>
      </c>
      <c r="P3086" s="1" t="str">
        <f>_xlfn.LET(_xlpm.sep,":",_xlpm.w,$G3086,_xlfn.CONCAT("[",LEFT(_xlpm.w,FIND(_xlpm.sep,_xlpm.w)-1),"]"))</f>
        <v>[waɪ]</v>
      </c>
      <c r="Q3086" s="14" cm="1">
        <f t="array" ref="Q3086">SUM(_xlfn._xlws.FILTER($H$2:$H$7117,_xlfn.MAP($O$2:$O$7117,_xlfn.LAMBDA(_xlpm.x,_xlpm.x=$O3086))))</f>
        <v>1.9880715705765408E-4</v>
      </c>
      <c r="R3086" s="14">
        <f>$H3086/Q3086</f>
        <v>0.5</v>
      </c>
      <c r="S3086" s="14" cm="1">
        <f t="array" ref="S3086">SUM(_xlfn._xlws.FILTER($H$2:$H$7117,_xlfn.MAP($P$2:$P$7117,_xlfn.LAMBDA(_xlpm.x,_xlpm.x=$P3086))))</f>
        <v>1.6401590457256461E-3</v>
      </c>
      <c r="T3086" s="14">
        <f>$H3086/S3086</f>
        <v>6.0606060606060608E-2</v>
      </c>
      <c r="U3086" s="14">
        <f>_xlfn.LET(_xlpm.freq,F3086,_xlpm.size,M3086+1,_xlpm.F,V3086,LOG(1+_xlpm.freq)*LOG(1+_xlpm.size)*_xlpm.F)</f>
        <v>4.0137567669699281E-2</v>
      </c>
      <c r="V3086" s="14">
        <f>_xlfn.LET(_xlpm.a,T3086,_xlpm.b,R3086,2*_xlpm.a*_xlpm.b/(_xlpm.a+_xlpm.b))</f>
        <v>0.10810810810810813</v>
      </c>
      <c r="W3086" s="14">
        <f>_xlfn.LET(_xlpm.p,R3086,_xlpm.q,T3086,LOG(_xlpm.p/_xlpm.q))</f>
        <v>0.91645394854992512</v>
      </c>
      <c r="X3086" s="2"/>
    </row>
    <row r="3087" spans="1:24">
      <c r="A3087" s="1" t="str">
        <f>_xlfn.LET(_xlpm.sep," : ",CONCATENATE(O3087,_xlpm.sep,P3087))</f>
        <v>~ller~ : [lə]</v>
      </c>
      <c r="B3087" s="1">
        <f>_xlfn.LET(_xlpm.d,$G3087,_xlpm.k,_xlfn.CONCAT(LEFT(TRIM(B$1),1),"*"),COUNTIF(_xlpm.d,_xlpm.k))</f>
        <v>0</v>
      </c>
      <c r="C3087" s="1">
        <f>_xlfn.LET(_xlpm.d,$G3087,_xlpm.k,_xlfn.CONCAT(LEFT(TRIM(C$1),1),"*"),COUNTIF(_xlpm.d,_xlpm.k))</f>
        <v>0</v>
      </c>
      <c r="D3087" s="1">
        <f>_xlfn.LET(_xlpm.d,$G3087,_xlpm.k,_xlfn.CONCAT(LEFT(TRIM(D$1),1),"*"),COUNTIF(_xlpm.d,_xlpm.k))</f>
        <v>0</v>
      </c>
      <c r="E3087" s="1">
        <f>LOG(F3087+1,10)</f>
        <v>0.30102999566398114</v>
      </c>
      <c r="F3087" s="7">
        <v>1</v>
      </c>
      <c r="G3087" s="9" t="s">
        <v>2333</v>
      </c>
      <c r="H3087" s="4">
        <f>F3087/freq.sum.r6e</f>
        <v>4.9701789264413521E-5</v>
      </c>
      <c r="I3087" s="1" t="str">
        <f>_xlfn.LET(_xlpm.sep,":",_xlpm.w,$G3087,LEFT(_xlpm.w,FIND(_xlpm.sep,_xlpm.w)-1))</f>
        <v>lə</v>
      </c>
      <c r="J3087" s="1" t="str">
        <f>_xlfn.LET(_xlpm.sep,":",_xlpm.w,$G3087,RIGHT(_xlpm.w,LEN(_xlpm.w)-FIND(_xlpm.sep,_xlpm.w)))</f>
        <v>ller</v>
      </c>
      <c r="K3087" s="10">
        <f>_xlfn.LET(_xlpm.w,I3087,LEN(_xlpm.w))</f>
        <v>2</v>
      </c>
      <c r="L3087" s="10">
        <f>_xlfn.LET(_xlpm.w,J3087,LEN(_xlpm.w))</f>
        <v>4</v>
      </c>
      <c r="M3087" s="10">
        <f>_xlfn.LET(_xlpm.a,K3087,_xlpm.b,L3087,MAX(_xlpm.a,_xlpm.b))</f>
        <v>4</v>
      </c>
      <c r="N3087" s="10">
        <f>_xlfn.LET(_xlpm.d,(K3087,L3087),MAX(_xlpm.d)-MIN(_xlpm.d))</f>
        <v>2</v>
      </c>
      <c r="O3087" s="1" t="str">
        <f>_xlfn.LET(_xlpm.sep,":",_xlpm.w,$G3087,_xlfn.CONCAT("~",RIGHT(_xlpm.w,LEN(_xlpm.w)-FIND(_xlpm.sep,_xlpm.w)),"~"))</f>
        <v>~ller~</v>
      </c>
      <c r="P3087" s="1" t="str">
        <f>_xlfn.LET(_xlpm.sep,":",_xlpm.w,$G3087,_xlfn.CONCAT("[",LEFT(_xlpm.w,FIND(_xlpm.sep,_xlpm.w)-1),"]"))</f>
        <v>[lə]</v>
      </c>
      <c r="Q3087" s="14" cm="1">
        <f t="array" ref="Q3087">SUM(_xlfn._xlws.FILTER($H$2:$H$7117,_xlfn.MAP($O$2:$O$7117,_xlfn.LAMBDA(_xlpm.x,_xlpm.x=$O3087))))</f>
        <v>2.9821073558648114E-4</v>
      </c>
      <c r="R3087" s="14">
        <f>$H3087/Q3087</f>
        <v>0.16666666666666666</v>
      </c>
      <c r="S3087" s="14" cm="1">
        <f t="array" ref="S3087">SUM(_xlfn._xlws.FILTER($H$2:$H$7117,_xlfn.MAP($P$2:$P$7117,_xlfn.LAMBDA(_xlpm.x,_xlpm.x=$P3087))))</f>
        <v>2.4850894632206747E-3</v>
      </c>
      <c r="T3087" s="14">
        <f>$H3087/S3087</f>
        <v>2.0000000000000011E-2</v>
      </c>
      <c r="U3087" s="14">
        <f>_xlfn.LET(_xlpm.freq,F3087,_xlpm.size,M3087+1,_xlpm.F,V3087,LOG(1+_xlpm.freq)*LOG(1+_xlpm.size)*_xlpm.F)</f>
        <v>8.3659595546039245E-3</v>
      </c>
      <c r="V3087" s="14">
        <f>_xlfn.LET(_xlpm.a,T3087,_xlpm.b,R3087,2*_xlpm.a*_xlpm.b/(_xlpm.a+_xlpm.b))</f>
        <v>3.5714285714285726E-2</v>
      </c>
      <c r="W3087" s="14">
        <f>_xlfn.LET(_xlpm.p,R3087,_xlpm.q,T3087,LOG(_xlpm.p/_xlpm.q))</f>
        <v>0.92081875395237489</v>
      </c>
      <c r="X3087" s="2"/>
    </row>
    <row r="3088" spans="1:24">
      <c r="A3088" s="1" t="str">
        <f>_xlfn.LET(_xlpm.sep," : ",CONCATENATE(O3088,_xlpm.sep,P3088))</f>
        <v>~mmie~ : [mɪ]</v>
      </c>
      <c r="B3088" s="1">
        <f>_xlfn.LET(_xlpm.d,$G3088,_xlpm.k,_xlfn.CONCAT(LEFT(TRIM(B$1),1),"*"),COUNTIF(_xlpm.d,_xlpm.k))</f>
        <v>0</v>
      </c>
      <c r="C3088" s="1">
        <f>_xlfn.LET(_xlpm.d,$G3088,_xlpm.k,_xlfn.CONCAT(LEFT(TRIM(C$1),1),"*"),COUNTIF(_xlpm.d,_xlpm.k))</f>
        <v>1</v>
      </c>
      <c r="D3088" s="1">
        <f>_xlfn.LET(_xlpm.d,$G3088,_xlpm.k,_xlfn.CONCAT(LEFT(TRIM(D$1),1),"*"),COUNTIF(_xlpm.d,_xlpm.k))</f>
        <v>0</v>
      </c>
      <c r="E3088" s="1">
        <f>LOG(F3088+1,10)</f>
        <v>1.3802112417116059</v>
      </c>
      <c r="F3088" s="7">
        <v>23</v>
      </c>
      <c r="G3088" s="9" t="s">
        <v>2757</v>
      </c>
      <c r="H3088" s="4">
        <f>F3088/freq.sum.r6e</f>
        <v>1.1431411530815109E-3</v>
      </c>
      <c r="I3088" s="1" t="str">
        <f>_xlfn.LET(_xlpm.sep,":",_xlpm.w,$G3088,LEFT(_xlpm.w,FIND(_xlpm.sep,_xlpm.w)-1))</f>
        <v>mɪ</v>
      </c>
      <c r="J3088" s="1" t="str">
        <f>_xlfn.LET(_xlpm.sep,":",_xlpm.w,$G3088,RIGHT(_xlpm.w,LEN(_xlpm.w)-FIND(_xlpm.sep,_xlpm.w)))</f>
        <v>mmie</v>
      </c>
      <c r="K3088" s="10">
        <f>_xlfn.LET(_xlpm.w,I3088,LEN(_xlpm.w))</f>
        <v>2</v>
      </c>
      <c r="L3088" s="10">
        <f>_xlfn.LET(_xlpm.w,J3088,LEN(_xlpm.w))</f>
        <v>4</v>
      </c>
      <c r="M3088" s="10">
        <f>_xlfn.LET(_xlpm.a,K3088,_xlpm.b,L3088,MAX(_xlpm.a,_xlpm.b))</f>
        <v>4</v>
      </c>
      <c r="N3088" s="10">
        <f>_xlfn.LET(_xlpm.d,(K3088,L3088),MAX(_xlpm.d)-MIN(_xlpm.d))</f>
        <v>2</v>
      </c>
      <c r="O3088" s="1" t="str">
        <f>_xlfn.LET(_xlpm.sep,":",_xlpm.w,$G3088,_xlfn.CONCAT("~",RIGHT(_xlpm.w,LEN(_xlpm.w)-FIND(_xlpm.sep,_xlpm.w)),"~"))</f>
        <v>~mmie~</v>
      </c>
      <c r="P3088" s="1" t="str">
        <f>_xlfn.LET(_xlpm.sep,":",_xlpm.w,$G3088,_xlfn.CONCAT("[",LEFT(_xlpm.w,FIND(_xlpm.sep,_xlpm.w)-1),"]"))</f>
        <v>[mɪ]</v>
      </c>
      <c r="Q3088" s="14" cm="1">
        <f t="array" ref="Q3088">SUM(_xlfn._xlws.FILTER($H$2:$H$7111,_xlfn.MAP($O$2:$O$7111,_xlfn.LAMBDA(_xlpm.x,_xlpm.x=$O3088))))</f>
        <v>1.1431411530815109E-3</v>
      </c>
      <c r="R3088" s="14">
        <f>$H3088/Q3088</f>
        <v>1</v>
      </c>
      <c r="S3088" s="14" cm="1">
        <f t="array" ref="S3088">SUM(_xlfn._xlws.FILTER($H$2:$H$7111,_xlfn.MAP($P$2:$P$7111,_xlfn.LAMBDA(_xlpm.x,_xlpm.x=$P3088))))</f>
        <v>9.5427435387673929E-3</v>
      </c>
      <c r="T3088" s="14">
        <f>$H3088/S3088</f>
        <v>0.1197916666666667</v>
      </c>
      <c r="U3088" s="14">
        <f>_xlfn.LET(_xlpm.freq,F3088,_xlpm.size,M3088+1,_xlpm.F,V3088,LOG(1+_xlpm.freq)*LOG(1+_xlpm.size)*_xlpm.F)</f>
        <v>0.22978885005789115</v>
      </c>
      <c r="V3088" s="14">
        <f>_xlfn.LET(_xlpm.a,T3088,_xlpm.b,R3088,2*_xlpm.a*_xlpm.b/(_xlpm.a+_xlpm.b))</f>
        <v>0.21395348837209308</v>
      </c>
      <c r="W3088" s="14">
        <f>_xlfn.LET(_xlpm.p,R3088,_xlpm.q,T3088,LOG(_xlpm.p/_xlpm.q))</f>
        <v>0.92157339268595662</v>
      </c>
      <c r="X3088" s="2"/>
    </row>
    <row r="3089" spans="1:24">
      <c r="A3089" s="1" t="str">
        <f>_xlfn.LET(_xlpm.sep," : ",CONCATENATE(O3089,_xlpm.sep,P3089))</f>
        <v>~dure~ : [dʒʊ]</v>
      </c>
      <c r="B3089" s="1">
        <f>_xlfn.LET(_xlpm.d,$G3089,_xlpm.k,_xlfn.CONCAT(LEFT(TRIM(B$1),1),"*"),COUNTIF(_xlpm.d,_xlpm.k))</f>
        <v>0</v>
      </c>
      <c r="C3089" s="1">
        <f>_xlfn.LET(_xlpm.d,$G3089,_xlpm.k,_xlfn.CONCAT(LEFT(TRIM(C$1),1),"*"),COUNTIF(_xlpm.d,_xlpm.k))</f>
        <v>0</v>
      </c>
      <c r="D3089" s="1">
        <f>_xlfn.LET(_xlpm.d,$G3089,_xlpm.k,_xlfn.CONCAT(LEFT(TRIM(D$1),1),"*"),COUNTIF(_xlpm.d,_xlpm.k))</f>
        <v>0</v>
      </c>
      <c r="E3089" s="1">
        <f>LOG(F3089+1,10)</f>
        <v>0.30102999566398114</v>
      </c>
      <c r="F3089" s="7">
        <v>1</v>
      </c>
      <c r="G3089" s="9" t="s">
        <v>752</v>
      </c>
      <c r="H3089" s="4">
        <f>F3089/freq.sum.r6e</f>
        <v>4.9701789264413521E-5</v>
      </c>
      <c r="I3089" s="1" t="str">
        <f>_xlfn.LET(_xlpm.sep,":",_xlpm.w,$G3089,LEFT(_xlpm.w,FIND(_xlpm.sep,_xlpm.w)-1))</f>
        <v>dʒʊ</v>
      </c>
      <c r="J3089" s="1" t="str">
        <f>_xlfn.LET(_xlpm.sep,":",_xlpm.w,$G3089,RIGHT(_xlpm.w,LEN(_xlpm.w)-FIND(_xlpm.sep,_xlpm.w)))</f>
        <v>dure</v>
      </c>
      <c r="K3089" s="10">
        <f>_xlfn.LET(_xlpm.w,I3089,LEN(_xlpm.w))</f>
        <v>3</v>
      </c>
      <c r="L3089" s="10">
        <f>_xlfn.LET(_xlpm.w,J3089,LEN(_xlpm.w))</f>
        <v>4</v>
      </c>
      <c r="M3089" s="10">
        <f>_xlfn.LET(_xlpm.a,K3089,_xlpm.b,L3089,MAX(_xlpm.a,_xlpm.b))</f>
        <v>4</v>
      </c>
      <c r="N3089" s="10">
        <f>_xlfn.LET(_xlpm.d,(K3089,L3089),MAX(_xlpm.d)-MIN(_xlpm.d))</f>
        <v>1</v>
      </c>
      <c r="O3089" s="1" t="str">
        <f>_xlfn.LET(_xlpm.sep,":",_xlpm.w,$G3089,_xlfn.CONCAT("~",RIGHT(_xlpm.w,LEN(_xlpm.w)-FIND(_xlpm.sep,_xlpm.w)),"~"))</f>
        <v>~dure~</v>
      </c>
      <c r="P3089" s="1" t="str">
        <f>_xlfn.LET(_xlpm.sep,":",_xlpm.w,$G3089,_xlfn.CONCAT("[",LEFT(_xlpm.w,FIND(_xlpm.sep,_xlpm.w)-1),"]"))</f>
        <v>[dʒʊ]</v>
      </c>
      <c r="Q3089" s="14" cm="1">
        <f t="array" ref="Q3089">SUM(_xlfn._xlws.FILTER($H$2:$H$7117,_xlfn.MAP($O$2:$O$7117,_xlfn.LAMBDA(_xlpm.x,_xlpm.x=$O3089))))</f>
        <v>1.9880715705765408E-4</v>
      </c>
      <c r="R3089" s="14">
        <f>$H3089/Q3089</f>
        <v>0.25</v>
      </c>
      <c r="S3089" s="14" cm="1">
        <f t="array" ref="S3089">SUM(_xlfn._xlws.FILTER($H$2:$H$7117,_xlfn.MAP($P$2:$P$7117,_xlfn.LAMBDA(_xlpm.x,_xlpm.x=$P3089))))</f>
        <v>1.6898608349900596E-3</v>
      </c>
      <c r="T3089" s="14">
        <f>$H3089/S3089</f>
        <v>2.9411764705882356E-2</v>
      </c>
      <c r="U3089" s="14">
        <f>_xlfn.LET(_xlpm.freq,F3089,_xlpm.size,M3089+1,_xlpm.F,V3089,LOG(1+_xlpm.freq)*LOG(1+_xlpm.size)*_xlpm.F)</f>
        <v>1.2328782501521569E-2</v>
      </c>
      <c r="V3089" s="14">
        <f>_xlfn.LET(_xlpm.a,T3089,_xlpm.b,R3089,2*_xlpm.a*_xlpm.b/(_xlpm.a+_xlpm.b))</f>
        <v>5.2631578947368425E-2</v>
      </c>
      <c r="W3089" s="14">
        <f>_xlfn.LET(_xlpm.p,R3089,_xlpm.q,T3089,LOG(_xlpm.p/_xlpm.q))</f>
        <v>0.92941892571429274</v>
      </c>
      <c r="X3089" s="2"/>
    </row>
    <row r="3090" spans="1:24">
      <c r="A3090" s="1" t="str">
        <f>_xlfn.LET(_xlpm.sep," : ",CONCATENATE(O3090,_xlpm.sep,P3090))</f>
        <v>~jugh~ : [dʒʊ]</v>
      </c>
      <c r="B3090" s="1">
        <f>_xlfn.LET(_xlpm.d,$G3090,_xlpm.k,_xlfn.CONCAT(LEFT(TRIM(B$1),1),"*"),COUNTIF(_xlpm.d,_xlpm.k))</f>
        <v>0</v>
      </c>
      <c r="C3090" s="1">
        <f>_xlfn.LET(_xlpm.d,$G3090,_xlpm.k,_xlfn.CONCAT(LEFT(TRIM(C$1),1),"*"),COUNTIF(_xlpm.d,_xlpm.k))</f>
        <v>0</v>
      </c>
      <c r="D3090" s="1">
        <f>_xlfn.LET(_xlpm.d,$G3090,_xlpm.k,_xlfn.CONCAT(LEFT(TRIM(D$1),1),"*"),COUNTIF(_xlpm.d,_xlpm.k))</f>
        <v>0</v>
      </c>
      <c r="E3090" s="1">
        <f>LOG(F3090+1,10)</f>
        <v>0.60205999132796229</v>
      </c>
      <c r="F3090" s="7">
        <v>3</v>
      </c>
      <c r="G3090" s="9" t="s">
        <v>840</v>
      </c>
      <c r="H3090" s="4">
        <f>F3090/freq.sum.r6e</f>
        <v>1.4910536779324057E-4</v>
      </c>
      <c r="I3090" s="1" t="str">
        <f>_xlfn.LET(_xlpm.sep,":",_xlpm.w,$G3090,LEFT(_xlpm.w,FIND(_xlpm.sep,_xlpm.w)-1))</f>
        <v>dʒʊ</v>
      </c>
      <c r="J3090" s="1" t="str">
        <f>_xlfn.LET(_xlpm.sep,":",_xlpm.w,$G3090,RIGHT(_xlpm.w,LEN(_xlpm.w)-FIND(_xlpm.sep,_xlpm.w)))</f>
        <v>jugh</v>
      </c>
      <c r="K3090" s="10">
        <f>_xlfn.LET(_xlpm.w,I3090,LEN(_xlpm.w))</f>
        <v>3</v>
      </c>
      <c r="L3090" s="10">
        <f>_xlfn.LET(_xlpm.w,J3090,LEN(_xlpm.w))</f>
        <v>4</v>
      </c>
      <c r="M3090" s="10">
        <f>_xlfn.LET(_xlpm.a,K3090,_xlpm.b,L3090,MAX(_xlpm.a,_xlpm.b))</f>
        <v>4</v>
      </c>
      <c r="N3090" s="10">
        <f>_xlfn.LET(_xlpm.d,(K3090,L3090),MAX(_xlpm.d)-MIN(_xlpm.d))</f>
        <v>1</v>
      </c>
      <c r="O3090" s="1" t="str">
        <f>_xlfn.LET(_xlpm.sep,":",_xlpm.w,$G3090,_xlfn.CONCAT("~",RIGHT(_xlpm.w,LEN(_xlpm.w)-FIND(_xlpm.sep,_xlpm.w)),"~"))</f>
        <v>~jugh~</v>
      </c>
      <c r="P3090" s="1" t="str">
        <f>_xlfn.LET(_xlpm.sep,":",_xlpm.w,$G3090,_xlfn.CONCAT("[",LEFT(_xlpm.w,FIND(_xlpm.sep,_xlpm.w)-1),"]"))</f>
        <v>[dʒʊ]</v>
      </c>
      <c r="Q3090" s="14" cm="1">
        <f t="array" ref="Q3090">SUM(_xlfn._xlws.FILTER($H$2:$H$7117,_xlfn.MAP($O$2:$O$7117,_xlfn.LAMBDA(_xlpm.x,_xlpm.x=$O3090))))</f>
        <v>1.9880715705765408E-4</v>
      </c>
      <c r="R3090" s="14">
        <f>$H3090/Q3090</f>
        <v>0.75</v>
      </c>
      <c r="S3090" s="14" cm="1">
        <f t="array" ref="S3090">SUM(_xlfn._xlws.FILTER($H$2:$H$7117,_xlfn.MAP($P$2:$P$7117,_xlfn.LAMBDA(_xlpm.x,_xlpm.x=$P3090))))</f>
        <v>1.6898608349900596E-3</v>
      </c>
      <c r="T3090" s="14">
        <f>$H3090/S3090</f>
        <v>8.8235294117647065E-2</v>
      </c>
      <c r="U3090" s="14">
        <f>_xlfn.LET(_xlpm.freq,F3090,_xlpm.size,M3090+1,_xlpm.F,V3090,LOG(1+_xlpm.freq)*LOG(1+_xlpm.size)*_xlpm.F)</f>
        <v>7.3972695009129411E-2</v>
      </c>
      <c r="V3090" s="14">
        <f>_xlfn.LET(_xlpm.a,T3090,_xlpm.b,R3090,2*_xlpm.a*_xlpm.b/(_xlpm.a+_xlpm.b))</f>
        <v>0.15789473684210525</v>
      </c>
      <c r="W3090" s="14">
        <f>_xlfn.LET(_xlpm.p,R3090,_xlpm.q,T3090,LOG(_xlpm.p/_xlpm.q))</f>
        <v>0.92941892571429274</v>
      </c>
      <c r="X3090" s="2"/>
    </row>
    <row r="3091" spans="1:24">
      <c r="A3091" s="1" t="str">
        <f>_xlfn.LET(_xlpm.sep," : ",CONCATENATE(O3091,_xlpm.sep,P3091))</f>
        <v>~fugh~ : [fʊ]</v>
      </c>
      <c r="B3091" s="1">
        <f>_xlfn.LET(_xlpm.d,$G3091,_xlpm.k,_xlfn.CONCAT(LEFT(TRIM(B$1),1),"*"),COUNTIF(_xlpm.d,_xlpm.k))</f>
        <v>0</v>
      </c>
      <c r="C3091" s="1">
        <f>_xlfn.LET(_xlpm.d,$G3091,_xlpm.k,_xlfn.CONCAT(LEFT(TRIM(C$1),1),"*"),COUNTIF(_xlpm.d,_xlpm.k))</f>
        <v>0</v>
      </c>
      <c r="D3091" s="1">
        <f>_xlfn.LET(_xlpm.d,$G3091,_xlpm.k,_xlfn.CONCAT(LEFT(TRIM(D$1),1),"*"),COUNTIF(_xlpm.d,_xlpm.k))</f>
        <v>0</v>
      </c>
      <c r="E3091" s="1">
        <f>LOG(F3091+1,10)</f>
        <v>0.60205999132796229</v>
      </c>
      <c r="F3091" s="7">
        <v>3</v>
      </c>
      <c r="G3091" s="9" t="s">
        <v>1080</v>
      </c>
      <c r="H3091" s="4">
        <f>F3091/freq.sum.r6e</f>
        <v>1.4910536779324057E-4</v>
      </c>
      <c r="I3091" s="1" t="str">
        <f>_xlfn.LET(_xlpm.sep,":",_xlpm.w,$G3091,LEFT(_xlpm.w,FIND(_xlpm.sep,_xlpm.w)-1))</f>
        <v>fʊ</v>
      </c>
      <c r="J3091" s="1" t="str">
        <f>_xlfn.LET(_xlpm.sep,":",_xlpm.w,$G3091,RIGHT(_xlpm.w,LEN(_xlpm.w)-FIND(_xlpm.sep,_xlpm.w)))</f>
        <v>fugh</v>
      </c>
      <c r="K3091" s="10">
        <f>_xlfn.LET(_xlpm.w,I3091,LEN(_xlpm.w))</f>
        <v>2</v>
      </c>
      <c r="L3091" s="10">
        <f>_xlfn.LET(_xlpm.w,J3091,LEN(_xlpm.w))</f>
        <v>4</v>
      </c>
      <c r="M3091" s="10">
        <f>_xlfn.LET(_xlpm.a,K3091,_xlpm.b,L3091,MAX(_xlpm.a,_xlpm.b))</f>
        <v>4</v>
      </c>
      <c r="N3091" s="10">
        <f>_xlfn.LET(_xlpm.d,(K3091,L3091),MAX(_xlpm.d)-MIN(_xlpm.d))</f>
        <v>2</v>
      </c>
      <c r="O3091" s="1" t="str">
        <f>_xlfn.LET(_xlpm.sep,":",_xlpm.w,$G3091,_xlfn.CONCAT("~",RIGHT(_xlpm.w,LEN(_xlpm.w)-FIND(_xlpm.sep,_xlpm.w)),"~"))</f>
        <v>~fugh~</v>
      </c>
      <c r="P3091" s="1" t="str">
        <f>_xlfn.LET(_xlpm.sep,":",_xlpm.w,$G3091,_xlfn.CONCAT("[",LEFT(_xlpm.w,FIND(_xlpm.sep,_xlpm.w)-1),"]"))</f>
        <v>[fʊ]</v>
      </c>
      <c r="Q3091" s="14" cm="1">
        <f t="array" ref="Q3091">SUM(_xlfn._xlws.FILTER($H$2:$H$7117,_xlfn.MAP($O$2:$O$7117,_xlfn.LAMBDA(_xlpm.x,_xlpm.x=$O3091))))</f>
        <v>1.9880715705765408E-4</v>
      </c>
      <c r="R3091" s="14">
        <f>$H3091/Q3091</f>
        <v>0.75</v>
      </c>
      <c r="S3091" s="14" cm="1">
        <f t="array" ref="S3091">SUM(_xlfn._xlws.FILTER($H$2:$H$7117,_xlfn.MAP($P$2:$P$7117,_xlfn.LAMBDA(_xlpm.x,_xlpm.x=$P3091))))</f>
        <v>1.6898608349900596E-3</v>
      </c>
      <c r="T3091" s="14">
        <f>$H3091/S3091</f>
        <v>8.8235294117647065E-2</v>
      </c>
      <c r="U3091" s="14">
        <f>_xlfn.LET(_xlpm.freq,F3091,_xlpm.size,M3091+1,_xlpm.F,V3091,LOG(1+_xlpm.freq)*LOG(1+_xlpm.size)*_xlpm.F)</f>
        <v>7.3972695009129411E-2</v>
      </c>
      <c r="V3091" s="14">
        <f>_xlfn.LET(_xlpm.a,T3091,_xlpm.b,R3091,2*_xlpm.a*_xlpm.b/(_xlpm.a+_xlpm.b))</f>
        <v>0.15789473684210525</v>
      </c>
      <c r="W3091" s="14">
        <f>_xlfn.LET(_xlpm.p,R3091,_xlpm.q,T3091,LOG(_xlpm.p/_xlpm.q))</f>
        <v>0.92941892571429274</v>
      </c>
      <c r="X3091" s="2"/>
    </row>
    <row r="3092" spans="1:24">
      <c r="A3092" s="1" t="str">
        <f>_xlfn.LET(_xlpm.sep," : ",CONCATENATE(O3092,_xlpm.sep,P3092))</f>
        <v>~hoow~ : [hʊ]</v>
      </c>
      <c r="B3092" s="1">
        <f>_xlfn.LET(_xlpm.d,$G3092,_xlpm.k,_xlfn.CONCAT(LEFT(TRIM(B$1),1),"*"),COUNTIF(_xlpm.d,_xlpm.k))</f>
        <v>0</v>
      </c>
      <c r="C3092" s="1">
        <f>_xlfn.LET(_xlpm.d,$G3092,_xlpm.k,_xlfn.CONCAT(LEFT(TRIM(C$1),1),"*"),COUNTIF(_xlpm.d,_xlpm.k))</f>
        <v>0</v>
      </c>
      <c r="D3092" s="1">
        <f>_xlfn.LET(_xlpm.d,$G3092,_xlpm.k,_xlfn.CONCAT(LEFT(TRIM(D$1),1),"*"),COUNTIF(_xlpm.d,_xlpm.k))</f>
        <v>0</v>
      </c>
      <c r="E3092" s="1">
        <f>LOG(F3092+1,10)</f>
        <v>0.69897000433601875</v>
      </c>
      <c r="F3092" s="7">
        <v>4</v>
      </c>
      <c r="G3092" s="9" t="s">
        <v>1281</v>
      </c>
      <c r="H3092" s="4">
        <f>F3092/freq.sum.r6e</f>
        <v>1.9880715705765408E-4</v>
      </c>
      <c r="I3092" s="1" t="str">
        <f>_xlfn.LET(_xlpm.sep,":",_xlpm.w,$G3092,LEFT(_xlpm.w,FIND(_xlpm.sep,_xlpm.w)-1))</f>
        <v>hʊ</v>
      </c>
      <c r="J3092" s="1" t="str">
        <f>_xlfn.LET(_xlpm.sep,":",_xlpm.w,$G3092,RIGHT(_xlpm.w,LEN(_xlpm.w)-FIND(_xlpm.sep,_xlpm.w)))</f>
        <v>hoow</v>
      </c>
      <c r="K3092" s="10">
        <f>_xlfn.LET(_xlpm.w,I3092,LEN(_xlpm.w))</f>
        <v>2</v>
      </c>
      <c r="L3092" s="10">
        <f>_xlfn.LET(_xlpm.w,J3092,LEN(_xlpm.w))</f>
        <v>4</v>
      </c>
      <c r="M3092" s="10">
        <f>_xlfn.LET(_xlpm.a,K3092,_xlpm.b,L3092,MAX(_xlpm.a,_xlpm.b))</f>
        <v>4</v>
      </c>
      <c r="N3092" s="10">
        <f>_xlfn.LET(_xlpm.d,(K3092,L3092),MAX(_xlpm.d)-MIN(_xlpm.d))</f>
        <v>2</v>
      </c>
      <c r="O3092" s="1" t="str">
        <f>_xlfn.LET(_xlpm.sep,":",_xlpm.w,$G3092,_xlfn.CONCAT("~",RIGHT(_xlpm.w,LEN(_xlpm.w)-FIND(_xlpm.sep,_xlpm.w)),"~"))</f>
        <v>~hoow~</v>
      </c>
      <c r="P3092" s="1" t="str">
        <f>_xlfn.LET(_xlpm.sep,":",_xlpm.w,$G3092,_xlfn.CONCAT("[",LEFT(_xlpm.w,FIND(_xlpm.sep,_xlpm.w)-1),"]"))</f>
        <v>[hʊ]</v>
      </c>
      <c r="Q3092" s="14" cm="1">
        <f t="array" ref="Q3092">SUM(_xlfn._xlws.FILTER($H$2:$H$7117,_xlfn.MAP($O$2:$O$7117,_xlfn.LAMBDA(_xlpm.x,_xlpm.x=$O3092))))</f>
        <v>1.9880715705765408E-4</v>
      </c>
      <c r="R3092" s="14">
        <f>$H3092/Q3092</f>
        <v>1</v>
      </c>
      <c r="S3092" s="14" cm="1">
        <f t="array" ref="S3092">SUM(_xlfn._xlws.FILTER($H$2:$H$7117,_xlfn.MAP($P$2:$P$7117,_xlfn.LAMBDA(_xlpm.x,_xlpm.x=$P3092))))</f>
        <v>1.6898608349900596E-3</v>
      </c>
      <c r="T3092" s="14">
        <f>$H3092/S3092</f>
        <v>0.11764705882352942</v>
      </c>
      <c r="U3092" s="14">
        <f>_xlfn.LET(_xlpm.freq,F3092,_xlpm.size,M3092+1,_xlpm.F,V3092,LOG(1+_xlpm.freq)*LOG(1+_xlpm.size)*_xlpm.F)</f>
        <v>0.11450618586415451</v>
      </c>
      <c r="V3092" s="14">
        <f>_xlfn.LET(_xlpm.a,T3092,_xlpm.b,R3092,2*_xlpm.a*_xlpm.b/(_xlpm.a+_xlpm.b))</f>
        <v>0.2105263157894737</v>
      </c>
      <c r="W3092" s="14">
        <f>_xlfn.LET(_xlpm.p,R3092,_xlpm.q,T3092,LOG(_xlpm.p/_xlpm.q))</f>
        <v>0.92941892571429274</v>
      </c>
      <c r="X3092" s="2"/>
    </row>
    <row r="3093" spans="1:24">
      <c r="A3093" s="1" t="str">
        <f>_xlfn.LET(_xlpm.sep," : ",CONCATENATE(O3093,_xlpm.sep,P3093))</f>
        <v>~touw~ : [tʊ]</v>
      </c>
      <c r="B3093" s="1">
        <f>_xlfn.LET(_xlpm.d,$G3093,_xlpm.k,_xlfn.CONCAT(LEFT(TRIM(B$1),1),"*"),COUNTIF(_xlpm.d,_xlpm.k))</f>
        <v>0</v>
      </c>
      <c r="C3093" s="1">
        <f>_xlfn.LET(_xlpm.d,$G3093,_xlpm.k,_xlfn.CONCAT(LEFT(TRIM(C$1),1),"*"),COUNTIF(_xlpm.d,_xlpm.k))</f>
        <v>0</v>
      </c>
      <c r="D3093" s="1">
        <f>_xlfn.LET(_xlpm.d,$G3093,_xlpm.k,_xlfn.CONCAT(LEFT(TRIM(D$1),1),"*"),COUNTIF(_xlpm.d,_xlpm.k))</f>
        <v>0</v>
      </c>
      <c r="E3093" s="1">
        <f>LOG(F3093+1,10)</f>
        <v>0.69897000433601875</v>
      </c>
      <c r="F3093" s="7">
        <v>4</v>
      </c>
      <c r="G3093" s="9" t="s">
        <v>4832</v>
      </c>
      <c r="H3093" s="4">
        <f>F3093/freq.sum.r6e</f>
        <v>1.9880715705765408E-4</v>
      </c>
      <c r="I3093" s="1" t="str">
        <f>_xlfn.LET(_xlpm.sep,":",_xlpm.w,$G3093,LEFT(_xlpm.w,FIND(_xlpm.sep,_xlpm.w)-1))</f>
        <v>tʊ</v>
      </c>
      <c r="J3093" s="1" t="str">
        <f>_xlfn.LET(_xlpm.sep,":",_xlpm.w,$G3093,RIGHT(_xlpm.w,LEN(_xlpm.w)-FIND(_xlpm.sep,_xlpm.w)))</f>
        <v>touw</v>
      </c>
      <c r="K3093" s="10">
        <f>_xlfn.LET(_xlpm.w,I3093,LEN(_xlpm.w))</f>
        <v>2</v>
      </c>
      <c r="L3093" s="10">
        <f>_xlfn.LET(_xlpm.w,J3093,LEN(_xlpm.w))</f>
        <v>4</v>
      </c>
      <c r="M3093" s="10">
        <f>_xlfn.LET(_xlpm.a,K3093,_xlpm.b,L3093,MAX(_xlpm.a,_xlpm.b))</f>
        <v>4</v>
      </c>
      <c r="N3093" s="10">
        <f>_xlfn.LET(_xlpm.d,(K3093,L3093),MAX(_xlpm.d)-MIN(_xlpm.d))</f>
        <v>2</v>
      </c>
      <c r="O3093" s="1" t="str">
        <f>_xlfn.LET(_xlpm.sep,":",_xlpm.w,$G3093,_xlfn.CONCAT("~",RIGHT(_xlpm.w,LEN(_xlpm.w)-FIND(_xlpm.sep,_xlpm.w)),"~"))</f>
        <v>~touw~</v>
      </c>
      <c r="P3093" s="1" t="str">
        <f>_xlfn.LET(_xlpm.sep,":",_xlpm.w,$G3093,_xlfn.CONCAT("[",LEFT(_xlpm.w,FIND(_xlpm.sep,_xlpm.w)-1),"]"))</f>
        <v>[tʊ]</v>
      </c>
      <c r="Q3093" s="14" cm="1">
        <f t="array" ref="Q3093">SUM(_xlfn._xlws.FILTER($H$2:$H$7117,_xlfn.MAP($O$2:$O$7117,_xlfn.LAMBDA(_xlpm.x,_xlpm.x=$O3093))))</f>
        <v>1.9880715705765408E-4</v>
      </c>
      <c r="R3093" s="14">
        <f>$H3093/Q3093</f>
        <v>1</v>
      </c>
      <c r="S3093" s="14" cm="1">
        <f t="array" ref="S3093">SUM(_xlfn._xlws.FILTER($H$2:$H$7117,_xlfn.MAP($P$2:$P$7117,_xlfn.LAMBDA(_xlpm.x,_xlpm.x=$P3093))))</f>
        <v>1.6898608349900598E-3</v>
      </c>
      <c r="T3093" s="14">
        <f>$H3093/S3093</f>
        <v>0.11764705882352941</v>
      </c>
      <c r="U3093" s="14">
        <f>_xlfn.LET(_xlpm.freq,F3093,_xlpm.size,M3093+1,_xlpm.F,V3093,LOG(1+_xlpm.freq)*LOG(1+_xlpm.size)*_xlpm.F)</f>
        <v>0.11450618586415449</v>
      </c>
      <c r="V3093" s="14">
        <f>_xlfn.LET(_xlpm.a,T3093,_xlpm.b,R3093,2*_xlpm.a*_xlpm.b/(_xlpm.a+_xlpm.b))</f>
        <v>0.21052631578947367</v>
      </c>
      <c r="W3093" s="14">
        <f>_xlfn.LET(_xlpm.p,R3093,_xlpm.q,T3093,LOG(_xlpm.p/_xlpm.q))</f>
        <v>0.92941892571429274</v>
      </c>
      <c r="X3093" s="2"/>
    </row>
    <row r="3094" spans="1:24">
      <c r="A3094" s="1" t="str">
        <f>_xlfn.LET(_xlpm.sep," : ",CONCATENATE(O3094,_xlpm.sep,P3094))</f>
        <v>~duwe~ : [dʊ]</v>
      </c>
      <c r="B3094" s="1">
        <f>_xlfn.LET(_xlpm.d,$G3094,_xlpm.k,_xlfn.CONCAT(LEFT(TRIM(B$1),1),"*"),COUNTIF(_xlpm.d,_xlpm.k))</f>
        <v>0</v>
      </c>
      <c r="C3094" s="1">
        <f>_xlfn.LET(_xlpm.d,$G3094,_xlpm.k,_xlfn.CONCAT(LEFT(TRIM(C$1),1),"*"),COUNTIF(_xlpm.d,_xlpm.k))</f>
        <v>0</v>
      </c>
      <c r="D3094" s="1">
        <f>_xlfn.LET(_xlpm.d,$G3094,_xlpm.k,_xlfn.CONCAT(LEFT(TRIM(D$1),1),"*"),COUNTIF(_xlpm.d,_xlpm.k))</f>
        <v>0</v>
      </c>
      <c r="E3094" s="1">
        <f>LOG(F3094+1,10)</f>
        <v>0.30102999566398114</v>
      </c>
      <c r="F3094" s="7">
        <v>1</v>
      </c>
      <c r="G3094" s="9" t="s">
        <v>640</v>
      </c>
      <c r="H3094" s="4">
        <f>F3094/freq.sum.r6e</f>
        <v>4.9701789264413521E-5</v>
      </c>
      <c r="I3094" s="1" t="str">
        <f>_xlfn.LET(_xlpm.sep,":",_xlpm.w,$G3094,LEFT(_xlpm.w,FIND(_xlpm.sep,_xlpm.w)-1))</f>
        <v>dʊ</v>
      </c>
      <c r="J3094" s="1" t="str">
        <f>_xlfn.LET(_xlpm.sep,":",_xlpm.w,$G3094,RIGHT(_xlpm.w,LEN(_xlpm.w)-FIND(_xlpm.sep,_xlpm.w)))</f>
        <v>duwe</v>
      </c>
      <c r="K3094" s="10">
        <f>_xlfn.LET(_xlpm.w,I3094,LEN(_xlpm.w))</f>
        <v>2</v>
      </c>
      <c r="L3094" s="10">
        <f>_xlfn.LET(_xlpm.w,J3094,LEN(_xlpm.w))</f>
        <v>4</v>
      </c>
      <c r="M3094" s="10">
        <f>_xlfn.LET(_xlpm.a,K3094,_xlpm.b,L3094,MAX(_xlpm.a,_xlpm.b))</f>
        <v>4</v>
      </c>
      <c r="N3094" s="10">
        <f>_xlfn.LET(_xlpm.d,(K3094,L3094),MAX(_xlpm.d)-MIN(_xlpm.d))</f>
        <v>2</v>
      </c>
      <c r="O3094" s="1" t="str">
        <f>_xlfn.LET(_xlpm.sep,":",_xlpm.w,$G3094,_xlfn.CONCAT("~",RIGHT(_xlpm.w,LEN(_xlpm.w)-FIND(_xlpm.sep,_xlpm.w)),"~"))</f>
        <v>~duwe~</v>
      </c>
      <c r="P3094" s="1" t="str">
        <f>_xlfn.LET(_xlpm.sep,":",_xlpm.w,$G3094,_xlfn.CONCAT("[",LEFT(_xlpm.w,FIND(_xlpm.sep,_xlpm.w)-1),"]"))</f>
        <v>[dʊ]</v>
      </c>
      <c r="Q3094" s="14" cm="1">
        <f t="array" ref="Q3094">SUM(_xlfn._xlws.FILTER($H$2:$H$7117,_xlfn.MAP($O$2:$O$7117,_xlfn.LAMBDA(_xlpm.x,_xlpm.x=$O3094))))</f>
        <v>9.9403578528827041E-5</v>
      </c>
      <c r="R3094" s="14">
        <f>$H3094/Q3094</f>
        <v>0.5</v>
      </c>
      <c r="S3094" s="14" cm="1">
        <f t="array" ref="S3094">SUM(_xlfn._xlws.FILTER($H$2:$H$7117,_xlfn.MAP($P$2:$P$7117,_xlfn.LAMBDA(_xlpm.x,_xlpm.x=$P3094))))</f>
        <v>8.4493041749503001E-4</v>
      </c>
      <c r="T3094" s="14">
        <f>$H3094/S3094</f>
        <v>5.8823529411764698E-2</v>
      </c>
      <c r="U3094" s="14">
        <f>_xlfn.LET(_xlpm.freq,F3094,_xlpm.size,M3094+1,_xlpm.F,V3094,LOG(1+_xlpm.freq)*LOG(1+_xlpm.size)*_xlpm.F)</f>
        <v>2.4657565003043131E-2</v>
      </c>
      <c r="V3094" s="14">
        <f>_xlfn.LET(_xlpm.a,T3094,_xlpm.b,R3094,2*_xlpm.a*_xlpm.b/(_xlpm.a+_xlpm.b))</f>
        <v>0.10526315789473682</v>
      </c>
      <c r="W3094" s="14">
        <f>_xlfn.LET(_xlpm.p,R3094,_xlpm.q,T3094,LOG(_xlpm.p/_xlpm.q))</f>
        <v>0.92941892571429285</v>
      </c>
      <c r="X3094" s="2"/>
    </row>
    <row r="3095" spans="1:24">
      <c r="A3095" s="1" t="str">
        <f>_xlfn.LET(_xlpm.sep," : ",CONCATENATE(O3095,_xlpm.sep,P3095))</f>
        <v>~cuwe~ : [kjʊ]</v>
      </c>
      <c r="B3095" s="1">
        <f>_xlfn.LET(_xlpm.d,$G3095,_xlpm.k,_xlfn.CONCAT(LEFT(TRIM(B$1),1),"*"),COUNTIF(_xlpm.d,_xlpm.k))</f>
        <v>0</v>
      </c>
      <c r="C3095" s="1">
        <f>_xlfn.LET(_xlpm.d,$G3095,_xlpm.k,_xlfn.CONCAT(LEFT(TRIM(C$1),1),"*"),COUNTIF(_xlpm.d,_xlpm.k))</f>
        <v>0</v>
      </c>
      <c r="D3095" s="1">
        <f>_xlfn.LET(_xlpm.d,$G3095,_xlpm.k,_xlfn.CONCAT(LEFT(TRIM(D$1),1),"*"),COUNTIF(_xlpm.d,_xlpm.k))</f>
        <v>0</v>
      </c>
      <c r="E3095" s="1">
        <f>LOG(F3095+1,10)</f>
        <v>0.30102999566398114</v>
      </c>
      <c r="F3095" s="7">
        <v>1</v>
      </c>
      <c r="G3095" s="9" t="s">
        <v>1439</v>
      </c>
      <c r="H3095" s="4">
        <f>F3095/freq.sum.r6e</f>
        <v>4.9701789264413521E-5</v>
      </c>
      <c r="I3095" s="1" t="str">
        <f>_xlfn.LET(_xlpm.sep,":",_xlpm.w,$G3095,LEFT(_xlpm.w,FIND(_xlpm.sep,_xlpm.w)-1))</f>
        <v>kjʊ</v>
      </c>
      <c r="J3095" s="1" t="str">
        <f>_xlfn.LET(_xlpm.sep,":",_xlpm.w,$G3095,RIGHT(_xlpm.w,LEN(_xlpm.w)-FIND(_xlpm.sep,_xlpm.w)))</f>
        <v>cuwe</v>
      </c>
      <c r="K3095" s="10">
        <f>_xlfn.LET(_xlpm.w,I3095,LEN(_xlpm.w))</f>
        <v>3</v>
      </c>
      <c r="L3095" s="10">
        <f>_xlfn.LET(_xlpm.w,J3095,LEN(_xlpm.w))</f>
        <v>4</v>
      </c>
      <c r="M3095" s="10">
        <f>_xlfn.LET(_xlpm.a,K3095,_xlpm.b,L3095,MAX(_xlpm.a,_xlpm.b))</f>
        <v>4</v>
      </c>
      <c r="N3095" s="10">
        <f>_xlfn.LET(_xlpm.d,(K3095,L3095),MAX(_xlpm.d)-MIN(_xlpm.d))</f>
        <v>1</v>
      </c>
      <c r="O3095" s="1" t="str">
        <f>_xlfn.LET(_xlpm.sep,":",_xlpm.w,$G3095,_xlfn.CONCAT("~",RIGHT(_xlpm.w,LEN(_xlpm.w)-FIND(_xlpm.sep,_xlpm.w)),"~"))</f>
        <v>~cuwe~</v>
      </c>
      <c r="P3095" s="1" t="str">
        <f>_xlfn.LET(_xlpm.sep,":",_xlpm.w,$G3095,_xlfn.CONCAT("[",LEFT(_xlpm.w,FIND(_xlpm.sep,_xlpm.w)-1),"]"))</f>
        <v>[kjʊ]</v>
      </c>
      <c r="Q3095" s="14" cm="1">
        <f t="array" ref="Q3095">SUM(_xlfn._xlws.FILTER($H$2:$H$7117,_xlfn.MAP($O$2:$O$7117,_xlfn.LAMBDA(_xlpm.x,_xlpm.x=$O3095))))</f>
        <v>9.9403578528827041E-5</v>
      </c>
      <c r="R3095" s="14">
        <f>$H3095/Q3095</f>
        <v>0.5</v>
      </c>
      <c r="S3095" s="14" cm="1">
        <f t="array" ref="S3095">SUM(_xlfn._xlws.FILTER($H$2:$H$7117,_xlfn.MAP($P$2:$P$7117,_xlfn.LAMBDA(_xlpm.x,_xlpm.x=$P3095))))</f>
        <v>8.4493041749503001E-4</v>
      </c>
      <c r="T3095" s="14">
        <f>$H3095/S3095</f>
        <v>5.8823529411764698E-2</v>
      </c>
      <c r="U3095" s="14">
        <f>_xlfn.LET(_xlpm.freq,F3095,_xlpm.size,M3095+1,_xlpm.F,V3095,LOG(1+_xlpm.freq)*LOG(1+_xlpm.size)*_xlpm.F)</f>
        <v>2.4657565003043131E-2</v>
      </c>
      <c r="V3095" s="14">
        <f>_xlfn.LET(_xlpm.a,T3095,_xlpm.b,R3095,2*_xlpm.a*_xlpm.b/(_xlpm.a+_xlpm.b))</f>
        <v>0.10526315789473682</v>
      </c>
      <c r="W3095" s="14">
        <f>_xlfn.LET(_xlpm.p,R3095,_xlpm.q,T3095,LOG(_xlpm.p/_xlpm.q))</f>
        <v>0.92941892571429285</v>
      </c>
      <c r="X3095" s="2"/>
    </row>
    <row r="3096" spans="1:24">
      <c r="A3096" s="1" t="str">
        <f>_xlfn.LET(_xlpm.sep," : ",CONCATENATE(O3096,_xlpm.sep,P3096))</f>
        <v>~puwe~ : [pjʊ]</v>
      </c>
      <c r="B3096" s="1">
        <f>_xlfn.LET(_xlpm.d,$G3096,_xlpm.k,_xlfn.CONCAT(LEFT(TRIM(B$1),1),"*"),COUNTIF(_xlpm.d,_xlpm.k))</f>
        <v>0</v>
      </c>
      <c r="C3096" s="1">
        <f>_xlfn.LET(_xlpm.d,$G3096,_xlpm.k,_xlfn.CONCAT(LEFT(TRIM(C$1),1),"*"),COUNTIF(_xlpm.d,_xlpm.k))</f>
        <v>0</v>
      </c>
      <c r="D3096" s="1">
        <f>_xlfn.LET(_xlpm.d,$G3096,_xlpm.k,_xlfn.CONCAT(LEFT(TRIM(D$1),1),"*"),COUNTIF(_xlpm.d,_xlpm.k))</f>
        <v>0</v>
      </c>
      <c r="E3096" s="1">
        <f>LOG(F3096+1,10)</f>
        <v>0.30102999566398114</v>
      </c>
      <c r="F3096" s="7">
        <v>1</v>
      </c>
      <c r="G3096" s="9" t="s">
        <v>3584</v>
      </c>
      <c r="H3096" s="4">
        <f>F3096/freq.sum.r6e</f>
        <v>4.9701789264413521E-5</v>
      </c>
      <c r="I3096" s="1" t="str">
        <f>_xlfn.LET(_xlpm.sep,":",_xlpm.w,$G3096,LEFT(_xlpm.w,FIND(_xlpm.sep,_xlpm.w)-1))</f>
        <v>pjʊ</v>
      </c>
      <c r="J3096" s="1" t="str">
        <f>_xlfn.LET(_xlpm.sep,":",_xlpm.w,$G3096,RIGHT(_xlpm.w,LEN(_xlpm.w)-FIND(_xlpm.sep,_xlpm.w)))</f>
        <v>puwe</v>
      </c>
      <c r="K3096" s="10">
        <f>_xlfn.LET(_xlpm.w,I3096,LEN(_xlpm.w))</f>
        <v>3</v>
      </c>
      <c r="L3096" s="10">
        <f>_xlfn.LET(_xlpm.w,J3096,LEN(_xlpm.w))</f>
        <v>4</v>
      </c>
      <c r="M3096" s="10">
        <f>_xlfn.LET(_xlpm.a,K3096,_xlpm.b,L3096,MAX(_xlpm.a,_xlpm.b))</f>
        <v>4</v>
      </c>
      <c r="N3096" s="10">
        <f>_xlfn.LET(_xlpm.d,(K3096,L3096),MAX(_xlpm.d)-MIN(_xlpm.d))</f>
        <v>1</v>
      </c>
      <c r="O3096" s="1" t="str">
        <f>_xlfn.LET(_xlpm.sep,":",_xlpm.w,$G3096,_xlfn.CONCAT("~",RIGHT(_xlpm.w,LEN(_xlpm.w)-FIND(_xlpm.sep,_xlpm.w)),"~"))</f>
        <v>~puwe~</v>
      </c>
      <c r="P3096" s="1" t="str">
        <f>_xlfn.LET(_xlpm.sep,":",_xlpm.w,$G3096,_xlfn.CONCAT("[",LEFT(_xlpm.w,FIND(_xlpm.sep,_xlpm.w)-1),"]"))</f>
        <v>[pjʊ]</v>
      </c>
      <c r="Q3096" s="14" cm="1">
        <f t="array" ref="Q3096">SUM(_xlfn._xlws.FILTER($H$2:$H$7111,_xlfn.MAP($O$2:$O$7111,_xlfn.LAMBDA(_xlpm.x,_xlpm.x=$O3096))))</f>
        <v>9.9403578528827041E-5</v>
      </c>
      <c r="R3096" s="14">
        <f>$H3096/Q3096</f>
        <v>0.5</v>
      </c>
      <c r="S3096" s="14" cm="1">
        <f t="array" ref="S3096">SUM(_xlfn._xlws.FILTER($H$2:$H$7111,_xlfn.MAP($P$2:$P$7111,_xlfn.LAMBDA(_xlpm.x,_xlpm.x=$P3096))))</f>
        <v>8.4493041749503001E-4</v>
      </c>
      <c r="T3096" s="14">
        <f>$H3096/S3096</f>
        <v>5.8823529411764698E-2</v>
      </c>
      <c r="U3096" s="14">
        <f>_xlfn.LET(_xlpm.freq,F3096,_xlpm.size,M3096+1,_xlpm.F,V3096,LOG(1+_xlpm.freq)*LOG(1+_xlpm.size)*_xlpm.F)</f>
        <v>2.4657565003043131E-2</v>
      </c>
      <c r="V3096" s="14">
        <f>_xlfn.LET(_xlpm.a,T3096,_xlpm.b,R3096,2*_xlpm.a*_xlpm.b/(_xlpm.a+_xlpm.b))</f>
        <v>0.10526315789473682</v>
      </c>
      <c r="W3096" s="14">
        <f>_xlfn.LET(_xlpm.p,R3096,_xlpm.q,T3096,LOG(_xlpm.p/_xlpm.q))</f>
        <v>0.92941892571429285</v>
      </c>
      <c r="X3096" s="2"/>
    </row>
    <row r="3097" spans="1:24">
      <c r="A3097" s="1" t="str">
        <f>_xlfn.LET(_xlpm.sep," : ",CONCATENATE(O3097,_xlpm.sep,P3097))</f>
        <v>~puwe~ : [pʊ]</v>
      </c>
      <c r="B3097" s="1">
        <f>_xlfn.LET(_xlpm.d,$G3097,_xlpm.k,_xlfn.CONCAT(LEFT(TRIM(B$1),1),"*"),COUNTIF(_xlpm.d,_xlpm.k))</f>
        <v>0</v>
      </c>
      <c r="C3097" s="1">
        <f>_xlfn.LET(_xlpm.d,$G3097,_xlpm.k,_xlfn.CONCAT(LEFT(TRIM(C$1),1),"*"),COUNTIF(_xlpm.d,_xlpm.k))</f>
        <v>0</v>
      </c>
      <c r="D3097" s="1">
        <f>_xlfn.LET(_xlpm.d,$G3097,_xlpm.k,_xlfn.CONCAT(LEFT(TRIM(D$1),1),"*"),COUNTIF(_xlpm.d,_xlpm.k))</f>
        <v>0</v>
      </c>
      <c r="E3097" s="1">
        <f>LOG(F3097+1,10)</f>
        <v>0.30102999566398114</v>
      </c>
      <c r="F3097" s="7">
        <v>1</v>
      </c>
      <c r="G3097" s="9" t="s">
        <v>3804</v>
      </c>
      <c r="H3097" s="4">
        <f>F3097/freq.sum.r6e</f>
        <v>4.9701789264413521E-5</v>
      </c>
      <c r="I3097" s="1" t="str">
        <f>_xlfn.LET(_xlpm.sep,":",_xlpm.w,$G3097,LEFT(_xlpm.w,FIND(_xlpm.sep,_xlpm.w)-1))</f>
        <v>pʊ</v>
      </c>
      <c r="J3097" s="1" t="str">
        <f>_xlfn.LET(_xlpm.sep,":",_xlpm.w,$G3097,RIGHT(_xlpm.w,LEN(_xlpm.w)-FIND(_xlpm.sep,_xlpm.w)))</f>
        <v>puwe</v>
      </c>
      <c r="K3097" s="10">
        <f>_xlfn.LET(_xlpm.w,I3097,LEN(_xlpm.w))</f>
        <v>2</v>
      </c>
      <c r="L3097" s="10">
        <f>_xlfn.LET(_xlpm.w,J3097,LEN(_xlpm.w))</f>
        <v>4</v>
      </c>
      <c r="M3097" s="10">
        <f>_xlfn.LET(_xlpm.a,K3097,_xlpm.b,L3097,MAX(_xlpm.a,_xlpm.b))</f>
        <v>4</v>
      </c>
      <c r="N3097" s="10">
        <f>_xlfn.LET(_xlpm.d,(K3097,L3097),MAX(_xlpm.d)-MIN(_xlpm.d))</f>
        <v>2</v>
      </c>
      <c r="O3097" s="1" t="str">
        <f>_xlfn.LET(_xlpm.sep,":",_xlpm.w,$G3097,_xlfn.CONCAT("~",RIGHT(_xlpm.w,LEN(_xlpm.w)-FIND(_xlpm.sep,_xlpm.w)),"~"))</f>
        <v>~puwe~</v>
      </c>
      <c r="P3097" s="1" t="str">
        <f>_xlfn.LET(_xlpm.sep,":",_xlpm.w,$G3097,_xlfn.CONCAT("[",LEFT(_xlpm.w,FIND(_xlpm.sep,_xlpm.w)-1),"]"))</f>
        <v>[pʊ]</v>
      </c>
      <c r="Q3097" s="14" cm="1">
        <f t="array" ref="Q3097">SUM(_xlfn._xlws.FILTER($H$2:$H$7117,_xlfn.MAP($O$2:$O$7117,_xlfn.LAMBDA(_xlpm.x,_xlpm.x=$O3097))))</f>
        <v>9.9403578528827041E-5</v>
      </c>
      <c r="R3097" s="14">
        <f>$H3097/Q3097</f>
        <v>0.5</v>
      </c>
      <c r="S3097" s="14" cm="1">
        <f t="array" ref="S3097">SUM(_xlfn._xlws.FILTER($H$2:$H$7117,_xlfn.MAP($P$2:$P$7117,_xlfn.LAMBDA(_xlpm.x,_xlpm.x=$P3097))))</f>
        <v>8.4493041749503001E-4</v>
      </c>
      <c r="T3097" s="14">
        <f>$H3097/S3097</f>
        <v>5.8823529411764698E-2</v>
      </c>
      <c r="U3097" s="14">
        <f>_xlfn.LET(_xlpm.freq,F3097,_xlpm.size,M3097+1,_xlpm.F,V3097,LOG(1+_xlpm.freq)*LOG(1+_xlpm.size)*_xlpm.F)</f>
        <v>2.4657565003043131E-2</v>
      </c>
      <c r="V3097" s="14">
        <f>_xlfn.LET(_xlpm.a,T3097,_xlpm.b,R3097,2*_xlpm.a*_xlpm.b/(_xlpm.a+_xlpm.b))</f>
        <v>0.10526315789473682</v>
      </c>
      <c r="W3097" s="14">
        <f>_xlfn.LET(_xlpm.p,R3097,_xlpm.q,T3097,LOG(_xlpm.p/_xlpm.q))</f>
        <v>0.92941892571429285</v>
      </c>
      <c r="X3097" s="2"/>
    </row>
    <row r="3098" spans="1:24">
      <c r="A3098" s="1" t="str">
        <f>_xlfn.LET(_xlpm.sep," : ",CONCATENATE(O3098,_xlpm.sep,P3098))</f>
        <v>~loor~ : [lʊ]</v>
      </c>
      <c r="B3098" s="1">
        <f>_xlfn.LET(_xlpm.d,$G3098,_xlpm.k,_xlfn.CONCAT(LEFT(TRIM(B$1),1),"*"),COUNTIF(_xlpm.d,_xlpm.k))</f>
        <v>0</v>
      </c>
      <c r="C3098" s="1">
        <f>_xlfn.LET(_xlpm.d,$G3098,_xlpm.k,_xlfn.CONCAT(LEFT(TRIM(C$1),1),"*"),COUNTIF(_xlpm.d,_xlpm.k))</f>
        <v>0</v>
      </c>
      <c r="D3098" s="1">
        <f>_xlfn.LET(_xlpm.d,$G3098,_xlpm.k,_xlfn.CONCAT(LEFT(TRIM(D$1),1),"*"),COUNTIF(_xlpm.d,_xlpm.k))</f>
        <v>0</v>
      </c>
      <c r="E3098" s="1">
        <f>LOG(F3098+1,10)</f>
        <v>0.47712125471966244</v>
      </c>
      <c r="F3098" s="7">
        <v>2</v>
      </c>
      <c r="G3098" s="9" t="s">
        <v>2370</v>
      </c>
      <c r="H3098" s="4">
        <f>F3098/freq.sum.r6e</f>
        <v>9.9403578528827041E-5</v>
      </c>
      <c r="I3098" s="1" t="str">
        <f>_xlfn.LET(_xlpm.sep,":",_xlpm.w,$G3098,LEFT(_xlpm.w,FIND(_xlpm.sep,_xlpm.w)-1))</f>
        <v>lʊ</v>
      </c>
      <c r="J3098" s="1" t="str">
        <f>_xlfn.LET(_xlpm.sep,":",_xlpm.w,$G3098,RIGHT(_xlpm.w,LEN(_xlpm.w)-FIND(_xlpm.sep,_xlpm.w)))</f>
        <v>loor</v>
      </c>
      <c r="K3098" s="10">
        <f>_xlfn.LET(_xlpm.w,I3098,LEN(_xlpm.w))</f>
        <v>2</v>
      </c>
      <c r="L3098" s="10">
        <f>_xlfn.LET(_xlpm.w,J3098,LEN(_xlpm.w))</f>
        <v>4</v>
      </c>
      <c r="M3098" s="10">
        <f>_xlfn.LET(_xlpm.a,K3098,_xlpm.b,L3098,MAX(_xlpm.a,_xlpm.b))</f>
        <v>4</v>
      </c>
      <c r="N3098" s="10">
        <f>_xlfn.LET(_xlpm.d,(K3098,L3098),MAX(_xlpm.d)-MIN(_xlpm.d))</f>
        <v>2</v>
      </c>
      <c r="O3098" s="1" t="str">
        <f>_xlfn.LET(_xlpm.sep,":",_xlpm.w,$G3098,_xlfn.CONCAT("~",RIGHT(_xlpm.w,LEN(_xlpm.w)-FIND(_xlpm.sep,_xlpm.w)),"~"))</f>
        <v>~loor~</v>
      </c>
      <c r="P3098" s="1" t="str">
        <f>_xlfn.LET(_xlpm.sep,":",_xlpm.w,$G3098,_xlfn.CONCAT("[",LEFT(_xlpm.w,FIND(_xlpm.sep,_xlpm.w)-1),"]"))</f>
        <v>[lʊ]</v>
      </c>
      <c r="Q3098" s="14" cm="1">
        <f t="array" ref="Q3098">SUM(_xlfn._xlws.FILTER($H$2:$H$7117,_xlfn.MAP($O$2:$O$7117,_xlfn.LAMBDA(_xlpm.x,_xlpm.x=$O3098))))</f>
        <v>9.9403578528827041E-5</v>
      </c>
      <c r="R3098" s="14">
        <f>$H3098/Q3098</f>
        <v>1</v>
      </c>
      <c r="S3098" s="14" cm="1">
        <f t="array" ref="S3098">SUM(_xlfn._xlws.FILTER($H$2:$H$7117,_xlfn.MAP($P$2:$P$7117,_xlfn.LAMBDA(_xlpm.x,_xlpm.x=$P3098))))</f>
        <v>8.4493041749503001E-4</v>
      </c>
      <c r="T3098" s="14">
        <f>$H3098/S3098</f>
        <v>0.1176470588235294</v>
      </c>
      <c r="U3098" s="14">
        <f>_xlfn.LET(_xlpm.freq,F3098,_xlpm.size,M3098+1,_xlpm.F,V3098,LOG(1+_xlpm.freq)*LOG(1+_xlpm.size)*_xlpm.F)</f>
        <v>7.8162631777835404E-2</v>
      </c>
      <c r="V3098" s="14">
        <f>_xlfn.LET(_xlpm.a,T3098,_xlpm.b,R3098,2*_xlpm.a*_xlpm.b/(_xlpm.a+_xlpm.b))</f>
        <v>0.21052631578947364</v>
      </c>
      <c r="W3098" s="14">
        <f>_xlfn.LET(_xlpm.p,R3098,_xlpm.q,T3098,LOG(_xlpm.p/_xlpm.q))</f>
        <v>0.92941892571429285</v>
      </c>
      <c r="X3098" s="2"/>
    </row>
    <row r="3099" spans="1:24">
      <c r="A3099" s="1" t="str">
        <f>_xlfn.LET(_xlpm.sep," : ",CONCATENATE(O3099,_xlpm.sep,P3099))</f>
        <v>~neur~ : [nʊ]</v>
      </c>
      <c r="B3099" s="1">
        <f>_xlfn.LET(_xlpm.d,$G3099,_xlpm.k,_xlfn.CONCAT(LEFT(TRIM(B$1),1),"*"),COUNTIF(_xlpm.d,_xlpm.k))</f>
        <v>0</v>
      </c>
      <c r="C3099" s="1">
        <f>_xlfn.LET(_xlpm.d,$G3099,_xlpm.k,_xlfn.CONCAT(LEFT(TRIM(C$1),1),"*"),COUNTIF(_xlpm.d,_xlpm.k))</f>
        <v>0</v>
      </c>
      <c r="D3099" s="1">
        <f>_xlfn.LET(_xlpm.d,$G3099,_xlpm.k,_xlfn.CONCAT(LEFT(TRIM(D$1),1),"*"),COUNTIF(_xlpm.d,_xlpm.k))</f>
        <v>1</v>
      </c>
      <c r="E3099" s="1">
        <f>LOG(F3099+1,10)</f>
        <v>0.47712125471966244</v>
      </c>
      <c r="F3099" s="7">
        <v>2</v>
      </c>
      <c r="G3099" s="9" t="s">
        <v>3385</v>
      </c>
      <c r="H3099" s="4">
        <f>F3099/freq.sum.r6e</f>
        <v>9.9403578528827041E-5</v>
      </c>
      <c r="I3099" s="1" t="str">
        <f>_xlfn.LET(_xlpm.sep,":",_xlpm.w,$G3099,LEFT(_xlpm.w,FIND(_xlpm.sep,_xlpm.w)-1))</f>
        <v>nʊ</v>
      </c>
      <c r="J3099" s="1" t="str">
        <f>_xlfn.LET(_xlpm.sep,":",_xlpm.w,$G3099,RIGHT(_xlpm.w,LEN(_xlpm.w)-FIND(_xlpm.sep,_xlpm.w)))</f>
        <v>neur</v>
      </c>
      <c r="K3099" s="10">
        <f>_xlfn.LET(_xlpm.w,I3099,LEN(_xlpm.w))</f>
        <v>2</v>
      </c>
      <c r="L3099" s="10">
        <f>_xlfn.LET(_xlpm.w,J3099,LEN(_xlpm.w))</f>
        <v>4</v>
      </c>
      <c r="M3099" s="10">
        <f>_xlfn.LET(_xlpm.a,K3099,_xlpm.b,L3099,MAX(_xlpm.a,_xlpm.b))</f>
        <v>4</v>
      </c>
      <c r="N3099" s="10">
        <f>_xlfn.LET(_xlpm.d,(K3099,L3099),MAX(_xlpm.d)-MIN(_xlpm.d))</f>
        <v>2</v>
      </c>
      <c r="O3099" s="1" t="str">
        <f>_xlfn.LET(_xlpm.sep,":",_xlpm.w,$G3099,_xlfn.CONCAT("~",RIGHT(_xlpm.w,LEN(_xlpm.w)-FIND(_xlpm.sep,_xlpm.w)),"~"))</f>
        <v>~neur~</v>
      </c>
      <c r="P3099" s="1" t="str">
        <f>_xlfn.LET(_xlpm.sep,":",_xlpm.w,$G3099,_xlfn.CONCAT("[",LEFT(_xlpm.w,FIND(_xlpm.sep,_xlpm.w)-1),"]"))</f>
        <v>[nʊ]</v>
      </c>
      <c r="Q3099" s="14" cm="1">
        <f t="array" ref="Q3099">SUM(_xlfn._xlws.FILTER($H$2:$H$7117,_xlfn.MAP($O$2:$O$7117,_xlfn.LAMBDA(_xlpm.x,_xlpm.x=$O3099))))</f>
        <v>9.9403578528827041E-5</v>
      </c>
      <c r="R3099" s="14">
        <f>$H3099/Q3099</f>
        <v>1</v>
      </c>
      <c r="S3099" s="14" cm="1">
        <f t="array" ref="S3099">SUM(_xlfn._xlws.FILTER($H$2:$H$7117,_xlfn.MAP($P$2:$P$7117,_xlfn.LAMBDA(_xlpm.x,_xlpm.x=$P3099))))</f>
        <v>8.4493041749503001E-4</v>
      </c>
      <c r="T3099" s="14">
        <f>$H3099/S3099</f>
        <v>0.1176470588235294</v>
      </c>
      <c r="U3099" s="14">
        <f>_xlfn.LET(_xlpm.freq,F3099,_xlpm.size,M3099+1,_xlpm.F,V3099,LOG(1+_xlpm.freq)*LOG(1+_xlpm.size)*_xlpm.F)</f>
        <v>7.8162631777835404E-2</v>
      </c>
      <c r="V3099" s="14">
        <f>_xlfn.LET(_xlpm.a,T3099,_xlpm.b,R3099,2*_xlpm.a*_xlpm.b/(_xlpm.a+_xlpm.b))</f>
        <v>0.21052631578947364</v>
      </c>
      <c r="W3099" s="14">
        <f>_xlfn.LET(_xlpm.p,R3099,_xlpm.q,T3099,LOG(_xlpm.p/_xlpm.q))</f>
        <v>0.92941892571429285</v>
      </c>
      <c r="X3099" s="2"/>
    </row>
    <row r="3100" spans="1:24">
      <c r="A3100" s="1" t="str">
        <f>_xlfn.LET(_xlpm.sep," : ",CONCATENATE(O3100,_xlpm.sep,P3100))</f>
        <v>~plur~ : [plʊ]</v>
      </c>
      <c r="B3100" s="1">
        <f>_xlfn.LET(_xlpm.d,$G3100,_xlpm.k,_xlfn.CONCAT(LEFT(TRIM(B$1),1),"*"),COUNTIF(_xlpm.d,_xlpm.k))</f>
        <v>0</v>
      </c>
      <c r="C3100" s="1">
        <f>_xlfn.LET(_xlpm.d,$G3100,_xlpm.k,_xlfn.CONCAT(LEFT(TRIM(C$1),1),"*"),COUNTIF(_xlpm.d,_xlpm.k))</f>
        <v>0</v>
      </c>
      <c r="D3100" s="1">
        <f>_xlfn.LET(_xlpm.d,$G3100,_xlpm.k,_xlfn.CONCAT(LEFT(TRIM(D$1),1),"*"),COUNTIF(_xlpm.d,_xlpm.k))</f>
        <v>0</v>
      </c>
      <c r="E3100" s="1">
        <f>LOG(F3100+1,10)</f>
        <v>0.47712125471966244</v>
      </c>
      <c r="F3100" s="7">
        <v>2</v>
      </c>
      <c r="G3100" s="9" t="s">
        <v>3637</v>
      </c>
      <c r="H3100" s="4">
        <f>F3100/freq.sum.r6e</f>
        <v>9.9403578528827041E-5</v>
      </c>
      <c r="I3100" s="1" t="str">
        <f>_xlfn.LET(_xlpm.sep,":",_xlpm.w,$G3100,LEFT(_xlpm.w,FIND(_xlpm.sep,_xlpm.w)-1))</f>
        <v>plʊ</v>
      </c>
      <c r="J3100" s="1" t="str">
        <f>_xlfn.LET(_xlpm.sep,":",_xlpm.w,$G3100,RIGHT(_xlpm.w,LEN(_xlpm.w)-FIND(_xlpm.sep,_xlpm.w)))</f>
        <v>plur</v>
      </c>
      <c r="K3100" s="10">
        <f>_xlfn.LET(_xlpm.w,I3100,LEN(_xlpm.w))</f>
        <v>3</v>
      </c>
      <c r="L3100" s="10">
        <f>_xlfn.LET(_xlpm.w,J3100,LEN(_xlpm.w))</f>
        <v>4</v>
      </c>
      <c r="M3100" s="10">
        <f>_xlfn.LET(_xlpm.a,K3100,_xlpm.b,L3100,MAX(_xlpm.a,_xlpm.b))</f>
        <v>4</v>
      </c>
      <c r="N3100" s="10">
        <f>_xlfn.LET(_xlpm.d,(K3100,L3100),MAX(_xlpm.d)-MIN(_xlpm.d))</f>
        <v>1</v>
      </c>
      <c r="O3100" s="1" t="str">
        <f>_xlfn.LET(_xlpm.sep,":",_xlpm.w,$G3100,_xlfn.CONCAT("~",RIGHT(_xlpm.w,LEN(_xlpm.w)-FIND(_xlpm.sep,_xlpm.w)),"~"))</f>
        <v>~plur~</v>
      </c>
      <c r="P3100" s="1" t="str">
        <f>_xlfn.LET(_xlpm.sep,":",_xlpm.w,$G3100,_xlfn.CONCAT("[",LEFT(_xlpm.w,FIND(_xlpm.sep,_xlpm.w)-1),"]"))</f>
        <v>[plʊ]</v>
      </c>
      <c r="Q3100" s="14" cm="1">
        <f t="array" ref="Q3100">SUM(_xlfn._xlws.FILTER($H$2:$H$7117,_xlfn.MAP($O$2:$O$7117,_xlfn.LAMBDA(_xlpm.x,_xlpm.x=$O3100))))</f>
        <v>9.9403578528827041E-5</v>
      </c>
      <c r="R3100" s="14">
        <f>$H3100/Q3100</f>
        <v>1</v>
      </c>
      <c r="S3100" s="14" cm="1">
        <f t="array" ref="S3100">SUM(_xlfn._xlws.FILTER($H$2:$H$7117,_xlfn.MAP($P$2:$P$7117,_xlfn.LAMBDA(_xlpm.x,_xlpm.x=$P3100))))</f>
        <v>8.4493041749503001E-4</v>
      </c>
      <c r="T3100" s="14">
        <f>$H3100/S3100</f>
        <v>0.1176470588235294</v>
      </c>
      <c r="U3100" s="14">
        <f>_xlfn.LET(_xlpm.freq,F3100,_xlpm.size,M3100+1,_xlpm.F,V3100,LOG(1+_xlpm.freq)*LOG(1+_xlpm.size)*_xlpm.F)</f>
        <v>7.8162631777835404E-2</v>
      </c>
      <c r="V3100" s="14">
        <f>_xlfn.LET(_xlpm.a,T3100,_xlpm.b,R3100,2*_xlpm.a*_xlpm.b/(_xlpm.a+_xlpm.b))</f>
        <v>0.21052631578947364</v>
      </c>
      <c r="W3100" s="14">
        <f>_xlfn.LET(_xlpm.p,R3100,_xlpm.q,T3100,LOG(_xlpm.p/_xlpm.q))</f>
        <v>0.92941892571429285</v>
      </c>
      <c r="X3100" s="2"/>
    </row>
    <row r="3101" spans="1:24">
      <c r="A3101" s="1" t="str">
        <f>_xlfn.LET(_xlpm.sep," : ",CONCATENATE(O3101,_xlpm.sep,P3101))</f>
        <v>~rcur~ : [ɹkjʊ]</v>
      </c>
      <c r="B3101" s="1">
        <f>_xlfn.LET(_xlpm.d,$G3101,_xlpm.k,_xlfn.CONCAT(LEFT(TRIM(B$1),1),"*"),COUNTIF(_xlpm.d,_xlpm.k))</f>
        <v>1</v>
      </c>
      <c r="C3101" s="1">
        <f>_xlfn.LET(_xlpm.d,$G3101,_xlpm.k,_xlfn.CONCAT(LEFT(TRIM(C$1),1),"*"),COUNTIF(_xlpm.d,_xlpm.k))</f>
        <v>0</v>
      </c>
      <c r="D3101" s="1">
        <f>_xlfn.LET(_xlpm.d,$G3101,_xlpm.k,_xlfn.CONCAT(LEFT(TRIM(D$1),1),"*"),COUNTIF(_xlpm.d,_xlpm.k))</f>
        <v>0</v>
      </c>
      <c r="E3101" s="1">
        <f>LOG(F3101+1,10)</f>
        <v>0.47712125471966244</v>
      </c>
      <c r="F3101" s="7">
        <v>2</v>
      </c>
      <c r="G3101" s="9" t="s">
        <v>5876</v>
      </c>
      <c r="H3101" s="4">
        <f>F3101/freq.sum.r6e</f>
        <v>9.9403578528827041E-5</v>
      </c>
      <c r="I3101" s="1" t="str">
        <f>_xlfn.LET(_xlpm.sep,":",_xlpm.w,$G3101,LEFT(_xlpm.w,FIND(_xlpm.sep,_xlpm.w)-1))</f>
        <v>ɹkjʊ</v>
      </c>
      <c r="J3101" s="1" t="str">
        <f>_xlfn.LET(_xlpm.sep,":",_xlpm.w,$G3101,RIGHT(_xlpm.w,LEN(_xlpm.w)-FIND(_xlpm.sep,_xlpm.w)))</f>
        <v>rcur</v>
      </c>
      <c r="K3101" s="10">
        <f>_xlfn.LET(_xlpm.w,I3101,LEN(_xlpm.w))</f>
        <v>4</v>
      </c>
      <c r="L3101" s="10">
        <f>_xlfn.LET(_xlpm.w,J3101,LEN(_xlpm.w))</f>
        <v>4</v>
      </c>
      <c r="M3101" s="10">
        <f>_xlfn.LET(_xlpm.a,K3101,_xlpm.b,L3101,MAX(_xlpm.a,_xlpm.b))</f>
        <v>4</v>
      </c>
      <c r="N3101" s="10">
        <f>_xlfn.LET(_xlpm.d,(K3101,L3101),MAX(_xlpm.d)-MIN(_xlpm.d))</f>
        <v>0</v>
      </c>
      <c r="O3101" s="1" t="str">
        <f>_xlfn.LET(_xlpm.sep,":",_xlpm.w,$G3101,_xlfn.CONCAT("~",RIGHT(_xlpm.w,LEN(_xlpm.w)-FIND(_xlpm.sep,_xlpm.w)),"~"))</f>
        <v>~rcur~</v>
      </c>
      <c r="P3101" s="1" t="str">
        <f>_xlfn.LET(_xlpm.sep,":",_xlpm.w,$G3101,_xlfn.CONCAT("[",LEFT(_xlpm.w,FIND(_xlpm.sep,_xlpm.w)-1),"]"))</f>
        <v>[ɹkjʊ]</v>
      </c>
      <c r="Q3101" s="14" cm="1">
        <f t="array" ref="Q3101">SUM(_xlfn._xlws.FILTER($H$2:$H$7117,_xlfn.MAP($O$2:$O$7117,_xlfn.LAMBDA(_xlpm.x,_xlpm.x=$O3101))))</f>
        <v>9.9403578528827041E-5</v>
      </c>
      <c r="R3101" s="14">
        <f>$H3101/Q3101</f>
        <v>1</v>
      </c>
      <c r="S3101" s="14" cm="1">
        <f t="array" ref="S3101">SUM(_xlfn._xlws.FILTER($H$2:$H$7117,_xlfn.MAP($P$2:$P$7117,_xlfn.LAMBDA(_xlpm.x,_xlpm.x=$P3101))))</f>
        <v>8.4493041749503001E-4</v>
      </c>
      <c r="T3101" s="14">
        <f>$H3101/S3101</f>
        <v>0.1176470588235294</v>
      </c>
      <c r="U3101" s="14">
        <f>_xlfn.LET(_xlpm.freq,F3101,_xlpm.size,M3101+1,_xlpm.F,V3101,LOG(1+_xlpm.freq)*LOG(1+_xlpm.size)*_xlpm.F)</f>
        <v>7.8162631777835404E-2</v>
      </c>
      <c r="V3101" s="14">
        <f>_xlfn.LET(_xlpm.a,T3101,_xlpm.b,R3101,2*_xlpm.a*_xlpm.b/(_xlpm.a+_xlpm.b))</f>
        <v>0.21052631578947364</v>
      </c>
      <c r="W3101" s="14">
        <f>_xlfn.LET(_xlpm.p,R3101,_xlpm.q,T3101,LOG(_xlpm.p/_xlpm.q))</f>
        <v>0.92941892571429285</v>
      </c>
      <c r="X3101" s="2"/>
    </row>
    <row r="3102" spans="1:24">
      <c r="A3102" s="1" t="str">
        <f>_xlfn.LET(_xlpm.sep," : ",CONCATENATE(O3102,_xlpm.sep,P3102))</f>
        <v>~goor~ : [ɡʊ]</v>
      </c>
      <c r="B3102" s="1">
        <f>_xlfn.LET(_xlpm.d,$G3102,_xlpm.k,_xlfn.CONCAT(LEFT(TRIM(B$1),1),"*"),COUNTIF(_xlpm.d,_xlpm.k))</f>
        <v>0</v>
      </c>
      <c r="C3102" s="1">
        <f>_xlfn.LET(_xlpm.d,$G3102,_xlpm.k,_xlfn.CONCAT(LEFT(TRIM(C$1),1),"*"),COUNTIF(_xlpm.d,_xlpm.k))</f>
        <v>0</v>
      </c>
      <c r="D3102" s="1">
        <f>_xlfn.LET(_xlpm.d,$G3102,_xlpm.k,_xlfn.CONCAT(LEFT(TRIM(D$1),1),"*"),COUNTIF(_xlpm.d,_xlpm.k))</f>
        <v>0</v>
      </c>
      <c r="E3102" s="1">
        <f>LOG(F3102+1,10)</f>
        <v>0.47712125471966244</v>
      </c>
      <c r="F3102" s="7">
        <v>2</v>
      </c>
      <c r="G3102" s="9" t="s">
        <v>6589</v>
      </c>
      <c r="H3102" s="4">
        <f>F3102/freq.sum.r6e</f>
        <v>9.9403578528827041E-5</v>
      </c>
      <c r="I3102" s="1" t="str">
        <f>_xlfn.LET(_xlpm.sep,":",_xlpm.w,$G3102,LEFT(_xlpm.w,FIND(_xlpm.sep,_xlpm.w)-1))</f>
        <v>ɡʊ</v>
      </c>
      <c r="J3102" s="1" t="str">
        <f>_xlfn.LET(_xlpm.sep,":",_xlpm.w,$G3102,RIGHT(_xlpm.w,LEN(_xlpm.w)-FIND(_xlpm.sep,_xlpm.w)))</f>
        <v>goor</v>
      </c>
      <c r="K3102" s="10">
        <f>_xlfn.LET(_xlpm.w,I3102,LEN(_xlpm.w))</f>
        <v>2</v>
      </c>
      <c r="L3102" s="10">
        <f>_xlfn.LET(_xlpm.w,J3102,LEN(_xlpm.w))</f>
        <v>4</v>
      </c>
      <c r="M3102" s="10">
        <f>_xlfn.LET(_xlpm.a,K3102,_xlpm.b,L3102,MAX(_xlpm.a,_xlpm.b))</f>
        <v>4</v>
      </c>
      <c r="N3102" s="10">
        <f>_xlfn.LET(_xlpm.d,(K3102,L3102),MAX(_xlpm.d)-MIN(_xlpm.d))</f>
        <v>2</v>
      </c>
      <c r="O3102" s="1" t="str">
        <f>_xlfn.LET(_xlpm.sep,":",_xlpm.w,$G3102,_xlfn.CONCAT("~",RIGHT(_xlpm.w,LEN(_xlpm.w)-FIND(_xlpm.sep,_xlpm.w)),"~"))</f>
        <v>~goor~</v>
      </c>
      <c r="P3102" s="1" t="str">
        <f>_xlfn.LET(_xlpm.sep,":",_xlpm.w,$G3102,_xlfn.CONCAT("[",LEFT(_xlpm.w,FIND(_xlpm.sep,_xlpm.w)-1),"]"))</f>
        <v>[ɡʊ]</v>
      </c>
      <c r="Q3102" s="14" cm="1">
        <f t="array" ref="Q3102">SUM(_xlfn._xlws.FILTER($H$2:$H$7117,_xlfn.MAP($O$2:$O$7117,_xlfn.LAMBDA(_xlpm.x,_xlpm.x=$O3102))))</f>
        <v>9.9403578528827041E-5</v>
      </c>
      <c r="R3102" s="14">
        <f>$H3102/Q3102</f>
        <v>1</v>
      </c>
      <c r="S3102" s="14" cm="1">
        <f t="array" ref="S3102">SUM(_xlfn._xlws.FILTER($H$2:$H$7117,_xlfn.MAP($P$2:$P$7117,_xlfn.LAMBDA(_xlpm.x,_xlpm.x=$P3102))))</f>
        <v>8.4493041749503001E-4</v>
      </c>
      <c r="T3102" s="14">
        <f>$H3102/S3102</f>
        <v>0.1176470588235294</v>
      </c>
      <c r="U3102" s="14">
        <f>_xlfn.LET(_xlpm.freq,F3102,_xlpm.size,M3102+1,_xlpm.F,V3102,LOG(1+_xlpm.freq)*LOG(1+_xlpm.size)*_xlpm.F)</f>
        <v>7.8162631777835404E-2</v>
      </c>
      <c r="V3102" s="14">
        <f>_xlfn.LET(_xlpm.a,T3102,_xlpm.b,R3102,2*_xlpm.a*_xlpm.b/(_xlpm.a+_xlpm.b))</f>
        <v>0.21052631578947364</v>
      </c>
      <c r="W3102" s="14">
        <f>_xlfn.LET(_xlpm.p,R3102,_xlpm.q,T3102,LOG(_xlpm.p/_xlpm.q))</f>
        <v>0.92941892571429285</v>
      </c>
      <c r="X3102" s="2"/>
    </row>
    <row r="3103" spans="1:24">
      <c r="A3103" s="1" t="str">
        <f>_xlfn.LET(_xlpm.sep," : ",CONCATENATE(O3103,_xlpm.sep,P3103))</f>
        <v>~tree~ : [tɹɪ]</v>
      </c>
      <c r="B3103" s="1">
        <f>_xlfn.LET(_xlpm.d,$G3103,_xlpm.k,_xlfn.CONCAT(LEFT(TRIM(B$1),1),"*"),COUNTIF(_xlpm.d,_xlpm.k))</f>
        <v>0</v>
      </c>
      <c r="C3103" s="1">
        <f>_xlfn.LET(_xlpm.d,$G3103,_xlpm.k,_xlfn.CONCAT(LEFT(TRIM(C$1),1),"*"),COUNTIF(_xlpm.d,_xlpm.k))</f>
        <v>0</v>
      </c>
      <c r="D3103" s="1">
        <f>_xlfn.LET(_xlpm.d,$G3103,_xlpm.k,_xlfn.CONCAT(LEFT(TRIM(D$1),1),"*"),COUNTIF(_xlpm.d,_xlpm.k))</f>
        <v>0</v>
      </c>
      <c r="E3103" s="1">
        <f>LOG(F3103+1,10)</f>
        <v>0.30102999566398114</v>
      </c>
      <c r="F3103" s="7">
        <v>1</v>
      </c>
      <c r="G3103" s="9" t="s">
        <v>5033</v>
      </c>
      <c r="H3103" s="4">
        <f>F3103/freq.sum.r6e</f>
        <v>4.9701789264413521E-5</v>
      </c>
      <c r="I3103" s="1" t="str">
        <f>_xlfn.LET(_xlpm.sep,":",_xlpm.w,$G3103,LEFT(_xlpm.w,FIND(_xlpm.sep,_xlpm.w)-1))</f>
        <v>tɹɪ</v>
      </c>
      <c r="J3103" s="1" t="str">
        <f>_xlfn.LET(_xlpm.sep,":",_xlpm.w,$G3103,RIGHT(_xlpm.w,LEN(_xlpm.w)-FIND(_xlpm.sep,_xlpm.w)))</f>
        <v>tree</v>
      </c>
      <c r="K3103" s="10">
        <f>_xlfn.LET(_xlpm.w,I3103,LEN(_xlpm.w))</f>
        <v>3</v>
      </c>
      <c r="L3103" s="10">
        <f>_xlfn.LET(_xlpm.w,J3103,LEN(_xlpm.w))</f>
        <v>4</v>
      </c>
      <c r="M3103" s="10">
        <f>_xlfn.LET(_xlpm.a,K3103,_xlpm.b,L3103,MAX(_xlpm.a,_xlpm.b))</f>
        <v>4</v>
      </c>
      <c r="N3103" s="10">
        <f>_xlfn.LET(_xlpm.d,(K3103,L3103),MAX(_xlpm.d)-MIN(_xlpm.d))</f>
        <v>1</v>
      </c>
      <c r="O3103" s="1" t="str">
        <f>_xlfn.LET(_xlpm.sep,":",_xlpm.w,$G3103,_xlfn.CONCAT("~",RIGHT(_xlpm.w,LEN(_xlpm.w)-FIND(_xlpm.sep,_xlpm.w)),"~"))</f>
        <v>~tree~</v>
      </c>
      <c r="P3103" s="1" t="str">
        <f>_xlfn.LET(_xlpm.sep,":",_xlpm.w,$G3103,_xlfn.CONCAT("[",LEFT(_xlpm.w,FIND(_xlpm.sep,_xlpm.w)-1),"]"))</f>
        <v>[tɹɪ]</v>
      </c>
      <c r="Q3103" s="14" cm="1">
        <f t="array" ref="Q3103">SUM(_xlfn._xlws.FILTER($H$2:$H$7111,_xlfn.MAP($O$2:$O$7111,_xlfn.LAMBDA(_xlpm.x,_xlpm.x=$O3103))))</f>
        <v>7.4552683896620287E-4</v>
      </c>
      <c r="R3103" s="14">
        <f>$H3103/Q3103</f>
        <v>6.6666666666666666E-2</v>
      </c>
      <c r="S3103" s="14" cm="1">
        <f t="array" ref="S3103">SUM(_xlfn._xlws.FILTER($H$2:$H$7111,_xlfn.MAP($P$2:$P$7111,_xlfn.LAMBDA(_xlpm.x,_xlpm.x=$P3103))))</f>
        <v>6.361829025844928E-3</v>
      </c>
      <c r="T3103" s="14">
        <f>$H3103/S3103</f>
        <v>7.8125000000000035E-3</v>
      </c>
      <c r="U3103" s="14">
        <f>_xlfn.LET(_xlpm.freq,F3103,_xlpm.size,M3103+1,_xlpm.F,V3103,LOG(1+_xlpm.freq)*LOG(1+_xlpm.size)*_xlpm.F)</f>
        <v>3.276179965439299E-3</v>
      </c>
      <c r="V3103" s="14">
        <f>_xlfn.LET(_xlpm.a,T3103,_xlpm.b,R3103,2*_xlpm.a*_xlpm.b/(_xlpm.a+_xlpm.b))</f>
        <v>1.3986013986013991E-2</v>
      </c>
      <c r="W3103" s="14">
        <f>_xlfn.LET(_xlpm.p,R3103,_xlpm.q,T3103,LOG(_xlpm.p/_xlpm.q))</f>
        <v>0.93111871059218698</v>
      </c>
      <c r="X3103" s="2"/>
    </row>
    <row r="3104" spans="1:24">
      <c r="A3104" s="1" t="str">
        <f>_xlfn.LET(_xlpm.sep," : ",CONCATENATE(O3104,_xlpm.sep,P3104))</f>
        <v>~mmee~ : [mɪ]</v>
      </c>
      <c r="B3104" s="1">
        <f>_xlfn.LET(_xlpm.d,$G3104,_xlpm.k,_xlfn.CONCAT(LEFT(TRIM(B$1),1),"*"),COUNTIF(_xlpm.d,_xlpm.k))</f>
        <v>0</v>
      </c>
      <c r="C3104" s="1">
        <f>_xlfn.LET(_xlpm.d,$G3104,_xlpm.k,_xlfn.CONCAT(LEFT(TRIM(C$1),1),"*"),COUNTIF(_xlpm.d,_xlpm.k))</f>
        <v>1</v>
      </c>
      <c r="D3104" s="1">
        <f>_xlfn.LET(_xlpm.d,$G3104,_xlpm.k,_xlfn.CONCAT(LEFT(TRIM(D$1),1),"*"),COUNTIF(_xlpm.d,_xlpm.k))</f>
        <v>0</v>
      </c>
      <c r="E3104" s="1">
        <f>LOG(F3104+1,10)</f>
        <v>1.3617278360175928</v>
      </c>
      <c r="F3104" s="7">
        <v>22</v>
      </c>
      <c r="G3104" s="9" t="s">
        <v>2743</v>
      </c>
      <c r="H3104" s="4">
        <f>F3104/freq.sum.r6e</f>
        <v>1.0934393638170974E-3</v>
      </c>
      <c r="I3104" s="1" t="str">
        <f>_xlfn.LET(_xlpm.sep,":",_xlpm.w,$G3104,LEFT(_xlpm.w,FIND(_xlpm.sep,_xlpm.w)-1))</f>
        <v>mɪ</v>
      </c>
      <c r="J3104" s="1" t="str">
        <f>_xlfn.LET(_xlpm.sep,":",_xlpm.w,$G3104,RIGHT(_xlpm.w,LEN(_xlpm.w)-FIND(_xlpm.sep,_xlpm.w)))</f>
        <v>mmee</v>
      </c>
      <c r="K3104" s="10">
        <f>_xlfn.LET(_xlpm.w,I3104,LEN(_xlpm.w))</f>
        <v>2</v>
      </c>
      <c r="L3104" s="10">
        <f>_xlfn.LET(_xlpm.w,J3104,LEN(_xlpm.w))</f>
        <v>4</v>
      </c>
      <c r="M3104" s="10">
        <f>_xlfn.LET(_xlpm.a,K3104,_xlpm.b,L3104,MAX(_xlpm.a,_xlpm.b))</f>
        <v>4</v>
      </c>
      <c r="N3104" s="10">
        <f>_xlfn.LET(_xlpm.d,(K3104,L3104),MAX(_xlpm.d)-MIN(_xlpm.d))</f>
        <v>2</v>
      </c>
      <c r="O3104" s="1" t="str">
        <f>_xlfn.LET(_xlpm.sep,":",_xlpm.w,$G3104,_xlfn.CONCAT("~",RIGHT(_xlpm.w,LEN(_xlpm.w)-FIND(_xlpm.sep,_xlpm.w)),"~"))</f>
        <v>~mmee~</v>
      </c>
      <c r="P3104" s="1" t="str">
        <f>_xlfn.LET(_xlpm.sep,":",_xlpm.w,$G3104,_xlfn.CONCAT("[",LEFT(_xlpm.w,FIND(_xlpm.sep,_xlpm.w)-1),"]"))</f>
        <v>[mɪ]</v>
      </c>
      <c r="Q3104" s="14" cm="1">
        <f t="array" ref="Q3104">SUM(_xlfn._xlws.FILTER($H$2:$H$7117,_xlfn.MAP($O$2:$O$7117,_xlfn.LAMBDA(_xlpm.x,_xlpm.x=$O3104))))</f>
        <v>1.0934393638170974E-3</v>
      </c>
      <c r="R3104" s="14">
        <f>$H3104/Q3104</f>
        <v>1</v>
      </c>
      <c r="S3104" s="14" cm="1">
        <f t="array" ref="S3104">SUM(_xlfn._xlws.FILTER($H$2:$H$7117,_xlfn.MAP($P$2:$P$7117,_xlfn.LAMBDA(_xlpm.x,_xlpm.x=$P3104))))</f>
        <v>9.5427435387673929E-3</v>
      </c>
      <c r="T3104" s="14">
        <f>$H3104/S3104</f>
        <v>0.11458333333333337</v>
      </c>
      <c r="U3104" s="14">
        <f>_xlfn.LET(_xlpm.freq,F3104,_xlpm.size,M3104+1,_xlpm.F,V3104,LOG(1+_xlpm.freq)*LOG(1+_xlpm.size)*_xlpm.F)</f>
        <v>0.21786789534714648</v>
      </c>
      <c r="V3104" s="14">
        <f>_xlfn.LET(_xlpm.a,T3104,_xlpm.b,R3104,2*_xlpm.a*_xlpm.b/(_xlpm.a+_xlpm.b))</f>
        <v>0.20560747663551407</v>
      </c>
      <c r="W3104" s="14">
        <f>_xlfn.LET(_xlpm.p,R3104,_xlpm.q,T3104,LOG(_xlpm.p/_xlpm.q))</f>
        <v>0.94087854788134329</v>
      </c>
      <c r="X3104" s="2"/>
    </row>
    <row r="3105" spans="1:24">
      <c r="A3105" s="1" t="str">
        <f>_xlfn.LET(_xlpm.sep," : ",CONCATENATE(O3105,_xlpm.sep,P3105))</f>
        <v>~dure~ : [də]</v>
      </c>
      <c r="B3105" s="1">
        <f>_xlfn.LET(_xlpm.d,$G3105,_xlpm.k,_xlfn.CONCAT(LEFT(TRIM(B$1),1),"*"),COUNTIF(_xlpm.d,_xlpm.k))</f>
        <v>0</v>
      </c>
      <c r="C3105" s="1">
        <f>_xlfn.LET(_xlpm.d,$G3105,_xlpm.k,_xlfn.CONCAT(LEFT(TRIM(C$1),1),"*"),COUNTIF(_xlpm.d,_xlpm.k))</f>
        <v>0</v>
      </c>
      <c r="D3105" s="1">
        <f>_xlfn.LET(_xlpm.d,$G3105,_xlpm.k,_xlfn.CONCAT(LEFT(TRIM(D$1),1),"*"),COUNTIF(_xlpm.d,_xlpm.k))</f>
        <v>0</v>
      </c>
      <c r="E3105" s="1">
        <f>LOG(F3105+1,10)</f>
        <v>0.30102999566398114</v>
      </c>
      <c r="F3105" s="7">
        <v>1</v>
      </c>
      <c r="G3105" s="9" t="s">
        <v>637</v>
      </c>
      <c r="H3105" s="4">
        <f>F3105/freq.sum.r6e</f>
        <v>4.9701789264413521E-5</v>
      </c>
      <c r="I3105" s="1" t="str">
        <f>_xlfn.LET(_xlpm.sep,":",_xlpm.w,$G3105,LEFT(_xlpm.w,FIND(_xlpm.sep,_xlpm.w)-1))</f>
        <v>də</v>
      </c>
      <c r="J3105" s="1" t="str">
        <f>_xlfn.LET(_xlpm.sep,":",_xlpm.w,$G3105,RIGHT(_xlpm.w,LEN(_xlpm.w)-FIND(_xlpm.sep,_xlpm.w)))</f>
        <v>dure</v>
      </c>
      <c r="K3105" s="10">
        <f>_xlfn.LET(_xlpm.w,I3105,LEN(_xlpm.w))</f>
        <v>2</v>
      </c>
      <c r="L3105" s="10">
        <f>_xlfn.LET(_xlpm.w,J3105,LEN(_xlpm.w))</f>
        <v>4</v>
      </c>
      <c r="M3105" s="10">
        <f>_xlfn.LET(_xlpm.a,K3105,_xlpm.b,L3105,MAX(_xlpm.a,_xlpm.b))</f>
        <v>4</v>
      </c>
      <c r="N3105" s="10">
        <f>_xlfn.LET(_xlpm.d,(K3105,L3105),MAX(_xlpm.d)-MIN(_xlpm.d))</f>
        <v>2</v>
      </c>
      <c r="O3105" s="1" t="str">
        <f>_xlfn.LET(_xlpm.sep,":",_xlpm.w,$G3105,_xlfn.CONCAT("~",RIGHT(_xlpm.w,LEN(_xlpm.w)-FIND(_xlpm.sep,_xlpm.w)),"~"))</f>
        <v>~dure~</v>
      </c>
      <c r="P3105" s="1" t="str">
        <f>_xlfn.LET(_xlpm.sep,":",_xlpm.w,$G3105,_xlfn.CONCAT("[",LEFT(_xlpm.w,FIND(_xlpm.sep,_xlpm.w)-1),"]"))</f>
        <v>[də]</v>
      </c>
      <c r="Q3105" s="14" cm="1">
        <f t="array" ref="Q3105">SUM(_xlfn._xlws.FILTER($H$2:$H$7117,_xlfn.MAP($O$2:$O$7117,_xlfn.LAMBDA(_xlpm.x,_xlpm.x=$O3105))))</f>
        <v>1.9880715705765408E-4</v>
      </c>
      <c r="R3105" s="14">
        <f>$H3105/Q3105</f>
        <v>0.25</v>
      </c>
      <c r="S3105" s="14" cm="1">
        <f t="array" ref="S3105">SUM(_xlfn._xlws.FILTER($H$2:$H$7117,_xlfn.MAP($P$2:$P$7117,_xlfn.LAMBDA(_xlpm.x,_xlpm.x=$P3105))))</f>
        <v>1.7395626242544726E-3</v>
      </c>
      <c r="T3105" s="14">
        <f>$H3105/S3105</f>
        <v>2.8571428571428581E-2</v>
      </c>
      <c r="U3105" s="14">
        <f>_xlfn.LET(_xlpm.freq,F3105,_xlpm.size,M3105+1,_xlpm.F,V3105,LOG(1+_xlpm.freq)*LOG(1+_xlpm.size)*_xlpm.F)</f>
        <v>1.2012659873277428E-2</v>
      </c>
      <c r="V3105" s="14">
        <f>_xlfn.LET(_xlpm.a,T3105,_xlpm.b,R3105,2*_xlpm.a*_xlpm.b/(_xlpm.a+_xlpm.b))</f>
        <v>5.1282051282051294E-2</v>
      </c>
      <c r="W3105" s="14">
        <f>_xlfn.LET(_xlpm.p,R3105,_xlpm.q,T3105,LOG(_xlpm.p/_xlpm.q))</f>
        <v>0.94200805302231305</v>
      </c>
      <c r="X3105" s="2"/>
    </row>
    <row r="3106" spans="1:24">
      <c r="A3106" s="1" t="str">
        <f>_xlfn.LET(_xlpm.sep," : ",CONCATENATE(O3106,_xlpm.sep,P3106))</f>
        <v>~pper~ : [pə]</v>
      </c>
      <c r="B3106" s="1">
        <f>_xlfn.LET(_xlpm.d,$G3106,_xlpm.k,_xlfn.CONCAT(LEFT(TRIM(B$1),1),"*"),COUNTIF(_xlpm.d,_xlpm.k))</f>
        <v>0</v>
      </c>
      <c r="C3106" s="1">
        <f>_xlfn.LET(_xlpm.d,$G3106,_xlpm.k,_xlfn.CONCAT(LEFT(TRIM(C$1),1),"*"),COUNTIF(_xlpm.d,_xlpm.k))</f>
        <v>0</v>
      </c>
      <c r="D3106" s="1">
        <f>_xlfn.LET(_xlpm.d,$G3106,_xlpm.k,_xlfn.CONCAT(LEFT(TRIM(D$1),1),"*"),COUNTIF(_xlpm.d,_xlpm.k))</f>
        <v>0</v>
      </c>
      <c r="E3106" s="1">
        <f>LOG(F3106+1,10)</f>
        <v>0.30102999566398114</v>
      </c>
      <c r="F3106" s="7">
        <v>1</v>
      </c>
      <c r="G3106" s="9" t="s">
        <v>3774</v>
      </c>
      <c r="H3106" s="4">
        <f>F3106/freq.sum.r6e</f>
        <v>4.9701789264413521E-5</v>
      </c>
      <c r="I3106" s="1" t="str">
        <f>_xlfn.LET(_xlpm.sep,":",_xlpm.w,$G3106,LEFT(_xlpm.w,FIND(_xlpm.sep,_xlpm.w)-1))</f>
        <v>pə</v>
      </c>
      <c r="J3106" s="1" t="str">
        <f>_xlfn.LET(_xlpm.sep,":",_xlpm.w,$G3106,RIGHT(_xlpm.w,LEN(_xlpm.w)-FIND(_xlpm.sep,_xlpm.w)))</f>
        <v>pper</v>
      </c>
      <c r="K3106" s="10">
        <f>_xlfn.LET(_xlpm.w,I3106,LEN(_xlpm.w))</f>
        <v>2</v>
      </c>
      <c r="L3106" s="10">
        <f>_xlfn.LET(_xlpm.w,J3106,LEN(_xlpm.w))</f>
        <v>4</v>
      </c>
      <c r="M3106" s="10">
        <f>_xlfn.LET(_xlpm.a,K3106,_xlpm.b,L3106,MAX(_xlpm.a,_xlpm.b))</f>
        <v>4</v>
      </c>
      <c r="N3106" s="10">
        <f>_xlfn.LET(_xlpm.d,(K3106,L3106),MAX(_xlpm.d)-MIN(_xlpm.d))</f>
        <v>2</v>
      </c>
      <c r="O3106" s="1" t="str">
        <f>_xlfn.LET(_xlpm.sep,":",_xlpm.w,$G3106,_xlfn.CONCAT("~",RIGHT(_xlpm.w,LEN(_xlpm.w)-FIND(_xlpm.sep,_xlpm.w)),"~"))</f>
        <v>~pper~</v>
      </c>
      <c r="P3106" s="1" t="str">
        <f>_xlfn.LET(_xlpm.sep,":",_xlpm.w,$G3106,_xlfn.CONCAT("[",LEFT(_xlpm.w,FIND(_xlpm.sep,_xlpm.w)-1),"]"))</f>
        <v>[pə]</v>
      </c>
      <c r="Q3106" s="14" cm="1">
        <f t="array" ref="Q3106">SUM(_xlfn._xlws.FILTER($H$2:$H$7109,_xlfn.MAP($O$2:$O$7109,_xlfn.LAMBDA(_xlpm.x,_xlpm.x=$O3106))))</f>
        <v>1.9880715705765408E-4</v>
      </c>
      <c r="R3106" s="14">
        <f>$H3106/Q3106</f>
        <v>0.25</v>
      </c>
      <c r="S3106" s="14" cm="1">
        <f t="array" ref="S3106">SUM(_xlfn._xlws.FILTER($H$2:$H$7109,_xlfn.MAP($P$2:$P$7109,_xlfn.LAMBDA(_xlpm.x,_xlpm.x=$P3106))))</f>
        <v>1.7395626242544726E-3</v>
      </c>
      <c r="T3106" s="14">
        <f>$H3106/S3106</f>
        <v>2.8571428571428581E-2</v>
      </c>
      <c r="U3106" s="14">
        <f>_xlfn.LET(_xlpm.freq,F3106,_xlpm.size,M3106+1,_xlpm.F,V3106,LOG(1+_xlpm.freq)*LOG(1+_xlpm.size)*_xlpm.F)</f>
        <v>1.2012659873277428E-2</v>
      </c>
      <c r="V3106" s="14">
        <f>_xlfn.LET(_xlpm.a,T3106,_xlpm.b,R3106,2*_xlpm.a*_xlpm.b/(_xlpm.a+_xlpm.b))</f>
        <v>5.1282051282051294E-2</v>
      </c>
      <c r="W3106" s="14">
        <f>_xlfn.LET(_xlpm.p,R3106,_xlpm.q,T3106,LOG(_xlpm.p/_xlpm.q))</f>
        <v>0.94200805302231305</v>
      </c>
      <c r="X3106" s="2"/>
    </row>
    <row r="3107" spans="1:24">
      <c r="A3107" s="1" t="str">
        <f>_xlfn.LET(_xlpm.sep," : ",CONCATENATE(O3107,_xlpm.sep,P3107))</f>
        <v>~weih~ : [weɪ]</v>
      </c>
      <c r="B3107" s="1">
        <f>_xlfn.LET(_xlpm.d,$G3107,_xlpm.k,_xlfn.CONCAT(LEFT(TRIM(B$1),1),"*"),COUNTIF(_xlpm.d,_xlpm.k))</f>
        <v>0</v>
      </c>
      <c r="C3107" s="1">
        <f>_xlfn.LET(_xlpm.d,$G3107,_xlpm.k,_xlfn.CONCAT(LEFT(TRIM(C$1),1),"*"),COUNTIF(_xlpm.d,_xlpm.k))</f>
        <v>0</v>
      </c>
      <c r="D3107" s="1">
        <f>_xlfn.LET(_xlpm.d,$G3107,_xlpm.k,_xlfn.CONCAT(LEFT(TRIM(D$1),1),"*"),COUNTIF(_xlpm.d,_xlpm.k))</f>
        <v>0</v>
      </c>
      <c r="E3107" s="1">
        <f>LOG(F3107+1,10)</f>
        <v>0.47712125471966244</v>
      </c>
      <c r="F3107" s="7">
        <v>2</v>
      </c>
      <c r="G3107" s="9" t="s">
        <v>5234</v>
      </c>
      <c r="H3107" s="4">
        <f>F3107/freq.sum.r6e</f>
        <v>9.9403578528827041E-5</v>
      </c>
      <c r="I3107" s="1" t="str">
        <f>_xlfn.LET(_xlpm.sep,":",_xlpm.w,$G3107,LEFT(_xlpm.w,FIND(_xlpm.sep,_xlpm.w)-1))</f>
        <v>weɪ</v>
      </c>
      <c r="J3107" s="1" t="str">
        <f>_xlfn.LET(_xlpm.sep,":",_xlpm.w,$G3107,RIGHT(_xlpm.w,LEN(_xlpm.w)-FIND(_xlpm.sep,_xlpm.w)))</f>
        <v>weih</v>
      </c>
      <c r="K3107" s="10">
        <f>_xlfn.LET(_xlpm.w,I3107,LEN(_xlpm.w))</f>
        <v>3</v>
      </c>
      <c r="L3107" s="10">
        <f>_xlfn.LET(_xlpm.w,J3107,LEN(_xlpm.w))</f>
        <v>4</v>
      </c>
      <c r="M3107" s="10">
        <f>_xlfn.LET(_xlpm.a,K3107,_xlpm.b,L3107,MAX(_xlpm.a,_xlpm.b))</f>
        <v>4</v>
      </c>
      <c r="N3107" s="10">
        <f>_xlfn.LET(_xlpm.d,(K3107,L3107),MAX(_xlpm.d)-MIN(_xlpm.d))</f>
        <v>1</v>
      </c>
      <c r="O3107" s="1" t="str">
        <f>_xlfn.LET(_xlpm.sep,":",_xlpm.w,$G3107,_xlfn.CONCAT("~",RIGHT(_xlpm.w,LEN(_xlpm.w)-FIND(_xlpm.sep,_xlpm.w)),"~"))</f>
        <v>~weih~</v>
      </c>
      <c r="P3107" s="1" t="str">
        <f>_xlfn.LET(_xlpm.sep,":",_xlpm.w,$G3107,_xlfn.CONCAT("[",LEFT(_xlpm.w,FIND(_xlpm.sep,_xlpm.w)-1),"]"))</f>
        <v>[weɪ]</v>
      </c>
      <c r="Q3107" s="14" cm="1">
        <f t="array" ref="Q3107">SUM(_xlfn._xlws.FILTER($H$2:$H$7117,_xlfn.MAP($O$2:$O$7117,_xlfn.LAMBDA(_xlpm.x,_xlpm.x=$O3107))))</f>
        <v>1.9880715705765408E-4</v>
      </c>
      <c r="R3107" s="14">
        <f>$H3107/Q3107</f>
        <v>0.5</v>
      </c>
      <c r="S3107" s="14" cm="1">
        <f t="array" ref="S3107">SUM(_xlfn._xlws.FILTER($H$2:$H$7117,_xlfn.MAP($P$2:$P$7117,_xlfn.LAMBDA(_xlpm.x,_xlpm.x=$P3107))))</f>
        <v>1.7395626242544733E-3</v>
      </c>
      <c r="T3107" s="14">
        <f>$H3107/S3107</f>
        <v>5.7142857142857141E-2</v>
      </c>
      <c r="U3107" s="14">
        <f>_xlfn.LET(_xlpm.freq,F3107,_xlpm.size,M3107+1,_xlpm.F,V3107,LOG(1+_xlpm.freq)*LOG(1+_xlpm.size)*_xlpm.F)</f>
        <v>3.8079230866124948E-2</v>
      </c>
      <c r="V3107" s="14">
        <f>_xlfn.LET(_xlpm.a,T3107,_xlpm.b,R3107,2*_xlpm.a*_xlpm.b/(_xlpm.a+_xlpm.b))</f>
        <v>0.10256410256410256</v>
      </c>
      <c r="W3107" s="14">
        <f>_xlfn.LET(_xlpm.p,R3107,_xlpm.q,T3107,LOG(_xlpm.p/_xlpm.q))</f>
        <v>0.94200805302231327</v>
      </c>
      <c r="X3107" s="2"/>
    </row>
    <row r="3108" spans="1:24">
      <c r="A3108" s="1" t="str">
        <f>_xlfn.LET(_xlpm.sep," : ",CONCATENATE(O3108,_xlpm.sep,P3108))</f>
        <v>~tigh~ : [taɪ]</v>
      </c>
      <c r="B3108" s="1">
        <f>_xlfn.LET(_xlpm.d,$G3108,_xlpm.k,_xlfn.CONCAT(LEFT(TRIM(B$1),1),"*"),COUNTIF(_xlpm.d,_xlpm.k))</f>
        <v>0</v>
      </c>
      <c r="C3108" s="1">
        <f>_xlfn.LET(_xlpm.d,$G3108,_xlpm.k,_xlfn.CONCAT(LEFT(TRIM(C$1),1),"*"),COUNTIF(_xlpm.d,_xlpm.k))</f>
        <v>0</v>
      </c>
      <c r="D3108" s="1">
        <f>_xlfn.LET(_xlpm.d,$G3108,_xlpm.k,_xlfn.CONCAT(LEFT(TRIM(D$1),1),"*"),COUNTIF(_xlpm.d,_xlpm.k))</f>
        <v>0</v>
      </c>
      <c r="E3108" s="1">
        <f>LOG(F3108+1,10)</f>
        <v>0.30102999566398114</v>
      </c>
      <c r="F3108" s="7">
        <v>1</v>
      </c>
      <c r="G3108" s="9" t="s">
        <v>4614</v>
      </c>
      <c r="H3108" s="4">
        <f>F3108/freq.sum.r6e</f>
        <v>4.9701789264413521E-5</v>
      </c>
      <c r="I3108" s="1" t="str">
        <f>_xlfn.LET(_xlpm.sep,":",_xlpm.w,$G3108,LEFT(_xlpm.w,FIND(_xlpm.sep,_xlpm.w)-1))</f>
        <v>taɪ</v>
      </c>
      <c r="J3108" s="1" t="str">
        <f>_xlfn.LET(_xlpm.sep,":",_xlpm.w,$G3108,RIGHT(_xlpm.w,LEN(_xlpm.w)-FIND(_xlpm.sep,_xlpm.w)))</f>
        <v>tigh</v>
      </c>
      <c r="K3108" s="10">
        <f>_xlfn.LET(_xlpm.w,I3108,LEN(_xlpm.w))</f>
        <v>3</v>
      </c>
      <c r="L3108" s="10">
        <f>_xlfn.LET(_xlpm.w,J3108,LEN(_xlpm.w))</f>
        <v>4</v>
      </c>
      <c r="M3108" s="10">
        <f>_xlfn.LET(_xlpm.a,K3108,_xlpm.b,L3108,MAX(_xlpm.a,_xlpm.b))</f>
        <v>4</v>
      </c>
      <c r="N3108" s="10">
        <f>_xlfn.LET(_xlpm.d,(K3108,L3108),MAX(_xlpm.d)-MIN(_xlpm.d))</f>
        <v>1</v>
      </c>
      <c r="O3108" s="1" t="str">
        <f>_xlfn.LET(_xlpm.sep,":",_xlpm.w,$G3108,_xlfn.CONCAT("~",RIGHT(_xlpm.w,LEN(_xlpm.w)-FIND(_xlpm.sep,_xlpm.w)),"~"))</f>
        <v>~tigh~</v>
      </c>
      <c r="P3108" s="1" t="str">
        <f>_xlfn.LET(_xlpm.sep,":",_xlpm.w,$G3108,_xlfn.CONCAT("[",LEFT(_xlpm.w,FIND(_xlpm.sep,_xlpm.w)-1),"]"))</f>
        <v>[taɪ]</v>
      </c>
      <c r="Q3108" s="14" cm="1">
        <f t="array" ref="Q3108">SUM(_xlfn._xlws.FILTER($H$2:$H$7117,_xlfn.MAP($O$2:$O$7117,_xlfn.LAMBDA(_xlpm.x,_xlpm.x=$O3108))))</f>
        <v>2.4850894632206762E-4</v>
      </c>
      <c r="R3108" s="14">
        <f>$H3108/Q3108</f>
        <v>0.19999999999999998</v>
      </c>
      <c r="S3108" s="14" cm="1">
        <f t="array" ref="S3108">SUM(_xlfn._xlws.FILTER($H$2:$H$7117,_xlfn.MAP($P$2:$P$7117,_xlfn.LAMBDA(_xlpm.x,_xlpm.x=$P3108))))</f>
        <v>2.1868787276341948E-3</v>
      </c>
      <c r="T3108" s="14">
        <f>$H3108/S3108</f>
        <v>2.2727272727272728E-2</v>
      </c>
      <c r="U3108" s="14">
        <f>_xlfn.LET(_xlpm.freq,F3108,_xlpm.size,M3108+1,_xlpm.F,V3108,LOG(1+_xlpm.freq)*LOG(1+_xlpm.size)*_xlpm.F)</f>
        <v>9.5610966338330518E-3</v>
      </c>
      <c r="V3108" s="14">
        <f>_xlfn.LET(_xlpm.a,T3108,_xlpm.b,R3108,2*_xlpm.a*_xlpm.b/(_xlpm.a+_xlpm.b))</f>
        <v>4.0816326530612242E-2</v>
      </c>
      <c r="W3108" s="14">
        <f>_xlfn.LET(_xlpm.p,R3108,_xlpm.q,T3108,LOG(_xlpm.p/_xlpm.q))</f>
        <v>0.94448267215016857</v>
      </c>
      <c r="X3108" s="2"/>
    </row>
    <row r="3109" spans="1:24">
      <c r="A3109" s="1" t="str">
        <f>_xlfn.LET(_xlpm.sep," : ",CONCATENATE(O3109,_xlpm.sep,P3109))</f>
        <v>~dier~ : [daɪ]</v>
      </c>
      <c r="B3109" s="1">
        <f>_xlfn.LET(_xlpm.d,$G3109,_xlpm.k,_xlfn.CONCAT(LEFT(TRIM(B$1),1),"*"),COUNTIF(_xlpm.d,_xlpm.k))</f>
        <v>0</v>
      </c>
      <c r="C3109" s="1">
        <f>_xlfn.LET(_xlpm.d,$G3109,_xlpm.k,_xlfn.CONCAT(LEFT(TRIM(C$1),1),"*"),COUNTIF(_xlpm.d,_xlpm.k))</f>
        <v>0</v>
      </c>
      <c r="D3109" s="1">
        <f>_xlfn.LET(_xlpm.d,$G3109,_xlpm.k,_xlfn.CONCAT(LEFT(TRIM(D$1),1),"*"),COUNTIF(_xlpm.d,_xlpm.k))</f>
        <v>0</v>
      </c>
      <c r="E3109" s="1">
        <f>LOG(F3109+1,10)</f>
        <v>0.47712125471966244</v>
      </c>
      <c r="F3109" s="7">
        <v>2</v>
      </c>
      <c r="G3109" s="9" t="s">
        <v>431</v>
      </c>
      <c r="H3109" s="4">
        <f>F3109/freq.sum.r6e</f>
        <v>9.9403578528827041E-5</v>
      </c>
      <c r="I3109" s="1" t="str">
        <f>_xlfn.LET(_xlpm.sep,":",_xlpm.w,$G3109,LEFT(_xlpm.w,FIND(_xlpm.sep,_xlpm.w)-1))</f>
        <v>daɪ</v>
      </c>
      <c r="J3109" s="1" t="str">
        <f>_xlfn.LET(_xlpm.sep,":",_xlpm.w,$G3109,RIGHT(_xlpm.w,LEN(_xlpm.w)-FIND(_xlpm.sep,_xlpm.w)))</f>
        <v>dier</v>
      </c>
      <c r="K3109" s="10">
        <f>_xlfn.LET(_xlpm.w,I3109,LEN(_xlpm.w))</f>
        <v>3</v>
      </c>
      <c r="L3109" s="10">
        <f>_xlfn.LET(_xlpm.w,J3109,LEN(_xlpm.w))</f>
        <v>4</v>
      </c>
      <c r="M3109" s="10">
        <f>_xlfn.LET(_xlpm.a,K3109,_xlpm.b,L3109,MAX(_xlpm.a,_xlpm.b))</f>
        <v>4</v>
      </c>
      <c r="N3109" s="10">
        <f>_xlfn.LET(_xlpm.d,(K3109,L3109),MAX(_xlpm.d)-MIN(_xlpm.d))</f>
        <v>1</v>
      </c>
      <c r="O3109" s="1" t="str">
        <f>_xlfn.LET(_xlpm.sep,":",_xlpm.w,$G3109,_xlfn.CONCAT("~",RIGHT(_xlpm.w,LEN(_xlpm.w)-FIND(_xlpm.sep,_xlpm.w)),"~"))</f>
        <v>~dier~</v>
      </c>
      <c r="P3109" s="1" t="str">
        <f>_xlfn.LET(_xlpm.sep,":",_xlpm.w,$G3109,_xlfn.CONCAT("[",LEFT(_xlpm.w,FIND(_xlpm.sep,_xlpm.w)-1),"]"))</f>
        <v>[daɪ]</v>
      </c>
      <c r="Q3109" s="14" cm="1">
        <f t="array" ref="Q3109">SUM(_xlfn._xlws.FILTER($H$2:$H$7117,_xlfn.MAP($O$2:$O$7117,_xlfn.LAMBDA(_xlpm.x,_xlpm.x=$O3109))))</f>
        <v>2.4850894632206762E-4</v>
      </c>
      <c r="R3109" s="14">
        <f>$H3109/Q3109</f>
        <v>0.39999999999999997</v>
      </c>
      <c r="S3109" s="14" cm="1">
        <f t="array" ref="S3109">SUM(_xlfn._xlws.FILTER($H$2:$H$7117,_xlfn.MAP($P$2:$P$7117,_xlfn.LAMBDA(_xlpm.x,_xlpm.x=$P3109))))</f>
        <v>2.1868787276341948E-3</v>
      </c>
      <c r="T3109" s="14">
        <f>$H3109/S3109</f>
        <v>4.5454545454545456E-2</v>
      </c>
      <c r="U3109" s="14">
        <f>_xlfn.LET(_xlpm.freq,F3109,_xlpm.size,M3109+1,_xlpm.F,V3109,LOG(1+_xlpm.freq)*LOG(1+_xlpm.size)*_xlpm.F)</f>
        <v>3.0307959260793323E-2</v>
      </c>
      <c r="V3109" s="14">
        <f>_xlfn.LET(_xlpm.a,T3109,_xlpm.b,R3109,2*_xlpm.a*_xlpm.b/(_xlpm.a+_xlpm.b))</f>
        <v>8.1632653061224483E-2</v>
      </c>
      <c r="W3109" s="14">
        <f>_xlfn.LET(_xlpm.p,R3109,_xlpm.q,T3109,LOG(_xlpm.p/_xlpm.q))</f>
        <v>0.94448267215016857</v>
      </c>
      <c r="X3109" s="2"/>
    </row>
    <row r="3110" spans="1:24">
      <c r="A3110" s="1" t="str">
        <f>_xlfn.LET(_xlpm.sep," : ",CONCATENATE(O3110,_xlpm.sep,P3110))</f>
        <v>~lier~ : [laɪ]</v>
      </c>
      <c r="B3110" s="1">
        <f>_xlfn.LET(_xlpm.d,$G3110,_xlpm.k,_xlfn.CONCAT(LEFT(TRIM(B$1),1),"*"),COUNTIF(_xlpm.d,_xlpm.k))</f>
        <v>0</v>
      </c>
      <c r="C3110" s="1">
        <f>_xlfn.LET(_xlpm.d,$G3110,_xlpm.k,_xlfn.CONCAT(LEFT(TRIM(C$1),1),"*"),COUNTIF(_xlpm.d,_xlpm.k))</f>
        <v>0</v>
      </c>
      <c r="D3110" s="1">
        <f>_xlfn.LET(_xlpm.d,$G3110,_xlpm.k,_xlfn.CONCAT(LEFT(TRIM(D$1),1),"*"),COUNTIF(_xlpm.d,_xlpm.k))</f>
        <v>0</v>
      </c>
      <c r="E3110" s="1">
        <f>LOG(F3110+1,10)</f>
        <v>0.47712125471966244</v>
      </c>
      <c r="F3110" s="7">
        <v>2</v>
      </c>
      <c r="G3110" s="9" t="s">
        <v>2010</v>
      </c>
      <c r="H3110" s="4">
        <f>F3110/freq.sum.r6e</f>
        <v>9.9403578528827041E-5</v>
      </c>
      <c r="I3110" s="4" t="str">
        <f>_xlfn.LET(_xlpm.sep,":",_xlpm.w,$G3110,LEFT(_xlpm.w,FIND(_xlpm.sep,_xlpm.w)-1))</f>
        <v>laɪ</v>
      </c>
      <c r="J3110" s="4" t="str">
        <f>_xlfn.LET(_xlpm.sep,":",_xlpm.w,$G3110,RIGHT(_xlpm.w,LEN(_xlpm.w)-FIND(_xlpm.sep,_xlpm.w)))</f>
        <v>lier</v>
      </c>
      <c r="K3110" s="10">
        <f>_xlfn.LET(_xlpm.w,I3110,LEN(_xlpm.w))</f>
        <v>3</v>
      </c>
      <c r="L3110" s="10">
        <f>_xlfn.LET(_xlpm.w,J3110,LEN(_xlpm.w))</f>
        <v>4</v>
      </c>
      <c r="M3110" s="10">
        <f>_xlfn.LET(_xlpm.a,K3110,_xlpm.b,L3110,MAX(_xlpm.a,_xlpm.b))</f>
        <v>4</v>
      </c>
      <c r="N3110" s="10">
        <f>_xlfn.LET(_xlpm.d,(K3110,L3110),MAX(_xlpm.d)-MIN(_xlpm.d))</f>
        <v>1</v>
      </c>
      <c r="O3110" s="1" t="str">
        <f>_xlfn.LET(_xlpm.sep,":",_xlpm.w,$G3110,_xlfn.CONCAT("~",RIGHT(_xlpm.w,LEN(_xlpm.w)-FIND(_xlpm.sep,_xlpm.w)),"~"))</f>
        <v>~lier~</v>
      </c>
      <c r="P3110" s="1" t="str">
        <f>_xlfn.LET(_xlpm.sep,":",_xlpm.w,$G3110,_xlfn.CONCAT("[",LEFT(_xlpm.w,FIND(_xlpm.sep,_xlpm.w)-1),"]"))</f>
        <v>[laɪ]</v>
      </c>
      <c r="Q3110" s="14" cm="1">
        <f t="array" ref="Q3110">SUM(_xlfn._xlws.FILTER($H$2:$H$7109,_xlfn.MAP($O$2:$O$7109,_xlfn.LAMBDA(_xlpm.x,_xlpm.x=$O3110))))</f>
        <v>2.4850894632206762E-4</v>
      </c>
      <c r="R3110" s="14">
        <f>$H3110/Q3110</f>
        <v>0.39999999999999997</v>
      </c>
      <c r="S3110" s="14" cm="1">
        <f t="array" ref="S3110">SUM(_xlfn._xlws.FILTER($H$2:$H$7109,_xlfn.MAP($P$2:$P$7109,_xlfn.LAMBDA(_xlpm.x,_xlpm.x=$P3110))))</f>
        <v>2.1868787276341948E-3</v>
      </c>
      <c r="T3110" s="14">
        <f>$H3110/S3110</f>
        <v>4.5454545454545456E-2</v>
      </c>
      <c r="U3110" s="14">
        <f>_xlfn.LET(_xlpm.freq,F3110,_xlpm.size,M3110+1,_xlpm.F,V3110,LOG(1+_xlpm.freq)*LOG(1+_xlpm.size)*_xlpm.F)</f>
        <v>3.0307959260793323E-2</v>
      </c>
      <c r="V3110" s="14">
        <f>_xlfn.LET(_xlpm.a,T3110,_xlpm.b,R3110,2*_xlpm.a*_xlpm.b/(_xlpm.a+_xlpm.b))</f>
        <v>8.1632653061224483E-2</v>
      </c>
      <c r="W3110" s="14">
        <f>_xlfn.LET(_xlpm.p,R3110,_xlpm.q,T3110,LOG(_xlpm.p/_xlpm.q))</f>
        <v>0.94448267215016857</v>
      </c>
      <c r="X3110" s="2"/>
    </row>
    <row r="3111" spans="1:24">
      <c r="A3111" s="1" t="str">
        <f>_xlfn.LET(_xlpm.sep," : ",CONCATENATE(O3111,_xlpm.sep,P3111))</f>
        <v>~pouw~ : [pu]</v>
      </c>
      <c r="B3111" s="1">
        <f>_xlfn.LET(_xlpm.d,$G3111,_xlpm.k,_xlfn.CONCAT(LEFT(TRIM(B$1),1),"*"),COUNTIF(_xlpm.d,_xlpm.k))</f>
        <v>0</v>
      </c>
      <c r="C3111" s="1">
        <f>_xlfn.LET(_xlpm.d,$G3111,_xlpm.k,_xlfn.CONCAT(LEFT(TRIM(C$1),1),"*"),COUNTIF(_xlpm.d,_xlpm.k))</f>
        <v>0</v>
      </c>
      <c r="D3111" s="1">
        <f>_xlfn.LET(_xlpm.d,$G3111,_xlpm.k,_xlfn.CONCAT(LEFT(TRIM(D$1),1),"*"),COUNTIF(_xlpm.d,_xlpm.k))</f>
        <v>0</v>
      </c>
      <c r="E3111" s="1">
        <f>LOG(F3111+1,10)</f>
        <v>0.30102999566398114</v>
      </c>
      <c r="F3111" s="7">
        <v>1</v>
      </c>
      <c r="G3111" s="9" t="s">
        <v>3703</v>
      </c>
      <c r="H3111" s="4">
        <f>F3111/freq.sum.r6e</f>
        <v>4.9701789264413521E-5</v>
      </c>
      <c r="I3111" s="1" t="str">
        <f>_xlfn.LET(_xlpm.sep,":",_xlpm.w,$G3111,LEFT(_xlpm.w,FIND(_xlpm.sep,_xlpm.w)-1))</f>
        <v>pu</v>
      </c>
      <c r="J3111" s="1" t="str">
        <f>_xlfn.LET(_xlpm.sep,":",_xlpm.w,$G3111,RIGHT(_xlpm.w,LEN(_xlpm.w)-FIND(_xlpm.sep,_xlpm.w)))</f>
        <v>pouw</v>
      </c>
      <c r="K3111" s="10">
        <f>_xlfn.LET(_xlpm.w,I3111,LEN(_xlpm.w))</f>
        <v>2</v>
      </c>
      <c r="L3111" s="10">
        <f>_xlfn.LET(_xlpm.w,J3111,LEN(_xlpm.w))</f>
        <v>4</v>
      </c>
      <c r="M3111" s="10">
        <f>_xlfn.LET(_xlpm.a,K3111,_xlpm.b,L3111,MAX(_xlpm.a,_xlpm.b))</f>
        <v>4</v>
      </c>
      <c r="N3111" s="10">
        <f>_xlfn.LET(_xlpm.d,(K3111,L3111),MAX(_xlpm.d)-MIN(_xlpm.d))</f>
        <v>2</v>
      </c>
      <c r="O3111" s="1" t="str">
        <f>_xlfn.LET(_xlpm.sep,":",_xlpm.w,$G3111,_xlfn.CONCAT("~",RIGHT(_xlpm.w,LEN(_xlpm.w)-FIND(_xlpm.sep,_xlpm.w)),"~"))</f>
        <v>~pouw~</v>
      </c>
      <c r="P3111" s="1" t="str">
        <f>_xlfn.LET(_xlpm.sep,":",_xlpm.w,$G3111,_xlfn.CONCAT("[",LEFT(_xlpm.w,FIND(_xlpm.sep,_xlpm.w)-1),"]"))</f>
        <v>[pu]</v>
      </c>
      <c r="Q3111" s="14" cm="1">
        <f t="array" ref="Q3111">SUM(_xlfn._xlws.FILTER($H$2:$H$7117,_xlfn.MAP($O$2:$O$7117,_xlfn.LAMBDA(_xlpm.x,_xlpm.x=$O3111))))</f>
        <v>1.4910536779324057E-4</v>
      </c>
      <c r="R3111" s="14">
        <f>$H3111/Q3111</f>
        <v>0.33333333333333331</v>
      </c>
      <c r="S3111" s="14" cm="1">
        <f t="array" ref="S3111">SUM(_xlfn._xlws.FILTER($H$2:$H$7117,_xlfn.MAP($P$2:$P$7117,_xlfn.LAMBDA(_xlpm.x,_xlpm.x=$P3111))))</f>
        <v>1.3419483101391647E-3</v>
      </c>
      <c r="T3111" s="14">
        <f>$H3111/S3111</f>
        <v>3.7037037037037049E-2</v>
      </c>
      <c r="U3111" s="14">
        <f>_xlfn.LET(_xlpm.freq,F3111,_xlpm.size,M3111+1,_xlpm.F,V3111,LOG(1+_xlpm.freq)*LOG(1+_xlpm.size)*_xlpm.F)</f>
        <v>1.5616457835260656E-2</v>
      </c>
      <c r="V3111" s="14">
        <f>_xlfn.LET(_xlpm.a,T3111,_xlpm.b,R3111,2*_xlpm.a*_xlpm.b/(_xlpm.a+_xlpm.b))</f>
        <v>6.666666666666668E-2</v>
      </c>
      <c r="W3111" s="14">
        <f>_xlfn.LET(_xlpm.p,R3111,_xlpm.q,T3111,LOG(_xlpm.p/_xlpm.q))</f>
        <v>0.95424250943932465</v>
      </c>
      <c r="X3111" s="2"/>
    </row>
    <row r="3112" spans="1:24">
      <c r="A3112" s="1" t="str">
        <f>_xlfn.LET(_xlpm.sep," : ",CONCATENATE(O3112,_xlpm.sep,P3112))</f>
        <v>~rouw~ : [ɹu]</v>
      </c>
      <c r="B3112" s="1">
        <f>_xlfn.LET(_xlpm.d,$G3112,_xlpm.k,_xlfn.CONCAT(LEFT(TRIM(B$1),1),"*"),COUNTIF(_xlpm.d,_xlpm.k))</f>
        <v>1</v>
      </c>
      <c r="C3112" s="1">
        <f>_xlfn.LET(_xlpm.d,$G3112,_xlpm.k,_xlfn.CONCAT(LEFT(TRIM(C$1),1),"*"),COUNTIF(_xlpm.d,_xlpm.k))</f>
        <v>0</v>
      </c>
      <c r="D3112" s="1">
        <f>_xlfn.LET(_xlpm.d,$G3112,_xlpm.k,_xlfn.CONCAT(LEFT(TRIM(D$1),1),"*"),COUNTIF(_xlpm.d,_xlpm.k))</f>
        <v>0</v>
      </c>
      <c r="E3112" s="1">
        <f>LOG(F3112+1,10)</f>
        <v>0.30102999566398114</v>
      </c>
      <c r="F3112" s="7">
        <v>1</v>
      </c>
      <c r="G3112" s="9" t="s">
        <v>6409</v>
      </c>
      <c r="H3112" s="4">
        <f>F3112/freq.sum.r6e</f>
        <v>4.9701789264413521E-5</v>
      </c>
      <c r="I3112" s="1" t="str">
        <f>_xlfn.LET(_xlpm.sep,":",_xlpm.w,$G3112,LEFT(_xlpm.w,FIND(_xlpm.sep,_xlpm.w)-1))</f>
        <v>ɹu</v>
      </c>
      <c r="J3112" s="1" t="str">
        <f>_xlfn.LET(_xlpm.sep,":",_xlpm.w,$G3112,RIGHT(_xlpm.w,LEN(_xlpm.w)-FIND(_xlpm.sep,_xlpm.w)))</f>
        <v>rouw</v>
      </c>
      <c r="K3112" s="10">
        <f>_xlfn.LET(_xlpm.w,I3112,LEN(_xlpm.w))</f>
        <v>2</v>
      </c>
      <c r="L3112" s="10">
        <f>_xlfn.LET(_xlpm.w,J3112,LEN(_xlpm.w))</f>
        <v>4</v>
      </c>
      <c r="M3112" s="10">
        <f>_xlfn.LET(_xlpm.a,K3112,_xlpm.b,L3112,MAX(_xlpm.a,_xlpm.b))</f>
        <v>4</v>
      </c>
      <c r="N3112" s="10">
        <f>_xlfn.LET(_xlpm.d,(K3112,L3112),MAX(_xlpm.d)-MIN(_xlpm.d))</f>
        <v>2</v>
      </c>
      <c r="O3112" s="1" t="str">
        <f>_xlfn.LET(_xlpm.sep,":",_xlpm.w,$G3112,_xlfn.CONCAT("~",RIGHT(_xlpm.w,LEN(_xlpm.w)-FIND(_xlpm.sep,_xlpm.w)),"~"))</f>
        <v>~rouw~</v>
      </c>
      <c r="P3112" s="1" t="str">
        <f>_xlfn.LET(_xlpm.sep,":",_xlpm.w,$G3112,_xlfn.CONCAT("[",LEFT(_xlpm.w,FIND(_xlpm.sep,_xlpm.w)-1),"]"))</f>
        <v>[ɹu]</v>
      </c>
      <c r="Q3112" s="14" cm="1">
        <f t="array" ref="Q3112">SUM(_xlfn._xlws.FILTER($H$2:$H$7117,_xlfn.MAP($O$2:$O$7117,_xlfn.LAMBDA(_xlpm.x,_xlpm.x=$O3112))))</f>
        <v>1.4910536779324057E-4</v>
      </c>
      <c r="R3112" s="14">
        <f>$H3112/Q3112</f>
        <v>0.33333333333333331</v>
      </c>
      <c r="S3112" s="14" cm="1">
        <f t="array" ref="S3112">SUM(_xlfn._xlws.FILTER($H$2:$H$7117,_xlfn.MAP($P$2:$P$7117,_xlfn.LAMBDA(_xlpm.x,_xlpm.x=$P3112))))</f>
        <v>1.3419483101391647E-3</v>
      </c>
      <c r="T3112" s="14">
        <f>$H3112/S3112</f>
        <v>3.7037037037037049E-2</v>
      </c>
      <c r="U3112" s="14">
        <f>_xlfn.LET(_xlpm.freq,F3112,_xlpm.size,M3112+1,_xlpm.F,V3112,LOG(1+_xlpm.freq)*LOG(1+_xlpm.size)*_xlpm.F)</f>
        <v>1.5616457835260656E-2</v>
      </c>
      <c r="V3112" s="14">
        <f>_xlfn.LET(_xlpm.a,T3112,_xlpm.b,R3112,2*_xlpm.a*_xlpm.b/(_xlpm.a+_xlpm.b))</f>
        <v>6.666666666666668E-2</v>
      </c>
      <c r="W3112" s="14">
        <f>_xlfn.LET(_xlpm.p,R3112,_xlpm.q,T3112,LOG(_xlpm.p/_xlpm.q))</f>
        <v>0.95424250943932465</v>
      </c>
      <c r="X3112" s="2"/>
    </row>
    <row r="3113" spans="1:24">
      <c r="A3113" s="1" t="str">
        <f>_xlfn.LET(_xlpm.sep," : ",CONCATENATE(O3113,_xlpm.sep,P3113))</f>
        <v>~bruw~ : [bɹu]</v>
      </c>
      <c r="B3113" s="1">
        <f>_xlfn.LET(_xlpm.d,$G3113,_xlpm.k,_xlfn.CONCAT(LEFT(TRIM(B$1),1),"*"),COUNTIF(_xlpm.d,_xlpm.k))</f>
        <v>0</v>
      </c>
      <c r="C3113" s="1">
        <f>_xlfn.LET(_xlpm.d,$G3113,_xlpm.k,_xlfn.CONCAT(LEFT(TRIM(C$1),1),"*"),COUNTIF(_xlpm.d,_xlpm.k))</f>
        <v>0</v>
      </c>
      <c r="D3113" s="1">
        <f>_xlfn.LET(_xlpm.d,$G3113,_xlpm.k,_xlfn.CONCAT(LEFT(TRIM(D$1),1),"*"),COUNTIF(_xlpm.d,_xlpm.k))</f>
        <v>0</v>
      </c>
      <c r="E3113" s="1">
        <f>LOG(F3113+1,10)</f>
        <v>0.30102999566398114</v>
      </c>
      <c r="F3113" s="7">
        <v>1</v>
      </c>
      <c r="G3113" s="9" t="s">
        <v>386</v>
      </c>
      <c r="H3113" s="4">
        <f>F3113/freq.sum.r6e</f>
        <v>4.9701789264413521E-5</v>
      </c>
      <c r="I3113" s="1" t="str">
        <f>_xlfn.LET(_xlpm.sep,":",_xlpm.w,$G3113,LEFT(_xlpm.w,FIND(_xlpm.sep,_xlpm.w)-1))</f>
        <v>bɹu</v>
      </c>
      <c r="J3113" s="1" t="str">
        <f>_xlfn.LET(_xlpm.sep,":",_xlpm.w,$G3113,RIGHT(_xlpm.w,LEN(_xlpm.w)-FIND(_xlpm.sep,_xlpm.w)))</f>
        <v>bruw</v>
      </c>
      <c r="K3113" s="10">
        <f>_xlfn.LET(_xlpm.w,I3113,LEN(_xlpm.w))</f>
        <v>3</v>
      </c>
      <c r="L3113" s="10">
        <f>_xlfn.LET(_xlpm.w,J3113,LEN(_xlpm.w))</f>
        <v>4</v>
      </c>
      <c r="M3113" s="10">
        <f>_xlfn.LET(_xlpm.a,K3113,_xlpm.b,L3113,MAX(_xlpm.a,_xlpm.b))</f>
        <v>4</v>
      </c>
      <c r="N3113" s="10">
        <f>_xlfn.LET(_xlpm.d,(K3113,L3113),MAX(_xlpm.d)-MIN(_xlpm.d))</f>
        <v>1</v>
      </c>
      <c r="O3113" s="1" t="str">
        <f>_xlfn.LET(_xlpm.sep,":",_xlpm.w,$G3113,_xlfn.CONCAT("~",RIGHT(_xlpm.w,LEN(_xlpm.w)-FIND(_xlpm.sep,_xlpm.w)),"~"))</f>
        <v>~bruw~</v>
      </c>
      <c r="P3113" s="1" t="str">
        <f>_xlfn.LET(_xlpm.sep,":",_xlpm.w,$G3113,_xlfn.CONCAT("[",LEFT(_xlpm.w,FIND(_xlpm.sep,_xlpm.w)-1),"]"))</f>
        <v>[bɹu]</v>
      </c>
      <c r="Q3113" s="14" cm="1">
        <f t="array" ref="Q3113">SUM(_xlfn._xlws.FILTER($H$2:$H$7117,_xlfn.MAP($O$2:$O$7117,_xlfn.LAMBDA(_xlpm.x,_xlpm.x=$O3113))))</f>
        <v>4.9701789264413521E-5</v>
      </c>
      <c r="R3113" s="14">
        <f>$H3113/Q3113</f>
        <v>1</v>
      </c>
      <c r="S3113" s="14" cm="1">
        <f t="array" ref="S3113">SUM(_xlfn._xlws.FILTER($H$2:$H$7117,_xlfn.MAP($P$2:$P$7117,_xlfn.LAMBDA(_xlpm.x,_xlpm.x=$P3113))))</f>
        <v>4.4731610337972168E-4</v>
      </c>
      <c r="T3113" s="14">
        <f>$H3113/S3113</f>
        <v>0.11111111111111112</v>
      </c>
      <c r="U3113" s="14">
        <f>_xlfn.LET(_xlpm.freq,F3113,_xlpm.size,M3113+1,_xlpm.F,V3113,LOG(1+_xlpm.freq)*LOG(1+_xlpm.size)*_xlpm.F)</f>
        <v>4.6849373505781965E-2</v>
      </c>
      <c r="V3113" s="14">
        <f>_xlfn.LET(_xlpm.a,T3113,_xlpm.b,R3113,2*_xlpm.a*_xlpm.b/(_xlpm.a+_xlpm.b))</f>
        <v>0.2</v>
      </c>
      <c r="W3113" s="14">
        <f>_xlfn.LET(_xlpm.p,R3113,_xlpm.q,T3113,LOG(_xlpm.p/_xlpm.q))</f>
        <v>0.95424250943932487</v>
      </c>
      <c r="X3113" s="2"/>
    </row>
    <row r="3114" spans="1:24">
      <c r="A3114" s="1" t="str">
        <f>_xlfn.LET(_xlpm.sep," : ",CONCATENATE(O3114,_xlpm.sep,P3114))</f>
        <v>~braw~ : [bɹɔ]</v>
      </c>
      <c r="B3114" s="1">
        <f>_xlfn.LET(_xlpm.d,$G3114,_xlpm.k,_xlfn.CONCAT(LEFT(TRIM(B$1),1),"*"),COUNTIF(_xlpm.d,_xlpm.k))</f>
        <v>0</v>
      </c>
      <c r="C3114" s="1">
        <f>_xlfn.LET(_xlpm.d,$G3114,_xlpm.k,_xlfn.CONCAT(LEFT(TRIM(C$1),1),"*"),COUNTIF(_xlpm.d,_xlpm.k))</f>
        <v>0</v>
      </c>
      <c r="D3114" s="1">
        <f>_xlfn.LET(_xlpm.d,$G3114,_xlpm.k,_xlfn.CONCAT(LEFT(TRIM(D$1),1),"*"),COUNTIF(_xlpm.d,_xlpm.k))</f>
        <v>0</v>
      </c>
      <c r="E3114" s="1">
        <f>LOG(F3114+1,10)</f>
        <v>0.30102999566398114</v>
      </c>
      <c r="F3114" s="7">
        <v>1</v>
      </c>
      <c r="G3114" s="9" t="s">
        <v>7125</v>
      </c>
      <c r="H3114" s="4">
        <f>F3114/freq.sum.r6e</f>
        <v>4.9701789264413521E-5</v>
      </c>
      <c r="I3114" s="4" t="str">
        <f>_xlfn.LET(_xlpm.sep,":",_xlpm.w,$G3114,LEFT(_xlpm.w,FIND(_xlpm.sep,_xlpm.w)-1))</f>
        <v>bɹɔ</v>
      </c>
      <c r="J3114" s="4" t="str">
        <f>_xlfn.LET(_xlpm.sep,":",_xlpm.w,$G3114,RIGHT(_xlpm.w,LEN(_xlpm.w)-FIND(_xlpm.sep,_xlpm.w)))</f>
        <v>braw</v>
      </c>
      <c r="K3114" s="10">
        <f>_xlfn.LET(_xlpm.w,I3114,LEN(_xlpm.w))</f>
        <v>3</v>
      </c>
      <c r="L3114" s="10">
        <f>_xlfn.LET(_xlpm.w,J3114,LEN(_xlpm.w))</f>
        <v>4</v>
      </c>
      <c r="M3114" s="10">
        <f>_xlfn.LET(_xlpm.a,K3114,_xlpm.b,L3114,MAX(_xlpm.a,_xlpm.b))</f>
        <v>4</v>
      </c>
      <c r="N3114" s="10">
        <f>_xlfn.LET(_xlpm.d,(K3114,L3114),MAX(_xlpm.d)-MIN(_xlpm.d))</f>
        <v>1</v>
      </c>
      <c r="O3114" s="1" t="str">
        <f>_xlfn.LET(_xlpm.sep,":",_xlpm.w,$G3114,_xlfn.CONCAT("~",RIGHT(_xlpm.w,LEN(_xlpm.w)-FIND(_xlpm.sep,_xlpm.w)),"~"))</f>
        <v>~braw~</v>
      </c>
      <c r="P3114" s="1" t="str">
        <f>_xlfn.LET(_xlpm.sep,":",_xlpm.w,$G3114,_xlfn.CONCAT("[",LEFT(_xlpm.w,FIND(_xlpm.sep,_xlpm.w)-1),"]"))</f>
        <v>[bɹɔ]</v>
      </c>
      <c r="Q3114" s="14" cm="1">
        <f t="array" ref="Q3114">SUM(_xlfn._xlws.FILTER($H$2:$H$7109,_xlfn.MAP($O$2:$O$7109,_xlfn.LAMBDA(_xlpm.x,_xlpm.x=$O3114))))</f>
        <v>4.9701789264413521E-5</v>
      </c>
      <c r="R3114" s="14">
        <f>$H3114/Q3114</f>
        <v>1</v>
      </c>
      <c r="S3114" s="14" cm="1">
        <f t="array" ref="S3114">SUM(_xlfn._xlws.FILTER($H$2:$H$7109,_xlfn.MAP($P$2:$P$7109,_xlfn.LAMBDA(_xlpm.x,_xlpm.x=$P3114))))</f>
        <v>4.4731610337972168E-4</v>
      </c>
      <c r="T3114" s="14">
        <f>$H3114/S3114</f>
        <v>0.11111111111111112</v>
      </c>
      <c r="U3114" s="14">
        <f>_xlfn.LET(_xlpm.freq,F3114,_xlpm.size,M3114+1,_xlpm.F,V3114,LOG(1+_xlpm.freq)*LOG(1+_xlpm.size)*_xlpm.F)</f>
        <v>4.6849373505781965E-2</v>
      </c>
      <c r="V3114" s="14">
        <f>_xlfn.LET(_xlpm.a,T3114,_xlpm.b,R3114,2*_xlpm.a*_xlpm.b/(_xlpm.a+_xlpm.b))</f>
        <v>0.2</v>
      </c>
      <c r="W3114" s="14">
        <f>_xlfn.LET(_xlpm.p,R3114,_xlpm.q,T3114,LOG(_xlpm.p/_xlpm.q))</f>
        <v>0.95424250943932487</v>
      </c>
      <c r="X3114" s="2"/>
    </row>
    <row r="3115" spans="1:24">
      <c r="A3115" s="1" t="str">
        <f>_xlfn.LET(_xlpm.sep," : ",CONCATENATE(O3115,_xlpm.sep,P3115))</f>
        <v>~dauw~ : [dɔ]</v>
      </c>
      <c r="B3115" s="1">
        <f>_xlfn.LET(_xlpm.d,$G3115,_xlpm.k,_xlfn.CONCAT(LEFT(TRIM(B$1),1),"*"),COUNTIF(_xlpm.d,_xlpm.k))</f>
        <v>0</v>
      </c>
      <c r="C3115" s="1">
        <f>_xlfn.LET(_xlpm.d,$G3115,_xlpm.k,_xlfn.CONCAT(LEFT(TRIM(C$1),1),"*"),COUNTIF(_xlpm.d,_xlpm.k))</f>
        <v>0</v>
      </c>
      <c r="D3115" s="1">
        <f>_xlfn.LET(_xlpm.d,$G3115,_xlpm.k,_xlfn.CONCAT(LEFT(TRIM(D$1),1),"*"),COUNTIF(_xlpm.d,_xlpm.k))</f>
        <v>0</v>
      </c>
      <c r="E3115" s="1">
        <f>LOG(F3115+1,10)</f>
        <v>0.30102999566398114</v>
      </c>
      <c r="F3115" s="7">
        <v>1</v>
      </c>
      <c r="G3115" s="9" t="s">
        <v>540</v>
      </c>
      <c r="H3115" s="4">
        <f>F3115/freq.sum.r6e</f>
        <v>4.9701789264413521E-5</v>
      </c>
      <c r="I3115" s="1" t="str">
        <f>_xlfn.LET(_xlpm.sep,":",_xlpm.w,$G3115,LEFT(_xlpm.w,FIND(_xlpm.sep,_xlpm.w)-1))</f>
        <v>dɔ</v>
      </c>
      <c r="J3115" s="1" t="str">
        <f>_xlfn.LET(_xlpm.sep,":",_xlpm.w,$G3115,RIGHT(_xlpm.w,LEN(_xlpm.w)-FIND(_xlpm.sep,_xlpm.w)))</f>
        <v>dauw</v>
      </c>
      <c r="K3115" s="10">
        <f>_xlfn.LET(_xlpm.w,I3115,LEN(_xlpm.w))</f>
        <v>2</v>
      </c>
      <c r="L3115" s="10">
        <f>_xlfn.LET(_xlpm.w,J3115,LEN(_xlpm.w))</f>
        <v>4</v>
      </c>
      <c r="M3115" s="10">
        <f>_xlfn.LET(_xlpm.a,K3115,_xlpm.b,L3115,MAX(_xlpm.a,_xlpm.b))</f>
        <v>4</v>
      </c>
      <c r="N3115" s="10">
        <f>_xlfn.LET(_xlpm.d,(K3115,L3115),MAX(_xlpm.d)-MIN(_xlpm.d))</f>
        <v>2</v>
      </c>
      <c r="O3115" s="1" t="str">
        <f>_xlfn.LET(_xlpm.sep,":",_xlpm.w,$G3115,_xlfn.CONCAT("~",RIGHT(_xlpm.w,LEN(_xlpm.w)-FIND(_xlpm.sep,_xlpm.w)),"~"))</f>
        <v>~dauw~</v>
      </c>
      <c r="P3115" s="1" t="str">
        <f>_xlfn.LET(_xlpm.sep,":",_xlpm.w,$G3115,_xlfn.CONCAT("[",LEFT(_xlpm.w,FIND(_xlpm.sep,_xlpm.w)-1),"]"))</f>
        <v>[dɔ]</v>
      </c>
      <c r="Q3115" s="14" cm="1">
        <f t="array" ref="Q3115">SUM(_xlfn._xlws.FILTER($H$2:$H$7111,_xlfn.MAP($O$2:$O$7111,_xlfn.LAMBDA(_xlpm.x,_xlpm.x=$O3115))))</f>
        <v>4.9701789264413521E-5</v>
      </c>
      <c r="R3115" s="14">
        <f>$H3115/Q3115</f>
        <v>1</v>
      </c>
      <c r="S3115" s="14" cm="1">
        <f t="array" ref="S3115">SUM(_xlfn._xlws.FILTER($H$2:$H$7111,_xlfn.MAP($P$2:$P$7111,_xlfn.LAMBDA(_xlpm.x,_xlpm.x=$P3115))))</f>
        <v>4.4731610337972168E-4</v>
      </c>
      <c r="T3115" s="14">
        <f>$H3115/S3115</f>
        <v>0.11111111111111112</v>
      </c>
      <c r="U3115" s="14">
        <f>_xlfn.LET(_xlpm.freq,F3115,_xlpm.size,M3115+1,_xlpm.F,V3115,LOG(1+_xlpm.freq)*LOG(1+_xlpm.size)*_xlpm.F)</f>
        <v>4.6849373505781965E-2</v>
      </c>
      <c r="V3115" s="14">
        <f>_xlfn.LET(_xlpm.a,T3115,_xlpm.b,R3115,2*_xlpm.a*_xlpm.b/(_xlpm.a+_xlpm.b))</f>
        <v>0.2</v>
      </c>
      <c r="W3115" s="14">
        <f>_xlfn.LET(_xlpm.p,R3115,_xlpm.q,T3115,LOG(_xlpm.p/_xlpm.q))</f>
        <v>0.95424250943932487</v>
      </c>
      <c r="X3115" s="2"/>
    </row>
    <row r="3116" spans="1:24">
      <c r="A3116" s="1" t="str">
        <f>_xlfn.LET(_xlpm.sep," : ",CONCATENATE(O3116,_xlpm.sep,P3116))</f>
        <v>~geow~ : [dʒɔ]</v>
      </c>
      <c r="B3116" s="1">
        <f>_xlfn.LET(_xlpm.d,$G3116,_xlpm.k,_xlfn.CONCAT(LEFT(TRIM(B$1),1),"*"),COUNTIF(_xlpm.d,_xlpm.k))</f>
        <v>0</v>
      </c>
      <c r="C3116" s="1">
        <f>_xlfn.LET(_xlpm.d,$G3116,_xlpm.k,_xlfn.CONCAT(LEFT(TRIM(C$1),1),"*"),COUNTIF(_xlpm.d,_xlpm.k))</f>
        <v>0</v>
      </c>
      <c r="D3116" s="1">
        <f>_xlfn.LET(_xlpm.d,$G3116,_xlpm.k,_xlfn.CONCAT(LEFT(TRIM(D$1),1),"*"),COUNTIF(_xlpm.d,_xlpm.k))</f>
        <v>0</v>
      </c>
      <c r="E3116" s="1">
        <f>LOG(F3116+1,10)</f>
        <v>0.30102999566398114</v>
      </c>
      <c r="F3116" s="7">
        <v>1</v>
      </c>
      <c r="G3116" s="9" t="s">
        <v>774</v>
      </c>
      <c r="H3116" s="4">
        <f>F3116/freq.sum.r6e</f>
        <v>4.9701789264413521E-5</v>
      </c>
      <c r="I3116" s="4" t="str">
        <f>_xlfn.LET(_xlpm.sep,":",_xlpm.w,$G3116,LEFT(_xlpm.w,FIND(_xlpm.sep,_xlpm.w)-1))</f>
        <v>dʒɔ</v>
      </c>
      <c r="J3116" s="4" t="str">
        <f>_xlfn.LET(_xlpm.sep,":",_xlpm.w,$G3116,RIGHT(_xlpm.w,LEN(_xlpm.w)-FIND(_xlpm.sep,_xlpm.w)))</f>
        <v>geow</v>
      </c>
      <c r="K3116" s="10">
        <f>_xlfn.LET(_xlpm.w,I3116,LEN(_xlpm.w))</f>
        <v>3</v>
      </c>
      <c r="L3116" s="10">
        <f>_xlfn.LET(_xlpm.w,J3116,LEN(_xlpm.w))</f>
        <v>4</v>
      </c>
      <c r="M3116" s="10">
        <f>_xlfn.LET(_xlpm.a,K3116,_xlpm.b,L3116,MAX(_xlpm.a,_xlpm.b))</f>
        <v>4</v>
      </c>
      <c r="N3116" s="10">
        <f>_xlfn.LET(_xlpm.d,(K3116,L3116),MAX(_xlpm.d)-MIN(_xlpm.d))</f>
        <v>1</v>
      </c>
      <c r="O3116" s="1" t="str">
        <f>_xlfn.LET(_xlpm.sep,":",_xlpm.w,$G3116,_xlfn.CONCAT("~",RIGHT(_xlpm.w,LEN(_xlpm.w)-FIND(_xlpm.sep,_xlpm.w)),"~"))</f>
        <v>~geow~</v>
      </c>
      <c r="P3116" s="1" t="str">
        <f>_xlfn.LET(_xlpm.sep,":",_xlpm.w,$G3116,_xlfn.CONCAT("[",LEFT(_xlpm.w,FIND(_xlpm.sep,_xlpm.w)-1),"]"))</f>
        <v>[dʒɔ]</v>
      </c>
      <c r="Q3116" s="14" cm="1">
        <f t="array" ref="Q3116">SUM(_xlfn._xlws.FILTER($H$2:$H$7109,_xlfn.MAP($O$2:$O$7109,_xlfn.LAMBDA(_xlpm.x,_xlpm.x=$O3116))))</f>
        <v>4.9701789264413521E-5</v>
      </c>
      <c r="R3116" s="14">
        <f>$H3116/Q3116</f>
        <v>1</v>
      </c>
      <c r="S3116" s="14" cm="1">
        <f t="array" ref="S3116">SUM(_xlfn._xlws.FILTER($H$2:$H$7109,_xlfn.MAP($P$2:$P$7109,_xlfn.LAMBDA(_xlpm.x,_xlpm.x=$P3116))))</f>
        <v>4.4731610337972168E-4</v>
      </c>
      <c r="T3116" s="14">
        <f>$H3116/S3116</f>
        <v>0.11111111111111112</v>
      </c>
      <c r="U3116" s="14">
        <f>_xlfn.LET(_xlpm.freq,F3116,_xlpm.size,M3116+1,_xlpm.F,V3116,LOG(1+_xlpm.freq)*LOG(1+_xlpm.size)*_xlpm.F)</f>
        <v>4.6849373505781965E-2</v>
      </c>
      <c r="V3116" s="14">
        <f>_xlfn.LET(_xlpm.a,T3116,_xlpm.b,R3116,2*_xlpm.a*_xlpm.b/(_xlpm.a+_xlpm.b))</f>
        <v>0.2</v>
      </c>
      <c r="W3116" s="14">
        <f>_xlfn.LET(_xlpm.p,R3116,_xlpm.q,T3116,LOG(_xlpm.p/_xlpm.q))</f>
        <v>0.95424250943932487</v>
      </c>
      <c r="X3116" s="2"/>
    </row>
    <row r="3117" spans="1:24">
      <c r="A3117" s="1" t="str">
        <f>_xlfn.LET(_xlpm.sep," : ",CONCATENATE(O3117,_xlpm.sep,P3117))</f>
        <v>~louw~ : [laʊ]</v>
      </c>
      <c r="B3117" s="1">
        <f>_xlfn.LET(_xlpm.d,$G3117,_xlpm.k,_xlfn.CONCAT(LEFT(TRIM(B$1),1),"*"),COUNTIF(_xlpm.d,_xlpm.k))</f>
        <v>0</v>
      </c>
      <c r="C3117" s="1">
        <f>_xlfn.LET(_xlpm.d,$G3117,_xlpm.k,_xlfn.CONCAT(LEFT(TRIM(C$1),1),"*"),COUNTIF(_xlpm.d,_xlpm.k))</f>
        <v>0</v>
      </c>
      <c r="D3117" s="1">
        <f>_xlfn.LET(_xlpm.d,$G3117,_xlpm.k,_xlfn.CONCAT(LEFT(TRIM(D$1),1),"*"),COUNTIF(_xlpm.d,_xlpm.k))</f>
        <v>0</v>
      </c>
      <c r="E3117" s="1">
        <f>LOG(F3117+1,10)</f>
        <v>0.30102999566398114</v>
      </c>
      <c r="F3117" s="7">
        <v>1</v>
      </c>
      <c r="G3117" s="9" t="s">
        <v>2017</v>
      </c>
      <c r="H3117" s="4">
        <f>F3117/freq.sum.r6e</f>
        <v>4.9701789264413521E-5</v>
      </c>
      <c r="I3117" s="4" t="str">
        <f>_xlfn.LET(_xlpm.sep,":",_xlpm.w,$G3117,LEFT(_xlpm.w,FIND(_xlpm.sep,_xlpm.w)-1))</f>
        <v>laʊ</v>
      </c>
      <c r="J3117" s="4" t="str">
        <f>_xlfn.LET(_xlpm.sep,":",_xlpm.w,$G3117,RIGHT(_xlpm.w,LEN(_xlpm.w)-FIND(_xlpm.sep,_xlpm.w)))</f>
        <v>louw</v>
      </c>
      <c r="K3117" s="10">
        <f>_xlfn.LET(_xlpm.w,I3117,LEN(_xlpm.w))</f>
        <v>3</v>
      </c>
      <c r="L3117" s="10">
        <f>_xlfn.LET(_xlpm.w,J3117,LEN(_xlpm.w))</f>
        <v>4</v>
      </c>
      <c r="M3117" s="10">
        <f>_xlfn.LET(_xlpm.a,K3117,_xlpm.b,L3117,MAX(_xlpm.a,_xlpm.b))</f>
        <v>4</v>
      </c>
      <c r="N3117" s="10">
        <f>_xlfn.LET(_xlpm.d,(K3117,L3117),MAX(_xlpm.d)-MIN(_xlpm.d))</f>
        <v>1</v>
      </c>
      <c r="O3117" s="1" t="str">
        <f>_xlfn.LET(_xlpm.sep,":",_xlpm.w,$G3117,_xlfn.CONCAT("~",RIGHT(_xlpm.w,LEN(_xlpm.w)-FIND(_xlpm.sep,_xlpm.w)),"~"))</f>
        <v>~louw~</v>
      </c>
      <c r="P3117" s="1" t="str">
        <f>_xlfn.LET(_xlpm.sep,":",_xlpm.w,$G3117,_xlfn.CONCAT("[",LEFT(_xlpm.w,FIND(_xlpm.sep,_xlpm.w)-1),"]"))</f>
        <v>[laʊ]</v>
      </c>
      <c r="Q3117" s="14" cm="1">
        <f t="array" ref="Q3117">SUM(_xlfn._xlws.FILTER($H$2:$H$7109,_xlfn.MAP($O$2:$O$7109,_xlfn.LAMBDA(_xlpm.x,_xlpm.x=$O3117))))</f>
        <v>4.9701789264413521E-5</v>
      </c>
      <c r="R3117" s="14">
        <f>$H3117/Q3117</f>
        <v>1</v>
      </c>
      <c r="S3117" s="14" cm="1">
        <f t="array" ref="S3117">SUM(_xlfn._xlws.FILTER($H$2:$H$7109,_xlfn.MAP($P$2:$P$7109,_xlfn.LAMBDA(_xlpm.x,_xlpm.x=$P3117))))</f>
        <v>4.4731610337972168E-4</v>
      </c>
      <c r="T3117" s="14">
        <f>$H3117/S3117</f>
        <v>0.11111111111111112</v>
      </c>
      <c r="U3117" s="14">
        <f>_xlfn.LET(_xlpm.freq,F3117,_xlpm.size,M3117+1,_xlpm.F,V3117,LOG(1+_xlpm.freq)*LOG(1+_xlpm.size)*_xlpm.F)</f>
        <v>4.6849373505781965E-2</v>
      </c>
      <c r="V3117" s="14">
        <f>_xlfn.LET(_xlpm.a,T3117,_xlpm.b,R3117,2*_xlpm.a*_xlpm.b/(_xlpm.a+_xlpm.b))</f>
        <v>0.2</v>
      </c>
      <c r="W3117" s="14">
        <f>_xlfn.LET(_xlpm.p,R3117,_xlpm.q,T3117,LOG(_xlpm.p/_xlpm.q))</f>
        <v>0.95424250943932487</v>
      </c>
      <c r="X3117" s="2"/>
    </row>
    <row r="3118" spans="1:24">
      <c r="A3118" s="1" t="str">
        <f>_xlfn.LET(_xlpm.sep," : ",CONCATENATE(O3118,_xlpm.sep,P3118))</f>
        <v>~mpuw~ : [mpju]</v>
      </c>
      <c r="B3118" s="1">
        <f>_xlfn.LET(_xlpm.d,$G3118,_xlpm.k,_xlfn.CONCAT(LEFT(TRIM(B$1),1),"*"),COUNTIF(_xlpm.d,_xlpm.k))</f>
        <v>0</v>
      </c>
      <c r="C3118" s="1">
        <f>_xlfn.LET(_xlpm.d,$G3118,_xlpm.k,_xlfn.CONCAT(LEFT(TRIM(C$1),1),"*"),COUNTIF(_xlpm.d,_xlpm.k))</f>
        <v>1</v>
      </c>
      <c r="D3118" s="1">
        <f>_xlfn.LET(_xlpm.d,$G3118,_xlpm.k,_xlfn.CONCAT(LEFT(TRIM(D$1),1),"*"),COUNTIF(_xlpm.d,_xlpm.k))</f>
        <v>0</v>
      </c>
      <c r="E3118" s="1">
        <f>LOG(F3118+1,10)</f>
        <v>0.30102999566398114</v>
      </c>
      <c r="F3118" s="7">
        <v>1</v>
      </c>
      <c r="G3118" s="9" t="s">
        <v>2592</v>
      </c>
      <c r="H3118" s="4">
        <f>F3118/freq.sum.r6e</f>
        <v>4.9701789264413521E-5</v>
      </c>
      <c r="I3118" s="1" t="str">
        <f>_xlfn.LET(_xlpm.sep,":",_xlpm.w,$G3118,LEFT(_xlpm.w,FIND(_xlpm.sep,_xlpm.w)-1))</f>
        <v>mpju</v>
      </c>
      <c r="J3118" s="1" t="str">
        <f>_xlfn.LET(_xlpm.sep,":",_xlpm.w,$G3118,RIGHT(_xlpm.w,LEN(_xlpm.w)-FIND(_xlpm.sep,_xlpm.w)))</f>
        <v>mpuw</v>
      </c>
      <c r="K3118" s="10">
        <f>_xlfn.LET(_xlpm.w,I3118,LEN(_xlpm.w))</f>
        <v>4</v>
      </c>
      <c r="L3118" s="10">
        <f>_xlfn.LET(_xlpm.w,J3118,LEN(_xlpm.w))</f>
        <v>4</v>
      </c>
      <c r="M3118" s="10">
        <f>_xlfn.LET(_xlpm.a,K3118,_xlpm.b,L3118,MAX(_xlpm.a,_xlpm.b))</f>
        <v>4</v>
      </c>
      <c r="N3118" s="10">
        <f>_xlfn.LET(_xlpm.d,(K3118,L3118),MAX(_xlpm.d)-MIN(_xlpm.d))</f>
        <v>0</v>
      </c>
      <c r="O3118" s="1" t="str">
        <f>_xlfn.LET(_xlpm.sep,":",_xlpm.w,$G3118,_xlfn.CONCAT("~",RIGHT(_xlpm.w,LEN(_xlpm.w)-FIND(_xlpm.sep,_xlpm.w)),"~"))</f>
        <v>~mpuw~</v>
      </c>
      <c r="P3118" s="1" t="str">
        <f>_xlfn.LET(_xlpm.sep,":",_xlpm.w,$G3118,_xlfn.CONCAT("[",LEFT(_xlpm.w,FIND(_xlpm.sep,_xlpm.w)-1),"]"))</f>
        <v>[mpju]</v>
      </c>
      <c r="Q3118" s="14" cm="1">
        <f t="array" ref="Q3118">SUM(_xlfn._xlws.FILTER($H$2:$H$7117,_xlfn.MAP($O$2:$O$7117,_xlfn.LAMBDA(_xlpm.x,_xlpm.x=$O3118))))</f>
        <v>4.9701789264413521E-5</v>
      </c>
      <c r="R3118" s="14">
        <f>$H3118/Q3118</f>
        <v>1</v>
      </c>
      <c r="S3118" s="14" cm="1">
        <f t="array" ref="S3118">SUM(_xlfn._xlws.FILTER($H$2:$H$7117,_xlfn.MAP($P$2:$P$7117,_xlfn.LAMBDA(_xlpm.x,_xlpm.x=$P3118))))</f>
        <v>4.4731610337972168E-4</v>
      </c>
      <c r="T3118" s="14">
        <f>$H3118/S3118</f>
        <v>0.11111111111111112</v>
      </c>
      <c r="U3118" s="14">
        <f>_xlfn.LET(_xlpm.freq,F3118,_xlpm.size,M3118+1,_xlpm.F,V3118,LOG(1+_xlpm.freq)*LOG(1+_xlpm.size)*_xlpm.F)</f>
        <v>4.6849373505781965E-2</v>
      </c>
      <c r="V3118" s="14">
        <f>_xlfn.LET(_xlpm.a,T3118,_xlpm.b,R3118,2*_xlpm.a*_xlpm.b/(_xlpm.a+_xlpm.b))</f>
        <v>0.2</v>
      </c>
      <c r="W3118" s="14">
        <f>_xlfn.LET(_xlpm.p,R3118,_xlpm.q,T3118,LOG(_xlpm.p/_xlpm.q))</f>
        <v>0.95424250943932487</v>
      </c>
      <c r="X3118" s="2"/>
    </row>
    <row r="3119" spans="1:24">
      <c r="A3119" s="1" t="str">
        <f>_xlfn.LET(_xlpm.sep," : ",CONCATENATE(O3119,_xlpm.sep,P3119))</f>
        <v>~mauw~ : [mɔ]</v>
      </c>
      <c r="B3119" s="1">
        <f>_xlfn.LET(_xlpm.d,$G3119,_xlpm.k,_xlfn.CONCAT(LEFT(TRIM(B$1),1),"*"),COUNTIF(_xlpm.d,_xlpm.k))</f>
        <v>0</v>
      </c>
      <c r="C3119" s="1">
        <f>_xlfn.LET(_xlpm.d,$G3119,_xlpm.k,_xlfn.CONCAT(LEFT(TRIM(C$1),1),"*"),COUNTIF(_xlpm.d,_xlpm.k))</f>
        <v>1</v>
      </c>
      <c r="D3119" s="1">
        <f>_xlfn.LET(_xlpm.d,$G3119,_xlpm.k,_xlfn.CONCAT(LEFT(TRIM(D$1),1),"*"),COUNTIF(_xlpm.d,_xlpm.k))</f>
        <v>0</v>
      </c>
      <c r="E3119" s="1">
        <f>LOG(F3119+1,10)</f>
        <v>0.30102999566398114</v>
      </c>
      <c r="F3119" s="7">
        <v>1</v>
      </c>
      <c r="G3119" s="9" t="s">
        <v>2706</v>
      </c>
      <c r="H3119" s="4">
        <f>F3119/freq.sum.r6e</f>
        <v>4.9701789264413521E-5</v>
      </c>
      <c r="I3119" s="1" t="str">
        <f>_xlfn.LET(_xlpm.sep,":",_xlpm.w,$G3119,LEFT(_xlpm.w,FIND(_xlpm.sep,_xlpm.w)-1))</f>
        <v>mɔ</v>
      </c>
      <c r="J3119" s="1" t="str">
        <f>_xlfn.LET(_xlpm.sep,":",_xlpm.w,$G3119,RIGHT(_xlpm.w,LEN(_xlpm.w)-FIND(_xlpm.sep,_xlpm.w)))</f>
        <v>mauw</v>
      </c>
      <c r="K3119" s="10">
        <f>_xlfn.LET(_xlpm.w,I3119,LEN(_xlpm.w))</f>
        <v>2</v>
      </c>
      <c r="L3119" s="10">
        <f>_xlfn.LET(_xlpm.w,J3119,LEN(_xlpm.w))</f>
        <v>4</v>
      </c>
      <c r="M3119" s="10">
        <f>_xlfn.LET(_xlpm.a,K3119,_xlpm.b,L3119,MAX(_xlpm.a,_xlpm.b))</f>
        <v>4</v>
      </c>
      <c r="N3119" s="10">
        <f>_xlfn.LET(_xlpm.d,(K3119,L3119),MAX(_xlpm.d)-MIN(_xlpm.d))</f>
        <v>2</v>
      </c>
      <c r="O3119" s="1" t="str">
        <f>_xlfn.LET(_xlpm.sep,":",_xlpm.w,$G3119,_xlfn.CONCAT("~",RIGHT(_xlpm.w,LEN(_xlpm.w)-FIND(_xlpm.sep,_xlpm.w)),"~"))</f>
        <v>~mauw~</v>
      </c>
      <c r="P3119" s="1" t="str">
        <f>_xlfn.LET(_xlpm.sep,":",_xlpm.w,$G3119,_xlfn.CONCAT("[",LEFT(_xlpm.w,FIND(_xlpm.sep,_xlpm.w)-1),"]"))</f>
        <v>[mɔ]</v>
      </c>
      <c r="Q3119" s="14" cm="1">
        <f t="array" ref="Q3119">SUM(_xlfn._xlws.FILTER($H$2:$H$7117,_xlfn.MAP($O$2:$O$7117,_xlfn.LAMBDA(_xlpm.x,_xlpm.x=$O3119))))</f>
        <v>4.9701789264413521E-5</v>
      </c>
      <c r="R3119" s="14">
        <f>$H3119/Q3119</f>
        <v>1</v>
      </c>
      <c r="S3119" s="14" cm="1">
        <f t="array" ref="S3119">SUM(_xlfn._xlws.FILTER($H$2:$H$7117,_xlfn.MAP($P$2:$P$7117,_xlfn.LAMBDA(_xlpm.x,_xlpm.x=$P3119))))</f>
        <v>4.4731610337972168E-4</v>
      </c>
      <c r="T3119" s="14">
        <f>$H3119/S3119</f>
        <v>0.11111111111111112</v>
      </c>
      <c r="U3119" s="14">
        <f>_xlfn.LET(_xlpm.freq,F3119,_xlpm.size,M3119+1,_xlpm.F,V3119,LOG(1+_xlpm.freq)*LOG(1+_xlpm.size)*_xlpm.F)</f>
        <v>4.6849373505781965E-2</v>
      </c>
      <c r="V3119" s="14">
        <f>_xlfn.LET(_xlpm.a,T3119,_xlpm.b,R3119,2*_xlpm.a*_xlpm.b/(_xlpm.a+_xlpm.b))</f>
        <v>0.2</v>
      </c>
      <c r="W3119" s="14">
        <f>_xlfn.LET(_xlpm.p,R3119,_xlpm.q,T3119,LOG(_xlpm.p/_xlpm.q))</f>
        <v>0.95424250943932487</v>
      </c>
      <c r="X3119" s="2"/>
    </row>
    <row r="3120" spans="1:24">
      <c r="A3120" s="1" t="str">
        <f>_xlfn.LET(_xlpm.sep," : ",CONCATENATE(O3120,_xlpm.sep,P3120))</f>
        <v>~nnou~ : [naʊ]</v>
      </c>
      <c r="B3120" s="1">
        <f>_xlfn.LET(_xlpm.d,$G3120,_xlpm.k,_xlfn.CONCAT(LEFT(TRIM(B$1),1),"*"),COUNTIF(_xlpm.d,_xlpm.k))</f>
        <v>0</v>
      </c>
      <c r="C3120" s="1">
        <f>_xlfn.LET(_xlpm.d,$G3120,_xlpm.k,_xlfn.CONCAT(LEFT(TRIM(C$1),1),"*"),COUNTIF(_xlpm.d,_xlpm.k))</f>
        <v>0</v>
      </c>
      <c r="D3120" s="1">
        <f>_xlfn.LET(_xlpm.d,$G3120,_xlpm.k,_xlfn.CONCAT(LEFT(TRIM(D$1),1),"*"),COUNTIF(_xlpm.d,_xlpm.k))</f>
        <v>1</v>
      </c>
      <c r="E3120" s="1">
        <f>LOG(F3120+1,10)</f>
        <v>0.30102999566398114</v>
      </c>
      <c r="F3120" s="7">
        <v>1</v>
      </c>
      <c r="G3120" s="9" t="s">
        <v>2832</v>
      </c>
      <c r="H3120" s="4">
        <f>F3120/freq.sum.r6e</f>
        <v>4.9701789264413521E-5</v>
      </c>
      <c r="I3120" s="1" t="str">
        <f>_xlfn.LET(_xlpm.sep,":",_xlpm.w,$G3120,LEFT(_xlpm.w,FIND(_xlpm.sep,_xlpm.w)-1))</f>
        <v>naʊ</v>
      </c>
      <c r="J3120" s="1" t="str">
        <f>_xlfn.LET(_xlpm.sep,":",_xlpm.w,$G3120,RIGHT(_xlpm.w,LEN(_xlpm.w)-FIND(_xlpm.sep,_xlpm.w)))</f>
        <v>nnou</v>
      </c>
      <c r="K3120" s="10">
        <f>_xlfn.LET(_xlpm.w,I3120,LEN(_xlpm.w))</f>
        <v>3</v>
      </c>
      <c r="L3120" s="10">
        <f>_xlfn.LET(_xlpm.w,J3120,LEN(_xlpm.w))</f>
        <v>4</v>
      </c>
      <c r="M3120" s="10">
        <f>_xlfn.LET(_xlpm.a,K3120,_xlpm.b,L3120,MAX(_xlpm.a,_xlpm.b))</f>
        <v>4</v>
      </c>
      <c r="N3120" s="10">
        <f>_xlfn.LET(_xlpm.d,(K3120,L3120),MAX(_xlpm.d)-MIN(_xlpm.d))</f>
        <v>1</v>
      </c>
      <c r="O3120" s="1" t="str">
        <f>_xlfn.LET(_xlpm.sep,":",_xlpm.w,$G3120,_xlfn.CONCAT("~",RIGHT(_xlpm.w,LEN(_xlpm.w)-FIND(_xlpm.sep,_xlpm.w)),"~"))</f>
        <v>~nnou~</v>
      </c>
      <c r="P3120" s="1" t="str">
        <f>_xlfn.LET(_xlpm.sep,":",_xlpm.w,$G3120,_xlfn.CONCAT("[",LEFT(_xlpm.w,FIND(_xlpm.sep,_xlpm.w)-1),"]"))</f>
        <v>[naʊ]</v>
      </c>
      <c r="Q3120" s="14" cm="1">
        <f t="array" ref="Q3120">SUM(_xlfn._xlws.FILTER($H$2:$H$7117,_xlfn.MAP($O$2:$O$7117,_xlfn.LAMBDA(_xlpm.x,_xlpm.x=$O3120))))</f>
        <v>4.9701789264413521E-5</v>
      </c>
      <c r="R3120" s="14">
        <f>$H3120/Q3120</f>
        <v>1</v>
      </c>
      <c r="S3120" s="14" cm="1">
        <f t="array" ref="S3120">SUM(_xlfn._xlws.FILTER($H$2:$H$7117,_xlfn.MAP($P$2:$P$7117,_xlfn.LAMBDA(_xlpm.x,_xlpm.x=$P3120))))</f>
        <v>4.4731610337972168E-4</v>
      </c>
      <c r="T3120" s="14">
        <f>$H3120/S3120</f>
        <v>0.11111111111111112</v>
      </c>
      <c r="U3120" s="14">
        <f>_xlfn.LET(_xlpm.freq,F3120,_xlpm.size,M3120+1,_xlpm.F,V3120,LOG(1+_xlpm.freq)*LOG(1+_xlpm.size)*_xlpm.F)</f>
        <v>4.6849373505781965E-2</v>
      </c>
      <c r="V3120" s="14">
        <f>_xlfn.LET(_xlpm.a,T3120,_xlpm.b,R3120,2*_xlpm.a*_xlpm.b/(_xlpm.a+_xlpm.b))</f>
        <v>0.2</v>
      </c>
      <c r="W3120" s="14">
        <f>_xlfn.LET(_xlpm.p,R3120,_xlpm.q,T3120,LOG(_xlpm.p/_xlpm.q))</f>
        <v>0.95424250943932487</v>
      </c>
      <c r="X3120" s="2"/>
    </row>
    <row r="3121" spans="1:24">
      <c r="A3121" s="1" t="str">
        <f>_xlfn.LET(_xlpm.sep," : ",CONCATENATE(O3121,_xlpm.sep,P3121))</f>
        <v>~nouw~ : [naʊ]</v>
      </c>
      <c r="B3121" s="1">
        <f>_xlfn.LET(_xlpm.d,$G3121,_xlpm.k,_xlfn.CONCAT(LEFT(TRIM(B$1),1),"*"),COUNTIF(_xlpm.d,_xlpm.k))</f>
        <v>0</v>
      </c>
      <c r="C3121" s="1">
        <f>_xlfn.LET(_xlpm.d,$G3121,_xlpm.k,_xlfn.CONCAT(LEFT(TRIM(C$1),1),"*"),COUNTIF(_xlpm.d,_xlpm.k))</f>
        <v>0</v>
      </c>
      <c r="D3121" s="1">
        <f>_xlfn.LET(_xlpm.d,$G3121,_xlpm.k,_xlfn.CONCAT(LEFT(TRIM(D$1),1),"*"),COUNTIF(_xlpm.d,_xlpm.k))</f>
        <v>1</v>
      </c>
      <c r="E3121" s="1">
        <f>LOG(F3121+1,10)</f>
        <v>0.30102999566398114</v>
      </c>
      <c r="F3121" s="7">
        <v>1</v>
      </c>
      <c r="G3121" s="9" t="s">
        <v>2837</v>
      </c>
      <c r="H3121" s="4">
        <f>F3121/freq.sum.r6e</f>
        <v>4.9701789264413521E-5</v>
      </c>
      <c r="I3121" s="1" t="str">
        <f>_xlfn.LET(_xlpm.sep,":",_xlpm.w,$G3121,LEFT(_xlpm.w,FIND(_xlpm.sep,_xlpm.w)-1))</f>
        <v>naʊ</v>
      </c>
      <c r="J3121" s="1" t="str">
        <f>_xlfn.LET(_xlpm.sep,":",_xlpm.w,$G3121,RIGHT(_xlpm.w,LEN(_xlpm.w)-FIND(_xlpm.sep,_xlpm.w)))</f>
        <v>nouw</v>
      </c>
      <c r="K3121" s="10">
        <f>_xlfn.LET(_xlpm.w,I3121,LEN(_xlpm.w))</f>
        <v>3</v>
      </c>
      <c r="L3121" s="10">
        <f>_xlfn.LET(_xlpm.w,J3121,LEN(_xlpm.w))</f>
        <v>4</v>
      </c>
      <c r="M3121" s="10">
        <f>_xlfn.LET(_xlpm.a,K3121,_xlpm.b,L3121,MAX(_xlpm.a,_xlpm.b))</f>
        <v>4</v>
      </c>
      <c r="N3121" s="10">
        <f>_xlfn.LET(_xlpm.d,(K3121,L3121),MAX(_xlpm.d)-MIN(_xlpm.d))</f>
        <v>1</v>
      </c>
      <c r="O3121" s="1" t="str">
        <f>_xlfn.LET(_xlpm.sep,":",_xlpm.w,$G3121,_xlfn.CONCAT("~",RIGHT(_xlpm.w,LEN(_xlpm.w)-FIND(_xlpm.sep,_xlpm.w)),"~"))</f>
        <v>~nouw~</v>
      </c>
      <c r="P3121" s="1" t="str">
        <f>_xlfn.LET(_xlpm.sep,":",_xlpm.w,$G3121,_xlfn.CONCAT("[",LEFT(_xlpm.w,FIND(_xlpm.sep,_xlpm.w)-1),"]"))</f>
        <v>[naʊ]</v>
      </c>
      <c r="Q3121" s="14" cm="1">
        <f t="array" ref="Q3121">SUM(_xlfn._xlws.FILTER($H$2:$H$7117,_xlfn.MAP($O$2:$O$7117,_xlfn.LAMBDA(_xlpm.x,_xlpm.x=$O3121))))</f>
        <v>4.9701789264413521E-5</v>
      </c>
      <c r="R3121" s="14">
        <f>$H3121/Q3121</f>
        <v>1</v>
      </c>
      <c r="S3121" s="14" cm="1">
        <f t="array" ref="S3121">SUM(_xlfn._xlws.FILTER($H$2:$H$7117,_xlfn.MAP($P$2:$P$7117,_xlfn.LAMBDA(_xlpm.x,_xlpm.x=$P3121))))</f>
        <v>4.4731610337972168E-4</v>
      </c>
      <c r="T3121" s="14">
        <f>$H3121/S3121</f>
        <v>0.11111111111111112</v>
      </c>
      <c r="U3121" s="14">
        <f>_xlfn.LET(_xlpm.freq,F3121,_xlpm.size,M3121+1,_xlpm.F,V3121,LOG(1+_xlpm.freq)*LOG(1+_xlpm.size)*_xlpm.F)</f>
        <v>4.6849373505781965E-2</v>
      </c>
      <c r="V3121" s="14">
        <f>_xlfn.LET(_xlpm.a,T3121,_xlpm.b,R3121,2*_xlpm.a*_xlpm.b/(_xlpm.a+_xlpm.b))</f>
        <v>0.2</v>
      </c>
      <c r="W3121" s="14">
        <f>_xlfn.LET(_xlpm.p,R3121,_xlpm.q,T3121,LOG(_xlpm.p/_xlpm.q))</f>
        <v>0.95424250943932487</v>
      </c>
      <c r="X3121" s="2"/>
    </row>
    <row r="3122" spans="1:24">
      <c r="A3122" s="1" t="str">
        <f>_xlfn.LET(_xlpm.sep," : ",CONCATENATE(O3122,_xlpm.sep,P3122))</f>
        <v>~nfuw~ : [nfju]</v>
      </c>
      <c r="B3122" s="1">
        <f>_xlfn.LET(_xlpm.d,$G3122,_xlpm.k,_xlfn.CONCAT(LEFT(TRIM(B$1),1),"*"),COUNTIF(_xlpm.d,_xlpm.k))</f>
        <v>0</v>
      </c>
      <c r="C3122" s="1">
        <f>_xlfn.LET(_xlpm.d,$G3122,_xlpm.k,_xlfn.CONCAT(LEFT(TRIM(C$1),1),"*"),COUNTIF(_xlpm.d,_xlpm.k))</f>
        <v>0</v>
      </c>
      <c r="D3122" s="1">
        <f>_xlfn.LET(_xlpm.d,$G3122,_xlpm.k,_xlfn.CONCAT(LEFT(TRIM(D$1),1),"*"),COUNTIF(_xlpm.d,_xlpm.k))</f>
        <v>1</v>
      </c>
      <c r="E3122" s="1">
        <f>LOG(F3122+1,10)</f>
        <v>0.30102999566398114</v>
      </c>
      <c r="F3122" s="7">
        <v>1</v>
      </c>
      <c r="G3122" s="9" t="s">
        <v>2943</v>
      </c>
      <c r="H3122" s="4">
        <f>F3122/freq.sum.r6e</f>
        <v>4.9701789264413521E-5</v>
      </c>
      <c r="I3122" s="1" t="str">
        <f>_xlfn.LET(_xlpm.sep,":",_xlpm.w,$G3122,LEFT(_xlpm.w,FIND(_xlpm.sep,_xlpm.w)-1))</f>
        <v>nfju</v>
      </c>
      <c r="J3122" s="1" t="str">
        <f>_xlfn.LET(_xlpm.sep,":",_xlpm.w,$G3122,RIGHT(_xlpm.w,LEN(_xlpm.w)-FIND(_xlpm.sep,_xlpm.w)))</f>
        <v>nfuw</v>
      </c>
      <c r="K3122" s="10">
        <f>_xlfn.LET(_xlpm.w,I3122,LEN(_xlpm.w))</f>
        <v>4</v>
      </c>
      <c r="L3122" s="10">
        <f>_xlfn.LET(_xlpm.w,J3122,LEN(_xlpm.w))</f>
        <v>4</v>
      </c>
      <c r="M3122" s="10">
        <f>_xlfn.LET(_xlpm.a,K3122,_xlpm.b,L3122,MAX(_xlpm.a,_xlpm.b))</f>
        <v>4</v>
      </c>
      <c r="N3122" s="10">
        <f>_xlfn.LET(_xlpm.d,(K3122,L3122),MAX(_xlpm.d)-MIN(_xlpm.d))</f>
        <v>0</v>
      </c>
      <c r="O3122" s="1" t="str">
        <f>_xlfn.LET(_xlpm.sep,":",_xlpm.w,$G3122,_xlfn.CONCAT("~",RIGHT(_xlpm.w,LEN(_xlpm.w)-FIND(_xlpm.sep,_xlpm.w)),"~"))</f>
        <v>~nfuw~</v>
      </c>
      <c r="P3122" s="1" t="str">
        <f>_xlfn.LET(_xlpm.sep,":",_xlpm.w,$G3122,_xlfn.CONCAT("[",LEFT(_xlpm.w,FIND(_xlpm.sep,_xlpm.w)-1),"]"))</f>
        <v>[nfju]</v>
      </c>
      <c r="Q3122" s="14" cm="1">
        <f t="array" ref="Q3122">SUM(_xlfn._xlws.FILTER($H$2:$H$7117,_xlfn.MAP($O$2:$O$7117,_xlfn.LAMBDA(_xlpm.x,_xlpm.x=$O3122))))</f>
        <v>4.9701789264413521E-5</v>
      </c>
      <c r="R3122" s="14">
        <f>$H3122/Q3122</f>
        <v>1</v>
      </c>
      <c r="S3122" s="14" cm="1">
        <f t="array" ref="S3122">SUM(_xlfn._xlws.FILTER($H$2:$H$7117,_xlfn.MAP($P$2:$P$7117,_xlfn.LAMBDA(_xlpm.x,_xlpm.x=$P3122))))</f>
        <v>4.4731610337972168E-4</v>
      </c>
      <c r="T3122" s="14">
        <f>$H3122/S3122</f>
        <v>0.11111111111111112</v>
      </c>
      <c r="U3122" s="14">
        <f>_xlfn.LET(_xlpm.freq,F3122,_xlpm.size,M3122+1,_xlpm.F,V3122,LOG(1+_xlpm.freq)*LOG(1+_xlpm.size)*_xlpm.F)</f>
        <v>4.6849373505781965E-2</v>
      </c>
      <c r="V3122" s="14">
        <f>_xlfn.LET(_xlpm.a,T3122,_xlpm.b,R3122,2*_xlpm.a*_xlpm.b/(_xlpm.a+_xlpm.b))</f>
        <v>0.2</v>
      </c>
      <c r="W3122" s="14">
        <f>_xlfn.LET(_xlpm.p,R3122,_xlpm.q,T3122,LOG(_xlpm.p/_xlpm.q))</f>
        <v>0.95424250943932487</v>
      </c>
      <c r="X3122" s="2"/>
    </row>
    <row r="3123" spans="1:24">
      <c r="A3123" s="1" t="str">
        <f>_xlfn.LET(_xlpm.sep," : ",CONCATENATE(O3123,_xlpm.sep,P3123))</f>
        <v>~spuw~ : [spju]</v>
      </c>
      <c r="B3123" s="1">
        <f>_xlfn.LET(_xlpm.d,$G3123,_xlpm.k,_xlfn.CONCAT(LEFT(TRIM(B$1),1),"*"),COUNTIF(_xlpm.d,_xlpm.k))</f>
        <v>0</v>
      </c>
      <c r="C3123" s="1">
        <f>_xlfn.LET(_xlpm.d,$G3123,_xlpm.k,_xlfn.CONCAT(LEFT(TRIM(C$1),1),"*"),COUNTIF(_xlpm.d,_xlpm.k))</f>
        <v>0</v>
      </c>
      <c r="D3123" s="1">
        <f>_xlfn.LET(_xlpm.d,$G3123,_xlpm.k,_xlfn.CONCAT(LEFT(TRIM(D$1),1),"*"),COUNTIF(_xlpm.d,_xlpm.k))</f>
        <v>0</v>
      </c>
      <c r="E3123" s="1">
        <f>LOG(F3123+1,10)</f>
        <v>0.30102999566398114</v>
      </c>
      <c r="F3123" s="7">
        <v>1</v>
      </c>
      <c r="G3123" s="9" t="s">
        <v>4177</v>
      </c>
      <c r="H3123" s="4">
        <f>F3123/freq.sum.r6e</f>
        <v>4.9701789264413521E-5</v>
      </c>
      <c r="I3123" s="1" t="str">
        <f>_xlfn.LET(_xlpm.sep,":",_xlpm.w,$G3123,LEFT(_xlpm.w,FIND(_xlpm.sep,_xlpm.w)-1))</f>
        <v>spju</v>
      </c>
      <c r="J3123" s="1" t="str">
        <f>_xlfn.LET(_xlpm.sep,":",_xlpm.w,$G3123,RIGHT(_xlpm.w,LEN(_xlpm.w)-FIND(_xlpm.sep,_xlpm.w)))</f>
        <v>spuw</v>
      </c>
      <c r="K3123" s="10">
        <f>_xlfn.LET(_xlpm.w,I3123,LEN(_xlpm.w))</f>
        <v>4</v>
      </c>
      <c r="L3123" s="10">
        <f>_xlfn.LET(_xlpm.w,J3123,LEN(_xlpm.w))</f>
        <v>4</v>
      </c>
      <c r="M3123" s="10">
        <f>_xlfn.LET(_xlpm.a,K3123,_xlpm.b,L3123,MAX(_xlpm.a,_xlpm.b))</f>
        <v>4</v>
      </c>
      <c r="N3123" s="10">
        <f>_xlfn.LET(_xlpm.d,(K3123,L3123),MAX(_xlpm.d)-MIN(_xlpm.d))</f>
        <v>0</v>
      </c>
      <c r="O3123" s="1" t="str">
        <f>_xlfn.LET(_xlpm.sep,":",_xlpm.w,$G3123,_xlfn.CONCAT("~",RIGHT(_xlpm.w,LEN(_xlpm.w)-FIND(_xlpm.sep,_xlpm.w)),"~"))</f>
        <v>~spuw~</v>
      </c>
      <c r="P3123" s="1" t="str">
        <f>_xlfn.LET(_xlpm.sep,":",_xlpm.w,$G3123,_xlfn.CONCAT("[",LEFT(_xlpm.w,FIND(_xlpm.sep,_xlpm.w)-1),"]"))</f>
        <v>[spju]</v>
      </c>
      <c r="Q3123" s="14" cm="1">
        <f t="array" ref="Q3123">SUM(_xlfn._xlws.FILTER($H$2:$H$7117,_xlfn.MAP($O$2:$O$7117,_xlfn.LAMBDA(_xlpm.x,_xlpm.x=$O3123))))</f>
        <v>4.9701789264413521E-5</v>
      </c>
      <c r="R3123" s="14">
        <f>$H3123/Q3123</f>
        <v>1</v>
      </c>
      <c r="S3123" s="14" cm="1">
        <f t="array" ref="S3123">SUM(_xlfn._xlws.FILTER($H$2:$H$7117,_xlfn.MAP($P$2:$P$7117,_xlfn.LAMBDA(_xlpm.x,_xlpm.x=$P3123))))</f>
        <v>4.4731610337972168E-4</v>
      </c>
      <c r="T3123" s="14">
        <f>$H3123/S3123</f>
        <v>0.11111111111111112</v>
      </c>
      <c r="U3123" s="14">
        <f>_xlfn.LET(_xlpm.freq,F3123,_xlpm.size,M3123+1,_xlpm.F,V3123,LOG(1+_xlpm.freq)*LOG(1+_xlpm.size)*_xlpm.F)</f>
        <v>4.6849373505781965E-2</v>
      </c>
      <c r="V3123" s="14">
        <f>_xlfn.LET(_xlpm.a,T3123,_xlpm.b,R3123,2*_xlpm.a*_xlpm.b/(_xlpm.a+_xlpm.b))</f>
        <v>0.2</v>
      </c>
      <c r="W3123" s="14">
        <f>_xlfn.LET(_xlpm.p,R3123,_xlpm.q,T3123,LOG(_xlpm.p/_xlpm.q))</f>
        <v>0.95424250943932487</v>
      </c>
      <c r="X3123" s="2"/>
    </row>
    <row r="3124" spans="1:24">
      <c r="A3124" s="1" t="str">
        <f>_xlfn.LET(_xlpm.sep," : ",CONCATENATE(O3124,_xlpm.sep,P3124))</f>
        <v>~cruw~ : [kɹu]</v>
      </c>
      <c r="B3124" s="1">
        <f>_xlfn.LET(_xlpm.d,$G3124,_xlpm.k,_xlfn.CONCAT(LEFT(TRIM(B$1),1),"*"),COUNTIF(_xlpm.d,_xlpm.k))</f>
        <v>0</v>
      </c>
      <c r="C3124" s="1">
        <f>_xlfn.LET(_xlpm.d,$G3124,_xlpm.k,_xlfn.CONCAT(LEFT(TRIM(C$1),1),"*"),COUNTIF(_xlpm.d,_xlpm.k))</f>
        <v>0</v>
      </c>
      <c r="D3124" s="1">
        <f>_xlfn.LET(_xlpm.d,$G3124,_xlpm.k,_xlfn.CONCAT(LEFT(TRIM(D$1),1),"*"),COUNTIF(_xlpm.d,_xlpm.k))</f>
        <v>0</v>
      </c>
      <c r="E3124" s="1">
        <f>LOG(F3124+1,10)</f>
        <v>0.30102999566398114</v>
      </c>
      <c r="F3124" s="7">
        <v>1</v>
      </c>
      <c r="G3124" s="9" t="s">
        <v>1922</v>
      </c>
      <c r="H3124" s="4">
        <f>F3124/freq.sum.r6e</f>
        <v>4.9701789264413521E-5</v>
      </c>
      <c r="I3124" s="1" t="str">
        <f>_xlfn.LET(_xlpm.sep,":",_xlpm.w,$G3124,LEFT(_xlpm.w,FIND(_xlpm.sep,_xlpm.w)-1))</f>
        <v>kɹu</v>
      </c>
      <c r="J3124" s="1" t="str">
        <f>_xlfn.LET(_xlpm.sep,":",_xlpm.w,$G3124,RIGHT(_xlpm.w,LEN(_xlpm.w)-FIND(_xlpm.sep,_xlpm.w)))</f>
        <v>cruw</v>
      </c>
      <c r="K3124" s="10">
        <f>_xlfn.LET(_xlpm.w,I3124,LEN(_xlpm.w))</f>
        <v>3</v>
      </c>
      <c r="L3124" s="10">
        <f>_xlfn.LET(_xlpm.w,J3124,LEN(_xlpm.w))</f>
        <v>4</v>
      </c>
      <c r="M3124" s="10">
        <f>_xlfn.LET(_xlpm.a,K3124,_xlpm.b,L3124,MAX(_xlpm.a,_xlpm.b))</f>
        <v>4</v>
      </c>
      <c r="N3124" s="10">
        <f>_xlfn.LET(_xlpm.d,(K3124,L3124),MAX(_xlpm.d)-MIN(_xlpm.d))</f>
        <v>1</v>
      </c>
      <c r="O3124" s="1" t="str">
        <f>_xlfn.LET(_xlpm.sep,":",_xlpm.w,$G3124,_xlfn.CONCAT("~",RIGHT(_xlpm.w,LEN(_xlpm.w)-FIND(_xlpm.sep,_xlpm.w)),"~"))</f>
        <v>~cruw~</v>
      </c>
      <c r="P3124" s="1" t="str">
        <f>_xlfn.LET(_xlpm.sep,":",_xlpm.w,$G3124,_xlfn.CONCAT("[",LEFT(_xlpm.w,FIND(_xlpm.sep,_xlpm.w)-1),"]"))</f>
        <v>[kɹu]</v>
      </c>
      <c r="Q3124" s="14" cm="1">
        <f t="array" ref="Q3124">SUM(_xlfn._xlws.FILTER($H$2:$H$7117,_xlfn.MAP($O$2:$O$7117,_xlfn.LAMBDA(_xlpm.x,_xlpm.x=$O3124))))</f>
        <v>4.9701789264413521E-5</v>
      </c>
      <c r="R3124" s="14">
        <f>$H3124/Q3124</f>
        <v>1</v>
      </c>
      <c r="S3124" s="14" cm="1">
        <f t="array" ref="S3124">SUM(_xlfn._xlws.FILTER($H$2:$H$7117,_xlfn.MAP($P$2:$P$7117,_xlfn.LAMBDA(_xlpm.x,_xlpm.x=$P3124))))</f>
        <v>4.4731610337972168E-4</v>
      </c>
      <c r="T3124" s="14">
        <f>$H3124/S3124</f>
        <v>0.11111111111111112</v>
      </c>
      <c r="U3124" s="14">
        <f>_xlfn.LET(_xlpm.freq,F3124,_xlpm.size,M3124+1,_xlpm.F,V3124,LOG(1+_xlpm.freq)*LOG(1+_xlpm.size)*_xlpm.F)</f>
        <v>4.6849373505781965E-2</v>
      </c>
      <c r="V3124" s="14">
        <f>_xlfn.LET(_xlpm.a,T3124,_xlpm.b,R3124,2*_xlpm.a*_xlpm.b/(_xlpm.a+_xlpm.b))</f>
        <v>0.2</v>
      </c>
      <c r="W3124" s="14">
        <f>_xlfn.LET(_xlpm.p,R3124,_xlpm.q,T3124,LOG(_xlpm.p/_xlpm.q))</f>
        <v>0.95424250943932487</v>
      </c>
      <c r="X3124" s="2"/>
    </row>
    <row r="3125" spans="1:24">
      <c r="A3125" s="1" t="str">
        <f>_xlfn.LET(_xlpm.sep," : ",CONCATENATE(O3125,_xlpm.sep,P3125))</f>
        <v>~thaw~ : [θɔ]</v>
      </c>
      <c r="B3125" s="1">
        <f>_xlfn.LET(_xlpm.d,$G3125,_xlpm.k,_xlfn.CONCAT(LEFT(TRIM(B$1),1),"*"),COUNTIF(_xlpm.d,_xlpm.k))</f>
        <v>0</v>
      </c>
      <c r="C3125" s="1">
        <f>_xlfn.LET(_xlpm.d,$G3125,_xlpm.k,_xlfn.CONCAT(LEFT(TRIM(C$1),1),"*"),COUNTIF(_xlpm.d,_xlpm.k))</f>
        <v>0</v>
      </c>
      <c r="D3125" s="1">
        <f>_xlfn.LET(_xlpm.d,$G3125,_xlpm.k,_xlfn.CONCAT(LEFT(TRIM(D$1),1),"*"),COUNTIF(_xlpm.d,_xlpm.k))</f>
        <v>0</v>
      </c>
      <c r="E3125" s="1">
        <f>LOG(F3125+1,10)</f>
        <v>0.30102999566398114</v>
      </c>
      <c r="F3125" s="7">
        <v>1</v>
      </c>
      <c r="G3125" s="9" t="s">
        <v>6856</v>
      </c>
      <c r="H3125" s="4">
        <f>F3125/freq.sum.r6e</f>
        <v>4.9701789264413521E-5</v>
      </c>
      <c r="I3125" s="1" t="str">
        <f>_xlfn.LET(_xlpm.sep,":",_xlpm.w,$G3125,LEFT(_xlpm.w,FIND(_xlpm.sep,_xlpm.w)-1))</f>
        <v>θɔ</v>
      </c>
      <c r="J3125" s="1" t="str">
        <f>_xlfn.LET(_xlpm.sep,":",_xlpm.w,$G3125,RIGHT(_xlpm.w,LEN(_xlpm.w)-FIND(_xlpm.sep,_xlpm.w)))</f>
        <v>thaw</v>
      </c>
      <c r="K3125" s="10">
        <f>_xlfn.LET(_xlpm.w,I3125,LEN(_xlpm.w))</f>
        <v>2</v>
      </c>
      <c r="L3125" s="10">
        <f>_xlfn.LET(_xlpm.w,J3125,LEN(_xlpm.w))</f>
        <v>4</v>
      </c>
      <c r="M3125" s="10">
        <f>_xlfn.LET(_xlpm.a,K3125,_xlpm.b,L3125,MAX(_xlpm.a,_xlpm.b))</f>
        <v>4</v>
      </c>
      <c r="N3125" s="10">
        <f>_xlfn.LET(_xlpm.d,(K3125,L3125),MAX(_xlpm.d)-MIN(_xlpm.d))</f>
        <v>2</v>
      </c>
      <c r="O3125" s="1" t="str">
        <f>_xlfn.LET(_xlpm.sep,":",_xlpm.w,$G3125,_xlfn.CONCAT("~",RIGHT(_xlpm.w,LEN(_xlpm.w)-FIND(_xlpm.sep,_xlpm.w)),"~"))</f>
        <v>~thaw~</v>
      </c>
      <c r="P3125" s="1" t="str">
        <f>_xlfn.LET(_xlpm.sep,":",_xlpm.w,$G3125,_xlfn.CONCAT("[",LEFT(_xlpm.w,FIND(_xlpm.sep,_xlpm.w)-1),"]"))</f>
        <v>[θɔ]</v>
      </c>
      <c r="Q3125" s="14" cm="1">
        <f t="array" ref="Q3125">SUM(_xlfn._xlws.FILTER($H$2:$H$7117,_xlfn.MAP($O$2:$O$7117,_xlfn.LAMBDA(_xlpm.x,_xlpm.x=$O3125))))</f>
        <v>4.9701789264413521E-5</v>
      </c>
      <c r="R3125" s="14">
        <f>$H3125/Q3125</f>
        <v>1</v>
      </c>
      <c r="S3125" s="14" cm="1">
        <f t="array" ref="S3125">SUM(_xlfn._xlws.FILTER($H$2:$H$7117,_xlfn.MAP($P$2:$P$7117,_xlfn.LAMBDA(_xlpm.x,_xlpm.x=$P3125))))</f>
        <v>4.4731610337972168E-4</v>
      </c>
      <c r="T3125" s="14">
        <f>$H3125/S3125</f>
        <v>0.11111111111111112</v>
      </c>
      <c r="U3125" s="14">
        <f>_xlfn.LET(_xlpm.freq,F3125,_xlpm.size,M3125+1,_xlpm.F,V3125,LOG(1+_xlpm.freq)*LOG(1+_xlpm.size)*_xlpm.F)</f>
        <v>4.6849373505781965E-2</v>
      </c>
      <c r="V3125" s="14">
        <f>_xlfn.LET(_xlpm.a,T3125,_xlpm.b,R3125,2*_xlpm.a*_xlpm.b/(_xlpm.a+_xlpm.b))</f>
        <v>0.2</v>
      </c>
      <c r="W3125" s="14">
        <f>_xlfn.LET(_xlpm.p,R3125,_xlpm.q,T3125,LOG(_xlpm.p/_xlpm.q))</f>
        <v>0.95424250943932487</v>
      </c>
      <c r="X3125" s="2"/>
    </row>
    <row r="3126" spans="1:24">
      <c r="A3126" s="1" t="str">
        <f>_xlfn.LET(_xlpm.sep," : ",CONCATENATE(O3126,_xlpm.sep,P3126))</f>
        <v>~nguw~ : [ŋɡju]</v>
      </c>
      <c r="B3126" s="1">
        <f>_xlfn.LET(_xlpm.d,$G3126,_xlpm.k,_xlfn.CONCAT(LEFT(TRIM(B$1),1),"*"),COUNTIF(_xlpm.d,_xlpm.k))</f>
        <v>0</v>
      </c>
      <c r="C3126" s="1">
        <f>_xlfn.LET(_xlpm.d,$G3126,_xlpm.k,_xlfn.CONCAT(LEFT(TRIM(C$1),1),"*"),COUNTIF(_xlpm.d,_xlpm.k))</f>
        <v>0</v>
      </c>
      <c r="D3126" s="1">
        <f>_xlfn.LET(_xlpm.d,$G3126,_xlpm.k,_xlfn.CONCAT(LEFT(TRIM(D$1),1),"*"),COUNTIF(_xlpm.d,_xlpm.k))</f>
        <v>0</v>
      </c>
      <c r="E3126" s="1">
        <f>LOG(F3126+1,10)</f>
        <v>0.30102999566398114</v>
      </c>
      <c r="F3126" s="7">
        <v>1</v>
      </c>
      <c r="G3126" s="9" t="s">
        <v>6951</v>
      </c>
      <c r="H3126" s="4">
        <f>F3126/freq.sum.r6e</f>
        <v>4.9701789264413521E-5</v>
      </c>
      <c r="I3126" s="1" t="str">
        <f>_xlfn.LET(_xlpm.sep,":",_xlpm.w,$G3126,LEFT(_xlpm.w,FIND(_xlpm.sep,_xlpm.w)-1))</f>
        <v>ŋɡju</v>
      </c>
      <c r="J3126" s="1" t="str">
        <f>_xlfn.LET(_xlpm.sep,":",_xlpm.w,$G3126,RIGHT(_xlpm.w,LEN(_xlpm.w)-FIND(_xlpm.sep,_xlpm.w)))</f>
        <v>nguw</v>
      </c>
      <c r="K3126" s="10">
        <f>_xlfn.LET(_xlpm.w,I3126,LEN(_xlpm.w))</f>
        <v>4</v>
      </c>
      <c r="L3126" s="10">
        <f>_xlfn.LET(_xlpm.w,J3126,LEN(_xlpm.w))</f>
        <v>4</v>
      </c>
      <c r="M3126" s="10">
        <f>_xlfn.LET(_xlpm.a,K3126,_xlpm.b,L3126,MAX(_xlpm.a,_xlpm.b))</f>
        <v>4</v>
      </c>
      <c r="N3126" s="10">
        <f>_xlfn.LET(_xlpm.d,(K3126,L3126),MAX(_xlpm.d)-MIN(_xlpm.d))</f>
        <v>0</v>
      </c>
      <c r="O3126" s="1" t="str">
        <f>_xlfn.LET(_xlpm.sep,":",_xlpm.w,$G3126,_xlfn.CONCAT("~",RIGHT(_xlpm.w,LEN(_xlpm.w)-FIND(_xlpm.sep,_xlpm.w)),"~"))</f>
        <v>~nguw~</v>
      </c>
      <c r="P3126" s="1" t="str">
        <f>_xlfn.LET(_xlpm.sep,":",_xlpm.w,$G3126,_xlfn.CONCAT("[",LEFT(_xlpm.w,FIND(_xlpm.sep,_xlpm.w)-1),"]"))</f>
        <v>[ŋɡju]</v>
      </c>
      <c r="Q3126" s="14" cm="1">
        <f t="array" ref="Q3126">SUM(_xlfn._xlws.FILTER($H$2:$H$7111,_xlfn.MAP($O$2:$O$7111,_xlfn.LAMBDA(_xlpm.x,_xlpm.x=$O3126))))</f>
        <v>4.9701789264413521E-5</v>
      </c>
      <c r="R3126" s="14">
        <f>$H3126/Q3126</f>
        <v>1</v>
      </c>
      <c r="S3126" s="14" cm="1">
        <f t="array" ref="S3126">SUM(_xlfn._xlws.FILTER($H$2:$H$7111,_xlfn.MAP($P$2:$P$7111,_xlfn.LAMBDA(_xlpm.x,_xlpm.x=$P3126))))</f>
        <v>4.4731610337972168E-4</v>
      </c>
      <c r="T3126" s="14">
        <f>$H3126/S3126</f>
        <v>0.11111111111111112</v>
      </c>
      <c r="U3126" s="14">
        <f>_xlfn.LET(_xlpm.freq,F3126,_xlpm.size,M3126+1,_xlpm.F,V3126,LOG(1+_xlpm.freq)*LOG(1+_xlpm.size)*_xlpm.F)</f>
        <v>4.6849373505781965E-2</v>
      </c>
      <c r="V3126" s="14">
        <f>_xlfn.LET(_xlpm.a,T3126,_xlpm.b,R3126,2*_xlpm.a*_xlpm.b/(_xlpm.a+_xlpm.b))</f>
        <v>0.2</v>
      </c>
      <c r="W3126" s="14">
        <f>_xlfn.LET(_xlpm.p,R3126,_xlpm.q,T3126,LOG(_xlpm.p/_xlpm.q))</f>
        <v>0.95424250943932487</v>
      </c>
      <c r="X3126" s="2"/>
    </row>
    <row r="3127" spans="1:24">
      <c r="A3127" s="1" t="str">
        <f>_xlfn.LET(_xlpm.sep," : ",CONCATENATE(O3127,_xlpm.sep,P3127))</f>
        <v>~xcuw~ : [kskju]</v>
      </c>
      <c r="B3127" s="1">
        <f>_xlfn.LET(_xlpm.d,$G3127,_xlpm.k,_xlfn.CONCAT(LEFT(TRIM(B$1),1),"*"),COUNTIF(_xlpm.d,_xlpm.k))</f>
        <v>0</v>
      </c>
      <c r="C3127" s="1">
        <f>_xlfn.LET(_xlpm.d,$G3127,_xlpm.k,_xlfn.CONCAT(LEFT(TRIM(C$1),1),"*"),COUNTIF(_xlpm.d,_xlpm.k))</f>
        <v>0</v>
      </c>
      <c r="D3127" s="1">
        <f>_xlfn.LET(_xlpm.d,$G3127,_xlpm.k,_xlfn.CONCAT(LEFT(TRIM(D$1),1),"*"),COUNTIF(_xlpm.d,_xlpm.k))</f>
        <v>0</v>
      </c>
      <c r="E3127" s="1">
        <f>LOG(F3127+1,10)</f>
        <v>0.30102999566398114</v>
      </c>
      <c r="F3127" s="7">
        <v>1</v>
      </c>
      <c r="G3127" s="9" t="s">
        <v>1535</v>
      </c>
      <c r="H3127" s="4">
        <f>F3127/freq.sum.r6e</f>
        <v>4.9701789264413521E-5</v>
      </c>
      <c r="I3127" s="1" t="str">
        <f>_xlfn.LET(_xlpm.sep,":",_xlpm.w,$G3127,LEFT(_xlpm.w,FIND(_xlpm.sep,_xlpm.w)-1))</f>
        <v>kskju</v>
      </c>
      <c r="J3127" s="1" t="str">
        <f>_xlfn.LET(_xlpm.sep,":",_xlpm.w,$G3127,RIGHT(_xlpm.w,LEN(_xlpm.w)-FIND(_xlpm.sep,_xlpm.w)))</f>
        <v>xcuw</v>
      </c>
      <c r="K3127" s="10">
        <f>_xlfn.LET(_xlpm.w,I3127,LEN(_xlpm.w))</f>
        <v>5</v>
      </c>
      <c r="L3127" s="10">
        <f>_xlfn.LET(_xlpm.w,J3127,LEN(_xlpm.w))</f>
        <v>4</v>
      </c>
      <c r="M3127" s="10">
        <f>_xlfn.LET(_xlpm.a,K3127,_xlpm.b,L3127,MAX(_xlpm.a,_xlpm.b))</f>
        <v>5</v>
      </c>
      <c r="N3127" s="10">
        <f>_xlfn.LET(_xlpm.d,(K3127,L3127),MAX(_xlpm.d)-MIN(_xlpm.d))</f>
        <v>1</v>
      </c>
      <c r="O3127" s="1" t="str">
        <f>_xlfn.LET(_xlpm.sep,":",_xlpm.w,$G3127,_xlfn.CONCAT("~",RIGHT(_xlpm.w,LEN(_xlpm.w)-FIND(_xlpm.sep,_xlpm.w)),"~"))</f>
        <v>~xcuw~</v>
      </c>
      <c r="P3127" s="1" t="str">
        <f>_xlfn.LET(_xlpm.sep,":",_xlpm.w,$G3127,_xlfn.CONCAT("[",LEFT(_xlpm.w,FIND(_xlpm.sep,_xlpm.w)-1),"]"))</f>
        <v>[kskju]</v>
      </c>
      <c r="Q3127" s="14" cm="1">
        <f t="array" ref="Q3127">SUM(_xlfn._xlws.FILTER($H$2:$H$7117,_xlfn.MAP($O$2:$O$7117,_xlfn.LAMBDA(_xlpm.x,_xlpm.x=$O3127))))</f>
        <v>4.9701789264413521E-5</v>
      </c>
      <c r="R3127" s="14">
        <f>$H3127/Q3127</f>
        <v>1</v>
      </c>
      <c r="S3127" s="14" cm="1">
        <f t="array" ref="S3127">SUM(_xlfn._xlws.FILTER($H$2:$H$7117,_xlfn.MAP($P$2:$P$7117,_xlfn.LAMBDA(_xlpm.x,_xlpm.x=$P3127))))</f>
        <v>4.4731610337972168E-4</v>
      </c>
      <c r="T3127" s="14">
        <f>$H3127/S3127</f>
        <v>0.11111111111111112</v>
      </c>
      <c r="U3127" s="14">
        <f>_xlfn.LET(_xlpm.freq,F3127,_xlpm.size,M3127+1,_xlpm.F,V3127,LOG(1+_xlpm.freq)*LOG(1+_xlpm.size)*_xlpm.F)</f>
        <v>5.0879971864226152E-2</v>
      </c>
      <c r="V3127" s="14">
        <f>_xlfn.LET(_xlpm.a,T3127,_xlpm.b,R3127,2*_xlpm.a*_xlpm.b/(_xlpm.a+_xlpm.b))</f>
        <v>0.2</v>
      </c>
      <c r="W3127" s="14">
        <f>_xlfn.LET(_xlpm.p,R3127,_xlpm.q,T3127,LOG(_xlpm.p/_xlpm.q))</f>
        <v>0.95424250943932487</v>
      </c>
      <c r="X3127" s="2"/>
    </row>
    <row r="3128" spans="1:24">
      <c r="A3128" s="1" t="str">
        <f>_xlfn.LET(_xlpm.sep," : ",CONCATENATE(O3128,_xlpm.sep,P3128))</f>
        <v>~augh~ : [ɔ]</v>
      </c>
      <c r="B3128" s="1">
        <f>_xlfn.LET(_xlpm.d,$G3128,_xlpm.k,_xlfn.CONCAT(LEFT(TRIM(B$1),1),"*"),COUNTIF(_xlpm.d,_xlpm.k))</f>
        <v>0</v>
      </c>
      <c r="C3128" s="1">
        <f>_xlfn.LET(_xlpm.d,$G3128,_xlpm.k,_xlfn.CONCAT(LEFT(TRIM(C$1),1),"*"),COUNTIF(_xlpm.d,_xlpm.k))</f>
        <v>0</v>
      </c>
      <c r="D3128" s="1">
        <f>_xlfn.LET(_xlpm.d,$G3128,_xlpm.k,_xlfn.CONCAT(LEFT(TRIM(D$1),1),"*"),COUNTIF(_xlpm.d,_xlpm.k))</f>
        <v>0</v>
      </c>
      <c r="E3128" s="1">
        <f>LOG(F3128+1,10)</f>
        <v>0.47712125471966244</v>
      </c>
      <c r="F3128" s="7">
        <v>2</v>
      </c>
      <c r="G3128" s="9" t="s">
        <v>45</v>
      </c>
      <c r="H3128" s="4">
        <f>F3128/freq.sum.r6e</f>
        <v>9.9403578528827041E-5</v>
      </c>
      <c r="I3128" s="1" t="str">
        <f>_xlfn.LET(_xlpm.sep,":",_xlpm.w,$G3128,LEFT(_xlpm.w,FIND(_xlpm.sep,_xlpm.w)-1))</f>
        <v>ɔ</v>
      </c>
      <c r="J3128" s="1" t="str">
        <f>_xlfn.LET(_xlpm.sep,":",_xlpm.w,$G3128,RIGHT(_xlpm.w,LEN(_xlpm.w)-FIND(_xlpm.sep,_xlpm.w)))</f>
        <v>augh</v>
      </c>
      <c r="K3128" s="10">
        <f>_xlfn.LET(_xlpm.w,I3128,LEN(_xlpm.w))</f>
        <v>1</v>
      </c>
      <c r="L3128" s="10">
        <f>_xlfn.LET(_xlpm.w,J3128,LEN(_xlpm.w))</f>
        <v>4</v>
      </c>
      <c r="M3128" s="10">
        <f>_xlfn.LET(_xlpm.a,K3128,_xlpm.b,L3128,MAX(_xlpm.a,_xlpm.b))</f>
        <v>4</v>
      </c>
      <c r="N3128" s="10">
        <f>_xlfn.LET(_xlpm.d,(K3128,L3128),MAX(_xlpm.d)-MIN(_xlpm.d))</f>
        <v>3</v>
      </c>
      <c r="O3128" s="1" t="str">
        <f>_xlfn.LET(_xlpm.sep,":",_xlpm.w,$G3128,_xlfn.CONCAT("~",RIGHT(_xlpm.w,LEN(_xlpm.w)-FIND(_xlpm.sep,_xlpm.w)),"~"))</f>
        <v>~augh~</v>
      </c>
      <c r="P3128" s="1" t="str">
        <f>_xlfn.LET(_xlpm.sep,":",_xlpm.w,$G3128,_xlfn.CONCAT("[",LEFT(_xlpm.w,FIND(_xlpm.sep,_xlpm.w)-1),"]"))</f>
        <v>[ɔ]</v>
      </c>
      <c r="Q3128" s="14" cm="1">
        <f t="array" ref="Q3128">SUM(_xlfn._xlws.FILTER($H$2:$H$7117,_xlfn.MAP($O$2:$O$7117,_xlfn.LAMBDA(_xlpm.x,_xlpm.x=$O3128))))</f>
        <v>9.9403578528827041E-5</v>
      </c>
      <c r="R3128" s="14">
        <f>$H3128/Q3128</f>
        <v>1</v>
      </c>
      <c r="S3128" s="14" cm="1">
        <f t="array" ref="S3128">SUM(_xlfn._xlws.FILTER($H$2:$H$7117,_xlfn.MAP($P$2:$P$7117,_xlfn.LAMBDA(_xlpm.x,_xlpm.x=$P3128))))</f>
        <v>8.9463220675944336E-4</v>
      </c>
      <c r="T3128" s="14">
        <f>$H3128/S3128</f>
        <v>0.11111111111111112</v>
      </c>
      <c r="U3128" s="14">
        <f>_xlfn.LET(_xlpm.freq,F3128,_xlpm.size,M3128+1,_xlpm.F,V3128,LOG(1+_xlpm.freq)*LOG(1+_xlpm.size)*_xlpm.F)</f>
        <v>7.4254500188943653E-2</v>
      </c>
      <c r="V3128" s="14">
        <f>_xlfn.LET(_xlpm.a,T3128,_xlpm.b,R3128,2*_xlpm.a*_xlpm.b/(_xlpm.a+_xlpm.b))</f>
        <v>0.2</v>
      </c>
      <c r="W3128" s="14">
        <f>_xlfn.LET(_xlpm.p,R3128,_xlpm.q,T3128,LOG(_xlpm.p/_xlpm.q))</f>
        <v>0.95424250943932487</v>
      </c>
      <c r="X3128" s="2"/>
    </row>
    <row r="3129" spans="1:24">
      <c r="A3129" s="1" t="str">
        <f>_xlfn.LET(_xlpm.sep," : ",CONCATENATE(O3129,_xlpm.sep,P3129))</f>
        <v>~awgh~ : [ɔ]</v>
      </c>
      <c r="B3129" s="1">
        <f>_xlfn.LET(_xlpm.d,$G3129,_xlpm.k,_xlfn.CONCAT(LEFT(TRIM(B$1),1),"*"),COUNTIF(_xlpm.d,_xlpm.k))</f>
        <v>0</v>
      </c>
      <c r="C3129" s="1">
        <f>_xlfn.LET(_xlpm.d,$G3129,_xlpm.k,_xlfn.CONCAT(LEFT(TRIM(C$1),1),"*"),COUNTIF(_xlpm.d,_xlpm.k))</f>
        <v>0</v>
      </c>
      <c r="D3129" s="1">
        <f>_xlfn.LET(_xlpm.d,$G3129,_xlpm.k,_xlfn.CONCAT(LEFT(TRIM(D$1),1),"*"),COUNTIF(_xlpm.d,_xlpm.k))</f>
        <v>0</v>
      </c>
      <c r="E3129" s="1">
        <f>LOG(F3129+1,10)</f>
        <v>0.47712125471966244</v>
      </c>
      <c r="F3129" s="7">
        <v>2</v>
      </c>
      <c r="G3129" s="9" t="s">
        <v>5546</v>
      </c>
      <c r="H3129" s="4">
        <f>F3129/freq.sum.r6e</f>
        <v>9.9403578528827041E-5</v>
      </c>
      <c r="I3129" s="1" t="str">
        <f>_xlfn.LET(_xlpm.sep,":",_xlpm.w,$G3129,LEFT(_xlpm.w,FIND(_xlpm.sep,_xlpm.w)-1))</f>
        <v>ɔ</v>
      </c>
      <c r="J3129" s="1" t="str">
        <f>_xlfn.LET(_xlpm.sep,":",_xlpm.w,$G3129,RIGHT(_xlpm.w,LEN(_xlpm.w)-FIND(_xlpm.sep,_xlpm.w)))</f>
        <v>awgh</v>
      </c>
      <c r="K3129" s="10">
        <f>_xlfn.LET(_xlpm.w,I3129,LEN(_xlpm.w))</f>
        <v>1</v>
      </c>
      <c r="L3129" s="10">
        <f>_xlfn.LET(_xlpm.w,J3129,LEN(_xlpm.w))</f>
        <v>4</v>
      </c>
      <c r="M3129" s="10">
        <f>_xlfn.LET(_xlpm.a,K3129,_xlpm.b,L3129,MAX(_xlpm.a,_xlpm.b))</f>
        <v>4</v>
      </c>
      <c r="N3129" s="10">
        <f>_xlfn.LET(_xlpm.d,(K3129,L3129),MAX(_xlpm.d)-MIN(_xlpm.d))</f>
        <v>3</v>
      </c>
      <c r="O3129" s="1" t="str">
        <f>_xlfn.LET(_xlpm.sep,":",_xlpm.w,$G3129,_xlfn.CONCAT("~",RIGHT(_xlpm.w,LEN(_xlpm.w)-FIND(_xlpm.sep,_xlpm.w)),"~"))</f>
        <v>~awgh~</v>
      </c>
      <c r="P3129" s="1" t="str">
        <f>_xlfn.LET(_xlpm.sep,":",_xlpm.w,$G3129,_xlfn.CONCAT("[",LEFT(_xlpm.w,FIND(_xlpm.sep,_xlpm.w)-1),"]"))</f>
        <v>[ɔ]</v>
      </c>
      <c r="Q3129" s="14" cm="1">
        <f t="array" ref="Q3129">SUM(_xlfn._xlws.FILTER($H$2:$H$7117,_xlfn.MAP($O$2:$O$7117,_xlfn.LAMBDA(_xlpm.x,_xlpm.x=$O3129))))</f>
        <v>9.9403578528827041E-5</v>
      </c>
      <c r="R3129" s="14">
        <f>$H3129/Q3129</f>
        <v>1</v>
      </c>
      <c r="S3129" s="14" cm="1">
        <f t="array" ref="S3129">SUM(_xlfn._xlws.FILTER($H$2:$H$7117,_xlfn.MAP($P$2:$P$7117,_xlfn.LAMBDA(_xlpm.x,_xlpm.x=$P3129))))</f>
        <v>8.9463220675944336E-4</v>
      </c>
      <c r="T3129" s="14">
        <f>$H3129/S3129</f>
        <v>0.11111111111111112</v>
      </c>
      <c r="U3129" s="14">
        <f>_xlfn.LET(_xlpm.freq,F3129,_xlpm.size,M3129+1,_xlpm.F,V3129,LOG(1+_xlpm.freq)*LOG(1+_xlpm.size)*_xlpm.F)</f>
        <v>7.4254500188943653E-2</v>
      </c>
      <c r="V3129" s="14">
        <f>_xlfn.LET(_xlpm.a,T3129,_xlpm.b,R3129,2*_xlpm.a*_xlpm.b/(_xlpm.a+_xlpm.b))</f>
        <v>0.2</v>
      </c>
      <c r="W3129" s="14">
        <f>_xlfn.LET(_xlpm.p,R3129,_xlpm.q,T3129,LOG(_xlpm.p/_xlpm.q))</f>
        <v>0.95424250943932487</v>
      </c>
      <c r="X3129" s="2"/>
    </row>
    <row r="3130" spans="1:24">
      <c r="A3130" s="1" t="str">
        <f>_xlfn.LET(_xlpm.sep," : ",CONCATENATE(O3130,_xlpm.sep,P3130))</f>
        <v>~lugh~ : [lju]</v>
      </c>
      <c r="B3130" s="1">
        <f>_xlfn.LET(_xlpm.d,$G3130,_xlpm.k,_xlfn.CONCAT(LEFT(TRIM(B$1),1),"*"),COUNTIF(_xlpm.d,_xlpm.k))</f>
        <v>0</v>
      </c>
      <c r="C3130" s="1">
        <f>_xlfn.LET(_xlpm.d,$G3130,_xlpm.k,_xlfn.CONCAT(LEFT(TRIM(C$1),1),"*"),COUNTIF(_xlpm.d,_xlpm.k))</f>
        <v>0</v>
      </c>
      <c r="D3130" s="1">
        <f>_xlfn.LET(_xlpm.d,$G3130,_xlpm.k,_xlfn.CONCAT(LEFT(TRIM(D$1),1),"*"),COUNTIF(_xlpm.d,_xlpm.k))</f>
        <v>0</v>
      </c>
      <c r="E3130" s="1">
        <f>LOG(F3130+1,10)</f>
        <v>0.30102999566398114</v>
      </c>
      <c r="F3130" s="7">
        <v>1</v>
      </c>
      <c r="G3130" s="9" t="s">
        <v>2091</v>
      </c>
      <c r="H3130" s="4">
        <f>F3130/freq.sum.r6e</f>
        <v>4.9701789264413521E-5</v>
      </c>
      <c r="I3130" s="1" t="str">
        <f>_xlfn.LET(_xlpm.sep,":",_xlpm.w,$G3130,LEFT(_xlpm.w,FIND(_xlpm.sep,_xlpm.w)-1))</f>
        <v>lju</v>
      </c>
      <c r="J3130" s="1" t="str">
        <f>_xlfn.LET(_xlpm.sep,":",_xlpm.w,$G3130,RIGHT(_xlpm.w,LEN(_xlpm.w)-FIND(_xlpm.sep,_xlpm.w)))</f>
        <v>lugh</v>
      </c>
      <c r="K3130" s="10">
        <f>_xlfn.LET(_xlpm.w,I3130,LEN(_xlpm.w))</f>
        <v>3</v>
      </c>
      <c r="L3130" s="10">
        <f>_xlfn.LET(_xlpm.w,J3130,LEN(_xlpm.w))</f>
        <v>4</v>
      </c>
      <c r="M3130" s="10">
        <f>_xlfn.LET(_xlpm.a,K3130,_xlpm.b,L3130,MAX(_xlpm.a,_xlpm.b))</f>
        <v>4</v>
      </c>
      <c r="N3130" s="10">
        <f>_xlfn.LET(_xlpm.d,(K3130,L3130),MAX(_xlpm.d)-MIN(_xlpm.d))</f>
        <v>1</v>
      </c>
      <c r="O3130" s="1" t="str">
        <f>_xlfn.LET(_xlpm.sep,":",_xlpm.w,$G3130,_xlfn.CONCAT("~",RIGHT(_xlpm.w,LEN(_xlpm.w)-FIND(_xlpm.sep,_xlpm.w)),"~"))</f>
        <v>~lugh~</v>
      </c>
      <c r="P3130" s="1" t="str">
        <f>_xlfn.LET(_xlpm.sep,":",_xlpm.w,$G3130,_xlfn.CONCAT("[",LEFT(_xlpm.w,FIND(_xlpm.sep,_xlpm.w)-1),"]"))</f>
        <v>[lju]</v>
      </c>
      <c r="Q3130" s="14" cm="1">
        <f t="array" ref="Q3130">SUM(_xlfn._xlws.FILTER($H$2:$H$7117,_xlfn.MAP($O$2:$O$7117,_xlfn.LAMBDA(_xlpm.x,_xlpm.x=$O3130))))</f>
        <v>9.9403578528827041E-5</v>
      </c>
      <c r="R3130" s="14">
        <f>$H3130/Q3130</f>
        <v>0.5</v>
      </c>
      <c r="S3130" s="14" cm="1">
        <f t="array" ref="S3130">SUM(_xlfn._xlws.FILTER($H$2:$H$7117,_xlfn.MAP($P$2:$P$7117,_xlfn.LAMBDA(_xlpm.x,_xlpm.x=$P3130))))</f>
        <v>8.9463220675944357E-4</v>
      </c>
      <c r="T3130" s="14">
        <f>$H3130/S3130</f>
        <v>5.5555555555555546E-2</v>
      </c>
      <c r="U3130" s="14">
        <f>_xlfn.LET(_xlpm.freq,F3130,_xlpm.size,M3130+1,_xlpm.F,V3130,LOG(1+_xlpm.freq)*LOG(1+_xlpm.size)*_xlpm.F)</f>
        <v>2.3424686752890975E-2</v>
      </c>
      <c r="V3130" s="14">
        <f>_xlfn.LET(_xlpm.a,T3130,_xlpm.b,R3130,2*_xlpm.a*_xlpm.b/(_xlpm.a+_xlpm.b))</f>
        <v>9.9999999999999978E-2</v>
      </c>
      <c r="W3130" s="14">
        <f>_xlfn.LET(_xlpm.p,R3130,_xlpm.q,T3130,LOG(_xlpm.p/_xlpm.q))</f>
        <v>0.95424250943932498</v>
      </c>
      <c r="X3130" s="2"/>
    </row>
    <row r="3131" spans="1:24">
      <c r="A3131" s="1" t="str">
        <f>_xlfn.LET(_xlpm.sep," : ",CONCATENATE(O3131,_xlpm.sep,P3131))</f>
        <v>~bowe~ : [boʊ]</v>
      </c>
      <c r="B3131" s="1">
        <f>_xlfn.LET(_xlpm.d,$G3131,_xlpm.k,_xlfn.CONCAT(LEFT(TRIM(B$1),1),"*"),COUNTIF(_xlpm.d,_xlpm.k))</f>
        <v>0</v>
      </c>
      <c r="C3131" s="1">
        <f>_xlfn.LET(_xlpm.d,$G3131,_xlpm.k,_xlfn.CONCAT(LEFT(TRIM(C$1),1),"*"),COUNTIF(_xlpm.d,_xlpm.k))</f>
        <v>0</v>
      </c>
      <c r="D3131" s="1">
        <f>_xlfn.LET(_xlpm.d,$G3131,_xlpm.k,_xlfn.CONCAT(LEFT(TRIM(D$1),1),"*"),COUNTIF(_xlpm.d,_xlpm.k))</f>
        <v>0</v>
      </c>
      <c r="E3131" s="1">
        <f>LOG(F3131+1,10)</f>
        <v>0.47712125471966244</v>
      </c>
      <c r="F3131" s="7">
        <v>2</v>
      </c>
      <c r="G3131" s="9" t="s">
        <v>206</v>
      </c>
      <c r="H3131" s="4">
        <f>F3131/freq.sum.r6e</f>
        <v>9.9403578528827041E-5</v>
      </c>
      <c r="I3131" s="1" t="str">
        <f>_xlfn.LET(_xlpm.sep,":",_xlpm.w,$G3131,LEFT(_xlpm.w,FIND(_xlpm.sep,_xlpm.w)-1))</f>
        <v>boʊ</v>
      </c>
      <c r="J3131" s="1" t="str">
        <f>_xlfn.LET(_xlpm.sep,":",_xlpm.w,$G3131,RIGHT(_xlpm.w,LEN(_xlpm.w)-FIND(_xlpm.sep,_xlpm.w)))</f>
        <v>bowe</v>
      </c>
      <c r="K3131" s="10">
        <f>_xlfn.LET(_xlpm.w,I3131,LEN(_xlpm.w))</f>
        <v>3</v>
      </c>
      <c r="L3131" s="10">
        <f>_xlfn.LET(_xlpm.w,J3131,LEN(_xlpm.w))</f>
        <v>4</v>
      </c>
      <c r="M3131" s="10">
        <f>_xlfn.LET(_xlpm.a,K3131,_xlpm.b,L3131,MAX(_xlpm.a,_xlpm.b))</f>
        <v>4</v>
      </c>
      <c r="N3131" s="10">
        <f>_xlfn.LET(_xlpm.d,(K3131,L3131),MAX(_xlpm.d)-MIN(_xlpm.d))</f>
        <v>1</v>
      </c>
      <c r="O3131" s="1" t="str">
        <f>_xlfn.LET(_xlpm.sep,":",_xlpm.w,$G3131,_xlfn.CONCAT("~",RIGHT(_xlpm.w,LEN(_xlpm.w)-FIND(_xlpm.sep,_xlpm.w)),"~"))</f>
        <v>~bowe~</v>
      </c>
      <c r="P3131" s="1" t="str">
        <f>_xlfn.LET(_xlpm.sep,":",_xlpm.w,$G3131,_xlfn.CONCAT("[",LEFT(_xlpm.w,FIND(_xlpm.sep,_xlpm.w)-1),"]"))</f>
        <v>[boʊ]</v>
      </c>
      <c r="Q3131" s="14" cm="1">
        <f t="array" ref="Q3131">SUM(_xlfn._xlws.FILTER($H$2:$H$7117,_xlfn.MAP($O$2:$O$7117,_xlfn.LAMBDA(_xlpm.x,_xlpm.x=$O3131))))</f>
        <v>9.9403578528827041E-5</v>
      </c>
      <c r="R3131" s="14">
        <f>$H3131/Q3131</f>
        <v>1</v>
      </c>
      <c r="S3131" s="14" cm="1">
        <f t="array" ref="S3131">SUM(_xlfn._xlws.FILTER($H$2:$H$7117,_xlfn.MAP($P$2:$P$7117,_xlfn.LAMBDA(_xlpm.x,_xlpm.x=$P3131))))</f>
        <v>8.9463220675944357E-4</v>
      </c>
      <c r="T3131" s="14">
        <f>$H3131/S3131</f>
        <v>0.11111111111111109</v>
      </c>
      <c r="U3131" s="14">
        <f>_xlfn.LET(_xlpm.freq,F3131,_xlpm.size,M3131+1,_xlpm.F,V3131,LOG(1+_xlpm.freq)*LOG(1+_xlpm.size)*_xlpm.F)</f>
        <v>7.425450018894364E-2</v>
      </c>
      <c r="V3131" s="14">
        <f>_xlfn.LET(_xlpm.a,T3131,_xlpm.b,R3131,2*_xlpm.a*_xlpm.b/(_xlpm.a+_xlpm.b))</f>
        <v>0.19999999999999996</v>
      </c>
      <c r="W3131" s="14">
        <f>_xlfn.LET(_xlpm.p,R3131,_xlpm.q,T3131,LOG(_xlpm.p/_xlpm.q))</f>
        <v>0.95424250943932498</v>
      </c>
      <c r="X3131" s="2"/>
    </row>
    <row r="3132" spans="1:24">
      <c r="A3132" s="1" t="str">
        <f>_xlfn.LET(_xlpm.sep," : ",CONCATENATE(O3132,_xlpm.sep,P3132))</f>
        <v>~goew~ : [ɡoʊ]</v>
      </c>
      <c r="B3132" s="1">
        <f>_xlfn.LET(_xlpm.d,$G3132,_xlpm.k,_xlfn.CONCAT(LEFT(TRIM(B$1),1),"*"),COUNTIF(_xlpm.d,_xlpm.k))</f>
        <v>0</v>
      </c>
      <c r="C3132" s="1">
        <f>_xlfn.LET(_xlpm.d,$G3132,_xlpm.k,_xlfn.CONCAT(LEFT(TRIM(C$1),1),"*"),COUNTIF(_xlpm.d,_xlpm.k))</f>
        <v>0</v>
      </c>
      <c r="D3132" s="1">
        <f>_xlfn.LET(_xlpm.d,$G3132,_xlpm.k,_xlfn.CONCAT(LEFT(TRIM(D$1),1),"*"),COUNTIF(_xlpm.d,_xlpm.k))</f>
        <v>0</v>
      </c>
      <c r="E3132" s="1">
        <f>LOG(F3132+1,10)</f>
        <v>0.47712125471966244</v>
      </c>
      <c r="F3132" s="7">
        <v>2</v>
      </c>
      <c r="G3132" s="9" t="s">
        <v>6147</v>
      </c>
      <c r="H3132" s="4">
        <f>F3132/freq.sum.r6e</f>
        <v>9.9403578528827041E-5</v>
      </c>
      <c r="I3132" s="4" t="str">
        <f>_xlfn.LET(_xlpm.sep,":",_xlpm.w,$G3132,LEFT(_xlpm.w,FIND(_xlpm.sep,_xlpm.w)-1))</f>
        <v>ɡoʊ</v>
      </c>
      <c r="J3132" s="4" t="str">
        <f>_xlfn.LET(_xlpm.sep,":",_xlpm.w,$G3132,RIGHT(_xlpm.w,LEN(_xlpm.w)-FIND(_xlpm.sep,_xlpm.w)))</f>
        <v>goew</v>
      </c>
      <c r="K3132" s="10">
        <f>_xlfn.LET(_xlpm.w,I3132,LEN(_xlpm.w))</f>
        <v>3</v>
      </c>
      <c r="L3132" s="10">
        <f>_xlfn.LET(_xlpm.w,J3132,LEN(_xlpm.w))</f>
        <v>4</v>
      </c>
      <c r="M3132" s="10">
        <f>_xlfn.LET(_xlpm.a,K3132,_xlpm.b,L3132,MAX(_xlpm.a,_xlpm.b))</f>
        <v>4</v>
      </c>
      <c r="N3132" s="10">
        <f>_xlfn.LET(_xlpm.d,(K3132,L3132),MAX(_xlpm.d)-MIN(_xlpm.d))</f>
        <v>1</v>
      </c>
      <c r="O3132" s="1" t="str">
        <f>_xlfn.LET(_xlpm.sep,":",_xlpm.w,$G3132,_xlfn.CONCAT("~",RIGHT(_xlpm.w,LEN(_xlpm.w)-FIND(_xlpm.sep,_xlpm.w)),"~"))</f>
        <v>~goew~</v>
      </c>
      <c r="P3132" s="1" t="str">
        <f>_xlfn.LET(_xlpm.sep,":",_xlpm.w,$G3132,_xlfn.CONCAT("[",LEFT(_xlpm.w,FIND(_xlpm.sep,_xlpm.w)-1),"]"))</f>
        <v>[ɡoʊ]</v>
      </c>
      <c r="Q3132" s="14" cm="1">
        <f t="array" ref="Q3132">SUM(_xlfn._xlws.FILTER($H$2:$H$7109,_xlfn.MAP($O$2:$O$7109,_xlfn.LAMBDA(_xlpm.x,_xlpm.x=$O3132))))</f>
        <v>9.9403578528827041E-5</v>
      </c>
      <c r="R3132" s="14">
        <f>$H3132/Q3132</f>
        <v>1</v>
      </c>
      <c r="S3132" s="14" cm="1">
        <f t="array" ref="S3132">SUM(_xlfn._xlws.FILTER($H$2:$H$7109,_xlfn.MAP($P$2:$P$7109,_xlfn.LAMBDA(_xlpm.x,_xlpm.x=$P3132))))</f>
        <v>8.9463220675944357E-4</v>
      </c>
      <c r="T3132" s="14">
        <f>$H3132/S3132</f>
        <v>0.11111111111111109</v>
      </c>
      <c r="U3132" s="14">
        <f>_xlfn.LET(_xlpm.freq,F3132,_xlpm.size,M3132+1,_xlpm.F,V3132,LOG(1+_xlpm.freq)*LOG(1+_xlpm.size)*_xlpm.F)</f>
        <v>7.425450018894364E-2</v>
      </c>
      <c r="V3132" s="14">
        <f>_xlfn.LET(_xlpm.a,T3132,_xlpm.b,R3132,2*_xlpm.a*_xlpm.b/(_xlpm.a+_xlpm.b))</f>
        <v>0.19999999999999996</v>
      </c>
      <c r="W3132" s="14">
        <f>_xlfn.LET(_xlpm.p,R3132,_xlpm.q,T3132,LOG(_xlpm.p/_xlpm.q))</f>
        <v>0.95424250943932498</v>
      </c>
      <c r="X3132" s="2"/>
    </row>
    <row r="3133" spans="1:24">
      <c r="A3133" s="1" t="str">
        <f>_xlfn.LET(_xlpm.sep," : ",CONCATENATE(O3133,_xlpm.sep,P3133))</f>
        <v>~ngir~ : [ndʒɪ]</v>
      </c>
      <c r="B3133" s="1">
        <f>_xlfn.LET(_xlpm.d,$G3133,_xlpm.k,_xlfn.CONCAT(LEFT(TRIM(B$1),1),"*"),COUNTIF(_xlpm.d,_xlpm.k))</f>
        <v>0</v>
      </c>
      <c r="C3133" s="1">
        <f>_xlfn.LET(_xlpm.d,$G3133,_xlpm.k,_xlfn.CONCAT(LEFT(TRIM(C$1),1),"*"),COUNTIF(_xlpm.d,_xlpm.k))</f>
        <v>0</v>
      </c>
      <c r="D3133" s="1">
        <f>_xlfn.LET(_xlpm.d,$G3133,_xlpm.k,_xlfn.CONCAT(LEFT(TRIM(D$1),1),"*"),COUNTIF(_xlpm.d,_xlpm.k))</f>
        <v>1</v>
      </c>
      <c r="E3133" s="1">
        <f>LOG(F3133+1,10)</f>
        <v>0.60205999132796229</v>
      </c>
      <c r="F3133" s="7">
        <v>3</v>
      </c>
      <c r="G3133" s="9" t="s">
        <v>2923</v>
      </c>
      <c r="H3133" s="4">
        <f>F3133/freq.sum.r6e</f>
        <v>1.4910536779324057E-4</v>
      </c>
      <c r="I3133" s="1" t="str">
        <f>_xlfn.LET(_xlpm.sep,":",_xlpm.w,$G3133,LEFT(_xlpm.w,FIND(_xlpm.sep,_xlpm.w)-1))</f>
        <v>ndʒɪ</v>
      </c>
      <c r="J3133" s="1" t="str">
        <f>_xlfn.LET(_xlpm.sep,":",_xlpm.w,$G3133,RIGHT(_xlpm.w,LEN(_xlpm.w)-FIND(_xlpm.sep,_xlpm.w)))</f>
        <v>ngir</v>
      </c>
      <c r="K3133" s="10">
        <f>_xlfn.LET(_xlpm.w,I3133,LEN(_xlpm.w))</f>
        <v>4</v>
      </c>
      <c r="L3133" s="10">
        <f>_xlfn.LET(_xlpm.w,J3133,LEN(_xlpm.w))</f>
        <v>4</v>
      </c>
      <c r="M3133" s="10">
        <f>_xlfn.LET(_xlpm.a,K3133,_xlpm.b,L3133,MAX(_xlpm.a,_xlpm.b))</f>
        <v>4</v>
      </c>
      <c r="N3133" s="10">
        <f>_xlfn.LET(_xlpm.d,(K3133,L3133),MAX(_xlpm.d)-MIN(_xlpm.d))</f>
        <v>0</v>
      </c>
      <c r="O3133" s="1" t="str">
        <f>_xlfn.LET(_xlpm.sep,":",_xlpm.w,$G3133,_xlfn.CONCAT("~",RIGHT(_xlpm.w,LEN(_xlpm.w)-FIND(_xlpm.sep,_xlpm.w)),"~"))</f>
        <v>~ngir~</v>
      </c>
      <c r="P3133" s="1" t="str">
        <f>_xlfn.LET(_xlpm.sep,":",_xlpm.w,$G3133,_xlfn.CONCAT("[",LEFT(_xlpm.w,FIND(_xlpm.sep,_xlpm.w)-1),"]"))</f>
        <v>[ndʒɪ]</v>
      </c>
      <c r="Q3133" s="14" cm="1">
        <f t="array" ref="Q3133">SUM(_xlfn._xlws.FILTER($H$2:$H$7117,_xlfn.MAP($O$2:$O$7117,_xlfn.LAMBDA(_xlpm.x,_xlpm.x=$O3133))))</f>
        <v>3.4791252485089465E-4</v>
      </c>
      <c r="R3133" s="14">
        <f>$H3133/Q3133</f>
        <v>0.4285714285714286</v>
      </c>
      <c r="S3133" s="14" cm="1">
        <f t="array" ref="S3133">SUM(_xlfn._xlws.FILTER($H$2:$H$7117,_xlfn.MAP($P$2:$P$7117,_xlfn.LAMBDA(_xlpm.x,_xlpm.x=$P3133))))</f>
        <v>3.180914512922464E-3</v>
      </c>
      <c r="T3133" s="14">
        <f>$H3133/S3133</f>
        <v>4.6875000000000021E-2</v>
      </c>
      <c r="U3133" s="14">
        <f>_xlfn.LET(_xlpm.freq,F3133,_xlpm.size,M3133+1,_xlpm.F,V3133,LOG(1+_xlpm.freq)*LOG(1+_xlpm.size)*_xlpm.F)</f>
        <v>3.9591019864041115E-2</v>
      </c>
      <c r="V3133" s="14">
        <f>_xlfn.LET(_xlpm.a,T3133,_xlpm.b,R3133,2*_xlpm.a*_xlpm.b/(_xlpm.a+_xlpm.b))</f>
        <v>8.4507042253521167E-2</v>
      </c>
      <c r="W3133" s="14">
        <f>_xlfn.LET(_xlpm.p,R3133,_xlpm.q,T3133,LOG(_xlpm.p/_xlpm.q))</f>
        <v>0.96108193396963015</v>
      </c>
      <c r="X3133" s="2"/>
    </row>
    <row r="3134" spans="1:24">
      <c r="A3134" s="1" t="str">
        <f>_xlfn.LET(_xlpm.sep," : ",CONCATENATE(O3134,_xlpm.sep,P3134))</f>
        <v>~rger~ : [ɹdʒɪ]</v>
      </c>
      <c r="B3134" s="1">
        <f>_xlfn.LET(_xlpm.d,$G3134,_xlpm.k,_xlfn.CONCAT(LEFT(TRIM(B$1),1),"*"),COUNTIF(_xlpm.d,_xlpm.k))</f>
        <v>1</v>
      </c>
      <c r="C3134" s="1">
        <f>_xlfn.LET(_xlpm.d,$G3134,_xlpm.k,_xlfn.CONCAT(LEFT(TRIM(C$1),1),"*"),COUNTIF(_xlpm.d,_xlpm.k))</f>
        <v>0</v>
      </c>
      <c r="D3134" s="1">
        <f>_xlfn.LET(_xlpm.d,$G3134,_xlpm.k,_xlfn.CONCAT(LEFT(TRIM(D$1),1),"*"),COUNTIF(_xlpm.d,_xlpm.k))</f>
        <v>0</v>
      </c>
      <c r="E3134" s="1">
        <f>LOG(F3134+1,10)</f>
        <v>0.60205999132796229</v>
      </c>
      <c r="F3134" s="7">
        <v>3</v>
      </c>
      <c r="G3134" s="9" t="s">
        <v>5772</v>
      </c>
      <c r="H3134" s="4">
        <f>F3134/freq.sum.r6e</f>
        <v>1.4910536779324057E-4</v>
      </c>
      <c r="I3134" s="1" t="str">
        <f>_xlfn.LET(_xlpm.sep,":",_xlpm.w,$G3134,LEFT(_xlpm.w,FIND(_xlpm.sep,_xlpm.w)-1))</f>
        <v>ɹdʒɪ</v>
      </c>
      <c r="J3134" s="1" t="str">
        <f>_xlfn.LET(_xlpm.sep,":",_xlpm.w,$G3134,RIGHT(_xlpm.w,LEN(_xlpm.w)-FIND(_xlpm.sep,_xlpm.w)))</f>
        <v>rger</v>
      </c>
      <c r="K3134" s="10">
        <f>_xlfn.LET(_xlpm.w,I3134,LEN(_xlpm.w))</f>
        <v>4</v>
      </c>
      <c r="L3134" s="10">
        <f>_xlfn.LET(_xlpm.w,J3134,LEN(_xlpm.w))</f>
        <v>4</v>
      </c>
      <c r="M3134" s="10">
        <f>_xlfn.LET(_xlpm.a,K3134,_xlpm.b,L3134,MAX(_xlpm.a,_xlpm.b))</f>
        <v>4</v>
      </c>
      <c r="N3134" s="10">
        <f>_xlfn.LET(_xlpm.d,(K3134,L3134),MAX(_xlpm.d)-MIN(_xlpm.d))</f>
        <v>0</v>
      </c>
      <c r="O3134" s="1" t="str">
        <f>_xlfn.LET(_xlpm.sep,":",_xlpm.w,$G3134,_xlfn.CONCAT("~",RIGHT(_xlpm.w,LEN(_xlpm.w)-FIND(_xlpm.sep,_xlpm.w)),"~"))</f>
        <v>~rger~</v>
      </c>
      <c r="P3134" s="1" t="str">
        <f>_xlfn.LET(_xlpm.sep,":",_xlpm.w,$G3134,_xlfn.CONCAT("[",LEFT(_xlpm.w,FIND(_xlpm.sep,_xlpm.w)-1),"]"))</f>
        <v>[ɹdʒɪ]</v>
      </c>
      <c r="Q3134" s="14" cm="1">
        <f t="array" ref="Q3134">SUM(_xlfn._xlws.FILTER($H$2:$H$7117,_xlfn.MAP($O$2:$O$7117,_xlfn.LAMBDA(_xlpm.x,_xlpm.x=$O3134))))</f>
        <v>3.4791252485089465E-4</v>
      </c>
      <c r="R3134" s="14">
        <f>$H3134/Q3134</f>
        <v>0.4285714285714286</v>
      </c>
      <c r="S3134" s="14" cm="1">
        <f t="array" ref="S3134">SUM(_xlfn._xlws.FILTER($H$2:$H$7117,_xlfn.MAP($P$2:$P$7117,_xlfn.LAMBDA(_xlpm.x,_xlpm.x=$P3134))))</f>
        <v>3.180914512922464E-3</v>
      </c>
      <c r="T3134" s="14">
        <f>$H3134/S3134</f>
        <v>4.6875000000000021E-2</v>
      </c>
      <c r="U3134" s="14">
        <f>_xlfn.LET(_xlpm.freq,F3134,_xlpm.size,M3134+1,_xlpm.F,V3134,LOG(1+_xlpm.freq)*LOG(1+_xlpm.size)*_xlpm.F)</f>
        <v>3.9591019864041115E-2</v>
      </c>
      <c r="V3134" s="14">
        <f>_xlfn.LET(_xlpm.a,T3134,_xlpm.b,R3134,2*_xlpm.a*_xlpm.b/(_xlpm.a+_xlpm.b))</f>
        <v>8.4507042253521167E-2</v>
      </c>
      <c r="W3134" s="14">
        <f>_xlfn.LET(_xlpm.p,R3134,_xlpm.q,T3134,LOG(_xlpm.p/_xlpm.q))</f>
        <v>0.96108193396963015</v>
      </c>
      <c r="X3134" s="2"/>
    </row>
    <row r="3135" spans="1:24">
      <c r="A3135" s="1" t="str">
        <f>_xlfn.LET(_xlpm.sep," : ",CONCATENATE(O3135,_xlpm.sep,P3135))</f>
        <v>~nnir~ : [nə]</v>
      </c>
      <c r="B3135" s="1">
        <f>_xlfn.LET(_xlpm.d,$G3135,_xlpm.k,_xlfn.CONCAT(LEFT(TRIM(B$1),1),"*"),COUNTIF(_xlpm.d,_xlpm.k))</f>
        <v>0</v>
      </c>
      <c r="C3135" s="1">
        <f>_xlfn.LET(_xlpm.d,$G3135,_xlpm.k,_xlfn.CONCAT(LEFT(TRIM(C$1),1),"*"),COUNTIF(_xlpm.d,_xlpm.k))</f>
        <v>0</v>
      </c>
      <c r="D3135" s="1">
        <f>_xlfn.LET(_xlpm.d,$G3135,_xlpm.k,_xlfn.CONCAT(LEFT(TRIM(D$1),1),"*"),COUNTIF(_xlpm.d,_xlpm.k))</f>
        <v>1</v>
      </c>
      <c r="E3135" s="1">
        <f>LOG(F3135+1,10)</f>
        <v>0.30102999566398114</v>
      </c>
      <c r="F3135" s="7">
        <v>1</v>
      </c>
      <c r="G3135" s="9" t="s">
        <v>3423</v>
      </c>
      <c r="H3135" s="4">
        <f>F3135/freq.sum.r6e</f>
        <v>4.9701789264413521E-5</v>
      </c>
      <c r="I3135" s="1" t="str">
        <f>_xlfn.LET(_xlpm.sep,":",_xlpm.w,$G3135,LEFT(_xlpm.w,FIND(_xlpm.sep,_xlpm.w)-1))</f>
        <v>nə</v>
      </c>
      <c r="J3135" s="1" t="str">
        <f>_xlfn.LET(_xlpm.sep,":",_xlpm.w,$G3135,RIGHT(_xlpm.w,LEN(_xlpm.w)-FIND(_xlpm.sep,_xlpm.w)))</f>
        <v>nnir</v>
      </c>
      <c r="K3135" s="10">
        <f>_xlfn.LET(_xlpm.w,I3135,LEN(_xlpm.w))</f>
        <v>2</v>
      </c>
      <c r="L3135" s="10">
        <f>_xlfn.LET(_xlpm.w,J3135,LEN(_xlpm.w))</f>
        <v>4</v>
      </c>
      <c r="M3135" s="10">
        <f>_xlfn.LET(_xlpm.a,K3135,_xlpm.b,L3135,MAX(_xlpm.a,_xlpm.b))</f>
        <v>4</v>
      </c>
      <c r="N3135" s="10">
        <f>_xlfn.LET(_xlpm.d,(K3135,L3135),MAX(_xlpm.d)-MIN(_xlpm.d))</f>
        <v>2</v>
      </c>
      <c r="O3135" s="1" t="str">
        <f>_xlfn.LET(_xlpm.sep,":",_xlpm.w,$G3135,_xlfn.CONCAT("~",RIGHT(_xlpm.w,LEN(_xlpm.w)-FIND(_xlpm.sep,_xlpm.w)),"~"))</f>
        <v>~nnir~</v>
      </c>
      <c r="P3135" s="1" t="str">
        <f>_xlfn.LET(_xlpm.sep,":",_xlpm.w,$G3135,_xlfn.CONCAT("[",LEFT(_xlpm.w,FIND(_xlpm.sep,_xlpm.w)-1),"]"))</f>
        <v>[nə]</v>
      </c>
      <c r="Q3135" s="14" cm="1">
        <f t="array" ref="Q3135">SUM(_xlfn._xlws.FILTER($H$2:$H$7117,_xlfn.MAP($O$2:$O$7117,_xlfn.LAMBDA(_xlpm.x,_xlpm.x=$O3135))))</f>
        <v>2.9821073558648114E-4</v>
      </c>
      <c r="R3135" s="14">
        <f>$H3135/Q3135</f>
        <v>0.16666666666666666</v>
      </c>
      <c r="S3135" s="14" cm="1">
        <f t="array" ref="S3135">SUM(_xlfn._xlws.FILTER($H$2:$H$7117,_xlfn.MAP($P$2:$P$7117,_xlfn.LAMBDA(_xlpm.x,_xlpm.x=$P3135))))</f>
        <v>2.7335984095427424E-3</v>
      </c>
      <c r="T3135" s="14">
        <f>$H3135/S3135</f>
        <v>1.8181818181818191E-2</v>
      </c>
      <c r="U3135" s="14">
        <f>_xlfn.LET(_xlpm.freq,F3135,_xlpm.size,M3135+1,_xlpm.F,V3135,LOG(1+_xlpm.freq)*LOG(1+_xlpm.size)*_xlpm.F)</f>
        <v>7.6802251648822924E-3</v>
      </c>
      <c r="V3135" s="14">
        <f>_xlfn.LET(_xlpm.a,T3135,_xlpm.b,R3135,2*_xlpm.a*_xlpm.b/(_xlpm.a+_xlpm.b))</f>
        <v>3.2786885245901655E-2</v>
      </c>
      <c r="W3135" s="14">
        <f>_xlfn.LET(_xlpm.p,R3135,_xlpm.q,T3135,LOG(_xlpm.p/_xlpm.q))</f>
        <v>0.96221143911059992</v>
      </c>
      <c r="X3135" s="2"/>
    </row>
    <row r="3136" spans="1:24">
      <c r="A3136" s="1" t="str">
        <f>_xlfn.LET(_xlpm.sep," : ",CONCATENATE(O3136,_xlpm.sep,P3136))</f>
        <v>~rrer~ : [ɹə]</v>
      </c>
      <c r="B3136" s="1">
        <f>_xlfn.LET(_xlpm.d,$G3136,_xlpm.k,_xlfn.CONCAT(LEFT(TRIM(B$1),1),"*"),COUNTIF(_xlpm.d,_xlpm.k))</f>
        <v>1</v>
      </c>
      <c r="C3136" s="1">
        <f>_xlfn.LET(_xlpm.d,$G3136,_xlpm.k,_xlfn.CONCAT(LEFT(TRIM(C$1),1),"*"),COUNTIF(_xlpm.d,_xlpm.k))</f>
        <v>0</v>
      </c>
      <c r="D3136" s="1">
        <f>_xlfn.LET(_xlpm.d,$G3136,_xlpm.k,_xlfn.CONCAT(LEFT(TRIM(D$1),1),"*"),COUNTIF(_xlpm.d,_xlpm.k))</f>
        <v>0</v>
      </c>
      <c r="E3136" s="1">
        <f>LOG(F3136+1,10)</f>
        <v>0.30102999566398114</v>
      </c>
      <c r="F3136" s="7">
        <v>1</v>
      </c>
      <c r="G3136" s="9" t="s">
        <v>6725</v>
      </c>
      <c r="H3136" s="4">
        <f>F3136/freq.sum.r6e</f>
        <v>4.9701789264413521E-5</v>
      </c>
      <c r="I3136" s="1" t="str">
        <f>_xlfn.LET(_xlpm.sep,":",_xlpm.w,$G3136,LEFT(_xlpm.w,FIND(_xlpm.sep,_xlpm.w)-1))</f>
        <v>ɹə</v>
      </c>
      <c r="J3136" s="1" t="str">
        <f>_xlfn.LET(_xlpm.sep,":",_xlpm.w,$G3136,RIGHT(_xlpm.w,LEN(_xlpm.w)-FIND(_xlpm.sep,_xlpm.w)))</f>
        <v>rrer</v>
      </c>
      <c r="K3136" s="10">
        <f>_xlfn.LET(_xlpm.w,I3136,LEN(_xlpm.w))</f>
        <v>2</v>
      </c>
      <c r="L3136" s="10">
        <f>_xlfn.LET(_xlpm.w,J3136,LEN(_xlpm.w))</f>
        <v>4</v>
      </c>
      <c r="M3136" s="10">
        <f>_xlfn.LET(_xlpm.a,K3136,_xlpm.b,L3136,MAX(_xlpm.a,_xlpm.b))</f>
        <v>4</v>
      </c>
      <c r="N3136" s="10">
        <f>_xlfn.LET(_xlpm.d,(K3136,L3136),MAX(_xlpm.d)-MIN(_xlpm.d))</f>
        <v>2</v>
      </c>
      <c r="O3136" s="1" t="str">
        <f>_xlfn.LET(_xlpm.sep,":",_xlpm.w,$G3136,_xlfn.CONCAT("~",RIGHT(_xlpm.w,LEN(_xlpm.w)-FIND(_xlpm.sep,_xlpm.w)),"~"))</f>
        <v>~rrer~</v>
      </c>
      <c r="P3136" s="1" t="str">
        <f>_xlfn.LET(_xlpm.sep,":",_xlpm.w,$G3136,_xlfn.CONCAT("[",LEFT(_xlpm.w,FIND(_xlpm.sep,_xlpm.w)-1),"]"))</f>
        <v>[ɹə]</v>
      </c>
      <c r="Q3136" s="14" cm="1">
        <f t="array" ref="Q3136">SUM(_xlfn._xlws.FILTER($H$2:$H$7117,_xlfn.MAP($O$2:$O$7117,_xlfn.LAMBDA(_xlpm.x,_xlpm.x=$O3136))))</f>
        <v>3.4791252485089465E-4</v>
      </c>
      <c r="R3136" s="14">
        <f>$H3136/Q3136</f>
        <v>0.14285714285714285</v>
      </c>
      <c r="S3136" s="14" cm="1">
        <f t="array" ref="S3136">SUM(_xlfn._xlws.FILTER($H$2:$H$7117,_xlfn.MAP($P$2:$P$7117,_xlfn.LAMBDA(_xlpm.x,_xlpm.x=$P3136))))</f>
        <v>3.230616302186877E-3</v>
      </c>
      <c r="T3136" s="14">
        <f>$H3136/S3136</f>
        <v>1.5384615384615392E-2</v>
      </c>
      <c r="U3136" s="14">
        <f>_xlfn.LET(_xlpm.freq,F3136,_xlpm.size,M3136+1,_xlpm.F,V3136,LOG(1+_xlpm.freq)*LOG(1+_xlpm.size)*_xlpm.F)</f>
        <v>6.5068574313586081E-3</v>
      </c>
      <c r="V3136" s="14">
        <f>_xlfn.LET(_xlpm.a,T3136,_xlpm.b,R3136,2*_xlpm.a*_xlpm.b/(_xlpm.a+_xlpm.b))</f>
        <v>2.777777777777779E-2</v>
      </c>
      <c r="W3136" s="14">
        <f>_xlfn.LET(_xlpm.p,R3136,_xlpm.q,T3136,LOG(_xlpm.p/_xlpm.q))</f>
        <v>0.96781531662859854</v>
      </c>
      <c r="X3136" s="2"/>
    </row>
    <row r="3137" spans="1:24">
      <c r="A3137" s="1" t="str">
        <f>_xlfn.LET(_xlpm.sep," : ",CONCATENATE(O3137,_xlpm.sep,P3137))</f>
        <v>~ssar~ : [sɛ]</v>
      </c>
      <c r="B3137" s="1">
        <f>_xlfn.LET(_xlpm.d,$G3137,_xlpm.k,_xlfn.CONCAT(LEFT(TRIM(B$1),1),"*"),COUNTIF(_xlpm.d,_xlpm.k))</f>
        <v>0</v>
      </c>
      <c r="C3137" s="1">
        <f>_xlfn.LET(_xlpm.d,$G3137,_xlpm.k,_xlfn.CONCAT(LEFT(TRIM(C$1),1),"*"),COUNTIF(_xlpm.d,_xlpm.k))</f>
        <v>0</v>
      </c>
      <c r="D3137" s="1">
        <f>_xlfn.LET(_xlpm.d,$G3137,_xlpm.k,_xlfn.CONCAT(LEFT(TRIM(D$1),1),"*"),COUNTIF(_xlpm.d,_xlpm.k))</f>
        <v>0</v>
      </c>
      <c r="E3137" s="1">
        <f>LOG(F3137+1,10)</f>
        <v>0.47712125471966244</v>
      </c>
      <c r="F3137" s="7">
        <v>2</v>
      </c>
      <c r="G3137" s="9" t="s">
        <v>4540</v>
      </c>
      <c r="H3137" s="4">
        <f>F3137/freq.sum.r6e</f>
        <v>9.9403578528827041E-5</v>
      </c>
      <c r="I3137" s="1" t="str">
        <f>_xlfn.LET(_xlpm.sep,":",_xlpm.w,$G3137,LEFT(_xlpm.w,FIND(_xlpm.sep,_xlpm.w)-1))</f>
        <v>sɛ</v>
      </c>
      <c r="J3137" s="1" t="str">
        <f>_xlfn.LET(_xlpm.sep,":",_xlpm.w,$G3137,RIGHT(_xlpm.w,LEN(_xlpm.w)-FIND(_xlpm.sep,_xlpm.w)))</f>
        <v>ssar</v>
      </c>
      <c r="K3137" s="10">
        <f>_xlfn.LET(_xlpm.w,I3137,LEN(_xlpm.w))</f>
        <v>2</v>
      </c>
      <c r="L3137" s="10">
        <f>_xlfn.LET(_xlpm.w,J3137,LEN(_xlpm.w))</f>
        <v>4</v>
      </c>
      <c r="M3137" s="10">
        <f>_xlfn.LET(_xlpm.a,K3137,_xlpm.b,L3137,MAX(_xlpm.a,_xlpm.b))</f>
        <v>4</v>
      </c>
      <c r="N3137" s="10">
        <f>_xlfn.LET(_xlpm.d,(K3137,L3137),MAX(_xlpm.d)-MIN(_xlpm.d))</f>
        <v>2</v>
      </c>
      <c r="O3137" s="1" t="str">
        <f>_xlfn.LET(_xlpm.sep,":",_xlpm.w,$G3137,_xlfn.CONCAT("~",RIGHT(_xlpm.w,LEN(_xlpm.w)-FIND(_xlpm.sep,_xlpm.w)),"~"))</f>
        <v>~ssar~</v>
      </c>
      <c r="P3137" s="1" t="str">
        <f>_xlfn.LET(_xlpm.sep,":",_xlpm.w,$G3137,_xlfn.CONCAT("[",LEFT(_xlpm.w,FIND(_xlpm.sep,_xlpm.w)-1),"]"))</f>
        <v>[sɛ]</v>
      </c>
      <c r="Q3137" s="14" cm="1">
        <f t="array" ref="Q3137">SUM(_xlfn._xlws.FILTER($H$2:$H$7117,_xlfn.MAP($O$2:$O$7117,_xlfn.LAMBDA(_xlpm.x,_xlpm.x=$O3137))))</f>
        <v>2.9821073558648114E-4</v>
      </c>
      <c r="R3137" s="14">
        <f>$H3137/Q3137</f>
        <v>0.33333333333333331</v>
      </c>
      <c r="S3137" s="14" cm="1">
        <f t="array" ref="S3137">SUM(_xlfn._xlws.FILTER($H$2:$H$7117,_xlfn.MAP($P$2:$P$7117,_xlfn.LAMBDA(_xlpm.x,_xlpm.x=$P3137))))</f>
        <v>2.7833001988071559E-3</v>
      </c>
      <c r="T3137" s="14">
        <f>$H3137/S3137</f>
        <v>3.5714285714285733E-2</v>
      </c>
      <c r="U3137" s="14">
        <f>_xlfn.LET(_xlpm.freq,F3137,_xlpm.size,M3137+1,_xlpm.F,V3137,LOG(1+_xlpm.freq)*LOG(1+_xlpm.size)*_xlpm.F)</f>
        <v>2.3953064577078607E-2</v>
      </c>
      <c r="V3137" s="14">
        <f>_xlfn.LET(_xlpm.a,T3137,_xlpm.b,R3137,2*_xlpm.a*_xlpm.b/(_xlpm.a+_xlpm.b))</f>
        <v>6.451612903225809E-2</v>
      </c>
      <c r="W3137" s="14">
        <f>_xlfn.LET(_xlpm.p,R3137,_xlpm.q,T3137,LOG(_xlpm.p/_xlpm.q))</f>
        <v>0.97003677662255661</v>
      </c>
      <c r="X3137" s="2"/>
    </row>
    <row r="3138" spans="1:24">
      <c r="A3138" s="1" t="str">
        <f>_xlfn.LET(_xlpm.sep," : ",CONCATENATE(O3138,_xlpm.sep,P3138))</f>
        <v>~dagh~ : [deɪ]</v>
      </c>
      <c r="B3138" s="1">
        <f>_xlfn.LET(_xlpm.d,$G3138,_xlpm.k,_xlfn.CONCAT(LEFT(TRIM(B$1),1),"*"),COUNTIF(_xlpm.d,_xlpm.k))</f>
        <v>0</v>
      </c>
      <c r="C3138" s="1">
        <f>_xlfn.LET(_xlpm.d,$G3138,_xlpm.k,_xlfn.CONCAT(LEFT(TRIM(C$1),1),"*"),COUNTIF(_xlpm.d,_xlpm.k))</f>
        <v>0</v>
      </c>
      <c r="D3138" s="1">
        <f>_xlfn.LET(_xlpm.d,$G3138,_xlpm.k,_xlfn.CONCAT(LEFT(TRIM(D$1),1),"*"),COUNTIF(_xlpm.d,_xlpm.k))</f>
        <v>0</v>
      </c>
      <c r="E3138" s="1">
        <f>LOG(F3138+1,10)</f>
        <v>0.30102999566398114</v>
      </c>
      <c r="F3138" s="7">
        <v>1</v>
      </c>
      <c r="G3138" s="9" t="s">
        <v>444</v>
      </c>
      <c r="H3138" s="4">
        <f>F3138/freq.sum.r6e</f>
        <v>4.9701789264413521E-5</v>
      </c>
      <c r="I3138" s="1" t="str">
        <f>_xlfn.LET(_xlpm.sep,":",_xlpm.w,$G3138,LEFT(_xlpm.w,FIND(_xlpm.sep,_xlpm.w)-1))</f>
        <v>deɪ</v>
      </c>
      <c r="J3138" s="1" t="str">
        <f>_xlfn.LET(_xlpm.sep,":",_xlpm.w,$G3138,RIGHT(_xlpm.w,LEN(_xlpm.w)-FIND(_xlpm.sep,_xlpm.w)))</f>
        <v>dagh</v>
      </c>
      <c r="K3138" s="10">
        <f>_xlfn.LET(_xlpm.w,I3138,LEN(_xlpm.w))</f>
        <v>3</v>
      </c>
      <c r="L3138" s="10">
        <f>_xlfn.LET(_xlpm.w,J3138,LEN(_xlpm.w))</f>
        <v>4</v>
      </c>
      <c r="M3138" s="10">
        <f>_xlfn.LET(_xlpm.a,K3138,_xlpm.b,L3138,MAX(_xlpm.a,_xlpm.b))</f>
        <v>4</v>
      </c>
      <c r="N3138" s="10">
        <f>_xlfn.LET(_xlpm.d,(K3138,L3138),MAX(_xlpm.d)-MIN(_xlpm.d))</f>
        <v>1</v>
      </c>
      <c r="O3138" s="1" t="str">
        <f>_xlfn.LET(_xlpm.sep,":",_xlpm.w,$G3138,_xlfn.CONCAT("~",RIGHT(_xlpm.w,LEN(_xlpm.w)-FIND(_xlpm.sep,_xlpm.w)),"~"))</f>
        <v>~dagh~</v>
      </c>
      <c r="P3138" s="1" t="str">
        <f>_xlfn.LET(_xlpm.sep,":",_xlpm.w,$G3138,_xlfn.CONCAT("[",LEFT(_xlpm.w,FIND(_xlpm.sep,_xlpm.w)-1),"]"))</f>
        <v>[deɪ]</v>
      </c>
      <c r="Q3138" s="14" cm="1">
        <f t="array" ref="Q3138">SUM(_xlfn._xlws.FILTER($H$2:$H$7117,_xlfn.MAP($O$2:$O$7117,_xlfn.LAMBDA(_xlpm.x,_xlpm.x=$O3138))))</f>
        <v>1.4910536779324057E-4</v>
      </c>
      <c r="R3138" s="14">
        <f>$H3138/Q3138</f>
        <v>0.33333333333333331</v>
      </c>
      <c r="S3138" s="14" cm="1">
        <f t="array" ref="S3138">SUM(_xlfn._xlws.FILTER($H$2:$H$7117,_xlfn.MAP($P$2:$P$7117,_xlfn.LAMBDA(_xlpm.x,_xlpm.x=$P3138))))</f>
        <v>1.3916500994035786E-3</v>
      </c>
      <c r="T3138" s="14">
        <f>$H3138/S3138</f>
        <v>3.5714285714285712E-2</v>
      </c>
      <c r="U3138" s="14">
        <f>_xlfn.LET(_xlpm.freq,F3138,_xlpm.size,M3138+1,_xlpm.F,V3138,LOG(1+_xlpm.freq)*LOG(1+_xlpm.size)*_xlpm.F)</f>
        <v>1.5112701130897407E-2</v>
      </c>
      <c r="V3138" s="14">
        <f>_xlfn.LET(_xlpm.a,T3138,_xlpm.b,R3138,2*_xlpm.a*_xlpm.b/(_xlpm.a+_xlpm.b))</f>
        <v>6.4516129032258063E-2</v>
      </c>
      <c r="W3138" s="14">
        <f>_xlfn.LET(_xlpm.p,R3138,_xlpm.q,T3138,LOG(_xlpm.p/_xlpm.q))</f>
        <v>0.97003677662255683</v>
      </c>
      <c r="X3138" s="2"/>
    </row>
    <row r="3139" spans="1:24">
      <c r="A3139" s="1" t="str">
        <f>_xlfn.LET(_xlpm.sep," : ",CONCATENATE(O3139,_xlpm.sep,P3139))</f>
        <v>~degh~ : [deɪ]</v>
      </c>
      <c r="B3139" s="1">
        <f>_xlfn.LET(_xlpm.d,$G3139,_xlpm.k,_xlfn.CONCAT(LEFT(TRIM(B$1),1),"*"),COUNTIF(_xlpm.d,_xlpm.k))</f>
        <v>0</v>
      </c>
      <c r="C3139" s="1">
        <f>_xlfn.LET(_xlpm.d,$G3139,_xlpm.k,_xlfn.CONCAT(LEFT(TRIM(C$1),1),"*"),COUNTIF(_xlpm.d,_xlpm.k))</f>
        <v>0</v>
      </c>
      <c r="D3139" s="1">
        <f>_xlfn.LET(_xlpm.d,$G3139,_xlpm.k,_xlfn.CONCAT(LEFT(TRIM(D$1),1),"*"),COUNTIF(_xlpm.d,_xlpm.k))</f>
        <v>0</v>
      </c>
      <c r="E3139" s="1">
        <f>LOG(F3139+1,10)</f>
        <v>0.30102999566398114</v>
      </c>
      <c r="F3139" s="7">
        <v>1</v>
      </c>
      <c r="G3139" s="9" t="s">
        <v>453</v>
      </c>
      <c r="H3139" s="4">
        <f>F3139/freq.sum.r6e</f>
        <v>4.9701789264413521E-5</v>
      </c>
      <c r="I3139" s="4" t="str">
        <f>_xlfn.LET(_xlpm.sep,":",_xlpm.w,$G3139,LEFT(_xlpm.w,FIND(_xlpm.sep,_xlpm.w)-1))</f>
        <v>deɪ</v>
      </c>
      <c r="J3139" s="4" t="str">
        <f>_xlfn.LET(_xlpm.sep,":",_xlpm.w,$G3139,RIGHT(_xlpm.w,LEN(_xlpm.w)-FIND(_xlpm.sep,_xlpm.w)))</f>
        <v>degh</v>
      </c>
      <c r="K3139" s="10">
        <f>_xlfn.LET(_xlpm.w,I3139,LEN(_xlpm.w))</f>
        <v>3</v>
      </c>
      <c r="L3139" s="10">
        <f>_xlfn.LET(_xlpm.w,J3139,LEN(_xlpm.w))</f>
        <v>4</v>
      </c>
      <c r="M3139" s="10">
        <f>_xlfn.LET(_xlpm.a,K3139,_xlpm.b,L3139,MAX(_xlpm.a,_xlpm.b))</f>
        <v>4</v>
      </c>
      <c r="N3139" s="10">
        <f>_xlfn.LET(_xlpm.d,(K3139,L3139),MAX(_xlpm.d)-MIN(_xlpm.d))</f>
        <v>1</v>
      </c>
      <c r="O3139" s="1" t="str">
        <f>_xlfn.LET(_xlpm.sep,":",_xlpm.w,$G3139,_xlfn.CONCAT("~",RIGHT(_xlpm.w,LEN(_xlpm.w)-FIND(_xlpm.sep,_xlpm.w)),"~"))</f>
        <v>~degh~</v>
      </c>
      <c r="P3139" s="1" t="str">
        <f>_xlfn.LET(_xlpm.sep,":",_xlpm.w,$G3139,_xlfn.CONCAT("[",LEFT(_xlpm.w,FIND(_xlpm.sep,_xlpm.w)-1),"]"))</f>
        <v>[deɪ]</v>
      </c>
      <c r="Q3139" s="14" cm="1">
        <f t="array" ref="Q3139">SUM(_xlfn._xlws.FILTER($H$2:$H$7109,_xlfn.MAP($O$2:$O$7109,_xlfn.LAMBDA(_xlpm.x,_xlpm.x=$O3139))))</f>
        <v>1.4910536779324057E-4</v>
      </c>
      <c r="R3139" s="14">
        <f>$H3139/Q3139</f>
        <v>0.33333333333333331</v>
      </c>
      <c r="S3139" s="14" cm="1">
        <f t="array" ref="S3139">SUM(_xlfn._xlws.FILTER($H$2:$H$7109,_xlfn.MAP($P$2:$P$7109,_xlfn.LAMBDA(_xlpm.x,_xlpm.x=$P3139))))</f>
        <v>1.3916500994035786E-3</v>
      </c>
      <c r="T3139" s="14">
        <f>$H3139/S3139</f>
        <v>3.5714285714285712E-2</v>
      </c>
      <c r="U3139" s="14">
        <f>_xlfn.LET(_xlpm.freq,F3139,_xlpm.size,M3139+1,_xlpm.F,V3139,LOG(1+_xlpm.freq)*LOG(1+_xlpm.size)*_xlpm.F)</f>
        <v>1.5112701130897407E-2</v>
      </c>
      <c r="V3139" s="14">
        <f>_xlfn.LET(_xlpm.a,T3139,_xlpm.b,R3139,2*_xlpm.a*_xlpm.b/(_xlpm.a+_xlpm.b))</f>
        <v>6.4516129032258063E-2</v>
      </c>
      <c r="W3139" s="14">
        <f>_xlfn.LET(_xlpm.p,R3139,_xlpm.q,T3139,LOG(_xlpm.p/_xlpm.q))</f>
        <v>0.97003677662255683</v>
      </c>
      <c r="X3139" s="2"/>
    </row>
    <row r="3140" spans="1:24">
      <c r="A3140" s="1" t="str">
        <f>_xlfn.LET(_xlpm.sep," : ",CONCATENATE(O3140,_xlpm.sep,P3140))</f>
        <v>~megh~ : [meɪ]</v>
      </c>
      <c r="B3140" s="1">
        <f>_xlfn.LET(_xlpm.d,$G3140,_xlpm.k,_xlfn.CONCAT(LEFT(TRIM(B$1),1),"*"),COUNTIF(_xlpm.d,_xlpm.k))</f>
        <v>0</v>
      </c>
      <c r="C3140" s="1">
        <f>_xlfn.LET(_xlpm.d,$G3140,_xlpm.k,_xlfn.CONCAT(LEFT(TRIM(C$1),1),"*"),COUNTIF(_xlpm.d,_xlpm.k))</f>
        <v>1</v>
      </c>
      <c r="D3140" s="1">
        <f>_xlfn.LET(_xlpm.d,$G3140,_xlpm.k,_xlfn.CONCAT(LEFT(TRIM(D$1),1),"*"),COUNTIF(_xlpm.d,_xlpm.k))</f>
        <v>0</v>
      </c>
      <c r="E3140" s="1">
        <f>LOG(F3140+1,10)</f>
        <v>0.30102999566398114</v>
      </c>
      <c r="F3140" s="7">
        <v>1</v>
      </c>
      <c r="G3140" s="9" t="s">
        <v>2524</v>
      </c>
      <c r="H3140" s="4">
        <f>F3140/freq.sum.r6e</f>
        <v>4.9701789264413521E-5</v>
      </c>
      <c r="I3140" s="1" t="str">
        <f>_xlfn.LET(_xlpm.sep,":",_xlpm.w,$G3140,LEFT(_xlpm.w,FIND(_xlpm.sep,_xlpm.w)-1))</f>
        <v>meɪ</v>
      </c>
      <c r="J3140" s="1" t="str">
        <f>_xlfn.LET(_xlpm.sep,":",_xlpm.w,$G3140,RIGHT(_xlpm.w,LEN(_xlpm.w)-FIND(_xlpm.sep,_xlpm.w)))</f>
        <v>megh</v>
      </c>
      <c r="K3140" s="10">
        <f>_xlfn.LET(_xlpm.w,I3140,LEN(_xlpm.w))</f>
        <v>3</v>
      </c>
      <c r="L3140" s="10">
        <f>_xlfn.LET(_xlpm.w,J3140,LEN(_xlpm.w))</f>
        <v>4</v>
      </c>
      <c r="M3140" s="10">
        <f>_xlfn.LET(_xlpm.a,K3140,_xlpm.b,L3140,MAX(_xlpm.a,_xlpm.b))</f>
        <v>4</v>
      </c>
      <c r="N3140" s="10">
        <f>_xlfn.LET(_xlpm.d,(K3140,L3140),MAX(_xlpm.d)-MIN(_xlpm.d))</f>
        <v>1</v>
      </c>
      <c r="O3140" s="1" t="str">
        <f>_xlfn.LET(_xlpm.sep,":",_xlpm.w,$G3140,_xlfn.CONCAT("~",RIGHT(_xlpm.w,LEN(_xlpm.w)-FIND(_xlpm.sep,_xlpm.w)),"~"))</f>
        <v>~megh~</v>
      </c>
      <c r="P3140" s="1" t="str">
        <f>_xlfn.LET(_xlpm.sep,":",_xlpm.w,$G3140,_xlfn.CONCAT("[",LEFT(_xlpm.w,FIND(_xlpm.sep,_xlpm.w)-1),"]"))</f>
        <v>[meɪ]</v>
      </c>
      <c r="Q3140" s="14" cm="1">
        <f t="array" ref="Q3140">SUM(_xlfn._xlws.FILTER($H$2:$H$7117,_xlfn.MAP($O$2:$O$7117,_xlfn.LAMBDA(_xlpm.x,_xlpm.x=$O3140))))</f>
        <v>1.4910536779324057E-4</v>
      </c>
      <c r="R3140" s="14">
        <f>$H3140/Q3140</f>
        <v>0.33333333333333331</v>
      </c>
      <c r="S3140" s="14" cm="1">
        <f t="array" ref="S3140">SUM(_xlfn._xlws.FILTER($H$2:$H$7117,_xlfn.MAP($P$2:$P$7117,_xlfn.LAMBDA(_xlpm.x,_xlpm.x=$P3140))))</f>
        <v>1.3916500994035786E-3</v>
      </c>
      <c r="T3140" s="14">
        <f>$H3140/S3140</f>
        <v>3.5714285714285712E-2</v>
      </c>
      <c r="U3140" s="14">
        <f>_xlfn.LET(_xlpm.freq,F3140,_xlpm.size,M3140+1,_xlpm.F,V3140,LOG(1+_xlpm.freq)*LOG(1+_xlpm.size)*_xlpm.F)</f>
        <v>1.5112701130897407E-2</v>
      </c>
      <c r="V3140" s="14">
        <f>_xlfn.LET(_xlpm.a,T3140,_xlpm.b,R3140,2*_xlpm.a*_xlpm.b/(_xlpm.a+_xlpm.b))</f>
        <v>6.4516129032258063E-2</v>
      </c>
      <c r="W3140" s="14">
        <f>_xlfn.LET(_xlpm.p,R3140,_xlpm.q,T3140,LOG(_xlpm.p/_xlpm.q))</f>
        <v>0.97003677662255683</v>
      </c>
      <c r="X3140" s="2"/>
    </row>
    <row r="3141" spans="1:24">
      <c r="A3141" s="1" t="str">
        <f>_xlfn.LET(_xlpm.sep," : ",CONCATENATE(O3141,_xlpm.sep,P3141))</f>
        <v>~ragh~ : [ɹeɪ]</v>
      </c>
      <c r="B3141" s="1">
        <f>_xlfn.LET(_xlpm.d,$G3141,_xlpm.k,_xlfn.CONCAT(LEFT(TRIM(B$1),1),"*"),COUNTIF(_xlpm.d,_xlpm.k))</f>
        <v>1</v>
      </c>
      <c r="C3141" s="1">
        <f>_xlfn.LET(_xlpm.d,$G3141,_xlpm.k,_xlfn.CONCAT(LEFT(TRIM(C$1),1),"*"),COUNTIF(_xlpm.d,_xlpm.k))</f>
        <v>0</v>
      </c>
      <c r="D3141" s="1">
        <f>_xlfn.LET(_xlpm.d,$G3141,_xlpm.k,_xlfn.CONCAT(LEFT(TRIM(D$1),1),"*"),COUNTIF(_xlpm.d,_xlpm.k))</f>
        <v>0</v>
      </c>
      <c r="E3141" s="1">
        <f>LOG(F3141+1,10)</f>
        <v>0.30102999566398114</v>
      </c>
      <c r="F3141" s="7">
        <v>1</v>
      </c>
      <c r="G3141" s="9" t="s">
        <v>5800</v>
      </c>
      <c r="H3141" s="4">
        <f>F3141/freq.sum.r6e</f>
        <v>4.9701789264413521E-5</v>
      </c>
      <c r="I3141" s="1" t="str">
        <f>_xlfn.LET(_xlpm.sep,":",_xlpm.w,$G3141,LEFT(_xlpm.w,FIND(_xlpm.sep,_xlpm.w)-1))</f>
        <v>ɹeɪ</v>
      </c>
      <c r="J3141" s="1" t="str">
        <f>_xlfn.LET(_xlpm.sep,":",_xlpm.w,$G3141,RIGHT(_xlpm.w,LEN(_xlpm.w)-FIND(_xlpm.sep,_xlpm.w)))</f>
        <v>ragh</v>
      </c>
      <c r="K3141" s="10">
        <f>_xlfn.LET(_xlpm.w,I3141,LEN(_xlpm.w))</f>
        <v>3</v>
      </c>
      <c r="L3141" s="10">
        <f>_xlfn.LET(_xlpm.w,J3141,LEN(_xlpm.w))</f>
        <v>4</v>
      </c>
      <c r="M3141" s="10">
        <f>_xlfn.LET(_xlpm.a,K3141,_xlpm.b,L3141,MAX(_xlpm.a,_xlpm.b))</f>
        <v>4</v>
      </c>
      <c r="N3141" s="10">
        <f>_xlfn.LET(_xlpm.d,(K3141,L3141),MAX(_xlpm.d)-MIN(_xlpm.d))</f>
        <v>1</v>
      </c>
      <c r="O3141" s="1" t="str">
        <f>_xlfn.LET(_xlpm.sep,":",_xlpm.w,$G3141,_xlfn.CONCAT("~",RIGHT(_xlpm.w,LEN(_xlpm.w)-FIND(_xlpm.sep,_xlpm.w)),"~"))</f>
        <v>~ragh~</v>
      </c>
      <c r="P3141" s="1" t="str">
        <f>_xlfn.LET(_xlpm.sep,":",_xlpm.w,$G3141,_xlfn.CONCAT("[",LEFT(_xlpm.w,FIND(_xlpm.sep,_xlpm.w)-1),"]"))</f>
        <v>[ɹeɪ]</v>
      </c>
      <c r="Q3141" s="14" cm="1">
        <f t="array" ref="Q3141">SUM(_xlfn._xlws.FILTER($H$2:$H$7117,_xlfn.MAP($O$2:$O$7117,_xlfn.LAMBDA(_xlpm.x,_xlpm.x=$O3141))))</f>
        <v>1.4910536779324057E-4</v>
      </c>
      <c r="R3141" s="14">
        <f>$H3141/Q3141</f>
        <v>0.33333333333333331</v>
      </c>
      <c r="S3141" s="14" cm="1">
        <f t="array" ref="S3141">SUM(_xlfn._xlws.FILTER($H$2:$H$7117,_xlfn.MAP($P$2:$P$7117,_xlfn.LAMBDA(_xlpm.x,_xlpm.x=$P3141))))</f>
        <v>1.3916500994035786E-3</v>
      </c>
      <c r="T3141" s="14">
        <f>$H3141/S3141</f>
        <v>3.5714285714285712E-2</v>
      </c>
      <c r="U3141" s="14">
        <f>_xlfn.LET(_xlpm.freq,F3141,_xlpm.size,M3141+1,_xlpm.F,V3141,LOG(1+_xlpm.freq)*LOG(1+_xlpm.size)*_xlpm.F)</f>
        <v>1.5112701130897407E-2</v>
      </c>
      <c r="V3141" s="14">
        <f>_xlfn.LET(_xlpm.a,T3141,_xlpm.b,R3141,2*_xlpm.a*_xlpm.b/(_xlpm.a+_xlpm.b))</f>
        <v>6.4516129032258063E-2</v>
      </c>
      <c r="W3141" s="14">
        <f>_xlfn.LET(_xlpm.p,R3141,_xlpm.q,T3141,LOG(_xlpm.p/_xlpm.q))</f>
        <v>0.97003677662255683</v>
      </c>
      <c r="X3141" s="2"/>
    </row>
    <row r="3142" spans="1:24">
      <c r="A3142" s="1" t="str">
        <f>_xlfn.LET(_xlpm.sep," : ",CONCATENATE(O3142,_xlpm.sep,P3142))</f>
        <v>~rrah~ : [ɹeɪ]</v>
      </c>
      <c r="B3142" s="1">
        <f>_xlfn.LET(_xlpm.d,$G3142,_xlpm.k,_xlfn.CONCAT(LEFT(TRIM(B$1),1),"*"),COUNTIF(_xlpm.d,_xlpm.k))</f>
        <v>1</v>
      </c>
      <c r="C3142" s="1">
        <f>_xlfn.LET(_xlpm.d,$G3142,_xlpm.k,_xlfn.CONCAT(LEFT(TRIM(C$1),1),"*"),COUNTIF(_xlpm.d,_xlpm.k))</f>
        <v>0</v>
      </c>
      <c r="D3142" s="1">
        <f>_xlfn.LET(_xlpm.d,$G3142,_xlpm.k,_xlfn.CONCAT(LEFT(TRIM(D$1),1),"*"),COUNTIF(_xlpm.d,_xlpm.k))</f>
        <v>0</v>
      </c>
      <c r="E3142" s="1">
        <f>LOG(F3142+1,10)</f>
        <v>0.47712125471966244</v>
      </c>
      <c r="F3142" s="7">
        <v>2</v>
      </c>
      <c r="G3142" s="9" t="s">
        <v>5810</v>
      </c>
      <c r="H3142" s="4">
        <f>F3142/freq.sum.r6e</f>
        <v>9.9403578528827041E-5</v>
      </c>
      <c r="I3142" s="1" t="str">
        <f>_xlfn.LET(_xlpm.sep,":",_xlpm.w,$G3142,LEFT(_xlpm.w,FIND(_xlpm.sep,_xlpm.w)-1))</f>
        <v>ɹeɪ</v>
      </c>
      <c r="J3142" s="1" t="str">
        <f>_xlfn.LET(_xlpm.sep,":",_xlpm.w,$G3142,RIGHT(_xlpm.w,LEN(_xlpm.w)-FIND(_xlpm.sep,_xlpm.w)))</f>
        <v>rrah</v>
      </c>
      <c r="K3142" s="10">
        <f>_xlfn.LET(_xlpm.w,I3142,LEN(_xlpm.w))</f>
        <v>3</v>
      </c>
      <c r="L3142" s="10">
        <f>_xlfn.LET(_xlpm.w,J3142,LEN(_xlpm.w))</f>
        <v>4</v>
      </c>
      <c r="M3142" s="10">
        <f>_xlfn.LET(_xlpm.a,K3142,_xlpm.b,L3142,MAX(_xlpm.a,_xlpm.b))</f>
        <v>4</v>
      </c>
      <c r="N3142" s="10">
        <f>_xlfn.LET(_xlpm.d,(K3142,L3142),MAX(_xlpm.d)-MIN(_xlpm.d))</f>
        <v>1</v>
      </c>
      <c r="O3142" s="1" t="str">
        <f>_xlfn.LET(_xlpm.sep,":",_xlpm.w,$G3142,_xlfn.CONCAT("~",RIGHT(_xlpm.w,LEN(_xlpm.w)-FIND(_xlpm.sep,_xlpm.w)),"~"))</f>
        <v>~rrah~</v>
      </c>
      <c r="P3142" s="1" t="str">
        <f>_xlfn.LET(_xlpm.sep,":",_xlpm.w,$G3142,_xlfn.CONCAT("[",LEFT(_xlpm.w,FIND(_xlpm.sep,_xlpm.w)-1),"]"))</f>
        <v>[ɹeɪ]</v>
      </c>
      <c r="Q3142" s="14" cm="1">
        <f t="array" ref="Q3142">SUM(_xlfn._xlws.FILTER($H$2:$H$7111,_xlfn.MAP($O$2:$O$7111,_xlfn.LAMBDA(_xlpm.x,_xlpm.x=$O3142))))</f>
        <v>1.4910536779324057E-4</v>
      </c>
      <c r="R3142" s="14">
        <f>$H3142/Q3142</f>
        <v>0.66666666666666663</v>
      </c>
      <c r="S3142" s="14" cm="1">
        <f t="array" ref="S3142">SUM(_xlfn._xlws.FILTER($H$2:$H$7111,_xlfn.MAP($P$2:$P$7111,_xlfn.LAMBDA(_xlpm.x,_xlpm.x=$P3142))))</f>
        <v>1.3916500994035786E-3</v>
      </c>
      <c r="T3142" s="14">
        <f>$H3142/S3142</f>
        <v>7.1428571428571425E-2</v>
      </c>
      <c r="U3142" s="14">
        <f>_xlfn.LET(_xlpm.freq,F3142,_xlpm.size,M3142+1,_xlpm.F,V3142,LOG(1+_xlpm.freq)*LOG(1+_xlpm.size)*_xlpm.F)</f>
        <v>4.7906129154157193E-2</v>
      </c>
      <c r="V3142" s="14">
        <f>_xlfn.LET(_xlpm.a,T3142,_xlpm.b,R3142,2*_xlpm.a*_xlpm.b/(_xlpm.a+_xlpm.b))</f>
        <v>0.12903225806451613</v>
      </c>
      <c r="W3142" s="14">
        <f>_xlfn.LET(_xlpm.p,R3142,_xlpm.q,T3142,LOG(_xlpm.p/_xlpm.q))</f>
        <v>0.97003677662255683</v>
      </c>
      <c r="X3142" s="2"/>
    </row>
    <row r="3143" spans="1:24">
      <c r="A3143" s="1" t="str">
        <f>_xlfn.LET(_xlpm.sep," : ",CONCATENATE(O3143,_xlpm.sep,P3143))</f>
        <v>~grah~ : [ɡɹeɪ]</v>
      </c>
      <c r="B3143" s="1">
        <f>_xlfn.LET(_xlpm.d,$G3143,_xlpm.k,_xlfn.CONCAT(LEFT(TRIM(B$1),1),"*"),COUNTIF(_xlpm.d,_xlpm.k))</f>
        <v>0</v>
      </c>
      <c r="C3143" s="1">
        <f>_xlfn.LET(_xlpm.d,$G3143,_xlpm.k,_xlfn.CONCAT(LEFT(TRIM(C$1),1),"*"),COUNTIF(_xlpm.d,_xlpm.k))</f>
        <v>0</v>
      </c>
      <c r="D3143" s="1">
        <f>_xlfn.LET(_xlpm.d,$G3143,_xlpm.k,_xlfn.CONCAT(LEFT(TRIM(D$1),1),"*"),COUNTIF(_xlpm.d,_xlpm.k))</f>
        <v>0</v>
      </c>
      <c r="E3143" s="1">
        <f>LOG(F3143+1,10)</f>
        <v>0.47712125471966244</v>
      </c>
      <c r="F3143" s="7">
        <v>2</v>
      </c>
      <c r="G3143" s="9" t="s">
        <v>6935</v>
      </c>
      <c r="H3143" s="4">
        <f>F3143/freq.sum.r6e</f>
        <v>9.9403578528827041E-5</v>
      </c>
      <c r="I3143" s="1" t="str">
        <f>_xlfn.LET(_xlpm.sep,":",_xlpm.w,$G3143,LEFT(_xlpm.w,FIND(_xlpm.sep,_xlpm.w)-1))</f>
        <v>ɡɹeɪ</v>
      </c>
      <c r="J3143" s="1" t="str">
        <f>_xlfn.LET(_xlpm.sep,":",_xlpm.w,$G3143,RIGHT(_xlpm.w,LEN(_xlpm.w)-FIND(_xlpm.sep,_xlpm.w)))</f>
        <v>grah</v>
      </c>
      <c r="K3143" s="10">
        <f>_xlfn.LET(_xlpm.w,I3143,LEN(_xlpm.w))</f>
        <v>4</v>
      </c>
      <c r="L3143" s="10">
        <f>_xlfn.LET(_xlpm.w,J3143,LEN(_xlpm.w))</f>
        <v>4</v>
      </c>
      <c r="M3143" s="10">
        <f>_xlfn.LET(_xlpm.a,K3143,_xlpm.b,L3143,MAX(_xlpm.a,_xlpm.b))</f>
        <v>4</v>
      </c>
      <c r="N3143" s="10">
        <f>_xlfn.LET(_xlpm.d,(K3143,L3143),MAX(_xlpm.d)-MIN(_xlpm.d))</f>
        <v>0</v>
      </c>
      <c r="O3143" s="1" t="str">
        <f>_xlfn.LET(_xlpm.sep,":",_xlpm.w,$G3143,_xlfn.CONCAT("~",RIGHT(_xlpm.w,LEN(_xlpm.w)-FIND(_xlpm.sep,_xlpm.w)),"~"))</f>
        <v>~grah~</v>
      </c>
      <c r="P3143" s="1" t="str">
        <f>_xlfn.LET(_xlpm.sep,":",_xlpm.w,$G3143,_xlfn.CONCAT("[",LEFT(_xlpm.w,FIND(_xlpm.sep,_xlpm.w)-1),"]"))</f>
        <v>[ɡɹeɪ]</v>
      </c>
      <c r="Q3143" s="14" cm="1">
        <f t="array" ref="Q3143">SUM(_xlfn._xlws.FILTER($H$2:$H$7111,_xlfn.MAP($O$2:$O$7111,_xlfn.LAMBDA(_xlpm.x,_xlpm.x=$O3143))))</f>
        <v>1.4910536779324057E-4</v>
      </c>
      <c r="R3143" s="14">
        <f>$H3143/Q3143</f>
        <v>0.66666666666666663</v>
      </c>
      <c r="S3143" s="14" cm="1">
        <f t="array" ref="S3143">SUM(_xlfn._xlws.FILTER($H$2:$H$7111,_xlfn.MAP($P$2:$P$7111,_xlfn.LAMBDA(_xlpm.x,_xlpm.x=$P3143))))</f>
        <v>1.3916500994035786E-3</v>
      </c>
      <c r="T3143" s="14">
        <f>$H3143/S3143</f>
        <v>7.1428571428571425E-2</v>
      </c>
      <c r="U3143" s="14">
        <f>_xlfn.LET(_xlpm.freq,F3143,_xlpm.size,M3143+1,_xlpm.F,V3143,LOG(1+_xlpm.freq)*LOG(1+_xlpm.size)*_xlpm.F)</f>
        <v>4.7906129154157193E-2</v>
      </c>
      <c r="V3143" s="14">
        <f>_xlfn.LET(_xlpm.a,T3143,_xlpm.b,R3143,2*_xlpm.a*_xlpm.b/(_xlpm.a+_xlpm.b))</f>
        <v>0.12903225806451613</v>
      </c>
      <c r="W3143" s="14">
        <f>_xlfn.LET(_xlpm.p,R3143,_xlpm.q,T3143,LOG(_xlpm.p/_xlpm.q))</f>
        <v>0.97003677662255683</v>
      </c>
      <c r="X3143" s="2"/>
    </row>
    <row r="3144" spans="1:24">
      <c r="A3144" s="1" t="str">
        <f>_xlfn.LET(_xlpm.sep," : ",CONCATENATE(O3144,_xlpm.sep,P3144))</f>
        <v>~quer~ : [kɛ]</v>
      </c>
      <c r="B3144" s="1">
        <f>_xlfn.LET(_xlpm.d,$G3144,_xlpm.k,_xlfn.CONCAT(LEFT(TRIM(B$1),1),"*"),COUNTIF(_xlpm.d,_xlpm.k))</f>
        <v>0</v>
      </c>
      <c r="C3144" s="1">
        <f>_xlfn.LET(_xlpm.d,$G3144,_xlpm.k,_xlfn.CONCAT(LEFT(TRIM(C$1),1),"*"),COUNTIF(_xlpm.d,_xlpm.k))</f>
        <v>0</v>
      </c>
      <c r="D3144" s="1">
        <f>_xlfn.LET(_xlpm.d,$G3144,_xlpm.k,_xlfn.CONCAT(LEFT(TRIM(D$1),1),"*"),COUNTIF(_xlpm.d,_xlpm.k))</f>
        <v>0</v>
      </c>
      <c r="E3144" s="1">
        <f>LOG(F3144+1,10)</f>
        <v>0.47712125471966244</v>
      </c>
      <c r="F3144" s="7">
        <v>2</v>
      </c>
      <c r="G3144" s="9" t="s">
        <v>1892</v>
      </c>
      <c r="H3144" s="4">
        <f>F3144/freq.sum.r6e</f>
        <v>9.9403578528827041E-5</v>
      </c>
      <c r="I3144" s="1" t="str">
        <f>_xlfn.LET(_xlpm.sep,":",_xlpm.w,$G3144,LEFT(_xlpm.w,FIND(_xlpm.sep,_xlpm.w)-1))</f>
        <v>kɛ</v>
      </c>
      <c r="J3144" s="1" t="str">
        <f>_xlfn.LET(_xlpm.sep,":",_xlpm.w,$G3144,RIGHT(_xlpm.w,LEN(_xlpm.w)-FIND(_xlpm.sep,_xlpm.w)))</f>
        <v>quer</v>
      </c>
      <c r="K3144" s="10">
        <f>_xlfn.LET(_xlpm.w,I3144,LEN(_xlpm.w))</f>
        <v>2</v>
      </c>
      <c r="L3144" s="10">
        <f>_xlfn.LET(_xlpm.w,J3144,LEN(_xlpm.w))</f>
        <v>4</v>
      </c>
      <c r="M3144" s="10">
        <f>_xlfn.LET(_xlpm.a,K3144,_xlpm.b,L3144,MAX(_xlpm.a,_xlpm.b))</f>
        <v>4</v>
      </c>
      <c r="N3144" s="10">
        <f>_xlfn.LET(_xlpm.d,(K3144,L3144),MAX(_xlpm.d)-MIN(_xlpm.d))</f>
        <v>2</v>
      </c>
      <c r="O3144" s="1" t="str">
        <f>_xlfn.LET(_xlpm.sep,":",_xlpm.w,$G3144,_xlfn.CONCAT("~",RIGHT(_xlpm.w,LEN(_xlpm.w)-FIND(_xlpm.sep,_xlpm.w)),"~"))</f>
        <v>~quer~</v>
      </c>
      <c r="P3144" s="1" t="str">
        <f>_xlfn.LET(_xlpm.sep,":",_xlpm.w,$G3144,_xlfn.CONCAT("[",LEFT(_xlpm.w,FIND(_xlpm.sep,_xlpm.w)-1),"]"))</f>
        <v>[kɛ]</v>
      </c>
      <c r="Q3144" s="14" cm="1">
        <f t="array" ref="Q3144">SUM(_xlfn._xlws.FILTER($H$2:$H$7117,_xlfn.MAP($O$2:$O$7117,_xlfn.LAMBDA(_xlpm.x,_xlpm.x=$O3144))))</f>
        <v>2.4850894632206762E-4</v>
      </c>
      <c r="R3144" s="14">
        <f>$H3144/Q3144</f>
        <v>0.39999999999999997</v>
      </c>
      <c r="S3144" s="14" cm="1">
        <f t="array" ref="S3144">SUM(_xlfn._xlws.FILTER($H$2:$H$7117,_xlfn.MAP($P$2:$P$7117,_xlfn.LAMBDA(_xlpm.x,_xlpm.x=$P3144))))</f>
        <v>2.3856858846918487E-3</v>
      </c>
      <c r="T3144" s="14">
        <f>$H3144/S3144</f>
        <v>4.1666666666666671E-2</v>
      </c>
      <c r="U3144" s="14">
        <f>_xlfn.LET(_xlpm.freq,F3144,_xlpm.size,M3144+1,_xlpm.F,V3144,LOG(1+_xlpm.freq)*LOG(1+_xlpm.size)*_xlpm.F)</f>
        <v>2.802056610903534E-2</v>
      </c>
      <c r="V3144" s="14">
        <f>_xlfn.LET(_xlpm.a,T3144,_xlpm.b,R3144,2*_xlpm.a*_xlpm.b/(_xlpm.a+_xlpm.b))</f>
        <v>7.5471698113207544E-2</v>
      </c>
      <c r="W3144" s="14">
        <f>_xlfn.LET(_xlpm.p,R3144,_xlpm.q,T3144,LOG(_xlpm.p/_xlpm.q))</f>
        <v>0.98227123303956831</v>
      </c>
      <c r="X3144" s="2"/>
    </row>
    <row r="3145" spans="1:24">
      <c r="A3145" s="1" t="str">
        <f>_xlfn.LET(_xlpm.sep," : ",CONCATENATE(O3145,_xlpm.sep,P3145))</f>
        <v>~fear~ : [fɛ]</v>
      </c>
      <c r="B3145" s="1">
        <f>_xlfn.LET(_xlpm.d,$G3145,_xlpm.k,_xlfn.CONCAT(LEFT(TRIM(B$1),1),"*"),COUNTIF(_xlpm.d,_xlpm.k))</f>
        <v>0</v>
      </c>
      <c r="C3145" s="1">
        <f>_xlfn.LET(_xlpm.d,$G3145,_xlpm.k,_xlfn.CONCAT(LEFT(TRIM(C$1),1),"*"),COUNTIF(_xlpm.d,_xlpm.k))</f>
        <v>0</v>
      </c>
      <c r="D3145" s="1">
        <f>_xlfn.LET(_xlpm.d,$G3145,_xlpm.k,_xlfn.CONCAT(LEFT(TRIM(D$1),1),"*"),COUNTIF(_xlpm.d,_xlpm.k))</f>
        <v>0</v>
      </c>
      <c r="E3145" s="1">
        <f>LOG(F3145+1,10)</f>
        <v>0.47712125471966244</v>
      </c>
      <c r="F3145" s="7">
        <v>2</v>
      </c>
      <c r="G3145" s="9" t="s">
        <v>986</v>
      </c>
      <c r="H3145" s="4">
        <f>F3145/freq.sum.r6e</f>
        <v>9.9403578528827041E-5</v>
      </c>
      <c r="I3145" s="1" t="str">
        <f>_xlfn.LET(_xlpm.sep,":",_xlpm.w,$G3145,LEFT(_xlpm.w,FIND(_xlpm.sep,_xlpm.w)-1))</f>
        <v>fɛ</v>
      </c>
      <c r="J3145" s="1" t="str">
        <f>_xlfn.LET(_xlpm.sep,":",_xlpm.w,$G3145,RIGHT(_xlpm.w,LEN(_xlpm.w)-FIND(_xlpm.sep,_xlpm.w)))</f>
        <v>fear</v>
      </c>
      <c r="K3145" s="10">
        <f>_xlfn.LET(_xlpm.w,I3145,LEN(_xlpm.w))</f>
        <v>2</v>
      </c>
      <c r="L3145" s="10">
        <f>_xlfn.LET(_xlpm.w,J3145,LEN(_xlpm.w))</f>
        <v>4</v>
      </c>
      <c r="M3145" s="10">
        <f>_xlfn.LET(_xlpm.a,K3145,_xlpm.b,L3145,MAX(_xlpm.a,_xlpm.b))</f>
        <v>4</v>
      </c>
      <c r="N3145" s="10">
        <f>_xlfn.LET(_xlpm.d,(K3145,L3145),MAX(_xlpm.d)-MIN(_xlpm.d))</f>
        <v>2</v>
      </c>
      <c r="O3145" s="1" t="str">
        <f>_xlfn.LET(_xlpm.sep,":",_xlpm.w,$G3145,_xlfn.CONCAT("~",RIGHT(_xlpm.w,LEN(_xlpm.w)-FIND(_xlpm.sep,_xlpm.w)),"~"))</f>
        <v>~fear~</v>
      </c>
      <c r="P3145" s="1" t="str">
        <f>_xlfn.LET(_xlpm.sep,":",_xlpm.w,$G3145,_xlfn.CONCAT("[",LEFT(_xlpm.w,FIND(_xlpm.sep,_xlpm.w)-1),"]"))</f>
        <v>[fɛ]</v>
      </c>
      <c r="Q3145" s="14" cm="1">
        <f t="array" ref="Q3145">SUM(_xlfn._xlws.FILTER($H$2:$H$7117,_xlfn.MAP($O$2:$O$7117,_xlfn.LAMBDA(_xlpm.x,_xlpm.x=$O3145))))</f>
        <v>2.4850894632206762E-4</v>
      </c>
      <c r="R3145" s="14">
        <f>$H3145/Q3145</f>
        <v>0.39999999999999997</v>
      </c>
      <c r="S3145" s="14" cm="1">
        <f t="array" ref="S3145">SUM(_xlfn._xlws.FILTER($H$2:$H$7117,_xlfn.MAP($P$2:$P$7117,_xlfn.LAMBDA(_xlpm.x,_xlpm.x=$P3145))))</f>
        <v>2.3856858846918487E-3</v>
      </c>
      <c r="T3145" s="14">
        <f>$H3145/S3145</f>
        <v>4.1666666666666671E-2</v>
      </c>
      <c r="U3145" s="14">
        <f>_xlfn.LET(_xlpm.freq,F3145,_xlpm.size,M3145+1,_xlpm.F,V3145,LOG(1+_xlpm.freq)*LOG(1+_xlpm.size)*_xlpm.F)</f>
        <v>2.802056610903534E-2</v>
      </c>
      <c r="V3145" s="14">
        <f>_xlfn.LET(_xlpm.a,T3145,_xlpm.b,R3145,2*_xlpm.a*_xlpm.b/(_xlpm.a+_xlpm.b))</f>
        <v>7.5471698113207544E-2</v>
      </c>
      <c r="W3145" s="14">
        <f>_xlfn.LET(_xlpm.p,R3145,_xlpm.q,T3145,LOG(_xlpm.p/_xlpm.q))</f>
        <v>0.98227123303956831</v>
      </c>
      <c r="X3145" s="2"/>
    </row>
    <row r="3146" spans="1:24">
      <c r="A3146" s="1" t="str">
        <f>_xlfn.LET(_xlpm.sep," : ",CONCATENATE(O3146,_xlpm.sep,P3146))</f>
        <v>~ffai~ : [fɛ]</v>
      </c>
      <c r="B3146" s="1">
        <f>_xlfn.LET(_xlpm.d,$G3146,_xlpm.k,_xlfn.CONCAT(LEFT(TRIM(B$1),1),"*"),COUNTIF(_xlpm.d,_xlpm.k))</f>
        <v>0</v>
      </c>
      <c r="C3146" s="1">
        <f>_xlfn.LET(_xlpm.d,$G3146,_xlpm.k,_xlfn.CONCAT(LEFT(TRIM(C$1),1),"*"),COUNTIF(_xlpm.d,_xlpm.k))</f>
        <v>0</v>
      </c>
      <c r="D3146" s="1">
        <f>_xlfn.LET(_xlpm.d,$G3146,_xlpm.k,_xlfn.CONCAT(LEFT(TRIM(D$1),1),"*"),COUNTIF(_xlpm.d,_xlpm.k))</f>
        <v>0</v>
      </c>
      <c r="E3146" s="1">
        <f>LOG(F3146+1,10)</f>
        <v>0.77815125038364352</v>
      </c>
      <c r="F3146" s="7">
        <v>5</v>
      </c>
      <c r="G3146" s="9" t="s">
        <v>1003</v>
      </c>
      <c r="H3146" s="4">
        <f>F3146/freq.sum.r6e</f>
        <v>2.4850894632206757E-4</v>
      </c>
      <c r="I3146" s="4" t="str">
        <f>_xlfn.LET(_xlpm.sep,":",_xlpm.w,$G3146,LEFT(_xlpm.w,FIND(_xlpm.sep,_xlpm.w)-1))</f>
        <v>fɛ</v>
      </c>
      <c r="J3146" s="4" t="str">
        <f>_xlfn.LET(_xlpm.sep,":",_xlpm.w,$G3146,RIGHT(_xlpm.w,LEN(_xlpm.w)-FIND(_xlpm.sep,_xlpm.w)))</f>
        <v>ffai</v>
      </c>
      <c r="K3146" s="10">
        <f>_xlfn.LET(_xlpm.w,I3146,LEN(_xlpm.w))</f>
        <v>2</v>
      </c>
      <c r="L3146" s="10">
        <f>_xlfn.LET(_xlpm.w,J3146,LEN(_xlpm.w))</f>
        <v>4</v>
      </c>
      <c r="M3146" s="10">
        <f>_xlfn.LET(_xlpm.a,K3146,_xlpm.b,L3146,MAX(_xlpm.a,_xlpm.b))</f>
        <v>4</v>
      </c>
      <c r="N3146" s="10">
        <f>_xlfn.LET(_xlpm.d,(K3146,L3146),MAX(_xlpm.d)-MIN(_xlpm.d))</f>
        <v>2</v>
      </c>
      <c r="O3146" s="1" t="str">
        <f>_xlfn.LET(_xlpm.sep,":",_xlpm.w,$G3146,_xlfn.CONCAT("~",RIGHT(_xlpm.w,LEN(_xlpm.w)-FIND(_xlpm.sep,_xlpm.w)),"~"))</f>
        <v>~ffai~</v>
      </c>
      <c r="P3146" s="1" t="str">
        <f>_xlfn.LET(_xlpm.sep,":",_xlpm.w,$G3146,_xlfn.CONCAT("[",LEFT(_xlpm.w,FIND(_xlpm.sep,_xlpm.w)-1),"]"))</f>
        <v>[fɛ]</v>
      </c>
      <c r="Q3146" s="14" cm="1">
        <f t="array" ref="Q3146">SUM(_xlfn._xlws.FILTER($H$2:$H$7109,_xlfn.MAP($O$2:$O$7109,_xlfn.LAMBDA(_xlpm.x,_xlpm.x=$O3146))))</f>
        <v>2.4850894632206757E-4</v>
      </c>
      <c r="R3146" s="14">
        <f>$H3146/Q3146</f>
        <v>1</v>
      </c>
      <c r="S3146" s="14" cm="1">
        <f t="array" ref="S3146">SUM(_xlfn._xlws.FILTER($H$2:$H$7109,_xlfn.MAP($P$2:$P$7109,_xlfn.LAMBDA(_xlpm.x,_xlpm.x=$P3146))))</f>
        <v>2.3856858846918487E-3</v>
      </c>
      <c r="T3146" s="14">
        <f>$H3146/S3146</f>
        <v>0.10416666666666667</v>
      </c>
      <c r="U3146" s="14">
        <f>_xlfn.LET(_xlpm.freq,F3146,_xlpm.size,M3146+1,_xlpm.F,V3146,LOG(1+_xlpm.freq)*LOG(1+_xlpm.size)*_xlpm.F)</f>
        <v>0.11424893744785435</v>
      </c>
      <c r="V3146" s="14">
        <f>_xlfn.LET(_xlpm.a,T3146,_xlpm.b,R3146,2*_xlpm.a*_xlpm.b/(_xlpm.a+_xlpm.b))</f>
        <v>0.18867924528301885</v>
      </c>
      <c r="W3146" s="14">
        <f>_xlfn.LET(_xlpm.p,R3146,_xlpm.q,T3146,LOG(_xlpm.p/_xlpm.q))</f>
        <v>0.98227123303956843</v>
      </c>
      <c r="X3146" s="2"/>
    </row>
    <row r="3147" spans="1:24">
      <c r="A3147" s="1" t="str">
        <f>_xlfn.LET(_xlpm.sep," : ",CONCATENATE(O3147,_xlpm.sep,P3147))</f>
        <v>~phea~ : [fɛ]</v>
      </c>
      <c r="B3147" s="1">
        <f>_xlfn.LET(_xlpm.d,$G3147,_xlpm.k,_xlfn.CONCAT(LEFT(TRIM(B$1),1),"*"),COUNTIF(_xlpm.d,_xlpm.k))</f>
        <v>0</v>
      </c>
      <c r="C3147" s="1">
        <f>_xlfn.LET(_xlpm.d,$G3147,_xlpm.k,_xlfn.CONCAT(LEFT(TRIM(C$1),1),"*"),COUNTIF(_xlpm.d,_xlpm.k))</f>
        <v>0</v>
      </c>
      <c r="D3147" s="1">
        <f>_xlfn.LET(_xlpm.d,$G3147,_xlpm.k,_xlfn.CONCAT(LEFT(TRIM(D$1),1),"*"),COUNTIF(_xlpm.d,_xlpm.k))</f>
        <v>0</v>
      </c>
      <c r="E3147" s="1">
        <f>LOG(F3147+1,10)</f>
        <v>0.77815125038364352</v>
      </c>
      <c r="F3147" s="7">
        <v>5</v>
      </c>
      <c r="G3147" s="9" t="s">
        <v>1092</v>
      </c>
      <c r="H3147" s="4">
        <f>F3147/freq.sum.r6e</f>
        <v>2.4850894632206757E-4</v>
      </c>
      <c r="I3147" s="1" t="str">
        <f>_xlfn.LET(_xlpm.sep,":",_xlpm.w,$G3147,LEFT(_xlpm.w,FIND(_xlpm.sep,_xlpm.w)-1))</f>
        <v>fɛ</v>
      </c>
      <c r="J3147" s="1" t="str">
        <f>_xlfn.LET(_xlpm.sep,":",_xlpm.w,$G3147,RIGHT(_xlpm.w,LEN(_xlpm.w)-FIND(_xlpm.sep,_xlpm.w)))</f>
        <v>phea</v>
      </c>
      <c r="K3147" s="10">
        <f>_xlfn.LET(_xlpm.w,I3147,LEN(_xlpm.w))</f>
        <v>2</v>
      </c>
      <c r="L3147" s="10">
        <f>_xlfn.LET(_xlpm.w,J3147,LEN(_xlpm.w))</f>
        <v>4</v>
      </c>
      <c r="M3147" s="10">
        <f>_xlfn.LET(_xlpm.a,K3147,_xlpm.b,L3147,MAX(_xlpm.a,_xlpm.b))</f>
        <v>4</v>
      </c>
      <c r="N3147" s="10">
        <f>_xlfn.LET(_xlpm.d,(K3147,L3147),MAX(_xlpm.d)-MIN(_xlpm.d))</f>
        <v>2</v>
      </c>
      <c r="O3147" s="1" t="str">
        <f>_xlfn.LET(_xlpm.sep,":",_xlpm.w,$G3147,_xlfn.CONCAT("~",RIGHT(_xlpm.w,LEN(_xlpm.w)-FIND(_xlpm.sep,_xlpm.w)),"~"))</f>
        <v>~phea~</v>
      </c>
      <c r="P3147" s="1" t="str">
        <f>_xlfn.LET(_xlpm.sep,":",_xlpm.w,$G3147,_xlfn.CONCAT("[",LEFT(_xlpm.w,FIND(_xlpm.sep,_xlpm.w)-1),"]"))</f>
        <v>[fɛ]</v>
      </c>
      <c r="Q3147" s="14" cm="1">
        <f t="array" ref="Q3147">SUM(_xlfn._xlws.FILTER($H$2:$H$7117,_xlfn.MAP($O$2:$O$7117,_xlfn.LAMBDA(_xlpm.x,_xlpm.x=$O3147))))</f>
        <v>2.4850894632206757E-4</v>
      </c>
      <c r="R3147" s="14">
        <f>$H3147/Q3147</f>
        <v>1</v>
      </c>
      <c r="S3147" s="14" cm="1">
        <f t="array" ref="S3147">SUM(_xlfn._xlws.FILTER($H$2:$H$7117,_xlfn.MAP($P$2:$P$7117,_xlfn.LAMBDA(_xlpm.x,_xlpm.x=$P3147))))</f>
        <v>2.3856858846918487E-3</v>
      </c>
      <c r="T3147" s="14">
        <f>$H3147/S3147</f>
        <v>0.10416666666666667</v>
      </c>
      <c r="U3147" s="14">
        <f>_xlfn.LET(_xlpm.freq,F3147,_xlpm.size,M3147+1,_xlpm.F,V3147,LOG(1+_xlpm.freq)*LOG(1+_xlpm.size)*_xlpm.F)</f>
        <v>0.11424893744785435</v>
      </c>
      <c r="V3147" s="14">
        <f>_xlfn.LET(_xlpm.a,T3147,_xlpm.b,R3147,2*_xlpm.a*_xlpm.b/(_xlpm.a+_xlpm.b))</f>
        <v>0.18867924528301885</v>
      </c>
      <c r="W3147" s="14">
        <f>_xlfn.LET(_xlpm.p,R3147,_xlpm.q,T3147,LOG(_xlpm.p/_xlpm.q))</f>
        <v>0.98227123303956843</v>
      </c>
      <c r="X3147" s="2"/>
    </row>
    <row r="3148" spans="1:24">
      <c r="A3148" s="1" t="str">
        <f>_xlfn.LET(_xlpm.sep," : ",CONCATENATE(O3148,_xlpm.sep,P3148))</f>
        <v>~sser~ : [sə]</v>
      </c>
      <c r="B3148" s="1">
        <f>_xlfn.LET(_xlpm.d,$G3148,_xlpm.k,_xlfn.CONCAT(LEFT(TRIM(B$1),1),"*"),COUNTIF(_xlpm.d,_xlpm.k))</f>
        <v>0</v>
      </c>
      <c r="C3148" s="1">
        <f>_xlfn.LET(_xlpm.d,$G3148,_xlpm.k,_xlfn.CONCAT(LEFT(TRIM(C$1),1),"*"),COUNTIF(_xlpm.d,_xlpm.k))</f>
        <v>0</v>
      </c>
      <c r="D3148" s="1">
        <f>_xlfn.LET(_xlpm.d,$G3148,_xlpm.k,_xlfn.CONCAT(LEFT(TRIM(D$1),1),"*"),COUNTIF(_xlpm.d,_xlpm.k))</f>
        <v>0</v>
      </c>
      <c r="E3148" s="1">
        <f>LOG(F3148+1,10)</f>
        <v>0.30102999566398114</v>
      </c>
      <c r="F3148" s="7">
        <v>1</v>
      </c>
      <c r="G3148" s="9" t="s">
        <v>4553</v>
      </c>
      <c r="H3148" s="4">
        <f>F3148/freq.sum.r6e</f>
        <v>4.9701789264413521E-5</v>
      </c>
      <c r="I3148" s="1" t="str">
        <f>_xlfn.LET(_xlpm.sep,":",_xlpm.w,$G3148,LEFT(_xlpm.w,FIND(_xlpm.sep,_xlpm.w)-1))</f>
        <v>sə</v>
      </c>
      <c r="J3148" s="1" t="str">
        <f>_xlfn.LET(_xlpm.sep,":",_xlpm.w,$G3148,RIGHT(_xlpm.w,LEN(_xlpm.w)-FIND(_xlpm.sep,_xlpm.w)))</f>
        <v>sser</v>
      </c>
      <c r="K3148" s="10">
        <f>_xlfn.LET(_xlpm.w,I3148,LEN(_xlpm.w))</f>
        <v>2</v>
      </c>
      <c r="L3148" s="10">
        <f>_xlfn.LET(_xlpm.w,J3148,LEN(_xlpm.w))</f>
        <v>4</v>
      </c>
      <c r="M3148" s="10">
        <f>_xlfn.LET(_xlpm.a,K3148,_xlpm.b,L3148,MAX(_xlpm.a,_xlpm.b))</f>
        <v>4</v>
      </c>
      <c r="N3148" s="10">
        <f>_xlfn.LET(_xlpm.d,(K3148,L3148),MAX(_xlpm.d)-MIN(_xlpm.d))</f>
        <v>2</v>
      </c>
      <c r="O3148" s="1" t="str">
        <f>_xlfn.LET(_xlpm.sep,":",_xlpm.w,$G3148,_xlfn.CONCAT("~",RIGHT(_xlpm.w,LEN(_xlpm.w)-FIND(_xlpm.sep,_xlpm.w)),"~"))</f>
        <v>~sser~</v>
      </c>
      <c r="P3148" s="1" t="str">
        <f>_xlfn.LET(_xlpm.sep,":",_xlpm.w,$G3148,_xlfn.CONCAT("[",LEFT(_xlpm.w,FIND(_xlpm.sep,_xlpm.w)-1),"]"))</f>
        <v>[sə]</v>
      </c>
      <c r="Q3148" s="14" cm="1">
        <f t="array" ref="Q3148">SUM(_xlfn._xlws.FILTER($H$2:$H$7109,_xlfn.MAP($O$2:$O$7109,_xlfn.LAMBDA(_xlpm.x,_xlpm.x=$O3148))))</f>
        <v>3.9761431411530822E-4</v>
      </c>
      <c r="R3148" s="14">
        <f>$H3148/Q3148</f>
        <v>0.12499999999999999</v>
      </c>
      <c r="S3148" s="14" cm="1">
        <f t="array" ref="S3148">SUM(_xlfn._xlws.FILTER($H$2:$H$7109,_xlfn.MAP($P$2:$P$7109,_xlfn.LAMBDA(_xlpm.x,_xlpm.x=$P3148))))</f>
        <v>3.9761431411530794E-3</v>
      </c>
      <c r="T3148" s="14">
        <f>$H3148/S3148</f>
        <v>1.2500000000000008E-2</v>
      </c>
      <c r="U3148" s="14">
        <f>_xlfn.LET(_xlpm.freq,F3148,_xlpm.size,M3148+1,_xlpm.F,V3148,LOG(1+_xlpm.freq)*LOG(1+_xlpm.size)*_xlpm.F)</f>
        <v>5.3237924438388623E-3</v>
      </c>
      <c r="V3148" s="14">
        <f>_xlfn.LET(_xlpm.a,T3148,_xlpm.b,R3148,2*_xlpm.a*_xlpm.b/(_xlpm.a+_xlpm.b))</f>
        <v>2.2727272727272742E-2</v>
      </c>
      <c r="W3148" s="14">
        <f>_xlfn.LET(_xlpm.p,R3148,_xlpm.q,T3148,LOG(_xlpm.p/_xlpm.q))</f>
        <v>0.99999999999999967</v>
      </c>
      <c r="X3148" s="2"/>
    </row>
    <row r="3149" spans="1:24">
      <c r="A3149" s="1" t="str">
        <f>_xlfn.LET(_xlpm.sep," : ",CONCATENATE(O3149,_xlpm.sep,P3149))</f>
        <v>~tier~ : [ʃə]</v>
      </c>
      <c r="B3149" s="1">
        <f>_xlfn.LET(_xlpm.d,$G3149,_xlpm.k,_xlfn.CONCAT(LEFT(TRIM(B$1),1),"*"),COUNTIF(_xlpm.d,_xlpm.k))</f>
        <v>0</v>
      </c>
      <c r="C3149" s="1">
        <f>_xlfn.LET(_xlpm.d,$G3149,_xlpm.k,_xlfn.CONCAT(LEFT(TRIM(C$1),1),"*"),COUNTIF(_xlpm.d,_xlpm.k))</f>
        <v>0</v>
      </c>
      <c r="D3149" s="1">
        <f>_xlfn.LET(_xlpm.d,$G3149,_xlpm.k,_xlfn.CONCAT(LEFT(TRIM(D$1),1),"*"),COUNTIF(_xlpm.d,_xlpm.k))</f>
        <v>0</v>
      </c>
      <c r="E3149" s="1">
        <f>LOG(F3149+1,10)</f>
        <v>0.30102999566398114</v>
      </c>
      <c r="F3149" s="7">
        <v>1</v>
      </c>
      <c r="G3149" s="9" t="s">
        <v>6894</v>
      </c>
      <c r="H3149" s="4">
        <f>F3149/freq.sum.r6e</f>
        <v>4.9701789264413521E-5</v>
      </c>
      <c r="I3149" s="1" t="str">
        <f>_xlfn.LET(_xlpm.sep,":",_xlpm.w,$G3149,LEFT(_xlpm.w,FIND(_xlpm.sep,_xlpm.w)-1))</f>
        <v>ʃə</v>
      </c>
      <c r="J3149" s="1" t="str">
        <f>_xlfn.LET(_xlpm.sep,":",_xlpm.w,$G3149,RIGHT(_xlpm.w,LEN(_xlpm.w)-FIND(_xlpm.sep,_xlpm.w)))</f>
        <v>tier</v>
      </c>
      <c r="K3149" s="10">
        <f>_xlfn.LET(_xlpm.w,I3149,LEN(_xlpm.w))</f>
        <v>2</v>
      </c>
      <c r="L3149" s="10">
        <f>_xlfn.LET(_xlpm.w,J3149,LEN(_xlpm.w))</f>
        <v>4</v>
      </c>
      <c r="M3149" s="10">
        <f>_xlfn.LET(_xlpm.a,K3149,_xlpm.b,L3149,MAX(_xlpm.a,_xlpm.b))</f>
        <v>4</v>
      </c>
      <c r="N3149" s="10">
        <f>_xlfn.LET(_xlpm.d,(K3149,L3149),MAX(_xlpm.d)-MIN(_xlpm.d))</f>
        <v>2</v>
      </c>
      <c r="O3149" s="1" t="str">
        <f>_xlfn.LET(_xlpm.sep,":",_xlpm.w,$G3149,_xlfn.CONCAT("~",RIGHT(_xlpm.w,LEN(_xlpm.w)-FIND(_xlpm.sep,_xlpm.w)),"~"))</f>
        <v>~tier~</v>
      </c>
      <c r="P3149" s="1" t="str">
        <f>_xlfn.LET(_xlpm.sep,":",_xlpm.w,$G3149,_xlfn.CONCAT("[",LEFT(_xlpm.w,FIND(_xlpm.sep,_xlpm.w)-1),"]"))</f>
        <v>[ʃə]</v>
      </c>
      <c r="Q3149" s="14" cm="1">
        <f t="array" ref="Q3149">SUM(_xlfn._xlws.FILTER($H$2:$H$7117,_xlfn.MAP($O$2:$O$7117,_xlfn.LAMBDA(_xlpm.x,_xlpm.x=$O3149))))</f>
        <v>2.9821073558648114E-4</v>
      </c>
      <c r="R3149" s="14">
        <f>$H3149/Q3149</f>
        <v>0.16666666666666666</v>
      </c>
      <c r="S3149" s="14" cm="1">
        <f t="array" ref="S3149">SUM(_xlfn._xlws.FILTER($H$2:$H$7117,_xlfn.MAP($P$2:$P$7117,_xlfn.LAMBDA(_xlpm.x,_xlpm.x=$P3149))))</f>
        <v>2.9821073558648097E-3</v>
      </c>
      <c r="T3149" s="14">
        <f>$H3149/S3149</f>
        <v>1.6666666666666673E-2</v>
      </c>
      <c r="U3149" s="14">
        <f>_xlfn.LET(_xlpm.freq,F3149,_xlpm.size,M3149+1,_xlpm.F,V3149,LOG(1+_xlpm.freq)*LOG(1+_xlpm.size)*_xlpm.F)</f>
        <v>7.0983899251184819E-3</v>
      </c>
      <c r="V3149" s="14">
        <f>_xlfn.LET(_xlpm.a,T3149,_xlpm.b,R3149,2*_xlpm.a*_xlpm.b/(_xlpm.a+_xlpm.b))</f>
        <v>3.0303030303030314E-2</v>
      </c>
      <c r="W3149" s="14">
        <f>_xlfn.LET(_xlpm.p,R3149,_xlpm.q,T3149,LOG(_xlpm.p/_xlpm.q))</f>
        <v>0.99999999999999978</v>
      </c>
      <c r="X3149" s="2"/>
    </row>
    <row r="3150" spans="1:24">
      <c r="A3150" s="1" t="str">
        <f>_xlfn.LET(_xlpm.sep," : ",CONCATENATE(O3150,_xlpm.sep,P3150))</f>
        <v>~ncir~ : [nsə]</v>
      </c>
      <c r="B3150" s="1">
        <f>_xlfn.LET(_xlpm.d,$G3150,_xlpm.k,_xlfn.CONCAT(LEFT(TRIM(B$1),1),"*"),COUNTIF(_xlpm.d,_xlpm.k))</f>
        <v>0</v>
      </c>
      <c r="C3150" s="1">
        <f>_xlfn.LET(_xlpm.d,$G3150,_xlpm.k,_xlfn.CONCAT(LEFT(TRIM(C$1),1),"*"),COUNTIF(_xlpm.d,_xlpm.k))</f>
        <v>0</v>
      </c>
      <c r="D3150" s="1">
        <f>_xlfn.LET(_xlpm.d,$G3150,_xlpm.k,_xlfn.CONCAT(LEFT(TRIM(D$1),1),"*"),COUNTIF(_xlpm.d,_xlpm.k))</f>
        <v>1</v>
      </c>
      <c r="E3150" s="1">
        <f>LOG(F3150+1,10)</f>
        <v>0.30102999566398114</v>
      </c>
      <c r="F3150" s="7">
        <v>1</v>
      </c>
      <c r="G3150" s="9" t="s">
        <v>3107</v>
      </c>
      <c r="H3150" s="4">
        <f>F3150/freq.sum.r6e</f>
        <v>4.9701789264413521E-5</v>
      </c>
      <c r="I3150" s="1" t="str">
        <f>_xlfn.LET(_xlpm.sep,":",_xlpm.w,$G3150,LEFT(_xlpm.w,FIND(_xlpm.sep,_xlpm.w)-1))</f>
        <v>nsə</v>
      </c>
      <c r="J3150" s="1" t="str">
        <f>_xlfn.LET(_xlpm.sep,":",_xlpm.w,$G3150,RIGHT(_xlpm.w,LEN(_xlpm.w)-FIND(_xlpm.sep,_xlpm.w)))</f>
        <v>ncir</v>
      </c>
      <c r="K3150" s="10">
        <f>_xlfn.LET(_xlpm.w,I3150,LEN(_xlpm.w))</f>
        <v>3</v>
      </c>
      <c r="L3150" s="10">
        <f>_xlfn.LET(_xlpm.w,J3150,LEN(_xlpm.w))</f>
        <v>4</v>
      </c>
      <c r="M3150" s="10">
        <f>_xlfn.LET(_xlpm.a,K3150,_xlpm.b,L3150,MAX(_xlpm.a,_xlpm.b))</f>
        <v>4</v>
      </c>
      <c r="N3150" s="10">
        <f>_xlfn.LET(_xlpm.d,(K3150,L3150),MAX(_xlpm.d)-MIN(_xlpm.d))</f>
        <v>1</v>
      </c>
      <c r="O3150" s="1" t="str">
        <f>_xlfn.LET(_xlpm.sep,":",_xlpm.w,$G3150,_xlfn.CONCAT("~",RIGHT(_xlpm.w,LEN(_xlpm.w)-FIND(_xlpm.sep,_xlpm.w)),"~"))</f>
        <v>~ncir~</v>
      </c>
      <c r="P3150" s="1" t="str">
        <f>_xlfn.LET(_xlpm.sep,":",_xlpm.w,$G3150,_xlfn.CONCAT("[",LEFT(_xlpm.w,FIND(_xlpm.sep,_xlpm.w)-1),"]"))</f>
        <v>[nsə]</v>
      </c>
      <c r="Q3150" s="14" cm="1">
        <f t="array" ref="Q3150">SUM(_xlfn._xlws.FILTER($H$2:$H$7111,_xlfn.MAP($O$2:$O$7111,_xlfn.LAMBDA(_xlpm.x,_xlpm.x=$O3150))))</f>
        <v>1.9880715705765408E-4</v>
      </c>
      <c r="R3150" s="14">
        <f>$H3150/Q3150</f>
        <v>0.25</v>
      </c>
      <c r="S3150" s="14" cm="1">
        <f t="array" ref="S3150">SUM(_xlfn._xlws.FILTER($H$2:$H$7111,_xlfn.MAP($P$2:$P$7111,_xlfn.LAMBDA(_xlpm.x,_xlpm.x=$P3150))))</f>
        <v>1.9880715705765401E-3</v>
      </c>
      <c r="T3150" s="14">
        <f>$H3150/S3150</f>
        <v>2.5000000000000008E-2</v>
      </c>
      <c r="U3150" s="14">
        <f>_xlfn.LET(_xlpm.freq,F3150,_xlpm.size,M3150+1,_xlpm.F,V3150,LOG(1+_xlpm.freq)*LOG(1+_xlpm.size)*_xlpm.F)</f>
        <v>1.0647584887677719E-2</v>
      </c>
      <c r="V3150" s="14">
        <f>_xlfn.LET(_xlpm.a,T3150,_xlpm.b,R3150,2*_xlpm.a*_xlpm.b/(_xlpm.a+_xlpm.b))</f>
        <v>4.5454545454545463E-2</v>
      </c>
      <c r="W3150" s="14">
        <f>_xlfn.LET(_xlpm.p,R3150,_xlpm.q,T3150,LOG(_xlpm.p/_xlpm.q))</f>
        <v>0.99999999999999989</v>
      </c>
      <c r="X3150" s="2"/>
    </row>
    <row r="3151" spans="1:24">
      <c r="A3151" s="1" t="str">
        <f>_xlfn.LET(_xlpm.sep," : ",CONCATENATE(O3151,_xlpm.sep,P3151))</f>
        <v>~xcer~ : [ksə]</v>
      </c>
      <c r="B3151" s="1">
        <f>_xlfn.LET(_xlpm.d,$G3151,_xlpm.k,_xlfn.CONCAT(LEFT(TRIM(B$1),1),"*"),COUNTIF(_xlpm.d,_xlpm.k))</f>
        <v>0</v>
      </c>
      <c r="C3151" s="1">
        <f>_xlfn.LET(_xlpm.d,$G3151,_xlpm.k,_xlfn.CONCAT(LEFT(TRIM(C$1),1),"*"),COUNTIF(_xlpm.d,_xlpm.k))</f>
        <v>0</v>
      </c>
      <c r="D3151" s="1">
        <f>_xlfn.LET(_xlpm.d,$G3151,_xlpm.k,_xlfn.CONCAT(LEFT(TRIM(D$1),1),"*"),COUNTIF(_xlpm.d,_xlpm.k))</f>
        <v>0</v>
      </c>
      <c r="E3151" s="1">
        <f>LOG(F3151+1,10)</f>
        <v>0.30102999566398114</v>
      </c>
      <c r="F3151" s="7">
        <v>1</v>
      </c>
      <c r="G3151" s="9" t="s">
        <v>1607</v>
      </c>
      <c r="H3151" s="4">
        <f>F3151/freq.sum.r6e</f>
        <v>4.9701789264413521E-5</v>
      </c>
      <c r="I3151" s="1" t="str">
        <f>_xlfn.LET(_xlpm.sep,":",_xlpm.w,$G3151,LEFT(_xlpm.w,FIND(_xlpm.sep,_xlpm.w)-1))</f>
        <v>ksə</v>
      </c>
      <c r="J3151" s="1" t="str">
        <f>_xlfn.LET(_xlpm.sep,":",_xlpm.w,$G3151,RIGHT(_xlpm.w,LEN(_xlpm.w)-FIND(_xlpm.sep,_xlpm.w)))</f>
        <v>xcer</v>
      </c>
      <c r="K3151" s="10">
        <f>_xlfn.LET(_xlpm.w,I3151,LEN(_xlpm.w))</f>
        <v>3</v>
      </c>
      <c r="L3151" s="10">
        <f>_xlfn.LET(_xlpm.w,J3151,LEN(_xlpm.w))</f>
        <v>4</v>
      </c>
      <c r="M3151" s="10">
        <f>_xlfn.LET(_xlpm.a,K3151,_xlpm.b,L3151,MAX(_xlpm.a,_xlpm.b))</f>
        <v>4</v>
      </c>
      <c r="N3151" s="10">
        <f>_xlfn.LET(_xlpm.d,(K3151,L3151),MAX(_xlpm.d)-MIN(_xlpm.d))</f>
        <v>1</v>
      </c>
      <c r="O3151" s="1" t="str">
        <f>_xlfn.LET(_xlpm.sep,":",_xlpm.w,$G3151,_xlfn.CONCAT("~",RIGHT(_xlpm.w,LEN(_xlpm.w)-FIND(_xlpm.sep,_xlpm.w)),"~"))</f>
        <v>~xcer~</v>
      </c>
      <c r="P3151" s="1" t="str">
        <f>_xlfn.LET(_xlpm.sep,":",_xlpm.w,$G3151,_xlfn.CONCAT("[",LEFT(_xlpm.w,FIND(_xlpm.sep,_xlpm.w)-1),"]"))</f>
        <v>[ksə]</v>
      </c>
      <c r="Q3151" s="14" cm="1">
        <f t="array" ref="Q3151">SUM(_xlfn._xlws.FILTER($H$2:$H$7117,_xlfn.MAP($O$2:$O$7117,_xlfn.LAMBDA(_xlpm.x,_xlpm.x=$O3151))))</f>
        <v>1.4910536779324057E-4</v>
      </c>
      <c r="R3151" s="14">
        <f>$H3151/Q3151</f>
        <v>0.33333333333333331</v>
      </c>
      <c r="S3151" s="14" cm="1">
        <f t="array" ref="S3151">SUM(_xlfn._xlws.FILTER($H$2:$H$7117,_xlfn.MAP($P$2:$P$7117,_xlfn.LAMBDA(_xlpm.x,_xlpm.x=$P3151))))</f>
        <v>1.4910536779324053E-3</v>
      </c>
      <c r="T3151" s="14">
        <f>$H3151/S3151</f>
        <v>3.333333333333334E-2</v>
      </c>
      <c r="U3151" s="14">
        <f>_xlfn.LET(_xlpm.freq,F3151,_xlpm.size,M3151+1,_xlpm.F,V3151,LOG(1+_xlpm.freq)*LOG(1+_xlpm.size)*_xlpm.F)</f>
        <v>1.4196779850236962E-2</v>
      </c>
      <c r="V3151" s="14">
        <f>_xlfn.LET(_xlpm.a,T3151,_xlpm.b,R3151,2*_xlpm.a*_xlpm.b/(_xlpm.a+_xlpm.b))</f>
        <v>6.0606060606060622E-2</v>
      </c>
      <c r="W3151" s="14">
        <f>_xlfn.LET(_xlpm.p,R3151,_xlpm.q,T3151,LOG(_xlpm.p/_xlpm.q))</f>
        <v>0.99999999999999989</v>
      </c>
      <c r="X3151" s="2"/>
    </row>
    <row r="3152" spans="1:24">
      <c r="A3152" s="1" t="str">
        <f>_xlfn.LET(_xlpm.sep," : ",CONCATENATE(O3152,_xlpm.sep,P3152))</f>
        <v>~oagh~ : [oʊ]</v>
      </c>
      <c r="B3152" s="1">
        <f>_xlfn.LET(_xlpm.d,$G3152,_xlpm.k,_xlfn.CONCAT(LEFT(TRIM(B$1),1),"*"),COUNTIF(_xlpm.d,_xlpm.k))</f>
        <v>0</v>
      </c>
      <c r="C3152" s="1">
        <f>_xlfn.LET(_xlpm.d,$G3152,_xlpm.k,_xlfn.CONCAT(LEFT(TRIM(C$1),1),"*"),COUNTIF(_xlpm.d,_xlpm.k))</f>
        <v>0</v>
      </c>
      <c r="D3152" s="1">
        <f>_xlfn.LET(_xlpm.d,$G3152,_xlpm.k,_xlfn.CONCAT(LEFT(TRIM(D$1),1),"*"),COUNTIF(_xlpm.d,_xlpm.k))</f>
        <v>0</v>
      </c>
      <c r="E3152" s="1">
        <f>LOG(F3152+1,10)</f>
        <v>0.30102999566398114</v>
      </c>
      <c r="F3152" s="7">
        <v>1</v>
      </c>
      <c r="G3152" s="9" t="s">
        <v>3528</v>
      </c>
      <c r="H3152" s="4">
        <f>F3152/freq.sum.r6e</f>
        <v>4.9701789264413521E-5</v>
      </c>
      <c r="I3152" s="4" t="str">
        <f>_xlfn.LET(_xlpm.sep,":",_xlpm.w,$G3152,LEFT(_xlpm.w,FIND(_xlpm.sep,_xlpm.w)-1))</f>
        <v>oʊ</v>
      </c>
      <c r="J3152" s="4" t="str">
        <f>_xlfn.LET(_xlpm.sep,":",_xlpm.w,$G3152,RIGHT(_xlpm.w,LEN(_xlpm.w)-FIND(_xlpm.sep,_xlpm.w)))</f>
        <v>oagh</v>
      </c>
      <c r="K3152" s="10">
        <f>_xlfn.LET(_xlpm.w,I3152,LEN(_xlpm.w))</f>
        <v>2</v>
      </c>
      <c r="L3152" s="10">
        <f>_xlfn.LET(_xlpm.w,J3152,LEN(_xlpm.w))</f>
        <v>4</v>
      </c>
      <c r="M3152" s="10">
        <f>_xlfn.LET(_xlpm.a,K3152,_xlpm.b,L3152,MAX(_xlpm.a,_xlpm.b))</f>
        <v>4</v>
      </c>
      <c r="N3152" s="10">
        <f>_xlfn.LET(_xlpm.d,(K3152,L3152),MAX(_xlpm.d)-MIN(_xlpm.d))</f>
        <v>2</v>
      </c>
      <c r="O3152" s="1" t="str">
        <f>_xlfn.LET(_xlpm.sep,":",_xlpm.w,$G3152,_xlfn.CONCAT("~",RIGHT(_xlpm.w,LEN(_xlpm.w)-FIND(_xlpm.sep,_xlpm.w)),"~"))</f>
        <v>~oagh~</v>
      </c>
      <c r="P3152" s="1" t="str">
        <f>_xlfn.LET(_xlpm.sep,":",_xlpm.w,$G3152,_xlfn.CONCAT("[",LEFT(_xlpm.w,FIND(_xlpm.sep,_xlpm.w)-1),"]"))</f>
        <v>[oʊ]</v>
      </c>
      <c r="Q3152" s="14" cm="1">
        <f t="array" ref="Q3152">SUM(_xlfn._xlws.FILTER($H$2:$H$7109,_xlfn.MAP($O$2:$O$7109,_xlfn.LAMBDA(_xlpm.x,_xlpm.x=$O3152))))</f>
        <v>1.4910536779324057E-4</v>
      </c>
      <c r="R3152" s="14">
        <f>$H3152/Q3152</f>
        <v>0.33333333333333331</v>
      </c>
      <c r="S3152" s="14" cm="1">
        <f t="array" ref="S3152">SUM(_xlfn._xlws.FILTER($H$2:$H$7109,_xlfn.MAP($P$2:$P$7109,_xlfn.LAMBDA(_xlpm.x,_xlpm.x=$P3152))))</f>
        <v>1.4910536779324053E-3</v>
      </c>
      <c r="T3152" s="14">
        <f>$H3152/S3152</f>
        <v>3.333333333333334E-2</v>
      </c>
      <c r="U3152" s="14">
        <f>_xlfn.LET(_xlpm.freq,F3152,_xlpm.size,M3152+1,_xlpm.F,V3152,LOG(1+_xlpm.freq)*LOG(1+_xlpm.size)*_xlpm.F)</f>
        <v>1.4196779850236962E-2</v>
      </c>
      <c r="V3152" s="14">
        <f>_xlfn.LET(_xlpm.a,T3152,_xlpm.b,R3152,2*_xlpm.a*_xlpm.b/(_xlpm.a+_xlpm.b))</f>
        <v>6.0606060606060622E-2</v>
      </c>
      <c r="W3152" s="14">
        <f>_xlfn.LET(_xlpm.p,R3152,_xlpm.q,T3152,LOG(_xlpm.p/_xlpm.q))</f>
        <v>0.99999999999999989</v>
      </c>
      <c r="X3152" s="2"/>
    </row>
    <row r="3153" spans="1:24">
      <c r="A3153" s="1" t="str">
        <f>_xlfn.LET(_xlpm.sep," : ",CONCATENATE(O3153,_xlpm.sep,P3153))</f>
        <v>~rsar~ : [ɹsə]</v>
      </c>
      <c r="B3153" s="1">
        <f>_xlfn.LET(_xlpm.d,$G3153,_xlpm.k,_xlfn.CONCAT(LEFT(TRIM(B$1),1),"*"),COUNTIF(_xlpm.d,_xlpm.k))</f>
        <v>1</v>
      </c>
      <c r="C3153" s="1">
        <f>_xlfn.LET(_xlpm.d,$G3153,_xlpm.k,_xlfn.CONCAT(LEFT(TRIM(C$1),1),"*"),COUNTIF(_xlpm.d,_xlpm.k))</f>
        <v>0</v>
      </c>
      <c r="D3153" s="1">
        <f>_xlfn.LET(_xlpm.d,$G3153,_xlpm.k,_xlfn.CONCAT(LEFT(TRIM(D$1),1),"*"),COUNTIF(_xlpm.d,_xlpm.k))</f>
        <v>0</v>
      </c>
      <c r="E3153" s="1">
        <f>LOG(F3153+1,10)</f>
        <v>0.30102999566398114</v>
      </c>
      <c r="F3153" s="7">
        <v>1</v>
      </c>
      <c r="G3153" s="9" t="s">
        <v>6269</v>
      </c>
      <c r="H3153" s="4">
        <f>F3153/freq.sum.r6e</f>
        <v>4.9701789264413521E-5</v>
      </c>
      <c r="I3153" s="1" t="str">
        <f>_xlfn.LET(_xlpm.sep,":",_xlpm.w,$G3153,LEFT(_xlpm.w,FIND(_xlpm.sep,_xlpm.w)-1))</f>
        <v>ɹsə</v>
      </c>
      <c r="J3153" s="1" t="str">
        <f>_xlfn.LET(_xlpm.sep,":",_xlpm.w,$G3153,RIGHT(_xlpm.w,LEN(_xlpm.w)-FIND(_xlpm.sep,_xlpm.w)))</f>
        <v>rsar</v>
      </c>
      <c r="K3153" s="10">
        <f>_xlfn.LET(_xlpm.w,I3153,LEN(_xlpm.w))</f>
        <v>3</v>
      </c>
      <c r="L3153" s="10">
        <f>_xlfn.LET(_xlpm.w,J3153,LEN(_xlpm.w))</f>
        <v>4</v>
      </c>
      <c r="M3153" s="10">
        <f>_xlfn.LET(_xlpm.a,K3153,_xlpm.b,L3153,MAX(_xlpm.a,_xlpm.b))</f>
        <v>4</v>
      </c>
      <c r="N3153" s="10">
        <f>_xlfn.LET(_xlpm.d,(K3153,L3153),MAX(_xlpm.d)-MIN(_xlpm.d))</f>
        <v>1</v>
      </c>
      <c r="O3153" s="1" t="str">
        <f>_xlfn.LET(_xlpm.sep,":",_xlpm.w,$G3153,_xlfn.CONCAT("~",RIGHT(_xlpm.w,LEN(_xlpm.w)-FIND(_xlpm.sep,_xlpm.w)),"~"))</f>
        <v>~rsar~</v>
      </c>
      <c r="P3153" s="1" t="str">
        <f>_xlfn.LET(_xlpm.sep,":",_xlpm.w,$G3153,_xlfn.CONCAT("[",LEFT(_xlpm.w,FIND(_xlpm.sep,_xlpm.w)-1),"]"))</f>
        <v>[ɹsə]</v>
      </c>
      <c r="Q3153" s="14" cm="1">
        <f t="array" ref="Q3153">SUM(_xlfn._xlws.FILTER($H$2:$H$7109,_xlfn.MAP($O$2:$O$7109,_xlfn.LAMBDA(_xlpm.x,_xlpm.x=$O3153))))</f>
        <v>1.4910536779324057E-4</v>
      </c>
      <c r="R3153" s="14">
        <f>$H3153/Q3153</f>
        <v>0.33333333333333331</v>
      </c>
      <c r="S3153" s="14" cm="1">
        <f t="array" ref="S3153">SUM(_xlfn._xlws.FILTER($H$2:$H$7109,_xlfn.MAP($P$2:$P$7109,_xlfn.LAMBDA(_xlpm.x,_xlpm.x=$P3153))))</f>
        <v>1.4910536779324053E-3</v>
      </c>
      <c r="T3153" s="14">
        <f>$H3153/S3153</f>
        <v>3.333333333333334E-2</v>
      </c>
      <c r="U3153" s="14">
        <f>_xlfn.LET(_xlpm.freq,F3153,_xlpm.size,M3153+1,_xlpm.F,V3153,LOG(1+_xlpm.freq)*LOG(1+_xlpm.size)*_xlpm.F)</f>
        <v>1.4196779850236962E-2</v>
      </c>
      <c r="V3153" s="14">
        <f>_xlfn.LET(_xlpm.a,T3153,_xlpm.b,R3153,2*_xlpm.a*_xlpm.b/(_xlpm.a+_xlpm.b))</f>
        <v>6.0606060606060622E-2</v>
      </c>
      <c r="W3153" s="14">
        <f>_xlfn.LET(_xlpm.p,R3153,_xlpm.q,T3153,LOG(_xlpm.p/_xlpm.q))</f>
        <v>0.99999999999999989</v>
      </c>
      <c r="X3153" s="2"/>
    </row>
    <row r="3154" spans="1:24">
      <c r="A3154" s="1" t="str">
        <f>_xlfn.LET(_xlpm.sep," : ",CONCATENATE(O3154,_xlpm.sep,P3154))</f>
        <v>~gure~ : [ɡə]</v>
      </c>
      <c r="B3154" s="1">
        <f>_xlfn.LET(_xlpm.d,$G3154,_xlpm.k,_xlfn.CONCAT(LEFT(TRIM(B$1),1),"*"),COUNTIF(_xlpm.d,_xlpm.k))</f>
        <v>0</v>
      </c>
      <c r="C3154" s="1">
        <f>_xlfn.LET(_xlpm.d,$G3154,_xlpm.k,_xlfn.CONCAT(LEFT(TRIM(C$1),1),"*"),COUNTIF(_xlpm.d,_xlpm.k))</f>
        <v>0</v>
      </c>
      <c r="D3154" s="1">
        <f>_xlfn.LET(_xlpm.d,$G3154,_xlpm.k,_xlfn.CONCAT(LEFT(TRIM(D$1),1),"*"),COUNTIF(_xlpm.d,_xlpm.k))</f>
        <v>0</v>
      </c>
      <c r="E3154" s="1">
        <f>LOG(F3154+1,10)</f>
        <v>0.30102999566398114</v>
      </c>
      <c r="F3154" s="7">
        <v>1</v>
      </c>
      <c r="G3154" s="9" t="s">
        <v>6612</v>
      </c>
      <c r="H3154" s="4">
        <f>F3154/freq.sum.r6e</f>
        <v>4.9701789264413521E-5</v>
      </c>
      <c r="I3154" s="4" t="str">
        <f>_xlfn.LET(_xlpm.sep,":",_xlpm.w,$G3154,LEFT(_xlpm.w,FIND(_xlpm.sep,_xlpm.w)-1))</f>
        <v>ɡə</v>
      </c>
      <c r="J3154" s="4" t="str">
        <f>_xlfn.LET(_xlpm.sep,":",_xlpm.w,$G3154,RIGHT(_xlpm.w,LEN(_xlpm.w)-FIND(_xlpm.sep,_xlpm.w)))</f>
        <v>gure</v>
      </c>
      <c r="K3154" s="10">
        <f>_xlfn.LET(_xlpm.w,I3154,LEN(_xlpm.w))</f>
        <v>2</v>
      </c>
      <c r="L3154" s="10">
        <f>_xlfn.LET(_xlpm.w,J3154,LEN(_xlpm.w))</f>
        <v>4</v>
      </c>
      <c r="M3154" s="10">
        <f>_xlfn.LET(_xlpm.a,K3154,_xlpm.b,L3154,MAX(_xlpm.a,_xlpm.b))</f>
        <v>4</v>
      </c>
      <c r="N3154" s="10">
        <f>_xlfn.LET(_xlpm.d,(K3154,L3154),MAX(_xlpm.d)-MIN(_xlpm.d))</f>
        <v>2</v>
      </c>
      <c r="O3154" s="1" t="str">
        <f>_xlfn.LET(_xlpm.sep,":",_xlpm.w,$G3154,_xlfn.CONCAT("~",RIGHT(_xlpm.w,LEN(_xlpm.w)-FIND(_xlpm.sep,_xlpm.w)),"~"))</f>
        <v>~gure~</v>
      </c>
      <c r="P3154" s="1" t="str">
        <f>_xlfn.LET(_xlpm.sep,":",_xlpm.w,$G3154,_xlfn.CONCAT("[",LEFT(_xlpm.w,FIND(_xlpm.sep,_xlpm.w)-1),"]"))</f>
        <v>[ɡə]</v>
      </c>
      <c r="Q3154" s="14" cm="1">
        <f t="array" ref="Q3154">SUM(_xlfn._xlws.FILTER($H$2:$H$7109,_xlfn.MAP($O$2:$O$7109,_xlfn.LAMBDA(_xlpm.x,_xlpm.x=$O3154))))</f>
        <v>1.4910536779324057E-4</v>
      </c>
      <c r="R3154" s="14">
        <f>$H3154/Q3154</f>
        <v>0.33333333333333331</v>
      </c>
      <c r="S3154" s="14" cm="1">
        <f t="array" ref="S3154">SUM(_xlfn._xlws.FILTER($H$2:$H$7109,_xlfn.MAP($P$2:$P$7109,_xlfn.LAMBDA(_xlpm.x,_xlpm.x=$P3154))))</f>
        <v>1.4910536779324053E-3</v>
      </c>
      <c r="T3154" s="14">
        <f>$H3154/S3154</f>
        <v>3.333333333333334E-2</v>
      </c>
      <c r="U3154" s="14">
        <f>_xlfn.LET(_xlpm.freq,F3154,_xlpm.size,M3154+1,_xlpm.F,V3154,LOG(1+_xlpm.freq)*LOG(1+_xlpm.size)*_xlpm.F)</f>
        <v>1.4196779850236962E-2</v>
      </c>
      <c r="V3154" s="14">
        <f>_xlfn.LET(_xlpm.a,T3154,_xlpm.b,R3154,2*_xlpm.a*_xlpm.b/(_xlpm.a+_xlpm.b))</f>
        <v>6.0606060606060622E-2</v>
      </c>
      <c r="W3154" s="14">
        <f>_xlfn.LET(_xlpm.p,R3154,_xlpm.q,T3154,LOG(_xlpm.p/_xlpm.q))</f>
        <v>0.99999999999999989</v>
      </c>
      <c r="X3154" s="2"/>
    </row>
    <row r="3155" spans="1:24">
      <c r="A3155" s="1" t="str">
        <f>_xlfn.LET(_xlpm.sep," : ",CONCATENATE(O3155,_xlpm.sep,P3155))</f>
        <v>~coaw~ : [koʊ]</v>
      </c>
      <c r="B3155" s="1">
        <f>_xlfn.LET(_xlpm.d,$G3155,_xlpm.k,_xlfn.CONCAT(LEFT(TRIM(B$1),1),"*"),COUNTIF(_xlpm.d,_xlpm.k))</f>
        <v>0</v>
      </c>
      <c r="C3155" s="1">
        <f>_xlfn.LET(_xlpm.d,$G3155,_xlpm.k,_xlfn.CONCAT(LEFT(TRIM(C$1),1),"*"),COUNTIF(_xlpm.d,_xlpm.k))</f>
        <v>0</v>
      </c>
      <c r="D3155" s="1">
        <f>_xlfn.LET(_xlpm.d,$G3155,_xlpm.k,_xlfn.CONCAT(LEFT(TRIM(D$1),1),"*"),COUNTIF(_xlpm.d,_xlpm.k))</f>
        <v>0</v>
      </c>
      <c r="E3155" s="1">
        <f>LOG(F3155+1,10)</f>
        <v>0.47712125471966244</v>
      </c>
      <c r="F3155" s="7">
        <v>2</v>
      </c>
      <c r="G3155" s="9" t="s">
        <v>1515</v>
      </c>
      <c r="H3155" s="4">
        <f>F3155/freq.sum.r6e</f>
        <v>9.9403578528827041E-5</v>
      </c>
      <c r="I3155" s="1" t="str">
        <f>_xlfn.LET(_xlpm.sep,":",_xlpm.w,$G3155,LEFT(_xlpm.w,FIND(_xlpm.sep,_xlpm.w)-1))</f>
        <v>koʊ</v>
      </c>
      <c r="J3155" s="1" t="str">
        <f>_xlfn.LET(_xlpm.sep,":",_xlpm.w,$G3155,RIGHT(_xlpm.w,LEN(_xlpm.w)-FIND(_xlpm.sep,_xlpm.w)))</f>
        <v>coaw</v>
      </c>
      <c r="K3155" s="10">
        <f>_xlfn.LET(_xlpm.w,I3155,LEN(_xlpm.w))</f>
        <v>3</v>
      </c>
      <c r="L3155" s="10">
        <f>_xlfn.LET(_xlpm.w,J3155,LEN(_xlpm.w))</f>
        <v>4</v>
      </c>
      <c r="M3155" s="10">
        <f>_xlfn.LET(_xlpm.a,K3155,_xlpm.b,L3155,MAX(_xlpm.a,_xlpm.b))</f>
        <v>4</v>
      </c>
      <c r="N3155" s="10">
        <f>_xlfn.LET(_xlpm.d,(K3155,L3155),MAX(_xlpm.d)-MIN(_xlpm.d))</f>
        <v>1</v>
      </c>
      <c r="O3155" s="1" t="str">
        <f>_xlfn.LET(_xlpm.sep,":",_xlpm.w,$G3155,_xlfn.CONCAT("~",RIGHT(_xlpm.w,LEN(_xlpm.w)-FIND(_xlpm.sep,_xlpm.w)),"~"))</f>
        <v>~coaw~</v>
      </c>
      <c r="P3155" s="1" t="str">
        <f>_xlfn.LET(_xlpm.sep,":",_xlpm.w,$G3155,_xlfn.CONCAT("[",LEFT(_xlpm.w,FIND(_xlpm.sep,_xlpm.w)-1),"]"))</f>
        <v>[koʊ]</v>
      </c>
      <c r="Q3155" s="14" cm="1">
        <f t="array" ref="Q3155">SUM(_xlfn._xlws.FILTER($H$2:$H$7117,_xlfn.MAP($O$2:$O$7117,_xlfn.LAMBDA(_xlpm.x,_xlpm.x=$O3155))))</f>
        <v>1.4910536779324057E-4</v>
      </c>
      <c r="R3155" s="14">
        <f>$H3155/Q3155</f>
        <v>0.66666666666666663</v>
      </c>
      <c r="S3155" s="14" cm="1">
        <f t="array" ref="S3155">SUM(_xlfn._xlws.FILTER($H$2:$H$7117,_xlfn.MAP($P$2:$P$7117,_xlfn.LAMBDA(_xlpm.x,_xlpm.x=$P3155))))</f>
        <v>1.4910536779324051E-3</v>
      </c>
      <c r="T3155" s="14">
        <f>$H3155/S3155</f>
        <v>6.6666666666666693E-2</v>
      </c>
      <c r="U3155" s="14">
        <f>_xlfn.LET(_xlpm.freq,F3155,_xlpm.size,M3155+1,_xlpm.F,V3155,LOG(1+_xlpm.freq)*LOG(1+_xlpm.size)*_xlpm.F)</f>
        <v>4.5002727387238595E-2</v>
      </c>
      <c r="V3155" s="14">
        <f>_xlfn.LET(_xlpm.a,T3155,_xlpm.b,R3155,2*_xlpm.a*_xlpm.b/(_xlpm.a+_xlpm.b))</f>
        <v>0.12121212121212126</v>
      </c>
      <c r="W3155" s="14">
        <f>_xlfn.LET(_xlpm.p,R3155,_xlpm.q,T3155,LOG(_xlpm.p/_xlpm.q))</f>
        <v>0.99999999999999978</v>
      </c>
      <c r="X3155" s="2"/>
    </row>
    <row r="3156" spans="1:24">
      <c r="A3156" s="1" t="str">
        <f>_xlfn.LET(_xlpm.sep," : ",CONCATENATE(O3156,_xlpm.sep,P3156))</f>
        <v>~blex~ : [blə]</v>
      </c>
      <c r="B3156" s="1">
        <f>_xlfn.LET(_xlpm.d,$G3156,_xlpm.k,_xlfn.CONCAT(LEFT(TRIM(B$1),1),"*"),COUNTIF(_xlpm.d,_xlpm.k))</f>
        <v>0</v>
      </c>
      <c r="C3156" s="1">
        <f>_xlfn.LET(_xlpm.d,$G3156,_xlpm.k,_xlfn.CONCAT(LEFT(TRIM(C$1),1),"*"),COUNTIF(_xlpm.d,_xlpm.k))</f>
        <v>0</v>
      </c>
      <c r="D3156" s="1">
        <f>_xlfn.LET(_xlpm.d,$G3156,_xlpm.k,_xlfn.CONCAT(LEFT(TRIM(D$1),1),"*"),COUNTIF(_xlpm.d,_xlpm.k))</f>
        <v>0</v>
      </c>
      <c r="E3156" s="1">
        <f>LOG(F3156+1,10)</f>
        <v>0.30102999566398114</v>
      </c>
      <c r="F3156" s="7">
        <v>1</v>
      </c>
      <c r="G3156" s="9" t="s">
        <v>173</v>
      </c>
      <c r="H3156" s="4">
        <f>F3156/freq.sum.r6e</f>
        <v>4.9701789264413521E-5</v>
      </c>
      <c r="I3156" s="1" t="str">
        <f>_xlfn.LET(_xlpm.sep,":",_xlpm.w,$G3156,LEFT(_xlpm.w,FIND(_xlpm.sep,_xlpm.w)-1))</f>
        <v>blə</v>
      </c>
      <c r="J3156" s="1" t="str">
        <f>_xlfn.LET(_xlpm.sep,":",_xlpm.w,$G3156,RIGHT(_xlpm.w,LEN(_xlpm.w)-FIND(_xlpm.sep,_xlpm.w)))</f>
        <v>blex</v>
      </c>
      <c r="K3156" s="10">
        <f>_xlfn.LET(_xlpm.w,I3156,LEN(_xlpm.w))</f>
        <v>3</v>
      </c>
      <c r="L3156" s="10">
        <f>_xlfn.LET(_xlpm.w,J3156,LEN(_xlpm.w))</f>
        <v>4</v>
      </c>
      <c r="M3156" s="10">
        <f>_xlfn.LET(_xlpm.a,K3156,_xlpm.b,L3156,MAX(_xlpm.a,_xlpm.b))</f>
        <v>4</v>
      </c>
      <c r="N3156" s="10">
        <f>_xlfn.LET(_xlpm.d,(K3156,L3156),MAX(_xlpm.d)-MIN(_xlpm.d))</f>
        <v>1</v>
      </c>
      <c r="O3156" s="1" t="str">
        <f>_xlfn.LET(_xlpm.sep,":",_xlpm.w,$G3156,_xlfn.CONCAT("~",RIGHT(_xlpm.w,LEN(_xlpm.w)-FIND(_xlpm.sep,_xlpm.w)),"~"))</f>
        <v>~blex~</v>
      </c>
      <c r="P3156" s="1" t="str">
        <f>_xlfn.LET(_xlpm.sep,":",_xlpm.w,$G3156,_xlfn.CONCAT("[",LEFT(_xlpm.w,FIND(_xlpm.sep,_xlpm.w)-1),"]"))</f>
        <v>[blə]</v>
      </c>
      <c r="Q3156" s="14" cm="1">
        <f t="array" ref="Q3156">SUM(_xlfn._xlws.FILTER($H$2:$H$7117,_xlfn.MAP($O$2:$O$7117,_xlfn.LAMBDA(_xlpm.x,_xlpm.x=$O3156))))</f>
        <v>4.9701789264413521E-5</v>
      </c>
      <c r="R3156" s="14">
        <f>$H3156/Q3156</f>
        <v>1</v>
      </c>
      <c r="S3156" s="14" cm="1">
        <f t="array" ref="S3156">SUM(_xlfn._xlws.FILTER($H$2:$H$7117,_xlfn.MAP($P$2:$P$7117,_xlfn.LAMBDA(_xlpm.x,_xlpm.x=$P3156))))</f>
        <v>4.9701789264413525E-4</v>
      </c>
      <c r="T3156" s="14">
        <f>$H3156/S3156</f>
        <v>9.9999999999999992E-2</v>
      </c>
      <c r="U3156" s="14">
        <f>_xlfn.LET(_xlpm.freq,F3156,_xlpm.size,M3156+1,_xlpm.F,V3156,LOG(1+_xlpm.freq)*LOG(1+_xlpm.size)*_xlpm.F)</f>
        <v>4.2590339550710871E-2</v>
      </c>
      <c r="V3156" s="14">
        <f>_xlfn.LET(_xlpm.a,T3156,_xlpm.b,R3156,2*_xlpm.a*_xlpm.b/(_xlpm.a+_xlpm.b))</f>
        <v>0.1818181818181818</v>
      </c>
      <c r="W3156" s="14">
        <f>_xlfn.LET(_xlpm.p,R3156,_xlpm.q,T3156,LOG(_xlpm.p/_xlpm.q))</f>
        <v>1</v>
      </c>
      <c r="X3156" s="2"/>
    </row>
    <row r="3157" spans="1:24">
      <c r="A3157" s="1" t="str">
        <f>_xlfn.LET(_xlpm.sep," : ",CONCATENATE(O3157,_xlpm.sep,P3157))</f>
        <v>~blix~ : [blə]</v>
      </c>
      <c r="B3157" s="1">
        <f>_xlfn.LET(_xlpm.d,$G3157,_xlpm.k,_xlfn.CONCAT(LEFT(TRIM(B$1),1),"*"),COUNTIF(_xlpm.d,_xlpm.k))</f>
        <v>0</v>
      </c>
      <c r="C3157" s="1">
        <f>_xlfn.LET(_xlpm.d,$G3157,_xlpm.k,_xlfn.CONCAT(LEFT(TRIM(C$1),1),"*"),COUNTIF(_xlpm.d,_xlpm.k))</f>
        <v>0</v>
      </c>
      <c r="D3157" s="1">
        <f>_xlfn.LET(_xlpm.d,$G3157,_xlpm.k,_xlfn.CONCAT(LEFT(TRIM(D$1),1),"*"),COUNTIF(_xlpm.d,_xlpm.k))</f>
        <v>0</v>
      </c>
      <c r="E3157" s="1">
        <f>LOG(F3157+1,10)</f>
        <v>0.30102999566398114</v>
      </c>
      <c r="F3157" s="7">
        <v>1</v>
      </c>
      <c r="G3157" s="9" t="s">
        <v>184</v>
      </c>
      <c r="H3157" s="4">
        <f>F3157/freq.sum.r6e</f>
        <v>4.9701789264413521E-5</v>
      </c>
      <c r="I3157" s="1" t="str">
        <f>_xlfn.LET(_xlpm.sep,":",_xlpm.w,$G3157,LEFT(_xlpm.w,FIND(_xlpm.sep,_xlpm.w)-1))</f>
        <v>blə</v>
      </c>
      <c r="J3157" s="1" t="str">
        <f>_xlfn.LET(_xlpm.sep,":",_xlpm.w,$G3157,RIGHT(_xlpm.w,LEN(_xlpm.w)-FIND(_xlpm.sep,_xlpm.w)))</f>
        <v>blix</v>
      </c>
      <c r="K3157" s="10">
        <f>_xlfn.LET(_xlpm.w,I3157,LEN(_xlpm.w))</f>
        <v>3</v>
      </c>
      <c r="L3157" s="10">
        <f>_xlfn.LET(_xlpm.w,J3157,LEN(_xlpm.w))</f>
        <v>4</v>
      </c>
      <c r="M3157" s="10">
        <f>_xlfn.LET(_xlpm.a,K3157,_xlpm.b,L3157,MAX(_xlpm.a,_xlpm.b))</f>
        <v>4</v>
      </c>
      <c r="N3157" s="10">
        <f>_xlfn.LET(_xlpm.d,(K3157,L3157),MAX(_xlpm.d)-MIN(_xlpm.d))</f>
        <v>1</v>
      </c>
      <c r="O3157" s="1" t="str">
        <f>_xlfn.LET(_xlpm.sep,":",_xlpm.w,$G3157,_xlfn.CONCAT("~",RIGHT(_xlpm.w,LEN(_xlpm.w)-FIND(_xlpm.sep,_xlpm.w)),"~"))</f>
        <v>~blix~</v>
      </c>
      <c r="P3157" s="1" t="str">
        <f>_xlfn.LET(_xlpm.sep,":",_xlpm.w,$G3157,_xlfn.CONCAT("[",LEFT(_xlpm.w,FIND(_xlpm.sep,_xlpm.w)-1),"]"))</f>
        <v>[blə]</v>
      </c>
      <c r="Q3157" s="14" cm="1">
        <f t="array" ref="Q3157">SUM(_xlfn._xlws.FILTER($H$2:$H$7117,_xlfn.MAP($O$2:$O$7117,_xlfn.LAMBDA(_xlpm.x,_xlpm.x=$O3157))))</f>
        <v>4.9701789264413521E-5</v>
      </c>
      <c r="R3157" s="14">
        <f>$H3157/Q3157</f>
        <v>1</v>
      </c>
      <c r="S3157" s="14" cm="1">
        <f t="array" ref="S3157">SUM(_xlfn._xlws.FILTER($H$2:$H$7117,_xlfn.MAP($P$2:$P$7117,_xlfn.LAMBDA(_xlpm.x,_xlpm.x=$P3157))))</f>
        <v>4.9701789264413525E-4</v>
      </c>
      <c r="T3157" s="14">
        <f>$H3157/S3157</f>
        <v>9.9999999999999992E-2</v>
      </c>
      <c r="U3157" s="14">
        <f>_xlfn.LET(_xlpm.freq,F3157,_xlpm.size,M3157+1,_xlpm.F,V3157,LOG(1+_xlpm.freq)*LOG(1+_xlpm.size)*_xlpm.F)</f>
        <v>4.2590339550710871E-2</v>
      </c>
      <c r="V3157" s="14">
        <f>_xlfn.LET(_xlpm.a,T3157,_xlpm.b,R3157,2*_xlpm.a*_xlpm.b/(_xlpm.a+_xlpm.b))</f>
        <v>0.1818181818181818</v>
      </c>
      <c r="W3157" s="14">
        <f>_xlfn.LET(_xlpm.p,R3157,_xlpm.q,T3157,LOG(_xlpm.p/_xlpm.q))</f>
        <v>1</v>
      </c>
      <c r="X3157" s="2"/>
    </row>
    <row r="3158" spans="1:24">
      <c r="A3158" s="1" t="str">
        <f>_xlfn.LET(_xlpm.sep," : ",CONCATENATE(O3158,_xlpm.sep,P3158))</f>
        <v>~bser~ : [bsə]</v>
      </c>
      <c r="B3158" s="1">
        <f>_xlfn.LET(_xlpm.d,$G3158,_xlpm.k,_xlfn.CONCAT(LEFT(TRIM(B$1),1),"*"),COUNTIF(_xlpm.d,_xlpm.k))</f>
        <v>0</v>
      </c>
      <c r="C3158" s="1">
        <f>_xlfn.LET(_xlpm.d,$G3158,_xlpm.k,_xlfn.CONCAT(LEFT(TRIM(C$1),1),"*"),COUNTIF(_xlpm.d,_xlpm.k))</f>
        <v>0</v>
      </c>
      <c r="D3158" s="1">
        <f>_xlfn.LET(_xlpm.d,$G3158,_xlpm.k,_xlfn.CONCAT(LEFT(TRIM(D$1),1),"*"),COUNTIF(_xlpm.d,_xlpm.k))</f>
        <v>0</v>
      </c>
      <c r="E3158" s="1">
        <f>LOG(F3158+1,10)</f>
        <v>0.30102999566398114</v>
      </c>
      <c r="F3158" s="7">
        <v>1</v>
      </c>
      <c r="G3158" s="9" t="s">
        <v>213</v>
      </c>
      <c r="H3158" s="4">
        <f>F3158/freq.sum.r6e</f>
        <v>4.9701789264413521E-5</v>
      </c>
      <c r="I3158" s="1" t="str">
        <f>_xlfn.LET(_xlpm.sep,":",_xlpm.w,$G3158,LEFT(_xlpm.w,FIND(_xlpm.sep,_xlpm.w)-1))</f>
        <v>bsə</v>
      </c>
      <c r="J3158" s="1" t="str">
        <f>_xlfn.LET(_xlpm.sep,":",_xlpm.w,$G3158,RIGHT(_xlpm.w,LEN(_xlpm.w)-FIND(_xlpm.sep,_xlpm.w)))</f>
        <v>bser</v>
      </c>
      <c r="K3158" s="10">
        <f>_xlfn.LET(_xlpm.w,I3158,LEN(_xlpm.w))</f>
        <v>3</v>
      </c>
      <c r="L3158" s="10">
        <f>_xlfn.LET(_xlpm.w,J3158,LEN(_xlpm.w))</f>
        <v>4</v>
      </c>
      <c r="M3158" s="10">
        <f>_xlfn.LET(_xlpm.a,K3158,_xlpm.b,L3158,MAX(_xlpm.a,_xlpm.b))</f>
        <v>4</v>
      </c>
      <c r="N3158" s="10">
        <f>_xlfn.LET(_xlpm.d,(K3158,L3158),MAX(_xlpm.d)-MIN(_xlpm.d))</f>
        <v>1</v>
      </c>
      <c r="O3158" s="1" t="str">
        <f>_xlfn.LET(_xlpm.sep,":",_xlpm.w,$G3158,_xlfn.CONCAT("~",RIGHT(_xlpm.w,LEN(_xlpm.w)-FIND(_xlpm.sep,_xlpm.w)),"~"))</f>
        <v>~bser~</v>
      </c>
      <c r="P3158" s="1" t="str">
        <f>_xlfn.LET(_xlpm.sep,":",_xlpm.w,$G3158,_xlfn.CONCAT("[",LEFT(_xlpm.w,FIND(_xlpm.sep,_xlpm.w)-1),"]"))</f>
        <v>[bsə]</v>
      </c>
      <c r="Q3158" s="14" cm="1">
        <f t="array" ref="Q3158">SUM(_xlfn._xlws.FILTER($H$2:$H$7117,_xlfn.MAP($O$2:$O$7117,_xlfn.LAMBDA(_xlpm.x,_xlpm.x=$O3158))))</f>
        <v>4.9701789264413521E-5</v>
      </c>
      <c r="R3158" s="14">
        <f>$H3158/Q3158</f>
        <v>1</v>
      </c>
      <c r="S3158" s="14" cm="1">
        <f t="array" ref="S3158">SUM(_xlfn._xlws.FILTER($H$2:$H$7117,_xlfn.MAP($P$2:$P$7117,_xlfn.LAMBDA(_xlpm.x,_xlpm.x=$P3158))))</f>
        <v>4.9701789264413525E-4</v>
      </c>
      <c r="T3158" s="14">
        <f>$H3158/S3158</f>
        <v>9.9999999999999992E-2</v>
      </c>
      <c r="U3158" s="14">
        <f>_xlfn.LET(_xlpm.freq,F3158,_xlpm.size,M3158+1,_xlpm.F,V3158,LOG(1+_xlpm.freq)*LOG(1+_xlpm.size)*_xlpm.F)</f>
        <v>4.2590339550710871E-2</v>
      </c>
      <c r="V3158" s="14">
        <f>_xlfn.LET(_xlpm.a,T3158,_xlpm.b,R3158,2*_xlpm.a*_xlpm.b/(_xlpm.a+_xlpm.b))</f>
        <v>0.1818181818181818</v>
      </c>
      <c r="W3158" s="14">
        <f>_xlfn.LET(_xlpm.p,R3158,_xlpm.q,T3158,LOG(_xlpm.p/_xlpm.q))</f>
        <v>1</v>
      </c>
      <c r="X3158" s="2"/>
    </row>
    <row r="3159" spans="1:24">
      <c r="A3159" s="1" t="str">
        <f>_xlfn.LET(_xlpm.sep," : ",CONCATENATE(O3159,_xlpm.sep,P3159))</f>
        <v>~bsex~ : [bsə]</v>
      </c>
      <c r="B3159" s="1">
        <f>_xlfn.LET(_xlpm.d,$G3159,_xlpm.k,_xlfn.CONCAT(LEFT(TRIM(B$1),1),"*"),COUNTIF(_xlpm.d,_xlpm.k))</f>
        <v>0</v>
      </c>
      <c r="C3159" s="1">
        <f>_xlfn.LET(_xlpm.d,$G3159,_xlpm.k,_xlfn.CONCAT(LEFT(TRIM(C$1),1),"*"),COUNTIF(_xlpm.d,_xlpm.k))</f>
        <v>0</v>
      </c>
      <c r="D3159" s="1">
        <f>_xlfn.LET(_xlpm.d,$G3159,_xlpm.k,_xlfn.CONCAT(LEFT(TRIM(D$1),1),"*"),COUNTIF(_xlpm.d,_xlpm.k))</f>
        <v>0</v>
      </c>
      <c r="E3159" s="1">
        <f>LOG(F3159+1,10)</f>
        <v>0.30102999566398114</v>
      </c>
      <c r="F3159" s="7">
        <v>1</v>
      </c>
      <c r="G3159" s="9" t="s">
        <v>215</v>
      </c>
      <c r="H3159" s="4">
        <f>F3159/freq.sum.r6e</f>
        <v>4.9701789264413521E-5</v>
      </c>
      <c r="I3159" s="4" t="str">
        <f>_xlfn.LET(_xlpm.sep,":",_xlpm.w,$G3159,LEFT(_xlpm.w,FIND(_xlpm.sep,_xlpm.w)-1))</f>
        <v>bsə</v>
      </c>
      <c r="J3159" s="4" t="str">
        <f>_xlfn.LET(_xlpm.sep,":",_xlpm.w,$G3159,RIGHT(_xlpm.w,LEN(_xlpm.w)-FIND(_xlpm.sep,_xlpm.w)))</f>
        <v>bsex</v>
      </c>
      <c r="K3159" s="10">
        <f>_xlfn.LET(_xlpm.w,I3159,LEN(_xlpm.w))</f>
        <v>3</v>
      </c>
      <c r="L3159" s="10">
        <f>_xlfn.LET(_xlpm.w,J3159,LEN(_xlpm.w))</f>
        <v>4</v>
      </c>
      <c r="M3159" s="10">
        <f>_xlfn.LET(_xlpm.a,K3159,_xlpm.b,L3159,MAX(_xlpm.a,_xlpm.b))</f>
        <v>4</v>
      </c>
      <c r="N3159" s="10">
        <f>_xlfn.LET(_xlpm.d,(K3159,L3159),MAX(_xlpm.d)-MIN(_xlpm.d))</f>
        <v>1</v>
      </c>
      <c r="O3159" s="1" t="str">
        <f>_xlfn.LET(_xlpm.sep,":",_xlpm.w,$G3159,_xlfn.CONCAT("~",RIGHT(_xlpm.w,LEN(_xlpm.w)-FIND(_xlpm.sep,_xlpm.w)),"~"))</f>
        <v>~bsex~</v>
      </c>
      <c r="P3159" s="1" t="str">
        <f>_xlfn.LET(_xlpm.sep,":",_xlpm.w,$G3159,_xlfn.CONCAT("[",LEFT(_xlpm.w,FIND(_xlpm.sep,_xlpm.w)-1),"]"))</f>
        <v>[bsə]</v>
      </c>
      <c r="Q3159" s="14" cm="1">
        <f t="array" ref="Q3159">SUM(_xlfn._xlws.FILTER($H$2:$H$7109,_xlfn.MAP($O$2:$O$7109,_xlfn.LAMBDA(_xlpm.x,_xlpm.x=$O3159))))</f>
        <v>4.9701789264413521E-5</v>
      </c>
      <c r="R3159" s="14">
        <f>$H3159/Q3159</f>
        <v>1</v>
      </c>
      <c r="S3159" s="14" cm="1">
        <f t="array" ref="S3159">SUM(_xlfn._xlws.FILTER($H$2:$H$7109,_xlfn.MAP($P$2:$P$7109,_xlfn.LAMBDA(_xlpm.x,_xlpm.x=$P3159))))</f>
        <v>4.9701789264413525E-4</v>
      </c>
      <c r="T3159" s="14">
        <f>$H3159/S3159</f>
        <v>9.9999999999999992E-2</v>
      </c>
      <c r="U3159" s="14">
        <f>_xlfn.LET(_xlpm.freq,F3159,_xlpm.size,M3159+1,_xlpm.F,V3159,LOG(1+_xlpm.freq)*LOG(1+_xlpm.size)*_xlpm.F)</f>
        <v>4.2590339550710871E-2</v>
      </c>
      <c r="V3159" s="14">
        <f>_xlfn.LET(_xlpm.a,T3159,_xlpm.b,R3159,2*_xlpm.a*_xlpm.b/(_xlpm.a+_xlpm.b))</f>
        <v>0.1818181818181818</v>
      </c>
      <c r="W3159" s="14">
        <f>_xlfn.LET(_xlpm.p,R3159,_xlpm.q,T3159,LOG(_xlpm.p/_xlpm.q))</f>
        <v>1</v>
      </c>
      <c r="X3159" s="2"/>
    </row>
    <row r="3160" spans="1:24">
      <c r="A3160" s="1" t="str">
        <f>_xlfn.LET(_xlpm.sep," : ",CONCATENATE(O3160,_xlpm.sep,P3160))</f>
        <v>~bsor~ : [bsə]</v>
      </c>
      <c r="B3160" s="1">
        <f>_xlfn.LET(_xlpm.d,$G3160,_xlpm.k,_xlfn.CONCAT(LEFT(TRIM(B$1),1),"*"),COUNTIF(_xlpm.d,_xlpm.k))</f>
        <v>0</v>
      </c>
      <c r="C3160" s="1">
        <f>_xlfn.LET(_xlpm.d,$G3160,_xlpm.k,_xlfn.CONCAT(LEFT(TRIM(C$1),1),"*"),COUNTIF(_xlpm.d,_xlpm.k))</f>
        <v>0</v>
      </c>
      <c r="D3160" s="1">
        <f>_xlfn.LET(_xlpm.d,$G3160,_xlpm.k,_xlfn.CONCAT(LEFT(TRIM(D$1),1),"*"),COUNTIF(_xlpm.d,_xlpm.k))</f>
        <v>0</v>
      </c>
      <c r="E3160" s="1">
        <f>LOG(F3160+1,10)</f>
        <v>0.30102999566398114</v>
      </c>
      <c r="F3160" s="7">
        <v>1</v>
      </c>
      <c r="G3160" s="9" t="s">
        <v>217</v>
      </c>
      <c r="H3160" s="4">
        <f>F3160/freq.sum.r6e</f>
        <v>4.9701789264413521E-5</v>
      </c>
      <c r="I3160" s="1" t="str">
        <f>_xlfn.LET(_xlpm.sep,":",_xlpm.w,$G3160,LEFT(_xlpm.w,FIND(_xlpm.sep,_xlpm.w)-1))</f>
        <v>bsə</v>
      </c>
      <c r="J3160" s="1" t="str">
        <f>_xlfn.LET(_xlpm.sep,":",_xlpm.w,$G3160,RIGHT(_xlpm.w,LEN(_xlpm.w)-FIND(_xlpm.sep,_xlpm.w)))</f>
        <v>bsor</v>
      </c>
      <c r="K3160" s="10">
        <f>_xlfn.LET(_xlpm.w,I3160,LEN(_xlpm.w))</f>
        <v>3</v>
      </c>
      <c r="L3160" s="10">
        <f>_xlfn.LET(_xlpm.w,J3160,LEN(_xlpm.w))</f>
        <v>4</v>
      </c>
      <c r="M3160" s="10">
        <f>_xlfn.LET(_xlpm.a,K3160,_xlpm.b,L3160,MAX(_xlpm.a,_xlpm.b))</f>
        <v>4</v>
      </c>
      <c r="N3160" s="10">
        <f>_xlfn.LET(_xlpm.d,(K3160,L3160),MAX(_xlpm.d)-MIN(_xlpm.d))</f>
        <v>1</v>
      </c>
      <c r="O3160" s="1" t="str">
        <f>_xlfn.LET(_xlpm.sep,":",_xlpm.w,$G3160,_xlfn.CONCAT("~",RIGHT(_xlpm.w,LEN(_xlpm.w)-FIND(_xlpm.sep,_xlpm.w)),"~"))</f>
        <v>~bsor~</v>
      </c>
      <c r="P3160" s="1" t="str">
        <f>_xlfn.LET(_xlpm.sep,":",_xlpm.w,$G3160,_xlfn.CONCAT("[",LEFT(_xlpm.w,FIND(_xlpm.sep,_xlpm.w)-1),"]"))</f>
        <v>[bsə]</v>
      </c>
      <c r="Q3160" s="14" cm="1">
        <f t="array" ref="Q3160">SUM(_xlfn._xlws.FILTER($H$2:$H$7112,_xlfn.MAP($O$2:$O$7112,_xlfn.LAMBDA(_xlpm.x,_xlpm.x=$O3160))))</f>
        <v>4.9701789264413521E-5</v>
      </c>
      <c r="R3160" s="14">
        <f>$H3160/Q3160</f>
        <v>1</v>
      </c>
      <c r="S3160" s="14" cm="1">
        <f t="array" ref="S3160">SUM(_xlfn._xlws.FILTER($H$2:$H$7112,_xlfn.MAP($P$2:$P$7112,_xlfn.LAMBDA(_xlpm.x,_xlpm.x=$P3160))))</f>
        <v>4.9701789264413525E-4</v>
      </c>
      <c r="T3160" s="14">
        <f>$H3160/S3160</f>
        <v>9.9999999999999992E-2</v>
      </c>
      <c r="U3160" s="14">
        <f>_xlfn.LET(_xlpm.freq,F3160,_xlpm.size,M3160+1,_xlpm.F,V3160,LOG(1+_xlpm.freq)*LOG(1+_xlpm.size)*_xlpm.F)</f>
        <v>4.2590339550710871E-2</v>
      </c>
      <c r="V3160" s="14">
        <f>_xlfn.LET(_xlpm.a,T3160,_xlpm.b,R3160,2*_xlpm.a*_xlpm.b/(_xlpm.a+_xlpm.b))</f>
        <v>0.1818181818181818</v>
      </c>
      <c r="W3160" s="14">
        <f>_xlfn.LET(_xlpm.p,R3160,_xlpm.q,T3160,LOG(_xlpm.p/_xlpm.q))</f>
        <v>1</v>
      </c>
      <c r="X3160" s="2"/>
    </row>
    <row r="3161" spans="1:24">
      <c r="A3161" s="1" t="str">
        <f>_xlfn.LET(_xlpm.sep," : ",CONCATENATE(O3161,_xlpm.sep,P3161))</f>
        <v>~bsox~ : [bsə]</v>
      </c>
      <c r="B3161" s="1">
        <f>_xlfn.LET(_xlpm.d,$G3161,_xlpm.k,_xlfn.CONCAT(LEFT(TRIM(B$1),1),"*"),COUNTIF(_xlpm.d,_xlpm.k))</f>
        <v>0</v>
      </c>
      <c r="C3161" s="1">
        <f>_xlfn.LET(_xlpm.d,$G3161,_xlpm.k,_xlfn.CONCAT(LEFT(TRIM(C$1),1),"*"),COUNTIF(_xlpm.d,_xlpm.k))</f>
        <v>0</v>
      </c>
      <c r="D3161" s="1">
        <f>_xlfn.LET(_xlpm.d,$G3161,_xlpm.k,_xlfn.CONCAT(LEFT(TRIM(D$1),1),"*"),COUNTIF(_xlpm.d,_xlpm.k))</f>
        <v>0</v>
      </c>
      <c r="E3161" s="1">
        <f>LOG(F3161+1,10)</f>
        <v>0.30102999566398114</v>
      </c>
      <c r="F3161" s="7">
        <v>1</v>
      </c>
      <c r="G3161" s="9" t="s">
        <v>219</v>
      </c>
      <c r="H3161" s="4">
        <f>F3161/freq.sum.r6e</f>
        <v>4.9701789264413521E-5</v>
      </c>
      <c r="I3161" s="1" t="str">
        <f>_xlfn.LET(_xlpm.sep,":",_xlpm.w,$G3161,LEFT(_xlpm.w,FIND(_xlpm.sep,_xlpm.w)-1))</f>
        <v>bsə</v>
      </c>
      <c r="J3161" s="1" t="str">
        <f>_xlfn.LET(_xlpm.sep,":",_xlpm.w,$G3161,RIGHT(_xlpm.w,LEN(_xlpm.w)-FIND(_xlpm.sep,_xlpm.w)))</f>
        <v>bsox</v>
      </c>
      <c r="K3161" s="10">
        <f>_xlfn.LET(_xlpm.w,I3161,LEN(_xlpm.w))</f>
        <v>3</v>
      </c>
      <c r="L3161" s="10">
        <f>_xlfn.LET(_xlpm.w,J3161,LEN(_xlpm.w))</f>
        <v>4</v>
      </c>
      <c r="M3161" s="10">
        <f>_xlfn.LET(_xlpm.a,K3161,_xlpm.b,L3161,MAX(_xlpm.a,_xlpm.b))</f>
        <v>4</v>
      </c>
      <c r="N3161" s="10">
        <f>_xlfn.LET(_xlpm.d,(K3161,L3161),MAX(_xlpm.d)-MIN(_xlpm.d))</f>
        <v>1</v>
      </c>
      <c r="O3161" s="1" t="str">
        <f>_xlfn.LET(_xlpm.sep,":",_xlpm.w,$G3161,_xlfn.CONCAT("~",RIGHT(_xlpm.w,LEN(_xlpm.w)-FIND(_xlpm.sep,_xlpm.w)),"~"))</f>
        <v>~bsox~</v>
      </c>
      <c r="P3161" s="1" t="str">
        <f>_xlfn.LET(_xlpm.sep,":",_xlpm.w,$G3161,_xlfn.CONCAT("[",LEFT(_xlpm.w,FIND(_xlpm.sep,_xlpm.w)-1),"]"))</f>
        <v>[bsə]</v>
      </c>
      <c r="Q3161" s="14" cm="1">
        <f t="array" ref="Q3161">SUM(_xlfn._xlws.FILTER($H$2:$H$7111,_xlfn.MAP($O$2:$O$7111,_xlfn.LAMBDA(_xlpm.x,_xlpm.x=$O3161))))</f>
        <v>4.9701789264413521E-5</v>
      </c>
      <c r="R3161" s="14">
        <f>$H3161/Q3161</f>
        <v>1</v>
      </c>
      <c r="S3161" s="14" cm="1">
        <f t="array" ref="S3161">SUM(_xlfn._xlws.FILTER($H$2:$H$7111,_xlfn.MAP($P$2:$P$7111,_xlfn.LAMBDA(_xlpm.x,_xlpm.x=$P3161))))</f>
        <v>4.9701789264413525E-4</v>
      </c>
      <c r="T3161" s="14">
        <f>$H3161/S3161</f>
        <v>9.9999999999999992E-2</v>
      </c>
      <c r="U3161" s="14">
        <f>_xlfn.LET(_xlpm.freq,F3161,_xlpm.size,M3161+1,_xlpm.F,V3161,LOG(1+_xlpm.freq)*LOG(1+_xlpm.size)*_xlpm.F)</f>
        <v>4.2590339550710871E-2</v>
      </c>
      <c r="V3161" s="14">
        <f>_xlfn.LET(_xlpm.a,T3161,_xlpm.b,R3161,2*_xlpm.a*_xlpm.b/(_xlpm.a+_xlpm.b))</f>
        <v>0.1818181818181818</v>
      </c>
      <c r="W3161" s="14">
        <f>_xlfn.LET(_xlpm.p,R3161,_xlpm.q,T3161,LOG(_xlpm.p/_xlpm.q))</f>
        <v>1</v>
      </c>
      <c r="X3161" s="2"/>
    </row>
    <row r="3162" spans="1:24">
      <c r="A3162" s="1" t="str">
        <f>_xlfn.LET(_xlpm.sep," : ",CONCATENATE(O3162,_xlpm.sep,P3162))</f>
        <v>~dmix~ : [dmə]</v>
      </c>
      <c r="B3162" s="1">
        <f>_xlfn.LET(_xlpm.d,$G3162,_xlpm.k,_xlfn.CONCAT(LEFT(TRIM(B$1),1),"*"),COUNTIF(_xlpm.d,_xlpm.k))</f>
        <v>0</v>
      </c>
      <c r="C3162" s="1">
        <f>_xlfn.LET(_xlpm.d,$G3162,_xlpm.k,_xlfn.CONCAT(LEFT(TRIM(C$1),1),"*"),COUNTIF(_xlpm.d,_xlpm.k))</f>
        <v>0</v>
      </c>
      <c r="D3162" s="1">
        <f>_xlfn.LET(_xlpm.d,$G3162,_xlpm.k,_xlfn.CONCAT(LEFT(TRIM(D$1),1),"*"),COUNTIF(_xlpm.d,_xlpm.k))</f>
        <v>0</v>
      </c>
      <c r="E3162" s="1">
        <f>LOG(F3162+1,10)</f>
        <v>0.30102999566398114</v>
      </c>
      <c r="F3162" s="7">
        <v>1</v>
      </c>
      <c r="G3162" s="9" t="s">
        <v>489</v>
      </c>
      <c r="H3162" s="4">
        <f>F3162/freq.sum.r6e</f>
        <v>4.9701789264413521E-5</v>
      </c>
      <c r="I3162" s="1" t="str">
        <f>_xlfn.LET(_xlpm.sep,":",_xlpm.w,$G3162,LEFT(_xlpm.w,FIND(_xlpm.sep,_xlpm.w)-1))</f>
        <v>dmə</v>
      </c>
      <c r="J3162" s="1" t="str">
        <f>_xlfn.LET(_xlpm.sep,":",_xlpm.w,$G3162,RIGHT(_xlpm.w,LEN(_xlpm.w)-FIND(_xlpm.sep,_xlpm.w)))</f>
        <v>dmix</v>
      </c>
      <c r="K3162" s="10">
        <f>_xlfn.LET(_xlpm.w,I3162,LEN(_xlpm.w))</f>
        <v>3</v>
      </c>
      <c r="L3162" s="10">
        <f>_xlfn.LET(_xlpm.w,J3162,LEN(_xlpm.w))</f>
        <v>4</v>
      </c>
      <c r="M3162" s="10">
        <f>_xlfn.LET(_xlpm.a,K3162,_xlpm.b,L3162,MAX(_xlpm.a,_xlpm.b))</f>
        <v>4</v>
      </c>
      <c r="N3162" s="10">
        <f>_xlfn.LET(_xlpm.d,(K3162,L3162),MAX(_xlpm.d)-MIN(_xlpm.d))</f>
        <v>1</v>
      </c>
      <c r="O3162" s="1" t="str">
        <f>_xlfn.LET(_xlpm.sep,":",_xlpm.w,$G3162,_xlfn.CONCAT("~",RIGHT(_xlpm.w,LEN(_xlpm.w)-FIND(_xlpm.sep,_xlpm.w)),"~"))</f>
        <v>~dmix~</v>
      </c>
      <c r="P3162" s="1" t="str">
        <f>_xlfn.LET(_xlpm.sep,":",_xlpm.w,$G3162,_xlfn.CONCAT("[",LEFT(_xlpm.w,FIND(_xlpm.sep,_xlpm.w)-1),"]"))</f>
        <v>[dmə]</v>
      </c>
      <c r="Q3162" s="14" cm="1">
        <f t="array" ref="Q3162">SUM(_xlfn._xlws.FILTER($H$2:$H$7117,_xlfn.MAP($O$2:$O$7117,_xlfn.LAMBDA(_xlpm.x,_xlpm.x=$O3162))))</f>
        <v>4.9701789264413521E-5</v>
      </c>
      <c r="R3162" s="14">
        <f>$H3162/Q3162</f>
        <v>1</v>
      </c>
      <c r="S3162" s="14" cm="1">
        <f t="array" ref="S3162">SUM(_xlfn._xlws.FILTER($H$2:$H$7117,_xlfn.MAP($P$2:$P$7117,_xlfn.LAMBDA(_xlpm.x,_xlpm.x=$P3162))))</f>
        <v>4.9701789264413525E-4</v>
      </c>
      <c r="T3162" s="14">
        <f>$H3162/S3162</f>
        <v>9.9999999999999992E-2</v>
      </c>
      <c r="U3162" s="14">
        <f>_xlfn.LET(_xlpm.freq,F3162,_xlpm.size,M3162+1,_xlpm.F,V3162,LOG(1+_xlpm.freq)*LOG(1+_xlpm.size)*_xlpm.F)</f>
        <v>4.2590339550710871E-2</v>
      </c>
      <c r="V3162" s="14">
        <f>_xlfn.LET(_xlpm.a,T3162,_xlpm.b,R3162,2*_xlpm.a*_xlpm.b/(_xlpm.a+_xlpm.b))</f>
        <v>0.1818181818181818</v>
      </c>
      <c r="W3162" s="14">
        <f>_xlfn.LET(_xlpm.p,R3162,_xlpm.q,T3162,LOG(_xlpm.p/_xlpm.q))</f>
        <v>1</v>
      </c>
      <c r="X3162" s="2"/>
    </row>
    <row r="3163" spans="1:24">
      <c r="A3163" s="1" t="str">
        <f>_xlfn.LET(_xlpm.sep," : ",CONCATENATE(O3163,_xlpm.sep,P3163))</f>
        <v>~drar~ : [dɹə]</v>
      </c>
      <c r="B3163" s="1">
        <f>_xlfn.LET(_xlpm.d,$G3163,_xlpm.k,_xlfn.CONCAT(LEFT(TRIM(B$1),1),"*"),COUNTIF(_xlpm.d,_xlpm.k))</f>
        <v>0</v>
      </c>
      <c r="C3163" s="1">
        <f>_xlfn.LET(_xlpm.d,$G3163,_xlpm.k,_xlfn.CONCAT(LEFT(TRIM(C$1),1),"*"),COUNTIF(_xlpm.d,_xlpm.k))</f>
        <v>0</v>
      </c>
      <c r="D3163" s="1">
        <f>_xlfn.LET(_xlpm.d,$G3163,_xlpm.k,_xlfn.CONCAT(LEFT(TRIM(D$1),1),"*"),COUNTIF(_xlpm.d,_xlpm.k))</f>
        <v>0</v>
      </c>
      <c r="E3163" s="1">
        <f>LOG(F3163+1,10)</f>
        <v>0.30102999566398114</v>
      </c>
      <c r="F3163" s="7">
        <v>1</v>
      </c>
      <c r="G3163" s="9" t="s">
        <v>730</v>
      </c>
      <c r="H3163" s="4">
        <f>F3163/freq.sum.r6e</f>
        <v>4.9701789264413521E-5</v>
      </c>
      <c r="I3163" s="4" t="str">
        <f>_xlfn.LET(_xlpm.sep,":",_xlpm.w,$G3163,LEFT(_xlpm.w,FIND(_xlpm.sep,_xlpm.w)-1))</f>
        <v>dɹə</v>
      </c>
      <c r="J3163" s="4" t="str">
        <f>_xlfn.LET(_xlpm.sep,":",_xlpm.w,$G3163,RIGHT(_xlpm.w,LEN(_xlpm.w)-FIND(_xlpm.sep,_xlpm.w)))</f>
        <v>drar</v>
      </c>
      <c r="K3163" s="10">
        <f>_xlfn.LET(_xlpm.w,I3163,LEN(_xlpm.w))</f>
        <v>3</v>
      </c>
      <c r="L3163" s="10">
        <f>_xlfn.LET(_xlpm.w,J3163,LEN(_xlpm.w))</f>
        <v>4</v>
      </c>
      <c r="M3163" s="10">
        <f>_xlfn.LET(_xlpm.a,K3163,_xlpm.b,L3163,MAX(_xlpm.a,_xlpm.b))</f>
        <v>4</v>
      </c>
      <c r="N3163" s="10">
        <f>_xlfn.LET(_xlpm.d,(K3163,L3163),MAX(_xlpm.d)-MIN(_xlpm.d))</f>
        <v>1</v>
      </c>
      <c r="O3163" s="1" t="str">
        <f>_xlfn.LET(_xlpm.sep,":",_xlpm.w,$G3163,_xlfn.CONCAT("~",RIGHT(_xlpm.w,LEN(_xlpm.w)-FIND(_xlpm.sep,_xlpm.w)),"~"))</f>
        <v>~drar~</v>
      </c>
      <c r="P3163" s="1" t="str">
        <f>_xlfn.LET(_xlpm.sep,":",_xlpm.w,$G3163,_xlfn.CONCAT("[",LEFT(_xlpm.w,FIND(_xlpm.sep,_xlpm.w)-1),"]"))</f>
        <v>[dɹə]</v>
      </c>
      <c r="Q3163" s="14" cm="1">
        <f t="array" ref="Q3163">SUM(_xlfn._xlws.FILTER($H$2:$H$7109,_xlfn.MAP($O$2:$O$7109,_xlfn.LAMBDA(_xlpm.x,_xlpm.x=$O3163))))</f>
        <v>4.9701789264413521E-5</v>
      </c>
      <c r="R3163" s="14">
        <f>$H3163/Q3163</f>
        <v>1</v>
      </c>
      <c r="S3163" s="14" cm="1">
        <f t="array" ref="S3163">SUM(_xlfn._xlws.FILTER($H$2:$H$7109,_xlfn.MAP($P$2:$P$7109,_xlfn.LAMBDA(_xlpm.x,_xlpm.x=$P3163))))</f>
        <v>4.9701789264413525E-4</v>
      </c>
      <c r="T3163" s="14">
        <f>$H3163/S3163</f>
        <v>9.9999999999999992E-2</v>
      </c>
      <c r="U3163" s="14">
        <f>_xlfn.LET(_xlpm.freq,F3163,_xlpm.size,M3163+1,_xlpm.F,V3163,LOG(1+_xlpm.freq)*LOG(1+_xlpm.size)*_xlpm.F)</f>
        <v>4.2590339550710871E-2</v>
      </c>
      <c r="V3163" s="14">
        <f>_xlfn.LET(_xlpm.a,T3163,_xlpm.b,R3163,2*_xlpm.a*_xlpm.b/(_xlpm.a+_xlpm.b))</f>
        <v>0.1818181818181818</v>
      </c>
      <c r="W3163" s="14">
        <f>_xlfn.LET(_xlpm.p,R3163,_xlpm.q,T3163,LOG(_xlpm.p/_xlpm.q))</f>
        <v>1</v>
      </c>
      <c r="X3163" s="2"/>
    </row>
    <row r="3164" spans="1:24">
      <c r="A3164" s="1" t="str">
        <f>_xlfn.LET(_xlpm.sep," : ",CONCATENATE(O3164,_xlpm.sep,P3164))</f>
        <v>~drax~ : [dɹə]</v>
      </c>
      <c r="B3164" s="1">
        <f>_xlfn.LET(_xlpm.d,$G3164,_xlpm.k,_xlfn.CONCAT(LEFT(TRIM(B$1),1),"*"),COUNTIF(_xlpm.d,_xlpm.k))</f>
        <v>0</v>
      </c>
      <c r="C3164" s="1">
        <f>_xlfn.LET(_xlpm.d,$G3164,_xlpm.k,_xlfn.CONCAT(LEFT(TRIM(C$1),1),"*"),COUNTIF(_xlpm.d,_xlpm.k))</f>
        <v>0</v>
      </c>
      <c r="D3164" s="1">
        <f>_xlfn.LET(_xlpm.d,$G3164,_xlpm.k,_xlfn.CONCAT(LEFT(TRIM(D$1),1),"*"),COUNTIF(_xlpm.d,_xlpm.k))</f>
        <v>0</v>
      </c>
      <c r="E3164" s="1">
        <f>LOG(F3164+1,10)</f>
        <v>0.30102999566398114</v>
      </c>
      <c r="F3164" s="7">
        <v>1</v>
      </c>
      <c r="G3164" s="9" t="s">
        <v>733</v>
      </c>
      <c r="H3164" s="4">
        <f>F3164/freq.sum.r6e</f>
        <v>4.9701789264413521E-5</v>
      </c>
      <c r="I3164" s="1" t="str">
        <f>_xlfn.LET(_xlpm.sep,":",_xlpm.w,$G3164,LEFT(_xlpm.w,FIND(_xlpm.sep,_xlpm.w)-1))</f>
        <v>dɹə</v>
      </c>
      <c r="J3164" s="1" t="str">
        <f>_xlfn.LET(_xlpm.sep,":",_xlpm.w,$G3164,RIGHT(_xlpm.w,LEN(_xlpm.w)-FIND(_xlpm.sep,_xlpm.w)))</f>
        <v>drax</v>
      </c>
      <c r="K3164" s="10">
        <f>_xlfn.LET(_xlpm.w,I3164,LEN(_xlpm.w))</f>
        <v>3</v>
      </c>
      <c r="L3164" s="10">
        <f>_xlfn.LET(_xlpm.w,J3164,LEN(_xlpm.w))</f>
        <v>4</v>
      </c>
      <c r="M3164" s="10">
        <f>_xlfn.LET(_xlpm.a,K3164,_xlpm.b,L3164,MAX(_xlpm.a,_xlpm.b))</f>
        <v>4</v>
      </c>
      <c r="N3164" s="10">
        <f>_xlfn.LET(_xlpm.d,(K3164,L3164),MAX(_xlpm.d)-MIN(_xlpm.d))</f>
        <v>1</v>
      </c>
      <c r="O3164" s="1" t="str">
        <f>_xlfn.LET(_xlpm.sep,":",_xlpm.w,$G3164,_xlfn.CONCAT("~",RIGHT(_xlpm.w,LEN(_xlpm.w)-FIND(_xlpm.sep,_xlpm.w)),"~"))</f>
        <v>~drax~</v>
      </c>
      <c r="P3164" s="1" t="str">
        <f>_xlfn.LET(_xlpm.sep,":",_xlpm.w,$G3164,_xlfn.CONCAT("[",LEFT(_xlpm.w,FIND(_xlpm.sep,_xlpm.w)-1),"]"))</f>
        <v>[dɹə]</v>
      </c>
      <c r="Q3164" s="14" cm="1">
        <f t="array" ref="Q3164">SUM(_xlfn._xlws.FILTER($H$2:$H$7117,_xlfn.MAP($O$2:$O$7117,_xlfn.LAMBDA(_xlpm.x,_xlpm.x=$O3164))))</f>
        <v>4.9701789264413521E-5</v>
      </c>
      <c r="R3164" s="14">
        <f>$H3164/Q3164</f>
        <v>1</v>
      </c>
      <c r="S3164" s="14" cm="1">
        <f t="array" ref="S3164">SUM(_xlfn._xlws.FILTER($H$2:$H$7117,_xlfn.MAP($P$2:$P$7117,_xlfn.LAMBDA(_xlpm.x,_xlpm.x=$P3164))))</f>
        <v>4.9701789264413525E-4</v>
      </c>
      <c r="T3164" s="14">
        <f>$H3164/S3164</f>
        <v>9.9999999999999992E-2</v>
      </c>
      <c r="U3164" s="14">
        <f>_xlfn.LET(_xlpm.freq,F3164,_xlpm.size,M3164+1,_xlpm.F,V3164,LOG(1+_xlpm.freq)*LOG(1+_xlpm.size)*_xlpm.F)</f>
        <v>4.2590339550710871E-2</v>
      </c>
      <c r="V3164" s="14">
        <f>_xlfn.LET(_xlpm.a,T3164,_xlpm.b,R3164,2*_xlpm.a*_xlpm.b/(_xlpm.a+_xlpm.b))</f>
        <v>0.1818181818181818</v>
      </c>
      <c r="W3164" s="14">
        <f>_xlfn.LET(_xlpm.p,R3164,_xlpm.q,T3164,LOG(_xlpm.p/_xlpm.q))</f>
        <v>1</v>
      </c>
      <c r="X3164" s="2"/>
    </row>
    <row r="3165" spans="1:24">
      <c r="A3165" s="1" t="str">
        <f>_xlfn.LET(_xlpm.sep," : ",CONCATENATE(O3165,_xlpm.sep,P3165))</f>
        <v>~flar~ : [flə]</v>
      </c>
      <c r="B3165" s="1">
        <f>_xlfn.LET(_xlpm.d,$G3165,_xlpm.k,_xlfn.CONCAT(LEFT(TRIM(B$1),1),"*"),COUNTIF(_xlpm.d,_xlpm.k))</f>
        <v>0</v>
      </c>
      <c r="C3165" s="1">
        <f>_xlfn.LET(_xlpm.d,$G3165,_xlpm.k,_xlfn.CONCAT(LEFT(TRIM(C$1),1),"*"),COUNTIF(_xlpm.d,_xlpm.k))</f>
        <v>0</v>
      </c>
      <c r="D3165" s="1">
        <f>_xlfn.LET(_xlpm.d,$G3165,_xlpm.k,_xlfn.CONCAT(LEFT(TRIM(D$1),1),"*"),COUNTIF(_xlpm.d,_xlpm.k))</f>
        <v>0</v>
      </c>
      <c r="E3165" s="1">
        <f>LOG(F3165+1,10)</f>
        <v>0.30102999566398114</v>
      </c>
      <c r="F3165" s="7">
        <v>1</v>
      </c>
      <c r="G3165" s="9" t="s">
        <v>916</v>
      </c>
      <c r="H3165" s="4">
        <f>F3165/freq.sum.r6e</f>
        <v>4.9701789264413521E-5</v>
      </c>
      <c r="I3165" s="1" t="str">
        <f>_xlfn.LET(_xlpm.sep,":",_xlpm.w,$G3165,LEFT(_xlpm.w,FIND(_xlpm.sep,_xlpm.w)-1))</f>
        <v>flə</v>
      </c>
      <c r="J3165" s="1" t="str">
        <f>_xlfn.LET(_xlpm.sep,":",_xlpm.w,$G3165,RIGHT(_xlpm.w,LEN(_xlpm.w)-FIND(_xlpm.sep,_xlpm.w)))</f>
        <v>flar</v>
      </c>
      <c r="K3165" s="10">
        <f>_xlfn.LET(_xlpm.w,I3165,LEN(_xlpm.w))</f>
        <v>3</v>
      </c>
      <c r="L3165" s="10">
        <f>_xlfn.LET(_xlpm.w,J3165,LEN(_xlpm.w))</f>
        <v>4</v>
      </c>
      <c r="M3165" s="10">
        <f>_xlfn.LET(_xlpm.a,K3165,_xlpm.b,L3165,MAX(_xlpm.a,_xlpm.b))</f>
        <v>4</v>
      </c>
      <c r="N3165" s="10">
        <f>_xlfn.LET(_xlpm.d,(K3165,L3165),MAX(_xlpm.d)-MIN(_xlpm.d))</f>
        <v>1</v>
      </c>
      <c r="O3165" s="1" t="str">
        <f>_xlfn.LET(_xlpm.sep,":",_xlpm.w,$G3165,_xlfn.CONCAT("~",RIGHT(_xlpm.w,LEN(_xlpm.w)-FIND(_xlpm.sep,_xlpm.w)),"~"))</f>
        <v>~flar~</v>
      </c>
      <c r="P3165" s="1" t="str">
        <f>_xlfn.LET(_xlpm.sep,":",_xlpm.w,$G3165,_xlfn.CONCAT("[",LEFT(_xlpm.w,FIND(_xlpm.sep,_xlpm.w)-1),"]"))</f>
        <v>[flə]</v>
      </c>
      <c r="Q3165" s="14" cm="1">
        <f t="array" ref="Q3165">SUM(_xlfn._xlws.FILTER($H$2:$H$7117,_xlfn.MAP($O$2:$O$7117,_xlfn.LAMBDA(_xlpm.x,_xlpm.x=$O3165))))</f>
        <v>4.9701789264413521E-5</v>
      </c>
      <c r="R3165" s="14">
        <f>$H3165/Q3165</f>
        <v>1</v>
      </c>
      <c r="S3165" s="14" cm="1">
        <f t="array" ref="S3165">SUM(_xlfn._xlws.FILTER($H$2:$H$7117,_xlfn.MAP($P$2:$P$7117,_xlfn.LAMBDA(_xlpm.x,_xlpm.x=$P3165))))</f>
        <v>4.9701789264413525E-4</v>
      </c>
      <c r="T3165" s="14">
        <f>$H3165/S3165</f>
        <v>9.9999999999999992E-2</v>
      </c>
      <c r="U3165" s="14">
        <f>_xlfn.LET(_xlpm.freq,F3165,_xlpm.size,M3165+1,_xlpm.F,V3165,LOG(1+_xlpm.freq)*LOG(1+_xlpm.size)*_xlpm.F)</f>
        <v>4.2590339550710871E-2</v>
      </c>
      <c r="V3165" s="14">
        <f>_xlfn.LET(_xlpm.a,T3165,_xlpm.b,R3165,2*_xlpm.a*_xlpm.b/(_xlpm.a+_xlpm.b))</f>
        <v>0.1818181818181818</v>
      </c>
      <c r="W3165" s="14">
        <f>_xlfn.LET(_xlpm.p,R3165,_xlpm.q,T3165,LOG(_xlpm.p/_xlpm.q))</f>
        <v>1</v>
      </c>
      <c r="X3165" s="2"/>
    </row>
    <row r="3166" spans="1:24">
      <c r="A3166" s="1" t="str">
        <f>_xlfn.LET(_xlpm.sep," : ",CONCATENATE(O3166,_xlpm.sep,P3166))</f>
        <v>~flax~ : [flə]</v>
      </c>
      <c r="B3166" s="1">
        <f>_xlfn.LET(_xlpm.d,$G3166,_xlpm.k,_xlfn.CONCAT(LEFT(TRIM(B$1),1),"*"),COUNTIF(_xlpm.d,_xlpm.k))</f>
        <v>0</v>
      </c>
      <c r="C3166" s="1">
        <f>_xlfn.LET(_xlpm.d,$G3166,_xlpm.k,_xlfn.CONCAT(LEFT(TRIM(C$1),1),"*"),COUNTIF(_xlpm.d,_xlpm.k))</f>
        <v>0</v>
      </c>
      <c r="D3166" s="1">
        <f>_xlfn.LET(_xlpm.d,$G3166,_xlpm.k,_xlfn.CONCAT(LEFT(TRIM(D$1),1),"*"),COUNTIF(_xlpm.d,_xlpm.k))</f>
        <v>0</v>
      </c>
      <c r="E3166" s="1">
        <f>LOG(F3166+1,10)</f>
        <v>0.30102999566398114</v>
      </c>
      <c r="F3166" s="7">
        <v>1</v>
      </c>
      <c r="G3166" s="9" t="s">
        <v>920</v>
      </c>
      <c r="H3166" s="4">
        <f>F3166/freq.sum.r6e</f>
        <v>4.9701789264413521E-5</v>
      </c>
      <c r="I3166" s="1" t="str">
        <f>_xlfn.LET(_xlpm.sep,":",_xlpm.w,$G3166,LEFT(_xlpm.w,FIND(_xlpm.sep,_xlpm.w)-1))</f>
        <v>flə</v>
      </c>
      <c r="J3166" s="1" t="str">
        <f>_xlfn.LET(_xlpm.sep,":",_xlpm.w,$G3166,RIGHT(_xlpm.w,LEN(_xlpm.w)-FIND(_xlpm.sep,_xlpm.w)))</f>
        <v>flax</v>
      </c>
      <c r="K3166" s="10">
        <f>_xlfn.LET(_xlpm.w,I3166,LEN(_xlpm.w))</f>
        <v>3</v>
      </c>
      <c r="L3166" s="10">
        <f>_xlfn.LET(_xlpm.w,J3166,LEN(_xlpm.w))</f>
        <v>4</v>
      </c>
      <c r="M3166" s="10">
        <f>_xlfn.LET(_xlpm.a,K3166,_xlpm.b,L3166,MAX(_xlpm.a,_xlpm.b))</f>
        <v>4</v>
      </c>
      <c r="N3166" s="10">
        <f>_xlfn.LET(_xlpm.d,(K3166,L3166),MAX(_xlpm.d)-MIN(_xlpm.d))</f>
        <v>1</v>
      </c>
      <c r="O3166" s="1" t="str">
        <f>_xlfn.LET(_xlpm.sep,":",_xlpm.w,$G3166,_xlfn.CONCAT("~",RIGHT(_xlpm.w,LEN(_xlpm.w)-FIND(_xlpm.sep,_xlpm.w)),"~"))</f>
        <v>~flax~</v>
      </c>
      <c r="P3166" s="1" t="str">
        <f>_xlfn.LET(_xlpm.sep,":",_xlpm.w,$G3166,_xlfn.CONCAT("[",LEFT(_xlpm.w,FIND(_xlpm.sep,_xlpm.w)-1),"]"))</f>
        <v>[flə]</v>
      </c>
      <c r="Q3166" s="14" cm="1">
        <f t="array" ref="Q3166">SUM(_xlfn._xlws.FILTER($H$2:$H$7117,_xlfn.MAP($O$2:$O$7117,_xlfn.LAMBDA(_xlpm.x,_xlpm.x=$O3166))))</f>
        <v>4.9701789264413521E-5</v>
      </c>
      <c r="R3166" s="14">
        <f>$H3166/Q3166</f>
        <v>1</v>
      </c>
      <c r="S3166" s="14" cm="1">
        <f t="array" ref="S3166">SUM(_xlfn._xlws.FILTER($H$2:$H$7117,_xlfn.MAP($P$2:$P$7117,_xlfn.LAMBDA(_xlpm.x,_xlpm.x=$P3166))))</f>
        <v>4.9701789264413525E-4</v>
      </c>
      <c r="T3166" s="14">
        <f>$H3166/S3166</f>
        <v>9.9999999999999992E-2</v>
      </c>
      <c r="U3166" s="14">
        <f>_xlfn.LET(_xlpm.freq,F3166,_xlpm.size,M3166+1,_xlpm.F,V3166,LOG(1+_xlpm.freq)*LOG(1+_xlpm.size)*_xlpm.F)</f>
        <v>4.2590339550710871E-2</v>
      </c>
      <c r="V3166" s="14">
        <f>_xlfn.LET(_xlpm.a,T3166,_xlpm.b,R3166,2*_xlpm.a*_xlpm.b/(_xlpm.a+_xlpm.b))</f>
        <v>0.1818181818181818</v>
      </c>
      <c r="W3166" s="14">
        <f>_xlfn.LET(_xlpm.p,R3166,_xlpm.q,T3166,LOG(_xlpm.p/_xlpm.q))</f>
        <v>1</v>
      </c>
      <c r="X3166" s="2"/>
    </row>
    <row r="3167" spans="1:24">
      <c r="A3167" s="1" t="str">
        <f>_xlfn.LET(_xlpm.sep," : ",CONCATENATE(O3167,_xlpm.sep,P3167))</f>
        <v>~flex~ : [flə]</v>
      </c>
      <c r="B3167" s="1">
        <f>_xlfn.LET(_xlpm.d,$G3167,_xlpm.k,_xlfn.CONCAT(LEFT(TRIM(B$1),1),"*"),COUNTIF(_xlpm.d,_xlpm.k))</f>
        <v>0</v>
      </c>
      <c r="C3167" s="1">
        <f>_xlfn.LET(_xlpm.d,$G3167,_xlpm.k,_xlfn.CONCAT(LEFT(TRIM(C$1),1),"*"),COUNTIF(_xlpm.d,_xlpm.k))</f>
        <v>0</v>
      </c>
      <c r="D3167" s="1">
        <f>_xlfn.LET(_xlpm.d,$G3167,_xlpm.k,_xlfn.CONCAT(LEFT(TRIM(D$1),1),"*"),COUNTIF(_xlpm.d,_xlpm.k))</f>
        <v>0</v>
      </c>
      <c r="E3167" s="1">
        <f>LOG(F3167+1,10)</f>
        <v>0.30102999566398114</v>
      </c>
      <c r="F3167" s="7">
        <v>1</v>
      </c>
      <c r="G3167" s="9" t="s">
        <v>927</v>
      </c>
      <c r="H3167" s="4">
        <f>F3167/freq.sum.r6e</f>
        <v>4.9701789264413521E-5</v>
      </c>
      <c r="I3167" s="1" t="str">
        <f>_xlfn.LET(_xlpm.sep,":",_xlpm.w,$G3167,LEFT(_xlpm.w,FIND(_xlpm.sep,_xlpm.w)-1))</f>
        <v>flə</v>
      </c>
      <c r="J3167" s="1" t="str">
        <f>_xlfn.LET(_xlpm.sep,":",_xlpm.w,$G3167,RIGHT(_xlpm.w,LEN(_xlpm.w)-FIND(_xlpm.sep,_xlpm.w)))</f>
        <v>flex</v>
      </c>
      <c r="K3167" s="10">
        <f>_xlfn.LET(_xlpm.w,I3167,LEN(_xlpm.w))</f>
        <v>3</v>
      </c>
      <c r="L3167" s="10">
        <f>_xlfn.LET(_xlpm.w,J3167,LEN(_xlpm.w))</f>
        <v>4</v>
      </c>
      <c r="M3167" s="10">
        <f>_xlfn.LET(_xlpm.a,K3167,_xlpm.b,L3167,MAX(_xlpm.a,_xlpm.b))</f>
        <v>4</v>
      </c>
      <c r="N3167" s="10">
        <f>_xlfn.LET(_xlpm.d,(K3167,L3167),MAX(_xlpm.d)-MIN(_xlpm.d))</f>
        <v>1</v>
      </c>
      <c r="O3167" s="1" t="str">
        <f>_xlfn.LET(_xlpm.sep,":",_xlpm.w,$G3167,_xlfn.CONCAT("~",RIGHT(_xlpm.w,LEN(_xlpm.w)-FIND(_xlpm.sep,_xlpm.w)),"~"))</f>
        <v>~flex~</v>
      </c>
      <c r="P3167" s="1" t="str">
        <f>_xlfn.LET(_xlpm.sep,":",_xlpm.w,$G3167,_xlfn.CONCAT("[",LEFT(_xlpm.w,FIND(_xlpm.sep,_xlpm.w)-1),"]"))</f>
        <v>[flə]</v>
      </c>
      <c r="Q3167" s="14" cm="1">
        <f t="array" ref="Q3167">SUM(_xlfn._xlws.FILTER($H$2:$H$7117,_xlfn.MAP($O$2:$O$7117,_xlfn.LAMBDA(_xlpm.x,_xlpm.x=$O3167))))</f>
        <v>4.9701789264413521E-5</v>
      </c>
      <c r="R3167" s="14">
        <f>$H3167/Q3167</f>
        <v>1</v>
      </c>
      <c r="S3167" s="14" cm="1">
        <f t="array" ref="S3167">SUM(_xlfn._xlws.FILTER($H$2:$H$7117,_xlfn.MAP($P$2:$P$7117,_xlfn.LAMBDA(_xlpm.x,_xlpm.x=$P3167))))</f>
        <v>4.9701789264413525E-4</v>
      </c>
      <c r="T3167" s="14">
        <f>$H3167/S3167</f>
        <v>9.9999999999999992E-2</v>
      </c>
      <c r="U3167" s="14">
        <f>_xlfn.LET(_xlpm.freq,F3167,_xlpm.size,M3167+1,_xlpm.F,V3167,LOG(1+_xlpm.freq)*LOG(1+_xlpm.size)*_xlpm.F)</f>
        <v>4.2590339550710871E-2</v>
      </c>
      <c r="V3167" s="14">
        <f>_xlfn.LET(_xlpm.a,T3167,_xlpm.b,R3167,2*_xlpm.a*_xlpm.b/(_xlpm.a+_xlpm.b))</f>
        <v>0.1818181818181818</v>
      </c>
      <c r="W3167" s="14">
        <f>_xlfn.LET(_xlpm.p,R3167,_xlpm.q,T3167,LOG(_xlpm.p/_xlpm.q))</f>
        <v>1</v>
      </c>
      <c r="X3167" s="2"/>
    </row>
    <row r="3168" spans="1:24">
      <c r="A3168" s="1" t="str">
        <f>_xlfn.LET(_xlpm.sep," : ",CONCATENATE(O3168,_xlpm.sep,P3168))</f>
        <v>~fter~ : [ftə]</v>
      </c>
      <c r="B3168" s="1">
        <f>_xlfn.LET(_xlpm.d,$G3168,_xlpm.k,_xlfn.CONCAT(LEFT(TRIM(B$1),1),"*"),COUNTIF(_xlpm.d,_xlpm.k))</f>
        <v>0</v>
      </c>
      <c r="C3168" s="1">
        <f>_xlfn.LET(_xlpm.d,$G3168,_xlpm.k,_xlfn.CONCAT(LEFT(TRIM(C$1),1),"*"),COUNTIF(_xlpm.d,_xlpm.k))</f>
        <v>0</v>
      </c>
      <c r="D3168" s="1">
        <f>_xlfn.LET(_xlpm.d,$G3168,_xlpm.k,_xlfn.CONCAT(LEFT(TRIM(D$1),1),"*"),COUNTIF(_xlpm.d,_xlpm.k))</f>
        <v>0</v>
      </c>
      <c r="E3168" s="1">
        <f>LOG(F3168+1,10)</f>
        <v>0.30102999566398114</v>
      </c>
      <c r="F3168" s="7">
        <v>1</v>
      </c>
      <c r="G3168" s="9" t="s">
        <v>948</v>
      </c>
      <c r="H3168" s="4">
        <f>F3168/freq.sum.r6e</f>
        <v>4.9701789264413521E-5</v>
      </c>
      <c r="I3168" s="1" t="str">
        <f>_xlfn.LET(_xlpm.sep,":",_xlpm.w,$G3168,LEFT(_xlpm.w,FIND(_xlpm.sep,_xlpm.w)-1))</f>
        <v>ftə</v>
      </c>
      <c r="J3168" s="1" t="str">
        <f>_xlfn.LET(_xlpm.sep,":",_xlpm.w,$G3168,RIGHT(_xlpm.w,LEN(_xlpm.w)-FIND(_xlpm.sep,_xlpm.w)))</f>
        <v>fter</v>
      </c>
      <c r="K3168" s="10">
        <f>_xlfn.LET(_xlpm.w,I3168,LEN(_xlpm.w))</f>
        <v>3</v>
      </c>
      <c r="L3168" s="10">
        <f>_xlfn.LET(_xlpm.w,J3168,LEN(_xlpm.w))</f>
        <v>4</v>
      </c>
      <c r="M3168" s="10">
        <f>_xlfn.LET(_xlpm.a,K3168,_xlpm.b,L3168,MAX(_xlpm.a,_xlpm.b))</f>
        <v>4</v>
      </c>
      <c r="N3168" s="10">
        <f>_xlfn.LET(_xlpm.d,(K3168,L3168),MAX(_xlpm.d)-MIN(_xlpm.d))</f>
        <v>1</v>
      </c>
      <c r="O3168" s="1" t="str">
        <f>_xlfn.LET(_xlpm.sep,":",_xlpm.w,$G3168,_xlfn.CONCAT("~",RIGHT(_xlpm.w,LEN(_xlpm.w)-FIND(_xlpm.sep,_xlpm.w)),"~"))</f>
        <v>~fter~</v>
      </c>
      <c r="P3168" s="1" t="str">
        <f>_xlfn.LET(_xlpm.sep,":",_xlpm.w,$G3168,_xlfn.CONCAT("[",LEFT(_xlpm.w,FIND(_xlpm.sep,_xlpm.w)-1),"]"))</f>
        <v>[ftə]</v>
      </c>
      <c r="Q3168" s="14" cm="1">
        <f t="array" ref="Q3168">SUM(_xlfn._xlws.FILTER($H$2:$H$7117,_xlfn.MAP($O$2:$O$7117,_xlfn.LAMBDA(_xlpm.x,_xlpm.x=$O3168))))</f>
        <v>4.9701789264413521E-5</v>
      </c>
      <c r="R3168" s="14">
        <f>$H3168/Q3168</f>
        <v>1</v>
      </c>
      <c r="S3168" s="14" cm="1">
        <f t="array" ref="S3168">SUM(_xlfn._xlws.FILTER($H$2:$H$7117,_xlfn.MAP($P$2:$P$7117,_xlfn.LAMBDA(_xlpm.x,_xlpm.x=$P3168))))</f>
        <v>4.9701789264413525E-4</v>
      </c>
      <c r="T3168" s="14">
        <f>$H3168/S3168</f>
        <v>9.9999999999999992E-2</v>
      </c>
      <c r="U3168" s="14">
        <f>_xlfn.LET(_xlpm.freq,F3168,_xlpm.size,M3168+1,_xlpm.F,V3168,LOG(1+_xlpm.freq)*LOG(1+_xlpm.size)*_xlpm.F)</f>
        <v>4.2590339550710871E-2</v>
      </c>
      <c r="V3168" s="14">
        <f>_xlfn.LET(_xlpm.a,T3168,_xlpm.b,R3168,2*_xlpm.a*_xlpm.b/(_xlpm.a+_xlpm.b))</f>
        <v>0.1818181818181818</v>
      </c>
      <c r="W3168" s="14">
        <f>_xlfn.LET(_xlpm.p,R3168,_xlpm.q,T3168,LOG(_xlpm.p/_xlpm.q))</f>
        <v>1</v>
      </c>
      <c r="X3168" s="2"/>
    </row>
    <row r="3169" spans="1:24">
      <c r="A3169" s="1" t="str">
        <f>_xlfn.LET(_xlpm.sep," : ",CONCATENATE(O3169,_xlpm.sep,P3169))</f>
        <v>~ftex~ : [ftə]</v>
      </c>
      <c r="B3169" s="1">
        <f>_xlfn.LET(_xlpm.d,$G3169,_xlpm.k,_xlfn.CONCAT(LEFT(TRIM(B$1),1),"*"),COUNTIF(_xlpm.d,_xlpm.k))</f>
        <v>0</v>
      </c>
      <c r="C3169" s="1">
        <f>_xlfn.LET(_xlpm.d,$G3169,_xlpm.k,_xlfn.CONCAT(LEFT(TRIM(C$1),1),"*"),COUNTIF(_xlpm.d,_xlpm.k))</f>
        <v>0</v>
      </c>
      <c r="D3169" s="1">
        <f>_xlfn.LET(_xlpm.d,$G3169,_xlpm.k,_xlfn.CONCAT(LEFT(TRIM(D$1),1),"*"),COUNTIF(_xlpm.d,_xlpm.k))</f>
        <v>0</v>
      </c>
      <c r="E3169" s="1">
        <f>LOG(F3169+1,10)</f>
        <v>0.30102999566398114</v>
      </c>
      <c r="F3169" s="7">
        <v>1</v>
      </c>
      <c r="G3169" s="9" t="s">
        <v>950</v>
      </c>
      <c r="H3169" s="4">
        <f>F3169/freq.sum.r6e</f>
        <v>4.9701789264413521E-5</v>
      </c>
      <c r="I3169" s="4" t="str">
        <f>_xlfn.LET(_xlpm.sep,":",_xlpm.w,$G3169,LEFT(_xlpm.w,FIND(_xlpm.sep,_xlpm.w)-1))</f>
        <v>ftə</v>
      </c>
      <c r="J3169" s="4" t="str">
        <f>_xlfn.LET(_xlpm.sep,":",_xlpm.w,$G3169,RIGHT(_xlpm.w,LEN(_xlpm.w)-FIND(_xlpm.sep,_xlpm.w)))</f>
        <v>ftex</v>
      </c>
      <c r="K3169" s="10">
        <f>_xlfn.LET(_xlpm.w,I3169,LEN(_xlpm.w))</f>
        <v>3</v>
      </c>
      <c r="L3169" s="10">
        <f>_xlfn.LET(_xlpm.w,J3169,LEN(_xlpm.w))</f>
        <v>4</v>
      </c>
      <c r="M3169" s="10">
        <f>_xlfn.LET(_xlpm.a,K3169,_xlpm.b,L3169,MAX(_xlpm.a,_xlpm.b))</f>
        <v>4</v>
      </c>
      <c r="N3169" s="10">
        <f>_xlfn.LET(_xlpm.d,(K3169,L3169),MAX(_xlpm.d)-MIN(_xlpm.d))</f>
        <v>1</v>
      </c>
      <c r="O3169" s="1" t="str">
        <f>_xlfn.LET(_xlpm.sep,":",_xlpm.w,$G3169,_xlfn.CONCAT("~",RIGHT(_xlpm.w,LEN(_xlpm.w)-FIND(_xlpm.sep,_xlpm.w)),"~"))</f>
        <v>~ftex~</v>
      </c>
      <c r="P3169" s="1" t="str">
        <f>_xlfn.LET(_xlpm.sep,":",_xlpm.w,$G3169,_xlfn.CONCAT("[",LEFT(_xlpm.w,FIND(_xlpm.sep,_xlpm.w)-1),"]"))</f>
        <v>[ftə]</v>
      </c>
      <c r="Q3169" s="14" cm="1">
        <f t="array" ref="Q3169">SUM(_xlfn._xlws.FILTER($H$2:$H$7109,_xlfn.MAP($O$2:$O$7109,_xlfn.LAMBDA(_xlpm.x,_xlpm.x=$O3169))))</f>
        <v>4.9701789264413521E-5</v>
      </c>
      <c r="R3169" s="14">
        <f>$H3169/Q3169</f>
        <v>1</v>
      </c>
      <c r="S3169" s="14" cm="1">
        <f t="array" ref="S3169">SUM(_xlfn._xlws.FILTER($H$2:$H$7109,_xlfn.MAP($P$2:$P$7109,_xlfn.LAMBDA(_xlpm.x,_xlpm.x=$P3169))))</f>
        <v>4.9701789264413525E-4</v>
      </c>
      <c r="T3169" s="14">
        <f>$H3169/S3169</f>
        <v>9.9999999999999992E-2</v>
      </c>
      <c r="U3169" s="14">
        <f>_xlfn.LET(_xlpm.freq,F3169,_xlpm.size,M3169+1,_xlpm.F,V3169,LOG(1+_xlpm.freq)*LOG(1+_xlpm.size)*_xlpm.F)</f>
        <v>4.2590339550710871E-2</v>
      </c>
      <c r="V3169" s="14">
        <f>_xlfn.LET(_xlpm.a,T3169,_xlpm.b,R3169,2*_xlpm.a*_xlpm.b/(_xlpm.a+_xlpm.b))</f>
        <v>0.1818181818181818</v>
      </c>
      <c r="W3169" s="14">
        <f>_xlfn.LET(_xlpm.p,R3169,_xlpm.q,T3169,LOG(_xlpm.p/_xlpm.q))</f>
        <v>1</v>
      </c>
      <c r="X3169" s="2"/>
    </row>
    <row r="3170" spans="1:24">
      <c r="A3170" s="1" t="str">
        <f>_xlfn.LET(_xlpm.sep," : ",CONCATENATE(O3170,_xlpm.sep,P3170))</f>
        <v>~here~ : [hə]</v>
      </c>
      <c r="B3170" s="1">
        <f>_xlfn.LET(_xlpm.d,$G3170,_xlpm.k,_xlfn.CONCAT(LEFT(TRIM(B$1),1),"*"),COUNTIF(_xlpm.d,_xlpm.k))</f>
        <v>0</v>
      </c>
      <c r="C3170" s="1">
        <f>_xlfn.LET(_xlpm.d,$G3170,_xlpm.k,_xlfn.CONCAT(LEFT(TRIM(C$1),1),"*"),COUNTIF(_xlpm.d,_xlpm.k))</f>
        <v>0</v>
      </c>
      <c r="D3170" s="1">
        <f>_xlfn.LET(_xlpm.d,$G3170,_xlpm.k,_xlfn.CONCAT(LEFT(TRIM(D$1),1),"*"),COUNTIF(_xlpm.d,_xlpm.k))</f>
        <v>0</v>
      </c>
      <c r="E3170" s="1">
        <f>LOG(F3170+1,10)</f>
        <v>0.30102999566398114</v>
      </c>
      <c r="F3170" s="7">
        <v>1</v>
      </c>
      <c r="G3170" s="9" t="s">
        <v>1265</v>
      </c>
      <c r="H3170" s="4">
        <f>F3170/freq.sum.r6e</f>
        <v>4.9701789264413521E-5</v>
      </c>
      <c r="I3170" s="1" t="str">
        <f>_xlfn.LET(_xlpm.sep,":",_xlpm.w,$G3170,LEFT(_xlpm.w,FIND(_xlpm.sep,_xlpm.w)-1))</f>
        <v>hə</v>
      </c>
      <c r="J3170" s="1" t="str">
        <f>_xlfn.LET(_xlpm.sep,":",_xlpm.w,$G3170,RIGHT(_xlpm.w,LEN(_xlpm.w)-FIND(_xlpm.sep,_xlpm.w)))</f>
        <v>here</v>
      </c>
      <c r="K3170" s="10">
        <f>_xlfn.LET(_xlpm.w,I3170,LEN(_xlpm.w))</f>
        <v>2</v>
      </c>
      <c r="L3170" s="10">
        <f>_xlfn.LET(_xlpm.w,J3170,LEN(_xlpm.w))</f>
        <v>4</v>
      </c>
      <c r="M3170" s="10">
        <f>_xlfn.LET(_xlpm.a,K3170,_xlpm.b,L3170,MAX(_xlpm.a,_xlpm.b))</f>
        <v>4</v>
      </c>
      <c r="N3170" s="10">
        <f>_xlfn.LET(_xlpm.d,(K3170,L3170),MAX(_xlpm.d)-MIN(_xlpm.d))</f>
        <v>2</v>
      </c>
      <c r="O3170" s="1" t="str">
        <f>_xlfn.LET(_xlpm.sep,":",_xlpm.w,$G3170,_xlfn.CONCAT("~",RIGHT(_xlpm.w,LEN(_xlpm.w)-FIND(_xlpm.sep,_xlpm.w)),"~"))</f>
        <v>~here~</v>
      </c>
      <c r="P3170" s="1" t="str">
        <f>_xlfn.LET(_xlpm.sep,":",_xlpm.w,$G3170,_xlfn.CONCAT("[",LEFT(_xlpm.w,FIND(_xlpm.sep,_xlpm.w)-1),"]"))</f>
        <v>[hə]</v>
      </c>
      <c r="Q3170" s="14" cm="1">
        <f t="array" ref="Q3170">SUM(_xlfn._xlws.FILTER($H$2:$H$7117,_xlfn.MAP($O$2:$O$7117,_xlfn.LAMBDA(_xlpm.x,_xlpm.x=$O3170))))</f>
        <v>4.9701789264413521E-5</v>
      </c>
      <c r="R3170" s="14">
        <f>$H3170/Q3170</f>
        <v>1</v>
      </c>
      <c r="S3170" s="14" cm="1">
        <f t="array" ref="S3170">SUM(_xlfn._xlws.FILTER($H$2:$H$7117,_xlfn.MAP($P$2:$P$7117,_xlfn.LAMBDA(_xlpm.x,_xlpm.x=$P3170))))</f>
        <v>4.9701789264413525E-4</v>
      </c>
      <c r="T3170" s="14">
        <f>$H3170/S3170</f>
        <v>9.9999999999999992E-2</v>
      </c>
      <c r="U3170" s="14">
        <f>_xlfn.LET(_xlpm.freq,F3170,_xlpm.size,M3170+1,_xlpm.F,V3170,LOG(1+_xlpm.freq)*LOG(1+_xlpm.size)*_xlpm.F)</f>
        <v>4.2590339550710871E-2</v>
      </c>
      <c r="V3170" s="14">
        <f>_xlfn.LET(_xlpm.a,T3170,_xlpm.b,R3170,2*_xlpm.a*_xlpm.b/(_xlpm.a+_xlpm.b))</f>
        <v>0.1818181818181818</v>
      </c>
      <c r="W3170" s="14">
        <f>_xlfn.LET(_xlpm.p,R3170,_xlpm.q,T3170,LOG(_xlpm.p/_xlpm.q))</f>
        <v>1</v>
      </c>
      <c r="X3170" s="2"/>
    </row>
    <row r="3171" spans="1:24">
      <c r="A3171" s="1" t="str">
        <f>_xlfn.LET(_xlpm.sep," : ",CONCATENATE(O3171,_xlpm.sep,P3171))</f>
        <v>~ccur~ : [kjə]</v>
      </c>
      <c r="B3171" s="1">
        <f>_xlfn.LET(_xlpm.d,$G3171,_xlpm.k,_xlfn.CONCAT(LEFT(TRIM(B$1),1),"*"),COUNTIF(_xlpm.d,_xlpm.k))</f>
        <v>0</v>
      </c>
      <c r="C3171" s="1">
        <f>_xlfn.LET(_xlpm.d,$G3171,_xlpm.k,_xlfn.CONCAT(LEFT(TRIM(C$1),1),"*"),COUNTIF(_xlpm.d,_xlpm.k))</f>
        <v>0</v>
      </c>
      <c r="D3171" s="1">
        <f>_xlfn.LET(_xlpm.d,$G3171,_xlpm.k,_xlfn.CONCAT(LEFT(TRIM(D$1),1),"*"),COUNTIF(_xlpm.d,_xlpm.k))</f>
        <v>0</v>
      </c>
      <c r="E3171" s="1">
        <f>LOG(F3171+1,10)</f>
        <v>0.30102999566398114</v>
      </c>
      <c r="F3171" s="7">
        <v>1</v>
      </c>
      <c r="G3171" s="9" t="s">
        <v>1428</v>
      </c>
      <c r="H3171" s="4">
        <f>F3171/freq.sum.r6e</f>
        <v>4.9701789264413521E-5</v>
      </c>
      <c r="I3171" s="1" t="str">
        <f>_xlfn.LET(_xlpm.sep,":",_xlpm.w,$G3171,LEFT(_xlpm.w,FIND(_xlpm.sep,_xlpm.w)-1))</f>
        <v>kjə</v>
      </c>
      <c r="J3171" s="1" t="str">
        <f>_xlfn.LET(_xlpm.sep,":",_xlpm.w,$G3171,RIGHT(_xlpm.w,LEN(_xlpm.w)-FIND(_xlpm.sep,_xlpm.w)))</f>
        <v>ccur</v>
      </c>
      <c r="K3171" s="10">
        <f>_xlfn.LET(_xlpm.w,I3171,LEN(_xlpm.w))</f>
        <v>3</v>
      </c>
      <c r="L3171" s="10">
        <f>_xlfn.LET(_xlpm.w,J3171,LEN(_xlpm.w))</f>
        <v>4</v>
      </c>
      <c r="M3171" s="10">
        <f>_xlfn.LET(_xlpm.a,K3171,_xlpm.b,L3171,MAX(_xlpm.a,_xlpm.b))</f>
        <v>4</v>
      </c>
      <c r="N3171" s="10">
        <f>_xlfn.LET(_xlpm.d,(K3171,L3171),MAX(_xlpm.d)-MIN(_xlpm.d))</f>
        <v>1</v>
      </c>
      <c r="O3171" s="1" t="str">
        <f>_xlfn.LET(_xlpm.sep,":",_xlpm.w,$G3171,_xlfn.CONCAT("~",RIGHT(_xlpm.w,LEN(_xlpm.w)-FIND(_xlpm.sep,_xlpm.w)),"~"))</f>
        <v>~ccur~</v>
      </c>
      <c r="P3171" s="1" t="str">
        <f>_xlfn.LET(_xlpm.sep,":",_xlpm.w,$G3171,_xlfn.CONCAT("[",LEFT(_xlpm.w,FIND(_xlpm.sep,_xlpm.w)-1),"]"))</f>
        <v>[kjə]</v>
      </c>
      <c r="Q3171" s="14" cm="1">
        <f t="array" ref="Q3171">SUM(_xlfn._xlws.FILTER($H$2:$H$7117,_xlfn.MAP($O$2:$O$7117,_xlfn.LAMBDA(_xlpm.x,_xlpm.x=$O3171))))</f>
        <v>4.9701789264413521E-5</v>
      </c>
      <c r="R3171" s="14">
        <f>$H3171/Q3171</f>
        <v>1</v>
      </c>
      <c r="S3171" s="14" cm="1">
        <f t="array" ref="S3171">SUM(_xlfn._xlws.FILTER($H$2:$H$7117,_xlfn.MAP($P$2:$P$7117,_xlfn.LAMBDA(_xlpm.x,_xlpm.x=$P3171))))</f>
        <v>4.9701789264413525E-4</v>
      </c>
      <c r="T3171" s="14">
        <f>$H3171/S3171</f>
        <v>9.9999999999999992E-2</v>
      </c>
      <c r="U3171" s="14">
        <f>_xlfn.LET(_xlpm.freq,F3171,_xlpm.size,M3171+1,_xlpm.F,V3171,LOG(1+_xlpm.freq)*LOG(1+_xlpm.size)*_xlpm.F)</f>
        <v>4.2590339550710871E-2</v>
      </c>
      <c r="V3171" s="14">
        <f>_xlfn.LET(_xlpm.a,T3171,_xlpm.b,R3171,2*_xlpm.a*_xlpm.b/(_xlpm.a+_xlpm.b))</f>
        <v>0.1818181818181818</v>
      </c>
      <c r="W3171" s="14">
        <f>_xlfn.LET(_xlpm.p,R3171,_xlpm.q,T3171,LOG(_xlpm.p/_xlpm.q))</f>
        <v>1</v>
      </c>
      <c r="X3171" s="2"/>
    </row>
    <row r="3172" spans="1:24">
      <c r="A3172" s="1" t="str">
        <f>_xlfn.LET(_xlpm.sep," : ",CONCATENATE(O3172,_xlpm.sep,P3172))</f>
        <v>~ccux~ : [kjə]</v>
      </c>
      <c r="B3172" s="1">
        <f>_xlfn.LET(_xlpm.d,$G3172,_xlpm.k,_xlfn.CONCAT(LEFT(TRIM(B$1),1),"*"),COUNTIF(_xlpm.d,_xlpm.k))</f>
        <v>0</v>
      </c>
      <c r="C3172" s="1">
        <f>_xlfn.LET(_xlpm.d,$G3172,_xlpm.k,_xlfn.CONCAT(LEFT(TRIM(C$1),1),"*"),COUNTIF(_xlpm.d,_xlpm.k))</f>
        <v>0</v>
      </c>
      <c r="D3172" s="1">
        <f>_xlfn.LET(_xlpm.d,$G3172,_xlpm.k,_xlfn.CONCAT(LEFT(TRIM(D$1),1),"*"),COUNTIF(_xlpm.d,_xlpm.k))</f>
        <v>0</v>
      </c>
      <c r="E3172" s="1">
        <f>LOG(F3172+1,10)</f>
        <v>0.30102999566398114</v>
      </c>
      <c r="F3172" s="7">
        <v>1</v>
      </c>
      <c r="G3172" s="9" t="s">
        <v>1430</v>
      </c>
      <c r="H3172" s="4">
        <f>F3172/freq.sum.r6e</f>
        <v>4.9701789264413521E-5</v>
      </c>
      <c r="I3172" s="1" t="str">
        <f>_xlfn.LET(_xlpm.sep,":",_xlpm.w,$G3172,LEFT(_xlpm.w,FIND(_xlpm.sep,_xlpm.w)-1))</f>
        <v>kjə</v>
      </c>
      <c r="J3172" s="1" t="str">
        <f>_xlfn.LET(_xlpm.sep,":",_xlpm.w,$G3172,RIGHT(_xlpm.w,LEN(_xlpm.w)-FIND(_xlpm.sep,_xlpm.w)))</f>
        <v>ccux</v>
      </c>
      <c r="K3172" s="10">
        <f>_xlfn.LET(_xlpm.w,I3172,LEN(_xlpm.w))</f>
        <v>3</v>
      </c>
      <c r="L3172" s="10">
        <f>_xlfn.LET(_xlpm.w,J3172,LEN(_xlpm.w))</f>
        <v>4</v>
      </c>
      <c r="M3172" s="10">
        <f>_xlfn.LET(_xlpm.a,K3172,_xlpm.b,L3172,MAX(_xlpm.a,_xlpm.b))</f>
        <v>4</v>
      </c>
      <c r="N3172" s="10">
        <f>_xlfn.LET(_xlpm.d,(K3172,L3172),MAX(_xlpm.d)-MIN(_xlpm.d))</f>
        <v>1</v>
      </c>
      <c r="O3172" s="1" t="str">
        <f>_xlfn.LET(_xlpm.sep,":",_xlpm.w,$G3172,_xlfn.CONCAT("~",RIGHT(_xlpm.w,LEN(_xlpm.w)-FIND(_xlpm.sep,_xlpm.w)),"~"))</f>
        <v>~ccux~</v>
      </c>
      <c r="P3172" s="1" t="str">
        <f>_xlfn.LET(_xlpm.sep,":",_xlpm.w,$G3172,_xlfn.CONCAT("[",LEFT(_xlpm.w,FIND(_xlpm.sep,_xlpm.w)-1),"]"))</f>
        <v>[kjə]</v>
      </c>
      <c r="Q3172" s="14" cm="1">
        <f t="array" ref="Q3172">SUM(_xlfn._xlws.FILTER($H$2:$H$7117,_xlfn.MAP($O$2:$O$7117,_xlfn.LAMBDA(_xlpm.x,_xlpm.x=$O3172))))</f>
        <v>4.9701789264413521E-5</v>
      </c>
      <c r="R3172" s="14">
        <f>$H3172/Q3172</f>
        <v>1</v>
      </c>
      <c r="S3172" s="14" cm="1">
        <f t="array" ref="S3172">SUM(_xlfn._xlws.FILTER($H$2:$H$7117,_xlfn.MAP($P$2:$P$7117,_xlfn.LAMBDA(_xlpm.x,_xlpm.x=$P3172))))</f>
        <v>4.9701789264413525E-4</v>
      </c>
      <c r="T3172" s="14">
        <f>$H3172/S3172</f>
        <v>9.9999999999999992E-2</v>
      </c>
      <c r="U3172" s="14">
        <f>_xlfn.LET(_xlpm.freq,F3172,_xlpm.size,M3172+1,_xlpm.F,V3172,LOG(1+_xlpm.freq)*LOG(1+_xlpm.size)*_xlpm.F)</f>
        <v>4.2590339550710871E-2</v>
      </c>
      <c r="V3172" s="14">
        <f>_xlfn.LET(_xlpm.a,T3172,_xlpm.b,R3172,2*_xlpm.a*_xlpm.b/(_xlpm.a+_xlpm.b))</f>
        <v>0.1818181818181818</v>
      </c>
      <c r="W3172" s="14">
        <f>_xlfn.LET(_xlpm.p,R3172,_xlpm.q,T3172,LOG(_xlpm.p/_xlpm.q))</f>
        <v>1</v>
      </c>
      <c r="X3172" s="2"/>
    </row>
    <row r="3173" spans="1:24">
      <c r="A3173" s="1" t="str">
        <f>_xlfn.LET(_xlpm.sep," : ",CONCATENATE(O3173,_xlpm.sep,P3173))</f>
        <v>~clax~ : [klə]</v>
      </c>
      <c r="B3173" s="1">
        <f>_xlfn.LET(_xlpm.d,$G3173,_xlpm.k,_xlfn.CONCAT(LEFT(TRIM(B$1),1),"*"),COUNTIF(_xlpm.d,_xlpm.k))</f>
        <v>0</v>
      </c>
      <c r="C3173" s="1">
        <f>_xlfn.LET(_xlpm.d,$G3173,_xlpm.k,_xlfn.CONCAT(LEFT(TRIM(C$1),1),"*"),COUNTIF(_xlpm.d,_xlpm.k))</f>
        <v>0</v>
      </c>
      <c r="D3173" s="1">
        <f>_xlfn.LET(_xlpm.d,$G3173,_xlpm.k,_xlfn.CONCAT(LEFT(TRIM(D$1),1),"*"),COUNTIF(_xlpm.d,_xlpm.k))</f>
        <v>0</v>
      </c>
      <c r="E3173" s="1">
        <f>LOG(F3173+1,10)</f>
        <v>0.30102999566398114</v>
      </c>
      <c r="F3173" s="7">
        <v>1</v>
      </c>
      <c r="G3173" s="9" t="s">
        <v>1469</v>
      </c>
      <c r="H3173" s="4">
        <f>F3173/freq.sum.r6e</f>
        <v>4.9701789264413521E-5</v>
      </c>
      <c r="I3173" s="1" t="str">
        <f>_xlfn.LET(_xlpm.sep,":",_xlpm.w,$G3173,LEFT(_xlpm.w,FIND(_xlpm.sep,_xlpm.w)-1))</f>
        <v>klə</v>
      </c>
      <c r="J3173" s="1" t="str">
        <f>_xlfn.LET(_xlpm.sep,":",_xlpm.w,$G3173,RIGHT(_xlpm.w,LEN(_xlpm.w)-FIND(_xlpm.sep,_xlpm.w)))</f>
        <v>clax</v>
      </c>
      <c r="K3173" s="10">
        <f>_xlfn.LET(_xlpm.w,I3173,LEN(_xlpm.w))</f>
        <v>3</v>
      </c>
      <c r="L3173" s="10">
        <f>_xlfn.LET(_xlpm.w,J3173,LEN(_xlpm.w))</f>
        <v>4</v>
      </c>
      <c r="M3173" s="10">
        <f>_xlfn.LET(_xlpm.a,K3173,_xlpm.b,L3173,MAX(_xlpm.a,_xlpm.b))</f>
        <v>4</v>
      </c>
      <c r="N3173" s="10">
        <f>_xlfn.LET(_xlpm.d,(K3173,L3173),MAX(_xlpm.d)-MIN(_xlpm.d))</f>
        <v>1</v>
      </c>
      <c r="O3173" s="1" t="str">
        <f>_xlfn.LET(_xlpm.sep,":",_xlpm.w,$G3173,_xlfn.CONCAT("~",RIGHT(_xlpm.w,LEN(_xlpm.w)-FIND(_xlpm.sep,_xlpm.w)),"~"))</f>
        <v>~clax~</v>
      </c>
      <c r="P3173" s="1" t="str">
        <f>_xlfn.LET(_xlpm.sep,":",_xlpm.w,$G3173,_xlfn.CONCAT("[",LEFT(_xlpm.w,FIND(_xlpm.sep,_xlpm.w)-1),"]"))</f>
        <v>[klə]</v>
      </c>
      <c r="Q3173" s="14" cm="1">
        <f t="array" ref="Q3173">SUM(_xlfn._xlws.FILTER($H$2:$H$7109,_xlfn.MAP($O$2:$O$7109,_xlfn.LAMBDA(_xlpm.x,_xlpm.x=$O3173))))</f>
        <v>4.9701789264413521E-5</v>
      </c>
      <c r="R3173" s="14">
        <f>$H3173/Q3173</f>
        <v>1</v>
      </c>
      <c r="S3173" s="14" cm="1">
        <f t="array" ref="S3173">SUM(_xlfn._xlws.FILTER($H$2:$H$7109,_xlfn.MAP($P$2:$P$7109,_xlfn.LAMBDA(_xlpm.x,_xlpm.x=$P3173))))</f>
        <v>4.9701789264413525E-4</v>
      </c>
      <c r="T3173" s="14">
        <f>$H3173/S3173</f>
        <v>9.9999999999999992E-2</v>
      </c>
      <c r="U3173" s="14">
        <f>_xlfn.LET(_xlpm.freq,F3173,_xlpm.size,M3173+1,_xlpm.F,V3173,LOG(1+_xlpm.freq)*LOG(1+_xlpm.size)*_xlpm.F)</f>
        <v>4.2590339550710871E-2</v>
      </c>
      <c r="V3173" s="14">
        <f>_xlfn.LET(_xlpm.a,T3173,_xlpm.b,R3173,2*_xlpm.a*_xlpm.b/(_xlpm.a+_xlpm.b))</f>
        <v>0.1818181818181818</v>
      </c>
      <c r="W3173" s="14">
        <f>_xlfn.LET(_xlpm.p,R3173,_xlpm.q,T3173,LOG(_xlpm.p/_xlpm.q))</f>
        <v>1</v>
      </c>
      <c r="X3173" s="2"/>
    </row>
    <row r="3174" spans="1:24">
      <c r="A3174" s="1" t="str">
        <f>_xlfn.LET(_xlpm.sep," : ",CONCATENATE(O3174,_xlpm.sep,P3174))</f>
        <v>~ctex~ : [ktə]</v>
      </c>
      <c r="B3174" s="1">
        <f>_xlfn.LET(_xlpm.d,$G3174,_xlpm.k,_xlfn.CONCAT(LEFT(TRIM(B$1),1),"*"),COUNTIF(_xlpm.d,_xlpm.k))</f>
        <v>0</v>
      </c>
      <c r="C3174" s="1">
        <f>_xlfn.LET(_xlpm.d,$G3174,_xlpm.k,_xlfn.CONCAT(LEFT(TRIM(C$1),1),"*"),COUNTIF(_xlpm.d,_xlpm.k))</f>
        <v>0</v>
      </c>
      <c r="D3174" s="1">
        <f>_xlfn.LET(_xlpm.d,$G3174,_xlpm.k,_xlfn.CONCAT(LEFT(TRIM(D$1),1),"*"),COUNTIF(_xlpm.d,_xlpm.k))</f>
        <v>0</v>
      </c>
      <c r="E3174" s="1">
        <f>LOG(F3174+1,10)</f>
        <v>0.30102999566398114</v>
      </c>
      <c r="F3174" s="7">
        <v>1</v>
      </c>
      <c r="G3174" s="9" t="s">
        <v>1653</v>
      </c>
      <c r="H3174" s="4">
        <f>F3174/freq.sum.r6e</f>
        <v>4.9701789264413521E-5</v>
      </c>
      <c r="I3174" s="1" t="str">
        <f>_xlfn.LET(_xlpm.sep,":",_xlpm.w,$G3174,LEFT(_xlpm.w,FIND(_xlpm.sep,_xlpm.w)-1))</f>
        <v>ktə</v>
      </c>
      <c r="J3174" s="1" t="str">
        <f>_xlfn.LET(_xlpm.sep,":",_xlpm.w,$G3174,RIGHT(_xlpm.w,LEN(_xlpm.w)-FIND(_xlpm.sep,_xlpm.w)))</f>
        <v>ctex</v>
      </c>
      <c r="K3174" s="10">
        <f>_xlfn.LET(_xlpm.w,I3174,LEN(_xlpm.w))</f>
        <v>3</v>
      </c>
      <c r="L3174" s="10">
        <f>_xlfn.LET(_xlpm.w,J3174,LEN(_xlpm.w))</f>
        <v>4</v>
      </c>
      <c r="M3174" s="10">
        <f>_xlfn.LET(_xlpm.a,K3174,_xlpm.b,L3174,MAX(_xlpm.a,_xlpm.b))</f>
        <v>4</v>
      </c>
      <c r="N3174" s="10">
        <f>_xlfn.LET(_xlpm.d,(K3174,L3174),MAX(_xlpm.d)-MIN(_xlpm.d))</f>
        <v>1</v>
      </c>
      <c r="O3174" s="1" t="str">
        <f>_xlfn.LET(_xlpm.sep,":",_xlpm.w,$G3174,_xlfn.CONCAT("~",RIGHT(_xlpm.w,LEN(_xlpm.w)-FIND(_xlpm.sep,_xlpm.w)),"~"))</f>
        <v>~ctex~</v>
      </c>
      <c r="P3174" s="1" t="str">
        <f>_xlfn.LET(_xlpm.sep,":",_xlpm.w,$G3174,_xlfn.CONCAT("[",LEFT(_xlpm.w,FIND(_xlpm.sep,_xlpm.w)-1),"]"))</f>
        <v>[ktə]</v>
      </c>
      <c r="Q3174" s="14" cm="1">
        <f t="array" ref="Q3174">SUM(_xlfn._xlws.FILTER($H$2:$H$7117,_xlfn.MAP($O$2:$O$7117,_xlfn.LAMBDA(_xlpm.x,_xlpm.x=$O3174))))</f>
        <v>4.9701789264413521E-5</v>
      </c>
      <c r="R3174" s="14">
        <f>$H3174/Q3174</f>
        <v>1</v>
      </c>
      <c r="S3174" s="14" cm="1">
        <f t="array" ref="S3174">SUM(_xlfn._xlws.FILTER($H$2:$H$7117,_xlfn.MAP($P$2:$P$7117,_xlfn.LAMBDA(_xlpm.x,_xlpm.x=$P3174))))</f>
        <v>4.9701789264413525E-4</v>
      </c>
      <c r="T3174" s="14">
        <f>$H3174/S3174</f>
        <v>9.9999999999999992E-2</v>
      </c>
      <c r="U3174" s="14">
        <f>_xlfn.LET(_xlpm.freq,F3174,_xlpm.size,M3174+1,_xlpm.F,V3174,LOG(1+_xlpm.freq)*LOG(1+_xlpm.size)*_xlpm.F)</f>
        <v>4.2590339550710871E-2</v>
      </c>
      <c r="V3174" s="14">
        <f>_xlfn.LET(_xlpm.a,T3174,_xlpm.b,R3174,2*_xlpm.a*_xlpm.b/(_xlpm.a+_xlpm.b))</f>
        <v>0.1818181818181818</v>
      </c>
      <c r="W3174" s="14">
        <f>_xlfn.LET(_xlpm.p,R3174,_xlpm.q,T3174,LOG(_xlpm.p/_xlpm.q))</f>
        <v>1</v>
      </c>
      <c r="X3174" s="2"/>
    </row>
    <row r="3175" spans="1:24">
      <c r="A3175" s="1" t="str">
        <f>_xlfn.LET(_xlpm.sep," : ",CONCATENATE(O3175,_xlpm.sep,P3175))</f>
        <v>~ctor~ : [ktə]</v>
      </c>
      <c r="B3175" s="1">
        <f>_xlfn.LET(_xlpm.d,$G3175,_xlpm.k,_xlfn.CONCAT(LEFT(TRIM(B$1),1),"*"),COUNTIF(_xlpm.d,_xlpm.k))</f>
        <v>0</v>
      </c>
      <c r="C3175" s="1">
        <f>_xlfn.LET(_xlpm.d,$G3175,_xlpm.k,_xlfn.CONCAT(LEFT(TRIM(C$1),1),"*"),COUNTIF(_xlpm.d,_xlpm.k))</f>
        <v>0</v>
      </c>
      <c r="D3175" s="1">
        <f>_xlfn.LET(_xlpm.d,$G3175,_xlpm.k,_xlfn.CONCAT(LEFT(TRIM(D$1),1),"*"),COUNTIF(_xlpm.d,_xlpm.k))</f>
        <v>0</v>
      </c>
      <c r="E3175" s="1">
        <f>LOG(F3175+1,10)</f>
        <v>0.30102999566398114</v>
      </c>
      <c r="F3175" s="7">
        <v>1</v>
      </c>
      <c r="G3175" s="9" t="s">
        <v>1662</v>
      </c>
      <c r="H3175" s="4">
        <f>F3175/freq.sum.r6e</f>
        <v>4.9701789264413521E-5</v>
      </c>
      <c r="I3175" s="1" t="str">
        <f>_xlfn.LET(_xlpm.sep,":",_xlpm.w,$G3175,LEFT(_xlpm.w,FIND(_xlpm.sep,_xlpm.w)-1))</f>
        <v>ktə</v>
      </c>
      <c r="J3175" s="1" t="str">
        <f>_xlfn.LET(_xlpm.sep,":",_xlpm.w,$G3175,RIGHT(_xlpm.w,LEN(_xlpm.w)-FIND(_xlpm.sep,_xlpm.w)))</f>
        <v>ctor</v>
      </c>
      <c r="K3175" s="10">
        <f>_xlfn.LET(_xlpm.w,I3175,LEN(_xlpm.w))</f>
        <v>3</v>
      </c>
      <c r="L3175" s="10">
        <f>_xlfn.LET(_xlpm.w,J3175,LEN(_xlpm.w))</f>
        <v>4</v>
      </c>
      <c r="M3175" s="10">
        <f>_xlfn.LET(_xlpm.a,K3175,_xlpm.b,L3175,MAX(_xlpm.a,_xlpm.b))</f>
        <v>4</v>
      </c>
      <c r="N3175" s="10">
        <f>_xlfn.LET(_xlpm.d,(K3175,L3175),MAX(_xlpm.d)-MIN(_xlpm.d))</f>
        <v>1</v>
      </c>
      <c r="O3175" s="1" t="str">
        <f>_xlfn.LET(_xlpm.sep,":",_xlpm.w,$G3175,_xlfn.CONCAT("~",RIGHT(_xlpm.w,LEN(_xlpm.w)-FIND(_xlpm.sep,_xlpm.w)),"~"))</f>
        <v>~ctor~</v>
      </c>
      <c r="P3175" s="1" t="str">
        <f>_xlfn.LET(_xlpm.sep,":",_xlpm.w,$G3175,_xlfn.CONCAT("[",LEFT(_xlpm.w,FIND(_xlpm.sep,_xlpm.w)-1),"]"))</f>
        <v>[ktə]</v>
      </c>
      <c r="Q3175" s="14" cm="1">
        <f t="array" ref="Q3175">SUM(_xlfn._xlws.FILTER($H$2:$H$7117,_xlfn.MAP($O$2:$O$7117,_xlfn.LAMBDA(_xlpm.x,_xlpm.x=$O3175))))</f>
        <v>4.9701789264413521E-5</v>
      </c>
      <c r="R3175" s="14">
        <f>$H3175/Q3175</f>
        <v>1</v>
      </c>
      <c r="S3175" s="14" cm="1">
        <f t="array" ref="S3175">SUM(_xlfn._xlws.FILTER($H$2:$H$7117,_xlfn.MAP($P$2:$P$7117,_xlfn.LAMBDA(_xlpm.x,_xlpm.x=$P3175))))</f>
        <v>4.9701789264413525E-4</v>
      </c>
      <c r="T3175" s="14">
        <f>$H3175/S3175</f>
        <v>9.9999999999999992E-2</v>
      </c>
      <c r="U3175" s="14">
        <f>_xlfn.LET(_xlpm.freq,F3175,_xlpm.size,M3175+1,_xlpm.F,V3175,LOG(1+_xlpm.freq)*LOG(1+_xlpm.size)*_xlpm.F)</f>
        <v>4.2590339550710871E-2</v>
      </c>
      <c r="V3175" s="14">
        <f>_xlfn.LET(_xlpm.a,T3175,_xlpm.b,R3175,2*_xlpm.a*_xlpm.b/(_xlpm.a+_xlpm.b))</f>
        <v>0.1818181818181818</v>
      </c>
      <c r="W3175" s="14">
        <f>_xlfn.LET(_xlpm.p,R3175,_xlpm.q,T3175,LOG(_xlpm.p/_xlpm.q))</f>
        <v>1</v>
      </c>
      <c r="X3175" s="2"/>
    </row>
    <row r="3176" spans="1:24">
      <c r="A3176" s="1" t="str">
        <f>_xlfn.LET(_xlpm.sep," : ",CONCATENATE(O3176,_xlpm.sep,P3176))</f>
        <v>~ctox~ : [ktə]</v>
      </c>
      <c r="B3176" s="1">
        <f>_xlfn.LET(_xlpm.d,$G3176,_xlpm.k,_xlfn.CONCAT(LEFT(TRIM(B$1),1),"*"),COUNTIF(_xlpm.d,_xlpm.k))</f>
        <v>0</v>
      </c>
      <c r="C3176" s="1">
        <f>_xlfn.LET(_xlpm.d,$G3176,_xlpm.k,_xlfn.CONCAT(LEFT(TRIM(C$1),1),"*"),COUNTIF(_xlpm.d,_xlpm.k))</f>
        <v>0</v>
      </c>
      <c r="D3176" s="1">
        <f>_xlfn.LET(_xlpm.d,$G3176,_xlpm.k,_xlfn.CONCAT(LEFT(TRIM(D$1),1),"*"),COUNTIF(_xlpm.d,_xlpm.k))</f>
        <v>0</v>
      </c>
      <c r="E3176" s="1">
        <f>LOG(F3176+1,10)</f>
        <v>0.30102999566398114</v>
      </c>
      <c r="F3176" s="7">
        <v>1</v>
      </c>
      <c r="G3176" s="9" t="s">
        <v>1664</v>
      </c>
      <c r="H3176" s="4">
        <f>F3176/freq.sum.r6e</f>
        <v>4.9701789264413521E-5</v>
      </c>
      <c r="I3176" s="1" t="str">
        <f>_xlfn.LET(_xlpm.sep,":",_xlpm.w,$G3176,LEFT(_xlpm.w,FIND(_xlpm.sep,_xlpm.w)-1))</f>
        <v>ktə</v>
      </c>
      <c r="J3176" s="1" t="str">
        <f>_xlfn.LET(_xlpm.sep,":",_xlpm.w,$G3176,RIGHT(_xlpm.w,LEN(_xlpm.w)-FIND(_xlpm.sep,_xlpm.w)))</f>
        <v>ctox</v>
      </c>
      <c r="K3176" s="10">
        <f>_xlfn.LET(_xlpm.w,I3176,LEN(_xlpm.w))</f>
        <v>3</v>
      </c>
      <c r="L3176" s="10">
        <f>_xlfn.LET(_xlpm.w,J3176,LEN(_xlpm.w))</f>
        <v>4</v>
      </c>
      <c r="M3176" s="10">
        <f>_xlfn.LET(_xlpm.a,K3176,_xlpm.b,L3176,MAX(_xlpm.a,_xlpm.b))</f>
        <v>4</v>
      </c>
      <c r="N3176" s="10">
        <f>_xlfn.LET(_xlpm.d,(K3176,L3176),MAX(_xlpm.d)-MIN(_xlpm.d))</f>
        <v>1</v>
      </c>
      <c r="O3176" s="1" t="str">
        <f>_xlfn.LET(_xlpm.sep,":",_xlpm.w,$G3176,_xlfn.CONCAT("~",RIGHT(_xlpm.w,LEN(_xlpm.w)-FIND(_xlpm.sep,_xlpm.w)),"~"))</f>
        <v>~ctox~</v>
      </c>
      <c r="P3176" s="1" t="str">
        <f>_xlfn.LET(_xlpm.sep,":",_xlpm.w,$G3176,_xlfn.CONCAT("[",LEFT(_xlpm.w,FIND(_xlpm.sep,_xlpm.w)-1),"]"))</f>
        <v>[ktə]</v>
      </c>
      <c r="Q3176" s="14" cm="1">
        <f t="array" ref="Q3176">SUM(_xlfn._xlws.FILTER($H$2:$H$7117,_xlfn.MAP($O$2:$O$7117,_xlfn.LAMBDA(_xlpm.x,_xlpm.x=$O3176))))</f>
        <v>4.9701789264413521E-5</v>
      </c>
      <c r="R3176" s="14">
        <f>$H3176/Q3176</f>
        <v>1</v>
      </c>
      <c r="S3176" s="14" cm="1">
        <f t="array" ref="S3176">SUM(_xlfn._xlws.FILTER($H$2:$H$7117,_xlfn.MAP($P$2:$P$7117,_xlfn.LAMBDA(_xlpm.x,_xlpm.x=$P3176))))</f>
        <v>4.9701789264413525E-4</v>
      </c>
      <c r="T3176" s="14">
        <f>$H3176/S3176</f>
        <v>9.9999999999999992E-2</v>
      </c>
      <c r="U3176" s="14">
        <f>_xlfn.LET(_xlpm.freq,F3176,_xlpm.size,M3176+1,_xlpm.F,V3176,LOG(1+_xlpm.freq)*LOG(1+_xlpm.size)*_xlpm.F)</f>
        <v>4.2590339550710871E-2</v>
      </c>
      <c r="V3176" s="14">
        <f>_xlfn.LET(_xlpm.a,T3176,_xlpm.b,R3176,2*_xlpm.a*_xlpm.b/(_xlpm.a+_xlpm.b))</f>
        <v>0.1818181818181818</v>
      </c>
      <c r="W3176" s="14">
        <f>_xlfn.LET(_xlpm.p,R3176,_xlpm.q,T3176,LOG(_xlpm.p/_xlpm.q))</f>
        <v>1</v>
      </c>
      <c r="X3176" s="2"/>
    </row>
    <row r="3177" spans="1:24">
      <c r="A3177" s="1" t="str">
        <f>_xlfn.LET(_xlpm.sep," : ",CONCATENATE(O3177,_xlpm.sep,P3177))</f>
        <v>~kwar~ : [kwə]</v>
      </c>
      <c r="B3177" s="1">
        <f>_xlfn.LET(_xlpm.d,$G3177,_xlpm.k,_xlfn.CONCAT(LEFT(TRIM(B$1),1),"*"),COUNTIF(_xlpm.d,_xlpm.k))</f>
        <v>0</v>
      </c>
      <c r="C3177" s="1">
        <f>_xlfn.LET(_xlpm.d,$G3177,_xlpm.k,_xlfn.CONCAT(LEFT(TRIM(C$1),1),"*"),COUNTIF(_xlpm.d,_xlpm.k))</f>
        <v>0</v>
      </c>
      <c r="D3177" s="1">
        <f>_xlfn.LET(_xlpm.d,$G3177,_xlpm.k,_xlfn.CONCAT(LEFT(TRIM(D$1),1),"*"),COUNTIF(_xlpm.d,_xlpm.k))</f>
        <v>0</v>
      </c>
      <c r="E3177" s="1">
        <f>LOG(F3177+1,10)</f>
        <v>0.30102999566398114</v>
      </c>
      <c r="F3177" s="7">
        <v>1</v>
      </c>
      <c r="G3177" s="9" t="s">
        <v>1714</v>
      </c>
      <c r="H3177" s="4">
        <f>F3177/freq.sum.r6e</f>
        <v>4.9701789264413521E-5</v>
      </c>
      <c r="I3177" s="1" t="str">
        <f>_xlfn.LET(_xlpm.sep,":",_xlpm.w,$G3177,LEFT(_xlpm.w,FIND(_xlpm.sep,_xlpm.w)-1))</f>
        <v>kwə</v>
      </c>
      <c r="J3177" s="1" t="str">
        <f>_xlfn.LET(_xlpm.sep,":",_xlpm.w,$G3177,RIGHT(_xlpm.w,LEN(_xlpm.w)-FIND(_xlpm.sep,_xlpm.w)))</f>
        <v>kwar</v>
      </c>
      <c r="K3177" s="10">
        <f>_xlfn.LET(_xlpm.w,I3177,LEN(_xlpm.w))</f>
        <v>3</v>
      </c>
      <c r="L3177" s="10">
        <f>_xlfn.LET(_xlpm.w,J3177,LEN(_xlpm.w))</f>
        <v>4</v>
      </c>
      <c r="M3177" s="10">
        <f>_xlfn.LET(_xlpm.a,K3177,_xlpm.b,L3177,MAX(_xlpm.a,_xlpm.b))</f>
        <v>4</v>
      </c>
      <c r="N3177" s="10">
        <f>_xlfn.LET(_xlpm.d,(K3177,L3177),MAX(_xlpm.d)-MIN(_xlpm.d))</f>
        <v>1</v>
      </c>
      <c r="O3177" s="1" t="str">
        <f>_xlfn.LET(_xlpm.sep,":",_xlpm.w,$G3177,_xlfn.CONCAT("~",RIGHT(_xlpm.w,LEN(_xlpm.w)-FIND(_xlpm.sep,_xlpm.w)),"~"))</f>
        <v>~kwar~</v>
      </c>
      <c r="P3177" s="1" t="str">
        <f>_xlfn.LET(_xlpm.sep,":",_xlpm.w,$G3177,_xlfn.CONCAT("[",LEFT(_xlpm.w,FIND(_xlpm.sep,_xlpm.w)-1),"]"))</f>
        <v>[kwə]</v>
      </c>
      <c r="Q3177" s="14" cm="1">
        <f t="array" ref="Q3177">SUM(_xlfn._xlws.FILTER($H$2:$H$7111,_xlfn.MAP($O$2:$O$7111,_xlfn.LAMBDA(_xlpm.x,_xlpm.x=$O3177))))</f>
        <v>4.9701789264413521E-5</v>
      </c>
      <c r="R3177" s="14">
        <f>$H3177/Q3177</f>
        <v>1</v>
      </c>
      <c r="S3177" s="14" cm="1">
        <f t="array" ref="S3177">SUM(_xlfn._xlws.FILTER($H$2:$H$7111,_xlfn.MAP($P$2:$P$7111,_xlfn.LAMBDA(_xlpm.x,_xlpm.x=$P3177))))</f>
        <v>4.9701789264413525E-4</v>
      </c>
      <c r="T3177" s="14">
        <f>$H3177/S3177</f>
        <v>9.9999999999999992E-2</v>
      </c>
      <c r="U3177" s="14">
        <f>_xlfn.LET(_xlpm.freq,F3177,_xlpm.size,M3177+1,_xlpm.F,V3177,LOG(1+_xlpm.freq)*LOG(1+_xlpm.size)*_xlpm.F)</f>
        <v>4.2590339550710871E-2</v>
      </c>
      <c r="V3177" s="14">
        <f>_xlfn.LET(_xlpm.a,T3177,_xlpm.b,R3177,2*_xlpm.a*_xlpm.b/(_xlpm.a+_xlpm.b))</f>
        <v>0.1818181818181818</v>
      </c>
      <c r="W3177" s="14">
        <f>_xlfn.LET(_xlpm.p,R3177,_xlpm.q,T3177,LOG(_xlpm.p/_xlpm.q))</f>
        <v>1</v>
      </c>
      <c r="X3177" s="2"/>
    </row>
    <row r="3178" spans="1:24">
      <c r="A3178" s="1" t="str">
        <f>_xlfn.LET(_xlpm.sep," : ",CONCATENATE(O3178,_xlpm.sep,P3178))</f>
        <v>~kwax~ : [kwə]</v>
      </c>
      <c r="B3178" s="1">
        <f>_xlfn.LET(_xlpm.d,$G3178,_xlpm.k,_xlfn.CONCAT(LEFT(TRIM(B$1),1),"*"),COUNTIF(_xlpm.d,_xlpm.k))</f>
        <v>0</v>
      </c>
      <c r="C3178" s="1">
        <f>_xlfn.LET(_xlpm.d,$G3178,_xlpm.k,_xlfn.CONCAT(LEFT(TRIM(C$1),1),"*"),COUNTIF(_xlpm.d,_xlpm.k))</f>
        <v>0</v>
      </c>
      <c r="D3178" s="1">
        <f>_xlfn.LET(_xlpm.d,$G3178,_xlpm.k,_xlfn.CONCAT(LEFT(TRIM(D$1),1),"*"),COUNTIF(_xlpm.d,_xlpm.k))</f>
        <v>0</v>
      </c>
      <c r="E3178" s="1">
        <f>LOG(F3178+1,10)</f>
        <v>0.30102999566398114</v>
      </c>
      <c r="F3178" s="7">
        <v>1</v>
      </c>
      <c r="G3178" s="9" t="s">
        <v>1716</v>
      </c>
      <c r="H3178" s="4">
        <f>F3178/freq.sum.r6e</f>
        <v>4.9701789264413521E-5</v>
      </c>
      <c r="I3178" s="1" t="str">
        <f>_xlfn.LET(_xlpm.sep,":",_xlpm.w,$G3178,LEFT(_xlpm.w,FIND(_xlpm.sep,_xlpm.w)-1))</f>
        <v>kwə</v>
      </c>
      <c r="J3178" s="1" t="str">
        <f>_xlfn.LET(_xlpm.sep,":",_xlpm.w,$G3178,RIGHT(_xlpm.w,LEN(_xlpm.w)-FIND(_xlpm.sep,_xlpm.w)))</f>
        <v>kwax</v>
      </c>
      <c r="K3178" s="10">
        <f>_xlfn.LET(_xlpm.w,I3178,LEN(_xlpm.w))</f>
        <v>3</v>
      </c>
      <c r="L3178" s="10">
        <f>_xlfn.LET(_xlpm.w,J3178,LEN(_xlpm.w))</f>
        <v>4</v>
      </c>
      <c r="M3178" s="10">
        <f>_xlfn.LET(_xlpm.a,K3178,_xlpm.b,L3178,MAX(_xlpm.a,_xlpm.b))</f>
        <v>4</v>
      </c>
      <c r="N3178" s="10">
        <f>_xlfn.LET(_xlpm.d,(K3178,L3178),MAX(_xlpm.d)-MIN(_xlpm.d))</f>
        <v>1</v>
      </c>
      <c r="O3178" s="1" t="str">
        <f>_xlfn.LET(_xlpm.sep,":",_xlpm.w,$G3178,_xlfn.CONCAT("~",RIGHT(_xlpm.w,LEN(_xlpm.w)-FIND(_xlpm.sep,_xlpm.w)),"~"))</f>
        <v>~kwax~</v>
      </c>
      <c r="P3178" s="1" t="str">
        <f>_xlfn.LET(_xlpm.sep,":",_xlpm.w,$G3178,_xlfn.CONCAT("[",LEFT(_xlpm.w,FIND(_xlpm.sep,_xlpm.w)-1),"]"))</f>
        <v>[kwə]</v>
      </c>
      <c r="Q3178" s="14" cm="1">
        <f t="array" ref="Q3178">SUM(_xlfn._xlws.FILTER($H$2:$H$7109,_xlfn.MAP($O$2:$O$7109,_xlfn.LAMBDA(_xlpm.x,_xlpm.x=$O3178))))</f>
        <v>4.9701789264413521E-5</v>
      </c>
      <c r="R3178" s="14">
        <f>$H3178/Q3178</f>
        <v>1</v>
      </c>
      <c r="S3178" s="14" cm="1">
        <f t="array" ref="S3178">SUM(_xlfn._xlws.FILTER($H$2:$H$7109,_xlfn.MAP($P$2:$P$7109,_xlfn.LAMBDA(_xlpm.x,_xlpm.x=$P3178))))</f>
        <v>4.9701789264413525E-4</v>
      </c>
      <c r="T3178" s="14">
        <f>$H3178/S3178</f>
        <v>9.9999999999999992E-2</v>
      </c>
      <c r="U3178" s="14">
        <f>_xlfn.LET(_xlpm.freq,F3178,_xlpm.size,M3178+1,_xlpm.F,V3178,LOG(1+_xlpm.freq)*LOG(1+_xlpm.size)*_xlpm.F)</f>
        <v>4.2590339550710871E-2</v>
      </c>
      <c r="V3178" s="14">
        <f>_xlfn.LET(_xlpm.a,T3178,_xlpm.b,R3178,2*_xlpm.a*_xlpm.b/(_xlpm.a+_xlpm.b))</f>
        <v>0.1818181818181818</v>
      </c>
      <c r="W3178" s="14">
        <f>_xlfn.LET(_xlpm.p,R3178,_xlpm.q,T3178,LOG(_xlpm.p/_xlpm.q))</f>
        <v>1</v>
      </c>
      <c r="X3178" s="2"/>
    </row>
    <row r="3179" spans="1:24">
      <c r="A3179" s="1" t="str">
        <f>_xlfn.LET(_xlpm.sep," : ",CONCATENATE(O3179,_xlpm.sep,P3179))</f>
        <v>~quex~ : [kwə]</v>
      </c>
      <c r="B3179" s="1">
        <f>_xlfn.LET(_xlpm.d,$G3179,_xlpm.k,_xlfn.CONCAT(LEFT(TRIM(B$1),1),"*"),COUNTIF(_xlpm.d,_xlpm.k))</f>
        <v>0</v>
      </c>
      <c r="C3179" s="1">
        <f>_xlfn.LET(_xlpm.d,$G3179,_xlpm.k,_xlfn.CONCAT(LEFT(TRIM(C$1),1),"*"),COUNTIF(_xlpm.d,_xlpm.k))</f>
        <v>0</v>
      </c>
      <c r="D3179" s="1">
        <f>_xlfn.LET(_xlpm.d,$G3179,_xlpm.k,_xlfn.CONCAT(LEFT(TRIM(D$1),1),"*"),COUNTIF(_xlpm.d,_xlpm.k))</f>
        <v>0</v>
      </c>
      <c r="E3179" s="1">
        <f>LOG(F3179+1,10)</f>
        <v>0.30102999566398114</v>
      </c>
      <c r="F3179" s="7">
        <v>1</v>
      </c>
      <c r="G3179" s="9" t="s">
        <v>1727</v>
      </c>
      <c r="H3179" s="4">
        <f>F3179/freq.sum.r6e</f>
        <v>4.9701789264413521E-5</v>
      </c>
      <c r="I3179" s="1" t="str">
        <f>_xlfn.LET(_xlpm.sep,":",_xlpm.w,$G3179,LEFT(_xlpm.w,FIND(_xlpm.sep,_xlpm.w)-1))</f>
        <v>kwə</v>
      </c>
      <c r="J3179" s="1" t="str">
        <f>_xlfn.LET(_xlpm.sep,":",_xlpm.w,$G3179,RIGHT(_xlpm.w,LEN(_xlpm.w)-FIND(_xlpm.sep,_xlpm.w)))</f>
        <v>quex</v>
      </c>
      <c r="K3179" s="10">
        <f>_xlfn.LET(_xlpm.w,I3179,LEN(_xlpm.w))</f>
        <v>3</v>
      </c>
      <c r="L3179" s="10">
        <f>_xlfn.LET(_xlpm.w,J3179,LEN(_xlpm.w))</f>
        <v>4</v>
      </c>
      <c r="M3179" s="10">
        <f>_xlfn.LET(_xlpm.a,K3179,_xlpm.b,L3179,MAX(_xlpm.a,_xlpm.b))</f>
        <v>4</v>
      </c>
      <c r="N3179" s="10">
        <f>_xlfn.LET(_xlpm.d,(K3179,L3179),MAX(_xlpm.d)-MIN(_xlpm.d))</f>
        <v>1</v>
      </c>
      <c r="O3179" s="1" t="str">
        <f>_xlfn.LET(_xlpm.sep,":",_xlpm.w,$G3179,_xlfn.CONCAT("~",RIGHT(_xlpm.w,LEN(_xlpm.w)-FIND(_xlpm.sep,_xlpm.w)),"~"))</f>
        <v>~quex~</v>
      </c>
      <c r="P3179" s="1" t="str">
        <f>_xlfn.LET(_xlpm.sep,":",_xlpm.w,$G3179,_xlfn.CONCAT("[",LEFT(_xlpm.w,FIND(_xlpm.sep,_xlpm.w)-1),"]"))</f>
        <v>[kwə]</v>
      </c>
      <c r="Q3179" s="14" cm="1">
        <f t="array" ref="Q3179">SUM(_xlfn._xlws.FILTER($H$2:$H$7117,_xlfn.MAP($O$2:$O$7117,_xlfn.LAMBDA(_xlpm.x,_xlpm.x=$O3179))))</f>
        <v>4.9701789264413521E-5</v>
      </c>
      <c r="R3179" s="14">
        <f>$H3179/Q3179</f>
        <v>1</v>
      </c>
      <c r="S3179" s="14" cm="1">
        <f t="array" ref="S3179">SUM(_xlfn._xlws.FILTER($H$2:$H$7117,_xlfn.MAP($P$2:$P$7117,_xlfn.LAMBDA(_xlpm.x,_xlpm.x=$P3179))))</f>
        <v>4.9701789264413525E-4</v>
      </c>
      <c r="T3179" s="14">
        <f>$H3179/S3179</f>
        <v>9.9999999999999992E-2</v>
      </c>
      <c r="U3179" s="14">
        <f>_xlfn.LET(_xlpm.freq,F3179,_xlpm.size,M3179+1,_xlpm.F,V3179,LOG(1+_xlpm.freq)*LOG(1+_xlpm.size)*_xlpm.F)</f>
        <v>4.2590339550710871E-2</v>
      </c>
      <c r="V3179" s="14">
        <f>_xlfn.LET(_xlpm.a,T3179,_xlpm.b,R3179,2*_xlpm.a*_xlpm.b/(_xlpm.a+_xlpm.b))</f>
        <v>0.1818181818181818</v>
      </c>
      <c r="W3179" s="14">
        <f>_xlfn.LET(_xlpm.p,R3179,_xlpm.q,T3179,LOG(_xlpm.p/_xlpm.q))</f>
        <v>1</v>
      </c>
      <c r="X3179" s="2"/>
    </row>
    <row r="3180" spans="1:24">
      <c r="A3180" s="1" t="str">
        <f>_xlfn.LET(_xlpm.sep," : ",CONCATENATE(O3180,_xlpm.sep,P3180))</f>
        <v>~lber~ : [lbə]</v>
      </c>
      <c r="B3180" s="1">
        <f>_xlfn.LET(_xlpm.d,$G3180,_xlpm.k,_xlfn.CONCAT(LEFT(TRIM(B$1),1),"*"),COUNTIF(_xlpm.d,_xlpm.k))</f>
        <v>0</v>
      </c>
      <c r="C3180" s="1">
        <f>_xlfn.LET(_xlpm.d,$G3180,_xlpm.k,_xlfn.CONCAT(LEFT(TRIM(C$1),1),"*"),COUNTIF(_xlpm.d,_xlpm.k))</f>
        <v>0</v>
      </c>
      <c r="D3180" s="1">
        <f>_xlfn.LET(_xlpm.d,$G3180,_xlpm.k,_xlfn.CONCAT(LEFT(TRIM(D$1),1),"*"),COUNTIF(_xlpm.d,_xlpm.k))</f>
        <v>0</v>
      </c>
      <c r="E3180" s="1">
        <f>LOG(F3180+1,10)</f>
        <v>0.30102999566398114</v>
      </c>
      <c r="F3180" s="7">
        <v>1</v>
      </c>
      <c r="G3180" s="9" t="s">
        <v>2025</v>
      </c>
      <c r="H3180" s="4">
        <f>F3180/freq.sum.r6e</f>
        <v>4.9701789264413521E-5</v>
      </c>
      <c r="I3180" s="1" t="str">
        <f>_xlfn.LET(_xlpm.sep,":",_xlpm.w,$G3180,LEFT(_xlpm.w,FIND(_xlpm.sep,_xlpm.w)-1))</f>
        <v>lbə</v>
      </c>
      <c r="J3180" s="1" t="str">
        <f>_xlfn.LET(_xlpm.sep,":",_xlpm.w,$G3180,RIGHT(_xlpm.w,LEN(_xlpm.w)-FIND(_xlpm.sep,_xlpm.w)))</f>
        <v>lber</v>
      </c>
      <c r="K3180" s="10">
        <f>_xlfn.LET(_xlpm.w,I3180,LEN(_xlpm.w))</f>
        <v>3</v>
      </c>
      <c r="L3180" s="10">
        <f>_xlfn.LET(_xlpm.w,J3180,LEN(_xlpm.w))</f>
        <v>4</v>
      </c>
      <c r="M3180" s="10">
        <f>_xlfn.LET(_xlpm.a,K3180,_xlpm.b,L3180,MAX(_xlpm.a,_xlpm.b))</f>
        <v>4</v>
      </c>
      <c r="N3180" s="10">
        <f>_xlfn.LET(_xlpm.d,(K3180,L3180),MAX(_xlpm.d)-MIN(_xlpm.d))</f>
        <v>1</v>
      </c>
      <c r="O3180" s="1" t="str">
        <f>_xlfn.LET(_xlpm.sep,":",_xlpm.w,$G3180,_xlfn.CONCAT("~",RIGHT(_xlpm.w,LEN(_xlpm.w)-FIND(_xlpm.sep,_xlpm.w)),"~"))</f>
        <v>~lber~</v>
      </c>
      <c r="P3180" s="1" t="str">
        <f>_xlfn.LET(_xlpm.sep,":",_xlpm.w,$G3180,_xlfn.CONCAT("[",LEFT(_xlpm.w,FIND(_xlpm.sep,_xlpm.w)-1),"]"))</f>
        <v>[lbə]</v>
      </c>
      <c r="Q3180" s="14" cm="1">
        <f t="array" ref="Q3180">SUM(_xlfn._xlws.FILTER($H$2:$H$7117,_xlfn.MAP($O$2:$O$7117,_xlfn.LAMBDA(_xlpm.x,_xlpm.x=$O3180))))</f>
        <v>4.9701789264413521E-5</v>
      </c>
      <c r="R3180" s="14">
        <f>$H3180/Q3180</f>
        <v>1</v>
      </c>
      <c r="S3180" s="14" cm="1">
        <f t="array" ref="S3180">SUM(_xlfn._xlws.FILTER($H$2:$H$7117,_xlfn.MAP($P$2:$P$7117,_xlfn.LAMBDA(_xlpm.x,_xlpm.x=$P3180))))</f>
        <v>4.9701789264413525E-4</v>
      </c>
      <c r="T3180" s="14">
        <f>$H3180/S3180</f>
        <v>9.9999999999999992E-2</v>
      </c>
      <c r="U3180" s="14">
        <f>_xlfn.LET(_xlpm.freq,F3180,_xlpm.size,M3180+1,_xlpm.F,V3180,LOG(1+_xlpm.freq)*LOG(1+_xlpm.size)*_xlpm.F)</f>
        <v>4.2590339550710871E-2</v>
      </c>
      <c r="V3180" s="14">
        <f>_xlfn.LET(_xlpm.a,T3180,_xlpm.b,R3180,2*_xlpm.a*_xlpm.b/(_xlpm.a+_xlpm.b))</f>
        <v>0.1818181818181818</v>
      </c>
      <c r="W3180" s="14">
        <f>_xlfn.LET(_xlpm.p,R3180,_xlpm.q,T3180,LOG(_xlpm.p/_xlpm.q))</f>
        <v>1</v>
      </c>
      <c r="X3180" s="2"/>
    </row>
    <row r="3181" spans="1:24">
      <c r="A3181" s="1" t="str">
        <f>_xlfn.LET(_xlpm.sep," : ",CONCATENATE(O3181,_xlpm.sep,P3181))</f>
        <v>~lbex~ : [lbə]</v>
      </c>
      <c r="B3181" s="1">
        <f>_xlfn.LET(_xlpm.d,$G3181,_xlpm.k,_xlfn.CONCAT(LEFT(TRIM(B$1),1),"*"),COUNTIF(_xlpm.d,_xlpm.k))</f>
        <v>0</v>
      </c>
      <c r="C3181" s="1">
        <f>_xlfn.LET(_xlpm.d,$G3181,_xlpm.k,_xlfn.CONCAT(LEFT(TRIM(C$1),1),"*"),COUNTIF(_xlpm.d,_xlpm.k))</f>
        <v>0</v>
      </c>
      <c r="D3181" s="1">
        <f>_xlfn.LET(_xlpm.d,$G3181,_xlpm.k,_xlfn.CONCAT(LEFT(TRIM(D$1),1),"*"),COUNTIF(_xlpm.d,_xlpm.k))</f>
        <v>0</v>
      </c>
      <c r="E3181" s="1">
        <f>LOG(F3181+1,10)</f>
        <v>0.30102999566398114</v>
      </c>
      <c r="F3181" s="7">
        <v>1</v>
      </c>
      <c r="G3181" s="9" t="s">
        <v>2027</v>
      </c>
      <c r="H3181" s="4">
        <f>F3181/freq.sum.r6e</f>
        <v>4.9701789264413521E-5</v>
      </c>
      <c r="I3181" s="1" t="str">
        <f>_xlfn.LET(_xlpm.sep,":",_xlpm.w,$G3181,LEFT(_xlpm.w,FIND(_xlpm.sep,_xlpm.w)-1))</f>
        <v>lbə</v>
      </c>
      <c r="J3181" s="1" t="str">
        <f>_xlfn.LET(_xlpm.sep,":",_xlpm.w,$G3181,RIGHT(_xlpm.w,LEN(_xlpm.w)-FIND(_xlpm.sep,_xlpm.w)))</f>
        <v>lbex</v>
      </c>
      <c r="K3181" s="10">
        <f>_xlfn.LET(_xlpm.w,I3181,LEN(_xlpm.w))</f>
        <v>3</v>
      </c>
      <c r="L3181" s="10">
        <f>_xlfn.LET(_xlpm.w,J3181,LEN(_xlpm.w))</f>
        <v>4</v>
      </c>
      <c r="M3181" s="10">
        <f>_xlfn.LET(_xlpm.a,K3181,_xlpm.b,L3181,MAX(_xlpm.a,_xlpm.b))</f>
        <v>4</v>
      </c>
      <c r="N3181" s="10">
        <f>_xlfn.LET(_xlpm.d,(K3181,L3181),MAX(_xlpm.d)-MIN(_xlpm.d))</f>
        <v>1</v>
      </c>
      <c r="O3181" s="1" t="str">
        <f>_xlfn.LET(_xlpm.sep,":",_xlpm.w,$G3181,_xlfn.CONCAT("~",RIGHT(_xlpm.w,LEN(_xlpm.w)-FIND(_xlpm.sep,_xlpm.w)),"~"))</f>
        <v>~lbex~</v>
      </c>
      <c r="P3181" s="1" t="str">
        <f>_xlfn.LET(_xlpm.sep,":",_xlpm.w,$G3181,_xlfn.CONCAT("[",LEFT(_xlpm.w,FIND(_xlpm.sep,_xlpm.w)-1),"]"))</f>
        <v>[lbə]</v>
      </c>
      <c r="Q3181" s="14" cm="1">
        <f t="array" ref="Q3181">SUM(_xlfn._xlws.FILTER($H$2:$H$7111,_xlfn.MAP($O$2:$O$7111,_xlfn.LAMBDA(_xlpm.x,_xlpm.x=$O3181))))</f>
        <v>4.9701789264413521E-5</v>
      </c>
      <c r="R3181" s="14">
        <f>$H3181/Q3181</f>
        <v>1</v>
      </c>
      <c r="S3181" s="14" cm="1">
        <f t="array" ref="S3181">SUM(_xlfn._xlws.FILTER($H$2:$H$7111,_xlfn.MAP($P$2:$P$7111,_xlfn.LAMBDA(_xlpm.x,_xlpm.x=$P3181))))</f>
        <v>4.9701789264413525E-4</v>
      </c>
      <c r="T3181" s="14">
        <f>$H3181/S3181</f>
        <v>9.9999999999999992E-2</v>
      </c>
      <c r="U3181" s="14">
        <f>_xlfn.LET(_xlpm.freq,F3181,_xlpm.size,M3181+1,_xlpm.F,V3181,LOG(1+_xlpm.freq)*LOG(1+_xlpm.size)*_xlpm.F)</f>
        <v>4.2590339550710871E-2</v>
      </c>
      <c r="V3181" s="14">
        <f>_xlfn.LET(_xlpm.a,T3181,_xlpm.b,R3181,2*_xlpm.a*_xlpm.b/(_xlpm.a+_xlpm.b))</f>
        <v>0.1818181818181818</v>
      </c>
      <c r="W3181" s="14">
        <f>_xlfn.LET(_xlpm.p,R3181,_xlpm.q,T3181,LOG(_xlpm.p/_xlpm.q))</f>
        <v>1</v>
      </c>
      <c r="X3181" s="2"/>
    </row>
    <row r="3182" spans="1:24">
      <c r="A3182" s="1" t="str">
        <f>_xlfn.LET(_xlpm.sep," : ",CONCATENATE(O3182,_xlpm.sep,P3182))</f>
        <v>~lbur~ : [lbə]</v>
      </c>
      <c r="B3182" s="1">
        <f>_xlfn.LET(_xlpm.d,$G3182,_xlpm.k,_xlfn.CONCAT(LEFT(TRIM(B$1),1),"*"),COUNTIF(_xlpm.d,_xlpm.k))</f>
        <v>0</v>
      </c>
      <c r="C3182" s="1">
        <f>_xlfn.LET(_xlpm.d,$G3182,_xlpm.k,_xlfn.CONCAT(LEFT(TRIM(C$1),1),"*"),COUNTIF(_xlpm.d,_xlpm.k))</f>
        <v>0</v>
      </c>
      <c r="D3182" s="1">
        <f>_xlfn.LET(_xlpm.d,$G3182,_xlpm.k,_xlfn.CONCAT(LEFT(TRIM(D$1),1),"*"),COUNTIF(_xlpm.d,_xlpm.k))</f>
        <v>0</v>
      </c>
      <c r="E3182" s="1">
        <f>LOG(F3182+1,10)</f>
        <v>0.30102999566398114</v>
      </c>
      <c r="F3182" s="7">
        <v>1</v>
      </c>
      <c r="G3182" s="9" t="s">
        <v>2029</v>
      </c>
      <c r="H3182" s="4">
        <f>F3182/freq.sum.r6e</f>
        <v>4.9701789264413521E-5</v>
      </c>
      <c r="I3182" s="1" t="str">
        <f>_xlfn.LET(_xlpm.sep,":",_xlpm.w,$G3182,LEFT(_xlpm.w,FIND(_xlpm.sep,_xlpm.w)-1))</f>
        <v>lbə</v>
      </c>
      <c r="J3182" s="1" t="str">
        <f>_xlfn.LET(_xlpm.sep,":",_xlpm.w,$G3182,RIGHT(_xlpm.w,LEN(_xlpm.w)-FIND(_xlpm.sep,_xlpm.w)))</f>
        <v>lbur</v>
      </c>
      <c r="K3182" s="10">
        <f>_xlfn.LET(_xlpm.w,I3182,LEN(_xlpm.w))</f>
        <v>3</v>
      </c>
      <c r="L3182" s="10">
        <f>_xlfn.LET(_xlpm.w,J3182,LEN(_xlpm.w))</f>
        <v>4</v>
      </c>
      <c r="M3182" s="10">
        <f>_xlfn.LET(_xlpm.a,K3182,_xlpm.b,L3182,MAX(_xlpm.a,_xlpm.b))</f>
        <v>4</v>
      </c>
      <c r="N3182" s="10">
        <f>_xlfn.LET(_xlpm.d,(K3182,L3182),MAX(_xlpm.d)-MIN(_xlpm.d))</f>
        <v>1</v>
      </c>
      <c r="O3182" s="1" t="str">
        <f>_xlfn.LET(_xlpm.sep,":",_xlpm.w,$G3182,_xlfn.CONCAT("~",RIGHT(_xlpm.w,LEN(_xlpm.w)-FIND(_xlpm.sep,_xlpm.w)),"~"))</f>
        <v>~lbur~</v>
      </c>
      <c r="P3182" s="1" t="str">
        <f>_xlfn.LET(_xlpm.sep,":",_xlpm.w,$G3182,_xlfn.CONCAT("[",LEFT(_xlpm.w,FIND(_xlpm.sep,_xlpm.w)-1),"]"))</f>
        <v>[lbə]</v>
      </c>
      <c r="Q3182" s="14" cm="1">
        <f t="array" ref="Q3182">SUM(_xlfn._xlws.FILTER($H$2:$H$7111,_xlfn.MAP($O$2:$O$7111,_xlfn.LAMBDA(_xlpm.x,_xlpm.x=$O3182))))</f>
        <v>4.9701789264413521E-5</v>
      </c>
      <c r="R3182" s="14">
        <f>$H3182/Q3182</f>
        <v>1</v>
      </c>
      <c r="S3182" s="14" cm="1">
        <f t="array" ref="S3182">SUM(_xlfn._xlws.FILTER($H$2:$H$7111,_xlfn.MAP($P$2:$P$7111,_xlfn.LAMBDA(_xlpm.x,_xlpm.x=$P3182))))</f>
        <v>4.9701789264413525E-4</v>
      </c>
      <c r="T3182" s="14">
        <f>$H3182/S3182</f>
        <v>9.9999999999999992E-2</v>
      </c>
      <c r="U3182" s="14">
        <f>_xlfn.LET(_xlpm.freq,F3182,_xlpm.size,M3182+1,_xlpm.F,V3182,LOG(1+_xlpm.freq)*LOG(1+_xlpm.size)*_xlpm.F)</f>
        <v>4.2590339550710871E-2</v>
      </c>
      <c r="V3182" s="14">
        <f>_xlfn.LET(_xlpm.a,T3182,_xlpm.b,R3182,2*_xlpm.a*_xlpm.b/(_xlpm.a+_xlpm.b))</f>
        <v>0.1818181818181818</v>
      </c>
      <c r="W3182" s="14">
        <f>_xlfn.LET(_xlpm.p,R3182,_xlpm.q,T3182,LOG(_xlpm.p/_xlpm.q))</f>
        <v>1</v>
      </c>
      <c r="X3182" s="2"/>
    </row>
    <row r="3183" spans="1:24">
      <c r="A3183" s="1" t="str">
        <f>_xlfn.LET(_xlpm.sep," : ",CONCATENATE(O3183,_xlpm.sep,P3183))</f>
        <v>~lbux~ : [lbə]</v>
      </c>
      <c r="B3183" s="1">
        <f>_xlfn.LET(_xlpm.d,$G3183,_xlpm.k,_xlfn.CONCAT(LEFT(TRIM(B$1),1),"*"),COUNTIF(_xlpm.d,_xlpm.k))</f>
        <v>0</v>
      </c>
      <c r="C3183" s="1">
        <f>_xlfn.LET(_xlpm.d,$G3183,_xlpm.k,_xlfn.CONCAT(LEFT(TRIM(C$1),1),"*"),COUNTIF(_xlpm.d,_xlpm.k))</f>
        <v>0</v>
      </c>
      <c r="D3183" s="1">
        <f>_xlfn.LET(_xlpm.d,$G3183,_xlpm.k,_xlfn.CONCAT(LEFT(TRIM(D$1),1),"*"),COUNTIF(_xlpm.d,_xlpm.k))</f>
        <v>0</v>
      </c>
      <c r="E3183" s="1">
        <f>LOG(F3183+1,10)</f>
        <v>0.30102999566398114</v>
      </c>
      <c r="F3183" s="7">
        <v>1</v>
      </c>
      <c r="G3183" s="9" t="s">
        <v>2031</v>
      </c>
      <c r="H3183" s="4">
        <f>F3183/freq.sum.r6e</f>
        <v>4.9701789264413521E-5</v>
      </c>
      <c r="I3183" s="4" t="str">
        <f>_xlfn.LET(_xlpm.sep,":",_xlpm.w,$G3183,LEFT(_xlpm.w,FIND(_xlpm.sep,_xlpm.w)-1))</f>
        <v>lbə</v>
      </c>
      <c r="J3183" s="4" t="str">
        <f>_xlfn.LET(_xlpm.sep,":",_xlpm.w,$G3183,RIGHT(_xlpm.w,LEN(_xlpm.w)-FIND(_xlpm.sep,_xlpm.w)))</f>
        <v>lbux</v>
      </c>
      <c r="K3183" s="10">
        <f>_xlfn.LET(_xlpm.w,I3183,LEN(_xlpm.w))</f>
        <v>3</v>
      </c>
      <c r="L3183" s="10">
        <f>_xlfn.LET(_xlpm.w,J3183,LEN(_xlpm.w))</f>
        <v>4</v>
      </c>
      <c r="M3183" s="10">
        <f>_xlfn.LET(_xlpm.a,K3183,_xlpm.b,L3183,MAX(_xlpm.a,_xlpm.b))</f>
        <v>4</v>
      </c>
      <c r="N3183" s="10">
        <f>_xlfn.LET(_xlpm.d,(K3183,L3183),MAX(_xlpm.d)-MIN(_xlpm.d))</f>
        <v>1</v>
      </c>
      <c r="O3183" s="1" t="str">
        <f>_xlfn.LET(_xlpm.sep,":",_xlpm.w,$G3183,_xlfn.CONCAT("~",RIGHT(_xlpm.w,LEN(_xlpm.w)-FIND(_xlpm.sep,_xlpm.w)),"~"))</f>
        <v>~lbux~</v>
      </c>
      <c r="P3183" s="1" t="str">
        <f>_xlfn.LET(_xlpm.sep,":",_xlpm.w,$G3183,_xlfn.CONCAT("[",LEFT(_xlpm.w,FIND(_xlpm.sep,_xlpm.w)-1),"]"))</f>
        <v>[lbə]</v>
      </c>
      <c r="Q3183" s="14" cm="1">
        <f t="array" ref="Q3183">SUM(_xlfn._xlws.FILTER($H$2:$H$7109,_xlfn.MAP($O$2:$O$7109,_xlfn.LAMBDA(_xlpm.x,_xlpm.x=$O3183))))</f>
        <v>4.9701789264413521E-5</v>
      </c>
      <c r="R3183" s="14">
        <f>$H3183/Q3183</f>
        <v>1</v>
      </c>
      <c r="S3183" s="14" cm="1">
        <f t="array" ref="S3183">SUM(_xlfn._xlws.FILTER($H$2:$H$7109,_xlfn.MAP($P$2:$P$7109,_xlfn.LAMBDA(_xlpm.x,_xlpm.x=$P3183))))</f>
        <v>4.9701789264413525E-4</v>
      </c>
      <c r="T3183" s="14">
        <f>$H3183/S3183</f>
        <v>9.9999999999999992E-2</v>
      </c>
      <c r="U3183" s="14">
        <f>_xlfn.LET(_xlpm.freq,F3183,_xlpm.size,M3183+1,_xlpm.F,V3183,LOG(1+_xlpm.freq)*LOG(1+_xlpm.size)*_xlpm.F)</f>
        <v>4.2590339550710871E-2</v>
      </c>
      <c r="V3183" s="14">
        <f>_xlfn.LET(_xlpm.a,T3183,_xlpm.b,R3183,2*_xlpm.a*_xlpm.b/(_xlpm.a+_xlpm.b))</f>
        <v>0.1818181818181818</v>
      </c>
      <c r="W3183" s="14">
        <f>_xlfn.LET(_xlpm.p,R3183,_xlpm.q,T3183,LOG(_xlpm.p/_xlpm.q))</f>
        <v>1</v>
      </c>
      <c r="X3183" s="2"/>
    </row>
    <row r="3184" spans="1:24">
      <c r="A3184" s="1" t="str">
        <f>_xlfn.LET(_xlpm.sep," : ",CONCATENATE(O3184,_xlpm.sep,P3184))</f>
        <v>~lder~ : [ldə]</v>
      </c>
      <c r="B3184" s="1">
        <f>_xlfn.LET(_xlpm.d,$G3184,_xlpm.k,_xlfn.CONCAT(LEFT(TRIM(B$1),1),"*"),COUNTIF(_xlpm.d,_xlpm.k))</f>
        <v>0</v>
      </c>
      <c r="C3184" s="1">
        <f>_xlfn.LET(_xlpm.d,$G3184,_xlpm.k,_xlfn.CONCAT(LEFT(TRIM(C$1),1),"*"),COUNTIF(_xlpm.d,_xlpm.k))</f>
        <v>0</v>
      </c>
      <c r="D3184" s="1">
        <f>_xlfn.LET(_xlpm.d,$G3184,_xlpm.k,_xlfn.CONCAT(LEFT(TRIM(D$1),1),"*"),COUNTIF(_xlpm.d,_xlpm.k))</f>
        <v>0</v>
      </c>
      <c r="E3184" s="1">
        <f>LOG(F3184+1,10)</f>
        <v>0.30102999566398114</v>
      </c>
      <c r="F3184" s="7">
        <v>1</v>
      </c>
      <c r="G3184" s="9" t="s">
        <v>2040</v>
      </c>
      <c r="H3184" s="4">
        <f>F3184/freq.sum.r6e</f>
        <v>4.9701789264413521E-5</v>
      </c>
      <c r="I3184" s="1" t="str">
        <f>_xlfn.LET(_xlpm.sep,":",_xlpm.w,$G3184,LEFT(_xlpm.w,FIND(_xlpm.sep,_xlpm.w)-1))</f>
        <v>ldə</v>
      </c>
      <c r="J3184" s="1" t="str">
        <f>_xlfn.LET(_xlpm.sep,":",_xlpm.w,$G3184,RIGHT(_xlpm.w,LEN(_xlpm.w)-FIND(_xlpm.sep,_xlpm.w)))</f>
        <v>lder</v>
      </c>
      <c r="K3184" s="10">
        <f>_xlfn.LET(_xlpm.w,I3184,LEN(_xlpm.w))</f>
        <v>3</v>
      </c>
      <c r="L3184" s="10">
        <f>_xlfn.LET(_xlpm.w,J3184,LEN(_xlpm.w))</f>
        <v>4</v>
      </c>
      <c r="M3184" s="10">
        <f>_xlfn.LET(_xlpm.a,K3184,_xlpm.b,L3184,MAX(_xlpm.a,_xlpm.b))</f>
        <v>4</v>
      </c>
      <c r="N3184" s="10">
        <f>_xlfn.LET(_xlpm.d,(K3184,L3184),MAX(_xlpm.d)-MIN(_xlpm.d))</f>
        <v>1</v>
      </c>
      <c r="O3184" s="1" t="str">
        <f>_xlfn.LET(_xlpm.sep,":",_xlpm.w,$G3184,_xlfn.CONCAT("~",RIGHT(_xlpm.w,LEN(_xlpm.w)-FIND(_xlpm.sep,_xlpm.w)),"~"))</f>
        <v>~lder~</v>
      </c>
      <c r="P3184" s="1" t="str">
        <f>_xlfn.LET(_xlpm.sep,":",_xlpm.w,$G3184,_xlfn.CONCAT("[",LEFT(_xlpm.w,FIND(_xlpm.sep,_xlpm.w)-1),"]"))</f>
        <v>[ldə]</v>
      </c>
      <c r="Q3184" s="14" cm="1">
        <f t="array" ref="Q3184">SUM(_xlfn._xlws.FILTER($H$2:$H$7117,_xlfn.MAP($O$2:$O$7117,_xlfn.LAMBDA(_xlpm.x,_xlpm.x=$O3184))))</f>
        <v>4.9701789264413521E-5</v>
      </c>
      <c r="R3184" s="14">
        <f>$H3184/Q3184</f>
        <v>1</v>
      </c>
      <c r="S3184" s="14" cm="1">
        <f t="array" ref="S3184">SUM(_xlfn._xlws.FILTER($H$2:$H$7117,_xlfn.MAP($P$2:$P$7117,_xlfn.LAMBDA(_xlpm.x,_xlpm.x=$P3184))))</f>
        <v>4.9701789264413525E-4</v>
      </c>
      <c r="T3184" s="14">
        <f>$H3184/S3184</f>
        <v>9.9999999999999992E-2</v>
      </c>
      <c r="U3184" s="14">
        <f>_xlfn.LET(_xlpm.freq,F3184,_xlpm.size,M3184+1,_xlpm.F,V3184,LOG(1+_xlpm.freq)*LOG(1+_xlpm.size)*_xlpm.F)</f>
        <v>4.2590339550710871E-2</v>
      </c>
      <c r="V3184" s="14">
        <f>_xlfn.LET(_xlpm.a,T3184,_xlpm.b,R3184,2*_xlpm.a*_xlpm.b/(_xlpm.a+_xlpm.b))</f>
        <v>0.1818181818181818</v>
      </c>
      <c r="W3184" s="14">
        <f>_xlfn.LET(_xlpm.p,R3184,_xlpm.q,T3184,LOG(_xlpm.p/_xlpm.q))</f>
        <v>1</v>
      </c>
      <c r="X3184" s="2"/>
    </row>
    <row r="3185" spans="1:24">
      <c r="A3185" s="1" t="str">
        <f>_xlfn.LET(_xlpm.sep," : ",CONCATENATE(O3185,_xlpm.sep,P3185))</f>
        <v>~ldor~ : [ldə]</v>
      </c>
      <c r="B3185" s="1">
        <f>_xlfn.LET(_xlpm.d,$G3185,_xlpm.k,_xlfn.CONCAT(LEFT(TRIM(B$1),1),"*"),COUNTIF(_xlpm.d,_xlpm.k))</f>
        <v>0</v>
      </c>
      <c r="C3185" s="1">
        <f>_xlfn.LET(_xlpm.d,$G3185,_xlpm.k,_xlfn.CONCAT(LEFT(TRIM(C$1),1),"*"),COUNTIF(_xlpm.d,_xlpm.k))</f>
        <v>0</v>
      </c>
      <c r="D3185" s="1">
        <f>_xlfn.LET(_xlpm.d,$G3185,_xlpm.k,_xlfn.CONCAT(LEFT(TRIM(D$1),1),"*"),COUNTIF(_xlpm.d,_xlpm.k))</f>
        <v>0</v>
      </c>
      <c r="E3185" s="1">
        <f>LOG(F3185+1,10)</f>
        <v>0.30102999566398114</v>
      </c>
      <c r="F3185" s="7">
        <v>1</v>
      </c>
      <c r="G3185" s="9" t="s">
        <v>2051</v>
      </c>
      <c r="H3185" s="4">
        <f>F3185/freq.sum.r6e</f>
        <v>4.9701789264413521E-5</v>
      </c>
      <c r="I3185" s="1" t="str">
        <f>_xlfn.LET(_xlpm.sep,":",_xlpm.w,$G3185,LEFT(_xlpm.w,FIND(_xlpm.sep,_xlpm.w)-1))</f>
        <v>ldə</v>
      </c>
      <c r="J3185" s="1" t="str">
        <f>_xlfn.LET(_xlpm.sep,":",_xlpm.w,$G3185,RIGHT(_xlpm.w,LEN(_xlpm.w)-FIND(_xlpm.sep,_xlpm.w)))</f>
        <v>ldor</v>
      </c>
      <c r="K3185" s="10">
        <f>_xlfn.LET(_xlpm.w,I3185,LEN(_xlpm.w))</f>
        <v>3</v>
      </c>
      <c r="L3185" s="10">
        <f>_xlfn.LET(_xlpm.w,J3185,LEN(_xlpm.w))</f>
        <v>4</v>
      </c>
      <c r="M3185" s="10">
        <f>_xlfn.LET(_xlpm.a,K3185,_xlpm.b,L3185,MAX(_xlpm.a,_xlpm.b))</f>
        <v>4</v>
      </c>
      <c r="N3185" s="10">
        <f>_xlfn.LET(_xlpm.d,(K3185,L3185),MAX(_xlpm.d)-MIN(_xlpm.d))</f>
        <v>1</v>
      </c>
      <c r="O3185" s="1" t="str">
        <f>_xlfn.LET(_xlpm.sep,":",_xlpm.w,$G3185,_xlfn.CONCAT("~",RIGHT(_xlpm.w,LEN(_xlpm.w)-FIND(_xlpm.sep,_xlpm.w)),"~"))</f>
        <v>~ldor~</v>
      </c>
      <c r="P3185" s="1" t="str">
        <f>_xlfn.LET(_xlpm.sep,":",_xlpm.w,$G3185,_xlfn.CONCAT("[",LEFT(_xlpm.w,FIND(_xlpm.sep,_xlpm.w)-1),"]"))</f>
        <v>[ldə]</v>
      </c>
      <c r="Q3185" s="14" cm="1">
        <f t="array" ref="Q3185">SUM(_xlfn._xlws.FILTER($H$2:$H$7117,_xlfn.MAP($O$2:$O$7117,_xlfn.LAMBDA(_xlpm.x,_xlpm.x=$O3185))))</f>
        <v>4.9701789264413521E-5</v>
      </c>
      <c r="R3185" s="14">
        <f>$H3185/Q3185</f>
        <v>1</v>
      </c>
      <c r="S3185" s="14" cm="1">
        <f t="array" ref="S3185">SUM(_xlfn._xlws.FILTER($H$2:$H$7117,_xlfn.MAP($P$2:$P$7117,_xlfn.LAMBDA(_xlpm.x,_xlpm.x=$P3185))))</f>
        <v>4.9701789264413525E-4</v>
      </c>
      <c r="T3185" s="14">
        <f>$H3185/S3185</f>
        <v>9.9999999999999992E-2</v>
      </c>
      <c r="U3185" s="14">
        <f>_xlfn.LET(_xlpm.freq,F3185,_xlpm.size,M3185+1,_xlpm.F,V3185,LOG(1+_xlpm.freq)*LOG(1+_xlpm.size)*_xlpm.F)</f>
        <v>4.2590339550710871E-2</v>
      </c>
      <c r="V3185" s="14">
        <f>_xlfn.LET(_xlpm.a,T3185,_xlpm.b,R3185,2*_xlpm.a*_xlpm.b/(_xlpm.a+_xlpm.b))</f>
        <v>0.1818181818181818</v>
      </c>
      <c r="W3185" s="14">
        <f>_xlfn.LET(_xlpm.p,R3185,_xlpm.q,T3185,LOG(_xlpm.p/_xlpm.q))</f>
        <v>1</v>
      </c>
      <c r="X3185" s="2"/>
    </row>
    <row r="3186" spans="1:24">
      <c r="A3186" s="1" t="str">
        <f>_xlfn.LET(_xlpm.sep," : ",CONCATENATE(O3186,_xlpm.sep,P3186))</f>
        <v>~ldex~ : [ldə]</v>
      </c>
      <c r="B3186" s="1">
        <f>_xlfn.LET(_xlpm.d,$G3186,_xlpm.k,_xlfn.CONCAT(LEFT(TRIM(B$1),1),"*"),COUNTIF(_xlpm.d,_xlpm.k))</f>
        <v>0</v>
      </c>
      <c r="C3186" s="1">
        <f>_xlfn.LET(_xlpm.d,$G3186,_xlpm.k,_xlfn.CONCAT(LEFT(TRIM(C$1),1),"*"),COUNTIF(_xlpm.d,_xlpm.k))</f>
        <v>0</v>
      </c>
      <c r="D3186" s="1">
        <f>_xlfn.LET(_xlpm.d,$G3186,_xlpm.k,_xlfn.CONCAT(LEFT(TRIM(D$1),1),"*"),COUNTIF(_xlpm.d,_xlpm.k))</f>
        <v>0</v>
      </c>
      <c r="E3186" s="1">
        <f>LOG(F3186+1,10)</f>
        <v>0.30102999566398114</v>
      </c>
      <c r="F3186" s="7">
        <v>1</v>
      </c>
      <c r="G3186" s="9" t="s">
        <v>2042</v>
      </c>
      <c r="H3186" s="4">
        <f>F3186/freq.sum.r6e</f>
        <v>4.9701789264413521E-5</v>
      </c>
      <c r="I3186" s="1" t="str">
        <f>_xlfn.LET(_xlpm.sep,":",_xlpm.w,$G3186,LEFT(_xlpm.w,FIND(_xlpm.sep,_xlpm.w)-1))</f>
        <v>ldə</v>
      </c>
      <c r="J3186" s="1" t="str">
        <f>_xlfn.LET(_xlpm.sep,":",_xlpm.w,$G3186,RIGHT(_xlpm.w,LEN(_xlpm.w)-FIND(_xlpm.sep,_xlpm.w)))</f>
        <v>ldex</v>
      </c>
      <c r="K3186" s="10">
        <f>_xlfn.LET(_xlpm.w,I3186,LEN(_xlpm.w))</f>
        <v>3</v>
      </c>
      <c r="L3186" s="10">
        <f>_xlfn.LET(_xlpm.w,J3186,LEN(_xlpm.w))</f>
        <v>4</v>
      </c>
      <c r="M3186" s="10">
        <f>_xlfn.LET(_xlpm.a,K3186,_xlpm.b,L3186,MAX(_xlpm.a,_xlpm.b))</f>
        <v>4</v>
      </c>
      <c r="N3186" s="10">
        <f>_xlfn.LET(_xlpm.d,(K3186,L3186),MAX(_xlpm.d)-MIN(_xlpm.d))</f>
        <v>1</v>
      </c>
      <c r="O3186" s="1" t="str">
        <f>_xlfn.LET(_xlpm.sep,":",_xlpm.w,$G3186,_xlfn.CONCAT("~",RIGHT(_xlpm.w,LEN(_xlpm.w)-FIND(_xlpm.sep,_xlpm.w)),"~"))</f>
        <v>~ldex~</v>
      </c>
      <c r="P3186" s="1" t="str">
        <f>_xlfn.LET(_xlpm.sep,":",_xlpm.w,$G3186,_xlfn.CONCAT("[",LEFT(_xlpm.w,FIND(_xlpm.sep,_xlpm.w)-1),"]"))</f>
        <v>[ldə]</v>
      </c>
      <c r="Q3186" s="14" cm="1">
        <f t="array" ref="Q3186">SUM(_xlfn._xlws.FILTER($H$2:$H$7111,_xlfn.MAP($O$2:$O$7111,_xlfn.LAMBDA(_xlpm.x,_xlpm.x=$O3186))))</f>
        <v>4.9701789264413521E-5</v>
      </c>
      <c r="R3186" s="14">
        <f>$H3186/Q3186</f>
        <v>1</v>
      </c>
      <c r="S3186" s="14" cm="1">
        <f t="array" ref="S3186">SUM(_xlfn._xlws.FILTER($H$2:$H$7111,_xlfn.MAP($P$2:$P$7111,_xlfn.LAMBDA(_xlpm.x,_xlpm.x=$P3186))))</f>
        <v>4.9701789264413525E-4</v>
      </c>
      <c r="T3186" s="14">
        <f>$H3186/S3186</f>
        <v>9.9999999999999992E-2</v>
      </c>
      <c r="U3186" s="14">
        <f>_xlfn.LET(_xlpm.freq,F3186,_xlpm.size,M3186+1,_xlpm.F,V3186,LOG(1+_xlpm.freq)*LOG(1+_xlpm.size)*_xlpm.F)</f>
        <v>4.2590339550710871E-2</v>
      </c>
      <c r="V3186" s="14">
        <f>_xlfn.LET(_xlpm.a,T3186,_xlpm.b,R3186,2*_xlpm.a*_xlpm.b/(_xlpm.a+_xlpm.b))</f>
        <v>0.1818181818181818</v>
      </c>
      <c r="W3186" s="14">
        <f>_xlfn.LET(_xlpm.p,R3186,_xlpm.q,T3186,LOG(_xlpm.p/_xlpm.q))</f>
        <v>1</v>
      </c>
      <c r="X3186" s="2"/>
    </row>
    <row r="3187" spans="1:24">
      <c r="A3187" s="1" t="str">
        <f>_xlfn.LET(_xlpm.sep," : ",CONCATENATE(O3187,_xlpm.sep,P3187))</f>
        <v>~ldox~ : [ldə]</v>
      </c>
      <c r="B3187" s="1">
        <f>_xlfn.LET(_xlpm.d,$G3187,_xlpm.k,_xlfn.CONCAT(LEFT(TRIM(B$1),1),"*"),COUNTIF(_xlpm.d,_xlpm.k))</f>
        <v>0</v>
      </c>
      <c r="C3187" s="1">
        <f>_xlfn.LET(_xlpm.d,$G3187,_xlpm.k,_xlfn.CONCAT(LEFT(TRIM(C$1),1),"*"),COUNTIF(_xlpm.d,_xlpm.k))</f>
        <v>0</v>
      </c>
      <c r="D3187" s="1">
        <f>_xlfn.LET(_xlpm.d,$G3187,_xlpm.k,_xlfn.CONCAT(LEFT(TRIM(D$1),1),"*"),COUNTIF(_xlpm.d,_xlpm.k))</f>
        <v>0</v>
      </c>
      <c r="E3187" s="1">
        <f>LOG(F3187+1,10)</f>
        <v>0.30102999566398114</v>
      </c>
      <c r="F3187" s="7">
        <v>1</v>
      </c>
      <c r="G3187" s="9" t="s">
        <v>2053</v>
      </c>
      <c r="H3187" s="4">
        <f>F3187/freq.sum.r6e</f>
        <v>4.9701789264413521E-5</v>
      </c>
      <c r="I3187" s="1" t="str">
        <f>_xlfn.LET(_xlpm.sep,":",_xlpm.w,$G3187,LEFT(_xlpm.w,FIND(_xlpm.sep,_xlpm.w)-1))</f>
        <v>ldə</v>
      </c>
      <c r="J3187" s="1" t="str">
        <f>_xlfn.LET(_xlpm.sep,":",_xlpm.w,$G3187,RIGHT(_xlpm.w,LEN(_xlpm.w)-FIND(_xlpm.sep,_xlpm.w)))</f>
        <v>ldox</v>
      </c>
      <c r="K3187" s="10">
        <f>_xlfn.LET(_xlpm.w,I3187,LEN(_xlpm.w))</f>
        <v>3</v>
      </c>
      <c r="L3187" s="10">
        <f>_xlfn.LET(_xlpm.w,J3187,LEN(_xlpm.w))</f>
        <v>4</v>
      </c>
      <c r="M3187" s="10">
        <f>_xlfn.LET(_xlpm.a,K3187,_xlpm.b,L3187,MAX(_xlpm.a,_xlpm.b))</f>
        <v>4</v>
      </c>
      <c r="N3187" s="10">
        <f>_xlfn.LET(_xlpm.d,(K3187,L3187),MAX(_xlpm.d)-MIN(_xlpm.d))</f>
        <v>1</v>
      </c>
      <c r="O3187" s="1" t="str">
        <f>_xlfn.LET(_xlpm.sep,":",_xlpm.w,$G3187,_xlfn.CONCAT("~",RIGHT(_xlpm.w,LEN(_xlpm.w)-FIND(_xlpm.sep,_xlpm.w)),"~"))</f>
        <v>~ldox~</v>
      </c>
      <c r="P3187" s="1" t="str">
        <f>_xlfn.LET(_xlpm.sep,":",_xlpm.w,$G3187,_xlfn.CONCAT("[",LEFT(_xlpm.w,FIND(_xlpm.sep,_xlpm.w)-1),"]"))</f>
        <v>[ldə]</v>
      </c>
      <c r="Q3187" s="14" cm="1">
        <f t="array" ref="Q3187">SUM(_xlfn._xlws.FILTER($H$2:$H$7111,_xlfn.MAP($O$2:$O$7111,_xlfn.LAMBDA(_xlpm.x,_xlpm.x=$O3187))))</f>
        <v>4.9701789264413521E-5</v>
      </c>
      <c r="R3187" s="14">
        <f>$H3187/Q3187</f>
        <v>1</v>
      </c>
      <c r="S3187" s="14" cm="1">
        <f t="array" ref="S3187">SUM(_xlfn._xlws.FILTER($H$2:$H$7111,_xlfn.MAP($P$2:$P$7111,_xlfn.LAMBDA(_xlpm.x,_xlpm.x=$P3187))))</f>
        <v>4.9701789264413525E-4</v>
      </c>
      <c r="T3187" s="14">
        <f>$H3187/S3187</f>
        <v>9.9999999999999992E-2</v>
      </c>
      <c r="U3187" s="14">
        <f>_xlfn.LET(_xlpm.freq,F3187,_xlpm.size,M3187+1,_xlpm.F,V3187,LOG(1+_xlpm.freq)*LOG(1+_xlpm.size)*_xlpm.F)</f>
        <v>4.2590339550710871E-2</v>
      </c>
      <c r="V3187" s="14">
        <f>_xlfn.LET(_xlpm.a,T3187,_xlpm.b,R3187,2*_xlpm.a*_xlpm.b/(_xlpm.a+_xlpm.b))</f>
        <v>0.1818181818181818</v>
      </c>
      <c r="W3187" s="14">
        <f>_xlfn.LET(_xlpm.p,R3187,_xlpm.q,T3187,LOG(_xlpm.p/_xlpm.q))</f>
        <v>1</v>
      </c>
      <c r="X3187" s="2"/>
    </row>
    <row r="3188" spans="1:24">
      <c r="A3188" s="1" t="str">
        <f>_xlfn.LET(_xlpm.sep," : ",CONCATENATE(O3188,_xlpm.sep,P3188))</f>
        <v>~lter~ : [ltə]</v>
      </c>
      <c r="B3188" s="1">
        <f>_xlfn.LET(_xlpm.d,$G3188,_xlpm.k,_xlfn.CONCAT(LEFT(TRIM(B$1),1),"*"),COUNTIF(_xlpm.d,_xlpm.k))</f>
        <v>0</v>
      </c>
      <c r="C3188" s="1">
        <f>_xlfn.LET(_xlpm.d,$G3188,_xlpm.k,_xlfn.CONCAT(LEFT(TRIM(C$1),1),"*"),COUNTIF(_xlpm.d,_xlpm.k))</f>
        <v>0</v>
      </c>
      <c r="D3188" s="1">
        <f>_xlfn.LET(_xlpm.d,$G3188,_xlpm.k,_xlfn.CONCAT(LEFT(TRIM(D$1),1),"*"),COUNTIF(_xlpm.d,_xlpm.k))</f>
        <v>0</v>
      </c>
      <c r="E3188" s="1">
        <f>LOG(F3188+1,10)</f>
        <v>0.30102999566398114</v>
      </c>
      <c r="F3188" s="7">
        <v>1</v>
      </c>
      <c r="G3188" s="9" t="s">
        <v>2193</v>
      </c>
      <c r="H3188" s="4">
        <f>F3188/freq.sum.r6e</f>
        <v>4.9701789264413521E-5</v>
      </c>
      <c r="I3188" s="1" t="str">
        <f>_xlfn.LET(_xlpm.sep,":",_xlpm.w,$G3188,LEFT(_xlpm.w,FIND(_xlpm.sep,_xlpm.w)-1))</f>
        <v>ltə</v>
      </c>
      <c r="J3188" s="1" t="str">
        <f>_xlfn.LET(_xlpm.sep,":",_xlpm.w,$G3188,RIGHT(_xlpm.w,LEN(_xlpm.w)-FIND(_xlpm.sep,_xlpm.w)))</f>
        <v>lter</v>
      </c>
      <c r="K3188" s="10">
        <f>_xlfn.LET(_xlpm.w,I3188,LEN(_xlpm.w))</f>
        <v>3</v>
      </c>
      <c r="L3188" s="10">
        <f>_xlfn.LET(_xlpm.w,J3188,LEN(_xlpm.w))</f>
        <v>4</v>
      </c>
      <c r="M3188" s="10">
        <f>_xlfn.LET(_xlpm.a,K3188,_xlpm.b,L3188,MAX(_xlpm.a,_xlpm.b))</f>
        <v>4</v>
      </c>
      <c r="N3188" s="10">
        <f>_xlfn.LET(_xlpm.d,(K3188,L3188),MAX(_xlpm.d)-MIN(_xlpm.d))</f>
        <v>1</v>
      </c>
      <c r="O3188" s="1" t="str">
        <f>_xlfn.LET(_xlpm.sep,":",_xlpm.w,$G3188,_xlfn.CONCAT("~",RIGHT(_xlpm.w,LEN(_xlpm.w)-FIND(_xlpm.sep,_xlpm.w)),"~"))</f>
        <v>~lter~</v>
      </c>
      <c r="P3188" s="1" t="str">
        <f>_xlfn.LET(_xlpm.sep,":",_xlpm.w,$G3188,_xlfn.CONCAT("[",LEFT(_xlpm.w,FIND(_xlpm.sep,_xlpm.w)-1),"]"))</f>
        <v>[ltə]</v>
      </c>
      <c r="Q3188" s="14" cm="1">
        <f t="array" ref="Q3188">SUM(_xlfn._xlws.FILTER($H$2:$H$7117,_xlfn.MAP($O$2:$O$7117,_xlfn.LAMBDA(_xlpm.x,_xlpm.x=$O3188))))</f>
        <v>4.9701789264413521E-5</v>
      </c>
      <c r="R3188" s="14">
        <f>$H3188/Q3188</f>
        <v>1</v>
      </c>
      <c r="S3188" s="14" cm="1">
        <f t="array" ref="S3188">SUM(_xlfn._xlws.FILTER($H$2:$H$7117,_xlfn.MAP($P$2:$P$7117,_xlfn.LAMBDA(_xlpm.x,_xlpm.x=$P3188))))</f>
        <v>4.9701789264413525E-4</v>
      </c>
      <c r="T3188" s="14">
        <f>$H3188/S3188</f>
        <v>9.9999999999999992E-2</v>
      </c>
      <c r="U3188" s="14">
        <f>_xlfn.LET(_xlpm.freq,F3188,_xlpm.size,M3188+1,_xlpm.F,V3188,LOG(1+_xlpm.freq)*LOG(1+_xlpm.size)*_xlpm.F)</f>
        <v>4.2590339550710871E-2</v>
      </c>
      <c r="V3188" s="14">
        <f>_xlfn.LET(_xlpm.a,T3188,_xlpm.b,R3188,2*_xlpm.a*_xlpm.b/(_xlpm.a+_xlpm.b))</f>
        <v>0.1818181818181818</v>
      </c>
      <c r="W3188" s="14">
        <f>_xlfn.LET(_xlpm.p,R3188,_xlpm.q,T3188,LOG(_xlpm.p/_xlpm.q))</f>
        <v>1</v>
      </c>
      <c r="X3188" s="2"/>
    </row>
    <row r="3189" spans="1:24">
      <c r="A3189" s="1" t="str">
        <f>_xlfn.LET(_xlpm.sep," : ",CONCATENATE(O3189,_xlpm.sep,P3189))</f>
        <v>~ltex~ : [ltə]</v>
      </c>
      <c r="B3189" s="1">
        <f>_xlfn.LET(_xlpm.d,$G3189,_xlpm.k,_xlfn.CONCAT(LEFT(TRIM(B$1),1),"*"),COUNTIF(_xlpm.d,_xlpm.k))</f>
        <v>0</v>
      </c>
      <c r="C3189" s="1">
        <f>_xlfn.LET(_xlpm.d,$G3189,_xlpm.k,_xlfn.CONCAT(LEFT(TRIM(C$1),1),"*"),COUNTIF(_xlpm.d,_xlpm.k))</f>
        <v>0</v>
      </c>
      <c r="D3189" s="1">
        <f>_xlfn.LET(_xlpm.d,$G3189,_xlpm.k,_xlfn.CONCAT(LEFT(TRIM(D$1),1),"*"),COUNTIF(_xlpm.d,_xlpm.k))</f>
        <v>0</v>
      </c>
      <c r="E3189" s="1">
        <f>LOG(F3189+1,10)</f>
        <v>0.30102999566398114</v>
      </c>
      <c r="F3189" s="7">
        <v>1</v>
      </c>
      <c r="G3189" s="9" t="s">
        <v>2195</v>
      </c>
      <c r="H3189" s="4">
        <f>F3189/freq.sum.r6e</f>
        <v>4.9701789264413521E-5</v>
      </c>
      <c r="I3189" s="1" t="str">
        <f>_xlfn.LET(_xlpm.sep,":",_xlpm.w,$G3189,LEFT(_xlpm.w,FIND(_xlpm.sep,_xlpm.w)-1))</f>
        <v>ltə</v>
      </c>
      <c r="J3189" s="1" t="str">
        <f>_xlfn.LET(_xlpm.sep,":",_xlpm.w,$G3189,RIGHT(_xlpm.w,LEN(_xlpm.w)-FIND(_xlpm.sep,_xlpm.w)))</f>
        <v>ltex</v>
      </c>
      <c r="K3189" s="10">
        <f>_xlfn.LET(_xlpm.w,I3189,LEN(_xlpm.w))</f>
        <v>3</v>
      </c>
      <c r="L3189" s="10">
        <f>_xlfn.LET(_xlpm.w,J3189,LEN(_xlpm.w))</f>
        <v>4</v>
      </c>
      <c r="M3189" s="10">
        <f>_xlfn.LET(_xlpm.a,K3189,_xlpm.b,L3189,MAX(_xlpm.a,_xlpm.b))</f>
        <v>4</v>
      </c>
      <c r="N3189" s="10">
        <f>_xlfn.LET(_xlpm.d,(K3189,L3189),MAX(_xlpm.d)-MIN(_xlpm.d))</f>
        <v>1</v>
      </c>
      <c r="O3189" s="1" t="str">
        <f>_xlfn.LET(_xlpm.sep,":",_xlpm.w,$G3189,_xlfn.CONCAT("~",RIGHT(_xlpm.w,LEN(_xlpm.w)-FIND(_xlpm.sep,_xlpm.w)),"~"))</f>
        <v>~ltex~</v>
      </c>
      <c r="P3189" s="1" t="str">
        <f>_xlfn.LET(_xlpm.sep,":",_xlpm.w,$G3189,_xlfn.CONCAT("[",LEFT(_xlpm.w,FIND(_xlpm.sep,_xlpm.w)-1),"]"))</f>
        <v>[ltə]</v>
      </c>
      <c r="Q3189" s="14" cm="1">
        <f t="array" ref="Q3189">SUM(_xlfn._xlws.FILTER($H$2:$H$7117,_xlfn.MAP($O$2:$O$7117,_xlfn.LAMBDA(_xlpm.x,_xlpm.x=$O3189))))</f>
        <v>4.9701789264413521E-5</v>
      </c>
      <c r="R3189" s="14">
        <f>$H3189/Q3189</f>
        <v>1</v>
      </c>
      <c r="S3189" s="14" cm="1">
        <f t="array" ref="S3189">SUM(_xlfn._xlws.FILTER($H$2:$H$7117,_xlfn.MAP($P$2:$P$7117,_xlfn.LAMBDA(_xlpm.x,_xlpm.x=$P3189))))</f>
        <v>4.9701789264413525E-4</v>
      </c>
      <c r="T3189" s="14">
        <f>$H3189/S3189</f>
        <v>9.9999999999999992E-2</v>
      </c>
      <c r="U3189" s="14">
        <f>_xlfn.LET(_xlpm.freq,F3189,_xlpm.size,M3189+1,_xlpm.F,V3189,LOG(1+_xlpm.freq)*LOG(1+_xlpm.size)*_xlpm.F)</f>
        <v>4.2590339550710871E-2</v>
      </c>
      <c r="V3189" s="14">
        <f>_xlfn.LET(_xlpm.a,T3189,_xlpm.b,R3189,2*_xlpm.a*_xlpm.b/(_xlpm.a+_xlpm.b))</f>
        <v>0.1818181818181818</v>
      </c>
      <c r="W3189" s="14">
        <f>_xlfn.LET(_xlpm.p,R3189,_xlpm.q,T3189,LOG(_xlpm.p/_xlpm.q))</f>
        <v>1</v>
      </c>
      <c r="X3189" s="2"/>
    </row>
    <row r="3190" spans="1:24">
      <c r="A3190" s="1" t="str">
        <f>_xlfn.LET(_xlpm.sep," : ",CONCATENATE(O3190,_xlpm.sep,P3190))</f>
        <v>~ltix~ : [ltə]</v>
      </c>
      <c r="B3190" s="1">
        <f>_xlfn.LET(_xlpm.d,$G3190,_xlpm.k,_xlfn.CONCAT(LEFT(TRIM(B$1),1),"*"),COUNTIF(_xlpm.d,_xlpm.k))</f>
        <v>0</v>
      </c>
      <c r="C3190" s="1">
        <f>_xlfn.LET(_xlpm.d,$G3190,_xlpm.k,_xlfn.CONCAT(LEFT(TRIM(C$1),1),"*"),COUNTIF(_xlpm.d,_xlpm.k))</f>
        <v>0</v>
      </c>
      <c r="D3190" s="1">
        <f>_xlfn.LET(_xlpm.d,$G3190,_xlpm.k,_xlfn.CONCAT(LEFT(TRIM(D$1),1),"*"),COUNTIF(_xlpm.d,_xlpm.k))</f>
        <v>0</v>
      </c>
      <c r="E3190" s="1">
        <f>LOG(F3190+1,10)</f>
        <v>0.30102999566398114</v>
      </c>
      <c r="F3190" s="7">
        <v>1</v>
      </c>
      <c r="G3190" s="9" t="s">
        <v>2212</v>
      </c>
      <c r="H3190" s="4">
        <f>F3190/freq.sum.r6e</f>
        <v>4.9701789264413521E-5</v>
      </c>
      <c r="I3190" s="4" t="str">
        <f>_xlfn.LET(_xlpm.sep,":",_xlpm.w,$G3190,LEFT(_xlpm.w,FIND(_xlpm.sep,_xlpm.w)-1))</f>
        <v>ltə</v>
      </c>
      <c r="J3190" s="4" t="str">
        <f>_xlfn.LET(_xlpm.sep,":",_xlpm.w,$G3190,RIGHT(_xlpm.w,LEN(_xlpm.w)-FIND(_xlpm.sep,_xlpm.w)))</f>
        <v>ltix</v>
      </c>
      <c r="K3190" s="10">
        <f>_xlfn.LET(_xlpm.w,I3190,LEN(_xlpm.w))</f>
        <v>3</v>
      </c>
      <c r="L3190" s="10">
        <f>_xlfn.LET(_xlpm.w,J3190,LEN(_xlpm.w))</f>
        <v>4</v>
      </c>
      <c r="M3190" s="10">
        <f>_xlfn.LET(_xlpm.a,K3190,_xlpm.b,L3190,MAX(_xlpm.a,_xlpm.b))</f>
        <v>4</v>
      </c>
      <c r="N3190" s="10">
        <f>_xlfn.LET(_xlpm.d,(K3190,L3190),MAX(_xlpm.d)-MIN(_xlpm.d))</f>
        <v>1</v>
      </c>
      <c r="O3190" s="1" t="str">
        <f>_xlfn.LET(_xlpm.sep,":",_xlpm.w,$G3190,_xlfn.CONCAT("~",RIGHT(_xlpm.w,LEN(_xlpm.w)-FIND(_xlpm.sep,_xlpm.w)),"~"))</f>
        <v>~ltix~</v>
      </c>
      <c r="P3190" s="1" t="str">
        <f>_xlfn.LET(_xlpm.sep,":",_xlpm.w,$G3190,_xlfn.CONCAT("[",LEFT(_xlpm.w,FIND(_xlpm.sep,_xlpm.w)-1),"]"))</f>
        <v>[ltə]</v>
      </c>
      <c r="Q3190" s="14" cm="1">
        <f t="array" ref="Q3190">SUM(_xlfn._xlws.FILTER($H$2:$H$7109,_xlfn.MAP($O$2:$O$7109,_xlfn.LAMBDA(_xlpm.x,_xlpm.x=$O3190))))</f>
        <v>4.9701789264413521E-5</v>
      </c>
      <c r="R3190" s="14">
        <f>$H3190/Q3190</f>
        <v>1</v>
      </c>
      <c r="S3190" s="14" cm="1">
        <f t="array" ref="S3190">SUM(_xlfn._xlws.FILTER($H$2:$H$7109,_xlfn.MAP($P$2:$P$7109,_xlfn.LAMBDA(_xlpm.x,_xlpm.x=$P3190))))</f>
        <v>4.9701789264413525E-4</v>
      </c>
      <c r="T3190" s="14">
        <f>$H3190/S3190</f>
        <v>9.9999999999999992E-2</v>
      </c>
      <c r="U3190" s="14">
        <f>_xlfn.LET(_xlpm.freq,F3190,_xlpm.size,M3190+1,_xlpm.F,V3190,LOG(1+_xlpm.freq)*LOG(1+_xlpm.size)*_xlpm.F)</f>
        <v>4.2590339550710871E-2</v>
      </c>
      <c r="V3190" s="14">
        <f>_xlfn.LET(_xlpm.a,T3190,_xlpm.b,R3190,2*_xlpm.a*_xlpm.b/(_xlpm.a+_xlpm.b))</f>
        <v>0.1818181818181818</v>
      </c>
      <c r="W3190" s="14">
        <f>_xlfn.LET(_xlpm.p,R3190,_xlpm.q,T3190,LOG(_xlpm.p/_xlpm.q))</f>
        <v>1</v>
      </c>
      <c r="X3190" s="2"/>
    </row>
    <row r="3191" spans="1:24">
      <c r="A3191" s="1" t="str">
        <f>_xlfn.LET(_xlpm.sep," : ",CONCATENATE(O3191,_xlpm.sep,P3191))</f>
        <v>~lvar~ : [lvə]</v>
      </c>
      <c r="B3191" s="1">
        <f>_xlfn.LET(_xlpm.d,$G3191,_xlpm.k,_xlfn.CONCAT(LEFT(TRIM(B$1),1),"*"),COUNTIF(_xlpm.d,_xlpm.k))</f>
        <v>0</v>
      </c>
      <c r="C3191" s="1">
        <f>_xlfn.LET(_xlpm.d,$G3191,_xlpm.k,_xlfn.CONCAT(LEFT(TRIM(C$1),1),"*"),COUNTIF(_xlpm.d,_xlpm.k))</f>
        <v>0</v>
      </c>
      <c r="D3191" s="1">
        <f>_xlfn.LET(_xlpm.d,$G3191,_xlpm.k,_xlfn.CONCAT(LEFT(TRIM(D$1),1),"*"),COUNTIF(_xlpm.d,_xlpm.k))</f>
        <v>0</v>
      </c>
      <c r="E3191" s="1">
        <f>LOG(F3191+1,10)</f>
        <v>0.30102999566398114</v>
      </c>
      <c r="F3191" s="7">
        <v>1</v>
      </c>
      <c r="G3191" s="9" t="s">
        <v>2237</v>
      </c>
      <c r="H3191" s="4">
        <f>F3191/freq.sum.r6e</f>
        <v>4.9701789264413521E-5</v>
      </c>
      <c r="I3191" s="1" t="str">
        <f>_xlfn.LET(_xlpm.sep,":",_xlpm.w,$G3191,LEFT(_xlpm.w,FIND(_xlpm.sep,_xlpm.w)-1))</f>
        <v>lvə</v>
      </c>
      <c r="J3191" s="1" t="str">
        <f>_xlfn.LET(_xlpm.sep,":",_xlpm.w,$G3191,RIGHT(_xlpm.w,LEN(_xlpm.w)-FIND(_xlpm.sep,_xlpm.w)))</f>
        <v>lvar</v>
      </c>
      <c r="K3191" s="10">
        <f>_xlfn.LET(_xlpm.w,I3191,LEN(_xlpm.w))</f>
        <v>3</v>
      </c>
      <c r="L3191" s="10">
        <f>_xlfn.LET(_xlpm.w,J3191,LEN(_xlpm.w))</f>
        <v>4</v>
      </c>
      <c r="M3191" s="10">
        <f>_xlfn.LET(_xlpm.a,K3191,_xlpm.b,L3191,MAX(_xlpm.a,_xlpm.b))</f>
        <v>4</v>
      </c>
      <c r="N3191" s="10">
        <f>_xlfn.LET(_xlpm.d,(K3191,L3191),MAX(_xlpm.d)-MIN(_xlpm.d))</f>
        <v>1</v>
      </c>
      <c r="O3191" s="1" t="str">
        <f>_xlfn.LET(_xlpm.sep,":",_xlpm.w,$G3191,_xlfn.CONCAT("~",RIGHT(_xlpm.w,LEN(_xlpm.w)-FIND(_xlpm.sep,_xlpm.w)),"~"))</f>
        <v>~lvar~</v>
      </c>
      <c r="P3191" s="1" t="str">
        <f>_xlfn.LET(_xlpm.sep,":",_xlpm.w,$G3191,_xlfn.CONCAT("[",LEFT(_xlpm.w,FIND(_xlpm.sep,_xlpm.w)-1),"]"))</f>
        <v>[lvə]</v>
      </c>
      <c r="Q3191" s="14" cm="1">
        <f t="array" ref="Q3191">SUM(_xlfn._xlws.FILTER($H$2:$H$7117,_xlfn.MAP($O$2:$O$7117,_xlfn.LAMBDA(_xlpm.x,_xlpm.x=$O3191))))</f>
        <v>4.9701789264413521E-5</v>
      </c>
      <c r="R3191" s="14">
        <f>$H3191/Q3191</f>
        <v>1</v>
      </c>
      <c r="S3191" s="14" cm="1">
        <f t="array" ref="S3191">SUM(_xlfn._xlws.FILTER($H$2:$H$7117,_xlfn.MAP($P$2:$P$7117,_xlfn.LAMBDA(_xlpm.x,_xlpm.x=$P3191))))</f>
        <v>4.9701789264413525E-4</v>
      </c>
      <c r="T3191" s="14">
        <f>$H3191/S3191</f>
        <v>9.9999999999999992E-2</v>
      </c>
      <c r="U3191" s="14">
        <f>_xlfn.LET(_xlpm.freq,F3191,_xlpm.size,M3191+1,_xlpm.F,V3191,LOG(1+_xlpm.freq)*LOG(1+_xlpm.size)*_xlpm.F)</f>
        <v>4.2590339550710871E-2</v>
      </c>
      <c r="V3191" s="14">
        <f>_xlfn.LET(_xlpm.a,T3191,_xlpm.b,R3191,2*_xlpm.a*_xlpm.b/(_xlpm.a+_xlpm.b))</f>
        <v>0.1818181818181818</v>
      </c>
      <c r="W3191" s="14">
        <f>_xlfn.LET(_xlpm.p,R3191,_xlpm.q,T3191,LOG(_xlpm.p/_xlpm.q))</f>
        <v>1</v>
      </c>
      <c r="X3191" s="2"/>
    </row>
    <row r="3192" spans="1:24">
      <c r="A3192" s="1" t="str">
        <f>_xlfn.LET(_xlpm.sep," : ",CONCATENATE(O3192,_xlpm.sep,P3192))</f>
        <v>~lvax~ : [lvə]</v>
      </c>
      <c r="B3192" s="1">
        <f>_xlfn.LET(_xlpm.d,$G3192,_xlpm.k,_xlfn.CONCAT(LEFT(TRIM(B$1),1),"*"),COUNTIF(_xlpm.d,_xlpm.k))</f>
        <v>0</v>
      </c>
      <c r="C3192" s="1">
        <f>_xlfn.LET(_xlpm.d,$G3192,_xlpm.k,_xlfn.CONCAT(LEFT(TRIM(C$1),1),"*"),COUNTIF(_xlpm.d,_xlpm.k))</f>
        <v>0</v>
      </c>
      <c r="D3192" s="1">
        <f>_xlfn.LET(_xlpm.d,$G3192,_xlpm.k,_xlfn.CONCAT(LEFT(TRIM(D$1),1),"*"),COUNTIF(_xlpm.d,_xlpm.k))</f>
        <v>0</v>
      </c>
      <c r="E3192" s="1">
        <f>LOG(F3192+1,10)</f>
        <v>0.30102999566398114</v>
      </c>
      <c r="F3192" s="7">
        <v>1</v>
      </c>
      <c r="G3192" s="9" t="s">
        <v>2239</v>
      </c>
      <c r="H3192" s="4">
        <f>F3192/freq.sum.r6e</f>
        <v>4.9701789264413521E-5</v>
      </c>
      <c r="I3192" s="1" t="str">
        <f>_xlfn.LET(_xlpm.sep,":",_xlpm.w,$G3192,LEFT(_xlpm.w,FIND(_xlpm.sep,_xlpm.w)-1))</f>
        <v>lvə</v>
      </c>
      <c r="J3192" s="1" t="str">
        <f>_xlfn.LET(_xlpm.sep,":",_xlpm.w,$G3192,RIGHT(_xlpm.w,LEN(_xlpm.w)-FIND(_xlpm.sep,_xlpm.w)))</f>
        <v>lvax</v>
      </c>
      <c r="K3192" s="10">
        <f>_xlfn.LET(_xlpm.w,I3192,LEN(_xlpm.w))</f>
        <v>3</v>
      </c>
      <c r="L3192" s="10">
        <f>_xlfn.LET(_xlpm.w,J3192,LEN(_xlpm.w))</f>
        <v>4</v>
      </c>
      <c r="M3192" s="10">
        <f>_xlfn.LET(_xlpm.a,K3192,_xlpm.b,L3192,MAX(_xlpm.a,_xlpm.b))</f>
        <v>4</v>
      </c>
      <c r="N3192" s="10">
        <f>_xlfn.LET(_xlpm.d,(K3192,L3192),MAX(_xlpm.d)-MIN(_xlpm.d))</f>
        <v>1</v>
      </c>
      <c r="O3192" s="1" t="str">
        <f>_xlfn.LET(_xlpm.sep,":",_xlpm.w,$G3192,_xlfn.CONCAT("~",RIGHT(_xlpm.w,LEN(_xlpm.w)-FIND(_xlpm.sep,_xlpm.w)),"~"))</f>
        <v>~lvax~</v>
      </c>
      <c r="P3192" s="1" t="str">
        <f>_xlfn.LET(_xlpm.sep,":",_xlpm.w,$G3192,_xlfn.CONCAT("[",LEFT(_xlpm.w,FIND(_xlpm.sep,_xlpm.w)-1),"]"))</f>
        <v>[lvə]</v>
      </c>
      <c r="Q3192" s="14" cm="1">
        <f t="array" ref="Q3192">SUM(_xlfn._xlws.FILTER($H$2:$H$7117,_xlfn.MAP($O$2:$O$7117,_xlfn.LAMBDA(_xlpm.x,_xlpm.x=$O3192))))</f>
        <v>4.9701789264413521E-5</v>
      </c>
      <c r="R3192" s="14">
        <f>$H3192/Q3192</f>
        <v>1</v>
      </c>
      <c r="S3192" s="14" cm="1">
        <f t="array" ref="S3192">SUM(_xlfn._xlws.FILTER($H$2:$H$7117,_xlfn.MAP($P$2:$P$7117,_xlfn.LAMBDA(_xlpm.x,_xlpm.x=$P3192))))</f>
        <v>4.9701789264413525E-4</v>
      </c>
      <c r="T3192" s="14">
        <f>$H3192/S3192</f>
        <v>9.9999999999999992E-2</v>
      </c>
      <c r="U3192" s="14">
        <f>_xlfn.LET(_xlpm.freq,F3192,_xlpm.size,M3192+1,_xlpm.F,V3192,LOG(1+_xlpm.freq)*LOG(1+_xlpm.size)*_xlpm.F)</f>
        <v>4.2590339550710871E-2</v>
      </c>
      <c r="V3192" s="14">
        <f>_xlfn.LET(_xlpm.a,T3192,_xlpm.b,R3192,2*_xlpm.a*_xlpm.b/(_xlpm.a+_xlpm.b))</f>
        <v>0.1818181818181818</v>
      </c>
      <c r="W3192" s="14">
        <f>_xlfn.LET(_xlpm.p,R3192,_xlpm.q,T3192,LOG(_xlpm.p/_xlpm.q))</f>
        <v>1</v>
      </c>
      <c r="X3192" s="2"/>
    </row>
    <row r="3193" spans="1:24">
      <c r="A3193" s="1" t="str">
        <f>_xlfn.LET(_xlpm.sep," : ",CONCATENATE(O3193,_xlpm.sep,P3193))</f>
        <v>~lver~ : [lvə]</v>
      </c>
      <c r="B3193" s="1">
        <f>_xlfn.LET(_xlpm.d,$G3193,_xlpm.k,_xlfn.CONCAT(LEFT(TRIM(B$1),1),"*"),COUNTIF(_xlpm.d,_xlpm.k))</f>
        <v>0</v>
      </c>
      <c r="C3193" s="1">
        <f>_xlfn.LET(_xlpm.d,$G3193,_xlpm.k,_xlfn.CONCAT(LEFT(TRIM(C$1),1),"*"),COUNTIF(_xlpm.d,_xlpm.k))</f>
        <v>0</v>
      </c>
      <c r="D3193" s="1">
        <f>_xlfn.LET(_xlpm.d,$G3193,_xlpm.k,_xlfn.CONCAT(LEFT(TRIM(D$1),1),"*"),COUNTIF(_xlpm.d,_xlpm.k))</f>
        <v>0</v>
      </c>
      <c r="E3193" s="1">
        <f>LOG(F3193+1,10)</f>
        <v>0.30102999566398114</v>
      </c>
      <c r="F3193" s="7">
        <v>1</v>
      </c>
      <c r="G3193" s="9" t="s">
        <v>2241</v>
      </c>
      <c r="H3193" s="4">
        <f>F3193/freq.sum.r6e</f>
        <v>4.9701789264413521E-5</v>
      </c>
      <c r="I3193" s="1" t="str">
        <f>_xlfn.LET(_xlpm.sep,":",_xlpm.w,$G3193,LEFT(_xlpm.w,FIND(_xlpm.sep,_xlpm.w)-1))</f>
        <v>lvə</v>
      </c>
      <c r="J3193" s="1" t="str">
        <f>_xlfn.LET(_xlpm.sep,":",_xlpm.w,$G3193,RIGHT(_xlpm.w,LEN(_xlpm.w)-FIND(_xlpm.sep,_xlpm.w)))</f>
        <v>lver</v>
      </c>
      <c r="K3193" s="10">
        <f>_xlfn.LET(_xlpm.w,I3193,LEN(_xlpm.w))</f>
        <v>3</v>
      </c>
      <c r="L3193" s="10">
        <f>_xlfn.LET(_xlpm.w,J3193,LEN(_xlpm.w))</f>
        <v>4</v>
      </c>
      <c r="M3193" s="10">
        <f>_xlfn.LET(_xlpm.a,K3193,_xlpm.b,L3193,MAX(_xlpm.a,_xlpm.b))</f>
        <v>4</v>
      </c>
      <c r="N3193" s="10">
        <f>_xlfn.LET(_xlpm.d,(K3193,L3193),MAX(_xlpm.d)-MIN(_xlpm.d))</f>
        <v>1</v>
      </c>
      <c r="O3193" s="1" t="str">
        <f>_xlfn.LET(_xlpm.sep,":",_xlpm.w,$G3193,_xlfn.CONCAT("~",RIGHT(_xlpm.w,LEN(_xlpm.w)-FIND(_xlpm.sep,_xlpm.w)),"~"))</f>
        <v>~lver~</v>
      </c>
      <c r="P3193" s="1" t="str">
        <f>_xlfn.LET(_xlpm.sep,":",_xlpm.w,$G3193,_xlfn.CONCAT("[",LEFT(_xlpm.w,FIND(_xlpm.sep,_xlpm.w)-1),"]"))</f>
        <v>[lvə]</v>
      </c>
      <c r="Q3193" s="14" cm="1">
        <f t="array" ref="Q3193">SUM(_xlfn._xlws.FILTER($H$2:$H$7111,_xlfn.MAP($O$2:$O$7111,_xlfn.LAMBDA(_xlpm.x,_xlpm.x=$O3193))))</f>
        <v>4.9701789264413521E-5</v>
      </c>
      <c r="R3193" s="14">
        <f>$H3193/Q3193</f>
        <v>1</v>
      </c>
      <c r="S3193" s="14" cm="1">
        <f t="array" ref="S3193">SUM(_xlfn._xlws.FILTER($H$2:$H$7111,_xlfn.MAP($P$2:$P$7111,_xlfn.LAMBDA(_xlpm.x,_xlpm.x=$P3193))))</f>
        <v>4.9701789264413525E-4</v>
      </c>
      <c r="T3193" s="14">
        <f>$H3193/S3193</f>
        <v>9.9999999999999992E-2</v>
      </c>
      <c r="U3193" s="14">
        <f>_xlfn.LET(_xlpm.freq,F3193,_xlpm.size,M3193+1,_xlpm.F,V3193,LOG(1+_xlpm.freq)*LOG(1+_xlpm.size)*_xlpm.F)</f>
        <v>4.2590339550710871E-2</v>
      </c>
      <c r="V3193" s="14">
        <f>_xlfn.LET(_xlpm.a,T3193,_xlpm.b,R3193,2*_xlpm.a*_xlpm.b/(_xlpm.a+_xlpm.b))</f>
        <v>0.1818181818181818</v>
      </c>
      <c r="W3193" s="14">
        <f>_xlfn.LET(_xlpm.p,R3193,_xlpm.q,T3193,LOG(_xlpm.p/_xlpm.q))</f>
        <v>1</v>
      </c>
      <c r="X3193" s="2"/>
    </row>
    <row r="3194" spans="1:24">
      <c r="A3194" s="1" t="str">
        <f>_xlfn.LET(_xlpm.sep," : ",CONCATENATE(O3194,_xlpm.sep,P3194))</f>
        <v>~lvex~ : [lvə]</v>
      </c>
      <c r="B3194" s="1">
        <f>_xlfn.LET(_xlpm.d,$G3194,_xlpm.k,_xlfn.CONCAT(LEFT(TRIM(B$1),1),"*"),COUNTIF(_xlpm.d,_xlpm.k))</f>
        <v>0</v>
      </c>
      <c r="C3194" s="1">
        <f>_xlfn.LET(_xlpm.d,$G3194,_xlpm.k,_xlfn.CONCAT(LEFT(TRIM(C$1),1),"*"),COUNTIF(_xlpm.d,_xlpm.k))</f>
        <v>0</v>
      </c>
      <c r="D3194" s="1">
        <f>_xlfn.LET(_xlpm.d,$G3194,_xlpm.k,_xlfn.CONCAT(LEFT(TRIM(D$1),1),"*"),COUNTIF(_xlpm.d,_xlpm.k))</f>
        <v>0</v>
      </c>
      <c r="E3194" s="1">
        <f>LOG(F3194+1,10)</f>
        <v>0.30102999566398114</v>
      </c>
      <c r="F3194" s="7">
        <v>1</v>
      </c>
      <c r="G3194" s="9" t="s">
        <v>2243</v>
      </c>
      <c r="H3194" s="4">
        <f>F3194/freq.sum.r6e</f>
        <v>4.9701789264413521E-5</v>
      </c>
      <c r="I3194" s="1" t="str">
        <f>_xlfn.LET(_xlpm.sep,":",_xlpm.w,$G3194,LEFT(_xlpm.w,FIND(_xlpm.sep,_xlpm.w)-1))</f>
        <v>lvə</v>
      </c>
      <c r="J3194" s="1" t="str">
        <f>_xlfn.LET(_xlpm.sep,":",_xlpm.w,$G3194,RIGHT(_xlpm.w,LEN(_xlpm.w)-FIND(_xlpm.sep,_xlpm.w)))</f>
        <v>lvex</v>
      </c>
      <c r="K3194" s="10">
        <f>_xlfn.LET(_xlpm.w,I3194,LEN(_xlpm.w))</f>
        <v>3</v>
      </c>
      <c r="L3194" s="10">
        <f>_xlfn.LET(_xlpm.w,J3194,LEN(_xlpm.w))</f>
        <v>4</v>
      </c>
      <c r="M3194" s="10">
        <f>_xlfn.LET(_xlpm.a,K3194,_xlpm.b,L3194,MAX(_xlpm.a,_xlpm.b))</f>
        <v>4</v>
      </c>
      <c r="N3194" s="10">
        <f>_xlfn.LET(_xlpm.d,(K3194,L3194),MAX(_xlpm.d)-MIN(_xlpm.d))</f>
        <v>1</v>
      </c>
      <c r="O3194" s="1" t="str">
        <f>_xlfn.LET(_xlpm.sep,":",_xlpm.w,$G3194,_xlfn.CONCAT("~",RIGHT(_xlpm.w,LEN(_xlpm.w)-FIND(_xlpm.sep,_xlpm.w)),"~"))</f>
        <v>~lvex~</v>
      </c>
      <c r="P3194" s="1" t="str">
        <f>_xlfn.LET(_xlpm.sep,":",_xlpm.w,$G3194,_xlfn.CONCAT("[",LEFT(_xlpm.w,FIND(_xlpm.sep,_xlpm.w)-1),"]"))</f>
        <v>[lvə]</v>
      </c>
      <c r="Q3194" s="14" cm="1">
        <f t="array" ref="Q3194">SUM(_xlfn._xlws.FILTER($H$2:$H$7117,_xlfn.MAP($O$2:$O$7117,_xlfn.LAMBDA(_xlpm.x,_xlpm.x=$O3194))))</f>
        <v>4.9701789264413521E-5</v>
      </c>
      <c r="R3194" s="14">
        <f>$H3194/Q3194</f>
        <v>1</v>
      </c>
      <c r="S3194" s="14" cm="1">
        <f t="array" ref="S3194">SUM(_xlfn._xlws.FILTER($H$2:$H$7117,_xlfn.MAP($P$2:$P$7117,_xlfn.LAMBDA(_xlpm.x,_xlpm.x=$P3194))))</f>
        <v>4.9701789264413525E-4</v>
      </c>
      <c r="T3194" s="14">
        <f>$H3194/S3194</f>
        <v>9.9999999999999992E-2</v>
      </c>
      <c r="U3194" s="14">
        <f>_xlfn.LET(_xlpm.freq,F3194,_xlpm.size,M3194+1,_xlpm.F,V3194,LOG(1+_xlpm.freq)*LOG(1+_xlpm.size)*_xlpm.F)</f>
        <v>4.2590339550710871E-2</v>
      </c>
      <c r="V3194" s="14">
        <f>_xlfn.LET(_xlpm.a,T3194,_xlpm.b,R3194,2*_xlpm.a*_xlpm.b/(_xlpm.a+_xlpm.b))</f>
        <v>0.1818181818181818</v>
      </c>
      <c r="W3194" s="14">
        <f>_xlfn.LET(_xlpm.p,R3194,_xlpm.q,T3194,LOG(_xlpm.p/_xlpm.q))</f>
        <v>1</v>
      </c>
      <c r="X3194" s="2"/>
    </row>
    <row r="3195" spans="1:24">
      <c r="A3195" s="1" t="str">
        <f>_xlfn.LET(_xlpm.sep," : ",CONCATENATE(O3195,_xlpm.sep,P3195))</f>
        <v>~mdar~ : [mdə]</v>
      </c>
      <c r="B3195" s="1">
        <f>_xlfn.LET(_xlpm.d,$G3195,_xlpm.k,_xlfn.CONCAT(LEFT(TRIM(B$1),1),"*"),COUNTIF(_xlpm.d,_xlpm.k))</f>
        <v>0</v>
      </c>
      <c r="C3195" s="1">
        <f>_xlfn.LET(_xlpm.d,$G3195,_xlpm.k,_xlfn.CONCAT(LEFT(TRIM(C$1),1),"*"),COUNTIF(_xlpm.d,_xlpm.k))</f>
        <v>1</v>
      </c>
      <c r="D3195" s="1">
        <f>_xlfn.LET(_xlpm.d,$G3195,_xlpm.k,_xlfn.CONCAT(LEFT(TRIM(D$1),1),"*"),COUNTIF(_xlpm.d,_xlpm.k))</f>
        <v>0</v>
      </c>
      <c r="E3195" s="1">
        <f>LOG(F3195+1,10)</f>
        <v>0.30102999566398114</v>
      </c>
      <c r="F3195" s="7">
        <v>1</v>
      </c>
      <c r="G3195" s="9" t="s">
        <v>2511</v>
      </c>
      <c r="H3195" s="4">
        <f>F3195/freq.sum.r6e</f>
        <v>4.9701789264413521E-5</v>
      </c>
      <c r="I3195" s="1" t="str">
        <f>_xlfn.LET(_xlpm.sep,":",_xlpm.w,$G3195,LEFT(_xlpm.w,FIND(_xlpm.sep,_xlpm.w)-1))</f>
        <v>mdə</v>
      </c>
      <c r="J3195" s="1" t="str">
        <f>_xlfn.LET(_xlpm.sep,":",_xlpm.w,$G3195,RIGHT(_xlpm.w,LEN(_xlpm.w)-FIND(_xlpm.sep,_xlpm.w)))</f>
        <v>mdar</v>
      </c>
      <c r="K3195" s="10">
        <f>_xlfn.LET(_xlpm.w,I3195,LEN(_xlpm.w))</f>
        <v>3</v>
      </c>
      <c r="L3195" s="10">
        <f>_xlfn.LET(_xlpm.w,J3195,LEN(_xlpm.w))</f>
        <v>4</v>
      </c>
      <c r="M3195" s="10">
        <f>_xlfn.LET(_xlpm.a,K3195,_xlpm.b,L3195,MAX(_xlpm.a,_xlpm.b))</f>
        <v>4</v>
      </c>
      <c r="N3195" s="10">
        <f>_xlfn.LET(_xlpm.d,(K3195,L3195),MAX(_xlpm.d)-MIN(_xlpm.d))</f>
        <v>1</v>
      </c>
      <c r="O3195" s="1" t="str">
        <f>_xlfn.LET(_xlpm.sep,":",_xlpm.w,$G3195,_xlfn.CONCAT("~",RIGHT(_xlpm.w,LEN(_xlpm.w)-FIND(_xlpm.sep,_xlpm.w)),"~"))</f>
        <v>~mdar~</v>
      </c>
      <c r="P3195" s="1" t="str">
        <f>_xlfn.LET(_xlpm.sep,":",_xlpm.w,$G3195,_xlfn.CONCAT("[",LEFT(_xlpm.w,FIND(_xlpm.sep,_xlpm.w)-1),"]"))</f>
        <v>[mdə]</v>
      </c>
      <c r="Q3195" s="14" cm="1">
        <f t="array" ref="Q3195">SUM(_xlfn._xlws.FILTER($H$2:$H$7117,_xlfn.MAP($O$2:$O$7117,_xlfn.LAMBDA(_xlpm.x,_xlpm.x=$O3195))))</f>
        <v>4.9701789264413521E-5</v>
      </c>
      <c r="R3195" s="14">
        <f>$H3195/Q3195</f>
        <v>1</v>
      </c>
      <c r="S3195" s="14" cm="1">
        <f t="array" ref="S3195">SUM(_xlfn._xlws.FILTER($H$2:$H$7117,_xlfn.MAP($P$2:$P$7117,_xlfn.LAMBDA(_xlpm.x,_xlpm.x=$P3195))))</f>
        <v>4.9701789264413525E-4</v>
      </c>
      <c r="T3195" s="14">
        <f>$H3195/S3195</f>
        <v>9.9999999999999992E-2</v>
      </c>
      <c r="U3195" s="14">
        <f>_xlfn.LET(_xlpm.freq,F3195,_xlpm.size,M3195+1,_xlpm.F,V3195,LOG(1+_xlpm.freq)*LOG(1+_xlpm.size)*_xlpm.F)</f>
        <v>4.2590339550710871E-2</v>
      </c>
      <c r="V3195" s="14">
        <f>_xlfn.LET(_xlpm.a,T3195,_xlpm.b,R3195,2*_xlpm.a*_xlpm.b/(_xlpm.a+_xlpm.b))</f>
        <v>0.1818181818181818</v>
      </c>
      <c r="W3195" s="14">
        <f>_xlfn.LET(_xlpm.p,R3195,_xlpm.q,T3195,LOG(_xlpm.p/_xlpm.q))</f>
        <v>1</v>
      </c>
      <c r="X3195" s="2"/>
    </row>
    <row r="3196" spans="1:24">
      <c r="A3196" s="1" t="str">
        <f>_xlfn.LET(_xlpm.sep," : ",CONCATENATE(O3196,_xlpm.sep,P3196))</f>
        <v>~mdax~ : [mdə]</v>
      </c>
      <c r="B3196" s="1">
        <f>_xlfn.LET(_xlpm.d,$G3196,_xlpm.k,_xlfn.CONCAT(LEFT(TRIM(B$1),1),"*"),COUNTIF(_xlpm.d,_xlpm.k))</f>
        <v>0</v>
      </c>
      <c r="C3196" s="1">
        <f>_xlfn.LET(_xlpm.d,$G3196,_xlpm.k,_xlfn.CONCAT(LEFT(TRIM(C$1),1),"*"),COUNTIF(_xlpm.d,_xlpm.k))</f>
        <v>1</v>
      </c>
      <c r="D3196" s="1">
        <f>_xlfn.LET(_xlpm.d,$G3196,_xlpm.k,_xlfn.CONCAT(LEFT(TRIM(D$1),1),"*"),COUNTIF(_xlpm.d,_xlpm.k))</f>
        <v>0</v>
      </c>
      <c r="E3196" s="1">
        <f>LOG(F3196+1,10)</f>
        <v>0.30102999566398114</v>
      </c>
      <c r="F3196" s="7">
        <v>1</v>
      </c>
      <c r="G3196" s="9" t="s">
        <v>2513</v>
      </c>
      <c r="H3196" s="4">
        <f>F3196/freq.sum.r6e</f>
        <v>4.9701789264413521E-5</v>
      </c>
      <c r="I3196" s="1" t="str">
        <f>_xlfn.LET(_xlpm.sep,":",_xlpm.w,$G3196,LEFT(_xlpm.w,FIND(_xlpm.sep,_xlpm.w)-1))</f>
        <v>mdə</v>
      </c>
      <c r="J3196" s="1" t="str">
        <f>_xlfn.LET(_xlpm.sep,":",_xlpm.w,$G3196,RIGHT(_xlpm.w,LEN(_xlpm.w)-FIND(_xlpm.sep,_xlpm.w)))</f>
        <v>mdax</v>
      </c>
      <c r="K3196" s="10">
        <f>_xlfn.LET(_xlpm.w,I3196,LEN(_xlpm.w))</f>
        <v>3</v>
      </c>
      <c r="L3196" s="10">
        <f>_xlfn.LET(_xlpm.w,J3196,LEN(_xlpm.w))</f>
        <v>4</v>
      </c>
      <c r="M3196" s="10">
        <f>_xlfn.LET(_xlpm.a,K3196,_xlpm.b,L3196,MAX(_xlpm.a,_xlpm.b))</f>
        <v>4</v>
      </c>
      <c r="N3196" s="10">
        <f>_xlfn.LET(_xlpm.d,(K3196,L3196),MAX(_xlpm.d)-MIN(_xlpm.d))</f>
        <v>1</v>
      </c>
      <c r="O3196" s="1" t="str">
        <f>_xlfn.LET(_xlpm.sep,":",_xlpm.w,$G3196,_xlfn.CONCAT("~",RIGHT(_xlpm.w,LEN(_xlpm.w)-FIND(_xlpm.sep,_xlpm.w)),"~"))</f>
        <v>~mdax~</v>
      </c>
      <c r="P3196" s="1" t="str">
        <f>_xlfn.LET(_xlpm.sep,":",_xlpm.w,$G3196,_xlfn.CONCAT("[",LEFT(_xlpm.w,FIND(_xlpm.sep,_xlpm.w)-1),"]"))</f>
        <v>[mdə]</v>
      </c>
      <c r="Q3196" s="14" cm="1">
        <f t="array" ref="Q3196">SUM(_xlfn._xlws.FILTER($H$2:$H$7117,_xlfn.MAP($O$2:$O$7117,_xlfn.LAMBDA(_xlpm.x,_xlpm.x=$O3196))))</f>
        <v>4.9701789264413521E-5</v>
      </c>
      <c r="R3196" s="14">
        <f>$H3196/Q3196</f>
        <v>1</v>
      </c>
      <c r="S3196" s="14" cm="1">
        <f t="array" ref="S3196">SUM(_xlfn._xlws.FILTER($H$2:$H$7117,_xlfn.MAP($P$2:$P$7117,_xlfn.LAMBDA(_xlpm.x,_xlpm.x=$P3196))))</f>
        <v>4.9701789264413525E-4</v>
      </c>
      <c r="T3196" s="14">
        <f>$H3196/S3196</f>
        <v>9.9999999999999992E-2</v>
      </c>
      <c r="U3196" s="14">
        <f>_xlfn.LET(_xlpm.freq,F3196,_xlpm.size,M3196+1,_xlpm.F,V3196,LOG(1+_xlpm.freq)*LOG(1+_xlpm.size)*_xlpm.F)</f>
        <v>4.2590339550710871E-2</v>
      </c>
      <c r="V3196" s="14">
        <f>_xlfn.LET(_xlpm.a,T3196,_xlpm.b,R3196,2*_xlpm.a*_xlpm.b/(_xlpm.a+_xlpm.b))</f>
        <v>0.1818181818181818</v>
      </c>
      <c r="W3196" s="14">
        <f>_xlfn.LET(_xlpm.p,R3196,_xlpm.q,T3196,LOG(_xlpm.p/_xlpm.q))</f>
        <v>1</v>
      </c>
      <c r="X3196" s="2"/>
    </row>
    <row r="3197" spans="1:24">
      <c r="A3197" s="1" t="str">
        <f>_xlfn.LET(_xlpm.sep," : ",CONCATENATE(O3197,_xlpm.sep,P3197))</f>
        <v>~nnaw~ : [nɑ]</v>
      </c>
      <c r="B3197" s="1">
        <f>_xlfn.LET(_xlpm.d,$G3197,_xlpm.k,_xlfn.CONCAT(LEFT(TRIM(B$1),1),"*"),COUNTIF(_xlpm.d,_xlpm.k))</f>
        <v>0</v>
      </c>
      <c r="C3197" s="1">
        <f>_xlfn.LET(_xlpm.d,$G3197,_xlpm.k,_xlfn.CONCAT(LEFT(TRIM(C$1),1),"*"),COUNTIF(_xlpm.d,_xlpm.k))</f>
        <v>0</v>
      </c>
      <c r="D3197" s="1">
        <f>_xlfn.LET(_xlpm.d,$G3197,_xlpm.k,_xlfn.CONCAT(LEFT(TRIM(D$1),1),"*"),COUNTIF(_xlpm.d,_xlpm.k))</f>
        <v>1</v>
      </c>
      <c r="E3197" s="1">
        <f>LOG(F3197+1,10)</f>
        <v>0.30102999566398114</v>
      </c>
      <c r="F3197" s="7">
        <v>1</v>
      </c>
      <c r="G3197" s="9" t="s">
        <v>3409</v>
      </c>
      <c r="H3197" s="4">
        <f>F3197/freq.sum.r6e</f>
        <v>4.9701789264413521E-5</v>
      </c>
      <c r="I3197" s="1" t="str">
        <f>_xlfn.LET(_xlpm.sep,":",_xlpm.w,$G3197,LEFT(_xlpm.w,FIND(_xlpm.sep,_xlpm.w)-1))</f>
        <v>nɑ</v>
      </c>
      <c r="J3197" s="1" t="str">
        <f>_xlfn.LET(_xlpm.sep,":",_xlpm.w,$G3197,RIGHT(_xlpm.w,LEN(_xlpm.w)-FIND(_xlpm.sep,_xlpm.w)))</f>
        <v>nnaw</v>
      </c>
      <c r="K3197" s="10">
        <f>_xlfn.LET(_xlpm.w,I3197,LEN(_xlpm.w))</f>
        <v>2</v>
      </c>
      <c r="L3197" s="10">
        <f>_xlfn.LET(_xlpm.w,J3197,LEN(_xlpm.w))</f>
        <v>4</v>
      </c>
      <c r="M3197" s="10">
        <f>_xlfn.LET(_xlpm.a,K3197,_xlpm.b,L3197,MAX(_xlpm.a,_xlpm.b))</f>
        <v>4</v>
      </c>
      <c r="N3197" s="10">
        <f>_xlfn.LET(_xlpm.d,(K3197,L3197),MAX(_xlpm.d)-MIN(_xlpm.d))</f>
        <v>2</v>
      </c>
      <c r="O3197" s="1" t="str">
        <f>_xlfn.LET(_xlpm.sep,":",_xlpm.w,$G3197,_xlfn.CONCAT("~",RIGHT(_xlpm.w,LEN(_xlpm.w)-FIND(_xlpm.sep,_xlpm.w)),"~"))</f>
        <v>~nnaw~</v>
      </c>
      <c r="P3197" s="1" t="str">
        <f>_xlfn.LET(_xlpm.sep,":",_xlpm.w,$G3197,_xlfn.CONCAT("[",LEFT(_xlpm.w,FIND(_xlpm.sep,_xlpm.w)-1),"]"))</f>
        <v>[nɑ]</v>
      </c>
      <c r="Q3197" s="14" cm="1">
        <f t="array" ref="Q3197">SUM(_xlfn._xlws.FILTER($H$2:$H$7117,_xlfn.MAP($O$2:$O$7117,_xlfn.LAMBDA(_xlpm.x,_xlpm.x=$O3197))))</f>
        <v>4.9701789264413521E-5</v>
      </c>
      <c r="R3197" s="14">
        <f>$H3197/Q3197</f>
        <v>1</v>
      </c>
      <c r="S3197" s="14" cm="1">
        <f t="array" ref="S3197">SUM(_xlfn._xlws.FILTER($H$2:$H$7117,_xlfn.MAP($P$2:$P$7117,_xlfn.LAMBDA(_xlpm.x,_xlpm.x=$P3197))))</f>
        <v>4.9701789264413525E-4</v>
      </c>
      <c r="T3197" s="14">
        <f>$H3197/S3197</f>
        <v>9.9999999999999992E-2</v>
      </c>
      <c r="U3197" s="14">
        <f>_xlfn.LET(_xlpm.freq,F3197,_xlpm.size,M3197+1,_xlpm.F,V3197,LOG(1+_xlpm.freq)*LOG(1+_xlpm.size)*_xlpm.F)</f>
        <v>4.2590339550710871E-2</v>
      </c>
      <c r="V3197" s="14">
        <f>_xlfn.LET(_xlpm.a,T3197,_xlpm.b,R3197,2*_xlpm.a*_xlpm.b/(_xlpm.a+_xlpm.b))</f>
        <v>0.1818181818181818</v>
      </c>
      <c r="W3197" s="14">
        <f>_xlfn.LET(_xlpm.p,R3197,_xlpm.q,T3197,LOG(_xlpm.p/_xlpm.q))</f>
        <v>1</v>
      </c>
      <c r="X3197" s="2"/>
    </row>
    <row r="3198" spans="1:24">
      <c r="A3198" s="1" t="str">
        <f>_xlfn.LET(_xlpm.sep," : ",CONCATENATE(O3198,_xlpm.sep,P3198))</f>
        <v>~scax~ : [skə]</v>
      </c>
      <c r="B3198" s="1">
        <f>_xlfn.LET(_xlpm.d,$G3198,_xlpm.k,_xlfn.CONCAT(LEFT(TRIM(B$1),1),"*"),COUNTIF(_xlpm.d,_xlpm.k))</f>
        <v>0</v>
      </c>
      <c r="C3198" s="1">
        <f>_xlfn.LET(_xlpm.d,$G3198,_xlpm.k,_xlfn.CONCAT(LEFT(TRIM(C$1),1),"*"),COUNTIF(_xlpm.d,_xlpm.k))</f>
        <v>0</v>
      </c>
      <c r="D3198" s="1">
        <f>_xlfn.LET(_xlpm.d,$G3198,_xlpm.k,_xlfn.CONCAT(LEFT(TRIM(D$1),1),"*"),COUNTIF(_xlpm.d,_xlpm.k))</f>
        <v>0</v>
      </c>
      <c r="E3198" s="1">
        <f>LOG(F3198+1,10)</f>
        <v>0.30102999566398114</v>
      </c>
      <c r="F3198" s="7">
        <v>1</v>
      </c>
      <c r="G3198" s="9" t="s">
        <v>4006</v>
      </c>
      <c r="H3198" s="4">
        <f>F3198/freq.sum.r6e</f>
        <v>4.9701789264413521E-5</v>
      </c>
      <c r="I3198" s="1" t="str">
        <f>_xlfn.LET(_xlpm.sep,":",_xlpm.w,$G3198,LEFT(_xlpm.w,FIND(_xlpm.sep,_xlpm.w)-1))</f>
        <v>skə</v>
      </c>
      <c r="J3198" s="1" t="str">
        <f>_xlfn.LET(_xlpm.sep,":",_xlpm.w,$G3198,RIGHT(_xlpm.w,LEN(_xlpm.w)-FIND(_xlpm.sep,_xlpm.w)))</f>
        <v>scax</v>
      </c>
      <c r="K3198" s="10">
        <f>_xlfn.LET(_xlpm.w,I3198,LEN(_xlpm.w))</f>
        <v>3</v>
      </c>
      <c r="L3198" s="10">
        <f>_xlfn.LET(_xlpm.w,J3198,LEN(_xlpm.w))</f>
        <v>4</v>
      </c>
      <c r="M3198" s="10">
        <f>_xlfn.LET(_xlpm.a,K3198,_xlpm.b,L3198,MAX(_xlpm.a,_xlpm.b))</f>
        <v>4</v>
      </c>
      <c r="N3198" s="10">
        <f>_xlfn.LET(_xlpm.d,(K3198,L3198),MAX(_xlpm.d)-MIN(_xlpm.d))</f>
        <v>1</v>
      </c>
      <c r="O3198" s="1" t="str">
        <f>_xlfn.LET(_xlpm.sep,":",_xlpm.w,$G3198,_xlfn.CONCAT("~",RIGHT(_xlpm.w,LEN(_xlpm.w)-FIND(_xlpm.sep,_xlpm.w)),"~"))</f>
        <v>~scax~</v>
      </c>
      <c r="P3198" s="1" t="str">
        <f>_xlfn.LET(_xlpm.sep,":",_xlpm.w,$G3198,_xlfn.CONCAT("[",LEFT(_xlpm.w,FIND(_xlpm.sep,_xlpm.w)-1),"]"))</f>
        <v>[skə]</v>
      </c>
      <c r="Q3198" s="14" cm="1">
        <f t="array" ref="Q3198">SUM(_xlfn._xlws.FILTER($H$2:$H$7117,_xlfn.MAP($O$2:$O$7117,_xlfn.LAMBDA(_xlpm.x,_xlpm.x=$O3198))))</f>
        <v>4.9701789264413521E-5</v>
      </c>
      <c r="R3198" s="14">
        <f>$H3198/Q3198</f>
        <v>1</v>
      </c>
      <c r="S3198" s="14" cm="1">
        <f t="array" ref="S3198">SUM(_xlfn._xlws.FILTER($H$2:$H$7117,_xlfn.MAP($P$2:$P$7117,_xlfn.LAMBDA(_xlpm.x,_xlpm.x=$P3198))))</f>
        <v>4.9701789264413525E-4</v>
      </c>
      <c r="T3198" s="14">
        <f>$H3198/S3198</f>
        <v>9.9999999999999992E-2</v>
      </c>
      <c r="U3198" s="14">
        <f>_xlfn.LET(_xlpm.freq,F3198,_xlpm.size,M3198+1,_xlpm.F,V3198,LOG(1+_xlpm.freq)*LOG(1+_xlpm.size)*_xlpm.F)</f>
        <v>4.2590339550710871E-2</v>
      </c>
      <c r="V3198" s="14">
        <f>_xlfn.LET(_xlpm.a,T3198,_xlpm.b,R3198,2*_xlpm.a*_xlpm.b/(_xlpm.a+_xlpm.b))</f>
        <v>0.1818181818181818</v>
      </c>
      <c r="W3198" s="14">
        <f>_xlfn.LET(_xlpm.p,R3198,_xlpm.q,T3198,LOG(_xlpm.p/_xlpm.q))</f>
        <v>1</v>
      </c>
      <c r="X3198" s="2"/>
    </row>
    <row r="3199" spans="1:24">
      <c r="A3199" s="1" t="str">
        <f>_xlfn.LET(_xlpm.sep," : ",CONCATENATE(O3199,_xlpm.sep,P3199))</f>
        <v>~scor~ : [skə]</v>
      </c>
      <c r="B3199" s="1">
        <f>_xlfn.LET(_xlpm.d,$G3199,_xlpm.k,_xlfn.CONCAT(LEFT(TRIM(B$1),1),"*"),COUNTIF(_xlpm.d,_xlpm.k))</f>
        <v>0</v>
      </c>
      <c r="C3199" s="1">
        <f>_xlfn.LET(_xlpm.d,$G3199,_xlpm.k,_xlfn.CONCAT(LEFT(TRIM(C$1),1),"*"),COUNTIF(_xlpm.d,_xlpm.k))</f>
        <v>0</v>
      </c>
      <c r="D3199" s="1">
        <f>_xlfn.LET(_xlpm.d,$G3199,_xlpm.k,_xlfn.CONCAT(LEFT(TRIM(D$1),1),"*"),COUNTIF(_xlpm.d,_xlpm.k))</f>
        <v>0</v>
      </c>
      <c r="E3199" s="1">
        <f>LOG(F3199+1,10)</f>
        <v>0.30102999566398114</v>
      </c>
      <c r="F3199" s="7">
        <v>1</v>
      </c>
      <c r="G3199" s="9" t="s">
        <v>4012</v>
      </c>
      <c r="H3199" s="4">
        <f>F3199/freq.sum.r6e</f>
        <v>4.9701789264413521E-5</v>
      </c>
      <c r="I3199" s="1" t="str">
        <f>_xlfn.LET(_xlpm.sep,":",_xlpm.w,$G3199,LEFT(_xlpm.w,FIND(_xlpm.sep,_xlpm.w)-1))</f>
        <v>skə</v>
      </c>
      <c r="J3199" s="1" t="str">
        <f>_xlfn.LET(_xlpm.sep,":",_xlpm.w,$G3199,RIGHT(_xlpm.w,LEN(_xlpm.w)-FIND(_xlpm.sep,_xlpm.w)))</f>
        <v>scor</v>
      </c>
      <c r="K3199" s="10">
        <f>_xlfn.LET(_xlpm.w,I3199,LEN(_xlpm.w))</f>
        <v>3</v>
      </c>
      <c r="L3199" s="10">
        <f>_xlfn.LET(_xlpm.w,J3199,LEN(_xlpm.w))</f>
        <v>4</v>
      </c>
      <c r="M3199" s="10">
        <f>_xlfn.LET(_xlpm.a,K3199,_xlpm.b,L3199,MAX(_xlpm.a,_xlpm.b))</f>
        <v>4</v>
      </c>
      <c r="N3199" s="10">
        <f>_xlfn.LET(_xlpm.d,(K3199,L3199),MAX(_xlpm.d)-MIN(_xlpm.d))</f>
        <v>1</v>
      </c>
      <c r="O3199" s="1" t="str">
        <f>_xlfn.LET(_xlpm.sep,":",_xlpm.w,$G3199,_xlfn.CONCAT("~",RIGHT(_xlpm.w,LEN(_xlpm.w)-FIND(_xlpm.sep,_xlpm.w)),"~"))</f>
        <v>~scor~</v>
      </c>
      <c r="P3199" s="1" t="str">
        <f>_xlfn.LET(_xlpm.sep,":",_xlpm.w,$G3199,_xlfn.CONCAT("[",LEFT(_xlpm.w,FIND(_xlpm.sep,_xlpm.w)-1),"]"))</f>
        <v>[skə]</v>
      </c>
      <c r="Q3199" s="14" cm="1">
        <f t="array" ref="Q3199">SUM(_xlfn._xlws.FILTER($H$2:$H$7117,_xlfn.MAP($O$2:$O$7117,_xlfn.LAMBDA(_xlpm.x,_xlpm.x=$O3199))))</f>
        <v>4.9701789264413521E-5</v>
      </c>
      <c r="R3199" s="14">
        <f>$H3199/Q3199</f>
        <v>1</v>
      </c>
      <c r="S3199" s="14" cm="1">
        <f t="array" ref="S3199">SUM(_xlfn._xlws.FILTER($H$2:$H$7117,_xlfn.MAP($P$2:$P$7117,_xlfn.LAMBDA(_xlpm.x,_xlpm.x=$P3199))))</f>
        <v>4.9701789264413525E-4</v>
      </c>
      <c r="T3199" s="14">
        <f>$H3199/S3199</f>
        <v>9.9999999999999992E-2</v>
      </c>
      <c r="U3199" s="14">
        <f>_xlfn.LET(_xlpm.freq,F3199,_xlpm.size,M3199+1,_xlpm.F,V3199,LOG(1+_xlpm.freq)*LOG(1+_xlpm.size)*_xlpm.F)</f>
        <v>4.2590339550710871E-2</v>
      </c>
      <c r="V3199" s="14">
        <f>_xlfn.LET(_xlpm.a,T3199,_xlpm.b,R3199,2*_xlpm.a*_xlpm.b/(_xlpm.a+_xlpm.b))</f>
        <v>0.1818181818181818</v>
      </c>
      <c r="W3199" s="14">
        <f>_xlfn.LET(_xlpm.p,R3199,_xlpm.q,T3199,LOG(_xlpm.p/_xlpm.q))</f>
        <v>1</v>
      </c>
      <c r="X3199" s="2"/>
    </row>
    <row r="3200" spans="1:24">
      <c r="A3200" s="1" t="str">
        <f>_xlfn.LET(_xlpm.sep," : ",CONCATENATE(O3200,_xlpm.sep,P3200))</f>
        <v>~scox~ : [skə]</v>
      </c>
      <c r="B3200" s="1">
        <f>_xlfn.LET(_xlpm.d,$G3200,_xlpm.k,_xlfn.CONCAT(LEFT(TRIM(B$1),1),"*"),COUNTIF(_xlpm.d,_xlpm.k))</f>
        <v>0</v>
      </c>
      <c r="C3200" s="1">
        <f>_xlfn.LET(_xlpm.d,$G3200,_xlpm.k,_xlfn.CONCAT(LEFT(TRIM(C$1),1),"*"),COUNTIF(_xlpm.d,_xlpm.k))</f>
        <v>0</v>
      </c>
      <c r="D3200" s="1">
        <f>_xlfn.LET(_xlpm.d,$G3200,_xlpm.k,_xlfn.CONCAT(LEFT(TRIM(D$1),1),"*"),COUNTIF(_xlpm.d,_xlpm.k))</f>
        <v>0</v>
      </c>
      <c r="E3200" s="1">
        <f>LOG(F3200+1,10)</f>
        <v>0.30102999566398114</v>
      </c>
      <c r="F3200" s="7">
        <v>1</v>
      </c>
      <c r="G3200" s="9" t="s">
        <v>4015</v>
      </c>
      <c r="H3200" s="4">
        <f>F3200/freq.sum.r6e</f>
        <v>4.9701789264413521E-5</v>
      </c>
      <c r="I3200" s="4" t="str">
        <f>_xlfn.LET(_xlpm.sep,":",_xlpm.w,$G3200,LEFT(_xlpm.w,FIND(_xlpm.sep,_xlpm.w)-1))</f>
        <v>skə</v>
      </c>
      <c r="J3200" s="4" t="str">
        <f>_xlfn.LET(_xlpm.sep,":",_xlpm.w,$G3200,RIGHT(_xlpm.w,LEN(_xlpm.w)-FIND(_xlpm.sep,_xlpm.w)))</f>
        <v>scox</v>
      </c>
      <c r="K3200" s="10">
        <f>_xlfn.LET(_xlpm.w,I3200,LEN(_xlpm.w))</f>
        <v>3</v>
      </c>
      <c r="L3200" s="10">
        <f>_xlfn.LET(_xlpm.w,J3200,LEN(_xlpm.w))</f>
        <v>4</v>
      </c>
      <c r="M3200" s="10">
        <f>_xlfn.LET(_xlpm.a,K3200,_xlpm.b,L3200,MAX(_xlpm.a,_xlpm.b))</f>
        <v>4</v>
      </c>
      <c r="N3200" s="10">
        <f>_xlfn.LET(_xlpm.d,(K3200,L3200),MAX(_xlpm.d)-MIN(_xlpm.d))</f>
        <v>1</v>
      </c>
      <c r="O3200" s="1" t="str">
        <f>_xlfn.LET(_xlpm.sep,":",_xlpm.w,$G3200,_xlfn.CONCAT("~",RIGHT(_xlpm.w,LEN(_xlpm.w)-FIND(_xlpm.sep,_xlpm.w)),"~"))</f>
        <v>~scox~</v>
      </c>
      <c r="P3200" s="1" t="str">
        <f>_xlfn.LET(_xlpm.sep,":",_xlpm.w,$G3200,_xlfn.CONCAT("[",LEFT(_xlpm.w,FIND(_xlpm.sep,_xlpm.w)-1),"]"))</f>
        <v>[skə]</v>
      </c>
      <c r="Q3200" s="14" cm="1">
        <f t="array" ref="Q3200">SUM(_xlfn._xlws.FILTER($H$2:$H$7109,_xlfn.MAP($O$2:$O$7109,_xlfn.LAMBDA(_xlpm.x,_xlpm.x=$O3200))))</f>
        <v>4.9701789264413521E-5</v>
      </c>
      <c r="R3200" s="14">
        <f>$H3200/Q3200</f>
        <v>1</v>
      </c>
      <c r="S3200" s="14" cm="1">
        <f t="array" ref="S3200">SUM(_xlfn._xlws.FILTER($H$2:$H$7109,_xlfn.MAP($P$2:$P$7109,_xlfn.LAMBDA(_xlpm.x,_xlpm.x=$P3200))))</f>
        <v>4.9701789264413525E-4</v>
      </c>
      <c r="T3200" s="14">
        <f>$H3200/S3200</f>
        <v>9.9999999999999992E-2</v>
      </c>
      <c r="U3200" s="14">
        <f>_xlfn.LET(_xlpm.freq,F3200,_xlpm.size,M3200+1,_xlpm.F,V3200,LOG(1+_xlpm.freq)*LOG(1+_xlpm.size)*_xlpm.F)</f>
        <v>4.2590339550710871E-2</v>
      </c>
      <c r="V3200" s="14">
        <f>_xlfn.LET(_xlpm.a,T3200,_xlpm.b,R3200,2*_xlpm.a*_xlpm.b/(_xlpm.a+_xlpm.b))</f>
        <v>0.1818181818181818</v>
      </c>
      <c r="W3200" s="14">
        <f>_xlfn.LET(_xlpm.p,R3200,_xlpm.q,T3200,LOG(_xlpm.p/_xlpm.q))</f>
        <v>1</v>
      </c>
      <c r="X3200" s="2"/>
    </row>
    <row r="3201" spans="1:24">
      <c r="A3201" s="1" t="str">
        <f>_xlfn.LET(_xlpm.sep," : ",CONCATENATE(O3201,_xlpm.sep,P3201))</f>
        <v>~slex~ : [slə]</v>
      </c>
      <c r="B3201" s="1">
        <f>_xlfn.LET(_xlpm.d,$G3201,_xlpm.k,_xlfn.CONCAT(LEFT(TRIM(B$1),1),"*"),COUNTIF(_xlpm.d,_xlpm.k))</f>
        <v>0</v>
      </c>
      <c r="C3201" s="1">
        <f>_xlfn.LET(_xlpm.d,$G3201,_xlpm.k,_xlfn.CONCAT(LEFT(TRIM(C$1),1),"*"),COUNTIF(_xlpm.d,_xlpm.k))</f>
        <v>0</v>
      </c>
      <c r="D3201" s="1">
        <f>_xlfn.LET(_xlpm.d,$G3201,_xlpm.k,_xlfn.CONCAT(LEFT(TRIM(D$1),1),"*"),COUNTIF(_xlpm.d,_xlpm.k))</f>
        <v>0</v>
      </c>
      <c r="E3201" s="1">
        <f>LOG(F3201+1,10)</f>
        <v>0.30102999566398114</v>
      </c>
      <c r="F3201" s="7">
        <v>1</v>
      </c>
      <c r="G3201" s="9" t="s">
        <v>4073</v>
      </c>
      <c r="H3201" s="4">
        <f>F3201/freq.sum.r6e</f>
        <v>4.9701789264413521E-5</v>
      </c>
      <c r="I3201" s="1" t="str">
        <f>_xlfn.LET(_xlpm.sep,":",_xlpm.w,$G3201,LEFT(_xlpm.w,FIND(_xlpm.sep,_xlpm.w)-1))</f>
        <v>slə</v>
      </c>
      <c r="J3201" s="1" t="str">
        <f>_xlfn.LET(_xlpm.sep,":",_xlpm.w,$G3201,RIGHT(_xlpm.w,LEN(_xlpm.w)-FIND(_xlpm.sep,_xlpm.w)))</f>
        <v>slex</v>
      </c>
      <c r="K3201" s="10">
        <f>_xlfn.LET(_xlpm.w,I3201,LEN(_xlpm.w))</f>
        <v>3</v>
      </c>
      <c r="L3201" s="10">
        <f>_xlfn.LET(_xlpm.w,J3201,LEN(_xlpm.w))</f>
        <v>4</v>
      </c>
      <c r="M3201" s="10">
        <f>_xlfn.LET(_xlpm.a,K3201,_xlpm.b,L3201,MAX(_xlpm.a,_xlpm.b))</f>
        <v>4</v>
      </c>
      <c r="N3201" s="10">
        <f>_xlfn.LET(_xlpm.d,(K3201,L3201),MAX(_xlpm.d)-MIN(_xlpm.d))</f>
        <v>1</v>
      </c>
      <c r="O3201" s="1" t="str">
        <f>_xlfn.LET(_xlpm.sep,":",_xlpm.w,$G3201,_xlfn.CONCAT("~",RIGHT(_xlpm.w,LEN(_xlpm.w)-FIND(_xlpm.sep,_xlpm.w)),"~"))</f>
        <v>~slex~</v>
      </c>
      <c r="P3201" s="1" t="str">
        <f>_xlfn.LET(_xlpm.sep,":",_xlpm.w,$G3201,_xlfn.CONCAT("[",LEFT(_xlpm.w,FIND(_xlpm.sep,_xlpm.w)-1),"]"))</f>
        <v>[slə]</v>
      </c>
      <c r="Q3201" s="14" cm="1">
        <f t="array" ref="Q3201">SUM(_xlfn._xlws.FILTER($H$2:$H$7117,_xlfn.MAP($O$2:$O$7117,_xlfn.LAMBDA(_xlpm.x,_xlpm.x=$O3201))))</f>
        <v>4.9701789264413521E-5</v>
      </c>
      <c r="R3201" s="14">
        <f>$H3201/Q3201</f>
        <v>1</v>
      </c>
      <c r="S3201" s="14" cm="1">
        <f t="array" ref="S3201">SUM(_xlfn._xlws.FILTER($H$2:$H$7117,_xlfn.MAP($P$2:$P$7117,_xlfn.LAMBDA(_xlpm.x,_xlpm.x=$P3201))))</f>
        <v>4.9701789264413525E-4</v>
      </c>
      <c r="T3201" s="14">
        <f>$H3201/S3201</f>
        <v>9.9999999999999992E-2</v>
      </c>
      <c r="U3201" s="14">
        <f>_xlfn.LET(_xlpm.freq,F3201,_xlpm.size,M3201+1,_xlpm.F,V3201,LOG(1+_xlpm.freq)*LOG(1+_xlpm.size)*_xlpm.F)</f>
        <v>4.2590339550710871E-2</v>
      </c>
      <c r="V3201" s="14">
        <f>_xlfn.LET(_xlpm.a,T3201,_xlpm.b,R3201,2*_xlpm.a*_xlpm.b/(_xlpm.a+_xlpm.b))</f>
        <v>0.1818181818181818</v>
      </c>
      <c r="W3201" s="14">
        <f>_xlfn.LET(_xlpm.p,R3201,_xlpm.q,T3201,LOG(_xlpm.p/_xlpm.q))</f>
        <v>1</v>
      </c>
      <c r="X3201" s="2"/>
    </row>
    <row r="3202" spans="1:24">
      <c r="A3202" s="1" t="str">
        <f>_xlfn.LET(_xlpm.sep," : ",CONCATENATE(O3202,_xlpm.sep,P3202))</f>
        <v>~tmer~ : [tmə]</v>
      </c>
      <c r="B3202" s="1">
        <f>_xlfn.LET(_xlpm.d,$G3202,_xlpm.k,_xlfn.CONCAT(LEFT(TRIM(B$1),1),"*"),COUNTIF(_xlpm.d,_xlpm.k))</f>
        <v>0</v>
      </c>
      <c r="C3202" s="1">
        <f>_xlfn.LET(_xlpm.d,$G3202,_xlpm.k,_xlfn.CONCAT(LEFT(TRIM(C$1),1),"*"),COUNTIF(_xlpm.d,_xlpm.k))</f>
        <v>0</v>
      </c>
      <c r="D3202" s="1">
        <f>_xlfn.LET(_xlpm.d,$G3202,_xlpm.k,_xlfn.CONCAT(LEFT(TRIM(D$1),1),"*"),COUNTIF(_xlpm.d,_xlpm.k))</f>
        <v>0</v>
      </c>
      <c r="E3202" s="1">
        <f>LOG(F3202+1,10)</f>
        <v>0.30102999566398114</v>
      </c>
      <c r="F3202" s="7">
        <v>1</v>
      </c>
      <c r="G3202" s="9" t="s">
        <v>4669</v>
      </c>
      <c r="H3202" s="4">
        <f>F3202/freq.sum.r6e</f>
        <v>4.9701789264413521E-5</v>
      </c>
      <c r="I3202" s="1" t="str">
        <f>_xlfn.LET(_xlpm.sep,":",_xlpm.w,$G3202,LEFT(_xlpm.w,FIND(_xlpm.sep,_xlpm.w)-1))</f>
        <v>tmə</v>
      </c>
      <c r="J3202" s="1" t="str">
        <f>_xlfn.LET(_xlpm.sep,":",_xlpm.w,$G3202,RIGHT(_xlpm.w,LEN(_xlpm.w)-FIND(_xlpm.sep,_xlpm.w)))</f>
        <v>tmer</v>
      </c>
      <c r="K3202" s="10">
        <f>_xlfn.LET(_xlpm.w,I3202,LEN(_xlpm.w))</f>
        <v>3</v>
      </c>
      <c r="L3202" s="10">
        <f>_xlfn.LET(_xlpm.w,J3202,LEN(_xlpm.w))</f>
        <v>4</v>
      </c>
      <c r="M3202" s="10">
        <f>_xlfn.LET(_xlpm.a,K3202,_xlpm.b,L3202,MAX(_xlpm.a,_xlpm.b))</f>
        <v>4</v>
      </c>
      <c r="N3202" s="10">
        <f>_xlfn.LET(_xlpm.d,(K3202,L3202),MAX(_xlpm.d)-MIN(_xlpm.d))</f>
        <v>1</v>
      </c>
      <c r="O3202" s="1" t="str">
        <f>_xlfn.LET(_xlpm.sep,":",_xlpm.w,$G3202,_xlfn.CONCAT("~",RIGHT(_xlpm.w,LEN(_xlpm.w)-FIND(_xlpm.sep,_xlpm.w)),"~"))</f>
        <v>~tmer~</v>
      </c>
      <c r="P3202" s="1" t="str">
        <f>_xlfn.LET(_xlpm.sep,":",_xlpm.w,$G3202,_xlfn.CONCAT("[",LEFT(_xlpm.w,FIND(_xlpm.sep,_xlpm.w)-1),"]"))</f>
        <v>[tmə]</v>
      </c>
      <c r="Q3202" s="14" cm="1">
        <f t="array" ref="Q3202">SUM(_xlfn._xlws.FILTER($H$2:$H$7117,_xlfn.MAP($O$2:$O$7117,_xlfn.LAMBDA(_xlpm.x,_xlpm.x=$O3202))))</f>
        <v>4.9701789264413521E-5</v>
      </c>
      <c r="R3202" s="14">
        <f>$H3202/Q3202</f>
        <v>1</v>
      </c>
      <c r="S3202" s="14" cm="1">
        <f t="array" ref="S3202">SUM(_xlfn._xlws.FILTER($H$2:$H$7117,_xlfn.MAP($P$2:$P$7117,_xlfn.LAMBDA(_xlpm.x,_xlpm.x=$P3202))))</f>
        <v>4.9701789264413525E-4</v>
      </c>
      <c r="T3202" s="14">
        <f>$H3202/S3202</f>
        <v>9.9999999999999992E-2</v>
      </c>
      <c r="U3202" s="14">
        <f>_xlfn.LET(_xlpm.freq,F3202,_xlpm.size,M3202+1,_xlpm.F,V3202,LOG(1+_xlpm.freq)*LOG(1+_xlpm.size)*_xlpm.F)</f>
        <v>4.2590339550710871E-2</v>
      </c>
      <c r="V3202" s="14">
        <f>_xlfn.LET(_xlpm.a,T3202,_xlpm.b,R3202,2*_xlpm.a*_xlpm.b/(_xlpm.a+_xlpm.b))</f>
        <v>0.1818181818181818</v>
      </c>
      <c r="W3202" s="14">
        <f>_xlfn.LET(_xlpm.p,R3202,_xlpm.q,T3202,LOG(_xlpm.p/_xlpm.q))</f>
        <v>1</v>
      </c>
      <c r="X3202" s="2"/>
    </row>
    <row r="3203" spans="1:24">
      <c r="A3203" s="1" t="str">
        <f>_xlfn.LET(_xlpm.sep," : ",CONCATENATE(O3203,_xlpm.sep,P3203))</f>
        <v>~tmex~ : [tmə]</v>
      </c>
      <c r="B3203" s="1">
        <f>_xlfn.LET(_xlpm.d,$G3203,_xlpm.k,_xlfn.CONCAT(LEFT(TRIM(B$1),1),"*"),COUNTIF(_xlpm.d,_xlpm.k))</f>
        <v>0</v>
      </c>
      <c r="C3203" s="1">
        <f>_xlfn.LET(_xlpm.d,$G3203,_xlpm.k,_xlfn.CONCAT(LEFT(TRIM(C$1),1),"*"),COUNTIF(_xlpm.d,_xlpm.k))</f>
        <v>0</v>
      </c>
      <c r="D3203" s="1">
        <f>_xlfn.LET(_xlpm.d,$G3203,_xlpm.k,_xlfn.CONCAT(LEFT(TRIM(D$1),1),"*"),COUNTIF(_xlpm.d,_xlpm.k))</f>
        <v>0</v>
      </c>
      <c r="E3203" s="1">
        <f>LOG(F3203+1,10)</f>
        <v>0.30102999566398114</v>
      </c>
      <c r="F3203" s="7">
        <v>1</v>
      </c>
      <c r="G3203" s="9" t="s">
        <v>4671</v>
      </c>
      <c r="H3203" s="4">
        <f>F3203/freq.sum.r6e</f>
        <v>4.9701789264413521E-5</v>
      </c>
      <c r="I3203" s="1" t="str">
        <f>_xlfn.LET(_xlpm.sep,":",_xlpm.w,$G3203,LEFT(_xlpm.w,FIND(_xlpm.sep,_xlpm.w)-1))</f>
        <v>tmə</v>
      </c>
      <c r="J3203" s="1" t="str">
        <f>_xlfn.LET(_xlpm.sep,":",_xlpm.w,$G3203,RIGHT(_xlpm.w,LEN(_xlpm.w)-FIND(_xlpm.sep,_xlpm.w)))</f>
        <v>tmex</v>
      </c>
      <c r="K3203" s="10">
        <f>_xlfn.LET(_xlpm.w,I3203,LEN(_xlpm.w))</f>
        <v>3</v>
      </c>
      <c r="L3203" s="10">
        <f>_xlfn.LET(_xlpm.w,J3203,LEN(_xlpm.w))</f>
        <v>4</v>
      </c>
      <c r="M3203" s="10">
        <f>_xlfn.LET(_xlpm.a,K3203,_xlpm.b,L3203,MAX(_xlpm.a,_xlpm.b))</f>
        <v>4</v>
      </c>
      <c r="N3203" s="10">
        <f>_xlfn.LET(_xlpm.d,(K3203,L3203),MAX(_xlpm.d)-MIN(_xlpm.d))</f>
        <v>1</v>
      </c>
      <c r="O3203" s="1" t="str">
        <f>_xlfn.LET(_xlpm.sep,":",_xlpm.w,$G3203,_xlfn.CONCAT("~",RIGHT(_xlpm.w,LEN(_xlpm.w)-FIND(_xlpm.sep,_xlpm.w)),"~"))</f>
        <v>~tmex~</v>
      </c>
      <c r="P3203" s="1" t="str">
        <f>_xlfn.LET(_xlpm.sep,":",_xlpm.w,$G3203,_xlfn.CONCAT("[",LEFT(_xlpm.w,FIND(_xlpm.sep,_xlpm.w)-1),"]"))</f>
        <v>[tmə]</v>
      </c>
      <c r="Q3203" s="14" cm="1">
        <f t="array" ref="Q3203">SUM(_xlfn._xlws.FILTER($H$2:$H$7117,_xlfn.MAP($O$2:$O$7117,_xlfn.LAMBDA(_xlpm.x,_xlpm.x=$O3203))))</f>
        <v>4.9701789264413521E-5</v>
      </c>
      <c r="R3203" s="14">
        <f>$H3203/Q3203</f>
        <v>1</v>
      </c>
      <c r="S3203" s="14" cm="1">
        <f t="array" ref="S3203">SUM(_xlfn._xlws.FILTER($H$2:$H$7117,_xlfn.MAP($P$2:$P$7117,_xlfn.LAMBDA(_xlpm.x,_xlpm.x=$P3203))))</f>
        <v>4.9701789264413525E-4</v>
      </c>
      <c r="T3203" s="14">
        <f>$H3203/S3203</f>
        <v>9.9999999999999992E-2</v>
      </c>
      <c r="U3203" s="14">
        <f>_xlfn.LET(_xlpm.freq,F3203,_xlpm.size,M3203+1,_xlpm.F,V3203,LOG(1+_xlpm.freq)*LOG(1+_xlpm.size)*_xlpm.F)</f>
        <v>4.2590339550710871E-2</v>
      </c>
      <c r="V3203" s="14">
        <f>_xlfn.LET(_xlpm.a,T3203,_xlpm.b,R3203,2*_xlpm.a*_xlpm.b/(_xlpm.a+_xlpm.b))</f>
        <v>0.1818181818181818</v>
      </c>
      <c r="W3203" s="14">
        <f>_xlfn.LET(_xlpm.p,R3203,_xlpm.q,T3203,LOG(_xlpm.p/_xlpm.q))</f>
        <v>1</v>
      </c>
      <c r="X3203" s="2"/>
    </row>
    <row r="3204" spans="1:24">
      <c r="A3204" s="1" t="str">
        <f>_xlfn.LET(_xlpm.sep," : ",CONCATENATE(O3204,_xlpm.sep,P3204))</f>
        <v>~trar~ : [tɹə]</v>
      </c>
      <c r="B3204" s="1">
        <f>_xlfn.LET(_xlpm.d,$G3204,_xlpm.k,_xlfn.CONCAT(LEFT(TRIM(B$1),1),"*"),COUNTIF(_xlpm.d,_xlpm.k))</f>
        <v>0</v>
      </c>
      <c r="C3204" s="1">
        <f>_xlfn.LET(_xlpm.d,$G3204,_xlpm.k,_xlfn.CONCAT(LEFT(TRIM(C$1),1),"*"),COUNTIF(_xlpm.d,_xlpm.k))</f>
        <v>0</v>
      </c>
      <c r="D3204" s="1">
        <f>_xlfn.LET(_xlpm.d,$G3204,_xlpm.k,_xlfn.CONCAT(LEFT(TRIM(D$1),1),"*"),COUNTIF(_xlpm.d,_xlpm.k))</f>
        <v>0</v>
      </c>
      <c r="E3204" s="1">
        <f>LOG(F3204+1,10)</f>
        <v>0.30102999566398114</v>
      </c>
      <c r="F3204" s="7">
        <v>1</v>
      </c>
      <c r="G3204" s="9" t="s">
        <v>5024</v>
      </c>
      <c r="H3204" s="4">
        <f>F3204/freq.sum.r6e</f>
        <v>4.9701789264413521E-5</v>
      </c>
      <c r="I3204" s="1" t="str">
        <f>_xlfn.LET(_xlpm.sep,":",_xlpm.w,$G3204,LEFT(_xlpm.w,FIND(_xlpm.sep,_xlpm.w)-1))</f>
        <v>tɹə</v>
      </c>
      <c r="J3204" s="1" t="str">
        <f>_xlfn.LET(_xlpm.sep,":",_xlpm.w,$G3204,RIGHT(_xlpm.w,LEN(_xlpm.w)-FIND(_xlpm.sep,_xlpm.w)))</f>
        <v>trar</v>
      </c>
      <c r="K3204" s="10">
        <f>_xlfn.LET(_xlpm.w,I3204,LEN(_xlpm.w))</f>
        <v>3</v>
      </c>
      <c r="L3204" s="10">
        <f>_xlfn.LET(_xlpm.w,J3204,LEN(_xlpm.w))</f>
        <v>4</v>
      </c>
      <c r="M3204" s="10">
        <f>_xlfn.LET(_xlpm.a,K3204,_xlpm.b,L3204,MAX(_xlpm.a,_xlpm.b))</f>
        <v>4</v>
      </c>
      <c r="N3204" s="10">
        <f>_xlfn.LET(_xlpm.d,(K3204,L3204),MAX(_xlpm.d)-MIN(_xlpm.d))</f>
        <v>1</v>
      </c>
      <c r="O3204" s="1" t="str">
        <f>_xlfn.LET(_xlpm.sep,":",_xlpm.w,$G3204,_xlfn.CONCAT("~",RIGHT(_xlpm.w,LEN(_xlpm.w)-FIND(_xlpm.sep,_xlpm.w)),"~"))</f>
        <v>~trar~</v>
      </c>
      <c r="P3204" s="1" t="str">
        <f>_xlfn.LET(_xlpm.sep,":",_xlpm.w,$G3204,_xlfn.CONCAT("[",LEFT(_xlpm.w,FIND(_xlpm.sep,_xlpm.w)-1),"]"))</f>
        <v>[tɹə]</v>
      </c>
      <c r="Q3204" s="14" cm="1">
        <f t="array" ref="Q3204">SUM(_xlfn._xlws.FILTER($H$2:$H$7117,_xlfn.MAP($O$2:$O$7117,_xlfn.LAMBDA(_xlpm.x,_xlpm.x=$O3204))))</f>
        <v>4.9701789264413521E-5</v>
      </c>
      <c r="R3204" s="14">
        <f>$H3204/Q3204</f>
        <v>1</v>
      </c>
      <c r="S3204" s="14" cm="1">
        <f t="array" ref="S3204">SUM(_xlfn._xlws.FILTER($H$2:$H$7117,_xlfn.MAP($P$2:$P$7117,_xlfn.LAMBDA(_xlpm.x,_xlpm.x=$P3204))))</f>
        <v>4.9701789264413525E-4</v>
      </c>
      <c r="T3204" s="14">
        <f>$H3204/S3204</f>
        <v>9.9999999999999992E-2</v>
      </c>
      <c r="U3204" s="14">
        <f>_xlfn.LET(_xlpm.freq,F3204,_xlpm.size,M3204+1,_xlpm.F,V3204,LOG(1+_xlpm.freq)*LOG(1+_xlpm.size)*_xlpm.F)</f>
        <v>4.2590339550710871E-2</v>
      </c>
      <c r="V3204" s="14">
        <f>_xlfn.LET(_xlpm.a,T3204,_xlpm.b,R3204,2*_xlpm.a*_xlpm.b/(_xlpm.a+_xlpm.b))</f>
        <v>0.1818181818181818</v>
      </c>
      <c r="W3204" s="14">
        <f>_xlfn.LET(_xlpm.p,R3204,_xlpm.q,T3204,LOG(_xlpm.p/_xlpm.q))</f>
        <v>1</v>
      </c>
      <c r="X3204" s="2"/>
    </row>
    <row r="3205" spans="1:24">
      <c r="A3205" s="1" t="str">
        <f>_xlfn.LET(_xlpm.sep," : ",CONCATENATE(O3205,_xlpm.sep,P3205))</f>
        <v>~trax~ : [tɹə]</v>
      </c>
      <c r="B3205" s="1">
        <f>_xlfn.LET(_xlpm.d,$G3205,_xlpm.k,_xlfn.CONCAT(LEFT(TRIM(B$1),1),"*"),COUNTIF(_xlpm.d,_xlpm.k))</f>
        <v>0</v>
      </c>
      <c r="C3205" s="1">
        <f>_xlfn.LET(_xlpm.d,$G3205,_xlpm.k,_xlfn.CONCAT(LEFT(TRIM(C$1),1),"*"),COUNTIF(_xlpm.d,_xlpm.k))</f>
        <v>0</v>
      </c>
      <c r="D3205" s="1">
        <f>_xlfn.LET(_xlpm.d,$G3205,_xlpm.k,_xlfn.CONCAT(LEFT(TRIM(D$1),1),"*"),COUNTIF(_xlpm.d,_xlpm.k))</f>
        <v>0</v>
      </c>
      <c r="E3205" s="1">
        <f>LOG(F3205+1,10)</f>
        <v>0.30102999566398114</v>
      </c>
      <c r="F3205" s="7">
        <v>1</v>
      </c>
      <c r="G3205" s="9" t="s">
        <v>5026</v>
      </c>
      <c r="H3205" s="4">
        <f>F3205/freq.sum.r6e</f>
        <v>4.9701789264413521E-5</v>
      </c>
      <c r="I3205" s="1" t="str">
        <f>_xlfn.LET(_xlpm.sep,":",_xlpm.w,$G3205,LEFT(_xlpm.w,FIND(_xlpm.sep,_xlpm.w)-1))</f>
        <v>tɹə</v>
      </c>
      <c r="J3205" s="1" t="str">
        <f>_xlfn.LET(_xlpm.sep,":",_xlpm.w,$G3205,RIGHT(_xlpm.w,LEN(_xlpm.w)-FIND(_xlpm.sep,_xlpm.w)))</f>
        <v>trax</v>
      </c>
      <c r="K3205" s="10">
        <f>_xlfn.LET(_xlpm.w,I3205,LEN(_xlpm.w))</f>
        <v>3</v>
      </c>
      <c r="L3205" s="10">
        <f>_xlfn.LET(_xlpm.w,J3205,LEN(_xlpm.w))</f>
        <v>4</v>
      </c>
      <c r="M3205" s="10">
        <f>_xlfn.LET(_xlpm.a,K3205,_xlpm.b,L3205,MAX(_xlpm.a,_xlpm.b))</f>
        <v>4</v>
      </c>
      <c r="N3205" s="10">
        <f>_xlfn.LET(_xlpm.d,(K3205,L3205),MAX(_xlpm.d)-MIN(_xlpm.d))</f>
        <v>1</v>
      </c>
      <c r="O3205" s="1" t="str">
        <f>_xlfn.LET(_xlpm.sep,":",_xlpm.w,$G3205,_xlfn.CONCAT("~",RIGHT(_xlpm.w,LEN(_xlpm.w)-FIND(_xlpm.sep,_xlpm.w)),"~"))</f>
        <v>~trax~</v>
      </c>
      <c r="P3205" s="1" t="str">
        <f>_xlfn.LET(_xlpm.sep,":",_xlpm.w,$G3205,_xlfn.CONCAT("[",LEFT(_xlpm.w,FIND(_xlpm.sep,_xlpm.w)-1),"]"))</f>
        <v>[tɹə]</v>
      </c>
      <c r="Q3205" s="14" cm="1">
        <f t="array" ref="Q3205">SUM(_xlfn._xlws.FILTER($H$2:$H$7117,_xlfn.MAP($O$2:$O$7117,_xlfn.LAMBDA(_xlpm.x,_xlpm.x=$O3205))))</f>
        <v>4.9701789264413521E-5</v>
      </c>
      <c r="R3205" s="14">
        <f>$H3205/Q3205</f>
        <v>1</v>
      </c>
      <c r="S3205" s="14" cm="1">
        <f t="array" ref="S3205">SUM(_xlfn._xlws.FILTER($H$2:$H$7117,_xlfn.MAP($P$2:$P$7117,_xlfn.LAMBDA(_xlpm.x,_xlpm.x=$P3205))))</f>
        <v>4.9701789264413525E-4</v>
      </c>
      <c r="T3205" s="14">
        <f>$H3205/S3205</f>
        <v>9.9999999999999992E-2</v>
      </c>
      <c r="U3205" s="14">
        <f>_xlfn.LET(_xlpm.freq,F3205,_xlpm.size,M3205+1,_xlpm.F,V3205,LOG(1+_xlpm.freq)*LOG(1+_xlpm.size)*_xlpm.F)</f>
        <v>4.2590339550710871E-2</v>
      </c>
      <c r="V3205" s="14">
        <f>_xlfn.LET(_xlpm.a,T3205,_xlpm.b,R3205,2*_xlpm.a*_xlpm.b/(_xlpm.a+_xlpm.b))</f>
        <v>0.1818181818181818</v>
      </c>
      <c r="W3205" s="14">
        <f>_xlfn.LET(_xlpm.p,R3205,_xlpm.q,T3205,LOG(_xlpm.p/_xlpm.q))</f>
        <v>1</v>
      </c>
      <c r="X3205" s="2"/>
    </row>
    <row r="3206" spans="1:24">
      <c r="A3206" s="1" t="str">
        <f>_xlfn.LET(_xlpm.sep," : ",CONCATENATE(O3206,_xlpm.sep,P3206))</f>
        <v>~vior~ : [vjə]</v>
      </c>
      <c r="B3206" s="1">
        <f>_xlfn.LET(_xlpm.d,$G3206,_xlpm.k,_xlfn.CONCAT(LEFT(TRIM(B$1),1),"*"),COUNTIF(_xlpm.d,_xlpm.k))</f>
        <v>0</v>
      </c>
      <c r="C3206" s="1">
        <f>_xlfn.LET(_xlpm.d,$G3206,_xlpm.k,_xlfn.CONCAT(LEFT(TRIM(C$1),1),"*"),COUNTIF(_xlpm.d,_xlpm.k))</f>
        <v>0</v>
      </c>
      <c r="D3206" s="1">
        <f>_xlfn.LET(_xlpm.d,$G3206,_xlpm.k,_xlfn.CONCAT(LEFT(TRIM(D$1),1),"*"),COUNTIF(_xlpm.d,_xlpm.k))</f>
        <v>0</v>
      </c>
      <c r="E3206" s="1">
        <f>LOG(F3206+1,10)</f>
        <v>0.30102999566398114</v>
      </c>
      <c r="F3206" s="7">
        <v>1</v>
      </c>
      <c r="G3206" s="9" t="s">
        <v>5098</v>
      </c>
      <c r="H3206" s="4">
        <f>F3206/freq.sum.r6e</f>
        <v>4.9701789264413521E-5</v>
      </c>
      <c r="I3206" s="1" t="str">
        <f>_xlfn.LET(_xlpm.sep,":",_xlpm.w,$G3206,LEFT(_xlpm.w,FIND(_xlpm.sep,_xlpm.w)-1))</f>
        <v>vjə</v>
      </c>
      <c r="J3206" s="1" t="str">
        <f>_xlfn.LET(_xlpm.sep,":",_xlpm.w,$G3206,RIGHT(_xlpm.w,LEN(_xlpm.w)-FIND(_xlpm.sep,_xlpm.w)))</f>
        <v>vior</v>
      </c>
      <c r="K3206" s="10">
        <f>_xlfn.LET(_xlpm.w,I3206,LEN(_xlpm.w))</f>
        <v>3</v>
      </c>
      <c r="L3206" s="10">
        <f>_xlfn.LET(_xlpm.w,J3206,LEN(_xlpm.w))</f>
        <v>4</v>
      </c>
      <c r="M3206" s="10">
        <f>_xlfn.LET(_xlpm.a,K3206,_xlpm.b,L3206,MAX(_xlpm.a,_xlpm.b))</f>
        <v>4</v>
      </c>
      <c r="N3206" s="10">
        <f>_xlfn.LET(_xlpm.d,(K3206,L3206),MAX(_xlpm.d)-MIN(_xlpm.d))</f>
        <v>1</v>
      </c>
      <c r="O3206" s="1" t="str">
        <f>_xlfn.LET(_xlpm.sep,":",_xlpm.w,$G3206,_xlfn.CONCAT("~",RIGHT(_xlpm.w,LEN(_xlpm.w)-FIND(_xlpm.sep,_xlpm.w)),"~"))</f>
        <v>~vior~</v>
      </c>
      <c r="P3206" s="1" t="str">
        <f>_xlfn.LET(_xlpm.sep,":",_xlpm.w,$G3206,_xlfn.CONCAT("[",LEFT(_xlpm.w,FIND(_xlpm.sep,_xlpm.w)-1),"]"))</f>
        <v>[vjə]</v>
      </c>
      <c r="Q3206" s="14" cm="1">
        <f t="array" ref="Q3206">SUM(_xlfn._xlws.FILTER($H$2:$H$7117,_xlfn.MAP($O$2:$O$7117,_xlfn.LAMBDA(_xlpm.x,_xlpm.x=$O3206))))</f>
        <v>4.9701789264413521E-5</v>
      </c>
      <c r="R3206" s="14">
        <f>$H3206/Q3206</f>
        <v>1</v>
      </c>
      <c r="S3206" s="14" cm="1">
        <f t="array" ref="S3206">SUM(_xlfn._xlws.FILTER($H$2:$H$7117,_xlfn.MAP($P$2:$P$7117,_xlfn.LAMBDA(_xlpm.x,_xlpm.x=$P3206))))</f>
        <v>4.9701789264413525E-4</v>
      </c>
      <c r="T3206" s="14">
        <f>$H3206/S3206</f>
        <v>9.9999999999999992E-2</v>
      </c>
      <c r="U3206" s="14">
        <f>_xlfn.LET(_xlpm.freq,F3206,_xlpm.size,M3206+1,_xlpm.F,V3206,LOG(1+_xlpm.freq)*LOG(1+_xlpm.size)*_xlpm.F)</f>
        <v>4.2590339550710871E-2</v>
      </c>
      <c r="V3206" s="14">
        <f>_xlfn.LET(_xlpm.a,T3206,_xlpm.b,R3206,2*_xlpm.a*_xlpm.b/(_xlpm.a+_xlpm.b))</f>
        <v>0.1818181818181818</v>
      </c>
      <c r="W3206" s="14">
        <f>_xlfn.LET(_xlpm.p,R3206,_xlpm.q,T3206,LOG(_xlpm.p/_xlpm.q))</f>
        <v>1</v>
      </c>
      <c r="X3206" s="2"/>
    </row>
    <row r="3207" spans="1:24">
      <c r="A3207" s="1" t="str">
        <f>_xlfn.LET(_xlpm.sep," : ",CONCATENATE(O3207,_xlpm.sep,P3207))</f>
        <v>~viox~ : [vjə]</v>
      </c>
      <c r="B3207" s="1">
        <f>_xlfn.LET(_xlpm.d,$G3207,_xlpm.k,_xlfn.CONCAT(LEFT(TRIM(B$1),1),"*"),COUNTIF(_xlpm.d,_xlpm.k))</f>
        <v>0</v>
      </c>
      <c r="C3207" s="1">
        <f>_xlfn.LET(_xlpm.d,$G3207,_xlpm.k,_xlfn.CONCAT(LEFT(TRIM(C$1),1),"*"),COUNTIF(_xlpm.d,_xlpm.k))</f>
        <v>0</v>
      </c>
      <c r="D3207" s="1">
        <f>_xlfn.LET(_xlpm.d,$G3207,_xlpm.k,_xlfn.CONCAT(LEFT(TRIM(D$1),1),"*"),COUNTIF(_xlpm.d,_xlpm.k))</f>
        <v>0</v>
      </c>
      <c r="E3207" s="1">
        <f>LOG(F3207+1,10)</f>
        <v>0.30102999566398114</v>
      </c>
      <c r="F3207" s="7">
        <v>1</v>
      </c>
      <c r="G3207" s="9" t="s">
        <v>5100</v>
      </c>
      <c r="H3207" s="4">
        <f>F3207/freq.sum.r6e</f>
        <v>4.9701789264413521E-5</v>
      </c>
      <c r="I3207" s="1" t="str">
        <f>_xlfn.LET(_xlpm.sep,":",_xlpm.w,$G3207,LEFT(_xlpm.w,FIND(_xlpm.sep,_xlpm.w)-1))</f>
        <v>vjə</v>
      </c>
      <c r="J3207" s="1" t="str">
        <f>_xlfn.LET(_xlpm.sep,":",_xlpm.w,$G3207,RIGHT(_xlpm.w,LEN(_xlpm.w)-FIND(_xlpm.sep,_xlpm.w)))</f>
        <v>viox</v>
      </c>
      <c r="K3207" s="10">
        <f>_xlfn.LET(_xlpm.w,I3207,LEN(_xlpm.w))</f>
        <v>3</v>
      </c>
      <c r="L3207" s="10">
        <f>_xlfn.LET(_xlpm.w,J3207,LEN(_xlpm.w))</f>
        <v>4</v>
      </c>
      <c r="M3207" s="10">
        <f>_xlfn.LET(_xlpm.a,K3207,_xlpm.b,L3207,MAX(_xlpm.a,_xlpm.b))</f>
        <v>4</v>
      </c>
      <c r="N3207" s="10">
        <f>_xlfn.LET(_xlpm.d,(K3207,L3207),MAX(_xlpm.d)-MIN(_xlpm.d))</f>
        <v>1</v>
      </c>
      <c r="O3207" s="1" t="str">
        <f>_xlfn.LET(_xlpm.sep,":",_xlpm.w,$G3207,_xlfn.CONCAT("~",RIGHT(_xlpm.w,LEN(_xlpm.w)-FIND(_xlpm.sep,_xlpm.w)),"~"))</f>
        <v>~viox~</v>
      </c>
      <c r="P3207" s="1" t="str">
        <f>_xlfn.LET(_xlpm.sep,":",_xlpm.w,$G3207,_xlfn.CONCAT("[",LEFT(_xlpm.w,FIND(_xlpm.sep,_xlpm.w)-1),"]"))</f>
        <v>[vjə]</v>
      </c>
      <c r="Q3207" s="14" cm="1">
        <f t="array" ref="Q3207">SUM(_xlfn._xlws.FILTER($H$2:$H$7117,_xlfn.MAP($O$2:$O$7117,_xlfn.LAMBDA(_xlpm.x,_xlpm.x=$O3207))))</f>
        <v>4.9701789264413521E-5</v>
      </c>
      <c r="R3207" s="14">
        <f>$H3207/Q3207</f>
        <v>1</v>
      </c>
      <c r="S3207" s="14" cm="1">
        <f t="array" ref="S3207">SUM(_xlfn._xlws.FILTER($H$2:$H$7117,_xlfn.MAP($P$2:$P$7117,_xlfn.LAMBDA(_xlpm.x,_xlpm.x=$P3207))))</f>
        <v>4.9701789264413525E-4</v>
      </c>
      <c r="T3207" s="14">
        <f>$H3207/S3207</f>
        <v>9.9999999999999992E-2</v>
      </c>
      <c r="U3207" s="14">
        <f>_xlfn.LET(_xlpm.freq,F3207,_xlpm.size,M3207+1,_xlpm.F,V3207,LOG(1+_xlpm.freq)*LOG(1+_xlpm.size)*_xlpm.F)</f>
        <v>4.2590339550710871E-2</v>
      </c>
      <c r="V3207" s="14">
        <f>_xlfn.LET(_xlpm.a,T3207,_xlpm.b,R3207,2*_xlpm.a*_xlpm.b/(_xlpm.a+_xlpm.b))</f>
        <v>0.1818181818181818</v>
      </c>
      <c r="W3207" s="14">
        <f>_xlfn.LET(_xlpm.p,R3207,_xlpm.q,T3207,LOG(_xlpm.p/_xlpm.q))</f>
        <v>1</v>
      </c>
      <c r="X3207" s="2"/>
    </row>
    <row r="3208" spans="1:24">
      <c r="A3208" s="1" t="str">
        <f>_xlfn.LET(_xlpm.sep," : ",CONCATENATE(O3208,_xlpm.sep,P3208))</f>
        <v>~vure~ : [vjə]</v>
      </c>
      <c r="B3208" s="1">
        <f>_xlfn.LET(_xlpm.d,$G3208,_xlpm.k,_xlfn.CONCAT(LEFT(TRIM(B$1),1),"*"),COUNTIF(_xlpm.d,_xlpm.k))</f>
        <v>0</v>
      </c>
      <c r="C3208" s="1">
        <f>_xlfn.LET(_xlpm.d,$G3208,_xlpm.k,_xlfn.CONCAT(LEFT(TRIM(C$1),1),"*"),COUNTIF(_xlpm.d,_xlpm.k))</f>
        <v>0</v>
      </c>
      <c r="D3208" s="1">
        <f>_xlfn.LET(_xlpm.d,$G3208,_xlpm.k,_xlfn.CONCAT(LEFT(TRIM(D$1),1),"*"),COUNTIF(_xlpm.d,_xlpm.k))</f>
        <v>0</v>
      </c>
      <c r="E3208" s="1">
        <f>LOG(F3208+1,10)</f>
        <v>0.30102999566398114</v>
      </c>
      <c r="F3208" s="7">
        <v>1</v>
      </c>
      <c r="G3208" s="9" t="s">
        <v>5103</v>
      </c>
      <c r="H3208" s="4">
        <f>F3208/freq.sum.r6e</f>
        <v>4.9701789264413521E-5</v>
      </c>
      <c r="I3208" s="1" t="str">
        <f>_xlfn.LET(_xlpm.sep,":",_xlpm.w,$G3208,LEFT(_xlpm.w,FIND(_xlpm.sep,_xlpm.w)-1))</f>
        <v>vjə</v>
      </c>
      <c r="J3208" s="1" t="str">
        <f>_xlfn.LET(_xlpm.sep,":",_xlpm.w,$G3208,RIGHT(_xlpm.w,LEN(_xlpm.w)-FIND(_xlpm.sep,_xlpm.w)))</f>
        <v>vure</v>
      </c>
      <c r="K3208" s="10">
        <f>_xlfn.LET(_xlpm.w,I3208,LEN(_xlpm.w))</f>
        <v>3</v>
      </c>
      <c r="L3208" s="10">
        <f>_xlfn.LET(_xlpm.w,J3208,LEN(_xlpm.w))</f>
        <v>4</v>
      </c>
      <c r="M3208" s="10">
        <f>_xlfn.LET(_xlpm.a,K3208,_xlpm.b,L3208,MAX(_xlpm.a,_xlpm.b))</f>
        <v>4</v>
      </c>
      <c r="N3208" s="10">
        <f>_xlfn.LET(_xlpm.d,(K3208,L3208),MAX(_xlpm.d)-MIN(_xlpm.d))</f>
        <v>1</v>
      </c>
      <c r="O3208" s="1" t="str">
        <f>_xlfn.LET(_xlpm.sep,":",_xlpm.w,$G3208,_xlfn.CONCAT("~",RIGHT(_xlpm.w,LEN(_xlpm.w)-FIND(_xlpm.sep,_xlpm.w)),"~"))</f>
        <v>~vure~</v>
      </c>
      <c r="P3208" s="1" t="str">
        <f>_xlfn.LET(_xlpm.sep,":",_xlpm.w,$G3208,_xlfn.CONCAT("[",LEFT(_xlpm.w,FIND(_xlpm.sep,_xlpm.w)-1),"]"))</f>
        <v>[vjə]</v>
      </c>
      <c r="Q3208" s="14" cm="1">
        <f t="array" ref="Q3208">SUM(_xlfn._xlws.FILTER($H$2:$H$7117,_xlfn.MAP($O$2:$O$7117,_xlfn.LAMBDA(_xlpm.x,_xlpm.x=$O3208))))</f>
        <v>4.9701789264413521E-5</v>
      </c>
      <c r="R3208" s="14">
        <f>$H3208/Q3208</f>
        <v>1</v>
      </c>
      <c r="S3208" s="14" cm="1">
        <f t="array" ref="S3208">SUM(_xlfn._xlws.FILTER($H$2:$H$7117,_xlfn.MAP($P$2:$P$7117,_xlfn.LAMBDA(_xlpm.x,_xlpm.x=$P3208))))</f>
        <v>4.9701789264413525E-4</v>
      </c>
      <c r="T3208" s="14">
        <f>$H3208/S3208</f>
        <v>9.9999999999999992E-2</v>
      </c>
      <c r="U3208" s="14">
        <f>_xlfn.LET(_xlpm.freq,F3208,_xlpm.size,M3208+1,_xlpm.F,V3208,LOG(1+_xlpm.freq)*LOG(1+_xlpm.size)*_xlpm.F)</f>
        <v>4.2590339550710871E-2</v>
      </c>
      <c r="V3208" s="14">
        <f>_xlfn.LET(_xlpm.a,T3208,_xlpm.b,R3208,2*_xlpm.a*_xlpm.b/(_xlpm.a+_xlpm.b))</f>
        <v>0.1818181818181818</v>
      </c>
      <c r="W3208" s="14">
        <f>_xlfn.LET(_xlpm.p,R3208,_xlpm.q,T3208,LOG(_xlpm.p/_xlpm.q))</f>
        <v>1</v>
      </c>
      <c r="X3208" s="2"/>
    </row>
    <row r="3209" spans="1:24">
      <c r="A3209" s="1" t="str">
        <f>_xlfn.LET(_xlpm.sep," : ",CONCATENATE(O3209,_xlpm.sep,P3209))</f>
        <v>~rber~ : [ɹbə]</v>
      </c>
      <c r="B3209" s="1">
        <f>_xlfn.LET(_xlpm.d,$G3209,_xlpm.k,_xlfn.CONCAT(LEFT(TRIM(B$1),1),"*"),COUNTIF(_xlpm.d,_xlpm.k))</f>
        <v>1</v>
      </c>
      <c r="C3209" s="1">
        <f>_xlfn.LET(_xlpm.d,$G3209,_xlpm.k,_xlfn.CONCAT(LEFT(TRIM(C$1),1),"*"),COUNTIF(_xlpm.d,_xlpm.k))</f>
        <v>0</v>
      </c>
      <c r="D3209" s="1">
        <f>_xlfn.LET(_xlpm.d,$G3209,_xlpm.k,_xlfn.CONCAT(LEFT(TRIM(D$1),1),"*"),COUNTIF(_xlpm.d,_xlpm.k))</f>
        <v>0</v>
      </c>
      <c r="E3209" s="1">
        <f>LOG(F3209+1,10)</f>
        <v>0.30102999566398114</v>
      </c>
      <c r="F3209" s="7">
        <v>1</v>
      </c>
      <c r="G3209" s="9" t="s">
        <v>5689</v>
      </c>
      <c r="H3209" s="4">
        <f>F3209/freq.sum.r6e</f>
        <v>4.9701789264413521E-5</v>
      </c>
      <c r="I3209" s="1" t="str">
        <f>_xlfn.LET(_xlpm.sep,":",_xlpm.w,$G3209,LEFT(_xlpm.w,FIND(_xlpm.sep,_xlpm.w)-1))</f>
        <v>ɹbə</v>
      </c>
      <c r="J3209" s="1" t="str">
        <f>_xlfn.LET(_xlpm.sep,":",_xlpm.w,$G3209,RIGHT(_xlpm.w,LEN(_xlpm.w)-FIND(_xlpm.sep,_xlpm.w)))</f>
        <v>rber</v>
      </c>
      <c r="K3209" s="10">
        <f>_xlfn.LET(_xlpm.w,I3209,LEN(_xlpm.w))</f>
        <v>3</v>
      </c>
      <c r="L3209" s="10">
        <f>_xlfn.LET(_xlpm.w,J3209,LEN(_xlpm.w))</f>
        <v>4</v>
      </c>
      <c r="M3209" s="10">
        <f>_xlfn.LET(_xlpm.a,K3209,_xlpm.b,L3209,MAX(_xlpm.a,_xlpm.b))</f>
        <v>4</v>
      </c>
      <c r="N3209" s="10">
        <f>_xlfn.LET(_xlpm.d,(K3209,L3209),MAX(_xlpm.d)-MIN(_xlpm.d))</f>
        <v>1</v>
      </c>
      <c r="O3209" s="1" t="str">
        <f>_xlfn.LET(_xlpm.sep,":",_xlpm.w,$G3209,_xlfn.CONCAT("~",RIGHT(_xlpm.w,LEN(_xlpm.w)-FIND(_xlpm.sep,_xlpm.w)),"~"))</f>
        <v>~rber~</v>
      </c>
      <c r="P3209" s="1" t="str">
        <f>_xlfn.LET(_xlpm.sep,":",_xlpm.w,$G3209,_xlfn.CONCAT("[",LEFT(_xlpm.w,FIND(_xlpm.sep,_xlpm.w)-1),"]"))</f>
        <v>[ɹbə]</v>
      </c>
      <c r="Q3209" s="14" cm="1">
        <f t="array" ref="Q3209">SUM(_xlfn._xlws.FILTER($H$2:$H$7117,_xlfn.MAP($O$2:$O$7117,_xlfn.LAMBDA(_xlpm.x,_xlpm.x=$O3209))))</f>
        <v>4.9701789264413521E-5</v>
      </c>
      <c r="R3209" s="14">
        <f>$H3209/Q3209</f>
        <v>1</v>
      </c>
      <c r="S3209" s="14" cm="1">
        <f t="array" ref="S3209">SUM(_xlfn._xlws.FILTER($H$2:$H$7117,_xlfn.MAP($P$2:$P$7117,_xlfn.LAMBDA(_xlpm.x,_xlpm.x=$P3209))))</f>
        <v>4.9701789264413525E-4</v>
      </c>
      <c r="T3209" s="14">
        <f>$H3209/S3209</f>
        <v>9.9999999999999992E-2</v>
      </c>
      <c r="U3209" s="14">
        <f>_xlfn.LET(_xlpm.freq,F3209,_xlpm.size,M3209+1,_xlpm.F,V3209,LOG(1+_xlpm.freq)*LOG(1+_xlpm.size)*_xlpm.F)</f>
        <v>4.2590339550710871E-2</v>
      </c>
      <c r="V3209" s="14">
        <f>_xlfn.LET(_xlpm.a,T3209,_xlpm.b,R3209,2*_xlpm.a*_xlpm.b/(_xlpm.a+_xlpm.b))</f>
        <v>0.1818181818181818</v>
      </c>
      <c r="W3209" s="14">
        <f>_xlfn.LET(_xlpm.p,R3209,_xlpm.q,T3209,LOG(_xlpm.p/_xlpm.q))</f>
        <v>1</v>
      </c>
      <c r="X3209" s="2"/>
    </row>
    <row r="3210" spans="1:24">
      <c r="A3210" s="1" t="str">
        <f>_xlfn.LET(_xlpm.sep," : ",CONCATENATE(O3210,_xlpm.sep,P3210))</f>
        <v>~rbex~ : [ɹbə]</v>
      </c>
      <c r="B3210" s="1">
        <f>_xlfn.LET(_xlpm.d,$G3210,_xlpm.k,_xlfn.CONCAT(LEFT(TRIM(B$1),1),"*"),COUNTIF(_xlpm.d,_xlpm.k))</f>
        <v>1</v>
      </c>
      <c r="C3210" s="1">
        <f>_xlfn.LET(_xlpm.d,$G3210,_xlpm.k,_xlfn.CONCAT(LEFT(TRIM(C$1),1),"*"),COUNTIF(_xlpm.d,_xlpm.k))</f>
        <v>0</v>
      </c>
      <c r="D3210" s="1">
        <f>_xlfn.LET(_xlpm.d,$G3210,_xlpm.k,_xlfn.CONCAT(LEFT(TRIM(D$1),1),"*"),COUNTIF(_xlpm.d,_xlpm.k))</f>
        <v>0</v>
      </c>
      <c r="E3210" s="1">
        <f>LOG(F3210+1,10)</f>
        <v>0.30102999566398114</v>
      </c>
      <c r="F3210" s="7">
        <v>1</v>
      </c>
      <c r="G3210" s="9" t="s">
        <v>5691</v>
      </c>
      <c r="H3210" s="4">
        <f>F3210/freq.sum.r6e</f>
        <v>4.9701789264413521E-5</v>
      </c>
      <c r="I3210" s="1" t="str">
        <f>_xlfn.LET(_xlpm.sep,":",_xlpm.w,$G3210,LEFT(_xlpm.w,FIND(_xlpm.sep,_xlpm.w)-1))</f>
        <v>ɹbə</v>
      </c>
      <c r="J3210" s="1" t="str">
        <f>_xlfn.LET(_xlpm.sep,":",_xlpm.w,$G3210,RIGHT(_xlpm.w,LEN(_xlpm.w)-FIND(_xlpm.sep,_xlpm.w)))</f>
        <v>rbex</v>
      </c>
      <c r="K3210" s="10">
        <f>_xlfn.LET(_xlpm.w,I3210,LEN(_xlpm.w))</f>
        <v>3</v>
      </c>
      <c r="L3210" s="10">
        <f>_xlfn.LET(_xlpm.w,J3210,LEN(_xlpm.w))</f>
        <v>4</v>
      </c>
      <c r="M3210" s="10">
        <f>_xlfn.LET(_xlpm.a,K3210,_xlpm.b,L3210,MAX(_xlpm.a,_xlpm.b))</f>
        <v>4</v>
      </c>
      <c r="N3210" s="10">
        <f>_xlfn.LET(_xlpm.d,(K3210,L3210),MAX(_xlpm.d)-MIN(_xlpm.d))</f>
        <v>1</v>
      </c>
      <c r="O3210" s="1" t="str">
        <f>_xlfn.LET(_xlpm.sep,":",_xlpm.w,$G3210,_xlfn.CONCAT("~",RIGHT(_xlpm.w,LEN(_xlpm.w)-FIND(_xlpm.sep,_xlpm.w)),"~"))</f>
        <v>~rbex~</v>
      </c>
      <c r="P3210" s="1" t="str">
        <f>_xlfn.LET(_xlpm.sep,":",_xlpm.w,$G3210,_xlfn.CONCAT("[",LEFT(_xlpm.w,FIND(_xlpm.sep,_xlpm.w)-1),"]"))</f>
        <v>[ɹbə]</v>
      </c>
      <c r="Q3210" s="14" cm="1">
        <f t="array" ref="Q3210">SUM(_xlfn._xlws.FILTER($H$2:$H$7111,_xlfn.MAP($O$2:$O$7111,_xlfn.LAMBDA(_xlpm.x,_xlpm.x=$O3210))))</f>
        <v>4.9701789264413521E-5</v>
      </c>
      <c r="R3210" s="14">
        <f>$H3210/Q3210</f>
        <v>1</v>
      </c>
      <c r="S3210" s="14" cm="1">
        <f t="array" ref="S3210">SUM(_xlfn._xlws.FILTER($H$2:$H$7111,_xlfn.MAP($P$2:$P$7111,_xlfn.LAMBDA(_xlpm.x,_xlpm.x=$P3210))))</f>
        <v>4.9701789264413525E-4</v>
      </c>
      <c r="T3210" s="14">
        <f>$H3210/S3210</f>
        <v>9.9999999999999992E-2</v>
      </c>
      <c r="U3210" s="14">
        <f>_xlfn.LET(_xlpm.freq,F3210,_xlpm.size,M3210+1,_xlpm.F,V3210,LOG(1+_xlpm.freq)*LOG(1+_xlpm.size)*_xlpm.F)</f>
        <v>4.2590339550710871E-2</v>
      </c>
      <c r="V3210" s="14">
        <f>_xlfn.LET(_xlpm.a,T3210,_xlpm.b,R3210,2*_xlpm.a*_xlpm.b/(_xlpm.a+_xlpm.b))</f>
        <v>0.1818181818181818</v>
      </c>
      <c r="W3210" s="14">
        <f>_xlfn.LET(_xlpm.p,R3210,_xlpm.q,T3210,LOG(_xlpm.p/_xlpm.q))</f>
        <v>1</v>
      </c>
      <c r="X3210" s="2"/>
    </row>
    <row r="3211" spans="1:24">
      <c r="A3211" s="1" t="str">
        <f>_xlfn.LET(_xlpm.sep," : ",CONCATENATE(O3211,_xlpm.sep,P3211))</f>
        <v>~rbox~ : [ɹbə]</v>
      </c>
      <c r="B3211" s="1">
        <f>_xlfn.LET(_xlpm.d,$G3211,_xlpm.k,_xlfn.CONCAT(LEFT(TRIM(B$1),1),"*"),COUNTIF(_xlpm.d,_xlpm.k))</f>
        <v>1</v>
      </c>
      <c r="C3211" s="1">
        <f>_xlfn.LET(_xlpm.d,$G3211,_xlpm.k,_xlfn.CONCAT(LEFT(TRIM(C$1),1),"*"),COUNTIF(_xlpm.d,_xlpm.k))</f>
        <v>0</v>
      </c>
      <c r="D3211" s="1">
        <f>_xlfn.LET(_xlpm.d,$G3211,_xlpm.k,_xlfn.CONCAT(LEFT(TRIM(D$1),1),"*"),COUNTIF(_xlpm.d,_xlpm.k))</f>
        <v>0</v>
      </c>
      <c r="E3211" s="1">
        <f>LOG(F3211+1,10)</f>
        <v>0.30102999566398114</v>
      </c>
      <c r="F3211" s="7">
        <v>1</v>
      </c>
      <c r="G3211" s="9" t="s">
        <v>5702</v>
      </c>
      <c r="H3211" s="4">
        <f>F3211/freq.sum.r6e</f>
        <v>4.9701789264413521E-5</v>
      </c>
      <c r="I3211" s="1" t="str">
        <f>_xlfn.LET(_xlpm.sep,":",_xlpm.w,$G3211,LEFT(_xlpm.w,FIND(_xlpm.sep,_xlpm.w)-1))</f>
        <v>ɹbə</v>
      </c>
      <c r="J3211" s="1" t="str">
        <f>_xlfn.LET(_xlpm.sep,":",_xlpm.w,$G3211,RIGHT(_xlpm.w,LEN(_xlpm.w)-FIND(_xlpm.sep,_xlpm.w)))</f>
        <v>rbox</v>
      </c>
      <c r="K3211" s="10">
        <f>_xlfn.LET(_xlpm.w,I3211,LEN(_xlpm.w))</f>
        <v>3</v>
      </c>
      <c r="L3211" s="10">
        <f>_xlfn.LET(_xlpm.w,J3211,LEN(_xlpm.w))</f>
        <v>4</v>
      </c>
      <c r="M3211" s="10">
        <f>_xlfn.LET(_xlpm.a,K3211,_xlpm.b,L3211,MAX(_xlpm.a,_xlpm.b))</f>
        <v>4</v>
      </c>
      <c r="N3211" s="10">
        <f>_xlfn.LET(_xlpm.d,(K3211,L3211),MAX(_xlpm.d)-MIN(_xlpm.d))</f>
        <v>1</v>
      </c>
      <c r="O3211" s="1" t="str">
        <f>_xlfn.LET(_xlpm.sep,":",_xlpm.w,$G3211,_xlfn.CONCAT("~",RIGHT(_xlpm.w,LEN(_xlpm.w)-FIND(_xlpm.sep,_xlpm.w)),"~"))</f>
        <v>~rbox~</v>
      </c>
      <c r="P3211" s="1" t="str">
        <f>_xlfn.LET(_xlpm.sep,":",_xlpm.w,$G3211,_xlfn.CONCAT("[",LEFT(_xlpm.w,FIND(_xlpm.sep,_xlpm.w)-1),"]"))</f>
        <v>[ɹbə]</v>
      </c>
      <c r="Q3211" s="14" cm="1">
        <f t="array" ref="Q3211">SUM(_xlfn._xlws.FILTER($H$2:$H$7117,_xlfn.MAP($O$2:$O$7117,_xlfn.LAMBDA(_xlpm.x,_xlpm.x=$O3211))))</f>
        <v>4.9701789264413521E-5</v>
      </c>
      <c r="R3211" s="14">
        <f>$H3211/Q3211</f>
        <v>1</v>
      </c>
      <c r="S3211" s="14" cm="1">
        <f t="array" ref="S3211">SUM(_xlfn._xlws.FILTER($H$2:$H$7117,_xlfn.MAP($P$2:$P$7117,_xlfn.LAMBDA(_xlpm.x,_xlpm.x=$P3211))))</f>
        <v>4.9701789264413525E-4</v>
      </c>
      <c r="T3211" s="14">
        <f>$H3211/S3211</f>
        <v>9.9999999999999992E-2</v>
      </c>
      <c r="U3211" s="14">
        <f>_xlfn.LET(_xlpm.freq,F3211,_xlpm.size,M3211+1,_xlpm.F,V3211,LOG(1+_xlpm.freq)*LOG(1+_xlpm.size)*_xlpm.F)</f>
        <v>4.2590339550710871E-2</v>
      </c>
      <c r="V3211" s="14">
        <f>_xlfn.LET(_xlpm.a,T3211,_xlpm.b,R3211,2*_xlpm.a*_xlpm.b/(_xlpm.a+_xlpm.b))</f>
        <v>0.1818181818181818</v>
      </c>
      <c r="W3211" s="14">
        <f>_xlfn.LET(_xlpm.p,R3211,_xlpm.q,T3211,LOG(_xlpm.p/_xlpm.q))</f>
        <v>1</v>
      </c>
      <c r="X3211" s="2"/>
    </row>
    <row r="3212" spans="1:24">
      <c r="A3212" s="1" t="str">
        <f>_xlfn.LET(_xlpm.sep," : ",CONCATENATE(O3212,_xlpm.sep,P3212))</f>
        <v>~rbor~ : [ɹbə]</v>
      </c>
      <c r="B3212" s="1">
        <f>_xlfn.LET(_xlpm.d,$G3212,_xlpm.k,_xlfn.CONCAT(LEFT(TRIM(B$1),1),"*"),COUNTIF(_xlpm.d,_xlpm.k))</f>
        <v>1</v>
      </c>
      <c r="C3212" s="1">
        <f>_xlfn.LET(_xlpm.d,$G3212,_xlpm.k,_xlfn.CONCAT(LEFT(TRIM(C$1),1),"*"),COUNTIF(_xlpm.d,_xlpm.k))</f>
        <v>0</v>
      </c>
      <c r="D3212" s="1">
        <f>_xlfn.LET(_xlpm.d,$G3212,_xlpm.k,_xlfn.CONCAT(LEFT(TRIM(D$1),1),"*"),COUNTIF(_xlpm.d,_xlpm.k))</f>
        <v>0</v>
      </c>
      <c r="E3212" s="1">
        <f>LOG(F3212+1,10)</f>
        <v>0.30102999566398114</v>
      </c>
      <c r="F3212" s="7">
        <v>1</v>
      </c>
      <c r="G3212" s="9" t="s">
        <v>5700</v>
      </c>
      <c r="H3212" s="4">
        <f>F3212/freq.sum.r6e</f>
        <v>4.9701789264413521E-5</v>
      </c>
      <c r="I3212" s="1" t="str">
        <f>_xlfn.LET(_xlpm.sep,":",_xlpm.w,$G3212,LEFT(_xlpm.w,FIND(_xlpm.sep,_xlpm.w)-1))</f>
        <v>ɹbə</v>
      </c>
      <c r="J3212" s="1" t="str">
        <f>_xlfn.LET(_xlpm.sep,":",_xlpm.w,$G3212,RIGHT(_xlpm.w,LEN(_xlpm.w)-FIND(_xlpm.sep,_xlpm.w)))</f>
        <v>rbor</v>
      </c>
      <c r="K3212" s="10">
        <f>_xlfn.LET(_xlpm.w,I3212,LEN(_xlpm.w))</f>
        <v>3</v>
      </c>
      <c r="L3212" s="10">
        <f>_xlfn.LET(_xlpm.w,J3212,LEN(_xlpm.w))</f>
        <v>4</v>
      </c>
      <c r="M3212" s="10">
        <f>_xlfn.LET(_xlpm.a,K3212,_xlpm.b,L3212,MAX(_xlpm.a,_xlpm.b))</f>
        <v>4</v>
      </c>
      <c r="N3212" s="10">
        <f>_xlfn.LET(_xlpm.d,(K3212,L3212),MAX(_xlpm.d)-MIN(_xlpm.d))</f>
        <v>1</v>
      </c>
      <c r="O3212" s="1" t="str">
        <f>_xlfn.LET(_xlpm.sep,":",_xlpm.w,$G3212,_xlfn.CONCAT("~",RIGHT(_xlpm.w,LEN(_xlpm.w)-FIND(_xlpm.sep,_xlpm.w)),"~"))</f>
        <v>~rbor~</v>
      </c>
      <c r="P3212" s="1" t="str">
        <f>_xlfn.LET(_xlpm.sep,":",_xlpm.w,$G3212,_xlfn.CONCAT("[",LEFT(_xlpm.w,FIND(_xlpm.sep,_xlpm.w)-1),"]"))</f>
        <v>[ɹbə]</v>
      </c>
      <c r="Q3212" s="14" cm="1">
        <f t="array" ref="Q3212">SUM(_xlfn._xlws.FILTER($H$2:$H$7117,_xlfn.MAP($O$2:$O$7117,_xlfn.LAMBDA(_xlpm.x,_xlpm.x=$O3212))))</f>
        <v>4.9701789264413521E-5</v>
      </c>
      <c r="R3212" s="14">
        <f>$H3212/Q3212</f>
        <v>1</v>
      </c>
      <c r="S3212" s="14" cm="1">
        <f t="array" ref="S3212">SUM(_xlfn._xlws.FILTER($H$2:$H$7117,_xlfn.MAP($P$2:$P$7117,_xlfn.LAMBDA(_xlpm.x,_xlpm.x=$P3212))))</f>
        <v>4.9701789264413525E-4</v>
      </c>
      <c r="T3212" s="14">
        <f>$H3212/S3212</f>
        <v>9.9999999999999992E-2</v>
      </c>
      <c r="U3212" s="14">
        <f>_xlfn.LET(_xlpm.freq,F3212,_xlpm.size,M3212+1,_xlpm.F,V3212,LOG(1+_xlpm.freq)*LOG(1+_xlpm.size)*_xlpm.F)</f>
        <v>4.2590339550710871E-2</v>
      </c>
      <c r="V3212" s="14">
        <f>_xlfn.LET(_xlpm.a,T3212,_xlpm.b,R3212,2*_xlpm.a*_xlpm.b/(_xlpm.a+_xlpm.b))</f>
        <v>0.1818181818181818</v>
      </c>
      <c r="W3212" s="14">
        <f>_xlfn.LET(_xlpm.p,R3212,_xlpm.q,T3212,LOG(_xlpm.p/_xlpm.q))</f>
        <v>1</v>
      </c>
      <c r="X3212" s="2"/>
    </row>
    <row r="3213" spans="1:24">
      <c r="A3213" s="1" t="str">
        <f>_xlfn.LET(_xlpm.sep," : ",CONCATENATE(O3213,_xlpm.sep,P3213))</f>
        <v>~rgix~ : [ɹdʒə]</v>
      </c>
      <c r="B3213" s="1">
        <f>_xlfn.LET(_xlpm.d,$G3213,_xlpm.k,_xlfn.CONCAT(LEFT(TRIM(B$1),1),"*"),COUNTIF(_xlpm.d,_xlpm.k))</f>
        <v>1</v>
      </c>
      <c r="C3213" s="1">
        <f>_xlfn.LET(_xlpm.d,$G3213,_xlpm.k,_xlfn.CONCAT(LEFT(TRIM(C$1),1),"*"),COUNTIF(_xlpm.d,_xlpm.k))</f>
        <v>0</v>
      </c>
      <c r="D3213" s="1">
        <f>_xlfn.LET(_xlpm.d,$G3213,_xlpm.k,_xlfn.CONCAT(LEFT(TRIM(D$1),1),"*"),COUNTIF(_xlpm.d,_xlpm.k))</f>
        <v>0</v>
      </c>
      <c r="E3213" s="1">
        <f>LOG(F3213+1,10)</f>
        <v>0.30102999566398114</v>
      </c>
      <c r="F3213" s="7">
        <v>1</v>
      </c>
      <c r="G3213" s="9" t="s">
        <v>5779</v>
      </c>
      <c r="H3213" s="4">
        <f>F3213/freq.sum.r6e</f>
        <v>4.9701789264413521E-5</v>
      </c>
      <c r="I3213" s="1" t="str">
        <f>_xlfn.LET(_xlpm.sep,":",_xlpm.w,$G3213,LEFT(_xlpm.w,FIND(_xlpm.sep,_xlpm.w)-1))</f>
        <v>ɹdʒə</v>
      </c>
      <c r="J3213" s="1" t="str">
        <f>_xlfn.LET(_xlpm.sep,":",_xlpm.w,$G3213,RIGHT(_xlpm.w,LEN(_xlpm.w)-FIND(_xlpm.sep,_xlpm.w)))</f>
        <v>rgix</v>
      </c>
      <c r="K3213" s="10">
        <f>_xlfn.LET(_xlpm.w,I3213,LEN(_xlpm.w))</f>
        <v>4</v>
      </c>
      <c r="L3213" s="10">
        <f>_xlfn.LET(_xlpm.w,J3213,LEN(_xlpm.w))</f>
        <v>4</v>
      </c>
      <c r="M3213" s="10">
        <f>_xlfn.LET(_xlpm.a,K3213,_xlpm.b,L3213,MAX(_xlpm.a,_xlpm.b))</f>
        <v>4</v>
      </c>
      <c r="N3213" s="10">
        <f>_xlfn.LET(_xlpm.d,(K3213,L3213),MAX(_xlpm.d)-MIN(_xlpm.d))</f>
        <v>0</v>
      </c>
      <c r="O3213" s="1" t="str">
        <f>_xlfn.LET(_xlpm.sep,":",_xlpm.w,$G3213,_xlfn.CONCAT("~",RIGHT(_xlpm.w,LEN(_xlpm.w)-FIND(_xlpm.sep,_xlpm.w)),"~"))</f>
        <v>~rgix~</v>
      </c>
      <c r="P3213" s="1" t="str">
        <f>_xlfn.LET(_xlpm.sep,":",_xlpm.w,$G3213,_xlfn.CONCAT("[",LEFT(_xlpm.w,FIND(_xlpm.sep,_xlpm.w)-1),"]"))</f>
        <v>[ɹdʒə]</v>
      </c>
      <c r="Q3213" s="14" cm="1">
        <f t="array" ref="Q3213">SUM(_xlfn._xlws.FILTER($H$2:$H$7111,_xlfn.MAP($O$2:$O$7111,_xlfn.LAMBDA(_xlpm.x,_xlpm.x=$O3213))))</f>
        <v>4.9701789264413521E-5</v>
      </c>
      <c r="R3213" s="14">
        <f>$H3213/Q3213</f>
        <v>1</v>
      </c>
      <c r="S3213" s="14" cm="1">
        <f t="array" ref="S3213">SUM(_xlfn._xlws.FILTER($H$2:$H$7111,_xlfn.MAP($P$2:$P$7111,_xlfn.LAMBDA(_xlpm.x,_xlpm.x=$P3213))))</f>
        <v>4.9701789264413525E-4</v>
      </c>
      <c r="T3213" s="14">
        <f>$H3213/S3213</f>
        <v>9.9999999999999992E-2</v>
      </c>
      <c r="U3213" s="14">
        <f>_xlfn.LET(_xlpm.freq,F3213,_xlpm.size,M3213+1,_xlpm.F,V3213,LOG(1+_xlpm.freq)*LOG(1+_xlpm.size)*_xlpm.F)</f>
        <v>4.2590339550710871E-2</v>
      </c>
      <c r="V3213" s="14">
        <f>_xlfn.LET(_xlpm.a,T3213,_xlpm.b,R3213,2*_xlpm.a*_xlpm.b/(_xlpm.a+_xlpm.b))</f>
        <v>0.1818181818181818</v>
      </c>
      <c r="W3213" s="14">
        <f>_xlfn.LET(_xlpm.p,R3213,_xlpm.q,T3213,LOG(_xlpm.p/_xlpm.q))</f>
        <v>1</v>
      </c>
      <c r="X3213" s="2"/>
    </row>
    <row r="3214" spans="1:24">
      <c r="A3214" s="1" t="str">
        <f>_xlfn.LET(_xlpm.sep," : ",CONCATENATE(O3214,_xlpm.sep,P3214))</f>
        <v>~rcre~ : [ɹkə]</v>
      </c>
      <c r="B3214" s="1">
        <f>_xlfn.LET(_xlpm.d,$G3214,_xlpm.k,_xlfn.CONCAT(LEFT(TRIM(B$1),1),"*"),COUNTIF(_xlpm.d,_xlpm.k))</f>
        <v>1</v>
      </c>
      <c r="C3214" s="1">
        <f>_xlfn.LET(_xlpm.d,$G3214,_xlpm.k,_xlfn.CONCAT(LEFT(TRIM(C$1),1),"*"),COUNTIF(_xlpm.d,_xlpm.k))</f>
        <v>0</v>
      </c>
      <c r="D3214" s="1">
        <f>_xlfn.LET(_xlpm.d,$G3214,_xlpm.k,_xlfn.CONCAT(LEFT(TRIM(D$1),1),"*"),COUNTIF(_xlpm.d,_xlpm.k))</f>
        <v>0</v>
      </c>
      <c r="E3214" s="1">
        <f>LOG(F3214+1,10)</f>
        <v>0.30102999566398114</v>
      </c>
      <c r="F3214" s="7">
        <v>1</v>
      </c>
      <c r="G3214" s="9" t="s">
        <v>5937</v>
      </c>
      <c r="H3214" s="4">
        <f>F3214/freq.sum.r6e</f>
        <v>4.9701789264413521E-5</v>
      </c>
      <c r="I3214" s="1" t="str">
        <f>_xlfn.LET(_xlpm.sep,":",_xlpm.w,$G3214,LEFT(_xlpm.w,FIND(_xlpm.sep,_xlpm.w)-1))</f>
        <v>ɹkə</v>
      </c>
      <c r="J3214" s="1" t="str">
        <f>_xlfn.LET(_xlpm.sep,":",_xlpm.w,$G3214,RIGHT(_xlpm.w,LEN(_xlpm.w)-FIND(_xlpm.sep,_xlpm.w)))</f>
        <v>rcre</v>
      </c>
      <c r="K3214" s="10">
        <f>_xlfn.LET(_xlpm.w,I3214,LEN(_xlpm.w))</f>
        <v>3</v>
      </c>
      <c r="L3214" s="10">
        <f>_xlfn.LET(_xlpm.w,J3214,LEN(_xlpm.w))</f>
        <v>4</v>
      </c>
      <c r="M3214" s="10">
        <f>_xlfn.LET(_xlpm.a,K3214,_xlpm.b,L3214,MAX(_xlpm.a,_xlpm.b))</f>
        <v>4</v>
      </c>
      <c r="N3214" s="10">
        <f>_xlfn.LET(_xlpm.d,(K3214,L3214),MAX(_xlpm.d)-MIN(_xlpm.d))</f>
        <v>1</v>
      </c>
      <c r="O3214" s="1" t="str">
        <f>_xlfn.LET(_xlpm.sep,":",_xlpm.w,$G3214,_xlfn.CONCAT("~",RIGHT(_xlpm.w,LEN(_xlpm.w)-FIND(_xlpm.sep,_xlpm.w)),"~"))</f>
        <v>~rcre~</v>
      </c>
      <c r="P3214" s="1" t="str">
        <f>_xlfn.LET(_xlpm.sep,":",_xlpm.w,$G3214,_xlfn.CONCAT("[",LEFT(_xlpm.w,FIND(_xlpm.sep,_xlpm.w)-1),"]"))</f>
        <v>[ɹkə]</v>
      </c>
      <c r="Q3214" s="14" cm="1">
        <f t="array" ref="Q3214">SUM(_xlfn._xlws.FILTER($H$2:$H$7117,_xlfn.MAP($O$2:$O$7117,_xlfn.LAMBDA(_xlpm.x,_xlpm.x=$O3214))))</f>
        <v>4.9701789264413521E-5</v>
      </c>
      <c r="R3214" s="14">
        <f>$H3214/Q3214</f>
        <v>1</v>
      </c>
      <c r="S3214" s="14" cm="1">
        <f t="array" ref="S3214">SUM(_xlfn._xlws.FILTER($H$2:$H$7117,_xlfn.MAP($P$2:$P$7117,_xlfn.LAMBDA(_xlpm.x,_xlpm.x=$P3214))))</f>
        <v>4.9701789264413525E-4</v>
      </c>
      <c r="T3214" s="14">
        <f>$H3214/S3214</f>
        <v>9.9999999999999992E-2</v>
      </c>
      <c r="U3214" s="14">
        <f>_xlfn.LET(_xlpm.freq,F3214,_xlpm.size,M3214+1,_xlpm.F,V3214,LOG(1+_xlpm.freq)*LOG(1+_xlpm.size)*_xlpm.F)</f>
        <v>4.2590339550710871E-2</v>
      </c>
      <c r="V3214" s="14">
        <f>_xlfn.LET(_xlpm.a,T3214,_xlpm.b,R3214,2*_xlpm.a*_xlpm.b/(_xlpm.a+_xlpm.b))</f>
        <v>0.1818181818181818</v>
      </c>
      <c r="W3214" s="14">
        <f>_xlfn.LET(_xlpm.p,R3214,_xlpm.q,T3214,LOG(_xlpm.p/_xlpm.q))</f>
        <v>1</v>
      </c>
      <c r="X3214" s="2"/>
    </row>
    <row r="3215" spans="1:24">
      <c r="A3215" s="1" t="str">
        <f>_xlfn.LET(_xlpm.sep," : ",CONCATENATE(O3215,_xlpm.sep,P3215))</f>
        <v>~rkex~ : [ɹkə]</v>
      </c>
      <c r="B3215" s="1">
        <f>_xlfn.LET(_xlpm.d,$G3215,_xlpm.k,_xlfn.CONCAT(LEFT(TRIM(B$1),1),"*"),COUNTIF(_xlpm.d,_xlpm.k))</f>
        <v>1</v>
      </c>
      <c r="C3215" s="1">
        <f>_xlfn.LET(_xlpm.d,$G3215,_xlpm.k,_xlfn.CONCAT(LEFT(TRIM(C$1),1),"*"),COUNTIF(_xlpm.d,_xlpm.k))</f>
        <v>0</v>
      </c>
      <c r="D3215" s="1">
        <f>_xlfn.LET(_xlpm.d,$G3215,_xlpm.k,_xlfn.CONCAT(LEFT(TRIM(D$1),1),"*"),COUNTIF(_xlpm.d,_xlpm.k))</f>
        <v>0</v>
      </c>
      <c r="E3215" s="1">
        <f>LOG(F3215+1,10)</f>
        <v>0.30102999566398114</v>
      </c>
      <c r="F3215" s="7">
        <v>1</v>
      </c>
      <c r="G3215" s="9" t="s">
        <v>5945</v>
      </c>
      <c r="H3215" s="4">
        <f>F3215/freq.sum.r6e</f>
        <v>4.9701789264413521E-5</v>
      </c>
      <c r="I3215" s="1" t="str">
        <f>_xlfn.LET(_xlpm.sep,":",_xlpm.w,$G3215,LEFT(_xlpm.w,FIND(_xlpm.sep,_xlpm.w)-1))</f>
        <v>ɹkə</v>
      </c>
      <c r="J3215" s="1" t="str">
        <f>_xlfn.LET(_xlpm.sep,":",_xlpm.w,$G3215,RIGHT(_xlpm.w,LEN(_xlpm.w)-FIND(_xlpm.sep,_xlpm.w)))</f>
        <v>rkex</v>
      </c>
      <c r="K3215" s="10">
        <f>_xlfn.LET(_xlpm.w,I3215,LEN(_xlpm.w))</f>
        <v>3</v>
      </c>
      <c r="L3215" s="10">
        <f>_xlfn.LET(_xlpm.w,J3215,LEN(_xlpm.w))</f>
        <v>4</v>
      </c>
      <c r="M3215" s="10">
        <f>_xlfn.LET(_xlpm.a,K3215,_xlpm.b,L3215,MAX(_xlpm.a,_xlpm.b))</f>
        <v>4</v>
      </c>
      <c r="N3215" s="10">
        <f>_xlfn.LET(_xlpm.d,(K3215,L3215),MAX(_xlpm.d)-MIN(_xlpm.d))</f>
        <v>1</v>
      </c>
      <c r="O3215" s="1" t="str">
        <f>_xlfn.LET(_xlpm.sep,":",_xlpm.w,$G3215,_xlfn.CONCAT("~",RIGHT(_xlpm.w,LEN(_xlpm.w)-FIND(_xlpm.sep,_xlpm.w)),"~"))</f>
        <v>~rkex~</v>
      </c>
      <c r="P3215" s="1" t="str">
        <f>_xlfn.LET(_xlpm.sep,":",_xlpm.w,$G3215,_xlfn.CONCAT("[",LEFT(_xlpm.w,FIND(_xlpm.sep,_xlpm.w)-1),"]"))</f>
        <v>[ɹkə]</v>
      </c>
      <c r="Q3215" s="14" cm="1">
        <f t="array" ref="Q3215">SUM(_xlfn._xlws.FILTER($H$2:$H$7111,_xlfn.MAP($O$2:$O$7111,_xlfn.LAMBDA(_xlpm.x,_xlpm.x=$O3215))))</f>
        <v>4.9701789264413521E-5</v>
      </c>
      <c r="R3215" s="14">
        <f>$H3215/Q3215</f>
        <v>1</v>
      </c>
      <c r="S3215" s="14" cm="1">
        <f t="array" ref="S3215">SUM(_xlfn._xlws.FILTER($H$2:$H$7111,_xlfn.MAP($P$2:$P$7111,_xlfn.LAMBDA(_xlpm.x,_xlpm.x=$P3215))))</f>
        <v>4.9701789264413525E-4</v>
      </c>
      <c r="T3215" s="14">
        <f>$H3215/S3215</f>
        <v>9.9999999999999992E-2</v>
      </c>
      <c r="U3215" s="14">
        <f>_xlfn.LET(_xlpm.freq,F3215,_xlpm.size,M3215+1,_xlpm.F,V3215,LOG(1+_xlpm.freq)*LOG(1+_xlpm.size)*_xlpm.F)</f>
        <v>4.2590339550710871E-2</v>
      </c>
      <c r="V3215" s="14">
        <f>_xlfn.LET(_xlpm.a,T3215,_xlpm.b,R3215,2*_xlpm.a*_xlpm.b/(_xlpm.a+_xlpm.b))</f>
        <v>0.1818181818181818</v>
      </c>
      <c r="W3215" s="14">
        <f>_xlfn.LET(_xlpm.p,R3215,_xlpm.q,T3215,LOG(_xlpm.p/_xlpm.q))</f>
        <v>1</v>
      </c>
      <c r="X3215" s="2"/>
    </row>
    <row r="3216" spans="1:24">
      <c r="A3216" s="1" t="str">
        <f>_xlfn.LET(_xlpm.sep," : ",CONCATENATE(O3216,_xlpm.sep,P3216))</f>
        <v>~gnar~ : [ɡnə]</v>
      </c>
      <c r="B3216" s="1">
        <f>_xlfn.LET(_xlpm.d,$G3216,_xlpm.k,_xlfn.CONCAT(LEFT(TRIM(B$1),1),"*"),COUNTIF(_xlpm.d,_xlpm.k))</f>
        <v>0</v>
      </c>
      <c r="C3216" s="1">
        <f>_xlfn.LET(_xlpm.d,$G3216,_xlpm.k,_xlfn.CONCAT(LEFT(TRIM(C$1),1),"*"),COUNTIF(_xlpm.d,_xlpm.k))</f>
        <v>0</v>
      </c>
      <c r="D3216" s="1">
        <f>_xlfn.LET(_xlpm.d,$G3216,_xlpm.k,_xlfn.CONCAT(LEFT(TRIM(D$1),1),"*"),COUNTIF(_xlpm.d,_xlpm.k))</f>
        <v>0</v>
      </c>
      <c r="E3216" s="1">
        <f>LOG(F3216+1,10)</f>
        <v>0.30102999566398114</v>
      </c>
      <c r="F3216" s="7">
        <v>1</v>
      </c>
      <c r="G3216" s="9" t="s">
        <v>6082</v>
      </c>
      <c r="H3216" s="4">
        <f>F3216/freq.sum.r6e</f>
        <v>4.9701789264413521E-5</v>
      </c>
      <c r="I3216" s="1" t="str">
        <f>_xlfn.LET(_xlpm.sep,":",_xlpm.w,$G3216,LEFT(_xlpm.w,FIND(_xlpm.sep,_xlpm.w)-1))</f>
        <v>ɡnə</v>
      </c>
      <c r="J3216" s="1" t="str">
        <f>_xlfn.LET(_xlpm.sep,":",_xlpm.w,$G3216,RIGHT(_xlpm.w,LEN(_xlpm.w)-FIND(_xlpm.sep,_xlpm.w)))</f>
        <v>gnar</v>
      </c>
      <c r="K3216" s="10">
        <f>_xlfn.LET(_xlpm.w,I3216,LEN(_xlpm.w))</f>
        <v>3</v>
      </c>
      <c r="L3216" s="10">
        <f>_xlfn.LET(_xlpm.w,J3216,LEN(_xlpm.w))</f>
        <v>4</v>
      </c>
      <c r="M3216" s="10">
        <f>_xlfn.LET(_xlpm.a,K3216,_xlpm.b,L3216,MAX(_xlpm.a,_xlpm.b))</f>
        <v>4</v>
      </c>
      <c r="N3216" s="10">
        <f>_xlfn.LET(_xlpm.d,(K3216,L3216),MAX(_xlpm.d)-MIN(_xlpm.d))</f>
        <v>1</v>
      </c>
      <c r="O3216" s="1" t="str">
        <f>_xlfn.LET(_xlpm.sep,":",_xlpm.w,$G3216,_xlfn.CONCAT("~",RIGHT(_xlpm.w,LEN(_xlpm.w)-FIND(_xlpm.sep,_xlpm.w)),"~"))</f>
        <v>~gnar~</v>
      </c>
      <c r="P3216" s="1" t="str">
        <f>_xlfn.LET(_xlpm.sep,":",_xlpm.w,$G3216,_xlfn.CONCAT("[",LEFT(_xlpm.w,FIND(_xlpm.sep,_xlpm.w)-1),"]"))</f>
        <v>[ɡnə]</v>
      </c>
      <c r="Q3216" s="14" cm="1">
        <f t="array" ref="Q3216">SUM(_xlfn._xlws.FILTER($H$2:$H$7117,_xlfn.MAP($O$2:$O$7117,_xlfn.LAMBDA(_xlpm.x,_xlpm.x=$O3216))))</f>
        <v>4.9701789264413521E-5</v>
      </c>
      <c r="R3216" s="14">
        <f>$H3216/Q3216</f>
        <v>1</v>
      </c>
      <c r="S3216" s="14" cm="1">
        <f t="array" ref="S3216">SUM(_xlfn._xlws.FILTER($H$2:$H$7117,_xlfn.MAP($P$2:$P$7117,_xlfn.LAMBDA(_xlpm.x,_xlpm.x=$P3216))))</f>
        <v>4.9701789264413525E-4</v>
      </c>
      <c r="T3216" s="14">
        <f>$H3216/S3216</f>
        <v>9.9999999999999992E-2</v>
      </c>
      <c r="U3216" s="14">
        <f>_xlfn.LET(_xlpm.freq,F3216,_xlpm.size,M3216+1,_xlpm.F,V3216,LOG(1+_xlpm.freq)*LOG(1+_xlpm.size)*_xlpm.F)</f>
        <v>4.2590339550710871E-2</v>
      </c>
      <c r="V3216" s="14">
        <f>_xlfn.LET(_xlpm.a,T3216,_xlpm.b,R3216,2*_xlpm.a*_xlpm.b/(_xlpm.a+_xlpm.b))</f>
        <v>0.1818181818181818</v>
      </c>
      <c r="W3216" s="14">
        <f>_xlfn.LET(_xlpm.p,R3216,_xlpm.q,T3216,LOG(_xlpm.p/_xlpm.q))</f>
        <v>1</v>
      </c>
      <c r="X3216" s="2"/>
    </row>
    <row r="3217" spans="1:24">
      <c r="A3217" s="1" t="str">
        <f>_xlfn.LET(_xlpm.sep," : ",CONCATENATE(O3217,_xlpm.sep,P3217))</f>
        <v>~gnax~ : [ɡnə]</v>
      </c>
      <c r="B3217" s="1">
        <f>_xlfn.LET(_xlpm.d,$G3217,_xlpm.k,_xlfn.CONCAT(LEFT(TRIM(B$1),1),"*"),COUNTIF(_xlpm.d,_xlpm.k))</f>
        <v>0</v>
      </c>
      <c r="C3217" s="1">
        <f>_xlfn.LET(_xlpm.d,$G3217,_xlpm.k,_xlfn.CONCAT(LEFT(TRIM(C$1),1),"*"),COUNTIF(_xlpm.d,_xlpm.k))</f>
        <v>0</v>
      </c>
      <c r="D3217" s="1">
        <f>_xlfn.LET(_xlpm.d,$G3217,_xlpm.k,_xlfn.CONCAT(LEFT(TRIM(D$1),1),"*"),COUNTIF(_xlpm.d,_xlpm.k))</f>
        <v>0</v>
      </c>
      <c r="E3217" s="1">
        <f>LOG(F3217+1,10)</f>
        <v>0.30102999566398114</v>
      </c>
      <c r="F3217" s="7">
        <v>1</v>
      </c>
      <c r="G3217" s="9" t="s">
        <v>6084</v>
      </c>
      <c r="H3217" s="4">
        <f>F3217/freq.sum.r6e</f>
        <v>4.9701789264413521E-5</v>
      </c>
      <c r="I3217" s="1" t="str">
        <f>_xlfn.LET(_xlpm.sep,":",_xlpm.w,$G3217,LEFT(_xlpm.w,FIND(_xlpm.sep,_xlpm.w)-1))</f>
        <v>ɡnə</v>
      </c>
      <c r="J3217" s="1" t="str">
        <f>_xlfn.LET(_xlpm.sep,":",_xlpm.w,$G3217,RIGHT(_xlpm.w,LEN(_xlpm.w)-FIND(_xlpm.sep,_xlpm.w)))</f>
        <v>gnax</v>
      </c>
      <c r="K3217" s="10">
        <f>_xlfn.LET(_xlpm.w,I3217,LEN(_xlpm.w))</f>
        <v>3</v>
      </c>
      <c r="L3217" s="10">
        <f>_xlfn.LET(_xlpm.w,J3217,LEN(_xlpm.w))</f>
        <v>4</v>
      </c>
      <c r="M3217" s="10">
        <f>_xlfn.LET(_xlpm.a,K3217,_xlpm.b,L3217,MAX(_xlpm.a,_xlpm.b))</f>
        <v>4</v>
      </c>
      <c r="N3217" s="10">
        <f>_xlfn.LET(_xlpm.d,(K3217,L3217),MAX(_xlpm.d)-MIN(_xlpm.d))</f>
        <v>1</v>
      </c>
      <c r="O3217" s="1" t="str">
        <f>_xlfn.LET(_xlpm.sep,":",_xlpm.w,$G3217,_xlfn.CONCAT("~",RIGHT(_xlpm.w,LEN(_xlpm.w)-FIND(_xlpm.sep,_xlpm.w)),"~"))</f>
        <v>~gnax~</v>
      </c>
      <c r="P3217" s="1" t="str">
        <f>_xlfn.LET(_xlpm.sep,":",_xlpm.w,$G3217,_xlfn.CONCAT("[",LEFT(_xlpm.w,FIND(_xlpm.sep,_xlpm.w)-1),"]"))</f>
        <v>[ɡnə]</v>
      </c>
      <c r="Q3217" s="14" cm="1">
        <f t="array" ref="Q3217">SUM(_xlfn._xlws.FILTER($H$2:$H$7117,_xlfn.MAP($O$2:$O$7117,_xlfn.LAMBDA(_xlpm.x,_xlpm.x=$O3217))))</f>
        <v>4.9701789264413521E-5</v>
      </c>
      <c r="R3217" s="14">
        <f>$H3217/Q3217</f>
        <v>1</v>
      </c>
      <c r="S3217" s="14" cm="1">
        <f t="array" ref="S3217">SUM(_xlfn._xlws.FILTER($H$2:$H$7117,_xlfn.MAP($P$2:$P$7117,_xlfn.LAMBDA(_xlpm.x,_xlpm.x=$P3217))))</f>
        <v>4.9701789264413525E-4</v>
      </c>
      <c r="T3217" s="14">
        <f>$H3217/S3217</f>
        <v>9.9999999999999992E-2</v>
      </c>
      <c r="U3217" s="14">
        <f>_xlfn.LET(_xlpm.freq,F3217,_xlpm.size,M3217+1,_xlpm.F,V3217,LOG(1+_xlpm.freq)*LOG(1+_xlpm.size)*_xlpm.F)</f>
        <v>4.2590339550710871E-2</v>
      </c>
      <c r="V3217" s="14">
        <f>_xlfn.LET(_xlpm.a,T3217,_xlpm.b,R3217,2*_xlpm.a*_xlpm.b/(_xlpm.a+_xlpm.b))</f>
        <v>0.1818181818181818</v>
      </c>
      <c r="W3217" s="14">
        <f>_xlfn.LET(_xlpm.p,R3217,_xlpm.q,T3217,LOG(_xlpm.p/_xlpm.q))</f>
        <v>1</v>
      </c>
      <c r="X3217" s="2"/>
    </row>
    <row r="3218" spans="1:24">
      <c r="A3218" s="1" t="str">
        <f>_xlfn.LET(_xlpm.sep," : ",CONCATENATE(O3218,_xlpm.sep,P3218))</f>
        <v>~gnur~ : [ɡnə]</v>
      </c>
      <c r="B3218" s="1">
        <f>_xlfn.LET(_xlpm.d,$G3218,_xlpm.k,_xlfn.CONCAT(LEFT(TRIM(B$1),1),"*"),COUNTIF(_xlpm.d,_xlpm.k))</f>
        <v>0</v>
      </c>
      <c r="C3218" s="1">
        <f>_xlfn.LET(_xlpm.d,$G3218,_xlpm.k,_xlfn.CONCAT(LEFT(TRIM(C$1),1),"*"),COUNTIF(_xlpm.d,_xlpm.k))</f>
        <v>0</v>
      </c>
      <c r="D3218" s="1">
        <f>_xlfn.LET(_xlpm.d,$G3218,_xlpm.k,_xlfn.CONCAT(LEFT(TRIM(D$1),1),"*"),COUNTIF(_xlpm.d,_xlpm.k))</f>
        <v>0</v>
      </c>
      <c r="E3218" s="1">
        <f>LOG(F3218+1,10)</f>
        <v>0.30102999566398114</v>
      </c>
      <c r="F3218" s="7">
        <v>1</v>
      </c>
      <c r="G3218" s="9" t="s">
        <v>6093</v>
      </c>
      <c r="H3218" s="4">
        <f>F3218/freq.sum.r6e</f>
        <v>4.9701789264413521E-5</v>
      </c>
      <c r="I3218" s="1" t="str">
        <f>_xlfn.LET(_xlpm.sep,":",_xlpm.w,$G3218,LEFT(_xlpm.w,FIND(_xlpm.sep,_xlpm.w)-1))</f>
        <v>ɡnə</v>
      </c>
      <c r="J3218" s="1" t="str">
        <f>_xlfn.LET(_xlpm.sep,":",_xlpm.w,$G3218,RIGHT(_xlpm.w,LEN(_xlpm.w)-FIND(_xlpm.sep,_xlpm.w)))</f>
        <v>gnur</v>
      </c>
      <c r="K3218" s="10">
        <f>_xlfn.LET(_xlpm.w,I3218,LEN(_xlpm.w))</f>
        <v>3</v>
      </c>
      <c r="L3218" s="10">
        <f>_xlfn.LET(_xlpm.w,J3218,LEN(_xlpm.w))</f>
        <v>4</v>
      </c>
      <c r="M3218" s="10">
        <f>_xlfn.LET(_xlpm.a,K3218,_xlpm.b,L3218,MAX(_xlpm.a,_xlpm.b))</f>
        <v>4</v>
      </c>
      <c r="N3218" s="10">
        <f>_xlfn.LET(_xlpm.d,(K3218,L3218),MAX(_xlpm.d)-MIN(_xlpm.d))</f>
        <v>1</v>
      </c>
      <c r="O3218" s="1" t="str">
        <f>_xlfn.LET(_xlpm.sep,":",_xlpm.w,$G3218,_xlfn.CONCAT("~",RIGHT(_xlpm.w,LEN(_xlpm.w)-FIND(_xlpm.sep,_xlpm.w)),"~"))</f>
        <v>~gnur~</v>
      </c>
      <c r="P3218" s="1" t="str">
        <f>_xlfn.LET(_xlpm.sep,":",_xlpm.w,$G3218,_xlfn.CONCAT("[",LEFT(_xlpm.w,FIND(_xlpm.sep,_xlpm.w)-1),"]"))</f>
        <v>[ɡnə]</v>
      </c>
      <c r="Q3218" s="14" cm="1">
        <f t="array" ref="Q3218">SUM(_xlfn._xlws.FILTER($H$2:$H$7109,_xlfn.MAP($O$2:$O$7109,_xlfn.LAMBDA(_xlpm.x,_xlpm.x=$O3218))))</f>
        <v>4.9701789264413521E-5</v>
      </c>
      <c r="R3218" s="14">
        <f>$H3218/Q3218</f>
        <v>1</v>
      </c>
      <c r="S3218" s="14" cm="1">
        <f t="array" ref="S3218">SUM(_xlfn._xlws.FILTER($H$2:$H$7109,_xlfn.MAP($P$2:$P$7109,_xlfn.LAMBDA(_xlpm.x,_xlpm.x=$P3218))))</f>
        <v>4.9701789264413525E-4</v>
      </c>
      <c r="T3218" s="14">
        <f>$H3218/S3218</f>
        <v>9.9999999999999992E-2</v>
      </c>
      <c r="U3218" s="14">
        <f>_xlfn.LET(_xlpm.freq,F3218,_xlpm.size,M3218+1,_xlpm.F,V3218,LOG(1+_xlpm.freq)*LOG(1+_xlpm.size)*_xlpm.F)</f>
        <v>4.2590339550710871E-2</v>
      </c>
      <c r="V3218" s="14">
        <f>_xlfn.LET(_xlpm.a,T3218,_xlpm.b,R3218,2*_xlpm.a*_xlpm.b/(_xlpm.a+_xlpm.b))</f>
        <v>0.1818181818181818</v>
      </c>
      <c r="W3218" s="14">
        <f>_xlfn.LET(_xlpm.p,R3218,_xlpm.q,T3218,LOG(_xlpm.p/_xlpm.q))</f>
        <v>1</v>
      </c>
      <c r="X3218" s="2"/>
    </row>
    <row r="3219" spans="1:24">
      <c r="A3219" s="1" t="str">
        <f>_xlfn.LET(_xlpm.sep," : ",CONCATENATE(O3219,_xlpm.sep,P3219))</f>
        <v>~gnux~ : [ɡnə]</v>
      </c>
      <c r="B3219" s="1">
        <f>_xlfn.LET(_xlpm.d,$G3219,_xlpm.k,_xlfn.CONCAT(LEFT(TRIM(B$1),1),"*"),COUNTIF(_xlpm.d,_xlpm.k))</f>
        <v>0</v>
      </c>
      <c r="C3219" s="1">
        <f>_xlfn.LET(_xlpm.d,$G3219,_xlpm.k,_xlfn.CONCAT(LEFT(TRIM(C$1),1),"*"),COUNTIF(_xlpm.d,_xlpm.k))</f>
        <v>0</v>
      </c>
      <c r="D3219" s="1">
        <f>_xlfn.LET(_xlpm.d,$G3219,_xlpm.k,_xlfn.CONCAT(LEFT(TRIM(D$1),1),"*"),COUNTIF(_xlpm.d,_xlpm.k))</f>
        <v>0</v>
      </c>
      <c r="E3219" s="1">
        <f>LOG(F3219+1,10)</f>
        <v>0.30102999566398114</v>
      </c>
      <c r="F3219" s="7">
        <v>1</v>
      </c>
      <c r="G3219" s="9" t="s">
        <v>6095</v>
      </c>
      <c r="H3219" s="4">
        <f>F3219/freq.sum.r6e</f>
        <v>4.9701789264413521E-5</v>
      </c>
      <c r="I3219" s="4" t="str">
        <f>_xlfn.LET(_xlpm.sep,":",_xlpm.w,$G3219,LEFT(_xlpm.w,FIND(_xlpm.sep,_xlpm.w)-1))</f>
        <v>ɡnə</v>
      </c>
      <c r="J3219" s="4" t="str">
        <f>_xlfn.LET(_xlpm.sep,":",_xlpm.w,$G3219,RIGHT(_xlpm.w,LEN(_xlpm.w)-FIND(_xlpm.sep,_xlpm.w)))</f>
        <v>gnux</v>
      </c>
      <c r="K3219" s="10">
        <f>_xlfn.LET(_xlpm.w,I3219,LEN(_xlpm.w))</f>
        <v>3</v>
      </c>
      <c r="L3219" s="10">
        <f>_xlfn.LET(_xlpm.w,J3219,LEN(_xlpm.w))</f>
        <v>4</v>
      </c>
      <c r="M3219" s="10">
        <f>_xlfn.LET(_xlpm.a,K3219,_xlpm.b,L3219,MAX(_xlpm.a,_xlpm.b))</f>
        <v>4</v>
      </c>
      <c r="N3219" s="10">
        <f>_xlfn.LET(_xlpm.d,(K3219,L3219),MAX(_xlpm.d)-MIN(_xlpm.d))</f>
        <v>1</v>
      </c>
      <c r="O3219" s="1" t="str">
        <f>_xlfn.LET(_xlpm.sep,":",_xlpm.w,$G3219,_xlfn.CONCAT("~",RIGHT(_xlpm.w,LEN(_xlpm.w)-FIND(_xlpm.sep,_xlpm.w)),"~"))</f>
        <v>~gnux~</v>
      </c>
      <c r="P3219" s="1" t="str">
        <f>_xlfn.LET(_xlpm.sep,":",_xlpm.w,$G3219,_xlfn.CONCAT("[",LEFT(_xlpm.w,FIND(_xlpm.sep,_xlpm.w)-1),"]"))</f>
        <v>[ɡnə]</v>
      </c>
      <c r="Q3219" s="14" cm="1">
        <f t="array" ref="Q3219">SUM(_xlfn._xlws.FILTER($H$2:$H$7109,_xlfn.MAP($O$2:$O$7109,_xlfn.LAMBDA(_xlpm.x,_xlpm.x=$O3219))))</f>
        <v>4.9701789264413521E-5</v>
      </c>
      <c r="R3219" s="14">
        <f>$H3219/Q3219</f>
        <v>1</v>
      </c>
      <c r="S3219" s="14" cm="1">
        <f t="array" ref="S3219">SUM(_xlfn._xlws.FILTER($H$2:$H$7109,_xlfn.MAP($P$2:$P$7109,_xlfn.LAMBDA(_xlpm.x,_xlpm.x=$P3219))))</f>
        <v>4.9701789264413525E-4</v>
      </c>
      <c r="T3219" s="14">
        <f>$H3219/S3219</f>
        <v>9.9999999999999992E-2</v>
      </c>
      <c r="U3219" s="14">
        <f>_xlfn.LET(_xlpm.freq,F3219,_xlpm.size,M3219+1,_xlpm.F,V3219,LOG(1+_xlpm.freq)*LOG(1+_xlpm.size)*_xlpm.F)</f>
        <v>4.2590339550710871E-2</v>
      </c>
      <c r="V3219" s="14">
        <f>_xlfn.LET(_xlpm.a,T3219,_xlpm.b,R3219,2*_xlpm.a*_xlpm.b/(_xlpm.a+_xlpm.b))</f>
        <v>0.1818181818181818</v>
      </c>
      <c r="W3219" s="14">
        <f>_xlfn.LET(_xlpm.p,R3219,_xlpm.q,T3219,LOG(_xlpm.p/_xlpm.q))</f>
        <v>1</v>
      </c>
      <c r="X3219" s="2"/>
    </row>
    <row r="3220" spans="1:24">
      <c r="A3220" s="1" t="str">
        <f>_xlfn.LET(_xlpm.sep," : ",CONCATENATE(O3220,_xlpm.sep,P3220))</f>
        <v>~rper~ : [ɹpə]</v>
      </c>
      <c r="B3220" s="1">
        <f>_xlfn.LET(_xlpm.d,$G3220,_xlpm.k,_xlfn.CONCAT(LEFT(TRIM(B$1),1),"*"),COUNTIF(_xlpm.d,_xlpm.k))</f>
        <v>1</v>
      </c>
      <c r="C3220" s="1">
        <f>_xlfn.LET(_xlpm.d,$G3220,_xlpm.k,_xlfn.CONCAT(LEFT(TRIM(C$1),1),"*"),COUNTIF(_xlpm.d,_xlpm.k))</f>
        <v>0</v>
      </c>
      <c r="D3220" s="1">
        <f>_xlfn.LET(_xlpm.d,$G3220,_xlpm.k,_xlfn.CONCAT(LEFT(TRIM(D$1),1),"*"),COUNTIF(_xlpm.d,_xlpm.k))</f>
        <v>0</v>
      </c>
      <c r="E3220" s="1">
        <f>LOG(F3220+1,10)</f>
        <v>0.30102999566398114</v>
      </c>
      <c r="F3220" s="7">
        <v>1</v>
      </c>
      <c r="G3220" s="9" t="s">
        <v>6189</v>
      </c>
      <c r="H3220" s="4">
        <f>F3220/freq.sum.r6e</f>
        <v>4.9701789264413521E-5</v>
      </c>
      <c r="I3220" s="1" t="str">
        <f>_xlfn.LET(_xlpm.sep,":",_xlpm.w,$G3220,LEFT(_xlpm.w,FIND(_xlpm.sep,_xlpm.w)-1))</f>
        <v>ɹpə</v>
      </c>
      <c r="J3220" s="1" t="str">
        <f>_xlfn.LET(_xlpm.sep,":",_xlpm.w,$G3220,RIGHT(_xlpm.w,LEN(_xlpm.w)-FIND(_xlpm.sep,_xlpm.w)))</f>
        <v>rper</v>
      </c>
      <c r="K3220" s="10">
        <f>_xlfn.LET(_xlpm.w,I3220,LEN(_xlpm.w))</f>
        <v>3</v>
      </c>
      <c r="L3220" s="10">
        <f>_xlfn.LET(_xlpm.w,J3220,LEN(_xlpm.w))</f>
        <v>4</v>
      </c>
      <c r="M3220" s="10">
        <f>_xlfn.LET(_xlpm.a,K3220,_xlpm.b,L3220,MAX(_xlpm.a,_xlpm.b))</f>
        <v>4</v>
      </c>
      <c r="N3220" s="10">
        <f>_xlfn.LET(_xlpm.d,(K3220,L3220),MAX(_xlpm.d)-MIN(_xlpm.d))</f>
        <v>1</v>
      </c>
      <c r="O3220" s="1" t="str">
        <f>_xlfn.LET(_xlpm.sep,":",_xlpm.w,$G3220,_xlfn.CONCAT("~",RIGHT(_xlpm.w,LEN(_xlpm.w)-FIND(_xlpm.sep,_xlpm.w)),"~"))</f>
        <v>~rper~</v>
      </c>
      <c r="P3220" s="1" t="str">
        <f>_xlfn.LET(_xlpm.sep,":",_xlpm.w,$G3220,_xlfn.CONCAT("[",LEFT(_xlpm.w,FIND(_xlpm.sep,_xlpm.w)-1),"]"))</f>
        <v>[ɹpə]</v>
      </c>
      <c r="Q3220" s="14" cm="1">
        <f t="array" ref="Q3220">SUM(_xlfn._xlws.FILTER($H$2:$H$7117,_xlfn.MAP($O$2:$O$7117,_xlfn.LAMBDA(_xlpm.x,_xlpm.x=$O3220))))</f>
        <v>4.9701789264413521E-5</v>
      </c>
      <c r="R3220" s="14">
        <f>$H3220/Q3220</f>
        <v>1</v>
      </c>
      <c r="S3220" s="14" cm="1">
        <f t="array" ref="S3220">SUM(_xlfn._xlws.FILTER($H$2:$H$7117,_xlfn.MAP($P$2:$P$7117,_xlfn.LAMBDA(_xlpm.x,_xlpm.x=$P3220))))</f>
        <v>4.9701789264413525E-4</v>
      </c>
      <c r="T3220" s="14">
        <f>$H3220/S3220</f>
        <v>9.9999999999999992E-2</v>
      </c>
      <c r="U3220" s="14">
        <f>_xlfn.LET(_xlpm.freq,F3220,_xlpm.size,M3220+1,_xlpm.F,V3220,LOG(1+_xlpm.freq)*LOG(1+_xlpm.size)*_xlpm.F)</f>
        <v>4.2590339550710871E-2</v>
      </c>
      <c r="V3220" s="14">
        <f>_xlfn.LET(_xlpm.a,T3220,_xlpm.b,R3220,2*_xlpm.a*_xlpm.b/(_xlpm.a+_xlpm.b))</f>
        <v>0.1818181818181818</v>
      </c>
      <c r="W3220" s="14">
        <f>_xlfn.LET(_xlpm.p,R3220,_xlpm.q,T3220,LOG(_xlpm.p/_xlpm.q))</f>
        <v>1</v>
      </c>
      <c r="X3220" s="2"/>
    </row>
    <row r="3221" spans="1:24">
      <c r="A3221" s="1" t="str">
        <f>_xlfn.LET(_xlpm.sep," : ",CONCATENATE(O3221,_xlpm.sep,P3221))</f>
        <v>~rpex~ : [ɹpə]</v>
      </c>
      <c r="B3221" s="1">
        <f>_xlfn.LET(_xlpm.d,$G3221,_xlpm.k,_xlfn.CONCAT(LEFT(TRIM(B$1),1),"*"),COUNTIF(_xlpm.d,_xlpm.k))</f>
        <v>1</v>
      </c>
      <c r="C3221" s="1">
        <f>_xlfn.LET(_xlpm.d,$G3221,_xlpm.k,_xlfn.CONCAT(LEFT(TRIM(C$1),1),"*"),COUNTIF(_xlpm.d,_xlpm.k))</f>
        <v>0</v>
      </c>
      <c r="D3221" s="1">
        <f>_xlfn.LET(_xlpm.d,$G3221,_xlpm.k,_xlfn.CONCAT(LEFT(TRIM(D$1),1),"*"),COUNTIF(_xlpm.d,_xlpm.k))</f>
        <v>0</v>
      </c>
      <c r="E3221" s="1">
        <f>LOG(F3221+1,10)</f>
        <v>0.30102999566398114</v>
      </c>
      <c r="F3221" s="7">
        <v>1</v>
      </c>
      <c r="G3221" s="9" t="s">
        <v>6191</v>
      </c>
      <c r="H3221" s="4">
        <f>F3221/freq.sum.r6e</f>
        <v>4.9701789264413521E-5</v>
      </c>
      <c r="I3221" s="1" t="str">
        <f>_xlfn.LET(_xlpm.sep,":",_xlpm.w,$G3221,LEFT(_xlpm.w,FIND(_xlpm.sep,_xlpm.w)-1))</f>
        <v>ɹpə</v>
      </c>
      <c r="J3221" s="1" t="str">
        <f>_xlfn.LET(_xlpm.sep,":",_xlpm.w,$G3221,RIGHT(_xlpm.w,LEN(_xlpm.w)-FIND(_xlpm.sep,_xlpm.w)))</f>
        <v>rpex</v>
      </c>
      <c r="K3221" s="10">
        <f>_xlfn.LET(_xlpm.w,I3221,LEN(_xlpm.w))</f>
        <v>3</v>
      </c>
      <c r="L3221" s="10">
        <f>_xlfn.LET(_xlpm.w,J3221,LEN(_xlpm.w))</f>
        <v>4</v>
      </c>
      <c r="M3221" s="10">
        <f>_xlfn.LET(_xlpm.a,K3221,_xlpm.b,L3221,MAX(_xlpm.a,_xlpm.b))</f>
        <v>4</v>
      </c>
      <c r="N3221" s="10">
        <f>_xlfn.LET(_xlpm.d,(K3221,L3221),MAX(_xlpm.d)-MIN(_xlpm.d))</f>
        <v>1</v>
      </c>
      <c r="O3221" s="1" t="str">
        <f>_xlfn.LET(_xlpm.sep,":",_xlpm.w,$G3221,_xlfn.CONCAT("~",RIGHT(_xlpm.w,LEN(_xlpm.w)-FIND(_xlpm.sep,_xlpm.w)),"~"))</f>
        <v>~rpex~</v>
      </c>
      <c r="P3221" s="1" t="str">
        <f>_xlfn.LET(_xlpm.sep,":",_xlpm.w,$G3221,_xlfn.CONCAT("[",LEFT(_xlpm.w,FIND(_xlpm.sep,_xlpm.w)-1),"]"))</f>
        <v>[ɹpə]</v>
      </c>
      <c r="Q3221" s="14" cm="1">
        <f t="array" ref="Q3221">SUM(_xlfn._xlws.FILTER($H$2:$H$7117,_xlfn.MAP($O$2:$O$7117,_xlfn.LAMBDA(_xlpm.x,_xlpm.x=$O3221))))</f>
        <v>4.9701789264413521E-5</v>
      </c>
      <c r="R3221" s="14">
        <f>$H3221/Q3221</f>
        <v>1</v>
      </c>
      <c r="S3221" s="14" cm="1">
        <f t="array" ref="S3221">SUM(_xlfn._xlws.FILTER($H$2:$H$7117,_xlfn.MAP($P$2:$P$7117,_xlfn.LAMBDA(_xlpm.x,_xlpm.x=$P3221))))</f>
        <v>4.9701789264413525E-4</v>
      </c>
      <c r="T3221" s="14">
        <f>$H3221/S3221</f>
        <v>9.9999999999999992E-2</v>
      </c>
      <c r="U3221" s="14">
        <f>_xlfn.LET(_xlpm.freq,F3221,_xlpm.size,M3221+1,_xlpm.F,V3221,LOG(1+_xlpm.freq)*LOG(1+_xlpm.size)*_xlpm.F)</f>
        <v>4.2590339550710871E-2</v>
      </c>
      <c r="V3221" s="14">
        <f>_xlfn.LET(_xlpm.a,T3221,_xlpm.b,R3221,2*_xlpm.a*_xlpm.b/(_xlpm.a+_xlpm.b))</f>
        <v>0.1818181818181818</v>
      </c>
      <c r="W3221" s="14">
        <f>_xlfn.LET(_xlpm.p,R3221,_xlpm.q,T3221,LOG(_xlpm.p/_xlpm.q))</f>
        <v>1</v>
      </c>
      <c r="X3221" s="2"/>
    </row>
    <row r="3222" spans="1:24">
      <c r="A3222" s="1" t="str">
        <f>_xlfn.LET(_xlpm.sep," : ",CONCATENATE(O3222,_xlpm.sep,P3222))</f>
        <v>~rpor~ : [ɹpə]</v>
      </c>
      <c r="B3222" s="1">
        <f>_xlfn.LET(_xlpm.d,$G3222,_xlpm.k,_xlfn.CONCAT(LEFT(TRIM(B$1),1),"*"),COUNTIF(_xlpm.d,_xlpm.k))</f>
        <v>1</v>
      </c>
      <c r="C3222" s="1">
        <f>_xlfn.LET(_xlpm.d,$G3222,_xlpm.k,_xlfn.CONCAT(LEFT(TRIM(C$1),1),"*"),COUNTIF(_xlpm.d,_xlpm.k))</f>
        <v>0</v>
      </c>
      <c r="D3222" s="1">
        <f>_xlfn.LET(_xlpm.d,$G3222,_xlpm.k,_xlfn.CONCAT(LEFT(TRIM(D$1),1),"*"),COUNTIF(_xlpm.d,_xlpm.k))</f>
        <v>0</v>
      </c>
      <c r="E3222" s="1">
        <f>LOG(F3222+1,10)</f>
        <v>0.30102999566398114</v>
      </c>
      <c r="F3222" s="7">
        <v>1</v>
      </c>
      <c r="G3222" s="9" t="s">
        <v>6193</v>
      </c>
      <c r="H3222" s="4">
        <f>F3222/freq.sum.r6e</f>
        <v>4.9701789264413521E-5</v>
      </c>
      <c r="I3222" s="1" t="str">
        <f>_xlfn.LET(_xlpm.sep,":",_xlpm.w,$G3222,LEFT(_xlpm.w,FIND(_xlpm.sep,_xlpm.w)-1))</f>
        <v>ɹpə</v>
      </c>
      <c r="J3222" s="1" t="str">
        <f>_xlfn.LET(_xlpm.sep,":",_xlpm.w,$G3222,RIGHT(_xlpm.w,LEN(_xlpm.w)-FIND(_xlpm.sep,_xlpm.w)))</f>
        <v>rpor</v>
      </c>
      <c r="K3222" s="10">
        <f>_xlfn.LET(_xlpm.w,I3222,LEN(_xlpm.w))</f>
        <v>3</v>
      </c>
      <c r="L3222" s="10">
        <f>_xlfn.LET(_xlpm.w,J3222,LEN(_xlpm.w))</f>
        <v>4</v>
      </c>
      <c r="M3222" s="10">
        <f>_xlfn.LET(_xlpm.a,K3222,_xlpm.b,L3222,MAX(_xlpm.a,_xlpm.b))</f>
        <v>4</v>
      </c>
      <c r="N3222" s="10">
        <f>_xlfn.LET(_xlpm.d,(K3222,L3222),MAX(_xlpm.d)-MIN(_xlpm.d))</f>
        <v>1</v>
      </c>
      <c r="O3222" s="1" t="str">
        <f>_xlfn.LET(_xlpm.sep,":",_xlpm.w,$G3222,_xlfn.CONCAT("~",RIGHT(_xlpm.w,LEN(_xlpm.w)-FIND(_xlpm.sep,_xlpm.w)),"~"))</f>
        <v>~rpor~</v>
      </c>
      <c r="P3222" s="1" t="str">
        <f>_xlfn.LET(_xlpm.sep,":",_xlpm.w,$G3222,_xlfn.CONCAT("[",LEFT(_xlpm.w,FIND(_xlpm.sep,_xlpm.w)-1),"]"))</f>
        <v>[ɹpə]</v>
      </c>
      <c r="Q3222" s="14" cm="1">
        <f t="array" ref="Q3222">SUM(_xlfn._xlws.FILTER($H$2:$H$7117,_xlfn.MAP($O$2:$O$7117,_xlfn.LAMBDA(_xlpm.x,_xlpm.x=$O3222))))</f>
        <v>4.9701789264413521E-5</v>
      </c>
      <c r="R3222" s="14">
        <f>$H3222/Q3222</f>
        <v>1</v>
      </c>
      <c r="S3222" s="14" cm="1">
        <f t="array" ref="S3222">SUM(_xlfn._xlws.FILTER($H$2:$H$7117,_xlfn.MAP($P$2:$P$7117,_xlfn.LAMBDA(_xlpm.x,_xlpm.x=$P3222))))</f>
        <v>4.9701789264413525E-4</v>
      </c>
      <c r="T3222" s="14">
        <f>$H3222/S3222</f>
        <v>9.9999999999999992E-2</v>
      </c>
      <c r="U3222" s="14">
        <f>_xlfn.LET(_xlpm.freq,F3222,_xlpm.size,M3222+1,_xlpm.F,V3222,LOG(1+_xlpm.freq)*LOG(1+_xlpm.size)*_xlpm.F)</f>
        <v>4.2590339550710871E-2</v>
      </c>
      <c r="V3222" s="14">
        <f>_xlfn.LET(_xlpm.a,T3222,_xlpm.b,R3222,2*_xlpm.a*_xlpm.b/(_xlpm.a+_xlpm.b))</f>
        <v>0.1818181818181818</v>
      </c>
      <c r="W3222" s="14">
        <f>_xlfn.LET(_xlpm.p,R3222,_xlpm.q,T3222,LOG(_xlpm.p/_xlpm.q))</f>
        <v>1</v>
      </c>
      <c r="X3222" s="2"/>
    </row>
    <row r="3223" spans="1:24">
      <c r="A3223" s="1" t="str">
        <f>_xlfn.LET(_xlpm.sep," : ",CONCATENATE(O3223,_xlpm.sep,P3223))</f>
        <v>~rpox~ : [ɹpə]</v>
      </c>
      <c r="B3223" s="1">
        <f>_xlfn.LET(_xlpm.d,$G3223,_xlpm.k,_xlfn.CONCAT(LEFT(TRIM(B$1),1),"*"),COUNTIF(_xlpm.d,_xlpm.k))</f>
        <v>1</v>
      </c>
      <c r="C3223" s="1">
        <f>_xlfn.LET(_xlpm.d,$G3223,_xlpm.k,_xlfn.CONCAT(LEFT(TRIM(C$1),1),"*"),COUNTIF(_xlpm.d,_xlpm.k))</f>
        <v>0</v>
      </c>
      <c r="D3223" s="1">
        <f>_xlfn.LET(_xlpm.d,$G3223,_xlpm.k,_xlfn.CONCAT(LEFT(TRIM(D$1),1),"*"),COUNTIF(_xlpm.d,_xlpm.k))</f>
        <v>0</v>
      </c>
      <c r="E3223" s="1">
        <f>LOG(F3223+1,10)</f>
        <v>0.30102999566398114</v>
      </c>
      <c r="F3223" s="7">
        <v>1</v>
      </c>
      <c r="G3223" s="9" t="s">
        <v>6195</v>
      </c>
      <c r="H3223" s="4">
        <f>F3223/freq.sum.r6e</f>
        <v>4.9701789264413521E-5</v>
      </c>
      <c r="I3223" s="1" t="str">
        <f>_xlfn.LET(_xlpm.sep,":",_xlpm.w,$G3223,LEFT(_xlpm.w,FIND(_xlpm.sep,_xlpm.w)-1))</f>
        <v>ɹpə</v>
      </c>
      <c r="J3223" s="1" t="str">
        <f>_xlfn.LET(_xlpm.sep,":",_xlpm.w,$G3223,RIGHT(_xlpm.w,LEN(_xlpm.w)-FIND(_xlpm.sep,_xlpm.w)))</f>
        <v>rpox</v>
      </c>
      <c r="K3223" s="10">
        <f>_xlfn.LET(_xlpm.w,I3223,LEN(_xlpm.w))</f>
        <v>3</v>
      </c>
      <c r="L3223" s="10">
        <f>_xlfn.LET(_xlpm.w,J3223,LEN(_xlpm.w))</f>
        <v>4</v>
      </c>
      <c r="M3223" s="10">
        <f>_xlfn.LET(_xlpm.a,K3223,_xlpm.b,L3223,MAX(_xlpm.a,_xlpm.b))</f>
        <v>4</v>
      </c>
      <c r="N3223" s="10">
        <f>_xlfn.LET(_xlpm.d,(K3223,L3223),MAX(_xlpm.d)-MIN(_xlpm.d))</f>
        <v>1</v>
      </c>
      <c r="O3223" s="1" t="str">
        <f>_xlfn.LET(_xlpm.sep,":",_xlpm.w,$G3223,_xlfn.CONCAT("~",RIGHT(_xlpm.w,LEN(_xlpm.w)-FIND(_xlpm.sep,_xlpm.w)),"~"))</f>
        <v>~rpox~</v>
      </c>
      <c r="P3223" s="1" t="str">
        <f>_xlfn.LET(_xlpm.sep,":",_xlpm.w,$G3223,_xlfn.CONCAT("[",LEFT(_xlpm.w,FIND(_xlpm.sep,_xlpm.w)-1),"]"))</f>
        <v>[ɹpə]</v>
      </c>
      <c r="Q3223" s="14" cm="1">
        <f t="array" ref="Q3223">SUM(_xlfn._xlws.FILTER($H$2:$H$7117,_xlfn.MAP($O$2:$O$7117,_xlfn.LAMBDA(_xlpm.x,_xlpm.x=$O3223))))</f>
        <v>4.9701789264413521E-5</v>
      </c>
      <c r="R3223" s="14">
        <f>$H3223/Q3223</f>
        <v>1</v>
      </c>
      <c r="S3223" s="14" cm="1">
        <f t="array" ref="S3223">SUM(_xlfn._xlws.FILTER($H$2:$H$7117,_xlfn.MAP($P$2:$P$7117,_xlfn.LAMBDA(_xlpm.x,_xlpm.x=$P3223))))</f>
        <v>4.9701789264413525E-4</v>
      </c>
      <c r="T3223" s="14">
        <f>$H3223/S3223</f>
        <v>9.9999999999999992E-2</v>
      </c>
      <c r="U3223" s="14">
        <f>_xlfn.LET(_xlpm.freq,F3223,_xlpm.size,M3223+1,_xlpm.F,V3223,LOG(1+_xlpm.freq)*LOG(1+_xlpm.size)*_xlpm.F)</f>
        <v>4.2590339550710871E-2</v>
      </c>
      <c r="V3223" s="14">
        <f>_xlfn.LET(_xlpm.a,T3223,_xlpm.b,R3223,2*_xlpm.a*_xlpm.b/(_xlpm.a+_xlpm.b))</f>
        <v>0.1818181818181818</v>
      </c>
      <c r="W3223" s="14">
        <f>_xlfn.LET(_xlpm.p,R3223,_xlpm.q,T3223,LOG(_xlpm.p/_xlpm.q))</f>
        <v>1</v>
      </c>
      <c r="X3223" s="2"/>
    </row>
    <row r="3224" spans="1:24">
      <c r="A3224" s="1" t="str">
        <f>_xlfn.LET(_xlpm.sep," : ",CONCATENATE(O3224,_xlpm.sep,P3224))</f>
        <v>~rtux~ : [ɹtʃə]</v>
      </c>
      <c r="B3224" s="1">
        <f>_xlfn.LET(_xlpm.d,$G3224,_xlpm.k,_xlfn.CONCAT(LEFT(TRIM(B$1),1),"*"),COUNTIF(_xlpm.d,_xlpm.k))</f>
        <v>1</v>
      </c>
      <c r="C3224" s="1">
        <f>_xlfn.LET(_xlpm.d,$G3224,_xlpm.k,_xlfn.CONCAT(LEFT(TRIM(C$1),1),"*"),COUNTIF(_xlpm.d,_xlpm.k))</f>
        <v>0</v>
      </c>
      <c r="D3224" s="1">
        <f>_xlfn.LET(_xlpm.d,$G3224,_xlpm.k,_xlfn.CONCAT(LEFT(TRIM(D$1),1),"*"),COUNTIF(_xlpm.d,_xlpm.k))</f>
        <v>0</v>
      </c>
      <c r="E3224" s="1">
        <f>LOG(F3224+1,10)</f>
        <v>0.30102999566398114</v>
      </c>
      <c r="F3224" s="7">
        <v>1</v>
      </c>
      <c r="G3224" s="9" t="s">
        <v>6400</v>
      </c>
      <c r="H3224" s="4">
        <f>F3224/freq.sum.r6e</f>
        <v>4.9701789264413521E-5</v>
      </c>
      <c r="I3224" s="4" t="str">
        <f>_xlfn.LET(_xlpm.sep,":",_xlpm.w,$G3224,LEFT(_xlpm.w,FIND(_xlpm.sep,_xlpm.w)-1))</f>
        <v>ɹtʃə</v>
      </c>
      <c r="J3224" s="4" t="str">
        <f>_xlfn.LET(_xlpm.sep,":",_xlpm.w,$G3224,RIGHT(_xlpm.w,LEN(_xlpm.w)-FIND(_xlpm.sep,_xlpm.w)))</f>
        <v>rtux</v>
      </c>
      <c r="K3224" s="10">
        <f>_xlfn.LET(_xlpm.w,I3224,LEN(_xlpm.w))</f>
        <v>4</v>
      </c>
      <c r="L3224" s="10">
        <f>_xlfn.LET(_xlpm.w,J3224,LEN(_xlpm.w))</f>
        <v>4</v>
      </c>
      <c r="M3224" s="10">
        <f>_xlfn.LET(_xlpm.a,K3224,_xlpm.b,L3224,MAX(_xlpm.a,_xlpm.b))</f>
        <v>4</v>
      </c>
      <c r="N3224" s="10">
        <f>_xlfn.LET(_xlpm.d,(K3224,L3224),MAX(_xlpm.d)-MIN(_xlpm.d))</f>
        <v>0</v>
      </c>
      <c r="O3224" s="1" t="str">
        <f>_xlfn.LET(_xlpm.sep,":",_xlpm.w,$G3224,_xlfn.CONCAT("~",RIGHT(_xlpm.w,LEN(_xlpm.w)-FIND(_xlpm.sep,_xlpm.w)),"~"))</f>
        <v>~rtux~</v>
      </c>
      <c r="P3224" s="1" t="str">
        <f>_xlfn.LET(_xlpm.sep,":",_xlpm.w,$G3224,_xlfn.CONCAT("[",LEFT(_xlpm.w,FIND(_xlpm.sep,_xlpm.w)-1),"]"))</f>
        <v>[ɹtʃə]</v>
      </c>
      <c r="Q3224" s="14" cm="1">
        <f t="array" ref="Q3224">SUM(_xlfn._xlws.FILTER($H$2:$H$7109,_xlfn.MAP($O$2:$O$7109,_xlfn.LAMBDA(_xlpm.x,_xlpm.x=$O3224))))</f>
        <v>4.9701789264413521E-5</v>
      </c>
      <c r="R3224" s="14">
        <f>$H3224/Q3224</f>
        <v>1</v>
      </c>
      <c r="S3224" s="14" cm="1">
        <f t="array" ref="S3224">SUM(_xlfn._xlws.FILTER($H$2:$H$7109,_xlfn.MAP($P$2:$P$7109,_xlfn.LAMBDA(_xlpm.x,_xlpm.x=$P3224))))</f>
        <v>4.9701789264413525E-4</v>
      </c>
      <c r="T3224" s="14">
        <f>$H3224/S3224</f>
        <v>9.9999999999999992E-2</v>
      </c>
      <c r="U3224" s="14">
        <f>_xlfn.LET(_xlpm.freq,F3224,_xlpm.size,M3224+1,_xlpm.F,V3224,LOG(1+_xlpm.freq)*LOG(1+_xlpm.size)*_xlpm.F)</f>
        <v>4.2590339550710871E-2</v>
      </c>
      <c r="V3224" s="14">
        <f>_xlfn.LET(_xlpm.a,T3224,_xlpm.b,R3224,2*_xlpm.a*_xlpm.b/(_xlpm.a+_xlpm.b))</f>
        <v>0.1818181818181818</v>
      </c>
      <c r="W3224" s="14">
        <f>_xlfn.LET(_xlpm.p,R3224,_xlpm.q,T3224,LOG(_xlpm.p/_xlpm.q))</f>
        <v>1</v>
      </c>
      <c r="X3224" s="2"/>
    </row>
    <row r="3225" spans="1:24">
      <c r="A3225" s="1" t="str">
        <f>_xlfn.LET(_xlpm.sep," : ",CONCATENATE(O3225,_xlpm.sep,P3225))</f>
        <v>~thar~ : [θə]</v>
      </c>
      <c r="B3225" s="1">
        <f>_xlfn.LET(_xlpm.d,$G3225,_xlpm.k,_xlfn.CONCAT(LEFT(TRIM(B$1),1),"*"),COUNTIF(_xlpm.d,_xlpm.k))</f>
        <v>0</v>
      </c>
      <c r="C3225" s="1">
        <f>_xlfn.LET(_xlpm.d,$G3225,_xlpm.k,_xlfn.CONCAT(LEFT(TRIM(C$1),1),"*"),COUNTIF(_xlpm.d,_xlpm.k))</f>
        <v>0</v>
      </c>
      <c r="D3225" s="1">
        <f>_xlfn.LET(_xlpm.d,$G3225,_xlpm.k,_xlfn.CONCAT(LEFT(TRIM(D$1),1),"*"),COUNTIF(_xlpm.d,_xlpm.k))</f>
        <v>0</v>
      </c>
      <c r="E3225" s="1">
        <f>LOG(F3225+1,10)</f>
        <v>0.30102999566398114</v>
      </c>
      <c r="F3225" s="7">
        <v>1</v>
      </c>
      <c r="G3225" s="9" t="s">
        <v>6854</v>
      </c>
      <c r="H3225" s="4">
        <f>F3225/freq.sum.r6e</f>
        <v>4.9701789264413521E-5</v>
      </c>
      <c r="I3225" s="1" t="str">
        <f>_xlfn.LET(_xlpm.sep,":",_xlpm.w,$G3225,LEFT(_xlpm.w,FIND(_xlpm.sep,_xlpm.w)-1))</f>
        <v>θə</v>
      </c>
      <c r="J3225" s="1" t="str">
        <f>_xlfn.LET(_xlpm.sep,":",_xlpm.w,$G3225,RIGHT(_xlpm.w,LEN(_xlpm.w)-FIND(_xlpm.sep,_xlpm.w)))</f>
        <v>thar</v>
      </c>
      <c r="K3225" s="10">
        <f>_xlfn.LET(_xlpm.w,I3225,LEN(_xlpm.w))</f>
        <v>2</v>
      </c>
      <c r="L3225" s="10">
        <f>_xlfn.LET(_xlpm.w,J3225,LEN(_xlpm.w))</f>
        <v>4</v>
      </c>
      <c r="M3225" s="10">
        <f>_xlfn.LET(_xlpm.a,K3225,_xlpm.b,L3225,MAX(_xlpm.a,_xlpm.b))</f>
        <v>4</v>
      </c>
      <c r="N3225" s="10">
        <f>_xlfn.LET(_xlpm.d,(K3225,L3225),MAX(_xlpm.d)-MIN(_xlpm.d))</f>
        <v>2</v>
      </c>
      <c r="O3225" s="1" t="str">
        <f>_xlfn.LET(_xlpm.sep,":",_xlpm.w,$G3225,_xlfn.CONCAT("~",RIGHT(_xlpm.w,LEN(_xlpm.w)-FIND(_xlpm.sep,_xlpm.w)),"~"))</f>
        <v>~thar~</v>
      </c>
      <c r="P3225" s="1" t="str">
        <f>_xlfn.LET(_xlpm.sep,":",_xlpm.w,$G3225,_xlfn.CONCAT("[",LEFT(_xlpm.w,FIND(_xlpm.sep,_xlpm.w)-1),"]"))</f>
        <v>[θə]</v>
      </c>
      <c r="Q3225" s="14" cm="1">
        <f t="array" ref="Q3225">SUM(_xlfn._xlws.FILTER($H$2:$H$7111,_xlfn.MAP($O$2:$O$7111,_xlfn.LAMBDA(_xlpm.x,_xlpm.x=$O3225))))</f>
        <v>4.9701789264413521E-5</v>
      </c>
      <c r="R3225" s="14">
        <f>$H3225/Q3225</f>
        <v>1</v>
      </c>
      <c r="S3225" s="14" cm="1">
        <f t="array" ref="S3225">SUM(_xlfn._xlws.FILTER($H$2:$H$7111,_xlfn.MAP($P$2:$P$7111,_xlfn.LAMBDA(_xlpm.x,_xlpm.x=$P3225))))</f>
        <v>4.9701789264413525E-4</v>
      </c>
      <c r="T3225" s="14">
        <f>$H3225/S3225</f>
        <v>9.9999999999999992E-2</v>
      </c>
      <c r="U3225" s="14">
        <f>_xlfn.LET(_xlpm.freq,F3225,_xlpm.size,M3225+1,_xlpm.F,V3225,LOG(1+_xlpm.freq)*LOG(1+_xlpm.size)*_xlpm.F)</f>
        <v>4.2590339550710871E-2</v>
      </c>
      <c r="V3225" s="14">
        <f>_xlfn.LET(_xlpm.a,T3225,_xlpm.b,R3225,2*_xlpm.a*_xlpm.b/(_xlpm.a+_xlpm.b))</f>
        <v>0.1818181818181818</v>
      </c>
      <c r="W3225" s="14">
        <f>_xlfn.LET(_xlpm.p,R3225,_xlpm.q,T3225,LOG(_xlpm.p/_xlpm.q))</f>
        <v>1</v>
      </c>
      <c r="X3225" s="2"/>
    </row>
    <row r="3226" spans="1:24">
      <c r="A3226" s="1" t="str">
        <f>_xlfn.LET(_xlpm.sep," : ",CONCATENATE(O3226,_xlpm.sep,P3226))</f>
        <v>~thax~ : [θə]</v>
      </c>
      <c r="B3226" s="1">
        <f>_xlfn.LET(_xlpm.d,$G3226,_xlpm.k,_xlfn.CONCAT(LEFT(TRIM(B$1),1),"*"),COUNTIF(_xlpm.d,_xlpm.k))</f>
        <v>0</v>
      </c>
      <c r="C3226" s="1">
        <f>_xlfn.LET(_xlpm.d,$G3226,_xlpm.k,_xlfn.CONCAT(LEFT(TRIM(C$1),1),"*"),COUNTIF(_xlpm.d,_xlpm.k))</f>
        <v>0</v>
      </c>
      <c r="D3226" s="1">
        <f>_xlfn.LET(_xlpm.d,$G3226,_xlpm.k,_xlfn.CONCAT(LEFT(TRIM(D$1),1),"*"),COUNTIF(_xlpm.d,_xlpm.k))</f>
        <v>0</v>
      </c>
      <c r="E3226" s="1">
        <f>LOG(F3226+1,10)</f>
        <v>0.30102999566398114</v>
      </c>
      <c r="F3226" s="7">
        <v>1</v>
      </c>
      <c r="G3226" s="9" t="s">
        <v>6857</v>
      </c>
      <c r="H3226" s="4">
        <f>F3226/freq.sum.r6e</f>
        <v>4.9701789264413521E-5</v>
      </c>
      <c r="I3226" s="1" t="str">
        <f>_xlfn.LET(_xlpm.sep,":",_xlpm.w,$G3226,LEFT(_xlpm.w,FIND(_xlpm.sep,_xlpm.w)-1))</f>
        <v>θə</v>
      </c>
      <c r="J3226" s="1" t="str">
        <f>_xlfn.LET(_xlpm.sep,":",_xlpm.w,$G3226,RIGHT(_xlpm.w,LEN(_xlpm.w)-FIND(_xlpm.sep,_xlpm.w)))</f>
        <v>thax</v>
      </c>
      <c r="K3226" s="10">
        <f>_xlfn.LET(_xlpm.w,I3226,LEN(_xlpm.w))</f>
        <v>2</v>
      </c>
      <c r="L3226" s="10">
        <f>_xlfn.LET(_xlpm.w,J3226,LEN(_xlpm.w))</f>
        <v>4</v>
      </c>
      <c r="M3226" s="10">
        <f>_xlfn.LET(_xlpm.a,K3226,_xlpm.b,L3226,MAX(_xlpm.a,_xlpm.b))</f>
        <v>4</v>
      </c>
      <c r="N3226" s="10">
        <f>_xlfn.LET(_xlpm.d,(K3226,L3226),MAX(_xlpm.d)-MIN(_xlpm.d))</f>
        <v>2</v>
      </c>
      <c r="O3226" s="1" t="str">
        <f>_xlfn.LET(_xlpm.sep,":",_xlpm.w,$G3226,_xlfn.CONCAT("~",RIGHT(_xlpm.w,LEN(_xlpm.w)-FIND(_xlpm.sep,_xlpm.w)),"~"))</f>
        <v>~thax~</v>
      </c>
      <c r="P3226" s="1" t="str">
        <f>_xlfn.LET(_xlpm.sep,":",_xlpm.w,$G3226,_xlfn.CONCAT("[",LEFT(_xlpm.w,FIND(_xlpm.sep,_xlpm.w)-1),"]"))</f>
        <v>[θə]</v>
      </c>
      <c r="Q3226" s="14" cm="1">
        <f t="array" ref="Q3226">SUM(_xlfn._xlws.FILTER($H$2:$H$7117,_xlfn.MAP($O$2:$O$7117,_xlfn.LAMBDA(_xlpm.x,_xlpm.x=$O3226))))</f>
        <v>4.9701789264413521E-5</v>
      </c>
      <c r="R3226" s="14">
        <f>$H3226/Q3226</f>
        <v>1</v>
      </c>
      <c r="S3226" s="14" cm="1">
        <f t="array" ref="S3226">SUM(_xlfn._xlws.FILTER($H$2:$H$7117,_xlfn.MAP($P$2:$P$7117,_xlfn.LAMBDA(_xlpm.x,_xlpm.x=$P3226))))</f>
        <v>4.9701789264413525E-4</v>
      </c>
      <c r="T3226" s="14">
        <f>$H3226/S3226</f>
        <v>9.9999999999999992E-2</v>
      </c>
      <c r="U3226" s="14">
        <f>_xlfn.LET(_xlpm.freq,F3226,_xlpm.size,M3226+1,_xlpm.F,V3226,LOG(1+_xlpm.freq)*LOG(1+_xlpm.size)*_xlpm.F)</f>
        <v>4.2590339550710871E-2</v>
      </c>
      <c r="V3226" s="14">
        <f>_xlfn.LET(_xlpm.a,T3226,_xlpm.b,R3226,2*_xlpm.a*_xlpm.b/(_xlpm.a+_xlpm.b))</f>
        <v>0.1818181818181818</v>
      </c>
      <c r="W3226" s="14">
        <f>_xlfn.LET(_xlpm.p,R3226,_xlpm.q,T3226,LOG(_xlpm.p/_xlpm.q))</f>
        <v>1</v>
      </c>
      <c r="X3226" s="2"/>
    </row>
    <row r="3227" spans="1:24">
      <c r="A3227" s="1" t="str">
        <f>_xlfn.LET(_xlpm.sep," : ",CONCATENATE(O3227,_xlpm.sep,P3227))</f>
        <v>~thor~ : [θə]</v>
      </c>
      <c r="B3227" s="1">
        <f>_xlfn.LET(_xlpm.d,$G3227,_xlpm.k,_xlfn.CONCAT(LEFT(TRIM(B$1),1),"*"),COUNTIF(_xlpm.d,_xlpm.k))</f>
        <v>0</v>
      </c>
      <c r="C3227" s="1">
        <f>_xlfn.LET(_xlpm.d,$G3227,_xlpm.k,_xlfn.CONCAT(LEFT(TRIM(C$1),1),"*"),COUNTIF(_xlpm.d,_xlpm.k))</f>
        <v>0</v>
      </c>
      <c r="D3227" s="1">
        <f>_xlfn.LET(_xlpm.d,$G3227,_xlpm.k,_xlfn.CONCAT(LEFT(TRIM(D$1),1),"*"),COUNTIF(_xlpm.d,_xlpm.k))</f>
        <v>0</v>
      </c>
      <c r="E3227" s="1">
        <f>LOG(F3227+1,10)</f>
        <v>0.30102999566398114</v>
      </c>
      <c r="F3227" s="7">
        <v>1</v>
      </c>
      <c r="G3227" s="9" t="s">
        <v>6877</v>
      </c>
      <c r="H3227" s="4">
        <f>F3227/freq.sum.r6e</f>
        <v>4.9701789264413521E-5</v>
      </c>
      <c r="I3227" s="1" t="str">
        <f>_xlfn.LET(_xlpm.sep,":",_xlpm.w,$G3227,LEFT(_xlpm.w,FIND(_xlpm.sep,_xlpm.w)-1))</f>
        <v>θə</v>
      </c>
      <c r="J3227" s="1" t="str">
        <f>_xlfn.LET(_xlpm.sep,":",_xlpm.w,$G3227,RIGHT(_xlpm.w,LEN(_xlpm.w)-FIND(_xlpm.sep,_xlpm.w)))</f>
        <v>thor</v>
      </c>
      <c r="K3227" s="10">
        <f>_xlfn.LET(_xlpm.w,I3227,LEN(_xlpm.w))</f>
        <v>2</v>
      </c>
      <c r="L3227" s="10">
        <f>_xlfn.LET(_xlpm.w,J3227,LEN(_xlpm.w))</f>
        <v>4</v>
      </c>
      <c r="M3227" s="10">
        <f>_xlfn.LET(_xlpm.a,K3227,_xlpm.b,L3227,MAX(_xlpm.a,_xlpm.b))</f>
        <v>4</v>
      </c>
      <c r="N3227" s="10">
        <f>_xlfn.LET(_xlpm.d,(K3227,L3227),MAX(_xlpm.d)-MIN(_xlpm.d))</f>
        <v>2</v>
      </c>
      <c r="O3227" s="1" t="str">
        <f>_xlfn.LET(_xlpm.sep,":",_xlpm.w,$G3227,_xlfn.CONCAT("~",RIGHT(_xlpm.w,LEN(_xlpm.w)-FIND(_xlpm.sep,_xlpm.w)),"~"))</f>
        <v>~thor~</v>
      </c>
      <c r="P3227" s="1" t="str">
        <f>_xlfn.LET(_xlpm.sep,":",_xlpm.w,$G3227,_xlfn.CONCAT("[",LEFT(_xlpm.w,FIND(_xlpm.sep,_xlpm.w)-1),"]"))</f>
        <v>[θə]</v>
      </c>
      <c r="Q3227" s="14" cm="1">
        <f t="array" ref="Q3227">SUM(_xlfn._xlws.FILTER($H$2:$H$7117,_xlfn.MAP($O$2:$O$7117,_xlfn.LAMBDA(_xlpm.x,_xlpm.x=$O3227))))</f>
        <v>4.9701789264413521E-5</v>
      </c>
      <c r="R3227" s="14">
        <f>$H3227/Q3227</f>
        <v>1</v>
      </c>
      <c r="S3227" s="14" cm="1">
        <f t="array" ref="S3227">SUM(_xlfn._xlws.FILTER($H$2:$H$7117,_xlfn.MAP($P$2:$P$7117,_xlfn.LAMBDA(_xlpm.x,_xlpm.x=$P3227))))</f>
        <v>4.9701789264413525E-4</v>
      </c>
      <c r="T3227" s="14">
        <f>$H3227/S3227</f>
        <v>9.9999999999999992E-2</v>
      </c>
      <c r="U3227" s="14">
        <f>_xlfn.LET(_xlpm.freq,F3227,_xlpm.size,M3227+1,_xlpm.F,V3227,LOG(1+_xlpm.freq)*LOG(1+_xlpm.size)*_xlpm.F)</f>
        <v>4.2590339550710871E-2</v>
      </c>
      <c r="V3227" s="14">
        <f>_xlfn.LET(_xlpm.a,T3227,_xlpm.b,R3227,2*_xlpm.a*_xlpm.b/(_xlpm.a+_xlpm.b))</f>
        <v>0.1818181818181818</v>
      </c>
      <c r="W3227" s="14">
        <f>_xlfn.LET(_xlpm.p,R3227,_xlpm.q,T3227,LOG(_xlpm.p/_xlpm.q))</f>
        <v>1</v>
      </c>
      <c r="X3227" s="2"/>
    </row>
    <row r="3228" spans="1:24">
      <c r="A3228" s="1" t="str">
        <f>_xlfn.LET(_xlpm.sep," : ",CONCATENATE(O3228,_xlpm.sep,P3228))</f>
        <v>~sior~ : [ʒə]</v>
      </c>
      <c r="B3228" s="1">
        <f>_xlfn.LET(_xlpm.d,$G3228,_xlpm.k,_xlfn.CONCAT(LEFT(TRIM(B$1),1),"*"),COUNTIF(_xlpm.d,_xlpm.k))</f>
        <v>0</v>
      </c>
      <c r="C3228" s="1">
        <f>_xlfn.LET(_xlpm.d,$G3228,_xlpm.k,_xlfn.CONCAT(LEFT(TRIM(C$1),1),"*"),COUNTIF(_xlpm.d,_xlpm.k))</f>
        <v>0</v>
      </c>
      <c r="D3228" s="1">
        <f>_xlfn.LET(_xlpm.d,$G3228,_xlpm.k,_xlfn.CONCAT(LEFT(TRIM(D$1),1),"*"),COUNTIF(_xlpm.d,_xlpm.k))</f>
        <v>0</v>
      </c>
      <c r="E3228" s="1">
        <f>LOG(F3228+1,10)</f>
        <v>0.30102999566398114</v>
      </c>
      <c r="F3228" s="7">
        <v>1</v>
      </c>
      <c r="G3228" s="9" t="s">
        <v>6831</v>
      </c>
      <c r="H3228" s="4">
        <f>F3228/freq.sum.r6e</f>
        <v>4.9701789264413521E-5</v>
      </c>
      <c r="I3228" s="1" t="str">
        <f>_xlfn.LET(_xlpm.sep,":",_xlpm.w,$G3228,LEFT(_xlpm.w,FIND(_xlpm.sep,_xlpm.w)-1))</f>
        <v>ʒə</v>
      </c>
      <c r="J3228" s="1" t="str">
        <f>_xlfn.LET(_xlpm.sep,":",_xlpm.w,$G3228,RIGHT(_xlpm.w,LEN(_xlpm.w)-FIND(_xlpm.sep,_xlpm.w)))</f>
        <v>sior</v>
      </c>
      <c r="K3228" s="10">
        <f>_xlfn.LET(_xlpm.w,I3228,LEN(_xlpm.w))</f>
        <v>2</v>
      </c>
      <c r="L3228" s="10">
        <f>_xlfn.LET(_xlpm.w,J3228,LEN(_xlpm.w))</f>
        <v>4</v>
      </c>
      <c r="M3228" s="10">
        <f>_xlfn.LET(_xlpm.a,K3228,_xlpm.b,L3228,MAX(_xlpm.a,_xlpm.b))</f>
        <v>4</v>
      </c>
      <c r="N3228" s="10">
        <f>_xlfn.LET(_xlpm.d,(K3228,L3228),MAX(_xlpm.d)-MIN(_xlpm.d))</f>
        <v>2</v>
      </c>
      <c r="O3228" s="1" t="str">
        <f>_xlfn.LET(_xlpm.sep,":",_xlpm.w,$G3228,_xlfn.CONCAT("~",RIGHT(_xlpm.w,LEN(_xlpm.w)-FIND(_xlpm.sep,_xlpm.w)),"~"))</f>
        <v>~sior~</v>
      </c>
      <c r="P3228" s="1" t="str">
        <f>_xlfn.LET(_xlpm.sep,":",_xlpm.w,$G3228,_xlfn.CONCAT("[",LEFT(_xlpm.w,FIND(_xlpm.sep,_xlpm.w)-1),"]"))</f>
        <v>[ʒə]</v>
      </c>
      <c r="Q3228" s="14" cm="1">
        <f t="array" ref="Q3228">SUM(_xlfn._xlws.FILTER($H$2:$H$7117,_xlfn.MAP($O$2:$O$7117,_xlfn.LAMBDA(_xlpm.x,_xlpm.x=$O3228))))</f>
        <v>4.9701789264413521E-5</v>
      </c>
      <c r="R3228" s="14">
        <f>$H3228/Q3228</f>
        <v>1</v>
      </c>
      <c r="S3228" s="14" cm="1">
        <f t="array" ref="S3228">SUM(_xlfn._xlws.FILTER($H$2:$H$7117,_xlfn.MAP($P$2:$P$7117,_xlfn.LAMBDA(_xlpm.x,_xlpm.x=$P3228))))</f>
        <v>4.9701789264413525E-4</v>
      </c>
      <c r="T3228" s="14">
        <f>$H3228/S3228</f>
        <v>9.9999999999999992E-2</v>
      </c>
      <c r="U3228" s="14">
        <f>_xlfn.LET(_xlpm.freq,F3228,_xlpm.size,M3228+1,_xlpm.F,V3228,LOG(1+_xlpm.freq)*LOG(1+_xlpm.size)*_xlpm.F)</f>
        <v>4.2590339550710871E-2</v>
      </c>
      <c r="V3228" s="14">
        <f>_xlfn.LET(_xlpm.a,T3228,_xlpm.b,R3228,2*_xlpm.a*_xlpm.b/(_xlpm.a+_xlpm.b))</f>
        <v>0.1818181818181818</v>
      </c>
      <c r="W3228" s="14">
        <f>_xlfn.LET(_xlpm.p,R3228,_xlpm.q,T3228,LOG(_xlpm.p/_xlpm.q))</f>
        <v>1</v>
      </c>
      <c r="X3228" s="2"/>
    </row>
    <row r="3229" spans="1:24">
      <c r="A3229" s="1" t="str">
        <f>_xlfn.LET(_xlpm.sep," : ",CONCATENATE(O3229,_xlpm.sep,P3229))</f>
        <v>~siox~ : [ʒə]</v>
      </c>
      <c r="B3229" s="1">
        <f>_xlfn.LET(_xlpm.d,$G3229,_xlpm.k,_xlfn.CONCAT(LEFT(TRIM(B$1),1),"*"),COUNTIF(_xlpm.d,_xlpm.k))</f>
        <v>0</v>
      </c>
      <c r="C3229" s="1">
        <f>_xlfn.LET(_xlpm.d,$G3229,_xlpm.k,_xlfn.CONCAT(LEFT(TRIM(C$1),1),"*"),COUNTIF(_xlpm.d,_xlpm.k))</f>
        <v>0</v>
      </c>
      <c r="D3229" s="1">
        <f>_xlfn.LET(_xlpm.d,$G3229,_xlpm.k,_xlfn.CONCAT(LEFT(TRIM(D$1),1),"*"),COUNTIF(_xlpm.d,_xlpm.k))</f>
        <v>0</v>
      </c>
      <c r="E3229" s="1">
        <f>LOG(F3229+1,10)</f>
        <v>0.30102999566398114</v>
      </c>
      <c r="F3229" s="7">
        <v>1</v>
      </c>
      <c r="G3229" s="9" t="s">
        <v>6833</v>
      </c>
      <c r="H3229" s="4">
        <f>F3229/freq.sum.r6e</f>
        <v>4.9701789264413521E-5</v>
      </c>
      <c r="I3229" s="1" t="str">
        <f>_xlfn.LET(_xlpm.sep,":",_xlpm.w,$G3229,LEFT(_xlpm.w,FIND(_xlpm.sep,_xlpm.w)-1))</f>
        <v>ʒə</v>
      </c>
      <c r="J3229" s="1" t="str">
        <f>_xlfn.LET(_xlpm.sep,":",_xlpm.w,$G3229,RIGHT(_xlpm.w,LEN(_xlpm.w)-FIND(_xlpm.sep,_xlpm.w)))</f>
        <v>siox</v>
      </c>
      <c r="K3229" s="10">
        <f>_xlfn.LET(_xlpm.w,I3229,LEN(_xlpm.w))</f>
        <v>2</v>
      </c>
      <c r="L3229" s="10">
        <f>_xlfn.LET(_xlpm.w,J3229,LEN(_xlpm.w))</f>
        <v>4</v>
      </c>
      <c r="M3229" s="10">
        <f>_xlfn.LET(_xlpm.a,K3229,_xlpm.b,L3229,MAX(_xlpm.a,_xlpm.b))</f>
        <v>4</v>
      </c>
      <c r="N3229" s="10">
        <f>_xlfn.LET(_xlpm.d,(K3229,L3229),MAX(_xlpm.d)-MIN(_xlpm.d))</f>
        <v>2</v>
      </c>
      <c r="O3229" s="1" t="str">
        <f>_xlfn.LET(_xlpm.sep,":",_xlpm.w,$G3229,_xlfn.CONCAT("~",RIGHT(_xlpm.w,LEN(_xlpm.w)-FIND(_xlpm.sep,_xlpm.w)),"~"))</f>
        <v>~siox~</v>
      </c>
      <c r="P3229" s="1" t="str">
        <f>_xlfn.LET(_xlpm.sep,":",_xlpm.w,$G3229,_xlfn.CONCAT("[",LEFT(_xlpm.w,FIND(_xlpm.sep,_xlpm.w)-1),"]"))</f>
        <v>[ʒə]</v>
      </c>
      <c r="Q3229" s="14" cm="1">
        <f t="array" ref="Q3229">SUM(_xlfn._xlws.FILTER($H$2:$H$7117,_xlfn.MAP($O$2:$O$7117,_xlfn.LAMBDA(_xlpm.x,_xlpm.x=$O3229))))</f>
        <v>4.9701789264413521E-5</v>
      </c>
      <c r="R3229" s="14">
        <f>$H3229/Q3229</f>
        <v>1</v>
      </c>
      <c r="S3229" s="14" cm="1">
        <f t="array" ref="S3229">SUM(_xlfn._xlws.FILTER($H$2:$H$7117,_xlfn.MAP($P$2:$P$7117,_xlfn.LAMBDA(_xlpm.x,_xlpm.x=$P3229))))</f>
        <v>4.9701789264413525E-4</v>
      </c>
      <c r="T3229" s="14">
        <f>$H3229/S3229</f>
        <v>9.9999999999999992E-2</v>
      </c>
      <c r="U3229" s="14">
        <f>_xlfn.LET(_xlpm.freq,F3229,_xlpm.size,M3229+1,_xlpm.F,V3229,LOG(1+_xlpm.freq)*LOG(1+_xlpm.size)*_xlpm.F)</f>
        <v>4.2590339550710871E-2</v>
      </c>
      <c r="V3229" s="14">
        <f>_xlfn.LET(_xlpm.a,T3229,_xlpm.b,R3229,2*_xlpm.a*_xlpm.b/(_xlpm.a+_xlpm.b))</f>
        <v>0.1818181818181818</v>
      </c>
      <c r="W3229" s="14">
        <f>_xlfn.LET(_xlpm.p,R3229,_xlpm.q,T3229,LOG(_xlpm.p/_xlpm.q))</f>
        <v>1</v>
      </c>
      <c r="X3229" s="2"/>
    </row>
    <row r="3230" spans="1:24">
      <c r="A3230" s="1" t="str">
        <f>_xlfn.LET(_xlpm.sep," : ",CONCATENATE(O3230,_xlpm.sep,P3230))</f>
        <v>~thox~ : [θə]</v>
      </c>
      <c r="B3230" s="1">
        <f>_xlfn.LET(_xlpm.d,$G3230,_xlpm.k,_xlfn.CONCAT(LEFT(TRIM(B$1),1),"*"),COUNTIF(_xlpm.d,_xlpm.k))</f>
        <v>0</v>
      </c>
      <c r="C3230" s="1">
        <f>_xlfn.LET(_xlpm.d,$G3230,_xlpm.k,_xlfn.CONCAT(LEFT(TRIM(C$1),1),"*"),COUNTIF(_xlpm.d,_xlpm.k))</f>
        <v>0</v>
      </c>
      <c r="D3230" s="1">
        <f>_xlfn.LET(_xlpm.d,$G3230,_xlpm.k,_xlfn.CONCAT(LEFT(TRIM(D$1),1),"*"),COUNTIF(_xlpm.d,_xlpm.k))</f>
        <v>0</v>
      </c>
      <c r="E3230" s="1">
        <f>LOG(F3230+1,10)</f>
        <v>0.30102999566398114</v>
      </c>
      <c r="F3230" s="7">
        <v>1</v>
      </c>
      <c r="G3230" s="9" t="s">
        <v>6882</v>
      </c>
      <c r="H3230" s="4">
        <f>F3230/freq.sum.r6e</f>
        <v>4.9701789264413521E-5</v>
      </c>
      <c r="I3230" s="1" t="str">
        <f>_xlfn.LET(_xlpm.sep,":",_xlpm.w,$G3230,LEFT(_xlpm.w,FIND(_xlpm.sep,_xlpm.w)-1))</f>
        <v>θə</v>
      </c>
      <c r="J3230" s="1" t="str">
        <f>_xlfn.LET(_xlpm.sep,":",_xlpm.w,$G3230,RIGHT(_xlpm.w,LEN(_xlpm.w)-FIND(_xlpm.sep,_xlpm.w)))</f>
        <v>thox</v>
      </c>
      <c r="K3230" s="10">
        <f>_xlfn.LET(_xlpm.w,I3230,LEN(_xlpm.w))</f>
        <v>2</v>
      </c>
      <c r="L3230" s="10">
        <f>_xlfn.LET(_xlpm.w,J3230,LEN(_xlpm.w))</f>
        <v>4</v>
      </c>
      <c r="M3230" s="10">
        <f>_xlfn.LET(_xlpm.a,K3230,_xlpm.b,L3230,MAX(_xlpm.a,_xlpm.b))</f>
        <v>4</v>
      </c>
      <c r="N3230" s="10">
        <f>_xlfn.LET(_xlpm.d,(K3230,L3230),MAX(_xlpm.d)-MIN(_xlpm.d))</f>
        <v>2</v>
      </c>
      <c r="O3230" s="1" t="str">
        <f>_xlfn.LET(_xlpm.sep,":",_xlpm.w,$G3230,_xlfn.CONCAT("~",RIGHT(_xlpm.w,LEN(_xlpm.w)-FIND(_xlpm.sep,_xlpm.w)),"~"))</f>
        <v>~thox~</v>
      </c>
      <c r="P3230" s="1" t="str">
        <f>_xlfn.LET(_xlpm.sep,":",_xlpm.w,$G3230,_xlfn.CONCAT("[",LEFT(_xlpm.w,FIND(_xlpm.sep,_xlpm.w)-1),"]"))</f>
        <v>[θə]</v>
      </c>
      <c r="Q3230" s="14" cm="1">
        <f t="array" ref="Q3230">SUM(_xlfn._xlws.FILTER($H$2:$H$7117,_xlfn.MAP($O$2:$O$7117,_xlfn.LAMBDA(_xlpm.x,_xlpm.x=$O3230))))</f>
        <v>4.9701789264413521E-5</v>
      </c>
      <c r="R3230" s="14">
        <f>$H3230/Q3230</f>
        <v>1</v>
      </c>
      <c r="S3230" s="14" cm="1">
        <f t="array" ref="S3230">SUM(_xlfn._xlws.FILTER($H$2:$H$7117,_xlfn.MAP($P$2:$P$7117,_xlfn.LAMBDA(_xlpm.x,_xlpm.x=$P3230))))</f>
        <v>4.9701789264413525E-4</v>
      </c>
      <c r="T3230" s="14">
        <f>$H3230/S3230</f>
        <v>9.9999999999999992E-2</v>
      </c>
      <c r="U3230" s="14">
        <f>_xlfn.LET(_xlpm.freq,F3230,_xlpm.size,M3230+1,_xlpm.F,V3230,LOG(1+_xlpm.freq)*LOG(1+_xlpm.size)*_xlpm.F)</f>
        <v>4.2590339550710871E-2</v>
      </c>
      <c r="V3230" s="14">
        <f>_xlfn.LET(_xlpm.a,T3230,_xlpm.b,R3230,2*_xlpm.a*_xlpm.b/(_xlpm.a+_xlpm.b))</f>
        <v>0.1818181818181818</v>
      </c>
      <c r="W3230" s="14">
        <f>_xlfn.LET(_xlpm.p,R3230,_xlpm.q,T3230,LOG(_xlpm.p/_xlpm.q))</f>
        <v>1</v>
      </c>
      <c r="X3230" s="2"/>
    </row>
    <row r="3231" spans="1:24">
      <c r="A3231" s="1" t="str">
        <f>_xlfn.LET(_xlpm.sep," : ",CONCATENATE(O3231,_xlpm.sep,P3231))</f>
        <v>~ngar~ : [ŋɡə]</v>
      </c>
      <c r="B3231" s="1">
        <f>_xlfn.LET(_xlpm.d,$G3231,_xlpm.k,_xlfn.CONCAT(LEFT(TRIM(B$1),1),"*"),COUNTIF(_xlpm.d,_xlpm.k))</f>
        <v>0</v>
      </c>
      <c r="C3231" s="1">
        <f>_xlfn.LET(_xlpm.d,$G3231,_xlpm.k,_xlfn.CONCAT(LEFT(TRIM(C$1),1),"*"),COUNTIF(_xlpm.d,_xlpm.k))</f>
        <v>0</v>
      </c>
      <c r="D3231" s="1">
        <f>_xlfn.LET(_xlpm.d,$G3231,_xlpm.k,_xlfn.CONCAT(LEFT(TRIM(D$1),1),"*"),COUNTIF(_xlpm.d,_xlpm.k))</f>
        <v>0</v>
      </c>
      <c r="E3231" s="1">
        <f>LOG(F3231+1,10)</f>
        <v>0.30102999566398114</v>
      </c>
      <c r="F3231" s="7">
        <v>1</v>
      </c>
      <c r="G3231" s="9" t="s">
        <v>7033</v>
      </c>
      <c r="H3231" s="4">
        <f>F3231/freq.sum.r6e</f>
        <v>4.9701789264413521E-5</v>
      </c>
      <c r="I3231" s="4" t="str">
        <f>_xlfn.LET(_xlpm.sep,":",_xlpm.w,$G3231,LEFT(_xlpm.w,FIND(_xlpm.sep,_xlpm.w)-1))</f>
        <v>ŋɡə</v>
      </c>
      <c r="J3231" s="4" t="str">
        <f>_xlfn.LET(_xlpm.sep,":",_xlpm.w,$G3231,RIGHT(_xlpm.w,LEN(_xlpm.w)-FIND(_xlpm.sep,_xlpm.w)))</f>
        <v>ngar</v>
      </c>
      <c r="K3231" s="10">
        <f>_xlfn.LET(_xlpm.w,I3231,LEN(_xlpm.w))</f>
        <v>3</v>
      </c>
      <c r="L3231" s="10">
        <f>_xlfn.LET(_xlpm.w,J3231,LEN(_xlpm.w))</f>
        <v>4</v>
      </c>
      <c r="M3231" s="10">
        <f>_xlfn.LET(_xlpm.a,K3231,_xlpm.b,L3231,MAX(_xlpm.a,_xlpm.b))</f>
        <v>4</v>
      </c>
      <c r="N3231" s="10">
        <f>_xlfn.LET(_xlpm.d,(K3231,L3231),MAX(_xlpm.d)-MIN(_xlpm.d))</f>
        <v>1</v>
      </c>
      <c r="O3231" s="1" t="str">
        <f>_xlfn.LET(_xlpm.sep,":",_xlpm.w,$G3231,_xlfn.CONCAT("~",RIGHT(_xlpm.w,LEN(_xlpm.w)-FIND(_xlpm.sep,_xlpm.w)),"~"))</f>
        <v>~ngar~</v>
      </c>
      <c r="P3231" s="1" t="str">
        <f>_xlfn.LET(_xlpm.sep,":",_xlpm.w,$G3231,_xlfn.CONCAT("[",LEFT(_xlpm.w,FIND(_xlpm.sep,_xlpm.w)-1),"]"))</f>
        <v>[ŋɡə]</v>
      </c>
      <c r="Q3231" s="14" cm="1">
        <f t="array" ref="Q3231">SUM(_xlfn._xlws.FILTER($H$2:$H$7109,_xlfn.MAP($O$2:$O$7109,_xlfn.LAMBDA(_xlpm.x,_xlpm.x=$O3231))))</f>
        <v>4.9701789264413521E-5</v>
      </c>
      <c r="R3231" s="14">
        <f>$H3231/Q3231</f>
        <v>1</v>
      </c>
      <c r="S3231" s="14" cm="1">
        <f t="array" ref="S3231">SUM(_xlfn._xlws.FILTER($H$2:$H$7109,_xlfn.MAP($P$2:$P$7109,_xlfn.LAMBDA(_xlpm.x,_xlpm.x=$P3231))))</f>
        <v>4.9701789264413525E-4</v>
      </c>
      <c r="T3231" s="14">
        <f>$H3231/S3231</f>
        <v>9.9999999999999992E-2</v>
      </c>
      <c r="U3231" s="14">
        <f>_xlfn.LET(_xlpm.freq,F3231,_xlpm.size,M3231+1,_xlpm.F,V3231,LOG(1+_xlpm.freq)*LOG(1+_xlpm.size)*_xlpm.F)</f>
        <v>4.2590339550710871E-2</v>
      </c>
      <c r="V3231" s="14">
        <f>_xlfn.LET(_xlpm.a,T3231,_xlpm.b,R3231,2*_xlpm.a*_xlpm.b/(_xlpm.a+_xlpm.b))</f>
        <v>0.1818181818181818</v>
      </c>
      <c r="W3231" s="14">
        <f>_xlfn.LET(_xlpm.p,R3231,_xlpm.q,T3231,LOG(_xlpm.p/_xlpm.q))</f>
        <v>1</v>
      </c>
      <c r="X3231" s="2"/>
    </row>
    <row r="3232" spans="1:24">
      <c r="A3232" s="1" t="str">
        <f>_xlfn.LET(_xlpm.sep," : ",CONCATENATE(O3232,_xlpm.sep,P3232))</f>
        <v>~ngax~ : [ŋɡə]</v>
      </c>
      <c r="B3232" s="1">
        <f>_xlfn.LET(_xlpm.d,$G3232,_xlpm.k,_xlfn.CONCAT(LEFT(TRIM(B$1),1),"*"),COUNTIF(_xlpm.d,_xlpm.k))</f>
        <v>0</v>
      </c>
      <c r="C3232" s="1">
        <f>_xlfn.LET(_xlpm.d,$G3232,_xlpm.k,_xlfn.CONCAT(LEFT(TRIM(C$1),1),"*"),COUNTIF(_xlpm.d,_xlpm.k))</f>
        <v>0</v>
      </c>
      <c r="D3232" s="1">
        <f>_xlfn.LET(_xlpm.d,$G3232,_xlpm.k,_xlfn.CONCAT(LEFT(TRIM(D$1),1),"*"),COUNTIF(_xlpm.d,_xlpm.k))</f>
        <v>0</v>
      </c>
      <c r="E3232" s="1">
        <f>LOG(F3232+1,10)</f>
        <v>0.30102999566398114</v>
      </c>
      <c r="F3232" s="7">
        <v>1</v>
      </c>
      <c r="G3232" s="9" t="s">
        <v>7035</v>
      </c>
      <c r="H3232" s="4">
        <f>F3232/freq.sum.r6e</f>
        <v>4.9701789264413521E-5</v>
      </c>
      <c r="I3232" s="4" t="str">
        <f>_xlfn.LET(_xlpm.sep,":",_xlpm.w,$G3232,LEFT(_xlpm.w,FIND(_xlpm.sep,_xlpm.w)-1))</f>
        <v>ŋɡə</v>
      </c>
      <c r="J3232" s="4" t="str">
        <f>_xlfn.LET(_xlpm.sep,":",_xlpm.w,$G3232,RIGHT(_xlpm.w,LEN(_xlpm.w)-FIND(_xlpm.sep,_xlpm.w)))</f>
        <v>ngax</v>
      </c>
      <c r="K3232" s="10">
        <f>_xlfn.LET(_xlpm.w,I3232,LEN(_xlpm.w))</f>
        <v>3</v>
      </c>
      <c r="L3232" s="10">
        <f>_xlfn.LET(_xlpm.w,J3232,LEN(_xlpm.w))</f>
        <v>4</v>
      </c>
      <c r="M3232" s="10">
        <f>_xlfn.LET(_xlpm.a,K3232,_xlpm.b,L3232,MAX(_xlpm.a,_xlpm.b))</f>
        <v>4</v>
      </c>
      <c r="N3232" s="10">
        <f>_xlfn.LET(_xlpm.d,(K3232,L3232),MAX(_xlpm.d)-MIN(_xlpm.d))</f>
        <v>1</v>
      </c>
      <c r="O3232" s="1" t="str">
        <f>_xlfn.LET(_xlpm.sep,":",_xlpm.w,$G3232,_xlfn.CONCAT("~",RIGHT(_xlpm.w,LEN(_xlpm.w)-FIND(_xlpm.sep,_xlpm.w)),"~"))</f>
        <v>~ngax~</v>
      </c>
      <c r="P3232" s="1" t="str">
        <f>_xlfn.LET(_xlpm.sep,":",_xlpm.w,$G3232,_xlfn.CONCAT("[",LEFT(_xlpm.w,FIND(_xlpm.sep,_xlpm.w)-1),"]"))</f>
        <v>[ŋɡə]</v>
      </c>
      <c r="Q3232" s="14" cm="1">
        <f t="array" ref="Q3232">SUM(_xlfn._xlws.FILTER($H$2:$H$7109,_xlfn.MAP($O$2:$O$7109,_xlfn.LAMBDA(_xlpm.x,_xlpm.x=$O3232))))</f>
        <v>4.9701789264413521E-5</v>
      </c>
      <c r="R3232" s="14">
        <f>$H3232/Q3232</f>
        <v>1</v>
      </c>
      <c r="S3232" s="14" cm="1">
        <f t="array" ref="S3232">SUM(_xlfn._xlws.FILTER($H$2:$H$7109,_xlfn.MAP($P$2:$P$7109,_xlfn.LAMBDA(_xlpm.x,_xlpm.x=$P3232))))</f>
        <v>4.9701789264413525E-4</v>
      </c>
      <c r="T3232" s="14">
        <f>$H3232/S3232</f>
        <v>9.9999999999999992E-2</v>
      </c>
      <c r="U3232" s="14">
        <f>_xlfn.LET(_xlpm.freq,F3232,_xlpm.size,M3232+1,_xlpm.F,V3232,LOG(1+_xlpm.freq)*LOG(1+_xlpm.size)*_xlpm.F)</f>
        <v>4.2590339550710871E-2</v>
      </c>
      <c r="V3232" s="14">
        <f>_xlfn.LET(_xlpm.a,T3232,_xlpm.b,R3232,2*_xlpm.a*_xlpm.b/(_xlpm.a+_xlpm.b))</f>
        <v>0.1818181818181818</v>
      </c>
      <c r="W3232" s="14">
        <f>_xlfn.LET(_xlpm.p,R3232,_xlpm.q,T3232,LOG(_xlpm.p/_xlpm.q))</f>
        <v>1</v>
      </c>
      <c r="X3232" s="2"/>
    </row>
    <row r="3233" spans="1:24">
      <c r="A3233" s="1" t="str">
        <f>_xlfn.LET(_xlpm.sep," : ",CONCATENATE(O3233,_xlpm.sep,P3233))</f>
        <v>~rgar~ : [ɹɡə]</v>
      </c>
      <c r="B3233" s="1">
        <f>_xlfn.LET(_xlpm.d,$G3233,_xlpm.k,_xlfn.CONCAT(LEFT(TRIM(B$1),1),"*"),COUNTIF(_xlpm.d,_xlpm.k))</f>
        <v>1</v>
      </c>
      <c r="C3233" s="1">
        <f>_xlfn.LET(_xlpm.d,$G3233,_xlpm.k,_xlfn.CONCAT(LEFT(TRIM(C$1),1),"*"),COUNTIF(_xlpm.d,_xlpm.k))</f>
        <v>0</v>
      </c>
      <c r="D3233" s="1">
        <f>_xlfn.LET(_xlpm.d,$G3233,_xlpm.k,_xlfn.CONCAT(LEFT(TRIM(D$1),1),"*"),COUNTIF(_xlpm.d,_xlpm.k))</f>
        <v>0</v>
      </c>
      <c r="E3233" s="1">
        <f>LOG(F3233+1,10)</f>
        <v>0.30102999566398114</v>
      </c>
      <c r="F3233" s="7">
        <v>1</v>
      </c>
      <c r="G3233" s="9" t="s">
        <v>7060</v>
      </c>
      <c r="H3233" s="4">
        <f>F3233/freq.sum.r6e</f>
        <v>4.9701789264413521E-5</v>
      </c>
      <c r="I3233" s="4" t="str">
        <f>_xlfn.LET(_xlpm.sep,":",_xlpm.w,$G3233,LEFT(_xlpm.w,FIND(_xlpm.sep,_xlpm.w)-1))</f>
        <v>ɹɡə</v>
      </c>
      <c r="J3233" s="4" t="str">
        <f>_xlfn.LET(_xlpm.sep,":",_xlpm.w,$G3233,RIGHT(_xlpm.w,LEN(_xlpm.w)-FIND(_xlpm.sep,_xlpm.w)))</f>
        <v>rgar</v>
      </c>
      <c r="K3233" s="10">
        <f>_xlfn.LET(_xlpm.w,I3233,LEN(_xlpm.w))</f>
        <v>3</v>
      </c>
      <c r="L3233" s="10">
        <f>_xlfn.LET(_xlpm.w,J3233,LEN(_xlpm.w))</f>
        <v>4</v>
      </c>
      <c r="M3233" s="10">
        <f>_xlfn.LET(_xlpm.a,K3233,_xlpm.b,L3233,MAX(_xlpm.a,_xlpm.b))</f>
        <v>4</v>
      </c>
      <c r="N3233" s="10">
        <f>_xlfn.LET(_xlpm.d,(K3233,L3233),MAX(_xlpm.d)-MIN(_xlpm.d))</f>
        <v>1</v>
      </c>
      <c r="O3233" s="1" t="str">
        <f>_xlfn.LET(_xlpm.sep,":",_xlpm.w,$G3233,_xlfn.CONCAT("~",RIGHT(_xlpm.w,LEN(_xlpm.w)-FIND(_xlpm.sep,_xlpm.w)),"~"))</f>
        <v>~rgar~</v>
      </c>
      <c r="P3233" s="1" t="str">
        <f>_xlfn.LET(_xlpm.sep,":",_xlpm.w,$G3233,_xlfn.CONCAT("[",LEFT(_xlpm.w,FIND(_xlpm.sep,_xlpm.w)-1),"]"))</f>
        <v>[ɹɡə]</v>
      </c>
      <c r="Q3233" s="14" cm="1">
        <f t="array" ref="Q3233">SUM(_xlfn._xlws.FILTER($H$2:$H$7109,_xlfn.MAP($O$2:$O$7109,_xlfn.LAMBDA(_xlpm.x,_xlpm.x=$O3233))))</f>
        <v>4.9701789264413521E-5</v>
      </c>
      <c r="R3233" s="14">
        <f>$H3233/Q3233</f>
        <v>1</v>
      </c>
      <c r="S3233" s="14" cm="1">
        <f t="array" ref="S3233">SUM(_xlfn._xlws.FILTER($H$2:$H$7109,_xlfn.MAP($P$2:$P$7109,_xlfn.LAMBDA(_xlpm.x,_xlpm.x=$P3233))))</f>
        <v>4.9701789264413525E-4</v>
      </c>
      <c r="T3233" s="14">
        <f>$H3233/S3233</f>
        <v>9.9999999999999992E-2</v>
      </c>
      <c r="U3233" s="14">
        <f>_xlfn.LET(_xlpm.freq,F3233,_xlpm.size,M3233+1,_xlpm.F,V3233,LOG(1+_xlpm.freq)*LOG(1+_xlpm.size)*_xlpm.F)</f>
        <v>4.2590339550710871E-2</v>
      </c>
      <c r="V3233" s="14">
        <f>_xlfn.LET(_xlpm.a,T3233,_xlpm.b,R3233,2*_xlpm.a*_xlpm.b/(_xlpm.a+_xlpm.b))</f>
        <v>0.1818181818181818</v>
      </c>
      <c r="W3233" s="14">
        <f>_xlfn.LET(_xlpm.p,R3233,_xlpm.q,T3233,LOG(_xlpm.p/_xlpm.q))</f>
        <v>1</v>
      </c>
      <c r="X3233" s="2"/>
    </row>
    <row r="3234" spans="1:24">
      <c r="A3234" s="1" t="str">
        <f>_xlfn.LET(_xlpm.sep," : ",CONCATENATE(O3234,_xlpm.sep,P3234))</f>
        <v>~rgax~ : [ɹɡə]</v>
      </c>
      <c r="B3234" s="1">
        <f>_xlfn.LET(_xlpm.d,$G3234,_xlpm.k,_xlfn.CONCAT(LEFT(TRIM(B$1),1),"*"),COUNTIF(_xlpm.d,_xlpm.k))</f>
        <v>1</v>
      </c>
      <c r="C3234" s="1">
        <f>_xlfn.LET(_xlpm.d,$G3234,_xlpm.k,_xlfn.CONCAT(LEFT(TRIM(C$1),1),"*"),COUNTIF(_xlpm.d,_xlpm.k))</f>
        <v>0</v>
      </c>
      <c r="D3234" s="1">
        <f>_xlfn.LET(_xlpm.d,$G3234,_xlpm.k,_xlfn.CONCAT(LEFT(TRIM(D$1),1),"*"),COUNTIF(_xlpm.d,_xlpm.k))</f>
        <v>0</v>
      </c>
      <c r="E3234" s="1">
        <f>LOG(F3234+1,10)</f>
        <v>0.30102999566398114</v>
      </c>
      <c r="F3234" s="7">
        <v>1</v>
      </c>
      <c r="G3234" s="9" t="s">
        <v>7063</v>
      </c>
      <c r="H3234" s="4">
        <f>F3234/freq.sum.r6e</f>
        <v>4.9701789264413521E-5</v>
      </c>
      <c r="I3234" s="1" t="str">
        <f>_xlfn.LET(_xlpm.sep,":",_xlpm.w,$G3234,LEFT(_xlpm.w,FIND(_xlpm.sep,_xlpm.w)-1))</f>
        <v>ɹɡə</v>
      </c>
      <c r="J3234" s="1" t="str">
        <f>_xlfn.LET(_xlpm.sep,":",_xlpm.w,$G3234,RIGHT(_xlpm.w,LEN(_xlpm.w)-FIND(_xlpm.sep,_xlpm.w)))</f>
        <v>rgax</v>
      </c>
      <c r="K3234" s="10">
        <f>_xlfn.LET(_xlpm.w,I3234,LEN(_xlpm.w))</f>
        <v>3</v>
      </c>
      <c r="L3234" s="10">
        <f>_xlfn.LET(_xlpm.w,J3234,LEN(_xlpm.w))</f>
        <v>4</v>
      </c>
      <c r="M3234" s="10">
        <f>_xlfn.LET(_xlpm.a,K3234,_xlpm.b,L3234,MAX(_xlpm.a,_xlpm.b))</f>
        <v>4</v>
      </c>
      <c r="N3234" s="10">
        <f>_xlfn.LET(_xlpm.d,(K3234,L3234),MAX(_xlpm.d)-MIN(_xlpm.d))</f>
        <v>1</v>
      </c>
      <c r="O3234" s="1" t="str">
        <f>_xlfn.LET(_xlpm.sep,":",_xlpm.w,$G3234,_xlfn.CONCAT("~",RIGHT(_xlpm.w,LEN(_xlpm.w)-FIND(_xlpm.sep,_xlpm.w)),"~"))</f>
        <v>~rgax~</v>
      </c>
      <c r="P3234" s="1" t="str">
        <f>_xlfn.LET(_xlpm.sep,":",_xlpm.w,$G3234,_xlfn.CONCAT("[",LEFT(_xlpm.w,FIND(_xlpm.sep,_xlpm.w)-1),"]"))</f>
        <v>[ɹɡə]</v>
      </c>
      <c r="Q3234" s="14" cm="1">
        <f t="array" ref="Q3234">SUM(_xlfn._xlws.FILTER($H$2:$H$7117,_xlfn.MAP($O$2:$O$7117,_xlfn.LAMBDA(_xlpm.x,_xlpm.x=$O3234))))</f>
        <v>4.9701789264413521E-5</v>
      </c>
      <c r="R3234" s="14">
        <f>$H3234/Q3234</f>
        <v>1</v>
      </c>
      <c r="S3234" s="14" cm="1">
        <f t="array" ref="S3234">SUM(_xlfn._xlws.FILTER($H$2:$H$7117,_xlfn.MAP($P$2:$P$7117,_xlfn.LAMBDA(_xlpm.x,_xlpm.x=$P3234))))</f>
        <v>4.9701789264413525E-4</v>
      </c>
      <c r="T3234" s="14">
        <f>$H3234/S3234</f>
        <v>9.9999999999999992E-2</v>
      </c>
      <c r="U3234" s="14">
        <f>_xlfn.LET(_xlpm.freq,F3234,_xlpm.size,M3234+1,_xlpm.F,V3234,LOG(1+_xlpm.freq)*LOG(1+_xlpm.size)*_xlpm.F)</f>
        <v>4.2590339550710871E-2</v>
      </c>
      <c r="V3234" s="14">
        <f>_xlfn.LET(_xlpm.a,T3234,_xlpm.b,R3234,2*_xlpm.a*_xlpm.b/(_xlpm.a+_xlpm.b))</f>
        <v>0.1818181818181818</v>
      </c>
      <c r="W3234" s="14">
        <f>_xlfn.LET(_xlpm.p,R3234,_xlpm.q,T3234,LOG(_xlpm.p/_xlpm.q))</f>
        <v>1</v>
      </c>
      <c r="X3234" s="2"/>
    </row>
    <row r="3235" spans="1:24">
      <c r="A3235" s="1" t="str">
        <f>_xlfn.LET(_xlpm.sep," : ",CONCATENATE(O3235,_xlpm.sep,P3235))</f>
        <v>~lure~ : [ljə]</v>
      </c>
      <c r="B3235" s="1">
        <f>_xlfn.LET(_xlpm.d,$G3235,_xlpm.k,_xlfn.CONCAT(LEFT(TRIM(B$1),1),"*"),COUNTIF(_xlpm.d,_xlpm.k))</f>
        <v>0</v>
      </c>
      <c r="C3235" s="1">
        <f>_xlfn.LET(_xlpm.d,$G3235,_xlpm.k,_xlfn.CONCAT(LEFT(TRIM(C$1),1),"*"),COUNTIF(_xlpm.d,_xlpm.k))</f>
        <v>0</v>
      </c>
      <c r="D3235" s="1">
        <f>_xlfn.LET(_xlpm.d,$G3235,_xlpm.k,_xlfn.CONCAT(LEFT(TRIM(D$1),1),"*"),COUNTIF(_xlpm.d,_xlpm.k))</f>
        <v>0</v>
      </c>
      <c r="E3235" s="1">
        <f>LOG(F3235+1,10)</f>
        <v>0.30102999566398114</v>
      </c>
      <c r="F3235" s="7">
        <v>1</v>
      </c>
      <c r="G3235" s="9" t="s">
        <v>2121</v>
      </c>
      <c r="H3235" s="4">
        <f>F3235/freq.sum.r6e</f>
        <v>4.9701789264413521E-5</v>
      </c>
      <c r="I3235" s="4" t="str">
        <f>_xlfn.LET(_xlpm.sep,":",_xlpm.w,$G3235,LEFT(_xlpm.w,FIND(_xlpm.sep,_xlpm.w)-1))</f>
        <v>ljə</v>
      </c>
      <c r="J3235" s="4" t="str">
        <f>_xlfn.LET(_xlpm.sep,":",_xlpm.w,$G3235,RIGHT(_xlpm.w,LEN(_xlpm.w)-FIND(_xlpm.sep,_xlpm.w)))</f>
        <v>lure</v>
      </c>
      <c r="K3235" s="10">
        <f>_xlfn.LET(_xlpm.w,I3235,LEN(_xlpm.w))</f>
        <v>3</v>
      </c>
      <c r="L3235" s="10">
        <f>_xlfn.LET(_xlpm.w,J3235,LEN(_xlpm.w))</f>
        <v>4</v>
      </c>
      <c r="M3235" s="10">
        <f>_xlfn.LET(_xlpm.a,K3235,_xlpm.b,L3235,MAX(_xlpm.a,_xlpm.b))</f>
        <v>4</v>
      </c>
      <c r="N3235" s="10">
        <f>_xlfn.LET(_xlpm.d,(K3235,L3235),MAX(_xlpm.d)-MIN(_xlpm.d))</f>
        <v>1</v>
      </c>
      <c r="O3235" s="1" t="str">
        <f>_xlfn.LET(_xlpm.sep,":",_xlpm.w,$G3235,_xlfn.CONCAT("~",RIGHT(_xlpm.w,LEN(_xlpm.w)-FIND(_xlpm.sep,_xlpm.w)),"~"))</f>
        <v>~lure~</v>
      </c>
      <c r="P3235" s="1" t="str">
        <f>_xlfn.LET(_xlpm.sep,":",_xlpm.w,$G3235,_xlfn.CONCAT("[",LEFT(_xlpm.w,FIND(_xlpm.sep,_xlpm.w)-1),"]"))</f>
        <v>[ljə]</v>
      </c>
      <c r="Q3235" s="14" cm="1">
        <f t="array" ref="Q3235">SUM(_xlfn._xlws.FILTER($H$2:$H$7109,_xlfn.MAP($O$2:$O$7109,_xlfn.LAMBDA(_xlpm.x,_xlpm.x=$O3235))))</f>
        <v>9.9403578528827041E-5</v>
      </c>
      <c r="R3235" s="14">
        <f>$H3235/Q3235</f>
        <v>0.5</v>
      </c>
      <c r="S3235" s="14" cm="1">
        <f t="array" ref="S3235">SUM(_xlfn._xlws.FILTER($H$2:$H$7109,_xlfn.MAP($P$2:$P$7109,_xlfn.LAMBDA(_xlpm.x,_xlpm.x=$P3235))))</f>
        <v>9.9403578528827071E-4</v>
      </c>
      <c r="T3235" s="14">
        <f>$H3235/S3235</f>
        <v>4.9999999999999982E-2</v>
      </c>
      <c r="U3235" s="14">
        <f>_xlfn.LET(_xlpm.freq,F3235,_xlpm.size,M3235+1,_xlpm.F,V3235,LOG(1+_xlpm.freq)*LOG(1+_xlpm.size)*_xlpm.F)</f>
        <v>2.1295169775355432E-2</v>
      </c>
      <c r="V3235" s="14">
        <f>_xlfn.LET(_xlpm.a,T3235,_xlpm.b,R3235,2*_xlpm.a*_xlpm.b/(_xlpm.a+_xlpm.b))</f>
        <v>9.0909090909090884E-2</v>
      </c>
      <c r="W3235" s="14">
        <f>_xlfn.LET(_xlpm.p,R3235,_xlpm.q,T3235,LOG(_xlpm.p/_xlpm.q))</f>
        <v>1.0000000000000002</v>
      </c>
      <c r="X3235" s="2"/>
    </row>
    <row r="3236" spans="1:24">
      <c r="A3236" s="1" t="str">
        <f>_xlfn.LET(_xlpm.sep," : ",CONCATENATE(O3236,_xlpm.sep,P3236))</f>
        <v>~llio~ : [ljə]</v>
      </c>
      <c r="B3236" s="1">
        <f>_xlfn.LET(_xlpm.d,$G3236,_xlpm.k,_xlfn.CONCAT(LEFT(TRIM(B$1),1),"*"),COUNTIF(_xlpm.d,_xlpm.k))</f>
        <v>0</v>
      </c>
      <c r="C3236" s="1">
        <f>_xlfn.LET(_xlpm.d,$G3236,_xlpm.k,_xlfn.CONCAT(LEFT(TRIM(C$1),1),"*"),COUNTIF(_xlpm.d,_xlpm.k))</f>
        <v>0</v>
      </c>
      <c r="D3236" s="1">
        <f>_xlfn.LET(_xlpm.d,$G3236,_xlpm.k,_xlfn.CONCAT(LEFT(TRIM(D$1),1),"*"),COUNTIF(_xlpm.d,_xlpm.k))</f>
        <v>0</v>
      </c>
      <c r="E3236" s="1">
        <f>LOG(F3236+1,10)</f>
        <v>0.47712125471966244</v>
      </c>
      <c r="F3236" s="7">
        <v>2</v>
      </c>
      <c r="G3236" s="9" t="s">
        <v>2109</v>
      </c>
      <c r="H3236" s="4">
        <f>F3236/freq.sum.r6e</f>
        <v>9.9403578528827041E-5</v>
      </c>
      <c r="I3236" s="1" t="str">
        <f>_xlfn.LET(_xlpm.sep,":",_xlpm.w,$G3236,LEFT(_xlpm.w,FIND(_xlpm.sep,_xlpm.w)-1))</f>
        <v>ljə</v>
      </c>
      <c r="J3236" s="1" t="str">
        <f>_xlfn.LET(_xlpm.sep,":",_xlpm.w,$G3236,RIGHT(_xlpm.w,LEN(_xlpm.w)-FIND(_xlpm.sep,_xlpm.w)))</f>
        <v>llio</v>
      </c>
      <c r="K3236" s="10">
        <f>_xlfn.LET(_xlpm.w,I3236,LEN(_xlpm.w))</f>
        <v>3</v>
      </c>
      <c r="L3236" s="10">
        <f>_xlfn.LET(_xlpm.w,J3236,LEN(_xlpm.w))</f>
        <v>4</v>
      </c>
      <c r="M3236" s="10">
        <f>_xlfn.LET(_xlpm.a,K3236,_xlpm.b,L3236,MAX(_xlpm.a,_xlpm.b))</f>
        <v>4</v>
      </c>
      <c r="N3236" s="10">
        <f>_xlfn.LET(_xlpm.d,(K3236,L3236),MAX(_xlpm.d)-MIN(_xlpm.d))</f>
        <v>1</v>
      </c>
      <c r="O3236" s="1" t="str">
        <f>_xlfn.LET(_xlpm.sep,":",_xlpm.w,$G3236,_xlfn.CONCAT("~",RIGHT(_xlpm.w,LEN(_xlpm.w)-FIND(_xlpm.sep,_xlpm.w)),"~"))</f>
        <v>~llio~</v>
      </c>
      <c r="P3236" s="1" t="str">
        <f>_xlfn.LET(_xlpm.sep,":",_xlpm.w,$G3236,_xlfn.CONCAT("[",LEFT(_xlpm.w,FIND(_xlpm.sep,_xlpm.w)-1),"]"))</f>
        <v>[ljə]</v>
      </c>
      <c r="Q3236" s="14" cm="1">
        <f t="array" ref="Q3236">SUM(_xlfn._xlws.FILTER($H$2:$H$7117,_xlfn.MAP($O$2:$O$7117,_xlfn.LAMBDA(_xlpm.x,_xlpm.x=$O3236))))</f>
        <v>9.9403578528827041E-5</v>
      </c>
      <c r="R3236" s="14">
        <f>$H3236/Q3236</f>
        <v>1</v>
      </c>
      <c r="S3236" s="14" cm="1">
        <f t="array" ref="S3236">SUM(_xlfn._xlws.FILTER($H$2:$H$7117,_xlfn.MAP($P$2:$P$7117,_xlfn.LAMBDA(_xlpm.x,_xlpm.x=$P3236))))</f>
        <v>9.9403578528827071E-4</v>
      </c>
      <c r="T3236" s="14">
        <f>$H3236/S3236</f>
        <v>9.9999999999999964E-2</v>
      </c>
      <c r="U3236" s="14">
        <f>_xlfn.LET(_xlpm.freq,F3236,_xlpm.size,M3236+1,_xlpm.F,V3236,LOG(1+_xlpm.freq)*LOG(1+_xlpm.size)*_xlpm.F)</f>
        <v>6.750409108085785E-2</v>
      </c>
      <c r="V3236" s="14">
        <f>_xlfn.LET(_xlpm.a,T3236,_xlpm.b,R3236,2*_xlpm.a*_xlpm.b/(_xlpm.a+_xlpm.b))</f>
        <v>0.18181818181818177</v>
      </c>
      <c r="W3236" s="14">
        <f>_xlfn.LET(_xlpm.p,R3236,_xlpm.q,T3236,LOG(_xlpm.p/_xlpm.q))</f>
        <v>1.0000000000000002</v>
      </c>
      <c r="X3236" s="2"/>
    </row>
    <row r="3237" spans="1:24">
      <c r="A3237" s="1" t="str">
        <f>_xlfn.LET(_xlpm.sep," : ",CONCATENATE(O3237,_xlpm.sep,P3237))</f>
        <v>~rvou~ : [ɹvə]</v>
      </c>
      <c r="B3237" s="1">
        <f>_xlfn.LET(_xlpm.d,$G3237,_xlpm.k,_xlfn.CONCAT(LEFT(TRIM(B$1),1),"*"),COUNTIF(_xlpm.d,_xlpm.k))</f>
        <v>1</v>
      </c>
      <c r="C3237" s="1">
        <f>_xlfn.LET(_xlpm.d,$G3237,_xlpm.k,_xlfn.CONCAT(LEFT(TRIM(C$1),1),"*"),COUNTIF(_xlpm.d,_xlpm.k))</f>
        <v>0</v>
      </c>
      <c r="D3237" s="1">
        <f>_xlfn.LET(_xlpm.d,$G3237,_xlpm.k,_xlfn.CONCAT(LEFT(TRIM(D$1),1),"*"),COUNTIF(_xlpm.d,_xlpm.k))</f>
        <v>0</v>
      </c>
      <c r="E3237" s="1">
        <f>LOG(F3237+1,10)</f>
        <v>0.47712125471966244</v>
      </c>
      <c r="F3237" s="7">
        <v>2</v>
      </c>
      <c r="G3237" s="9" t="s">
        <v>6444</v>
      </c>
      <c r="H3237" s="4">
        <f>F3237/freq.sum.r6e</f>
        <v>9.9403578528827041E-5</v>
      </c>
      <c r="I3237" s="1" t="str">
        <f>_xlfn.LET(_xlpm.sep,":",_xlpm.w,$G3237,LEFT(_xlpm.w,FIND(_xlpm.sep,_xlpm.w)-1))</f>
        <v>ɹvə</v>
      </c>
      <c r="J3237" s="1" t="str">
        <f>_xlfn.LET(_xlpm.sep,":",_xlpm.w,$G3237,RIGHT(_xlpm.w,LEN(_xlpm.w)-FIND(_xlpm.sep,_xlpm.w)))</f>
        <v>rvou</v>
      </c>
      <c r="K3237" s="10">
        <f>_xlfn.LET(_xlpm.w,I3237,LEN(_xlpm.w))</f>
        <v>3</v>
      </c>
      <c r="L3237" s="10">
        <f>_xlfn.LET(_xlpm.w,J3237,LEN(_xlpm.w))</f>
        <v>4</v>
      </c>
      <c r="M3237" s="10">
        <f>_xlfn.LET(_xlpm.a,K3237,_xlpm.b,L3237,MAX(_xlpm.a,_xlpm.b))</f>
        <v>4</v>
      </c>
      <c r="N3237" s="10">
        <f>_xlfn.LET(_xlpm.d,(K3237,L3237),MAX(_xlpm.d)-MIN(_xlpm.d))</f>
        <v>1</v>
      </c>
      <c r="O3237" s="1" t="str">
        <f>_xlfn.LET(_xlpm.sep,":",_xlpm.w,$G3237,_xlfn.CONCAT("~",RIGHT(_xlpm.w,LEN(_xlpm.w)-FIND(_xlpm.sep,_xlpm.w)),"~"))</f>
        <v>~rvou~</v>
      </c>
      <c r="P3237" s="1" t="str">
        <f>_xlfn.LET(_xlpm.sep,":",_xlpm.w,$G3237,_xlfn.CONCAT("[",LEFT(_xlpm.w,FIND(_xlpm.sep,_xlpm.w)-1),"]"))</f>
        <v>[ɹvə]</v>
      </c>
      <c r="Q3237" s="14" cm="1">
        <f t="array" ref="Q3237">SUM(_xlfn._xlws.FILTER($H$2:$H$7111,_xlfn.MAP($O$2:$O$7111,_xlfn.LAMBDA(_xlpm.x,_xlpm.x=$O3237))))</f>
        <v>9.9403578528827041E-5</v>
      </c>
      <c r="R3237" s="14">
        <f>$H3237/Q3237</f>
        <v>1</v>
      </c>
      <c r="S3237" s="14" cm="1">
        <f t="array" ref="S3237">SUM(_xlfn._xlws.FILTER($H$2:$H$7111,_xlfn.MAP($P$2:$P$7111,_xlfn.LAMBDA(_xlpm.x,_xlpm.x=$P3237))))</f>
        <v>9.9403578528827093E-4</v>
      </c>
      <c r="T3237" s="14">
        <f>$H3237/S3237</f>
        <v>9.999999999999995E-2</v>
      </c>
      <c r="U3237" s="14">
        <f>_xlfn.LET(_xlpm.freq,F3237,_xlpm.size,M3237+1,_xlpm.F,V3237,LOG(1+_xlpm.freq)*LOG(1+_xlpm.size)*_xlpm.F)</f>
        <v>6.7504091080857836E-2</v>
      </c>
      <c r="V3237" s="14">
        <f>_xlfn.LET(_xlpm.a,T3237,_xlpm.b,R3237,2*_xlpm.a*_xlpm.b/(_xlpm.a+_xlpm.b))</f>
        <v>0.18181818181818174</v>
      </c>
      <c r="W3237" s="14">
        <f>_xlfn.LET(_xlpm.p,R3237,_xlpm.q,T3237,LOG(_xlpm.p/_xlpm.q))</f>
        <v>1.0000000000000002</v>
      </c>
      <c r="X3237" s="2"/>
    </row>
    <row r="3238" spans="1:24">
      <c r="A3238" s="1" t="str">
        <f>_xlfn.LET(_xlpm.sep," : ",CONCATENATE(O3238,_xlpm.sep,P3238))</f>
        <v>~ppea~ : [pɪ]</v>
      </c>
      <c r="B3238" s="1">
        <f>_xlfn.LET(_xlpm.d,$G3238,_xlpm.k,_xlfn.CONCAT(LEFT(TRIM(B$1),1),"*"),COUNTIF(_xlpm.d,_xlpm.k))</f>
        <v>0</v>
      </c>
      <c r="C3238" s="1">
        <f>_xlfn.LET(_xlpm.d,$G3238,_xlpm.k,_xlfn.CONCAT(LEFT(TRIM(C$1),1),"*"),COUNTIF(_xlpm.d,_xlpm.k))</f>
        <v>0</v>
      </c>
      <c r="D3238" s="1">
        <f>_xlfn.LET(_xlpm.d,$G3238,_xlpm.k,_xlfn.CONCAT(LEFT(TRIM(D$1),1),"*"),COUNTIF(_xlpm.d,_xlpm.k))</f>
        <v>0</v>
      </c>
      <c r="E3238" s="1">
        <f>LOG(F3238+1,10)</f>
        <v>1.3617278360175928</v>
      </c>
      <c r="F3238" s="7">
        <v>22</v>
      </c>
      <c r="G3238" s="9" t="s">
        <v>3764</v>
      </c>
      <c r="H3238" s="4">
        <f>F3238/freq.sum.r6e</f>
        <v>1.0934393638170974E-3</v>
      </c>
      <c r="I3238" s="1" t="str">
        <f>_xlfn.LET(_xlpm.sep,":",_xlpm.w,$G3238,LEFT(_xlpm.w,FIND(_xlpm.sep,_xlpm.w)-1))</f>
        <v>pɪ</v>
      </c>
      <c r="J3238" s="1" t="str">
        <f>_xlfn.LET(_xlpm.sep,":",_xlpm.w,$G3238,RIGHT(_xlpm.w,LEN(_xlpm.w)-FIND(_xlpm.sep,_xlpm.w)))</f>
        <v>ppea</v>
      </c>
      <c r="K3238" s="10">
        <f>_xlfn.LET(_xlpm.w,I3238,LEN(_xlpm.w))</f>
        <v>2</v>
      </c>
      <c r="L3238" s="10">
        <f>_xlfn.LET(_xlpm.w,J3238,LEN(_xlpm.w))</f>
        <v>4</v>
      </c>
      <c r="M3238" s="10">
        <f>_xlfn.LET(_xlpm.a,K3238,_xlpm.b,L3238,MAX(_xlpm.a,_xlpm.b))</f>
        <v>4</v>
      </c>
      <c r="N3238" s="10">
        <f>_xlfn.LET(_xlpm.d,(K3238,L3238),MAX(_xlpm.d)-MIN(_xlpm.d))</f>
        <v>2</v>
      </c>
      <c r="O3238" s="1" t="str">
        <f>_xlfn.LET(_xlpm.sep,":",_xlpm.w,$G3238,_xlfn.CONCAT("~",RIGHT(_xlpm.w,LEN(_xlpm.w)-FIND(_xlpm.sep,_xlpm.w)),"~"))</f>
        <v>~ppea~</v>
      </c>
      <c r="P3238" s="1" t="str">
        <f>_xlfn.LET(_xlpm.sep,":",_xlpm.w,$G3238,_xlfn.CONCAT("[",LEFT(_xlpm.w,FIND(_xlpm.sep,_xlpm.w)-1),"]"))</f>
        <v>[pɪ]</v>
      </c>
      <c r="Q3238" s="14" cm="1">
        <f t="array" ref="Q3238">SUM(_xlfn._xlws.FILTER($H$2:$H$7111,_xlfn.MAP($O$2:$O$7111,_xlfn.LAMBDA(_xlpm.x,_xlpm.x=$O3238))))</f>
        <v>1.0934393638170974E-3</v>
      </c>
      <c r="R3238" s="14">
        <f>$H3238/Q3238</f>
        <v>1</v>
      </c>
      <c r="S3238" s="14" cm="1">
        <f t="array" ref="S3238">SUM(_xlfn._xlws.FILTER($H$2:$H$7111,_xlfn.MAP($P$2:$P$7111,_xlfn.LAMBDA(_xlpm.x,_xlpm.x=$P3238))))</f>
        <v>1.1133200795228625E-2</v>
      </c>
      <c r="T3238" s="14">
        <f>$H3238/S3238</f>
        <v>9.821428571428574E-2</v>
      </c>
      <c r="U3238" s="14">
        <f>_xlfn.LET(_xlpm.freq,F3238,_xlpm.size,M3238+1,_xlpm.F,V3238,LOG(1+_xlpm.freq)*LOG(1+_xlpm.size)*_xlpm.F)</f>
        <v>0.18952735611499735</v>
      </c>
      <c r="V3238" s="14">
        <f>_xlfn.LET(_xlpm.a,T3238,_xlpm.b,R3238,2*_xlpm.a*_xlpm.b/(_xlpm.a+_xlpm.b))</f>
        <v>0.17886178861788621</v>
      </c>
      <c r="W3238" s="14">
        <f>_xlfn.LET(_xlpm.p,R3238,_xlpm.q,T3238,LOG(_xlpm.p/_xlpm.q))</f>
        <v>1.0078253375119566</v>
      </c>
      <c r="X3238" s="2"/>
    </row>
    <row r="3239" spans="1:24">
      <c r="A3239" s="1" t="str">
        <f>_xlfn.LET(_xlpm.sep," : ",CONCATENATE(O3239,_xlpm.sep,P3239))</f>
        <v>~sugh~ : [ʃʊ]</v>
      </c>
      <c r="B3239" s="1">
        <f>_xlfn.LET(_xlpm.d,$G3239,_xlpm.k,_xlfn.CONCAT(LEFT(TRIM(B$1),1),"*"),COUNTIF(_xlpm.d,_xlpm.k))</f>
        <v>0</v>
      </c>
      <c r="C3239" s="1">
        <f>_xlfn.LET(_xlpm.d,$G3239,_xlpm.k,_xlfn.CONCAT(LEFT(TRIM(C$1),1),"*"),COUNTIF(_xlpm.d,_xlpm.k))</f>
        <v>0</v>
      </c>
      <c r="D3239" s="1">
        <f>_xlfn.LET(_xlpm.d,$G3239,_xlpm.k,_xlfn.CONCAT(LEFT(TRIM(D$1),1),"*"),COUNTIF(_xlpm.d,_xlpm.k))</f>
        <v>0</v>
      </c>
      <c r="E3239" s="1">
        <f>LOG(F3239+1,10)</f>
        <v>0.60205999132796229</v>
      </c>
      <c r="F3239" s="7">
        <v>3</v>
      </c>
      <c r="G3239" s="9" t="s">
        <v>6844</v>
      </c>
      <c r="H3239" s="4">
        <f>F3239/freq.sum.r6e</f>
        <v>1.4910536779324057E-4</v>
      </c>
      <c r="I3239" s="1" t="str">
        <f>_xlfn.LET(_xlpm.sep,":",_xlpm.w,$G3239,LEFT(_xlpm.w,FIND(_xlpm.sep,_xlpm.w)-1))</f>
        <v>ʃʊ</v>
      </c>
      <c r="J3239" s="1" t="str">
        <f>_xlfn.LET(_xlpm.sep,":",_xlpm.w,$G3239,RIGHT(_xlpm.w,LEN(_xlpm.w)-FIND(_xlpm.sep,_xlpm.w)))</f>
        <v>sugh</v>
      </c>
      <c r="K3239" s="10">
        <f>_xlfn.LET(_xlpm.w,I3239,LEN(_xlpm.w))</f>
        <v>2</v>
      </c>
      <c r="L3239" s="10">
        <f>_xlfn.LET(_xlpm.w,J3239,LEN(_xlpm.w))</f>
        <v>4</v>
      </c>
      <c r="M3239" s="10">
        <f>_xlfn.LET(_xlpm.a,K3239,_xlpm.b,L3239,MAX(_xlpm.a,_xlpm.b))</f>
        <v>4</v>
      </c>
      <c r="N3239" s="10">
        <f>_xlfn.LET(_xlpm.d,(K3239,L3239),MAX(_xlpm.d)-MIN(_xlpm.d))</f>
        <v>2</v>
      </c>
      <c r="O3239" s="1" t="str">
        <f>_xlfn.LET(_xlpm.sep,":",_xlpm.w,$G3239,_xlfn.CONCAT("~",RIGHT(_xlpm.w,LEN(_xlpm.w)-FIND(_xlpm.sep,_xlpm.w)),"~"))</f>
        <v>~sugh~</v>
      </c>
      <c r="P3239" s="1" t="str">
        <f>_xlfn.LET(_xlpm.sep,":",_xlpm.w,$G3239,_xlfn.CONCAT("[",LEFT(_xlpm.w,FIND(_xlpm.sep,_xlpm.w)-1),"]"))</f>
        <v>[ʃʊ]</v>
      </c>
      <c r="Q3239" s="14" cm="1">
        <f t="array" ref="Q3239">SUM(_xlfn._xlws.FILTER($H$2:$H$7117,_xlfn.MAP($O$2:$O$7117,_xlfn.LAMBDA(_xlpm.x,_xlpm.x=$O3239))))</f>
        <v>2.4850894632206762E-4</v>
      </c>
      <c r="R3239" s="14">
        <f>$H3239/Q3239</f>
        <v>0.6</v>
      </c>
      <c r="S3239" s="14" cm="1">
        <f t="array" ref="S3239">SUM(_xlfn._xlws.FILTER($H$2:$H$7117,_xlfn.MAP($P$2:$P$7117,_xlfn.LAMBDA(_xlpm.x,_xlpm.x=$P3239))))</f>
        <v>2.534791252485089E-3</v>
      </c>
      <c r="T3239" s="14">
        <f>$H3239/S3239</f>
        <v>5.8823529411764719E-2</v>
      </c>
      <c r="U3239" s="14">
        <f>_xlfn.LET(_xlpm.freq,F3239,_xlpm.size,M3239+1,_xlpm.F,V3239,LOG(1+_xlpm.freq)*LOG(1+_xlpm.size)*_xlpm.F)</f>
        <v>5.019575732762354E-2</v>
      </c>
      <c r="V3239" s="14">
        <f>_xlfn.LET(_xlpm.a,T3239,_xlpm.b,R3239,2*_xlpm.a*_xlpm.b/(_xlpm.a+_xlpm.b))</f>
        <v>0.10714285714285716</v>
      </c>
      <c r="W3239" s="14">
        <f>_xlfn.LET(_xlpm.p,R3239,_xlpm.q,T3239,LOG(_xlpm.p/_xlpm.q))</f>
        <v>1.0086001717619175</v>
      </c>
      <c r="X3239" s="2"/>
    </row>
    <row r="3240" spans="1:24">
      <c r="A3240" s="1" t="str">
        <f>_xlfn.LET(_xlpm.sep," : ",CONCATENATE(O3240,_xlpm.sep,P3240))</f>
        <v>~coow~ : [kʊ]</v>
      </c>
      <c r="B3240" s="1">
        <f>_xlfn.LET(_xlpm.d,$G3240,_xlpm.k,_xlfn.CONCAT(LEFT(TRIM(B$1),1),"*"),COUNTIF(_xlpm.d,_xlpm.k))</f>
        <v>0</v>
      </c>
      <c r="C3240" s="1">
        <f>_xlfn.LET(_xlpm.d,$G3240,_xlpm.k,_xlfn.CONCAT(LEFT(TRIM(C$1),1),"*"),COUNTIF(_xlpm.d,_xlpm.k))</f>
        <v>0</v>
      </c>
      <c r="D3240" s="1">
        <f>_xlfn.LET(_xlpm.d,$G3240,_xlpm.k,_xlfn.CONCAT(LEFT(TRIM(D$1),1),"*"),COUNTIF(_xlpm.d,_xlpm.k))</f>
        <v>0</v>
      </c>
      <c r="E3240" s="1">
        <f>LOG(F3240+1,10)</f>
        <v>0.69897000433601875</v>
      </c>
      <c r="F3240" s="7">
        <v>4</v>
      </c>
      <c r="G3240" s="9" t="s">
        <v>1815</v>
      </c>
      <c r="H3240" s="4">
        <f>F3240/freq.sum.r6e</f>
        <v>1.9880715705765408E-4</v>
      </c>
      <c r="I3240" s="1" t="str">
        <f>_xlfn.LET(_xlpm.sep,":",_xlpm.w,$G3240,LEFT(_xlpm.w,FIND(_xlpm.sep,_xlpm.w)-1))</f>
        <v>kʊ</v>
      </c>
      <c r="J3240" s="1" t="str">
        <f>_xlfn.LET(_xlpm.sep,":",_xlpm.w,$G3240,RIGHT(_xlpm.w,LEN(_xlpm.w)-FIND(_xlpm.sep,_xlpm.w)))</f>
        <v>coow</v>
      </c>
      <c r="K3240" s="10">
        <f>_xlfn.LET(_xlpm.w,I3240,LEN(_xlpm.w))</f>
        <v>2</v>
      </c>
      <c r="L3240" s="10">
        <f>_xlfn.LET(_xlpm.w,J3240,LEN(_xlpm.w))</f>
        <v>4</v>
      </c>
      <c r="M3240" s="10">
        <f>_xlfn.LET(_xlpm.a,K3240,_xlpm.b,L3240,MAX(_xlpm.a,_xlpm.b))</f>
        <v>4</v>
      </c>
      <c r="N3240" s="10">
        <f>_xlfn.LET(_xlpm.d,(K3240,L3240),MAX(_xlpm.d)-MIN(_xlpm.d))</f>
        <v>2</v>
      </c>
      <c r="O3240" s="1" t="str">
        <f>_xlfn.LET(_xlpm.sep,":",_xlpm.w,$G3240,_xlfn.CONCAT("~",RIGHT(_xlpm.w,LEN(_xlpm.w)-FIND(_xlpm.sep,_xlpm.w)),"~"))</f>
        <v>~coow~</v>
      </c>
      <c r="P3240" s="1" t="str">
        <f>_xlfn.LET(_xlpm.sep,":",_xlpm.w,$G3240,_xlfn.CONCAT("[",LEFT(_xlpm.w,FIND(_xlpm.sep,_xlpm.w)-1),"]"))</f>
        <v>[kʊ]</v>
      </c>
      <c r="Q3240" s="14" cm="1">
        <f t="array" ref="Q3240">SUM(_xlfn._xlws.FILTER($H$2:$H$7117,_xlfn.MAP($O$2:$O$7117,_xlfn.LAMBDA(_xlpm.x,_xlpm.x=$O3240))))</f>
        <v>2.4850894632206762E-4</v>
      </c>
      <c r="R3240" s="14">
        <f>$H3240/Q3240</f>
        <v>0.79999999999999993</v>
      </c>
      <c r="S3240" s="14" cm="1">
        <f t="array" ref="S3240">SUM(_xlfn._xlws.FILTER($H$2:$H$7117,_xlfn.MAP($P$2:$P$7117,_xlfn.LAMBDA(_xlpm.x,_xlpm.x=$P3240))))</f>
        <v>2.534791252485089E-3</v>
      </c>
      <c r="T3240" s="14">
        <f>$H3240/S3240</f>
        <v>7.8431372549019621E-2</v>
      </c>
      <c r="U3240" s="14">
        <f>_xlfn.LET(_xlpm.freq,F3240,_xlpm.size,M3240+1,_xlpm.F,V3240,LOG(1+_xlpm.freq)*LOG(1+_xlpm.size)*_xlpm.F)</f>
        <v>7.7700626122104835E-2</v>
      </c>
      <c r="V3240" s="14">
        <f>_xlfn.LET(_xlpm.a,T3240,_xlpm.b,R3240,2*_xlpm.a*_xlpm.b/(_xlpm.a+_xlpm.b))</f>
        <v>0.14285714285714285</v>
      </c>
      <c r="W3240" s="14">
        <f>_xlfn.LET(_xlpm.p,R3240,_xlpm.q,T3240,LOG(_xlpm.p/_xlpm.q))</f>
        <v>1.0086001717619175</v>
      </c>
      <c r="X3240" s="2"/>
    </row>
    <row r="3241" spans="1:24">
      <c r="A3241" s="1" t="str">
        <f>_xlfn.LET(_xlpm.sep," : ",CONCATENATE(O3241,_xlpm.sep,P3241))</f>
        <v>~wouw~ : [wʊ]</v>
      </c>
      <c r="B3241" s="1">
        <f>_xlfn.LET(_xlpm.d,$G3241,_xlpm.k,_xlfn.CONCAT(LEFT(TRIM(B$1),1),"*"),COUNTIF(_xlpm.d,_xlpm.k))</f>
        <v>0</v>
      </c>
      <c r="C3241" s="1">
        <f>_xlfn.LET(_xlpm.d,$G3241,_xlpm.k,_xlfn.CONCAT(LEFT(TRIM(C$1),1),"*"),COUNTIF(_xlpm.d,_xlpm.k))</f>
        <v>0</v>
      </c>
      <c r="D3241" s="1">
        <f>_xlfn.LET(_xlpm.d,$G3241,_xlpm.k,_xlfn.CONCAT(LEFT(TRIM(D$1),1),"*"),COUNTIF(_xlpm.d,_xlpm.k))</f>
        <v>0</v>
      </c>
      <c r="E3241" s="1">
        <f>LOG(F3241+1,10)</f>
        <v>0.69897000433601875</v>
      </c>
      <c r="F3241" s="7">
        <v>4</v>
      </c>
      <c r="G3241" s="9" t="s">
        <v>5346</v>
      </c>
      <c r="H3241" s="4">
        <f>F3241/freq.sum.r6e</f>
        <v>1.9880715705765408E-4</v>
      </c>
      <c r="I3241" s="4" t="str">
        <f>_xlfn.LET(_xlpm.sep,":",_xlpm.w,$G3241,LEFT(_xlpm.w,FIND(_xlpm.sep,_xlpm.w)-1))</f>
        <v>wʊ</v>
      </c>
      <c r="J3241" s="4" t="str">
        <f>_xlfn.LET(_xlpm.sep,":",_xlpm.w,$G3241,RIGHT(_xlpm.w,LEN(_xlpm.w)-FIND(_xlpm.sep,_xlpm.w)))</f>
        <v>wouw</v>
      </c>
      <c r="K3241" s="10">
        <f>_xlfn.LET(_xlpm.w,I3241,LEN(_xlpm.w))</f>
        <v>2</v>
      </c>
      <c r="L3241" s="10">
        <f>_xlfn.LET(_xlpm.w,J3241,LEN(_xlpm.w))</f>
        <v>4</v>
      </c>
      <c r="M3241" s="10">
        <f>_xlfn.LET(_xlpm.a,K3241,_xlpm.b,L3241,MAX(_xlpm.a,_xlpm.b))</f>
        <v>4</v>
      </c>
      <c r="N3241" s="10">
        <f>_xlfn.LET(_xlpm.d,(K3241,L3241),MAX(_xlpm.d)-MIN(_xlpm.d))</f>
        <v>2</v>
      </c>
      <c r="O3241" s="1" t="str">
        <f>_xlfn.LET(_xlpm.sep,":",_xlpm.w,$G3241,_xlfn.CONCAT("~",RIGHT(_xlpm.w,LEN(_xlpm.w)-FIND(_xlpm.sep,_xlpm.w)),"~"))</f>
        <v>~wouw~</v>
      </c>
      <c r="P3241" s="1" t="str">
        <f>_xlfn.LET(_xlpm.sep,":",_xlpm.w,$G3241,_xlfn.CONCAT("[",LEFT(_xlpm.w,FIND(_xlpm.sep,_xlpm.w)-1),"]"))</f>
        <v>[wʊ]</v>
      </c>
      <c r="Q3241" s="14" cm="1">
        <f t="array" ref="Q3241">SUM(_xlfn._xlws.FILTER($H$2:$H$7109,_xlfn.MAP($O$2:$O$7109,_xlfn.LAMBDA(_xlpm.x,_xlpm.x=$O3241))))</f>
        <v>2.4850894632206762E-4</v>
      </c>
      <c r="R3241" s="14">
        <f>$H3241/Q3241</f>
        <v>0.79999999999999993</v>
      </c>
      <c r="S3241" s="14" cm="1">
        <f t="array" ref="S3241">SUM(_xlfn._xlws.FILTER($H$2:$H$7109,_xlfn.MAP($P$2:$P$7109,_xlfn.LAMBDA(_xlpm.x,_xlpm.x=$P3241))))</f>
        <v>2.534791252485089E-3</v>
      </c>
      <c r="T3241" s="14">
        <f>$H3241/S3241</f>
        <v>7.8431372549019621E-2</v>
      </c>
      <c r="U3241" s="14">
        <f>_xlfn.LET(_xlpm.freq,F3241,_xlpm.size,M3241+1,_xlpm.F,V3241,LOG(1+_xlpm.freq)*LOG(1+_xlpm.size)*_xlpm.F)</f>
        <v>7.7700626122104835E-2</v>
      </c>
      <c r="V3241" s="14">
        <f>_xlfn.LET(_xlpm.a,T3241,_xlpm.b,R3241,2*_xlpm.a*_xlpm.b/(_xlpm.a+_xlpm.b))</f>
        <v>0.14285714285714285</v>
      </c>
      <c r="W3241" s="14">
        <f>_xlfn.LET(_xlpm.p,R3241,_xlpm.q,T3241,LOG(_xlpm.p/_xlpm.q))</f>
        <v>1.0086001717619175</v>
      </c>
      <c r="X3241" s="2"/>
    </row>
    <row r="3242" spans="1:24">
      <c r="A3242" s="1" t="str">
        <f>_xlfn.LET(_xlpm.sep," : ",CONCATENATE(O3242,_xlpm.sep,P3242))</f>
        <v>~rogh~ : [ɹoʊ]</v>
      </c>
      <c r="B3242" s="1">
        <f>_xlfn.LET(_xlpm.d,$G3242,_xlpm.k,_xlfn.CONCAT(LEFT(TRIM(B$1),1),"*"),COUNTIF(_xlpm.d,_xlpm.k))</f>
        <v>1</v>
      </c>
      <c r="C3242" s="1">
        <f>_xlfn.LET(_xlpm.d,$G3242,_xlpm.k,_xlfn.CONCAT(LEFT(TRIM(C$1),1),"*"),COUNTIF(_xlpm.d,_xlpm.k))</f>
        <v>0</v>
      </c>
      <c r="D3242" s="1">
        <f>_xlfn.LET(_xlpm.d,$G3242,_xlpm.k,_xlfn.CONCAT(LEFT(TRIM(D$1),1),"*"),COUNTIF(_xlpm.d,_xlpm.k))</f>
        <v>0</v>
      </c>
      <c r="E3242" s="1">
        <f>LOG(F3242+1,10)</f>
        <v>0.30102999566398114</v>
      </c>
      <c r="F3242" s="7">
        <v>1</v>
      </c>
      <c r="G3242" s="9" t="s">
        <v>6165</v>
      </c>
      <c r="H3242" s="4">
        <f>F3242/freq.sum.r6e</f>
        <v>4.9701789264413521E-5</v>
      </c>
      <c r="I3242" s="1" t="str">
        <f>_xlfn.LET(_xlpm.sep,":",_xlpm.w,$G3242,LEFT(_xlpm.w,FIND(_xlpm.sep,_xlpm.w)-1))</f>
        <v>ɹoʊ</v>
      </c>
      <c r="J3242" s="1" t="str">
        <f>_xlfn.LET(_xlpm.sep,":",_xlpm.w,$G3242,RIGHT(_xlpm.w,LEN(_xlpm.w)-FIND(_xlpm.sep,_xlpm.w)))</f>
        <v>rogh</v>
      </c>
      <c r="K3242" s="10">
        <f>_xlfn.LET(_xlpm.w,I3242,LEN(_xlpm.w))</f>
        <v>3</v>
      </c>
      <c r="L3242" s="10">
        <f>_xlfn.LET(_xlpm.w,J3242,LEN(_xlpm.w))</f>
        <v>4</v>
      </c>
      <c r="M3242" s="10">
        <f>_xlfn.LET(_xlpm.a,K3242,_xlpm.b,L3242,MAX(_xlpm.a,_xlpm.b))</f>
        <v>4</v>
      </c>
      <c r="N3242" s="10">
        <f>_xlfn.LET(_xlpm.d,(K3242,L3242),MAX(_xlpm.d)-MIN(_xlpm.d))</f>
        <v>1</v>
      </c>
      <c r="O3242" s="1" t="str">
        <f>_xlfn.LET(_xlpm.sep,":",_xlpm.w,$G3242,_xlfn.CONCAT("~",RIGHT(_xlpm.w,LEN(_xlpm.w)-FIND(_xlpm.sep,_xlpm.w)),"~"))</f>
        <v>~rogh~</v>
      </c>
      <c r="P3242" s="1" t="str">
        <f>_xlfn.LET(_xlpm.sep,":",_xlpm.w,$G3242,_xlfn.CONCAT("[",LEFT(_xlpm.w,FIND(_xlpm.sep,_xlpm.w)-1),"]"))</f>
        <v>[ɹoʊ]</v>
      </c>
      <c r="Q3242" s="14" cm="1">
        <f t="array" ref="Q3242">SUM(_xlfn._xlws.FILTER($H$2:$H$7117,_xlfn.MAP($O$2:$O$7117,_xlfn.LAMBDA(_xlpm.x,_xlpm.x=$O3242))))</f>
        <v>1.9880715705765408E-4</v>
      </c>
      <c r="R3242" s="14">
        <f>$H3242/Q3242</f>
        <v>0.25</v>
      </c>
      <c r="S3242" s="14" cm="1">
        <f t="array" ref="S3242">SUM(_xlfn._xlws.FILTER($H$2:$H$7117,_xlfn.MAP($P$2:$P$7117,_xlfn.LAMBDA(_xlpm.x,_xlpm.x=$P3242))))</f>
        <v>2.0874751491053679E-3</v>
      </c>
      <c r="T3242" s="14">
        <f>$H3242/S3242</f>
        <v>2.3809523809523808E-2</v>
      </c>
      <c r="U3242" s="14">
        <f>_xlfn.LET(_xlpm.freq,F3242,_xlpm.size,M3242+1,_xlpm.F,V3242,LOG(1+_xlpm.freq)*LOG(1+_xlpm.size)*_xlpm.F)</f>
        <v>1.0184646414300424E-2</v>
      </c>
      <c r="V3242" s="14">
        <f>_xlfn.LET(_xlpm.a,T3242,_xlpm.b,R3242,2*_xlpm.a*_xlpm.b/(_xlpm.a+_xlpm.b))</f>
        <v>4.3478260869565209E-2</v>
      </c>
      <c r="W3242" s="14">
        <f>_xlfn.LET(_xlpm.p,R3242,_xlpm.q,T3242,LOG(_xlpm.p/_xlpm.q))</f>
        <v>1.0211892990699381</v>
      </c>
      <c r="X3242" s="2"/>
    </row>
    <row r="3243" spans="1:24">
      <c r="A3243" s="1" t="str">
        <f>_xlfn.LET(_xlpm.sep," : ",CONCATENATE(O3243,_xlpm.sep,P3243))</f>
        <v>~eigh~ : [eɪ]</v>
      </c>
      <c r="B3243" s="1">
        <f>_xlfn.LET(_xlpm.d,$G3243,_xlpm.k,_xlfn.CONCAT(LEFT(TRIM(B$1),1),"*"),COUNTIF(_xlpm.d,_xlpm.k))</f>
        <v>0</v>
      </c>
      <c r="C3243" s="1">
        <f>_xlfn.LET(_xlpm.d,$G3243,_xlpm.k,_xlfn.CONCAT(LEFT(TRIM(C$1),1),"*"),COUNTIF(_xlpm.d,_xlpm.k))</f>
        <v>0</v>
      </c>
      <c r="D3243" s="1">
        <f>_xlfn.LET(_xlpm.d,$G3243,_xlpm.k,_xlfn.CONCAT(LEFT(TRIM(D$1),1),"*"),COUNTIF(_xlpm.d,_xlpm.k))</f>
        <v>0</v>
      </c>
      <c r="E3243" s="1">
        <f>LOG(F3243+1,10)</f>
        <v>0.30102999566398114</v>
      </c>
      <c r="F3243" s="7">
        <v>1</v>
      </c>
      <c r="G3243" s="9" t="s">
        <v>38</v>
      </c>
      <c r="H3243" s="4">
        <f>F3243/freq.sum.r6e</f>
        <v>4.9701789264413521E-5</v>
      </c>
      <c r="I3243" s="4" t="str">
        <f>_xlfn.LET(_xlpm.sep,":",_xlpm.w,$G3243,LEFT(_xlpm.w,FIND(_xlpm.sep,_xlpm.w)-1))</f>
        <v>eɪ</v>
      </c>
      <c r="J3243" s="4" t="str">
        <f>_xlfn.LET(_xlpm.sep,":",_xlpm.w,$G3243,RIGHT(_xlpm.w,LEN(_xlpm.w)-FIND(_xlpm.sep,_xlpm.w)))</f>
        <v>eigh</v>
      </c>
      <c r="K3243" s="10">
        <f>_xlfn.LET(_xlpm.w,I3243,LEN(_xlpm.w))</f>
        <v>2</v>
      </c>
      <c r="L3243" s="10">
        <f>_xlfn.LET(_xlpm.w,J3243,LEN(_xlpm.w))</f>
        <v>4</v>
      </c>
      <c r="M3243" s="10">
        <f>_xlfn.LET(_xlpm.a,K3243,_xlpm.b,L3243,MAX(_xlpm.a,_xlpm.b))</f>
        <v>4</v>
      </c>
      <c r="N3243" s="10">
        <f>_xlfn.LET(_xlpm.d,(K3243,L3243),MAX(_xlpm.d)-MIN(_xlpm.d))</f>
        <v>2</v>
      </c>
      <c r="O3243" s="1" t="str">
        <f>_xlfn.LET(_xlpm.sep,":",_xlpm.w,$G3243,_xlfn.CONCAT("~",RIGHT(_xlpm.w,LEN(_xlpm.w)-FIND(_xlpm.sep,_xlpm.w)),"~"))</f>
        <v>~eigh~</v>
      </c>
      <c r="P3243" s="1" t="str">
        <f>_xlfn.LET(_xlpm.sep,":",_xlpm.w,$G3243,_xlfn.CONCAT("[",LEFT(_xlpm.w,FIND(_xlpm.sep,_xlpm.w)-1),"]"))</f>
        <v>[eɪ]</v>
      </c>
      <c r="Q3243" s="14" cm="1">
        <f t="array" ref="Q3243">SUM(_xlfn._xlws.FILTER($H$2:$H$7109,_xlfn.MAP($O$2:$O$7109,_xlfn.LAMBDA(_xlpm.x,_xlpm.x=$O3243))))</f>
        <v>9.9403578528827041E-5</v>
      </c>
      <c r="R3243" s="14">
        <f>$H3243/Q3243</f>
        <v>0.5</v>
      </c>
      <c r="S3243" s="14" cm="1">
        <f t="array" ref="S3243">SUM(_xlfn._xlws.FILTER($H$2:$H$7109,_xlfn.MAP($P$2:$P$7109,_xlfn.LAMBDA(_xlpm.x,_xlpm.x=$P3243))))</f>
        <v>1.043737574552684E-3</v>
      </c>
      <c r="T3243" s="14">
        <f>$H3243/S3243</f>
        <v>4.7619047619047616E-2</v>
      </c>
      <c r="U3243" s="14">
        <f>_xlfn.LET(_xlpm.freq,F3243,_xlpm.size,M3243+1,_xlpm.F,V3243,LOG(1+_xlpm.freq)*LOG(1+_xlpm.size)*_xlpm.F)</f>
        <v>2.0369292828600848E-2</v>
      </c>
      <c r="V3243" s="14">
        <f>_xlfn.LET(_xlpm.a,T3243,_xlpm.b,R3243,2*_xlpm.a*_xlpm.b/(_xlpm.a+_xlpm.b))</f>
        <v>8.6956521739130418E-2</v>
      </c>
      <c r="W3243" s="14">
        <f>_xlfn.LET(_xlpm.p,R3243,_xlpm.q,T3243,LOG(_xlpm.p/_xlpm.q))</f>
        <v>1.0211892990699381</v>
      </c>
      <c r="X3243" s="2"/>
    </row>
    <row r="3244" spans="1:24">
      <c r="A3244" s="1" t="str">
        <f>_xlfn.LET(_xlpm.sep," : ",CONCATENATE(O3244,_xlpm.sep,P3244))</f>
        <v>~cauw~ : [kɔ]</v>
      </c>
      <c r="B3244" s="1">
        <f>_xlfn.LET(_xlpm.d,$G3244,_xlpm.k,_xlfn.CONCAT(LEFT(TRIM(B$1),1),"*"),COUNTIF(_xlpm.d,_xlpm.k))</f>
        <v>0</v>
      </c>
      <c r="C3244" s="1">
        <f>_xlfn.LET(_xlpm.d,$G3244,_xlpm.k,_xlfn.CONCAT(LEFT(TRIM(C$1),1),"*"),COUNTIF(_xlpm.d,_xlpm.k))</f>
        <v>0</v>
      </c>
      <c r="D3244" s="1">
        <f>_xlfn.LET(_xlpm.d,$G3244,_xlpm.k,_xlfn.CONCAT(LEFT(TRIM(D$1),1),"*"),COUNTIF(_xlpm.d,_xlpm.k))</f>
        <v>0</v>
      </c>
      <c r="E3244" s="1">
        <f>LOG(F3244+1,10)</f>
        <v>0.30102999566398114</v>
      </c>
      <c r="F3244" s="7">
        <v>1</v>
      </c>
      <c r="G3244" s="9" t="s">
        <v>1747</v>
      </c>
      <c r="H3244" s="4">
        <f>F3244/freq.sum.r6e</f>
        <v>4.9701789264413521E-5</v>
      </c>
      <c r="I3244" s="1" t="str">
        <f>_xlfn.LET(_xlpm.sep,":",_xlpm.w,$G3244,LEFT(_xlpm.w,FIND(_xlpm.sep,_xlpm.w)-1))</f>
        <v>kɔ</v>
      </c>
      <c r="J3244" s="1" t="str">
        <f>_xlfn.LET(_xlpm.sep,":",_xlpm.w,$G3244,RIGHT(_xlpm.w,LEN(_xlpm.w)-FIND(_xlpm.sep,_xlpm.w)))</f>
        <v>cauw</v>
      </c>
      <c r="K3244" s="10">
        <f>_xlfn.LET(_xlpm.w,I3244,LEN(_xlpm.w))</f>
        <v>2</v>
      </c>
      <c r="L3244" s="10">
        <f>_xlfn.LET(_xlpm.w,J3244,LEN(_xlpm.w))</f>
        <v>4</v>
      </c>
      <c r="M3244" s="10">
        <f>_xlfn.LET(_xlpm.a,K3244,_xlpm.b,L3244,MAX(_xlpm.a,_xlpm.b))</f>
        <v>4</v>
      </c>
      <c r="N3244" s="10">
        <f>_xlfn.LET(_xlpm.d,(K3244,L3244),MAX(_xlpm.d)-MIN(_xlpm.d))</f>
        <v>2</v>
      </c>
      <c r="O3244" s="1" t="str">
        <f>_xlfn.LET(_xlpm.sep,":",_xlpm.w,$G3244,_xlfn.CONCAT("~",RIGHT(_xlpm.w,LEN(_xlpm.w)-FIND(_xlpm.sep,_xlpm.w)),"~"))</f>
        <v>~cauw~</v>
      </c>
      <c r="P3244" s="1" t="str">
        <f>_xlfn.LET(_xlpm.sep,":",_xlpm.w,$G3244,_xlfn.CONCAT("[",LEFT(_xlpm.w,FIND(_xlpm.sep,_xlpm.w)-1),"]"))</f>
        <v>[kɔ]</v>
      </c>
      <c r="Q3244" s="14" cm="1">
        <f t="array" ref="Q3244">SUM(_xlfn._xlws.FILTER($H$2:$H$7117,_xlfn.MAP($O$2:$O$7117,_xlfn.LAMBDA(_xlpm.x,_xlpm.x=$O3244))))</f>
        <v>9.9403578528827041E-5</v>
      </c>
      <c r="R3244" s="14">
        <f>$H3244/Q3244</f>
        <v>0.5</v>
      </c>
      <c r="S3244" s="14" cm="1">
        <f t="array" ref="S3244">SUM(_xlfn._xlws.FILTER($H$2:$H$7117,_xlfn.MAP($P$2:$P$7117,_xlfn.LAMBDA(_xlpm.x,_xlpm.x=$P3244))))</f>
        <v>1.043737574552684E-3</v>
      </c>
      <c r="T3244" s="14">
        <f>$H3244/S3244</f>
        <v>4.7619047619047616E-2</v>
      </c>
      <c r="U3244" s="14">
        <f>_xlfn.LET(_xlpm.freq,F3244,_xlpm.size,M3244+1,_xlpm.F,V3244,LOG(1+_xlpm.freq)*LOG(1+_xlpm.size)*_xlpm.F)</f>
        <v>2.0369292828600848E-2</v>
      </c>
      <c r="V3244" s="14">
        <f>_xlfn.LET(_xlpm.a,T3244,_xlpm.b,R3244,2*_xlpm.a*_xlpm.b/(_xlpm.a+_xlpm.b))</f>
        <v>8.6956521739130418E-2</v>
      </c>
      <c r="W3244" s="14">
        <f>_xlfn.LET(_xlpm.p,R3244,_xlpm.q,T3244,LOG(_xlpm.p/_xlpm.q))</f>
        <v>1.0211892990699381</v>
      </c>
      <c r="X3244" s="2"/>
    </row>
    <row r="3245" spans="1:24">
      <c r="A3245" s="1" t="str">
        <f>_xlfn.LET(_xlpm.sep," : ",CONCATENATE(O3245,_xlpm.sep,P3245))</f>
        <v>~chow~ : [kɔ]</v>
      </c>
      <c r="B3245" s="1">
        <f>_xlfn.LET(_xlpm.d,$G3245,_xlpm.k,_xlfn.CONCAT(LEFT(TRIM(B$1),1),"*"),COUNTIF(_xlpm.d,_xlpm.k))</f>
        <v>0</v>
      </c>
      <c r="C3245" s="1">
        <f>_xlfn.LET(_xlpm.d,$G3245,_xlpm.k,_xlfn.CONCAT(LEFT(TRIM(C$1),1),"*"),COUNTIF(_xlpm.d,_xlpm.k))</f>
        <v>0</v>
      </c>
      <c r="D3245" s="1">
        <f>_xlfn.LET(_xlpm.d,$G3245,_xlpm.k,_xlfn.CONCAT(LEFT(TRIM(D$1),1),"*"),COUNTIF(_xlpm.d,_xlpm.k))</f>
        <v>0</v>
      </c>
      <c r="E3245" s="1">
        <f>LOG(F3245+1,10)</f>
        <v>0.30102999566398114</v>
      </c>
      <c r="F3245" s="7">
        <v>1</v>
      </c>
      <c r="G3245" s="9" t="s">
        <v>1773</v>
      </c>
      <c r="H3245" s="4">
        <f>F3245/freq.sum.r6e</f>
        <v>4.9701789264413521E-5</v>
      </c>
      <c r="I3245" s="1" t="str">
        <f>_xlfn.LET(_xlpm.sep,":",_xlpm.w,$G3245,LEFT(_xlpm.w,FIND(_xlpm.sep,_xlpm.w)-1))</f>
        <v>kɔ</v>
      </c>
      <c r="J3245" s="1" t="str">
        <f>_xlfn.LET(_xlpm.sep,":",_xlpm.w,$G3245,RIGHT(_xlpm.w,LEN(_xlpm.w)-FIND(_xlpm.sep,_xlpm.w)))</f>
        <v>chow</v>
      </c>
      <c r="K3245" s="10">
        <f>_xlfn.LET(_xlpm.w,I3245,LEN(_xlpm.w))</f>
        <v>2</v>
      </c>
      <c r="L3245" s="10">
        <f>_xlfn.LET(_xlpm.w,J3245,LEN(_xlpm.w))</f>
        <v>4</v>
      </c>
      <c r="M3245" s="10">
        <f>_xlfn.LET(_xlpm.a,K3245,_xlpm.b,L3245,MAX(_xlpm.a,_xlpm.b))</f>
        <v>4</v>
      </c>
      <c r="N3245" s="10">
        <f>_xlfn.LET(_xlpm.d,(K3245,L3245),MAX(_xlpm.d)-MIN(_xlpm.d))</f>
        <v>2</v>
      </c>
      <c r="O3245" s="1" t="str">
        <f>_xlfn.LET(_xlpm.sep,":",_xlpm.w,$G3245,_xlfn.CONCAT("~",RIGHT(_xlpm.w,LEN(_xlpm.w)-FIND(_xlpm.sep,_xlpm.w)),"~"))</f>
        <v>~chow~</v>
      </c>
      <c r="P3245" s="1" t="str">
        <f>_xlfn.LET(_xlpm.sep,":",_xlpm.w,$G3245,_xlfn.CONCAT("[",LEFT(_xlpm.w,FIND(_xlpm.sep,_xlpm.w)-1),"]"))</f>
        <v>[kɔ]</v>
      </c>
      <c r="Q3245" s="14" cm="1">
        <f t="array" ref="Q3245">SUM(_xlfn._xlws.FILTER($H$2:$H$7117,_xlfn.MAP($O$2:$O$7117,_xlfn.LAMBDA(_xlpm.x,_xlpm.x=$O3245))))</f>
        <v>9.9403578528827041E-5</v>
      </c>
      <c r="R3245" s="14">
        <f>$H3245/Q3245</f>
        <v>0.5</v>
      </c>
      <c r="S3245" s="14" cm="1">
        <f t="array" ref="S3245">SUM(_xlfn._xlws.FILTER($H$2:$H$7117,_xlfn.MAP($P$2:$P$7117,_xlfn.LAMBDA(_xlpm.x,_xlpm.x=$P3245))))</f>
        <v>1.043737574552684E-3</v>
      </c>
      <c r="T3245" s="14">
        <f>$H3245/S3245</f>
        <v>4.7619047619047616E-2</v>
      </c>
      <c r="U3245" s="14">
        <f>_xlfn.LET(_xlpm.freq,F3245,_xlpm.size,M3245+1,_xlpm.F,V3245,LOG(1+_xlpm.freq)*LOG(1+_xlpm.size)*_xlpm.F)</f>
        <v>2.0369292828600848E-2</v>
      </c>
      <c r="V3245" s="14">
        <f>_xlfn.LET(_xlpm.a,T3245,_xlpm.b,R3245,2*_xlpm.a*_xlpm.b/(_xlpm.a+_xlpm.b))</f>
        <v>8.6956521739130418E-2</v>
      </c>
      <c r="W3245" s="14">
        <f>_xlfn.LET(_xlpm.p,R3245,_xlpm.q,T3245,LOG(_xlpm.p/_xlpm.q))</f>
        <v>1.0211892990699381</v>
      </c>
      <c r="X3245" s="2"/>
    </row>
    <row r="3246" spans="1:24">
      <c r="A3246" s="1" t="str">
        <f>_xlfn.LET(_xlpm.sep," : ",CONCATENATE(O3246,_xlpm.sep,P3246))</f>
        <v>~keyh~ : [keɪ]</v>
      </c>
      <c r="B3246" s="1">
        <f>_xlfn.LET(_xlpm.d,$G3246,_xlpm.k,_xlfn.CONCAT(LEFT(TRIM(B$1),1),"*"),COUNTIF(_xlpm.d,_xlpm.k))</f>
        <v>0</v>
      </c>
      <c r="C3246" s="1">
        <f>_xlfn.LET(_xlpm.d,$G3246,_xlpm.k,_xlfn.CONCAT(LEFT(TRIM(C$1),1),"*"),COUNTIF(_xlpm.d,_xlpm.k))</f>
        <v>0</v>
      </c>
      <c r="D3246" s="1">
        <f>_xlfn.LET(_xlpm.d,$G3246,_xlpm.k,_xlfn.CONCAT(LEFT(TRIM(D$1),1),"*"),COUNTIF(_xlpm.d,_xlpm.k))</f>
        <v>0</v>
      </c>
      <c r="E3246" s="1">
        <f>LOG(F3246+1,10)</f>
        <v>0.47712125471966244</v>
      </c>
      <c r="F3246" s="7">
        <v>2</v>
      </c>
      <c r="G3246" s="9" t="s">
        <v>1400</v>
      </c>
      <c r="H3246" s="4">
        <f>F3246/freq.sum.r6e</f>
        <v>9.9403578528827041E-5</v>
      </c>
      <c r="I3246" s="1" t="str">
        <f>_xlfn.LET(_xlpm.sep,":",_xlpm.w,$G3246,LEFT(_xlpm.w,FIND(_xlpm.sep,_xlpm.w)-1))</f>
        <v>keɪ</v>
      </c>
      <c r="J3246" s="1" t="str">
        <f>_xlfn.LET(_xlpm.sep,":",_xlpm.w,$G3246,RIGHT(_xlpm.w,LEN(_xlpm.w)-FIND(_xlpm.sep,_xlpm.w)))</f>
        <v>keyh</v>
      </c>
      <c r="K3246" s="10">
        <f>_xlfn.LET(_xlpm.w,I3246,LEN(_xlpm.w))</f>
        <v>3</v>
      </c>
      <c r="L3246" s="10">
        <f>_xlfn.LET(_xlpm.w,J3246,LEN(_xlpm.w))</f>
        <v>4</v>
      </c>
      <c r="M3246" s="10">
        <f>_xlfn.LET(_xlpm.a,K3246,_xlpm.b,L3246,MAX(_xlpm.a,_xlpm.b))</f>
        <v>4</v>
      </c>
      <c r="N3246" s="10">
        <f>_xlfn.LET(_xlpm.d,(K3246,L3246),MAX(_xlpm.d)-MIN(_xlpm.d))</f>
        <v>1</v>
      </c>
      <c r="O3246" s="1" t="str">
        <f>_xlfn.LET(_xlpm.sep,":",_xlpm.w,$G3246,_xlfn.CONCAT("~",RIGHT(_xlpm.w,LEN(_xlpm.w)-FIND(_xlpm.sep,_xlpm.w)),"~"))</f>
        <v>~keyh~</v>
      </c>
      <c r="P3246" s="1" t="str">
        <f>_xlfn.LET(_xlpm.sep,":",_xlpm.w,$G3246,_xlfn.CONCAT("[",LEFT(_xlpm.w,FIND(_xlpm.sep,_xlpm.w)-1),"]"))</f>
        <v>[keɪ]</v>
      </c>
      <c r="Q3246" s="14" cm="1">
        <f t="array" ref="Q3246">SUM(_xlfn._xlws.FILTER($H$2:$H$7117,_xlfn.MAP($O$2:$O$7117,_xlfn.LAMBDA(_xlpm.x,_xlpm.x=$O3246))))</f>
        <v>1.9880715705765408E-4</v>
      </c>
      <c r="R3246" s="14">
        <f>$H3246/Q3246</f>
        <v>0.5</v>
      </c>
      <c r="S3246" s="14" cm="1">
        <f t="array" ref="S3246">SUM(_xlfn._xlws.FILTER($H$2:$H$7117,_xlfn.MAP($P$2:$P$7117,_xlfn.LAMBDA(_xlpm.x,_xlpm.x=$P3246))))</f>
        <v>2.0874751491053683E-3</v>
      </c>
      <c r="T3246" s="14">
        <f>$H3246/S3246</f>
        <v>4.7619047619047609E-2</v>
      </c>
      <c r="U3246" s="14">
        <f>_xlfn.LET(_xlpm.freq,F3246,_xlpm.size,M3246+1,_xlpm.F,V3246,LOG(1+_xlpm.freq)*LOG(1+_xlpm.size)*_xlpm.F)</f>
        <v>3.228456529954072E-2</v>
      </c>
      <c r="V3246" s="14">
        <f>_xlfn.LET(_xlpm.a,T3246,_xlpm.b,R3246,2*_xlpm.a*_xlpm.b/(_xlpm.a+_xlpm.b))</f>
        <v>8.6956521739130432E-2</v>
      </c>
      <c r="W3246" s="14">
        <f>_xlfn.LET(_xlpm.p,R3246,_xlpm.q,T3246,LOG(_xlpm.p/_xlpm.q))</f>
        <v>1.0211892990699381</v>
      </c>
      <c r="X3246" s="2"/>
    </row>
    <row r="3247" spans="1:24">
      <c r="A3247" s="1" t="str">
        <f>_xlfn.LET(_xlpm.sep," : ",CONCATENATE(O3247,_xlpm.sep,P3247))</f>
        <v>~layh~ : [leɪ]</v>
      </c>
      <c r="B3247" s="1">
        <f>_xlfn.LET(_xlpm.d,$G3247,_xlpm.k,_xlfn.CONCAT(LEFT(TRIM(B$1),1),"*"),COUNTIF(_xlpm.d,_xlpm.k))</f>
        <v>0</v>
      </c>
      <c r="C3247" s="1">
        <f>_xlfn.LET(_xlpm.d,$G3247,_xlpm.k,_xlfn.CONCAT(LEFT(TRIM(C$1),1),"*"),COUNTIF(_xlpm.d,_xlpm.k))</f>
        <v>0</v>
      </c>
      <c r="D3247" s="1">
        <f>_xlfn.LET(_xlpm.d,$G3247,_xlpm.k,_xlfn.CONCAT(LEFT(TRIM(D$1),1),"*"),COUNTIF(_xlpm.d,_xlpm.k))</f>
        <v>0</v>
      </c>
      <c r="E3247" s="1">
        <f>LOG(F3247+1,10)</f>
        <v>0.47712125471966244</v>
      </c>
      <c r="F3247" s="7">
        <v>2</v>
      </c>
      <c r="G3247" s="9" t="s">
        <v>2069</v>
      </c>
      <c r="H3247" s="4">
        <f>F3247/freq.sum.r6e</f>
        <v>9.9403578528827041E-5</v>
      </c>
      <c r="I3247" s="1" t="str">
        <f>_xlfn.LET(_xlpm.sep,":",_xlpm.w,$G3247,LEFT(_xlpm.w,FIND(_xlpm.sep,_xlpm.w)-1))</f>
        <v>leɪ</v>
      </c>
      <c r="J3247" s="1" t="str">
        <f>_xlfn.LET(_xlpm.sep,":",_xlpm.w,$G3247,RIGHT(_xlpm.w,LEN(_xlpm.w)-FIND(_xlpm.sep,_xlpm.w)))</f>
        <v>layh</v>
      </c>
      <c r="K3247" s="10">
        <f>_xlfn.LET(_xlpm.w,I3247,LEN(_xlpm.w))</f>
        <v>3</v>
      </c>
      <c r="L3247" s="10">
        <f>_xlfn.LET(_xlpm.w,J3247,LEN(_xlpm.w))</f>
        <v>4</v>
      </c>
      <c r="M3247" s="10">
        <f>_xlfn.LET(_xlpm.a,K3247,_xlpm.b,L3247,MAX(_xlpm.a,_xlpm.b))</f>
        <v>4</v>
      </c>
      <c r="N3247" s="10">
        <f>_xlfn.LET(_xlpm.d,(K3247,L3247),MAX(_xlpm.d)-MIN(_xlpm.d))</f>
        <v>1</v>
      </c>
      <c r="O3247" s="1" t="str">
        <f>_xlfn.LET(_xlpm.sep,":",_xlpm.w,$G3247,_xlfn.CONCAT("~",RIGHT(_xlpm.w,LEN(_xlpm.w)-FIND(_xlpm.sep,_xlpm.w)),"~"))</f>
        <v>~layh~</v>
      </c>
      <c r="P3247" s="1" t="str">
        <f>_xlfn.LET(_xlpm.sep,":",_xlpm.w,$G3247,_xlfn.CONCAT("[",LEFT(_xlpm.w,FIND(_xlpm.sep,_xlpm.w)-1),"]"))</f>
        <v>[leɪ]</v>
      </c>
      <c r="Q3247" s="14" cm="1">
        <f t="array" ref="Q3247">SUM(_xlfn._xlws.FILTER($H$2:$H$7117,_xlfn.MAP($O$2:$O$7117,_xlfn.LAMBDA(_xlpm.x,_xlpm.x=$O3247))))</f>
        <v>9.9403578528827041E-5</v>
      </c>
      <c r="R3247" s="14">
        <f>$H3247/Q3247</f>
        <v>1</v>
      </c>
      <c r="S3247" s="14" cm="1">
        <f t="array" ref="S3247">SUM(_xlfn._xlws.FILTER($H$2:$H$7117,_xlfn.MAP($P$2:$P$7117,_xlfn.LAMBDA(_xlpm.x,_xlpm.x=$P3247))))</f>
        <v>1.043737574552684E-3</v>
      </c>
      <c r="T3247" s="14">
        <f>$H3247/S3247</f>
        <v>9.5238095238095233E-2</v>
      </c>
      <c r="U3247" s="14">
        <f>_xlfn.LET(_xlpm.freq,F3247,_xlpm.size,M3247+1,_xlpm.F,V3247,LOG(1+_xlpm.freq)*LOG(1+_xlpm.size)*_xlpm.F)</f>
        <v>6.4569130599081426E-2</v>
      </c>
      <c r="V3247" s="14">
        <f>_xlfn.LET(_xlpm.a,T3247,_xlpm.b,R3247,2*_xlpm.a*_xlpm.b/(_xlpm.a+_xlpm.b))</f>
        <v>0.17391304347826084</v>
      </c>
      <c r="W3247" s="14">
        <f>_xlfn.LET(_xlpm.p,R3247,_xlpm.q,T3247,LOG(_xlpm.p/_xlpm.q))</f>
        <v>1.0211892990699381</v>
      </c>
      <c r="X3247" s="2"/>
    </row>
    <row r="3248" spans="1:24">
      <c r="A3248" s="1" t="str">
        <f>_xlfn.LET(_xlpm.sep," : ",CONCATENATE(O3248,_xlpm.sep,P3248))</f>
        <v>~laih~ : [leɪ]</v>
      </c>
      <c r="B3248" s="1">
        <f>_xlfn.LET(_xlpm.d,$G3248,_xlpm.k,_xlfn.CONCAT(LEFT(TRIM(B$1),1),"*"),COUNTIF(_xlpm.d,_xlpm.k))</f>
        <v>0</v>
      </c>
      <c r="C3248" s="1">
        <f>_xlfn.LET(_xlpm.d,$G3248,_xlpm.k,_xlfn.CONCAT(LEFT(TRIM(C$1),1),"*"),COUNTIF(_xlpm.d,_xlpm.k))</f>
        <v>0</v>
      </c>
      <c r="D3248" s="1">
        <f>_xlfn.LET(_xlpm.d,$G3248,_xlpm.k,_xlfn.CONCAT(LEFT(TRIM(D$1),1),"*"),COUNTIF(_xlpm.d,_xlpm.k))</f>
        <v>0</v>
      </c>
      <c r="E3248" s="1">
        <f>LOG(F3248+1,10)</f>
        <v>0.47712125471966244</v>
      </c>
      <c r="F3248" s="7">
        <v>2</v>
      </c>
      <c r="G3248" s="9" t="s">
        <v>2066</v>
      </c>
      <c r="H3248" s="4">
        <f>F3248/freq.sum.r6e</f>
        <v>9.9403578528827041E-5</v>
      </c>
      <c r="I3248" s="1" t="str">
        <f>_xlfn.LET(_xlpm.sep,":",_xlpm.w,$G3248,LEFT(_xlpm.w,FIND(_xlpm.sep,_xlpm.w)-1))</f>
        <v>leɪ</v>
      </c>
      <c r="J3248" s="1" t="str">
        <f>_xlfn.LET(_xlpm.sep,":",_xlpm.w,$G3248,RIGHT(_xlpm.w,LEN(_xlpm.w)-FIND(_xlpm.sep,_xlpm.w)))</f>
        <v>laih</v>
      </c>
      <c r="K3248" s="10">
        <f>_xlfn.LET(_xlpm.w,I3248,LEN(_xlpm.w))</f>
        <v>3</v>
      </c>
      <c r="L3248" s="10">
        <f>_xlfn.LET(_xlpm.w,J3248,LEN(_xlpm.w))</f>
        <v>4</v>
      </c>
      <c r="M3248" s="10">
        <f>_xlfn.LET(_xlpm.a,K3248,_xlpm.b,L3248,MAX(_xlpm.a,_xlpm.b))</f>
        <v>4</v>
      </c>
      <c r="N3248" s="10">
        <f>_xlfn.LET(_xlpm.d,(K3248,L3248),MAX(_xlpm.d)-MIN(_xlpm.d))</f>
        <v>1</v>
      </c>
      <c r="O3248" s="1" t="str">
        <f>_xlfn.LET(_xlpm.sep,":",_xlpm.w,$G3248,_xlfn.CONCAT("~",RIGHT(_xlpm.w,LEN(_xlpm.w)-FIND(_xlpm.sep,_xlpm.w)),"~"))</f>
        <v>~laih~</v>
      </c>
      <c r="P3248" s="1" t="str">
        <f>_xlfn.LET(_xlpm.sep,":",_xlpm.w,$G3248,_xlfn.CONCAT("[",LEFT(_xlpm.w,FIND(_xlpm.sep,_xlpm.w)-1),"]"))</f>
        <v>[leɪ]</v>
      </c>
      <c r="Q3248" s="14" cm="1">
        <f t="array" ref="Q3248">SUM(_xlfn._xlws.FILTER($H$2:$H$7117,_xlfn.MAP($O$2:$O$7117,_xlfn.LAMBDA(_xlpm.x,_xlpm.x=$O3248))))</f>
        <v>9.9403578528827041E-5</v>
      </c>
      <c r="R3248" s="14">
        <f>$H3248/Q3248</f>
        <v>1</v>
      </c>
      <c r="S3248" s="14" cm="1">
        <f t="array" ref="S3248">SUM(_xlfn._xlws.FILTER($H$2:$H$7117,_xlfn.MAP($P$2:$P$7117,_xlfn.LAMBDA(_xlpm.x,_xlpm.x=$P3248))))</f>
        <v>1.043737574552684E-3</v>
      </c>
      <c r="T3248" s="14">
        <f>$H3248/S3248</f>
        <v>9.5238095238095233E-2</v>
      </c>
      <c r="U3248" s="14">
        <f>_xlfn.LET(_xlpm.freq,F3248,_xlpm.size,M3248+1,_xlpm.F,V3248,LOG(1+_xlpm.freq)*LOG(1+_xlpm.size)*_xlpm.F)</f>
        <v>6.4569130599081426E-2</v>
      </c>
      <c r="V3248" s="14">
        <f>_xlfn.LET(_xlpm.a,T3248,_xlpm.b,R3248,2*_xlpm.a*_xlpm.b/(_xlpm.a+_xlpm.b))</f>
        <v>0.17391304347826084</v>
      </c>
      <c r="W3248" s="14">
        <f>_xlfn.LET(_xlpm.p,R3248,_xlpm.q,T3248,LOG(_xlpm.p/_xlpm.q))</f>
        <v>1.0211892990699381</v>
      </c>
      <c r="X3248" s="2"/>
    </row>
    <row r="3249" spans="1:24">
      <c r="A3249" s="1" t="str">
        <f>_xlfn.LET(_xlpm.sep," : ",CONCATENATE(O3249,_xlpm.sep,P3249))</f>
        <v>~naih~ : [neɪ]</v>
      </c>
      <c r="B3249" s="1">
        <f>_xlfn.LET(_xlpm.d,$G3249,_xlpm.k,_xlfn.CONCAT(LEFT(TRIM(B$1),1),"*"),COUNTIF(_xlpm.d,_xlpm.k))</f>
        <v>0</v>
      </c>
      <c r="C3249" s="1">
        <f>_xlfn.LET(_xlpm.d,$G3249,_xlpm.k,_xlfn.CONCAT(LEFT(TRIM(C$1),1),"*"),COUNTIF(_xlpm.d,_xlpm.k))</f>
        <v>0</v>
      </c>
      <c r="D3249" s="1">
        <f>_xlfn.LET(_xlpm.d,$G3249,_xlpm.k,_xlfn.CONCAT(LEFT(TRIM(D$1),1),"*"),COUNTIF(_xlpm.d,_xlpm.k))</f>
        <v>1</v>
      </c>
      <c r="E3249" s="1">
        <f>LOG(F3249+1,10)</f>
        <v>0.47712125471966244</v>
      </c>
      <c r="F3249" s="7">
        <v>2</v>
      </c>
      <c r="G3249" s="9" t="s">
        <v>2937</v>
      </c>
      <c r="H3249" s="4">
        <f>F3249/freq.sum.r6e</f>
        <v>9.9403578528827041E-5</v>
      </c>
      <c r="I3249" s="1" t="str">
        <f>_xlfn.LET(_xlpm.sep,":",_xlpm.w,$G3249,LEFT(_xlpm.w,FIND(_xlpm.sep,_xlpm.w)-1))</f>
        <v>neɪ</v>
      </c>
      <c r="J3249" s="1" t="str">
        <f>_xlfn.LET(_xlpm.sep,":",_xlpm.w,$G3249,RIGHT(_xlpm.w,LEN(_xlpm.w)-FIND(_xlpm.sep,_xlpm.w)))</f>
        <v>naih</v>
      </c>
      <c r="K3249" s="10">
        <f>_xlfn.LET(_xlpm.w,I3249,LEN(_xlpm.w))</f>
        <v>3</v>
      </c>
      <c r="L3249" s="10">
        <f>_xlfn.LET(_xlpm.w,J3249,LEN(_xlpm.w))</f>
        <v>4</v>
      </c>
      <c r="M3249" s="10">
        <f>_xlfn.LET(_xlpm.a,K3249,_xlpm.b,L3249,MAX(_xlpm.a,_xlpm.b))</f>
        <v>4</v>
      </c>
      <c r="N3249" s="10">
        <f>_xlfn.LET(_xlpm.d,(K3249,L3249),MAX(_xlpm.d)-MIN(_xlpm.d))</f>
        <v>1</v>
      </c>
      <c r="O3249" s="1" t="str">
        <f>_xlfn.LET(_xlpm.sep,":",_xlpm.w,$G3249,_xlfn.CONCAT("~",RIGHT(_xlpm.w,LEN(_xlpm.w)-FIND(_xlpm.sep,_xlpm.w)),"~"))</f>
        <v>~naih~</v>
      </c>
      <c r="P3249" s="1" t="str">
        <f>_xlfn.LET(_xlpm.sep,":",_xlpm.w,$G3249,_xlfn.CONCAT("[",LEFT(_xlpm.w,FIND(_xlpm.sep,_xlpm.w)-1),"]"))</f>
        <v>[neɪ]</v>
      </c>
      <c r="Q3249" s="14" cm="1">
        <f t="array" ref="Q3249">SUM(_xlfn._xlws.FILTER($H$2:$H$7111,_xlfn.MAP($O$2:$O$7111,_xlfn.LAMBDA(_xlpm.x,_xlpm.x=$O3249))))</f>
        <v>9.9403578528827041E-5</v>
      </c>
      <c r="R3249" s="14">
        <f>$H3249/Q3249</f>
        <v>1</v>
      </c>
      <c r="S3249" s="14" cm="1">
        <f t="array" ref="S3249">SUM(_xlfn._xlws.FILTER($H$2:$H$7111,_xlfn.MAP($P$2:$P$7111,_xlfn.LAMBDA(_xlpm.x,_xlpm.x=$P3249))))</f>
        <v>1.043737574552684E-3</v>
      </c>
      <c r="T3249" s="14">
        <f>$H3249/S3249</f>
        <v>9.5238095238095233E-2</v>
      </c>
      <c r="U3249" s="14">
        <f>_xlfn.LET(_xlpm.freq,F3249,_xlpm.size,M3249+1,_xlpm.F,V3249,LOG(1+_xlpm.freq)*LOG(1+_xlpm.size)*_xlpm.F)</f>
        <v>6.4569130599081426E-2</v>
      </c>
      <c r="V3249" s="14">
        <f>_xlfn.LET(_xlpm.a,T3249,_xlpm.b,R3249,2*_xlpm.a*_xlpm.b/(_xlpm.a+_xlpm.b))</f>
        <v>0.17391304347826084</v>
      </c>
      <c r="W3249" s="14">
        <f>_xlfn.LET(_xlpm.p,R3249,_xlpm.q,T3249,LOG(_xlpm.p/_xlpm.q))</f>
        <v>1.0211892990699381</v>
      </c>
      <c r="X3249" s="2"/>
    </row>
    <row r="3250" spans="1:24">
      <c r="A3250" s="1" t="str">
        <f>_xlfn.LET(_xlpm.sep," : ",CONCATENATE(O3250,_xlpm.sep,P3250))</f>
        <v>~neih~ : [neɪ]</v>
      </c>
      <c r="B3250" s="1">
        <f>_xlfn.LET(_xlpm.d,$G3250,_xlpm.k,_xlfn.CONCAT(LEFT(TRIM(B$1),1),"*"),COUNTIF(_xlpm.d,_xlpm.k))</f>
        <v>0</v>
      </c>
      <c r="C3250" s="1">
        <f>_xlfn.LET(_xlpm.d,$G3250,_xlpm.k,_xlfn.CONCAT(LEFT(TRIM(C$1),1),"*"),COUNTIF(_xlpm.d,_xlpm.k))</f>
        <v>0</v>
      </c>
      <c r="D3250" s="1">
        <f>_xlfn.LET(_xlpm.d,$G3250,_xlpm.k,_xlfn.CONCAT(LEFT(TRIM(D$1),1),"*"),COUNTIF(_xlpm.d,_xlpm.k))</f>
        <v>1</v>
      </c>
      <c r="E3250" s="1">
        <f>LOG(F3250+1,10)</f>
        <v>0.47712125471966244</v>
      </c>
      <c r="F3250" s="7">
        <v>2</v>
      </c>
      <c r="G3250" s="9" t="s">
        <v>2940</v>
      </c>
      <c r="H3250" s="4">
        <f>F3250/freq.sum.r6e</f>
        <v>9.9403578528827041E-5</v>
      </c>
      <c r="I3250" s="1" t="str">
        <f>_xlfn.LET(_xlpm.sep,":",_xlpm.w,$G3250,LEFT(_xlpm.w,FIND(_xlpm.sep,_xlpm.w)-1))</f>
        <v>neɪ</v>
      </c>
      <c r="J3250" s="1" t="str">
        <f>_xlfn.LET(_xlpm.sep,":",_xlpm.w,$G3250,RIGHT(_xlpm.w,LEN(_xlpm.w)-FIND(_xlpm.sep,_xlpm.w)))</f>
        <v>neih</v>
      </c>
      <c r="K3250" s="10">
        <f>_xlfn.LET(_xlpm.w,I3250,LEN(_xlpm.w))</f>
        <v>3</v>
      </c>
      <c r="L3250" s="10">
        <f>_xlfn.LET(_xlpm.w,J3250,LEN(_xlpm.w))</f>
        <v>4</v>
      </c>
      <c r="M3250" s="10">
        <f>_xlfn.LET(_xlpm.a,K3250,_xlpm.b,L3250,MAX(_xlpm.a,_xlpm.b))</f>
        <v>4</v>
      </c>
      <c r="N3250" s="10">
        <f>_xlfn.LET(_xlpm.d,(K3250,L3250),MAX(_xlpm.d)-MIN(_xlpm.d))</f>
        <v>1</v>
      </c>
      <c r="O3250" s="1" t="str">
        <f>_xlfn.LET(_xlpm.sep,":",_xlpm.w,$G3250,_xlfn.CONCAT("~",RIGHT(_xlpm.w,LEN(_xlpm.w)-FIND(_xlpm.sep,_xlpm.w)),"~"))</f>
        <v>~neih~</v>
      </c>
      <c r="P3250" s="1" t="str">
        <f>_xlfn.LET(_xlpm.sep,":",_xlpm.w,$G3250,_xlfn.CONCAT("[",LEFT(_xlpm.w,FIND(_xlpm.sep,_xlpm.w)-1),"]"))</f>
        <v>[neɪ]</v>
      </c>
      <c r="Q3250" s="14" cm="1">
        <f t="array" ref="Q3250">SUM(_xlfn._xlws.FILTER($H$2:$H$7117,_xlfn.MAP($O$2:$O$7117,_xlfn.LAMBDA(_xlpm.x,_xlpm.x=$O3250))))</f>
        <v>9.9403578528827041E-5</v>
      </c>
      <c r="R3250" s="14">
        <f>$H3250/Q3250</f>
        <v>1</v>
      </c>
      <c r="S3250" s="14" cm="1">
        <f t="array" ref="S3250">SUM(_xlfn._xlws.FILTER($H$2:$H$7117,_xlfn.MAP($P$2:$P$7117,_xlfn.LAMBDA(_xlpm.x,_xlpm.x=$P3250))))</f>
        <v>1.043737574552684E-3</v>
      </c>
      <c r="T3250" s="14">
        <f>$H3250/S3250</f>
        <v>9.5238095238095233E-2</v>
      </c>
      <c r="U3250" s="14">
        <f>_xlfn.LET(_xlpm.freq,F3250,_xlpm.size,M3250+1,_xlpm.F,V3250,LOG(1+_xlpm.freq)*LOG(1+_xlpm.size)*_xlpm.F)</f>
        <v>6.4569130599081426E-2</v>
      </c>
      <c r="V3250" s="14">
        <f>_xlfn.LET(_xlpm.a,T3250,_xlpm.b,R3250,2*_xlpm.a*_xlpm.b/(_xlpm.a+_xlpm.b))</f>
        <v>0.17391304347826084</v>
      </c>
      <c r="W3250" s="14">
        <f>_xlfn.LET(_xlpm.p,R3250,_xlpm.q,T3250,LOG(_xlpm.p/_xlpm.q))</f>
        <v>1.0211892990699381</v>
      </c>
      <c r="X3250" s="2"/>
    </row>
    <row r="3251" spans="1:24">
      <c r="A3251" s="1" t="str">
        <f>_xlfn.LET(_xlpm.sep," : ",CONCATENATE(O3251,_xlpm.sep,P3251))</f>
        <v>~payh~ : [peɪ]</v>
      </c>
      <c r="B3251" s="1">
        <f>_xlfn.LET(_xlpm.d,$G3251,_xlpm.k,_xlfn.CONCAT(LEFT(TRIM(B$1),1),"*"),COUNTIF(_xlpm.d,_xlpm.k))</f>
        <v>0</v>
      </c>
      <c r="C3251" s="1">
        <f>_xlfn.LET(_xlpm.d,$G3251,_xlpm.k,_xlfn.CONCAT(LEFT(TRIM(C$1),1),"*"),COUNTIF(_xlpm.d,_xlpm.k))</f>
        <v>0</v>
      </c>
      <c r="D3251" s="1">
        <f>_xlfn.LET(_xlpm.d,$G3251,_xlpm.k,_xlfn.CONCAT(LEFT(TRIM(D$1),1),"*"),COUNTIF(_xlpm.d,_xlpm.k))</f>
        <v>0</v>
      </c>
      <c r="E3251" s="1">
        <f>LOG(F3251+1,10)</f>
        <v>0.47712125471966244</v>
      </c>
      <c r="F3251" s="7">
        <v>2</v>
      </c>
      <c r="G3251" s="9" t="s">
        <v>3563</v>
      </c>
      <c r="H3251" s="4">
        <f>F3251/freq.sum.r6e</f>
        <v>9.9403578528827041E-5</v>
      </c>
      <c r="I3251" s="1" t="str">
        <f>_xlfn.LET(_xlpm.sep,":",_xlpm.w,$G3251,LEFT(_xlpm.w,FIND(_xlpm.sep,_xlpm.w)-1))</f>
        <v>peɪ</v>
      </c>
      <c r="J3251" s="1" t="str">
        <f>_xlfn.LET(_xlpm.sep,":",_xlpm.w,$G3251,RIGHT(_xlpm.w,LEN(_xlpm.w)-FIND(_xlpm.sep,_xlpm.w)))</f>
        <v>payh</v>
      </c>
      <c r="K3251" s="10">
        <f>_xlfn.LET(_xlpm.w,I3251,LEN(_xlpm.w))</f>
        <v>3</v>
      </c>
      <c r="L3251" s="10">
        <f>_xlfn.LET(_xlpm.w,J3251,LEN(_xlpm.w))</f>
        <v>4</v>
      </c>
      <c r="M3251" s="10">
        <f>_xlfn.LET(_xlpm.a,K3251,_xlpm.b,L3251,MAX(_xlpm.a,_xlpm.b))</f>
        <v>4</v>
      </c>
      <c r="N3251" s="10">
        <f>_xlfn.LET(_xlpm.d,(K3251,L3251),MAX(_xlpm.d)-MIN(_xlpm.d))</f>
        <v>1</v>
      </c>
      <c r="O3251" s="1" t="str">
        <f>_xlfn.LET(_xlpm.sep,":",_xlpm.w,$G3251,_xlfn.CONCAT("~",RIGHT(_xlpm.w,LEN(_xlpm.w)-FIND(_xlpm.sep,_xlpm.w)),"~"))</f>
        <v>~payh~</v>
      </c>
      <c r="P3251" s="1" t="str">
        <f>_xlfn.LET(_xlpm.sep,":",_xlpm.w,$G3251,_xlfn.CONCAT("[",LEFT(_xlpm.w,FIND(_xlpm.sep,_xlpm.w)-1),"]"))</f>
        <v>[peɪ]</v>
      </c>
      <c r="Q3251" s="14" cm="1">
        <f t="array" ref="Q3251">SUM(_xlfn._xlws.FILTER($H$2:$H$7117,_xlfn.MAP($O$2:$O$7117,_xlfn.LAMBDA(_xlpm.x,_xlpm.x=$O3251))))</f>
        <v>9.9403578528827041E-5</v>
      </c>
      <c r="R3251" s="14">
        <f>$H3251/Q3251</f>
        <v>1</v>
      </c>
      <c r="S3251" s="14" cm="1">
        <f t="array" ref="S3251">SUM(_xlfn._xlws.FILTER($H$2:$H$7117,_xlfn.MAP($P$2:$P$7117,_xlfn.LAMBDA(_xlpm.x,_xlpm.x=$P3251))))</f>
        <v>1.043737574552684E-3</v>
      </c>
      <c r="T3251" s="14">
        <f>$H3251/S3251</f>
        <v>9.5238095238095233E-2</v>
      </c>
      <c r="U3251" s="14">
        <f>_xlfn.LET(_xlpm.freq,F3251,_xlpm.size,M3251+1,_xlpm.F,V3251,LOG(1+_xlpm.freq)*LOG(1+_xlpm.size)*_xlpm.F)</f>
        <v>6.4569130599081426E-2</v>
      </c>
      <c r="V3251" s="14">
        <f>_xlfn.LET(_xlpm.a,T3251,_xlpm.b,R3251,2*_xlpm.a*_xlpm.b/(_xlpm.a+_xlpm.b))</f>
        <v>0.17391304347826084</v>
      </c>
      <c r="W3251" s="14">
        <f>_xlfn.LET(_xlpm.p,R3251,_xlpm.q,T3251,LOG(_xlpm.p/_xlpm.q))</f>
        <v>1.0211892990699381</v>
      </c>
      <c r="X3251" s="2"/>
    </row>
    <row r="3252" spans="1:24">
      <c r="A3252" s="1" t="str">
        <f>_xlfn.LET(_xlpm.sep," : ",CONCATENATE(O3252,_xlpm.sep,P3252))</f>
        <v>~paih~ : [peɪ]</v>
      </c>
      <c r="B3252" s="1">
        <f>_xlfn.LET(_xlpm.d,$G3252,_xlpm.k,_xlfn.CONCAT(LEFT(TRIM(B$1),1),"*"),COUNTIF(_xlpm.d,_xlpm.k))</f>
        <v>0</v>
      </c>
      <c r="C3252" s="1">
        <f>_xlfn.LET(_xlpm.d,$G3252,_xlpm.k,_xlfn.CONCAT(LEFT(TRIM(C$1),1),"*"),COUNTIF(_xlpm.d,_xlpm.k))</f>
        <v>0</v>
      </c>
      <c r="D3252" s="1">
        <f>_xlfn.LET(_xlpm.d,$G3252,_xlpm.k,_xlfn.CONCAT(LEFT(TRIM(D$1),1),"*"),COUNTIF(_xlpm.d,_xlpm.k))</f>
        <v>0</v>
      </c>
      <c r="E3252" s="1">
        <f>LOG(F3252+1,10)</f>
        <v>0.47712125471966244</v>
      </c>
      <c r="F3252" s="7">
        <v>2</v>
      </c>
      <c r="G3252" s="9" t="s">
        <v>3560</v>
      </c>
      <c r="H3252" s="4">
        <f>F3252/freq.sum.r6e</f>
        <v>9.9403578528827041E-5</v>
      </c>
      <c r="I3252" s="1" t="str">
        <f>_xlfn.LET(_xlpm.sep,":",_xlpm.w,$G3252,LEFT(_xlpm.w,FIND(_xlpm.sep,_xlpm.w)-1))</f>
        <v>peɪ</v>
      </c>
      <c r="J3252" s="1" t="str">
        <f>_xlfn.LET(_xlpm.sep,":",_xlpm.w,$G3252,RIGHT(_xlpm.w,LEN(_xlpm.w)-FIND(_xlpm.sep,_xlpm.w)))</f>
        <v>paih</v>
      </c>
      <c r="K3252" s="10">
        <f>_xlfn.LET(_xlpm.w,I3252,LEN(_xlpm.w))</f>
        <v>3</v>
      </c>
      <c r="L3252" s="10">
        <f>_xlfn.LET(_xlpm.w,J3252,LEN(_xlpm.w))</f>
        <v>4</v>
      </c>
      <c r="M3252" s="10">
        <f>_xlfn.LET(_xlpm.a,K3252,_xlpm.b,L3252,MAX(_xlpm.a,_xlpm.b))</f>
        <v>4</v>
      </c>
      <c r="N3252" s="10">
        <f>_xlfn.LET(_xlpm.d,(K3252,L3252),MAX(_xlpm.d)-MIN(_xlpm.d))</f>
        <v>1</v>
      </c>
      <c r="O3252" s="1" t="str">
        <f>_xlfn.LET(_xlpm.sep,":",_xlpm.w,$G3252,_xlfn.CONCAT("~",RIGHT(_xlpm.w,LEN(_xlpm.w)-FIND(_xlpm.sep,_xlpm.w)),"~"))</f>
        <v>~paih~</v>
      </c>
      <c r="P3252" s="1" t="str">
        <f>_xlfn.LET(_xlpm.sep,":",_xlpm.w,$G3252,_xlfn.CONCAT("[",LEFT(_xlpm.w,FIND(_xlpm.sep,_xlpm.w)-1),"]"))</f>
        <v>[peɪ]</v>
      </c>
      <c r="Q3252" s="14" cm="1">
        <f t="array" ref="Q3252">SUM(_xlfn._xlws.FILTER($H$2:$H$7117,_xlfn.MAP($O$2:$O$7117,_xlfn.LAMBDA(_xlpm.x,_xlpm.x=$O3252))))</f>
        <v>9.9403578528827041E-5</v>
      </c>
      <c r="R3252" s="14">
        <f>$H3252/Q3252</f>
        <v>1</v>
      </c>
      <c r="S3252" s="14" cm="1">
        <f t="array" ref="S3252">SUM(_xlfn._xlws.FILTER($H$2:$H$7117,_xlfn.MAP($P$2:$P$7117,_xlfn.LAMBDA(_xlpm.x,_xlpm.x=$P3252))))</f>
        <v>1.043737574552684E-3</v>
      </c>
      <c r="T3252" s="14">
        <f>$H3252/S3252</f>
        <v>9.5238095238095233E-2</v>
      </c>
      <c r="U3252" s="14">
        <f>_xlfn.LET(_xlpm.freq,F3252,_xlpm.size,M3252+1,_xlpm.F,V3252,LOG(1+_xlpm.freq)*LOG(1+_xlpm.size)*_xlpm.F)</f>
        <v>6.4569130599081426E-2</v>
      </c>
      <c r="V3252" s="14">
        <f>_xlfn.LET(_xlpm.a,T3252,_xlpm.b,R3252,2*_xlpm.a*_xlpm.b/(_xlpm.a+_xlpm.b))</f>
        <v>0.17391304347826084</v>
      </c>
      <c r="W3252" s="14">
        <f>_xlfn.LET(_xlpm.p,R3252,_xlpm.q,T3252,LOG(_xlpm.p/_xlpm.q))</f>
        <v>1.0211892990699381</v>
      </c>
      <c r="X3252" s="2"/>
    </row>
    <row r="3253" spans="1:24">
      <c r="A3253" s="1" t="str">
        <f>_xlfn.LET(_xlpm.sep," : ",CONCATENATE(O3253,_xlpm.sep,P3253))</f>
        <v>~saih~ : [seɪ]</v>
      </c>
      <c r="B3253" s="1">
        <f>_xlfn.LET(_xlpm.d,$G3253,_xlpm.k,_xlfn.CONCAT(LEFT(TRIM(B$1),1),"*"),COUNTIF(_xlpm.d,_xlpm.k))</f>
        <v>0</v>
      </c>
      <c r="C3253" s="1">
        <f>_xlfn.LET(_xlpm.d,$G3253,_xlpm.k,_xlfn.CONCAT(LEFT(TRIM(C$1),1),"*"),COUNTIF(_xlpm.d,_xlpm.k))</f>
        <v>0</v>
      </c>
      <c r="D3253" s="1">
        <f>_xlfn.LET(_xlpm.d,$G3253,_xlpm.k,_xlfn.CONCAT(LEFT(TRIM(D$1),1),"*"),COUNTIF(_xlpm.d,_xlpm.k))</f>
        <v>0</v>
      </c>
      <c r="E3253" s="1">
        <f>LOG(F3253+1,10)</f>
        <v>0.47712125471966244</v>
      </c>
      <c r="F3253" s="7">
        <v>2</v>
      </c>
      <c r="G3253" s="9" t="s">
        <v>3939</v>
      </c>
      <c r="H3253" s="4">
        <f>F3253/freq.sum.r6e</f>
        <v>9.9403578528827041E-5</v>
      </c>
      <c r="I3253" s="1" t="str">
        <f>_xlfn.LET(_xlpm.sep,":",_xlpm.w,$G3253,LEFT(_xlpm.w,FIND(_xlpm.sep,_xlpm.w)-1))</f>
        <v>seɪ</v>
      </c>
      <c r="J3253" s="1" t="str">
        <f>_xlfn.LET(_xlpm.sep,":",_xlpm.w,$G3253,RIGHT(_xlpm.w,LEN(_xlpm.w)-FIND(_xlpm.sep,_xlpm.w)))</f>
        <v>saih</v>
      </c>
      <c r="K3253" s="10">
        <f>_xlfn.LET(_xlpm.w,I3253,LEN(_xlpm.w))</f>
        <v>3</v>
      </c>
      <c r="L3253" s="10">
        <f>_xlfn.LET(_xlpm.w,J3253,LEN(_xlpm.w))</f>
        <v>4</v>
      </c>
      <c r="M3253" s="10">
        <f>_xlfn.LET(_xlpm.a,K3253,_xlpm.b,L3253,MAX(_xlpm.a,_xlpm.b))</f>
        <v>4</v>
      </c>
      <c r="N3253" s="10">
        <f>_xlfn.LET(_xlpm.d,(K3253,L3253),MAX(_xlpm.d)-MIN(_xlpm.d))</f>
        <v>1</v>
      </c>
      <c r="O3253" s="1" t="str">
        <f>_xlfn.LET(_xlpm.sep,":",_xlpm.w,$G3253,_xlfn.CONCAT("~",RIGHT(_xlpm.w,LEN(_xlpm.w)-FIND(_xlpm.sep,_xlpm.w)),"~"))</f>
        <v>~saih~</v>
      </c>
      <c r="P3253" s="1" t="str">
        <f>_xlfn.LET(_xlpm.sep,":",_xlpm.w,$G3253,_xlfn.CONCAT("[",LEFT(_xlpm.w,FIND(_xlpm.sep,_xlpm.w)-1),"]"))</f>
        <v>[seɪ]</v>
      </c>
      <c r="Q3253" s="14" cm="1">
        <f t="array" ref="Q3253">SUM(_xlfn._xlws.FILTER($H$2:$H$7117,_xlfn.MAP($O$2:$O$7117,_xlfn.LAMBDA(_xlpm.x,_xlpm.x=$O3253))))</f>
        <v>9.9403578528827041E-5</v>
      </c>
      <c r="R3253" s="14">
        <f>$H3253/Q3253</f>
        <v>1</v>
      </c>
      <c r="S3253" s="14" cm="1">
        <f t="array" ref="S3253">SUM(_xlfn._xlws.FILTER($H$2:$H$7117,_xlfn.MAP($P$2:$P$7117,_xlfn.LAMBDA(_xlpm.x,_xlpm.x=$P3253))))</f>
        <v>1.043737574552684E-3</v>
      </c>
      <c r="T3253" s="14">
        <f>$H3253/S3253</f>
        <v>9.5238095238095233E-2</v>
      </c>
      <c r="U3253" s="14">
        <f>_xlfn.LET(_xlpm.freq,F3253,_xlpm.size,M3253+1,_xlpm.F,V3253,LOG(1+_xlpm.freq)*LOG(1+_xlpm.size)*_xlpm.F)</f>
        <v>6.4569130599081426E-2</v>
      </c>
      <c r="V3253" s="14">
        <f>_xlfn.LET(_xlpm.a,T3253,_xlpm.b,R3253,2*_xlpm.a*_xlpm.b/(_xlpm.a+_xlpm.b))</f>
        <v>0.17391304347826084</v>
      </c>
      <c r="W3253" s="14">
        <f>_xlfn.LET(_xlpm.p,R3253,_xlpm.q,T3253,LOG(_xlpm.p/_xlpm.q))</f>
        <v>1.0211892990699381</v>
      </c>
      <c r="X3253" s="2"/>
    </row>
    <row r="3254" spans="1:24">
      <c r="A3254" s="1" t="str">
        <f>_xlfn.LET(_xlpm.sep," : ",CONCATENATE(O3254,_xlpm.sep,P3254))</f>
        <v>~sayh~ : [seɪ]</v>
      </c>
      <c r="B3254" s="1">
        <f>_xlfn.LET(_xlpm.d,$G3254,_xlpm.k,_xlfn.CONCAT(LEFT(TRIM(B$1),1),"*"),COUNTIF(_xlpm.d,_xlpm.k))</f>
        <v>0</v>
      </c>
      <c r="C3254" s="1">
        <f>_xlfn.LET(_xlpm.d,$G3254,_xlpm.k,_xlfn.CONCAT(LEFT(TRIM(C$1),1),"*"),COUNTIF(_xlpm.d,_xlpm.k))</f>
        <v>0</v>
      </c>
      <c r="D3254" s="1">
        <f>_xlfn.LET(_xlpm.d,$G3254,_xlpm.k,_xlfn.CONCAT(LEFT(TRIM(D$1),1),"*"),COUNTIF(_xlpm.d,_xlpm.k))</f>
        <v>0</v>
      </c>
      <c r="E3254" s="1">
        <f>LOG(F3254+1,10)</f>
        <v>0.47712125471966244</v>
      </c>
      <c r="F3254" s="7">
        <v>2</v>
      </c>
      <c r="G3254" s="9" t="s">
        <v>3942</v>
      </c>
      <c r="H3254" s="4">
        <f>F3254/freq.sum.r6e</f>
        <v>9.9403578528827041E-5</v>
      </c>
      <c r="I3254" s="1" t="str">
        <f>_xlfn.LET(_xlpm.sep,":",_xlpm.w,$G3254,LEFT(_xlpm.w,FIND(_xlpm.sep,_xlpm.w)-1))</f>
        <v>seɪ</v>
      </c>
      <c r="J3254" s="1" t="str">
        <f>_xlfn.LET(_xlpm.sep,":",_xlpm.w,$G3254,RIGHT(_xlpm.w,LEN(_xlpm.w)-FIND(_xlpm.sep,_xlpm.w)))</f>
        <v>sayh</v>
      </c>
      <c r="K3254" s="10">
        <f>_xlfn.LET(_xlpm.w,I3254,LEN(_xlpm.w))</f>
        <v>3</v>
      </c>
      <c r="L3254" s="10">
        <f>_xlfn.LET(_xlpm.w,J3254,LEN(_xlpm.w))</f>
        <v>4</v>
      </c>
      <c r="M3254" s="10">
        <f>_xlfn.LET(_xlpm.a,K3254,_xlpm.b,L3254,MAX(_xlpm.a,_xlpm.b))</f>
        <v>4</v>
      </c>
      <c r="N3254" s="10">
        <f>_xlfn.LET(_xlpm.d,(K3254,L3254),MAX(_xlpm.d)-MIN(_xlpm.d))</f>
        <v>1</v>
      </c>
      <c r="O3254" s="1" t="str">
        <f>_xlfn.LET(_xlpm.sep,":",_xlpm.w,$G3254,_xlfn.CONCAT("~",RIGHT(_xlpm.w,LEN(_xlpm.w)-FIND(_xlpm.sep,_xlpm.w)),"~"))</f>
        <v>~sayh~</v>
      </c>
      <c r="P3254" s="1" t="str">
        <f>_xlfn.LET(_xlpm.sep,":",_xlpm.w,$G3254,_xlfn.CONCAT("[",LEFT(_xlpm.w,FIND(_xlpm.sep,_xlpm.w)-1),"]"))</f>
        <v>[seɪ]</v>
      </c>
      <c r="Q3254" s="14" cm="1">
        <f t="array" ref="Q3254">SUM(_xlfn._xlws.FILTER($H$2:$H$7111,_xlfn.MAP($O$2:$O$7111,_xlfn.LAMBDA(_xlpm.x,_xlpm.x=$O3254))))</f>
        <v>9.9403578528827041E-5</v>
      </c>
      <c r="R3254" s="14">
        <f>$H3254/Q3254</f>
        <v>1</v>
      </c>
      <c r="S3254" s="14" cm="1">
        <f t="array" ref="S3254">SUM(_xlfn._xlws.FILTER($H$2:$H$7111,_xlfn.MAP($P$2:$P$7111,_xlfn.LAMBDA(_xlpm.x,_xlpm.x=$P3254))))</f>
        <v>1.043737574552684E-3</v>
      </c>
      <c r="T3254" s="14">
        <f>$H3254/S3254</f>
        <v>9.5238095238095233E-2</v>
      </c>
      <c r="U3254" s="14">
        <f>_xlfn.LET(_xlpm.freq,F3254,_xlpm.size,M3254+1,_xlpm.F,V3254,LOG(1+_xlpm.freq)*LOG(1+_xlpm.size)*_xlpm.F)</f>
        <v>6.4569130599081426E-2</v>
      </c>
      <c r="V3254" s="14">
        <f>_xlfn.LET(_xlpm.a,T3254,_xlpm.b,R3254,2*_xlpm.a*_xlpm.b/(_xlpm.a+_xlpm.b))</f>
        <v>0.17391304347826084</v>
      </c>
      <c r="W3254" s="14">
        <f>_xlfn.LET(_xlpm.p,R3254,_xlpm.q,T3254,LOG(_xlpm.p/_xlpm.q))</f>
        <v>1.0211892990699381</v>
      </c>
      <c r="X3254" s="2"/>
    </row>
    <row r="3255" spans="1:24">
      <c r="A3255" s="1" t="str">
        <f>_xlfn.LET(_xlpm.sep," : ",CONCATENATE(O3255,_xlpm.sep,P3255))</f>
        <v>~taih~ : [teɪ]</v>
      </c>
      <c r="B3255" s="1">
        <f>_xlfn.LET(_xlpm.d,$G3255,_xlpm.k,_xlfn.CONCAT(LEFT(TRIM(B$1),1),"*"),COUNTIF(_xlpm.d,_xlpm.k))</f>
        <v>0</v>
      </c>
      <c r="C3255" s="1">
        <f>_xlfn.LET(_xlpm.d,$G3255,_xlpm.k,_xlfn.CONCAT(LEFT(TRIM(C$1),1),"*"),COUNTIF(_xlpm.d,_xlpm.k))</f>
        <v>0</v>
      </c>
      <c r="D3255" s="1">
        <f>_xlfn.LET(_xlpm.d,$G3255,_xlpm.k,_xlfn.CONCAT(LEFT(TRIM(D$1),1),"*"),COUNTIF(_xlpm.d,_xlpm.k))</f>
        <v>0</v>
      </c>
      <c r="E3255" s="1">
        <f>LOG(F3255+1,10)</f>
        <v>0.47712125471966244</v>
      </c>
      <c r="F3255" s="7">
        <v>2</v>
      </c>
      <c r="G3255" s="9" t="s">
        <v>4635</v>
      </c>
      <c r="H3255" s="4">
        <f>F3255/freq.sum.r6e</f>
        <v>9.9403578528827041E-5</v>
      </c>
      <c r="I3255" s="1" t="str">
        <f>_xlfn.LET(_xlpm.sep,":",_xlpm.w,$G3255,LEFT(_xlpm.w,FIND(_xlpm.sep,_xlpm.w)-1))</f>
        <v>teɪ</v>
      </c>
      <c r="J3255" s="1" t="str">
        <f>_xlfn.LET(_xlpm.sep,":",_xlpm.w,$G3255,RIGHT(_xlpm.w,LEN(_xlpm.w)-FIND(_xlpm.sep,_xlpm.w)))</f>
        <v>taih</v>
      </c>
      <c r="K3255" s="10">
        <f>_xlfn.LET(_xlpm.w,I3255,LEN(_xlpm.w))</f>
        <v>3</v>
      </c>
      <c r="L3255" s="10">
        <f>_xlfn.LET(_xlpm.w,J3255,LEN(_xlpm.w))</f>
        <v>4</v>
      </c>
      <c r="M3255" s="10">
        <f>_xlfn.LET(_xlpm.a,K3255,_xlpm.b,L3255,MAX(_xlpm.a,_xlpm.b))</f>
        <v>4</v>
      </c>
      <c r="N3255" s="10">
        <f>_xlfn.LET(_xlpm.d,(K3255,L3255),MAX(_xlpm.d)-MIN(_xlpm.d))</f>
        <v>1</v>
      </c>
      <c r="O3255" s="1" t="str">
        <f>_xlfn.LET(_xlpm.sep,":",_xlpm.w,$G3255,_xlfn.CONCAT("~",RIGHT(_xlpm.w,LEN(_xlpm.w)-FIND(_xlpm.sep,_xlpm.w)),"~"))</f>
        <v>~taih~</v>
      </c>
      <c r="P3255" s="1" t="str">
        <f>_xlfn.LET(_xlpm.sep,":",_xlpm.w,$G3255,_xlfn.CONCAT("[",LEFT(_xlpm.w,FIND(_xlpm.sep,_xlpm.w)-1),"]"))</f>
        <v>[teɪ]</v>
      </c>
      <c r="Q3255" s="14" cm="1">
        <f t="array" ref="Q3255">SUM(_xlfn._xlws.FILTER($H$2:$H$7117,_xlfn.MAP($O$2:$O$7117,_xlfn.LAMBDA(_xlpm.x,_xlpm.x=$O3255))))</f>
        <v>9.9403578528827041E-5</v>
      </c>
      <c r="R3255" s="14">
        <f>$H3255/Q3255</f>
        <v>1</v>
      </c>
      <c r="S3255" s="14" cm="1">
        <f t="array" ref="S3255">SUM(_xlfn._xlws.FILTER($H$2:$H$7117,_xlfn.MAP($P$2:$P$7117,_xlfn.LAMBDA(_xlpm.x,_xlpm.x=$P3255))))</f>
        <v>1.043737574552684E-3</v>
      </c>
      <c r="T3255" s="14">
        <f>$H3255/S3255</f>
        <v>9.5238095238095233E-2</v>
      </c>
      <c r="U3255" s="14">
        <f>_xlfn.LET(_xlpm.freq,F3255,_xlpm.size,M3255+1,_xlpm.F,V3255,LOG(1+_xlpm.freq)*LOG(1+_xlpm.size)*_xlpm.F)</f>
        <v>6.4569130599081426E-2</v>
      </c>
      <c r="V3255" s="14">
        <f>_xlfn.LET(_xlpm.a,T3255,_xlpm.b,R3255,2*_xlpm.a*_xlpm.b/(_xlpm.a+_xlpm.b))</f>
        <v>0.17391304347826084</v>
      </c>
      <c r="W3255" s="14">
        <f>_xlfn.LET(_xlpm.p,R3255,_xlpm.q,T3255,LOG(_xlpm.p/_xlpm.q))</f>
        <v>1.0211892990699381</v>
      </c>
      <c r="X3255" s="2"/>
    </row>
    <row r="3256" spans="1:24">
      <c r="A3256" s="1" t="str">
        <f>_xlfn.LET(_xlpm.sep," : ",CONCATENATE(O3256,_xlpm.sep,P3256))</f>
        <v>~vaih~ : [veɪ]</v>
      </c>
      <c r="B3256" s="1">
        <f>_xlfn.LET(_xlpm.d,$G3256,_xlpm.k,_xlfn.CONCAT(LEFT(TRIM(B$1),1),"*"),COUNTIF(_xlpm.d,_xlpm.k))</f>
        <v>0</v>
      </c>
      <c r="C3256" s="1">
        <f>_xlfn.LET(_xlpm.d,$G3256,_xlpm.k,_xlfn.CONCAT(LEFT(TRIM(C$1),1),"*"),COUNTIF(_xlpm.d,_xlpm.k))</f>
        <v>0</v>
      </c>
      <c r="D3256" s="1">
        <f>_xlfn.LET(_xlpm.d,$G3256,_xlpm.k,_xlfn.CONCAT(LEFT(TRIM(D$1),1),"*"),COUNTIF(_xlpm.d,_xlpm.k))</f>
        <v>0</v>
      </c>
      <c r="E3256" s="1">
        <f>LOG(F3256+1,10)</f>
        <v>0.47712125471966244</v>
      </c>
      <c r="F3256" s="7">
        <v>2</v>
      </c>
      <c r="G3256" s="9" t="s">
        <v>5089</v>
      </c>
      <c r="H3256" s="4">
        <f>F3256/freq.sum.r6e</f>
        <v>9.9403578528827041E-5</v>
      </c>
      <c r="I3256" s="4" t="str">
        <f>_xlfn.LET(_xlpm.sep,":",_xlpm.w,$G3256,LEFT(_xlpm.w,FIND(_xlpm.sep,_xlpm.w)-1))</f>
        <v>veɪ</v>
      </c>
      <c r="J3256" s="4" t="str">
        <f>_xlfn.LET(_xlpm.sep,":",_xlpm.w,$G3256,RIGHT(_xlpm.w,LEN(_xlpm.w)-FIND(_xlpm.sep,_xlpm.w)))</f>
        <v>vaih</v>
      </c>
      <c r="K3256" s="10">
        <f>_xlfn.LET(_xlpm.w,I3256,LEN(_xlpm.w))</f>
        <v>3</v>
      </c>
      <c r="L3256" s="10">
        <f>_xlfn.LET(_xlpm.w,J3256,LEN(_xlpm.w))</f>
        <v>4</v>
      </c>
      <c r="M3256" s="10">
        <f>_xlfn.LET(_xlpm.a,K3256,_xlpm.b,L3256,MAX(_xlpm.a,_xlpm.b))</f>
        <v>4</v>
      </c>
      <c r="N3256" s="10">
        <f>_xlfn.LET(_xlpm.d,(K3256,L3256),MAX(_xlpm.d)-MIN(_xlpm.d))</f>
        <v>1</v>
      </c>
      <c r="O3256" s="1" t="str">
        <f>_xlfn.LET(_xlpm.sep,":",_xlpm.w,$G3256,_xlfn.CONCAT("~",RIGHT(_xlpm.w,LEN(_xlpm.w)-FIND(_xlpm.sep,_xlpm.w)),"~"))</f>
        <v>~vaih~</v>
      </c>
      <c r="P3256" s="1" t="str">
        <f>_xlfn.LET(_xlpm.sep,":",_xlpm.w,$G3256,_xlfn.CONCAT("[",LEFT(_xlpm.w,FIND(_xlpm.sep,_xlpm.w)-1),"]"))</f>
        <v>[veɪ]</v>
      </c>
      <c r="Q3256" s="14" cm="1">
        <f t="array" ref="Q3256">SUM(_xlfn._xlws.FILTER($H$2:$H$7109,_xlfn.MAP($O$2:$O$7109,_xlfn.LAMBDA(_xlpm.x,_xlpm.x=$O3256))))</f>
        <v>9.9403578528827041E-5</v>
      </c>
      <c r="R3256" s="14">
        <f>$H3256/Q3256</f>
        <v>1</v>
      </c>
      <c r="S3256" s="14" cm="1">
        <f t="array" ref="S3256">SUM(_xlfn._xlws.FILTER($H$2:$H$7109,_xlfn.MAP($P$2:$P$7109,_xlfn.LAMBDA(_xlpm.x,_xlpm.x=$P3256))))</f>
        <v>1.043737574552684E-3</v>
      </c>
      <c r="T3256" s="14">
        <f>$H3256/S3256</f>
        <v>9.5238095238095233E-2</v>
      </c>
      <c r="U3256" s="14">
        <f>_xlfn.LET(_xlpm.freq,F3256,_xlpm.size,M3256+1,_xlpm.F,V3256,LOG(1+_xlpm.freq)*LOG(1+_xlpm.size)*_xlpm.F)</f>
        <v>6.4569130599081426E-2</v>
      </c>
      <c r="V3256" s="14">
        <f>_xlfn.LET(_xlpm.a,T3256,_xlpm.b,R3256,2*_xlpm.a*_xlpm.b/(_xlpm.a+_xlpm.b))</f>
        <v>0.17391304347826084</v>
      </c>
      <c r="W3256" s="14">
        <f>_xlfn.LET(_xlpm.p,R3256,_xlpm.q,T3256,LOG(_xlpm.p/_xlpm.q))</f>
        <v>1.0211892990699381</v>
      </c>
      <c r="X3256" s="2"/>
    </row>
    <row r="3257" spans="1:24">
      <c r="A3257" s="1" t="str">
        <f>_xlfn.LET(_xlpm.sep," : ",CONCATENATE(O3257,_xlpm.sep,P3257))</f>
        <v>~veih~ : [veɪ]</v>
      </c>
      <c r="B3257" s="1">
        <f>_xlfn.LET(_xlpm.d,$G3257,_xlpm.k,_xlfn.CONCAT(LEFT(TRIM(B$1),1),"*"),COUNTIF(_xlpm.d,_xlpm.k))</f>
        <v>0</v>
      </c>
      <c r="C3257" s="1">
        <f>_xlfn.LET(_xlpm.d,$G3257,_xlpm.k,_xlfn.CONCAT(LEFT(TRIM(C$1),1),"*"),COUNTIF(_xlpm.d,_xlpm.k))</f>
        <v>0</v>
      </c>
      <c r="D3257" s="1">
        <f>_xlfn.LET(_xlpm.d,$G3257,_xlpm.k,_xlfn.CONCAT(LEFT(TRIM(D$1),1),"*"),COUNTIF(_xlpm.d,_xlpm.k))</f>
        <v>0</v>
      </c>
      <c r="E3257" s="1">
        <f>LOG(F3257+1,10)</f>
        <v>0.47712125471966244</v>
      </c>
      <c r="F3257" s="7">
        <v>2</v>
      </c>
      <c r="G3257" s="9" t="s">
        <v>5092</v>
      </c>
      <c r="H3257" s="4">
        <f>F3257/freq.sum.r6e</f>
        <v>9.9403578528827041E-5</v>
      </c>
      <c r="I3257" s="4" t="str">
        <f>_xlfn.LET(_xlpm.sep,":",_xlpm.w,$G3257,LEFT(_xlpm.w,FIND(_xlpm.sep,_xlpm.w)-1))</f>
        <v>veɪ</v>
      </c>
      <c r="J3257" s="4" t="str">
        <f>_xlfn.LET(_xlpm.sep,":",_xlpm.w,$G3257,RIGHT(_xlpm.w,LEN(_xlpm.w)-FIND(_xlpm.sep,_xlpm.w)))</f>
        <v>veih</v>
      </c>
      <c r="K3257" s="10">
        <f>_xlfn.LET(_xlpm.w,I3257,LEN(_xlpm.w))</f>
        <v>3</v>
      </c>
      <c r="L3257" s="10">
        <f>_xlfn.LET(_xlpm.w,J3257,LEN(_xlpm.w))</f>
        <v>4</v>
      </c>
      <c r="M3257" s="10">
        <f>_xlfn.LET(_xlpm.a,K3257,_xlpm.b,L3257,MAX(_xlpm.a,_xlpm.b))</f>
        <v>4</v>
      </c>
      <c r="N3257" s="10">
        <f>_xlfn.LET(_xlpm.d,(K3257,L3257),MAX(_xlpm.d)-MIN(_xlpm.d))</f>
        <v>1</v>
      </c>
      <c r="O3257" s="1" t="str">
        <f>_xlfn.LET(_xlpm.sep,":",_xlpm.w,$G3257,_xlfn.CONCAT("~",RIGHT(_xlpm.w,LEN(_xlpm.w)-FIND(_xlpm.sep,_xlpm.w)),"~"))</f>
        <v>~veih~</v>
      </c>
      <c r="P3257" s="1" t="str">
        <f>_xlfn.LET(_xlpm.sep,":",_xlpm.w,$G3257,_xlfn.CONCAT("[",LEFT(_xlpm.w,FIND(_xlpm.sep,_xlpm.w)-1),"]"))</f>
        <v>[veɪ]</v>
      </c>
      <c r="Q3257" s="14" cm="1">
        <f t="array" ref="Q3257">SUM(_xlfn._xlws.FILTER($H$2:$H$7109,_xlfn.MAP($O$2:$O$7109,_xlfn.LAMBDA(_xlpm.x,_xlpm.x=$O3257))))</f>
        <v>9.9403578528827041E-5</v>
      </c>
      <c r="R3257" s="14">
        <f>$H3257/Q3257</f>
        <v>1</v>
      </c>
      <c r="S3257" s="14" cm="1">
        <f t="array" ref="S3257">SUM(_xlfn._xlws.FILTER($H$2:$H$7109,_xlfn.MAP($P$2:$P$7109,_xlfn.LAMBDA(_xlpm.x,_xlpm.x=$P3257))))</f>
        <v>1.043737574552684E-3</v>
      </c>
      <c r="T3257" s="14">
        <f>$H3257/S3257</f>
        <v>9.5238095238095233E-2</v>
      </c>
      <c r="U3257" s="14">
        <f>_xlfn.LET(_xlpm.freq,F3257,_xlpm.size,M3257+1,_xlpm.F,V3257,LOG(1+_xlpm.freq)*LOG(1+_xlpm.size)*_xlpm.F)</f>
        <v>6.4569130599081426E-2</v>
      </c>
      <c r="V3257" s="14">
        <f>_xlfn.LET(_xlpm.a,T3257,_xlpm.b,R3257,2*_xlpm.a*_xlpm.b/(_xlpm.a+_xlpm.b))</f>
        <v>0.17391304347826084</v>
      </c>
      <c r="W3257" s="14">
        <f>_xlfn.LET(_xlpm.p,R3257,_xlpm.q,T3257,LOG(_xlpm.p/_xlpm.q))</f>
        <v>1.0211892990699381</v>
      </c>
      <c r="X3257" s="2"/>
    </row>
    <row r="3258" spans="1:24">
      <c r="A3258" s="1" t="str">
        <f>_xlfn.LET(_xlpm.sep," : ",CONCATENATE(O3258,_xlpm.sep,P3258))</f>
        <v>~gaih~ : [ɡeɪ]</v>
      </c>
      <c r="B3258" s="1">
        <f>_xlfn.LET(_xlpm.d,$G3258,_xlpm.k,_xlfn.CONCAT(LEFT(TRIM(B$1),1),"*"),COUNTIF(_xlpm.d,_xlpm.k))</f>
        <v>0</v>
      </c>
      <c r="C3258" s="1">
        <f>_xlfn.LET(_xlpm.d,$G3258,_xlpm.k,_xlfn.CONCAT(LEFT(TRIM(C$1),1),"*"),COUNTIF(_xlpm.d,_xlpm.k))</f>
        <v>0</v>
      </c>
      <c r="D3258" s="1">
        <f>_xlfn.LET(_xlpm.d,$G3258,_xlpm.k,_xlfn.CONCAT(LEFT(TRIM(D$1),1),"*"),COUNTIF(_xlpm.d,_xlpm.k))</f>
        <v>0</v>
      </c>
      <c r="E3258" s="1">
        <f>LOG(F3258+1,10)</f>
        <v>0.47712125471966244</v>
      </c>
      <c r="F3258" s="7">
        <v>2</v>
      </c>
      <c r="G3258" s="9" t="s">
        <v>5795</v>
      </c>
      <c r="H3258" s="4">
        <f>F3258/freq.sum.r6e</f>
        <v>9.9403578528827041E-5</v>
      </c>
      <c r="I3258" s="1" t="str">
        <f>_xlfn.LET(_xlpm.sep,":",_xlpm.w,$G3258,LEFT(_xlpm.w,FIND(_xlpm.sep,_xlpm.w)-1))</f>
        <v>ɡeɪ</v>
      </c>
      <c r="J3258" s="1" t="str">
        <f>_xlfn.LET(_xlpm.sep,":",_xlpm.w,$G3258,RIGHT(_xlpm.w,LEN(_xlpm.w)-FIND(_xlpm.sep,_xlpm.w)))</f>
        <v>gaih</v>
      </c>
      <c r="K3258" s="10">
        <f>_xlfn.LET(_xlpm.w,I3258,LEN(_xlpm.w))</f>
        <v>3</v>
      </c>
      <c r="L3258" s="10">
        <f>_xlfn.LET(_xlpm.w,J3258,LEN(_xlpm.w))</f>
        <v>4</v>
      </c>
      <c r="M3258" s="10">
        <f>_xlfn.LET(_xlpm.a,K3258,_xlpm.b,L3258,MAX(_xlpm.a,_xlpm.b))</f>
        <v>4</v>
      </c>
      <c r="N3258" s="10">
        <f>_xlfn.LET(_xlpm.d,(K3258,L3258),MAX(_xlpm.d)-MIN(_xlpm.d))</f>
        <v>1</v>
      </c>
      <c r="O3258" s="1" t="str">
        <f>_xlfn.LET(_xlpm.sep,":",_xlpm.w,$G3258,_xlfn.CONCAT("~",RIGHT(_xlpm.w,LEN(_xlpm.w)-FIND(_xlpm.sep,_xlpm.w)),"~"))</f>
        <v>~gaih~</v>
      </c>
      <c r="P3258" s="1" t="str">
        <f>_xlfn.LET(_xlpm.sep,":",_xlpm.w,$G3258,_xlfn.CONCAT("[",LEFT(_xlpm.w,FIND(_xlpm.sep,_xlpm.w)-1),"]"))</f>
        <v>[ɡeɪ]</v>
      </c>
      <c r="Q3258" s="14" cm="1">
        <f t="array" ref="Q3258">SUM(_xlfn._xlws.FILTER($H$2:$H$7117,_xlfn.MAP($O$2:$O$7117,_xlfn.LAMBDA(_xlpm.x,_xlpm.x=$O3258))))</f>
        <v>9.9403578528827041E-5</v>
      </c>
      <c r="R3258" s="14">
        <f>$H3258/Q3258</f>
        <v>1</v>
      </c>
      <c r="S3258" s="14" cm="1">
        <f t="array" ref="S3258">SUM(_xlfn._xlws.FILTER($H$2:$H$7117,_xlfn.MAP($P$2:$P$7117,_xlfn.LAMBDA(_xlpm.x,_xlpm.x=$P3258))))</f>
        <v>1.043737574552684E-3</v>
      </c>
      <c r="T3258" s="14">
        <f>$H3258/S3258</f>
        <v>9.5238095238095233E-2</v>
      </c>
      <c r="U3258" s="14">
        <f>_xlfn.LET(_xlpm.freq,F3258,_xlpm.size,M3258+1,_xlpm.F,V3258,LOG(1+_xlpm.freq)*LOG(1+_xlpm.size)*_xlpm.F)</f>
        <v>6.4569130599081426E-2</v>
      </c>
      <c r="V3258" s="14">
        <f>_xlfn.LET(_xlpm.a,T3258,_xlpm.b,R3258,2*_xlpm.a*_xlpm.b/(_xlpm.a+_xlpm.b))</f>
        <v>0.17391304347826084</v>
      </c>
      <c r="W3258" s="14">
        <f>_xlfn.LET(_xlpm.p,R3258,_xlpm.q,T3258,LOG(_xlpm.p/_xlpm.q))</f>
        <v>1.0211892990699381</v>
      </c>
      <c r="X3258" s="2"/>
    </row>
    <row r="3259" spans="1:24">
      <c r="A3259" s="1" t="str">
        <f>_xlfn.LET(_xlpm.sep," : ",CONCATENATE(O3259,_xlpm.sep,P3259))</f>
        <v>~gayh~ : [ɡeɪ]</v>
      </c>
      <c r="B3259" s="1">
        <f>_xlfn.LET(_xlpm.d,$G3259,_xlpm.k,_xlfn.CONCAT(LEFT(TRIM(B$1),1),"*"),COUNTIF(_xlpm.d,_xlpm.k))</f>
        <v>0</v>
      </c>
      <c r="C3259" s="1">
        <f>_xlfn.LET(_xlpm.d,$G3259,_xlpm.k,_xlfn.CONCAT(LEFT(TRIM(C$1),1),"*"),COUNTIF(_xlpm.d,_xlpm.k))</f>
        <v>0</v>
      </c>
      <c r="D3259" s="1">
        <f>_xlfn.LET(_xlpm.d,$G3259,_xlpm.k,_xlfn.CONCAT(LEFT(TRIM(D$1),1),"*"),COUNTIF(_xlpm.d,_xlpm.k))</f>
        <v>0</v>
      </c>
      <c r="E3259" s="1">
        <f>LOG(F3259+1,10)</f>
        <v>0.47712125471966244</v>
      </c>
      <c r="F3259" s="7">
        <v>2</v>
      </c>
      <c r="G3259" s="9" t="s">
        <v>5798</v>
      </c>
      <c r="H3259" s="4">
        <f>F3259/freq.sum.r6e</f>
        <v>9.9403578528827041E-5</v>
      </c>
      <c r="I3259" s="1" t="str">
        <f>_xlfn.LET(_xlpm.sep,":",_xlpm.w,$G3259,LEFT(_xlpm.w,FIND(_xlpm.sep,_xlpm.w)-1))</f>
        <v>ɡeɪ</v>
      </c>
      <c r="J3259" s="1" t="str">
        <f>_xlfn.LET(_xlpm.sep,":",_xlpm.w,$G3259,RIGHT(_xlpm.w,LEN(_xlpm.w)-FIND(_xlpm.sep,_xlpm.w)))</f>
        <v>gayh</v>
      </c>
      <c r="K3259" s="10">
        <f>_xlfn.LET(_xlpm.w,I3259,LEN(_xlpm.w))</f>
        <v>3</v>
      </c>
      <c r="L3259" s="10">
        <f>_xlfn.LET(_xlpm.w,J3259,LEN(_xlpm.w))</f>
        <v>4</v>
      </c>
      <c r="M3259" s="10">
        <f>_xlfn.LET(_xlpm.a,K3259,_xlpm.b,L3259,MAX(_xlpm.a,_xlpm.b))</f>
        <v>4</v>
      </c>
      <c r="N3259" s="10">
        <f>_xlfn.LET(_xlpm.d,(K3259,L3259),MAX(_xlpm.d)-MIN(_xlpm.d))</f>
        <v>1</v>
      </c>
      <c r="O3259" s="1" t="str">
        <f>_xlfn.LET(_xlpm.sep,":",_xlpm.w,$G3259,_xlfn.CONCAT("~",RIGHT(_xlpm.w,LEN(_xlpm.w)-FIND(_xlpm.sep,_xlpm.w)),"~"))</f>
        <v>~gayh~</v>
      </c>
      <c r="P3259" s="1" t="str">
        <f>_xlfn.LET(_xlpm.sep,":",_xlpm.w,$G3259,_xlfn.CONCAT("[",LEFT(_xlpm.w,FIND(_xlpm.sep,_xlpm.w)-1),"]"))</f>
        <v>[ɡeɪ]</v>
      </c>
      <c r="Q3259" s="14" cm="1">
        <f t="array" ref="Q3259">SUM(_xlfn._xlws.FILTER($H$2:$H$7117,_xlfn.MAP($O$2:$O$7117,_xlfn.LAMBDA(_xlpm.x,_xlpm.x=$O3259))))</f>
        <v>9.9403578528827041E-5</v>
      </c>
      <c r="R3259" s="14">
        <f>$H3259/Q3259</f>
        <v>1</v>
      </c>
      <c r="S3259" s="14" cm="1">
        <f t="array" ref="S3259">SUM(_xlfn._xlws.FILTER($H$2:$H$7117,_xlfn.MAP($P$2:$P$7117,_xlfn.LAMBDA(_xlpm.x,_xlpm.x=$P3259))))</f>
        <v>1.043737574552684E-3</v>
      </c>
      <c r="T3259" s="14">
        <f>$H3259/S3259</f>
        <v>9.5238095238095233E-2</v>
      </c>
      <c r="U3259" s="14">
        <f>_xlfn.LET(_xlpm.freq,F3259,_xlpm.size,M3259+1,_xlpm.F,V3259,LOG(1+_xlpm.freq)*LOG(1+_xlpm.size)*_xlpm.F)</f>
        <v>6.4569130599081426E-2</v>
      </c>
      <c r="V3259" s="14">
        <f>_xlfn.LET(_xlpm.a,T3259,_xlpm.b,R3259,2*_xlpm.a*_xlpm.b/(_xlpm.a+_xlpm.b))</f>
        <v>0.17391304347826084</v>
      </c>
      <c r="W3259" s="14">
        <f>_xlfn.LET(_xlpm.p,R3259,_xlpm.q,T3259,LOG(_xlpm.p/_xlpm.q))</f>
        <v>1.0211892990699381</v>
      </c>
      <c r="X3259" s="2"/>
    </row>
    <row r="3260" spans="1:24">
      <c r="A3260" s="1" t="str">
        <f>_xlfn.LET(_xlpm.sep," : ",CONCATENATE(O3260,_xlpm.sep,P3260))</f>
        <v>~quai~ : [keɪ]</v>
      </c>
      <c r="B3260" s="1">
        <f>_xlfn.LET(_xlpm.d,$G3260,_xlpm.k,_xlfn.CONCAT(LEFT(TRIM(B$1),1),"*"),COUNTIF(_xlpm.d,_xlpm.k))</f>
        <v>0</v>
      </c>
      <c r="C3260" s="1">
        <f>_xlfn.LET(_xlpm.d,$G3260,_xlpm.k,_xlfn.CONCAT(LEFT(TRIM(C$1),1),"*"),COUNTIF(_xlpm.d,_xlpm.k))</f>
        <v>0</v>
      </c>
      <c r="D3260" s="1">
        <f>_xlfn.LET(_xlpm.d,$G3260,_xlpm.k,_xlfn.CONCAT(LEFT(TRIM(D$1),1),"*"),COUNTIF(_xlpm.d,_xlpm.k))</f>
        <v>0</v>
      </c>
      <c r="E3260" s="1">
        <f>LOG(F3260+1,10)</f>
        <v>0.69897000433601875</v>
      </c>
      <c r="F3260" s="7">
        <v>4</v>
      </c>
      <c r="G3260" s="9" t="s">
        <v>1401</v>
      </c>
      <c r="H3260" s="4">
        <f>F3260/freq.sum.r6e</f>
        <v>1.9880715705765408E-4</v>
      </c>
      <c r="I3260" s="1" t="str">
        <f>_xlfn.LET(_xlpm.sep,":",_xlpm.w,$G3260,LEFT(_xlpm.w,FIND(_xlpm.sep,_xlpm.w)-1))</f>
        <v>keɪ</v>
      </c>
      <c r="J3260" s="1" t="str">
        <f>_xlfn.LET(_xlpm.sep,":",_xlpm.w,$G3260,RIGHT(_xlpm.w,LEN(_xlpm.w)-FIND(_xlpm.sep,_xlpm.w)))</f>
        <v>quai</v>
      </c>
      <c r="K3260" s="10">
        <f>_xlfn.LET(_xlpm.w,I3260,LEN(_xlpm.w))</f>
        <v>3</v>
      </c>
      <c r="L3260" s="10">
        <f>_xlfn.LET(_xlpm.w,J3260,LEN(_xlpm.w))</f>
        <v>4</v>
      </c>
      <c r="M3260" s="10">
        <f>_xlfn.LET(_xlpm.a,K3260,_xlpm.b,L3260,MAX(_xlpm.a,_xlpm.b))</f>
        <v>4</v>
      </c>
      <c r="N3260" s="10">
        <f>_xlfn.LET(_xlpm.d,(K3260,L3260),MAX(_xlpm.d)-MIN(_xlpm.d))</f>
        <v>1</v>
      </c>
      <c r="O3260" s="1" t="str">
        <f>_xlfn.LET(_xlpm.sep,":",_xlpm.w,$G3260,_xlfn.CONCAT("~",RIGHT(_xlpm.w,LEN(_xlpm.w)-FIND(_xlpm.sep,_xlpm.w)),"~"))</f>
        <v>~quai~</v>
      </c>
      <c r="P3260" s="1" t="str">
        <f>_xlfn.LET(_xlpm.sep,":",_xlpm.w,$G3260,_xlfn.CONCAT("[",LEFT(_xlpm.w,FIND(_xlpm.sep,_xlpm.w)-1),"]"))</f>
        <v>[keɪ]</v>
      </c>
      <c r="Q3260" s="14" cm="1">
        <f t="array" ref="Q3260">SUM(_xlfn._xlws.FILTER($H$2:$H$7117,_xlfn.MAP($O$2:$O$7117,_xlfn.LAMBDA(_xlpm.x,_xlpm.x=$O3260))))</f>
        <v>1.9880715705765408E-4</v>
      </c>
      <c r="R3260" s="14">
        <f>$H3260/Q3260</f>
        <v>1</v>
      </c>
      <c r="S3260" s="14" cm="1">
        <f t="array" ref="S3260">SUM(_xlfn._xlws.FILTER($H$2:$H$7117,_xlfn.MAP($P$2:$P$7117,_xlfn.LAMBDA(_xlpm.x,_xlpm.x=$P3260))))</f>
        <v>2.0874751491053683E-3</v>
      </c>
      <c r="T3260" s="14">
        <f>$H3260/S3260</f>
        <v>9.5238095238095219E-2</v>
      </c>
      <c r="U3260" s="14">
        <f>_xlfn.LET(_xlpm.freq,F3260,_xlpm.size,M3260+1,_xlpm.F,V3260,LOG(1+_xlpm.freq)*LOG(1+_xlpm.size)*_xlpm.F)</f>
        <v>9.4592066583431972E-2</v>
      </c>
      <c r="V3260" s="14">
        <f>_xlfn.LET(_xlpm.a,T3260,_xlpm.b,R3260,2*_xlpm.a*_xlpm.b/(_xlpm.a+_xlpm.b))</f>
        <v>0.17391304347826086</v>
      </c>
      <c r="W3260" s="14">
        <f>_xlfn.LET(_xlpm.p,R3260,_xlpm.q,T3260,LOG(_xlpm.p/_xlpm.q))</f>
        <v>1.0211892990699381</v>
      </c>
      <c r="X3260" s="2"/>
    </row>
    <row r="3261" spans="1:24">
      <c r="A3261" s="1" t="str">
        <f>_xlfn.LET(_xlpm.sep," : ",CONCATENATE(O3261,_xlpm.sep,P3261))</f>
        <v>~thie~ : [θɪ]</v>
      </c>
      <c r="B3261" s="1">
        <f>_xlfn.LET(_xlpm.d,$G3261,_xlpm.k,_xlfn.CONCAT(LEFT(TRIM(B$1),1),"*"),COUNTIF(_xlpm.d,_xlpm.k))</f>
        <v>0</v>
      </c>
      <c r="C3261" s="1">
        <f>_xlfn.LET(_xlpm.d,$G3261,_xlpm.k,_xlfn.CONCAT(LEFT(TRIM(C$1),1),"*"),COUNTIF(_xlpm.d,_xlpm.k))</f>
        <v>0</v>
      </c>
      <c r="D3261" s="1">
        <f>_xlfn.LET(_xlpm.d,$G3261,_xlpm.k,_xlfn.CONCAT(LEFT(TRIM(D$1),1),"*"),COUNTIF(_xlpm.d,_xlpm.k))</f>
        <v>0</v>
      </c>
      <c r="E3261" s="1">
        <f>LOG(F3261+1,10)</f>
        <v>0.30102999566398114</v>
      </c>
      <c r="F3261" s="7">
        <v>1</v>
      </c>
      <c r="G3261" s="9" t="s">
        <v>6870</v>
      </c>
      <c r="H3261" s="4">
        <f>F3261/freq.sum.r6e</f>
        <v>4.9701789264413521E-5</v>
      </c>
      <c r="I3261" s="1" t="str">
        <f>_xlfn.LET(_xlpm.sep,":",_xlpm.w,$G3261,LEFT(_xlpm.w,FIND(_xlpm.sep,_xlpm.w)-1))</f>
        <v>θɪ</v>
      </c>
      <c r="J3261" s="1" t="str">
        <f>_xlfn.LET(_xlpm.sep,":",_xlpm.w,$G3261,RIGHT(_xlpm.w,LEN(_xlpm.w)-FIND(_xlpm.sep,_xlpm.w)))</f>
        <v>thie</v>
      </c>
      <c r="K3261" s="10">
        <f>_xlfn.LET(_xlpm.w,I3261,LEN(_xlpm.w))</f>
        <v>2</v>
      </c>
      <c r="L3261" s="10">
        <f>_xlfn.LET(_xlpm.w,J3261,LEN(_xlpm.w))</f>
        <v>4</v>
      </c>
      <c r="M3261" s="10">
        <f>_xlfn.LET(_xlpm.a,K3261,_xlpm.b,L3261,MAX(_xlpm.a,_xlpm.b))</f>
        <v>4</v>
      </c>
      <c r="N3261" s="10">
        <f>_xlfn.LET(_xlpm.d,(K3261,L3261),MAX(_xlpm.d)-MIN(_xlpm.d))</f>
        <v>2</v>
      </c>
      <c r="O3261" s="1" t="str">
        <f>_xlfn.LET(_xlpm.sep,":",_xlpm.w,$G3261,_xlfn.CONCAT("~",RIGHT(_xlpm.w,LEN(_xlpm.w)-FIND(_xlpm.sep,_xlpm.w)),"~"))</f>
        <v>~thie~</v>
      </c>
      <c r="P3261" s="1" t="str">
        <f>_xlfn.LET(_xlpm.sep,":",_xlpm.w,$G3261,_xlfn.CONCAT("[",LEFT(_xlpm.w,FIND(_xlpm.sep,_xlpm.w)-1),"]"))</f>
        <v>[θɪ]</v>
      </c>
      <c r="Q3261" s="14" cm="1">
        <f t="array" ref="Q3261">SUM(_xlfn._xlws.FILTER($H$2:$H$7111,_xlfn.MAP($O$2:$O$7111,_xlfn.LAMBDA(_xlpm.x,_xlpm.x=$O3261))))</f>
        <v>4.4731610337972168E-4</v>
      </c>
      <c r="R3261" s="14">
        <f>$H3261/Q3261</f>
        <v>0.11111111111111112</v>
      </c>
      <c r="S3261" s="14" cm="1">
        <f t="array" ref="S3261">SUM(_xlfn._xlws.FILTER($H$2:$H$7111,_xlfn.MAP($P$2:$P$7111,_xlfn.LAMBDA(_xlpm.x,_xlpm.x=$P3261))))</f>
        <v>4.7713717693836965E-3</v>
      </c>
      <c r="T3261" s="14">
        <f>$H3261/S3261</f>
        <v>1.041666666666667E-2</v>
      </c>
      <c r="U3261" s="14">
        <f>_xlfn.LET(_xlpm.freq,F3261,_xlpm.size,M3261+1,_xlpm.F,V3261,LOG(1+_xlpm.freq)*LOG(1+_xlpm.size)*_xlpm.F)</f>
        <v>4.4618450957887596E-3</v>
      </c>
      <c r="V3261" s="14">
        <f>_xlfn.LET(_xlpm.a,T3261,_xlpm.b,R3261,2*_xlpm.a*_xlpm.b/(_xlpm.a+_xlpm.b))</f>
        <v>1.9047619047619053E-2</v>
      </c>
      <c r="W3261" s="14">
        <f>_xlfn.LET(_xlpm.p,R3261,_xlpm.q,T3261,LOG(_xlpm.p/_xlpm.q))</f>
        <v>1.0280287236002434</v>
      </c>
      <c r="X3261" s="2"/>
    </row>
    <row r="3262" spans="1:24">
      <c r="A3262" s="1" t="str">
        <f>_xlfn.LET(_xlpm.sep," : ",CONCATENATE(O3262,_xlpm.sep,P3262))</f>
        <v>~ldie~ : [ldɪ]</v>
      </c>
      <c r="B3262" s="1">
        <f>_xlfn.LET(_xlpm.d,$G3262,_xlpm.k,_xlfn.CONCAT(LEFT(TRIM(B$1),1),"*"),COUNTIF(_xlpm.d,_xlpm.k))</f>
        <v>0</v>
      </c>
      <c r="C3262" s="1">
        <f>_xlfn.LET(_xlpm.d,$G3262,_xlpm.k,_xlfn.CONCAT(LEFT(TRIM(C$1),1),"*"),COUNTIF(_xlpm.d,_xlpm.k))</f>
        <v>0</v>
      </c>
      <c r="D3262" s="1">
        <f>_xlfn.LET(_xlpm.d,$G3262,_xlpm.k,_xlfn.CONCAT(LEFT(TRIM(D$1),1),"*"),COUNTIF(_xlpm.d,_xlpm.k))</f>
        <v>0</v>
      </c>
      <c r="E3262" s="1">
        <f>LOG(F3262+1,10)</f>
        <v>0.30102999566398114</v>
      </c>
      <c r="F3262" s="7">
        <v>1</v>
      </c>
      <c r="G3262" s="9" t="s">
        <v>2045</v>
      </c>
      <c r="H3262" s="4">
        <f>F3262/freq.sum.r6e</f>
        <v>4.9701789264413521E-5</v>
      </c>
      <c r="I3262" s="1" t="str">
        <f>_xlfn.LET(_xlpm.sep,":",_xlpm.w,$G3262,LEFT(_xlpm.w,FIND(_xlpm.sep,_xlpm.w)-1))</f>
        <v>ldɪ</v>
      </c>
      <c r="J3262" s="1" t="str">
        <f>_xlfn.LET(_xlpm.sep,":",_xlpm.w,$G3262,RIGHT(_xlpm.w,LEN(_xlpm.w)-FIND(_xlpm.sep,_xlpm.w)))</f>
        <v>ldie</v>
      </c>
      <c r="K3262" s="10">
        <f>_xlfn.LET(_xlpm.w,I3262,LEN(_xlpm.w))</f>
        <v>3</v>
      </c>
      <c r="L3262" s="10">
        <f>_xlfn.LET(_xlpm.w,J3262,LEN(_xlpm.w))</f>
        <v>4</v>
      </c>
      <c r="M3262" s="10">
        <f>_xlfn.LET(_xlpm.a,K3262,_xlpm.b,L3262,MAX(_xlpm.a,_xlpm.b))</f>
        <v>4</v>
      </c>
      <c r="N3262" s="10">
        <f>_xlfn.LET(_xlpm.d,(K3262,L3262),MAX(_xlpm.d)-MIN(_xlpm.d))</f>
        <v>1</v>
      </c>
      <c r="O3262" s="1" t="str">
        <f>_xlfn.LET(_xlpm.sep,":",_xlpm.w,$G3262,_xlfn.CONCAT("~",RIGHT(_xlpm.w,LEN(_xlpm.w)-FIND(_xlpm.sep,_xlpm.w)),"~"))</f>
        <v>~ldie~</v>
      </c>
      <c r="P3262" s="1" t="str">
        <f>_xlfn.LET(_xlpm.sep,":",_xlpm.w,$G3262,_xlfn.CONCAT("[",LEFT(_xlpm.w,FIND(_xlpm.sep,_xlpm.w)-1),"]"))</f>
        <v>[ldɪ]</v>
      </c>
      <c r="Q3262" s="14" cm="1">
        <f t="array" ref="Q3262">SUM(_xlfn._xlws.FILTER($H$2:$H$7111,_xlfn.MAP($O$2:$O$7111,_xlfn.LAMBDA(_xlpm.x,_xlpm.x=$O3262))))</f>
        <v>1.4910536779324057E-4</v>
      </c>
      <c r="R3262" s="14">
        <f>$H3262/Q3262</f>
        <v>0.33333333333333331</v>
      </c>
      <c r="S3262" s="14" cm="1">
        <f t="array" ref="S3262">SUM(_xlfn._xlws.FILTER($H$2:$H$7111,_xlfn.MAP($P$2:$P$7111,_xlfn.LAMBDA(_xlpm.x,_xlpm.x=$P3262))))</f>
        <v>1.5904572564612327E-3</v>
      </c>
      <c r="T3262" s="14">
        <f>$H3262/S3262</f>
        <v>3.125E-2</v>
      </c>
      <c r="U3262" s="14">
        <f>_xlfn.LET(_xlpm.freq,F3262,_xlpm.size,M3262+1,_xlpm.F,V3262,LOG(1+_xlpm.freq)*LOG(1+_xlpm.size)*_xlpm.F)</f>
        <v>1.3385535287366274E-2</v>
      </c>
      <c r="V3262" s="14">
        <f>_xlfn.LET(_xlpm.a,T3262,_xlpm.b,R3262,2*_xlpm.a*_xlpm.b/(_xlpm.a+_xlpm.b))</f>
        <v>5.7142857142857141E-2</v>
      </c>
      <c r="W3262" s="14">
        <f>_xlfn.LET(_xlpm.p,R3262,_xlpm.q,T3262,LOG(_xlpm.p/_xlpm.q))</f>
        <v>1.0280287236002434</v>
      </c>
      <c r="X3262" s="2"/>
    </row>
    <row r="3263" spans="1:24">
      <c r="A3263" s="1" t="str">
        <f>_xlfn.LET(_xlpm.sep," : ",CONCATENATE(O3263,_xlpm.sep,P3263))</f>
        <v>~ther~ : [θɪ]</v>
      </c>
      <c r="B3263" s="1">
        <f>_xlfn.LET(_xlpm.d,$G3263,_xlpm.k,_xlfn.CONCAT(LEFT(TRIM(B$1),1),"*"),COUNTIF(_xlpm.d,_xlpm.k))</f>
        <v>0</v>
      </c>
      <c r="C3263" s="1">
        <f>_xlfn.LET(_xlpm.d,$G3263,_xlpm.k,_xlfn.CONCAT(LEFT(TRIM(C$1),1),"*"),COUNTIF(_xlpm.d,_xlpm.k))</f>
        <v>0</v>
      </c>
      <c r="D3263" s="1">
        <f>_xlfn.LET(_xlpm.d,$G3263,_xlpm.k,_xlfn.CONCAT(LEFT(TRIM(D$1),1),"*"),COUNTIF(_xlpm.d,_xlpm.k))</f>
        <v>0</v>
      </c>
      <c r="E3263" s="1">
        <f>LOG(F3263+1,10)</f>
        <v>0.60205999132796229</v>
      </c>
      <c r="F3263" s="7">
        <v>3</v>
      </c>
      <c r="G3263" s="9" t="s">
        <v>6865</v>
      </c>
      <c r="H3263" s="4">
        <f>F3263/freq.sum.r6e</f>
        <v>1.4910536779324057E-4</v>
      </c>
      <c r="I3263" s="1" t="str">
        <f>_xlfn.LET(_xlpm.sep,":",_xlpm.w,$G3263,LEFT(_xlpm.w,FIND(_xlpm.sep,_xlpm.w)-1))</f>
        <v>θɪ</v>
      </c>
      <c r="J3263" s="1" t="str">
        <f>_xlfn.LET(_xlpm.sep,":",_xlpm.w,$G3263,RIGHT(_xlpm.w,LEN(_xlpm.w)-FIND(_xlpm.sep,_xlpm.w)))</f>
        <v>ther</v>
      </c>
      <c r="K3263" s="10">
        <f>_xlfn.LET(_xlpm.w,I3263,LEN(_xlpm.w))</f>
        <v>2</v>
      </c>
      <c r="L3263" s="10">
        <f>_xlfn.LET(_xlpm.w,J3263,LEN(_xlpm.w))</f>
        <v>4</v>
      </c>
      <c r="M3263" s="10">
        <f>_xlfn.LET(_xlpm.a,K3263,_xlpm.b,L3263,MAX(_xlpm.a,_xlpm.b))</f>
        <v>4</v>
      </c>
      <c r="N3263" s="10">
        <f>_xlfn.LET(_xlpm.d,(K3263,L3263),MAX(_xlpm.d)-MIN(_xlpm.d))</f>
        <v>2</v>
      </c>
      <c r="O3263" s="1" t="str">
        <f>_xlfn.LET(_xlpm.sep,":",_xlpm.w,$G3263,_xlfn.CONCAT("~",RIGHT(_xlpm.w,LEN(_xlpm.w)-FIND(_xlpm.sep,_xlpm.w)),"~"))</f>
        <v>~ther~</v>
      </c>
      <c r="P3263" s="1" t="str">
        <f>_xlfn.LET(_xlpm.sep,":",_xlpm.w,$G3263,_xlfn.CONCAT("[",LEFT(_xlpm.w,FIND(_xlpm.sep,_xlpm.w)-1),"]"))</f>
        <v>[θɪ]</v>
      </c>
      <c r="Q3263" s="14" cm="1">
        <f t="array" ref="Q3263">SUM(_xlfn._xlws.FILTER($H$2:$H$7117,_xlfn.MAP($O$2:$O$7117,_xlfn.LAMBDA(_xlpm.x,_xlpm.x=$O3263))))</f>
        <v>4.4731610337972168E-4</v>
      </c>
      <c r="R3263" s="14">
        <f>$H3263/Q3263</f>
        <v>0.33333333333333337</v>
      </c>
      <c r="S3263" s="14" cm="1">
        <f t="array" ref="S3263">SUM(_xlfn._xlws.FILTER($H$2:$H$7117,_xlfn.MAP($P$2:$P$7117,_xlfn.LAMBDA(_xlpm.x,_xlpm.x=$P3263))))</f>
        <v>4.7713717693836965E-3</v>
      </c>
      <c r="T3263" s="14">
        <f>$H3263/S3263</f>
        <v>3.1250000000000014E-2</v>
      </c>
      <c r="U3263" s="14">
        <f>_xlfn.LET(_xlpm.freq,F3263,_xlpm.size,M3263+1,_xlpm.F,V3263,LOG(1+_xlpm.freq)*LOG(1+_xlpm.size)*_xlpm.F)</f>
        <v>2.6771070574732561E-2</v>
      </c>
      <c r="V3263" s="14">
        <f>_xlfn.LET(_xlpm.a,T3263,_xlpm.b,R3263,2*_xlpm.a*_xlpm.b/(_xlpm.a+_xlpm.b))</f>
        <v>5.7142857142857169E-2</v>
      </c>
      <c r="W3263" s="14">
        <f>_xlfn.LET(_xlpm.p,R3263,_xlpm.q,T3263,LOG(_xlpm.p/_xlpm.q))</f>
        <v>1.0280287236002434</v>
      </c>
      <c r="X3263" s="2"/>
    </row>
    <row r="3264" spans="1:24">
      <c r="A3264" s="1" t="str">
        <f>_xlfn.LET(_xlpm.sep," : ",CONCATENATE(O3264,_xlpm.sep,P3264))</f>
        <v>~blir~ : [blɪ]</v>
      </c>
      <c r="B3264" s="1">
        <f>_xlfn.LET(_xlpm.d,$G3264,_xlpm.k,_xlfn.CONCAT(LEFT(TRIM(B$1),1),"*"),COUNTIF(_xlpm.d,_xlpm.k))</f>
        <v>0</v>
      </c>
      <c r="C3264" s="1">
        <f>_xlfn.LET(_xlpm.d,$G3264,_xlpm.k,_xlfn.CONCAT(LEFT(TRIM(C$1),1),"*"),COUNTIF(_xlpm.d,_xlpm.k))</f>
        <v>0</v>
      </c>
      <c r="D3264" s="1">
        <f>_xlfn.LET(_xlpm.d,$G3264,_xlpm.k,_xlfn.CONCAT(LEFT(TRIM(D$1),1),"*"),COUNTIF(_xlpm.d,_xlpm.k))</f>
        <v>0</v>
      </c>
      <c r="E3264" s="1">
        <f>LOG(F3264+1,10)</f>
        <v>0.60205999132796229</v>
      </c>
      <c r="F3264" s="7">
        <v>3</v>
      </c>
      <c r="G3264" s="9" t="s">
        <v>181</v>
      </c>
      <c r="H3264" s="4">
        <f>F3264/freq.sum.r6e</f>
        <v>1.4910536779324057E-4</v>
      </c>
      <c r="I3264" s="1" t="str">
        <f>_xlfn.LET(_xlpm.sep,":",_xlpm.w,$G3264,LEFT(_xlpm.w,FIND(_xlpm.sep,_xlpm.w)-1))</f>
        <v>blɪ</v>
      </c>
      <c r="J3264" s="1" t="str">
        <f>_xlfn.LET(_xlpm.sep,":",_xlpm.w,$G3264,RIGHT(_xlpm.w,LEN(_xlpm.w)-FIND(_xlpm.sep,_xlpm.w)))</f>
        <v>blir</v>
      </c>
      <c r="K3264" s="10">
        <f>_xlfn.LET(_xlpm.w,I3264,LEN(_xlpm.w))</f>
        <v>3</v>
      </c>
      <c r="L3264" s="10">
        <f>_xlfn.LET(_xlpm.w,J3264,LEN(_xlpm.w))</f>
        <v>4</v>
      </c>
      <c r="M3264" s="10">
        <f>_xlfn.LET(_xlpm.a,K3264,_xlpm.b,L3264,MAX(_xlpm.a,_xlpm.b))</f>
        <v>4</v>
      </c>
      <c r="N3264" s="10">
        <f>_xlfn.LET(_xlpm.d,(K3264,L3264),MAX(_xlpm.d)-MIN(_xlpm.d))</f>
        <v>1</v>
      </c>
      <c r="O3264" s="1" t="str">
        <f>_xlfn.LET(_xlpm.sep,":",_xlpm.w,$G3264,_xlfn.CONCAT("~",RIGHT(_xlpm.w,LEN(_xlpm.w)-FIND(_xlpm.sep,_xlpm.w)),"~"))</f>
        <v>~blir~</v>
      </c>
      <c r="P3264" s="1" t="str">
        <f>_xlfn.LET(_xlpm.sep,":",_xlpm.w,$G3264,_xlfn.CONCAT("[",LEFT(_xlpm.w,FIND(_xlpm.sep,_xlpm.w)-1),"]"))</f>
        <v>[blɪ]</v>
      </c>
      <c r="Q3264" s="14" cm="1">
        <f t="array" ref="Q3264">SUM(_xlfn._xlws.FILTER($H$2:$H$7117,_xlfn.MAP($O$2:$O$7117,_xlfn.LAMBDA(_xlpm.x,_xlpm.x=$O3264))))</f>
        <v>2.9821073558648114E-4</v>
      </c>
      <c r="R3264" s="14">
        <f>$H3264/Q3264</f>
        <v>0.5</v>
      </c>
      <c r="S3264" s="14" cm="1">
        <f t="array" ref="S3264">SUM(_xlfn._xlws.FILTER($H$2:$H$7117,_xlfn.MAP($P$2:$P$7117,_xlfn.LAMBDA(_xlpm.x,_xlpm.x=$P3264))))</f>
        <v>3.180914512922464E-3</v>
      </c>
      <c r="T3264" s="14">
        <f>$H3264/S3264</f>
        <v>4.6875000000000021E-2</v>
      </c>
      <c r="U3264" s="14">
        <f>_xlfn.LET(_xlpm.freq,F3264,_xlpm.size,M3264+1,_xlpm.F,V3264,LOG(1+_xlpm.freq)*LOG(1+_xlpm.size)*_xlpm.F)</f>
        <v>4.0156605862098842E-2</v>
      </c>
      <c r="V3264" s="14">
        <f>_xlfn.LET(_xlpm.a,T3264,_xlpm.b,R3264,2*_xlpm.a*_xlpm.b/(_xlpm.a+_xlpm.b))</f>
        <v>8.5714285714285757E-2</v>
      </c>
      <c r="W3264" s="14">
        <f>_xlfn.LET(_xlpm.p,R3264,_xlpm.q,T3264,LOG(_xlpm.p/_xlpm.q))</f>
        <v>1.0280287236002434</v>
      </c>
      <c r="X3264" s="2"/>
    </row>
    <row r="3265" spans="1:24">
      <c r="A3265" s="1" t="str">
        <f>_xlfn.LET(_xlpm.sep," : ",CONCATENATE(O3265,_xlpm.sep,P3265))</f>
        <v>~llir~ : [ljɪ]</v>
      </c>
      <c r="B3265" s="1">
        <f>_xlfn.LET(_xlpm.d,$G3265,_xlpm.k,_xlfn.CONCAT(LEFT(TRIM(B$1),1),"*"),COUNTIF(_xlpm.d,_xlpm.k))</f>
        <v>0</v>
      </c>
      <c r="C3265" s="1">
        <f>_xlfn.LET(_xlpm.d,$G3265,_xlpm.k,_xlfn.CONCAT(LEFT(TRIM(C$1),1),"*"),COUNTIF(_xlpm.d,_xlpm.k))</f>
        <v>0</v>
      </c>
      <c r="D3265" s="1">
        <f>_xlfn.LET(_xlpm.d,$G3265,_xlpm.k,_xlfn.CONCAT(LEFT(TRIM(D$1),1),"*"),COUNTIF(_xlpm.d,_xlpm.k))</f>
        <v>0</v>
      </c>
      <c r="E3265" s="1">
        <f>LOG(F3265+1,10)</f>
        <v>0.60205999132796229</v>
      </c>
      <c r="F3265" s="7">
        <v>3</v>
      </c>
      <c r="G3265" s="9" t="s">
        <v>2113</v>
      </c>
      <c r="H3265" s="4">
        <f>F3265/freq.sum.r6e</f>
        <v>1.4910536779324057E-4</v>
      </c>
      <c r="I3265" s="1" t="str">
        <f>_xlfn.LET(_xlpm.sep,":",_xlpm.w,$G3265,LEFT(_xlpm.w,FIND(_xlpm.sep,_xlpm.w)-1))</f>
        <v>ljɪ</v>
      </c>
      <c r="J3265" s="1" t="str">
        <f>_xlfn.LET(_xlpm.sep,":",_xlpm.w,$G3265,RIGHT(_xlpm.w,LEN(_xlpm.w)-FIND(_xlpm.sep,_xlpm.w)))</f>
        <v>llir</v>
      </c>
      <c r="K3265" s="10">
        <f>_xlfn.LET(_xlpm.w,I3265,LEN(_xlpm.w))</f>
        <v>3</v>
      </c>
      <c r="L3265" s="10">
        <f>_xlfn.LET(_xlpm.w,J3265,LEN(_xlpm.w))</f>
        <v>4</v>
      </c>
      <c r="M3265" s="10">
        <f>_xlfn.LET(_xlpm.a,K3265,_xlpm.b,L3265,MAX(_xlpm.a,_xlpm.b))</f>
        <v>4</v>
      </c>
      <c r="N3265" s="10">
        <f>_xlfn.LET(_xlpm.d,(K3265,L3265),MAX(_xlpm.d)-MIN(_xlpm.d))</f>
        <v>1</v>
      </c>
      <c r="O3265" s="1" t="str">
        <f>_xlfn.LET(_xlpm.sep,":",_xlpm.w,$G3265,_xlfn.CONCAT("~",RIGHT(_xlpm.w,LEN(_xlpm.w)-FIND(_xlpm.sep,_xlpm.w)),"~"))</f>
        <v>~llir~</v>
      </c>
      <c r="P3265" s="1" t="str">
        <f>_xlfn.LET(_xlpm.sep,":",_xlpm.w,$G3265,_xlfn.CONCAT("[",LEFT(_xlpm.w,FIND(_xlpm.sep,_xlpm.w)-1),"]"))</f>
        <v>[ljɪ]</v>
      </c>
      <c r="Q3265" s="14" cm="1">
        <f t="array" ref="Q3265">SUM(_xlfn._xlws.FILTER($H$2:$H$7117,_xlfn.MAP($O$2:$O$7117,_xlfn.LAMBDA(_xlpm.x,_xlpm.x=$O3265))))</f>
        <v>2.9821073558648114E-4</v>
      </c>
      <c r="R3265" s="14">
        <f>$H3265/Q3265</f>
        <v>0.5</v>
      </c>
      <c r="S3265" s="14" cm="1">
        <f t="array" ref="S3265">SUM(_xlfn._xlws.FILTER($H$2:$H$7117,_xlfn.MAP($P$2:$P$7117,_xlfn.LAMBDA(_xlpm.x,_xlpm.x=$P3265))))</f>
        <v>3.180914512922464E-3</v>
      </c>
      <c r="T3265" s="14">
        <f>$H3265/S3265</f>
        <v>4.6875000000000021E-2</v>
      </c>
      <c r="U3265" s="14">
        <f>_xlfn.LET(_xlpm.freq,F3265,_xlpm.size,M3265+1,_xlpm.F,V3265,LOG(1+_xlpm.freq)*LOG(1+_xlpm.size)*_xlpm.F)</f>
        <v>4.0156605862098842E-2</v>
      </c>
      <c r="V3265" s="14">
        <f>_xlfn.LET(_xlpm.a,T3265,_xlpm.b,R3265,2*_xlpm.a*_xlpm.b/(_xlpm.a+_xlpm.b))</f>
        <v>8.5714285714285757E-2</v>
      </c>
      <c r="W3265" s="14">
        <f>_xlfn.LET(_xlpm.p,R3265,_xlpm.q,T3265,LOG(_xlpm.p/_xlpm.q))</f>
        <v>1.0280287236002434</v>
      </c>
      <c r="X3265" s="2"/>
    </row>
    <row r="3266" spans="1:24">
      <c r="A3266" s="1" t="str">
        <f>_xlfn.LET(_xlpm.sep," : ",CONCATENATE(O3266,_xlpm.sep,P3266))</f>
        <v>~nger~ : [ndʒɪ]</v>
      </c>
      <c r="B3266" s="1">
        <f>_xlfn.LET(_xlpm.d,$G3266,_xlpm.k,_xlfn.CONCAT(LEFT(TRIM(B$1),1),"*"),COUNTIF(_xlpm.d,_xlpm.k))</f>
        <v>0</v>
      </c>
      <c r="C3266" s="1">
        <f>_xlfn.LET(_xlpm.d,$G3266,_xlpm.k,_xlfn.CONCAT(LEFT(TRIM(C$1),1),"*"),COUNTIF(_xlpm.d,_xlpm.k))</f>
        <v>0</v>
      </c>
      <c r="D3266" s="1">
        <f>_xlfn.LET(_xlpm.d,$G3266,_xlpm.k,_xlfn.CONCAT(LEFT(TRIM(D$1),1),"*"),COUNTIF(_xlpm.d,_xlpm.k))</f>
        <v>1</v>
      </c>
      <c r="E3266" s="1">
        <f>LOG(F3266+1,10)</f>
        <v>0.60205999132796229</v>
      </c>
      <c r="F3266" s="7">
        <v>3</v>
      </c>
      <c r="G3266" s="9" t="s">
        <v>2912</v>
      </c>
      <c r="H3266" s="4">
        <f>F3266/freq.sum.r6e</f>
        <v>1.4910536779324057E-4</v>
      </c>
      <c r="I3266" s="1" t="str">
        <f>_xlfn.LET(_xlpm.sep,":",_xlpm.w,$G3266,LEFT(_xlpm.w,FIND(_xlpm.sep,_xlpm.w)-1))</f>
        <v>ndʒɪ</v>
      </c>
      <c r="J3266" s="1" t="str">
        <f>_xlfn.LET(_xlpm.sep,":",_xlpm.w,$G3266,RIGHT(_xlpm.w,LEN(_xlpm.w)-FIND(_xlpm.sep,_xlpm.w)))</f>
        <v>nger</v>
      </c>
      <c r="K3266" s="10">
        <f>_xlfn.LET(_xlpm.w,I3266,LEN(_xlpm.w))</f>
        <v>4</v>
      </c>
      <c r="L3266" s="10">
        <f>_xlfn.LET(_xlpm.w,J3266,LEN(_xlpm.w))</f>
        <v>4</v>
      </c>
      <c r="M3266" s="10">
        <f>_xlfn.LET(_xlpm.a,K3266,_xlpm.b,L3266,MAX(_xlpm.a,_xlpm.b))</f>
        <v>4</v>
      </c>
      <c r="N3266" s="10">
        <f>_xlfn.LET(_xlpm.d,(K3266,L3266),MAX(_xlpm.d)-MIN(_xlpm.d))</f>
        <v>0</v>
      </c>
      <c r="O3266" s="1" t="str">
        <f>_xlfn.LET(_xlpm.sep,":",_xlpm.w,$G3266,_xlfn.CONCAT("~",RIGHT(_xlpm.w,LEN(_xlpm.w)-FIND(_xlpm.sep,_xlpm.w)),"~"))</f>
        <v>~nger~</v>
      </c>
      <c r="P3266" s="1" t="str">
        <f>_xlfn.LET(_xlpm.sep,":",_xlpm.w,$G3266,_xlfn.CONCAT("[",LEFT(_xlpm.w,FIND(_xlpm.sep,_xlpm.w)-1),"]"))</f>
        <v>[ndʒɪ]</v>
      </c>
      <c r="Q3266" s="14" cm="1">
        <f t="array" ref="Q3266">SUM(_xlfn._xlws.FILTER($H$2:$H$7117,_xlfn.MAP($O$2:$O$7117,_xlfn.LAMBDA(_xlpm.x,_xlpm.x=$O3266))))</f>
        <v>2.9821073558648114E-4</v>
      </c>
      <c r="R3266" s="14">
        <f>$H3266/Q3266</f>
        <v>0.5</v>
      </c>
      <c r="S3266" s="14" cm="1">
        <f t="array" ref="S3266">SUM(_xlfn._xlws.FILTER($H$2:$H$7117,_xlfn.MAP($P$2:$P$7117,_xlfn.LAMBDA(_xlpm.x,_xlpm.x=$P3266))))</f>
        <v>3.180914512922464E-3</v>
      </c>
      <c r="T3266" s="14">
        <f>$H3266/S3266</f>
        <v>4.6875000000000021E-2</v>
      </c>
      <c r="U3266" s="14">
        <f>_xlfn.LET(_xlpm.freq,F3266,_xlpm.size,M3266+1,_xlpm.F,V3266,LOG(1+_xlpm.freq)*LOG(1+_xlpm.size)*_xlpm.F)</f>
        <v>4.0156605862098842E-2</v>
      </c>
      <c r="V3266" s="14">
        <f>_xlfn.LET(_xlpm.a,T3266,_xlpm.b,R3266,2*_xlpm.a*_xlpm.b/(_xlpm.a+_xlpm.b))</f>
        <v>8.5714285714285757E-2</v>
      </c>
      <c r="W3266" s="14">
        <f>_xlfn.LET(_xlpm.p,R3266,_xlpm.q,T3266,LOG(_xlpm.p/_xlpm.q))</f>
        <v>1.0280287236002434</v>
      </c>
      <c r="X3266" s="2"/>
    </row>
    <row r="3267" spans="1:24">
      <c r="A3267" s="1" t="str">
        <f>_xlfn.LET(_xlpm.sep," : ",CONCATENATE(O3267,_xlpm.sep,P3267))</f>
        <v>~prir~ : [pɹɪ]</v>
      </c>
      <c r="B3267" s="1">
        <f>_xlfn.LET(_xlpm.d,$G3267,_xlpm.k,_xlfn.CONCAT(LEFT(TRIM(B$1),1),"*"),COUNTIF(_xlpm.d,_xlpm.k))</f>
        <v>0</v>
      </c>
      <c r="C3267" s="1">
        <f>_xlfn.LET(_xlpm.d,$G3267,_xlpm.k,_xlfn.CONCAT(LEFT(TRIM(C$1),1),"*"),COUNTIF(_xlpm.d,_xlpm.k))</f>
        <v>0</v>
      </c>
      <c r="D3267" s="1">
        <f>_xlfn.LET(_xlpm.d,$G3267,_xlpm.k,_xlfn.CONCAT(LEFT(TRIM(D$1),1),"*"),COUNTIF(_xlpm.d,_xlpm.k))</f>
        <v>0</v>
      </c>
      <c r="E3267" s="1">
        <f>LOG(F3267+1,10)</f>
        <v>0.60205999132796229</v>
      </c>
      <c r="F3267" s="7">
        <v>3</v>
      </c>
      <c r="G3267" s="9" t="s">
        <v>3886</v>
      </c>
      <c r="H3267" s="4">
        <f>F3267/freq.sum.r6e</f>
        <v>1.4910536779324057E-4</v>
      </c>
      <c r="I3267" s="1" t="str">
        <f>_xlfn.LET(_xlpm.sep,":",_xlpm.w,$G3267,LEFT(_xlpm.w,FIND(_xlpm.sep,_xlpm.w)-1))</f>
        <v>pɹɪ</v>
      </c>
      <c r="J3267" s="1" t="str">
        <f>_xlfn.LET(_xlpm.sep,":",_xlpm.w,$G3267,RIGHT(_xlpm.w,LEN(_xlpm.w)-FIND(_xlpm.sep,_xlpm.w)))</f>
        <v>prir</v>
      </c>
      <c r="K3267" s="10">
        <f>_xlfn.LET(_xlpm.w,I3267,LEN(_xlpm.w))</f>
        <v>3</v>
      </c>
      <c r="L3267" s="10">
        <f>_xlfn.LET(_xlpm.w,J3267,LEN(_xlpm.w))</f>
        <v>4</v>
      </c>
      <c r="M3267" s="10">
        <f>_xlfn.LET(_xlpm.a,K3267,_xlpm.b,L3267,MAX(_xlpm.a,_xlpm.b))</f>
        <v>4</v>
      </c>
      <c r="N3267" s="10">
        <f>_xlfn.LET(_xlpm.d,(K3267,L3267),MAX(_xlpm.d)-MIN(_xlpm.d))</f>
        <v>1</v>
      </c>
      <c r="O3267" s="1" t="str">
        <f>_xlfn.LET(_xlpm.sep,":",_xlpm.w,$G3267,_xlfn.CONCAT("~",RIGHT(_xlpm.w,LEN(_xlpm.w)-FIND(_xlpm.sep,_xlpm.w)),"~"))</f>
        <v>~prir~</v>
      </c>
      <c r="P3267" s="1" t="str">
        <f>_xlfn.LET(_xlpm.sep,":",_xlpm.w,$G3267,_xlfn.CONCAT("[",LEFT(_xlpm.w,FIND(_xlpm.sep,_xlpm.w)-1),"]"))</f>
        <v>[pɹɪ]</v>
      </c>
      <c r="Q3267" s="14" cm="1">
        <f t="array" ref="Q3267">SUM(_xlfn._xlws.FILTER($H$2:$H$7117,_xlfn.MAP($O$2:$O$7117,_xlfn.LAMBDA(_xlpm.x,_xlpm.x=$O3267))))</f>
        <v>2.9821073558648114E-4</v>
      </c>
      <c r="R3267" s="14">
        <f>$H3267/Q3267</f>
        <v>0.5</v>
      </c>
      <c r="S3267" s="14" cm="1">
        <f t="array" ref="S3267">SUM(_xlfn._xlws.FILTER($H$2:$H$7117,_xlfn.MAP($P$2:$P$7117,_xlfn.LAMBDA(_xlpm.x,_xlpm.x=$P3267))))</f>
        <v>3.180914512922464E-3</v>
      </c>
      <c r="T3267" s="14">
        <f>$H3267/S3267</f>
        <v>4.6875000000000021E-2</v>
      </c>
      <c r="U3267" s="14">
        <f>_xlfn.LET(_xlpm.freq,F3267,_xlpm.size,M3267+1,_xlpm.F,V3267,LOG(1+_xlpm.freq)*LOG(1+_xlpm.size)*_xlpm.F)</f>
        <v>4.0156605862098842E-2</v>
      </c>
      <c r="V3267" s="14">
        <f>_xlfn.LET(_xlpm.a,T3267,_xlpm.b,R3267,2*_xlpm.a*_xlpm.b/(_xlpm.a+_xlpm.b))</f>
        <v>8.5714285714285757E-2</v>
      </c>
      <c r="W3267" s="14">
        <f>_xlfn.LET(_xlpm.p,R3267,_xlpm.q,T3267,LOG(_xlpm.p/_xlpm.q))</f>
        <v>1.0280287236002434</v>
      </c>
      <c r="X3267" s="2"/>
    </row>
    <row r="3268" spans="1:24">
      <c r="A3268" s="1" t="str">
        <f>_xlfn.LET(_xlpm.sep," : ",CONCATENATE(O3268,_xlpm.sep,P3268))</f>
        <v>~prer~ : [pɹɪ]</v>
      </c>
      <c r="B3268" s="1">
        <f>_xlfn.LET(_xlpm.d,$G3268,_xlpm.k,_xlfn.CONCAT(LEFT(TRIM(B$1),1),"*"),COUNTIF(_xlpm.d,_xlpm.k))</f>
        <v>0</v>
      </c>
      <c r="C3268" s="1">
        <f>_xlfn.LET(_xlpm.d,$G3268,_xlpm.k,_xlfn.CONCAT(LEFT(TRIM(C$1),1),"*"),COUNTIF(_xlpm.d,_xlpm.k))</f>
        <v>0</v>
      </c>
      <c r="D3268" s="1">
        <f>_xlfn.LET(_xlpm.d,$G3268,_xlpm.k,_xlfn.CONCAT(LEFT(TRIM(D$1),1),"*"),COUNTIF(_xlpm.d,_xlpm.k))</f>
        <v>0</v>
      </c>
      <c r="E3268" s="1">
        <f>LOG(F3268+1,10)</f>
        <v>0.60205999132796229</v>
      </c>
      <c r="F3268" s="7">
        <v>3</v>
      </c>
      <c r="G3268" s="9" t="s">
        <v>3874</v>
      </c>
      <c r="H3268" s="4">
        <f>F3268/freq.sum.r6e</f>
        <v>1.4910536779324057E-4</v>
      </c>
      <c r="I3268" s="1" t="str">
        <f>_xlfn.LET(_xlpm.sep,":",_xlpm.w,$G3268,LEFT(_xlpm.w,FIND(_xlpm.sep,_xlpm.w)-1))</f>
        <v>pɹɪ</v>
      </c>
      <c r="J3268" s="1" t="str">
        <f>_xlfn.LET(_xlpm.sep,":",_xlpm.w,$G3268,RIGHT(_xlpm.w,LEN(_xlpm.w)-FIND(_xlpm.sep,_xlpm.w)))</f>
        <v>prer</v>
      </c>
      <c r="K3268" s="10">
        <f>_xlfn.LET(_xlpm.w,I3268,LEN(_xlpm.w))</f>
        <v>3</v>
      </c>
      <c r="L3268" s="10">
        <f>_xlfn.LET(_xlpm.w,J3268,LEN(_xlpm.w))</f>
        <v>4</v>
      </c>
      <c r="M3268" s="10">
        <f>_xlfn.LET(_xlpm.a,K3268,_xlpm.b,L3268,MAX(_xlpm.a,_xlpm.b))</f>
        <v>4</v>
      </c>
      <c r="N3268" s="10">
        <f>_xlfn.LET(_xlpm.d,(K3268,L3268),MAX(_xlpm.d)-MIN(_xlpm.d))</f>
        <v>1</v>
      </c>
      <c r="O3268" s="1" t="str">
        <f>_xlfn.LET(_xlpm.sep,":",_xlpm.w,$G3268,_xlfn.CONCAT("~",RIGHT(_xlpm.w,LEN(_xlpm.w)-FIND(_xlpm.sep,_xlpm.w)),"~"))</f>
        <v>~prer~</v>
      </c>
      <c r="P3268" s="1" t="str">
        <f>_xlfn.LET(_xlpm.sep,":",_xlpm.w,$G3268,_xlfn.CONCAT("[",LEFT(_xlpm.w,FIND(_xlpm.sep,_xlpm.w)-1),"]"))</f>
        <v>[pɹɪ]</v>
      </c>
      <c r="Q3268" s="14" cm="1">
        <f t="array" ref="Q3268">SUM(_xlfn._xlws.FILTER($H$2:$H$7117,_xlfn.MAP($O$2:$O$7117,_xlfn.LAMBDA(_xlpm.x,_xlpm.x=$O3268))))</f>
        <v>2.9821073558648114E-4</v>
      </c>
      <c r="R3268" s="14">
        <f>$H3268/Q3268</f>
        <v>0.5</v>
      </c>
      <c r="S3268" s="14" cm="1">
        <f t="array" ref="S3268">SUM(_xlfn._xlws.FILTER($H$2:$H$7117,_xlfn.MAP($P$2:$P$7117,_xlfn.LAMBDA(_xlpm.x,_xlpm.x=$P3268))))</f>
        <v>3.180914512922464E-3</v>
      </c>
      <c r="T3268" s="14">
        <f>$H3268/S3268</f>
        <v>4.6875000000000021E-2</v>
      </c>
      <c r="U3268" s="14">
        <f>_xlfn.LET(_xlpm.freq,F3268,_xlpm.size,M3268+1,_xlpm.F,V3268,LOG(1+_xlpm.freq)*LOG(1+_xlpm.size)*_xlpm.F)</f>
        <v>4.0156605862098842E-2</v>
      </c>
      <c r="V3268" s="14">
        <f>_xlfn.LET(_xlpm.a,T3268,_xlpm.b,R3268,2*_xlpm.a*_xlpm.b/(_xlpm.a+_xlpm.b))</f>
        <v>8.5714285714285757E-2</v>
      </c>
      <c r="W3268" s="14">
        <f>_xlfn.LET(_xlpm.p,R3268,_xlpm.q,T3268,LOG(_xlpm.p/_xlpm.q))</f>
        <v>1.0280287236002434</v>
      </c>
      <c r="X3268" s="2"/>
    </row>
    <row r="3269" spans="1:24">
      <c r="A3269" s="1" t="str">
        <f>_xlfn.LET(_xlpm.sep," : ",CONCATENATE(O3269,_xlpm.sep,P3269))</f>
        <v>~rtir~ : [ɹtɪ]</v>
      </c>
      <c r="B3269" s="1">
        <f>_xlfn.LET(_xlpm.d,$G3269,_xlpm.k,_xlfn.CONCAT(LEFT(TRIM(B$1),1),"*"),COUNTIF(_xlpm.d,_xlpm.k))</f>
        <v>1</v>
      </c>
      <c r="C3269" s="1">
        <f>_xlfn.LET(_xlpm.d,$G3269,_xlpm.k,_xlfn.CONCAT(LEFT(TRIM(C$1),1),"*"),COUNTIF(_xlpm.d,_xlpm.k))</f>
        <v>0</v>
      </c>
      <c r="D3269" s="1">
        <f>_xlfn.LET(_xlpm.d,$G3269,_xlpm.k,_xlfn.CONCAT(LEFT(TRIM(D$1),1),"*"),COUNTIF(_xlpm.d,_xlpm.k))</f>
        <v>0</v>
      </c>
      <c r="E3269" s="1">
        <f>LOG(F3269+1,10)</f>
        <v>0.60205999132796229</v>
      </c>
      <c r="F3269" s="7">
        <v>3</v>
      </c>
      <c r="G3269" s="9" t="s">
        <v>6357</v>
      </c>
      <c r="H3269" s="4">
        <f>F3269/freq.sum.r6e</f>
        <v>1.4910536779324057E-4</v>
      </c>
      <c r="I3269" s="1" t="str">
        <f>_xlfn.LET(_xlpm.sep,":",_xlpm.w,$G3269,LEFT(_xlpm.w,FIND(_xlpm.sep,_xlpm.w)-1))</f>
        <v>ɹtɪ</v>
      </c>
      <c r="J3269" s="1" t="str">
        <f>_xlfn.LET(_xlpm.sep,":",_xlpm.w,$G3269,RIGHT(_xlpm.w,LEN(_xlpm.w)-FIND(_xlpm.sep,_xlpm.w)))</f>
        <v>rtir</v>
      </c>
      <c r="K3269" s="10">
        <f>_xlfn.LET(_xlpm.w,I3269,LEN(_xlpm.w))</f>
        <v>3</v>
      </c>
      <c r="L3269" s="10">
        <f>_xlfn.LET(_xlpm.w,J3269,LEN(_xlpm.w))</f>
        <v>4</v>
      </c>
      <c r="M3269" s="10">
        <f>_xlfn.LET(_xlpm.a,K3269,_xlpm.b,L3269,MAX(_xlpm.a,_xlpm.b))</f>
        <v>4</v>
      </c>
      <c r="N3269" s="10">
        <f>_xlfn.LET(_xlpm.d,(K3269,L3269),MAX(_xlpm.d)-MIN(_xlpm.d))</f>
        <v>1</v>
      </c>
      <c r="O3269" s="1" t="str">
        <f>_xlfn.LET(_xlpm.sep,":",_xlpm.w,$G3269,_xlfn.CONCAT("~",RIGHT(_xlpm.w,LEN(_xlpm.w)-FIND(_xlpm.sep,_xlpm.w)),"~"))</f>
        <v>~rtir~</v>
      </c>
      <c r="P3269" s="1" t="str">
        <f>_xlfn.LET(_xlpm.sep,":",_xlpm.w,$G3269,_xlfn.CONCAT("[",LEFT(_xlpm.w,FIND(_xlpm.sep,_xlpm.w)-1),"]"))</f>
        <v>[ɹtɪ]</v>
      </c>
      <c r="Q3269" s="14" cm="1">
        <f t="array" ref="Q3269">SUM(_xlfn._xlws.FILTER($H$2:$H$7117,_xlfn.MAP($O$2:$O$7117,_xlfn.LAMBDA(_xlpm.x,_xlpm.x=$O3269))))</f>
        <v>2.9821073558648114E-4</v>
      </c>
      <c r="R3269" s="14">
        <f>$H3269/Q3269</f>
        <v>0.5</v>
      </c>
      <c r="S3269" s="14" cm="1">
        <f t="array" ref="S3269">SUM(_xlfn._xlws.FILTER($H$2:$H$7117,_xlfn.MAP($P$2:$P$7117,_xlfn.LAMBDA(_xlpm.x,_xlpm.x=$P3269))))</f>
        <v>3.180914512922464E-3</v>
      </c>
      <c r="T3269" s="14">
        <f>$H3269/S3269</f>
        <v>4.6875000000000021E-2</v>
      </c>
      <c r="U3269" s="14">
        <f>_xlfn.LET(_xlpm.freq,F3269,_xlpm.size,M3269+1,_xlpm.F,V3269,LOG(1+_xlpm.freq)*LOG(1+_xlpm.size)*_xlpm.F)</f>
        <v>4.0156605862098842E-2</v>
      </c>
      <c r="V3269" s="14">
        <f>_xlfn.LET(_xlpm.a,T3269,_xlpm.b,R3269,2*_xlpm.a*_xlpm.b/(_xlpm.a+_xlpm.b))</f>
        <v>8.5714285714285757E-2</v>
      </c>
      <c r="W3269" s="14">
        <f>_xlfn.LET(_xlpm.p,R3269,_xlpm.q,T3269,LOG(_xlpm.p/_xlpm.q))</f>
        <v>1.0280287236002434</v>
      </c>
      <c r="X3269" s="2"/>
    </row>
    <row r="3270" spans="1:24">
      <c r="A3270" s="1" t="str">
        <f>_xlfn.LET(_xlpm.sep," : ",CONCATENATE(O3270,_xlpm.sep,P3270))</f>
        <v>~high~ : [hɪ]</v>
      </c>
      <c r="B3270" s="1">
        <f>_xlfn.LET(_xlpm.d,$G3270,_xlpm.k,_xlfn.CONCAT(LEFT(TRIM(B$1),1),"*"),COUNTIF(_xlpm.d,_xlpm.k))</f>
        <v>0</v>
      </c>
      <c r="C3270" s="1">
        <f>_xlfn.LET(_xlpm.d,$G3270,_xlpm.k,_xlfn.CONCAT(LEFT(TRIM(C$1),1),"*"),COUNTIF(_xlpm.d,_xlpm.k))</f>
        <v>0</v>
      </c>
      <c r="D3270" s="1">
        <f>_xlfn.LET(_xlpm.d,$G3270,_xlpm.k,_xlfn.CONCAT(LEFT(TRIM(D$1),1),"*"),COUNTIF(_xlpm.d,_xlpm.k))</f>
        <v>0</v>
      </c>
      <c r="E3270" s="1">
        <f>LOG(F3270+1,10)</f>
        <v>0.47712125471966244</v>
      </c>
      <c r="F3270" s="7">
        <v>2</v>
      </c>
      <c r="G3270" s="9" t="s">
        <v>1271</v>
      </c>
      <c r="H3270" s="4">
        <f>F3270/freq.sum.r6e</f>
        <v>9.9403578528827041E-5</v>
      </c>
      <c r="I3270" s="1" t="str">
        <f>_xlfn.LET(_xlpm.sep,":",_xlpm.w,$G3270,LEFT(_xlpm.w,FIND(_xlpm.sep,_xlpm.w)-1))</f>
        <v>hɪ</v>
      </c>
      <c r="J3270" s="1" t="str">
        <f>_xlfn.LET(_xlpm.sep,":",_xlpm.w,$G3270,RIGHT(_xlpm.w,LEN(_xlpm.w)-FIND(_xlpm.sep,_xlpm.w)))</f>
        <v>high</v>
      </c>
      <c r="K3270" s="10">
        <f>_xlfn.LET(_xlpm.w,I3270,LEN(_xlpm.w))</f>
        <v>2</v>
      </c>
      <c r="L3270" s="10">
        <f>_xlfn.LET(_xlpm.w,J3270,LEN(_xlpm.w))</f>
        <v>4</v>
      </c>
      <c r="M3270" s="10">
        <f>_xlfn.LET(_xlpm.a,K3270,_xlpm.b,L3270,MAX(_xlpm.a,_xlpm.b))</f>
        <v>4</v>
      </c>
      <c r="N3270" s="10">
        <f>_xlfn.LET(_xlpm.d,(K3270,L3270),MAX(_xlpm.d)-MIN(_xlpm.d))</f>
        <v>2</v>
      </c>
      <c r="O3270" s="1" t="str">
        <f>_xlfn.LET(_xlpm.sep,":",_xlpm.w,$G3270,_xlfn.CONCAT("~",RIGHT(_xlpm.w,LEN(_xlpm.w)-FIND(_xlpm.sep,_xlpm.w)),"~"))</f>
        <v>~high~</v>
      </c>
      <c r="P3270" s="1" t="str">
        <f>_xlfn.LET(_xlpm.sep,":",_xlpm.w,$G3270,_xlfn.CONCAT("[",LEFT(_xlpm.w,FIND(_xlpm.sep,_xlpm.w)-1),"]"))</f>
        <v>[hɪ]</v>
      </c>
      <c r="Q3270" s="14" cm="1">
        <f t="array" ref="Q3270">SUM(_xlfn._xlws.FILTER($H$2:$H$7117,_xlfn.MAP($O$2:$O$7117,_xlfn.LAMBDA(_xlpm.x,_xlpm.x=$O3270))))</f>
        <v>1.4910536779324057E-4</v>
      </c>
      <c r="R3270" s="14">
        <f>$H3270/Q3270</f>
        <v>0.66666666666666663</v>
      </c>
      <c r="S3270" s="14" cm="1">
        <f t="array" ref="S3270">SUM(_xlfn._xlws.FILTER($H$2:$H$7117,_xlfn.MAP($P$2:$P$7117,_xlfn.LAMBDA(_xlpm.x,_xlpm.x=$P3270))))</f>
        <v>1.5904572564612327E-3</v>
      </c>
      <c r="T3270" s="14">
        <f>$H3270/S3270</f>
        <v>6.25E-2</v>
      </c>
      <c r="U3270" s="14">
        <f>_xlfn.LET(_xlpm.freq,F3270,_xlpm.size,M3270+1,_xlpm.F,V3270,LOG(1+_xlpm.freq)*LOG(1+_xlpm.size)*_xlpm.F)</f>
        <v>4.2431142965110656E-2</v>
      </c>
      <c r="V3270" s="14">
        <f>_xlfn.LET(_xlpm.a,T3270,_xlpm.b,R3270,2*_xlpm.a*_xlpm.b/(_xlpm.a+_xlpm.b))</f>
        <v>0.11428571428571428</v>
      </c>
      <c r="W3270" s="14">
        <f>_xlfn.LET(_xlpm.p,R3270,_xlpm.q,T3270,LOG(_xlpm.p/_xlpm.q))</f>
        <v>1.0280287236002434</v>
      </c>
      <c r="X3270" s="2"/>
    </row>
    <row r="3271" spans="1:24">
      <c r="A3271" s="1" t="str">
        <f>_xlfn.LET(_xlpm.sep," : ",CONCATENATE(O3271,_xlpm.sep,P3271))</f>
        <v>~mmer~ : [mɛ]</v>
      </c>
      <c r="B3271" s="1">
        <f>_xlfn.LET(_xlpm.d,$G3271,_xlpm.k,_xlfn.CONCAT(LEFT(TRIM(B$1),1),"*"),COUNTIF(_xlpm.d,_xlpm.k))</f>
        <v>0</v>
      </c>
      <c r="C3271" s="1">
        <f>_xlfn.LET(_xlpm.d,$G3271,_xlpm.k,_xlfn.CONCAT(LEFT(TRIM(C$1),1),"*"),COUNTIF(_xlpm.d,_xlpm.k))</f>
        <v>1</v>
      </c>
      <c r="D3271" s="1">
        <f>_xlfn.LET(_xlpm.d,$G3271,_xlpm.k,_xlfn.CONCAT(LEFT(TRIM(D$1),1),"*"),COUNTIF(_xlpm.d,_xlpm.k))</f>
        <v>0</v>
      </c>
      <c r="E3271" s="1">
        <f>LOG(F3271+1,10)</f>
        <v>0.47712125471966244</v>
      </c>
      <c r="F3271" s="7">
        <v>2</v>
      </c>
      <c r="G3271" s="9" t="s">
        <v>2751</v>
      </c>
      <c r="H3271" s="4">
        <f>F3271/freq.sum.r6e</f>
        <v>9.9403578528827041E-5</v>
      </c>
      <c r="I3271" s="1" t="str">
        <f>_xlfn.LET(_xlpm.sep,":",_xlpm.w,$G3271,LEFT(_xlpm.w,FIND(_xlpm.sep,_xlpm.w)-1))</f>
        <v>mɛ</v>
      </c>
      <c r="J3271" s="1" t="str">
        <f>_xlfn.LET(_xlpm.sep,":",_xlpm.w,$G3271,RIGHT(_xlpm.w,LEN(_xlpm.w)-FIND(_xlpm.sep,_xlpm.w)))</f>
        <v>mmer</v>
      </c>
      <c r="K3271" s="10">
        <f>_xlfn.LET(_xlpm.w,I3271,LEN(_xlpm.w))</f>
        <v>2</v>
      </c>
      <c r="L3271" s="10">
        <f>_xlfn.LET(_xlpm.w,J3271,LEN(_xlpm.w))</f>
        <v>4</v>
      </c>
      <c r="M3271" s="10">
        <f>_xlfn.LET(_xlpm.a,K3271,_xlpm.b,L3271,MAX(_xlpm.a,_xlpm.b))</f>
        <v>4</v>
      </c>
      <c r="N3271" s="10">
        <f>_xlfn.LET(_xlpm.d,(K3271,L3271),MAX(_xlpm.d)-MIN(_xlpm.d))</f>
        <v>2</v>
      </c>
      <c r="O3271" s="1" t="str">
        <f>_xlfn.LET(_xlpm.sep,":",_xlpm.w,$G3271,_xlfn.CONCAT("~",RIGHT(_xlpm.w,LEN(_xlpm.w)-FIND(_xlpm.sep,_xlpm.w)),"~"))</f>
        <v>~mmer~</v>
      </c>
      <c r="P3271" s="1" t="str">
        <f>_xlfn.LET(_xlpm.sep,":",_xlpm.w,$G3271,_xlfn.CONCAT("[",LEFT(_xlpm.w,FIND(_xlpm.sep,_xlpm.w)-1),"]"))</f>
        <v>[mɛ]</v>
      </c>
      <c r="Q3271" s="14" cm="1">
        <f t="array" ref="Q3271">SUM(_xlfn._xlws.FILTER($H$2:$H$7117,_xlfn.MAP($O$2:$O$7117,_xlfn.LAMBDA(_xlpm.x,_xlpm.x=$O3271))))</f>
        <v>1.4910536779324057E-4</v>
      </c>
      <c r="R3271" s="14">
        <f>$H3271/Q3271</f>
        <v>0.66666666666666663</v>
      </c>
      <c r="S3271" s="14" cm="1">
        <f t="array" ref="S3271">SUM(_xlfn._xlws.FILTER($H$2:$H$7117,_xlfn.MAP($P$2:$P$7117,_xlfn.LAMBDA(_xlpm.x,_xlpm.x=$P3271))))</f>
        <v>1.5904572564612327E-3</v>
      </c>
      <c r="T3271" s="14">
        <f>$H3271/S3271</f>
        <v>6.25E-2</v>
      </c>
      <c r="U3271" s="14">
        <f>_xlfn.LET(_xlpm.freq,F3271,_xlpm.size,M3271+1,_xlpm.F,V3271,LOG(1+_xlpm.freq)*LOG(1+_xlpm.size)*_xlpm.F)</f>
        <v>4.2431142965110656E-2</v>
      </c>
      <c r="V3271" s="14">
        <f>_xlfn.LET(_xlpm.a,T3271,_xlpm.b,R3271,2*_xlpm.a*_xlpm.b/(_xlpm.a+_xlpm.b))</f>
        <v>0.11428571428571428</v>
      </c>
      <c r="W3271" s="14">
        <f>_xlfn.LET(_xlpm.p,R3271,_xlpm.q,T3271,LOG(_xlpm.p/_xlpm.q))</f>
        <v>1.0280287236002434</v>
      </c>
      <c r="X3271" s="2"/>
    </row>
    <row r="3272" spans="1:24">
      <c r="A3272" s="1" t="str">
        <f>_xlfn.LET(_xlpm.sep," : ",CONCATENATE(O3272,_xlpm.sep,P3272))</f>
        <v>~nner~ : [nɛ]</v>
      </c>
      <c r="B3272" s="1">
        <f>_xlfn.LET(_xlpm.d,$G3272,_xlpm.k,_xlfn.CONCAT(LEFT(TRIM(B$1),1),"*"),COUNTIF(_xlpm.d,_xlpm.k))</f>
        <v>0</v>
      </c>
      <c r="C3272" s="1">
        <f>_xlfn.LET(_xlpm.d,$G3272,_xlpm.k,_xlfn.CONCAT(LEFT(TRIM(C$1),1),"*"),COUNTIF(_xlpm.d,_xlpm.k))</f>
        <v>0</v>
      </c>
      <c r="D3272" s="1">
        <f>_xlfn.LET(_xlpm.d,$G3272,_xlpm.k,_xlfn.CONCAT(LEFT(TRIM(D$1),1),"*"),COUNTIF(_xlpm.d,_xlpm.k))</f>
        <v>1</v>
      </c>
      <c r="E3272" s="1">
        <f>LOG(F3272+1,10)</f>
        <v>0.47712125471966244</v>
      </c>
      <c r="F3272" s="7">
        <v>2</v>
      </c>
      <c r="G3272" s="9" t="s">
        <v>3413</v>
      </c>
      <c r="H3272" s="4">
        <f>F3272/freq.sum.r6e</f>
        <v>9.9403578528827041E-5</v>
      </c>
      <c r="I3272" s="1" t="str">
        <f>_xlfn.LET(_xlpm.sep,":",_xlpm.w,$G3272,LEFT(_xlpm.w,FIND(_xlpm.sep,_xlpm.w)-1))</f>
        <v>nɛ</v>
      </c>
      <c r="J3272" s="1" t="str">
        <f>_xlfn.LET(_xlpm.sep,":",_xlpm.w,$G3272,RIGHT(_xlpm.w,LEN(_xlpm.w)-FIND(_xlpm.sep,_xlpm.w)))</f>
        <v>nner</v>
      </c>
      <c r="K3272" s="10">
        <f>_xlfn.LET(_xlpm.w,I3272,LEN(_xlpm.w))</f>
        <v>2</v>
      </c>
      <c r="L3272" s="10">
        <f>_xlfn.LET(_xlpm.w,J3272,LEN(_xlpm.w))</f>
        <v>4</v>
      </c>
      <c r="M3272" s="10">
        <f>_xlfn.LET(_xlpm.a,K3272,_xlpm.b,L3272,MAX(_xlpm.a,_xlpm.b))</f>
        <v>4</v>
      </c>
      <c r="N3272" s="10">
        <f>_xlfn.LET(_xlpm.d,(K3272,L3272),MAX(_xlpm.d)-MIN(_xlpm.d))</f>
        <v>2</v>
      </c>
      <c r="O3272" s="1" t="str">
        <f>_xlfn.LET(_xlpm.sep,":",_xlpm.w,$G3272,_xlfn.CONCAT("~",RIGHT(_xlpm.w,LEN(_xlpm.w)-FIND(_xlpm.sep,_xlpm.w)),"~"))</f>
        <v>~nner~</v>
      </c>
      <c r="P3272" s="1" t="str">
        <f>_xlfn.LET(_xlpm.sep,":",_xlpm.w,$G3272,_xlfn.CONCAT("[",LEFT(_xlpm.w,FIND(_xlpm.sep,_xlpm.w)-1),"]"))</f>
        <v>[nɛ]</v>
      </c>
      <c r="Q3272" s="14" cm="1">
        <f t="array" ref="Q3272">SUM(_xlfn._xlws.FILTER($H$2:$H$7117,_xlfn.MAP($O$2:$O$7117,_xlfn.LAMBDA(_xlpm.x,_xlpm.x=$O3272))))</f>
        <v>1.4910536779324057E-4</v>
      </c>
      <c r="R3272" s="14">
        <f>$H3272/Q3272</f>
        <v>0.66666666666666663</v>
      </c>
      <c r="S3272" s="14" cm="1">
        <f t="array" ref="S3272">SUM(_xlfn._xlws.FILTER($H$2:$H$7117,_xlfn.MAP($P$2:$P$7117,_xlfn.LAMBDA(_xlpm.x,_xlpm.x=$P3272))))</f>
        <v>1.5904572564612327E-3</v>
      </c>
      <c r="T3272" s="14">
        <f>$H3272/S3272</f>
        <v>6.25E-2</v>
      </c>
      <c r="U3272" s="14">
        <f>_xlfn.LET(_xlpm.freq,F3272,_xlpm.size,M3272+1,_xlpm.F,V3272,LOG(1+_xlpm.freq)*LOG(1+_xlpm.size)*_xlpm.F)</f>
        <v>4.2431142965110656E-2</v>
      </c>
      <c r="V3272" s="14">
        <f>_xlfn.LET(_xlpm.a,T3272,_xlpm.b,R3272,2*_xlpm.a*_xlpm.b/(_xlpm.a+_xlpm.b))</f>
        <v>0.11428571428571428</v>
      </c>
      <c r="W3272" s="14">
        <f>_xlfn.LET(_xlpm.p,R3272,_xlpm.q,T3272,LOG(_xlpm.p/_xlpm.q))</f>
        <v>1.0280287236002434</v>
      </c>
      <c r="X3272" s="2"/>
    </row>
    <row r="3273" spans="1:24">
      <c r="A3273" s="1" t="str">
        <f>_xlfn.LET(_xlpm.sep," : ",CONCATENATE(O3273,_xlpm.sep,P3273))</f>
        <v>~tear~ : [tɛ]</v>
      </c>
      <c r="B3273" s="1">
        <f>_xlfn.LET(_xlpm.d,$G3273,_xlpm.k,_xlfn.CONCAT(LEFT(TRIM(B$1),1),"*"),COUNTIF(_xlpm.d,_xlpm.k))</f>
        <v>0</v>
      </c>
      <c r="C3273" s="1">
        <f>_xlfn.LET(_xlpm.d,$G3273,_xlpm.k,_xlfn.CONCAT(LEFT(TRIM(C$1),1),"*"),COUNTIF(_xlpm.d,_xlpm.k))</f>
        <v>0</v>
      </c>
      <c r="D3273" s="1">
        <f>_xlfn.LET(_xlpm.d,$G3273,_xlpm.k,_xlfn.CONCAT(LEFT(TRIM(D$1),1),"*"),COUNTIF(_xlpm.d,_xlpm.k))</f>
        <v>0</v>
      </c>
      <c r="E3273" s="1">
        <f>LOG(F3273+1,10)</f>
        <v>0.47712125471966244</v>
      </c>
      <c r="F3273" s="7">
        <v>2</v>
      </c>
      <c r="G3273" s="9" t="s">
        <v>4772</v>
      </c>
      <c r="H3273" s="4">
        <f>F3273/freq.sum.r6e</f>
        <v>9.9403578528827041E-5</v>
      </c>
      <c r="I3273" s="1" t="str">
        <f>_xlfn.LET(_xlpm.sep,":",_xlpm.w,$G3273,LEFT(_xlpm.w,FIND(_xlpm.sep,_xlpm.w)-1))</f>
        <v>tɛ</v>
      </c>
      <c r="J3273" s="1" t="str">
        <f>_xlfn.LET(_xlpm.sep,":",_xlpm.w,$G3273,RIGHT(_xlpm.w,LEN(_xlpm.w)-FIND(_xlpm.sep,_xlpm.w)))</f>
        <v>tear</v>
      </c>
      <c r="K3273" s="10">
        <f>_xlfn.LET(_xlpm.w,I3273,LEN(_xlpm.w))</f>
        <v>2</v>
      </c>
      <c r="L3273" s="10">
        <f>_xlfn.LET(_xlpm.w,J3273,LEN(_xlpm.w))</f>
        <v>4</v>
      </c>
      <c r="M3273" s="10">
        <f>_xlfn.LET(_xlpm.a,K3273,_xlpm.b,L3273,MAX(_xlpm.a,_xlpm.b))</f>
        <v>4</v>
      </c>
      <c r="N3273" s="10">
        <f>_xlfn.LET(_xlpm.d,(K3273,L3273),MAX(_xlpm.d)-MIN(_xlpm.d))</f>
        <v>2</v>
      </c>
      <c r="O3273" s="1" t="str">
        <f>_xlfn.LET(_xlpm.sep,":",_xlpm.w,$G3273,_xlfn.CONCAT("~",RIGHT(_xlpm.w,LEN(_xlpm.w)-FIND(_xlpm.sep,_xlpm.w)),"~"))</f>
        <v>~tear~</v>
      </c>
      <c r="P3273" s="1" t="str">
        <f>_xlfn.LET(_xlpm.sep,":",_xlpm.w,$G3273,_xlfn.CONCAT("[",LEFT(_xlpm.w,FIND(_xlpm.sep,_xlpm.w)-1),"]"))</f>
        <v>[tɛ]</v>
      </c>
      <c r="Q3273" s="14" cm="1">
        <f t="array" ref="Q3273">SUM(_xlfn._xlws.FILTER($H$2:$H$7117,_xlfn.MAP($O$2:$O$7117,_xlfn.LAMBDA(_xlpm.x,_xlpm.x=$O3273))))</f>
        <v>1.4910536779324057E-4</v>
      </c>
      <c r="R3273" s="14">
        <f>$H3273/Q3273</f>
        <v>0.66666666666666663</v>
      </c>
      <c r="S3273" s="14" cm="1">
        <f t="array" ref="S3273">SUM(_xlfn._xlws.FILTER($H$2:$H$7117,_xlfn.MAP($P$2:$P$7117,_xlfn.LAMBDA(_xlpm.x,_xlpm.x=$P3273))))</f>
        <v>1.5904572564612327E-3</v>
      </c>
      <c r="T3273" s="14">
        <f>$H3273/S3273</f>
        <v>6.25E-2</v>
      </c>
      <c r="U3273" s="14">
        <f>_xlfn.LET(_xlpm.freq,F3273,_xlpm.size,M3273+1,_xlpm.F,V3273,LOG(1+_xlpm.freq)*LOG(1+_xlpm.size)*_xlpm.F)</f>
        <v>4.2431142965110656E-2</v>
      </c>
      <c r="V3273" s="14">
        <f>_xlfn.LET(_xlpm.a,T3273,_xlpm.b,R3273,2*_xlpm.a*_xlpm.b/(_xlpm.a+_xlpm.b))</f>
        <v>0.11428571428571428</v>
      </c>
      <c r="W3273" s="14">
        <f>_xlfn.LET(_xlpm.p,R3273,_xlpm.q,T3273,LOG(_xlpm.p/_xlpm.q))</f>
        <v>1.0280287236002434</v>
      </c>
      <c r="X3273" s="2"/>
    </row>
    <row r="3274" spans="1:24">
      <c r="A3274" s="1" t="str">
        <f>_xlfn.LET(_xlpm.sep," : ",CONCATENATE(O3274,_xlpm.sep,P3274))</f>
        <v>~bvir~ : [bvɪ]</v>
      </c>
      <c r="B3274" s="1">
        <f>_xlfn.LET(_xlpm.d,$G3274,_xlpm.k,_xlfn.CONCAT(LEFT(TRIM(B$1),1),"*"),COUNTIF(_xlpm.d,_xlpm.k))</f>
        <v>0</v>
      </c>
      <c r="C3274" s="1">
        <f>_xlfn.LET(_xlpm.d,$G3274,_xlpm.k,_xlfn.CONCAT(LEFT(TRIM(C$1),1),"*"),COUNTIF(_xlpm.d,_xlpm.k))</f>
        <v>0</v>
      </c>
      <c r="D3274" s="1">
        <f>_xlfn.LET(_xlpm.d,$G3274,_xlpm.k,_xlfn.CONCAT(LEFT(TRIM(D$1),1),"*"),COUNTIF(_xlpm.d,_xlpm.k))</f>
        <v>0</v>
      </c>
      <c r="E3274" s="1">
        <f>LOG(F3274+1,10)</f>
        <v>0.60205999132796229</v>
      </c>
      <c r="F3274" s="7">
        <v>3</v>
      </c>
      <c r="G3274" s="9" t="s">
        <v>231</v>
      </c>
      <c r="H3274" s="4">
        <f>F3274/freq.sum.r6e</f>
        <v>1.4910536779324057E-4</v>
      </c>
      <c r="I3274" s="1" t="str">
        <f>_xlfn.LET(_xlpm.sep,":",_xlpm.w,$G3274,LEFT(_xlpm.w,FIND(_xlpm.sep,_xlpm.w)-1))</f>
        <v>bvɪ</v>
      </c>
      <c r="J3274" s="1" t="str">
        <f>_xlfn.LET(_xlpm.sep,":",_xlpm.w,$G3274,RIGHT(_xlpm.w,LEN(_xlpm.w)-FIND(_xlpm.sep,_xlpm.w)))</f>
        <v>bvir</v>
      </c>
      <c r="K3274" s="10">
        <f>_xlfn.LET(_xlpm.w,I3274,LEN(_xlpm.w))</f>
        <v>3</v>
      </c>
      <c r="L3274" s="10">
        <f>_xlfn.LET(_xlpm.w,J3274,LEN(_xlpm.w))</f>
        <v>4</v>
      </c>
      <c r="M3274" s="10">
        <f>_xlfn.LET(_xlpm.a,K3274,_xlpm.b,L3274,MAX(_xlpm.a,_xlpm.b))</f>
        <v>4</v>
      </c>
      <c r="N3274" s="10">
        <f>_xlfn.LET(_xlpm.d,(K3274,L3274),MAX(_xlpm.d)-MIN(_xlpm.d))</f>
        <v>1</v>
      </c>
      <c r="O3274" s="1" t="str">
        <f>_xlfn.LET(_xlpm.sep,":",_xlpm.w,$G3274,_xlfn.CONCAT("~",RIGHT(_xlpm.w,LEN(_xlpm.w)-FIND(_xlpm.sep,_xlpm.w)),"~"))</f>
        <v>~bvir~</v>
      </c>
      <c r="P3274" s="1" t="str">
        <f>_xlfn.LET(_xlpm.sep,":",_xlpm.w,$G3274,_xlfn.CONCAT("[",LEFT(_xlpm.w,FIND(_xlpm.sep,_xlpm.w)-1),"]"))</f>
        <v>[bvɪ]</v>
      </c>
      <c r="Q3274" s="14" cm="1">
        <f t="array" ref="Q3274">SUM(_xlfn._xlws.FILTER($H$2:$H$7117,_xlfn.MAP($O$2:$O$7117,_xlfn.LAMBDA(_xlpm.x,_xlpm.x=$O3274))))</f>
        <v>1.4910536779324057E-4</v>
      </c>
      <c r="R3274" s="14">
        <f>$H3274/Q3274</f>
        <v>1</v>
      </c>
      <c r="S3274" s="14" cm="1">
        <f t="array" ref="S3274">SUM(_xlfn._xlws.FILTER($H$2:$H$7117,_xlfn.MAP($P$2:$P$7117,_xlfn.LAMBDA(_xlpm.x,_xlpm.x=$P3274))))</f>
        <v>1.5904572564612327E-3</v>
      </c>
      <c r="T3274" s="14">
        <f>$H3274/S3274</f>
        <v>9.375E-2</v>
      </c>
      <c r="U3274" s="14">
        <f>_xlfn.LET(_xlpm.freq,F3274,_xlpm.size,M3274+1,_xlpm.F,V3274,LOG(1+_xlpm.freq)*LOG(1+_xlpm.size)*_xlpm.F)</f>
        <v>8.0313211724197642E-2</v>
      </c>
      <c r="V3274" s="14">
        <f>_xlfn.LET(_xlpm.a,T3274,_xlpm.b,R3274,2*_xlpm.a*_xlpm.b/(_xlpm.a+_xlpm.b))</f>
        <v>0.17142857142857143</v>
      </c>
      <c r="W3274" s="14">
        <f>_xlfn.LET(_xlpm.p,R3274,_xlpm.q,T3274,LOG(_xlpm.p/_xlpm.q))</f>
        <v>1.0280287236002434</v>
      </c>
      <c r="X3274" s="2"/>
    </row>
    <row r="3275" spans="1:24">
      <c r="A3275" s="1" t="str">
        <f>_xlfn.LET(_xlpm.sep," : ",CONCATENATE(O3275,_xlpm.sep,P3275))</f>
        <v>~dlyr~ : [dlɪ]</v>
      </c>
      <c r="B3275" s="1">
        <f>_xlfn.LET(_xlpm.d,$G3275,_xlpm.k,_xlfn.CONCAT(LEFT(TRIM(B$1),1),"*"),COUNTIF(_xlpm.d,_xlpm.k))</f>
        <v>0</v>
      </c>
      <c r="C3275" s="1">
        <f>_xlfn.LET(_xlpm.d,$G3275,_xlpm.k,_xlfn.CONCAT(LEFT(TRIM(C$1),1),"*"),COUNTIF(_xlpm.d,_xlpm.k))</f>
        <v>0</v>
      </c>
      <c r="D3275" s="1">
        <f>_xlfn.LET(_xlpm.d,$G3275,_xlpm.k,_xlfn.CONCAT(LEFT(TRIM(D$1),1),"*"),COUNTIF(_xlpm.d,_xlpm.k))</f>
        <v>0</v>
      </c>
      <c r="E3275" s="1">
        <f>LOG(F3275+1,10)</f>
        <v>0.60205999132796229</v>
      </c>
      <c r="F3275" s="7">
        <v>3</v>
      </c>
      <c r="G3275" s="9" t="s">
        <v>469</v>
      </c>
      <c r="H3275" s="4">
        <f>F3275/freq.sum.r6e</f>
        <v>1.4910536779324057E-4</v>
      </c>
      <c r="I3275" s="1" t="str">
        <f>_xlfn.LET(_xlpm.sep,":",_xlpm.w,$G3275,LEFT(_xlpm.w,FIND(_xlpm.sep,_xlpm.w)-1))</f>
        <v>dlɪ</v>
      </c>
      <c r="J3275" s="1" t="str">
        <f>_xlfn.LET(_xlpm.sep,":",_xlpm.w,$G3275,RIGHT(_xlpm.w,LEN(_xlpm.w)-FIND(_xlpm.sep,_xlpm.w)))</f>
        <v>dlyr</v>
      </c>
      <c r="K3275" s="10">
        <f>_xlfn.LET(_xlpm.w,I3275,LEN(_xlpm.w))</f>
        <v>3</v>
      </c>
      <c r="L3275" s="10">
        <f>_xlfn.LET(_xlpm.w,J3275,LEN(_xlpm.w))</f>
        <v>4</v>
      </c>
      <c r="M3275" s="10">
        <f>_xlfn.LET(_xlpm.a,K3275,_xlpm.b,L3275,MAX(_xlpm.a,_xlpm.b))</f>
        <v>4</v>
      </c>
      <c r="N3275" s="10">
        <f>_xlfn.LET(_xlpm.d,(K3275,L3275),MAX(_xlpm.d)-MIN(_xlpm.d))</f>
        <v>1</v>
      </c>
      <c r="O3275" s="1" t="str">
        <f>_xlfn.LET(_xlpm.sep,":",_xlpm.w,$G3275,_xlfn.CONCAT("~",RIGHT(_xlpm.w,LEN(_xlpm.w)-FIND(_xlpm.sep,_xlpm.w)),"~"))</f>
        <v>~dlyr~</v>
      </c>
      <c r="P3275" s="1" t="str">
        <f>_xlfn.LET(_xlpm.sep,":",_xlpm.w,$G3275,_xlfn.CONCAT("[",LEFT(_xlpm.w,FIND(_xlpm.sep,_xlpm.w)-1),"]"))</f>
        <v>[dlɪ]</v>
      </c>
      <c r="Q3275" s="14" cm="1">
        <f t="array" ref="Q3275">SUM(_xlfn._xlws.FILTER($H$2:$H$7117,_xlfn.MAP($O$2:$O$7117,_xlfn.LAMBDA(_xlpm.x,_xlpm.x=$O3275))))</f>
        <v>1.4910536779324057E-4</v>
      </c>
      <c r="R3275" s="14">
        <f>$H3275/Q3275</f>
        <v>1</v>
      </c>
      <c r="S3275" s="14" cm="1">
        <f t="array" ref="S3275">SUM(_xlfn._xlws.FILTER($H$2:$H$7117,_xlfn.MAP($P$2:$P$7117,_xlfn.LAMBDA(_xlpm.x,_xlpm.x=$P3275))))</f>
        <v>1.5904572564612327E-3</v>
      </c>
      <c r="T3275" s="14">
        <f>$H3275/S3275</f>
        <v>9.375E-2</v>
      </c>
      <c r="U3275" s="14">
        <f>_xlfn.LET(_xlpm.freq,F3275,_xlpm.size,M3275+1,_xlpm.F,V3275,LOG(1+_xlpm.freq)*LOG(1+_xlpm.size)*_xlpm.F)</f>
        <v>8.0313211724197642E-2</v>
      </c>
      <c r="V3275" s="14">
        <f>_xlfn.LET(_xlpm.a,T3275,_xlpm.b,R3275,2*_xlpm.a*_xlpm.b/(_xlpm.a+_xlpm.b))</f>
        <v>0.17142857142857143</v>
      </c>
      <c r="W3275" s="14">
        <f>_xlfn.LET(_xlpm.p,R3275,_xlpm.q,T3275,LOG(_xlpm.p/_xlpm.q))</f>
        <v>1.0280287236002434</v>
      </c>
      <c r="X3275" s="2"/>
    </row>
    <row r="3276" spans="1:24">
      <c r="A3276" s="1" t="str">
        <f>_xlfn.LET(_xlpm.sep," : ",CONCATENATE(O3276,_xlpm.sep,P3276))</f>
        <v>~ldir~ : [ldɪ]</v>
      </c>
      <c r="B3276" s="1">
        <f>_xlfn.LET(_xlpm.d,$G3276,_xlpm.k,_xlfn.CONCAT(LEFT(TRIM(B$1),1),"*"),COUNTIF(_xlpm.d,_xlpm.k))</f>
        <v>0</v>
      </c>
      <c r="C3276" s="1">
        <f>_xlfn.LET(_xlpm.d,$G3276,_xlpm.k,_xlfn.CONCAT(LEFT(TRIM(C$1),1),"*"),COUNTIF(_xlpm.d,_xlpm.k))</f>
        <v>0</v>
      </c>
      <c r="D3276" s="1">
        <f>_xlfn.LET(_xlpm.d,$G3276,_xlpm.k,_xlfn.CONCAT(LEFT(TRIM(D$1),1),"*"),COUNTIF(_xlpm.d,_xlpm.k))</f>
        <v>0</v>
      </c>
      <c r="E3276" s="1">
        <f>LOG(F3276+1,10)</f>
        <v>0.60205999132796229</v>
      </c>
      <c r="F3276" s="7">
        <v>3</v>
      </c>
      <c r="G3276" s="9" t="s">
        <v>2048</v>
      </c>
      <c r="H3276" s="4">
        <f>F3276/freq.sum.r6e</f>
        <v>1.4910536779324057E-4</v>
      </c>
      <c r="I3276" s="1" t="str">
        <f>_xlfn.LET(_xlpm.sep,":",_xlpm.w,$G3276,LEFT(_xlpm.w,FIND(_xlpm.sep,_xlpm.w)-1))</f>
        <v>ldɪ</v>
      </c>
      <c r="J3276" s="1" t="str">
        <f>_xlfn.LET(_xlpm.sep,":",_xlpm.w,$G3276,RIGHT(_xlpm.w,LEN(_xlpm.w)-FIND(_xlpm.sep,_xlpm.w)))</f>
        <v>ldir</v>
      </c>
      <c r="K3276" s="10">
        <f>_xlfn.LET(_xlpm.w,I3276,LEN(_xlpm.w))</f>
        <v>3</v>
      </c>
      <c r="L3276" s="10">
        <f>_xlfn.LET(_xlpm.w,J3276,LEN(_xlpm.w))</f>
        <v>4</v>
      </c>
      <c r="M3276" s="10">
        <f>_xlfn.LET(_xlpm.a,K3276,_xlpm.b,L3276,MAX(_xlpm.a,_xlpm.b))</f>
        <v>4</v>
      </c>
      <c r="N3276" s="10">
        <f>_xlfn.LET(_xlpm.d,(K3276,L3276),MAX(_xlpm.d)-MIN(_xlpm.d))</f>
        <v>1</v>
      </c>
      <c r="O3276" s="1" t="str">
        <f>_xlfn.LET(_xlpm.sep,":",_xlpm.w,$G3276,_xlfn.CONCAT("~",RIGHT(_xlpm.w,LEN(_xlpm.w)-FIND(_xlpm.sep,_xlpm.w)),"~"))</f>
        <v>~ldir~</v>
      </c>
      <c r="P3276" s="1" t="str">
        <f>_xlfn.LET(_xlpm.sep,":",_xlpm.w,$G3276,_xlfn.CONCAT("[",LEFT(_xlpm.w,FIND(_xlpm.sep,_xlpm.w)-1),"]"))</f>
        <v>[ldɪ]</v>
      </c>
      <c r="Q3276" s="14" cm="1">
        <f t="array" ref="Q3276">SUM(_xlfn._xlws.FILTER($H$2:$H$7111,_xlfn.MAP($O$2:$O$7111,_xlfn.LAMBDA(_xlpm.x,_xlpm.x=$O3276))))</f>
        <v>1.4910536779324057E-4</v>
      </c>
      <c r="R3276" s="14">
        <f>$H3276/Q3276</f>
        <v>1</v>
      </c>
      <c r="S3276" s="14" cm="1">
        <f t="array" ref="S3276">SUM(_xlfn._xlws.FILTER($H$2:$H$7111,_xlfn.MAP($P$2:$P$7111,_xlfn.LAMBDA(_xlpm.x,_xlpm.x=$P3276))))</f>
        <v>1.5904572564612327E-3</v>
      </c>
      <c r="T3276" s="14">
        <f>$H3276/S3276</f>
        <v>9.375E-2</v>
      </c>
      <c r="U3276" s="14">
        <f>_xlfn.LET(_xlpm.freq,F3276,_xlpm.size,M3276+1,_xlpm.F,V3276,LOG(1+_xlpm.freq)*LOG(1+_xlpm.size)*_xlpm.F)</f>
        <v>8.0313211724197642E-2</v>
      </c>
      <c r="V3276" s="14">
        <f>_xlfn.LET(_xlpm.a,T3276,_xlpm.b,R3276,2*_xlpm.a*_xlpm.b/(_xlpm.a+_xlpm.b))</f>
        <v>0.17142857142857143</v>
      </c>
      <c r="W3276" s="14">
        <f>_xlfn.LET(_xlpm.p,R3276,_xlpm.q,T3276,LOG(_xlpm.p/_xlpm.q))</f>
        <v>1.0280287236002434</v>
      </c>
      <c r="X3276" s="2"/>
    </row>
    <row r="3277" spans="1:24">
      <c r="A3277" s="1" t="str">
        <f>_xlfn.LET(_xlpm.sep," : ",CONCATENATE(O3277,_xlpm.sep,P3277))</f>
        <v>~lfir~ : [lfɪ]</v>
      </c>
      <c r="B3277" s="1">
        <f>_xlfn.LET(_xlpm.d,$G3277,_xlpm.k,_xlfn.CONCAT(LEFT(TRIM(B$1),1),"*"),COUNTIF(_xlpm.d,_xlpm.k))</f>
        <v>0</v>
      </c>
      <c r="C3277" s="1">
        <f>_xlfn.LET(_xlpm.d,$G3277,_xlpm.k,_xlfn.CONCAT(LEFT(TRIM(C$1),1),"*"),COUNTIF(_xlpm.d,_xlpm.k))</f>
        <v>0</v>
      </c>
      <c r="D3277" s="1">
        <f>_xlfn.LET(_xlpm.d,$G3277,_xlpm.k,_xlfn.CONCAT(LEFT(TRIM(D$1),1),"*"),COUNTIF(_xlpm.d,_xlpm.k))</f>
        <v>0</v>
      </c>
      <c r="E3277" s="1">
        <f>LOG(F3277+1,10)</f>
        <v>0.60205999132796229</v>
      </c>
      <c r="F3277" s="7">
        <v>3</v>
      </c>
      <c r="G3277" s="9" t="s">
        <v>2075</v>
      </c>
      <c r="H3277" s="4">
        <f>F3277/freq.sum.r6e</f>
        <v>1.4910536779324057E-4</v>
      </c>
      <c r="I3277" s="1" t="str">
        <f>_xlfn.LET(_xlpm.sep,":",_xlpm.w,$G3277,LEFT(_xlpm.w,FIND(_xlpm.sep,_xlpm.w)-1))</f>
        <v>lfɪ</v>
      </c>
      <c r="J3277" s="1" t="str">
        <f>_xlfn.LET(_xlpm.sep,":",_xlpm.w,$G3277,RIGHT(_xlpm.w,LEN(_xlpm.w)-FIND(_xlpm.sep,_xlpm.w)))</f>
        <v>lfir</v>
      </c>
      <c r="K3277" s="10">
        <f>_xlfn.LET(_xlpm.w,I3277,LEN(_xlpm.w))</f>
        <v>3</v>
      </c>
      <c r="L3277" s="10">
        <f>_xlfn.LET(_xlpm.w,J3277,LEN(_xlpm.w))</f>
        <v>4</v>
      </c>
      <c r="M3277" s="10">
        <f>_xlfn.LET(_xlpm.a,K3277,_xlpm.b,L3277,MAX(_xlpm.a,_xlpm.b))</f>
        <v>4</v>
      </c>
      <c r="N3277" s="10">
        <f>_xlfn.LET(_xlpm.d,(K3277,L3277),MAX(_xlpm.d)-MIN(_xlpm.d))</f>
        <v>1</v>
      </c>
      <c r="O3277" s="1" t="str">
        <f>_xlfn.LET(_xlpm.sep,":",_xlpm.w,$G3277,_xlfn.CONCAT("~",RIGHT(_xlpm.w,LEN(_xlpm.w)-FIND(_xlpm.sep,_xlpm.w)),"~"))</f>
        <v>~lfir~</v>
      </c>
      <c r="P3277" s="1" t="str">
        <f>_xlfn.LET(_xlpm.sep,":",_xlpm.w,$G3277,_xlfn.CONCAT("[",LEFT(_xlpm.w,FIND(_xlpm.sep,_xlpm.w)-1),"]"))</f>
        <v>[lfɪ]</v>
      </c>
      <c r="Q3277" s="14" cm="1">
        <f t="array" ref="Q3277">SUM(_xlfn._xlws.FILTER($H$2:$H$7117,_xlfn.MAP($O$2:$O$7117,_xlfn.LAMBDA(_xlpm.x,_xlpm.x=$O3277))))</f>
        <v>1.4910536779324057E-4</v>
      </c>
      <c r="R3277" s="14">
        <f>$H3277/Q3277</f>
        <v>1</v>
      </c>
      <c r="S3277" s="14" cm="1">
        <f t="array" ref="S3277">SUM(_xlfn._xlws.FILTER($H$2:$H$7117,_xlfn.MAP($P$2:$P$7117,_xlfn.LAMBDA(_xlpm.x,_xlpm.x=$P3277))))</f>
        <v>1.5904572564612327E-3</v>
      </c>
      <c r="T3277" s="14">
        <f>$H3277/S3277</f>
        <v>9.375E-2</v>
      </c>
      <c r="U3277" s="14">
        <f>_xlfn.LET(_xlpm.freq,F3277,_xlpm.size,M3277+1,_xlpm.F,V3277,LOG(1+_xlpm.freq)*LOG(1+_xlpm.size)*_xlpm.F)</f>
        <v>8.0313211724197642E-2</v>
      </c>
      <c r="V3277" s="14">
        <f>_xlfn.LET(_xlpm.a,T3277,_xlpm.b,R3277,2*_xlpm.a*_xlpm.b/(_xlpm.a+_xlpm.b))</f>
        <v>0.17142857142857143</v>
      </c>
      <c r="W3277" s="14">
        <f>_xlfn.LET(_xlpm.p,R3277,_xlpm.q,T3277,LOG(_xlpm.p/_xlpm.q))</f>
        <v>1.0280287236002434</v>
      </c>
      <c r="X3277" s="2"/>
    </row>
    <row r="3278" spans="1:24">
      <c r="A3278" s="1" t="str">
        <f>_xlfn.LET(_xlpm.sep," : ",CONCATENATE(O3278,_xlpm.sep,P3278))</f>
        <v>~lker~ : [lkɪ]</v>
      </c>
      <c r="B3278" s="1">
        <f>_xlfn.LET(_xlpm.d,$G3278,_xlpm.k,_xlfn.CONCAT(LEFT(TRIM(B$1),1),"*"),COUNTIF(_xlpm.d,_xlpm.k))</f>
        <v>0</v>
      </c>
      <c r="C3278" s="1">
        <f>_xlfn.LET(_xlpm.d,$G3278,_xlpm.k,_xlfn.CONCAT(LEFT(TRIM(C$1),1),"*"),COUNTIF(_xlpm.d,_xlpm.k))</f>
        <v>0</v>
      </c>
      <c r="D3278" s="1">
        <f>_xlfn.LET(_xlpm.d,$G3278,_xlpm.k,_xlfn.CONCAT(LEFT(TRIM(D$1),1),"*"),COUNTIF(_xlpm.d,_xlpm.k))</f>
        <v>0</v>
      </c>
      <c r="E3278" s="1">
        <f>LOG(F3278+1,10)</f>
        <v>0.60205999132796229</v>
      </c>
      <c r="F3278" s="7">
        <v>3</v>
      </c>
      <c r="G3278" s="9" t="s">
        <v>2142</v>
      </c>
      <c r="H3278" s="4">
        <f>F3278/freq.sum.r6e</f>
        <v>1.4910536779324057E-4</v>
      </c>
      <c r="I3278" s="1" t="str">
        <f>_xlfn.LET(_xlpm.sep,":",_xlpm.w,$G3278,LEFT(_xlpm.w,FIND(_xlpm.sep,_xlpm.w)-1))</f>
        <v>lkɪ</v>
      </c>
      <c r="J3278" s="1" t="str">
        <f>_xlfn.LET(_xlpm.sep,":",_xlpm.w,$G3278,RIGHT(_xlpm.w,LEN(_xlpm.w)-FIND(_xlpm.sep,_xlpm.w)))</f>
        <v>lker</v>
      </c>
      <c r="K3278" s="10">
        <f>_xlfn.LET(_xlpm.w,I3278,LEN(_xlpm.w))</f>
        <v>3</v>
      </c>
      <c r="L3278" s="10">
        <f>_xlfn.LET(_xlpm.w,J3278,LEN(_xlpm.w))</f>
        <v>4</v>
      </c>
      <c r="M3278" s="10">
        <f>_xlfn.LET(_xlpm.a,K3278,_xlpm.b,L3278,MAX(_xlpm.a,_xlpm.b))</f>
        <v>4</v>
      </c>
      <c r="N3278" s="10">
        <f>_xlfn.LET(_xlpm.d,(K3278,L3278),MAX(_xlpm.d)-MIN(_xlpm.d))</f>
        <v>1</v>
      </c>
      <c r="O3278" s="1" t="str">
        <f>_xlfn.LET(_xlpm.sep,":",_xlpm.w,$G3278,_xlfn.CONCAT("~",RIGHT(_xlpm.w,LEN(_xlpm.w)-FIND(_xlpm.sep,_xlpm.w)),"~"))</f>
        <v>~lker~</v>
      </c>
      <c r="P3278" s="1" t="str">
        <f>_xlfn.LET(_xlpm.sep,":",_xlpm.w,$G3278,_xlfn.CONCAT("[",LEFT(_xlpm.w,FIND(_xlpm.sep,_xlpm.w)-1),"]"))</f>
        <v>[lkɪ]</v>
      </c>
      <c r="Q3278" s="14" cm="1">
        <f t="array" ref="Q3278">SUM(_xlfn._xlws.FILTER($H$2:$H$7117,_xlfn.MAP($O$2:$O$7117,_xlfn.LAMBDA(_xlpm.x,_xlpm.x=$O3278))))</f>
        <v>1.4910536779324057E-4</v>
      </c>
      <c r="R3278" s="14">
        <f>$H3278/Q3278</f>
        <v>1</v>
      </c>
      <c r="S3278" s="14" cm="1">
        <f t="array" ref="S3278">SUM(_xlfn._xlws.FILTER($H$2:$H$7117,_xlfn.MAP($P$2:$P$7117,_xlfn.LAMBDA(_xlpm.x,_xlpm.x=$P3278))))</f>
        <v>1.5904572564612327E-3</v>
      </c>
      <c r="T3278" s="14">
        <f>$H3278/S3278</f>
        <v>9.375E-2</v>
      </c>
      <c r="U3278" s="14">
        <f>_xlfn.LET(_xlpm.freq,F3278,_xlpm.size,M3278+1,_xlpm.F,V3278,LOG(1+_xlpm.freq)*LOG(1+_xlpm.size)*_xlpm.F)</f>
        <v>8.0313211724197642E-2</v>
      </c>
      <c r="V3278" s="14">
        <f>_xlfn.LET(_xlpm.a,T3278,_xlpm.b,R3278,2*_xlpm.a*_xlpm.b/(_xlpm.a+_xlpm.b))</f>
        <v>0.17142857142857143</v>
      </c>
      <c r="W3278" s="14">
        <f>_xlfn.LET(_xlpm.p,R3278,_xlpm.q,T3278,LOG(_xlpm.p/_xlpm.q))</f>
        <v>1.0280287236002434</v>
      </c>
      <c r="X3278" s="2"/>
    </row>
    <row r="3279" spans="1:24">
      <c r="A3279" s="1" t="str">
        <f>_xlfn.LET(_xlpm.sep," : ",CONCATENATE(O3279,_xlpm.sep,P3279))</f>
        <v>~lryr~ : [lɹɪ]</v>
      </c>
      <c r="B3279" s="1">
        <f>_xlfn.LET(_xlpm.d,$G3279,_xlpm.k,_xlfn.CONCAT(LEFT(TRIM(B$1),1),"*"),COUNTIF(_xlpm.d,_xlpm.k))</f>
        <v>0</v>
      </c>
      <c r="C3279" s="1">
        <f>_xlfn.LET(_xlpm.d,$G3279,_xlpm.k,_xlfn.CONCAT(LEFT(TRIM(C$1),1),"*"),COUNTIF(_xlpm.d,_xlpm.k))</f>
        <v>0</v>
      </c>
      <c r="D3279" s="1">
        <f>_xlfn.LET(_xlpm.d,$G3279,_xlpm.k,_xlfn.CONCAT(LEFT(TRIM(D$1),1),"*"),COUNTIF(_xlpm.d,_xlpm.k))</f>
        <v>0</v>
      </c>
      <c r="E3279" s="1">
        <f>LOG(F3279+1,10)</f>
        <v>0.60205999132796229</v>
      </c>
      <c r="F3279" s="7">
        <v>3</v>
      </c>
      <c r="G3279" s="9" t="s">
        <v>2430</v>
      </c>
      <c r="H3279" s="4">
        <f>F3279/freq.sum.r6e</f>
        <v>1.4910536779324057E-4</v>
      </c>
      <c r="I3279" s="1" t="str">
        <f>_xlfn.LET(_xlpm.sep,":",_xlpm.w,$G3279,LEFT(_xlpm.w,FIND(_xlpm.sep,_xlpm.w)-1))</f>
        <v>lɹɪ</v>
      </c>
      <c r="J3279" s="1" t="str">
        <f>_xlfn.LET(_xlpm.sep,":",_xlpm.w,$G3279,RIGHT(_xlpm.w,LEN(_xlpm.w)-FIND(_xlpm.sep,_xlpm.w)))</f>
        <v>lryr</v>
      </c>
      <c r="K3279" s="10">
        <f>_xlfn.LET(_xlpm.w,I3279,LEN(_xlpm.w))</f>
        <v>3</v>
      </c>
      <c r="L3279" s="10">
        <f>_xlfn.LET(_xlpm.w,J3279,LEN(_xlpm.w))</f>
        <v>4</v>
      </c>
      <c r="M3279" s="10">
        <f>_xlfn.LET(_xlpm.a,K3279,_xlpm.b,L3279,MAX(_xlpm.a,_xlpm.b))</f>
        <v>4</v>
      </c>
      <c r="N3279" s="10">
        <f>_xlfn.LET(_xlpm.d,(K3279,L3279),MAX(_xlpm.d)-MIN(_xlpm.d))</f>
        <v>1</v>
      </c>
      <c r="O3279" s="1" t="str">
        <f>_xlfn.LET(_xlpm.sep,":",_xlpm.w,$G3279,_xlfn.CONCAT("~",RIGHT(_xlpm.w,LEN(_xlpm.w)-FIND(_xlpm.sep,_xlpm.w)),"~"))</f>
        <v>~lryr~</v>
      </c>
      <c r="P3279" s="1" t="str">
        <f>_xlfn.LET(_xlpm.sep,":",_xlpm.w,$G3279,_xlfn.CONCAT("[",LEFT(_xlpm.w,FIND(_xlpm.sep,_xlpm.w)-1),"]"))</f>
        <v>[lɹɪ]</v>
      </c>
      <c r="Q3279" s="14" cm="1">
        <f t="array" ref="Q3279">SUM(_xlfn._xlws.FILTER($H$2:$H$7117,_xlfn.MAP($O$2:$O$7117,_xlfn.LAMBDA(_xlpm.x,_xlpm.x=$O3279))))</f>
        <v>1.4910536779324057E-4</v>
      </c>
      <c r="R3279" s="14">
        <f>$H3279/Q3279</f>
        <v>1</v>
      </c>
      <c r="S3279" s="14" cm="1">
        <f t="array" ref="S3279">SUM(_xlfn._xlws.FILTER($H$2:$H$7117,_xlfn.MAP($P$2:$P$7117,_xlfn.LAMBDA(_xlpm.x,_xlpm.x=$P3279))))</f>
        <v>1.5904572564612327E-3</v>
      </c>
      <c r="T3279" s="14">
        <f>$H3279/S3279</f>
        <v>9.375E-2</v>
      </c>
      <c r="U3279" s="14">
        <f>_xlfn.LET(_xlpm.freq,F3279,_xlpm.size,M3279+1,_xlpm.F,V3279,LOG(1+_xlpm.freq)*LOG(1+_xlpm.size)*_xlpm.F)</f>
        <v>8.0313211724197642E-2</v>
      </c>
      <c r="V3279" s="14">
        <f>_xlfn.LET(_xlpm.a,T3279,_xlpm.b,R3279,2*_xlpm.a*_xlpm.b/(_xlpm.a+_xlpm.b))</f>
        <v>0.17142857142857143</v>
      </c>
      <c r="W3279" s="14">
        <f>_xlfn.LET(_xlpm.p,R3279,_xlpm.q,T3279,LOG(_xlpm.p/_xlpm.q))</f>
        <v>1.0280287236002434</v>
      </c>
      <c r="X3279" s="2"/>
    </row>
    <row r="3280" spans="1:24">
      <c r="A3280" s="1" t="str">
        <f>_xlfn.LET(_xlpm.sep," : ",CONCATENATE(O3280,_xlpm.sep,P3280))</f>
        <v>~mfyr~ : [mfɪ]</v>
      </c>
      <c r="B3280" s="1">
        <f>_xlfn.LET(_xlpm.d,$G3280,_xlpm.k,_xlfn.CONCAT(LEFT(TRIM(B$1),1),"*"),COUNTIF(_xlpm.d,_xlpm.k))</f>
        <v>0</v>
      </c>
      <c r="C3280" s="1">
        <f>_xlfn.LET(_xlpm.d,$G3280,_xlpm.k,_xlfn.CONCAT(LEFT(TRIM(C$1),1),"*"),COUNTIF(_xlpm.d,_xlpm.k))</f>
        <v>1</v>
      </c>
      <c r="D3280" s="1">
        <f>_xlfn.LET(_xlpm.d,$G3280,_xlpm.k,_xlfn.CONCAT(LEFT(TRIM(D$1),1),"*"),COUNTIF(_xlpm.d,_xlpm.k))</f>
        <v>0</v>
      </c>
      <c r="E3280" s="1">
        <f>LOG(F3280+1,10)</f>
        <v>0.60205999132796229</v>
      </c>
      <c r="F3280" s="7">
        <v>3</v>
      </c>
      <c r="G3280" s="9" t="s">
        <v>2535</v>
      </c>
      <c r="H3280" s="4">
        <f>F3280/freq.sum.r6e</f>
        <v>1.4910536779324057E-4</v>
      </c>
      <c r="I3280" s="1" t="str">
        <f>_xlfn.LET(_xlpm.sep,":",_xlpm.w,$G3280,LEFT(_xlpm.w,FIND(_xlpm.sep,_xlpm.w)-1))</f>
        <v>mfɪ</v>
      </c>
      <c r="J3280" s="1" t="str">
        <f>_xlfn.LET(_xlpm.sep,":",_xlpm.w,$G3280,RIGHT(_xlpm.w,LEN(_xlpm.w)-FIND(_xlpm.sep,_xlpm.w)))</f>
        <v>mfyr</v>
      </c>
      <c r="K3280" s="10">
        <f>_xlfn.LET(_xlpm.w,I3280,LEN(_xlpm.w))</f>
        <v>3</v>
      </c>
      <c r="L3280" s="10">
        <f>_xlfn.LET(_xlpm.w,J3280,LEN(_xlpm.w))</f>
        <v>4</v>
      </c>
      <c r="M3280" s="10">
        <f>_xlfn.LET(_xlpm.a,K3280,_xlpm.b,L3280,MAX(_xlpm.a,_xlpm.b))</f>
        <v>4</v>
      </c>
      <c r="N3280" s="10">
        <f>_xlfn.LET(_xlpm.d,(K3280,L3280),MAX(_xlpm.d)-MIN(_xlpm.d))</f>
        <v>1</v>
      </c>
      <c r="O3280" s="1" t="str">
        <f>_xlfn.LET(_xlpm.sep,":",_xlpm.w,$G3280,_xlfn.CONCAT("~",RIGHT(_xlpm.w,LEN(_xlpm.w)-FIND(_xlpm.sep,_xlpm.w)),"~"))</f>
        <v>~mfyr~</v>
      </c>
      <c r="P3280" s="1" t="str">
        <f>_xlfn.LET(_xlpm.sep,":",_xlpm.w,$G3280,_xlfn.CONCAT("[",LEFT(_xlpm.w,FIND(_xlpm.sep,_xlpm.w)-1),"]"))</f>
        <v>[mfɪ]</v>
      </c>
      <c r="Q3280" s="14" cm="1">
        <f t="array" ref="Q3280">SUM(_xlfn._xlws.FILTER($H$2:$H$7117,_xlfn.MAP($O$2:$O$7117,_xlfn.LAMBDA(_xlpm.x,_xlpm.x=$O3280))))</f>
        <v>1.4910536779324057E-4</v>
      </c>
      <c r="R3280" s="14">
        <f>$H3280/Q3280</f>
        <v>1</v>
      </c>
      <c r="S3280" s="14" cm="1">
        <f t="array" ref="S3280">SUM(_xlfn._xlws.FILTER($H$2:$H$7117,_xlfn.MAP($P$2:$P$7117,_xlfn.LAMBDA(_xlpm.x,_xlpm.x=$P3280))))</f>
        <v>1.5904572564612327E-3</v>
      </c>
      <c r="T3280" s="14">
        <f>$H3280/S3280</f>
        <v>9.375E-2</v>
      </c>
      <c r="U3280" s="14">
        <f>_xlfn.LET(_xlpm.freq,F3280,_xlpm.size,M3280+1,_xlpm.F,V3280,LOG(1+_xlpm.freq)*LOG(1+_xlpm.size)*_xlpm.F)</f>
        <v>8.0313211724197642E-2</v>
      </c>
      <c r="V3280" s="14">
        <f>_xlfn.LET(_xlpm.a,T3280,_xlpm.b,R3280,2*_xlpm.a*_xlpm.b/(_xlpm.a+_xlpm.b))</f>
        <v>0.17142857142857143</v>
      </c>
      <c r="W3280" s="14">
        <f>_xlfn.LET(_xlpm.p,R3280,_xlpm.q,T3280,LOG(_xlpm.p/_xlpm.q))</f>
        <v>1.0280287236002434</v>
      </c>
      <c r="X3280" s="2"/>
    </row>
    <row r="3281" spans="1:24">
      <c r="A3281" s="1" t="str">
        <f>_xlfn.LET(_xlpm.sep," : ",CONCATENATE(O3281,_xlpm.sep,P3281))</f>
        <v>~nlyr~ : [nlɪ]</v>
      </c>
      <c r="B3281" s="1">
        <f>_xlfn.LET(_xlpm.d,$G3281,_xlpm.k,_xlfn.CONCAT(LEFT(TRIM(B$1),1),"*"),COUNTIF(_xlpm.d,_xlpm.k))</f>
        <v>0</v>
      </c>
      <c r="C3281" s="1">
        <f>_xlfn.LET(_xlpm.d,$G3281,_xlpm.k,_xlfn.CONCAT(LEFT(TRIM(C$1),1),"*"),COUNTIF(_xlpm.d,_xlpm.k))</f>
        <v>0</v>
      </c>
      <c r="D3281" s="1">
        <f>_xlfn.LET(_xlpm.d,$G3281,_xlpm.k,_xlfn.CONCAT(LEFT(TRIM(D$1),1),"*"),COUNTIF(_xlpm.d,_xlpm.k))</f>
        <v>1</v>
      </c>
      <c r="E3281" s="1">
        <f>LOG(F3281+1,10)</f>
        <v>0.60205999132796229</v>
      </c>
      <c r="F3281" s="7">
        <v>3</v>
      </c>
      <c r="G3281" s="9" t="s">
        <v>3032</v>
      </c>
      <c r="H3281" s="4">
        <f>F3281/freq.sum.r6e</f>
        <v>1.4910536779324057E-4</v>
      </c>
      <c r="I3281" s="1" t="str">
        <f>_xlfn.LET(_xlpm.sep,":",_xlpm.w,$G3281,LEFT(_xlpm.w,FIND(_xlpm.sep,_xlpm.w)-1))</f>
        <v>nlɪ</v>
      </c>
      <c r="J3281" s="1" t="str">
        <f>_xlfn.LET(_xlpm.sep,":",_xlpm.w,$G3281,RIGHT(_xlpm.w,LEN(_xlpm.w)-FIND(_xlpm.sep,_xlpm.w)))</f>
        <v>nlyr</v>
      </c>
      <c r="K3281" s="10">
        <f>_xlfn.LET(_xlpm.w,I3281,LEN(_xlpm.w))</f>
        <v>3</v>
      </c>
      <c r="L3281" s="10">
        <f>_xlfn.LET(_xlpm.w,J3281,LEN(_xlpm.w))</f>
        <v>4</v>
      </c>
      <c r="M3281" s="10">
        <f>_xlfn.LET(_xlpm.a,K3281,_xlpm.b,L3281,MAX(_xlpm.a,_xlpm.b))</f>
        <v>4</v>
      </c>
      <c r="N3281" s="10">
        <f>_xlfn.LET(_xlpm.d,(K3281,L3281),MAX(_xlpm.d)-MIN(_xlpm.d))</f>
        <v>1</v>
      </c>
      <c r="O3281" s="1" t="str">
        <f>_xlfn.LET(_xlpm.sep,":",_xlpm.w,$G3281,_xlfn.CONCAT("~",RIGHT(_xlpm.w,LEN(_xlpm.w)-FIND(_xlpm.sep,_xlpm.w)),"~"))</f>
        <v>~nlyr~</v>
      </c>
      <c r="P3281" s="1" t="str">
        <f>_xlfn.LET(_xlpm.sep,":",_xlpm.w,$G3281,_xlfn.CONCAT("[",LEFT(_xlpm.w,FIND(_xlpm.sep,_xlpm.w)-1),"]"))</f>
        <v>[nlɪ]</v>
      </c>
      <c r="Q3281" s="14" cm="1">
        <f t="array" ref="Q3281">SUM(_xlfn._xlws.FILTER($H$2:$H$7111,_xlfn.MAP($O$2:$O$7111,_xlfn.LAMBDA(_xlpm.x,_xlpm.x=$O3281))))</f>
        <v>1.4910536779324057E-4</v>
      </c>
      <c r="R3281" s="14">
        <f>$H3281/Q3281</f>
        <v>1</v>
      </c>
      <c r="S3281" s="14" cm="1">
        <f t="array" ref="S3281">SUM(_xlfn._xlws.FILTER($H$2:$H$7111,_xlfn.MAP($P$2:$P$7111,_xlfn.LAMBDA(_xlpm.x,_xlpm.x=$P3281))))</f>
        <v>1.5904572564612327E-3</v>
      </c>
      <c r="T3281" s="14">
        <f>$H3281/S3281</f>
        <v>9.375E-2</v>
      </c>
      <c r="U3281" s="14">
        <f>_xlfn.LET(_xlpm.freq,F3281,_xlpm.size,M3281+1,_xlpm.F,V3281,LOG(1+_xlpm.freq)*LOG(1+_xlpm.size)*_xlpm.F)</f>
        <v>8.0313211724197642E-2</v>
      </c>
      <c r="V3281" s="14">
        <f>_xlfn.LET(_xlpm.a,T3281,_xlpm.b,R3281,2*_xlpm.a*_xlpm.b/(_xlpm.a+_xlpm.b))</f>
        <v>0.17142857142857143</v>
      </c>
      <c r="W3281" s="14">
        <f>_xlfn.LET(_xlpm.p,R3281,_xlpm.q,T3281,LOG(_xlpm.p/_xlpm.q))</f>
        <v>1.0280287236002434</v>
      </c>
      <c r="X3281" s="2"/>
    </row>
    <row r="3282" spans="1:24">
      <c r="A3282" s="1" t="str">
        <f>_xlfn.LET(_xlpm.sep," : ",CONCATENATE(O3282,_xlpm.sep,P3282))</f>
        <v>~pcir~ : [psɪ]</v>
      </c>
      <c r="B3282" s="1">
        <f>_xlfn.LET(_xlpm.d,$G3282,_xlpm.k,_xlfn.CONCAT(LEFT(TRIM(B$1),1),"*"),COUNTIF(_xlpm.d,_xlpm.k))</f>
        <v>0</v>
      </c>
      <c r="C3282" s="1">
        <f>_xlfn.LET(_xlpm.d,$G3282,_xlpm.k,_xlfn.CONCAT(LEFT(TRIM(C$1),1),"*"),COUNTIF(_xlpm.d,_xlpm.k))</f>
        <v>0</v>
      </c>
      <c r="D3282" s="1">
        <f>_xlfn.LET(_xlpm.d,$G3282,_xlpm.k,_xlfn.CONCAT(LEFT(TRIM(D$1),1),"*"),COUNTIF(_xlpm.d,_xlpm.k))</f>
        <v>0</v>
      </c>
      <c r="E3282" s="1">
        <f>LOG(F3282+1,10)</f>
        <v>0.60205999132796229</v>
      </c>
      <c r="F3282" s="7">
        <v>3</v>
      </c>
      <c r="G3282" s="9" t="s">
        <v>3671</v>
      </c>
      <c r="H3282" s="4">
        <f>F3282/freq.sum.r6e</f>
        <v>1.4910536779324057E-4</v>
      </c>
      <c r="I3282" s="1" t="str">
        <f>_xlfn.LET(_xlpm.sep,":",_xlpm.w,$G3282,LEFT(_xlpm.w,FIND(_xlpm.sep,_xlpm.w)-1))</f>
        <v>psɪ</v>
      </c>
      <c r="J3282" s="1" t="str">
        <f>_xlfn.LET(_xlpm.sep,":",_xlpm.w,$G3282,RIGHT(_xlpm.w,LEN(_xlpm.w)-FIND(_xlpm.sep,_xlpm.w)))</f>
        <v>pcir</v>
      </c>
      <c r="K3282" s="10">
        <f>_xlfn.LET(_xlpm.w,I3282,LEN(_xlpm.w))</f>
        <v>3</v>
      </c>
      <c r="L3282" s="10">
        <f>_xlfn.LET(_xlpm.w,J3282,LEN(_xlpm.w))</f>
        <v>4</v>
      </c>
      <c r="M3282" s="10">
        <f>_xlfn.LET(_xlpm.a,K3282,_xlpm.b,L3282,MAX(_xlpm.a,_xlpm.b))</f>
        <v>4</v>
      </c>
      <c r="N3282" s="10">
        <f>_xlfn.LET(_xlpm.d,(K3282,L3282),MAX(_xlpm.d)-MIN(_xlpm.d))</f>
        <v>1</v>
      </c>
      <c r="O3282" s="1" t="str">
        <f>_xlfn.LET(_xlpm.sep,":",_xlpm.w,$G3282,_xlfn.CONCAT("~",RIGHT(_xlpm.w,LEN(_xlpm.w)-FIND(_xlpm.sep,_xlpm.w)),"~"))</f>
        <v>~pcir~</v>
      </c>
      <c r="P3282" s="1" t="str">
        <f>_xlfn.LET(_xlpm.sep,":",_xlpm.w,$G3282,_xlfn.CONCAT("[",LEFT(_xlpm.w,FIND(_xlpm.sep,_xlpm.w)-1),"]"))</f>
        <v>[psɪ]</v>
      </c>
      <c r="Q3282" s="14" cm="1">
        <f t="array" ref="Q3282">SUM(_xlfn._xlws.FILTER($H$2:$H$7111,_xlfn.MAP($O$2:$O$7111,_xlfn.LAMBDA(_xlpm.x,_xlpm.x=$O3282))))</f>
        <v>1.4910536779324057E-4</v>
      </c>
      <c r="R3282" s="14">
        <f>$H3282/Q3282</f>
        <v>1</v>
      </c>
      <c r="S3282" s="14" cm="1">
        <f t="array" ref="S3282">SUM(_xlfn._xlws.FILTER($H$2:$H$7111,_xlfn.MAP($P$2:$P$7111,_xlfn.LAMBDA(_xlpm.x,_xlpm.x=$P3282))))</f>
        <v>1.5904572564612327E-3</v>
      </c>
      <c r="T3282" s="14">
        <f>$H3282/S3282</f>
        <v>9.375E-2</v>
      </c>
      <c r="U3282" s="14">
        <f>_xlfn.LET(_xlpm.freq,F3282,_xlpm.size,M3282+1,_xlpm.F,V3282,LOG(1+_xlpm.freq)*LOG(1+_xlpm.size)*_xlpm.F)</f>
        <v>8.0313211724197642E-2</v>
      </c>
      <c r="V3282" s="14">
        <f>_xlfn.LET(_xlpm.a,T3282,_xlpm.b,R3282,2*_xlpm.a*_xlpm.b/(_xlpm.a+_xlpm.b))</f>
        <v>0.17142857142857143</v>
      </c>
      <c r="W3282" s="14">
        <f>_xlfn.LET(_xlpm.p,R3282,_xlpm.q,T3282,LOG(_xlpm.p/_xlpm.q))</f>
        <v>1.0280287236002434</v>
      </c>
      <c r="X3282" s="2"/>
    </row>
    <row r="3283" spans="1:24">
      <c r="A3283" s="1" t="str">
        <f>_xlfn.LET(_xlpm.sep," : ",CONCATENATE(O3283,_xlpm.sep,P3283))</f>
        <v>~ptir~ : [ptɪ]</v>
      </c>
      <c r="B3283" s="1">
        <f>_xlfn.LET(_xlpm.d,$G3283,_xlpm.k,_xlfn.CONCAT(LEFT(TRIM(B$1),1),"*"),COUNTIF(_xlpm.d,_xlpm.k))</f>
        <v>0</v>
      </c>
      <c r="C3283" s="1">
        <f>_xlfn.LET(_xlpm.d,$G3283,_xlpm.k,_xlfn.CONCAT(LEFT(TRIM(C$1),1),"*"),COUNTIF(_xlpm.d,_xlpm.k))</f>
        <v>0</v>
      </c>
      <c r="D3283" s="1">
        <f>_xlfn.LET(_xlpm.d,$G3283,_xlpm.k,_xlfn.CONCAT(LEFT(TRIM(D$1),1),"*"),COUNTIF(_xlpm.d,_xlpm.k))</f>
        <v>0</v>
      </c>
      <c r="E3283" s="1">
        <f>LOG(F3283+1,10)</f>
        <v>0.60205999132796229</v>
      </c>
      <c r="F3283" s="7">
        <v>3</v>
      </c>
      <c r="G3283" s="9" t="s">
        <v>3692</v>
      </c>
      <c r="H3283" s="4">
        <f>F3283/freq.sum.r6e</f>
        <v>1.4910536779324057E-4</v>
      </c>
      <c r="I3283" s="1" t="str">
        <f>_xlfn.LET(_xlpm.sep,":",_xlpm.w,$G3283,LEFT(_xlpm.w,FIND(_xlpm.sep,_xlpm.w)-1))</f>
        <v>ptɪ</v>
      </c>
      <c r="J3283" s="1" t="str">
        <f>_xlfn.LET(_xlpm.sep,":",_xlpm.w,$G3283,RIGHT(_xlpm.w,LEN(_xlpm.w)-FIND(_xlpm.sep,_xlpm.w)))</f>
        <v>ptir</v>
      </c>
      <c r="K3283" s="10">
        <f>_xlfn.LET(_xlpm.w,I3283,LEN(_xlpm.w))</f>
        <v>3</v>
      </c>
      <c r="L3283" s="10">
        <f>_xlfn.LET(_xlpm.w,J3283,LEN(_xlpm.w))</f>
        <v>4</v>
      </c>
      <c r="M3283" s="10">
        <f>_xlfn.LET(_xlpm.a,K3283,_xlpm.b,L3283,MAX(_xlpm.a,_xlpm.b))</f>
        <v>4</v>
      </c>
      <c r="N3283" s="10">
        <f>_xlfn.LET(_xlpm.d,(K3283,L3283),MAX(_xlpm.d)-MIN(_xlpm.d))</f>
        <v>1</v>
      </c>
      <c r="O3283" s="1" t="str">
        <f>_xlfn.LET(_xlpm.sep,":",_xlpm.w,$G3283,_xlfn.CONCAT("~",RIGHT(_xlpm.w,LEN(_xlpm.w)-FIND(_xlpm.sep,_xlpm.w)),"~"))</f>
        <v>~ptir~</v>
      </c>
      <c r="P3283" s="1" t="str">
        <f>_xlfn.LET(_xlpm.sep,":",_xlpm.w,$G3283,_xlfn.CONCAT("[",LEFT(_xlpm.w,FIND(_xlpm.sep,_xlpm.w)-1),"]"))</f>
        <v>[ptɪ]</v>
      </c>
      <c r="Q3283" s="14" cm="1">
        <f t="array" ref="Q3283">SUM(_xlfn._xlws.FILTER($H$2:$H$7117,_xlfn.MAP($O$2:$O$7117,_xlfn.LAMBDA(_xlpm.x,_xlpm.x=$O3283))))</f>
        <v>1.4910536779324057E-4</v>
      </c>
      <c r="R3283" s="14">
        <f>$H3283/Q3283</f>
        <v>1</v>
      </c>
      <c r="S3283" s="14" cm="1">
        <f t="array" ref="S3283">SUM(_xlfn._xlws.FILTER($H$2:$H$7117,_xlfn.MAP($P$2:$P$7117,_xlfn.LAMBDA(_xlpm.x,_xlpm.x=$P3283))))</f>
        <v>1.5904572564612327E-3</v>
      </c>
      <c r="T3283" s="14">
        <f>$H3283/S3283</f>
        <v>9.375E-2</v>
      </c>
      <c r="U3283" s="14">
        <f>_xlfn.LET(_xlpm.freq,F3283,_xlpm.size,M3283+1,_xlpm.F,V3283,LOG(1+_xlpm.freq)*LOG(1+_xlpm.size)*_xlpm.F)</f>
        <v>8.0313211724197642E-2</v>
      </c>
      <c r="V3283" s="14">
        <f>_xlfn.LET(_xlpm.a,T3283,_xlpm.b,R3283,2*_xlpm.a*_xlpm.b/(_xlpm.a+_xlpm.b))</f>
        <v>0.17142857142857143</v>
      </c>
      <c r="W3283" s="14">
        <f>_xlfn.LET(_xlpm.p,R3283,_xlpm.q,T3283,LOG(_xlpm.p/_xlpm.q))</f>
        <v>1.0280287236002434</v>
      </c>
      <c r="X3283" s="2"/>
    </row>
    <row r="3284" spans="1:24">
      <c r="A3284" s="1" t="str">
        <f>_xlfn.LET(_xlpm.sep," : ",CONCATENATE(O3284,_xlpm.sep,P3284))</f>
        <v>~skir~ : [skɪ]</v>
      </c>
      <c r="B3284" s="1">
        <f>_xlfn.LET(_xlpm.d,$G3284,_xlpm.k,_xlfn.CONCAT(LEFT(TRIM(B$1),1),"*"),COUNTIF(_xlpm.d,_xlpm.k))</f>
        <v>0</v>
      </c>
      <c r="C3284" s="1">
        <f>_xlfn.LET(_xlpm.d,$G3284,_xlpm.k,_xlfn.CONCAT(LEFT(TRIM(C$1),1),"*"),COUNTIF(_xlpm.d,_xlpm.k))</f>
        <v>0</v>
      </c>
      <c r="D3284" s="1">
        <f>_xlfn.LET(_xlpm.d,$G3284,_xlpm.k,_xlfn.CONCAT(LEFT(TRIM(D$1),1),"*"),COUNTIF(_xlpm.d,_xlpm.k))</f>
        <v>0</v>
      </c>
      <c r="E3284" s="1">
        <f>LOG(F3284+1,10)</f>
        <v>0.60205999132796229</v>
      </c>
      <c r="F3284" s="7">
        <v>3</v>
      </c>
      <c r="G3284" s="9" t="s">
        <v>4024</v>
      </c>
      <c r="H3284" s="4">
        <f>F3284/freq.sum.r6e</f>
        <v>1.4910536779324057E-4</v>
      </c>
      <c r="I3284" s="1" t="str">
        <f>_xlfn.LET(_xlpm.sep,":",_xlpm.w,$G3284,LEFT(_xlpm.w,FIND(_xlpm.sep,_xlpm.w)-1))</f>
        <v>skɪ</v>
      </c>
      <c r="J3284" s="1" t="str">
        <f>_xlfn.LET(_xlpm.sep,":",_xlpm.w,$G3284,RIGHT(_xlpm.w,LEN(_xlpm.w)-FIND(_xlpm.sep,_xlpm.w)))</f>
        <v>skir</v>
      </c>
      <c r="K3284" s="10">
        <f>_xlfn.LET(_xlpm.w,I3284,LEN(_xlpm.w))</f>
        <v>3</v>
      </c>
      <c r="L3284" s="10">
        <f>_xlfn.LET(_xlpm.w,J3284,LEN(_xlpm.w))</f>
        <v>4</v>
      </c>
      <c r="M3284" s="10">
        <f>_xlfn.LET(_xlpm.a,K3284,_xlpm.b,L3284,MAX(_xlpm.a,_xlpm.b))</f>
        <v>4</v>
      </c>
      <c r="N3284" s="10">
        <f>_xlfn.LET(_xlpm.d,(K3284,L3284),MAX(_xlpm.d)-MIN(_xlpm.d))</f>
        <v>1</v>
      </c>
      <c r="O3284" s="1" t="str">
        <f>_xlfn.LET(_xlpm.sep,":",_xlpm.w,$G3284,_xlfn.CONCAT("~",RIGHT(_xlpm.w,LEN(_xlpm.w)-FIND(_xlpm.sep,_xlpm.w)),"~"))</f>
        <v>~skir~</v>
      </c>
      <c r="P3284" s="1" t="str">
        <f>_xlfn.LET(_xlpm.sep,":",_xlpm.w,$G3284,_xlfn.CONCAT("[",LEFT(_xlpm.w,FIND(_xlpm.sep,_xlpm.w)-1),"]"))</f>
        <v>[skɪ]</v>
      </c>
      <c r="Q3284" s="14" cm="1">
        <f t="array" ref="Q3284">SUM(_xlfn._xlws.FILTER($H$2:$H$7117,_xlfn.MAP($O$2:$O$7117,_xlfn.LAMBDA(_xlpm.x,_xlpm.x=$O3284))))</f>
        <v>1.4910536779324057E-4</v>
      </c>
      <c r="R3284" s="14">
        <f>$H3284/Q3284</f>
        <v>1</v>
      </c>
      <c r="S3284" s="14" cm="1">
        <f t="array" ref="S3284">SUM(_xlfn._xlws.FILTER($H$2:$H$7117,_xlfn.MAP($P$2:$P$7117,_xlfn.LAMBDA(_xlpm.x,_xlpm.x=$P3284))))</f>
        <v>1.5904572564612327E-3</v>
      </c>
      <c r="T3284" s="14">
        <f>$H3284/S3284</f>
        <v>9.375E-2</v>
      </c>
      <c r="U3284" s="14">
        <f>_xlfn.LET(_xlpm.freq,F3284,_xlpm.size,M3284+1,_xlpm.F,V3284,LOG(1+_xlpm.freq)*LOG(1+_xlpm.size)*_xlpm.F)</f>
        <v>8.0313211724197642E-2</v>
      </c>
      <c r="V3284" s="14">
        <f>_xlfn.LET(_xlpm.a,T3284,_xlpm.b,R3284,2*_xlpm.a*_xlpm.b/(_xlpm.a+_xlpm.b))</f>
        <v>0.17142857142857143</v>
      </c>
      <c r="W3284" s="14">
        <f>_xlfn.LET(_xlpm.p,R3284,_xlpm.q,T3284,LOG(_xlpm.p/_xlpm.q))</f>
        <v>1.0280287236002434</v>
      </c>
      <c r="X3284" s="2"/>
    </row>
    <row r="3285" spans="1:24">
      <c r="A3285" s="1" t="str">
        <f>_xlfn.LET(_xlpm.sep," : ",CONCATENATE(O3285,_xlpm.sep,P3285))</f>
        <v>~swir~ : [swɪ]</v>
      </c>
      <c r="B3285" s="1">
        <f>_xlfn.LET(_xlpm.d,$G3285,_xlpm.k,_xlfn.CONCAT(LEFT(TRIM(B$1),1),"*"),COUNTIF(_xlpm.d,_xlpm.k))</f>
        <v>0</v>
      </c>
      <c r="C3285" s="1">
        <f>_xlfn.LET(_xlpm.d,$G3285,_xlpm.k,_xlfn.CONCAT(LEFT(TRIM(C$1),1),"*"),COUNTIF(_xlpm.d,_xlpm.k))</f>
        <v>0</v>
      </c>
      <c r="D3285" s="1">
        <f>_xlfn.LET(_xlpm.d,$G3285,_xlpm.k,_xlfn.CONCAT(LEFT(TRIM(D$1),1),"*"),COUNTIF(_xlpm.d,_xlpm.k))</f>
        <v>0</v>
      </c>
      <c r="E3285" s="1">
        <f>LOG(F3285+1,10)</f>
        <v>0.60205999132796229</v>
      </c>
      <c r="F3285" s="7">
        <v>3</v>
      </c>
      <c r="G3285" s="9" t="s">
        <v>4415</v>
      </c>
      <c r="H3285" s="4">
        <f>F3285/freq.sum.r6e</f>
        <v>1.4910536779324057E-4</v>
      </c>
      <c r="I3285" s="4" t="str">
        <f>_xlfn.LET(_xlpm.sep,":",_xlpm.w,$G3285,LEFT(_xlpm.w,FIND(_xlpm.sep,_xlpm.w)-1))</f>
        <v>swɪ</v>
      </c>
      <c r="J3285" s="4" t="str">
        <f>_xlfn.LET(_xlpm.sep,":",_xlpm.w,$G3285,RIGHT(_xlpm.w,LEN(_xlpm.w)-FIND(_xlpm.sep,_xlpm.w)))</f>
        <v>swir</v>
      </c>
      <c r="K3285" s="10">
        <f>_xlfn.LET(_xlpm.w,I3285,LEN(_xlpm.w))</f>
        <v>3</v>
      </c>
      <c r="L3285" s="10">
        <f>_xlfn.LET(_xlpm.w,J3285,LEN(_xlpm.w))</f>
        <v>4</v>
      </c>
      <c r="M3285" s="10">
        <f>_xlfn.LET(_xlpm.a,K3285,_xlpm.b,L3285,MAX(_xlpm.a,_xlpm.b))</f>
        <v>4</v>
      </c>
      <c r="N3285" s="10">
        <f>_xlfn.LET(_xlpm.d,(K3285,L3285),MAX(_xlpm.d)-MIN(_xlpm.d))</f>
        <v>1</v>
      </c>
      <c r="O3285" s="1" t="str">
        <f>_xlfn.LET(_xlpm.sep,":",_xlpm.w,$G3285,_xlfn.CONCAT("~",RIGHT(_xlpm.w,LEN(_xlpm.w)-FIND(_xlpm.sep,_xlpm.w)),"~"))</f>
        <v>~swir~</v>
      </c>
      <c r="P3285" s="1" t="str">
        <f>_xlfn.LET(_xlpm.sep,":",_xlpm.w,$G3285,_xlfn.CONCAT("[",LEFT(_xlpm.w,FIND(_xlpm.sep,_xlpm.w)-1),"]"))</f>
        <v>[swɪ]</v>
      </c>
      <c r="Q3285" s="14" cm="1">
        <f t="array" ref="Q3285">SUM(_xlfn._xlws.FILTER($H$2:$H$7109,_xlfn.MAP($O$2:$O$7109,_xlfn.LAMBDA(_xlpm.x,_xlpm.x=$O3285))))</f>
        <v>1.4910536779324057E-4</v>
      </c>
      <c r="R3285" s="14">
        <f>$H3285/Q3285</f>
        <v>1</v>
      </c>
      <c r="S3285" s="14" cm="1">
        <f t="array" ref="S3285">SUM(_xlfn._xlws.FILTER($H$2:$H$7109,_xlfn.MAP($P$2:$P$7109,_xlfn.LAMBDA(_xlpm.x,_xlpm.x=$P3285))))</f>
        <v>1.5904572564612327E-3</v>
      </c>
      <c r="T3285" s="14">
        <f>$H3285/S3285</f>
        <v>9.375E-2</v>
      </c>
      <c r="U3285" s="14">
        <f>_xlfn.LET(_xlpm.freq,F3285,_xlpm.size,M3285+1,_xlpm.F,V3285,LOG(1+_xlpm.freq)*LOG(1+_xlpm.size)*_xlpm.F)</f>
        <v>8.0313211724197642E-2</v>
      </c>
      <c r="V3285" s="14">
        <f>_xlfn.LET(_xlpm.a,T3285,_xlpm.b,R3285,2*_xlpm.a*_xlpm.b/(_xlpm.a+_xlpm.b))</f>
        <v>0.17142857142857143</v>
      </c>
      <c r="W3285" s="14">
        <f>_xlfn.LET(_xlpm.p,R3285,_xlpm.q,T3285,LOG(_xlpm.p/_xlpm.q))</f>
        <v>1.0280287236002434</v>
      </c>
      <c r="X3285" s="2"/>
    </row>
    <row r="3286" spans="1:24">
      <c r="A3286" s="1" t="str">
        <f>_xlfn.LET(_xlpm.sep," : ",CONCATENATE(O3286,_xlpm.sep,P3286))</f>
        <v>~rbir~ : [ɹbɪ]</v>
      </c>
      <c r="B3286" s="1">
        <f>_xlfn.LET(_xlpm.d,$G3286,_xlpm.k,_xlfn.CONCAT(LEFT(TRIM(B$1),1),"*"),COUNTIF(_xlpm.d,_xlpm.k))</f>
        <v>1</v>
      </c>
      <c r="C3286" s="1">
        <f>_xlfn.LET(_xlpm.d,$G3286,_xlpm.k,_xlfn.CONCAT(LEFT(TRIM(C$1),1),"*"),COUNTIF(_xlpm.d,_xlpm.k))</f>
        <v>0</v>
      </c>
      <c r="D3286" s="1">
        <f>_xlfn.LET(_xlpm.d,$G3286,_xlpm.k,_xlfn.CONCAT(LEFT(TRIM(D$1),1),"*"),COUNTIF(_xlpm.d,_xlpm.k))</f>
        <v>0</v>
      </c>
      <c r="E3286" s="1">
        <f>LOG(F3286+1,10)</f>
        <v>0.60205999132796229</v>
      </c>
      <c r="F3286" s="7">
        <v>3</v>
      </c>
      <c r="G3286" s="9" t="s">
        <v>5697</v>
      </c>
      <c r="H3286" s="4">
        <f>F3286/freq.sum.r6e</f>
        <v>1.4910536779324057E-4</v>
      </c>
      <c r="I3286" s="1" t="str">
        <f>_xlfn.LET(_xlpm.sep,":",_xlpm.w,$G3286,LEFT(_xlpm.w,FIND(_xlpm.sep,_xlpm.w)-1))</f>
        <v>ɹbɪ</v>
      </c>
      <c r="J3286" s="1" t="str">
        <f>_xlfn.LET(_xlpm.sep,":",_xlpm.w,$G3286,RIGHT(_xlpm.w,LEN(_xlpm.w)-FIND(_xlpm.sep,_xlpm.w)))</f>
        <v>rbir</v>
      </c>
      <c r="K3286" s="10">
        <f>_xlfn.LET(_xlpm.w,I3286,LEN(_xlpm.w))</f>
        <v>3</v>
      </c>
      <c r="L3286" s="10">
        <f>_xlfn.LET(_xlpm.w,J3286,LEN(_xlpm.w))</f>
        <v>4</v>
      </c>
      <c r="M3286" s="10">
        <f>_xlfn.LET(_xlpm.a,K3286,_xlpm.b,L3286,MAX(_xlpm.a,_xlpm.b))</f>
        <v>4</v>
      </c>
      <c r="N3286" s="10">
        <f>_xlfn.LET(_xlpm.d,(K3286,L3286),MAX(_xlpm.d)-MIN(_xlpm.d))</f>
        <v>1</v>
      </c>
      <c r="O3286" s="1" t="str">
        <f>_xlfn.LET(_xlpm.sep,":",_xlpm.w,$G3286,_xlfn.CONCAT("~",RIGHT(_xlpm.w,LEN(_xlpm.w)-FIND(_xlpm.sep,_xlpm.w)),"~"))</f>
        <v>~rbir~</v>
      </c>
      <c r="P3286" s="1" t="str">
        <f>_xlfn.LET(_xlpm.sep,":",_xlpm.w,$G3286,_xlfn.CONCAT("[",LEFT(_xlpm.w,FIND(_xlpm.sep,_xlpm.w)-1),"]"))</f>
        <v>[ɹbɪ]</v>
      </c>
      <c r="Q3286" s="14" cm="1">
        <f t="array" ref="Q3286">SUM(_xlfn._xlws.FILTER($H$2:$H$7117,_xlfn.MAP($O$2:$O$7117,_xlfn.LAMBDA(_xlpm.x,_xlpm.x=$O3286))))</f>
        <v>1.4910536779324057E-4</v>
      </c>
      <c r="R3286" s="14">
        <f>$H3286/Q3286</f>
        <v>1</v>
      </c>
      <c r="S3286" s="14" cm="1">
        <f t="array" ref="S3286">SUM(_xlfn._xlws.FILTER($H$2:$H$7117,_xlfn.MAP($P$2:$P$7117,_xlfn.LAMBDA(_xlpm.x,_xlpm.x=$P3286))))</f>
        <v>1.5904572564612327E-3</v>
      </c>
      <c r="T3286" s="14">
        <f>$H3286/S3286</f>
        <v>9.375E-2</v>
      </c>
      <c r="U3286" s="14">
        <f>_xlfn.LET(_xlpm.freq,F3286,_xlpm.size,M3286+1,_xlpm.F,V3286,LOG(1+_xlpm.freq)*LOG(1+_xlpm.size)*_xlpm.F)</f>
        <v>8.0313211724197642E-2</v>
      </c>
      <c r="V3286" s="14">
        <f>_xlfn.LET(_xlpm.a,T3286,_xlpm.b,R3286,2*_xlpm.a*_xlpm.b/(_xlpm.a+_xlpm.b))</f>
        <v>0.17142857142857143</v>
      </c>
      <c r="W3286" s="14">
        <f>_xlfn.LET(_xlpm.p,R3286,_xlpm.q,T3286,LOG(_xlpm.p/_xlpm.q))</f>
        <v>1.0280287236002434</v>
      </c>
      <c r="X3286" s="2"/>
    </row>
    <row r="3287" spans="1:24">
      <c r="A3287" s="1" t="str">
        <f>_xlfn.LET(_xlpm.sep," : ",CONCATENATE(O3287,_xlpm.sep,P3287))</f>
        <v>~rkir~ : [ɹkɪ]</v>
      </c>
      <c r="B3287" s="1">
        <f>_xlfn.LET(_xlpm.d,$G3287,_xlpm.k,_xlfn.CONCAT(LEFT(TRIM(B$1),1),"*"),COUNTIF(_xlpm.d,_xlpm.k))</f>
        <v>1</v>
      </c>
      <c r="C3287" s="1">
        <f>_xlfn.LET(_xlpm.d,$G3287,_xlpm.k,_xlfn.CONCAT(LEFT(TRIM(C$1),1),"*"),COUNTIF(_xlpm.d,_xlpm.k))</f>
        <v>0</v>
      </c>
      <c r="D3287" s="1">
        <f>_xlfn.LET(_xlpm.d,$G3287,_xlpm.k,_xlfn.CONCAT(LEFT(TRIM(D$1),1),"*"),COUNTIF(_xlpm.d,_xlpm.k))</f>
        <v>0</v>
      </c>
      <c r="E3287" s="1">
        <f>LOG(F3287+1,10)</f>
        <v>0.60205999132796229</v>
      </c>
      <c r="F3287" s="7">
        <v>3</v>
      </c>
      <c r="G3287" s="9" t="s">
        <v>5951</v>
      </c>
      <c r="H3287" s="4">
        <f>F3287/freq.sum.r6e</f>
        <v>1.4910536779324057E-4</v>
      </c>
      <c r="I3287" s="1" t="str">
        <f>_xlfn.LET(_xlpm.sep,":",_xlpm.w,$G3287,LEFT(_xlpm.w,FIND(_xlpm.sep,_xlpm.w)-1))</f>
        <v>ɹkɪ</v>
      </c>
      <c r="J3287" s="1" t="str">
        <f>_xlfn.LET(_xlpm.sep,":",_xlpm.w,$G3287,RIGHT(_xlpm.w,LEN(_xlpm.w)-FIND(_xlpm.sep,_xlpm.w)))</f>
        <v>rkir</v>
      </c>
      <c r="K3287" s="10">
        <f>_xlfn.LET(_xlpm.w,I3287,LEN(_xlpm.w))</f>
        <v>3</v>
      </c>
      <c r="L3287" s="10">
        <f>_xlfn.LET(_xlpm.w,J3287,LEN(_xlpm.w))</f>
        <v>4</v>
      </c>
      <c r="M3287" s="10">
        <f>_xlfn.LET(_xlpm.a,K3287,_xlpm.b,L3287,MAX(_xlpm.a,_xlpm.b))</f>
        <v>4</v>
      </c>
      <c r="N3287" s="10">
        <f>_xlfn.LET(_xlpm.d,(K3287,L3287),MAX(_xlpm.d)-MIN(_xlpm.d))</f>
        <v>1</v>
      </c>
      <c r="O3287" s="1" t="str">
        <f>_xlfn.LET(_xlpm.sep,":",_xlpm.w,$G3287,_xlfn.CONCAT("~",RIGHT(_xlpm.w,LEN(_xlpm.w)-FIND(_xlpm.sep,_xlpm.w)),"~"))</f>
        <v>~rkir~</v>
      </c>
      <c r="P3287" s="1" t="str">
        <f>_xlfn.LET(_xlpm.sep,":",_xlpm.w,$G3287,_xlfn.CONCAT("[",LEFT(_xlpm.w,FIND(_xlpm.sep,_xlpm.w)-1),"]"))</f>
        <v>[ɹkɪ]</v>
      </c>
      <c r="Q3287" s="14" cm="1">
        <f t="array" ref="Q3287">SUM(_xlfn._xlws.FILTER($H$2:$H$7117,_xlfn.MAP($O$2:$O$7117,_xlfn.LAMBDA(_xlpm.x,_xlpm.x=$O3287))))</f>
        <v>1.4910536779324057E-4</v>
      </c>
      <c r="R3287" s="14">
        <f>$H3287/Q3287</f>
        <v>1</v>
      </c>
      <c r="S3287" s="14" cm="1">
        <f t="array" ref="S3287">SUM(_xlfn._xlws.FILTER($H$2:$H$7117,_xlfn.MAP($P$2:$P$7117,_xlfn.LAMBDA(_xlpm.x,_xlpm.x=$P3287))))</f>
        <v>1.5904572564612327E-3</v>
      </c>
      <c r="T3287" s="14">
        <f>$H3287/S3287</f>
        <v>9.375E-2</v>
      </c>
      <c r="U3287" s="14">
        <f>_xlfn.LET(_xlpm.freq,F3287,_xlpm.size,M3287+1,_xlpm.F,V3287,LOG(1+_xlpm.freq)*LOG(1+_xlpm.size)*_xlpm.F)</f>
        <v>8.0313211724197642E-2</v>
      </c>
      <c r="V3287" s="14">
        <f>_xlfn.LET(_xlpm.a,T3287,_xlpm.b,R3287,2*_xlpm.a*_xlpm.b/(_xlpm.a+_xlpm.b))</f>
        <v>0.17142857142857143</v>
      </c>
      <c r="W3287" s="14">
        <f>_xlfn.LET(_xlpm.p,R3287,_xlpm.q,T3287,LOG(_xlpm.p/_xlpm.q))</f>
        <v>1.0280287236002434</v>
      </c>
      <c r="X3287" s="2"/>
    </row>
    <row r="3288" spans="1:24">
      <c r="A3288" s="1" t="str">
        <f>_xlfn.LET(_xlpm.sep," : ",CONCATENATE(O3288,_xlpm.sep,P3288))</f>
        <v>~glyr~ : [ɡlɪ]</v>
      </c>
      <c r="B3288" s="1">
        <f>_xlfn.LET(_xlpm.d,$G3288,_xlpm.k,_xlfn.CONCAT(LEFT(TRIM(B$1),1),"*"),COUNTIF(_xlpm.d,_xlpm.k))</f>
        <v>0</v>
      </c>
      <c r="C3288" s="1">
        <f>_xlfn.LET(_xlpm.d,$G3288,_xlpm.k,_xlfn.CONCAT(LEFT(TRIM(C$1),1),"*"),COUNTIF(_xlpm.d,_xlpm.k))</f>
        <v>0</v>
      </c>
      <c r="D3288" s="1">
        <f>_xlfn.LET(_xlpm.d,$G3288,_xlpm.k,_xlfn.CONCAT(LEFT(TRIM(D$1),1),"*"),COUNTIF(_xlpm.d,_xlpm.k))</f>
        <v>0</v>
      </c>
      <c r="E3288" s="1">
        <f>LOG(F3288+1,10)</f>
        <v>0.60205999132796229</v>
      </c>
      <c r="F3288" s="7">
        <v>3</v>
      </c>
      <c r="G3288" s="9" t="s">
        <v>5994</v>
      </c>
      <c r="H3288" s="4">
        <f>F3288/freq.sum.r6e</f>
        <v>1.4910536779324057E-4</v>
      </c>
      <c r="I3288" s="1" t="str">
        <f>_xlfn.LET(_xlpm.sep,":",_xlpm.w,$G3288,LEFT(_xlpm.w,FIND(_xlpm.sep,_xlpm.w)-1))</f>
        <v>ɡlɪ</v>
      </c>
      <c r="J3288" s="1" t="str">
        <f>_xlfn.LET(_xlpm.sep,":",_xlpm.w,$G3288,RIGHT(_xlpm.w,LEN(_xlpm.w)-FIND(_xlpm.sep,_xlpm.w)))</f>
        <v>glyr</v>
      </c>
      <c r="K3288" s="10">
        <f>_xlfn.LET(_xlpm.w,I3288,LEN(_xlpm.w))</f>
        <v>3</v>
      </c>
      <c r="L3288" s="10">
        <f>_xlfn.LET(_xlpm.w,J3288,LEN(_xlpm.w))</f>
        <v>4</v>
      </c>
      <c r="M3288" s="10">
        <f>_xlfn.LET(_xlpm.a,K3288,_xlpm.b,L3288,MAX(_xlpm.a,_xlpm.b))</f>
        <v>4</v>
      </c>
      <c r="N3288" s="10">
        <f>_xlfn.LET(_xlpm.d,(K3288,L3288),MAX(_xlpm.d)-MIN(_xlpm.d))</f>
        <v>1</v>
      </c>
      <c r="O3288" s="1" t="str">
        <f>_xlfn.LET(_xlpm.sep,":",_xlpm.w,$G3288,_xlfn.CONCAT("~",RIGHT(_xlpm.w,LEN(_xlpm.w)-FIND(_xlpm.sep,_xlpm.w)),"~"))</f>
        <v>~glyr~</v>
      </c>
      <c r="P3288" s="1" t="str">
        <f>_xlfn.LET(_xlpm.sep,":",_xlpm.w,$G3288,_xlfn.CONCAT("[",LEFT(_xlpm.w,FIND(_xlpm.sep,_xlpm.w)-1),"]"))</f>
        <v>[ɡlɪ]</v>
      </c>
      <c r="Q3288" s="14" cm="1">
        <f t="array" ref="Q3288">SUM(_xlfn._xlws.FILTER($H$2:$H$7109,_xlfn.MAP($O$2:$O$7109,_xlfn.LAMBDA(_xlpm.x,_xlpm.x=$O3288))))</f>
        <v>1.4910536779324057E-4</v>
      </c>
      <c r="R3288" s="14">
        <f>$H3288/Q3288</f>
        <v>1</v>
      </c>
      <c r="S3288" s="14" cm="1">
        <f t="array" ref="S3288">SUM(_xlfn._xlws.FILTER($H$2:$H$7109,_xlfn.MAP($P$2:$P$7109,_xlfn.LAMBDA(_xlpm.x,_xlpm.x=$P3288))))</f>
        <v>1.5904572564612327E-3</v>
      </c>
      <c r="T3288" s="14">
        <f>$H3288/S3288</f>
        <v>9.375E-2</v>
      </c>
      <c r="U3288" s="14">
        <f>_xlfn.LET(_xlpm.freq,F3288,_xlpm.size,M3288+1,_xlpm.F,V3288,LOG(1+_xlpm.freq)*LOG(1+_xlpm.size)*_xlpm.F)</f>
        <v>8.0313211724197642E-2</v>
      </c>
      <c r="V3288" s="14">
        <f>_xlfn.LET(_xlpm.a,T3288,_xlpm.b,R3288,2*_xlpm.a*_xlpm.b/(_xlpm.a+_xlpm.b))</f>
        <v>0.17142857142857143</v>
      </c>
      <c r="W3288" s="14">
        <f>_xlfn.LET(_xlpm.p,R3288,_xlpm.q,T3288,LOG(_xlpm.p/_xlpm.q))</f>
        <v>1.0280287236002434</v>
      </c>
      <c r="X3288" s="2"/>
    </row>
    <row r="3289" spans="1:24">
      <c r="A3289" s="1" t="str">
        <f>_xlfn.LET(_xlpm.sep," : ",CONCATENATE(O3289,_xlpm.sep,P3289))</f>
        <v>~rrir~ : [ɹə]</v>
      </c>
      <c r="B3289" s="1">
        <f>_xlfn.LET(_xlpm.d,$G3289,_xlpm.k,_xlfn.CONCAT(LEFT(TRIM(B$1),1),"*"),COUNTIF(_xlpm.d,_xlpm.k))</f>
        <v>1</v>
      </c>
      <c r="C3289" s="1">
        <f>_xlfn.LET(_xlpm.d,$G3289,_xlpm.k,_xlfn.CONCAT(LEFT(TRIM(C$1),1),"*"),COUNTIF(_xlpm.d,_xlpm.k))</f>
        <v>0</v>
      </c>
      <c r="D3289" s="1">
        <f>_xlfn.LET(_xlpm.d,$G3289,_xlpm.k,_xlfn.CONCAT(LEFT(TRIM(D$1),1),"*"),COUNTIF(_xlpm.d,_xlpm.k))</f>
        <v>0</v>
      </c>
      <c r="E3289" s="1">
        <f>LOG(F3289+1,10)</f>
        <v>0.30102999566398114</v>
      </c>
      <c r="F3289" s="7">
        <v>1</v>
      </c>
      <c r="G3289" s="9" t="s">
        <v>6756</v>
      </c>
      <c r="H3289" s="4">
        <f>F3289/freq.sum.r6e</f>
        <v>4.9701789264413521E-5</v>
      </c>
      <c r="I3289" s="1" t="str">
        <f>_xlfn.LET(_xlpm.sep,":",_xlpm.w,$G3289,LEFT(_xlpm.w,FIND(_xlpm.sep,_xlpm.w)-1))</f>
        <v>ɹə</v>
      </c>
      <c r="J3289" s="1" t="str">
        <f>_xlfn.LET(_xlpm.sep,":",_xlpm.w,$G3289,RIGHT(_xlpm.w,LEN(_xlpm.w)-FIND(_xlpm.sep,_xlpm.w)))</f>
        <v>rrir</v>
      </c>
      <c r="K3289" s="10">
        <f>_xlfn.LET(_xlpm.w,I3289,LEN(_xlpm.w))</f>
        <v>2</v>
      </c>
      <c r="L3289" s="10">
        <f>_xlfn.LET(_xlpm.w,J3289,LEN(_xlpm.w))</f>
        <v>4</v>
      </c>
      <c r="M3289" s="10">
        <f>_xlfn.LET(_xlpm.a,K3289,_xlpm.b,L3289,MAX(_xlpm.a,_xlpm.b))</f>
        <v>4</v>
      </c>
      <c r="N3289" s="10">
        <f>_xlfn.LET(_xlpm.d,(K3289,L3289),MAX(_xlpm.d)-MIN(_xlpm.d))</f>
        <v>2</v>
      </c>
      <c r="O3289" s="1" t="str">
        <f>_xlfn.LET(_xlpm.sep,":",_xlpm.w,$G3289,_xlfn.CONCAT("~",RIGHT(_xlpm.w,LEN(_xlpm.w)-FIND(_xlpm.sep,_xlpm.w)),"~"))</f>
        <v>~rrir~</v>
      </c>
      <c r="P3289" s="1" t="str">
        <f>_xlfn.LET(_xlpm.sep,":",_xlpm.w,$G3289,_xlfn.CONCAT("[",LEFT(_xlpm.w,FIND(_xlpm.sep,_xlpm.w)-1),"]"))</f>
        <v>[ɹə]</v>
      </c>
      <c r="Q3289" s="14" cm="1">
        <f t="array" ref="Q3289">SUM(_xlfn._xlws.FILTER($H$2:$H$7117,_xlfn.MAP($O$2:$O$7117,_xlfn.LAMBDA(_xlpm.x,_xlpm.x=$O3289))))</f>
        <v>2.9821073558648114E-4</v>
      </c>
      <c r="R3289" s="14">
        <f>$H3289/Q3289</f>
        <v>0.16666666666666666</v>
      </c>
      <c r="S3289" s="14" cm="1">
        <f t="array" ref="S3289">SUM(_xlfn._xlws.FILTER($H$2:$H$7117,_xlfn.MAP($P$2:$P$7117,_xlfn.LAMBDA(_xlpm.x,_xlpm.x=$P3289))))</f>
        <v>3.230616302186877E-3</v>
      </c>
      <c r="T3289" s="14">
        <f>$H3289/S3289</f>
        <v>1.5384615384615392E-2</v>
      </c>
      <c r="U3289" s="14">
        <f>_xlfn.LET(_xlpm.freq,F3289,_xlpm.size,M3289+1,_xlpm.F,V3289,LOG(1+_xlpm.freq)*LOG(1+_xlpm.size)*_xlpm.F)</f>
        <v>6.5985033106735194E-3</v>
      </c>
      <c r="V3289" s="14">
        <f>_xlfn.LET(_xlpm.a,T3289,_xlpm.b,R3289,2*_xlpm.a*_xlpm.b/(_xlpm.a+_xlpm.b))</f>
        <v>2.8169014084507057E-2</v>
      </c>
      <c r="W3289" s="14">
        <f>_xlfn.LET(_xlpm.p,R3289,_xlpm.q,T3289,LOG(_xlpm.p/_xlpm.q))</f>
        <v>1.0347621062592116</v>
      </c>
      <c r="X3289" s="2"/>
    </row>
    <row r="3290" spans="1:24">
      <c r="A3290" s="1" t="str">
        <f>_xlfn.LET(_xlpm.sep," : ",CONCATENATE(O3290,_xlpm.sep,P3290))</f>
        <v>~sigh~ : [saɪ]</v>
      </c>
      <c r="B3290" s="1">
        <f>_xlfn.LET(_xlpm.d,$G3290,_xlpm.k,_xlfn.CONCAT(LEFT(TRIM(B$1),1),"*"),COUNTIF(_xlpm.d,_xlpm.k))</f>
        <v>0</v>
      </c>
      <c r="C3290" s="1">
        <f>_xlfn.LET(_xlpm.d,$G3290,_xlpm.k,_xlfn.CONCAT(LEFT(TRIM(C$1),1),"*"),COUNTIF(_xlpm.d,_xlpm.k))</f>
        <v>0</v>
      </c>
      <c r="D3290" s="1">
        <f>_xlfn.LET(_xlpm.d,$G3290,_xlpm.k,_xlfn.CONCAT(LEFT(TRIM(D$1),1),"*"),COUNTIF(_xlpm.d,_xlpm.k))</f>
        <v>0</v>
      </c>
      <c r="E3290" s="1">
        <f>LOG(F3290+1,10)</f>
        <v>0.30102999566398114</v>
      </c>
      <c r="F3290" s="7">
        <v>1</v>
      </c>
      <c r="G3290" s="9" t="s">
        <v>3923</v>
      </c>
      <c r="H3290" s="4">
        <f>F3290/freq.sum.r6e</f>
        <v>4.9701789264413521E-5</v>
      </c>
      <c r="I3290" s="1" t="str">
        <f>_xlfn.LET(_xlpm.sep,":",_xlpm.w,$G3290,LEFT(_xlpm.w,FIND(_xlpm.sep,_xlpm.w)-1))</f>
        <v>saɪ</v>
      </c>
      <c r="J3290" s="1" t="str">
        <f>_xlfn.LET(_xlpm.sep,":",_xlpm.w,$G3290,RIGHT(_xlpm.w,LEN(_xlpm.w)-FIND(_xlpm.sep,_xlpm.w)))</f>
        <v>sigh</v>
      </c>
      <c r="K3290" s="10">
        <f>_xlfn.LET(_xlpm.w,I3290,LEN(_xlpm.w))</f>
        <v>3</v>
      </c>
      <c r="L3290" s="10">
        <f>_xlfn.LET(_xlpm.w,J3290,LEN(_xlpm.w))</f>
        <v>4</v>
      </c>
      <c r="M3290" s="10">
        <f>_xlfn.LET(_xlpm.a,K3290,_xlpm.b,L3290,MAX(_xlpm.a,_xlpm.b))</f>
        <v>4</v>
      </c>
      <c r="N3290" s="10">
        <f>_xlfn.LET(_xlpm.d,(K3290,L3290),MAX(_xlpm.d)-MIN(_xlpm.d))</f>
        <v>1</v>
      </c>
      <c r="O3290" s="1" t="str">
        <f>_xlfn.LET(_xlpm.sep,":",_xlpm.w,$G3290,_xlfn.CONCAT("~",RIGHT(_xlpm.w,LEN(_xlpm.w)-FIND(_xlpm.sep,_xlpm.w)),"~"))</f>
        <v>~sigh~</v>
      </c>
      <c r="P3290" s="1" t="str">
        <f>_xlfn.LET(_xlpm.sep,":",_xlpm.w,$G3290,_xlfn.CONCAT("[",LEFT(_xlpm.w,FIND(_xlpm.sep,_xlpm.w)-1),"]"))</f>
        <v>[saɪ]</v>
      </c>
      <c r="Q3290" s="14" cm="1">
        <f t="array" ref="Q3290">SUM(_xlfn._xlws.FILTER($H$2:$H$7117,_xlfn.MAP($O$2:$O$7117,_xlfn.LAMBDA(_xlpm.x,_xlpm.x=$O3290))))</f>
        <v>2.9821073558648114E-4</v>
      </c>
      <c r="R3290" s="14">
        <f>$H3290/Q3290</f>
        <v>0.16666666666666666</v>
      </c>
      <c r="S3290" s="14" cm="1">
        <f t="array" ref="S3290">SUM(_xlfn._xlws.FILTER($H$2:$H$7117,_xlfn.MAP($P$2:$P$7117,_xlfn.LAMBDA(_xlpm.x,_xlpm.x=$P3290))))</f>
        <v>3.2803180914512914E-3</v>
      </c>
      <c r="T3290" s="14">
        <f>$H3290/S3290</f>
        <v>1.5151515151515155E-2</v>
      </c>
      <c r="U3290" s="14">
        <f>_xlfn.LET(_xlpm.freq,F3290,_xlpm.size,M3290+1,_xlpm.F,V3290,LOG(1+_xlpm.freq)*LOG(1+_xlpm.size)*_xlpm.F)</f>
        <v>6.5068574313586073E-3</v>
      </c>
      <c r="V3290" s="14">
        <f>_xlfn.LET(_xlpm.a,T3290,_xlpm.b,R3290,2*_xlpm.a*_xlpm.b/(_xlpm.a+_xlpm.b))</f>
        <v>2.7777777777777783E-2</v>
      </c>
      <c r="W3290" s="14">
        <f>_xlfn.LET(_xlpm.p,R3290,_xlpm.q,T3290,LOG(_xlpm.p/_xlpm.q))</f>
        <v>1.0413926851582249</v>
      </c>
      <c r="X3290" s="2"/>
    </row>
    <row r="3291" spans="1:24">
      <c r="A3291" s="1" t="str">
        <f>_xlfn.LET(_xlpm.sep," : ",CONCATENATE(O3291,_xlpm.sep,P3291))</f>
        <v>~migh~ : [maɪ]</v>
      </c>
      <c r="B3291" s="1">
        <f>_xlfn.LET(_xlpm.d,$G3291,_xlpm.k,_xlfn.CONCAT(LEFT(TRIM(B$1),1),"*"),COUNTIF(_xlpm.d,_xlpm.k))</f>
        <v>0</v>
      </c>
      <c r="C3291" s="1">
        <f>_xlfn.LET(_xlpm.d,$G3291,_xlpm.k,_xlfn.CONCAT(LEFT(TRIM(C$1),1),"*"),COUNTIF(_xlpm.d,_xlpm.k))</f>
        <v>1</v>
      </c>
      <c r="D3291" s="1">
        <f>_xlfn.LET(_xlpm.d,$G3291,_xlpm.k,_xlfn.CONCAT(LEFT(TRIM(D$1),1),"*"),COUNTIF(_xlpm.d,_xlpm.k))</f>
        <v>0</v>
      </c>
      <c r="E3291" s="1">
        <f>LOG(F3291+1,10)</f>
        <v>0.30102999566398114</v>
      </c>
      <c r="F3291" s="7">
        <v>1</v>
      </c>
      <c r="G3291" s="9" t="s">
        <v>2447</v>
      </c>
      <c r="H3291" s="4">
        <f>F3291/freq.sum.r6e</f>
        <v>4.9701789264413521E-5</v>
      </c>
      <c r="I3291" s="4" t="str">
        <f>_xlfn.LET(_xlpm.sep,":",_xlpm.w,$G3291,LEFT(_xlpm.w,FIND(_xlpm.sep,_xlpm.w)-1))</f>
        <v>maɪ</v>
      </c>
      <c r="J3291" s="4" t="str">
        <f>_xlfn.LET(_xlpm.sep,":",_xlpm.w,$G3291,RIGHT(_xlpm.w,LEN(_xlpm.w)-FIND(_xlpm.sep,_xlpm.w)))</f>
        <v>migh</v>
      </c>
      <c r="K3291" s="10">
        <f>_xlfn.LET(_xlpm.w,I3291,LEN(_xlpm.w))</f>
        <v>3</v>
      </c>
      <c r="L3291" s="10">
        <f>_xlfn.LET(_xlpm.w,J3291,LEN(_xlpm.w))</f>
        <v>4</v>
      </c>
      <c r="M3291" s="10">
        <f>_xlfn.LET(_xlpm.a,K3291,_xlpm.b,L3291,MAX(_xlpm.a,_xlpm.b))</f>
        <v>4</v>
      </c>
      <c r="N3291" s="10">
        <f>_xlfn.LET(_xlpm.d,(K3291,L3291),MAX(_xlpm.d)-MIN(_xlpm.d))</f>
        <v>1</v>
      </c>
      <c r="O3291" s="1" t="str">
        <f>_xlfn.LET(_xlpm.sep,":",_xlpm.w,$G3291,_xlfn.CONCAT("~",RIGHT(_xlpm.w,LEN(_xlpm.w)-FIND(_xlpm.sep,_xlpm.w)),"~"))</f>
        <v>~migh~</v>
      </c>
      <c r="P3291" s="1" t="str">
        <f>_xlfn.LET(_xlpm.sep,":",_xlpm.w,$G3291,_xlfn.CONCAT("[",LEFT(_xlpm.w,FIND(_xlpm.sep,_xlpm.w)-1),"]"))</f>
        <v>[maɪ]</v>
      </c>
      <c r="Q3291" s="14" cm="1">
        <f t="array" ref="Q3291">SUM(_xlfn._xlws.FILTER($H$2:$H$7109,_xlfn.MAP($O$2:$O$7109,_xlfn.LAMBDA(_xlpm.x,_xlpm.x=$O3291))))</f>
        <v>1.4910536779324057E-4</v>
      </c>
      <c r="R3291" s="14">
        <f>$H3291/Q3291</f>
        <v>0.33333333333333331</v>
      </c>
      <c r="S3291" s="14" cm="1">
        <f t="array" ref="S3291">SUM(_xlfn._xlws.FILTER($H$2:$H$7109,_xlfn.MAP($P$2:$P$7109,_xlfn.LAMBDA(_xlpm.x,_xlpm.x=$P3291))))</f>
        <v>1.6401590457256461E-3</v>
      </c>
      <c r="T3291" s="14">
        <f>$H3291/S3291</f>
        <v>3.0303030303030304E-2</v>
      </c>
      <c r="U3291" s="14">
        <f>_xlfn.LET(_xlpm.freq,F3291,_xlpm.size,M3291+1,_xlpm.F,V3291,LOG(1+_xlpm.freq)*LOG(1+_xlpm.size)*_xlpm.F)</f>
        <v>1.3013714862717211E-2</v>
      </c>
      <c r="V3291" s="14">
        <f>_xlfn.LET(_xlpm.a,T3291,_xlpm.b,R3291,2*_xlpm.a*_xlpm.b/(_xlpm.a+_xlpm.b))</f>
        <v>5.5555555555555552E-2</v>
      </c>
      <c r="W3291" s="14">
        <f>_xlfn.LET(_xlpm.p,R3291,_xlpm.q,T3291,LOG(_xlpm.p/_xlpm.q))</f>
        <v>1.0413926851582249</v>
      </c>
      <c r="X3291" s="2"/>
    </row>
    <row r="3292" spans="1:24">
      <c r="A3292" s="1" t="str">
        <f>_xlfn.LET(_xlpm.sep," : ",CONCATENATE(O3292,_xlpm.sep,P3292))</f>
        <v>~mygh~ : [maɪ]</v>
      </c>
      <c r="B3292" s="1">
        <f>_xlfn.LET(_xlpm.d,$G3292,_xlpm.k,_xlfn.CONCAT(LEFT(TRIM(B$1),1),"*"),COUNTIF(_xlpm.d,_xlpm.k))</f>
        <v>0</v>
      </c>
      <c r="C3292" s="1">
        <f>_xlfn.LET(_xlpm.d,$G3292,_xlpm.k,_xlfn.CONCAT(LEFT(TRIM(C$1),1),"*"),COUNTIF(_xlpm.d,_xlpm.k))</f>
        <v>1</v>
      </c>
      <c r="D3292" s="1">
        <f>_xlfn.LET(_xlpm.d,$G3292,_xlpm.k,_xlfn.CONCAT(LEFT(TRIM(D$1),1),"*"),COUNTIF(_xlpm.d,_xlpm.k))</f>
        <v>0</v>
      </c>
      <c r="E3292" s="1">
        <f>LOG(F3292+1,10)</f>
        <v>0.30102999566398114</v>
      </c>
      <c r="F3292" s="7">
        <v>1</v>
      </c>
      <c r="G3292" s="9" t="s">
        <v>2454</v>
      </c>
      <c r="H3292" s="4">
        <f>F3292/freq.sum.r6e</f>
        <v>4.9701789264413521E-5</v>
      </c>
      <c r="I3292" s="4" t="str">
        <f>_xlfn.LET(_xlpm.sep,":",_xlpm.w,$G3292,LEFT(_xlpm.w,FIND(_xlpm.sep,_xlpm.w)-1))</f>
        <v>maɪ</v>
      </c>
      <c r="J3292" s="4" t="str">
        <f>_xlfn.LET(_xlpm.sep,":",_xlpm.w,$G3292,RIGHT(_xlpm.w,LEN(_xlpm.w)-FIND(_xlpm.sep,_xlpm.w)))</f>
        <v>mygh</v>
      </c>
      <c r="K3292" s="10">
        <f>_xlfn.LET(_xlpm.w,I3292,LEN(_xlpm.w))</f>
        <v>3</v>
      </c>
      <c r="L3292" s="10">
        <f>_xlfn.LET(_xlpm.w,J3292,LEN(_xlpm.w))</f>
        <v>4</v>
      </c>
      <c r="M3292" s="10">
        <f>_xlfn.LET(_xlpm.a,K3292,_xlpm.b,L3292,MAX(_xlpm.a,_xlpm.b))</f>
        <v>4</v>
      </c>
      <c r="N3292" s="10">
        <f>_xlfn.LET(_xlpm.d,(K3292,L3292),MAX(_xlpm.d)-MIN(_xlpm.d))</f>
        <v>1</v>
      </c>
      <c r="O3292" s="1" t="str">
        <f>_xlfn.LET(_xlpm.sep,":",_xlpm.w,$G3292,_xlfn.CONCAT("~",RIGHT(_xlpm.w,LEN(_xlpm.w)-FIND(_xlpm.sep,_xlpm.w)),"~"))</f>
        <v>~mygh~</v>
      </c>
      <c r="P3292" s="1" t="str">
        <f>_xlfn.LET(_xlpm.sep,":",_xlpm.w,$G3292,_xlfn.CONCAT("[",LEFT(_xlpm.w,FIND(_xlpm.sep,_xlpm.w)-1),"]"))</f>
        <v>[maɪ]</v>
      </c>
      <c r="Q3292" s="14" cm="1">
        <f t="array" ref="Q3292">SUM(_xlfn._xlws.FILTER($H$2:$H$7109,_xlfn.MAP($O$2:$O$7109,_xlfn.LAMBDA(_xlpm.x,_xlpm.x=$O3292))))</f>
        <v>1.4910536779324057E-4</v>
      </c>
      <c r="R3292" s="14">
        <f>$H3292/Q3292</f>
        <v>0.33333333333333331</v>
      </c>
      <c r="S3292" s="14" cm="1">
        <f t="array" ref="S3292">SUM(_xlfn._xlws.FILTER($H$2:$H$7109,_xlfn.MAP($P$2:$P$7109,_xlfn.LAMBDA(_xlpm.x,_xlpm.x=$P3292))))</f>
        <v>1.6401590457256461E-3</v>
      </c>
      <c r="T3292" s="14">
        <f>$H3292/S3292</f>
        <v>3.0303030303030304E-2</v>
      </c>
      <c r="U3292" s="14">
        <f>_xlfn.LET(_xlpm.freq,F3292,_xlpm.size,M3292+1,_xlpm.F,V3292,LOG(1+_xlpm.freq)*LOG(1+_xlpm.size)*_xlpm.F)</f>
        <v>1.3013714862717211E-2</v>
      </c>
      <c r="V3292" s="14">
        <f>_xlfn.LET(_xlpm.a,T3292,_xlpm.b,R3292,2*_xlpm.a*_xlpm.b/(_xlpm.a+_xlpm.b))</f>
        <v>5.5555555555555552E-2</v>
      </c>
      <c r="W3292" s="14">
        <f>_xlfn.LET(_xlpm.p,R3292,_xlpm.q,T3292,LOG(_xlpm.p/_xlpm.q))</f>
        <v>1.0413926851582249</v>
      </c>
      <c r="X3292" s="2"/>
    </row>
    <row r="3293" spans="1:24">
      <c r="A3293" s="1" t="str">
        <f>_xlfn.LET(_xlpm.sep," : ",CONCATENATE(O3293,_xlpm.sep,P3293))</f>
        <v>~righ~ : [ɹaɪ]</v>
      </c>
      <c r="B3293" s="1">
        <f>_xlfn.LET(_xlpm.d,$G3293,_xlpm.k,_xlfn.CONCAT(LEFT(TRIM(B$1),1),"*"),COUNTIF(_xlpm.d,_xlpm.k))</f>
        <v>1</v>
      </c>
      <c r="C3293" s="1">
        <f>_xlfn.LET(_xlpm.d,$G3293,_xlpm.k,_xlfn.CONCAT(LEFT(TRIM(C$1),1),"*"),COUNTIF(_xlpm.d,_xlpm.k))</f>
        <v>0</v>
      </c>
      <c r="D3293" s="1">
        <f>_xlfn.LET(_xlpm.d,$G3293,_xlpm.k,_xlfn.CONCAT(LEFT(TRIM(D$1),1),"*"),COUNTIF(_xlpm.d,_xlpm.k))</f>
        <v>0</v>
      </c>
      <c r="E3293" s="1">
        <f>LOG(F3293+1,10)</f>
        <v>0.30102999566398114</v>
      </c>
      <c r="F3293" s="7">
        <v>1</v>
      </c>
      <c r="G3293" s="9" t="s">
        <v>5658</v>
      </c>
      <c r="H3293" s="4">
        <f>F3293/freq.sum.r6e</f>
        <v>4.9701789264413521E-5</v>
      </c>
      <c r="I3293" s="1" t="str">
        <f>_xlfn.LET(_xlpm.sep,":",_xlpm.w,$G3293,LEFT(_xlpm.w,FIND(_xlpm.sep,_xlpm.w)-1))</f>
        <v>ɹaɪ</v>
      </c>
      <c r="J3293" s="1" t="str">
        <f>_xlfn.LET(_xlpm.sep,":",_xlpm.w,$G3293,RIGHT(_xlpm.w,LEN(_xlpm.w)-FIND(_xlpm.sep,_xlpm.w)))</f>
        <v>righ</v>
      </c>
      <c r="K3293" s="10">
        <f>_xlfn.LET(_xlpm.w,I3293,LEN(_xlpm.w))</f>
        <v>3</v>
      </c>
      <c r="L3293" s="10">
        <f>_xlfn.LET(_xlpm.w,J3293,LEN(_xlpm.w))</f>
        <v>4</v>
      </c>
      <c r="M3293" s="10">
        <f>_xlfn.LET(_xlpm.a,K3293,_xlpm.b,L3293,MAX(_xlpm.a,_xlpm.b))</f>
        <v>4</v>
      </c>
      <c r="N3293" s="10">
        <f>_xlfn.LET(_xlpm.d,(K3293,L3293),MAX(_xlpm.d)-MIN(_xlpm.d))</f>
        <v>1</v>
      </c>
      <c r="O3293" s="1" t="str">
        <f>_xlfn.LET(_xlpm.sep,":",_xlpm.w,$G3293,_xlfn.CONCAT("~",RIGHT(_xlpm.w,LEN(_xlpm.w)-FIND(_xlpm.sep,_xlpm.w)),"~"))</f>
        <v>~righ~</v>
      </c>
      <c r="P3293" s="1" t="str">
        <f>_xlfn.LET(_xlpm.sep,":",_xlpm.w,$G3293,_xlfn.CONCAT("[",LEFT(_xlpm.w,FIND(_xlpm.sep,_xlpm.w)-1),"]"))</f>
        <v>[ɹaɪ]</v>
      </c>
      <c r="Q3293" s="14" cm="1">
        <f t="array" ref="Q3293">SUM(_xlfn._xlws.FILTER($H$2:$H$7117,_xlfn.MAP($O$2:$O$7117,_xlfn.LAMBDA(_xlpm.x,_xlpm.x=$O3293))))</f>
        <v>1.4910536779324057E-4</v>
      </c>
      <c r="R3293" s="14">
        <f>$H3293/Q3293</f>
        <v>0.33333333333333331</v>
      </c>
      <c r="S3293" s="14" cm="1">
        <f t="array" ref="S3293">SUM(_xlfn._xlws.FILTER($H$2:$H$7117,_xlfn.MAP($P$2:$P$7117,_xlfn.LAMBDA(_xlpm.x,_xlpm.x=$P3293))))</f>
        <v>1.6401590457256461E-3</v>
      </c>
      <c r="T3293" s="14">
        <f>$H3293/S3293</f>
        <v>3.0303030303030304E-2</v>
      </c>
      <c r="U3293" s="14">
        <f>_xlfn.LET(_xlpm.freq,F3293,_xlpm.size,M3293+1,_xlpm.F,V3293,LOG(1+_xlpm.freq)*LOG(1+_xlpm.size)*_xlpm.F)</f>
        <v>1.3013714862717211E-2</v>
      </c>
      <c r="V3293" s="14">
        <f>_xlfn.LET(_xlpm.a,T3293,_xlpm.b,R3293,2*_xlpm.a*_xlpm.b/(_xlpm.a+_xlpm.b))</f>
        <v>5.5555555555555552E-2</v>
      </c>
      <c r="W3293" s="14">
        <f>_xlfn.LET(_xlpm.p,R3293,_xlpm.q,T3293,LOG(_xlpm.p/_xlpm.q))</f>
        <v>1.0413926851582249</v>
      </c>
      <c r="X3293" s="2"/>
    </row>
    <row r="3294" spans="1:24">
      <c r="A3294" s="1" t="str">
        <f>_xlfn.LET(_xlpm.sep," : ",CONCATENATE(O3294,_xlpm.sep,P3294))</f>
        <v>~scir~ : [saɪ]</v>
      </c>
      <c r="B3294" s="1">
        <f>_xlfn.LET(_xlpm.d,$G3294,_xlpm.k,_xlfn.CONCAT(LEFT(TRIM(B$1),1),"*"),COUNTIF(_xlpm.d,_xlpm.k))</f>
        <v>0</v>
      </c>
      <c r="C3294" s="1">
        <f>_xlfn.LET(_xlpm.d,$G3294,_xlpm.k,_xlfn.CONCAT(LEFT(TRIM(C$1),1),"*"),COUNTIF(_xlpm.d,_xlpm.k))</f>
        <v>0</v>
      </c>
      <c r="D3294" s="1">
        <f>_xlfn.LET(_xlpm.d,$G3294,_xlpm.k,_xlfn.CONCAT(LEFT(TRIM(D$1),1),"*"),COUNTIF(_xlpm.d,_xlpm.k))</f>
        <v>0</v>
      </c>
      <c r="E3294" s="1">
        <f>LOG(F3294+1,10)</f>
        <v>0.47712125471966244</v>
      </c>
      <c r="F3294" s="7">
        <v>2</v>
      </c>
      <c r="G3294" s="9" t="s">
        <v>3920</v>
      </c>
      <c r="H3294" s="4">
        <f>F3294/freq.sum.r6e</f>
        <v>9.9403578528827041E-5</v>
      </c>
      <c r="I3294" s="1" t="str">
        <f>_xlfn.LET(_xlpm.sep,":",_xlpm.w,$G3294,LEFT(_xlpm.w,FIND(_xlpm.sep,_xlpm.w)-1))</f>
        <v>saɪ</v>
      </c>
      <c r="J3294" s="1" t="str">
        <f>_xlfn.LET(_xlpm.sep,":",_xlpm.w,$G3294,RIGHT(_xlpm.w,LEN(_xlpm.w)-FIND(_xlpm.sep,_xlpm.w)))</f>
        <v>scir</v>
      </c>
      <c r="K3294" s="10">
        <f>_xlfn.LET(_xlpm.w,I3294,LEN(_xlpm.w))</f>
        <v>3</v>
      </c>
      <c r="L3294" s="10">
        <f>_xlfn.LET(_xlpm.w,J3294,LEN(_xlpm.w))</f>
        <v>4</v>
      </c>
      <c r="M3294" s="10">
        <f>_xlfn.LET(_xlpm.a,K3294,_xlpm.b,L3294,MAX(_xlpm.a,_xlpm.b))</f>
        <v>4</v>
      </c>
      <c r="N3294" s="10">
        <f>_xlfn.LET(_xlpm.d,(K3294,L3294),MAX(_xlpm.d)-MIN(_xlpm.d))</f>
        <v>1</v>
      </c>
      <c r="O3294" s="1" t="str">
        <f>_xlfn.LET(_xlpm.sep,":",_xlpm.w,$G3294,_xlfn.CONCAT("~",RIGHT(_xlpm.w,LEN(_xlpm.w)-FIND(_xlpm.sep,_xlpm.w)),"~"))</f>
        <v>~scir~</v>
      </c>
      <c r="P3294" s="1" t="str">
        <f>_xlfn.LET(_xlpm.sep,":",_xlpm.w,$G3294,_xlfn.CONCAT("[",LEFT(_xlpm.w,FIND(_xlpm.sep,_xlpm.w)-1),"]"))</f>
        <v>[saɪ]</v>
      </c>
      <c r="Q3294" s="14" cm="1">
        <f t="array" ref="Q3294">SUM(_xlfn._xlws.FILTER($H$2:$H$7117,_xlfn.MAP($O$2:$O$7117,_xlfn.LAMBDA(_xlpm.x,_xlpm.x=$O3294))))</f>
        <v>2.9821073558648114E-4</v>
      </c>
      <c r="R3294" s="14">
        <f>$H3294/Q3294</f>
        <v>0.33333333333333331</v>
      </c>
      <c r="S3294" s="14" cm="1">
        <f t="array" ref="S3294">SUM(_xlfn._xlws.FILTER($H$2:$H$7117,_xlfn.MAP($P$2:$P$7117,_xlfn.LAMBDA(_xlpm.x,_xlpm.x=$P3294))))</f>
        <v>3.2803180914512914E-3</v>
      </c>
      <c r="T3294" s="14">
        <f>$H3294/S3294</f>
        <v>3.0303030303030311E-2</v>
      </c>
      <c r="U3294" s="14">
        <f>_xlfn.LET(_xlpm.freq,F3294,_xlpm.size,M3294+1,_xlpm.F,V3294,LOG(1+_xlpm.freq)*LOG(1+_xlpm.size)*_xlpm.F)</f>
        <v>2.0626250052484352E-2</v>
      </c>
      <c r="V3294" s="14">
        <f>_xlfn.LET(_xlpm.a,T3294,_xlpm.b,R3294,2*_xlpm.a*_xlpm.b/(_xlpm.a+_xlpm.b))</f>
        <v>5.5555555555555566E-2</v>
      </c>
      <c r="W3294" s="14">
        <f>_xlfn.LET(_xlpm.p,R3294,_xlpm.q,T3294,LOG(_xlpm.p/_xlpm.q))</f>
        <v>1.0413926851582249</v>
      </c>
      <c r="X3294" s="2"/>
    </row>
    <row r="3295" spans="1:24">
      <c r="A3295" s="1" t="str">
        <f>_xlfn.LET(_xlpm.sep," : ",CONCATENATE(O3295,_xlpm.sep,P3295))</f>
        <v>~phir~ : [faɪ]</v>
      </c>
      <c r="B3295" s="1">
        <f>_xlfn.LET(_xlpm.d,$G3295,_xlpm.k,_xlfn.CONCAT(LEFT(TRIM(B$1),1),"*"),COUNTIF(_xlpm.d,_xlpm.k))</f>
        <v>0</v>
      </c>
      <c r="C3295" s="1">
        <f>_xlfn.LET(_xlpm.d,$G3295,_xlpm.k,_xlfn.CONCAT(LEFT(TRIM(C$1),1),"*"),COUNTIF(_xlpm.d,_xlpm.k))</f>
        <v>0</v>
      </c>
      <c r="D3295" s="1">
        <f>_xlfn.LET(_xlpm.d,$G3295,_xlpm.k,_xlfn.CONCAT(LEFT(TRIM(D$1),1),"*"),COUNTIF(_xlpm.d,_xlpm.k))</f>
        <v>0</v>
      </c>
      <c r="E3295" s="1">
        <f>LOG(F3295+1,10)</f>
        <v>0.47712125471966244</v>
      </c>
      <c r="F3295" s="7">
        <v>2</v>
      </c>
      <c r="G3295" s="9" t="s">
        <v>876</v>
      </c>
      <c r="H3295" s="4">
        <f>F3295/freq.sum.r6e</f>
        <v>9.9403578528827041E-5</v>
      </c>
      <c r="I3295" s="1" t="str">
        <f>_xlfn.LET(_xlpm.sep,":",_xlpm.w,$G3295,LEFT(_xlpm.w,FIND(_xlpm.sep,_xlpm.w)-1))</f>
        <v>faɪ</v>
      </c>
      <c r="J3295" s="1" t="str">
        <f>_xlfn.LET(_xlpm.sep,":",_xlpm.w,$G3295,RIGHT(_xlpm.w,LEN(_xlpm.w)-FIND(_xlpm.sep,_xlpm.w)))</f>
        <v>phir</v>
      </c>
      <c r="K3295" s="10">
        <f>_xlfn.LET(_xlpm.w,I3295,LEN(_xlpm.w))</f>
        <v>3</v>
      </c>
      <c r="L3295" s="10">
        <f>_xlfn.LET(_xlpm.w,J3295,LEN(_xlpm.w))</f>
        <v>4</v>
      </c>
      <c r="M3295" s="10">
        <f>_xlfn.LET(_xlpm.a,K3295,_xlpm.b,L3295,MAX(_xlpm.a,_xlpm.b))</f>
        <v>4</v>
      </c>
      <c r="N3295" s="10">
        <f>_xlfn.LET(_xlpm.d,(K3295,L3295),MAX(_xlpm.d)-MIN(_xlpm.d))</f>
        <v>1</v>
      </c>
      <c r="O3295" s="1" t="str">
        <f>_xlfn.LET(_xlpm.sep,":",_xlpm.w,$G3295,_xlfn.CONCAT("~",RIGHT(_xlpm.w,LEN(_xlpm.w)-FIND(_xlpm.sep,_xlpm.w)),"~"))</f>
        <v>~phir~</v>
      </c>
      <c r="P3295" s="1" t="str">
        <f>_xlfn.LET(_xlpm.sep,":",_xlpm.w,$G3295,_xlfn.CONCAT("[",LEFT(_xlpm.w,FIND(_xlpm.sep,_xlpm.w)-1),"]"))</f>
        <v>[faɪ]</v>
      </c>
      <c r="Q3295" s="14" cm="1">
        <f t="array" ref="Q3295">SUM(_xlfn._xlws.FILTER($H$2:$H$7117,_xlfn.MAP($O$2:$O$7117,_xlfn.LAMBDA(_xlpm.x,_xlpm.x=$O3295))))</f>
        <v>2.4850894632206762E-4</v>
      </c>
      <c r="R3295" s="14">
        <f>$H3295/Q3295</f>
        <v>0.39999999999999997</v>
      </c>
      <c r="S3295" s="14" cm="1">
        <f t="array" ref="S3295">SUM(_xlfn._xlws.FILTER($H$2:$H$7117,_xlfn.MAP($P$2:$P$7117,_xlfn.LAMBDA(_xlpm.x,_xlpm.x=$P3295))))</f>
        <v>2.7335984095427429E-3</v>
      </c>
      <c r="T3295" s="14">
        <f>$H3295/S3295</f>
        <v>3.6363636363636376E-2</v>
      </c>
      <c r="U3295" s="14">
        <f>_xlfn.LET(_xlpm.freq,F3295,_xlpm.size,M3295+1,_xlpm.F,V3295,LOG(1+_xlpm.freq)*LOG(1+_xlpm.size)*_xlpm.F)</f>
        <v>2.475150006298122E-2</v>
      </c>
      <c r="V3295" s="14">
        <f>_xlfn.LET(_xlpm.a,T3295,_xlpm.b,R3295,2*_xlpm.a*_xlpm.b/(_xlpm.a+_xlpm.b))</f>
        <v>6.666666666666668E-2</v>
      </c>
      <c r="W3295" s="14">
        <f>_xlfn.LET(_xlpm.p,R3295,_xlpm.q,T3295,LOG(_xlpm.p/_xlpm.q))</f>
        <v>1.0413926851582249</v>
      </c>
      <c r="X3295" s="2"/>
    </row>
    <row r="3296" spans="1:24">
      <c r="A3296" s="1" t="str">
        <f>_xlfn.LET(_xlpm.sep," : ",CONCATENATE(O3296,_xlpm.sep,P3296))</f>
        <v>~brie~ : [bɹaɪ]</v>
      </c>
      <c r="B3296" s="1">
        <f>_xlfn.LET(_xlpm.d,$G3296,_xlpm.k,_xlfn.CONCAT(LEFT(TRIM(B$1),1),"*"),COUNTIF(_xlpm.d,_xlpm.k))</f>
        <v>0</v>
      </c>
      <c r="C3296" s="1">
        <f>_xlfn.LET(_xlpm.d,$G3296,_xlpm.k,_xlfn.CONCAT(LEFT(TRIM(C$1),1),"*"),COUNTIF(_xlpm.d,_xlpm.k))</f>
        <v>0</v>
      </c>
      <c r="D3296" s="1">
        <f>_xlfn.LET(_xlpm.d,$G3296,_xlpm.k,_xlfn.CONCAT(LEFT(TRIM(D$1),1),"*"),COUNTIF(_xlpm.d,_xlpm.k))</f>
        <v>0</v>
      </c>
      <c r="E3296" s="1">
        <f>LOG(F3296+1,10)</f>
        <v>0.30102999566398114</v>
      </c>
      <c r="F3296" s="7">
        <v>1</v>
      </c>
      <c r="G3296" s="9" t="s">
        <v>368</v>
      </c>
      <c r="H3296" s="4">
        <f>F3296/freq.sum.r6e</f>
        <v>4.9701789264413521E-5</v>
      </c>
      <c r="I3296" s="1" t="str">
        <f>_xlfn.LET(_xlpm.sep,":",_xlpm.w,$G3296,LEFT(_xlpm.w,FIND(_xlpm.sep,_xlpm.w)-1))</f>
        <v>bɹaɪ</v>
      </c>
      <c r="J3296" s="1" t="str">
        <f>_xlfn.LET(_xlpm.sep,":",_xlpm.w,$G3296,RIGHT(_xlpm.w,LEN(_xlpm.w)-FIND(_xlpm.sep,_xlpm.w)))</f>
        <v>brie</v>
      </c>
      <c r="K3296" s="10">
        <f>_xlfn.LET(_xlpm.w,I3296,LEN(_xlpm.w))</f>
        <v>4</v>
      </c>
      <c r="L3296" s="10">
        <f>_xlfn.LET(_xlpm.w,J3296,LEN(_xlpm.w))</f>
        <v>4</v>
      </c>
      <c r="M3296" s="10">
        <f>_xlfn.LET(_xlpm.a,K3296,_xlpm.b,L3296,MAX(_xlpm.a,_xlpm.b))</f>
        <v>4</v>
      </c>
      <c r="N3296" s="10">
        <f>_xlfn.LET(_xlpm.d,(K3296,L3296),MAX(_xlpm.d)-MIN(_xlpm.d))</f>
        <v>0</v>
      </c>
      <c r="O3296" s="1" t="str">
        <f>_xlfn.LET(_xlpm.sep,":",_xlpm.w,$G3296,_xlfn.CONCAT("~",RIGHT(_xlpm.w,LEN(_xlpm.w)-FIND(_xlpm.sep,_xlpm.w)),"~"))</f>
        <v>~brie~</v>
      </c>
      <c r="P3296" s="1" t="str">
        <f>_xlfn.LET(_xlpm.sep,":",_xlpm.w,$G3296,_xlfn.CONCAT("[",LEFT(_xlpm.w,FIND(_xlpm.sep,_xlpm.w)-1),"]"))</f>
        <v>[bɹaɪ]</v>
      </c>
      <c r="Q3296" s="14" cm="1">
        <f t="array" ref="Q3296">SUM(_xlfn._xlws.FILTER($H$2:$H$7111,_xlfn.MAP($O$2:$O$7111,_xlfn.LAMBDA(_xlpm.x,_xlpm.x=$O3296))))</f>
        <v>9.9403578528827041E-5</v>
      </c>
      <c r="R3296" s="14">
        <f>$H3296/Q3296</f>
        <v>0.5</v>
      </c>
      <c r="S3296" s="14" cm="1">
        <f t="array" ref="S3296">SUM(_xlfn._xlws.FILTER($H$2:$H$7111,_xlfn.MAP($P$2:$P$7111,_xlfn.LAMBDA(_xlpm.x,_xlpm.x=$P3296))))</f>
        <v>1.0934393638170974E-3</v>
      </c>
      <c r="T3296" s="14">
        <f>$H3296/S3296</f>
        <v>4.5454545454545456E-2</v>
      </c>
      <c r="U3296" s="14">
        <f>_xlfn.LET(_xlpm.freq,F3296,_xlpm.size,M3296+1,_xlpm.F,V3296,LOG(1+_xlpm.freq)*LOG(1+_xlpm.size)*_xlpm.F)</f>
        <v>1.9520572294075819E-2</v>
      </c>
      <c r="V3296" s="14">
        <f>_xlfn.LET(_xlpm.a,T3296,_xlpm.b,R3296,2*_xlpm.a*_xlpm.b/(_xlpm.a+_xlpm.b))</f>
        <v>8.3333333333333343E-2</v>
      </c>
      <c r="W3296" s="14">
        <f>_xlfn.LET(_xlpm.p,R3296,_xlpm.q,T3296,LOG(_xlpm.p/_xlpm.q))</f>
        <v>1.0413926851582251</v>
      </c>
      <c r="X3296" s="2"/>
    </row>
    <row r="3297" spans="1:24">
      <c r="A3297" s="1" t="str">
        <f>_xlfn.LET(_xlpm.sep," : ",CONCATENATE(O3297,_xlpm.sep,P3297))</f>
        <v>~drie~ : [dɹaɪ]</v>
      </c>
      <c r="B3297" s="1">
        <f>_xlfn.LET(_xlpm.d,$G3297,_xlpm.k,_xlfn.CONCAT(LEFT(TRIM(B$1),1),"*"),COUNTIF(_xlpm.d,_xlpm.k))</f>
        <v>0</v>
      </c>
      <c r="C3297" s="1">
        <f>_xlfn.LET(_xlpm.d,$G3297,_xlpm.k,_xlfn.CONCAT(LEFT(TRIM(C$1),1),"*"),COUNTIF(_xlpm.d,_xlpm.k))</f>
        <v>0</v>
      </c>
      <c r="D3297" s="1">
        <f>_xlfn.LET(_xlpm.d,$G3297,_xlpm.k,_xlfn.CONCAT(LEFT(TRIM(D$1),1),"*"),COUNTIF(_xlpm.d,_xlpm.k))</f>
        <v>0</v>
      </c>
      <c r="E3297" s="1">
        <f>LOG(F3297+1,10)</f>
        <v>0.30102999566398114</v>
      </c>
      <c r="F3297" s="7">
        <v>1</v>
      </c>
      <c r="G3297" s="9" t="s">
        <v>652</v>
      </c>
      <c r="H3297" s="4">
        <f>F3297/freq.sum.r6e</f>
        <v>4.9701789264413521E-5</v>
      </c>
      <c r="I3297" s="1" t="str">
        <f>_xlfn.LET(_xlpm.sep,":",_xlpm.w,$G3297,LEFT(_xlpm.w,FIND(_xlpm.sep,_xlpm.w)-1))</f>
        <v>dɹaɪ</v>
      </c>
      <c r="J3297" s="1" t="str">
        <f>_xlfn.LET(_xlpm.sep,":",_xlpm.w,$G3297,RIGHT(_xlpm.w,LEN(_xlpm.w)-FIND(_xlpm.sep,_xlpm.w)))</f>
        <v>drie</v>
      </c>
      <c r="K3297" s="10">
        <f>_xlfn.LET(_xlpm.w,I3297,LEN(_xlpm.w))</f>
        <v>4</v>
      </c>
      <c r="L3297" s="10">
        <f>_xlfn.LET(_xlpm.w,J3297,LEN(_xlpm.w))</f>
        <v>4</v>
      </c>
      <c r="M3297" s="10">
        <f>_xlfn.LET(_xlpm.a,K3297,_xlpm.b,L3297,MAX(_xlpm.a,_xlpm.b))</f>
        <v>4</v>
      </c>
      <c r="N3297" s="10">
        <f>_xlfn.LET(_xlpm.d,(K3297,L3297),MAX(_xlpm.d)-MIN(_xlpm.d))</f>
        <v>0</v>
      </c>
      <c r="O3297" s="1" t="str">
        <f>_xlfn.LET(_xlpm.sep,":",_xlpm.w,$G3297,_xlfn.CONCAT("~",RIGHT(_xlpm.w,LEN(_xlpm.w)-FIND(_xlpm.sep,_xlpm.w)),"~"))</f>
        <v>~drie~</v>
      </c>
      <c r="P3297" s="1" t="str">
        <f>_xlfn.LET(_xlpm.sep,":",_xlpm.w,$G3297,_xlfn.CONCAT("[",LEFT(_xlpm.w,FIND(_xlpm.sep,_xlpm.w)-1),"]"))</f>
        <v>[dɹaɪ]</v>
      </c>
      <c r="Q3297" s="14" cm="1">
        <f t="array" ref="Q3297">SUM(_xlfn._xlws.FILTER($H$2:$H$7117,_xlfn.MAP($O$2:$O$7117,_xlfn.LAMBDA(_xlpm.x,_xlpm.x=$O3297))))</f>
        <v>9.9403578528827041E-5</v>
      </c>
      <c r="R3297" s="14">
        <f>$H3297/Q3297</f>
        <v>0.5</v>
      </c>
      <c r="S3297" s="14" cm="1">
        <f t="array" ref="S3297">SUM(_xlfn._xlws.FILTER($H$2:$H$7117,_xlfn.MAP($P$2:$P$7117,_xlfn.LAMBDA(_xlpm.x,_xlpm.x=$P3297))))</f>
        <v>1.0934393638170974E-3</v>
      </c>
      <c r="T3297" s="14">
        <f>$H3297/S3297</f>
        <v>4.5454545454545456E-2</v>
      </c>
      <c r="U3297" s="14">
        <f>_xlfn.LET(_xlpm.freq,F3297,_xlpm.size,M3297+1,_xlpm.F,V3297,LOG(1+_xlpm.freq)*LOG(1+_xlpm.size)*_xlpm.F)</f>
        <v>1.9520572294075819E-2</v>
      </c>
      <c r="V3297" s="14">
        <f>_xlfn.LET(_xlpm.a,T3297,_xlpm.b,R3297,2*_xlpm.a*_xlpm.b/(_xlpm.a+_xlpm.b))</f>
        <v>8.3333333333333343E-2</v>
      </c>
      <c r="W3297" s="14">
        <f>_xlfn.LET(_xlpm.p,R3297,_xlpm.q,T3297,LOG(_xlpm.p/_xlpm.q))</f>
        <v>1.0413926851582251</v>
      </c>
      <c r="X3297" s="2"/>
    </row>
    <row r="3298" spans="1:24">
      <c r="A3298" s="1" t="str">
        <f>_xlfn.LET(_xlpm.sep," : ",CONCATENATE(O3298,_xlpm.sep,P3298))</f>
        <v>~whye~ : [hwaɪ]</v>
      </c>
      <c r="B3298" s="1">
        <f>_xlfn.LET(_xlpm.d,$G3298,_xlpm.k,_xlfn.CONCAT(LEFT(TRIM(B$1),1),"*"),COUNTIF(_xlpm.d,_xlpm.k))</f>
        <v>0</v>
      </c>
      <c r="C3298" s="1">
        <f>_xlfn.LET(_xlpm.d,$G3298,_xlpm.k,_xlfn.CONCAT(LEFT(TRIM(C$1),1),"*"),COUNTIF(_xlpm.d,_xlpm.k))</f>
        <v>0</v>
      </c>
      <c r="D3298" s="1">
        <f>_xlfn.LET(_xlpm.d,$G3298,_xlpm.k,_xlfn.CONCAT(LEFT(TRIM(D$1),1),"*"),COUNTIF(_xlpm.d,_xlpm.k))</f>
        <v>0</v>
      </c>
      <c r="E3298" s="1">
        <f>LOG(F3298+1,10)</f>
        <v>0.30102999566398114</v>
      </c>
      <c r="F3298" s="7">
        <v>1</v>
      </c>
      <c r="G3298" s="9" t="s">
        <v>1229</v>
      </c>
      <c r="H3298" s="4">
        <f>F3298/freq.sum.r6e</f>
        <v>4.9701789264413521E-5</v>
      </c>
      <c r="I3298" s="4" t="str">
        <f>_xlfn.LET(_xlpm.sep,":",_xlpm.w,$G3298,LEFT(_xlpm.w,FIND(_xlpm.sep,_xlpm.w)-1))</f>
        <v>hwaɪ</v>
      </c>
      <c r="J3298" s="4" t="str">
        <f>_xlfn.LET(_xlpm.sep,":",_xlpm.w,$G3298,RIGHT(_xlpm.w,LEN(_xlpm.w)-FIND(_xlpm.sep,_xlpm.w)))</f>
        <v>whye</v>
      </c>
      <c r="K3298" s="10">
        <f>_xlfn.LET(_xlpm.w,I3298,LEN(_xlpm.w))</f>
        <v>4</v>
      </c>
      <c r="L3298" s="10">
        <f>_xlfn.LET(_xlpm.w,J3298,LEN(_xlpm.w))</f>
        <v>4</v>
      </c>
      <c r="M3298" s="10">
        <f>_xlfn.LET(_xlpm.a,K3298,_xlpm.b,L3298,MAX(_xlpm.a,_xlpm.b))</f>
        <v>4</v>
      </c>
      <c r="N3298" s="10">
        <f>_xlfn.LET(_xlpm.d,(K3298,L3298),MAX(_xlpm.d)-MIN(_xlpm.d))</f>
        <v>0</v>
      </c>
      <c r="O3298" s="1" t="str">
        <f>_xlfn.LET(_xlpm.sep,":",_xlpm.w,$G3298,_xlfn.CONCAT("~",RIGHT(_xlpm.w,LEN(_xlpm.w)-FIND(_xlpm.sep,_xlpm.w)),"~"))</f>
        <v>~whye~</v>
      </c>
      <c r="P3298" s="1" t="str">
        <f>_xlfn.LET(_xlpm.sep,":",_xlpm.w,$G3298,_xlfn.CONCAT("[",LEFT(_xlpm.w,FIND(_xlpm.sep,_xlpm.w)-1),"]"))</f>
        <v>[hwaɪ]</v>
      </c>
      <c r="Q3298" s="14" cm="1">
        <f t="array" ref="Q3298">SUM(_xlfn._xlws.FILTER($H$2:$H$7109,_xlfn.MAP($O$2:$O$7109,_xlfn.LAMBDA(_xlpm.x,_xlpm.x=$O3298))))</f>
        <v>9.9403578528827041E-5</v>
      </c>
      <c r="R3298" s="14">
        <f>$H3298/Q3298</f>
        <v>0.5</v>
      </c>
      <c r="S3298" s="14" cm="1">
        <f t="array" ref="S3298">SUM(_xlfn._xlws.FILTER($H$2:$H$7109,_xlfn.MAP($P$2:$P$7109,_xlfn.LAMBDA(_xlpm.x,_xlpm.x=$P3298))))</f>
        <v>1.0934393638170974E-3</v>
      </c>
      <c r="T3298" s="14">
        <f>$H3298/S3298</f>
        <v>4.5454545454545456E-2</v>
      </c>
      <c r="U3298" s="14">
        <f>_xlfn.LET(_xlpm.freq,F3298,_xlpm.size,M3298+1,_xlpm.F,V3298,LOG(1+_xlpm.freq)*LOG(1+_xlpm.size)*_xlpm.F)</f>
        <v>1.9520572294075819E-2</v>
      </c>
      <c r="V3298" s="14">
        <f>_xlfn.LET(_xlpm.a,T3298,_xlpm.b,R3298,2*_xlpm.a*_xlpm.b/(_xlpm.a+_xlpm.b))</f>
        <v>8.3333333333333343E-2</v>
      </c>
      <c r="W3298" s="14">
        <f>_xlfn.LET(_xlpm.p,R3298,_xlpm.q,T3298,LOG(_xlpm.p/_xlpm.q))</f>
        <v>1.0413926851582251</v>
      </c>
      <c r="X3298" s="2"/>
    </row>
    <row r="3299" spans="1:24">
      <c r="A3299" s="1" t="str">
        <f>_xlfn.LET(_xlpm.sep," : ",CONCATENATE(O3299,_xlpm.sep,P3299))</f>
        <v>~trye~ : [tɹaɪ]</v>
      </c>
      <c r="B3299" s="1">
        <f>_xlfn.LET(_xlpm.d,$G3299,_xlpm.k,_xlfn.CONCAT(LEFT(TRIM(B$1),1),"*"),COUNTIF(_xlpm.d,_xlpm.k))</f>
        <v>0</v>
      </c>
      <c r="C3299" s="1">
        <f>_xlfn.LET(_xlpm.d,$G3299,_xlpm.k,_xlfn.CONCAT(LEFT(TRIM(C$1),1),"*"),COUNTIF(_xlpm.d,_xlpm.k))</f>
        <v>0</v>
      </c>
      <c r="D3299" s="1">
        <f>_xlfn.LET(_xlpm.d,$G3299,_xlpm.k,_xlfn.CONCAT(LEFT(TRIM(D$1),1),"*"),COUNTIF(_xlpm.d,_xlpm.k))</f>
        <v>0</v>
      </c>
      <c r="E3299" s="1">
        <f>LOG(F3299+1,10)</f>
        <v>0.30102999566398114</v>
      </c>
      <c r="F3299" s="7">
        <v>1</v>
      </c>
      <c r="G3299" s="9" t="s">
        <v>4920</v>
      </c>
      <c r="H3299" s="4">
        <f>F3299/freq.sum.r6e</f>
        <v>4.9701789264413521E-5</v>
      </c>
      <c r="I3299" s="1" t="str">
        <f>_xlfn.LET(_xlpm.sep,":",_xlpm.w,$G3299,LEFT(_xlpm.w,FIND(_xlpm.sep,_xlpm.w)-1))</f>
        <v>tɹaɪ</v>
      </c>
      <c r="J3299" s="1" t="str">
        <f>_xlfn.LET(_xlpm.sep,":",_xlpm.w,$G3299,RIGHT(_xlpm.w,LEN(_xlpm.w)-FIND(_xlpm.sep,_xlpm.w)))</f>
        <v>trye</v>
      </c>
      <c r="K3299" s="10">
        <f>_xlfn.LET(_xlpm.w,I3299,LEN(_xlpm.w))</f>
        <v>4</v>
      </c>
      <c r="L3299" s="10">
        <f>_xlfn.LET(_xlpm.w,J3299,LEN(_xlpm.w))</f>
        <v>4</v>
      </c>
      <c r="M3299" s="10">
        <f>_xlfn.LET(_xlpm.a,K3299,_xlpm.b,L3299,MAX(_xlpm.a,_xlpm.b))</f>
        <v>4</v>
      </c>
      <c r="N3299" s="10">
        <f>_xlfn.LET(_xlpm.d,(K3299,L3299),MAX(_xlpm.d)-MIN(_xlpm.d))</f>
        <v>0</v>
      </c>
      <c r="O3299" s="1" t="str">
        <f>_xlfn.LET(_xlpm.sep,":",_xlpm.w,$G3299,_xlfn.CONCAT("~",RIGHT(_xlpm.w,LEN(_xlpm.w)-FIND(_xlpm.sep,_xlpm.w)),"~"))</f>
        <v>~trye~</v>
      </c>
      <c r="P3299" s="1" t="str">
        <f>_xlfn.LET(_xlpm.sep,":",_xlpm.w,$G3299,_xlfn.CONCAT("[",LEFT(_xlpm.w,FIND(_xlpm.sep,_xlpm.w)-1),"]"))</f>
        <v>[tɹaɪ]</v>
      </c>
      <c r="Q3299" s="14" cm="1">
        <f t="array" ref="Q3299">SUM(_xlfn._xlws.FILTER($H$2:$H$7117,_xlfn.MAP($O$2:$O$7117,_xlfn.LAMBDA(_xlpm.x,_xlpm.x=$O3299))))</f>
        <v>9.9403578528827041E-5</v>
      </c>
      <c r="R3299" s="14">
        <f>$H3299/Q3299</f>
        <v>0.5</v>
      </c>
      <c r="S3299" s="14" cm="1">
        <f t="array" ref="S3299">SUM(_xlfn._xlws.FILTER($H$2:$H$7117,_xlfn.MAP($P$2:$P$7117,_xlfn.LAMBDA(_xlpm.x,_xlpm.x=$P3299))))</f>
        <v>1.0934393638170974E-3</v>
      </c>
      <c r="T3299" s="14">
        <f>$H3299/S3299</f>
        <v>4.5454545454545456E-2</v>
      </c>
      <c r="U3299" s="14">
        <f>_xlfn.LET(_xlpm.freq,F3299,_xlpm.size,M3299+1,_xlpm.F,V3299,LOG(1+_xlpm.freq)*LOG(1+_xlpm.size)*_xlpm.F)</f>
        <v>1.9520572294075819E-2</v>
      </c>
      <c r="V3299" s="14">
        <f>_xlfn.LET(_xlpm.a,T3299,_xlpm.b,R3299,2*_xlpm.a*_xlpm.b/(_xlpm.a+_xlpm.b))</f>
        <v>8.3333333333333343E-2</v>
      </c>
      <c r="W3299" s="14">
        <f>_xlfn.LET(_xlpm.p,R3299,_xlpm.q,T3299,LOG(_xlpm.p/_xlpm.q))</f>
        <v>1.0413926851582251</v>
      </c>
      <c r="X3299" s="2"/>
    </row>
    <row r="3300" spans="1:24">
      <c r="A3300" s="1" t="str">
        <f>_xlfn.LET(_xlpm.sep," : ",CONCATENATE(O3300,_xlpm.sep,P3300))</f>
        <v>~guie~ : [ɡaɪ]</v>
      </c>
      <c r="B3300" s="1">
        <f>_xlfn.LET(_xlpm.d,$G3300,_xlpm.k,_xlfn.CONCAT(LEFT(TRIM(B$1),1),"*"),COUNTIF(_xlpm.d,_xlpm.k))</f>
        <v>0</v>
      </c>
      <c r="C3300" s="1">
        <f>_xlfn.LET(_xlpm.d,$G3300,_xlpm.k,_xlfn.CONCAT(LEFT(TRIM(C$1),1),"*"),COUNTIF(_xlpm.d,_xlpm.k))</f>
        <v>0</v>
      </c>
      <c r="D3300" s="1">
        <f>_xlfn.LET(_xlpm.d,$G3300,_xlpm.k,_xlfn.CONCAT(LEFT(TRIM(D$1),1),"*"),COUNTIF(_xlpm.d,_xlpm.k))</f>
        <v>0</v>
      </c>
      <c r="E3300" s="1">
        <f>LOG(F3300+1,10)</f>
        <v>0.30102999566398114</v>
      </c>
      <c r="F3300" s="7">
        <v>1</v>
      </c>
      <c r="G3300" s="9" t="s">
        <v>5649</v>
      </c>
      <c r="H3300" s="4">
        <f>F3300/freq.sum.r6e</f>
        <v>4.9701789264413521E-5</v>
      </c>
      <c r="I3300" s="4" t="str">
        <f>_xlfn.LET(_xlpm.sep,":",_xlpm.w,$G3300,LEFT(_xlpm.w,FIND(_xlpm.sep,_xlpm.w)-1))</f>
        <v>ɡaɪ</v>
      </c>
      <c r="J3300" s="4" t="str">
        <f>_xlfn.LET(_xlpm.sep,":",_xlpm.w,$G3300,RIGHT(_xlpm.w,LEN(_xlpm.w)-FIND(_xlpm.sep,_xlpm.w)))</f>
        <v>guie</v>
      </c>
      <c r="K3300" s="10">
        <f>_xlfn.LET(_xlpm.w,I3300,LEN(_xlpm.w))</f>
        <v>3</v>
      </c>
      <c r="L3300" s="10">
        <f>_xlfn.LET(_xlpm.w,J3300,LEN(_xlpm.w))</f>
        <v>4</v>
      </c>
      <c r="M3300" s="10">
        <f>_xlfn.LET(_xlpm.a,K3300,_xlpm.b,L3300,MAX(_xlpm.a,_xlpm.b))</f>
        <v>4</v>
      </c>
      <c r="N3300" s="10">
        <f>_xlfn.LET(_xlpm.d,(K3300,L3300),MAX(_xlpm.d)-MIN(_xlpm.d))</f>
        <v>1</v>
      </c>
      <c r="O3300" s="1" t="str">
        <f>_xlfn.LET(_xlpm.sep,":",_xlpm.w,$G3300,_xlfn.CONCAT("~",RIGHT(_xlpm.w,LEN(_xlpm.w)-FIND(_xlpm.sep,_xlpm.w)),"~"))</f>
        <v>~guie~</v>
      </c>
      <c r="P3300" s="1" t="str">
        <f>_xlfn.LET(_xlpm.sep,":",_xlpm.w,$G3300,_xlfn.CONCAT("[",LEFT(_xlpm.w,FIND(_xlpm.sep,_xlpm.w)-1),"]"))</f>
        <v>[ɡaɪ]</v>
      </c>
      <c r="Q3300" s="14" cm="1">
        <f t="array" ref="Q3300">SUM(_xlfn._xlws.FILTER($H$2:$H$7109,_xlfn.MAP($O$2:$O$7109,_xlfn.LAMBDA(_xlpm.x,_xlpm.x=$O3300))))</f>
        <v>9.9403578528827041E-5</v>
      </c>
      <c r="R3300" s="14">
        <f>$H3300/Q3300</f>
        <v>0.5</v>
      </c>
      <c r="S3300" s="14" cm="1">
        <f t="array" ref="S3300">SUM(_xlfn._xlws.FILTER($H$2:$H$7109,_xlfn.MAP($P$2:$P$7109,_xlfn.LAMBDA(_xlpm.x,_xlpm.x=$P3300))))</f>
        <v>1.0934393638170974E-3</v>
      </c>
      <c r="T3300" s="14">
        <f>$H3300/S3300</f>
        <v>4.5454545454545456E-2</v>
      </c>
      <c r="U3300" s="14">
        <f>_xlfn.LET(_xlpm.freq,F3300,_xlpm.size,M3300+1,_xlpm.F,V3300,LOG(1+_xlpm.freq)*LOG(1+_xlpm.size)*_xlpm.F)</f>
        <v>1.9520572294075819E-2</v>
      </c>
      <c r="V3300" s="14">
        <f>_xlfn.LET(_xlpm.a,T3300,_xlpm.b,R3300,2*_xlpm.a*_xlpm.b/(_xlpm.a+_xlpm.b))</f>
        <v>8.3333333333333343E-2</v>
      </c>
      <c r="W3300" s="14">
        <f>_xlfn.LET(_xlpm.p,R3300,_xlpm.q,T3300,LOG(_xlpm.p/_xlpm.q))</f>
        <v>1.0413926851582251</v>
      </c>
      <c r="X3300" s="2"/>
    </row>
    <row r="3301" spans="1:24">
      <c r="A3301" s="1" t="str">
        <f>_xlfn.LET(_xlpm.sep," : ",CONCATENATE(O3301,_xlpm.sep,P3301))</f>
        <v>~hair~ : [haɪ]</v>
      </c>
      <c r="B3301" s="1">
        <f>_xlfn.LET(_xlpm.d,$G3301,_xlpm.k,_xlfn.CONCAT(LEFT(TRIM(B$1),1),"*"),COUNTIF(_xlpm.d,_xlpm.k))</f>
        <v>0</v>
      </c>
      <c r="C3301" s="1">
        <f>_xlfn.LET(_xlpm.d,$G3301,_xlpm.k,_xlfn.CONCAT(LEFT(TRIM(C$1),1),"*"),COUNTIF(_xlpm.d,_xlpm.k))</f>
        <v>0</v>
      </c>
      <c r="D3301" s="1">
        <f>_xlfn.LET(_xlpm.d,$G3301,_xlpm.k,_xlfn.CONCAT(LEFT(TRIM(D$1),1),"*"),COUNTIF(_xlpm.d,_xlpm.k))</f>
        <v>0</v>
      </c>
      <c r="E3301" s="1">
        <f>LOG(F3301+1,10)</f>
        <v>0.47712125471966244</v>
      </c>
      <c r="F3301" s="7">
        <v>2</v>
      </c>
      <c r="G3301" s="9" t="s">
        <v>1179</v>
      </c>
      <c r="H3301" s="4">
        <f>F3301/freq.sum.r6e</f>
        <v>9.9403578528827041E-5</v>
      </c>
      <c r="I3301" s="4" t="str">
        <f>_xlfn.LET(_xlpm.sep,":",_xlpm.w,$G3301,LEFT(_xlpm.w,FIND(_xlpm.sep,_xlpm.w)-1))</f>
        <v>haɪ</v>
      </c>
      <c r="J3301" s="4" t="str">
        <f>_xlfn.LET(_xlpm.sep,":",_xlpm.w,$G3301,RIGHT(_xlpm.w,LEN(_xlpm.w)-FIND(_xlpm.sep,_xlpm.w)))</f>
        <v>hair</v>
      </c>
      <c r="K3301" s="10">
        <f>_xlfn.LET(_xlpm.w,I3301,LEN(_xlpm.w))</f>
        <v>3</v>
      </c>
      <c r="L3301" s="10">
        <f>_xlfn.LET(_xlpm.w,J3301,LEN(_xlpm.w))</f>
        <v>4</v>
      </c>
      <c r="M3301" s="10">
        <f>_xlfn.LET(_xlpm.a,K3301,_xlpm.b,L3301,MAX(_xlpm.a,_xlpm.b))</f>
        <v>4</v>
      </c>
      <c r="N3301" s="10">
        <f>_xlfn.LET(_xlpm.d,(K3301,L3301),MAX(_xlpm.d)-MIN(_xlpm.d))</f>
        <v>1</v>
      </c>
      <c r="O3301" s="1" t="str">
        <f>_xlfn.LET(_xlpm.sep,":",_xlpm.w,$G3301,_xlfn.CONCAT("~",RIGHT(_xlpm.w,LEN(_xlpm.w)-FIND(_xlpm.sep,_xlpm.w)),"~"))</f>
        <v>~hair~</v>
      </c>
      <c r="P3301" s="1" t="str">
        <f>_xlfn.LET(_xlpm.sep,":",_xlpm.w,$G3301,_xlfn.CONCAT("[",LEFT(_xlpm.w,FIND(_xlpm.sep,_xlpm.w)-1),"]"))</f>
        <v>[haɪ]</v>
      </c>
      <c r="Q3301" s="14" cm="1">
        <f t="array" ref="Q3301">SUM(_xlfn._xlws.FILTER($H$2:$H$7109,_xlfn.MAP($O$2:$O$7109,_xlfn.LAMBDA(_xlpm.x,_xlpm.x=$O3301))))</f>
        <v>1.9880715705765408E-4</v>
      </c>
      <c r="R3301" s="14">
        <f>$H3301/Q3301</f>
        <v>0.5</v>
      </c>
      <c r="S3301" s="14" cm="1">
        <f t="array" ref="S3301">SUM(_xlfn._xlws.FILTER($H$2:$H$7109,_xlfn.MAP($P$2:$P$7109,_xlfn.LAMBDA(_xlpm.x,_xlpm.x=$P3301))))</f>
        <v>2.1868787276341948E-3</v>
      </c>
      <c r="T3301" s="14">
        <f>$H3301/S3301</f>
        <v>4.5454545454545456E-2</v>
      </c>
      <c r="U3301" s="14">
        <f>_xlfn.LET(_xlpm.freq,F3301,_xlpm.size,M3301+1,_xlpm.F,V3301,LOG(1+_xlpm.freq)*LOG(1+_xlpm.size)*_xlpm.F)</f>
        <v>3.0939375078726523E-2</v>
      </c>
      <c r="V3301" s="14">
        <f>_xlfn.LET(_xlpm.a,T3301,_xlpm.b,R3301,2*_xlpm.a*_xlpm.b/(_xlpm.a+_xlpm.b))</f>
        <v>8.3333333333333343E-2</v>
      </c>
      <c r="W3301" s="14">
        <f>_xlfn.LET(_xlpm.p,R3301,_xlpm.q,T3301,LOG(_xlpm.p/_xlpm.q))</f>
        <v>1.0413926851582251</v>
      </c>
      <c r="X3301" s="2"/>
    </row>
    <row r="3302" spans="1:24">
      <c r="A3302" s="1" t="str">
        <f>_xlfn.LET(_xlpm.sep," : ",CONCATENATE(O3302,_xlpm.sep,P3302))</f>
        <v>~bsie~ : [bsaɪ]</v>
      </c>
      <c r="B3302" s="1">
        <f>_xlfn.LET(_xlpm.d,$G3302,_xlpm.k,_xlfn.CONCAT(LEFT(TRIM(B$1),1),"*"),COUNTIF(_xlpm.d,_xlpm.k))</f>
        <v>0</v>
      </c>
      <c r="C3302" s="1">
        <f>_xlfn.LET(_xlpm.d,$G3302,_xlpm.k,_xlfn.CONCAT(LEFT(TRIM(C$1),1),"*"),COUNTIF(_xlpm.d,_xlpm.k))</f>
        <v>0</v>
      </c>
      <c r="D3302" s="1">
        <f>_xlfn.LET(_xlpm.d,$G3302,_xlpm.k,_xlfn.CONCAT(LEFT(TRIM(D$1),1),"*"),COUNTIF(_xlpm.d,_xlpm.k))</f>
        <v>0</v>
      </c>
      <c r="E3302" s="1">
        <f>LOG(F3302+1,10)</f>
        <v>0.30102999566398114</v>
      </c>
      <c r="F3302" s="7">
        <v>1</v>
      </c>
      <c r="G3302" s="9" t="s">
        <v>209</v>
      </c>
      <c r="H3302" s="4">
        <f>F3302/freq.sum.r6e</f>
        <v>4.9701789264413521E-5</v>
      </c>
      <c r="I3302" s="1" t="str">
        <f>_xlfn.LET(_xlpm.sep,":",_xlpm.w,$G3302,LEFT(_xlpm.w,FIND(_xlpm.sep,_xlpm.w)-1))</f>
        <v>bsaɪ</v>
      </c>
      <c r="J3302" s="1" t="str">
        <f>_xlfn.LET(_xlpm.sep,":",_xlpm.w,$G3302,RIGHT(_xlpm.w,LEN(_xlpm.w)-FIND(_xlpm.sep,_xlpm.w)))</f>
        <v>bsie</v>
      </c>
      <c r="K3302" s="10">
        <f>_xlfn.LET(_xlpm.w,I3302,LEN(_xlpm.w))</f>
        <v>4</v>
      </c>
      <c r="L3302" s="10">
        <f>_xlfn.LET(_xlpm.w,J3302,LEN(_xlpm.w))</f>
        <v>4</v>
      </c>
      <c r="M3302" s="10">
        <f>_xlfn.LET(_xlpm.a,K3302,_xlpm.b,L3302,MAX(_xlpm.a,_xlpm.b))</f>
        <v>4</v>
      </c>
      <c r="N3302" s="10">
        <f>_xlfn.LET(_xlpm.d,(K3302,L3302),MAX(_xlpm.d)-MIN(_xlpm.d))</f>
        <v>0</v>
      </c>
      <c r="O3302" s="1" t="str">
        <f>_xlfn.LET(_xlpm.sep,":",_xlpm.w,$G3302,_xlfn.CONCAT("~",RIGHT(_xlpm.w,LEN(_xlpm.w)-FIND(_xlpm.sep,_xlpm.w)),"~"))</f>
        <v>~bsie~</v>
      </c>
      <c r="P3302" s="1" t="str">
        <f>_xlfn.LET(_xlpm.sep,":",_xlpm.w,$G3302,_xlfn.CONCAT("[",LEFT(_xlpm.w,FIND(_xlpm.sep,_xlpm.w)-1),"]"))</f>
        <v>[bsaɪ]</v>
      </c>
      <c r="Q3302" s="14" cm="1">
        <f t="array" ref="Q3302">SUM(_xlfn._xlws.FILTER($H$2:$H$7117,_xlfn.MAP($O$2:$O$7117,_xlfn.LAMBDA(_xlpm.x,_xlpm.x=$O3302))))</f>
        <v>4.9701789264413521E-5</v>
      </c>
      <c r="R3302" s="14">
        <f>$H3302/Q3302</f>
        <v>1</v>
      </c>
      <c r="S3302" s="14" cm="1">
        <f t="array" ref="S3302">SUM(_xlfn._xlws.FILTER($H$2:$H$7117,_xlfn.MAP($P$2:$P$7117,_xlfn.LAMBDA(_xlpm.x,_xlpm.x=$P3302))))</f>
        <v>5.4671968190854881E-4</v>
      </c>
      <c r="T3302" s="14">
        <f>$H3302/S3302</f>
        <v>9.0909090909090898E-2</v>
      </c>
      <c r="U3302" s="14">
        <f>_xlfn.LET(_xlpm.freq,F3302,_xlpm.size,M3302+1,_xlpm.F,V3302,LOG(1+_xlpm.freq)*LOG(1+_xlpm.size)*_xlpm.F)</f>
        <v>3.9041144588151631E-2</v>
      </c>
      <c r="V3302" s="14">
        <f>_xlfn.LET(_xlpm.a,T3302,_xlpm.b,R3302,2*_xlpm.a*_xlpm.b/(_xlpm.a+_xlpm.b))</f>
        <v>0.16666666666666666</v>
      </c>
      <c r="W3302" s="14">
        <f>_xlfn.LET(_xlpm.p,R3302,_xlpm.q,T3302,LOG(_xlpm.p/_xlpm.q))</f>
        <v>1.0413926851582251</v>
      </c>
      <c r="X3302" s="2"/>
    </row>
    <row r="3303" spans="1:24">
      <c r="A3303" s="1" t="str">
        <f>_xlfn.LET(_xlpm.sep," : ",CONCATENATE(O3303,_xlpm.sep,P3303))</f>
        <v>~dvie~ : [dvaɪ]</v>
      </c>
      <c r="B3303" s="1">
        <f>_xlfn.LET(_xlpm.d,$G3303,_xlpm.k,_xlfn.CONCAT(LEFT(TRIM(B$1),1),"*"),COUNTIF(_xlpm.d,_xlpm.k))</f>
        <v>0</v>
      </c>
      <c r="C3303" s="1">
        <f>_xlfn.LET(_xlpm.d,$G3303,_xlpm.k,_xlfn.CONCAT(LEFT(TRIM(C$1),1),"*"),COUNTIF(_xlpm.d,_xlpm.k))</f>
        <v>0</v>
      </c>
      <c r="D3303" s="1">
        <f>_xlfn.LET(_xlpm.d,$G3303,_xlpm.k,_xlfn.CONCAT(LEFT(TRIM(D$1),1),"*"),COUNTIF(_xlpm.d,_xlpm.k))</f>
        <v>0</v>
      </c>
      <c r="E3303" s="1">
        <f>LOG(F3303+1,10)</f>
        <v>0.30102999566398114</v>
      </c>
      <c r="F3303" s="7">
        <v>1</v>
      </c>
      <c r="G3303" s="9" t="s">
        <v>512</v>
      </c>
      <c r="H3303" s="4">
        <f>F3303/freq.sum.r6e</f>
        <v>4.9701789264413521E-5</v>
      </c>
      <c r="I3303" s="1" t="str">
        <f>_xlfn.LET(_xlpm.sep,":",_xlpm.w,$G3303,LEFT(_xlpm.w,FIND(_xlpm.sep,_xlpm.w)-1))</f>
        <v>dvaɪ</v>
      </c>
      <c r="J3303" s="1" t="str">
        <f>_xlfn.LET(_xlpm.sep,":",_xlpm.w,$G3303,RIGHT(_xlpm.w,LEN(_xlpm.w)-FIND(_xlpm.sep,_xlpm.w)))</f>
        <v>dvie</v>
      </c>
      <c r="K3303" s="10">
        <f>_xlfn.LET(_xlpm.w,I3303,LEN(_xlpm.w))</f>
        <v>4</v>
      </c>
      <c r="L3303" s="10">
        <f>_xlfn.LET(_xlpm.w,J3303,LEN(_xlpm.w))</f>
        <v>4</v>
      </c>
      <c r="M3303" s="10">
        <f>_xlfn.LET(_xlpm.a,K3303,_xlpm.b,L3303,MAX(_xlpm.a,_xlpm.b))</f>
        <v>4</v>
      </c>
      <c r="N3303" s="10">
        <f>_xlfn.LET(_xlpm.d,(K3303,L3303),MAX(_xlpm.d)-MIN(_xlpm.d))</f>
        <v>0</v>
      </c>
      <c r="O3303" s="1" t="str">
        <f>_xlfn.LET(_xlpm.sep,":",_xlpm.w,$G3303,_xlfn.CONCAT("~",RIGHT(_xlpm.w,LEN(_xlpm.w)-FIND(_xlpm.sep,_xlpm.w)),"~"))</f>
        <v>~dvie~</v>
      </c>
      <c r="P3303" s="1" t="str">
        <f>_xlfn.LET(_xlpm.sep,":",_xlpm.w,$G3303,_xlfn.CONCAT("[",LEFT(_xlpm.w,FIND(_xlpm.sep,_xlpm.w)-1),"]"))</f>
        <v>[dvaɪ]</v>
      </c>
      <c r="Q3303" s="14" cm="1">
        <f t="array" ref="Q3303">SUM(_xlfn._xlws.FILTER($H$2:$H$7117,_xlfn.MAP($O$2:$O$7117,_xlfn.LAMBDA(_xlpm.x,_xlpm.x=$O3303))))</f>
        <v>4.9701789264413521E-5</v>
      </c>
      <c r="R3303" s="14">
        <f>$H3303/Q3303</f>
        <v>1</v>
      </c>
      <c r="S3303" s="14" cm="1">
        <f t="array" ref="S3303">SUM(_xlfn._xlws.FILTER($H$2:$H$7117,_xlfn.MAP($P$2:$P$7117,_xlfn.LAMBDA(_xlpm.x,_xlpm.x=$P3303))))</f>
        <v>5.4671968190854881E-4</v>
      </c>
      <c r="T3303" s="14">
        <f>$H3303/S3303</f>
        <v>9.0909090909090898E-2</v>
      </c>
      <c r="U3303" s="14">
        <f>_xlfn.LET(_xlpm.freq,F3303,_xlpm.size,M3303+1,_xlpm.F,V3303,LOG(1+_xlpm.freq)*LOG(1+_xlpm.size)*_xlpm.F)</f>
        <v>3.9041144588151631E-2</v>
      </c>
      <c r="V3303" s="14">
        <f>_xlfn.LET(_xlpm.a,T3303,_xlpm.b,R3303,2*_xlpm.a*_xlpm.b/(_xlpm.a+_xlpm.b))</f>
        <v>0.16666666666666666</v>
      </c>
      <c r="W3303" s="14">
        <f>_xlfn.LET(_xlpm.p,R3303,_xlpm.q,T3303,LOG(_xlpm.p/_xlpm.q))</f>
        <v>1.0413926851582251</v>
      </c>
      <c r="X3303" s="2"/>
    </row>
    <row r="3304" spans="1:24">
      <c r="A3304" s="1" t="str">
        <f>_xlfn.LET(_xlpm.sep," : ",CONCATENATE(O3304,_xlpm.sep,P3304))</f>
        <v>~gaie~ : [gaɪ]</v>
      </c>
      <c r="B3304" s="1">
        <f>_xlfn.LET(_xlpm.d,$G3304,_xlpm.k,_xlfn.CONCAT(LEFT(TRIM(B$1),1),"*"),COUNTIF(_xlpm.d,_xlpm.k))</f>
        <v>0</v>
      </c>
      <c r="C3304" s="1">
        <f>_xlfn.LET(_xlpm.d,$G3304,_xlpm.k,_xlfn.CONCAT(LEFT(TRIM(C$1),1),"*"),COUNTIF(_xlpm.d,_xlpm.k))</f>
        <v>0</v>
      </c>
      <c r="D3304" s="1">
        <f>_xlfn.LET(_xlpm.d,$G3304,_xlpm.k,_xlfn.CONCAT(LEFT(TRIM(D$1),1),"*"),COUNTIF(_xlpm.d,_xlpm.k))</f>
        <v>0</v>
      </c>
      <c r="E3304" s="1">
        <f>LOG(F3304+1,10)</f>
        <v>0.30102999566398114</v>
      </c>
      <c r="F3304" s="7">
        <v>1</v>
      </c>
      <c r="G3304" s="9" t="s">
        <v>1168</v>
      </c>
      <c r="H3304" s="4">
        <f>F3304/freq.sum.r6e</f>
        <v>4.9701789264413521E-5</v>
      </c>
      <c r="I3304" s="1" t="str">
        <f>_xlfn.LET(_xlpm.sep,":",_xlpm.w,$G3304,LEFT(_xlpm.w,FIND(_xlpm.sep,_xlpm.w)-1))</f>
        <v>gaɪ</v>
      </c>
      <c r="J3304" s="1" t="str">
        <f>_xlfn.LET(_xlpm.sep,":",_xlpm.w,$G3304,RIGHT(_xlpm.w,LEN(_xlpm.w)-FIND(_xlpm.sep,_xlpm.w)))</f>
        <v>gaie</v>
      </c>
      <c r="K3304" s="10">
        <f>_xlfn.LET(_xlpm.w,I3304,LEN(_xlpm.w))</f>
        <v>3</v>
      </c>
      <c r="L3304" s="10">
        <f>_xlfn.LET(_xlpm.w,J3304,LEN(_xlpm.w))</f>
        <v>4</v>
      </c>
      <c r="M3304" s="10">
        <f>_xlfn.LET(_xlpm.a,K3304,_xlpm.b,L3304,MAX(_xlpm.a,_xlpm.b))</f>
        <v>4</v>
      </c>
      <c r="N3304" s="10">
        <f>_xlfn.LET(_xlpm.d,(K3304,L3304),MAX(_xlpm.d)-MIN(_xlpm.d))</f>
        <v>1</v>
      </c>
      <c r="O3304" s="1" t="str">
        <f>_xlfn.LET(_xlpm.sep,":",_xlpm.w,$G3304,_xlfn.CONCAT("~",RIGHT(_xlpm.w,LEN(_xlpm.w)-FIND(_xlpm.sep,_xlpm.w)),"~"))</f>
        <v>~gaie~</v>
      </c>
      <c r="P3304" s="1" t="str">
        <f>_xlfn.LET(_xlpm.sep,":",_xlpm.w,$G3304,_xlfn.CONCAT("[",LEFT(_xlpm.w,FIND(_xlpm.sep,_xlpm.w)-1),"]"))</f>
        <v>[gaɪ]</v>
      </c>
      <c r="Q3304" s="14" cm="1">
        <f t="array" ref="Q3304">SUM(_xlfn._xlws.FILTER($H$2:$H$7117,_xlfn.MAP($O$2:$O$7117,_xlfn.LAMBDA(_xlpm.x,_xlpm.x=$O3304))))</f>
        <v>4.9701789264413521E-5</v>
      </c>
      <c r="R3304" s="14">
        <f>$H3304/Q3304</f>
        <v>1</v>
      </c>
      <c r="S3304" s="14" cm="1">
        <f t="array" ref="S3304">SUM(_xlfn._xlws.FILTER($H$2:$H$7117,_xlfn.MAP($P$2:$P$7117,_xlfn.LAMBDA(_xlpm.x,_xlpm.x=$P3304))))</f>
        <v>5.4671968190854881E-4</v>
      </c>
      <c r="T3304" s="14">
        <f>$H3304/S3304</f>
        <v>9.0909090909090898E-2</v>
      </c>
      <c r="U3304" s="14">
        <f>_xlfn.LET(_xlpm.freq,F3304,_xlpm.size,M3304+1,_xlpm.F,V3304,LOG(1+_xlpm.freq)*LOG(1+_xlpm.size)*_xlpm.F)</f>
        <v>3.9041144588151631E-2</v>
      </c>
      <c r="V3304" s="14">
        <f>_xlfn.LET(_xlpm.a,T3304,_xlpm.b,R3304,2*_xlpm.a*_xlpm.b/(_xlpm.a+_xlpm.b))</f>
        <v>0.16666666666666666</v>
      </c>
      <c r="W3304" s="14">
        <f>_xlfn.LET(_xlpm.p,R3304,_xlpm.q,T3304,LOG(_xlpm.p/_xlpm.q))</f>
        <v>1.0413926851582251</v>
      </c>
      <c r="X3304" s="2"/>
    </row>
    <row r="3305" spans="1:24">
      <c r="A3305" s="1" t="str">
        <f>_xlfn.LET(_xlpm.sep," : ",CONCATENATE(O3305,_xlpm.sep,P3305))</f>
        <v>~xcie~ : [ksaɪ]</v>
      </c>
      <c r="B3305" s="1">
        <f>_xlfn.LET(_xlpm.d,$G3305,_xlpm.k,_xlfn.CONCAT(LEFT(TRIM(B$1),1),"*"),COUNTIF(_xlpm.d,_xlpm.k))</f>
        <v>0</v>
      </c>
      <c r="C3305" s="1">
        <f>_xlfn.LET(_xlpm.d,$G3305,_xlpm.k,_xlfn.CONCAT(LEFT(TRIM(C$1),1),"*"),COUNTIF(_xlpm.d,_xlpm.k))</f>
        <v>0</v>
      </c>
      <c r="D3305" s="1">
        <f>_xlfn.LET(_xlpm.d,$G3305,_xlpm.k,_xlfn.CONCAT(LEFT(TRIM(D$1),1),"*"),COUNTIF(_xlpm.d,_xlpm.k))</f>
        <v>0</v>
      </c>
      <c r="E3305" s="1">
        <f>LOG(F3305+1,10)</f>
        <v>0.30102999566398114</v>
      </c>
      <c r="F3305" s="7">
        <v>1</v>
      </c>
      <c r="G3305" s="9" t="s">
        <v>1529</v>
      </c>
      <c r="H3305" s="4">
        <f>F3305/freq.sum.r6e</f>
        <v>4.9701789264413521E-5</v>
      </c>
      <c r="I3305" s="1" t="str">
        <f>_xlfn.LET(_xlpm.sep,":",_xlpm.w,$G3305,LEFT(_xlpm.w,FIND(_xlpm.sep,_xlpm.w)-1))</f>
        <v>ksaɪ</v>
      </c>
      <c r="J3305" s="1" t="str">
        <f>_xlfn.LET(_xlpm.sep,":",_xlpm.w,$G3305,RIGHT(_xlpm.w,LEN(_xlpm.w)-FIND(_xlpm.sep,_xlpm.w)))</f>
        <v>xcie</v>
      </c>
      <c r="K3305" s="10">
        <f>_xlfn.LET(_xlpm.w,I3305,LEN(_xlpm.w))</f>
        <v>4</v>
      </c>
      <c r="L3305" s="10">
        <f>_xlfn.LET(_xlpm.w,J3305,LEN(_xlpm.w))</f>
        <v>4</v>
      </c>
      <c r="M3305" s="10">
        <f>_xlfn.LET(_xlpm.a,K3305,_xlpm.b,L3305,MAX(_xlpm.a,_xlpm.b))</f>
        <v>4</v>
      </c>
      <c r="N3305" s="10">
        <f>_xlfn.LET(_xlpm.d,(K3305,L3305),MAX(_xlpm.d)-MIN(_xlpm.d))</f>
        <v>0</v>
      </c>
      <c r="O3305" s="1" t="str">
        <f>_xlfn.LET(_xlpm.sep,":",_xlpm.w,$G3305,_xlfn.CONCAT("~",RIGHT(_xlpm.w,LEN(_xlpm.w)-FIND(_xlpm.sep,_xlpm.w)),"~"))</f>
        <v>~xcie~</v>
      </c>
      <c r="P3305" s="1" t="str">
        <f>_xlfn.LET(_xlpm.sep,":",_xlpm.w,$G3305,_xlfn.CONCAT("[",LEFT(_xlpm.w,FIND(_xlpm.sep,_xlpm.w)-1),"]"))</f>
        <v>[ksaɪ]</v>
      </c>
      <c r="Q3305" s="14" cm="1">
        <f t="array" ref="Q3305">SUM(_xlfn._xlws.FILTER($H$2:$H$7111,_xlfn.MAP($O$2:$O$7111,_xlfn.LAMBDA(_xlpm.x,_xlpm.x=$O3305))))</f>
        <v>4.9701789264413521E-5</v>
      </c>
      <c r="R3305" s="14">
        <f>$H3305/Q3305</f>
        <v>1</v>
      </c>
      <c r="S3305" s="14" cm="1">
        <f t="array" ref="S3305">SUM(_xlfn._xlws.FILTER($H$2:$H$7111,_xlfn.MAP($P$2:$P$7111,_xlfn.LAMBDA(_xlpm.x,_xlpm.x=$P3305))))</f>
        <v>5.4671968190854881E-4</v>
      </c>
      <c r="T3305" s="14">
        <f>$H3305/S3305</f>
        <v>9.0909090909090898E-2</v>
      </c>
      <c r="U3305" s="14">
        <f>_xlfn.LET(_xlpm.freq,F3305,_xlpm.size,M3305+1,_xlpm.F,V3305,LOG(1+_xlpm.freq)*LOG(1+_xlpm.size)*_xlpm.F)</f>
        <v>3.9041144588151631E-2</v>
      </c>
      <c r="V3305" s="14">
        <f>_xlfn.LET(_xlpm.a,T3305,_xlpm.b,R3305,2*_xlpm.a*_xlpm.b/(_xlpm.a+_xlpm.b))</f>
        <v>0.16666666666666666</v>
      </c>
      <c r="W3305" s="14">
        <f>_xlfn.LET(_xlpm.p,R3305,_xlpm.q,T3305,LOG(_xlpm.p/_xlpm.q))</f>
        <v>1.0413926851582251</v>
      </c>
      <c r="X3305" s="2"/>
    </row>
    <row r="3306" spans="1:24">
      <c r="A3306" s="1" t="str">
        <f>_xlfn.LET(_xlpm.sep," : ",CONCATENATE(O3306,_xlpm.sep,P3306))</f>
        <v>~mpie~ : [mpaɪ]</v>
      </c>
      <c r="B3306" s="1">
        <f>_xlfn.LET(_xlpm.d,$G3306,_xlpm.k,_xlfn.CONCAT(LEFT(TRIM(B$1),1),"*"),COUNTIF(_xlpm.d,_xlpm.k))</f>
        <v>0</v>
      </c>
      <c r="C3306" s="1">
        <f>_xlfn.LET(_xlpm.d,$G3306,_xlpm.k,_xlfn.CONCAT(LEFT(TRIM(C$1),1),"*"),COUNTIF(_xlpm.d,_xlpm.k))</f>
        <v>1</v>
      </c>
      <c r="D3306" s="1">
        <f>_xlfn.LET(_xlpm.d,$G3306,_xlpm.k,_xlfn.CONCAT(LEFT(TRIM(D$1),1),"*"),COUNTIF(_xlpm.d,_xlpm.k))</f>
        <v>0</v>
      </c>
      <c r="E3306" s="1">
        <f>LOG(F3306+1,10)</f>
        <v>0.30102999566398114</v>
      </c>
      <c r="F3306" s="7">
        <v>1</v>
      </c>
      <c r="G3306" s="9" t="s">
        <v>2580</v>
      </c>
      <c r="H3306" s="4">
        <f>F3306/freq.sum.r6e</f>
        <v>4.9701789264413521E-5</v>
      </c>
      <c r="I3306" s="1" t="str">
        <f>_xlfn.LET(_xlpm.sep,":",_xlpm.w,$G3306,LEFT(_xlpm.w,FIND(_xlpm.sep,_xlpm.w)-1))</f>
        <v>mpaɪ</v>
      </c>
      <c r="J3306" s="1" t="str">
        <f>_xlfn.LET(_xlpm.sep,":",_xlpm.w,$G3306,RIGHT(_xlpm.w,LEN(_xlpm.w)-FIND(_xlpm.sep,_xlpm.w)))</f>
        <v>mpie</v>
      </c>
      <c r="K3306" s="10">
        <f>_xlfn.LET(_xlpm.w,I3306,LEN(_xlpm.w))</f>
        <v>4</v>
      </c>
      <c r="L3306" s="10">
        <f>_xlfn.LET(_xlpm.w,J3306,LEN(_xlpm.w))</f>
        <v>4</v>
      </c>
      <c r="M3306" s="10">
        <f>_xlfn.LET(_xlpm.a,K3306,_xlpm.b,L3306,MAX(_xlpm.a,_xlpm.b))</f>
        <v>4</v>
      </c>
      <c r="N3306" s="10">
        <f>_xlfn.LET(_xlpm.d,(K3306,L3306),MAX(_xlpm.d)-MIN(_xlpm.d))</f>
        <v>0</v>
      </c>
      <c r="O3306" s="1" t="str">
        <f>_xlfn.LET(_xlpm.sep,":",_xlpm.w,$G3306,_xlfn.CONCAT("~",RIGHT(_xlpm.w,LEN(_xlpm.w)-FIND(_xlpm.sep,_xlpm.w)),"~"))</f>
        <v>~mpie~</v>
      </c>
      <c r="P3306" s="1" t="str">
        <f>_xlfn.LET(_xlpm.sep,":",_xlpm.w,$G3306,_xlfn.CONCAT("[",LEFT(_xlpm.w,FIND(_xlpm.sep,_xlpm.w)-1),"]"))</f>
        <v>[mpaɪ]</v>
      </c>
      <c r="Q3306" s="14" cm="1">
        <f t="array" ref="Q3306">SUM(_xlfn._xlws.FILTER($H$2:$H$7117,_xlfn.MAP($O$2:$O$7117,_xlfn.LAMBDA(_xlpm.x,_xlpm.x=$O3306))))</f>
        <v>4.9701789264413521E-5</v>
      </c>
      <c r="R3306" s="14">
        <f>$H3306/Q3306</f>
        <v>1</v>
      </c>
      <c r="S3306" s="14" cm="1">
        <f t="array" ref="S3306">SUM(_xlfn._xlws.FILTER($H$2:$H$7117,_xlfn.MAP($P$2:$P$7117,_xlfn.LAMBDA(_xlpm.x,_xlpm.x=$P3306))))</f>
        <v>5.4671968190854881E-4</v>
      </c>
      <c r="T3306" s="14">
        <f>$H3306/S3306</f>
        <v>9.0909090909090898E-2</v>
      </c>
      <c r="U3306" s="14">
        <f>_xlfn.LET(_xlpm.freq,F3306,_xlpm.size,M3306+1,_xlpm.F,V3306,LOG(1+_xlpm.freq)*LOG(1+_xlpm.size)*_xlpm.F)</f>
        <v>3.9041144588151631E-2</v>
      </c>
      <c r="V3306" s="14">
        <f>_xlfn.LET(_xlpm.a,T3306,_xlpm.b,R3306,2*_xlpm.a*_xlpm.b/(_xlpm.a+_xlpm.b))</f>
        <v>0.16666666666666666</v>
      </c>
      <c r="W3306" s="14">
        <f>_xlfn.LET(_xlpm.p,R3306,_xlpm.q,T3306,LOG(_xlpm.p/_xlpm.q))</f>
        <v>1.0413926851582251</v>
      </c>
      <c r="X3306" s="2"/>
    </row>
    <row r="3307" spans="1:24">
      <c r="A3307" s="1" t="str">
        <f>_xlfn.LET(_xlpm.sep," : ",CONCATENATE(O3307,_xlpm.sep,P3307))</f>
        <v>~nlie~ : [nlaɪ]</v>
      </c>
      <c r="B3307" s="1">
        <f>_xlfn.LET(_xlpm.d,$G3307,_xlpm.k,_xlfn.CONCAT(LEFT(TRIM(B$1),1),"*"),COUNTIF(_xlpm.d,_xlpm.k))</f>
        <v>0</v>
      </c>
      <c r="C3307" s="1">
        <f>_xlfn.LET(_xlpm.d,$G3307,_xlpm.k,_xlfn.CONCAT(LEFT(TRIM(C$1),1),"*"),COUNTIF(_xlpm.d,_xlpm.k))</f>
        <v>0</v>
      </c>
      <c r="D3307" s="1">
        <f>_xlfn.LET(_xlpm.d,$G3307,_xlpm.k,_xlfn.CONCAT(LEFT(TRIM(D$1),1),"*"),COUNTIF(_xlpm.d,_xlpm.k))</f>
        <v>1</v>
      </c>
      <c r="E3307" s="1">
        <f>LOG(F3307+1,10)</f>
        <v>0.30102999566398114</v>
      </c>
      <c r="F3307" s="7">
        <v>1</v>
      </c>
      <c r="G3307" s="9" t="s">
        <v>3021</v>
      </c>
      <c r="H3307" s="4">
        <f>F3307/freq.sum.r6e</f>
        <v>4.9701789264413521E-5</v>
      </c>
      <c r="I3307" s="1" t="str">
        <f>_xlfn.LET(_xlpm.sep,":",_xlpm.w,$G3307,LEFT(_xlpm.w,FIND(_xlpm.sep,_xlpm.w)-1))</f>
        <v>nlaɪ</v>
      </c>
      <c r="J3307" s="1" t="str">
        <f>_xlfn.LET(_xlpm.sep,":",_xlpm.w,$G3307,RIGHT(_xlpm.w,LEN(_xlpm.w)-FIND(_xlpm.sep,_xlpm.w)))</f>
        <v>nlie</v>
      </c>
      <c r="K3307" s="10">
        <f>_xlfn.LET(_xlpm.w,I3307,LEN(_xlpm.w))</f>
        <v>4</v>
      </c>
      <c r="L3307" s="10">
        <f>_xlfn.LET(_xlpm.w,J3307,LEN(_xlpm.w))</f>
        <v>4</v>
      </c>
      <c r="M3307" s="10">
        <f>_xlfn.LET(_xlpm.a,K3307,_xlpm.b,L3307,MAX(_xlpm.a,_xlpm.b))</f>
        <v>4</v>
      </c>
      <c r="N3307" s="10">
        <f>_xlfn.LET(_xlpm.d,(K3307,L3307),MAX(_xlpm.d)-MIN(_xlpm.d))</f>
        <v>0</v>
      </c>
      <c r="O3307" s="1" t="str">
        <f>_xlfn.LET(_xlpm.sep,":",_xlpm.w,$G3307,_xlfn.CONCAT("~",RIGHT(_xlpm.w,LEN(_xlpm.w)-FIND(_xlpm.sep,_xlpm.w)),"~"))</f>
        <v>~nlie~</v>
      </c>
      <c r="P3307" s="1" t="str">
        <f>_xlfn.LET(_xlpm.sep,":",_xlpm.w,$G3307,_xlfn.CONCAT("[",LEFT(_xlpm.w,FIND(_xlpm.sep,_xlpm.w)-1),"]"))</f>
        <v>[nlaɪ]</v>
      </c>
      <c r="Q3307" s="14" cm="1">
        <f t="array" ref="Q3307">SUM(_xlfn._xlws.FILTER($H$2:$H$7117,_xlfn.MAP($O$2:$O$7117,_xlfn.LAMBDA(_xlpm.x,_xlpm.x=$O3307))))</f>
        <v>4.9701789264413521E-5</v>
      </c>
      <c r="R3307" s="14">
        <f>$H3307/Q3307</f>
        <v>1</v>
      </c>
      <c r="S3307" s="14" cm="1">
        <f t="array" ref="S3307">SUM(_xlfn._xlws.FILTER($H$2:$H$7117,_xlfn.MAP($P$2:$P$7117,_xlfn.LAMBDA(_xlpm.x,_xlpm.x=$P3307))))</f>
        <v>5.4671968190854881E-4</v>
      </c>
      <c r="T3307" s="14">
        <f>$H3307/S3307</f>
        <v>9.0909090909090898E-2</v>
      </c>
      <c r="U3307" s="14">
        <f>_xlfn.LET(_xlpm.freq,F3307,_xlpm.size,M3307+1,_xlpm.F,V3307,LOG(1+_xlpm.freq)*LOG(1+_xlpm.size)*_xlpm.F)</f>
        <v>3.9041144588151631E-2</v>
      </c>
      <c r="V3307" s="14">
        <f>_xlfn.LET(_xlpm.a,T3307,_xlpm.b,R3307,2*_xlpm.a*_xlpm.b/(_xlpm.a+_xlpm.b))</f>
        <v>0.16666666666666666</v>
      </c>
      <c r="W3307" s="14">
        <f>_xlfn.LET(_xlpm.p,R3307,_xlpm.q,T3307,LOG(_xlpm.p/_xlpm.q))</f>
        <v>1.0413926851582251</v>
      </c>
      <c r="X3307" s="2"/>
    </row>
    <row r="3308" spans="1:24">
      <c r="A3308" s="1" t="str">
        <f>_xlfn.LET(_xlpm.sep," : ",CONCATENATE(O3308,_xlpm.sep,P3308))</f>
        <v>~sfye~ : [sfaɪ]</v>
      </c>
      <c r="B3308" s="1">
        <f>_xlfn.LET(_xlpm.d,$G3308,_xlpm.k,_xlfn.CONCAT(LEFT(TRIM(B$1),1),"*"),COUNTIF(_xlpm.d,_xlpm.k))</f>
        <v>0</v>
      </c>
      <c r="C3308" s="1">
        <f>_xlfn.LET(_xlpm.d,$G3308,_xlpm.k,_xlfn.CONCAT(LEFT(TRIM(C$1),1),"*"),COUNTIF(_xlpm.d,_xlpm.k))</f>
        <v>0</v>
      </c>
      <c r="D3308" s="1">
        <f>_xlfn.LET(_xlpm.d,$G3308,_xlpm.k,_xlfn.CONCAT(LEFT(TRIM(D$1),1),"*"),COUNTIF(_xlpm.d,_xlpm.k))</f>
        <v>0</v>
      </c>
      <c r="E3308" s="1">
        <f>LOG(F3308+1,10)</f>
        <v>0.30102999566398114</v>
      </c>
      <c r="F3308" s="7">
        <v>1</v>
      </c>
      <c r="G3308" s="9" t="s">
        <v>3945</v>
      </c>
      <c r="H3308" s="4">
        <f>F3308/freq.sum.r6e</f>
        <v>4.9701789264413521E-5</v>
      </c>
      <c r="I3308" s="1" t="str">
        <f>_xlfn.LET(_xlpm.sep,":",_xlpm.w,$G3308,LEFT(_xlpm.w,FIND(_xlpm.sep,_xlpm.w)-1))</f>
        <v>sfaɪ</v>
      </c>
      <c r="J3308" s="1" t="str">
        <f>_xlfn.LET(_xlpm.sep,":",_xlpm.w,$G3308,RIGHT(_xlpm.w,LEN(_xlpm.w)-FIND(_xlpm.sep,_xlpm.w)))</f>
        <v>sfye</v>
      </c>
      <c r="K3308" s="10">
        <f>_xlfn.LET(_xlpm.w,I3308,LEN(_xlpm.w))</f>
        <v>4</v>
      </c>
      <c r="L3308" s="10">
        <f>_xlfn.LET(_xlpm.w,J3308,LEN(_xlpm.w))</f>
        <v>4</v>
      </c>
      <c r="M3308" s="10">
        <f>_xlfn.LET(_xlpm.a,K3308,_xlpm.b,L3308,MAX(_xlpm.a,_xlpm.b))</f>
        <v>4</v>
      </c>
      <c r="N3308" s="10">
        <f>_xlfn.LET(_xlpm.d,(K3308,L3308),MAX(_xlpm.d)-MIN(_xlpm.d))</f>
        <v>0</v>
      </c>
      <c r="O3308" s="1" t="str">
        <f>_xlfn.LET(_xlpm.sep,":",_xlpm.w,$G3308,_xlfn.CONCAT("~",RIGHT(_xlpm.w,LEN(_xlpm.w)-FIND(_xlpm.sep,_xlpm.w)),"~"))</f>
        <v>~sfye~</v>
      </c>
      <c r="P3308" s="1" t="str">
        <f>_xlfn.LET(_xlpm.sep,":",_xlpm.w,$G3308,_xlfn.CONCAT("[",LEFT(_xlpm.w,FIND(_xlpm.sep,_xlpm.w)-1),"]"))</f>
        <v>[sfaɪ]</v>
      </c>
      <c r="Q3308" s="14" cm="1">
        <f t="array" ref="Q3308">SUM(_xlfn._xlws.FILTER($H$2:$H$7111,_xlfn.MAP($O$2:$O$7111,_xlfn.LAMBDA(_xlpm.x,_xlpm.x=$O3308))))</f>
        <v>4.9701789264413521E-5</v>
      </c>
      <c r="R3308" s="14">
        <f>$H3308/Q3308</f>
        <v>1</v>
      </c>
      <c r="S3308" s="14" cm="1">
        <f t="array" ref="S3308">SUM(_xlfn._xlws.FILTER($H$2:$H$7111,_xlfn.MAP($P$2:$P$7111,_xlfn.LAMBDA(_xlpm.x,_xlpm.x=$P3308))))</f>
        <v>5.4671968190854881E-4</v>
      </c>
      <c r="T3308" s="14">
        <f>$H3308/S3308</f>
        <v>9.0909090909090898E-2</v>
      </c>
      <c r="U3308" s="14">
        <f>_xlfn.LET(_xlpm.freq,F3308,_xlpm.size,M3308+1,_xlpm.F,V3308,LOG(1+_xlpm.freq)*LOG(1+_xlpm.size)*_xlpm.F)</f>
        <v>3.9041144588151631E-2</v>
      </c>
      <c r="V3308" s="14">
        <f>_xlfn.LET(_xlpm.a,T3308,_xlpm.b,R3308,2*_xlpm.a*_xlpm.b/(_xlpm.a+_xlpm.b))</f>
        <v>0.16666666666666666</v>
      </c>
      <c r="W3308" s="14">
        <f>_xlfn.LET(_xlpm.p,R3308,_xlpm.q,T3308,LOG(_xlpm.p/_xlpm.q))</f>
        <v>1.0413926851582251</v>
      </c>
      <c r="X3308" s="2"/>
    </row>
    <row r="3309" spans="1:24">
      <c r="A3309" s="1" t="str">
        <f>_xlfn.LET(_xlpm.sep," : ",CONCATENATE(O3309,_xlpm.sep,P3309))</f>
        <v>~skye~ : [skaɪ]</v>
      </c>
      <c r="B3309" s="1">
        <f>_xlfn.LET(_xlpm.d,$G3309,_xlpm.k,_xlfn.CONCAT(LEFT(TRIM(B$1),1),"*"),COUNTIF(_xlpm.d,_xlpm.k))</f>
        <v>0</v>
      </c>
      <c r="C3309" s="1">
        <f>_xlfn.LET(_xlpm.d,$G3309,_xlpm.k,_xlfn.CONCAT(LEFT(TRIM(C$1),1),"*"),COUNTIF(_xlpm.d,_xlpm.k))</f>
        <v>0</v>
      </c>
      <c r="D3309" s="1">
        <f>_xlfn.LET(_xlpm.d,$G3309,_xlpm.k,_xlfn.CONCAT(LEFT(TRIM(D$1),1),"*"),COUNTIF(_xlpm.d,_xlpm.k))</f>
        <v>0</v>
      </c>
      <c r="E3309" s="1">
        <f>LOG(F3309+1,10)</f>
        <v>0.30102999566398114</v>
      </c>
      <c r="F3309" s="7">
        <v>1</v>
      </c>
      <c r="G3309" s="9" t="s">
        <v>3970</v>
      </c>
      <c r="H3309" s="4">
        <f>F3309/freq.sum.r6e</f>
        <v>4.9701789264413521E-5</v>
      </c>
      <c r="I3309" s="1" t="str">
        <f>_xlfn.LET(_xlpm.sep,":",_xlpm.w,$G3309,LEFT(_xlpm.w,FIND(_xlpm.sep,_xlpm.w)-1))</f>
        <v>skaɪ</v>
      </c>
      <c r="J3309" s="1" t="str">
        <f>_xlfn.LET(_xlpm.sep,":",_xlpm.w,$G3309,RIGHT(_xlpm.w,LEN(_xlpm.w)-FIND(_xlpm.sep,_xlpm.w)))</f>
        <v>skye</v>
      </c>
      <c r="K3309" s="10">
        <f>_xlfn.LET(_xlpm.w,I3309,LEN(_xlpm.w))</f>
        <v>4</v>
      </c>
      <c r="L3309" s="10">
        <f>_xlfn.LET(_xlpm.w,J3309,LEN(_xlpm.w))</f>
        <v>4</v>
      </c>
      <c r="M3309" s="10">
        <f>_xlfn.LET(_xlpm.a,K3309,_xlpm.b,L3309,MAX(_xlpm.a,_xlpm.b))</f>
        <v>4</v>
      </c>
      <c r="N3309" s="10">
        <f>_xlfn.LET(_xlpm.d,(K3309,L3309),MAX(_xlpm.d)-MIN(_xlpm.d))</f>
        <v>0</v>
      </c>
      <c r="O3309" s="1" t="str">
        <f>_xlfn.LET(_xlpm.sep,":",_xlpm.w,$G3309,_xlfn.CONCAT("~",RIGHT(_xlpm.w,LEN(_xlpm.w)-FIND(_xlpm.sep,_xlpm.w)),"~"))</f>
        <v>~skye~</v>
      </c>
      <c r="P3309" s="1" t="str">
        <f>_xlfn.LET(_xlpm.sep,":",_xlpm.w,$G3309,_xlfn.CONCAT("[",LEFT(_xlpm.w,FIND(_xlpm.sep,_xlpm.w)-1),"]"))</f>
        <v>[skaɪ]</v>
      </c>
      <c r="Q3309" s="14" cm="1">
        <f t="array" ref="Q3309">SUM(_xlfn._xlws.FILTER($H$2:$H$7117,_xlfn.MAP($O$2:$O$7117,_xlfn.LAMBDA(_xlpm.x,_xlpm.x=$O3309))))</f>
        <v>4.9701789264413521E-5</v>
      </c>
      <c r="R3309" s="14">
        <f>$H3309/Q3309</f>
        <v>1</v>
      </c>
      <c r="S3309" s="14" cm="1">
        <f t="array" ref="S3309">SUM(_xlfn._xlws.FILTER($H$2:$H$7117,_xlfn.MAP($P$2:$P$7117,_xlfn.LAMBDA(_xlpm.x,_xlpm.x=$P3309))))</f>
        <v>5.4671968190854881E-4</v>
      </c>
      <c r="T3309" s="14">
        <f>$H3309/S3309</f>
        <v>9.0909090909090898E-2</v>
      </c>
      <c r="U3309" s="14">
        <f>_xlfn.LET(_xlpm.freq,F3309,_xlpm.size,M3309+1,_xlpm.F,V3309,LOG(1+_xlpm.freq)*LOG(1+_xlpm.size)*_xlpm.F)</f>
        <v>3.9041144588151631E-2</v>
      </c>
      <c r="V3309" s="14">
        <f>_xlfn.LET(_xlpm.a,T3309,_xlpm.b,R3309,2*_xlpm.a*_xlpm.b/(_xlpm.a+_xlpm.b))</f>
        <v>0.16666666666666666</v>
      </c>
      <c r="W3309" s="14">
        <f>_xlfn.LET(_xlpm.p,R3309,_xlpm.q,T3309,LOG(_xlpm.p/_xlpm.q))</f>
        <v>1.0413926851582251</v>
      </c>
      <c r="X3309" s="2"/>
    </row>
    <row r="3310" spans="1:24">
      <c r="A3310" s="1" t="str">
        <f>_xlfn.LET(_xlpm.sep," : ",CONCATENATE(O3310,_xlpm.sep,P3310))</f>
        <v>~tlie~ : [tlaɪ]</v>
      </c>
      <c r="B3310" s="1">
        <f>_xlfn.LET(_xlpm.d,$G3310,_xlpm.k,_xlfn.CONCAT(LEFT(TRIM(B$1),1),"*"),COUNTIF(_xlpm.d,_xlpm.k))</f>
        <v>0</v>
      </c>
      <c r="C3310" s="1">
        <f>_xlfn.LET(_xlpm.d,$G3310,_xlpm.k,_xlfn.CONCAT(LEFT(TRIM(C$1),1),"*"),COUNTIF(_xlpm.d,_xlpm.k))</f>
        <v>0</v>
      </c>
      <c r="D3310" s="1">
        <f>_xlfn.LET(_xlpm.d,$G3310,_xlpm.k,_xlfn.CONCAT(LEFT(TRIM(D$1),1),"*"),COUNTIF(_xlpm.d,_xlpm.k))</f>
        <v>0</v>
      </c>
      <c r="E3310" s="1">
        <f>LOG(F3310+1,10)</f>
        <v>0.30102999566398114</v>
      </c>
      <c r="F3310" s="7">
        <v>1</v>
      </c>
      <c r="G3310" s="9" t="s">
        <v>4643</v>
      </c>
      <c r="H3310" s="4">
        <f>F3310/freq.sum.r6e</f>
        <v>4.9701789264413521E-5</v>
      </c>
      <c r="I3310" s="1" t="str">
        <f>_xlfn.LET(_xlpm.sep,":",_xlpm.w,$G3310,LEFT(_xlpm.w,FIND(_xlpm.sep,_xlpm.w)-1))</f>
        <v>tlaɪ</v>
      </c>
      <c r="J3310" s="1" t="str">
        <f>_xlfn.LET(_xlpm.sep,":",_xlpm.w,$G3310,RIGHT(_xlpm.w,LEN(_xlpm.w)-FIND(_xlpm.sep,_xlpm.w)))</f>
        <v>tlie</v>
      </c>
      <c r="K3310" s="10">
        <f>_xlfn.LET(_xlpm.w,I3310,LEN(_xlpm.w))</f>
        <v>4</v>
      </c>
      <c r="L3310" s="10">
        <f>_xlfn.LET(_xlpm.w,J3310,LEN(_xlpm.w))</f>
        <v>4</v>
      </c>
      <c r="M3310" s="10">
        <f>_xlfn.LET(_xlpm.a,K3310,_xlpm.b,L3310,MAX(_xlpm.a,_xlpm.b))</f>
        <v>4</v>
      </c>
      <c r="N3310" s="10">
        <f>_xlfn.LET(_xlpm.d,(K3310,L3310),MAX(_xlpm.d)-MIN(_xlpm.d))</f>
        <v>0</v>
      </c>
      <c r="O3310" s="1" t="str">
        <f>_xlfn.LET(_xlpm.sep,":",_xlpm.w,$G3310,_xlfn.CONCAT("~",RIGHT(_xlpm.w,LEN(_xlpm.w)-FIND(_xlpm.sep,_xlpm.w)),"~"))</f>
        <v>~tlie~</v>
      </c>
      <c r="P3310" s="1" t="str">
        <f>_xlfn.LET(_xlpm.sep,":",_xlpm.w,$G3310,_xlfn.CONCAT("[",LEFT(_xlpm.w,FIND(_xlpm.sep,_xlpm.w)-1),"]"))</f>
        <v>[tlaɪ]</v>
      </c>
      <c r="Q3310" s="14" cm="1">
        <f t="array" ref="Q3310">SUM(_xlfn._xlws.FILTER($H$2:$H$7117,_xlfn.MAP($O$2:$O$7117,_xlfn.LAMBDA(_xlpm.x,_xlpm.x=$O3310))))</f>
        <v>4.9701789264413521E-5</v>
      </c>
      <c r="R3310" s="14">
        <f>$H3310/Q3310</f>
        <v>1</v>
      </c>
      <c r="S3310" s="14" cm="1">
        <f t="array" ref="S3310">SUM(_xlfn._xlws.FILTER($H$2:$H$7117,_xlfn.MAP($P$2:$P$7117,_xlfn.LAMBDA(_xlpm.x,_xlpm.x=$P3310))))</f>
        <v>5.4671968190854881E-4</v>
      </c>
      <c r="T3310" s="14">
        <f>$H3310/S3310</f>
        <v>9.0909090909090898E-2</v>
      </c>
      <c r="U3310" s="14">
        <f>_xlfn.LET(_xlpm.freq,F3310,_xlpm.size,M3310+1,_xlpm.F,V3310,LOG(1+_xlpm.freq)*LOG(1+_xlpm.size)*_xlpm.F)</f>
        <v>3.9041144588151631E-2</v>
      </c>
      <c r="V3310" s="14">
        <f>_xlfn.LET(_xlpm.a,T3310,_xlpm.b,R3310,2*_xlpm.a*_xlpm.b/(_xlpm.a+_xlpm.b))</f>
        <v>0.16666666666666666</v>
      </c>
      <c r="W3310" s="14">
        <f>_xlfn.LET(_xlpm.p,R3310,_xlpm.q,T3310,LOG(_xlpm.p/_xlpm.q))</f>
        <v>1.0413926851582251</v>
      </c>
      <c r="X3310" s="2"/>
    </row>
    <row r="3311" spans="1:24">
      <c r="A3311" s="1" t="str">
        <f>_xlfn.LET(_xlpm.sep," : ",CONCATENATE(O3311,_xlpm.sep,P3311))</f>
        <v>~nxie~ : [ŋzaɪ]</v>
      </c>
      <c r="B3311" s="1">
        <f>_xlfn.LET(_xlpm.d,$G3311,_xlpm.k,_xlfn.CONCAT(LEFT(TRIM(B$1),1),"*"),COUNTIF(_xlpm.d,_xlpm.k))</f>
        <v>0</v>
      </c>
      <c r="C3311" s="1">
        <f>_xlfn.LET(_xlpm.d,$G3311,_xlpm.k,_xlfn.CONCAT(LEFT(TRIM(C$1),1),"*"),COUNTIF(_xlpm.d,_xlpm.k))</f>
        <v>0</v>
      </c>
      <c r="D3311" s="1">
        <f>_xlfn.LET(_xlpm.d,$G3311,_xlpm.k,_xlfn.CONCAT(LEFT(TRIM(D$1),1),"*"),COUNTIF(_xlpm.d,_xlpm.k))</f>
        <v>0</v>
      </c>
      <c r="E3311" s="1">
        <f>LOG(F3311+1,10)</f>
        <v>0.30102999566398114</v>
      </c>
      <c r="F3311" s="7">
        <v>1</v>
      </c>
      <c r="G3311" s="9" t="s">
        <v>6461</v>
      </c>
      <c r="H3311" s="4">
        <f>F3311/freq.sum.r6e</f>
        <v>4.9701789264413521E-5</v>
      </c>
      <c r="I3311" s="1" t="str">
        <f>_xlfn.LET(_xlpm.sep,":",_xlpm.w,$G3311,LEFT(_xlpm.w,FIND(_xlpm.sep,_xlpm.w)-1))</f>
        <v>ŋzaɪ</v>
      </c>
      <c r="J3311" s="1" t="str">
        <f>_xlfn.LET(_xlpm.sep,":",_xlpm.w,$G3311,RIGHT(_xlpm.w,LEN(_xlpm.w)-FIND(_xlpm.sep,_xlpm.w)))</f>
        <v>nxie</v>
      </c>
      <c r="K3311" s="10">
        <f>_xlfn.LET(_xlpm.w,I3311,LEN(_xlpm.w))</f>
        <v>4</v>
      </c>
      <c r="L3311" s="10">
        <f>_xlfn.LET(_xlpm.w,J3311,LEN(_xlpm.w))</f>
        <v>4</v>
      </c>
      <c r="M3311" s="10">
        <f>_xlfn.LET(_xlpm.a,K3311,_xlpm.b,L3311,MAX(_xlpm.a,_xlpm.b))</f>
        <v>4</v>
      </c>
      <c r="N3311" s="10">
        <f>_xlfn.LET(_xlpm.d,(K3311,L3311),MAX(_xlpm.d)-MIN(_xlpm.d))</f>
        <v>0</v>
      </c>
      <c r="O3311" s="1" t="str">
        <f>_xlfn.LET(_xlpm.sep,":",_xlpm.w,$G3311,_xlfn.CONCAT("~",RIGHT(_xlpm.w,LEN(_xlpm.w)-FIND(_xlpm.sep,_xlpm.w)),"~"))</f>
        <v>~nxie~</v>
      </c>
      <c r="P3311" s="1" t="str">
        <f>_xlfn.LET(_xlpm.sep,":",_xlpm.w,$G3311,_xlfn.CONCAT("[",LEFT(_xlpm.w,FIND(_xlpm.sep,_xlpm.w)-1),"]"))</f>
        <v>[ŋzaɪ]</v>
      </c>
      <c r="Q3311" s="14" cm="1">
        <f t="array" ref="Q3311">SUM(_xlfn._xlws.FILTER($H$2:$H$7117,_xlfn.MAP($O$2:$O$7117,_xlfn.LAMBDA(_xlpm.x,_xlpm.x=$O3311))))</f>
        <v>4.9701789264413521E-5</v>
      </c>
      <c r="R3311" s="14">
        <f>$H3311/Q3311</f>
        <v>1</v>
      </c>
      <c r="S3311" s="14" cm="1">
        <f t="array" ref="S3311">SUM(_xlfn._xlws.FILTER($H$2:$H$7117,_xlfn.MAP($P$2:$P$7117,_xlfn.LAMBDA(_xlpm.x,_xlpm.x=$P3311))))</f>
        <v>5.4671968190854881E-4</v>
      </c>
      <c r="T3311" s="14">
        <f>$H3311/S3311</f>
        <v>9.0909090909090898E-2</v>
      </c>
      <c r="U3311" s="14">
        <f>_xlfn.LET(_xlpm.freq,F3311,_xlpm.size,M3311+1,_xlpm.F,V3311,LOG(1+_xlpm.freq)*LOG(1+_xlpm.size)*_xlpm.F)</f>
        <v>3.9041144588151631E-2</v>
      </c>
      <c r="V3311" s="14">
        <f>_xlfn.LET(_xlpm.a,T3311,_xlpm.b,R3311,2*_xlpm.a*_xlpm.b/(_xlpm.a+_xlpm.b))</f>
        <v>0.16666666666666666</v>
      </c>
      <c r="W3311" s="14">
        <f>_xlfn.LET(_xlpm.p,R3311,_xlpm.q,T3311,LOG(_xlpm.p/_xlpm.q))</f>
        <v>1.0413926851582251</v>
      </c>
      <c r="X3311" s="2"/>
    </row>
    <row r="3312" spans="1:24">
      <c r="A3312" s="1" t="str">
        <f>_xlfn.LET(_xlpm.sep," : ",CONCATENATE(O3312,_xlpm.sep,P3312))</f>
        <v>~plyr~ : [plaɪ]</v>
      </c>
      <c r="B3312" s="1">
        <f>_xlfn.LET(_xlpm.d,$G3312,_xlpm.k,_xlfn.CONCAT(LEFT(TRIM(B$1),1),"*"),COUNTIF(_xlpm.d,_xlpm.k))</f>
        <v>0</v>
      </c>
      <c r="C3312" s="1">
        <f>_xlfn.LET(_xlpm.d,$G3312,_xlpm.k,_xlfn.CONCAT(LEFT(TRIM(C$1),1),"*"),COUNTIF(_xlpm.d,_xlpm.k))</f>
        <v>0</v>
      </c>
      <c r="D3312" s="1">
        <f>_xlfn.LET(_xlpm.d,$G3312,_xlpm.k,_xlfn.CONCAT(LEFT(TRIM(D$1),1),"*"),COUNTIF(_xlpm.d,_xlpm.k))</f>
        <v>0</v>
      </c>
      <c r="E3312" s="1">
        <f>LOG(F3312+1,10)</f>
        <v>0.47712125471966244</v>
      </c>
      <c r="F3312" s="7">
        <v>2</v>
      </c>
      <c r="G3312" s="9" t="s">
        <v>3595</v>
      </c>
      <c r="H3312" s="4">
        <f>F3312/freq.sum.r6e</f>
        <v>9.9403578528827041E-5</v>
      </c>
      <c r="I3312" s="1" t="str">
        <f>_xlfn.LET(_xlpm.sep,":",_xlpm.w,$G3312,LEFT(_xlpm.w,FIND(_xlpm.sep,_xlpm.w)-1))</f>
        <v>plaɪ</v>
      </c>
      <c r="J3312" s="1" t="str">
        <f>_xlfn.LET(_xlpm.sep,":",_xlpm.w,$G3312,RIGHT(_xlpm.w,LEN(_xlpm.w)-FIND(_xlpm.sep,_xlpm.w)))</f>
        <v>plyr</v>
      </c>
      <c r="K3312" s="10">
        <f>_xlfn.LET(_xlpm.w,I3312,LEN(_xlpm.w))</f>
        <v>4</v>
      </c>
      <c r="L3312" s="10">
        <f>_xlfn.LET(_xlpm.w,J3312,LEN(_xlpm.w))</f>
        <v>4</v>
      </c>
      <c r="M3312" s="10">
        <f>_xlfn.LET(_xlpm.a,K3312,_xlpm.b,L3312,MAX(_xlpm.a,_xlpm.b))</f>
        <v>4</v>
      </c>
      <c r="N3312" s="10">
        <f>_xlfn.LET(_xlpm.d,(K3312,L3312),MAX(_xlpm.d)-MIN(_xlpm.d))</f>
        <v>0</v>
      </c>
      <c r="O3312" s="1" t="str">
        <f>_xlfn.LET(_xlpm.sep,":",_xlpm.w,$G3312,_xlfn.CONCAT("~",RIGHT(_xlpm.w,LEN(_xlpm.w)-FIND(_xlpm.sep,_xlpm.w)),"~"))</f>
        <v>~plyr~</v>
      </c>
      <c r="P3312" s="1" t="str">
        <f>_xlfn.LET(_xlpm.sep,":",_xlpm.w,$G3312,_xlfn.CONCAT("[",LEFT(_xlpm.w,FIND(_xlpm.sep,_xlpm.w)-1),"]"))</f>
        <v>[plaɪ]</v>
      </c>
      <c r="Q3312" s="14" cm="1">
        <f t="array" ref="Q3312">SUM(_xlfn._xlws.FILTER($H$2:$H$7111,_xlfn.MAP($O$2:$O$7111,_xlfn.LAMBDA(_xlpm.x,_xlpm.x=$O3312))))</f>
        <v>9.9403578528827041E-5</v>
      </c>
      <c r="R3312" s="14">
        <f>$H3312/Q3312</f>
        <v>1</v>
      </c>
      <c r="S3312" s="14" cm="1">
        <f t="array" ref="S3312">SUM(_xlfn._xlws.FILTER($H$2:$H$7111,_xlfn.MAP($P$2:$P$7111,_xlfn.LAMBDA(_xlpm.x,_xlpm.x=$P3312))))</f>
        <v>1.0934393638170974E-3</v>
      </c>
      <c r="T3312" s="14">
        <f>$H3312/S3312</f>
        <v>9.0909090909090912E-2</v>
      </c>
      <c r="U3312" s="14">
        <f>_xlfn.LET(_xlpm.freq,F3312,_xlpm.size,M3312+1,_xlpm.F,V3312,LOG(1+_xlpm.freq)*LOG(1+_xlpm.size)*_xlpm.F)</f>
        <v>6.1878750157453047E-2</v>
      </c>
      <c r="V3312" s="14">
        <f>_xlfn.LET(_xlpm.a,T3312,_xlpm.b,R3312,2*_xlpm.a*_xlpm.b/(_xlpm.a+_xlpm.b))</f>
        <v>0.16666666666666669</v>
      </c>
      <c r="W3312" s="14">
        <f>_xlfn.LET(_xlpm.p,R3312,_xlpm.q,T3312,LOG(_xlpm.p/_xlpm.q))</f>
        <v>1.0413926851582251</v>
      </c>
      <c r="X3312" s="2"/>
    </row>
    <row r="3313" spans="1:24">
      <c r="A3313" s="1" t="str">
        <f>_xlfn.LET(_xlpm.sep," : ",CONCATENATE(O3313,_xlpm.sep,P3313))</f>
        <v>~dryr~ : [dɹaɪ]</v>
      </c>
      <c r="B3313" s="1">
        <f>_xlfn.LET(_xlpm.d,$G3313,_xlpm.k,_xlfn.CONCAT(LEFT(TRIM(B$1),1),"*"),COUNTIF(_xlpm.d,_xlpm.k))</f>
        <v>0</v>
      </c>
      <c r="C3313" s="1">
        <f>_xlfn.LET(_xlpm.d,$G3313,_xlpm.k,_xlfn.CONCAT(LEFT(TRIM(C$1),1),"*"),COUNTIF(_xlpm.d,_xlpm.k))</f>
        <v>0</v>
      </c>
      <c r="D3313" s="1">
        <f>_xlfn.LET(_xlpm.d,$G3313,_xlpm.k,_xlfn.CONCAT(LEFT(TRIM(D$1),1),"*"),COUNTIF(_xlpm.d,_xlpm.k))</f>
        <v>0</v>
      </c>
      <c r="E3313" s="1">
        <f>LOG(F3313+1,10)</f>
        <v>0.47712125471966244</v>
      </c>
      <c r="F3313" s="7">
        <v>2</v>
      </c>
      <c r="G3313" s="9" t="s">
        <v>660</v>
      </c>
      <c r="H3313" s="4">
        <f>F3313/freq.sum.r6e</f>
        <v>9.9403578528827041E-5</v>
      </c>
      <c r="I3313" s="1" t="str">
        <f>_xlfn.LET(_xlpm.sep,":",_xlpm.w,$G3313,LEFT(_xlpm.w,FIND(_xlpm.sep,_xlpm.w)-1))</f>
        <v>dɹaɪ</v>
      </c>
      <c r="J3313" s="1" t="str">
        <f>_xlfn.LET(_xlpm.sep,":",_xlpm.w,$G3313,RIGHT(_xlpm.w,LEN(_xlpm.w)-FIND(_xlpm.sep,_xlpm.w)))</f>
        <v>dryr</v>
      </c>
      <c r="K3313" s="10">
        <f>_xlfn.LET(_xlpm.w,I3313,LEN(_xlpm.w))</f>
        <v>4</v>
      </c>
      <c r="L3313" s="10">
        <f>_xlfn.LET(_xlpm.w,J3313,LEN(_xlpm.w))</f>
        <v>4</v>
      </c>
      <c r="M3313" s="10">
        <f>_xlfn.LET(_xlpm.a,K3313,_xlpm.b,L3313,MAX(_xlpm.a,_xlpm.b))</f>
        <v>4</v>
      </c>
      <c r="N3313" s="10">
        <f>_xlfn.LET(_xlpm.d,(K3313,L3313),MAX(_xlpm.d)-MIN(_xlpm.d))</f>
        <v>0</v>
      </c>
      <c r="O3313" s="1" t="str">
        <f>_xlfn.LET(_xlpm.sep,":",_xlpm.w,$G3313,_xlfn.CONCAT("~",RIGHT(_xlpm.w,LEN(_xlpm.w)-FIND(_xlpm.sep,_xlpm.w)),"~"))</f>
        <v>~dryr~</v>
      </c>
      <c r="P3313" s="1" t="str">
        <f>_xlfn.LET(_xlpm.sep,":",_xlpm.w,$G3313,_xlfn.CONCAT("[",LEFT(_xlpm.w,FIND(_xlpm.sep,_xlpm.w)-1),"]"))</f>
        <v>[dɹaɪ]</v>
      </c>
      <c r="Q3313" s="14" cm="1">
        <f t="array" ref="Q3313">SUM(_xlfn._xlws.FILTER($H$2:$H$7109,_xlfn.MAP($O$2:$O$7109,_xlfn.LAMBDA(_xlpm.x,_xlpm.x=$O3313))))</f>
        <v>9.9403578528827041E-5</v>
      </c>
      <c r="R3313" s="14">
        <f>$H3313/Q3313</f>
        <v>1</v>
      </c>
      <c r="S3313" s="14" cm="1">
        <f t="array" ref="S3313">SUM(_xlfn._xlws.FILTER($H$2:$H$7109,_xlfn.MAP($P$2:$P$7109,_xlfn.LAMBDA(_xlpm.x,_xlpm.x=$P3313))))</f>
        <v>1.0934393638170974E-3</v>
      </c>
      <c r="T3313" s="14">
        <f>$H3313/S3313</f>
        <v>9.0909090909090912E-2</v>
      </c>
      <c r="U3313" s="14">
        <f>_xlfn.LET(_xlpm.freq,F3313,_xlpm.size,M3313+1,_xlpm.F,V3313,LOG(1+_xlpm.freq)*LOG(1+_xlpm.size)*_xlpm.F)</f>
        <v>6.1878750157453047E-2</v>
      </c>
      <c r="V3313" s="14">
        <f>_xlfn.LET(_xlpm.a,T3313,_xlpm.b,R3313,2*_xlpm.a*_xlpm.b/(_xlpm.a+_xlpm.b))</f>
        <v>0.16666666666666669</v>
      </c>
      <c r="W3313" s="14">
        <f>_xlfn.LET(_xlpm.p,R3313,_xlpm.q,T3313,LOG(_xlpm.p/_xlpm.q))</f>
        <v>1.0413926851582251</v>
      </c>
      <c r="X3313" s="2"/>
    </row>
    <row r="3314" spans="1:24">
      <c r="A3314" s="1" t="str">
        <f>_xlfn.LET(_xlpm.sep," : ",CONCATENATE(O3314,_xlpm.sep,P3314))</f>
        <v>~flir~ : [flaɪ]</v>
      </c>
      <c r="B3314" s="1">
        <f>_xlfn.LET(_xlpm.d,$G3314,_xlpm.k,_xlfn.CONCAT(LEFT(TRIM(B$1),1),"*"),COUNTIF(_xlpm.d,_xlpm.k))</f>
        <v>0</v>
      </c>
      <c r="C3314" s="1">
        <f>_xlfn.LET(_xlpm.d,$G3314,_xlpm.k,_xlfn.CONCAT(LEFT(TRIM(C$1),1),"*"),COUNTIF(_xlpm.d,_xlpm.k))</f>
        <v>0</v>
      </c>
      <c r="D3314" s="1">
        <f>_xlfn.LET(_xlpm.d,$G3314,_xlpm.k,_xlfn.CONCAT(LEFT(TRIM(D$1),1),"*"),COUNTIF(_xlpm.d,_xlpm.k))</f>
        <v>0</v>
      </c>
      <c r="E3314" s="1">
        <f>LOG(F3314+1,10)</f>
        <v>0.47712125471966244</v>
      </c>
      <c r="F3314" s="7">
        <v>2</v>
      </c>
      <c r="G3314" s="9" t="s">
        <v>898</v>
      </c>
      <c r="H3314" s="4">
        <f>F3314/freq.sum.r6e</f>
        <v>9.9403578528827041E-5</v>
      </c>
      <c r="I3314" s="1" t="str">
        <f>_xlfn.LET(_xlpm.sep,":",_xlpm.w,$G3314,LEFT(_xlpm.w,FIND(_xlpm.sep,_xlpm.w)-1))</f>
        <v>flaɪ</v>
      </c>
      <c r="J3314" s="1" t="str">
        <f>_xlfn.LET(_xlpm.sep,":",_xlpm.w,$G3314,RIGHT(_xlpm.w,LEN(_xlpm.w)-FIND(_xlpm.sep,_xlpm.w)))</f>
        <v>flir</v>
      </c>
      <c r="K3314" s="10">
        <f>_xlfn.LET(_xlpm.w,I3314,LEN(_xlpm.w))</f>
        <v>4</v>
      </c>
      <c r="L3314" s="10">
        <f>_xlfn.LET(_xlpm.w,J3314,LEN(_xlpm.w))</f>
        <v>4</v>
      </c>
      <c r="M3314" s="10">
        <f>_xlfn.LET(_xlpm.a,K3314,_xlpm.b,L3314,MAX(_xlpm.a,_xlpm.b))</f>
        <v>4</v>
      </c>
      <c r="N3314" s="10">
        <f>_xlfn.LET(_xlpm.d,(K3314,L3314),MAX(_xlpm.d)-MIN(_xlpm.d))</f>
        <v>0</v>
      </c>
      <c r="O3314" s="1" t="str">
        <f>_xlfn.LET(_xlpm.sep,":",_xlpm.w,$G3314,_xlfn.CONCAT("~",RIGHT(_xlpm.w,LEN(_xlpm.w)-FIND(_xlpm.sep,_xlpm.w)),"~"))</f>
        <v>~flir~</v>
      </c>
      <c r="P3314" s="1" t="str">
        <f>_xlfn.LET(_xlpm.sep,":",_xlpm.w,$G3314,_xlfn.CONCAT("[",LEFT(_xlpm.w,FIND(_xlpm.sep,_xlpm.w)-1),"]"))</f>
        <v>[flaɪ]</v>
      </c>
      <c r="Q3314" s="14" cm="1">
        <f t="array" ref="Q3314">SUM(_xlfn._xlws.FILTER($H$2:$H$7111,_xlfn.MAP($O$2:$O$7111,_xlfn.LAMBDA(_xlpm.x,_xlpm.x=$O3314))))</f>
        <v>9.9403578528827041E-5</v>
      </c>
      <c r="R3314" s="14">
        <f>$H3314/Q3314</f>
        <v>1</v>
      </c>
      <c r="S3314" s="14" cm="1">
        <f t="array" ref="S3314">SUM(_xlfn._xlws.FILTER($H$2:$H$7111,_xlfn.MAP($P$2:$P$7111,_xlfn.LAMBDA(_xlpm.x,_xlpm.x=$P3314))))</f>
        <v>1.0934393638170974E-3</v>
      </c>
      <c r="T3314" s="14">
        <f>$H3314/S3314</f>
        <v>9.0909090909090912E-2</v>
      </c>
      <c r="U3314" s="14">
        <f>_xlfn.LET(_xlpm.freq,F3314,_xlpm.size,M3314+1,_xlpm.F,V3314,LOG(1+_xlpm.freq)*LOG(1+_xlpm.size)*_xlpm.F)</f>
        <v>6.1878750157453047E-2</v>
      </c>
      <c r="V3314" s="14">
        <f>_xlfn.LET(_xlpm.a,T3314,_xlpm.b,R3314,2*_xlpm.a*_xlpm.b/(_xlpm.a+_xlpm.b))</f>
        <v>0.16666666666666669</v>
      </c>
      <c r="W3314" s="14">
        <f>_xlfn.LET(_xlpm.p,R3314,_xlpm.q,T3314,LOG(_xlpm.p/_xlpm.q))</f>
        <v>1.0413926851582251</v>
      </c>
      <c r="X3314" s="2"/>
    </row>
    <row r="3315" spans="1:24">
      <c r="A3315" s="1" t="str">
        <f>_xlfn.LET(_xlpm.sep," : ",CONCATENATE(O3315,_xlpm.sep,P3315))</f>
        <v>~flyr~ : [flaɪ]</v>
      </c>
      <c r="B3315" s="1">
        <f>_xlfn.LET(_xlpm.d,$G3315,_xlpm.k,_xlfn.CONCAT(LEFT(TRIM(B$1),1),"*"),COUNTIF(_xlpm.d,_xlpm.k))</f>
        <v>0</v>
      </c>
      <c r="C3315" s="1">
        <f>_xlfn.LET(_xlpm.d,$G3315,_xlpm.k,_xlfn.CONCAT(LEFT(TRIM(C$1),1),"*"),COUNTIF(_xlpm.d,_xlpm.k))</f>
        <v>0</v>
      </c>
      <c r="D3315" s="1">
        <f>_xlfn.LET(_xlpm.d,$G3315,_xlpm.k,_xlfn.CONCAT(LEFT(TRIM(D$1),1),"*"),COUNTIF(_xlpm.d,_xlpm.k))</f>
        <v>0</v>
      </c>
      <c r="E3315" s="1">
        <f>LOG(F3315+1,10)</f>
        <v>0.47712125471966244</v>
      </c>
      <c r="F3315" s="7">
        <v>2</v>
      </c>
      <c r="G3315" s="9" t="s">
        <v>905</v>
      </c>
      <c r="H3315" s="4">
        <f>F3315/freq.sum.r6e</f>
        <v>9.9403578528827041E-5</v>
      </c>
      <c r="I3315" s="4" t="str">
        <f>_xlfn.LET(_xlpm.sep,":",_xlpm.w,$G3315,LEFT(_xlpm.w,FIND(_xlpm.sep,_xlpm.w)-1))</f>
        <v>flaɪ</v>
      </c>
      <c r="J3315" s="4" t="str">
        <f>_xlfn.LET(_xlpm.sep,":",_xlpm.w,$G3315,RIGHT(_xlpm.w,LEN(_xlpm.w)-FIND(_xlpm.sep,_xlpm.w)))</f>
        <v>flyr</v>
      </c>
      <c r="K3315" s="10">
        <f>_xlfn.LET(_xlpm.w,I3315,LEN(_xlpm.w))</f>
        <v>4</v>
      </c>
      <c r="L3315" s="10">
        <f>_xlfn.LET(_xlpm.w,J3315,LEN(_xlpm.w))</f>
        <v>4</v>
      </c>
      <c r="M3315" s="10">
        <f>_xlfn.LET(_xlpm.a,K3315,_xlpm.b,L3315,MAX(_xlpm.a,_xlpm.b))</f>
        <v>4</v>
      </c>
      <c r="N3315" s="10">
        <f>_xlfn.LET(_xlpm.d,(K3315,L3315),MAX(_xlpm.d)-MIN(_xlpm.d))</f>
        <v>0</v>
      </c>
      <c r="O3315" s="1" t="str">
        <f>_xlfn.LET(_xlpm.sep,":",_xlpm.w,$G3315,_xlfn.CONCAT("~",RIGHT(_xlpm.w,LEN(_xlpm.w)-FIND(_xlpm.sep,_xlpm.w)),"~"))</f>
        <v>~flyr~</v>
      </c>
      <c r="P3315" s="1" t="str">
        <f>_xlfn.LET(_xlpm.sep,":",_xlpm.w,$G3315,_xlfn.CONCAT("[",LEFT(_xlpm.w,FIND(_xlpm.sep,_xlpm.w)-1),"]"))</f>
        <v>[flaɪ]</v>
      </c>
      <c r="Q3315" s="14" cm="1">
        <f t="array" ref="Q3315">SUM(_xlfn._xlws.FILTER($H$2:$H$7109,_xlfn.MAP($O$2:$O$7109,_xlfn.LAMBDA(_xlpm.x,_xlpm.x=$O3315))))</f>
        <v>9.9403578528827041E-5</v>
      </c>
      <c r="R3315" s="14">
        <f>$H3315/Q3315</f>
        <v>1</v>
      </c>
      <c r="S3315" s="14" cm="1">
        <f t="array" ref="S3315">SUM(_xlfn._xlws.FILTER($H$2:$H$7109,_xlfn.MAP($P$2:$P$7109,_xlfn.LAMBDA(_xlpm.x,_xlpm.x=$P3315))))</f>
        <v>1.0934393638170974E-3</v>
      </c>
      <c r="T3315" s="14">
        <f>$H3315/S3315</f>
        <v>9.0909090909090912E-2</v>
      </c>
      <c r="U3315" s="14">
        <f>_xlfn.LET(_xlpm.freq,F3315,_xlpm.size,M3315+1,_xlpm.F,V3315,LOG(1+_xlpm.freq)*LOG(1+_xlpm.size)*_xlpm.F)</f>
        <v>6.1878750157453047E-2</v>
      </c>
      <c r="V3315" s="14">
        <f>_xlfn.LET(_xlpm.a,T3315,_xlpm.b,R3315,2*_xlpm.a*_xlpm.b/(_xlpm.a+_xlpm.b))</f>
        <v>0.16666666666666669</v>
      </c>
      <c r="W3315" s="14">
        <f>_xlfn.LET(_xlpm.p,R3315,_xlpm.q,T3315,LOG(_xlpm.p/_xlpm.q))</f>
        <v>1.0413926851582251</v>
      </c>
      <c r="X3315" s="2"/>
    </row>
    <row r="3316" spans="1:24">
      <c r="A3316" s="1" t="str">
        <f>_xlfn.LET(_xlpm.sep," : ",CONCATENATE(O3316,_xlpm.sep,P3316))</f>
        <v>~fryr~ : [fɹaɪ]</v>
      </c>
      <c r="B3316" s="1">
        <f>_xlfn.LET(_xlpm.d,$G3316,_xlpm.k,_xlfn.CONCAT(LEFT(TRIM(B$1),1),"*"),COUNTIF(_xlpm.d,_xlpm.k))</f>
        <v>0</v>
      </c>
      <c r="C3316" s="1">
        <f>_xlfn.LET(_xlpm.d,$G3316,_xlpm.k,_xlfn.CONCAT(LEFT(TRIM(C$1),1),"*"),COUNTIF(_xlpm.d,_xlpm.k))</f>
        <v>0</v>
      </c>
      <c r="D3316" s="1">
        <f>_xlfn.LET(_xlpm.d,$G3316,_xlpm.k,_xlfn.CONCAT(LEFT(TRIM(D$1),1),"*"),COUNTIF(_xlpm.d,_xlpm.k))</f>
        <v>0</v>
      </c>
      <c r="E3316" s="1">
        <f>LOG(F3316+1,10)</f>
        <v>0.47712125471966244</v>
      </c>
      <c r="F3316" s="7">
        <v>2</v>
      </c>
      <c r="G3316" s="9" t="s">
        <v>1121</v>
      </c>
      <c r="H3316" s="4">
        <f>F3316/freq.sum.r6e</f>
        <v>9.9403578528827041E-5</v>
      </c>
      <c r="I3316" s="1" t="str">
        <f>_xlfn.LET(_xlpm.sep,":",_xlpm.w,$G3316,LEFT(_xlpm.w,FIND(_xlpm.sep,_xlpm.w)-1))</f>
        <v>fɹaɪ</v>
      </c>
      <c r="J3316" s="1" t="str">
        <f>_xlfn.LET(_xlpm.sep,":",_xlpm.w,$G3316,RIGHT(_xlpm.w,LEN(_xlpm.w)-FIND(_xlpm.sep,_xlpm.w)))</f>
        <v>fryr</v>
      </c>
      <c r="K3316" s="10">
        <f>_xlfn.LET(_xlpm.w,I3316,LEN(_xlpm.w))</f>
        <v>4</v>
      </c>
      <c r="L3316" s="10">
        <f>_xlfn.LET(_xlpm.w,J3316,LEN(_xlpm.w))</f>
        <v>4</v>
      </c>
      <c r="M3316" s="10">
        <f>_xlfn.LET(_xlpm.a,K3316,_xlpm.b,L3316,MAX(_xlpm.a,_xlpm.b))</f>
        <v>4</v>
      </c>
      <c r="N3316" s="10">
        <f>_xlfn.LET(_xlpm.d,(K3316,L3316),MAX(_xlpm.d)-MIN(_xlpm.d))</f>
        <v>0</v>
      </c>
      <c r="O3316" s="1" t="str">
        <f>_xlfn.LET(_xlpm.sep,":",_xlpm.w,$G3316,_xlfn.CONCAT("~",RIGHT(_xlpm.w,LEN(_xlpm.w)-FIND(_xlpm.sep,_xlpm.w)),"~"))</f>
        <v>~fryr~</v>
      </c>
      <c r="P3316" s="1" t="str">
        <f>_xlfn.LET(_xlpm.sep,":",_xlpm.w,$G3316,_xlfn.CONCAT("[",LEFT(_xlpm.w,FIND(_xlpm.sep,_xlpm.w)-1),"]"))</f>
        <v>[fɹaɪ]</v>
      </c>
      <c r="Q3316" s="14" cm="1">
        <f t="array" ref="Q3316">SUM(_xlfn._xlws.FILTER($H$2:$H$7117,_xlfn.MAP($O$2:$O$7117,_xlfn.LAMBDA(_xlpm.x,_xlpm.x=$O3316))))</f>
        <v>9.9403578528827041E-5</v>
      </c>
      <c r="R3316" s="14">
        <f>$H3316/Q3316</f>
        <v>1</v>
      </c>
      <c r="S3316" s="14" cm="1">
        <f t="array" ref="S3316">SUM(_xlfn._xlws.FILTER($H$2:$H$7117,_xlfn.MAP($P$2:$P$7117,_xlfn.LAMBDA(_xlpm.x,_xlpm.x=$P3316))))</f>
        <v>1.0934393638170974E-3</v>
      </c>
      <c r="T3316" s="14">
        <f>$H3316/S3316</f>
        <v>9.0909090909090912E-2</v>
      </c>
      <c r="U3316" s="14">
        <f>_xlfn.LET(_xlpm.freq,F3316,_xlpm.size,M3316+1,_xlpm.F,V3316,LOG(1+_xlpm.freq)*LOG(1+_xlpm.size)*_xlpm.F)</f>
        <v>6.1878750157453047E-2</v>
      </c>
      <c r="V3316" s="14">
        <f>_xlfn.LET(_xlpm.a,T3316,_xlpm.b,R3316,2*_xlpm.a*_xlpm.b/(_xlpm.a+_xlpm.b))</f>
        <v>0.16666666666666669</v>
      </c>
      <c r="W3316" s="14">
        <f>_xlfn.LET(_xlpm.p,R3316,_xlpm.q,T3316,LOG(_xlpm.p/_xlpm.q))</f>
        <v>1.0413926851582251</v>
      </c>
      <c r="X3316" s="2"/>
    </row>
    <row r="3317" spans="1:24">
      <c r="A3317" s="1" t="str">
        <f>_xlfn.LET(_xlpm.sep," : ",CONCATENATE(O3317,_xlpm.sep,P3317))</f>
        <v>~pier~ : [paɪ]</v>
      </c>
      <c r="B3317" s="1">
        <f>_xlfn.LET(_xlpm.d,$G3317,_xlpm.k,_xlfn.CONCAT(LEFT(TRIM(B$1),1),"*"),COUNTIF(_xlpm.d,_xlpm.k))</f>
        <v>0</v>
      </c>
      <c r="C3317" s="1">
        <f>_xlfn.LET(_xlpm.d,$G3317,_xlpm.k,_xlfn.CONCAT(LEFT(TRIM(C$1),1),"*"),COUNTIF(_xlpm.d,_xlpm.k))</f>
        <v>0</v>
      </c>
      <c r="D3317" s="1">
        <f>_xlfn.LET(_xlpm.d,$G3317,_xlpm.k,_xlfn.CONCAT(LEFT(TRIM(D$1),1),"*"),COUNTIF(_xlpm.d,_xlpm.k))</f>
        <v>0</v>
      </c>
      <c r="E3317" s="1">
        <f>LOG(F3317+1,10)</f>
        <v>0.47712125471966244</v>
      </c>
      <c r="F3317" s="7">
        <v>2</v>
      </c>
      <c r="G3317" s="9" t="s">
        <v>3544</v>
      </c>
      <c r="H3317" s="4">
        <f>F3317/freq.sum.r6e</f>
        <v>9.9403578528827041E-5</v>
      </c>
      <c r="I3317" s="4" t="str">
        <f>_xlfn.LET(_xlpm.sep,":",_xlpm.w,$G3317,LEFT(_xlpm.w,FIND(_xlpm.sep,_xlpm.w)-1))</f>
        <v>paɪ</v>
      </c>
      <c r="J3317" s="4" t="str">
        <f>_xlfn.LET(_xlpm.sep,":",_xlpm.w,$G3317,RIGHT(_xlpm.w,LEN(_xlpm.w)-FIND(_xlpm.sep,_xlpm.w)))</f>
        <v>pier</v>
      </c>
      <c r="K3317" s="10">
        <f>_xlfn.LET(_xlpm.w,I3317,LEN(_xlpm.w))</f>
        <v>3</v>
      </c>
      <c r="L3317" s="10">
        <f>_xlfn.LET(_xlpm.w,J3317,LEN(_xlpm.w))</f>
        <v>4</v>
      </c>
      <c r="M3317" s="10">
        <f>_xlfn.LET(_xlpm.a,K3317,_xlpm.b,L3317,MAX(_xlpm.a,_xlpm.b))</f>
        <v>4</v>
      </c>
      <c r="N3317" s="10">
        <f>_xlfn.LET(_xlpm.d,(K3317,L3317),MAX(_xlpm.d)-MIN(_xlpm.d))</f>
        <v>1</v>
      </c>
      <c r="O3317" s="1" t="str">
        <f>_xlfn.LET(_xlpm.sep,":",_xlpm.w,$G3317,_xlfn.CONCAT("~",RIGHT(_xlpm.w,LEN(_xlpm.w)-FIND(_xlpm.sep,_xlpm.w)),"~"))</f>
        <v>~pier~</v>
      </c>
      <c r="P3317" s="1" t="str">
        <f>_xlfn.LET(_xlpm.sep,":",_xlpm.w,$G3317,_xlfn.CONCAT("[",LEFT(_xlpm.w,FIND(_xlpm.sep,_xlpm.w)-1),"]"))</f>
        <v>[paɪ]</v>
      </c>
      <c r="Q3317" s="14" cm="1">
        <f t="array" ref="Q3317">SUM(_xlfn._xlws.FILTER($H$2:$H$7109,_xlfn.MAP($O$2:$O$7109,_xlfn.LAMBDA(_xlpm.x,_xlpm.x=$O3317))))</f>
        <v>9.9403578528827041E-5</v>
      </c>
      <c r="R3317" s="14">
        <f>$H3317/Q3317</f>
        <v>1</v>
      </c>
      <c r="S3317" s="14" cm="1">
        <f t="array" ref="S3317">SUM(_xlfn._xlws.FILTER($H$2:$H$7109,_xlfn.MAP($P$2:$P$7109,_xlfn.LAMBDA(_xlpm.x,_xlpm.x=$P3317))))</f>
        <v>1.0934393638170974E-3</v>
      </c>
      <c r="T3317" s="14">
        <f>$H3317/S3317</f>
        <v>9.0909090909090912E-2</v>
      </c>
      <c r="U3317" s="14">
        <f>_xlfn.LET(_xlpm.freq,F3317,_xlpm.size,M3317+1,_xlpm.F,V3317,LOG(1+_xlpm.freq)*LOG(1+_xlpm.size)*_xlpm.F)</f>
        <v>6.1878750157453047E-2</v>
      </c>
      <c r="V3317" s="14">
        <f>_xlfn.LET(_xlpm.a,T3317,_xlpm.b,R3317,2*_xlpm.a*_xlpm.b/(_xlpm.a+_xlpm.b))</f>
        <v>0.16666666666666669</v>
      </c>
      <c r="W3317" s="14">
        <f>_xlfn.LET(_xlpm.p,R3317,_xlpm.q,T3317,LOG(_xlpm.p/_xlpm.q))</f>
        <v>1.0413926851582251</v>
      </c>
      <c r="X3317" s="2"/>
    </row>
    <row r="3318" spans="1:24">
      <c r="A3318" s="1" t="str">
        <f>_xlfn.LET(_xlpm.sep," : ",CONCATENATE(O3318,_xlpm.sep,P3318))</f>
        <v>~pryr~ : [pɹaɪ]</v>
      </c>
      <c r="B3318" s="1">
        <f>_xlfn.LET(_xlpm.d,$G3318,_xlpm.k,_xlfn.CONCAT(LEFT(TRIM(B$1),1),"*"),COUNTIF(_xlpm.d,_xlpm.k))</f>
        <v>0</v>
      </c>
      <c r="C3318" s="1">
        <f>_xlfn.LET(_xlpm.d,$G3318,_xlpm.k,_xlfn.CONCAT(LEFT(TRIM(C$1),1),"*"),COUNTIF(_xlpm.d,_xlpm.k))</f>
        <v>0</v>
      </c>
      <c r="D3318" s="1">
        <f>_xlfn.LET(_xlpm.d,$G3318,_xlpm.k,_xlfn.CONCAT(LEFT(TRIM(D$1),1),"*"),COUNTIF(_xlpm.d,_xlpm.k))</f>
        <v>0</v>
      </c>
      <c r="E3318" s="1">
        <f>LOG(F3318+1,10)</f>
        <v>0.47712125471966244</v>
      </c>
      <c r="F3318" s="7">
        <v>2</v>
      </c>
      <c r="G3318" s="9" t="s">
        <v>3823</v>
      </c>
      <c r="H3318" s="4">
        <f>F3318/freq.sum.r6e</f>
        <v>9.9403578528827041E-5</v>
      </c>
      <c r="I3318" s="1" t="str">
        <f>_xlfn.LET(_xlpm.sep,":",_xlpm.w,$G3318,LEFT(_xlpm.w,FIND(_xlpm.sep,_xlpm.w)-1))</f>
        <v>pɹaɪ</v>
      </c>
      <c r="J3318" s="1" t="str">
        <f>_xlfn.LET(_xlpm.sep,":",_xlpm.w,$G3318,RIGHT(_xlpm.w,LEN(_xlpm.w)-FIND(_xlpm.sep,_xlpm.w)))</f>
        <v>pryr</v>
      </c>
      <c r="K3318" s="10">
        <f>_xlfn.LET(_xlpm.w,I3318,LEN(_xlpm.w))</f>
        <v>4</v>
      </c>
      <c r="L3318" s="10">
        <f>_xlfn.LET(_xlpm.w,J3318,LEN(_xlpm.w))</f>
        <v>4</v>
      </c>
      <c r="M3318" s="10">
        <f>_xlfn.LET(_xlpm.a,K3318,_xlpm.b,L3318,MAX(_xlpm.a,_xlpm.b))</f>
        <v>4</v>
      </c>
      <c r="N3318" s="10">
        <f>_xlfn.LET(_xlpm.d,(K3318,L3318),MAX(_xlpm.d)-MIN(_xlpm.d))</f>
        <v>0</v>
      </c>
      <c r="O3318" s="1" t="str">
        <f>_xlfn.LET(_xlpm.sep,":",_xlpm.w,$G3318,_xlfn.CONCAT("~",RIGHT(_xlpm.w,LEN(_xlpm.w)-FIND(_xlpm.sep,_xlpm.w)),"~"))</f>
        <v>~pryr~</v>
      </c>
      <c r="P3318" s="1" t="str">
        <f>_xlfn.LET(_xlpm.sep,":",_xlpm.w,$G3318,_xlfn.CONCAT("[",LEFT(_xlpm.w,FIND(_xlpm.sep,_xlpm.w)-1),"]"))</f>
        <v>[pɹaɪ]</v>
      </c>
      <c r="Q3318" s="14" cm="1">
        <f t="array" ref="Q3318">SUM(_xlfn._xlws.FILTER($H$2:$H$7117,_xlfn.MAP($O$2:$O$7117,_xlfn.LAMBDA(_xlpm.x,_xlpm.x=$O3318))))</f>
        <v>9.9403578528827041E-5</v>
      </c>
      <c r="R3318" s="14">
        <f>$H3318/Q3318</f>
        <v>1</v>
      </c>
      <c r="S3318" s="14" cm="1">
        <f t="array" ref="S3318">SUM(_xlfn._xlws.FILTER($H$2:$H$7117,_xlfn.MAP($P$2:$P$7117,_xlfn.LAMBDA(_xlpm.x,_xlpm.x=$P3318))))</f>
        <v>1.0934393638170974E-3</v>
      </c>
      <c r="T3318" s="14">
        <f>$H3318/S3318</f>
        <v>9.0909090909090912E-2</v>
      </c>
      <c r="U3318" s="14">
        <f>_xlfn.LET(_xlpm.freq,F3318,_xlpm.size,M3318+1,_xlpm.F,V3318,LOG(1+_xlpm.freq)*LOG(1+_xlpm.size)*_xlpm.F)</f>
        <v>6.1878750157453047E-2</v>
      </c>
      <c r="V3318" s="14">
        <f>_xlfn.LET(_xlpm.a,T3318,_xlpm.b,R3318,2*_xlpm.a*_xlpm.b/(_xlpm.a+_xlpm.b))</f>
        <v>0.16666666666666669</v>
      </c>
      <c r="W3318" s="14">
        <f>_xlfn.LET(_xlpm.p,R3318,_xlpm.q,T3318,LOG(_xlpm.p/_xlpm.q))</f>
        <v>1.0413926851582251</v>
      </c>
      <c r="X3318" s="2"/>
    </row>
    <row r="3319" spans="1:24">
      <c r="A3319" s="1" t="str">
        <f>_xlfn.LET(_xlpm.sep," : ",CONCATENATE(O3319,_xlpm.sep,P3319))</f>
        <v>~guyr~ : [ɡaɪ]</v>
      </c>
      <c r="B3319" s="1">
        <f>_xlfn.LET(_xlpm.d,$G3319,_xlpm.k,_xlfn.CONCAT(LEFT(TRIM(B$1),1),"*"),COUNTIF(_xlpm.d,_xlpm.k))</f>
        <v>0</v>
      </c>
      <c r="C3319" s="1">
        <f>_xlfn.LET(_xlpm.d,$G3319,_xlpm.k,_xlfn.CONCAT(LEFT(TRIM(C$1),1),"*"),COUNTIF(_xlpm.d,_xlpm.k))</f>
        <v>0</v>
      </c>
      <c r="D3319" s="1">
        <f>_xlfn.LET(_xlpm.d,$G3319,_xlpm.k,_xlfn.CONCAT(LEFT(TRIM(D$1),1),"*"),COUNTIF(_xlpm.d,_xlpm.k))</f>
        <v>0</v>
      </c>
      <c r="E3319" s="1">
        <f>LOG(F3319+1,10)</f>
        <v>0.47712125471966244</v>
      </c>
      <c r="F3319" s="7">
        <v>2</v>
      </c>
      <c r="G3319" s="9" t="s">
        <v>5655</v>
      </c>
      <c r="H3319" s="4">
        <f>F3319/freq.sum.r6e</f>
        <v>9.9403578528827041E-5</v>
      </c>
      <c r="I3319" s="1" t="str">
        <f>_xlfn.LET(_xlpm.sep,":",_xlpm.w,$G3319,LEFT(_xlpm.w,FIND(_xlpm.sep,_xlpm.w)-1))</f>
        <v>ɡaɪ</v>
      </c>
      <c r="J3319" s="1" t="str">
        <f>_xlfn.LET(_xlpm.sep,":",_xlpm.w,$G3319,RIGHT(_xlpm.w,LEN(_xlpm.w)-FIND(_xlpm.sep,_xlpm.w)))</f>
        <v>guyr</v>
      </c>
      <c r="K3319" s="10">
        <f>_xlfn.LET(_xlpm.w,I3319,LEN(_xlpm.w))</f>
        <v>3</v>
      </c>
      <c r="L3319" s="10">
        <f>_xlfn.LET(_xlpm.w,J3319,LEN(_xlpm.w))</f>
        <v>4</v>
      </c>
      <c r="M3319" s="10">
        <f>_xlfn.LET(_xlpm.a,K3319,_xlpm.b,L3319,MAX(_xlpm.a,_xlpm.b))</f>
        <v>4</v>
      </c>
      <c r="N3319" s="10">
        <f>_xlfn.LET(_xlpm.d,(K3319,L3319),MAX(_xlpm.d)-MIN(_xlpm.d))</f>
        <v>1</v>
      </c>
      <c r="O3319" s="1" t="str">
        <f>_xlfn.LET(_xlpm.sep,":",_xlpm.w,$G3319,_xlfn.CONCAT("~",RIGHT(_xlpm.w,LEN(_xlpm.w)-FIND(_xlpm.sep,_xlpm.w)),"~"))</f>
        <v>~guyr~</v>
      </c>
      <c r="P3319" s="1" t="str">
        <f>_xlfn.LET(_xlpm.sep,":",_xlpm.w,$G3319,_xlfn.CONCAT("[",LEFT(_xlpm.w,FIND(_xlpm.sep,_xlpm.w)-1),"]"))</f>
        <v>[ɡaɪ]</v>
      </c>
      <c r="Q3319" s="14" cm="1">
        <f t="array" ref="Q3319">SUM(_xlfn._xlws.FILTER($H$2:$H$7111,_xlfn.MAP($O$2:$O$7111,_xlfn.LAMBDA(_xlpm.x,_xlpm.x=$O3319))))</f>
        <v>9.9403578528827041E-5</v>
      </c>
      <c r="R3319" s="14">
        <f>$H3319/Q3319</f>
        <v>1</v>
      </c>
      <c r="S3319" s="14" cm="1">
        <f t="array" ref="S3319">SUM(_xlfn._xlws.FILTER($H$2:$H$7111,_xlfn.MAP($P$2:$P$7111,_xlfn.LAMBDA(_xlpm.x,_xlpm.x=$P3319))))</f>
        <v>1.0934393638170974E-3</v>
      </c>
      <c r="T3319" s="14">
        <f>$H3319/S3319</f>
        <v>9.0909090909090912E-2</v>
      </c>
      <c r="U3319" s="14">
        <f>_xlfn.LET(_xlpm.freq,F3319,_xlpm.size,M3319+1,_xlpm.F,V3319,LOG(1+_xlpm.freq)*LOG(1+_xlpm.size)*_xlpm.F)</f>
        <v>6.1878750157453047E-2</v>
      </c>
      <c r="V3319" s="14">
        <f>_xlfn.LET(_xlpm.a,T3319,_xlpm.b,R3319,2*_xlpm.a*_xlpm.b/(_xlpm.a+_xlpm.b))</f>
        <v>0.16666666666666669</v>
      </c>
      <c r="W3319" s="14">
        <f>_xlfn.LET(_xlpm.p,R3319,_xlpm.q,T3319,LOG(_xlpm.p/_xlpm.q))</f>
        <v>1.0413926851582251</v>
      </c>
      <c r="X3319" s="2"/>
    </row>
    <row r="3320" spans="1:24">
      <c r="A3320" s="1" t="str">
        <f>_xlfn.LET(_xlpm.sep," : ",CONCATENATE(O3320,_xlpm.sep,P3320))</f>
        <v>~scer~ : [sɛ]</v>
      </c>
      <c r="B3320" s="1">
        <f>_xlfn.LET(_xlpm.d,$G3320,_xlpm.k,_xlfn.CONCAT(LEFT(TRIM(B$1),1),"*"),COUNTIF(_xlpm.d,_xlpm.k))</f>
        <v>0</v>
      </c>
      <c r="C3320" s="1">
        <f>_xlfn.LET(_xlpm.d,$G3320,_xlpm.k,_xlfn.CONCAT(LEFT(TRIM(C$1),1),"*"),COUNTIF(_xlpm.d,_xlpm.k))</f>
        <v>0</v>
      </c>
      <c r="D3320" s="1">
        <f>_xlfn.LET(_xlpm.d,$G3320,_xlpm.k,_xlfn.CONCAT(LEFT(TRIM(D$1),1),"*"),COUNTIF(_xlpm.d,_xlpm.k))</f>
        <v>0</v>
      </c>
      <c r="E3320" s="1">
        <f>LOG(F3320+1,10)</f>
        <v>0.47712125471966244</v>
      </c>
      <c r="F3320" s="7">
        <v>2</v>
      </c>
      <c r="G3320" s="9" t="s">
        <v>4479</v>
      </c>
      <c r="H3320" s="4">
        <f>F3320/freq.sum.r6e</f>
        <v>9.9403578528827041E-5</v>
      </c>
      <c r="I3320" s="1" t="str">
        <f>_xlfn.LET(_xlpm.sep,":",_xlpm.w,$G3320,LEFT(_xlpm.w,FIND(_xlpm.sep,_xlpm.w)-1))</f>
        <v>sɛ</v>
      </c>
      <c r="J3320" s="1" t="str">
        <f>_xlfn.LET(_xlpm.sep,":",_xlpm.w,$G3320,RIGHT(_xlpm.w,LEN(_xlpm.w)-FIND(_xlpm.sep,_xlpm.w)))</f>
        <v>scer</v>
      </c>
      <c r="K3320" s="10">
        <f>_xlfn.LET(_xlpm.w,I3320,LEN(_xlpm.w))</f>
        <v>2</v>
      </c>
      <c r="L3320" s="10">
        <f>_xlfn.LET(_xlpm.w,J3320,LEN(_xlpm.w))</f>
        <v>4</v>
      </c>
      <c r="M3320" s="10">
        <f>_xlfn.LET(_xlpm.a,K3320,_xlpm.b,L3320,MAX(_xlpm.a,_xlpm.b))</f>
        <v>4</v>
      </c>
      <c r="N3320" s="10">
        <f>_xlfn.LET(_xlpm.d,(K3320,L3320),MAX(_xlpm.d)-MIN(_xlpm.d))</f>
        <v>2</v>
      </c>
      <c r="O3320" s="1" t="str">
        <f>_xlfn.LET(_xlpm.sep,":",_xlpm.w,$G3320,_xlfn.CONCAT("~",RIGHT(_xlpm.w,LEN(_xlpm.w)-FIND(_xlpm.sep,_xlpm.w)),"~"))</f>
        <v>~scer~</v>
      </c>
      <c r="P3320" s="1" t="str">
        <f>_xlfn.LET(_xlpm.sep,":",_xlpm.w,$G3320,_xlfn.CONCAT("[",LEFT(_xlpm.w,FIND(_xlpm.sep,_xlpm.w)-1),"]"))</f>
        <v>[sɛ]</v>
      </c>
      <c r="Q3320" s="14" cm="1">
        <f t="array" ref="Q3320">SUM(_xlfn._xlws.FILTER($H$2:$H$7117,_xlfn.MAP($O$2:$O$7117,_xlfn.LAMBDA(_xlpm.x,_xlpm.x=$O3320))))</f>
        <v>2.4850894632206762E-4</v>
      </c>
      <c r="R3320" s="14">
        <f>$H3320/Q3320</f>
        <v>0.39999999999999997</v>
      </c>
      <c r="S3320" s="14" cm="1">
        <f t="array" ref="S3320">SUM(_xlfn._xlws.FILTER($H$2:$H$7117,_xlfn.MAP($P$2:$P$7117,_xlfn.LAMBDA(_xlpm.x,_xlpm.x=$P3320))))</f>
        <v>2.7833001988071559E-3</v>
      </c>
      <c r="T3320" s="14">
        <f>$H3320/S3320</f>
        <v>3.5714285714285733E-2</v>
      </c>
      <c r="U3320" s="14">
        <f>_xlfn.LET(_xlpm.freq,F3320,_xlpm.size,M3320+1,_xlpm.F,V3320,LOG(1+_xlpm.freq)*LOG(1+_xlpm.size)*_xlpm.F)</f>
        <v>2.4345737766866781E-2</v>
      </c>
      <c r="V3320" s="14">
        <f>_xlfn.LET(_xlpm.a,T3320,_xlpm.b,R3320,2*_xlpm.a*_xlpm.b/(_xlpm.a+_xlpm.b))</f>
        <v>6.557377049180331E-2</v>
      </c>
      <c r="W3320" s="14">
        <f>_xlfn.LET(_xlpm.p,R3320,_xlpm.q,T3320,LOG(_xlpm.p/_xlpm.q))</f>
        <v>1.0492180226701813</v>
      </c>
      <c r="X3320" s="2"/>
    </row>
    <row r="3321" spans="1:24">
      <c r="A3321" s="1" t="str">
        <f>_xlfn.LET(_xlpm.sep," : ",CONCATENATE(O3321,_xlpm.sep,P3321))</f>
        <v>~cure~ : [kə]</v>
      </c>
      <c r="B3321" s="1">
        <f>_xlfn.LET(_xlpm.d,$G3321,_xlpm.k,_xlfn.CONCAT(LEFT(TRIM(B$1),1),"*"),COUNTIF(_xlpm.d,_xlpm.k))</f>
        <v>0</v>
      </c>
      <c r="C3321" s="1">
        <f>_xlfn.LET(_xlpm.d,$G3321,_xlpm.k,_xlfn.CONCAT(LEFT(TRIM(C$1),1),"*"),COUNTIF(_xlpm.d,_xlpm.k))</f>
        <v>0</v>
      </c>
      <c r="D3321" s="1">
        <f>_xlfn.LET(_xlpm.d,$G3321,_xlpm.k,_xlfn.CONCAT(LEFT(TRIM(D$1),1),"*"),COUNTIF(_xlpm.d,_xlpm.k))</f>
        <v>0</v>
      </c>
      <c r="E3321" s="1">
        <f>LOG(F3321+1,10)</f>
        <v>0.30102999566398114</v>
      </c>
      <c r="F3321" s="7">
        <v>1</v>
      </c>
      <c r="G3321" s="9" t="s">
        <v>1839</v>
      </c>
      <c r="H3321" s="4">
        <f>F3321/freq.sum.r6e</f>
        <v>4.9701789264413521E-5</v>
      </c>
      <c r="I3321" s="1" t="str">
        <f>_xlfn.LET(_xlpm.sep,":",_xlpm.w,$G3321,LEFT(_xlpm.w,FIND(_xlpm.sep,_xlpm.w)-1))</f>
        <v>kə</v>
      </c>
      <c r="J3321" s="1" t="str">
        <f>_xlfn.LET(_xlpm.sep,":",_xlpm.w,$G3321,RIGHT(_xlpm.w,LEN(_xlpm.w)-FIND(_xlpm.sep,_xlpm.w)))</f>
        <v>cure</v>
      </c>
      <c r="K3321" s="10">
        <f>_xlfn.LET(_xlpm.w,I3321,LEN(_xlpm.w))</f>
        <v>2</v>
      </c>
      <c r="L3321" s="10">
        <f>_xlfn.LET(_xlpm.w,J3321,LEN(_xlpm.w))</f>
        <v>4</v>
      </c>
      <c r="M3321" s="10">
        <f>_xlfn.LET(_xlpm.a,K3321,_xlpm.b,L3321,MAX(_xlpm.a,_xlpm.b))</f>
        <v>4</v>
      </c>
      <c r="N3321" s="10">
        <f>_xlfn.LET(_xlpm.d,(K3321,L3321),MAX(_xlpm.d)-MIN(_xlpm.d))</f>
        <v>2</v>
      </c>
      <c r="O3321" s="1" t="str">
        <f>_xlfn.LET(_xlpm.sep,":",_xlpm.w,$G3321,_xlfn.CONCAT("~",RIGHT(_xlpm.w,LEN(_xlpm.w)-FIND(_xlpm.sep,_xlpm.w)),"~"))</f>
        <v>~cure~</v>
      </c>
      <c r="P3321" s="1" t="str">
        <f>_xlfn.LET(_xlpm.sep,":",_xlpm.w,$G3321,_xlfn.CONCAT("[",LEFT(_xlpm.w,FIND(_xlpm.sep,_xlpm.w)-1),"]"))</f>
        <v>[kə]</v>
      </c>
      <c r="Q3321" s="14" cm="1">
        <f t="array" ref="Q3321">SUM(_xlfn._xlws.FILTER($H$2:$H$7117,_xlfn.MAP($O$2:$O$7117,_xlfn.LAMBDA(_xlpm.x,_xlpm.x=$O3321))))</f>
        <v>1.9880715705765408E-4</v>
      </c>
      <c r="R3321" s="14">
        <f>$H3321/Q3321</f>
        <v>0.25</v>
      </c>
      <c r="S3321" s="14" cm="1">
        <f t="array" ref="S3321">SUM(_xlfn._xlws.FILTER($H$2:$H$7117,_xlfn.MAP($P$2:$P$7117,_xlfn.LAMBDA(_xlpm.x,_xlpm.x=$P3321))))</f>
        <v>2.2365805168986074E-3</v>
      </c>
      <c r="T3321" s="14">
        <f>$H3321/S3321</f>
        <v>2.2222222222222233E-2</v>
      </c>
      <c r="U3321" s="14">
        <f>_xlfn.LET(_xlpm.freq,F3321,_xlpm.size,M3321+1,_xlpm.F,V3321,LOG(1+_xlpm.freq)*LOG(1+_xlpm.size)*_xlpm.F)</f>
        <v>9.5610966338330571E-3</v>
      </c>
      <c r="V3321" s="14">
        <f>_xlfn.LET(_xlpm.a,T3321,_xlpm.b,R3321,2*_xlpm.a*_xlpm.b/(_xlpm.a+_xlpm.b))</f>
        <v>4.0816326530612262E-2</v>
      </c>
      <c r="W3321" s="14">
        <f>_xlfn.LET(_xlpm.p,R3321,_xlpm.q,T3321,LOG(_xlpm.p/_xlpm.q))</f>
        <v>1.051152522447381</v>
      </c>
      <c r="X3321" s="2"/>
    </row>
    <row r="3322" spans="1:24">
      <c r="A3322" s="1" t="str">
        <f>_xlfn.LET(_xlpm.sep," : ",CONCATENATE(O3322,_xlpm.sep,P3322))</f>
        <v>~dogh~ : [du]</v>
      </c>
      <c r="B3322" s="1">
        <f>_xlfn.LET(_xlpm.d,$G3322,_xlpm.k,_xlfn.CONCAT(LEFT(TRIM(B$1),1),"*"),COUNTIF(_xlpm.d,_xlpm.k))</f>
        <v>0</v>
      </c>
      <c r="C3322" s="1">
        <f>_xlfn.LET(_xlpm.d,$G3322,_xlpm.k,_xlfn.CONCAT(LEFT(TRIM(C$1),1),"*"),COUNTIF(_xlpm.d,_xlpm.k))</f>
        <v>0</v>
      </c>
      <c r="D3322" s="1">
        <f>_xlfn.LET(_xlpm.d,$G3322,_xlpm.k,_xlfn.CONCAT(LEFT(TRIM(D$1),1),"*"),COUNTIF(_xlpm.d,_xlpm.k))</f>
        <v>0</v>
      </c>
      <c r="E3322" s="1">
        <f>LOG(F3322+1,10)</f>
        <v>0.30102999566398114</v>
      </c>
      <c r="F3322" s="7">
        <v>1</v>
      </c>
      <c r="G3322" s="9" t="s">
        <v>496</v>
      </c>
      <c r="H3322" s="4">
        <f>F3322/freq.sum.r6e</f>
        <v>4.9701789264413521E-5</v>
      </c>
      <c r="I3322" s="1" t="str">
        <f>_xlfn.LET(_xlpm.sep,":",_xlpm.w,$G3322,LEFT(_xlpm.w,FIND(_xlpm.sep,_xlpm.w)-1))</f>
        <v>du</v>
      </c>
      <c r="J3322" s="1" t="str">
        <f>_xlfn.LET(_xlpm.sep,":",_xlpm.w,$G3322,RIGHT(_xlpm.w,LEN(_xlpm.w)-FIND(_xlpm.sep,_xlpm.w)))</f>
        <v>dogh</v>
      </c>
      <c r="K3322" s="10">
        <f>_xlfn.LET(_xlpm.w,I3322,LEN(_xlpm.w))</f>
        <v>2</v>
      </c>
      <c r="L3322" s="10">
        <f>_xlfn.LET(_xlpm.w,J3322,LEN(_xlpm.w))</f>
        <v>4</v>
      </c>
      <c r="M3322" s="10">
        <f>_xlfn.LET(_xlpm.a,K3322,_xlpm.b,L3322,MAX(_xlpm.a,_xlpm.b))</f>
        <v>4</v>
      </c>
      <c r="N3322" s="10">
        <f>_xlfn.LET(_xlpm.d,(K3322,L3322),MAX(_xlpm.d)-MIN(_xlpm.d))</f>
        <v>2</v>
      </c>
      <c r="O3322" s="1" t="str">
        <f>_xlfn.LET(_xlpm.sep,":",_xlpm.w,$G3322,_xlfn.CONCAT("~",RIGHT(_xlpm.w,LEN(_xlpm.w)-FIND(_xlpm.sep,_xlpm.w)),"~"))</f>
        <v>~dogh~</v>
      </c>
      <c r="P3322" s="1" t="str">
        <f>_xlfn.LET(_xlpm.sep,":",_xlpm.w,$G3322,_xlfn.CONCAT("[",LEFT(_xlpm.w,FIND(_xlpm.sep,_xlpm.w)-1),"]"))</f>
        <v>[du]</v>
      </c>
      <c r="Q3322" s="14" cm="1">
        <f t="array" ref="Q3322">SUM(_xlfn._xlws.FILTER($H$2:$H$7109,_xlfn.MAP($O$2:$O$7109,_xlfn.LAMBDA(_xlpm.x,_xlpm.x=$O3322))))</f>
        <v>1.9880715705765408E-4</v>
      </c>
      <c r="R3322" s="14">
        <f>$H3322/Q3322</f>
        <v>0.25</v>
      </c>
      <c r="S3322" s="14" cm="1">
        <f t="array" ref="S3322">SUM(_xlfn._xlws.FILTER($H$2:$H$7109,_xlfn.MAP($P$2:$P$7109,_xlfn.LAMBDA(_xlpm.x,_xlpm.x=$P3322))))</f>
        <v>2.2365805168986083E-3</v>
      </c>
      <c r="T3322" s="14">
        <f>$H3322/S3322</f>
        <v>2.2222222222222223E-2</v>
      </c>
      <c r="U3322" s="14">
        <f>_xlfn.LET(_xlpm.freq,F3322,_xlpm.size,M3322+1,_xlpm.F,V3322,LOG(1+_xlpm.freq)*LOG(1+_xlpm.size)*_xlpm.F)</f>
        <v>9.5610966338330536E-3</v>
      </c>
      <c r="V3322" s="14">
        <f>_xlfn.LET(_xlpm.a,T3322,_xlpm.b,R3322,2*_xlpm.a*_xlpm.b/(_xlpm.a+_xlpm.b))</f>
        <v>4.0816326530612249E-2</v>
      </c>
      <c r="W3322" s="14">
        <f>_xlfn.LET(_xlpm.p,R3322,_xlpm.q,T3322,LOG(_xlpm.p/_xlpm.q))</f>
        <v>1.0511525224473812</v>
      </c>
      <c r="X3322" s="2"/>
    </row>
    <row r="3323" spans="1:24">
      <c r="A3323" s="1" t="str">
        <f>_xlfn.LET(_xlpm.sep," : ",CONCATENATE(O3323,_xlpm.sep,P3323))</f>
        <v>~jugh~ : [dʒu]</v>
      </c>
      <c r="B3323" s="1">
        <f>_xlfn.LET(_xlpm.d,$G3323,_xlpm.k,_xlfn.CONCAT(LEFT(TRIM(B$1),1),"*"),COUNTIF(_xlpm.d,_xlpm.k))</f>
        <v>0</v>
      </c>
      <c r="C3323" s="1">
        <f>_xlfn.LET(_xlpm.d,$G3323,_xlpm.k,_xlfn.CONCAT(LEFT(TRIM(C$1),1),"*"),COUNTIF(_xlpm.d,_xlpm.k))</f>
        <v>0</v>
      </c>
      <c r="D3323" s="1">
        <f>_xlfn.LET(_xlpm.d,$G3323,_xlpm.k,_xlfn.CONCAT(LEFT(TRIM(D$1),1),"*"),COUNTIF(_xlpm.d,_xlpm.k))</f>
        <v>0</v>
      </c>
      <c r="E3323" s="1">
        <f>LOG(F3323+1,10)</f>
        <v>0.30102999566398114</v>
      </c>
      <c r="F3323" s="7">
        <v>1</v>
      </c>
      <c r="G3323" s="9" t="s">
        <v>691</v>
      </c>
      <c r="H3323" s="4">
        <f>F3323/freq.sum.r6e</f>
        <v>4.9701789264413521E-5</v>
      </c>
      <c r="I3323" s="1" t="str">
        <f>_xlfn.LET(_xlpm.sep,":",_xlpm.w,$G3323,LEFT(_xlpm.w,FIND(_xlpm.sep,_xlpm.w)-1))</f>
        <v>dʒu</v>
      </c>
      <c r="J3323" s="1" t="str">
        <f>_xlfn.LET(_xlpm.sep,":",_xlpm.w,$G3323,RIGHT(_xlpm.w,LEN(_xlpm.w)-FIND(_xlpm.sep,_xlpm.w)))</f>
        <v>jugh</v>
      </c>
      <c r="K3323" s="10">
        <f>_xlfn.LET(_xlpm.w,I3323,LEN(_xlpm.w))</f>
        <v>3</v>
      </c>
      <c r="L3323" s="10">
        <f>_xlfn.LET(_xlpm.w,J3323,LEN(_xlpm.w))</f>
        <v>4</v>
      </c>
      <c r="M3323" s="10">
        <f>_xlfn.LET(_xlpm.a,K3323,_xlpm.b,L3323,MAX(_xlpm.a,_xlpm.b))</f>
        <v>4</v>
      </c>
      <c r="N3323" s="10">
        <f>_xlfn.LET(_xlpm.d,(K3323,L3323),MAX(_xlpm.d)-MIN(_xlpm.d))</f>
        <v>1</v>
      </c>
      <c r="O3323" s="1" t="str">
        <f>_xlfn.LET(_xlpm.sep,":",_xlpm.w,$G3323,_xlfn.CONCAT("~",RIGHT(_xlpm.w,LEN(_xlpm.w)-FIND(_xlpm.sep,_xlpm.w)),"~"))</f>
        <v>~jugh~</v>
      </c>
      <c r="P3323" s="1" t="str">
        <f>_xlfn.LET(_xlpm.sep,":",_xlpm.w,$G3323,_xlfn.CONCAT("[",LEFT(_xlpm.w,FIND(_xlpm.sep,_xlpm.w)-1),"]"))</f>
        <v>[dʒu]</v>
      </c>
      <c r="Q3323" s="14" cm="1">
        <f t="array" ref="Q3323">SUM(_xlfn._xlws.FILTER($H$2:$H$7117,_xlfn.MAP($O$2:$O$7117,_xlfn.LAMBDA(_xlpm.x,_xlpm.x=$O3323))))</f>
        <v>1.9880715705765408E-4</v>
      </c>
      <c r="R3323" s="14">
        <f>$H3323/Q3323</f>
        <v>0.25</v>
      </c>
      <c r="S3323" s="14" cm="1">
        <f t="array" ref="S3323">SUM(_xlfn._xlws.FILTER($H$2:$H$7117,_xlfn.MAP($P$2:$P$7117,_xlfn.LAMBDA(_xlpm.x,_xlpm.x=$P3323))))</f>
        <v>2.2365805168986083E-3</v>
      </c>
      <c r="T3323" s="14">
        <f>$H3323/S3323</f>
        <v>2.2222222222222223E-2</v>
      </c>
      <c r="U3323" s="14">
        <f>_xlfn.LET(_xlpm.freq,F3323,_xlpm.size,M3323+1,_xlpm.F,V3323,LOG(1+_xlpm.freq)*LOG(1+_xlpm.size)*_xlpm.F)</f>
        <v>9.5610966338330536E-3</v>
      </c>
      <c r="V3323" s="14">
        <f>_xlfn.LET(_xlpm.a,T3323,_xlpm.b,R3323,2*_xlpm.a*_xlpm.b/(_xlpm.a+_xlpm.b))</f>
        <v>4.0816326530612249E-2</v>
      </c>
      <c r="W3323" s="14">
        <f>_xlfn.LET(_xlpm.p,R3323,_xlpm.q,T3323,LOG(_xlpm.p/_xlpm.q))</f>
        <v>1.0511525224473812</v>
      </c>
      <c r="X3323" s="2"/>
    </row>
    <row r="3324" spans="1:24">
      <c r="A3324" s="1" t="str">
        <f>_xlfn.LET(_xlpm.sep," : ",CONCATENATE(O3324,_xlpm.sep,P3324))</f>
        <v>~dure~ : [dʒə]</v>
      </c>
      <c r="B3324" s="1">
        <f>_xlfn.LET(_xlpm.d,$G3324,_xlpm.k,_xlfn.CONCAT(LEFT(TRIM(B$1),1),"*"),COUNTIF(_xlpm.d,_xlpm.k))</f>
        <v>0</v>
      </c>
      <c r="C3324" s="1">
        <f>_xlfn.LET(_xlpm.d,$G3324,_xlpm.k,_xlfn.CONCAT(LEFT(TRIM(C$1),1),"*"),COUNTIF(_xlpm.d,_xlpm.k))</f>
        <v>0</v>
      </c>
      <c r="D3324" s="1">
        <f>_xlfn.LET(_xlpm.d,$G3324,_xlpm.k,_xlfn.CONCAT(LEFT(TRIM(D$1),1),"*"),COUNTIF(_xlpm.d,_xlpm.k))</f>
        <v>0</v>
      </c>
      <c r="E3324" s="1">
        <f>LOG(F3324+1,10)</f>
        <v>0.30102999566398114</v>
      </c>
      <c r="F3324" s="7">
        <v>1</v>
      </c>
      <c r="G3324" s="9" t="s">
        <v>751</v>
      </c>
      <c r="H3324" s="4">
        <f>F3324/freq.sum.r6e</f>
        <v>4.9701789264413521E-5</v>
      </c>
      <c r="I3324" s="1" t="str">
        <f>_xlfn.LET(_xlpm.sep,":",_xlpm.w,$G3324,LEFT(_xlpm.w,FIND(_xlpm.sep,_xlpm.w)-1))</f>
        <v>dʒə</v>
      </c>
      <c r="J3324" s="1" t="str">
        <f>_xlfn.LET(_xlpm.sep,":",_xlpm.w,$G3324,RIGHT(_xlpm.w,LEN(_xlpm.w)-FIND(_xlpm.sep,_xlpm.w)))</f>
        <v>dure</v>
      </c>
      <c r="K3324" s="10">
        <f>_xlfn.LET(_xlpm.w,I3324,LEN(_xlpm.w))</f>
        <v>3</v>
      </c>
      <c r="L3324" s="10">
        <f>_xlfn.LET(_xlpm.w,J3324,LEN(_xlpm.w))</f>
        <v>4</v>
      </c>
      <c r="M3324" s="10">
        <f>_xlfn.LET(_xlpm.a,K3324,_xlpm.b,L3324,MAX(_xlpm.a,_xlpm.b))</f>
        <v>4</v>
      </c>
      <c r="N3324" s="10">
        <f>_xlfn.LET(_xlpm.d,(K3324,L3324),MAX(_xlpm.d)-MIN(_xlpm.d))</f>
        <v>1</v>
      </c>
      <c r="O3324" s="1" t="str">
        <f>_xlfn.LET(_xlpm.sep,":",_xlpm.w,$G3324,_xlfn.CONCAT("~",RIGHT(_xlpm.w,LEN(_xlpm.w)-FIND(_xlpm.sep,_xlpm.w)),"~"))</f>
        <v>~dure~</v>
      </c>
      <c r="P3324" s="1" t="str">
        <f>_xlfn.LET(_xlpm.sep,":",_xlpm.w,$G3324,_xlfn.CONCAT("[",LEFT(_xlpm.w,FIND(_xlpm.sep,_xlpm.w)-1),"]"))</f>
        <v>[dʒə]</v>
      </c>
      <c r="Q3324" s="14" cm="1">
        <f t="array" ref="Q3324">SUM(_xlfn._xlws.FILTER($H$2:$H$7117,_xlfn.MAP($O$2:$O$7117,_xlfn.LAMBDA(_xlpm.x,_xlpm.x=$O3324))))</f>
        <v>1.9880715705765408E-4</v>
      </c>
      <c r="R3324" s="14">
        <f>$H3324/Q3324</f>
        <v>0.25</v>
      </c>
      <c r="S3324" s="14" cm="1">
        <f t="array" ref="S3324">SUM(_xlfn._xlws.FILTER($H$2:$H$7117,_xlfn.MAP($P$2:$P$7117,_xlfn.LAMBDA(_xlpm.x,_xlpm.x=$P3324))))</f>
        <v>2.2365805168986078E-3</v>
      </c>
      <c r="T3324" s="14">
        <f>$H3324/S3324</f>
        <v>2.2222222222222227E-2</v>
      </c>
      <c r="U3324" s="14">
        <f>_xlfn.LET(_xlpm.freq,F3324,_xlpm.size,M3324+1,_xlpm.F,V3324,LOG(1+_xlpm.freq)*LOG(1+_xlpm.size)*_xlpm.F)</f>
        <v>9.5610966338330536E-3</v>
      </c>
      <c r="V3324" s="14">
        <f>_xlfn.LET(_xlpm.a,T3324,_xlpm.b,R3324,2*_xlpm.a*_xlpm.b/(_xlpm.a+_xlpm.b))</f>
        <v>4.0816326530612249E-2</v>
      </c>
      <c r="W3324" s="14">
        <f>_xlfn.LET(_xlpm.p,R3324,_xlpm.q,T3324,LOG(_xlpm.p/_xlpm.q))</f>
        <v>1.0511525224473812</v>
      </c>
      <c r="X3324" s="2"/>
    </row>
    <row r="3325" spans="1:24">
      <c r="A3325" s="1" t="str">
        <f>_xlfn.LET(_xlpm.sep," : ",CONCATENATE(O3325,_xlpm.sep,P3325))</f>
        <v>~tour~ : [tʊ]</v>
      </c>
      <c r="B3325" s="1">
        <f>_xlfn.LET(_xlpm.d,$G3325,_xlpm.k,_xlfn.CONCAT(LEFT(TRIM(B$1),1),"*"),COUNTIF(_xlpm.d,_xlpm.k))</f>
        <v>0</v>
      </c>
      <c r="C3325" s="1">
        <f>_xlfn.LET(_xlpm.d,$G3325,_xlpm.k,_xlfn.CONCAT(LEFT(TRIM(C$1),1),"*"),COUNTIF(_xlpm.d,_xlpm.k))</f>
        <v>0</v>
      </c>
      <c r="D3325" s="1">
        <f>_xlfn.LET(_xlpm.d,$G3325,_xlpm.k,_xlfn.CONCAT(LEFT(TRIM(D$1),1),"*"),COUNTIF(_xlpm.d,_xlpm.k))</f>
        <v>0</v>
      </c>
      <c r="E3325" s="1">
        <f>LOG(F3325+1,10)</f>
        <v>0.47712125471966244</v>
      </c>
      <c r="F3325" s="7">
        <v>2</v>
      </c>
      <c r="G3325" s="9" t="s">
        <v>4829</v>
      </c>
      <c r="H3325" s="4">
        <f>F3325/freq.sum.r6e</f>
        <v>9.9403578528827041E-5</v>
      </c>
      <c r="I3325" s="1" t="str">
        <f>_xlfn.LET(_xlpm.sep,":",_xlpm.w,$G3325,LEFT(_xlpm.w,FIND(_xlpm.sep,_xlpm.w)-1))</f>
        <v>tʊ</v>
      </c>
      <c r="J3325" s="1" t="str">
        <f>_xlfn.LET(_xlpm.sep,":",_xlpm.w,$G3325,RIGHT(_xlpm.w,LEN(_xlpm.w)-FIND(_xlpm.sep,_xlpm.w)))</f>
        <v>tour</v>
      </c>
      <c r="K3325" s="10">
        <f>_xlfn.LET(_xlpm.w,I3325,LEN(_xlpm.w))</f>
        <v>2</v>
      </c>
      <c r="L3325" s="10">
        <f>_xlfn.LET(_xlpm.w,J3325,LEN(_xlpm.w))</f>
        <v>4</v>
      </c>
      <c r="M3325" s="10">
        <f>_xlfn.LET(_xlpm.a,K3325,_xlpm.b,L3325,MAX(_xlpm.a,_xlpm.b))</f>
        <v>4</v>
      </c>
      <c r="N3325" s="10">
        <f>_xlfn.LET(_xlpm.d,(K3325,L3325),MAX(_xlpm.d)-MIN(_xlpm.d))</f>
        <v>2</v>
      </c>
      <c r="O3325" s="1" t="str">
        <f>_xlfn.LET(_xlpm.sep,":",_xlpm.w,$G3325,_xlfn.CONCAT("~",RIGHT(_xlpm.w,LEN(_xlpm.w)-FIND(_xlpm.sep,_xlpm.w)),"~"))</f>
        <v>~tour~</v>
      </c>
      <c r="P3325" s="1" t="str">
        <f>_xlfn.LET(_xlpm.sep,":",_xlpm.w,$G3325,_xlfn.CONCAT("[",LEFT(_xlpm.w,FIND(_xlpm.sep,_xlpm.w)-1),"]"))</f>
        <v>[tʊ]</v>
      </c>
      <c r="Q3325" s="14" cm="1">
        <f t="array" ref="Q3325">SUM(_xlfn._xlws.FILTER($H$2:$H$7117,_xlfn.MAP($O$2:$O$7117,_xlfn.LAMBDA(_xlpm.x,_xlpm.x=$O3325))))</f>
        <v>1.4910536779324057E-4</v>
      </c>
      <c r="R3325" s="14">
        <f>$H3325/Q3325</f>
        <v>0.66666666666666663</v>
      </c>
      <c r="S3325" s="14" cm="1">
        <f t="array" ref="S3325">SUM(_xlfn._xlws.FILTER($H$2:$H$7117,_xlfn.MAP($P$2:$P$7117,_xlfn.LAMBDA(_xlpm.x,_xlpm.x=$P3325))))</f>
        <v>1.6898608349900598E-3</v>
      </c>
      <c r="T3325" s="14">
        <f>$H3325/S3325</f>
        <v>5.8823529411764705E-2</v>
      </c>
      <c r="U3325" s="14">
        <f>_xlfn.LET(_xlpm.freq,F3325,_xlpm.size,M3325+1,_xlpm.F,V3325,LOG(1+_xlpm.freq)*LOG(1+_xlpm.size)*_xlpm.F)</f>
        <v>4.0137567669699274E-2</v>
      </c>
      <c r="V3325" s="14">
        <f>_xlfn.LET(_xlpm.a,T3325,_xlpm.b,R3325,2*_xlpm.a*_xlpm.b/(_xlpm.a+_xlpm.b))</f>
        <v>0.10810810810810811</v>
      </c>
      <c r="W3325" s="14">
        <f>_xlfn.LET(_xlpm.p,R3325,_xlpm.q,T3325,LOG(_xlpm.p/_xlpm.q))</f>
        <v>1.0543576623225925</v>
      </c>
      <c r="X3325" s="2"/>
    </row>
    <row r="3326" spans="1:24">
      <c r="A3326" s="1" t="str">
        <f>_xlfn.LET(_xlpm.sep," : ",CONCATENATE(O3326,_xlpm.sep,P3326))</f>
        <v>~ster~ : [sə]</v>
      </c>
      <c r="B3326" s="1">
        <f>_xlfn.LET(_xlpm.d,$G3326,_xlpm.k,_xlfn.CONCAT(LEFT(TRIM(B$1),1),"*"),COUNTIF(_xlpm.d,_xlpm.k))</f>
        <v>0</v>
      </c>
      <c r="C3326" s="1">
        <f>_xlfn.LET(_xlpm.d,$G3326,_xlpm.k,_xlfn.CONCAT(LEFT(TRIM(C$1),1),"*"),COUNTIF(_xlpm.d,_xlpm.k))</f>
        <v>0</v>
      </c>
      <c r="D3326" s="1">
        <f>_xlfn.LET(_xlpm.d,$G3326,_xlpm.k,_xlfn.CONCAT(LEFT(TRIM(D$1),1),"*"),COUNTIF(_xlpm.d,_xlpm.k))</f>
        <v>0</v>
      </c>
      <c r="E3326" s="1">
        <f>LOG(F3326+1,10)</f>
        <v>0.30102999566398114</v>
      </c>
      <c r="F3326" s="7">
        <v>1</v>
      </c>
      <c r="G3326" s="9" t="s">
        <v>4587</v>
      </c>
      <c r="H3326" s="4">
        <f>F3326/freq.sum.r6e</f>
        <v>4.9701789264413521E-5</v>
      </c>
      <c r="I3326" s="1" t="str">
        <f>_xlfn.LET(_xlpm.sep,":",_xlpm.w,$G3326,LEFT(_xlpm.w,FIND(_xlpm.sep,_xlpm.w)-1))</f>
        <v>sə</v>
      </c>
      <c r="J3326" s="1" t="str">
        <f>_xlfn.LET(_xlpm.sep,":",_xlpm.w,$G3326,RIGHT(_xlpm.w,LEN(_xlpm.w)-FIND(_xlpm.sep,_xlpm.w)))</f>
        <v>ster</v>
      </c>
      <c r="K3326" s="10">
        <f>_xlfn.LET(_xlpm.w,I3326,LEN(_xlpm.w))</f>
        <v>2</v>
      </c>
      <c r="L3326" s="10">
        <f>_xlfn.LET(_xlpm.w,J3326,LEN(_xlpm.w))</f>
        <v>4</v>
      </c>
      <c r="M3326" s="10">
        <f>_xlfn.LET(_xlpm.a,K3326,_xlpm.b,L3326,MAX(_xlpm.a,_xlpm.b))</f>
        <v>4</v>
      </c>
      <c r="N3326" s="10">
        <f>_xlfn.LET(_xlpm.d,(K3326,L3326),MAX(_xlpm.d)-MIN(_xlpm.d))</f>
        <v>2</v>
      </c>
      <c r="O3326" s="1" t="str">
        <f>_xlfn.LET(_xlpm.sep,":",_xlpm.w,$G3326,_xlfn.CONCAT("~",RIGHT(_xlpm.w,LEN(_xlpm.w)-FIND(_xlpm.sep,_xlpm.w)),"~"))</f>
        <v>~ster~</v>
      </c>
      <c r="P3326" s="1" t="str">
        <f>_xlfn.LET(_xlpm.sep,":",_xlpm.w,$G3326,_xlfn.CONCAT("[",LEFT(_xlpm.w,FIND(_xlpm.sep,_xlpm.w)-1),"]"))</f>
        <v>[sə]</v>
      </c>
      <c r="Q3326" s="14" cm="1">
        <f t="array" ref="Q3326">SUM(_xlfn._xlws.FILTER($H$2:$H$7117,_xlfn.MAP($O$2:$O$7117,_xlfn.LAMBDA(_xlpm.x,_xlpm.x=$O3326))))</f>
        <v>3.4791252485089465E-4</v>
      </c>
      <c r="R3326" s="14">
        <f>$H3326/Q3326</f>
        <v>0.14285714285714285</v>
      </c>
      <c r="S3326" s="14" cm="1">
        <f t="array" ref="S3326">SUM(_xlfn._xlws.FILTER($H$2:$H$7117,_xlfn.MAP($P$2:$P$7117,_xlfn.LAMBDA(_xlpm.x,_xlpm.x=$P3326))))</f>
        <v>3.9761431411530794E-3</v>
      </c>
      <c r="T3326" s="14">
        <f>$H3326/S3326</f>
        <v>1.2500000000000008E-2</v>
      </c>
      <c r="U3326" s="14">
        <f>_xlfn.LET(_xlpm.freq,F3326,_xlpm.size,M3326+1,_xlpm.F,V3326,LOG(1+_xlpm.freq)*LOG(1+_xlpm.size)*_xlpm.F)</f>
        <v>5.3849854604347113E-3</v>
      </c>
      <c r="V3326" s="14">
        <f>_xlfn.LET(_xlpm.a,T3326,_xlpm.b,R3326,2*_xlpm.a*_xlpm.b/(_xlpm.a+_xlpm.b))</f>
        <v>2.298850574712645E-2</v>
      </c>
      <c r="W3326" s="14">
        <f>_xlfn.LET(_xlpm.p,R3326,_xlpm.q,T3326,LOG(_xlpm.p/_xlpm.q))</f>
        <v>1.0579919469776864</v>
      </c>
      <c r="X3326" s="2"/>
    </row>
    <row r="3327" spans="1:24">
      <c r="A3327" s="1" t="str">
        <f>_xlfn.LET(_xlpm.sep," : ",CONCATENATE(O3327,_xlpm.sep,P3327))</f>
        <v>~ffee~ : [fɪ]</v>
      </c>
      <c r="B3327" s="1">
        <f>_xlfn.LET(_xlpm.d,$G3327,_xlpm.k,_xlfn.CONCAT(LEFT(TRIM(B$1),1),"*"),COUNTIF(_xlpm.d,_xlpm.k))</f>
        <v>0</v>
      </c>
      <c r="C3327" s="1">
        <f>_xlfn.LET(_xlpm.d,$G3327,_xlpm.k,_xlfn.CONCAT(LEFT(TRIM(C$1),1),"*"),COUNTIF(_xlpm.d,_xlpm.k))</f>
        <v>0</v>
      </c>
      <c r="D3327" s="1">
        <f>_xlfn.LET(_xlpm.d,$G3327,_xlpm.k,_xlfn.CONCAT(LEFT(TRIM(D$1),1),"*"),COUNTIF(_xlpm.d,_xlpm.k))</f>
        <v>0</v>
      </c>
      <c r="E3327" s="1">
        <f>LOG(F3327+1,10)</f>
        <v>1.3617278360175928</v>
      </c>
      <c r="F3327" s="7">
        <v>22</v>
      </c>
      <c r="G3327" s="9" t="s">
        <v>1008</v>
      </c>
      <c r="H3327" s="4">
        <f>F3327/freq.sum.r6e</f>
        <v>1.0934393638170974E-3</v>
      </c>
      <c r="I3327" s="1" t="str">
        <f>_xlfn.LET(_xlpm.sep,":",_xlpm.w,$G3327,LEFT(_xlpm.w,FIND(_xlpm.sep,_xlpm.w)-1))</f>
        <v>fɪ</v>
      </c>
      <c r="J3327" s="1" t="str">
        <f>_xlfn.LET(_xlpm.sep,":",_xlpm.w,$G3327,RIGHT(_xlpm.w,LEN(_xlpm.w)-FIND(_xlpm.sep,_xlpm.w)))</f>
        <v>ffee</v>
      </c>
      <c r="K3327" s="10">
        <f>_xlfn.LET(_xlpm.w,I3327,LEN(_xlpm.w))</f>
        <v>2</v>
      </c>
      <c r="L3327" s="10">
        <f>_xlfn.LET(_xlpm.w,J3327,LEN(_xlpm.w))</f>
        <v>4</v>
      </c>
      <c r="M3327" s="10">
        <f>_xlfn.LET(_xlpm.a,K3327,_xlpm.b,L3327,MAX(_xlpm.a,_xlpm.b))</f>
        <v>4</v>
      </c>
      <c r="N3327" s="10">
        <f>_xlfn.LET(_xlpm.d,(K3327,L3327),MAX(_xlpm.d)-MIN(_xlpm.d))</f>
        <v>2</v>
      </c>
      <c r="O3327" s="1" t="str">
        <f>_xlfn.LET(_xlpm.sep,":",_xlpm.w,$G3327,_xlfn.CONCAT("~",RIGHT(_xlpm.w,LEN(_xlpm.w)-FIND(_xlpm.sep,_xlpm.w)),"~"))</f>
        <v>~ffee~</v>
      </c>
      <c r="P3327" s="1" t="str">
        <f>_xlfn.LET(_xlpm.sep,":",_xlpm.w,$G3327,_xlfn.CONCAT("[",LEFT(_xlpm.w,FIND(_xlpm.sep,_xlpm.w)-1),"]"))</f>
        <v>[fɪ]</v>
      </c>
      <c r="Q3327" s="14" cm="1">
        <f t="array" ref="Q3327">SUM(_xlfn._xlws.FILTER($H$2:$H$7109,_xlfn.MAP($O$2:$O$7109,_xlfn.LAMBDA(_xlpm.x,_xlpm.x=$O3327))))</f>
        <v>1.0934393638170974E-3</v>
      </c>
      <c r="R3327" s="14">
        <f>$H3327/Q3327</f>
        <v>1</v>
      </c>
      <c r="S3327" s="14" cm="1">
        <f t="array" ref="S3327">SUM(_xlfn._xlws.FILTER($H$2:$H$7109,_xlfn.MAP($P$2:$P$7109,_xlfn.LAMBDA(_xlpm.x,_xlpm.x=$P3327))))</f>
        <v>1.2723658051689858E-2</v>
      </c>
      <c r="T3327" s="14">
        <f>$H3327/S3327</f>
        <v>8.5937500000000014E-2</v>
      </c>
      <c r="U3327" s="14">
        <f>_xlfn.LET(_xlpm.freq,F3327,_xlpm.size,M3327+1,_xlpm.F,V3327,LOG(1+_xlpm.freq)*LOG(1+_xlpm.size)*_xlpm.F)</f>
        <v>0.16771125756938612</v>
      </c>
      <c r="V3327" s="14">
        <f>_xlfn.LET(_xlpm.a,T3327,_xlpm.b,R3327,2*_xlpm.a*_xlpm.b/(_xlpm.a+_xlpm.b))</f>
        <v>0.15827338129496404</v>
      </c>
      <c r="W3327" s="14">
        <f>_xlfn.LET(_xlpm.p,R3327,_xlpm.q,T3327,LOG(_xlpm.p/_xlpm.q))</f>
        <v>1.0658172844896432</v>
      </c>
      <c r="X3327" s="2"/>
    </row>
    <row r="3328" spans="1:24">
      <c r="A3328" s="1" t="str">
        <f>_xlfn.LET(_xlpm.sep," : ",CONCATENATE(O3328,_xlpm.sep,P3328))</f>
        <v>~tter~ : [tə]</v>
      </c>
      <c r="B3328" s="1">
        <f>_xlfn.LET(_xlpm.d,$G3328,_xlpm.k,_xlfn.CONCAT(LEFT(TRIM(B$1),1),"*"),COUNTIF(_xlpm.d,_xlpm.k))</f>
        <v>0</v>
      </c>
      <c r="C3328" s="1">
        <f>_xlfn.LET(_xlpm.d,$G3328,_xlpm.k,_xlfn.CONCAT(LEFT(TRIM(C$1),1),"*"),COUNTIF(_xlpm.d,_xlpm.k))</f>
        <v>0</v>
      </c>
      <c r="D3328" s="1">
        <f>_xlfn.LET(_xlpm.d,$G3328,_xlpm.k,_xlfn.CONCAT(LEFT(TRIM(D$1),1),"*"),COUNTIF(_xlpm.d,_xlpm.k))</f>
        <v>0</v>
      </c>
      <c r="E3328" s="1">
        <f>LOG(F3328+1,10)</f>
        <v>0.30102999566398114</v>
      </c>
      <c r="F3328" s="7">
        <v>1</v>
      </c>
      <c r="G3328" s="9" t="s">
        <v>4865</v>
      </c>
      <c r="H3328" s="4">
        <f>F3328/freq.sum.r6e</f>
        <v>4.9701789264413521E-5</v>
      </c>
      <c r="I3328" s="1" t="str">
        <f>_xlfn.LET(_xlpm.sep,":",_xlpm.w,$G3328,LEFT(_xlpm.w,FIND(_xlpm.sep,_xlpm.w)-1))</f>
        <v>tə</v>
      </c>
      <c r="J3328" s="1" t="str">
        <f>_xlfn.LET(_xlpm.sep,":",_xlpm.w,$G3328,RIGHT(_xlpm.w,LEN(_xlpm.w)-FIND(_xlpm.sep,_xlpm.w)))</f>
        <v>tter</v>
      </c>
      <c r="K3328" s="10">
        <f>_xlfn.LET(_xlpm.w,I3328,LEN(_xlpm.w))</f>
        <v>2</v>
      </c>
      <c r="L3328" s="10">
        <f>_xlfn.LET(_xlpm.w,J3328,LEN(_xlpm.w))</f>
        <v>4</v>
      </c>
      <c r="M3328" s="10">
        <f>_xlfn.LET(_xlpm.a,K3328,_xlpm.b,L3328,MAX(_xlpm.a,_xlpm.b))</f>
        <v>4</v>
      </c>
      <c r="N3328" s="10">
        <f>_xlfn.LET(_xlpm.d,(K3328,L3328),MAX(_xlpm.d)-MIN(_xlpm.d))</f>
        <v>2</v>
      </c>
      <c r="O3328" s="1" t="str">
        <f>_xlfn.LET(_xlpm.sep,":",_xlpm.w,$G3328,_xlfn.CONCAT("~",RIGHT(_xlpm.w,LEN(_xlpm.w)-FIND(_xlpm.sep,_xlpm.w)),"~"))</f>
        <v>~tter~</v>
      </c>
      <c r="P3328" s="1" t="str">
        <f>_xlfn.LET(_xlpm.sep,":",_xlpm.w,$G3328,_xlfn.CONCAT("[",LEFT(_xlpm.w,FIND(_xlpm.sep,_xlpm.w)-1),"]"))</f>
        <v>[tə]</v>
      </c>
      <c r="Q3328" s="14" cm="1">
        <f t="array" ref="Q3328">SUM(_xlfn._xlws.FILTER($H$2:$H$7117,_xlfn.MAP($O$2:$O$7117,_xlfn.LAMBDA(_xlpm.x,_xlpm.x=$O3328))))</f>
        <v>2.9821073558648114E-4</v>
      </c>
      <c r="R3328" s="14">
        <f>$H3328/Q3328</f>
        <v>0.16666666666666666</v>
      </c>
      <c r="S3328" s="14" cm="1">
        <f t="array" ref="S3328">SUM(_xlfn._xlws.FILTER($H$2:$H$7117,_xlfn.MAP($P$2:$P$7117,_xlfn.LAMBDA(_xlpm.x,_xlpm.x=$P3328))))</f>
        <v>3.4791252485089448E-3</v>
      </c>
      <c r="T3328" s="14">
        <f>$H3328/S3328</f>
        <v>1.4285714285714292E-2</v>
      </c>
      <c r="U3328" s="14">
        <f>_xlfn.LET(_xlpm.freq,F3328,_xlpm.size,M3328+1,_xlpm.F,V3328,LOG(1+_xlpm.freq)*LOG(1+_xlpm.size)*_xlpm.F)</f>
        <v>6.1643912507607871E-3</v>
      </c>
      <c r="V3328" s="14">
        <f>_xlfn.LET(_xlpm.a,T3328,_xlpm.b,R3328,2*_xlpm.a*_xlpm.b/(_xlpm.a+_xlpm.b))</f>
        <v>2.6315789473684223E-2</v>
      </c>
      <c r="W3328" s="14">
        <f>_xlfn.LET(_xlpm.p,R3328,_xlpm.q,T3328,LOG(_xlpm.p/_xlpm.q))</f>
        <v>1.0669467896306131</v>
      </c>
      <c r="X3328" s="2"/>
    </row>
    <row r="3329" spans="1:24">
      <c r="A3329" s="1" t="str">
        <f>_xlfn.LET(_xlpm.sep," : ",CONCATENATE(O3329,_xlpm.sep,P3329))</f>
        <v>~bagh~ : [beɪ]</v>
      </c>
      <c r="B3329" s="1">
        <f>_xlfn.LET(_xlpm.d,$G3329,_xlpm.k,_xlfn.CONCAT(LEFT(TRIM(B$1),1),"*"),COUNTIF(_xlpm.d,_xlpm.k))</f>
        <v>0</v>
      </c>
      <c r="C3329" s="1">
        <f>_xlfn.LET(_xlpm.d,$G3329,_xlpm.k,_xlfn.CONCAT(LEFT(TRIM(C$1),1),"*"),COUNTIF(_xlpm.d,_xlpm.k))</f>
        <v>0</v>
      </c>
      <c r="D3329" s="1">
        <f>_xlfn.LET(_xlpm.d,$G3329,_xlpm.k,_xlfn.CONCAT(LEFT(TRIM(D$1),1),"*"),COUNTIF(_xlpm.d,_xlpm.k))</f>
        <v>0</v>
      </c>
      <c r="E3329" s="1">
        <f>LOG(F3329+1,10)</f>
        <v>0.30102999566398114</v>
      </c>
      <c r="F3329" s="7">
        <v>1</v>
      </c>
      <c r="G3329" s="9" t="s">
        <v>120</v>
      </c>
      <c r="H3329" s="4">
        <f>F3329/freq.sum.r6e</f>
        <v>4.9701789264413521E-5</v>
      </c>
      <c r="I3329" s="1" t="str">
        <f>_xlfn.LET(_xlpm.sep,":",_xlpm.w,$G3329,LEFT(_xlpm.w,FIND(_xlpm.sep,_xlpm.w)-1))</f>
        <v>beɪ</v>
      </c>
      <c r="J3329" s="1" t="str">
        <f>_xlfn.LET(_xlpm.sep,":",_xlpm.w,$G3329,RIGHT(_xlpm.w,LEN(_xlpm.w)-FIND(_xlpm.sep,_xlpm.w)))</f>
        <v>bagh</v>
      </c>
      <c r="K3329" s="10">
        <f>_xlfn.LET(_xlpm.w,I3329,LEN(_xlpm.w))</f>
        <v>3</v>
      </c>
      <c r="L3329" s="10">
        <f>_xlfn.LET(_xlpm.w,J3329,LEN(_xlpm.w))</f>
        <v>4</v>
      </c>
      <c r="M3329" s="10">
        <f>_xlfn.LET(_xlpm.a,K3329,_xlpm.b,L3329,MAX(_xlpm.a,_xlpm.b))</f>
        <v>4</v>
      </c>
      <c r="N3329" s="10">
        <f>_xlfn.LET(_xlpm.d,(K3329,L3329),MAX(_xlpm.d)-MIN(_xlpm.d))</f>
        <v>1</v>
      </c>
      <c r="O3329" s="1" t="str">
        <f>_xlfn.LET(_xlpm.sep,":",_xlpm.w,$G3329,_xlfn.CONCAT("~",RIGHT(_xlpm.w,LEN(_xlpm.w)-FIND(_xlpm.sep,_xlpm.w)),"~"))</f>
        <v>~bagh~</v>
      </c>
      <c r="P3329" s="1" t="str">
        <f>_xlfn.LET(_xlpm.sep,":",_xlpm.w,$G3329,_xlfn.CONCAT("[",LEFT(_xlpm.w,FIND(_xlpm.sep,_xlpm.w)-1),"]"))</f>
        <v>[beɪ]</v>
      </c>
      <c r="Q3329" s="14" cm="1">
        <f t="array" ref="Q3329">SUM(_xlfn._xlws.FILTER($H$2:$H$7117,_xlfn.MAP($O$2:$O$7117,_xlfn.LAMBDA(_xlpm.x,_xlpm.x=$O3329))))</f>
        <v>1.4910536779324057E-4</v>
      </c>
      <c r="R3329" s="14">
        <f>$H3329/Q3329</f>
        <v>0.33333333333333331</v>
      </c>
      <c r="S3329" s="14" cm="1">
        <f t="array" ref="S3329">SUM(_xlfn._xlws.FILTER($H$2:$H$7117,_xlfn.MAP($P$2:$P$7117,_xlfn.LAMBDA(_xlpm.x,_xlpm.x=$P3329))))</f>
        <v>1.7395626242544733E-3</v>
      </c>
      <c r="T3329" s="14">
        <f>$H3329/S3329</f>
        <v>2.8571428571428571E-2</v>
      </c>
      <c r="U3329" s="14">
        <f>_xlfn.LET(_xlpm.freq,F3329,_xlpm.size,M3329+1,_xlpm.F,V3329,LOG(1+_xlpm.freq)*LOG(1+_xlpm.size)*_xlpm.F)</f>
        <v>1.2328782501521567E-2</v>
      </c>
      <c r="V3329" s="14">
        <f>_xlfn.LET(_xlpm.a,T3329,_xlpm.b,R3329,2*_xlpm.a*_xlpm.b/(_xlpm.a+_xlpm.b))</f>
        <v>5.2631578947368418E-2</v>
      </c>
      <c r="W3329" s="14">
        <f>_xlfn.LET(_xlpm.p,R3329,_xlpm.q,T3329,LOG(_xlpm.p/_xlpm.q))</f>
        <v>1.0669467896306131</v>
      </c>
      <c r="X3329" s="2"/>
    </row>
    <row r="3330" spans="1:24">
      <c r="A3330" s="1" t="str">
        <f>_xlfn.LET(_xlpm.sep," : ",CONCATENATE(O3330,_xlpm.sep,P3330))</f>
        <v>~begh~ : [beɪ]</v>
      </c>
      <c r="B3330" s="1">
        <f>_xlfn.LET(_xlpm.d,$G3330,_xlpm.k,_xlfn.CONCAT(LEFT(TRIM(B$1),1),"*"),COUNTIF(_xlpm.d,_xlpm.k))</f>
        <v>0</v>
      </c>
      <c r="C3330" s="1">
        <f>_xlfn.LET(_xlpm.d,$G3330,_xlpm.k,_xlfn.CONCAT(LEFT(TRIM(C$1),1),"*"),COUNTIF(_xlpm.d,_xlpm.k))</f>
        <v>0</v>
      </c>
      <c r="D3330" s="1">
        <f>_xlfn.LET(_xlpm.d,$G3330,_xlpm.k,_xlfn.CONCAT(LEFT(TRIM(D$1),1),"*"),COUNTIF(_xlpm.d,_xlpm.k))</f>
        <v>0</v>
      </c>
      <c r="E3330" s="1">
        <f>LOG(F3330+1,10)</f>
        <v>0.30102999566398114</v>
      </c>
      <c r="F3330" s="7">
        <v>1</v>
      </c>
      <c r="G3330" s="9" t="s">
        <v>126</v>
      </c>
      <c r="H3330" s="4">
        <f>F3330/freq.sum.r6e</f>
        <v>4.9701789264413521E-5</v>
      </c>
      <c r="I3330" s="4" t="str">
        <f>_xlfn.LET(_xlpm.sep,":",_xlpm.w,$G3330,LEFT(_xlpm.w,FIND(_xlpm.sep,_xlpm.w)-1))</f>
        <v>beɪ</v>
      </c>
      <c r="J3330" s="4" t="str">
        <f>_xlfn.LET(_xlpm.sep,":",_xlpm.w,$G3330,RIGHT(_xlpm.w,LEN(_xlpm.w)-FIND(_xlpm.sep,_xlpm.w)))</f>
        <v>begh</v>
      </c>
      <c r="K3330" s="10">
        <f>_xlfn.LET(_xlpm.w,I3330,LEN(_xlpm.w))</f>
        <v>3</v>
      </c>
      <c r="L3330" s="10">
        <f>_xlfn.LET(_xlpm.w,J3330,LEN(_xlpm.w))</f>
        <v>4</v>
      </c>
      <c r="M3330" s="10">
        <f>_xlfn.LET(_xlpm.a,K3330,_xlpm.b,L3330,MAX(_xlpm.a,_xlpm.b))</f>
        <v>4</v>
      </c>
      <c r="N3330" s="10">
        <f>_xlfn.LET(_xlpm.d,(K3330,L3330),MAX(_xlpm.d)-MIN(_xlpm.d))</f>
        <v>1</v>
      </c>
      <c r="O3330" s="1" t="str">
        <f>_xlfn.LET(_xlpm.sep,":",_xlpm.w,$G3330,_xlfn.CONCAT("~",RIGHT(_xlpm.w,LEN(_xlpm.w)-FIND(_xlpm.sep,_xlpm.w)),"~"))</f>
        <v>~begh~</v>
      </c>
      <c r="P3330" s="1" t="str">
        <f>_xlfn.LET(_xlpm.sep,":",_xlpm.w,$G3330,_xlfn.CONCAT("[",LEFT(_xlpm.w,FIND(_xlpm.sep,_xlpm.w)-1),"]"))</f>
        <v>[beɪ]</v>
      </c>
      <c r="Q3330" s="14" cm="1">
        <f t="array" ref="Q3330">SUM(_xlfn._xlws.FILTER($H$2:$H$7109,_xlfn.MAP($O$2:$O$7109,_xlfn.LAMBDA(_xlpm.x,_xlpm.x=$O3330))))</f>
        <v>1.4910536779324057E-4</v>
      </c>
      <c r="R3330" s="14">
        <f>$H3330/Q3330</f>
        <v>0.33333333333333331</v>
      </c>
      <c r="S3330" s="14" cm="1">
        <f t="array" ref="S3330">SUM(_xlfn._xlws.FILTER($H$2:$H$7109,_xlfn.MAP($P$2:$P$7109,_xlfn.LAMBDA(_xlpm.x,_xlpm.x=$P3330))))</f>
        <v>1.7395626242544733E-3</v>
      </c>
      <c r="T3330" s="14">
        <f>$H3330/S3330</f>
        <v>2.8571428571428571E-2</v>
      </c>
      <c r="U3330" s="14">
        <f>_xlfn.LET(_xlpm.freq,F3330,_xlpm.size,M3330+1,_xlpm.F,V3330,LOG(1+_xlpm.freq)*LOG(1+_xlpm.size)*_xlpm.F)</f>
        <v>1.2328782501521567E-2</v>
      </c>
      <c r="V3330" s="14">
        <f>_xlfn.LET(_xlpm.a,T3330,_xlpm.b,R3330,2*_xlpm.a*_xlpm.b/(_xlpm.a+_xlpm.b))</f>
        <v>5.2631578947368418E-2</v>
      </c>
      <c r="W3330" s="14">
        <f>_xlfn.LET(_xlpm.p,R3330,_xlpm.q,T3330,LOG(_xlpm.p/_xlpm.q))</f>
        <v>1.0669467896306131</v>
      </c>
      <c r="X3330" s="2"/>
    </row>
    <row r="3331" spans="1:24">
      <c r="A3331" s="1" t="str">
        <f>_xlfn.LET(_xlpm.sep," : ",CONCATENATE(O3331,_xlpm.sep,P3331))</f>
        <v>~wagh~ : [weɪ]</v>
      </c>
      <c r="B3331" s="1">
        <f>_xlfn.LET(_xlpm.d,$G3331,_xlpm.k,_xlfn.CONCAT(LEFT(TRIM(B$1),1),"*"),COUNTIF(_xlpm.d,_xlpm.k))</f>
        <v>0</v>
      </c>
      <c r="C3331" s="1">
        <f>_xlfn.LET(_xlpm.d,$G3331,_xlpm.k,_xlfn.CONCAT(LEFT(TRIM(C$1),1),"*"),COUNTIF(_xlpm.d,_xlpm.k))</f>
        <v>0</v>
      </c>
      <c r="D3331" s="1">
        <f>_xlfn.LET(_xlpm.d,$G3331,_xlpm.k,_xlfn.CONCAT(LEFT(TRIM(D$1),1),"*"),COUNTIF(_xlpm.d,_xlpm.k))</f>
        <v>0</v>
      </c>
      <c r="E3331" s="1">
        <f>LOG(F3331+1,10)</f>
        <v>0.30102999566398114</v>
      </c>
      <c r="F3331" s="7">
        <v>1</v>
      </c>
      <c r="G3331" s="9" t="s">
        <v>5224</v>
      </c>
      <c r="H3331" s="4">
        <f>F3331/freq.sum.r6e</f>
        <v>4.9701789264413521E-5</v>
      </c>
      <c r="I3331" s="1" t="str">
        <f>_xlfn.LET(_xlpm.sep,":",_xlpm.w,$G3331,LEFT(_xlpm.w,FIND(_xlpm.sep,_xlpm.w)-1))</f>
        <v>weɪ</v>
      </c>
      <c r="J3331" s="1" t="str">
        <f>_xlfn.LET(_xlpm.sep,":",_xlpm.w,$G3331,RIGHT(_xlpm.w,LEN(_xlpm.w)-FIND(_xlpm.sep,_xlpm.w)))</f>
        <v>wagh</v>
      </c>
      <c r="K3331" s="10">
        <f>_xlfn.LET(_xlpm.w,I3331,LEN(_xlpm.w))</f>
        <v>3</v>
      </c>
      <c r="L3331" s="10">
        <f>_xlfn.LET(_xlpm.w,J3331,LEN(_xlpm.w))</f>
        <v>4</v>
      </c>
      <c r="M3331" s="10">
        <f>_xlfn.LET(_xlpm.a,K3331,_xlpm.b,L3331,MAX(_xlpm.a,_xlpm.b))</f>
        <v>4</v>
      </c>
      <c r="N3331" s="10">
        <f>_xlfn.LET(_xlpm.d,(K3331,L3331),MAX(_xlpm.d)-MIN(_xlpm.d))</f>
        <v>1</v>
      </c>
      <c r="O3331" s="1" t="str">
        <f>_xlfn.LET(_xlpm.sep,":",_xlpm.w,$G3331,_xlfn.CONCAT("~",RIGHT(_xlpm.w,LEN(_xlpm.w)-FIND(_xlpm.sep,_xlpm.w)),"~"))</f>
        <v>~wagh~</v>
      </c>
      <c r="P3331" s="1" t="str">
        <f>_xlfn.LET(_xlpm.sep,":",_xlpm.w,$G3331,_xlfn.CONCAT("[",LEFT(_xlpm.w,FIND(_xlpm.sep,_xlpm.w)-1),"]"))</f>
        <v>[weɪ]</v>
      </c>
      <c r="Q3331" s="14" cm="1">
        <f t="array" ref="Q3331">SUM(_xlfn._xlws.FILTER($H$2:$H$7111,_xlfn.MAP($O$2:$O$7111,_xlfn.LAMBDA(_xlpm.x,_xlpm.x=$O3331))))</f>
        <v>1.4910536779324057E-4</v>
      </c>
      <c r="R3331" s="14">
        <f>$H3331/Q3331</f>
        <v>0.33333333333333331</v>
      </c>
      <c r="S3331" s="14" cm="1">
        <f t="array" ref="S3331">SUM(_xlfn._xlws.FILTER($H$2:$H$7111,_xlfn.MAP($P$2:$P$7111,_xlfn.LAMBDA(_xlpm.x,_xlpm.x=$P3331))))</f>
        <v>1.7395626242544733E-3</v>
      </c>
      <c r="T3331" s="14">
        <f>$H3331/S3331</f>
        <v>2.8571428571428571E-2</v>
      </c>
      <c r="U3331" s="14">
        <f>_xlfn.LET(_xlpm.freq,F3331,_xlpm.size,M3331+1,_xlpm.F,V3331,LOG(1+_xlpm.freq)*LOG(1+_xlpm.size)*_xlpm.F)</f>
        <v>1.2328782501521567E-2</v>
      </c>
      <c r="V3331" s="14">
        <f>_xlfn.LET(_xlpm.a,T3331,_xlpm.b,R3331,2*_xlpm.a*_xlpm.b/(_xlpm.a+_xlpm.b))</f>
        <v>5.2631578947368418E-2</v>
      </c>
      <c r="W3331" s="14">
        <f>_xlfn.LET(_xlpm.p,R3331,_xlpm.q,T3331,LOG(_xlpm.p/_xlpm.q))</f>
        <v>1.0669467896306131</v>
      </c>
      <c r="X3331" s="2"/>
    </row>
    <row r="3332" spans="1:24">
      <c r="A3332" s="1" t="str">
        <f>_xlfn.LET(_xlpm.sep," : ",CONCATENATE(O3332,_xlpm.sep,P3332))</f>
        <v>~cree~ : [kɹɪ]</v>
      </c>
      <c r="B3332" s="1">
        <f>_xlfn.LET(_xlpm.d,$G3332,_xlpm.k,_xlfn.CONCAT(LEFT(TRIM(B$1),1),"*"),COUNTIF(_xlpm.d,_xlpm.k))</f>
        <v>0</v>
      </c>
      <c r="C3332" s="1">
        <f>_xlfn.LET(_xlpm.d,$G3332,_xlpm.k,_xlfn.CONCAT(LEFT(TRIM(C$1),1),"*"),COUNTIF(_xlpm.d,_xlpm.k))</f>
        <v>0</v>
      </c>
      <c r="D3332" s="1">
        <f>_xlfn.LET(_xlpm.d,$G3332,_xlpm.k,_xlfn.CONCAT(LEFT(TRIM(D$1),1),"*"),COUNTIF(_xlpm.d,_xlpm.k))</f>
        <v>0</v>
      </c>
      <c r="E3332" s="1">
        <f>LOG(F3332+1,10)</f>
        <v>0.30102999566398114</v>
      </c>
      <c r="F3332" s="7">
        <v>1</v>
      </c>
      <c r="G3332" s="9" t="s">
        <v>1947</v>
      </c>
      <c r="H3332" s="4">
        <f>F3332/freq.sum.r6e</f>
        <v>4.9701789264413521E-5</v>
      </c>
      <c r="I3332" s="1" t="str">
        <f>_xlfn.LET(_xlpm.sep,":",_xlpm.w,$G3332,LEFT(_xlpm.w,FIND(_xlpm.sep,_xlpm.w)-1))</f>
        <v>kɹɪ</v>
      </c>
      <c r="J3332" s="1" t="str">
        <f>_xlfn.LET(_xlpm.sep,":",_xlpm.w,$G3332,RIGHT(_xlpm.w,LEN(_xlpm.w)-FIND(_xlpm.sep,_xlpm.w)))</f>
        <v>cree</v>
      </c>
      <c r="K3332" s="10">
        <f>_xlfn.LET(_xlpm.w,I3332,LEN(_xlpm.w))</f>
        <v>3</v>
      </c>
      <c r="L3332" s="10">
        <f>_xlfn.LET(_xlpm.w,J3332,LEN(_xlpm.w))</f>
        <v>4</v>
      </c>
      <c r="M3332" s="10">
        <f>_xlfn.LET(_xlpm.a,K3332,_xlpm.b,L3332,MAX(_xlpm.a,_xlpm.b))</f>
        <v>4</v>
      </c>
      <c r="N3332" s="10">
        <f>_xlfn.LET(_xlpm.d,(K3332,L3332),MAX(_xlpm.d)-MIN(_xlpm.d))</f>
        <v>1</v>
      </c>
      <c r="O3332" s="1" t="str">
        <f>_xlfn.LET(_xlpm.sep,":",_xlpm.w,$G3332,_xlfn.CONCAT("~",RIGHT(_xlpm.w,LEN(_xlpm.w)-FIND(_xlpm.sep,_xlpm.w)),"~"))</f>
        <v>~cree~</v>
      </c>
      <c r="P3332" s="1" t="str">
        <f>_xlfn.LET(_xlpm.sep,":",_xlpm.w,$G3332,_xlfn.CONCAT("[",LEFT(_xlpm.w,FIND(_xlpm.sep,_xlpm.w)-1),"]"))</f>
        <v>[kɹɪ]</v>
      </c>
      <c r="Q3332" s="14" cm="1">
        <f t="array" ref="Q3332">SUM(_xlfn._xlws.FILTER($H$2:$H$7117,_xlfn.MAP($O$2:$O$7117,_xlfn.LAMBDA(_xlpm.x,_xlpm.x=$O3332))))</f>
        <v>3.9761431411530816E-4</v>
      </c>
      <c r="R3332" s="14">
        <f>$H3332/Q3332</f>
        <v>0.125</v>
      </c>
      <c r="S3332" s="14" cm="1">
        <f t="array" ref="S3332">SUM(_xlfn._xlws.FILTER($H$2:$H$7117,_xlfn.MAP($P$2:$P$7117,_xlfn.LAMBDA(_xlpm.x,_xlpm.x=$P3332))))</f>
        <v>4.7713717693836965E-3</v>
      </c>
      <c r="T3332" s="14">
        <f>$H3332/S3332</f>
        <v>1.041666666666667E-2</v>
      </c>
      <c r="U3332" s="14">
        <f>_xlfn.LET(_xlpm.freq,F3332,_xlpm.size,M3332+1,_xlpm.F,V3332,LOG(1+_xlpm.freq)*LOG(1+_xlpm.size)*_xlpm.F)</f>
        <v>4.5047474524790368E-3</v>
      </c>
      <c r="V3332" s="14">
        <f>_xlfn.LET(_xlpm.a,T3332,_xlpm.b,R3332,2*_xlpm.a*_xlpm.b/(_xlpm.a+_xlpm.b))</f>
        <v>1.9230769230769239E-2</v>
      </c>
      <c r="W3332" s="14">
        <f>_xlfn.LET(_xlpm.p,R3332,_xlpm.q,T3332,LOG(_xlpm.p/_xlpm.q))</f>
        <v>1.0791812460476247</v>
      </c>
      <c r="X3332" s="2"/>
    </row>
    <row r="3333" spans="1:24">
      <c r="A3333" s="1" t="str">
        <f>_xlfn.LET(_xlpm.sep," : ",CONCATENATE(O3333,_xlpm.sep,P3333))</f>
        <v>~brar~ : [bɹɛ]</v>
      </c>
      <c r="B3333" s="1">
        <f>_xlfn.LET(_xlpm.d,$G3333,_xlpm.k,_xlfn.CONCAT(LEFT(TRIM(B$1),1),"*"),COUNTIF(_xlpm.d,_xlpm.k))</f>
        <v>0</v>
      </c>
      <c r="C3333" s="1">
        <f>_xlfn.LET(_xlpm.d,$G3333,_xlpm.k,_xlfn.CONCAT(LEFT(TRIM(C$1),1),"*"),COUNTIF(_xlpm.d,_xlpm.k))</f>
        <v>0</v>
      </c>
      <c r="D3333" s="1">
        <f>_xlfn.LET(_xlpm.d,$G3333,_xlpm.k,_xlfn.CONCAT(LEFT(TRIM(D$1),1),"*"),COUNTIF(_xlpm.d,_xlpm.k))</f>
        <v>0</v>
      </c>
      <c r="E3333" s="1">
        <f>LOG(F3333+1,10)</f>
        <v>0.47712125471966244</v>
      </c>
      <c r="F3333" s="7">
        <v>2</v>
      </c>
      <c r="G3333" s="9" t="s">
        <v>394</v>
      </c>
      <c r="H3333" s="4">
        <f>F3333/freq.sum.r6e</f>
        <v>9.9403578528827041E-5</v>
      </c>
      <c r="I3333" s="1" t="str">
        <f>_xlfn.LET(_xlpm.sep,":",_xlpm.w,$G3333,LEFT(_xlpm.w,FIND(_xlpm.sep,_xlpm.w)-1))</f>
        <v>bɹɛ</v>
      </c>
      <c r="J3333" s="1" t="str">
        <f>_xlfn.LET(_xlpm.sep,":",_xlpm.w,$G3333,RIGHT(_xlpm.w,LEN(_xlpm.w)-FIND(_xlpm.sep,_xlpm.w)))</f>
        <v>brar</v>
      </c>
      <c r="K3333" s="10">
        <f>_xlfn.LET(_xlpm.w,I3333,LEN(_xlpm.w))</f>
        <v>3</v>
      </c>
      <c r="L3333" s="10">
        <f>_xlfn.LET(_xlpm.w,J3333,LEN(_xlpm.w))</f>
        <v>4</v>
      </c>
      <c r="M3333" s="10">
        <f>_xlfn.LET(_xlpm.a,K3333,_xlpm.b,L3333,MAX(_xlpm.a,_xlpm.b))</f>
        <v>4</v>
      </c>
      <c r="N3333" s="10">
        <f>_xlfn.LET(_xlpm.d,(K3333,L3333),MAX(_xlpm.d)-MIN(_xlpm.d))</f>
        <v>1</v>
      </c>
      <c r="O3333" s="1" t="str">
        <f>_xlfn.LET(_xlpm.sep,":",_xlpm.w,$G3333,_xlfn.CONCAT("~",RIGHT(_xlpm.w,LEN(_xlpm.w)-FIND(_xlpm.sep,_xlpm.w)),"~"))</f>
        <v>~brar~</v>
      </c>
      <c r="P3333" s="1" t="str">
        <f>_xlfn.LET(_xlpm.sep,":",_xlpm.w,$G3333,_xlfn.CONCAT("[",LEFT(_xlpm.w,FIND(_xlpm.sep,_xlpm.w)-1),"]"))</f>
        <v>[bɹɛ]</v>
      </c>
      <c r="Q3333" s="14" cm="1">
        <f t="array" ref="Q3333">SUM(_xlfn._xlws.FILTER($H$2:$H$7109,_xlfn.MAP($O$2:$O$7109,_xlfn.LAMBDA(_xlpm.x,_xlpm.x=$O3333))))</f>
        <v>9.9403578528827041E-5</v>
      </c>
      <c r="R3333" s="14">
        <f>$H3333/Q3333</f>
        <v>1</v>
      </c>
      <c r="S3333" s="14" cm="1">
        <f t="array" ref="S3333">SUM(_xlfn._xlws.FILTER($H$2:$H$7109,_xlfn.MAP($P$2:$P$7109,_xlfn.LAMBDA(_xlpm.x,_xlpm.x=$P3333))))</f>
        <v>1.1928429423459243E-3</v>
      </c>
      <c r="T3333" s="14">
        <f>$H3333/S3333</f>
        <v>8.3333333333333343E-2</v>
      </c>
      <c r="U3333" s="14">
        <f>_xlfn.LET(_xlpm.freq,F3333,_xlpm.size,M3333+1,_xlpm.F,V3333,LOG(1+_xlpm.freq)*LOG(1+_xlpm.size)*_xlpm.F)</f>
        <v>5.711884629918744E-2</v>
      </c>
      <c r="V3333" s="14">
        <f>_xlfn.LET(_xlpm.a,T3333,_xlpm.b,R3333,2*_xlpm.a*_xlpm.b/(_xlpm.a+_xlpm.b))</f>
        <v>0.15384615384615388</v>
      </c>
      <c r="W3333" s="14">
        <f>_xlfn.LET(_xlpm.p,R3333,_xlpm.q,T3333,LOG(_xlpm.p/_xlpm.q))</f>
        <v>1.0791812460476247</v>
      </c>
      <c r="X3333" s="2"/>
    </row>
    <row r="3334" spans="1:24">
      <c r="A3334" s="1" t="str">
        <f>_xlfn.LET(_xlpm.sep," : ",CONCATENATE(O3334,_xlpm.sep,P3334))</f>
        <v>~frer~ : [fɹɛ]</v>
      </c>
      <c r="B3334" s="1">
        <f>_xlfn.LET(_xlpm.d,$G3334,_xlpm.k,_xlfn.CONCAT(LEFT(TRIM(B$1),1),"*"),COUNTIF(_xlpm.d,_xlpm.k))</f>
        <v>0</v>
      </c>
      <c r="C3334" s="1">
        <f>_xlfn.LET(_xlpm.d,$G3334,_xlpm.k,_xlfn.CONCAT(LEFT(TRIM(C$1),1),"*"),COUNTIF(_xlpm.d,_xlpm.k))</f>
        <v>0</v>
      </c>
      <c r="D3334" s="1">
        <f>_xlfn.LET(_xlpm.d,$G3334,_xlpm.k,_xlfn.CONCAT(LEFT(TRIM(D$1),1),"*"),COUNTIF(_xlpm.d,_xlpm.k))</f>
        <v>0</v>
      </c>
      <c r="E3334" s="1">
        <f>LOG(F3334+1,10)</f>
        <v>0.47712125471966244</v>
      </c>
      <c r="F3334" s="7">
        <v>2</v>
      </c>
      <c r="G3334" s="9" t="s">
        <v>1152</v>
      </c>
      <c r="H3334" s="4">
        <f>F3334/freq.sum.r6e</f>
        <v>9.9403578528827041E-5</v>
      </c>
      <c r="I3334" s="1" t="str">
        <f>_xlfn.LET(_xlpm.sep,":",_xlpm.w,$G3334,LEFT(_xlpm.w,FIND(_xlpm.sep,_xlpm.w)-1))</f>
        <v>fɹɛ</v>
      </c>
      <c r="J3334" s="1" t="str">
        <f>_xlfn.LET(_xlpm.sep,":",_xlpm.w,$G3334,RIGHT(_xlpm.w,LEN(_xlpm.w)-FIND(_xlpm.sep,_xlpm.w)))</f>
        <v>frer</v>
      </c>
      <c r="K3334" s="10">
        <f>_xlfn.LET(_xlpm.w,I3334,LEN(_xlpm.w))</f>
        <v>3</v>
      </c>
      <c r="L3334" s="10">
        <f>_xlfn.LET(_xlpm.w,J3334,LEN(_xlpm.w))</f>
        <v>4</v>
      </c>
      <c r="M3334" s="10">
        <f>_xlfn.LET(_xlpm.a,K3334,_xlpm.b,L3334,MAX(_xlpm.a,_xlpm.b))</f>
        <v>4</v>
      </c>
      <c r="N3334" s="10">
        <f>_xlfn.LET(_xlpm.d,(K3334,L3334),MAX(_xlpm.d)-MIN(_xlpm.d))</f>
        <v>1</v>
      </c>
      <c r="O3334" s="1" t="str">
        <f>_xlfn.LET(_xlpm.sep,":",_xlpm.w,$G3334,_xlfn.CONCAT("~",RIGHT(_xlpm.w,LEN(_xlpm.w)-FIND(_xlpm.sep,_xlpm.w)),"~"))</f>
        <v>~frer~</v>
      </c>
      <c r="P3334" s="1" t="str">
        <f>_xlfn.LET(_xlpm.sep,":",_xlpm.w,$G3334,_xlfn.CONCAT("[",LEFT(_xlpm.w,FIND(_xlpm.sep,_xlpm.w)-1),"]"))</f>
        <v>[fɹɛ]</v>
      </c>
      <c r="Q3334" s="14" cm="1">
        <f t="array" ref="Q3334">SUM(_xlfn._xlws.FILTER($H$2:$H$7117,_xlfn.MAP($O$2:$O$7117,_xlfn.LAMBDA(_xlpm.x,_xlpm.x=$O3334))))</f>
        <v>9.9403578528827041E-5</v>
      </c>
      <c r="R3334" s="14">
        <f>$H3334/Q3334</f>
        <v>1</v>
      </c>
      <c r="S3334" s="14" cm="1">
        <f t="array" ref="S3334">SUM(_xlfn._xlws.FILTER($H$2:$H$7117,_xlfn.MAP($P$2:$P$7117,_xlfn.LAMBDA(_xlpm.x,_xlpm.x=$P3334))))</f>
        <v>1.1928429423459243E-3</v>
      </c>
      <c r="T3334" s="14">
        <f>$H3334/S3334</f>
        <v>8.3333333333333343E-2</v>
      </c>
      <c r="U3334" s="14">
        <f>_xlfn.LET(_xlpm.freq,F3334,_xlpm.size,M3334+1,_xlpm.F,V3334,LOG(1+_xlpm.freq)*LOG(1+_xlpm.size)*_xlpm.F)</f>
        <v>5.711884629918744E-2</v>
      </c>
      <c r="V3334" s="14">
        <f>_xlfn.LET(_xlpm.a,T3334,_xlpm.b,R3334,2*_xlpm.a*_xlpm.b/(_xlpm.a+_xlpm.b))</f>
        <v>0.15384615384615388</v>
      </c>
      <c r="W3334" s="14">
        <f>_xlfn.LET(_xlpm.p,R3334,_xlpm.q,T3334,LOG(_xlpm.p/_xlpm.q))</f>
        <v>1.0791812460476247</v>
      </c>
      <c r="X3334" s="2"/>
    </row>
    <row r="3335" spans="1:24">
      <c r="A3335" s="1" t="str">
        <f>_xlfn.LET(_xlpm.sep," : ",CONCATENATE(O3335,_xlpm.sep,P3335))</f>
        <v>~cler~ : [klɛ]</v>
      </c>
      <c r="B3335" s="1">
        <f>_xlfn.LET(_xlpm.d,$G3335,_xlpm.k,_xlfn.CONCAT(LEFT(TRIM(B$1),1),"*"),COUNTIF(_xlpm.d,_xlpm.k))</f>
        <v>0</v>
      </c>
      <c r="C3335" s="1">
        <f>_xlfn.LET(_xlpm.d,$G3335,_xlpm.k,_xlfn.CONCAT(LEFT(TRIM(C$1),1),"*"),COUNTIF(_xlpm.d,_xlpm.k))</f>
        <v>0</v>
      </c>
      <c r="D3335" s="1">
        <f>_xlfn.LET(_xlpm.d,$G3335,_xlpm.k,_xlfn.CONCAT(LEFT(TRIM(D$1),1),"*"),COUNTIF(_xlpm.d,_xlpm.k))</f>
        <v>0</v>
      </c>
      <c r="E3335" s="1">
        <f>LOG(F3335+1,10)</f>
        <v>0.47712125471966244</v>
      </c>
      <c r="F3335" s="7">
        <v>2</v>
      </c>
      <c r="G3335" s="9" t="s">
        <v>1478</v>
      </c>
      <c r="H3335" s="4">
        <f>F3335/freq.sum.r6e</f>
        <v>9.9403578528827041E-5</v>
      </c>
      <c r="I3335" s="1" t="str">
        <f>_xlfn.LET(_xlpm.sep,":",_xlpm.w,$G3335,LEFT(_xlpm.w,FIND(_xlpm.sep,_xlpm.w)-1))</f>
        <v>klɛ</v>
      </c>
      <c r="J3335" s="1" t="str">
        <f>_xlfn.LET(_xlpm.sep,":",_xlpm.w,$G3335,RIGHT(_xlpm.w,LEN(_xlpm.w)-FIND(_xlpm.sep,_xlpm.w)))</f>
        <v>cler</v>
      </c>
      <c r="K3335" s="10">
        <f>_xlfn.LET(_xlpm.w,I3335,LEN(_xlpm.w))</f>
        <v>3</v>
      </c>
      <c r="L3335" s="10">
        <f>_xlfn.LET(_xlpm.w,J3335,LEN(_xlpm.w))</f>
        <v>4</v>
      </c>
      <c r="M3335" s="10">
        <f>_xlfn.LET(_xlpm.a,K3335,_xlpm.b,L3335,MAX(_xlpm.a,_xlpm.b))</f>
        <v>4</v>
      </c>
      <c r="N3335" s="10">
        <f>_xlfn.LET(_xlpm.d,(K3335,L3335),MAX(_xlpm.d)-MIN(_xlpm.d))</f>
        <v>1</v>
      </c>
      <c r="O3335" s="1" t="str">
        <f>_xlfn.LET(_xlpm.sep,":",_xlpm.w,$G3335,_xlfn.CONCAT("~",RIGHT(_xlpm.w,LEN(_xlpm.w)-FIND(_xlpm.sep,_xlpm.w)),"~"))</f>
        <v>~cler~</v>
      </c>
      <c r="P3335" s="1" t="str">
        <f>_xlfn.LET(_xlpm.sep,":",_xlpm.w,$G3335,_xlfn.CONCAT("[",LEFT(_xlpm.w,FIND(_xlpm.sep,_xlpm.w)-1),"]"))</f>
        <v>[klɛ]</v>
      </c>
      <c r="Q3335" s="14" cm="1">
        <f t="array" ref="Q3335">SUM(_xlfn._xlws.FILTER($H$2:$H$7117,_xlfn.MAP($O$2:$O$7117,_xlfn.LAMBDA(_xlpm.x,_xlpm.x=$O3335))))</f>
        <v>9.9403578528827041E-5</v>
      </c>
      <c r="R3335" s="14">
        <f>$H3335/Q3335</f>
        <v>1</v>
      </c>
      <c r="S3335" s="14" cm="1">
        <f t="array" ref="S3335">SUM(_xlfn._xlws.FILTER($H$2:$H$7117,_xlfn.MAP($P$2:$P$7117,_xlfn.LAMBDA(_xlpm.x,_xlpm.x=$P3335))))</f>
        <v>1.1928429423459243E-3</v>
      </c>
      <c r="T3335" s="14">
        <f>$H3335/S3335</f>
        <v>8.3333333333333343E-2</v>
      </c>
      <c r="U3335" s="14">
        <f>_xlfn.LET(_xlpm.freq,F3335,_xlpm.size,M3335+1,_xlpm.F,V3335,LOG(1+_xlpm.freq)*LOG(1+_xlpm.size)*_xlpm.F)</f>
        <v>5.711884629918744E-2</v>
      </c>
      <c r="V3335" s="14">
        <f>_xlfn.LET(_xlpm.a,T3335,_xlpm.b,R3335,2*_xlpm.a*_xlpm.b/(_xlpm.a+_xlpm.b))</f>
        <v>0.15384615384615388</v>
      </c>
      <c r="W3335" s="14">
        <f>_xlfn.LET(_xlpm.p,R3335,_xlpm.q,T3335,LOG(_xlpm.p/_xlpm.q))</f>
        <v>1.0791812460476247</v>
      </c>
      <c r="X3335" s="2"/>
    </row>
    <row r="3336" spans="1:24">
      <c r="A3336" s="1" t="str">
        <f>_xlfn.LET(_xlpm.sep," : ",CONCATENATE(O3336,_xlpm.sep,P3336))</f>
        <v>~loaw~ : [loʊ]</v>
      </c>
      <c r="B3336" s="1">
        <f>_xlfn.LET(_xlpm.d,$G3336,_xlpm.k,_xlfn.CONCAT(LEFT(TRIM(B$1),1),"*"),COUNTIF(_xlpm.d,_xlpm.k))</f>
        <v>0</v>
      </c>
      <c r="C3336" s="1">
        <f>_xlfn.LET(_xlpm.d,$G3336,_xlpm.k,_xlfn.CONCAT(LEFT(TRIM(C$1),1),"*"),COUNTIF(_xlpm.d,_xlpm.k))</f>
        <v>0</v>
      </c>
      <c r="D3336" s="1">
        <f>_xlfn.LET(_xlpm.d,$G3336,_xlpm.k,_xlfn.CONCAT(LEFT(TRIM(D$1),1),"*"),COUNTIF(_xlpm.d,_xlpm.k))</f>
        <v>0</v>
      </c>
      <c r="E3336" s="1">
        <f>LOG(F3336+1,10)</f>
        <v>0.47712125471966244</v>
      </c>
      <c r="F3336" s="7">
        <v>2</v>
      </c>
      <c r="G3336" s="9" t="s">
        <v>2160</v>
      </c>
      <c r="H3336" s="4">
        <f>F3336/freq.sum.r6e</f>
        <v>9.9403578528827041E-5</v>
      </c>
      <c r="I3336" s="1" t="str">
        <f>_xlfn.LET(_xlpm.sep,":",_xlpm.w,$G3336,LEFT(_xlpm.w,FIND(_xlpm.sep,_xlpm.w)-1))</f>
        <v>loʊ</v>
      </c>
      <c r="J3336" s="1" t="str">
        <f>_xlfn.LET(_xlpm.sep,":",_xlpm.w,$G3336,RIGHT(_xlpm.w,LEN(_xlpm.w)-FIND(_xlpm.sep,_xlpm.w)))</f>
        <v>loaw</v>
      </c>
      <c r="K3336" s="10">
        <f>_xlfn.LET(_xlpm.w,I3336,LEN(_xlpm.w))</f>
        <v>3</v>
      </c>
      <c r="L3336" s="10">
        <f>_xlfn.LET(_xlpm.w,J3336,LEN(_xlpm.w))</f>
        <v>4</v>
      </c>
      <c r="M3336" s="10">
        <f>_xlfn.LET(_xlpm.a,K3336,_xlpm.b,L3336,MAX(_xlpm.a,_xlpm.b))</f>
        <v>4</v>
      </c>
      <c r="N3336" s="10">
        <f>_xlfn.LET(_xlpm.d,(K3336,L3336),MAX(_xlpm.d)-MIN(_xlpm.d))</f>
        <v>1</v>
      </c>
      <c r="O3336" s="1" t="str">
        <f>_xlfn.LET(_xlpm.sep,":",_xlpm.w,$G3336,_xlfn.CONCAT("~",RIGHT(_xlpm.w,LEN(_xlpm.w)-FIND(_xlpm.sep,_xlpm.w)),"~"))</f>
        <v>~loaw~</v>
      </c>
      <c r="P3336" s="1" t="str">
        <f>_xlfn.LET(_xlpm.sep,":",_xlpm.w,$G3336,_xlfn.CONCAT("[",LEFT(_xlpm.w,FIND(_xlpm.sep,_xlpm.w)-1),"]"))</f>
        <v>[loʊ]</v>
      </c>
      <c r="Q3336" s="14" cm="1">
        <f t="array" ref="Q3336">SUM(_xlfn._xlws.FILTER($H$2:$H$7117,_xlfn.MAP($O$2:$O$7117,_xlfn.LAMBDA(_xlpm.x,_xlpm.x=$O3336))))</f>
        <v>9.9403578528827041E-5</v>
      </c>
      <c r="R3336" s="14">
        <f>$H3336/Q3336</f>
        <v>1</v>
      </c>
      <c r="S3336" s="14" cm="1">
        <f t="array" ref="S3336">SUM(_xlfn._xlws.FILTER($H$2:$H$7117,_xlfn.MAP($P$2:$P$7117,_xlfn.LAMBDA(_xlpm.x,_xlpm.x=$P3336))))</f>
        <v>1.1928429423459243E-3</v>
      </c>
      <c r="T3336" s="14">
        <f>$H3336/S3336</f>
        <v>8.3333333333333343E-2</v>
      </c>
      <c r="U3336" s="14">
        <f>_xlfn.LET(_xlpm.freq,F3336,_xlpm.size,M3336+1,_xlpm.F,V3336,LOG(1+_xlpm.freq)*LOG(1+_xlpm.size)*_xlpm.F)</f>
        <v>5.711884629918744E-2</v>
      </c>
      <c r="V3336" s="14">
        <f>_xlfn.LET(_xlpm.a,T3336,_xlpm.b,R3336,2*_xlpm.a*_xlpm.b/(_xlpm.a+_xlpm.b))</f>
        <v>0.15384615384615388</v>
      </c>
      <c r="W3336" s="14">
        <f>_xlfn.LET(_xlpm.p,R3336,_xlpm.q,T3336,LOG(_xlpm.p/_xlpm.q))</f>
        <v>1.0791812460476247</v>
      </c>
      <c r="X3336" s="2"/>
    </row>
    <row r="3337" spans="1:24">
      <c r="A3337" s="1" t="str">
        <f>_xlfn.LET(_xlpm.sep," : ",CONCATENATE(O3337,_xlpm.sep,P3337))</f>
        <v>~lowe~ : [loʊ]</v>
      </c>
      <c r="B3337" s="1">
        <f>_xlfn.LET(_xlpm.d,$G3337,_xlpm.k,_xlfn.CONCAT(LEFT(TRIM(B$1),1),"*"),COUNTIF(_xlpm.d,_xlpm.k))</f>
        <v>0</v>
      </c>
      <c r="C3337" s="1">
        <f>_xlfn.LET(_xlpm.d,$G3337,_xlpm.k,_xlfn.CONCAT(LEFT(TRIM(C$1),1),"*"),COUNTIF(_xlpm.d,_xlpm.k))</f>
        <v>0</v>
      </c>
      <c r="D3337" s="1">
        <f>_xlfn.LET(_xlpm.d,$G3337,_xlpm.k,_xlfn.CONCAT(LEFT(TRIM(D$1),1),"*"),COUNTIF(_xlpm.d,_xlpm.k))</f>
        <v>0</v>
      </c>
      <c r="E3337" s="1">
        <f>LOG(F3337+1,10)</f>
        <v>0.47712125471966244</v>
      </c>
      <c r="F3337" s="7">
        <v>2</v>
      </c>
      <c r="G3337" s="9" t="s">
        <v>2164</v>
      </c>
      <c r="H3337" s="4">
        <f>F3337/freq.sum.r6e</f>
        <v>9.9403578528827041E-5</v>
      </c>
      <c r="I3337" s="1" t="str">
        <f>_xlfn.LET(_xlpm.sep,":",_xlpm.w,$G3337,LEFT(_xlpm.w,FIND(_xlpm.sep,_xlpm.w)-1))</f>
        <v>loʊ</v>
      </c>
      <c r="J3337" s="1" t="str">
        <f>_xlfn.LET(_xlpm.sep,":",_xlpm.w,$G3337,RIGHT(_xlpm.w,LEN(_xlpm.w)-FIND(_xlpm.sep,_xlpm.w)))</f>
        <v>lowe</v>
      </c>
      <c r="K3337" s="10">
        <f>_xlfn.LET(_xlpm.w,I3337,LEN(_xlpm.w))</f>
        <v>3</v>
      </c>
      <c r="L3337" s="10">
        <f>_xlfn.LET(_xlpm.w,J3337,LEN(_xlpm.w))</f>
        <v>4</v>
      </c>
      <c r="M3337" s="10">
        <f>_xlfn.LET(_xlpm.a,K3337,_xlpm.b,L3337,MAX(_xlpm.a,_xlpm.b))</f>
        <v>4</v>
      </c>
      <c r="N3337" s="10">
        <f>_xlfn.LET(_xlpm.d,(K3337,L3337),MAX(_xlpm.d)-MIN(_xlpm.d))</f>
        <v>1</v>
      </c>
      <c r="O3337" s="1" t="str">
        <f>_xlfn.LET(_xlpm.sep,":",_xlpm.w,$G3337,_xlfn.CONCAT("~",RIGHT(_xlpm.w,LEN(_xlpm.w)-FIND(_xlpm.sep,_xlpm.w)),"~"))</f>
        <v>~lowe~</v>
      </c>
      <c r="P3337" s="1" t="str">
        <f>_xlfn.LET(_xlpm.sep,":",_xlpm.w,$G3337,_xlfn.CONCAT("[",LEFT(_xlpm.w,FIND(_xlpm.sep,_xlpm.w)-1),"]"))</f>
        <v>[loʊ]</v>
      </c>
      <c r="Q3337" s="14" cm="1">
        <f t="array" ref="Q3337">SUM(_xlfn._xlws.FILTER($H$2:$H$7117,_xlfn.MAP($O$2:$O$7117,_xlfn.LAMBDA(_xlpm.x,_xlpm.x=$O3337))))</f>
        <v>9.9403578528827041E-5</v>
      </c>
      <c r="R3337" s="14">
        <f>$H3337/Q3337</f>
        <v>1</v>
      </c>
      <c r="S3337" s="14" cm="1">
        <f t="array" ref="S3337">SUM(_xlfn._xlws.FILTER($H$2:$H$7117,_xlfn.MAP($P$2:$P$7117,_xlfn.LAMBDA(_xlpm.x,_xlpm.x=$P3337))))</f>
        <v>1.1928429423459243E-3</v>
      </c>
      <c r="T3337" s="14">
        <f>$H3337/S3337</f>
        <v>8.3333333333333343E-2</v>
      </c>
      <c r="U3337" s="14">
        <f>_xlfn.LET(_xlpm.freq,F3337,_xlpm.size,M3337+1,_xlpm.F,V3337,LOG(1+_xlpm.freq)*LOG(1+_xlpm.size)*_xlpm.F)</f>
        <v>5.711884629918744E-2</v>
      </c>
      <c r="V3337" s="14">
        <f>_xlfn.LET(_xlpm.a,T3337,_xlpm.b,R3337,2*_xlpm.a*_xlpm.b/(_xlpm.a+_xlpm.b))</f>
        <v>0.15384615384615388</v>
      </c>
      <c r="W3337" s="14">
        <f>_xlfn.LET(_xlpm.p,R3337,_xlpm.q,T3337,LOG(_xlpm.p/_xlpm.q))</f>
        <v>1.0791812460476247</v>
      </c>
      <c r="X3337" s="2"/>
    </row>
    <row r="3338" spans="1:24">
      <c r="A3338" s="1" t="str">
        <f>_xlfn.LET(_xlpm.sep," : ",CONCATENATE(O3338,_xlpm.sep,P3338))</f>
        <v>~pair~ : [pɛ]</v>
      </c>
      <c r="B3338" s="1">
        <f>_xlfn.LET(_xlpm.d,$G3338,_xlpm.k,_xlfn.CONCAT(LEFT(TRIM(B$1),1),"*"),COUNTIF(_xlpm.d,_xlpm.k))</f>
        <v>0</v>
      </c>
      <c r="C3338" s="1">
        <f>_xlfn.LET(_xlpm.d,$G3338,_xlpm.k,_xlfn.CONCAT(LEFT(TRIM(C$1),1),"*"),COUNTIF(_xlpm.d,_xlpm.k))</f>
        <v>0</v>
      </c>
      <c r="D3338" s="1">
        <f>_xlfn.LET(_xlpm.d,$G3338,_xlpm.k,_xlfn.CONCAT(LEFT(TRIM(D$1),1),"*"),COUNTIF(_xlpm.d,_xlpm.k))</f>
        <v>0</v>
      </c>
      <c r="E3338" s="1">
        <f>LOG(F3338+1,10)</f>
        <v>0.47712125471966244</v>
      </c>
      <c r="F3338" s="7">
        <v>2</v>
      </c>
      <c r="G3338" s="9" t="s">
        <v>3711</v>
      </c>
      <c r="H3338" s="4">
        <f>F3338/freq.sum.r6e</f>
        <v>9.9403578528827041E-5</v>
      </c>
      <c r="I3338" s="4" t="str">
        <f>_xlfn.LET(_xlpm.sep,":",_xlpm.w,$G3338,LEFT(_xlpm.w,FIND(_xlpm.sep,_xlpm.w)-1))</f>
        <v>pɛ</v>
      </c>
      <c r="J3338" s="4" t="str">
        <f>_xlfn.LET(_xlpm.sep,":",_xlpm.w,$G3338,RIGHT(_xlpm.w,LEN(_xlpm.w)-FIND(_xlpm.sep,_xlpm.w)))</f>
        <v>pair</v>
      </c>
      <c r="K3338" s="10">
        <f>_xlfn.LET(_xlpm.w,I3338,LEN(_xlpm.w))</f>
        <v>2</v>
      </c>
      <c r="L3338" s="10">
        <f>_xlfn.LET(_xlpm.w,J3338,LEN(_xlpm.w))</f>
        <v>4</v>
      </c>
      <c r="M3338" s="10">
        <f>_xlfn.LET(_xlpm.a,K3338,_xlpm.b,L3338,MAX(_xlpm.a,_xlpm.b))</f>
        <v>4</v>
      </c>
      <c r="N3338" s="10">
        <f>_xlfn.LET(_xlpm.d,(K3338,L3338),MAX(_xlpm.d)-MIN(_xlpm.d))</f>
        <v>2</v>
      </c>
      <c r="O3338" s="1" t="str">
        <f>_xlfn.LET(_xlpm.sep,":",_xlpm.w,$G3338,_xlfn.CONCAT("~",RIGHT(_xlpm.w,LEN(_xlpm.w)-FIND(_xlpm.sep,_xlpm.w)),"~"))</f>
        <v>~pair~</v>
      </c>
      <c r="P3338" s="1" t="str">
        <f>_xlfn.LET(_xlpm.sep,":",_xlpm.w,$G3338,_xlfn.CONCAT("[",LEFT(_xlpm.w,FIND(_xlpm.sep,_xlpm.w)-1),"]"))</f>
        <v>[pɛ]</v>
      </c>
      <c r="Q3338" s="14" cm="1">
        <f t="array" ref="Q3338">SUM(_xlfn._xlws.FILTER($H$2:$H$7109,_xlfn.MAP($O$2:$O$7109,_xlfn.LAMBDA(_xlpm.x,_xlpm.x=$O3338))))</f>
        <v>9.9403578528827041E-5</v>
      </c>
      <c r="R3338" s="14">
        <f>$H3338/Q3338</f>
        <v>1</v>
      </c>
      <c r="S3338" s="14" cm="1">
        <f t="array" ref="S3338">SUM(_xlfn._xlws.FILTER($H$2:$H$7109,_xlfn.MAP($P$2:$P$7109,_xlfn.LAMBDA(_xlpm.x,_xlpm.x=$P3338))))</f>
        <v>1.1928429423459243E-3</v>
      </c>
      <c r="T3338" s="14">
        <f>$H3338/S3338</f>
        <v>8.3333333333333343E-2</v>
      </c>
      <c r="U3338" s="14">
        <f>_xlfn.LET(_xlpm.freq,F3338,_xlpm.size,M3338+1,_xlpm.F,V3338,LOG(1+_xlpm.freq)*LOG(1+_xlpm.size)*_xlpm.F)</f>
        <v>5.711884629918744E-2</v>
      </c>
      <c r="V3338" s="14">
        <f>_xlfn.LET(_xlpm.a,T3338,_xlpm.b,R3338,2*_xlpm.a*_xlpm.b/(_xlpm.a+_xlpm.b))</f>
        <v>0.15384615384615388</v>
      </c>
      <c r="W3338" s="14">
        <f>_xlfn.LET(_xlpm.p,R3338,_xlpm.q,T3338,LOG(_xlpm.p/_xlpm.q))</f>
        <v>1.0791812460476247</v>
      </c>
      <c r="X3338" s="2"/>
    </row>
    <row r="3339" spans="1:24">
      <c r="A3339" s="1" t="str">
        <f>_xlfn.LET(_xlpm.sep," : ",CONCATENATE(O3339,_xlpm.sep,P3339))</f>
        <v>~sker~ : [skɛ]</v>
      </c>
      <c r="B3339" s="1">
        <f>_xlfn.LET(_xlpm.d,$G3339,_xlpm.k,_xlfn.CONCAT(LEFT(TRIM(B$1),1),"*"),COUNTIF(_xlpm.d,_xlpm.k))</f>
        <v>0</v>
      </c>
      <c r="C3339" s="1">
        <f>_xlfn.LET(_xlpm.d,$G3339,_xlpm.k,_xlfn.CONCAT(LEFT(TRIM(C$1),1),"*"),COUNTIF(_xlpm.d,_xlpm.k))</f>
        <v>0</v>
      </c>
      <c r="D3339" s="1">
        <f>_xlfn.LET(_xlpm.d,$G3339,_xlpm.k,_xlfn.CONCAT(LEFT(TRIM(D$1),1),"*"),COUNTIF(_xlpm.d,_xlpm.k))</f>
        <v>0</v>
      </c>
      <c r="E3339" s="1">
        <f>LOG(F3339+1,10)</f>
        <v>0.47712125471966244</v>
      </c>
      <c r="F3339" s="7">
        <v>2</v>
      </c>
      <c r="G3339" s="9" t="s">
        <v>4017</v>
      </c>
      <c r="H3339" s="4">
        <f>F3339/freq.sum.r6e</f>
        <v>9.9403578528827041E-5</v>
      </c>
      <c r="I3339" s="1" t="str">
        <f>_xlfn.LET(_xlpm.sep,":",_xlpm.w,$G3339,LEFT(_xlpm.w,FIND(_xlpm.sep,_xlpm.w)-1))</f>
        <v>skɛ</v>
      </c>
      <c r="J3339" s="1" t="str">
        <f>_xlfn.LET(_xlpm.sep,":",_xlpm.w,$G3339,RIGHT(_xlpm.w,LEN(_xlpm.w)-FIND(_xlpm.sep,_xlpm.w)))</f>
        <v>sker</v>
      </c>
      <c r="K3339" s="10">
        <f>_xlfn.LET(_xlpm.w,I3339,LEN(_xlpm.w))</f>
        <v>3</v>
      </c>
      <c r="L3339" s="10">
        <f>_xlfn.LET(_xlpm.w,J3339,LEN(_xlpm.w))</f>
        <v>4</v>
      </c>
      <c r="M3339" s="10">
        <f>_xlfn.LET(_xlpm.a,K3339,_xlpm.b,L3339,MAX(_xlpm.a,_xlpm.b))</f>
        <v>4</v>
      </c>
      <c r="N3339" s="10">
        <f>_xlfn.LET(_xlpm.d,(K3339,L3339),MAX(_xlpm.d)-MIN(_xlpm.d))</f>
        <v>1</v>
      </c>
      <c r="O3339" s="1" t="str">
        <f>_xlfn.LET(_xlpm.sep,":",_xlpm.w,$G3339,_xlfn.CONCAT("~",RIGHT(_xlpm.w,LEN(_xlpm.w)-FIND(_xlpm.sep,_xlpm.w)),"~"))</f>
        <v>~sker~</v>
      </c>
      <c r="P3339" s="1" t="str">
        <f>_xlfn.LET(_xlpm.sep,":",_xlpm.w,$G3339,_xlfn.CONCAT("[",LEFT(_xlpm.w,FIND(_xlpm.sep,_xlpm.w)-1),"]"))</f>
        <v>[skɛ]</v>
      </c>
      <c r="Q3339" s="14" cm="1">
        <f t="array" ref="Q3339">SUM(_xlfn._xlws.FILTER($H$2:$H$7117,_xlfn.MAP($O$2:$O$7117,_xlfn.LAMBDA(_xlpm.x,_xlpm.x=$O3339))))</f>
        <v>9.9403578528827041E-5</v>
      </c>
      <c r="R3339" s="14">
        <f>$H3339/Q3339</f>
        <v>1</v>
      </c>
      <c r="S3339" s="14" cm="1">
        <f t="array" ref="S3339">SUM(_xlfn._xlws.FILTER($H$2:$H$7117,_xlfn.MAP($P$2:$P$7117,_xlfn.LAMBDA(_xlpm.x,_xlpm.x=$P3339))))</f>
        <v>1.1928429423459243E-3</v>
      </c>
      <c r="T3339" s="14">
        <f>$H3339/S3339</f>
        <v>8.3333333333333343E-2</v>
      </c>
      <c r="U3339" s="14">
        <f>_xlfn.LET(_xlpm.freq,F3339,_xlpm.size,M3339+1,_xlpm.F,V3339,LOG(1+_xlpm.freq)*LOG(1+_xlpm.size)*_xlpm.F)</f>
        <v>5.711884629918744E-2</v>
      </c>
      <c r="V3339" s="14">
        <f>_xlfn.LET(_xlpm.a,T3339,_xlpm.b,R3339,2*_xlpm.a*_xlpm.b/(_xlpm.a+_xlpm.b))</f>
        <v>0.15384615384615388</v>
      </c>
      <c r="W3339" s="14">
        <f>_xlfn.LET(_xlpm.p,R3339,_xlpm.q,T3339,LOG(_xlpm.p/_xlpm.q))</f>
        <v>1.0791812460476247</v>
      </c>
      <c r="X3339" s="2"/>
    </row>
    <row r="3340" spans="1:24">
      <c r="A3340" s="1" t="str">
        <f>_xlfn.LET(_xlpm.sep," : ",CONCATENATE(O3340,_xlpm.sep,P3340))</f>
        <v>~spar~ : [spɛ]</v>
      </c>
      <c r="B3340" s="1">
        <f>_xlfn.LET(_xlpm.d,$G3340,_xlpm.k,_xlfn.CONCAT(LEFT(TRIM(B$1),1),"*"),COUNTIF(_xlpm.d,_xlpm.k))</f>
        <v>0</v>
      </c>
      <c r="C3340" s="1">
        <f>_xlfn.LET(_xlpm.d,$G3340,_xlpm.k,_xlfn.CONCAT(LEFT(TRIM(C$1),1),"*"),COUNTIF(_xlpm.d,_xlpm.k))</f>
        <v>0</v>
      </c>
      <c r="D3340" s="1">
        <f>_xlfn.LET(_xlpm.d,$G3340,_xlpm.k,_xlfn.CONCAT(LEFT(TRIM(D$1),1),"*"),COUNTIF(_xlpm.d,_xlpm.k))</f>
        <v>0</v>
      </c>
      <c r="E3340" s="1">
        <f>LOG(F3340+1,10)</f>
        <v>0.47712125471966244</v>
      </c>
      <c r="F3340" s="7">
        <v>2</v>
      </c>
      <c r="G3340" s="9" t="s">
        <v>4200</v>
      </c>
      <c r="H3340" s="4">
        <f>F3340/freq.sum.r6e</f>
        <v>9.9403578528827041E-5</v>
      </c>
      <c r="I3340" s="1" t="str">
        <f>_xlfn.LET(_xlpm.sep,":",_xlpm.w,$G3340,LEFT(_xlpm.w,FIND(_xlpm.sep,_xlpm.w)-1))</f>
        <v>spɛ</v>
      </c>
      <c r="J3340" s="1" t="str">
        <f>_xlfn.LET(_xlpm.sep,":",_xlpm.w,$G3340,RIGHT(_xlpm.w,LEN(_xlpm.w)-FIND(_xlpm.sep,_xlpm.w)))</f>
        <v>spar</v>
      </c>
      <c r="K3340" s="10">
        <f>_xlfn.LET(_xlpm.w,I3340,LEN(_xlpm.w))</f>
        <v>3</v>
      </c>
      <c r="L3340" s="10">
        <f>_xlfn.LET(_xlpm.w,J3340,LEN(_xlpm.w))</f>
        <v>4</v>
      </c>
      <c r="M3340" s="10">
        <f>_xlfn.LET(_xlpm.a,K3340,_xlpm.b,L3340,MAX(_xlpm.a,_xlpm.b))</f>
        <v>4</v>
      </c>
      <c r="N3340" s="10">
        <f>_xlfn.LET(_xlpm.d,(K3340,L3340),MAX(_xlpm.d)-MIN(_xlpm.d))</f>
        <v>1</v>
      </c>
      <c r="O3340" s="1" t="str">
        <f>_xlfn.LET(_xlpm.sep,":",_xlpm.w,$G3340,_xlfn.CONCAT("~",RIGHT(_xlpm.w,LEN(_xlpm.w)-FIND(_xlpm.sep,_xlpm.w)),"~"))</f>
        <v>~spar~</v>
      </c>
      <c r="P3340" s="1" t="str">
        <f>_xlfn.LET(_xlpm.sep,":",_xlpm.w,$G3340,_xlfn.CONCAT("[",LEFT(_xlpm.w,FIND(_xlpm.sep,_xlpm.w)-1),"]"))</f>
        <v>[spɛ]</v>
      </c>
      <c r="Q3340" s="14" cm="1">
        <f t="array" ref="Q3340">SUM(_xlfn._xlws.FILTER($H$2:$H$7117,_xlfn.MAP($O$2:$O$7117,_xlfn.LAMBDA(_xlpm.x,_xlpm.x=$O3340))))</f>
        <v>9.9403578528827041E-5</v>
      </c>
      <c r="R3340" s="14">
        <f>$H3340/Q3340</f>
        <v>1</v>
      </c>
      <c r="S3340" s="14" cm="1">
        <f t="array" ref="S3340">SUM(_xlfn._xlws.FILTER($H$2:$H$7117,_xlfn.MAP($P$2:$P$7117,_xlfn.LAMBDA(_xlpm.x,_xlpm.x=$P3340))))</f>
        <v>1.1928429423459243E-3</v>
      </c>
      <c r="T3340" s="14">
        <f>$H3340/S3340</f>
        <v>8.3333333333333343E-2</v>
      </c>
      <c r="U3340" s="14">
        <f>_xlfn.LET(_xlpm.freq,F3340,_xlpm.size,M3340+1,_xlpm.F,V3340,LOG(1+_xlpm.freq)*LOG(1+_xlpm.size)*_xlpm.F)</f>
        <v>5.711884629918744E-2</v>
      </c>
      <c r="V3340" s="14">
        <f>_xlfn.LET(_xlpm.a,T3340,_xlpm.b,R3340,2*_xlpm.a*_xlpm.b/(_xlpm.a+_xlpm.b))</f>
        <v>0.15384615384615388</v>
      </c>
      <c r="W3340" s="14">
        <f>_xlfn.LET(_xlpm.p,R3340,_xlpm.q,T3340,LOG(_xlpm.p/_xlpm.q))</f>
        <v>1.0791812460476247</v>
      </c>
      <c r="X3340" s="2"/>
    </row>
    <row r="3341" spans="1:24">
      <c r="A3341" s="1" t="str">
        <f>_xlfn.LET(_xlpm.sep," : ",CONCATENATE(O3341,_xlpm.sep,P3341))</f>
        <v>~lear~ : [lɛ]</v>
      </c>
      <c r="B3341" s="1">
        <f>_xlfn.LET(_xlpm.d,$G3341,_xlpm.k,_xlfn.CONCAT(LEFT(TRIM(B$1),1),"*"),COUNTIF(_xlpm.d,_xlpm.k))</f>
        <v>0</v>
      </c>
      <c r="C3341" s="1">
        <f>_xlfn.LET(_xlpm.d,$G3341,_xlpm.k,_xlfn.CONCAT(LEFT(TRIM(C$1),1),"*"),COUNTIF(_xlpm.d,_xlpm.k))</f>
        <v>0</v>
      </c>
      <c r="D3341" s="1">
        <f>_xlfn.LET(_xlpm.d,$G3341,_xlpm.k,_xlfn.CONCAT(LEFT(TRIM(D$1),1),"*"),COUNTIF(_xlpm.d,_xlpm.k))</f>
        <v>0</v>
      </c>
      <c r="E3341" s="1">
        <f>LOG(F3341+1,10)</f>
        <v>0.47712125471966244</v>
      </c>
      <c r="F3341" s="7">
        <v>2</v>
      </c>
      <c r="G3341" s="9" t="s">
        <v>2279</v>
      </c>
      <c r="H3341" s="4">
        <f>F3341/freq.sum.r6e</f>
        <v>9.9403578528827041E-5</v>
      </c>
      <c r="I3341" s="1" t="str">
        <f>_xlfn.LET(_xlpm.sep,":",_xlpm.w,$G3341,LEFT(_xlpm.w,FIND(_xlpm.sep,_xlpm.w)-1))</f>
        <v>lɛ</v>
      </c>
      <c r="J3341" s="1" t="str">
        <f>_xlfn.LET(_xlpm.sep,":",_xlpm.w,$G3341,RIGHT(_xlpm.w,LEN(_xlpm.w)-FIND(_xlpm.sep,_xlpm.w)))</f>
        <v>lear</v>
      </c>
      <c r="K3341" s="10">
        <f>_xlfn.LET(_xlpm.w,I3341,LEN(_xlpm.w))</f>
        <v>2</v>
      </c>
      <c r="L3341" s="10">
        <f>_xlfn.LET(_xlpm.w,J3341,LEN(_xlpm.w))</f>
        <v>4</v>
      </c>
      <c r="M3341" s="10">
        <f>_xlfn.LET(_xlpm.a,K3341,_xlpm.b,L3341,MAX(_xlpm.a,_xlpm.b))</f>
        <v>4</v>
      </c>
      <c r="N3341" s="10">
        <f>_xlfn.LET(_xlpm.d,(K3341,L3341),MAX(_xlpm.d)-MIN(_xlpm.d))</f>
        <v>2</v>
      </c>
      <c r="O3341" s="1" t="str">
        <f>_xlfn.LET(_xlpm.sep,":",_xlpm.w,$G3341,_xlfn.CONCAT("~",RIGHT(_xlpm.w,LEN(_xlpm.w)-FIND(_xlpm.sep,_xlpm.w)),"~"))</f>
        <v>~lear~</v>
      </c>
      <c r="P3341" s="1" t="str">
        <f>_xlfn.LET(_xlpm.sep,":",_xlpm.w,$G3341,_xlfn.CONCAT("[",LEFT(_xlpm.w,FIND(_xlpm.sep,_xlpm.w)-1),"]"))</f>
        <v>[lɛ]</v>
      </c>
      <c r="Q3341" s="14" cm="1">
        <f t="array" ref="Q3341">SUM(_xlfn._xlws.FILTER($H$2:$H$7117,_xlfn.MAP($O$2:$O$7117,_xlfn.LAMBDA(_xlpm.x,_xlpm.x=$O3341))))</f>
        <v>9.9403578528827041E-5</v>
      </c>
      <c r="R3341" s="14">
        <f>$H3341/Q3341</f>
        <v>1</v>
      </c>
      <c r="S3341" s="14" cm="1">
        <f t="array" ref="S3341">SUM(_xlfn._xlws.FILTER($H$2:$H$7117,_xlfn.MAP($P$2:$P$7117,_xlfn.LAMBDA(_xlpm.x,_xlpm.x=$P3341))))</f>
        <v>1.1928429423459243E-3</v>
      </c>
      <c r="T3341" s="14">
        <f>$H3341/S3341</f>
        <v>8.3333333333333343E-2</v>
      </c>
      <c r="U3341" s="14">
        <f>_xlfn.LET(_xlpm.freq,F3341,_xlpm.size,M3341+1,_xlpm.F,V3341,LOG(1+_xlpm.freq)*LOG(1+_xlpm.size)*_xlpm.F)</f>
        <v>5.711884629918744E-2</v>
      </c>
      <c r="V3341" s="14">
        <f>_xlfn.LET(_xlpm.a,T3341,_xlpm.b,R3341,2*_xlpm.a*_xlpm.b/(_xlpm.a+_xlpm.b))</f>
        <v>0.15384615384615388</v>
      </c>
      <c r="W3341" s="14">
        <f>_xlfn.LET(_xlpm.p,R3341,_xlpm.q,T3341,LOG(_xlpm.p/_xlpm.q))</f>
        <v>1.0791812460476247</v>
      </c>
      <c r="X3341" s="2"/>
    </row>
    <row r="3342" spans="1:24">
      <c r="A3342" s="1" t="str">
        <f>_xlfn.LET(_xlpm.sep," : ",CONCATENATE(O3342,_xlpm.sep,P3342))</f>
        <v>~fowe~ : [foʊ]</v>
      </c>
      <c r="B3342" s="1">
        <f>_xlfn.LET(_xlpm.d,$G3342,_xlpm.k,_xlfn.CONCAT(LEFT(TRIM(B$1),1),"*"),COUNTIF(_xlpm.d,_xlpm.k))</f>
        <v>0</v>
      </c>
      <c r="C3342" s="1">
        <f>_xlfn.LET(_xlpm.d,$G3342,_xlpm.k,_xlfn.CONCAT(LEFT(TRIM(C$1),1),"*"),COUNTIF(_xlpm.d,_xlpm.k))</f>
        <v>0</v>
      </c>
      <c r="D3342" s="1">
        <f>_xlfn.LET(_xlpm.d,$G3342,_xlpm.k,_xlfn.CONCAT(LEFT(TRIM(D$1),1),"*"),COUNTIF(_xlpm.d,_xlpm.k))</f>
        <v>0</v>
      </c>
      <c r="E3342" s="1">
        <f>LOG(F3342+1,10)</f>
        <v>0.30102999566398114</v>
      </c>
      <c r="F3342" s="7">
        <v>1</v>
      </c>
      <c r="G3342" s="9" t="s">
        <v>934</v>
      </c>
      <c r="H3342" s="4">
        <f>F3342/freq.sum.r6e</f>
        <v>4.9701789264413521E-5</v>
      </c>
      <c r="I3342" s="1" t="str">
        <f>_xlfn.LET(_xlpm.sep,":",_xlpm.w,$G3342,LEFT(_xlpm.w,FIND(_xlpm.sep,_xlpm.w)-1))</f>
        <v>foʊ</v>
      </c>
      <c r="J3342" s="1" t="str">
        <f>_xlfn.LET(_xlpm.sep,":",_xlpm.w,$G3342,RIGHT(_xlpm.w,LEN(_xlpm.w)-FIND(_xlpm.sep,_xlpm.w)))</f>
        <v>fowe</v>
      </c>
      <c r="K3342" s="10">
        <f>_xlfn.LET(_xlpm.w,I3342,LEN(_xlpm.w))</f>
        <v>3</v>
      </c>
      <c r="L3342" s="10">
        <f>_xlfn.LET(_xlpm.w,J3342,LEN(_xlpm.w))</f>
        <v>4</v>
      </c>
      <c r="M3342" s="10">
        <f>_xlfn.LET(_xlpm.a,K3342,_xlpm.b,L3342,MAX(_xlpm.a,_xlpm.b))</f>
        <v>4</v>
      </c>
      <c r="N3342" s="10">
        <f>_xlfn.LET(_xlpm.d,(K3342,L3342),MAX(_xlpm.d)-MIN(_xlpm.d))</f>
        <v>1</v>
      </c>
      <c r="O3342" s="1" t="str">
        <f>_xlfn.LET(_xlpm.sep,":",_xlpm.w,$G3342,_xlfn.CONCAT("~",RIGHT(_xlpm.w,LEN(_xlpm.w)-FIND(_xlpm.sep,_xlpm.w)),"~"))</f>
        <v>~fowe~</v>
      </c>
      <c r="P3342" s="1" t="str">
        <f>_xlfn.LET(_xlpm.sep,":",_xlpm.w,$G3342,_xlfn.CONCAT("[",LEFT(_xlpm.w,FIND(_xlpm.sep,_xlpm.w)-1),"]"))</f>
        <v>[foʊ]</v>
      </c>
      <c r="Q3342" s="14" cm="1">
        <f t="array" ref="Q3342">SUM(_xlfn._xlws.FILTER($H$2:$H$7111,_xlfn.MAP($O$2:$O$7111,_xlfn.LAMBDA(_xlpm.x,_xlpm.x=$O3342))))</f>
        <v>4.9701789264413521E-5</v>
      </c>
      <c r="R3342" s="14">
        <f>$H3342/Q3342</f>
        <v>1</v>
      </c>
      <c r="S3342" s="14" cm="1">
        <f t="array" ref="S3342">SUM(_xlfn._xlws.FILTER($H$2:$H$7111,_xlfn.MAP($P$2:$P$7111,_xlfn.LAMBDA(_xlpm.x,_xlpm.x=$P3342))))</f>
        <v>5.9642147117296238E-4</v>
      </c>
      <c r="T3342" s="14">
        <f>$H3342/S3342</f>
        <v>8.3333333333333315E-2</v>
      </c>
      <c r="U3342" s="14">
        <f>_xlfn.LET(_xlpm.freq,F3342,_xlpm.size,M3342+1,_xlpm.F,V3342,LOG(1+_xlpm.freq)*LOG(1+_xlpm.size)*_xlpm.F)</f>
        <v>3.6037979619832274E-2</v>
      </c>
      <c r="V3342" s="14">
        <f>_xlfn.LET(_xlpm.a,T3342,_xlpm.b,R3342,2*_xlpm.a*_xlpm.b/(_xlpm.a+_xlpm.b))</f>
        <v>0.15384615384615383</v>
      </c>
      <c r="W3342" s="14">
        <f>_xlfn.LET(_xlpm.p,R3342,_xlpm.q,T3342,LOG(_xlpm.p/_xlpm.q))</f>
        <v>1.0791812460476249</v>
      </c>
      <c r="X3342" s="2"/>
    </row>
    <row r="3343" spans="1:24">
      <c r="A3343" s="1" t="str">
        <f>_xlfn.LET(_xlpm.sep," : ",CONCATENATE(O3343,_xlpm.sep,P3343))</f>
        <v>~howe~ : [hoʊ]</v>
      </c>
      <c r="B3343" s="1">
        <f>_xlfn.LET(_xlpm.d,$G3343,_xlpm.k,_xlfn.CONCAT(LEFT(TRIM(B$1),1),"*"),COUNTIF(_xlpm.d,_xlpm.k))</f>
        <v>0</v>
      </c>
      <c r="C3343" s="1">
        <f>_xlfn.LET(_xlpm.d,$G3343,_xlpm.k,_xlfn.CONCAT(LEFT(TRIM(C$1),1),"*"),COUNTIF(_xlpm.d,_xlpm.k))</f>
        <v>0</v>
      </c>
      <c r="D3343" s="1">
        <f>_xlfn.LET(_xlpm.d,$G3343,_xlpm.k,_xlfn.CONCAT(LEFT(TRIM(D$1),1),"*"),COUNTIF(_xlpm.d,_xlpm.k))</f>
        <v>0</v>
      </c>
      <c r="E3343" s="1">
        <f>LOG(F3343+1,10)</f>
        <v>0.30102999566398114</v>
      </c>
      <c r="F3343" s="7">
        <v>1</v>
      </c>
      <c r="G3343" s="9" t="s">
        <v>1213</v>
      </c>
      <c r="H3343" s="4">
        <f>F3343/freq.sum.r6e</f>
        <v>4.9701789264413521E-5</v>
      </c>
      <c r="I3343" s="4" t="str">
        <f>_xlfn.LET(_xlpm.sep,":",_xlpm.w,$G3343,LEFT(_xlpm.w,FIND(_xlpm.sep,_xlpm.w)-1))</f>
        <v>hoʊ</v>
      </c>
      <c r="J3343" s="4" t="str">
        <f>_xlfn.LET(_xlpm.sep,":",_xlpm.w,$G3343,RIGHT(_xlpm.w,LEN(_xlpm.w)-FIND(_xlpm.sep,_xlpm.w)))</f>
        <v>howe</v>
      </c>
      <c r="K3343" s="10">
        <f>_xlfn.LET(_xlpm.w,I3343,LEN(_xlpm.w))</f>
        <v>3</v>
      </c>
      <c r="L3343" s="10">
        <f>_xlfn.LET(_xlpm.w,J3343,LEN(_xlpm.w))</f>
        <v>4</v>
      </c>
      <c r="M3343" s="10">
        <f>_xlfn.LET(_xlpm.a,K3343,_xlpm.b,L3343,MAX(_xlpm.a,_xlpm.b))</f>
        <v>4</v>
      </c>
      <c r="N3343" s="10">
        <f>_xlfn.LET(_xlpm.d,(K3343,L3343),MAX(_xlpm.d)-MIN(_xlpm.d))</f>
        <v>1</v>
      </c>
      <c r="O3343" s="1" t="str">
        <f>_xlfn.LET(_xlpm.sep,":",_xlpm.w,$G3343,_xlfn.CONCAT("~",RIGHT(_xlpm.w,LEN(_xlpm.w)-FIND(_xlpm.sep,_xlpm.w)),"~"))</f>
        <v>~howe~</v>
      </c>
      <c r="P3343" s="1" t="str">
        <f>_xlfn.LET(_xlpm.sep,":",_xlpm.w,$G3343,_xlfn.CONCAT("[",LEFT(_xlpm.w,FIND(_xlpm.sep,_xlpm.w)-1),"]"))</f>
        <v>[hoʊ]</v>
      </c>
      <c r="Q3343" s="14" cm="1">
        <f t="array" ref="Q3343">SUM(_xlfn._xlws.FILTER($H$2:$H$7109,_xlfn.MAP($O$2:$O$7109,_xlfn.LAMBDA(_xlpm.x,_xlpm.x=$O3343))))</f>
        <v>4.9701789264413521E-5</v>
      </c>
      <c r="R3343" s="14">
        <f>$H3343/Q3343</f>
        <v>1</v>
      </c>
      <c r="S3343" s="14" cm="1">
        <f t="array" ref="S3343">SUM(_xlfn._xlws.FILTER($H$2:$H$7109,_xlfn.MAP($P$2:$P$7109,_xlfn.LAMBDA(_xlpm.x,_xlpm.x=$P3343))))</f>
        <v>5.9642147117296238E-4</v>
      </c>
      <c r="T3343" s="14">
        <f>$H3343/S3343</f>
        <v>8.3333333333333315E-2</v>
      </c>
      <c r="U3343" s="14">
        <f>_xlfn.LET(_xlpm.freq,F3343,_xlpm.size,M3343+1,_xlpm.F,V3343,LOG(1+_xlpm.freq)*LOG(1+_xlpm.size)*_xlpm.F)</f>
        <v>3.6037979619832274E-2</v>
      </c>
      <c r="V3343" s="14">
        <f>_xlfn.LET(_xlpm.a,T3343,_xlpm.b,R3343,2*_xlpm.a*_xlpm.b/(_xlpm.a+_xlpm.b))</f>
        <v>0.15384615384615383</v>
      </c>
      <c r="W3343" s="14">
        <f>_xlfn.LET(_xlpm.p,R3343,_xlpm.q,T3343,LOG(_xlpm.p/_xlpm.q))</f>
        <v>1.0791812460476249</v>
      </c>
      <c r="X3343" s="2"/>
    </row>
    <row r="3344" spans="1:24">
      <c r="A3344" s="1" t="str">
        <f>_xlfn.LET(_xlpm.sep," : ",CONCATENATE(O3344,_xlpm.sep,P3344))</f>
        <v>~yowe~ : [joʊ]</v>
      </c>
      <c r="B3344" s="1">
        <f>_xlfn.LET(_xlpm.d,$G3344,_xlpm.k,_xlfn.CONCAT(LEFT(TRIM(B$1),1),"*"),COUNTIF(_xlpm.d,_xlpm.k))</f>
        <v>0</v>
      </c>
      <c r="C3344" s="1">
        <f>_xlfn.LET(_xlpm.d,$G3344,_xlpm.k,_xlfn.CONCAT(LEFT(TRIM(C$1),1),"*"),COUNTIF(_xlpm.d,_xlpm.k))</f>
        <v>0</v>
      </c>
      <c r="D3344" s="1">
        <f>_xlfn.LET(_xlpm.d,$G3344,_xlpm.k,_xlfn.CONCAT(LEFT(TRIM(D$1),1),"*"),COUNTIF(_xlpm.d,_xlpm.k))</f>
        <v>0</v>
      </c>
      <c r="E3344" s="1">
        <f>LOG(F3344+1,10)</f>
        <v>0.30102999566398114</v>
      </c>
      <c r="F3344" s="7">
        <v>1</v>
      </c>
      <c r="G3344" s="9" t="s">
        <v>1303</v>
      </c>
      <c r="H3344" s="4">
        <f>F3344/freq.sum.r6e</f>
        <v>4.9701789264413521E-5</v>
      </c>
      <c r="I3344" s="1" t="str">
        <f>_xlfn.LET(_xlpm.sep,":",_xlpm.w,$G3344,LEFT(_xlpm.w,FIND(_xlpm.sep,_xlpm.w)-1))</f>
        <v>joʊ</v>
      </c>
      <c r="J3344" s="1" t="str">
        <f>_xlfn.LET(_xlpm.sep,":",_xlpm.w,$G3344,RIGHT(_xlpm.w,LEN(_xlpm.w)-FIND(_xlpm.sep,_xlpm.w)))</f>
        <v>yowe</v>
      </c>
      <c r="K3344" s="10">
        <f>_xlfn.LET(_xlpm.w,I3344,LEN(_xlpm.w))</f>
        <v>3</v>
      </c>
      <c r="L3344" s="10">
        <f>_xlfn.LET(_xlpm.w,J3344,LEN(_xlpm.w))</f>
        <v>4</v>
      </c>
      <c r="M3344" s="10">
        <f>_xlfn.LET(_xlpm.a,K3344,_xlpm.b,L3344,MAX(_xlpm.a,_xlpm.b))</f>
        <v>4</v>
      </c>
      <c r="N3344" s="10">
        <f>_xlfn.LET(_xlpm.d,(K3344,L3344),MAX(_xlpm.d)-MIN(_xlpm.d))</f>
        <v>1</v>
      </c>
      <c r="O3344" s="1" t="str">
        <f>_xlfn.LET(_xlpm.sep,":",_xlpm.w,$G3344,_xlfn.CONCAT("~",RIGHT(_xlpm.w,LEN(_xlpm.w)-FIND(_xlpm.sep,_xlpm.w)),"~"))</f>
        <v>~yowe~</v>
      </c>
      <c r="P3344" s="1" t="str">
        <f>_xlfn.LET(_xlpm.sep,":",_xlpm.w,$G3344,_xlfn.CONCAT("[",LEFT(_xlpm.w,FIND(_xlpm.sep,_xlpm.w)-1),"]"))</f>
        <v>[joʊ]</v>
      </c>
      <c r="Q3344" s="14" cm="1">
        <f t="array" ref="Q3344">SUM(_xlfn._xlws.FILTER($H$2:$H$7117,_xlfn.MAP($O$2:$O$7117,_xlfn.LAMBDA(_xlpm.x,_xlpm.x=$O3344))))</f>
        <v>4.9701789264413521E-5</v>
      </c>
      <c r="R3344" s="14">
        <f>$H3344/Q3344</f>
        <v>1</v>
      </c>
      <c r="S3344" s="14" cm="1">
        <f t="array" ref="S3344">SUM(_xlfn._xlws.FILTER($H$2:$H$7117,_xlfn.MAP($P$2:$P$7117,_xlfn.LAMBDA(_xlpm.x,_xlpm.x=$P3344))))</f>
        <v>5.9642147117296238E-4</v>
      </c>
      <c r="T3344" s="14">
        <f>$H3344/S3344</f>
        <v>8.3333333333333315E-2</v>
      </c>
      <c r="U3344" s="14">
        <f>_xlfn.LET(_xlpm.freq,F3344,_xlpm.size,M3344+1,_xlpm.F,V3344,LOG(1+_xlpm.freq)*LOG(1+_xlpm.size)*_xlpm.F)</f>
        <v>3.6037979619832274E-2</v>
      </c>
      <c r="V3344" s="14">
        <f>_xlfn.LET(_xlpm.a,T3344,_xlpm.b,R3344,2*_xlpm.a*_xlpm.b/(_xlpm.a+_xlpm.b))</f>
        <v>0.15384615384615383</v>
      </c>
      <c r="W3344" s="14">
        <f>_xlfn.LET(_xlpm.p,R3344,_xlpm.q,T3344,LOG(_xlpm.p/_xlpm.q))</f>
        <v>1.0791812460476249</v>
      </c>
      <c r="X3344" s="2"/>
    </row>
    <row r="3345" spans="1:24">
      <c r="A3345" s="1" t="str">
        <f>_xlfn.LET(_xlpm.sep," : ",CONCATENATE(O3345,_xlpm.sep,P3345))</f>
        <v>~ccou~ : [kaʊ]</v>
      </c>
      <c r="B3345" s="1">
        <f>_xlfn.LET(_xlpm.d,$G3345,_xlpm.k,_xlfn.CONCAT(LEFT(TRIM(B$1),1),"*"),COUNTIF(_xlpm.d,_xlpm.k))</f>
        <v>0</v>
      </c>
      <c r="C3345" s="1">
        <f>_xlfn.LET(_xlpm.d,$G3345,_xlpm.k,_xlfn.CONCAT(LEFT(TRIM(C$1),1),"*"),COUNTIF(_xlpm.d,_xlpm.k))</f>
        <v>0</v>
      </c>
      <c r="D3345" s="1">
        <f>_xlfn.LET(_xlpm.d,$G3345,_xlpm.k,_xlfn.CONCAT(LEFT(TRIM(D$1),1),"*"),COUNTIF(_xlpm.d,_xlpm.k))</f>
        <v>0</v>
      </c>
      <c r="E3345" s="1">
        <f>LOG(F3345+1,10)</f>
        <v>0.30102999566398114</v>
      </c>
      <c r="F3345" s="7">
        <v>1</v>
      </c>
      <c r="G3345" s="9" t="s">
        <v>1368</v>
      </c>
      <c r="H3345" s="4">
        <f>F3345/freq.sum.r6e</f>
        <v>4.9701789264413521E-5</v>
      </c>
      <c r="I3345" s="4" t="str">
        <f>_xlfn.LET(_xlpm.sep,":",_xlpm.w,$G3345,LEFT(_xlpm.w,FIND(_xlpm.sep,_xlpm.w)-1))</f>
        <v>kaʊ</v>
      </c>
      <c r="J3345" s="4" t="str">
        <f>_xlfn.LET(_xlpm.sep,":",_xlpm.w,$G3345,RIGHT(_xlpm.w,LEN(_xlpm.w)-FIND(_xlpm.sep,_xlpm.w)))</f>
        <v>ccou</v>
      </c>
      <c r="K3345" s="10">
        <f>_xlfn.LET(_xlpm.w,I3345,LEN(_xlpm.w))</f>
        <v>3</v>
      </c>
      <c r="L3345" s="10">
        <f>_xlfn.LET(_xlpm.w,J3345,LEN(_xlpm.w))</f>
        <v>4</v>
      </c>
      <c r="M3345" s="10">
        <f>_xlfn.LET(_xlpm.a,K3345,_xlpm.b,L3345,MAX(_xlpm.a,_xlpm.b))</f>
        <v>4</v>
      </c>
      <c r="N3345" s="10">
        <f>_xlfn.LET(_xlpm.d,(K3345,L3345),MAX(_xlpm.d)-MIN(_xlpm.d))</f>
        <v>1</v>
      </c>
      <c r="O3345" s="1" t="str">
        <f>_xlfn.LET(_xlpm.sep,":",_xlpm.w,$G3345,_xlfn.CONCAT("~",RIGHT(_xlpm.w,LEN(_xlpm.w)-FIND(_xlpm.sep,_xlpm.w)),"~"))</f>
        <v>~ccou~</v>
      </c>
      <c r="P3345" s="1" t="str">
        <f>_xlfn.LET(_xlpm.sep,":",_xlpm.w,$G3345,_xlfn.CONCAT("[",LEFT(_xlpm.w,FIND(_xlpm.sep,_xlpm.w)-1),"]"))</f>
        <v>[kaʊ]</v>
      </c>
      <c r="Q3345" s="14" cm="1">
        <f t="array" ref="Q3345">SUM(_xlfn._xlws.FILTER($H$2:$H$7109,_xlfn.MAP($O$2:$O$7109,_xlfn.LAMBDA(_xlpm.x,_xlpm.x=$O3345))))</f>
        <v>4.9701789264413521E-5</v>
      </c>
      <c r="R3345" s="14">
        <f>$H3345/Q3345</f>
        <v>1</v>
      </c>
      <c r="S3345" s="14" cm="1">
        <f t="array" ref="S3345">SUM(_xlfn._xlws.FILTER($H$2:$H$7109,_xlfn.MAP($P$2:$P$7109,_xlfn.LAMBDA(_xlpm.x,_xlpm.x=$P3345))))</f>
        <v>5.9642147117296238E-4</v>
      </c>
      <c r="T3345" s="14">
        <f>$H3345/S3345</f>
        <v>8.3333333333333315E-2</v>
      </c>
      <c r="U3345" s="14">
        <f>_xlfn.LET(_xlpm.freq,F3345,_xlpm.size,M3345+1,_xlpm.F,V3345,LOG(1+_xlpm.freq)*LOG(1+_xlpm.size)*_xlpm.F)</f>
        <v>3.6037979619832274E-2</v>
      </c>
      <c r="V3345" s="14">
        <f>_xlfn.LET(_xlpm.a,T3345,_xlpm.b,R3345,2*_xlpm.a*_xlpm.b/(_xlpm.a+_xlpm.b))</f>
        <v>0.15384615384615383</v>
      </c>
      <c r="W3345" s="14">
        <f>_xlfn.LET(_xlpm.p,R3345,_xlpm.q,T3345,LOG(_xlpm.p/_xlpm.q))</f>
        <v>1.0791812460476249</v>
      </c>
      <c r="X3345" s="2"/>
    </row>
    <row r="3346" spans="1:24">
      <c r="A3346" s="1" t="str">
        <f>_xlfn.LET(_xlpm.sep," : ",CONCATENATE(O3346,_xlpm.sep,P3346))</f>
        <v>~mowe~ : [moʊ]</v>
      </c>
      <c r="B3346" s="1">
        <f>_xlfn.LET(_xlpm.d,$G3346,_xlpm.k,_xlfn.CONCAT(LEFT(TRIM(B$1),1),"*"),COUNTIF(_xlpm.d,_xlpm.k))</f>
        <v>0</v>
      </c>
      <c r="C3346" s="1">
        <f>_xlfn.LET(_xlpm.d,$G3346,_xlpm.k,_xlfn.CONCAT(LEFT(TRIM(C$1),1),"*"),COUNTIF(_xlpm.d,_xlpm.k))</f>
        <v>1</v>
      </c>
      <c r="D3346" s="1">
        <f>_xlfn.LET(_xlpm.d,$G3346,_xlpm.k,_xlfn.CONCAT(LEFT(TRIM(D$1),1),"*"),COUNTIF(_xlpm.d,_xlpm.k))</f>
        <v>0</v>
      </c>
      <c r="E3346" s="1">
        <f>LOG(F3346+1,10)</f>
        <v>0.30102999566398114</v>
      </c>
      <c r="F3346" s="7">
        <v>1</v>
      </c>
      <c r="G3346" s="9" t="s">
        <v>2577</v>
      </c>
      <c r="H3346" s="4">
        <f>F3346/freq.sum.r6e</f>
        <v>4.9701789264413521E-5</v>
      </c>
      <c r="I3346" s="1" t="str">
        <f>_xlfn.LET(_xlpm.sep,":",_xlpm.w,$G3346,LEFT(_xlpm.w,FIND(_xlpm.sep,_xlpm.w)-1))</f>
        <v>moʊ</v>
      </c>
      <c r="J3346" s="1" t="str">
        <f>_xlfn.LET(_xlpm.sep,":",_xlpm.w,$G3346,RIGHT(_xlpm.w,LEN(_xlpm.w)-FIND(_xlpm.sep,_xlpm.w)))</f>
        <v>mowe</v>
      </c>
      <c r="K3346" s="10">
        <f>_xlfn.LET(_xlpm.w,I3346,LEN(_xlpm.w))</f>
        <v>3</v>
      </c>
      <c r="L3346" s="10">
        <f>_xlfn.LET(_xlpm.w,J3346,LEN(_xlpm.w))</f>
        <v>4</v>
      </c>
      <c r="M3346" s="10">
        <f>_xlfn.LET(_xlpm.a,K3346,_xlpm.b,L3346,MAX(_xlpm.a,_xlpm.b))</f>
        <v>4</v>
      </c>
      <c r="N3346" s="10">
        <f>_xlfn.LET(_xlpm.d,(K3346,L3346),MAX(_xlpm.d)-MIN(_xlpm.d))</f>
        <v>1</v>
      </c>
      <c r="O3346" s="1" t="str">
        <f>_xlfn.LET(_xlpm.sep,":",_xlpm.w,$G3346,_xlfn.CONCAT("~",RIGHT(_xlpm.w,LEN(_xlpm.w)-FIND(_xlpm.sep,_xlpm.w)),"~"))</f>
        <v>~mowe~</v>
      </c>
      <c r="P3346" s="1" t="str">
        <f>_xlfn.LET(_xlpm.sep,":",_xlpm.w,$G3346,_xlfn.CONCAT("[",LEFT(_xlpm.w,FIND(_xlpm.sep,_xlpm.w)-1),"]"))</f>
        <v>[moʊ]</v>
      </c>
      <c r="Q3346" s="14" cm="1">
        <f t="array" ref="Q3346">SUM(_xlfn._xlws.FILTER($H$2:$H$7117,_xlfn.MAP($O$2:$O$7117,_xlfn.LAMBDA(_xlpm.x,_xlpm.x=$O3346))))</f>
        <v>4.9701789264413521E-5</v>
      </c>
      <c r="R3346" s="14">
        <f>$H3346/Q3346</f>
        <v>1</v>
      </c>
      <c r="S3346" s="14" cm="1">
        <f t="array" ref="S3346">SUM(_xlfn._xlws.FILTER($H$2:$H$7117,_xlfn.MAP($P$2:$P$7117,_xlfn.LAMBDA(_xlpm.x,_xlpm.x=$P3346))))</f>
        <v>5.9642147117296238E-4</v>
      </c>
      <c r="T3346" s="14">
        <f>$H3346/S3346</f>
        <v>8.3333333333333315E-2</v>
      </c>
      <c r="U3346" s="14">
        <f>_xlfn.LET(_xlpm.freq,F3346,_xlpm.size,M3346+1,_xlpm.F,V3346,LOG(1+_xlpm.freq)*LOG(1+_xlpm.size)*_xlpm.F)</f>
        <v>3.6037979619832274E-2</v>
      </c>
      <c r="V3346" s="14">
        <f>_xlfn.LET(_xlpm.a,T3346,_xlpm.b,R3346,2*_xlpm.a*_xlpm.b/(_xlpm.a+_xlpm.b))</f>
        <v>0.15384615384615383</v>
      </c>
      <c r="W3346" s="14">
        <f>_xlfn.LET(_xlpm.p,R3346,_xlpm.q,T3346,LOG(_xlpm.p/_xlpm.q))</f>
        <v>1.0791812460476249</v>
      </c>
      <c r="X3346" s="2"/>
    </row>
    <row r="3347" spans="1:24">
      <c r="A3347" s="1" t="str">
        <f>_xlfn.LET(_xlpm.sep," : ",CONCATENATE(O3347,_xlpm.sep,P3347))</f>
        <v>~nowe~ : [noʊ]</v>
      </c>
      <c r="B3347" s="1">
        <f>_xlfn.LET(_xlpm.d,$G3347,_xlpm.k,_xlfn.CONCAT(LEFT(TRIM(B$1),1),"*"),COUNTIF(_xlpm.d,_xlpm.k))</f>
        <v>0</v>
      </c>
      <c r="C3347" s="1">
        <f>_xlfn.LET(_xlpm.d,$G3347,_xlpm.k,_xlfn.CONCAT(LEFT(TRIM(C$1),1),"*"),COUNTIF(_xlpm.d,_xlpm.k))</f>
        <v>0</v>
      </c>
      <c r="D3347" s="1">
        <f>_xlfn.LET(_xlpm.d,$G3347,_xlpm.k,_xlfn.CONCAT(LEFT(TRIM(D$1),1),"*"),COUNTIF(_xlpm.d,_xlpm.k))</f>
        <v>1</v>
      </c>
      <c r="E3347" s="1">
        <f>LOG(F3347+1,10)</f>
        <v>0.30102999566398114</v>
      </c>
      <c r="F3347" s="7">
        <v>1</v>
      </c>
      <c r="G3347" s="9" t="s">
        <v>3046</v>
      </c>
      <c r="H3347" s="4">
        <f>F3347/freq.sum.r6e</f>
        <v>4.9701789264413521E-5</v>
      </c>
      <c r="I3347" s="1" t="str">
        <f>_xlfn.LET(_xlpm.sep,":",_xlpm.w,$G3347,LEFT(_xlpm.w,FIND(_xlpm.sep,_xlpm.w)-1))</f>
        <v>noʊ</v>
      </c>
      <c r="J3347" s="1" t="str">
        <f>_xlfn.LET(_xlpm.sep,":",_xlpm.w,$G3347,RIGHT(_xlpm.w,LEN(_xlpm.w)-FIND(_xlpm.sep,_xlpm.w)))</f>
        <v>nowe</v>
      </c>
      <c r="K3347" s="10">
        <f>_xlfn.LET(_xlpm.w,I3347,LEN(_xlpm.w))</f>
        <v>3</v>
      </c>
      <c r="L3347" s="10">
        <f>_xlfn.LET(_xlpm.w,J3347,LEN(_xlpm.w))</f>
        <v>4</v>
      </c>
      <c r="M3347" s="10">
        <f>_xlfn.LET(_xlpm.a,K3347,_xlpm.b,L3347,MAX(_xlpm.a,_xlpm.b))</f>
        <v>4</v>
      </c>
      <c r="N3347" s="10">
        <f>_xlfn.LET(_xlpm.d,(K3347,L3347),MAX(_xlpm.d)-MIN(_xlpm.d))</f>
        <v>1</v>
      </c>
      <c r="O3347" s="1" t="str">
        <f>_xlfn.LET(_xlpm.sep,":",_xlpm.w,$G3347,_xlfn.CONCAT("~",RIGHT(_xlpm.w,LEN(_xlpm.w)-FIND(_xlpm.sep,_xlpm.w)),"~"))</f>
        <v>~nowe~</v>
      </c>
      <c r="P3347" s="1" t="str">
        <f>_xlfn.LET(_xlpm.sep,":",_xlpm.w,$G3347,_xlfn.CONCAT("[",LEFT(_xlpm.w,FIND(_xlpm.sep,_xlpm.w)-1),"]"))</f>
        <v>[noʊ]</v>
      </c>
      <c r="Q3347" s="14" cm="1">
        <f t="array" ref="Q3347">SUM(_xlfn._xlws.FILTER($H$2:$H$7117,_xlfn.MAP($O$2:$O$7117,_xlfn.LAMBDA(_xlpm.x,_xlpm.x=$O3347))))</f>
        <v>4.9701789264413521E-5</v>
      </c>
      <c r="R3347" s="14">
        <f>$H3347/Q3347</f>
        <v>1</v>
      </c>
      <c r="S3347" s="14" cm="1">
        <f t="array" ref="S3347">SUM(_xlfn._xlws.FILTER($H$2:$H$7117,_xlfn.MAP($P$2:$P$7117,_xlfn.LAMBDA(_xlpm.x,_xlpm.x=$P3347))))</f>
        <v>5.9642147117296238E-4</v>
      </c>
      <c r="T3347" s="14">
        <f>$H3347/S3347</f>
        <v>8.3333333333333315E-2</v>
      </c>
      <c r="U3347" s="14">
        <f>_xlfn.LET(_xlpm.freq,F3347,_xlpm.size,M3347+1,_xlpm.F,V3347,LOG(1+_xlpm.freq)*LOG(1+_xlpm.size)*_xlpm.F)</f>
        <v>3.6037979619832274E-2</v>
      </c>
      <c r="V3347" s="14">
        <f>_xlfn.LET(_xlpm.a,T3347,_xlpm.b,R3347,2*_xlpm.a*_xlpm.b/(_xlpm.a+_xlpm.b))</f>
        <v>0.15384615384615383</v>
      </c>
      <c r="W3347" s="14">
        <f>_xlfn.LET(_xlpm.p,R3347,_xlpm.q,T3347,LOG(_xlpm.p/_xlpm.q))</f>
        <v>1.0791812460476249</v>
      </c>
      <c r="X3347" s="2"/>
    </row>
    <row r="3348" spans="1:24">
      <c r="A3348" s="1" t="str">
        <f>_xlfn.LET(_xlpm.sep," : ",CONCATENATE(O3348,_xlpm.sep,P3348))</f>
        <v>~powe~ : [poʊ]</v>
      </c>
      <c r="B3348" s="1">
        <f>_xlfn.LET(_xlpm.d,$G3348,_xlpm.k,_xlfn.CONCAT(LEFT(TRIM(B$1),1),"*"),COUNTIF(_xlpm.d,_xlpm.k))</f>
        <v>0</v>
      </c>
      <c r="C3348" s="1">
        <f>_xlfn.LET(_xlpm.d,$G3348,_xlpm.k,_xlfn.CONCAT(LEFT(TRIM(C$1),1),"*"),COUNTIF(_xlpm.d,_xlpm.k))</f>
        <v>0</v>
      </c>
      <c r="D3348" s="1">
        <f>_xlfn.LET(_xlpm.d,$G3348,_xlpm.k,_xlfn.CONCAT(LEFT(TRIM(D$1),1),"*"),COUNTIF(_xlpm.d,_xlpm.k))</f>
        <v>0</v>
      </c>
      <c r="E3348" s="1">
        <f>LOG(F3348+1,10)</f>
        <v>0.30102999566398114</v>
      </c>
      <c r="F3348" s="7">
        <v>1</v>
      </c>
      <c r="G3348" s="9" t="s">
        <v>3661</v>
      </c>
      <c r="H3348" s="4">
        <f>F3348/freq.sum.r6e</f>
        <v>4.9701789264413521E-5</v>
      </c>
      <c r="I3348" s="4" t="str">
        <f>_xlfn.LET(_xlpm.sep,":",_xlpm.w,$G3348,LEFT(_xlpm.w,FIND(_xlpm.sep,_xlpm.w)-1))</f>
        <v>poʊ</v>
      </c>
      <c r="J3348" s="4" t="str">
        <f>_xlfn.LET(_xlpm.sep,":",_xlpm.w,$G3348,RIGHT(_xlpm.w,LEN(_xlpm.w)-FIND(_xlpm.sep,_xlpm.w)))</f>
        <v>powe</v>
      </c>
      <c r="K3348" s="10">
        <f>_xlfn.LET(_xlpm.w,I3348,LEN(_xlpm.w))</f>
        <v>3</v>
      </c>
      <c r="L3348" s="10">
        <f>_xlfn.LET(_xlpm.w,J3348,LEN(_xlpm.w))</f>
        <v>4</v>
      </c>
      <c r="M3348" s="10">
        <f>_xlfn.LET(_xlpm.a,K3348,_xlpm.b,L3348,MAX(_xlpm.a,_xlpm.b))</f>
        <v>4</v>
      </c>
      <c r="N3348" s="10">
        <f>_xlfn.LET(_xlpm.d,(K3348,L3348),MAX(_xlpm.d)-MIN(_xlpm.d))</f>
        <v>1</v>
      </c>
      <c r="O3348" s="1" t="str">
        <f>_xlfn.LET(_xlpm.sep,":",_xlpm.w,$G3348,_xlfn.CONCAT("~",RIGHT(_xlpm.w,LEN(_xlpm.w)-FIND(_xlpm.sep,_xlpm.w)),"~"))</f>
        <v>~powe~</v>
      </c>
      <c r="P3348" s="1" t="str">
        <f>_xlfn.LET(_xlpm.sep,":",_xlpm.w,$G3348,_xlfn.CONCAT("[",LEFT(_xlpm.w,FIND(_xlpm.sep,_xlpm.w)-1),"]"))</f>
        <v>[poʊ]</v>
      </c>
      <c r="Q3348" s="14" cm="1">
        <f t="array" ref="Q3348">SUM(_xlfn._xlws.FILTER($H$2:$H$7109,_xlfn.MAP($O$2:$O$7109,_xlfn.LAMBDA(_xlpm.x,_xlpm.x=$O3348))))</f>
        <v>4.9701789264413521E-5</v>
      </c>
      <c r="R3348" s="14">
        <f>$H3348/Q3348</f>
        <v>1</v>
      </c>
      <c r="S3348" s="14" cm="1">
        <f t="array" ref="S3348">SUM(_xlfn._xlws.FILTER($H$2:$H$7109,_xlfn.MAP($P$2:$P$7109,_xlfn.LAMBDA(_xlpm.x,_xlpm.x=$P3348))))</f>
        <v>5.9642147117296238E-4</v>
      </c>
      <c r="T3348" s="14">
        <f>$H3348/S3348</f>
        <v>8.3333333333333315E-2</v>
      </c>
      <c r="U3348" s="14">
        <f>_xlfn.LET(_xlpm.freq,F3348,_xlpm.size,M3348+1,_xlpm.F,V3348,LOG(1+_xlpm.freq)*LOG(1+_xlpm.size)*_xlpm.F)</f>
        <v>3.6037979619832274E-2</v>
      </c>
      <c r="V3348" s="14">
        <f>_xlfn.LET(_xlpm.a,T3348,_xlpm.b,R3348,2*_xlpm.a*_xlpm.b/(_xlpm.a+_xlpm.b))</f>
        <v>0.15384615384615383</v>
      </c>
      <c r="W3348" s="14">
        <f>_xlfn.LET(_xlpm.p,R3348,_xlpm.q,T3348,LOG(_xlpm.p/_xlpm.q))</f>
        <v>1.0791812460476249</v>
      </c>
      <c r="X3348" s="2"/>
    </row>
    <row r="3349" spans="1:24">
      <c r="A3349" s="1" t="str">
        <f>_xlfn.LET(_xlpm.sep," : ",CONCATENATE(O3349,_xlpm.sep,P3349))</f>
        <v>~towe~ : [toʊ]</v>
      </c>
      <c r="B3349" s="1">
        <f>_xlfn.LET(_xlpm.d,$G3349,_xlpm.k,_xlfn.CONCAT(LEFT(TRIM(B$1),1),"*"),COUNTIF(_xlpm.d,_xlpm.k))</f>
        <v>0</v>
      </c>
      <c r="C3349" s="1">
        <f>_xlfn.LET(_xlpm.d,$G3349,_xlpm.k,_xlfn.CONCAT(LEFT(TRIM(C$1),1),"*"),COUNTIF(_xlpm.d,_xlpm.k))</f>
        <v>0</v>
      </c>
      <c r="D3349" s="1">
        <f>_xlfn.LET(_xlpm.d,$G3349,_xlpm.k,_xlfn.CONCAT(LEFT(TRIM(D$1),1),"*"),COUNTIF(_xlpm.d,_xlpm.k))</f>
        <v>0</v>
      </c>
      <c r="E3349" s="1">
        <f>LOG(F3349+1,10)</f>
        <v>0.30102999566398114</v>
      </c>
      <c r="F3349" s="7">
        <v>1</v>
      </c>
      <c r="G3349" s="9" t="s">
        <v>4690</v>
      </c>
      <c r="H3349" s="4">
        <f>F3349/freq.sum.r6e</f>
        <v>4.9701789264413521E-5</v>
      </c>
      <c r="I3349" s="1" t="str">
        <f>_xlfn.LET(_xlpm.sep,":",_xlpm.w,$G3349,LEFT(_xlpm.w,FIND(_xlpm.sep,_xlpm.w)-1))</f>
        <v>toʊ</v>
      </c>
      <c r="J3349" s="1" t="str">
        <f>_xlfn.LET(_xlpm.sep,":",_xlpm.w,$G3349,RIGHT(_xlpm.w,LEN(_xlpm.w)-FIND(_xlpm.sep,_xlpm.w)))</f>
        <v>towe</v>
      </c>
      <c r="K3349" s="10">
        <f>_xlfn.LET(_xlpm.w,I3349,LEN(_xlpm.w))</f>
        <v>3</v>
      </c>
      <c r="L3349" s="10">
        <f>_xlfn.LET(_xlpm.w,J3349,LEN(_xlpm.w))</f>
        <v>4</v>
      </c>
      <c r="M3349" s="10">
        <f>_xlfn.LET(_xlpm.a,K3349,_xlpm.b,L3349,MAX(_xlpm.a,_xlpm.b))</f>
        <v>4</v>
      </c>
      <c r="N3349" s="10">
        <f>_xlfn.LET(_xlpm.d,(K3349,L3349),MAX(_xlpm.d)-MIN(_xlpm.d))</f>
        <v>1</v>
      </c>
      <c r="O3349" s="1" t="str">
        <f>_xlfn.LET(_xlpm.sep,":",_xlpm.w,$G3349,_xlfn.CONCAT("~",RIGHT(_xlpm.w,LEN(_xlpm.w)-FIND(_xlpm.sep,_xlpm.w)),"~"))</f>
        <v>~towe~</v>
      </c>
      <c r="P3349" s="1" t="str">
        <f>_xlfn.LET(_xlpm.sep,":",_xlpm.w,$G3349,_xlfn.CONCAT("[",LEFT(_xlpm.w,FIND(_xlpm.sep,_xlpm.w)-1),"]"))</f>
        <v>[toʊ]</v>
      </c>
      <c r="Q3349" s="14" cm="1">
        <f t="array" ref="Q3349">SUM(_xlfn._xlws.FILTER($H$2:$H$7117,_xlfn.MAP($O$2:$O$7117,_xlfn.LAMBDA(_xlpm.x,_xlpm.x=$O3349))))</f>
        <v>4.9701789264413521E-5</v>
      </c>
      <c r="R3349" s="14">
        <f>$H3349/Q3349</f>
        <v>1</v>
      </c>
      <c r="S3349" s="14" cm="1">
        <f t="array" ref="S3349">SUM(_xlfn._xlws.FILTER($H$2:$H$7117,_xlfn.MAP($P$2:$P$7117,_xlfn.LAMBDA(_xlpm.x,_xlpm.x=$P3349))))</f>
        <v>5.9642147117296238E-4</v>
      </c>
      <c r="T3349" s="14">
        <f>$H3349/S3349</f>
        <v>8.3333333333333315E-2</v>
      </c>
      <c r="U3349" s="14">
        <f>_xlfn.LET(_xlpm.freq,F3349,_xlpm.size,M3349+1,_xlpm.F,V3349,LOG(1+_xlpm.freq)*LOG(1+_xlpm.size)*_xlpm.F)</f>
        <v>3.6037979619832274E-2</v>
      </c>
      <c r="V3349" s="14">
        <f>_xlfn.LET(_xlpm.a,T3349,_xlpm.b,R3349,2*_xlpm.a*_xlpm.b/(_xlpm.a+_xlpm.b))</f>
        <v>0.15384615384615383</v>
      </c>
      <c r="W3349" s="14">
        <f>_xlfn.LET(_xlpm.p,R3349,_xlpm.q,T3349,LOG(_xlpm.p/_xlpm.q))</f>
        <v>1.0791812460476249</v>
      </c>
      <c r="X3349" s="2"/>
    </row>
    <row r="3350" spans="1:24">
      <c r="A3350" s="1" t="str">
        <f>_xlfn.LET(_xlpm.sep," : ",CONCATENATE(O3350,_xlpm.sep,P3350))</f>
        <v>~lauw~ : [lɔ]</v>
      </c>
      <c r="B3350" s="1">
        <f>_xlfn.LET(_xlpm.d,$G3350,_xlpm.k,_xlfn.CONCAT(LEFT(TRIM(B$1),1),"*"),COUNTIF(_xlpm.d,_xlpm.k))</f>
        <v>0</v>
      </c>
      <c r="C3350" s="1">
        <f>_xlfn.LET(_xlpm.d,$G3350,_xlpm.k,_xlfn.CONCAT(LEFT(TRIM(C$1),1),"*"),COUNTIF(_xlpm.d,_xlpm.k))</f>
        <v>0</v>
      </c>
      <c r="D3350" s="1">
        <f>_xlfn.LET(_xlpm.d,$G3350,_xlpm.k,_xlfn.CONCAT(LEFT(TRIM(D$1),1),"*"),COUNTIF(_xlpm.d,_xlpm.k))</f>
        <v>0</v>
      </c>
      <c r="E3350" s="1">
        <f>LOG(F3350+1,10)</f>
        <v>0.30102999566398114</v>
      </c>
      <c r="F3350" s="7">
        <v>1</v>
      </c>
      <c r="G3350" s="9" t="s">
        <v>2270</v>
      </c>
      <c r="H3350" s="4">
        <f>F3350/freq.sum.r6e</f>
        <v>4.9701789264413521E-5</v>
      </c>
      <c r="I3350" s="1" t="str">
        <f>_xlfn.LET(_xlpm.sep,":",_xlpm.w,$G3350,LEFT(_xlpm.w,FIND(_xlpm.sep,_xlpm.w)-1))</f>
        <v>lɔ</v>
      </c>
      <c r="J3350" s="1" t="str">
        <f>_xlfn.LET(_xlpm.sep,":",_xlpm.w,$G3350,RIGHT(_xlpm.w,LEN(_xlpm.w)-FIND(_xlpm.sep,_xlpm.w)))</f>
        <v>lauw</v>
      </c>
      <c r="K3350" s="10">
        <f>_xlfn.LET(_xlpm.w,I3350,LEN(_xlpm.w))</f>
        <v>2</v>
      </c>
      <c r="L3350" s="10">
        <f>_xlfn.LET(_xlpm.w,J3350,LEN(_xlpm.w))</f>
        <v>4</v>
      </c>
      <c r="M3350" s="10">
        <f>_xlfn.LET(_xlpm.a,K3350,_xlpm.b,L3350,MAX(_xlpm.a,_xlpm.b))</f>
        <v>4</v>
      </c>
      <c r="N3350" s="10">
        <f>_xlfn.LET(_xlpm.d,(K3350,L3350),MAX(_xlpm.d)-MIN(_xlpm.d))</f>
        <v>2</v>
      </c>
      <c r="O3350" s="1" t="str">
        <f>_xlfn.LET(_xlpm.sep,":",_xlpm.w,$G3350,_xlfn.CONCAT("~",RIGHT(_xlpm.w,LEN(_xlpm.w)-FIND(_xlpm.sep,_xlpm.w)),"~"))</f>
        <v>~lauw~</v>
      </c>
      <c r="P3350" s="1" t="str">
        <f>_xlfn.LET(_xlpm.sep,":",_xlpm.w,$G3350,_xlfn.CONCAT("[",LEFT(_xlpm.w,FIND(_xlpm.sep,_xlpm.w)-1),"]"))</f>
        <v>[lɔ]</v>
      </c>
      <c r="Q3350" s="14" cm="1">
        <f t="array" ref="Q3350">SUM(_xlfn._xlws.FILTER($H$2:$H$7117,_xlfn.MAP($O$2:$O$7117,_xlfn.LAMBDA(_xlpm.x,_xlpm.x=$O3350))))</f>
        <v>4.9701789264413521E-5</v>
      </c>
      <c r="R3350" s="14">
        <f>$H3350/Q3350</f>
        <v>1</v>
      </c>
      <c r="S3350" s="14" cm="1">
        <f t="array" ref="S3350">SUM(_xlfn._xlws.FILTER($H$2:$H$7117,_xlfn.MAP($P$2:$P$7117,_xlfn.LAMBDA(_xlpm.x,_xlpm.x=$P3350))))</f>
        <v>5.9642147117296227E-4</v>
      </c>
      <c r="T3350" s="14">
        <f>$H3350/S3350</f>
        <v>8.3333333333333329E-2</v>
      </c>
      <c r="U3350" s="14">
        <f>_xlfn.LET(_xlpm.freq,F3350,_xlpm.size,M3350+1,_xlpm.F,V3350,LOG(1+_xlpm.freq)*LOG(1+_xlpm.size)*_xlpm.F)</f>
        <v>3.603797961983228E-2</v>
      </c>
      <c r="V3350" s="14">
        <f>_xlfn.LET(_xlpm.a,T3350,_xlpm.b,R3350,2*_xlpm.a*_xlpm.b/(_xlpm.a+_xlpm.b))</f>
        <v>0.15384615384615385</v>
      </c>
      <c r="W3350" s="14">
        <f>_xlfn.LET(_xlpm.p,R3350,_xlpm.q,T3350,LOG(_xlpm.p/_xlpm.q))</f>
        <v>1.0791812460476249</v>
      </c>
      <c r="X3350" s="2"/>
    </row>
    <row r="3351" spans="1:24">
      <c r="A3351" s="1" t="str">
        <f>_xlfn.LET(_xlpm.sep," : ",CONCATENATE(O3351,_xlpm.sep,P3351))</f>
        <v>~bbir~ : [bə]</v>
      </c>
      <c r="B3351" s="1">
        <f>_xlfn.LET(_xlpm.d,$G3351,_xlpm.k,_xlfn.CONCAT(LEFT(TRIM(B$1),1),"*"),COUNTIF(_xlpm.d,_xlpm.k))</f>
        <v>0</v>
      </c>
      <c r="C3351" s="1">
        <f>_xlfn.LET(_xlpm.d,$G3351,_xlpm.k,_xlfn.CONCAT(LEFT(TRIM(C$1),1),"*"),COUNTIF(_xlpm.d,_xlpm.k))</f>
        <v>0</v>
      </c>
      <c r="D3351" s="1">
        <f>_xlfn.LET(_xlpm.d,$G3351,_xlpm.k,_xlfn.CONCAT(LEFT(TRIM(D$1),1),"*"),COUNTIF(_xlpm.d,_xlpm.k))</f>
        <v>0</v>
      </c>
      <c r="E3351" s="1">
        <f>LOG(F3351+1,10)</f>
        <v>0.30102999566398114</v>
      </c>
      <c r="F3351" s="7">
        <v>1</v>
      </c>
      <c r="G3351" s="9" t="s">
        <v>254</v>
      </c>
      <c r="H3351" s="4">
        <f>F3351/freq.sum.r6e</f>
        <v>4.9701789264413521E-5</v>
      </c>
      <c r="I3351" s="1" t="str">
        <f>_xlfn.LET(_xlpm.sep,":",_xlpm.w,$G3351,LEFT(_xlpm.w,FIND(_xlpm.sep,_xlpm.w)-1))</f>
        <v>bə</v>
      </c>
      <c r="J3351" s="1" t="str">
        <f>_xlfn.LET(_xlpm.sep,":",_xlpm.w,$G3351,RIGHT(_xlpm.w,LEN(_xlpm.w)-FIND(_xlpm.sep,_xlpm.w)))</f>
        <v>bbir</v>
      </c>
      <c r="K3351" s="10">
        <f>_xlfn.LET(_xlpm.w,I3351,LEN(_xlpm.w))</f>
        <v>2</v>
      </c>
      <c r="L3351" s="10">
        <f>_xlfn.LET(_xlpm.w,J3351,LEN(_xlpm.w))</f>
        <v>4</v>
      </c>
      <c r="M3351" s="10">
        <f>_xlfn.LET(_xlpm.a,K3351,_xlpm.b,L3351,MAX(_xlpm.a,_xlpm.b))</f>
        <v>4</v>
      </c>
      <c r="N3351" s="10">
        <f>_xlfn.LET(_xlpm.d,(K3351,L3351),MAX(_xlpm.d)-MIN(_xlpm.d))</f>
        <v>2</v>
      </c>
      <c r="O3351" s="1" t="str">
        <f>_xlfn.LET(_xlpm.sep,":",_xlpm.w,$G3351,_xlfn.CONCAT("~",RIGHT(_xlpm.w,LEN(_xlpm.w)-FIND(_xlpm.sep,_xlpm.w)),"~"))</f>
        <v>~bbir~</v>
      </c>
      <c r="P3351" s="1" t="str">
        <f>_xlfn.LET(_xlpm.sep,":",_xlpm.w,$G3351,_xlfn.CONCAT("[",LEFT(_xlpm.w,FIND(_xlpm.sep,_xlpm.w)-1),"]"))</f>
        <v>[bə]</v>
      </c>
      <c r="Q3351" s="14" cm="1">
        <f t="array" ref="Q3351">SUM(_xlfn._xlws.FILTER($H$2:$H$7111,_xlfn.MAP($O$2:$O$7111,_xlfn.LAMBDA(_xlpm.x,_xlpm.x=$O3351))))</f>
        <v>1.9880715705765408E-4</v>
      </c>
      <c r="R3351" s="14">
        <f>$H3351/Q3351</f>
        <v>0.25</v>
      </c>
      <c r="S3351" s="14" cm="1">
        <f t="array" ref="S3351">SUM(_xlfn._xlws.FILTER($H$2:$H$7111,_xlfn.MAP($P$2:$P$7111,_xlfn.LAMBDA(_xlpm.x,_xlpm.x=$P3351))))</f>
        <v>2.4850894632206751E-3</v>
      </c>
      <c r="T3351" s="14">
        <f>$H3351/S3351</f>
        <v>2.0000000000000007E-2</v>
      </c>
      <c r="U3351" s="14">
        <f>_xlfn.LET(_xlpm.freq,F3351,_xlpm.size,M3351+1,_xlpm.F,V3351,LOG(1+_xlpm.freq)*LOG(1+_xlpm.size)*_xlpm.F)</f>
        <v>8.675809908478143E-3</v>
      </c>
      <c r="V3351" s="14">
        <f>_xlfn.LET(_xlpm.a,T3351,_xlpm.b,R3351,2*_xlpm.a*_xlpm.b/(_xlpm.a+_xlpm.b))</f>
        <v>3.7037037037037049E-2</v>
      </c>
      <c r="W3351" s="14">
        <f>_xlfn.LET(_xlpm.p,R3351,_xlpm.q,T3351,LOG(_xlpm.p/_xlpm.q))</f>
        <v>1.0969100130080562</v>
      </c>
      <c r="X3351" s="2"/>
    </row>
    <row r="3352" spans="1:24">
      <c r="A3352" s="1" t="str">
        <f>_xlfn.LET(_xlpm.sep," : ",CONCATENATE(O3352,_xlpm.sep,P3352))</f>
        <v>~ntex~ : [ntə]</v>
      </c>
      <c r="B3352" s="1">
        <f>_xlfn.LET(_xlpm.d,$G3352,_xlpm.k,_xlfn.CONCAT(LEFT(TRIM(B$1),1),"*"),COUNTIF(_xlpm.d,_xlpm.k))</f>
        <v>0</v>
      </c>
      <c r="C3352" s="1">
        <f>_xlfn.LET(_xlpm.d,$G3352,_xlpm.k,_xlfn.CONCAT(LEFT(TRIM(C$1),1),"*"),COUNTIF(_xlpm.d,_xlpm.k))</f>
        <v>0</v>
      </c>
      <c r="D3352" s="1">
        <f>_xlfn.LET(_xlpm.d,$G3352,_xlpm.k,_xlfn.CONCAT(LEFT(TRIM(D$1),1),"*"),COUNTIF(_xlpm.d,_xlpm.k))</f>
        <v>1</v>
      </c>
      <c r="E3352" s="1">
        <f>LOG(F3352+1,10)</f>
        <v>0.30102999566398114</v>
      </c>
      <c r="F3352" s="7">
        <v>1</v>
      </c>
      <c r="G3352" s="9" t="s">
        <v>3207</v>
      </c>
      <c r="H3352" s="4">
        <f>F3352/freq.sum.r6e</f>
        <v>4.9701789264413521E-5</v>
      </c>
      <c r="I3352" s="1" t="str">
        <f>_xlfn.LET(_xlpm.sep,":",_xlpm.w,$G3352,LEFT(_xlpm.w,FIND(_xlpm.sep,_xlpm.w)-1))</f>
        <v>ntə</v>
      </c>
      <c r="J3352" s="1" t="str">
        <f>_xlfn.LET(_xlpm.sep,":",_xlpm.w,$G3352,RIGHT(_xlpm.w,LEN(_xlpm.w)-FIND(_xlpm.sep,_xlpm.w)))</f>
        <v>ntex</v>
      </c>
      <c r="K3352" s="10">
        <f>_xlfn.LET(_xlpm.w,I3352,LEN(_xlpm.w))</f>
        <v>3</v>
      </c>
      <c r="L3352" s="10">
        <f>_xlfn.LET(_xlpm.w,J3352,LEN(_xlpm.w))</f>
        <v>4</v>
      </c>
      <c r="M3352" s="10">
        <f>_xlfn.LET(_xlpm.a,K3352,_xlpm.b,L3352,MAX(_xlpm.a,_xlpm.b))</f>
        <v>4</v>
      </c>
      <c r="N3352" s="10">
        <f>_xlfn.LET(_xlpm.d,(K3352,L3352),MAX(_xlpm.d)-MIN(_xlpm.d))</f>
        <v>1</v>
      </c>
      <c r="O3352" s="1" t="str">
        <f>_xlfn.LET(_xlpm.sep,":",_xlpm.w,$G3352,_xlfn.CONCAT("~",RIGHT(_xlpm.w,LEN(_xlpm.w)-FIND(_xlpm.sep,_xlpm.w)),"~"))</f>
        <v>~ntex~</v>
      </c>
      <c r="P3352" s="1" t="str">
        <f>_xlfn.LET(_xlpm.sep,":",_xlpm.w,$G3352,_xlfn.CONCAT("[",LEFT(_xlpm.w,FIND(_xlpm.sep,_xlpm.w)-1),"]"))</f>
        <v>[ntə]</v>
      </c>
      <c r="Q3352" s="14" cm="1">
        <f t="array" ref="Q3352">SUM(_xlfn._xlws.FILTER($H$2:$H$7117,_xlfn.MAP($O$2:$O$7117,_xlfn.LAMBDA(_xlpm.x,_xlpm.x=$O3352))))</f>
        <v>9.9403578528827041E-5</v>
      </c>
      <c r="R3352" s="14">
        <f>$H3352/Q3352</f>
        <v>0.5</v>
      </c>
      <c r="S3352" s="14" cm="1">
        <f t="array" ref="S3352">SUM(_xlfn._xlws.FILTER($H$2:$H$7117,_xlfn.MAP($P$2:$P$7117,_xlfn.LAMBDA(_xlpm.x,_xlpm.x=$P3352))))</f>
        <v>1.242544731610338E-3</v>
      </c>
      <c r="T3352" s="14">
        <f>$H3352/S3352</f>
        <v>0.04</v>
      </c>
      <c r="U3352" s="14">
        <f>_xlfn.LET(_xlpm.freq,F3352,_xlpm.size,M3352+1,_xlpm.F,V3352,LOG(1+_xlpm.freq)*LOG(1+_xlpm.size)*_xlpm.F)</f>
        <v>1.7351619816956279E-2</v>
      </c>
      <c r="V3352" s="14">
        <f>_xlfn.LET(_xlpm.a,T3352,_xlpm.b,R3352,2*_xlpm.a*_xlpm.b/(_xlpm.a+_xlpm.b))</f>
        <v>7.407407407407407E-2</v>
      </c>
      <c r="W3352" s="14">
        <f>_xlfn.LET(_xlpm.p,R3352,_xlpm.q,T3352,LOG(_xlpm.p/_xlpm.q))</f>
        <v>1.0969100130080565</v>
      </c>
      <c r="X3352" s="2"/>
    </row>
    <row r="3353" spans="1:24">
      <c r="A3353" s="1" t="str">
        <f>_xlfn.LET(_xlpm.sep," : ",CONCATENATE(O3353,_xlpm.sep,P3353))</f>
        <v>~stex~ : [stə]</v>
      </c>
      <c r="B3353" s="1">
        <f>_xlfn.LET(_xlpm.d,$G3353,_xlpm.k,_xlfn.CONCAT(LEFT(TRIM(B$1),1),"*"),COUNTIF(_xlpm.d,_xlpm.k))</f>
        <v>0</v>
      </c>
      <c r="C3353" s="1">
        <f>_xlfn.LET(_xlpm.d,$G3353,_xlpm.k,_xlfn.CONCAT(LEFT(TRIM(C$1),1),"*"),COUNTIF(_xlpm.d,_xlpm.k))</f>
        <v>0</v>
      </c>
      <c r="D3353" s="1">
        <f>_xlfn.LET(_xlpm.d,$G3353,_xlpm.k,_xlfn.CONCAT(LEFT(TRIM(D$1),1),"*"),COUNTIF(_xlpm.d,_xlpm.k))</f>
        <v>0</v>
      </c>
      <c r="E3353" s="1">
        <f>LOG(F3353+1,10)</f>
        <v>0.30102999566398114</v>
      </c>
      <c r="F3353" s="7">
        <v>1</v>
      </c>
      <c r="G3353" s="9" t="s">
        <v>4314</v>
      </c>
      <c r="H3353" s="4">
        <f>F3353/freq.sum.r6e</f>
        <v>4.9701789264413521E-5</v>
      </c>
      <c r="I3353" s="1" t="str">
        <f>_xlfn.LET(_xlpm.sep,":",_xlpm.w,$G3353,LEFT(_xlpm.w,FIND(_xlpm.sep,_xlpm.w)-1))</f>
        <v>stə</v>
      </c>
      <c r="J3353" s="1" t="str">
        <f>_xlfn.LET(_xlpm.sep,":",_xlpm.w,$G3353,RIGHT(_xlpm.w,LEN(_xlpm.w)-FIND(_xlpm.sep,_xlpm.w)))</f>
        <v>stex</v>
      </c>
      <c r="K3353" s="10">
        <f>_xlfn.LET(_xlpm.w,I3353,LEN(_xlpm.w))</f>
        <v>3</v>
      </c>
      <c r="L3353" s="10">
        <f>_xlfn.LET(_xlpm.w,J3353,LEN(_xlpm.w))</f>
        <v>4</v>
      </c>
      <c r="M3353" s="10">
        <f>_xlfn.LET(_xlpm.a,K3353,_xlpm.b,L3353,MAX(_xlpm.a,_xlpm.b))</f>
        <v>4</v>
      </c>
      <c r="N3353" s="10">
        <f>_xlfn.LET(_xlpm.d,(K3353,L3353),MAX(_xlpm.d)-MIN(_xlpm.d))</f>
        <v>1</v>
      </c>
      <c r="O3353" s="1" t="str">
        <f>_xlfn.LET(_xlpm.sep,":",_xlpm.w,$G3353,_xlfn.CONCAT("~",RIGHT(_xlpm.w,LEN(_xlpm.w)-FIND(_xlpm.sep,_xlpm.w)),"~"))</f>
        <v>~stex~</v>
      </c>
      <c r="P3353" s="1" t="str">
        <f>_xlfn.LET(_xlpm.sep,":",_xlpm.w,$G3353,_xlfn.CONCAT("[",LEFT(_xlpm.w,FIND(_xlpm.sep,_xlpm.w)-1),"]"))</f>
        <v>[stə]</v>
      </c>
      <c r="Q3353" s="14" cm="1">
        <f t="array" ref="Q3353">SUM(_xlfn._xlws.FILTER($H$2:$H$7111,_xlfn.MAP($O$2:$O$7111,_xlfn.LAMBDA(_xlpm.x,_xlpm.x=$O3353))))</f>
        <v>9.9403578528827041E-5</v>
      </c>
      <c r="R3353" s="14">
        <f>$H3353/Q3353</f>
        <v>0.5</v>
      </c>
      <c r="S3353" s="14" cm="1">
        <f t="array" ref="S3353">SUM(_xlfn._xlws.FILTER($H$2:$H$7111,_xlfn.MAP($P$2:$P$7111,_xlfn.LAMBDA(_xlpm.x,_xlpm.x=$P3353))))</f>
        <v>1.242544731610338E-3</v>
      </c>
      <c r="T3353" s="14">
        <f>$H3353/S3353</f>
        <v>0.04</v>
      </c>
      <c r="U3353" s="14">
        <f>_xlfn.LET(_xlpm.freq,F3353,_xlpm.size,M3353+1,_xlpm.F,V3353,LOG(1+_xlpm.freq)*LOG(1+_xlpm.size)*_xlpm.F)</f>
        <v>1.7351619816956279E-2</v>
      </c>
      <c r="V3353" s="14">
        <f>_xlfn.LET(_xlpm.a,T3353,_xlpm.b,R3353,2*_xlpm.a*_xlpm.b/(_xlpm.a+_xlpm.b))</f>
        <v>7.407407407407407E-2</v>
      </c>
      <c r="W3353" s="14">
        <f>_xlfn.LET(_xlpm.p,R3353,_xlpm.q,T3353,LOG(_xlpm.p/_xlpm.q))</f>
        <v>1.0969100130080565</v>
      </c>
      <c r="X3353" s="2"/>
    </row>
    <row r="3354" spans="1:24">
      <c r="A3354" s="1" t="str">
        <f>_xlfn.LET(_xlpm.sep," : ",CONCATENATE(O3354,_xlpm.sep,P3354))</f>
        <v>~ntre~ : [ntə]</v>
      </c>
      <c r="B3354" s="1">
        <f>_xlfn.LET(_xlpm.d,$G3354,_xlpm.k,_xlfn.CONCAT(LEFT(TRIM(B$1),1),"*"),COUNTIF(_xlpm.d,_xlpm.k))</f>
        <v>0</v>
      </c>
      <c r="C3354" s="1">
        <f>_xlfn.LET(_xlpm.d,$G3354,_xlpm.k,_xlfn.CONCAT(LEFT(TRIM(C$1),1),"*"),COUNTIF(_xlpm.d,_xlpm.k))</f>
        <v>0</v>
      </c>
      <c r="D3354" s="1">
        <f>_xlfn.LET(_xlpm.d,$G3354,_xlpm.k,_xlfn.CONCAT(LEFT(TRIM(D$1),1),"*"),COUNTIF(_xlpm.d,_xlpm.k))</f>
        <v>1</v>
      </c>
      <c r="E3354" s="1">
        <f>LOG(F3354+1,10)</f>
        <v>0.47712125471966244</v>
      </c>
      <c r="F3354" s="7">
        <v>2</v>
      </c>
      <c r="G3354" s="9" t="s">
        <v>3225</v>
      </c>
      <c r="H3354" s="4">
        <f>F3354/freq.sum.r6e</f>
        <v>9.9403578528827041E-5</v>
      </c>
      <c r="I3354" s="1" t="str">
        <f>_xlfn.LET(_xlpm.sep,":",_xlpm.w,$G3354,LEFT(_xlpm.w,FIND(_xlpm.sep,_xlpm.w)-1))</f>
        <v>ntə</v>
      </c>
      <c r="J3354" s="1" t="str">
        <f>_xlfn.LET(_xlpm.sep,":",_xlpm.w,$G3354,RIGHT(_xlpm.w,LEN(_xlpm.w)-FIND(_xlpm.sep,_xlpm.w)))</f>
        <v>ntre</v>
      </c>
      <c r="K3354" s="10">
        <f>_xlfn.LET(_xlpm.w,I3354,LEN(_xlpm.w))</f>
        <v>3</v>
      </c>
      <c r="L3354" s="10">
        <f>_xlfn.LET(_xlpm.w,J3354,LEN(_xlpm.w))</f>
        <v>4</v>
      </c>
      <c r="M3354" s="10">
        <f>_xlfn.LET(_xlpm.a,K3354,_xlpm.b,L3354,MAX(_xlpm.a,_xlpm.b))</f>
        <v>4</v>
      </c>
      <c r="N3354" s="10">
        <f>_xlfn.LET(_xlpm.d,(K3354,L3354),MAX(_xlpm.d)-MIN(_xlpm.d))</f>
        <v>1</v>
      </c>
      <c r="O3354" s="1" t="str">
        <f>_xlfn.LET(_xlpm.sep,":",_xlpm.w,$G3354,_xlfn.CONCAT("~",RIGHT(_xlpm.w,LEN(_xlpm.w)-FIND(_xlpm.sep,_xlpm.w)),"~"))</f>
        <v>~ntre~</v>
      </c>
      <c r="P3354" s="1" t="str">
        <f>_xlfn.LET(_xlpm.sep,":",_xlpm.w,$G3354,_xlfn.CONCAT("[",LEFT(_xlpm.w,FIND(_xlpm.sep,_xlpm.w)-1),"]"))</f>
        <v>[ntə]</v>
      </c>
      <c r="Q3354" s="14" cm="1">
        <f t="array" ref="Q3354">SUM(_xlfn._xlws.FILTER($H$2:$H$7117,_xlfn.MAP($O$2:$O$7117,_xlfn.LAMBDA(_xlpm.x,_xlpm.x=$O3354))))</f>
        <v>9.9403578528827041E-5</v>
      </c>
      <c r="R3354" s="14">
        <f>$H3354/Q3354</f>
        <v>1</v>
      </c>
      <c r="S3354" s="14" cm="1">
        <f t="array" ref="S3354">SUM(_xlfn._xlws.FILTER($H$2:$H$7117,_xlfn.MAP($P$2:$P$7117,_xlfn.LAMBDA(_xlpm.x,_xlpm.x=$P3354))))</f>
        <v>1.242544731610338E-3</v>
      </c>
      <c r="T3354" s="14">
        <f>$H3354/S3354</f>
        <v>0.08</v>
      </c>
      <c r="U3354" s="14">
        <f>_xlfn.LET(_xlpm.freq,F3354,_xlpm.size,M3354+1,_xlpm.F,V3354,LOG(1+_xlpm.freq)*LOG(1+_xlpm.size)*_xlpm.F)</f>
        <v>5.5003333473291588E-2</v>
      </c>
      <c r="V3354" s="14">
        <f>_xlfn.LET(_xlpm.a,T3354,_xlpm.b,R3354,2*_xlpm.a*_xlpm.b/(_xlpm.a+_xlpm.b))</f>
        <v>0.14814814814814814</v>
      </c>
      <c r="W3354" s="14">
        <f>_xlfn.LET(_xlpm.p,R3354,_xlpm.q,T3354,LOG(_xlpm.p/_xlpm.q))</f>
        <v>1.0969100130080565</v>
      </c>
      <c r="X3354" s="2"/>
    </row>
    <row r="3355" spans="1:24">
      <c r="A3355" s="1" t="str">
        <f>_xlfn.LET(_xlpm.sep," : ",CONCATENATE(O3355,_xlpm.sep,P3355))</f>
        <v>~stau~ : [stə]</v>
      </c>
      <c r="B3355" s="1">
        <f>_xlfn.LET(_xlpm.d,$G3355,_xlpm.k,_xlfn.CONCAT(LEFT(TRIM(B$1),1),"*"),COUNTIF(_xlpm.d,_xlpm.k))</f>
        <v>0</v>
      </c>
      <c r="C3355" s="1">
        <f>_xlfn.LET(_xlpm.d,$G3355,_xlpm.k,_xlfn.CONCAT(LEFT(TRIM(C$1),1),"*"),COUNTIF(_xlpm.d,_xlpm.k))</f>
        <v>0</v>
      </c>
      <c r="D3355" s="1">
        <f>_xlfn.LET(_xlpm.d,$G3355,_xlpm.k,_xlfn.CONCAT(LEFT(TRIM(D$1),1),"*"),COUNTIF(_xlpm.d,_xlpm.k))</f>
        <v>0</v>
      </c>
      <c r="E3355" s="1">
        <f>LOG(F3355+1,10)</f>
        <v>0.47712125471966244</v>
      </c>
      <c r="F3355" s="7">
        <v>2</v>
      </c>
      <c r="G3355" s="9" t="s">
        <v>4286</v>
      </c>
      <c r="H3355" s="4">
        <f>F3355/freq.sum.r6e</f>
        <v>9.9403578528827041E-5</v>
      </c>
      <c r="I3355" s="1" t="str">
        <f>_xlfn.LET(_xlpm.sep,":",_xlpm.w,$G3355,LEFT(_xlpm.w,FIND(_xlpm.sep,_xlpm.w)-1))</f>
        <v>stə</v>
      </c>
      <c r="J3355" s="1" t="str">
        <f>_xlfn.LET(_xlpm.sep,":",_xlpm.w,$G3355,RIGHT(_xlpm.w,LEN(_xlpm.w)-FIND(_xlpm.sep,_xlpm.w)))</f>
        <v>stau</v>
      </c>
      <c r="K3355" s="10">
        <f>_xlfn.LET(_xlpm.w,I3355,LEN(_xlpm.w))</f>
        <v>3</v>
      </c>
      <c r="L3355" s="10">
        <f>_xlfn.LET(_xlpm.w,J3355,LEN(_xlpm.w))</f>
        <v>4</v>
      </c>
      <c r="M3355" s="10">
        <f>_xlfn.LET(_xlpm.a,K3355,_xlpm.b,L3355,MAX(_xlpm.a,_xlpm.b))</f>
        <v>4</v>
      </c>
      <c r="N3355" s="10">
        <f>_xlfn.LET(_xlpm.d,(K3355,L3355),MAX(_xlpm.d)-MIN(_xlpm.d))</f>
        <v>1</v>
      </c>
      <c r="O3355" s="1" t="str">
        <f>_xlfn.LET(_xlpm.sep,":",_xlpm.w,$G3355,_xlfn.CONCAT("~",RIGHT(_xlpm.w,LEN(_xlpm.w)-FIND(_xlpm.sep,_xlpm.w)),"~"))</f>
        <v>~stau~</v>
      </c>
      <c r="P3355" s="1" t="str">
        <f>_xlfn.LET(_xlpm.sep,":",_xlpm.w,$G3355,_xlfn.CONCAT("[",LEFT(_xlpm.w,FIND(_xlpm.sep,_xlpm.w)-1),"]"))</f>
        <v>[stə]</v>
      </c>
      <c r="Q3355" s="14" cm="1">
        <f t="array" ref="Q3355">SUM(_xlfn._xlws.FILTER($H$2:$H$7117,_xlfn.MAP($O$2:$O$7117,_xlfn.LAMBDA(_xlpm.x,_xlpm.x=$O3355))))</f>
        <v>9.9403578528827041E-5</v>
      </c>
      <c r="R3355" s="14">
        <f>$H3355/Q3355</f>
        <v>1</v>
      </c>
      <c r="S3355" s="14" cm="1">
        <f t="array" ref="S3355">SUM(_xlfn._xlws.FILTER($H$2:$H$7117,_xlfn.MAP($P$2:$P$7117,_xlfn.LAMBDA(_xlpm.x,_xlpm.x=$P3355))))</f>
        <v>1.242544731610338E-3</v>
      </c>
      <c r="T3355" s="14">
        <f>$H3355/S3355</f>
        <v>0.08</v>
      </c>
      <c r="U3355" s="14">
        <f>_xlfn.LET(_xlpm.freq,F3355,_xlpm.size,M3355+1,_xlpm.F,V3355,LOG(1+_xlpm.freq)*LOG(1+_xlpm.size)*_xlpm.F)</f>
        <v>5.5003333473291588E-2</v>
      </c>
      <c r="V3355" s="14">
        <f>_xlfn.LET(_xlpm.a,T3355,_xlpm.b,R3355,2*_xlpm.a*_xlpm.b/(_xlpm.a+_xlpm.b))</f>
        <v>0.14814814814814814</v>
      </c>
      <c r="W3355" s="14">
        <f>_xlfn.LET(_xlpm.p,R3355,_xlpm.q,T3355,LOG(_xlpm.p/_xlpm.q))</f>
        <v>1.0969100130080565</v>
      </c>
      <c r="X3355" s="2"/>
    </row>
    <row r="3356" spans="1:24">
      <c r="A3356" s="1" t="str">
        <f>_xlfn.LET(_xlpm.sep," : ",CONCATENATE(O3356,_xlpm.sep,P3356))</f>
        <v>~ndke~ : [ŋkə]</v>
      </c>
      <c r="B3356" s="1">
        <f>_xlfn.LET(_xlpm.d,$G3356,_xlpm.k,_xlfn.CONCAT(LEFT(TRIM(B$1),1),"*"),COUNTIF(_xlpm.d,_xlpm.k))</f>
        <v>0</v>
      </c>
      <c r="C3356" s="1">
        <f>_xlfn.LET(_xlpm.d,$G3356,_xlpm.k,_xlfn.CONCAT(LEFT(TRIM(C$1),1),"*"),COUNTIF(_xlpm.d,_xlpm.k))</f>
        <v>0</v>
      </c>
      <c r="D3356" s="1">
        <f>_xlfn.LET(_xlpm.d,$G3356,_xlpm.k,_xlfn.CONCAT(LEFT(TRIM(D$1),1),"*"),COUNTIF(_xlpm.d,_xlpm.k))</f>
        <v>0</v>
      </c>
      <c r="E3356" s="1">
        <f>LOG(F3356+1,10)</f>
        <v>0.47712125471966244</v>
      </c>
      <c r="F3356" s="7">
        <v>2</v>
      </c>
      <c r="G3356" s="9" t="s">
        <v>5909</v>
      </c>
      <c r="H3356" s="4">
        <f>F3356/freq.sum.r6e</f>
        <v>9.9403578528827041E-5</v>
      </c>
      <c r="I3356" s="1" t="str">
        <f>_xlfn.LET(_xlpm.sep,":",_xlpm.w,$G3356,LEFT(_xlpm.w,FIND(_xlpm.sep,_xlpm.w)-1))</f>
        <v>ŋkə</v>
      </c>
      <c r="J3356" s="1" t="str">
        <f>_xlfn.LET(_xlpm.sep,":",_xlpm.w,$G3356,RIGHT(_xlpm.w,LEN(_xlpm.w)-FIND(_xlpm.sep,_xlpm.w)))</f>
        <v>ndke</v>
      </c>
      <c r="K3356" s="10">
        <f>_xlfn.LET(_xlpm.w,I3356,LEN(_xlpm.w))</f>
        <v>3</v>
      </c>
      <c r="L3356" s="10">
        <f>_xlfn.LET(_xlpm.w,J3356,LEN(_xlpm.w))</f>
        <v>4</v>
      </c>
      <c r="M3356" s="10">
        <f>_xlfn.LET(_xlpm.a,K3356,_xlpm.b,L3356,MAX(_xlpm.a,_xlpm.b))</f>
        <v>4</v>
      </c>
      <c r="N3356" s="10">
        <f>_xlfn.LET(_xlpm.d,(K3356,L3356),MAX(_xlpm.d)-MIN(_xlpm.d))</f>
        <v>1</v>
      </c>
      <c r="O3356" s="1" t="str">
        <f>_xlfn.LET(_xlpm.sep,":",_xlpm.w,$G3356,_xlfn.CONCAT("~",RIGHT(_xlpm.w,LEN(_xlpm.w)-FIND(_xlpm.sep,_xlpm.w)),"~"))</f>
        <v>~ndke~</v>
      </c>
      <c r="P3356" s="1" t="str">
        <f>_xlfn.LET(_xlpm.sep,":",_xlpm.w,$G3356,_xlfn.CONCAT("[",LEFT(_xlpm.w,FIND(_xlpm.sep,_xlpm.w)-1),"]"))</f>
        <v>[ŋkə]</v>
      </c>
      <c r="Q3356" s="14" cm="1">
        <f t="array" ref="Q3356">SUM(_xlfn._xlws.FILTER($H$2:$H$7117,_xlfn.MAP($O$2:$O$7117,_xlfn.LAMBDA(_xlpm.x,_xlpm.x=$O3356))))</f>
        <v>9.9403578528827041E-5</v>
      </c>
      <c r="R3356" s="14">
        <f>$H3356/Q3356</f>
        <v>1</v>
      </c>
      <c r="S3356" s="14" cm="1">
        <f t="array" ref="S3356">SUM(_xlfn._xlws.FILTER($H$2:$H$7117,_xlfn.MAP($P$2:$P$7117,_xlfn.LAMBDA(_xlpm.x,_xlpm.x=$P3356))))</f>
        <v>1.242544731610338E-3</v>
      </c>
      <c r="T3356" s="14">
        <f>$H3356/S3356</f>
        <v>0.08</v>
      </c>
      <c r="U3356" s="14">
        <f>_xlfn.LET(_xlpm.freq,F3356,_xlpm.size,M3356+1,_xlpm.F,V3356,LOG(1+_xlpm.freq)*LOG(1+_xlpm.size)*_xlpm.F)</f>
        <v>5.5003333473291588E-2</v>
      </c>
      <c r="V3356" s="14">
        <f>_xlfn.LET(_xlpm.a,T3356,_xlpm.b,R3356,2*_xlpm.a*_xlpm.b/(_xlpm.a+_xlpm.b))</f>
        <v>0.14814814814814814</v>
      </c>
      <c r="W3356" s="14">
        <f>_xlfn.LET(_xlpm.p,R3356,_xlpm.q,T3356,LOG(_xlpm.p/_xlpm.q))</f>
        <v>1.0969100130080565</v>
      </c>
      <c r="X3356" s="2"/>
    </row>
    <row r="3357" spans="1:24">
      <c r="A3357" s="1" t="str">
        <f>_xlfn.LET(_xlpm.sep," : ",CONCATENATE(O3357,_xlpm.sep,P3357))</f>
        <v>~neuw~ : [nu]</v>
      </c>
      <c r="B3357" s="1">
        <f>_xlfn.LET(_xlpm.d,$G3357,_xlpm.k,_xlfn.CONCAT(LEFT(TRIM(B$1),1),"*"),COUNTIF(_xlpm.d,_xlpm.k))</f>
        <v>0</v>
      </c>
      <c r="C3357" s="1">
        <f>_xlfn.LET(_xlpm.d,$G3357,_xlpm.k,_xlfn.CONCAT(LEFT(TRIM(C$1),1),"*"),COUNTIF(_xlpm.d,_xlpm.k))</f>
        <v>0</v>
      </c>
      <c r="D3357" s="1">
        <f>_xlfn.LET(_xlpm.d,$G3357,_xlpm.k,_xlfn.CONCAT(LEFT(TRIM(D$1),1),"*"),COUNTIF(_xlpm.d,_xlpm.k))</f>
        <v>1</v>
      </c>
      <c r="E3357" s="1">
        <f>LOG(F3357+1,10)</f>
        <v>0.30102999566398114</v>
      </c>
      <c r="F3357" s="7">
        <v>1</v>
      </c>
      <c r="G3357" s="9" t="s">
        <v>3286</v>
      </c>
      <c r="H3357" s="4">
        <f>F3357/freq.sum.r6e</f>
        <v>4.9701789264413521E-5</v>
      </c>
      <c r="I3357" s="1" t="str">
        <f>_xlfn.LET(_xlpm.sep,":",_xlpm.w,$G3357,LEFT(_xlpm.w,FIND(_xlpm.sep,_xlpm.w)-1))</f>
        <v>nu</v>
      </c>
      <c r="J3357" s="1" t="str">
        <f>_xlfn.LET(_xlpm.sep,":",_xlpm.w,$G3357,RIGHT(_xlpm.w,LEN(_xlpm.w)-FIND(_xlpm.sep,_xlpm.w)))</f>
        <v>neuw</v>
      </c>
      <c r="K3357" s="10">
        <f>_xlfn.LET(_xlpm.w,I3357,LEN(_xlpm.w))</f>
        <v>2</v>
      </c>
      <c r="L3357" s="10">
        <f>_xlfn.LET(_xlpm.w,J3357,LEN(_xlpm.w))</f>
        <v>4</v>
      </c>
      <c r="M3357" s="10">
        <f>_xlfn.LET(_xlpm.a,K3357,_xlpm.b,L3357,MAX(_xlpm.a,_xlpm.b))</f>
        <v>4</v>
      </c>
      <c r="N3357" s="10">
        <f>_xlfn.LET(_xlpm.d,(K3357,L3357),MAX(_xlpm.d)-MIN(_xlpm.d))</f>
        <v>2</v>
      </c>
      <c r="O3357" s="1" t="str">
        <f>_xlfn.LET(_xlpm.sep,":",_xlpm.w,$G3357,_xlfn.CONCAT("~",RIGHT(_xlpm.w,LEN(_xlpm.w)-FIND(_xlpm.sep,_xlpm.w)),"~"))</f>
        <v>~neuw~</v>
      </c>
      <c r="P3357" s="1" t="str">
        <f>_xlfn.LET(_xlpm.sep,":",_xlpm.w,$G3357,_xlfn.CONCAT("[",LEFT(_xlpm.w,FIND(_xlpm.sep,_xlpm.w)-1),"]"))</f>
        <v>[nu]</v>
      </c>
      <c r="Q3357" s="14" cm="1">
        <f t="array" ref="Q3357">SUM(_xlfn._xlws.FILTER($H$2:$H$7117,_xlfn.MAP($O$2:$O$7117,_xlfn.LAMBDA(_xlpm.x,_xlpm.x=$O3357))))</f>
        <v>2.4850894632206762E-4</v>
      </c>
      <c r="R3357" s="14">
        <f>$H3357/Q3357</f>
        <v>0.19999999999999998</v>
      </c>
      <c r="S3357" s="14" cm="1">
        <f t="array" ref="S3357">SUM(_xlfn._xlws.FILTER($H$2:$H$7117,_xlfn.MAP($P$2:$P$7117,_xlfn.LAMBDA(_xlpm.x,_xlpm.x=$P3357))))</f>
        <v>3.131212723658051E-3</v>
      </c>
      <c r="T3357" s="14">
        <f>$H3357/S3357</f>
        <v>1.5873015873015876E-2</v>
      </c>
      <c r="U3357" s="14">
        <f>_xlfn.LET(_xlpm.freq,F3357,_xlpm.size,M3357+1,_xlpm.F,V3357,LOG(1+_xlpm.freq)*LOG(1+_xlpm.size)*_xlpm.F)</f>
        <v>6.8896137508502901E-3</v>
      </c>
      <c r="V3357" s="14">
        <f>_xlfn.LET(_xlpm.a,T3357,_xlpm.b,R3357,2*_xlpm.a*_xlpm.b/(_xlpm.a+_xlpm.b))</f>
        <v>2.9411764705882359E-2</v>
      </c>
      <c r="W3357" s="14">
        <f>_xlfn.LET(_xlpm.p,R3357,_xlpm.q,T3357,LOG(_xlpm.p/_xlpm.q))</f>
        <v>1.1003705451175627</v>
      </c>
      <c r="X3357" s="2"/>
    </row>
    <row r="3358" spans="1:24">
      <c r="A3358" s="1" t="str">
        <f>_xlfn.LET(_xlpm.sep," : ",CONCATENATE(O3358,_xlpm.sep,P3358))</f>
        <v>~cure~ : [kʊ]</v>
      </c>
      <c r="B3358" s="1">
        <f>_xlfn.LET(_xlpm.d,$G3358,_xlpm.k,_xlfn.CONCAT(LEFT(TRIM(B$1),1),"*"),COUNTIF(_xlpm.d,_xlpm.k))</f>
        <v>0</v>
      </c>
      <c r="C3358" s="1">
        <f>_xlfn.LET(_xlpm.d,$G3358,_xlpm.k,_xlfn.CONCAT(LEFT(TRIM(C$1),1),"*"),COUNTIF(_xlpm.d,_xlpm.k))</f>
        <v>0</v>
      </c>
      <c r="D3358" s="1">
        <f>_xlfn.LET(_xlpm.d,$G3358,_xlpm.k,_xlfn.CONCAT(LEFT(TRIM(D$1),1),"*"),COUNTIF(_xlpm.d,_xlpm.k))</f>
        <v>0</v>
      </c>
      <c r="E3358" s="1">
        <f>LOG(F3358+1,10)</f>
        <v>0.30102999566398114</v>
      </c>
      <c r="F3358" s="7">
        <v>1</v>
      </c>
      <c r="G3358" s="9" t="s">
        <v>1840</v>
      </c>
      <c r="H3358" s="4">
        <f>F3358/freq.sum.r6e</f>
        <v>4.9701789264413521E-5</v>
      </c>
      <c r="I3358" s="1" t="str">
        <f>_xlfn.LET(_xlpm.sep,":",_xlpm.w,$G3358,LEFT(_xlpm.w,FIND(_xlpm.sep,_xlpm.w)-1))</f>
        <v>kʊ</v>
      </c>
      <c r="J3358" s="1" t="str">
        <f>_xlfn.LET(_xlpm.sep,":",_xlpm.w,$G3358,RIGHT(_xlpm.w,LEN(_xlpm.w)-FIND(_xlpm.sep,_xlpm.w)))</f>
        <v>cure</v>
      </c>
      <c r="K3358" s="10">
        <f>_xlfn.LET(_xlpm.w,I3358,LEN(_xlpm.w))</f>
        <v>2</v>
      </c>
      <c r="L3358" s="10">
        <f>_xlfn.LET(_xlpm.w,J3358,LEN(_xlpm.w))</f>
        <v>4</v>
      </c>
      <c r="M3358" s="10">
        <f>_xlfn.LET(_xlpm.a,K3358,_xlpm.b,L3358,MAX(_xlpm.a,_xlpm.b))</f>
        <v>4</v>
      </c>
      <c r="N3358" s="10">
        <f>_xlfn.LET(_xlpm.d,(K3358,L3358),MAX(_xlpm.d)-MIN(_xlpm.d))</f>
        <v>2</v>
      </c>
      <c r="O3358" s="1" t="str">
        <f>_xlfn.LET(_xlpm.sep,":",_xlpm.w,$G3358,_xlfn.CONCAT("~",RIGHT(_xlpm.w,LEN(_xlpm.w)-FIND(_xlpm.sep,_xlpm.w)),"~"))</f>
        <v>~cure~</v>
      </c>
      <c r="P3358" s="1" t="str">
        <f>_xlfn.LET(_xlpm.sep,":",_xlpm.w,$G3358,_xlfn.CONCAT("[",LEFT(_xlpm.w,FIND(_xlpm.sep,_xlpm.w)-1),"]"))</f>
        <v>[kʊ]</v>
      </c>
      <c r="Q3358" s="14" cm="1">
        <f t="array" ref="Q3358">SUM(_xlfn._xlws.FILTER($H$2:$H$7117,_xlfn.MAP($O$2:$O$7117,_xlfn.LAMBDA(_xlpm.x,_xlpm.x=$O3358))))</f>
        <v>1.9880715705765408E-4</v>
      </c>
      <c r="R3358" s="14">
        <f>$H3358/Q3358</f>
        <v>0.25</v>
      </c>
      <c r="S3358" s="14" cm="1">
        <f t="array" ref="S3358">SUM(_xlfn._xlws.FILTER($H$2:$H$7117,_xlfn.MAP($P$2:$P$7117,_xlfn.LAMBDA(_xlpm.x,_xlpm.x=$P3358))))</f>
        <v>2.534791252485089E-3</v>
      </c>
      <c r="T3358" s="14">
        <f>$H3358/S3358</f>
        <v>1.9607843137254905E-2</v>
      </c>
      <c r="U3358" s="14">
        <f>_xlfn.LET(_xlpm.freq,F3358,_xlpm.size,M3358+1,_xlpm.F,V3358,LOG(1+_xlpm.freq)*LOG(1+_xlpm.size)*_xlpm.F)</f>
        <v>8.5180679101421759E-3</v>
      </c>
      <c r="V3358" s="14">
        <f>_xlfn.LET(_xlpm.a,T3358,_xlpm.b,R3358,2*_xlpm.a*_xlpm.b/(_xlpm.a+_xlpm.b))</f>
        <v>3.6363636363636369E-2</v>
      </c>
      <c r="W3358" s="14">
        <f>_xlfn.LET(_xlpm.p,R3358,_xlpm.q,T3358,LOG(_xlpm.p/_xlpm.q))</f>
        <v>1.105510184769974</v>
      </c>
      <c r="X3358" s="2"/>
    </row>
    <row r="3359" spans="1:24">
      <c r="A3359" s="1" t="str">
        <f>_xlfn.LET(_xlpm.sep," : ",CONCATENATE(O3359,_xlpm.sep,P3359))</f>
        <v>~woow~ : [wʊ]</v>
      </c>
      <c r="B3359" s="1">
        <f>_xlfn.LET(_xlpm.d,$G3359,_xlpm.k,_xlfn.CONCAT(LEFT(TRIM(B$1),1),"*"),COUNTIF(_xlpm.d,_xlpm.k))</f>
        <v>0</v>
      </c>
      <c r="C3359" s="1">
        <f>_xlfn.LET(_xlpm.d,$G3359,_xlpm.k,_xlfn.CONCAT(LEFT(TRIM(C$1),1),"*"),COUNTIF(_xlpm.d,_xlpm.k))</f>
        <v>0</v>
      </c>
      <c r="D3359" s="1">
        <f>_xlfn.LET(_xlpm.d,$G3359,_xlpm.k,_xlfn.CONCAT(LEFT(TRIM(D$1),1),"*"),COUNTIF(_xlpm.d,_xlpm.k))</f>
        <v>0</v>
      </c>
      <c r="E3359" s="1">
        <f>LOG(F3359+1,10)</f>
        <v>0.69897000433601875</v>
      </c>
      <c r="F3359" s="7">
        <v>4</v>
      </c>
      <c r="G3359" s="9" t="s">
        <v>5336</v>
      </c>
      <c r="H3359" s="4">
        <f>F3359/freq.sum.r6e</f>
        <v>1.9880715705765408E-4</v>
      </c>
      <c r="I3359" s="1" t="str">
        <f>_xlfn.LET(_xlpm.sep,":",_xlpm.w,$G3359,LEFT(_xlpm.w,FIND(_xlpm.sep,_xlpm.w)-1))</f>
        <v>wʊ</v>
      </c>
      <c r="J3359" s="1" t="str">
        <f>_xlfn.LET(_xlpm.sep,":",_xlpm.w,$G3359,RIGHT(_xlpm.w,LEN(_xlpm.w)-FIND(_xlpm.sep,_xlpm.w)))</f>
        <v>woow</v>
      </c>
      <c r="K3359" s="10">
        <f>_xlfn.LET(_xlpm.w,I3359,LEN(_xlpm.w))</f>
        <v>2</v>
      </c>
      <c r="L3359" s="10">
        <f>_xlfn.LET(_xlpm.w,J3359,LEN(_xlpm.w))</f>
        <v>4</v>
      </c>
      <c r="M3359" s="10">
        <f>_xlfn.LET(_xlpm.a,K3359,_xlpm.b,L3359,MAX(_xlpm.a,_xlpm.b))</f>
        <v>4</v>
      </c>
      <c r="N3359" s="10">
        <f>_xlfn.LET(_xlpm.d,(K3359,L3359),MAX(_xlpm.d)-MIN(_xlpm.d))</f>
        <v>2</v>
      </c>
      <c r="O3359" s="1" t="str">
        <f>_xlfn.LET(_xlpm.sep,":",_xlpm.w,$G3359,_xlfn.CONCAT("~",RIGHT(_xlpm.w,LEN(_xlpm.w)-FIND(_xlpm.sep,_xlpm.w)),"~"))</f>
        <v>~woow~</v>
      </c>
      <c r="P3359" s="1" t="str">
        <f>_xlfn.LET(_xlpm.sep,":",_xlpm.w,$G3359,_xlfn.CONCAT("[",LEFT(_xlpm.w,FIND(_xlpm.sep,_xlpm.w)-1),"]"))</f>
        <v>[wʊ]</v>
      </c>
      <c r="Q3359" s="14" cm="1">
        <f t="array" ref="Q3359">SUM(_xlfn._xlws.FILTER($H$2:$H$7117,_xlfn.MAP($O$2:$O$7117,_xlfn.LAMBDA(_xlpm.x,_xlpm.x=$O3359))))</f>
        <v>1.9880715705765408E-4</v>
      </c>
      <c r="R3359" s="14">
        <f>$H3359/Q3359</f>
        <v>1</v>
      </c>
      <c r="S3359" s="14" cm="1">
        <f t="array" ref="S3359">SUM(_xlfn._xlws.FILTER($H$2:$H$7117,_xlfn.MAP($P$2:$P$7117,_xlfn.LAMBDA(_xlpm.x,_xlpm.x=$P3359))))</f>
        <v>2.534791252485089E-3</v>
      </c>
      <c r="T3359" s="14">
        <f>$H3359/S3359</f>
        <v>7.8431372549019621E-2</v>
      </c>
      <c r="U3359" s="14">
        <f>_xlfn.LET(_xlpm.freq,F3359,_xlpm.size,M3359+1,_xlpm.F,V3359,LOG(1+_xlpm.freq)*LOG(1+_xlpm.size)*_xlpm.F)</f>
        <v>7.911336477887039E-2</v>
      </c>
      <c r="V3359" s="14">
        <f>_xlfn.LET(_xlpm.a,T3359,_xlpm.b,R3359,2*_xlpm.a*_xlpm.b/(_xlpm.a+_xlpm.b))</f>
        <v>0.14545454545454548</v>
      </c>
      <c r="W3359" s="14">
        <f>_xlfn.LET(_xlpm.p,R3359,_xlpm.q,T3359,LOG(_xlpm.p/_xlpm.q))</f>
        <v>1.105510184769974</v>
      </c>
      <c r="X3359" s="2"/>
    </row>
    <row r="3360" spans="1:24">
      <c r="A3360" s="1" t="str">
        <f>_xlfn.LET(_xlpm.sep," : ",CONCATENATE(O3360,_xlpm.sep,P3360))</f>
        <v>~shuw~ : [ʃʊ]</v>
      </c>
      <c r="B3360" s="1">
        <f>_xlfn.LET(_xlpm.d,$G3360,_xlpm.k,_xlfn.CONCAT(LEFT(TRIM(B$1),1),"*"),COUNTIF(_xlpm.d,_xlpm.k))</f>
        <v>0</v>
      </c>
      <c r="C3360" s="1">
        <f>_xlfn.LET(_xlpm.d,$G3360,_xlpm.k,_xlfn.CONCAT(LEFT(TRIM(C$1),1),"*"),COUNTIF(_xlpm.d,_xlpm.k))</f>
        <v>0</v>
      </c>
      <c r="D3360" s="1">
        <f>_xlfn.LET(_xlpm.d,$G3360,_xlpm.k,_xlfn.CONCAT(LEFT(TRIM(D$1),1),"*"),COUNTIF(_xlpm.d,_xlpm.k))</f>
        <v>0</v>
      </c>
      <c r="E3360" s="1">
        <f>LOG(F3360+1,10)</f>
        <v>0.69897000433601875</v>
      </c>
      <c r="F3360" s="7">
        <v>4</v>
      </c>
      <c r="G3360" s="9" t="s">
        <v>6828</v>
      </c>
      <c r="H3360" s="4">
        <f>F3360/freq.sum.r6e</f>
        <v>1.9880715705765408E-4</v>
      </c>
      <c r="I3360" s="1" t="str">
        <f>_xlfn.LET(_xlpm.sep,":",_xlpm.w,$G3360,LEFT(_xlpm.w,FIND(_xlpm.sep,_xlpm.w)-1))</f>
        <v>ʃʊ</v>
      </c>
      <c r="J3360" s="1" t="str">
        <f>_xlfn.LET(_xlpm.sep,":",_xlpm.w,$G3360,RIGHT(_xlpm.w,LEN(_xlpm.w)-FIND(_xlpm.sep,_xlpm.w)))</f>
        <v>shuw</v>
      </c>
      <c r="K3360" s="10">
        <f>_xlfn.LET(_xlpm.w,I3360,LEN(_xlpm.w))</f>
        <v>2</v>
      </c>
      <c r="L3360" s="10">
        <f>_xlfn.LET(_xlpm.w,J3360,LEN(_xlpm.w))</f>
        <v>4</v>
      </c>
      <c r="M3360" s="10">
        <f>_xlfn.LET(_xlpm.a,K3360,_xlpm.b,L3360,MAX(_xlpm.a,_xlpm.b))</f>
        <v>4</v>
      </c>
      <c r="N3360" s="10">
        <f>_xlfn.LET(_xlpm.d,(K3360,L3360),MAX(_xlpm.d)-MIN(_xlpm.d))</f>
        <v>2</v>
      </c>
      <c r="O3360" s="1" t="str">
        <f>_xlfn.LET(_xlpm.sep,":",_xlpm.w,$G3360,_xlfn.CONCAT("~",RIGHT(_xlpm.w,LEN(_xlpm.w)-FIND(_xlpm.sep,_xlpm.w)),"~"))</f>
        <v>~shuw~</v>
      </c>
      <c r="P3360" s="1" t="str">
        <f>_xlfn.LET(_xlpm.sep,":",_xlpm.w,$G3360,_xlfn.CONCAT("[",LEFT(_xlpm.w,FIND(_xlpm.sep,_xlpm.w)-1),"]"))</f>
        <v>[ʃʊ]</v>
      </c>
      <c r="Q3360" s="14" cm="1">
        <f t="array" ref="Q3360">SUM(_xlfn._xlws.FILTER($H$2:$H$7111,_xlfn.MAP($O$2:$O$7111,_xlfn.LAMBDA(_xlpm.x,_xlpm.x=$O3360))))</f>
        <v>1.9880715705765408E-4</v>
      </c>
      <c r="R3360" s="14">
        <f>$H3360/Q3360</f>
        <v>1</v>
      </c>
      <c r="S3360" s="14" cm="1">
        <f t="array" ref="S3360">SUM(_xlfn._xlws.FILTER($H$2:$H$7111,_xlfn.MAP($P$2:$P$7111,_xlfn.LAMBDA(_xlpm.x,_xlpm.x=$P3360))))</f>
        <v>2.534791252485089E-3</v>
      </c>
      <c r="T3360" s="14">
        <f>$H3360/S3360</f>
        <v>7.8431372549019621E-2</v>
      </c>
      <c r="U3360" s="14">
        <f>_xlfn.LET(_xlpm.freq,F3360,_xlpm.size,M3360+1,_xlpm.F,V3360,LOG(1+_xlpm.freq)*LOG(1+_xlpm.size)*_xlpm.F)</f>
        <v>7.911336477887039E-2</v>
      </c>
      <c r="V3360" s="14">
        <f>_xlfn.LET(_xlpm.a,T3360,_xlpm.b,R3360,2*_xlpm.a*_xlpm.b/(_xlpm.a+_xlpm.b))</f>
        <v>0.14545454545454548</v>
      </c>
      <c r="W3360" s="14">
        <f>_xlfn.LET(_xlpm.p,R3360,_xlpm.q,T3360,LOG(_xlpm.p/_xlpm.q))</f>
        <v>1.105510184769974</v>
      </c>
      <c r="X3360" s="2"/>
    </row>
    <row r="3361" spans="1:24">
      <c r="A3361" s="1" t="str">
        <f>_xlfn.LET(_xlpm.sep," : ",CONCATENATE(O3361,_xlpm.sep,P3361))</f>
        <v>~smir~ : [smɪ]</v>
      </c>
      <c r="B3361" s="1">
        <f>_xlfn.LET(_xlpm.d,$G3361,_xlpm.k,_xlfn.CONCAT(LEFT(TRIM(B$1),1),"*"),COUNTIF(_xlpm.d,_xlpm.k))</f>
        <v>0</v>
      </c>
      <c r="C3361" s="1">
        <f>_xlfn.LET(_xlpm.d,$G3361,_xlpm.k,_xlfn.CONCAT(LEFT(TRIM(C$1),1),"*"),COUNTIF(_xlpm.d,_xlpm.k))</f>
        <v>0</v>
      </c>
      <c r="D3361" s="1">
        <f>_xlfn.LET(_xlpm.d,$G3361,_xlpm.k,_xlfn.CONCAT(LEFT(TRIM(D$1),1),"*"),COUNTIF(_xlpm.d,_xlpm.k))</f>
        <v>0</v>
      </c>
      <c r="E3361" s="1">
        <f>LOG(F3361+1,10)</f>
        <v>0.60205999132796229</v>
      </c>
      <c r="F3361" s="7">
        <v>3</v>
      </c>
      <c r="G3361" s="9" t="s">
        <v>4122</v>
      </c>
      <c r="H3361" s="4">
        <f>F3361/freq.sum.r6e</f>
        <v>1.4910536779324057E-4</v>
      </c>
      <c r="I3361" s="1" t="str">
        <f>_xlfn.LET(_xlpm.sep,":",_xlpm.w,$G3361,LEFT(_xlpm.w,FIND(_xlpm.sep,_xlpm.w)-1))</f>
        <v>smɪ</v>
      </c>
      <c r="J3361" s="1" t="str">
        <f>_xlfn.LET(_xlpm.sep,":",_xlpm.w,$G3361,RIGHT(_xlpm.w,LEN(_xlpm.w)-FIND(_xlpm.sep,_xlpm.w)))</f>
        <v>smir</v>
      </c>
      <c r="K3361" s="10">
        <f>_xlfn.LET(_xlpm.w,I3361,LEN(_xlpm.w))</f>
        <v>3</v>
      </c>
      <c r="L3361" s="10">
        <f>_xlfn.LET(_xlpm.w,J3361,LEN(_xlpm.w))</f>
        <v>4</v>
      </c>
      <c r="M3361" s="10">
        <f>_xlfn.LET(_xlpm.a,K3361,_xlpm.b,L3361,MAX(_xlpm.a,_xlpm.b))</f>
        <v>4</v>
      </c>
      <c r="N3361" s="10">
        <f>_xlfn.LET(_xlpm.d,(K3361,L3361),MAX(_xlpm.d)-MIN(_xlpm.d))</f>
        <v>1</v>
      </c>
      <c r="O3361" s="1" t="str">
        <f>_xlfn.LET(_xlpm.sep,":",_xlpm.w,$G3361,_xlfn.CONCAT("~",RIGHT(_xlpm.w,LEN(_xlpm.w)-FIND(_xlpm.sep,_xlpm.w)),"~"))</f>
        <v>~smir~</v>
      </c>
      <c r="P3361" s="1" t="str">
        <f>_xlfn.LET(_xlpm.sep,":",_xlpm.w,$G3361,_xlfn.CONCAT("[",LEFT(_xlpm.w,FIND(_xlpm.sep,_xlpm.w)-1),"]"))</f>
        <v>[smɪ]</v>
      </c>
      <c r="Q3361" s="14" cm="1">
        <f t="array" ref="Q3361">SUM(_xlfn._xlws.FILTER($H$2:$H$7117,_xlfn.MAP($O$2:$O$7117,_xlfn.LAMBDA(_xlpm.x,_xlpm.x=$O3361))))</f>
        <v>2.4850894632206762E-4</v>
      </c>
      <c r="R3361" s="14">
        <f>$H3361/Q3361</f>
        <v>0.6</v>
      </c>
      <c r="S3361" s="14" cm="1">
        <f t="array" ref="S3361">SUM(_xlfn._xlws.FILTER($H$2:$H$7117,_xlfn.MAP($P$2:$P$7117,_xlfn.LAMBDA(_xlpm.x,_xlpm.x=$P3361))))</f>
        <v>3.180914512922464E-3</v>
      </c>
      <c r="T3361" s="14">
        <f>$H3361/S3361</f>
        <v>4.6875000000000021E-2</v>
      </c>
      <c r="U3361" s="14">
        <f>_xlfn.LET(_xlpm.freq,F3361,_xlpm.size,M3361+1,_xlpm.F,V3361,LOG(1+_xlpm.freq)*LOG(1+_xlpm.size)*_xlpm.F)</f>
        <v>4.0738585657201724E-2</v>
      </c>
      <c r="V3361" s="14">
        <f>_xlfn.LET(_xlpm.a,T3361,_xlpm.b,R3361,2*_xlpm.a*_xlpm.b/(_xlpm.a+_xlpm.b))</f>
        <v>8.6956521739130474E-2</v>
      </c>
      <c r="W3361" s="14">
        <f>_xlfn.LET(_xlpm.p,R3361,_xlpm.q,T3361,LOG(_xlpm.p/_xlpm.q))</f>
        <v>1.1072099696478681</v>
      </c>
      <c r="X3361" s="2"/>
    </row>
    <row r="3362" spans="1:24">
      <c r="A3362" s="1" t="str">
        <f>_xlfn.LET(_xlpm.sep," : ",CONCATENATE(O3362,_xlpm.sep,P3362))</f>
        <v>~brir~ : [bɹɪ]</v>
      </c>
      <c r="B3362" s="1">
        <f>_xlfn.LET(_xlpm.d,$G3362,_xlpm.k,_xlfn.CONCAT(LEFT(TRIM(B$1),1),"*"),COUNTIF(_xlpm.d,_xlpm.k))</f>
        <v>0</v>
      </c>
      <c r="C3362" s="1">
        <f>_xlfn.LET(_xlpm.d,$G3362,_xlpm.k,_xlfn.CONCAT(LEFT(TRIM(C$1),1),"*"),COUNTIF(_xlpm.d,_xlpm.k))</f>
        <v>0</v>
      </c>
      <c r="D3362" s="1">
        <f>_xlfn.LET(_xlpm.d,$G3362,_xlpm.k,_xlfn.CONCAT(LEFT(TRIM(D$1),1),"*"),COUNTIF(_xlpm.d,_xlpm.k))</f>
        <v>0</v>
      </c>
      <c r="E3362" s="1">
        <f>LOG(F3362+1,10)</f>
        <v>0.60205999132796229</v>
      </c>
      <c r="F3362" s="7">
        <v>3</v>
      </c>
      <c r="G3362" s="9" t="s">
        <v>415</v>
      </c>
      <c r="H3362" s="4">
        <f>F3362/freq.sum.r6e</f>
        <v>1.4910536779324057E-4</v>
      </c>
      <c r="I3362" s="1" t="str">
        <f>_xlfn.LET(_xlpm.sep,":",_xlpm.w,$G3362,LEFT(_xlpm.w,FIND(_xlpm.sep,_xlpm.w)-1))</f>
        <v>bɹɪ</v>
      </c>
      <c r="J3362" s="1" t="str">
        <f>_xlfn.LET(_xlpm.sep,":",_xlpm.w,$G3362,RIGHT(_xlpm.w,LEN(_xlpm.w)-FIND(_xlpm.sep,_xlpm.w)))</f>
        <v>brir</v>
      </c>
      <c r="K3362" s="10">
        <f>_xlfn.LET(_xlpm.w,I3362,LEN(_xlpm.w))</f>
        <v>3</v>
      </c>
      <c r="L3362" s="10">
        <f>_xlfn.LET(_xlpm.w,J3362,LEN(_xlpm.w))</f>
        <v>4</v>
      </c>
      <c r="M3362" s="10">
        <f>_xlfn.LET(_xlpm.a,K3362,_xlpm.b,L3362,MAX(_xlpm.a,_xlpm.b))</f>
        <v>4</v>
      </c>
      <c r="N3362" s="10">
        <f>_xlfn.LET(_xlpm.d,(K3362,L3362),MAX(_xlpm.d)-MIN(_xlpm.d))</f>
        <v>1</v>
      </c>
      <c r="O3362" s="1" t="str">
        <f>_xlfn.LET(_xlpm.sep,":",_xlpm.w,$G3362,_xlfn.CONCAT("~",RIGHT(_xlpm.w,LEN(_xlpm.w)-FIND(_xlpm.sep,_xlpm.w)),"~"))</f>
        <v>~brir~</v>
      </c>
      <c r="P3362" s="1" t="str">
        <f>_xlfn.LET(_xlpm.sep,":",_xlpm.w,$G3362,_xlfn.CONCAT("[",LEFT(_xlpm.w,FIND(_xlpm.sep,_xlpm.w)-1),"]"))</f>
        <v>[bɹɪ]</v>
      </c>
      <c r="Q3362" s="14" cm="1">
        <f t="array" ref="Q3362">SUM(_xlfn._xlws.FILTER($H$2:$H$7117,_xlfn.MAP($O$2:$O$7117,_xlfn.LAMBDA(_xlpm.x,_xlpm.x=$O3362))))</f>
        <v>2.4850894632206762E-4</v>
      </c>
      <c r="R3362" s="14">
        <f>$H3362/Q3362</f>
        <v>0.6</v>
      </c>
      <c r="S3362" s="14" cm="1">
        <f t="array" ref="S3362">SUM(_xlfn._xlws.FILTER($H$2:$H$7117,_xlfn.MAP($P$2:$P$7117,_xlfn.LAMBDA(_xlpm.x,_xlpm.x=$P3362))))</f>
        <v>3.180914512922464E-3</v>
      </c>
      <c r="T3362" s="14">
        <f>$H3362/S3362</f>
        <v>4.6875000000000021E-2</v>
      </c>
      <c r="U3362" s="14">
        <f>_xlfn.LET(_xlpm.freq,F3362,_xlpm.size,M3362+1,_xlpm.F,V3362,LOG(1+_xlpm.freq)*LOG(1+_xlpm.size)*_xlpm.F)</f>
        <v>4.0738585657201724E-2</v>
      </c>
      <c r="V3362" s="14">
        <f>_xlfn.LET(_xlpm.a,T3362,_xlpm.b,R3362,2*_xlpm.a*_xlpm.b/(_xlpm.a+_xlpm.b))</f>
        <v>8.6956521739130474E-2</v>
      </c>
      <c r="W3362" s="14">
        <f>_xlfn.LET(_xlpm.p,R3362,_xlpm.q,T3362,LOG(_xlpm.p/_xlpm.q))</f>
        <v>1.1072099696478681</v>
      </c>
      <c r="X3362" s="2"/>
    </row>
    <row r="3363" spans="1:24">
      <c r="A3363" s="1" t="str">
        <f>_xlfn.LET(_xlpm.sep," : ",CONCATENATE(O3363,_xlpm.sep,P3363))</f>
        <v>~brer~ : [bɹɪ]</v>
      </c>
      <c r="B3363" s="1">
        <f>_xlfn.LET(_xlpm.d,$G3363,_xlpm.k,_xlfn.CONCAT(LEFT(TRIM(B$1),1),"*"),COUNTIF(_xlpm.d,_xlpm.k))</f>
        <v>0</v>
      </c>
      <c r="C3363" s="1">
        <f>_xlfn.LET(_xlpm.d,$G3363,_xlpm.k,_xlfn.CONCAT(LEFT(TRIM(C$1),1),"*"),COUNTIF(_xlpm.d,_xlpm.k))</f>
        <v>0</v>
      </c>
      <c r="D3363" s="1">
        <f>_xlfn.LET(_xlpm.d,$G3363,_xlpm.k,_xlfn.CONCAT(LEFT(TRIM(D$1),1),"*"),COUNTIF(_xlpm.d,_xlpm.k))</f>
        <v>0</v>
      </c>
      <c r="E3363" s="1">
        <f>LOG(F3363+1,10)</f>
        <v>0.60205999132796229</v>
      </c>
      <c r="F3363" s="7">
        <v>3</v>
      </c>
      <c r="G3363" s="9" t="s">
        <v>407</v>
      </c>
      <c r="H3363" s="4">
        <f>F3363/freq.sum.r6e</f>
        <v>1.4910536779324057E-4</v>
      </c>
      <c r="I3363" s="1" t="str">
        <f>_xlfn.LET(_xlpm.sep,":",_xlpm.w,$G3363,LEFT(_xlpm.w,FIND(_xlpm.sep,_xlpm.w)-1))</f>
        <v>bɹɪ</v>
      </c>
      <c r="J3363" s="1" t="str">
        <f>_xlfn.LET(_xlpm.sep,":",_xlpm.w,$G3363,RIGHT(_xlpm.w,LEN(_xlpm.w)-FIND(_xlpm.sep,_xlpm.w)))</f>
        <v>brer</v>
      </c>
      <c r="K3363" s="10">
        <f>_xlfn.LET(_xlpm.w,I3363,LEN(_xlpm.w))</f>
        <v>3</v>
      </c>
      <c r="L3363" s="10">
        <f>_xlfn.LET(_xlpm.w,J3363,LEN(_xlpm.w))</f>
        <v>4</v>
      </c>
      <c r="M3363" s="10">
        <f>_xlfn.LET(_xlpm.a,K3363,_xlpm.b,L3363,MAX(_xlpm.a,_xlpm.b))</f>
        <v>4</v>
      </c>
      <c r="N3363" s="10">
        <f>_xlfn.LET(_xlpm.d,(K3363,L3363),MAX(_xlpm.d)-MIN(_xlpm.d))</f>
        <v>1</v>
      </c>
      <c r="O3363" s="1" t="str">
        <f>_xlfn.LET(_xlpm.sep,":",_xlpm.w,$G3363,_xlfn.CONCAT("~",RIGHT(_xlpm.w,LEN(_xlpm.w)-FIND(_xlpm.sep,_xlpm.w)),"~"))</f>
        <v>~brer~</v>
      </c>
      <c r="P3363" s="1" t="str">
        <f>_xlfn.LET(_xlpm.sep,":",_xlpm.w,$G3363,_xlfn.CONCAT("[",LEFT(_xlpm.w,FIND(_xlpm.sep,_xlpm.w)-1),"]"))</f>
        <v>[bɹɪ]</v>
      </c>
      <c r="Q3363" s="14" cm="1">
        <f t="array" ref="Q3363">SUM(_xlfn._xlws.FILTER($H$2:$H$7117,_xlfn.MAP($O$2:$O$7117,_xlfn.LAMBDA(_xlpm.x,_xlpm.x=$O3363))))</f>
        <v>2.4850894632206762E-4</v>
      </c>
      <c r="R3363" s="14">
        <f>$H3363/Q3363</f>
        <v>0.6</v>
      </c>
      <c r="S3363" s="14" cm="1">
        <f t="array" ref="S3363">SUM(_xlfn._xlws.FILTER($H$2:$H$7117,_xlfn.MAP($P$2:$P$7117,_xlfn.LAMBDA(_xlpm.x,_xlpm.x=$P3363))))</f>
        <v>3.180914512922464E-3</v>
      </c>
      <c r="T3363" s="14">
        <f>$H3363/S3363</f>
        <v>4.6875000000000021E-2</v>
      </c>
      <c r="U3363" s="14">
        <f>_xlfn.LET(_xlpm.freq,F3363,_xlpm.size,M3363+1,_xlpm.F,V3363,LOG(1+_xlpm.freq)*LOG(1+_xlpm.size)*_xlpm.F)</f>
        <v>4.0738585657201724E-2</v>
      </c>
      <c r="V3363" s="14">
        <f>_xlfn.LET(_xlpm.a,T3363,_xlpm.b,R3363,2*_xlpm.a*_xlpm.b/(_xlpm.a+_xlpm.b))</f>
        <v>8.6956521739130474E-2</v>
      </c>
      <c r="W3363" s="14">
        <f>_xlfn.LET(_xlpm.p,R3363,_xlpm.q,T3363,LOG(_xlpm.p/_xlpm.q))</f>
        <v>1.1072099696478681</v>
      </c>
      <c r="X3363" s="2"/>
    </row>
    <row r="3364" spans="1:24">
      <c r="A3364" s="1" t="str">
        <f>_xlfn.LET(_xlpm.sep," : ",CONCATENATE(O3364,_xlpm.sep,P3364))</f>
        <v>~nvir~ : [nvɪ]</v>
      </c>
      <c r="B3364" s="1">
        <f>_xlfn.LET(_xlpm.d,$G3364,_xlpm.k,_xlfn.CONCAT(LEFT(TRIM(B$1),1),"*"),COUNTIF(_xlpm.d,_xlpm.k))</f>
        <v>0</v>
      </c>
      <c r="C3364" s="1">
        <f>_xlfn.LET(_xlpm.d,$G3364,_xlpm.k,_xlfn.CONCAT(LEFT(TRIM(C$1),1),"*"),COUNTIF(_xlpm.d,_xlpm.k))</f>
        <v>0</v>
      </c>
      <c r="D3364" s="1">
        <f>_xlfn.LET(_xlpm.d,$G3364,_xlpm.k,_xlfn.CONCAT(LEFT(TRIM(D$1),1),"*"),COUNTIF(_xlpm.d,_xlpm.k))</f>
        <v>1</v>
      </c>
      <c r="E3364" s="1">
        <f>LOG(F3364+1,10)</f>
        <v>0.60205999132796229</v>
      </c>
      <c r="F3364" s="7">
        <v>3</v>
      </c>
      <c r="G3364" s="9" t="s">
        <v>3318</v>
      </c>
      <c r="H3364" s="4">
        <f>F3364/freq.sum.r6e</f>
        <v>1.4910536779324057E-4</v>
      </c>
      <c r="I3364" s="1" t="str">
        <f>_xlfn.LET(_xlpm.sep,":",_xlpm.w,$G3364,LEFT(_xlpm.w,FIND(_xlpm.sep,_xlpm.w)-1))</f>
        <v>nvɪ</v>
      </c>
      <c r="J3364" s="1" t="str">
        <f>_xlfn.LET(_xlpm.sep,":",_xlpm.w,$G3364,RIGHT(_xlpm.w,LEN(_xlpm.w)-FIND(_xlpm.sep,_xlpm.w)))</f>
        <v>nvir</v>
      </c>
      <c r="K3364" s="10">
        <f>_xlfn.LET(_xlpm.w,I3364,LEN(_xlpm.w))</f>
        <v>3</v>
      </c>
      <c r="L3364" s="10">
        <f>_xlfn.LET(_xlpm.w,J3364,LEN(_xlpm.w))</f>
        <v>4</v>
      </c>
      <c r="M3364" s="10">
        <f>_xlfn.LET(_xlpm.a,K3364,_xlpm.b,L3364,MAX(_xlpm.a,_xlpm.b))</f>
        <v>4</v>
      </c>
      <c r="N3364" s="10">
        <f>_xlfn.LET(_xlpm.d,(K3364,L3364),MAX(_xlpm.d)-MIN(_xlpm.d))</f>
        <v>1</v>
      </c>
      <c r="O3364" s="1" t="str">
        <f>_xlfn.LET(_xlpm.sep,":",_xlpm.w,$G3364,_xlfn.CONCAT("~",RIGHT(_xlpm.w,LEN(_xlpm.w)-FIND(_xlpm.sep,_xlpm.w)),"~"))</f>
        <v>~nvir~</v>
      </c>
      <c r="P3364" s="1" t="str">
        <f>_xlfn.LET(_xlpm.sep,":",_xlpm.w,$G3364,_xlfn.CONCAT("[",LEFT(_xlpm.w,FIND(_xlpm.sep,_xlpm.w)-1),"]"))</f>
        <v>[nvɪ]</v>
      </c>
      <c r="Q3364" s="14" cm="1">
        <f t="array" ref="Q3364">SUM(_xlfn._xlws.FILTER($H$2:$H$7117,_xlfn.MAP($O$2:$O$7117,_xlfn.LAMBDA(_xlpm.x,_xlpm.x=$O3364))))</f>
        <v>2.4850894632206762E-4</v>
      </c>
      <c r="R3364" s="14">
        <f>$H3364/Q3364</f>
        <v>0.6</v>
      </c>
      <c r="S3364" s="14" cm="1">
        <f t="array" ref="S3364">SUM(_xlfn._xlws.FILTER($H$2:$H$7117,_xlfn.MAP($P$2:$P$7117,_xlfn.LAMBDA(_xlpm.x,_xlpm.x=$P3364))))</f>
        <v>3.180914512922464E-3</v>
      </c>
      <c r="T3364" s="14">
        <f>$H3364/S3364</f>
        <v>4.6875000000000021E-2</v>
      </c>
      <c r="U3364" s="14">
        <f>_xlfn.LET(_xlpm.freq,F3364,_xlpm.size,M3364+1,_xlpm.F,V3364,LOG(1+_xlpm.freq)*LOG(1+_xlpm.size)*_xlpm.F)</f>
        <v>4.0738585657201724E-2</v>
      </c>
      <c r="V3364" s="14">
        <f>_xlfn.LET(_xlpm.a,T3364,_xlpm.b,R3364,2*_xlpm.a*_xlpm.b/(_xlpm.a+_xlpm.b))</f>
        <v>8.6956521739130474E-2</v>
      </c>
      <c r="W3364" s="14">
        <f>_xlfn.LET(_xlpm.p,R3364,_xlpm.q,T3364,LOG(_xlpm.p/_xlpm.q))</f>
        <v>1.1072099696478681</v>
      </c>
      <c r="X3364" s="2"/>
    </row>
    <row r="3365" spans="1:24">
      <c r="A3365" s="1" t="str">
        <f>_xlfn.LET(_xlpm.sep," : ",CONCATENATE(O3365,_xlpm.sep,P3365))</f>
        <v>~slir~ : [slɪ]</v>
      </c>
      <c r="B3365" s="1">
        <f>_xlfn.LET(_xlpm.d,$G3365,_xlpm.k,_xlfn.CONCAT(LEFT(TRIM(B$1),1),"*"),COUNTIF(_xlpm.d,_xlpm.k))</f>
        <v>0</v>
      </c>
      <c r="C3365" s="1">
        <f>_xlfn.LET(_xlpm.d,$G3365,_xlpm.k,_xlfn.CONCAT(LEFT(TRIM(C$1),1),"*"),COUNTIF(_xlpm.d,_xlpm.k))</f>
        <v>0</v>
      </c>
      <c r="D3365" s="1">
        <f>_xlfn.LET(_xlpm.d,$G3365,_xlpm.k,_xlfn.CONCAT(LEFT(TRIM(D$1),1),"*"),COUNTIF(_xlpm.d,_xlpm.k))</f>
        <v>0</v>
      </c>
      <c r="E3365" s="1">
        <f>LOG(F3365+1,10)</f>
        <v>0.60205999132796229</v>
      </c>
      <c r="F3365" s="7">
        <v>3</v>
      </c>
      <c r="G3365" s="9" t="s">
        <v>4079</v>
      </c>
      <c r="H3365" s="4">
        <f>F3365/freq.sum.r6e</f>
        <v>1.4910536779324057E-4</v>
      </c>
      <c r="I3365" s="1" t="str">
        <f>_xlfn.LET(_xlpm.sep,":",_xlpm.w,$G3365,LEFT(_xlpm.w,FIND(_xlpm.sep,_xlpm.w)-1))</f>
        <v>slɪ</v>
      </c>
      <c r="J3365" s="1" t="str">
        <f>_xlfn.LET(_xlpm.sep,":",_xlpm.w,$G3365,RIGHT(_xlpm.w,LEN(_xlpm.w)-FIND(_xlpm.sep,_xlpm.w)))</f>
        <v>slir</v>
      </c>
      <c r="K3365" s="10">
        <f>_xlfn.LET(_xlpm.w,I3365,LEN(_xlpm.w))</f>
        <v>3</v>
      </c>
      <c r="L3365" s="10">
        <f>_xlfn.LET(_xlpm.w,J3365,LEN(_xlpm.w))</f>
        <v>4</v>
      </c>
      <c r="M3365" s="10">
        <f>_xlfn.LET(_xlpm.a,K3365,_xlpm.b,L3365,MAX(_xlpm.a,_xlpm.b))</f>
        <v>4</v>
      </c>
      <c r="N3365" s="10">
        <f>_xlfn.LET(_xlpm.d,(K3365,L3365),MAX(_xlpm.d)-MIN(_xlpm.d))</f>
        <v>1</v>
      </c>
      <c r="O3365" s="1" t="str">
        <f>_xlfn.LET(_xlpm.sep,":",_xlpm.w,$G3365,_xlfn.CONCAT("~",RIGHT(_xlpm.w,LEN(_xlpm.w)-FIND(_xlpm.sep,_xlpm.w)),"~"))</f>
        <v>~slir~</v>
      </c>
      <c r="P3365" s="1" t="str">
        <f>_xlfn.LET(_xlpm.sep,":",_xlpm.w,$G3365,_xlfn.CONCAT("[",LEFT(_xlpm.w,FIND(_xlpm.sep,_xlpm.w)-1),"]"))</f>
        <v>[slɪ]</v>
      </c>
      <c r="Q3365" s="14" cm="1">
        <f t="array" ref="Q3365">SUM(_xlfn._xlws.FILTER($H$2:$H$7117,_xlfn.MAP($O$2:$O$7117,_xlfn.LAMBDA(_xlpm.x,_xlpm.x=$O3365))))</f>
        <v>2.4850894632206762E-4</v>
      </c>
      <c r="R3365" s="14">
        <f>$H3365/Q3365</f>
        <v>0.6</v>
      </c>
      <c r="S3365" s="14" cm="1">
        <f t="array" ref="S3365">SUM(_xlfn._xlws.FILTER($H$2:$H$7117,_xlfn.MAP($P$2:$P$7117,_xlfn.LAMBDA(_xlpm.x,_xlpm.x=$P3365))))</f>
        <v>3.180914512922464E-3</v>
      </c>
      <c r="T3365" s="14">
        <f>$H3365/S3365</f>
        <v>4.6875000000000021E-2</v>
      </c>
      <c r="U3365" s="14">
        <f>_xlfn.LET(_xlpm.freq,F3365,_xlpm.size,M3365+1,_xlpm.F,V3365,LOG(1+_xlpm.freq)*LOG(1+_xlpm.size)*_xlpm.F)</f>
        <v>4.0738585657201724E-2</v>
      </c>
      <c r="V3365" s="14">
        <f>_xlfn.LET(_xlpm.a,T3365,_xlpm.b,R3365,2*_xlpm.a*_xlpm.b/(_xlpm.a+_xlpm.b))</f>
        <v>8.6956521739130474E-2</v>
      </c>
      <c r="W3365" s="14">
        <f>_xlfn.LET(_xlpm.p,R3365,_xlpm.q,T3365,LOG(_xlpm.p/_xlpm.q))</f>
        <v>1.1072099696478681</v>
      </c>
      <c r="X3365" s="2"/>
    </row>
    <row r="3366" spans="1:24">
      <c r="A3366" s="1" t="str">
        <f>_xlfn.LET(_xlpm.sep," : ",CONCATENATE(O3366,_xlpm.sep,P3366))</f>
        <v>~spir~ : [spɪ]</v>
      </c>
      <c r="B3366" s="1">
        <f>_xlfn.LET(_xlpm.d,$G3366,_xlpm.k,_xlfn.CONCAT(LEFT(TRIM(B$1),1),"*"),COUNTIF(_xlpm.d,_xlpm.k))</f>
        <v>0</v>
      </c>
      <c r="C3366" s="1">
        <f>_xlfn.LET(_xlpm.d,$G3366,_xlpm.k,_xlfn.CONCAT(LEFT(TRIM(C$1),1),"*"),COUNTIF(_xlpm.d,_xlpm.k))</f>
        <v>0</v>
      </c>
      <c r="D3366" s="1">
        <f>_xlfn.LET(_xlpm.d,$G3366,_xlpm.k,_xlfn.CONCAT(LEFT(TRIM(D$1),1),"*"),COUNTIF(_xlpm.d,_xlpm.k))</f>
        <v>0</v>
      </c>
      <c r="E3366" s="1">
        <f>LOG(F3366+1,10)</f>
        <v>0.60205999132796229</v>
      </c>
      <c r="F3366" s="7">
        <v>3</v>
      </c>
      <c r="G3366" s="9" t="s">
        <v>4224</v>
      </c>
      <c r="H3366" s="4">
        <f>F3366/freq.sum.r6e</f>
        <v>1.4910536779324057E-4</v>
      </c>
      <c r="I3366" s="1" t="str">
        <f>_xlfn.LET(_xlpm.sep,":",_xlpm.w,$G3366,LEFT(_xlpm.w,FIND(_xlpm.sep,_xlpm.w)-1))</f>
        <v>spɪ</v>
      </c>
      <c r="J3366" s="1" t="str">
        <f>_xlfn.LET(_xlpm.sep,":",_xlpm.w,$G3366,RIGHT(_xlpm.w,LEN(_xlpm.w)-FIND(_xlpm.sep,_xlpm.w)))</f>
        <v>spir</v>
      </c>
      <c r="K3366" s="10">
        <f>_xlfn.LET(_xlpm.w,I3366,LEN(_xlpm.w))</f>
        <v>3</v>
      </c>
      <c r="L3366" s="10">
        <f>_xlfn.LET(_xlpm.w,J3366,LEN(_xlpm.w))</f>
        <v>4</v>
      </c>
      <c r="M3366" s="10">
        <f>_xlfn.LET(_xlpm.a,K3366,_xlpm.b,L3366,MAX(_xlpm.a,_xlpm.b))</f>
        <v>4</v>
      </c>
      <c r="N3366" s="10">
        <f>_xlfn.LET(_xlpm.d,(K3366,L3366),MAX(_xlpm.d)-MIN(_xlpm.d))</f>
        <v>1</v>
      </c>
      <c r="O3366" s="1" t="str">
        <f>_xlfn.LET(_xlpm.sep,":",_xlpm.w,$G3366,_xlfn.CONCAT("~",RIGHT(_xlpm.w,LEN(_xlpm.w)-FIND(_xlpm.sep,_xlpm.w)),"~"))</f>
        <v>~spir~</v>
      </c>
      <c r="P3366" s="1" t="str">
        <f>_xlfn.LET(_xlpm.sep,":",_xlpm.w,$G3366,_xlfn.CONCAT("[",LEFT(_xlpm.w,FIND(_xlpm.sep,_xlpm.w)-1),"]"))</f>
        <v>[spɪ]</v>
      </c>
      <c r="Q3366" s="14" cm="1">
        <f t="array" ref="Q3366">SUM(_xlfn._xlws.FILTER($H$2:$H$7117,_xlfn.MAP($O$2:$O$7117,_xlfn.LAMBDA(_xlpm.x,_xlpm.x=$O3366))))</f>
        <v>2.4850894632206762E-4</v>
      </c>
      <c r="R3366" s="14">
        <f>$H3366/Q3366</f>
        <v>0.6</v>
      </c>
      <c r="S3366" s="14" cm="1">
        <f t="array" ref="S3366">SUM(_xlfn._xlws.FILTER($H$2:$H$7117,_xlfn.MAP($P$2:$P$7117,_xlfn.LAMBDA(_xlpm.x,_xlpm.x=$P3366))))</f>
        <v>3.180914512922464E-3</v>
      </c>
      <c r="T3366" s="14">
        <f>$H3366/S3366</f>
        <v>4.6875000000000021E-2</v>
      </c>
      <c r="U3366" s="14">
        <f>_xlfn.LET(_xlpm.freq,F3366,_xlpm.size,M3366+1,_xlpm.F,V3366,LOG(1+_xlpm.freq)*LOG(1+_xlpm.size)*_xlpm.F)</f>
        <v>4.0738585657201724E-2</v>
      </c>
      <c r="V3366" s="14">
        <f>_xlfn.LET(_xlpm.a,T3366,_xlpm.b,R3366,2*_xlpm.a*_xlpm.b/(_xlpm.a+_xlpm.b))</f>
        <v>8.6956521739130474E-2</v>
      </c>
      <c r="W3366" s="14">
        <f>_xlfn.LET(_xlpm.p,R3366,_xlpm.q,T3366,LOG(_xlpm.p/_xlpm.q))</f>
        <v>1.1072099696478681</v>
      </c>
      <c r="X3366" s="2"/>
    </row>
    <row r="3367" spans="1:24">
      <c r="A3367" s="1" t="str">
        <f>_xlfn.LET(_xlpm.sep," : ",CONCATENATE(O3367,_xlpm.sep,P3367))</f>
        <v>~cigh~ : [saɪ]</v>
      </c>
      <c r="B3367" s="1">
        <f>_xlfn.LET(_xlpm.d,$G3367,_xlpm.k,_xlfn.CONCAT(LEFT(TRIM(B$1),1),"*"),COUNTIF(_xlpm.d,_xlpm.k))</f>
        <v>0</v>
      </c>
      <c r="C3367" s="1">
        <f>_xlfn.LET(_xlpm.d,$G3367,_xlpm.k,_xlfn.CONCAT(LEFT(TRIM(C$1),1),"*"),COUNTIF(_xlpm.d,_xlpm.k))</f>
        <v>0</v>
      </c>
      <c r="D3367" s="1">
        <f>_xlfn.LET(_xlpm.d,$G3367,_xlpm.k,_xlfn.CONCAT(LEFT(TRIM(D$1),1),"*"),COUNTIF(_xlpm.d,_xlpm.k))</f>
        <v>0</v>
      </c>
      <c r="E3367" s="1">
        <f>LOG(F3367+1,10)</f>
        <v>0.30102999566398114</v>
      </c>
      <c r="F3367" s="7">
        <v>1</v>
      </c>
      <c r="G3367" s="9" t="s">
        <v>3907</v>
      </c>
      <c r="H3367" s="4">
        <f>F3367/freq.sum.r6e</f>
        <v>4.9701789264413521E-5</v>
      </c>
      <c r="I3367" s="1" t="str">
        <f>_xlfn.LET(_xlpm.sep,":",_xlpm.w,$G3367,LEFT(_xlpm.w,FIND(_xlpm.sep,_xlpm.w)-1))</f>
        <v>saɪ</v>
      </c>
      <c r="J3367" s="1" t="str">
        <f>_xlfn.LET(_xlpm.sep,":",_xlpm.w,$G3367,RIGHT(_xlpm.w,LEN(_xlpm.w)-FIND(_xlpm.sep,_xlpm.w)))</f>
        <v>cigh</v>
      </c>
      <c r="K3367" s="10">
        <f>_xlfn.LET(_xlpm.w,I3367,LEN(_xlpm.w))</f>
        <v>3</v>
      </c>
      <c r="L3367" s="10">
        <f>_xlfn.LET(_xlpm.w,J3367,LEN(_xlpm.w))</f>
        <v>4</v>
      </c>
      <c r="M3367" s="10">
        <f>_xlfn.LET(_xlpm.a,K3367,_xlpm.b,L3367,MAX(_xlpm.a,_xlpm.b))</f>
        <v>4</v>
      </c>
      <c r="N3367" s="10">
        <f>_xlfn.LET(_xlpm.d,(K3367,L3367),MAX(_xlpm.d)-MIN(_xlpm.d))</f>
        <v>1</v>
      </c>
      <c r="O3367" s="1" t="str">
        <f>_xlfn.LET(_xlpm.sep,":",_xlpm.w,$G3367,_xlfn.CONCAT("~",RIGHT(_xlpm.w,LEN(_xlpm.w)-FIND(_xlpm.sep,_xlpm.w)),"~"))</f>
        <v>~cigh~</v>
      </c>
      <c r="P3367" s="1" t="str">
        <f>_xlfn.LET(_xlpm.sep,":",_xlpm.w,$G3367,_xlfn.CONCAT("[",LEFT(_xlpm.w,FIND(_xlpm.sep,_xlpm.w)-1),"]"))</f>
        <v>[saɪ]</v>
      </c>
      <c r="Q3367" s="14" cm="1">
        <f t="array" ref="Q3367">SUM(_xlfn._xlws.FILTER($H$2:$H$7117,_xlfn.MAP($O$2:$O$7117,_xlfn.LAMBDA(_xlpm.x,_xlpm.x=$O3367))))</f>
        <v>2.4850894632206762E-4</v>
      </c>
      <c r="R3367" s="14">
        <f>$H3367/Q3367</f>
        <v>0.19999999999999998</v>
      </c>
      <c r="S3367" s="14" cm="1">
        <f t="array" ref="S3367">SUM(_xlfn._xlws.FILTER($H$2:$H$7117,_xlfn.MAP($P$2:$P$7117,_xlfn.LAMBDA(_xlpm.x,_xlpm.x=$P3367))))</f>
        <v>3.2803180914512914E-3</v>
      </c>
      <c r="T3367" s="14">
        <f>$H3367/S3367</f>
        <v>1.5151515151515155E-2</v>
      </c>
      <c r="U3367" s="14">
        <f>_xlfn.LET(_xlpm.freq,F3367,_xlpm.size,M3367+1,_xlpm.F,V3367,LOG(1+_xlpm.freq)*LOG(1+_xlpm.size)*_xlpm.F)</f>
        <v>6.5985033106735168E-3</v>
      </c>
      <c r="V3367" s="14">
        <f>_xlfn.LET(_xlpm.a,T3367,_xlpm.b,R3367,2*_xlpm.a*_xlpm.b/(_xlpm.a+_xlpm.b))</f>
        <v>2.8169014084507046E-2</v>
      </c>
      <c r="W3367" s="14">
        <f>_xlfn.LET(_xlpm.p,R3367,_xlpm.q,T3367,LOG(_xlpm.p/_xlpm.q))</f>
        <v>1.1205739312058498</v>
      </c>
      <c r="X3367" s="2"/>
    </row>
    <row r="3368" spans="1:24">
      <c r="A3368" s="1" t="str">
        <f>_xlfn.LET(_xlpm.sep," : ",CONCATENATE(O3368,_xlpm.sep,P3368))</f>
        <v>~sygh~ : [saɪ]</v>
      </c>
      <c r="B3368" s="1">
        <f>_xlfn.LET(_xlpm.d,$G3368,_xlpm.k,_xlfn.CONCAT(LEFT(TRIM(B$1),1),"*"),COUNTIF(_xlpm.d,_xlpm.k))</f>
        <v>0</v>
      </c>
      <c r="C3368" s="1">
        <f>_xlfn.LET(_xlpm.d,$G3368,_xlpm.k,_xlfn.CONCAT(LEFT(TRIM(C$1),1),"*"),COUNTIF(_xlpm.d,_xlpm.k))</f>
        <v>0</v>
      </c>
      <c r="D3368" s="1">
        <f>_xlfn.LET(_xlpm.d,$G3368,_xlpm.k,_xlfn.CONCAT(LEFT(TRIM(D$1),1),"*"),COUNTIF(_xlpm.d,_xlpm.k))</f>
        <v>0</v>
      </c>
      <c r="E3368" s="1">
        <f>LOG(F3368+1,10)</f>
        <v>0.30102999566398114</v>
      </c>
      <c r="F3368" s="7">
        <v>1</v>
      </c>
      <c r="G3368" s="9" t="s">
        <v>3932</v>
      </c>
      <c r="H3368" s="4">
        <f>F3368/freq.sum.r6e</f>
        <v>4.9701789264413521E-5</v>
      </c>
      <c r="I3368" s="1" t="str">
        <f>_xlfn.LET(_xlpm.sep,":",_xlpm.w,$G3368,LEFT(_xlpm.w,FIND(_xlpm.sep,_xlpm.w)-1))</f>
        <v>saɪ</v>
      </c>
      <c r="J3368" s="1" t="str">
        <f>_xlfn.LET(_xlpm.sep,":",_xlpm.w,$G3368,RIGHT(_xlpm.w,LEN(_xlpm.w)-FIND(_xlpm.sep,_xlpm.w)))</f>
        <v>sygh</v>
      </c>
      <c r="K3368" s="10">
        <f>_xlfn.LET(_xlpm.w,I3368,LEN(_xlpm.w))</f>
        <v>3</v>
      </c>
      <c r="L3368" s="10">
        <f>_xlfn.LET(_xlpm.w,J3368,LEN(_xlpm.w))</f>
        <v>4</v>
      </c>
      <c r="M3368" s="10">
        <f>_xlfn.LET(_xlpm.a,K3368,_xlpm.b,L3368,MAX(_xlpm.a,_xlpm.b))</f>
        <v>4</v>
      </c>
      <c r="N3368" s="10">
        <f>_xlfn.LET(_xlpm.d,(K3368,L3368),MAX(_xlpm.d)-MIN(_xlpm.d))</f>
        <v>1</v>
      </c>
      <c r="O3368" s="1" t="str">
        <f>_xlfn.LET(_xlpm.sep,":",_xlpm.w,$G3368,_xlfn.CONCAT("~",RIGHT(_xlpm.w,LEN(_xlpm.w)-FIND(_xlpm.sep,_xlpm.w)),"~"))</f>
        <v>~sygh~</v>
      </c>
      <c r="P3368" s="1" t="str">
        <f>_xlfn.LET(_xlpm.sep,":",_xlpm.w,$G3368,_xlfn.CONCAT("[",LEFT(_xlpm.w,FIND(_xlpm.sep,_xlpm.w)-1),"]"))</f>
        <v>[saɪ]</v>
      </c>
      <c r="Q3368" s="14" cm="1">
        <f t="array" ref="Q3368">SUM(_xlfn._xlws.FILTER($H$2:$H$7111,_xlfn.MAP($O$2:$O$7111,_xlfn.LAMBDA(_xlpm.x,_xlpm.x=$O3368))))</f>
        <v>2.4850894632206762E-4</v>
      </c>
      <c r="R3368" s="14">
        <f>$H3368/Q3368</f>
        <v>0.19999999999999998</v>
      </c>
      <c r="S3368" s="14" cm="1">
        <f t="array" ref="S3368">SUM(_xlfn._xlws.FILTER($H$2:$H$7111,_xlfn.MAP($P$2:$P$7111,_xlfn.LAMBDA(_xlpm.x,_xlpm.x=$P3368))))</f>
        <v>3.2803180914512914E-3</v>
      </c>
      <c r="T3368" s="14">
        <f>$H3368/S3368</f>
        <v>1.5151515151515155E-2</v>
      </c>
      <c r="U3368" s="14">
        <f>_xlfn.LET(_xlpm.freq,F3368,_xlpm.size,M3368+1,_xlpm.F,V3368,LOG(1+_xlpm.freq)*LOG(1+_xlpm.size)*_xlpm.F)</f>
        <v>6.5985033106735168E-3</v>
      </c>
      <c r="V3368" s="14">
        <f>_xlfn.LET(_xlpm.a,T3368,_xlpm.b,R3368,2*_xlpm.a*_xlpm.b/(_xlpm.a+_xlpm.b))</f>
        <v>2.8169014084507046E-2</v>
      </c>
      <c r="W3368" s="14">
        <f>_xlfn.LET(_xlpm.p,R3368,_xlpm.q,T3368,LOG(_xlpm.p/_xlpm.q))</f>
        <v>1.1205739312058498</v>
      </c>
      <c r="X3368" s="2"/>
    </row>
    <row r="3369" spans="1:24">
      <c r="A3369" s="1" t="str">
        <f>_xlfn.LET(_xlpm.sep," : ",CONCATENATE(O3369,_xlpm.sep,P3369))</f>
        <v>~scir~ : [sə]</v>
      </c>
      <c r="B3369" s="1">
        <f>_xlfn.LET(_xlpm.d,$G3369,_xlpm.k,_xlfn.CONCAT(LEFT(TRIM(B$1),1),"*"),COUNTIF(_xlpm.d,_xlpm.k))</f>
        <v>0</v>
      </c>
      <c r="C3369" s="1">
        <f>_xlfn.LET(_xlpm.d,$G3369,_xlpm.k,_xlfn.CONCAT(LEFT(TRIM(C$1),1),"*"),COUNTIF(_xlpm.d,_xlpm.k))</f>
        <v>0</v>
      </c>
      <c r="D3369" s="1">
        <f>_xlfn.LET(_xlpm.d,$G3369,_xlpm.k,_xlfn.CONCAT(LEFT(TRIM(D$1),1),"*"),COUNTIF(_xlpm.d,_xlpm.k))</f>
        <v>0</v>
      </c>
      <c r="E3369" s="1">
        <f>LOG(F3369+1,10)</f>
        <v>0.30102999566398114</v>
      </c>
      <c r="F3369" s="7">
        <v>1</v>
      </c>
      <c r="G3369" s="9" t="s">
        <v>4489</v>
      </c>
      <c r="H3369" s="4">
        <f>F3369/freq.sum.r6e</f>
        <v>4.9701789264413521E-5</v>
      </c>
      <c r="I3369" s="1" t="str">
        <f>_xlfn.LET(_xlpm.sep,":",_xlpm.w,$G3369,LEFT(_xlpm.w,FIND(_xlpm.sep,_xlpm.w)-1))</f>
        <v>sə</v>
      </c>
      <c r="J3369" s="1" t="str">
        <f>_xlfn.LET(_xlpm.sep,":",_xlpm.w,$G3369,RIGHT(_xlpm.w,LEN(_xlpm.w)-FIND(_xlpm.sep,_xlpm.w)))</f>
        <v>scir</v>
      </c>
      <c r="K3369" s="10">
        <f>_xlfn.LET(_xlpm.w,I3369,LEN(_xlpm.w))</f>
        <v>2</v>
      </c>
      <c r="L3369" s="10">
        <f>_xlfn.LET(_xlpm.w,J3369,LEN(_xlpm.w))</f>
        <v>4</v>
      </c>
      <c r="M3369" s="10">
        <f>_xlfn.LET(_xlpm.a,K3369,_xlpm.b,L3369,MAX(_xlpm.a,_xlpm.b))</f>
        <v>4</v>
      </c>
      <c r="N3369" s="10">
        <f>_xlfn.LET(_xlpm.d,(K3369,L3369),MAX(_xlpm.d)-MIN(_xlpm.d))</f>
        <v>2</v>
      </c>
      <c r="O3369" s="1" t="str">
        <f>_xlfn.LET(_xlpm.sep,":",_xlpm.w,$G3369,_xlfn.CONCAT("~",RIGHT(_xlpm.w,LEN(_xlpm.w)-FIND(_xlpm.sep,_xlpm.w)),"~"))</f>
        <v>~scir~</v>
      </c>
      <c r="P3369" s="1" t="str">
        <f>_xlfn.LET(_xlpm.sep,":",_xlpm.w,$G3369,_xlfn.CONCAT("[",LEFT(_xlpm.w,FIND(_xlpm.sep,_xlpm.w)-1),"]"))</f>
        <v>[sə]</v>
      </c>
      <c r="Q3369" s="14" cm="1">
        <f t="array" ref="Q3369">SUM(_xlfn._xlws.FILTER($H$2:$H$7117,_xlfn.MAP($O$2:$O$7117,_xlfn.LAMBDA(_xlpm.x,_xlpm.x=$O3369))))</f>
        <v>2.9821073558648114E-4</v>
      </c>
      <c r="R3369" s="14">
        <f>$H3369/Q3369</f>
        <v>0.16666666666666666</v>
      </c>
      <c r="S3369" s="14" cm="1">
        <f t="array" ref="S3369">SUM(_xlfn._xlws.FILTER($H$2:$H$7117,_xlfn.MAP($P$2:$P$7117,_xlfn.LAMBDA(_xlpm.x,_xlpm.x=$P3369))))</f>
        <v>3.9761431411530794E-3</v>
      </c>
      <c r="T3369" s="14">
        <f>$H3369/S3369</f>
        <v>1.2500000000000008E-2</v>
      </c>
      <c r="U3369" s="14">
        <f>_xlfn.LET(_xlpm.freq,F3369,_xlpm.size,M3369+1,_xlpm.F,V3369,LOG(1+_xlpm.freq)*LOG(1+_xlpm.size)*_xlpm.F)</f>
        <v>5.4476015704397664E-3</v>
      </c>
      <c r="V3369" s="14">
        <f>_xlfn.LET(_xlpm.a,T3369,_xlpm.b,R3369,2*_xlpm.a*_xlpm.b/(_xlpm.a+_xlpm.b))</f>
        <v>2.3255813953488386E-2</v>
      </c>
      <c r="W3369" s="14">
        <f>_xlfn.LET(_xlpm.p,R3369,_xlpm.q,T3369,LOG(_xlpm.p/_xlpm.q))</f>
        <v>1.1249387366082997</v>
      </c>
      <c r="X3369" s="2"/>
    </row>
    <row r="3370" spans="1:24">
      <c r="A3370" s="1" t="str">
        <f>_xlfn.LET(_xlpm.sep," : ",CONCATENATE(O3370,_xlpm.sep,P3370))</f>
        <v>~ssar~ : [sə]</v>
      </c>
      <c r="B3370" s="1">
        <f>_xlfn.LET(_xlpm.d,$G3370,_xlpm.k,_xlfn.CONCAT(LEFT(TRIM(B$1),1),"*"),COUNTIF(_xlpm.d,_xlpm.k))</f>
        <v>0</v>
      </c>
      <c r="C3370" s="1">
        <f>_xlfn.LET(_xlpm.d,$G3370,_xlpm.k,_xlfn.CONCAT(LEFT(TRIM(C$1),1),"*"),COUNTIF(_xlpm.d,_xlpm.k))</f>
        <v>0</v>
      </c>
      <c r="D3370" s="1">
        <f>_xlfn.LET(_xlpm.d,$G3370,_xlpm.k,_xlfn.CONCAT(LEFT(TRIM(D$1),1),"*"),COUNTIF(_xlpm.d,_xlpm.k))</f>
        <v>0</v>
      </c>
      <c r="E3370" s="1">
        <f>LOG(F3370+1,10)</f>
        <v>0.30102999566398114</v>
      </c>
      <c r="F3370" s="7">
        <v>1</v>
      </c>
      <c r="G3370" s="9" t="s">
        <v>4539</v>
      </c>
      <c r="H3370" s="4">
        <f>F3370/freq.sum.r6e</f>
        <v>4.9701789264413521E-5</v>
      </c>
      <c r="I3370" s="1" t="str">
        <f>_xlfn.LET(_xlpm.sep,":",_xlpm.w,$G3370,LEFT(_xlpm.w,FIND(_xlpm.sep,_xlpm.w)-1))</f>
        <v>sə</v>
      </c>
      <c r="J3370" s="1" t="str">
        <f>_xlfn.LET(_xlpm.sep,":",_xlpm.w,$G3370,RIGHT(_xlpm.w,LEN(_xlpm.w)-FIND(_xlpm.sep,_xlpm.w)))</f>
        <v>ssar</v>
      </c>
      <c r="K3370" s="10">
        <f>_xlfn.LET(_xlpm.w,I3370,LEN(_xlpm.w))</f>
        <v>2</v>
      </c>
      <c r="L3370" s="10">
        <f>_xlfn.LET(_xlpm.w,J3370,LEN(_xlpm.w))</f>
        <v>4</v>
      </c>
      <c r="M3370" s="10">
        <f>_xlfn.LET(_xlpm.a,K3370,_xlpm.b,L3370,MAX(_xlpm.a,_xlpm.b))</f>
        <v>4</v>
      </c>
      <c r="N3370" s="10">
        <f>_xlfn.LET(_xlpm.d,(K3370,L3370),MAX(_xlpm.d)-MIN(_xlpm.d))</f>
        <v>2</v>
      </c>
      <c r="O3370" s="1" t="str">
        <f>_xlfn.LET(_xlpm.sep,":",_xlpm.w,$G3370,_xlfn.CONCAT("~",RIGHT(_xlpm.w,LEN(_xlpm.w)-FIND(_xlpm.sep,_xlpm.w)),"~"))</f>
        <v>~ssar~</v>
      </c>
      <c r="P3370" s="1" t="str">
        <f>_xlfn.LET(_xlpm.sep,":",_xlpm.w,$G3370,_xlfn.CONCAT("[",LEFT(_xlpm.w,FIND(_xlpm.sep,_xlpm.w)-1),"]"))</f>
        <v>[sə]</v>
      </c>
      <c r="Q3370" s="14" cm="1">
        <f t="array" ref="Q3370">SUM(_xlfn._xlws.FILTER($H$2:$H$7117,_xlfn.MAP($O$2:$O$7117,_xlfn.LAMBDA(_xlpm.x,_xlpm.x=$O3370))))</f>
        <v>2.9821073558648114E-4</v>
      </c>
      <c r="R3370" s="14">
        <f>$H3370/Q3370</f>
        <v>0.16666666666666666</v>
      </c>
      <c r="S3370" s="14" cm="1">
        <f t="array" ref="S3370">SUM(_xlfn._xlws.FILTER($H$2:$H$7117,_xlfn.MAP($P$2:$P$7117,_xlfn.LAMBDA(_xlpm.x,_xlpm.x=$P3370))))</f>
        <v>3.9761431411530794E-3</v>
      </c>
      <c r="T3370" s="14">
        <f>$H3370/S3370</f>
        <v>1.2500000000000008E-2</v>
      </c>
      <c r="U3370" s="14">
        <f>_xlfn.LET(_xlpm.freq,F3370,_xlpm.size,M3370+1,_xlpm.F,V3370,LOG(1+_xlpm.freq)*LOG(1+_xlpm.size)*_xlpm.F)</f>
        <v>5.4476015704397664E-3</v>
      </c>
      <c r="V3370" s="14">
        <f>_xlfn.LET(_xlpm.a,T3370,_xlpm.b,R3370,2*_xlpm.a*_xlpm.b/(_xlpm.a+_xlpm.b))</f>
        <v>2.3255813953488386E-2</v>
      </c>
      <c r="W3370" s="14">
        <f>_xlfn.LET(_xlpm.p,R3370,_xlpm.q,T3370,LOG(_xlpm.p/_xlpm.q))</f>
        <v>1.1249387366082997</v>
      </c>
      <c r="X3370" s="2"/>
    </row>
    <row r="3371" spans="1:24">
      <c r="A3371" s="1" t="str">
        <f>_xlfn.LET(_xlpm.sep," : ",CONCATENATE(O3371,_xlpm.sep,P3371))</f>
        <v>~nser~ : [nsə]</v>
      </c>
      <c r="B3371" s="1">
        <f>_xlfn.LET(_xlpm.d,$G3371,_xlpm.k,_xlfn.CONCAT(LEFT(TRIM(B$1),1),"*"),COUNTIF(_xlpm.d,_xlpm.k))</f>
        <v>0</v>
      </c>
      <c r="C3371" s="1">
        <f>_xlfn.LET(_xlpm.d,$G3371,_xlpm.k,_xlfn.CONCAT(LEFT(TRIM(C$1),1),"*"),COUNTIF(_xlpm.d,_xlpm.k))</f>
        <v>0</v>
      </c>
      <c r="D3371" s="1">
        <f>_xlfn.LET(_xlpm.d,$G3371,_xlpm.k,_xlfn.CONCAT(LEFT(TRIM(D$1),1),"*"),COUNTIF(_xlpm.d,_xlpm.k))</f>
        <v>1</v>
      </c>
      <c r="E3371" s="1">
        <f>LOG(F3371+1,10)</f>
        <v>0.30102999566398114</v>
      </c>
      <c r="F3371" s="7">
        <v>1</v>
      </c>
      <c r="G3371" s="9" t="s">
        <v>3124</v>
      </c>
      <c r="H3371" s="4">
        <f>F3371/freq.sum.r6e</f>
        <v>4.9701789264413521E-5</v>
      </c>
      <c r="I3371" s="1" t="str">
        <f>_xlfn.LET(_xlpm.sep,":",_xlpm.w,$G3371,LEFT(_xlpm.w,FIND(_xlpm.sep,_xlpm.w)-1))</f>
        <v>nsə</v>
      </c>
      <c r="J3371" s="1" t="str">
        <f>_xlfn.LET(_xlpm.sep,":",_xlpm.w,$G3371,RIGHT(_xlpm.w,LEN(_xlpm.w)-FIND(_xlpm.sep,_xlpm.w)))</f>
        <v>nser</v>
      </c>
      <c r="K3371" s="10">
        <f>_xlfn.LET(_xlpm.w,I3371,LEN(_xlpm.w))</f>
        <v>3</v>
      </c>
      <c r="L3371" s="10">
        <f>_xlfn.LET(_xlpm.w,J3371,LEN(_xlpm.w))</f>
        <v>4</v>
      </c>
      <c r="M3371" s="10">
        <f>_xlfn.LET(_xlpm.a,K3371,_xlpm.b,L3371,MAX(_xlpm.a,_xlpm.b))</f>
        <v>4</v>
      </c>
      <c r="N3371" s="10">
        <f>_xlfn.LET(_xlpm.d,(K3371,L3371),MAX(_xlpm.d)-MIN(_xlpm.d))</f>
        <v>1</v>
      </c>
      <c r="O3371" s="1" t="str">
        <f>_xlfn.LET(_xlpm.sep,":",_xlpm.w,$G3371,_xlfn.CONCAT("~",RIGHT(_xlpm.w,LEN(_xlpm.w)-FIND(_xlpm.sep,_xlpm.w)),"~"))</f>
        <v>~nser~</v>
      </c>
      <c r="P3371" s="1" t="str">
        <f>_xlfn.LET(_xlpm.sep,":",_xlpm.w,$G3371,_xlfn.CONCAT("[",LEFT(_xlpm.w,FIND(_xlpm.sep,_xlpm.w)-1),"]"))</f>
        <v>[nsə]</v>
      </c>
      <c r="Q3371" s="14" cm="1">
        <f t="array" ref="Q3371">SUM(_xlfn._xlws.FILTER($H$2:$H$7117,_xlfn.MAP($O$2:$O$7117,_xlfn.LAMBDA(_xlpm.x,_xlpm.x=$O3371))))</f>
        <v>1.4910536779324057E-4</v>
      </c>
      <c r="R3371" s="14">
        <f>$H3371/Q3371</f>
        <v>0.33333333333333331</v>
      </c>
      <c r="S3371" s="14" cm="1">
        <f t="array" ref="S3371">SUM(_xlfn._xlws.FILTER($H$2:$H$7117,_xlfn.MAP($P$2:$P$7117,_xlfn.LAMBDA(_xlpm.x,_xlpm.x=$P3371))))</f>
        <v>1.9880715705765401E-3</v>
      </c>
      <c r="T3371" s="14">
        <f>$H3371/S3371</f>
        <v>2.5000000000000008E-2</v>
      </c>
      <c r="U3371" s="14">
        <f>_xlfn.LET(_xlpm.freq,F3371,_xlpm.size,M3371+1,_xlpm.F,V3371,LOG(1+_xlpm.freq)*LOG(1+_xlpm.size)*_xlpm.F)</f>
        <v>1.0895203140879528E-2</v>
      </c>
      <c r="V3371" s="14">
        <f>_xlfn.LET(_xlpm.a,T3371,_xlpm.b,R3371,2*_xlpm.a*_xlpm.b/(_xlpm.a+_xlpm.b))</f>
        <v>4.651162790697675E-2</v>
      </c>
      <c r="W3371" s="14">
        <f>_xlfn.LET(_xlpm.p,R3371,_xlpm.q,T3371,LOG(_xlpm.p/_xlpm.q))</f>
        <v>1.1249387366082999</v>
      </c>
      <c r="X3371" s="2"/>
    </row>
    <row r="3372" spans="1:24">
      <c r="A3372" s="1" t="str">
        <f>_xlfn.LET(_xlpm.sep," : ",CONCATENATE(O3372,_xlpm.sep,P3372))</f>
        <v>~nsur~ : [nsə]</v>
      </c>
      <c r="B3372" s="1">
        <f>_xlfn.LET(_xlpm.d,$G3372,_xlpm.k,_xlfn.CONCAT(LEFT(TRIM(B$1),1),"*"),COUNTIF(_xlpm.d,_xlpm.k))</f>
        <v>0</v>
      </c>
      <c r="C3372" s="1">
        <f>_xlfn.LET(_xlpm.d,$G3372,_xlpm.k,_xlfn.CONCAT(LEFT(TRIM(C$1),1),"*"),COUNTIF(_xlpm.d,_xlpm.k))</f>
        <v>0</v>
      </c>
      <c r="D3372" s="1">
        <f>_xlfn.LET(_xlpm.d,$G3372,_xlpm.k,_xlfn.CONCAT(LEFT(TRIM(D$1),1),"*"),COUNTIF(_xlpm.d,_xlpm.k))</f>
        <v>1</v>
      </c>
      <c r="E3372" s="1">
        <f>LOG(F3372+1,10)</f>
        <v>0.30102999566398114</v>
      </c>
      <c r="F3372" s="7">
        <v>1</v>
      </c>
      <c r="G3372" s="9" t="s">
        <v>3145</v>
      </c>
      <c r="H3372" s="4">
        <f>F3372/freq.sum.r6e</f>
        <v>4.9701789264413521E-5</v>
      </c>
      <c r="I3372" s="1" t="str">
        <f>_xlfn.LET(_xlpm.sep,":",_xlpm.w,$G3372,LEFT(_xlpm.w,FIND(_xlpm.sep,_xlpm.w)-1))</f>
        <v>nsə</v>
      </c>
      <c r="J3372" s="1" t="str">
        <f>_xlfn.LET(_xlpm.sep,":",_xlpm.w,$G3372,RIGHT(_xlpm.w,LEN(_xlpm.w)-FIND(_xlpm.sep,_xlpm.w)))</f>
        <v>nsur</v>
      </c>
      <c r="K3372" s="10">
        <f>_xlfn.LET(_xlpm.w,I3372,LEN(_xlpm.w))</f>
        <v>3</v>
      </c>
      <c r="L3372" s="10">
        <f>_xlfn.LET(_xlpm.w,J3372,LEN(_xlpm.w))</f>
        <v>4</v>
      </c>
      <c r="M3372" s="10">
        <f>_xlfn.LET(_xlpm.a,K3372,_xlpm.b,L3372,MAX(_xlpm.a,_xlpm.b))</f>
        <v>4</v>
      </c>
      <c r="N3372" s="10">
        <f>_xlfn.LET(_xlpm.d,(K3372,L3372),MAX(_xlpm.d)-MIN(_xlpm.d))</f>
        <v>1</v>
      </c>
      <c r="O3372" s="1" t="str">
        <f>_xlfn.LET(_xlpm.sep,":",_xlpm.w,$G3372,_xlfn.CONCAT("~",RIGHT(_xlpm.w,LEN(_xlpm.w)-FIND(_xlpm.sep,_xlpm.w)),"~"))</f>
        <v>~nsur~</v>
      </c>
      <c r="P3372" s="1" t="str">
        <f>_xlfn.LET(_xlpm.sep,":",_xlpm.w,$G3372,_xlfn.CONCAT("[",LEFT(_xlpm.w,FIND(_xlpm.sep,_xlpm.w)-1),"]"))</f>
        <v>[nsə]</v>
      </c>
      <c r="Q3372" s="14" cm="1">
        <f t="array" ref="Q3372">SUM(_xlfn._xlws.FILTER($H$2:$H$7111,_xlfn.MAP($O$2:$O$7111,_xlfn.LAMBDA(_xlpm.x,_xlpm.x=$O3372))))</f>
        <v>1.4910536779324057E-4</v>
      </c>
      <c r="R3372" s="14">
        <f>$H3372/Q3372</f>
        <v>0.33333333333333331</v>
      </c>
      <c r="S3372" s="14" cm="1">
        <f t="array" ref="S3372">SUM(_xlfn._xlws.FILTER($H$2:$H$7111,_xlfn.MAP($P$2:$P$7111,_xlfn.LAMBDA(_xlpm.x,_xlpm.x=$P3372))))</f>
        <v>1.9880715705765401E-3</v>
      </c>
      <c r="T3372" s="14">
        <f>$H3372/S3372</f>
        <v>2.5000000000000008E-2</v>
      </c>
      <c r="U3372" s="14">
        <f>_xlfn.LET(_xlpm.freq,F3372,_xlpm.size,M3372+1,_xlpm.F,V3372,LOG(1+_xlpm.freq)*LOG(1+_xlpm.size)*_xlpm.F)</f>
        <v>1.0895203140879528E-2</v>
      </c>
      <c r="V3372" s="14">
        <f>_xlfn.LET(_xlpm.a,T3372,_xlpm.b,R3372,2*_xlpm.a*_xlpm.b/(_xlpm.a+_xlpm.b))</f>
        <v>4.651162790697675E-2</v>
      </c>
      <c r="W3372" s="14">
        <f>_xlfn.LET(_xlpm.p,R3372,_xlpm.q,T3372,LOG(_xlpm.p/_xlpm.q))</f>
        <v>1.1249387366082999</v>
      </c>
      <c r="X3372" s="2"/>
    </row>
    <row r="3373" spans="1:24">
      <c r="A3373" s="1" t="str">
        <f>_xlfn.LET(_xlpm.sep," : ",CONCATENATE(O3373,_xlpm.sep,P3373))</f>
        <v>~geor~ : [dʒɛ]</v>
      </c>
      <c r="B3373" s="1">
        <f>_xlfn.LET(_xlpm.d,$G3373,_xlpm.k,_xlfn.CONCAT(LEFT(TRIM(B$1),1),"*"),COUNTIF(_xlpm.d,_xlpm.k))</f>
        <v>0</v>
      </c>
      <c r="C3373" s="1">
        <f>_xlfn.LET(_xlpm.d,$G3373,_xlpm.k,_xlfn.CONCAT(LEFT(TRIM(C$1),1),"*"),COUNTIF(_xlpm.d,_xlpm.k))</f>
        <v>0</v>
      </c>
      <c r="D3373" s="1">
        <f>_xlfn.LET(_xlpm.d,$G3373,_xlpm.k,_xlfn.CONCAT(LEFT(TRIM(D$1),1),"*"),COUNTIF(_xlpm.d,_xlpm.k))</f>
        <v>0</v>
      </c>
      <c r="E3373" s="1">
        <f>LOG(F3373+1,10)</f>
        <v>0.47712125471966244</v>
      </c>
      <c r="F3373" s="7">
        <v>2</v>
      </c>
      <c r="G3373" s="9" t="s">
        <v>767</v>
      </c>
      <c r="H3373" s="4">
        <f>F3373/freq.sum.r6e</f>
        <v>9.9403578528827041E-5</v>
      </c>
      <c r="I3373" s="1" t="str">
        <f>_xlfn.LET(_xlpm.sep,":",_xlpm.w,$G3373,LEFT(_xlpm.w,FIND(_xlpm.sep,_xlpm.w)-1))</f>
        <v>dʒɛ</v>
      </c>
      <c r="J3373" s="1" t="str">
        <f>_xlfn.LET(_xlpm.sep,":",_xlpm.w,$G3373,RIGHT(_xlpm.w,LEN(_xlpm.w)-FIND(_xlpm.sep,_xlpm.w)))</f>
        <v>geor</v>
      </c>
      <c r="K3373" s="10">
        <f>_xlfn.LET(_xlpm.w,I3373,LEN(_xlpm.w))</f>
        <v>3</v>
      </c>
      <c r="L3373" s="10">
        <f>_xlfn.LET(_xlpm.w,J3373,LEN(_xlpm.w))</f>
        <v>4</v>
      </c>
      <c r="M3373" s="10">
        <f>_xlfn.LET(_xlpm.a,K3373,_xlpm.b,L3373,MAX(_xlpm.a,_xlpm.b))</f>
        <v>4</v>
      </c>
      <c r="N3373" s="10">
        <f>_xlfn.LET(_xlpm.d,(K3373,L3373),MAX(_xlpm.d)-MIN(_xlpm.d))</f>
        <v>1</v>
      </c>
      <c r="O3373" s="1" t="str">
        <f>_xlfn.LET(_xlpm.sep,":",_xlpm.w,$G3373,_xlfn.CONCAT("~",RIGHT(_xlpm.w,LEN(_xlpm.w)-FIND(_xlpm.sep,_xlpm.w)),"~"))</f>
        <v>~geor~</v>
      </c>
      <c r="P3373" s="1" t="str">
        <f>_xlfn.LET(_xlpm.sep,":",_xlpm.w,$G3373,_xlfn.CONCAT("[",LEFT(_xlpm.w,FIND(_xlpm.sep,_xlpm.w)-1),"]"))</f>
        <v>[dʒɛ]</v>
      </c>
      <c r="Q3373" s="14" cm="1">
        <f t="array" ref="Q3373">SUM(_xlfn._xlws.FILTER($H$2:$H$7117,_xlfn.MAP($O$2:$O$7117,_xlfn.LAMBDA(_xlpm.x,_xlpm.x=$O3373))))</f>
        <v>1.4910536779324057E-4</v>
      </c>
      <c r="R3373" s="14">
        <f>$H3373/Q3373</f>
        <v>0.66666666666666663</v>
      </c>
      <c r="S3373" s="14" cm="1">
        <f t="array" ref="S3373">SUM(_xlfn._xlws.FILTER($H$2:$H$7117,_xlfn.MAP($P$2:$P$7117,_xlfn.LAMBDA(_xlpm.x,_xlpm.x=$P3373))))</f>
        <v>1.988071570576541E-3</v>
      </c>
      <c r="T3373" s="14">
        <f>$H3373/S3373</f>
        <v>4.9999999999999996E-2</v>
      </c>
      <c r="U3373" s="14">
        <f>_xlfn.LET(_xlpm.freq,F3373,_xlpm.size,M3373+1,_xlpm.F,V3373,LOG(1+_xlpm.freq)*LOG(1+_xlpm.size)*_xlpm.F)</f>
        <v>3.4536976832066808E-2</v>
      </c>
      <c r="V3373" s="14">
        <f>_xlfn.LET(_xlpm.a,T3373,_xlpm.b,R3373,2*_xlpm.a*_xlpm.b/(_xlpm.a+_xlpm.b))</f>
        <v>9.3023255813953473E-2</v>
      </c>
      <c r="W3373" s="14">
        <f>_xlfn.LET(_xlpm.p,R3373,_xlpm.q,T3373,LOG(_xlpm.p/_xlpm.q))</f>
        <v>1.1249387366082999</v>
      </c>
      <c r="X3373" s="2"/>
    </row>
    <row r="3374" spans="1:24">
      <c r="A3374" s="1" t="str">
        <f>_xlfn.LET(_xlpm.sep," : ",CONCATENATE(O3374,_xlpm.sep,P3374))</f>
        <v>~nuew~ : [nju]</v>
      </c>
      <c r="B3374" s="1">
        <f>_xlfn.LET(_xlpm.d,$G3374,_xlpm.k,_xlfn.CONCAT(LEFT(TRIM(B$1),1),"*"),COUNTIF(_xlpm.d,_xlpm.k))</f>
        <v>0</v>
      </c>
      <c r="C3374" s="1">
        <f>_xlfn.LET(_xlpm.d,$G3374,_xlpm.k,_xlfn.CONCAT(LEFT(TRIM(C$1),1),"*"),COUNTIF(_xlpm.d,_xlpm.k))</f>
        <v>0</v>
      </c>
      <c r="D3374" s="1">
        <f>_xlfn.LET(_xlpm.d,$G3374,_xlpm.k,_xlfn.CONCAT(LEFT(TRIM(D$1),1),"*"),COUNTIF(_xlpm.d,_xlpm.k))</f>
        <v>1</v>
      </c>
      <c r="E3374" s="1">
        <f>LOG(F3374+1,10)</f>
        <v>0.30102999566398114</v>
      </c>
      <c r="F3374" s="7">
        <v>1</v>
      </c>
      <c r="G3374" s="9" t="s">
        <v>2985</v>
      </c>
      <c r="H3374" s="4">
        <f>F3374/freq.sum.r6e</f>
        <v>4.9701789264413521E-5</v>
      </c>
      <c r="I3374" s="1" t="str">
        <f>_xlfn.LET(_xlpm.sep,":",_xlpm.w,$G3374,LEFT(_xlpm.w,FIND(_xlpm.sep,_xlpm.w)-1))</f>
        <v>nju</v>
      </c>
      <c r="J3374" s="1" t="str">
        <f>_xlfn.LET(_xlpm.sep,":",_xlpm.w,$G3374,RIGHT(_xlpm.w,LEN(_xlpm.w)-FIND(_xlpm.sep,_xlpm.w)))</f>
        <v>nuew</v>
      </c>
      <c r="K3374" s="10">
        <f>_xlfn.LET(_xlpm.w,I3374,LEN(_xlpm.w))</f>
        <v>3</v>
      </c>
      <c r="L3374" s="10">
        <f>_xlfn.LET(_xlpm.w,J3374,LEN(_xlpm.w))</f>
        <v>4</v>
      </c>
      <c r="M3374" s="10">
        <f>_xlfn.LET(_xlpm.a,K3374,_xlpm.b,L3374,MAX(_xlpm.a,_xlpm.b))</f>
        <v>4</v>
      </c>
      <c r="N3374" s="10">
        <f>_xlfn.LET(_xlpm.d,(K3374,L3374),MAX(_xlpm.d)-MIN(_xlpm.d))</f>
        <v>1</v>
      </c>
      <c r="O3374" s="1" t="str">
        <f>_xlfn.LET(_xlpm.sep,":",_xlpm.w,$G3374,_xlfn.CONCAT("~",RIGHT(_xlpm.w,LEN(_xlpm.w)-FIND(_xlpm.sep,_xlpm.w)),"~"))</f>
        <v>~nuew~</v>
      </c>
      <c r="P3374" s="1" t="str">
        <f>_xlfn.LET(_xlpm.sep,":",_xlpm.w,$G3374,_xlfn.CONCAT("[",LEFT(_xlpm.w,FIND(_xlpm.sep,_xlpm.w)-1),"]"))</f>
        <v>[nju]</v>
      </c>
      <c r="Q3374" s="14" cm="1">
        <f t="array" ref="Q3374">SUM(_xlfn._xlws.FILTER($H$2:$H$7117,_xlfn.MAP($O$2:$O$7117,_xlfn.LAMBDA(_xlpm.x,_xlpm.x=$O3374))))</f>
        <v>9.9403578528827041E-5</v>
      </c>
      <c r="R3374" s="14">
        <f>$H3374/Q3374</f>
        <v>0.5</v>
      </c>
      <c r="S3374" s="14" cm="1">
        <f t="array" ref="S3374">SUM(_xlfn._xlws.FILTER($H$2:$H$7117,_xlfn.MAP($P$2:$P$7117,_xlfn.LAMBDA(_xlpm.x,_xlpm.x=$P3374))))</f>
        <v>1.3419483101391647E-3</v>
      </c>
      <c r="T3374" s="14">
        <f>$H3374/S3374</f>
        <v>3.7037037037037049E-2</v>
      </c>
      <c r="U3374" s="14">
        <f>_xlfn.LET(_xlpm.freq,F3374,_xlpm.size,M3374+1,_xlpm.F,V3374,LOG(1+_xlpm.freq)*LOG(1+_xlpm.size)*_xlpm.F)</f>
        <v>1.6154956381304129E-2</v>
      </c>
      <c r="V3374" s="14">
        <f>_xlfn.LET(_xlpm.a,T3374,_xlpm.b,R3374,2*_xlpm.a*_xlpm.b/(_xlpm.a+_xlpm.b))</f>
        <v>6.8965517241379323E-2</v>
      </c>
      <c r="W3374" s="14">
        <f>_xlfn.LET(_xlpm.p,R3374,_xlpm.q,T3374,LOG(_xlpm.p/_xlpm.q))</f>
        <v>1.1303337684950061</v>
      </c>
      <c r="X3374" s="2"/>
    </row>
    <row r="3375" spans="1:24">
      <c r="A3375" s="1" t="str">
        <f>_xlfn.LET(_xlpm.sep," : ",CONCATENATE(O3375,_xlpm.sep,P3375))</f>
        <v>~nugh~ : [nju]</v>
      </c>
      <c r="B3375" s="1">
        <f>_xlfn.LET(_xlpm.d,$G3375,_xlpm.k,_xlfn.CONCAT(LEFT(TRIM(B$1),1),"*"),COUNTIF(_xlpm.d,_xlpm.k))</f>
        <v>0</v>
      </c>
      <c r="C3375" s="1">
        <f>_xlfn.LET(_xlpm.d,$G3375,_xlpm.k,_xlfn.CONCAT(LEFT(TRIM(C$1),1),"*"),COUNTIF(_xlpm.d,_xlpm.k))</f>
        <v>0</v>
      </c>
      <c r="D3375" s="1">
        <f>_xlfn.LET(_xlpm.d,$G3375,_xlpm.k,_xlfn.CONCAT(LEFT(TRIM(D$1),1),"*"),COUNTIF(_xlpm.d,_xlpm.k))</f>
        <v>1</v>
      </c>
      <c r="E3375" s="1">
        <f>LOG(F3375+1,10)</f>
        <v>0.30102999566398114</v>
      </c>
      <c r="F3375" s="7">
        <v>1</v>
      </c>
      <c r="G3375" s="9" t="s">
        <v>2986</v>
      </c>
      <c r="H3375" s="4">
        <f>F3375/freq.sum.r6e</f>
        <v>4.9701789264413521E-5</v>
      </c>
      <c r="I3375" s="1" t="str">
        <f>_xlfn.LET(_xlpm.sep,":",_xlpm.w,$G3375,LEFT(_xlpm.w,FIND(_xlpm.sep,_xlpm.w)-1))</f>
        <v>nju</v>
      </c>
      <c r="J3375" s="1" t="str">
        <f>_xlfn.LET(_xlpm.sep,":",_xlpm.w,$G3375,RIGHT(_xlpm.w,LEN(_xlpm.w)-FIND(_xlpm.sep,_xlpm.w)))</f>
        <v>nugh</v>
      </c>
      <c r="K3375" s="10">
        <f>_xlfn.LET(_xlpm.w,I3375,LEN(_xlpm.w))</f>
        <v>3</v>
      </c>
      <c r="L3375" s="10">
        <f>_xlfn.LET(_xlpm.w,J3375,LEN(_xlpm.w))</f>
        <v>4</v>
      </c>
      <c r="M3375" s="10">
        <f>_xlfn.LET(_xlpm.a,K3375,_xlpm.b,L3375,MAX(_xlpm.a,_xlpm.b))</f>
        <v>4</v>
      </c>
      <c r="N3375" s="10">
        <f>_xlfn.LET(_xlpm.d,(K3375,L3375),MAX(_xlpm.d)-MIN(_xlpm.d))</f>
        <v>1</v>
      </c>
      <c r="O3375" s="1" t="str">
        <f>_xlfn.LET(_xlpm.sep,":",_xlpm.w,$G3375,_xlfn.CONCAT("~",RIGHT(_xlpm.w,LEN(_xlpm.w)-FIND(_xlpm.sep,_xlpm.w)),"~"))</f>
        <v>~nugh~</v>
      </c>
      <c r="P3375" s="1" t="str">
        <f>_xlfn.LET(_xlpm.sep,":",_xlpm.w,$G3375,_xlfn.CONCAT("[",LEFT(_xlpm.w,FIND(_xlpm.sep,_xlpm.w)-1),"]"))</f>
        <v>[nju]</v>
      </c>
      <c r="Q3375" s="14" cm="1">
        <f t="array" ref="Q3375">SUM(_xlfn._xlws.FILTER($H$2:$H$7117,_xlfn.MAP($O$2:$O$7117,_xlfn.LAMBDA(_xlpm.x,_xlpm.x=$O3375))))</f>
        <v>9.9403578528827041E-5</v>
      </c>
      <c r="R3375" s="14">
        <f>$H3375/Q3375</f>
        <v>0.5</v>
      </c>
      <c r="S3375" s="14" cm="1">
        <f t="array" ref="S3375">SUM(_xlfn._xlws.FILTER($H$2:$H$7117,_xlfn.MAP($P$2:$P$7117,_xlfn.LAMBDA(_xlpm.x,_xlpm.x=$P3375))))</f>
        <v>1.3419483101391647E-3</v>
      </c>
      <c r="T3375" s="14">
        <f>$H3375/S3375</f>
        <v>3.7037037037037049E-2</v>
      </c>
      <c r="U3375" s="14">
        <f>_xlfn.LET(_xlpm.freq,F3375,_xlpm.size,M3375+1,_xlpm.F,V3375,LOG(1+_xlpm.freq)*LOG(1+_xlpm.size)*_xlpm.F)</f>
        <v>1.6154956381304129E-2</v>
      </c>
      <c r="V3375" s="14">
        <f>_xlfn.LET(_xlpm.a,T3375,_xlpm.b,R3375,2*_xlpm.a*_xlpm.b/(_xlpm.a+_xlpm.b))</f>
        <v>6.8965517241379323E-2</v>
      </c>
      <c r="W3375" s="14">
        <f>_xlfn.LET(_xlpm.p,R3375,_xlpm.q,T3375,LOG(_xlpm.p/_xlpm.q))</f>
        <v>1.1303337684950061</v>
      </c>
      <c r="X3375" s="2"/>
    </row>
    <row r="3376" spans="1:24">
      <c r="A3376" s="1" t="str">
        <f>_xlfn.LET(_xlpm.sep," : ",CONCATENATE(O3376,_xlpm.sep,P3376))</f>
        <v>~frie~ : [fɹɪ]</v>
      </c>
      <c r="B3376" s="1">
        <f>_xlfn.LET(_xlpm.d,$G3376,_xlpm.k,_xlfn.CONCAT(LEFT(TRIM(B$1),1),"*"),COUNTIF(_xlpm.d,_xlpm.k))</f>
        <v>0</v>
      </c>
      <c r="C3376" s="1">
        <f>_xlfn.LET(_xlpm.d,$G3376,_xlpm.k,_xlfn.CONCAT(LEFT(TRIM(C$1),1),"*"),COUNTIF(_xlpm.d,_xlpm.k))</f>
        <v>0</v>
      </c>
      <c r="D3376" s="1">
        <f>_xlfn.LET(_xlpm.d,$G3376,_xlpm.k,_xlfn.CONCAT(LEFT(TRIM(D$1),1),"*"),COUNTIF(_xlpm.d,_xlpm.k))</f>
        <v>0</v>
      </c>
      <c r="E3376" s="1">
        <f>LOG(F3376+1,10)</f>
        <v>0.30102999566398114</v>
      </c>
      <c r="F3376" s="7">
        <v>1</v>
      </c>
      <c r="G3376" s="9" t="s">
        <v>1157</v>
      </c>
      <c r="H3376" s="4">
        <f>F3376/freq.sum.r6e</f>
        <v>4.9701789264413521E-5</v>
      </c>
      <c r="I3376" s="1" t="str">
        <f>_xlfn.LET(_xlpm.sep,":",_xlpm.w,$G3376,LEFT(_xlpm.w,FIND(_xlpm.sep,_xlpm.w)-1))</f>
        <v>fɹɪ</v>
      </c>
      <c r="J3376" s="1" t="str">
        <f>_xlfn.LET(_xlpm.sep,":",_xlpm.w,$G3376,RIGHT(_xlpm.w,LEN(_xlpm.w)-FIND(_xlpm.sep,_xlpm.w)))</f>
        <v>frie</v>
      </c>
      <c r="K3376" s="10">
        <f>_xlfn.LET(_xlpm.w,I3376,LEN(_xlpm.w))</f>
        <v>3</v>
      </c>
      <c r="L3376" s="10">
        <f>_xlfn.LET(_xlpm.w,J3376,LEN(_xlpm.w))</f>
        <v>4</v>
      </c>
      <c r="M3376" s="10">
        <f>_xlfn.LET(_xlpm.a,K3376,_xlpm.b,L3376,MAX(_xlpm.a,_xlpm.b))</f>
        <v>4</v>
      </c>
      <c r="N3376" s="10">
        <f>_xlfn.LET(_xlpm.d,(K3376,L3376),MAX(_xlpm.d)-MIN(_xlpm.d))</f>
        <v>1</v>
      </c>
      <c r="O3376" s="1" t="str">
        <f>_xlfn.LET(_xlpm.sep,":",_xlpm.w,$G3376,_xlfn.CONCAT("~",RIGHT(_xlpm.w,LEN(_xlpm.w)-FIND(_xlpm.sep,_xlpm.w)),"~"))</f>
        <v>~frie~</v>
      </c>
      <c r="P3376" s="1" t="str">
        <f>_xlfn.LET(_xlpm.sep,":",_xlpm.w,$G3376,_xlfn.CONCAT("[",LEFT(_xlpm.w,FIND(_xlpm.sep,_xlpm.w)-1),"]"))</f>
        <v>[fɹɪ]</v>
      </c>
      <c r="Q3376" s="14" cm="1">
        <f t="array" ref="Q3376">SUM(_xlfn._xlws.FILTER($H$2:$H$7117,_xlfn.MAP($O$2:$O$7117,_xlfn.LAMBDA(_xlpm.x,_xlpm.x=$O3376))))</f>
        <v>3.479125248508946E-4</v>
      </c>
      <c r="R3376" s="14">
        <f>$H3376/Q3376</f>
        <v>0.14285714285714288</v>
      </c>
      <c r="S3376" s="14" cm="1">
        <f t="array" ref="S3376">SUM(_xlfn._xlws.FILTER($H$2:$H$7117,_xlfn.MAP($P$2:$P$7117,_xlfn.LAMBDA(_xlpm.x,_xlpm.x=$P3376))))</f>
        <v>4.7713717693836965E-3</v>
      </c>
      <c r="T3376" s="14">
        <f>$H3376/S3376</f>
        <v>1.041666666666667E-2</v>
      </c>
      <c r="U3376" s="14">
        <f>_xlfn.LET(_xlpm.freq,F3376,_xlpm.size,M3376+1,_xlpm.F,V3376,LOG(1+_xlpm.freq)*LOG(1+_xlpm.size)*_xlpm.F)</f>
        <v>4.5484828646390266E-3</v>
      </c>
      <c r="V3376" s="14">
        <f>_xlfn.LET(_xlpm.a,T3376,_xlpm.b,R3376,2*_xlpm.a*_xlpm.b/(_xlpm.a+_xlpm.b))</f>
        <v>1.9417475728155345E-2</v>
      </c>
      <c r="W3376" s="14">
        <f>_xlfn.LET(_xlpm.p,R3376,_xlpm.q,T3376,LOG(_xlpm.p/_xlpm.q))</f>
        <v>1.1371731930253115</v>
      </c>
      <c r="X3376" s="2"/>
    </row>
    <row r="3377" spans="1:24">
      <c r="A3377" s="1" t="str">
        <f>_xlfn.LET(_xlpm.sep," : ",CONCATENATE(O3377,_xlpm.sep,P3377))</f>
        <v>~cagh~ : [keɪ]</v>
      </c>
      <c r="B3377" s="1">
        <f>_xlfn.LET(_xlpm.d,$G3377,_xlpm.k,_xlfn.CONCAT(LEFT(TRIM(B$1),1),"*"),COUNTIF(_xlpm.d,_xlpm.k))</f>
        <v>0</v>
      </c>
      <c r="C3377" s="1">
        <f>_xlfn.LET(_xlpm.d,$G3377,_xlpm.k,_xlfn.CONCAT(LEFT(TRIM(C$1),1),"*"),COUNTIF(_xlpm.d,_xlpm.k))</f>
        <v>0</v>
      </c>
      <c r="D3377" s="1">
        <f>_xlfn.LET(_xlpm.d,$G3377,_xlpm.k,_xlfn.CONCAT(LEFT(TRIM(D$1),1),"*"),COUNTIF(_xlpm.d,_xlpm.k))</f>
        <v>0</v>
      </c>
      <c r="E3377" s="1">
        <f>LOG(F3377+1,10)</f>
        <v>0.30102999566398114</v>
      </c>
      <c r="F3377" s="7">
        <v>1</v>
      </c>
      <c r="G3377" s="9" t="s">
        <v>1387</v>
      </c>
      <c r="H3377" s="4">
        <f>F3377/freq.sum.r6e</f>
        <v>4.9701789264413521E-5</v>
      </c>
      <c r="I3377" s="1" t="str">
        <f>_xlfn.LET(_xlpm.sep,":",_xlpm.w,$G3377,LEFT(_xlpm.w,FIND(_xlpm.sep,_xlpm.w)-1))</f>
        <v>keɪ</v>
      </c>
      <c r="J3377" s="1" t="str">
        <f>_xlfn.LET(_xlpm.sep,":",_xlpm.w,$G3377,RIGHT(_xlpm.w,LEN(_xlpm.w)-FIND(_xlpm.sep,_xlpm.w)))</f>
        <v>cagh</v>
      </c>
      <c r="K3377" s="10">
        <f>_xlfn.LET(_xlpm.w,I3377,LEN(_xlpm.w))</f>
        <v>3</v>
      </c>
      <c r="L3377" s="10">
        <f>_xlfn.LET(_xlpm.w,J3377,LEN(_xlpm.w))</f>
        <v>4</v>
      </c>
      <c r="M3377" s="10">
        <f>_xlfn.LET(_xlpm.a,K3377,_xlpm.b,L3377,MAX(_xlpm.a,_xlpm.b))</f>
        <v>4</v>
      </c>
      <c r="N3377" s="10">
        <f>_xlfn.LET(_xlpm.d,(K3377,L3377),MAX(_xlpm.d)-MIN(_xlpm.d))</f>
        <v>1</v>
      </c>
      <c r="O3377" s="1" t="str">
        <f>_xlfn.LET(_xlpm.sep,":",_xlpm.w,$G3377,_xlfn.CONCAT("~",RIGHT(_xlpm.w,LEN(_xlpm.w)-FIND(_xlpm.sep,_xlpm.w)),"~"))</f>
        <v>~cagh~</v>
      </c>
      <c r="P3377" s="1" t="str">
        <f>_xlfn.LET(_xlpm.sep,":",_xlpm.w,$G3377,_xlfn.CONCAT("[",LEFT(_xlpm.w,FIND(_xlpm.sep,_xlpm.w)-1),"]"))</f>
        <v>[keɪ]</v>
      </c>
      <c r="Q3377" s="14" cm="1">
        <f t="array" ref="Q3377">SUM(_xlfn._xlws.FILTER($H$2:$H$7117,_xlfn.MAP($O$2:$O$7117,_xlfn.LAMBDA(_xlpm.x,_xlpm.x=$O3377))))</f>
        <v>1.4910536779324057E-4</v>
      </c>
      <c r="R3377" s="14">
        <f>$H3377/Q3377</f>
        <v>0.33333333333333331</v>
      </c>
      <c r="S3377" s="14" cm="1">
        <f t="array" ref="S3377">SUM(_xlfn._xlws.FILTER($H$2:$H$7117,_xlfn.MAP($P$2:$P$7117,_xlfn.LAMBDA(_xlpm.x,_xlpm.x=$P3377))))</f>
        <v>2.0874751491053683E-3</v>
      </c>
      <c r="T3377" s="14">
        <f>$H3377/S3377</f>
        <v>2.3809523809523805E-2</v>
      </c>
      <c r="U3377" s="14">
        <f>_xlfn.LET(_xlpm.freq,F3377,_xlpm.size,M3377+1,_xlpm.F,V3377,LOG(1+_xlpm.freq)*LOG(1+_xlpm.size)*_xlpm.F)</f>
        <v>1.0410971890173768E-2</v>
      </c>
      <c r="V3377" s="14">
        <f>_xlfn.LET(_xlpm.a,T3377,_xlpm.b,R3377,2*_xlpm.a*_xlpm.b/(_xlpm.a+_xlpm.b))</f>
        <v>4.4444444444444439E-2</v>
      </c>
      <c r="W3377" s="14">
        <f>_xlfn.LET(_xlpm.p,R3377,_xlpm.q,T3377,LOG(_xlpm.p/_xlpm.q))</f>
        <v>1.1461280356782382</v>
      </c>
      <c r="X3377" s="2"/>
    </row>
    <row r="3378" spans="1:24">
      <c r="A3378" s="1" t="str">
        <f>_xlfn.LET(_xlpm.sep," : ",CONCATENATE(O3378,_xlpm.sep,P3378))</f>
        <v>~wher~ : [wɛ]</v>
      </c>
      <c r="B3378" s="1">
        <f>_xlfn.LET(_xlpm.d,$G3378,_xlpm.k,_xlfn.CONCAT(LEFT(TRIM(B$1),1),"*"),COUNTIF(_xlpm.d,_xlpm.k))</f>
        <v>0</v>
      </c>
      <c r="C3378" s="1">
        <f>_xlfn.LET(_xlpm.d,$G3378,_xlpm.k,_xlfn.CONCAT(LEFT(TRIM(C$1),1),"*"),COUNTIF(_xlpm.d,_xlpm.k))</f>
        <v>0</v>
      </c>
      <c r="D3378" s="1">
        <f>_xlfn.LET(_xlpm.d,$G3378,_xlpm.k,_xlfn.CONCAT(LEFT(TRIM(D$1),1),"*"),COUNTIF(_xlpm.d,_xlpm.k))</f>
        <v>0</v>
      </c>
      <c r="E3378" s="1">
        <f>LOG(F3378+1,10)</f>
        <v>0.47712125471966244</v>
      </c>
      <c r="F3378" s="7">
        <v>2</v>
      </c>
      <c r="G3378" s="9" t="s">
        <v>5307</v>
      </c>
      <c r="H3378" s="4">
        <f>F3378/freq.sum.r6e</f>
        <v>9.9403578528827041E-5</v>
      </c>
      <c r="I3378" s="1" t="str">
        <f>_xlfn.LET(_xlpm.sep,":",_xlpm.w,$G3378,LEFT(_xlpm.w,FIND(_xlpm.sep,_xlpm.w)-1))</f>
        <v>wɛ</v>
      </c>
      <c r="J3378" s="1" t="str">
        <f>_xlfn.LET(_xlpm.sep,":",_xlpm.w,$G3378,RIGHT(_xlpm.w,LEN(_xlpm.w)-FIND(_xlpm.sep,_xlpm.w)))</f>
        <v>wher</v>
      </c>
      <c r="K3378" s="10">
        <f>_xlfn.LET(_xlpm.w,I3378,LEN(_xlpm.w))</f>
        <v>2</v>
      </c>
      <c r="L3378" s="10">
        <f>_xlfn.LET(_xlpm.w,J3378,LEN(_xlpm.w))</f>
        <v>4</v>
      </c>
      <c r="M3378" s="10">
        <f>_xlfn.LET(_xlpm.a,K3378,_xlpm.b,L3378,MAX(_xlpm.a,_xlpm.b))</f>
        <v>4</v>
      </c>
      <c r="N3378" s="10">
        <f>_xlfn.LET(_xlpm.d,(K3378,L3378),MAX(_xlpm.d)-MIN(_xlpm.d))</f>
        <v>2</v>
      </c>
      <c r="O3378" s="1" t="str">
        <f>_xlfn.LET(_xlpm.sep,":",_xlpm.w,$G3378,_xlfn.CONCAT("~",RIGHT(_xlpm.w,LEN(_xlpm.w)-FIND(_xlpm.sep,_xlpm.w)),"~"))</f>
        <v>~wher~</v>
      </c>
      <c r="P3378" s="1" t="str">
        <f>_xlfn.LET(_xlpm.sep,":",_xlpm.w,$G3378,_xlfn.CONCAT("[",LEFT(_xlpm.w,FIND(_xlpm.sep,_xlpm.w)-1),"]"))</f>
        <v>[wɛ]</v>
      </c>
      <c r="Q3378" s="14" cm="1">
        <f t="array" ref="Q3378">SUM(_xlfn._xlws.FILTER($H$2:$H$7117,_xlfn.MAP($O$2:$O$7117,_xlfn.LAMBDA(_xlpm.x,_xlpm.x=$O3378))))</f>
        <v>1.9880715705765408E-4</v>
      </c>
      <c r="R3378" s="14">
        <f>$H3378/Q3378</f>
        <v>0.5</v>
      </c>
      <c r="S3378" s="14" cm="1">
        <f t="array" ref="S3378">SUM(_xlfn._xlws.FILTER($H$2:$H$7117,_xlfn.MAP($P$2:$P$7117,_xlfn.LAMBDA(_xlpm.x,_xlpm.x=$P3378))))</f>
        <v>2.7833001988071563E-3</v>
      </c>
      <c r="T3378" s="14">
        <f>$H3378/S3378</f>
        <v>3.5714285714285726E-2</v>
      </c>
      <c r="U3378" s="14">
        <f>_xlfn.LET(_xlpm.freq,F3378,_xlpm.size,M3378+1,_xlpm.F,V3378,LOG(1+_xlpm.freq)*LOG(1+_xlpm.size)*_xlpm.F)</f>
        <v>2.4751500062981227E-2</v>
      </c>
      <c r="V3378" s="14">
        <f>_xlfn.LET(_xlpm.a,T3378,_xlpm.b,R3378,2*_xlpm.a*_xlpm.b/(_xlpm.a+_xlpm.b))</f>
        <v>6.6666666666666693E-2</v>
      </c>
      <c r="W3378" s="14">
        <f>_xlfn.LET(_xlpm.p,R3378,_xlpm.q,T3378,LOG(_xlpm.p/_xlpm.q))</f>
        <v>1.146128035678238</v>
      </c>
      <c r="X3378" s="2"/>
    </row>
    <row r="3379" spans="1:24">
      <c r="A3379" s="1" t="str">
        <f>_xlfn.LET(_xlpm.sep," : ",CONCATENATE(O3379,_xlpm.sep,P3379))</f>
        <v>~roaw~ : [ɹoʊ]</v>
      </c>
      <c r="B3379" s="1">
        <f>_xlfn.LET(_xlpm.d,$G3379,_xlpm.k,_xlfn.CONCAT(LEFT(TRIM(B$1),1),"*"),COUNTIF(_xlpm.d,_xlpm.k))</f>
        <v>1</v>
      </c>
      <c r="C3379" s="1">
        <f>_xlfn.LET(_xlpm.d,$G3379,_xlpm.k,_xlfn.CONCAT(LEFT(TRIM(C$1),1),"*"),COUNTIF(_xlpm.d,_xlpm.k))</f>
        <v>0</v>
      </c>
      <c r="D3379" s="1">
        <f>_xlfn.LET(_xlpm.d,$G3379,_xlpm.k,_xlfn.CONCAT(LEFT(TRIM(D$1),1),"*"),COUNTIF(_xlpm.d,_xlpm.k))</f>
        <v>0</v>
      </c>
      <c r="E3379" s="1">
        <f>LOG(F3379+1,10)</f>
        <v>0.47712125471966244</v>
      </c>
      <c r="F3379" s="7">
        <v>2</v>
      </c>
      <c r="G3379" s="9" t="s">
        <v>6163</v>
      </c>
      <c r="H3379" s="4">
        <f>F3379/freq.sum.r6e</f>
        <v>9.9403578528827041E-5</v>
      </c>
      <c r="I3379" s="1" t="str">
        <f>_xlfn.LET(_xlpm.sep,":",_xlpm.w,$G3379,LEFT(_xlpm.w,FIND(_xlpm.sep,_xlpm.w)-1))</f>
        <v>ɹoʊ</v>
      </c>
      <c r="J3379" s="1" t="str">
        <f>_xlfn.LET(_xlpm.sep,":",_xlpm.w,$G3379,RIGHT(_xlpm.w,LEN(_xlpm.w)-FIND(_xlpm.sep,_xlpm.w)))</f>
        <v>roaw</v>
      </c>
      <c r="K3379" s="10">
        <f>_xlfn.LET(_xlpm.w,I3379,LEN(_xlpm.w))</f>
        <v>3</v>
      </c>
      <c r="L3379" s="10">
        <f>_xlfn.LET(_xlpm.w,J3379,LEN(_xlpm.w))</f>
        <v>4</v>
      </c>
      <c r="M3379" s="10">
        <f>_xlfn.LET(_xlpm.a,K3379,_xlpm.b,L3379,MAX(_xlpm.a,_xlpm.b))</f>
        <v>4</v>
      </c>
      <c r="N3379" s="10">
        <f>_xlfn.LET(_xlpm.d,(K3379,L3379),MAX(_xlpm.d)-MIN(_xlpm.d))</f>
        <v>1</v>
      </c>
      <c r="O3379" s="1" t="str">
        <f>_xlfn.LET(_xlpm.sep,":",_xlpm.w,$G3379,_xlfn.CONCAT("~",RIGHT(_xlpm.w,LEN(_xlpm.w)-FIND(_xlpm.sep,_xlpm.w)),"~"))</f>
        <v>~roaw~</v>
      </c>
      <c r="P3379" s="1" t="str">
        <f>_xlfn.LET(_xlpm.sep,":",_xlpm.w,$G3379,_xlfn.CONCAT("[",LEFT(_xlpm.w,FIND(_xlpm.sep,_xlpm.w)-1),"]"))</f>
        <v>[ɹoʊ]</v>
      </c>
      <c r="Q3379" s="14" cm="1">
        <f t="array" ref="Q3379">SUM(_xlfn._xlws.FILTER($H$2:$H$7117,_xlfn.MAP($O$2:$O$7117,_xlfn.LAMBDA(_xlpm.x,_xlpm.x=$O3379))))</f>
        <v>1.4910536779324057E-4</v>
      </c>
      <c r="R3379" s="14">
        <f>$H3379/Q3379</f>
        <v>0.66666666666666663</v>
      </c>
      <c r="S3379" s="14" cm="1">
        <f t="array" ref="S3379">SUM(_xlfn._xlws.FILTER($H$2:$H$7117,_xlfn.MAP($P$2:$P$7117,_xlfn.LAMBDA(_xlpm.x,_xlpm.x=$P3379))))</f>
        <v>2.0874751491053679E-3</v>
      </c>
      <c r="T3379" s="14">
        <f>$H3379/S3379</f>
        <v>4.7619047619047616E-2</v>
      </c>
      <c r="U3379" s="14">
        <f>_xlfn.LET(_xlpm.freq,F3379,_xlpm.size,M3379+1,_xlpm.F,V3379,LOG(1+_xlpm.freq)*LOG(1+_xlpm.size)*_xlpm.F)</f>
        <v>3.3002000083974956E-2</v>
      </c>
      <c r="V3379" s="14">
        <f>_xlfn.LET(_xlpm.a,T3379,_xlpm.b,R3379,2*_xlpm.a*_xlpm.b/(_xlpm.a+_xlpm.b))</f>
        <v>8.8888888888888892E-2</v>
      </c>
      <c r="W3379" s="14">
        <f>_xlfn.LET(_xlpm.p,R3379,_xlpm.q,T3379,LOG(_xlpm.p/_xlpm.q))</f>
        <v>1.146128035678238</v>
      </c>
      <c r="X3379" s="2"/>
    </row>
    <row r="3380" spans="1:24">
      <c r="A3380" s="1" t="str">
        <f>_xlfn.LET(_xlpm.sep," : ",CONCATENATE(O3380,_xlpm.sep,P3380))</f>
        <v>~wrow~ : [ɹoʊ]</v>
      </c>
      <c r="B3380" s="1">
        <f>_xlfn.LET(_xlpm.d,$G3380,_xlpm.k,_xlfn.CONCAT(LEFT(TRIM(B$1),1),"*"),COUNTIF(_xlpm.d,_xlpm.k))</f>
        <v>1</v>
      </c>
      <c r="C3380" s="1">
        <f>_xlfn.LET(_xlpm.d,$G3380,_xlpm.k,_xlfn.CONCAT(LEFT(TRIM(C$1),1),"*"),COUNTIF(_xlpm.d,_xlpm.k))</f>
        <v>0</v>
      </c>
      <c r="D3380" s="1">
        <f>_xlfn.LET(_xlpm.d,$G3380,_xlpm.k,_xlfn.CONCAT(LEFT(TRIM(D$1),1),"*"),COUNTIF(_xlpm.d,_xlpm.k))</f>
        <v>0</v>
      </c>
      <c r="E3380" s="1">
        <f>LOG(F3380+1,10)</f>
        <v>0.47712125471966244</v>
      </c>
      <c r="F3380" s="7">
        <v>2</v>
      </c>
      <c r="G3380" s="9" t="s">
        <v>6179</v>
      </c>
      <c r="H3380" s="4">
        <f>F3380/freq.sum.r6e</f>
        <v>9.9403578528827041E-5</v>
      </c>
      <c r="I3380" s="4" t="str">
        <f>_xlfn.LET(_xlpm.sep,":",_xlpm.w,$G3380,LEFT(_xlpm.w,FIND(_xlpm.sep,_xlpm.w)-1))</f>
        <v>ɹoʊ</v>
      </c>
      <c r="J3380" s="4" t="str">
        <f>_xlfn.LET(_xlpm.sep,":",_xlpm.w,$G3380,RIGHT(_xlpm.w,LEN(_xlpm.w)-FIND(_xlpm.sep,_xlpm.w)))</f>
        <v>wrow</v>
      </c>
      <c r="K3380" s="10">
        <f>_xlfn.LET(_xlpm.w,I3380,LEN(_xlpm.w))</f>
        <v>3</v>
      </c>
      <c r="L3380" s="10">
        <f>_xlfn.LET(_xlpm.w,J3380,LEN(_xlpm.w))</f>
        <v>4</v>
      </c>
      <c r="M3380" s="10">
        <f>_xlfn.LET(_xlpm.a,K3380,_xlpm.b,L3380,MAX(_xlpm.a,_xlpm.b))</f>
        <v>4</v>
      </c>
      <c r="N3380" s="10">
        <f>_xlfn.LET(_xlpm.d,(K3380,L3380),MAX(_xlpm.d)-MIN(_xlpm.d))</f>
        <v>1</v>
      </c>
      <c r="O3380" s="1" t="str">
        <f>_xlfn.LET(_xlpm.sep,":",_xlpm.w,$G3380,_xlfn.CONCAT("~",RIGHT(_xlpm.w,LEN(_xlpm.w)-FIND(_xlpm.sep,_xlpm.w)),"~"))</f>
        <v>~wrow~</v>
      </c>
      <c r="P3380" s="1" t="str">
        <f>_xlfn.LET(_xlpm.sep,":",_xlpm.w,$G3380,_xlfn.CONCAT("[",LEFT(_xlpm.w,FIND(_xlpm.sep,_xlpm.w)-1),"]"))</f>
        <v>[ɹoʊ]</v>
      </c>
      <c r="Q3380" s="14" cm="1">
        <f t="array" ref="Q3380">SUM(_xlfn._xlws.FILTER($H$2:$H$7109,_xlfn.MAP($O$2:$O$7109,_xlfn.LAMBDA(_xlpm.x,_xlpm.x=$O3380))))</f>
        <v>1.4910536779324057E-4</v>
      </c>
      <c r="R3380" s="14">
        <f>$H3380/Q3380</f>
        <v>0.66666666666666663</v>
      </c>
      <c r="S3380" s="14" cm="1">
        <f t="array" ref="S3380">SUM(_xlfn._xlws.FILTER($H$2:$H$7109,_xlfn.MAP($P$2:$P$7109,_xlfn.LAMBDA(_xlpm.x,_xlpm.x=$P3380))))</f>
        <v>2.0874751491053679E-3</v>
      </c>
      <c r="T3380" s="14">
        <f>$H3380/S3380</f>
        <v>4.7619047619047616E-2</v>
      </c>
      <c r="U3380" s="14">
        <f>_xlfn.LET(_xlpm.freq,F3380,_xlpm.size,M3380+1,_xlpm.F,V3380,LOG(1+_xlpm.freq)*LOG(1+_xlpm.size)*_xlpm.F)</f>
        <v>3.3002000083974956E-2</v>
      </c>
      <c r="V3380" s="14">
        <f>_xlfn.LET(_xlpm.a,T3380,_xlpm.b,R3380,2*_xlpm.a*_xlpm.b/(_xlpm.a+_xlpm.b))</f>
        <v>8.8888888888888892E-2</v>
      </c>
      <c r="W3380" s="14">
        <f>_xlfn.LET(_xlpm.p,R3380,_xlpm.q,T3380,LOG(_xlpm.p/_xlpm.q))</f>
        <v>1.146128035678238</v>
      </c>
      <c r="X3380" s="2"/>
    </row>
    <row r="3381" spans="1:24">
      <c r="A3381" s="1" t="str">
        <f>_xlfn.LET(_xlpm.sep," : ",CONCATENATE(O3381,_xlpm.sep,P3381))</f>
        <v>~dayh~ : [deɪ]</v>
      </c>
      <c r="B3381" s="1">
        <f>_xlfn.LET(_xlpm.d,$G3381,_xlpm.k,_xlfn.CONCAT(LEFT(TRIM(B$1),1),"*"),COUNTIF(_xlpm.d,_xlpm.k))</f>
        <v>0</v>
      </c>
      <c r="C3381" s="1">
        <f>_xlfn.LET(_xlpm.d,$G3381,_xlpm.k,_xlfn.CONCAT(LEFT(TRIM(C$1),1),"*"),COUNTIF(_xlpm.d,_xlpm.k))</f>
        <v>0</v>
      </c>
      <c r="D3381" s="1">
        <f>_xlfn.LET(_xlpm.d,$G3381,_xlpm.k,_xlfn.CONCAT(LEFT(TRIM(D$1),1),"*"),COUNTIF(_xlpm.d,_xlpm.k))</f>
        <v>0</v>
      </c>
      <c r="E3381" s="1">
        <f>LOG(F3381+1,10)</f>
        <v>0.47712125471966244</v>
      </c>
      <c r="F3381" s="7">
        <v>2</v>
      </c>
      <c r="G3381" s="9" t="s">
        <v>451</v>
      </c>
      <c r="H3381" s="4">
        <f>F3381/freq.sum.r6e</f>
        <v>9.9403578528827041E-5</v>
      </c>
      <c r="I3381" s="1" t="str">
        <f>_xlfn.LET(_xlpm.sep,":",_xlpm.w,$G3381,LEFT(_xlpm.w,FIND(_xlpm.sep,_xlpm.w)-1))</f>
        <v>deɪ</v>
      </c>
      <c r="J3381" s="1" t="str">
        <f>_xlfn.LET(_xlpm.sep,":",_xlpm.w,$G3381,RIGHT(_xlpm.w,LEN(_xlpm.w)-FIND(_xlpm.sep,_xlpm.w)))</f>
        <v>dayh</v>
      </c>
      <c r="K3381" s="10">
        <f>_xlfn.LET(_xlpm.w,I3381,LEN(_xlpm.w))</f>
        <v>3</v>
      </c>
      <c r="L3381" s="10">
        <f>_xlfn.LET(_xlpm.w,J3381,LEN(_xlpm.w))</f>
        <v>4</v>
      </c>
      <c r="M3381" s="10">
        <f>_xlfn.LET(_xlpm.a,K3381,_xlpm.b,L3381,MAX(_xlpm.a,_xlpm.b))</f>
        <v>4</v>
      </c>
      <c r="N3381" s="10">
        <f>_xlfn.LET(_xlpm.d,(K3381,L3381),MAX(_xlpm.d)-MIN(_xlpm.d))</f>
        <v>1</v>
      </c>
      <c r="O3381" s="1" t="str">
        <f>_xlfn.LET(_xlpm.sep,":",_xlpm.w,$G3381,_xlfn.CONCAT("~",RIGHT(_xlpm.w,LEN(_xlpm.w)-FIND(_xlpm.sep,_xlpm.w)),"~"))</f>
        <v>~dayh~</v>
      </c>
      <c r="P3381" s="1" t="str">
        <f>_xlfn.LET(_xlpm.sep,":",_xlpm.w,$G3381,_xlfn.CONCAT("[",LEFT(_xlpm.w,FIND(_xlpm.sep,_xlpm.w)-1),"]"))</f>
        <v>[deɪ]</v>
      </c>
      <c r="Q3381" s="14" cm="1">
        <f t="array" ref="Q3381">SUM(_xlfn._xlws.FILTER($H$2:$H$7117,_xlfn.MAP($O$2:$O$7117,_xlfn.LAMBDA(_xlpm.x,_xlpm.x=$O3381))))</f>
        <v>9.9403578528827041E-5</v>
      </c>
      <c r="R3381" s="14">
        <f>$H3381/Q3381</f>
        <v>1</v>
      </c>
      <c r="S3381" s="14" cm="1">
        <f t="array" ref="S3381">SUM(_xlfn._xlws.FILTER($H$2:$H$7117,_xlfn.MAP($P$2:$P$7117,_xlfn.LAMBDA(_xlpm.x,_xlpm.x=$P3381))))</f>
        <v>1.3916500994035786E-3</v>
      </c>
      <c r="T3381" s="14">
        <f>$H3381/S3381</f>
        <v>7.1428571428571425E-2</v>
      </c>
      <c r="U3381" s="14">
        <f>_xlfn.LET(_xlpm.freq,F3381,_xlpm.size,M3381+1,_xlpm.F,V3381,LOG(1+_xlpm.freq)*LOG(1+_xlpm.size)*_xlpm.F)</f>
        <v>4.9503000125962433E-2</v>
      </c>
      <c r="V3381" s="14">
        <f>_xlfn.LET(_xlpm.a,T3381,_xlpm.b,R3381,2*_xlpm.a*_xlpm.b/(_xlpm.a+_xlpm.b))</f>
        <v>0.13333333333333333</v>
      </c>
      <c r="W3381" s="14">
        <f>_xlfn.LET(_xlpm.p,R3381,_xlpm.q,T3381,LOG(_xlpm.p/_xlpm.q))</f>
        <v>1.146128035678238</v>
      </c>
      <c r="X3381" s="2"/>
    </row>
    <row r="3382" spans="1:24">
      <c r="A3382" s="1" t="str">
        <f>_xlfn.LET(_xlpm.sep," : ",CONCATENATE(O3382,_xlpm.sep,P3382))</f>
        <v>~daih~ : [deɪ]</v>
      </c>
      <c r="B3382" s="1">
        <f>_xlfn.LET(_xlpm.d,$G3382,_xlpm.k,_xlfn.CONCAT(LEFT(TRIM(B$1),1),"*"),COUNTIF(_xlpm.d,_xlpm.k))</f>
        <v>0</v>
      </c>
      <c r="C3382" s="1">
        <f>_xlfn.LET(_xlpm.d,$G3382,_xlpm.k,_xlfn.CONCAT(LEFT(TRIM(C$1),1),"*"),COUNTIF(_xlpm.d,_xlpm.k))</f>
        <v>0</v>
      </c>
      <c r="D3382" s="1">
        <f>_xlfn.LET(_xlpm.d,$G3382,_xlpm.k,_xlfn.CONCAT(LEFT(TRIM(D$1),1),"*"),COUNTIF(_xlpm.d,_xlpm.k))</f>
        <v>0</v>
      </c>
      <c r="E3382" s="1">
        <f>LOG(F3382+1,10)</f>
        <v>0.47712125471966244</v>
      </c>
      <c r="F3382" s="7">
        <v>2</v>
      </c>
      <c r="G3382" s="9" t="s">
        <v>448</v>
      </c>
      <c r="H3382" s="4">
        <f>F3382/freq.sum.r6e</f>
        <v>9.9403578528827041E-5</v>
      </c>
      <c r="I3382" s="1" t="str">
        <f>_xlfn.LET(_xlpm.sep,":",_xlpm.w,$G3382,LEFT(_xlpm.w,FIND(_xlpm.sep,_xlpm.w)-1))</f>
        <v>deɪ</v>
      </c>
      <c r="J3382" s="1" t="str">
        <f>_xlfn.LET(_xlpm.sep,":",_xlpm.w,$G3382,RIGHT(_xlpm.w,LEN(_xlpm.w)-FIND(_xlpm.sep,_xlpm.w)))</f>
        <v>daih</v>
      </c>
      <c r="K3382" s="10">
        <f>_xlfn.LET(_xlpm.w,I3382,LEN(_xlpm.w))</f>
        <v>3</v>
      </c>
      <c r="L3382" s="10">
        <f>_xlfn.LET(_xlpm.w,J3382,LEN(_xlpm.w))</f>
        <v>4</v>
      </c>
      <c r="M3382" s="10">
        <f>_xlfn.LET(_xlpm.a,K3382,_xlpm.b,L3382,MAX(_xlpm.a,_xlpm.b))</f>
        <v>4</v>
      </c>
      <c r="N3382" s="10">
        <f>_xlfn.LET(_xlpm.d,(K3382,L3382),MAX(_xlpm.d)-MIN(_xlpm.d))</f>
        <v>1</v>
      </c>
      <c r="O3382" s="1" t="str">
        <f>_xlfn.LET(_xlpm.sep,":",_xlpm.w,$G3382,_xlfn.CONCAT("~",RIGHT(_xlpm.w,LEN(_xlpm.w)-FIND(_xlpm.sep,_xlpm.w)),"~"))</f>
        <v>~daih~</v>
      </c>
      <c r="P3382" s="1" t="str">
        <f>_xlfn.LET(_xlpm.sep,":",_xlpm.w,$G3382,_xlfn.CONCAT("[",LEFT(_xlpm.w,FIND(_xlpm.sep,_xlpm.w)-1),"]"))</f>
        <v>[deɪ]</v>
      </c>
      <c r="Q3382" s="14" cm="1">
        <f t="array" ref="Q3382">SUM(_xlfn._xlws.FILTER($H$2:$H$7117,_xlfn.MAP($O$2:$O$7117,_xlfn.LAMBDA(_xlpm.x,_xlpm.x=$O3382))))</f>
        <v>9.9403578528827041E-5</v>
      </c>
      <c r="R3382" s="14">
        <f>$H3382/Q3382</f>
        <v>1</v>
      </c>
      <c r="S3382" s="14" cm="1">
        <f t="array" ref="S3382">SUM(_xlfn._xlws.FILTER($H$2:$H$7117,_xlfn.MAP($P$2:$P$7117,_xlfn.LAMBDA(_xlpm.x,_xlpm.x=$P3382))))</f>
        <v>1.3916500994035786E-3</v>
      </c>
      <c r="T3382" s="14">
        <f>$H3382/S3382</f>
        <v>7.1428571428571425E-2</v>
      </c>
      <c r="U3382" s="14">
        <f>_xlfn.LET(_xlpm.freq,F3382,_xlpm.size,M3382+1,_xlpm.F,V3382,LOG(1+_xlpm.freq)*LOG(1+_xlpm.size)*_xlpm.F)</f>
        <v>4.9503000125962433E-2</v>
      </c>
      <c r="V3382" s="14">
        <f>_xlfn.LET(_xlpm.a,T3382,_xlpm.b,R3382,2*_xlpm.a*_xlpm.b/(_xlpm.a+_xlpm.b))</f>
        <v>0.13333333333333333</v>
      </c>
      <c r="W3382" s="14">
        <f>_xlfn.LET(_xlpm.p,R3382,_xlpm.q,T3382,LOG(_xlpm.p/_xlpm.q))</f>
        <v>1.146128035678238</v>
      </c>
      <c r="X3382" s="2"/>
    </row>
    <row r="3383" spans="1:24">
      <c r="A3383" s="1" t="str">
        <f>_xlfn.LET(_xlpm.sep," : ",CONCATENATE(O3383,_xlpm.sep,P3383))</f>
        <v>~maih~ : [meɪ]</v>
      </c>
      <c r="B3383" s="1">
        <f>_xlfn.LET(_xlpm.d,$G3383,_xlpm.k,_xlfn.CONCAT(LEFT(TRIM(B$1),1),"*"),COUNTIF(_xlpm.d,_xlpm.k))</f>
        <v>0</v>
      </c>
      <c r="C3383" s="1">
        <f>_xlfn.LET(_xlpm.d,$G3383,_xlpm.k,_xlfn.CONCAT(LEFT(TRIM(C$1),1),"*"),COUNTIF(_xlpm.d,_xlpm.k))</f>
        <v>1</v>
      </c>
      <c r="D3383" s="1">
        <f>_xlfn.LET(_xlpm.d,$G3383,_xlpm.k,_xlfn.CONCAT(LEFT(TRIM(D$1),1),"*"),COUNTIF(_xlpm.d,_xlpm.k))</f>
        <v>0</v>
      </c>
      <c r="E3383" s="1">
        <f>LOG(F3383+1,10)</f>
        <v>0.47712125471966244</v>
      </c>
      <c r="F3383" s="7">
        <v>2</v>
      </c>
      <c r="G3383" s="9" t="s">
        <v>2519</v>
      </c>
      <c r="H3383" s="4">
        <f>F3383/freq.sum.r6e</f>
        <v>9.9403578528827041E-5</v>
      </c>
      <c r="I3383" s="1" t="str">
        <f>_xlfn.LET(_xlpm.sep,":",_xlpm.w,$G3383,LEFT(_xlpm.w,FIND(_xlpm.sep,_xlpm.w)-1))</f>
        <v>meɪ</v>
      </c>
      <c r="J3383" s="1" t="str">
        <f>_xlfn.LET(_xlpm.sep,":",_xlpm.w,$G3383,RIGHT(_xlpm.w,LEN(_xlpm.w)-FIND(_xlpm.sep,_xlpm.w)))</f>
        <v>maih</v>
      </c>
      <c r="K3383" s="10">
        <f>_xlfn.LET(_xlpm.w,I3383,LEN(_xlpm.w))</f>
        <v>3</v>
      </c>
      <c r="L3383" s="10">
        <f>_xlfn.LET(_xlpm.w,J3383,LEN(_xlpm.w))</f>
        <v>4</v>
      </c>
      <c r="M3383" s="10">
        <f>_xlfn.LET(_xlpm.a,K3383,_xlpm.b,L3383,MAX(_xlpm.a,_xlpm.b))</f>
        <v>4</v>
      </c>
      <c r="N3383" s="10">
        <f>_xlfn.LET(_xlpm.d,(K3383,L3383),MAX(_xlpm.d)-MIN(_xlpm.d))</f>
        <v>1</v>
      </c>
      <c r="O3383" s="1" t="str">
        <f>_xlfn.LET(_xlpm.sep,":",_xlpm.w,$G3383,_xlfn.CONCAT("~",RIGHT(_xlpm.w,LEN(_xlpm.w)-FIND(_xlpm.sep,_xlpm.w)),"~"))</f>
        <v>~maih~</v>
      </c>
      <c r="P3383" s="1" t="str">
        <f>_xlfn.LET(_xlpm.sep,":",_xlpm.w,$G3383,_xlfn.CONCAT("[",LEFT(_xlpm.w,FIND(_xlpm.sep,_xlpm.w)-1),"]"))</f>
        <v>[meɪ]</v>
      </c>
      <c r="Q3383" s="14" cm="1">
        <f t="array" ref="Q3383">SUM(_xlfn._xlws.FILTER($H$2:$H$7117,_xlfn.MAP($O$2:$O$7117,_xlfn.LAMBDA(_xlpm.x,_xlpm.x=$O3383))))</f>
        <v>9.9403578528827041E-5</v>
      </c>
      <c r="R3383" s="14">
        <f>$H3383/Q3383</f>
        <v>1</v>
      </c>
      <c r="S3383" s="14" cm="1">
        <f t="array" ref="S3383">SUM(_xlfn._xlws.FILTER($H$2:$H$7117,_xlfn.MAP($P$2:$P$7117,_xlfn.LAMBDA(_xlpm.x,_xlpm.x=$P3383))))</f>
        <v>1.3916500994035786E-3</v>
      </c>
      <c r="T3383" s="14">
        <f>$H3383/S3383</f>
        <v>7.1428571428571425E-2</v>
      </c>
      <c r="U3383" s="14">
        <f>_xlfn.LET(_xlpm.freq,F3383,_xlpm.size,M3383+1,_xlpm.F,V3383,LOG(1+_xlpm.freq)*LOG(1+_xlpm.size)*_xlpm.F)</f>
        <v>4.9503000125962433E-2</v>
      </c>
      <c r="V3383" s="14">
        <f>_xlfn.LET(_xlpm.a,T3383,_xlpm.b,R3383,2*_xlpm.a*_xlpm.b/(_xlpm.a+_xlpm.b))</f>
        <v>0.13333333333333333</v>
      </c>
      <c r="W3383" s="14">
        <f>_xlfn.LET(_xlpm.p,R3383,_xlpm.q,T3383,LOG(_xlpm.p/_xlpm.q))</f>
        <v>1.146128035678238</v>
      </c>
      <c r="X3383" s="2"/>
    </row>
    <row r="3384" spans="1:24">
      <c r="A3384" s="1" t="str">
        <f>_xlfn.LET(_xlpm.sep," : ",CONCATENATE(O3384,_xlpm.sep,P3384))</f>
        <v>~mayh~ : [meɪ]</v>
      </c>
      <c r="B3384" s="1">
        <f>_xlfn.LET(_xlpm.d,$G3384,_xlpm.k,_xlfn.CONCAT(LEFT(TRIM(B$1),1),"*"),COUNTIF(_xlpm.d,_xlpm.k))</f>
        <v>0</v>
      </c>
      <c r="C3384" s="1">
        <f>_xlfn.LET(_xlpm.d,$G3384,_xlpm.k,_xlfn.CONCAT(LEFT(TRIM(C$1),1),"*"),COUNTIF(_xlpm.d,_xlpm.k))</f>
        <v>1</v>
      </c>
      <c r="D3384" s="1">
        <f>_xlfn.LET(_xlpm.d,$G3384,_xlpm.k,_xlfn.CONCAT(LEFT(TRIM(D$1),1),"*"),COUNTIF(_xlpm.d,_xlpm.k))</f>
        <v>0</v>
      </c>
      <c r="E3384" s="1">
        <f>LOG(F3384+1,10)</f>
        <v>0.47712125471966244</v>
      </c>
      <c r="F3384" s="7">
        <v>2</v>
      </c>
      <c r="G3384" s="9" t="s">
        <v>2522</v>
      </c>
      <c r="H3384" s="4">
        <f>F3384/freq.sum.r6e</f>
        <v>9.9403578528827041E-5</v>
      </c>
      <c r="I3384" s="1" t="str">
        <f>_xlfn.LET(_xlpm.sep,":",_xlpm.w,$G3384,LEFT(_xlpm.w,FIND(_xlpm.sep,_xlpm.w)-1))</f>
        <v>meɪ</v>
      </c>
      <c r="J3384" s="1" t="str">
        <f>_xlfn.LET(_xlpm.sep,":",_xlpm.w,$G3384,RIGHT(_xlpm.w,LEN(_xlpm.w)-FIND(_xlpm.sep,_xlpm.w)))</f>
        <v>mayh</v>
      </c>
      <c r="K3384" s="10">
        <f>_xlfn.LET(_xlpm.w,I3384,LEN(_xlpm.w))</f>
        <v>3</v>
      </c>
      <c r="L3384" s="10">
        <f>_xlfn.LET(_xlpm.w,J3384,LEN(_xlpm.w))</f>
        <v>4</v>
      </c>
      <c r="M3384" s="10">
        <f>_xlfn.LET(_xlpm.a,K3384,_xlpm.b,L3384,MAX(_xlpm.a,_xlpm.b))</f>
        <v>4</v>
      </c>
      <c r="N3384" s="10">
        <f>_xlfn.LET(_xlpm.d,(K3384,L3384),MAX(_xlpm.d)-MIN(_xlpm.d))</f>
        <v>1</v>
      </c>
      <c r="O3384" s="1" t="str">
        <f>_xlfn.LET(_xlpm.sep,":",_xlpm.w,$G3384,_xlfn.CONCAT("~",RIGHT(_xlpm.w,LEN(_xlpm.w)-FIND(_xlpm.sep,_xlpm.w)),"~"))</f>
        <v>~mayh~</v>
      </c>
      <c r="P3384" s="1" t="str">
        <f>_xlfn.LET(_xlpm.sep,":",_xlpm.w,$G3384,_xlfn.CONCAT("[",LEFT(_xlpm.w,FIND(_xlpm.sep,_xlpm.w)-1),"]"))</f>
        <v>[meɪ]</v>
      </c>
      <c r="Q3384" s="14" cm="1">
        <f t="array" ref="Q3384">SUM(_xlfn._xlws.FILTER($H$2:$H$7117,_xlfn.MAP($O$2:$O$7117,_xlfn.LAMBDA(_xlpm.x,_xlpm.x=$O3384))))</f>
        <v>9.9403578528827041E-5</v>
      </c>
      <c r="R3384" s="14">
        <f>$H3384/Q3384</f>
        <v>1</v>
      </c>
      <c r="S3384" s="14" cm="1">
        <f t="array" ref="S3384">SUM(_xlfn._xlws.FILTER($H$2:$H$7117,_xlfn.MAP($P$2:$P$7117,_xlfn.LAMBDA(_xlpm.x,_xlpm.x=$P3384))))</f>
        <v>1.3916500994035786E-3</v>
      </c>
      <c r="T3384" s="14">
        <f>$H3384/S3384</f>
        <v>7.1428571428571425E-2</v>
      </c>
      <c r="U3384" s="14">
        <f>_xlfn.LET(_xlpm.freq,F3384,_xlpm.size,M3384+1,_xlpm.F,V3384,LOG(1+_xlpm.freq)*LOG(1+_xlpm.size)*_xlpm.F)</f>
        <v>4.9503000125962433E-2</v>
      </c>
      <c r="V3384" s="14">
        <f>_xlfn.LET(_xlpm.a,T3384,_xlpm.b,R3384,2*_xlpm.a*_xlpm.b/(_xlpm.a+_xlpm.b))</f>
        <v>0.13333333333333333</v>
      </c>
      <c r="W3384" s="14">
        <f>_xlfn.LET(_xlpm.p,R3384,_xlpm.q,T3384,LOG(_xlpm.p/_xlpm.q))</f>
        <v>1.146128035678238</v>
      </c>
      <c r="X3384" s="2"/>
    </row>
    <row r="3385" spans="1:24">
      <c r="A3385" s="1" t="str">
        <f>_xlfn.LET(_xlpm.sep," : ",CONCATENATE(O3385,_xlpm.sep,P3385))</f>
        <v>~raih~ : [ɹeɪ]</v>
      </c>
      <c r="B3385" s="1">
        <f>_xlfn.LET(_xlpm.d,$G3385,_xlpm.k,_xlfn.CONCAT(LEFT(TRIM(B$1),1),"*"),COUNTIF(_xlpm.d,_xlpm.k))</f>
        <v>1</v>
      </c>
      <c r="C3385" s="1">
        <f>_xlfn.LET(_xlpm.d,$G3385,_xlpm.k,_xlfn.CONCAT(LEFT(TRIM(C$1),1),"*"),COUNTIF(_xlpm.d,_xlpm.k))</f>
        <v>0</v>
      </c>
      <c r="D3385" s="1">
        <f>_xlfn.LET(_xlpm.d,$G3385,_xlpm.k,_xlfn.CONCAT(LEFT(TRIM(D$1),1),"*"),COUNTIF(_xlpm.d,_xlpm.k))</f>
        <v>0</v>
      </c>
      <c r="E3385" s="1">
        <f>LOG(F3385+1,10)</f>
        <v>0.47712125471966244</v>
      </c>
      <c r="F3385" s="7">
        <v>2</v>
      </c>
      <c r="G3385" s="9" t="s">
        <v>5804</v>
      </c>
      <c r="H3385" s="4">
        <f>F3385/freq.sum.r6e</f>
        <v>9.9403578528827041E-5</v>
      </c>
      <c r="I3385" s="1" t="str">
        <f>_xlfn.LET(_xlpm.sep,":",_xlpm.w,$G3385,LEFT(_xlpm.w,FIND(_xlpm.sep,_xlpm.w)-1))</f>
        <v>ɹeɪ</v>
      </c>
      <c r="J3385" s="1" t="str">
        <f>_xlfn.LET(_xlpm.sep,":",_xlpm.w,$G3385,RIGHT(_xlpm.w,LEN(_xlpm.w)-FIND(_xlpm.sep,_xlpm.w)))</f>
        <v>raih</v>
      </c>
      <c r="K3385" s="10">
        <f>_xlfn.LET(_xlpm.w,I3385,LEN(_xlpm.w))</f>
        <v>3</v>
      </c>
      <c r="L3385" s="10">
        <f>_xlfn.LET(_xlpm.w,J3385,LEN(_xlpm.w))</f>
        <v>4</v>
      </c>
      <c r="M3385" s="10">
        <f>_xlfn.LET(_xlpm.a,K3385,_xlpm.b,L3385,MAX(_xlpm.a,_xlpm.b))</f>
        <v>4</v>
      </c>
      <c r="N3385" s="10">
        <f>_xlfn.LET(_xlpm.d,(K3385,L3385),MAX(_xlpm.d)-MIN(_xlpm.d))</f>
        <v>1</v>
      </c>
      <c r="O3385" s="1" t="str">
        <f>_xlfn.LET(_xlpm.sep,":",_xlpm.w,$G3385,_xlfn.CONCAT("~",RIGHT(_xlpm.w,LEN(_xlpm.w)-FIND(_xlpm.sep,_xlpm.w)),"~"))</f>
        <v>~raih~</v>
      </c>
      <c r="P3385" s="1" t="str">
        <f>_xlfn.LET(_xlpm.sep,":",_xlpm.w,$G3385,_xlfn.CONCAT("[",LEFT(_xlpm.w,FIND(_xlpm.sep,_xlpm.w)-1),"]"))</f>
        <v>[ɹeɪ]</v>
      </c>
      <c r="Q3385" s="14" cm="1">
        <f t="array" ref="Q3385">SUM(_xlfn._xlws.FILTER($H$2:$H$7117,_xlfn.MAP($O$2:$O$7117,_xlfn.LAMBDA(_xlpm.x,_xlpm.x=$O3385))))</f>
        <v>9.9403578528827041E-5</v>
      </c>
      <c r="R3385" s="14">
        <f>$H3385/Q3385</f>
        <v>1</v>
      </c>
      <c r="S3385" s="14" cm="1">
        <f t="array" ref="S3385">SUM(_xlfn._xlws.FILTER($H$2:$H$7117,_xlfn.MAP($P$2:$P$7117,_xlfn.LAMBDA(_xlpm.x,_xlpm.x=$P3385))))</f>
        <v>1.3916500994035786E-3</v>
      </c>
      <c r="T3385" s="14">
        <f>$H3385/S3385</f>
        <v>7.1428571428571425E-2</v>
      </c>
      <c r="U3385" s="14">
        <f>_xlfn.LET(_xlpm.freq,F3385,_xlpm.size,M3385+1,_xlpm.F,V3385,LOG(1+_xlpm.freq)*LOG(1+_xlpm.size)*_xlpm.F)</f>
        <v>4.9503000125962433E-2</v>
      </c>
      <c r="V3385" s="14">
        <f>_xlfn.LET(_xlpm.a,T3385,_xlpm.b,R3385,2*_xlpm.a*_xlpm.b/(_xlpm.a+_xlpm.b))</f>
        <v>0.13333333333333333</v>
      </c>
      <c r="W3385" s="14">
        <f>_xlfn.LET(_xlpm.p,R3385,_xlpm.q,T3385,LOG(_xlpm.p/_xlpm.q))</f>
        <v>1.146128035678238</v>
      </c>
      <c r="X3385" s="2"/>
    </row>
    <row r="3386" spans="1:24">
      <c r="A3386" s="1" t="str">
        <f>_xlfn.LET(_xlpm.sep," : ",CONCATENATE(O3386,_xlpm.sep,P3386))</f>
        <v>~rayh~ : [ɹeɪ]</v>
      </c>
      <c r="B3386" s="1">
        <f>_xlfn.LET(_xlpm.d,$G3386,_xlpm.k,_xlfn.CONCAT(LEFT(TRIM(B$1),1),"*"),COUNTIF(_xlpm.d,_xlpm.k))</f>
        <v>1</v>
      </c>
      <c r="C3386" s="1">
        <f>_xlfn.LET(_xlpm.d,$G3386,_xlpm.k,_xlfn.CONCAT(LEFT(TRIM(C$1),1),"*"),COUNTIF(_xlpm.d,_xlpm.k))</f>
        <v>0</v>
      </c>
      <c r="D3386" s="1">
        <f>_xlfn.LET(_xlpm.d,$G3386,_xlpm.k,_xlfn.CONCAT(LEFT(TRIM(D$1),1),"*"),COUNTIF(_xlpm.d,_xlpm.k))</f>
        <v>0</v>
      </c>
      <c r="E3386" s="1">
        <f>LOG(F3386+1,10)</f>
        <v>0.47712125471966244</v>
      </c>
      <c r="F3386" s="7">
        <v>2</v>
      </c>
      <c r="G3386" s="9" t="s">
        <v>5807</v>
      </c>
      <c r="H3386" s="4">
        <f>F3386/freq.sum.r6e</f>
        <v>9.9403578528827041E-5</v>
      </c>
      <c r="I3386" s="1" t="str">
        <f>_xlfn.LET(_xlpm.sep,":",_xlpm.w,$G3386,LEFT(_xlpm.w,FIND(_xlpm.sep,_xlpm.w)-1))</f>
        <v>ɹeɪ</v>
      </c>
      <c r="J3386" s="1" t="str">
        <f>_xlfn.LET(_xlpm.sep,":",_xlpm.w,$G3386,RIGHT(_xlpm.w,LEN(_xlpm.w)-FIND(_xlpm.sep,_xlpm.w)))</f>
        <v>rayh</v>
      </c>
      <c r="K3386" s="10">
        <f>_xlfn.LET(_xlpm.w,I3386,LEN(_xlpm.w))</f>
        <v>3</v>
      </c>
      <c r="L3386" s="10">
        <f>_xlfn.LET(_xlpm.w,J3386,LEN(_xlpm.w))</f>
        <v>4</v>
      </c>
      <c r="M3386" s="10">
        <f>_xlfn.LET(_xlpm.a,K3386,_xlpm.b,L3386,MAX(_xlpm.a,_xlpm.b))</f>
        <v>4</v>
      </c>
      <c r="N3386" s="10">
        <f>_xlfn.LET(_xlpm.d,(K3386,L3386),MAX(_xlpm.d)-MIN(_xlpm.d))</f>
        <v>1</v>
      </c>
      <c r="O3386" s="1" t="str">
        <f>_xlfn.LET(_xlpm.sep,":",_xlpm.w,$G3386,_xlfn.CONCAT("~",RIGHT(_xlpm.w,LEN(_xlpm.w)-FIND(_xlpm.sep,_xlpm.w)),"~"))</f>
        <v>~rayh~</v>
      </c>
      <c r="P3386" s="1" t="str">
        <f>_xlfn.LET(_xlpm.sep,":",_xlpm.w,$G3386,_xlfn.CONCAT("[",LEFT(_xlpm.w,FIND(_xlpm.sep,_xlpm.w)-1),"]"))</f>
        <v>[ɹeɪ]</v>
      </c>
      <c r="Q3386" s="14" cm="1">
        <f t="array" ref="Q3386">SUM(_xlfn._xlws.FILTER($H$2:$H$7117,_xlfn.MAP($O$2:$O$7117,_xlfn.LAMBDA(_xlpm.x,_xlpm.x=$O3386))))</f>
        <v>9.9403578528827041E-5</v>
      </c>
      <c r="R3386" s="14">
        <f>$H3386/Q3386</f>
        <v>1</v>
      </c>
      <c r="S3386" s="14" cm="1">
        <f t="array" ref="S3386">SUM(_xlfn._xlws.FILTER($H$2:$H$7117,_xlfn.MAP($P$2:$P$7117,_xlfn.LAMBDA(_xlpm.x,_xlpm.x=$P3386))))</f>
        <v>1.3916500994035786E-3</v>
      </c>
      <c r="T3386" s="14">
        <f>$H3386/S3386</f>
        <v>7.1428571428571425E-2</v>
      </c>
      <c r="U3386" s="14">
        <f>_xlfn.LET(_xlpm.freq,F3386,_xlpm.size,M3386+1,_xlpm.F,V3386,LOG(1+_xlpm.freq)*LOG(1+_xlpm.size)*_xlpm.F)</f>
        <v>4.9503000125962433E-2</v>
      </c>
      <c r="V3386" s="14">
        <f>_xlfn.LET(_xlpm.a,T3386,_xlpm.b,R3386,2*_xlpm.a*_xlpm.b/(_xlpm.a+_xlpm.b))</f>
        <v>0.13333333333333333</v>
      </c>
      <c r="W3386" s="14">
        <f>_xlfn.LET(_xlpm.p,R3386,_xlpm.q,T3386,LOG(_xlpm.p/_xlpm.q))</f>
        <v>1.146128035678238</v>
      </c>
      <c r="X3386" s="2"/>
    </row>
    <row r="3387" spans="1:24">
      <c r="A3387" s="1" t="str">
        <f>_xlfn.LET(_xlpm.sep," : ",CONCATENATE(O3387,_xlpm.sep,P3387))</f>
        <v>~trie~ : [tɹɪ]</v>
      </c>
      <c r="B3387" s="1">
        <f>_xlfn.LET(_xlpm.d,$G3387,_xlpm.k,_xlfn.CONCAT(LEFT(TRIM(B$1),1),"*"),COUNTIF(_xlpm.d,_xlpm.k))</f>
        <v>0</v>
      </c>
      <c r="C3387" s="1">
        <f>_xlfn.LET(_xlpm.d,$G3387,_xlpm.k,_xlfn.CONCAT(LEFT(TRIM(C$1),1),"*"),COUNTIF(_xlpm.d,_xlpm.k))</f>
        <v>0</v>
      </c>
      <c r="D3387" s="1">
        <f>_xlfn.LET(_xlpm.d,$G3387,_xlpm.k,_xlfn.CONCAT(LEFT(TRIM(D$1),1),"*"),COUNTIF(_xlpm.d,_xlpm.k))</f>
        <v>0</v>
      </c>
      <c r="E3387" s="1">
        <f>LOG(F3387+1,10)</f>
        <v>0.30102999566398114</v>
      </c>
      <c r="F3387" s="7">
        <v>1</v>
      </c>
      <c r="G3387" s="9" t="s">
        <v>5042</v>
      </c>
      <c r="H3387" s="4">
        <f>F3387/freq.sum.r6e</f>
        <v>4.9701789264413521E-5</v>
      </c>
      <c r="I3387" s="1" t="str">
        <f>_xlfn.LET(_xlpm.sep,":",_xlpm.w,$G3387,LEFT(_xlpm.w,FIND(_xlpm.sep,_xlpm.w)-1))</f>
        <v>tɹɪ</v>
      </c>
      <c r="J3387" s="1" t="str">
        <f>_xlfn.LET(_xlpm.sep,":",_xlpm.w,$G3387,RIGHT(_xlpm.w,LEN(_xlpm.w)-FIND(_xlpm.sep,_xlpm.w)))</f>
        <v>trie</v>
      </c>
      <c r="K3387" s="10">
        <f>_xlfn.LET(_xlpm.w,I3387,LEN(_xlpm.w))</f>
        <v>3</v>
      </c>
      <c r="L3387" s="10">
        <f>_xlfn.LET(_xlpm.w,J3387,LEN(_xlpm.w))</f>
        <v>4</v>
      </c>
      <c r="M3387" s="10">
        <f>_xlfn.LET(_xlpm.a,K3387,_xlpm.b,L3387,MAX(_xlpm.a,_xlpm.b))</f>
        <v>4</v>
      </c>
      <c r="N3387" s="10">
        <f>_xlfn.LET(_xlpm.d,(K3387,L3387),MAX(_xlpm.d)-MIN(_xlpm.d))</f>
        <v>1</v>
      </c>
      <c r="O3387" s="1" t="str">
        <f>_xlfn.LET(_xlpm.sep,":",_xlpm.w,$G3387,_xlfn.CONCAT("~",RIGHT(_xlpm.w,LEN(_xlpm.w)-FIND(_xlpm.sep,_xlpm.w)),"~"))</f>
        <v>~trie~</v>
      </c>
      <c r="P3387" s="1" t="str">
        <f>_xlfn.LET(_xlpm.sep,":",_xlpm.w,$G3387,_xlfn.CONCAT("[",LEFT(_xlpm.w,FIND(_xlpm.sep,_xlpm.w)-1),"]"))</f>
        <v>[tɹɪ]</v>
      </c>
      <c r="Q3387" s="14" cm="1">
        <f t="array" ref="Q3387">SUM(_xlfn._xlws.FILTER($H$2:$H$7117,_xlfn.MAP($O$2:$O$7117,_xlfn.LAMBDA(_xlpm.x,_xlpm.x=$O3387))))</f>
        <v>4.4731610337972168E-4</v>
      </c>
      <c r="R3387" s="14">
        <f>$H3387/Q3387</f>
        <v>0.11111111111111112</v>
      </c>
      <c r="S3387" s="14" cm="1">
        <f t="array" ref="S3387">SUM(_xlfn._xlws.FILTER($H$2:$H$7117,_xlfn.MAP($P$2:$P$7117,_xlfn.LAMBDA(_xlpm.x,_xlpm.x=$P3387))))</f>
        <v>6.361829025844928E-3</v>
      </c>
      <c r="T3387" s="14">
        <f>$H3387/S3387</f>
        <v>7.8125000000000035E-3</v>
      </c>
      <c r="U3387" s="14">
        <f>_xlfn.LET(_xlpm.freq,F3387,_xlpm.size,M3387+1,_xlpm.F,V3387,LOG(1+_xlpm.freq)*LOG(1+_xlpm.size)*_xlpm.F)</f>
        <v>3.4196622996921157E-3</v>
      </c>
      <c r="V3387" s="14">
        <f>_xlfn.LET(_xlpm.a,T3387,_xlpm.b,R3387,2*_xlpm.a*_xlpm.b/(_xlpm.a+_xlpm.b))</f>
        <v>1.459854014598541E-2</v>
      </c>
      <c r="W3387" s="14">
        <f>_xlfn.LET(_xlpm.p,R3387,_xlpm.q,T3387,LOG(_xlpm.p/_xlpm.q))</f>
        <v>1.1529674602085433</v>
      </c>
      <c r="X3387" s="2"/>
    </row>
    <row r="3388" spans="1:24">
      <c r="A3388" s="1" t="str">
        <f>_xlfn.LET(_xlpm.sep," : ",CONCATENATE(O3388,_xlpm.sep,P3388))</f>
        <v>~ntir~ : [ntɪ]</v>
      </c>
      <c r="B3388" s="1">
        <f>_xlfn.LET(_xlpm.d,$G3388,_xlpm.k,_xlfn.CONCAT(LEFT(TRIM(B$1),1),"*"),COUNTIF(_xlpm.d,_xlpm.k))</f>
        <v>0</v>
      </c>
      <c r="C3388" s="1">
        <f>_xlfn.LET(_xlpm.d,$G3388,_xlpm.k,_xlfn.CONCAT(LEFT(TRIM(C$1),1),"*"),COUNTIF(_xlpm.d,_xlpm.k))</f>
        <v>0</v>
      </c>
      <c r="D3388" s="1">
        <f>_xlfn.LET(_xlpm.d,$G3388,_xlpm.k,_xlfn.CONCAT(LEFT(TRIM(D$1),1),"*"),COUNTIF(_xlpm.d,_xlpm.k))</f>
        <v>1</v>
      </c>
      <c r="E3388" s="1">
        <f>LOG(F3388+1,10)</f>
        <v>0.60205999132796229</v>
      </c>
      <c r="F3388" s="7">
        <v>3</v>
      </c>
      <c r="G3388" s="9" t="s">
        <v>3215</v>
      </c>
      <c r="H3388" s="4">
        <f>F3388/freq.sum.r6e</f>
        <v>1.4910536779324057E-4</v>
      </c>
      <c r="I3388" s="1" t="str">
        <f>_xlfn.LET(_xlpm.sep,":",_xlpm.w,$G3388,LEFT(_xlpm.w,FIND(_xlpm.sep,_xlpm.w)-1))</f>
        <v>ntɪ</v>
      </c>
      <c r="J3388" s="1" t="str">
        <f>_xlfn.LET(_xlpm.sep,":",_xlpm.w,$G3388,RIGHT(_xlpm.w,LEN(_xlpm.w)-FIND(_xlpm.sep,_xlpm.w)))</f>
        <v>ntir</v>
      </c>
      <c r="K3388" s="10">
        <f>_xlfn.LET(_xlpm.w,I3388,LEN(_xlpm.w))</f>
        <v>3</v>
      </c>
      <c r="L3388" s="10">
        <f>_xlfn.LET(_xlpm.w,J3388,LEN(_xlpm.w))</f>
        <v>4</v>
      </c>
      <c r="M3388" s="10">
        <f>_xlfn.LET(_xlpm.a,K3388,_xlpm.b,L3388,MAX(_xlpm.a,_xlpm.b))</f>
        <v>4</v>
      </c>
      <c r="N3388" s="10">
        <f>_xlfn.LET(_xlpm.d,(K3388,L3388),MAX(_xlpm.d)-MIN(_xlpm.d))</f>
        <v>1</v>
      </c>
      <c r="O3388" s="1" t="str">
        <f>_xlfn.LET(_xlpm.sep,":",_xlpm.w,$G3388,_xlfn.CONCAT("~",RIGHT(_xlpm.w,LEN(_xlpm.w)-FIND(_xlpm.sep,_xlpm.w)),"~"))</f>
        <v>~ntir~</v>
      </c>
      <c r="P3388" s="1" t="str">
        <f>_xlfn.LET(_xlpm.sep,":",_xlpm.w,$G3388,_xlfn.CONCAT("[",LEFT(_xlpm.w,FIND(_xlpm.sep,_xlpm.w)-1),"]"))</f>
        <v>[ntɪ]</v>
      </c>
      <c r="Q3388" s="14" cm="1">
        <f t="array" ref="Q3388">SUM(_xlfn._xlws.FILTER($H$2:$H$7117,_xlfn.MAP($O$2:$O$7117,_xlfn.LAMBDA(_xlpm.x,_xlpm.x=$O3388))))</f>
        <v>4.4731610337972168E-4</v>
      </c>
      <c r="R3388" s="14">
        <f>$H3388/Q3388</f>
        <v>0.33333333333333337</v>
      </c>
      <c r="S3388" s="14" cm="1">
        <f t="array" ref="S3388">SUM(_xlfn._xlws.FILTER($H$2:$H$7117,_xlfn.MAP($P$2:$P$7117,_xlfn.LAMBDA(_xlpm.x,_xlpm.x=$P3388))))</f>
        <v>6.361829025844928E-3</v>
      </c>
      <c r="T3388" s="14">
        <f>$H3388/S3388</f>
        <v>2.343750000000001E-2</v>
      </c>
      <c r="U3388" s="14">
        <f>_xlfn.LET(_xlpm.freq,F3388,_xlpm.size,M3388+1,_xlpm.F,V3388,LOG(1+_xlpm.freq)*LOG(1+_xlpm.size)*_xlpm.F)</f>
        <v>2.0517973798152695E-2</v>
      </c>
      <c r="V3388" s="14">
        <f>_xlfn.LET(_xlpm.a,T3388,_xlpm.b,R3388,2*_xlpm.a*_xlpm.b/(_xlpm.a+_xlpm.b))</f>
        <v>4.3795620437956227E-2</v>
      </c>
      <c r="W3388" s="14">
        <f>_xlfn.LET(_xlpm.p,R3388,_xlpm.q,T3388,LOG(_xlpm.p/_xlpm.q))</f>
        <v>1.1529674602085433</v>
      </c>
      <c r="X3388" s="2"/>
    </row>
    <row r="3389" spans="1:24">
      <c r="A3389" s="1" t="str">
        <f>_xlfn.LET(_xlpm.sep," : ",CONCATENATE(O3389,_xlpm.sep,P3389))</f>
        <v>~rrer~ : [ə]</v>
      </c>
      <c r="B3389" s="1">
        <f>_xlfn.LET(_xlpm.d,$G3389,_xlpm.k,_xlfn.CONCAT(LEFT(TRIM(B$1),1),"*"),COUNTIF(_xlpm.d,_xlpm.k))</f>
        <v>0</v>
      </c>
      <c r="C3389" s="1">
        <f>_xlfn.LET(_xlpm.d,$G3389,_xlpm.k,_xlfn.CONCAT(LEFT(TRIM(C$1),1),"*"),COUNTIF(_xlpm.d,_xlpm.k))</f>
        <v>0</v>
      </c>
      <c r="D3389" s="1">
        <f>_xlfn.LET(_xlpm.d,$G3389,_xlpm.k,_xlfn.CONCAT(LEFT(TRIM(D$1),1),"*"),COUNTIF(_xlpm.d,_xlpm.k))</f>
        <v>0</v>
      </c>
      <c r="E3389" s="1">
        <f>LOG(F3389+1,10)</f>
        <v>0.30102999566398114</v>
      </c>
      <c r="F3389" s="7">
        <v>1</v>
      </c>
      <c r="G3389" s="9" t="s">
        <v>5613</v>
      </c>
      <c r="H3389" s="4">
        <f>F3389/freq.sum.r6e</f>
        <v>4.9701789264413521E-5</v>
      </c>
      <c r="I3389" s="1" t="str">
        <f>_xlfn.LET(_xlpm.sep,":",_xlpm.w,$G3389,LEFT(_xlpm.w,FIND(_xlpm.sep,_xlpm.w)-1))</f>
        <v>ə</v>
      </c>
      <c r="J3389" s="1" t="str">
        <f>_xlfn.LET(_xlpm.sep,":",_xlpm.w,$G3389,RIGHT(_xlpm.w,LEN(_xlpm.w)-FIND(_xlpm.sep,_xlpm.w)))</f>
        <v>rrer</v>
      </c>
      <c r="K3389" s="10">
        <f>_xlfn.LET(_xlpm.w,I3389,LEN(_xlpm.w))</f>
        <v>1</v>
      </c>
      <c r="L3389" s="10">
        <f>_xlfn.LET(_xlpm.w,J3389,LEN(_xlpm.w))</f>
        <v>4</v>
      </c>
      <c r="M3389" s="10">
        <f>_xlfn.LET(_xlpm.a,K3389,_xlpm.b,L3389,MAX(_xlpm.a,_xlpm.b))</f>
        <v>4</v>
      </c>
      <c r="N3389" s="10">
        <f>_xlfn.LET(_xlpm.d,(K3389,L3389),MAX(_xlpm.d)-MIN(_xlpm.d))</f>
        <v>3</v>
      </c>
      <c r="O3389" s="1" t="str">
        <f>_xlfn.LET(_xlpm.sep,":",_xlpm.w,$G3389,_xlfn.CONCAT("~",RIGHT(_xlpm.w,LEN(_xlpm.w)-FIND(_xlpm.sep,_xlpm.w)),"~"))</f>
        <v>~rrer~</v>
      </c>
      <c r="P3389" s="1" t="str">
        <f>_xlfn.LET(_xlpm.sep,":",_xlpm.w,$G3389,_xlfn.CONCAT("[",LEFT(_xlpm.w,FIND(_xlpm.sep,_xlpm.w)-1),"]"))</f>
        <v>[ə]</v>
      </c>
      <c r="Q3389" s="14" cm="1">
        <f t="array" ref="Q3389">SUM(_xlfn._xlws.FILTER($H$2:$H$7117,_xlfn.MAP($O$2:$O$7117,_xlfn.LAMBDA(_xlpm.x,_xlpm.x=$O3389))))</f>
        <v>3.4791252485089465E-4</v>
      </c>
      <c r="R3389" s="14">
        <f>$H3389/Q3389</f>
        <v>0.14285714285714285</v>
      </c>
      <c r="S3389" s="14" cm="1">
        <f t="array" ref="S3389">SUM(_xlfn._xlws.FILTER($H$2:$H$7117,_xlfn.MAP($P$2:$P$7117,_xlfn.LAMBDA(_xlpm.x,_xlpm.x=$P3389))))</f>
        <v>4.9701789264413494E-3</v>
      </c>
      <c r="T3389" s="14">
        <f>$H3389/S3389</f>
        <v>1.0000000000000005E-2</v>
      </c>
      <c r="U3389" s="14">
        <f>_xlfn.LET(_xlpm.freq,F3389,_xlpm.size,M3389+1,_xlpm.F,V3389,LOG(1+_xlpm.freq)*LOG(1+_xlpm.size)*_xlpm.F)</f>
        <v>4.3784461220356995E-3</v>
      </c>
      <c r="V3389" s="14">
        <f>_xlfn.LET(_xlpm.a,T3389,_xlpm.b,R3389,2*_xlpm.a*_xlpm.b/(_xlpm.a+_xlpm.b))</f>
        <v>1.8691588785046738E-2</v>
      </c>
      <c r="W3389" s="14">
        <f>_xlfn.LET(_xlpm.p,R3389,_xlpm.q,T3389,LOG(_xlpm.p/_xlpm.q))</f>
        <v>1.1549019599857429</v>
      </c>
      <c r="X3389" s="2"/>
    </row>
    <row r="3390" spans="1:24">
      <c r="A3390" s="1" t="str">
        <f>_xlfn.LET(_xlpm.sep," : ",CONCATENATE(O3390,_xlpm.sep,P3390))</f>
        <v>~chie~ : [tʃɪ]</v>
      </c>
      <c r="B3390" s="1">
        <f>_xlfn.LET(_xlpm.d,$G3390,_xlpm.k,_xlfn.CONCAT(LEFT(TRIM(B$1),1),"*"),COUNTIF(_xlpm.d,_xlpm.k))</f>
        <v>0</v>
      </c>
      <c r="C3390" s="1">
        <f>_xlfn.LET(_xlpm.d,$G3390,_xlpm.k,_xlfn.CONCAT(LEFT(TRIM(C$1),1),"*"),COUNTIF(_xlpm.d,_xlpm.k))</f>
        <v>0</v>
      </c>
      <c r="D3390" s="1">
        <f>_xlfn.LET(_xlpm.d,$G3390,_xlpm.k,_xlfn.CONCAT(LEFT(TRIM(D$1),1),"*"),COUNTIF(_xlpm.d,_xlpm.k))</f>
        <v>0</v>
      </c>
      <c r="E3390" s="1">
        <f>LOG(F3390+1,10)</f>
        <v>0.30102999566398114</v>
      </c>
      <c r="F3390" s="7">
        <v>1</v>
      </c>
      <c r="G3390" s="9" t="s">
        <v>4990</v>
      </c>
      <c r="H3390" s="4">
        <f>F3390/freq.sum.r6e</f>
        <v>4.9701789264413521E-5</v>
      </c>
      <c r="I3390" s="1" t="str">
        <f>_xlfn.LET(_xlpm.sep,":",_xlpm.w,$G3390,LEFT(_xlpm.w,FIND(_xlpm.sep,_xlpm.w)-1))</f>
        <v>tʃɪ</v>
      </c>
      <c r="J3390" s="1" t="str">
        <f>_xlfn.LET(_xlpm.sep,":",_xlpm.w,$G3390,RIGHT(_xlpm.w,LEN(_xlpm.w)-FIND(_xlpm.sep,_xlpm.w)))</f>
        <v>chie</v>
      </c>
      <c r="K3390" s="10">
        <f>_xlfn.LET(_xlpm.w,I3390,LEN(_xlpm.w))</f>
        <v>3</v>
      </c>
      <c r="L3390" s="10">
        <f>_xlfn.LET(_xlpm.w,J3390,LEN(_xlpm.w))</f>
        <v>4</v>
      </c>
      <c r="M3390" s="10">
        <f>_xlfn.LET(_xlpm.a,K3390,_xlpm.b,L3390,MAX(_xlpm.a,_xlpm.b))</f>
        <v>4</v>
      </c>
      <c r="N3390" s="10">
        <f>_xlfn.LET(_xlpm.d,(K3390,L3390),MAX(_xlpm.d)-MIN(_xlpm.d))</f>
        <v>1</v>
      </c>
      <c r="O3390" s="1" t="str">
        <f>_xlfn.LET(_xlpm.sep,":",_xlpm.w,$G3390,_xlfn.CONCAT("~",RIGHT(_xlpm.w,LEN(_xlpm.w)-FIND(_xlpm.sep,_xlpm.w)),"~"))</f>
        <v>~chie~</v>
      </c>
      <c r="P3390" s="1" t="str">
        <f>_xlfn.LET(_xlpm.sep,":",_xlpm.w,$G3390,_xlfn.CONCAT("[",LEFT(_xlpm.w,FIND(_xlpm.sep,_xlpm.w)-1),"]"))</f>
        <v>[tʃɪ]</v>
      </c>
      <c r="Q3390" s="14" cm="1">
        <f t="array" ref="Q3390">SUM(_xlfn._xlws.FILTER($H$2:$H$7117,_xlfn.MAP($O$2:$O$7117,_xlfn.LAMBDA(_xlpm.x,_xlpm.x=$O3390))))</f>
        <v>5.4671968190854881E-4</v>
      </c>
      <c r="R3390" s="14">
        <f>$H3390/Q3390</f>
        <v>9.0909090909090898E-2</v>
      </c>
      <c r="S3390" s="14" cm="1">
        <f t="array" ref="S3390">SUM(_xlfn._xlws.FILTER($H$2:$H$7117,_xlfn.MAP($P$2:$P$7117,_xlfn.LAMBDA(_xlpm.x,_xlpm.x=$P3390))))</f>
        <v>7.9522862823061605E-3</v>
      </c>
      <c r="T3390" s="14">
        <f>$H3390/S3390</f>
        <v>6.2500000000000021E-3</v>
      </c>
      <c r="U3390" s="14">
        <f>_xlfn.LET(_xlpm.freq,F3390,_xlpm.size,M3390+1,_xlpm.F,V3390,LOG(1+_xlpm.freq)*LOG(1+_xlpm.size)*_xlpm.F)</f>
        <v>2.7397294447825717E-3</v>
      </c>
      <c r="V3390" s="14">
        <f>_xlfn.LET(_xlpm.a,T3390,_xlpm.b,R3390,2*_xlpm.a*_xlpm.b/(_xlpm.a+_xlpm.b))</f>
        <v>1.1695906432748541E-2</v>
      </c>
      <c r="W3390" s="14">
        <f>_xlfn.LET(_xlpm.p,R3390,_xlpm.q,T3390,LOG(_xlpm.p/_xlpm.q))</f>
        <v>1.1627272974976997</v>
      </c>
      <c r="X3390" s="2"/>
    </row>
    <row r="3391" spans="1:24">
      <c r="A3391" s="1" t="str">
        <f>_xlfn.LET(_xlpm.sep," : ",CONCATENATE(O3391,_xlpm.sep,P3391))</f>
        <v>~digh~ : [daɪ]</v>
      </c>
      <c r="B3391" s="1">
        <f>_xlfn.LET(_xlpm.d,$G3391,_xlpm.k,_xlfn.CONCAT(LEFT(TRIM(B$1),1),"*"),COUNTIF(_xlpm.d,_xlpm.k))</f>
        <v>0</v>
      </c>
      <c r="C3391" s="1">
        <f>_xlfn.LET(_xlpm.d,$G3391,_xlpm.k,_xlfn.CONCAT(LEFT(TRIM(C$1),1),"*"),COUNTIF(_xlpm.d,_xlpm.k))</f>
        <v>0</v>
      </c>
      <c r="D3391" s="1">
        <f>_xlfn.LET(_xlpm.d,$G3391,_xlpm.k,_xlfn.CONCAT(LEFT(TRIM(D$1),1),"*"),COUNTIF(_xlpm.d,_xlpm.k))</f>
        <v>0</v>
      </c>
      <c r="E3391" s="1">
        <f>LOG(F3391+1,10)</f>
        <v>0.30102999566398114</v>
      </c>
      <c r="F3391" s="7">
        <v>1</v>
      </c>
      <c r="G3391" s="9" t="s">
        <v>432</v>
      </c>
      <c r="H3391" s="4">
        <f>F3391/freq.sum.r6e</f>
        <v>4.9701789264413521E-5</v>
      </c>
      <c r="I3391" s="1" t="str">
        <f>_xlfn.LET(_xlpm.sep,":",_xlpm.w,$G3391,LEFT(_xlpm.w,FIND(_xlpm.sep,_xlpm.w)-1))</f>
        <v>daɪ</v>
      </c>
      <c r="J3391" s="1" t="str">
        <f>_xlfn.LET(_xlpm.sep,":",_xlpm.w,$G3391,RIGHT(_xlpm.w,LEN(_xlpm.w)-FIND(_xlpm.sep,_xlpm.w)))</f>
        <v>digh</v>
      </c>
      <c r="K3391" s="10">
        <f>_xlfn.LET(_xlpm.w,I3391,LEN(_xlpm.w))</f>
        <v>3</v>
      </c>
      <c r="L3391" s="10">
        <f>_xlfn.LET(_xlpm.w,J3391,LEN(_xlpm.w))</f>
        <v>4</v>
      </c>
      <c r="M3391" s="10">
        <f>_xlfn.LET(_xlpm.a,K3391,_xlpm.b,L3391,MAX(_xlpm.a,_xlpm.b))</f>
        <v>4</v>
      </c>
      <c r="N3391" s="10">
        <f>_xlfn.LET(_xlpm.d,(K3391,L3391),MAX(_xlpm.d)-MIN(_xlpm.d))</f>
        <v>1</v>
      </c>
      <c r="O3391" s="1" t="str">
        <f>_xlfn.LET(_xlpm.sep,":",_xlpm.w,$G3391,_xlfn.CONCAT("~",RIGHT(_xlpm.w,LEN(_xlpm.w)-FIND(_xlpm.sep,_xlpm.w)),"~"))</f>
        <v>~digh~</v>
      </c>
      <c r="P3391" s="1" t="str">
        <f>_xlfn.LET(_xlpm.sep,":",_xlpm.w,$G3391,_xlfn.CONCAT("[",LEFT(_xlpm.w,FIND(_xlpm.sep,_xlpm.w)-1),"]"))</f>
        <v>[daɪ]</v>
      </c>
      <c r="Q3391" s="14" cm="1">
        <f t="array" ref="Q3391">SUM(_xlfn._xlws.FILTER($H$2:$H$7117,_xlfn.MAP($O$2:$O$7117,_xlfn.LAMBDA(_xlpm.x,_xlpm.x=$O3391))))</f>
        <v>1.4910536779324057E-4</v>
      </c>
      <c r="R3391" s="14">
        <f>$H3391/Q3391</f>
        <v>0.33333333333333331</v>
      </c>
      <c r="S3391" s="14" cm="1">
        <f t="array" ref="S3391">SUM(_xlfn._xlws.FILTER($H$2:$H$7117,_xlfn.MAP($P$2:$P$7117,_xlfn.LAMBDA(_xlpm.x,_xlpm.x=$P3391))))</f>
        <v>2.1868787276341948E-3</v>
      </c>
      <c r="T3391" s="14">
        <f>$H3391/S3391</f>
        <v>2.2727272727272728E-2</v>
      </c>
      <c r="U3391" s="14">
        <f>_xlfn.LET(_xlpm.freq,F3391,_xlpm.size,M3391+1,_xlpm.F,V3391,LOG(1+_xlpm.freq)*LOG(1+_xlpm.size)*_xlpm.F)</f>
        <v>9.9679518097408448E-3</v>
      </c>
      <c r="V3391" s="14">
        <f>_xlfn.LET(_xlpm.a,T3391,_xlpm.b,R3391,2*_xlpm.a*_xlpm.b/(_xlpm.a+_xlpm.b))</f>
        <v>4.2553191489361708E-2</v>
      </c>
      <c r="W3391" s="14">
        <f>_xlfn.LET(_xlpm.p,R3391,_xlpm.q,T3391,LOG(_xlpm.p/_xlpm.q))</f>
        <v>1.166331421766525</v>
      </c>
      <c r="X3391" s="2"/>
    </row>
    <row r="3392" spans="1:24">
      <c r="A3392" s="1" t="str">
        <f>_xlfn.LET(_xlpm.sep," : ",CONCATENATE(O3392,_xlpm.sep,P3392))</f>
        <v>~dygh~ : [daɪ]</v>
      </c>
      <c r="B3392" s="1">
        <f>_xlfn.LET(_xlpm.d,$G3392,_xlpm.k,_xlfn.CONCAT(LEFT(TRIM(B$1),1),"*"),COUNTIF(_xlpm.d,_xlpm.k))</f>
        <v>0</v>
      </c>
      <c r="C3392" s="1">
        <f>_xlfn.LET(_xlpm.d,$G3392,_xlpm.k,_xlfn.CONCAT(LEFT(TRIM(C$1),1),"*"),COUNTIF(_xlpm.d,_xlpm.k))</f>
        <v>0</v>
      </c>
      <c r="D3392" s="1">
        <f>_xlfn.LET(_xlpm.d,$G3392,_xlpm.k,_xlfn.CONCAT(LEFT(TRIM(D$1),1),"*"),COUNTIF(_xlpm.d,_xlpm.k))</f>
        <v>0</v>
      </c>
      <c r="E3392" s="1">
        <f>LOG(F3392+1,10)</f>
        <v>0.30102999566398114</v>
      </c>
      <c r="F3392" s="7">
        <v>1</v>
      </c>
      <c r="G3392" s="9" t="s">
        <v>441</v>
      </c>
      <c r="H3392" s="4">
        <f>F3392/freq.sum.r6e</f>
        <v>4.9701789264413521E-5</v>
      </c>
      <c r="I3392" s="1" t="str">
        <f>_xlfn.LET(_xlpm.sep,":",_xlpm.w,$G3392,LEFT(_xlpm.w,FIND(_xlpm.sep,_xlpm.w)-1))</f>
        <v>daɪ</v>
      </c>
      <c r="J3392" s="1" t="str">
        <f>_xlfn.LET(_xlpm.sep,":",_xlpm.w,$G3392,RIGHT(_xlpm.w,LEN(_xlpm.w)-FIND(_xlpm.sep,_xlpm.w)))</f>
        <v>dygh</v>
      </c>
      <c r="K3392" s="10">
        <f>_xlfn.LET(_xlpm.w,I3392,LEN(_xlpm.w))</f>
        <v>3</v>
      </c>
      <c r="L3392" s="10">
        <f>_xlfn.LET(_xlpm.w,J3392,LEN(_xlpm.w))</f>
        <v>4</v>
      </c>
      <c r="M3392" s="10">
        <f>_xlfn.LET(_xlpm.a,K3392,_xlpm.b,L3392,MAX(_xlpm.a,_xlpm.b))</f>
        <v>4</v>
      </c>
      <c r="N3392" s="10">
        <f>_xlfn.LET(_xlpm.d,(K3392,L3392),MAX(_xlpm.d)-MIN(_xlpm.d))</f>
        <v>1</v>
      </c>
      <c r="O3392" s="1" t="str">
        <f>_xlfn.LET(_xlpm.sep,":",_xlpm.w,$G3392,_xlfn.CONCAT("~",RIGHT(_xlpm.w,LEN(_xlpm.w)-FIND(_xlpm.sep,_xlpm.w)),"~"))</f>
        <v>~dygh~</v>
      </c>
      <c r="P3392" s="1" t="str">
        <f>_xlfn.LET(_xlpm.sep,":",_xlpm.w,$G3392,_xlfn.CONCAT("[",LEFT(_xlpm.w,FIND(_xlpm.sep,_xlpm.w)-1),"]"))</f>
        <v>[daɪ]</v>
      </c>
      <c r="Q3392" s="14" cm="1">
        <f t="array" ref="Q3392">SUM(_xlfn._xlws.FILTER($H$2:$H$7117,_xlfn.MAP($O$2:$O$7117,_xlfn.LAMBDA(_xlpm.x,_xlpm.x=$O3392))))</f>
        <v>1.4910536779324057E-4</v>
      </c>
      <c r="R3392" s="14">
        <f>$H3392/Q3392</f>
        <v>0.33333333333333331</v>
      </c>
      <c r="S3392" s="14" cm="1">
        <f t="array" ref="S3392">SUM(_xlfn._xlws.FILTER($H$2:$H$7117,_xlfn.MAP($P$2:$P$7117,_xlfn.LAMBDA(_xlpm.x,_xlpm.x=$P3392))))</f>
        <v>2.1868787276341948E-3</v>
      </c>
      <c r="T3392" s="14">
        <f>$H3392/S3392</f>
        <v>2.2727272727272728E-2</v>
      </c>
      <c r="U3392" s="14">
        <f>_xlfn.LET(_xlpm.freq,F3392,_xlpm.size,M3392+1,_xlpm.F,V3392,LOG(1+_xlpm.freq)*LOG(1+_xlpm.size)*_xlpm.F)</f>
        <v>9.9679518097408448E-3</v>
      </c>
      <c r="V3392" s="14">
        <f>_xlfn.LET(_xlpm.a,T3392,_xlpm.b,R3392,2*_xlpm.a*_xlpm.b/(_xlpm.a+_xlpm.b))</f>
        <v>4.2553191489361708E-2</v>
      </c>
      <c r="W3392" s="14">
        <f>_xlfn.LET(_xlpm.p,R3392,_xlpm.q,T3392,LOG(_xlpm.p/_xlpm.q))</f>
        <v>1.166331421766525</v>
      </c>
      <c r="X3392" s="2"/>
    </row>
    <row r="3393" spans="1:24">
      <c r="A3393" s="1" t="str">
        <f>_xlfn.LET(_xlpm.sep," : ",CONCATENATE(O3393,_xlpm.sep,P3393))</f>
        <v>~high~ : [haɪ]</v>
      </c>
      <c r="B3393" s="1">
        <f>_xlfn.LET(_xlpm.d,$G3393,_xlpm.k,_xlfn.CONCAT(LEFT(TRIM(B$1),1),"*"),COUNTIF(_xlpm.d,_xlpm.k))</f>
        <v>0</v>
      </c>
      <c r="C3393" s="1">
        <f>_xlfn.LET(_xlpm.d,$G3393,_xlpm.k,_xlfn.CONCAT(LEFT(TRIM(C$1),1),"*"),COUNTIF(_xlpm.d,_xlpm.k))</f>
        <v>0</v>
      </c>
      <c r="D3393" s="1">
        <f>_xlfn.LET(_xlpm.d,$G3393,_xlpm.k,_xlfn.CONCAT(LEFT(TRIM(D$1),1),"*"),COUNTIF(_xlpm.d,_xlpm.k))</f>
        <v>0</v>
      </c>
      <c r="E3393" s="1">
        <f>LOG(F3393+1,10)</f>
        <v>0.30102999566398114</v>
      </c>
      <c r="F3393" s="7">
        <v>1</v>
      </c>
      <c r="G3393" s="9" t="s">
        <v>1186</v>
      </c>
      <c r="H3393" s="4">
        <f>F3393/freq.sum.r6e</f>
        <v>4.9701789264413521E-5</v>
      </c>
      <c r="I3393" s="4" t="str">
        <f>_xlfn.LET(_xlpm.sep,":",_xlpm.w,$G3393,LEFT(_xlpm.w,FIND(_xlpm.sep,_xlpm.w)-1))</f>
        <v>haɪ</v>
      </c>
      <c r="J3393" s="4" t="str">
        <f>_xlfn.LET(_xlpm.sep,":",_xlpm.w,$G3393,RIGHT(_xlpm.w,LEN(_xlpm.w)-FIND(_xlpm.sep,_xlpm.w)))</f>
        <v>high</v>
      </c>
      <c r="K3393" s="10">
        <f>_xlfn.LET(_xlpm.w,I3393,LEN(_xlpm.w))</f>
        <v>3</v>
      </c>
      <c r="L3393" s="10">
        <f>_xlfn.LET(_xlpm.w,J3393,LEN(_xlpm.w))</f>
        <v>4</v>
      </c>
      <c r="M3393" s="10">
        <f>_xlfn.LET(_xlpm.a,K3393,_xlpm.b,L3393,MAX(_xlpm.a,_xlpm.b))</f>
        <v>4</v>
      </c>
      <c r="N3393" s="10">
        <f>_xlfn.LET(_xlpm.d,(K3393,L3393),MAX(_xlpm.d)-MIN(_xlpm.d))</f>
        <v>1</v>
      </c>
      <c r="O3393" s="1" t="str">
        <f>_xlfn.LET(_xlpm.sep,":",_xlpm.w,$G3393,_xlfn.CONCAT("~",RIGHT(_xlpm.w,LEN(_xlpm.w)-FIND(_xlpm.sep,_xlpm.w)),"~"))</f>
        <v>~high~</v>
      </c>
      <c r="P3393" s="1" t="str">
        <f>_xlfn.LET(_xlpm.sep,":",_xlpm.w,$G3393,_xlfn.CONCAT("[",LEFT(_xlpm.w,FIND(_xlpm.sep,_xlpm.w)-1),"]"))</f>
        <v>[haɪ]</v>
      </c>
      <c r="Q3393" s="14" cm="1">
        <f t="array" ref="Q3393">SUM(_xlfn._xlws.FILTER($H$2:$H$7109,_xlfn.MAP($O$2:$O$7109,_xlfn.LAMBDA(_xlpm.x,_xlpm.x=$O3393))))</f>
        <v>1.4910536779324057E-4</v>
      </c>
      <c r="R3393" s="14">
        <f>$H3393/Q3393</f>
        <v>0.33333333333333331</v>
      </c>
      <c r="S3393" s="14" cm="1">
        <f t="array" ref="S3393">SUM(_xlfn._xlws.FILTER($H$2:$H$7109,_xlfn.MAP($P$2:$P$7109,_xlfn.LAMBDA(_xlpm.x,_xlpm.x=$P3393))))</f>
        <v>2.1868787276341948E-3</v>
      </c>
      <c r="T3393" s="14">
        <f>$H3393/S3393</f>
        <v>2.2727272727272728E-2</v>
      </c>
      <c r="U3393" s="14">
        <f>_xlfn.LET(_xlpm.freq,F3393,_xlpm.size,M3393+1,_xlpm.F,V3393,LOG(1+_xlpm.freq)*LOG(1+_xlpm.size)*_xlpm.F)</f>
        <v>9.9679518097408448E-3</v>
      </c>
      <c r="V3393" s="14">
        <f>_xlfn.LET(_xlpm.a,T3393,_xlpm.b,R3393,2*_xlpm.a*_xlpm.b/(_xlpm.a+_xlpm.b))</f>
        <v>4.2553191489361708E-2</v>
      </c>
      <c r="W3393" s="14">
        <f>_xlfn.LET(_xlpm.p,R3393,_xlpm.q,T3393,LOG(_xlpm.p/_xlpm.q))</f>
        <v>1.166331421766525</v>
      </c>
      <c r="X3393" s="2"/>
    </row>
    <row r="3394" spans="1:24">
      <c r="A3394" s="1" t="str">
        <f>_xlfn.LET(_xlpm.sep," : ",CONCATENATE(O3394,_xlpm.sep,P3394))</f>
        <v>~ligh~ : [laɪ]</v>
      </c>
      <c r="B3394" s="1">
        <f>_xlfn.LET(_xlpm.d,$G3394,_xlpm.k,_xlfn.CONCAT(LEFT(TRIM(B$1),1),"*"),COUNTIF(_xlpm.d,_xlpm.k))</f>
        <v>0</v>
      </c>
      <c r="C3394" s="1">
        <f>_xlfn.LET(_xlpm.d,$G3394,_xlpm.k,_xlfn.CONCAT(LEFT(TRIM(C$1),1),"*"),COUNTIF(_xlpm.d,_xlpm.k))</f>
        <v>0</v>
      </c>
      <c r="D3394" s="1">
        <f>_xlfn.LET(_xlpm.d,$G3394,_xlpm.k,_xlfn.CONCAT(LEFT(TRIM(D$1),1),"*"),COUNTIF(_xlpm.d,_xlpm.k))</f>
        <v>0</v>
      </c>
      <c r="E3394" s="1">
        <f>LOG(F3394+1,10)</f>
        <v>0.30102999566398114</v>
      </c>
      <c r="F3394" s="7">
        <v>1</v>
      </c>
      <c r="G3394" s="9" t="s">
        <v>2011</v>
      </c>
      <c r="H3394" s="4">
        <f>F3394/freq.sum.r6e</f>
        <v>4.9701789264413521E-5</v>
      </c>
      <c r="I3394" s="1" t="str">
        <f>_xlfn.LET(_xlpm.sep,":",_xlpm.w,$G3394,LEFT(_xlpm.w,FIND(_xlpm.sep,_xlpm.w)-1))</f>
        <v>laɪ</v>
      </c>
      <c r="J3394" s="1" t="str">
        <f>_xlfn.LET(_xlpm.sep,":",_xlpm.w,$G3394,RIGHT(_xlpm.w,LEN(_xlpm.w)-FIND(_xlpm.sep,_xlpm.w)))</f>
        <v>ligh</v>
      </c>
      <c r="K3394" s="10">
        <f>_xlfn.LET(_xlpm.w,I3394,LEN(_xlpm.w))</f>
        <v>3</v>
      </c>
      <c r="L3394" s="10">
        <f>_xlfn.LET(_xlpm.w,J3394,LEN(_xlpm.w))</f>
        <v>4</v>
      </c>
      <c r="M3394" s="10">
        <f>_xlfn.LET(_xlpm.a,K3394,_xlpm.b,L3394,MAX(_xlpm.a,_xlpm.b))</f>
        <v>4</v>
      </c>
      <c r="N3394" s="10">
        <f>_xlfn.LET(_xlpm.d,(K3394,L3394),MAX(_xlpm.d)-MIN(_xlpm.d))</f>
        <v>1</v>
      </c>
      <c r="O3394" s="1" t="str">
        <f>_xlfn.LET(_xlpm.sep,":",_xlpm.w,$G3394,_xlfn.CONCAT("~",RIGHT(_xlpm.w,LEN(_xlpm.w)-FIND(_xlpm.sep,_xlpm.w)),"~"))</f>
        <v>~ligh~</v>
      </c>
      <c r="P3394" s="1" t="str">
        <f>_xlfn.LET(_xlpm.sep,":",_xlpm.w,$G3394,_xlfn.CONCAT("[",LEFT(_xlpm.w,FIND(_xlpm.sep,_xlpm.w)-1),"]"))</f>
        <v>[laɪ]</v>
      </c>
      <c r="Q3394" s="14" cm="1">
        <f t="array" ref="Q3394">SUM(_xlfn._xlws.FILTER($H$2:$H$7117,_xlfn.MAP($O$2:$O$7117,_xlfn.LAMBDA(_xlpm.x,_xlpm.x=$O3394))))</f>
        <v>1.4910536779324057E-4</v>
      </c>
      <c r="R3394" s="14">
        <f>$H3394/Q3394</f>
        <v>0.33333333333333331</v>
      </c>
      <c r="S3394" s="14" cm="1">
        <f t="array" ref="S3394">SUM(_xlfn._xlws.FILTER($H$2:$H$7117,_xlfn.MAP($P$2:$P$7117,_xlfn.LAMBDA(_xlpm.x,_xlpm.x=$P3394))))</f>
        <v>2.1868787276341948E-3</v>
      </c>
      <c r="T3394" s="14">
        <f>$H3394/S3394</f>
        <v>2.2727272727272728E-2</v>
      </c>
      <c r="U3394" s="14">
        <f>_xlfn.LET(_xlpm.freq,F3394,_xlpm.size,M3394+1,_xlpm.F,V3394,LOG(1+_xlpm.freq)*LOG(1+_xlpm.size)*_xlpm.F)</f>
        <v>9.9679518097408448E-3</v>
      </c>
      <c r="V3394" s="14">
        <f>_xlfn.LET(_xlpm.a,T3394,_xlpm.b,R3394,2*_xlpm.a*_xlpm.b/(_xlpm.a+_xlpm.b))</f>
        <v>4.2553191489361708E-2</v>
      </c>
      <c r="W3394" s="14">
        <f>_xlfn.LET(_xlpm.p,R3394,_xlpm.q,T3394,LOG(_xlpm.p/_xlpm.q))</f>
        <v>1.166331421766525</v>
      </c>
      <c r="X3394" s="2"/>
    </row>
    <row r="3395" spans="1:24">
      <c r="A3395" s="1" t="str">
        <f>_xlfn.LET(_xlpm.sep," : ",CONCATENATE(O3395,_xlpm.sep,P3395))</f>
        <v>~lygh~ : [laɪ]</v>
      </c>
      <c r="B3395" s="1">
        <f>_xlfn.LET(_xlpm.d,$G3395,_xlpm.k,_xlfn.CONCAT(LEFT(TRIM(B$1),1),"*"),COUNTIF(_xlpm.d,_xlpm.k))</f>
        <v>0</v>
      </c>
      <c r="C3395" s="1">
        <f>_xlfn.LET(_xlpm.d,$G3395,_xlpm.k,_xlfn.CONCAT(LEFT(TRIM(C$1),1),"*"),COUNTIF(_xlpm.d,_xlpm.k))</f>
        <v>0</v>
      </c>
      <c r="D3395" s="1">
        <f>_xlfn.LET(_xlpm.d,$G3395,_xlpm.k,_xlfn.CONCAT(LEFT(TRIM(D$1),1),"*"),COUNTIF(_xlpm.d,_xlpm.k))</f>
        <v>0</v>
      </c>
      <c r="E3395" s="1">
        <f>LOG(F3395+1,10)</f>
        <v>0.30102999566398114</v>
      </c>
      <c r="F3395" s="7">
        <v>1</v>
      </c>
      <c r="G3395" s="9" t="s">
        <v>2020</v>
      </c>
      <c r="H3395" s="4">
        <f>F3395/freq.sum.r6e</f>
        <v>4.9701789264413521E-5</v>
      </c>
      <c r="I3395" s="1" t="str">
        <f>_xlfn.LET(_xlpm.sep,":",_xlpm.w,$G3395,LEFT(_xlpm.w,FIND(_xlpm.sep,_xlpm.w)-1))</f>
        <v>laɪ</v>
      </c>
      <c r="J3395" s="1" t="str">
        <f>_xlfn.LET(_xlpm.sep,":",_xlpm.w,$G3395,RIGHT(_xlpm.w,LEN(_xlpm.w)-FIND(_xlpm.sep,_xlpm.w)))</f>
        <v>lygh</v>
      </c>
      <c r="K3395" s="10">
        <f>_xlfn.LET(_xlpm.w,I3395,LEN(_xlpm.w))</f>
        <v>3</v>
      </c>
      <c r="L3395" s="10">
        <f>_xlfn.LET(_xlpm.w,J3395,LEN(_xlpm.w))</f>
        <v>4</v>
      </c>
      <c r="M3395" s="10">
        <f>_xlfn.LET(_xlpm.a,K3395,_xlpm.b,L3395,MAX(_xlpm.a,_xlpm.b))</f>
        <v>4</v>
      </c>
      <c r="N3395" s="10">
        <f>_xlfn.LET(_xlpm.d,(K3395,L3395),MAX(_xlpm.d)-MIN(_xlpm.d))</f>
        <v>1</v>
      </c>
      <c r="O3395" s="1" t="str">
        <f>_xlfn.LET(_xlpm.sep,":",_xlpm.w,$G3395,_xlfn.CONCAT("~",RIGHT(_xlpm.w,LEN(_xlpm.w)-FIND(_xlpm.sep,_xlpm.w)),"~"))</f>
        <v>~lygh~</v>
      </c>
      <c r="P3395" s="1" t="str">
        <f>_xlfn.LET(_xlpm.sep,":",_xlpm.w,$G3395,_xlfn.CONCAT("[",LEFT(_xlpm.w,FIND(_xlpm.sep,_xlpm.w)-1),"]"))</f>
        <v>[laɪ]</v>
      </c>
      <c r="Q3395" s="14" cm="1">
        <f t="array" ref="Q3395">SUM(_xlfn._xlws.FILTER($H$2:$H$7117,_xlfn.MAP($O$2:$O$7117,_xlfn.LAMBDA(_xlpm.x,_xlpm.x=$O3395))))</f>
        <v>1.4910536779324057E-4</v>
      </c>
      <c r="R3395" s="14">
        <f>$H3395/Q3395</f>
        <v>0.33333333333333331</v>
      </c>
      <c r="S3395" s="14" cm="1">
        <f t="array" ref="S3395">SUM(_xlfn._xlws.FILTER($H$2:$H$7117,_xlfn.MAP($P$2:$P$7117,_xlfn.LAMBDA(_xlpm.x,_xlpm.x=$P3395))))</f>
        <v>2.1868787276341948E-3</v>
      </c>
      <c r="T3395" s="14">
        <f>$H3395/S3395</f>
        <v>2.2727272727272728E-2</v>
      </c>
      <c r="U3395" s="14">
        <f>_xlfn.LET(_xlpm.freq,F3395,_xlpm.size,M3395+1,_xlpm.F,V3395,LOG(1+_xlpm.freq)*LOG(1+_xlpm.size)*_xlpm.F)</f>
        <v>9.9679518097408448E-3</v>
      </c>
      <c r="V3395" s="14">
        <f>_xlfn.LET(_xlpm.a,T3395,_xlpm.b,R3395,2*_xlpm.a*_xlpm.b/(_xlpm.a+_xlpm.b))</f>
        <v>4.2553191489361708E-2</v>
      </c>
      <c r="W3395" s="14">
        <f>_xlfn.LET(_xlpm.p,R3395,_xlpm.q,T3395,LOG(_xlpm.p/_xlpm.q))</f>
        <v>1.166331421766525</v>
      </c>
      <c r="X3395" s="2"/>
    </row>
    <row r="3396" spans="1:24">
      <c r="A3396" s="1" t="str">
        <f>_xlfn.LET(_xlpm.sep," : ",CONCATENATE(O3396,_xlpm.sep,P3396))</f>
        <v>~nigh~ : [naɪ]</v>
      </c>
      <c r="B3396" s="1">
        <f>_xlfn.LET(_xlpm.d,$G3396,_xlpm.k,_xlfn.CONCAT(LEFT(TRIM(B$1),1),"*"),COUNTIF(_xlpm.d,_xlpm.k))</f>
        <v>0</v>
      </c>
      <c r="C3396" s="1">
        <f>_xlfn.LET(_xlpm.d,$G3396,_xlpm.k,_xlfn.CONCAT(LEFT(TRIM(C$1),1),"*"),COUNTIF(_xlpm.d,_xlpm.k))</f>
        <v>0</v>
      </c>
      <c r="D3396" s="1">
        <f>_xlfn.LET(_xlpm.d,$G3396,_xlpm.k,_xlfn.CONCAT(LEFT(TRIM(D$1),1),"*"),COUNTIF(_xlpm.d,_xlpm.k))</f>
        <v>1</v>
      </c>
      <c r="E3396" s="1">
        <f>LOG(F3396+1,10)</f>
        <v>0.30102999566398114</v>
      </c>
      <c r="F3396" s="7">
        <v>1</v>
      </c>
      <c r="G3396" s="9" t="s">
        <v>2826</v>
      </c>
      <c r="H3396" s="4">
        <f>F3396/freq.sum.r6e</f>
        <v>4.9701789264413521E-5</v>
      </c>
      <c r="I3396" s="1" t="str">
        <f>_xlfn.LET(_xlpm.sep,":",_xlpm.w,$G3396,LEFT(_xlpm.w,FIND(_xlpm.sep,_xlpm.w)-1))</f>
        <v>naɪ</v>
      </c>
      <c r="J3396" s="1" t="str">
        <f>_xlfn.LET(_xlpm.sep,":",_xlpm.w,$G3396,RIGHT(_xlpm.w,LEN(_xlpm.w)-FIND(_xlpm.sep,_xlpm.w)))</f>
        <v>nigh</v>
      </c>
      <c r="K3396" s="10">
        <f>_xlfn.LET(_xlpm.w,I3396,LEN(_xlpm.w))</f>
        <v>3</v>
      </c>
      <c r="L3396" s="10">
        <f>_xlfn.LET(_xlpm.w,J3396,LEN(_xlpm.w))</f>
        <v>4</v>
      </c>
      <c r="M3396" s="10">
        <f>_xlfn.LET(_xlpm.a,K3396,_xlpm.b,L3396,MAX(_xlpm.a,_xlpm.b))</f>
        <v>4</v>
      </c>
      <c r="N3396" s="10">
        <f>_xlfn.LET(_xlpm.d,(K3396,L3396),MAX(_xlpm.d)-MIN(_xlpm.d))</f>
        <v>1</v>
      </c>
      <c r="O3396" s="1" t="str">
        <f>_xlfn.LET(_xlpm.sep,":",_xlpm.w,$G3396,_xlfn.CONCAT("~",RIGHT(_xlpm.w,LEN(_xlpm.w)-FIND(_xlpm.sep,_xlpm.w)),"~"))</f>
        <v>~nigh~</v>
      </c>
      <c r="P3396" s="1" t="str">
        <f>_xlfn.LET(_xlpm.sep,":",_xlpm.w,$G3396,_xlfn.CONCAT("[",LEFT(_xlpm.w,FIND(_xlpm.sep,_xlpm.w)-1),"]"))</f>
        <v>[naɪ]</v>
      </c>
      <c r="Q3396" s="14" cm="1">
        <f t="array" ref="Q3396">SUM(_xlfn._xlws.FILTER($H$2:$H$7117,_xlfn.MAP($O$2:$O$7117,_xlfn.LAMBDA(_xlpm.x,_xlpm.x=$O3396))))</f>
        <v>1.4910536779324057E-4</v>
      </c>
      <c r="R3396" s="14">
        <f>$H3396/Q3396</f>
        <v>0.33333333333333331</v>
      </c>
      <c r="S3396" s="14" cm="1">
        <f t="array" ref="S3396">SUM(_xlfn._xlws.FILTER($H$2:$H$7117,_xlfn.MAP($P$2:$P$7117,_xlfn.LAMBDA(_xlpm.x,_xlpm.x=$P3396))))</f>
        <v>2.1868787276341948E-3</v>
      </c>
      <c r="T3396" s="14">
        <f>$H3396/S3396</f>
        <v>2.2727272727272728E-2</v>
      </c>
      <c r="U3396" s="14">
        <f>_xlfn.LET(_xlpm.freq,F3396,_xlpm.size,M3396+1,_xlpm.F,V3396,LOG(1+_xlpm.freq)*LOG(1+_xlpm.size)*_xlpm.F)</f>
        <v>9.9679518097408448E-3</v>
      </c>
      <c r="V3396" s="14">
        <f>_xlfn.LET(_xlpm.a,T3396,_xlpm.b,R3396,2*_xlpm.a*_xlpm.b/(_xlpm.a+_xlpm.b))</f>
        <v>4.2553191489361708E-2</v>
      </c>
      <c r="W3396" s="14">
        <f>_xlfn.LET(_xlpm.p,R3396,_xlpm.q,T3396,LOG(_xlpm.p/_xlpm.q))</f>
        <v>1.166331421766525</v>
      </c>
      <c r="X3396" s="2"/>
    </row>
    <row r="3397" spans="1:24">
      <c r="A3397" s="1" t="str">
        <f>_xlfn.LET(_xlpm.sep," : ",CONCATENATE(O3397,_xlpm.sep,P3397))</f>
        <v>~nygh~ : [naɪ]</v>
      </c>
      <c r="B3397" s="1">
        <f>_xlfn.LET(_xlpm.d,$G3397,_xlpm.k,_xlfn.CONCAT(LEFT(TRIM(B$1),1),"*"),COUNTIF(_xlpm.d,_xlpm.k))</f>
        <v>0</v>
      </c>
      <c r="C3397" s="1">
        <f>_xlfn.LET(_xlpm.d,$G3397,_xlpm.k,_xlfn.CONCAT(LEFT(TRIM(C$1),1),"*"),COUNTIF(_xlpm.d,_xlpm.k))</f>
        <v>0</v>
      </c>
      <c r="D3397" s="1">
        <f>_xlfn.LET(_xlpm.d,$G3397,_xlpm.k,_xlfn.CONCAT(LEFT(TRIM(D$1),1),"*"),COUNTIF(_xlpm.d,_xlpm.k))</f>
        <v>1</v>
      </c>
      <c r="E3397" s="1">
        <f>LOG(F3397+1,10)</f>
        <v>0.30102999566398114</v>
      </c>
      <c r="F3397" s="7">
        <v>1</v>
      </c>
      <c r="G3397" s="9" t="s">
        <v>2842</v>
      </c>
      <c r="H3397" s="4">
        <f>F3397/freq.sum.r6e</f>
        <v>4.9701789264413521E-5</v>
      </c>
      <c r="I3397" s="1" t="str">
        <f>_xlfn.LET(_xlpm.sep,":",_xlpm.w,$G3397,LEFT(_xlpm.w,FIND(_xlpm.sep,_xlpm.w)-1))</f>
        <v>naɪ</v>
      </c>
      <c r="J3397" s="1" t="str">
        <f>_xlfn.LET(_xlpm.sep,":",_xlpm.w,$G3397,RIGHT(_xlpm.w,LEN(_xlpm.w)-FIND(_xlpm.sep,_xlpm.w)))</f>
        <v>nygh</v>
      </c>
      <c r="K3397" s="10">
        <f>_xlfn.LET(_xlpm.w,I3397,LEN(_xlpm.w))</f>
        <v>3</v>
      </c>
      <c r="L3397" s="10">
        <f>_xlfn.LET(_xlpm.w,J3397,LEN(_xlpm.w))</f>
        <v>4</v>
      </c>
      <c r="M3397" s="10">
        <f>_xlfn.LET(_xlpm.a,K3397,_xlpm.b,L3397,MAX(_xlpm.a,_xlpm.b))</f>
        <v>4</v>
      </c>
      <c r="N3397" s="10">
        <f>_xlfn.LET(_xlpm.d,(K3397,L3397),MAX(_xlpm.d)-MIN(_xlpm.d))</f>
        <v>1</v>
      </c>
      <c r="O3397" s="1" t="str">
        <f>_xlfn.LET(_xlpm.sep,":",_xlpm.w,$G3397,_xlfn.CONCAT("~",RIGHT(_xlpm.w,LEN(_xlpm.w)-FIND(_xlpm.sep,_xlpm.w)),"~"))</f>
        <v>~nygh~</v>
      </c>
      <c r="P3397" s="1" t="str">
        <f>_xlfn.LET(_xlpm.sep,":",_xlpm.w,$G3397,_xlfn.CONCAT("[",LEFT(_xlpm.w,FIND(_xlpm.sep,_xlpm.w)-1),"]"))</f>
        <v>[naɪ]</v>
      </c>
      <c r="Q3397" s="14" cm="1">
        <f t="array" ref="Q3397">SUM(_xlfn._xlws.FILTER($H$2:$H$7117,_xlfn.MAP($O$2:$O$7117,_xlfn.LAMBDA(_xlpm.x,_xlpm.x=$O3397))))</f>
        <v>1.4910536779324057E-4</v>
      </c>
      <c r="R3397" s="14">
        <f>$H3397/Q3397</f>
        <v>0.33333333333333331</v>
      </c>
      <c r="S3397" s="14" cm="1">
        <f t="array" ref="S3397">SUM(_xlfn._xlws.FILTER($H$2:$H$7117,_xlfn.MAP($P$2:$P$7117,_xlfn.LAMBDA(_xlpm.x,_xlpm.x=$P3397))))</f>
        <v>2.1868787276341948E-3</v>
      </c>
      <c r="T3397" s="14">
        <f>$H3397/S3397</f>
        <v>2.2727272727272728E-2</v>
      </c>
      <c r="U3397" s="14">
        <f>_xlfn.LET(_xlpm.freq,F3397,_xlpm.size,M3397+1,_xlpm.F,V3397,LOG(1+_xlpm.freq)*LOG(1+_xlpm.size)*_xlpm.F)</f>
        <v>9.9679518097408448E-3</v>
      </c>
      <c r="V3397" s="14">
        <f>_xlfn.LET(_xlpm.a,T3397,_xlpm.b,R3397,2*_xlpm.a*_xlpm.b/(_xlpm.a+_xlpm.b))</f>
        <v>4.2553191489361708E-2</v>
      </c>
      <c r="W3397" s="14">
        <f>_xlfn.LET(_xlpm.p,R3397,_xlpm.q,T3397,LOG(_xlpm.p/_xlpm.q))</f>
        <v>1.166331421766525</v>
      </c>
      <c r="X3397" s="2"/>
    </row>
    <row r="3398" spans="1:24">
      <c r="A3398" s="1" t="str">
        <f>_xlfn.LET(_xlpm.sep," : ",CONCATENATE(O3398,_xlpm.sep,P3398))</f>
        <v>~tygh~ : [taɪ]</v>
      </c>
      <c r="B3398" s="1">
        <f>_xlfn.LET(_xlpm.d,$G3398,_xlpm.k,_xlfn.CONCAT(LEFT(TRIM(B$1),1),"*"),COUNTIF(_xlpm.d,_xlpm.k))</f>
        <v>0</v>
      </c>
      <c r="C3398" s="1">
        <f>_xlfn.LET(_xlpm.d,$G3398,_xlpm.k,_xlfn.CONCAT(LEFT(TRIM(C$1),1),"*"),COUNTIF(_xlpm.d,_xlpm.k))</f>
        <v>0</v>
      </c>
      <c r="D3398" s="1">
        <f>_xlfn.LET(_xlpm.d,$G3398,_xlpm.k,_xlfn.CONCAT(LEFT(TRIM(D$1),1),"*"),COUNTIF(_xlpm.d,_xlpm.k))</f>
        <v>0</v>
      </c>
      <c r="E3398" s="1">
        <f>LOG(F3398+1,10)</f>
        <v>0.30102999566398114</v>
      </c>
      <c r="F3398" s="7">
        <v>1</v>
      </c>
      <c r="G3398" s="9" t="s">
        <v>4625</v>
      </c>
      <c r="H3398" s="4">
        <f>F3398/freq.sum.r6e</f>
        <v>4.9701789264413521E-5</v>
      </c>
      <c r="I3398" s="1" t="str">
        <f>_xlfn.LET(_xlpm.sep,":",_xlpm.w,$G3398,LEFT(_xlpm.w,FIND(_xlpm.sep,_xlpm.w)-1))</f>
        <v>taɪ</v>
      </c>
      <c r="J3398" s="1" t="str">
        <f>_xlfn.LET(_xlpm.sep,":",_xlpm.w,$G3398,RIGHT(_xlpm.w,LEN(_xlpm.w)-FIND(_xlpm.sep,_xlpm.w)))</f>
        <v>tygh</v>
      </c>
      <c r="K3398" s="10">
        <f>_xlfn.LET(_xlpm.w,I3398,LEN(_xlpm.w))</f>
        <v>3</v>
      </c>
      <c r="L3398" s="10">
        <f>_xlfn.LET(_xlpm.w,J3398,LEN(_xlpm.w))</f>
        <v>4</v>
      </c>
      <c r="M3398" s="10">
        <f>_xlfn.LET(_xlpm.a,K3398,_xlpm.b,L3398,MAX(_xlpm.a,_xlpm.b))</f>
        <v>4</v>
      </c>
      <c r="N3398" s="10">
        <f>_xlfn.LET(_xlpm.d,(K3398,L3398),MAX(_xlpm.d)-MIN(_xlpm.d))</f>
        <v>1</v>
      </c>
      <c r="O3398" s="1" t="str">
        <f>_xlfn.LET(_xlpm.sep,":",_xlpm.w,$G3398,_xlfn.CONCAT("~",RIGHT(_xlpm.w,LEN(_xlpm.w)-FIND(_xlpm.sep,_xlpm.w)),"~"))</f>
        <v>~tygh~</v>
      </c>
      <c r="P3398" s="1" t="str">
        <f>_xlfn.LET(_xlpm.sep,":",_xlpm.w,$G3398,_xlfn.CONCAT("[",LEFT(_xlpm.w,FIND(_xlpm.sep,_xlpm.w)-1),"]"))</f>
        <v>[taɪ]</v>
      </c>
      <c r="Q3398" s="14" cm="1">
        <f t="array" ref="Q3398">SUM(_xlfn._xlws.FILTER($H$2:$H$7117,_xlfn.MAP($O$2:$O$7117,_xlfn.LAMBDA(_xlpm.x,_xlpm.x=$O3398))))</f>
        <v>1.4910536779324057E-4</v>
      </c>
      <c r="R3398" s="14">
        <f>$H3398/Q3398</f>
        <v>0.33333333333333331</v>
      </c>
      <c r="S3398" s="14" cm="1">
        <f t="array" ref="S3398">SUM(_xlfn._xlws.FILTER($H$2:$H$7117,_xlfn.MAP($P$2:$P$7117,_xlfn.LAMBDA(_xlpm.x,_xlpm.x=$P3398))))</f>
        <v>2.1868787276341948E-3</v>
      </c>
      <c r="T3398" s="14">
        <f>$H3398/S3398</f>
        <v>2.2727272727272728E-2</v>
      </c>
      <c r="U3398" s="14">
        <f>_xlfn.LET(_xlpm.freq,F3398,_xlpm.size,M3398+1,_xlpm.F,V3398,LOG(1+_xlpm.freq)*LOG(1+_xlpm.size)*_xlpm.F)</f>
        <v>9.9679518097408448E-3</v>
      </c>
      <c r="V3398" s="14">
        <f>_xlfn.LET(_xlpm.a,T3398,_xlpm.b,R3398,2*_xlpm.a*_xlpm.b/(_xlpm.a+_xlpm.b))</f>
        <v>4.2553191489361708E-2</v>
      </c>
      <c r="W3398" s="14">
        <f>_xlfn.LET(_xlpm.p,R3398,_xlpm.q,T3398,LOG(_xlpm.p/_xlpm.q))</f>
        <v>1.166331421766525</v>
      </c>
      <c r="X3398" s="2"/>
    </row>
    <row r="3399" spans="1:24">
      <c r="A3399" s="1" t="str">
        <f>_xlfn.LET(_xlpm.sep," : ",CONCATENATE(O3399,_xlpm.sep,P3399))</f>
        <v>~char~ : [kə]</v>
      </c>
      <c r="B3399" s="1">
        <f>_xlfn.LET(_xlpm.d,$G3399,_xlpm.k,_xlfn.CONCAT(LEFT(TRIM(B$1),1),"*"),COUNTIF(_xlpm.d,_xlpm.k))</f>
        <v>0</v>
      </c>
      <c r="C3399" s="1">
        <f>_xlfn.LET(_xlpm.d,$G3399,_xlpm.k,_xlfn.CONCAT(LEFT(TRIM(C$1),1),"*"),COUNTIF(_xlpm.d,_xlpm.k))</f>
        <v>0</v>
      </c>
      <c r="D3399" s="1">
        <f>_xlfn.LET(_xlpm.d,$G3399,_xlpm.k,_xlfn.CONCAT(LEFT(TRIM(D$1),1),"*"),COUNTIF(_xlpm.d,_xlpm.k))</f>
        <v>0</v>
      </c>
      <c r="E3399" s="1">
        <f>LOG(F3399+1,10)</f>
        <v>0.30102999566398114</v>
      </c>
      <c r="F3399" s="7">
        <v>1</v>
      </c>
      <c r="G3399" s="9" t="s">
        <v>1757</v>
      </c>
      <c r="H3399" s="4">
        <f>F3399/freq.sum.r6e</f>
        <v>4.9701789264413521E-5</v>
      </c>
      <c r="I3399" s="4" t="str">
        <f>_xlfn.LET(_xlpm.sep,":",_xlpm.w,$G3399,LEFT(_xlpm.w,FIND(_xlpm.sep,_xlpm.w)-1))</f>
        <v>kə</v>
      </c>
      <c r="J3399" s="4" t="str">
        <f>_xlfn.LET(_xlpm.sep,":",_xlpm.w,$G3399,RIGHT(_xlpm.w,LEN(_xlpm.w)-FIND(_xlpm.sep,_xlpm.w)))</f>
        <v>char</v>
      </c>
      <c r="K3399" s="10">
        <f>_xlfn.LET(_xlpm.w,I3399,LEN(_xlpm.w))</f>
        <v>2</v>
      </c>
      <c r="L3399" s="10">
        <f>_xlfn.LET(_xlpm.w,J3399,LEN(_xlpm.w))</f>
        <v>4</v>
      </c>
      <c r="M3399" s="10">
        <f>_xlfn.LET(_xlpm.a,K3399,_xlpm.b,L3399,MAX(_xlpm.a,_xlpm.b))</f>
        <v>4</v>
      </c>
      <c r="N3399" s="10">
        <f>_xlfn.LET(_xlpm.d,(K3399,L3399),MAX(_xlpm.d)-MIN(_xlpm.d))</f>
        <v>2</v>
      </c>
      <c r="O3399" s="1" t="str">
        <f>_xlfn.LET(_xlpm.sep,":",_xlpm.w,$G3399,_xlfn.CONCAT("~",RIGHT(_xlpm.w,LEN(_xlpm.w)-FIND(_xlpm.sep,_xlpm.w)),"~"))</f>
        <v>~char~</v>
      </c>
      <c r="P3399" s="1" t="str">
        <f>_xlfn.LET(_xlpm.sep,":",_xlpm.w,$G3399,_xlfn.CONCAT("[",LEFT(_xlpm.w,FIND(_xlpm.sep,_xlpm.w)-1),"]"))</f>
        <v>[kə]</v>
      </c>
      <c r="Q3399" s="14" cm="1">
        <f t="array" ref="Q3399">SUM(_xlfn._xlws.FILTER($H$2:$H$7109,_xlfn.MAP($O$2:$O$7109,_xlfn.LAMBDA(_xlpm.x,_xlpm.x=$O3399))))</f>
        <v>1.4910536779324057E-4</v>
      </c>
      <c r="R3399" s="14">
        <f>$H3399/Q3399</f>
        <v>0.33333333333333331</v>
      </c>
      <c r="S3399" s="14" cm="1">
        <f t="array" ref="S3399">SUM(_xlfn._xlws.FILTER($H$2:$H$7109,_xlfn.MAP($P$2:$P$7109,_xlfn.LAMBDA(_xlpm.x,_xlpm.x=$P3399))))</f>
        <v>2.2365805168986074E-3</v>
      </c>
      <c r="T3399" s="14">
        <f>$H3399/S3399</f>
        <v>2.2222222222222233E-2</v>
      </c>
      <c r="U3399" s="14">
        <f>_xlfn.LET(_xlpm.freq,F3399,_xlpm.size,M3399+1,_xlpm.F,V3399,LOG(1+_xlpm.freq)*LOG(1+_xlpm.size)*_xlpm.F)</f>
        <v>9.7602861470379131E-3</v>
      </c>
      <c r="V3399" s="14">
        <f>_xlfn.LET(_xlpm.a,T3399,_xlpm.b,R3399,2*_xlpm.a*_xlpm.b/(_xlpm.a+_xlpm.b))</f>
        <v>4.1666666666666685E-2</v>
      </c>
      <c r="W3399" s="14">
        <f>_xlfn.LET(_xlpm.p,R3399,_xlpm.q,T3399,LOG(_xlpm.p/_xlpm.q))</f>
        <v>1.1760912590556809</v>
      </c>
      <c r="X3399" s="2"/>
    </row>
    <row r="3400" spans="1:24">
      <c r="A3400" s="1" t="str">
        <f>_xlfn.LET(_xlpm.sep," : ",CONCATENATE(O3400,_xlpm.sep,P3400))</f>
        <v>~ffir~ : [fə]</v>
      </c>
      <c r="B3400" s="1">
        <f>_xlfn.LET(_xlpm.d,$G3400,_xlpm.k,_xlfn.CONCAT(LEFT(TRIM(B$1),1),"*"),COUNTIF(_xlpm.d,_xlpm.k))</f>
        <v>0</v>
      </c>
      <c r="C3400" s="1">
        <f>_xlfn.LET(_xlpm.d,$G3400,_xlpm.k,_xlfn.CONCAT(LEFT(TRIM(C$1),1),"*"),COUNTIF(_xlpm.d,_xlpm.k))</f>
        <v>0</v>
      </c>
      <c r="D3400" s="1">
        <f>_xlfn.LET(_xlpm.d,$G3400,_xlpm.k,_xlfn.CONCAT(LEFT(TRIM(D$1),1),"*"),COUNTIF(_xlpm.d,_xlpm.k))</f>
        <v>0</v>
      </c>
      <c r="E3400" s="1">
        <f>LOG(F3400+1,10)</f>
        <v>0.30102999566398114</v>
      </c>
      <c r="F3400" s="7">
        <v>1</v>
      </c>
      <c r="G3400" s="9" t="s">
        <v>1030</v>
      </c>
      <c r="H3400" s="4">
        <f>F3400/freq.sum.r6e</f>
        <v>4.9701789264413521E-5</v>
      </c>
      <c r="I3400" s="1" t="str">
        <f>_xlfn.LET(_xlpm.sep,":",_xlpm.w,$G3400,LEFT(_xlpm.w,FIND(_xlpm.sep,_xlpm.w)-1))</f>
        <v>fə</v>
      </c>
      <c r="J3400" s="1" t="str">
        <f>_xlfn.LET(_xlpm.sep,":",_xlpm.w,$G3400,RIGHT(_xlpm.w,LEN(_xlpm.w)-FIND(_xlpm.sep,_xlpm.w)))</f>
        <v>ffir</v>
      </c>
      <c r="K3400" s="10">
        <f>_xlfn.LET(_xlpm.w,I3400,LEN(_xlpm.w))</f>
        <v>2</v>
      </c>
      <c r="L3400" s="10">
        <f>_xlfn.LET(_xlpm.w,J3400,LEN(_xlpm.w))</f>
        <v>4</v>
      </c>
      <c r="M3400" s="10">
        <f>_xlfn.LET(_xlpm.a,K3400,_xlpm.b,L3400,MAX(_xlpm.a,_xlpm.b))</f>
        <v>4</v>
      </c>
      <c r="N3400" s="10">
        <f>_xlfn.LET(_xlpm.d,(K3400,L3400),MAX(_xlpm.d)-MIN(_xlpm.d))</f>
        <v>2</v>
      </c>
      <c r="O3400" s="1" t="str">
        <f>_xlfn.LET(_xlpm.sep,":",_xlpm.w,$G3400,_xlfn.CONCAT("~",RIGHT(_xlpm.w,LEN(_xlpm.w)-FIND(_xlpm.sep,_xlpm.w)),"~"))</f>
        <v>~ffir~</v>
      </c>
      <c r="P3400" s="1" t="str">
        <f>_xlfn.LET(_xlpm.sep,":",_xlpm.w,$G3400,_xlfn.CONCAT("[",LEFT(_xlpm.w,FIND(_xlpm.sep,_xlpm.w)-1),"]"))</f>
        <v>[fə]</v>
      </c>
      <c r="Q3400" s="14" cm="1">
        <f t="array" ref="Q3400">SUM(_xlfn._xlws.FILTER($H$2:$H$7117,_xlfn.MAP($O$2:$O$7117,_xlfn.LAMBDA(_xlpm.x,_xlpm.x=$O3400))))</f>
        <v>1.9880715705765408E-4</v>
      </c>
      <c r="R3400" s="14">
        <f>$H3400/Q3400</f>
        <v>0.25</v>
      </c>
      <c r="S3400" s="14" cm="1">
        <f t="array" ref="S3400">SUM(_xlfn._xlws.FILTER($H$2:$H$7117,_xlfn.MAP($P$2:$P$7117,_xlfn.LAMBDA(_xlpm.x,_xlpm.x=$P3400))))</f>
        <v>2.9821073558648097E-3</v>
      </c>
      <c r="T3400" s="14">
        <f>$H3400/S3400</f>
        <v>1.6666666666666673E-2</v>
      </c>
      <c r="U3400" s="14">
        <f>_xlfn.LET(_xlpm.freq,F3400,_xlpm.size,M3400+1,_xlpm.F,V3400,LOG(1+_xlpm.freq)*LOG(1+_xlpm.size)*_xlpm.F)</f>
        <v>7.3202146102784348E-3</v>
      </c>
      <c r="V3400" s="14">
        <f>_xlfn.LET(_xlpm.a,T3400,_xlpm.b,R3400,2*_xlpm.a*_xlpm.b/(_xlpm.a+_xlpm.b))</f>
        <v>3.1250000000000014E-2</v>
      </c>
      <c r="W3400" s="14">
        <f>_xlfn.LET(_xlpm.p,R3400,_xlpm.q,T3400,LOG(_xlpm.p/_xlpm.q))</f>
        <v>1.1760912590556811</v>
      </c>
      <c r="X3400" s="2"/>
    </row>
    <row r="3401" spans="1:24">
      <c r="A3401" s="1" t="str">
        <f>_xlfn.LET(_xlpm.sep," : ",CONCATENATE(O3401,_xlpm.sep,P3401))</f>
        <v>~cier~ : [ʃə]</v>
      </c>
      <c r="B3401" s="1">
        <f>_xlfn.LET(_xlpm.d,$G3401,_xlpm.k,_xlfn.CONCAT(LEFT(TRIM(B$1),1),"*"),COUNTIF(_xlpm.d,_xlpm.k))</f>
        <v>0</v>
      </c>
      <c r="C3401" s="1">
        <f>_xlfn.LET(_xlpm.d,$G3401,_xlpm.k,_xlfn.CONCAT(LEFT(TRIM(C$1),1),"*"),COUNTIF(_xlpm.d,_xlpm.k))</f>
        <v>0</v>
      </c>
      <c r="D3401" s="1">
        <f>_xlfn.LET(_xlpm.d,$G3401,_xlpm.k,_xlfn.CONCAT(LEFT(TRIM(D$1),1),"*"),COUNTIF(_xlpm.d,_xlpm.k))</f>
        <v>0</v>
      </c>
      <c r="E3401" s="1">
        <f>LOG(F3401+1,10)</f>
        <v>0.30102999566398114</v>
      </c>
      <c r="F3401" s="7">
        <v>1</v>
      </c>
      <c r="G3401" s="9" t="s">
        <v>6505</v>
      </c>
      <c r="H3401" s="4">
        <f>F3401/freq.sum.r6e</f>
        <v>4.9701789264413521E-5</v>
      </c>
      <c r="I3401" s="1" t="str">
        <f>_xlfn.LET(_xlpm.sep,":",_xlpm.w,$G3401,LEFT(_xlpm.w,FIND(_xlpm.sep,_xlpm.w)-1))</f>
        <v>ʃə</v>
      </c>
      <c r="J3401" s="1" t="str">
        <f>_xlfn.LET(_xlpm.sep,":",_xlpm.w,$G3401,RIGHT(_xlpm.w,LEN(_xlpm.w)-FIND(_xlpm.sep,_xlpm.w)))</f>
        <v>cier</v>
      </c>
      <c r="K3401" s="10">
        <f>_xlfn.LET(_xlpm.w,I3401,LEN(_xlpm.w))</f>
        <v>2</v>
      </c>
      <c r="L3401" s="10">
        <f>_xlfn.LET(_xlpm.w,J3401,LEN(_xlpm.w))</f>
        <v>4</v>
      </c>
      <c r="M3401" s="10">
        <f>_xlfn.LET(_xlpm.a,K3401,_xlpm.b,L3401,MAX(_xlpm.a,_xlpm.b))</f>
        <v>4</v>
      </c>
      <c r="N3401" s="10">
        <f>_xlfn.LET(_xlpm.d,(K3401,L3401),MAX(_xlpm.d)-MIN(_xlpm.d))</f>
        <v>2</v>
      </c>
      <c r="O3401" s="1" t="str">
        <f>_xlfn.LET(_xlpm.sep,":",_xlpm.w,$G3401,_xlfn.CONCAT("~",RIGHT(_xlpm.w,LEN(_xlpm.w)-FIND(_xlpm.sep,_xlpm.w)),"~"))</f>
        <v>~cier~</v>
      </c>
      <c r="P3401" s="1" t="str">
        <f>_xlfn.LET(_xlpm.sep,":",_xlpm.w,$G3401,_xlfn.CONCAT("[",LEFT(_xlpm.w,FIND(_xlpm.sep,_xlpm.w)-1),"]"))</f>
        <v>[ʃə]</v>
      </c>
      <c r="Q3401" s="14" cm="1">
        <f t="array" ref="Q3401">SUM(_xlfn._xlws.FILTER($H$2:$H$7117,_xlfn.MAP($O$2:$O$7117,_xlfn.LAMBDA(_xlpm.x,_xlpm.x=$O3401))))</f>
        <v>1.9880715705765408E-4</v>
      </c>
      <c r="R3401" s="14">
        <f>$H3401/Q3401</f>
        <v>0.25</v>
      </c>
      <c r="S3401" s="14" cm="1">
        <f t="array" ref="S3401">SUM(_xlfn._xlws.FILTER($H$2:$H$7117,_xlfn.MAP($P$2:$P$7117,_xlfn.LAMBDA(_xlpm.x,_xlpm.x=$P3401))))</f>
        <v>2.9821073558648097E-3</v>
      </c>
      <c r="T3401" s="14">
        <f>$H3401/S3401</f>
        <v>1.6666666666666673E-2</v>
      </c>
      <c r="U3401" s="14">
        <f>_xlfn.LET(_xlpm.freq,F3401,_xlpm.size,M3401+1,_xlpm.F,V3401,LOG(1+_xlpm.freq)*LOG(1+_xlpm.size)*_xlpm.F)</f>
        <v>7.3202146102784348E-3</v>
      </c>
      <c r="V3401" s="14">
        <f>_xlfn.LET(_xlpm.a,T3401,_xlpm.b,R3401,2*_xlpm.a*_xlpm.b/(_xlpm.a+_xlpm.b))</f>
        <v>3.1250000000000014E-2</v>
      </c>
      <c r="W3401" s="14">
        <f>_xlfn.LET(_xlpm.p,R3401,_xlpm.q,T3401,LOG(_xlpm.p/_xlpm.q))</f>
        <v>1.1760912590556811</v>
      </c>
      <c r="X3401" s="2"/>
    </row>
    <row r="3402" spans="1:24">
      <c r="A3402" s="1" t="str">
        <f>_xlfn.LET(_xlpm.sep," : ",CONCATENATE(O3402,_xlpm.sep,P3402))</f>
        <v>~geor~ : [dʒə]</v>
      </c>
      <c r="B3402" s="1">
        <f>_xlfn.LET(_xlpm.d,$G3402,_xlpm.k,_xlfn.CONCAT(LEFT(TRIM(B$1),1),"*"),COUNTIF(_xlpm.d,_xlpm.k))</f>
        <v>0</v>
      </c>
      <c r="C3402" s="1">
        <f>_xlfn.LET(_xlpm.d,$G3402,_xlpm.k,_xlfn.CONCAT(LEFT(TRIM(C$1),1),"*"),COUNTIF(_xlpm.d,_xlpm.k))</f>
        <v>0</v>
      </c>
      <c r="D3402" s="1">
        <f>_xlfn.LET(_xlpm.d,$G3402,_xlpm.k,_xlfn.CONCAT(LEFT(TRIM(D$1),1),"*"),COUNTIF(_xlpm.d,_xlpm.k))</f>
        <v>0</v>
      </c>
      <c r="E3402" s="1">
        <f>LOG(F3402+1,10)</f>
        <v>0.30102999566398114</v>
      </c>
      <c r="F3402" s="7">
        <v>1</v>
      </c>
      <c r="G3402" s="9" t="s">
        <v>766</v>
      </c>
      <c r="H3402" s="4">
        <f>F3402/freq.sum.r6e</f>
        <v>4.9701789264413521E-5</v>
      </c>
      <c r="I3402" s="1" t="str">
        <f>_xlfn.LET(_xlpm.sep,":",_xlpm.w,$G3402,LEFT(_xlpm.w,FIND(_xlpm.sep,_xlpm.w)-1))</f>
        <v>dʒə</v>
      </c>
      <c r="J3402" s="1" t="str">
        <f>_xlfn.LET(_xlpm.sep,":",_xlpm.w,$G3402,RIGHT(_xlpm.w,LEN(_xlpm.w)-FIND(_xlpm.sep,_xlpm.w)))</f>
        <v>geor</v>
      </c>
      <c r="K3402" s="10">
        <f>_xlfn.LET(_xlpm.w,I3402,LEN(_xlpm.w))</f>
        <v>3</v>
      </c>
      <c r="L3402" s="10">
        <f>_xlfn.LET(_xlpm.w,J3402,LEN(_xlpm.w))</f>
        <v>4</v>
      </c>
      <c r="M3402" s="10">
        <f>_xlfn.LET(_xlpm.a,K3402,_xlpm.b,L3402,MAX(_xlpm.a,_xlpm.b))</f>
        <v>4</v>
      </c>
      <c r="N3402" s="10">
        <f>_xlfn.LET(_xlpm.d,(K3402,L3402),MAX(_xlpm.d)-MIN(_xlpm.d))</f>
        <v>1</v>
      </c>
      <c r="O3402" s="1" t="str">
        <f>_xlfn.LET(_xlpm.sep,":",_xlpm.w,$G3402,_xlfn.CONCAT("~",RIGHT(_xlpm.w,LEN(_xlpm.w)-FIND(_xlpm.sep,_xlpm.w)),"~"))</f>
        <v>~geor~</v>
      </c>
      <c r="P3402" s="1" t="str">
        <f>_xlfn.LET(_xlpm.sep,":",_xlpm.w,$G3402,_xlfn.CONCAT("[",LEFT(_xlpm.w,FIND(_xlpm.sep,_xlpm.w)-1),"]"))</f>
        <v>[dʒə]</v>
      </c>
      <c r="Q3402" s="14" cm="1">
        <f t="array" ref="Q3402">SUM(_xlfn._xlws.FILTER($H$2:$H$7117,_xlfn.MAP($O$2:$O$7117,_xlfn.LAMBDA(_xlpm.x,_xlpm.x=$O3402))))</f>
        <v>1.4910536779324057E-4</v>
      </c>
      <c r="R3402" s="14">
        <f>$H3402/Q3402</f>
        <v>0.33333333333333331</v>
      </c>
      <c r="S3402" s="14" cm="1">
        <f t="array" ref="S3402">SUM(_xlfn._xlws.FILTER($H$2:$H$7117,_xlfn.MAP($P$2:$P$7117,_xlfn.LAMBDA(_xlpm.x,_xlpm.x=$P3402))))</f>
        <v>2.2365805168986078E-3</v>
      </c>
      <c r="T3402" s="14">
        <f>$H3402/S3402</f>
        <v>2.2222222222222227E-2</v>
      </c>
      <c r="U3402" s="14">
        <f>_xlfn.LET(_xlpm.freq,F3402,_xlpm.size,M3402+1,_xlpm.F,V3402,LOG(1+_xlpm.freq)*LOG(1+_xlpm.size)*_xlpm.F)</f>
        <v>9.7602861470379113E-3</v>
      </c>
      <c r="V3402" s="14">
        <f>_xlfn.LET(_xlpm.a,T3402,_xlpm.b,R3402,2*_xlpm.a*_xlpm.b/(_xlpm.a+_xlpm.b))</f>
        <v>4.1666666666666678E-2</v>
      </c>
      <c r="W3402" s="14">
        <f>_xlfn.LET(_xlpm.p,R3402,_xlpm.q,T3402,LOG(_xlpm.p/_xlpm.q))</f>
        <v>1.1760912590556811</v>
      </c>
      <c r="X3402" s="2"/>
    </row>
    <row r="3403" spans="1:24">
      <c r="A3403" s="1" t="str">
        <f>_xlfn.LET(_xlpm.sep," : ",CONCATENATE(O3403,_xlpm.sep,P3403))</f>
        <v>~were~ : [wə]</v>
      </c>
      <c r="B3403" s="1">
        <f>_xlfn.LET(_xlpm.d,$G3403,_xlpm.k,_xlfn.CONCAT(LEFT(TRIM(B$1),1),"*"),COUNTIF(_xlpm.d,_xlpm.k))</f>
        <v>0</v>
      </c>
      <c r="C3403" s="1">
        <f>_xlfn.LET(_xlpm.d,$G3403,_xlpm.k,_xlfn.CONCAT(LEFT(TRIM(C$1),1),"*"),COUNTIF(_xlpm.d,_xlpm.k))</f>
        <v>0</v>
      </c>
      <c r="D3403" s="1">
        <f>_xlfn.LET(_xlpm.d,$G3403,_xlpm.k,_xlfn.CONCAT(LEFT(TRIM(D$1),1),"*"),COUNTIF(_xlpm.d,_xlpm.k))</f>
        <v>0</v>
      </c>
      <c r="E3403" s="1">
        <f>LOG(F3403+1,10)</f>
        <v>0.30102999566398114</v>
      </c>
      <c r="F3403" s="7">
        <v>1</v>
      </c>
      <c r="G3403" s="9" t="s">
        <v>5302</v>
      </c>
      <c r="H3403" s="4">
        <f>F3403/freq.sum.r6e</f>
        <v>4.9701789264413521E-5</v>
      </c>
      <c r="I3403" s="1" t="str">
        <f>_xlfn.LET(_xlpm.sep,":",_xlpm.w,$G3403,LEFT(_xlpm.w,FIND(_xlpm.sep,_xlpm.w)-1))</f>
        <v>wə</v>
      </c>
      <c r="J3403" s="1" t="str">
        <f>_xlfn.LET(_xlpm.sep,":",_xlpm.w,$G3403,RIGHT(_xlpm.w,LEN(_xlpm.w)-FIND(_xlpm.sep,_xlpm.w)))</f>
        <v>were</v>
      </c>
      <c r="K3403" s="10">
        <f>_xlfn.LET(_xlpm.w,I3403,LEN(_xlpm.w))</f>
        <v>2</v>
      </c>
      <c r="L3403" s="10">
        <f>_xlfn.LET(_xlpm.w,J3403,LEN(_xlpm.w))</f>
        <v>4</v>
      </c>
      <c r="M3403" s="10">
        <f>_xlfn.LET(_xlpm.a,K3403,_xlpm.b,L3403,MAX(_xlpm.a,_xlpm.b))</f>
        <v>4</v>
      </c>
      <c r="N3403" s="10">
        <f>_xlfn.LET(_xlpm.d,(K3403,L3403),MAX(_xlpm.d)-MIN(_xlpm.d))</f>
        <v>2</v>
      </c>
      <c r="O3403" s="1" t="str">
        <f>_xlfn.LET(_xlpm.sep,":",_xlpm.w,$G3403,_xlfn.CONCAT("~",RIGHT(_xlpm.w,LEN(_xlpm.w)-FIND(_xlpm.sep,_xlpm.w)),"~"))</f>
        <v>~were~</v>
      </c>
      <c r="P3403" s="1" t="str">
        <f>_xlfn.LET(_xlpm.sep,":",_xlpm.w,$G3403,_xlfn.CONCAT("[",LEFT(_xlpm.w,FIND(_xlpm.sep,_xlpm.w)-1),"]"))</f>
        <v>[wə]</v>
      </c>
      <c r="Q3403" s="14" cm="1">
        <f t="array" ref="Q3403">SUM(_xlfn._xlws.FILTER($H$2:$H$7117,_xlfn.MAP($O$2:$O$7117,_xlfn.LAMBDA(_xlpm.x,_xlpm.x=$O3403))))</f>
        <v>9.9403578528827041E-5</v>
      </c>
      <c r="R3403" s="14">
        <f>$H3403/Q3403</f>
        <v>0.5</v>
      </c>
      <c r="S3403" s="14" cm="1">
        <f t="array" ref="S3403">SUM(_xlfn._xlws.FILTER($H$2:$H$7117,_xlfn.MAP($P$2:$P$7117,_xlfn.LAMBDA(_xlpm.x,_xlpm.x=$P3403))))</f>
        <v>1.4910536779324053E-3</v>
      </c>
      <c r="T3403" s="14">
        <f>$H3403/S3403</f>
        <v>3.333333333333334E-2</v>
      </c>
      <c r="U3403" s="14">
        <f>_xlfn.LET(_xlpm.freq,F3403,_xlpm.size,M3403+1,_xlpm.F,V3403,LOG(1+_xlpm.freq)*LOG(1+_xlpm.size)*_xlpm.F)</f>
        <v>1.4640429220556866E-2</v>
      </c>
      <c r="V3403" s="14">
        <f>_xlfn.LET(_xlpm.a,T3403,_xlpm.b,R3403,2*_xlpm.a*_xlpm.b/(_xlpm.a+_xlpm.b))</f>
        <v>6.2500000000000014E-2</v>
      </c>
      <c r="W3403" s="14">
        <f>_xlfn.LET(_xlpm.p,R3403,_xlpm.q,T3403,LOG(_xlpm.p/_xlpm.q))</f>
        <v>1.1760912590556811</v>
      </c>
      <c r="X3403" s="2"/>
    </row>
    <row r="3404" spans="1:24">
      <c r="A3404" s="1" t="str">
        <f>_xlfn.LET(_xlpm.sep," : ",CONCATENATE(O3404,_xlpm.sep,P3404))</f>
        <v>~gher~ : [ɡə]</v>
      </c>
      <c r="B3404" s="1">
        <f>_xlfn.LET(_xlpm.d,$G3404,_xlpm.k,_xlfn.CONCAT(LEFT(TRIM(B$1),1),"*"),COUNTIF(_xlpm.d,_xlpm.k))</f>
        <v>0</v>
      </c>
      <c r="C3404" s="1">
        <f>_xlfn.LET(_xlpm.d,$G3404,_xlpm.k,_xlfn.CONCAT(LEFT(TRIM(C$1),1),"*"),COUNTIF(_xlpm.d,_xlpm.k))</f>
        <v>0</v>
      </c>
      <c r="D3404" s="1">
        <f>_xlfn.LET(_xlpm.d,$G3404,_xlpm.k,_xlfn.CONCAT(LEFT(TRIM(D$1),1),"*"),COUNTIF(_xlpm.d,_xlpm.k))</f>
        <v>0</v>
      </c>
      <c r="E3404" s="1">
        <f>LOG(F3404+1,10)</f>
        <v>0.30102999566398114</v>
      </c>
      <c r="F3404" s="7">
        <v>1</v>
      </c>
      <c r="G3404" s="9" t="s">
        <v>6561</v>
      </c>
      <c r="H3404" s="4">
        <f>F3404/freq.sum.r6e</f>
        <v>4.9701789264413521E-5</v>
      </c>
      <c r="I3404" s="1" t="str">
        <f>_xlfn.LET(_xlpm.sep,":",_xlpm.w,$G3404,LEFT(_xlpm.w,FIND(_xlpm.sep,_xlpm.w)-1))</f>
        <v>ɡə</v>
      </c>
      <c r="J3404" s="1" t="str">
        <f>_xlfn.LET(_xlpm.sep,":",_xlpm.w,$G3404,RIGHT(_xlpm.w,LEN(_xlpm.w)-FIND(_xlpm.sep,_xlpm.w)))</f>
        <v>gher</v>
      </c>
      <c r="K3404" s="10">
        <f>_xlfn.LET(_xlpm.w,I3404,LEN(_xlpm.w))</f>
        <v>2</v>
      </c>
      <c r="L3404" s="10">
        <f>_xlfn.LET(_xlpm.w,J3404,LEN(_xlpm.w))</f>
        <v>4</v>
      </c>
      <c r="M3404" s="10">
        <f>_xlfn.LET(_xlpm.a,K3404,_xlpm.b,L3404,MAX(_xlpm.a,_xlpm.b))</f>
        <v>4</v>
      </c>
      <c r="N3404" s="10">
        <f>_xlfn.LET(_xlpm.d,(K3404,L3404),MAX(_xlpm.d)-MIN(_xlpm.d))</f>
        <v>2</v>
      </c>
      <c r="O3404" s="1" t="str">
        <f>_xlfn.LET(_xlpm.sep,":",_xlpm.w,$G3404,_xlfn.CONCAT("~",RIGHT(_xlpm.w,LEN(_xlpm.w)-FIND(_xlpm.sep,_xlpm.w)),"~"))</f>
        <v>~gher~</v>
      </c>
      <c r="P3404" s="1" t="str">
        <f>_xlfn.LET(_xlpm.sep,":",_xlpm.w,$G3404,_xlfn.CONCAT("[",LEFT(_xlpm.w,FIND(_xlpm.sep,_xlpm.w)-1),"]"))</f>
        <v>[ɡə]</v>
      </c>
      <c r="Q3404" s="14" cm="1">
        <f t="array" ref="Q3404">SUM(_xlfn._xlws.FILTER($H$2:$H$7117,_xlfn.MAP($O$2:$O$7117,_xlfn.LAMBDA(_xlpm.x,_xlpm.x=$O3404))))</f>
        <v>9.9403578528827041E-5</v>
      </c>
      <c r="R3404" s="14">
        <f>$H3404/Q3404</f>
        <v>0.5</v>
      </c>
      <c r="S3404" s="14" cm="1">
        <f t="array" ref="S3404">SUM(_xlfn._xlws.FILTER($H$2:$H$7117,_xlfn.MAP($P$2:$P$7117,_xlfn.LAMBDA(_xlpm.x,_xlpm.x=$P3404))))</f>
        <v>1.4910536779324053E-3</v>
      </c>
      <c r="T3404" s="14">
        <f>$H3404/S3404</f>
        <v>3.333333333333334E-2</v>
      </c>
      <c r="U3404" s="14">
        <f>_xlfn.LET(_xlpm.freq,F3404,_xlpm.size,M3404+1,_xlpm.F,V3404,LOG(1+_xlpm.freq)*LOG(1+_xlpm.size)*_xlpm.F)</f>
        <v>1.4640429220556866E-2</v>
      </c>
      <c r="V3404" s="14">
        <f>_xlfn.LET(_xlpm.a,T3404,_xlpm.b,R3404,2*_xlpm.a*_xlpm.b/(_xlpm.a+_xlpm.b))</f>
        <v>6.2500000000000014E-2</v>
      </c>
      <c r="W3404" s="14">
        <f>_xlfn.LET(_xlpm.p,R3404,_xlpm.q,T3404,LOG(_xlpm.p/_xlpm.q))</f>
        <v>1.1760912590556811</v>
      </c>
      <c r="X3404" s="2"/>
    </row>
    <row r="3405" spans="1:24">
      <c r="A3405" s="1" t="str">
        <f>_xlfn.LET(_xlpm.sep," : ",CONCATENATE(O3405,_xlpm.sep,P3405))</f>
        <v>~ghex~ : [ɡə]</v>
      </c>
      <c r="B3405" s="1">
        <f>_xlfn.LET(_xlpm.d,$G3405,_xlpm.k,_xlfn.CONCAT(LEFT(TRIM(B$1),1),"*"),COUNTIF(_xlpm.d,_xlpm.k))</f>
        <v>0</v>
      </c>
      <c r="C3405" s="1">
        <f>_xlfn.LET(_xlpm.d,$G3405,_xlpm.k,_xlfn.CONCAT(LEFT(TRIM(C$1),1),"*"),COUNTIF(_xlpm.d,_xlpm.k))</f>
        <v>0</v>
      </c>
      <c r="D3405" s="1">
        <f>_xlfn.LET(_xlpm.d,$G3405,_xlpm.k,_xlfn.CONCAT(LEFT(TRIM(D$1),1),"*"),COUNTIF(_xlpm.d,_xlpm.k))</f>
        <v>0</v>
      </c>
      <c r="E3405" s="1">
        <f>LOG(F3405+1,10)</f>
        <v>0.30102999566398114</v>
      </c>
      <c r="F3405" s="7">
        <v>1</v>
      </c>
      <c r="G3405" s="9" t="s">
        <v>6563</v>
      </c>
      <c r="H3405" s="4">
        <f>F3405/freq.sum.r6e</f>
        <v>4.9701789264413521E-5</v>
      </c>
      <c r="I3405" s="1" t="str">
        <f>_xlfn.LET(_xlpm.sep,":",_xlpm.w,$G3405,LEFT(_xlpm.w,FIND(_xlpm.sep,_xlpm.w)-1))</f>
        <v>ɡə</v>
      </c>
      <c r="J3405" s="1" t="str">
        <f>_xlfn.LET(_xlpm.sep,":",_xlpm.w,$G3405,RIGHT(_xlpm.w,LEN(_xlpm.w)-FIND(_xlpm.sep,_xlpm.w)))</f>
        <v>ghex</v>
      </c>
      <c r="K3405" s="10">
        <f>_xlfn.LET(_xlpm.w,I3405,LEN(_xlpm.w))</f>
        <v>2</v>
      </c>
      <c r="L3405" s="10">
        <f>_xlfn.LET(_xlpm.w,J3405,LEN(_xlpm.w))</f>
        <v>4</v>
      </c>
      <c r="M3405" s="10">
        <f>_xlfn.LET(_xlpm.a,K3405,_xlpm.b,L3405,MAX(_xlpm.a,_xlpm.b))</f>
        <v>4</v>
      </c>
      <c r="N3405" s="10">
        <f>_xlfn.LET(_xlpm.d,(K3405,L3405),MAX(_xlpm.d)-MIN(_xlpm.d))</f>
        <v>2</v>
      </c>
      <c r="O3405" s="1" t="str">
        <f>_xlfn.LET(_xlpm.sep,":",_xlpm.w,$G3405,_xlfn.CONCAT("~",RIGHT(_xlpm.w,LEN(_xlpm.w)-FIND(_xlpm.sep,_xlpm.w)),"~"))</f>
        <v>~ghex~</v>
      </c>
      <c r="P3405" s="1" t="str">
        <f>_xlfn.LET(_xlpm.sep,":",_xlpm.w,$G3405,_xlfn.CONCAT("[",LEFT(_xlpm.w,FIND(_xlpm.sep,_xlpm.w)-1),"]"))</f>
        <v>[ɡə]</v>
      </c>
      <c r="Q3405" s="14" cm="1">
        <f t="array" ref="Q3405">SUM(_xlfn._xlws.FILTER($H$2:$H$7111,_xlfn.MAP($O$2:$O$7111,_xlfn.LAMBDA(_xlpm.x,_xlpm.x=$O3405))))</f>
        <v>9.9403578528827041E-5</v>
      </c>
      <c r="R3405" s="14">
        <f>$H3405/Q3405</f>
        <v>0.5</v>
      </c>
      <c r="S3405" s="14" cm="1">
        <f t="array" ref="S3405">SUM(_xlfn._xlws.FILTER($H$2:$H$7111,_xlfn.MAP($P$2:$P$7111,_xlfn.LAMBDA(_xlpm.x,_xlpm.x=$P3405))))</f>
        <v>1.4910536779324053E-3</v>
      </c>
      <c r="T3405" s="14">
        <f>$H3405/S3405</f>
        <v>3.333333333333334E-2</v>
      </c>
      <c r="U3405" s="14">
        <f>_xlfn.LET(_xlpm.freq,F3405,_xlpm.size,M3405+1,_xlpm.F,V3405,LOG(1+_xlpm.freq)*LOG(1+_xlpm.size)*_xlpm.F)</f>
        <v>1.4640429220556866E-2</v>
      </c>
      <c r="V3405" s="14">
        <f>_xlfn.LET(_xlpm.a,T3405,_xlpm.b,R3405,2*_xlpm.a*_xlpm.b/(_xlpm.a+_xlpm.b))</f>
        <v>6.2500000000000014E-2</v>
      </c>
      <c r="W3405" s="14">
        <f>_xlfn.LET(_xlpm.p,R3405,_xlpm.q,T3405,LOG(_xlpm.p/_xlpm.q))</f>
        <v>1.1760912590556811</v>
      </c>
      <c r="X3405" s="2"/>
    </row>
    <row r="3406" spans="1:24">
      <c r="A3406" s="1" t="str">
        <f>_xlfn.LET(_xlpm.sep," : ",CONCATENATE(O3406,_xlpm.sep,P3406))</f>
        <v>~gere~ : [ɡə]</v>
      </c>
      <c r="B3406" s="1">
        <f>_xlfn.LET(_xlpm.d,$G3406,_xlpm.k,_xlfn.CONCAT(LEFT(TRIM(B$1),1),"*"),COUNTIF(_xlpm.d,_xlpm.k))</f>
        <v>0</v>
      </c>
      <c r="C3406" s="1">
        <f>_xlfn.LET(_xlpm.d,$G3406,_xlpm.k,_xlfn.CONCAT(LEFT(TRIM(C$1),1),"*"),COUNTIF(_xlpm.d,_xlpm.k))</f>
        <v>0</v>
      </c>
      <c r="D3406" s="1">
        <f>_xlfn.LET(_xlpm.d,$G3406,_xlpm.k,_xlfn.CONCAT(LEFT(TRIM(D$1),1),"*"),COUNTIF(_xlpm.d,_xlpm.k))</f>
        <v>0</v>
      </c>
      <c r="E3406" s="1">
        <f>LOG(F3406+1,10)</f>
        <v>0.30102999566398114</v>
      </c>
      <c r="F3406" s="7">
        <v>1</v>
      </c>
      <c r="G3406" s="9" t="s">
        <v>6536</v>
      </c>
      <c r="H3406" s="4">
        <f>F3406/freq.sum.r6e</f>
        <v>4.9701789264413521E-5</v>
      </c>
      <c r="I3406" s="1" t="str">
        <f>_xlfn.LET(_xlpm.sep,":",_xlpm.w,$G3406,LEFT(_xlpm.w,FIND(_xlpm.sep,_xlpm.w)-1))</f>
        <v>ɡə</v>
      </c>
      <c r="J3406" s="1" t="str">
        <f>_xlfn.LET(_xlpm.sep,":",_xlpm.w,$G3406,RIGHT(_xlpm.w,LEN(_xlpm.w)-FIND(_xlpm.sep,_xlpm.w)))</f>
        <v>gere</v>
      </c>
      <c r="K3406" s="10">
        <f>_xlfn.LET(_xlpm.w,I3406,LEN(_xlpm.w))</f>
        <v>2</v>
      </c>
      <c r="L3406" s="10">
        <f>_xlfn.LET(_xlpm.w,J3406,LEN(_xlpm.w))</f>
        <v>4</v>
      </c>
      <c r="M3406" s="10">
        <f>_xlfn.LET(_xlpm.a,K3406,_xlpm.b,L3406,MAX(_xlpm.a,_xlpm.b))</f>
        <v>4</v>
      </c>
      <c r="N3406" s="10">
        <f>_xlfn.LET(_xlpm.d,(K3406,L3406),MAX(_xlpm.d)-MIN(_xlpm.d))</f>
        <v>2</v>
      </c>
      <c r="O3406" s="1" t="str">
        <f>_xlfn.LET(_xlpm.sep,":",_xlpm.w,$G3406,_xlfn.CONCAT("~",RIGHT(_xlpm.w,LEN(_xlpm.w)-FIND(_xlpm.sep,_xlpm.w)),"~"))</f>
        <v>~gere~</v>
      </c>
      <c r="P3406" s="1" t="str">
        <f>_xlfn.LET(_xlpm.sep,":",_xlpm.w,$G3406,_xlfn.CONCAT("[",LEFT(_xlpm.w,FIND(_xlpm.sep,_xlpm.w)-1),"]"))</f>
        <v>[ɡə]</v>
      </c>
      <c r="Q3406" s="14" cm="1">
        <f t="array" ref="Q3406">SUM(_xlfn._xlws.FILTER($H$2:$H$7117,_xlfn.MAP($O$2:$O$7117,_xlfn.LAMBDA(_xlpm.x,_xlpm.x=$O3406))))</f>
        <v>9.9403578528827041E-5</v>
      </c>
      <c r="R3406" s="14">
        <f>$H3406/Q3406</f>
        <v>0.5</v>
      </c>
      <c r="S3406" s="14" cm="1">
        <f t="array" ref="S3406">SUM(_xlfn._xlws.FILTER($H$2:$H$7117,_xlfn.MAP($P$2:$P$7117,_xlfn.LAMBDA(_xlpm.x,_xlpm.x=$P3406))))</f>
        <v>1.4910536779324053E-3</v>
      </c>
      <c r="T3406" s="14">
        <f>$H3406/S3406</f>
        <v>3.333333333333334E-2</v>
      </c>
      <c r="U3406" s="14">
        <f>_xlfn.LET(_xlpm.freq,F3406,_xlpm.size,M3406+1,_xlpm.F,V3406,LOG(1+_xlpm.freq)*LOG(1+_xlpm.size)*_xlpm.F)</f>
        <v>1.4640429220556866E-2</v>
      </c>
      <c r="V3406" s="14">
        <f>_xlfn.LET(_xlpm.a,T3406,_xlpm.b,R3406,2*_xlpm.a*_xlpm.b/(_xlpm.a+_xlpm.b))</f>
        <v>6.2500000000000014E-2</v>
      </c>
      <c r="W3406" s="14">
        <f>_xlfn.LET(_xlpm.p,R3406,_xlpm.q,T3406,LOG(_xlpm.p/_xlpm.q))</f>
        <v>1.1760912590556811</v>
      </c>
      <c r="X3406" s="2"/>
    </row>
    <row r="3407" spans="1:24">
      <c r="A3407" s="1" t="str">
        <f>_xlfn.LET(_xlpm.sep," : ",CONCATENATE(O3407,_xlpm.sep,P3407))</f>
        <v>~cohw~ : [koʊ]</v>
      </c>
      <c r="B3407" s="1">
        <f>_xlfn.LET(_xlpm.d,$G3407,_xlpm.k,_xlfn.CONCAT(LEFT(TRIM(B$1),1),"*"),COUNTIF(_xlpm.d,_xlpm.k))</f>
        <v>0</v>
      </c>
      <c r="C3407" s="1">
        <f>_xlfn.LET(_xlpm.d,$G3407,_xlpm.k,_xlfn.CONCAT(LEFT(TRIM(C$1),1),"*"),COUNTIF(_xlpm.d,_xlpm.k))</f>
        <v>0</v>
      </c>
      <c r="D3407" s="1">
        <f>_xlfn.LET(_xlpm.d,$G3407,_xlpm.k,_xlfn.CONCAT(LEFT(TRIM(D$1),1),"*"),COUNTIF(_xlpm.d,_xlpm.k))</f>
        <v>0</v>
      </c>
      <c r="E3407" s="1">
        <f>LOG(F3407+1,10)</f>
        <v>0.47712125471966244</v>
      </c>
      <c r="F3407" s="7">
        <v>2</v>
      </c>
      <c r="G3407" s="9" t="s">
        <v>1520</v>
      </c>
      <c r="H3407" s="4">
        <f>F3407/freq.sum.r6e</f>
        <v>9.9403578528827041E-5</v>
      </c>
      <c r="I3407" s="1" t="str">
        <f>_xlfn.LET(_xlpm.sep,":",_xlpm.w,$G3407,LEFT(_xlpm.w,FIND(_xlpm.sep,_xlpm.w)-1))</f>
        <v>koʊ</v>
      </c>
      <c r="J3407" s="1" t="str">
        <f>_xlfn.LET(_xlpm.sep,":",_xlpm.w,$G3407,RIGHT(_xlpm.w,LEN(_xlpm.w)-FIND(_xlpm.sep,_xlpm.w)))</f>
        <v>cohw</v>
      </c>
      <c r="K3407" s="10">
        <f>_xlfn.LET(_xlpm.w,I3407,LEN(_xlpm.w))</f>
        <v>3</v>
      </c>
      <c r="L3407" s="10">
        <f>_xlfn.LET(_xlpm.w,J3407,LEN(_xlpm.w))</f>
        <v>4</v>
      </c>
      <c r="M3407" s="10">
        <f>_xlfn.LET(_xlpm.a,K3407,_xlpm.b,L3407,MAX(_xlpm.a,_xlpm.b))</f>
        <v>4</v>
      </c>
      <c r="N3407" s="10">
        <f>_xlfn.LET(_xlpm.d,(K3407,L3407),MAX(_xlpm.d)-MIN(_xlpm.d))</f>
        <v>1</v>
      </c>
      <c r="O3407" s="1" t="str">
        <f>_xlfn.LET(_xlpm.sep,":",_xlpm.w,$G3407,_xlfn.CONCAT("~",RIGHT(_xlpm.w,LEN(_xlpm.w)-FIND(_xlpm.sep,_xlpm.w)),"~"))</f>
        <v>~cohw~</v>
      </c>
      <c r="P3407" s="1" t="str">
        <f>_xlfn.LET(_xlpm.sep,":",_xlpm.w,$G3407,_xlfn.CONCAT("[",LEFT(_xlpm.w,FIND(_xlpm.sep,_xlpm.w)-1),"]"))</f>
        <v>[koʊ]</v>
      </c>
      <c r="Q3407" s="14" cm="1">
        <f t="array" ref="Q3407">SUM(_xlfn._xlws.FILTER($H$2:$H$7117,_xlfn.MAP($O$2:$O$7117,_xlfn.LAMBDA(_xlpm.x,_xlpm.x=$O3407))))</f>
        <v>9.9403578528827041E-5</v>
      </c>
      <c r="R3407" s="14">
        <f>$H3407/Q3407</f>
        <v>1</v>
      </c>
      <c r="S3407" s="14" cm="1">
        <f t="array" ref="S3407">SUM(_xlfn._xlws.FILTER($H$2:$H$7117,_xlfn.MAP($P$2:$P$7117,_xlfn.LAMBDA(_xlpm.x,_xlpm.x=$P3407))))</f>
        <v>1.4910536779324051E-3</v>
      </c>
      <c r="T3407" s="14">
        <f>$H3407/S3407</f>
        <v>6.6666666666666693E-2</v>
      </c>
      <c r="U3407" s="14">
        <f>_xlfn.LET(_xlpm.freq,F3407,_xlpm.size,M3407+1,_xlpm.F,V3407,LOG(1+_xlpm.freq)*LOG(1+_xlpm.size)*_xlpm.F)</f>
        <v>4.6409062618089802E-2</v>
      </c>
      <c r="V3407" s="14">
        <f>_xlfn.LET(_xlpm.a,T3407,_xlpm.b,R3407,2*_xlpm.a*_xlpm.b/(_xlpm.a+_xlpm.b))</f>
        <v>0.12500000000000006</v>
      </c>
      <c r="W3407" s="14">
        <f>_xlfn.LET(_xlpm.p,R3407,_xlpm.q,T3407,LOG(_xlpm.p/_xlpm.q))</f>
        <v>1.1760912590556811</v>
      </c>
      <c r="X3407" s="2"/>
    </row>
    <row r="3408" spans="1:24">
      <c r="A3408" s="1" t="str">
        <f>_xlfn.LET(_xlpm.sep," : ",CONCATENATE(O3408,_xlpm.sep,P3408))</f>
        <v>~kohw~ : [koʊ]</v>
      </c>
      <c r="B3408" s="1">
        <f>_xlfn.LET(_xlpm.d,$G3408,_xlpm.k,_xlfn.CONCAT(LEFT(TRIM(B$1),1),"*"),COUNTIF(_xlpm.d,_xlpm.k))</f>
        <v>0</v>
      </c>
      <c r="C3408" s="1">
        <f>_xlfn.LET(_xlpm.d,$G3408,_xlpm.k,_xlfn.CONCAT(LEFT(TRIM(C$1),1),"*"),COUNTIF(_xlpm.d,_xlpm.k))</f>
        <v>0</v>
      </c>
      <c r="D3408" s="1">
        <f>_xlfn.LET(_xlpm.d,$G3408,_xlpm.k,_xlfn.CONCAT(LEFT(TRIM(D$1),1),"*"),COUNTIF(_xlpm.d,_xlpm.k))</f>
        <v>0</v>
      </c>
      <c r="E3408" s="1">
        <f>LOG(F3408+1,10)</f>
        <v>0.47712125471966244</v>
      </c>
      <c r="F3408" s="7">
        <v>2</v>
      </c>
      <c r="G3408" s="9" t="s">
        <v>1526</v>
      </c>
      <c r="H3408" s="4">
        <f>F3408/freq.sum.r6e</f>
        <v>9.9403578528827041E-5</v>
      </c>
      <c r="I3408" s="1" t="str">
        <f>_xlfn.LET(_xlpm.sep,":",_xlpm.w,$G3408,LEFT(_xlpm.w,FIND(_xlpm.sep,_xlpm.w)-1))</f>
        <v>koʊ</v>
      </c>
      <c r="J3408" s="1" t="str">
        <f>_xlfn.LET(_xlpm.sep,":",_xlpm.w,$G3408,RIGHT(_xlpm.w,LEN(_xlpm.w)-FIND(_xlpm.sep,_xlpm.w)))</f>
        <v>kohw</v>
      </c>
      <c r="K3408" s="10">
        <f>_xlfn.LET(_xlpm.w,I3408,LEN(_xlpm.w))</f>
        <v>3</v>
      </c>
      <c r="L3408" s="10">
        <f>_xlfn.LET(_xlpm.w,J3408,LEN(_xlpm.w))</f>
        <v>4</v>
      </c>
      <c r="M3408" s="10">
        <f>_xlfn.LET(_xlpm.a,K3408,_xlpm.b,L3408,MAX(_xlpm.a,_xlpm.b))</f>
        <v>4</v>
      </c>
      <c r="N3408" s="10">
        <f>_xlfn.LET(_xlpm.d,(K3408,L3408),MAX(_xlpm.d)-MIN(_xlpm.d))</f>
        <v>1</v>
      </c>
      <c r="O3408" s="1" t="str">
        <f>_xlfn.LET(_xlpm.sep,":",_xlpm.w,$G3408,_xlfn.CONCAT("~",RIGHT(_xlpm.w,LEN(_xlpm.w)-FIND(_xlpm.sep,_xlpm.w)),"~"))</f>
        <v>~kohw~</v>
      </c>
      <c r="P3408" s="1" t="str">
        <f>_xlfn.LET(_xlpm.sep,":",_xlpm.w,$G3408,_xlfn.CONCAT("[",LEFT(_xlpm.w,FIND(_xlpm.sep,_xlpm.w)-1),"]"))</f>
        <v>[koʊ]</v>
      </c>
      <c r="Q3408" s="14" cm="1">
        <f t="array" ref="Q3408">SUM(_xlfn._xlws.FILTER($H$2:$H$7117,_xlfn.MAP($O$2:$O$7117,_xlfn.LAMBDA(_xlpm.x,_xlpm.x=$O3408))))</f>
        <v>9.9403578528827041E-5</v>
      </c>
      <c r="R3408" s="14">
        <f>$H3408/Q3408</f>
        <v>1</v>
      </c>
      <c r="S3408" s="14" cm="1">
        <f t="array" ref="S3408">SUM(_xlfn._xlws.FILTER($H$2:$H$7117,_xlfn.MAP($P$2:$P$7117,_xlfn.LAMBDA(_xlpm.x,_xlpm.x=$P3408))))</f>
        <v>1.4910536779324051E-3</v>
      </c>
      <c r="T3408" s="14">
        <f>$H3408/S3408</f>
        <v>6.6666666666666693E-2</v>
      </c>
      <c r="U3408" s="14">
        <f>_xlfn.LET(_xlpm.freq,F3408,_xlpm.size,M3408+1,_xlpm.F,V3408,LOG(1+_xlpm.freq)*LOG(1+_xlpm.size)*_xlpm.F)</f>
        <v>4.6409062618089802E-2</v>
      </c>
      <c r="V3408" s="14">
        <f>_xlfn.LET(_xlpm.a,T3408,_xlpm.b,R3408,2*_xlpm.a*_xlpm.b/(_xlpm.a+_xlpm.b))</f>
        <v>0.12500000000000006</v>
      </c>
      <c r="W3408" s="14">
        <f>_xlfn.LET(_xlpm.p,R3408,_xlpm.q,T3408,LOG(_xlpm.p/_xlpm.q))</f>
        <v>1.1760912590556811</v>
      </c>
      <c r="X3408" s="2"/>
    </row>
    <row r="3409" spans="1:24">
      <c r="A3409" s="1" t="str">
        <f>_xlfn.LET(_xlpm.sep," : ",CONCATENATE(O3409,_xlpm.sep,P3409))</f>
        <v>~owew~ : [oʊ]</v>
      </c>
      <c r="B3409" s="1">
        <f>_xlfn.LET(_xlpm.d,$G3409,_xlpm.k,_xlfn.CONCAT(LEFT(TRIM(B$1),1),"*"),COUNTIF(_xlpm.d,_xlpm.k))</f>
        <v>0</v>
      </c>
      <c r="C3409" s="1">
        <f>_xlfn.LET(_xlpm.d,$G3409,_xlpm.k,_xlfn.CONCAT(LEFT(TRIM(C$1),1),"*"),COUNTIF(_xlpm.d,_xlpm.k))</f>
        <v>0</v>
      </c>
      <c r="D3409" s="1">
        <f>_xlfn.LET(_xlpm.d,$G3409,_xlpm.k,_xlfn.CONCAT(LEFT(TRIM(D$1),1),"*"),COUNTIF(_xlpm.d,_xlpm.k))</f>
        <v>0</v>
      </c>
      <c r="E3409" s="1">
        <f>LOG(F3409+1,10)</f>
        <v>0.47712125471966244</v>
      </c>
      <c r="F3409" s="7">
        <v>2</v>
      </c>
      <c r="G3409" s="9" t="s">
        <v>3536</v>
      </c>
      <c r="H3409" s="4">
        <f>F3409/freq.sum.r6e</f>
        <v>9.9403578528827041E-5</v>
      </c>
      <c r="I3409" s="4" t="str">
        <f>_xlfn.LET(_xlpm.sep,":",_xlpm.w,$G3409,LEFT(_xlpm.w,FIND(_xlpm.sep,_xlpm.w)-1))</f>
        <v>oʊ</v>
      </c>
      <c r="J3409" s="4" t="str">
        <f>_xlfn.LET(_xlpm.sep,":",_xlpm.w,$G3409,RIGHT(_xlpm.w,LEN(_xlpm.w)-FIND(_xlpm.sep,_xlpm.w)))</f>
        <v>owew</v>
      </c>
      <c r="K3409" s="10">
        <f>_xlfn.LET(_xlpm.w,I3409,LEN(_xlpm.w))</f>
        <v>2</v>
      </c>
      <c r="L3409" s="10">
        <f>_xlfn.LET(_xlpm.w,J3409,LEN(_xlpm.w))</f>
        <v>4</v>
      </c>
      <c r="M3409" s="10">
        <f>_xlfn.LET(_xlpm.a,K3409,_xlpm.b,L3409,MAX(_xlpm.a,_xlpm.b))</f>
        <v>4</v>
      </c>
      <c r="N3409" s="10">
        <f>_xlfn.LET(_xlpm.d,(K3409,L3409),MAX(_xlpm.d)-MIN(_xlpm.d))</f>
        <v>2</v>
      </c>
      <c r="O3409" s="1" t="str">
        <f>_xlfn.LET(_xlpm.sep,":",_xlpm.w,$G3409,_xlfn.CONCAT("~",RIGHT(_xlpm.w,LEN(_xlpm.w)-FIND(_xlpm.sep,_xlpm.w)),"~"))</f>
        <v>~owew~</v>
      </c>
      <c r="P3409" s="1" t="str">
        <f>_xlfn.LET(_xlpm.sep,":",_xlpm.w,$G3409,_xlfn.CONCAT("[",LEFT(_xlpm.w,FIND(_xlpm.sep,_xlpm.w)-1),"]"))</f>
        <v>[oʊ]</v>
      </c>
      <c r="Q3409" s="14" cm="1">
        <f t="array" ref="Q3409">SUM(_xlfn._xlws.FILTER($H$2:$H$7109,_xlfn.MAP($O$2:$O$7109,_xlfn.LAMBDA(_xlpm.x,_xlpm.x=$O3409))))</f>
        <v>9.9403578528827041E-5</v>
      </c>
      <c r="R3409" s="14">
        <f>$H3409/Q3409</f>
        <v>1</v>
      </c>
      <c r="S3409" s="14" cm="1">
        <f t="array" ref="S3409">SUM(_xlfn._xlws.FILTER($H$2:$H$7109,_xlfn.MAP($P$2:$P$7109,_xlfn.LAMBDA(_xlpm.x,_xlpm.x=$P3409))))</f>
        <v>1.4910536779324053E-3</v>
      </c>
      <c r="T3409" s="14">
        <f>$H3409/S3409</f>
        <v>6.666666666666668E-2</v>
      </c>
      <c r="U3409" s="14">
        <f>_xlfn.LET(_xlpm.freq,F3409,_xlpm.size,M3409+1,_xlpm.F,V3409,LOG(1+_xlpm.freq)*LOG(1+_xlpm.size)*_xlpm.F)</f>
        <v>4.6409062618089789E-2</v>
      </c>
      <c r="V3409" s="14">
        <f>_xlfn.LET(_xlpm.a,T3409,_xlpm.b,R3409,2*_xlpm.a*_xlpm.b/(_xlpm.a+_xlpm.b))</f>
        <v>0.12500000000000003</v>
      </c>
      <c r="W3409" s="14">
        <f>_xlfn.LET(_xlpm.p,R3409,_xlpm.q,T3409,LOG(_xlpm.p/_xlpm.q))</f>
        <v>1.1760912590556811</v>
      </c>
      <c r="X3409" s="2"/>
    </row>
    <row r="3410" spans="1:24">
      <c r="A3410" s="1" t="str">
        <f>_xlfn.LET(_xlpm.sep," : ",CONCATENATE(O3410,_xlpm.sep,P3410))</f>
        <v>~soaw~ : [soʊ]</v>
      </c>
      <c r="B3410" s="1">
        <f>_xlfn.LET(_xlpm.d,$G3410,_xlpm.k,_xlfn.CONCAT(LEFT(TRIM(B$1),1),"*"),COUNTIF(_xlpm.d,_xlpm.k))</f>
        <v>0</v>
      </c>
      <c r="C3410" s="1">
        <f>_xlfn.LET(_xlpm.d,$G3410,_xlpm.k,_xlfn.CONCAT(LEFT(TRIM(C$1),1),"*"),COUNTIF(_xlpm.d,_xlpm.k))</f>
        <v>0</v>
      </c>
      <c r="D3410" s="1">
        <f>_xlfn.LET(_xlpm.d,$G3410,_xlpm.k,_xlfn.CONCAT(LEFT(TRIM(D$1),1),"*"),COUNTIF(_xlpm.d,_xlpm.k))</f>
        <v>0</v>
      </c>
      <c r="E3410" s="1">
        <f>LOG(F3410+1,10)</f>
        <v>0.47712125471966244</v>
      </c>
      <c r="F3410" s="7">
        <v>2</v>
      </c>
      <c r="G3410" s="9" t="s">
        <v>4151</v>
      </c>
      <c r="H3410" s="4">
        <f>F3410/freq.sum.r6e</f>
        <v>9.9403578528827041E-5</v>
      </c>
      <c r="I3410" s="1" t="str">
        <f>_xlfn.LET(_xlpm.sep,":",_xlpm.w,$G3410,LEFT(_xlpm.w,FIND(_xlpm.sep,_xlpm.w)-1))</f>
        <v>soʊ</v>
      </c>
      <c r="J3410" s="1" t="str">
        <f>_xlfn.LET(_xlpm.sep,":",_xlpm.w,$G3410,RIGHT(_xlpm.w,LEN(_xlpm.w)-FIND(_xlpm.sep,_xlpm.w)))</f>
        <v>soaw</v>
      </c>
      <c r="K3410" s="10">
        <f>_xlfn.LET(_xlpm.w,I3410,LEN(_xlpm.w))</f>
        <v>3</v>
      </c>
      <c r="L3410" s="10">
        <f>_xlfn.LET(_xlpm.w,J3410,LEN(_xlpm.w))</f>
        <v>4</v>
      </c>
      <c r="M3410" s="10">
        <f>_xlfn.LET(_xlpm.a,K3410,_xlpm.b,L3410,MAX(_xlpm.a,_xlpm.b))</f>
        <v>4</v>
      </c>
      <c r="N3410" s="10">
        <f>_xlfn.LET(_xlpm.d,(K3410,L3410),MAX(_xlpm.d)-MIN(_xlpm.d))</f>
        <v>1</v>
      </c>
      <c r="O3410" s="1" t="str">
        <f>_xlfn.LET(_xlpm.sep,":",_xlpm.w,$G3410,_xlfn.CONCAT("~",RIGHT(_xlpm.w,LEN(_xlpm.w)-FIND(_xlpm.sep,_xlpm.w)),"~"))</f>
        <v>~soaw~</v>
      </c>
      <c r="P3410" s="1" t="str">
        <f>_xlfn.LET(_xlpm.sep,":",_xlpm.w,$G3410,_xlfn.CONCAT("[",LEFT(_xlpm.w,FIND(_xlpm.sep,_xlpm.w)-1),"]"))</f>
        <v>[soʊ]</v>
      </c>
      <c r="Q3410" s="14" cm="1">
        <f t="array" ref="Q3410">SUM(_xlfn._xlws.FILTER($H$2:$H$7117,_xlfn.MAP($O$2:$O$7117,_xlfn.LAMBDA(_xlpm.x,_xlpm.x=$O3410))))</f>
        <v>9.9403578528827041E-5</v>
      </c>
      <c r="R3410" s="14">
        <f>$H3410/Q3410</f>
        <v>1</v>
      </c>
      <c r="S3410" s="14" cm="1">
        <f t="array" ref="S3410">SUM(_xlfn._xlws.FILTER($H$2:$H$7117,_xlfn.MAP($P$2:$P$7117,_xlfn.LAMBDA(_xlpm.x,_xlpm.x=$P3410))))</f>
        <v>1.4910536779324051E-3</v>
      </c>
      <c r="T3410" s="14">
        <f>$H3410/S3410</f>
        <v>6.6666666666666693E-2</v>
      </c>
      <c r="U3410" s="14">
        <f>_xlfn.LET(_xlpm.freq,F3410,_xlpm.size,M3410+1,_xlpm.F,V3410,LOG(1+_xlpm.freq)*LOG(1+_xlpm.size)*_xlpm.F)</f>
        <v>4.6409062618089802E-2</v>
      </c>
      <c r="V3410" s="14">
        <f>_xlfn.LET(_xlpm.a,T3410,_xlpm.b,R3410,2*_xlpm.a*_xlpm.b/(_xlpm.a+_xlpm.b))</f>
        <v>0.12500000000000006</v>
      </c>
      <c r="W3410" s="14">
        <f>_xlfn.LET(_xlpm.p,R3410,_xlpm.q,T3410,LOG(_xlpm.p/_xlpm.q))</f>
        <v>1.1760912590556811</v>
      </c>
      <c r="X3410" s="2"/>
    </row>
    <row r="3411" spans="1:24">
      <c r="A3411" s="1" t="str">
        <f>_xlfn.LET(_xlpm.sep," : ",CONCATENATE(O3411,_xlpm.sep,P3411))</f>
        <v>~ssow~ : [soʊ]</v>
      </c>
      <c r="B3411" s="1">
        <f>_xlfn.LET(_xlpm.d,$G3411,_xlpm.k,_xlfn.CONCAT(LEFT(TRIM(B$1),1),"*"),COUNTIF(_xlpm.d,_xlpm.k))</f>
        <v>0</v>
      </c>
      <c r="C3411" s="1">
        <f>_xlfn.LET(_xlpm.d,$G3411,_xlpm.k,_xlfn.CONCAT(LEFT(TRIM(C$1),1),"*"),COUNTIF(_xlpm.d,_xlpm.k))</f>
        <v>0</v>
      </c>
      <c r="D3411" s="1">
        <f>_xlfn.LET(_xlpm.d,$G3411,_xlpm.k,_xlfn.CONCAT(LEFT(TRIM(D$1),1),"*"),COUNTIF(_xlpm.d,_xlpm.k))</f>
        <v>0</v>
      </c>
      <c r="E3411" s="1">
        <f>LOG(F3411+1,10)</f>
        <v>0.47712125471966244</v>
      </c>
      <c r="F3411" s="7">
        <v>2</v>
      </c>
      <c r="G3411" s="9" t="s">
        <v>4162</v>
      </c>
      <c r="H3411" s="4">
        <f>F3411/freq.sum.r6e</f>
        <v>9.9403578528827041E-5</v>
      </c>
      <c r="I3411" s="1" t="str">
        <f>_xlfn.LET(_xlpm.sep,":",_xlpm.w,$G3411,LEFT(_xlpm.w,FIND(_xlpm.sep,_xlpm.w)-1))</f>
        <v>soʊ</v>
      </c>
      <c r="J3411" s="1" t="str">
        <f>_xlfn.LET(_xlpm.sep,":",_xlpm.w,$G3411,RIGHT(_xlpm.w,LEN(_xlpm.w)-FIND(_xlpm.sep,_xlpm.w)))</f>
        <v>ssow</v>
      </c>
      <c r="K3411" s="10">
        <f>_xlfn.LET(_xlpm.w,I3411,LEN(_xlpm.w))</f>
        <v>3</v>
      </c>
      <c r="L3411" s="10">
        <f>_xlfn.LET(_xlpm.w,J3411,LEN(_xlpm.w))</f>
        <v>4</v>
      </c>
      <c r="M3411" s="10">
        <f>_xlfn.LET(_xlpm.a,K3411,_xlpm.b,L3411,MAX(_xlpm.a,_xlpm.b))</f>
        <v>4</v>
      </c>
      <c r="N3411" s="10">
        <f>_xlfn.LET(_xlpm.d,(K3411,L3411),MAX(_xlpm.d)-MIN(_xlpm.d))</f>
        <v>1</v>
      </c>
      <c r="O3411" s="1" t="str">
        <f>_xlfn.LET(_xlpm.sep,":",_xlpm.w,$G3411,_xlfn.CONCAT("~",RIGHT(_xlpm.w,LEN(_xlpm.w)-FIND(_xlpm.sep,_xlpm.w)),"~"))</f>
        <v>~ssow~</v>
      </c>
      <c r="P3411" s="1" t="str">
        <f>_xlfn.LET(_xlpm.sep,":",_xlpm.w,$G3411,_xlfn.CONCAT("[",LEFT(_xlpm.w,FIND(_xlpm.sep,_xlpm.w)-1),"]"))</f>
        <v>[soʊ]</v>
      </c>
      <c r="Q3411" s="14" cm="1">
        <f t="array" ref="Q3411">SUM(_xlfn._xlws.FILTER($H$2:$H$7111,_xlfn.MAP($O$2:$O$7111,_xlfn.LAMBDA(_xlpm.x,_xlpm.x=$O3411))))</f>
        <v>9.9403578528827041E-5</v>
      </c>
      <c r="R3411" s="14">
        <f>$H3411/Q3411</f>
        <v>1</v>
      </c>
      <c r="S3411" s="14" cm="1">
        <f t="array" ref="S3411">SUM(_xlfn._xlws.FILTER($H$2:$H$7111,_xlfn.MAP($P$2:$P$7111,_xlfn.LAMBDA(_xlpm.x,_xlpm.x=$P3411))))</f>
        <v>1.4910536779324051E-3</v>
      </c>
      <c r="T3411" s="14">
        <f>$H3411/S3411</f>
        <v>6.6666666666666693E-2</v>
      </c>
      <c r="U3411" s="14">
        <f>_xlfn.LET(_xlpm.freq,F3411,_xlpm.size,M3411+1,_xlpm.F,V3411,LOG(1+_xlpm.freq)*LOG(1+_xlpm.size)*_xlpm.F)</f>
        <v>4.6409062618089802E-2</v>
      </c>
      <c r="V3411" s="14">
        <f>_xlfn.LET(_xlpm.a,T3411,_xlpm.b,R3411,2*_xlpm.a*_xlpm.b/(_xlpm.a+_xlpm.b))</f>
        <v>0.12500000000000006</v>
      </c>
      <c r="W3411" s="14">
        <f>_xlfn.LET(_xlpm.p,R3411,_xlpm.q,T3411,LOG(_xlpm.p/_xlpm.q))</f>
        <v>1.1760912590556811</v>
      </c>
      <c r="X3411" s="2"/>
    </row>
    <row r="3412" spans="1:24">
      <c r="A3412" s="1" t="str">
        <f>_xlfn.LET(_xlpm.sep," : ",CONCATENATE(O3412,_xlpm.sep,P3412))</f>
        <v>~rcea~ : [ɹsə]</v>
      </c>
      <c r="B3412" s="1">
        <f>_xlfn.LET(_xlpm.d,$G3412,_xlpm.k,_xlfn.CONCAT(LEFT(TRIM(B$1),1),"*"),COUNTIF(_xlpm.d,_xlpm.k))</f>
        <v>1</v>
      </c>
      <c r="C3412" s="1">
        <f>_xlfn.LET(_xlpm.d,$G3412,_xlpm.k,_xlfn.CONCAT(LEFT(TRIM(C$1),1),"*"),COUNTIF(_xlpm.d,_xlpm.k))</f>
        <v>0</v>
      </c>
      <c r="D3412" s="1">
        <f>_xlfn.LET(_xlpm.d,$G3412,_xlpm.k,_xlfn.CONCAT(LEFT(TRIM(D$1),1),"*"),COUNTIF(_xlpm.d,_xlpm.k))</f>
        <v>0</v>
      </c>
      <c r="E3412" s="1">
        <f>LOG(F3412+1,10)</f>
        <v>0.47712125471966244</v>
      </c>
      <c r="F3412" s="7">
        <v>2</v>
      </c>
      <c r="G3412" s="9" t="s">
        <v>6239</v>
      </c>
      <c r="H3412" s="4">
        <f>F3412/freq.sum.r6e</f>
        <v>9.9403578528827041E-5</v>
      </c>
      <c r="I3412" s="1" t="str">
        <f>_xlfn.LET(_xlpm.sep,":",_xlpm.w,$G3412,LEFT(_xlpm.w,FIND(_xlpm.sep,_xlpm.w)-1))</f>
        <v>ɹsə</v>
      </c>
      <c r="J3412" s="1" t="str">
        <f>_xlfn.LET(_xlpm.sep,":",_xlpm.w,$G3412,RIGHT(_xlpm.w,LEN(_xlpm.w)-FIND(_xlpm.sep,_xlpm.w)))</f>
        <v>rcea</v>
      </c>
      <c r="K3412" s="10">
        <f>_xlfn.LET(_xlpm.w,I3412,LEN(_xlpm.w))</f>
        <v>3</v>
      </c>
      <c r="L3412" s="10">
        <f>_xlfn.LET(_xlpm.w,J3412,LEN(_xlpm.w))</f>
        <v>4</v>
      </c>
      <c r="M3412" s="10">
        <f>_xlfn.LET(_xlpm.a,K3412,_xlpm.b,L3412,MAX(_xlpm.a,_xlpm.b))</f>
        <v>4</v>
      </c>
      <c r="N3412" s="10">
        <f>_xlfn.LET(_xlpm.d,(K3412,L3412),MAX(_xlpm.d)-MIN(_xlpm.d))</f>
        <v>1</v>
      </c>
      <c r="O3412" s="1" t="str">
        <f>_xlfn.LET(_xlpm.sep,":",_xlpm.w,$G3412,_xlfn.CONCAT("~",RIGHT(_xlpm.w,LEN(_xlpm.w)-FIND(_xlpm.sep,_xlpm.w)),"~"))</f>
        <v>~rcea~</v>
      </c>
      <c r="P3412" s="1" t="str">
        <f>_xlfn.LET(_xlpm.sep,":",_xlpm.w,$G3412,_xlfn.CONCAT("[",LEFT(_xlpm.w,FIND(_xlpm.sep,_xlpm.w)-1),"]"))</f>
        <v>[ɹsə]</v>
      </c>
      <c r="Q3412" s="14" cm="1">
        <f t="array" ref="Q3412">SUM(_xlfn._xlws.FILTER($H$2:$H$7117,_xlfn.MAP($O$2:$O$7117,_xlfn.LAMBDA(_xlpm.x,_xlpm.x=$O3412))))</f>
        <v>9.9403578528827041E-5</v>
      </c>
      <c r="R3412" s="14">
        <f>$H3412/Q3412</f>
        <v>1</v>
      </c>
      <c r="S3412" s="14" cm="1">
        <f t="array" ref="S3412">SUM(_xlfn._xlws.FILTER($H$2:$H$7117,_xlfn.MAP($P$2:$P$7117,_xlfn.LAMBDA(_xlpm.x,_xlpm.x=$P3412))))</f>
        <v>1.4910536779324053E-3</v>
      </c>
      <c r="T3412" s="14">
        <f>$H3412/S3412</f>
        <v>6.666666666666668E-2</v>
      </c>
      <c r="U3412" s="14">
        <f>_xlfn.LET(_xlpm.freq,F3412,_xlpm.size,M3412+1,_xlpm.F,V3412,LOG(1+_xlpm.freq)*LOG(1+_xlpm.size)*_xlpm.F)</f>
        <v>4.6409062618089789E-2</v>
      </c>
      <c r="V3412" s="14">
        <f>_xlfn.LET(_xlpm.a,T3412,_xlpm.b,R3412,2*_xlpm.a*_xlpm.b/(_xlpm.a+_xlpm.b))</f>
        <v>0.12500000000000003</v>
      </c>
      <c r="W3412" s="14">
        <f>_xlfn.LET(_xlpm.p,R3412,_xlpm.q,T3412,LOG(_xlpm.p/_xlpm.q))</f>
        <v>1.1760912590556811</v>
      </c>
      <c r="X3412" s="2"/>
    </row>
    <row r="3413" spans="1:24">
      <c r="A3413" s="1" t="str">
        <f>_xlfn.LET(_xlpm.sep," : ",CONCATENATE(O3413,_xlpm.sep,P3413))</f>
        <v>~yere~ : [jə]</v>
      </c>
      <c r="B3413" s="1">
        <f>_xlfn.LET(_xlpm.d,$G3413,_xlpm.k,_xlfn.CONCAT(LEFT(TRIM(B$1),1),"*"),COUNTIF(_xlpm.d,_xlpm.k))</f>
        <v>0</v>
      </c>
      <c r="C3413" s="1">
        <f>_xlfn.LET(_xlpm.d,$G3413,_xlpm.k,_xlfn.CONCAT(LEFT(TRIM(C$1),1),"*"),COUNTIF(_xlpm.d,_xlpm.k))</f>
        <v>0</v>
      </c>
      <c r="D3413" s="1">
        <f>_xlfn.LET(_xlpm.d,$G3413,_xlpm.k,_xlfn.CONCAT(LEFT(TRIM(D$1),1),"*"),COUNTIF(_xlpm.d,_xlpm.k))</f>
        <v>0</v>
      </c>
      <c r="E3413" s="1">
        <f>LOG(F3413+1,10)</f>
        <v>0.30102999566398114</v>
      </c>
      <c r="F3413" s="7">
        <v>1</v>
      </c>
      <c r="G3413" s="9" t="s">
        <v>1351</v>
      </c>
      <c r="H3413" s="4">
        <f>F3413/freq.sum.r6e</f>
        <v>4.9701789264413521E-5</v>
      </c>
      <c r="I3413" s="1" t="str">
        <f>_xlfn.LET(_xlpm.sep,":",_xlpm.w,$G3413,LEFT(_xlpm.w,FIND(_xlpm.sep,_xlpm.w)-1))</f>
        <v>jə</v>
      </c>
      <c r="J3413" s="1" t="str">
        <f>_xlfn.LET(_xlpm.sep,":",_xlpm.w,$G3413,RIGHT(_xlpm.w,LEN(_xlpm.w)-FIND(_xlpm.sep,_xlpm.w)))</f>
        <v>yere</v>
      </c>
      <c r="K3413" s="10">
        <f>_xlfn.LET(_xlpm.w,I3413,LEN(_xlpm.w))</f>
        <v>2</v>
      </c>
      <c r="L3413" s="10">
        <f>_xlfn.LET(_xlpm.w,J3413,LEN(_xlpm.w))</f>
        <v>4</v>
      </c>
      <c r="M3413" s="10">
        <f>_xlfn.LET(_xlpm.a,K3413,_xlpm.b,L3413,MAX(_xlpm.a,_xlpm.b))</f>
        <v>4</v>
      </c>
      <c r="N3413" s="10">
        <f>_xlfn.LET(_xlpm.d,(K3413,L3413),MAX(_xlpm.d)-MIN(_xlpm.d))</f>
        <v>2</v>
      </c>
      <c r="O3413" s="1" t="str">
        <f>_xlfn.LET(_xlpm.sep,":",_xlpm.w,$G3413,_xlfn.CONCAT("~",RIGHT(_xlpm.w,LEN(_xlpm.w)-FIND(_xlpm.sep,_xlpm.w)),"~"))</f>
        <v>~yere~</v>
      </c>
      <c r="P3413" s="1" t="str">
        <f>_xlfn.LET(_xlpm.sep,":",_xlpm.w,$G3413,_xlfn.CONCAT("[",LEFT(_xlpm.w,FIND(_xlpm.sep,_xlpm.w)-1),"]"))</f>
        <v>[jə]</v>
      </c>
      <c r="Q3413" s="14" cm="1">
        <f t="array" ref="Q3413">SUM(_xlfn._xlws.FILTER($H$2:$H$7117,_xlfn.MAP($O$2:$O$7117,_xlfn.LAMBDA(_xlpm.x,_xlpm.x=$O3413))))</f>
        <v>4.9701789264413521E-5</v>
      </c>
      <c r="R3413" s="14">
        <f>$H3413/Q3413</f>
        <v>1</v>
      </c>
      <c r="S3413" s="14" cm="1">
        <f t="array" ref="S3413">SUM(_xlfn._xlws.FILTER($H$2:$H$7117,_xlfn.MAP($P$2:$P$7117,_xlfn.LAMBDA(_xlpm.x,_xlpm.x=$P3413))))</f>
        <v>7.4552683896620309E-4</v>
      </c>
      <c r="T3413" s="14">
        <f>$H3413/S3413</f>
        <v>6.6666666666666638E-2</v>
      </c>
      <c r="U3413" s="14">
        <f>_xlfn.LET(_xlpm.freq,F3413,_xlpm.size,M3413+1,_xlpm.F,V3413,LOG(1+_xlpm.freq)*LOG(1+_xlpm.size)*_xlpm.F)</f>
        <v>2.9280858441113711E-2</v>
      </c>
      <c r="V3413" s="14">
        <f>_xlfn.LET(_xlpm.a,T3413,_xlpm.b,R3413,2*_xlpm.a*_xlpm.b/(_xlpm.a+_xlpm.b))</f>
        <v>0.12499999999999994</v>
      </c>
      <c r="W3413" s="14">
        <f>_xlfn.LET(_xlpm.p,R3413,_xlpm.q,T3413,LOG(_xlpm.p/_xlpm.q))</f>
        <v>1.1760912590556813</v>
      </c>
      <c r="X3413" s="2"/>
    </row>
    <row r="3414" spans="1:24">
      <c r="A3414" s="1" t="str">
        <f>_xlfn.LET(_xlpm.sep," : ",CONCATENATE(O3414,_xlpm.sep,P3414))</f>
        <v>~mber~ : [mbə]</v>
      </c>
      <c r="B3414" s="1">
        <f>_xlfn.LET(_xlpm.d,$G3414,_xlpm.k,_xlfn.CONCAT(LEFT(TRIM(B$1),1),"*"),COUNTIF(_xlpm.d,_xlpm.k))</f>
        <v>0</v>
      </c>
      <c r="C3414" s="1">
        <f>_xlfn.LET(_xlpm.d,$G3414,_xlpm.k,_xlfn.CONCAT(LEFT(TRIM(C$1),1),"*"),COUNTIF(_xlpm.d,_xlpm.k))</f>
        <v>1</v>
      </c>
      <c r="D3414" s="1">
        <f>_xlfn.LET(_xlpm.d,$G3414,_xlpm.k,_xlfn.CONCAT(LEFT(TRIM(D$1),1),"*"),COUNTIF(_xlpm.d,_xlpm.k))</f>
        <v>0</v>
      </c>
      <c r="E3414" s="1">
        <f>LOG(F3414+1,10)</f>
        <v>0.30102999566398114</v>
      </c>
      <c r="F3414" s="7">
        <v>1</v>
      </c>
      <c r="G3414" s="9" t="s">
        <v>2479</v>
      </c>
      <c r="H3414" s="4">
        <f>F3414/freq.sum.r6e</f>
        <v>4.9701789264413521E-5</v>
      </c>
      <c r="I3414" s="4" t="str">
        <f>_xlfn.LET(_xlpm.sep,":",_xlpm.w,$G3414,LEFT(_xlpm.w,FIND(_xlpm.sep,_xlpm.w)-1))</f>
        <v>mbə</v>
      </c>
      <c r="J3414" s="4" t="str">
        <f>_xlfn.LET(_xlpm.sep,":",_xlpm.w,$G3414,RIGHT(_xlpm.w,LEN(_xlpm.w)-FIND(_xlpm.sep,_xlpm.w)))</f>
        <v>mber</v>
      </c>
      <c r="K3414" s="10">
        <f>_xlfn.LET(_xlpm.w,I3414,LEN(_xlpm.w))</f>
        <v>3</v>
      </c>
      <c r="L3414" s="10">
        <f>_xlfn.LET(_xlpm.w,J3414,LEN(_xlpm.w))</f>
        <v>4</v>
      </c>
      <c r="M3414" s="10">
        <f>_xlfn.LET(_xlpm.a,K3414,_xlpm.b,L3414,MAX(_xlpm.a,_xlpm.b))</f>
        <v>4</v>
      </c>
      <c r="N3414" s="10">
        <f>_xlfn.LET(_xlpm.d,(K3414,L3414),MAX(_xlpm.d)-MIN(_xlpm.d))</f>
        <v>1</v>
      </c>
      <c r="O3414" s="1" t="str">
        <f>_xlfn.LET(_xlpm.sep,":",_xlpm.w,$G3414,_xlfn.CONCAT("~",RIGHT(_xlpm.w,LEN(_xlpm.w)-FIND(_xlpm.sep,_xlpm.w)),"~"))</f>
        <v>~mber~</v>
      </c>
      <c r="P3414" s="1" t="str">
        <f>_xlfn.LET(_xlpm.sep,":",_xlpm.w,$G3414,_xlfn.CONCAT("[",LEFT(_xlpm.w,FIND(_xlpm.sep,_xlpm.w)-1),"]"))</f>
        <v>[mbə]</v>
      </c>
      <c r="Q3414" s="14" cm="1">
        <f t="array" ref="Q3414">SUM(_xlfn._xlws.FILTER($H$2:$H$7109,_xlfn.MAP($O$2:$O$7109,_xlfn.LAMBDA(_xlpm.x,_xlpm.x=$O3414))))</f>
        <v>4.9701789264413521E-5</v>
      </c>
      <c r="R3414" s="14">
        <f>$H3414/Q3414</f>
        <v>1</v>
      </c>
      <c r="S3414" s="14" cm="1">
        <f t="array" ref="S3414">SUM(_xlfn._xlws.FILTER($H$2:$H$7109,_xlfn.MAP($P$2:$P$7109,_xlfn.LAMBDA(_xlpm.x,_xlpm.x=$P3414))))</f>
        <v>7.4552683896620309E-4</v>
      </c>
      <c r="T3414" s="14">
        <f>$H3414/S3414</f>
        <v>6.6666666666666638E-2</v>
      </c>
      <c r="U3414" s="14">
        <f>_xlfn.LET(_xlpm.freq,F3414,_xlpm.size,M3414+1,_xlpm.F,V3414,LOG(1+_xlpm.freq)*LOG(1+_xlpm.size)*_xlpm.F)</f>
        <v>2.9280858441113711E-2</v>
      </c>
      <c r="V3414" s="14">
        <f>_xlfn.LET(_xlpm.a,T3414,_xlpm.b,R3414,2*_xlpm.a*_xlpm.b/(_xlpm.a+_xlpm.b))</f>
        <v>0.12499999999999994</v>
      </c>
      <c r="W3414" s="14">
        <f>_xlfn.LET(_xlpm.p,R3414,_xlpm.q,T3414,LOG(_xlpm.p/_xlpm.q))</f>
        <v>1.1760912590556813</v>
      </c>
      <c r="X3414" s="2"/>
    </row>
    <row r="3415" spans="1:24">
      <c r="A3415" s="1" t="str">
        <f>_xlfn.LET(_xlpm.sep," : ",CONCATENATE(O3415,_xlpm.sep,P3415))</f>
        <v>~mbex~ : [mbə]</v>
      </c>
      <c r="B3415" s="1">
        <f>_xlfn.LET(_xlpm.d,$G3415,_xlpm.k,_xlfn.CONCAT(LEFT(TRIM(B$1),1),"*"),COUNTIF(_xlpm.d,_xlpm.k))</f>
        <v>0</v>
      </c>
      <c r="C3415" s="1">
        <f>_xlfn.LET(_xlpm.d,$G3415,_xlpm.k,_xlfn.CONCAT(LEFT(TRIM(C$1),1),"*"),COUNTIF(_xlpm.d,_xlpm.k))</f>
        <v>1</v>
      </c>
      <c r="D3415" s="1">
        <f>_xlfn.LET(_xlpm.d,$G3415,_xlpm.k,_xlfn.CONCAT(LEFT(TRIM(D$1),1),"*"),COUNTIF(_xlpm.d,_xlpm.k))</f>
        <v>0</v>
      </c>
      <c r="E3415" s="1">
        <f>LOG(F3415+1,10)</f>
        <v>0.30102999566398114</v>
      </c>
      <c r="F3415" s="7">
        <v>1</v>
      </c>
      <c r="G3415" s="9" t="s">
        <v>2481</v>
      </c>
      <c r="H3415" s="4">
        <f>F3415/freq.sum.r6e</f>
        <v>4.9701789264413521E-5</v>
      </c>
      <c r="I3415" s="4" t="str">
        <f>_xlfn.LET(_xlpm.sep,":",_xlpm.w,$G3415,LEFT(_xlpm.w,FIND(_xlpm.sep,_xlpm.w)-1))</f>
        <v>mbə</v>
      </c>
      <c r="J3415" s="4" t="str">
        <f>_xlfn.LET(_xlpm.sep,":",_xlpm.w,$G3415,RIGHT(_xlpm.w,LEN(_xlpm.w)-FIND(_xlpm.sep,_xlpm.w)))</f>
        <v>mbex</v>
      </c>
      <c r="K3415" s="10">
        <f>_xlfn.LET(_xlpm.w,I3415,LEN(_xlpm.w))</f>
        <v>3</v>
      </c>
      <c r="L3415" s="10">
        <f>_xlfn.LET(_xlpm.w,J3415,LEN(_xlpm.w))</f>
        <v>4</v>
      </c>
      <c r="M3415" s="10">
        <f>_xlfn.LET(_xlpm.a,K3415,_xlpm.b,L3415,MAX(_xlpm.a,_xlpm.b))</f>
        <v>4</v>
      </c>
      <c r="N3415" s="10">
        <f>_xlfn.LET(_xlpm.d,(K3415,L3415),MAX(_xlpm.d)-MIN(_xlpm.d))</f>
        <v>1</v>
      </c>
      <c r="O3415" s="1" t="str">
        <f>_xlfn.LET(_xlpm.sep,":",_xlpm.w,$G3415,_xlfn.CONCAT("~",RIGHT(_xlpm.w,LEN(_xlpm.w)-FIND(_xlpm.sep,_xlpm.w)),"~"))</f>
        <v>~mbex~</v>
      </c>
      <c r="P3415" s="1" t="str">
        <f>_xlfn.LET(_xlpm.sep,":",_xlpm.w,$G3415,_xlfn.CONCAT("[",LEFT(_xlpm.w,FIND(_xlpm.sep,_xlpm.w)-1),"]"))</f>
        <v>[mbə]</v>
      </c>
      <c r="Q3415" s="14" cm="1">
        <f t="array" ref="Q3415">SUM(_xlfn._xlws.FILTER($H$2:$H$7109,_xlfn.MAP($O$2:$O$7109,_xlfn.LAMBDA(_xlpm.x,_xlpm.x=$O3415))))</f>
        <v>4.9701789264413521E-5</v>
      </c>
      <c r="R3415" s="14">
        <f>$H3415/Q3415</f>
        <v>1</v>
      </c>
      <c r="S3415" s="14" cm="1">
        <f t="array" ref="S3415">SUM(_xlfn._xlws.FILTER($H$2:$H$7109,_xlfn.MAP($P$2:$P$7109,_xlfn.LAMBDA(_xlpm.x,_xlpm.x=$P3415))))</f>
        <v>7.4552683896620309E-4</v>
      </c>
      <c r="T3415" s="14">
        <f>$H3415/S3415</f>
        <v>6.6666666666666638E-2</v>
      </c>
      <c r="U3415" s="14">
        <f>_xlfn.LET(_xlpm.freq,F3415,_xlpm.size,M3415+1,_xlpm.F,V3415,LOG(1+_xlpm.freq)*LOG(1+_xlpm.size)*_xlpm.F)</f>
        <v>2.9280858441113711E-2</v>
      </c>
      <c r="V3415" s="14">
        <f>_xlfn.LET(_xlpm.a,T3415,_xlpm.b,R3415,2*_xlpm.a*_xlpm.b/(_xlpm.a+_xlpm.b))</f>
        <v>0.12499999999999994</v>
      </c>
      <c r="W3415" s="14">
        <f>_xlfn.LET(_xlpm.p,R3415,_xlpm.q,T3415,LOG(_xlpm.p/_xlpm.q))</f>
        <v>1.1760912590556813</v>
      </c>
      <c r="X3415" s="2"/>
    </row>
    <row r="3416" spans="1:24">
      <c r="A3416" s="1" t="str">
        <f>_xlfn.LET(_xlpm.sep," : ",CONCATENATE(O3416,_xlpm.sep,P3416))</f>
        <v>~mbix~ : [mbə]</v>
      </c>
      <c r="B3416" s="1">
        <f>_xlfn.LET(_xlpm.d,$G3416,_xlpm.k,_xlfn.CONCAT(LEFT(TRIM(B$1),1),"*"),COUNTIF(_xlpm.d,_xlpm.k))</f>
        <v>0</v>
      </c>
      <c r="C3416" s="1">
        <f>_xlfn.LET(_xlpm.d,$G3416,_xlpm.k,_xlfn.CONCAT(LEFT(TRIM(C$1),1),"*"),COUNTIF(_xlpm.d,_xlpm.k))</f>
        <v>1</v>
      </c>
      <c r="D3416" s="1">
        <f>_xlfn.LET(_xlpm.d,$G3416,_xlpm.k,_xlfn.CONCAT(LEFT(TRIM(D$1),1),"*"),COUNTIF(_xlpm.d,_xlpm.k))</f>
        <v>0</v>
      </c>
      <c r="E3416" s="1">
        <f>LOG(F3416+1,10)</f>
        <v>0.30102999566398114</v>
      </c>
      <c r="F3416" s="7">
        <v>1</v>
      </c>
      <c r="G3416" s="9" t="s">
        <v>2492</v>
      </c>
      <c r="H3416" s="4">
        <f>F3416/freq.sum.r6e</f>
        <v>4.9701789264413521E-5</v>
      </c>
      <c r="I3416" s="1" t="str">
        <f>_xlfn.LET(_xlpm.sep,":",_xlpm.w,$G3416,LEFT(_xlpm.w,FIND(_xlpm.sep,_xlpm.w)-1))</f>
        <v>mbə</v>
      </c>
      <c r="J3416" s="1" t="str">
        <f>_xlfn.LET(_xlpm.sep,":",_xlpm.w,$G3416,RIGHT(_xlpm.w,LEN(_xlpm.w)-FIND(_xlpm.sep,_xlpm.w)))</f>
        <v>mbix</v>
      </c>
      <c r="K3416" s="10">
        <f>_xlfn.LET(_xlpm.w,I3416,LEN(_xlpm.w))</f>
        <v>3</v>
      </c>
      <c r="L3416" s="10">
        <f>_xlfn.LET(_xlpm.w,J3416,LEN(_xlpm.w))</f>
        <v>4</v>
      </c>
      <c r="M3416" s="10">
        <f>_xlfn.LET(_xlpm.a,K3416,_xlpm.b,L3416,MAX(_xlpm.a,_xlpm.b))</f>
        <v>4</v>
      </c>
      <c r="N3416" s="10">
        <f>_xlfn.LET(_xlpm.d,(K3416,L3416),MAX(_xlpm.d)-MIN(_xlpm.d))</f>
        <v>1</v>
      </c>
      <c r="O3416" s="1" t="str">
        <f>_xlfn.LET(_xlpm.sep,":",_xlpm.w,$G3416,_xlfn.CONCAT("~",RIGHT(_xlpm.w,LEN(_xlpm.w)-FIND(_xlpm.sep,_xlpm.w)),"~"))</f>
        <v>~mbix~</v>
      </c>
      <c r="P3416" s="1" t="str">
        <f>_xlfn.LET(_xlpm.sep,":",_xlpm.w,$G3416,_xlfn.CONCAT("[",LEFT(_xlpm.w,FIND(_xlpm.sep,_xlpm.w)-1),"]"))</f>
        <v>[mbə]</v>
      </c>
      <c r="Q3416" s="14" cm="1">
        <f t="array" ref="Q3416">SUM(_xlfn._xlws.FILTER($H$2:$H$7109,_xlfn.MAP($O$2:$O$7109,_xlfn.LAMBDA(_xlpm.x,_xlpm.x=$O3416))))</f>
        <v>4.9701789264413521E-5</v>
      </c>
      <c r="R3416" s="14">
        <f>$H3416/Q3416</f>
        <v>1</v>
      </c>
      <c r="S3416" s="14" cm="1">
        <f t="array" ref="S3416">SUM(_xlfn._xlws.FILTER($H$2:$H$7109,_xlfn.MAP($P$2:$P$7109,_xlfn.LAMBDA(_xlpm.x,_xlpm.x=$P3416))))</f>
        <v>7.4552683896620309E-4</v>
      </c>
      <c r="T3416" s="14">
        <f>$H3416/S3416</f>
        <v>6.6666666666666638E-2</v>
      </c>
      <c r="U3416" s="14">
        <f>_xlfn.LET(_xlpm.freq,F3416,_xlpm.size,M3416+1,_xlpm.F,V3416,LOG(1+_xlpm.freq)*LOG(1+_xlpm.size)*_xlpm.F)</f>
        <v>2.9280858441113711E-2</v>
      </c>
      <c r="V3416" s="14">
        <f>_xlfn.LET(_xlpm.a,T3416,_xlpm.b,R3416,2*_xlpm.a*_xlpm.b/(_xlpm.a+_xlpm.b))</f>
        <v>0.12499999999999994</v>
      </c>
      <c r="W3416" s="14">
        <f>_xlfn.LET(_xlpm.p,R3416,_xlpm.q,T3416,LOG(_xlpm.p/_xlpm.q))</f>
        <v>1.1760912590556813</v>
      </c>
      <c r="X3416" s="2"/>
    </row>
    <row r="3417" spans="1:24">
      <c r="A3417" s="1" t="str">
        <f>_xlfn.LET(_xlpm.sep," : ",CONCATENATE(O3417,_xlpm.sep,P3417))</f>
        <v>~mpax~ : [mpə]</v>
      </c>
      <c r="B3417" s="1">
        <f>_xlfn.LET(_xlpm.d,$G3417,_xlpm.k,_xlfn.CONCAT(LEFT(TRIM(B$1),1),"*"),COUNTIF(_xlpm.d,_xlpm.k))</f>
        <v>0</v>
      </c>
      <c r="C3417" s="1">
        <f>_xlfn.LET(_xlpm.d,$G3417,_xlpm.k,_xlfn.CONCAT(LEFT(TRIM(C$1),1),"*"),COUNTIF(_xlpm.d,_xlpm.k))</f>
        <v>1</v>
      </c>
      <c r="D3417" s="1">
        <f>_xlfn.LET(_xlpm.d,$G3417,_xlpm.k,_xlfn.CONCAT(LEFT(TRIM(D$1),1),"*"),COUNTIF(_xlpm.d,_xlpm.k))</f>
        <v>0</v>
      </c>
      <c r="E3417" s="1">
        <f>LOG(F3417+1,10)</f>
        <v>0.30102999566398114</v>
      </c>
      <c r="F3417" s="7">
        <v>1</v>
      </c>
      <c r="G3417" s="9" t="s">
        <v>2637</v>
      </c>
      <c r="H3417" s="4">
        <f>F3417/freq.sum.r6e</f>
        <v>4.9701789264413521E-5</v>
      </c>
      <c r="I3417" s="1" t="str">
        <f>_xlfn.LET(_xlpm.sep,":",_xlpm.w,$G3417,LEFT(_xlpm.w,FIND(_xlpm.sep,_xlpm.w)-1))</f>
        <v>mpə</v>
      </c>
      <c r="J3417" s="1" t="str">
        <f>_xlfn.LET(_xlpm.sep,":",_xlpm.w,$G3417,RIGHT(_xlpm.w,LEN(_xlpm.w)-FIND(_xlpm.sep,_xlpm.w)))</f>
        <v>mpax</v>
      </c>
      <c r="K3417" s="10">
        <f>_xlfn.LET(_xlpm.w,I3417,LEN(_xlpm.w))</f>
        <v>3</v>
      </c>
      <c r="L3417" s="10">
        <f>_xlfn.LET(_xlpm.w,J3417,LEN(_xlpm.w))</f>
        <v>4</v>
      </c>
      <c r="M3417" s="10">
        <f>_xlfn.LET(_xlpm.a,K3417,_xlpm.b,L3417,MAX(_xlpm.a,_xlpm.b))</f>
        <v>4</v>
      </c>
      <c r="N3417" s="10">
        <f>_xlfn.LET(_xlpm.d,(K3417,L3417),MAX(_xlpm.d)-MIN(_xlpm.d))</f>
        <v>1</v>
      </c>
      <c r="O3417" s="1" t="str">
        <f>_xlfn.LET(_xlpm.sep,":",_xlpm.w,$G3417,_xlfn.CONCAT("~",RIGHT(_xlpm.w,LEN(_xlpm.w)-FIND(_xlpm.sep,_xlpm.w)),"~"))</f>
        <v>~mpax~</v>
      </c>
      <c r="P3417" s="1" t="str">
        <f>_xlfn.LET(_xlpm.sep,":",_xlpm.w,$G3417,_xlfn.CONCAT("[",LEFT(_xlpm.w,FIND(_xlpm.sep,_xlpm.w)-1),"]"))</f>
        <v>[mpə]</v>
      </c>
      <c r="Q3417" s="14" cm="1">
        <f t="array" ref="Q3417">SUM(_xlfn._xlws.FILTER($H$2:$H$7117,_xlfn.MAP($O$2:$O$7117,_xlfn.LAMBDA(_xlpm.x,_xlpm.x=$O3417))))</f>
        <v>4.9701789264413521E-5</v>
      </c>
      <c r="R3417" s="14">
        <f>$H3417/Q3417</f>
        <v>1</v>
      </c>
      <c r="S3417" s="14" cm="1">
        <f t="array" ref="S3417">SUM(_xlfn._xlws.FILTER($H$2:$H$7117,_xlfn.MAP($P$2:$P$7117,_xlfn.LAMBDA(_xlpm.x,_xlpm.x=$P3417))))</f>
        <v>7.4552683896620309E-4</v>
      </c>
      <c r="T3417" s="14">
        <f>$H3417/S3417</f>
        <v>6.6666666666666638E-2</v>
      </c>
      <c r="U3417" s="14">
        <f>_xlfn.LET(_xlpm.freq,F3417,_xlpm.size,M3417+1,_xlpm.F,V3417,LOG(1+_xlpm.freq)*LOG(1+_xlpm.size)*_xlpm.F)</f>
        <v>2.9280858441113711E-2</v>
      </c>
      <c r="V3417" s="14">
        <f>_xlfn.LET(_xlpm.a,T3417,_xlpm.b,R3417,2*_xlpm.a*_xlpm.b/(_xlpm.a+_xlpm.b))</f>
        <v>0.12499999999999994</v>
      </c>
      <c r="W3417" s="14">
        <f>_xlfn.LET(_xlpm.p,R3417,_xlpm.q,T3417,LOG(_xlpm.p/_xlpm.q))</f>
        <v>1.1760912590556813</v>
      </c>
      <c r="X3417" s="2"/>
    </row>
    <row r="3418" spans="1:24">
      <c r="A3418" s="1" t="str">
        <f>_xlfn.LET(_xlpm.sep," : ",CONCATENATE(O3418,_xlpm.sep,P3418))</f>
        <v>~mpex~ : [mpə]</v>
      </c>
      <c r="B3418" s="1">
        <f>_xlfn.LET(_xlpm.d,$G3418,_xlpm.k,_xlfn.CONCAT(LEFT(TRIM(B$1),1),"*"),COUNTIF(_xlpm.d,_xlpm.k))</f>
        <v>0</v>
      </c>
      <c r="C3418" s="1">
        <f>_xlfn.LET(_xlpm.d,$G3418,_xlpm.k,_xlfn.CONCAT(LEFT(TRIM(C$1),1),"*"),COUNTIF(_xlpm.d,_xlpm.k))</f>
        <v>1</v>
      </c>
      <c r="D3418" s="1">
        <f>_xlfn.LET(_xlpm.d,$G3418,_xlpm.k,_xlfn.CONCAT(LEFT(TRIM(D$1),1),"*"),COUNTIF(_xlpm.d,_xlpm.k))</f>
        <v>0</v>
      </c>
      <c r="E3418" s="1">
        <f>LOG(F3418+1,10)</f>
        <v>0.30102999566398114</v>
      </c>
      <c r="F3418" s="7">
        <v>1</v>
      </c>
      <c r="G3418" s="9" t="s">
        <v>2644</v>
      </c>
      <c r="H3418" s="4">
        <f>F3418/freq.sum.r6e</f>
        <v>4.9701789264413521E-5</v>
      </c>
      <c r="I3418" s="1" t="str">
        <f>_xlfn.LET(_xlpm.sep,":",_xlpm.w,$G3418,LEFT(_xlpm.w,FIND(_xlpm.sep,_xlpm.w)-1))</f>
        <v>mpə</v>
      </c>
      <c r="J3418" s="1" t="str">
        <f>_xlfn.LET(_xlpm.sep,":",_xlpm.w,$G3418,RIGHT(_xlpm.w,LEN(_xlpm.w)-FIND(_xlpm.sep,_xlpm.w)))</f>
        <v>mpex</v>
      </c>
      <c r="K3418" s="10">
        <f>_xlfn.LET(_xlpm.w,I3418,LEN(_xlpm.w))</f>
        <v>3</v>
      </c>
      <c r="L3418" s="10">
        <f>_xlfn.LET(_xlpm.w,J3418,LEN(_xlpm.w))</f>
        <v>4</v>
      </c>
      <c r="M3418" s="10">
        <f>_xlfn.LET(_xlpm.a,K3418,_xlpm.b,L3418,MAX(_xlpm.a,_xlpm.b))</f>
        <v>4</v>
      </c>
      <c r="N3418" s="10">
        <f>_xlfn.LET(_xlpm.d,(K3418,L3418),MAX(_xlpm.d)-MIN(_xlpm.d))</f>
        <v>1</v>
      </c>
      <c r="O3418" s="1" t="str">
        <f>_xlfn.LET(_xlpm.sep,":",_xlpm.w,$G3418,_xlfn.CONCAT("~",RIGHT(_xlpm.w,LEN(_xlpm.w)-FIND(_xlpm.sep,_xlpm.w)),"~"))</f>
        <v>~mpex~</v>
      </c>
      <c r="P3418" s="1" t="str">
        <f>_xlfn.LET(_xlpm.sep,":",_xlpm.w,$G3418,_xlfn.CONCAT("[",LEFT(_xlpm.w,FIND(_xlpm.sep,_xlpm.w)-1),"]"))</f>
        <v>[mpə]</v>
      </c>
      <c r="Q3418" s="14" cm="1">
        <f t="array" ref="Q3418">SUM(_xlfn._xlws.FILTER($H$2:$H$7109,_xlfn.MAP($O$2:$O$7109,_xlfn.LAMBDA(_xlpm.x,_xlpm.x=$O3418))))</f>
        <v>4.9701789264413521E-5</v>
      </c>
      <c r="R3418" s="14">
        <f>$H3418/Q3418</f>
        <v>1</v>
      </c>
      <c r="S3418" s="14" cm="1">
        <f t="array" ref="S3418">SUM(_xlfn._xlws.FILTER($H$2:$H$7109,_xlfn.MAP($P$2:$P$7109,_xlfn.LAMBDA(_xlpm.x,_xlpm.x=$P3418))))</f>
        <v>7.4552683896620309E-4</v>
      </c>
      <c r="T3418" s="14">
        <f>$H3418/S3418</f>
        <v>6.6666666666666638E-2</v>
      </c>
      <c r="U3418" s="14">
        <f>_xlfn.LET(_xlpm.freq,F3418,_xlpm.size,M3418+1,_xlpm.F,V3418,LOG(1+_xlpm.freq)*LOG(1+_xlpm.size)*_xlpm.F)</f>
        <v>2.9280858441113711E-2</v>
      </c>
      <c r="V3418" s="14">
        <f>_xlfn.LET(_xlpm.a,T3418,_xlpm.b,R3418,2*_xlpm.a*_xlpm.b/(_xlpm.a+_xlpm.b))</f>
        <v>0.12499999999999994</v>
      </c>
      <c r="W3418" s="14">
        <f>_xlfn.LET(_xlpm.p,R3418,_xlpm.q,T3418,LOG(_xlpm.p/_xlpm.q))</f>
        <v>1.1760912590556813</v>
      </c>
      <c r="X3418" s="2"/>
    </row>
    <row r="3419" spans="1:24">
      <c r="A3419" s="1" t="str">
        <f>_xlfn.LET(_xlpm.sep," : ",CONCATENATE(O3419,_xlpm.sep,P3419))</f>
        <v>~mpor~ : [mpə]</v>
      </c>
      <c r="B3419" s="1">
        <f>_xlfn.LET(_xlpm.d,$G3419,_xlpm.k,_xlfn.CONCAT(LEFT(TRIM(B$1),1),"*"),COUNTIF(_xlpm.d,_xlpm.k))</f>
        <v>0</v>
      </c>
      <c r="C3419" s="1">
        <f>_xlfn.LET(_xlpm.d,$G3419,_xlpm.k,_xlfn.CONCAT(LEFT(TRIM(C$1),1),"*"),COUNTIF(_xlpm.d,_xlpm.k))</f>
        <v>1</v>
      </c>
      <c r="D3419" s="1">
        <f>_xlfn.LET(_xlpm.d,$G3419,_xlpm.k,_xlfn.CONCAT(LEFT(TRIM(D$1),1),"*"),COUNTIF(_xlpm.d,_xlpm.k))</f>
        <v>0</v>
      </c>
      <c r="E3419" s="1">
        <f>LOG(F3419+1,10)</f>
        <v>0.30102999566398114</v>
      </c>
      <c r="F3419" s="7">
        <v>1</v>
      </c>
      <c r="G3419" s="9" t="s">
        <v>2648</v>
      </c>
      <c r="H3419" s="4">
        <f>F3419/freq.sum.r6e</f>
        <v>4.9701789264413521E-5</v>
      </c>
      <c r="I3419" s="1" t="str">
        <f>_xlfn.LET(_xlpm.sep,":",_xlpm.w,$G3419,LEFT(_xlpm.w,FIND(_xlpm.sep,_xlpm.w)-1))</f>
        <v>mpə</v>
      </c>
      <c r="J3419" s="1" t="str">
        <f>_xlfn.LET(_xlpm.sep,":",_xlpm.w,$G3419,RIGHT(_xlpm.w,LEN(_xlpm.w)-FIND(_xlpm.sep,_xlpm.w)))</f>
        <v>mpor</v>
      </c>
      <c r="K3419" s="10">
        <f>_xlfn.LET(_xlpm.w,I3419,LEN(_xlpm.w))</f>
        <v>3</v>
      </c>
      <c r="L3419" s="10">
        <f>_xlfn.LET(_xlpm.w,J3419,LEN(_xlpm.w))</f>
        <v>4</v>
      </c>
      <c r="M3419" s="10">
        <f>_xlfn.LET(_xlpm.a,K3419,_xlpm.b,L3419,MAX(_xlpm.a,_xlpm.b))</f>
        <v>4</v>
      </c>
      <c r="N3419" s="10">
        <f>_xlfn.LET(_xlpm.d,(K3419,L3419),MAX(_xlpm.d)-MIN(_xlpm.d))</f>
        <v>1</v>
      </c>
      <c r="O3419" s="1" t="str">
        <f>_xlfn.LET(_xlpm.sep,":",_xlpm.w,$G3419,_xlfn.CONCAT("~",RIGHT(_xlpm.w,LEN(_xlpm.w)-FIND(_xlpm.sep,_xlpm.w)),"~"))</f>
        <v>~mpor~</v>
      </c>
      <c r="P3419" s="1" t="str">
        <f>_xlfn.LET(_xlpm.sep,":",_xlpm.w,$G3419,_xlfn.CONCAT("[",LEFT(_xlpm.w,FIND(_xlpm.sep,_xlpm.w)-1),"]"))</f>
        <v>[mpə]</v>
      </c>
      <c r="Q3419" s="14" cm="1">
        <f t="array" ref="Q3419">SUM(_xlfn._xlws.FILTER($H$2:$H$7117,_xlfn.MAP($O$2:$O$7117,_xlfn.LAMBDA(_xlpm.x,_xlpm.x=$O3419))))</f>
        <v>4.9701789264413521E-5</v>
      </c>
      <c r="R3419" s="14">
        <f>$H3419/Q3419</f>
        <v>1</v>
      </c>
      <c r="S3419" s="14" cm="1">
        <f t="array" ref="S3419">SUM(_xlfn._xlws.FILTER($H$2:$H$7117,_xlfn.MAP($P$2:$P$7117,_xlfn.LAMBDA(_xlpm.x,_xlpm.x=$P3419))))</f>
        <v>7.4552683896620309E-4</v>
      </c>
      <c r="T3419" s="14">
        <f>$H3419/S3419</f>
        <v>6.6666666666666638E-2</v>
      </c>
      <c r="U3419" s="14">
        <f>_xlfn.LET(_xlpm.freq,F3419,_xlpm.size,M3419+1,_xlpm.F,V3419,LOG(1+_xlpm.freq)*LOG(1+_xlpm.size)*_xlpm.F)</f>
        <v>2.9280858441113711E-2</v>
      </c>
      <c r="V3419" s="14">
        <f>_xlfn.LET(_xlpm.a,T3419,_xlpm.b,R3419,2*_xlpm.a*_xlpm.b/(_xlpm.a+_xlpm.b))</f>
        <v>0.12499999999999994</v>
      </c>
      <c r="W3419" s="14">
        <f>_xlfn.LET(_xlpm.p,R3419,_xlpm.q,T3419,LOG(_xlpm.p/_xlpm.q))</f>
        <v>1.1760912590556813</v>
      </c>
      <c r="X3419" s="2"/>
    </row>
    <row r="3420" spans="1:24">
      <c r="A3420" s="1" t="str">
        <f>_xlfn.LET(_xlpm.sep," : ",CONCATENATE(O3420,_xlpm.sep,P3420))</f>
        <v>~mpox~ : [mpə]</v>
      </c>
      <c r="B3420" s="1">
        <f>_xlfn.LET(_xlpm.d,$G3420,_xlpm.k,_xlfn.CONCAT(LEFT(TRIM(B$1),1),"*"),COUNTIF(_xlpm.d,_xlpm.k))</f>
        <v>0</v>
      </c>
      <c r="C3420" s="1">
        <f>_xlfn.LET(_xlpm.d,$G3420,_xlpm.k,_xlfn.CONCAT(LEFT(TRIM(C$1),1),"*"),COUNTIF(_xlpm.d,_xlpm.k))</f>
        <v>1</v>
      </c>
      <c r="D3420" s="1">
        <f>_xlfn.LET(_xlpm.d,$G3420,_xlpm.k,_xlfn.CONCAT(LEFT(TRIM(D$1),1),"*"),COUNTIF(_xlpm.d,_xlpm.k))</f>
        <v>0</v>
      </c>
      <c r="E3420" s="1">
        <f>LOG(F3420+1,10)</f>
        <v>0.30102999566398114</v>
      </c>
      <c r="F3420" s="7">
        <v>1</v>
      </c>
      <c r="G3420" s="9" t="s">
        <v>2652</v>
      </c>
      <c r="H3420" s="4">
        <f>F3420/freq.sum.r6e</f>
        <v>4.9701789264413521E-5</v>
      </c>
      <c r="I3420" s="1" t="str">
        <f>_xlfn.LET(_xlpm.sep,":",_xlpm.w,$G3420,LEFT(_xlpm.w,FIND(_xlpm.sep,_xlpm.w)-1))</f>
        <v>mpə</v>
      </c>
      <c r="J3420" s="1" t="str">
        <f>_xlfn.LET(_xlpm.sep,":",_xlpm.w,$G3420,RIGHT(_xlpm.w,LEN(_xlpm.w)-FIND(_xlpm.sep,_xlpm.w)))</f>
        <v>mpox</v>
      </c>
      <c r="K3420" s="10">
        <f>_xlfn.LET(_xlpm.w,I3420,LEN(_xlpm.w))</f>
        <v>3</v>
      </c>
      <c r="L3420" s="10">
        <f>_xlfn.LET(_xlpm.w,J3420,LEN(_xlpm.w))</f>
        <v>4</v>
      </c>
      <c r="M3420" s="10">
        <f>_xlfn.LET(_xlpm.a,K3420,_xlpm.b,L3420,MAX(_xlpm.a,_xlpm.b))</f>
        <v>4</v>
      </c>
      <c r="N3420" s="10">
        <f>_xlfn.LET(_xlpm.d,(K3420,L3420),MAX(_xlpm.d)-MIN(_xlpm.d))</f>
        <v>1</v>
      </c>
      <c r="O3420" s="1" t="str">
        <f>_xlfn.LET(_xlpm.sep,":",_xlpm.w,$G3420,_xlfn.CONCAT("~",RIGHT(_xlpm.w,LEN(_xlpm.w)-FIND(_xlpm.sep,_xlpm.w)),"~"))</f>
        <v>~mpox~</v>
      </c>
      <c r="P3420" s="1" t="str">
        <f>_xlfn.LET(_xlpm.sep,":",_xlpm.w,$G3420,_xlfn.CONCAT("[",LEFT(_xlpm.w,FIND(_xlpm.sep,_xlpm.w)-1),"]"))</f>
        <v>[mpə]</v>
      </c>
      <c r="Q3420" s="14" cm="1">
        <f t="array" ref="Q3420">SUM(_xlfn._xlws.FILTER($H$2:$H$7117,_xlfn.MAP($O$2:$O$7117,_xlfn.LAMBDA(_xlpm.x,_xlpm.x=$O3420))))</f>
        <v>4.9701789264413521E-5</v>
      </c>
      <c r="R3420" s="14">
        <f>$H3420/Q3420</f>
        <v>1</v>
      </c>
      <c r="S3420" s="14" cm="1">
        <f t="array" ref="S3420">SUM(_xlfn._xlws.FILTER($H$2:$H$7117,_xlfn.MAP($P$2:$P$7117,_xlfn.LAMBDA(_xlpm.x,_xlpm.x=$P3420))))</f>
        <v>7.4552683896620309E-4</v>
      </c>
      <c r="T3420" s="14">
        <f>$H3420/S3420</f>
        <v>6.6666666666666638E-2</v>
      </c>
      <c r="U3420" s="14">
        <f>_xlfn.LET(_xlpm.freq,F3420,_xlpm.size,M3420+1,_xlpm.F,V3420,LOG(1+_xlpm.freq)*LOG(1+_xlpm.size)*_xlpm.F)</f>
        <v>2.9280858441113711E-2</v>
      </c>
      <c r="V3420" s="14">
        <f>_xlfn.LET(_xlpm.a,T3420,_xlpm.b,R3420,2*_xlpm.a*_xlpm.b/(_xlpm.a+_xlpm.b))</f>
        <v>0.12499999999999994</v>
      </c>
      <c r="W3420" s="14">
        <f>_xlfn.LET(_xlpm.p,R3420,_xlpm.q,T3420,LOG(_xlpm.p/_xlpm.q))</f>
        <v>1.1760912590556813</v>
      </c>
      <c r="X3420" s="2"/>
    </row>
    <row r="3421" spans="1:24">
      <c r="A3421" s="1" t="str">
        <f>_xlfn.LET(_xlpm.sep," : ",CONCATENATE(O3421,_xlpm.sep,P3421))</f>
        <v>~ngix~ : [ndʒə]</v>
      </c>
      <c r="B3421" s="1">
        <f>_xlfn.LET(_xlpm.d,$G3421,_xlpm.k,_xlfn.CONCAT(LEFT(TRIM(B$1),1),"*"),COUNTIF(_xlpm.d,_xlpm.k))</f>
        <v>0</v>
      </c>
      <c r="C3421" s="1">
        <f>_xlfn.LET(_xlpm.d,$G3421,_xlpm.k,_xlfn.CONCAT(LEFT(TRIM(C$1),1),"*"),COUNTIF(_xlpm.d,_xlpm.k))</f>
        <v>0</v>
      </c>
      <c r="D3421" s="1">
        <f>_xlfn.LET(_xlpm.d,$G3421,_xlpm.k,_xlfn.CONCAT(LEFT(TRIM(D$1),1),"*"),COUNTIF(_xlpm.d,_xlpm.k))</f>
        <v>1</v>
      </c>
      <c r="E3421" s="1">
        <f>LOG(F3421+1,10)</f>
        <v>0.30102999566398114</v>
      </c>
      <c r="F3421" s="7">
        <v>1</v>
      </c>
      <c r="G3421" s="9" t="s">
        <v>2926</v>
      </c>
      <c r="H3421" s="4">
        <f>F3421/freq.sum.r6e</f>
        <v>4.9701789264413521E-5</v>
      </c>
      <c r="I3421" s="4" t="str">
        <f>_xlfn.LET(_xlpm.sep,":",_xlpm.w,$G3421,LEFT(_xlpm.w,FIND(_xlpm.sep,_xlpm.w)-1))</f>
        <v>ndʒə</v>
      </c>
      <c r="J3421" s="4" t="str">
        <f>_xlfn.LET(_xlpm.sep,":",_xlpm.w,$G3421,RIGHT(_xlpm.w,LEN(_xlpm.w)-FIND(_xlpm.sep,_xlpm.w)))</f>
        <v>ngix</v>
      </c>
      <c r="K3421" s="10">
        <f>_xlfn.LET(_xlpm.w,I3421,LEN(_xlpm.w))</f>
        <v>4</v>
      </c>
      <c r="L3421" s="10">
        <f>_xlfn.LET(_xlpm.w,J3421,LEN(_xlpm.w))</f>
        <v>4</v>
      </c>
      <c r="M3421" s="10">
        <f>_xlfn.LET(_xlpm.a,K3421,_xlpm.b,L3421,MAX(_xlpm.a,_xlpm.b))</f>
        <v>4</v>
      </c>
      <c r="N3421" s="10">
        <f>_xlfn.LET(_xlpm.d,(K3421,L3421),MAX(_xlpm.d)-MIN(_xlpm.d))</f>
        <v>0</v>
      </c>
      <c r="O3421" s="1" t="str">
        <f>_xlfn.LET(_xlpm.sep,":",_xlpm.w,$G3421,_xlfn.CONCAT("~",RIGHT(_xlpm.w,LEN(_xlpm.w)-FIND(_xlpm.sep,_xlpm.w)),"~"))</f>
        <v>~ngix~</v>
      </c>
      <c r="P3421" s="1" t="str">
        <f>_xlfn.LET(_xlpm.sep,":",_xlpm.w,$G3421,_xlfn.CONCAT("[",LEFT(_xlpm.w,FIND(_xlpm.sep,_xlpm.w)-1),"]"))</f>
        <v>[ndʒə]</v>
      </c>
      <c r="Q3421" s="14" cm="1">
        <f t="array" ref="Q3421">SUM(_xlfn._xlws.FILTER($H$2:$H$7109,_xlfn.MAP($O$2:$O$7109,_xlfn.LAMBDA(_xlpm.x,_xlpm.x=$O3421))))</f>
        <v>4.9701789264413521E-5</v>
      </c>
      <c r="R3421" s="14">
        <f>$H3421/Q3421</f>
        <v>1</v>
      </c>
      <c r="S3421" s="14" cm="1">
        <f t="array" ref="S3421">SUM(_xlfn._xlws.FILTER($H$2:$H$7109,_xlfn.MAP($P$2:$P$7109,_xlfn.LAMBDA(_xlpm.x,_xlpm.x=$P3421))))</f>
        <v>7.4552683896620309E-4</v>
      </c>
      <c r="T3421" s="14">
        <f>$H3421/S3421</f>
        <v>6.6666666666666638E-2</v>
      </c>
      <c r="U3421" s="14">
        <f>_xlfn.LET(_xlpm.freq,F3421,_xlpm.size,M3421+1,_xlpm.F,V3421,LOG(1+_xlpm.freq)*LOG(1+_xlpm.size)*_xlpm.F)</f>
        <v>2.9280858441113711E-2</v>
      </c>
      <c r="V3421" s="14">
        <f>_xlfn.LET(_xlpm.a,T3421,_xlpm.b,R3421,2*_xlpm.a*_xlpm.b/(_xlpm.a+_xlpm.b))</f>
        <v>0.12499999999999994</v>
      </c>
      <c r="W3421" s="14">
        <f>_xlfn.LET(_xlpm.p,R3421,_xlpm.q,T3421,LOG(_xlpm.p/_xlpm.q))</f>
        <v>1.1760912590556813</v>
      </c>
      <c r="X3421" s="2"/>
    </row>
    <row r="3422" spans="1:24">
      <c r="A3422" s="1" t="str">
        <f>_xlfn.LET(_xlpm.sep," : ",CONCATENATE(O3422,_xlpm.sep,P3422))</f>
        <v>~njur~ : [ndʒə]</v>
      </c>
      <c r="B3422" s="1">
        <f>_xlfn.LET(_xlpm.d,$G3422,_xlpm.k,_xlfn.CONCAT(LEFT(TRIM(B$1),1),"*"),COUNTIF(_xlpm.d,_xlpm.k))</f>
        <v>0</v>
      </c>
      <c r="C3422" s="1">
        <f>_xlfn.LET(_xlpm.d,$G3422,_xlpm.k,_xlfn.CONCAT(LEFT(TRIM(C$1),1),"*"),COUNTIF(_xlpm.d,_xlpm.k))</f>
        <v>0</v>
      </c>
      <c r="D3422" s="1">
        <f>_xlfn.LET(_xlpm.d,$G3422,_xlpm.k,_xlfn.CONCAT(LEFT(TRIM(D$1),1),"*"),COUNTIF(_xlpm.d,_xlpm.k))</f>
        <v>1</v>
      </c>
      <c r="E3422" s="1">
        <f>LOG(F3422+1,10)</f>
        <v>0.30102999566398114</v>
      </c>
      <c r="F3422" s="7">
        <v>1</v>
      </c>
      <c r="G3422" s="9" t="s">
        <v>2928</v>
      </c>
      <c r="H3422" s="4">
        <f>F3422/freq.sum.r6e</f>
        <v>4.9701789264413521E-5</v>
      </c>
      <c r="I3422" s="1" t="str">
        <f>_xlfn.LET(_xlpm.sep,":",_xlpm.w,$G3422,LEFT(_xlpm.w,FIND(_xlpm.sep,_xlpm.w)-1))</f>
        <v>ndʒə</v>
      </c>
      <c r="J3422" s="1" t="str">
        <f>_xlfn.LET(_xlpm.sep,":",_xlpm.w,$G3422,RIGHT(_xlpm.w,LEN(_xlpm.w)-FIND(_xlpm.sep,_xlpm.w)))</f>
        <v>njur</v>
      </c>
      <c r="K3422" s="10">
        <f>_xlfn.LET(_xlpm.w,I3422,LEN(_xlpm.w))</f>
        <v>4</v>
      </c>
      <c r="L3422" s="10">
        <f>_xlfn.LET(_xlpm.w,J3422,LEN(_xlpm.w))</f>
        <v>4</v>
      </c>
      <c r="M3422" s="10">
        <f>_xlfn.LET(_xlpm.a,K3422,_xlpm.b,L3422,MAX(_xlpm.a,_xlpm.b))</f>
        <v>4</v>
      </c>
      <c r="N3422" s="10">
        <f>_xlfn.LET(_xlpm.d,(K3422,L3422),MAX(_xlpm.d)-MIN(_xlpm.d))</f>
        <v>0</v>
      </c>
      <c r="O3422" s="1" t="str">
        <f>_xlfn.LET(_xlpm.sep,":",_xlpm.w,$G3422,_xlfn.CONCAT("~",RIGHT(_xlpm.w,LEN(_xlpm.w)-FIND(_xlpm.sep,_xlpm.w)),"~"))</f>
        <v>~njur~</v>
      </c>
      <c r="P3422" s="1" t="str">
        <f>_xlfn.LET(_xlpm.sep,":",_xlpm.w,$G3422,_xlfn.CONCAT("[",LEFT(_xlpm.w,FIND(_xlpm.sep,_xlpm.w)-1),"]"))</f>
        <v>[ndʒə]</v>
      </c>
      <c r="Q3422" s="14" cm="1">
        <f t="array" ref="Q3422">SUM(_xlfn._xlws.FILTER($H$2:$H$7117,_xlfn.MAP($O$2:$O$7117,_xlfn.LAMBDA(_xlpm.x,_xlpm.x=$O3422))))</f>
        <v>4.9701789264413521E-5</v>
      </c>
      <c r="R3422" s="14">
        <f>$H3422/Q3422</f>
        <v>1</v>
      </c>
      <c r="S3422" s="14" cm="1">
        <f t="array" ref="S3422">SUM(_xlfn._xlws.FILTER($H$2:$H$7117,_xlfn.MAP($P$2:$P$7117,_xlfn.LAMBDA(_xlpm.x,_xlpm.x=$P3422))))</f>
        <v>7.4552683896620309E-4</v>
      </c>
      <c r="T3422" s="14">
        <f>$H3422/S3422</f>
        <v>6.6666666666666638E-2</v>
      </c>
      <c r="U3422" s="14">
        <f>_xlfn.LET(_xlpm.freq,F3422,_xlpm.size,M3422+1,_xlpm.F,V3422,LOG(1+_xlpm.freq)*LOG(1+_xlpm.size)*_xlpm.F)</f>
        <v>2.9280858441113711E-2</v>
      </c>
      <c r="V3422" s="14">
        <f>_xlfn.LET(_xlpm.a,T3422,_xlpm.b,R3422,2*_xlpm.a*_xlpm.b/(_xlpm.a+_xlpm.b))</f>
        <v>0.12499999999999994</v>
      </c>
      <c r="W3422" s="14">
        <f>_xlfn.LET(_xlpm.p,R3422,_xlpm.q,T3422,LOG(_xlpm.p/_xlpm.q))</f>
        <v>1.1760912590556813</v>
      </c>
      <c r="X3422" s="2"/>
    </row>
    <row r="3423" spans="1:24">
      <c r="A3423" s="1" t="str">
        <f>_xlfn.LET(_xlpm.sep," : ",CONCATENATE(O3423,_xlpm.sep,P3423))</f>
        <v>~njux~ : [ndʒə]</v>
      </c>
      <c r="B3423" s="1">
        <f>_xlfn.LET(_xlpm.d,$G3423,_xlpm.k,_xlfn.CONCAT(LEFT(TRIM(B$1),1),"*"),COUNTIF(_xlpm.d,_xlpm.k))</f>
        <v>0</v>
      </c>
      <c r="C3423" s="1">
        <f>_xlfn.LET(_xlpm.d,$G3423,_xlpm.k,_xlfn.CONCAT(LEFT(TRIM(C$1),1),"*"),COUNTIF(_xlpm.d,_xlpm.k))</f>
        <v>0</v>
      </c>
      <c r="D3423" s="1">
        <f>_xlfn.LET(_xlpm.d,$G3423,_xlpm.k,_xlfn.CONCAT(LEFT(TRIM(D$1),1),"*"),COUNTIF(_xlpm.d,_xlpm.k))</f>
        <v>1</v>
      </c>
      <c r="E3423" s="1">
        <f>LOG(F3423+1,10)</f>
        <v>0.30102999566398114</v>
      </c>
      <c r="F3423" s="7">
        <v>1</v>
      </c>
      <c r="G3423" s="9" t="s">
        <v>2930</v>
      </c>
      <c r="H3423" s="4">
        <f>F3423/freq.sum.r6e</f>
        <v>4.9701789264413521E-5</v>
      </c>
      <c r="I3423" s="1" t="str">
        <f>_xlfn.LET(_xlpm.sep,":",_xlpm.w,$G3423,LEFT(_xlpm.w,FIND(_xlpm.sep,_xlpm.w)-1))</f>
        <v>ndʒə</v>
      </c>
      <c r="J3423" s="1" t="str">
        <f>_xlfn.LET(_xlpm.sep,":",_xlpm.w,$G3423,RIGHT(_xlpm.w,LEN(_xlpm.w)-FIND(_xlpm.sep,_xlpm.w)))</f>
        <v>njux</v>
      </c>
      <c r="K3423" s="10">
        <f>_xlfn.LET(_xlpm.w,I3423,LEN(_xlpm.w))</f>
        <v>4</v>
      </c>
      <c r="L3423" s="10">
        <f>_xlfn.LET(_xlpm.w,J3423,LEN(_xlpm.w))</f>
        <v>4</v>
      </c>
      <c r="M3423" s="10">
        <f>_xlfn.LET(_xlpm.a,K3423,_xlpm.b,L3423,MAX(_xlpm.a,_xlpm.b))</f>
        <v>4</v>
      </c>
      <c r="N3423" s="10">
        <f>_xlfn.LET(_xlpm.d,(K3423,L3423),MAX(_xlpm.d)-MIN(_xlpm.d))</f>
        <v>0</v>
      </c>
      <c r="O3423" s="1" t="str">
        <f>_xlfn.LET(_xlpm.sep,":",_xlpm.w,$G3423,_xlfn.CONCAT("~",RIGHT(_xlpm.w,LEN(_xlpm.w)-FIND(_xlpm.sep,_xlpm.w)),"~"))</f>
        <v>~njux~</v>
      </c>
      <c r="P3423" s="1" t="str">
        <f>_xlfn.LET(_xlpm.sep,":",_xlpm.w,$G3423,_xlfn.CONCAT("[",LEFT(_xlpm.w,FIND(_xlpm.sep,_xlpm.w)-1),"]"))</f>
        <v>[ndʒə]</v>
      </c>
      <c r="Q3423" s="14" cm="1">
        <f t="array" ref="Q3423">SUM(_xlfn._xlws.FILTER($H$2:$H$7117,_xlfn.MAP($O$2:$O$7117,_xlfn.LAMBDA(_xlpm.x,_xlpm.x=$O3423))))</f>
        <v>4.9701789264413521E-5</v>
      </c>
      <c r="R3423" s="14">
        <f>$H3423/Q3423</f>
        <v>1</v>
      </c>
      <c r="S3423" s="14" cm="1">
        <f t="array" ref="S3423">SUM(_xlfn._xlws.FILTER($H$2:$H$7117,_xlfn.MAP($P$2:$P$7117,_xlfn.LAMBDA(_xlpm.x,_xlpm.x=$P3423))))</f>
        <v>7.4552683896620309E-4</v>
      </c>
      <c r="T3423" s="14">
        <f>$H3423/S3423</f>
        <v>6.6666666666666638E-2</v>
      </c>
      <c r="U3423" s="14">
        <f>_xlfn.LET(_xlpm.freq,F3423,_xlpm.size,M3423+1,_xlpm.F,V3423,LOG(1+_xlpm.freq)*LOG(1+_xlpm.size)*_xlpm.F)</f>
        <v>2.9280858441113711E-2</v>
      </c>
      <c r="V3423" s="14">
        <f>_xlfn.LET(_xlpm.a,T3423,_xlpm.b,R3423,2*_xlpm.a*_xlpm.b/(_xlpm.a+_xlpm.b))</f>
        <v>0.12499999999999994</v>
      </c>
      <c r="W3423" s="14">
        <f>_xlfn.LET(_xlpm.p,R3423,_xlpm.q,T3423,LOG(_xlpm.p/_xlpm.q))</f>
        <v>1.1760912590556813</v>
      </c>
      <c r="X3423" s="2"/>
    </row>
    <row r="3424" spans="1:24">
      <c r="A3424" s="1" t="str">
        <f>_xlfn.LET(_xlpm.sep," : ",CONCATENATE(O3424,_xlpm.sep,P3424))</f>
        <v>~nfex~ : [nfə]</v>
      </c>
      <c r="B3424" s="1">
        <f>_xlfn.LET(_xlpm.d,$G3424,_xlpm.k,_xlfn.CONCAT(LEFT(TRIM(B$1),1),"*"),COUNTIF(_xlpm.d,_xlpm.k))</f>
        <v>0</v>
      </c>
      <c r="C3424" s="1">
        <f>_xlfn.LET(_xlpm.d,$G3424,_xlpm.k,_xlfn.CONCAT(LEFT(TRIM(C$1),1),"*"),COUNTIF(_xlpm.d,_xlpm.k))</f>
        <v>0</v>
      </c>
      <c r="D3424" s="1">
        <f>_xlfn.LET(_xlpm.d,$G3424,_xlpm.k,_xlfn.CONCAT(LEFT(TRIM(D$1),1),"*"),COUNTIF(_xlpm.d,_xlpm.k))</f>
        <v>1</v>
      </c>
      <c r="E3424" s="1">
        <f>LOG(F3424+1,10)</f>
        <v>0.30102999566398114</v>
      </c>
      <c r="F3424" s="7">
        <v>1</v>
      </c>
      <c r="G3424" s="9" t="s">
        <v>2960</v>
      </c>
      <c r="H3424" s="4">
        <f>F3424/freq.sum.r6e</f>
        <v>4.9701789264413521E-5</v>
      </c>
      <c r="I3424" s="1" t="str">
        <f>_xlfn.LET(_xlpm.sep,":",_xlpm.w,$G3424,LEFT(_xlpm.w,FIND(_xlpm.sep,_xlpm.w)-1))</f>
        <v>nfə</v>
      </c>
      <c r="J3424" s="1" t="str">
        <f>_xlfn.LET(_xlpm.sep,":",_xlpm.w,$G3424,RIGHT(_xlpm.w,LEN(_xlpm.w)-FIND(_xlpm.sep,_xlpm.w)))</f>
        <v>nfex</v>
      </c>
      <c r="K3424" s="10">
        <f>_xlfn.LET(_xlpm.w,I3424,LEN(_xlpm.w))</f>
        <v>3</v>
      </c>
      <c r="L3424" s="10">
        <f>_xlfn.LET(_xlpm.w,J3424,LEN(_xlpm.w))</f>
        <v>4</v>
      </c>
      <c r="M3424" s="10">
        <f>_xlfn.LET(_xlpm.a,K3424,_xlpm.b,L3424,MAX(_xlpm.a,_xlpm.b))</f>
        <v>4</v>
      </c>
      <c r="N3424" s="10">
        <f>_xlfn.LET(_xlpm.d,(K3424,L3424),MAX(_xlpm.d)-MIN(_xlpm.d))</f>
        <v>1</v>
      </c>
      <c r="O3424" s="1" t="str">
        <f>_xlfn.LET(_xlpm.sep,":",_xlpm.w,$G3424,_xlfn.CONCAT("~",RIGHT(_xlpm.w,LEN(_xlpm.w)-FIND(_xlpm.sep,_xlpm.w)),"~"))</f>
        <v>~nfex~</v>
      </c>
      <c r="P3424" s="1" t="str">
        <f>_xlfn.LET(_xlpm.sep,":",_xlpm.w,$G3424,_xlfn.CONCAT("[",LEFT(_xlpm.w,FIND(_xlpm.sep,_xlpm.w)-1),"]"))</f>
        <v>[nfə]</v>
      </c>
      <c r="Q3424" s="14" cm="1">
        <f t="array" ref="Q3424">SUM(_xlfn._xlws.FILTER($H$2:$H$7117,_xlfn.MAP($O$2:$O$7117,_xlfn.LAMBDA(_xlpm.x,_xlpm.x=$O3424))))</f>
        <v>4.9701789264413521E-5</v>
      </c>
      <c r="R3424" s="14">
        <f>$H3424/Q3424</f>
        <v>1</v>
      </c>
      <c r="S3424" s="14" cm="1">
        <f t="array" ref="S3424">SUM(_xlfn._xlws.FILTER($H$2:$H$7117,_xlfn.MAP($P$2:$P$7117,_xlfn.LAMBDA(_xlpm.x,_xlpm.x=$P3424))))</f>
        <v>7.4552683896620309E-4</v>
      </c>
      <c r="T3424" s="14">
        <f>$H3424/S3424</f>
        <v>6.6666666666666638E-2</v>
      </c>
      <c r="U3424" s="14">
        <f>_xlfn.LET(_xlpm.freq,F3424,_xlpm.size,M3424+1,_xlpm.F,V3424,LOG(1+_xlpm.freq)*LOG(1+_xlpm.size)*_xlpm.F)</f>
        <v>2.9280858441113711E-2</v>
      </c>
      <c r="V3424" s="14">
        <f>_xlfn.LET(_xlpm.a,T3424,_xlpm.b,R3424,2*_xlpm.a*_xlpm.b/(_xlpm.a+_xlpm.b))</f>
        <v>0.12499999999999994</v>
      </c>
      <c r="W3424" s="14">
        <f>_xlfn.LET(_xlpm.p,R3424,_xlpm.q,T3424,LOG(_xlpm.p/_xlpm.q))</f>
        <v>1.1760912590556813</v>
      </c>
      <c r="X3424" s="2"/>
    </row>
    <row r="3425" spans="1:24">
      <c r="A3425" s="1" t="str">
        <f>_xlfn.LET(_xlpm.sep," : ",CONCATENATE(O3425,_xlpm.sep,P3425))</f>
        <v>~nfir~ : [nfə]</v>
      </c>
      <c r="B3425" s="1">
        <f>_xlfn.LET(_xlpm.d,$G3425,_xlpm.k,_xlfn.CONCAT(LEFT(TRIM(B$1),1),"*"),COUNTIF(_xlpm.d,_xlpm.k))</f>
        <v>0</v>
      </c>
      <c r="C3425" s="1">
        <f>_xlfn.LET(_xlpm.d,$G3425,_xlpm.k,_xlfn.CONCAT(LEFT(TRIM(C$1),1),"*"),COUNTIF(_xlpm.d,_xlpm.k))</f>
        <v>0</v>
      </c>
      <c r="D3425" s="1">
        <f>_xlfn.LET(_xlpm.d,$G3425,_xlpm.k,_xlfn.CONCAT(LEFT(TRIM(D$1),1),"*"),COUNTIF(_xlpm.d,_xlpm.k))</f>
        <v>1</v>
      </c>
      <c r="E3425" s="1">
        <f>LOG(F3425+1,10)</f>
        <v>0.30102999566398114</v>
      </c>
      <c r="F3425" s="7">
        <v>1</v>
      </c>
      <c r="G3425" s="9" t="s">
        <v>2962</v>
      </c>
      <c r="H3425" s="4">
        <f>F3425/freq.sum.r6e</f>
        <v>4.9701789264413521E-5</v>
      </c>
      <c r="I3425" s="1" t="str">
        <f>_xlfn.LET(_xlpm.sep,":",_xlpm.w,$G3425,LEFT(_xlpm.w,FIND(_xlpm.sep,_xlpm.w)-1))</f>
        <v>nfə</v>
      </c>
      <c r="J3425" s="1" t="str">
        <f>_xlfn.LET(_xlpm.sep,":",_xlpm.w,$G3425,RIGHT(_xlpm.w,LEN(_xlpm.w)-FIND(_xlpm.sep,_xlpm.w)))</f>
        <v>nfir</v>
      </c>
      <c r="K3425" s="10">
        <f>_xlfn.LET(_xlpm.w,I3425,LEN(_xlpm.w))</f>
        <v>3</v>
      </c>
      <c r="L3425" s="10">
        <f>_xlfn.LET(_xlpm.w,J3425,LEN(_xlpm.w))</f>
        <v>4</v>
      </c>
      <c r="M3425" s="10">
        <f>_xlfn.LET(_xlpm.a,K3425,_xlpm.b,L3425,MAX(_xlpm.a,_xlpm.b))</f>
        <v>4</v>
      </c>
      <c r="N3425" s="10">
        <f>_xlfn.LET(_xlpm.d,(K3425,L3425),MAX(_xlpm.d)-MIN(_xlpm.d))</f>
        <v>1</v>
      </c>
      <c r="O3425" s="1" t="str">
        <f>_xlfn.LET(_xlpm.sep,":",_xlpm.w,$G3425,_xlfn.CONCAT("~",RIGHT(_xlpm.w,LEN(_xlpm.w)-FIND(_xlpm.sep,_xlpm.w)),"~"))</f>
        <v>~nfir~</v>
      </c>
      <c r="P3425" s="1" t="str">
        <f>_xlfn.LET(_xlpm.sep,":",_xlpm.w,$G3425,_xlfn.CONCAT("[",LEFT(_xlpm.w,FIND(_xlpm.sep,_xlpm.w)-1),"]"))</f>
        <v>[nfə]</v>
      </c>
      <c r="Q3425" s="14" cm="1">
        <f t="array" ref="Q3425">SUM(_xlfn._xlws.FILTER($H$2:$H$7109,_xlfn.MAP($O$2:$O$7109,_xlfn.LAMBDA(_xlpm.x,_xlpm.x=$O3425))))</f>
        <v>4.9701789264413521E-5</v>
      </c>
      <c r="R3425" s="14">
        <f>$H3425/Q3425</f>
        <v>1</v>
      </c>
      <c r="S3425" s="14" cm="1">
        <f t="array" ref="S3425">SUM(_xlfn._xlws.FILTER($H$2:$H$7109,_xlfn.MAP($P$2:$P$7109,_xlfn.LAMBDA(_xlpm.x,_xlpm.x=$P3425))))</f>
        <v>7.4552683896620309E-4</v>
      </c>
      <c r="T3425" s="14">
        <f>$H3425/S3425</f>
        <v>6.6666666666666638E-2</v>
      </c>
      <c r="U3425" s="14">
        <f>_xlfn.LET(_xlpm.freq,F3425,_xlpm.size,M3425+1,_xlpm.F,V3425,LOG(1+_xlpm.freq)*LOG(1+_xlpm.size)*_xlpm.F)</f>
        <v>2.9280858441113711E-2</v>
      </c>
      <c r="V3425" s="14">
        <f>_xlfn.LET(_xlpm.a,T3425,_xlpm.b,R3425,2*_xlpm.a*_xlpm.b/(_xlpm.a+_xlpm.b))</f>
        <v>0.12499999999999994</v>
      </c>
      <c r="W3425" s="14">
        <f>_xlfn.LET(_xlpm.p,R3425,_xlpm.q,T3425,LOG(_xlpm.p/_xlpm.q))</f>
        <v>1.1760912590556813</v>
      </c>
      <c r="X3425" s="2"/>
    </row>
    <row r="3426" spans="1:24">
      <c r="A3426" s="1" t="str">
        <f>_xlfn.LET(_xlpm.sep," : ",CONCATENATE(O3426,_xlpm.sep,P3426))</f>
        <v>~nfix~ : [nfə]</v>
      </c>
      <c r="B3426" s="1">
        <f>_xlfn.LET(_xlpm.d,$G3426,_xlpm.k,_xlfn.CONCAT(LEFT(TRIM(B$1),1),"*"),COUNTIF(_xlpm.d,_xlpm.k))</f>
        <v>0</v>
      </c>
      <c r="C3426" s="1">
        <f>_xlfn.LET(_xlpm.d,$G3426,_xlpm.k,_xlfn.CONCAT(LEFT(TRIM(C$1),1),"*"),COUNTIF(_xlpm.d,_xlpm.k))</f>
        <v>0</v>
      </c>
      <c r="D3426" s="1">
        <f>_xlfn.LET(_xlpm.d,$G3426,_xlpm.k,_xlfn.CONCAT(LEFT(TRIM(D$1),1),"*"),COUNTIF(_xlpm.d,_xlpm.k))</f>
        <v>1</v>
      </c>
      <c r="E3426" s="1">
        <f>LOG(F3426+1,10)</f>
        <v>0.30102999566398114</v>
      </c>
      <c r="F3426" s="7">
        <v>1</v>
      </c>
      <c r="G3426" s="9" t="s">
        <v>2964</v>
      </c>
      <c r="H3426" s="4">
        <f>F3426/freq.sum.r6e</f>
        <v>4.9701789264413521E-5</v>
      </c>
      <c r="I3426" s="4" t="str">
        <f>_xlfn.LET(_xlpm.sep,":",_xlpm.w,$G3426,LEFT(_xlpm.w,FIND(_xlpm.sep,_xlpm.w)-1))</f>
        <v>nfə</v>
      </c>
      <c r="J3426" s="4" t="str">
        <f>_xlfn.LET(_xlpm.sep,":",_xlpm.w,$G3426,RIGHT(_xlpm.w,LEN(_xlpm.w)-FIND(_xlpm.sep,_xlpm.w)))</f>
        <v>nfix</v>
      </c>
      <c r="K3426" s="10">
        <f>_xlfn.LET(_xlpm.w,I3426,LEN(_xlpm.w))</f>
        <v>3</v>
      </c>
      <c r="L3426" s="10">
        <f>_xlfn.LET(_xlpm.w,J3426,LEN(_xlpm.w))</f>
        <v>4</v>
      </c>
      <c r="M3426" s="10">
        <f>_xlfn.LET(_xlpm.a,K3426,_xlpm.b,L3426,MAX(_xlpm.a,_xlpm.b))</f>
        <v>4</v>
      </c>
      <c r="N3426" s="10">
        <f>_xlfn.LET(_xlpm.d,(K3426,L3426),MAX(_xlpm.d)-MIN(_xlpm.d))</f>
        <v>1</v>
      </c>
      <c r="O3426" s="1" t="str">
        <f>_xlfn.LET(_xlpm.sep,":",_xlpm.w,$G3426,_xlfn.CONCAT("~",RIGHT(_xlpm.w,LEN(_xlpm.w)-FIND(_xlpm.sep,_xlpm.w)),"~"))</f>
        <v>~nfix~</v>
      </c>
      <c r="P3426" s="1" t="str">
        <f>_xlfn.LET(_xlpm.sep,":",_xlpm.w,$G3426,_xlfn.CONCAT("[",LEFT(_xlpm.w,FIND(_xlpm.sep,_xlpm.w)-1),"]"))</f>
        <v>[nfə]</v>
      </c>
      <c r="Q3426" s="14" cm="1">
        <f t="array" ref="Q3426">SUM(_xlfn._xlws.FILTER($H$2:$H$7109,_xlfn.MAP($O$2:$O$7109,_xlfn.LAMBDA(_xlpm.x,_xlpm.x=$O3426))))</f>
        <v>4.9701789264413521E-5</v>
      </c>
      <c r="R3426" s="14">
        <f>$H3426/Q3426</f>
        <v>1</v>
      </c>
      <c r="S3426" s="14" cm="1">
        <f t="array" ref="S3426">SUM(_xlfn._xlws.FILTER($H$2:$H$7109,_xlfn.MAP($P$2:$P$7109,_xlfn.LAMBDA(_xlpm.x,_xlpm.x=$P3426))))</f>
        <v>7.4552683896620309E-4</v>
      </c>
      <c r="T3426" s="14">
        <f>$H3426/S3426</f>
        <v>6.6666666666666638E-2</v>
      </c>
      <c r="U3426" s="14">
        <f>_xlfn.LET(_xlpm.freq,F3426,_xlpm.size,M3426+1,_xlpm.F,V3426,LOG(1+_xlpm.freq)*LOG(1+_xlpm.size)*_xlpm.F)</f>
        <v>2.9280858441113711E-2</v>
      </c>
      <c r="V3426" s="14">
        <f>_xlfn.LET(_xlpm.a,T3426,_xlpm.b,R3426,2*_xlpm.a*_xlpm.b/(_xlpm.a+_xlpm.b))</f>
        <v>0.12499999999999994</v>
      </c>
      <c r="W3426" s="14">
        <f>_xlfn.LET(_xlpm.p,R3426,_xlpm.q,T3426,LOG(_xlpm.p/_xlpm.q))</f>
        <v>1.1760912590556813</v>
      </c>
      <c r="X3426" s="2"/>
    </row>
    <row r="3427" spans="1:24">
      <c r="A3427" s="1" t="str">
        <f>_xlfn.LET(_xlpm.sep," : ",CONCATENATE(O3427,_xlpm.sep,P3427))</f>
        <v>~nfor~ : [nfə]</v>
      </c>
      <c r="B3427" s="1">
        <f>_xlfn.LET(_xlpm.d,$G3427,_xlpm.k,_xlfn.CONCAT(LEFT(TRIM(B$1),1),"*"),COUNTIF(_xlpm.d,_xlpm.k))</f>
        <v>0</v>
      </c>
      <c r="C3427" s="1">
        <f>_xlfn.LET(_xlpm.d,$G3427,_xlpm.k,_xlfn.CONCAT(LEFT(TRIM(C$1),1),"*"),COUNTIF(_xlpm.d,_xlpm.k))</f>
        <v>0</v>
      </c>
      <c r="D3427" s="1">
        <f>_xlfn.LET(_xlpm.d,$G3427,_xlpm.k,_xlfn.CONCAT(LEFT(TRIM(D$1),1),"*"),COUNTIF(_xlpm.d,_xlpm.k))</f>
        <v>1</v>
      </c>
      <c r="E3427" s="1">
        <f>LOG(F3427+1,10)</f>
        <v>0.30102999566398114</v>
      </c>
      <c r="F3427" s="7">
        <v>1</v>
      </c>
      <c r="G3427" s="9" t="s">
        <v>2967</v>
      </c>
      <c r="H3427" s="4">
        <f>F3427/freq.sum.r6e</f>
        <v>4.9701789264413521E-5</v>
      </c>
      <c r="I3427" s="4" t="str">
        <f>_xlfn.LET(_xlpm.sep,":",_xlpm.w,$G3427,LEFT(_xlpm.w,FIND(_xlpm.sep,_xlpm.w)-1))</f>
        <v>nfə</v>
      </c>
      <c r="J3427" s="4" t="str">
        <f>_xlfn.LET(_xlpm.sep,":",_xlpm.w,$G3427,RIGHT(_xlpm.w,LEN(_xlpm.w)-FIND(_xlpm.sep,_xlpm.w)))</f>
        <v>nfor</v>
      </c>
      <c r="K3427" s="10">
        <f>_xlfn.LET(_xlpm.w,I3427,LEN(_xlpm.w))</f>
        <v>3</v>
      </c>
      <c r="L3427" s="10">
        <f>_xlfn.LET(_xlpm.w,J3427,LEN(_xlpm.w))</f>
        <v>4</v>
      </c>
      <c r="M3427" s="10">
        <f>_xlfn.LET(_xlpm.a,K3427,_xlpm.b,L3427,MAX(_xlpm.a,_xlpm.b))</f>
        <v>4</v>
      </c>
      <c r="N3427" s="10">
        <f>_xlfn.LET(_xlpm.d,(K3427,L3427),MAX(_xlpm.d)-MIN(_xlpm.d))</f>
        <v>1</v>
      </c>
      <c r="O3427" s="1" t="str">
        <f>_xlfn.LET(_xlpm.sep,":",_xlpm.w,$G3427,_xlfn.CONCAT("~",RIGHT(_xlpm.w,LEN(_xlpm.w)-FIND(_xlpm.sep,_xlpm.w)),"~"))</f>
        <v>~nfor~</v>
      </c>
      <c r="P3427" s="1" t="str">
        <f>_xlfn.LET(_xlpm.sep,":",_xlpm.w,$G3427,_xlfn.CONCAT("[",LEFT(_xlpm.w,FIND(_xlpm.sep,_xlpm.w)-1),"]"))</f>
        <v>[nfə]</v>
      </c>
      <c r="Q3427" s="14" cm="1">
        <f t="array" ref="Q3427">SUM(_xlfn._xlws.FILTER($H$2:$H$7109,_xlfn.MAP($O$2:$O$7109,_xlfn.LAMBDA(_xlpm.x,_xlpm.x=$O3427))))</f>
        <v>4.9701789264413521E-5</v>
      </c>
      <c r="R3427" s="14">
        <f>$H3427/Q3427</f>
        <v>1</v>
      </c>
      <c r="S3427" s="14" cm="1">
        <f t="array" ref="S3427">SUM(_xlfn._xlws.FILTER($H$2:$H$7109,_xlfn.MAP($P$2:$P$7109,_xlfn.LAMBDA(_xlpm.x,_xlpm.x=$P3427))))</f>
        <v>7.4552683896620309E-4</v>
      </c>
      <c r="T3427" s="14">
        <f>$H3427/S3427</f>
        <v>6.6666666666666638E-2</v>
      </c>
      <c r="U3427" s="14">
        <f>_xlfn.LET(_xlpm.freq,F3427,_xlpm.size,M3427+1,_xlpm.F,V3427,LOG(1+_xlpm.freq)*LOG(1+_xlpm.size)*_xlpm.F)</f>
        <v>2.9280858441113711E-2</v>
      </c>
      <c r="V3427" s="14">
        <f>_xlfn.LET(_xlpm.a,T3427,_xlpm.b,R3427,2*_xlpm.a*_xlpm.b/(_xlpm.a+_xlpm.b))</f>
        <v>0.12499999999999994</v>
      </c>
      <c r="W3427" s="14">
        <f>_xlfn.LET(_xlpm.p,R3427,_xlpm.q,T3427,LOG(_xlpm.p/_xlpm.q))</f>
        <v>1.1760912590556813</v>
      </c>
      <c r="X3427" s="2"/>
    </row>
    <row r="3428" spans="1:24">
      <c r="A3428" s="1" t="str">
        <f>_xlfn.LET(_xlpm.sep," : ",CONCATENATE(O3428,_xlpm.sep,P3428))</f>
        <v>~nfox~ : [nfə]</v>
      </c>
      <c r="B3428" s="1">
        <f>_xlfn.LET(_xlpm.d,$G3428,_xlpm.k,_xlfn.CONCAT(LEFT(TRIM(B$1),1),"*"),COUNTIF(_xlpm.d,_xlpm.k))</f>
        <v>0</v>
      </c>
      <c r="C3428" s="1">
        <f>_xlfn.LET(_xlpm.d,$G3428,_xlpm.k,_xlfn.CONCAT(LEFT(TRIM(C$1),1),"*"),COUNTIF(_xlpm.d,_xlpm.k))</f>
        <v>0</v>
      </c>
      <c r="D3428" s="1">
        <f>_xlfn.LET(_xlpm.d,$G3428,_xlpm.k,_xlfn.CONCAT(LEFT(TRIM(D$1),1),"*"),COUNTIF(_xlpm.d,_xlpm.k))</f>
        <v>1</v>
      </c>
      <c r="E3428" s="1">
        <f>LOG(F3428+1,10)</f>
        <v>0.30102999566398114</v>
      </c>
      <c r="F3428" s="7">
        <v>1</v>
      </c>
      <c r="G3428" s="9" t="s">
        <v>2970</v>
      </c>
      <c r="H3428" s="4">
        <f>F3428/freq.sum.r6e</f>
        <v>4.9701789264413521E-5</v>
      </c>
      <c r="I3428" s="4" t="str">
        <f>_xlfn.LET(_xlpm.sep,":",_xlpm.w,$G3428,LEFT(_xlpm.w,FIND(_xlpm.sep,_xlpm.w)-1))</f>
        <v>nfə</v>
      </c>
      <c r="J3428" s="4" t="str">
        <f>_xlfn.LET(_xlpm.sep,":",_xlpm.w,$G3428,RIGHT(_xlpm.w,LEN(_xlpm.w)-FIND(_xlpm.sep,_xlpm.w)))</f>
        <v>nfox</v>
      </c>
      <c r="K3428" s="10">
        <f>_xlfn.LET(_xlpm.w,I3428,LEN(_xlpm.w))</f>
        <v>3</v>
      </c>
      <c r="L3428" s="10">
        <f>_xlfn.LET(_xlpm.w,J3428,LEN(_xlpm.w))</f>
        <v>4</v>
      </c>
      <c r="M3428" s="10">
        <f>_xlfn.LET(_xlpm.a,K3428,_xlpm.b,L3428,MAX(_xlpm.a,_xlpm.b))</f>
        <v>4</v>
      </c>
      <c r="N3428" s="10">
        <f>_xlfn.LET(_xlpm.d,(K3428,L3428),MAX(_xlpm.d)-MIN(_xlpm.d))</f>
        <v>1</v>
      </c>
      <c r="O3428" s="1" t="str">
        <f>_xlfn.LET(_xlpm.sep,":",_xlpm.w,$G3428,_xlfn.CONCAT("~",RIGHT(_xlpm.w,LEN(_xlpm.w)-FIND(_xlpm.sep,_xlpm.w)),"~"))</f>
        <v>~nfox~</v>
      </c>
      <c r="P3428" s="1" t="str">
        <f>_xlfn.LET(_xlpm.sep,":",_xlpm.w,$G3428,_xlfn.CONCAT("[",LEFT(_xlpm.w,FIND(_xlpm.sep,_xlpm.w)-1),"]"))</f>
        <v>[nfə]</v>
      </c>
      <c r="Q3428" s="14" cm="1">
        <f t="array" ref="Q3428">SUM(_xlfn._xlws.FILTER($H$2:$H$7109,_xlfn.MAP($O$2:$O$7109,_xlfn.LAMBDA(_xlpm.x,_xlpm.x=$O3428))))</f>
        <v>4.9701789264413521E-5</v>
      </c>
      <c r="R3428" s="14">
        <f>$H3428/Q3428</f>
        <v>1</v>
      </c>
      <c r="S3428" s="14" cm="1">
        <f t="array" ref="S3428">SUM(_xlfn._xlws.FILTER($H$2:$H$7109,_xlfn.MAP($P$2:$P$7109,_xlfn.LAMBDA(_xlpm.x,_xlpm.x=$P3428))))</f>
        <v>7.4552683896620309E-4</v>
      </c>
      <c r="T3428" s="14">
        <f>$H3428/S3428</f>
        <v>6.6666666666666638E-2</v>
      </c>
      <c r="U3428" s="14">
        <f>_xlfn.LET(_xlpm.freq,F3428,_xlpm.size,M3428+1,_xlpm.F,V3428,LOG(1+_xlpm.freq)*LOG(1+_xlpm.size)*_xlpm.F)</f>
        <v>2.9280858441113711E-2</v>
      </c>
      <c r="V3428" s="14">
        <f>_xlfn.LET(_xlpm.a,T3428,_xlpm.b,R3428,2*_xlpm.a*_xlpm.b/(_xlpm.a+_xlpm.b))</f>
        <v>0.12499999999999994</v>
      </c>
      <c r="W3428" s="14">
        <f>_xlfn.LET(_xlpm.p,R3428,_xlpm.q,T3428,LOG(_xlpm.p/_xlpm.q))</f>
        <v>1.1760912590556813</v>
      </c>
      <c r="X3428" s="2"/>
    </row>
    <row r="3429" spans="1:24">
      <c r="A3429" s="1" t="str">
        <f>_xlfn.LET(_xlpm.sep," : ",CONCATENATE(O3429,_xlpm.sep,P3429))</f>
        <v>~niox~ : [njə]</v>
      </c>
      <c r="B3429" s="1">
        <f>_xlfn.LET(_xlpm.d,$G3429,_xlpm.k,_xlfn.CONCAT(LEFT(TRIM(B$1),1),"*"),COUNTIF(_xlpm.d,_xlpm.k))</f>
        <v>0</v>
      </c>
      <c r="C3429" s="1">
        <f>_xlfn.LET(_xlpm.d,$G3429,_xlpm.k,_xlfn.CONCAT(LEFT(TRIM(C$1),1),"*"),COUNTIF(_xlpm.d,_xlpm.k))</f>
        <v>0</v>
      </c>
      <c r="D3429" s="1">
        <f>_xlfn.LET(_xlpm.d,$G3429,_xlpm.k,_xlfn.CONCAT(LEFT(TRIM(D$1),1),"*"),COUNTIF(_xlpm.d,_xlpm.k))</f>
        <v>1</v>
      </c>
      <c r="E3429" s="1">
        <f>LOG(F3429+1,10)</f>
        <v>0.30102999566398114</v>
      </c>
      <c r="F3429" s="7">
        <v>1</v>
      </c>
      <c r="G3429" s="9" t="s">
        <v>2991</v>
      </c>
      <c r="H3429" s="4">
        <f>F3429/freq.sum.r6e</f>
        <v>4.9701789264413521E-5</v>
      </c>
      <c r="I3429" s="1" t="str">
        <f>_xlfn.LET(_xlpm.sep,":",_xlpm.w,$G3429,LEFT(_xlpm.w,FIND(_xlpm.sep,_xlpm.w)-1))</f>
        <v>njə</v>
      </c>
      <c r="J3429" s="1" t="str">
        <f>_xlfn.LET(_xlpm.sep,":",_xlpm.w,$G3429,RIGHT(_xlpm.w,LEN(_xlpm.w)-FIND(_xlpm.sep,_xlpm.w)))</f>
        <v>niox</v>
      </c>
      <c r="K3429" s="10">
        <f>_xlfn.LET(_xlpm.w,I3429,LEN(_xlpm.w))</f>
        <v>3</v>
      </c>
      <c r="L3429" s="10">
        <f>_xlfn.LET(_xlpm.w,J3429,LEN(_xlpm.w))</f>
        <v>4</v>
      </c>
      <c r="M3429" s="10">
        <f>_xlfn.LET(_xlpm.a,K3429,_xlpm.b,L3429,MAX(_xlpm.a,_xlpm.b))</f>
        <v>4</v>
      </c>
      <c r="N3429" s="10">
        <f>_xlfn.LET(_xlpm.d,(K3429,L3429),MAX(_xlpm.d)-MIN(_xlpm.d))</f>
        <v>1</v>
      </c>
      <c r="O3429" s="1" t="str">
        <f>_xlfn.LET(_xlpm.sep,":",_xlpm.w,$G3429,_xlfn.CONCAT("~",RIGHT(_xlpm.w,LEN(_xlpm.w)-FIND(_xlpm.sep,_xlpm.w)),"~"))</f>
        <v>~niox~</v>
      </c>
      <c r="P3429" s="1" t="str">
        <f>_xlfn.LET(_xlpm.sep,":",_xlpm.w,$G3429,_xlfn.CONCAT("[",LEFT(_xlpm.w,FIND(_xlpm.sep,_xlpm.w)-1),"]"))</f>
        <v>[njə]</v>
      </c>
      <c r="Q3429" s="14" cm="1">
        <f t="array" ref="Q3429">SUM(_xlfn._xlws.FILTER($H$2:$H$7117,_xlfn.MAP($O$2:$O$7117,_xlfn.LAMBDA(_xlpm.x,_xlpm.x=$O3429))))</f>
        <v>4.9701789264413521E-5</v>
      </c>
      <c r="R3429" s="14">
        <f>$H3429/Q3429</f>
        <v>1</v>
      </c>
      <c r="S3429" s="14" cm="1">
        <f t="array" ref="S3429">SUM(_xlfn._xlws.FILTER($H$2:$H$7117,_xlfn.MAP($P$2:$P$7117,_xlfn.LAMBDA(_xlpm.x,_xlpm.x=$P3429))))</f>
        <v>7.4552683896620309E-4</v>
      </c>
      <c r="T3429" s="14">
        <f>$H3429/S3429</f>
        <v>6.6666666666666638E-2</v>
      </c>
      <c r="U3429" s="14">
        <f>_xlfn.LET(_xlpm.freq,F3429,_xlpm.size,M3429+1,_xlpm.F,V3429,LOG(1+_xlpm.freq)*LOG(1+_xlpm.size)*_xlpm.F)</f>
        <v>2.9280858441113711E-2</v>
      </c>
      <c r="V3429" s="14">
        <f>_xlfn.LET(_xlpm.a,T3429,_xlpm.b,R3429,2*_xlpm.a*_xlpm.b/(_xlpm.a+_xlpm.b))</f>
        <v>0.12499999999999994</v>
      </c>
      <c r="W3429" s="14">
        <f>_xlfn.LET(_xlpm.p,R3429,_xlpm.q,T3429,LOG(_xlpm.p/_xlpm.q))</f>
        <v>1.1760912590556813</v>
      </c>
      <c r="X3429" s="2"/>
    </row>
    <row r="3430" spans="1:24">
      <c r="A3430" s="1" t="str">
        <f>_xlfn.LET(_xlpm.sep," : ",CONCATENATE(O3430,_xlpm.sep,P3430))</f>
        <v>~nnur~ : [njə]</v>
      </c>
      <c r="B3430" s="1">
        <f>_xlfn.LET(_xlpm.d,$G3430,_xlpm.k,_xlfn.CONCAT(LEFT(TRIM(B$1),1),"*"),COUNTIF(_xlpm.d,_xlpm.k))</f>
        <v>0</v>
      </c>
      <c r="C3430" s="1">
        <f>_xlfn.LET(_xlpm.d,$G3430,_xlpm.k,_xlfn.CONCAT(LEFT(TRIM(C$1),1),"*"),COUNTIF(_xlpm.d,_xlpm.k))</f>
        <v>0</v>
      </c>
      <c r="D3430" s="1">
        <f>_xlfn.LET(_xlpm.d,$G3430,_xlpm.k,_xlfn.CONCAT(LEFT(TRIM(D$1),1),"*"),COUNTIF(_xlpm.d,_xlpm.k))</f>
        <v>1</v>
      </c>
      <c r="E3430" s="1">
        <f>LOG(F3430+1,10)</f>
        <v>0.30102999566398114</v>
      </c>
      <c r="F3430" s="7">
        <v>1</v>
      </c>
      <c r="G3430" s="9" t="s">
        <v>2993</v>
      </c>
      <c r="H3430" s="4">
        <f>F3430/freq.sum.r6e</f>
        <v>4.9701789264413521E-5</v>
      </c>
      <c r="I3430" s="1" t="str">
        <f>_xlfn.LET(_xlpm.sep,":",_xlpm.w,$G3430,LEFT(_xlpm.w,FIND(_xlpm.sep,_xlpm.w)-1))</f>
        <v>njə</v>
      </c>
      <c r="J3430" s="1" t="str">
        <f>_xlfn.LET(_xlpm.sep,":",_xlpm.w,$G3430,RIGHT(_xlpm.w,LEN(_xlpm.w)-FIND(_xlpm.sep,_xlpm.w)))</f>
        <v>nnur</v>
      </c>
      <c r="K3430" s="10">
        <f>_xlfn.LET(_xlpm.w,I3430,LEN(_xlpm.w))</f>
        <v>3</v>
      </c>
      <c r="L3430" s="10">
        <f>_xlfn.LET(_xlpm.w,J3430,LEN(_xlpm.w))</f>
        <v>4</v>
      </c>
      <c r="M3430" s="10">
        <f>_xlfn.LET(_xlpm.a,K3430,_xlpm.b,L3430,MAX(_xlpm.a,_xlpm.b))</f>
        <v>4</v>
      </c>
      <c r="N3430" s="10">
        <f>_xlfn.LET(_xlpm.d,(K3430,L3430),MAX(_xlpm.d)-MIN(_xlpm.d))</f>
        <v>1</v>
      </c>
      <c r="O3430" s="1" t="str">
        <f>_xlfn.LET(_xlpm.sep,":",_xlpm.w,$G3430,_xlfn.CONCAT("~",RIGHT(_xlpm.w,LEN(_xlpm.w)-FIND(_xlpm.sep,_xlpm.w)),"~"))</f>
        <v>~nnur~</v>
      </c>
      <c r="P3430" s="1" t="str">
        <f>_xlfn.LET(_xlpm.sep,":",_xlpm.w,$G3430,_xlfn.CONCAT("[",LEFT(_xlpm.w,FIND(_xlpm.sep,_xlpm.w)-1),"]"))</f>
        <v>[njə]</v>
      </c>
      <c r="Q3430" s="14" cm="1">
        <f t="array" ref="Q3430">SUM(_xlfn._xlws.FILTER($H$2:$H$7117,_xlfn.MAP($O$2:$O$7117,_xlfn.LAMBDA(_xlpm.x,_xlpm.x=$O3430))))</f>
        <v>4.9701789264413521E-5</v>
      </c>
      <c r="R3430" s="14">
        <f>$H3430/Q3430</f>
        <v>1</v>
      </c>
      <c r="S3430" s="14" cm="1">
        <f t="array" ref="S3430">SUM(_xlfn._xlws.FILTER($H$2:$H$7117,_xlfn.MAP($P$2:$P$7117,_xlfn.LAMBDA(_xlpm.x,_xlpm.x=$P3430))))</f>
        <v>7.4552683896620309E-4</v>
      </c>
      <c r="T3430" s="14">
        <f>$H3430/S3430</f>
        <v>6.6666666666666638E-2</v>
      </c>
      <c r="U3430" s="14">
        <f>_xlfn.LET(_xlpm.freq,F3430,_xlpm.size,M3430+1,_xlpm.F,V3430,LOG(1+_xlpm.freq)*LOG(1+_xlpm.size)*_xlpm.F)</f>
        <v>2.9280858441113711E-2</v>
      </c>
      <c r="V3430" s="14">
        <f>_xlfn.LET(_xlpm.a,T3430,_xlpm.b,R3430,2*_xlpm.a*_xlpm.b/(_xlpm.a+_xlpm.b))</f>
        <v>0.12499999999999994</v>
      </c>
      <c r="W3430" s="14">
        <f>_xlfn.LET(_xlpm.p,R3430,_xlpm.q,T3430,LOG(_xlpm.p/_xlpm.q))</f>
        <v>1.1760912590556813</v>
      </c>
      <c r="X3430" s="2"/>
    </row>
    <row r="3431" spans="1:24">
      <c r="A3431" s="1" t="str">
        <f>_xlfn.LET(_xlpm.sep," : ",CONCATENATE(O3431,_xlpm.sep,P3431))</f>
        <v>~nnux~ : [njə]</v>
      </c>
      <c r="B3431" s="1">
        <f>_xlfn.LET(_xlpm.d,$G3431,_xlpm.k,_xlfn.CONCAT(LEFT(TRIM(B$1),1),"*"),COUNTIF(_xlpm.d,_xlpm.k))</f>
        <v>0</v>
      </c>
      <c r="C3431" s="1">
        <f>_xlfn.LET(_xlpm.d,$G3431,_xlpm.k,_xlfn.CONCAT(LEFT(TRIM(C$1),1),"*"),COUNTIF(_xlpm.d,_xlpm.k))</f>
        <v>0</v>
      </c>
      <c r="D3431" s="1">
        <f>_xlfn.LET(_xlpm.d,$G3431,_xlpm.k,_xlfn.CONCAT(LEFT(TRIM(D$1),1),"*"),COUNTIF(_xlpm.d,_xlpm.k))</f>
        <v>1</v>
      </c>
      <c r="E3431" s="1">
        <f>LOG(F3431+1,10)</f>
        <v>0.30102999566398114</v>
      </c>
      <c r="F3431" s="7">
        <v>1</v>
      </c>
      <c r="G3431" s="9" t="s">
        <v>2995</v>
      </c>
      <c r="H3431" s="4">
        <f>F3431/freq.sum.r6e</f>
        <v>4.9701789264413521E-5</v>
      </c>
      <c r="I3431" s="1" t="str">
        <f>_xlfn.LET(_xlpm.sep,":",_xlpm.w,$G3431,LEFT(_xlpm.w,FIND(_xlpm.sep,_xlpm.w)-1))</f>
        <v>njə</v>
      </c>
      <c r="J3431" s="1" t="str">
        <f>_xlfn.LET(_xlpm.sep,":",_xlpm.w,$G3431,RIGHT(_xlpm.w,LEN(_xlpm.w)-FIND(_xlpm.sep,_xlpm.w)))</f>
        <v>nnux</v>
      </c>
      <c r="K3431" s="10">
        <f>_xlfn.LET(_xlpm.w,I3431,LEN(_xlpm.w))</f>
        <v>3</v>
      </c>
      <c r="L3431" s="10">
        <f>_xlfn.LET(_xlpm.w,J3431,LEN(_xlpm.w))</f>
        <v>4</v>
      </c>
      <c r="M3431" s="10">
        <f>_xlfn.LET(_xlpm.a,K3431,_xlpm.b,L3431,MAX(_xlpm.a,_xlpm.b))</f>
        <v>4</v>
      </c>
      <c r="N3431" s="10">
        <f>_xlfn.LET(_xlpm.d,(K3431,L3431),MAX(_xlpm.d)-MIN(_xlpm.d))</f>
        <v>1</v>
      </c>
      <c r="O3431" s="1" t="str">
        <f>_xlfn.LET(_xlpm.sep,":",_xlpm.w,$G3431,_xlfn.CONCAT("~",RIGHT(_xlpm.w,LEN(_xlpm.w)-FIND(_xlpm.sep,_xlpm.w)),"~"))</f>
        <v>~nnux~</v>
      </c>
      <c r="P3431" s="1" t="str">
        <f>_xlfn.LET(_xlpm.sep,":",_xlpm.w,$G3431,_xlfn.CONCAT("[",LEFT(_xlpm.w,FIND(_xlpm.sep,_xlpm.w)-1),"]"))</f>
        <v>[njə]</v>
      </c>
      <c r="Q3431" s="14" cm="1">
        <f t="array" ref="Q3431">SUM(_xlfn._xlws.FILTER($H$2:$H$7117,_xlfn.MAP($O$2:$O$7117,_xlfn.LAMBDA(_xlpm.x,_xlpm.x=$O3431))))</f>
        <v>4.9701789264413521E-5</v>
      </c>
      <c r="R3431" s="14">
        <f>$H3431/Q3431</f>
        <v>1</v>
      </c>
      <c r="S3431" s="14" cm="1">
        <f t="array" ref="S3431">SUM(_xlfn._xlws.FILTER($H$2:$H$7117,_xlfn.MAP($P$2:$P$7117,_xlfn.LAMBDA(_xlpm.x,_xlpm.x=$P3431))))</f>
        <v>7.4552683896620309E-4</v>
      </c>
      <c r="T3431" s="14">
        <f>$H3431/S3431</f>
        <v>6.6666666666666638E-2</v>
      </c>
      <c r="U3431" s="14">
        <f>_xlfn.LET(_xlpm.freq,F3431,_xlpm.size,M3431+1,_xlpm.F,V3431,LOG(1+_xlpm.freq)*LOG(1+_xlpm.size)*_xlpm.F)</f>
        <v>2.9280858441113711E-2</v>
      </c>
      <c r="V3431" s="14">
        <f>_xlfn.LET(_xlpm.a,T3431,_xlpm.b,R3431,2*_xlpm.a*_xlpm.b/(_xlpm.a+_xlpm.b))</f>
        <v>0.12499999999999994</v>
      </c>
      <c r="W3431" s="14">
        <f>_xlfn.LET(_xlpm.p,R3431,_xlpm.q,T3431,LOG(_xlpm.p/_xlpm.q))</f>
        <v>1.1760912590556813</v>
      </c>
      <c r="X3431" s="2"/>
    </row>
    <row r="3432" spans="1:24">
      <c r="A3432" s="1" t="str">
        <f>_xlfn.LET(_xlpm.sep," : ",CONCATENATE(O3432,_xlpm.sep,P3432))</f>
        <v>~nior~ : [njə]</v>
      </c>
      <c r="B3432" s="1">
        <f>_xlfn.LET(_xlpm.d,$G3432,_xlpm.k,_xlfn.CONCAT(LEFT(TRIM(B$1),1),"*"),COUNTIF(_xlpm.d,_xlpm.k))</f>
        <v>0</v>
      </c>
      <c r="C3432" s="1">
        <f>_xlfn.LET(_xlpm.d,$G3432,_xlpm.k,_xlfn.CONCAT(LEFT(TRIM(C$1),1),"*"),COUNTIF(_xlpm.d,_xlpm.k))</f>
        <v>0</v>
      </c>
      <c r="D3432" s="1">
        <f>_xlfn.LET(_xlpm.d,$G3432,_xlpm.k,_xlfn.CONCAT(LEFT(TRIM(D$1),1),"*"),COUNTIF(_xlpm.d,_xlpm.k))</f>
        <v>1</v>
      </c>
      <c r="E3432" s="1">
        <f>LOG(F3432+1,10)</f>
        <v>0.30102999566398114</v>
      </c>
      <c r="F3432" s="7">
        <v>1</v>
      </c>
      <c r="G3432" s="9" t="s">
        <v>2989</v>
      </c>
      <c r="H3432" s="4">
        <f>F3432/freq.sum.r6e</f>
        <v>4.9701789264413521E-5</v>
      </c>
      <c r="I3432" s="1" t="str">
        <f>_xlfn.LET(_xlpm.sep,":",_xlpm.w,$G3432,LEFT(_xlpm.w,FIND(_xlpm.sep,_xlpm.w)-1))</f>
        <v>njə</v>
      </c>
      <c r="J3432" s="1" t="str">
        <f>_xlfn.LET(_xlpm.sep,":",_xlpm.w,$G3432,RIGHT(_xlpm.w,LEN(_xlpm.w)-FIND(_xlpm.sep,_xlpm.w)))</f>
        <v>nior</v>
      </c>
      <c r="K3432" s="10">
        <f>_xlfn.LET(_xlpm.w,I3432,LEN(_xlpm.w))</f>
        <v>3</v>
      </c>
      <c r="L3432" s="10">
        <f>_xlfn.LET(_xlpm.w,J3432,LEN(_xlpm.w))</f>
        <v>4</v>
      </c>
      <c r="M3432" s="10">
        <f>_xlfn.LET(_xlpm.a,K3432,_xlpm.b,L3432,MAX(_xlpm.a,_xlpm.b))</f>
        <v>4</v>
      </c>
      <c r="N3432" s="10">
        <f>_xlfn.LET(_xlpm.d,(K3432,L3432),MAX(_xlpm.d)-MIN(_xlpm.d))</f>
        <v>1</v>
      </c>
      <c r="O3432" s="1" t="str">
        <f>_xlfn.LET(_xlpm.sep,":",_xlpm.w,$G3432,_xlfn.CONCAT("~",RIGHT(_xlpm.w,LEN(_xlpm.w)-FIND(_xlpm.sep,_xlpm.w)),"~"))</f>
        <v>~nior~</v>
      </c>
      <c r="P3432" s="1" t="str">
        <f>_xlfn.LET(_xlpm.sep,":",_xlpm.w,$G3432,_xlfn.CONCAT("[",LEFT(_xlpm.w,FIND(_xlpm.sep,_xlpm.w)-1),"]"))</f>
        <v>[njə]</v>
      </c>
      <c r="Q3432" s="14" cm="1">
        <f t="array" ref="Q3432">SUM(_xlfn._xlws.FILTER($H$2:$H$7117,_xlfn.MAP($O$2:$O$7117,_xlfn.LAMBDA(_xlpm.x,_xlpm.x=$O3432))))</f>
        <v>4.9701789264413521E-5</v>
      </c>
      <c r="R3432" s="14">
        <f>$H3432/Q3432</f>
        <v>1</v>
      </c>
      <c r="S3432" s="14" cm="1">
        <f t="array" ref="S3432">SUM(_xlfn._xlws.FILTER($H$2:$H$7117,_xlfn.MAP($P$2:$P$7117,_xlfn.LAMBDA(_xlpm.x,_xlpm.x=$P3432))))</f>
        <v>7.4552683896620309E-4</v>
      </c>
      <c r="T3432" s="14">
        <f>$H3432/S3432</f>
        <v>6.6666666666666638E-2</v>
      </c>
      <c r="U3432" s="14">
        <f>_xlfn.LET(_xlpm.freq,F3432,_xlpm.size,M3432+1,_xlpm.F,V3432,LOG(1+_xlpm.freq)*LOG(1+_xlpm.size)*_xlpm.F)</f>
        <v>2.9280858441113711E-2</v>
      </c>
      <c r="V3432" s="14">
        <f>_xlfn.LET(_xlpm.a,T3432,_xlpm.b,R3432,2*_xlpm.a*_xlpm.b/(_xlpm.a+_xlpm.b))</f>
        <v>0.12499999999999994</v>
      </c>
      <c r="W3432" s="14">
        <f>_xlfn.LET(_xlpm.p,R3432,_xlpm.q,T3432,LOG(_xlpm.p/_xlpm.q))</f>
        <v>1.1760912590556813</v>
      </c>
      <c r="X3432" s="2"/>
    </row>
    <row r="3433" spans="1:24">
      <c r="A3433" s="1" t="str">
        <f>_xlfn.LET(_xlpm.sep," : ",CONCATENATE(O3433,_xlpm.sep,P3433))</f>
        <v>~ntux~ : [ntʃə]</v>
      </c>
      <c r="B3433" s="1">
        <f>_xlfn.LET(_xlpm.d,$G3433,_xlpm.k,_xlfn.CONCAT(LEFT(TRIM(B$1),1),"*"),COUNTIF(_xlpm.d,_xlpm.k))</f>
        <v>0</v>
      </c>
      <c r="C3433" s="1">
        <f>_xlfn.LET(_xlpm.d,$G3433,_xlpm.k,_xlfn.CONCAT(LEFT(TRIM(C$1),1),"*"),COUNTIF(_xlpm.d,_xlpm.k))</f>
        <v>0</v>
      </c>
      <c r="D3433" s="1">
        <f>_xlfn.LET(_xlpm.d,$G3433,_xlpm.k,_xlfn.CONCAT(LEFT(TRIM(D$1),1),"*"),COUNTIF(_xlpm.d,_xlpm.k))</f>
        <v>1</v>
      </c>
      <c r="E3433" s="1">
        <f>LOG(F3433+1,10)</f>
        <v>0.30102999566398114</v>
      </c>
      <c r="F3433" s="7">
        <v>1</v>
      </c>
      <c r="G3433" s="9" t="s">
        <v>3275</v>
      </c>
      <c r="H3433" s="4">
        <f>F3433/freq.sum.r6e</f>
        <v>4.9701789264413521E-5</v>
      </c>
      <c r="I3433" s="1" t="str">
        <f>_xlfn.LET(_xlpm.sep,":",_xlpm.w,$G3433,LEFT(_xlpm.w,FIND(_xlpm.sep,_xlpm.w)-1))</f>
        <v>ntʃə</v>
      </c>
      <c r="J3433" s="1" t="str">
        <f>_xlfn.LET(_xlpm.sep,":",_xlpm.w,$G3433,RIGHT(_xlpm.w,LEN(_xlpm.w)-FIND(_xlpm.sep,_xlpm.w)))</f>
        <v>ntux</v>
      </c>
      <c r="K3433" s="10">
        <f>_xlfn.LET(_xlpm.w,I3433,LEN(_xlpm.w))</f>
        <v>4</v>
      </c>
      <c r="L3433" s="10">
        <f>_xlfn.LET(_xlpm.w,J3433,LEN(_xlpm.w))</f>
        <v>4</v>
      </c>
      <c r="M3433" s="10">
        <f>_xlfn.LET(_xlpm.a,K3433,_xlpm.b,L3433,MAX(_xlpm.a,_xlpm.b))</f>
        <v>4</v>
      </c>
      <c r="N3433" s="10">
        <f>_xlfn.LET(_xlpm.d,(K3433,L3433),MAX(_xlpm.d)-MIN(_xlpm.d))</f>
        <v>0</v>
      </c>
      <c r="O3433" s="1" t="str">
        <f>_xlfn.LET(_xlpm.sep,":",_xlpm.w,$G3433,_xlfn.CONCAT("~",RIGHT(_xlpm.w,LEN(_xlpm.w)-FIND(_xlpm.sep,_xlpm.w)),"~"))</f>
        <v>~ntux~</v>
      </c>
      <c r="P3433" s="1" t="str">
        <f>_xlfn.LET(_xlpm.sep,":",_xlpm.w,$G3433,_xlfn.CONCAT("[",LEFT(_xlpm.w,FIND(_xlpm.sep,_xlpm.w)-1),"]"))</f>
        <v>[ntʃə]</v>
      </c>
      <c r="Q3433" s="14" cm="1">
        <f t="array" ref="Q3433">SUM(_xlfn._xlws.FILTER($H$2:$H$7117,_xlfn.MAP($O$2:$O$7117,_xlfn.LAMBDA(_xlpm.x,_xlpm.x=$O3433))))</f>
        <v>4.9701789264413521E-5</v>
      </c>
      <c r="R3433" s="14">
        <f>$H3433/Q3433</f>
        <v>1</v>
      </c>
      <c r="S3433" s="14" cm="1">
        <f t="array" ref="S3433">SUM(_xlfn._xlws.FILTER($H$2:$H$7117,_xlfn.MAP($P$2:$P$7117,_xlfn.LAMBDA(_xlpm.x,_xlpm.x=$P3433))))</f>
        <v>7.4552683896620309E-4</v>
      </c>
      <c r="T3433" s="14">
        <f>$H3433/S3433</f>
        <v>6.6666666666666638E-2</v>
      </c>
      <c r="U3433" s="14">
        <f>_xlfn.LET(_xlpm.freq,F3433,_xlpm.size,M3433+1,_xlpm.F,V3433,LOG(1+_xlpm.freq)*LOG(1+_xlpm.size)*_xlpm.F)</f>
        <v>2.9280858441113711E-2</v>
      </c>
      <c r="V3433" s="14">
        <f>_xlfn.LET(_xlpm.a,T3433,_xlpm.b,R3433,2*_xlpm.a*_xlpm.b/(_xlpm.a+_xlpm.b))</f>
        <v>0.12499999999999994</v>
      </c>
      <c r="W3433" s="14">
        <f>_xlfn.LET(_xlpm.p,R3433,_xlpm.q,T3433,LOG(_xlpm.p/_xlpm.q))</f>
        <v>1.1760912590556813</v>
      </c>
      <c r="X3433" s="2"/>
    </row>
    <row r="3434" spans="1:24">
      <c r="A3434" s="1" t="str">
        <f>_xlfn.LET(_xlpm.sep," : ",CONCATENATE(O3434,_xlpm.sep,P3434))</f>
        <v>~ntur~ : [ntʃə]</v>
      </c>
      <c r="B3434" s="1">
        <f>_xlfn.LET(_xlpm.d,$G3434,_xlpm.k,_xlfn.CONCAT(LEFT(TRIM(B$1),1),"*"),COUNTIF(_xlpm.d,_xlpm.k))</f>
        <v>0</v>
      </c>
      <c r="C3434" s="1">
        <f>_xlfn.LET(_xlpm.d,$G3434,_xlpm.k,_xlfn.CONCAT(LEFT(TRIM(C$1),1),"*"),COUNTIF(_xlpm.d,_xlpm.k))</f>
        <v>0</v>
      </c>
      <c r="D3434" s="1">
        <f>_xlfn.LET(_xlpm.d,$G3434,_xlpm.k,_xlfn.CONCAT(LEFT(TRIM(D$1),1),"*"),COUNTIF(_xlpm.d,_xlpm.k))</f>
        <v>1</v>
      </c>
      <c r="E3434" s="1">
        <f>LOG(F3434+1,10)</f>
        <v>0.30102999566398114</v>
      </c>
      <c r="F3434" s="7">
        <v>1</v>
      </c>
      <c r="G3434" s="9" t="s">
        <v>3273</v>
      </c>
      <c r="H3434" s="4">
        <f>F3434/freq.sum.r6e</f>
        <v>4.9701789264413521E-5</v>
      </c>
      <c r="I3434" s="1" t="str">
        <f>_xlfn.LET(_xlpm.sep,":",_xlpm.w,$G3434,LEFT(_xlpm.w,FIND(_xlpm.sep,_xlpm.w)-1))</f>
        <v>ntʃə</v>
      </c>
      <c r="J3434" s="1" t="str">
        <f>_xlfn.LET(_xlpm.sep,":",_xlpm.w,$G3434,RIGHT(_xlpm.w,LEN(_xlpm.w)-FIND(_xlpm.sep,_xlpm.w)))</f>
        <v>ntur</v>
      </c>
      <c r="K3434" s="10">
        <f>_xlfn.LET(_xlpm.w,I3434,LEN(_xlpm.w))</f>
        <v>4</v>
      </c>
      <c r="L3434" s="10">
        <f>_xlfn.LET(_xlpm.w,J3434,LEN(_xlpm.w))</f>
        <v>4</v>
      </c>
      <c r="M3434" s="10">
        <f>_xlfn.LET(_xlpm.a,K3434,_xlpm.b,L3434,MAX(_xlpm.a,_xlpm.b))</f>
        <v>4</v>
      </c>
      <c r="N3434" s="10">
        <f>_xlfn.LET(_xlpm.d,(K3434,L3434),MAX(_xlpm.d)-MIN(_xlpm.d))</f>
        <v>0</v>
      </c>
      <c r="O3434" s="1" t="str">
        <f>_xlfn.LET(_xlpm.sep,":",_xlpm.w,$G3434,_xlfn.CONCAT("~",RIGHT(_xlpm.w,LEN(_xlpm.w)-FIND(_xlpm.sep,_xlpm.w)),"~"))</f>
        <v>~ntur~</v>
      </c>
      <c r="P3434" s="1" t="str">
        <f>_xlfn.LET(_xlpm.sep,":",_xlpm.w,$G3434,_xlfn.CONCAT("[",LEFT(_xlpm.w,FIND(_xlpm.sep,_xlpm.w)-1),"]"))</f>
        <v>[ntʃə]</v>
      </c>
      <c r="Q3434" s="14" cm="1">
        <f t="array" ref="Q3434">SUM(_xlfn._xlws.FILTER($H$2:$H$7117,_xlfn.MAP($O$2:$O$7117,_xlfn.LAMBDA(_xlpm.x,_xlpm.x=$O3434))))</f>
        <v>4.9701789264413521E-5</v>
      </c>
      <c r="R3434" s="14">
        <f>$H3434/Q3434</f>
        <v>1</v>
      </c>
      <c r="S3434" s="14" cm="1">
        <f t="array" ref="S3434">SUM(_xlfn._xlws.FILTER($H$2:$H$7117,_xlfn.MAP($P$2:$P$7117,_xlfn.LAMBDA(_xlpm.x,_xlpm.x=$P3434))))</f>
        <v>7.4552683896620309E-4</v>
      </c>
      <c r="T3434" s="14">
        <f>$H3434/S3434</f>
        <v>6.6666666666666638E-2</v>
      </c>
      <c r="U3434" s="14">
        <f>_xlfn.LET(_xlpm.freq,F3434,_xlpm.size,M3434+1,_xlpm.F,V3434,LOG(1+_xlpm.freq)*LOG(1+_xlpm.size)*_xlpm.F)</f>
        <v>2.9280858441113711E-2</v>
      </c>
      <c r="V3434" s="14">
        <f>_xlfn.LET(_xlpm.a,T3434,_xlpm.b,R3434,2*_xlpm.a*_xlpm.b/(_xlpm.a+_xlpm.b))</f>
        <v>0.12499999999999994</v>
      </c>
      <c r="W3434" s="14">
        <f>_xlfn.LET(_xlpm.p,R3434,_xlpm.q,T3434,LOG(_xlpm.p/_xlpm.q))</f>
        <v>1.1760912590556813</v>
      </c>
      <c r="X3434" s="2"/>
    </row>
    <row r="3435" spans="1:24">
      <c r="A3435" s="1" t="str">
        <f>_xlfn.LET(_xlpm.sep," : ",CONCATENATE(O3435,_xlpm.sep,P3435))</f>
        <v>~plix~ : [plə]</v>
      </c>
      <c r="B3435" s="1">
        <f>_xlfn.LET(_xlpm.d,$G3435,_xlpm.k,_xlfn.CONCAT(LEFT(TRIM(B$1),1),"*"),COUNTIF(_xlpm.d,_xlpm.k))</f>
        <v>0</v>
      </c>
      <c r="C3435" s="1">
        <f>_xlfn.LET(_xlpm.d,$G3435,_xlpm.k,_xlfn.CONCAT(LEFT(TRIM(C$1),1),"*"),COUNTIF(_xlpm.d,_xlpm.k))</f>
        <v>0</v>
      </c>
      <c r="D3435" s="1">
        <f>_xlfn.LET(_xlpm.d,$G3435,_xlpm.k,_xlfn.CONCAT(LEFT(TRIM(D$1),1),"*"),COUNTIF(_xlpm.d,_xlpm.k))</f>
        <v>0</v>
      </c>
      <c r="E3435" s="1">
        <f>LOG(F3435+1,10)</f>
        <v>0.30102999566398114</v>
      </c>
      <c r="F3435" s="7">
        <v>1</v>
      </c>
      <c r="G3435" s="9" t="s">
        <v>3634</v>
      </c>
      <c r="H3435" s="4">
        <f>F3435/freq.sum.r6e</f>
        <v>4.9701789264413521E-5</v>
      </c>
      <c r="I3435" s="4" t="str">
        <f>_xlfn.LET(_xlpm.sep,":",_xlpm.w,$G3435,LEFT(_xlpm.w,FIND(_xlpm.sep,_xlpm.w)-1))</f>
        <v>plə</v>
      </c>
      <c r="J3435" s="4" t="str">
        <f>_xlfn.LET(_xlpm.sep,":",_xlpm.w,$G3435,RIGHT(_xlpm.w,LEN(_xlpm.w)-FIND(_xlpm.sep,_xlpm.w)))</f>
        <v>plix</v>
      </c>
      <c r="K3435" s="10">
        <f>_xlfn.LET(_xlpm.w,I3435,LEN(_xlpm.w))</f>
        <v>3</v>
      </c>
      <c r="L3435" s="10">
        <f>_xlfn.LET(_xlpm.w,J3435,LEN(_xlpm.w))</f>
        <v>4</v>
      </c>
      <c r="M3435" s="10">
        <f>_xlfn.LET(_xlpm.a,K3435,_xlpm.b,L3435,MAX(_xlpm.a,_xlpm.b))</f>
        <v>4</v>
      </c>
      <c r="N3435" s="10">
        <f>_xlfn.LET(_xlpm.d,(K3435,L3435),MAX(_xlpm.d)-MIN(_xlpm.d))</f>
        <v>1</v>
      </c>
      <c r="O3435" s="1" t="str">
        <f>_xlfn.LET(_xlpm.sep,":",_xlpm.w,$G3435,_xlfn.CONCAT("~",RIGHT(_xlpm.w,LEN(_xlpm.w)-FIND(_xlpm.sep,_xlpm.w)),"~"))</f>
        <v>~plix~</v>
      </c>
      <c r="P3435" s="1" t="str">
        <f>_xlfn.LET(_xlpm.sep,":",_xlpm.w,$G3435,_xlfn.CONCAT("[",LEFT(_xlpm.w,FIND(_xlpm.sep,_xlpm.w)-1),"]"))</f>
        <v>[plə]</v>
      </c>
      <c r="Q3435" s="14" cm="1">
        <f t="array" ref="Q3435">SUM(_xlfn._xlws.FILTER($H$2:$H$7109,_xlfn.MAP($O$2:$O$7109,_xlfn.LAMBDA(_xlpm.x,_xlpm.x=$O3435))))</f>
        <v>4.9701789264413521E-5</v>
      </c>
      <c r="R3435" s="14">
        <f>$H3435/Q3435</f>
        <v>1</v>
      </c>
      <c r="S3435" s="14" cm="1">
        <f t="array" ref="S3435">SUM(_xlfn._xlws.FILTER($H$2:$H$7109,_xlfn.MAP($P$2:$P$7109,_xlfn.LAMBDA(_xlpm.x,_xlpm.x=$P3435))))</f>
        <v>7.4552683896620309E-4</v>
      </c>
      <c r="T3435" s="14">
        <f>$H3435/S3435</f>
        <v>6.6666666666666638E-2</v>
      </c>
      <c r="U3435" s="14">
        <f>_xlfn.LET(_xlpm.freq,F3435,_xlpm.size,M3435+1,_xlpm.F,V3435,LOG(1+_xlpm.freq)*LOG(1+_xlpm.size)*_xlpm.F)</f>
        <v>2.9280858441113711E-2</v>
      </c>
      <c r="V3435" s="14">
        <f>_xlfn.LET(_xlpm.a,T3435,_xlpm.b,R3435,2*_xlpm.a*_xlpm.b/(_xlpm.a+_xlpm.b))</f>
        <v>0.12499999999999994</v>
      </c>
      <c r="W3435" s="14">
        <f>_xlfn.LET(_xlpm.p,R3435,_xlpm.q,T3435,LOG(_xlpm.p/_xlpm.q))</f>
        <v>1.1760912590556813</v>
      </c>
      <c r="X3435" s="2"/>
    </row>
    <row r="3436" spans="1:24">
      <c r="A3436" s="1" t="str">
        <f>_xlfn.LET(_xlpm.sep," : ",CONCATENATE(O3436,_xlpm.sep,P3436))</f>
        <v>~pror~ : [pɹə]</v>
      </c>
      <c r="B3436" s="1">
        <f>_xlfn.LET(_xlpm.d,$G3436,_xlpm.k,_xlfn.CONCAT(LEFT(TRIM(B$1),1),"*"),COUNTIF(_xlpm.d,_xlpm.k))</f>
        <v>0</v>
      </c>
      <c r="C3436" s="1">
        <f>_xlfn.LET(_xlpm.d,$G3436,_xlpm.k,_xlfn.CONCAT(LEFT(TRIM(C$1),1),"*"),COUNTIF(_xlpm.d,_xlpm.k))</f>
        <v>0</v>
      </c>
      <c r="D3436" s="1">
        <f>_xlfn.LET(_xlpm.d,$G3436,_xlpm.k,_xlfn.CONCAT(LEFT(TRIM(D$1),1),"*"),COUNTIF(_xlpm.d,_xlpm.k))</f>
        <v>0</v>
      </c>
      <c r="E3436" s="1">
        <f>LOG(F3436+1,10)</f>
        <v>0.30102999566398114</v>
      </c>
      <c r="F3436" s="7">
        <v>1</v>
      </c>
      <c r="G3436" s="9" t="s">
        <v>3892</v>
      </c>
      <c r="H3436" s="4">
        <f>F3436/freq.sum.r6e</f>
        <v>4.9701789264413521E-5</v>
      </c>
      <c r="I3436" s="1" t="str">
        <f>_xlfn.LET(_xlpm.sep,":",_xlpm.w,$G3436,LEFT(_xlpm.w,FIND(_xlpm.sep,_xlpm.w)-1))</f>
        <v>pɹə</v>
      </c>
      <c r="J3436" s="1" t="str">
        <f>_xlfn.LET(_xlpm.sep,":",_xlpm.w,$G3436,RIGHT(_xlpm.w,LEN(_xlpm.w)-FIND(_xlpm.sep,_xlpm.w)))</f>
        <v>pror</v>
      </c>
      <c r="K3436" s="10">
        <f>_xlfn.LET(_xlpm.w,I3436,LEN(_xlpm.w))</f>
        <v>3</v>
      </c>
      <c r="L3436" s="10">
        <f>_xlfn.LET(_xlpm.w,J3436,LEN(_xlpm.w))</f>
        <v>4</v>
      </c>
      <c r="M3436" s="10">
        <f>_xlfn.LET(_xlpm.a,K3436,_xlpm.b,L3436,MAX(_xlpm.a,_xlpm.b))</f>
        <v>4</v>
      </c>
      <c r="N3436" s="10">
        <f>_xlfn.LET(_xlpm.d,(K3436,L3436),MAX(_xlpm.d)-MIN(_xlpm.d))</f>
        <v>1</v>
      </c>
      <c r="O3436" s="1" t="str">
        <f>_xlfn.LET(_xlpm.sep,":",_xlpm.w,$G3436,_xlfn.CONCAT("~",RIGHT(_xlpm.w,LEN(_xlpm.w)-FIND(_xlpm.sep,_xlpm.w)),"~"))</f>
        <v>~pror~</v>
      </c>
      <c r="P3436" s="1" t="str">
        <f>_xlfn.LET(_xlpm.sep,":",_xlpm.w,$G3436,_xlfn.CONCAT("[",LEFT(_xlpm.w,FIND(_xlpm.sep,_xlpm.w)-1),"]"))</f>
        <v>[pɹə]</v>
      </c>
      <c r="Q3436" s="14" cm="1">
        <f t="array" ref="Q3436">SUM(_xlfn._xlws.FILTER($H$2:$H$7117,_xlfn.MAP($O$2:$O$7117,_xlfn.LAMBDA(_xlpm.x,_xlpm.x=$O3436))))</f>
        <v>4.9701789264413521E-5</v>
      </c>
      <c r="R3436" s="14">
        <f>$H3436/Q3436</f>
        <v>1</v>
      </c>
      <c r="S3436" s="14" cm="1">
        <f t="array" ref="S3436">SUM(_xlfn._xlws.FILTER($H$2:$H$7117,_xlfn.MAP($P$2:$P$7117,_xlfn.LAMBDA(_xlpm.x,_xlpm.x=$P3436))))</f>
        <v>7.4552683896620309E-4</v>
      </c>
      <c r="T3436" s="14">
        <f>$H3436/S3436</f>
        <v>6.6666666666666638E-2</v>
      </c>
      <c r="U3436" s="14">
        <f>_xlfn.LET(_xlpm.freq,F3436,_xlpm.size,M3436+1,_xlpm.F,V3436,LOG(1+_xlpm.freq)*LOG(1+_xlpm.size)*_xlpm.F)</f>
        <v>2.9280858441113711E-2</v>
      </c>
      <c r="V3436" s="14">
        <f>_xlfn.LET(_xlpm.a,T3436,_xlpm.b,R3436,2*_xlpm.a*_xlpm.b/(_xlpm.a+_xlpm.b))</f>
        <v>0.12499999999999994</v>
      </c>
      <c r="W3436" s="14">
        <f>_xlfn.LET(_xlpm.p,R3436,_xlpm.q,T3436,LOG(_xlpm.p/_xlpm.q))</f>
        <v>1.1760912590556813</v>
      </c>
      <c r="X3436" s="2"/>
    </row>
    <row r="3437" spans="1:24">
      <c r="A3437" s="1" t="str">
        <f>_xlfn.LET(_xlpm.sep," : ",CONCATENATE(O3437,_xlpm.sep,P3437))</f>
        <v>~prex~ : [pɹə]</v>
      </c>
      <c r="B3437" s="1">
        <f>_xlfn.LET(_xlpm.d,$G3437,_xlpm.k,_xlfn.CONCAT(LEFT(TRIM(B$1),1),"*"),COUNTIF(_xlpm.d,_xlpm.k))</f>
        <v>0</v>
      </c>
      <c r="C3437" s="1">
        <f>_xlfn.LET(_xlpm.d,$G3437,_xlpm.k,_xlfn.CONCAT(LEFT(TRIM(C$1),1),"*"),COUNTIF(_xlpm.d,_xlpm.k))</f>
        <v>0</v>
      </c>
      <c r="D3437" s="1">
        <f>_xlfn.LET(_xlpm.d,$G3437,_xlpm.k,_xlfn.CONCAT(LEFT(TRIM(D$1),1),"*"),COUNTIF(_xlpm.d,_xlpm.k))</f>
        <v>0</v>
      </c>
      <c r="E3437" s="1">
        <f>LOG(F3437+1,10)</f>
        <v>0.30102999566398114</v>
      </c>
      <c r="F3437" s="7">
        <v>1</v>
      </c>
      <c r="G3437" s="9" t="s">
        <v>3878</v>
      </c>
      <c r="H3437" s="4">
        <f>F3437/freq.sum.r6e</f>
        <v>4.9701789264413521E-5</v>
      </c>
      <c r="I3437" s="1" t="str">
        <f>_xlfn.LET(_xlpm.sep,":",_xlpm.w,$G3437,LEFT(_xlpm.w,FIND(_xlpm.sep,_xlpm.w)-1))</f>
        <v>pɹə</v>
      </c>
      <c r="J3437" s="1" t="str">
        <f>_xlfn.LET(_xlpm.sep,":",_xlpm.w,$G3437,RIGHT(_xlpm.w,LEN(_xlpm.w)-FIND(_xlpm.sep,_xlpm.w)))</f>
        <v>prex</v>
      </c>
      <c r="K3437" s="10">
        <f>_xlfn.LET(_xlpm.w,I3437,LEN(_xlpm.w))</f>
        <v>3</v>
      </c>
      <c r="L3437" s="10">
        <f>_xlfn.LET(_xlpm.w,J3437,LEN(_xlpm.w))</f>
        <v>4</v>
      </c>
      <c r="M3437" s="10">
        <f>_xlfn.LET(_xlpm.a,K3437,_xlpm.b,L3437,MAX(_xlpm.a,_xlpm.b))</f>
        <v>4</v>
      </c>
      <c r="N3437" s="10">
        <f>_xlfn.LET(_xlpm.d,(K3437,L3437),MAX(_xlpm.d)-MIN(_xlpm.d))</f>
        <v>1</v>
      </c>
      <c r="O3437" s="1" t="str">
        <f>_xlfn.LET(_xlpm.sep,":",_xlpm.w,$G3437,_xlfn.CONCAT("~",RIGHT(_xlpm.w,LEN(_xlpm.w)-FIND(_xlpm.sep,_xlpm.w)),"~"))</f>
        <v>~prex~</v>
      </c>
      <c r="P3437" s="1" t="str">
        <f>_xlfn.LET(_xlpm.sep,":",_xlpm.w,$G3437,_xlfn.CONCAT("[",LEFT(_xlpm.w,FIND(_xlpm.sep,_xlpm.w)-1),"]"))</f>
        <v>[pɹə]</v>
      </c>
      <c r="Q3437" s="14" cm="1">
        <f t="array" ref="Q3437">SUM(_xlfn._xlws.FILTER($H$2:$H$7117,_xlfn.MAP($O$2:$O$7117,_xlfn.LAMBDA(_xlpm.x,_xlpm.x=$O3437))))</f>
        <v>4.9701789264413521E-5</v>
      </c>
      <c r="R3437" s="14">
        <f>$H3437/Q3437</f>
        <v>1</v>
      </c>
      <c r="S3437" s="14" cm="1">
        <f t="array" ref="S3437">SUM(_xlfn._xlws.FILTER($H$2:$H$7117,_xlfn.MAP($P$2:$P$7117,_xlfn.LAMBDA(_xlpm.x,_xlpm.x=$P3437))))</f>
        <v>7.4552683896620309E-4</v>
      </c>
      <c r="T3437" s="14">
        <f>$H3437/S3437</f>
        <v>6.6666666666666638E-2</v>
      </c>
      <c r="U3437" s="14">
        <f>_xlfn.LET(_xlpm.freq,F3437,_xlpm.size,M3437+1,_xlpm.F,V3437,LOG(1+_xlpm.freq)*LOG(1+_xlpm.size)*_xlpm.F)</f>
        <v>2.9280858441113711E-2</v>
      </c>
      <c r="V3437" s="14">
        <f>_xlfn.LET(_xlpm.a,T3437,_xlpm.b,R3437,2*_xlpm.a*_xlpm.b/(_xlpm.a+_xlpm.b))</f>
        <v>0.12499999999999994</v>
      </c>
      <c r="W3437" s="14">
        <f>_xlfn.LET(_xlpm.p,R3437,_xlpm.q,T3437,LOG(_xlpm.p/_xlpm.q))</f>
        <v>1.1760912590556813</v>
      </c>
      <c r="X3437" s="2"/>
    </row>
    <row r="3438" spans="1:24">
      <c r="A3438" s="1" t="str">
        <f>_xlfn.LET(_xlpm.sep," : ",CONCATENATE(O3438,_xlpm.sep,P3438))</f>
        <v>~prix~ : [pɹə]</v>
      </c>
      <c r="B3438" s="1">
        <f>_xlfn.LET(_xlpm.d,$G3438,_xlpm.k,_xlfn.CONCAT(LEFT(TRIM(B$1),1),"*"),COUNTIF(_xlpm.d,_xlpm.k))</f>
        <v>0</v>
      </c>
      <c r="C3438" s="1">
        <f>_xlfn.LET(_xlpm.d,$G3438,_xlpm.k,_xlfn.CONCAT(LEFT(TRIM(C$1),1),"*"),COUNTIF(_xlpm.d,_xlpm.k))</f>
        <v>0</v>
      </c>
      <c r="D3438" s="1">
        <f>_xlfn.LET(_xlpm.d,$G3438,_xlpm.k,_xlfn.CONCAT(LEFT(TRIM(D$1),1),"*"),COUNTIF(_xlpm.d,_xlpm.k))</f>
        <v>0</v>
      </c>
      <c r="E3438" s="1">
        <f>LOG(F3438+1,10)</f>
        <v>0.30102999566398114</v>
      </c>
      <c r="F3438" s="7">
        <v>1</v>
      </c>
      <c r="G3438" s="9" t="s">
        <v>3889</v>
      </c>
      <c r="H3438" s="4">
        <f>F3438/freq.sum.r6e</f>
        <v>4.9701789264413521E-5</v>
      </c>
      <c r="I3438" s="1" t="str">
        <f>_xlfn.LET(_xlpm.sep,":",_xlpm.w,$G3438,LEFT(_xlpm.w,FIND(_xlpm.sep,_xlpm.w)-1))</f>
        <v>pɹə</v>
      </c>
      <c r="J3438" s="1" t="str">
        <f>_xlfn.LET(_xlpm.sep,":",_xlpm.w,$G3438,RIGHT(_xlpm.w,LEN(_xlpm.w)-FIND(_xlpm.sep,_xlpm.w)))</f>
        <v>prix</v>
      </c>
      <c r="K3438" s="10">
        <f>_xlfn.LET(_xlpm.w,I3438,LEN(_xlpm.w))</f>
        <v>3</v>
      </c>
      <c r="L3438" s="10">
        <f>_xlfn.LET(_xlpm.w,J3438,LEN(_xlpm.w))</f>
        <v>4</v>
      </c>
      <c r="M3438" s="10">
        <f>_xlfn.LET(_xlpm.a,K3438,_xlpm.b,L3438,MAX(_xlpm.a,_xlpm.b))</f>
        <v>4</v>
      </c>
      <c r="N3438" s="10">
        <f>_xlfn.LET(_xlpm.d,(K3438,L3438),MAX(_xlpm.d)-MIN(_xlpm.d))</f>
        <v>1</v>
      </c>
      <c r="O3438" s="1" t="str">
        <f>_xlfn.LET(_xlpm.sep,":",_xlpm.w,$G3438,_xlfn.CONCAT("~",RIGHT(_xlpm.w,LEN(_xlpm.w)-FIND(_xlpm.sep,_xlpm.w)),"~"))</f>
        <v>~prix~</v>
      </c>
      <c r="P3438" s="1" t="str">
        <f>_xlfn.LET(_xlpm.sep,":",_xlpm.w,$G3438,_xlfn.CONCAT("[",LEFT(_xlpm.w,FIND(_xlpm.sep,_xlpm.w)-1),"]"))</f>
        <v>[pɹə]</v>
      </c>
      <c r="Q3438" s="14" cm="1">
        <f t="array" ref="Q3438">SUM(_xlfn._xlws.FILTER($H$2:$H$7117,_xlfn.MAP($O$2:$O$7117,_xlfn.LAMBDA(_xlpm.x,_xlpm.x=$O3438))))</f>
        <v>4.9701789264413521E-5</v>
      </c>
      <c r="R3438" s="14">
        <f>$H3438/Q3438</f>
        <v>1</v>
      </c>
      <c r="S3438" s="14" cm="1">
        <f t="array" ref="S3438">SUM(_xlfn._xlws.FILTER($H$2:$H$7117,_xlfn.MAP($P$2:$P$7117,_xlfn.LAMBDA(_xlpm.x,_xlpm.x=$P3438))))</f>
        <v>7.4552683896620309E-4</v>
      </c>
      <c r="T3438" s="14">
        <f>$H3438/S3438</f>
        <v>6.6666666666666638E-2</v>
      </c>
      <c r="U3438" s="14">
        <f>_xlfn.LET(_xlpm.freq,F3438,_xlpm.size,M3438+1,_xlpm.F,V3438,LOG(1+_xlpm.freq)*LOG(1+_xlpm.size)*_xlpm.F)</f>
        <v>2.9280858441113711E-2</v>
      </c>
      <c r="V3438" s="14">
        <f>_xlfn.LET(_xlpm.a,T3438,_xlpm.b,R3438,2*_xlpm.a*_xlpm.b/(_xlpm.a+_xlpm.b))</f>
        <v>0.12499999999999994</v>
      </c>
      <c r="W3438" s="14">
        <f>_xlfn.LET(_xlpm.p,R3438,_xlpm.q,T3438,LOG(_xlpm.p/_xlpm.q))</f>
        <v>1.1760912590556813</v>
      </c>
      <c r="X3438" s="2"/>
    </row>
    <row r="3439" spans="1:24">
      <c r="A3439" s="1" t="str">
        <f>_xlfn.LET(_xlpm.sep," : ",CONCATENATE(O3439,_xlpm.sep,P3439))</f>
        <v>~prox~ : [pɹə]</v>
      </c>
      <c r="B3439" s="1">
        <f>_xlfn.LET(_xlpm.d,$G3439,_xlpm.k,_xlfn.CONCAT(LEFT(TRIM(B$1),1),"*"),COUNTIF(_xlpm.d,_xlpm.k))</f>
        <v>0</v>
      </c>
      <c r="C3439" s="1">
        <f>_xlfn.LET(_xlpm.d,$G3439,_xlpm.k,_xlfn.CONCAT(LEFT(TRIM(C$1),1),"*"),COUNTIF(_xlpm.d,_xlpm.k))</f>
        <v>0</v>
      </c>
      <c r="D3439" s="1">
        <f>_xlfn.LET(_xlpm.d,$G3439,_xlpm.k,_xlfn.CONCAT(LEFT(TRIM(D$1),1),"*"),COUNTIF(_xlpm.d,_xlpm.k))</f>
        <v>0</v>
      </c>
      <c r="E3439" s="1">
        <f>LOG(F3439+1,10)</f>
        <v>0.30102999566398114</v>
      </c>
      <c r="F3439" s="7">
        <v>1</v>
      </c>
      <c r="G3439" s="9" t="s">
        <v>3895</v>
      </c>
      <c r="H3439" s="4">
        <f>F3439/freq.sum.r6e</f>
        <v>4.9701789264413521E-5</v>
      </c>
      <c r="I3439" s="1" t="str">
        <f>_xlfn.LET(_xlpm.sep,":",_xlpm.w,$G3439,LEFT(_xlpm.w,FIND(_xlpm.sep,_xlpm.w)-1))</f>
        <v>pɹə</v>
      </c>
      <c r="J3439" s="1" t="str">
        <f>_xlfn.LET(_xlpm.sep,":",_xlpm.w,$G3439,RIGHT(_xlpm.w,LEN(_xlpm.w)-FIND(_xlpm.sep,_xlpm.w)))</f>
        <v>prox</v>
      </c>
      <c r="K3439" s="10">
        <f>_xlfn.LET(_xlpm.w,I3439,LEN(_xlpm.w))</f>
        <v>3</v>
      </c>
      <c r="L3439" s="10">
        <f>_xlfn.LET(_xlpm.w,J3439,LEN(_xlpm.w))</f>
        <v>4</v>
      </c>
      <c r="M3439" s="10">
        <f>_xlfn.LET(_xlpm.a,K3439,_xlpm.b,L3439,MAX(_xlpm.a,_xlpm.b))</f>
        <v>4</v>
      </c>
      <c r="N3439" s="10">
        <f>_xlfn.LET(_xlpm.d,(K3439,L3439),MAX(_xlpm.d)-MIN(_xlpm.d))</f>
        <v>1</v>
      </c>
      <c r="O3439" s="1" t="str">
        <f>_xlfn.LET(_xlpm.sep,":",_xlpm.w,$G3439,_xlfn.CONCAT("~",RIGHT(_xlpm.w,LEN(_xlpm.w)-FIND(_xlpm.sep,_xlpm.w)),"~"))</f>
        <v>~prox~</v>
      </c>
      <c r="P3439" s="1" t="str">
        <f>_xlfn.LET(_xlpm.sep,":",_xlpm.w,$G3439,_xlfn.CONCAT("[",LEFT(_xlpm.w,FIND(_xlpm.sep,_xlpm.w)-1),"]"))</f>
        <v>[pɹə]</v>
      </c>
      <c r="Q3439" s="14" cm="1">
        <f t="array" ref="Q3439">SUM(_xlfn._xlws.FILTER($H$2:$H$7117,_xlfn.MAP($O$2:$O$7117,_xlfn.LAMBDA(_xlpm.x,_xlpm.x=$O3439))))</f>
        <v>4.9701789264413521E-5</v>
      </c>
      <c r="R3439" s="14">
        <f>$H3439/Q3439</f>
        <v>1</v>
      </c>
      <c r="S3439" s="14" cm="1">
        <f t="array" ref="S3439">SUM(_xlfn._xlws.FILTER($H$2:$H$7117,_xlfn.MAP($P$2:$P$7117,_xlfn.LAMBDA(_xlpm.x,_xlpm.x=$P3439))))</f>
        <v>7.4552683896620309E-4</v>
      </c>
      <c r="T3439" s="14">
        <f>$H3439/S3439</f>
        <v>6.6666666666666638E-2</v>
      </c>
      <c r="U3439" s="14">
        <f>_xlfn.LET(_xlpm.freq,F3439,_xlpm.size,M3439+1,_xlpm.F,V3439,LOG(1+_xlpm.freq)*LOG(1+_xlpm.size)*_xlpm.F)</f>
        <v>2.9280858441113711E-2</v>
      </c>
      <c r="V3439" s="14">
        <f>_xlfn.LET(_xlpm.a,T3439,_xlpm.b,R3439,2*_xlpm.a*_xlpm.b/(_xlpm.a+_xlpm.b))</f>
        <v>0.12499999999999994</v>
      </c>
      <c r="W3439" s="14">
        <f>_xlfn.LET(_xlpm.p,R3439,_xlpm.q,T3439,LOG(_xlpm.p/_xlpm.q))</f>
        <v>1.1760912590556813</v>
      </c>
      <c r="X3439" s="2"/>
    </row>
    <row r="3440" spans="1:24">
      <c r="A3440" s="1" t="str">
        <f>_xlfn.LET(_xlpm.sep," : ",CONCATENATE(O3440,_xlpm.sep,P3440))</f>
        <v>~chex~ : [tʃə]</v>
      </c>
      <c r="B3440" s="1">
        <f>_xlfn.LET(_xlpm.d,$G3440,_xlpm.k,_xlfn.CONCAT(LEFT(TRIM(B$1),1),"*"),COUNTIF(_xlpm.d,_xlpm.k))</f>
        <v>0</v>
      </c>
      <c r="C3440" s="1">
        <f>_xlfn.LET(_xlpm.d,$G3440,_xlpm.k,_xlfn.CONCAT(LEFT(TRIM(C$1),1),"*"),COUNTIF(_xlpm.d,_xlpm.k))</f>
        <v>0</v>
      </c>
      <c r="D3440" s="1">
        <f>_xlfn.LET(_xlpm.d,$G3440,_xlpm.k,_xlfn.CONCAT(LEFT(TRIM(D$1),1),"*"),COUNTIF(_xlpm.d,_xlpm.k))</f>
        <v>0</v>
      </c>
      <c r="E3440" s="1">
        <f>LOG(F3440+1,10)</f>
        <v>0.30102999566398114</v>
      </c>
      <c r="F3440" s="7">
        <v>1</v>
      </c>
      <c r="G3440" s="9" t="s">
        <v>4987</v>
      </c>
      <c r="H3440" s="4">
        <f>F3440/freq.sum.r6e</f>
        <v>4.9701789264413521E-5</v>
      </c>
      <c r="I3440" s="1" t="str">
        <f>_xlfn.LET(_xlpm.sep,":",_xlpm.w,$G3440,LEFT(_xlpm.w,FIND(_xlpm.sep,_xlpm.w)-1))</f>
        <v>tʃə</v>
      </c>
      <c r="J3440" s="1" t="str">
        <f>_xlfn.LET(_xlpm.sep,":",_xlpm.w,$G3440,RIGHT(_xlpm.w,LEN(_xlpm.w)-FIND(_xlpm.sep,_xlpm.w)))</f>
        <v>chex</v>
      </c>
      <c r="K3440" s="10">
        <f>_xlfn.LET(_xlpm.w,I3440,LEN(_xlpm.w))</f>
        <v>3</v>
      </c>
      <c r="L3440" s="10">
        <f>_xlfn.LET(_xlpm.w,J3440,LEN(_xlpm.w))</f>
        <v>4</v>
      </c>
      <c r="M3440" s="10">
        <f>_xlfn.LET(_xlpm.a,K3440,_xlpm.b,L3440,MAX(_xlpm.a,_xlpm.b))</f>
        <v>4</v>
      </c>
      <c r="N3440" s="10">
        <f>_xlfn.LET(_xlpm.d,(K3440,L3440),MAX(_xlpm.d)-MIN(_xlpm.d))</f>
        <v>1</v>
      </c>
      <c r="O3440" s="1" t="str">
        <f>_xlfn.LET(_xlpm.sep,":",_xlpm.w,$G3440,_xlfn.CONCAT("~",RIGHT(_xlpm.w,LEN(_xlpm.w)-FIND(_xlpm.sep,_xlpm.w)),"~"))</f>
        <v>~chex~</v>
      </c>
      <c r="P3440" s="1" t="str">
        <f>_xlfn.LET(_xlpm.sep,":",_xlpm.w,$G3440,_xlfn.CONCAT("[",LEFT(_xlpm.w,FIND(_xlpm.sep,_xlpm.w)-1),"]"))</f>
        <v>[tʃə]</v>
      </c>
      <c r="Q3440" s="14" cm="1">
        <f t="array" ref="Q3440">SUM(_xlfn._xlws.FILTER($H$2:$H$7117,_xlfn.MAP($O$2:$O$7117,_xlfn.LAMBDA(_xlpm.x,_xlpm.x=$O3440))))</f>
        <v>4.9701789264413521E-5</v>
      </c>
      <c r="R3440" s="14">
        <f>$H3440/Q3440</f>
        <v>1</v>
      </c>
      <c r="S3440" s="14" cm="1">
        <f t="array" ref="S3440">SUM(_xlfn._xlws.FILTER($H$2:$H$7117,_xlfn.MAP($P$2:$P$7117,_xlfn.LAMBDA(_xlpm.x,_xlpm.x=$P3440))))</f>
        <v>7.4552683896620309E-4</v>
      </c>
      <c r="T3440" s="14">
        <f>$H3440/S3440</f>
        <v>6.6666666666666638E-2</v>
      </c>
      <c r="U3440" s="14">
        <f>_xlfn.LET(_xlpm.freq,F3440,_xlpm.size,M3440+1,_xlpm.F,V3440,LOG(1+_xlpm.freq)*LOG(1+_xlpm.size)*_xlpm.F)</f>
        <v>2.9280858441113711E-2</v>
      </c>
      <c r="V3440" s="14">
        <f>_xlfn.LET(_xlpm.a,T3440,_xlpm.b,R3440,2*_xlpm.a*_xlpm.b/(_xlpm.a+_xlpm.b))</f>
        <v>0.12499999999999994</v>
      </c>
      <c r="W3440" s="14">
        <f>_xlfn.LET(_xlpm.p,R3440,_xlpm.q,T3440,LOG(_xlpm.p/_xlpm.q))</f>
        <v>1.1760912590556813</v>
      </c>
      <c r="X3440" s="2"/>
    </row>
    <row r="3441" spans="1:24">
      <c r="A3441" s="1" t="str">
        <f>_xlfn.LET(_xlpm.sep," : ",CONCATENATE(O3441,_xlpm.sep,P3441))</f>
        <v>~rfar~ : [ɹfə]</v>
      </c>
      <c r="B3441" s="1">
        <f>_xlfn.LET(_xlpm.d,$G3441,_xlpm.k,_xlfn.CONCAT(LEFT(TRIM(B$1),1),"*"),COUNTIF(_xlpm.d,_xlpm.k))</f>
        <v>1</v>
      </c>
      <c r="C3441" s="1">
        <f>_xlfn.LET(_xlpm.d,$G3441,_xlpm.k,_xlfn.CONCAT(LEFT(TRIM(C$1),1),"*"),COUNTIF(_xlpm.d,_xlpm.k))</f>
        <v>0</v>
      </c>
      <c r="D3441" s="1">
        <f>_xlfn.LET(_xlpm.d,$G3441,_xlpm.k,_xlfn.CONCAT(LEFT(TRIM(D$1),1),"*"),COUNTIF(_xlpm.d,_xlpm.k))</f>
        <v>0</v>
      </c>
      <c r="E3441" s="1">
        <f>LOG(F3441+1,10)</f>
        <v>0.30102999566398114</v>
      </c>
      <c r="F3441" s="7">
        <v>1</v>
      </c>
      <c r="G3441" s="9" t="s">
        <v>5821</v>
      </c>
      <c r="H3441" s="4">
        <f>F3441/freq.sum.r6e</f>
        <v>4.9701789264413521E-5</v>
      </c>
      <c r="I3441" s="1" t="str">
        <f>_xlfn.LET(_xlpm.sep,":",_xlpm.w,$G3441,LEFT(_xlpm.w,FIND(_xlpm.sep,_xlpm.w)-1))</f>
        <v>ɹfə</v>
      </c>
      <c r="J3441" s="1" t="str">
        <f>_xlfn.LET(_xlpm.sep,":",_xlpm.w,$G3441,RIGHT(_xlpm.w,LEN(_xlpm.w)-FIND(_xlpm.sep,_xlpm.w)))</f>
        <v>rfar</v>
      </c>
      <c r="K3441" s="10">
        <f>_xlfn.LET(_xlpm.w,I3441,LEN(_xlpm.w))</f>
        <v>3</v>
      </c>
      <c r="L3441" s="10">
        <f>_xlfn.LET(_xlpm.w,J3441,LEN(_xlpm.w))</f>
        <v>4</v>
      </c>
      <c r="M3441" s="10">
        <f>_xlfn.LET(_xlpm.a,K3441,_xlpm.b,L3441,MAX(_xlpm.a,_xlpm.b))</f>
        <v>4</v>
      </c>
      <c r="N3441" s="10">
        <f>_xlfn.LET(_xlpm.d,(K3441,L3441),MAX(_xlpm.d)-MIN(_xlpm.d))</f>
        <v>1</v>
      </c>
      <c r="O3441" s="1" t="str">
        <f>_xlfn.LET(_xlpm.sep,":",_xlpm.w,$G3441,_xlfn.CONCAT("~",RIGHT(_xlpm.w,LEN(_xlpm.w)-FIND(_xlpm.sep,_xlpm.w)),"~"))</f>
        <v>~rfar~</v>
      </c>
      <c r="P3441" s="1" t="str">
        <f>_xlfn.LET(_xlpm.sep,":",_xlpm.w,$G3441,_xlfn.CONCAT("[",LEFT(_xlpm.w,FIND(_xlpm.sep,_xlpm.w)-1),"]"))</f>
        <v>[ɹfə]</v>
      </c>
      <c r="Q3441" s="14" cm="1">
        <f t="array" ref="Q3441">SUM(_xlfn._xlws.FILTER($H$2:$H$7117,_xlfn.MAP($O$2:$O$7117,_xlfn.LAMBDA(_xlpm.x,_xlpm.x=$O3441))))</f>
        <v>4.9701789264413521E-5</v>
      </c>
      <c r="R3441" s="14">
        <f>$H3441/Q3441</f>
        <v>1</v>
      </c>
      <c r="S3441" s="14" cm="1">
        <f t="array" ref="S3441">SUM(_xlfn._xlws.FILTER($H$2:$H$7117,_xlfn.MAP($P$2:$P$7117,_xlfn.LAMBDA(_xlpm.x,_xlpm.x=$P3441))))</f>
        <v>7.4552683896620309E-4</v>
      </c>
      <c r="T3441" s="14">
        <f>$H3441/S3441</f>
        <v>6.6666666666666638E-2</v>
      </c>
      <c r="U3441" s="14">
        <f>_xlfn.LET(_xlpm.freq,F3441,_xlpm.size,M3441+1,_xlpm.F,V3441,LOG(1+_xlpm.freq)*LOG(1+_xlpm.size)*_xlpm.F)</f>
        <v>2.9280858441113711E-2</v>
      </c>
      <c r="V3441" s="14">
        <f>_xlfn.LET(_xlpm.a,T3441,_xlpm.b,R3441,2*_xlpm.a*_xlpm.b/(_xlpm.a+_xlpm.b))</f>
        <v>0.12499999999999994</v>
      </c>
      <c r="W3441" s="14">
        <f>_xlfn.LET(_xlpm.p,R3441,_xlpm.q,T3441,LOG(_xlpm.p/_xlpm.q))</f>
        <v>1.1760912590556813</v>
      </c>
      <c r="X3441" s="2"/>
    </row>
    <row r="3442" spans="1:24">
      <c r="A3442" s="1" t="str">
        <f>_xlfn.LET(_xlpm.sep," : ",CONCATENATE(O3442,_xlpm.sep,P3442))</f>
        <v>~rfax~ : [ɹfə]</v>
      </c>
      <c r="B3442" s="1">
        <f>_xlfn.LET(_xlpm.d,$G3442,_xlpm.k,_xlfn.CONCAT(LEFT(TRIM(B$1),1),"*"),COUNTIF(_xlpm.d,_xlpm.k))</f>
        <v>1</v>
      </c>
      <c r="C3442" s="1">
        <f>_xlfn.LET(_xlpm.d,$G3442,_xlpm.k,_xlfn.CONCAT(LEFT(TRIM(C$1),1),"*"),COUNTIF(_xlpm.d,_xlpm.k))</f>
        <v>0</v>
      </c>
      <c r="D3442" s="1">
        <f>_xlfn.LET(_xlpm.d,$G3442,_xlpm.k,_xlfn.CONCAT(LEFT(TRIM(D$1),1),"*"),COUNTIF(_xlpm.d,_xlpm.k))</f>
        <v>0</v>
      </c>
      <c r="E3442" s="1">
        <f>LOG(F3442+1,10)</f>
        <v>0.30102999566398114</v>
      </c>
      <c r="F3442" s="7">
        <v>1</v>
      </c>
      <c r="G3442" s="9" t="s">
        <v>5823</v>
      </c>
      <c r="H3442" s="4">
        <f>F3442/freq.sum.r6e</f>
        <v>4.9701789264413521E-5</v>
      </c>
      <c r="I3442" s="1" t="str">
        <f>_xlfn.LET(_xlpm.sep,":",_xlpm.w,$G3442,LEFT(_xlpm.w,FIND(_xlpm.sep,_xlpm.w)-1))</f>
        <v>ɹfə</v>
      </c>
      <c r="J3442" s="1" t="str">
        <f>_xlfn.LET(_xlpm.sep,":",_xlpm.w,$G3442,RIGHT(_xlpm.w,LEN(_xlpm.w)-FIND(_xlpm.sep,_xlpm.w)))</f>
        <v>rfax</v>
      </c>
      <c r="K3442" s="10">
        <f>_xlfn.LET(_xlpm.w,I3442,LEN(_xlpm.w))</f>
        <v>3</v>
      </c>
      <c r="L3442" s="10">
        <f>_xlfn.LET(_xlpm.w,J3442,LEN(_xlpm.w))</f>
        <v>4</v>
      </c>
      <c r="M3442" s="10">
        <f>_xlfn.LET(_xlpm.a,K3442,_xlpm.b,L3442,MAX(_xlpm.a,_xlpm.b))</f>
        <v>4</v>
      </c>
      <c r="N3442" s="10">
        <f>_xlfn.LET(_xlpm.d,(K3442,L3442),MAX(_xlpm.d)-MIN(_xlpm.d))</f>
        <v>1</v>
      </c>
      <c r="O3442" s="1" t="str">
        <f>_xlfn.LET(_xlpm.sep,":",_xlpm.w,$G3442,_xlfn.CONCAT("~",RIGHT(_xlpm.w,LEN(_xlpm.w)-FIND(_xlpm.sep,_xlpm.w)),"~"))</f>
        <v>~rfax~</v>
      </c>
      <c r="P3442" s="1" t="str">
        <f>_xlfn.LET(_xlpm.sep,":",_xlpm.w,$G3442,_xlfn.CONCAT("[",LEFT(_xlpm.w,FIND(_xlpm.sep,_xlpm.w)-1),"]"))</f>
        <v>[ɹfə]</v>
      </c>
      <c r="Q3442" s="14" cm="1">
        <f t="array" ref="Q3442">SUM(_xlfn._xlws.FILTER($H$2:$H$7117,_xlfn.MAP($O$2:$O$7117,_xlfn.LAMBDA(_xlpm.x,_xlpm.x=$O3442))))</f>
        <v>4.9701789264413521E-5</v>
      </c>
      <c r="R3442" s="14">
        <f>$H3442/Q3442</f>
        <v>1</v>
      </c>
      <c r="S3442" s="14" cm="1">
        <f t="array" ref="S3442">SUM(_xlfn._xlws.FILTER($H$2:$H$7117,_xlfn.MAP($P$2:$P$7117,_xlfn.LAMBDA(_xlpm.x,_xlpm.x=$P3442))))</f>
        <v>7.4552683896620309E-4</v>
      </c>
      <c r="T3442" s="14">
        <f>$H3442/S3442</f>
        <v>6.6666666666666638E-2</v>
      </c>
      <c r="U3442" s="14">
        <f>_xlfn.LET(_xlpm.freq,F3442,_xlpm.size,M3442+1,_xlpm.F,V3442,LOG(1+_xlpm.freq)*LOG(1+_xlpm.size)*_xlpm.F)</f>
        <v>2.9280858441113711E-2</v>
      </c>
      <c r="V3442" s="14">
        <f>_xlfn.LET(_xlpm.a,T3442,_xlpm.b,R3442,2*_xlpm.a*_xlpm.b/(_xlpm.a+_xlpm.b))</f>
        <v>0.12499999999999994</v>
      </c>
      <c r="W3442" s="14">
        <f>_xlfn.LET(_xlpm.p,R3442,_xlpm.q,T3442,LOG(_xlpm.p/_xlpm.q))</f>
        <v>1.1760912590556813</v>
      </c>
      <c r="X3442" s="2"/>
    </row>
    <row r="3443" spans="1:24">
      <c r="A3443" s="1" t="str">
        <f>_xlfn.LET(_xlpm.sep," : ",CONCATENATE(O3443,_xlpm.sep,P3443))</f>
        <v>~rfre~ : [ɹfə]</v>
      </c>
      <c r="B3443" s="1">
        <f>_xlfn.LET(_xlpm.d,$G3443,_xlpm.k,_xlfn.CONCAT(LEFT(TRIM(B$1),1),"*"),COUNTIF(_xlpm.d,_xlpm.k))</f>
        <v>1</v>
      </c>
      <c r="C3443" s="1">
        <f>_xlfn.LET(_xlpm.d,$G3443,_xlpm.k,_xlfn.CONCAT(LEFT(TRIM(C$1),1),"*"),COUNTIF(_xlpm.d,_xlpm.k))</f>
        <v>0</v>
      </c>
      <c r="D3443" s="1">
        <f>_xlfn.LET(_xlpm.d,$G3443,_xlpm.k,_xlfn.CONCAT(LEFT(TRIM(D$1),1),"*"),COUNTIF(_xlpm.d,_xlpm.k))</f>
        <v>0</v>
      </c>
      <c r="E3443" s="1">
        <f>LOG(F3443+1,10)</f>
        <v>0.30102999566398114</v>
      </c>
      <c r="F3443" s="7">
        <v>1</v>
      </c>
      <c r="G3443" s="9" t="s">
        <v>5837</v>
      </c>
      <c r="H3443" s="4">
        <f>F3443/freq.sum.r6e</f>
        <v>4.9701789264413521E-5</v>
      </c>
      <c r="I3443" s="1" t="str">
        <f>_xlfn.LET(_xlpm.sep,":",_xlpm.w,$G3443,LEFT(_xlpm.w,FIND(_xlpm.sep,_xlpm.w)-1))</f>
        <v>ɹfə</v>
      </c>
      <c r="J3443" s="1" t="str">
        <f>_xlfn.LET(_xlpm.sep,":",_xlpm.w,$G3443,RIGHT(_xlpm.w,LEN(_xlpm.w)-FIND(_xlpm.sep,_xlpm.w)))</f>
        <v>rfre</v>
      </c>
      <c r="K3443" s="10">
        <f>_xlfn.LET(_xlpm.w,I3443,LEN(_xlpm.w))</f>
        <v>3</v>
      </c>
      <c r="L3443" s="10">
        <f>_xlfn.LET(_xlpm.w,J3443,LEN(_xlpm.w))</f>
        <v>4</v>
      </c>
      <c r="M3443" s="10">
        <f>_xlfn.LET(_xlpm.a,K3443,_xlpm.b,L3443,MAX(_xlpm.a,_xlpm.b))</f>
        <v>4</v>
      </c>
      <c r="N3443" s="10">
        <f>_xlfn.LET(_xlpm.d,(K3443,L3443),MAX(_xlpm.d)-MIN(_xlpm.d))</f>
        <v>1</v>
      </c>
      <c r="O3443" s="1" t="str">
        <f>_xlfn.LET(_xlpm.sep,":",_xlpm.w,$G3443,_xlfn.CONCAT("~",RIGHT(_xlpm.w,LEN(_xlpm.w)-FIND(_xlpm.sep,_xlpm.w)),"~"))</f>
        <v>~rfre~</v>
      </c>
      <c r="P3443" s="1" t="str">
        <f>_xlfn.LET(_xlpm.sep,":",_xlpm.w,$G3443,_xlfn.CONCAT("[",LEFT(_xlpm.w,FIND(_xlpm.sep,_xlpm.w)-1),"]"))</f>
        <v>[ɹfə]</v>
      </c>
      <c r="Q3443" s="14" cm="1">
        <f t="array" ref="Q3443">SUM(_xlfn._xlws.FILTER($H$2:$H$7117,_xlfn.MAP($O$2:$O$7117,_xlfn.LAMBDA(_xlpm.x,_xlpm.x=$O3443))))</f>
        <v>4.9701789264413521E-5</v>
      </c>
      <c r="R3443" s="14">
        <f>$H3443/Q3443</f>
        <v>1</v>
      </c>
      <c r="S3443" s="14" cm="1">
        <f t="array" ref="S3443">SUM(_xlfn._xlws.FILTER($H$2:$H$7117,_xlfn.MAP($P$2:$P$7117,_xlfn.LAMBDA(_xlpm.x,_xlpm.x=$P3443))))</f>
        <v>7.4552683896620309E-4</v>
      </c>
      <c r="T3443" s="14">
        <f>$H3443/S3443</f>
        <v>6.6666666666666638E-2</v>
      </c>
      <c r="U3443" s="14">
        <f>_xlfn.LET(_xlpm.freq,F3443,_xlpm.size,M3443+1,_xlpm.F,V3443,LOG(1+_xlpm.freq)*LOG(1+_xlpm.size)*_xlpm.F)</f>
        <v>2.9280858441113711E-2</v>
      </c>
      <c r="V3443" s="14">
        <f>_xlfn.LET(_xlpm.a,T3443,_xlpm.b,R3443,2*_xlpm.a*_xlpm.b/(_xlpm.a+_xlpm.b))</f>
        <v>0.12499999999999994</v>
      </c>
      <c r="W3443" s="14">
        <f>_xlfn.LET(_xlpm.p,R3443,_xlpm.q,T3443,LOG(_xlpm.p/_xlpm.q))</f>
        <v>1.1760912590556813</v>
      </c>
      <c r="X3443" s="2"/>
    </row>
    <row r="3444" spans="1:24">
      <c r="A3444" s="1" t="str">
        <f>_xlfn.LET(_xlpm.sep," : ",CONCATENATE(O3444,_xlpm.sep,P3444))</f>
        <v>~rfur~ : [ɹfə]</v>
      </c>
      <c r="B3444" s="1">
        <f>_xlfn.LET(_xlpm.d,$G3444,_xlpm.k,_xlfn.CONCAT(LEFT(TRIM(B$1),1),"*"),COUNTIF(_xlpm.d,_xlpm.k))</f>
        <v>1</v>
      </c>
      <c r="C3444" s="1">
        <f>_xlfn.LET(_xlpm.d,$G3444,_xlpm.k,_xlfn.CONCAT(LEFT(TRIM(C$1),1),"*"),COUNTIF(_xlpm.d,_xlpm.k))</f>
        <v>0</v>
      </c>
      <c r="D3444" s="1">
        <f>_xlfn.LET(_xlpm.d,$G3444,_xlpm.k,_xlfn.CONCAT(LEFT(TRIM(D$1),1),"*"),COUNTIF(_xlpm.d,_xlpm.k))</f>
        <v>0</v>
      </c>
      <c r="E3444" s="1">
        <f>LOG(F3444+1,10)</f>
        <v>0.30102999566398114</v>
      </c>
      <c r="F3444" s="7">
        <v>1</v>
      </c>
      <c r="G3444" s="9" t="s">
        <v>5839</v>
      </c>
      <c r="H3444" s="4">
        <f>F3444/freq.sum.r6e</f>
        <v>4.9701789264413521E-5</v>
      </c>
      <c r="I3444" s="4" t="str">
        <f>_xlfn.LET(_xlpm.sep,":",_xlpm.w,$G3444,LEFT(_xlpm.w,FIND(_xlpm.sep,_xlpm.w)-1))</f>
        <v>ɹfə</v>
      </c>
      <c r="J3444" s="4" t="str">
        <f>_xlfn.LET(_xlpm.sep,":",_xlpm.w,$G3444,RIGHT(_xlpm.w,LEN(_xlpm.w)-FIND(_xlpm.sep,_xlpm.w)))</f>
        <v>rfur</v>
      </c>
      <c r="K3444" s="10">
        <f>_xlfn.LET(_xlpm.w,I3444,LEN(_xlpm.w))</f>
        <v>3</v>
      </c>
      <c r="L3444" s="10">
        <f>_xlfn.LET(_xlpm.w,J3444,LEN(_xlpm.w))</f>
        <v>4</v>
      </c>
      <c r="M3444" s="10">
        <f>_xlfn.LET(_xlpm.a,K3444,_xlpm.b,L3444,MAX(_xlpm.a,_xlpm.b))</f>
        <v>4</v>
      </c>
      <c r="N3444" s="10">
        <f>_xlfn.LET(_xlpm.d,(K3444,L3444),MAX(_xlpm.d)-MIN(_xlpm.d))</f>
        <v>1</v>
      </c>
      <c r="O3444" s="1" t="str">
        <f>_xlfn.LET(_xlpm.sep,":",_xlpm.w,$G3444,_xlfn.CONCAT("~",RIGHT(_xlpm.w,LEN(_xlpm.w)-FIND(_xlpm.sep,_xlpm.w)),"~"))</f>
        <v>~rfur~</v>
      </c>
      <c r="P3444" s="1" t="str">
        <f>_xlfn.LET(_xlpm.sep,":",_xlpm.w,$G3444,_xlfn.CONCAT("[",LEFT(_xlpm.w,FIND(_xlpm.sep,_xlpm.w)-1),"]"))</f>
        <v>[ɹfə]</v>
      </c>
      <c r="Q3444" s="14" cm="1">
        <f t="array" ref="Q3444">SUM(_xlfn._xlws.FILTER($H$2:$H$7109,_xlfn.MAP($O$2:$O$7109,_xlfn.LAMBDA(_xlpm.x,_xlpm.x=$O3444))))</f>
        <v>4.9701789264413521E-5</v>
      </c>
      <c r="R3444" s="14">
        <f>$H3444/Q3444</f>
        <v>1</v>
      </c>
      <c r="S3444" s="14" cm="1">
        <f t="array" ref="S3444">SUM(_xlfn._xlws.FILTER($H$2:$H$7109,_xlfn.MAP($P$2:$P$7109,_xlfn.LAMBDA(_xlpm.x,_xlpm.x=$P3444))))</f>
        <v>7.4552683896620309E-4</v>
      </c>
      <c r="T3444" s="14">
        <f>$H3444/S3444</f>
        <v>6.6666666666666638E-2</v>
      </c>
      <c r="U3444" s="14">
        <f>_xlfn.LET(_xlpm.freq,F3444,_xlpm.size,M3444+1,_xlpm.F,V3444,LOG(1+_xlpm.freq)*LOG(1+_xlpm.size)*_xlpm.F)</f>
        <v>2.9280858441113711E-2</v>
      </c>
      <c r="V3444" s="14">
        <f>_xlfn.LET(_xlpm.a,T3444,_xlpm.b,R3444,2*_xlpm.a*_xlpm.b/(_xlpm.a+_xlpm.b))</f>
        <v>0.12499999999999994</v>
      </c>
      <c r="W3444" s="14">
        <f>_xlfn.LET(_xlpm.p,R3444,_xlpm.q,T3444,LOG(_xlpm.p/_xlpm.q))</f>
        <v>1.1760912590556813</v>
      </c>
      <c r="X3444" s="2"/>
    </row>
    <row r="3445" spans="1:24">
      <c r="A3445" s="1" t="str">
        <f>_xlfn.LET(_xlpm.sep," : ",CONCATENATE(O3445,_xlpm.sep,P3445))</f>
        <v>~rfux~ : [ɹfə]</v>
      </c>
      <c r="B3445" s="1">
        <f>_xlfn.LET(_xlpm.d,$G3445,_xlpm.k,_xlfn.CONCAT(LEFT(TRIM(B$1),1),"*"),COUNTIF(_xlpm.d,_xlpm.k))</f>
        <v>1</v>
      </c>
      <c r="C3445" s="1">
        <f>_xlfn.LET(_xlpm.d,$G3445,_xlpm.k,_xlfn.CONCAT(LEFT(TRIM(C$1),1),"*"),COUNTIF(_xlpm.d,_xlpm.k))</f>
        <v>0</v>
      </c>
      <c r="D3445" s="1">
        <f>_xlfn.LET(_xlpm.d,$G3445,_xlpm.k,_xlfn.CONCAT(LEFT(TRIM(D$1),1),"*"),COUNTIF(_xlpm.d,_xlpm.k))</f>
        <v>0</v>
      </c>
      <c r="E3445" s="1">
        <f>LOG(F3445+1,10)</f>
        <v>0.30102999566398114</v>
      </c>
      <c r="F3445" s="7">
        <v>1</v>
      </c>
      <c r="G3445" s="9" t="s">
        <v>5841</v>
      </c>
      <c r="H3445" s="4">
        <f>F3445/freq.sum.r6e</f>
        <v>4.9701789264413521E-5</v>
      </c>
      <c r="I3445" s="1" t="str">
        <f>_xlfn.LET(_xlpm.sep,":",_xlpm.w,$G3445,LEFT(_xlpm.w,FIND(_xlpm.sep,_xlpm.w)-1))</f>
        <v>ɹfə</v>
      </c>
      <c r="J3445" s="1" t="str">
        <f>_xlfn.LET(_xlpm.sep,":",_xlpm.w,$G3445,RIGHT(_xlpm.w,LEN(_xlpm.w)-FIND(_xlpm.sep,_xlpm.w)))</f>
        <v>rfux</v>
      </c>
      <c r="K3445" s="10">
        <f>_xlfn.LET(_xlpm.w,I3445,LEN(_xlpm.w))</f>
        <v>3</v>
      </c>
      <c r="L3445" s="10">
        <f>_xlfn.LET(_xlpm.w,J3445,LEN(_xlpm.w))</f>
        <v>4</v>
      </c>
      <c r="M3445" s="10">
        <f>_xlfn.LET(_xlpm.a,K3445,_xlpm.b,L3445,MAX(_xlpm.a,_xlpm.b))</f>
        <v>4</v>
      </c>
      <c r="N3445" s="10">
        <f>_xlfn.LET(_xlpm.d,(K3445,L3445),MAX(_xlpm.d)-MIN(_xlpm.d))</f>
        <v>1</v>
      </c>
      <c r="O3445" s="1" t="str">
        <f>_xlfn.LET(_xlpm.sep,":",_xlpm.w,$G3445,_xlfn.CONCAT("~",RIGHT(_xlpm.w,LEN(_xlpm.w)-FIND(_xlpm.sep,_xlpm.w)),"~"))</f>
        <v>~rfux~</v>
      </c>
      <c r="P3445" s="1" t="str">
        <f>_xlfn.LET(_xlpm.sep,":",_xlpm.w,$G3445,_xlfn.CONCAT("[",LEFT(_xlpm.w,FIND(_xlpm.sep,_xlpm.w)-1),"]"))</f>
        <v>[ɹfə]</v>
      </c>
      <c r="Q3445" s="14" cm="1">
        <f t="array" ref="Q3445">SUM(_xlfn._xlws.FILTER($H$2:$H$7117,_xlfn.MAP($O$2:$O$7117,_xlfn.LAMBDA(_xlpm.x,_xlpm.x=$O3445))))</f>
        <v>4.9701789264413521E-5</v>
      </c>
      <c r="R3445" s="14">
        <f>$H3445/Q3445</f>
        <v>1</v>
      </c>
      <c r="S3445" s="14" cm="1">
        <f t="array" ref="S3445">SUM(_xlfn._xlws.FILTER($H$2:$H$7117,_xlfn.MAP($P$2:$P$7117,_xlfn.LAMBDA(_xlpm.x,_xlpm.x=$P3445))))</f>
        <v>7.4552683896620309E-4</v>
      </c>
      <c r="T3445" s="14">
        <f>$H3445/S3445</f>
        <v>6.6666666666666638E-2</v>
      </c>
      <c r="U3445" s="14">
        <f>_xlfn.LET(_xlpm.freq,F3445,_xlpm.size,M3445+1,_xlpm.F,V3445,LOG(1+_xlpm.freq)*LOG(1+_xlpm.size)*_xlpm.F)</f>
        <v>2.9280858441113711E-2</v>
      </c>
      <c r="V3445" s="14">
        <f>_xlfn.LET(_xlpm.a,T3445,_xlpm.b,R3445,2*_xlpm.a*_xlpm.b/(_xlpm.a+_xlpm.b))</f>
        <v>0.12499999999999994</v>
      </c>
      <c r="W3445" s="14">
        <f>_xlfn.LET(_xlpm.p,R3445,_xlpm.q,T3445,LOG(_xlpm.p/_xlpm.q))</f>
        <v>1.1760912590556813</v>
      </c>
      <c r="X3445" s="2"/>
    </row>
    <row r="3446" spans="1:24">
      <c r="A3446" s="1" t="str">
        <f>_xlfn.LET(_xlpm.sep," : ",CONCATENATE(O3446,_xlpm.sep,P3446))</f>
        <v>~rler~ : [ɹlə]</v>
      </c>
      <c r="B3446" s="1">
        <f>_xlfn.LET(_xlpm.d,$G3446,_xlpm.k,_xlfn.CONCAT(LEFT(TRIM(B$1),1),"*"),COUNTIF(_xlpm.d,_xlpm.k))</f>
        <v>1</v>
      </c>
      <c r="C3446" s="1">
        <f>_xlfn.LET(_xlpm.d,$G3446,_xlpm.k,_xlfn.CONCAT(LEFT(TRIM(C$1),1),"*"),COUNTIF(_xlpm.d,_xlpm.k))</f>
        <v>0</v>
      </c>
      <c r="D3446" s="1">
        <f>_xlfn.LET(_xlpm.d,$G3446,_xlpm.k,_xlfn.CONCAT(LEFT(TRIM(D$1),1),"*"),COUNTIF(_xlpm.d,_xlpm.k))</f>
        <v>0</v>
      </c>
      <c r="E3446" s="1">
        <f>LOG(F3446+1,10)</f>
        <v>0.30102999566398114</v>
      </c>
      <c r="F3446" s="7">
        <v>1</v>
      </c>
      <c r="G3446" s="9" t="s">
        <v>5997</v>
      </c>
      <c r="H3446" s="4">
        <f>F3446/freq.sum.r6e</f>
        <v>4.9701789264413521E-5</v>
      </c>
      <c r="I3446" s="1" t="str">
        <f>_xlfn.LET(_xlpm.sep,":",_xlpm.w,$G3446,LEFT(_xlpm.w,FIND(_xlpm.sep,_xlpm.w)-1))</f>
        <v>ɹlə</v>
      </c>
      <c r="J3446" s="1" t="str">
        <f>_xlfn.LET(_xlpm.sep,":",_xlpm.w,$G3446,RIGHT(_xlpm.w,LEN(_xlpm.w)-FIND(_xlpm.sep,_xlpm.w)))</f>
        <v>rler</v>
      </c>
      <c r="K3446" s="10">
        <f>_xlfn.LET(_xlpm.w,I3446,LEN(_xlpm.w))</f>
        <v>3</v>
      </c>
      <c r="L3446" s="10">
        <f>_xlfn.LET(_xlpm.w,J3446,LEN(_xlpm.w))</f>
        <v>4</v>
      </c>
      <c r="M3446" s="10">
        <f>_xlfn.LET(_xlpm.a,K3446,_xlpm.b,L3446,MAX(_xlpm.a,_xlpm.b))</f>
        <v>4</v>
      </c>
      <c r="N3446" s="10">
        <f>_xlfn.LET(_xlpm.d,(K3446,L3446),MAX(_xlpm.d)-MIN(_xlpm.d))</f>
        <v>1</v>
      </c>
      <c r="O3446" s="1" t="str">
        <f>_xlfn.LET(_xlpm.sep,":",_xlpm.w,$G3446,_xlfn.CONCAT("~",RIGHT(_xlpm.w,LEN(_xlpm.w)-FIND(_xlpm.sep,_xlpm.w)),"~"))</f>
        <v>~rler~</v>
      </c>
      <c r="P3446" s="1" t="str">
        <f>_xlfn.LET(_xlpm.sep,":",_xlpm.w,$G3446,_xlfn.CONCAT("[",LEFT(_xlpm.w,FIND(_xlpm.sep,_xlpm.w)-1),"]"))</f>
        <v>[ɹlə]</v>
      </c>
      <c r="Q3446" s="14" cm="1">
        <f t="array" ref="Q3446">SUM(_xlfn._xlws.FILTER($H$2:$H$7117,_xlfn.MAP($O$2:$O$7117,_xlfn.LAMBDA(_xlpm.x,_xlpm.x=$O3446))))</f>
        <v>4.9701789264413521E-5</v>
      </c>
      <c r="R3446" s="14">
        <f>$H3446/Q3446</f>
        <v>1</v>
      </c>
      <c r="S3446" s="14" cm="1">
        <f t="array" ref="S3446">SUM(_xlfn._xlws.FILTER($H$2:$H$7117,_xlfn.MAP($P$2:$P$7117,_xlfn.LAMBDA(_xlpm.x,_xlpm.x=$P3446))))</f>
        <v>7.4552683896620309E-4</v>
      </c>
      <c r="T3446" s="14">
        <f>$H3446/S3446</f>
        <v>6.6666666666666638E-2</v>
      </c>
      <c r="U3446" s="14">
        <f>_xlfn.LET(_xlpm.freq,F3446,_xlpm.size,M3446+1,_xlpm.F,V3446,LOG(1+_xlpm.freq)*LOG(1+_xlpm.size)*_xlpm.F)</f>
        <v>2.9280858441113711E-2</v>
      </c>
      <c r="V3446" s="14">
        <f>_xlfn.LET(_xlpm.a,T3446,_xlpm.b,R3446,2*_xlpm.a*_xlpm.b/(_xlpm.a+_xlpm.b))</f>
        <v>0.12499999999999994</v>
      </c>
      <c r="W3446" s="14">
        <f>_xlfn.LET(_xlpm.p,R3446,_xlpm.q,T3446,LOG(_xlpm.p/_xlpm.q))</f>
        <v>1.1760912590556813</v>
      </c>
      <c r="X3446" s="2"/>
    </row>
    <row r="3447" spans="1:24">
      <c r="A3447" s="1" t="str">
        <f>_xlfn.LET(_xlpm.sep," : ",CONCATENATE(O3447,_xlpm.sep,P3447))</f>
        <v>~rlex~ : [ɹlə]</v>
      </c>
      <c r="B3447" s="1">
        <f>_xlfn.LET(_xlpm.d,$G3447,_xlpm.k,_xlfn.CONCAT(LEFT(TRIM(B$1),1),"*"),COUNTIF(_xlpm.d,_xlpm.k))</f>
        <v>1</v>
      </c>
      <c r="C3447" s="1">
        <f>_xlfn.LET(_xlpm.d,$G3447,_xlpm.k,_xlfn.CONCAT(LEFT(TRIM(C$1),1),"*"),COUNTIF(_xlpm.d,_xlpm.k))</f>
        <v>0</v>
      </c>
      <c r="D3447" s="1">
        <f>_xlfn.LET(_xlpm.d,$G3447,_xlpm.k,_xlfn.CONCAT(LEFT(TRIM(D$1),1),"*"),COUNTIF(_xlpm.d,_xlpm.k))</f>
        <v>0</v>
      </c>
      <c r="E3447" s="1">
        <f>LOG(F3447+1,10)</f>
        <v>0.30102999566398114</v>
      </c>
      <c r="F3447" s="7">
        <v>1</v>
      </c>
      <c r="G3447" s="9" t="s">
        <v>5999</v>
      </c>
      <c r="H3447" s="4">
        <f>F3447/freq.sum.r6e</f>
        <v>4.9701789264413521E-5</v>
      </c>
      <c r="I3447" s="1" t="str">
        <f>_xlfn.LET(_xlpm.sep,":",_xlpm.w,$G3447,LEFT(_xlpm.w,FIND(_xlpm.sep,_xlpm.w)-1))</f>
        <v>ɹlə</v>
      </c>
      <c r="J3447" s="1" t="str">
        <f>_xlfn.LET(_xlpm.sep,":",_xlpm.w,$G3447,RIGHT(_xlpm.w,LEN(_xlpm.w)-FIND(_xlpm.sep,_xlpm.w)))</f>
        <v>rlex</v>
      </c>
      <c r="K3447" s="10">
        <f>_xlfn.LET(_xlpm.w,I3447,LEN(_xlpm.w))</f>
        <v>3</v>
      </c>
      <c r="L3447" s="10">
        <f>_xlfn.LET(_xlpm.w,J3447,LEN(_xlpm.w))</f>
        <v>4</v>
      </c>
      <c r="M3447" s="10">
        <f>_xlfn.LET(_xlpm.a,K3447,_xlpm.b,L3447,MAX(_xlpm.a,_xlpm.b))</f>
        <v>4</v>
      </c>
      <c r="N3447" s="10">
        <f>_xlfn.LET(_xlpm.d,(K3447,L3447),MAX(_xlpm.d)-MIN(_xlpm.d))</f>
        <v>1</v>
      </c>
      <c r="O3447" s="1" t="str">
        <f>_xlfn.LET(_xlpm.sep,":",_xlpm.w,$G3447,_xlfn.CONCAT("~",RIGHT(_xlpm.w,LEN(_xlpm.w)-FIND(_xlpm.sep,_xlpm.w)),"~"))</f>
        <v>~rlex~</v>
      </c>
      <c r="P3447" s="1" t="str">
        <f>_xlfn.LET(_xlpm.sep,":",_xlpm.w,$G3447,_xlfn.CONCAT("[",LEFT(_xlpm.w,FIND(_xlpm.sep,_xlpm.w)-1),"]"))</f>
        <v>[ɹlə]</v>
      </c>
      <c r="Q3447" s="14" cm="1">
        <f t="array" ref="Q3447">SUM(_xlfn._xlws.FILTER($H$2:$H$7117,_xlfn.MAP($O$2:$O$7117,_xlfn.LAMBDA(_xlpm.x,_xlpm.x=$O3447))))</f>
        <v>4.9701789264413521E-5</v>
      </c>
      <c r="R3447" s="14">
        <f>$H3447/Q3447</f>
        <v>1</v>
      </c>
      <c r="S3447" s="14" cm="1">
        <f t="array" ref="S3447">SUM(_xlfn._xlws.FILTER($H$2:$H$7117,_xlfn.MAP($P$2:$P$7117,_xlfn.LAMBDA(_xlpm.x,_xlpm.x=$P3447))))</f>
        <v>7.4552683896620309E-4</v>
      </c>
      <c r="T3447" s="14">
        <f>$H3447/S3447</f>
        <v>6.6666666666666638E-2</v>
      </c>
      <c r="U3447" s="14">
        <f>_xlfn.LET(_xlpm.freq,F3447,_xlpm.size,M3447+1,_xlpm.F,V3447,LOG(1+_xlpm.freq)*LOG(1+_xlpm.size)*_xlpm.F)</f>
        <v>2.9280858441113711E-2</v>
      </c>
      <c r="V3447" s="14">
        <f>_xlfn.LET(_xlpm.a,T3447,_xlpm.b,R3447,2*_xlpm.a*_xlpm.b/(_xlpm.a+_xlpm.b))</f>
        <v>0.12499999999999994</v>
      </c>
      <c r="W3447" s="14">
        <f>_xlfn.LET(_xlpm.p,R3447,_xlpm.q,T3447,LOG(_xlpm.p/_xlpm.q))</f>
        <v>1.1760912590556813</v>
      </c>
      <c r="X3447" s="2"/>
    </row>
    <row r="3448" spans="1:24">
      <c r="A3448" s="1" t="str">
        <f>_xlfn.LET(_xlpm.sep," : ",CONCATENATE(O3448,_xlpm.sep,P3448))</f>
        <v>~rlor~ : [ɹlə]</v>
      </c>
      <c r="B3448" s="1">
        <f>_xlfn.LET(_xlpm.d,$G3448,_xlpm.k,_xlfn.CONCAT(LEFT(TRIM(B$1),1),"*"),COUNTIF(_xlpm.d,_xlpm.k))</f>
        <v>1</v>
      </c>
      <c r="C3448" s="1">
        <f>_xlfn.LET(_xlpm.d,$G3448,_xlpm.k,_xlfn.CONCAT(LEFT(TRIM(C$1),1),"*"),COUNTIF(_xlpm.d,_xlpm.k))</f>
        <v>0</v>
      </c>
      <c r="D3448" s="1">
        <f>_xlfn.LET(_xlpm.d,$G3448,_xlpm.k,_xlfn.CONCAT(LEFT(TRIM(D$1),1),"*"),COUNTIF(_xlpm.d,_xlpm.k))</f>
        <v>0</v>
      </c>
      <c r="E3448" s="1">
        <f>LOG(F3448+1,10)</f>
        <v>0.30102999566398114</v>
      </c>
      <c r="F3448" s="7">
        <v>1</v>
      </c>
      <c r="G3448" s="9" t="s">
        <v>6012</v>
      </c>
      <c r="H3448" s="4">
        <f>F3448/freq.sum.r6e</f>
        <v>4.9701789264413521E-5</v>
      </c>
      <c r="I3448" s="1" t="str">
        <f>_xlfn.LET(_xlpm.sep,":",_xlpm.w,$G3448,LEFT(_xlpm.w,FIND(_xlpm.sep,_xlpm.w)-1))</f>
        <v>ɹlə</v>
      </c>
      <c r="J3448" s="1" t="str">
        <f>_xlfn.LET(_xlpm.sep,":",_xlpm.w,$G3448,RIGHT(_xlpm.w,LEN(_xlpm.w)-FIND(_xlpm.sep,_xlpm.w)))</f>
        <v>rlor</v>
      </c>
      <c r="K3448" s="10">
        <f>_xlfn.LET(_xlpm.w,I3448,LEN(_xlpm.w))</f>
        <v>3</v>
      </c>
      <c r="L3448" s="10">
        <f>_xlfn.LET(_xlpm.w,J3448,LEN(_xlpm.w))</f>
        <v>4</v>
      </c>
      <c r="M3448" s="10">
        <f>_xlfn.LET(_xlpm.a,K3448,_xlpm.b,L3448,MAX(_xlpm.a,_xlpm.b))</f>
        <v>4</v>
      </c>
      <c r="N3448" s="10">
        <f>_xlfn.LET(_xlpm.d,(K3448,L3448),MAX(_xlpm.d)-MIN(_xlpm.d))</f>
        <v>1</v>
      </c>
      <c r="O3448" s="1" t="str">
        <f>_xlfn.LET(_xlpm.sep,":",_xlpm.w,$G3448,_xlfn.CONCAT("~",RIGHT(_xlpm.w,LEN(_xlpm.w)-FIND(_xlpm.sep,_xlpm.w)),"~"))</f>
        <v>~rlor~</v>
      </c>
      <c r="P3448" s="1" t="str">
        <f>_xlfn.LET(_xlpm.sep,":",_xlpm.w,$G3448,_xlfn.CONCAT("[",LEFT(_xlpm.w,FIND(_xlpm.sep,_xlpm.w)-1),"]"))</f>
        <v>[ɹlə]</v>
      </c>
      <c r="Q3448" s="14" cm="1">
        <f t="array" ref="Q3448">SUM(_xlfn._xlws.FILTER($H$2:$H$7117,_xlfn.MAP($O$2:$O$7117,_xlfn.LAMBDA(_xlpm.x,_xlpm.x=$O3448))))</f>
        <v>4.9701789264413521E-5</v>
      </c>
      <c r="R3448" s="14">
        <f>$H3448/Q3448</f>
        <v>1</v>
      </c>
      <c r="S3448" s="14" cm="1">
        <f t="array" ref="S3448">SUM(_xlfn._xlws.FILTER($H$2:$H$7117,_xlfn.MAP($P$2:$P$7117,_xlfn.LAMBDA(_xlpm.x,_xlpm.x=$P3448))))</f>
        <v>7.4552683896620309E-4</v>
      </c>
      <c r="T3448" s="14">
        <f>$H3448/S3448</f>
        <v>6.6666666666666638E-2</v>
      </c>
      <c r="U3448" s="14">
        <f>_xlfn.LET(_xlpm.freq,F3448,_xlpm.size,M3448+1,_xlpm.F,V3448,LOG(1+_xlpm.freq)*LOG(1+_xlpm.size)*_xlpm.F)</f>
        <v>2.9280858441113711E-2</v>
      </c>
      <c r="V3448" s="14">
        <f>_xlfn.LET(_xlpm.a,T3448,_xlpm.b,R3448,2*_xlpm.a*_xlpm.b/(_xlpm.a+_xlpm.b))</f>
        <v>0.12499999999999994</v>
      </c>
      <c r="W3448" s="14">
        <f>_xlfn.LET(_xlpm.p,R3448,_xlpm.q,T3448,LOG(_xlpm.p/_xlpm.q))</f>
        <v>1.1760912590556813</v>
      </c>
      <c r="X3448" s="2"/>
    </row>
    <row r="3449" spans="1:24">
      <c r="A3449" s="1" t="str">
        <f>_xlfn.LET(_xlpm.sep," : ",CONCATENATE(O3449,_xlpm.sep,P3449))</f>
        <v>~rlox~ : [ɹlə]</v>
      </c>
      <c r="B3449" s="1">
        <f>_xlfn.LET(_xlpm.d,$G3449,_xlpm.k,_xlfn.CONCAT(LEFT(TRIM(B$1),1),"*"),COUNTIF(_xlpm.d,_xlpm.k))</f>
        <v>1</v>
      </c>
      <c r="C3449" s="1">
        <f>_xlfn.LET(_xlpm.d,$G3449,_xlpm.k,_xlfn.CONCAT(LEFT(TRIM(C$1),1),"*"),COUNTIF(_xlpm.d,_xlpm.k))</f>
        <v>0</v>
      </c>
      <c r="D3449" s="1">
        <f>_xlfn.LET(_xlpm.d,$G3449,_xlpm.k,_xlfn.CONCAT(LEFT(TRIM(D$1),1),"*"),COUNTIF(_xlpm.d,_xlpm.k))</f>
        <v>0</v>
      </c>
      <c r="E3449" s="1">
        <f>LOG(F3449+1,10)</f>
        <v>0.30102999566398114</v>
      </c>
      <c r="F3449" s="7">
        <v>1</v>
      </c>
      <c r="G3449" s="9" t="s">
        <v>6014</v>
      </c>
      <c r="H3449" s="4">
        <f>F3449/freq.sum.r6e</f>
        <v>4.9701789264413521E-5</v>
      </c>
      <c r="I3449" s="1" t="str">
        <f>_xlfn.LET(_xlpm.sep,":",_xlpm.w,$G3449,LEFT(_xlpm.w,FIND(_xlpm.sep,_xlpm.w)-1))</f>
        <v>ɹlə</v>
      </c>
      <c r="J3449" s="1" t="str">
        <f>_xlfn.LET(_xlpm.sep,":",_xlpm.w,$G3449,RIGHT(_xlpm.w,LEN(_xlpm.w)-FIND(_xlpm.sep,_xlpm.w)))</f>
        <v>rlox</v>
      </c>
      <c r="K3449" s="10">
        <f>_xlfn.LET(_xlpm.w,I3449,LEN(_xlpm.w))</f>
        <v>3</v>
      </c>
      <c r="L3449" s="10">
        <f>_xlfn.LET(_xlpm.w,J3449,LEN(_xlpm.w))</f>
        <v>4</v>
      </c>
      <c r="M3449" s="10">
        <f>_xlfn.LET(_xlpm.a,K3449,_xlpm.b,L3449,MAX(_xlpm.a,_xlpm.b))</f>
        <v>4</v>
      </c>
      <c r="N3449" s="10">
        <f>_xlfn.LET(_xlpm.d,(K3449,L3449),MAX(_xlpm.d)-MIN(_xlpm.d))</f>
        <v>1</v>
      </c>
      <c r="O3449" s="1" t="str">
        <f>_xlfn.LET(_xlpm.sep,":",_xlpm.w,$G3449,_xlfn.CONCAT("~",RIGHT(_xlpm.w,LEN(_xlpm.w)-FIND(_xlpm.sep,_xlpm.w)),"~"))</f>
        <v>~rlox~</v>
      </c>
      <c r="P3449" s="1" t="str">
        <f>_xlfn.LET(_xlpm.sep,":",_xlpm.w,$G3449,_xlfn.CONCAT("[",LEFT(_xlpm.w,FIND(_xlpm.sep,_xlpm.w)-1),"]"))</f>
        <v>[ɹlə]</v>
      </c>
      <c r="Q3449" s="14" cm="1">
        <f t="array" ref="Q3449">SUM(_xlfn._xlws.FILTER($H$2:$H$7117,_xlfn.MAP($O$2:$O$7117,_xlfn.LAMBDA(_xlpm.x,_xlpm.x=$O3449))))</f>
        <v>4.9701789264413521E-5</v>
      </c>
      <c r="R3449" s="14">
        <f>$H3449/Q3449</f>
        <v>1</v>
      </c>
      <c r="S3449" s="14" cm="1">
        <f t="array" ref="S3449">SUM(_xlfn._xlws.FILTER($H$2:$H$7117,_xlfn.MAP($P$2:$P$7117,_xlfn.LAMBDA(_xlpm.x,_xlpm.x=$P3449))))</f>
        <v>7.4552683896620309E-4</v>
      </c>
      <c r="T3449" s="14">
        <f>$H3449/S3449</f>
        <v>6.6666666666666638E-2</v>
      </c>
      <c r="U3449" s="14">
        <f>_xlfn.LET(_xlpm.freq,F3449,_xlpm.size,M3449+1,_xlpm.F,V3449,LOG(1+_xlpm.freq)*LOG(1+_xlpm.size)*_xlpm.F)</f>
        <v>2.9280858441113711E-2</v>
      </c>
      <c r="V3449" s="14">
        <f>_xlfn.LET(_xlpm.a,T3449,_xlpm.b,R3449,2*_xlpm.a*_xlpm.b/(_xlpm.a+_xlpm.b))</f>
        <v>0.12499999999999994</v>
      </c>
      <c r="W3449" s="14">
        <f>_xlfn.LET(_xlpm.p,R3449,_xlpm.q,T3449,LOG(_xlpm.p/_xlpm.q))</f>
        <v>1.1760912590556813</v>
      </c>
      <c r="X3449" s="2"/>
    </row>
    <row r="3450" spans="1:24">
      <c r="A3450" s="1" t="str">
        <f>_xlfn.LET(_xlpm.sep," : ",CONCATENATE(O3450,_xlpm.sep,P3450))</f>
        <v>~rnar~ : [ɹnə]</v>
      </c>
      <c r="B3450" s="1">
        <f>_xlfn.LET(_xlpm.d,$G3450,_xlpm.k,_xlfn.CONCAT(LEFT(TRIM(B$1),1),"*"),COUNTIF(_xlpm.d,_xlpm.k))</f>
        <v>1</v>
      </c>
      <c r="C3450" s="1">
        <f>_xlfn.LET(_xlpm.d,$G3450,_xlpm.k,_xlfn.CONCAT(LEFT(TRIM(C$1),1),"*"),COUNTIF(_xlpm.d,_xlpm.k))</f>
        <v>0</v>
      </c>
      <c r="D3450" s="1">
        <f>_xlfn.LET(_xlpm.d,$G3450,_xlpm.k,_xlfn.CONCAT(LEFT(TRIM(D$1),1),"*"),COUNTIF(_xlpm.d,_xlpm.k))</f>
        <v>0</v>
      </c>
      <c r="E3450" s="1">
        <f>LOG(F3450+1,10)</f>
        <v>0.30102999566398114</v>
      </c>
      <c r="F3450" s="7">
        <v>1</v>
      </c>
      <c r="G3450" s="9" t="s">
        <v>6097</v>
      </c>
      <c r="H3450" s="4">
        <f>F3450/freq.sum.r6e</f>
        <v>4.9701789264413521E-5</v>
      </c>
      <c r="I3450" s="1" t="str">
        <f>_xlfn.LET(_xlpm.sep,":",_xlpm.w,$G3450,LEFT(_xlpm.w,FIND(_xlpm.sep,_xlpm.w)-1))</f>
        <v>ɹnə</v>
      </c>
      <c r="J3450" s="1" t="str">
        <f>_xlfn.LET(_xlpm.sep,":",_xlpm.w,$G3450,RIGHT(_xlpm.w,LEN(_xlpm.w)-FIND(_xlpm.sep,_xlpm.w)))</f>
        <v>rnar</v>
      </c>
      <c r="K3450" s="10">
        <f>_xlfn.LET(_xlpm.w,I3450,LEN(_xlpm.w))</f>
        <v>3</v>
      </c>
      <c r="L3450" s="10">
        <f>_xlfn.LET(_xlpm.w,J3450,LEN(_xlpm.w))</f>
        <v>4</v>
      </c>
      <c r="M3450" s="10">
        <f>_xlfn.LET(_xlpm.a,K3450,_xlpm.b,L3450,MAX(_xlpm.a,_xlpm.b))</f>
        <v>4</v>
      </c>
      <c r="N3450" s="10">
        <f>_xlfn.LET(_xlpm.d,(K3450,L3450),MAX(_xlpm.d)-MIN(_xlpm.d))</f>
        <v>1</v>
      </c>
      <c r="O3450" s="1" t="str">
        <f>_xlfn.LET(_xlpm.sep,":",_xlpm.w,$G3450,_xlfn.CONCAT("~",RIGHT(_xlpm.w,LEN(_xlpm.w)-FIND(_xlpm.sep,_xlpm.w)),"~"))</f>
        <v>~rnar~</v>
      </c>
      <c r="P3450" s="1" t="str">
        <f>_xlfn.LET(_xlpm.sep,":",_xlpm.w,$G3450,_xlfn.CONCAT("[",LEFT(_xlpm.w,FIND(_xlpm.sep,_xlpm.w)-1),"]"))</f>
        <v>[ɹnə]</v>
      </c>
      <c r="Q3450" s="14" cm="1">
        <f t="array" ref="Q3450">SUM(_xlfn._xlws.FILTER($H$2:$H$7111,_xlfn.MAP($O$2:$O$7111,_xlfn.LAMBDA(_xlpm.x,_xlpm.x=$O3450))))</f>
        <v>4.9701789264413521E-5</v>
      </c>
      <c r="R3450" s="14">
        <f>$H3450/Q3450</f>
        <v>1</v>
      </c>
      <c r="S3450" s="14" cm="1">
        <f t="array" ref="S3450">SUM(_xlfn._xlws.FILTER($H$2:$H$7111,_xlfn.MAP($P$2:$P$7111,_xlfn.LAMBDA(_xlpm.x,_xlpm.x=$P3450))))</f>
        <v>7.4552683896620309E-4</v>
      </c>
      <c r="T3450" s="14">
        <f>$H3450/S3450</f>
        <v>6.6666666666666638E-2</v>
      </c>
      <c r="U3450" s="14">
        <f>_xlfn.LET(_xlpm.freq,F3450,_xlpm.size,M3450+1,_xlpm.F,V3450,LOG(1+_xlpm.freq)*LOG(1+_xlpm.size)*_xlpm.F)</f>
        <v>2.9280858441113711E-2</v>
      </c>
      <c r="V3450" s="14">
        <f>_xlfn.LET(_xlpm.a,T3450,_xlpm.b,R3450,2*_xlpm.a*_xlpm.b/(_xlpm.a+_xlpm.b))</f>
        <v>0.12499999999999994</v>
      </c>
      <c r="W3450" s="14">
        <f>_xlfn.LET(_xlpm.p,R3450,_xlpm.q,T3450,LOG(_xlpm.p/_xlpm.q))</f>
        <v>1.1760912590556813</v>
      </c>
      <c r="X3450" s="2"/>
    </row>
    <row r="3451" spans="1:24">
      <c r="A3451" s="1" t="str">
        <f>_xlfn.LET(_xlpm.sep," : ",CONCATENATE(O3451,_xlpm.sep,P3451))</f>
        <v>~rnax~ : [ɹnə]</v>
      </c>
      <c r="B3451" s="1">
        <f>_xlfn.LET(_xlpm.d,$G3451,_xlpm.k,_xlfn.CONCAT(LEFT(TRIM(B$1),1),"*"),COUNTIF(_xlpm.d,_xlpm.k))</f>
        <v>1</v>
      </c>
      <c r="C3451" s="1">
        <f>_xlfn.LET(_xlpm.d,$G3451,_xlpm.k,_xlfn.CONCAT(LEFT(TRIM(C$1),1),"*"),COUNTIF(_xlpm.d,_xlpm.k))</f>
        <v>0</v>
      </c>
      <c r="D3451" s="1">
        <f>_xlfn.LET(_xlpm.d,$G3451,_xlpm.k,_xlfn.CONCAT(LEFT(TRIM(D$1),1),"*"),COUNTIF(_xlpm.d,_xlpm.k))</f>
        <v>0</v>
      </c>
      <c r="E3451" s="1">
        <f>LOG(F3451+1,10)</f>
        <v>0.30102999566398114</v>
      </c>
      <c r="F3451" s="7">
        <v>1</v>
      </c>
      <c r="G3451" s="9" t="s">
        <v>6099</v>
      </c>
      <c r="H3451" s="4">
        <f>F3451/freq.sum.r6e</f>
        <v>4.9701789264413521E-5</v>
      </c>
      <c r="I3451" s="1" t="str">
        <f>_xlfn.LET(_xlpm.sep,":",_xlpm.w,$G3451,LEFT(_xlpm.w,FIND(_xlpm.sep,_xlpm.w)-1))</f>
        <v>ɹnə</v>
      </c>
      <c r="J3451" s="1" t="str">
        <f>_xlfn.LET(_xlpm.sep,":",_xlpm.w,$G3451,RIGHT(_xlpm.w,LEN(_xlpm.w)-FIND(_xlpm.sep,_xlpm.w)))</f>
        <v>rnax</v>
      </c>
      <c r="K3451" s="10">
        <f>_xlfn.LET(_xlpm.w,I3451,LEN(_xlpm.w))</f>
        <v>3</v>
      </c>
      <c r="L3451" s="10">
        <f>_xlfn.LET(_xlpm.w,J3451,LEN(_xlpm.w))</f>
        <v>4</v>
      </c>
      <c r="M3451" s="10">
        <f>_xlfn.LET(_xlpm.a,K3451,_xlpm.b,L3451,MAX(_xlpm.a,_xlpm.b))</f>
        <v>4</v>
      </c>
      <c r="N3451" s="10">
        <f>_xlfn.LET(_xlpm.d,(K3451,L3451),MAX(_xlpm.d)-MIN(_xlpm.d))</f>
        <v>1</v>
      </c>
      <c r="O3451" s="1" t="str">
        <f>_xlfn.LET(_xlpm.sep,":",_xlpm.w,$G3451,_xlfn.CONCAT("~",RIGHT(_xlpm.w,LEN(_xlpm.w)-FIND(_xlpm.sep,_xlpm.w)),"~"))</f>
        <v>~rnax~</v>
      </c>
      <c r="P3451" s="1" t="str">
        <f>_xlfn.LET(_xlpm.sep,":",_xlpm.w,$G3451,_xlfn.CONCAT("[",LEFT(_xlpm.w,FIND(_xlpm.sep,_xlpm.w)-1),"]"))</f>
        <v>[ɹnə]</v>
      </c>
      <c r="Q3451" s="14" cm="1">
        <f t="array" ref="Q3451">SUM(_xlfn._xlws.FILTER($H$2:$H$7109,_xlfn.MAP($O$2:$O$7109,_xlfn.LAMBDA(_xlpm.x,_xlpm.x=$O3451))))</f>
        <v>4.9701789264413521E-5</v>
      </c>
      <c r="R3451" s="14">
        <f>$H3451/Q3451</f>
        <v>1</v>
      </c>
      <c r="S3451" s="14" cm="1">
        <f t="array" ref="S3451">SUM(_xlfn._xlws.FILTER($H$2:$H$7109,_xlfn.MAP($P$2:$P$7109,_xlfn.LAMBDA(_xlpm.x,_xlpm.x=$P3451))))</f>
        <v>7.4552683896620309E-4</v>
      </c>
      <c r="T3451" s="14">
        <f>$H3451/S3451</f>
        <v>6.6666666666666638E-2</v>
      </c>
      <c r="U3451" s="14">
        <f>_xlfn.LET(_xlpm.freq,F3451,_xlpm.size,M3451+1,_xlpm.F,V3451,LOG(1+_xlpm.freq)*LOG(1+_xlpm.size)*_xlpm.F)</f>
        <v>2.9280858441113711E-2</v>
      </c>
      <c r="V3451" s="14">
        <f>_xlfn.LET(_xlpm.a,T3451,_xlpm.b,R3451,2*_xlpm.a*_xlpm.b/(_xlpm.a+_xlpm.b))</f>
        <v>0.12499999999999994</v>
      </c>
      <c r="W3451" s="14">
        <f>_xlfn.LET(_xlpm.p,R3451,_xlpm.q,T3451,LOG(_xlpm.p/_xlpm.q))</f>
        <v>1.1760912590556813</v>
      </c>
      <c r="X3451" s="2"/>
    </row>
    <row r="3452" spans="1:24">
      <c r="A3452" s="1" t="str">
        <f>_xlfn.LET(_xlpm.sep," : ",CONCATENATE(O3452,_xlpm.sep,P3452))</f>
        <v>~rnex~ : [ɹnə]</v>
      </c>
      <c r="B3452" s="1">
        <f>_xlfn.LET(_xlpm.d,$G3452,_xlpm.k,_xlfn.CONCAT(LEFT(TRIM(B$1),1),"*"),COUNTIF(_xlpm.d,_xlpm.k))</f>
        <v>1</v>
      </c>
      <c r="C3452" s="1">
        <f>_xlfn.LET(_xlpm.d,$G3452,_xlpm.k,_xlfn.CONCAT(LEFT(TRIM(C$1),1),"*"),COUNTIF(_xlpm.d,_xlpm.k))</f>
        <v>0</v>
      </c>
      <c r="D3452" s="1">
        <f>_xlfn.LET(_xlpm.d,$G3452,_xlpm.k,_xlfn.CONCAT(LEFT(TRIM(D$1),1),"*"),COUNTIF(_xlpm.d,_xlpm.k))</f>
        <v>0</v>
      </c>
      <c r="E3452" s="1">
        <f>LOG(F3452+1,10)</f>
        <v>0.30102999566398114</v>
      </c>
      <c r="F3452" s="7">
        <v>1</v>
      </c>
      <c r="G3452" s="9" t="s">
        <v>6113</v>
      </c>
      <c r="H3452" s="4">
        <f>F3452/freq.sum.r6e</f>
        <v>4.9701789264413521E-5</v>
      </c>
      <c r="I3452" s="1" t="str">
        <f>_xlfn.LET(_xlpm.sep,":",_xlpm.w,$G3452,LEFT(_xlpm.w,FIND(_xlpm.sep,_xlpm.w)-1))</f>
        <v>ɹnə</v>
      </c>
      <c r="J3452" s="1" t="str">
        <f>_xlfn.LET(_xlpm.sep,":",_xlpm.w,$G3452,RIGHT(_xlpm.w,LEN(_xlpm.w)-FIND(_xlpm.sep,_xlpm.w)))</f>
        <v>rnex</v>
      </c>
      <c r="K3452" s="10">
        <f>_xlfn.LET(_xlpm.w,I3452,LEN(_xlpm.w))</f>
        <v>3</v>
      </c>
      <c r="L3452" s="10">
        <f>_xlfn.LET(_xlpm.w,J3452,LEN(_xlpm.w))</f>
        <v>4</v>
      </c>
      <c r="M3452" s="10">
        <f>_xlfn.LET(_xlpm.a,K3452,_xlpm.b,L3452,MAX(_xlpm.a,_xlpm.b))</f>
        <v>4</v>
      </c>
      <c r="N3452" s="10">
        <f>_xlfn.LET(_xlpm.d,(K3452,L3452),MAX(_xlpm.d)-MIN(_xlpm.d))</f>
        <v>1</v>
      </c>
      <c r="O3452" s="1" t="str">
        <f>_xlfn.LET(_xlpm.sep,":",_xlpm.w,$G3452,_xlfn.CONCAT("~",RIGHT(_xlpm.w,LEN(_xlpm.w)-FIND(_xlpm.sep,_xlpm.w)),"~"))</f>
        <v>~rnex~</v>
      </c>
      <c r="P3452" s="1" t="str">
        <f>_xlfn.LET(_xlpm.sep,":",_xlpm.w,$G3452,_xlfn.CONCAT("[",LEFT(_xlpm.w,FIND(_xlpm.sep,_xlpm.w)-1),"]"))</f>
        <v>[ɹnə]</v>
      </c>
      <c r="Q3452" s="14" cm="1">
        <f t="array" ref="Q3452">SUM(_xlfn._xlws.FILTER($H$2:$H$7117,_xlfn.MAP($O$2:$O$7117,_xlfn.LAMBDA(_xlpm.x,_xlpm.x=$O3452))))</f>
        <v>4.9701789264413521E-5</v>
      </c>
      <c r="R3452" s="14">
        <f>$H3452/Q3452</f>
        <v>1</v>
      </c>
      <c r="S3452" s="14" cm="1">
        <f t="array" ref="S3452">SUM(_xlfn._xlws.FILTER($H$2:$H$7117,_xlfn.MAP($P$2:$P$7117,_xlfn.LAMBDA(_xlpm.x,_xlpm.x=$P3452))))</f>
        <v>7.4552683896620309E-4</v>
      </c>
      <c r="T3452" s="14">
        <f>$H3452/S3452</f>
        <v>6.6666666666666638E-2</v>
      </c>
      <c r="U3452" s="14">
        <f>_xlfn.LET(_xlpm.freq,F3452,_xlpm.size,M3452+1,_xlpm.F,V3452,LOG(1+_xlpm.freq)*LOG(1+_xlpm.size)*_xlpm.F)</f>
        <v>2.9280858441113711E-2</v>
      </c>
      <c r="V3452" s="14">
        <f>_xlfn.LET(_xlpm.a,T3452,_xlpm.b,R3452,2*_xlpm.a*_xlpm.b/(_xlpm.a+_xlpm.b))</f>
        <v>0.12499999999999994</v>
      </c>
      <c r="W3452" s="14">
        <f>_xlfn.LET(_xlpm.p,R3452,_xlpm.q,T3452,LOG(_xlpm.p/_xlpm.q))</f>
        <v>1.1760912590556813</v>
      </c>
      <c r="X3452" s="2"/>
    </row>
    <row r="3453" spans="1:24">
      <c r="A3453" s="1" t="str">
        <f>_xlfn.LET(_xlpm.sep," : ",CONCATENATE(O3453,_xlpm.sep,P3453))</f>
        <v>~rnor~ : [ɹnə]</v>
      </c>
      <c r="B3453" s="1">
        <f>_xlfn.LET(_xlpm.d,$G3453,_xlpm.k,_xlfn.CONCAT(LEFT(TRIM(B$1),1),"*"),COUNTIF(_xlpm.d,_xlpm.k))</f>
        <v>1</v>
      </c>
      <c r="C3453" s="1">
        <f>_xlfn.LET(_xlpm.d,$G3453,_xlpm.k,_xlfn.CONCAT(LEFT(TRIM(C$1),1),"*"),COUNTIF(_xlpm.d,_xlpm.k))</f>
        <v>0</v>
      </c>
      <c r="D3453" s="1">
        <f>_xlfn.LET(_xlpm.d,$G3453,_xlpm.k,_xlfn.CONCAT(LEFT(TRIM(D$1),1),"*"),COUNTIF(_xlpm.d,_xlpm.k))</f>
        <v>0</v>
      </c>
      <c r="E3453" s="1">
        <f>LOG(F3453+1,10)</f>
        <v>0.30102999566398114</v>
      </c>
      <c r="F3453" s="7">
        <v>1</v>
      </c>
      <c r="G3453" s="9" t="s">
        <v>6129</v>
      </c>
      <c r="H3453" s="4">
        <f>F3453/freq.sum.r6e</f>
        <v>4.9701789264413521E-5</v>
      </c>
      <c r="I3453" s="1" t="str">
        <f>_xlfn.LET(_xlpm.sep,":",_xlpm.w,$G3453,LEFT(_xlpm.w,FIND(_xlpm.sep,_xlpm.w)-1))</f>
        <v>ɹnə</v>
      </c>
      <c r="J3453" s="1" t="str">
        <f>_xlfn.LET(_xlpm.sep,":",_xlpm.w,$G3453,RIGHT(_xlpm.w,LEN(_xlpm.w)-FIND(_xlpm.sep,_xlpm.w)))</f>
        <v>rnor</v>
      </c>
      <c r="K3453" s="10">
        <f>_xlfn.LET(_xlpm.w,I3453,LEN(_xlpm.w))</f>
        <v>3</v>
      </c>
      <c r="L3453" s="10">
        <f>_xlfn.LET(_xlpm.w,J3453,LEN(_xlpm.w))</f>
        <v>4</v>
      </c>
      <c r="M3453" s="10">
        <f>_xlfn.LET(_xlpm.a,K3453,_xlpm.b,L3453,MAX(_xlpm.a,_xlpm.b))</f>
        <v>4</v>
      </c>
      <c r="N3453" s="10">
        <f>_xlfn.LET(_xlpm.d,(K3453,L3453),MAX(_xlpm.d)-MIN(_xlpm.d))</f>
        <v>1</v>
      </c>
      <c r="O3453" s="1" t="str">
        <f>_xlfn.LET(_xlpm.sep,":",_xlpm.w,$G3453,_xlfn.CONCAT("~",RIGHT(_xlpm.w,LEN(_xlpm.w)-FIND(_xlpm.sep,_xlpm.w)),"~"))</f>
        <v>~rnor~</v>
      </c>
      <c r="P3453" s="1" t="str">
        <f>_xlfn.LET(_xlpm.sep,":",_xlpm.w,$G3453,_xlfn.CONCAT("[",LEFT(_xlpm.w,FIND(_xlpm.sep,_xlpm.w)-1),"]"))</f>
        <v>[ɹnə]</v>
      </c>
      <c r="Q3453" s="14" cm="1">
        <f t="array" ref="Q3453">SUM(_xlfn._xlws.FILTER($H$2:$H$7117,_xlfn.MAP($O$2:$O$7117,_xlfn.LAMBDA(_xlpm.x,_xlpm.x=$O3453))))</f>
        <v>4.9701789264413521E-5</v>
      </c>
      <c r="R3453" s="14">
        <f>$H3453/Q3453</f>
        <v>1</v>
      </c>
      <c r="S3453" s="14" cm="1">
        <f t="array" ref="S3453">SUM(_xlfn._xlws.FILTER($H$2:$H$7117,_xlfn.MAP($P$2:$P$7117,_xlfn.LAMBDA(_xlpm.x,_xlpm.x=$P3453))))</f>
        <v>7.4552683896620309E-4</v>
      </c>
      <c r="T3453" s="14">
        <f>$H3453/S3453</f>
        <v>6.6666666666666638E-2</v>
      </c>
      <c r="U3453" s="14">
        <f>_xlfn.LET(_xlpm.freq,F3453,_xlpm.size,M3453+1,_xlpm.F,V3453,LOG(1+_xlpm.freq)*LOG(1+_xlpm.size)*_xlpm.F)</f>
        <v>2.9280858441113711E-2</v>
      </c>
      <c r="V3453" s="14">
        <f>_xlfn.LET(_xlpm.a,T3453,_xlpm.b,R3453,2*_xlpm.a*_xlpm.b/(_xlpm.a+_xlpm.b))</f>
        <v>0.12499999999999994</v>
      </c>
      <c r="W3453" s="14">
        <f>_xlfn.LET(_xlpm.p,R3453,_xlpm.q,T3453,LOG(_xlpm.p/_xlpm.q))</f>
        <v>1.1760912590556813</v>
      </c>
      <c r="X3453" s="2"/>
    </row>
    <row r="3454" spans="1:24">
      <c r="A3454" s="1" t="str">
        <f>_xlfn.LET(_xlpm.sep," : ",CONCATENATE(O3454,_xlpm.sep,P3454))</f>
        <v>~rnox~ : [ɹnə]</v>
      </c>
      <c r="B3454" s="1">
        <f>_xlfn.LET(_xlpm.d,$G3454,_xlpm.k,_xlfn.CONCAT(LEFT(TRIM(B$1),1),"*"),COUNTIF(_xlpm.d,_xlpm.k))</f>
        <v>1</v>
      </c>
      <c r="C3454" s="1">
        <f>_xlfn.LET(_xlpm.d,$G3454,_xlpm.k,_xlfn.CONCAT(LEFT(TRIM(C$1),1),"*"),COUNTIF(_xlpm.d,_xlpm.k))</f>
        <v>0</v>
      </c>
      <c r="D3454" s="1">
        <f>_xlfn.LET(_xlpm.d,$G3454,_xlpm.k,_xlfn.CONCAT(LEFT(TRIM(D$1),1),"*"),COUNTIF(_xlpm.d,_xlpm.k))</f>
        <v>0</v>
      </c>
      <c r="E3454" s="1">
        <f>LOG(F3454+1,10)</f>
        <v>0.30102999566398114</v>
      </c>
      <c r="F3454" s="7">
        <v>1</v>
      </c>
      <c r="G3454" s="9" t="s">
        <v>6131</v>
      </c>
      <c r="H3454" s="4">
        <f>F3454/freq.sum.r6e</f>
        <v>4.9701789264413521E-5</v>
      </c>
      <c r="I3454" s="4" t="str">
        <f>_xlfn.LET(_xlpm.sep,":",_xlpm.w,$G3454,LEFT(_xlpm.w,FIND(_xlpm.sep,_xlpm.w)-1))</f>
        <v>ɹnə</v>
      </c>
      <c r="J3454" s="4" t="str">
        <f>_xlfn.LET(_xlpm.sep,":",_xlpm.w,$G3454,RIGHT(_xlpm.w,LEN(_xlpm.w)-FIND(_xlpm.sep,_xlpm.w)))</f>
        <v>rnox</v>
      </c>
      <c r="K3454" s="10">
        <f>_xlfn.LET(_xlpm.w,I3454,LEN(_xlpm.w))</f>
        <v>3</v>
      </c>
      <c r="L3454" s="10">
        <f>_xlfn.LET(_xlpm.w,J3454,LEN(_xlpm.w))</f>
        <v>4</v>
      </c>
      <c r="M3454" s="10">
        <f>_xlfn.LET(_xlpm.a,K3454,_xlpm.b,L3454,MAX(_xlpm.a,_xlpm.b))</f>
        <v>4</v>
      </c>
      <c r="N3454" s="10">
        <f>_xlfn.LET(_xlpm.d,(K3454,L3454),MAX(_xlpm.d)-MIN(_xlpm.d))</f>
        <v>1</v>
      </c>
      <c r="O3454" s="1" t="str">
        <f>_xlfn.LET(_xlpm.sep,":",_xlpm.w,$G3454,_xlfn.CONCAT("~",RIGHT(_xlpm.w,LEN(_xlpm.w)-FIND(_xlpm.sep,_xlpm.w)),"~"))</f>
        <v>~rnox~</v>
      </c>
      <c r="P3454" s="1" t="str">
        <f>_xlfn.LET(_xlpm.sep,":",_xlpm.w,$G3454,_xlfn.CONCAT("[",LEFT(_xlpm.w,FIND(_xlpm.sep,_xlpm.w)-1),"]"))</f>
        <v>[ɹnə]</v>
      </c>
      <c r="Q3454" s="14" cm="1">
        <f t="array" ref="Q3454">SUM(_xlfn._xlws.FILTER($H$2:$H$7109,_xlfn.MAP($O$2:$O$7109,_xlfn.LAMBDA(_xlpm.x,_xlpm.x=$O3454))))</f>
        <v>4.9701789264413521E-5</v>
      </c>
      <c r="R3454" s="14">
        <f>$H3454/Q3454</f>
        <v>1</v>
      </c>
      <c r="S3454" s="14" cm="1">
        <f t="array" ref="S3454">SUM(_xlfn._xlws.FILTER($H$2:$H$7109,_xlfn.MAP($P$2:$P$7109,_xlfn.LAMBDA(_xlpm.x,_xlpm.x=$P3454))))</f>
        <v>7.4552683896620309E-4</v>
      </c>
      <c r="T3454" s="14">
        <f>$H3454/S3454</f>
        <v>6.6666666666666638E-2</v>
      </c>
      <c r="U3454" s="14">
        <f>_xlfn.LET(_xlpm.freq,F3454,_xlpm.size,M3454+1,_xlpm.F,V3454,LOG(1+_xlpm.freq)*LOG(1+_xlpm.size)*_xlpm.F)</f>
        <v>2.9280858441113711E-2</v>
      </c>
      <c r="V3454" s="14">
        <f>_xlfn.LET(_xlpm.a,T3454,_xlpm.b,R3454,2*_xlpm.a*_xlpm.b/(_xlpm.a+_xlpm.b))</f>
        <v>0.12499999999999994</v>
      </c>
      <c r="W3454" s="14">
        <f>_xlfn.LET(_xlpm.p,R3454,_xlpm.q,T3454,LOG(_xlpm.p/_xlpm.q))</f>
        <v>1.1760912590556813</v>
      </c>
      <c r="X3454" s="2"/>
    </row>
    <row r="3455" spans="1:24">
      <c r="A3455" s="1" t="str">
        <f>_xlfn.LET(_xlpm.sep," : ",CONCATENATE(O3455,_xlpm.sep,P3455))</f>
        <v>~fauw~ : [fɔ]</v>
      </c>
      <c r="B3455" s="1">
        <f>_xlfn.LET(_xlpm.d,$G3455,_xlpm.k,_xlfn.CONCAT(LEFT(TRIM(B$1),1),"*"),COUNTIF(_xlpm.d,_xlpm.k))</f>
        <v>0</v>
      </c>
      <c r="C3455" s="1">
        <f>_xlfn.LET(_xlpm.d,$G3455,_xlpm.k,_xlfn.CONCAT(LEFT(TRIM(C$1),1),"*"),COUNTIF(_xlpm.d,_xlpm.k))</f>
        <v>0</v>
      </c>
      <c r="D3455" s="1">
        <f>_xlfn.LET(_xlpm.d,$G3455,_xlpm.k,_xlfn.CONCAT(LEFT(TRIM(D$1),1),"*"),COUNTIF(_xlpm.d,_xlpm.k))</f>
        <v>0</v>
      </c>
      <c r="E3455" s="1">
        <f>LOG(F3455+1,10)</f>
        <v>0.30102999566398114</v>
      </c>
      <c r="F3455" s="7">
        <v>1</v>
      </c>
      <c r="G3455" s="9" t="s">
        <v>974</v>
      </c>
      <c r="H3455" s="4">
        <f>F3455/freq.sum.r6e</f>
        <v>4.9701789264413521E-5</v>
      </c>
      <c r="I3455" s="1" t="str">
        <f>_xlfn.LET(_xlpm.sep,":",_xlpm.w,$G3455,LEFT(_xlpm.w,FIND(_xlpm.sep,_xlpm.w)-1))</f>
        <v>fɔ</v>
      </c>
      <c r="J3455" s="1" t="str">
        <f>_xlfn.LET(_xlpm.sep,":",_xlpm.w,$G3455,RIGHT(_xlpm.w,LEN(_xlpm.w)-FIND(_xlpm.sep,_xlpm.w)))</f>
        <v>fauw</v>
      </c>
      <c r="K3455" s="10">
        <f>_xlfn.LET(_xlpm.w,I3455,LEN(_xlpm.w))</f>
        <v>2</v>
      </c>
      <c r="L3455" s="10">
        <f>_xlfn.LET(_xlpm.w,J3455,LEN(_xlpm.w))</f>
        <v>4</v>
      </c>
      <c r="M3455" s="10">
        <f>_xlfn.LET(_xlpm.a,K3455,_xlpm.b,L3455,MAX(_xlpm.a,_xlpm.b))</f>
        <v>4</v>
      </c>
      <c r="N3455" s="10">
        <f>_xlfn.LET(_xlpm.d,(K3455,L3455),MAX(_xlpm.d)-MIN(_xlpm.d))</f>
        <v>2</v>
      </c>
      <c r="O3455" s="1" t="str">
        <f>_xlfn.LET(_xlpm.sep,":",_xlpm.w,$G3455,_xlfn.CONCAT("~",RIGHT(_xlpm.w,LEN(_xlpm.w)-FIND(_xlpm.sep,_xlpm.w)),"~"))</f>
        <v>~fauw~</v>
      </c>
      <c r="P3455" s="1" t="str">
        <f>_xlfn.LET(_xlpm.sep,":",_xlpm.w,$G3455,_xlfn.CONCAT("[",LEFT(_xlpm.w,FIND(_xlpm.sep,_xlpm.w)-1),"]"))</f>
        <v>[fɔ]</v>
      </c>
      <c r="Q3455" s="14" cm="1">
        <f t="array" ref="Q3455">SUM(_xlfn._xlws.FILTER($H$2:$H$7117,_xlfn.MAP($O$2:$O$7117,_xlfn.LAMBDA(_xlpm.x,_xlpm.x=$O3455))))</f>
        <v>4.9701789264413521E-5</v>
      </c>
      <c r="R3455" s="14">
        <f>$H3455/Q3455</f>
        <v>1</v>
      </c>
      <c r="S3455" s="14" cm="1">
        <f t="array" ref="S3455">SUM(_xlfn._xlws.FILTER($H$2:$H$7117,_xlfn.MAP($P$2:$P$7117,_xlfn.LAMBDA(_xlpm.x,_xlpm.x=$P3455))))</f>
        <v>7.4552683896620276E-4</v>
      </c>
      <c r="T3455" s="14">
        <f>$H3455/S3455</f>
        <v>6.6666666666666666E-2</v>
      </c>
      <c r="U3455" s="14">
        <f>_xlfn.LET(_xlpm.freq,F3455,_xlpm.size,M3455+1,_xlpm.F,V3455,LOG(1+_xlpm.freq)*LOG(1+_xlpm.size)*_xlpm.F)</f>
        <v>2.9280858441113725E-2</v>
      </c>
      <c r="V3455" s="14">
        <f>_xlfn.LET(_xlpm.a,T3455,_xlpm.b,R3455,2*_xlpm.a*_xlpm.b/(_xlpm.a+_xlpm.b))</f>
        <v>0.125</v>
      </c>
      <c r="W3455" s="14">
        <f>_xlfn.LET(_xlpm.p,R3455,_xlpm.q,T3455,LOG(_xlpm.p/_xlpm.q))</f>
        <v>1.1760912590556813</v>
      </c>
      <c r="X3455" s="2"/>
    </row>
    <row r="3456" spans="1:24">
      <c r="A3456" s="1" t="str">
        <f>_xlfn.LET(_xlpm.sep," : ",CONCATENATE(O3456,_xlpm.sep,P3456))</f>
        <v>~ffow~ : [fɔ]</v>
      </c>
      <c r="B3456" s="1">
        <f>_xlfn.LET(_xlpm.d,$G3456,_xlpm.k,_xlfn.CONCAT(LEFT(TRIM(B$1),1),"*"),COUNTIF(_xlpm.d,_xlpm.k))</f>
        <v>0</v>
      </c>
      <c r="C3456" s="1">
        <f>_xlfn.LET(_xlpm.d,$G3456,_xlpm.k,_xlfn.CONCAT(LEFT(TRIM(C$1),1),"*"),COUNTIF(_xlpm.d,_xlpm.k))</f>
        <v>0</v>
      </c>
      <c r="D3456" s="1">
        <f>_xlfn.LET(_xlpm.d,$G3456,_xlpm.k,_xlfn.CONCAT(LEFT(TRIM(D$1),1),"*"),COUNTIF(_xlpm.d,_xlpm.k))</f>
        <v>0</v>
      </c>
      <c r="E3456" s="1">
        <f>LOG(F3456+1,10)</f>
        <v>0.30102999566398114</v>
      </c>
      <c r="F3456" s="7">
        <v>1</v>
      </c>
      <c r="G3456" s="9" t="s">
        <v>1039</v>
      </c>
      <c r="H3456" s="4">
        <f>F3456/freq.sum.r6e</f>
        <v>4.9701789264413521E-5</v>
      </c>
      <c r="I3456" s="1" t="str">
        <f>_xlfn.LET(_xlpm.sep,":",_xlpm.w,$G3456,LEFT(_xlpm.w,FIND(_xlpm.sep,_xlpm.w)-1))</f>
        <v>fɔ</v>
      </c>
      <c r="J3456" s="1" t="str">
        <f>_xlfn.LET(_xlpm.sep,":",_xlpm.w,$G3456,RIGHT(_xlpm.w,LEN(_xlpm.w)-FIND(_xlpm.sep,_xlpm.w)))</f>
        <v>ffow</v>
      </c>
      <c r="K3456" s="10">
        <f>_xlfn.LET(_xlpm.w,I3456,LEN(_xlpm.w))</f>
        <v>2</v>
      </c>
      <c r="L3456" s="10">
        <f>_xlfn.LET(_xlpm.w,J3456,LEN(_xlpm.w))</f>
        <v>4</v>
      </c>
      <c r="M3456" s="10">
        <f>_xlfn.LET(_xlpm.a,K3456,_xlpm.b,L3456,MAX(_xlpm.a,_xlpm.b))</f>
        <v>4</v>
      </c>
      <c r="N3456" s="10">
        <f>_xlfn.LET(_xlpm.d,(K3456,L3456),MAX(_xlpm.d)-MIN(_xlpm.d))</f>
        <v>2</v>
      </c>
      <c r="O3456" s="1" t="str">
        <f>_xlfn.LET(_xlpm.sep,":",_xlpm.w,$G3456,_xlfn.CONCAT("~",RIGHT(_xlpm.w,LEN(_xlpm.w)-FIND(_xlpm.sep,_xlpm.w)),"~"))</f>
        <v>~ffow~</v>
      </c>
      <c r="P3456" s="1" t="str">
        <f>_xlfn.LET(_xlpm.sep,":",_xlpm.w,$G3456,_xlfn.CONCAT("[",LEFT(_xlpm.w,FIND(_xlpm.sep,_xlpm.w)-1),"]"))</f>
        <v>[fɔ]</v>
      </c>
      <c r="Q3456" s="14" cm="1">
        <f t="array" ref="Q3456">SUM(_xlfn._xlws.FILTER($H$2:$H$7111,_xlfn.MAP($O$2:$O$7111,_xlfn.LAMBDA(_xlpm.x,_xlpm.x=$O3456))))</f>
        <v>4.9701789264413521E-5</v>
      </c>
      <c r="R3456" s="14">
        <f>$H3456/Q3456</f>
        <v>1</v>
      </c>
      <c r="S3456" s="14" cm="1">
        <f t="array" ref="S3456">SUM(_xlfn._xlws.FILTER($H$2:$H$7111,_xlfn.MAP($P$2:$P$7111,_xlfn.LAMBDA(_xlpm.x,_xlpm.x=$P3456))))</f>
        <v>7.4552683896620276E-4</v>
      </c>
      <c r="T3456" s="14">
        <f>$H3456/S3456</f>
        <v>6.6666666666666666E-2</v>
      </c>
      <c r="U3456" s="14">
        <f>_xlfn.LET(_xlpm.freq,F3456,_xlpm.size,M3456+1,_xlpm.F,V3456,LOG(1+_xlpm.freq)*LOG(1+_xlpm.size)*_xlpm.F)</f>
        <v>2.9280858441113725E-2</v>
      </c>
      <c r="V3456" s="14">
        <f>_xlfn.LET(_xlpm.a,T3456,_xlpm.b,R3456,2*_xlpm.a*_xlpm.b/(_xlpm.a+_xlpm.b))</f>
        <v>0.125</v>
      </c>
      <c r="W3456" s="14">
        <f>_xlfn.LET(_xlpm.p,R3456,_xlpm.q,T3456,LOG(_xlpm.p/_xlpm.q))</f>
        <v>1.1760912590556813</v>
      </c>
      <c r="X3456" s="2"/>
    </row>
    <row r="3457" spans="1:24">
      <c r="A3457" s="1" t="str">
        <f>_xlfn.LET(_xlpm.sep," : ",CONCATENATE(O3457,_xlpm.sep,P3457))</f>
        <v>~pauw~ : [pɔ]</v>
      </c>
      <c r="B3457" s="1">
        <f>_xlfn.LET(_xlpm.d,$G3457,_xlpm.k,_xlfn.CONCAT(LEFT(TRIM(B$1),1),"*"),COUNTIF(_xlpm.d,_xlpm.k))</f>
        <v>0</v>
      </c>
      <c r="C3457" s="1">
        <f>_xlfn.LET(_xlpm.d,$G3457,_xlpm.k,_xlfn.CONCAT(LEFT(TRIM(C$1),1),"*"),COUNTIF(_xlpm.d,_xlpm.k))</f>
        <v>0</v>
      </c>
      <c r="D3457" s="1">
        <f>_xlfn.LET(_xlpm.d,$G3457,_xlpm.k,_xlfn.CONCAT(LEFT(TRIM(D$1),1),"*"),COUNTIF(_xlpm.d,_xlpm.k))</f>
        <v>0</v>
      </c>
      <c r="E3457" s="1">
        <f>LOG(F3457+1,10)</f>
        <v>0.30102999566398114</v>
      </c>
      <c r="F3457" s="7">
        <v>1</v>
      </c>
      <c r="G3457" s="9" t="s">
        <v>3718</v>
      </c>
      <c r="H3457" s="4">
        <f>F3457/freq.sum.r6e</f>
        <v>4.9701789264413521E-5</v>
      </c>
      <c r="I3457" s="1" t="str">
        <f>_xlfn.LET(_xlpm.sep,":",_xlpm.w,$G3457,LEFT(_xlpm.w,FIND(_xlpm.sep,_xlpm.w)-1))</f>
        <v>pɔ</v>
      </c>
      <c r="J3457" s="1" t="str">
        <f>_xlfn.LET(_xlpm.sep,":",_xlpm.w,$G3457,RIGHT(_xlpm.w,LEN(_xlpm.w)-FIND(_xlpm.sep,_xlpm.w)))</f>
        <v>pauw</v>
      </c>
      <c r="K3457" s="10">
        <f>_xlfn.LET(_xlpm.w,I3457,LEN(_xlpm.w))</f>
        <v>2</v>
      </c>
      <c r="L3457" s="10">
        <f>_xlfn.LET(_xlpm.w,J3457,LEN(_xlpm.w))</f>
        <v>4</v>
      </c>
      <c r="M3457" s="10">
        <f>_xlfn.LET(_xlpm.a,K3457,_xlpm.b,L3457,MAX(_xlpm.a,_xlpm.b))</f>
        <v>4</v>
      </c>
      <c r="N3457" s="10">
        <f>_xlfn.LET(_xlpm.d,(K3457,L3457),MAX(_xlpm.d)-MIN(_xlpm.d))</f>
        <v>2</v>
      </c>
      <c r="O3457" s="1" t="str">
        <f>_xlfn.LET(_xlpm.sep,":",_xlpm.w,$G3457,_xlfn.CONCAT("~",RIGHT(_xlpm.w,LEN(_xlpm.w)-FIND(_xlpm.sep,_xlpm.w)),"~"))</f>
        <v>~pauw~</v>
      </c>
      <c r="P3457" s="1" t="str">
        <f>_xlfn.LET(_xlpm.sep,":",_xlpm.w,$G3457,_xlfn.CONCAT("[",LEFT(_xlpm.w,FIND(_xlpm.sep,_xlpm.w)-1),"]"))</f>
        <v>[pɔ]</v>
      </c>
      <c r="Q3457" s="14" cm="1">
        <f t="array" ref="Q3457">SUM(_xlfn._xlws.FILTER($H$2:$H$7111,_xlfn.MAP($O$2:$O$7111,_xlfn.LAMBDA(_xlpm.x,_xlpm.x=$O3457))))</f>
        <v>4.9701789264413521E-5</v>
      </c>
      <c r="R3457" s="14">
        <f>$H3457/Q3457</f>
        <v>1</v>
      </c>
      <c r="S3457" s="14" cm="1">
        <f t="array" ref="S3457">SUM(_xlfn._xlws.FILTER($H$2:$H$7111,_xlfn.MAP($P$2:$P$7111,_xlfn.LAMBDA(_xlpm.x,_xlpm.x=$P3457))))</f>
        <v>7.4552683896620276E-4</v>
      </c>
      <c r="T3457" s="14">
        <f>$H3457/S3457</f>
        <v>6.6666666666666666E-2</v>
      </c>
      <c r="U3457" s="14">
        <f>_xlfn.LET(_xlpm.freq,F3457,_xlpm.size,M3457+1,_xlpm.F,V3457,LOG(1+_xlpm.freq)*LOG(1+_xlpm.size)*_xlpm.F)</f>
        <v>2.9280858441113725E-2</v>
      </c>
      <c r="V3457" s="14">
        <f>_xlfn.LET(_xlpm.a,T3457,_xlpm.b,R3457,2*_xlpm.a*_xlpm.b/(_xlpm.a+_xlpm.b))</f>
        <v>0.125</v>
      </c>
      <c r="W3457" s="14">
        <f>_xlfn.LET(_xlpm.p,R3457,_xlpm.q,T3457,LOG(_xlpm.p/_xlpm.q))</f>
        <v>1.1760912590556813</v>
      </c>
      <c r="X3457" s="2"/>
    </row>
    <row r="3458" spans="1:24">
      <c r="A3458" s="1" t="str">
        <f>_xlfn.LET(_xlpm.sep," : ",CONCATENATE(O3458,_xlpm.sep,P3458))</f>
        <v>~ncia~ : [nʃə]</v>
      </c>
      <c r="B3458" s="1">
        <f>_xlfn.LET(_xlpm.d,$G3458,_xlpm.k,_xlfn.CONCAT(LEFT(TRIM(B$1),1),"*"),COUNTIF(_xlpm.d,_xlpm.k))</f>
        <v>0</v>
      </c>
      <c r="C3458" s="1">
        <f>_xlfn.LET(_xlpm.d,$G3458,_xlpm.k,_xlfn.CONCAT(LEFT(TRIM(C$1),1),"*"),COUNTIF(_xlpm.d,_xlpm.k))</f>
        <v>0</v>
      </c>
      <c r="D3458" s="1">
        <f>_xlfn.LET(_xlpm.d,$G3458,_xlpm.k,_xlfn.CONCAT(LEFT(TRIM(D$1),1),"*"),COUNTIF(_xlpm.d,_xlpm.k))</f>
        <v>1</v>
      </c>
      <c r="E3458" s="1">
        <f>LOG(F3458+1,10)</f>
        <v>0.47712125471966244</v>
      </c>
      <c r="F3458" s="7">
        <v>2</v>
      </c>
      <c r="G3458" s="9" t="s">
        <v>3480</v>
      </c>
      <c r="H3458" s="4">
        <f>F3458/freq.sum.r6e</f>
        <v>9.9403578528827041E-5</v>
      </c>
      <c r="I3458" s="1" t="str">
        <f>_xlfn.LET(_xlpm.sep,":",_xlpm.w,$G3458,LEFT(_xlpm.w,FIND(_xlpm.sep,_xlpm.w)-1))</f>
        <v>nʃə</v>
      </c>
      <c r="J3458" s="1" t="str">
        <f>_xlfn.LET(_xlpm.sep,":",_xlpm.w,$G3458,RIGHT(_xlpm.w,LEN(_xlpm.w)-FIND(_xlpm.sep,_xlpm.w)))</f>
        <v>ncia</v>
      </c>
      <c r="K3458" s="10">
        <f>_xlfn.LET(_xlpm.w,I3458,LEN(_xlpm.w))</f>
        <v>3</v>
      </c>
      <c r="L3458" s="10">
        <f>_xlfn.LET(_xlpm.w,J3458,LEN(_xlpm.w))</f>
        <v>4</v>
      </c>
      <c r="M3458" s="10">
        <f>_xlfn.LET(_xlpm.a,K3458,_xlpm.b,L3458,MAX(_xlpm.a,_xlpm.b))</f>
        <v>4</v>
      </c>
      <c r="N3458" s="10">
        <f>_xlfn.LET(_xlpm.d,(K3458,L3458),MAX(_xlpm.d)-MIN(_xlpm.d))</f>
        <v>1</v>
      </c>
      <c r="O3458" s="1" t="str">
        <f>_xlfn.LET(_xlpm.sep,":",_xlpm.w,$G3458,_xlfn.CONCAT("~",RIGHT(_xlpm.w,LEN(_xlpm.w)-FIND(_xlpm.sep,_xlpm.w)),"~"))</f>
        <v>~ncia~</v>
      </c>
      <c r="P3458" s="1" t="str">
        <f>_xlfn.LET(_xlpm.sep,":",_xlpm.w,$G3458,_xlfn.CONCAT("[",LEFT(_xlpm.w,FIND(_xlpm.sep,_xlpm.w)-1),"]"))</f>
        <v>[nʃə]</v>
      </c>
      <c r="Q3458" s="14" cm="1">
        <f t="array" ref="Q3458">SUM(_xlfn._xlws.FILTER($H$2:$H$7117,_xlfn.MAP($O$2:$O$7117,_xlfn.LAMBDA(_xlpm.x,_xlpm.x=$O3458))))</f>
        <v>9.9403578528827041E-5</v>
      </c>
      <c r="R3458" s="14">
        <f>$H3458/Q3458</f>
        <v>1</v>
      </c>
      <c r="S3458" s="14" cm="1">
        <f t="array" ref="S3458">SUM(_xlfn._xlws.FILTER($H$2:$H$7117,_xlfn.MAP($P$2:$P$7117,_xlfn.LAMBDA(_xlpm.x,_xlpm.x=$P3458))))</f>
        <v>1.4910536779324055E-3</v>
      </c>
      <c r="T3458" s="14">
        <f>$H3458/S3458</f>
        <v>6.6666666666666666E-2</v>
      </c>
      <c r="U3458" s="14">
        <f>_xlfn.LET(_xlpm.freq,F3458,_xlpm.size,M3458+1,_xlpm.F,V3458,LOG(1+_xlpm.freq)*LOG(1+_xlpm.size)*_xlpm.F)</f>
        <v>4.6409062618089782E-2</v>
      </c>
      <c r="V3458" s="14">
        <f>_xlfn.LET(_xlpm.a,T3458,_xlpm.b,R3458,2*_xlpm.a*_xlpm.b/(_xlpm.a+_xlpm.b))</f>
        <v>0.125</v>
      </c>
      <c r="W3458" s="14">
        <f>_xlfn.LET(_xlpm.p,R3458,_xlpm.q,T3458,LOG(_xlpm.p/_xlpm.q))</f>
        <v>1.1760912590556813</v>
      </c>
      <c r="X3458" s="2"/>
    </row>
    <row r="3459" spans="1:24">
      <c r="A3459" s="1" t="str">
        <f>_xlfn.LET(_xlpm.sep," : ",CONCATENATE(O3459,_xlpm.sep,P3459))</f>
        <v>~nsio~ : [nʃə]</v>
      </c>
      <c r="B3459" s="1">
        <f>_xlfn.LET(_xlpm.d,$G3459,_xlpm.k,_xlfn.CONCAT(LEFT(TRIM(B$1),1),"*"),COUNTIF(_xlpm.d,_xlpm.k))</f>
        <v>0</v>
      </c>
      <c r="C3459" s="1">
        <f>_xlfn.LET(_xlpm.d,$G3459,_xlpm.k,_xlfn.CONCAT(LEFT(TRIM(C$1),1),"*"),COUNTIF(_xlpm.d,_xlpm.k))</f>
        <v>0</v>
      </c>
      <c r="D3459" s="1">
        <f>_xlfn.LET(_xlpm.d,$G3459,_xlpm.k,_xlfn.CONCAT(LEFT(TRIM(D$1),1),"*"),COUNTIF(_xlpm.d,_xlpm.k))</f>
        <v>1</v>
      </c>
      <c r="E3459" s="1">
        <f>LOG(F3459+1,10)</f>
        <v>0.47712125471966244</v>
      </c>
      <c r="F3459" s="7">
        <v>2</v>
      </c>
      <c r="G3459" s="9" t="s">
        <v>3504</v>
      </c>
      <c r="H3459" s="4">
        <f>F3459/freq.sum.r6e</f>
        <v>9.9403578528827041E-5</v>
      </c>
      <c r="I3459" s="1" t="str">
        <f>_xlfn.LET(_xlpm.sep,":",_xlpm.w,$G3459,LEFT(_xlpm.w,FIND(_xlpm.sep,_xlpm.w)-1))</f>
        <v>nʃə</v>
      </c>
      <c r="J3459" s="1" t="str">
        <f>_xlfn.LET(_xlpm.sep,":",_xlpm.w,$G3459,RIGHT(_xlpm.w,LEN(_xlpm.w)-FIND(_xlpm.sep,_xlpm.w)))</f>
        <v>nsio</v>
      </c>
      <c r="K3459" s="10">
        <f>_xlfn.LET(_xlpm.w,I3459,LEN(_xlpm.w))</f>
        <v>3</v>
      </c>
      <c r="L3459" s="10">
        <f>_xlfn.LET(_xlpm.w,J3459,LEN(_xlpm.w))</f>
        <v>4</v>
      </c>
      <c r="M3459" s="10">
        <f>_xlfn.LET(_xlpm.a,K3459,_xlpm.b,L3459,MAX(_xlpm.a,_xlpm.b))</f>
        <v>4</v>
      </c>
      <c r="N3459" s="10">
        <f>_xlfn.LET(_xlpm.d,(K3459,L3459),MAX(_xlpm.d)-MIN(_xlpm.d))</f>
        <v>1</v>
      </c>
      <c r="O3459" s="1" t="str">
        <f>_xlfn.LET(_xlpm.sep,":",_xlpm.w,$G3459,_xlfn.CONCAT("~",RIGHT(_xlpm.w,LEN(_xlpm.w)-FIND(_xlpm.sep,_xlpm.w)),"~"))</f>
        <v>~nsio~</v>
      </c>
      <c r="P3459" s="1" t="str">
        <f>_xlfn.LET(_xlpm.sep,":",_xlpm.w,$G3459,_xlfn.CONCAT("[",LEFT(_xlpm.w,FIND(_xlpm.sep,_xlpm.w)-1),"]"))</f>
        <v>[nʃə]</v>
      </c>
      <c r="Q3459" s="14" cm="1">
        <f t="array" ref="Q3459">SUM(_xlfn._xlws.FILTER($H$2:$H$7117,_xlfn.MAP($O$2:$O$7117,_xlfn.LAMBDA(_xlpm.x,_xlpm.x=$O3459))))</f>
        <v>9.9403578528827041E-5</v>
      </c>
      <c r="R3459" s="14">
        <f>$H3459/Q3459</f>
        <v>1</v>
      </c>
      <c r="S3459" s="14" cm="1">
        <f t="array" ref="S3459">SUM(_xlfn._xlws.FILTER($H$2:$H$7117,_xlfn.MAP($P$2:$P$7117,_xlfn.LAMBDA(_xlpm.x,_xlpm.x=$P3459))))</f>
        <v>1.4910536779324055E-3</v>
      </c>
      <c r="T3459" s="14">
        <f>$H3459/S3459</f>
        <v>6.6666666666666666E-2</v>
      </c>
      <c r="U3459" s="14">
        <f>_xlfn.LET(_xlpm.freq,F3459,_xlpm.size,M3459+1,_xlpm.F,V3459,LOG(1+_xlpm.freq)*LOG(1+_xlpm.size)*_xlpm.F)</f>
        <v>4.6409062618089782E-2</v>
      </c>
      <c r="V3459" s="14">
        <f>_xlfn.LET(_xlpm.a,T3459,_xlpm.b,R3459,2*_xlpm.a*_xlpm.b/(_xlpm.a+_xlpm.b))</f>
        <v>0.125</v>
      </c>
      <c r="W3459" s="14">
        <f>_xlfn.LET(_xlpm.p,R3459,_xlpm.q,T3459,LOG(_xlpm.p/_xlpm.q))</f>
        <v>1.1760912590556813</v>
      </c>
      <c r="X3459" s="2"/>
    </row>
    <row r="3460" spans="1:24">
      <c r="A3460" s="1" t="str">
        <f>_xlfn.LET(_xlpm.sep," : ",CONCATENATE(O3460,_xlpm.sep,P3460))</f>
        <v>~ntia~ : [nʃə]</v>
      </c>
      <c r="B3460" s="1">
        <f>_xlfn.LET(_xlpm.d,$G3460,_xlpm.k,_xlfn.CONCAT(LEFT(TRIM(B$1),1),"*"),COUNTIF(_xlpm.d,_xlpm.k))</f>
        <v>0</v>
      </c>
      <c r="C3460" s="1">
        <f>_xlfn.LET(_xlpm.d,$G3460,_xlpm.k,_xlfn.CONCAT(LEFT(TRIM(C$1),1),"*"),COUNTIF(_xlpm.d,_xlpm.k))</f>
        <v>0</v>
      </c>
      <c r="D3460" s="1">
        <f>_xlfn.LET(_xlpm.d,$G3460,_xlpm.k,_xlfn.CONCAT(LEFT(TRIM(D$1),1),"*"),COUNTIF(_xlpm.d,_xlpm.k))</f>
        <v>1</v>
      </c>
      <c r="E3460" s="1">
        <f>LOG(F3460+1,10)</f>
        <v>0.47712125471966244</v>
      </c>
      <c r="F3460" s="7">
        <v>2</v>
      </c>
      <c r="G3460" s="9" t="s">
        <v>3518</v>
      </c>
      <c r="H3460" s="4">
        <f>F3460/freq.sum.r6e</f>
        <v>9.9403578528827041E-5</v>
      </c>
      <c r="I3460" s="1" t="str">
        <f>_xlfn.LET(_xlpm.sep,":",_xlpm.w,$G3460,LEFT(_xlpm.w,FIND(_xlpm.sep,_xlpm.w)-1))</f>
        <v>nʃə</v>
      </c>
      <c r="J3460" s="1" t="str">
        <f>_xlfn.LET(_xlpm.sep,":",_xlpm.w,$G3460,RIGHT(_xlpm.w,LEN(_xlpm.w)-FIND(_xlpm.sep,_xlpm.w)))</f>
        <v>ntia</v>
      </c>
      <c r="K3460" s="10">
        <f>_xlfn.LET(_xlpm.w,I3460,LEN(_xlpm.w))</f>
        <v>3</v>
      </c>
      <c r="L3460" s="10">
        <f>_xlfn.LET(_xlpm.w,J3460,LEN(_xlpm.w))</f>
        <v>4</v>
      </c>
      <c r="M3460" s="10">
        <f>_xlfn.LET(_xlpm.a,K3460,_xlpm.b,L3460,MAX(_xlpm.a,_xlpm.b))</f>
        <v>4</v>
      </c>
      <c r="N3460" s="10">
        <f>_xlfn.LET(_xlpm.d,(K3460,L3460),MAX(_xlpm.d)-MIN(_xlpm.d))</f>
        <v>1</v>
      </c>
      <c r="O3460" s="1" t="str">
        <f>_xlfn.LET(_xlpm.sep,":",_xlpm.w,$G3460,_xlfn.CONCAT("~",RIGHT(_xlpm.w,LEN(_xlpm.w)-FIND(_xlpm.sep,_xlpm.w)),"~"))</f>
        <v>~ntia~</v>
      </c>
      <c r="P3460" s="1" t="str">
        <f>_xlfn.LET(_xlpm.sep,":",_xlpm.w,$G3460,_xlfn.CONCAT("[",LEFT(_xlpm.w,FIND(_xlpm.sep,_xlpm.w)-1),"]"))</f>
        <v>[nʃə]</v>
      </c>
      <c r="Q3460" s="14" cm="1">
        <f t="array" ref="Q3460">SUM(_xlfn._xlws.FILTER($H$2:$H$7117,_xlfn.MAP($O$2:$O$7117,_xlfn.LAMBDA(_xlpm.x,_xlpm.x=$O3460))))</f>
        <v>9.9403578528827041E-5</v>
      </c>
      <c r="R3460" s="14">
        <f>$H3460/Q3460</f>
        <v>1</v>
      </c>
      <c r="S3460" s="14" cm="1">
        <f t="array" ref="S3460">SUM(_xlfn._xlws.FILTER($H$2:$H$7117,_xlfn.MAP($P$2:$P$7117,_xlfn.LAMBDA(_xlpm.x,_xlpm.x=$P3460))))</f>
        <v>1.4910536779324055E-3</v>
      </c>
      <c r="T3460" s="14">
        <f>$H3460/S3460</f>
        <v>6.6666666666666666E-2</v>
      </c>
      <c r="U3460" s="14">
        <f>_xlfn.LET(_xlpm.freq,F3460,_xlpm.size,M3460+1,_xlpm.F,V3460,LOG(1+_xlpm.freq)*LOG(1+_xlpm.size)*_xlpm.F)</f>
        <v>4.6409062618089782E-2</v>
      </c>
      <c r="V3460" s="14">
        <f>_xlfn.LET(_xlpm.a,T3460,_xlpm.b,R3460,2*_xlpm.a*_xlpm.b/(_xlpm.a+_xlpm.b))</f>
        <v>0.125</v>
      </c>
      <c r="W3460" s="14">
        <f>_xlfn.LET(_xlpm.p,R3460,_xlpm.q,T3460,LOG(_xlpm.p/_xlpm.q))</f>
        <v>1.1760912590556813</v>
      </c>
      <c r="X3460" s="2"/>
    </row>
    <row r="3461" spans="1:24">
      <c r="A3461" s="1" t="str">
        <f>_xlfn.LET(_xlpm.sep," : ",CONCATENATE(O3461,_xlpm.sep,P3461))</f>
        <v>~chir~ : [tʃɪ]</v>
      </c>
      <c r="B3461" s="1">
        <f>_xlfn.LET(_xlpm.d,$G3461,_xlpm.k,_xlfn.CONCAT(LEFT(TRIM(B$1),1),"*"),COUNTIF(_xlpm.d,_xlpm.k))</f>
        <v>0</v>
      </c>
      <c r="C3461" s="1">
        <f>_xlfn.LET(_xlpm.d,$G3461,_xlpm.k,_xlfn.CONCAT(LEFT(TRIM(C$1),1),"*"),COUNTIF(_xlpm.d,_xlpm.k))</f>
        <v>0</v>
      </c>
      <c r="D3461" s="1">
        <f>_xlfn.LET(_xlpm.d,$G3461,_xlpm.k,_xlfn.CONCAT(LEFT(TRIM(D$1),1),"*"),COUNTIF(_xlpm.d,_xlpm.k))</f>
        <v>0</v>
      </c>
      <c r="E3461" s="1">
        <f>LOG(F3461+1,10)</f>
        <v>0.60205999132796229</v>
      </c>
      <c r="F3461" s="7">
        <v>3</v>
      </c>
      <c r="G3461" s="9" t="s">
        <v>4993</v>
      </c>
      <c r="H3461" s="4">
        <f>F3461/freq.sum.r6e</f>
        <v>1.4910536779324057E-4</v>
      </c>
      <c r="I3461" s="1" t="str">
        <f>_xlfn.LET(_xlpm.sep,":",_xlpm.w,$G3461,LEFT(_xlpm.w,FIND(_xlpm.sep,_xlpm.w)-1))</f>
        <v>tʃɪ</v>
      </c>
      <c r="J3461" s="1" t="str">
        <f>_xlfn.LET(_xlpm.sep,":",_xlpm.w,$G3461,RIGHT(_xlpm.w,LEN(_xlpm.w)-FIND(_xlpm.sep,_xlpm.w)))</f>
        <v>chir</v>
      </c>
      <c r="K3461" s="10">
        <f>_xlfn.LET(_xlpm.w,I3461,LEN(_xlpm.w))</f>
        <v>3</v>
      </c>
      <c r="L3461" s="10">
        <f>_xlfn.LET(_xlpm.w,J3461,LEN(_xlpm.w))</f>
        <v>4</v>
      </c>
      <c r="M3461" s="10">
        <f>_xlfn.LET(_xlpm.a,K3461,_xlpm.b,L3461,MAX(_xlpm.a,_xlpm.b))</f>
        <v>4</v>
      </c>
      <c r="N3461" s="10">
        <f>_xlfn.LET(_xlpm.d,(K3461,L3461),MAX(_xlpm.d)-MIN(_xlpm.d))</f>
        <v>1</v>
      </c>
      <c r="O3461" s="1" t="str">
        <f>_xlfn.LET(_xlpm.sep,":",_xlpm.w,$G3461,_xlfn.CONCAT("~",RIGHT(_xlpm.w,LEN(_xlpm.w)-FIND(_xlpm.sep,_xlpm.w)),"~"))</f>
        <v>~chir~</v>
      </c>
      <c r="P3461" s="1" t="str">
        <f>_xlfn.LET(_xlpm.sep,":",_xlpm.w,$G3461,_xlfn.CONCAT("[",LEFT(_xlpm.w,FIND(_xlpm.sep,_xlpm.w)-1),"]"))</f>
        <v>[tʃɪ]</v>
      </c>
      <c r="Q3461" s="14" cm="1">
        <f t="array" ref="Q3461">SUM(_xlfn._xlws.FILTER($H$2:$H$7117,_xlfn.MAP($O$2:$O$7117,_xlfn.LAMBDA(_xlpm.x,_xlpm.x=$O3461))))</f>
        <v>4.9701789264413525E-4</v>
      </c>
      <c r="R3461" s="14">
        <f>$H3461/Q3461</f>
        <v>0.3</v>
      </c>
      <c r="S3461" s="14" cm="1">
        <f t="array" ref="S3461">SUM(_xlfn._xlws.FILTER($H$2:$H$7117,_xlfn.MAP($P$2:$P$7117,_xlfn.LAMBDA(_xlpm.x,_xlpm.x=$P3461))))</f>
        <v>7.9522862823061605E-3</v>
      </c>
      <c r="T3461" s="14">
        <f>$H3461/S3461</f>
        <v>1.8750000000000006E-2</v>
      </c>
      <c r="U3461" s="14">
        <f>_xlfn.LET(_xlpm.freq,F3461,_xlpm.size,M3461+1,_xlpm.F,V3461,LOG(1+_xlpm.freq)*LOG(1+_xlpm.size)*_xlpm.F)</f>
        <v>1.6535073002040698E-2</v>
      </c>
      <c r="V3461" s="14">
        <f>_xlfn.LET(_xlpm.a,T3461,_xlpm.b,R3461,2*_xlpm.a*_xlpm.b/(_xlpm.a+_xlpm.b))</f>
        <v>3.5294117647058837E-2</v>
      </c>
      <c r="W3461" s="14">
        <f>_xlfn.LET(_xlpm.p,R3461,_xlpm.q,T3461,LOG(_xlpm.p/_xlpm.q))</f>
        <v>1.2041199826559246</v>
      </c>
      <c r="X3461" s="2"/>
    </row>
    <row r="3462" spans="1:24">
      <c r="A3462" s="1" t="str">
        <f>_xlfn.LET(_xlpm.sep," : ",CONCATENATE(O3462,_xlpm.sep,P3462))</f>
        <v>~whir~ : [wɪ]</v>
      </c>
      <c r="B3462" s="1">
        <f>_xlfn.LET(_xlpm.d,$G3462,_xlpm.k,_xlfn.CONCAT(LEFT(TRIM(B$1),1),"*"),COUNTIF(_xlpm.d,_xlpm.k))</f>
        <v>0</v>
      </c>
      <c r="C3462" s="1">
        <f>_xlfn.LET(_xlpm.d,$G3462,_xlpm.k,_xlfn.CONCAT(LEFT(TRIM(C$1),1),"*"),COUNTIF(_xlpm.d,_xlpm.k))</f>
        <v>0</v>
      </c>
      <c r="D3462" s="1">
        <f>_xlfn.LET(_xlpm.d,$G3462,_xlpm.k,_xlfn.CONCAT(LEFT(TRIM(D$1),1),"*"),COUNTIF(_xlpm.d,_xlpm.k))</f>
        <v>0</v>
      </c>
      <c r="E3462" s="1">
        <f>LOG(F3462+1,10)</f>
        <v>0.60205999132796229</v>
      </c>
      <c r="F3462" s="7">
        <v>3</v>
      </c>
      <c r="G3462" s="9" t="s">
        <v>5314</v>
      </c>
      <c r="H3462" s="4">
        <f>F3462/freq.sum.r6e</f>
        <v>1.4910536779324057E-4</v>
      </c>
      <c r="I3462" s="1" t="str">
        <f>_xlfn.LET(_xlpm.sep,":",_xlpm.w,$G3462,LEFT(_xlpm.w,FIND(_xlpm.sep,_xlpm.w)-1))</f>
        <v>wɪ</v>
      </c>
      <c r="J3462" s="1" t="str">
        <f>_xlfn.LET(_xlpm.sep,":",_xlpm.w,$G3462,RIGHT(_xlpm.w,LEN(_xlpm.w)-FIND(_xlpm.sep,_xlpm.w)))</f>
        <v>whir</v>
      </c>
      <c r="K3462" s="10">
        <f>_xlfn.LET(_xlpm.w,I3462,LEN(_xlpm.w))</f>
        <v>2</v>
      </c>
      <c r="L3462" s="10">
        <f>_xlfn.LET(_xlpm.w,J3462,LEN(_xlpm.w))</f>
        <v>4</v>
      </c>
      <c r="M3462" s="10">
        <f>_xlfn.LET(_xlpm.a,K3462,_xlpm.b,L3462,MAX(_xlpm.a,_xlpm.b))</f>
        <v>4</v>
      </c>
      <c r="N3462" s="10">
        <f>_xlfn.LET(_xlpm.d,(K3462,L3462),MAX(_xlpm.d)-MIN(_xlpm.d))</f>
        <v>2</v>
      </c>
      <c r="O3462" s="1" t="str">
        <f>_xlfn.LET(_xlpm.sep,":",_xlpm.w,$G3462,_xlfn.CONCAT("~",RIGHT(_xlpm.w,LEN(_xlpm.w)-FIND(_xlpm.sep,_xlpm.w)),"~"))</f>
        <v>~whir~</v>
      </c>
      <c r="P3462" s="1" t="str">
        <f>_xlfn.LET(_xlpm.sep,":",_xlpm.w,$G3462,_xlfn.CONCAT("[",LEFT(_xlpm.w,FIND(_xlpm.sep,_xlpm.w)-1),"]"))</f>
        <v>[wɪ]</v>
      </c>
      <c r="Q3462" s="14" cm="1">
        <f t="array" ref="Q3462">SUM(_xlfn._xlws.FILTER($H$2:$H$7117,_xlfn.MAP($O$2:$O$7117,_xlfn.LAMBDA(_xlpm.x,_xlpm.x=$O3462))))</f>
        <v>4.9701789264413525E-4</v>
      </c>
      <c r="R3462" s="14">
        <f>$H3462/Q3462</f>
        <v>0.3</v>
      </c>
      <c r="S3462" s="14" cm="1">
        <f t="array" ref="S3462">SUM(_xlfn._xlws.FILTER($H$2:$H$7117,_xlfn.MAP($P$2:$P$7117,_xlfn.LAMBDA(_xlpm.x,_xlpm.x=$P3462))))</f>
        <v>7.9522862823061605E-3</v>
      </c>
      <c r="T3462" s="14">
        <f>$H3462/S3462</f>
        <v>1.8750000000000006E-2</v>
      </c>
      <c r="U3462" s="14">
        <f>_xlfn.LET(_xlpm.freq,F3462,_xlpm.size,M3462+1,_xlpm.F,V3462,LOG(1+_xlpm.freq)*LOG(1+_xlpm.size)*_xlpm.F)</f>
        <v>1.6535073002040698E-2</v>
      </c>
      <c r="V3462" s="14">
        <f>_xlfn.LET(_xlpm.a,T3462,_xlpm.b,R3462,2*_xlpm.a*_xlpm.b/(_xlpm.a+_xlpm.b))</f>
        <v>3.5294117647058837E-2</v>
      </c>
      <c r="W3462" s="14">
        <f>_xlfn.LET(_xlpm.p,R3462,_xlpm.q,T3462,LOG(_xlpm.p/_xlpm.q))</f>
        <v>1.2041199826559246</v>
      </c>
      <c r="X3462" s="2"/>
    </row>
    <row r="3463" spans="1:24">
      <c r="A3463" s="1" t="str">
        <f>_xlfn.LET(_xlpm.sep," : ",CONCATENATE(O3463,_xlpm.sep,P3463))</f>
        <v>~llih~ : [ljɪ]</v>
      </c>
      <c r="B3463" s="1">
        <f>_xlfn.LET(_xlpm.d,$G3463,_xlpm.k,_xlfn.CONCAT(LEFT(TRIM(B$1),1),"*"),COUNTIF(_xlpm.d,_xlpm.k))</f>
        <v>0</v>
      </c>
      <c r="C3463" s="1">
        <f>_xlfn.LET(_xlpm.d,$G3463,_xlpm.k,_xlfn.CONCAT(LEFT(TRIM(C$1),1),"*"),COUNTIF(_xlpm.d,_xlpm.k))</f>
        <v>0</v>
      </c>
      <c r="D3463" s="1">
        <f>_xlfn.LET(_xlpm.d,$G3463,_xlpm.k,_xlfn.CONCAT(LEFT(TRIM(D$1),1),"*"),COUNTIF(_xlpm.d,_xlpm.k))</f>
        <v>0</v>
      </c>
      <c r="E3463" s="1">
        <f>LOG(F3463+1,10)</f>
        <v>0.47712125471966244</v>
      </c>
      <c r="F3463" s="7">
        <v>2</v>
      </c>
      <c r="G3463" s="9" t="s">
        <v>2108</v>
      </c>
      <c r="H3463" s="4">
        <f>F3463/freq.sum.r6e</f>
        <v>9.9403578528827041E-5</v>
      </c>
      <c r="I3463" s="1" t="str">
        <f>_xlfn.LET(_xlpm.sep,":",_xlpm.w,$G3463,LEFT(_xlpm.w,FIND(_xlpm.sep,_xlpm.w)-1))</f>
        <v>ljɪ</v>
      </c>
      <c r="J3463" s="1" t="str">
        <f>_xlfn.LET(_xlpm.sep,":",_xlpm.w,$G3463,RIGHT(_xlpm.w,LEN(_xlpm.w)-FIND(_xlpm.sep,_xlpm.w)))</f>
        <v>llih</v>
      </c>
      <c r="K3463" s="10">
        <f>_xlfn.LET(_xlpm.w,I3463,LEN(_xlpm.w))</f>
        <v>3</v>
      </c>
      <c r="L3463" s="10">
        <f>_xlfn.LET(_xlpm.w,J3463,LEN(_xlpm.w))</f>
        <v>4</v>
      </c>
      <c r="M3463" s="10">
        <f>_xlfn.LET(_xlpm.a,K3463,_xlpm.b,L3463,MAX(_xlpm.a,_xlpm.b))</f>
        <v>4</v>
      </c>
      <c r="N3463" s="10">
        <f>_xlfn.LET(_xlpm.d,(K3463,L3463),MAX(_xlpm.d)-MIN(_xlpm.d))</f>
        <v>1</v>
      </c>
      <c r="O3463" s="1" t="str">
        <f>_xlfn.LET(_xlpm.sep,":",_xlpm.w,$G3463,_xlfn.CONCAT("~",RIGHT(_xlpm.w,LEN(_xlpm.w)-FIND(_xlpm.sep,_xlpm.w)),"~"))</f>
        <v>~llih~</v>
      </c>
      <c r="P3463" s="1" t="str">
        <f>_xlfn.LET(_xlpm.sep,":",_xlpm.w,$G3463,_xlfn.CONCAT("[",LEFT(_xlpm.w,FIND(_xlpm.sep,_xlpm.w)-1),"]"))</f>
        <v>[ljɪ]</v>
      </c>
      <c r="Q3463" s="14" cm="1">
        <f t="array" ref="Q3463">SUM(_xlfn._xlws.FILTER($H$2:$H$7117,_xlfn.MAP($O$2:$O$7117,_xlfn.LAMBDA(_xlpm.x,_xlpm.x=$O3463))))</f>
        <v>1.9880715705765408E-4</v>
      </c>
      <c r="R3463" s="14">
        <f>$H3463/Q3463</f>
        <v>0.5</v>
      </c>
      <c r="S3463" s="14" cm="1">
        <f t="array" ref="S3463">SUM(_xlfn._xlws.FILTER($H$2:$H$7117,_xlfn.MAP($P$2:$P$7117,_xlfn.LAMBDA(_xlpm.x,_xlpm.x=$P3463))))</f>
        <v>3.180914512922464E-3</v>
      </c>
      <c r="T3463" s="14">
        <f>$H3463/S3463</f>
        <v>3.1250000000000014E-2</v>
      </c>
      <c r="U3463" s="14">
        <f>_xlfn.LET(_xlpm.freq,F3463,_xlpm.size,M3463+1,_xlpm.F,V3463,LOG(1+_xlpm.freq)*LOG(1+_xlpm.size)*_xlpm.F)</f>
        <v>2.1839558879101082E-2</v>
      </c>
      <c r="V3463" s="14">
        <f>_xlfn.LET(_xlpm.a,T3463,_xlpm.b,R3463,2*_xlpm.a*_xlpm.b/(_xlpm.a+_xlpm.b))</f>
        <v>5.8823529411764733E-2</v>
      </c>
      <c r="W3463" s="14">
        <f>_xlfn.LET(_xlpm.p,R3463,_xlpm.q,T3463,LOG(_xlpm.p/_xlpm.q))</f>
        <v>1.2041199826559246</v>
      </c>
      <c r="X3463" s="2"/>
    </row>
    <row r="3464" spans="1:24">
      <c r="A3464" s="1" t="str">
        <f>_xlfn.LET(_xlpm.sep," : ",CONCATENATE(O3464,_xlpm.sep,P3464))</f>
        <v>~ngih~ : [ndʒɪ]</v>
      </c>
      <c r="B3464" s="1">
        <f>_xlfn.LET(_xlpm.d,$G3464,_xlpm.k,_xlfn.CONCAT(LEFT(TRIM(B$1),1),"*"),COUNTIF(_xlpm.d,_xlpm.k))</f>
        <v>0</v>
      </c>
      <c r="C3464" s="1">
        <f>_xlfn.LET(_xlpm.d,$G3464,_xlpm.k,_xlfn.CONCAT(LEFT(TRIM(C$1),1),"*"),COUNTIF(_xlpm.d,_xlpm.k))</f>
        <v>0</v>
      </c>
      <c r="D3464" s="1">
        <f>_xlfn.LET(_xlpm.d,$G3464,_xlpm.k,_xlfn.CONCAT(LEFT(TRIM(D$1),1),"*"),COUNTIF(_xlpm.d,_xlpm.k))</f>
        <v>1</v>
      </c>
      <c r="E3464" s="1">
        <f>LOG(F3464+1,10)</f>
        <v>0.47712125471966244</v>
      </c>
      <c r="F3464" s="7">
        <v>2</v>
      </c>
      <c r="G3464" s="9" t="s">
        <v>2921</v>
      </c>
      <c r="H3464" s="4">
        <f>F3464/freq.sum.r6e</f>
        <v>9.9403578528827041E-5</v>
      </c>
      <c r="I3464" s="1" t="str">
        <f>_xlfn.LET(_xlpm.sep,":",_xlpm.w,$G3464,LEFT(_xlpm.w,FIND(_xlpm.sep,_xlpm.w)-1))</f>
        <v>ndʒɪ</v>
      </c>
      <c r="J3464" s="1" t="str">
        <f>_xlfn.LET(_xlpm.sep,":",_xlpm.w,$G3464,RIGHT(_xlpm.w,LEN(_xlpm.w)-FIND(_xlpm.sep,_xlpm.w)))</f>
        <v>ngih</v>
      </c>
      <c r="K3464" s="10">
        <f>_xlfn.LET(_xlpm.w,I3464,LEN(_xlpm.w))</f>
        <v>4</v>
      </c>
      <c r="L3464" s="10">
        <f>_xlfn.LET(_xlpm.w,J3464,LEN(_xlpm.w))</f>
        <v>4</v>
      </c>
      <c r="M3464" s="10">
        <f>_xlfn.LET(_xlpm.a,K3464,_xlpm.b,L3464,MAX(_xlpm.a,_xlpm.b))</f>
        <v>4</v>
      </c>
      <c r="N3464" s="10">
        <f>_xlfn.LET(_xlpm.d,(K3464,L3464),MAX(_xlpm.d)-MIN(_xlpm.d))</f>
        <v>0</v>
      </c>
      <c r="O3464" s="1" t="str">
        <f>_xlfn.LET(_xlpm.sep,":",_xlpm.w,$G3464,_xlfn.CONCAT("~",RIGHT(_xlpm.w,LEN(_xlpm.w)-FIND(_xlpm.sep,_xlpm.w)),"~"))</f>
        <v>~ngih~</v>
      </c>
      <c r="P3464" s="1" t="str">
        <f>_xlfn.LET(_xlpm.sep,":",_xlpm.w,$G3464,_xlfn.CONCAT("[",LEFT(_xlpm.w,FIND(_xlpm.sep,_xlpm.w)-1),"]"))</f>
        <v>[ndʒɪ]</v>
      </c>
      <c r="Q3464" s="14" cm="1">
        <f t="array" ref="Q3464">SUM(_xlfn._xlws.FILTER($H$2:$H$7111,_xlfn.MAP($O$2:$O$7111,_xlfn.LAMBDA(_xlpm.x,_xlpm.x=$O3464))))</f>
        <v>1.9880715705765408E-4</v>
      </c>
      <c r="R3464" s="14">
        <f>$H3464/Q3464</f>
        <v>0.5</v>
      </c>
      <c r="S3464" s="14" cm="1">
        <f t="array" ref="S3464">SUM(_xlfn._xlws.FILTER($H$2:$H$7111,_xlfn.MAP($P$2:$P$7111,_xlfn.LAMBDA(_xlpm.x,_xlpm.x=$P3464))))</f>
        <v>3.180914512922464E-3</v>
      </c>
      <c r="T3464" s="14">
        <f>$H3464/S3464</f>
        <v>3.1250000000000014E-2</v>
      </c>
      <c r="U3464" s="14">
        <f>_xlfn.LET(_xlpm.freq,F3464,_xlpm.size,M3464+1,_xlpm.F,V3464,LOG(1+_xlpm.freq)*LOG(1+_xlpm.size)*_xlpm.F)</f>
        <v>2.1839558879101082E-2</v>
      </c>
      <c r="V3464" s="14">
        <f>_xlfn.LET(_xlpm.a,T3464,_xlpm.b,R3464,2*_xlpm.a*_xlpm.b/(_xlpm.a+_xlpm.b))</f>
        <v>5.8823529411764733E-2</v>
      </c>
      <c r="W3464" s="14">
        <f>_xlfn.LET(_xlpm.p,R3464,_xlpm.q,T3464,LOG(_xlpm.p/_xlpm.q))</f>
        <v>1.2041199826559246</v>
      </c>
      <c r="X3464" s="2"/>
    </row>
    <row r="3465" spans="1:24">
      <c r="A3465" s="1" t="str">
        <f>_xlfn.LET(_xlpm.sep," : ",CONCATENATE(O3465,_xlpm.sep,P3465))</f>
        <v>~crer~ : [kɹɪ]</v>
      </c>
      <c r="B3465" s="1">
        <f>_xlfn.LET(_xlpm.d,$G3465,_xlpm.k,_xlfn.CONCAT(LEFT(TRIM(B$1),1),"*"),COUNTIF(_xlpm.d,_xlpm.k))</f>
        <v>0</v>
      </c>
      <c r="C3465" s="1">
        <f>_xlfn.LET(_xlpm.d,$G3465,_xlpm.k,_xlfn.CONCAT(LEFT(TRIM(C$1),1),"*"),COUNTIF(_xlpm.d,_xlpm.k))</f>
        <v>0</v>
      </c>
      <c r="D3465" s="1">
        <f>_xlfn.LET(_xlpm.d,$G3465,_xlpm.k,_xlfn.CONCAT(LEFT(TRIM(D$1),1),"*"),COUNTIF(_xlpm.d,_xlpm.k))</f>
        <v>0</v>
      </c>
      <c r="E3465" s="1">
        <f>LOG(F3465+1,10)</f>
        <v>0.60205999132796229</v>
      </c>
      <c r="F3465" s="7">
        <v>3</v>
      </c>
      <c r="G3465" s="9" t="s">
        <v>1952</v>
      </c>
      <c r="H3465" s="4">
        <f>F3465/freq.sum.r6e</f>
        <v>1.4910536779324057E-4</v>
      </c>
      <c r="I3465" s="4" t="str">
        <f>_xlfn.LET(_xlpm.sep,":",_xlpm.w,$G3465,LEFT(_xlpm.w,FIND(_xlpm.sep,_xlpm.w)-1))</f>
        <v>kɹɪ</v>
      </c>
      <c r="J3465" s="4" t="str">
        <f>_xlfn.LET(_xlpm.sep,":",_xlpm.w,$G3465,RIGHT(_xlpm.w,LEN(_xlpm.w)-FIND(_xlpm.sep,_xlpm.w)))</f>
        <v>crer</v>
      </c>
      <c r="K3465" s="10">
        <f>_xlfn.LET(_xlpm.w,I3465,LEN(_xlpm.w))</f>
        <v>3</v>
      </c>
      <c r="L3465" s="10">
        <f>_xlfn.LET(_xlpm.w,J3465,LEN(_xlpm.w))</f>
        <v>4</v>
      </c>
      <c r="M3465" s="10">
        <f>_xlfn.LET(_xlpm.a,K3465,_xlpm.b,L3465,MAX(_xlpm.a,_xlpm.b))</f>
        <v>4</v>
      </c>
      <c r="N3465" s="10">
        <f>_xlfn.LET(_xlpm.d,(K3465,L3465),MAX(_xlpm.d)-MIN(_xlpm.d))</f>
        <v>1</v>
      </c>
      <c r="O3465" s="1" t="str">
        <f>_xlfn.LET(_xlpm.sep,":",_xlpm.w,$G3465,_xlfn.CONCAT("~",RIGHT(_xlpm.w,LEN(_xlpm.w)-FIND(_xlpm.sep,_xlpm.w)),"~"))</f>
        <v>~crer~</v>
      </c>
      <c r="P3465" s="1" t="str">
        <f>_xlfn.LET(_xlpm.sep,":",_xlpm.w,$G3465,_xlfn.CONCAT("[",LEFT(_xlpm.w,FIND(_xlpm.sep,_xlpm.w)-1),"]"))</f>
        <v>[kɹɪ]</v>
      </c>
      <c r="Q3465" s="14" cm="1">
        <f t="array" ref="Q3465">SUM(_xlfn._xlws.FILTER($H$2:$H$7109,_xlfn.MAP($O$2:$O$7109,_xlfn.LAMBDA(_xlpm.x,_xlpm.x=$O3465))))</f>
        <v>2.9821073558648114E-4</v>
      </c>
      <c r="R3465" s="14">
        <f>$H3465/Q3465</f>
        <v>0.5</v>
      </c>
      <c r="S3465" s="14" cm="1">
        <f t="array" ref="S3465">SUM(_xlfn._xlws.FILTER($H$2:$H$7109,_xlfn.MAP($P$2:$P$7109,_xlfn.LAMBDA(_xlpm.x,_xlpm.x=$P3465))))</f>
        <v>4.7713717693836965E-3</v>
      </c>
      <c r="T3465" s="14">
        <f>$H3465/S3465</f>
        <v>3.1250000000000014E-2</v>
      </c>
      <c r="U3465" s="14">
        <f>_xlfn.LET(_xlpm.freq,F3465,_xlpm.size,M3465+1,_xlpm.F,V3465,LOG(1+_xlpm.freq)*LOG(1+_xlpm.size)*_xlpm.F)</f>
        <v>2.7558455003401167E-2</v>
      </c>
      <c r="V3465" s="14">
        <f>_xlfn.LET(_xlpm.a,T3465,_xlpm.b,R3465,2*_xlpm.a*_xlpm.b/(_xlpm.a+_xlpm.b))</f>
        <v>5.8823529411764733E-2</v>
      </c>
      <c r="W3465" s="14">
        <f>_xlfn.LET(_xlpm.p,R3465,_xlpm.q,T3465,LOG(_xlpm.p/_xlpm.q))</f>
        <v>1.2041199826559246</v>
      </c>
      <c r="X3465" s="2"/>
    </row>
    <row r="3466" spans="1:24">
      <c r="A3466" s="1" t="str">
        <f>_xlfn.LET(_xlpm.sep," : ",CONCATENATE(O3466,_xlpm.sep,P3466))</f>
        <v>~crir~ : [kɹɪ]</v>
      </c>
      <c r="B3466" s="1">
        <f>_xlfn.LET(_xlpm.d,$G3466,_xlpm.k,_xlfn.CONCAT(LEFT(TRIM(B$1),1),"*"),COUNTIF(_xlpm.d,_xlpm.k))</f>
        <v>0</v>
      </c>
      <c r="C3466" s="1">
        <f>_xlfn.LET(_xlpm.d,$G3466,_xlpm.k,_xlfn.CONCAT(LEFT(TRIM(C$1),1),"*"),COUNTIF(_xlpm.d,_xlpm.k))</f>
        <v>0</v>
      </c>
      <c r="D3466" s="1">
        <f>_xlfn.LET(_xlpm.d,$G3466,_xlpm.k,_xlfn.CONCAT(LEFT(TRIM(D$1),1),"*"),COUNTIF(_xlpm.d,_xlpm.k))</f>
        <v>0</v>
      </c>
      <c r="E3466" s="1">
        <f>LOG(F3466+1,10)</f>
        <v>0.60205999132796229</v>
      </c>
      <c r="F3466" s="7">
        <v>3</v>
      </c>
      <c r="G3466" s="9" t="s">
        <v>1964</v>
      </c>
      <c r="H3466" s="4">
        <f>F3466/freq.sum.r6e</f>
        <v>1.4910536779324057E-4</v>
      </c>
      <c r="I3466" s="1" t="str">
        <f>_xlfn.LET(_xlpm.sep,":",_xlpm.w,$G3466,LEFT(_xlpm.w,FIND(_xlpm.sep,_xlpm.w)-1))</f>
        <v>kɹɪ</v>
      </c>
      <c r="J3466" s="1" t="str">
        <f>_xlfn.LET(_xlpm.sep,":",_xlpm.w,$G3466,RIGHT(_xlpm.w,LEN(_xlpm.w)-FIND(_xlpm.sep,_xlpm.w)))</f>
        <v>crir</v>
      </c>
      <c r="K3466" s="10">
        <f>_xlfn.LET(_xlpm.w,I3466,LEN(_xlpm.w))</f>
        <v>3</v>
      </c>
      <c r="L3466" s="10">
        <f>_xlfn.LET(_xlpm.w,J3466,LEN(_xlpm.w))</f>
        <v>4</v>
      </c>
      <c r="M3466" s="10">
        <f>_xlfn.LET(_xlpm.a,K3466,_xlpm.b,L3466,MAX(_xlpm.a,_xlpm.b))</f>
        <v>4</v>
      </c>
      <c r="N3466" s="10">
        <f>_xlfn.LET(_xlpm.d,(K3466,L3466),MAX(_xlpm.d)-MIN(_xlpm.d))</f>
        <v>1</v>
      </c>
      <c r="O3466" s="1" t="str">
        <f>_xlfn.LET(_xlpm.sep,":",_xlpm.w,$G3466,_xlfn.CONCAT("~",RIGHT(_xlpm.w,LEN(_xlpm.w)-FIND(_xlpm.sep,_xlpm.w)),"~"))</f>
        <v>~crir~</v>
      </c>
      <c r="P3466" s="1" t="str">
        <f>_xlfn.LET(_xlpm.sep,":",_xlpm.w,$G3466,_xlfn.CONCAT("[",LEFT(_xlpm.w,FIND(_xlpm.sep,_xlpm.w)-1),"]"))</f>
        <v>[kɹɪ]</v>
      </c>
      <c r="Q3466" s="14" cm="1">
        <f t="array" ref="Q3466">SUM(_xlfn._xlws.FILTER($H$2:$H$7117,_xlfn.MAP($O$2:$O$7117,_xlfn.LAMBDA(_xlpm.x,_xlpm.x=$O3466))))</f>
        <v>2.9821073558648114E-4</v>
      </c>
      <c r="R3466" s="14">
        <f>$H3466/Q3466</f>
        <v>0.5</v>
      </c>
      <c r="S3466" s="14" cm="1">
        <f t="array" ref="S3466">SUM(_xlfn._xlws.FILTER($H$2:$H$7117,_xlfn.MAP($P$2:$P$7117,_xlfn.LAMBDA(_xlpm.x,_xlpm.x=$P3466))))</f>
        <v>4.7713717693836965E-3</v>
      </c>
      <c r="T3466" s="14">
        <f>$H3466/S3466</f>
        <v>3.1250000000000014E-2</v>
      </c>
      <c r="U3466" s="14">
        <f>_xlfn.LET(_xlpm.freq,F3466,_xlpm.size,M3466+1,_xlpm.F,V3466,LOG(1+_xlpm.freq)*LOG(1+_xlpm.size)*_xlpm.F)</f>
        <v>2.7558455003401167E-2</v>
      </c>
      <c r="V3466" s="14">
        <f>_xlfn.LET(_xlpm.a,T3466,_xlpm.b,R3466,2*_xlpm.a*_xlpm.b/(_xlpm.a+_xlpm.b))</f>
        <v>5.8823529411764733E-2</v>
      </c>
      <c r="W3466" s="14">
        <f>_xlfn.LET(_xlpm.p,R3466,_xlpm.q,T3466,LOG(_xlpm.p/_xlpm.q))</f>
        <v>1.2041199826559246</v>
      </c>
      <c r="X3466" s="2"/>
    </row>
    <row r="3467" spans="1:24">
      <c r="A3467" s="1" t="str">
        <f>_xlfn.LET(_xlpm.sep," : ",CONCATENATE(O3467,_xlpm.sep,P3467))</f>
        <v>~ltir~ : [ltɪ]</v>
      </c>
      <c r="B3467" s="1">
        <f>_xlfn.LET(_xlpm.d,$G3467,_xlpm.k,_xlfn.CONCAT(LEFT(TRIM(B$1),1),"*"),COUNTIF(_xlpm.d,_xlpm.k))</f>
        <v>0</v>
      </c>
      <c r="C3467" s="1">
        <f>_xlfn.LET(_xlpm.d,$G3467,_xlpm.k,_xlfn.CONCAT(LEFT(TRIM(C$1),1),"*"),COUNTIF(_xlpm.d,_xlpm.k))</f>
        <v>0</v>
      </c>
      <c r="D3467" s="1">
        <f>_xlfn.LET(_xlpm.d,$G3467,_xlpm.k,_xlfn.CONCAT(LEFT(TRIM(D$1),1),"*"),COUNTIF(_xlpm.d,_xlpm.k))</f>
        <v>0</v>
      </c>
      <c r="E3467" s="1">
        <f>LOG(F3467+1,10)</f>
        <v>0.60205999132796229</v>
      </c>
      <c r="F3467" s="7">
        <v>3</v>
      </c>
      <c r="G3467" s="9" t="s">
        <v>2209</v>
      </c>
      <c r="H3467" s="4">
        <f>F3467/freq.sum.r6e</f>
        <v>1.4910536779324057E-4</v>
      </c>
      <c r="I3467" s="1" t="str">
        <f>_xlfn.LET(_xlpm.sep,":",_xlpm.w,$G3467,LEFT(_xlpm.w,FIND(_xlpm.sep,_xlpm.w)-1))</f>
        <v>ltɪ</v>
      </c>
      <c r="J3467" s="1" t="str">
        <f>_xlfn.LET(_xlpm.sep,":",_xlpm.w,$G3467,RIGHT(_xlpm.w,LEN(_xlpm.w)-FIND(_xlpm.sep,_xlpm.w)))</f>
        <v>ltir</v>
      </c>
      <c r="K3467" s="10">
        <f>_xlfn.LET(_xlpm.w,I3467,LEN(_xlpm.w))</f>
        <v>3</v>
      </c>
      <c r="L3467" s="10">
        <f>_xlfn.LET(_xlpm.w,J3467,LEN(_xlpm.w))</f>
        <v>4</v>
      </c>
      <c r="M3467" s="10">
        <f>_xlfn.LET(_xlpm.a,K3467,_xlpm.b,L3467,MAX(_xlpm.a,_xlpm.b))</f>
        <v>4</v>
      </c>
      <c r="N3467" s="10">
        <f>_xlfn.LET(_xlpm.d,(K3467,L3467),MAX(_xlpm.d)-MIN(_xlpm.d))</f>
        <v>1</v>
      </c>
      <c r="O3467" s="1" t="str">
        <f>_xlfn.LET(_xlpm.sep,":",_xlpm.w,$G3467,_xlfn.CONCAT("~",RIGHT(_xlpm.w,LEN(_xlpm.w)-FIND(_xlpm.sep,_xlpm.w)),"~"))</f>
        <v>~ltir~</v>
      </c>
      <c r="P3467" s="1" t="str">
        <f>_xlfn.LET(_xlpm.sep,":",_xlpm.w,$G3467,_xlfn.CONCAT("[",LEFT(_xlpm.w,FIND(_xlpm.sep,_xlpm.w)-1),"]"))</f>
        <v>[ltɪ]</v>
      </c>
      <c r="Q3467" s="14" cm="1">
        <f t="array" ref="Q3467">SUM(_xlfn._xlws.FILTER($H$2:$H$7117,_xlfn.MAP($O$2:$O$7117,_xlfn.LAMBDA(_xlpm.x,_xlpm.x=$O3467))))</f>
        <v>2.9821073558648114E-4</v>
      </c>
      <c r="R3467" s="14">
        <f>$H3467/Q3467</f>
        <v>0.5</v>
      </c>
      <c r="S3467" s="14" cm="1">
        <f t="array" ref="S3467">SUM(_xlfn._xlws.FILTER($H$2:$H$7117,_xlfn.MAP($P$2:$P$7117,_xlfn.LAMBDA(_xlpm.x,_xlpm.x=$P3467))))</f>
        <v>4.7713717693836965E-3</v>
      </c>
      <c r="T3467" s="14">
        <f>$H3467/S3467</f>
        <v>3.1250000000000014E-2</v>
      </c>
      <c r="U3467" s="14">
        <f>_xlfn.LET(_xlpm.freq,F3467,_xlpm.size,M3467+1,_xlpm.F,V3467,LOG(1+_xlpm.freq)*LOG(1+_xlpm.size)*_xlpm.F)</f>
        <v>2.7558455003401167E-2</v>
      </c>
      <c r="V3467" s="14">
        <f>_xlfn.LET(_xlpm.a,T3467,_xlpm.b,R3467,2*_xlpm.a*_xlpm.b/(_xlpm.a+_xlpm.b))</f>
        <v>5.8823529411764733E-2</v>
      </c>
      <c r="W3467" s="14">
        <f>_xlfn.LET(_xlpm.p,R3467,_xlpm.q,T3467,LOG(_xlpm.p/_xlpm.q))</f>
        <v>1.2041199826559246</v>
      </c>
      <c r="X3467" s="2"/>
    </row>
    <row r="3468" spans="1:24">
      <c r="A3468" s="1" t="str">
        <f>_xlfn.LET(_xlpm.sep," : ",CONCATENATE(O3468,_xlpm.sep,P3468))</f>
        <v>~rner~ : [ɹnɪ]</v>
      </c>
      <c r="B3468" s="1">
        <f>_xlfn.LET(_xlpm.d,$G3468,_xlpm.k,_xlfn.CONCAT(LEFT(TRIM(B$1),1),"*"),COUNTIF(_xlpm.d,_xlpm.k))</f>
        <v>1</v>
      </c>
      <c r="C3468" s="1">
        <f>_xlfn.LET(_xlpm.d,$G3468,_xlpm.k,_xlfn.CONCAT(LEFT(TRIM(C$1),1),"*"),COUNTIF(_xlpm.d,_xlpm.k))</f>
        <v>0</v>
      </c>
      <c r="D3468" s="1">
        <f>_xlfn.LET(_xlpm.d,$G3468,_xlpm.k,_xlfn.CONCAT(LEFT(TRIM(D$1),1),"*"),COUNTIF(_xlpm.d,_xlpm.k))</f>
        <v>0</v>
      </c>
      <c r="E3468" s="1">
        <f>LOG(F3468+1,10)</f>
        <v>0.60205999132796229</v>
      </c>
      <c r="F3468" s="7">
        <v>3</v>
      </c>
      <c r="G3468" s="9" t="s">
        <v>6109</v>
      </c>
      <c r="H3468" s="4">
        <f>F3468/freq.sum.r6e</f>
        <v>1.4910536779324057E-4</v>
      </c>
      <c r="I3468" s="1" t="str">
        <f>_xlfn.LET(_xlpm.sep,":",_xlpm.w,$G3468,LEFT(_xlpm.w,FIND(_xlpm.sep,_xlpm.w)-1))</f>
        <v>ɹnɪ</v>
      </c>
      <c r="J3468" s="1" t="str">
        <f>_xlfn.LET(_xlpm.sep,":",_xlpm.w,$G3468,RIGHT(_xlpm.w,LEN(_xlpm.w)-FIND(_xlpm.sep,_xlpm.w)))</f>
        <v>rner</v>
      </c>
      <c r="K3468" s="10">
        <f>_xlfn.LET(_xlpm.w,I3468,LEN(_xlpm.w))</f>
        <v>3</v>
      </c>
      <c r="L3468" s="10">
        <f>_xlfn.LET(_xlpm.w,J3468,LEN(_xlpm.w))</f>
        <v>4</v>
      </c>
      <c r="M3468" s="10">
        <f>_xlfn.LET(_xlpm.a,K3468,_xlpm.b,L3468,MAX(_xlpm.a,_xlpm.b))</f>
        <v>4</v>
      </c>
      <c r="N3468" s="10">
        <f>_xlfn.LET(_xlpm.d,(K3468,L3468),MAX(_xlpm.d)-MIN(_xlpm.d))</f>
        <v>1</v>
      </c>
      <c r="O3468" s="1" t="str">
        <f>_xlfn.LET(_xlpm.sep,":",_xlpm.w,$G3468,_xlfn.CONCAT("~",RIGHT(_xlpm.w,LEN(_xlpm.w)-FIND(_xlpm.sep,_xlpm.w)),"~"))</f>
        <v>~rner~</v>
      </c>
      <c r="P3468" s="1" t="str">
        <f>_xlfn.LET(_xlpm.sep,":",_xlpm.w,$G3468,_xlfn.CONCAT("[",LEFT(_xlpm.w,FIND(_xlpm.sep,_xlpm.w)-1),"]"))</f>
        <v>[ɹnɪ]</v>
      </c>
      <c r="Q3468" s="14" cm="1">
        <f t="array" ref="Q3468">SUM(_xlfn._xlws.FILTER($H$2:$H$7117,_xlfn.MAP($O$2:$O$7117,_xlfn.LAMBDA(_xlpm.x,_xlpm.x=$O3468))))</f>
        <v>2.9821073558648114E-4</v>
      </c>
      <c r="R3468" s="14">
        <f>$H3468/Q3468</f>
        <v>0.5</v>
      </c>
      <c r="S3468" s="14" cm="1">
        <f t="array" ref="S3468">SUM(_xlfn._xlws.FILTER($H$2:$H$7117,_xlfn.MAP($P$2:$P$7117,_xlfn.LAMBDA(_xlpm.x,_xlpm.x=$P3468))))</f>
        <v>4.7713717693836965E-3</v>
      </c>
      <c r="T3468" s="14">
        <f>$H3468/S3468</f>
        <v>3.1250000000000014E-2</v>
      </c>
      <c r="U3468" s="14">
        <f>_xlfn.LET(_xlpm.freq,F3468,_xlpm.size,M3468+1,_xlpm.F,V3468,LOG(1+_xlpm.freq)*LOG(1+_xlpm.size)*_xlpm.F)</f>
        <v>2.7558455003401167E-2</v>
      </c>
      <c r="V3468" s="14">
        <f>_xlfn.LET(_xlpm.a,T3468,_xlpm.b,R3468,2*_xlpm.a*_xlpm.b/(_xlpm.a+_xlpm.b))</f>
        <v>5.8823529411764733E-2</v>
      </c>
      <c r="W3468" s="14">
        <f>_xlfn.LET(_xlpm.p,R3468,_xlpm.q,T3468,LOG(_xlpm.p/_xlpm.q))</f>
        <v>1.2041199826559246</v>
      </c>
      <c r="X3468" s="2"/>
    </row>
    <row r="3469" spans="1:24">
      <c r="A3469" s="1" t="str">
        <f>_xlfn.LET(_xlpm.sep," : ",CONCATENATE(O3469,_xlpm.sep,P3469))</f>
        <v>~thir~ : [θɪ]</v>
      </c>
      <c r="B3469" s="1">
        <f>_xlfn.LET(_xlpm.d,$G3469,_xlpm.k,_xlfn.CONCAT(LEFT(TRIM(B$1),1),"*"),COUNTIF(_xlpm.d,_xlpm.k))</f>
        <v>0</v>
      </c>
      <c r="C3469" s="1">
        <f>_xlfn.LET(_xlpm.d,$G3469,_xlpm.k,_xlfn.CONCAT(LEFT(TRIM(C$1),1),"*"),COUNTIF(_xlpm.d,_xlpm.k))</f>
        <v>0</v>
      </c>
      <c r="D3469" s="1">
        <f>_xlfn.LET(_xlpm.d,$G3469,_xlpm.k,_xlfn.CONCAT(LEFT(TRIM(D$1),1),"*"),COUNTIF(_xlpm.d,_xlpm.k))</f>
        <v>0</v>
      </c>
      <c r="E3469" s="1">
        <f>LOG(F3469+1,10)</f>
        <v>0.60205999132796229</v>
      </c>
      <c r="F3469" s="7">
        <v>3</v>
      </c>
      <c r="G3469" s="9" t="s">
        <v>6873</v>
      </c>
      <c r="H3469" s="4">
        <f>F3469/freq.sum.r6e</f>
        <v>1.4910536779324057E-4</v>
      </c>
      <c r="I3469" s="1" t="str">
        <f>_xlfn.LET(_xlpm.sep,":",_xlpm.w,$G3469,LEFT(_xlpm.w,FIND(_xlpm.sep,_xlpm.w)-1))</f>
        <v>θɪ</v>
      </c>
      <c r="J3469" s="1" t="str">
        <f>_xlfn.LET(_xlpm.sep,":",_xlpm.w,$G3469,RIGHT(_xlpm.w,LEN(_xlpm.w)-FIND(_xlpm.sep,_xlpm.w)))</f>
        <v>thir</v>
      </c>
      <c r="K3469" s="10">
        <f>_xlfn.LET(_xlpm.w,I3469,LEN(_xlpm.w))</f>
        <v>2</v>
      </c>
      <c r="L3469" s="10">
        <f>_xlfn.LET(_xlpm.w,J3469,LEN(_xlpm.w))</f>
        <v>4</v>
      </c>
      <c r="M3469" s="10">
        <f>_xlfn.LET(_xlpm.a,K3469,_xlpm.b,L3469,MAX(_xlpm.a,_xlpm.b))</f>
        <v>4</v>
      </c>
      <c r="N3469" s="10">
        <f>_xlfn.LET(_xlpm.d,(K3469,L3469),MAX(_xlpm.d)-MIN(_xlpm.d))</f>
        <v>2</v>
      </c>
      <c r="O3469" s="1" t="str">
        <f>_xlfn.LET(_xlpm.sep,":",_xlpm.w,$G3469,_xlfn.CONCAT("~",RIGHT(_xlpm.w,LEN(_xlpm.w)-FIND(_xlpm.sep,_xlpm.w)),"~"))</f>
        <v>~thir~</v>
      </c>
      <c r="P3469" s="1" t="str">
        <f>_xlfn.LET(_xlpm.sep,":",_xlpm.w,$G3469,_xlfn.CONCAT("[",LEFT(_xlpm.w,FIND(_xlpm.sep,_xlpm.w)-1),"]"))</f>
        <v>[θɪ]</v>
      </c>
      <c r="Q3469" s="14" cm="1">
        <f t="array" ref="Q3469">SUM(_xlfn._xlws.FILTER($H$2:$H$7111,_xlfn.MAP($O$2:$O$7111,_xlfn.LAMBDA(_xlpm.x,_xlpm.x=$O3469))))</f>
        <v>2.9821073558648114E-4</v>
      </c>
      <c r="R3469" s="14">
        <f>$H3469/Q3469</f>
        <v>0.5</v>
      </c>
      <c r="S3469" s="14" cm="1">
        <f t="array" ref="S3469">SUM(_xlfn._xlws.FILTER($H$2:$H$7111,_xlfn.MAP($P$2:$P$7111,_xlfn.LAMBDA(_xlpm.x,_xlpm.x=$P3469))))</f>
        <v>4.7713717693836965E-3</v>
      </c>
      <c r="T3469" s="14">
        <f>$H3469/S3469</f>
        <v>3.1250000000000014E-2</v>
      </c>
      <c r="U3469" s="14">
        <f>_xlfn.LET(_xlpm.freq,F3469,_xlpm.size,M3469+1,_xlpm.F,V3469,LOG(1+_xlpm.freq)*LOG(1+_xlpm.size)*_xlpm.F)</f>
        <v>2.7558455003401167E-2</v>
      </c>
      <c r="V3469" s="14">
        <f>_xlfn.LET(_xlpm.a,T3469,_xlpm.b,R3469,2*_xlpm.a*_xlpm.b/(_xlpm.a+_xlpm.b))</f>
        <v>5.8823529411764733E-2</v>
      </c>
      <c r="W3469" s="14">
        <f>_xlfn.LET(_xlpm.p,R3469,_xlpm.q,T3469,LOG(_xlpm.p/_xlpm.q))</f>
        <v>1.2041199826559246</v>
      </c>
      <c r="X3469" s="2"/>
    </row>
    <row r="3470" spans="1:24">
      <c r="A3470" s="1" t="str">
        <f>_xlfn.LET(_xlpm.sep," : ",CONCATENATE(O3470,_xlpm.sep,P3470))</f>
        <v>~char~ : [kɛ]</v>
      </c>
      <c r="B3470" s="1">
        <f>_xlfn.LET(_xlpm.d,$G3470,_xlpm.k,_xlfn.CONCAT(LEFT(TRIM(B$1),1),"*"),COUNTIF(_xlpm.d,_xlpm.k))</f>
        <v>0</v>
      </c>
      <c r="C3470" s="1">
        <f>_xlfn.LET(_xlpm.d,$G3470,_xlpm.k,_xlfn.CONCAT(LEFT(TRIM(C$1),1),"*"),COUNTIF(_xlpm.d,_xlpm.k))</f>
        <v>0</v>
      </c>
      <c r="D3470" s="1">
        <f>_xlfn.LET(_xlpm.d,$G3470,_xlpm.k,_xlfn.CONCAT(LEFT(TRIM(D$1),1),"*"),COUNTIF(_xlpm.d,_xlpm.k))</f>
        <v>0</v>
      </c>
      <c r="E3470" s="1">
        <f>LOG(F3470+1,10)</f>
        <v>0.47712125471966244</v>
      </c>
      <c r="F3470" s="7">
        <v>2</v>
      </c>
      <c r="G3470" s="9" t="s">
        <v>1758</v>
      </c>
      <c r="H3470" s="4">
        <f>F3470/freq.sum.r6e</f>
        <v>9.9403578528827041E-5</v>
      </c>
      <c r="I3470" s="1" t="str">
        <f>_xlfn.LET(_xlpm.sep,":",_xlpm.w,$G3470,LEFT(_xlpm.w,FIND(_xlpm.sep,_xlpm.w)-1))</f>
        <v>kɛ</v>
      </c>
      <c r="J3470" s="1" t="str">
        <f>_xlfn.LET(_xlpm.sep,":",_xlpm.w,$G3470,RIGHT(_xlpm.w,LEN(_xlpm.w)-FIND(_xlpm.sep,_xlpm.w)))</f>
        <v>char</v>
      </c>
      <c r="K3470" s="10">
        <f>_xlfn.LET(_xlpm.w,I3470,LEN(_xlpm.w))</f>
        <v>2</v>
      </c>
      <c r="L3470" s="10">
        <f>_xlfn.LET(_xlpm.w,J3470,LEN(_xlpm.w))</f>
        <v>4</v>
      </c>
      <c r="M3470" s="10">
        <f>_xlfn.LET(_xlpm.a,K3470,_xlpm.b,L3470,MAX(_xlpm.a,_xlpm.b))</f>
        <v>4</v>
      </c>
      <c r="N3470" s="10">
        <f>_xlfn.LET(_xlpm.d,(K3470,L3470),MAX(_xlpm.d)-MIN(_xlpm.d))</f>
        <v>2</v>
      </c>
      <c r="O3470" s="1" t="str">
        <f>_xlfn.LET(_xlpm.sep,":",_xlpm.w,$G3470,_xlfn.CONCAT("~",RIGHT(_xlpm.w,LEN(_xlpm.w)-FIND(_xlpm.sep,_xlpm.w)),"~"))</f>
        <v>~char~</v>
      </c>
      <c r="P3470" s="1" t="str">
        <f>_xlfn.LET(_xlpm.sep,":",_xlpm.w,$G3470,_xlfn.CONCAT("[",LEFT(_xlpm.w,FIND(_xlpm.sep,_xlpm.w)-1),"]"))</f>
        <v>[kɛ]</v>
      </c>
      <c r="Q3470" s="14" cm="1">
        <f t="array" ref="Q3470">SUM(_xlfn._xlws.FILTER($H$2:$H$7117,_xlfn.MAP($O$2:$O$7117,_xlfn.LAMBDA(_xlpm.x,_xlpm.x=$O3470))))</f>
        <v>1.4910536779324057E-4</v>
      </c>
      <c r="R3470" s="14">
        <f>$H3470/Q3470</f>
        <v>0.66666666666666663</v>
      </c>
      <c r="S3470" s="14" cm="1">
        <f t="array" ref="S3470">SUM(_xlfn._xlws.FILTER($H$2:$H$7117,_xlfn.MAP($P$2:$P$7117,_xlfn.LAMBDA(_xlpm.x,_xlpm.x=$P3470))))</f>
        <v>2.3856858846918487E-3</v>
      </c>
      <c r="T3470" s="14">
        <f>$H3470/S3470</f>
        <v>4.1666666666666671E-2</v>
      </c>
      <c r="U3470" s="14">
        <f>_xlfn.LET(_xlpm.freq,F3470,_xlpm.size,M3470+1,_xlpm.F,V3470,LOG(1+_xlpm.freq)*LOG(1+_xlpm.size)*_xlpm.F)</f>
        <v>2.9119411838801436E-2</v>
      </c>
      <c r="V3470" s="14">
        <f>_xlfn.LET(_xlpm.a,T3470,_xlpm.b,R3470,2*_xlpm.a*_xlpm.b/(_xlpm.a+_xlpm.b))</f>
        <v>7.8431372549019621E-2</v>
      </c>
      <c r="W3470" s="14">
        <f>_xlfn.LET(_xlpm.p,R3470,_xlpm.q,T3470,LOG(_xlpm.p/_xlpm.q))</f>
        <v>1.2041199826559248</v>
      </c>
      <c r="X3470" s="2"/>
    </row>
    <row r="3471" spans="1:24">
      <c r="A3471" s="1" t="str">
        <f>_xlfn.LET(_xlpm.sep," : ",CONCATENATE(O3471,_xlpm.sep,P3471))</f>
        <v>~plir~ : [plɪ]</v>
      </c>
      <c r="B3471" s="1">
        <f>_xlfn.LET(_xlpm.d,$G3471,_xlpm.k,_xlfn.CONCAT(LEFT(TRIM(B$1),1),"*"),COUNTIF(_xlpm.d,_xlpm.k))</f>
        <v>0</v>
      </c>
      <c r="C3471" s="1">
        <f>_xlfn.LET(_xlpm.d,$G3471,_xlpm.k,_xlfn.CONCAT(LEFT(TRIM(C$1),1),"*"),COUNTIF(_xlpm.d,_xlpm.k))</f>
        <v>0</v>
      </c>
      <c r="D3471" s="1">
        <f>_xlfn.LET(_xlpm.d,$G3471,_xlpm.k,_xlfn.CONCAT(LEFT(TRIM(D$1),1),"*"),COUNTIF(_xlpm.d,_xlpm.k))</f>
        <v>0</v>
      </c>
      <c r="E3471" s="1">
        <f>LOG(F3471+1,10)</f>
        <v>0.60205999132796229</v>
      </c>
      <c r="F3471" s="7">
        <v>3</v>
      </c>
      <c r="G3471" s="9" t="s">
        <v>3631</v>
      </c>
      <c r="H3471" s="4">
        <f>F3471/freq.sum.r6e</f>
        <v>1.4910536779324057E-4</v>
      </c>
      <c r="I3471" s="1" t="str">
        <f>_xlfn.LET(_xlpm.sep,":",_xlpm.w,$G3471,LEFT(_xlpm.w,FIND(_xlpm.sep,_xlpm.w)-1))</f>
        <v>plɪ</v>
      </c>
      <c r="J3471" s="1" t="str">
        <f>_xlfn.LET(_xlpm.sep,":",_xlpm.w,$G3471,RIGHT(_xlpm.w,LEN(_xlpm.w)-FIND(_xlpm.sep,_xlpm.w)))</f>
        <v>plir</v>
      </c>
      <c r="K3471" s="10">
        <f>_xlfn.LET(_xlpm.w,I3471,LEN(_xlpm.w))</f>
        <v>3</v>
      </c>
      <c r="L3471" s="10">
        <f>_xlfn.LET(_xlpm.w,J3471,LEN(_xlpm.w))</f>
        <v>4</v>
      </c>
      <c r="M3471" s="10">
        <f>_xlfn.LET(_xlpm.a,K3471,_xlpm.b,L3471,MAX(_xlpm.a,_xlpm.b))</f>
        <v>4</v>
      </c>
      <c r="N3471" s="10">
        <f>_xlfn.LET(_xlpm.d,(K3471,L3471),MAX(_xlpm.d)-MIN(_xlpm.d))</f>
        <v>1</v>
      </c>
      <c r="O3471" s="1" t="str">
        <f>_xlfn.LET(_xlpm.sep,":",_xlpm.w,$G3471,_xlfn.CONCAT("~",RIGHT(_xlpm.w,LEN(_xlpm.w)-FIND(_xlpm.sep,_xlpm.w)),"~"))</f>
        <v>~plir~</v>
      </c>
      <c r="P3471" s="1" t="str">
        <f>_xlfn.LET(_xlpm.sep,":",_xlpm.w,$G3471,_xlfn.CONCAT("[",LEFT(_xlpm.w,FIND(_xlpm.sep,_xlpm.w)-1),"]"))</f>
        <v>[plɪ]</v>
      </c>
      <c r="Q3471" s="14" cm="1">
        <f t="array" ref="Q3471">SUM(_xlfn._xlws.FILTER($H$2:$H$7117,_xlfn.MAP($O$2:$O$7117,_xlfn.LAMBDA(_xlpm.x,_xlpm.x=$O3471))))</f>
        <v>1.9880715705765408E-4</v>
      </c>
      <c r="R3471" s="14">
        <f>$H3471/Q3471</f>
        <v>0.75</v>
      </c>
      <c r="S3471" s="14" cm="1">
        <f t="array" ref="S3471">SUM(_xlfn._xlws.FILTER($H$2:$H$7117,_xlfn.MAP($P$2:$P$7117,_xlfn.LAMBDA(_xlpm.x,_xlpm.x=$P3471))))</f>
        <v>3.180914512922464E-3</v>
      </c>
      <c r="T3471" s="14">
        <f>$H3471/S3471</f>
        <v>4.6875000000000021E-2</v>
      </c>
      <c r="U3471" s="14">
        <f>_xlfn.LET(_xlpm.freq,F3471,_xlpm.size,M3471+1,_xlpm.F,V3471,LOG(1+_xlpm.freq)*LOG(1+_xlpm.size)*_xlpm.F)</f>
        <v>4.1337682505101746E-2</v>
      </c>
      <c r="V3471" s="14">
        <f>_xlfn.LET(_xlpm.a,T3471,_xlpm.b,R3471,2*_xlpm.a*_xlpm.b/(_xlpm.a+_xlpm.b))</f>
        <v>8.8235294117647092E-2</v>
      </c>
      <c r="W3471" s="14">
        <f>_xlfn.LET(_xlpm.p,R3471,_xlpm.q,T3471,LOG(_xlpm.p/_xlpm.q))</f>
        <v>1.2041199826559246</v>
      </c>
      <c r="X3471" s="2"/>
    </row>
    <row r="3472" spans="1:24">
      <c r="A3472" s="1" t="str">
        <f>_xlfn.LET(_xlpm.sep," : ",CONCATENATE(O3472,_xlpm.sep,P3472))</f>
        <v>~cter~ : [ktɪ]</v>
      </c>
      <c r="B3472" s="1">
        <f>_xlfn.LET(_xlpm.d,$G3472,_xlpm.k,_xlfn.CONCAT(LEFT(TRIM(B$1),1),"*"),COUNTIF(_xlpm.d,_xlpm.k))</f>
        <v>0</v>
      </c>
      <c r="C3472" s="1">
        <f>_xlfn.LET(_xlpm.d,$G3472,_xlpm.k,_xlfn.CONCAT(LEFT(TRIM(C$1),1),"*"),COUNTIF(_xlpm.d,_xlpm.k))</f>
        <v>0</v>
      </c>
      <c r="D3472" s="1">
        <f>_xlfn.LET(_xlpm.d,$G3472,_xlpm.k,_xlfn.CONCAT(LEFT(TRIM(D$1),1),"*"),COUNTIF(_xlpm.d,_xlpm.k))</f>
        <v>0</v>
      </c>
      <c r="E3472" s="1">
        <f>LOG(F3472+1,10)</f>
        <v>0.60205999132796229</v>
      </c>
      <c r="F3472" s="7">
        <v>3</v>
      </c>
      <c r="G3472" s="9" t="s">
        <v>1650</v>
      </c>
      <c r="H3472" s="4">
        <f>F3472/freq.sum.r6e</f>
        <v>1.4910536779324057E-4</v>
      </c>
      <c r="I3472" s="1" t="str">
        <f>_xlfn.LET(_xlpm.sep,":",_xlpm.w,$G3472,LEFT(_xlpm.w,FIND(_xlpm.sep,_xlpm.w)-1))</f>
        <v>ktɪ</v>
      </c>
      <c r="J3472" s="1" t="str">
        <f>_xlfn.LET(_xlpm.sep,":",_xlpm.w,$G3472,RIGHT(_xlpm.w,LEN(_xlpm.w)-FIND(_xlpm.sep,_xlpm.w)))</f>
        <v>cter</v>
      </c>
      <c r="K3472" s="10">
        <f>_xlfn.LET(_xlpm.w,I3472,LEN(_xlpm.w))</f>
        <v>3</v>
      </c>
      <c r="L3472" s="10">
        <f>_xlfn.LET(_xlpm.w,J3472,LEN(_xlpm.w))</f>
        <v>4</v>
      </c>
      <c r="M3472" s="10">
        <f>_xlfn.LET(_xlpm.a,K3472,_xlpm.b,L3472,MAX(_xlpm.a,_xlpm.b))</f>
        <v>4</v>
      </c>
      <c r="N3472" s="10">
        <f>_xlfn.LET(_xlpm.d,(K3472,L3472),MAX(_xlpm.d)-MIN(_xlpm.d))</f>
        <v>1</v>
      </c>
      <c r="O3472" s="1" t="str">
        <f>_xlfn.LET(_xlpm.sep,":",_xlpm.w,$G3472,_xlfn.CONCAT("~",RIGHT(_xlpm.w,LEN(_xlpm.w)-FIND(_xlpm.sep,_xlpm.w)),"~"))</f>
        <v>~cter~</v>
      </c>
      <c r="P3472" s="1" t="str">
        <f>_xlfn.LET(_xlpm.sep,":",_xlpm.w,$G3472,_xlfn.CONCAT("[",LEFT(_xlpm.w,FIND(_xlpm.sep,_xlpm.w)-1),"]"))</f>
        <v>[ktɪ]</v>
      </c>
      <c r="Q3472" s="14" cm="1">
        <f t="array" ref="Q3472">SUM(_xlfn._xlws.FILTER($H$2:$H$7117,_xlfn.MAP($O$2:$O$7117,_xlfn.LAMBDA(_xlpm.x,_xlpm.x=$O3472))))</f>
        <v>1.9880715705765408E-4</v>
      </c>
      <c r="R3472" s="14">
        <f>$H3472/Q3472</f>
        <v>0.75</v>
      </c>
      <c r="S3472" s="14" cm="1">
        <f t="array" ref="S3472">SUM(_xlfn._xlws.FILTER($H$2:$H$7117,_xlfn.MAP($P$2:$P$7117,_xlfn.LAMBDA(_xlpm.x,_xlpm.x=$P3472))))</f>
        <v>3.180914512922464E-3</v>
      </c>
      <c r="T3472" s="14">
        <f>$H3472/S3472</f>
        <v>4.6875000000000021E-2</v>
      </c>
      <c r="U3472" s="14">
        <f>_xlfn.LET(_xlpm.freq,F3472,_xlpm.size,M3472+1,_xlpm.F,V3472,LOG(1+_xlpm.freq)*LOG(1+_xlpm.size)*_xlpm.F)</f>
        <v>4.1337682505101746E-2</v>
      </c>
      <c r="V3472" s="14">
        <f>_xlfn.LET(_xlpm.a,T3472,_xlpm.b,R3472,2*_xlpm.a*_xlpm.b/(_xlpm.a+_xlpm.b))</f>
        <v>8.8235294117647092E-2</v>
      </c>
      <c r="W3472" s="14">
        <f>_xlfn.LET(_xlpm.p,R3472,_xlpm.q,T3472,LOG(_xlpm.p/_xlpm.q))</f>
        <v>1.2041199826559246</v>
      </c>
      <c r="X3472" s="2"/>
    </row>
    <row r="3473" spans="1:24">
      <c r="A3473" s="1" t="str">
        <f>_xlfn.LET(_xlpm.sep," : ",CONCATENATE(O3473,_xlpm.sep,P3473))</f>
        <v>~rmir~ : [ɹmɪ]</v>
      </c>
      <c r="B3473" s="1">
        <f>_xlfn.LET(_xlpm.d,$G3473,_xlpm.k,_xlfn.CONCAT(LEFT(TRIM(B$1),1),"*"),COUNTIF(_xlpm.d,_xlpm.k))</f>
        <v>1</v>
      </c>
      <c r="C3473" s="1">
        <f>_xlfn.LET(_xlpm.d,$G3473,_xlpm.k,_xlfn.CONCAT(LEFT(TRIM(C$1),1),"*"),COUNTIF(_xlpm.d,_xlpm.k))</f>
        <v>0</v>
      </c>
      <c r="D3473" s="1">
        <f>_xlfn.LET(_xlpm.d,$G3473,_xlpm.k,_xlfn.CONCAT(LEFT(TRIM(D$1),1),"*"),COUNTIF(_xlpm.d,_xlpm.k))</f>
        <v>0</v>
      </c>
      <c r="E3473" s="1">
        <f>LOG(F3473+1,10)</f>
        <v>0.60205999132796229</v>
      </c>
      <c r="F3473" s="7">
        <v>3</v>
      </c>
      <c r="G3473" s="9" t="s">
        <v>6048</v>
      </c>
      <c r="H3473" s="4">
        <f>F3473/freq.sum.r6e</f>
        <v>1.4910536779324057E-4</v>
      </c>
      <c r="I3473" s="1" t="str">
        <f>_xlfn.LET(_xlpm.sep,":",_xlpm.w,$G3473,LEFT(_xlpm.w,FIND(_xlpm.sep,_xlpm.w)-1))</f>
        <v>ɹmɪ</v>
      </c>
      <c r="J3473" s="1" t="str">
        <f>_xlfn.LET(_xlpm.sep,":",_xlpm.w,$G3473,RIGHT(_xlpm.w,LEN(_xlpm.w)-FIND(_xlpm.sep,_xlpm.w)))</f>
        <v>rmir</v>
      </c>
      <c r="K3473" s="10">
        <f>_xlfn.LET(_xlpm.w,I3473,LEN(_xlpm.w))</f>
        <v>3</v>
      </c>
      <c r="L3473" s="10">
        <f>_xlfn.LET(_xlpm.w,J3473,LEN(_xlpm.w))</f>
        <v>4</v>
      </c>
      <c r="M3473" s="10">
        <f>_xlfn.LET(_xlpm.a,K3473,_xlpm.b,L3473,MAX(_xlpm.a,_xlpm.b))</f>
        <v>4</v>
      </c>
      <c r="N3473" s="10">
        <f>_xlfn.LET(_xlpm.d,(K3473,L3473),MAX(_xlpm.d)-MIN(_xlpm.d))</f>
        <v>1</v>
      </c>
      <c r="O3473" s="1" t="str">
        <f>_xlfn.LET(_xlpm.sep,":",_xlpm.w,$G3473,_xlfn.CONCAT("~",RIGHT(_xlpm.w,LEN(_xlpm.w)-FIND(_xlpm.sep,_xlpm.w)),"~"))</f>
        <v>~rmir~</v>
      </c>
      <c r="P3473" s="1" t="str">
        <f>_xlfn.LET(_xlpm.sep,":",_xlpm.w,$G3473,_xlfn.CONCAT("[",LEFT(_xlpm.w,FIND(_xlpm.sep,_xlpm.w)-1),"]"))</f>
        <v>[ɹmɪ]</v>
      </c>
      <c r="Q3473" s="14" cm="1">
        <f t="array" ref="Q3473">SUM(_xlfn._xlws.FILTER($H$2:$H$7117,_xlfn.MAP($O$2:$O$7117,_xlfn.LAMBDA(_xlpm.x,_xlpm.x=$O3473))))</f>
        <v>1.9880715705765408E-4</v>
      </c>
      <c r="R3473" s="14">
        <f>$H3473/Q3473</f>
        <v>0.75</v>
      </c>
      <c r="S3473" s="14" cm="1">
        <f t="array" ref="S3473">SUM(_xlfn._xlws.FILTER($H$2:$H$7117,_xlfn.MAP($P$2:$P$7117,_xlfn.LAMBDA(_xlpm.x,_xlpm.x=$P3473))))</f>
        <v>3.180914512922464E-3</v>
      </c>
      <c r="T3473" s="14">
        <f>$H3473/S3473</f>
        <v>4.6875000000000021E-2</v>
      </c>
      <c r="U3473" s="14">
        <f>_xlfn.LET(_xlpm.freq,F3473,_xlpm.size,M3473+1,_xlpm.F,V3473,LOG(1+_xlpm.freq)*LOG(1+_xlpm.size)*_xlpm.F)</f>
        <v>4.1337682505101746E-2</v>
      </c>
      <c r="V3473" s="14">
        <f>_xlfn.LET(_xlpm.a,T3473,_xlpm.b,R3473,2*_xlpm.a*_xlpm.b/(_xlpm.a+_xlpm.b))</f>
        <v>8.8235294117647092E-2</v>
      </c>
      <c r="W3473" s="14">
        <f>_xlfn.LET(_xlpm.p,R3473,_xlpm.q,T3473,LOG(_xlpm.p/_xlpm.q))</f>
        <v>1.2041199826559246</v>
      </c>
      <c r="X3473" s="2"/>
    </row>
    <row r="3474" spans="1:24">
      <c r="A3474" s="1" t="str">
        <f>_xlfn.LET(_xlpm.sep," : ",CONCATENATE(O3474,_xlpm.sep,P3474))</f>
        <v>~dmie~ : [dmɪ]</v>
      </c>
      <c r="B3474" s="1">
        <f>_xlfn.LET(_xlpm.d,$G3474,_xlpm.k,_xlfn.CONCAT(LEFT(TRIM(B$1),1),"*"),COUNTIF(_xlpm.d,_xlpm.k))</f>
        <v>0</v>
      </c>
      <c r="C3474" s="1">
        <f>_xlfn.LET(_xlpm.d,$G3474,_xlpm.k,_xlfn.CONCAT(LEFT(TRIM(C$1),1),"*"),COUNTIF(_xlpm.d,_xlpm.k))</f>
        <v>0</v>
      </c>
      <c r="D3474" s="1">
        <f>_xlfn.LET(_xlpm.d,$G3474,_xlpm.k,_xlfn.CONCAT(LEFT(TRIM(D$1),1),"*"),COUNTIF(_xlpm.d,_xlpm.k))</f>
        <v>0</v>
      </c>
      <c r="E3474" s="1">
        <f>LOG(F3474+1,10)</f>
        <v>0.30102999566398114</v>
      </c>
      <c r="F3474" s="7">
        <v>1</v>
      </c>
      <c r="G3474" s="9" t="s">
        <v>482</v>
      </c>
      <c r="H3474" s="4">
        <f>F3474/freq.sum.r6e</f>
        <v>4.9701789264413521E-5</v>
      </c>
      <c r="I3474" s="1" t="str">
        <f>_xlfn.LET(_xlpm.sep,":",_xlpm.w,$G3474,LEFT(_xlpm.w,FIND(_xlpm.sep,_xlpm.w)-1))</f>
        <v>dmɪ</v>
      </c>
      <c r="J3474" s="1" t="str">
        <f>_xlfn.LET(_xlpm.sep,":",_xlpm.w,$G3474,RIGHT(_xlpm.w,LEN(_xlpm.w)-FIND(_xlpm.sep,_xlpm.w)))</f>
        <v>dmie</v>
      </c>
      <c r="K3474" s="10">
        <f>_xlfn.LET(_xlpm.w,I3474,LEN(_xlpm.w))</f>
        <v>3</v>
      </c>
      <c r="L3474" s="10">
        <f>_xlfn.LET(_xlpm.w,J3474,LEN(_xlpm.w))</f>
        <v>4</v>
      </c>
      <c r="M3474" s="10">
        <f>_xlfn.LET(_xlpm.a,K3474,_xlpm.b,L3474,MAX(_xlpm.a,_xlpm.b))</f>
        <v>4</v>
      </c>
      <c r="N3474" s="10">
        <f>_xlfn.LET(_xlpm.d,(K3474,L3474),MAX(_xlpm.d)-MIN(_xlpm.d))</f>
        <v>1</v>
      </c>
      <c r="O3474" s="1" t="str">
        <f>_xlfn.LET(_xlpm.sep,":",_xlpm.w,$G3474,_xlfn.CONCAT("~",RIGHT(_xlpm.w,LEN(_xlpm.w)-FIND(_xlpm.sep,_xlpm.w)),"~"))</f>
        <v>~dmie~</v>
      </c>
      <c r="P3474" s="1" t="str">
        <f>_xlfn.LET(_xlpm.sep,":",_xlpm.w,$G3474,_xlfn.CONCAT("[",LEFT(_xlpm.w,FIND(_xlpm.sep,_xlpm.w)-1),"]"))</f>
        <v>[dmɪ]</v>
      </c>
      <c r="Q3474" s="14" cm="1">
        <f t="array" ref="Q3474">SUM(_xlfn._xlws.FILTER($H$2:$H$7117,_xlfn.MAP($O$2:$O$7117,_xlfn.LAMBDA(_xlpm.x,_xlpm.x=$O3474))))</f>
        <v>9.9403578528827041E-5</v>
      </c>
      <c r="R3474" s="14">
        <f>$H3474/Q3474</f>
        <v>0.5</v>
      </c>
      <c r="S3474" s="14" cm="1">
        <f t="array" ref="S3474">SUM(_xlfn._xlws.FILTER($H$2:$H$7117,_xlfn.MAP($P$2:$P$7117,_xlfn.LAMBDA(_xlpm.x,_xlpm.x=$P3474))))</f>
        <v>1.5904572564612327E-3</v>
      </c>
      <c r="T3474" s="14">
        <f>$H3474/S3474</f>
        <v>3.125E-2</v>
      </c>
      <c r="U3474" s="14">
        <f>_xlfn.LET(_xlpm.freq,F3474,_xlpm.size,M3474+1,_xlpm.F,V3474,LOG(1+_xlpm.freq)*LOG(1+_xlpm.size)*_xlpm.F)</f>
        <v>1.3779227501700577E-2</v>
      </c>
      <c r="V3474" s="14">
        <f>_xlfn.LET(_xlpm.a,T3474,_xlpm.b,R3474,2*_xlpm.a*_xlpm.b/(_xlpm.a+_xlpm.b))</f>
        <v>5.8823529411764705E-2</v>
      </c>
      <c r="W3474" s="14">
        <f>_xlfn.LET(_xlpm.p,R3474,_xlpm.q,T3474,LOG(_xlpm.p/_xlpm.q))</f>
        <v>1.2041199826559248</v>
      </c>
      <c r="X3474" s="2"/>
    </row>
    <row r="3475" spans="1:24">
      <c r="A3475" s="1" t="str">
        <f>_xlfn.LET(_xlpm.sep," : ",CONCATENATE(O3475,_xlpm.sep,P3475))</f>
        <v>~drie~ : [dɹɪ]</v>
      </c>
      <c r="B3475" s="1">
        <f>_xlfn.LET(_xlpm.d,$G3475,_xlpm.k,_xlfn.CONCAT(LEFT(TRIM(B$1),1),"*"),COUNTIF(_xlpm.d,_xlpm.k))</f>
        <v>0</v>
      </c>
      <c r="C3475" s="1">
        <f>_xlfn.LET(_xlpm.d,$G3475,_xlpm.k,_xlfn.CONCAT(LEFT(TRIM(C$1),1),"*"),COUNTIF(_xlpm.d,_xlpm.k))</f>
        <v>0</v>
      </c>
      <c r="D3475" s="1">
        <f>_xlfn.LET(_xlpm.d,$G3475,_xlpm.k,_xlfn.CONCAT(LEFT(TRIM(D$1),1),"*"),COUNTIF(_xlpm.d,_xlpm.k))</f>
        <v>0</v>
      </c>
      <c r="E3475" s="1">
        <f>LOG(F3475+1,10)</f>
        <v>0.30102999566398114</v>
      </c>
      <c r="F3475" s="7">
        <v>1</v>
      </c>
      <c r="G3475" s="9" t="s">
        <v>739</v>
      </c>
      <c r="H3475" s="4">
        <f>F3475/freq.sum.r6e</f>
        <v>4.9701789264413521E-5</v>
      </c>
      <c r="I3475" s="1" t="str">
        <f>_xlfn.LET(_xlpm.sep,":",_xlpm.w,$G3475,LEFT(_xlpm.w,FIND(_xlpm.sep,_xlpm.w)-1))</f>
        <v>dɹɪ</v>
      </c>
      <c r="J3475" s="1" t="str">
        <f>_xlfn.LET(_xlpm.sep,":",_xlpm.w,$G3475,RIGHT(_xlpm.w,LEN(_xlpm.w)-FIND(_xlpm.sep,_xlpm.w)))</f>
        <v>drie</v>
      </c>
      <c r="K3475" s="10">
        <f>_xlfn.LET(_xlpm.w,I3475,LEN(_xlpm.w))</f>
        <v>3</v>
      </c>
      <c r="L3475" s="10">
        <f>_xlfn.LET(_xlpm.w,J3475,LEN(_xlpm.w))</f>
        <v>4</v>
      </c>
      <c r="M3475" s="10">
        <f>_xlfn.LET(_xlpm.a,K3475,_xlpm.b,L3475,MAX(_xlpm.a,_xlpm.b))</f>
        <v>4</v>
      </c>
      <c r="N3475" s="10">
        <f>_xlfn.LET(_xlpm.d,(K3475,L3475),MAX(_xlpm.d)-MIN(_xlpm.d))</f>
        <v>1</v>
      </c>
      <c r="O3475" s="1" t="str">
        <f>_xlfn.LET(_xlpm.sep,":",_xlpm.w,$G3475,_xlfn.CONCAT("~",RIGHT(_xlpm.w,LEN(_xlpm.w)-FIND(_xlpm.sep,_xlpm.w)),"~"))</f>
        <v>~drie~</v>
      </c>
      <c r="P3475" s="1" t="str">
        <f>_xlfn.LET(_xlpm.sep,":",_xlpm.w,$G3475,_xlfn.CONCAT("[",LEFT(_xlpm.w,FIND(_xlpm.sep,_xlpm.w)-1),"]"))</f>
        <v>[dɹɪ]</v>
      </c>
      <c r="Q3475" s="14" cm="1">
        <f t="array" ref="Q3475">SUM(_xlfn._xlws.FILTER($H$2:$H$7117,_xlfn.MAP($O$2:$O$7117,_xlfn.LAMBDA(_xlpm.x,_xlpm.x=$O3475))))</f>
        <v>9.9403578528827041E-5</v>
      </c>
      <c r="R3475" s="14">
        <f>$H3475/Q3475</f>
        <v>0.5</v>
      </c>
      <c r="S3475" s="14" cm="1">
        <f t="array" ref="S3475">SUM(_xlfn._xlws.FILTER($H$2:$H$7117,_xlfn.MAP($P$2:$P$7117,_xlfn.LAMBDA(_xlpm.x,_xlpm.x=$P3475))))</f>
        <v>1.5904572564612327E-3</v>
      </c>
      <c r="T3475" s="14">
        <f>$H3475/S3475</f>
        <v>3.125E-2</v>
      </c>
      <c r="U3475" s="14">
        <f>_xlfn.LET(_xlpm.freq,F3475,_xlpm.size,M3475+1,_xlpm.F,V3475,LOG(1+_xlpm.freq)*LOG(1+_xlpm.size)*_xlpm.F)</f>
        <v>1.3779227501700577E-2</v>
      </c>
      <c r="V3475" s="14">
        <f>_xlfn.LET(_xlpm.a,T3475,_xlpm.b,R3475,2*_xlpm.a*_xlpm.b/(_xlpm.a+_xlpm.b))</f>
        <v>5.8823529411764705E-2</v>
      </c>
      <c r="W3475" s="14">
        <f>_xlfn.LET(_xlpm.p,R3475,_xlpm.q,T3475,LOG(_xlpm.p/_xlpm.q))</f>
        <v>1.2041199826559248</v>
      </c>
      <c r="X3475" s="2"/>
    </row>
    <row r="3476" spans="1:24">
      <c r="A3476" s="1" t="str">
        <f>_xlfn.LET(_xlpm.sep," : ",CONCATENATE(O3476,_xlpm.sep,P3476))</f>
        <v>~xi'r~ : [ksɪ]</v>
      </c>
      <c r="B3476" s="1">
        <f>_xlfn.LET(_xlpm.d,$G3476,_xlpm.k,_xlfn.CONCAT(LEFT(TRIM(B$1),1),"*"),COUNTIF(_xlpm.d,_xlpm.k))</f>
        <v>0</v>
      </c>
      <c r="C3476" s="1">
        <f>_xlfn.LET(_xlpm.d,$G3476,_xlpm.k,_xlfn.CONCAT(LEFT(TRIM(C$1),1),"*"),COUNTIF(_xlpm.d,_xlpm.k))</f>
        <v>0</v>
      </c>
      <c r="D3476" s="1">
        <f>_xlfn.LET(_xlpm.d,$G3476,_xlpm.k,_xlfn.CONCAT(LEFT(TRIM(D$1),1),"*"),COUNTIF(_xlpm.d,_xlpm.k))</f>
        <v>0</v>
      </c>
      <c r="E3476" s="1">
        <f>LOG(F3476+1,10)</f>
        <v>0.30102999566398114</v>
      </c>
      <c r="F3476" s="7">
        <v>1</v>
      </c>
      <c r="G3476" s="9" t="s">
        <v>1618</v>
      </c>
      <c r="H3476" s="4">
        <f>F3476/freq.sum.r6e</f>
        <v>4.9701789264413521E-5</v>
      </c>
      <c r="I3476" s="1" t="str">
        <f>_xlfn.LET(_xlpm.sep,":",_xlpm.w,$G3476,LEFT(_xlpm.w,FIND(_xlpm.sep,_xlpm.w)-1))</f>
        <v>ksɪ</v>
      </c>
      <c r="J3476" s="1" t="str">
        <f>_xlfn.LET(_xlpm.sep,":",_xlpm.w,$G3476,RIGHT(_xlpm.w,LEN(_xlpm.w)-FIND(_xlpm.sep,_xlpm.w)))</f>
        <v>xi'r</v>
      </c>
      <c r="K3476" s="10">
        <f>_xlfn.LET(_xlpm.w,I3476,LEN(_xlpm.w))</f>
        <v>3</v>
      </c>
      <c r="L3476" s="10">
        <f>_xlfn.LET(_xlpm.w,J3476,LEN(_xlpm.w))</f>
        <v>4</v>
      </c>
      <c r="M3476" s="10">
        <f>_xlfn.LET(_xlpm.a,K3476,_xlpm.b,L3476,MAX(_xlpm.a,_xlpm.b))</f>
        <v>4</v>
      </c>
      <c r="N3476" s="10">
        <f>_xlfn.LET(_xlpm.d,(K3476,L3476),MAX(_xlpm.d)-MIN(_xlpm.d))</f>
        <v>1</v>
      </c>
      <c r="O3476" s="1" t="str">
        <f>_xlfn.LET(_xlpm.sep,":",_xlpm.w,$G3476,_xlfn.CONCAT("~",RIGHT(_xlpm.w,LEN(_xlpm.w)-FIND(_xlpm.sep,_xlpm.w)),"~"))</f>
        <v>~xi'r~</v>
      </c>
      <c r="P3476" s="1" t="str">
        <f>_xlfn.LET(_xlpm.sep,":",_xlpm.w,$G3476,_xlfn.CONCAT("[",LEFT(_xlpm.w,FIND(_xlpm.sep,_xlpm.w)-1),"]"))</f>
        <v>[ksɪ]</v>
      </c>
      <c r="Q3476" s="14" cm="1">
        <f t="array" ref="Q3476">SUM(_xlfn._xlws.FILTER($H$2:$H$7117,_xlfn.MAP($O$2:$O$7117,_xlfn.LAMBDA(_xlpm.x,_xlpm.x=$O3476))))</f>
        <v>9.9403578528827041E-5</v>
      </c>
      <c r="R3476" s="14">
        <f>$H3476/Q3476</f>
        <v>0.5</v>
      </c>
      <c r="S3476" s="14" cm="1">
        <f t="array" ref="S3476">SUM(_xlfn._xlws.FILTER($H$2:$H$7117,_xlfn.MAP($P$2:$P$7117,_xlfn.LAMBDA(_xlpm.x,_xlpm.x=$P3476))))</f>
        <v>1.5904572564612327E-3</v>
      </c>
      <c r="T3476" s="14">
        <f>$H3476/S3476</f>
        <v>3.125E-2</v>
      </c>
      <c r="U3476" s="14">
        <f>_xlfn.LET(_xlpm.freq,F3476,_xlpm.size,M3476+1,_xlpm.F,V3476,LOG(1+_xlpm.freq)*LOG(1+_xlpm.size)*_xlpm.F)</f>
        <v>1.3779227501700577E-2</v>
      </c>
      <c r="V3476" s="14">
        <f>_xlfn.LET(_xlpm.a,T3476,_xlpm.b,R3476,2*_xlpm.a*_xlpm.b/(_xlpm.a+_xlpm.b))</f>
        <v>5.8823529411764705E-2</v>
      </c>
      <c r="W3476" s="14">
        <f>_xlfn.LET(_xlpm.p,R3476,_xlpm.q,T3476,LOG(_xlpm.p/_xlpm.q))</f>
        <v>1.2041199826559248</v>
      </c>
      <c r="X3476" s="2"/>
    </row>
    <row r="3477" spans="1:24">
      <c r="A3477" s="1" t="str">
        <f>_xlfn.LET(_xlpm.sep," : ",CONCATENATE(O3477,_xlpm.sep,P3477))</f>
        <v>~xiry~ : [ksɪ]</v>
      </c>
      <c r="B3477" s="1">
        <f>_xlfn.LET(_xlpm.d,$G3477,_xlpm.k,_xlfn.CONCAT(LEFT(TRIM(B$1),1),"*"),COUNTIF(_xlpm.d,_xlpm.k))</f>
        <v>0</v>
      </c>
      <c r="C3477" s="1">
        <f>_xlfn.LET(_xlpm.d,$G3477,_xlpm.k,_xlfn.CONCAT(LEFT(TRIM(C$1),1),"*"),COUNTIF(_xlpm.d,_xlpm.k))</f>
        <v>0</v>
      </c>
      <c r="D3477" s="1">
        <f>_xlfn.LET(_xlpm.d,$G3477,_xlpm.k,_xlfn.CONCAT(LEFT(TRIM(D$1),1),"*"),COUNTIF(_xlpm.d,_xlpm.k))</f>
        <v>0</v>
      </c>
      <c r="E3477" s="1">
        <f>LOG(F3477+1,10)</f>
        <v>0.30102999566398114</v>
      </c>
      <c r="F3477" s="7">
        <v>1</v>
      </c>
      <c r="G3477" s="9" t="s">
        <v>1625</v>
      </c>
      <c r="H3477" s="4">
        <f>F3477/freq.sum.r6e</f>
        <v>4.9701789264413521E-5</v>
      </c>
      <c r="I3477" s="1" t="str">
        <f>_xlfn.LET(_xlpm.sep,":",_xlpm.w,$G3477,LEFT(_xlpm.w,FIND(_xlpm.sep,_xlpm.w)-1))</f>
        <v>ksɪ</v>
      </c>
      <c r="J3477" s="1" t="str">
        <f>_xlfn.LET(_xlpm.sep,":",_xlpm.w,$G3477,RIGHT(_xlpm.w,LEN(_xlpm.w)-FIND(_xlpm.sep,_xlpm.w)))</f>
        <v>xiry</v>
      </c>
      <c r="K3477" s="10">
        <f>_xlfn.LET(_xlpm.w,I3477,LEN(_xlpm.w))</f>
        <v>3</v>
      </c>
      <c r="L3477" s="10">
        <f>_xlfn.LET(_xlpm.w,J3477,LEN(_xlpm.w))</f>
        <v>4</v>
      </c>
      <c r="M3477" s="10">
        <f>_xlfn.LET(_xlpm.a,K3477,_xlpm.b,L3477,MAX(_xlpm.a,_xlpm.b))</f>
        <v>4</v>
      </c>
      <c r="N3477" s="10">
        <f>_xlfn.LET(_xlpm.d,(K3477,L3477),MAX(_xlpm.d)-MIN(_xlpm.d))</f>
        <v>1</v>
      </c>
      <c r="O3477" s="1" t="str">
        <f>_xlfn.LET(_xlpm.sep,":",_xlpm.w,$G3477,_xlfn.CONCAT("~",RIGHT(_xlpm.w,LEN(_xlpm.w)-FIND(_xlpm.sep,_xlpm.w)),"~"))</f>
        <v>~xiry~</v>
      </c>
      <c r="P3477" s="1" t="str">
        <f>_xlfn.LET(_xlpm.sep,":",_xlpm.w,$G3477,_xlfn.CONCAT("[",LEFT(_xlpm.w,FIND(_xlpm.sep,_xlpm.w)-1),"]"))</f>
        <v>[ksɪ]</v>
      </c>
      <c r="Q3477" s="14" cm="1">
        <f t="array" ref="Q3477">SUM(_xlfn._xlws.FILTER($H$2:$H$7111,_xlfn.MAP($O$2:$O$7111,_xlfn.LAMBDA(_xlpm.x,_xlpm.x=$O3477))))</f>
        <v>9.9403578528827041E-5</v>
      </c>
      <c r="R3477" s="14">
        <f>$H3477/Q3477</f>
        <v>0.5</v>
      </c>
      <c r="S3477" s="14" cm="1">
        <f t="array" ref="S3477">SUM(_xlfn._xlws.FILTER($H$2:$H$7111,_xlfn.MAP($P$2:$P$7111,_xlfn.LAMBDA(_xlpm.x,_xlpm.x=$P3477))))</f>
        <v>1.5904572564612327E-3</v>
      </c>
      <c r="T3477" s="14">
        <f>$H3477/S3477</f>
        <v>3.125E-2</v>
      </c>
      <c r="U3477" s="14">
        <f>_xlfn.LET(_xlpm.freq,F3477,_xlpm.size,M3477+1,_xlpm.F,V3477,LOG(1+_xlpm.freq)*LOG(1+_xlpm.size)*_xlpm.F)</f>
        <v>1.3779227501700577E-2</v>
      </c>
      <c r="V3477" s="14">
        <f>_xlfn.LET(_xlpm.a,T3477,_xlpm.b,R3477,2*_xlpm.a*_xlpm.b/(_xlpm.a+_xlpm.b))</f>
        <v>5.8823529411764705E-2</v>
      </c>
      <c r="W3477" s="14">
        <f>_xlfn.LET(_xlpm.p,R3477,_xlpm.q,T3477,LOG(_xlpm.p/_xlpm.q))</f>
        <v>1.2041199826559248</v>
      </c>
      <c r="X3477" s="2"/>
    </row>
    <row r="3478" spans="1:24">
      <c r="A3478" s="1" t="str">
        <f>_xlfn.LET(_xlpm.sep," : ",CONCATENATE(O3478,_xlpm.sep,P3478))</f>
        <v>~quie~ : [kwɪ]</v>
      </c>
      <c r="B3478" s="1">
        <f>_xlfn.LET(_xlpm.d,$G3478,_xlpm.k,_xlfn.CONCAT(LEFT(TRIM(B$1),1),"*"),COUNTIF(_xlpm.d,_xlpm.k))</f>
        <v>0</v>
      </c>
      <c r="C3478" s="1">
        <f>_xlfn.LET(_xlpm.d,$G3478,_xlpm.k,_xlfn.CONCAT(LEFT(TRIM(C$1),1),"*"),COUNTIF(_xlpm.d,_xlpm.k))</f>
        <v>0</v>
      </c>
      <c r="D3478" s="1">
        <f>_xlfn.LET(_xlpm.d,$G3478,_xlpm.k,_xlfn.CONCAT(LEFT(TRIM(D$1),1),"*"),COUNTIF(_xlpm.d,_xlpm.k))</f>
        <v>0</v>
      </c>
      <c r="E3478" s="1">
        <f>LOG(F3478+1,10)</f>
        <v>0.30102999566398114</v>
      </c>
      <c r="F3478" s="7">
        <v>1</v>
      </c>
      <c r="G3478" s="9" t="s">
        <v>1730</v>
      </c>
      <c r="H3478" s="4">
        <f>F3478/freq.sum.r6e</f>
        <v>4.9701789264413521E-5</v>
      </c>
      <c r="I3478" s="1" t="str">
        <f>_xlfn.LET(_xlpm.sep,":",_xlpm.w,$G3478,LEFT(_xlpm.w,FIND(_xlpm.sep,_xlpm.w)-1))</f>
        <v>kwɪ</v>
      </c>
      <c r="J3478" s="1" t="str">
        <f>_xlfn.LET(_xlpm.sep,":",_xlpm.w,$G3478,RIGHT(_xlpm.w,LEN(_xlpm.w)-FIND(_xlpm.sep,_xlpm.w)))</f>
        <v>quie</v>
      </c>
      <c r="K3478" s="10">
        <f>_xlfn.LET(_xlpm.w,I3478,LEN(_xlpm.w))</f>
        <v>3</v>
      </c>
      <c r="L3478" s="10">
        <f>_xlfn.LET(_xlpm.w,J3478,LEN(_xlpm.w))</f>
        <v>4</v>
      </c>
      <c r="M3478" s="10">
        <f>_xlfn.LET(_xlpm.a,K3478,_xlpm.b,L3478,MAX(_xlpm.a,_xlpm.b))</f>
        <v>4</v>
      </c>
      <c r="N3478" s="10">
        <f>_xlfn.LET(_xlpm.d,(K3478,L3478),MAX(_xlpm.d)-MIN(_xlpm.d))</f>
        <v>1</v>
      </c>
      <c r="O3478" s="1" t="str">
        <f>_xlfn.LET(_xlpm.sep,":",_xlpm.w,$G3478,_xlfn.CONCAT("~",RIGHT(_xlpm.w,LEN(_xlpm.w)-FIND(_xlpm.sep,_xlpm.w)),"~"))</f>
        <v>~quie~</v>
      </c>
      <c r="P3478" s="1" t="str">
        <f>_xlfn.LET(_xlpm.sep,":",_xlpm.w,$G3478,_xlfn.CONCAT("[",LEFT(_xlpm.w,FIND(_xlpm.sep,_xlpm.w)-1),"]"))</f>
        <v>[kwɪ]</v>
      </c>
      <c r="Q3478" s="14" cm="1">
        <f t="array" ref="Q3478">SUM(_xlfn._xlws.FILTER($H$2:$H$7117,_xlfn.MAP($O$2:$O$7117,_xlfn.LAMBDA(_xlpm.x,_xlpm.x=$O3478))))</f>
        <v>9.9403578528827041E-5</v>
      </c>
      <c r="R3478" s="14">
        <f>$H3478/Q3478</f>
        <v>0.5</v>
      </c>
      <c r="S3478" s="14" cm="1">
        <f t="array" ref="S3478">SUM(_xlfn._xlws.FILTER($H$2:$H$7117,_xlfn.MAP($P$2:$P$7117,_xlfn.LAMBDA(_xlpm.x,_xlpm.x=$P3478))))</f>
        <v>1.5904572564612327E-3</v>
      </c>
      <c r="T3478" s="14">
        <f>$H3478/S3478</f>
        <v>3.125E-2</v>
      </c>
      <c r="U3478" s="14">
        <f>_xlfn.LET(_xlpm.freq,F3478,_xlpm.size,M3478+1,_xlpm.F,V3478,LOG(1+_xlpm.freq)*LOG(1+_xlpm.size)*_xlpm.F)</f>
        <v>1.3779227501700577E-2</v>
      </c>
      <c r="V3478" s="14">
        <f>_xlfn.LET(_xlpm.a,T3478,_xlpm.b,R3478,2*_xlpm.a*_xlpm.b/(_xlpm.a+_xlpm.b))</f>
        <v>5.8823529411764705E-2</v>
      </c>
      <c r="W3478" s="14">
        <f>_xlfn.LET(_xlpm.p,R3478,_xlpm.q,T3478,LOG(_xlpm.p/_xlpm.q))</f>
        <v>1.2041199826559248</v>
      </c>
      <c r="X3478" s="2"/>
    </row>
    <row r="3479" spans="1:24">
      <c r="A3479" s="1" t="str">
        <f>_xlfn.LET(_xlpm.sep," : ",CONCATENATE(O3479,_xlpm.sep,P3479))</f>
        <v>~mbie~ : [mbɪ]</v>
      </c>
      <c r="B3479" s="1">
        <f>_xlfn.LET(_xlpm.d,$G3479,_xlpm.k,_xlfn.CONCAT(LEFT(TRIM(B$1),1),"*"),COUNTIF(_xlpm.d,_xlpm.k))</f>
        <v>0</v>
      </c>
      <c r="C3479" s="1">
        <f>_xlfn.LET(_xlpm.d,$G3479,_xlpm.k,_xlfn.CONCAT(LEFT(TRIM(C$1),1),"*"),COUNTIF(_xlpm.d,_xlpm.k))</f>
        <v>1</v>
      </c>
      <c r="D3479" s="1">
        <f>_xlfn.LET(_xlpm.d,$G3479,_xlpm.k,_xlfn.CONCAT(LEFT(TRIM(D$1),1),"*"),COUNTIF(_xlpm.d,_xlpm.k))</f>
        <v>0</v>
      </c>
      <c r="E3479" s="1">
        <f>LOG(F3479+1,10)</f>
        <v>0.30102999566398114</v>
      </c>
      <c r="F3479" s="7">
        <v>1</v>
      </c>
      <c r="G3479" s="9" t="s">
        <v>2485</v>
      </c>
      <c r="H3479" s="4">
        <f>F3479/freq.sum.r6e</f>
        <v>4.9701789264413521E-5</v>
      </c>
      <c r="I3479" s="1" t="str">
        <f>_xlfn.LET(_xlpm.sep,":",_xlpm.w,$G3479,LEFT(_xlpm.w,FIND(_xlpm.sep,_xlpm.w)-1))</f>
        <v>mbɪ</v>
      </c>
      <c r="J3479" s="1" t="str">
        <f>_xlfn.LET(_xlpm.sep,":",_xlpm.w,$G3479,RIGHT(_xlpm.w,LEN(_xlpm.w)-FIND(_xlpm.sep,_xlpm.w)))</f>
        <v>mbie</v>
      </c>
      <c r="K3479" s="10">
        <f>_xlfn.LET(_xlpm.w,I3479,LEN(_xlpm.w))</f>
        <v>3</v>
      </c>
      <c r="L3479" s="10">
        <f>_xlfn.LET(_xlpm.w,J3479,LEN(_xlpm.w))</f>
        <v>4</v>
      </c>
      <c r="M3479" s="10">
        <f>_xlfn.LET(_xlpm.a,K3479,_xlpm.b,L3479,MAX(_xlpm.a,_xlpm.b))</f>
        <v>4</v>
      </c>
      <c r="N3479" s="10">
        <f>_xlfn.LET(_xlpm.d,(K3479,L3479),MAX(_xlpm.d)-MIN(_xlpm.d))</f>
        <v>1</v>
      </c>
      <c r="O3479" s="1" t="str">
        <f>_xlfn.LET(_xlpm.sep,":",_xlpm.w,$G3479,_xlfn.CONCAT("~",RIGHT(_xlpm.w,LEN(_xlpm.w)-FIND(_xlpm.sep,_xlpm.w)),"~"))</f>
        <v>~mbie~</v>
      </c>
      <c r="P3479" s="1" t="str">
        <f>_xlfn.LET(_xlpm.sep,":",_xlpm.w,$G3479,_xlfn.CONCAT("[",LEFT(_xlpm.w,FIND(_xlpm.sep,_xlpm.w)-1),"]"))</f>
        <v>[mbɪ]</v>
      </c>
      <c r="Q3479" s="14" cm="1">
        <f t="array" ref="Q3479">SUM(_xlfn._xlws.FILTER($H$2:$H$7111,_xlfn.MAP($O$2:$O$7111,_xlfn.LAMBDA(_xlpm.x,_xlpm.x=$O3479))))</f>
        <v>9.9403578528827041E-5</v>
      </c>
      <c r="R3479" s="14">
        <f>$H3479/Q3479</f>
        <v>0.5</v>
      </c>
      <c r="S3479" s="14" cm="1">
        <f t="array" ref="S3479">SUM(_xlfn._xlws.FILTER($H$2:$H$7111,_xlfn.MAP($P$2:$P$7111,_xlfn.LAMBDA(_xlpm.x,_xlpm.x=$P3479))))</f>
        <v>1.5904572564612327E-3</v>
      </c>
      <c r="T3479" s="14">
        <f>$H3479/S3479</f>
        <v>3.125E-2</v>
      </c>
      <c r="U3479" s="14">
        <f>_xlfn.LET(_xlpm.freq,F3479,_xlpm.size,M3479+1,_xlpm.F,V3479,LOG(1+_xlpm.freq)*LOG(1+_xlpm.size)*_xlpm.F)</f>
        <v>1.3779227501700577E-2</v>
      </c>
      <c r="V3479" s="14">
        <f>_xlfn.LET(_xlpm.a,T3479,_xlpm.b,R3479,2*_xlpm.a*_xlpm.b/(_xlpm.a+_xlpm.b))</f>
        <v>5.8823529411764705E-2</v>
      </c>
      <c r="W3479" s="14">
        <f>_xlfn.LET(_xlpm.p,R3479,_xlpm.q,T3479,LOG(_xlpm.p/_xlpm.q))</f>
        <v>1.2041199826559248</v>
      </c>
      <c r="X3479" s="2"/>
    </row>
    <row r="3480" spans="1:24">
      <c r="A3480" s="1" t="str">
        <f>_xlfn.LET(_xlpm.sep," : ",CONCATENATE(O3480,_xlpm.sep,P3480))</f>
        <v>~snie~ : [snɪ]</v>
      </c>
      <c r="B3480" s="1">
        <f>_xlfn.LET(_xlpm.d,$G3480,_xlpm.k,_xlfn.CONCAT(LEFT(TRIM(B$1),1),"*"),COUNTIF(_xlpm.d,_xlpm.k))</f>
        <v>0</v>
      </c>
      <c r="C3480" s="1">
        <f>_xlfn.LET(_xlpm.d,$G3480,_xlpm.k,_xlfn.CONCAT(LEFT(TRIM(C$1),1),"*"),COUNTIF(_xlpm.d,_xlpm.k))</f>
        <v>0</v>
      </c>
      <c r="D3480" s="1">
        <f>_xlfn.LET(_xlpm.d,$G3480,_xlpm.k,_xlfn.CONCAT(LEFT(TRIM(D$1),1),"*"),COUNTIF(_xlpm.d,_xlpm.k))</f>
        <v>0</v>
      </c>
      <c r="E3480" s="1">
        <f>LOG(F3480+1,10)</f>
        <v>0.30102999566398114</v>
      </c>
      <c r="F3480" s="7">
        <v>1</v>
      </c>
      <c r="G3480" s="9" t="s">
        <v>4141</v>
      </c>
      <c r="H3480" s="4">
        <f>F3480/freq.sum.r6e</f>
        <v>4.9701789264413521E-5</v>
      </c>
      <c r="I3480" s="1" t="str">
        <f>_xlfn.LET(_xlpm.sep,":",_xlpm.w,$G3480,LEFT(_xlpm.w,FIND(_xlpm.sep,_xlpm.w)-1))</f>
        <v>snɪ</v>
      </c>
      <c r="J3480" s="1" t="str">
        <f>_xlfn.LET(_xlpm.sep,":",_xlpm.w,$G3480,RIGHT(_xlpm.w,LEN(_xlpm.w)-FIND(_xlpm.sep,_xlpm.w)))</f>
        <v>snie</v>
      </c>
      <c r="K3480" s="10">
        <f>_xlfn.LET(_xlpm.w,I3480,LEN(_xlpm.w))</f>
        <v>3</v>
      </c>
      <c r="L3480" s="10">
        <f>_xlfn.LET(_xlpm.w,J3480,LEN(_xlpm.w))</f>
        <v>4</v>
      </c>
      <c r="M3480" s="10">
        <f>_xlfn.LET(_xlpm.a,K3480,_xlpm.b,L3480,MAX(_xlpm.a,_xlpm.b))</f>
        <v>4</v>
      </c>
      <c r="N3480" s="10">
        <f>_xlfn.LET(_xlpm.d,(K3480,L3480),MAX(_xlpm.d)-MIN(_xlpm.d))</f>
        <v>1</v>
      </c>
      <c r="O3480" s="1" t="str">
        <f>_xlfn.LET(_xlpm.sep,":",_xlpm.w,$G3480,_xlfn.CONCAT("~",RIGHT(_xlpm.w,LEN(_xlpm.w)-FIND(_xlpm.sep,_xlpm.w)),"~"))</f>
        <v>~snie~</v>
      </c>
      <c r="P3480" s="1" t="str">
        <f>_xlfn.LET(_xlpm.sep,":",_xlpm.w,$G3480,_xlfn.CONCAT("[",LEFT(_xlpm.w,FIND(_xlpm.sep,_xlpm.w)-1),"]"))</f>
        <v>[snɪ]</v>
      </c>
      <c r="Q3480" s="14" cm="1">
        <f t="array" ref="Q3480">SUM(_xlfn._xlws.FILTER($H$2:$H$7117,_xlfn.MAP($O$2:$O$7117,_xlfn.LAMBDA(_xlpm.x,_xlpm.x=$O3480))))</f>
        <v>9.9403578528827041E-5</v>
      </c>
      <c r="R3480" s="14">
        <f>$H3480/Q3480</f>
        <v>0.5</v>
      </c>
      <c r="S3480" s="14" cm="1">
        <f t="array" ref="S3480">SUM(_xlfn._xlws.FILTER($H$2:$H$7117,_xlfn.MAP($P$2:$P$7117,_xlfn.LAMBDA(_xlpm.x,_xlpm.x=$P3480))))</f>
        <v>1.5904572564612327E-3</v>
      </c>
      <c r="T3480" s="14">
        <f>$H3480/S3480</f>
        <v>3.125E-2</v>
      </c>
      <c r="U3480" s="14">
        <f>_xlfn.LET(_xlpm.freq,F3480,_xlpm.size,M3480+1,_xlpm.F,V3480,LOG(1+_xlpm.freq)*LOG(1+_xlpm.size)*_xlpm.F)</f>
        <v>1.3779227501700577E-2</v>
      </c>
      <c r="V3480" s="14">
        <f>_xlfn.LET(_xlpm.a,T3480,_xlpm.b,R3480,2*_xlpm.a*_xlpm.b/(_xlpm.a+_xlpm.b))</f>
        <v>5.8823529411764705E-2</v>
      </c>
      <c r="W3480" s="14">
        <f>_xlfn.LET(_xlpm.p,R3480,_xlpm.q,T3480,LOG(_xlpm.p/_xlpm.q))</f>
        <v>1.2041199826559248</v>
      </c>
      <c r="X3480" s="2"/>
    </row>
    <row r="3481" spans="1:24">
      <c r="A3481" s="1" t="str">
        <f>_xlfn.LET(_xlpm.sep," : ",CONCATENATE(O3481,_xlpm.sep,P3481))</f>
        <v>~twie~ : [twɪ]</v>
      </c>
      <c r="B3481" s="1">
        <f>_xlfn.LET(_xlpm.d,$G3481,_xlpm.k,_xlfn.CONCAT(LEFT(TRIM(B$1),1),"*"),COUNTIF(_xlpm.d,_xlpm.k))</f>
        <v>0</v>
      </c>
      <c r="C3481" s="1">
        <f>_xlfn.LET(_xlpm.d,$G3481,_xlpm.k,_xlfn.CONCAT(LEFT(TRIM(C$1),1),"*"),COUNTIF(_xlpm.d,_xlpm.k))</f>
        <v>0</v>
      </c>
      <c r="D3481" s="1">
        <f>_xlfn.LET(_xlpm.d,$G3481,_xlpm.k,_xlfn.CONCAT(LEFT(TRIM(D$1),1),"*"),COUNTIF(_xlpm.d,_xlpm.k))</f>
        <v>0</v>
      </c>
      <c r="E3481" s="1">
        <f>LOG(F3481+1,10)</f>
        <v>0.30102999566398114</v>
      </c>
      <c r="F3481" s="7">
        <v>1</v>
      </c>
      <c r="G3481" s="9" t="s">
        <v>4715</v>
      </c>
      <c r="H3481" s="4">
        <f>F3481/freq.sum.r6e</f>
        <v>4.9701789264413521E-5</v>
      </c>
      <c r="I3481" s="1" t="str">
        <f>_xlfn.LET(_xlpm.sep,":",_xlpm.w,$G3481,LEFT(_xlpm.w,FIND(_xlpm.sep,_xlpm.w)-1))</f>
        <v>twɪ</v>
      </c>
      <c r="J3481" s="1" t="str">
        <f>_xlfn.LET(_xlpm.sep,":",_xlpm.w,$G3481,RIGHT(_xlpm.w,LEN(_xlpm.w)-FIND(_xlpm.sep,_xlpm.w)))</f>
        <v>twie</v>
      </c>
      <c r="K3481" s="10">
        <f>_xlfn.LET(_xlpm.w,I3481,LEN(_xlpm.w))</f>
        <v>3</v>
      </c>
      <c r="L3481" s="10">
        <f>_xlfn.LET(_xlpm.w,J3481,LEN(_xlpm.w))</f>
        <v>4</v>
      </c>
      <c r="M3481" s="10">
        <f>_xlfn.LET(_xlpm.a,K3481,_xlpm.b,L3481,MAX(_xlpm.a,_xlpm.b))</f>
        <v>4</v>
      </c>
      <c r="N3481" s="10">
        <f>_xlfn.LET(_xlpm.d,(K3481,L3481),MAX(_xlpm.d)-MIN(_xlpm.d))</f>
        <v>1</v>
      </c>
      <c r="O3481" s="1" t="str">
        <f>_xlfn.LET(_xlpm.sep,":",_xlpm.w,$G3481,_xlfn.CONCAT("~",RIGHT(_xlpm.w,LEN(_xlpm.w)-FIND(_xlpm.sep,_xlpm.w)),"~"))</f>
        <v>~twie~</v>
      </c>
      <c r="P3481" s="1" t="str">
        <f>_xlfn.LET(_xlpm.sep,":",_xlpm.w,$G3481,_xlfn.CONCAT("[",LEFT(_xlpm.w,FIND(_xlpm.sep,_xlpm.w)-1),"]"))</f>
        <v>[twɪ]</v>
      </c>
      <c r="Q3481" s="14" cm="1">
        <f t="array" ref="Q3481">SUM(_xlfn._xlws.FILTER($H$2:$H$7117,_xlfn.MAP($O$2:$O$7117,_xlfn.LAMBDA(_xlpm.x,_xlpm.x=$O3481))))</f>
        <v>9.9403578528827041E-5</v>
      </c>
      <c r="R3481" s="14">
        <f>$H3481/Q3481</f>
        <v>0.5</v>
      </c>
      <c r="S3481" s="14" cm="1">
        <f t="array" ref="S3481">SUM(_xlfn._xlws.FILTER($H$2:$H$7117,_xlfn.MAP($P$2:$P$7117,_xlfn.LAMBDA(_xlpm.x,_xlpm.x=$P3481))))</f>
        <v>1.5904572564612327E-3</v>
      </c>
      <c r="T3481" s="14">
        <f>$H3481/S3481</f>
        <v>3.125E-2</v>
      </c>
      <c r="U3481" s="14">
        <f>_xlfn.LET(_xlpm.freq,F3481,_xlpm.size,M3481+1,_xlpm.F,V3481,LOG(1+_xlpm.freq)*LOG(1+_xlpm.size)*_xlpm.F)</f>
        <v>1.3779227501700577E-2</v>
      </c>
      <c r="V3481" s="14">
        <f>_xlfn.LET(_xlpm.a,T3481,_xlpm.b,R3481,2*_xlpm.a*_xlpm.b/(_xlpm.a+_xlpm.b))</f>
        <v>5.8823529411764705E-2</v>
      </c>
      <c r="W3481" s="14">
        <f>_xlfn.LET(_xlpm.p,R3481,_xlpm.q,T3481,LOG(_xlpm.p/_xlpm.q))</f>
        <v>1.2041199826559248</v>
      </c>
      <c r="X3481" s="2"/>
    </row>
    <row r="3482" spans="1:24">
      <c r="A3482" s="1" t="str">
        <f>_xlfn.LET(_xlpm.sep," : ",CONCATENATE(O3482,_xlpm.sep,P3482))</f>
        <v>~gnie~ : [ɡnɪ]</v>
      </c>
      <c r="B3482" s="1">
        <f>_xlfn.LET(_xlpm.d,$G3482,_xlpm.k,_xlfn.CONCAT(LEFT(TRIM(B$1),1),"*"),COUNTIF(_xlpm.d,_xlpm.k))</f>
        <v>0</v>
      </c>
      <c r="C3482" s="1">
        <f>_xlfn.LET(_xlpm.d,$G3482,_xlpm.k,_xlfn.CONCAT(LEFT(TRIM(C$1),1),"*"),COUNTIF(_xlpm.d,_xlpm.k))</f>
        <v>0</v>
      </c>
      <c r="D3482" s="1">
        <f>_xlfn.LET(_xlpm.d,$G3482,_xlpm.k,_xlfn.CONCAT(LEFT(TRIM(D$1),1),"*"),COUNTIF(_xlpm.d,_xlpm.k))</f>
        <v>0</v>
      </c>
      <c r="E3482" s="1">
        <f>LOG(F3482+1,10)</f>
        <v>0.30102999566398114</v>
      </c>
      <c r="F3482" s="7">
        <v>1</v>
      </c>
      <c r="G3482" s="9" t="s">
        <v>6087</v>
      </c>
      <c r="H3482" s="4">
        <f>F3482/freq.sum.r6e</f>
        <v>4.9701789264413521E-5</v>
      </c>
      <c r="I3482" s="1" t="str">
        <f>_xlfn.LET(_xlpm.sep,":",_xlpm.w,$G3482,LEFT(_xlpm.w,FIND(_xlpm.sep,_xlpm.w)-1))</f>
        <v>ɡnɪ</v>
      </c>
      <c r="J3482" s="1" t="str">
        <f>_xlfn.LET(_xlpm.sep,":",_xlpm.w,$G3482,RIGHT(_xlpm.w,LEN(_xlpm.w)-FIND(_xlpm.sep,_xlpm.w)))</f>
        <v>gnie</v>
      </c>
      <c r="K3482" s="10">
        <f>_xlfn.LET(_xlpm.w,I3482,LEN(_xlpm.w))</f>
        <v>3</v>
      </c>
      <c r="L3482" s="10">
        <f>_xlfn.LET(_xlpm.w,J3482,LEN(_xlpm.w))</f>
        <v>4</v>
      </c>
      <c r="M3482" s="10">
        <f>_xlfn.LET(_xlpm.a,K3482,_xlpm.b,L3482,MAX(_xlpm.a,_xlpm.b))</f>
        <v>4</v>
      </c>
      <c r="N3482" s="10">
        <f>_xlfn.LET(_xlpm.d,(K3482,L3482),MAX(_xlpm.d)-MIN(_xlpm.d))</f>
        <v>1</v>
      </c>
      <c r="O3482" s="1" t="str">
        <f>_xlfn.LET(_xlpm.sep,":",_xlpm.w,$G3482,_xlfn.CONCAT("~",RIGHT(_xlpm.w,LEN(_xlpm.w)-FIND(_xlpm.sep,_xlpm.w)),"~"))</f>
        <v>~gnie~</v>
      </c>
      <c r="P3482" s="1" t="str">
        <f>_xlfn.LET(_xlpm.sep,":",_xlpm.w,$G3482,_xlfn.CONCAT("[",LEFT(_xlpm.w,FIND(_xlpm.sep,_xlpm.w)-1),"]"))</f>
        <v>[ɡnɪ]</v>
      </c>
      <c r="Q3482" s="14" cm="1">
        <f t="array" ref="Q3482">SUM(_xlfn._xlws.FILTER($H$2:$H$7117,_xlfn.MAP($O$2:$O$7117,_xlfn.LAMBDA(_xlpm.x,_xlpm.x=$O3482))))</f>
        <v>9.9403578528827041E-5</v>
      </c>
      <c r="R3482" s="14">
        <f>$H3482/Q3482</f>
        <v>0.5</v>
      </c>
      <c r="S3482" s="14" cm="1">
        <f t="array" ref="S3482">SUM(_xlfn._xlws.FILTER($H$2:$H$7117,_xlfn.MAP($P$2:$P$7117,_xlfn.LAMBDA(_xlpm.x,_xlpm.x=$P3482))))</f>
        <v>1.5904572564612327E-3</v>
      </c>
      <c r="T3482" s="14">
        <f>$H3482/S3482</f>
        <v>3.125E-2</v>
      </c>
      <c r="U3482" s="14">
        <f>_xlfn.LET(_xlpm.freq,F3482,_xlpm.size,M3482+1,_xlpm.F,V3482,LOG(1+_xlpm.freq)*LOG(1+_xlpm.size)*_xlpm.F)</f>
        <v>1.3779227501700577E-2</v>
      </c>
      <c r="V3482" s="14">
        <f>_xlfn.LET(_xlpm.a,T3482,_xlpm.b,R3482,2*_xlpm.a*_xlpm.b/(_xlpm.a+_xlpm.b))</f>
        <v>5.8823529411764705E-2</v>
      </c>
      <c r="W3482" s="14">
        <f>_xlfn.LET(_xlpm.p,R3482,_xlpm.q,T3482,LOG(_xlpm.p/_xlpm.q))</f>
        <v>1.2041199826559248</v>
      </c>
      <c r="X3482" s="2"/>
    </row>
    <row r="3483" spans="1:24">
      <c r="A3483" s="1" t="str">
        <f>_xlfn.LET(_xlpm.sep," : ",CONCATENATE(O3483,_xlpm.sep,P3483))</f>
        <v>~xi'r~ : [ɡzɪ]</v>
      </c>
      <c r="B3483" s="1">
        <f>_xlfn.LET(_xlpm.d,$G3483,_xlpm.k,_xlfn.CONCAT(LEFT(TRIM(B$1),1),"*"),COUNTIF(_xlpm.d,_xlpm.k))</f>
        <v>0</v>
      </c>
      <c r="C3483" s="1">
        <f>_xlfn.LET(_xlpm.d,$G3483,_xlpm.k,_xlfn.CONCAT(LEFT(TRIM(C$1),1),"*"),COUNTIF(_xlpm.d,_xlpm.k))</f>
        <v>0</v>
      </c>
      <c r="D3483" s="1">
        <f>_xlfn.LET(_xlpm.d,$G3483,_xlpm.k,_xlfn.CONCAT(LEFT(TRIM(D$1),1),"*"),COUNTIF(_xlpm.d,_xlpm.k))</f>
        <v>0</v>
      </c>
      <c r="E3483" s="1">
        <f>LOG(F3483+1,10)</f>
        <v>0.30102999566398114</v>
      </c>
      <c r="F3483" s="7">
        <v>1</v>
      </c>
      <c r="G3483" s="9" t="s">
        <v>6465</v>
      </c>
      <c r="H3483" s="4">
        <f>F3483/freq.sum.r6e</f>
        <v>4.9701789264413521E-5</v>
      </c>
      <c r="I3483" s="1" t="str">
        <f>_xlfn.LET(_xlpm.sep,":",_xlpm.w,$G3483,LEFT(_xlpm.w,FIND(_xlpm.sep,_xlpm.w)-1))</f>
        <v>ɡzɪ</v>
      </c>
      <c r="J3483" s="1" t="str">
        <f>_xlfn.LET(_xlpm.sep,":",_xlpm.w,$G3483,RIGHT(_xlpm.w,LEN(_xlpm.w)-FIND(_xlpm.sep,_xlpm.w)))</f>
        <v>xi'r</v>
      </c>
      <c r="K3483" s="10">
        <f>_xlfn.LET(_xlpm.w,I3483,LEN(_xlpm.w))</f>
        <v>3</v>
      </c>
      <c r="L3483" s="10">
        <f>_xlfn.LET(_xlpm.w,J3483,LEN(_xlpm.w))</f>
        <v>4</v>
      </c>
      <c r="M3483" s="10">
        <f>_xlfn.LET(_xlpm.a,K3483,_xlpm.b,L3483,MAX(_xlpm.a,_xlpm.b))</f>
        <v>4</v>
      </c>
      <c r="N3483" s="10">
        <f>_xlfn.LET(_xlpm.d,(K3483,L3483),MAX(_xlpm.d)-MIN(_xlpm.d))</f>
        <v>1</v>
      </c>
      <c r="O3483" s="1" t="str">
        <f>_xlfn.LET(_xlpm.sep,":",_xlpm.w,$G3483,_xlfn.CONCAT("~",RIGHT(_xlpm.w,LEN(_xlpm.w)-FIND(_xlpm.sep,_xlpm.w)),"~"))</f>
        <v>~xi'r~</v>
      </c>
      <c r="P3483" s="1" t="str">
        <f>_xlfn.LET(_xlpm.sep,":",_xlpm.w,$G3483,_xlfn.CONCAT("[",LEFT(_xlpm.w,FIND(_xlpm.sep,_xlpm.w)-1),"]"))</f>
        <v>[ɡzɪ]</v>
      </c>
      <c r="Q3483" s="14" cm="1">
        <f t="array" ref="Q3483">SUM(_xlfn._xlws.FILTER($H$2:$H$7117,_xlfn.MAP($O$2:$O$7117,_xlfn.LAMBDA(_xlpm.x,_xlpm.x=$O3483))))</f>
        <v>9.9403578528827041E-5</v>
      </c>
      <c r="R3483" s="14">
        <f>$H3483/Q3483</f>
        <v>0.5</v>
      </c>
      <c r="S3483" s="14" cm="1">
        <f t="array" ref="S3483">SUM(_xlfn._xlws.FILTER($H$2:$H$7117,_xlfn.MAP($P$2:$P$7117,_xlfn.LAMBDA(_xlpm.x,_xlpm.x=$P3483))))</f>
        <v>1.5904572564612327E-3</v>
      </c>
      <c r="T3483" s="14">
        <f>$H3483/S3483</f>
        <v>3.125E-2</v>
      </c>
      <c r="U3483" s="14">
        <f>_xlfn.LET(_xlpm.freq,F3483,_xlpm.size,M3483+1,_xlpm.F,V3483,LOG(1+_xlpm.freq)*LOG(1+_xlpm.size)*_xlpm.F)</f>
        <v>1.3779227501700577E-2</v>
      </c>
      <c r="V3483" s="14">
        <f>_xlfn.LET(_xlpm.a,T3483,_xlpm.b,R3483,2*_xlpm.a*_xlpm.b/(_xlpm.a+_xlpm.b))</f>
        <v>5.8823529411764705E-2</v>
      </c>
      <c r="W3483" s="14">
        <f>_xlfn.LET(_xlpm.p,R3483,_xlpm.q,T3483,LOG(_xlpm.p/_xlpm.q))</f>
        <v>1.2041199826559248</v>
      </c>
      <c r="X3483" s="2"/>
    </row>
    <row r="3484" spans="1:24">
      <c r="A3484" s="1" t="str">
        <f>_xlfn.LET(_xlpm.sep," : ",CONCATENATE(O3484,_xlpm.sep,P3484))</f>
        <v>~xiry~ : [ɡzɪ]</v>
      </c>
      <c r="B3484" s="1">
        <f>_xlfn.LET(_xlpm.d,$G3484,_xlpm.k,_xlfn.CONCAT(LEFT(TRIM(B$1),1),"*"),COUNTIF(_xlpm.d,_xlpm.k))</f>
        <v>0</v>
      </c>
      <c r="C3484" s="1">
        <f>_xlfn.LET(_xlpm.d,$G3484,_xlpm.k,_xlfn.CONCAT(LEFT(TRIM(C$1),1),"*"),COUNTIF(_xlpm.d,_xlpm.k))</f>
        <v>0</v>
      </c>
      <c r="D3484" s="1">
        <f>_xlfn.LET(_xlpm.d,$G3484,_xlpm.k,_xlfn.CONCAT(LEFT(TRIM(D$1),1),"*"),COUNTIF(_xlpm.d,_xlpm.k))</f>
        <v>0</v>
      </c>
      <c r="E3484" s="1">
        <f>LOG(F3484+1,10)</f>
        <v>0.30102999566398114</v>
      </c>
      <c r="F3484" s="7">
        <v>1</v>
      </c>
      <c r="G3484" s="9" t="s">
        <v>6470</v>
      </c>
      <c r="H3484" s="4">
        <f>F3484/freq.sum.r6e</f>
        <v>4.9701789264413521E-5</v>
      </c>
      <c r="I3484" s="4" t="str">
        <f>_xlfn.LET(_xlpm.sep,":",_xlpm.w,$G3484,LEFT(_xlpm.w,FIND(_xlpm.sep,_xlpm.w)-1))</f>
        <v>ɡzɪ</v>
      </c>
      <c r="J3484" s="4" t="str">
        <f>_xlfn.LET(_xlpm.sep,":",_xlpm.w,$G3484,RIGHT(_xlpm.w,LEN(_xlpm.w)-FIND(_xlpm.sep,_xlpm.w)))</f>
        <v>xiry</v>
      </c>
      <c r="K3484" s="10">
        <f>_xlfn.LET(_xlpm.w,I3484,LEN(_xlpm.w))</f>
        <v>3</v>
      </c>
      <c r="L3484" s="10">
        <f>_xlfn.LET(_xlpm.w,J3484,LEN(_xlpm.w))</f>
        <v>4</v>
      </c>
      <c r="M3484" s="10">
        <f>_xlfn.LET(_xlpm.a,K3484,_xlpm.b,L3484,MAX(_xlpm.a,_xlpm.b))</f>
        <v>4</v>
      </c>
      <c r="N3484" s="10">
        <f>_xlfn.LET(_xlpm.d,(K3484,L3484),MAX(_xlpm.d)-MIN(_xlpm.d))</f>
        <v>1</v>
      </c>
      <c r="O3484" s="1" t="str">
        <f>_xlfn.LET(_xlpm.sep,":",_xlpm.w,$G3484,_xlfn.CONCAT("~",RIGHT(_xlpm.w,LEN(_xlpm.w)-FIND(_xlpm.sep,_xlpm.w)),"~"))</f>
        <v>~xiry~</v>
      </c>
      <c r="P3484" s="1" t="str">
        <f>_xlfn.LET(_xlpm.sep,":",_xlpm.w,$G3484,_xlfn.CONCAT("[",LEFT(_xlpm.w,FIND(_xlpm.sep,_xlpm.w)-1),"]"))</f>
        <v>[ɡzɪ]</v>
      </c>
      <c r="Q3484" s="14" cm="1">
        <f t="array" ref="Q3484">SUM(_xlfn._xlws.FILTER($H$2:$H$7109,_xlfn.MAP($O$2:$O$7109,_xlfn.LAMBDA(_xlpm.x,_xlpm.x=$O3484))))</f>
        <v>9.9403578528827041E-5</v>
      </c>
      <c r="R3484" s="14">
        <f>$H3484/Q3484</f>
        <v>0.5</v>
      </c>
      <c r="S3484" s="14" cm="1">
        <f t="array" ref="S3484">SUM(_xlfn._xlws.FILTER($H$2:$H$7109,_xlfn.MAP($P$2:$P$7109,_xlfn.LAMBDA(_xlpm.x,_xlpm.x=$P3484))))</f>
        <v>1.5904572564612327E-3</v>
      </c>
      <c r="T3484" s="14">
        <f>$H3484/S3484</f>
        <v>3.125E-2</v>
      </c>
      <c r="U3484" s="14">
        <f>_xlfn.LET(_xlpm.freq,F3484,_xlpm.size,M3484+1,_xlpm.F,V3484,LOG(1+_xlpm.freq)*LOG(1+_xlpm.size)*_xlpm.F)</f>
        <v>1.3779227501700577E-2</v>
      </c>
      <c r="V3484" s="14">
        <f>_xlfn.LET(_xlpm.a,T3484,_xlpm.b,R3484,2*_xlpm.a*_xlpm.b/(_xlpm.a+_xlpm.b))</f>
        <v>5.8823529411764705E-2</v>
      </c>
      <c r="W3484" s="14">
        <f>_xlfn.LET(_xlpm.p,R3484,_xlpm.q,T3484,LOG(_xlpm.p/_xlpm.q))</f>
        <v>1.2041199826559248</v>
      </c>
      <c r="X3484" s="2"/>
    </row>
    <row r="3485" spans="1:24">
      <c r="A3485" s="1" t="str">
        <f>_xlfn.LET(_xlpm.sep," : ",CONCATENATE(O3485,_xlpm.sep,P3485))</f>
        <v>~ngie~ : [ŋɡɪ]</v>
      </c>
      <c r="B3485" s="1">
        <f>_xlfn.LET(_xlpm.d,$G3485,_xlpm.k,_xlfn.CONCAT(LEFT(TRIM(B$1),1),"*"),COUNTIF(_xlpm.d,_xlpm.k))</f>
        <v>0</v>
      </c>
      <c r="C3485" s="1">
        <f>_xlfn.LET(_xlpm.d,$G3485,_xlpm.k,_xlfn.CONCAT(LEFT(TRIM(C$1),1),"*"),COUNTIF(_xlpm.d,_xlpm.k))</f>
        <v>0</v>
      </c>
      <c r="D3485" s="1">
        <f>_xlfn.LET(_xlpm.d,$G3485,_xlpm.k,_xlfn.CONCAT(LEFT(TRIM(D$1),1),"*"),COUNTIF(_xlpm.d,_xlpm.k))</f>
        <v>0</v>
      </c>
      <c r="E3485" s="1">
        <f>LOG(F3485+1,10)</f>
        <v>0.30102999566398114</v>
      </c>
      <c r="F3485" s="7">
        <v>1</v>
      </c>
      <c r="G3485" s="9" t="s">
        <v>7042</v>
      </c>
      <c r="H3485" s="4">
        <f>F3485/freq.sum.r6e</f>
        <v>4.9701789264413521E-5</v>
      </c>
      <c r="I3485" s="1" t="str">
        <f>_xlfn.LET(_xlpm.sep,":",_xlpm.w,$G3485,LEFT(_xlpm.w,FIND(_xlpm.sep,_xlpm.w)-1))</f>
        <v>ŋɡɪ</v>
      </c>
      <c r="J3485" s="1" t="str">
        <f>_xlfn.LET(_xlpm.sep,":",_xlpm.w,$G3485,RIGHT(_xlpm.w,LEN(_xlpm.w)-FIND(_xlpm.sep,_xlpm.w)))</f>
        <v>ngie</v>
      </c>
      <c r="K3485" s="10">
        <f>_xlfn.LET(_xlpm.w,I3485,LEN(_xlpm.w))</f>
        <v>3</v>
      </c>
      <c r="L3485" s="10">
        <f>_xlfn.LET(_xlpm.w,J3485,LEN(_xlpm.w))</f>
        <v>4</v>
      </c>
      <c r="M3485" s="10">
        <f>_xlfn.LET(_xlpm.a,K3485,_xlpm.b,L3485,MAX(_xlpm.a,_xlpm.b))</f>
        <v>4</v>
      </c>
      <c r="N3485" s="10">
        <f>_xlfn.LET(_xlpm.d,(K3485,L3485),MAX(_xlpm.d)-MIN(_xlpm.d))</f>
        <v>1</v>
      </c>
      <c r="O3485" s="1" t="str">
        <f>_xlfn.LET(_xlpm.sep,":",_xlpm.w,$G3485,_xlfn.CONCAT("~",RIGHT(_xlpm.w,LEN(_xlpm.w)-FIND(_xlpm.sep,_xlpm.w)),"~"))</f>
        <v>~ngie~</v>
      </c>
      <c r="P3485" s="1" t="str">
        <f>_xlfn.LET(_xlpm.sep,":",_xlpm.w,$G3485,_xlfn.CONCAT("[",LEFT(_xlpm.w,FIND(_xlpm.sep,_xlpm.w)-1),"]"))</f>
        <v>[ŋɡɪ]</v>
      </c>
      <c r="Q3485" s="14" cm="1">
        <f t="array" ref="Q3485">SUM(_xlfn._xlws.FILTER($H$2:$H$7111,_xlfn.MAP($O$2:$O$7111,_xlfn.LAMBDA(_xlpm.x,_xlpm.x=$O3485))))</f>
        <v>9.9403578528827041E-5</v>
      </c>
      <c r="R3485" s="14">
        <f>$H3485/Q3485</f>
        <v>0.5</v>
      </c>
      <c r="S3485" s="14" cm="1">
        <f t="array" ref="S3485">SUM(_xlfn._xlws.FILTER($H$2:$H$7111,_xlfn.MAP($P$2:$P$7111,_xlfn.LAMBDA(_xlpm.x,_xlpm.x=$P3485))))</f>
        <v>1.5904572564612327E-3</v>
      </c>
      <c r="T3485" s="14">
        <f>$H3485/S3485</f>
        <v>3.125E-2</v>
      </c>
      <c r="U3485" s="14">
        <f>_xlfn.LET(_xlpm.freq,F3485,_xlpm.size,M3485+1,_xlpm.F,V3485,LOG(1+_xlpm.freq)*LOG(1+_xlpm.size)*_xlpm.F)</f>
        <v>1.3779227501700577E-2</v>
      </c>
      <c r="V3485" s="14">
        <f>_xlfn.LET(_xlpm.a,T3485,_xlpm.b,R3485,2*_xlpm.a*_xlpm.b/(_xlpm.a+_xlpm.b))</f>
        <v>5.8823529411764705E-2</v>
      </c>
      <c r="W3485" s="14">
        <f>_xlfn.LET(_xlpm.p,R3485,_xlpm.q,T3485,LOG(_xlpm.p/_xlpm.q))</f>
        <v>1.2041199826559248</v>
      </c>
      <c r="X3485" s="2"/>
    </row>
    <row r="3486" spans="1:24">
      <c r="A3486" s="1" t="str">
        <f>_xlfn.LET(_xlpm.sep," : ",CONCATENATE(O3486,_xlpm.sep,P3486))</f>
        <v>~terr~ : [tɛ]</v>
      </c>
      <c r="B3486" s="1">
        <f>_xlfn.LET(_xlpm.d,$G3486,_xlpm.k,_xlfn.CONCAT(LEFT(TRIM(B$1),1),"*"),COUNTIF(_xlpm.d,_xlpm.k))</f>
        <v>0</v>
      </c>
      <c r="C3486" s="1">
        <f>_xlfn.LET(_xlpm.d,$G3486,_xlpm.k,_xlfn.CONCAT(LEFT(TRIM(C$1),1),"*"),COUNTIF(_xlpm.d,_xlpm.k))</f>
        <v>0</v>
      </c>
      <c r="D3486" s="1">
        <f>_xlfn.LET(_xlpm.d,$G3486,_xlpm.k,_xlfn.CONCAT(LEFT(TRIM(D$1),1),"*"),COUNTIF(_xlpm.d,_xlpm.k))</f>
        <v>0</v>
      </c>
      <c r="E3486" s="1">
        <f>LOG(F3486+1,10)</f>
        <v>0.30102999566398114</v>
      </c>
      <c r="F3486" s="7">
        <v>1</v>
      </c>
      <c r="G3486" s="9" t="s">
        <v>4790</v>
      </c>
      <c r="H3486" s="4">
        <f>F3486/freq.sum.r6e</f>
        <v>4.9701789264413521E-5</v>
      </c>
      <c r="I3486" s="1" t="str">
        <f>_xlfn.LET(_xlpm.sep,":",_xlpm.w,$G3486,LEFT(_xlpm.w,FIND(_xlpm.sep,_xlpm.w)-1))</f>
        <v>tɛ</v>
      </c>
      <c r="J3486" s="1" t="str">
        <f>_xlfn.LET(_xlpm.sep,":",_xlpm.w,$G3486,RIGHT(_xlpm.w,LEN(_xlpm.w)-FIND(_xlpm.sep,_xlpm.w)))</f>
        <v>terr</v>
      </c>
      <c r="K3486" s="10">
        <f>_xlfn.LET(_xlpm.w,I3486,LEN(_xlpm.w))</f>
        <v>2</v>
      </c>
      <c r="L3486" s="10">
        <f>_xlfn.LET(_xlpm.w,J3486,LEN(_xlpm.w))</f>
        <v>4</v>
      </c>
      <c r="M3486" s="10">
        <f>_xlfn.LET(_xlpm.a,K3486,_xlpm.b,L3486,MAX(_xlpm.a,_xlpm.b))</f>
        <v>4</v>
      </c>
      <c r="N3486" s="10">
        <f>_xlfn.LET(_xlpm.d,(K3486,L3486),MAX(_xlpm.d)-MIN(_xlpm.d))</f>
        <v>2</v>
      </c>
      <c r="O3486" s="1" t="str">
        <f>_xlfn.LET(_xlpm.sep,":",_xlpm.w,$G3486,_xlfn.CONCAT("~",RIGHT(_xlpm.w,LEN(_xlpm.w)-FIND(_xlpm.sep,_xlpm.w)),"~"))</f>
        <v>~terr~</v>
      </c>
      <c r="P3486" s="1" t="str">
        <f>_xlfn.LET(_xlpm.sep,":",_xlpm.w,$G3486,_xlfn.CONCAT("[",LEFT(_xlpm.w,FIND(_xlpm.sep,_xlpm.w)-1),"]"))</f>
        <v>[tɛ]</v>
      </c>
      <c r="Q3486" s="14" cm="1">
        <f t="array" ref="Q3486">SUM(_xlfn._xlws.FILTER($H$2:$H$7117,_xlfn.MAP($O$2:$O$7117,_xlfn.LAMBDA(_xlpm.x,_xlpm.x=$O3486))))</f>
        <v>9.9403578528827041E-5</v>
      </c>
      <c r="R3486" s="14">
        <f>$H3486/Q3486</f>
        <v>0.5</v>
      </c>
      <c r="S3486" s="14" cm="1">
        <f t="array" ref="S3486">SUM(_xlfn._xlws.FILTER($H$2:$H$7117,_xlfn.MAP($P$2:$P$7117,_xlfn.LAMBDA(_xlpm.x,_xlpm.x=$P3486))))</f>
        <v>1.5904572564612327E-3</v>
      </c>
      <c r="T3486" s="14">
        <f>$H3486/S3486</f>
        <v>3.125E-2</v>
      </c>
      <c r="U3486" s="14">
        <f>_xlfn.LET(_xlpm.freq,F3486,_xlpm.size,M3486+1,_xlpm.F,V3486,LOG(1+_xlpm.freq)*LOG(1+_xlpm.size)*_xlpm.F)</f>
        <v>1.3779227501700577E-2</v>
      </c>
      <c r="V3486" s="14">
        <f>_xlfn.LET(_xlpm.a,T3486,_xlpm.b,R3486,2*_xlpm.a*_xlpm.b/(_xlpm.a+_xlpm.b))</f>
        <v>5.8823529411764705E-2</v>
      </c>
      <c r="W3486" s="14">
        <f>_xlfn.LET(_xlpm.p,R3486,_xlpm.q,T3486,LOG(_xlpm.p/_xlpm.q))</f>
        <v>1.2041199826559248</v>
      </c>
      <c r="X3486" s="2"/>
    </row>
    <row r="3487" spans="1:24">
      <c r="A3487" s="1" t="str">
        <f>_xlfn.LET(_xlpm.sep," : ",CONCATENATE(O3487,_xlpm.sep,P3487))</f>
        <v>~gerr~ : [ɡɛ]</v>
      </c>
      <c r="B3487" s="1">
        <f>_xlfn.LET(_xlpm.d,$G3487,_xlpm.k,_xlfn.CONCAT(LEFT(TRIM(B$1),1),"*"),COUNTIF(_xlpm.d,_xlpm.k))</f>
        <v>0</v>
      </c>
      <c r="C3487" s="1">
        <f>_xlfn.LET(_xlpm.d,$G3487,_xlpm.k,_xlfn.CONCAT(LEFT(TRIM(C$1),1),"*"),COUNTIF(_xlpm.d,_xlpm.k))</f>
        <v>0</v>
      </c>
      <c r="D3487" s="1">
        <f>_xlfn.LET(_xlpm.d,$G3487,_xlpm.k,_xlfn.CONCAT(LEFT(TRIM(D$1),1),"*"),COUNTIF(_xlpm.d,_xlpm.k))</f>
        <v>0</v>
      </c>
      <c r="E3487" s="1">
        <f>LOG(F3487+1,10)</f>
        <v>0.30102999566398114</v>
      </c>
      <c r="F3487" s="7">
        <v>1</v>
      </c>
      <c r="G3487" s="9" t="s">
        <v>6537</v>
      </c>
      <c r="H3487" s="4">
        <f>F3487/freq.sum.r6e</f>
        <v>4.9701789264413521E-5</v>
      </c>
      <c r="I3487" s="1" t="str">
        <f>_xlfn.LET(_xlpm.sep,":",_xlpm.w,$G3487,LEFT(_xlpm.w,FIND(_xlpm.sep,_xlpm.w)-1))</f>
        <v>ɡɛ</v>
      </c>
      <c r="J3487" s="1" t="str">
        <f>_xlfn.LET(_xlpm.sep,":",_xlpm.w,$G3487,RIGHT(_xlpm.w,LEN(_xlpm.w)-FIND(_xlpm.sep,_xlpm.w)))</f>
        <v>gerr</v>
      </c>
      <c r="K3487" s="10">
        <f>_xlfn.LET(_xlpm.w,I3487,LEN(_xlpm.w))</f>
        <v>2</v>
      </c>
      <c r="L3487" s="10">
        <f>_xlfn.LET(_xlpm.w,J3487,LEN(_xlpm.w))</f>
        <v>4</v>
      </c>
      <c r="M3487" s="10">
        <f>_xlfn.LET(_xlpm.a,K3487,_xlpm.b,L3487,MAX(_xlpm.a,_xlpm.b))</f>
        <v>4</v>
      </c>
      <c r="N3487" s="10">
        <f>_xlfn.LET(_xlpm.d,(K3487,L3487),MAX(_xlpm.d)-MIN(_xlpm.d))</f>
        <v>2</v>
      </c>
      <c r="O3487" s="1" t="str">
        <f>_xlfn.LET(_xlpm.sep,":",_xlpm.w,$G3487,_xlfn.CONCAT("~",RIGHT(_xlpm.w,LEN(_xlpm.w)-FIND(_xlpm.sep,_xlpm.w)),"~"))</f>
        <v>~gerr~</v>
      </c>
      <c r="P3487" s="1" t="str">
        <f>_xlfn.LET(_xlpm.sep,":",_xlpm.w,$G3487,_xlfn.CONCAT("[",LEFT(_xlpm.w,FIND(_xlpm.sep,_xlpm.w)-1),"]"))</f>
        <v>[ɡɛ]</v>
      </c>
      <c r="Q3487" s="14" cm="1">
        <f t="array" ref="Q3487">SUM(_xlfn._xlws.FILTER($H$2:$H$7117,_xlfn.MAP($O$2:$O$7117,_xlfn.LAMBDA(_xlpm.x,_xlpm.x=$O3487))))</f>
        <v>9.9403578528827041E-5</v>
      </c>
      <c r="R3487" s="14">
        <f>$H3487/Q3487</f>
        <v>0.5</v>
      </c>
      <c r="S3487" s="14" cm="1">
        <f t="array" ref="S3487">SUM(_xlfn._xlws.FILTER($H$2:$H$7117,_xlfn.MAP($P$2:$P$7117,_xlfn.LAMBDA(_xlpm.x,_xlpm.x=$P3487))))</f>
        <v>1.5904572564612327E-3</v>
      </c>
      <c r="T3487" s="14">
        <f>$H3487/S3487</f>
        <v>3.125E-2</v>
      </c>
      <c r="U3487" s="14">
        <f>_xlfn.LET(_xlpm.freq,F3487,_xlpm.size,M3487+1,_xlpm.F,V3487,LOG(1+_xlpm.freq)*LOG(1+_xlpm.size)*_xlpm.F)</f>
        <v>1.3779227501700577E-2</v>
      </c>
      <c r="V3487" s="14">
        <f>_xlfn.LET(_xlpm.a,T3487,_xlpm.b,R3487,2*_xlpm.a*_xlpm.b/(_xlpm.a+_xlpm.b))</f>
        <v>5.8823529411764705E-2</v>
      </c>
      <c r="W3487" s="14">
        <f>_xlfn.LET(_xlpm.p,R3487,_xlpm.q,T3487,LOG(_xlpm.p/_xlpm.q))</f>
        <v>1.2041199826559248</v>
      </c>
      <c r="X3487" s="2"/>
    </row>
    <row r="3488" spans="1:24">
      <c r="A3488" s="1" t="str">
        <f>_xlfn.LET(_xlpm.sep," : ",CONCATENATE(O3488,_xlpm.sep,P3488))</f>
        <v>~ffer~ : [fɛ]</v>
      </c>
      <c r="B3488" s="1">
        <f>_xlfn.LET(_xlpm.d,$G3488,_xlpm.k,_xlfn.CONCAT(LEFT(TRIM(B$1),1),"*"),COUNTIF(_xlpm.d,_xlpm.k))</f>
        <v>0</v>
      </c>
      <c r="C3488" s="1">
        <f>_xlfn.LET(_xlpm.d,$G3488,_xlpm.k,_xlfn.CONCAT(LEFT(TRIM(C$1),1),"*"),COUNTIF(_xlpm.d,_xlpm.k))</f>
        <v>0</v>
      </c>
      <c r="D3488" s="1">
        <f>_xlfn.LET(_xlpm.d,$G3488,_xlpm.k,_xlfn.CONCAT(LEFT(TRIM(D$1),1),"*"),COUNTIF(_xlpm.d,_xlpm.k))</f>
        <v>0</v>
      </c>
      <c r="E3488" s="1">
        <f>LOG(F3488+1,10)</f>
        <v>0.47712125471966244</v>
      </c>
      <c r="F3488" s="7">
        <v>2</v>
      </c>
      <c r="G3488" s="9" t="s">
        <v>1020</v>
      </c>
      <c r="H3488" s="4">
        <f>F3488/freq.sum.r6e</f>
        <v>9.9403578528827041E-5</v>
      </c>
      <c r="I3488" s="1" t="str">
        <f>_xlfn.LET(_xlpm.sep,":",_xlpm.w,$G3488,LEFT(_xlpm.w,FIND(_xlpm.sep,_xlpm.w)-1))</f>
        <v>fɛ</v>
      </c>
      <c r="J3488" s="1" t="str">
        <f>_xlfn.LET(_xlpm.sep,":",_xlpm.w,$G3488,RIGHT(_xlpm.w,LEN(_xlpm.w)-FIND(_xlpm.sep,_xlpm.w)))</f>
        <v>ffer</v>
      </c>
      <c r="K3488" s="10">
        <f>_xlfn.LET(_xlpm.w,I3488,LEN(_xlpm.w))</f>
        <v>2</v>
      </c>
      <c r="L3488" s="10">
        <f>_xlfn.LET(_xlpm.w,J3488,LEN(_xlpm.w))</f>
        <v>4</v>
      </c>
      <c r="M3488" s="10">
        <f>_xlfn.LET(_xlpm.a,K3488,_xlpm.b,L3488,MAX(_xlpm.a,_xlpm.b))</f>
        <v>4</v>
      </c>
      <c r="N3488" s="10">
        <f>_xlfn.LET(_xlpm.d,(K3488,L3488),MAX(_xlpm.d)-MIN(_xlpm.d))</f>
        <v>2</v>
      </c>
      <c r="O3488" s="1" t="str">
        <f>_xlfn.LET(_xlpm.sep,":",_xlpm.w,$G3488,_xlfn.CONCAT("~",RIGHT(_xlpm.w,LEN(_xlpm.w)-FIND(_xlpm.sep,_xlpm.w)),"~"))</f>
        <v>~ffer~</v>
      </c>
      <c r="P3488" s="1" t="str">
        <f>_xlfn.LET(_xlpm.sep,":",_xlpm.w,$G3488,_xlfn.CONCAT("[",LEFT(_xlpm.w,FIND(_xlpm.sep,_xlpm.w)-1),"]"))</f>
        <v>[fɛ]</v>
      </c>
      <c r="Q3488" s="14" cm="1">
        <f t="array" ref="Q3488">SUM(_xlfn._xlws.FILTER($H$2:$H$7111,_xlfn.MAP($O$2:$O$7111,_xlfn.LAMBDA(_xlpm.x,_xlpm.x=$O3488))))</f>
        <v>1.4910536779324057E-4</v>
      </c>
      <c r="R3488" s="14">
        <f>$H3488/Q3488</f>
        <v>0.66666666666666663</v>
      </c>
      <c r="S3488" s="14" cm="1">
        <f t="array" ref="S3488">SUM(_xlfn._xlws.FILTER($H$2:$H$7111,_xlfn.MAP($P$2:$P$7111,_xlfn.LAMBDA(_xlpm.x,_xlpm.x=$P3488))))</f>
        <v>2.3856858846918487E-3</v>
      </c>
      <c r="T3488" s="14">
        <f>$H3488/S3488</f>
        <v>4.1666666666666671E-2</v>
      </c>
      <c r="U3488" s="14">
        <f>_xlfn.LET(_xlpm.freq,F3488,_xlpm.size,M3488+1,_xlpm.F,V3488,LOG(1+_xlpm.freq)*LOG(1+_xlpm.size)*_xlpm.F)</f>
        <v>2.9119411838801436E-2</v>
      </c>
      <c r="V3488" s="14">
        <f>_xlfn.LET(_xlpm.a,T3488,_xlpm.b,R3488,2*_xlpm.a*_xlpm.b/(_xlpm.a+_xlpm.b))</f>
        <v>7.8431372549019621E-2</v>
      </c>
      <c r="W3488" s="14">
        <f>_xlfn.LET(_xlpm.p,R3488,_xlpm.q,T3488,LOG(_xlpm.p/_xlpm.q))</f>
        <v>1.2041199826559248</v>
      </c>
      <c r="X3488" s="2"/>
    </row>
    <row r="3489" spans="1:24">
      <c r="A3489" s="1" t="str">
        <f>_xlfn.LET(_xlpm.sep," : ",CONCATENATE(O3489,_xlpm.sep,P3489))</f>
        <v>~varr~ : [vɛ]</v>
      </c>
      <c r="B3489" s="1">
        <f>_xlfn.LET(_xlpm.d,$G3489,_xlpm.k,_xlfn.CONCAT(LEFT(TRIM(B$1),1),"*"),COUNTIF(_xlpm.d,_xlpm.k))</f>
        <v>0</v>
      </c>
      <c r="C3489" s="1">
        <f>_xlfn.LET(_xlpm.d,$G3489,_xlpm.k,_xlfn.CONCAT(LEFT(TRIM(C$1),1),"*"),COUNTIF(_xlpm.d,_xlpm.k))</f>
        <v>0</v>
      </c>
      <c r="D3489" s="1">
        <f>_xlfn.LET(_xlpm.d,$G3489,_xlpm.k,_xlfn.CONCAT(LEFT(TRIM(D$1),1),"*"),COUNTIF(_xlpm.d,_xlpm.k))</f>
        <v>0</v>
      </c>
      <c r="E3489" s="1">
        <f>LOG(F3489+1,10)</f>
        <v>0.30102999566398114</v>
      </c>
      <c r="F3489" s="7">
        <v>1</v>
      </c>
      <c r="G3489" s="9" t="s">
        <v>5137</v>
      </c>
      <c r="H3489" s="4">
        <f>F3489/freq.sum.r6e</f>
        <v>4.9701789264413521E-5</v>
      </c>
      <c r="I3489" s="1" t="str">
        <f>_xlfn.LET(_xlpm.sep,":",_xlpm.w,$G3489,LEFT(_xlpm.w,FIND(_xlpm.sep,_xlpm.w)-1))</f>
        <v>vɛ</v>
      </c>
      <c r="J3489" s="1" t="str">
        <f>_xlfn.LET(_xlpm.sep,":",_xlpm.w,$G3489,RIGHT(_xlpm.w,LEN(_xlpm.w)-FIND(_xlpm.sep,_xlpm.w)))</f>
        <v>varr</v>
      </c>
      <c r="K3489" s="10">
        <f>_xlfn.LET(_xlpm.w,I3489,LEN(_xlpm.w))</f>
        <v>2</v>
      </c>
      <c r="L3489" s="10">
        <f>_xlfn.LET(_xlpm.w,J3489,LEN(_xlpm.w))</f>
        <v>4</v>
      </c>
      <c r="M3489" s="10">
        <f>_xlfn.LET(_xlpm.a,K3489,_xlpm.b,L3489,MAX(_xlpm.a,_xlpm.b))</f>
        <v>4</v>
      </c>
      <c r="N3489" s="10">
        <f>_xlfn.LET(_xlpm.d,(K3489,L3489),MAX(_xlpm.d)-MIN(_xlpm.d))</f>
        <v>2</v>
      </c>
      <c r="O3489" s="1" t="str">
        <f>_xlfn.LET(_xlpm.sep,":",_xlpm.w,$G3489,_xlfn.CONCAT("~",RIGHT(_xlpm.w,LEN(_xlpm.w)-FIND(_xlpm.sep,_xlpm.w)),"~"))</f>
        <v>~varr~</v>
      </c>
      <c r="P3489" s="1" t="str">
        <f>_xlfn.LET(_xlpm.sep,":",_xlpm.w,$G3489,_xlfn.CONCAT("[",LEFT(_xlpm.w,FIND(_xlpm.sep,_xlpm.w)-1),"]"))</f>
        <v>[vɛ]</v>
      </c>
      <c r="Q3489" s="14" cm="1">
        <f t="array" ref="Q3489">SUM(_xlfn._xlws.FILTER($H$2:$H$7117,_xlfn.MAP($O$2:$O$7117,_xlfn.LAMBDA(_xlpm.x,_xlpm.x=$O3489))))</f>
        <v>4.9701789264413521E-5</v>
      </c>
      <c r="R3489" s="14">
        <f>$H3489/Q3489</f>
        <v>1</v>
      </c>
      <c r="S3489" s="14" cm="1">
        <f t="array" ref="S3489">SUM(_xlfn._xlws.FILTER($H$2:$H$7117,_xlfn.MAP($P$2:$P$7117,_xlfn.LAMBDA(_xlpm.x,_xlpm.x=$P3489))))</f>
        <v>7.9522862823061633E-4</v>
      </c>
      <c r="T3489" s="14">
        <f>$H3489/S3489</f>
        <v>6.25E-2</v>
      </c>
      <c r="U3489" s="14">
        <f>_xlfn.LET(_xlpm.freq,F3489,_xlpm.size,M3489+1,_xlpm.F,V3489,LOG(1+_xlpm.freq)*LOG(1+_xlpm.size)*_xlpm.F)</f>
        <v>2.7558455003401153E-2</v>
      </c>
      <c r="V3489" s="14">
        <f>_xlfn.LET(_xlpm.a,T3489,_xlpm.b,R3489,2*_xlpm.a*_xlpm.b/(_xlpm.a+_xlpm.b))</f>
        <v>0.11764705882352941</v>
      </c>
      <c r="W3489" s="14">
        <f>_xlfn.LET(_xlpm.p,R3489,_xlpm.q,T3489,LOG(_xlpm.p/_xlpm.q))</f>
        <v>1.2041199826559248</v>
      </c>
      <c r="X3489" s="2"/>
    </row>
    <row r="3490" spans="1:24">
      <c r="A3490" s="1" t="str">
        <f>_xlfn.LET(_xlpm.sep," : ",CONCATENATE(O3490,_xlpm.sep,P3490))</f>
        <v>~verr~ : [vɛ]</v>
      </c>
      <c r="B3490" s="1">
        <f>_xlfn.LET(_xlpm.d,$G3490,_xlpm.k,_xlfn.CONCAT(LEFT(TRIM(B$1),1),"*"),COUNTIF(_xlpm.d,_xlpm.k))</f>
        <v>0</v>
      </c>
      <c r="C3490" s="1">
        <f>_xlfn.LET(_xlpm.d,$G3490,_xlpm.k,_xlfn.CONCAT(LEFT(TRIM(C$1),1),"*"),COUNTIF(_xlpm.d,_xlpm.k))</f>
        <v>0</v>
      </c>
      <c r="D3490" s="1">
        <f>_xlfn.LET(_xlpm.d,$G3490,_xlpm.k,_xlfn.CONCAT(LEFT(TRIM(D$1),1),"*"),COUNTIF(_xlpm.d,_xlpm.k))</f>
        <v>0</v>
      </c>
      <c r="E3490" s="1">
        <f>LOG(F3490+1,10)</f>
        <v>0.30102999566398114</v>
      </c>
      <c r="F3490" s="7">
        <v>1</v>
      </c>
      <c r="G3490" s="9" t="s">
        <v>5151</v>
      </c>
      <c r="H3490" s="4">
        <f>F3490/freq.sum.r6e</f>
        <v>4.9701789264413521E-5</v>
      </c>
      <c r="I3490" s="1" t="str">
        <f>_xlfn.LET(_xlpm.sep,":",_xlpm.w,$G3490,LEFT(_xlpm.w,FIND(_xlpm.sep,_xlpm.w)-1))</f>
        <v>vɛ</v>
      </c>
      <c r="J3490" s="1" t="str">
        <f>_xlfn.LET(_xlpm.sep,":",_xlpm.w,$G3490,RIGHT(_xlpm.w,LEN(_xlpm.w)-FIND(_xlpm.sep,_xlpm.w)))</f>
        <v>verr</v>
      </c>
      <c r="K3490" s="10">
        <f>_xlfn.LET(_xlpm.w,I3490,LEN(_xlpm.w))</f>
        <v>2</v>
      </c>
      <c r="L3490" s="10">
        <f>_xlfn.LET(_xlpm.w,J3490,LEN(_xlpm.w))</f>
        <v>4</v>
      </c>
      <c r="M3490" s="10">
        <f>_xlfn.LET(_xlpm.a,K3490,_xlpm.b,L3490,MAX(_xlpm.a,_xlpm.b))</f>
        <v>4</v>
      </c>
      <c r="N3490" s="10">
        <f>_xlfn.LET(_xlpm.d,(K3490,L3490),MAX(_xlpm.d)-MIN(_xlpm.d))</f>
        <v>2</v>
      </c>
      <c r="O3490" s="1" t="str">
        <f>_xlfn.LET(_xlpm.sep,":",_xlpm.w,$G3490,_xlfn.CONCAT("~",RIGHT(_xlpm.w,LEN(_xlpm.w)-FIND(_xlpm.sep,_xlpm.w)),"~"))</f>
        <v>~verr~</v>
      </c>
      <c r="P3490" s="1" t="str">
        <f>_xlfn.LET(_xlpm.sep,":",_xlpm.w,$G3490,_xlfn.CONCAT("[",LEFT(_xlpm.w,FIND(_xlpm.sep,_xlpm.w)-1),"]"))</f>
        <v>[vɛ]</v>
      </c>
      <c r="Q3490" s="14" cm="1">
        <f t="array" ref="Q3490">SUM(_xlfn._xlws.FILTER($H$2:$H$7117,_xlfn.MAP($O$2:$O$7117,_xlfn.LAMBDA(_xlpm.x,_xlpm.x=$O3490))))</f>
        <v>4.9701789264413521E-5</v>
      </c>
      <c r="R3490" s="14">
        <f>$H3490/Q3490</f>
        <v>1</v>
      </c>
      <c r="S3490" s="14" cm="1">
        <f t="array" ref="S3490">SUM(_xlfn._xlws.FILTER($H$2:$H$7117,_xlfn.MAP($P$2:$P$7117,_xlfn.LAMBDA(_xlpm.x,_xlpm.x=$P3490))))</f>
        <v>7.9522862823061633E-4</v>
      </c>
      <c r="T3490" s="14">
        <f>$H3490/S3490</f>
        <v>6.25E-2</v>
      </c>
      <c r="U3490" s="14">
        <f>_xlfn.LET(_xlpm.freq,F3490,_xlpm.size,M3490+1,_xlpm.F,V3490,LOG(1+_xlpm.freq)*LOG(1+_xlpm.size)*_xlpm.F)</f>
        <v>2.7558455003401153E-2</v>
      </c>
      <c r="V3490" s="14">
        <f>_xlfn.LET(_xlpm.a,T3490,_xlpm.b,R3490,2*_xlpm.a*_xlpm.b/(_xlpm.a+_xlpm.b))</f>
        <v>0.11764705882352941</v>
      </c>
      <c r="W3490" s="14">
        <f>_xlfn.LET(_xlpm.p,R3490,_xlpm.q,T3490,LOG(_xlpm.p/_xlpm.q))</f>
        <v>1.2041199826559248</v>
      </c>
      <c r="X3490" s="2"/>
    </row>
    <row r="3491" spans="1:24">
      <c r="A3491" s="1" t="str">
        <f>_xlfn.LET(_xlpm.sep," : ",CONCATENATE(O3491,_xlpm.sep,P3491))</f>
        <v>~bvih~ : [bvɪ]</v>
      </c>
      <c r="B3491" s="1">
        <f>_xlfn.LET(_xlpm.d,$G3491,_xlpm.k,_xlfn.CONCAT(LEFT(TRIM(B$1),1),"*"),COUNTIF(_xlpm.d,_xlpm.k))</f>
        <v>0</v>
      </c>
      <c r="C3491" s="1">
        <f>_xlfn.LET(_xlpm.d,$G3491,_xlpm.k,_xlfn.CONCAT(LEFT(TRIM(C$1),1),"*"),COUNTIF(_xlpm.d,_xlpm.k))</f>
        <v>0</v>
      </c>
      <c r="D3491" s="1">
        <f>_xlfn.LET(_xlpm.d,$G3491,_xlpm.k,_xlfn.CONCAT(LEFT(TRIM(D$1),1),"*"),COUNTIF(_xlpm.d,_xlpm.k))</f>
        <v>0</v>
      </c>
      <c r="E3491" s="1">
        <f>LOG(F3491+1,10)</f>
        <v>0.47712125471966244</v>
      </c>
      <c r="F3491" s="7">
        <v>2</v>
      </c>
      <c r="G3491" s="9" t="s">
        <v>230</v>
      </c>
      <c r="H3491" s="4">
        <f>F3491/freq.sum.r6e</f>
        <v>9.9403578528827041E-5</v>
      </c>
      <c r="I3491" s="1" t="str">
        <f>_xlfn.LET(_xlpm.sep,":",_xlpm.w,$G3491,LEFT(_xlpm.w,FIND(_xlpm.sep,_xlpm.w)-1))</f>
        <v>bvɪ</v>
      </c>
      <c r="J3491" s="1" t="str">
        <f>_xlfn.LET(_xlpm.sep,":",_xlpm.w,$G3491,RIGHT(_xlpm.w,LEN(_xlpm.w)-FIND(_xlpm.sep,_xlpm.w)))</f>
        <v>bvih</v>
      </c>
      <c r="K3491" s="10">
        <f>_xlfn.LET(_xlpm.w,I3491,LEN(_xlpm.w))</f>
        <v>3</v>
      </c>
      <c r="L3491" s="10">
        <f>_xlfn.LET(_xlpm.w,J3491,LEN(_xlpm.w))</f>
        <v>4</v>
      </c>
      <c r="M3491" s="10">
        <f>_xlfn.LET(_xlpm.a,K3491,_xlpm.b,L3491,MAX(_xlpm.a,_xlpm.b))</f>
        <v>4</v>
      </c>
      <c r="N3491" s="10">
        <f>_xlfn.LET(_xlpm.d,(K3491,L3491),MAX(_xlpm.d)-MIN(_xlpm.d))</f>
        <v>1</v>
      </c>
      <c r="O3491" s="1" t="str">
        <f>_xlfn.LET(_xlpm.sep,":",_xlpm.w,$G3491,_xlfn.CONCAT("~",RIGHT(_xlpm.w,LEN(_xlpm.w)-FIND(_xlpm.sep,_xlpm.w)),"~"))</f>
        <v>~bvih~</v>
      </c>
      <c r="P3491" s="1" t="str">
        <f>_xlfn.LET(_xlpm.sep,":",_xlpm.w,$G3491,_xlfn.CONCAT("[",LEFT(_xlpm.w,FIND(_xlpm.sep,_xlpm.w)-1),"]"))</f>
        <v>[bvɪ]</v>
      </c>
      <c r="Q3491" s="14" cm="1">
        <f t="array" ref="Q3491">SUM(_xlfn._xlws.FILTER($H$2:$H$7117,_xlfn.MAP($O$2:$O$7117,_xlfn.LAMBDA(_xlpm.x,_xlpm.x=$O3491))))</f>
        <v>9.9403578528827041E-5</v>
      </c>
      <c r="R3491" s="14">
        <f>$H3491/Q3491</f>
        <v>1</v>
      </c>
      <c r="S3491" s="14" cm="1">
        <f t="array" ref="S3491">SUM(_xlfn._xlws.FILTER($H$2:$H$7117,_xlfn.MAP($P$2:$P$7117,_xlfn.LAMBDA(_xlpm.x,_xlpm.x=$P3491))))</f>
        <v>1.5904572564612327E-3</v>
      </c>
      <c r="T3491" s="14">
        <f>$H3491/S3491</f>
        <v>6.25E-2</v>
      </c>
      <c r="U3491" s="14">
        <f>_xlfn.LET(_xlpm.freq,F3491,_xlpm.size,M3491+1,_xlpm.F,V3491,LOG(1+_xlpm.freq)*LOG(1+_xlpm.size)*_xlpm.F)</f>
        <v>4.367911775820215E-2</v>
      </c>
      <c r="V3491" s="14">
        <f>_xlfn.LET(_xlpm.a,T3491,_xlpm.b,R3491,2*_xlpm.a*_xlpm.b/(_xlpm.a+_xlpm.b))</f>
        <v>0.11764705882352941</v>
      </c>
      <c r="W3491" s="14">
        <f>_xlfn.LET(_xlpm.p,R3491,_xlpm.q,T3491,LOG(_xlpm.p/_xlpm.q))</f>
        <v>1.2041199826559248</v>
      </c>
      <c r="X3491" s="2"/>
    </row>
    <row r="3492" spans="1:24">
      <c r="A3492" s="1" t="str">
        <f>_xlfn.LET(_xlpm.sep," : ",CONCATENATE(O3492,_xlpm.sep,P3492))</f>
        <v>~dlyh~ : [dlɪ]</v>
      </c>
      <c r="B3492" s="1">
        <f>_xlfn.LET(_xlpm.d,$G3492,_xlpm.k,_xlfn.CONCAT(LEFT(TRIM(B$1),1),"*"),COUNTIF(_xlpm.d,_xlpm.k))</f>
        <v>0</v>
      </c>
      <c r="C3492" s="1">
        <f>_xlfn.LET(_xlpm.d,$G3492,_xlpm.k,_xlfn.CONCAT(LEFT(TRIM(C$1),1),"*"),COUNTIF(_xlpm.d,_xlpm.k))</f>
        <v>0</v>
      </c>
      <c r="D3492" s="1">
        <f>_xlfn.LET(_xlpm.d,$G3492,_xlpm.k,_xlfn.CONCAT(LEFT(TRIM(D$1),1),"*"),COUNTIF(_xlpm.d,_xlpm.k))</f>
        <v>0</v>
      </c>
      <c r="E3492" s="1">
        <f>LOG(F3492+1,10)</f>
        <v>0.47712125471966244</v>
      </c>
      <c r="F3492" s="7">
        <v>2</v>
      </c>
      <c r="G3492" s="9" t="s">
        <v>468</v>
      </c>
      <c r="H3492" s="4">
        <f>F3492/freq.sum.r6e</f>
        <v>9.9403578528827041E-5</v>
      </c>
      <c r="I3492" s="1" t="str">
        <f>_xlfn.LET(_xlpm.sep,":",_xlpm.w,$G3492,LEFT(_xlpm.w,FIND(_xlpm.sep,_xlpm.w)-1))</f>
        <v>dlɪ</v>
      </c>
      <c r="J3492" s="1" t="str">
        <f>_xlfn.LET(_xlpm.sep,":",_xlpm.w,$G3492,RIGHT(_xlpm.w,LEN(_xlpm.w)-FIND(_xlpm.sep,_xlpm.w)))</f>
        <v>dlyh</v>
      </c>
      <c r="K3492" s="10">
        <f>_xlfn.LET(_xlpm.w,I3492,LEN(_xlpm.w))</f>
        <v>3</v>
      </c>
      <c r="L3492" s="10">
        <f>_xlfn.LET(_xlpm.w,J3492,LEN(_xlpm.w))</f>
        <v>4</v>
      </c>
      <c r="M3492" s="10">
        <f>_xlfn.LET(_xlpm.a,K3492,_xlpm.b,L3492,MAX(_xlpm.a,_xlpm.b))</f>
        <v>4</v>
      </c>
      <c r="N3492" s="10">
        <f>_xlfn.LET(_xlpm.d,(K3492,L3492),MAX(_xlpm.d)-MIN(_xlpm.d))</f>
        <v>1</v>
      </c>
      <c r="O3492" s="1" t="str">
        <f>_xlfn.LET(_xlpm.sep,":",_xlpm.w,$G3492,_xlfn.CONCAT("~",RIGHT(_xlpm.w,LEN(_xlpm.w)-FIND(_xlpm.sep,_xlpm.w)),"~"))</f>
        <v>~dlyh~</v>
      </c>
      <c r="P3492" s="1" t="str">
        <f>_xlfn.LET(_xlpm.sep,":",_xlpm.w,$G3492,_xlfn.CONCAT("[",LEFT(_xlpm.w,FIND(_xlpm.sep,_xlpm.w)-1),"]"))</f>
        <v>[dlɪ]</v>
      </c>
      <c r="Q3492" s="14" cm="1">
        <f t="array" ref="Q3492">SUM(_xlfn._xlws.FILTER($H$2:$H$7117,_xlfn.MAP($O$2:$O$7117,_xlfn.LAMBDA(_xlpm.x,_xlpm.x=$O3492))))</f>
        <v>9.9403578528827041E-5</v>
      </c>
      <c r="R3492" s="14">
        <f>$H3492/Q3492</f>
        <v>1</v>
      </c>
      <c r="S3492" s="14" cm="1">
        <f t="array" ref="S3492">SUM(_xlfn._xlws.FILTER($H$2:$H$7117,_xlfn.MAP($P$2:$P$7117,_xlfn.LAMBDA(_xlpm.x,_xlpm.x=$P3492))))</f>
        <v>1.5904572564612327E-3</v>
      </c>
      <c r="T3492" s="14">
        <f>$H3492/S3492</f>
        <v>6.25E-2</v>
      </c>
      <c r="U3492" s="14">
        <f>_xlfn.LET(_xlpm.freq,F3492,_xlpm.size,M3492+1,_xlpm.F,V3492,LOG(1+_xlpm.freq)*LOG(1+_xlpm.size)*_xlpm.F)</f>
        <v>4.367911775820215E-2</v>
      </c>
      <c r="V3492" s="14">
        <f>_xlfn.LET(_xlpm.a,T3492,_xlpm.b,R3492,2*_xlpm.a*_xlpm.b/(_xlpm.a+_xlpm.b))</f>
        <v>0.11764705882352941</v>
      </c>
      <c r="W3492" s="14">
        <f>_xlfn.LET(_xlpm.p,R3492,_xlpm.q,T3492,LOG(_xlpm.p/_xlpm.q))</f>
        <v>1.2041199826559248</v>
      </c>
      <c r="X3492" s="2"/>
    </row>
    <row r="3493" spans="1:24">
      <c r="A3493" s="1" t="str">
        <f>_xlfn.LET(_xlpm.sep," : ",CONCATENATE(O3493,_xlpm.sep,P3493))</f>
        <v>~dmih~ : [dmɪ]</v>
      </c>
      <c r="B3493" s="1">
        <f>_xlfn.LET(_xlpm.d,$G3493,_xlpm.k,_xlfn.CONCAT(LEFT(TRIM(B$1),1),"*"),COUNTIF(_xlpm.d,_xlpm.k))</f>
        <v>0</v>
      </c>
      <c r="C3493" s="1">
        <f>_xlfn.LET(_xlpm.d,$G3493,_xlpm.k,_xlfn.CONCAT(LEFT(TRIM(C$1),1),"*"),COUNTIF(_xlpm.d,_xlpm.k))</f>
        <v>0</v>
      </c>
      <c r="D3493" s="1">
        <f>_xlfn.LET(_xlpm.d,$G3493,_xlpm.k,_xlfn.CONCAT(LEFT(TRIM(D$1),1),"*"),COUNTIF(_xlpm.d,_xlpm.k))</f>
        <v>0</v>
      </c>
      <c r="E3493" s="1">
        <f>LOG(F3493+1,10)</f>
        <v>0.47712125471966244</v>
      </c>
      <c r="F3493" s="7">
        <v>2</v>
      </c>
      <c r="G3493" s="9" t="s">
        <v>484</v>
      </c>
      <c r="H3493" s="4">
        <f>F3493/freq.sum.r6e</f>
        <v>9.9403578528827041E-5</v>
      </c>
      <c r="I3493" s="1" t="str">
        <f>_xlfn.LET(_xlpm.sep,":",_xlpm.w,$G3493,LEFT(_xlpm.w,FIND(_xlpm.sep,_xlpm.w)-1))</f>
        <v>dmɪ</v>
      </c>
      <c r="J3493" s="1" t="str">
        <f>_xlfn.LET(_xlpm.sep,":",_xlpm.w,$G3493,RIGHT(_xlpm.w,LEN(_xlpm.w)-FIND(_xlpm.sep,_xlpm.w)))</f>
        <v>dmih</v>
      </c>
      <c r="K3493" s="10">
        <f>_xlfn.LET(_xlpm.w,I3493,LEN(_xlpm.w))</f>
        <v>3</v>
      </c>
      <c r="L3493" s="10">
        <f>_xlfn.LET(_xlpm.w,J3493,LEN(_xlpm.w))</f>
        <v>4</v>
      </c>
      <c r="M3493" s="10">
        <f>_xlfn.LET(_xlpm.a,K3493,_xlpm.b,L3493,MAX(_xlpm.a,_xlpm.b))</f>
        <v>4</v>
      </c>
      <c r="N3493" s="10">
        <f>_xlfn.LET(_xlpm.d,(K3493,L3493),MAX(_xlpm.d)-MIN(_xlpm.d))</f>
        <v>1</v>
      </c>
      <c r="O3493" s="1" t="str">
        <f>_xlfn.LET(_xlpm.sep,":",_xlpm.w,$G3493,_xlfn.CONCAT("~",RIGHT(_xlpm.w,LEN(_xlpm.w)-FIND(_xlpm.sep,_xlpm.w)),"~"))</f>
        <v>~dmih~</v>
      </c>
      <c r="P3493" s="1" t="str">
        <f>_xlfn.LET(_xlpm.sep,":",_xlpm.w,$G3493,_xlfn.CONCAT("[",LEFT(_xlpm.w,FIND(_xlpm.sep,_xlpm.w)-1),"]"))</f>
        <v>[dmɪ]</v>
      </c>
      <c r="Q3493" s="14" cm="1">
        <f t="array" ref="Q3493">SUM(_xlfn._xlws.FILTER($H$2:$H$7117,_xlfn.MAP($O$2:$O$7117,_xlfn.LAMBDA(_xlpm.x,_xlpm.x=$O3493))))</f>
        <v>9.9403578528827041E-5</v>
      </c>
      <c r="R3493" s="14">
        <f>$H3493/Q3493</f>
        <v>1</v>
      </c>
      <c r="S3493" s="14" cm="1">
        <f t="array" ref="S3493">SUM(_xlfn._xlws.FILTER($H$2:$H$7117,_xlfn.MAP($P$2:$P$7117,_xlfn.LAMBDA(_xlpm.x,_xlpm.x=$P3493))))</f>
        <v>1.5904572564612327E-3</v>
      </c>
      <c r="T3493" s="14">
        <f>$H3493/S3493</f>
        <v>6.25E-2</v>
      </c>
      <c r="U3493" s="14">
        <f>_xlfn.LET(_xlpm.freq,F3493,_xlpm.size,M3493+1,_xlpm.F,V3493,LOG(1+_xlpm.freq)*LOG(1+_xlpm.size)*_xlpm.F)</f>
        <v>4.367911775820215E-2</v>
      </c>
      <c r="V3493" s="14">
        <f>_xlfn.LET(_xlpm.a,T3493,_xlpm.b,R3493,2*_xlpm.a*_xlpm.b/(_xlpm.a+_xlpm.b))</f>
        <v>0.11764705882352941</v>
      </c>
      <c r="W3493" s="14">
        <f>_xlfn.LET(_xlpm.p,R3493,_xlpm.q,T3493,LOG(_xlpm.p/_xlpm.q))</f>
        <v>1.2041199826559248</v>
      </c>
      <c r="X3493" s="2"/>
    </row>
    <row r="3494" spans="1:24">
      <c r="A3494" s="1" t="str">
        <f>_xlfn.LET(_xlpm.sep," : ",CONCATENATE(O3494,_xlpm.sep,P3494))</f>
        <v>~drih~ : [dɹɪ]</v>
      </c>
      <c r="B3494" s="1">
        <f>_xlfn.LET(_xlpm.d,$G3494,_xlpm.k,_xlfn.CONCAT(LEFT(TRIM(B$1),1),"*"),COUNTIF(_xlpm.d,_xlpm.k))</f>
        <v>0</v>
      </c>
      <c r="C3494" s="1">
        <f>_xlfn.LET(_xlpm.d,$G3494,_xlpm.k,_xlfn.CONCAT(LEFT(TRIM(C$1),1),"*"),COUNTIF(_xlpm.d,_xlpm.k))</f>
        <v>0</v>
      </c>
      <c r="D3494" s="1">
        <f>_xlfn.LET(_xlpm.d,$G3494,_xlpm.k,_xlfn.CONCAT(LEFT(TRIM(D$1),1),"*"),COUNTIF(_xlpm.d,_xlpm.k))</f>
        <v>0</v>
      </c>
      <c r="E3494" s="1">
        <f>LOG(F3494+1,10)</f>
        <v>0.47712125471966244</v>
      </c>
      <c r="F3494" s="7">
        <v>2</v>
      </c>
      <c r="G3494" s="9" t="s">
        <v>741</v>
      </c>
      <c r="H3494" s="4">
        <f>F3494/freq.sum.r6e</f>
        <v>9.9403578528827041E-5</v>
      </c>
      <c r="I3494" s="1" t="str">
        <f>_xlfn.LET(_xlpm.sep,":",_xlpm.w,$G3494,LEFT(_xlpm.w,FIND(_xlpm.sep,_xlpm.w)-1))</f>
        <v>dɹɪ</v>
      </c>
      <c r="J3494" s="1" t="str">
        <f>_xlfn.LET(_xlpm.sep,":",_xlpm.w,$G3494,RIGHT(_xlpm.w,LEN(_xlpm.w)-FIND(_xlpm.sep,_xlpm.w)))</f>
        <v>drih</v>
      </c>
      <c r="K3494" s="10">
        <f>_xlfn.LET(_xlpm.w,I3494,LEN(_xlpm.w))</f>
        <v>3</v>
      </c>
      <c r="L3494" s="10">
        <f>_xlfn.LET(_xlpm.w,J3494,LEN(_xlpm.w))</f>
        <v>4</v>
      </c>
      <c r="M3494" s="10">
        <f>_xlfn.LET(_xlpm.a,K3494,_xlpm.b,L3494,MAX(_xlpm.a,_xlpm.b))</f>
        <v>4</v>
      </c>
      <c r="N3494" s="10">
        <f>_xlfn.LET(_xlpm.d,(K3494,L3494),MAX(_xlpm.d)-MIN(_xlpm.d))</f>
        <v>1</v>
      </c>
      <c r="O3494" s="1" t="str">
        <f>_xlfn.LET(_xlpm.sep,":",_xlpm.w,$G3494,_xlfn.CONCAT("~",RIGHT(_xlpm.w,LEN(_xlpm.w)-FIND(_xlpm.sep,_xlpm.w)),"~"))</f>
        <v>~drih~</v>
      </c>
      <c r="P3494" s="1" t="str">
        <f>_xlfn.LET(_xlpm.sep,":",_xlpm.w,$G3494,_xlfn.CONCAT("[",LEFT(_xlpm.w,FIND(_xlpm.sep,_xlpm.w)-1),"]"))</f>
        <v>[dɹɪ]</v>
      </c>
      <c r="Q3494" s="14" cm="1">
        <f t="array" ref="Q3494">SUM(_xlfn._xlws.FILTER($H$2:$H$7117,_xlfn.MAP($O$2:$O$7117,_xlfn.LAMBDA(_xlpm.x,_xlpm.x=$O3494))))</f>
        <v>9.9403578528827041E-5</v>
      </c>
      <c r="R3494" s="14">
        <f>$H3494/Q3494</f>
        <v>1</v>
      </c>
      <c r="S3494" s="14" cm="1">
        <f t="array" ref="S3494">SUM(_xlfn._xlws.FILTER($H$2:$H$7117,_xlfn.MAP($P$2:$P$7117,_xlfn.LAMBDA(_xlpm.x,_xlpm.x=$P3494))))</f>
        <v>1.5904572564612327E-3</v>
      </c>
      <c r="T3494" s="14">
        <f>$H3494/S3494</f>
        <v>6.25E-2</v>
      </c>
      <c r="U3494" s="14">
        <f>_xlfn.LET(_xlpm.freq,F3494,_xlpm.size,M3494+1,_xlpm.F,V3494,LOG(1+_xlpm.freq)*LOG(1+_xlpm.size)*_xlpm.F)</f>
        <v>4.367911775820215E-2</v>
      </c>
      <c r="V3494" s="14">
        <f>_xlfn.LET(_xlpm.a,T3494,_xlpm.b,R3494,2*_xlpm.a*_xlpm.b/(_xlpm.a+_xlpm.b))</f>
        <v>0.11764705882352941</v>
      </c>
      <c r="W3494" s="14">
        <f>_xlfn.LET(_xlpm.p,R3494,_xlpm.q,T3494,LOG(_xlpm.p/_xlpm.q))</f>
        <v>1.2041199826559248</v>
      </c>
      <c r="X3494" s="2"/>
    </row>
    <row r="3495" spans="1:24">
      <c r="A3495" s="1" t="str">
        <f>_xlfn.LET(_xlpm.sep," : ",CONCATENATE(O3495,_xlpm.sep,P3495))</f>
        <v>~hear~ : [hɛ]</v>
      </c>
      <c r="B3495" s="1">
        <f>_xlfn.LET(_xlpm.d,$G3495,_xlpm.k,_xlfn.CONCAT(LEFT(TRIM(B$1),1),"*"),COUNTIF(_xlpm.d,_xlpm.k))</f>
        <v>0</v>
      </c>
      <c r="C3495" s="1">
        <f>_xlfn.LET(_xlpm.d,$G3495,_xlpm.k,_xlfn.CONCAT(LEFT(TRIM(C$1),1),"*"),COUNTIF(_xlpm.d,_xlpm.k))</f>
        <v>0</v>
      </c>
      <c r="D3495" s="1">
        <f>_xlfn.LET(_xlpm.d,$G3495,_xlpm.k,_xlfn.CONCAT(LEFT(TRIM(D$1),1),"*"),COUNTIF(_xlpm.d,_xlpm.k))</f>
        <v>0</v>
      </c>
      <c r="E3495" s="1">
        <f>LOG(F3495+1,10)</f>
        <v>0.47712125471966244</v>
      </c>
      <c r="F3495" s="7">
        <v>2</v>
      </c>
      <c r="G3495" s="9" t="s">
        <v>1260</v>
      </c>
      <c r="H3495" s="4">
        <f>F3495/freq.sum.r6e</f>
        <v>9.9403578528827041E-5</v>
      </c>
      <c r="I3495" s="1" t="str">
        <f>_xlfn.LET(_xlpm.sep,":",_xlpm.w,$G3495,LEFT(_xlpm.w,FIND(_xlpm.sep,_xlpm.w)-1))</f>
        <v>hɛ</v>
      </c>
      <c r="J3495" s="1" t="str">
        <f>_xlfn.LET(_xlpm.sep,":",_xlpm.w,$G3495,RIGHT(_xlpm.w,LEN(_xlpm.w)-FIND(_xlpm.sep,_xlpm.w)))</f>
        <v>hear</v>
      </c>
      <c r="K3495" s="10">
        <f>_xlfn.LET(_xlpm.w,I3495,LEN(_xlpm.w))</f>
        <v>2</v>
      </c>
      <c r="L3495" s="10">
        <f>_xlfn.LET(_xlpm.w,J3495,LEN(_xlpm.w))</f>
        <v>4</v>
      </c>
      <c r="M3495" s="10">
        <f>_xlfn.LET(_xlpm.a,K3495,_xlpm.b,L3495,MAX(_xlpm.a,_xlpm.b))</f>
        <v>4</v>
      </c>
      <c r="N3495" s="10">
        <f>_xlfn.LET(_xlpm.d,(K3495,L3495),MAX(_xlpm.d)-MIN(_xlpm.d))</f>
        <v>2</v>
      </c>
      <c r="O3495" s="1" t="str">
        <f>_xlfn.LET(_xlpm.sep,":",_xlpm.w,$G3495,_xlfn.CONCAT("~",RIGHT(_xlpm.w,LEN(_xlpm.w)-FIND(_xlpm.sep,_xlpm.w)),"~"))</f>
        <v>~hear~</v>
      </c>
      <c r="P3495" s="1" t="str">
        <f>_xlfn.LET(_xlpm.sep,":",_xlpm.w,$G3495,_xlfn.CONCAT("[",LEFT(_xlpm.w,FIND(_xlpm.sep,_xlpm.w)-1),"]"))</f>
        <v>[hɛ]</v>
      </c>
      <c r="Q3495" s="14" cm="1">
        <f t="array" ref="Q3495">SUM(_xlfn._xlws.FILTER($H$2:$H$7117,_xlfn.MAP($O$2:$O$7117,_xlfn.LAMBDA(_xlpm.x,_xlpm.x=$O3495))))</f>
        <v>9.9403578528827041E-5</v>
      </c>
      <c r="R3495" s="14">
        <f>$H3495/Q3495</f>
        <v>1</v>
      </c>
      <c r="S3495" s="14" cm="1">
        <f t="array" ref="S3495">SUM(_xlfn._xlws.FILTER($H$2:$H$7117,_xlfn.MAP($P$2:$P$7117,_xlfn.LAMBDA(_xlpm.x,_xlpm.x=$P3495))))</f>
        <v>1.5904572564612327E-3</v>
      </c>
      <c r="T3495" s="14">
        <f>$H3495/S3495</f>
        <v>6.25E-2</v>
      </c>
      <c r="U3495" s="14">
        <f>_xlfn.LET(_xlpm.freq,F3495,_xlpm.size,M3495+1,_xlpm.F,V3495,LOG(1+_xlpm.freq)*LOG(1+_xlpm.size)*_xlpm.F)</f>
        <v>4.367911775820215E-2</v>
      </c>
      <c r="V3495" s="14">
        <f>_xlfn.LET(_xlpm.a,T3495,_xlpm.b,R3495,2*_xlpm.a*_xlpm.b/(_xlpm.a+_xlpm.b))</f>
        <v>0.11764705882352941</v>
      </c>
      <c r="W3495" s="14">
        <f>_xlfn.LET(_xlpm.p,R3495,_xlpm.q,T3495,LOG(_xlpm.p/_xlpm.q))</f>
        <v>1.2041199826559248</v>
      </c>
      <c r="X3495" s="2"/>
    </row>
    <row r="3496" spans="1:24">
      <c r="A3496" s="1" t="str">
        <f>_xlfn.LET(_xlpm.sep," : ",CONCATENATE(O3496,_xlpm.sep,P3496))</f>
        <v>~xpeh~ : [kspɪ]</v>
      </c>
      <c r="B3496" s="1">
        <f>_xlfn.LET(_xlpm.d,$G3496,_xlpm.k,_xlfn.CONCAT(LEFT(TRIM(B$1),1),"*"),COUNTIF(_xlpm.d,_xlpm.k))</f>
        <v>0</v>
      </c>
      <c r="C3496" s="1">
        <f>_xlfn.LET(_xlpm.d,$G3496,_xlpm.k,_xlfn.CONCAT(LEFT(TRIM(C$1),1),"*"),COUNTIF(_xlpm.d,_xlpm.k))</f>
        <v>0</v>
      </c>
      <c r="D3496" s="1">
        <f>_xlfn.LET(_xlpm.d,$G3496,_xlpm.k,_xlfn.CONCAT(LEFT(TRIM(D$1),1),"*"),COUNTIF(_xlpm.d,_xlpm.k))</f>
        <v>0</v>
      </c>
      <c r="E3496" s="1">
        <f>LOG(F3496+1,10)</f>
        <v>0.47712125471966244</v>
      </c>
      <c r="F3496" s="7">
        <v>2</v>
      </c>
      <c r="G3496" s="9" t="s">
        <v>1553</v>
      </c>
      <c r="H3496" s="4">
        <f>F3496/freq.sum.r6e</f>
        <v>9.9403578528827041E-5</v>
      </c>
      <c r="I3496" s="1" t="str">
        <f>_xlfn.LET(_xlpm.sep,":",_xlpm.w,$G3496,LEFT(_xlpm.w,FIND(_xlpm.sep,_xlpm.w)-1))</f>
        <v>kspɪ</v>
      </c>
      <c r="J3496" s="1" t="str">
        <f>_xlfn.LET(_xlpm.sep,":",_xlpm.w,$G3496,RIGHT(_xlpm.w,LEN(_xlpm.w)-FIND(_xlpm.sep,_xlpm.w)))</f>
        <v>xpeh</v>
      </c>
      <c r="K3496" s="10">
        <f>_xlfn.LET(_xlpm.w,I3496,LEN(_xlpm.w))</f>
        <v>4</v>
      </c>
      <c r="L3496" s="10">
        <f>_xlfn.LET(_xlpm.w,J3496,LEN(_xlpm.w))</f>
        <v>4</v>
      </c>
      <c r="M3496" s="10">
        <f>_xlfn.LET(_xlpm.a,K3496,_xlpm.b,L3496,MAX(_xlpm.a,_xlpm.b))</f>
        <v>4</v>
      </c>
      <c r="N3496" s="10">
        <f>_xlfn.LET(_xlpm.d,(K3496,L3496),MAX(_xlpm.d)-MIN(_xlpm.d))</f>
        <v>0</v>
      </c>
      <c r="O3496" s="1" t="str">
        <f>_xlfn.LET(_xlpm.sep,":",_xlpm.w,$G3496,_xlfn.CONCAT("~",RIGHT(_xlpm.w,LEN(_xlpm.w)-FIND(_xlpm.sep,_xlpm.w)),"~"))</f>
        <v>~xpeh~</v>
      </c>
      <c r="P3496" s="1" t="str">
        <f>_xlfn.LET(_xlpm.sep,":",_xlpm.w,$G3496,_xlfn.CONCAT("[",LEFT(_xlpm.w,FIND(_xlpm.sep,_xlpm.w)-1),"]"))</f>
        <v>[kspɪ]</v>
      </c>
      <c r="Q3496" s="14" cm="1">
        <f t="array" ref="Q3496">SUM(_xlfn._xlws.FILTER($H$2:$H$7111,_xlfn.MAP($O$2:$O$7111,_xlfn.LAMBDA(_xlpm.x,_xlpm.x=$O3496))))</f>
        <v>9.9403578528827041E-5</v>
      </c>
      <c r="R3496" s="14">
        <f>$H3496/Q3496</f>
        <v>1</v>
      </c>
      <c r="S3496" s="14" cm="1">
        <f t="array" ref="S3496">SUM(_xlfn._xlws.FILTER($H$2:$H$7111,_xlfn.MAP($P$2:$P$7111,_xlfn.LAMBDA(_xlpm.x,_xlpm.x=$P3496))))</f>
        <v>1.5904572564612327E-3</v>
      </c>
      <c r="T3496" s="14">
        <f>$H3496/S3496</f>
        <v>6.25E-2</v>
      </c>
      <c r="U3496" s="14">
        <f>_xlfn.LET(_xlpm.freq,F3496,_xlpm.size,M3496+1,_xlpm.F,V3496,LOG(1+_xlpm.freq)*LOG(1+_xlpm.size)*_xlpm.F)</f>
        <v>4.367911775820215E-2</v>
      </c>
      <c r="V3496" s="14">
        <f>_xlfn.LET(_xlpm.a,T3496,_xlpm.b,R3496,2*_xlpm.a*_xlpm.b/(_xlpm.a+_xlpm.b))</f>
        <v>0.11764705882352941</v>
      </c>
      <c r="W3496" s="14">
        <f>_xlfn.LET(_xlpm.p,R3496,_xlpm.q,T3496,LOG(_xlpm.p/_xlpm.q))</f>
        <v>1.2041199826559248</v>
      </c>
      <c r="X3496" s="2"/>
    </row>
    <row r="3497" spans="1:24">
      <c r="A3497" s="1" t="str">
        <f>_xlfn.LET(_xlpm.sep," : ",CONCATENATE(O3497,_xlpm.sep,P3497))</f>
        <v>~quih~ : [kwɪ]</v>
      </c>
      <c r="B3497" s="1">
        <f>_xlfn.LET(_xlpm.d,$G3497,_xlpm.k,_xlfn.CONCAT(LEFT(TRIM(B$1),1),"*"),COUNTIF(_xlpm.d,_xlpm.k))</f>
        <v>0</v>
      </c>
      <c r="C3497" s="1">
        <f>_xlfn.LET(_xlpm.d,$G3497,_xlpm.k,_xlfn.CONCAT(LEFT(TRIM(C$1),1),"*"),COUNTIF(_xlpm.d,_xlpm.k))</f>
        <v>0</v>
      </c>
      <c r="D3497" s="1">
        <f>_xlfn.LET(_xlpm.d,$G3497,_xlpm.k,_xlfn.CONCAT(LEFT(TRIM(D$1),1),"*"),COUNTIF(_xlpm.d,_xlpm.k))</f>
        <v>0</v>
      </c>
      <c r="E3497" s="1">
        <f>LOG(F3497+1,10)</f>
        <v>0.47712125471966244</v>
      </c>
      <c r="F3497" s="7">
        <v>2</v>
      </c>
      <c r="G3497" s="9" t="s">
        <v>1732</v>
      </c>
      <c r="H3497" s="4">
        <f>F3497/freq.sum.r6e</f>
        <v>9.9403578528827041E-5</v>
      </c>
      <c r="I3497" s="1" t="str">
        <f>_xlfn.LET(_xlpm.sep,":",_xlpm.w,$G3497,LEFT(_xlpm.w,FIND(_xlpm.sep,_xlpm.w)-1))</f>
        <v>kwɪ</v>
      </c>
      <c r="J3497" s="1" t="str">
        <f>_xlfn.LET(_xlpm.sep,":",_xlpm.w,$G3497,RIGHT(_xlpm.w,LEN(_xlpm.w)-FIND(_xlpm.sep,_xlpm.w)))</f>
        <v>quih</v>
      </c>
      <c r="K3497" s="10">
        <f>_xlfn.LET(_xlpm.w,I3497,LEN(_xlpm.w))</f>
        <v>3</v>
      </c>
      <c r="L3497" s="10">
        <f>_xlfn.LET(_xlpm.w,J3497,LEN(_xlpm.w))</f>
        <v>4</v>
      </c>
      <c r="M3497" s="10">
        <f>_xlfn.LET(_xlpm.a,K3497,_xlpm.b,L3497,MAX(_xlpm.a,_xlpm.b))</f>
        <v>4</v>
      </c>
      <c r="N3497" s="10">
        <f>_xlfn.LET(_xlpm.d,(K3497,L3497),MAX(_xlpm.d)-MIN(_xlpm.d))</f>
        <v>1</v>
      </c>
      <c r="O3497" s="1" t="str">
        <f>_xlfn.LET(_xlpm.sep,":",_xlpm.w,$G3497,_xlfn.CONCAT("~",RIGHT(_xlpm.w,LEN(_xlpm.w)-FIND(_xlpm.sep,_xlpm.w)),"~"))</f>
        <v>~quih~</v>
      </c>
      <c r="P3497" s="1" t="str">
        <f>_xlfn.LET(_xlpm.sep,":",_xlpm.w,$G3497,_xlfn.CONCAT("[",LEFT(_xlpm.w,FIND(_xlpm.sep,_xlpm.w)-1),"]"))</f>
        <v>[kwɪ]</v>
      </c>
      <c r="Q3497" s="14" cm="1">
        <f t="array" ref="Q3497">SUM(_xlfn._xlws.FILTER($H$2:$H$7117,_xlfn.MAP($O$2:$O$7117,_xlfn.LAMBDA(_xlpm.x,_xlpm.x=$O3497))))</f>
        <v>9.9403578528827041E-5</v>
      </c>
      <c r="R3497" s="14">
        <f>$H3497/Q3497</f>
        <v>1</v>
      </c>
      <c r="S3497" s="14" cm="1">
        <f t="array" ref="S3497">SUM(_xlfn._xlws.FILTER($H$2:$H$7117,_xlfn.MAP($P$2:$P$7117,_xlfn.LAMBDA(_xlpm.x,_xlpm.x=$P3497))))</f>
        <v>1.5904572564612327E-3</v>
      </c>
      <c r="T3497" s="14">
        <f>$H3497/S3497</f>
        <v>6.25E-2</v>
      </c>
      <c r="U3497" s="14">
        <f>_xlfn.LET(_xlpm.freq,F3497,_xlpm.size,M3497+1,_xlpm.F,V3497,LOG(1+_xlpm.freq)*LOG(1+_xlpm.size)*_xlpm.F)</f>
        <v>4.367911775820215E-2</v>
      </c>
      <c r="V3497" s="14">
        <f>_xlfn.LET(_xlpm.a,T3497,_xlpm.b,R3497,2*_xlpm.a*_xlpm.b/(_xlpm.a+_xlpm.b))</f>
        <v>0.11764705882352941</v>
      </c>
      <c r="W3497" s="14">
        <f>_xlfn.LET(_xlpm.p,R3497,_xlpm.q,T3497,LOG(_xlpm.p/_xlpm.q))</f>
        <v>1.2041199826559248</v>
      </c>
      <c r="X3497" s="2"/>
    </row>
    <row r="3498" spans="1:24">
      <c r="A3498" s="1" t="str">
        <f>_xlfn.LET(_xlpm.sep," : ",CONCATENATE(O3498,_xlpm.sep,P3498))</f>
        <v>~ldih~ : [ldɪ]</v>
      </c>
      <c r="B3498" s="1">
        <f>_xlfn.LET(_xlpm.d,$G3498,_xlpm.k,_xlfn.CONCAT(LEFT(TRIM(B$1),1),"*"),COUNTIF(_xlpm.d,_xlpm.k))</f>
        <v>0</v>
      </c>
      <c r="C3498" s="1">
        <f>_xlfn.LET(_xlpm.d,$G3498,_xlpm.k,_xlfn.CONCAT(LEFT(TRIM(C$1),1),"*"),COUNTIF(_xlpm.d,_xlpm.k))</f>
        <v>0</v>
      </c>
      <c r="D3498" s="1">
        <f>_xlfn.LET(_xlpm.d,$G3498,_xlpm.k,_xlfn.CONCAT(LEFT(TRIM(D$1),1),"*"),COUNTIF(_xlpm.d,_xlpm.k))</f>
        <v>0</v>
      </c>
      <c r="E3498" s="1">
        <f>LOG(F3498+1,10)</f>
        <v>0.47712125471966244</v>
      </c>
      <c r="F3498" s="7">
        <v>2</v>
      </c>
      <c r="G3498" s="9" t="s">
        <v>2047</v>
      </c>
      <c r="H3498" s="4">
        <f>F3498/freq.sum.r6e</f>
        <v>9.9403578528827041E-5</v>
      </c>
      <c r="I3498" s="4" t="str">
        <f>_xlfn.LET(_xlpm.sep,":",_xlpm.w,$G3498,LEFT(_xlpm.w,FIND(_xlpm.sep,_xlpm.w)-1))</f>
        <v>ldɪ</v>
      </c>
      <c r="J3498" s="4" t="str">
        <f>_xlfn.LET(_xlpm.sep,":",_xlpm.w,$G3498,RIGHT(_xlpm.w,LEN(_xlpm.w)-FIND(_xlpm.sep,_xlpm.w)))</f>
        <v>ldih</v>
      </c>
      <c r="K3498" s="10">
        <f>_xlfn.LET(_xlpm.w,I3498,LEN(_xlpm.w))</f>
        <v>3</v>
      </c>
      <c r="L3498" s="10">
        <f>_xlfn.LET(_xlpm.w,J3498,LEN(_xlpm.w))</f>
        <v>4</v>
      </c>
      <c r="M3498" s="10">
        <f>_xlfn.LET(_xlpm.a,K3498,_xlpm.b,L3498,MAX(_xlpm.a,_xlpm.b))</f>
        <v>4</v>
      </c>
      <c r="N3498" s="10">
        <f>_xlfn.LET(_xlpm.d,(K3498,L3498),MAX(_xlpm.d)-MIN(_xlpm.d))</f>
        <v>1</v>
      </c>
      <c r="O3498" s="1" t="str">
        <f>_xlfn.LET(_xlpm.sep,":",_xlpm.w,$G3498,_xlfn.CONCAT("~",RIGHT(_xlpm.w,LEN(_xlpm.w)-FIND(_xlpm.sep,_xlpm.w)),"~"))</f>
        <v>~ldih~</v>
      </c>
      <c r="P3498" s="1" t="str">
        <f>_xlfn.LET(_xlpm.sep,":",_xlpm.w,$G3498,_xlfn.CONCAT("[",LEFT(_xlpm.w,FIND(_xlpm.sep,_xlpm.w)-1),"]"))</f>
        <v>[ldɪ]</v>
      </c>
      <c r="Q3498" s="14" cm="1">
        <f t="array" ref="Q3498">SUM(_xlfn._xlws.FILTER($H$2:$H$7109,_xlfn.MAP($O$2:$O$7109,_xlfn.LAMBDA(_xlpm.x,_xlpm.x=$O3498))))</f>
        <v>9.9403578528827041E-5</v>
      </c>
      <c r="R3498" s="14">
        <f>$H3498/Q3498</f>
        <v>1</v>
      </c>
      <c r="S3498" s="14" cm="1">
        <f t="array" ref="S3498">SUM(_xlfn._xlws.FILTER($H$2:$H$7109,_xlfn.MAP($P$2:$P$7109,_xlfn.LAMBDA(_xlpm.x,_xlpm.x=$P3498))))</f>
        <v>1.5904572564612327E-3</v>
      </c>
      <c r="T3498" s="14">
        <f>$H3498/S3498</f>
        <v>6.25E-2</v>
      </c>
      <c r="U3498" s="14">
        <f>_xlfn.LET(_xlpm.freq,F3498,_xlpm.size,M3498+1,_xlpm.F,V3498,LOG(1+_xlpm.freq)*LOG(1+_xlpm.size)*_xlpm.F)</f>
        <v>4.367911775820215E-2</v>
      </c>
      <c r="V3498" s="14">
        <f>_xlfn.LET(_xlpm.a,T3498,_xlpm.b,R3498,2*_xlpm.a*_xlpm.b/(_xlpm.a+_xlpm.b))</f>
        <v>0.11764705882352941</v>
      </c>
      <c r="W3498" s="14">
        <f>_xlfn.LET(_xlpm.p,R3498,_xlpm.q,T3498,LOG(_xlpm.p/_xlpm.q))</f>
        <v>1.2041199826559248</v>
      </c>
      <c r="X3498" s="2"/>
    </row>
    <row r="3499" spans="1:24">
      <c r="A3499" s="1" t="str">
        <f>_xlfn.LET(_xlpm.sep," : ",CONCATENATE(O3499,_xlpm.sep,P3499))</f>
        <v>~lfih~ : [lfɪ]</v>
      </c>
      <c r="B3499" s="1">
        <f>_xlfn.LET(_xlpm.d,$G3499,_xlpm.k,_xlfn.CONCAT(LEFT(TRIM(B$1),1),"*"),COUNTIF(_xlpm.d,_xlpm.k))</f>
        <v>0</v>
      </c>
      <c r="C3499" s="1">
        <f>_xlfn.LET(_xlpm.d,$G3499,_xlpm.k,_xlfn.CONCAT(LEFT(TRIM(C$1),1),"*"),COUNTIF(_xlpm.d,_xlpm.k))</f>
        <v>0</v>
      </c>
      <c r="D3499" s="1">
        <f>_xlfn.LET(_xlpm.d,$G3499,_xlpm.k,_xlfn.CONCAT(LEFT(TRIM(D$1),1),"*"),COUNTIF(_xlpm.d,_xlpm.k))</f>
        <v>0</v>
      </c>
      <c r="E3499" s="1">
        <f>LOG(F3499+1,10)</f>
        <v>0.47712125471966244</v>
      </c>
      <c r="F3499" s="7">
        <v>2</v>
      </c>
      <c r="G3499" s="9" t="s">
        <v>2074</v>
      </c>
      <c r="H3499" s="4">
        <f>F3499/freq.sum.r6e</f>
        <v>9.9403578528827041E-5</v>
      </c>
      <c r="I3499" s="1" t="str">
        <f>_xlfn.LET(_xlpm.sep,":",_xlpm.w,$G3499,LEFT(_xlpm.w,FIND(_xlpm.sep,_xlpm.w)-1))</f>
        <v>lfɪ</v>
      </c>
      <c r="J3499" s="1" t="str">
        <f>_xlfn.LET(_xlpm.sep,":",_xlpm.w,$G3499,RIGHT(_xlpm.w,LEN(_xlpm.w)-FIND(_xlpm.sep,_xlpm.w)))</f>
        <v>lfih</v>
      </c>
      <c r="K3499" s="10">
        <f>_xlfn.LET(_xlpm.w,I3499,LEN(_xlpm.w))</f>
        <v>3</v>
      </c>
      <c r="L3499" s="10">
        <f>_xlfn.LET(_xlpm.w,J3499,LEN(_xlpm.w))</f>
        <v>4</v>
      </c>
      <c r="M3499" s="10">
        <f>_xlfn.LET(_xlpm.a,K3499,_xlpm.b,L3499,MAX(_xlpm.a,_xlpm.b))</f>
        <v>4</v>
      </c>
      <c r="N3499" s="10">
        <f>_xlfn.LET(_xlpm.d,(K3499,L3499),MAX(_xlpm.d)-MIN(_xlpm.d))</f>
        <v>1</v>
      </c>
      <c r="O3499" s="1" t="str">
        <f>_xlfn.LET(_xlpm.sep,":",_xlpm.w,$G3499,_xlfn.CONCAT("~",RIGHT(_xlpm.w,LEN(_xlpm.w)-FIND(_xlpm.sep,_xlpm.w)),"~"))</f>
        <v>~lfih~</v>
      </c>
      <c r="P3499" s="1" t="str">
        <f>_xlfn.LET(_xlpm.sep,":",_xlpm.w,$G3499,_xlfn.CONCAT("[",LEFT(_xlpm.w,FIND(_xlpm.sep,_xlpm.w)-1),"]"))</f>
        <v>[lfɪ]</v>
      </c>
      <c r="Q3499" s="14" cm="1">
        <f t="array" ref="Q3499">SUM(_xlfn._xlws.FILTER($H$2:$H$7117,_xlfn.MAP($O$2:$O$7117,_xlfn.LAMBDA(_xlpm.x,_xlpm.x=$O3499))))</f>
        <v>9.9403578528827041E-5</v>
      </c>
      <c r="R3499" s="14">
        <f>$H3499/Q3499</f>
        <v>1</v>
      </c>
      <c r="S3499" s="14" cm="1">
        <f t="array" ref="S3499">SUM(_xlfn._xlws.FILTER($H$2:$H$7117,_xlfn.MAP($P$2:$P$7117,_xlfn.LAMBDA(_xlpm.x,_xlpm.x=$P3499))))</f>
        <v>1.5904572564612327E-3</v>
      </c>
      <c r="T3499" s="14">
        <f>$H3499/S3499</f>
        <v>6.25E-2</v>
      </c>
      <c r="U3499" s="14">
        <f>_xlfn.LET(_xlpm.freq,F3499,_xlpm.size,M3499+1,_xlpm.F,V3499,LOG(1+_xlpm.freq)*LOG(1+_xlpm.size)*_xlpm.F)</f>
        <v>4.367911775820215E-2</v>
      </c>
      <c r="V3499" s="14">
        <f>_xlfn.LET(_xlpm.a,T3499,_xlpm.b,R3499,2*_xlpm.a*_xlpm.b/(_xlpm.a+_xlpm.b))</f>
        <v>0.11764705882352941</v>
      </c>
      <c r="W3499" s="14">
        <f>_xlfn.LET(_xlpm.p,R3499,_xlpm.q,T3499,LOG(_xlpm.p/_xlpm.q))</f>
        <v>1.2041199826559248</v>
      </c>
      <c r="X3499" s="2"/>
    </row>
    <row r="3500" spans="1:24">
      <c r="A3500" s="1" t="str">
        <f>_xlfn.LET(_xlpm.sep," : ",CONCATENATE(O3500,_xlpm.sep,P3500))</f>
        <v>~lkeh~ : [lkɪ]</v>
      </c>
      <c r="B3500" s="1">
        <f>_xlfn.LET(_xlpm.d,$G3500,_xlpm.k,_xlfn.CONCAT(LEFT(TRIM(B$1),1),"*"),COUNTIF(_xlpm.d,_xlpm.k))</f>
        <v>0</v>
      </c>
      <c r="C3500" s="1">
        <f>_xlfn.LET(_xlpm.d,$G3500,_xlpm.k,_xlfn.CONCAT(LEFT(TRIM(C$1),1),"*"),COUNTIF(_xlpm.d,_xlpm.k))</f>
        <v>0</v>
      </c>
      <c r="D3500" s="1">
        <f>_xlfn.LET(_xlpm.d,$G3500,_xlpm.k,_xlfn.CONCAT(LEFT(TRIM(D$1),1),"*"),COUNTIF(_xlpm.d,_xlpm.k))</f>
        <v>0</v>
      </c>
      <c r="E3500" s="1">
        <f>LOG(F3500+1,10)</f>
        <v>0.47712125471966244</v>
      </c>
      <c r="F3500" s="7">
        <v>2</v>
      </c>
      <c r="G3500" s="9" t="s">
        <v>2141</v>
      </c>
      <c r="H3500" s="4">
        <f>F3500/freq.sum.r6e</f>
        <v>9.9403578528827041E-5</v>
      </c>
      <c r="I3500" s="1" t="str">
        <f>_xlfn.LET(_xlpm.sep,":",_xlpm.w,$G3500,LEFT(_xlpm.w,FIND(_xlpm.sep,_xlpm.w)-1))</f>
        <v>lkɪ</v>
      </c>
      <c r="J3500" s="1" t="str">
        <f>_xlfn.LET(_xlpm.sep,":",_xlpm.w,$G3500,RIGHT(_xlpm.w,LEN(_xlpm.w)-FIND(_xlpm.sep,_xlpm.w)))</f>
        <v>lkeh</v>
      </c>
      <c r="K3500" s="10">
        <f>_xlfn.LET(_xlpm.w,I3500,LEN(_xlpm.w))</f>
        <v>3</v>
      </c>
      <c r="L3500" s="10">
        <f>_xlfn.LET(_xlpm.w,J3500,LEN(_xlpm.w))</f>
        <v>4</v>
      </c>
      <c r="M3500" s="10">
        <f>_xlfn.LET(_xlpm.a,K3500,_xlpm.b,L3500,MAX(_xlpm.a,_xlpm.b))</f>
        <v>4</v>
      </c>
      <c r="N3500" s="10">
        <f>_xlfn.LET(_xlpm.d,(K3500,L3500),MAX(_xlpm.d)-MIN(_xlpm.d))</f>
        <v>1</v>
      </c>
      <c r="O3500" s="1" t="str">
        <f>_xlfn.LET(_xlpm.sep,":",_xlpm.w,$G3500,_xlfn.CONCAT("~",RIGHT(_xlpm.w,LEN(_xlpm.w)-FIND(_xlpm.sep,_xlpm.w)),"~"))</f>
        <v>~lkeh~</v>
      </c>
      <c r="P3500" s="1" t="str">
        <f>_xlfn.LET(_xlpm.sep,":",_xlpm.w,$G3500,_xlfn.CONCAT("[",LEFT(_xlpm.w,FIND(_xlpm.sep,_xlpm.w)-1),"]"))</f>
        <v>[lkɪ]</v>
      </c>
      <c r="Q3500" s="14" cm="1">
        <f t="array" ref="Q3500">SUM(_xlfn._xlws.FILTER($H$2:$H$7117,_xlfn.MAP($O$2:$O$7117,_xlfn.LAMBDA(_xlpm.x,_xlpm.x=$O3500))))</f>
        <v>9.9403578528827041E-5</v>
      </c>
      <c r="R3500" s="14">
        <f>$H3500/Q3500</f>
        <v>1</v>
      </c>
      <c r="S3500" s="14" cm="1">
        <f t="array" ref="S3500">SUM(_xlfn._xlws.FILTER($H$2:$H$7117,_xlfn.MAP($P$2:$P$7117,_xlfn.LAMBDA(_xlpm.x,_xlpm.x=$P3500))))</f>
        <v>1.5904572564612327E-3</v>
      </c>
      <c r="T3500" s="14">
        <f>$H3500/S3500</f>
        <v>6.25E-2</v>
      </c>
      <c r="U3500" s="14">
        <f>_xlfn.LET(_xlpm.freq,F3500,_xlpm.size,M3500+1,_xlpm.F,V3500,LOG(1+_xlpm.freq)*LOG(1+_xlpm.size)*_xlpm.F)</f>
        <v>4.367911775820215E-2</v>
      </c>
      <c r="V3500" s="14">
        <f>_xlfn.LET(_xlpm.a,T3500,_xlpm.b,R3500,2*_xlpm.a*_xlpm.b/(_xlpm.a+_xlpm.b))</f>
        <v>0.11764705882352941</v>
      </c>
      <c r="W3500" s="14">
        <f>_xlfn.LET(_xlpm.p,R3500,_xlpm.q,T3500,LOG(_xlpm.p/_xlpm.q))</f>
        <v>1.2041199826559248</v>
      </c>
      <c r="X3500" s="2"/>
    </row>
    <row r="3501" spans="1:24">
      <c r="A3501" s="1" t="str">
        <f>_xlfn.LET(_xlpm.sep," : ",CONCATENATE(O3501,_xlpm.sep,P3501))</f>
        <v>~lryh~ : [lɹɪ]</v>
      </c>
      <c r="B3501" s="1">
        <f>_xlfn.LET(_xlpm.d,$G3501,_xlpm.k,_xlfn.CONCAT(LEFT(TRIM(B$1),1),"*"),COUNTIF(_xlpm.d,_xlpm.k))</f>
        <v>0</v>
      </c>
      <c r="C3501" s="1">
        <f>_xlfn.LET(_xlpm.d,$G3501,_xlpm.k,_xlfn.CONCAT(LEFT(TRIM(C$1),1),"*"),COUNTIF(_xlpm.d,_xlpm.k))</f>
        <v>0</v>
      </c>
      <c r="D3501" s="1">
        <f>_xlfn.LET(_xlpm.d,$G3501,_xlpm.k,_xlfn.CONCAT(LEFT(TRIM(D$1),1),"*"),COUNTIF(_xlpm.d,_xlpm.k))</f>
        <v>0</v>
      </c>
      <c r="E3501" s="1">
        <f>LOG(F3501+1,10)</f>
        <v>0.47712125471966244</v>
      </c>
      <c r="F3501" s="7">
        <v>2</v>
      </c>
      <c r="G3501" s="9" t="s">
        <v>2429</v>
      </c>
      <c r="H3501" s="4">
        <f>F3501/freq.sum.r6e</f>
        <v>9.9403578528827041E-5</v>
      </c>
      <c r="I3501" s="1" t="str">
        <f>_xlfn.LET(_xlpm.sep,":",_xlpm.w,$G3501,LEFT(_xlpm.w,FIND(_xlpm.sep,_xlpm.w)-1))</f>
        <v>lɹɪ</v>
      </c>
      <c r="J3501" s="1" t="str">
        <f>_xlfn.LET(_xlpm.sep,":",_xlpm.w,$G3501,RIGHT(_xlpm.w,LEN(_xlpm.w)-FIND(_xlpm.sep,_xlpm.w)))</f>
        <v>lryh</v>
      </c>
      <c r="K3501" s="10">
        <f>_xlfn.LET(_xlpm.w,I3501,LEN(_xlpm.w))</f>
        <v>3</v>
      </c>
      <c r="L3501" s="10">
        <f>_xlfn.LET(_xlpm.w,J3501,LEN(_xlpm.w))</f>
        <v>4</v>
      </c>
      <c r="M3501" s="10">
        <f>_xlfn.LET(_xlpm.a,K3501,_xlpm.b,L3501,MAX(_xlpm.a,_xlpm.b))</f>
        <v>4</v>
      </c>
      <c r="N3501" s="10">
        <f>_xlfn.LET(_xlpm.d,(K3501,L3501),MAX(_xlpm.d)-MIN(_xlpm.d))</f>
        <v>1</v>
      </c>
      <c r="O3501" s="1" t="str">
        <f>_xlfn.LET(_xlpm.sep,":",_xlpm.w,$G3501,_xlfn.CONCAT("~",RIGHT(_xlpm.w,LEN(_xlpm.w)-FIND(_xlpm.sep,_xlpm.w)),"~"))</f>
        <v>~lryh~</v>
      </c>
      <c r="P3501" s="1" t="str">
        <f>_xlfn.LET(_xlpm.sep,":",_xlpm.w,$G3501,_xlfn.CONCAT("[",LEFT(_xlpm.w,FIND(_xlpm.sep,_xlpm.w)-1),"]"))</f>
        <v>[lɹɪ]</v>
      </c>
      <c r="Q3501" s="14" cm="1">
        <f t="array" ref="Q3501">SUM(_xlfn._xlws.FILTER($H$2:$H$7117,_xlfn.MAP($O$2:$O$7117,_xlfn.LAMBDA(_xlpm.x,_xlpm.x=$O3501))))</f>
        <v>9.9403578528827041E-5</v>
      </c>
      <c r="R3501" s="14">
        <f>$H3501/Q3501</f>
        <v>1</v>
      </c>
      <c r="S3501" s="14" cm="1">
        <f t="array" ref="S3501">SUM(_xlfn._xlws.FILTER($H$2:$H$7117,_xlfn.MAP($P$2:$P$7117,_xlfn.LAMBDA(_xlpm.x,_xlpm.x=$P3501))))</f>
        <v>1.5904572564612327E-3</v>
      </c>
      <c r="T3501" s="14">
        <f>$H3501/S3501</f>
        <v>6.25E-2</v>
      </c>
      <c r="U3501" s="14">
        <f>_xlfn.LET(_xlpm.freq,F3501,_xlpm.size,M3501+1,_xlpm.F,V3501,LOG(1+_xlpm.freq)*LOG(1+_xlpm.size)*_xlpm.F)</f>
        <v>4.367911775820215E-2</v>
      </c>
      <c r="V3501" s="14">
        <f>_xlfn.LET(_xlpm.a,T3501,_xlpm.b,R3501,2*_xlpm.a*_xlpm.b/(_xlpm.a+_xlpm.b))</f>
        <v>0.11764705882352941</v>
      </c>
      <c r="W3501" s="14">
        <f>_xlfn.LET(_xlpm.p,R3501,_xlpm.q,T3501,LOG(_xlpm.p/_xlpm.q))</f>
        <v>1.2041199826559248</v>
      </c>
      <c r="X3501" s="2"/>
    </row>
    <row r="3502" spans="1:24">
      <c r="A3502" s="1" t="str">
        <f>_xlfn.LET(_xlpm.sep," : ",CONCATENATE(O3502,_xlpm.sep,P3502))</f>
        <v>~mbih~ : [mbɪ]</v>
      </c>
      <c r="B3502" s="1">
        <f>_xlfn.LET(_xlpm.d,$G3502,_xlpm.k,_xlfn.CONCAT(LEFT(TRIM(B$1),1),"*"),COUNTIF(_xlpm.d,_xlpm.k))</f>
        <v>0</v>
      </c>
      <c r="C3502" s="1">
        <f>_xlfn.LET(_xlpm.d,$G3502,_xlpm.k,_xlfn.CONCAT(LEFT(TRIM(C$1),1),"*"),COUNTIF(_xlpm.d,_xlpm.k))</f>
        <v>1</v>
      </c>
      <c r="D3502" s="1">
        <f>_xlfn.LET(_xlpm.d,$G3502,_xlpm.k,_xlfn.CONCAT(LEFT(TRIM(D$1),1),"*"),COUNTIF(_xlpm.d,_xlpm.k))</f>
        <v>0</v>
      </c>
      <c r="E3502" s="1">
        <f>LOG(F3502+1,10)</f>
        <v>0.47712125471966244</v>
      </c>
      <c r="F3502" s="7">
        <v>2</v>
      </c>
      <c r="G3502" s="9" t="s">
        <v>2487</v>
      </c>
      <c r="H3502" s="4">
        <f>F3502/freq.sum.r6e</f>
        <v>9.9403578528827041E-5</v>
      </c>
      <c r="I3502" s="1" t="str">
        <f>_xlfn.LET(_xlpm.sep,":",_xlpm.w,$G3502,LEFT(_xlpm.w,FIND(_xlpm.sep,_xlpm.w)-1))</f>
        <v>mbɪ</v>
      </c>
      <c r="J3502" s="1" t="str">
        <f>_xlfn.LET(_xlpm.sep,":",_xlpm.w,$G3502,RIGHT(_xlpm.w,LEN(_xlpm.w)-FIND(_xlpm.sep,_xlpm.w)))</f>
        <v>mbih</v>
      </c>
      <c r="K3502" s="10">
        <f>_xlfn.LET(_xlpm.w,I3502,LEN(_xlpm.w))</f>
        <v>3</v>
      </c>
      <c r="L3502" s="10">
        <f>_xlfn.LET(_xlpm.w,J3502,LEN(_xlpm.w))</f>
        <v>4</v>
      </c>
      <c r="M3502" s="10">
        <f>_xlfn.LET(_xlpm.a,K3502,_xlpm.b,L3502,MAX(_xlpm.a,_xlpm.b))</f>
        <v>4</v>
      </c>
      <c r="N3502" s="10">
        <f>_xlfn.LET(_xlpm.d,(K3502,L3502),MAX(_xlpm.d)-MIN(_xlpm.d))</f>
        <v>1</v>
      </c>
      <c r="O3502" s="1" t="str">
        <f>_xlfn.LET(_xlpm.sep,":",_xlpm.w,$G3502,_xlfn.CONCAT("~",RIGHT(_xlpm.w,LEN(_xlpm.w)-FIND(_xlpm.sep,_xlpm.w)),"~"))</f>
        <v>~mbih~</v>
      </c>
      <c r="P3502" s="1" t="str">
        <f>_xlfn.LET(_xlpm.sep,":",_xlpm.w,$G3502,_xlfn.CONCAT("[",LEFT(_xlpm.w,FIND(_xlpm.sep,_xlpm.w)-1),"]"))</f>
        <v>[mbɪ]</v>
      </c>
      <c r="Q3502" s="14" cm="1">
        <f t="array" ref="Q3502">SUM(_xlfn._xlws.FILTER($H$2:$H$7117,_xlfn.MAP($O$2:$O$7117,_xlfn.LAMBDA(_xlpm.x,_xlpm.x=$O3502))))</f>
        <v>9.9403578528827041E-5</v>
      </c>
      <c r="R3502" s="14">
        <f>$H3502/Q3502</f>
        <v>1</v>
      </c>
      <c r="S3502" s="14" cm="1">
        <f t="array" ref="S3502">SUM(_xlfn._xlws.FILTER($H$2:$H$7117,_xlfn.MAP($P$2:$P$7117,_xlfn.LAMBDA(_xlpm.x,_xlpm.x=$P3502))))</f>
        <v>1.5904572564612327E-3</v>
      </c>
      <c r="T3502" s="14">
        <f>$H3502/S3502</f>
        <v>6.25E-2</v>
      </c>
      <c r="U3502" s="14">
        <f>_xlfn.LET(_xlpm.freq,F3502,_xlpm.size,M3502+1,_xlpm.F,V3502,LOG(1+_xlpm.freq)*LOG(1+_xlpm.size)*_xlpm.F)</f>
        <v>4.367911775820215E-2</v>
      </c>
      <c r="V3502" s="14">
        <f>_xlfn.LET(_xlpm.a,T3502,_xlpm.b,R3502,2*_xlpm.a*_xlpm.b/(_xlpm.a+_xlpm.b))</f>
        <v>0.11764705882352941</v>
      </c>
      <c r="W3502" s="14">
        <f>_xlfn.LET(_xlpm.p,R3502,_xlpm.q,T3502,LOG(_xlpm.p/_xlpm.q))</f>
        <v>1.2041199826559248</v>
      </c>
      <c r="X3502" s="2"/>
    </row>
    <row r="3503" spans="1:24">
      <c r="A3503" s="1" t="str">
        <f>_xlfn.LET(_xlpm.sep," : ",CONCATENATE(O3503,_xlpm.sep,P3503))</f>
        <v>~mfyh~ : [mfɪ]</v>
      </c>
      <c r="B3503" s="1">
        <f>_xlfn.LET(_xlpm.d,$G3503,_xlpm.k,_xlfn.CONCAT(LEFT(TRIM(B$1),1),"*"),COUNTIF(_xlpm.d,_xlpm.k))</f>
        <v>0</v>
      </c>
      <c r="C3503" s="1">
        <f>_xlfn.LET(_xlpm.d,$G3503,_xlpm.k,_xlfn.CONCAT(LEFT(TRIM(C$1),1),"*"),COUNTIF(_xlpm.d,_xlpm.k))</f>
        <v>1</v>
      </c>
      <c r="D3503" s="1">
        <f>_xlfn.LET(_xlpm.d,$G3503,_xlpm.k,_xlfn.CONCAT(LEFT(TRIM(D$1),1),"*"),COUNTIF(_xlpm.d,_xlpm.k))</f>
        <v>0</v>
      </c>
      <c r="E3503" s="1">
        <f>LOG(F3503+1,10)</f>
        <v>0.47712125471966244</v>
      </c>
      <c r="F3503" s="7">
        <v>2</v>
      </c>
      <c r="G3503" s="9" t="s">
        <v>2534</v>
      </c>
      <c r="H3503" s="4">
        <f>F3503/freq.sum.r6e</f>
        <v>9.9403578528827041E-5</v>
      </c>
      <c r="I3503" s="4" t="str">
        <f>_xlfn.LET(_xlpm.sep,":",_xlpm.w,$G3503,LEFT(_xlpm.w,FIND(_xlpm.sep,_xlpm.w)-1))</f>
        <v>mfɪ</v>
      </c>
      <c r="J3503" s="4" t="str">
        <f>_xlfn.LET(_xlpm.sep,":",_xlpm.w,$G3503,RIGHT(_xlpm.w,LEN(_xlpm.w)-FIND(_xlpm.sep,_xlpm.w)))</f>
        <v>mfyh</v>
      </c>
      <c r="K3503" s="10">
        <f>_xlfn.LET(_xlpm.w,I3503,LEN(_xlpm.w))</f>
        <v>3</v>
      </c>
      <c r="L3503" s="10">
        <f>_xlfn.LET(_xlpm.w,J3503,LEN(_xlpm.w))</f>
        <v>4</v>
      </c>
      <c r="M3503" s="10">
        <f>_xlfn.LET(_xlpm.a,K3503,_xlpm.b,L3503,MAX(_xlpm.a,_xlpm.b))</f>
        <v>4</v>
      </c>
      <c r="N3503" s="10">
        <f>_xlfn.LET(_xlpm.d,(K3503,L3503),MAX(_xlpm.d)-MIN(_xlpm.d))</f>
        <v>1</v>
      </c>
      <c r="O3503" s="1" t="str">
        <f>_xlfn.LET(_xlpm.sep,":",_xlpm.w,$G3503,_xlfn.CONCAT("~",RIGHT(_xlpm.w,LEN(_xlpm.w)-FIND(_xlpm.sep,_xlpm.w)),"~"))</f>
        <v>~mfyh~</v>
      </c>
      <c r="P3503" s="1" t="str">
        <f>_xlfn.LET(_xlpm.sep,":",_xlpm.w,$G3503,_xlfn.CONCAT("[",LEFT(_xlpm.w,FIND(_xlpm.sep,_xlpm.w)-1),"]"))</f>
        <v>[mfɪ]</v>
      </c>
      <c r="Q3503" s="14" cm="1">
        <f t="array" ref="Q3503">SUM(_xlfn._xlws.FILTER($H$2:$H$7109,_xlfn.MAP($O$2:$O$7109,_xlfn.LAMBDA(_xlpm.x,_xlpm.x=$O3503))))</f>
        <v>9.9403578528827041E-5</v>
      </c>
      <c r="R3503" s="14">
        <f>$H3503/Q3503</f>
        <v>1</v>
      </c>
      <c r="S3503" s="14" cm="1">
        <f t="array" ref="S3503">SUM(_xlfn._xlws.FILTER($H$2:$H$7109,_xlfn.MAP($P$2:$P$7109,_xlfn.LAMBDA(_xlpm.x,_xlpm.x=$P3503))))</f>
        <v>1.5904572564612327E-3</v>
      </c>
      <c r="T3503" s="14">
        <f>$H3503/S3503</f>
        <v>6.25E-2</v>
      </c>
      <c r="U3503" s="14">
        <f>_xlfn.LET(_xlpm.freq,F3503,_xlpm.size,M3503+1,_xlpm.F,V3503,LOG(1+_xlpm.freq)*LOG(1+_xlpm.size)*_xlpm.F)</f>
        <v>4.367911775820215E-2</v>
      </c>
      <c r="V3503" s="14">
        <f>_xlfn.LET(_xlpm.a,T3503,_xlpm.b,R3503,2*_xlpm.a*_xlpm.b/(_xlpm.a+_xlpm.b))</f>
        <v>0.11764705882352941</v>
      </c>
      <c r="W3503" s="14">
        <f>_xlfn.LET(_xlpm.p,R3503,_xlpm.q,T3503,LOG(_xlpm.p/_xlpm.q))</f>
        <v>1.2041199826559248</v>
      </c>
      <c r="X3503" s="2"/>
    </row>
    <row r="3504" spans="1:24">
      <c r="A3504" s="1" t="str">
        <f>_xlfn.LET(_xlpm.sep," : ",CONCATENATE(O3504,_xlpm.sep,P3504))</f>
        <v>~ndih~ : [ndɪ]</v>
      </c>
      <c r="B3504" s="1">
        <f>_xlfn.LET(_xlpm.d,$G3504,_xlpm.k,_xlfn.CONCAT(LEFT(TRIM(B$1),1),"*"),COUNTIF(_xlpm.d,_xlpm.k))</f>
        <v>0</v>
      </c>
      <c r="C3504" s="1">
        <f>_xlfn.LET(_xlpm.d,$G3504,_xlpm.k,_xlfn.CONCAT(LEFT(TRIM(C$1),1),"*"),COUNTIF(_xlpm.d,_xlpm.k))</f>
        <v>0</v>
      </c>
      <c r="D3504" s="1">
        <f>_xlfn.LET(_xlpm.d,$G3504,_xlpm.k,_xlfn.CONCAT(LEFT(TRIM(D$1),1),"*"),COUNTIF(_xlpm.d,_xlpm.k))</f>
        <v>1</v>
      </c>
      <c r="E3504" s="1">
        <f>LOG(F3504+1,10)</f>
        <v>0.47712125471966244</v>
      </c>
      <c r="F3504" s="7">
        <v>2</v>
      </c>
      <c r="G3504" s="9" t="s">
        <v>2875</v>
      </c>
      <c r="H3504" s="4">
        <f>F3504/freq.sum.r6e</f>
        <v>9.9403578528827041E-5</v>
      </c>
      <c r="I3504" s="1" t="str">
        <f>_xlfn.LET(_xlpm.sep,":",_xlpm.w,$G3504,LEFT(_xlpm.w,FIND(_xlpm.sep,_xlpm.w)-1))</f>
        <v>ndɪ</v>
      </c>
      <c r="J3504" s="1" t="str">
        <f>_xlfn.LET(_xlpm.sep,":",_xlpm.w,$G3504,RIGHT(_xlpm.w,LEN(_xlpm.w)-FIND(_xlpm.sep,_xlpm.w)))</f>
        <v>ndih</v>
      </c>
      <c r="K3504" s="10">
        <f>_xlfn.LET(_xlpm.w,I3504,LEN(_xlpm.w))</f>
        <v>3</v>
      </c>
      <c r="L3504" s="10">
        <f>_xlfn.LET(_xlpm.w,J3504,LEN(_xlpm.w))</f>
        <v>4</v>
      </c>
      <c r="M3504" s="10">
        <f>_xlfn.LET(_xlpm.a,K3504,_xlpm.b,L3504,MAX(_xlpm.a,_xlpm.b))</f>
        <v>4</v>
      </c>
      <c r="N3504" s="10">
        <f>_xlfn.LET(_xlpm.d,(K3504,L3504),MAX(_xlpm.d)-MIN(_xlpm.d))</f>
        <v>1</v>
      </c>
      <c r="O3504" s="1" t="str">
        <f>_xlfn.LET(_xlpm.sep,":",_xlpm.w,$G3504,_xlfn.CONCAT("~",RIGHT(_xlpm.w,LEN(_xlpm.w)-FIND(_xlpm.sep,_xlpm.w)),"~"))</f>
        <v>~ndih~</v>
      </c>
      <c r="P3504" s="1" t="str">
        <f>_xlfn.LET(_xlpm.sep,":",_xlpm.w,$G3504,_xlfn.CONCAT("[",LEFT(_xlpm.w,FIND(_xlpm.sep,_xlpm.w)-1),"]"))</f>
        <v>[ndɪ]</v>
      </c>
      <c r="Q3504" s="14" cm="1">
        <f t="array" ref="Q3504">SUM(_xlfn._xlws.FILTER($H$2:$H$7111,_xlfn.MAP($O$2:$O$7111,_xlfn.LAMBDA(_xlpm.x,_xlpm.x=$O3504))))</f>
        <v>9.9403578528827041E-5</v>
      </c>
      <c r="R3504" s="14">
        <f>$H3504/Q3504</f>
        <v>1</v>
      </c>
      <c r="S3504" s="14" cm="1">
        <f t="array" ref="S3504">SUM(_xlfn._xlws.FILTER($H$2:$H$7111,_xlfn.MAP($P$2:$P$7111,_xlfn.LAMBDA(_xlpm.x,_xlpm.x=$P3504))))</f>
        <v>1.5904572564612327E-3</v>
      </c>
      <c r="T3504" s="14">
        <f>$H3504/S3504</f>
        <v>6.25E-2</v>
      </c>
      <c r="U3504" s="14">
        <f>_xlfn.LET(_xlpm.freq,F3504,_xlpm.size,M3504+1,_xlpm.F,V3504,LOG(1+_xlpm.freq)*LOG(1+_xlpm.size)*_xlpm.F)</f>
        <v>4.367911775820215E-2</v>
      </c>
      <c r="V3504" s="14">
        <f>_xlfn.LET(_xlpm.a,T3504,_xlpm.b,R3504,2*_xlpm.a*_xlpm.b/(_xlpm.a+_xlpm.b))</f>
        <v>0.11764705882352941</v>
      </c>
      <c r="W3504" s="14">
        <f>_xlfn.LET(_xlpm.p,R3504,_xlpm.q,T3504,LOG(_xlpm.p/_xlpm.q))</f>
        <v>1.2041199826559248</v>
      </c>
      <c r="X3504" s="2"/>
    </row>
    <row r="3505" spans="1:24">
      <c r="A3505" s="1" t="str">
        <f>_xlfn.LET(_xlpm.sep," : ",CONCATENATE(O3505,_xlpm.sep,P3505))</f>
        <v>~nlyh~ : [nlɪ]</v>
      </c>
      <c r="B3505" s="1">
        <f>_xlfn.LET(_xlpm.d,$G3505,_xlpm.k,_xlfn.CONCAT(LEFT(TRIM(B$1),1),"*"),COUNTIF(_xlpm.d,_xlpm.k))</f>
        <v>0</v>
      </c>
      <c r="C3505" s="1">
        <f>_xlfn.LET(_xlpm.d,$G3505,_xlpm.k,_xlfn.CONCAT(LEFT(TRIM(C$1),1),"*"),COUNTIF(_xlpm.d,_xlpm.k))</f>
        <v>0</v>
      </c>
      <c r="D3505" s="1">
        <f>_xlfn.LET(_xlpm.d,$G3505,_xlpm.k,_xlfn.CONCAT(LEFT(TRIM(D$1),1),"*"),COUNTIF(_xlpm.d,_xlpm.k))</f>
        <v>1</v>
      </c>
      <c r="E3505" s="1">
        <f>LOG(F3505+1,10)</f>
        <v>0.47712125471966244</v>
      </c>
      <c r="F3505" s="7">
        <v>2</v>
      </c>
      <c r="G3505" s="9" t="s">
        <v>3031</v>
      </c>
      <c r="H3505" s="4">
        <f>F3505/freq.sum.r6e</f>
        <v>9.9403578528827041E-5</v>
      </c>
      <c r="I3505" s="1" t="str">
        <f>_xlfn.LET(_xlpm.sep,":",_xlpm.w,$G3505,LEFT(_xlpm.w,FIND(_xlpm.sep,_xlpm.w)-1))</f>
        <v>nlɪ</v>
      </c>
      <c r="J3505" s="1" t="str">
        <f>_xlfn.LET(_xlpm.sep,":",_xlpm.w,$G3505,RIGHT(_xlpm.w,LEN(_xlpm.w)-FIND(_xlpm.sep,_xlpm.w)))</f>
        <v>nlyh</v>
      </c>
      <c r="K3505" s="10">
        <f>_xlfn.LET(_xlpm.w,I3505,LEN(_xlpm.w))</f>
        <v>3</v>
      </c>
      <c r="L3505" s="10">
        <f>_xlfn.LET(_xlpm.w,J3505,LEN(_xlpm.w))</f>
        <v>4</v>
      </c>
      <c r="M3505" s="10">
        <f>_xlfn.LET(_xlpm.a,K3505,_xlpm.b,L3505,MAX(_xlpm.a,_xlpm.b))</f>
        <v>4</v>
      </c>
      <c r="N3505" s="10">
        <f>_xlfn.LET(_xlpm.d,(K3505,L3505),MAX(_xlpm.d)-MIN(_xlpm.d))</f>
        <v>1</v>
      </c>
      <c r="O3505" s="1" t="str">
        <f>_xlfn.LET(_xlpm.sep,":",_xlpm.w,$G3505,_xlfn.CONCAT("~",RIGHT(_xlpm.w,LEN(_xlpm.w)-FIND(_xlpm.sep,_xlpm.w)),"~"))</f>
        <v>~nlyh~</v>
      </c>
      <c r="P3505" s="1" t="str">
        <f>_xlfn.LET(_xlpm.sep,":",_xlpm.w,$G3505,_xlfn.CONCAT("[",LEFT(_xlpm.w,FIND(_xlpm.sep,_xlpm.w)-1),"]"))</f>
        <v>[nlɪ]</v>
      </c>
      <c r="Q3505" s="14" cm="1">
        <f t="array" ref="Q3505">SUM(_xlfn._xlws.FILTER($H$2:$H$7117,_xlfn.MAP($O$2:$O$7117,_xlfn.LAMBDA(_xlpm.x,_xlpm.x=$O3505))))</f>
        <v>9.9403578528827041E-5</v>
      </c>
      <c r="R3505" s="14">
        <f>$H3505/Q3505</f>
        <v>1</v>
      </c>
      <c r="S3505" s="14" cm="1">
        <f t="array" ref="S3505">SUM(_xlfn._xlws.FILTER($H$2:$H$7117,_xlfn.MAP($P$2:$P$7117,_xlfn.LAMBDA(_xlpm.x,_xlpm.x=$P3505))))</f>
        <v>1.5904572564612327E-3</v>
      </c>
      <c r="T3505" s="14">
        <f>$H3505/S3505</f>
        <v>6.25E-2</v>
      </c>
      <c r="U3505" s="14">
        <f>_xlfn.LET(_xlpm.freq,F3505,_xlpm.size,M3505+1,_xlpm.F,V3505,LOG(1+_xlpm.freq)*LOG(1+_xlpm.size)*_xlpm.F)</f>
        <v>4.367911775820215E-2</v>
      </c>
      <c r="V3505" s="14">
        <f>_xlfn.LET(_xlpm.a,T3505,_xlpm.b,R3505,2*_xlpm.a*_xlpm.b/(_xlpm.a+_xlpm.b))</f>
        <v>0.11764705882352941</v>
      </c>
      <c r="W3505" s="14">
        <f>_xlfn.LET(_xlpm.p,R3505,_xlpm.q,T3505,LOG(_xlpm.p/_xlpm.q))</f>
        <v>1.2041199826559248</v>
      </c>
      <c r="X3505" s="2"/>
    </row>
    <row r="3506" spans="1:24">
      <c r="A3506" s="1" t="str">
        <f>_xlfn.LET(_xlpm.sep," : ",CONCATENATE(O3506,_xlpm.sep,P3506))</f>
        <v>~pcih~ : [psɪ]</v>
      </c>
      <c r="B3506" s="1">
        <f>_xlfn.LET(_xlpm.d,$G3506,_xlpm.k,_xlfn.CONCAT(LEFT(TRIM(B$1),1),"*"),COUNTIF(_xlpm.d,_xlpm.k))</f>
        <v>0</v>
      </c>
      <c r="C3506" s="1">
        <f>_xlfn.LET(_xlpm.d,$G3506,_xlpm.k,_xlfn.CONCAT(LEFT(TRIM(C$1),1),"*"),COUNTIF(_xlpm.d,_xlpm.k))</f>
        <v>0</v>
      </c>
      <c r="D3506" s="1">
        <f>_xlfn.LET(_xlpm.d,$G3506,_xlpm.k,_xlfn.CONCAT(LEFT(TRIM(D$1),1),"*"),COUNTIF(_xlpm.d,_xlpm.k))</f>
        <v>0</v>
      </c>
      <c r="E3506" s="1">
        <f>LOG(F3506+1,10)</f>
        <v>0.47712125471966244</v>
      </c>
      <c r="F3506" s="7">
        <v>2</v>
      </c>
      <c r="G3506" s="9" t="s">
        <v>3670</v>
      </c>
      <c r="H3506" s="4">
        <f>F3506/freq.sum.r6e</f>
        <v>9.9403578528827041E-5</v>
      </c>
      <c r="I3506" s="1" t="str">
        <f>_xlfn.LET(_xlpm.sep,":",_xlpm.w,$G3506,LEFT(_xlpm.w,FIND(_xlpm.sep,_xlpm.w)-1))</f>
        <v>psɪ</v>
      </c>
      <c r="J3506" s="1" t="str">
        <f>_xlfn.LET(_xlpm.sep,":",_xlpm.w,$G3506,RIGHT(_xlpm.w,LEN(_xlpm.w)-FIND(_xlpm.sep,_xlpm.w)))</f>
        <v>pcih</v>
      </c>
      <c r="K3506" s="10">
        <f>_xlfn.LET(_xlpm.w,I3506,LEN(_xlpm.w))</f>
        <v>3</v>
      </c>
      <c r="L3506" s="10">
        <f>_xlfn.LET(_xlpm.w,J3506,LEN(_xlpm.w))</f>
        <v>4</v>
      </c>
      <c r="M3506" s="10">
        <f>_xlfn.LET(_xlpm.a,K3506,_xlpm.b,L3506,MAX(_xlpm.a,_xlpm.b))</f>
        <v>4</v>
      </c>
      <c r="N3506" s="10">
        <f>_xlfn.LET(_xlpm.d,(K3506,L3506),MAX(_xlpm.d)-MIN(_xlpm.d))</f>
        <v>1</v>
      </c>
      <c r="O3506" s="1" t="str">
        <f>_xlfn.LET(_xlpm.sep,":",_xlpm.w,$G3506,_xlfn.CONCAT("~",RIGHT(_xlpm.w,LEN(_xlpm.w)-FIND(_xlpm.sep,_xlpm.w)),"~"))</f>
        <v>~pcih~</v>
      </c>
      <c r="P3506" s="1" t="str">
        <f>_xlfn.LET(_xlpm.sep,":",_xlpm.w,$G3506,_xlfn.CONCAT("[",LEFT(_xlpm.w,FIND(_xlpm.sep,_xlpm.w)-1),"]"))</f>
        <v>[psɪ]</v>
      </c>
      <c r="Q3506" s="14" cm="1">
        <f t="array" ref="Q3506">SUM(_xlfn._xlws.FILTER($H$2:$H$7117,_xlfn.MAP($O$2:$O$7117,_xlfn.LAMBDA(_xlpm.x,_xlpm.x=$O3506))))</f>
        <v>9.9403578528827041E-5</v>
      </c>
      <c r="R3506" s="14">
        <f>$H3506/Q3506</f>
        <v>1</v>
      </c>
      <c r="S3506" s="14" cm="1">
        <f t="array" ref="S3506">SUM(_xlfn._xlws.FILTER($H$2:$H$7117,_xlfn.MAP($P$2:$P$7117,_xlfn.LAMBDA(_xlpm.x,_xlpm.x=$P3506))))</f>
        <v>1.5904572564612327E-3</v>
      </c>
      <c r="T3506" s="14">
        <f>$H3506/S3506</f>
        <v>6.25E-2</v>
      </c>
      <c r="U3506" s="14">
        <f>_xlfn.LET(_xlpm.freq,F3506,_xlpm.size,M3506+1,_xlpm.F,V3506,LOG(1+_xlpm.freq)*LOG(1+_xlpm.size)*_xlpm.F)</f>
        <v>4.367911775820215E-2</v>
      </c>
      <c r="V3506" s="14">
        <f>_xlfn.LET(_xlpm.a,T3506,_xlpm.b,R3506,2*_xlpm.a*_xlpm.b/(_xlpm.a+_xlpm.b))</f>
        <v>0.11764705882352941</v>
      </c>
      <c r="W3506" s="14">
        <f>_xlfn.LET(_xlpm.p,R3506,_xlpm.q,T3506,LOG(_xlpm.p/_xlpm.q))</f>
        <v>1.2041199826559248</v>
      </c>
      <c r="X3506" s="2"/>
    </row>
    <row r="3507" spans="1:24">
      <c r="A3507" s="1" t="str">
        <f>_xlfn.LET(_xlpm.sep," : ",CONCATENATE(O3507,_xlpm.sep,P3507))</f>
        <v>~ptih~ : [ptɪ]</v>
      </c>
      <c r="B3507" s="1">
        <f>_xlfn.LET(_xlpm.d,$G3507,_xlpm.k,_xlfn.CONCAT(LEFT(TRIM(B$1),1),"*"),COUNTIF(_xlpm.d,_xlpm.k))</f>
        <v>0</v>
      </c>
      <c r="C3507" s="1">
        <f>_xlfn.LET(_xlpm.d,$G3507,_xlpm.k,_xlfn.CONCAT(LEFT(TRIM(C$1),1),"*"),COUNTIF(_xlpm.d,_xlpm.k))</f>
        <v>0</v>
      </c>
      <c r="D3507" s="1">
        <f>_xlfn.LET(_xlpm.d,$G3507,_xlpm.k,_xlfn.CONCAT(LEFT(TRIM(D$1),1),"*"),COUNTIF(_xlpm.d,_xlpm.k))</f>
        <v>0</v>
      </c>
      <c r="E3507" s="1">
        <f>LOG(F3507+1,10)</f>
        <v>0.47712125471966244</v>
      </c>
      <c r="F3507" s="7">
        <v>2</v>
      </c>
      <c r="G3507" s="9" t="s">
        <v>3691</v>
      </c>
      <c r="H3507" s="4">
        <f>F3507/freq.sum.r6e</f>
        <v>9.9403578528827041E-5</v>
      </c>
      <c r="I3507" s="1" t="str">
        <f>_xlfn.LET(_xlpm.sep,":",_xlpm.w,$G3507,LEFT(_xlpm.w,FIND(_xlpm.sep,_xlpm.w)-1))</f>
        <v>ptɪ</v>
      </c>
      <c r="J3507" s="1" t="str">
        <f>_xlfn.LET(_xlpm.sep,":",_xlpm.w,$G3507,RIGHT(_xlpm.w,LEN(_xlpm.w)-FIND(_xlpm.sep,_xlpm.w)))</f>
        <v>ptih</v>
      </c>
      <c r="K3507" s="10">
        <f>_xlfn.LET(_xlpm.w,I3507,LEN(_xlpm.w))</f>
        <v>3</v>
      </c>
      <c r="L3507" s="10">
        <f>_xlfn.LET(_xlpm.w,J3507,LEN(_xlpm.w))</f>
        <v>4</v>
      </c>
      <c r="M3507" s="10">
        <f>_xlfn.LET(_xlpm.a,K3507,_xlpm.b,L3507,MAX(_xlpm.a,_xlpm.b))</f>
        <v>4</v>
      </c>
      <c r="N3507" s="10">
        <f>_xlfn.LET(_xlpm.d,(K3507,L3507),MAX(_xlpm.d)-MIN(_xlpm.d))</f>
        <v>1</v>
      </c>
      <c r="O3507" s="1" t="str">
        <f>_xlfn.LET(_xlpm.sep,":",_xlpm.w,$G3507,_xlfn.CONCAT("~",RIGHT(_xlpm.w,LEN(_xlpm.w)-FIND(_xlpm.sep,_xlpm.w)),"~"))</f>
        <v>~ptih~</v>
      </c>
      <c r="P3507" s="1" t="str">
        <f>_xlfn.LET(_xlpm.sep,":",_xlpm.w,$G3507,_xlfn.CONCAT("[",LEFT(_xlpm.w,FIND(_xlpm.sep,_xlpm.w)-1),"]"))</f>
        <v>[ptɪ]</v>
      </c>
      <c r="Q3507" s="14" cm="1">
        <f t="array" ref="Q3507">SUM(_xlfn._xlws.FILTER($H$2:$H$7117,_xlfn.MAP($O$2:$O$7117,_xlfn.LAMBDA(_xlpm.x,_xlpm.x=$O3507))))</f>
        <v>9.9403578528827041E-5</v>
      </c>
      <c r="R3507" s="14">
        <f>$H3507/Q3507</f>
        <v>1</v>
      </c>
      <c r="S3507" s="14" cm="1">
        <f t="array" ref="S3507">SUM(_xlfn._xlws.FILTER($H$2:$H$7117,_xlfn.MAP($P$2:$P$7117,_xlfn.LAMBDA(_xlpm.x,_xlpm.x=$P3507))))</f>
        <v>1.5904572564612327E-3</v>
      </c>
      <c r="T3507" s="14">
        <f>$H3507/S3507</f>
        <v>6.25E-2</v>
      </c>
      <c r="U3507" s="14">
        <f>_xlfn.LET(_xlpm.freq,F3507,_xlpm.size,M3507+1,_xlpm.F,V3507,LOG(1+_xlpm.freq)*LOG(1+_xlpm.size)*_xlpm.F)</f>
        <v>4.367911775820215E-2</v>
      </c>
      <c r="V3507" s="14">
        <f>_xlfn.LET(_xlpm.a,T3507,_xlpm.b,R3507,2*_xlpm.a*_xlpm.b/(_xlpm.a+_xlpm.b))</f>
        <v>0.11764705882352941</v>
      </c>
      <c r="W3507" s="14">
        <f>_xlfn.LET(_xlpm.p,R3507,_xlpm.q,T3507,LOG(_xlpm.p/_xlpm.q))</f>
        <v>1.2041199826559248</v>
      </c>
      <c r="X3507" s="2"/>
    </row>
    <row r="3508" spans="1:24">
      <c r="A3508" s="1" t="str">
        <f>_xlfn.LET(_xlpm.sep," : ",CONCATENATE(O3508,_xlpm.sep,P3508))</f>
        <v>~skih~ : [skɪ]</v>
      </c>
      <c r="B3508" s="1">
        <f>_xlfn.LET(_xlpm.d,$G3508,_xlpm.k,_xlfn.CONCAT(LEFT(TRIM(B$1),1),"*"),COUNTIF(_xlpm.d,_xlpm.k))</f>
        <v>0</v>
      </c>
      <c r="C3508" s="1">
        <f>_xlfn.LET(_xlpm.d,$G3508,_xlpm.k,_xlfn.CONCAT(LEFT(TRIM(C$1),1),"*"),COUNTIF(_xlpm.d,_xlpm.k))</f>
        <v>0</v>
      </c>
      <c r="D3508" s="1">
        <f>_xlfn.LET(_xlpm.d,$G3508,_xlpm.k,_xlfn.CONCAT(LEFT(TRIM(D$1),1),"*"),COUNTIF(_xlpm.d,_xlpm.k))</f>
        <v>0</v>
      </c>
      <c r="E3508" s="1">
        <f>LOG(F3508+1,10)</f>
        <v>0.47712125471966244</v>
      </c>
      <c r="F3508" s="7">
        <v>2</v>
      </c>
      <c r="G3508" s="9" t="s">
        <v>4023</v>
      </c>
      <c r="H3508" s="4">
        <f>F3508/freq.sum.r6e</f>
        <v>9.9403578528827041E-5</v>
      </c>
      <c r="I3508" s="1" t="str">
        <f>_xlfn.LET(_xlpm.sep,":",_xlpm.w,$G3508,LEFT(_xlpm.w,FIND(_xlpm.sep,_xlpm.w)-1))</f>
        <v>skɪ</v>
      </c>
      <c r="J3508" s="1" t="str">
        <f>_xlfn.LET(_xlpm.sep,":",_xlpm.w,$G3508,RIGHT(_xlpm.w,LEN(_xlpm.w)-FIND(_xlpm.sep,_xlpm.w)))</f>
        <v>skih</v>
      </c>
      <c r="K3508" s="10">
        <f>_xlfn.LET(_xlpm.w,I3508,LEN(_xlpm.w))</f>
        <v>3</v>
      </c>
      <c r="L3508" s="10">
        <f>_xlfn.LET(_xlpm.w,J3508,LEN(_xlpm.w))</f>
        <v>4</v>
      </c>
      <c r="M3508" s="10">
        <f>_xlfn.LET(_xlpm.a,K3508,_xlpm.b,L3508,MAX(_xlpm.a,_xlpm.b))</f>
        <v>4</v>
      </c>
      <c r="N3508" s="10">
        <f>_xlfn.LET(_xlpm.d,(K3508,L3508),MAX(_xlpm.d)-MIN(_xlpm.d))</f>
        <v>1</v>
      </c>
      <c r="O3508" s="1" t="str">
        <f>_xlfn.LET(_xlpm.sep,":",_xlpm.w,$G3508,_xlfn.CONCAT("~",RIGHT(_xlpm.w,LEN(_xlpm.w)-FIND(_xlpm.sep,_xlpm.w)),"~"))</f>
        <v>~skih~</v>
      </c>
      <c r="P3508" s="1" t="str">
        <f>_xlfn.LET(_xlpm.sep,":",_xlpm.w,$G3508,_xlfn.CONCAT("[",LEFT(_xlpm.w,FIND(_xlpm.sep,_xlpm.w)-1),"]"))</f>
        <v>[skɪ]</v>
      </c>
      <c r="Q3508" s="14" cm="1">
        <f t="array" ref="Q3508">SUM(_xlfn._xlws.FILTER($H$2:$H$7117,_xlfn.MAP($O$2:$O$7117,_xlfn.LAMBDA(_xlpm.x,_xlpm.x=$O3508))))</f>
        <v>9.9403578528827041E-5</v>
      </c>
      <c r="R3508" s="14">
        <f>$H3508/Q3508</f>
        <v>1</v>
      </c>
      <c r="S3508" s="14" cm="1">
        <f t="array" ref="S3508">SUM(_xlfn._xlws.FILTER($H$2:$H$7117,_xlfn.MAP($P$2:$P$7117,_xlfn.LAMBDA(_xlpm.x,_xlpm.x=$P3508))))</f>
        <v>1.5904572564612327E-3</v>
      </c>
      <c r="T3508" s="14">
        <f>$H3508/S3508</f>
        <v>6.25E-2</v>
      </c>
      <c r="U3508" s="14">
        <f>_xlfn.LET(_xlpm.freq,F3508,_xlpm.size,M3508+1,_xlpm.F,V3508,LOG(1+_xlpm.freq)*LOG(1+_xlpm.size)*_xlpm.F)</f>
        <v>4.367911775820215E-2</v>
      </c>
      <c r="V3508" s="14">
        <f>_xlfn.LET(_xlpm.a,T3508,_xlpm.b,R3508,2*_xlpm.a*_xlpm.b/(_xlpm.a+_xlpm.b))</f>
        <v>0.11764705882352941</v>
      </c>
      <c r="W3508" s="14">
        <f>_xlfn.LET(_xlpm.p,R3508,_xlpm.q,T3508,LOG(_xlpm.p/_xlpm.q))</f>
        <v>1.2041199826559248</v>
      </c>
      <c r="X3508" s="2"/>
    </row>
    <row r="3509" spans="1:24">
      <c r="A3509" s="1" t="str">
        <f>_xlfn.LET(_xlpm.sep," : ",CONCATENATE(O3509,_xlpm.sep,P3509))</f>
        <v>~snih~ : [snɪ]</v>
      </c>
      <c r="B3509" s="1">
        <f>_xlfn.LET(_xlpm.d,$G3509,_xlpm.k,_xlfn.CONCAT(LEFT(TRIM(B$1),1),"*"),COUNTIF(_xlpm.d,_xlpm.k))</f>
        <v>0</v>
      </c>
      <c r="C3509" s="1">
        <f>_xlfn.LET(_xlpm.d,$G3509,_xlpm.k,_xlfn.CONCAT(LEFT(TRIM(C$1),1),"*"),COUNTIF(_xlpm.d,_xlpm.k))</f>
        <v>0</v>
      </c>
      <c r="D3509" s="1">
        <f>_xlfn.LET(_xlpm.d,$G3509,_xlpm.k,_xlfn.CONCAT(LEFT(TRIM(D$1),1),"*"),COUNTIF(_xlpm.d,_xlpm.k))</f>
        <v>0</v>
      </c>
      <c r="E3509" s="1">
        <f>LOG(F3509+1,10)</f>
        <v>0.47712125471966244</v>
      </c>
      <c r="F3509" s="7">
        <v>2</v>
      </c>
      <c r="G3509" s="9" t="s">
        <v>4143</v>
      </c>
      <c r="H3509" s="4">
        <f>F3509/freq.sum.r6e</f>
        <v>9.9403578528827041E-5</v>
      </c>
      <c r="I3509" s="1" t="str">
        <f>_xlfn.LET(_xlpm.sep,":",_xlpm.w,$G3509,LEFT(_xlpm.w,FIND(_xlpm.sep,_xlpm.w)-1))</f>
        <v>snɪ</v>
      </c>
      <c r="J3509" s="1" t="str">
        <f>_xlfn.LET(_xlpm.sep,":",_xlpm.w,$G3509,RIGHT(_xlpm.w,LEN(_xlpm.w)-FIND(_xlpm.sep,_xlpm.w)))</f>
        <v>snih</v>
      </c>
      <c r="K3509" s="10">
        <f>_xlfn.LET(_xlpm.w,I3509,LEN(_xlpm.w))</f>
        <v>3</v>
      </c>
      <c r="L3509" s="10">
        <f>_xlfn.LET(_xlpm.w,J3509,LEN(_xlpm.w))</f>
        <v>4</v>
      </c>
      <c r="M3509" s="10">
        <f>_xlfn.LET(_xlpm.a,K3509,_xlpm.b,L3509,MAX(_xlpm.a,_xlpm.b))</f>
        <v>4</v>
      </c>
      <c r="N3509" s="10">
        <f>_xlfn.LET(_xlpm.d,(K3509,L3509),MAX(_xlpm.d)-MIN(_xlpm.d))</f>
        <v>1</v>
      </c>
      <c r="O3509" s="1" t="str">
        <f>_xlfn.LET(_xlpm.sep,":",_xlpm.w,$G3509,_xlfn.CONCAT("~",RIGHT(_xlpm.w,LEN(_xlpm.w)-FIND(_xlpm.sep,_xlpm.w)),"~"))</f>
        <v>~snih~</v>
      </c>
      <c r="P3509" s="1" t="str">
        <f>_xlfn.LET(_xlpm.sep,":",_xlpm.w,$G3509,_xlfn.CONCAT("[",LEFT(_xlpm.w,FIND(_xlpm.sep,_xlpm.w)-1),"]"))</f>
        <v>[snɪ]</v>
      </c>
      <c r="Q3509" s="14" cm="1">
        <f t="array" ref="Q3509">SUM(_xlfn._xlws.FILTER($H$2:$H$7117,_xlfn.MAP($O$2:$O$7117,_xlfn.LAMBDA(_xlpm.x,_xlpm.x=$O3509))))</f>
        <v>9.9403578528827041E-5</v>
      </c>
      <c r="R3509" s="14">
        <f>$H3509/Q3509</f>
        <v>1</v>
      </c>
      <c r="S3509" s="14" cm="1">
        <f t="array" ref="S3509">SUM(_xlfn._xlws.FILTER($H$2:$H$7117,_xlfn.MAP($P$2:$P$7117,_xlfn.LAMBDA(_xlpm.x,_xlpm.x=$P3509))))</f>
        <v>1.5904572564612327E-3</v>
      </c>
      <c r="T3509" s="14">
        <f>$H3509/S3509</f>
        <v>6.25E-2</v>
      </c>
      <c r="U3509" s="14">
        <f>_xlfn.LET(_xlpm.freq,F3509,_xlpm.size,M3509+1,_xlpm.F,V3509,LOG(1+_xlpm.freq)*LOG(1+_xlpm.size)*_xlpm.F)</f>
        <v>4.367911775820215E-2</v>
      </c>
      <c r="V3509" s="14">
        <f>_xlfn.LET(_xlpm.a,T3509,_xlpm.b,R3509,2*_xlpm.a*_xlpm.b/(_xlpm.a+_xlpm.b))</f>
        <v>0.11764705882352941</v>
      </c>
      <c r="W3509" s="14">
        <f>_xlfn.LET(_xlpm.p,R3509,_xlpm.q,T3509,LOG(_xlpm.p/_xlpm.q))</f>
        <v>1.2041199826559248</v>
      </c>
      <c r="X3509" s="2"/>
    </row>
    <row r="3510" spans="1:24">
      <c r="A3510" s="1" t="str">
        <f>_xlfn.LET(_xlpm.sep," : ",CONCATENATE(O3510,_xlpm.sep,P3510))</f>
        <v>~swih~ : [swɪ]</v>
      </c>
      <c r="B3510" s="1">
        <f>_xlfn.LET(_xlpm.d,$G3510,_xlpm.k,_xlfn.CONCAT(LEFT(TRIM(B$1),1),"*"),COUNTIF(_xlpm.d,_xlpm.k))</f>
        <v>0</v>
      </c>
      <c r="C3510" s="1">
        <f>_xlfn.LET(_xlpm.d,$G3510,_xlpm.k,_xlfn.CONCAT(LEFT(TRIM(C$1),1),"*"),COUNTIF(_xlpm.d,_xlpm.k))</f>
        <v>0</v>
      </c>
      <c r="D3510" s="1">
        <f>_xlfn.LET(_xlpm.d,$G3510,_xlpm.k,_xlfn.CONCAT(LEFT(TRIM(D$1),1),"*"),COUNTIF(_xlpm.d,_xlpm.k))</f>
        <v>0</v>
      </c>
      <c r="E3510" s="1">
        <f>LOG(F3510+1,10)</f>
        <v>0.47712125471966244</v>
      </c>
      <c r="F3510" s="7">
        <v>2</v>
      </c>
      <c r="G3510" s="9" t="s">
        <v>4414</v>
      </c>
      <c r="H3510" s="4">
        <f>F3510/freq.sum.r6e</f>
        <v>9.9403578528827041E-5</v>
      </c>
      <c r="I3510" s="1" t="str">
        <f>_xlfn.LET(_xlpm.sep,":",_xlpm.w,$G3510,LEFT(_xlpm.w,FIND(_xlpm.sep,_xlpm.w)-1))</f>
        <v>swɪ</v>
      </c>
      <c r="J3510" s="1" t="str">
        <f>_xlfn.LET(_xlpm.sep,":",_xlpm.w,$G3510,RIGHT(_xlpm.w,LEN(_xlpm.w)-FIND(_xlpm.sep,_xlpm.w)))</f>
        <v>swih</v>
      </c>
      <c r="K3510" s="10">
        <f>_xlfn.LET(_xlpm.w,I3510,LEN(_xlpm.w))</f>
        <v>3</v>
      </c>
      <c r="L3510" s="10">
        <f>_xlfn.LET(_xlpm.w,J3510,LEN(_xlpm.w))</f>
        <v>4</v>
      </c>
      <c r="M3510" s="10">
        <f>_xlfn.LET(_xlpm.a,K3510,_xlpm.b,L3510,MAX(_xlpm.a,_xlpm.b))</f>
        <v>4</v>
      </c>
      <c r="N3510" s="10">
        <f>_xlfn.LET(_xlpm.d,(K3510,L3510),MAX(_xlpm.d)-MIN(_xlpm.d))</f>
        <v>1</v>
      </c>
      <c r="O3510" s="1" t="str">
        <f>_xlfn.LET(_xlpm.sep,":",_xlpm.w,$G3510,_xlfn.CONCAT("~",RIGHT(_xlpm.w,LEN(_xlpm.w)-FIND(_xlpm.sep,_xlpm.w)),"~"))</f>
        <v>~swih~</v>
      </c>
      <c r="P3510" s="1" t="str">
        <f>_xlfn.LET(_xlpm.sep,":",_xlpm.w,$G3510,_xlfn.CONCAT("[",LEFT(_xlpm.w,FIND(_xlpm.sep,_xlpm.w)-1),"]"))</f>
        <v>[swɪ]</v>
      </c>
      <c r="Q3510" s="14" cm="1">
        <f t="array" ref="Q3510">SUM(_xlfn._xlws.FILTER($H$2:$H$7117,_xlfn.MAP($O$2:$O$7117,_xlfn.LAMBDA(_xlpm.x,_xlpm.x=$O3510))))</f>
        <v>9.9403578528827041E-5</v>
      </c>
      <c r="R3510" s="14">
        <f>$H3510/Q3510</f>
        <v>1</v>
      </c>
      <c r="S3510" s="14" cm="1">
        <f t="array" ref="S3510">SUM(_xlfn._xlws.FILTER($H$2:$H$7117,_xlfn.MAP($P$2:$P$7117,_xlfn.LAMBDA(_xlpm.x,_xlpm.x=$P3510))))</f>
        <v>1.5904572564612327E-3</v>
      </c>
      <c r="T3510" s="14">
        <f>$H3510/S3510</f>
        <v>6.25E-2</v>
      </c>
      <c r="U3510" s="14">
        <f>_xlfn.LET(_xlpm.freq,F3510,_xlpm.size,M3510+1,_xlpm.F,V3510,LOG(1+_xlpm.freq)*LOG(1+_xlpm.size)*_xlpm.F)</f>
        <v>4.367911775820215E-2</v>
      </c>
      <c r="V3510" s="14">
        <f>_xlfn.LET(_xlpm.a,T3510,_xlpm.b,R3510,2*_xlpm.a*_xlpm.b/(_xlpm.a+_xlpm.b))</f>
        <v>0.11764705882352941</v>
      </c>
      <c r="W3510" s="14">
        <f>_xlfn.LET(_xlpm.p,R3510,_xlpm.q,T3510,LOG(_xlpm.p/_xlpm.q))</f>
        <v>1.2041199826559248</v>
      </c>
      <c r="X3510" s="2"/>
    </row>
    <row r="3511" spans="1:24">
      <c r="A3511" s="1" t="str">
        <f>_xlfn.LET(_xlpm.sep," : ",CONCATENATE(O3511,_xlpm.sep,P3511))</f>
        <v>~twih~ : [twɪ]</v>
      </c>
      <c r="B3511" s="1">
        <f>_xlfn.LET(_xlpm.d,$G3511,_xlpm.k,_xlfn.CONCAT(LEFT(TRIM(B$1),1),"*"),COUNTIF(_xlpm.d,_xlpm.k))</f>
        <v>0</v>
      </c>
      <c r="C3511" s="1">
        <f>_xlfn.LET(_xlpm.d,$G3511,_xlpm.k,_xlfn.CONCAT(LEFT(TRIM(C$1),1),"*"),COUNTIF(_xlpm.d,_xlpm.k))</f>
        <v>0</v>
      </c>
      <c r="D3511" s="1">
        <f>_xlfn.LET(_xlpm.d,$G3511,_xlpm.k,_xlfn.CONCAT(LEFT(TRIM(D$1),1),"*"),COUNTIF(_xlpm.d,_xlpm.k))</f>
        <v>0</v>
      </c>
      <c r="E3511" s="1">
        <f>LOG(F3511+1,10)</f>
        <v>0.47712125471966244</v>
      </c>
      <c r="F3511" s="7">
        <v>2</v>
      </c>
      <c r="G3511" s="9" t="s">
        <v>4717</v>
      </c>
      <c r="H3511" s="4">
        <f>F3511/freq.sum.r6e</f>
        <v>9.9403578528827041E-5</v>
      </c>
      <c r="I3511" s="1" t="str">
        <f>_xlfn.LET(_xlpm.sep,":",_xlpm.w,$G3511,LEFT(_xlpm.w,FIND(_xlpm.sep,_xlpm.w)-1))</f>
        <v>twɪ</v>
      </c>
      <c r="J3511" s="1" t="str">
        <f>_xlfn.LET(_xlpm.sep,":",_xlpm.w,$G3511,RIGHT(_xlpm.w,LEN(_xlpm.w)-FIND(_xlpm.sep,_xlpm.w)))</f>
        <v>twih</v>
      </c>
      <c r="K3511" s="10">
        <f>_xlfn.LET(_xlpm.w,I3511,LEN(_xlpm.w))</f>
        <v>3</v>
      </c>
      <c r="L3511" s="10">
        <f>_xlfn.LET(_xlpm.w,J3511,LEN(_xlpm.w))</f>
        <v>4</v>
      </c>
      <c r="M3511" s="10">
        <f>_xlfn.LET(_xlpm.a,K3511,_xlpm.b,L3511,MAX(_xlpm.a,_xlpm.b))</f>
        <v>4</v>
      </c>
      <c r="N3511" s="10">
        <f>_xlfn.LET(_xlpm.d,(K3511,L3511),MAX(_xlpm.d)-MIN(_xlpm.d))</f>
        <v>1</v>
      </c>
      <c r="O3511" s="1" t="str">
        <f>_xlfn.LET(_xlpm.sep,":",_xlpm.w,$G3511,_xlfn.CONCAT("~",RIGHT(_xlpm.w,LEN(_xlpm.w)-FIND(_xlpm.sep,_xlpm.w)),"~"))</f>
        <v>~twih~</v>
      </c>
      <c r="P3511" s="1" t="str">
        <f>_xlfn.LET(_xlpm.sep,":",_xlpm.w,$G3511,_xlfn.CONCAT("[",LEFT(_xlpm.w,FIND(_xlpm.sep,_xlpm.w)-1),"]"))</f>
        <v>[twɪ]</v>
      </c>
      <c r="Q3511" s="14" cm="1">
        <f t="array" ref="Q3511">SUM(_xlfn._xlws.FILTER($H$2:$H$7111,_xlfn.MAP($O$2:$O$7111,_xlfn.LAMBDA(_xlpm.x,_xlpm.x=$O3511))))</f>
        <v>9.9403578528827041E-5</v>
      </c>
      <c r="R3511" s="14">
        <f>$H3511/Q3511</f>
        <v>1</v>
      </c>
      <c r="S3511" s="14" cm="1">
        <f t="array" ref="S3511">SUM(_xlfn._xlws.FILTER($H$2:$H$7111,_xlfn.MAP($P$2:$P$7111,_xlfn.LAMBDA(_xlpm.x,_xlpm.x=$P3511))))</f>
        <v>1.5904572564612327E-3</v>
      </c>
      <c r="T3511" s="14">
        <f>$H3511/S3511</f>
        <v>6.25E-2</v>
      </c>
      <c r="U3511" s="14">
        <f>_xlfn.LET(_xlpm.freq,F3511,_xlpm.size,M3511+1,_xlpm.F,V3511,LOG(1+_xlpm.freq)*LOG(1+_xlpm.size)*_xlpm.F)</f>
        <v>4.367911775820215E-2</v>
      </c>
      <c r="V3511" s="14">
        <f>_xlfn.LET(_xlpm.a,T3511,_xlpm.b,R3511,2*_xlpm.a*_xlpm.b/(_xlpm.a+_xlpm.b))</f>
        <v>0.11764705882352941</v>
      </c>
      <c r="W3511" s="14">
        <f>_xlfn.LET(_xlpm.p,R3511,_xlpm.q,T3511,LOG(_xlpm.p/_xlpm.q))</f>
        <v>1.2041199826559248</v>
      </c>
      <c r="X3511" s="2"/>
    </row>
    <row r="3512" spans="1:24">
      <c r="A3512" s="1" t="str">
        <f>_xlfn.LET(_xlpm.sep," : ",CONCATENATE(O3512,_xlpm.sep,P3512))</f>
        <v>~rbih~ : [ɹbɪ]</v>
      </c>
      <c r="B3512" s="1">
        <f>_xlfn.LET(_xlpm.d,$G3512,_xlpm.k,_xlfn.CONCAT(LEFT(TRIM(B$1),1),"*"),COUNTIF(_xlpm.d,_xlpm.k))</f>
        <v>1</v>
      </c>
      <c r="C3512" s="1">
        <f>_xlfn.LET(_xlpm.d,$G3512,_xlpm.k,_xlfn.CONCAT(LEFT(TRIM(C$1),1),"*"),COUNTIF(_xlpm.d,_xlpm.k))</f>
        <v>0</v>
      </c>
      <c r="D3512" s="1">
        <f>_xlfn.LET(_xlpm.d,$G3512,_xlpm.k,_xlfn.CONCAT(LEFT(TRIM(D$1),1),"*"),COUNTIF(_xlpm.d,_xlpm.k))</f>
        <v>0</v>
      </c>
      <c r="E3512" s="1">
        <f>LOG(F3512+1,10)</f>
        <v>0.47712125471966244</v>
      </c>
      <c r="F3512" s="7">
        <v>2</v>
      </c>
      <c r="G3512" s="9" t="s">
        <v>5696</v>
      </c>
      <c r="H3512" s="4">
        <f>F3512/freq.sum.r6e</f>
        <v>9.9403578528827041E-5</v>
      </c>
      <c r="I3512" s="1" t="str">
        <f>_xlfn.LET(_xlpm.sep,":",_xlpm.w,$G3512,LEFT(_xlpm.w,FIND(_xlpm.sep,_xlpm.w)-1))</f>
        <v>ɹbɪ</v>
      </c>
      <c r="J3512" s="1" t="str">
        <f>_xlfn.LET(_xlpm.sep,":",_xlpm.w,$G3512,RIGHT(_xlpm.w,LEN(_xlpm.w)-FIND(_xlpm.sep,_xlpm.w)))</f>
        <v>rbih</v>
      </c>
      <c r="K3512" s="10">
        <f>_xlfn.LET(_xlpm.w,I3512,LEN(_xlpm.w))</f>
        <v>3</v>
      </c>
      <c r="L3512" s="10">
        <f>_xlfn.LET(_xlpm.w,J3512,LEN(_xlpm.w))</f>
        <v>4</v>
      </c>
      <c r="M3512" s="10">
        <f>_xlfn.LET(_xlpm.a,K3512,_xlpm.b,L3512,MAX(_xlpm.a,_xlpm.b))</f>
        <v>4</v>
      </c>
      <c r="N3512" s="10">
        <f>_xlfn.LET(_xlpm.d,(K3512,L3512),MAX(_xlpm.d)-MIN(_xlpm.d))</f>
        <v>1</v>
      </c>
      <c r="O3512" s="1" t="str">
        <f>_xlfn.LET(_xlpm.sep,":",_xlpm.w,$G3512,_xlfn.CONCAT("~",RIGHT(_xlpm.w,LEN(_xlpm.w)-FIND(_xlpm.sep,_xlpm.w)),"~"))</f>
        <v>~rbih~</v>
      </c>
      <c r="P3512" s="1" t="str">
        <f>_xlfn.LET(_xlpm.sep,":",_xlpm.w,$G3512,_xlfn.CONCAT("[",LEFT(_xlpm.w,FIND(_xlpm.sep,_xlpm.w)-1),"]"))</f>
        <v>[ɹbɪ]</v>
      </c>
      <c r="Q3512" s="14" cm="1">
        <f t="array" ref="Q3512">SUM(_xlfn._xlws.FILTER($H$2:$H$7117,_xlfn.MAP($O$2:$O$7117,_xlfn.LAMBDA(_xlpm.x,_xlpm.x=$O3512))))</f>
        <v>9.9403578528827041E-5</v>
      </c>
      <c r="R3512" s="14">
        <f>$H3512/Q3512</f>
        <v>1</v>
      </c>
      <c r="S3512" s="14" cm="1">
        <f t="array" ref="S3512">SUM(_xlfn._xlws.FILTER($H$2:$H$7117,_xlfn.MAP($P$2:$P$7117,_xlfn.LAMBDA(_xlpm.x,_xlpm.x=$P3512))))</f>
        <v>1.5904572564612327E-3</v>
      </c>
      <c r="T3512" s="14">
        <f>$H3512/S3512</f>
        <v>6.25E-2</v>
      </c>
      <c r="U3512" s="14">
        <f>_xlfn.LET(_xlpm.freq,F3512,_xlpm.size,M3512+1,_xlpm.F,V3512,LOG(1+_xlpm.freq)*LOG(1+_xlpm.size)*_xlpm.F)</f>
        <v>4.367911775820215E-2</v>
      </c>
      <c r="V3512" s="14">
        <f>_xlfn.LET(_xlpm.a,T3512,_xlpm.b,R3512,2*_xlpm.a*_xlpm.b/(_xlpm.a+_xlpm.b))</f>
        <v>0.11764705882352941</v>
      </c>
      <c r="W3512" s="14">
        <f>_xlfn.LET(_xlpm.p,R3512,_xlpm.q,T3512,LOG(_xlpm.p/_xlpm.q))</f>
        <v>1.2041199826559248</v>
      </c>
      <c r="X3512" s="2"/>
    </row>
    <row r="3513" spans="1:24">
      <c r="A3513" s="1" t="str">
        <f>_xlfn.LET(_xlpm.sep," : ",CONCATENATE(O3513,_xlpm.sep,P3513))</f>
        <v>~rfeh~ : [ɹfɪ]</v>
      </c>
      <c r="B3513" s="1">
        <f>_xlfn.LET(_xlpm.d,$G3513,_xlpm.k,_xlfn.CONCAT(LEFT(TRIM(B$1),1),"*"),COUNTIF(_xlpm.d,_xlpm.k))</f>
        <v>1</v>
      </c>
      <c r="C3513" s="1">
        <f>_xlfn.LET(_xlpm.d,$G3513,_xlpm.k,_xlfn.CONCAT(LEFT(TRIM(C$1),1),"*"),COUNTIF(_xlpm.d,_xlpm.k))</f>
        <v>0</v>
      </c>
      <c r="D3513" s="1">
        <f>_xlfn.LET(_xlpm.d,$G3513,_xlpm.k,_xlfn.CONCAT(LEFT(TRIM(D$1),1),"*"),COUNTIF(_xlpm.d,_xlpm.k))</f>
        <v>0</v>
      </c>
      <c r="E3513" s="1">
        <f>LOG(F3513+1,10)</f>
        <v>0.47712125471966244</v>
      </c>
      <c r="F3513" s="7">
        <v>2</v>
      </c>
      <c r="G3513" s="9" t="s">
        <v>5829</v>
      </c>
      <c r="H3513" s="4">
        <f>F3513/freq.sum.r6e</f>
        <v>9.9403578528827041E-5</v>
      </c>
      <c r="I3513" s="1" t="str">
        <f>_xlfn.LET(_xlpm.sep,":",_xlpm.w,$G3513,LEFT(_xlpm.w,FIND(_xlpm.sep,_xlpm.w)-1))</f>
        <v>ɹfɪ</v>
      </c>
      <c r="J3513" s="1" t="str">
        <f>_xlfn.LET(_xlpm.sep,":",_xlpm.w,$G3513,RIGHT(_xlpm.w,LEN(_xlpm.w)-FIND(_xlpm.sep,_xlpm.w)))</f>
        <v>rfeh</v>
      </c>
      <c r="K3513" s="10">
        <f>_xlfn.LET(_xlpm.w,I3513,LEN(_xlpm.w))</f>
        <v>3</v>
      </c>
      <c r="L3513" s="10">
        <f>_xlfn.LET(_xlpm.w,J3513,LEN(_xlpm.w))</f>
        <v>4</v>
      </c>
      <c r="M3513" s="10">
        <f>_xlfn.LET(_xlpm.a,K3513,_xlpm.b,L3513,MAX(_xlpm.a,_xlpm.b))</f>
        <v>4</v>
      </c>
      <c r="N3513" s="10">
        <f>_xlfn.LET(_xlpm.d,(K3513,L3513),MAX(_xlpm.d)-MIN(_xlpm.d))</f>
        <v>1</v>
      </c>
      <c r="O3513" s="1" t="str">
        <f>_xlfn.LET(_xlpm.sep,":",_xlpm.w,$G3513,_xlfn.CONCAT("~",RIGHT(_xlpm.w,LEN(_xlpm.w)-FIND(_xlpm.sep,_xlpm.w)),"~"))</f>
        <v>~rfeh~</v>
      </c>
      <c r="P3513" s="1" t="str">
        <f>_xlfn.LET(_xlpm.sep,":",_xlpm.w,$G3513,_xlfn.CONCAT("[",LEFT(_xlpm.w,FIND(_xlpm.sep,_xlpm.w)-1),"]"))</f>
        <v>[ɹfɪ]</v>
      </c>
      <c r="Q3513" s="14" cm="1">
        <f t="array" ref="Q3513">SUM(_xlfn._xlws.FILTER($H$2:$H$7117,_xlfn.MAP($O$2:$O$7117,_xlfn.LAMBDA(_xlpm.x,_xlpm.x=$O3513))))</f>
        <v>9.9403578528827041E-5</v>
      </c>
      <c r="R3513" s="14">
        <f>$H3513/Q3513</f>
        <v>1</v>
      </c>
      <c r="S3513" s="14" cm="1">
        <f t="array" ref="S3513">SUM(_xlfn._xlws.FILTER($H$2:$H$7117,_xlfn.MAP($P$2:$P$7117,_xlfn.LAMBDA(_xlpm.x,_xlpm.x=$P3513))))</f>
        <v>1.5904572564612327E-3</v>
      </c>
      <c r="T3513" s="14">
        <f>$H3513/S3513</f>
        <v>6.25E-2</v>
      </c>
      <c r="U3513" s="14">
        <f>_xlfn.LET(_xlpm.freq,F3513,_xlpm.size,M3513+1,_xlpm.F,V3513,LOG(1+_xlpm.freq)*LOG(1+_xlpm.size)*_xlpm.F)</f>
        <v>4.367911775820215E-2</v>
      </c>
      <c r="V3513" s="14">
        <f>_xlfn.LET(_xlpm.a,T3513,_xlpm.b,R3513,2*_xlpm.a*_xlpm.b/(_xlpm.a+_xlpm.b))</f>
        <v>0.11764705882352941</v>
      </c>
      <c r="W3513" s="14">
        <f>_xlfn.LET(_xlpm.p,R3513,_xlpm.q,T3513,LOG(_xlpm.p/_xlpm.q))</f>
        <v>1.2041199826559248</v>
      </c>
      <c r="X3513" s="2"/>
    </row>
    <row r="3514" spans="1:24">
      <c r="A3514" s="1" t="str">
        <f>_xlfn.LET(_xlpm.sep," : ",CONCATENATE(O3514,_xlpm.sep,P3514))</f>
        <v>~rkih~ : [ɹkɪ]</v>
      </c>
      <c r="B3514" s="1">
        <f>_xlfn.LET(_xlpm.d,$G3514,_xlpm.k,_xlfn.CONCAT(LEFT(TRIM(B$1),1),"*"),COUNTIF(_xlpm.d,_xlpm.k))</f>
        <v>1</v>
      </c>
      <c r="C3514" s="1">
        <f>_xlfn.LET(_xlpm.d,$G3514,_xlpm.k,_xlfn.CONCAT(LEFT(TRIM(C$1),1),"*"),COUNTIF(_xlpm.d,_xlpm.k))</f>
        <v>0</v>
      </c>
      <c r="D3514" s="1">
        <f>_xlfn.LET(_xlpm.d,$G3514,_xlpm.k,_xlfn.CONCAT(LEFT(TRIM(D$1),1),"*"),COUNTIF(_xlpm.d,_xlpm.k))</f>
        <v>0</v>
      </c>
      <c r="E3514" s="1">
        <f>LOG(F3514+1,10)</f>
        <v>0.47712125471966244</v>
      </c>
      <c r="F3514" s="7">
        <v>2</v>
      </c>
      <c r="G3514" s="9" t="s">
        <v>5950</v>
      </c>
      <c r="H3514" s="4">
        <f>F3514/freq.sum.r6e</f>
        <v>9.9403578528827041E-5</v>
      </c>
      <c r="I3514" s="1" t="str">
        <f>_xlfn.LET(_xlpm.sep,":",_xlpm.w,$G3514,LEFT(_xlpm.w,FIND(_xlpm.sep,_xlpm.w)-1))</f>
        <v>ɹkɪ</v>
      </c>
      <c r="J3514" s="1" t="str">
        <f>_xlfn.LET(_xlpm.sep,":",_xlpm.w,$G3514,RIGHT(_xlpm.w,LEN(_xlpm.w)-FIND(_xlpm.sep,_xlpm.w)))</f>
        <v>rkih</v>
      </c>
      <c r="K3514" s="10">
        <f>_xlfn.LET(_xlpm.w,I3514,LEN(_xlpm.w))</f>
        <v>3</v>
      </c>
      <c r="L3514" s="10">
        <f>_xlfn.LET(_xlpm.w,J3514,LEN(_xlpm.w))</f>
        <v>4</v>
      </c>
      <c r="M3514" s="10">
        <f>_xlfn.LET(_xlpm.a,K3514,_xlpm.b,L3514,MAX(_xlpm.a,_xlpm.b))</f>
        <v>4</v>
      </c>
      <c r="N3514" s="10">
        <f>_xlfn.LET(_xlpm.d,(K3514,L3514),MAX(_xlpm.d)-MIN(_xlpm.d))</f>
        <v>1</v>
      </c>
      <c r="O3514" s="1" t="str">
        <f>_xlfn.LET(_xlpm.sep,":",_xlpm.w,$G3514,_xlfn.CONCAT("~",RIGHT(_xlpm.w,LEN(_xlpm.w)-FIND(_xlpm.sep,_xlpm.w)),"~"))</f>
        <v>~rkih~</v>
      </c>
      <c r="P3514" s="1" t="str">
        <f>_xlfn.LET(_xlpm.sep,":",_xlpm.w,$G3514,_xlfn.CONCAT("[",LEFT(_xlpm.w,FIND(_xlpm.sep,_xlpm.w)-1),"]"))</f>
        <v>[ɹkɪ]</v>
      </c>
      <c r="Q3514" s="14" cm="1">
        <f t="array" ref="Q3514">SUM(_xlfn._xlws.FILTER($H$2:$H$7117,_xlfn.MAP($O$2:$O$7117,_xlfn.LAMBDA(_xlpm.x,_xlpm.x=$O3514))))</f>
        <v>9.9403578528827041E-5</v>
      </c>
      <c r="R3514" s="14">
        <f>$H3514/Q3514</f>
        <v>1</v>
      </c>
      <c r="S3514" s="14" cm="1">
        <f t="array" ref="S3514">SUM(_xlfn._xlws.FILTER($H$2:$H$7117,_xlfn.MAP($P$2:$P$7117,_xlfn.LAMBDA(_xlpm.x,_xlpm.x=$P3514))))</f>
        <v>1.5904572564612327E-3</v>
      </c>
      <c r="T3514" s="14">
        <f>$H3514/S3514</f>
        <v>6.25E-2</v>
      </c>
      <c r="U3514" s="14">
        <f>_xlfn.LET(_xlpm.freq,F3514,_xlpm.size,M3514+1,_xlpm.F,V3514,LOG(1+_xlpm.freq)*LOG(1+_xlpm.size)*_xlpm.F)</f>
        <v>4.367911775820215E-2</v>
      </c>
      <c r="V3514" s="14">
        <f>_xlfn.LET(_xlpm.a,T3514,_xlpm.b,R3514,2*_xlpm.a*_xlpm.b/(_xlpm.a+_xlpm.b))</f>
        <v>0.11764705882352941</v>
      </c>
      <c r="W3514" s="14">
        <f>_xlfn.LET(_xlpm.p,R3514,_xlpm.q,T3514,LOG(_xlpm.p/_xlpm.q))</f>
        <v>1.2041199826559248</v>
      </c>
      <c r="X3514" s="2"/>
    </row>
    <row r="3515" spans="1:24">
      <c r="A3515" s="1" t="str">
        <f>_xlfn.LET(_xlpm.sep," : ",CONCATENATE(O3515,_xlpm.sep,P3515))</f>
        <v>~glyh~ : [ɡlɪ]</v>
      </c>
      <c r="B3515" s="1">
        <f>_xlfn.LET(_xlpm.d,$G3515,_xlpm.k,_xlfn.CONCAT(LEFT(TRIM(B$1),1),"*"),COUNTIF(_xlpm.d,_xlpm.k))</f>
        <v>0</v>
      </c>
      <c r="C3515" s="1">
        <f>_xlfn.LET(_xlpm.d,$G3515,_xlpm.k,_xlfn.CONCAT(LEFT(TRIM(C$1),1),"*"),COUNTIF(_xlpm.d,_xlpm.k))</f>
        <v>0</v>
      </c>
      <c r="D3515" s="1">
        <f>_xlfn.LET(_xlpm.d,$G3515,_xlpm.k,_xlfn.CONCAT(LEFT(TRIM(D$1),1),"*"),COUNTIF(_xlpm.d,_xlpm.k))</f>
        <v>0</v>
      </c>
      <c r="E3515" s="1">
        <f>LOG(F3515+1,10)</f>
        <v>0.47712125471966244</v>
      </c>
      <c r="F3515" s="7">
        <v>2</v>
      </c>
      <c r="G3515" s="9" t="s">
        <v>5993</v>
      </c>
      <c r="H3515" s="4">
        <f>F3515/freq.sum.r6e</f>
        <v>9.9403578528827041E-5</v>
      </c>
      <c r="I3515" s="1" t="str">
        <f>_xlfn.LET(_xlpm.sep,":",_xlpm.w,$G3515,LEFT(_xlpm.w,FIND(_xlpm.sep,_xlpm.w)-1))</f>
        <v>ɡlɪ</v>
      </c>
      <c r="J3515" s="1" t="str">
        <f>_xlfn.LET(_xlpm.sep,":",_xlpm.w,$G3515,RIGHT(_xlpm.w,LEN(_xlpm.w)-FIND(_xlpm.sep,_xlpm.w)))</f>
        <v>glyh</v>
      </c>
      <c r="K3515" s="10">
        <f>_xlfn.LET(_xlpm.w,I3515,LEN(_xlpm.w))</f>
        <v>3</v>
      </c>
      <c r="L3515" s="10">
        <f>_xlfn.LET(_xlpm.w,J3515,LEN(_xlpm.w))</f>
        <v>4</v>
      </c>
      <c r="M3515" s="10">
        <f>_xlfn.LET(_xlpm.a,K3515,_xlpm.b,L3515,MAX(_xlpm.a,_xlpm.b))</f>
        <v>4</v>
      </c>
      <c r="N3515" s="10">
        <f>_xlfn.LET(_xlpm.d,(K3515,L3515),MAX(_xlpm.d)-MIN(_xlpm.d))</f>
        <v>1</v>
      </c>
      <c r="O3515" s="1" t="str">
        <f>_xlfn.LET(_xlpm.sep,":",_xlpm.w,$G3515,_xlfn.CONCAT("~",RIGHT(_xlpm.w,LEN(_xlpm.w)-FIND(_xlpm.sep,_xlpm.w)),"~"))</f>
        <v>~glyh~</v>
      </c>
      <c r="P3515" s="1" t="str">
        <f>_xlfn.LET(_xlpm.sep,":",_xlpm.w,$G3515,_xlfn.CONCAT("[",LEFT(_xlpm.w,FIND(_xlpm.sep,_xlpm.w)-1),"]"))</f>
        <v>[ɡlɪ]</v>
      </c>
      <c r="Q3515" s="14" cm="1">
        <f t="array" ref="Q3515">SUM(_xlfn._xlws.FILTER($H$2:$H$7117,_xlfn.MAP($O$2:$O$7117,_xlfn.LAMBDA(_xlpm.x,_xlpm.x=$O3515))))</f>
        <v>9.9403578528827041E-5</v>
      </c>
      <c r="R3515" s="14">
        <f>$H3515/Q3515</f>
        <v>1</v>
      </c>
      <c r="S3515" s="14" cm="1">
        <f t="array" ref="S3515">SUM(_xlfn._xlws.FILTER($H$2:$H$7117,_xlfn.MAP($P$2:$P$7117,_xlfn.LAMBDA(_xlpm.x,_xlpm.x=$P3515))))</f>
        <v>1.5904572564612327E-3</v>
      </c>
      <c r="T3515" s="14">
        <f>$H3515/S3515</f>
        <v>6.25E-2</v>
      </c>
      <c r="U3515" s="14">
        <f>_xlfn.LET(_xlpm.freq,F3515,_xlpm.size,M3515+1,_xlpm.F,V3515,LOG(1+_xlpm.freq)*LOG(1+_xlpm.size)*_xlpm.F)</f>
        <v>4.367911775820215E-2</v>
      </c>
      <c r="V3515" s="14">
        <f>_xlfn.LET(_xlpm.a,T3515,_xlpm.b,R3515,2*_xlpm.a*_xlpm.b/(_xlpm.a+_xlpm.b))</f>
        <v>0.11764705882352941</v>
      </c>
      <c r="W3515" s="14">
        <f>_xlfn.LET(_xlpm.p,R3515,_xlpm.q,T3515,LOG(_xlpm.p/_xlpm.q))</f>
        <v>1.2041199826559248</v>
      </c>
      <c r="X3515" s="2"/>
    </row>
    <row r="3516" spans="1:24">
      <c r="A3516" s="1" t="str">
        <f>_xlfn.LET(_xlpm.sep," : ",CONCATENATE(O3516,_xlpm.sep,P3516))</f>
        <v>~gnih~ : [ɡnɪ]</v>
      </c>
      <c r="B3516" s="1">
        <f>_xlfn.LET(_xlpm.d,$G3516,_xlpm.k,_xlfn.CONCAT(LEFT(TRIM(B$1),1),"*"),COUNTIF(_xlpm.d,_xlpm.k))</f>
        <v>0</v>
      </c>
      <c r="C3516" s="1">
        <f>_xlfn.LET(_xlpm.d,$G3516,_xlpm.k,_xlfn.CONCAT(LEFT(TRIM(C$1),1),"*"),COUNTIF(_xlpm.d,_xlpm.k))</f>
        <v>0</v>
      </c>
      <c r="D3516" s="1">
        <f>_xlfn.LET(_xlpm.d,$G3516,_xlpm.k,_xlfn.CONCAT(LEFT(TRIM(D$1),1),"*"),COUNTIF(_xlpm.d,_xlpm.k))</f>
        <v>0</v>
      </c>
      <c r="E3516" s="1">
        <f>LOG(F3516+1,10)</f>
        <v>0.47712125471966244</v>
      </c>
      <c r="F3516" s="7">
        <v>2</v>
      </c>
      <c r="G3516" s="9" t="s">
        <v>6089</v>
      </c>
      <c r="H3516" s="4">
        <f>F3516/freq.sum.r6e</f>
        <v>9.9403578528827041E-5</v>
      </c>
      <c r="I3516" s="4" t="str">
        <f>_xlfn.LET(_xlpm.sep,":",_xlpm.w,$G3516,LEFT(_xlpm.w,FIND(_xlpm.sep,_xlpm.w)-1))</f>
        <v>ɡnɪ</v>
      </c>
      <c r="J3516" s="4" t="str">
        <f>_xlfn.LET(_xlpm.sep,":",_xlpm.w,$G3516,RIGHT(_xlpm.w,LEN(_xlpm.w)-FIND(_xlpm.sep,_xlpm.w)))</f>
        <v>gnih</v>
      </c>
      <c r="K3516" s="10">
        <f>_xlfn.LET(_xlpm.w,I3516,LEN(_xlpm.w))</f>
        <v>3</v>
      </c>
      <c r="L3516" s="10">
        <f>_xlfn.LET(_xlpm.w,J3516,LEN(_xlpm.w))</f>
        <v>4</v>
      </c>
      <c r="M3516" s="10">
        <f>_xlfn.LET(_xlpm.a,K3516,_xlpm.b,L3516,MAX(_xlpm.a,_xlpm.b))</f>
        <v>4</v>
      </c>
      <c r="N3516" s="10">
        <f>_xlfn.LET(_xlpm.d,(K3516,L3516),MAX(_xlpm.d)-MIN(_xlpm.d))</f>
        <v>1</v>
      </c>
      <c r="O3516" s="1" t="str">
        <f>_xlfn.LET(_xlpm.sep,":",_xlpm.w,$G3516,_xlfn.CONCAT("~",RIGHT(_xlpm.w,LEN(_xlpm.w)-FIND(_xlpm.sep,_xlpm.w)),"~"))</f>
        <v>~gnih~</v>
      </c>
      <c r="P3516" s="1" t="str">
        <f>_xlfn.LET(_xlpm.sep,":",_xlpm.w,$G3516,_xlfn.CONCAT("[",LEFT(_xlpm.w,FIND(_xlpm.sep,_xlpm.w)-1),"]"))</f>
        <v>[ɡnɪ]</v>
      </c>
      <c r="Q3516" s="14" cm="1">
        <f t="array" ref="Q3516">SUM(_xlfn._xlws.FILTER($H$2:$H$7109,_xlfn.MAP($O$2:$O$7109,_xlfn.LAMBDA(_xlpm.x,_xlpm.x=$O3516))))</f>
        <v>9.9403578528827041E-5</v>
      </c>
      <c r="R3516" s="14">
        <f>$H3516/Q3516</f>
        <v>1</v>
      </c>
      <c r="S3516" s="14" cm="1">
        <f t="array" ref="S3516">SUM(_xlfn._xlws.FILTER($H$2:$H$7109,_xlfn.MAP($P$2:$P$7109,_xlfn.LAMBDA(_xlpm.x,_xlpm.x=$P3516))))</f>
        <v>1.5904572564612327E-3</v>
      </c>
      <c r="T3516" s="14">
        <f>$H3516/S3516</f>
        <v>6.25E-2</v>
      </c>
      <c r="U3516" s="14">
        <f>_xlfn.LET(_xlpm.freq,F3516,_xlpm.size,M3516+1,_xlpm.F,V3516,LOG(1+_xlpm.freq)*LOG(1+_xlpm.size)*_xlpm.F)</f>
        <v>4.367911775820215E-2</v>
      </c>
      <c r="V3516" s="14">
        <f>_xlfn.LET(_xlpm.a,T3516,_xlpm.b,R3516,2*_xlpm.a*_xlpm.b/(_xlpm.a+_xlpm.b))</f>
        <v>0.11764705882352941</v>
      </c>
      <c r="W3516" s="14">
        <f>_xlfn.LET(_xlpm.p,R3516,_xlpm.q,T3516,LOG(_xlpm.p/_xlpm.q))</f>
        <v>1.2041199826559248</v>
      </c>
      <c r="X3516" s="2"/>
    </row>
    <row r="3517" spans="1:24">
      <c r="A3517" s="1" t="str">
        <f>_xlfn.LET(_xlpm.sep," : ",CONCATENATE(O3517,_xlpm.sep,P3517))</f>
        <v>~grih~ : [ɡɹɪ]</v>
      </c>
      <c r="B3517" s="1">
        <f>_xlfn.LET(_xlpm.d,$G3517,_xlpm.k,_xlfn.CONCAT(LEFT(TRIM(B$1),1),"*"),COUNTIF(_xlpm.d,_xlpm.k))</f>
        <v>0</v>
      </c>
      <c r="C3517" s="1">
        <f>_xlfn.LET(_xlpm.d,$G3517,_xlpm.k,_xlfn.CONCAT(LEFT(TRIM(C$1),1),"*"),COUNTIF(_xlpm.d,_xlpm.k))</f>
        <v>0</v>
      </c>
      <c r="D3517" s="1">
        <f>_xlfn.LET(_xlpm.d,$G3517,_xlpm.k,_xlfn.CONCAT(LEFT(TRIM(D$1),1),"*"),COUNTIF(_xlpm.d,_xlpm.k))</f>
        <v>0</v>
      </c>
      <c r="E3517" s="1">
        <f>LOG(F3517+1,10)</f>
        <v>0.47712125471966244</v>
      </c>
      <c r="F3517" s="7">
        <v>2</v>
      </c>
      <c r="G3517" s="9" t="s">
        <v>7029</v>
      </c>
      <c r="H3517" s="4">
        <f>F3517/freq.sum.r6e</f>
        <v>9.9403578528827041E-5</v>
      </c>
      <c r="I3517" s="1" t="str">
        <f>_xlfn.LET(_xlpm.sep,":",_xlpm.w,$G3517,LEFT(_xlpm.w,FIND(_xlpm.sep,_xlpm.w)-1))</f>
        <v>ɡɹɪ</v>
      </c>
      <c r="J3517" s="1" t="str">
        <f>_xlfn.LET(_xlpm.sep,":",_xlpm.w,$G3517,RIGHT(_xlpm.w,LEN(_xlpm.w)-FIND(_xlpm.sep,_xlpm.w)))</f>
        <v>grih</v>
      </c>
      <c r="K3517" s="10">
        <f>_xlfn.LET(_xlpm.w,I3517,LEN(_xlpm.w))</f>
        <v>3</v>
      </c>
      <c r="L3517" s="10">
        <f>_xlfn.LET(_xlpm.w,J3517,LEN(_xlpm.w))</f>
        <v>4</v>
      </c>
      <c r="M3517" s="10">
        <f>_xlfn.LET(_xlpm.a,K3517,_xlpm.b,L3517,MAX(_xlpm.a,_xlpm.b))</f>
        <v>4</v>
      </c>
      <c r="N3517" s="10">
        <f>_xlfn.LET(_xlpm.d,(K3517,L3517),MAX(_xlpm.d)-MIN(_xlpm.d))</f>
        <v>1</v>
      </c>
      <c r="O3517" s="1" t="str">
        <f>_xlfn.LET(_xlpm.sep,":",_xlpm.w,$G3517,_xlfn.CONCAT("~",RIGHT(_xlpm.w,LEN(_xlpm.w)-FIND(_xlpm.sep,_xlpm.w)),"~"))</f>
        <v>~grih~</v>
      </c>
      <c r="P3517" s="1" t="str">
        <f>_xlfn.LET(_xlpm.sep,":",_xlpm.w,$G3517,_xlfn.CONCAT("[",LEFT(_xlpm.w,FIND(_xlpm.sep,_xlpm.w)-1),"]"))</f>
        <v>[ɡɹɪ]</v>
      </c>
      <c r="Q3517" s="14" cm="1">
        <f t="array" ref="Q3517">SUM(_xlfn._xlws.FILTER($H$2:$H$7111,_xlfn.MAP($O$2:$O$7111,_xlfn.LAMBDA(_xlpm.x,_xlpm.x=$O3517))))</f>
        <v>9.9403578528827041E-5</v>
      </c>
      <c r="R3517" s="14">
        <f>$H3517/Q3517</f>
        <v>1</v>
      </c>
      <c r="S3517" s="14" cm="1">
        <f t="array" ref="S3517">SUM(_xlfn._xlws.FILTER($H$2:$H$7111,_xlfn.MAP($P$2:$P$7111,_xlfn.LAMBDA(_xlpm.x,_xlpm.x=$P3517))))</f>
        <v>1.5904572564612327E-3</v>
      </c>
      <c r="T3517" s="14">
        <f>$H3517/S3517</f>
        <v>6.25E-2</v>
      </c>
      <c r="U3517" s="14">
        <f>_xlfn.LET(_xlpm.freq,F3517,_xlpm.size,M3517+1,_xlpm.F,V3517,LOG(1+_xlpm.freq)*LOG(1+_xlpm.size)*_xlpm.F)</f>
        <v>4.367911775820215E-2</v>
      </c>
      <c r="V3517" s="14">
        <f>_xlfn.LET(_xlpm.a,T3517,_xlpm.b,R3517,2*_xlpm.a*_xlpm.b/(_xlpm.a+_xlpm.b))</f>
        <v>0.11764705882352941</v>
      </c>
      <c r="W3517" s="14">
        <f>_xlfn.LET(_xlpm.p,R3517,_xlpm.q,T3517,LOG(_xlpm.p/_xlpm.q))</f>
        <v>1.2041199826559248</v>
      </c>
      <c r="X3517" s="2"/>
    </row>
    <row r="3518" spans="1:24">
      <c r="A3518" s="1" t="str">
        <f>_xlfn.LET(_xlpm.sep," : ",CONCATENATE(O3518,_xlpm.sep,P3518))</f>
        <v>~rgih~ : [ɹɡɪ]</v>
      </c>
      <c r="B3518" s="1">
        <f>_xlfn.LET(_xlpm.d,$G3518,_xlpm.k,_xlfn.CONCAT(LEFT(TRIM(B$1),1),"*"),COUNTIF(_xlpm.d,_xlpm.k))</f>
        <v>1</v>
      </c>
      <c r="C3518" s="1">
        <f>_xlfn.LET(_xlpm.d,$G3518,_xlpm.k,_xlfn.CONCAT(LEFT(TRIM(C$1),1),"*"),COUNTIF(_xlpm.d,_xlpm.k))</f>
        <v>0</v>
      </c>
      <c r="D3518" s="1">
        <f>_xlfn.LET(_xlpm.d,$G3518,_xlpm.k,_xlfn.CONCAT(LEFT(TRIM(D$1),1),"*"),COUNTIF(_xlpm.d,_xlpm.k))</f>
        <v>0</v>
      </c>
      <c r="E3518" s="1">
        <f>LOG(F3518+1,10)</f>
        <v>0.47712125471966244</v>
      </c>
      <c r="F3518" s="7">
        <v>2</v>
      </c>
      <c r="G3518" s="9" t="s">
        <v>7075</v>
      </c>
      <c r="H3518" s="4">
        <f>F3518/freq.sum.r6e</f>
        <v>9.9403578528827041E-5</v>
      </c>
      <c r="I3518" s="1" t="str">
        <f>_xlfn.LET(_xlpm.sep,":",_xlpm.w,$G3518,LEFT(_xlpm.w,FIND(_xlpm.sep,_xlpm.w)-1))</f>
        <v>ɹɡɪ</v>
      </c>
      <c r="J3518" s="1" t="str">
        <f>_xlfn.LET(_xlpm.sep,":",_xlpm.w,$G3518,RIGHT(_xlpm.w,LEN(_xlpm.w)-FIND(_xlpm.sep,_xlpm.w)))</f>
        <v>rgih</v>
      </c>
      <c r="K3518" s="10">
        <f>_xlfn.LET(_xlpm.w,I3518,LEN(_xlpm.w))</f>
        <v>3</v>
      </c>
      <c r="L3518" s="10">
        <f>_xlfn.LET(_xlpm.w,J3518,LEN(_xlpm.w))</f>
        <v>4</v>
      </c>
      <c r="M3518" s="10">
        <f>_xlfn.LET(_xlpm.a,K3518,_xlpm.b,L3518,MAX(_xlpm.a,_xlpm.b))</f>
        <v>4</v>
      </c>
      <c r="N3518" s="10">
        <f>_xlfn.LET(_xlpm.d,(K3518,L3518),MAX(_xlpm.d)-MIN(_xlpm.d))</f>
        <v>1</v>
      </c>
      <c r="O3518" s="1" t="str">
        <f>_xlfn.LET(_xlpm.sep,":",_xlpm.w,$G3518,_xlfn.CONCAT("~",RIGHT(_xlpm.w,LEN(_xlpm.w)-FIND(_xlpm.sep,_xlpm.w)),"~"))</f>
        <v>~rgih~</v>
      </c>
      <c r="P3518" s="1" t="str">
        <f>_xlfn.LET(_xlpm.sep,":",_xlpm.w,$G3518,_xlfn.CONCAT("[",LEFT(_xlpm.w,FIND(_xlpm.sep,_xlpm.w)-1),"]"))</f>
        <v>[ɹɡɪ]</v>
      </c>
      <c r="Q3518" s="14" cm="1">
        <f t="array" ref="Q3518">SUM(_xlfn._xlws.FILTER($H$2:$H$7117,_xlfn.MAP($O$2:$O$7117,_xlfn.LAMBDA(_xlpm.x,_xlpm.x=$O3518))))</f>
        <v>9.9403578528827041E-5</v>
      </c>
      <c r="R3518" s="14">
        <f>$H3518/Q3518</f>
        <v>1</v>
      </c>
      <c r="S3518" s="14" cm="1">
        <f t="array" ref="S3518">SUM(_xlfn._xlws.FILTER($H$2:$H$7117,_xlfn.MAP($P$2:$P$7117,_xlfn.LAMBDA(_xlpm.x,_xlpm.x=$P3518))))</f>
        <v>1.5904572564612327E-3</v>
      </c>
      <c r="T3518" s="14">
        <f>$H3518/S3518</f>
        <v>6.25E-2</v>
      </c>
      <c r="U3518" s="14">
        <f>_xlfn.LET(_xlpm.freq,F3518,_xlpm.size,M3518+1,_xlpm.F,V3518,LOG(1+_xlpm.freq)*LOG(1+_xlpm.size)*_xlpm.F)</f>
        <v>4.367911775820215E-2</v>
      </c>
      <c r="V3518" s="14">
        <f>_xlfn.LET(_xlpm.a,T3518,_xlpm.b,R3518,2*_xlpm.a*_xlpm.b/(_xlpm.a+_xlpm.b))</f>
        <v>0.11764705882352941</v>
      </c>
      <c r="W3518" s="14">
        <f>_xlfn.LET(_xlpm.p,R3518,_xlpm.q,T3518,LOG(_xlpm.p/_xlpm.q))</f>
        <v>1.2041199826559248</v>
      </c>
      <c r="X3518" s="2"/>
    </row>
    <row r="3519" spans="1:24">
      <c r="A3519" s="1" t="str">
        <f>_xlfn.LET(_xlpm.sep," : ",CONCATENATE(O3519,_xlpm.sep,P3519))</f>
        <v>~mear~ : [mɛ]</v>
      </c>
      <c r="B3519" s="1">
        <f>_xlfn.LET(_xlpm.d,$G3519,_xlpm.k,_xlfn.CONCAT(LEFT(TRIM(B$1),1),"*"),COUNTIF(_xlpm.d,_xlpm.k))</f>
        <v>0</v>
      </c>
      <c r="C3519" s="1">
        <f>_xlfn.LET(_xlpm.d,$G3519,_xlpm.k,_xlfn.CONCAT(LEFT(TRIM(C$1),1),"*"),COUNTIF(_xlpm.d,_xlpm.k))</f>
        <v>1</v>
      </c>
      <c r="D3519" s="1">
        <f>_xlfn.LET(_xlpm.d,$G3519,_xlpm.k,_xlfn.CONCAT(LEFT(TRIM(D$1),1),"*"),COUNTIF(_xlpm.d,_xlpm.k))</f>
        <v>0</v>
      </c>
      <c r="E3519" s="1">
        <f>LOG(F3519+1,10)</f>
        <v>0.47712125471966244</v>
      </c>
      <c r="F3519" s="7">
        <v>2</v>
      </c>
      <c r="G3519" s="9" t="s">
        <v>2714</v>
      </c>
      <c r="H3519" s="4">
        <f>F3519/freq.sum.r6e</f>
        <v>9.9403578528827041E-5</v>
      </c>
      <c r="I3519" s="1" t="str">
        <f>_xlfn.LET(_xlpm.sep,":",_xlpm.w,$G3519,LEFT(_xlpm.w,FIND(_xlpm.sep,_xlpm.w)-1))</f>
        <v>mɛ</v>
      </c>
      <c r="J3519" s="1" t="str">
        <f>_xlfn.LET(_xlpm.sep,":",_xlpm.w,$G3519,RIGHT(_xlpm.w,LEN(_xlpm.w)-FIND(_xlpm.sep,_xlpm.w)))</f>
        <v>mear</v>
      </c>
      <c r="K3519" s="10">
        <f>_xlfn.LET(_xlpm.w,I3519,LEN(_xlpm.w))</f>
        <v>2</v>
      </c>
      <c r="L3519" s="10">
        <f>_xlfn.LET(_xlpm.w,J3519,LEN(_xlpm.w))</f>
        <v>4</v>
      </c>
      <c r="M3519" s="10">
        <f>_xlfn.LET(_xlpm.a,K3519,_xlpm.b,L3519,MAX(_xlpm.a,_xlpm.b))</f>
        <v>4</v>
      </c>
      <c r="N3519" s="10">
        <f>_xlfn.LET(_xlpm.d,(K3519,L3519),MAX(_xlpm.d)-MIN(_xlpm.d))</f>
        <v>2</v>
      </c>
      <c r="O3519" s="1" t="str">
        <f>_xlfn.LET(_xlpm.sep,":",_xlpm.w,$G3519,_xlfn.CONCAT("~",RIGHT(_xlpm.w,LEN(_xlpm.w)-FIND(_xlpm.sep,_xlpm.w)),"~"))</f>
        <v>~mear~</v>
      </c>
      <c r="P3519" s="1" t="str">
        <f>_xlfn.LET(_xlpm.sep,":",_xlpm.w,$G3519,_xlfn.CONCAT("[",LEFT(_xlpm.w,FIND(_xlpm.sep,_xlpm.w)-1),"]"))</f>
        <v>[mɛ]</v>
      </c>
      <c r="Q3519" s="14" cm="1">
        <f t="array" ref="Q3519">SUM(_xlfn._xlws.FILTER($H$2:$H$7117,_xlfn.MAP($O$2:$O$7117,_xlfn.LAMBDA(_xlpm.x,_xlpm.x=$O3519))))</f>
        <v>9.9403578528827041E-5</v>
      </c>
      <c r="R3519" s="14">
        <f>$H3519/Q3519</f>
        <v>1</v>
      </c>
      <c r="S3519" s="14" cm="1">
        <f t="array" ref="S3519">SUM(_xlfn._xlws.FILTER($H$2:$H$7117,_xlfn.MAP($P$2:$P$7117,_xlfn.LAMBDA(_xlpm.x,_xlpm.x=$P3519))))</f>
        <v>1.5904572564612327E-3</v>
      </c>
      <c r="T3519" s="14">
        <f>$H3519/S3519</f>
        <v>6.25E-2</v>
      </c>
      <c r="U3519" s="14">
        <f>_xlfn.LET(_xlpm.freq,F3519,_xlpm.size,M3519+1,_xlpm.F,V3519,LOG(1+_xlpm.freq)*LOG(1+_xlpm.size)*_xlpm.F)</f>
        <v>4.367911775820215E-2</v>
      </c>
      <c r="V3519" s="14">
        <f>_xlfn.LET(_xlpm.a,T3519,_xlpm.b,R3519,2*_xlpm.a*_xlpm.b/(_xlpm.a+_xlpm.b))</f>
        <v>0.11764705882352941</v>
      </c>
      <c r="W3519" s="14">
        <f>_xlfn.LET(_xlpm.p,R3519,_xlpm.q,T3519,LOG(_xlpm.p/_xlpm.q))</f>
        <v>1.2041199826559248</v>
      </c>
      <c r="X3519" s="2"/>
    </row>
    <row r="3520" spans="1:24">
      <c r="A3520" s="1" t="str">
        <f>_xlfn.LET(_xlpm.sep," : ",CONCATENATE(O3520,_xlpm.sep,P3520))</f>
        <v>~kner~ : [nɛ]</v>
      </c>
      <c r="B3520" s="1">
        <f>_xlfn.LET(_xlpm.d,$G3520,_xlpm.k,_xlfn.CONCAT(LEFT(TRIM(B$1),1),"*"),COUNTIF(_xlpm.d,_xlpm.k))</f>
        <v>0</v>
      </c>
      <c r="C3520" s="1">
        <f>_xlfn.LET(_xlpm.d,$G3520,_xlpm.k,_xlfn.CONCAT(LEFT(TRIM(C$1),1),"*"),COUNTIF(_xlpm.d,_xlpm.k))</f>
        <v>0</v>
      </c>
      <c r="D3520" s="1">
        <f>_xlfn.LET(_xlpm.d,$G3520,_xlpm.k,_xlfn.CONCAT(LEFT(TRIM(D$1),1),"*"),COUNTIF(_xlpm.d,_xlpm.k))</f>
        <v>1</v>
      </c>
      <c r="E3520" s="1">
        <f>LOG(F3520+1,10)</f>
        <v>0.47712125471966244</v>
      </c>
      <c r="F3520" s="7">
        <v>2</v>
      </c>
      <c r="G3520" s="9" t="s">
        <v>3344</v>
      </c>
      <c r="H3520" s="4">
        <f>F3520/freq.sum.r6e</f>
        <v>9.9403578528827041E-5</v>
      </c>
      <c r="I3520" s="1" t="str">
        <f>_xlfn.LET(_xlpm.sep,":",_xlpm.w,$G3520,LEFT(_xlpm.w,FIND(_xlpm.sep,_xlpm.w)-1))</f>
        <v>nɛ</v>
      </c>
      <c r="J3520" s="1" t="str">
        <f>_xlfn.LET(_xlpm.sep,":",_xlpm.w,$G3520,RIGHT(_xlpm.w,LEN(_xlpm.w)-FIND(_xlpm.sep,_xlpm.w)))</f>
        <v>kner</v>
      </c>
      <c r="K3520" s="10">
        <f>_xlfn.LET(_xlpm.w,I3520,LEN(_xlpm.w))</f>
        <v>2</v>
      </c>
      <c r="L3520" s="10">
        <f>_xlfn.LET(_xlpm.w,J3520,LEN(_xlpm.w))</f>
        <v>4</v>
      </c>
      <c r="M3520" s="10">
        <f>_xlfn.LET(_xlpm.a,K3520,_xlpm.b,L3520,MAX(_xlpm.a,_xlpm.b))</f>
        <v>4</v>
      </c>
      <c r="N3520" s="10">
        <f>_xlfn.LET(_xlpm.d,(K3520,L3520),MAX(_xlpm.d)-MIN(_xlpm.d))</f>
        <v>2</v>
      </c>
      <c r="O3520" s="1" t="str">
        <f>_xlfn.LET(_xlpm.sep,":",_xlpm.w,$G3520,_xlfn.CONCAT("~",RIGHT(_xlpm.w,LEN(_xlpm.w)-FIND(_xlpm.sep,_xlpm.w)),"~"))</f>
        <v>~kner~</v>
      </c>
      <c r="P3520" s="1" t="str">
        <f>_xlfn.LET(_xlpm.sep,":",_xlpm.w,$G3520,_xlfn.CONCAT("[",LEFT(_xlpm.w,FIND(_xlpm.sep,_xlpm.w)-1),"]"))</f>
        <v>[nɛ]</v>
      </c>
      <c r="Q3520" s="14" cm="1">
        <f t="array" ref="Q3520">SUM(_xlfn._xlws.FILTER($H$2:$H$7117,_xlfn.MAP($O$2:$O$7117,_xlfn.LAMBDA(_xlpm.x,_xlpm.x=$O3520))))</f>
        <v>9.9403578528827041E-5</v>
      </c>
      <c r="R3520" s="14">
        <f>$H3520/Q3520</f>
        <v>1</v>
      </c>
      <c r="S3520" s="14" cm="1">
        <f t="array" ref="S3520">SUM(_xlfn._xlws.FILTER($H$2:$H$7117,_xlfn.MAP($P$2:$P$7117,_xlfn.LAMBDA(_xlpm.x,_xlpm.x=$P3520))))</f>
        <v>1.5904572564612327E-3</v>
      </c>
      <c r="T3520" s="14">
        <f>$H3520/S3520</f>
        <v>6.25E-2</v>
      </c>
      <c r="U3520" s="14">
        <f>_xlfn.LET(_xlpm.freq,F3520,_xlpm.size,M3520+1,_xlpm.F,V3520,LOG(1+_xlpm.freq)*LOG(1+_xlpm.size)*_xlpm.F)</f>
        <v>4.367911775820215E-2</v>
      </c>
      <c r="V3520" s="14">
        <f>_xlfn.LET(_xlpm.a,T3520,_xlpm.b,R3520,2*_xlpm.a*_xlpm.b/(_xlpm.a+_xlpm.b))</f>
        <v>0.11764705882352941</v>
      </c>
      <c r="W3520" s="14">
        <f>_xlfn.LET(_xlpm.p,R3520,_xlpm.q,T3520,LOG(_xlpm.p/_xlpm.q))</f>
        <v>1.2041199826559248</v>
      </c>
      <c r="X3520" s="2"/>
    </row>
    <row r="3521" spans="1:24">
      <c r="A3521" s="1" t="str">
        <f>_xlfn.LET(_xlpm.sep," : ",CONCATENATE(O3521,_xlpm.sep,P3521))</f>
        <v>~guer~ : [ɡɛ]</v>
      </c>
      <c r="B3521" s="1">
        <f>_xlfn.LET(_xlpm.d,$G3521,_xlpm.k,_xlfn.CONCAT(LEFT(TRIM(B$1),1),"*"),COUNTIF(_xlpm.d,_xlpm.k))</f>
        <v>0</v>
      </c>
      <c r="C3521" s="1">
        <f>_xlfn.LET(_xlpm.d,$G3521,_xlpm.k,_xlfn.CONCAT(LEFT(TRIM(C$1),1),"*"),COUNTIF(_xlpm.d,_xlpm.k))</f>
        <v>0</v>
      </c>
      <c r="D3521" s="1">
        <f>_xlfn.LET(_xlpm.d,$G3521,_xlpm.k,_xlfn.CONCAT(LEFT(TRIM(D$1),1),"*"),COUNTIF(_xlpm.d,_xlpm.k))</f>
        <v>0</v>
      </c>
      <c r="E3521" s="1">
        <f>LOG(F3521+1,10)</f>
        <v>0.47712125471966244</v>
      </c>
      <c r="F3521" s="7">
        <v>2</v>
      </c>
      <c r="G3521" s="9" t="s">
        <v>6602</v>
      </c>
      <c r="H3521" s="4">
        <f>F3521/freq.sum.r6e</f>
        <v>9.9403578528827041E-5</v>
      </c>
      <c r="I3521" s="1" t="str">
        <f>_xlfn.LET(_xlpm.sep,":",_xlpm.w,$G3521,LEFT(_xlpm.w,FIND(_xlpm.sep,_xlpm.w)-1))</f>
        <v>ɡɛ</v>
      </c>
      <c r="J3521" s="1" t="str">
        <f>_xlfn.LET(_xlpm.sep,":",_xlpm.w,$G3521,RIGHT(_xlpm.w,LEN(_xlpm.w)-FIND(_xlpm.sep,_xlpm.w)))</f>
        <v>guer</v>
      </c>
      <c r="K3521" s="10">
        <f>_xlfn.LET(_xlpm.w,I3521,LEN(_xlpm.w))</f>
        <v>2</v>
      </c>
      <c r="L3521" s="10">
        <f>_xlfn.LET(_xlpm.w,J3521,LEN(_xlpm.w))</f>
        <v>4</v>
      </c>
      <c r="M3521" s="10">
        <f>_xlfn.LET(_xlpm.a,K3521,_xlpm.b,L3521,MAX(_xlpm.a,_xlpm.b))</f>
        <v>4</v>
      </c>
      <c r="N3521" s="10">
        <f>_xlfn.LET(_xlpm.d,(K3521,L3521),MAX(_xlpm.d)-MIN(_xlpm.d))</f>
        <v>2</v>
      </c>
      <c r="O3521" s="1" t="str">
        <f>_xlfn.LET(_xlpm.sep,":",_xlpm.w,$G3521,_xlfn.CONCAT("~",RIGHT(_xlpm.w,LEN(_xlpm.w)-FIND(_xlpm.sep,_xlpm.w)),"~"))</f>
        <v>~guer~</v>
      </c>
      <c r="P3521" s="1" t="str">
        <f>_xlfn.LET(_xlpm.sep,":",_xlpm.w,$G3521,_xlfn.CONCAT("[",LEFT(_xlpm.w,FIND(_xlpm.sep,_xlpm.w)-1),"]"))</f>
        <v>[ɡɛ]</v>
      </c>
      <c r="Q3521" s="14" cm="1">
        <f t="array" ref="Q3521">SUM(_xlfn._xlws.FILTER($H$2:$H$7109,_xlfn.MAP($O$2:$O$7109,_xlfn.LAMBDA(_xlpm.x,_xlpm.x=$O3521))))</f>
        <v>9.9403578528827041E-5</v>
      </c>
      <c r="R3521" s="14">
        <f>$H3521/Q3521</f>
        <v>1</v>
      </c>
      <c r="S3521" s="14" cm="1">
        <f t="array" ref="S3521">SUM(_xlfn._xlws.FILTER($H$2:$H$7109,_xlfn.MAP($P$2:$P$7109,_xlfn.LAMBDA(_xlpm.x,_xlpm.x=$P3521))))</f>
        <v>1.5904572564612327E-3</v>
      </c>
      <c r="T3521" s="14">
        <f>$H3521/S3521</f>
        <v>6.25E-2</v>
      </c>
      <c r="U3521" s="14">
        <f>_xlfn.LET(_xlpm.freq,F3521,_xlpm.size,M3521+1,_xlpm.F,V3521,LOG(1+_xlpm.freq)*LOG(1+_xlpm.size)*_xlpm.F)</f>
        <v>4.367911775820215E-2</v>
      </c>
      <c r="V3521" s="14">
        <f>_xlfn.LET(_xlpm.a,T3521,_xlpm.b,R3521,2*_xlpm.a*_xlpm.b/(_xlpm.a+_xlpm.b))</f>
        <v>0.11764705882352941</v>
      </c>
      <c r="W3521" s="14">
        <f>_xlfn.LET(_xlpm.p,R3521,_xlpm.q,T3521,LOG(_xlpm.p/_xlpm.q))</f>
        <v>1.2041199826559248</v>
      </c>
      <c r="X3521" s="2"/>
    </row>
    <row r="3522" spans="1:24">
      <c r="A3522" s="1" t="str">
        <f>_xlfn.LET(_xlpm.sep," : ",CONCATENATE(O3522,_xlpm.sep,P3522))</f>
        <v>~reir~ : [ɹə]</v>
      </c>
      <c r="B3522" s="1">
        <f>_xlfn.LET(_xlpm.d,$G3522,_xlpm.k,_xlfn.CONCAT(LEFT(TRIM(B$1),1),"*"),COUNTIF(_xlpm.d,_xlpm.k))</f>
        <v>1</v>
      </c>
      <c r="C3522" s="1">
        <f>_xlfn.LET(_xlpm.d,$G3522,_xlpm.k,_xlfn.CONCAT(LEFT(TRIM(C$1),1),"*"),COUNTIF(_xlpm.d,_xlpm.k))</f>
        <v>0</v>
      </c>
      <c r="D3522" s="1">
        <f>_xlfn.LET(_xlpm.d,$G3522,_xlpm.k,_xlfn.CONCAT(LEFT(TRIM(D$1),1),"*"),COUNTIF(_xlpm.d,_xlpm.k))</f>
        <v>0</v>
      </c>
      <c r="E3522" s="1">
        <f>LOG(F3522+1,10)</f>
        <v>0.30102999566398114</v>
      </c>
      <c r="F3522" s="7">
        <v>1</v>
      </c>
      <c r="G3522" s="9" t="s">
        <v>6669</v>
      </c>
      <c r="H3522" s="4">
        <f>F3522/freq.sum.r6e</f>
        <v>4.9701789264413521E-5</v>
      </c>
      <c r="I3522" s="1" t="str">
        <f>_xlfn.LET(_xlpm.sep,":",_xlpm.w,$G3522,LEFT(_xlpm.w,FIND(_xlpm.sep,_xlpm.w)-1))</f>
        <v>ɹə</v>
      </c>
      <c r="J3522" s="1" t="str">
        <f>_xlfn.LET(_xlpm.sep,":",_xlpm.w,$G3522,RIGHT(_xlpm.w,LEN(_xlpm.w)-FIND(_xlpm.sep,_xlpm.w)))</f>
        <v>reir</v>
      </c>
      <c r="K3522" s="10">
        <f>_xlfn.LET(_xlpm.w,I3522,LEN(_xlpm.w))</f>
        <v>2</v>
      </c>
      <c r="L3522" s="10">
        <f>_xlfn.LET(_xlpm.w,J3522,LEN(_xlpm.w))</f>
        <v>4</v>
      </c>
      <c r="M3522" s="10">
        <f>_xlfn.LET(_xlpm.a,K3522,_xlpm.b,L3522,MAX(_xlpm.a,_xlpm.b))</f>
        <v>4</v>
      </c>
      <c r="N3522" s="10">
        <f>_xlfn.LET(_xlpm.d,(K3522,L3522),MAX(_xlpm.d)-MIN(_xlpm.d))</f>
        <v>2</v>
      </c>
      <c r="O3522" s="1" t="str">
        <f>_xlfn.LET(_xlpm.sep,":",_xlpm.w,$G3522,_xlfn.CONCAT("~",RIGHT(_xlpm.w,LEN(_xlpm.w)-FIND(_xlpm.sep,_xlpm.w)),"~"))</f>
        <v>~reir~</v>
      </c>
      <c r="P3522" s="1" t="str">
        <f>_xlfn.LET(_xlpm.sep,":",_xlpm.w,$G3522,_xlfn.CONCAT("[",LEFT(_xlpm.w,FIND(_xlpm.sep,_xlpm.w)-1),"]"))</f>
        <v>[ɹə]</v>
      </c>
      <c r="Q3522" s="14" cm="1">
        <f t="array" ref="Q3522">SUM(_xlfn._xlws.FILTER($H$2:$H$7112,_xlfn.MAP($O$2:$O$7112,_xlfn.LAMBDA(_xlpm.x,_xlpm.x=$O3522))))</f>
        <v>1.9880715705765408E-4</v>
      </c>
      <c r="R3522" s="14">
        <f>$H3522/Q3522</f>
        <v>0.25</v>
      </c>
      <c r="S3522" s="14" cm="1">
        <f t="array" ref="S3522">SUM(_xlfn._xlws.FILTER($H$2:$H$7112,_xlfn.MAP($P$2:$P$7112,_xlfn.LAMBDA(_xlpm.x,_xlpm.x=$P3522))))</f>
        <v>3.230616302186877E-3</v>
      </c>
      <c r="T3522" s="14">
        <f>$H3522/S3522</f>
        <v>1.5384615384615392E-2</v>
      </c>
      <c r="U3522" s="14">
        <f>_xlfn.LET(_xlpm.freq,F3522,_xlpm.size,M3522+1,_xlpm.F,V3522,LOG(1+_xlpm.freq)*LOG(1+_xlpm.size)*_xlpm.F)</f>
        <v>6.7897642762002877E-3</v>
      </c>
      <c r="V3522" s="14">
        <f>_xlfn.LET(_xlpm.a,T3522,_xlpm.b,R3522,2*_xlpm.a*_xlpm.b/(_xlpm.a+_xlpm.b))</f>
        <v>2.8985507246376826E-2</v>
      </c>
      <c r="W3522" s="14">
        <f>_xlfn.LET(_xlpm.p,R3522,_xlpm.q,T3522,LOG(_xlpm.p/_xlpm.q))</f>
        <v>1.210853365314893</v>
      </c>
      <c r="X3522" s="2"/>
    </row>
    <row r="3523" spans="1:24">
      <c r="A3523" s="1" t="str">
        <f>_xlfn.LET(_xlpm.sep," : ",CONCATENATE(O3523,_xlpm.sep,P3523))</f>
        <v>~eigh~ : [aɪ]</v>
      </c>
      <c r="B3523" s="1">
        <f>_xlfn.LET(_xlpm.d,$G3523,_xlpm.k,_xlfn.CONCAT(LEFT(TRIM(B$1),1),"*"),COUNTIF(_xlpm.d,_xlpm.k))</f>
        <v>0</v>
      </c>
      <c r="C3523" s="1">
        <f>_xlfn.LET(_xlpm.d,$G3523,_xlpm.k,_xlfn.CONCAT(LEFT(TRIM(C$1),1),"*"),COUNTIF(_xlpm.d,_xlpm.k))</f>
        <v>0</v>
      </c>
      <c r="D3523" s="1">
        <f>_xlfn.LET(_xlpm.d,$G3523,_xlpm.k,_xlfn.CONCAT(LEFT(TRIM(D$1),1),"*"),COUNTIF(_xlpm.d,_xlpm.k))</f>
        <v>0</v>
      </c>
      <c r="E3523" s="1">
        <f>LOG(F3523+1,10)</f>
        <v>0.30102999566398114</v>
      </c>
      <c r="F3523" s="7">
        <v>1</v>
      </c>
      <c r="G3523" s="9" t="s">
        <v>82</v>
      </c>
      <c r="H3523" s="4">
        <f>F3523/freq.sum.r6e</f>
        <v>4.9701789264413521E-5</v>
      </c>
      <c r="I3523" s="4" t="str">
        <f>_xlfn.LET(_xlpm.sep,":",_xlpm.w,$G3523,LEFT(_xlpm.w,FIND(_xlpm.sep,_xlpm.w)-1))</f>
        <v>aɪ</v>
      </c>
      <c r="J3523" s="4" t="str">
        <f>_xlfn.LET(_xlpm.sep,":",_xlpm.w,$G3523,RIGHT(_xlpm.w,LEN(_xlpm.w)-FIND(_xlpm.sep,_xlpm.w)))</f>
        <v>eigh</v>
      </c>
      <c r="K3523" s="10">
        <f>_xlfn.LET(_xlpm.w,I3523,LEN(_xlpm.w))</f>
        <v>2</v>
      </c>
      <c r="L3523" s="10">
        <f>_xlfn.LET(_xlpm.w,J3523,LEN(_xlpm.w))</f>
        <v>4</v>
      </c>
      <c r="M3523" s="10">
        <f>_xlfn.LET(_xlpm.a,K3523,_xlpm.b,L3523,MAX(_xlpm.a,_xlpm.b))</f>
        <v>4</v>
      </c>
      <c r="N3523" s="10">
        <f>_xlfn.LET(_xlpm.d,(K3523,L3523),MAX(_xlpm.d)-MIN(_xlpm.d))</f>
        <v>2</v>
      </c>
      <c r="O3523" s="1" t="str">
        <f>_xlfn.LET(_xlpm.sep,":",_xlpm.w,$G3523,_xlfn.CONCAT("~",RIGHT(_xlpm.w,LEN(_xlpm.w)-FIND(_xlpm.sep,_xlpm.w)),"~"))</f>
        <v>~eigh~</v>
      </c>
      <c r="P3523" s="1" t="str">
        <f>_xlfn.LET(_xlpm.sep,":",_xlpm.w,$G3523,_xlfn.CONCAT("[",LEFT(_xlpm.w,FIND(_xlpm.sep,_xlpm.w)-1),"]"))</f>
        <v>[aɪ]</v>
      </c>
      <c r="Q3523" s="14" cm="1">
        <f t="array" ref="Q3523">SUM(_xlfn._xlws.FILTER($H$2:$H$7109,_xlfn.MAP($O$2:$O$7109,_xlfn.LAMBDA(_xlpm.x,_xlpm.x=$O3523))))</f>
        <v>9.9403578528827041E-5</v>
      </c>
      <c r="R3523" s="14">
        <f>$H3523/Q3523</f>
        <v>0.5</v>
      </c>
      <c r="S3523" s="14" cm="1">
        <f t="array" ref="S3523">SUM(_xlfn._xlws.FILTER($H$2:$H$7109,_xlfn.MAP($P$2:$P$7109,_xlfn.LAMBDA(_xlpm.x,_xlpm.x=$P3523))))</f>
        <v>1.6401590457256461E-3</v>
      </c>
      <c r="T3523" s="14">
        <f>$H3523/S3523</f>
        <v>3.0303030303030304E-2</v>
      </c>
      <c r="U3523" s="14">
        <f>_xlfn.LET(_xlpm.freq,F3523,_xlpm.size,M3523+1,_xlpm.F,V3523,LOG(1+_xlpm.freq)*LOG(1+_xlpm.size)*_xlpm.F)</f>
        <v>1.3385535287366275E-2</v>
      </c>
      <c r="V3523" s="14">
        <f>_xlfn.LET(_xlpm.a,T3523,_xlpm.b,R3523,2*_xlpm.a*_xlpm.b/(_xlpm.a+_xlpm.b))</f>
        <v>5.7142857142857148E-2</v>
      </c>
      <c r="W3523" s="14">
        <f>_xlfn.LET(_xlpm.p,R3523,_xlpm.q,T3523,LOG(_xlpm.p/_xlpm.q))</f>
        <v>1.2174839442139063</v>
      </c>
      <c r="X3523" s="2"/>
    </row>
    <row r="3524" spans="1:24">
      <c r="A3524" s="1" t="str">
        <f>_xlfn.LET(_xlpm.sep," : ",CONCATENATE(O3524,_xlpm.sep,P3524))</f>
        <v>~crie~ : [kɹaɪ]</v>
      </c>
      <c r="B3524" s="1">
        <f>_xlfn.LET(_xlpm.d,$G3524,_xlpm.k,_xlfn.CONCAT(LEFT(TRIM(B$1),1),"*"),COUNTIF(_xlpm.d,_xlpm.k))</f>
        <v>0</v>
      </c>
      <c r="C3524" s="1">
        <f>_xlfn.LET(_xlpm.d,$G3524,_xlpm.k,_xlfn.CONCAT(LEFT(TRIM(C$1),1),"*"),COUNTIF(_xlpm.d,_xlpm.k))</f>
        <v>0</v>
      </c>
      <c r="D3524" s="1">
        <f>_xlfn.LET(_xlpm.d,$G3524,_xlpm.k,_xlfn.CONCAT(LEFT(TRIM(D$1),1),"*"),COUNTIF(_xlpm.d,_xlpm.k))</f>
        <v>0</v>
      </c>
      <c r="E3524" s="1">
        <f>LOG(F3524+1,10)</f>
        <v>0.30102999566398114</v>
      </c>
      <c r="F3524" s="7">
        <v>1</v>
      </c>
      <c r="G3524" s="9" t="s">
        <v>1900</v>
      </c>
      <c r="H3524" s="4">
        <f>F3524/freq.sum.r6e</f>
        <v>4.9701789264413521E-5</v>
      </c>
      <c r="I3524" s="1" t="str">
        <f>_xlfn.LET(_xlpm.sep,":",_xlpm.w,$G3524,LEFT(_xlpm.w,FIND(_xlpm.sep,_xlpm.w)-1))</f>
        <v>kɹaɪ</v>
      </c>
      <c r="J3524" s="1" t="str">
        <f>_xlfn.LET(_xlpm.sep,":",_xlpm.w,$G3524,RIGHT(_xlpm.w,LEN(_xlpm.w)-FIND(_xlpm.sep,_xlpm.w)))</f>
        <v>crie</v>
      </c>
      <c r="K3524" s="10">
        <f>_xlfn.LET(_xlpm.w,I3524,LEN(_xlpm.w))</f>
        <v>4</v>
      </c>
      <c r="L3524" s="10">
        <f>_xlfn.LET(_xlpm.w,J3524,LEN(_xlpm.w))</f>
        <v>4</v>
      </c>
      <c r="M3524" s="10">
        <f>_xlfn.LET(_xlpm.a,K3524,_xlpm.b,L3524,MAX(_xlpm.a,_xlpm.b))</f>
        <v>4</v>
      </c>
      <c r="N3524" s="10">
        <f>_xlfn.LET(_xlpm.d,(K3524,L3524),MAX(_xlpm.d)-MIN(_xlpm.d))</f>
        <v>0</v>
      </c>
      <c r="O3524" s="1" t="str">
        <f>_xlfn.LET(_xlpm.sep,":",_xlpm.w,$G3524,_xlfn.CONCAT("~",RIGHT(_xlpm.w,LEN(_xlpm.w)-FIND(_xlpm.sep,_xlpm.w)),"~"))</f>
        <v>~crie~</v>
      </c>
      <c r="P3524" s="1" t="str">
        <f>_xlfn.LET(_xlpm.sep,":",_xlpm.w,$G3524,_xlfn.CONCAT("[",LEFT(_xlpm.w,FIND(_xlpm.sep,_xlpm.w)-1),"]"))</f>
        <v>[kɹaɪ]</v>
      </c>
      <c r="Q3524" s="14" cm="1">
        <f t="array" ref="Q3524">SUM(_xlfn._xlws.FILTER($H$2:$H$7117,_xlfn.MAP($O$2:$O$7117,_xlfn.LAMBDA(_xlpm.x,_xlpm.x=$O3524))))</f>
        <v>9.9403578528827041E-5</v>
      </c>
      <c r="R3524" s="14">
        <f>$H3524/Q3524</f>
        <v>0.5</v>
      </c>
      <c r="S3524" s="14" cm="1">
        <f t="array" ref="S3524">SUM(_xlfn._xlws.FILTER($H$2:$H$7117,_xlfn.MAP($P$2:$P$7117,_xlfn.LAMBDA(_xlpm.x,_xlpm.x=$P3524))))</f>
        <v>1.6401590457256461E-3</v>
      </c>
      <c r="T3524" s="14">
        <f>$H3524/S3524</f>
        <v>3.0303030303030304E-2</v>
      </c>
      <c r="U3524" s="14">
        <f>_xlfn.LET(_xlpm.freq,F3524,_xlpm.size,M3524+1,_xlpm.F,V3524,LOG(1+_xlpm.freq)*LOG(1+_xlpm.size)*_xlpm.F)</f>
        <v>1.3385535287366275E-2</v>
      </c>
      <c r="V3524" s="14">
        <f>_xlfn.LET(_xlpm.a,T3524,_xlpm.b,R3524,2*_xlpm.a*_xlpm.b/(_xlpm.a+_xlpm.b))</f>
        <v>5.7142857142857148E-2</v>
      </c>
      <c r="W3524" s="14">
        <f>_xlfn.LET(_xlpm.p,R3524,_xlpm.q,T3524,LOG(_xlpm.p/_xlpm.q))</f>
        <v>1.2174839442139063</v>
      </c>
      <c r="X3524" s="2"/>
    </row>
    <row r="3525" spans="1:24">
      <c r="A3525" s="1" t="str">
        <f>_xlfn.LET(_xlpm.sep," : ",CONCATENATE(O3525,_xlpm.sep,P3525))</f>
        <v>~whye~ : [waɪ]</v>
      </c>
      <c r="B3525" s="1">
        <f>_xlfn.LET(_xlpm.d,$G3525,_xlpm.k,_xlfn.CONCAT(LEFT(TRIM(B$1),1),"*"),COUNTIF(_xlpm.d,_xlpm.k))</f>
        <v>0</v>
      </c>
      <c r="C3525" s="1">
        <f>_xlfn.LET(_xlpm.d,$G3525,_xlpm.k,_xlfn.CONCAT(LEFT(TRIM(C$1),1),"*"),COUNTIF(_xlpm.d,_xlpm.k))</f>
        <v>0</v>
      </c>
      <c r="D3525" s="1">
        <f>_xlfn.LET(_xlpm.d,$G3525,_xlpm.k,_xlfn.CONCAT(LEFT(TRIM(D$1),1),"*"),COUNTIF(_xlpm.d,_xlpm.k))</f>
        <v>0</v>
      </c>
      <c r="E3525" s="1">
        <f>LOG(F3525+1,10)</f>
        <v>0.30102999566398114</v>
      </c>
      <c r="F3525" s="7">
        <v>1</v>
      </c>
      <c r="G3525" s="9" t="s">
        <v>5210</v>
      </c>
      <c r="H3525" s="4">
        <f>F3525/freq.sum.r6e</f>
        <v>4.9701789264413521E-5</v>
      </c>
      <c r="I3525" s="1" t="str">
        <f>_xlfn.LET(_xlpm.sep,":",_xlpm.w,$G3525,LEFT(_xlpm.w,FIND(_xlpm.sep,_xlpm.w)-1))</f>
        <v>waɪ</v>
      </c>
      <c r="J3525" s="1" t="str">
        <f>_xlfn.LET(_xlpm.sep,":",_xlpm.w,$G3525,RIGHT(_xlpm.w,LEN(_xlpm.w)-FIND(_xlpm.sep,_xlpm.w)))</f>
        <v>whye</v>
      </c>
      <c r="K3525" s="10">
        <f>_xlfn.LET(_xlpm.w,I3525,LEN(_xlpm.w))</f>
        <v>3</v>
      </c>
      <c r="L3525" s="10">
        <f>_xlfn.LET(_xlpm.w,J3525,LEN(_xlpm.w))</f>
        <v>4</v>
      </c>
      <c r="M3525" s="10">
        <f>_xlfn.LET(_xlpm.a,K3525,_xlpm.b,L3525,MAX(_xlpm.a,_xlpm.b))</f>
        <v>4</v>
      </c>
      <c r="N3525" s="10">
        <f>_xlfn.LET(_xlpm.d,(K3525,L3525),MAX(_xlpm.d)-MIN(_xlpm.d))</f>
        <v>1</v>
      </c>
      <c r="O3525" s="1" t="str">
        <f>_xlfn.LET(_xlpm.sep,":",_xlpm.w,$G3525,_xlfn.CONCAT("~",RIGHT(_xlpm.w,LEN(_xlpm.w)-FIND(_xlpm.sep,_xlpm.w)),"~"))</f>
        <v>~whye~</v>
      </c>
      <c r="P3525" s="1" t="str">
        <f>_xlfn.LET(_xlpm.sep,":",_xlpm.w,$G3525,_xlfn.CONCAT("[",LEFT(_xlpm.w,FIND(_xlpm.sep,_xlpm.w)-1),"]"))</f>
        <v>[waɪ]</v>
      </c>
      <c r="Q3525" s="14" cm="1">
        <f t="array" ref="Q3525">SUM(_xlfn._xlws.FILTER($H$2:$H$7117,_xlfn.MAP($O$2:$O$7117,_xlfn.LAMBDA(_xlpm.x,_xlpm.x=$O3525))))</f>
        <v>9.9403578528827041E-5</v>
      </c>
      <c r="R3525" s="14">
        <f>$H3525/Q3525</f>
        <v>0.5</v>
      </c>
      <c r="S3525" s="14" cm="1">
        <f t="array" ref="S3525">SUM(_xlfn._xlws.FILTER($H$2:$H$7117,_xlfn.MAP($P$2:$P$7117,_xlfn.LAMBDA(_xlpm.x,_xlpm.x=$P3525))))</f>
        <v>1.6401590457256461E-3</v>
      </c>
      <c r="T3525" s="14">
        <f>$H3525/S3525</f>
        <v>3.0303030303030304E-2</v>
      </c>
      <c r="U3525" s="14">
        <f>_xlfn.LET(_xlpm.freq,F3525,_xlpm.size,M3525+1,_xlpm.F,V3525,LOG(1+_xlpm.freq)*LOG(1+_xlpm.size)*_xlpm.F)</f>
        <v>1.3385535287366275E-2</v>
      </c>
      <c r="V3525" s="14">
        <f>_xlfn.LET(_xlpm.a,T3525,_xlpm.b,R3525,2*_xlpm.a*_xlpm.b/(_xlpm.a+_xlpm.b))</f>
        <v>5.7142857142857148E-2</v>
      </c>
      <c r="W3525" s="14">
        <f>_xlfn.LET(_xlpm.p,R3525,_xlpm.q,T3525,LOG(_xlpm.p/_xlpm.q))</f>
        <v>1.2174839442139063</v>
      </c>
      <c r="X3525" s="2"/>
    </row>
    <row r="3526" spans="1:24">
      <c r="A3526" s="1" t="str">
        <f>_xlfn.LET(_xlpm.sep," : ",CONCATENATE(O3526,_xlpm.sep,P3526))</f>
        <v>~rrie~ : [ɹaɪ]</v>
      </c>
      <c r="B3526" s="1">
        <f>_xlfn.LET(_xlpm.d,$G3526,_xlpm.k,_xlfn.CONCAT(LEFT(TRIM(B$1),1),"*"),COUNTIF(_xlpm.d,_xlpm.k))</f>
        <v>1</v>
      </c>
      <c r="C3526" s="1">
        <f>_xlfn.LET(_xlpm.d,$G3526,_xlpm.k,_xlfn.CONCAT(LEFT(TRIM(C$1),1),"*"),COUNTIF(_xlpm.d,_xlpm.k))</f>
        <v>0</v>
      </c>
      <c r="D3526" s="1">
        <f>_xlfn.LET(_xlpm.d,$G3526,_xlpm.k,_xlfn.CONCAT(LEFT(TRIM(D$1),1),"*"),COUNTIF(_xlpm.d,_xlpm.k))</f>
        <v>0</v>
      </c>
      <c r="E3526" s="1">
        <f>LOG(F3526+1,10)</f>
        <v>0.30102999566398114</v>
      </c>
      <c r="F3526" s="7">
        <v>1</v>
      </c>
      <c r="G3526" s="9" t="s">
        <v>5664</v>
      </c>
      <c r="H3526" s="4">
        <f>F3526/freq.sum.r6e</f>
        <v>4.9701789264413521E-5</v>
      </c>
      <c r="I3526" s="1" t="str">
        <f>_xlfn.LET(_xlpm.sep,":",_xlpm.w,$G3526,LEFT(_xlpm.w,FIND(_xlpm.sep,_xlpm.w)-1))</f>
        <v>ɹaɪ</v>
      </c>
      <c r="J3526" s="1" t="str">
        <f>_xlfn.LET(_xlpm.sep,":",_xlpm.w,$G3526,RIGHT(_xlpm.w,LEN(_xlpm.w)-FIND(_xlpm.sep,_xlpm.w)))</f>
        <v>rrie</v>
      </c>
      <c r="K3526" s="10">
        <f>_xlfn.LET(_xlpm.w,I3526,LEN(_xlpm.w))</f>
        <v>3</v>
      </c>
      <c r="L3526" s="10">
        <f>_xlfn.LET(_xlpm.w,J3526,LEN(_xlpm.w))</f>
        <v>4</v>
      </c>
      <c r="M3526" s="10">
        <f>_xlfn.LET(_xlpm.a,K3526,_xlpm.b,L3526,MAX(_xlpm.a,_xlpm.b))</f>
        <v>4</v>
      </c>
      <c r="N3526" s="10">
        <f>_xlfn.LET(_xlpm.d,(K3526,L3526),MAX(_xlpm.d)-MIN(_xlpm.d))</f>
        <v>1</v>
      </c>
      <c r="O3526" s="1" t="str">
        <f>_xlfn.LET(_xlpm.sep,":",_xlpm.w,$G3526,_xlfn.CONCAT("~",RIGHT(_xlpm.w,LEN(_xlpm.w)-FIND(_xlpm.sep,_xlpm.w)),"~"))</f>
        <v>~rrie~</v>
      </c>
      <c r="P3526" s="1" t="str">
        <f>_xlfn.LET(_xlpm.sep,":",_xlpm.w,$G3526,_xlfn.CONCAT("[",LEFT(_xlpm.w,FIND(_xlpm.sep,_xlpm.w)-1),"]"))</f>
        <v>[ɹaɪ]</v>
      </c>
      <c r="Q3526" s="14" cm="1">
        <f t="array" ref="Q3526">SUM(_xlfn._xlws.FILTER($H$2:$H$7117,_xlfn.MAP($O$2:$O$7117,_xlfn.LAMBDA(_xlpm.x,_xlpm.x=$O3526))))</f>
        <v>9.9403578528827041E-5</v>
      </c>
      <c r="R3526" s="14">
        <f>$H3526/Q3526</f>
        <v>0.5</v>
      </c>
      <c r="S3526" s="14" cm="1">
        <f t="array" ref="S3526">SUM(_xlfn._xlws.FILTER($H$2:$H$7117,_xlfn.MAP($P$2:$P$7117,_xlfn.LAMBDA(_xlpm.x,_xlpm.x=$P3526))))</f>
        <v>1.6401590457256461E-3</v>
      </c>
      <c r="T3526" s="14">
        <f>$H3526/S3526</f>
        <v>3.0303030303030304E-2</v>
      </c>
      <c r="U3526" s="14">
        <f>_xlfn.LET(_xlpm.freq,F3526,_xlpm.size,M3526+1,_xlpm.F,V3526,LOG(1+_xlpm.freq)*LOG(1+_xlpm.size)*_xlpm.F)</f>
        <v>1.3385535287366275E-2</v>
      </c>
      <c r="V3526" s="14">
        <f>_xlfn.LET(_xlpm.a,T3526,_xlpm.b,R3526,2*_xlpm.a*_xlpm.b/(_xlpm.a+_xlpm.b))</f>
        <v>5.7142857142857148E-2</v>
      </c>
      <c r="W3526" s="14">
        <f>_xlfn.LET(_xlpm.p,R3526,_xlpm.q,T3526,LOG(_xlpm.p/_xlpm.q))</f>
        <v>1.2174839442139063</v>
      </c>
      <c r="X3526" s="2"/>
    </row>
    <row r="3527" spans="1:24">
      <c r="A3527" s="1" t="str">
        <f>_xlfn.LET(_xlpm.sep," : ",CONCATENATE(O3527,_xlpm.sep,P3527))</f>
        <v>~wrie~ : [ɹaɪ]</v>
      </c>
      <c r="B3527" s="1">
        <f>_xlfn.LET(_xlpm.d,$G3527,_xlpm.k,_xlfn.CONCAT(LEFT(TRIM(B$1),1),"*"),COUNTIF(_xlpm.d,_xlpm.k))</f>
        <v>1</v>
      </c>
      <c r="C3527" s="1">
        <f>_xlfn.LET(_xlpm.d,$G3527,_xlpm.k,_xlfn.CONCAT(LEFT(TRIM(C$1),1),"*"),COUNTIF(_xlpm.d,_xlpm.k))</f>
        <v>0</v>
      </c>
      <c r="D3527" s="1">
        <f>_xlfn.LET(_xlpm.d,$G3527,_xlpm.k,_xlfn.CONCAT(LEFT(TRIM(D$1),1),"*"),COUNTIF(_xlpm.d,_xlpm.k))</f>
        <v>0</v>
      </c>
      <c r="E3527" s="1">
        <f>LOG(F3527+1,10)</f>
        <v>0.30102999566398114</v>
      </c>
      <c r="F3527" s="7">
        <v>1</v>
      </c>
      <c r="G3527" s="9" t="s">
        <v>5681</v>
      </c>
      <c r="H3527" s="4">
        <f>F3527/freq.sum.r6e</f>
        <v>4.9701789264413521E-5</v>
      </c>
      <c r="I3527" s="4" t="str">
        <f>_xlfn.LET(_xlpm.sep,":",_xlpm.w,$G3527,LEFT(_xlpm.w,FIND(_xlpm.sep,_xlpm.w)-1))</f>
        <v>ɹaɪ</v>
      </c>
      <c r="J3527" s="4" t="str">
        <f>_xlfn.LET(_xlpm.sep,":",_xlpm.w,$G3527,RIGHT(_xlpm.w,LEN(_xlpm.w)-FIND(_xlpm.sep,_xlpm.w)))</f>
        <v>wrie</v>
      </c>
      <c r="K3527" s="10">
        <f>_xlfn.LET(_xlpm.w,I3527,LEN(_xlpm.w))</f>
        <v>3</v>
      </c>
      <c r="L3527" s="10">
        <f>_xlfn.LET(_xlpm.w,J3527,LEN(_xlpm.w))</f>
        <v>4</v>
      </c>
      <c r="M3527" s="10">
        <f>_xlfn.LET(_xlpm.a,K3527,_xlpm.b,L3527,MAX(_xlpm.a,_xlpm.b))</f>
        <v>4</v>
      </c>
      <c r="N3527" s="10">
        <f>_xlfn.LET(_xlpm.d,(K3527,L3527),MAX(_xlpm.d)-MIN(_xlpm.d))</f>
        <v>1</v>
      </c>
      <c r="O3527" s="1" t="str">
        <f>_xlfn.LET(_xlpm.sep,":",_xlpm.w,$G3527,_xlfn.CONCAT("~",RIGHT(_xlpm.w,LEN(_xlpm.w)-FIND(_xlpm.sep,_xlpm.w)),"~"))</f>
        <v>~wrie~</v>
      </c>
      <c r="P3527" s="1" t="str">
        <f>_xlfn.LET(_xlpm.sep,":",_xlpm.w,$G3527,_xlfn.CONCAT("[",LEFT(_xlpm.w,FIND(_xlpm.sep,_xlpm.w)-1),"]"))</f>
        <v>[ɹaɪ]</v>
      </c>
      <c r="Q3527" s="14" cm="1">
        <f t="array" ref="Q3527">SUM(_xlfn._xlws.FILTER($H$2:$H$7109,_xlfn.MAP($O$2:$O$7109,_xlfn.LAMBDA(_xlpm.x,_xlpm.x=$O3527))))</f>
        <v>9.9403578528827041E-5</v>
      </c>
      <c r="R3527" s="14">
        <f>$H3527/Q3527</f>
        <v>0.5</v>
      </c>
      <c r="S3527" s="14" cm="1">
        <f t="array" ref="S3527">SUM(_xlfn._xlws.FILTER($H$2:$H$7109,_xlfn.MAP($P$2:$P$7109,_xlfn.LAMBDA(_xlpm.x,_xlpm.x=$P3527))))</f>
        <v>1.6401590457256461E-3</v>
      </c>
      <c r="T3527" s="14">
        <f>$H3527/S3527</f>
        <v>3.0303030303030304E-2</v>
      </c>
      <c r="U3527" s="14">
        <f>_xlfn.LET(_xlpm.freq,F3527,_xlpm.size,M3527+1,_xlpm.F,V3527,LOG(1+_xlpm.freq)*LOG(1+_xlpm.size)*_xlpm.F)</f>
        <v>1.3385535287366275E-2</v>
      </c>
      <c r="V3527" s="14">
        <f>_xlfn.LET(_xlpm.a,T3527,_xlpm.b,R3527,2*_xlpm.a*_xlpm.b/(_xlpm.a+_xlpm.b))</f>
        <v>5.7142857142857148E-2</v>
      </c>
      <c r="W3527" s="14">
        <f>_xlfn.LET(_xlpm.p,R3527,_xlpm.q,T3527,LOG(_xlpm.p/_xlpm.q))</f>
        <v>1.2174839442139063</v>
      </c>
      <c r="X3527" s="2"/>
    </row>
    <row r="3528" spans="1:24">
      <c r="A3528" s="1" t="str">
        <f>_xlfn.LET(_xlpm.sep," : ",CONCATENATE(O3528,_xlpm.sep,P3528))</f>
        <v>~eyer~ : [aɪ]</v>
      </c>
      <c r="B3528" s="1">
        <f>_xlfn.LET(_xlpm.d,$G3528,_xlpm.k,_xlfn.CONCAT(LEFT(TRIM(B$1),1),"*"),COUNTIF(_xlpm.d,_xlpm.k))</f>
        <v>0</v>
      </c>
      <c r="C3528" s="1">
        <f>_xlfn.LET(_xlpm.d,$G3528,_xlpm.k,_xlfn.CONCAT(LEFT(TRIM(C$1),1),"*"),COUNTIF(_xlpm.d,_xlpm.k))</f>
        <v>0</v>
      </c>
      <c r="D3528" s="1">
        <f>_xlfn.LET(_xlpm.d,$G3528,_xlpm.k,_xlfn.CONCAT(LEFT(TRIM(D$1),1),"*"),COUNTIF(_xlpm.d,_xlpm.k))</f>
        <v>0</v>
      </c>
      <c r="E3528" s="1">
        <f>LOG(F3528+1,10)</f>
        <v>0.47712125471966244</v>
      </c>
      <c r="F3528" s="7">
        <v>2</v>
      </c>
      <c r="G3528" s="9" t="s">
        <v>86</v>
      </c>
      <c r="H3528" s="4">
        <f>F3528/freq.sum.r6e</f>
        <v>9.9403578528827041E-5</v>
      </c>
      <c r="I3528" s="1" t="str">
        <f>_xlfn.LET(_xlpm.sep,":",_xlpm.w,$G3528,LEFT(_xlpm.w,FIND(_xlpm.sep,_xlpm.w)-1))</f>
        <v>aɪ</v>
      </c>
      <c r="J3528" s="1" t="str">
        <f>_xlfn.LET(_xlpm.sep,":",_xlpm.w,$G3528,RIGHT(_xlpm.w,LEN(_xlpm.w)-FIND(_xlpm.sep,_xlpm.w)))</f>
        <v>eyer</v>
      </c>
      <c r="K3528" s="10">
        <f>_xlfn.LET(_xlpm.w,I3528,LEN(_xlpm.w))</f>
        <v>2</v>
      </c>
      <c r="L3528" s="10">
        <f>_xlfn.LET(_xlpm.w,J3528,LEN(_xlpm.w))</f>
        <v>4</v>
      </c>
      <c r="M3528" s="10">
        <f>_xlfn.LET(_xlpm.a,K3528,_xlpm.b,L3528,MAX(_xlpm.a,_xlpm.b))</f>
        <v>4</v>
      </c>
      <c r="N3528" s="10">
        <f>_xlfn.LET(_xlpm.d,(K3528,L3528),MAX(_xlpm.d)-MIN(_xlpm.d))</f>
        <v>2</v>
      </c>
      <c r="O3528" s="1" t="str">
        <f>_xlfn.LET(_xlpm.sep,":",_xlpm.w,$G3528,_xlfn.CONCAT("~",RIGHT(_xlpm.w,LEN(_xlpm.w)-FIND(_xlpm.sep,_xlpm.w)),"~"))</f>
        <v>~eyer~</v>
      </c>
      <c r="P3528" s="1" t="str">
        <f>_xlfn.LET(_xlpm.sep,":",_xlpm.w,$G3528,_xlfn.CONCAT("[",LEFT(_xlpm.w,FIND(_xlpm.sep,_xlpm.w)-1),"]"))</f>
        <v>[aɪ]</v>
      </c>
      <c r="Q3528" s="14" cm="1">
        <f t="array" ref="Q3528">SUM(_xlfn._xlws.FILTER($H$2:$H$7117,_xlfn.MAP($O$2:$O$7117,_xlfn.LAMBDA(_xlpm.x,_xlpm.x=$O3528))))</f>
        <v>9.9403578528827041E-5</v>
      </c>
      <c r="R3528" s="14">
        <f>$H3528/Q3528</f>
        <v>1</v>
      </c>
      <c r="S3528" s="14" cm="1">
        <f t="array" ref="S3528">SUM(_xlfn._xlws.FILTER($H$2:$H$7117,_xlfn.MAP($P$2:$P$7117,_xlfn.LAMBDA(_xlpm.x,_xlpm.x=$P3528))))</f>
        <v>1.6401590457256461E-3</v>
      </c>
      <c r="T3528" s="14">
        <f>$H3528/S3528</f>
        <v>6.0606060606060608E-2</v>
      </c>
      <c r="U3528" s="14">
        <f>_xlfn.LET(_xlpm.freq,F3528,_xlpm.size,M3528+1,_xlpm.F,V3528,LOG(1+_xlpm.freq)*LOG(1+_xlpm.size)*_xlpm.F)</f>
        <v>4.2431142965110663E-2</v>
      </c>
      <c r="V3528" s="14">
        <f>_xlfn.LET(_xlpm.a,T3528,_xlpm.b,R3528,2*_xlpm.a*_xlpm.b/(_xlpm.a+_xlpm.b))</f>
        <v>0.1142857142857143</v>
      </c>
      <c r="W3528" s="14">
        <f>_xlfn.LET(_xlpm.p,R3528,_xlpm.q,T3528,LOG(_xlpm.p/_xlpm.q))</f>
        <v>1.2174839442139063</v>
      </c>
      <c r="X3528" s="2"/>
    </row>
    <row r="3529" spans="1:24">
      <c r="A3529" s="1" t="str">
        <f>_xlfn.LET(_xlpm.sep," : ",CONCATENATE(O3529,_xlpm.sep,P3529))</f>
        <v>~cryr~ : [kɹaɪ]</v>
      </c>
      <c r="B3529" s="1">
        <f>_xlfn.LET(_xlpm.d,$G3529,_xlpm.k,_xlfn.CONCAT(LEFT(TRIM(B$1),1),"*"),COUNTIF(_xlpm.d,_xlpm.k))</f>
        <v>0</v>
      </c>
      <c r="C3529" s="1">
        <f>_xlfn.LET(_xlpm.d,$G3529,_xlpm.k,_xlfn.CONCAT(LEFT(TRIM(C$1),1),"*"),COUNTIF(_xlpm.d,_xlpm.k))</f>
        <v>0</v>
      </c>
      <c r="D3529" s="1">
        <f>_xlfn.LET(_xlpm.d,$G3529,_xlpm.k,_xlfn.CONCAT(LEFT(TRIM(D$1),1),"*"),COUNTIF(_xlpm.d,_xlpm.k))</f>
        <v>0</v>
      </c>
      <c r="E3529" s="1">
        <f>LOG(F3529+1,10)</f>
        <v>0.47712125471966244</v>
      </c>
      <c r="F3529" s="7">
        <v>2</v>
      </c>
      <c r="G3529" s="9" t="s">
        <v>1908</v>
      </c>
      <c r="H3529" s="4">
        <f>F3529/freq.sum.r6e</f>
        <v>9.9403578528827041E-5</v>
      </c>
      <c r="I3529" s="1" t="str">
        <f>_xlfn.LET(_xlpm.sep,":",_xlpm.w,$G3529,LEFT(_xlpm.w,FIND(_xlpm.sep,_xlpm.w)-1))</f>
        <v>kɹaɪ</v>
      </c>
      <c r="J3529" s="1" t="str">
        <f>_xlfn.LET(_xlpm.sep,":",_xlpm.w,$G3529,RIGHT(_xlpm.w,LEN(_xlpm.w)-FIND(_xlpm.sep,_xlpm.w)))</f>
        <v>cryr</v>
      </c>
      <c r="K3529" s="10">
        <f>_xlfn.LET(_xlpm.w,I3529,LEN(_xlpm.w))</f>
        <v>4</v>
      </c>
      <c r="L3529" s="10">
        <f>_xlfn.LET(_xlpm.w,J3529,LEN(_xlpm.w))</f>
        <v>4</v>
      </c>
      <c r="M3529" s="10">
        <f>_xlfn.LET(_xlpm.a,K3529,_xlpm.b,L3529,MAX(_xlpm.a,_xlpm.b))</f>
        <v>4</v>
      </c>
      <c r="N3529" s="10">
        <f>_xlfn.LET(_xlpm.d,(K3529,L3529),MAX(_xlpm.d)-MIN(_xlpm.d))</f>
        <v>0</v>
      </c>
      <c r="O3529" s="1" t="str">
        <f>_xlfn.LET(_xlpm.sep,":",_xlpm.w,$G3529,_xlfn.CONCAT("~",RIGHT(_xlpm.w,LEN(_xlpm.w)-FIND(_xlpm.sep,_xlpm.w)),"~"))</f>
        <v>~cryr~</v>
      </c>
      <c r="P3529" s="1" t="str">
        <f>_xlfn.LET(_xlpm.sep,":",_xlpm.w,$G3529,_xlfn.CONCAT("[",LEFT(_xlpm.w,FIND(_xlpm.sep,_xlpm.w)-1),"]"))</f>
        <v>[kɹaɪ]</v>
      </c>
      <c r="Q3529" s="14" cm="1">
        <f t="array" ref="Q3529">SUM(_xlfn._xlws.FILTER($H$2:$H$7117,_xlfn.MAP($O$2:$O$7117,_xlfn.LAMBDA(_xlpm.x,_xlpm.x=$O3529))))</f>
        <v>9.9403578528827041E-5</v>
      </c>
      <c r="R3529" s="14">
        <f>$H3529/Q3529</f>
        <v>1</v>
      </c>
      <c r="S3529" s="14" cm="1">
        <f t="array" ref="S3529">SUM(_xlfn._xlws.FILTER($H$2:$H$7117,_xlfn.MAP($P$2:$P$7117,_xlfn.LAMBDA(_xlpm.x,_xlpm.x=$P3529))))</f>
        <v>1.6401590457256461E-3</v>
      </c>
      <c r="T3529" s="14">
        <f>$H3529/S3529</f>
        <v>6.0606060606060608E-2</v>
      </c>
      <c r="U3529" s="14">
        <f>_xlfn.LET(_xlpm.freq,F3529,_xlpm.size,M3529+1,_xlpm.F,V3529,LOG(1+_xlpm.freq)*LOG(1+_xlpm.size)*_xlpm.F)</f>
        <v>4.2431142965110663E-2</v>
      </c>
      <c r="V3529" s="14">
        <f>_xlfn.LET(_xlpm.a,T3529,_xlpm.b,R3529,2*_xlpm.a*_xlpm.b/(_xlpm.a+_xlpm.b))</f>
        <v>0.1142857142857143</v>
      </c>
      <c r="W3529" s="14">
        <f>_xlfn.LET(_xlpm.p,R3529,_xlpm.q,T3529,LOG(_xlpm.p/_xlpm.q))</f>
        <v>1.2174839442139063</v>
      </c>
      <c r="X3529" s="2"/>
    </row>
    <row r="3530" spans="1:24">
      <c r="A3530" s="1" t="str">
        <f>_xlfn.LET(_xlpm.sep," : ",CONCATENATE(O3530,_xlpm.sep,P3530))</f>
        <v>~mayr~ : [maɪ]</v>
      </c>
      <c r="B3530" s="1">
        <f>_xlfn.LET(_xlpm.d,$G3530,_xlpm.k,_xlfn.CONCAT(LEFT(TRIM(B$1),1),"*"),COUNTIF(_xlpm.d,_xlpm.k))</f>
        <v>0</v>
      </c>
      <c r="C3530" s="1">
        <f>_xlfn.LET(_xlpm.d,$G3530,_xlpm.k,_xlfn.CONCAT(LEFT(TRIM(C$1),1),"*"),COUNTIF(_xlpm.d,_xlpm.k))</f>
        <v>1</v>
      </c>
      <c r="D3530" s="1">
        <f>_xlfn.LET(_xlpm.d,$G3530,_xlpm.k,_xlfn.CONCAT(LEFT(TRIM(D$1),1),"*"),COUNTIF(_xlpm.d,_xlpm.k))</f>
        <v>0</v>
      </c>
      <c r="E3530" s="1">
        <f>LOG(F3530+1,10)</f>
        <v>0.47712125471966244</v>
      </c>
      <c r="F3530" s="7">
        <v>2</v>
      </c>
      <c r="G3530" s="9" t="s">
        <v>2444</v>
      </c>
      <c r="H3530" s="4">
        <f>F3530/freq.sum.r6e</f>
        <v>9.9403578528827041E-5</v>
      </c>
      <c r="I3530" s="4" t="str">
        <f>_xlfn.LET(_xlpm.sep,":",_xlpm.w,$G3530,LEFT(_xlpm.w,FIND(_xlpm.sep,_xlpm.w)-1))</f>
        <v>maɪ</v>
      </c>
      <c r="J3530" s="4" t="str">
        <f>_xlfn.LET(_xlpm.sep,":",_xlpm.w,$G3530,RIGHT(_xlpm.w,LEN(_xlpm.w)-FIND(_xlpm.sep,_xlpm.w)))</f>
        <v>mayr</v>
      </c>
      <c r="K3530" s="10">
        <f>_xlfn.LET(_xlpm.w,I3530,LEN(_xlpm.w))</f>
        <v>3</v>
      </c>
      <c r="L3530" s="10">
        <f>_xlfn.LET(_xlpm.w,J3530,LEN(_xlpm.w))</f>
        <v>4</v>
      </c>
      <c r="M3530" s="10">
        <f>_xlfn.LET(_xlpm.a,K3530,_xlpm.b,L3530,MAX(_xlpm.a,_xlpm.b))</f>
        <v>4</v>
      </c>
      <c r="N3530" s="10">
        <f>_xlfn.LET(_xlpm.d,(K3530,L3530),MAX(_xlpm.d)-MIN(_xlpm.d))</f>
        <v>1</v>
      </c>
      <c r="O3530" s="1" t="str">
        <f>_xlfn.LET(_xlpm.sep,":",_xlpm.w,$G3530,_xlfn.CONCAT("~",RIGHT(_xlpm.w,LEN(_xlpm.w)-FIND(_xlpm.sep,_xlpm.w)),"~"))</f>
        <v>~mayr~</v>
      </c>
      <c r="P3530" s="1" t="str">
        <f>_xlfn.LET(_xlpm.sep,":",_xlpm.w,$G3530,_xlfn.CONCAT("[",LEFT(_xlpm.w,FIND(_xlpm.sep,_xlpm.w)-1),"]"))</f>
        <v>[maɪ]</v>
      </c>
      <c r="Q3530" s="14" cm="1">
        <f t="array" ref="Q3530">SUM(_xlfn._xlws.FILTER($H$2:$H$7109,_xlfn.MAP($O$2:$O$7109,_xlfn.LAMBDA(_xlpm.x,_xlpm.x=$O3530))))</f>
        <v>9.9403578528827041E-5</v>
      </c>
      <c r="R3530" s="14">
        <f>$H3530/Q3530</f>
        <v>1</v>
      </c>
      <c r="S3530" s="14" cm="1">
        <f t="array" ref="S3530">SUM(_xlfn._xlws.FILTER($H$2:$H$7109,_xlfn.MAP($P$2:$P$7109,_xlfn.LAMBDA(_xlpm.x,_xlpm.x=$P3530))))</f>
        <v>1.6401590457256461E-3</v>
      </c>
      <c r="T3530" s="14">
        <f>$H3530/S3530</f>
        <v>6.0606060606060608E-2</v>
      </c>
      <c r="U3530" s="14">
        <f>_xlfn.LET(_xlpm.freq,F3530,_xlpm.size,M3530+1,_xlpm.F,V3530,LOG(1+_xlpm.freq)*LOG(1+_xlpm.size)*_xlpm.F)</f>
        <v>4.2431142965110663E-2</v>
      </c>
      <c r="V3530" s="14">
        <f>_xlfn.LET(_xlpm.a,T3530,_xlpm.b,R3530,2*_xlpm.a*_xlpm.b/(_xlpm.a+_xlpm.b))</f>
        <v>0.1142857142857143</v>
      </c>
      <c r="W3530" s="14">
        <f>_xlfn.LET(_xlpm.p,R3530,_xlpm.q,T3530,LOG(_xlpm.p/_xlpm.q))</f>
        <v>1.2174839442139063</v>
      </c>
      <c r="X3530" s="2"/>
    </row>
    <row r="3531" spans="1:24">
      <c r="A3531" s="1" t="str">
        <f>_xlfn.LET(_xlpm.sep," : ",CONCATENATE(O3531,_xlpm.sep,P3531))</f>
        <v>~sure~ : [ʃʊ]</v>
      </c>
      <c r="B3531" s="1">
        <f>_xlfn.LET(_xlpm.d,$G3531,_xlpm.k,_xlfn.CONCAT(LEFT(TRIM(B$1),1),"*"),COUNTIF(_xlpm.d,_xlpm.k))</f>
        <v>0</v>
      </c>
      <c r="C3531" s="1">
        <f>_xlfn.LET(_xlpm.d,$G3531,_xlpm.k,_xlfn.CONCAT(LEFT(TRIM(C$1),1),"*"),COUNTIF(_xlpm.d,_xlpm.k))</f>
        <v>0</v>
      </c>
      <c r="D3531" s="1">
        <f>_xlfn.LET(_xlpm.d,$G3531,_xlpm.k,_xlfn.CONCAT(LEFT(TRIM(D$1),1),"*"),COUNTIF(_xlpm.d,_xlpm.k))</f>
        <v>0</v>
      </c>
      <c r="E3531" s="1">
        <f>LOG(F3531+1,10)</f>
        <v>0.30102999566398114</v>
      </c>
      <c r="F3531" s="7">
        <v>1</v>
      </c>
      <c r="G3531" s="9" t="s">
        <v>6847</v>
      </c>
      <c r="H3531" s="4">
        <f>F3531/freq.sum.r6e</f>
        <v>4.9701789264413521E-5</v>
      </c>
      <c r="I3531" s="1" t="str">
        <f>_xlfn.LET(_xlpm.sep,":",_xlpm.w,$G3531,LEFT(_xlpm.w,FIND(_xlpm.sep,_xlpm.w)-1))</f>
        <v>ʃʊ</v>
      </c>
      <c r="J3531" s="1" t="str">
        <f>_xlfn.LET(_xlpm.sep,":",_xlpm.w,$G3531,RIGHT(_xlpm.w,LEN(_xlpm.w)-FIND(_xlpm.sep,_xlpm.w)))</f>
        <v>sure</v>
      </c>
      <c r="K3531" s="10">
        <f>_xlfn.LET(_xlpm.w,I3531,LEN(_xlpm.w))</f>
        <v>2</v>
      </c>
      <c r="L3531" s="10">
        <f>_xlfn.LET(_xlpm.w,J3531,LEN(_xlpm.w))</f>
        <v>4</v>
      </c>
      <c r="M3531" s="10">
        <f>_xlfn.LET(_xlpm.a,K3531,_xlpm.b,L3531,MAX(_xlpm.a,_xlpm.b))</f>
        <v>4</v>
      </c>
      <c r="N3531" s="10">
        <f>_xlfn.LET(_xlpm.d,(K3531,L3531),MAX(_xlpm.d)-MIN(_xlpm.d))</f>
        <v>2</v>
      </c>
      <c r="O3531" s="1" t="str">
        <f>_xlfn.LET(_xlpm.sep,":",_xlpm.w,$G3531,_xlfn.CONCAT("~",RIGHT(_xlpm.w,LEN(_xlpm.w)-FIND(_xlpm.sep,_xlpm.w)),"~"))</f>
        <v>~sure~</v>
      </c>
      <c r="P3531" s="1" t="str">
        <f>_xlfn.LET(_xlpm.sep,":",_xlpm.w,$G3531,_xlfn.CONCAT("[",LEFT(_xlpm.w,FIND(_xlpm.sep,_xlpm.w)-1),"]"))</f>
        <v>[ʃʊ]</v>
      </c>
      <c r="Q3531" s="14" cm="1">
        <f t="array" ref="Q3531">SUM(_xlfn._xlws.FILTER($H$2:$H$7117,_xlfn.MAP($O$2:$O$7117,_xlfn.LAMBDA(_xlpm.x,_xlpm.x=$O3531))))</f>
        <v>1.4910536779324057E-4</v>
      </c>
      <c r="R3531" s="14">
        <f>$H3531/Q3531</f>
        <v>0.33333333333333331</v>
      </c>
      <c r="S3531" s="14" cm="1">
        <f t="array" ref="S3531">SUM(_xlfn._xlws.FILTER($H$2:$H$7117,_xlfn.MAP($P$2:$P$7117,_xlfn.LAMBDA(_xlpm.x,_xlpm.x=$P3531))))</f>
        <v>2.534791252485089E-3</v>
      </c>
      <c r="T3531" s="14">
        <f>$H3531/S3531</f>
        <v>1.9607843137254905E-2</v>
      </c>
      <c r="U3531" s="14">
        <f>_xlfn.LET(_xlpm.freq,F3531,_xlpm.size,M3531+1,_xlpm.F,V3531,LOG(1+_xlpm.freq)*LOG(1+_xlpm.size)*_xlpm.F)</f>
        <v>8.675809908478143E-3</v>
      </c>
      <c r="V3531" s="14">
        <f>_xlfn.LET(_xlpm.a,T3531,_xlpm.b,R3531,2*_xlpm.a*_xlpm.b/(_xlpm.a+_xlpm.b))</f>
        <v>3.7037037037037049E-2</v>
      </c>
      <c r="W3531" s="14">
        <f>_xlfn.LET(_xlpm.p,R3531,_xlpm.q,T3531,LOG(_xlpm.p/_xlpm.q))</f>
        <v>1.2304489213782739</v>
      </c>
      <c r="X3531" s="2"/>
    </row>
    <row r="3532" spans="1:24">
      <c r="A3532" s="1" t="str">
        <f>_xlfn.LET(_xlpm.sep," : ",CONCATENATE(O3532,_xlpm.sep,P3532))</f>
        <v>~bure~ : [bʊ]</v>
      </c>
      <c r="B3532" s="1">
        <f>_xlfn.LET(_xlpm.d,$G3532,_xlpm.k,_xlfn.CONCAT(LEFT(TRIM(B$1),1),"*"),COUNTIF(_xlpm.d,_xlpm.k))</f>
        <v>0</v>
      </c>
      <c r="C3532" s="1">
        <f>_xlfn.LET(_xlpm.d,$G3532,_xlpm.k,_xlfn.CONCAT(LEFT(TRIM(C$1),1),"*"),COUNTIF(_xlpm.d,_xlpm.k))</f>
        <v>0</v>
      </c>
      <c r="D3532" s="1">
        <f>_xlfn.LET(_xlpm.d,$G3532,_xlpm.k,_xlfn.CONCAT(LEFT(TRIM(D$1),1),"*"),COUNTIF(_xlpm.d,_xlpm.k))</f>
        <v>0</v>
      </c>
      <c r="E3532" s="1">
        <f>LOG(F3532+1,10)</f>
        <v>0.30102999566398114</v>
      </c>
      <c r="F3532" s="7">
        <v>1</v>
      </c>
      <c r="G3532" s="9" t="s">
        <v>341</v>
      </c>
      <c r="H3532" s="4">
        <f>F3532/freq.sum.r6e</f>
        <v>4.9701789264413521E-5</v>
      </c>
      <c r="I3532" s="1" t="str">
        <f>_xlfn.LET(_xlpm.sep,":",_xlpm.w,$G3532,LEFT(_xlpm.w,FIND(_xlpm.sep,_xlpm.w)-1))</f>
        <v>bʊ</v>
      </c>
      <c r="J3532" s="1" t="str">
        <f>_xlfn.LET(_xlpm.sep,":",_xlpm.w,$G3532,RIGHT(_xlpm.w,LEN(_xlpm.w)-FIND(_xlpm.sep,_xlpm.w)))</f>
        <v>bure</v>
      </c>
      <c r="K3532" s="10">
        <f>_xlfn.LET(_xlpm.w,I3532,LEN(_xlpm.w))</f>
        <v>2</v>
      </c>
      <c r="L3532" s="10">
        <f>_xlfn.LET(_xlpm.w,J3532,LEN(_xlpm.w))</f>
        <v>4</v>
      </c>
      <c r="M3532" s="10">
        <f>_xlfn.LET(_xlpm.a,K3532,_xlpm.b,L3532,MAX(_xlpm.a,_xlpm.b))</f>
        <v>4</v>
      </c>
      <c r="N3532" s="10">
        <f>_xlfn.LET(_xlpm.d,(K3532,L3532),MAX(_xlpm.d)-MIN(_xlpm.d))</f>
        <v>2</v>
      </c>
      <c r="O3532" s="1" t="str">
        <f>_xlfn.LET(_xlpm.sep,":",_xlpm.w,$G3532,_xlfn.CONCAT("~",RIGHT(_xlpm.w,LEN(_xlpm.w)-FIND(_xlpm.sep,_xlpm.w)),"~"))</f>
        <v>~bure~</v>
      </c>
      <c r="P3532" s="1" t="str">
        <f>_xlfn.LET(_xlpm.sep,":",_xlpm.w,$G3532,_xlfn.CONCAT("[",LEFT(_xlpm.w,FIND(_xlpm.sep,_xlpm.w)-1),"]"))</f>
        <v>[bʊ]</v>
      </c>
      <c r="Q3532" s="14" cm="1">
        <f t="array" ref="Q3532">SUM(_xlfn._xlws.FILTER($H$2:$H$7117,_xlfn.MAP($O$2:$O$7117,_xlfn.LAMBDA(_xlpm.x,_xlpm.x=$O3532))))</f>
        <v>9.9403578528827041E-5</v>
      </c>
      <c r="R3532" s="14">
        <f>$H3532/Q3532</f>
        <v>0.5</v>
      </c>
      <c r="S3532" s="14" cm="1">
        <f t="array" ref="S3532">SUM(_xlfn._xlws.FILTER($H$2:$H$7117,_xlfn.MAP($P$2:$P$7117,_xlfn.LAMBDA(_xlpm.x,_xlpm.x=$P3532))))</f>
        <v>1.6898608349900596E-3</v>
      </c>
      <c r="T3532" s="14">
        <f>$H3532/S3532</f>
        <v>2.9411764705882356E-2</v>
      </c>
      <c r="U3532" s="14">
        <f>_xlfn.LET(_xlpm.freq,F3532,_xlpm.size,M3532+1,_xlpm.F,V3532,LOG(1+_xlpm.freq)*LOG(1+_xlpm.size)*_xlpm.F)</f>
        <v>1.3013714862717213E-2</v>
      </c>
      <c r="V3532" s="14">
        <f>_xlfn.LET(_xlpm.a,T3532,_xlpm.b,R3532,2*_xlpm.a*_xlpm.b/(_xlpm.a+_xlpm.b))</f>
        <v>5.5555555555555559E-2</v>
      </c>
      <c r="W3532" s="14">
        <f>_xlfn.LET(_xlpm.p,R3532,_xlpm.q,T3532,LOG(_xlpm.p/_xlpm.q))</f>
        <v>1.2304489213782739</v>
      </c>
      <c r="X3532" s="2"/>
    </row>
    <row r="3533" spans="1:24">
      <c r="A3533" s="1" t="str">
        <f>_xlfn.LET(_xlpm.sep," : ",CONCATENATE(O3533,_xlpm.sep,P3533))</f>
        <v>~duwe~ : [dʒʊ]</v>
      </c>
      <c r="B3533" s="1">
        <f>_xlfn.LET(_xlpm.d,$G3533,_xlpm.k,_xlfn.CONCAT(LEFT(TRIM(B$1),1),"*"),COUNTIF(_xlpm.d,_xlpm.k))</f>
        <v>0</v>
      </c>
      <c r="C3533" s="1">
        <f>_xlfn.LET(_xlpm.d,$G3533,_xlpm.k,_xlfn.CONCAT(LEFT(TRIM(C$1),1),"*"),COUNTIF(_xlpm.d,_xlpm.k))</f>
        <v>0</v>
      </c>
      <c r="D3533" s="1">
        <f>_xlfn.LET(_xlpm.d,$G3533,_xlpm.k,_xlfn.CONCAT(LEFT(TRIM(D$1),1),"*"),COUNTIF(_xlpm.d,_xlpm.k))</f>
        <v>0</v>
      </c>
      <c r="E3533" s="1">
        <f>LOG(F3533+1,10)</f>
        <v>0.30102999566398114</v>
      </c>
      <c r="F3533" s="7">
        <v>1</v>
      </c>
      <c r="G3533" s="9" t="s">
        <v>754</v>
      </c>
      <c r="H3533" s="4">
        <f>F3533/freq.sum.r6e</f>
        <v>4.9701789264413521E-5</v>
      </c>
      <c r="I3533" s="4" t="str">
        <f>_xlfn.LET(_xlpm.sep,":",_xlpm.w,$G3533,LEFT(_xlpm.w,FIND(_xlpm.sep,_xlpm.w)-1))</f>
        <v>dʒʊ</v>
      </c>
      <c r="J3533" s="4" t="str">
        <f>_xlfn.LET(_xlpm.sep,":",_xlpm.w,$G3533,RIGHT(_xlpm.w,LEN(_xlpm.w)-FIND(_xlpm.sep,_xlpm.w)))</f>
        <v>duwe</v>
      </c>
      <c r="K3533" s="10">
        <f>_xlfn.LET(_xlpm.w,I3533,LEN(_xlpm.w))</f>
        <v>3</v>
      </c>
      <c r="L3533" s="10">
        <f>_xlfn.LET(_xlpm.w,J3533,LEN(_xlpm.w))</f>
        <v>4</v>
      </c>
      <c r="M3533" s="10">
        <f>_xlfn.LET(_xlpm.a,K3533,_xlpm.b,L3533,MAX(_xlpm.a,_xlpm.b))</f>
        <v>4</v>
      </c>
      <c r="N3533" s="10">
        <f>_xlfn.LET(_xlpm.d,(K3533,L3533),MAX(_xlpm.d)-MIN(_xlpm.d))</f>
        <v>1</v>
      </c>
      <c r="O3533" s="1" t="str">
        <f>_xlfn.LET(_xlpm.sep,":",_xlpm.w,$G3533,_xlfn.CONCAT("~",RIGHT(_xlpm.w,LEN(_xlpm.w)-FIND(_xlpm.sep,_xlpm.w)),"~"))</f>
        <v>~duwe~</v>
      </c>
      <c r="P3533" s="1" t="str">
        <f>_xlfn.LET(_xlpm.sep,":",_xlpm.w,$G3533,_xlfn.CONCAT("[",LEFT(_xlpm.w,FIND(_xlpm.sep,_xlpm.w)-1),"]"))</f>
        <v>[dʒʊ]</v>
      </c>
      <c r="Q3533" s="14" cm="1">
        <f t="array" ref="Q3533">SUM(_xlfn._xlws.FILTER($H$2:$H$7109,_xlfn.MAP($O$2:$O$7109,_xlfn.LAMBDA(_xlpm.x,_xlpm.x=$O3533))))</f>
        <v>9.9403578528827041E-5</v>
      </c>
      <c r="R3533" s="14">
        <f>$H3533/Q3533</f>
        <v>0.5</v>
      </c>
      <c r="S3533" s="14" cm="1">
        <f t="array" ref="S3533">SUM(_xlfn._xlws.FILTER($H$2:$H$7109,_xlfn.MAP($P$2:$P$7109,_xlfn.LAMBDA(_xlpm.x,_xlpm.x=$P3533))))</f>
        <v>1.6898608349900596E-3</v>
      </c>
      <c r="T3533" s="14">
        <f>$H3533/S3533</f>
        <v>2.9411764705882356E-2</v>
      </c>
      <c r="U3533" s="14">
        <f>_xlfn.LET(_xlpm.freq,F3533,_xlpm.size,M3533+1,_xlpm.F,V3533,LOG(1+_xlpm.freq)*LOG(1+_xlpm.size)*_xlpm.F)</f>
        <v>1.3013714862717213E-2</v>
      </c>
      <c r="V3533" s="14">
        <f>_xlfn.LET(_xlpm.a,T3533,_xlpm.b,R3533,2*_xlpm.a*_xlpm.b/(_xlpm.a+_xlpm.b))</f>
        <v>5.5555555555555559E-2</v>
      </c>
      <c r="W3533" s="14">
        <f>_xlfn.LET(_xlpm.p,R3533,_xlpm.q,T3533,LOG(_xlpm.p/_xlpm.q))</f>
        <v>1.2304489213782739</v>
      </c>
      <c r="X3533" s="2"/>
    </row>
    <row r="3534" spans="1:24">
      <c r="A3534" s="1" t="str">
        <f>_xlfn.LET(_xlpm.sep," : ",CONCATENATE(O3534,_xlpm.sep,P3534))</f>
        <v>~fure~ : [fʊ]</v>
      </c>
      <c r="B3534" s="1">
        <f>_xlfn.LET(_xlpm.d,$G3534,_xlpm.k,_xlfn.CONCAT(LEFT(TRIM(B$1),1),"*"),COUNTIF(_xlpm.d,_xlpm.k))</f>
        <v>0</v>
      </c>
      <c r="C3534" s="1">
        <f>_xlfn.LET(_xlpm.d,$G3534,_xlpm.k,_xlfn.CONCAT(LEFT(TRIM(C$1),1),"*"),COUNTIF(_xlpm.d,_xlpm.k))</f>
        <v>0</v>
      </c>
      <c r="D3534" s="1">
        <f>_xlfn.LET(_xlpm.d,$G3534,_xlpm.k,_xlfn.CONCAT(LEFT(TRIM(D$1),1),"*"),COUNTIF(_xlpm.d,_xlpm.k))</f>
        <v>0</v>
      </c>
      <c r="E3534" s="1">
        <f>LOG(F3534+1,10)</f>
        <v>0.30102999566398114</v>
      </c>
      <c r="F3534" s="7">
        <v>1</v>
      </c>
      <c r="G3534" s="9" t="s">
        <v>1084</v>
      </c>
      <c r="H3534" s="4">
        <f>F3534/freq.sum.r6e</f>
        <v>4.9701789264413521E-5</v>
      </c>
      <c r="I3534" s="1" t="str">
        <f>_xlfn.LET(_xlpm.sep,":",_xlpm.w,$G3534,LEFT(_xlpm.w,FIND(_xlpm.sep,_xlpm.w)-1))</f>
        <v>fʊ</v>
      </c>
      <c r="J3534" s="1" t="str">
        <f>_xlfn.LET(_xlpm.sep,":",_xlpm.w,$G3534,RIGHT(_xlpm.w,LEN(_xlpm.w)-FIND(_xlpm.sep,_xlpm.w)))</f>
        <v>fure</v>
      </c>
      <c r="K3534" s="10">
        <f>_xlfn.LET(_xlpm.w,I3534,LEN(_xlpm.w))</f>
        <v>2</v>
      </c>
      <c r="L3534" s="10">
        <f>_xlfn.LET(_xlpm.w,J3534,LEN(_xlpm.w))</f>
        <v>4</v>
      </c>
      <c r="M3534" s="10">
        <f>_xlfn.LET(_xlpm.a,K3534,_xlpm.b,L3534,MAX(_xlpm.a,_xlpm.b))</f>
        <v>4</v>
      </c>
      <c r="N3534" s="10">
        <f>_xlfn.LET(_xlpm.d,(K3534,L3534),MAX(_xlpm.d)-MIN(_xlpm.d))</f>
        <v>2</v>
      </c>
      <c r="O3534" s="1" t="str">
        <f>_xlfn.LET(_xlpm.sep,":",_xlpm.w,$G3534,_xlfn.CONCAT("~",RIGHT(_xlpm.w,LEN(_xlpm.w)-FIND(_xlpm.sep,_xlpm.w)),"~"))</f>
        <v>~fure~</v>
      </c>
      <c r="P3534" s="1" t="str">
        <f>_xlfn.LET(_xlpm.sep,":",_xlpm.w,$G3534,_xlfn.CONCAT("[",LEFT(_xlpm.w,FIND(_xlpm.sep,_xlpm.w)-1),"]"))</f>
        <v>[fʊ]</v>
      </c>
      <c r="Q3534" s="14" cm="1">
        <f t="array" ref="Q3534">SUM(_xlfn._xlws.FILTER($H$2:$H$7117,_xlfn.MAP($O$2:$O$7117,_xlfn.LAMBDA(_xlpm.x,_xlpm.x=$O3534))))</f>
        <v>9.9403578528827041E-5</v>
      </c>
      <c r="R3534" s="14">
        <f>$H3534/Q3534</f>
        <v>0.5</v>
      </c>
      <c r="S3534" s="14" cm="1">
        <f t="array" ref="S3534">SUM(_xlfn._xlws.FILTER($H$2:$H$7117,_xlfn.MAP($P$2:$P$7117,_xlfn.LAMBDA(_xlpm.x,_xlpm.x=$P3534))))</f>
        <v>1.6898608349900596E-3</v>
      </c>
      <c r="T3534" s="14">
        <f>$H3534/S3534</f>
        <v>2.9411764705882356E-2</v>
      </c>
      <c r="U3534" s="14">
        <f>_xlfn.LET(_xlpm.freq,F3534,_xlpm.size,M3534+1,_xlpm.F,V3534,LOG(1+_xlpm.freq)*LOG(1+_xlpm.size)*_xlpm.F)</f>
        <v>1.3013714862717213E-2</v>
      </c>
      <c r="V3534" s="14">
        <f>_xlfn.LET(_xlpm.a,T3534,_xlpm.b,R3534,2*_xlpm.a*_xlpm.b/(_xlpm.a+_xlpm.b))</f>
        <v>5.5555555555555559E-2</v>
      </c>
      <c r="W3534" s="14">
        <f>_xlfn.LET(_xlpm.p,R3534,_xlpm.q,T3534,LOG(_xlpm.p/_xlpm.q))</f>
        <v>1.2304489213782739</v>
      </c>
      <c r="X3534" s="2"/>
    </row>
    <row r="3535" spans="1:24">
      <c r="A3535" s="1" t="str">
        <f>_xlfn.LET(_xlpm.sep," : ",CONCATENATE(O3535,_xlpm.sep,P3535))</f>
        <v>~boor~ : [bʊ]</v>
      </c>
      <c r="B3535" s="1">
        <f>_xlfn.LET(_xlpm.d,$G3535,_xlpm.k,_xlfn.CONCAT(LEFT(TRIM(B$1),1),"*"),COUNTIF(_xlpm.d,_xlpm.k))</f>
        <v>0</v>
      </c>
      <c r="C3535" s="1">
        <f>_xlfn.LET(_xlpm.d,$G3535,_xlpm.k,_xlfn.CONCAT(LEFT(TRIM(C$1),1),"*"),COUNTIF(_xlpm.d,_xlpm.k))</f>
        <v>0</v>
      </c>
      <c r="D3535" s="1">
        <f>_xlfn.LET(_xlpm.d,$G3535,_xlpm.k,_xlfn.CONCAT(LEFT(TRIM(D$1),1),"*"),COUNTIF(_xlpm.d,_xlpm.k))</f>
        <v>0</v>
      </c>
      <c r="E3535" s="1">
        <f>LOG(F3535+1,10)</f>
        <v>0.47712125471966244</v>
      </c>
      <c r="F3535" s="7">
        <v>2</v>
      </c>
      <c r="G3535" s="9" t="s">
        <v>311</v>
      </c>
      <c r="H3535" s="4">
        <f>F3535/freq.sum.r6e</f>
        <v>9.9403578528827041E-5</v>
      </c>
      <c r="I3535" s="4" t="str">
        <f>_xlfn.LET(_xlpm.sep,":",_xlpm.w,$G3535,LEFT(_xlpm.w,FIND(_xlpm.sep,_xlpm.w)-1))</f>
        <v>bʊ</v>
      </c>
      <c r="J3535" s="4" t="str">
        <f>_xlfn.LET(_xlpm.sep,":",_xlpm.w,$G3535,RIGHT(_xlpm.w,LEN(_xlpm.w)-FIND(_xlpm.sep,_xlpm.w)))</f>
        <v>boor</v>
      </c>
      <c r="K3535" s="10">
        <f>_xlfn.LET(_xlpm.w,I3535,LEN(_xlpm.w))</f>
        <v>2</v>
      </c>
      <c r="L3535" s="10">
        <f>_xlfn.LET(_xlpm.w,J3535,LEN(_xlpm.w))</f>
        <v>4</v>
      </c>
      <c r="M3535" s="10">
        <f>_xlfn.LET(_xlpm.a,K3535,_xlpm.b,L3535,MAX(_xlpm.a,_xlpm.b))</f>
        <v>4</v>
      </c>
      <c r="N3535" s="10">
        <f>_xlfn.LET(_xlpm.d,(K3535,L3535),MAX(_xlpm.d)-MIN(_xlpm.d))</f>
        <v>2</v>
      </c>
      <c r="O3535" s="1" t="str">
        <f>_xlfn.LET(_xlpm.sep,":",_xlpm.w,$G3535,_xlfn.CONCAT("~",RIGHT(_xlpm.w,LEN(_xlpm.w)-FIND(_xlpm.sep,_xlpm.w)),"~"))</f>
        <v>~boor~</v>
      </c>
      <c r="P3535" s="1" t="str">
        <f>_xlfn.LET(_xlpm.sep,":",_xlpm.w,$G3535,_xlfn.CONCAT("[",LEFT(_xlpm.w,FIND(_xlpm.sep,_xlpm.w)-1),"]"))</f>
        <v>[bʊ]</v>
      </c>
      <c r="Q3535" s="14" cm="1">
        <f t="array" ref="Q3535">SUM(_xlfn._xlws.FILTER($H$2:$H$7109,_xlfn.MAP($O$2:$O$7109,_xlfn.LAMBDA(_xlpm.x,_xlpm.x=$O3535))))</f>
        <v>9.9403578528827041E-5</v>
      </c>
      <c r="R3535" s="14">
        <f>$H3535/Q3535</f>
        <v>1</v>
      </c>
      <c r="S3535" s="14" cm="1">
        <f t="array" ref="S3535">SUM(_xlfn._xlws.FILTER($H$2:$H$7109,_xlfn.MAP($P$2:$P$7109,_xlfn.LAMBDA(_xlpm.x,_xlpm.x=$P3535))))</f>
        <v>1.6898608349900596E-3</v>
      </c>
      <c r="T3535" s="14">
        <f>$H3535/S3535</f>
        <v>5.8823529411764712E-2</v>
      </c>
      <c r="U3535" s="14">
        <f>_xlfn.LET(_xlpm.freq,F3535,_xlpm.size,M3535+1,_xlpm.F,V3535,LOG(1+_xlpm.freq)*LOG(1+_xlpm.size)*_xlpm.F)</f>
        <v>4.1252500104968698E-2</v>
      </c>
      <c r="V3535" s="14">
        <f>_xlfn.LET(_xlpm.a,T3535,_xlpm.b,R3535,2*_xlpm.a*_xlpm.b/(_xlpm.a+_xlpm.b))</f>
        <v>0.11111111111111112</v>
      </c>
      <c r="W3535" s="14">
        <f>_xlfn.LET(_xlpm.p,R3535,_xlpm.q,T3535,LOG(_xlpm.p/_xlpm.q))</f>
        <v>1.2304489213782739</v>
      </c>
      <c r="X3535" s="2"/>
    </row>
    <row r="3536" spans="1:24">
      <c r="A3536" s="1" t="str">
        <f>_xlfn.LET(_xlpm.sep," : ",CONCATENATE(O3536,_xlpm.sep,P3536))</f>
        <v>~foor~ : [fʊ]</v>
      </c>
      <c r="B3536" s="1">
        <f>_xlfn.LET(_xlpm.d,$G3536,_xlpm.k,_xlfn.CONCAT(LEFT(TRIM(B$1),1),"*"),COUNTIF(_xlpm.d,_xlpm.k))</f>
        <v>0</v>
      </c>
      <c r="C3536" s="1">
        <f>_xlfn.LET(_xlpm.d,$G3536,_xlpm.k,_xlfn.CONCAT(LEFT(TRIM(C$1),1),"*"),COUNTIF(_xlpm.d,_xlpm.k))</f>
        <v>0</v>
      </c>
      <c r="D3536" s="1">
        <f>_xlfn.LET(_xlpm.d,$G3536,_xlpm.k,_xlfn.CONCAT(LEFT(TRIM(D$1),1),"*"),COUNTIF(_xlpm.d,_xlpm.k))</f>
        <v>0</v>
      </c>
      <c r="E3536" s="1">
        <f>LOG(F3536+1,10)</f>
        <v>0.47712125471966244</v>
      </c>
      <c r="F3536" s="7">
        <v>2</v>
      </c>
      <c r="G3536" s="9" t="s">
        <v>1067</v>
      </c>
      <c r="H3536" s="4">
        <f>F3536/freq.sum.r6e</f>
        <v>9.9403578528827041E-5</v>
      </c>
      <c r="I3536" s="1" t="str">
        <f>_xlfn.LET(_xlpm.sep,":",_xlpm.w,$G3536,LEFT(_xlpm.w,FIND(_xlpm.sep,_xlpm.w)-1))</f>
        <v>fʊ</v>
      </c>
      <c r="J3536" s="1" t="str">
        <f>_xlfn.LET(_xlpm.sep,":",_xlpm.w,$G3536,RIGHT(_xlpm.w,LEN(_xlpm.w)-FIND(_xlpm.sep,_xlpm.w)))</f>
        <v>foor</v>
      </c>
      <c r="K3536" s="10">
        <f>_xlfn.LET(_xlpm.w,I3536,LEN(_xlpm.w))</f>
        <v>2</v>
      </c>
      <c r="L3536" s="10">
        <f>_xlfn.LET(_xlpm.w,J3536,LEN(_xlpm.w))</f>
        <v>4</v>
      </c>
      <c r="M3536" s="10">
        <f>_xlfn.LET(_xlpm.a,K3536,_xlpm.b,L3536,MAX(_xlpm.a,_xlpm.b))</f>
        <v>4</v>
      </c>
      <c r="N3536" s="10">
        <f>_xlfn.LET(_xlpm.d,(K3536,L3536),MAX(_xlpm.d)-MIN(_xlpm.d))</f>
        <v>2</v>
      </c>
      <c r="O3536" s="1" t="str">
        <f>_xlfn.LET(_xlpm.sep,":",_xlpm.w,$G3536,_xlfn.CONCAT("~",RIGHT(_xlpm.w,LEN(_xlpm.w)-FIND(_xlpm.sep,_xlpm.w)),"~"))</f>
        <v>~foor~</v>
      </c>
      <c r="P3536" s="1" t="str">
        <f>_xlfn.LET(_xlpm.sep,":",_xlpm.w,$G3536,_xlfn.CONCAT("[",LEFT(_xlpm.w,FIND(_xlpm.sep,_xlpm.w)-1),"]"))</f>
        <v>[fʊ]</v>
      </c>
      <c r="Q3536" s="14" cm="1">
        <f t="array" ref="Q3536">SUM(_xlfn._xlws.FILTER($H$2:$H$7117,_xlfn.MAP($O$2:$O$7117,_xlfn.LAMBDA(_xlpm.x,_xlpm.x=$O3536))))</f>
        <v>9.9403578528827041E-5</v>
      </c>
      <c r="R3536" s="14">
        <f>$H3536/Q3536</f>
        <v>1</v>
      </c>
      <c r="S3536" s="14" cm="1">
        <f t="array" ref="S3536">SUM(_xlfn._xlws.FILTER($H$2:$H$7117,_xlfn.MAP($P$2:$P$7117,_xlfn.LAMBDA(_xlpm.x,_xlpm.x=$P3536))))</f>
        <v>1.6898608349900596E-3</v>
      </c>
      <c r="T3536" s="14">
        <f>$H3536/S3536</f>
        <v>5.8823529411764712E-2</v>
      </c>
      <c r="U3536" s="14">
        <f>_xlfn.LET(_xlpm.freq,F3536,_xlpm.size,M3536+1,_xlpm.F,V3536,LOG(1+_xlpm.freq)*LOG(1+_xlpm.size)*_xlpm.F)</f>
        <v>4.1252500104968698E-2</v>
      </c>
      <c r="V3536" s="14">
        <f>_xlfn.LET(_xlpm.a,T3536,_xlpm.b,R3536,2*_xlpm.a*_xlpm.b/(_xlpm.a+_xlpm.b))</f>
        <v>0.11111111111111112</v>
      </c>
      <c r="W3536" s="14">
        <f>_xlfn.LET(_xlpm.p,R3536,_xlpm.q,T3536,LOG(_xlpm.p/_xlpm.q))</f>
        <v>1.2304489213782739</v>
      </c>
      <c r="X3536" s="2"/>
    </row>
    <row r="3537" spans="1:24">
      <c r="A3537" s="1" t="str">
        <f>_xlfn.LET(_xlpm.sep," : ",CONCATENATE(O3537,_xlpm.sep,P3537))</f>
        <v>~hoor~ : [hʊ]</v>
      </c>
      <c r="B3537" s="1">
        <f>_xlfn.LET(_xlpm.d,$G3537,_xlpm.k,_xlfn.CONCAT(LEFT(TRIM(B$1),1),"*"),COUNTIF(_xlpm.d,_xlpm.k))</f>
        <v>0</v>
      </c>
      <c r="C3537" s="1">
        <f>_xlfn.LET(_xlpm.d,$G3537,_xlpm.k,_xlfn.CONCAT(LEFT(TRIM(C$1),1),"*"),COUNTIF(_xlpm.d,_xlpm.k))</f>
        <v>0</v>
      </c>
      <c r="D3537" s="1">
        <f>_xlfn.LET(_xlpm.d,$G3537,_xlpm.k,_xlfn.CONCAT(LEFT(TRIM(D$1),1),"*"),COUNTIF(_xlpm.d,_xlpm.k))</f>
        <v>0</v>
      </c>
      <c r="E3537" s="1">
        <f>LOG(F3537+1,10)</f>
        <v>0.47712125471966244</v>
      </c>
      <c r="F3537" s="7">
        <v>2</v>
      </c>
      <c r="G3537" s="9" t="s">
        <v>1279</v>
      </c>
      <c r="H3537" s="4">
        <f>F3537/freq.sum.r6e</f>
        <v>9.9403578528827041E-5</v>
      </c>
      <c r="I3537" s="1" t="str">
        <f>_xlfn.LET(_xlpm.sep,":",_xlpm.w,$G3537,LEFT(_xlpm.w,FIND(_xlpm.sep,_xlpm.w)-1))</f>
        <v>hʊ</v>
      </c>
      <c r="J3537" s="1" t="str">
        <f>_xlfn.LET(_xlpm.sep,":",_xlpm.w,$G3537,RIGHT(_xlpm.w,LEN(_xlpm.w)-FIND(_xlpm.sep,_xlpm.w)))</f>
        <v>hoor</v>
      </c>
      <c r="K3537" s="10">
        <f>_xlfn.LET(_xlpm.w,I3537,LEN(_xlpm.w))</f>
        <v>2</v>
      </c>
      <c r="L3537" s="10">
        <f>_xlfn.LET(_xlpm.w,J3537,LEN(_xlpm.w))</f>
        <v>4</v>
      </c>
      <c r="M3537" s="10">
        <f>_xlfn.LET(_xlpm.a,K3537,_xlpm.b,L3537,MAX(_xlpm.a,_xlpm.b))</f>
        <v>4</v>
      </c>
      <c r="N3537" s="10">
        <f>_xlfn.LET(_xlpm.d,(K3537,L3537),MAX(_xlpm.d)-MIN(_xlpm.d))</f>
        <v>2</v>
      </c>
      <c r="O3537" s="1" t="str">
        <f>_xlfn.LET(_xlpm.sep,":",_xlpm.w,$G3537,_xlfn.CONCAT("~",RIGHT(_xlpm.w,LEN(_xlpm.w)-FIND(_xlpm.sep,_xlpm.w)),"~"))</f>
        <v>~hoor~</v>
      </c>
      <c r="P3537" s="1" t="str">
        <f>_xlfn.LET(_xlpm.sep,":",_xlpm.w,$G3537,_xlfn.CONCAT("[",LEFT(_xlpm.w,FIND(_xlpm.sep,_xlpm.w)-1),"]"))</f>
        <v>[hʊ]</v>
      </c>
      <c r="Q3537" s="14" cm="1">
        <f t="array" ref="Q3537">SUM(_xlfn._xlws.FILTER($H$2:$H$7117,_xlfn.MAP($O$2:$O$7117,_xlfn.LAMBDA(_xlpm.x,_xlpm.x=$O3537))))</f>
        <v>9.9403578528827041E-5</v>
      </c>
      <c r="R3537" s="14">
        <f>$H3537/Q3537</f>
        <v>1</v>
      </c>
      <c r="S3537" s="14" cm="1">
        <f t="array" ref="S3537">SUM(_xlfn._xlws.FILTER($H$2:$H$7117,_xlfn.MAP($P$2:$P$7117,_xlfn.LAMBDA(_xlpm.x,_xlpm.x=$P3537))))</f>
        <v>1.6898608349900596E-3</v>
      </c>
      <c r="T3537" s="14">
        <f>$H3537/S3537</f>
        <v>5.8823529411764712E-2</v>
      </c>
      <c r="U3537" s="14">
        <f>_xlfn.LET(_xlpm.freq,F3537,_xlpm.size,M3537+1,_xlpm.F,V3537,LOG(1+_xlpm.freq)*LOG(1+_xlpm.size)*_xlpm.F)</f>
        <v>4.1252500104968698E-2</v>
      </c>
      <c r="V3537" s="14">
        <f>_xlfn.LET(_xlpm.a,T3537,_xlpm.b,R3537,2*_xlpm.a*_xlpm.b/(_xlpm.a+_xlpm.b))</f>
        <v>0.11111111111111112</v>
      </c>
      <c r="W3537" s="14">
        <f>_xlfn.LET(_xlpm.p,R3537,_xlpm.q,T3537,LOG(_xlpm.p/_xlpm.q))</f>
        <v>1.2304489213782739</v>
      </c>
      <c r="X3537" s="2"/>
    </row>
    <row r="3538" spans="1:24">
      <c r="A3538" s="1" t="str">
        <f>_xlfn.LET(_xlpm.sep," : ",CONCATENATE(O3538,_xlpm.sep,P3538))</f>
        <v>~toor~ : [tʊ]</v>
      </c>
      <c r="B3538" s="1">
        <f>_xlfn.LET(_xlpm.d,$G3538,_xlpm.k,_xlfn.CONCAT(LEFT(TRIM(B$1),1),"*"),COUNTIF(_xlpm.d,_xlpm.k))</f>
        <v>0</v>
      </c>
      <c r="C3538" s="1">
        <f>_xlfn.LET(_xlpm.d,$G3538,_xlpm.k,_xlfn.CONCAT(LEFT(TRIM(C$1),1),"*"),COUNTIF(_xlpm.d,_xlpm.k))</f>
        <v>0</v>
      </c>
      <c r="D3538" s="1">
        <f>_xlfn.LET(_xlpm.d,$G3538,_xlpm.k,_xlfn.CONCAT(LEFT(TRIM(D$1),1),"*"),COUNTIF(_xlpm.d,_xlpm.k))</f>
        <v>0</v>
      </c>
      <c r="E3538" s="1">
        <f>LOG(F3538+1,10)</f>
        <v>0.47712125471966244</v>
      </c>
      <c r="F3538" s="7">
        <v>2</v>
      </c>
      <c r="G3538" s="9" t="s">
        <v>4819</v>
      </c>
      <c r="H3538" s="4">
        <f>F3538/freq.sum.r6e</f>
        <v>9.9403578528827041E-5</v>
      </c>
      <c r="I3538" s="1" t="str">
        <f>_xlfn.LET(_xlpm.sep,":",_xlpm.w,$G3538,LEFT(_xlpm.w,FIND(_xlpm.sep,_xlpm.w)-1))</f>
        <v>tʊ</v>
      </c>
      <c r="J3538" s="1" t="str">
        <f>_xlfn.LET(_xlpm.sep,":",_xlpm.w,$G3538,RIGHT(_xlpm.w,LEN(_xlpm.w)-FIND(_xlpm.sep,_xlpm.w)))</f>
        <v>toor</v>
      </c>
      <c r="K3538" s="10">
        <f>_xlfn.LET(_xlpm.w,I3538,LEN(_xlpm.w))</f>
        <v>2</v>
      </c>
      <c r="L3538" s="10">
        <f>_xlfn.LET(_xlpm.w,J3538,LEN(_xlpm.w))</f>
        <v>4</v>
      </c>
      <c r="M3538" s="10">
        <f>_xlfn.LET(_xlpm.a,K3538,_xlpm.b,L3538,MAX(_xlpm.a,_xlpm.b))</f>
        <v>4</v>
      </c>
      <c r="N3538" s="10">
        <f>_xlfn.LET(_xlpm.d,(K3538,L3538),MAX(_xlpm.d)-MIN(_xlpm.d))</f>
        <v>2</v>
      </c>
      <c r="O3538" s="1" t="str">
        <f>_xlfn.LET(_xlpm.sep,":",_xlpm.w,$G3538,_xlfn.CONCAT("~",RIGHT(_xlpm.w,LEN(_xlpm.w)-FIND(_xlpm.sep,_xlpm.w)),"~"))</f>
        <v>~toor~</v>
      </c>
      <c r="P3538" s="1" t="str">
        <f>_xlfn.LET(_xlpm.sep,":",_xlpm.w,$G3538,_xlfn.CONCAT("[",LEFT(_xlpm.w,FIND(_xlpm.sep,_xlpm.w)-1),"]"))</f>
        <v>[tʊ]</v>
      </c>
      <c r="Q3538" s="14" cm="1">
        <f t="array" ref="Q3538">SUM(_xlfn._xlws.FILTER($H$2:$H$7117,_xlfn.MAP($O$2:$O$7117,_xlfn.LAMBDA(_xlpm.x,_xlpm.x=$O3538))))</f>
        <v>9.9403578528827041E-5</v>
      </c>
      <c r="R3538" s="14">
        <f>$H3538/Q3538</f>
        <v>1</v>
      </c>
      <c r="S3538" s="14" cm="1">
        <f t="array" ref="S3538">SUM(_xlfn._xlws.FILTER($H$2:$H$7117,_xlfn.MAP($P$2:$P$7117,_xlfn.LAMBDA(_xlpm.x,_xlpm.x=$P3538))))</f>
        <v>1.6898608349900598E-3</v>
      </c>
      <c r="T3538" s="14">
        <f>$H3538/S3538</f>
        <v>5.8823529411764705E-2</v>
      </c>
      <c r="U3538" s="14">
        <f>_xlfn.LET(_xlpm.freq,F3538,_xlpm.size,M3538+1,_xlpm.F,V3538,LOG(1+_xlpm.freq)*LOG(1+_xlpm.size)*_xlpm.F)</f>
        <v>4.1252500104968691E-2</v>
      </c>
      <c r="V3538" s="14">
        <f>_xlfn.LET(_xlpm.a,T3538,_xlpm.b,R3538,2*_xlpm.a*_xlpm.b/(_xlpm.a+_xlpm.b))</f>
        <v>0.1111111111111111</v>
      </c>
      <c r="W3538" s="14">
        <f>_xlfn.LET(_xlpm.p,R3538,_xlpm.q,T3538,LOG(_xlpm.p/_xlpm.q))</f>
        <v>1.2304489213782739</v>
      </c>
      <c r="X3538" s="2"/>
    </row>
    <row r="3539" spans="1:24">
      <c r="A3539" s="1" t="str">
        <f>_xlfn.LET(_xlpm.sep," : ",CONCATENATE(O3539,_xlpm.sep,P3539))</f>
        <v>~eugh~ : [jʊ]</v>
      </c>
      <c r="B3539" s="1">
        <f>_xlfn.LET(_xlpm.d,$G3539,_xlpm.k,_xlfn.CONCAT(LEFT(TRIM(B$1),1),"*"),COUNTIF(_xlpm.d,_xlpm.k))</f>
        <v>0</v>
      </c>
      <c r="C3539" s="1">
        <f>_xlfn.LET(_xlpm.d,$G3539,_xlpm.k,_xlfn.CONCAT(LEFT(TRIM(C$1),1),"*"),COUNTIF(_xlpm.d,_xlpm.k))</f>
        <v>0</v>
      </c>
      <c r="D3539" s="1">
        <f>_xlfn.LET(_xlpm.d,$G3539,_xlpm.k,_xlfn.CONCAT(LEFT(TRIM(D$1),1),"*"),COUNTIF(_xlpm.d,_xlpm.k))</f>
        <v>0</v>
      </c>
      <c r="E3539" s="1">
        <f>LOG(F3539+1,10)</f>
        <v>0.60205999132796229</v>
      </c>
      <c r="F3539" s="7">
        <v>3</v>
      </c>
      <c r="G3539" s="9" t="s">
        <v>1320</v>
      </c>
      <c r="H3539" s="4">
        <f>F3539/freq.sum.r6e</f>
        <v>1.4910536779324057E-4</v>
      </c>
      <c r="I3539" s="1" t="str">
        <f>_xlfn.LET(_xlpm.sep,":",_xlpm.w,$G3539,LEFT(_xlpm.w,FIND(_xlpm.sep,_xlpm.w)-1))</f>
        <v>jʊ</v>
      </c>
      <c r="J3539" s="1" t="str">
        <f>_xlfn.LET(_xlpm.sep,":",_xlpm.w,$G3539,RIGHT(_xlpm.w,LEN(_xlpm.w)-FIND(_xlpm.sep,_xlpm.w)))</f>
        <v>eugh</v>
      </c>
      <c r="K3539" s="10">
        <f>_xlfn.LET(_xlpm.w,I3539,LEN(_xlpm.w))</f>
        <v>2</v>
      </c>
      <c r="L3539" s="10">
        <f>_xlfn.LET(_xlpm.w,J3539,LEN(_xlpm.w))</f>
        <v>4</v>
      </c>
      <c r="M3539" s="10">
        <f>_xlfn.LET(_xlpm.a,K3539,_xlpm.b,L3539,MAX(_xlpm.a,_xlpm.b))</f>
        <v>4</v>
      </c>
      <c r="N3539" s="10">
        <f>_xlfn.LET(_xlpm.d,(K3539,L3539),MAX(_xlpm.d)-MIN(_xlpm.d))</f>
        <v>2</v>
      </c>
      <c r="O3539" s="1" t="str">
        <f>_xlfn.LET(_xlpm.sep,":",_xlpm.w,$G3539,_xlfn.CONCAT("~",RIGHT(_xlpm.w,LEN(_xlpm.w)-FIND(_xlpm.sep,_xlpm.w)),"~"))</f>
        <v>~eugh~</v>
      </c>
      <c r="P3539" s="1" t="str">
        <f>_xlfn.LET(_xlpm.sep,":",_xlpm.w,$G3539,_xlfn.CONCAT("[",LEFT(_xlpm.w,FIND(_xlpm.sep,_xlpm.w)-1),"]"))</f>
        <v>[jʊ]</v>
      </c>
      <c r="Q3539" s="14" cm="1">
        <f t="array" ref="Q3539">SUM(_xlfn._xlws.FILTER($H$2:$H$7111,_xlfn.MAP($O$2:$O$7111,_xlfn.LAMBDA(_xlpm.x,_xlpm.x=$O3539))))</f>
        <v>1.4910536779324057E-4</v>
      </c>
      <c r="R3539" s="14">
        <f>$H3539/Q3539</f>
        <v>1</v>
      </c>
      <c r="S3539" s="14" cm="1">
        <f t="array" ref="S3539">SUM(_xlfn._xlws.FILTER($H$2:$H$7111,_xlfn.MAP($P$2:$P$7111,_xlfn.LAMBDA(_xlpm.x,_xlpm.x=$P3539))))</f>
        <v>2.534791252485089E-3</v>
      </c>
      <c r="T3539" s="14">
        <f>$H3539/S3539</f>
        <v>5.8823529411764719E-2</v>
      </c>
      <c r="U3539" s="14">
        <f>_xlfn.LET(_xlpm.freq,F3539,_xlpm.size,M3539+1,_xlpm.F,V3539,LOG(1+_xlpm.freq)*LOG(1+_xlpm.size)*_xlpm.F)</f>
        <v>5.2054859450868858E-2</v>
      </c>
      <c r="V3539" s="14">
        <f>_xlfn.LET(_xlpm.a,T3539,_xlpm.b,R3539,2*_xlpm.a*_xlpm.b/(_xlpm.a+_xlpm.b))</f>
        <v>0.11111111111111113</v>
      </c>
      <c r="W3539" s="14">
        <f>_xlfn.LET(_xlpm.p,R3539,_xlpm.q,T3539,LOG(_xlpm.p/_xlpm.q))</f>
        <v>1.2304489213782739</v>
      </c>
      <c r="X3539" s="2"/>
    </row>
    <row r="3540" spans="1:24">
      <c r="A3540" s="1" t="str">
        <f>_xlfn.LET(_xlpm.sep," : ",CONCATENATE(O3540,_xlpm.sep,P3540))</f>
        <v>~y'gh~ : [jʊ]</v>
      </c>
      <c r="B3540" s="1">
        <f>_xlfn.LET(_xlpm.d,$G3540,_xlpm.k,_xlfn.CONCAT(LEFT(TRIM(B$1),1),"*"),COUNTIF(_xlpm.d,_xlpm.k))</f>
        <v>0</v>
      </c>
      <c r="C3540" s="1">
        <f>_xlfn.LET(_xlpm.d,$G3540,_xlpm.k,_xlfn.CONCAT(LEFT(TRIM(C$1),1),"*"),COUNTIF(_xlpm.d,_xlpm.k))</f>
        <v>0</v>
      </c>
      <c r="D3540" s="1">
        <f>_xlfn.LET(_xlpm.d,$G3540,_xlpm.k,_xlfn.CONCAT(LEFT(TRIM(D$1),1),"*"),COUNTIF(_xlpm.d,_xlpm.k))</f>
        <v>0</v>
      </c>
      <c r="E3540" s="1">
        <f>LOG(F3540+1,10)</f>
        <v>0.60205999132796229</v>
      </c>
      <c r="F3540" s="7">
        <v>3</v>
      </c>
      <c r="G3540" s="9" t="s">
        <v>1327</v>
      </c>
      <c r="H3540" s="4">
        <f>F3540/freq.sum.r6e</f>
        <v>1.4910536779324057E-4</v>
      </c>
      <c r="I3540" s="1" t="str">
        <f>_xlfn.LET(_xlpm.sep,":",_xlpm.w,$G3540,LEFT(_xlpm.w,FIND(_xlpm.sep,_xlpm.w)-1))</f>
        <v>jʊ</v>
      </c>
      <c r="J3540" s="1" t="str">
        <f>_xlfn.LET(_xlpm.sep,":",_xlpm.w,$G3540,RIGHT(_xlpm.w,LEN(_xlpm.w)-FIND(_xlpm.sep,_xlpm.w)))</f>
        <v>y'gh</v>
      </c>
      <c r="K3540" s="10">
        <f>_xlfn.LET(_xlpm.w,I3540,LEN(_xlpm.w))</f>
        <v>2</v>
      </c>
      <c r="L3540" s="10">
        <f>_xlfn.LET(_xlpm.w,J3540,LEN(_xlpm.w))</f>
        <v>4</v>
      </c>
      <c r="M3540" s="10">
        <f>_xlfn.LET(_xlpm.a,K3540,_xlpm.b,L3540,MAX(_xlpm.a,_xlpm.b))</f>
        <v>4</v>
      </c>
      <c r="N3540" s="10">
        <f>_xlfn.LET(_xlpm.d,(K3540,L3540),MAX(_xlpm.d)-MIN(_xlpm.d))</f>
        <v>2</v>
      </c>
      <c r="O3540" s="1" t="str">
        <f>_xlfn.LET(_xlpm.sep,":",_xlpm.w,$G3540,_xlfn.CONCAT("~",RIGHT(_xlpm.w,LEN(_xlpm.w)-FIND(_xlpm.sep,_xlpm.w)),"~"))</f>
        <v>~y'gh~</v>
      </c>
      <c r="P3540" s="1" t="str">
        <f>_xlfn.LET(_xlpm.sep,":",_xlpm.w,$G3540,_xlfn.CONCAT("[",LEFT(_xlpm.w,FIND(_xlpm.sep,_xlpm.w)-1),"]"))</f>
        <v>[jʊ]</v>
      </c>
      <c r="Q3540" s="14" cm="1">
        <f t="array" ref="Q3540">SUM(_xlfn._xlws.FILTER($H$2:$H$7117,_xlfn.MAP($O$2:$O$7117,_xlfn.LAMBDA(_xlpm.x,_xlpm.x=$O3540))))</f>
        <v>1.4910536779324057E-4</v>
      </c>
      <c r="R3540" s="14">
        <f>$H3540/Q3540</f>
        <v>1</v>
      </c>
      <c r="S3540" s="14" cm="1">
        <f t="array" ref="S3540">SUM(_xlfn._xlws.FILTER($H$2:$H$7117,_xlfn.MAP($P$2:$P$7117,_xlfn.LAMBDA(_xlpm.x,_xlpm.x=$P3540))))</f>
        <v>2.534791252485089E-3</v>
      </c>
      <c r="T3540" s="14">
        <f>$H3540/S3540</f>
        <v>5.8823529411764719E-2</v>
      </c>
      <c r="U3540" s="14">
        <f>_xlfn.LET(_xlpm.freq,F3540,_xlpm.size,M3540+1,_xlpm.F,V3540,LOG(1+_xlpm.freq)*LOG(1+_xlpm.size)*_xlpm.F)</f>
        <v>5.2054859450868858E-2</v>
      </c>
      <c r="V3540" s="14">
        <f>_xlfn.LET(_xlpm.a,T3540,_xlpm.b,R3540,2*_xlpm.a*_xlpm.b/(_xlpm.a+_xlpm.b))</f>
        <v>0.11111111111111113</v>
      </c>
      <c r="W3540" s="14">
        <f>_xlfn.LET(_xlpm.p,R3540,_xlpm.q,T3540,LOG(_xlpm.p/_xlpm.q))</f>
        <v>1.2304489213782739</v>
      </c>
      <c r="X3540" s="2"/>
    </row>
    <row r="3541" spans="1:24">
      <c r="A3541" s="1" t="str">
        <f>_xlfn.LET(_xlpm.sep," : ",CONCATENATE(O3541,_xlpm.sep,P3541))</f>
        <v>~xure~ : [kʃʊ]</v>
      </c>
      <c r="B3541" s="1">
        <f>_xlfn.LET(_xlpm.d,$G3541,_xlpm.k,_xlfn.CONCAT(LEFT(TRIM(B$1),1),"*"),COUNTIF(_xlpm.d,_xlpm.k))</f>
        <v>0</v>
      </c>
      <c r="C3541" s="1">
        <f>_xlfn.LET(_xlpm.d,$G3541,_xlpm.k,_xlfn.CONCAT(LEFT(TRIM(C$1),1),"*"),COUNTIF(_xlpm.d,_xlpm.k))</f>
        <v>0</v>
      </c>
      <c r="D3541" s="1">
        <f>_xlfn.LET(_xlpm.d,$G3541,_xlpm.k,_xlfn.CONCAT(LEFT(TRIM(D$1),1),"*"),COUNTIF(_xlpm.d,_xlpm.k))</f>
        <v>0</v>
      </c>
      <c r="E3541" s="1">
        <f>LOG(F3541+1,10)</f>
        <v>0.30102999566398114</v>
      </c>
      <c r="F3541" s="7">
        <v>1</v>
      </c>
      <c r="G3541" s="9" t="s">
        <v>1993</v>
      </c>
      <c r="H3541" s="4">
        <f>F3541/freq.sum.r6e</f>
        <v>4.9701789264413521E-5</v>
      </c>
      <c r="I3541" s="4" t="str">
        <f>_xlfn.LET(_xlpm.sep,":",_xlpm.w,$G3541,LEFT(_xlpm.w,FIND(_xlpm.sep,_xlpm.w)-1))</f>
        <v>kʃʊ</v>
      </c>
      <c r="J3541" s="4" t="str">
        <f>_xlfn.LET(_xlpm.sep,":",_xlpm.w,$G3541,RIGHT(_xlpm.w,LEN(_xlpm.w)-FIND(_xlpm.sep,_xlpm.w)))</f>
        <v>xure</v>
      </c>
      <c r="K3541" s="10">
        <f>_xlfn.LET(_xlpm.w,I3541,LEN(_xlpm.w))</f>
        <v>3</v>
      </c>
      <c r="L3541" s="10">
        <f>_xlfn.LET(_xlpm.w,J3541,LEN(_xlpm.w))</f>
        <v>4</v>
      </c>
      <c r="M3541" s="10">
        <f>_xlfn.LET(_xlpm.a,K3541,_xlpm.b,L3541,MAX(_xlpm.a,_xlpm.b))</f>
        <v>4</v>
      </c>
      <c r="N3541" s="10">
        <f>_xlfn.LET(_xlpm.d,(K3541,L3541),MAX(_xlpm.d)-MIN(_xlpm.d))</f>
        <v>1</v>
      </c>
      <c r="O3541" s="1" t="str">
        <f>_xlfn.LET(_xlpm.sep,":",_xlpm.w,$G3541,_xlfn.CONCAT("~",RIGHT(_xlpm.w,LEN(_xlpm.w)-FIND(_xlpm.sep,_xlpm.w)),"~"))</f>
        <v>~xure~</v>
      </c>
      <c r="P3541" s="1" t="str">
        <f>_xlfn.LET(_xlpm.sep,":",_xlpm.w,$G3541,_xlfn.CONCAT("[",LEFT(_xlpm.w,FIND(_xlpm.sep,_xlpm.w)-1),"]"))</f>
        <v>[kʃʊ]</v>
      </c>
      <c r="Q3541" s="14" cm="1">
        <f t="array" ref="Q3541">SUM(_xlfn._xlws.FILTER($H$2:$H$7109,_xlfn.MAP($O$2:$O$7109,_xlfn.LAMBDA(_xlpm.x,_xlpm.x=$O3541))))</f>
        <v>4.9701789264413521E-5</v>
      </c>
      <c r="R3541" s="14">
        <f>$H3541/Q3541</f>
        <v>1</v>
      </c>
      <c r="S3541" s="14" cm="1">
        <f t="array" ref="S3541">SUM(_xlfn._xlws.FILTER($H$2:$H$7109,_xlfn.MAP($P$2:$P$7109,_xlfn.LAMBDA(_xlpm.x,_xlpm.x=$P3541))))</f>
        <v>8.4493041749503001E-4</v>
      </c>
      <c r="T3541" s="14">
        <f>$H3541/S3541</f>
        <v>5.8823529411764698E-2</v>
      </c>
      <c r="U3541" s="14">
        <f>_xlfn.LET(_xlpm.freq,F3541,_xlpm.size,M3541+1,_xlpm.F,V3541,LOG(1+_xlpm.freq)*LOG(1+_xlpm.size)*_xlpm.F)</f>
        <v>2.6027429725434419E-2</v>
      </c>
      <c r="V3541" s="14">
        <f>_xlfn.LET(_xlpm.a,T3541,_xlpm.b,R3541,2*_xlpm.a*_xlpm.b/(_xlpm.a+_xlpm.b))</f>
        <v>0.11111111111111109</v>
      </c>
      <c r="W3541" s="14">
        <f>_xlfn.LET(_xlpm.p,R3541,_xlpm.q,T3541,LOG(_xlpm.p/_xlpm.q))</f>
        <v>1.2304489213782741</v>
      </c>
      <c r="X3541" s="2"/>
    </row>
    <row r="3542" spans="1:24">
      <c r="A3542" s="1" t="str">
        <f>_xlfn.LET(_xlpm.sep," : ",CONCATENATE(O3542,_xlpm.sep,P3542))</f>
        <v>~xuwe~ : [kʃʊ]</v>
      </c>
      <c r="B3542" s="1">
        <f>_xlfn.LET(_xlpm.d,$G3542,_xlpm.k,_xlfn.CONCAT(LEFT(TRIM(B$1),1),"*"),COUNTIF(_xlpm.d,_xlpm.k))</f>
        <v>0</v>
      </c>
      <c r="C3542" s="1">
        <f>_xlfn.LET(_xlpm.d,$G3542,_xlpm.k,_xlfn.CONCAT(LEFT(TRIM(C$1),1),"*"),COUNTIF(_xlpm.d,_xlpm.k))</f>
        <v>0</v>
      </c>
      <c r="D3542" s="1">
        <f>_xlfn.LET(_xlpm.d,$G3542,_xlpm.k,_xlfn.CONCAT(LEFT(TRIM(D$1),1),"*"),COUNTIF(_xlpm.d,_xlpm.k))</f>
        <v>0</v>
      </c>
      <c r="E3542" s="1">
        <f>LOG(F3542+1,10)</f>
        <v>0.30102999566398114</v>
      </c>
      <c r="F3542" s="7">
        <v>1</v>
      </c>
      <c r="G3542" s="9" t="s">
        <v>1995</v>
      </c>
      <c r="H3542" s="4">
        <f>F3542/freq.sum.r6e</f>
        <v>4.9701789264413521E-5</v>
      </c>
      <c r="I3542" s="1" t="str">
        <f>_xlfn.LET(_xlpm.sep,":",_xlpm.w,$G3542,LEFT(_xlpm.w,FIND(_xlpm.sep,_xlpm.w)-1))</f>
        <v>kʃʊ</v>
      </c>
      <c r="J3542" s="1" t="str">
        <f>_xlfn.LET(_xlpm.sep,":",_xlpm.w,$G3542,RIGHT(_xlpm.w,LEN(_xlpm.w)-FIND(_xlpm.sep,_xlpm.w)))</f>
        <v>xuwe</v>
      </c>
      <c r="K3542" s="10">
        <f>_xlfn.LET(_xlpm.w,I3542,LEN(_xlpm.w))</f>
        <v>3</v>
      </c>
      <c r="L3542" s="10">
        <f>_xlfn.LET(_xlpm.w,J3542,LEN(_xlpm.w))</f>
        <v>4</v>
      </c>
      <c r="M3542" s="10">
        <f>_xlfn.LET(_xlpm.a,K3542,_xlpm.b,L3542,MAX(_xlpm.a,_xlpm.b))</f>
        <v>4</v>
      </c>
      <c r="N3542" s="10">
        <f>_xlfn.LET(_xlpm.d,(K3542,L3542),MAX(_xlpm.d)-MIN(_xlpm.d))</f>
        <v>1</v>
      </c>
      <c r="O3542" s="1" t="str">
        <f>_xlfn.LET(_xlpm.sep,":",_xlpm.w,$G3542,_xlfn.CONCAT("~",RIGHT(_xlpm.w,LEN(_xlpm.w)-FIND(_xlpm.sep,_xlpm.w)),"~"))</f>
        <v>~xuwe~</v>
      </c>
      <c r="P3542" s="1" t="str">
        <f>_xlfn.LET(_xlpm.sep,":",_xlpm.w,$G3542,_xlfn.CONCAT("[",LEFT(_xlpm.w,FIND(_xlpm.sep,_xlpm.w)-1),"]"))</f>
        <v>[kʃʊ]</v>
      </c>
      <c r="Q3542" s="14" cm="1">
        <f t="array" ref="Q3542">SUM(_xlfn._xlws.FILTER($H$2:$H$7117,_xlfn.MAP($O$2:$O$7117,_xlfn.LAMBDA(_xlpm.x,_xlpm.x=$O3542))))</f>
        <v>4.9701789264413521E-5</v>
      </c>
      <c r="R3542" s="14">
        <f>$H3542/Q3542</f>
        <v>1</v>
      </c>
      <c r="S3542" s="14" cm="1">
        <f t="array" ref="S3542">SUM(_xlfn._xlws.FILTER($H$2:$H$7117,_xlfn.MAP($P$2:$P$7117,_xlfn.LAMBDA(_xlpm.x,_xlpm.x=$P3542))))</f>
        <v>8.4493041749503001E-4</v>
      </c>
      <c r="T3542" s="14">
        <f>$H3542/S3542</f>
        <v>5.8823529411764698E-2</v>
      </c>
      <c r="U3542" s="14">
        <f>_xlfn.LET(_xlpm.freq,F3542,_xlpm.size,M3542+1,_xlpm.F,V3542,LOG(1+_xlpm.freq)*LOG(1+_xlpm.size)*_xlpm.F)</f>
        <v>2.6027429725434419E-2</v>
      </c>
      <c r="V3542" s="14">
        <f>_xlfn.LET(_xlpm.a,T3542,_xlpm.b,R3542,2*_xlpm.a*_xlpm.b/(_xlpm.a+_xlpm.b))</f>
        <v>0.11111111111111109</v>
      </c>
      <c r="W3542" s="14">
        <f>_xlfn.LET(_xlpm.p,R3542,_xlpm.q,T3542,LOG(_xlpm.p/_xlpm.q))</f>
        <v>1.2304489213782741</v>
      </c>
      <c r="X3542" s="2"/>
    </row>
    <row r="3543" spans="1:24">
      <c r="A3543" s="1" t="str">
        <f>_xlfn.LET(_xlpm.sep," : ",CONCATENATE(O3543,_xlpm.sep,P3543))</f>
        <v>~mure~ : [mʊ]</v>
      </c>
      <c r="B3543" s="1">
        <f>_xlfn.LET(_xlpm.d,$G3543,_xlpm.k,_xlfn.CONCAT(LEFT(TRIM(B$1),1),"*"),COUNTIF(_xlpm.d,_xlpm.k))</f>
        <v>0</v>
      </c>
      <c r="C3543" s="1">
        <f>_xlfn.LET(_xlpm.d,$G3543,_xlpm.k,_xlfn.CONCAT(LEFT(TRIM(C$1),1),"*"),COUNTIF(_xlpm.d,_xlpm.k))</f>
        <v>1</v>
      </c>
      <c r="D3543" s="1">
        <f>_xlfn.LET(_xlpm.d,$G3543,_xlpm.k,_xlfn.CONCAT(LEFT(TRIM(D$1),1),"*"),COUNTIF(_xlpm.d,_xlpm.k))</f>
        <v>0</v>
      </c>
      <c r="E3543" s="1">
        <f>LOG(F3543+1,10)</f>
        <v>0.30102999566398114</v>
      </c>
      <c r="F3543" s="7">
        <v>1</v>
      </c>
      <c r="G3543" s="9" t="s">
        <v>2791</v>
      </c>
      <c r="H3543" s="4">
        <f>F3543/freq.sum.r6e</f>
        <v>4.9701789264413521E-5</v>
      </c>
      <c r="I3543" s="4" t="str">
        <f>_xlfn.LET(_xlpm.sep,":",_xlpm.w,$G3543,LEFT(_xlpm.w,FIND(_xlpm.sep,_xlpm.w)-1))</f>
        <v>mʊ</v>
      </c>
      <c r="J3543" s="4" t="str">
        <f>_xlfn.LET(_xlpm.sep,":",_xlpm.w,$G3543,RIGHT(_xlpm.w,LEN(_xlpm.w)-FIND(_xlpm.sep,_xlpm.w)))</f>
        <v>mure</v>
      </c>
      <c r="K3543" s="10">
        <f>_xlfn.LET(_xlpm.w,I3543,LEN(_xlpm.w))</f>
        <v>2</v>
      </c>
      <c r="L3543" s="10">
        <f>_xlfn.LET(_xlpm.w,J3543,LEN(_xlpm.w))</f>
        <v>4</v>
      </c>
      <c r="M3543" s="10">
        <f>_xlfn.LET(_xlpm.a,K3543,_xlpm.b,L3543,MAX(_xlpm.a,_xlpm.b))</f>
        <v>4</v>
      </c>
      <c r="N3543" s="10">
        <f>_xlfn.LET(_xlpm.d,(K3543,L3543),MAX(_xlpm.d)-MIN(_xlpm.d))</f>
        <v>2</v>
      </c>
      <c r="O3543" s="1" t="str">
        <f>_xlfn.LET(_xlpm.sep,":",_xlpm.w,$G3543,_xlfn.CONCAT("~",RIGHT(_xlpm.w,LEN(_xlpm.w)-FIND(_xlpm.sep,_xlpm.w)),"~"))</f>
        <v>~mure~</v>
      </c>
      <c r="P3543" s="1" t="str">
        <f>_xlfn.LET(_xlpm.sep,":",_xlpm.w,$G3543,_xlfn.CONCAT("[",LEFT(_xlpm.w,FIND(_xlpm.sep,_xlpm.w)-1),"]"))</f>
        <v>[mʊ]</v>
      </c>
      <c r="Q3543" s="14" cm="1">
        <f t="array" ref="Q3543">SUM(_xlfn._xlws.FILTER($H$2:$H$7109,_xlfn.MAP($O$2:$O$7109,_xlfn.LAMBDA(_xlpm.x,_xlpm.x=$O3543))))</f>
        <v>4.9701789264413521E-5</v>
      </c>
      <c r="R3543" s="14">
        <f>$H3543/Q3543</f>
        <v>1</v>
      </c>
      <c r="S3543" s="14" cm="1">
        <f t="array" ref="S3543">SUM(_xlfn._xlws.FILTER($H$2:$H$7109,_xlfn.MAP($P$2:$P$7109,_xlfn.LAMBDA(_xlpm.x,_xlpm.x=$P3543))))</f>
        <v>8.4493041749503001E-4</v>
      </c>
      <c r="T3543" s="14">
        <f>$H3543/S3543</f>
        <v>5.8823529411764698E-2</v>
      </c>
      <c r="U3543" s="14">
        <f>_xlfn.LET(_xlpm.freq,F3543,_xlpm.size,M3543+1,_xlpm.F,V3543,LOG(1+_xlpm.freq)*LOG(1+_xlpm.size)*_xlpm.F)</f>
        <v>2.6027429725434419E-2</v>
      </c>
      <c r="V3543" s="14">
        <f>_xlfn.LET(_xlpm.a,T3543,_xlpm.b,R3543,2*_xlpm.a*_xlpm.b/(_xlpm.a+_xlpm.b))</f>
        <v>0.11111111111111109</v>
      </c>
      <c r="W3543" s="14">
        <f>_xlfn.LET(_xlpm.p,R3543,_xlpm.q,T3543,LOG(_xlpm.p/_xlpm.q))</f>
        <v>1.2304489213782741</v>
      </c>
      <c r="X3543" s="2"/>
    </row>
    <row r="3544" spans="1:24">
      <c r="A3544" s="1" t="str">
        <f>_xlfn.LET(_xlpm.sep," : ",CONCATENATE(O3544,_xlpm.sep,P3544))</f>
        <v>~muwe~ : [mʊ]</v>
      </c>
      <c r="B3544" s="1">
        <f>_xlfn.LET(_xlpm.d,$G3544,_xlpm.k,_xlfn.CONCAT(LEFT(TRIM(B$1),1),"*"),COUNTIF(_xlpm.d,_xlpm.k))</f>
        <v>0</v>
      </c>
      <c r="C3544" s="1">
        <f>_xlfn.LET(_xlpm.d,$G3544,_xlpm.k,_xlfn.CONCAT(LEFT(TRIM(C$1),1),"*"),COUNTIF(_xlpm.d,_xlpm.k))</f>
        <v>1</v>
      </c>
      <c r="D3544" s="1">
        <f>_xlfn.LET(_xlpm.d,$G3544,_xlpm.k,_xlfn.CONCAT(LEFT(TRIM(D$1),1),"*"),COUNTIF(_xlpm.d,_xlpm.k))</f>
        <v>0</v>
      </c>
      <c r="E3544" s="1">
        <f>LOG(F3544+1,10)</f>
        <v>0.30102999566398114</v>
      </c>
      <c r="F3544" s="7">
        <v>1</v>
      </c>
      <c r="G3544" s="9" t="s">
        <v>2793</v>
      </c>
      <c r="H3544" s="4">
        <f>F3544/freq.sum.r6e</f>
        <v>4.9701789264413521E-5</v>
      </c>
      <c r="I3544" s="4" t="str">
        <f>_xlfn.LET(_xlpm.sep,":",_xlpm.w,$G3544,LEFT(_xlpm.w,FIND(_xlpm.sep,_xlpm.w)-1))</f>
        <v>mʊ</v>
      </c>
      <c r="J3544" s="4" t="str">
        <f>_xlfn.LET(_xlpm.sep,":",_xlpm.w,$G3544,RIGHT(_xlpm.w,LEN(_xlpm.w)-FIND(_xlpm.sep,_xlpm.w)))</f>
        <v>muwe</v>
      </c>
      <c r="K3544" s="10">
        <f>_xlfn.LET(_xlpm.w,I3544,LEN(_xlpm.w))</f>
        <v>2</v>
      </c>
      <c r="L3544" s="10">
        <f>_xlfn.LET(_xlpm.w,J3544,LEN(_xlpm.w))</f>
        <v>4</v>
      </c>
      <c r="M3544" s="10">
        <f>_xlfn.LET(_xlpm.a,K3544,_xlpm.b,L3544,MAX(_xlpm.a,_xlpm.b))</f>
        <v>4</v>
      </c>
      <c r="N3544" s="10">
        <f>_xlfn.LET(_xlpm.d,(K3544,L3544),MAX(_xlpm.d)-MIN(_xlpm.d))</f>
        <v>2</v>
      </c>
      <c r="O3544" s="1" t="str">
        <f>_xlfn.LET(_xlpm.sep,":",_xlpm.w,$G3544,_xlfn.CONCAT("~",RIGHT(_xlpm.w,LEN(_xlpm.w)-FIND(_xlpm.sep,_xlpm.w)),"~"))</f>
        <v>~muwe~</v>
      </c>
      <c r="P3544" s="1" t="str">
        <f>_xlfn.LET(_xlpm.sep,":",_xlpm.w,$G3544,_xlfn.CONCAT("[",LEFT(_xlpm.w,FIND(_xlpm.sep,_xlpm.w)-1),"]"))</f>
        <v>[mʊ]</v>
      </c>
      <c r="Q3544" s="14" cm="1">
        <f t="array" ref="Q3544">SUM(_xlfn._xlws.FILTER($H$2:$H$7109,_xlfn.MAP($O$2:$O$7109,_xlfn.LAMBDA(_xlpm.x,_xlpm.x=$O3544))))</f>
        <v>4.9701789264413521E-5</v>
      </c>
      <c r="R3544" s="14">
        <f>$H3544/Q3544</f>
        <v>1</v>
      </c>
      <c r="S3544" s="14" cm="1">
        <f t="array" ref="S3544">SUM(_xlfn._xlws.FILTER($H$2:$H$7109,_xlfn.MAP($P$2:$P$7109,_xlfn.LAMBDA(_xlpm.x,_xlpm.x=$P3544))))</f>
        <v>8.4493041749503001E-4</v>
      </c>
      <c r="T3544" s="14">
        <f>$H3544/S3544</f>
        <v>5.8823529411764698E-2</v>
      </c>
      <c r="U3544" s="14">
        <f>_xlfn.LET(_xlpm.freq,F3544,_xlpm.size,M3544+1,_xlpm.F,V3544,LOG(1+_xlpm.freq)*LOG(1+_xlpm.size)*_xlpm.F)</f>
        <v>2.6027429725434419E-2</v>
      </c>
      <c r="V3544" s="14">
        <f>_xlfn.LET(_xlpm.a,T3544,_xlpm.b,R3544,2*_xlpm.a*_xlpm.b/(_xlpm.a+_xlpm.b))</f>
        <v>0.11111111111111109</v>
      </c>
      <c r="W3544" s="14">
        <f>_xlfn.LET(_xlpm.p,R3544,_xlpm.q,T3544,LOG(_xlpm.p/_xlpm.q))</f>
        <v>1.2304489213782741</v>
      </c>
      <c r="X3544" s="2"/>
    </row>
    <row r="3545" spans="1:24">
      <c r="A3545" s="1" t="str">
        <f>_xlfn.LET(_xlpm.sep," : ",CONCATENATE(O3545,_xlpm.sep,P3545))</f>
        <v>~tuwe~ : [tʃʊ]</v>
      </c>
      <c r="B3545" s="1">
        <f>_xlfn.LET(_xlpm.d,$G3545,_xlpm.k,_xlfn.CONCAT(LEFT(TRIM(B$1),1),"*"),COUNTIF(_xlpm.d,_xlpm.k))</f>
        <v>0</v>
      </c>
      <c r="C3545" s="1">
        <f>_xlfn.LET(_xlpm.d,$G3545,_xlpm.k,_xlfn.CONCAT(LEFT(TRIM(C$1),1),"*"),COUNTIF(_xlpm.d,_xlpm.k))</f>
        <v>0</v>
      </c>
      <c r="D3545" s="1">
        <f>_xlfn.LET(_xlpm.d,$G3545,_xlpm.k,_xlfn.CONCAT(LEFT(TRIM(D$1),1),"*"),COUNTIF(_xlpm.d,_xlpm.k))</f>
        <v>0</v>
      </c>
      <c r="E3545" s="1">
        <f>LOG(F3545+1,10)</f>
        <v>0.30102999566398114</v>
      </c>
      <c r="F3545" s="7">
        <v>1</v>
      </c>
      <c r="G3545" s="9" t="s">
        <v>5071</v>
      </c>
      <c r="H3545" s="4">
        <f>F3545/freq.sum.r6e</f>
        <v>4.9701789264413521E-5</v>
      </c>
      <c r="I3545" s="1" t="str">
        <f>_xlfn.LET(_xlpm.sep,":",_xlpm.w,$G3545,LEFT(_xlpm.w,FIND(_xlpm.sep,_xlpm.w)-1))</f>
        <v>tʃʊ</v>
      </c>
      <c r="J3545" s="1" t="str">
        <f>_xlfn.LET(_xlpm.sep,":",_xlpm.w,$G3545,RIGHT(_xlpm.w,LEN(_xlpm.w)-FIND(_xlpm.sep,_xlpm.w)))</f>
        <v>tuwe</v>
      </c>
      <c r="K3545" s="10">
        <f>_xlfn.LET(_xlpm.w,I3545,LEN(_xlpm.w))</f>
        <v>3</v>
      </c>
      <c r="L3545" s="10">
        <f>_xlfn.LET(_xlpm.w,J3545,LEN(_xlpm.w))</f>
        <v>4</v>
      </c>
      <c r="M3545" s="10">
        <f>_xlfn.LET(_xlpm.a,K3545,_xlpm.b,L3545,MAX(_xlpm.a,_xlpm.b))</f>
        <v>4</v>
      </c>
      <c r="N3545" s="10">
        <f>_xlfn.LET(_xlpm.d,(K3545,L3545),MAX(_xlpm.d)-MIN(_xlpm.d))</f>
        <v>1</v>
      </c>
      <c r="O3545" s="1" t="str">
        <f>_xlfn.LET(_xlpm.sep,":",_xlpm.w,$G3545,_xlfn.CONCAT("~",RIGHT(_xlpm.w,LEN(_xlpm.w)-FIND(_xlpm.sep,_xlpm.w)),"~"))</f>
        <v>~tuwe~</v>
      </c>
      <c r="P3545" s="1" t="str">
        <f>_xlfn.LET(_xlpm.sep,":",_xlpm.w,$G3545,_xlfn.CONCAT("[",LEFT(_xlpm.w,FIND(_xlpm.sep,_xlpm.w)-1),"]"))</f>
        <v>[tʃʊ]</v>
      </c>
      <c r="Q3545" s="14" cm="1">
        <f t="array" ref="Q3545">SUM(_xlfn._xlws.FILTER($H$2:$H$7117,_xlfn.MAP($O$2:$O$7117,_xlfn.LAMBDA(_xlpm.x,_xlpm.x=$O3545))))</f>
        <v>4.9701789264413521E-5</v>
      </c>
      <c r="R3545" s="14">
        <f>$H3545/Q3545</f>
        <v>1</v>
      </c>
      <c r="S3545" s="14" cm="1">
        <f t="array" ref="S3545">SUM(_xlfn._xlws.FILTER($H$2:$H$7117,_xlfn.MAP($P$2:$P$7117,_xlfn.LAMBDA(_xlpm.x,_xlpm.x=$P3545))))</f>
        <v>8.4493041749503001E-4</v>
      </c>
      <c r="T3545" s="14">
        <f>$H3545/S3545</f>
        <v>5.8823529411764698E-2</v>
      </c>
      <c r="U3545" s="14">
        <f>_xlfn.LET(_xlpm.freq,F3545,_xlpm.size,M3545+1,_xlpm.F,V3545,LOG(1+_xlpm.freq)*LOG(1+_xlpm.size)*_xlpm.F)</f>
        <v>2.6027429725434419E-2</v>
      </c>
      <c r="V3545" s="14">
        <f>_xlfn.LET(_xlpm.a,T3545,_xlpm.b,R3545,2*_xlpm.a*_xlpm.b/(_xlpm.a+_xlpm.b))</f>
        <v>0.11111111111111109</v>
      </c>
      <c r="W3545" s="14">
        <f>_xlfn.LET(_xlpm.p,R3545,_xlpm.q,T3545,LOG(_xlpm.p/_xlpm.q))</f>
        <v>1.2304489213782741</v>
      </c>
      <c r="X3545" s="2"/>
    </row>
    <row r="3546" spans="1:24">
      <c r="A3546" s="1" t="str">
        <f>_xlfn.LET(_xlpm.sep," : ",CONCATENATE(O3546,_xlpm.sep,P3546))</f>
        <v>~guwe~ : [ɡjʊ]</v>
      </c>
      <c r="B3546" s="1">
        <f>_xlfn.LET(_xlpm.d,$G3546,_xlpm.k,_xlfn.CONCAT(LEFT(TRIM(B$1),1),"*"),COUNTIF(_xlpm.d,_xlpm.k))</f>
        <v>0</v>
      </c>
      <c r="C3546" s="1">
        <f>_xlfn.LET(_xlpm.d,$G3546,_xlpm.k,_xlfn.CONCAT(LEFT(TRIM(C$1),1),"*"),COUNTIF(_xlpm.d,_xlpm.k))</f>
        <v>0</v>
      </c>
      <c r="D3546" s="1">
        <f>_xlfn.LET(_xlpm.d,$G3546,_xlpm.k,_xlfn.CONCAT(LEFT(TRIM(D$1),1),"*"),COUNTIF(_xlpm.d,_xlpm.k))</f>
        <v>0</v>
      </c>
      <c r="E3546" s="1">
        <f>LOG(F3546+1,10)</f>
        <v>0.30102999566398114</v>
      </c>
      <c r="F3546" s="7">
        <v>1</v>
      </c>
      <c r="G3546" s="9" t="s">
        <v>5872</v>
      </c>
      <c r="H3546" s="4">
        <f>F3546/freq.sum.r6e</f>
        <v>4.9701789264413521E-5</v>
      </c>
      <c r="I3546" s="1" t="str">
        <f>_xlfn.LET(_xlpm.sep,":",_xlpm.w,$G3546,LEFT(_xlpm.w,FIND(_xlpm.sep,_xlpm.w)-1))</f>
        <v>ɡjʊ</v>
      </c>
      <c r="J3546" s="1" t="str">
        <f>_xlfn.LET(_xlpm.sep,":",_xlpm.w,$G3546,RIGHT(_xlpm.w,LEN(_xlpm.w)-FIND(_xlpm.sep,_xlpm.w)))</f>
        <v>guwe</v>
      </c>
      <c r="K3546" s="10">
        <f>_xlfn.LET(_xlpm.w,I3546,LEN(_xlpm.w))</f>
        <v>3</v>
      </c>
      <c r="L3546" s="10">
        <f>_xlfn.LET(_xlpm.w,J3546,LEN(_xlpm.w))</f>
        <v>4</v>
      </c>
      <c r="M3546" s="10">
        <f>_xlfn.LET(_xlpm.a,K3546,_xlpm.b,L3546,MAX(_xlpm.a,_xlpm.b))</f>
        <v>4</v>
      </c>
      <c r="N3546" s="10">
        <f>_xlfn.LET(_xlpm.d,(K3546,L3546),MAX(_xlpm.d)-MIN(_xlpm.d))</f>
        <v>1</v>
      </c>
      <c r="O3546" s="1" t="str">
        <f>_xlfn.LET(_xlpm.sep,":",_xlpm.w,$G3546,_xlfn.CONCAT("~",RIGHT(_xlpm.w,LEN(_xlpm.w)-FIND(_xlpm.sep,_xlpm.w)),"~"))</f>
        <v>~guwe~</v>
      </c>
      <c r="P3546" s="1" t="str">
        <f>_xlfn.LET(_xlpm.sep,":",_xlpm.w,$G3546,_xlfn.CONCAT("[",LEFT(_xlpm.w,FIND(_xlpm.sep,_xlpm.w)-1),"]"))</f>
        <v>[ɡjʊ]</v>
      </c>
      <c r="Q3546" s="14" cm="1">
        <f t="array" ref="Q3546">SUM(_xlfn._xlws.FILTER($H$2:$H$7117,_xlfn.MAP($O$2:$O$7117,_xlfn.LAMBDA(_xlpm.x,_xlpm.x=$O3546))))</f>
        <v>4.9701789264413521E-5</v>
      </c>
      <c r="R3546" s="14">
        <f>$H3546/Q3546</f>
        <v>1</v>
      </c>
      <c r="S3546" s="14" cm="1">
        <f t="array" ref="S3546">SUM(_xlfn._xlws.FILTER($H$2:$H$7117,_xlfn.MAP($P$2:$P$7117,_xlfn.LAMBDA(_xlpm.x,_xlpm.x=$P3546))))</f>
        <v>8.4493041749503001E-4</v>
      </c>
      <c r="T3546" s="14">
        <f>$H3546/S3546</f>
        <v>5.8823529411764698E-2</v>
      </c>
      <c r="U3546" s="14">
        <f>_xlfn.LET(_xlpm.freq,F3546,_xlpm.size,M3546+1,_xlpm.F,V3546,LOG(1+_xlpm.freq)*LOG(1+_xlpm.size)*_xlpm.F)</f>
        <v>2.6027429725434419E-2</v>
      </c>
      <c r="V3546" s="14">
        <f>_xlfn.LET(_xlpm.a,T3546,_xlpm.b,R3546,2*_xlpm.a*_xlpm.b/(_xlpm.a+_xlpm.b))</f>
        <v>0.11111111111111109</v>
      </c>
      <c r="W3546" s="14">
        <f>_xlfn.LET(_xlpm.p,R3546,_xlpm.q,T3546,LOG(_xlpm.p/_xlpm.q))</f>
        <v>1.2304489213782741</v>
      </c>
      <c r="X3546" s="2"/>
    </row>
    <row r="3547" spans="1:24">
      <c r="A3547" s="1" t="str">
        <f>_xlfn.LET(_xlpm.sep," : ",CONCATENATE(O3547,_xlpm.sep,P3547))</f>
        <v>~ghte~ : [tɪ]</v>
      </c>
      <c r="B3547" s="1">
        <f>_xlfn.LET(_xlpm.d,$G3547,_xlpm.k,_xlfn.CONCAT(LEFT(TRIM(B$1),1),"*"),COUNTIF(_xlpm.d,_xlpm.k))</f>
        <v>0</v>
      </c>
      <c r="C3547" s="1">
        <f>_xlfn.LET(_xlpm.d,$G3547,_xlpm.k,_xlfn.CONCAT(LEFT(TRIM(C$1),1),"*"),COUNTIF(_xlpm.d,_xlpm.k))</f>
        <v>0</v>
      </c>
      <c r="D3547" s="1">
        <f>_xlfn.LET(_xlpm.d,$G3547,_xlpm.k,_xlfn.CONCAT(LEFT(TRIM(D$1),1),"*"),COUNTIF(_xlpm.d,_xlpm.k))</f>
        <v>0</v>
      </c>
      <c r="E3547" s="1">
        <f>LOG(F3547+1,10)</f>
        <v>1.3617278360175928</v>
      </c>
      <c r="F3547" s="7">
        <v>22</v>
      </c>
      <c r="G3547" s="9" t="s">
        <v>4735</v>
      </c>
      <c r="H3547" s="4">
        <f>F3547/freq.sum.r6e</f>
        <v>1.0934393638170974E-3</v>
      </c>
      <c r="I3547" s="1" t="str">
        <f>_xlfn.LET(_xlpm.sep,":",_xlpm.w,$G3547,LEFT(_xlpm.w,FIND(_xlpm.sep,_xlpm.w)-1))</f>
        <v>tɪ</v>
      </c>
      <c r="J3547" s="1" t="str">
        <f>_xlfn.LET(_xlpm.sep,":",_xlpm.w,$G3547,RIGHT(_xlpm.w,LEN(_xlpm.w)-FIND(_xlpm.sep,_xlpm.w)))</f>
        <v>ghte</v>
      </c>
      <c r="K3547" s="10">
        <f>_xlfn.LET(_xlpm.w,I3547,LEN(_xlpm.w))</f>
        <v>2</v>
      </c>
      <c r="L3547" s="10">
        <f>_xlfn.LET(_xlpm.w,J3547,LEN(_xlpm.w))</f>
        <v>4</v>
      </c>
      <c r="M3547" s="10">
        <f>_xlfn.LET(_xlpm.a,K3547,_xlpm.b,L3547,MAX(_xlpm.a,_xlpm.b))</f>
        <v>4</v>
      </c>
      <c r="N3547" s="10">
        <f>_xlfn.LET(_xlpm.d,(K3547,L3547),MAX(_xlpm.d)-MIN(_xlpm.d))</f>
        <v>2</v>
      </c>
      <c r="O3547" s="1" t="str">
        <f>_xlfn.LET(_xlpm.sep,":",_xlpm.w,$G3547,_xlfn.CONCAT("~",RIGHT(_xlpm.w,LEN(_xlpm.w)-FIND(_xlpm.sep,_xlpm.w)),"~"))</f>
        <v>~ghte~</v>
      </c>
      <c r="P3547" s="1" t="str">
        <f>_xlfn.LET(_xlpm.sep,":",_xlpm.w,$G3547,_xlfn.CONCAT("[",LEFT(_xlpm.w,FIND(_xlpm.sep,_xlpm.w)-1),"]"))</f>
        <v>[tɪ]</v>
      </c>
      <c r="Q3547" s="14" cm="1">
        <f t="array" ref="Q3547">SUM(_xlfn._xlws.FILTER($H$2:$H$7117,_xlfn.MAP($O$2:$O$7117,_xlfn.LAMBDA(_xlpm.x,_xlpm.x=$O3547))))</f>
        <v>1.2922465208747515E-3</v>
      </c>
      <c r="R3547" s="14">
        <f>$H3547/Q3547</f>
        <v>0.84615384615384615</v>
      </c>
      <c r="S3547" s="14" cm="1">
        <f t="array" ref="S3547">SUM(_xlfn._xlws.FILTER($H$2:$H$7117,_xlfn.MAP($P$2:$P$7117,_xlfn.LAMBDA(_xlpm.x,_xlpm.x=$P3547))))</f>
        <v>2.2266401590457251E-2</v>
      </c>
      <c r="T3547" s="14">
        <f>$H3547/S3547</f>
        <v>4.910714285714287E-2</v>
      </c>
      <c r="U3547" s="14">
        <f>_xlfn.LET(_xlpm.freq,F3547,_xlpm.size,M3547+1,_xlpm.F,V3547,LOG(1+_xlpm.freq)*LOG(1+_xlpm.size)*_xlpm.F)</f>
        <v>9.8362298743226467E-2</v>
      </c>
      <c r="V3547" s="14">
        <f>_xlfn.LET(_xlpm.a,T3547,_xlpm.b,R3547,2*_xlpm.a*_xlpm.b/(_xlpm.a+_xlpm.b))</f>
        <v>9.2827004219409301E-2</v>
      </c>
      <c r="W3547" s="14">
        <f>_xlfn.LET(_xlpm.p,R3547,_xlpm.q,T3547,LOG(_xlpm.p/_xlpm.q))</f>
        <v>1.236304666027326</v>
      </c>
      <c r="X3547" s="2"/>
    </row>
    <row r="3548" spans="1:24">
      <c r="A3548" s="1" t="str">
        <f>_xlfn.LET(_xlpm.sep," : ",CONCATENATE(O3548,_xlpm.sep,P3548))</f>
        <v>~ttar~ : [tə]</v>
      </c>
      <c r="B3548" s="1">
        <f>_xlfn.LET(_xlpm.d,$G3548,_xlpm.k,_xlfn.CONCAT(LEFT(TRIM(B$1),1),"*"),COUNTIF(_xlpm.d,_xlpm.k))</f>
        <v>0</v>
      </c>
      <c r="C3548" s="1">
        <f>_xlfn.LET(_xlpm.d,$G3548,_xlpm.k,_xlfn.CONCAT(LEFT(TRIM(C$1),1),"*"),COUNTIF(_xlpm.d,_xlpm.k))</f>
        <v>0</v>
      </c>
      <c r="D3548" s="1">
        <f>_xlfn.LET(_xlpm.d,$G3548,_xlpm.k,_xlfn.CONCAT(LEFT(TRIM(D$1),1),"*"),COUNTIF(_xlpm.d,_xlpm.k))</f>
        <v>0</v>
      </c>
      <c r="E3548" s="1">
        <f>LOG(F3548+1,10)</f>
        <v>0.30102999566398114</v>
      </c>
      <c r="F3548" s="7">
        <v>1</v>
      </c>
      <c r="G3548" s="9" t="s">
        <v>4847</v>
      </c>
      <c r="H3548" s="4">
        <f>F3548/freq.sum.r6e</f>
        <v>4.9701789264413521E-5</v>
      </c>
      <c r="I3548" s="1" t="str">
        <f>_xlfn.LET(_xlpm.sep,":",_xlpm.w,$G3548,LEFT(_xlpm.w,FIND(_xlpm.sep,_xlpm.w)-1))</f>
        <v>tə</v>
      </c>
      <c r="J3548" s="1" t="str">
        <f>_xlfn.LET(_xlpm.sep,":",_xlpm.w,$G3548,RIGHT(_xlpm.w,LEN(_xlpm.w)-FIND(_xlpm.sep,_xlpm.w)))</f>
        <v>ttar</v>
      </c>
      <c r="K3548" s="10">
        <f>_xlfn.LET(_xlpm.w,I3548,LEN(_xlpm.w))</f>
        <v>2</v>
      </c>
      <c r="L3548" s="10">
        <f>_xlfn.LET(_xlpm.w,J3548,LEN(_xlpm.w))</f>
        <v>4</v>
      </c>
      <c r="M3548" s="10">
        <f>_xlfn.LET(_xlpm.a,K3548,_xlpm.b,L3548,MAX(_xlpm.a,_xlpm.b))</f>
        <v>4</v>
      </c>
      <c r="N3548" s="10">
        <f>_xlfn.LET(_xlpm.d,(K3548,L3548),MAX(_xlpm.d)-MIN(_xlpm.d))</f>
        <v>2</v>
      </c>
      <c r="O3548" s="1" t="str">
        <f>_xlfn.LET(_xlpm.sep,":",_xlpm.w,$G3548,_xlfn.CONCAT("~",RIGHT(_xlpm.w,LEN(_xlpm.w)-FIND(_xlpm.sep,_xlpm.w)),"~"))</f>
        <v>~ttar~</v>
      </c>
      <c r="P3548" s="1" t="str">
        <f>_xlfn.LET(_xlpm.sep,":",_xlpm.w,$G3548,_xlfn.CONCAT("[",LEFT(_xlpm.w,FIND(_xlpm.sep,_xlpm.w)-1),"]"))</f>
        <v>[tə]</v>
      </c>
      <c r="Q3548" s="14" cm="1">
        <f t="array" ref="Q3548">SUM(_xlfn._xlws.FILTER($H$2:$H$7117,_xlfn.MAP($O$2:$O$7117,_xlfn.LAMBDA(_xlpm.x,_xlpm.x=$O3548))))</f>
        <v>1.9880715705765408E-4</v>
      </c>
      <c r="R3548" s="14">
        <f>$H3548/Q3548</f>
        <v>0.25</v>
      </c>
      <c r="S3548" s="14" cm="1">
        <f t="array" ref="S3548">SUM(_xlfn._xlws.FILTER($H$2:$H$7117,_xlfn.MAP($P$2:$P$7117,_xlfn.LAMBDA(_xlpm.x,_xlpm.x=$P3548))))</f>
        <v>3.4791252485089448E-3</v>
      </c>
      <c r="T3548" s="14">
        <f>$H3548/S3548</f>
        <v>1.4285714285714292E-2</v>
      </c>
      <c r="U3548" s="14">
        <f>_xlfn.LET(_xlpm.freq,F3548,_xlpm.size,M3548+1,_xlpm.F,V3548,LOG(1+_xlpm.freq)*LOG(1+_xlpm.size)*_xlpm.F)</f>
        <v>6.3309964197002678E-3</v>
      </c>
      <c r="V3548" s="14">
        <f>_xlfn.LET(_xlpm.a,T3548,_xlpm.b,R3548,2*_xlpm.a*_xlpm.b/(_xlpm.a+_xlpm.b))</f>
        <v>2.7027027027027039E-2</v>
      </c>
      <c r="W3548" s="14">
        <f>_xlfn.LET(_xlpm.p,R3548,_xlpm.q,T3548,LOG(_xlpm.p/_xlpm.q))</f>
        <v>1.2430380486862942</v>
      </c>
      <c r="X3548" s="2"/>
    </row>
    <row r="3549" spans="1:24">
      <c r="A3549" s="1" t="str">
        <f>_xlfn.LET(_xlpm.sep," : ",CONCATENATE(O3549,_xlpm.sep,P3549))</f>
        <v>~bayh~ : [beɪ]</v>
      </c>
      <c r="B3549" s="1">
        <f>_xlfn.LET(_xlpm.d,$G3549,_xlpm.k,_xlfn.CONCAT(LEFT(TRIM(B$1),1),"*"),COUNTIF(_xlpm.d,_xlpm.k))</f>
        <v>0</v>
      </c>
      <c r="C3549" s="1">
        <f>_xlfn.LET(_xlpm.d,$G3549,_xlpm.k,_xlfn.CONCAT(LEFT(TRIM(C$1),1),"*"),COUNTIF(_xlpm.d,_xlpm.k))</f>
        <v>0</v>
      </c>
      <c r="D3549" s="1">
        <f>_xlfn.LET(_xlpm.d,$G3549,_xlpm.k,_xlfn.CONCAT(LEFT(TRIM(D$1),1),"*"),COUNTIF(_xlpm.d,_xlpm.k))</f>
        <v>0</v>
      </c>
      <c r="E3549" s="1">
        <f>LOG(F3549+1,10)</f>
        <v>0.47712125471966244</v>
      </c>
      <c r="F3549" s="7">
        <v>2</v>
      </c>
      <c r="G3549" s="9" t="s">
        <v>124</v>
      </c>
      <c r="H3549" s="4">
        <f>F3549/freq.sum.r6e</f>
        <v>9.9403578528827041E-5</v>
      </c>
      <c r="I3549" s="1" t="str">
        <f>_xlfn.LET(_xlpm.sep,":",_xlpm.w,$G3549,LEFT(_xlpm.w,FIND(_xlpm.sep,_xlpm.w)-1))</f>
        <v>beɪ</v>
      </c>
      <c r="J3549" s="1" t="str">
        <f>_xlfn.LET(_xlpm.sep,":",_xlpm.w,$G3549,RIGHT(_xlpm.w,LEN(_xlpm.w)-FIND(_xlpm.sep,_xlpm.w)))</f>
        <v>bayh</v>
      </c>
      <c r="K3549" s="10">
        <f>_xlfn.LET(_xlpm.w,I3549,LEN(_xlpm.w))</f>
        <v>3</v>
      </c>
      <c r="L3549" s="10">
        <f>_xlfn.LET(_xlpm.w,J3549,LEN(_xlpm.w))</f>
        <v>4</v>
      </c>
      <c r="M3549" s="10">
        <f>_xlfn.LET(_xlpm.a,K3549,_xlpm.b,L3549,MAX(_xlpm.a,_xlpm.b))</f>
        <v>4</v>
      </c>
      <c r="N3549" s="10">
        <f>_xlfn.LET(_xlpm.d,(K3549,L3549),MAX(_xlpm.d)-MIN(_xlpm.d))</f>
        <v>1</v>
      </c>
      <c r="O3549" s="1" t="str">
        <f>_xlfn.LET(_xlpm.sep,":",_xlpm.w,$G3549,_xlfn.CONCAT("~",RIGHT(_xlpm.w,LEN(_xlpm.w)-FIND(_xlpm.sep,_xlpm.w)),"~"))</f>
        <v>~bayh~</v>
      </c>
      <c r="P3549" s="1" t="str">
        <f>_xlfn.LET(_xlpm.sep,":",_xlpm.w,$G3549,_xlfn.CONCAT("[",LEFT(_xlpm.w,FIND(_xlpm.sep,_xlpm.w)-1),"]"))</f>
        <v>[beɪ]</v>
      </c>
      <c r="Q3549" s="14" cm="1">
        <f t="array" ref="Q3549">SUM(_xlfn._xlws.FILTER($H$2:$H$7111,_xlfn.MAP($O$2:$O$7111,_xlfn.LAMBDA(_xlpm.x,_xlpm.x=$O3549))))</f>
        <v>9.9403578528827041E-5</v>
      </c>
      <c r="R3549" s="14">
        <f>$H3549/Q3549</f>
        <v>1</v>
      </c>
      <c r="S3549" s="14" cm="1">
        <f t="array" ref="S3549">SUM(_xlfn._xlws.FILTER($H$2:$H$7111,_xlfn.MAP($P$2:$P$7111,_xlfn.LAMBDA(_xlpm.x,_xlpm.x=$P3549))))</f>
        <v>1.7395626242544733E-3</v>
      </c>
      <c r="T3549" s="14">
        <f>$H3549/S3549</f>
        <v>5.7142857142857141E-2</v>
      </c>
      <c r="U3549" s="14">
        <f>_xlfn.LET(_xlpm.freq,F3549,_xlpm.size,M3549+1,_xlpm.F,V3549,LOG(1+_xlpm.freq)*LOG(1+_xlpm.size)*_xlpm.F)</f>
        <v>4.0137567669699267E-2</v>
      </c>
      <c r="V3549" s="14">
        <f>_xlfn.LET(_xlpm.a,T3549,_xlpm.b,R3549,2*_xlpm.a*_xlpm.b/(_xlpm.a+_xlpm.b))</f>
        <v>0.1081081081081081</v>
      </c>
      <c r="W3549" s="14">
        <f>_xlfn.LET(_xlpm.p,R3549,_xlpm.q,T3549,LOG(_xlpm.p/_xlpm.q))</f>
        <v>1.2430380486862944</v>
      </c>
      <c r="X3549" s="2"/>
    </row>
    <row r="3550" spans="1:24">
      <c r="A3550" s="1" t="str">
        <f>_xlfn.LET(_xlpm.sep," : ",CONCATENATE(O3550,_xlpm.sep,P3550))</f>
        <v>~beih~ : [beɪ]</v>
      </c>
      <c r="B3550" s="1">
        <f>_xlfn.LET(_xlpm.d,$G3550,_xlpm.k,_xlfn.CONCAT(LEFT(TRIM(B$1),1),"*"),COUNTIF(_xlpm.d,_xlpm.k))</f>
        <v>0</v>
      </c>
      <c r="C3550" s="1">
        <f>_xlfn.LET(_xlpm.d,$G3550,_xlpm.k,_xlfn.CONCAT(LEFT(TRIM(C$1),1),"*"),COUNTIF(_xlpm.d,_xlpm.k))</f>
        <v>0</v>
      </c>
      <c r="D3550" s="1">
        <f>_xlfn.LET(_xlpm.d,$G3550,_xlpm.k,_xlfn.CONCAT(LEFT(TRIM(D$1),1),"*"),COUNTIF(_xlpm.d,_xlpm.k))</f>
        <v>0</v>
      </c>
      <c r="E3550" s="1">
        <f>LOG(F3550+1,10)</f>
        <v>0.47712125471966244</v>
      </c>
      <c r="F3550" s="7">
        <v>2</v>
      </c>
      <c r="G3550" s="9" t="s">
        <v>130</v>
      </c>
      <c r="H3550" s="4">
        <f>F3550/freq.sum.r6e</f>
        <v>9.9403578528827041E-5</v>
      </c>
      <c r="I3550" s="4" t="str">
        <f>_xlfn.LET(_xlpm.sep,":",_xlpm.w,$G3550,LEFT(_xlpm.w,FIND(_xlpm.sep,_xlpm.w)-1))</f>
        <v>beɪ</v>
      </c>
      <c r="J3550" s="4" t="str">
        <f>_xlfn.LET(_xlpm.sep,":",_xlpm.w,$G3550,RIGHT(_xlpm.w,LEN(_xlpm.w)-FIND(_xlpm.sep,_xlpm.w)))</f>
        <v>beih</v>
      </c>
      <c r="K3550" s="10">
        <f>_xlfn.LET(_xlpm.w,I3550,LEN(_xlpm.w))</f>
        <v>3</v>
      </c>
      <c r="L3550" s="10">
        <f>_xlfn.LET(_xlpm.w,J3550,LEN(_xlpm.w))</f>
        <v>4</v>
      </c>
      <c r="M3550" s="10">
        <f>_xlfn.LET(_xlpm.a,K3550,_xlpm.b,L3550,MAX(_xlpm.a,_xlpm.b))</f>
        <v>4</v>
      </c>
      <c r="N3550" s="10">
        <f>_xlfn.LET(_xlpm.d,(K3550,L3550),MAX(_xlpm.d)-MIN(_xlpm.d))</f>
        <v>1</v>
      </c>
      <c r="O3550" s="1" t="str">
        <f>_xlfn.LET(_xlpm.sep,":",_xlpm.w,$G3550,_xlfn.CONCAT("~",RIGHT(_xlpm.w,LEN(_xlpm.w)-FIND(_xlpm.sep,_xlpm.w)),"~"))</f>
        <v>~beih~</v>
      </c>
      <c r="P3550" s="1" t="str">
        <f>_xlfn.LET(_xlpm.sep,":",_xlpm.w,$G3550,_xlfn.CONCAT("[",LEFT(_xlpm.w,FIND(_xlpm.sep,_xlpm.w)-1),"]"))</f>
        <v>[beɪ]</v>
      </c>
      <c r="Q3550" s="14" cm="1">
        <f t="array" ref="Q3550">SUM(_xlfn._xlws.FILTER($H$2:$H$7109,_xlfn.MAP($O$2:$O$7109,_xlfn.LAMBDA(_xlpm.x,_xlpm.x=$O3550))))</f>
        <v>9.9403578528827041E-5</v>
      </c>
      <c r="R3550" s="14">
        <f>$H3550/Q3550</f>
        <v>1</v>
      </c>
      <c r="S3550" s="14" cm="1">
        <f t="array" ref="S3550">SUM(_xlfn._xlws.FILTER($H$2:$H$7109,_xlfn.MAP($P$2:$P$7109,_xlfn.LAMBDA(_xlpm.x,_xlpm.x=$P3550))))</f>
        <v>1.7395626242544733E-3</v>
      </c>
      <c r="T3550" s="14">
        <f>$H3550/S3550</f>
        <v>5.7142857142857141E-2</v>
      </c>
      <c r="U3550" s="14">
        <f>_xlfn.LET(_xlpm.freq,F3550,_xlpm.size,M3550+1,_xlpm.F,V3550,LOG(1+_xlpm.freq)*LOG(1+_xlpm.size)*_xlpm.F)</f>
        <v>4.0137567669699267E-2</v>
      </c>
      <c r="V3550" s="14">
        <f>_xlfn.LET(_xlpm.a,T3550,_xlpm.b,R3550,2*_xlpm.a*_xlpm.b/(_xlpm.a+_xlpm.b))</f>
        <v>0.1081081081081081</v>
      </c>
      <c r="W3550" s="14">
        <f>_xlfn.LET(_xlpm.p,R3550,_xlpm.q,T3550,LOG(_xlpm.p/_xlpm.q))</f>
        <v>1.2430380486862944</v>
      </c>
      <c r="X3550" s="2"/>
    </row>
    <row r="3551" spans="1:24">
      <c r="A3551" s="1" t="str">
        <f>_xlfn.LET(_xlpm.sep," : ",CONCATENATE(O3551,_xlpm.sep,P3551))</f>
        <v>~beyh~ : [beɪ]</v>
      </c>
      <c r="B3551" s="1">
        <f>_xlfn.LET(_xlpm.d,$G3551,_xlpm.k,_xlfn.CONCAT(LEFT(TRIM(B$1),1),"*"),COUNTIF(_xlpm.d,_xlpm.k))</f>
        <v>0</v>
      </c>
      <c r="C3551" s="1">
        <f>_xlfn.LET(_xlpm.d,$G3551,_xlpm.k,_xlfn.CONCAT(LEFT(TRIM(C$1),1),"*"),COUNTIF(_xlpm.d,_xlpm.k))</f>
        <v>0</v>
      </c>
      <c r="D3551" s="1">
        <f>_xlfn.LET(_xlpm.d,$G3551,_xlpm.k,_xlfn.CONCAT(LEFT(TRIM(D$1),1),"*"),COUNTIF(_xlpm.d,_xlpm.k))</f>
        <v>0</v>
      </c>
      <c r="E3551" s="1">
        <f>LOG(F3551+1,10)</f>
        <v>0.47712125471966244</v>
      </c>
      <c r="F3551" s="7">
        <v>2</v>
      </c>
      <c r="G3551" s="9" t="s">
        <v>133</v>
      </c>
      <c r="H3551" s="4">
        <f>F3551/freq.sum.r6e</f>
        <v>9.9403578528827041E-5</v>
      </c>
      <c r="I3551" s="1" t="str">
        <f>_xlfn.LET(_xlpm.sep,":",_xlpm.w,$G3551,LEFT(_xlpm.w,FIND(_xlpm.sep,_xlpm.w)-1))</f>
        <v>beɪ</v>
      </c>
      <c r="J3551" s="1" t="str">
        <f>_xlfn.LET(_xlpm.sep,":",_xlpm.w,$G3551,RIGHT(_xlpm.w,LEN(_xlpm.w)-FIND(_xlpm.sep,_xlpm.w)))</f>
        <v>beyh</v>
      </c>
      <c r="K3551" s="10">
        <f>_xlfn.LET(_xlpm.w,I3551,LEN(_xlpm.w))</f>
        <v>3</v>
      </c>
      <c r="L3551" s="10">
        <f>_xlfn.LET(_xlpm.w,J3551,LEN(_xlpm.w))</f>
        <v>4</v>
      </c>
      <c r="M3551" s="10">
        <f>_xlfn.LET(_xlpm.a,K3551,_xlpm.b,L3551,MAX(_xlpm.a,_xlpm.b))</f>
        <v>4</v>
      </c>
      <c r="N3551" s="10">
        <f>_xlfn.LET(_xlpm.d,(K3551,L3551),MAX(_xlpm.d)-MIN(_xlpm.d))</f>
        <v>1</v>
      </c>
      <c r="O3551" s="1" t="str">
        <f>_xlfn.LET(_xlpm.sep,":",_xlpm.w,$G3551,_xlfn.CONCAT("~",RIGHT(_xlpm.w,LEN(_xlpm.w)-FIND(_xlpm.sep,_xlpm.w)),"~"))</f>
        <v>~beyh~</v>
      </c>
      <c r="P3551" s="1" t="str">
        <f>_xlfn.LET(_xlpm.sep,":",_xlpm.w,$G3551,_xlfn.CONCAT("[",LEFT(_xlpm.w,FIND(_xlpm.sep,_xlpm.w)-1),"]"))</f>
        <v>[beɪ]</v>
      </c>
      <c r="Q3551" s="14" cm="1">
        <f t="array" ref="Q3551">SUM(_xlfn._xlws.FILTER($H$2:$H$7117,_xlfn.MAP($O$2:$O$7117,_xlfn.LAMBDA(_xlpm.x,_xlpm.x=$O3551))))</f>
        <v>9.9403578528827041E-5</v>
      </c>
      <c r="R3551" s="14">
        <f>$H3551/Q3551</f>
        <v>1</v>
      </c>
      <c r="S3551" s="14" cm="1">
        <f t="array" ref="S3551">SUM(_xlfn._xlws.FILTER($H$2:$H$7117,_xlfn.MAP($P$2:$P$7117,_xlfn.LAMBDA(_xlpm.x,_xlpm.x=$P3551))))</f>
        <v>1.7395626242544733E-3</v>
      </c>
      <c r="T3551" s="14">
        <f>$H3551/S3551</f>
        <v>5.7142857142857141E-2</v>
      </c>
      <c r="U3551" s="14">
        <f>_xlfn.LET(_xlpm.freq,F3551,_xlpm.size,M3551+1,_xlpm.F,V3551,LOG(1+_xlpm.freq)*LOG(1+_xlpm.size)*_xlpm.F)</f>
        <v>4.0137567669699267E-2</v>
      </c>
      <c r="V3551" s="14">
        <f>_xlfn.LET(_xlpm.a,T3551,_xlpm.b,R3551,2*_xlpm.a*_xlpm.b/(_xlpm.a+_xlpm.b))</f>
        <v>0.1081081081081081</v>
      </c>
      <c r="W3551" s="14">
        <f>_xlfn.LET(_xlpm.p,R3551,_xlpm.q,T3551,LOG(_xlpm.p/_xlpm.q))</f>
        <v>1.2430380486862944</v>
      </c>
      <c r="X3551" s="2"/>
    </row>
    <row r="3552" spans="1:24">
      <c r="A3552" s="1" t="str">
        <f>_xlfn.LET(_xlpm.sep," : ",CONCATENATE(O3552,_xlpm.sep,P3552))</f>
        <v>~waih~ : [weɪ]</v>
      </c>
      <c r="B3552" s="1">
        <f>_xlfn.LET(_xlpm.d,$G3552,_xlpm.k,_xlfn.CONCAT(LEFT(TRIM(B$1),1),"*"),COUNTIF(_xlpm.d,_xlpm.k))</f>
        <v>0</v>
      </c>
      <c r="C3552" s="1">
        <f>_xlfn.LET(_xlpm.d,$G3552,_xlpm.k,_xlfn.CONCAT(LEFT(TRIM(C$1),1),"*"),COUNTIF(_xlpm.d,_xlpm.k))</f>
        <v>0</v>
      </c>
      <c r="D3552" s="1">
        <f>_xlfn.LET(_xlpm.d,$G3552,_xlpm.k,_xlfn.CONCAT(LEFT(TRIM(D$1),1),"*"),COUNTIF(_xlpm.d,_xlpm.k))</f>
        <v>0</v>
      </c>
      <c r="E3552" s="1">
        <f>LOG(F3552+1,10)</f>
        <v>0.47712125471966244</v>
      </c>
      <c r="F3552" s="7">
        <v>2</v>
      </c>
      <c r="G3552" s="9" t="s">
        <v>5228</v>
      </c>
      <c r="H3552" s="4">
        <f>F3552/freq.sum.r6e</f>
        <v>9.9403578528827041E-5</v>
      </c>
      <c r="I3552" s="4" t="str">
        <f>_xlfn.LET(_xlpm.sep,":",_xlpm.w,$G3552,LEFT(_xlpm.w,FIND(_xlpm.sep,_xlpm.w)-1))</f>
        <v>weɪ</v>
      </c>
      <c r="J3552" s="4" t="str">
        <f>_xlfn.LET(_xlpm.sep,":",_xlpm.w,$G3552,RIGHT(_xlpm.w,LEN(_xlpm.w)-FIND(_xlpm.sep,_xlpm.w)))</f>
        <v>waih</v>
      </c>
      <c r="K3552" s="10">
        <f>_xlfn.LET(_xlpm.w,I3552,LEN(_xlpm.w))</f>
        <v>3</v>
      </c>
      <c r="L3552" s="10">
        <f>_xlfn.LET(_xlpm.w,J3552,LEN(_xlpm.w))</f>
        <v>4</v>
      </c>
      <c r="M3552" s="10">
        <f>_xlfn.LET(_xlpm.a,K3552,_xlpm.b,L3552,MAX(_xlpm.a,_xlpm.b))</f>
        <v>4</v>
      </c>
      <c r="N3552" s="10">
        <f>_xlfn.LET(_xlpm.d,(K3552,L3552),MAX(_xlpm.d)-MIN(_xlpm.d))</f>
        <v>1</v>
      </c>
      <c r="O3552" s="1" t="str">
        <f>_xlfn.LET(_xlpm.sep,":",_xlpm.w,$G3552,_xlfn.CONCAT("~",RIGHT(_xlpm.w,LEN(_xlpm.w)-FIND(_xlpm.sep,_xlpm.w)),"~"))</f>
        <v>~waih~</v>
      </c>
      <c r="P3552" s="1" t="str">
        <f>_xlfn.LET(_xlpm.sep,":",_xlpm.w,$G3552,_xlfn.CONCAT("[",LEFT(_xlpm.w,FIND(_xlpm.sep,_xlpm.w)-1),"]"))</f>
        <v>[weɪ]</v>
      </c>
      <c r="Q3552" s="14" cm="1">
        <f t="array" ref="Q3552">SUM(_xlfn._xlws.FILTER($H$2:$H$7109,_xlfn.MAP($O$2:$O$7109,_xlfn.LAMBDA(_xlpm.x,_xlpm.x=$O3552))))</f>
        <v>9.9403578528827041E-5</v>
      </c>
      <c r="R3552" s="14">
        <f>$H3552/Q3552</f>
        <v>1</v>
      </c>
      <c r="S3552" s="14" cm="1">
        <f t="array" ref="S3552">SUM(_xlfn._xlws.FILTER($H$2:$H$7109,_xlfn.MAP($P$2:$P$7109,_xlfn.LAMBDA(_xlpm.x,_xlpm.x=$P3552))))</f>
        <v>1.7395626242544733E-3</v>
      </c>
      <c r="T3552" s="14">
        <f>$H3552/S3552</f>
        <v>5.7142857142857141E-2</v>
      </c>
      <c r="U3552" s="14">
        <f>_xlfn.LET(_xlpm.freq,F3552,_xlpm.size,M3552+1,_xlpm.F,V3552,LOG(1+_xlpm.freq)*LOG(1+_xlpm.size)*_xlpm.F)</f>
        <v>4.0137567669699267E-2</v>
      </c>
      <c r="V3552" s="14">
        <f>_xlfn.LET(_xlpm.a,T3552,_xlpm.b,R3552,2*_xlpm.a*_xlpm.b/(_xlpm.a+_xlpm.b))</f>
        <v>0.1081081081081081</v>
      </c>
      <c r="W3552" s="14">
        <f>_xlfn.LET(_xlpm.p,R3552,_xlpm.q,T3552,LOG(_xlpm.p/_xlpm.q))</f>
        <v>1.2430380486862944</v>
      </c>
      <c r="X3552" s="2"/>
    </row>
    <row r="3553" spans="1:24">
      <c r="A3553" s="1" t="str">
        <f>_xlfn.LET(_xlpm.sep," : ",CONCATENATE(O3553,_xlpm.sep,P3553))</f>
        <v>~wayh~ : [weɪ]</v>
      </c>
      <c r="B3553" s="1">
        <f>_xlfn.LET(_xlpm.d,$G3553,_xlpm.k,_xlfn.CONCAT(LEFT(TRIM(B$1),1),"*"),COUNTIF(_xlpm.d,_xlpm.k))</f>
        <v>0</v>
      </c>
      <c r="C3553" s="1">
        <f>_xlfn.LET(_xlpm.d,$G3553,_xlpm.k,_xlfn.CONCAT(LEFT(TRIM(C$1),1),"*"),COUNTIF(_xlpm.d,_xlpm.k))</f>
        <v>0</v>
      </c>
      <c r="D3553" s="1">
        <f>_xlfn.LET(_xlpm.d,$G3553,_xlpm.k,_xlfn.CONCAT(LEFT(TRIM(D$1),1),"*"),COUNTIF(_xlpm.d,_xlpm.k))</f>
        <v>0</v>
      </c>
      <c r="E3553" s="1">
        <f>LOG(F3553+1,10)</f>
        <v>0.47712125471966244</v>
      </c>
      <c r="F3553" s="7">
        <v>2</v>
      </c>
      <c r="G3553" s="9" t="s">
        <v>5231</v>
      </c>
      <c r="H3553" s="4">
        <f>F3553/freq.sum.r6e</f>
        <v>9.9403578528827041E-5</v>
      </c>
      <c r="I3553" s="1" t="str">
        <f>_xlfn.LET(_xlpm.sep,":",_xlpm.w,$G3553,LEFT(_xlpm.w,FIND(_xlpm.sep,_xlpm.w)-1))</f>
        <v>weɪ</v>
      </c>
      <c r="J3553" s="1" t="str">
        <f>_xlfn.LET(_xlpm.sep,":",_xlpm.w,$G3553,RIGHT(_xlpm.w,LEN(_xlpm.w)-FIND(_xlpm.sep,_xlpm.w)))</f>
        <v>wayh</v>
      </c>
      <c r="K3553" s="10">
        <f>_xlfn.LET(_xlpm.w,I3553,LEN(_xlpm.w))</f>
        <v>3</v>
      </c>
      <c r="L3553" s="10">
        <f>_xlfn.LET(_xlpm.w,J3553,LEN(_xlpm.w))</f>
        <v>4</v>
      </c>
      <c r="M3553" s="10">
        <f>_xlfn.LET(_xlpm.a,K3553,_xlpm.b,L3553,MAX(_xlpm.a,_xlpm.b))</f>
        <v>4</v>
      </c>
      <c r="N3553" s="10">
        <f>_xlfn.LET(_xlpm.d,(K3553,L3553),MAX(_xlpm.d)-MIN(_xlpm.d))</f>
        <v>1</v>
      </c>
      <c r="O3553" s="1" t="str">
        <f>_xlfn.LET(_xlpm.sep,":",_xlpm.w,$G3553,_xlfn.CONCAT("~",RIGHT(_xlpm.w,LEN(_xlpm.w)-FIND(_xlpm.sep,_xlpm.w)),"~"))</f>
        <v>~wayh~</v>
      </c>
      <c r="P3553" s="1" t="str">
        <f>_xlfn.LET(_xlpm.sep,":",_xlpm.w,$G3553,_xlfn.CONCAT("[",LEFT(_xlpm.w,FIND(_xlpm.sep,_xlpm.w)-1),"]"))</f>
        <v>[weɪ]</v>
      </c>
      <c r="Q3553" s="14" cm="1">
        <f t="array" ref="Q3553">SUM(_xlfn._xlws.FILTER($H$2:$H$7117,_xlfn.MAP($O$2:$O$7117,_xlfn.LAMBDA(_xlpm.x,_xlpm.x=$O3553))))</f>
        <v>9.9403578528827041E-5</v>
      </c>
      <c r="R3553" s="14">
        <f>$H3553/Q3553</f>
        <v>1</v>
      </c>
      <c r="S3553" s="14" cm="1">
        <f t="array" ref="S3553">SUM(_xlfn._xlws.FILTER($H$2:$H$7117,_xlfn.MAP($P$2:$P$7117,_xlfn.LAMBDA(_xlpm.x,_xlpm.x=$P3553))))</f>
        <v>1.7395626242544733E-3</v>
      </c>
      <c r="T3553" s="14">
        <f>$H3553/S3553</f>
        <v>5.7142857142857141E-2</v>
      </c>
      <c r="U3553" s="14">
        <f>_xlfn.LET(_xlpm.freq,F3553,_xlpm.size,M3553+1,_xlpm.F,V3553,LOG(1+_xlpm.freq)*LOG(1+_xlpm.size)*_xlpm.F)</f>
        <v>4.0137567669699267E-2</v>
      </c>
      <c r="V3553" s="14">
        <f>_xlfn.LET(_xlpm.a,T3553,_xlpm.b,R3553,2*_xlpm.a*_xlpm.b/(_xlpm.a+_xlpm.b))</f>
        <v>0.1081081081081081</v>
      </c>
      <c r="W3553" s="14">
        <f>_xlfn.LET(_xlpm.p,R3553,_xlpm.q,T3553,LOG(_xlpm.p/_xlpm.q))</f>
        <v>1.2430380486862944</v>
      </c>
      <c r="X3553" s="2"/>
    </row>
    <row r="3554" spans="1:24">
      <c r="A3554" s="1" t="str">
        <f>_xlfn.LET(_xlpm.sep," : ",CONCATENATE(O3554,_xlpm.sep,P3554))</f>
        <v>~shie~ : [ʃɪ]</v>
      </c>
      <c r="B3554" s="1">
        <f>_xlfn.LET(_xlpm.d,$G3554,_xlpm.k,_xlfn.CONCAT(LEFT(TRIM(B$1),1),"*"),COUNTIF(_xlpm.d,_xlpm.k))</f>
        <v>0</v>
      </c>
      <c r="C3554" s="1">
        <f>_xlfn.LET(_xlpm.d,$G3554,_xlpm.k,_xlfn.CONCAT(LEFT(TRIM(C$1),1),"*"),COUNTIF(_xlpm.d,_xlpm.k))</f>
        <v>0</v>
      </c>
      <c r="D3554" s="1">
        <f>_xlfn.LET(_xlpm.d,$G3554,_xlpm.k,_xlfn.CONCAT(LEFT(TRIM(D$1),1),"*"),COUNTIF(_xlpm.d,_xlpm.k))</f>
        <v>0</v>
      </c>
      <c r="E3554" s="1">
        <f>LOG(F3554+1,10)</f>
        <v>0.30102999566398114</v>
      </c>
      <c r="F3554" s="7">
        <v>1</v>
      </c>
      <c r="G3554" s="9" t="s">
        <v>6805</v>
      </c>
      <c r="H3554" s="4">
        <f>F3554/freq.sum.r6e</f>
        <v>4.9701789264413521E-5</v>
      </c>
      <c r="I3554" s="1" t="str">
        <f>_xlfn.LET(_xlpm.sep,":",_xlpm.w,$G3554,LEFT(_xlpm.w,FIND(_xlpm.sep,_xlpm.w)-1))</f>
        <v>ʃɪ</v>
      </c>
      <c r="J3554" s="1" t="str">
        <f>_xlfn.LET(_xlpm.sep,":",_xlpm.w,$G3554,RIGHT(_xlpm.w,LEN(_xlpm.w)-FIND(_xlpm.sep,_xlpm.w)))</f>
        <v>shie</v>
      </c>
      <c r="K3554" s="10">
        <f>_xlfn.LET(_xlpm.w,I3554,LEN(_xlpm.w))</f>
        <v>2</v>
      </c>
      <c r="L3554" s="10">
        <f>_xlfn.LET(_xlpm.w,J3554,LEN(_xlpm.w))</f>
        <v>4</v>
      </c>
      <c r="M3554" s="10">
        <f>_xlfn.LET(_xlpm.a,K3554,_xlpm.b,L3554,MAX(_xlpm.a,_xlpm.b))</f>
        <v>4</v>
      </c>
      <c r="N3554" s="10">
        <f>_xlfn.LET(_xlpm.d,(K3554,L3554),MAX(_xlpm.d)-MIN(_xlpm.d))</f>
        <v>2</v>
      </c>
      <c r="O3554" s="1" t="str">
        <f>_xlfn.LET(_xlpm.sep,":",_xlpm.w,$G3554,_xlfn.CONCAT("~",RIGHT(_xlpm.w,LEN(_xlpm.w)-FIND(_xlpm.sep,_xlpm.w)),"~"))</f>
        <v>~shie~</v>
      </c>
      <c r="P3554" s="1" t="str">
        <f>_xlfn.LET(_xlpm.sep,":",_xlpm.w,$G3554,_xlfn.CONCAT("[",LEFT(_xlpm.w,FIND(_xlpm.sep,_xlpm.w)-1),"]"))</f>
        <v>[ʃɪ]</v>
      </c>
      <c r="Q3554" s="14" cm="1">
        <f t="array" ref="Q3554">SUM(_xlfn._xlws.FILTER($H$2:$H$7111,_xlfn.MAP($O$2:$O$7111,_xlfn.LAMBDA(_xlpm.x,_xlpm.x=$O3554))))</f>
        <v>4.4731610337972168E-4</v>
      </c>
      <c r="R3554" s="14">
        <f>$H3554/Q3554</f>
        <v>0.11111111111111112</v>
      </c>
      <c r="S3554" s="14" cm="1">
        <f t="array" ref="S3554">SUM(_xlfn._xlws.FILTER($H$2:$H$7111,_xlfn.MAP($P$2:$P$7111,_xlfn.LAMBDA(_xlpm.x,_xlpm.x=$P3554))))</f>
        <v>7.9522862823061605E-3</v>
      </c>
      <c r="T3554" s="14">
        <f>$H3554/S3554</f>
        <v>6.2500000000000021E-3</v>
      </c>
      <c r="U3554" s="14">
        <f>_xlfn.LET(_xlpm.freq,F3554,_xlpm.size,M3554+1,_xlpm.F,V3554,LOG(1+_xlpm.freq)*LOG(1+_xlpm.size)*_xlpm.F)</f>
        <v>2.7721522784486374E-3</v>
      </c>
      <c r="V3554" s="14">
        <f>_xlfn.LET(_xlpm.a,T3554,_xlpm.b,R3554,2*_xlpm.a*_xlpm.b/(_xlpm.a+_xlpm.b))</f>
        <v>1.1834319526627222E-2</v>
      </c>
      <c r="W3554" s="14">
        <f>_xlfn.LET(_xlpm.p,R3554,_xlpm.q,T3554,LOG(_xlpm.p/_xlpm.q))</f>
        <v>1.2498774732165998</v>
      </c>
      <c r="X3554" s="2"/>
    </row>
    <row r="3555" spans="1:24">
      <c r="A3555" s="1" t="str">
        <f>_xlfn.LET(_xlpm.sep," : ",CONCATENATE(O3555,_xlpm.sep,P3555))</f>
        <v>~lugh~ : [lu]</v>
      </c>
      <c r="B3555" s="1">
        <f>_xlfn.LET(_xlpm.d,$G3555,_xlpm.k,_xlfn.CONCAT(LEFT(TRIM(B$1),1),"*"),COUNTIF(_xlpm.d,_xlpm.k))</f>
        <v>0</v>
      </c>
      <c r="C3555" s="1">
        <f>_xlfn.LET(_xlpm.d,$G3555,_xlpm.k,_xlfn.CONCAT(LEFT(TRIM(C$1),1),"*"),COUNTIF(_xlpm.d,_xlpm.k))</f>
        <v>0</v>
      </c>
      <c r="D3555" s="1">
        <f>_xlfn.LET(_xlpm.d,$G3555,_xlpm.k,_xlfn.CONCAT(LEFT(TRIM(D$1),1),"*"),COUNTIF(_xlpm.d,_xlpm.k))</f>
        <v>0</v>
      </c>
      <c r="E3555" s="1">
        <f>LOG(F3555+1,10)</f>
        <v>0.30102999566398114</v>
      </c>
      <c r="F3555" s="7">
        <v>1</v>
      </c>
      <c r="G3555" s="9" t="s">
        <v>2234</v>
      </c>
      <c r="H3555" s="4">
        <f>F3555/freq.sum.r6e</f>
        <v>4.9701789264413521E-5</v>
      </c>
      <c r="I3555" s="1" t="str">
        <f>_xlfn.LET(_xlpm.sep,":",_xlpm.w,$G3555,LEFT(_xlpm.w,FIND(_xlpm.sep,_xlpm.w)-1))</f>
        <v>lu</v>
      </c>
      <c r="J3555" s="1" t="str">
        <f>_xlfn.LET(_xlpm.sep,":",_xlpm.w,$G3555,RIGHT(_xlpm.w,LEN(_xlpm.w)-FIND(_xlpm.sep,_xlpm.w)))</f>
        <v>lugh</v>
      </c>
      <c r="K3555" s="10">
        <f>_xlfn.LET(_xlpm.w,I3555,LEN(_xlpm.w))</f>
        <v>2</v>
      </c>
      <c r="L3555" s="10">
        <f>_xlfn.LET(_xlpm.w,J3555,LEN(_xlpm.w))</f>
        <v>4</v>
      </c>
      <c r="M3555" s="10">
        <f>_xlfn.LET(_xlpm.a,K3555,_xlpm.b,L3555,MAX(_xlpm.a,_xlpm.b))</f>
        <v>4</v>
      </c>
      <c r="N3555" s="10">
        <f>_xlfn.LET(_xlpm.d,(K3555,L3555),MAX(_xlpm.d)-MIN(_xlpm.d))</f>
        <v>2</v>
      </c>
      <c r="O3555" s="1" t="str">
        <f>_xlfn.LET(_xlpm.sep,":",_xlpm.w,$G3555,_xlfn.CONCAT("~",RIGHT(_xlpm.w,LEN(_xlpm.w)-FIND(_xlpm.sep,_xlpm.w)),"~"))</f>
        <v>~lugh~</v>
      </c>
      <c r="P3555" s="1" t="str">
        <f>_xlfn.LET(_xlpm.sep,":",_xlpm.w,$G3555,_xlfn.CONCAT("[",LEFT(_xlpm.w,FIND(_xlpm.sep,_xlpm.w)-1),"]"))</f>
        <v>[lu]</v>
      </c>
      <c r="Q3555" s="14" cm="1">
        <f t="array" ref="Q3555">SUM(_xlfn._xlws.FILTER($H$2:$H$7117,_xlfn.MAP($O$2:$O$7117,_xlfn.LAMBDA(_xlpm.x,_xlpm.x=$O3555))))</f>
        <v>9.9403578528827041E-5</v>
      </c>
      <c r="R3555" s="14">
        <f>$H3555/Q3555</f>
        <v>0.5</v>
      </c>
      <c r="S3555" s="14" cm="1">
        <f t="array" ref="S3555">SUM(_xlfn._xlws.FILTER($H$2:$H$7117,_xlfn.MAP($P$2:$P$7117,_xlfn.LAMBDA(_xlpm.x,_xlpm.x=$P3555))))</f>
        <v>1.7892644135188863E-3</v>
      </c>
      <c r="T3555" s="14">
        <f>$H3555/S3555</f>
        <v>2.7777777777777787E-2</v>
      </c>
      <c r="U3555" s="14">
        <f>_xlfn.LET(_xlpm.freq,F3555,_xlpm.size,M3555+1,_xlpm.F,V3555,LOG(1+_xlpm.freq)*LOG(1+_xlpm.size)*_xlpm.F)</f>
        <v>1.2328782501521572E-2</v>
      </c>
      <c r="V3555" s="14">
        <f>_xlfn.LET(_xlpm.a,T3555,_xlpm.b,R3555,2*_xlpm.a*_xlpm.b/(_xlpm.a+_xlpm.b))</f>
        <v>5.2631578947368439E-2</v>
      </c>
      <c r="W3555" s="14">
        <f>_xlfn.LET(_xlpm.p,R3555,_xlpm.q,T3555,LOG(_xlpm.p/_xlpm.q))</f>
        <v>1.2552725051033058</v>
      </c>
      <c r="X3555" s="2"/>
    </row>
    <row r="3556" spans="1:24">
      <c r="A3556" s="1" t="str">
        <f>_xlfn.LET(_xlpm.sep," : ",CONCATENATE(O3556,_xlpm.sep,P3556))</f>
        <v>~stuw~ : [stu]</v>
      </c>
      <c r="B3556" s="1">
        <f>_xlfn.LET(_xlpm.d,$G3556,_xlpm.k,_xlfn.CONCAT(LEFT(TRIM(B$1),1),"*"),COUNTIF(_xlpm.d,_xlpm.k))</f>
        <v>0</v>
      </c>
      <c r="C3556" s="1">
        <f>_xlfn.LET(_xlpm.d,$G3556,_xlpm.k,_xlfn.CONCAT(LEFT(TRIM(C$1),1),"*"),COUNTIF(_xlpm.d,_xlpm.k))</f>
        <v>0</v>
      </c>
      <c r="D3556" s="1">
        <f>_xlfn.LET(_xlpm.d,$G3556,_xlpm.k,_xlfn.CONCAT(LEFT(TRIM(D$1),1),"*"),COUNTIF(_xlpm.d,_xlpm.k))</f>
        <v>0</v>
      </c>
      <c r="E3556" s="1">
        <f>LOG(F3556+1,10)</f>
        <v>0.30102999566398114</v>
      </c>
      <c r="F3556" s="7">
        <v>1</v>
      </c>
      <c r="G3556" s="9" t="s">
        <v>4278</v>
      </c>
      <c r="H3556" s="4">
        <f>F3556/freq.sum.r6e</f>
        <v>4.9701789264413521E-5</v>
      </c>
      <c r="I3556" s="1" t="str">
        <f>_xlfn.LET(_xlpm.sep,":",_xlpm.w,$G3556,LEFT(_xlpm.w,FIND(_xlpm.sep,_xlpm.w)-1))</f>
        <v>stu</v>
      </c>
      <c r="J3556" s="1" t="str">
        <f>_xlfn.LET(_xlpm.sep,":",_xlpm.w,$G3556,RIGHT(_xlpm.w,LEN(_xlpm.w)-FIND(_xlpm.sep,_xlpm.w)))</f>
        <v>stuw</v>
      </c>
      <c r="K3556" s="10">
        <f>_xlfn.LET(_xlpm.w,I3556,LEN(_xlpm.w))</f>
        <v>3</v>
      </c>
      <c r="L3556" s="10">
        <f>_xlfn.LET(_xlpm.w,J3556,LEN(_xlpm.w))</f>
        <v>4</v>
      </c>
      <c r="M3556" s="10">
        <f>_xlfn.LET(_xlpm.a,K3556,_xlpm.b,L3556,MAX(_xlpm.a,_xlpm.b))</f>
        <v>4</v>
      </c>
      <c r="N3556" s="10">
        <f>_xlfn.LET(_xlpm.d,(K3556,L3556),MAX(_xlpm.d)-MIN(_xlpm.d))</f>
        <v>1</v>
      </c>
      <c r="O3556" s="1" t="str">
        <f>_xlfn.LET(_xlpm.sep,":",_xlpm.w,$G3556,_xlfn.CONCAT("~",RIGHT(_xlpm.w,LEN(_xlpm.w)-FIND(_xlpm.sep,_xlpm.w)),"~"))</f>
        <v>~stuw~</v>
      </c>
      <c r="P3556" s="1" t="str">
        <f>_xlfn.LET(_xlpm.sep,":",_xlpm.w,$G3556,_xlfn.CONCAT("[",LEFT(_xlpm.w,FIND(_xlpm.sep,_xlpm.w)-1),"]"))</f>
        <v>[stu]</v>
      </c>
      <c r="Q3556" s="14" cm="1">
        <f t="array" ref="Q3556">SUM(_xlfn._xlws.FILTER($H$2:$H$7117,_xlfn.MAP($O$2:$O$7117,_xlfn.LAMBDA(_xlpm.x,_xlpm.x=$O3556))))</f>
        <v>4.9701789264413521E-5</v>
      </c>
      <c r="R3556" s="14">
        <f>$H3556/Q3556</f>
        <v>1</v>
      </c>
      <c r="S3556" s="14" cm="1">
        <f t="array" ref="S3556">SUM(_xlfn._xlws.FILTER($H$2:$H$7117,_xlfn.MAP($P$2:$P$7117,_xlfn.LAMBDA(_xlpm.x,_xlpm.x=$P3556))))</f>
        <v>8.9463220675944346E-4</v>
      </c>
      <c r="T3556" s="14">
        <f>$H3556/S3556</f>
        <v>5.5555555555555552E-2</v>
      </c>
      <c r="U3556" s="14">
        <f>_xlfn.LET(_xlpm.freq,F3556,_xlpm.size,M3556+1,_xlpm.F,V3556,LOG(1+_xlpm.freq)*LOG(1+_xlpm.size)*_xlpm.F)</f>
        <v>2.4657565003043135E-2</v>
      </c>
      <c r="V3556" s="14">
        <f>_xlfn.LET(_xlpm.a,T3556,_xlpm.b,R3556,2*_xlpm.a*_xlpm.b/(_xlpm.a+_xlpm.b))</f>
        <v>0.10526315789473684</v>
      </c>
      <c r="W3556" s="14">
        <f>_xlfn.LET(_xlpm.p,R3556,_xlpm.q,T3556,LOG(_xlpm.p/_xlpm.q))</f>
        <v>1.255272505103306</v>
      </c>
      <c r="X3556" s="2"/>
    </row>
    <row r="3557" spans="1:24">
      <c r="A3557" s="1" t="str">
        <f>_xlfn.LET(_xlpm.sep," : ",CONCATENATE(O3557,_xlpm.sep,P3557))</f>
        <v>~truw~ : [tɹu]</v>
      </c>
      <c r="B3557" s="1">
        <f>_xlfn.LET(_xlpm.d,$G3557,_xlpm.k,_xlfn.CONCAT(LEFT(TRIM(B$1),1),"*"),COUNTIF(_xlpm.d,_xlpm.k))</f>
        <v>0</v>
      </c>
      <c r="C3557" s="1">
        <f>_xlfn.LET(_xlpm.d,$G3557,_xlpm.k,_xlfn.CONCAT(LEFT(TRIM(C$1),1),"*"),COUNTIF(_xlpm.d,_xlpm.k))</f>
        <v>0</v>
      </c>
      <c r="D3557" s="1">
        <f>_xlfn.LET(_xlpm.d,$G3557,_xlpm.k,_xlfn.CONCAT(LEFT(TRIM(D$1),1),"*"),COUNTIF(_xlpm.d,_xlpm.k))</f>
        <v>0</v>
      </c>
      <c r="E3557" s="1">
        <f>LOG(F3557+1,10)</f>
        <v>0.30102999566398114</v>
      </c>
      <c r="F3557" s="7">
        <v>1</v>
      </c>
      <c r="G3557" s="9" t="s">
        <v>4956</v>
      </c>
      <c r="H3557" s="4">
        <f>F3557/freq.sum.r6e</f>
        <v>4.9701789264413521E-5</v>
      </c>
      <c r="I3557" s="1" t="str">
        <f>_xlfn.LET(_xlpm.sep,":",_xlpm.w,$G3557,LEFT(_xlpm.w,FIND(_xlpm.sep,_xlpm.w)-1))</f>
        <v>tɹu</v>
      </c>
      <c r="J3557" s="1" t="str">
        <f>_xlfn.LET(_xlpm.sep,":",_xlpm.w,$G3557,RIGHT(_xlpm.w,LEN(_xlpm.w)-FIND(_xlpm.sep,_xlpm.w)))</f>
        <v>truw</v>
      </c>
      <c r="K3557" s="10">
        <f>_xlfn.LET(_xlpm.w,I3557,LEN(_xlpm.w))</f>
        <v>3</v>
      </c>
      <c r="L3557" s="10">
        <f>_xlfn.LET(_xlpm.w,J3557,LEN(_xlpm.w))</f>
        <v>4</v>
      </c>
      <c r="M3557" s="10">
        <f>_xlfn.LET(_xlpm.a,K3557,_xlpm.b,L3557,MAX(_xlpm.a,_xlpm.b))</f>
        <v>4</v>
      </c>
      <c r="N3557" s="10">
        <f>_xlfn.LET(_xlpm.d,(K3557,L3557),MAX(_xlpm.d)-MIN(_xlpm.d))</f>
        <v>1</v>
      </c>
      <c r="O3557" s="1" t="str">
        <f>_xlfn.LET(_xlpm.sep,":",_xlpm.w,$G3557,_xlfn.CONCAT("~",RIGHT(_xlpm.w,LEN(_xlpm.w)-FIND(_xlpm.sep,_xlpm.w)),"~"))</f>
        <v>~truw~</v>
      </c>
      <c r="P3557" s="1" t="str">
        <f>_xlfn.LET(_xlpm.sep,":",_xlpm.w,$G3557,_xlfn.CONCAT("[",LEFT(_xlpm.w,FIND(_xlpm.sep,_xlpm.w)-1),"]"))</f>
        <v>[tɹu]</v>
      </c>
      <c r="Q3557" s="14" cm="1">
        <f t="array" ref="Q3557">SUM(_xlfn._xlws.FILTER($H$2:$H$7117,_xlfn.MAP($O$2:$O$7117,_xlfn.LAMBDA(_xlpm.x,_xlpm.x=$O3557))))</f>
        <v>4.9701789264413521E-5</v>
      </c>
      <c r="R3557" s="14">
        <f>$H3557/Q3557</f>
        <v>1</v>
      </c>
      <c r="S3557" s="14" cm="1">
        <f t="array" ref="S3557">SUM(_xlfn._xlws.FILTER($H$2:$H$7117,_xlfn.MAP($P$2:$P$7117,_xlfn.LAMBDA(_xlpm.x,_xlpm.x=$P3557))))</f>
        <v>8.9463220675944357E-4</v>
      </c>
      <c r="T3557" s="14">
        <f>$H3557/S3557</f>
        <v>5.5555555555555546E-2</v>
      </c>
      <c r="U3557" s="14">
        <f>_xlfn.LET(_xlpm.freq,F3557,_xlpm.size,M3557+1,_xlpm.F,V3557,LOG(1+_xlpm.freq)*LOG(1+_xlpm.size)*_xlpm.F)</f>
        <v>2.4657565003043131E-2</v>
      </c>
      <c r="V3557" s="14">
        <f>_xlfn.LET(_xlpm.a,T3557,_xlpm.b,R3557,2*_xlpm.a*_xlpm.b/(_xlpm.a+_xlpm.b))</f>
        <v>0.10526315789473682</v>
      </c>
      <c r="W3557" s="14">
        <f>_xlfn.LET(_xlpm.p,R3557,_xlpm.q,T3557,LOG(_xlpm.p/_xlpm.q))</f>
        <v>1.2552725051033062</v>
      </c>
      <c r="X3557" s="2"/>
    </row>
    <row r="3558" spans="1:24">
      <c r="A3558" s="1" t="str">
        <f>_xlfn.LET(_xlpm.sep," : ",CONCATENATE(O3558,_xlpm.sep,P3558))</f>
        <v>~sauw~ : [sɔ]</v>
      </c>
      <c r="B3558" s="1">
        <f>_xlfn.LET(_xlpm.d,$G3558,_xlpm.k,_xlfn.CONCAT(LEFT(TRIM(B$1),1),"*"),COUNTIF(_xlpm.d,_xlpm.k))</f>
        <v>0</v>
      </c>
      <c r="C3558" s="1">
        <f>_xlfn.LET(_xlpm.d,$G3558,_xlpm.k,_xlfn.CONCAT(LEFT(TRIM(C$1),1),"*"),COUNTIF(_xlpm.d,_xlpm.k))</f>
        <v>0</v>
      </c>
      <c r="D3558" s="1">
        <f>_xlfn.LET(_xlpm.d,$G3558,_xlpm.k,_xlfn.CONCAT(LEFT(TRIM(D$1),1),"*"),COUNTIF(_xlpm.d,_xlpm.k))</f>
        <v>0</v>
      </c>
      <c r="E3558" s="1">
        <f>LOG(F3558+1,10)</f>
        <v>0.30102999566398114</v>
      </c>
      <c r="F3558" s="7">
        <v>1</v>
      </c>
      <c r="G3558" s="9" t="s">
        <v>4464</v>
      </c>
      <c r="H3558" s="4">
        <f>F3558/freq.sum.r6e</f>
        <v>4.9701789264413521E-5</v>
      </c>
      <c r="I3558" s="1" t="str">
        <f>_xlfn.LET(_xlpm.sep,":",_xlpm.w,$G3558,LEFT(_xlpm.w,FIND(_xlpm.sep,_xlpm.w)-1))</f>
        <v>sɔ</v>
      </c>
      <c r="J3558" s="1" t="str">
        <f>_xlfn.LET(_xlpm.sep,":",_xlpm.w,$G3558,RIGHT(_xlpm.w,LEN(_xlpm.w)-FIND(_xlpm.sep,_xlpm.w)))</f>
        <v>sauw</v>
      </c>
      <c r="K3558" s="10">
        <f>_xlfn.LET(_xlpm.w,I3558,LEN(_xlpm.w))</f>
        <v>2</v>
      </c>
      <c r="L3558" s="10">
        <f>_xlfn.LET(_xlpm.w,J3558,LEN(_xlpm.w))</f>
        <v>4</v>
      </c>
      <c r="M3558" s="10">
        <f>_xlfn.LET(_xlpm.a,K3558,_xlpm.b,L3558,MAX(_xlpm.a,_xlpm.b))</f>
        <v>4</v>
      </c>
      <c r="N3558" s="10">
        <f>_xlfn.LET(_xlpm.d,(K3558,L3558),MAX(_xlpm.d)-MIN(_xlpm.d))</f>
        <v>2</v>
      </c>
      <c r="O3558" s="1" t="str">
        <f>_xlfn.LET(_xlpm.sep,":",_xlpm.w,$G3558,_xlfn.CONCAT("~",RIGHT(_xlpm.w,LEN(_xlpm.w)-FIND(_xlpm.sep,_xlpm.w)),"~"))</f>
        <v>~sauw~</v>
      </c>
      <c r="P3558" s="1" t="str">
        <f>_xlfn.LET(_xlpm.sep,":",_xlpm.w,$G3558,_xlfn.CONCAT("[",LEFT(_xlpm.w,FIND(_xlpm.sep,_xlpm.w)-1),"]"))</f>
        <v>[sɔ]</v>
      </c>
      <c r="Q3558" s="14" cm="1">
        <f t="array" ref="Q3558">SUM(_xlfn._xlws.FILTER($H$2:$H$7117,_xlfn.MAP($O$2:$O$7117,_xlfn.LAMBDA(_xlpm.x,_xlpm.x=$O3558))))</f>
        <v>4.9701789264413521E-5</v>
      </c>
      <c r="R3558" s="14">
        <f>$H3558/Q3558</f>
        <v>1</v>
      </c>
      <c r="S3558" s="14" cm="1">
        <f t="array" ref="S3558">SUM(_xlfn._xlws.FILTER($H$2:$H$7117,_xlfn.MAP($P$2:$P$7117,_xlfn.LAMBDA(_xlpm.x,_xlpm.x=$P3558))))</f>
        <v>8.9463220675944336E-4</v>
      </c>
      <c r="T3558" s="14">
        <f>$H3558/S3558</f>
        <v>5.5555555555555559E-2</v>
      </c>
      <c r="U3558" s="14">
        <f>_xlfn.LET(_xlpm.freq,F3558,_xlpm.size,M3558+1,_xlpm.F,V3558,LOG(1+_xlpm.freq)*LOG(1+_xlpm.size)*_xlpm.F)</f>
        <v>2.4657565003043138E-2</v>
      </c>
      <c r="V3558" s="14">
        <f>_xlfn.LET(_xlpm.a,T3558,_xlpm.b,R3558,2*_xlpm.a*_xlpm.b/(_xlpm.a+_xlpm.b))</f>
        <v>0.10526315789473685</v>
      </c>
      <c r="W3558" s="14">
        <f>_xlfn.LET(_xlpm.p,R3558,_xlpm.q,T3558,LOG(_xlpm.p/_xlpm.q))</f>
        <v>1.255272505103306</v>
      </c>
      <c r="X3558" s="2"/>
    </row>
    <row r="3559" spans="1:24">
      <c r="A3559" s="1" t="str">
        <f>_xlfn.LET(_xlpm.sep," : ",CONCATENATE(O3559,_xlpm.sep,P3559))</f>
        <v>~swow~ : [sɔ]</v>
      </c>
      <c r="B3559" s="1">
        <f>_xlfn.LET(_xlpm.d,$G3559,_xlpm.k,_xlfn.CONCAT(LEFT(TRIM(B$1),1),"*"),COUNTIF(_xlpm.d,_xlpm.k))</f>
        <v>0</v>
      </c>
      <c r="C3559" s="1">
        <f>_xlfn.LET(_xlpm.d,$G3559,_xlpm.k,_xlfn.CONCAT(LEFT(TRIM(C$1),1),"*"),COUNTIF(_xlpm.d,_xlpm.k))</f>
        <v>0</v>
      </c>
      <c r="D3559" s="1">
        <f>_xlfn.LET(_xlpm.d,$G3559,_xlpm.k,_xlfn.CONCAT(LEFT(TRIM(D$1),1),"*"),COUNTIF(_xlpm.d,_xlpm.k))</f>
        <v>0</v>
      </c>
      <c r="E3559" s="1">
        <f>LOG(F3559+1,10)</f>
        <v>0.30102999566398114</v>
      </c>
      <c r="F3559" s="7">
        <v>1</v>
      </c>
      <c r="G3559" s="9" t="s">
        <v>4595</v>
      </c>
      <c r="H3559" s="4">
        <f>F3559/freq.sum.r6e</f>
        <v>4.9701789264413521E-5</v>
      </c>
      <c r="I3559" s="1" t="str">
        <f>_xlfn.LET(_xlpm.sep,":",_xlpm.w,$G3559,LEFT(_xlpm.w,FIND(_xlpm.sep,_xlpm.w)-1))</f>
        <v>sɔ</v>
      </c>
      <c r="J3559" s="1" t="str">
        <f>_xlfn.LET(_xlpm.sep,":",_xlpm.w,$G3559,RIGHT(_xlpm.w,LEN(_xlpm.w)-FIND(_xlpm.sep,_xlpm.w)))</f>
        <v>swow</v>
      </c>
      <c r="K3559" s="10">
        <f>_xlfn.LET(_xlpm.w,I3559,LEN(_xlpm.w))</f>
        <v>2</v>
      </c>
      <c r="L3559" s="10">
        <f>_xlfn.LET(_xlpm.w,J3559,LEN(_xlpm.w))</f>
        <v>4</v>
      </c>
      <c r="M3559" s="10">
        <f>_xlfn.LET(_xlpm.a,K3559,_xlpm.b,L3559,MAX(_xlpm.a,_xlpm.b))</f>
        <v>4</v>
      </c>
      <c r="N3559" s="10">
        <f>_xlfn.LET(_xlpm.d,(K3559,L3559),MAX(_xlpm.d)-MIN(_xlpm.d))</f>
        <v>2</v>
      </c>
      <c r="O3559" s="1" t="str">
        <f>_xlfn.LET(_xlpm.sep,":",_xlpm.w,$G3559,_xlfn.CONCAT("~",RIGHT(_xlpm.w,LEN(_xlpm.w)-FIND(_xlpm.sep,_xlpm.w)),"~"))</f>
        <v>~swow~</v>
      </c>
      <c r="P3559" s="1" t="str">
        <f>_xlfn.LET(_xlpm.sep,":",_xlpm.w,$G3559,_xlfn.CONCAT("[",LEFT(_xlpm.w,FIND(_xlpm.sep,_xlpm.w)-1),"]"))</f>
        <v>[sɔ]</v>
      </c>
      <c r="Q3559" s="14" cm="1">
        <f t="array" ref="Q3559">SUM(_xlfn._xlws.FILTER($H$2:$H$7117,_xlfn.MAP($O$2:$O$7117,_xlfn.LAMBDA(_xlpm.x,_xlpm.x=$O3559))))</f>
        <v>4.9701789264413521E-5</v>
      </c>
      <c r="R3559" s="14">
        <f>$H3559/Q3559</f>
        <v>1</v>
      </c>
      <c r="S3559" s="14" cm="1">
        <f t="array" ref="S3559">SUM(_xlfn._xlws.FILTER($H$2:$H$7117,_xlfn.MAP($P$2:$P$7117,_xlfn.LAMBDA(_xlpm.x,_xlpm.x=$P3559))))</f>
        <v>8.9463220675944336E-4</v>
      </c>
      <c r="T3559" s="14">
        <f>$H3559/S3559</f>
        <v>5.5555555555555559E-2</v>
      </c>
      <c r="U3559" s="14">
        <f>_xlfn.LET(_xlpm.freq,F3559,_xlpm.size,M3559+1,_xlpm.F,V3559,LOG(1+_xlpm.freq)*LOG(1+_xlpm.size)*_xlpm.F)</f>
        <v>2.4657565003043138E-2</v>
      </c>
      <c r="V3559" s="14">
        <f>_xlfn.LET(_xlpm.a,T3559,_xlpm.b,R3559,2*_xlpm.a*_xlpm.b/(_xlpm.a+_xlpm.b))</f>
        <v>0.10526315789473685</v>
      </c>
      <c r="W3559" s="14">
        <f>_xlfn.LET(_xlpm.p,R3559,_xlpm.q,T3559,LOG(_xlpm.p/_xlpm.q))</f>
        <v>1.255272505103306</v>
      </c>
      <c r="X3559" s="2"/>
    </row>
    <row r="3560" spans="1:24">
      <c r="A3560" s="1" t="str">
        <f>_xlfn.LET(_xlpm.sep," : ",CONCATENATE(O3560,_xlpm.sep,P3560))</f>
        <v>~gowe~ : [ɡoʊ]</v>
      </c>
      <c r="B3560" s="1">
        <f>_xlfn.LET(_xlpm.d,$G3560,_xlpm.k,_xlfn.CONCAT(LEFT(TRIM(B$1),1),"*"),COUNTIF(_xlpm.d,_xlpm.k))</f>
        <v>0</v>
      </c>
      <c r="C3560" s="1">
        <f>_xlfn.LET(_xlpm.d,$G3560,_xlpm.k,_xlfn.CONCAT(LEFT(TRIM(C$1),1),"*"),COUNTIF(_xlpm.d,_xlpm.k))</f>
        <v>0</v>
      </c>
      <c r="D3560" s="1">
        <f>_xlfn.LET(_xlpm.d,$G3560,_xlpm.k,_xlfn.CONCAT(LEFT(TRIM(D$1),1),"*"),COUNTIF(_xlpm.d,_xlpm.k))</f>
        <v>0</v>
      </c>
      <c r="E3560" s="1">
        <f>LOG(F3560+1,10)</f>
        <v>0.30102999566398114</v>
      </c>
      <c r="F3560" s="7">
        <v>1</v>
      </c>
      <c r="G3560" s="9" t="s">
        <v>6151</v>
      </c>
      <c r="H3560" s="4">
        <f>F3560/freq.sum.r6e</f>
        <v>4.9701789264413521E-5</v>
      </c>
      <c r="I3560" s="1" t="str">
        <f>_xlfn.LET(_xlpm.sep,":",_xlpm.w,$G3560,LEFT(_xlpm.w,FIND(_xlpm.sep,_xlpm.w)-1))</f>
        <v>ɡoʊ</v>
      </c>
      <c r="J3560" s="1" t="str">
        <f>_xlfn.LET(_xlpm.sep,":",_xlpm.w,$G3560,RIGHT(_xlpm.w,LEN(_xlpm.w)-FIND(_xlpm.sep,_xlpm.w)))</f>
        <v>gowe</v>
      </c>
      <c r="K3560" s="10">
        <f>_xlfn.LET(_xlpm.w,I3560,LEN(_xlpm.w))</f>
        <v>3</v>
      </c>
      <c r="L3560" s="10">
        <f>_xlfn.LET(_xlpm.w,J3560,LEN(_xlpm.w))</f>
        <v>4</v>
      </c>
      <c r="M3560" s="10">
        <f>_xlfn.LET(_xlpm.a,K3560,_xlpm.b,L3560,MAX(_xlpm.a,_xlpm.b))</f>
        <v>4</v>
      </c>
      <c r="N3560" s="10">
        <f>_xlfn.LET(_xlpm.d,(K3560,L3560),MAX(_xlpm.d)-MIN(_xlpm.d))</f>
        <v>1</v>
      </c>
      <c r="O3560" s="1" t="str">
        <f>_xlfn.LET(_xlpm.sep,":",_xlpm.w,$G3560,_xlfn.CONCAT("~",RIGHT(_xlpm.w,LEN(_xlpm.w)-FIND(_xlpm.sep,_xlpm.w)),"~"))</f>
        <v>~gowe~</v>
      </c>
      <c r="P3560" s="1" t="str">
        <f>_xlfn.LET(_xlpm.sep,":",_xlpm.w,$G3560,_xlfn.CONCAT("[",LEFT(_xlpm.w,FIND(_xlpm.sep,_xlpm.w)-1),"]"))</f>
        <v>[ɡoʊ]</v>
      </c>
      <c r="Q3560" s="14" cm="1">
        <f t="array" ref="Q3560">SUM(_xlfn._xlws.FILTER($H$2:$H$7117,_xlfn.MAP($O$2:$O$7117,_xlfn.LAMBDA(_xlpm.x,_xlpm.x=$O3560))))</f>
        <v>4.9701789264413521E-5</v>
      </c>
      <c r="R3560" s="14">
        <f>$H3560/Q3560</f>
        <v>1</v>
      </c>
      <c r="S3560" s="14" cm="1">
        <f t="array" ref="S3560">SUM(_xlfn._xlws.FILTER($H$2:$H$7117,_xlfn.MAP($P$2:$P$7117,_xlfn.LAMBDA(_xlpm.x,_xlpm.x=$P3560))))</f>
        <v>8.9463220675944357E-4</v>
      </c>
      <c r="T3560" s="14">
        <f>$H3560/S3560</f>
        <v>5.5555555555555546E-2</v>
      </c>
      <c r="U3560" s="14">
        <f>_xlfn.LET(_xlpm.freq,F3560,_xlpm.size,M3560+1,_xlpm.F,V3560,LOG(1+_xlpm.freq)*LOG(1+_xlpm.size)*_xlpm.F)</f>
        <v>2.4657565003043131E-2</v>
      </c>
      <c r="V3560" s="14">
        <f>_xlfn.LET(_xlpm.a,T3560,_xlpm.b,R3560,2*_xlpm.a*_xlpm.b/(_xlpm.a+_xlpm.b))</f>
        <v>0.10526315789473682</v>
      </c>
      <c r="W3560" s="14">
        <f>_xlfn.LET(_xlpm.p,R3560,_xlpm.q,T3560,LOG(_xlpm.p/_xlpm.q))</f>
        <v>1.2552725051033062</v>
      </c>
      <c r="X3560" s="2"/>
    </row>
    <row r="3561" spans="1:24">
      <c r="A3561" s="1" t="str">
        <f>_xlfn.LET(_xlpm.sep," : ",CONCATENATE(O3561,_xlpm.sep,P3561))</f>
        <v>~bluw~ : [blu]</v>
      </c>
      <c r="B3561" s="1">
        <f>_xlfn.LET(_xlpm.d,$G3561,_xlpm.k,_xlfn.CONCAT(LEFT(TRIM(B$1),1),"*"),COUNTIF(_xlpm.d,_xlpm.k))</f>
        <v>0</v>
      </c>
      <c r="C3561" s="1">
        <f>_xlfn.LET(_xlpm.d,$G3561,_xlpm.k,_xlfn.CONCAT(LEFT(TRIM(C$1),1),"*"),COUNTIF(_xlpm.d,_xlpm.k))</f>
        <v>0</v>
      </c>
      <c r="D3561" s="1">
        <f>_xlfn.LET(_xlpm.d,$G3561,_xlpm.k,_xlfn.CONCAT(LEFT(TRIM(D$1),1),"*"),COUNTIF(_xlpm.d,_xlpm.k))</f>
        <v>0</v>
      </c>
      <c r="E3561" s="1">
        <f>LOG(F3561+1,10)</f>
        <v>0.30102999566398114</v>
      </c>
      <c r="F3561" s="7">
        <v>1</v>
      </c>
      <c r="G3561" s="9" t="s">
        <v>166</v>
      </c>
      <c r="H3561" s="4">
        <f>F3561/freq.sum.r6e</f>
        <v>4.9701789264413521E-5</v>
      </c>
      <c r="I3561" s="1" t="str">
        <f>_xlfn.LET(_xlpm.sep,":",_xlpm.w,$G3561,LEFT(_xlpm.w,FIND(_xlpm.sep,_xlpm.w)-1))</f>
        <v>blu</v>
      </c>
      <c r="J3561" s="1" t="str">
        <f>_xlfn.LET(_xlpm.sep,":",_xlpm.w,$G3561,RIGHT(_xlpm.w,LEN(_xlpm.w)-FIND(_xlpm.sep,_xlpm.w)))</f>
        <v>bluw</v>
      </c>
      <c r="K3561" s="10">
        <f>_xlfn.LET(_xlpm.w,I3561,LEN(_xlpm.w))</f>
        <v>3</v>
      </c>
      <c r="L3561" s="10">
        <f>_xlfn.LET(_xlpm.w,J3561,LEN(_xlpm.w))</f>
        <v>4</v>
      </c>
      <c r="M3561" s="10">
        <f>_xlfn.LET(_xlpm.a,K3561,_xlpm.b,L3561,MAX(_xlpm.a,_xlpm.b))</f>
        <v>4</v>
      </c>
      <c r="N3561" s="10">
        <f>_xlfn.LET(_xlpm.d,(K3561,L3561),MAX(_xlpm.d)-MIN(_xlpm.d))</f>
        <v>1</v>
      </c>
      <c r="O3561" s="1" t="str">
        <f>_xlfn.LET(_xlpm.sep,":",_xlpm.w,$G3561,_xlfn.CONCAT("~",RIGHT(_xlpm.w,LEN(_xlpm.w)-FIND(_xlpm.sep,_xlpm.w)),"~"))</f>
        <v>~bluw~</v>
      </c>
      <c r="P3561" s="1" t="str">
        <f>_xlfn.LET(_xlpm.sep,":",_xlpm.w,$G3561,_xlfn.CONCAT("[",LEFT(_xlpm.w,FIND(_xlpm.sep,_xlpm.w)-1),"]"))</f>
        <v>[blu]</v>
      </c>
      <c r="Q3561" s="14" cm="1">
        <f t="array" ref="Q3561">SUM(_xlfn._xlws.FILTER($H$2:$H$7117,_xlfn.MAP($O$2:$O$7117,_xlfn.LAMBDA(_xlpm.x,_xlpm.x=$O3561))))</f>
        <v>4.9701789264413521E-5</v>
      </c>
      <c r="R3561" s="14">
        <f>$H3561/Q3561</f>
        <v>1</v>
      </c>
      <c r="S3561" s="14" cm="1">
        <f t="array" ref="S3561">SUM(_xlfn._xlws.FILTER($H$2:$H$7117,_xlfn.MAP($P$2:$P$7117,_xlfn.LAMBDA(_xlpm.x,_xlpm.x=$P3561))))</f>
        <v>8.9463220675944357E-4</v>
      </c>
      <c r="T3561" s="14">
        <f>$H3561/S3561</f>
        <v>5.5555555555555546E-2</v>
      </c>
      <c r="U3561" s="14">
        <f>_xlfn.LET(_xlpm.freq,F3561,_xlpm.size,M3561+1,_xlpm.F,V3561,LOG(1+_xlpm.freq)*LOG(1+_xlpm.size)*_xlpm.F)</f>
        <v>2.4657565003043131E-2</v>
      </c>
      <c r="V3561" s="14">
        <f>_xlfn.LET(_xlpm.a,T3561,_xlpm.b,R3561,2*_xlpm.a*_xlpm.b/(_xlpm.a+_xlpm.b))</f>
        <v>0.10526315789473682</v>
      </c>
      <c r="W3561" s="14">
        <f>_xlfn.LET(_xlpm.p,R3561,_xlpm.q,T3561,LOG(_xlpm.p/_xlpm.q))</f>
        <v>1.2552725051033062</v>
      </c>
      <c r="X3561" s="2"/>
    </row>
    <row r="3562" spans="1:24">
      <c r="A3562" s="1" t="str">
        <f>_xlfn.LET(_xlpm.sep," : ",CONCATENATE(O3562,_xlpm.sep,P3562))</f>
        <v>~luew~ : [lju]</v>
      </c>
      <c r="B3562" s="1">
        <f>_xlfn.LET(_xlpm.d,$G3562,_xlpm.k,_xlfn.CONCAT(LEFT(TRIM(B$1),1),"*"),COUNTIF(_xlpm.d,_xlpm.k))</f>
        <v>0</v>
      </c>
      <c r="C3562" s="1">
        <f>_xlfn.LET(_xlpm.d,$G3562,_xlpm.k,_xlfn.CONCAT(LEFT(TRIM(C$1),1),"*"),COUNTIF(_xlpm.d,_xlpm.k))</f>
        <v>0</v>
      </c>
      <c r="D3562" s="1">
        <f>_xlfn.LET(_xlpm.d,$G3562,_xlpm.k,_xlfn.CONCAT(LEFT(TRIM(D$1),1),"*"),COUNTIF(_xlpm.d,_xlpm.k))</f>
        <v>0</v>
      </c>
      <c r="E3562" s="1">
        <f>LOG(F3562+1,10)</f>
        <v>0.30102999566398114</v>
      </c>
      <c r="F3562" s="7">
        <v>1</v>
      </c>
      <c r="G3562" s="9" t="s">
        <v>2090</v>
      </c>
      <c r="H3562" s="4">
        <f>F3562/freq.sum.r6e</f>
        <v>4.9701789264413521E-5</v>
      </c>
      <c r="I3562" s="1" t="str">
        <f>_xlfn.LET(_xlpm.sep,":",_xlpm.w,$G3562,LEFT(_xlpm.w,FIND(_xlpm.sep,_xlpm.w)-1))</f>
        <v>lju</v>
      </c>
      <c r="J3562" s="1" t="str">
        <f>_xlfn.LET(_xlpm.sep,":",_xlpm.w,$G3562,RIGHT(_xlpm.w,LEN(_xlpm.w)-FIND(_xlpm.sep,_xlpm.w)))</f>
        <v>luew</v>
      </c>
      <c r="K3562" s="10">
        <f>_xlfn.LET(_xlpm.w,I3562,LEN(_xlpm.w))</f>
        <v>3</v>
      </c>
      <c r="L3562" s="10">
        <f>_xlfn.LET(_xlpm.w,J3562,LEN(_xlpm.w))</f>
        <v>4</v>
      </c>
      <c r="M3562" s="10">
        <f>_xlfn.LET(_xlpm.a,K3562,_xlpm.b,L3562,MAX(_xlpm.a,_xlpm.b))</f>
        <v>4</v>
      </c>
      <c r="N3562" s="10">
        <f>_xlfn.LET(_xlpm.d,(K3562,L3562),MAX(_xlpm.d)-MIN(_xlpm.d))</f>
        <v>1</v>
      </c>
      <c r="O3562" s="1" t="str">
        <f>_xlfn.LET(_xlpm.sep,":",_xlpm.w,$G3562,_xlfn.CONCAT("~",RIGHT(_xlpm.w,LEN(_xlpm.w)-FIND(_xlpm.sep,_xlpm.w)),"~"))</f>
        <v>~luew~</v>
      </c>
      <c r="P3562" s="1" t="str">
        <f>_xlfn.LET(_xlpm.sep,":",_xlpm.w,$G3562,_xlfn.CONCAT("[",LEFT(_xlpm.w,FIND(_xlpm.sep,_xlpm.w)-1),"]"))</f>
        <v>[lju]</v>
      </c>
      <c r="Q3562" s="14" cm="1">
        <f t="array" ref="Q3562">SUM(_xlfn._xlws.FILTER($H$2:$H$7117,_xlfn.MAP($O$2:$O$7117,_xlfn.LAMBDA(_xlpm.x,_xlpm.x=$O3562))))</f>
        <v>4.9701789264413521E-5</v>
      </c>
      <c r="R3562" s="14">
        <f>$H3562/Q3562</f>
        <v>1</v>
      </c>
      <c r="S3562" s="14" cm="1">
        <f t="array" ref="S3562">SUM(_xlfn._xlws.FILTER($H$2:$H$7117,_xlfn.MAP($P$2:$P$7117,_xlfn.LAMBDA(_xlpm.x,_xlpm.x=$P3562))))</f>
        <v>8.9463220675944357E-4</v>
      </c>
      <c r="T3562" s="14">
        <f>$H3562/S3562</f>
        <v>5.5555555555555546E-2</v>
      </c>
      <c r="U3562" s="14">
        <f>_xlfn.LET(_xlpm.freq,F3562,_xlpm.size,M3562+1,_xlpm.F,V3562,LOG(1+_xlpm.freq)*LOG(1+_xlpm.size)*_xlpm.F)</f>
        <v>2.4657565003043131E-2</v>
      </c>
      <c r="V3562" s="14">
        <f>_xlfn.LET(_xlpm.a,T3562,_xlpm.b,R3562,2*_xlpm.a*_xlpm.b/(_xlpm.a+_xlpm.b))</f>
        <v>0.10526315789473682</v>
      </c>
      <c r="W3562" s="14">
        <f>_xlfn.LET(_xlpm.p,R3562,_xlpm.q,T3562,LOG(_xlpm.p/_xlpm.q))</f>
        <v>1.2552725051033062</v>
      </c>
      <c r="X3562" s="2"/>
    </row>
    <row r="3563" spans="1:24">
      <c r="A3563" s="1" t="str">
        <f>_xlfn.LET(_xlpm.sep," : ",CONCATENATE(O3563,_xlpm.sep,P3563))</f>
        <v>~mmuw~ : [mju]</v>
      </c>
      <c r="B3563" s="1">
        <f>_xlfn.LET(_xlpm.d,$G3563,_xlpm.k,_xlfn.CONCAT(LEFT(TRIM(B$1),1),"*"),COUNTIF(_xlpm.d,_xlpm.k))</f>
        <v>0</v>
      </c>
      <c r="C3563" s="1">
        <f>_xlfn.LET(_xlpm.d,$G3563,_xlpm.k,_xlfn.CONCAT(LEFT(TRIM(C$1),1),"*"),COUNTIF(_xlpm.d,_xlpm.k))</f>
        <v>1</v>
      </c>
      <c r="D3563" s="1">
        <f>_xlfn.LET(_xlpm.d,$G3563,_xlpm.k,_xlfn.CONCAT(LEFT(TRIM(D$1),1),"*"),COUNTIF(_xlpm.d,_xlpm.k))</f>
        <v>0</v>
      </c>
      <c r="E3563" s="1">
        <f>LOG(F3563+1,10)</f>
        <v>0.30102999566398114</v>
      </c>
      <c r="F3563" s="7">
        <v>1</v>
      </c>
      <c r="G3563" s="9" t="s">
        <v>2552</v>
      </c>
      <c r="H3563" s="4">
        <f>F3563/freq.sum.r6e</f>
        <v>4.9701789264413521E-5</v>
      </c>
      <c r="I3563" s="1" t="str">
        <f>_xlfn.LET(_xlpm.sep,":",_xlpm.w,$G3563,LEFT(_xlpm.w,FIND(_xlpm.sep,_xlpm.w)-1))</f>
        <v>mju</v>
      </c>
      <c r="J3563" s="1" t="str">
        <f>_xlfn.LET(_xlpm.sep,":",_xlpm.w,$G3563,RIGHT(_xlpm.w,LEN(_xlpm.w)-FIND(_xlpm.sep,_xlpm.w)))</f>
        <v>mmuw</v>
      </c>
      <c r="K3563" s="10">
        <f>_xlfn.LET(_xlpm.w,I3563,LEN(_xlpm.w))</f>
        <v>3</v>
      </c>
      <c r="L3563" s="10">
        <f>_xlfn.LET(_xlpm.w,J3563,LEN(_xlpm.w))</f>
        <v>4</v>
      </c>
      <c r="M3563" s="10">
        <f>_xlfn.LET(_xlpm.a,K3563,_xlpm.b,L3563,MAX(_xlpm.a,_xlpm.b))</f>
        <v>4</v>
      </c>
      <c r="N3563" s="10">
        <f>_xlfn.LET(_xlpm.d,(K3563,L3563),MAX(_xlpm.d)-MIN(_xlpm.d))</f>
        <v>1</v>
      </c>
      <c r="O3563" s="1" t="str">
        <f>_xlfn.LET(_xlpm.sep,":",_xlpm.w,$G3563,_xlfn.CONCAT("~",RIGHT(_xlpm.w,LEN(_xlpm.w)-FIND(_xlpm.sep,_xlpm.w)),"~"))</f>
        <v>~mmuw~</v>
      </c>
      <c r="P3563" s="1" t="str">
        <f>_xlfn.LET(_xlpm.sep,":",_xlpm.w,$G3563,_xlfn.CONCAT("[",LEFT(_xlpm.w,FIND(_xlpm.sep,_xlpm.w)-1),"]"))</f>
        <v>[mju]</v>
      </c>
      <c r="Q3563" s="14" cm="1">
        <f t="array" ref="Q3563">SUM(_xlfn._xlws.FILTER($H$2:$H$7117,_xlfn.MAP($O$2:$O$7117,_xlfn.LAMBDA(_xlpm.x,_xlpm.x=$O3563))))</f>
        <v>4.9701789264413521E-5</v>
      </c>
      <c r="R3563" s="14">
        <f>$H3563/Q3563</f>
        <v>1</v>
      </c>
      <c r="S3563" s="14" cm="1">
        <f t="array" ref="S3563">SUM(_xlfn._xlws.FILTER($H$2:$H$7117,_xlfn.MAP($P$2:$P$7117,_xlfn.LAMBDA(_xlpm.x,_xlpm.x=$P3563))))</f>
        <v>8.9463220675944357E-4</v>
      </c>
      <c r="T3563" s="14">
        <f>$H3563/S3563</f>
        <v>5.5555555555555546E-2</v>
      </c>
      <c r="U3563" s="14">
        <f>_xlfn.LET(_xlpm.freq,F3563,_xlpm.size,M3563+1,_xlpm.F,V3563,LOG(1+_xlpm.freq)*LOG(1+_xlpm.size)*_xlpm.F)</f>
        <v>2.4657565003043131E-2</v>
      </c>
      <c r="V3563" s="14">
        <f>_xlfn.LET(_xlpm.a,T3563,_xlpm.b,R3563,2*_xlpm.a*_xlpm.b/(_xlpm.a+_xlpm.b))</f>
        <v>0.10526315789473682</v>
      </c>
      <c r="W3563" s="14">
        <f>_xlfn.LET(_xlpm.p,R3563,_xlpm.q,T3563,LOG(_xlpm.p/_xlpm.q))</f>
        <v>1.2552725051033062</v>
      </c>
      <c r="X3563" s="2"/>
    </row>
    <row r="3564" spans="1:24">
      <c r="A3564" s="1" t="str">
        <f>_xlfn.LET(_xlpm.sep," : ",CONCATENATE(O3564,_xlpm.sep,P3564))</f>
        <v>~gluw~ : [ɡlu]</v>
      </c>
      <c r="B3564" s="1">
        <f>_xlfn.LET(_xlpm.d,$G3564,_xlpm.k,_xlfn.CONCAT(LEFT(TRIM(B$1),1),"*"),COUNTIF(_xlpm.d,_xlpm.k))</f>
        <v>0</v>
      </c>
      <c r="C3564" s="1">
        <f>_xlfn.LET(_xlpm.d,$G3564,_xlpm.k,_xlfn.CONCAT(LEFT(TRIM(C$1),1),"*"),COUNTIF(_xlpm.d,_xlpm.k))</f>
        <v>0</v>
      </c>
      <c r="D3564" s="1">
        <f>_xlfn.LET(_xlpm.d,$G3564,_xlpm.k,_xlfn.CONCAT(LEFT(TRIM(D$1),1),"*"),COUNTIF(_xlpm.d,_xlpm.k))</f>
        <v>0</v>
      </c>
      <c r="E3564" s="1">
        <f>LOG(F3564+1,10)</f>
        <v>0.30102999566398114</v>
      </c>
      <c r="F3564" s="7">
        <v>1</v>
      </c>
      <c r="G3564" s="9" t="s">
        <v>5983</v>
      </c>
      <c r="H3564" s="4">
        <f>F3564/freq.sum.r6e</f>
        <v>4.9701789264413521E-5</v>
      </c>
      <c r="I3564" s="1" t="str">
        <f>_xlfn.LET(_xlpm.sep,":",_xlpm.w,$G3564,LEFT(_xlpm.w,FIND(_xlpm.sep,_xlpm.w)-1))</f>
        <v>ɡlu</v>
      </c>
      <c r="J3564" s="1" t="str">
        <f>_xlfn.LET(_xlpm.sep,":",_xlpm.w,$G3564,RIGHT(_xlpm.w,LEN(_xlpm.w)-FIND(_xlpm.sep,_xlpm.w)))</f>
        <v>gluw</v>
      </c>
      <c r="K3564" s="10">
        <f>_xlfn.LET(_xlpm.w,I3564,LEN(_xlpm.w))</f>
        <v>3</v>
      </c>
      <c r="L3564" s="10">
        <f>_xlfn.LET(_xlpm.w,J3564,LEN(_xlpm.w))</f>
        <v>4</v>
      </c>
      <c r="M3564" s="10">
        <f>_xlfn.LET(_xlpm.a,K3564,_xlpm.b,L3564,MAX(_xlpm.a,_xlpm.b))</f>
        <v>4</v>
      </c>
      <c r="N3564" s="10">
        <f>_xlfn.LET(_xlpm.d,(K3564,L3564),MAX(_xlpm.d)-MIN(_xlpm.d))</f>
        <v>1</v>
      </c>
      <c r="O3564" s="1" t="str">
        <f>_xlfn.LET(_xlpm.sep,":",_xlpm.w,$G3564,_xlfn.CONCAT("~",RIGHT(_xlpm.w,LEN(_xlpm.w)-FIND(_xlpm.sep,_xlpm.w)),"~"))</f>
        <v>~gluw~</v>
      </c>
      <c r="P3564" s="1" t="str">
        <f>_xlfn.LET(_xlpm.sep,":",_xlpm.w,$G3564,_xlfn.CONCAT("[",LEFT(_xlpm.w,FIND(_xlpm.sep,_xlpm.w)-1),"]"))</f>
        <v>[ɡlu]</v>
      </c>
      <c r="Q3564" s="14" cm="1">
        <f t="array" ref="Q3564">SUM(_xlfn._xlws.FILTER($H$2:$H$7111,_xlfn.MAP($O$2:$O$7111,_xlfn.LAMBDA(_xlpm.x,_xlpm.x=$O3564))))</f>
        <v>4.9701789264413521E-5</v>
      </c>
      <c r="R3564" s="14">
        <f>$H3564/Q3564</f>
        <v>1</v>
      </c>
      <c r="S3564" s="14" cm="1">
        <f t="array" ref="S3564">SUM(_xlfn._xlws.FILTER($H$2:$H$7111,_xlfn.MAP($P$2:$P$7111,_xlfn.LAMBDA(_xlpm.x,_xlpm.x=$P3564))))</f>
        <v>8.9463220675944357E-4</v>
      </c>
      <c r="T3564" s="14">
        <f>$H3564/S3564</f>
        <v>5.5555555555555546E-2</v>
      </c>
      <c r="U3564" s="14">
        <f>_xlfn.LET(_xlpm.freq,F3564,_xlpm.size,M3564+1,_xlpm.F,V3564,LOG(1+_xlpm.freq)*LOG(1+_xlpm.size)*_xlpm.F)</f>
        <v>2.4657565003043131E-2</v>
      </c>
      <c r="V3564" s="14">
        <f>_xlfn.LET(_xlpm.a,T3564,_xlpm.b,R3564,2*_xlpm.a*_xlpm.b/(_xlpm.a+_xlpm.b))</f>
        <v>0.10526315789473682</v>
      </c>
      <c r="W3564" s="14">
        <f>_xlfn.LET(_xlpm.p,R3564,_xlpm.q,T3564,LOG(_xlpm.p/_xlpm.q))</f>
        <v>1.2552725051033062</v>
      </c>
      <c r="X3564" s="2"/>
    </row>
    <row r="3565" spans="1:24">
      <c r="A3565" s="1" t="str">
        <f>_xlfn.LET(_xlpm.sep," : ",CONCATENATE(O3565,_xlpm.sep,P3565))</f>
        <v>~nter~ : [ntɪ]</v>
      </c>
      <c r="B3565" s="1">
        <f>_xlfn.LET(_xlpm.d,$G3565,_xlpm.k,_xlfn.CONCAT(LEFT(TRIM(B$1),1),"*"),COUNTIF(_xlpm.d,_xlpm.k))</f>
        <v>0</v>
      </c>
      <c r="C3565" s="1">
        <f>_xlfn.LET(_xlpm.d,$G3565,_xlpm.k,_xlfn.CONCAT(LEFT(TRIM(C$1),1),"*"),COUNTIF(_xlpm.d,_xlpm.k))</f>
        <v>0</v>
      </c>
      <c r="D3565" s="1">
        <f>_xlfn.LET(_xlpm.d,$G3565,_xlpm.k,_xlfn.CONCAT(LEFT(TRIM(D$1),1),"*"),COUNTIF(_xlpm.d,_xlpm.k))</f>
        <v>1</v>
      </c>
      <c r="E3565" s="1">
        <f>LOG(F3565+1,10)</f>
        <v>0.60205999132796229</v>
      </c>
      <c r="F3565" s="7">
        <v>3</v>
      </c>
      <c r="G3565" s="9" t="s">
        <v>3203</v>
      </c>
      <c r="H3565" s="4">
        <f>F3565/freq.sum.r6e</f>
        <v>1.4910536779324057E-4</v>
      </c>
      <c r="I3565" s="1" t="str">
        <f>_xlfn.LET(_xlpm.sep,":",_xlpm.w,$G3565,LEFT(_xlpm.w,FIND(_xlpm.sep,_xlpm.w)-1))</f>
        <v>ntɪ</v>
      </c>
      <c r="J3565" s="1" t="str">
        <f>_xlfn.LET(_xlpm.sep,":",_xlpm.w,$G3565,RIGHT(_xlpm.w,LEN(_xlpm.w)-FIND(_xlpm.sep,_xlpm.w)))</f>
        <v>nter</v>
      </c>
      <c r="K3565" s="10">
        <f>_xlfn.LET(_xlpm.w,I3565,LEN(_xlpm.w))</f>
        <v>3</v>
      </c>
      <c r="L3565" s="10">
        <f>_xlfn.LET(_xlpm.w,J3565,LEN(_xlpm.w))</f>
        <v>4</v>
      </c>
      <c r="M3565" s="10">
        <f>_xlfn.LET(_xlpm.a,K3565,_xlpm.b,L3565,MAX(_xlpm.a,_xlpm.b))</f>
        <v>4</v>
      </c>
      <c r="N3565" s="10">
        <f>_xlfn.LET(_xlpm.d,(K3565,L3565),MAX(_xlpm.d)-MIN(_xlpm.d))</f>
        <v>1</v>
      </c>
      <c r="O3565" s="1" t="str">
        <f>_xlfn.LET(_xlpm.sep,":",_xlpm.w,$G3565,_xlfn.CONCAT("~",RIGHT(_xlpm.w,LEN(_xlpm.w)-FIND(_xlpm.sep,_xlpm.w)),"~"))</f>
        <v>~nter~</v>
      </c>
      <c r="P3565" s="1" t="str">
        <f>_xlfn.LET(_xlpm.sep,":",_xlpm.w,$G3565,_xlfn.CONCAT("[",LEFT(_xlpm.w,FIND(_xlpm.sep,_xlpm.w)-1),"]"))</f>
        <v>[ntɪ]</v>
      </c>
      <c r="Q3565" s="14" cm="1">
        <f t="array" ref="Q3565">SUM(_xlfn._xlws.FILTER($H$2:$H$7117,_xlfn.MAP($O$2:$O$7117,_xlfn.LAMBDA(_xlpm.x,_xlpm.x=$O3565))))</f>
        <v>3.4791252485089465E-4</v>
      </c>
      <c r="R3565" s="14">
        <f>$H3565/Q3565</f>
        <v>0.4285714285714286</v>
      </c>
      <c r="S3565" s="14" cm="1">
        <f t="array" ref="S3565">SUM(_xlfn._xlws.FILTER($H$2:$H$7117,_xlfn.MAP($P$2:$P$7117,_xlfn.LAMBDA(_xlpm.x,_xlpm.x=$P3565))))</f>
        <v>6.361829025844928E-3</v>
      </c>
      <c r="T3565" s="14">
        <f>$H3565/S3565</f>
        <v>2.343750000000001E-2</v>
      </c>
      <c r="U3565" s="14">
        <f>_xlfn.LET(_xlpm.freq,F3565,_xlpm.size,M3565+1,_xlpm.F,V3565,LOG(1+_xlpm.freq)*LOG(1+_xlpm.size)*_xlpm.F)</f>
        <v>2.0821943780347549E-2</v>
      </c>
      <c r="V3565" s="14">
        <f>_xlfn.LET(_xlpm.a,T3565,_xlpm.b,R3565,2*_xlpm.a*_xlpm.b/(_xlpm.a+_xlpm.b))</f>
        <v>4.4444444444444467E-2</v>
      </c>
      <c r="W3565" s="14">
        <f>_xlfn.LET(_xlpm.p,R3565,_xlpm.q,T3565,LOG(_xlpm.p/_xlpm.q))</f>
        <v>1.2621119296336114</v>
      </c>
      <c r="X3565" s="2"/>
    </row>
    <row r="3566" spans="1:24">
      <c r="A3566" s="1" t="str">
        <f>_xlfn.LET(_xlpm.sep," : ",CONCATENATE(O3566,_xlpm.sep,P3566))</f>
        <v>~ster~ : [stɪ]</v>
      </c>
      <c r="B3566" s="1">
        <f>_xlfn.LET(_xlpm.d,$G3566,_xlpm.k,_xlfn.CONCAT(LEFT(TRIM(B$1),1),"*"),COUNTIF(_xlpm.d,_xlpm.k))</f>
        <v>0</v>
      </c>
      <c r="C3566" s="1">
        <f>_xlfn.LET(_xlpm.d,$G3566,_xlpm.k,_xlfn.CONCAT(LEFT(TRIM(C$1),1),"*"),COUNTIF(_xlpm.d,_xlpm.k))</f>
        <v>0</v>
      </c>
      <c r="D3566" s="1">
        <f>_xlfn.LET(_xlpm.d,$G3566,_xlpm.k,_xlfn.CONCAT(LEFT(TRIM(D$1),1),"*"),COUNTIF(_xlpm.d,_xlpm.k))</f>
        <v>0</v>
      </c>
      <c r="E3566" s="1">
        <f>LOG(F3566+1,10)</f>
        <v>0.60205999132796229</v>
      </c>
      <c r="F3566" s="7">
        <v>3</v>
      </c>
      <c r="G3566" s="9" t="s">
        <v>4310</v>
      </c>
      <c r="H3566" s="4">
        <f>F3566/freq.sum.r6e</f>
        <v>1.4910536779324057E-4</v>
      </c>
      <c r="I3566" s="4" t="str">
        <f>_xlfn.LET(_xlpm.sep,":",_xlpm.w,$G3566,LEFT(_xlpm.w,FIND(_xlpm.sep,_xlpm.w)-1))</f>
        <v>stɪ</v>
      </c>
      <c r="J3566" s="4" t="str">
        <f>_xlfn.LET(_xlpm.sep,":",_xlpm.w,$G3566,RIGHT(_xlpm.w,LEN(_xlpm.w)-FIND(_xlpm.sep,_xlpm.w)))</f>
        <v>ster</v>
      </c>
      <c r="K3566" s="10">
        <f>_xlfn.LET(_xlpm.w,I3566,LEN(_xlpm.w))</f>
        <v>3</v>
      </c>
      <c r="L3566" s="10">
        <f>_xlfn.LET(_xlpm.w,J3566,LEN(_xlpm.w))</f>
        <v>4</v>
      </c>
      <c r="M3566" s="10">
        <f>_xlfn.LET(_xlpm.a,K3566,_xlpm.b,L3566,MAX(_xlpm.a,_xlpm.b))</f>
        <v>4</v>
      </c>
      <c r="N3566" s="10">
        <f>_xlfn.LET(_xlpm.d,(K3566,L3566),MAX(_xlpm.d)-MIN(_xlpm.d))</f>
        <v>1</v>
      </c>
      <c r="O3566" s="1" t="str">
        <f>_xlfn.LET(_xlpm.sep,":",_xlpm.w,$G3566,_xlfn.CONCAT("~",RIGHT(_xlpm.w,LEN(_xlpm.w)-FIND(_xlpm.sep,_xlpm.w)),"~"))</f>
        <v>~ster~</v>
      </c>
      <c r="P3566" s="1" t="str">
        <f>_xlfn.LET(_xlpm.sep,":",_xlpm.w,$G3566,_xlfn.CONCAT("[",LEFT(_xlpm.w,FIND(_xlpm.sep,_xlpm.w)-1),"]"))</f>
        <v>[stɪ]</v>
      </c>
      <c r="Q3566" s="14" cm="1">
        <f t="array" ref="Q3566">SUM(_xlfn._xlws.FILTER($H$2:$H$7109,_xlfn.MAP($O$2:$O$7109,_xlfn.LAMBDA(_xlpm.x,_xlpm.x=$O3566))))</f>
        <v>3.4791252485089465E-4</v>
      </c>
      <c r="R3566" s="14">
        <f>$H3566/Q3566</f>
        <v>0.4285714285714286</v>
      </c>
      <c r="S3566" s="14" cm="1">
        <f t="array" ref="S3566">SUM(_xlfn._xlws.FILTER($H$2:$H$7109,_xlfn.MAP($P$2:$P$7109,_xlfn.LAMBDA(_xlpm.x,_xlpm.x=$P3566))))</f>
        <v>6.361829025844928E-3</v>
      </c>
      <c r="T3566" s="14">
        <f>$H3566/S3566</f>
        <v>2.343750000000001E-2</v>
      </c>
      <c r="U3566" s="14">
        <f>_xlfn.LET(_xlpm.freq,F3566,_xlpm.size,M3566+1,_xlpm.F,V3566,LOG(1+_xlpm.freq)*LOG(1+_xlpm.size)*_xlpm.F)</f>
        <v>2.0821943780347549E-2</v>
      </c>
      <c r="V3566" s="14">
        <f>_xlfn.LET(_xlpm.a,T3566,_xlpm.b,R3566,2*_xlpm.a*_xlpm.b/(_xlpm.a+_xlpm.b))</f>
        <v>4.4444444444444467E-2</v>
      </c>
      <c r="W3566" s="14">
        <f>_xlfn.LET(_xlpm.p,R3566,_xlpm.q,T3566,LOG(_xlpm.p/_xlpm.q))</f>
        <v>1.2621119296336114</v>
      </c>
      <c r="X3566" s="2"/>
    </row>
    <row r="3567" spans="1:24">
      <c r="A3567" s="1" t="str">
        <f>_xlfn.LET(_xlpm.sep," : ",CONCATENATE(O3567,_xlpm.sep,P3567))</f>
        <v>~bigh~ : [baɪ]</v>
      </c>
      <c r="B3567" s="1">
        <f>_xlfn.LET(_xlpm.d,$G3567,_xlpm.k,_xlfn.CONCAT(LEFT(TRIM(B$1),1),"*"),COUNTIF(_xlpm.d,_xlpm.k))</f>
        <v>0</v>
      </c>
      <c r="C3567" s="1">
        <f>_xlfn.LET(_xlpm.d,$G3567,_xlpm.k,_xlfn.CONCAT(LEFT(TRIM(C$1),1),"*"),COUNTIF(_xlpm.d,_xlpm.k))</f>
        <v>0</v>
      </c>
      <c r="D3567" s="1">
        <f>_xlfn.LET(_xlpm.d,$G3567,_xlpm.k,_xlfn.CONCAT(LEFT(TRIM(D$1),1),"*"),COUNTIF(_xlpm.d,_xlpm.k))</f>
        <v>0</v>
      </c>
      <c r="E3567" s="1">
        <f>LOG(F3567+1,10)</f>
        <v>0.30102999566398114</v>
      </c>
      <c r="F3567" s="7">
        <v>1</v>
      </c>
      <c r="G3567" s="9" t="s">
        <v>98</v>
      </c>
      <c r="H3567" s="4">
        <f>F3567/freq.sum.r6e</f>
        <v>4.9701789264413521E-5</v>
      </c>
      <c r="I3567" s="1" t="str">
        <f>_xlfn.LET(_xlpm.sep,":",_xlpm.w,$G3567,LEFT(_xlpm.w,FIND(_xlpm.sep,_xlpm.w)-1))</f>
        <v>baɪ</v>
      </c>
      <c r="J3567" s="1" t="str">
        <f>_xlfn.LET(_xlpm.sep,":",_xlpm.w,$G3567,RIGHT(_xlpm.w,LEN(_xlpm.w)-FIND(_xlpm.sep,_xlpm.w)))</f>
        <v>bigh</v>
      </c>
      <c r="K3567" s="10">
        <f>_xlfn.LET(_xlpm.w,I3567,LEN(_xlpm.w))</f>
        <v>3</v>
      </c>
      <c r="L3567" s="10">
        <f>_xlfn.LET(_xlpm.w,J3567,LEN(_xlpm.w))</f>
        <v>4</v>
      </c>
      <c r="M3567" s="10">
        <f>_xlfn.LET(_xlpm.a,K3567,_xlpm.b,L3567,MAX(_xlpm.a,_xlpm.b))</f>
        <v>4</v>
      </c>
      <c r="N3567" s="10">
        <f>_xlfn.LET(_xlpm.d,(K3567,L3567),MAX(_xlpm.d)-MIN(_xlpm.d))</f>
        <v>1</v>
      </c>
      <c r="O3567" s="1" t="str">
        <f>_xlfn.LET(_xlpm.sep,":",_xlpm.w,$G3567,_xlfn.CONCAT("~",RIGHT(_xlpm.w,LEN(_xlpm.w)-FIND(_xlpm.sep,_xlpm.w)),"~"))</f>
        <v>~bigh~</v>
      </c>
      <c r="P3567" s="1" t="str">
        <f>_xlfn.LET(_xlpm.sep,":",_xlpm.w,$G3567,_xlfn.CONCAT("[",LEFT(_xlpm.w,FIND(_xlpm.sep,_xlpm.w)-1),"]"))</f>
        <v>[baɪ]</v>
      </c>
      <c r="Q3567" s="14" cm="1">
        <f t="array" ref="Q3567">SUM(_xlfn._xlws.FILTER($H$2:$H$7117,_xlfn.MAP($O$2:$O$7117,_xlfn.LAMBDA(_xlpm.x,_xlpm.x=$O3567))))</f>
        <v>1.4910536779324057E-4</v>
      </c>
      <c r="R3567" s="14">
        <f>$H3567/Q3567</f>
        <v>0.33333333333333331</v>
      </c>
      <c r="S3567" s="14" cm="1">
        <f t="array" ref="S3567">SUM(_xlfn._xlws.FILTER($H$2:$H$7117,_xlfn.MAP($P$2:$P$7117,_xlfn.LAMBDA(_xlpm.x,_xlpm.x=$P3567))))</f>
        <v>2.7335984095427429E-3</v>
      </c>
      <c r="T3567" s="14">
        <f>$H3567/S3567</f>
        <v>1.8181818181818188E-2</v>
      </c>
      <c r="U3567" s="14">
        <f>_xlfn.LET(_xlpm.freq,F3567,_xlpm.size,M3567+1,_xlpm.F,V3567,LOG(1+_xlpm.freq)*LOG(1+_xlpm.size)*_xlpm.F)</f>
        <v>8.0774781906520661E-3</v>
      </c>
      <c r="V3567" s="14">
        <f>_xlfn.LET(_xlpm.a,T3567,_xlpm.b,R3567,2*_xlpm.a*_xlpm.b/(_xlpm.a+_xlpm.b))</f>
        <v>3.4482758620689669E-2</v>
      </c>
      <c r="W3567" s="14">
        <f>_xlfn.LET(_xlpm.p,R3567,_xlpm.q,T3567,LOG(_xlpm.p/_xlpm.q))</f>
        <v>1.2632414347745813</v>
      </c>
      <c r="X3567" s="2"/>
    </row>
    <row r="3568" spans="1:24">
      <c r="A3568" s="1" t="str">
        <f>_xlfn.LET(_xlpm.sep," : ",CONCATENATE(O3568,_xlpm.sep,P3568))</f>
        <v>~bygh~ : [baɪ]</v>
      </c>
      <c r="B3568" s="1">
        <f>_xlfn.LET(_xlpm.d,$G3568,_xlpm.k,_xlfn.CONCAT(LEFT(TRIM(B$1),1),"*"),COUNTIF(_xlpm.d,_xlpm.k))</f>
        <v>0</v>
      </c>
      <c r="C3568" s="1">
        <f>_xlfn.LET(_xlpm.d,$G3568,_xlpm.k,_xlfn.CONCAT(LEFT(TRIM(C$1),1),"*"),COUNTIF(_xlpm.d,_xlpm.k))</f>
        <v>0</v>
      </c>
      <c r="D3568" s="1">
        <f>_xlfn.LET(_xlpm.d,$G3568,_xlpm.k,_xlfn.CONCAT(LEFT(TRIM(D$1),1),"*"),COUNTIF(_xlpm.d,_xlpm.k))</f>
        <v>0</v>
      </c>
      <c r="E3568" s="1">
        <f>LOG(F3568+1,10)</f>
        <v>0.30102999566398114</v>
      </c>
      <c r="F3568" s="7">
        <v>1</v>
      </c>
      <c r="G3568" s="9" t="s">
        <v>114</v>
      </c>
      <c r="H3568" s="4">
        <f>F3568/freq.sum.r6e</f>
        <v>4.9701789264413521E-5</v>
      </c>
      <c r="I3568" s="1" t="str">
        <f>_xlfn.LET(_xlpm.sep,":",_xlpm.w,$G3568,LEFT(_xlpm.w,FIND(_xlpm.sep,_xlpm.w)-1))</f>
        <v>baɪ</v>
      </c>
      <c r="J3568" s="1" t="str">
        <f>_xlfn.LET(_xlpm.sep,":",_xlpm.w,$G3568,RIGHT(_xlpm.w,LEN(_xlpm.w)-FIND(_xlpm.sep,_xlpm.w)))</f>
        <v>bygh</v>
      </c>
      <c r="K3568" s="10">
        <f>_xlfn.LET(_xlpm.w,I3568,LEN(_xlpm.w))</f>
        <v>3</v>
      </c>
      <c r="L3568" s="10">
        <f>_xlfn.LET(_xlpm.w,J3568,LEN(_xlpm.w))</f>
        <v>4</v>
      </c>
      <c r="M3568" s="10">
        <f>_xlfn.LET(_xlpm.a,K3568,_xlpm.b,L3568,MAX(_xlpm.a,_xlpm.b))</f>
        <v>4</v>
      </c>
      <c r="N3568" s="10">
        <f>_xlfn.LET(_xlpm.d,(K3568,L3568),MAX(_xlpm.d)-MIN(_xlpm.d))</f>
        <v>1</v>
      </c>
      <c r="O3568" s="1" t="str">
        <f>_xlfn.LET(_xlpm.sep,":",_xlpm.w,$G3568,_xlfn.CONCAT("~",RIGHT(_xlpm.w,LEN(_xlpm.w)-FIND(_xlpm.sep,_xlpm.w)),"~"))</f>
        <v>~bygh~</v>
      </c>
      <c r="P3568" s="1" t="str">
        <f>_xlfn.LET(_xlpm.sep,":",_xlpm.w,$G3568,_xlfn.CONCAT("[",LEFT(_xlpm.w,FIND(_xlpm.sep,_xlpm.w)-1),"]"))</f>
        <v>[baɪ]</v>
      </c>
      <c r="Q3568" s="14" cm="1">
        <f t="array" ref="Q3568">SUM(_xlfn._xlws.FILTER($H$2:$H$7117,_xlfn.MAP($O$2:$O$7117,_xlfn.LAMBDA(_xlpm.x,_xlpm.x=$O3568))))</f>
        <v>1.4910536779324057E-4</v>
      </c>
      <c r="R3568" s="14">
        <f>$H3568/Q3568</f>
        <v>0.33333333333333331</v>
      </c>
      <c r="S3568" s="14" cm="1">
        <f t="array" ref="S3568">SUM(_xlfn._xlws.FILTER($H$2:$H$7117,_xlfn.MAP($P$2:$P$7117,_xlfn.LAMBDA(_xlpm.x,_xlpm.x=$P3568))))</f>
        <v>2.7335984095427429E-3</v>
      </c>
      <c r="T3568" s="14">
        <f>$H3568/S3568</f>
        <v>1.8181818181818188E-2</v>
      </c>
      <c r="U3568" s="14">
        <f>_xlfn.LET(_xlpm.freq,F3568,_xlpm.size,M3568+1,_xlpm.F,V3568,LOG(1+_xlpm.freq)*LOG(1+_xlpm.size)*_xlpm.F)</f>
        <v>8.0774781906520661E-3</v>
      </c>
      <c r="V3568" s="14">
        <f>_xlfn.LET(_xlpm.a,T3568,_xlpm.b,R3568,2*_xlpm.a*_xlpm.b/(_xlpm.a+_xlpm.b))</f>
        <v>3.4482758620689669E-2</v>
      </c>
      <c r="W3568" s="14">
        <f>_xlfn.LET(_xlpm.p,R3568,_xlpm.q,T3568,LOG(_xlpm.p/_xlpm.q))</f>
        <v>1.2632414347745813</v>
      </c>
      <c r="X3568" s="2"/>
    </row>
    <row r="3569" spans="1:24">
      <c r="A3569" s="1" t="str">
        <f>_xlfn.LET(_xlpm.sep," : ",CONCATENATE(O3569,_xlpm.sep,P3569))</f>
        <v>~figh~ : [faɪ]</v>
      </c>
      <c r="B3569" s="1">
        <f>_xlfn.LET(_xlpm.d,$G3569,_xlpm.k,_xlfn.CONCAT(LEFT(TRIM(B$1),1),"*"),COUNTIF(_xlpm.d,_xlpm.k))</f>
        <v>0</v>
      </c>
      <c r="C3569" s="1">
        <f>_xlfn.LET(_xlpm.d,$G3569,_xlpm.k,_xlfn.CONCAT(LEFT(TRIM(C$1),1),"*"),COUNTIF(_xlpm.d,_xlpm.k))</f>
        <v>0</v>
      </c>
      <c r="D3569" s="1">
        <f>_xlfn.LET(_xlpm.d,$G3569,_xlpm.k,_xlfn.CONCAT(LEFT(TRIM(D$1),1),"*"),COUNTIF(_xlpm.d,_xlpm.k))</f>
        <v>0</v>
      </c>
      <c r="E3569" s="1">
        <f>LOG(F3569+1,10)</f>
        <v>0.30102999566398114</v>
      </c>
      <c r="F3569" s="7">
        <v>1</v>
      </c>
      <c r="G3569" s="9" t="s">
        <v>861</v>
      </c>
      <c r="H3569" s="4">
        <f>F3569/freq.sum.r6e</f>
        <v>4.9701789264413521E-5</v>
      </c>
      <c r="I3569" s="1" t="str">
        <f>_xlfn.LET(_xlpm.sep,":",_xlpm.w,$G3569,LEFT(_xlpm.w,FIND(_xlpm.sep,_xlpm.w)-1))</f>
        <v>faɪ</v>
      </c>
      <c r="J3569" s="1" t="str">
        <f>_xlfn.LET(_xlpm.sep,":",_xlpm.w,$G3569,RIGHT(_xlpm.w,LEN(_xlpm.w)-FIND(_xlpm.sep,_xlpm.w)))</f>
        <v>figh</v>
      </c>
      <c r="K3569" s="10">
        <f>_xlfn.LET(_xlpm.w,I3569,LEN(_xlpm.w))</f>
        <v>3</v>
      </c>
      <c r="L3569" s="10">
        <f>_xlfn.LET(_xlpm.w,J3569,LEN(_xlpm.w))</f>
        <v>4</v>
      </c>
      <c r="M3569" s="10">
        <f>_xlfn.LET(_xlpm.a,K3569,_xlpm.b,L3569,MAX(_xlpm.a,_xlpm.b))</f>
        <v>4</v>
      </c>
      <c r="N3569" s="10">
        <f>_xlfn.LET(_xlpm.d,(K3569,L3569),MAX(_xlpm.d)-MIN(_xlpm.d))</f>
        <v>1</v>
      </c>
      <c r="O3569" s="1" t="str">
        <f>_xlfn.LET(_xlpm.sep,":",_xlpm.w,$G3569,_xlfn.CONCAT("~",RIGHT(_xlpm.w,LEN(_xlpm.w)-FIND(_xlpm.sep,_xlpm.w)),"~"))</f>
        <v>~figh~</v>
      </c>
      <c r="P3569" s="1" t="str">
        <f>_xlfn.LET(_xlpm.sep,":",_xlpm.w,$G3569,_xlfn.CONCAT("[",LEFT(_xlpm.w,FIND(_xlpm.sep,_xlpm.w)-1),"]"))</f>
        <v>[faɪ]</v>
      </c>
      <c r="Q3569" s="14" cm="1">
        <f t="array" ref="Q3569">SUM(_xlfn._xlws.FILTER($H$2:$H$7117,_xlfn.MAP($O$2:$O$7117,_xlfn.LAMBDA(_xlpm.x,_xlpm.x=$O3569))))</f>
        <v>1.4910536779324057E-4</v>
      </c>
      <c r="R3569" s="14">
        <f>$H3569/Q3569</f>
        <v>0.33333333333333331</v>
      </c>
      <c r="S3569" s="14" cm="1">
        <f t="array" ref="S3569">SUM(_xlfn._xlws.FILTER($H$2:$H$7117,_xlfn.MAP($P$2:$P$7117,_xlfn.LAMBDA(_xlpm.x,_xlpm.x=$P3569))))</f>
        <v>2.7335984095427429E-3</v>
      </c>
      <c r="T3569" s="14">
        <f>$H3569/S3569</f>
        <v>1.8181818181818188E-2</v>
      </c>
      <c r="U3569" s="14">
        <f>_xlfn.LET(_xlpm.freq,F3569,_xlpm.size,M3569+1,_xlpm.F,V3569,LOG(1+_xlpm.freq)*LOG(1+_xlpm.size)*_xlpm.F)</f>
        <v>8.0774781906520661E-3</v>
      </c>
      <c r="V3569" s="14">
        <f>_xlfn.LET(_xlpm.a,T3569,_xlpm.b,R3569,2*_xlpm.a*_xlpm.b/(_xlpm.a+_xlpm.b))</f>
        <v>3.4482758620689669E-2</v>
      </c>
      <c r="W3569" s="14">
        <f>_xlfn.LET(_xlpm.p,R3569,_xlpm.q,T3569,LOG(_xlpm.p/_xlpm.q))</f>
        <v>1.2632414347745813</v>
      </c>
      <c r="X3569" s="2"/>
    </row>
    <row r="3570" spans="1:24">
      <c r="A3570" s="1" t="str">
        <f>_xlfn.LET(_xlpm.sep," : ",CONCATENATE(O3570,_xlpm.sep,P3570))</f>
        <v>~mmer~ : [mə]</v>
      </c>
      <c r="B3570" s="1">
        <f>_xlfn.LET(_xlpm.d,$G3570,_xlpm.k,_xlfn.CONCAT(LEFT(TRIM(B$1),1),"*"),COUNTIF(_xlpm.d,_xlpm.k))</f>
        <v>0</v>
      </c>
      <c r="C3570" s="1">
        <f>_xlfn.LET(_xlpm.d,$G3570,_xlpm.k,_xlfn.CONCAT(LEFT(TRIM(C$1),1),"*"),COUNTIF(_xlpm.d,_xlpm.k))</f>
        <v>1</v>
      </c>
      <c r="D3570" s="1">
        <f>_xlfn.LET(_xlpm.d,$G3570,_xlpm.k,_xlfn.CONCAT(LEFT(TRIM(D$1),1),"*"),COUNTIF(_xlpm.d,_xlpm.k))</f>
        <v>0</v>
      </c>
      <c r="E3570" s="1">
        <f>LOG(F3570+1,10)</f>
        <v>0.30102999566398114</v>
      </c>
      <c r="F3570" s="7">
        <v>1</v>
      </c>
      <c r="G3570" s="9" t="s">
        <v>2750</v>
      </c>
      <c r="H3570" s="4">
        <f>F3570/freq.sum.r6e</f>
        <v>4.9701789264413521E-5</v>
      </c>
      <c r="I3570" s="1" t="str">
        <f>_xlfn.LET(_xlpm.sep,":",_xlpm.w,$G3570,LEFT(_xlpm.w,FIND(_xlpm.sep,_xlpm.w)-1))</f>
        <v>mə</v>
      </c>
      <c r="J3570" s="1" t="str">
        <f>_xlfn.LET(_xlpm.sep,":",_xlpm.w,$G3570,RIGHT(_xlpm.w,LEN(_xlpm.w)-FIND(_xlpm.sep,_xlpm.w)))</f>
        <v>mmer</v>
      </c>
      <c r="K3570" s="10">
        <f>_xlfn.LET(_xlpm.w,I3570,LEN(_xlpm.w))</f>
        <v>2</v>
      </c>
      <c r="L3570" s="10">
        <f>_xlfn.LET(_xlpm.w,J3570,LEN(_xlpm.w))</f>
        <v>4</v>
      </c>
      <c r="M3570" s="10">
        <f>_xlfn.LET(_xlpm.a,K3570,_xlpm.b,L3570,MAX(_xlpm.a,_xlpm.b))</f>
        <v>4</v>
      </c>
      <c r="N3570" s="10">
        <f>_xlfn.LET(_xlpm.d,(K3570,L3570),MAX(_xlpm.d)-MIN(_xlpm.d))</f>
        <v>2</v>
      </c>
      <c r="O3570" s="1" t="str">
        <f>_xlfn.LET(_xlpm.sep,":",_xlpm.w,$G3570,_xlfn.CONCAT("~",RIGHT(_xlpm.w,LEN(_xlpm.w)-FIND(_xlpm.sep,_xlpm.w)),"~"))</f>
        <v>~mmer~</v>
      </c>
      <c r="P3570" s="1" t="str">
        <f>_xlfn.LET(_xlpm.sep,":",_xlpm.w,$G3570,_xlfn.CONCAT("[",LEFT(_xlpm.w,FIND(_xlpm.sep,_xlpm.w)-1),"]"))</f>
        <v>[mə]</v>
      </c>
      <c r="Q3570" s="14" cm="1">
        <f t="array" ref="Q3570">SUM(_xlfn._xlws.FILTER($H$2:$H$7117,_xlfn.MAP($O$2:$O$7117,_xlfn.LAMBDA(_xlpm.x,_xlpm.x=$O3570))))</f>
        <v>1.4910536779324057E-4</v>
      </c>
      <c r="R3570" s="14">
        <f>$H3570/Q3570</f>
        <v>0.33333333333333331</v>
      </c>
      <c r="S3570" s="14" cm="1">
        <f t="array" ref="S3570">SUM(_xlfn._xlws.FILTER($H$2:$H$7117,_xlfn.MAP($P$2:$P$7117,_xlfn.LAMBDA(_xlpm.x,_xlpm.x=$P3570))))</f>
        <v>2.7335984095427429E-3</v>
      </c>
      <c r="T3570" s="14">
        <f>$H3570/S3570</f>
        <v>1.8181818181818188E-2</v>
      </c>
      <c r="U3570" s="14">
        <f>_xlfn.LET(_xlpm.freq,F3570,_xlpm.size,M3570+1,_xlpm.F,V3570,LOG(1+_xlpm.freq)*LOG(1+_xlpm.size)*_xlpm.F)</f>
        <v>8.0774781906520661E-3</v>
      </c>
      <c r="V3570" s="14">
        <f>_xlfn.LET(_xlpm.a,T3570,_xlpm.b,R3570,2*_xlpm.a*_xlpm.b/(_xlpm.a+_xlpm.b))</f>
        <v>3.4482758620689669E-2</v>
      </c>
      <c r="W3570" s="14">
        <f>_xlfn.LET(_xlpm.p,R3570,_xlpm.q,T3570,LOG(_xlpm.p/_xlpm.q))</f>
        <v>1.2632414347745813</v>
      </c>
      <c r="X3570" s="2"/>
    </row>
    <row r="3571" spans="1:24">
      <c r="A3571" s="1" t="str">
        <f>_xlfn.LET(_xlpm.sep," : ",CONCATENATE(O3571,_xlpm.sep,P3571))</f>
        <v>~nner~ : [nə]</v>
      </c>
      <c r="B3571" s="1">
        <f>_xlfn.LET(_xlpm.d,$G3571,_xlpm.k,_xlfn.CONCAT(LEFT(TRIM(B$1),1),"*"),COUNTIF(_xlpm.d,_xlpm.k))</f>
        <v>0</v>
      </c>
      <c r="C3571" s="1">
        <f>_xlfn.LET(_xlpm.d,$G3571,_xlpm.k,_xlfn.CONCAT(LEFT(TRIM(C$1),1),"*"),COUNTIF(_xlpm.d,_xlpm.k))</f>
        <v>0</v>
      </c>
      <c r="D3571" s="1">
        <f>_xlfn.LET(_xlpm.d,$G3571,_xlpm.k,_xlfn.CONCAT(LEFT(TRIM(D$1),1),"*"),COUNTIF(_xlpm.d,_xlpm.k))</f>
        <v>1</v>
      </c>
      <c r="E3571" s="1">
        <f>LOG(F3571+1,10)</f>
        <v>0.30102999566398114</v>
      </c>
      <c r="F3571" s="7">
        <v>1</v>
      </c>
      <c r="G3571" s="9" t="s">
        <v>3412</v>
      </c>
      <c r="H3571" s="4">
        <f>F3571/freq.sum.r6e</f>
        <v>4.9701789264413521E-5</v>
      </c>
      <c r="I3571" s="1" t="str">
        <f>_xlfn.LET(_xlpm.sep,":",_xlpm.w,$G3571,LEFT(_xlpm.w,FIND(_xlpm.sep,_xlpm.w)-1))</f>
        <v>nə</v>
      </c>
      <c r="J3571" s="1" t="str">
        <f>_xlfn.LET(_xlpm.sep,":",_xlpm.w,$G3571,RIGHT(_xlpm.w,LEN(_xlpm.w)-FIND(_xlpm.sep,_xlpm.w)))</f>
        <v>nner</v>
      </c>
      <c r="K3571" s="10">
        <f>_xlfn.LET(_xlpm.w,I3571,LEN(_xlpm.w))</f>
        <v>2</v>
      </c>
      <c r="L3571" s="10">
        <f>_xlfn.LET(_xlpm.w,J3571,LEN(_xlpm.w))</f>
        <v>4</v>
      </c>
      <c r="M3571" s="10">
        <f>_xlfn.LET(_xlpm.a,K3571,_xlpm.b,L3571,MAX(_xlpm.a,_xlpm.b))</f>
        <v>4</v>
      </c>
      <c r="N3571" s="10">
        <f>_xlfn.LET(_xlpm.d,(K3571,L3571),MAX(_xlpm.d)-MIN(_xlpm.d))</f>
        <v>2</v>
      </c>
      <c r="O3571" s="1" t="str">
        <f>_xlfn.LET(_xlpm.sep,":",_xlpm.w,$G3571,_xlfn.CONCAT("~",RIGHT(_xlpm.w,LEN(_xlpm.w)-FIND(_xlpm.sep,_xlpm.w)),"~"))</f>
        <v>~nner~</v>
      </c>
      <c r="P3571" s="1" t="str">
        <f>_xlfn.LET(_xlpm.sep,":",_xlpm.w,$G3571,_xlfn.CONCAT("[",LEFT(_xlpm.w,FIND(_xlpm.sep,_xlpm.w)-1),"]"))</f>
        <v>[nə]</v>
      </c>
      <c r="Q3571" s="14" cm="1">
        <f t="array" ref="Q3571">SUM(_xlfn._xlws.FILTER($H$2:$H$7117,_xlfn.MAP($O$2:$O$7117,_xlfn.LAMBDA(_xlpm.x,_xlpm.x=$O3571))))</f>
        <v>1.4910536779324057E-4</v>
      </c>
      <c r="R3571" s="14">
        <f>$H3571/Q3571</f>
        <v>0.33333333333333331</v>
      </c>
      <c r="S3571" s="14" cm="1">
        <f t="array" ref="S3571">SUM(_xlfn._xlws.FILTER($H$2:$H$7117,_xlfn.MAP($P$2:$P$7117,_xlfn.LAMBDA(_xlpm.x,_xlpm.x=$P3571))))</f>
        <v>2.7335984095427424E-3</v>
      </c>
      <c r="T3571" s="14">
        <f>$H3571/S3571</f>
        <v>1.8181818181818191E-2</v>
      </c>
      <c r="U3571" s="14">
        <f>_xlfn.LET(_xlpm.freq,F3571,_xlpm.size,M3571+1,_xlpm.F,V3571,LOG(1+_xlpm.freq)*LOG(1+_xlpm.size)*_xlpm.F)</f>
        <v>8.0774781906520661E-3</v>
      </c>
      <c r="V3571" s="14">
        <f>_xlfn.LET(_xlpm.a,T3571,_xlpm.b,R3571,2*_xlpm.a*_xlpm.b/(_xlpm.a+_xlpm.b))</f>
        <v>3.4482758620689669E-2</v>
      </c>
      <c r="W3571" s="14">
        <f>_xlfn.LET(_xlpm.p,R3571,_xlpm.q,T3571,LOG(_xlpm.p/_xlpm.q))</f>
        <v>1.2632414347745811</v>
      </c>
      <c r="X3571" s="2"/>
    </row>
    <row r="3572" spans="1:24">
      <c r="A3572" s="1" t="str">
        <f>_xlfn.LET(_xlpm.sep," : ",CONCATENATE(O3572,_xlpm.sep,P3572))</f>
        <v>~rria~ : [ɹɪ]</v>
      </c>
      <c r="B3572" s="1">
        <f>_xlfn.LET(_xlpm.d,$G3572,_xlpm.k,_xlfn.CONCAT(LEFT(TRIM(B$1),1),"*"),COUNTIF(_xlpm.d,_xlpm.k))</f>
        <v>1</v>
      </c>
      <c r="C3572" s="1">
        <f>_xlfn.LET(_xlpm.d,$G3572,_xlpm.k,_xlfn.CONCAT(LEFT(TRIM(C$1),1),"*"),COUNTIF(_xlpm.d,_xlpm.k))</f>
        <v>0</v>
      </c>
      <c r="D3572" s="1">
        <f>_xlfn.LET(_xlpm.d,$G3572,_xlpm.k,_xlfn.CONCAT(LEFT(TRIM(D$1),1),"*"),COUNTIF(_xlpm.d,_xlpm.k))</f>
        <v>0</v>
      </c>
      <c r="E3572" s="1">
        <f>LOG(F3572+1,10)</f>
        <v>1.3617278360175928</v>
      </c>
      <c r="F3572" s="7">
        <v>22</v>
      </c>
      <c r="G3572" s="9" t="s">
        <v>6743</v>
      </c>
      <c r="H3572" s="4">
        <f>F3572/freq.sum.r6e</f>
        <v>1.0934393638170974E-3</v>
      </c>
      <c r="I3572" s="4" t="str">
        <f>_xlfn.LET(_xlpm.sep,":",_xlpm.w,$G3572,LEFT(_xlpm.w,FIND(_xlpm.sep,_xlpm.w)-1))</f>
        <v>ɹɪ</v>
      </c>
      <c r="J3572" s="4" t="str">
        <f>_xlfn.LET(_xlpm.sep,":",_xlpm.w,$G3572,RIGHT(_xlpm.w,LEN(_xlpm.w)-FIND(_xlpm.sep,_xlpm.w)))</f>
        <v>rria</v>
      </c>
      <c r="K3572" s="10">
        <f>_xlfn.LET(_xlpm.w,I3572,LEN(_xlpm.w))</f>
        <v>2</v>
      </c>
      <c r="L3572" s="10">
        <f>_xlfn.LET(_xlpm.w,J3572,LEN(_xlpm.w))</f>
        <v>4</v>
      </c>
      <c r="M3572" s="10">
        <f>_xlfn.LET(_xlpm.a,K3572,_xlpm.b,L3572,MAX(_xlpm.a,_xlpm.b))</f>
        <v>4</v>
      </c>
      <c r="N3572" s="10">
        <f>_xlfn.LET(_xlpm.d,(K3572,L3572),MAX(_xlpm.d)-MIN(_xlpm.d))</f>
        <v>2</v>
      </c>
      <c r="O3572" s="1" t="str">
        <f>_xlfn.LET(_xlpm.sep,":",_xlpm.w,$G3572,_xlfn.CONCAT("~",RIGHT(_xlpm.w,LEN(_xlpm.w)-FIND(_xlpm.sep,_xlpm.w)),"~"))</f>
        <v>~rria~</v>
      </c>
      <c r="P3572" s="1" t="str">
        <f>_xlfn.LET(_xlpm.sep,":",_xlpm.w,$G3572,_xlfn.CONCAT("[",LEFT(_xlpm.w,FIND(_xlpm.sep,_xlpm.w)-1),"]"))</f>
        <v>[ɹɪ]</v>
      </c>
      <c r="Q3572" s="14" cm="1">
        <f t="array" ref="Q3572">SUM(_xlfn._xlws.FILTER($H$2:$H$7109,_xlfn.MAP($O$2:$O$7109,_xlfn.LAMBDA(_xlpm.x,_xlpm.x=$O3572))))</f>
        <v>1.1928429423459245E-3</v>
      </c>
      <c r="R3572" s="14">
        <f>$H3572/Q3572</f>
        <v>0.91666666666666663</v>
      </c>
      <c r="S3572" s="14" cm="1">
        <f t="array" ref="S3572">SUM(_xlfn._xlws.FILTER($H$2:$H$7109,_xlfn.MAP($P$2:$P$7109,_xlfn.LAMBDA(_xlpm.x,_xlpm.x=$P3572))))</f>
        <v>2.2266401590457251E-2</v>
      </c>
      <c r="T3572" s="14">
        <f>$H3572/S3572</f>
        <v>4.910714285714287E-2</v>
      </c>
      <c r="U3572" s="14">
        <f>_xlfn.LET(_xlpm.freq,F3572,_xlpm.size,M3572+1,_xlpm.F,V3572,LOG(1+_xlpm.freq)*LOG(1+_xlpm.size)*_xlpm.F)</f>
        <v>9.8779088144680824E-2</v>
      </c>
      <c r="V3572" s="14">
        <f>_xlfn.LET(_xlpm.a,T3572,_xlpm.b,R3572,2*_xlpm.a*_xlpm.b/(_xlpm.a+_xlpm.b))</f>
        <v>9.3220338983050863E-2</v>
      </c>
      <c r="W3572" s="14">
        <f>_xlfn.LET(_xlpm.p,R3572,_xlpm.q,T3572,LOG(_xlpm.p/_xlpm.q))</f>
        <v>1.2710667722865379</v>
      </c>
      <c r="X3572" s="2"/>
    </row>
    <row r="3573" spans="1:24">
      <c r="A3573" s="1" t="str">
        <f>_xlfn.LET(_xlpm.sep," : ",CONCATENATE(O3573,_xlpm.sep,P3573))</f>
        <v>~ghly~ : [lɪ]</v>
      </c>
      <c r="B3573" s="1">
        <f>_xlfn.LET(_xlpm.d,$G3573,_xlpm.k,_xlfn.CONCAT(LEFT(TRIM(B$1),1),"*"),COUNTIF(_xlpm.d,_xlpm.k))</f>
        <v>0</v>
      </c>
      <c r="C3573" s="1">
        <f>_xlfn.LET(_xlpm.d,$G3573,_xlpm.k,_xlfn.CONCAT(LEFT(TRIM(C$1),1),"*"),COUNTIF(_xlpm.d,_xlpm.k))</f>
        <v>0</v>
      </c>
      <c r="D3573" s="1">
        <f>_xlfn.LET(_xlpm.d,$G3573,_xlpm.k,_xlfn.CONCAT(LEFT(TRIM(D$1),1),"*"),COUNTIF(_xlpm.d,_xlpm.k))</f>
        <v>0</v>
      </c>
      <c r="E3573" s="1">
        <f>LOG(F3573+1,10)</f>
        <v>1.3617278360175928</v>
      </c>
      <c r="F3573" s="7">
        <v>22</v>
      </c>
      <c r="G3573" s="9" t="s">
        <v>2258</v>
      </c>
      <c r="H3573" s="4">
        <f>F3573/freq.sum.r6e</f>
        <v>1.0934393638170974E-3</v>
      </c>
      <c r="I3573" s="1" t="str">
        <f>_xlfn.LET(_xlpm.sep,":",_xlpm.w,$G3573,LEFT(_xlpm.w,FIND(_xlpm.sep,_xlpm.w)-1))</f>
        <v>lɪ</v>
      </c>
      <c r="J3573" s="1" t="str">
        <f>_xlfn.LET(_xlpm.sep,":",_xlpm.w,$G3573,RIGHT(_xlpm.w,LEN(_xlpm.w)-FIND(_xlpm.sep,_xlpm.w)))</f>
        <v>ghly</v>
      </c>
      <c r="K3573" s="10">
        <f>_xlfn.LET(_xlpm.w,I3573,LEN(_xlpm.w))</f>
        <v>2</v>
      </c>
      <c r="L3573" s="10">
        <f>_xlfn.LET(_xlpm.w,J3573,LEN(_xlpm.w))</f>
        <v>4</v>
      </c>
      <c r="M3573" s="10">
        <f>_xlfn.LET(_xlpm.a,K3573,_xlpm.b,L3573,MAX(_xlpm.a,_xlpm.b))</f>
        <v>4</v>
      </c>
      <c r="N3573" s="10">
        <f>_xlfn.LET(_xlpm.d,(K3573,L3573),MAX(_xlpm.d)-MIN(_xlpm.d))</f>
        <v>2</v>
      </c>
      <c r="O3573" s="1" t="str">
        <f>_xlfn.LET(_xlpm.sep,":",_xlpm.w,$G3573,_xlfn.CONCAT("~",RIGHT(_xlpm.w,LEN(_xlpm.w)-FIND(_xlpm.sep,_xlpm.w)),"~"))</f>
        <v>~ghly~</v>
      </c>
      <c r="P3573" s="1" t="str">
        <f>_xlfn.LET(_xlpm.sep,":",_xlpm.w,$G3573,_xlfn.CONCAT("[",LEFT(_xlpm.w,FIND(_xlpm.sep,_xlpm.w)-1),"]"))</f>
        <v>[lɪ]</v>
      </c>
      <c r="Q3573" s="14" cm="1">
        <f t="array" ref="Q3573">SUM(_xlfn._xlws.FILTER($H$2:$H$7117,_xlfn.MAP($O$2:$O$7117,_xlfn.LAMBDA(_xlpm.x,_xlpm.x=$O3573))))</f>
        <v>1.0934393638170974E-3</v>
      </c>
      <c r="R3573" s="14">
        <f>$H3573/Q3573</f>
        <v>1</v>
      </c>
      <c r="S3573" s="14" cm="1">
        <f t="array" ref="S3573">SUM(_xlfn._xlws.FILTER($H$2:$H$7117,_xlfn.MAP($P$2:$P$7117,_xlfn.LAMBDA(_xlpm.x,_xlpm.x=$P3573))))</f>
        <v>2.067594433399602E-2</v>
      </c>
      <c r="T3573" s="14">
        <f>$H3573/S3573</f>
        <v>5.2884615384615391E-2</v>
      </c>
      <c r="U3573" s="14">
        <f>_xlfn.LET(_xlpm.freq,F3573,_xlpm.size,M3573+1,_xlpm.F,V3573,LOG(1+_xlpm.freq)*LOG(1+_xlpm.size)*_xlpm.F)</f>
        <v>0.10644687124266973</v>
      </c>
      <c r="V3573" s="14">
        <f>_xlfn.LET(_xlpm.a,T3573,_xlpm.b,R3573,2*_xlpm.a*_xlpm.b/(_xlpm.a+_xlpm.b))</f>
        <v>0.10045662100456622</v>
      </c>
      <c r="W3573" s="14">
        <f>_xlfn.LET(_xlpm.p,R3573,_xlpm.q,T3573,LOG(_xlpm.p/_xlpm.q))</f>
        <v>1.2766706498045364</v>
      </c>
      <c r="X3573" s="2"/>
    </row>
    <row r="3574" spans="1:24">
      <c r="A3574" s="1" t="str">
        <f>_xlfn.LET(_xlpm.sep," : ",CONCATENATE(O3574,_xlpm.sep,P3574))</f>
        <v>~'lea~ : [lɪ]</v>
      </c>
      <c r="B3574" s="1">
        <f>_xlfn.LET(_xlpm.d,$G3574,_xlpm.k,_xlfn.CONCAT(LEFT(TRIM(B$1),1),"*"),COUNTIF(_xlpm.d,_xlpm.k))</f>
        <v>0</v>
      </c>
      <c r="C3574" s="1">
        <f>_xlfn.LET(_xlpm.d,$G3574,_xlpm.k,_xlfn.CONCAT(LEFT(TRIM(C$1),1),"*"),COUNTIF(_xlpm.d,_xlpm.k))</f>
        <v>0</v>
      </c>
      <c r="D3574" s="1">
        <f>_xlfn.LET(_xlpm.d,$G3574,_xlpm.k,_xlfn.CONCAT(LEFT(TRIM(D$1),1),"*"),COUNTIF(_xlpm.d,_xlpm.k))</f>
        <v>0</v>
      </c>
      <c r="E3574" s="1">
        <f>LOG(F3574+1,10)</f>
        <v>1.3617278360175928</v>
      </c>
      <c r="F3574" s="7">
        <v>22</v>
      </c>
      <c r="G3574" s="9" t="s">
        <v>2251</v>
      </c>
      <c r="H3574" s="4">
        <f>F3574/freq.sum.r6e</f>
        <v>1.0934393638170974E-3</v>
      </c>
      <c r="I3574" s="1" t="str">
        <f>_xlfn.LET(_xlpm.sep,":",_xlpm.w,$G3574,LEFT(_xlpm.w,FIND(_xlpm.sep,_xlpm.w)-1))</f>
        <v>lɪ</v>
      </c>
      <c r="J3574" s="1" t="str">
        <f>_xlfn.LET(_xlpm.sep,":",_xlpm.w,$G3574,RIGHT(_xlpm.w,LEN(_xlpm.w)-FIND(_xlpm.sep,_xlpm.w)))</f>
        <v>'lea</v>
      </c>
      <c r="K3574" s="10">
        <f>_xlfn.LET(_xlpm.w,I3574,LEN(_xlpm.w))</f>
        <v>2</v>
      </c>
      <c r="L3574" s="10">
        <f>_xlfn.LET(_xlpm.w,J3574,LEN(_xlpm.w))</f>
        <v>4</v>
      </c>
      <c r="M3574" s="10">
        <f>_xlfn.LET(_xlpm.a,K3574,_xlpm.b,L3574,MAX(_xlpm.a,_xlpm.b))</f>
        <v>4</v>
      </c>
      <c r="N3574" s="10">
        <f>_xlfn.LET(_xlpm.d,(K3574,L3574),MAX(_xlpm.d)-MIN(_xlpm.d))</f>
        <v>2</v>
      </c>
      <c r="O3574" s="1" t="str">
        <f>_xlfn.LET(_xlpm.sep,":",_xlpm.w,$G3574,_xlfn.CONCAT("~",RIGHT(_xlpm.w,LEN(_xlpm.w)-FIND(_xlpm.sep,_xlpm.w)),"~"))</f>
        <v>~'lea~</v>
      </c>
      <c r="P3574" s="1" t="str">
        <f>_xlfn.LET(_xlpm.sep,":",_xlpm.w,$G3574,_xlfn.CONCAT("[",LEFT(_xlpm.w,FIND(_xlpm.sep,_xlpm.w)-1),"]"))</f>
        <v>[lɪ]</v>
      </c>
      <c r="Q3574" s="14" cm="1">
        <f t="array" ref="Q3574">SUM(_xlfn._xlws.FILTER($H$2:$H$7117,_xlfn.MAP($O$2:$O$7117,_xlfn.LAMBDA(_xlpm.x,_xlpm.x=$O3574))))</f>
        <v>1.0934393638170974E-3</v>
      </c>
      <c r="R3574" s="14">
        <f>$H3574/Q3574</f>
        <v>1</v>
      </c>
      <c r="S3574" s="14" cm="1">
        <f t="array" ref="S3574">SUM(_xlfn._xlws.FILTER($H$2:$H$7117,_xlfn.MAP($P$2:$P$7117,_xlfn.LAMBDA(_xlpm.x,_xlpm.x=$P3574))))</f>
        <v>2.067594433399602E-2</v>
      </c>
      <c r="T3574" s="14">
        <f>$H3574/S3574</f>
        <v>5.2884615384615391E-2</v>
      </c>
      <c r="U3574" s="14">
        <f>_xlfn.LET(_xlpm.freq,F3574,_xlpm.size,M3574+1,_xlpm.F,V3574,LOG(1+_xlpm.freq)*LOG(1+_xlpm.size)*_xlpm.F)</f>
        <v>0.10644687124266973</v>
      </c>
      <c r="V3574" s="14">
        <f>_xlfn.LET(_xlpm.a,T3574,_xlpm.b,R3574,2*_xlpm.a*_xlpm.b/(_xlpm.a+_xlpm.b))</f>
        <v>0.10045662100456622</v>
      </c>
      <c r="W3574" s="14">
        <f>_xlfn.LET(_xlpm.p,R3574,_xlpm.q,T3574,LOG(_xlpm.p/_xlpm.q))</f>
        <v>1.2766706498045364</v>
      </c>
      <c r="X3574" s="2"/>
    </row>
    <row r="3575" spans="1:24">
      <c r="A3575" s="1" t="str">
        <f>_xlfn.LET(_xlpm.sep," : ",CONCATENATE(O3575,_xlpm.sep,P3575))</f>
        <v>~llea~ : [lɪ]</v>
      </c>
      <c r="B3575" s="1">
        <f>_xlfn.LET(_xlpm.d,$G3575,_xlpm.k,_xlfn.CONCAT(LEFT(TRIM(B$1),1),"*"),COUNTIF(_xlpm.d,_xlpm.k))</f>
        <v>0</v>
      </c>
      <c r="C3575" s="1">
        <f>_xlfn.LET(_xlpm.d,$G3575,_xlpm.k,_xlfn.CONCAT(LEFT(TRIM(C$1),1),"*"),COUNTIF(_xlpm.d,_xlpm.k))</f>
        <v>0</v>
      </c>
      <c r="D3575" s="1">
        <f>_xlfn.LET(_xlpm.d,$G3575,_xlpm.k,_xlfn.CONCAT(LEFT(TRIM(D$1),1),"*"),COUNTIF(_xlpm.d,_xlpm.k))</f>
        <v>0</v>
      </c>
      <c r="E3575" s="1">
        <f>LOG(F3575+1,10)</f>
        <v>1.3617278360175928</v>
      </c>
      <c r="F3575" s="7">
        <v>22</v>
      </c>
      <c r="G3575" s="9" t="s">
        <v>2323</v>
      </c>
      <c r="H3575" s="4">
        <f>F3575/freq.sum.r6e</f>
        <v>1.0934393638170974E-3</v>
      </c>
      <c r="I3575" s="1" t="str">
        <f>_xlfn.LET(_xlpm.sep,":",_xlpm.w,$G3575,LEFT(_xlpm.w,FIND(_xlpm.sep,_xlpm.w)-1))</f>
        <v>lɪ</v>
      </c>
      <c r="J3575" s="1" t="str">
        <f>_xlfn.LET(_xlpm.sep,":",_xlpm.w,$G3575,RIGHT(_xlpm.w,LEN(_xlpm.w)-FIND(_xlpm.sep,_xlpm.w)))</f>
        <v>llea</v>
      </c>
      <c r="K3575" s="10">
        <f>_xlfn.LET(_xlpm.w,I3575,LEN(_xlpm.w))</f>
        <v>2</v>
      </c>
      <c r="L3575" s="10">
        <f>_xlfn.LET(_xlpm.w,J3575,LEN(_xlpm.w))</f>
        <v>4</v>
      </c>
      <c r="M3575" s="10">
        <f>_xlfn.LET(_xlpm.a,K3575,_xlpm.b,L3575,MAX(_xlpm.a,_xlpm.b))</f>
        <v>4</v>
      </c>
      <c r="N3575" s="10">
        <f>_xlfn.LET(_xlpm.d,(K3575,L3575),MAX(_xlpm.d)-MIN(_xlpm.d))</f>
        <v>2</v>
      </c>
      <c r="O3575" s="1" t="str">
        <f>_xlfn.LET(_xlpm.sep,":",_xlpm.w,$G3575,_xlfn.CONCAT("~",RIGHT(_xlpm.w,LEN(_xlpm.w)-FIND(_xlpm.sep,_xlpm.w)),"~"))</f>
        <v>~llea~</v>
      </c>
      <c r="P3575" s="1" t="str">
        <f>_xlfn.LET(_xlpm.sep,":",_xlpm.w,$G3575,_xlfn.CONCAT("[",LEFT(_xlpm.w,FIND(_xlpm.sep,_xlpm.w)-1),"]"))</f>
        <v>[lɪ]</v>
      </c>
      <c r="Q3575" s="14" cm="1">
        <f t="array" ref="Q3575">SUM(_xlfn._xlws.FILTER($H$2:$H$7117,_xlfn.MAP($O$2:$O$7117,_xlfn.LAMBDA(_xlpm.x,_xlpm.x=$O3575))))</f>
        <v>1.0934393638170974E-3</v>
      </c>
      <c r="R3575" s="14">
        <f>$H3575/Q3575</f>
        <v>1</v>
      </c>
      <c r="S3575" s="14" cm="1">
        <f t="array" ref="S3575">SUM(_xlfn._xlws.FILTER($H$2:$H$7117,_xlfn.MAP($P$2:$P$7117,_xlfn.LAMBDA(_xlpm.x,_xlpm.x=$P3575))))</f>
        <v>2.067594433399602E-2</v>
      </c>
      <c r="T3575" s="14">
        <f>$H3575/S3575</f>
        <v>5.2884615384615391E-2</v>
      </c>
      <c r="U3575" s="14">
        <f>_xlfn.LET(_xlpm.freq,F3575,_xlpm.size,M3575+1,_xlpm.F,V3575,LOG(1+_xlpm.freq)*LOG(1+_xlpm.size)*_xlpm.F)</f>
        <v>0.10644687124266973</v>
      </c>
      <c r="V3575" s="14">
        <f>_xlfn.LET(_xlpm.a,T3575,_xlpm.b,R3575,2*_xlpm.a*_xlpm.b/(_xlpm.a+_xlpm.b))</f>
        <v>0.10045662100456622</v>
      </c>
      <c r="W3575" s="14">
        <f>_xlfn.LET(_xlpm.p,R3575,_xlpm.q,T3575,LOG(_xlpm.p/_xlpm.q))</f>
        <v>1.2766706498045364</v>
      </c>
      <c r="X3575" s="2"/>
    </row>
    <row r="3576" spans="1:24">
      <c r="A3576" s="1" t="str">
        <f>_xlfn.LET(_xlpm.sep," : ",CONCATENATE(O3576,_xlpm.sep,P3576))</f>
        <v>~lley~ : [lɪ]</v>
      </c>
      <c r="B3576" s="1">
        <f>_xlfn.LET(_xlpm.d,$G3576,_xlpm.k,_xlfn.CONCAT(LEFT(TRIM(B$1),1),"*"),COUNTIF(_xlpm.d,_xlpm.k))</f>
        <v>0</v>
      </c>
      <c r="C3576" s="1">
        <f>_xlfn.LET(_xlpm.d,$G3576,_xlpm.k,_xlfn.CONCAT(LEFT(TRIM(C$1),1),"*"),COUNTIF(_xlpm.d,_xlpm.k))</f>
        <v>0</v>
      </c>
      <c r="D3576" s="1">
        <f>_xlfn.LET(_xlpm.d,$G3576,_xlpm.k,_xlfn.CONCAT(LEFT(TRIM(D$1),1),"*"),COUNTIF(_xlpm.d,_xlpm.k))</f>
        <v>0</v>
      </c>
      <c r="E3576" s="1">
        <f>LOG(F3576+1,10)</f>
        <v>1.3617278360175928</v>
      </c>
      <c r="F3576" s="7">
        <v>22</v>
      </c>
      <c r="G3576" s="9" t="s">
        <v>2340</v>
      </c>
      <c r="H3576" s="4">
        <f>F3576/freq.sum.r6e</f>
        <v>1.0934393638170974E-3</v>
      </c>
      <c r="I3576" s="1" t="str">
        <f>_xlfn.LET(_xlpm.sep,":",_xlpm.w,$G3576,LEFT(_xlpm.w,FIND(_xlpm.sep,_xlpm.w)-1))</f>
        <v>lɪ</v>
      </c>
      <c r="J3576" s="1" t="str">
        <f>_xlfn.LET(_xlpm.sep,":",_xlpm.w,$G3576,RIGHT(_xlpm.w,LEN(_xlpm.w)-FIND(_xlpm.sep,_xlpm.w)))</f>
        <v>lley</v>
      </c>
      <c r="K3576" s="10">
        <f>_xlfn.LET(_xlpm.w,I3576,LEN(_xlpm.w))</f>
        <v>2</v>
      </c>
      <c r="L3576" s="10">
        <f>_xlfn.LET(_xlpm.w,J3576,LEN(_xlpm.w))</f>
        <v>4</v>
      </c>
      <c r="M3576" s="10">
        <f>_xlfn.LET(_xlpm.a,K3576,_xlpm.b,L3576,MAX(_xlpm.a,_xlpm.b))</f>
        <v>4</v>
      </c>
      <c r="N3576" s="10">
        <f>_xlfn.LET(_xlpm.d,(K3576,L3576),MAX(_xlpm.d)-MIN(_xlpm.d))</f>
        <v>2</v>
      </c>
      <c r="O3576" s="1" t="str">
        <f>_xlfn.LET(_xlpm.sep,":",_xlpm.w,$G3576,_xlfn.CONCAT("~",RIGHT(_xlpm.w,LEN(_xlpm.w)-FIND(_xlpm.sep,_xlpm.w)),"~"))</f>
        <v>~lley~</v>
      </c>
      <c r="P3576" s="1" t="str">
        <f>_xlfn.LET(_xlpm.sep,":",_xlpm.w,$G3576,_xlfn.CONCAT("[",LEFT(_xlpm.w,FIND(_xlpm.sep,_xlpm.w)-1),"]"))</f>
        <v>[lɪ]</v>
      </c>
      <c r="Q3576" s="14" cm="1">
        <f t="array" ref="Q3576">SUM(_xlfn._xlws.FILTER($H$2:$H$7117,_xlfn.MAP($O$2:$O$7117,_xlfn.LAMBDA(_xlpm.x,_xlpm.x=$O3576))))</f>
        <v>1.0934393638170974E-3</v>
      </c>
      <c r="R3576" s="14">
        <f>$H3576/Q3576</f>
        <v>1</v>
      </c>
      <c r="S3576" s="14" cm="1">
        <f t="array" ref="S3576">SUM(_xlfn._xlws.FILTER($H$2:$H$7117,_xlfn.MAP($P$2:$P$7117,_xlfn.LAMBDA(_xlpm.x,_xlpm.x=$P3576))))</f>
        <v>2.067594433399602E-2</v>
      </c>
      <c r="T3576" s="14">
        <f>$H3576/S3576</f>
        <v>5.2884615384615391E-2</v>
      </c>
      <c r="U3576" s="14">
        <f>_xlfn.LET(_xlpm.freq,F3576,_xlpm.size,M3576+1,_xlpm.F,V3576,LOG(1+_xlpm.freq)*LOG(1+_xlpm.size)*_xlpm.F)</f>
        <v>0.10644687124266973</v>
      </c>
      <c r="V3576" s="14">
        <f>_xlfn.LET(_xlpm.a,T3576,_xlpm.b,R3576,2*_xlpm.a*_xlpm.b/(_xlpm.a+_xlpm.b))</f>
        <v>0.10045662100456622</v>
      </c>
      <c r="W3576" s="14">
        <f>_xlfn.LET(_xlpm.p,R3576,_xlpm.q,T3576,LOG(_xlpm.p/_xlpm.q))</f>
        <v>1.2766706498045364</v>
      </c>
      <c r="X3576" s="2"/>
    </row>
    <row r="3577" spans="1:24">
      <c r="A3577" s="1" t="str">
        <f>_xlfn.LET(_xlpm.sep," : ",CONCATENATE(O3577,_xlpm.sep,P3577))</f>
        <v>~frir~ : [fɹɪ]</v>
      </c>
      <c r="B3577" s="1">
        <f>_xlfn.LET(_xlpm.d,$G3577,_xlpm.k,_xlfn.CONCAT(LEFT(TRIM(B$1),1),"*"),COUNTIF(_xlpm.d,_xlpm.k))</f>
        <v>0</v>
      </c>
      <c r="C3577" s="1">
        <f>_xlfn.LET(_xlpm.d,$G3577,_xlpm.k,_xlfn.CONCAT(LEFT(TRIM(C$1),1),"*"),COUNTIF(_xlpm.d,_xlpm.k))</f>
        <v>0</v>
      </c>
      <c r="D3577" s="1">
        <f>_xlfn.LET(_xlpm.d,$G3577,_xlpm.k,_xlfn.CONCAT(LEFT(TRIM(D$1),1),"*"),COUNTIF(_xlpm.d,_xlpm.k))</f>
        <v>0</v>
      </c>
      <c r="E3577" s="1">
        <f>LOG(F3577+1,10)</f>
        <v>0.60205999132796229</v>
      </c>
      <c r="F3577" s="7">
        <v>3</v>
      </c>
      <c r="G3577" s="9" t="s">
        <v>1162</v>
      </c>
      <c r="H3577" s="4">
        <f>F3577/freq.sum.r6e</f>
        <v>1.4910536779324057E-4</v>
      </c>
      <c r="I3577" s="1" t="str">
        <f>_xlfn.LET(_xlpm.sep,":",_xlpm.w,$G3577,LEFT(_xlpm.w,FIND(_xlpm.sep,_xlpm.w)-1))</f>
        <v>fɹɪ</v>
      </c>
      <c r="J3577" s="1" t="str">
        <f>_xlfn.LET(_xlpm.sep,":",_xlpm.w,$G3577,RIGHT(_xlpm.w,LEN(_xlpm.w)-FIND(_xlpm.sep,_xlpm.w)))</f>
        <v>frir</v>
      </c>
      <c r="K3577" s="10">
        <f>_xlfn.LET(_xlpm.w,I3577,LEN(_xlpm.w))</f>
        <v>3</v>
      </c>
      <c r="L3577" s="10">
        <f>_xlfn.LET(_xlpm.w,J3577,LEN(_xlpm.w))</f>
        <v>4</v>
      </c>
      <c r="M3577" s="10">
        <f>_xlfn.LET(_xlpm.a,K3577,_xlpm.b,L3577,MAX(_xlpm.a,_xlpm.b))</f>
        <v>4</v>
      </c>
      <c r="N3577" s="10">
        <f>_xlfn.LET(_xlpm.d,(K3577,L3577),MAX(_xlpm.d)-MIN(_xlpm.d))</f>
        <v>1</v>
      </c>
      <c r="O3577" s="1" t="str">
        <f>_xlfn.LET(_xlpm.sep,":",_xlpm.w,$G3577,_xlfn.CONCAT("~",RIGHT(_xlpm.w,LEN(_xlpm.w)-FIND(_xlpm.sep,_xlpm.w)),"~"))</f>
        <v>~frir~</v>
      </c>
      <c r="P3577" s="1" t="str">
        <f>_xlfn.LET(_xlpm.sep,":",_xlpm.w,$G3577,_xlfn.CONCAT("[",LEFT(_xlpm.w,FIND(_xlpm.sep,_xlpm.w)-1),"]"))</f>
        <v>[fɹɪ]</v>
      </c>
      <c r="Q3577" s="14" cm="1">
        <f t="array" ref="Q3577">SUM(_xlfn._xlws.FILTER($H$2:$H$7111,_xlfn.MAP($O$2:$O$7111,_xlfn.LAMBDA(_xlpm.x,_xlpm.x=$O3577))))</f>
        <v>2.4850894632206762E-4</v>
      </c>
      <c r="R3577" s="14">
        <f>$H3577/Q3577</f>
        <v>0.6</v>
      </c>
      <c r="S3577" s="14" cm="1">
        <f t="array" ref="S3577">SUM(_xlfn._xlws.FILTER($H$2:$H$7111,_xlfn.MAP($P$2:$P$7111,_xlfn.LAMBDA(_xlpm.x,_xlpm.x=$P3577))))</f>
        <v>4.7713717693836965E-3</v>
      </c>
      <c r="T3577" s="14">
        <f>$H3577/S3577</f>
        <v>3.1250000000000014E-2</v>
      </c>
      <c r="U3577" s="14">
        <f>_xlfn.LET(_xlpm.freq,F3577,_xlpm.size,M3577+1,_xlpm.F,V3577,LOG(1+_xlpm.freq)*LOG(1+_xlpm.size)*_xlpm.F)</f>
        <v>2.783131099353385E-2</v>
      </c>
      <c r="V3577" s="14">
        <f>_xlfn.LET(_xlpm.a,T3577,_xlpm.b,R3577,2*_xlpm.a*_xlpm.b/(_xlpm.a+_xlpm.b))</f>
        <v>5.9405940594059431E-2</v>
      </c>
      <c r="W3577" s="14">
        <f>_xlfn.LET(_xlpm.p,R3577,_xlpm.q,T3577,LOG(_xlpm.p/_xlpm.q))</f>
        <v>1.2833012287035495</v>
      </c>
      <c r="X3577" s="2"/>
    </row>
    <row r="3578" spans="1:24">
      <c r="A3578" s="1" t="str">
        <f>_xlfn.LET(_xlpm.sep," : ",CONCATENATE(O3578,_xlpm.sep,P3578))</f>
        <v>~clir~ : [klɪ]</v>
      </c>
      <c r="B3578" s="1">
        <f>_xlfn.LET(_xlpm.d,$G3578,_xlpm.k,_xlfn.CONCAT(LEFT(TRIM(B$1),1),"*"),COUNTIF(_xlpm.d,_xlpm.k))</f>
        <v>0</v>
      </c>
      <c r="C3578" s="1">
        <f>_xlfn.LET(_xlpm.d,$G3578,_xlpm.k,_xlfn.CONCAT(LEFT(TRIM(C$1),1),"*"),COUNTIF(_xlpm.d,_xlpm.k))</f>
        <v>0</v>
      </c>
      <c r="D3578" s="1">
        <f>_xlfn.LET(_xlpm.d,$G3578,_xlpm.k,_xlfn.CONCAT(LEFT(TRIM(D$1),1),"*"),COUNTIF(_xlpm.d,_xlpm.k))</f>
        <v>0</v>
      </c>
      <c r="E3578" s="1">
        <f>LOG(F3578+1,10)</f>
        <v>0.60205999132796229</v>
      </c>
      <c r="F3578" s="7">
        <v>3</v>
      </c>
      <c r="G3578" s="9" t="s">
        <v>1485</v>
      </c>
      <c r="H3578" s="4">
        <f>F3578/freq.sum.r6e</f>
        <v>1.4910536779324057E-4</v>
      </c>
      <c r="I3578" s="1" t="str">
        <f>_xlfn.LET(_xlpm.sep,":",_xlpm.w,$G3578,LEFT(_xlpm.w,FIND(_xlpm.sep,_xlpm.w)-1))</f>
        <v>klɪ</v>
      </c>
      <c r="J3578" s="1" t="str">
        <f>_xlfn.LET(_xlpm.sep,":",_xlpm.w,$G3578,RIGHT(_xlpm.w,LEN(_xlpm.w)-FIND(_xlpm.sep,_xlpm.w)))</f>
        <v>clir</v>
      </c>
      <c r="K3578" s="10">
        <f>_xlfn.LET(_xlpm.w,I3578,LEN(_xlpm.w))</f>
        <v>3</v>
      </c>
      <c r="L3578" s="10">
        <f>_xlfn.LET(_xlpm.w,J3578,LEN(_xlpm.w))</f>
        <v>4</v>
      </c>
      <c r="M3578" s="10">
        <f>_xlfn.LET(_xlpm.a,K3578,_xlpm.b,L3578,MAX(_xlpm.a,_xlpm.b))</f>
        <v>4</v>
      </c>
      <c r="N3578" s="10">
        <f>_xlfn.LET(_xlpm.d,(K3578,L3578),MAX(_xlpm.d)-MIN(_xlpm.d))</f>
        <v>1</v>
      </c>
      <c r="O3578" s="1" t="str">
        <f>_xlfn.LET(_xlpm.sep,":",_xlpm.w,$G3578,_xlfn.CONCAT("~",RIGHT(_xlpm.w,LEN(_xlpm.w)-FIND(_xlpm.sep,_xlpm.w)),"~"))</f>
        <v>~clir~</v>
      </c>
      <c r="P3578" s="1" t="str">
        <f>_xlfn.LET(_xlpm.sep,":",_xlpm.w,$G3578,_xlfn.CONCAT("[",LEFT(_xlpm.w,FIND(_xlpm.sep,_xlpm.w)-1),"]"))</f>
        <v>[klɪ]</v>
      </c>
      <c r="Q3578" s="14" cm="1">
        <f t="array" ref="Q3578">SUM(_xlfn._xlws.FILTER($H$2:$H$7111,_xlfn.MAP($O$2:$O$7111,_xlfn.LAMBDA(_xlpm.x,_xlpm.x=$O3578))))</f>
        <v>2.4850894632206762E-4</v>
      </c>
      <c r="R3578" s="14">
        <f>$H3578/Q3578</f>
        <v>0.6</v>
      </c>
      <c r="S3578" s="14" cm="1">
        <f t="array" ref="S3578">SUM(_xlfn._xlws.FILTER($H$2:$H$7111,_xlfn.MAP($P$2:$P$7111,_xlfn.LAMBDA(_xlpm.x,_xlpm.x=$P3578))))</f>
        <v>4.7713717693836965E-3</v>
      </c>
      <c r="T3578" s="14">
        <f>$H3578/S3578</f>
        <v>3.1250000000000014E-2</v>
      </c>
      <c r="U3578" s="14">
        <f>_xlfn.LET(_xlpm.freq,F3578,_xlpm.size,M3578+1,_xlpm.F,V3578,LOG(1+_xlpm.freq)*LOG(1+_xlpm.size)*_xlpm.F)</f>
        <v>2.783131099353385E-2</v>
      </c>
      <c r="V3578" s="14">
        <f>_xlfn.LET(_xlpm.a,T3578,_xlpm.b,R3578,2*_xlpm.a*_xlpm.b/(_xlpm.a+_xlpm.b))</f>
        <v>5.9405940594059431E-2</v>
      </c>
      <c r="W3578" s="14">
        <f>_xlfn.LET(_xlpm.p,R3578,_xlpm.q,T3578,LOG(_xlpm.p/_xlpm.q))</f>
        <v>1.2833012287035495</v>
      </c>
      <c r="X3578" s="2"/>
    </row>
    <row r="3579" spans="1:24">
      <c r="A3579" s="1" t="str">
        <f>_xlfn.LET(_xlpm.sep," : ",CONCATENATE(O3579,_xlpm.sep,P3579))</f>
        <v>~ttee~ : [tɪ]</v>
      </c>
      <c r="B3579" s="1">
        <f>_xlfn.LET(_xlpm.d,$G3579,_xlpm.k,_xlfn.CONCAT(LEFT(TRIM(B$1),1),"*"),COUNTIF(_xlpm.d,_xlpm.k))</f>
        <v>0</v>
      </c>
      <c r="C3579" s="1">
        <f>_xlfn.LET(_xlpm.d,$G3579,_xlpm.k,_xlfn.CONCAT(LEFT(TRIM(C$1),1),"*"),COUNTIF(_xlpm.d,_xlpm.k))</f>
        <v>0</v>
      </c>
      <c r="D3579" s="1">
        <f>_xlfn.LET(_xlpm.d,$G3579,_xlpm.k,_xlfn.CONCAT(LEFT(TRIM(D$1),1),"*"),COUNTIF(_xlpm.d,_xlpm.k))</f>
        <v>0</v>
      </c>
      <c r="E3579" s="1">
        <f>LOG(F3579+1,10)</f>
        <v>1.3802112417116059</v>
      </c>
      <c r="F3579" s="7">
        <v>23</v>
      </c>
      <c r="G3579" s="9" t="s">
        <v>4856</v>
      </c>
      <c r="H3579" s="4">
        <f>F3579/freq.sum.r6e</f>
        <v>1.1431411530815109E-3</v>
      </c>
      <c r="I3579" s="1" t="str">
        <f>_xlfn.LET(_xlpm.sep,":",_xlpm.w,$G3579,LEFT(_xlpm.w,FIND(_xlpm.sep,_xlpm.w)-1))</f>
        <v>tɪ</v>
      </c>
      <c r="J3579" s="1" t="str">
        <f>_xlfn.LET(_xlpm.sep,":",_xlpm.w,$G3579,RIGHT(_xlpm.w,LEN(_xlpm.w)-FIND(_xlpm.sep,_xlpm.w)))</f>
        <v>ttee</v>
      </c>
      <c r="K3579" s="10">
        <f>_xlfn.LET(_xlpm.w,I3579,LEN(_xlpm.w))</f>
        <v>2</v>
      </c>
      <c r="L3579" s="10">
        <f>_xlfn.LET(_xlpm.w,J3579,LEN(_xlpm.w))</f>
        <v>4</v>
      </c>
      <c r="M3579" s="10">
        <f>_xlfn.LET(_xlpm.a,K3579,_xlpm.b,L3579,MAX(_xlpm.a,_xlpm.b))</f>
        <v>4</v>
      </c>
      <c r="N3579" s="10">
        <f>_xlfn.LET(_xlpm.d,(K3579,L3579),MAX(_xlpm.d)-MIN(_xlpm.d))</f>
        <v>2</v>
      </c>
      <c r="O3579" s="1" t="str">
        <f>_xlfn.LET(_xlpm.sep,":",_xlpm.w,$G3579,_xlfn.CONCAT("~",RIGHT(_xlpm.w,LEN(_xlpm.w)-FIND(_xlpm.sep,_xlpm.w)),"~"))</f>
        <v>~ttee~</v>
      </c>
      <c r="P3579" s="1" t="str">
        <f>_xlfn.LET(_xlpm.sep,":",_xlpm.w,$G3579,_xlfn.CONCAT("[",LEFT(_xlpm.w,FIND(_xlpm.sep,_xlpm.w)-1),"]"))</f>
        <v>[tɪ]</v>
      </c>
      <c r="Q3579" s="14" cm="1">
        <f t="array" ref="Q3579">SUM(_xlfn._xlws.FILTER($H$2:$H$7117,_xlfn.MAP($O$2:$O$7117,_xlfn.LAMBDA(_xlpm.x,_xlpm.x=$O3579))))</f>
        <v>1.1431411530815109E-3</v>
      </c>
      <c r="R3579" s="14">
        <f>$H3579/Q3579</f>
        <v>1</v>
      </c>
      <c r="S3579" s="14" cm="1">
        <f t="array" ref="S3579">SUM(_xlfn._xlws.FILTER($H$2:$H$7117,_xlfn.MAP($P$2:$P$7117,_xlfn.LAMBDA(_xlpm.x,_xlpm.x=$P3579))))</f>
        <v>2.2266401590457251E-2</v>
      </c>
      <c r="T3579" s="14">
        <f>$H3579/S3579</f>
        <v>5.1339285714285726E-2</v>
      </c>
      <c r="U3579" s="14">
        <f>_xlfn.LET(_xlpm.freq,F3579,_xlpm.size,M3579+1,_xlpm.F,V3579,LOG(1+_xlpm.freq)*LOG(1+_xlpm.size)*_xlpm.F)</f>
        <v>0.10489299949564033</v>
      </c>
      <c r="V3579" s="14">
        <f>_xlfn.LET(_xlpm.a,T3579,_xlpm.b,R3579,2*_xlpm.a*_xlpm.b/(_xlpm.a+_xlpm.b))</f>
        <v>9.7664543524416156E-2</v>
      </c>
      <c r="W3579" s="14">
        <f>_xlfn.LET(_xlpm.p,R3579,_xlpm.q,T3579,LOG(_xlpm.p/_xlpm.q))</f>
        <v>1.2895501779805509</v>
      </c>
      <c r="X3579" s="2"/>
    </row>
    <row r="3580" spans="1:24">
      <c r="A3580" s="1" t="str">
        <f>_xlfn.LET(_xlpm.sep," : ",CONCATENATE(O3580,_xlpm.sep,P3580))</f>
        <v>~rsee~ : [ɹsɪ]</v>
      </c>
      <c r="B3580" s="1">
        <f>_xlfn.LET(_xlpm.d,$G3580,_xlpm.k,_xlfn.CONCAT(LEFT(TRIM(B$1),1),"*"),COUNTIF(_xlpm.d,_xlpm.k))</f>
        <v>1</v>
      </c>
      <c r="C3580" s="1">
        <f>_xlfn.LET(_xlpm.d,$G3580,_xlpm.k,_xlfn.CONCAT(LEFT(TRIM(C$1),1),"*"),COUNTIF(_xlpm.d,_xlpm.k))</f>
        <v>0</v>
      </c>
      <c r="D3580" s="1">
        <f>_xlfn.LET(_xlpm.d,$G3580,_xlpm.k,_xlfn.CONCAT(LEFT(TRIM(D$1),1),"*"),COUNTIF(_xlpm.d,_xlpm.k))</f>
        <v>0</v>
      </c>
      <c r="E3580" s="1">
        <f>LOG(F3580+1,10)</f>
        <v>0.30102999566398114</v>
      </c>
      <c r="F3580" s="7">
        <v>1</v>
      </c>
      <c r="G3580" s="9" t="s">
        <v>6278</v>
      </c>
      <c r="H3580" s="4">
        <f>F3580/freq.sum.r6e</f>
        <v>4.9701789264413521E-5</v>
      </c>
      <c r="I3580" s="1" t="str">
        <f>_xlfn.LET(_xlpm.sep,":",_xlpm.w,$G3580,LEFT(_xlpm.w,FIND(_xlpm.sep,_xlpm.w)-1))</f>
        <v>ɹsɪ</v>
      </c>
      <c r="J3580" s="1" t="str">
        <f>_xlfn.LET(_xlpm.sep,":",_xlpm.w,$G3580,RIGHT(_xlpm.w,LEN(_xlpm.w)-FIND(_xlpm.sep,_xlpm.w)))</f>
        <v>rsee</v>
      </c>
      <c r="K3580" s="10">
        <f>_xlfn.LET(_xlpm.w,I3580,LEN(_xlpm.w))</f>
        <v>3</v>
      </c>
      <c r="L3580" s="10">
        <f>_xlfn.LET(_xlpm.w,J3580,LEN(_xlpm.w))</f>
        <v>4</v>
      </c>
      <c r="M3580" s="10">
        <f>_xlfn.LET(_xlpm.a,K3580,_xlpm.b,L3580,MAX(_xlpm.a,_xlpm.b))</f>
        <v>4</v>
      </c>
      <c r="N3580" s="10">
        <f>_xlfn.LET(_xlpm.d,(K3580,L3580),MAX(_xlpm.d)-MIN(_xlpm.d))</f>
        <v>1</v>
      </c>
      <c r="O3580" s="1" t="str">
        <f>_xlfn.LET(_xlpm.sep,":",_xlpm.w,$G3580,_xlfn.CONCAT("~",RIGHT(_xlpm.w,LEN(_xlpm.w)-FIND(_xlpm.sep,_xlpm.w)),"~"))</f>
        <v>~rsee~</v>
      </c>
      <c r="P3580" s="1" t="str">
        <f>_xlfn.LET(_xlpm.sep,":",_xlpm.w,$G3580,_xlfn.CONCAT("[",LEFT(_xlpm.w,FIND(_xlpm.sep,_xlpm.w)-1),"]"))</f>
        <v>[ɹsɪ]</v>
      </c>
      <c r="Q3580" s="14" cm="1">
        <f t="array" ref="Q3580">SUM(_xlfn._xlws.FILTER($H$2:$H$7111,_xlfn.MAP($O$2:$O$7111,_xlfn.LAMBDA(_xlpm.x,_xlpm.x=$O3580))))</f>
        <v>3.9761431411530816E-4</v>
      </c>
      <c r="R3580" s="14">
        <f>$H3580/Q3580</f>
        <v>0.125</v>
      </c>
      <c r="S3580" s="14" cm="1">
        <f t="array" ref="S3580">SUM(_xlfn._xlws.FILTER($H$2:$H$7111,_xlfn.MAP($P$2:$P$7111,_xlfn.LAMBDA(_xlpm.x,_xlpm.x=$P3580))))</f>
        <v>7.9522862823061605E-3</v>
      </c>
      <c r="T3580" s="14">
        <f>$H3580/S3580</f>
        <v>6.2500000000000021E-3</v>
      </c>
      <c r="U3580" s="14">
        <f>_xlfn.LET(_xlpm.freq,F3580,_xlpm.size,M3580+1,_xlpm.F,V3580,LOG(1+_xlpm.freq)*LOG(1+_xlpm.size)*_xlpm.F)</f>
        <v>2.7886531848679745E-3</v>
      </c>
      <c r="V3580" s="14">
        <f>_xlfn.LET(_xlpm.a,T3580,_xlpm.b,R3580,2*_xlpm.a*_xlpm.b/(_xlpm.a+_xlpm.b))</f>
        <v>1.1904761904761908E-2</v>
      </c>
      <c r="W3580" s="14">
        <f>_xlfn.LET(_xlpm.p,R3580,_xlpm.q,T3580,LOG(_xlpm.p/_xlpm.q))</f>
        <v>1.301029995663981</v>
      </c>
      <c r="X3580" s="2"/>
    </row>
    <row r="3581" spans="1:24">
      <c r="A3581" s="1" t="str">
        <f>_xlfn.LET(_xlpm.sep," : ",CONCATENATE(O3581,_xlpm.sep,P3581))</f>
        <v>~ssir~ : [sə]</v>
      </c>
      <c r="B3581" s="1">
        <f>_xlfn.LET(_xlpm.d,$G3581,_xlpm.k,_xlfn.CONCAT(LEFT(TRIM(B$1),1),"*"),COUNTIF(_xlpm.d,_xlpm.k))</f>
        <v>0</v>
      </c>
      <c r="C3581" s="1">
        <f>_xlfn.LET(_xlpm.d,$G3581,_xlpm.k,_xlfn.CONCAT(LEFT(TRIM(C$1),1),"*"),COUNTIF(_xlpm.d,_xlpm.k))</f>
        <v>0</v>
      </c>
      <c r="D3581" s="1">
        <f>_xlfn.LET(_xlpm.d,$G3581,_xlpm.k,_xlfn.CONCAT(LEFT(TRIM(D$1),1),"*"),COUNTIF(_xlpm.d,_xlpm.k))</f>
        <v>0</v>
      </c>
      <c r="E3581" s="1">
        <f>LOG(F3581+1,10)</f>
        <v>0.30102999566398114</v>
      </c>
      <c r="F3581" s="7">
        <v>1</v>
      </c>
      <c r="G3581" s="9" t="s">
        <v>4566</v>
      </c>
      <c r="H3581" s="4">
        <f>F3581/freq.sum.r6e</f>
        <v>4.9701789264413521E-5</v>
      </c>
      <c r="I3581" s="1" t="str">
        <f>_xlfn.LET(_xlpm.sep,":",_xlpm.w,$G3581,LEFT(_xlpm.w,FIND(_xlpm.sep,_xlpm.w)-1))</f>
        <v>sə</v>
      </c>
      <c r="J3581" s="1" t="str">
        <f>_xlfn.LET(_xlpm.sep,":",_xlpm.w,$G3581,RIGHT(_xlpm.w,LEN(_xlpm.w)-FIND(_xlpm.sep,_xlpm.w)))</f>
        <v>ssir</v>
      </c>
      <c r="K3581" s="10">
        <f>_xlfn.LET(_xlpm.w,I3581,LEN(_xlpm.w))</f>
        <v>2</v>
      </c>
      <c r="L3581" s="10">
        <f>_xlfn.LET(_xlpm.w,J3581,LEN(_xlpm.w))</f>
        <v>4</v>
      </c>
      <c r="M3581" s="10">
        <f>_xlfn.LET(_xlpm.a,K3581,_xlpm.b,L3581,MAX(_xlpm.a,_xlpm.b))</f>
        <v>4</v>
      </c>
      <c r="N3581" s="10">
        <f>_xlfn.LET(_xlpm.d,(K3581,L3581),MAX(_xlpm.d)-MIN(_xlpm.d))</f>
        <v>2</v>
      </c>
      <c r="O3581" s="1" t="str">
        <f>_xlfn.LET(_xlpm.sep,":",_xlpm.w,$G3581,_xlfn.CONCAT("~",RIGHT(_xlpm.w,LEN(_xlpm.w)-FIND(_xlpm.sep,_xlpm.w)),"~"))</f>
        <v>~ssir~</v>
      </c>
      <c r="P3581" s="1" t="str">
        <f>_xlfn.LET(_xlpm.sep,":",_xlpm.w,$G3581,_xlfn.CONCAT("[",LEFT(_xlpm.w,FIND(_xlpm.sep,_xlpm.w)-1),"]"))</f>
        <v>[sə]</v>
      </c>
      <c r="Q3581" s="14" cm="1">
        <f t="array" ref="Q3581">SUM(_xlfn._xlws.FILTER($H$2:$H$7117,_xlfn.MAP($O$2:$O$7117,_xlfn.LAMBDA(_xlpm.x,_xlpm.x=$O3581))))</f>
        <v>1.9880715705765408E-4</v>
      </c>
      <c r="R3581" s="14">
        <f>$H3581/Q3581</f>
        <v>0.25</v>
      </c>
      <c r="S3581" s="14" cm="1">
        <f t="array" ref="S3581">SUM(_xlfn._xlws.FILTER($H$2:$H$7117,_xlfn.MAP($P$2:$P$7117,_xlfn.LAMBDA(_xlpm.x,_xlpm.x=$P3581))))</f>
        <v>3.9761431411530794E-3</v>
      </c>
      <c r="T3581" s="14">
        <f>$H3581/S3581</f>
        <v>1.2500000000000008E-2</v>
      </c>
      <c r="U3581" s="14">
        <f>_xlfn.LET(_xlpm.freq,F3581,_xlpm.size,M3581+1,_xlpm.F,V3581,LOG(1+_xlpm.freq)*LOG(1+_xlpm.size)*_xlpm.F)</f>
        <v>5.5773063697359508E-3</v>
      </c>
      <c r="V3581" s="14">
        <f>_xlfn.LET(_xlpm.a,T3581,_xlpm.b,R3581,2*_xlpm.a*_xlpm.b/(_xlpm.a+_xlpm.b))</f>
        <v>2.3809523809523822E-2</v>
      </c>
      <c r="W3581" s="14">
        <f>_xlfn.LET(_xlpm.p,R3581,_xlpm.q,T3581,LOG(_xlpm.p/_xlpm.q))</f>
        <v>1.301029995663981</v>
      </c>
      <c r="X3581" s="2"/>
    </row>
    <row r="3582" spans="1:24">
      <c r="A3582" s="1" t="str">
        <f>_xlfn.LET(_xlpm.sep," : ",CONCATENATE(O3582,_xlpm.sep,P3582))</f>
        <v>~ffer~ : [fə]</v>
      </c>
      <c r="B3582" s="1">
        <f>_xlfn.LET(_xlpm.d,$G3582,_xlpm.k,_xlfn.CONCAT(LEFT(TRIM(B$1),1),"*"),COUNTIF(_xlpm.d,_xlpm.k))</f>
        <v>0</v>
      </c>
      <c r="C3582" s="1">
        <f>_xlfn.LET(_xlpm.d,$G3582,_xlpm.k,_xlfn.CONCAT(LEFT(TRIM(C$1),1),"*"),COUNTIF(_xlpm.d,_xlpm.k))</f>
        <v>0</v>
      </c>
      <c r="D3582" s="1">
        <f>_xlfn.LET(_xlpm.d,$G3582,_xlpm.k,_xlfn.CONCAT(LEFT(TRIM(D$1),1),"*"),COUNTIF(_xlpm.d,_xlpm.k))</f>
        <v>0</v>
      </c>
      <c r="E3582" s="1">
        <f>LOG(F3582+1,10)</f>
        <v>0.30102999566398114</v>
      </c>
      <c r="F3582" s="7">
        <v>1</v>
      </c>
      <c r="G3582" s="9" t="s">
        <v>1019</v>
      </c>
      <c r="H3582" s="4">
        <f>F3582/freq.sum.r6e</f>
        <v>4.9701789264413521E-5</v>
      </c>
      <c r="I3582" s="1" t="str">
        <f>_xlfn.LET(_xlpm.sep,":",_xlpm.w,$G3582,LEFT(_xlpm.w,FIND(_xlpm.sep,_xlpm.w)-1))</f>
        <v>fə</v>
      </c>
      <c r="J3582" s="1" t="str">
        <f>_xlfn.LET(_xlpm.sep,":",_xlpm.w,$G3582,RIGHT(_xlpm.w,LEN(_xlpm.w)-FIND(_xlpm.sep,_xlpm.w)))</f>
        <v>ffer</v>
      </c>
      <c r="K3582" s="10">
        <f>_xlfn.LET(_xlpm.w,I3582,LEN(_xlpm.w))</f>
        <v>2</v>
      </c>
      <c r="L3582" s="10">
        <f>_xlfn.LET(_xlpm.w,J3582,LEN(_xlpm.w))</f>
        <v>4</v>
      </c>
      <c r="M3582" s="10">
        <f>_xlfn.LET(_xlpm.a,K3582,_xlpm.b,L3582,MAX(_xlpm.a,_xlpm.b))</f>
        <v>4</v>
      </c>
      <c r="N3582" s="10">
        <f>_xlfn.LET(_xlpm.d,(K3582,L3582),MAX(_xlpm.d)-MIN(_xlpm.d))</f>
        <v>2</v>
      </c>
      <c r="O3582" s="1" t="str">
        <f>_xlfn.LET(_xlpm.sep,":",_xlpm.w,$G3582,_xlfn.CONCAT("~",RIGHT(_xlpm.w,LEN(_xlpm.w)-FIND(_xlpm.sep,_xlpm.w)),"~"))</f>
        <v>~ffer~</v>
      </c>
      <c r="P3582" s="1" t="str">
        <f>_xlfn.LET(_xlpm.sep,":",_xlpm.w,$G3582,_xlfn.CONCAT("[",LEFT(_xlpm.w,FIND(_xlpm.sep,_xlpm.w)-1),"]"))</f>
        <v>[fə]</v>
      </c>
      <c r="Q3582" s="14" cm="1">
        <f t="array" ref="Q3582">SUM(_xlfn._xlws.FILTER($H$2:$H$7111,_xlfn.MAP($O$2:$O$7111,_xlfn.LAMBDA(_xlpm.x,_xlpm.x=$O3582))))</f>
        <v>1.4910536779324057E-4</v>
      </c>
      <c r="R3582" s="14">
        <f>$H3582/Q3582</f>
        <v>0.33333333333333331</v>
      </c>
      <c r="S3582" s="14" cm="1">
        <f t="array" ref="S3582">SUM(_xlfn._xlws.FILTER($H$2:$H$7111,_xlfn.MAP($P$2:$P$7111,_xlfn.LAMBDA(_xlpm.x,_xlpm.x=$P3582))))</f>
        <v>2.9821073558648097E-3</v>
      </c>
      <c r="T3582" s="14">
        <f>$H3582/S3582</f>
        <v>1.6666666666666673E-2</v>
      </c>
      <c r="U3582" s="14">
        <f>_xlfn.LET(_xlpm.freq,F3582,_xlpm.size,M3582+1,_xlpm.F,V3582,LOG(1+_xlpm.freq)*LOG(1+_xlpm.size)*_xlpm.F)</f>
        <v>7.4364084929812663E-3</v>
      </c>
      <c r="V3582" s="14">
        <f>_xlfn.LET(_xlpm.a,T3582,_xlpm.b,R3582,2*_xlpm.a*_xlpm.b/(_xlpm.a+_xlpm.b))</f>
        <v>3.1746031746031758E-2</v>
      </c>
      <c r="W3582" s="14">
        <f>_xlfn.LET(_xlpm.p,R3582,_xlpm.q,T3582,LOG(_xlpm.p/_xlpm.q))</f>
        <v>1.301029995663981</v>
      </c>
      <c r="X3582" s="2"/>
    </row>
    <row r="3583" spans="1:24">
      <c r="A3583" s="1" t="str">
        <f>_xlfn.LET(_xlpm.sep," : ",CONCATENATE(O3583,_xlpm.sep,P3583))</f>
        <v>~sher~ : [ʃə]</v>
      </c>
      <c r="B3583" s="1">
        <f>_xlfn.LET(_xlpm.d,$G3583,_xlpm.k,_xlfn.CONCAT(LEFT(TRIM(B$1),1),"*"),COUNTIF(_xlpm.d,_xlpm.k))</f>
        <v>0</v>
      </c>
      <c r="C3583" s="1">
        <f>_xlfn.LET(_xlpm.d,$G3583,_xlpm.k,_xlfn.CONCAT(LEFT(TRIM(C$1),1),"*"),COUNTIF(_xlpm.d,_xlpm.k))</f>
        <v>0</v>
      </c>
      <c r="D3583" s="1">
        <f>_xlfn.LET(_xlpm.d,$G3583,_xlpm.k,_xlfn.CONCAT(LEFT(TRIM(D$1),1),"*"),COUNTIF(_xlpm.d,_xlpm.k))</f>
        <v>0</v>
      </c>
      <c r="E3583" s="1">
        <f>LOG(F3583+1,10)</f>
        <v>0.30102999566398114</v>
      </c>
      <c r="F3583" s="7">
        <v>1</v>
      </c>
      <c r="G3583" s="9" t="s">
        <v>6798</v>
      </c>
      <c r="H3583" s="4">
        <f>F3583/freq.sum.r6e</f>
        <v>4.9701789264413521E-5</v>
      </c>
      <c r="I3583" s="4" t="str">
        <f>_xlfn.LET(_xlpm.sep,":",_xlpm.w,$G3583,LEFT(_xlpm.w,FIND(_xlpm.sep,_xlpm.w)-1))</f>
        <v>ʃə</v>
      </c>
      <c r="J3583" s="4" t="str">
        <f>_xlfn.LET(_xlpm.sep,":",_xlpm.w,$G3583,RIGHT(_xlpm.w,LEN(_xlpm.w)-FIND(_xlpm.sep,_xlpm.w)))</f>
        <v>sher</v>
      </c>
      <c r="K3583" s="10">
        <f>_xlfn.LET(_xlpm.w,I3583,LEN(_xlpm.w))</f>
        <v>2</v>
      </c>
      <c r="L3583" s="10">
        <f>_xlfn.LET(_xlpm.w,J3583,LEN(_xlpm.w))</f>
        <v>4</v>
      </c>
      <c r="M3583" s="10">
        <f>_xlfn.LET(_xlpm.a,K3583,_xlpm.b,L3583,MAX(_xlpm.a,_xlpm.b))</f>
        <v>4</v>
      </c>
      <c r="N3583" s="10">
        <f>_xlfn.LET(_xlpm.d,(K3583,L3583),MAX(_xlpm.d)-MIN(_xlpm.d))</f>
        <v>2</v>
      </c>
      <c r="O3583" s="1" t="str">
        <f>_xlfn.LET(_xlpm.sep,":",_xlpm.w,$G3583,_xlfn.CONCAT("~",RIGHT(_xlpm.w,LEN(_xlpm.w)-FIND(_xlpm.sep,_xlpm.w)),"~"))</f>
        <v>~sher~</v>
      </c>
      <c r="P3583" s="1" t="str">
        <f>_xlfn.LET(_xlpm.sep,":",_xlpm.w,$G3583,_xlfn.CONCAT("[",LEFT(_xlpm.w,FIND(_xlpm.sep,_xlpm.w)-1),"]"))</f>
        <v>[ʃə]</v>
      </c>
      <c r="Q3583" s="14" cm="1">
        <f t="array" ref="Q3583">SUM(_xlfn._xlws.FILTER($H$2:$H$7109,_xlfn.MAP($O$2:$O$7109,_xlfn.LAMBDA(_xlpm.x,_xlpm.x=$O3583))))</f>
        <v>1.4910536779324057E-4</v>
      </c>
      <c r="R3583" s="14">
        <f>$H3583/Q3583</f>
        <v>0.33333333333333331</v>
      </c>
      <c r="S3583" s="14" cm="1">
        <f t="array" ref="S3583">SUM(_xlfn._xlws.FILTER($H$2:$H$7109,_xlfn.MAP($P$2:$P$7109,_xlfn.LAMBDA(_xlpm.x,_xlpm.x=$P3583))))</f>
        <v>2.9821073558648097E-3</v>
      </c>
      <c r="T3583" s="14">
        <f>$H3583/S3583</f>
        <v>1.6666666666666673E-2</v>
      </c>
      <c r="U3583" s="14">
        <f>_xlfn.LET(_xlpm.freq,F3583,_xlpm.size,M3583+1,_xlpm.F,V3583,LOG(1+_xlpm.freq)*LOG(1+_xlpm.size)*_xlpm.F)</f>
        <v>7.4364084929812663E-3</v>
      </c>
      <c r="V3583" s="14">
        <f>_xlfn.LET(_xlpm.a,T3583,_xlpm.b,R3583,2*_xlpm.a*_xlpm.b/(_xlpm.a+_xlpm.b))</f>
        <v>3.1746031746031758E-2</v>
      </c>
      <c r="W3583" s="14">
        <f>_xlfn.LET(_xlpm.p,R3583,_xlpm.q,T3583,LOG(_xlpm.p/_xlpm.q))</f>
        <v>1.301029995663981</v>
      </c>
      <c r="X3583" s="2"/>
    </row>
    <row r="3584" spans="1:24">
      <c r="A3584" s="1" t="str">
        <f>_xlfn.LET(_xlpm.sep," : ",CONCATENATE(O3584,_xlpm.sep,P3584))</f>
        <v>~cher~ : [tʃɪ]</v>
      </c>
      <c r="B3584" s="1">
        <f>_xlfn.LET(_xlpm.d,$G3584,_xlpm.k,_xlfn.CONCAT(LEFT(TRIM(B$1),1),"*"),COUNTIF(_xlpm.d,_xlpm.k))</f>
        <v>0</v>
      </c>
      <c r="C3584" s="1">
        <f>_xlfn.LET(_xlpm.d,$G3584,_xlpm.k,_xlfn.CONCAT(LEFT(TRIM(C$1),1),"*"),COUNTIF(_xlpm.d,_xlpm.k))</f>
        <v>0</v>
      </c>
      <c r="D3584" s="1">
        <f>_xlfn.LET(_xlpm.d,$G3584,_xlpm.k,_xlfn.CONCAT(LEFT(TRIM(D$1),1),"*"),COUNTIF(_xlpm.d,_xlpm.k))</f>
        <v>0</v>
      </c>
      <c r="E3584" s="1">
        <f>LOG(F3584+1,10)</f>
        <v>0.60205999132796229</v>
      </c>
      <c r="F3584" s="7">
        <v>3</v>
      </c>
      <c r="G3584" s="9" t="s">
        <v>4983</v>
      </c>
      <c r="H3584" s="4">
        <f>F3584/freq.sum.r6e</f>
        <v>1.4910536779324057E-4</v>
      </c>
      <c r="I3584" s="4" t="str">
        <f>_xlfn.LET(_xlpm.sep,":",_xlpm.w,$G3584,LEFT(_xlpm.w,FIND(_xlpm.sep,_xlpm.w)-1))</f>
        <v>tʃɪ</v>
      </c>
      <c r="J3584" s="4" t="str">
        <f>_xlfn.LET(_xlpm.sep,":",_xlpm.w,$G3584,RIGHT(_xlpm.w,LEN(_xlpm.w)-FIND(_xlpm.sep,_xlpm.w)))</f>
        <v>cher</v>
      </c>
      <c r="K3584" s="10">
        <f>_xlfn.LET(_xlpm.w,I3584,LEN(_xlpm.w))</f>
        <v>3</v>
      </c>
      <c r="L3584" s="10">
        <f>_xlfn.LET(_xlpm.w,J3584,LEN(_xlpm.w))</f>
        <v>4</v>
      </c>
      <c r="M3584" s="10">
        <f>_xlfn.LET(_xlpm.a,K3584,_xlpm.b,L3584,MAX(_xlpm.a,_xlpm.b))</f>
        <v>4</v>
      </c>
      <c r="N3584" s="10">
        <f>_xlfn.LET(_xlpm.d,(K3584,L3584),MAX(_xlpm.d)-MIN(_xlpm.d))</f>
        <v>1</v>
      </c>
      <c r="O3584" s="1" t="str">
        <f>_xlfn.LET(_xlpm.sep,":",_xlpm.w,$G3584,_xlfn.CONCAT("~",RIGHT(_xlpm.w,LEN(_xlpm.w)-FIND(_xlpm.sep,_xlpm.w)),"~"))</f>
        <v>~cher~</v>
      </c>
      <c r="P3584" s="1" t="str">
        <f>_xlfn.LET(_xlpm.sep,":",_xlpm.w,$G3584,_xlfn.CONCAT("[",LEFT(_xlpm.w,FIND(_xlpm.sep,_xlpm.w)-1),"]"))</f>
        <v>[tʃɪ]</v>
      </c>
      <c r="Q3584" s="14" cm="1">
        <f t="array" ref="Q3584">SUM(_xlfn._xlws.FILTER($H$2:$H$7109,_xlfn.MAP($O$2:$O$7109,_xlfn.LAMBDA(_xlpm.x,_xlpm.x=$O3584))))</f>
        <v>3.9761431411530822E-4</v>
      </c>
      <c r="R3584" s="14">
        <f>$H3584/Q3584</f>
        <v>0.37499999999999994</v>
      </c>
      <c r="S3584" s="14" cm="1">
        <f t="array" ref="S3584">SUM(_xlfn._xlws.FILTER($H$2:$H$7109,_xlfn.MAP($P$2:$P$7109,_xlfn.LAMBDA(_xlpm.x,_xlpm.x=$P3584))))</f>
        <v>7.9522862823061605E-3</v>
      </c>
      <c r="T3584" s="14">
        <f>$H3584/S3584</f>
        <v>1.8750000000000006E-2</v>
      </c>
      <c r="U3584" s="14">
        <f>_xlfn.LET(_xlpm.freq,F3584,_xlpm.size,M3584+1,_xlpm.F,V3584,LOG(1+_xlpm.freq)*LOG(1+_xlpm.size)*_xlpm.F)</f>
        <v>1.6731919109207849E-2</v>
      </c>
      <c r="V3584" s="14">
        <f>_xlfn.LET(_xlpm.a,T3584,_xlpm.b,R3584,2*_xlpm.a*_xlpm.b/(_xlpm.a+_xlpm.b))</f>
        <v>3.5714285714285726E-2</v>
      </c>
      <c r="W3584" s="14">
        <f>_xlfn.LET(_xlpm.p,R3584,_xlpm.q,T3584,LOG(_xlpm.p/_xlpm.q))</f>
        <v>1.301029995663981</v>
      </c>
      <c r="X3584" s="2"/>
    </row>
    <row r="3585" spans="1:24">
      <c r="A3585" s="1" t="str">
        <f>_xlfn.LET(_xlpm.sep," : ",CONCATENATE(O3585,_xlpm.sep,P3585))</f>
        <v>~nswe~ : [nsə]</v>
      </c>
      <c r="B3585" s="1">
        <f>_xlfn.LET(_xlpm.d,$G3585,_xlpm.k,_xlfn.CONCAT(LEFT(TRIM(B$1),1),"*"),COUNTIF(_xlpm.d,_xlpm.k))</f>
        <v>0</v>
      </c>
      <c r="C3585" s="1">
        <f>_xlfn.LET(_xlpm.d,$G3585,_xlpm.k,_xlfn.CONCAT(LEFT(TRIM(C$1),1),"*"),COUNTIF(_xlpm.d,_xlpm.k))</f>
        <v>0</v>
      </c>
      <c r="D3585" s="1">
        <f>_xlfn.LET(_xlpm.d,$G3585,_xlpm.k,_xlfn.CONCAT(LEFT(TRIM(D$1),1),"*"),COUNTIF(_xlpm.d,_xlpm.k))</f>
        <v>1</v>
      </c>
      <c r="E3585" s="1">
        <f>LOG(F3585+1,10)</f>
        <v>0.47712125471966244</v>
      </c>
      <c r="F3585" s="7">
        <v>2</v>
      </c>
      <c r="G3585" s="9" t="s">
        <v>3148</v>
      </c>
      <c r="H3585" s="4">
        <f>F3585/freq.sum.r6e</f>
        <v>9.9403578528827041E-5</v>
      </c>
      <c r="I3585" s="1" t="str">
        <f>_xlfn.LET(_xlpm.sep,":",_xlpm.w,$G3585,LEFT(_xlpm.w,FIND(_xlpm.sep,_xlpm.w)-1))</f>
        <v>nsə</v>
      </c>
      <c r="J3585" s="1" t="str">
        <f>_xlfn.LET(_xlpm.sep,":",_xlpm.w,$G3585,RIGHT(_xlpm.w,LEN(_xlpm.w)-FIND(_xlpm.sep,_xlpm.w)))</f>
        <v>nswe</v>
      </c>
      <c r="K3585" s="10">
        <f>_xlfn.LET(_xlpm.w,I3585,LEN(_xlpm.w))</f>
        <v>3</v>
      </c>
      <c r="L3585" s="10">
        <f>_xlfn.LET(_xlpm.w,J3585,LEN(_xlpm.w))</f>
        <v>4</v>
      </c>
      <c r="M3585" s="10">
        <f>_xlfn.LET(_xlpm.a,K3585,_xlpm.b,L3585,MAX(_xlpm.a,_xlpm.b))</f>
        <v>4</v>
      </c>
      <c r="N3585" s="10">
        <f>_xlfn.LET(_xlpm.d,(K3585,L3585),MAX(_xlpm.d)-MIN(_xlpm.d))</f>
        <v>1</v>
      </c>
      <c r="O3585" s="1" t="str">
        <f>_xlfn.LET(_xlpm.sep,":",_xlpm.w,$G3585,_xlfn.CONCAT("~",RIGHT(_xlpm.w,LEN(_xlpm.w)-FIND(_xlpm.sep,_xlpm.w)),"~"))</f>
        <v>~nswe~</v>
      </c>
      <c r="P3585" s="1" t="str">
        <f>_xlfn.LET(_xlpm.sep,":",_xlpm.w,$G3585,_xlfn.CONCAT("[",LEFT(_xlpm.w,FIND(_xlpm.sep,_xlpm.w)-1),"]"))</f>
        <v>[nsə]</v>
      </c>
      <c r="Q3585" s="14" cm="1">
        <f t="array" ref="Q3585">SUM(_xlfn._xlws.FILTER($H$2:$H$7109,_xlfn.MAP($O$2:$O$7109,_xlfn.LAMBDA(_xlpm.x,_xlpm.x=$O3585))))</f>
        <v>9.9403578528827041E-5</v>
      </c>
      <c r="R3585" s="14">
        <f>$H3585/Q3585</f>
        <v>1</v>
      </c>
      <c r="S3585" s="14" cm="1">
        <f t="array" ref="S3585">SUM(_xlfn._xlws.FILTER($H$2:$H$7109,_xlfn.MAP($P$2:$P$7109,_xlfn.LAMBDA(_xlpm.x,_xlpm.x=$P3585))))</f>
        <v>1.9880715705765401E-3</v>
      </c>
      <c r="T3585" s="14">
        <f>$H3585/S3585</f>
        <v>5.0000000000000017E-2</v>
      </c>
      <c r="U3585" s="14">
        <f>_xlfn.LET(_xlpm.freq,F3585,_xlpm.size,M3585+1,_xlpm.F,V3585,LOG(1+_xlpm.freq)*LOG(1+_xlpm.size)*_xlpm.F)</f>
        <v>3.5359285804258893E-2</v>
      </c>
      <c r="V3585" s="14">
        <f>_xlfn.LET(_xlpm.a,T3585,_xlpm.b,R3585,2*_xlpm.a*_xlpm.b/(_xlpm.a+_xlpm.b))</f>
        <v>9.5238095238095261E-2</v>
      </c>
      <c r="W3585" s="14">
        <f>_xlfn.LET(_xlpm.p,R3585,_xlpm.q,T3585,LOG(_xlpm.p/_xlpm.q))</f>
        <v>1.301029995663981</v>
      </c>
      <c r="X3585" s="2"/>
    </row>
    <row r="3586" spans="1:24">
      <c r="A3586" s="1" t="str">
        <f>_xlfn.LET(_xlpm.sep," : ",CONCATENATE(O3586,_xlpm.sep,P3586))</f>
        <v>~onsi~ : [nsə]</v>
      </c>
      <c r="B3586" s="1">
        <f>_xlfn.LET(_xlpm.d,$G3586,_xlpm.k,_xlfn.CONCAT(LEFT(TRIM(B$1),1),"*"),COUNTIF(_xlpm.d,_xlpm.k))</f>
        <v>0</v>
      </c>
      <c r="C3586" s="1">
        <f>_xlfn.LET(_xlpm.d,$G3586,_xlpm.k,_xlfn.CONCAT(LEFT(TRIM(C$1),1),"*"),COUNTIF(_xlpm.d,_xlpm.k))</f>
        <v>0</v>
      </c>
      <c r="D3586" s="1">
        <f>_xlfn.LET(_xlpm.d,$G3586,_xlpm.k,_xlfn.CONCAT(LEFT(TRIM(D$1),1),"*"),COUNTIF(_xlpm.d,_xlpm.k))</f>
        <v>1</v>
      </c>
      <c r="E3586" s="1">
        <f>LOG(F3586+1,10)</f>
        <v>0.47712125471966244</v>
      </c>
      <c r="F3586" s="7">
        <v>2</v>
      </c>
      <c r="G3586" s="9" t="s">
        <v>3152</v>
      </c>
      <c r="H3586" s="4">
        <f>F3586/freq.sum.r6e</f>
        <v>9.9403578528827041E-5</v>
      </c>
      <c r="I3586" s="1" t="str">
        <f>_xlfn.LET(_xlpm.sep,":",_xlpm.w,$G3586,LEFT(_xlpm.w,FIND(_xlpm.sep,_xlpm.w)-1))</f>
        <v>nsə</v>
      </c>
      <c r="J3586" s="1" t="str">
        <f>_xlfn.LET(_xlpm.sep,":",_xlpm.w,$G3586,RIGHT(_xlpm.w,LEN(_xlpm.w)-FIND(_xlpm.sep,_xlpm.w)))</f>
        <v>onsi</v>
      </c>
      <c r="K3586" s="10">
        <f>_xlfn.LET(_xlpm.w,I3586,LEN(_xlpm.w))</f>
        <v>3</v>
      </c>
      <c r="L3586" s="10">
        <f>_xlfn.LET(_xlpm.w,J3586,LEN(_xlpm.w))</f>
        <v>4</v>
      </c>
      <c r="M3586" s="10">
        <f>_xlfn.LET(_xlpm.a,K3586,_xlpm.b,L3586,MAX(_xlpm.a,_xlpm.b))</f>
        <v>4</v>
      </c>
      <c r="N3586" s="10">
        <f>_xlfn.LET(_xlpm.d,(K3586,L3586),MAX(_xlpm.d)-MIN(_xlpm.d))</f>
        <v>1</v>
      </c>
      <c r="O3586" s="1" t="str">
        <f>_xlfn.LET(_xlpm.sep,":",_xlpm.w,$G3586,_xlfn.CONCAT("~",RIGHT(_xlpm.w,LEN(_xlpm.w)-FIND(_xlpm.sep,_xlpm.w)),"~"))</f>
        <v>~onsi~</v>
      </c>
      <c r="P3586" s="1" t="str">
        <f>_xlfn.LET(_xlpm.sep,":",_xlpm.w,$G3586,_xlfn.CONCAT("[",LEFT(_xlpm.w,FIND(_xlpm.sep,_xlpm.w)-1),"]"))</f>
        <v>[nsə]</v>
      </c>
      <c r="Q3586" s="14" cm="1">
        <f t="array" ref="Q3586">SUM(_xlfn._xlws.FILTER($H$2:$H$7117,_xlfn.MAP($O$2:$O$7117,_xlfn.LAMBDA(_xlpm.x,_xlpm.x=$O3586))))</f>
        <v>9.9403578528827041E-5</v>
      </c>
      <c r="R3586" s="14">
        <f>$H3586/Q3586</f>
        <v>1</v>
      </c>
      <c r="S3586" s="14" cm="1">
        <f t="array" ref="S3586">SUM(_xlfn._xlws.FILTER($H$2:$H$7117,_xlfn.MAP($P$2:$P$7117,_xlfn.LAMBDA(_xlpm.x,_xlpm.x=$P3586))))</f>
        <v>1.9880715705765401E-3</v>
      </c>
      <c r="T3586" s="14">
        <f>$H3586/S3586</f>
        <v>5.0000000000000017E-2</v>
      </c>
      <c r="U3586" s="14">
        <f>_xlfn.LET(_xlpm.freq,F3586,_xlpm.size,M3586+1,_xlpm.F,V3586,LOG(1+_xlpm.freq)*LOG(1+_xlpm.size)*_xlpm.F)</f>
        <v>3.5359285804258893E-2</v>
      </c>
      <c r="V3586" s="14">
        <f>_xlfn.LET(_xlpm.a,T3586,_xlpm.b,R3586,2*_xlpm.a*_xlpm.b/(_xlpm.a+_xlpm.b))</f>
        <v>9.5238095238095261E-2</v>
      </c>
      <c r="W3586" s="14">
        <f>_xlfn.LET(_xlpm.p,R3586,_xlpm.q,T3586,LOG(_xlpm.p/_xlpm.q))</f>
        <v>1.301029995663981</v>
      </c>
      <c r="X3586" s="2"/>
    </row>
    <row r="3587" spans="1:24">
      <c r="A3587" s="1" t="str">
        <f>_xlfn.LET(_xlpm.sep," : ",CONCATENATE(O3587,_xlpm.sep,P3587))</f>
        <v>~rear~ : [ɹɛ]</v>
      </c>
      <c r="B3587" s="1">
        <f>_xlfn.LET(_xlpm.d,$G3587,_xlpm.k,_xlfn.CONCAT(LEFT(TRIM(B$1),1),"*"),COUNTIF(_xlpm.d,_xlpm.k))</f>
        <v>1</v>
      </c>
      <c r="C3587" s="1">
        <f>_xlfn.LET(_xlpm.d,$G3587,_xlpm.k,_xlfn.CONCAT(LEFT(TRIM(C$1),1),"*"),COUNTIF(_xlpm.d,_xlpm.k))</f>
        <v>0</v>
      </c>
      <c r="D3587" s="1">
        <f>_xlfn.LET(_xlpm.d,$G3587,_xlpm.k,_xlfn.CONCAT(LEFT(TRIM(D$1),1),"*"),COUNTIF(_xlpm.d,_xlpm.k))</f>
        <v>0</v>
      </c>
      <c r="E3587" s="1">
        <f>LOG(F3587+1,10)</f>
        <v>0.47712125471966244</v>
      </c>
      <c r="F3587" s="7">
        <v>2</v>
      </c>
      <c r="G3587" s="9" t="s">
        <v>6645</v>
      </c>
      <c r="H3587" s="4">
        <f>F3587/freq.sum.r6e</f>
        <v>9.9403578528827041E-5</v>
      </c>
      <c r="I3587" s="1" t="str">
        <f>_xlfn.LET(_xlpm.sep,":",_xlpm.w,$G3587,LEFT(_xlpm.w,FIND(_xlpm.sep,_xlpm.w)-1))</f>
        <v>ɹɛ</v>
      </c>
      <c r="J3587" s="1" t="str">
        <f>_xlfn.LET(_xlpm.sep,":",_xlpm.w,$G3587,RIGHT(_xlpm.w,LEN(_xlpm.w)-FIND(_xlpm.sep,_xlpm.w)))</f>
        <v>rear</v>
      </c>
      <c r="K3587" s="10">
        <f>_xlfn.LET(_xlpm.w,I3587,LEN(_xlpm.w))</f>
        <v>2</v>
      </c>
      <c r="L3587" s="10">
        <f>_xlfn.LET(_xlpm.w,J3587,LEN(_xlpm.w))</f>
        <v>4</v>
      </c>
      <c r="M3587" s="10">
        <f>_xlfn.LET(_xlpm.a,K3587,_xlpm.b,L3587,MAX(_xlpm.a,_xlpm.b))</f>
        <v>4</v>
      </c>
      <c r="N3587" s="10">
        <f>_xlfn.LET(_xlpm.d,(K3587,L3587),MAX(_xlpm.d)-MIN(_xlpm.d))</f>
        <v>2</v>
      </c>
      <c r="O3587" s="1" t="str">
        <f>_xlfn.LET(_xlpm.sep,":",_xlpm.w,$G3587,_xlfn.CONCAT("~",RIGHT(_xlpm.w,LEN(_xlpm.w)-FIND(_xlpm.sep,_xlpm.w)),"~"))</f>
        <v>~rear~</v>
      </c>
      <c r="P3587" s="1" t="str">
        <f>_xlfn.LET(_xlpm.sep,":",_xlpm.w,$G3587,_xlfn.CONCAT("[",LEFT(_xlpm.w,FIND(_xlpm.sep,_xlpm.w)-1),"]"))</f>
        <v>[ɹɛ]</v>
      </c>
      <c r="Q3587" s="14" cm="1">
        <f t="array" ref="Q3587">SUM(_xlfn._xlws.FILTER($H$2:$H$7117,_xlfn.MAP($O$2:$O$7117,_xlfn.LAMBDA(_xlpm.x,_xlpm.x=$O3587))))</f>
        <v>9.9403578528827041E-5</v>
      </c>
      <c r="R3587" s="14">
        <f>$H3587/Q3587</f>
        <v>1</v>
      </c>
      <c r="S3587" s="14" cm="1">
        <f t="array" ref="S3587">SUM(_xlfn._xlws.FILTER($H$2:$H$7117,_xlfn.MAP($P$2:$P$7117,_xlfn.LAMBDA(_xlpm.x,_xlpm.x=$P3587))))</f>
        <v>1.988071570576541E-3</v>
      </c>
      <c r="T3587" s="14">
        <f>$H3587/S3587</f>
        <v>4.9999999999999996E-2</v>
      </c>
      <c r="U3587" s="14">
        <f>_xlfn.LET(_xlpm.freq,F3587,_xlpm.size,M3587+1,_xlpm.F,V3587,LOG(1+_xlpm.freq)*LOG(1+_xlpm.size)*_xlpm.F)</f>
        <v>3.5359285804258879E-2</v>
      </c>
      <c r="V3587" s="14">
        <f>_xlfn.LET(_xlpm.a,T3587,_xlpm.b,R3587,2*_xlpm.a*_xlpm.b/(_xlpm.a+_xlpm.b))</f>
        <v>9.5238095238095233E-2</v>
      </c>
      <c r="W3587" s="14">
        <f>_xlfn.LET(_xlpm.p,R3587,_xlpm.q,T3587,LOG(_xlpm.p/_xlpm.q))</f>
        <v>1.3010299956639813</v>
      </c>
      <c r="X3587" s="2"/>
    </row>
    <row r="3588" spans="1:24">
      <c r="A3588" s="1" t="str">
        <f>_xlfn.LET(_xlpm.sep," : ",CONCATENATE(O3588,_xlpm.sep,P3588))</f>
        <v>~wrer~ : [ɹɛ]</v>
      </c>
      <c r="B3588" s="1">
        <f>_xlfn.LET(_xlpm.d,$G3588,_xlpm.k,_xlfn.CONCAT(LEFT(TRIM(B$1),1),"*"),COUNTIF(_xlpm.d,_xlpm.k))</f>
        <v>1</v>
      </c>
      <c r="C3588" s="1">
        <f>_xlfn.LET(_xlpm.d,$G3588,_xlpm.k,_xlfn.CONCAT(LEFT(TRIM(C$1),1),"*"),COUNTIF(_xlpm.d,_xlpm.k))</f>
        <v>0</v>
      </c>
      <c r="D3588" s="1">
        <f>_xlfn.LET(_xlpm.d,$G3588,_xlpm.k,_xlfn.CONCAT(LEFT(TRIM(D$1),1),"*"),COUNTIF(_xlpm.d,_xlpm.k))</f>
        <v>0</v>
      </c>
      <c r="E3588" s="1">
        <f>LOG(F3588+1,10)</f>
        <v>0.47712125471966244</v>
      </c>
      <c r="F3588" s="7">
        <v>2</v>
      </c>
      <c r="G3588" s="9" t="s">
        <v>6910</v>
      </c>
      <c r="H3588" s="4">
        <f>F3588/freq.sum.r6e</f>
        <v>9.9403578528827041E-5</v>
      </c>
      <c r="I3588" s="1" t="str">
        <f>_xlfn.LET(_xlpm.sep,":",_xlpm.w,$G3588,LEFT(_xlpm.w,FIND(_xlpm.sep,_xlpm.w)-1))</f>
        <v>ɹɛ</v>
      </c>
      <c r="J3588" s="1" t="str">
        <f>_xlfn.LET(_xlpm.sep,":",_xlpm.w,$G3588,RIGHT(_xlpm.w,LEN(_xlpm.w)-FIND(_xlpm.sep,_xlpm.w)))</f>
        <v>wrer</v>
      </c>
      <c r="K3588" s="10">
        <f>_xlfn.LET(_xlpm.w,I3588,LEN(_xlpm.w))</f>
        <v>2</v>
      </c>
      <c r="L3588" s="10">
        <f>_xlfn.LET(_xlpm.w,J3588,LEN(_xlpm.w))</f>
        <v>4</v>
      </c>
      <c r="M3588" s="10">
        <f>_xlfn.LET(_xlpm.a,K3588,_xlpm.b,L3588,MAX(_xlpm.a,_xlpm.b))</f>
        <v>4</v>
      </c>
      <c r="N3588" s="10">
        <f>_xlfn.LET(_xlpm.d,(K3588,L3588),MAX(_xlpm.d)-MIN(_xlpm.d))</f>
        <v>2</v>
      </c>
      <c r="O3588" s="1" t="str">
        <f>_xlfn.LET(_xlpm.sep,":",_xlpm.w,$G3588,_xlfn.CONCAT("~",RIGHT(_xlpm.w,LEN(_xlpm.w)-FIND(_xlpm.sep,_xlpm.w)),"~"))</f>
        <v>~wrer~</v>
      </c>
      <c r="P3588" s="1" t="str">
        <f>_xlfn.LET(_xlpm.sep,":",_xlpm.w,$G3588,_xlfn.CONCAT("[",LEFT(_xlpm.w,FIND(_xlpm.sep,_xlpm.w)-1),"]"))</f>
        <v>[ɹɛ]</v>
      </c>
      <c r="Q3588" s="14" cm="1">
        <f t="array" ref="Q3588">SUM(_xlfn._xlws.FILTER($H$2:$H$7117,_xlfn.MAP($O$2:$O$7117,_xlfn.LAMBDA(_xlpm.x,_xlpm.x=$O3588))))</f>
        <v>9.9403578528827041E-5</v>
      </c>
      <c r="R3588" s="14">
        <f>$H3588/Q3588</f>
        <v>1</v>
      </c>
      <c r="S3588" s="14" cm="1">
        <f t="array" ref="S3588">SUM(_xlfn._xlws.FILTER($H$2:$H$7117,_xlfn.MAP($P$2:$P$7117,_xlfn.LAMBDA(_xlpm.x,_xlpm.x=$P3588))))</f>
        <v>1.988071570576541E-3</v>
      </c>
      <c r="T3588" s="14">
        <f>$H3588/S3588</f>
        <v>4.9999999999999996E-2</v>
      </c>
      <c r="U3588" s="14">
        <f>_xlfn.LET(_xlpm.freq,F3588,_xlpm.size,M3588+1,_xlpm.F,V3588,LOG(1+_xlpm.freq)*LOG(1+_xlpm.size)*_xlpm.F)</f>
        <v>3.5359285804258879E-2</v>
      </c>
      <c r="V3588" s="14">
        <f>_xlfn.LET(_xlpm.a,T3588,_xlpm.b,R3588,2*_xlpm.a*_xlpm.b/(_xlpm.a+_xlpm.b))</f>
        <v>9.5238095238095233E-2</v>
      </c>
      <c r="W3588" s="14">
        <f>_xlfn.LET(_xlpm.p,R3588,_xlpm.q,T3588,LOG(_xlpm.p/_xlpm.q))</f>
        <v>1.3010299956639813</v>
      </c>
      <c r="X3588" s="2"/>
    </row>
    <row r="3589" spans="1:24">
      <c r="A3589" s="1" t="str">
        <f>_xlfn.LET(_xlpm.sep," : ",CONCATENATE(O3589,_xlpm.sep,P3589))</f>
        <v>~gerr~ : [dʒɛ]</v>
      </c>
      <c r="B3589" s="1">
        <f>_xlfn.LET(_xlpm.d,$G3589,_xlpm.k,_xlfn.CONCAT(LEFT(TRIM(B$1),1),"*"),COUNTIF(_xlpm.d,_xlpm.k))</f>
        <v>0</v>
      </c>
      <c r="C3589" s="1">
        <f>_xlfn.LET(_xlpm.d,$G3589,_xlpm.k,_xlfn.CONCAT(LEFT(TRIM(C$1),1),"*"),COUNTIF(_xlpm.d,_xlpm.k))</f>
        <v>0</v>
      </c>
      <c r="D3589" s="1">
        <f>_xlfn.LET(_xlpm.d,$G3589,_xlpm.k,_xlfn.CONCAT(LEFT(TRIM(D$1),1),"*"),COUNTIF(_xlpm.d,_xlpm.k))</f>
        <v>0</v>
      </c>
      <c r="E3589" s="1">
        <f>LOG(F3589+1,10)</f>
        <v>0.30102999566398114</v>
      </c>
      <c r="F3589" s="7">
        <v>1</v>
      </c>
      <c r="G3589" s="9" t="s">
        <v>780</v>
      </c>
      <c r="H3589" s="4">
        <f>F3589/freq.sum.r6e</f>
        <v>4.9701789264413521E-5</v>
      </c>
      <c r="I3589" s="1" t="str">
        <f>_xlfn.LET(_xlpm.sep,":",_xlpm.w,$G3589,LEFT(_xlpm.w,FIND(_xlpm.sep,_xlpm.w)-1))</f>
        <v>dʒɛ</v>
      </c>
      <c r="J3589" s="1" t="str">
        <f>_xlfn.LET(_xlpm.sep,":",_xlpm.w,$G3589,RIGHT(_xlpm.w,LEN(_xlpm.w)-FIND(_xlpm.sep,_xlpm.w)))</f>
        <v>gerr</v>
      </c>
      <c r="K3589" s="10">
        <f>_xlfn.LET(_xlpm.w,I3589,LEN(_xlpm.w))</f>
        <v>3</v>
      </c>
      <c r="L3589" s="10">
        <f>_xlfn.LET(_xlpm.w,J3589,LEN(_xlpm.w))</f>
        <v>4</v>
      </c>
      <c r="M3589" s="10">
        <f>_xlfn.LET(_xlpm.a,K3589,_xlpm.b,L3589,MAX(_xlpm.a,_xlpm.b))</f>
        <v>4</v>
      </c>
      <c r="N3589" s="10">
        <f>_xlfn.LET(_xlpm.d,(K3589,L3589),MAX(_xlpm.d)-MIN(_xlpm.d))</f>
        <v>1</v>
      </c>
      <c r="O3589" s="1" t="str">
        <f>_xlfn.LET(_xlpm.sep,":",_xlpm.w,$G3589,_xlfn.CONCAT("~",RIGHT(_xlpm.w,LEN(_xlpm.w)-FIND(_xlpm.sep,_xlpm.w)),"~"))</f>
        <v>~gerr~</v>
      </c>
      <c r="P3589" s="1" t="str">
        <f>_xlfn.LET(_xlpm.sep,":",_xlpm.w,$G3589,_xlfn.CONCAT("[",LEFT(_xlpm.w,FIND(_xlpm.sep,_xlpm.w)-1),"]"))</f>
        <v>[dʒɛ]</v>
      </c>
      <c r="Q3589" s="14" cm="1">
        <f t="array" ref="Q3589">SUM(_xlfn._xlws.FILTER($H$2:$H$7117,_xlfn.MAP($O$2:$O$7117,_xlfn.LAMBDA(_xlpm.x,_xlpm.x=$O3589))))</f>
        <v>9.9403578528827041E-5</v>
      </c>
      <c r="R3589" s="14">
        <f>$H3589/Q3589</f>
        <v>0.5</v>
      </c>
      <c r="S3589" s="14" cm="1">
        <f t="array" ref="S3589">SUM(_xlfn._xlws.FILTER($H$2:$H$7117,_xlfn.MAP($P$2:$P$7117,_xlfn.LAMBDA(_xlpm.x,_xlpm.x=$P3589))))</f>
        <v>1.988071570576541E-3</v>
      </c>
      <c r="T3589" s="14">
        <f>$H3589/S3589</f>
        <v>2.4999999999999998E-2</v>
      </c>
      <c r="U3589" s="14">
        <f>_xlfn.LET(_xlpm.freq,F3589,_xlpm.size,M3589+1,_xlpm.F,V3589,LOG(1+_xlpm.freq)*LOG(1+_xlpm.size)*_xlpm.F)</f>
        <v>1.1154612739471895E-2</v>
      </c>
      <c r="V3589" s="14">
        <f>_xlfn.LET(_xlpm.a,T3589,_xlpm.b,R3589,2*_xlpm.a*_xlpm.b/(_xlpm.a+_xlpm.b))</f>
        <v>4.7619047619047616E-2</v>
      </c>
      <c r="W3589" s="14">
        <f>_xlfn.LET(_xlpm.p,R3589,_xlpm.q,T3589,LOG(_xlpm.p/_xlpm.q))</f>
        <v>1.3010299956639813</v>
      </c>
      <c r="X3589" s="2"/>
    </row>
    <row r="3590" spans="1:24">
      <c r="A3590" s="1" t="str">
        <f>_xlfn.LET(_xlpm.sep," : ",CONCATENATE(O3590,_xlpm.sep,P3590))</f>
        <v>~liar~ : [ljə]</v>
      </c>
      <c r="B3590" s="1">
        <f>_xlfn.LET(_xlpm.d,$G3590,_xlpm.k,_xlfn.CONCAT(LEFT(TRIM(B$1),1),"*"),COUNTIF(_xlpm.d,_xlpm.k))</f>
        <v>0</v>
      </c>
      <c r="C3590" s="1">
        <f>_xlfn.LET(_xlpm.d,$G3590,_xlpm.k,_xlfn.CONCAT(LEFT(TRIM(C$1),1),"*"),COUNTIF(_xlpm.d,_xlpm.k))</f>
        <v>0</v>
      </c>
      <c r="D3590" s="1">
        <f>_xlfn.LET(_xlpm.d,$G3590,_xlpm.k,_xlfn.CONCAT(LEFT(TRIM(D$1),1),"*"),COUNTIF(_xlpm.d,_xlpm.k))</f>
        <v>0</v>
      </c>
      <c r="E3590" s="1">
        <f>LOG(F3590+1,10)</f>
        <v>0.30102999566398114</v>
      </c>
      <c r="F3590" s="7">
        <v>1</v>
      </c>
      <c r="G3590" s="9" t="s">
        <v>2094</v>
      </c>
      <c r="H3590" s="4">
        <f>F3590/freq.sum.r6e</f>
        <v>4.9701789264413521E-5</v>
      </c>
      <c r="I3590" s="1" t="str">
        <f>_xlfn.LET(_xlpm.sep,":",_xlpm.w,$G3590,LEFT(_xlpm.w,FIND(_xlpm.sep,_xlpm.w)-1))</f>
        <v>ljə</v>
      </c>
      <c r="J3590" s="1" t="str">
        <f>_xlfn.LET(_xlpm.sep,":",_xlpm.w,$G3590,RIGHT(_xlpm.w,LEN(_xlpm.w)-FIND(_xlpm.sep,_xlpm.w)))</f>
        <v>liar</v>
      </c>
      <c r="K3590" s="10">
        <f>_xlfn.LET(_xlpm.w,I3590,LEN(_xlpm.w))</f>
        <v>3</v>
      </c>
      <c r="L3590" s="10">
        <f>_xlfn.LET(_xlpm.w,J3590,LEN(_xlpm.w))</f>
        <v>4</v>
      </c>
      <c r="M3590" s="10">
        <f>_xlfn.LET(_xlpm.a,K3590,_xlpm.b,L3590,MAX(_xlpm.a,_xlpm.b))</f>
        <v>4</v>
      </c>
      <c r="N3590" s="10">
        <f>_xlfn.LET(_xlpm.d,(K3590,L3590),MAX(_xlpm.d)-MIN(_xlpm.d))</f>
        <v>1</v>
      </c>
      <c r="O3590" s="1" t="str">
        <f>_xlfn.LET(_xlpm.sep,":",_xlpm.w,$G3590,_xlfn.CONCAT("~",RIGHT(_xlpm.w,LEN(_xlpm.w)-FIND(_xlpm.sep,_xlpm.w)),"~"))</f>
        <v>~liar~</v>
      </c>
      <c r="P3590" s="1" t="str">
        <f>_xlfn.LET(_xlpm.sep,":",_xlpm.w,$G3590,_xlfn.CONCAT("[",LEFT(_xlpm.w,FIND(_xlpm.sep,_xlpm.w)-1),"]"))</f>
        <v>[ljə]</v>
      </c>
      <c r="Q3590" s="14" cm="1">
        <f t="array" ref="Q3590">SUM(_xlfn._xlws.FILTER($H$2:$H$7117,_xlfn.MAP($O$2:$O$7117,_xlfn.LAMBDA(_xlpm.x,_xlpm.x=$O3590))))</f>
        <v>4.9701789264413521E-5</v>
      </c>
      <c r="R3590" s="14">
        <f>$H3590/Q3590</f>
        <v>1</v>
      </c>
      <c r="S3590" s="14" cm="1">
        <f t="array" ref="S3590">SUM(_xlfn._xlws.FILTER($H$2:$H$7117,_xlfn.MAP($P$2:$P$7117,_xlfn.LAMBDA(_xlpm.x,_xlpm.x=$P3590))))</f>
        <v>9.9403578528827071E-4</v>
      </c>
      <c r="T3590" s="14">
        <f>$H3590/S3590</f>
        <v>4.9999999999999982E-2</v>
      </c>
      <c r="U3590" s="14">
        <f>_xlfn.LET(_xlpm.freq,F3590,_xlpm.size,M3590+1,_xlpm.F,V3590,LOG(1+_xlpm.freq)*LOG(1+_xlpm.size)*_xlpm.F)</f>
        <v>2.2309225478943782E-2</v>
      </c>
      <c r="V3590" s="14">
        <f>_xlfn.LET(_xlpm.a,T3590,_xlpm.b,R3590,2*_xlpm.a*_xlpm.b/(_xlpm.a+_xlpm.b))</f>
        <v>9.5238095238095205E-2</v>
      </c>
      <c r="W3590" s="14">
        <f>_xlfn.LET(_xlpm.p,R3590,_xlpm.q,T3590,LOG(_xlpm.p/_xlpm.q))</f>
        <v>1.3010299956639813</v>
      </c>
      <c r="X3590" s="2"/>
    </row>
    <row r="3591" spans="1:24">
      <c r="A3591" s="1" t="str">
        <f>_xlfn.LET(_xlpm.sep," : ",CONCATENATE(O3591,_xlpm.sep,P3591))</f>
        <v>~liax~ : [ljə]</v>
      </c>
      <c r="B3591" s="1">
        <f>_xlfn.LET(_xlpm.d,$G3591,_xlpm.k,_xlfn.CONCAT(LEFT(TRIM(B$1),1),"*"),COUNTIF(_xlpm.d,_xlpm.k))</f>
        <v>0</v>
      </c>
      <c r="C3591" s="1">
        <f>_xlfn.LET(_xlpm.d,$G3591,_xlpm.k,_xlfn.CONCAT(LEFT(TRIM(C$1),1),"*"),COUNTIF(_xlpm.d,_xlpm.k))</f>
        <v>0</v>
      </c>
      <c r="D3591" s="1">
        <f>_xlfn.LET(_xlpm.d,$G3591,_xlpm.k,_xlfn.CONCAT(LEFT(TRIM(D$1),1),"*"),COUNTIF(_xlpm.d,_xlpm.k))</f>
        <v>0</v>
      </c>
      <c r="E3591" s="1">
        <f>LOG(F3591+1,10)</f>
        <v>0.30102999566398114</v>
      </c>
      <c r="F3591" s="7">
        <v>1</v>
      </c>
      <c r="G3591" s="9" t="s">
        <v>2096</v>
      </c>
      <c r="H3591" s="4">
        <f>F3591/freq.sum.r6e</f>
        <v>4.9701789264413521E-5</v>
      </c>
      <c r="I3591" s="1" t="str">
        <f>_xlfn.LET(_xlpm.sep,":",_xlpm.w,$G3591,LEFT(_xlpm.w,FIND(_xlpm.sep,_xlpm.w)-1))</f>
        <v>ljə</v>
      </c>
      <c r="J3591" s="1" t="str">
        <f>_xlfn.LET(_xlpm.sep,":",_xlpm.w,$G3591,RIGHT(_xlpm.w,LEN(_xlpm.w)-FIND(_xlpm.sep,_xlpm.w)))</f>
        <v>liax</v>
      </c>
      <c r="K3591" s="10">
        <f>_xlfn.LET(_xlpm.w,I3591,LEN(_xlpm.w))</f>
        <v>3</v>
      </c>
      <c r="L3591" s="10">
        <f>_xlfn.LET(_xlpm.w,J3591,LEN(_xlpm.w))</f>
        <v>4</v>
      </c>
      <c r="M3591" s="10">
        <f>_xlfn.LET(_xlpm.a,K3591,_xlpm.b,L3591,MAX(_xlpm.a,_xlpm.b))</f>
        <v>4</v>
      </c>
      <c r="N3591" s="10">
        <f>_xlfn.LET(_xlpm.d,(K3591,L3591),MAX(_xlpm.d)-MIN(_xlpm.d))</f>
        <v>1</v>
      </c>
      <c r="O3591" s="1" t="str">
        <f>_xlfn.LET(_xlpm.sep,":",_xlpm.w,$G3591,_xlfn.CONCAT("~",RIGHT(_xlpm.w,LEN(_xlpm.w)-FIND(_xlpm.sep,_xlpm.w)),"~"))</f>
        <v>~liax~</v>
      </c>
      <c r="P3591" s="1" t="str">
        <f>_xlfn.LET(_xlpm.sep,":",_xlpm.w,$G3591,_xlfn.CONCAT("[",LEFT(_xlpm.w,FIND(_xlpm.sep,_xlpm.w)-1),"]"))</f>
        <v>[ljə]</v>
      </c>
      <c r="Q3591" s="14" cm="1">
        <f t="array" ref="Q3591">SUM(_xlfn._xlws.FILTER($H$2:$H$7117,_xlfn.MAP($O$2:$O$7117,_xlfn.LAMBDA(_xlpm.x,_xlpm.x=$O3591))))</f>
        <v>4.9701789264413521E-5</v>
      </c>
      <c r="R3591" s="14">
        <f>$H3591/Q3591</f>
        <v>1</v>
      </c>
      <c r="S3591" s="14" cm="1">
        <f t="array" ref="S3591">SUM(_xlfn._xlws.FILTER($H$2:$H$7117,_xlfn.MAP($P$2:$P$7117,_xlfn.LAMBDA(_xlpm.x,_xlpm.x=$P3591))))</f>
        <v>9.9403578528827071E-4</v>
      </c>
      <c r="T3591" s="14">
        <f>$H3591/S3591</f>
        <v>4.9999999999999982E-2</v>
      </c>
      <c r="U3591" s="14">
        <f>_xlfn.LET(_xlpm.freq,F3591,_xlpm.size,M3591+1,_xlpm.F,V3591,LOG(1+_xlpm.freq)*LOG(1+_xlpm.size)*_xlpm.F)</f>
        <v>2.2309225478943782E-2</v>
      </c>
      <c r="V3591" s="14">
        <f>_xlfn.LET(_xlpm.a,T3591,_xlpm.b,R3591,2*_xlpm.a*_xlpm.b/(_xlpm.a+_xlpm.b))</f>
        <v>9.5238095238095205E-2</v>
      </c>
      <c r="W3591" s="14">
        <f>_xlfn.LET(_xlpm.p,R3591,_xlpm.q,T3591,LOG(_xlpm.p/_xlpm.q))</f>
        <v>1.3010299956639813</v>
      </c>
      <c r="X3591" s="2"/>
    </row>
    <row r="3592" spans="1:24">
      <c r="A3592" s="1" t="str">
        <f>_xlfn.LET(_xlpm.sep," : ",CONCATENATE(O3592,_xlpm.sep,P3592))</f>
        <v>~luar~ : [ljə]</v>
      </c>
      <c r="B3592" s="1">
        <f>_xlfn.LET(_xlpm.d,$G3592,_xlpm.k,_xlfn.CONCAT(LEFT(TRIM(B$1),1),"*"),COUNTIF(_xlpm.d,_xlpm.k))</f>
        <v>0</v>
      </c>
      <c r="C3592" s="1">
        <f>_xlfn.LET(_xlpm.d,$G3592,_xlpm.k,_xlfn.CONCAT(LEFT(TRIM(C$1),1),"*"),COUNTIF(_xlpm.d,_xlpm.k))</f>
        <v>0</v>
      </c>
      <c r="D3592" s="1">
        <f>_xlfn.LET(_xlpm.d,$G3592,_xlpm.k,_xlfn.CONCAT(LEFT(TRIM(D$1),1),"*"),COUNTIF(_xlpm.d,_xlpm.k))</f>
        <v>0</v>
      </c>
      <c r="E3592" s="1">
        <f>LOG(F3592+1,10)</f>
        <v>0.30102999566398114</v>
      </c>
      <c r="F3592" s="7">
        <v>1</v>
      </c>
      <c r="G3592" s="9" t="s">
        <v>2117</v>
      </c>
      <c r="H3592" s="4">
        <f>F3592/freq.sum.r6e</f>
        <v>4.9701789264413521E-5</v>
      </c>
      <c r="I3592" s="1" t="str">
        <f>_xlfn.LET(_xlpm.sep,":",_xlpm.w,$G3592,LEFT(_xlpm.w,FIND(_xlpm.sep,_xlpm.w)-1))</f>
        <v>ljə</v>
      </c>
      <c r="J3592" s="1" t="str">
        <f>_xlfn.LET(_xlpm.sep,":",_xlpm.w,$G3592,RIGHT(_xlpm.w,LEN(_xlpm.w)-FIND(_xlpm.sep,_xlpm.w)))</f>
        <v>luar</v>
      </c>
      <c r="K3592" s="10">
        <f>_xlfn.LET(_xlpm.w,I3592,LEN(_xlpm.w))</f>
        <v>3</v>
      </c>
      <c r="L3592" s="10">
        <f>_xlfn.LET(_xlpm.w,J3592,LEN(_xlpm.w))</f>
        <v>4</v>
      </c>
      <c r="M3592" s="10">
        <f>_xlfn.LET(_xlpm.a,K3592,_xlpm.b,L3592,MAX(_xlpm.a,_xlpm.b))</f>
        <v>4</v>
      </c>
      <c r="N3592" s="10">
        <f>_xlfn.LET(_xlpm.d,(K3592,L3592),MAX(_xlpm.d)-MIN(_xlpm.d))</f>
        <v>1</v>
      </c>
      <c r="O3592" s="1" t="str">
        <f>_xlfn.LET(_xlpm.sep,":",_xlpm.w,$G3592,_xlfn.CONCAT("~",RIGHT(_xlpm.w,LEN(_xlpm.w)-FIND(_xlpm.sep,_xlpm.w)),"~"))</f>
        <v>~luar~</v>
      </c>
      <c r="P3592" s="1" t="str">
        <f>_xlfn.LET(_xlpm.sep,":",_xlpm.w,$G3592,_xlfn.CONCAT("[",LEFT(_xlpm.w,FIND(_xlpm.sep,_xlpm.w)-1),"]"))</f>
        <v>[ljə]</v>
      </c>
      <c r="Q3592" s="14" cm="1">
        <f t="array" ref="Q3592">SUM(_xlfn._xlws.FILTER($H$2:$H$7117,_xlfn.MAP($O$2:$O$7117,_xlfn.LAMBDA(_xlpm.x,_xlpm.x=$O3592))))</f>
        <v>4.9701789264413521E-5</v>
      </c>
      <c r="R3592" s="14">
        <f>$H3592/Q3592</f>
        <v>1</v>
      </c>
      <c r="S3592" s="14" cm="1">
        <f t="array" ref="S3592">SUM(_xlfn._xlws.FILTER($H$2:$H$7117,_xlfn.MAP($P$2:$P$7117,_xlfn.LAMBDA(_xlpm.x,_xlpm.x=$P3592))))</f>
        <v>9.9403578528827071E-4</v>
      </c>
      <c r="T3592" s="14">
        <f>$H3592/S3592</f>
        <v>4.9999999999999982E-2</v>
      </c>
      <c r="U3592" s="14">
        <f>_xlfn.LET(_xlpm.freq,F3592,_xlpm.size,M3592+1,_xlpm.F,V3592,LOG(1+_xlpm.freq)*LOG(1+_xlpm.size)*_xlpm.F)</f>
        <v>2.2309225478943782E-2</v>
      </c>
      <c r="V3592" s="14">
        <f>_xlfn.LET(_xlpm.a,T3592,_xlpm.b,R3592,2*_xlpm.a*_xlpm.b/(_xlpm.a+_xlpm.b))</f>
        <v>9.5238095238095205E-2</v>
      </c>
      <c r="W3592" s="14">
        <f>_xlfn.LET(_xlpm.p,R3592,_xlpm.q,T3592,LOG(_xlpm.p/_xlpm.q))</f>
        <v>1.3010299956639813</v>
      </c>
      <c r="X3592" s="2"/>
    </row>
    <row r="3593" spans="1:24">
      <c r="A3593" s="1" t="str">
        <f>_xlfn.LET(_xlpm.sep," : ",CONCATENATE(O3593,_xlpm.sep,P3593))</f>
        <v>~luax~ : [ljə]</v>
      </c>
      <c r="B3593" s="1">
        <f>_xlfn.LET(_xlpm.d,$G3593,_xlpm.k,_xlfn.CONCAT(LEFT(TRIM(B$1),1),"*"),COUNTIF(_xlpm.d,_xlpm.k))</f>
        <v>0</v>
      </c>
      <c r="C3593" s="1">
        <f>_xlfn.LET(_xlpm.d,$G3593,_xlpm.k,_xlfn.CONCAT(LEFT(TRIM(C$1),1),"*"),COUNTIF(_xlpm.d,_xlpm.k))</f>
        <v>0</v>
      </c>
      <c r="D3593" s="1">
        <f>_xlfn.LET(_xlpm.d,$G3593,_xlpm.k,_xlfn.CONCAT(LEFT(TRIM(D$1),1),"*"),COUNTIF(_xlpm.d,_xlpm.k))</f>
        <v>0</v>
      </c>
      <c r="E3593" s="1">
        <f>LOG(F3593+1,10)</f>
        <v>0.30102999566398114</v>
      </c>
      <c r="F3593" s="7">
        <v>1</v>
      </c>
      <c r="G3593" s="9" t="s">
        <v>2119</v>
      </c>
      <c r="H3593" s="4">
        <f>F3593/freq.sum.r6e</f>
        <v>4.9701789264413521E-5</v>
      </c>
      <c r="I3593" s="1" t="str">
        <f>_xlfn.LET(_xlpm.sep,":",_xlpm.w,$G3593,LEFT(_xlpm.w,FIND(_xlpm.sep,_xlpm.w)-1))</f>
        <v>ljə</v>
      </c>
      <c r="J3593" s="1" t="str">
        <f>_xlfn.LET(_xlpm.sep,":",_xlpm.w,$G3593,RIGHT(_xlpm.w,LEN(_xlpm.w)-FIND(_xlpm.sep,_xlpm.w)))</f>
        <v>luax</v>
      </c>
      <c r="K3593" s="10">
        <f>_xlfn.LET(_xlpm.w,I3593,LEN(_xlpm.w))</f>
        <v>3</v>
      </c>
      <c r="L3593" s="10">
        <f>_xlfn.LET(_xlpm.w,J3593,LEN(_xlpm.w))</f>
        <v>4</v>
      </c>
      <c r="M3593" s="10">
        <f>_xlfn.LET(_xlpm.a,K3593,_xlpm.b,L3593,MAX(_xlpm.a,_xlpm.b))</f>
        <v>4</v>
      </c>
      <c r="N3593" s="10">
        <f>_xlfn.LET(_xlpm.d,(K3593,L3593),MAX(_xlpm.d)-MIN(_xlpm.d))</f>
        <v>1</v>
      </c>
      <c r="O3593" s="1" t="str">
        <f>_xlfn.LET(_xlpm.sep,":",_xlpm.w,$G3593,_xlfn.CONCAT("~",RIGHT(_xlpm.w,LEN(_xlpm.w)-FIND(_xlpm.sep,_xlpm.w)),"~"))</f>
        <v>~luax~</v>
      </c>
      <c r="P3593" s="1" t="str">
        <f>_xlfn.LET(_xlpm.sep,":",_xlpm.w,$G3593,_xlfn.CONCAT("[",LEFT(_xlpm.w,FIND(_xlpm.sep,_xlpm.w)-1),"]"))</f>
        <v>[ljə]</v>
      </c>
      <c r="Q3593" s="14" cm="1">
        <f t="array" ref="Q3593">SUM(_xlfn._xlws.FILTER($H$2:$H$7117,_xlfn.MAP($O$2:$O$7117,_xlfn.LAMBDA(_xlpm.x,_xlpm.x=$O3593))))</f>
        <v>4.9701789264413521E-5</v>
      </c>
      <c r="R3593" s="14">
        <f>$H3593/Q3593</f>
        <v>1</v>
      </c>
      <c r="S3593" s="14" cm="1">
        <f t="array" ref="S3593">SUM(_xlfn._xlws.FILTER($H$2:$H$7117,_xlfn.MAP($P$2:$P$7117,_xlfn.LAMBDA(_xlpm.x,_xlpm.x=$P3593))))</f>
        <v>9.9403578528827071E-4</v>
      </c>
      <c r="T3593" s="14">
        <f>$H3593/S3593</f>
        <v>4.9999999999999982E-2</v>
      </c>
      <c r="U3593" s="14">
        <f>_xlfn.LET(_xlpm.freq,F3593,_xlpm.size,M3593+1,_xlpm.F,V3593,LOG(1+_xlpm.freq)*LOG(1+_xlpm.size)*_xlpm.F)</f>
        <v>2.2309225478943782E-2</v>
      </c>
      <c r="V3593" s="14">
        <f>_xlfn.LET(_xlpm.a,T3593,_xlpm.b,R3593,2*_xlpm.a*_xlpm.b/(_xlpm.a+_xlpm.b))</f>
        <v>9.5238095238095205E-2</v>
      </c>
      <c r="W3593" s="14">
        <f>_xlfn.LET(_xlpm.p,R3593,_xlpm.q,T3593,LOG(_xlpm.p/_xlpm.q))</f>
        <v>1.3010299956639813</v>
      </c>
      <c r="X3593" s="2"/>
    </row>
    <row r="3594" spans="1:24">
      <c r="A3594" s="1" t="str">
        <f>_xlfn.LET(_xlpm.sep," : ",CONCATENATE(O3594,_xlpm.sep,P3594))</f>
        <v>~rvar~ : [ɹvə]</v>
      </c>
      <c r="B3594" s="1">
        <f>_xlfn.LET(_xlpm.d,$G3594,_xlpm.k,_xlfn.CONCAT(LEFT(TRIM(B$1),1),"*"),COUNTIF(_xlpm.d,_xlpm.k))</f>
        <v>1</v>
      </c>
      <c r="C3594" s="1">
        <f>_xlfn.LET(_xlpm.d,$G3594,_xlpm.k,_xlfn.CONCAT(LEFT(TRIM(C$1),1),"*"),COUNTIF(_xlpm.d,_xlpm.k))</f>
        <v>0</v>
      </c>
      <c r="D3594" s="1">
        <f>_xlfn.LET(_xlpm.d,$G3594,_xlpm.k,_xlfn.CONCAT(LEFT(TRIM(D$1),1),"*"),COUNTIF(_xlpm.d,_xlpm.k))</f>
        <v>0</v>
      </c>
      <c r="E3594" s="1">
        <f>LOG(F3594+1,10)</f>
        <v>0.30102999566398114</v>
      </c>
      <c r="F3594" s="7">
        <v>1</v>
      </c>
      <c r="G3594" s="9" t="s">
        <v>6432</v>
      </c>
      <c r="H3594" s="4">
        <f>F3594/freq.sum.r6e</f>
        <v>4.9701789264413521E-5</v>
      </c>
      <c r="I3594" s="1" t="str">
        <f>_xlfn.LET(_xlpm.sep,":",_xlpm.w,$G3594,LEFT(_xlpm.w,FIND(_xlpm.sep,_xlpm.w)-1))</f>
        <v>ɹvə</v>
      </c>
      <c r="J3594" s="1" t="str">
        <f>_xlfn.LET(_xlpm.sep,":",_xlpm.w,$G3594,RIGHT(_xlpm.w,LEN(_xlpm.w)-FIND(_xlpm.sep,_xlpm.w)))</f>
        <v>rvar</v>
      </c>
      <c r="K3594" s="10">
        <f>_xlfn.LET(_xlpm.w,I3594,LEN(_xlpm.w))</f>
        <v>3</v>
      </c>
      <c r="L3594" s="10">
        <f>_xlfn.LET(_xlpm.w,J3594,LEN(_xlpm.w))</f>
        <v>4</v>
      </c>
      <c r="M3594" s="10">
        <f>_xlfn.LET(_xlpm.a,K3594,_xlpm.b,L3594,MAX(_xlpm.a,_xlpm.b))</f>
        <v>4</v>
      </c>
      <c r="N3594" s="10">
        <f>_xlfn.LET(_xlpm.d,(K3594,L3594),MAX(_xlpm.d)-MIN(_xlpm.d))</f>
        <v>1</v>
      </c>
      <c r="O3594" s="1" t="str">
        <f>_xlfn.LET(_xlpm.sep,":",_xlpm.w,$G3594,_xlfn.CONCAT("~",RIGHT(_xlpm.w,LEN(_xlpm.w)-FIND(_xlpm.sep,_xlpm.w)),"~"))</f>
        <v>~rvar~</v>
      </c>
      <c r="P3594" s="1" t="str">
        <f>_xlfn.LET(_xlpm.sep,":",_xlpm.w,$G3594,_xlfn.CONCAT("[",LEFT(_xlpm.w,FIND(_xlpm.sep,_xlpm.w)-1),"]"))</f>
        <v>[ɹvə]</v>
      </c>
      <c r="Q3594" s="14" cm="1">
        <f t="array" ref="Q3594">SUM(_xlfn._xlws.FILTER($H$2:$H$7117,_xlfn.MAP($O$2:$O$7117,_xlfn.LAMBDA(_xlpm.x,_xlpm.x=$O3594))))</f>
        <v>4.9701789264413521E-5</v>
      </c>
      <c r="R3594" s="14">
        <f>$H3594/Q3594</f>
        <v>1</v>
      </c>
      <c r="S3594" s="14" cm="1">
        <f t="array" ref="S3594">SUM(_xlfn._xlws.FILTER($H$2:$H$7117,_xlfn.MAP($P$2:$P$7117,_xlfn.LAMBDA(_xlpm.x,_xlpm.x=$P3594))))</f>
        <v>9.9403578528827093E-4</v>
      </c>
      <c r="T3594" s="14">
        <f>$H3594/S3594</f>
        <v>4.9999999999999975E-2</v>
      </c>
      <c r="U3594" s="14">
        <f>_xlfn.LET(_xlpm.freq,F3594,_xlpm.size,M3594+1,_xlpm.F,V3594,LOG(1+_xlpm.freq)*LOG(1+_xlpm.size)*_xlpm.F)</f>
        <v>2.2309225478943779E-2</v>
      </c>
      <c r="V3594" s="14">
        <f>_xlfn.LET(_xlpm.a,T3594,_xlpm.b,R3594,2*_xlpm.a*_xlpm.b/(_xlpm.a+_xlpm.b))</f>
        <v>9.5238095238095191E-2</v>
      </c>
      <c r="W3594" s="14">
        <f>_xlfn.LET(_xlpm.p,R3594,_xlpm.q,T3594,LOG(_xlpm.p/_xlpm.q))</f>
        <v>1.3010299956639815</v>
      </c>
      <c r="X3594" s="2"/>
    </row>
    <row r="3595" spans="1:24">
      <c r="A3595" s="1" t="str">
        <f>_xlfn.LET(_xlpm.sep," : ",CONCATENATE(O3595,_xlpm.sep,P3595))</f>
        <v>~rvax~ : [ɹvə]</v>
      </c>
      <c r="B3595" s="1">
        <f>_xlfn.LET(_xlpm.d,$G3595,_xlpm.k,_xlfn.CONCAT(LEFT(TRIM(B$1),1),"*"),COUNTIF(_xlpm.d,_xlpm.k))</f>
        <v>1</v>
      </c>
      <c r="C3595" s="1">
        <f>_xlfn.LET(_xlpm.d,$G3595,_xlpm.k,_xlfn.CONCAT(LEFT(TRIM(C$1),1),"*"),COUNTIF(_xlpm.d,_xlpm.k))</f>
        <v>0</v>
      </c>
      <c r="D3595" s="1">
        <f>_xlfn.LET(_xlpm.d,$G3595,_xlpm.k,_xlfn.CONCAT(LEFT(TRIM(D$1),1),"*"),COUNTIF(_xlpm.d,_xlpm.k))</f>
        <v>0</v>
      </c>
      <c r="E3595" s="1">
        <f>LOG(F3595+1,10)</f>
        <v>0.30102999566398114</v>
      </c>
      <c r="F3595" s="7">
        <v>1</v>
      </c>
      <c r="G3595" s="9" t="s">
        <v>6435</v>
      </c>
      <c r="H3595" s="4">
        <f>F3595/freq.sum.r6e</f>
        <v>4.9701789264413521E-5</v>
      </c>
      <c r="I3595" s="1" t="str">
        <f>_xlfn.LET(_xlpm.sep,":",_xlpm.w,$G3595,LEFT(_xlpm.w,FIND(_xlpm.sep,_xlpm.w)-1))</f>
        <v>ɹvə</v>
      </c>
      <c r="J3595" s="1" t="str">
        <f>_xlfn.LET(_xlpm.sep,":",_xlpm.w,$G3595,RIGHT(_xlpm.w,LEN(_xlpm.w)-FIND(_xlpm.sep,_xlpm.w)))</f>
        <v>rvax</v>
      </c>
      <c r="K3595" s="10">
        <f>_xlfn.LET(_xlpm.w,I3595,LEN(_xlpm.w))</f>
        <v>3</v>
      </c>
      <c r="L3595" s="10">
        <f>_xlfn.LET(_xlpm.w,J3595,LEN(_xlpm.w))</f>
        <v>4</v>
      </c>
      <c r="M3595" s="10">
        <f>_xlfn.LET(_xlpm.a,K3595,_xlpm.b,L3595,MAX(_xlpm.a,_xlpm.b))</f>
        <v>4</v>
      </c>
      <c r="N3595" s="10">
        <f>_xlfn.LET(_xlpm.d,(K3595,L3595),MAX(_xlpm.d)-MIN(_xlpm.d))</f>
        <v>1</v>
      </c>
      <c r="O3595" s="1" t="str">
        <f>_xlfn.LET(_xlpm.sep,":",_xlpm.w,$G3595,_xlfn.CONCAT("~",RIGHT(_xlpm.w,LEN(_xlpm.w)-FIND(_xlpm.sep,_xlpm.w)),"~"))</f>
        <v>~rvax~</v>
      </c>
      <c r="P3595" s="1" t="str">
        <f>_xlfn.LET(_xlpm.sep,":",_xlpm.w,$G3595,_xlfn.CONCAT("[",LEFT(_xlpm.w,FIND(_xlpm.sep,_xlpm.w)-1),"]"))</f>
        <v>[ɹvə]</v>
      </c>
      <c r="Q3595" s="14" cm="1">
        <f t="array" ref="Q3595">SUM(_xlfn._xlws.FILTER($H$2:$H$7111,_xlfn.MAP($O$2:$O$7111,_xlfn.LAMBDA(_xlpm.x,_xlpm.x=$O3595))))</f>
        <v>4.9701789264413521E-5</v>
      </c>
      <c r="R3595" s="14">
        <f>$H3595/Q3595</f>
        <v>1</v>
      </c>
      <c r="S3595" s="14" cm="1">
        <f t="array" ref="S3595">SUM(_xlfn._xlws.FILTER($H$2:$H$7111,_xlfn.MAP($P$2:$P$7111,_xlfn.LAMBDA(_xlpm.x,_xlpm.x=$P3595))))</f>
        <v>9.9403578528827093E-4</v>
      </c>
      <c r="T3595" s="14">
        <f>$H3595/S3595</f>
        <v>4.9999999999999975E-2</v>
      </c>
      <c r="U3595" s="14">
        <f>_xlfn.LET(_xlpm.freq,F3595,_xlpm.size,M3595+1,_xlpm.F,V3595,LOG(1+_xlpm.freq)*LOG(1+_xlpm.size)*_xlpm.F)</f>
        <v>2.2309225478943779E-2</v>
      </c>
      <c r="V3595" s="14">
        <f>_xlfn.LET(_xlpm.a,T3595,_xlpm.b,R3595,2*_xlpm.a*_xlpm.b/(_xlpm.a+_xlpm.b))</f>
        <v>9.5238095238095191E-2</v>
      </c>
      <c r="W3595" s="14">
        <f>_xlfn.LET(_xlpm.p,R3595,_xlpm.q,T3595,LOG(_xlpm.p/_xlpm.q))</f>
        <v>1.3010299956639815</v>
      </c>
      <c r="X3595" s="2"/>
    </row>
    <row r="3596" spans="1:24">
      <c r="A3596" s="1" t="str">
        <f>_xlfn.LET(_xlpm.sep," : ",CONCATENATE(O3596,_xlpm.sep,P3596))</f>
        <v>~rver~ : [ɹvə]</v>
      </c>
      <c r="B3596" s="1">
        <f>_xlfn.LET(_xlpm.d,$G3596,_xlpm.k,_xlfn.CONCAT(LEFT(TRIM(B$1),1),"*"),COUNTIF(_xlpm.d,_xlpm.k))</f>
        <v>1</v>
      </c>
      <c r="C3596" s="1">
        <f>_xlfn.LET(_xlpm.d,$G3596,_xlpm.k,_xlfn.CONCAT(LEFT(TRIM(C$1),1),"*"),COUNTIF(_xlpm.d,_xlpm.k))</f>
        <v>0</v>
      </c>
      <c r="D3596" s="1">
        <f>_xlfn.LET(_xlpm.d,$G3596,_xlpm.k,_xlfn.CONCAT(LEFT(TRIM(D$1),1),"*"),COUNTIF(_xlpm.d,_xlpm.k))</f>
        <v>0</v>
      </c>
      <c r="E3596" s="1">
        <f>LOG(F3596+1,10)</f>
        <v>0.30102999566398114</v>
      </c>
      <c r="F3596" s="7">
        <v>1</v>
      </c>
      <c r="G3596" s="9" t="s">
        <v>6437</v>
      </c>
      <c r="H3596" s="4">
        <f>F3596/freq.sum.r6e</f>
        <v>4.9701789264413521E-5</v>
      </c>
      <c r="I3596" s="1" t="str">
        <f>_xlfn.LET(_xlpm.sep,":",_xlpm.w,$G3596,LEFT(_xlpm.w,FIND(_xlpm.sep,_xlpm.w)-1))</f>
        <v>ɹvə</v>
      </c>
      <c r="J3596" s="1" t="str">
        <f>_xlfn.LET(_xlpm.sep,":",_xlpm.w,$G3596,RIGHT(_xlpm.w,LEN(_xlpm.w)-FIND(_xlpm.sep,_xlpm.w)))</f>
        <v>rver</v>
      </c>
      <c r="K3596" s="10">
        <f>_xlfn.LET(_xlpm.w,I3596,LEN(_xlpm.w))</f>
        <v>3</v>
      </c>
      <c r="L3596" s="10">
        <f>_xlfn.LET(_xlpm.w,J3596,LEN(_xlpm.w))</f>
        <v>4</v>
      </c>
      <c r="M3596" s="10">
        <f>_xlfn.LET(_xlpm.a,K3596,_xlpm.b,L3596,MAX(_xlpm.a,_xlpm.b))</f>
        <v>4</v>
      </c>
      <c r="N3596" s="10">
        <f>_xlfn.LET(_xlpm.d,(K3596,L3596),MAX(_xlpm.d)-MIN(_xlpm.d))</f>
        <v>1</v>
      </c>
      <c r="O3596" s="1" t="str">
        <f>_xlfn.LET(_xlpm.sep,":",_xlpm.w,$G3596,_xlfn.CONCAT("~",RIGHT(_xlpm.w,LEN(_xlpm.w)-FIND(_xlpm.sep,_xlpm.w)),"~"))</f>
        <v>~rver~</v>
      </c>
      <c r="P3596" s="1" t="str">
        <f>_xlfn.LET(_xlpm.sep,":",_xlpm.w,$G3596,_xlfn.CONCAT("[",LEFT(_xlpm.w,FIND(_xlpm.sep,_xlpm.w)-1),"]"))</f>
        <v>[ɹvə]</v>
      </c>
      <c r="Q3596" s="14" cm="1">
        <f t="array" ref="Q3596">SUM(_xlfn._xlws.FILTER($H$2:$H$7111,_xlfn.MAP($O$2:$O$7111,_xlfn.LAMBDA(_xlpm.x,_xlpm.x=$O3596))))</f>
        <v>4.9701789264413521E-5</v>
      </c>
      <c r="R3596" s="14">
        <f>$H3596/Q3596</f>
        <v>1</v>
      </c>
      <c r="S3596" s="14" cm="1">
        <f t="array" ref="S3596">SUM(_xlfn._xlws.FILTER($H$2:$H$7111,_xlfn.MAP($P$2:$P$7111,_xlfn.LAMBDA(_xlpm.x,_xlpm.x=$P3596))))</f>
        <v>9.9403578528827093E-4</v>
      </c>
      <c r="T3596" s="14">
        <f>$H3596/S3596</f>
        <v>4.9999999999999975E-2</v>
      </c>
      <c r="U3596" s="14">
        <f>_xlfn.LET(_xlpm.freq,F3596,_xlpm.size,M3596+1,_xlpm.F,V3596,LOG(1+_xlpm.freq)*LOG(1+_xlpm.size)*_xlpm.F)</f>
        <v>2.2309225478943779E-2</v>
      </c>
      <c r="V3596" s="14">
        <f>_xlfn.LET(_xlpm.a,T3596,_xlpm.b,R3596,2*_xlpm.a*_xlpm.b/(_xlpm.a+_xlpm.b))</f>
        <v>9.5238095238095191E-2</v>
      </c>
      <c r="W3596" s="14">
        <f>_xlfn.LET(_xlpm.p,R3596,_xlpm.q,T3596,LOG(_xlpm.p/_xlpm.q))</f>
        <v>1.3010299956639815</v>
      </c>
      <c r="X3596" s="2"/>
    </row>
    <row r="3597" spans="1:24">
      <c r="A3597" s="1" t="str">
        <f>_xlfn.LET(_xlpm.sep," : ",CONCATENATE(O3597,_xlpm.sep,P3597))</f>
        <v>~rvex~ : [ɹvə]</v>
      </c>
      <c r="B3597" s="1">
        <f>_xlfn.LET(_xlpm.d,$G3597,_xlpm.k,_xlfn.CONCAT(LEFT(TRIM(B$1),1),"*"),COUNTIF(_xlpm.d,_xlpm.k))</f>
        <v>1</v>
      </c>
      <c r="C3597" s="1">
        <f>_xlfn.LET(_xlpm.d,$G3597,_xlpm.k,_xlfn.CONCAT(LEFT(TRIM(C$1),1),"*"),COUNTIF(_xlpm.d,_xlpm.k))</f>
        <v>0</v>
      </c>
      <c r="D3597" s="1">
        <f>_xlfn.LET(_xlpm.d,$G3597,_xlpm.k,_xlfn.CONCAT(LEFT(TRIM(D$1),1),"*"),COUNTIF(_xlpm.d,_xlpm.k))</f>
        <v>0</v>
      </c>
      <c r="E3597" s="1">
        <f>LOG(F3597+1,10)</f>
        <v>0.30102999566398114</v>
      </c>
      <c r="F3597" s="7">
        <v>1</v>
      </c>
      <c r="G3597" s="9" t="s">
        <v>6439</v>
      </c>
      <c r="H3597" s="4">
        <f>F3597/freq.sum.r6e</f>
        <v>4.9701789264413521E-5</v>
      </c>
      <c r="I3597" s="4" t="str">
        <f>_xlfn.LET(_xlpm.sep,":",_xlpm.w,$G3597,LEFT(_xlpm.w,FIND(_xlpm.sep,_xlpm.w)-1))</f>
        <v>ɹvə</v>
      </c>
      <c r="J3597" s="4" t="str">
        <f>_xlfn.LET(_xlpm.sep,":",_xlpm.w,$G3597,RIGHT(_xlpm.w,LEN(_xlpm.w)-FIND(_xlpm.sep,_xlpm.w)))</f>
        <v>rvex</v>
      </c>
      <c r="K3597" s="10">
        <f>_xlfn.LET(_xlpm.w,I3597,LEN(_xlpm.w))</f>
        <v>3</v>
      </c>
      <c r="L3597" s="10">
        <f>_xlfn.LET(_xlpm.w,J3597,LEN(_xlpm.w))</f>
        <v>4</v>
      </c>
      <c r="M3597" s="10">
        <f>_xlfn.LET(_xlpm.a,K3597,_xlpm.b,L3597,MAX(_xlpm.a,_xlpm.b))</f>
        <v>4</v>
      </c>
      <c r="N3597" s="10">
        <f>_xlfn.LET(_xlpm.d,(K3597,L3597),MAX(_xlpm.d)-MIN(_xlpm.d))</f>
        <v>1</v>
      </c>
      <c r="O3597" s="1" t="str">
        <f>_xlfn.LET(_xlpm.sep,":",_xlpm.w,$G3597,_xlfn.CONCAT("~",RIGHT(_xlpm.w,LEN(_xlpm.w)-FIND(_xlpm.sep,_xlpm.w)),"~"))</f>
        <v>~rvex~</v>
      </c>
      <c r="P3597" s="1" t="str">
        <f>_xlfn.LET(_xlpm.sep,":",_xlpm.w,$G3597,_xlfn.CONCAT("[",LEFT(_xlpm.w,FIND(_xlpm.sep,_xlpm.w)-1),"]"))</f>
        <v>[ɹvə]</v>
      </c>
      <c r="Q3597" s="14" cm="1">
        <f t="array" ref="Q3597">SUM(_xlfn._xlws.FILTER($H$2:$H$7109,_xlfn.MAP($O$2:$O$7109,_xlfn.LAMBDA(_xlpm.x,_xlpm.x=$O3597))))</f>
        <v>4.9701789264413521E-5</v>
      </c>
      <c r="R3597" s="14">
        <f>$H3597/Q3597</f>
        <v>1</v>
      </c>
      <c r="S3597" s="14" cm="1">
        <f t="array" ref="S3597">SUM(_xlfn._xlws.FILTER($H$2:$H$7109,_xlfn.MAP($P$2:$P$7109,_xlfn.LAMBDA(_xlpm.x,_xlpm.x=$P3597))))</f>
        <v>9.9403578528827093E-4</v>
      </c>
      <c r="T3597" s="14">
        <f>$H3597/S3597</f>
        <v>4.9999999999999975E-2</v>
      </c>
      <c r="U3597" s="14">
        <f>_xlfn.LET(_xlpm.freq,F3597,_xlpm.size,M3597+1,_xlpm.F,V3597,LOG(1+_xlpm.freq)*LOG(1+_xlpm.size)*_xlpm.F)</f>
        <v>2.2309225478943779E-2</v>
      </c>
      <c r="V3597" s="14">
        <f>_xlfn.LET(_xlpm.a,T3597,_xlpm.b,R3597,2*_xlpm.a*_xlpm.b/(_xlpm.a+_xlpm.b))</f>
        <v>9.5238095238095191E-2</v>
      </c>
      <c r="W3597" s="14">
        <f>_xlfn.LET(_xlpm.p,R3597,_xlpm.q,T3597,LOG(_xlpm.p/_xlpm.q))</f>
        <v>1.3010299956639815</v>
      </c>
      <c r="X3597" s="2"/>
    </row>
    <row r="3598" spans="1:24">
      <c r="A3598" s="1" t="str">
        <f>_xlfn.LET(_xlpm.sep," : ",CONCATENATE(O3598,_xlpm.sep,P3598))</f>
        <v>~rvir~ : [ɹvə]</v>
      </c>
      <c r="B3598" s="1">
        <f>_xlfn.LET(_xlpm.d,$G3598,_xlpm.k,_xlfn.CONCAT(LEFT(TRIM(B$1),1),"*"),COUNTIF(_xlpm.d,_xlpm.k))</f>
        <v>1</v>
      </c>
      <c r="C3598" s="1">
        <f>_xlfn.LET(_xlpm.d,$G3598,_xlpm.k,_xlfn.CONCAT(LEFT(TRIM(C$1),1),"*"),COUNTIF(_xlpm.d,_xlpm.k))</f>
        <v>0</v>
      </c>
      <c r="D3598" s="1">
        <f>_xlfn.LET(_xlpm.d,$G3598,_xlpm.k,_xlfn.CONCAT(LEFT(TRIM(D$1),1),"*"),COUNTIF(_xlpm.d,_xlpm.k))</f>
        <v>0</v>
      </c>
      <c r="E3598" s="1">
        <f>LOG(F3598+1,10)</f>
        <v>0.30102999566398114</v>
      </c>
      <c r="F3598" s="7">
        <v>1</v>
      </c>
      <c r="G3598" s="9" t="s">
        <v>6441</v>
      </c>
      <c r="H3598" s="4">
        <f>F3598/freq.sum.r6e</f>
        <v>4.9701789264413521E-5</v>
      </c>
      <c r="I3598" s="1" t="str">
        <f>_xlfn.LET(_xlpm.sep,":",_xlpm.w,$G3598,LEFT(_xlpm.w,FIND(_xlpm.sep,_xlpm.w)-1))</f>
        <v>ɹvə</v>
      </c>
      <c r="J3598" s="1" t="str">
        <f>_xlfn.LET(_xlpm.sep,":",_xlpm.w,$G3598,RIGHT(_xlpm.w,LEN(_xlpm.w)-FIND(_xlpm.sep,_xlpm.w)))</f>
        <v>rvir</v>
      </c>
      <c r="K3598" s="10">
        <f>_xlfn.LET(_xlpm.w,I3598,LEN(_xlpm.w))</f>
        <v>3</v>
      </c>
      <c r="L3598" s="10">
        <f>_xlfn.LET(_xlpm.w,J3598,LEN(_xlpm.w))</f>
        <v>4</v>
      </c>
      <c r="M3598" s="10">
        <f>_xlfn.LET(_xlpm.a,K3598,_xlpm.b,L3598,MAX(_xlpm.a,_xlpm.b))</f>
        <v>4</v>
      </c>
      <c r="N3598" s="10">
        <f>_xlfn.LET(_xlpm.d,(K3598,L3598),MAX(_xlpm.d)-MIN(_xlpm.d))</f>
        <v>1</v>
      </c>
      <c r="O3598" s="1" t="str">
        <f>_xlfn.LET(_xlpm.sep,":",_xlpm.w,$G3598,_xlfn.CONCAT("~",RIGHT(_xlpm.w,LEN(_xlpm.w)-FIND(_xlpm.sep,_xlpm.w)),"~"))</f>
        <v>~rvir~</v>
      </c>
      <c r="P3598" s="1" t="str">
        <f>_xlfn.LET(_xlpm.sep,":",_xlpm.w,$G3598,_xlfn.CONCAT("[",LEFT(_xlpm.w,FIND(_xlpm.sep,_xlpm.w)-1),"]"))</f>
        <v>[ɹvə]</v>
      </c>
      <c r="Q3598" s="14" cm="1">
        <f t="array" ref="Q3598">SUM(_xlfn._xlws.FILTER($H$2:$H$7111,_xlfn.MAP($O$2:$O$7111,_xlfn.LAMBDA(_xlpm.x,_xlpm.x=$O3598))))</f>
        <v>4.9701789264413521E-5</v>
      </c>
      <c r="R3598" s="14">
        <f>$H3598/Q3598</f>
        <v>1</v>
      </c>
      <c r="S3598" s="14" cm="1">
        <f t="array" ref="S3598">SUM(_xlfn._xlws.FILTER($H$2:$H$7111,_xlfn.MAP($P$2:$P$7111,_xlfn.LAMBDA(_xlpm.x,_xlpm.x=$P3598))))</f>
        <v>9.9403578528827093E-4</v>
      </c>
      <c r="T3598" s="14">
        <f>$H3598/S3598</f>
        <v>4.9999999999999975E-2</v>
      </c>
      <c r="U3598" s="14">
        <f>_xlfn.LET(_xlpm.freq,F3598,_xlpm.size,M3598+1,_xlpm.F,V3598,LOG(1+_xlpm.freq)*LOG(1+_xlpm.size)*_xlpm.F)</f>
        <v>2.2309225478943779E-2</v>
      </c>
      <c r="V3598" s="14">
        <f>_xlfn.LET(_xlpm.a,T3598,_xlpm.b,R3598,2*_xlpm.a*_xlpm.b/(_xlpm.a+_xlpm.b))</f>
        <v>9.5238095238095191E-2</v>
      </c>
      <c r="W3598" s="14">
        <f>_xlfn.LET(_xlpm.p,R3598,_xlpm.q,T3598,LOG(_xlpm.p/_xlpm.q))</f>
        <v>1.3010299956639815</v>
      </c>
      <c r="X3598" s="2"/>
    </row>
    <row r="3599" spans="1:24">
      <c r="A3599" s="1" t="str">
        <f>_xlfn.LET(_xlpm.sep," : ",CONCATENATE(O3599,_xlpm.sep,P3599))</f>
        <v>~rvix~ : [ɹvə]</v>
      </c>
      <c r="B3599" s="1">
        <f>_xlfn.LET(_xlpm.d,$G3599,_xlpm.k,_xlfn.CONCAT(LEFT(TRIM(B$1),1),"*"),COUNTIF(_xlpm.d,_xlpm.k))</f>
        <v>1</v>
      </c>
      <c r="C3599" s="1">
        <f>_xlfn.LET(_xlpm.d,$G3599,_xlpm.k,_xlfn.CONCAT(LEFT(TRIM(C$1),1),"*"),COUNTIF(_xlpm.d,_xlpm.k))</f>
        <v>0</v>
      </c>
      <c r="D3599" s="1">
        <f>_xlfn.LET(_xlpm.d,$G3599,_xlpm.k,_xlfn.CONCAT(LEFT(TRIM(D$1),1),"*"),COUNTIF(_xlpm.d,_xlpm.k))</f>
        <v>0</v>
      </c>
      <c r="E3599" s="1">
        <f>LOG(F3599+1,10)</f>
        <v>0.30102999566398114</v>
      </c>
      <c r="F3599" s="7">
        <v>1</v>
      </c>
      <c r="G3599" s="9" t="s">
        <v>6443</v>
      </c>
      <c r="H3599" s="4">
        <f>F3599/freq.sum.r6e</f>
        <v>4.9701789264413521E-5</v>
      </c>
      <c r="I3599" s="1" t="str">
        <f>_xlfn.LET(_xlpm.sep,":",_xlpm.w,$G3599,LEFT(_xlpm.w,FIND(_xlpm.sep,_xlpm.w)-1))</f>
        <v>ɹvə</v>
      </c>
      <c r="J3599" s="1" t="str">
        <f>_xlfn.LET(_xlpm.sep,":",_xlpm.w,$G3599,RIGHT(_xlpm.w,LEN(_xlpm.w)-FIND(_xlpm.sep,_xlpm.w)))</f>
        <v>rvix</v>
      </c>
      <c r="K3599" s="10">
        <f>_xlfn.LET(_xlpm.w,I3599,LEN(_xlpm.w))</f>
        <v>3</v>
      </c>
      <c r="L3599" s="10">
        <f>_xlfn.LET(_xlpm.w,J3599,LEN(_xlpm.w))</f>
        <v>4</v>
      </c>
      <c r="M3599" s="10">
        <f>_xlfn.LET(_xlpm.a,K3599,_xlpm.b,L3599,MAX(_xlpm.a,_xlpm.b))</f>
        <v>4</v>
      </c>
      <c r="N3599" s="10">
        <f>_xlfn.LET(_xlpm.d,(K3599,L3599),MAX(_xlpm.d)-MIN(_xlpm.d))</f>
        <v>1</v>
      </c>
      <c r="O3599" s="1" t="str">
        <f>_xlfn.LET(_xlpm.sep,":",_xlpm.w,$G3599,_xlfn.CONCAT("~",RIGHT(_xlpm.w,LEN(_xlpm.w)-FIND(_xlpm.sep,_xlpm.w)),"~"))</f>
        <v>~rvix~</v>
      </c>
      <c r="P3599" s="1" t="str">
        <f>_xlfn.LET(_xlpm.sep,":",_xlpm.w,$G3599,_xlfn.CONCAT("[",LEFT(_xlpm.w,FIND(_xlpm.sep,_xlpm.w)-1),"]"))</f>
        <v>[ɹvə]</v>
      </c>
      <c r="Q3599" s="14" cm="1">
        <f t="array" ref="Q3599">SUM(_xlfn._xlws.FILTER($H$2:$H$7111,_xlfn.MAP($O$2:$O$7111,_xlfn.LAMBDA(_xlpm.x,_xlpm.x=$O3599))))</f>
        <v>4.9701789264413521E-5</v>
      </c>
      <c r="R3599" s="14">
        <f>$H3599/Q3599</f>
        <v>1</v>
      </c>
      <c r="S3599" s="14" cm="1">
        <f t="array" ref="S3599">SUM(_xlfn._xlws.FILTER($H$2:$H$7111,_xlfn.MAP($P$2:$P$7111,_xlfn.LAMBDA(_xlpm.x,_xlpm.x=$P3599))))</f>
        <v>9.9403578528827093E-4</v>
      </c>
      <c r="T3599" s="14">
        <f>$H3599/S3599</f>
        <v>4.9999999999999975E-2</v>
      </c>
      <c r="U3599" s="14">
        <f>_xlfn.LET(_xlpm.freq,F3599,_xlpm.size,M3599+1,_xlpm.F,V3599,LOG(1+_xlpm.freq)*LOG(1+_xlpm.size)*_xlpm.F)</f>
        <v>2.2309225478943779E-2</v>
      </c>
      <c r="V3599" s="14">
        <f>_xlfn.LET(_xlpm.a,T3599,_xlpm.b,R3599,2*_xlpm.a*_xlpm.b/(_xlpm.a+_xlpm.b))</f>
        <v>9.5238095238095191E-2</v>
      </c>
      <c r="W3599" s="14">
        <f>_xlfn.LET(_xlpm.p,R3599,_xlpm.q,T3599,LOG(_xlpm.p/_xlpm.q))</f>
        <v>1.3010299956639815</v>
      </c>
      <c r="X3599" s="2"/>
    </row>
    <row r="3600" spans="1:24">
      <c r="A3600" s="1" t="str">
        <f>_xlfn.LET(_xlpm.sep," : ",CONCATENATE(O3600,_xlpm.sep,P3600))</f>
        <v>~jear~ : [dʒɛ]</v>
      </c>
      <c r="B3600" s="1">
        <f>_xlfn.LET(_xlpm.d,$G3600,_xlpm.k,_xlfn.CONCAT(LEFT(TRIM(B$1),1),"*"),COUNTIF(_xlpm.d,_xlpm.k))</f>
        <v>0</v>
      </c>
      <c r="C3600" s="1">
        <f>_xlfn.LET(_xlpm.d,$G3600,_xlpm.k,_xlfn.CONCAT(LEFT(TRIM(C$1),1),"*"),COUNTIF(_xlpm.d,_xlpm.k))</f>
        <v>0</v>
      </c>
      <c r="D3600" s="1">
        <f>_xlfn.LET(_xlpm.d,$G3600,_xlpm.k,_xlfn.CONCAT(LEFT(TRIM(D$1),1),"*"),COUNTIF(_xlpm.d,_xlpm.k))</f>
        <v>0</v>
      </c>
      <c r="E3600" s="1">
        <f>LOG(F3600+1,10)</f>
        <v>0.47712125471966244</v>
      </c>
      <c r="F3600" s="7">
        <v>2</v>
      </c>
      <c r="G3600" s="9" t="s">
        <v>825</v>
      </c>
      <c r="H3600" s="4">
        <f>F3600/freq.sum.r6e</f>
        <v>9.9403578528827041E-5</v>
      </c>
      <c r="I3600" s="1" t="str">
        <f>_xlfn.LET(_xlpm.sep,":",_xlpm.w,$G3600,LEFT(_xlpm.w,FIND(_xlpm.sep,_xlpm.w)-1))</f>
        <v>dʒɛ</v>
      </c>
      <c r="J3600" s="1" t="str">
        <f>_xlfn.LET(_xlpm.sep,":",_xlpm.w,$G3600,RIGHT(_xlpm.w,LEN(_xlpm.w)-FIND(_xlpm.sep,_xlpm.w)))</f>
        <v>jear</v>
      </c>
      <c r="K3600" s="10">
        <f>_xlfn.LET(_xlpm.w,I3600,LEN(_xlpm.w))</f>
        <v>3</v>
      </c>
      <c r="L3600" s="10">
        <f>_xlfn.LET(_xlpm.w,J3600,LEN(_xlpm.w))</f>
        <v>4</v>
      </c>
      <c r="M3600" s="10">
        <f>_xlfn.LET(_xlpm.a,K3600,_xlpm.b,L3600,MAX(_xlpm.a,_xlpm.b))</f>
        <v>4</v>
      </c>
      <c r="N3600" s="10">
        <f>_xlfn.LET(_xlpm.d,(K3600,L3600),MAX(_xlpm.d)-MIN(_xlpm.d))</f>
        <v>1</v>
      </c>
      <c r="O3600" s="1" t="str">
        <f>_xlfn.LET(_xlpm.sep,":",_xlpm.w,$G3600,_xlfn.CONCAT("~",RIGHT(_xlpm.w,LEN(_xlpm.w)-FIND(_xlpm.sep,_xlpm.w)),"~"))</f>
        <v>~jear~</v>
      </c>
      <c r="P3600" s="1" t="str">
        <f>_xlfn.LET(_xlpm.sep,":",_xlpm.w,$G3600,_xlfn.CONCAT("[",LEFT(_xlpm.w,FIND(_xlpm.sep,_xlpm.w)-1),"]"))</f>
        <v>[dʒɛ]</v>
      </c>
      <c r="Q3600" s="14" cm="1">
        <f t="array" ref="Q3600">SUM(_xlfn._xlws.FILTER($H$2:$H$7117,_xlfn.MAP($O$2:$O$7117,_xlfn.LAMBDA(_xlpm.x,_xlpm.x=$O3600))))</f>
        <v>9.9403578528827041E-5</v>
      </c>
      <c r="R3600" s="14">
        <f>$H3600/Q3600</f>
        <v>1</v>
      </c>
      <c r="S3600" s="14" cm="1">
        <f t="array" ref="S3600">SUM(_xlfn._xlws.FILTER($H$2:$H$7117,_xlfn.MAP($P$2:$P$7117,_xlfn.LAMBDA(_xlpm.x,_xlpm.x=$P3600))))</f>
        <v>1.988071570576541E-3</v>
      </c>
      <c r="T3600" s="14">
        <f>$H3600/S3600</f>
        <v>4.9999999999999996E-2</v>
      </c>
      <c r="U3600" s="14">
        <f>_xlfn.LET(_xlpm.freq,F3600,_xlpm.size,M3600+1,_xlpm.F,V3600,LOG(1+_xlpm.freq)*LOG(1+_xlpm.size)*_xlpm.F)</f>
        <v>3.5359285804258879E-2</v>
      </c>
      <c r="V3600" s="14">
        <f>_xlfn.LET(_xlpm.a,T3600,_xlpm.b,R3600,2*_xlpm.a*_xlpm.b/(_xlpm.a+_xlpm.b))</f>
        <v>9.5238095238095233E-2</v>
      </c>
      <c r="W3600" s="14">
        <f>_xlfn.LET(_xlpm.p,R3600,_xlpm.q,T3600,LOG(_xlpm.p/_xlpm.q))</f>
        <v>1.3010299956639813</v>
      </c>
      <c r="X3600" s="2"/>
    </row>
    <row r="3601" spans="1:24">
      <c r="A3601" s="1" t="str">
        <f>_xlfn.LET(_xlpm.sep," : ",CONCATENATE(O3601,_xlpm.sep,P3601))</f>
        <v>~crar~ : [kɹə]</v>
      </c>
      <c r="B3601" s="1">
        <f>_xlfn.LET(_xlpm.d,$G3601,_xlpm.k,_xlfn.CONCAT(LEFT(TRIM(B$1),1),"*"),COUNTIF(_xlpm.d,_xlpm.k))</f>
        <v>0</v>
      </c>
      <c r="C3601" s="1">
        <f>_xlfn.LET(_xlpm.d,$G3601,_xlpm.k,_xlfn.CONCAT(LEFT(TRIM(C$1),1),"*"),COUNTIF(_xlpm.d,_xlpm.k))</f>
        <v>0</v>
      </c>
      <c r="D3601" s="1">
        <f>_xlfn.LET(_xlpm.d,$G3601,_xlpm.k,_xlfn.CONCAT(LEFT(TRIM(D$1),1),"*"),COUNTIF(_xlpm.d,_xlpm.k))</f>
        <v>0</v>
      </c>
      <c r="E3601" s="1">
        <f>LOG(F3601+1,10)</f>
        <v>0.30102999566398114</v>
      </c>
      <c r="F3601" s="7">
        <v>1</v>
      </c>
      <c r="G3601" s="9" t="s">
        <v>1939</v>
      </c>
      <c r="H3601" s="4">
        <f>F3601/freq.sum.r6e</f>
        <v>4.9701789264413521E-5</v>
      </c>
      <c r="I3601" s="1" t="str">
        <f>_xlfn.LET(_xlpm.sep,":",_xlpm.w,$G3601,LEFT(_xlpm.w,FIND(_xlpm.sep,_xlpm.w)-1))</f>
        <v>kɹə</v>
      </c>
      <c r="J3601" s="1" t="str">
        <f>_xlfn.LET(_xlpm.sep,":",_xlpm.w,$G3601,RIGHT(_xlpm.w,LEN(_xlpm.w)-FIND(_xlpm.sep,_xlpm.w)))</f>
        <v>crar</v>
      </c>
      <c r="K3601" s="10">
        <f>_xlfn.LET(_xlpm.w,I3601,LEN(_xlpm.w))</f>
        <v>3</v>
      </c>
      <c r="L3601" s="10">
        <f>_xlfn.LET(_xlpm.w,J3601,LEN(_xlpm.w))</f>
        <v>4</v>
      </c>
      <c r="M3601" s="10">
        <f>_xlfn.LET(_xlpm.a,K3601,_xlpm.b,L3601,MAX(_xlpm.a,_xlpm.b))</f>
        <v>4</v>
      </c>
      <c r="N3601" s="10">
        <f>_xlfn.LET(_xlpm.d,(K3601,L3601),MAX(_xlpm.d)-MIN(_xlpm.d))</f>
        <v>1</v>
      </c>
      <c r="O3601" s="1" t="str">
        <f>_xlfn.LET(_xlpm.sep,":",_xlpm.w,$G3601,_xlfn.CONCAT("~",RIGHT(_xlpm.w,LEN(_xlpm.w)-FIND(_xlpm.sep,_xlpm.w)),"~"))</f>
        <v>~crar~</v>
      </c>
      <c r="P3601" s="1" t="str">
        <f>_xlfn.LET(_xlpm.sep,":",_xlpm.w,$G3601,_xlfn.CONCAT("[",LEFT(_xlpm.w,FIND(_xlpm.sep,_xlpm.w)-1),"]"))</f>
        <v>[kɹə]</v>
      </c>
      <c r="Q3601" s="14" cm="1">
        <f t="array" ref="Q3601">SUM(_xlfn._xlws.FILTER($H$2:$H$7109,_xlfn.MAP($O$2:$O$7109,_xlfn.LAMBDA(_xlpm.x,_xlpm.x=$O3601))))</f>
        <v>4.9701789264413521E-5</v>
      </c>
      <c r="R3601" s="14">
        <f>$H3601/Q3601</f>
        <v>1</v>
      </c>
      <c r="S3601" s="14" cm="1">
        <f t="array" ref="S3601">SUM(_xlfn._xlws.FILTER($H$2:$H$7109,_xlfn.MAP($P$2:$P$7109,_xlfn.LAMBDA(_xlpm.x,_xlpm.x=$P3601))))</f>
        <v>9.9403578528827093E-4</v>
      </c>
      <c r="T3601" s="14">
        <f>$H3601/S3601</f>
        <v>4.9999999999999975E-2</v>
      </c>
      <c r="U3601" s="14">
        <f>_xlfn.LET(_xlpm.freq,F3601,_xlpm.size,M3601+1,_xlpm.F,V3601,LOG(1+_xlpm.freq)*LOG(1+_xlpm.size)*_xlpm.F)</f>
        <v>2.2309225478943779E-2</v>
      </c>
      <c r="V3601" s="14">
        <f>_xlfn.LET(_xlpm.a,T3601,_xlpm.b,R3601,2*_xlpm.a*_xlpm.b/(_xlpm.a+_xlpm.b))</f>
        <v>9.5238095238095191E-2</v>
      </c>
      <c r="W3601" s="14">
        <f>_xlfn.LET(_xlpm.p,R3601,_xlpm.q,T3601,LOG(_xlpm.p/_xlpm.q))</f>
        <v>1.3010299956639815</v>
      </c>
      <c r="X3601" s="2"/>
    </row>
    <row r="3602" spans="1:24">
      <c r="A3602" s="1" t="str">
        <f>_xlfn.LET(_xlpm.sep," : ",CONCATENATE(O3602,_xlpm.sep,P3602))</f>
        <v>~crax~ : [kɹə]</v>
      </c>
      <c r="B3602" s="1">
        <f>_xlfn.LET(_xlpm.d,$G3602,_xlpm.k,_xlfn.CONCAT(LEFT(TRIM(B$1),1),"*"),COUNTIF(_xlpm.d,_xlpm.k))</f>
        <v>0</v>
      </c>
      <c r="C3602" s="1">
        <f>_xlfn.LET(_xlpm.d,$G3602,_xlpm.k,_xlfn.CONCAT(LEFT(TRIM(C$1),1),"*"),COUNTIF(_xlpm.d,_xlpm.k))</f>
        <v>0</v>
      </c>
      <c r="D3602" s="1">
        <f>_xlfn.LET(_xlpm.d,$G3602,_xlpm.k,_xlfn.CONCAT(LEFT(TRIM(D$1),1),"*"),COUNTIF(_xlpm.d,_xlpm.k))</f>
        <v>0</v>
      </c>
      <c r="E3602" s="1">
        <f>LOG(F3602+1,10)</f>
        <v>0.30102999566398114</v>
      </c>
      <c r="F3602" s="7">
        <v>1</v>
      </c>
      <c r="G3602" s="9" t="s">
        <v>1942</v>
      </c>
      <c r="H3602" s="4">
        <f>F3602/freq.sum.r6e</f>
        <v>4.9701789264413521E-5</v>
      </c>
      <c r="I3602" s="1" t="str">
        <f>_xlfn.LET(_xlpm.sep,":",_xlpm.w,$G3602,LEFT(_xlpm.w,FIND(_xlpm.sep,_xlpm.w)-1))</f>
        <v>kɹə</v>
      </c>
      <c r="J3602" s="1" t="str">
        <f>_xlfn.LET(_xlpm.sep,":",_xlpm.w,$G3602,RIGHT(_xlpm.w,LEN(_xlpm.w)-FIND(_xlpm.sep,_xlpm.w)))</f>
        <v>crax</v>
      </c>
      <c r="K3602" s="10">
        <f>_xlfn.LET(_xlpm.w,I3602,LEN(_xlpm.w))</f>
        <v>3</v>
      </c>
      <c r="L3602" s="10">
        <f>_xlfn.LET(_xlpm.w,J3602,LEN(_xlpm.w))</f>
        <v>4</v>
      </c>
      <c r="M3602" s="10">
        <f>_xlfn.LET(_xlpm.a,K3602,_xlpm.b,L3602,MAX(_xlpm.a,_xlpm.b))</f>
        <v>4</v>
      </c>
      <c r="N3602" s="10">
        <f>_xlfn.LET(_xlpm.d,(K3602,L3602),MAX(_xlpm.d)-MIN(_xlpm.d))</f>
        <v>1</v>
      </c>
      <c r="O3602" s="1" t="str">
        <f>_xlfn.LET(_xlpm.sep,":",_xlpm.w,$G3602,_xlfn.CONCAT("~",RIGHT(_xlpm.w,LEN(_xlpm.w)-FIND(_xlpm.sep,_xlpm.w)),"~"))</f>
        <v>~crax~</v>
      </c>
      <c r="P3602" s="1" t="str">
        <f>_xlfn.LET(_xlpm.sep,":",_xlpm.w,$G3602,_xlfn.CONCAT("[",LEFT(_xlpm.w,FIND(_xlpm.sep,_xlpm.w)-1),"]"))</f>
        <v>[kɹə]</v>
      </c>
      <c r="Q3602" s="14" cm="1">
        <f t="array" ref="Q3602">SUM(_xlfn._xlws.FILTER($H$2:$H$7117,_xlfn.MAP($O$2:$O$7117,_xlfn.LAMBDA(_xlpm.x,_xlpm.x=$O3602))))</f>
        <v>4.9701789264413521E-5</v>
      </c>
      <c r="R3602" s="14">
        <f>$H3602/Q3602</f>
        <v>1</v>
      </c>
      <c r="S3602" s="14" cm="1">
        <f t="array" ref="S3602">SUM(_xlfn._xlws.FILTER($H$2:$H$7117,_xlfn.MAP($P$2:$P$7117,_xlfn.LAMBDA(_xlpm.x,_xlpm.x=$P3602))))</f>
        <v>9.9403578528827093E-4</v>
      </c>
      <c r="T3602" s="14">
        <f>$H3602/S3602</f>
        <v>4.9999999999999975E-2</v>
      </c>
      <c r="U3602" s="14">
        <f>_xlfn.LET(_xlpm.freq,F3602,_xlpm.size,M3602+1,_xlpm.F,V3602,LOG(1+_xlpm.freq)*LOG(1+_xlpm.size)*_xlpm.F)</f>
        <v>2.2309225478943779E-2</v>
      </c>
      <c r="V3602" s="14">
        <f>_xlfn.LET(_xlpm.a,T3602,_xlpm.b,R3602,2*_xlpm.a*_xlpm.b/(_xlpm.a+_xlpm.b))</f>
        <v>9.5238095238095191E-2</v>
      </c>
      <c r="W3602" s="14">
        <f>_xlfn.LET(_xlpm.p,R3602,_xlpm.q,T3602,LOG(_xlpm.p/_xlpm.q))</f>
        <v>1.3010299956639815</v>
      </c>
      <c r="X3602" s="2"/>
    </row>
    <row r="3603" spans="1:24">
      <c r="A3603" s="1" t="str">
        <f>_xlfn.LET(_xlpm.sep," : ",CONCATENATE(O3603,_xlpm.sep,P3603))</f>
        <v>~crex~ : [kɹə]</v>
      </c>
      <c r="B3603" s="1">
        <f>_xlfn.LET(_xlpm.d,$G3603,_xlpm.k,_xlfn.CONCAT(LEFT(TRIM(B$1),1),"*"),COUNTIF(_xlpm.d,_xlpm.k))</f>
        <v>0</v>
      </c>
      <c r="C3603" s="1">
        <f>_xlfn.LET(_xlpm.d,$G3603,_xlpm.k,_xlfn.CONCAT(LEFT(TRIM(C$1),1),"*"),COUNTIF(_xlpm.d,_xlpm.k))</f>
        <v>0</v>
      </c>
      <c r="D3603" s="1">
        <f>_xlfn.LET(_xlpm.d,$G3603,_xlpm.k,_xlfn.CONCAT(LEFT(TRIM(D$1),1),"*"),COUNTIF(_xlpm.d,_xlpm.k))</f>
        <v>0</v>
      </c>
      <c r="E3603" s="1">
        <f>LOG(F3603+1,10)</f>
        <v>0.30102999566398114</v>
      </c>
      <c r="F3603" s="7">
        <v>1</v>
      </c>
      <c r="G3603" s="9" t="s">
        <v>1956</v>
      </c>
      <c r="H3603" s="4">
        <f>F3603/freq.sum.r6e</f>
        <v>4.9701789264413521E-5</v>
      </c>
      <c r="I3603" s="4" t="str">
        <f>_xlfn.LET(_xlpm.sep,":",_xlpm.w,$G3603,LEFT(_xlpm.w,FIND(_xlpm.sep,_xlpm.w)-1))</f>
        <v>kɹə</v>
      </c>
      <c r="J3603" s="4" t="str">
        <f>_xlfn.LET(_xlpm.sep,":",_xlpm.w,$G3603,RIGHT(_xlpm.w,LEN(_xlpm.w)-FIND(_xlpm.sep,_xlpm.w)))</f>
        <v>crex</v>
      </c>
      <c r="K3603" s="10">
        <f>_xlfn.LET(_xlpm.w,I3603,LEN(_xlpm.w))</f>
        <v>3</v>
      </c>
      <c r="L3603" s="10">
        <f>_xlfn.LET(_xlpm.w,J3603,LEN(_xlpm.w))</f>
        <v>4</v>
      </c>
      <c r="M3603" s="10">
        <f>_xlfn.LET(_xlpm.a,K3603,_xlpm.b,L3603,MAX(_xlpm.a,_xlpm.b))</f>
        <v>4</v>
      </c>
      <c r="N3603" s="10">
        <f>_xlfn.LET(_xlpm.d,(K3603,L3603),MAX(_xlpm.d)-MIN(_xlpm.d))</f>
        <v>1</v>
      </c>
      <c r="O3603" s="1" t="str">
        <f>_xlfn.LET(_xlpm.sep,":",_xlpm.w,$G3603,_xlfn.CONCAT("~",RIGHT(_xlpm.w,LEN(_xlpm.w)-FIND(_xlpm.sep,_xlpm.w)),"~"))</f>
        <v>~crex~</v>
      </c>
      <c r="P3603" s="1" t="str">
        <f>_xlfn.LET(_xlpm.sep,":",_xlpm.w,$G3603,_xlfn.CONCAT("[",LEFT(_xlpm.w,FIND(_xlpm.sep,_xlpm.w)-1),"]"))</f>
        <v>[kɹə]</v>
      </c>
      <c r="Q3603" s="14" cm="1">
        <f t="array" ref="Q3603">SUM(_xlfn._xlws.FILTER($H$2:$H$7109,_xlfn.MAP($O$2:$O$7109,_xlfn.LAMBDA(_xlpm.x,_xlpm.x=$O3603))))</f>
        <v>4.9701789264413521E-5</v>
      </c>
      <c r="R3603" s="14">
        <f>$H3603/Q3603</f>
        <v>1</v>
      </c>
      <c r="S3603" s="14" cm="1">
        <f t="array" ref="S3603">SUM(_xlfn._xlws.FILTER($H$2:$H$7109,_xlfn.MAP($P$2:$P$7109,_xlfn.LAMBDA(_xlpm.x,_xlpm.x=$P3603))))</f>
        <v>9.9403578528827093E-4</v>
      </c>
      <c r="T3603" s="14">
        <f>$H3603/S3603</f>
        <v>4.9999999999999975E-2</v>
      </c>
      <c r="U3603" s="14">
        <f>_xlfn.LET(_xlpm.freq,F3603,_xlpm.size,M3603+1,_xlpm.F,V3603,LOG(1+_xlpm.freq)*LOG(1+_xlpm.size)*_xlpm.F)</f>
        <v>2.2309225478943779E-2</v>
      </c>
      <c r="V3603" s="14">
        <f>_xlfn.LET(_xlpm.a,T3603,_xlpm.b,R3603,2*_xlpm.a*_xlpm.b/(_xlpm.a+_xlpm.b))</f>
        <v>9.5238095238095191E-2</v>
      </c>
      <c r="W3603" s="14">
        <f>_xlfn.LET(_xlpm.p,R3603,_xlpm.q,T3603,LOG(_xlpm.p/_xlpm.q))</f>
        <v>1.3010299956639815</v>
      </c>
      <c r="X3603" s="2"/>
    </row>
    <row r="3604" spans="1:24">
      <c r="A3604" s="1" t="str">
        <f>_xlfn.LET(_xlpm.sep," : ",CONCATENATE(O3604,_xlpm.sep,P3604))</f>
        <v>~crix~ : [kɹə]</v>
      </c>
      <c r="B3604" s="1">
        <f>_xlfn.LET(_xlpm.d,$G3604,_xlpm.k,_xlfn.CONCAT(LEFT(TRIM(B$1),1),"*"),COUNTIF(_xlpm.d,_xlpm.k))</f>
        <v>0</v>
      </c>
      <c r="C3604" s="1">
        <f>_xlfn.LET(_xlpm.d,$G3604,_xlpm.k,_xlfn.CONCAT(LEFT(TRIM(C$1),1),"*"),COUNTIF(_xlpm.d,_xlpm.k))</f>
        <v>0</v>
      </c>
      <c r="D3604" s="1">
        <f>_xlfn.LET(_xlpm.d,$G3604,_xlpm.k,_xlfn.CONCAT(LEFT(TRIM(D$1),1),"*"),COUNTIF(_xlpm.d,_xlpm.k))</f>
        <v>0</v>
      </c>
      <c r="E3604" s="1">
        <f>LOG(F3604+1,10)</f>
        <v>0.30102999566398114</v>
      </c>
      <c r="F3604" s="7">
        <v>1</v>
      </c>
      <c r="G3604" s="9" t="s">
        <v>1967</v>
      </c>
      <c r="H3604" s="4">
        <f>F3604/freq.sum.r6e</f>
        <v>4.9701789264413521E-5</v>
      </c>
      <c r="I3604" s="1" t="str">
        <f>_xlfn.LET(_xlpm.sep,":",_xlpm.w,$G3604,LEFT(_xlpm.w,FIND(_xlpm.sep,_xlpm.w)-1))</f>
        <v>kɹə</v>
      </c>
      <c r="J3604" s="1" t="str">
        <f>_xlfn.LET(_xlpm.sep,":",_xlpm.w,$G3604,RIGHT(_xlpm.w,LEN(_xlpm.w)-FIND(_xlpm.sep,_xlpm.w)))</f>
        <v>crix</v>
      </c>
      <c r="K3604" s="10">
        <f>_xlfn.LET(_xlpm.w,I3604,LEN(_xlpm.w))</f>
        <v>3</v>
      </c>
      <c r="L3604" s="10">
        <f>_xlfn.LET(_xlpm.w,J3604,LEN(_xlpm.w))</f>
        <v>4</v>
      </c>
      <c r="M3604" s="10">
        <f>_xlfn.LET(_xlpm.a,K3604,_xlpm.b,L3604,MAX(_xlpm.a,_xlpm.b))</f>
        <v>4</v>
      </c>
      <c r="N3604" s="10">
        <f>_xlfn.LET(_xlpm.d,(K3604,L3604),MAX(_xlpm.d)-MIN(_xlpm.d))</f>
        <v>1</v>
      </c>
      <c r="O3604" s="1" t="str">
        <f>_xlfn.LET(_xlpm.sep,":",_xlpm.w,$G3604,_xlfn.CONCAT("~",RIGHT(_xlpm.w,LEN(_xlpm.w)-FIND(_xlpm.sep,_xlpm.w)),"~"))</f>
        <v>~crix~</v>
      </c>
      <c r="P3604" s="1" t="str">
        <f>_xlfn.LET(_xlpm.sep,":",_xlpm.w,$G3604,_xlfn.CONCAT("[",LEFT(_xlpm.w,FIND(_xlpm.sep,_xlpm.w)-1),"]"))</f>
        <v>[kɹə]</v>
      </c>
      <c r="Q3604" s="14" cm="1">
        <f t="array" ref="Q3604">SUM(_xlfn._xlws.FILTER($H$2:$H$7117,_xlfn.MAP($O$2:$O$7117,_xlfn.LAMBDA(_xlpm.x,_xlpm.x=$O3604))))</f>
        <v>4.9701789264413521E-5</v>
      </c>
      <c r="R3604" s="14">
        <f>$H3604/Q3604</f>
        <v>1</v>
      </c>
      <c r="S3604" s="14" cm="1">
        <f t="array" ref="S3604">SUM(_xlfn._xlws.FILTER($H$2:$H$7117,_xlfn.MAP($P$2:$P$7117,_xlfn.LAMBDA(_xlpm.x,_xlpm.x=$P3604))))</f>
        <v>9.9403578528827093E-4</v>
      </c>
      <c r="T3604" s="14">
        <f>$H3604/S3604</f>
        <v>4.9999999999999975E-2</v>
      </c>
      <c r="U3604" s="14">
        <f>_xlfn.LET(_xlpm.freq,F3604,_xlpm.size,M3604+1,_xlpm.F,V3604,LOG(1+_xlpm.freq)*LOG(1+_xlpm.size)*_xlpm.F)</f>
        <v>2.2309225478943779E-2</v>
      </c>
      <c r="V3604" s="14">
        <f>_xlfn.LET(_xlpm.a,T3604,_xlpm.b,R3604,2*_xlpm.a*_xlpm.b/(_xlpm.a+_xlpm.b))</f>
        <v>9.5238095238095191E-2</v>
      </c>
      <c r="W3604" s="14">
        <f>_xlfn.LET(_xlpm.p,R3604,_xlpm.q,T3604,LOG(_xlpm.p/_xlpm.q))</f>
        <v>1.3010299956639815</v>
      </c>
      <c r="X3604" s="2"/>
    </row>
    <row r="3605" spans="1:24">
      <c r="A3605" s="1" t="str">
        <f>_xlfn.LET(_xlpm.sep," : ",CONCATENATE(O3605,_xlpm.sep,P3605))</f>
        <v>~cror~ : [kɹə]</v>
      </c>
      <c r="B3605" s="1">
        <f>_xlfn.LET(_xlpm.d,$G3605,_xlpm.k,_xlfn.CONCAT(LEFT(TRIM(B$1),1),"*"),COUNTIF(_xlpm.d,_xlpm.k))</f>
        <v>0</v>
      </c>
      <c r="C3605" s="1">
        <f>_xlfn.LET(_xlpm.d,$G3605,_xlpm.k,_xlfn.CONCAT(LEFT(TRIM(C$1),1),"*"),COUNTIF(_xlpm.d,_xlpm.k))</f>
        <v>0</v>
      </c>
      <c r="D3605" s="1">
        <f>_xlfn.LET(_xlpm.d,$G3605,_xlpm.k,_xlfn.CONCAT(LEFT(TRIM(D$1),1),"*"),COUNTIF(_xlpm.d,_xlpm.k))</f>
        <v>0</v>
      </c>
      <c r="E3605" s="1">
        <f>LOG(F3605+1,10)</f>
        <v>0.30102999566398114</v>
      </c>
      <c r="F3605" s="7">
        <v>1</v>
      </c>
      <c r="G3605" s="9" t="s">
        <v>1971</v>
      </c>
      <c r="H3605" s="4">
        <f>F3605/freq.sum.r6e</f>
        <v>4.9701789264413521E-5</v>
      </c>
      <c r="I3605" s="1" t="str">
        <f>_xlfn.LET(_xlpm.sep,":",_xlpm.w,$G3605,LEFT(_xlpm.w,FIND(_xlpm.sep,_xlpm.w)-1))</f>
        <v>kɹə</v>
      </c>
      <c r="J3605" s="1" t="str">
        <f>_xlfn.LET(_xlpm.sep,":",_xlpm.w,$G3605,RIGHT(_xlpm.w,LEN(_xlpm.w)-FIND(_xlpm.sep,_xlpm.w)))</f>
        <v>cror</v>
      </c>
      <c r="K3605" s="10">
        <f>_xlfn.LET(_xlpm.w,I3605,LEN(_xlpm.w))</f>
        <v>3</v>
      </c>
      <c r="L3605" s="10">
        <f>_xlfn.LET(_xlpm.w,J3605,LEN(_xlpm.w))</f>
        <v>4</v>
      </c>
      <c r="M3605" s="10">
        <f>_xlfn.LET(_xlpm.a,K3605,_xlpm.b,L3605,MAX(_xlpm.a,_xlpm.b))</f>
        <v>4</v>
      </c>
      <c r="N3605" s="10">
        <f>_xlfn.LET(_xlpm.d,(K3605,L3605),MAX(_xlpm.d)-MIN(_xlpm.d))</f>
        <v>1</v>
      </c>
      <c r="O3605" s="1" t="str">
        <f>_xlfn.LET(_xlpm.sep,":",_xlpm.w,$G3605,_xlfn.CONCAT("~",RIGHT(_xlpm.w,LEN(_xlpm.w)-FIND(_xlpm.sep,_xlpm.w)),"~"))</f>
        <v>~cror~</v>
      </c>
      <c r="P3605" s="1" t="str">
        <f>_xlfn.LET(_xlpm.sep,":",_xlpm.w,$G3605,_xlfn.CONCAT("[",LEFT(_xlpm.w,FIND(_xlpm.sep,_xlpm.w)-1),"]"))</f>
        <v>[kɹə]</v>
      </c>
      <c r="Q3605" s="14" cm="1">
        <f t="array" ref="Q3605">SUM(_xlfn._xlws.FILTER($H$2:$H$7117,_xlfn.MAP($O$2:$O$7117,_xlfn.LAMBDA(_xlpm.x,_xlpm.x=$O3605))))</f>
        <v>4.9701789264413521E-5</v>
      </c>
      <c r="R3605" s="14">
        <f>$H3605/Q3605</f>
        <v>1</v>
      </c>
      <c r="S3605" s="14" cm="1">
        <f t="array" ref="S3605">SUM(_xlfn._xlws.FILTER($H$2:$H$7117,_xlfn.MAP($P$2:$P$7117,_xlfn.LAMBDA(_xlpm.x,_xlpm.x=$P3605))))</f>
        <v>9.9403578528827093E-4</v>
      </c>
      <c r="T3605" s="14">
        <f>$H3605/S3605</f>
        <v>4.9999999999999975E-2</v>
      </c>
      <c r="U3605" s="14">
        <f>_xlfn.LET(_xlpm.freq,F3605,_xlpm.size,M3605+1,_xlpm.F,V3605,LOG(1+_xlpm.freq)*LOG(1+_xlpm.size)*_xlpm.F)</f>
        <v>2.2309225478943779E-2</v>
      </c>
      <c r="V3605" s="14">
        <f>_xlfn.LET(_xlpm.a,T3605,_xlpm.b,R3605,2*_xlpm.a*_xlpm.b/(_xlpm.a+_xlpm.b))</f>
        <v>9.5238095238095191E-2</v>
      </c>
      <c r="W3605" s="14">
        <f>_xlfn.LET(_xlpm.p,R3605,_xlpm.q,T3605,LOG(_xlpm.p/_xlpm.q))</f>
        <v>1.3010299956639815</v>
      </c>
      <c r="X3605" s="2"/>
    </row>
    <row r="3606" spans="1:24">
      <c r="A3606" s="1" t="str">
        <f>_xlfn.LET(_xlpm.sep," : ",CONCATENATE(O3606,_xlpm.sep,P3606))</f>
        <v>~crox~ : [kɹə]</v>
      </c>
      <c r="B3606" s="1">
        <f>_xlfn.LET(_xlpm.d,$G3606,_xlpm.k,_xlfn.CONCAT(LEFT(TRIM(B$1),1),"*"),COUNTIF(_xlpm.d,_xlpm.k))</f>
        <v>0</v>
      </c>
      <c r="C3606" s="1">
        <f>_xlfn.LET(_xlpm.d,$G3606,_xlpm.k,_xlfn.CONCAT(LEFT(TRIM(C$1),1),"*"),COUNTIF(_xlpm.d,_xlpm.k))</f>
        <v>0</v>
      </c>
      <c r="D3606" s="1">
        <f>_xlfn.LET(_xlpm.d,$G3606,_xlpm.k,_xlfn.CONCAT(LEFT(TRIM(D$1),1),"*"),COUNTIF(_xlpm.d,_xlpm.k))</f>
        <v>0</v>
      </c>
      <c r="E3606" s="1">
        <f>LOG(F3606+1,10)</f>
        <v>0.30102999566398114</v>
      </c>
      <c r="F3606" s="7">
        <v>1</v>
      </c>
      <c r="G3606" s="9" t="s">
        <v>1975</v>
      </c>
      <c r="H3606" s="4">
        <f>F3606/freq.sum.r6e</f>
        <v>4.9701789264413521E-5</v>
      </c>
      <c r="I3606" s="1" t="str">
        <f>_xlfn.LET(_xlpm.sep,":",_xlpm.w,$G3606,LEFT(_xlpm.w,FIND(_xlpm.sep,_xlpm.w)-1))</f>
        <v>kɹə</v>
      </c>
      <c r="J3606" s="1" t="str">
        <f>_xlfn.LET(_xlpm.sep,":",_xlpm.w,$G3606,RIGHT(_xlpm.w,LEN(_xlpm.w)-FIND(_xlpm.sep,_xlpm.w)))</f>
        <v>crox</v>
      </c>
      <c r="K3606" s="10">
        <f>_xlfn.LET(_xlpm.w,I3606,LEN(_xlpm.w))</f>
        <v>3</v>
      </c>
      <c r="L3606" s="10">
        <f>_xlfn.LET(_xlpm.w,J3606,LEN(_xlpm.w))</f>
        <v>4</v>
      </c>
      <c r="M3606" s="10">
        <f>_xlfn.LET(_xlpm.a,K3606,_xlpm.b,L3606,MAX(_xlpm.a,_xlpm.b))</f>
        <v>4</v>
      </c>
      <c r="N3606" s="10">
        <f>_xlfn.LET(_xlpm.d,(K3606,L3606),MAX(_xlpm.d)-MIN(_xlpm.d))</f>
        <v>1</v>
      </c>
      <c r="O3606" s="1" t="str">
        <f>_xlfn.LET(_xlpm.sep,":",_xlpm.w,$G3606,_xlfn.CONCAT("~",RIGHT(_xlpm.w,LEN(_xlpm.w)-FIND(_xlpm.sep,_xlpm.w)),"~"))</f>
        <v>~crox~</v>
      </c>
      <c r="P3606" s="1" t="str">
        <f>_xlfn.LET(_xlpm.sep,":",_xlpm.w,$G3606,_xlfn.CONCAT("[",LEFT(_xlpm.w,FIND(_xlpm.sep,_xlpm.w)-1),"]"))</f>
        <v>[kɹə]</v>
      </c>
      <c r="Q3606" s="14" cm="1">
        <f t="array" ref="Q3606">SUM(_xlfn._xlws.FILTER($H$2:$H$7111,_xlfn.MAP($O$2:$O$7111,_xlfn.LAMBDA(_xlpm.x,_xlpm.x=$O3606))))</f>
        <v>4.9701789264413521E-5</v>
      </c>
      <c r="R3606" s="14">
        <f>$H3606/Q3606</f>
        <v>1</v>
      </c>
      <c r="S3606" s="14" cm="1">
        <f t="array" ref="S3606">SUM(_xlfn._xlws.FILTER($H$2:$H$7111,_xlfn.MAP($P$2:$P$7111,_xlfn.LAMBDA(_xlpm.x,_xlpm.x=$P3606))))</f>
        <v>9.9403578528827093E-4</v>
      </c>
      <c r="T3606" s="14">
        <f>$H3606/S3606</f>
        <v>4.9999999999999975E-2</v>
      </c>
      <c r="U3606" s="14">
        <f>_xlfn.LET(_xlpm.freq,F3606,_xlpm.size,M3606+1,_xlpm.F,V3606,LOG(1+_xlpm.freq)*LOG(1+_xlpm.size)*_xlpm.F)</f>
        <v>2.2309225478943779E-2</v>
      </c>
      <c r="V3606" s="14">
        <f>_xlfn.LET(_xlpm.a,T3606,_xlpm.b,R3606,2*_xlpm.a*_xlpm.b/(_xlpm.a+_xlpm.b))</f>
        <v>9.5238095238095191E-2</v>
      </c>
      <c r="W3606" s="14">
        <f>_xlfn.LET(_xlpm.p,R3606,_xlpm.q,T3606,LOG(_xlpm.p/_xlpm.q))</f>
        <v>1.3010299956639815</v>
      </c>
      <c r="X3606" s="2"/>
    </row>
    <row r="3607" spans="1:24">
      <c r="A3607" s="1" t="str">
        <f>_xlfn.LET(_xlpm.sep," : ",CONCATENATE(O3607,_xlpm.sep,P3607))</f>
        <v>~vere~ : [və]</v>
      </c>
      <c r="B3607" s="1">
        <f>_xlfn.LET(_xlpm.d,$G3607,_xlpm.k,_xlfn.CONCAT(LEFT(TRIM(B$1),1),"*"),COUNTIF(_xlpm.d,_xlpm.k))</f>
        <v>0</v>
      </c>
      <c r="C3607" s="1">
        <f>_xlfn.LET(_xlpm.d,$G3607,_xlpm.k,_xlfn.CONCAT(LEFT(TRIM(C$1),1),"*"),COUNTIF(_xlpm.d,_xlpm.k))</f>
        <v>0</v>
      </c>
      <c r="D3607" s="1">
        <f>_xlfn.LET(_xlpm.d,$G3607,_xlpm.k,_xlfn.CONCAT(LEFT(TRIM(D$1),1),"*"),COUNTIF(_xlpm.d,_xlpm.k))</f>
        <v>0</v>
      </c>
      <c r="E3607" s="1">
        <f>LOG(F3607+1,10)</f>
        <v>0.30102999566398114</v>
      </c>
      <c r="F3607" s="7">
        <v>1</v>
      </c>
      <c r="G3607" s="9" t="s">
        <v>5150</v>
      </c>
      <c r="H3607" s="4">
        <f>F3607/freq.sum.r6e</f>
        <v>4.9701789264413521E-5</v>
      </c>
      <c r="I3607" s="1" t="str">
        <f>_xlfn.LET(_xlpm.sep,":",_xlpm.w,$G3607,LEFT(_xlpm.w,FIND(_xlpm.sep,_xlpm.w)-1))</f>
        <v>və</v>
      </c>
      <c r="J3607" s="1" t="str">
        <f>_xlfn.LET(_xlpm.sep,":",_xlpm.w,$G3607,RIGHT(_xlpm.w,LEN(_xlpm.w)-FIND(_xlpm.sep,_xlpm.w)))</f>
        <v>vere</v>
      </c>
      <c r="K3607" s="10">
        <f>_xlfn.LET(_xlpm.w,I3607,LEN(_xlpm.w))</f>
        <v>2</v>
      </c>
      <c r="L3607" s="10">
        <f>_xlfn.LET(_xlpm.w,J3607,LEN(_xlpm.w))</f>
        <v>4</v>
      </c>
      <c r="M3607" s="10">
        <f>_xlfn.LET(_xlpm.a,K3607,_xlpm.b,L3607,MAX(_xlpm.a,_xlpm.b))</f>
        <v>4</v>
      </c>
      <c r="N3607" s="10">
        <f>_xlfn.LET(_xlpm.d,(K3607,L3607),MAX(_xlpm.d)-MIN(_xlpm.d))</f>
        <v>2</v>
      </c>
      <c r="O3607" s="1" t="str">
        <f>_xlfn.LET(_xlpm.sep,":",_xlpm.w,$G3607,_xlfn.CONCAT("~",RIGHT(_xlpm.w,LEN(_xlpm.w)-FIND(_xlpm.sep,_xlpm.w)),"~"))</f>
        <v>~vere~</v>
      </c>
      <c r="P3607" s="1" t="str">
        <f>_xlfn.LET(_xlpm.sep,":",_xlpm.w,$G3607,_xlfn.CONCAT("[",LEFT(_xlpm.w,FIND(_xlpm.sep,_xlpm.w)-1),"]"))</f>
        <v>[və]</v>
      </c>
      <c r="Q3607" s="14" cm="1">
        <f t="array" ref="Q3607">SUM(_xlfn._xlws.FILTER($H$2:$H$7117,_xlfn.MAP($O$2:$O$7117,_xlfn.LAMBDA(_xlpm.x,_xlpm.x=$O3607))))</f>
        <v>4.9701789264413521E-5</v>
      </c>
      <c r="R3607" s="14">
        <f>$H3607/Q3607</f>
        <v>1</v>
      </c>
      <c r="S3607" s="14" cm="1">
        <f t="array" ref="S3607">SUM(_xlfn._xlws.FILTER($H$2:$H$7117,_xlfn.MAP($P$2:$P$7117,_xlfn.LAMBDA(_xlpm.x,_xlpm.x=$P3607))))</f>
        <v>9.9403578528827093E-4</v>
      </c>
      <c r="T3607" s="14">
        <f>$H3607/S3607</f>
        <v>4.9999999999999975E-2</v>
      </c>
      <c r="U3607" s="14">
        <f>_xlfn.LET(_xlpm.freq,F3607,_xlpm.size,M3607+1,_xlpm.F,V3607,LOG(1+_xlpm.freq)*LOG(1+_xlpm.size)*_xlpm.F)</f>
        <v>2.2309225478943779E-2</v>
      </c>
      <c r="V3607" s="14">
        <f>_xlfn.LET(_xlpm.a,T3607,_xlpm.b,R3607,2*_xlpm.a*_xlpm.b/(_xlpm.a+_xlpm.b))</f>
        <v>9.5238095238095191E-2</v>
      </c>
      <c r="W3607" s="14">
        <f>_xlfn.LET(_xlpm.p,R3607,_xlpm.q,T3607,LOG(_xlpm.p/_xlpm.q))</f>
        <v>1.3010299956639815</v>
      </c>
      <c r="X3607" s="2"/>
    </row>
    <row r="3608" spans="1:24">
      <c r="A3608" s="1" t="str">
        <f>_xlfn.LET(_xlpm.sep," : ",CONCATENATE(O3608,_xlpm.sep,P3608))</f>
        <v>~vare~ : [və]</v>
      </c>
      <c r="B3608" s="1">
        <f>_xlfn.LET(_xlpm.d,$G3608,_xlpm.k,_xlfn.CONCAT(LEFT(TRIM(B$1),1),"*"),COUNTIF(_xlpm.d,_xlpm.k))</f>
        <v>0</v>
      </c>
      <c r="C3608" s="1">
        <f>_xlfn.LET(_xlpm.d,$G3608,_xlpm.k,_xlfn.CONCAT(LEFT(TRIM(C$1),1),"*"),COUNTIF(_xlpm.d,_xlpm.k))</f>
        <v>0</v>
      </c>
      <c r="D3608" s="1">
        <f>_xlfn.LET(_xlpm.d,$G3608,_xlpm.k,_xlfn.CONCAT(LEFT(TRIM(D$1),1),"*"),COUNTIF(_xlpm.d,_xlpm.k))</f>
        <v>0</v>
      </c>
      <c r="E3608" s="1">
        <f>LOG(F3608+1,10)</f>
        <v>0.30102999566398114</v>
      </c>
      <c r="F3608" s="7">
        <v>1</v>
      </c>
      <c r="G3608" s="9" t="s">
        <v>5136</v>
      </c>
      <c r="H3608" s="4">
        <f>F3608/freq.sum.r6e</f>
        <v>4.9701789264413521E-5</v>
      </c>
      <c r="I3608" s="1" t="str">
        <f>_xlfn.LET(_xlpm.sep,":",_xlpm.w,$G3608,LEFT(_xlpm.w,FIND(_xlpm.sep,_xlpm.w)-1))</f>
        <v>və</v>
      </c>
      <c r="J3608" s="1" t="str">
        <f>_xlfn.LET(_xlpm.sep,":",_xlpm.w,$G3608,RIGHT(_xlpm.w,LEN(_xlpm.w)-FIND(_xlpm.sep,_xlpm.w)))</f>
        <v>vare</v>
      </c>
      <c r="K3608" s="10">
        <f>_xlfn.LET(_xlpm.w,I3608,LEN(_xlpm.w))</f>
        <v>2</v>
      </c>
      <c r="L3608" s="10">
        <f>_xlfn.LET(_xlpm.w,J3608,LEN(_xlpm.w))</f>
        <v>4</v>
      </c>
      <c r="M3608" s="10">
        <f>_xlfn.LET(_xlpm.a,K3608,_xlpm.b,L3608,MAX(_xlpm.a,_xlpm.b))</f>
        <v>4</v>
      </c>
      <c r="N3608" s="10">
        <f>_xlfn.LET(_xlpm.d,(K3608,L3608),MAX(_xlpm.d)-MIN(_xlpm.d))</f>
        <v>2</v>
      </c>
      <c r="O3608" s="1" t="str">
        <f>_xlfn.LET(_xlpm.sep,":",_xlpm.w,$G3608,_xlfn.CONCAT("~",RIGHT(_xlpm.w,LEN(_xlpm.w)-FIND(_xlpm.sep,_xlpm.w)),"~"))</f>
        <v>~vare~</v>
      </c>
      <c r="P3608" s="1" t="str">
        <f>_xlfn.LET(_xlpm.sep,":",_xlpm.w,$G3608,_xlfn.CONCAT("[",LEFT(_xlpm.w,FIND(_xlpm.sep,_xlpm.w)-1),"]"))</f>
        <v>[və]</v>
      </c>
      <c r="Q3608" s="14" cm="1">
        <f t="array" ref="Q3608">SUM(_xlfn._xlws.FILTER($H$2:$H$7117,_xlfn.MAP($O$2:$O$7117,_xlfn.LAMBDA(_xlpm.x,_xlpm.x=$O3608))))</f>
        <v>4.9701789264413521E-5</v>
      </c>
      <c r="R3608" s="14">
        <f>$H3608/Q3608</f>
        <v>1</v>
      </c>
      <c r="S3608" s="14" cm="1">
        <f t="array" ref="S3608">SUM(_xlfn._xlws.FILTER($H$2:$H$7117,_xlfn.MAP($P$2:$P$7117,_xlfn.LAMBDA(_xlpm.x,_xlpm.x=$P3608))))</f>
        <v>9.9403578528827093E-4</v>
      </c>
      <c r="T3608" s="14">
        <f>$H3608/S3608</f>
        <v>4.9999999999999975E-2</v>
      </c>
      <c r="U3608" s="14">
        <f>_xlfn.LET(_xlpm.freq,F3608,_xlpm.size,M3608+1,_xlpm.F,V3608,LOG(1+_xlpm.freq)*LOG(1+_xlpm.size)*_xlpm.F)</f>
        <v>2.2309225478943779E-2</v>
      </c>
      <c r="V3608" s="14">
        <f>_xlfn.LET(_xlpm.a,T3608,_xlpm.b,R3608,2*_xlpm.a*_xlpm.b/(_xlpm.a+_xlpm.b))</f>
        <v>9.5238095238095191E-2</v>
      </c>
      <c r="W3608" s="14">
        <f>_xlfn.LET(_xlpm.p,R3608,_xlpm.q,T3608,LOG(_xlpm.p/_xlpm.q))</f>
        <v>1.3010299956639815</v>
      </c>
      <c r="X3608" s="2"/>
    </row>
    <row r="3609" spans="1:24">
      <c r="A3609" s="1" t="str">
        <f>_xlfn.LET(_xlpm.sep," : ",CONCATENATE(O3609,_xlpm.sep,P3609))</f>
        <v>~vire~ : [və]</v>
      </c>
      <c r="B3609" s="1">
        <f>_xlfn.LET(_xlpm.d,$G3609,_xlpm.k,_xlfn.CONCAT(LEFT(TRIM(B$1),1),"*"),COUNTIF(_xlpm.d,_xlpm.k))</f>
        <v>0</v>
      </c>
      <c r="C3609" s="1">
        <f>_xlfn.LET(_xlpm.d,$G3609,_xlpm.k,_xlfn.CONCAT(LEFT(TRIM(C$1),1),"*"),COUNTIF(_xlpm.d,_xlpm.k))</f>
        <v>0</v>
      </c>
      <c r="D3609" s="1">
        <f>_xlfn.LET(_xlpm.d,$G3609,_xlpm.k,_xlfn.CONCAT(LEFT(TRIM(D$1),1),"*"),COUNTIF(_xlpm.d,_xlpm.k))</f>
        <v>0</v>
      </c>
      <c r="E3609" s="1">
        <f>LOG(F3609+1,10)</f>
        <v>0.30102999566398114</v>
      </c>
      <c r="F3609" s="7">
        <v>1</v>
      </c>
      <c r="G3609" s="9" t="s">
        <v>5168</v>
      </c>
      <c r="H3609" s="4">
        <f>F3609/freq.sum.r6e</f>
        <v>4.9701789264413521E-5</v>
      </c>
      <c r="I3609" s="1" t="str">
        <f>_xlfn.LET(_xlpm.sep,":",_xlpm.w,$G3609,LEFT(_xlpm.w,FIND(_xlpm.sep,_xlpm.w)-1))</f>
        <v>və</v>
      </c>
      <c r="J3609" s="1" t="str">
        <f>_xlfn.LET(_xlpm.sep,":",_xlpm.w,$G3609,RIGHT(_xlpm.w,LEN(_xlpm.w)-FIND(_xlpm.sep,_xlpm.w)))</f>
        <v>vire</v>
      </c>
      <c r="K3609" s="10">
        <f>_xlfn.LET(_xlpm.w,I3609,LEN(_xlpm.w))</f>
        <v>2</v>
      </c>
      <c r="L3609" s="10">
        <f>_xlfn.LET(_xlpm.w,J3609,LEN(_xlpm.w))</f>
        <v>4</v>
      </c>
      <c r="M3609" s="10">
        <f>_xlfn.LET(_xlpm.a,K3609,_xlpm.b,L3609,MAX(_xlpm.a,_xlpm.b))</f>
        <v>4</v>
      </c>
      <c r="N3609" s="10">
        <f>_xlfn.LET(_xlpm.d,(K3609,L3609),MAX(_xlpm.d)-MIN(_xlpm.d))</f>
        <v>2</v>
      </c>
      <c r="O3609" s="1" t="str">
        <f>_xlfn.LET(_xlpm.sep,":",_xlpm.w,$G3609,_xlfn.CONCAT("~",RIGHT(_xlpm.w,LEN(_xlpm.w)-FIND(_xlpm.sep,_xlpm.w)),"~"))</f>
        <v>~vire~</v>
      </c>
      <c r="P3609" s="1" t="str">
        <f>_xlfn.LET(_xlpm.sep,":",_xlpm.w,$G3609,_xlfn.CONCAT("[",LEFT(_xlpm.w,FIND(_xlpm.sep,_xlpm.w)-1),"]"))</f>
        <v>[və]</v>
      </c>
      <c r="Q3609" s="14" cm="1">
        <f t="array" ref="Q3609">SUM(_xlfn._xlws.FILTER($H$2:$H$7117,_xlfn.MAP($O$2:$O$7117,_xlfn.LAMBDA(_xlpm.x,_xlpm.x=$O3609))))</f>
        <v>4.9701789264413521E-5</v>
      </c>
      <c r="R3609" s="14">
        <f>$H3609/Q3609</f>
        <v>1</v>
      </c>
      <c r="S3609" s="14" cm="1">
        <f t="array" ref="S3609">SUM(_xlfn._xlws.FILTER($H$2:$H$7117,_xlfn.MAP($P$2:$P$7117,_xlfn.LAMBDA(_xlpm.x,_xlpm.x=$P3609))))</f>
        <v>9.9403578528827093E-4</v>
      </c>
      <c r="T3609" s="14">
        <f>$H3609/S3609</f>
        <v>4.9999999999999975E-2</v>
      </c>
      <c r="U3609" s="14">
        <f>_xlfn.LET(_xlpm.freq,F3609,_xlpm.size,M3609+1,_xlpm.F,V3609,LOG(1+_xlpm.freq)*LOG(1+_xlpm.size)*_xlpm.F)</f>
        <v>2.2309225478943779E-2</v>
      </c>
      <c r="V3609" s="14">
        <f>_xlfn.LET(_xlpm.a,T3609,_xlpm.b,R3609,2*_xlpm.a*_xlpm.b/(_xlpm.a+_xlpm.b))</f>
        <v>9.5238095238095191E-2</v>
      </c>
      <c r="W3609" s="14">
        <f>_xlfn.LET(_xlpm.p,R3609,_xlpm.q,T3609,LOG(_xlpm.p/_xlpm.q))</f>
        <v>1.3010299956639815</v>
      </c>
      <c r="X3609" s="2"/>
    </row>
    <row r="3610" spans="1:24">
      <c r="A3610" s="1" t="str">
        <f>_xlfn.LET(_xlpm.sep," : ",CONCATENATE(O3610,_xlpm.sep,P3610))</f>
        <v>~vore~ : [və]</v>
      </c>
      <c r="B3610" s="1">
        <f>_xlfn.LET(_xlpm.d,$G3610,_xlpm.k,_xlfn.CONCAT(LEFT(TRIM(B$1),1),"*"),COUNTIF(_xlpm.d,_xlpm.k))</f>
        <v>0</v>
      </c>
      <c r="C3610" s="1">
        <f>_xlfn.LET(_xlpm.d,$G3610,_xlpm.k,_xlfn.CONCAT(LEFT(TRIM(C$1),1),"*"),COUNTIF(_xlpm.d,_xlpm.k))</f>
        <v>0</v>
      </c>
      <c r="D3610" s="1">
        <f>_xlfn.LET(_xlpm.d,$G3610,_xlpm.k,_xlfn.CONCAT(LEFT(TRIM(D$1),1),"*"),COUNTIF(_xlpm.d,_xlpm.k))</f>
        <v>0</v>
      </c>
      <c r="E3610" s="1">
        <f>LOG(F3610+1,10)</f>
        <v>0.30102999566398114</v>
      </c>
      <c r="F3610" s="7">
        <v>1</v>
      </c>
      <c r="G3610" s="9" t="s">
        <v>5174</v>
      </c>
      <c r="H3610" s="4">
        <f>F3610/freq.sum.r6e</f>
        <v>4.9701789264413521E-5</v>
      </c>
      <c r="I3610" s="1" t="str">
        <f>_xlfn.LET(_xlpm.sep,":",_xlpm.w,$G3610,LEFT(_xlpm.w,FIND(_xlpm.sep,_xlpm.w)-1))</f>
        <v>və</v>
      </c>
      <c r="J3610" s="1" t="str">
        <f>_xlfn.LET(_xlpm.sep,":",_xlpm.w,$G3610,RIGHT(_xlpm.w,LEN(_xlpm.w)-FIND(_xlpm.sep,_xlpm.w)))</f>
        <v>vore</v>
      </c>
      <c r="K3610" s="10">
        <f>_xlfn.LET(_xlpm.w,I3610,LEN(_xlpm.w))</f>
        <v>2</v>
      </c>
      <c r="L3610" s="10">
        <f>_xlfn.LET(_xlpm.w,J3610,LEN(_xlpm.w))</f>
        <v>4</v>
      </c>
      <c r="M3610" s="10">
        <f>_xlfn.LET(_xlpm.a,K3610,_xlpm.b,L3610,MAX(_xlpm.a,_xlpm.b))</f>
        <v>4</v>
      </c>
      <c r="N3610" s="10">
        <f>_xlfn.LET(_xlpm.d,(K3610,L3610),MAX(_xlpm.d)-MIN(_xlpm.d))</f>
        <v>2</v>
      </c>
      <c r="O3610" s="1" t="str">
        <f>_xlfn.LET(_xlpm.sep,":",_xlpm.w,$G3610,_xlfn.CONCAT("~",RIGHT(_xlpm.w,LEN(_xlpm.w)-FIND(_xlpm.sep,_xlpm.w)),"~"))</f>
        <v>~vore~</v>
      </c>
      <c r="P3610" s="1" t="str">
        <f>_xlfn.LET(_xlpm.sep,":",_xlpm.w,$G3610,_xlfn.CONCAT("[",LEFT(_xlpm.w,FIND(_xlpm.sep,_xlpm.w)-1),"]"))</f>
        <v>[və]</v>
      </c>
      <c r="Q3610" s="14" cm="1">
        <f t="array" ref="Q3610">SUM(_xlfn._xlws.FILTER($H$2:$H$7117,_xlfn.MAP($O$2:$O$7117,_xlfn.LAMBDA(_xlpm.x,_xlpm.x=$O3610))))</f>
        <v>4.9701789264413521E-5</v>
      </c>
      <c r="R3610" s="14">
        <f>$H3610/Q3610</f>
        <v>1</v>
      </c>
      <c r="S3610" s="14" cm="1">
        <f t="array" ref="S3610">SUM(_xlfn._xlws.FILTER($H$2:$H$7117,_xlfn.MAP($P$2:$P$7117,_xlfn.LAMBDA(_xlpm.x,_xlpm.x=$P3610))))</f>
        <v>9.9403578528827093E-4</v>
      </c>
      <c r="T3610" s="14">
        <f>$H3610/S3610</f>
        <v>4.9999999999999975E-2</v>
      </c>
      <c r="U3610" s="14">
        <f>_xlfn.LET(_xlpm.freq,F3610,_xlpm.size,M3610+1,_xlpm.F,V3610,LOG(1+_xlpm.freq)*LOG(1+_xlpm.size)*_xlpm.F)</f>
        <v>2.2309225478943779E-2</v>
      </c>
      <c r="V3610" s="14">
        <f>_xlfn.LET(_xlpm.a,T3610,_xlpm.b,R3610,2*_xlpm.a*_xlpm.b/(_xlpm.a+_xlpm.b))</f>
        <v>9.5238095238095191E-2</v>
      </c>
      <c r="W3610" s="14">
        <f>_xlfn.LET(_xlpm.p,R3610,_xlpm.q,T3610,LOG(_xlpm.p/_xlpm.q))</f>
        <v>1.3010299956639815</v>
      </c>
      <c r="X3610" s="2"/>
    </row>
    <row r="3611" spans="1:24">
      <c r="A3611" s="1" t="str">
        <f>_xlfn.LET(_xlpm.sep," : ",CONCATENATE(O3611,_xlpm.sep,P3611))</f>
        <v>~rdar~ : [ɹdə]</v>
      </c>
      <c r="B3611" s="1">
        <f>_xlfn.LET(_xlpm.d,$G3611,_xlpm.k,_xlfn.CONCAT(LEFT(TRIM(B$1),1),"*"),COUNTIF(_xlpm.d,_xlpm.k))</f>
        <v>1</v>
      </c>
      <c r="C3611" s="1">
        <f>_xlfn.LET(_xlpm.d,$G3611,_xlpm.k,_xlfn.CONCAT(LEFT(TRIM(C$1),1),"*"),COUNTIF(_xlpm.d,_xlpm.k))</f>
        <v>0</v>
      </c>
      <c r="D3611" s="1">
        <f>_xlfn.LET(_xlpm.d,$G3611,_xlpm.k,_xlfn.CONCAT(LEFT(TRIM(D$1),1),"*"),COUNTIF(_xlpm.d,_xlpm.k))</f>
        <v>0</v>
      </c>
      <c r="E3611" s="1">
        <f>LOG(F3611+1,10)</f>
        <v>0.30102999566398114</v>
      </c>
      <c r="F3611" s="7">
        <v>1</v>
      </c>
      <c r="G3611" s="9" t="s">
        <v>5729</v>
      </c>
      <c r="H3611" s="4">
        <f>F3611/freq.sum.r6e</f>
        <v>4.9701789264413521E-5</v>
      </c>
      <c r="I3611" s="1" t="str">
        <f>_xlfn.LET(_xlpm.sep,":",_xlpm.w,$G3611,LEFT(_xlpm.w,FIND(_xlpm.sep,_xlpm.w)-1))</f>
        <v>ɹdə</v>
      </c>
      <c r="J3611" s="1" t="str">
        <f>_xlfn.LET(_xlpm.sep,":",_xlpm.w,$G3611,RIGHT(_xlpm.w,LEN(_xlpm.w)-FIND(_xlpm.sep,_xlpm.w)))</f>
        <v>rdar</v>
      </c>
      <c r="K3611" s="10">
        <f>_xlfn.LET(_xlpm.w,I3611,LEN(_xlpm.w))</f>
        <v>3</v>
      </c>
      <c r="L3611" s="10">
        <f>_xlfn.LET(_xlpm.w,J3611,LEN(_xlpm.w))</f>
        <v>4</v>
      </c>
      <c r="M3611" s="10">
        <f>_xlfn.LET(_xlpm.a,K3611,_xlpm.b,L3611,MAX(_xlpm.a,_xlpm.b))</f>
        <v>4</v>
      </c>
      <c r="N3611" s="10">
        <f>_xlfn.LET(_xlpm.d,(K3611,L3611),MAX(_xlpm.d)-MIN(_xlpm.d))</f>
        <v>1</v>
      </c>
      <c r="O3611" s="1" t="str">
        <f>_xlfn.LET(_xlpm.sep,":",_xlpm.w,$G3611,_xlfn.CONCAT("~",RIGHT(_xlpm.w,LEN(_xlpm.w)-FIND(_xlpm.sep,_xlpm.w)),"~"))</f>
        <v>~rdar~</v>
      </c>
      <c r="P3611" s="1" t="str">
        <f>_xlfn.LET(_xlpm.sep,":",_xlpm.w,$G3611,_xlfn.CONCAT("[",LEFT(_xlpm.w,FIND(_xlpm.sep,_xlpm.w)-1),"]"))</f>
        <v>[ɹdə]</v>
      </c>
      <c r="Q3611" s="14" cm="1">
        <f t="array" ref="Q3611">SUM(_xlfn._xlws.FILTER($H$2:$H$7117,_xlfn.MAP($O$2:$O$7117,_xlfn.LAMBDA(_xlpm.x,_xlpm.x=$O3611))))</f>
        <v>4.9701789264413521E-5</v>
      </c>
      <c r="R3611" s="14">
        <f>$H3611/Q3611</f>
        <v>1</v>
      </c>
      <c r="S3611" s="14" cm="1">
        <f t="array" ref="S3611">SUM(_xlfn._xlws.FILTER($H$2:$H$7117,_xlfn.MAP($P$2:$P$7117,_xlfn.LAMBDA(_xlpm.x,_xlpm.x=$P3611))))</f>
        <v>9.9403578528827093E-4</v>
      </c>
      <c r="T3611" s="14">
        <f>$H3611/S3611</f>
        <v>4.9999999999999975E-2</v>
      </c>
      <c r="U3611" s="14">
        <f>_xlfn.LET(_xlpm.freq,F3611,_xlpm.size,M3611+1,_xlpm.F,V3611,LOG(1+_xlpm.freq)*LOG(1+_xlpm.size)*_xlpm.F)</f>
        <v>2.2309225478943779E-2</v>
      </c>
      <c r="V3611" s="14">
        <f>_xlfn.LET(_xlpm.a,T3611,_xlpm.b,R3611,2*_xlpm.a*_xlpm.b/(_xlpm.a+_xlpm.b))</f>
        <v>9.5238095238095191E-2</v>
      </c>
      <c r="W3611" s="14">
        <f>_xlfn.LET(_xlpm.p,R3611,_xlpm.q,T3611,LOG(_xlpm.p/_xlpm.q))</f>
        <v>1.3010299956639815</v>
      </c>
      <c r="X3611" s="2"/>
    </row>
    <row r="3612" spans="1:24">
      <c r="A3612" s="1" t="str">
        <f>_xlfn.LET(_xlpm.sep," : ",CONCATENATE(O3612,_xlpm.sep,P3612))</f>
        <v>~rdax~ : [ɹdə]</v>
      </c>
      <c r="B3612" s="1">
        <f>_xlfn.LET(_xlpm.d,$G3612,_xlpm.k,_xlfn.CONCAT(LEFT(TRIM(B$1),1),"*"),COUNTIF(_xlpm.d,_xlpm.k))</f>
        <v>1</v>
      </c>
      <c r="C3612" s="1">
        <f>_xlfn.LET(_xlpm.d,$G3612,_xlpm.k,_xlfn.CONCAT(LEFT(TRIM(C$1),1),"*"),COUNTIF(_xlpm.d,_xlpm.k))</f>
        <v>0</v>
      </c>
      <c r="D3612" s="1">
        <f>_xlfn.LET(_xlpm.d,$G3612,_xlpm.k,_xlfn.CONCAT(LEFT(TRIM(D$1),1),"*"),COUNTIF(_xlpm.d,_xlpm.k))</f>
        <v>0</v>
      </c>
      <c r="E3612" s="1">
        <f>LOG(F3612+1,10)</f>
        <v>0.30102999566398114</v>
      </c>
      <c r="F3612" s="7">
        <v>1</v>
      </c>
      <c r="G3612" s="9" t="s">
        <v>5731</v>
      </c>
      <c r="H3612" s="4">
        <f>F3612/freq.sum.r6e</f>
        <v>4.9701789264413521E-5</v>
      </c>
      <c r="I3612" s="1" t="str">
        <f>_xlfn.LET(_xlpm.sep,":",_xlpm.w,$G3612,LEFT(_xlpm.w,FIND(_xlpm.sep,_xlpm.w)-1))</f>
        <v>ɹdə</v>
      </c>
      <c r="J3612" s="1" t="str">
        <f>_xlfn.LET(_xlpm.sep,":",_xlpm.w,$G3612,RIGHT(_xlpm.w,LEN(_xlpm.w)-FIND(_xlpm.sep,_xlpm.w)))</f>
        <v>rdax</v>
      </c>
      <c r="K3612" s="10">
        <f>_xlfn.LET(_xlpm.w,I3612,LEN(_xlpm.w))</f>
        <v>3</v>
      </c>
      <c r="L3612" s="10">
        <f>_xlfn.LET(_xlpm.w,J3612,LEN(_xlpm.w))</f>
        <v>4</v>
      </c>
      <c r="M3612" s="10">
        <f>_xlfn.LET(_xlpm.a,K3612,_xlpm.b,L3612,MAX(_xlpm.a,_xlpm.b))</f>
        <v>4</v>
      </c>
      <c r="N3612" s="10">
        <f>_xlfn.LET(_xlpm.d,(K3612,L3612),MAX(_xlpm.d)-MIN(_xlpm.d))</f>
        <v>1</v>
      </c>
      <c r="O3612" s="1" t="str">
        <f>_xlfn.LET(_xlpm.sep,":",_xlpm.w,$G3612,_xlfn.CONCAT("~",RIGHT(_xlpm.w,LEN(_xlpm.w)-FIND(_xlpm.sep,_xlpm.w)),"~"))</f>
        <v>~rdax~</v>
      </c>
      <c r="P3612" s="1" t="str">
        <f>_xlfn.LET(_xlpm.sep,":",_xlpm.w,$G3612,_xlfn.CONCAT("[",LEFT(_xlpm.w,FIND(_xlpm.sep,_xlpm.w)-1),"]"))</f>
        <v>[ɹdə]</v>
      </c>
      <c r="Q3612" s="14" cm="1">
        <f t="array" ref="Q3612">SUM(_xlfn._xlws.FILTER($H$2:$H$7117,_xlfn.MAP($O$2:$O$7117,_xlfn.LAMBDA(_xlpm.x,_xlpm.x=$O3612))))</f>
        <v>4.9701789264413521E-5</v>
      </c>
      <c r="R3612" s="14">
        <f>$H3612/Q3612</f>
        <v>1</v>
      </c>
      <c r="S3612" s="14" cm="1">
        <f t="array" ref="S3612">SUM(_xlfn._xlws.FILTER($H$2:$H$7117,_xlfn.MAP($P$2:$P$7117,_xlfn.LAMBDA(_xlpm.x,_xlpm.x=$P3612))))</f>
        <v>9.9403578528827093E-4</v>
      </c>
      <c r="T3612" s="14">
        <f>$H3612/S3612</f>
        <v>4.9999999999999975E-2</v>
      </c>
      <c r="U3612" s="14">
        <f>_xlfn.LET(_xlpm.freq,F3612,_xlpm.size,M3612+1,_xlpm.F,V3612,LOG(1+_xlpm.freq)*LOG(1+_xlpm.size)*_xlpm.F)</f>
        <v>2.2309225478943779E-2</v>
      </c>
      <c r="V3612" s="14">
        <f>_xlfn.LET(_xlpm.a,T3612,_xlpm.b,R3612,2*_xlpm.a*_xlpm.b/(_xlpm.a+_xlpm.b))</f>
        <v>9.5238095238095191E-2</v>
      </c>
      <c r="W3612" s="14">
        <f>_xlfn.LET(_xlpm.p,R3612,_xlpm.q,T3612,LOG(_xlpm.p/_xlpm.q))</f>
        <v>1.3010299956639815</v>
      </c>
      <c r="X3612" s="2"/>
    </row>
    <row r="3613" spans="1:24">
      <c r="A3613" s="1" t="str">
        <f>_xlfn.LET(_xlpm.sep," : ",CONCATENATE(O3613,_xlpm.sep,P3613))</f>
        <v>~rdox~ : [ɹdə]</v>
      </c>
      <c r="B3613" s="1">
        <f>_xlfn.LET(_xlpm.d,$G3613,_xlpm.k,_xlfn.CONCAT(LEFT(TRIM(B$1),1),"*"),COUNTIF(_xlpm.d,_xlpm.k))</f>
        <v>1</v>
      </c>
      <c r="C3613" s="1">
        <f>_xlfn.LET(_xlpm.d,$G3613,_xlpm.k,_xlfn.CONCAT(LEFT(TRIM(C$1),1),"*"),COUNTIF(_xlpm.d,_xlpm.k))</f>
        <v>0</v>
      </c>
      <c r="D3613" s="1">
        <f>_xlfn.LET(_xlpm.d,$G3613,_xlpm.k,_xlfn.CONCAT(LEFT(TRIM(D$1),1),"*"),COUNTIF(_xlpm.d,_xlpm.k))</f>
        <v>0</v>
      </c>
      <c r="E3613" s="1">
        <f>LOG(F3613+1,10)</f>
        <v>0.30102999566398114</v>
      </c>
      <c r="F3613" s="7">
        <v>1</v>
      </c>
      <c r="G3613" s="9" t="s">
        <v>5757</v>
      </c>
      <c r="H3613" s="4">
        <f>F3613/freq.sum.r6e</f>
        <v>4.9701789264413521E-5</v>
      </c>
      <c r="I3613" s="1" t="str">
        <f>_xlfn.LET(_xlpm.sep,":",_xlpm.w,$G3613,LEFT(_xlpm.w,FIND(_xlpm.sep,_xlpm.w)-1))</f>
        <v>ɹdə</v>
      </c>
      <c r="J3613" s="1" t="str">
        <f>_xlfn.LET(_xlpm.sep,":",_xlpm.w,$G3613,RIGHT(_xlpm.w,LEN(_xlpm.w)-FIND(_xlpm.sep,_xlpm.w)))</f>
        <v>rdox</v>
      </c>
      <c r="K3613" s="10">
        <f>_xlfn.LET(_xlpm.w,I3613,LEN(_xlpm.w))</f>
        <v>3</v>
      </c>
      <c r="L3613" s="10">
        <f>_xlfn.LET(_xlpm.w,J3613,LEN(_xlpm.w))</f>
        <v>4</v>
      </c>
      <c r="M3613" s="10">
        <f>_xlfn.LET(_xlpm.a,K3613,_xlpm.b,L3613,MAX(_xlpm.a,_xlpm.b))</f>
        <v>4</v>
      </c>
      <c r="N3613" s="10">
        <f>_xlfn.LET(_xlpm.d,(K3613,L3613),MAX(_xlpm.d)-MIN(_xlpm.d))</f>
        <v>1</v>
      </c>
      <c r="O3613" s="1" t="str">
        <f>_xlfn.LET(_xlpm.sep,":",_xlpm.w,$G3613,_xlfn.CONCAT("~",RIGHT(_xlpm.w,LEN(_xlpm.w)-FIND(_xlpm.sep,_xlpm.w)),"~"))</f>
        <v>~rdox~</v>
      </c>
      <c r="P3613" s="1" t="str">
        <f>_xlfn.LET(_xlpm.sep,":",_xlpm.w,$G3613,_xlfn.CONCAT("[",LEFT(_xlpm.w,FIND(_xlpm.sep,_xlpm.w)-1),"]"))</f>
        <v>[ɹdə]</v>
      </c>
      <c r="Q3613" s="14" cm="1">
        <f t="array" ref="Q3613">SUM(_xlfn._xlws.FILTER($H$2:$H$7117,_xlfn.MAP($O$2:$O$7117,_xlfn.LAMBDA(_xlpm.x,_xlpm.x=$O3613))))</f>
        <v>4.9701789264413521E-5</v>
      </c>
      <c r="R3613" s="14">
        <f>$H3613/Q3613</f>
        <v>1</v>
      </c>
      <c r="S3613" s="14" cm="1">
        <f t="array" ref="S3613">SUM(_xlfn._xlws.FILTER($H$2:$H$7117,_xlfn.MAP($P$2:$P$7117,_xlfn.LAMBDA(_xlpm.x,_xlpm.x=$P3613))))</f>
        <v>9.9403578528827093E-4</v>
      </c>
      <c r="T3613" s="14">
        <f>$H3613/S3613</f>
        <v>4.9999999999999975E-2</v>
      </c>
      <c r="U3613" s="14">
        <f>_xlfn.LET(_xlpm.freq,F3613,_xlpm.size,M3613+1,_xlpm.F,V3613,LOG(1+_xlpm.freq)*LOG(1+_xlpm.size)*_xlpm.F)</f>
        <v>2.2309225478943779E-2</v>
      </c>
      <c r="V3613" s="14">
        <f>_xlfn.LET(_xlpm.a,T3613,_xlpm.b,R3613,2*_xlpm.a*_xlpm.b/(_xlpm.a+_xlpm.b))</f>
        <v>9.5238095238095191E-2</v>
      </c>
      <c r="W3613" s="14">
        <f>_xlfn.LET(_xlpm.p,R3613,_xlpm.q,T3613,LOG(_xlpm.p/_xlpm.q))</f>
        <v>1.3010299956639815</v>
      </c>
      <c r="X3613" s="2"/>
    </row>
    <row r="3614" spans="1:24">
      <c r="A3614" s="1" t="str">
        <f>_xlfn.LET(_xlpm.sep," : ",CONCATENATE(O3614,_xlpm.sep,P3614))</f>
        <v>~rdex~ : [ɹdə]</v>
      </c>
      <c r="B3614" s="1">
        <f>_xlfn.LET(_xlpm.d,$G3614,_xlpm.k,_xlfn.CONCAT(LEFT(TRIM(B$1),1),"*"),COUNTIF(_xlpm.d,_xlpm.k))</f>
        <v>1</v>
      </c>
      <c r="C3614" s="1">
        <f>_xlfn.LET(_xlpm.d,$G3614,_xlpm.k,_xlfn.CONCAT(LEFT(TRIM(C$1),1),"*"),COUNTIF(_xlpm.d,_xlpm.k))</f>
        <v>0</v>
      </c>
      <c r="D3614" s="1">
        <f>_xlfn.LET(_xlpm.d,$G3614,_xlpm.k,_xlfn.CONCAT(LEFT(TRIM(D$1),1),"*"),COUNTIF(_xlpm.d,_xlpm.k))</f>
        <v>0</v>
      </c>
      <c r="E3614" s="1">
        <f>LOG(F3614+1,10)</f>
        <v>0.30102999566398114</v>
      </c>
      <c r="F3614" s="7">
        <v>1</v>
      </c>
      <c r="G3614" s="9" t="s">
        <v>5742</v>
      </c>
      <c r="H3614" s="4">
        <f>F3614/freq.sum.r6e</f>
        <v>4.9701789264413521E-5</v>
      </c>
      <c r="I3614" s="1" t="str">
        <f>_xlfn.LET(_xlpm.sep,":",_xlpm.w,$G3614,LEFT(_xlpm.w,FIND(_xlpm.sep,_xlpm.w)-1))</f>
        <v>ɹdə</v>
      </c>
      <c r="J3614" s="1" t="str">
        <f>_xlfn.LET(_xlpm.sep,":",_xlpm.w,$G3614,RIGHT(_xlpm.w,LEN(_xlpm.w)-FIND(_xlpm.sep,_xlpm.w)))</f>
        <v>rdex</v>
      </c>
      <c r="K3614" s="10">
        <f>_xlfn.LET(_xlpm.w,I3614,LEN(_xlpm.w))</f>
        <v>3</v>
      </c>
      <c r="L3614" s="10">
        <f>_xlfn.LET(_xlpm.w,J3614,LEN(_xlpm.w))</f>
        <v>4</v>
      </c>
      <c r="M3614" s="10">
        <f>_xlfn.LET(_xlpm.a,K3614,_xlpm.b,L3614,MAX(_xlpm.a,_xlpm.b))</f>
        <v>4</v>
      </c>
      <c r="N3614" s="10">
        <f>_xlfn.LET(_xlpm.d,(K3614,L3614),MAX(_xlpm.d)-MIN(_xlpm.d))</f>
        <v>1</v>
      </c>
      <c r="O3614" s="1" t="str">
        <f>_xlfn.LET(_xlpm.sep,":",_xlpm.w,$G3614,_xlfn.CONCAT("~",RIGHT(_xlpm.w,LEN(_xlpm.w)-FIND(_xlpm.sep,_xlpm.w)),"~"))</f>
        <v>~rdex~</v>
      </c>
      <c r="P3614" s="1" t="str">
        <f>_xlfn.LET(_xlpm.sep,":",_xlpm.w,$G3614,_xlfn.CONCAT("[",LEFT(_xlpm.w,FIND(_xlpm.sep,_xlpm.w)-1),"]"))</f>
        <v>[ɹdə]</v>
      </c>
      <c r="Q3614" s="14" cm="1">
        <f t="array" ref="Q3614">SUM(_xlfn._xlws.FILTER($H$2:$H$7117,_xlfn.MAP($O$2:$O$7117,_xlfn.LAMBDA(_xlpm.x,_xlpm.x=$O3614))))</f>
        <v>4.9701789264413521E-5</v>
      </c>
      <c r="R3614" s="14">
        <f>$H3614/Q3614</f>
        <v>1</v>
      </c>
      <c r="S3614" s="14" cm="1">
        <f t="array" ref="S3614">SUM(_xlfn._xlws.FILTER($H$2:$H$7117,_xlfn.MAP($P$2:$P$7117,_xlfn.LAMBDA(_xlpm.x,_xlpm.x=$P3614))))</f>
        <v>9.9403578528827093E-4</v>
      </c>
      <c r="T3614" s="14">
        <f>$H3614/S3614</f>
        <v>4.9999999999999975E-2</v>
      </c>
      <c r="U3614" s="14">
        <f>_xlfn.LET(_xlpm.freq,F3614,_xlpm.size,M3614+1,_xlpm.F,V3614,LOG(1+_xlpm.freq)*LOG(1+_xlpm.size)*_xlpm.F)</f>
        <v>2.2309225478943779E-2</v>
      </c>
      <c r="V3614" s="14">
        <f>_xlfn.LET(_xlpm.a,T3614,_xlpm.b,R3614,2*_xlpm.a*_xlpm.b/(_xlpm.a+_xlpm.b))</f>
        <v>9.5238095238095191E-2</v>
      </c>
      <c r="W3614" s="14">
        <f>_xlfn.LET(_xlpm.p,R3614,_xlpm.q,T3614,LOG(_xlpm.p/_xlpm.q))</f>
        <v>1.3010299956639815</v>
      </c>
      <c r="X3614" s="2"/>
    </row>
    <row r="3615" spans="1:24">
      <c r="A3615" s="1" t="str">
        <f>_xlfn.LET(_xlpm.sep," : ",CONCATENATE(O3615,_xlpm.sep,P3615))</f>
        <v>~rdix~ : [ɹdə]</v>
      </c>
      <c r="B3615" s="1">
        <f>_xlfn.LET(_xlpm.d,$G3615,_xlpm.k,_xlfn.CONCAT(LEFT(TRIM(B$1),1),"*"),COUNTIF(_xlpm.d,_xlpm.k))</f>
        <v>1</v>
      </c>
      <c r="C3615" s="1">
        <f>_xlfn.LET(_xlpm.d,$G3615,_xlpm.k,_xlfn.CONCAT(LEFT(TRIM(C$1),1),"*"),COUNTIF(_xlpm.d,_xlpm.k))</f>
        <v>0</v>
      </c>
      <c r="D3615" s="1">
        <f>_xlfn.LET(_xlpm.d,$G3615,_xlpm.k,_xlfn.CONCAT(LEFT(TRIM(D$1),1),"*"),COUNTIF(_xlpm.d,_xlpm.k))</f>
        <v>0</v>
      </c>
      <c r="E3615" s="1">
        <f>LOG(F3615+1,10)</f>
        <v>0.30102999566398114</v>
      </c>
      <c r="F3615" s="7">
        <v>1</v>
      </c>
      <c r="G3615" s="9" t="s">
        <v>5753</v>
      </c>
      <c r="H3615" s="4">
        <f>F3615/freq.sum.r6e</f>
        <v>4.9701789264413521E-5</v>
      </c>
      <c r="I3615" s="1" t="str">
        <f>_xlfn.LET(_xlpm.sep,":",_xlpm.w,$G3615,LEFT(_xlpm.w,FIND(_xlpm.sep,_xlpm.w)-1))</f>
        <v>ɹdə</v>
      </c>
      <c r="J3615" s="1" t="str">
        <f>_xlfn.LET(_xlpm.sep,":",_xlpm.w,$G3615,RIGHT(_xlpm.w,LEN(_xlpm.w)-FIND(_xlpm.sep,_xlpm.w)))</f>
        <v>rdix</v>
      </c>
      <c r="K3615" s="10">
        <f>_xlfn.LET(_xlpm.w,I3615,LEN(_xlpm.w))</f>
        <v>3</v>
      </c>
      <c r="L3615" s="10">
        <f>_xlfn.LET(_xlpm.w,J3615,LEN(_xlpm.w))</f>
        <v>4</v>
      </c>
      <c r="M3615" s="10">
        <f>_xlfn.LET(_xlpm.a,K3615,_xlpm.b,L3615,MAX(_xlpm.a,_xlpm.b))</f>
        <v>4</v>
      </c>
      <c r="N3615" s="10">
        <f>_xlfn.LET(_xlpm.d,(K3615,L3615),MAX(_xlpm.d)-MIN(_xlpm.d))</f>
        <v>1</v>
      </c>
      <c r="O3615" s="1" t="str">
        <f>_xlfn.LET(_xlpm.sep,":",_xlpm.w,$G3615,_xlfn.CONCAT("~",RIGHT(_xlpm.w,LEN(_xlpm.w)-FIND(_xlpm.sep,_xlpm.w)),"~"))</f>
        <v>~rdix~</v>
      </c>
      <c r="P3615" s="1" t="str">
        <f>_xlfn.LET(_xlpm.sep,":",_xlpm.w,$G3615,_xlfn.CONCAT("[",LEFT(_xlpm.w,FIND(_xlpm.sep,_xlpm.w)-1),"]"))</f>
        <v>[ɹdə]</v>
      </c>
      <c r="Q3615" s="14" cm="1">
        <f t="array" ref="Q3615">SUM(_xlfn._xlws.FILTER($H$2:$H$7117,_xlfn.MAP($O$2:$O$7117,_xlfn.LAMBDA(_xlpm.x,_xlpm.x=$O3615))))</f>
        <v>4.9701789264413521E-5</v>
      </c>
      <c r="R3615" s="14">
        <f>$H3615/Q3615</f>
        <v>1</v>
      </c>
      <c r="S3615" s="14" cm="1">
        <f t="array" ref="S3615">SUM(_xlfn._xlws.FILTER($H$2:$H$7117,_xlfn.MAP($P$2:$P$7117,_xlfn.LAMBDA(_xlpm.x,_xlpm.x=$P3615))))</f>
        <v>9.9403578528827093E-4</v>
      </c>
      <c r="T3615" s="14">
        <f>$H3615/S3615</f>
        <v>4.9999999999999975E-2</v>
      </c>
      <c r="U3615" s="14">
        <f>_xlfn.LET(_xlpm.freq,F3615,_xlpm.size,M3615+1,_xlpm.F,V3615,LOG(1+_xlpm.freq)*LOG(1+_xlpm.size)*_xlpm.F)</f>
        <v>2.2309225478943779E-2</v>
      </c>
      <c r="V3615" s="14">
        <f>_xlfn.LET(_xlpm.a,T3615,_xlpm.b,R3615,2*_xlpm.a*_xlpm.b/(_xlpm.a+_xlpm.b))</f>
        <v>9.5238095238095191E-2</v>
      </c>
      <c r="W3615" s="14">
        <f>_xlfn.LET(_xlpm.p,R3615,_xlpm.q,T3615,LOG(_xlpm.p/_xlpm.q))</f>
        <v>1.3010299956639815</v>
      </c>
      <c r="X3615" s="2"/>
    </row>
    <row r="3616" spans="1:24">
      <c r="A3616" s="1" t="str">
        <f>_xlfn.LET(_xlpm.sep," : ",CONCATENATE(O3616,_xlpm.sep,P3616))</f>
        <v>~rdor~ : [ɹdə]</v>
      </c>
      <c r="B3616" s="1">
        <f>_xlfn.LET(_xlpm.d,$G3616,_xlpm.k,_xlfn.CONCAT(LEFT(TRIM(B$1),1),"*"),COUNTIF(_xlpm.d,_xlpm.k))</f>
        <v>1</v>
      </c>
      <c r="C3616" s="1">
        <f>_xlfn.LET(_xlpm.d,$G3616,_xlpm.k,_xlfn.CONCAT(LEFT(TRIM(C$1),1),"*"),COUNTIF(_xlpm.d,_xlpm.k))</f>
        <v>0</v>
      </c>
      <c r="D3616" s="1">
        <f>_xlfn.LET(_xlpm.d,$G3616,_xlpm.k,_xlfn.CONCAT(LEFT(TRIM(D$1),1),"*"),COUNTIF(_xlpm.d,_xlpm.k))</f>
        <v>0</v>
      </c>
      <c r="E3616" s="1">
        <f>LOG(F3616+1,10)</f>
        <v>0.30102999566398114</v>
      </c>
      <c r="F3616" s="7">
        <v>1</v>
      </c>
      <c r="G3616" s="9" t="s">
        <v>5755</v>
      </c>
      <c r="H3616" s="4">
        <f>F3616/freq.sum.r6e</f>
        <v>4.9701789264413521E-5</v>
      </c>
      <c r="I3616" s="1" t="str">
        <f>_xlfn.LET(_xlpm.sep,":",_xlpm.w,$G3616,LEFT(_xlpm.w,FIND(_xlpm.sep,_xlpm.w)-1))</f>
        <v>ɹdə</v>
      </c>
      <c r="J3616" s="1" t="str">
        <f>_xlfn.LET(_xlpm.sep,":",_xlpm.w,$G3616,RIGHT(_xlpm.w,LEN(_xlpm.w)-FIND(_xlpm.sep,_xlpm.w)))</f>
        <v>rdor</v>
      </c>
      <c r="K3616" s="10">
        <f>_xlfn.LET(_xlpm.w,I3616,LEN(_xlpm.w))</f>
        <v>3</v>
      </c>
      <c r="L3616" s="10">
        <f>_xlfn.LET(_xlpm.w,J3616,LEN(_xlpm.w))</f>
        <v>4</v>
      </c>
      <c r="M3616" s="10">
        <f>_xlfn.LET(_xlpm.a,K3616,_xlpm.b,L3616,MAX(_xlpm.a,_xlpm.b))</f>
        <v>4</v>
      </c>
      <c r="N3616" s="10">
        <f>_xlfn.LET(_xlpm.d,(K3616,L3616),MAX(_xlpm.d)-MIN(_xlpm.d))</f>
        <v>1</v>
      </c>
      <c r="O3616" s="1" t="str">
        <f>_xlfn.LET(_xlpm.sep,":",_xlpm.w,$G3616,_xlfn.CONCAT("~",RIGHT(_xlpm.w,LEN(_xlpm.w)-FIND(_xlpm.sep,_xlpm.w)),"~"))</f>
        <v>~rdor~</v>
      </c>
      <c r="P3616" s="1" t="str">
        <f>_xlfn.LET(_xlpm.sep,":",_xlpm.w,$G3616,_xlfn.CONCAT("[",LEFT(_xlpm.w,FIND(_xlpm.sep,_xlpm.w)-1),"]"))</f>
        <v>[ɹdə]</v>
      </c>
      <c r="Q3616" s="14" cm="1">
        <f t="array" ref="Q3616">SUM(_xlfn._xlws.FILTER($H$2:$H$7117,_xlfn.MAP($O$2:$O$7117,_xlfn.LAMBDA(_xlpm.x,_xlpm.x=$O3616))))</f>
        <v>4.9701789264413521E-5</v>
      </c>
      <c r="R3616" s="14">
        <f>$H3616/Q3616</f>
        <v>1</v>
      </c>
      <c r="S3616" s="14" cm="1">
        <f t="array" ref="S3616">SUM(_xlfn._xlws.FILTER($H$2:$H$7117,_xlfn.MAP($P$2:$P$7117,_xlfn.LAMBDA(_xlpm.x,_xlpm.x=$P3616))))</f>
        <v>9.9403578528827093E-4</v>
      </c>
      <c r="T3616" s="14">
        <f>$H3616/S3616</f>
        <v>4.9999999999999975E-2</v>
      </c>
      <c r="U3616" s="14">
        <f>_xlfn.LET(_xlpm.freq,F3616,_xlpm.size,M3616+1,_xlpm.F,V3616,LOG(1+_xlpm.freq)*LOG(1+_xlpm.size)*_xlpm.F)</f>
        <v>2.2309225478943779E-2</v>
      </c>
      <c r="V3616" s="14">
        <f>_xlfn.LET(_xlpm.a,T3616,_xlpm.b,R3616,2*_xlpm.a*_xlpm.b/(_xlpm.a+_xlpm.b))</f>
        <v>9.5238095238095191E-2</v>
      </c>
      <c r="W3616" s="14">
        <f>_xlfn.LET(_xlpm.p,R3616,_xlpm.q,T3616,LOG(_xlpm.p/_xlpm.q))</f>
        <v>1.3010299956639815</v>
      </c>
      <c r="X3616" s="2"/>
    </row>
    <row r="3617" spans="1:24">
      <c r="A3617" s="1" t="str">
        <f>_xlfn.LET(_xlpm.sep," : ",CONCATENATE(O3617,_xlpm.sep,P3617))</f>
        <v>~rmar~ : [ɹmə]</v>
      </c>
      <c r="B3617" s="1">
        <f>_xlfn.LET(_xlpm.d,$G3617,_xlpm.k,_xlfn.CONCAT(LEFT(TRIM(B$1),1),"*"),COUNTIF(_xlpm.d,_xlpm.k))</f>
        <v>1</v>
      </c>
      <c r="C3617" s="1">
        <f>_xlfn.LET(_xlpm.d,$G3617,_xlpm.k,_xlfn.CONCAT(LEFT(TRIM(C$1),1),"*"),COUNTIF(_xlpm.d,_xlpm.k))</f>
        <v>0</v>
      </c>
      <c r="D3617" s="1">
        <f>_xlfn.LET(_xlpm.d,$G3617,_xlpm.k,_xlfn.CONCAT(LEFT(TRIM(D$1),1),"*"),COUNTIF(_xlpm.d,_xlpm.k))</f>
        <v>0</v>
      </c>
      <c r="E3617" s="1">
        <f>LOG(F3617+1,10)</f>
        <v>0.30102999566398114</v>
      </c>
      <c r="F3617" s="7">
        <v>1</v>
      </c>
      <c r="G3617" s="9" t="s">
        <v>6034</v>
      </c>
      <c r="H3617" s="4">
        <f>F3617/freq.sum.r6e</f>
        <v>4.9701789264413521E-5</v>
      </c>
      <c r="I3617" s="1" t="str">
        <f>_xlfn.LET(_xlpm.sep,":",_xlpm.w,$G3617,LEFT(_xlpm.w,FIND(_xlpm.sep,_xlpm.w)-1))</f>
        <v>ɹmə</v>
      </c>
      <c r="J3617" s="1" t="str">
        <f>_xlfn.LET(_xlpm.sep,":",_xlpm.w,$G3617,RIGHT(_xlpm.w,LEN(_xlpm.w)-FIND(_xlpm.sep,_xlpm.w)))</f>
        <v>rmar</v>
      </c>
      <c r="K3617" s="10">
        <f>_xlfn.LET(_xlpm.w,I3617,LEN(_xlpm.w))</f>
        <v>3</v>
      </c>
      <c r="L3617" s="10">
        <f>_xlfn.LET(_xlpm.w,J3617,LEN(_xlpm.w))</f>
        <v>4</v>
      </c>
      <c r="M3617" s="10">
        <f>_xlfn.LET(_xlpm.a,K3617,_xlpm.b,L3617,MAX(_xlpm.a,_xlpm.b))</f>
        <v>4</v>
      </c>
      <c r="N3617" s="10">
        <f>_xlfn.LET(_xlpm.d,(K3617,L3617),MAX(_xlpm.d)-MIN(_xlpm.d))</f>
        <v>1</v>
      </c>
      <c r="O3617" s="1" t="str">
        <f>_xlfn.LET(_xlpm.sep,":",_xlpm.w,$G3617,_xlfn.CONCAT("~",RIGHT(_xlpm.w,LEN(_xlpm.w)-FIND(_xlpm.sep,_xlpm.w)),"~"))</f>
        <v>~rmar~</v>
      </c>
      <c r="P3617" s="1" t="str">
        <f>_xlfn.LET(_xlpm.sep,":",_xlpm.w,$G3617,_xlfn.CONCAT("[",LEFT(_xlpm.w,FIND(_xlpm.sep,_xlpm.w)-1),"]"))</f>
        <v>[ɹmə]</v>
      </c>
      <c r="Q3617" s="14" cm="1">
        <f t="array" ref="Q3617">SUM(_xlfn._xlws.FILTER($H$2:$H$7117,_xlfn.MAP($O$2:$O$7117,_xlfn.LAMBDA(_xlpm.x,_xlpm.x=$O3617))))</f>
        <v>4.9701789264413521E-5</v>
      </c>
      <c r="R3617" s="14">
        <f>$H3617/Q3617</f>
        <v>1</v>
      </c>
      <c r="S3617" s="14" cm="1">
        <f t="array" ref="S3617">SUM(_xlfn._xlws.FILTER($H$2:$H$7117,_xlfn.MAP($P$2:$P$7117,_xlfn.LAMBDA(_xlpm.x,_xlpm.x=$P3617))))</f>
        <v>9.9403578528827093E-4</v>
      </c>
      <c r="T3617" s="14">
        <f>$H3617/S3617</f>
        <v>4.9999999999999975E-2</v>
      </c>
      <c r="U3617" s="14">
        <f>_xlfn.LET(_xlpm.freq,F3617,_xlpm.size,M3617+1,_xlpm.F,V3617,LOG(1+_xlpm.freq)*LOG(1+_xlpm.size)*_xlpm.F)</f>
        <v>2.2309225478943779E-2</v>
      </c>
      <c r="V3617" s="14">
        <f>_xlfn.LET(_xlpm.a,T3617,_xlpm.b,R3617,2*_xlpm.a*_xlpm.b/(_xlpm.a+_xlpm.b))</f>
        <v>9.5238095238095191E-2</v>
      </c>
      <c r="W3617" s="14">
        <f>_xlfn.LET(_xlpm.p,R3617,_xlpm.q,T3617,LOG(_xlpm.p/_xlpm.q))</f>
        <v>1.3010299956639815</v>
      </c>
      <c r="X3617" s="2"/>
    </row>
    <row r="3618" spans="1:24">
      <c r="A3618" s="1" t="str">
        <f>_xlfn.LET(_xlpm.sep," : ",CONCATENATE(O3618,_xlpm.sep,P3618))</f>
        <v>~rmax~ : [ɹmə]</v>
      </c>
      <c r="B3618" s="1">
        <f>_xlfn.LET(_xlpm.d,$G3618,_xlpm.k,_xlfn.CONCAT(LEFT(TRIM(B$1),1),"*"),COUNTIF(_xlpm.d,_xlpm.k))</f>
        <v>1</v>
      </c>
      <c r="C3618" s="1">
        <f>_xlfn.LET(_xlpm.d,$G3618,_xlpm.k,_xlfn.CONCAT(LEFT(TRIM(C$1),1),"*"),COUNTIF(_xlpm.d,_xlpm.k))</f>
        <v>0</v>
      </c>
      <c r="D3618" s="1">
        <f>_xlfn.LET(_xlpm.d,$G3618,_xlpm.k,_xlfn.CONCAT(LEFT(TRIM(D$1),1),"*"),COUNTIF(_xlpm.d,_xlpm.k))</f>
        <v>0</v>
      </c>
      <c r="E3618" s="1">
        <f>LOG(F3618+1,10)</f>
        <v>0.30102999566398114</v>
      </c>
      <c r="F3618" s="7">
        <v>1</v>
      </c>
      <c r="G3618" s="9" t="s">
        <v>6036</v>
      </c>
      <c r="H3618" s="4">
        <f>F3618/freq.sum.r6e</f>
        <v>4.9701789264413521E-5</v>
      </c>
      <c r="I3618" s="1" t="str">
        <f>_xlfn.LET(_xlpm.sep,":",_xlpm.w,$G3618,LEFT(_xlpm.w,FIND(_xlpm.sep,_xlpm.w)-1))</f>
        <v>ɹmə</v>
      </c>
      <c r="J3618" s="1" t="str">
        <f>_xlfn.LET(_xlpm.sep,":",_xlpm.w,$G3618,RIGHT(_xlpm.w,LEN(_xlpm.w)-FIND(_xlpm.sep,_xlpm.w)))</f>
        <v>rmax</v>
      </c>
      <c r="K3618" s="10">
        <f>_xlfn.LET(_xlpm.w,I3618,LEN(_xlpm.w))</f>
        <v>3</v>
      </c>
      <c r="L3618" s="10">
        <f>_xlfn.LET(_xlpm.w,J3618,LEN(_xlpm.w))</f>
        <v>4</v>
      </c>
      <c r="M3618" s="10">
        <f>_xlfn.LET(_xlpm.a,K3618,_xlpm.b,L3618,MAX(_xlpm.a,_xlpm.b))</f>
        <v>4</v>
      </c>
      <c r="N3618" s="10">
        <f>_xlfn.LET(_xlpm.d,(K3618,L3618),MAX(_xlpm.d)-MIN(_xlpm.d))</f>
        <v>1</v>
      </c>
      <c r="O3618" s="1" t="str">
        <f>_xlfn.LET(_xlpm.sep,":",_xlpm.w,$G3618,_xlfn.CONCAT("~",RIGHT(_xlpm.w,LEN(_xlpm.w)-FIND(_xlpm.sep,_xlpm.w)),"~"))</f>
        <v>~rmax~</v>
      </c>
      <c r="P3618" s="1" t="str">
        <f>_xlfn.LET(_xlpm.sep,":",_xlpm.w,$G3618,_xlfn.CONCAT("[",LEFT(_xlpm.w,FIND(_xlpm.sep,_xlpm.w)-1),"]"))</f>
        <v>[ɹmə]</v>
      </c>
      <c r="Q3618" s="14" cm="1">
        <f t="array" ref="Q3618">SUM(_xlfn._xlws.FILTER($H$2:$H$7117,_xlfn.MAP($O$2:$O$7117,_xlfn.LAMBDA(_xlpm.x,_xlpm.x=$O3618))))</f>
        <v>4.9701789264413521E-5</v>
      </c>
      <c r="R3618" s="14">
        <f>$H3618/Q3618</f>
        <v>1</v>
      </c>
      <c r="S3618" s="14" cm="1">
        <f t="array" ref="S3618">SUM(_xlfn._xlws.FILTER($H$2:$H$7117,_xlfn.MAP($P$2:$P$7117,_xlfn.LAMBDA(_xlpm.x,_xlpm.x=$P3618))))</f>
        <v>9.9403578528827093E-4</v>
      </c>
      <c r="T3618" s="14">
        <f>$H3618/S3618</f>
        <v>4.9999999999999975E-2</v>
      </c>
      <c r="U3618" s="14">
        <f>_xlfn.LET(_xlpm.freq,F3618,_xlpm.size,M3618+1,_xlpm.F,V3618,LOG(1+_xlpm.freq)*LOG(1+_xlpm.size)*_xlpm.F)</f>
        <v>2.2309225478943779E-2</v>
      </c>
      <c r="V3618" s="14">
        <f>_xlfn.LET(_xlpm.a,T3618,_xlpm.b,R3618,2*_xlpm.a*_xlpm.b/(_xlpm.a+_xlpm.b))</f>
        <v>9.5238095238095191E-2</v>
      </c>
      <c r="W3618" s="14">
        <f>_xlfn.LET(_xlpm.p,R3618,_xlpm.q,T3618,LOG(_xlpm.p/_xlpm.q))</f>
        <v>1.3010299956639815</v>
      </c>
      <c r="X3618" s="2"/>
    </row>
    <row r="3619" spans="1:24">
      <c r="A3619" s="1" t="str">
        <f>_xlfn.LET(_xlpm.sep," : ",CONCATENATE(O3619,_xlpm.sep,P3619))</f>
        <v>~rmer~ : [ɹmə]</v>
      </c>
      <c r="B3619" s="1">
        <f>_xlfn.LET(_xlpm.d,$G3619,_xlpm.k,_xlfn.CONCAT(LEFT(TRIM(B$1),1),"*"),COUNTIF(_xlpm.d,_xlpm.k))</f>
        <v>1</v>
      </c>
      <c r="C3619" s="1">
        <f>_xlfn.LET(_xlpm.d,$G3619,_xlpm.k,_xlfn.CONCAT(LEFT(TRIM(C$1),1),"*"),COUNTIF(_xlpm.d,_xlpm.k))</f>
        <v>0</v>
      </c>
      <c r="D3619" s="1">
        <f>_xlfn.LET(_xlpm.d,$G3619,_xlpm.k,_xlfn.CONCAT(LEFT(TRIM(D$1),1),"*"),COUNTIF(_xlpm.d,_xlpm.k))</f>
        <v>0</v>
      </c>
      <c r="E3619" s="1">
        <f>LOG(F3619+1,10)</f>
        <v>0.30102999566398114</v>
      </c>
      <c r="F3619" s="7">
        <v>1</v>
      </c>
      <c r="G3619" s="9" t="s">
        <v>6038</v>
      </c>
      <c r="H3619" s="4">
        <f>F3619/freq.sum.r6e</f>
        <v>4.9701789264413521E-5</v>
      </c>
      <c r="I3619" s="1" t="str">
        <f>_xlfn.LET(_xlpm.sep,":",_xlpm.w,$G3619,LEFT(_xlpm.w,FIND(_xlpm.sep,_xlpm.w)-1))</f>
        <v>ɹmə</v>
      </c>
      <c r="J3619" s="1" t="str">
        <f>_xlfn.LET(_xlpm.sep,":",_xlpm.w,$G3619,RIGHT(_xlpm.w,LEN(_xlpm.w)-FIND(_xlpm.sep,_xlpm.w)))</f>
        <v>rmer</v>
      </c>
      <c r="K3619" s="10">
        <f>_xlfn.LET(_xlpm.w,I3619,LEN(_xlpm.w))</f>
        <v>3</v>
      </c>
      <c r="L3619" s="10">
        <f>_xlfn.LET(_xlpm.w,J3619,LEN(_xlpm.w))</f>
        <v>4</v>
      </c>
      <c r="M3619" s="10">
        <f>_xlfn.LET(_xlpm.a,K3619,_xlpm.b,L3619,MAX(_xlpm.a,_xlpm.b))</f>
        <v>4</v>
      </c>
      <c r="N3619" s="10">
        <f>_xlfn.LET(_xlpm.d,(K3619,L3619),MAX(_xlpm.d)-MIN(_xlpm.d))</f>
        <v>1</v>
      </c>
      <c r="O3619" s="1" t="str">
        <f>_xlfn.LET(_xlpm.sep,":",_xlpm.w,$G3619,_xlfn.CONCAT("~",RIGHT(_xlpm.w,LEN(_xlpm.w)-FIND(_xlpm.sep,_xlpm.w)),"~"))</f>
        <v>~rmer~</v>
      </c>
      <c r="P3619" s="1" t="str">
        <f>_xlfn.LET(_xlpm.sep,":",_xlpm.w,$G3619,_xlfn.CONCAT("[",LEFT(_xlpm.w,FIND(_xlpm.sep,_xlpm.w)-1),"]"))</f>
        <v>[ɹmə]</v>
      </c>
      <c r="Q3619" s="14" cm="1">
        <f t="array" ref="Q3619">SUM(_xlfn._xlws.FILTER($H$2:$H$7117,_xlfn.MAP($O$2:$O$7117,_xlfn.LAMBDA(_xlpm.x,_xlpm.x=$O3619))))</f>
        <v>4.9701789264413521E-5</v>
      </c>
      <c r="R3619" s="14">
        <f>$H3619/Q3619</f>
        <v>1</v>
      </c>
      <c r="S3619" s="14" cm="1">
        <f t="array" ref="S3619">SUM(_xlfn._xlws.FILTER($H$2:$H$7117,_xlfn.MAP($P$2:$P$7117,_xlfn.LAMBDA(_xlpm.x,_xlpm.x=$P3619))))</f>
        <v>9.9403578528827093E-4</v>
      </c>
      <c r="T3619" s="14">
        <f>$H3619/S3619</f>
        <v>4.9999999999999975E-2</v>
      </c>
      <c r="U3619" s="14">
        <f>_xlfn.LET(_xlpm.freq,F3619,_xlpm.size,M3619+1,_xlpm.F,V3619,LOG(1+_xlpm.freq)*LOG(1+_xlpm.size)*_xlpm.F)</f>
        <v>2.2309225478943779E-2</v>
      </c>
      <c r="V3619" s="14">
        <f>_xlfn.LET(_xlpm.a,T3619,_xlpm.b,R3619,2*_xlpm.a*_xlpm.b/(_xlpm.a+_xlpm.b))</f>
        <v>9.5238095238095191E-2</v>
      </c>
      <c r="W3619" s="14">
        <f>_xlfn.LET(_xlpm.p,R3619,_xlpm.q,T3619,LOG(_xlpm.p/_xlpm.q))</f>
        <v>1.3010299956639815</v>
      </c>
      <c r="X3619" s="2"/>
    </row>
    <row r="3620" spans="1:24">
      <c r="A3620" s="1" t="str">
        <f>_xlfn.LET(_xlpm.sep," : ",CONCATENATE(O3620,_xlpm.sep,P3620))</f>
        <v>~rmex~ : [ɹmə]</v>
      </c>
      <c r="B3620" s="1">
        <f>_xlfn.LET(_xlpm.d,$G3620,_xlpm.k,_xlfn.CONCAT(LEFT(TRIM(B$1),1),"*"),COUNTIF(_xlpm.d,_xlpm.k))</f>
        <v>1</v>
      </c>
      <c r="C3620" s="1">
        <f>_xlfn.LET(_xlpm.d,$G3620,_xlpm.k,_xlfn.CONCAT(LEFT(TRIM(C$1),1),"*"),COUNTIF(_xlpm.d,_xlpm.k))</f>
        <v>0</v>
      </c>
      <c r="D3620" s="1">
        <f>_xlfn.LET(_xlpm.d,$G3620,_xlpm.k,_xlfn.CONCAT(LEFT(TRIM(D$1),1),"*"),COUNTIF(_xlpm.d,_xlpm.k))</f>
        <v>0</v>
      </c>
      <c r="E3620" s="1">
        <f>LOG(F3620+1,10)</f>
        <v>0.30102999566398114</v>
      </c>
      <c r="F3620" s="7">
        <v>1</v>
      </c>
      <c r="G3620" s="9" t="s">
        <v>6040</v>
      </c>
      <c r="H3620" s="4">
        <f>F3620/freq.sum.r6e</f>
        <v>4.9701789264413521E-5</v>
      </c>
      <c r="I3620" s="1" t="str">
        <f>_xlfn.LET(_xlpm.sep,":",_xlpm.w,$G3620,LEFT(_xlpm.w,FIND(_xlpm.sep,_xlpm.w)-1))</f>
        <v>ɹmə</v>
      </c>
      <c r="J3620" s="1" t="str">
        <f>_xlfn.LET(_xlpm.sep,":",_xlpm.w,$G3620,RIGHT(_xlpm.w,LEN(_xlpm.w)-FIND(_xlpm.sep,_xlpm.w)))</f>
        <v>rmex</v>
      </c>
      <c r="K3620" s="10">
        <f>_xlfn.LET(_xlpm.w,I3620,LEN(_xlpm.w))</f>
        <v>3</v>
      </c>
      <c r="L3620" s="10">
        <f>_xlfn.LET(_xlpm.w,J3620,LEN(_xlpm.w))</f>
        <v>4</v>
      </c>
      <c r="M3620" s="10">
        <f>_xlfn.LET(_xlpm.a,K3620,_xlpm.b,L3620,MAX(_xlpm.a,_xlpm.b))</f>
        <v>4</v>
      </c>
      <c r="N3620" s="10">
        <f>_xlfn.LET(_xlpm.d,(K3620,L3620),MAX(_xlpm.d)-MIN(_xlpm.d))</f>
        <v>1</v>
      </c>
      <c r="O3620" s="1" t="str">
        <f>_xlfn.LET(_xlpm.sep,":",_xlpm.w,$G3620,_xlfn.CONCAT("~",RIGHT(_xlpm.w,LEN(_xlpm.w)-FIND(_xlpm.sep,_xlpm.w)),"~"))</f>
        <v>~rmex~</v>
      </c>
      <c r="P3620" s="1" t="str">
        <f>_xlfn.LET(_xlpm.sep,":",_xlpm.w,$G3620,_xlfn.CONCAT("[",LEFT(_xlpm.w,FIND(_xlpm.sep,_xlpm.w)-1),"]"))</f>
        <v>[ɹmə]</v>
      </c>
      <c r="Q3620" s="14" cm="1">
        <f t="array" ref="Q3620">SUM(_xlfn._xlws.FILTER($H$2:$H$7117,_xlfn.MAP($O$2:$O$7117,_xlfn.LAMBDA(_xlpm.x,_xlpm.x=$O3620))))</f>
        <v>4.9701789264413521E-5</v>
      </c>
      <c r="R3620" s="14">
        <f>$H3620/Q3620</f>
        <v>1</v>
      </c>
      <c r="S3620" s="14" cm="1">
        <f t="array" ref="S3620">SUM(_xlfn._xlws.FILTER($H$2:$H$7117,_xlfn.MAP($P$2:$P$7117,_xlfn.LAMBDA(_xlpm.x,_xlpm.x=$P3620))))</f>
        <v>9.9403578528827093E-4</v>
      </c>
      <c r="T3620" s="14">
        <f>$H3620/S3620</f>
        <v>4.9999999999999975E-2</v>
      </c>
      <c r="U3620" s="14">
        <f>_xlfn.LET(_xlpm.freq,F3620,_xlpm.size,M3620+1,_xlpm.F,V3620,LOG(1+_xlpm.freq)*LOG(1+_xlpm.size)*_xlpm.F)</f>
        <v>2.2309225478943779E-2</v>
      </c>
      <c r="V3620" s="14">
        <f>_xlfn.LET(_xlpm.a,T3620,_xlpm.b,R3620,2*_xlpm.a*_xlpm.b/(_xlpm.a+_xlpm.b))</f>
        <v>9.5238095238095191E-2</v>
      </c>
      <c r="W3620" s="14">
        <f>_xlfn.LET(_xlpm.p,R3620,_xlpm.q,T3620,LOG(_xlpm.p/_xlpm.q))</f>
        <v>1.3010299956639815</v>
      </c>
      <c r="X3620" s="2"/>
    </row>
    <row r="3621" spans="1:24">
      <c r="A3621" s="1" t="str">
        <f>_xlfn.LET(_xlpm.sep," : ",CONCATENATE(O3621,_xlpm.sep,P3621))</f>
        <v>~rmix~ : [ɹmə]</v>
      </c>
      <c r="B3621" s="1">
        <f>_xlfn.LET(_xlpm.d,$G3621,_xlpm.k,_xlfn.CONCAT(LEFT(TRIM(B$1),1),"*"),COUNTIF(_xlpm.d,_xlpm.k))</f>
        <v>1</v>
      </c>
      <c r="C3621" s="1">
        <f>_xlfn.LET(_xlpm.d,$G3621,_xlpm.k,_xlfn.CONCAT(LEFT(TRIM(C$1),1),"*"),COUNTIF(_xlpm.d,_xlpm.k))</f>
        <v>0</v>
      </c>
      <c r="D3621" s="1">
        <f>_xlfn.LET(_xlpm.d,$G3621,_xlpm.k,_xlfn.CONCAT(LEFT(TRIM(D$1),1),"*"),COUNTIF(_xlpm.d,_xlpm.k))</f>
        <v>0</v>
      </c>
      <c r="E3621" s="1">
        <f>LOG(F3621+1,10)</f>
        <v>0.30102999566398114</v>
      </c>
      <c r="F3621" s="7">
        <v>1</v>
      </c>
      <c r="G3621" s="9" t="s">
        <v>6051</v>
      </c>
      <c r="H3621" s="4">
        <f>F3621/freq.sum.r6e</f>
        <v>4.9701789264413521E-5</v>
      </c>
      <c r="I3621" s="1" t="str">
        <f>_xlfn.LET(_xlpm.sep,":",_xlpm.w,$G3621,LEFT(_xlpm.w,FIND(_xlpm.sep,_xlpm.w)-1))</f>
        <v>ɹmə</v>
      </c>
      <c r="J3621" s="1" t="str">
        <f>_xlfn.LET(_xlpm.sep,":",_xlpm.w,$G3621,RIGHT(_xlpm.w,LEN(_xlpm.w)-FIND(_xlpm.sep,_xlpm.w)))</f>
        <v>rmix</v>
      </c>
      <c r="K3621" s="10">
        <f>_xlfn.LET(_xlpm.w,I3621,LEN(_xlpm.w))</f>
        <v>3</v>
      </c>
      <c r="L3621" s="10">
        <f>_xlfn.LET(_xlpm.w,J3621,LEN(_xlpm.w))</f>
        <v>4</v>
      </c>
      <c r="M3621" s="10">
        <f>_xlfn.LET(_xlpm.a,K3621,_xlpm.b,L3621,MAX(_xlpm.a,_xlpm.b))</f>
        <v>4</v>
      </c>
      <c r="N3621" s="10">
        <f>_xlfn.LET(_xlpm.d,(K3621,L3621),MAX(_xlpm.d)-MIN(_xlpm.d))</f>
        <v>1</v>
      </c>
      <c r="O3621" s="1" t="str">
        <f>_xlfn.LET(_xlpm.sep,":",_xlpm.w,$G3621,_xlfn.CONCAT("~",RIGHT(_xlpm.w,LEN(_xlpm.w)-FIND(_xlpm.sep,_xlpm.w)),"~"))</f>
        <v>~rmix~</v>
      </c>
      <c r="P3621" s="1" t="str">
        <f>_xlfn.LET(_xlpm.sep,":",_xlpm.w,$G3621,_xlfn.CONCAT("[",LEFT(_xlpm.w,FIND(_xlpm.sep,_xlpm.w)-1),"]"))</f>
        <v>[ɹmə]</v>
      </c>
      <c r="Q3621" s="14" cm="1">
        <f t="array" ref="Q3621">SUM(_xlfn._xlws.FILTER($H$2:$H$7117,_xlfn.MAP($O$2:$O$7117,_xlfn.LAMBDA(_xlpm.x,_xlpm.x=$O3621))))</f>
        <v>4.9701789264413521E-5</v>
      </c>
      <c r="R3621" s="14">
        <f>$H3621/Q3621</f>
        <v>1</v>
      </c>
      <c r="S3621" s="14" cm="1">
        <f t="array" ref="S3621">SUM(_xlfn._xlws.FILTER($H$2:$H$7117,_xlfn.MAP($P$2:$P$7117,_xlfn.LAMBDA(_xlpm.x,_xlpm.x=$P3621))))</f>
        <v>9.9403578528827093E-4</v>
      </c>
      <c r="T3621" s="14">
        <f>$H3621/S3621</f>
        <v>4.9999999999999975E-2</v>
      </c>
      <c r="U3621" s="14">
        <f>_xlfn.LET(_xlpm.freq,F3621,_xlpm.size,M3621+1,_xlpm.F,V3621,LOG(1+_xlpm.freq)*LOG(1+_xlpm.size)*_xlpm.F)</f>
        <v>2.2309225478943779E-2</v>
      </c>
      <c r="V3621" s="14">
        <f>_xlfn.LET(_xlpm.a,T3621,_xlpm.b,R3621,2*_xlpm.a*_xlpm.b/(_xlpm.a+_xlpm.b))</f>
        <v>9.5238095238095191E-2</v>
      </c>
      <c r="W3621" s="14">
        <f>_xlfn.LET(_xlpm.p,R3621,_xlpm.q,T3621,LOG(_xlpm.p/_xlpm.q))</f>
        <v>1.3010299956639815</v>
      </c>
      <c r="X3621" s="2"/>
    </row>
    <row r="3622" spans="1:24">
      <c r="A3622" s="1" t="str">
        <f>_xlfn.LET(_xlpm.sep," : ",CONCATENATE(O3622,_xlpm.sep,P3622))</f>
        <v>~rmor~ : [ɹmə]</v>
      </c>
      <c r="B3622" s="1">
        <f>_xlfn.LET(_xlpm.d,$G3622,_xlpm.k,_xlfn.CONCAT(LEFT(TRIM(B$1),1),"*"),COUNTIF(_xlpm.d,_xlpm.k))</f>
        <v>1</v>
      </c>
      <c r="C3622" s="1">
        <f>_xlfn.LET(_xlpm.d,$G3622,_xlpm.k,_xlfn.CONCAT(LEFT(TRIM(C$1),1),"*"),COUNTIF(_xlpm.d,_xlpm.k))</f>
        <v>0</v>
      </c>
      <c r="D3622" s="1">
        <f>_xlfn.LET(_xlpm.d,$G3622,_xlpm.k,_xlfn.CONCAT(LEFT(TRIM(D$1),1),"*"),COUNTIF(_xlpm.d,_xlpm.k))</f>
        <v>0</v>
      </c>
      <c r="E3622" s="1">
        <f>LOG(F3622+1,10)</f>
        <v>0.30102999566398114</v>
      </c>
      <c r="F3622" s="7">
        <v>1</v>
      </c>
      <c r="G3622" s="9" t="s">
        <v>6053</v>
      </c>
      <c r="H3622" s="4">
        <f>F3622/freq.sum.r6e</f>
        <v>4.9701789264413521E-5</v>
      </c>
      <c r="I3622" s="1" t="str">
        <f>_xlfn.LET(_xlpm.sep,":",_xlpm.w,$G3622,LEFT(_xlpm.w,FIND(_xlpm.sep,_xlpm.w)-1))</f>
        <v>ɹmə</v>
      </c>
      <c r="J3622" s="1" t="str">
        <f>_xlfn.LET(_xlpm.sep,":",_xlpm.w,$G3622,RIGHT(_xlpm.w,LEN(_xlpm.w)-FIND(_xlpm.sep,_xlpm.w)))</f>
        <v>rmor</v>
      </c>
      <c r="K3622" s="10">
        <f>_xlfn.LET(_xlpm.w,I3622,LEN(_xlpm.w))</f>
        <v>3</v>
      </c>
      <c r="L3622" s="10">
        <f>_xlfn.LET(_xlpm.w,J3622,LEN(_xlpm.w))</f>
        <v>4</v>
      </c>
      <c r="M3622" s="10">
        <f>_xlfn.LET(_xlpm.a,K3622,_xlpm.b,L3622,MAX(_xlpm.a,_xlpm.b))</f>
        <v>4</v>
      </c>
      <c r="N3622" s="10">
        <f>_xlfn.LET(_xlpm.d,(K3622,L3622),MAX(_xlpm.d)-MIN(_xlpm.d))</f>
        <v>1</v>
      </c>
      <c r="O3622" s="1" t="str">
        <f>_xlfn.LET(_xlpm.sep,":",_xlpm.w,$G3622,_xlfn.CONCAT("~",RIGHT(_xlpm.w,LEN(_xlpm.w)-FIND(_xlpm.sep,_xlpm.w)),"~"))</f>
        <v>~rmor~</v>
      </c>
      <c r="P3622" s="1" t="str">
        <f>_xlfn.LET(_xlpm.sep,":",_xlpm.w,$G3622,_xlfn.CONCAT("[",LEFT(_xlpm.w,FIND(_xlpm.sep,_xlpm.w)-1),"]"))</f>
        <v>[ɹmə]</v>
      </c>
      <c r="Q3622" s="14" cm="1">
        <f t="array" ref="Q3622">SUM(_xlfn._xlws.FILTER($H$2:$H$7117,_xlfn.MAP($O$2:$O$7117,_xlfn.LAMBDA(_xlpm.x,_xlpm.x=$O3622))))</f>
        <v>4.9701789264413521E-5</v>
      </c>
      <c r="R3622" s="14">
        <f>$H3622/Q3622</f>
        <v>1</v>
      </c>
      <c r="S3622" s="14" cm="1">
        <f t="array" ref="S3622">SUM(_xlfn._xlws.FILTER($H$2:$H$7117,_xlfn.MAP($P$2:$P$7117,_xlfn.LAMBDA(_xlpm.x,_xlpm.x=$P3622))))</f>
        <v>9.9403578528827093E-4</v>
      </c>
      <c r="T3622" s="14">
        <f>$H3622/S3622</f>
        <v>4.9999999999999975E-2</v>
      </c>
      <c r="U3622" s="14">
        <f>_xlfn.LET(_xlpm.freq,F3622,_xlpm.size,M3622+1,_xlpm.F,V3622,LOG(1+_xlpm.freq)*LOG(1+_xlpm.size)*_xlpm.F)</f>
        <v>2.2309225478943779E-2</v>
      </c>
      <c r="V3622" s="14">
        <f>_xlfn.LET(_xlpm.a,T3622,_xlpm.b,R3622,2*_xlpm.a*_xlpm.b/(_xlpm.a+_xlpm.b))</f>
        <v>9.5238095238095191E-2</v>
      </c>
      <c r="W3622" s="14">
        <f>_xlfn.LET(_xlpm.p,R3622,_xlpm.q,T3622,LOG(_xlpm.p/_xlpm.q))</f>
        <v>1.3010299956639815</v>
      </c>
      <c r="X3622" s="2"/>
    </row>
    <row r="3623" spans="1:24">
      <c r="A3623" s="1" t="str">
        <f>_xlfn.LET(_xlpm.sep," : ",CONCATENATE(O3623,_xlpm.sep,P3623))</f>
        <v>~rmox~ : [ɹmə]</v>
      </c>
      <c r="B3623" s="1">
        <f>_xlfn.LET(_xlpm.d,$G3623,_xlpm.k,_xlfn.CONCAT(LEFT(TRIM(B$1),1),"*"),COUNTIF(_xlpm.d,_xlpm.k))</f>
        <v>1</v>
      </c>
      <c r="C3623" s="1">
        <f>_xlfn.LET(_xlpm.d,$G3623,_xlpm.k,_xlfn.CONCAT(LEFT(TRIM(C$1),1),"*"),COUNTIF(_xlpm.d,_xlpm.k))</f>
        <v>0</v>
      </c>
      <c r="D3623" s="1">
        <f>_xlfn.LET(_xlpm.d,$G3623,_xlpm.k,_xlfn.CONCAT(LEFT(TRIM(D$1),1),"*"),COUNTIF(_xlpm.d,_xlpm.k))</f>
        <v>0</v>
      </c>
      <c r="E3623" s="1">
        <f>LOG(F3623+1,10)</f>
        <v>0.30102999566398114</v>
      </c>
      <c r="F3623" s="7">
        <v>1</v>
      </c>
      <c r="G3623" s="9" t="s">
        <v>6055</v>
      </c>
      <c r="H3623" s="4">
        <f>F3623/freq.sum.r6e</f>
        <v>4.9701789264413521E-5</v>
      </c>
      <c r="I3623" s="1" t="str">
        <f>_xlfn.LET(_xlpm.sep,":",_xlpm.w,$G3623,LEFT(_xlpm.w,FIND(_xlpm.sep,_xlpm.w)-1))</f>
        <v>ɹmə</v>
      </c>
      <c r="J3623" s="1" t="str">
        <f>_xlfn.LET(_xlpm.sep,":",_xlpm.w,$G3623,RIGHT(_xlpm.w,LEN(_xlpm.w)-FIND(_xlpm.sep,_xlpm.w)))</f>
        <v>rmox</v>
      </c>
      <c r="K3623" s="10">
        <f>_xlfn.LET(_xlpm.w,I3623,LEN(_xlpm.w))</f>
        <v>3</v>
      </c>
      <c r="L3623" s="10">
        <f>_xlfn.LET(_xlpm.w,J3623,LEN(_xlpm.w))</f>
        <v>4</v>
      </c>
      <c r="M3623" s="10">
        <f>_xlfn.LET(_xlpm.a,K3623,_xlpm.b,L3623,MAX(_xlpm.a,_xlpm.b))</f>
        <v>4</v>
      </c>
      <c r="N3623" s="10">
        <f>_xlfn.LET(_xlpm.d,(K3623,L3623),MAX(_xlpm.d)-MIN(_xlpm.d))</f>
        <v>1</v>
      </c>
      <c r="O3623" s="1" t="str">
        <f>_xlfn.LET(_xlpm.sep,":",_xlpm.w,$G3623,_xlfn.CONCAT("~",RIGHT(_xlpm.w,LEN(_xlpm.w)-FIND(_xlpm.sep,_xlpm.w)),"~"))</f>
        <v>~rmox~</v>
      </c>
      <c r="P3623" s="1" t="str">
        <f>_xlfn.LET(_xlpm.sep,":",_xlpm.w,$G3623,_xlfn.CONCAT("[",LEFT(_xlpm.w,FIND(_xlpm.sep,_xlpm.w)-1),"]"))</f>
        <v>[ɹmə]</v>
      </c>
      <c r="Q3623" s="14" cm="1">
        <f t="array" ref="Q3623">SUM(_xlfn._xlws.FILTER($H$2:$H$7117,_xlfn.MAP($O$2:$O$7117,_xlfn.LAMBDA(_xlpm.x,_xlpm.x=$O3623))))</f>
        <v>4.9701789264413521E-5</v>
      </c>
      <c r="R3623" s="14">
        <f>$H3623/Q3623</f>
        <v>1</v>
      </c>
      <c r="S3623" s="14" cm="1">
        <f t="array" ref="S3623">SUM(_xlfn._xlws.FILTER($H$2:$H$7117,_xlfn.MAP($P$2:$P$7117,_xlfn.LAMBDA(_xlpm.x,_xlpm.x=$P3623))))</f>
        <v>9.9403578528827093E-4</v>
      </c>
      <c r="T3623" s="14">
        <f>$H3623/S3623</f>
        <v>4.9999999999999975E-2</v>
      </c>
      <c r="U3623" s="14">
        <f>_xlfn.LET(_xlpm.freq,F3623,_xlpm.size,M3623+1,_xlpm.F,V3623,LOG(1+_xlpm.freq)*LOG(1+_xlpm.size)*_xlpm.F)</f>
        <v>2.2309225478943779E-2</v>
      </c>
      <c r="V3623" s="14">
        <f>_xlfn.LET(_xlpm.a,T3623,_xlpm.b,R3623,2*_xlpm.a*_xlpm.b/(_xlpm.a+_xlpm.b))</f>
        <v>9.5238095238095191E-2</v>
      </c>
      <c r="W3623" s="14">
        <f>_xlfn.LET(_xlpm.p,R3623,_xlpm.q,T3623,LOG(_xlpm.p/_xlpm.q))</f>
        <v>1.3010299956639815</v>
      </c>
      <c r="X3623" s="2"/>
    </row>
    <row r="3624" spans="1:24">
      <c r="A3624" s="1" t="str">
        <f>_xlfn.LET(_xlpm.sep," : ",CONCATENATE(O3624,_xlpm.sep,P3624))</f>
        <v>~rtar~ : [ɹtə]</v>
      </c>
      <c r="B3624" s="1">
        <f>_xlfn.LET(_xlpm.d,$G3624,_xlpm.k,_xlfn.CONCAT(LEFT(TRIM(B$1),1),"*"),COUNTIF(_xlpm.d,_xlpm.k))</f>
        <v>1</v>
      </c>
      <c r="C3624" s="1">
        <f>_xlfn.LET(_xlpm.d,$G3624,_xlpm.k,_xlfn.CONCAT(LEFT(TRIM(C$1),1),"*"),COUNTIF(_xlpm.d,_xlpm.k))</f>
        <v>0</v>
      </c>
      <c r="D3624" s="1">
        <f>_xlfn.LET(_xlpm.d,$G3624,_xlpm.k,_xlfn.CONCAT(LEFT(TRIM(D$1),1),"*"),COUNTIF(_xlpm.d,_xlpm.k))</f>
        <v>0</v>
      </c>
      <c r="E3624" s="1">
        <f>LOG(F3624+1,10)</f>
        <v>0.30102999566398114</v>
      </c>
      <c r="F3624" s="7">
        <v>1</v>
      </c>
      <c r="G3624" s="9" t="s">
        <v>6343</v>
      </c>
      <c r="H3624" s="4">
        <f>F3624/freq.sum.r6e</f>
        <v>4.9701789264413521E-5</v>
      </c>
      <c r="I3624" s="1" t="str">
        <f>_xlfn.LET(_xlpm.sep,":",_xlpm.w,$G3624,LEFT(_xlpm.w,FIND(_xlpm.sep,_xlpm.w)-1))</f>
        <v>ɹtə</v>
      </c>
      <c r="J3624" s="1" t="str">
        <f>_xlfn.LET(_xlpm.sep,":",_xlpm.w,$G3624,RIGHT(_xlpm.w,LEN(_xlpm.w)-FIND(_xlpm.sep,_xlpm.w)))</f>
        <v>rtar</v>
      </c>
      <c r="K3624" s="10">
        <f>_xlfn.LET(_xlpm.w,I3624,LEN(_xlpm.w))</f>
        <v>3</v>
      </c>
      <c r="L3624" s="10">
        <f>_xlfn.LET(_xlpm.w,J3624,LEN(_xlpm.w))</f>
        <v>4</v>
      </c>
      <c r="M3624" s="10">
        <f>_xlfn.LET(_xlpm.a,K3624,_xlpm.b,L3624,MAX(_xlpm.a,_xlpm.b))</f>
        <v>4</v>
      </c>
      <c r="N3624" s="10">
        <f>_xlfn.LET(_xlpm.d,(K3624,L3624),MAX(_xlpm.d)-MIN(_xlpm.d))</f>
        <v>1</v>
      </c>
      <c r="O3624" s="1" t="str">
        <f>_xlfn.LET(_xlpm.sep,":",_xlpm.w,$G3624,_xlfn.CONCAT("~",RIGHT(_xlpm.w,LEN(_xlpm.w)-FIND(_xlpm.sep,_xlpm.w)),"~"))</f>
        <v>~rtar~</v>
      </c>
      <c r="P3624" s="1" t="str">
        <f>_xlfn.LET(_xlpm.sep,":",_xlpm.w,$G3624,_xlfn.CONCAT("[",LEFT(_xlpm.w,FIND(_xlpm.sep,_xlpm.w)-1),"]"))</f>
        <v>[ɹtə]</v>
      </c>
      <c r="Q3624" s="14" cm="1">
        <f t="array" ref="Q3624">SUM(_xlfn._xlws.FILTER($H$2:$H$7117,_xlfn.MAP($O$2:$O$7117,_xlfn.LAMBDA(_xlpm.x,_xlpm.x=$O3624))))</f>
        <v>4.9701789264413521E-5</v>
      </c>
      <c r="R3624" s="14">
        <f>$H3624/Q3624</f>
        <v>1</v>
      </c>
      <c r="S3624" s="14" cm="1">
        <f t="array" ref="S3624">SUM(_xlfn._xlws.FILTER($H$2:$H$7117,_xlfn.MAP($P$2:$P$7117,_xlfn.LAMBDA(_xlpm.x,_xlpm.x=$P3624))))</f>
        <v>9.9403578528827093E-4</v>
      </c>
      <c r="T3624" s="14">
        <f>$H3624/S3624</f>
        <v>4.9999999999999975E-2</v>
      </c>
      <c r="U3624" s="14">
        <f>_xlfn.LET(_xlpm.freq,F3624,_xlpm.size,M3624+1,_xlpm.F,V3624,LOG(1+_xlpm.freq)*LOG(1+_xlpm.size)*_xlpm.F)</f>
        <v>2.2309225478943779E-2</v>
      </c>
      <c r="V3624" s="14">
        <f>_xlfn.LET(_xlpm.a,T3624,_xlpm.b,R3624,2*_xlpm.a*_xlpm.b/(_xlpm.a+_xlpm.b))</f>
        <v>9.5238095238095191E-2</v>
      </c>
      <c r="W3624" s="14">
        <f>_xlfn.LET(_xlpm.p,R3624,_xlpm.q,T3624,LOG(_xlpm.p/_xlpm.q))</f>
        <v>1.3010299956639815</v>
      </c>
      <c r="X3624" s="2"/>
    </row>
    <row r="3625" spans="1:24">
      <c r="A3625" s="1" t="str">
        <f>_xlfn.LET(_xlpm.sep," : ",CONCATENATE(O3625,_xlpm.sep,P3625))</f>
        <v>~rtax~ : [ɹtə]</v>
      </c>
      <c r="B3625" s="1">
        <f>_xlfn.LET(_xlpm.d,$G3625,_xlpm.k,_xlfn.CONCAT(LEFT(TRIM(B$1),1),"*"),COUNTIF(_xlpm.d,_xlpm.k))</f>
        <v>1</v>
      </c>
      <c r="C3625" s="1">
        <f>_xlfn.LET(_xlpm.d,$G3625,_xlpm.k,_xlfn.CONCAT(LEFT(TRIM(C$1),1),"*"),COUNTIF(_xlpm.d,_xlpm.k))</f>
        <v>0</v>
      </c>
      <c r="D3625" s="1">
        <f>_xlfn.LET(_xlpm.d,$G3625,_xlpm.k,_xlfn.CONCAT(LEFT(TRIM(D$1),1),"*"),COUNTIF(_xlpm.d,_xlpm.k))</f>
        <v>0</v>
      </c>
      <c r="E3625" s="1">
        <f>LOG(F3625+1,10)</f>
        <v>0.30102999566398114</v>
      </c>
      <c r="F3625" s="7">
        <v>1</v>
      </c>
      <c r="G3625" s="9" t="s">
        <v>6345</v>
      </c>
      <c r="H3625" s="4">
        <f>F3625/freq.sum.r6e</f>
        <v>4.9701789264413521E-5</v>
      </c>
      <c r="I3625" s="1" t="str">
        <f>_xlfn.LET(_xlpm.sep,":",_xlpm.w,$G3625,LEFT(_xlpm.w,FIND(_xlpm.sep,_xlpm.w)-1))</f>
        <v>ɹtə</v>
      </c>
      <c r="J3625" s="1" t="str">
        <f>_xlfn.LET(_xlpm.sep,":",_xlpm.w,$G3625,RIGHT(_xlpm.w,LEN(_xlpm.w)-FIND(_xlpm.sep,_xlpm.w)))</f>
        <v>rtax</v>
      </c>
      <c r="K3625" s="10">
        <f>_xlfn.LET(_xlpm.w,I3625,LEN(_xlpm.w))</f>
        <v>3</v>
      </c>
      <c r="L3625" s="10">
        <f>_xlfn.LET(_xlpm.w,J3625,LEN(_xlpm.w))</f>
        <v>4</v>
      </c>
      <c r="M3625" s="10">
        <f>_xlfn.LET(_xlpm.a,K3625,_xlpm.b,L3625,MAX(_xlpm.a,_xlpm.b))</f>
        <v>4</v>
      </c>
      <c r="N3625" s="10">
        <f>_xlfn.LET(_xlpm.d,(K3625,L3625),MAX(_xlpm.d)-MIN(_xlpm.d))</f>
        <v>1</v>
      </c>
      <c r="O3625" s="1" t="str">
        <f>_xlfn.LET(_xlpm.sep,":",_xlpm.w,$G3625,_xlfn.CONCAT("~",RIGHT(_xlpm.w,LEN(_xlpm.w)-FIND(_xlpm.sep,_xlpm.w)),"~"))</f>
        <v>~rtax~</v>
      </c>
      <c r="P3625" s="1" t="str">
        <f>_xlfn.LET(_xlpm.sep,":",_xlpm.w,$G3625,_xlfn.CONCAT("[",LEFT(_xlpm.w,FIND(_xlpm.sep,_xlpm.w)-1),"]"))</f>
        <v>[ɹtə]</v>
      </c>
      <c r="Q3625" s="14" cm="1">
        <f t="array" ref="Q3625">SUM(_xlfn._xlws.FILTER($H$2:$H$7117,_xlfn.MAP($O$2:$O$7117,_xlfn.LAMBDA(_xlpm.x,_xlpm.x=$O3625))))</f>
        <v>4.9701789264413521E-5</v>
      </c>
      <c r="R3625" s="14">
        <f>$H3625/Q3625</f>
        <v>1</v>
      </c>
      <c r="S3625" s="14" cm="1">
        <f t="array" ref="S3625">SUM(_xlfn._xlws.FILTER($H$2:$H$7117,_xlfn.MAP($P$2:$P$7117,_xlfn.LAMBDA(_xlpm.x,_xlpm.x=$P3625))))</f>
        <v>9.9403578528827093E-4</v>
      </c>
      <c r="T3625" s="14">
        <f>$H3625/S3625</f>
        <v>4.9999999999999975E-2</v>
      </c>
      <c r="U3625" s="14">
        <f>_xlfn.LET(_xlpm.freq,F3625,_xlpm.size,M3625+1,_xlpm.F,V3625,LOG(1+_xlpm.freq)*LOG(1+_xlpm.size)*_xlpm.F)</f>
        <v>2.2309225478943779E-2</v>
      </c>
      <c r="V3625" s="14">
        <f>_xlfn.LET(_xlpm.a,T3625,_xlpm.b,R3625,2*_xlpm.a*_xlpm.b/(_xlpm.a+_xlpm.b))</f>
        <v>9.5238095238095191E-2</v>
      </c>
      <c r="W3625" s="14">
        <f>_xlfn.LET(_xlpm.p,R3625,_xlpm.q,T3625,LOG(_xlpm.p/_xlpm.q))</f>
        <v>1.3010299956639815</v>
      </c>
      <c r="X3625" s="2"/>
    </row>
    <row r="3626" spans="1:24">
      <c r="A3626" s="1" t="str">
        <f>_xlfn.LET(_xlpm.sep," : ",CONCATENATE(O3626,_xlpm.sep,P3626))</f>
        <v>~rter~ : [ɹtə]</v>
      </c>
      <c r="B3626" s="1">
        <f>_xlfn.LET(_xlpm.d,$G3626,_xlpm.k,_xlfn.CONCAT(LEFT(TRIM(B$1),1),"*"),COUNTIF(_xlpm.d,_xlpm.k))</f>
        <v>1</v>
      </c>
      <c r="C3626" s="1">
        <f>_xlfn.LET(_xlpm.d,$G3626,_xlpm.k,_xlfn.CONCAT(LEFT(TRIM(C$1),1),"*"),COUNTIF(_xlpm.d,_xlpm.k))</f>
        <v>0</v>
      </c>
      <c r="D3626" s="1">
        <f>_xlfn.LET(_xlpm.d,$G3626,_xlpm.k,_xlfn.CONCAT(LEFT(TRIM(D$1),1),"*"),COUNTIF(_xlpm.d,_xlpm.k))</f>
        <v>0</v>
      </c>
      <c r="E3626" s="1">
        <f>LOG(F3626+1,10)</f>
        <v>0.30102999566398114</v>
      </c>
      <c r="F3626" s="7">
        <v>1</v>
      </c>
      <c r="G3626" s="9" t="s">
        <v>6347</v>
      </c>
      <c r="H3626" s="4">
        <f>F3626/freq.sum.r6e</f>
        <v>4.9701789264413521E-5</v>
      </c>
      <c r="I3626" s="1" t="str">
        <f>_xlfn.LET(_xlpm.sep,":",_xlpm.w,$G3626,LEFT(_xlpm.w,FIND(_xlpm.sep,_xlpm.w)-1))</f>
        <v>ɹtə</v>
      </c>
      <c r="J3626" s="1" t="str">
        <f>_xlfn.LET(_xlpm.sep,":",_xlpm.w,$G3626,RIGHT(_xlpm.w,LEN(_xlpm.w)-FIND(_xlpm.sep,_xlpm.w)))</f>
        <v>rter</v>
      </c>
      <c r="K3626" s="10">
        <f>_xlfn.LET(_xlpm.w,I3626,LEN(_xlpm.w))</f>
        <v>3</v>
      </c>
      <c r="L3626" s="10">
        <f>_xlfn.LET(_xlpm.w,J3626,LEN(_xlpm.w))</f>
        <v>4</v>
      </c>
      <c r="M3626" s="10">
        <f>_xlfn.LET(_xlpm.a,K3626,_xlpm.b,L3626,MAX(_xlpm.a,_xlpm.b))</f>
        <v>4</v>
      </c>
      <c r="N3626" s="10">
        <f>_xlfn.LET(_xlpm.d,(K3626,L3626),MAX(_xlpm.d)-MIN(_xlpm.d))</f>
        <v>1</v>
      </c>
      <c r="O3626" s="1" t="str">
        <f>_xlfn.LET(_xlpm.sep,":",_xlpm.w,$G3626,_xlfn.CONCAT("~",RIGHT(_xlpm.w,LEN(_xlpm.w)-FIND(_xlpm.sep,_xlpm.w)),"~"))</f>
        <v>~rter~</v>
      </c>
      <c r="P3626" s="1" t="str">
        <f>_xlfn.LET(_xlpm.sep,":",_xlpm.w,$G3626,_xlfn.CONCAT("[",LEFT(_xlpm.w,FIND(_xlpm.sep,_xlpm.w)-1),"]"))</f>
        <v>[ɹtə]</v>
      </c>
      <c r="Q3626" s="14" cm="1">
        <f t="array" ref="Q3626">SUM(_xlfn._xlws.FILTER($H$2:$H$7117,_xlfn.MAP($O$2:$O$7117,_xlfn.LAMBDA(_xlpm.x,_xlpm.x=$O3626))))</f>
        <v>4.9701789264413521E-5</v>
      </c>
      <c r="R3626" s="14">
        <f>$H3626/Q3626</f>
        <v>1</v>
      </c>
      <c r="S3626" s="14" cm="1">
        <f t="array" ref="S3626">SUM(_xlfn._xlws.FILTER($H$2:$H$7117,_xlfn.MAP($P$2:$P$7117,_xlfn.LAMBDA(_xlpm.x,_xlpm.x=$P3626))))</f>
        <v>9.9403578528827093E-4</v>
      </c>
      <c r="T3626" s="14">
        <f>$H3626/S3626</f>
        <v>4.9999999999999975E-2</v>
      </c>
      <c r="U3626" s="14">
        <f>_xlfn.LET(_xlpm.freq,F3626,_xlpm.size,M3626+1,_xlpm.F,V3626,LOG(1+_xlpm.freq)*LOG(1+_xlpm.size)*_xlpm.F)</f>
        <v>2.2309225478943779E-2</v>
      </c>
      <c r="V3626" s="14">
        <f>_xlfn.LET(_xlpm.a,T3626,_xlpm.b,R3626,2*_xlpm.a*_xlpm.b/(_xlpm.a+_xlpm.b))</f>
        <v>9.5238095238095191E-2</v>
      </c>
      <c r="W3626" s="14">
        <f>_xlfn.LET(_xlpm.p,R3626,_xlpm.q,T3626,LOG(_xlpm.p/_xlpm.q))</f>
        <v>1.3010299956639815</v>
      </c>
      <c r="X3626" s="2"/>
    </row>
    <row r="3627" spans="1:24">
      <c r="A3627" s="1" t="str">
        <f>_xlfn.LET(_xlpm.sep," : ",CONCATENATE(O3627,_xlpm.sep,P3627))</f>
        <v>~rtex~ : [ɹtə]</v>
      </c>
      <c r="B3627" s="1">
        <f>_xlfn.LET(_xlpm.d,$G3627,_xlpm.k,_xlfn.CONCAT(LEFT(TRIM(B$1),1),"*"),COUNTIF(_xlpm.d,_xlpm.k))</f>
        <v>1</v>
      </c>
      <c r="C3627" s="1">
        <f>_xlfn.LET(_xlpm.d,$G3627,_xlpm.k,_xlfn.CONCAT(LEFT(TRIM(C$1),1),"*"),COUNTIF(_xlpm.d,_xlpm.k))</f>
        <v>0</v>
      </c>
      <c r="D3627" s="1">
        <f>_xlfn.LET(_xlpm.d,$G3627,_xlpm.k,_xlfn.CONCAT(LEFT(TRIM(D$1),1),"*"),COUNTIF(_xlpm.d,_xlpm.k))</f>
        <v>0</v>
      </c>
      <c r="E3627" s="1">
        <f>LOG(F3627+1,10)</f>
        <v>0.30102999566398114</v>
      </c>
      <c r="F3627" s="7">
        <v>1</v>
      </c>
      <c r="G3627" s="9" t="s">
        <v>6349</v>
      </c>
      <c r="H3627" s="4">
        <f>F3627/freq.sum.r6e</f>
        <v>4.9701789264413521E-5</v>
      </c>
      <c r="I3627" s="1" t="str">
        <f>_xlfn.LET(_xlpm.sep,":",_xlpm.w,$G3627,LEFT(_xlpm.w,FIND(_xlpm.sep,_xlpm.w)-1))</f>
        <v>ɹtə</v>
      </c>
      <c r="J3627" s="1" t="str">
        <f>_xlfn.LET(_xlpm.sep,":",_xlpm.w,$G3627,RIGHT(_xlpm.w,LEN(_xlpm.w)-FIND(_xlpm.sep,_xlpm.w)))</f>
        <v>rtex</v>
      </c>
      <c r="K3627" s="10">
        <f>_xlfn.LET(_xlpm.w,I3627,LEN(_xlpm.w))</f>
        <v>3</v>
      </c>
      <c r="L3627" s="10">
        <f>_xlfn.LET(_xlpm.w,J3627,LEN(_xlpm.w))</f>
        <v>4</v>
      </c>
      <c r="M3627" s="10">
        <f>_xlfn.LET(_xlpm.a,K3627,_xlpm.b,L3627,MAX(_xlpm.a,_xlpm.b))</f>
        <v>4</v>
      </c>
      <c r="N3627" s="10">
        <f>_xlfn.LET(_xlpm.d,(K3627,L3627),MAX(_xlpm.d)-MIN(_xlpm.d))</f>
        <v>1</v>
      </c>
      <c r="O3627" s="1" t="str">
        <f>_xlfn.LET(_xlpm.sep,":",_xlpm.w,$G3627,_xlfn.CONCAT("~",RIGHT(_xlpm.w,LEN(_xlpm.w)-FIND(_xlpm.sep,_xlpm.w)),"~"))</f>
        <v>~rtex~</v>
      </c>
      <c r="P3627" s="1" t="str">
        <f>_xlfn.LET(_xlpm.sep,":",_xlpm.w,$G3627,_xlfn.CONCAT("[",LEFT(_xlpm.w,FIND(_xlpm.sep,_xlpm.w)-1),"]"))</f>
        <v>[ɹtə]</v>
      </c>
      <c r="Q3627" s="14" cm="1">
        <f t="array" ref="Q3627">SUM(_xlfn._xlws.FILTER($H$2:$H$7111,_xlfn.MAP($O$2:$O$7111,_xlfn.LAMBDA(_xlpm.x,_xlpm.x=$O3627))))</f>
        <v>4.9701789264413521E-5</v>
      </c>
      <c r="R3627" s="14">
        <f>$H3627/Q3627</f>
        <v>1</v>
      </c>
      <c r="S3627" s="14" cm="1">
        <f t="array" ref="S3627">SUM(_xlfn._xlws.FILTER($H$2:$H$7111,_xlfn.MAP($P$2:$P$7111,_xlfn.LAMBDA(_xlpm.x,_xlpm.x=$P3627))))</f>
        <v>9.9403578528827093E-4</v>
      </c>
      <c r="T3627" s="14">
        <f>$H3627/S3627</f>
        <v>4.9999999999999975E-2</v>
      </c>
      <c r="U3627" s="14">
        <f>_xlfn.LET(_xlpm.freq,F3627,_xlpm.size,M3627+1,_xlpm.F,V3627,LOG(1+_xlpm.freq)*LOG(1+_xlpm.size)*_xlpm.F)</f>
        <v>2.2309225478943779E-2</v>
      </c>
      <c r="V3627" s="14">
        <f>_xlfn.LET(_xlpm.a,T3627,_xlpm.b,R3627,2*_xlpm.a*_xlpm.b/(_xlpm.a+_xlpm.b))</f>
        <v>9.5238095238095191E-2</v>
      </c>
      <c r="W3627" s="14">
        <f>_xlfn.LET(_xlpm.p,R3627,_xlpm.q,T3627,LOG(_xlpm.p/_xlpm.q))</f>
        <v>1.3010299956639815</v>
      </c>
      <c r="X3627" s="2"/>
    </row>
    <row r="3628" spans="1:24">
      <c r="A3628" s="1" t="str">
        <f>_xlfn.LET(_xlpm.sep," : ",CONCATENATE(O3628,_xlpm.sep,P3628))</f>
        <v>~rtix~ : [ɹtə]</v>
      </c>
      <c r="B3628" s="1">
        <f>_xlfn.LET(_xlpm.d,$G3628,_xlpm.k,_xlfn.CONCAT(LEFT(TRIM(B$1),1),"*"),COUNTIF(_xlpm.d,_xlpm.k))</f>
        <v>1</v>
      </c>
      <c r="C3628" s="1">
        <f>_xlfn.LET(_xlpm.d,$G3628,_xlpm.k,_xlfn.CONCAT(LEFT(TRIM(C$1),1),"*"),COUNTIF(_xlpm.d,_xlpm.k))</f>
        <v>0</v>
      </c>
      <c r="D3628" s="1">
        <f>_xlfn.LET(_xlpm.d,$G3628,_xlpm.k,_xlfn.CONCAT(LEFT(TRIM(D$1),1),"*"),COUNTIF(_xlpm.d,_xlpm.k))</f>
        <v>0</v>
      </c>
      <c r="E3628" s="1">
        <f>LOG(F3628+1,10)</f>
        <v>0.30102999566398114</v>
      </c>
      <c r="F3628" s="7">
        <v>1</v>
      </c>
      <c r="G3628" s="9" t="s">
        <v>6360</v>
      </c>
      <c r="H3628" s="4">
        <f>F3628/freq.sum.r6e</f>
        <v>4.9701789264413521E-5</v>
      </c>
      <c r="I3628" s="1" t="str">
        <f>_xlfn.LET(_xlpm.sep,":",_xlpm.w,$G3628,LEFT(_xlpm.w,FIND(_xlpm.sep,_xlpm.w)-1))</f>
        <v>ɹtə</v>
      </c>
      <c r="J3628" s="1" t="str">
        <f>_xlfn.LET(_xlpm.sep,":",_xlpm.w,$G3628,RIGHT(_xlpm.w,LEN(_xlpm.w)-FIND(_xlpm.sep,_xlpm.w)))</f>
        <v>rtix</v>
      </c>
      <c r="K3628" s="10">
        <f>_xlfn.LET(_xlpm.w,I3628,LEN(_xlpm.w))</f>
        <v>3</v>
      </c>
      <c r="L3628" s="10">
        <f>_xlfn.LET(_xlpm.w,J3628,LEN(_xlpm.w))</f>
        <v>4</v>
      </c>
      <c r="M3628" s="10">
        <f>_xlfn.LET(_xlpm.a,K3628,_xlpm.b,L3628,MAX(_xlpm.a,_xlpm.b))</f>
        <v>4</v>
      </c>
      <c r="N3628" s="10">
        <f>_xlfn.LET(_xlpm.d,(K3628,L3628),MAX(_xlpm.d)-MIN(_xlpm.d))</f>
        <v>1</v>
      </c>
      <c r="O3628" s="1" t="str">
        <f>_xlfn.LET(_xlpm.sep,":",_xlpm.w,$G3628,_xlfn.CONCAT("~",RIGHT(_xlpm.w,LEN(_xlpm.w)-FIND(_xlpm.sep,_xlpm.w)),"~"))</f>
        <v>~rtix~</v>
      </c>
      <c r="P3628" s="1" t="str">
        <f>_xlfn.LET(_xlpm.sep,":",_xlpm.w,$G3628,_xlfn.CONCAT("[",LEFT(_xlpm.w,FIND(_xlpm.sep,_xlpm.w)-1),"]"))</f>
        <v>[ɹtə]</v>
      </c>
      <c r="Q3628" s="14" cm="1">
        <f t="array" ref="Q3628">SUM(_xlfn._xlws.FILTER($H$2:$H$7117,_xlfn.MAP($O$2:$O$7117,_xlfn.LAMBDA(_xlpm.x,_xlpm.x=$O3628))))</f>
        <v>4.9701789264413521E-5</v>
      </c>
      <c r="R3628" s="14">
        <f>$H3628/Q3628</f>
        <v>1</v>
      </c>
      <c r="S3628" s="14" cm="1">
        <f t="array" ref="S3628">SUM(_xlfn._xlws.FILTER($H$2:$H$7117,_xlfn.MAP($P$2:$P$7117,_xlfn.LAMBDA(_xlpm.x,_xlpm.x=$P3628))))</f>
        <v>9.9403578528827093E-4</v>
      </c>
      <c r="T3628" s="14">
        <f>$H3628/S3628</f>
        <v>4.9999999999999975E-2</v>
      </c>
      <c r="U3628" s="14">
        <f>_xlfn.LET(_xlpm.freq,F3628,_xlpm.size,M3628+1,_xlpm.F,V3628,LOG(1+_xlpm.freq)*LOG(1+_xlpm.size)*_xlpm.F)</f>
        <v>2.2309225478943779E-2</v>
      </c>
      <c r="V3628" s="14">
        <f>_xlfn.LET(_xlpm.a,T3628,_xlpm.b,R3628,2*_xlpm.a*_xlpm.b/(_xlpm.a+_xlpm.b))</f>
        <v>9.5238095238095191E-2</v>
      </c>
      <c r="W3628" s="14">
        <f>_xlfn.LET(_xlpm.p,R3628,_xlpm.q,T3628,LOG(_xlpm.p/_xlpm.q))</f>
        <v>1.3010299956639815</v>
      </c>
      <c r="X3628" s="2"/>
    </row>
    <row r="3629" spans="1:24">
      <c r="A3629" s="1" t="str">
        <f>_xlfn.LET(_xlpm.sep," : ",CONCATENATE(O3629,_xlpm.sep,P3629))</f>
        <v>~chti~ : [tɪ]</v>
      </c>
      <c r="B3629" s="1">
        <f>_xlfn.LET(_xlpm.d,$G3629,_xlpm.k,_xlfn.CONCAT(LEFT(TRIM(B$1),1),"*"),COUNTIF(_xlpm.d,_xlpm.k))</f>
        <v>0</v>
      </c>
      <c r="C3629" s="1">
        <f>_xlfn.LET(_xlpm.d,$G3629,_xlpm.k,_xlfn.CONCAT(LEFT(TRIM(C$1),1),"*"),COUNTIF(_xlpm.d,_xlpm.k))</f>
        <v>0</v>
      </c>
      <c r="D3629" s="1">
        <f>_xlfn.LET(_xlpm.d,$G3629,_xlpm.k,_xlfn.CONCAT(LEFT(TRIM(D$1),1),"*"),COUNTIF(_xlpm.d,_xlpm.k))</f>
        <v>0</v>
      </c>
      <c r="E3629" s="1">
        <f>LOG(F3629+1,10)</f>
        <v>1.3617278360175928</v>
      </c>
      <c r="F3629" s="7">
        <v>22</v>
      </c>
      <c r="G3629" s="9" t="s">
        <v>4727</v>
      </c>
      <c r="H3629" s="4">
        <f>F3629/freq.sum.r6e</f>
        <v>1.0934393638170974E-3</v>
      </c>
      <c r="I3629" s="1" t="str">
        <f>_xlfn.LET(_xlpm.sep,":",_xlpm.w,$G3629,LEFT(_xlpm.w,FIND(_xlpm.sep,_xlpm.w)-1))</f>
        <v>tɪ</v>
      </c>
      <c r="J3629" s="1" t="str">
        <f>_xlfn.LET(_xlpm.sep,":",_xlpm.w,$G3629,RIGHT(_xlpm.w,LEN(_xlpm.w)-FIND(_xlpm.sep,_xlpm.w)))</f>
        <v>chti</v>
      </c>
      <c r="K3629" s="10">
        <f>_xlfn.LET(_xlpm.w,I3629,LEN(_xlpm.w))</f>
        <v>2</v>
      </c>
      <c r="L3629" s="10">
        <f>_xlfn.LET(_xlpm.w,J3629,LEN(_xlpm.w))</f>
        <v>4</v>
      </c>
      <c r="M3629" s="10">
        <f>_xlfn.LET(_xlpm.a,K3629,_xlpm.b,L3629,MAX(_xlpm.a,_xlpm.b))</f>
        <v>4</v>
      </c>
      <c r="N3629" s="10">
        <f>_xlfn.LET(_xlpm.d,(K3629,L3629),MAX(_xlpm.d)-MIN(_xlpm.d))</f>
        <v>2</v>
      </c>
      <c r="O3629" s="1" t="str">
        <f>_xlfn.LET(_xlpm.sep,":",_xlpm.w,$G3629,_xlfn.CONCAT("~",RIGHT(_xlpm.w,LEN(_xlpm.w)-FIND(_xlpm.sep,_xlpm.w)),"~"))</f>
        <v>~chti~</v>
      </c>
      <c r="P3629" s="1" t="str">
        <f>_xlfn.LET(_xlpm.sep,":",_xlpm.w,$G3629,_xlfn.CONCAT("[",LEFT(_xlpm.w,FIND(_xlpm.sep,_xlpm.w)-1),"]"))</f>
        <v>[tɪ]</v>
      </c>
      <c r="Q3629" s="14" cm="1">
        <f t="array" ref="Q3629">SUM(_xlfn._xlws.FILTER($H$2:$H$7117,_xlfn.MAP($O$2:$O$7117,_xlfn.LAMBDA(_xlpm.x,_xlpm.x=$O3629))))</f>
        <v>1.0934393638170974E-3</v>
      </c>
      <c r="R3629" s="14">
        <f>$H3629/Q3629</f>
        <v>1</v>
      </c>
      <c r="S3629" s="14" cm="1">
        <f t="array" ref="S3629">SUM(_xlfn._xlws.FILTER($H$2:$H$7117,_xlfn.MAP($P$2:$P$7117,_xlfn.LAMBDA(_xlpm.x,_xlpm.x=$P3629))))</f>
        <v>2.2266401590457251E-2</v>
      </c>
      <c r="T3629" s="14">
        <f>$H3629/S3629</f>
        <v>4.910714285714287E-2</v>
      </c>
      <c r="U3629" s="14">
        <f>_xlfn.LET(_xlpm.freq,F3629,_xlpm.size,M3629+1,_xlpm.F,V3629,LOG(1+_xlpm.freq)*LOG(1+_xlpm.size)*_xlpm.F)</f>
        <v>9.9199424689977347E-2</v>
      </c>
      <c r="V3629" s="14">
        <f>_xlfn.LET(_xlpm.a,T3629,_xlpm.b,R3629,2*_xlpm.a*_xlpm.b/(_xlpm.a+_xlpm.b))</f>
        <v>9.3617021276595769E-2</v>
      </c>
      <c r="W3629" s="14">
        <f>_xlfn.LET(_xlpm.p,R3629,_xlpm.q,T3629,LOG(_xlpm.p/_xlpm.q))</f>
        <v>1.3088553331759376</v>
      </c>
      <c r="X3629" s="2"/>
    </row>
    <row r="3630" spans="1:24">
      <c r="A3630" s="1" t="str">
        <f>_xlfn.LET(_xlpm.sep," : ",CONCATENATE(O3630,_xlpm.sep,P3630))</f>
        <v>~rrey~ : [ɹɪ]</v>
      </c>
      <c r="B3630" s="1">
        <f>_xlfn.LET(_xlpm.d,$G3630,_xlpm.k,_xlfn.CONCAT(LEFT(TRIM(B$1),1),"*"),COUNTIF(_xlpm.d,_xlpm.k))</f>
        <v>1</v>
      </c>
      <c r="C3630" s="1">
        <f>_xlfn.LET(_xlpm.d,$G3630,_xlpm.k,_xlfn.CONCAT(LEFT(TRIM(C$1),1),"*"),COUNTIF(_xlpm.d,_xlpm.k))</f>
        <v>0</v>
      </c>
      <c r="D3630" s="1">
        <f>_xlfn.LET(_xlpm.d,$G3630,_xlpm.k,_xlfn.CONCAT(LEFT(TRIM(D$1),1),"*"),COUNTIF(_xlpm.d,_xlpm.k))</f>
        <v>0</v>
      </c>
      <c r="E3630" s="1">
        <f>LOG(F3630+1,10)</f>
        <v>1.3617278360175928</v>
      </c>
      <c r="F3630" s="7">
        <v>22</v>
      </c>
      <c r="G3630" s="9" t="s">
        <v>6732</v>
      </c>
      <c r="H3630" s="4">
        <f>F3630/freq.sum.r6e</f>
        <v>1.0934393638170974E-3</v>
      </c>
      <c r="I3630" s="4" t="str">
        <f>_xlfn.LET(_xlpm.sep,":",_xlpm.w,$G3630,LEFT(_xlpm.w,FIND(_xlpm.sep,_xlpm.w)-1))</f>
        <v>ɹɪ</v>
      </c>
      <c r="J3630" s="4" t="str">
        <f>_xlfn.LET(_xlpm.sep,":",_xlpm.w,$G3630,RIGHT(_xlpm.w,LEN(_xlpm.w)-FIND(_xlpm.sep,_xlpm.w)))</f>
        <v>rrey</v>
      </c>
      <c r="K3630" s="10">
        <f>_xlfn.LET(_xlpm.w,I3630,LEN(_xlpm.w))</f>
        <v>2</v>
      </c>
      <c r="L3630" s="10">
        <f>_xlfn.LET(_xlpm.w,J3630,LEN(_xlpm.w))</f>
        <v>4</v>
      </c>
      <c r="M3630" s="10">
        <f>_xlfn.LET(_xlpm.a,K3630,_xlpm.b,L3630,MAX(_xlpm.a,_xlpm.b))</f>
        <v>4</v>
      </c>
      <c r="N3630" s="10">
        <f>_xlfn.LET(_xlpm.d,(K3630,L3630),MAX(_xlpm.d)-MIN(_xlpm.d))</f>
        <v>2</v>
      </c>
      <c r="O3630" s="1" t="str">
        <f>_xlfn.LET(_xlpm.sep,":",_xlpm.w,$G3630,_xlfn.CONCAT("~",RIGHT(_xlpm.w,LEN(_xlpm.w)-FIND(_xlpm.sep,_xlpm.w)),"~"))</f>
        <v>~rrey~</v>
      </c>
      <c r="P3630" s="1" t="str">
        <f>_xlfn.LET(_xlpm.sep,":",_xlpm.w,$G3630,_xlfn.CONCAT("[",LEFT(_xlpm.w,FIND(_xlpm.sep,_xlpm.w)-1),"]"))</f>
        <v>[ɹɪ]</v>
      </c>
      <c r="Q3630" s="14" cm="1">
        <f t="array" ref="Q3630">SUM(_xlfn._xlws.FILTER($H$2:$H$7109,_xlfn.MAP($O$2:$O$7109,_xlfn.LAMBDA(_xlpm.x,_xlpm.x=$O3630))))</f>
        <v>1.0934393638170974E-3</v>
      </c>
      <c r="R3630" s="14">
        <f>$H3630/Q3630</f>
        <v>1</v>
      </c>
      <c r="S3630" s="14" cm="1">
        <f t="array" ref="S3630">SUM(_xlfn._xlws.FILTER($H$2:$H$7109,_xlfn.MAP($P$2:$P$7109,_xlfn.LAMBDA(_xlpm.x,_xlpm.x=$P3630))))</f>
        <v>2.2266401590457251E-2</v>
      </c>
      <c r="T3630" s="14">
        <f>$H3630/S3630</f>
        <v>4.910714285714287E-2</v>
      </c>
      <c r="U3630" s="14">
        <f>_xlfn.LET(_xlpm.freq,F3630,_xlpm.size,M3630+1,_xlpm.F,V3630,LOG(1+_xlpm.freq)*LOG(1+_xlpm.size)*_xlpm.F)</f>
        <v>9.9199424689977347E-2</v>
      </c>
      <c r="V3630" s="14">
        <f>_xlfn.LET(_xlpm.a,T3630,_xlpm.b,R3630,2*_xlpm.a*_xlpm.b/(_xlpm.a+_xlpm.b))</f>
        <v>9.3617021276595769E-2</v>
      </c>
      <c r="W3630" s="14">
        <f>_xlfn.LET(_xlpm.p,R3630,_xlpm.q,T3630,LOG(_xlpm.p/_xlpm.q))</f>
        <v>1.3088553331759376</v>
      </c>
      <c r="X3630" s="2"/>
    </row>
    <row r="3631" spans="1:24">
      <c r="A3631" s="1" t="str">
        <f>_xlfn.LET(_xlpm.sep," : ",CONCATENATE(O3631,_xlpm.sep,P3631))</f>
        <v>~aigh~ : [eɪ]</v>
      </c>
      <c r="B3631" s="1">
        <f>_xlfn.LET(_xlpm.d,$G3631,_xlpm.k,_xlfn.CONCAT(LEFT(TRIM(B$1),1),"*"),COUNTIF(_xlpm.d,_xlpm.k))</f>
        <v>0</v>
      </c>
      <c r="C3631" s="1">
        <f>_xlfn.LET(_xlpm.d,$G3631,_xlpm.k,_xlfn.CONCAT(LEFT(TRIM(C$1),1),"*"),COUNTIF(_xlpm.d,_xlpm.k))</f>
        <v>0</v>
      </c>
      <c r="D3631" s="1">
        <f>_xlfn.LET(_xlpm.d,$G3631,_xlpm.k,_xlfn.CONCAT(LEFT(TRIM(D$1),1),"*"),COUNTIF(_xlpm.d,_xlpm.k))</f>
        <v>0</v>
      </c>
      <c r="E3631" s="1">
        <f>LOG(F3631+1,10)</f>
        <v>0.30102999566398114</v>
      </c>
      <c r="F3631" s="7">
        <v>1</v>
      </c>
      <c r="G3631" s="9" t="s">
        <v>850</v>
      </c>
      <c r="H3631" s="4">
        <f>F3631/freq.sum.r6e</f>
        <v>4.9701789264413521E-5</v>
      </c>
      <c r="I3631" s="1" t="str">
        <f>_xlfn.LET(_xlpm.sep,":",_xlpm.w,$G3631,LEFT(_xlpm.w,FIND(_xlpm.sep,_xlpm.w)-1))</f>
        <v>eɪ</v>
      </c>
      <c r="J3631" s="1" t="str">
        <f>_xlfn.LET(_xlpm.sep,":",_xlpm.w,$G3631,RIGHT(_xlpm.w,LEN(_xlpm.w)-FIND(_xlpm.sep,_xlpm.w)))</f>
        <v>aigh</v>
      </c>
      <c r="K3631" s="10">
        <f>_xlfn.LET(_xlpm.w,I3631,LEN(_xlpm.w))</f>
        <v>2</v>
      </c>
      <c r="L3631" s="10">
        <f>_xlfn.LET(_xlpm.w,J3631,LEN(_xlpm.w))</f>
        <v>4</v>
      </c>
      <c r="M3631" s="10">
        <f>_xlfn.LET(_xlpm.a,K3631,_xlpm.b,L3631,MAX(_xlpm.a,_xlpm.b))</f>
        <v>4</v>
      </c>
      <c r="N3631" s="10">
        <f>_xlfn.LET(_xlpm.d,(K3631,L3631),MAX(_xlpm.d)-MIN(_xlpm.d))</f>
        <v>2</v>
      </c>
      <c r="O3631" s="1" t="str">
        <f>_xlfn.LET(_xlpm.sep,":",_xlpm.w,$G3631,_xlfn.CONCAT("~",RIGHT(_xlpm.w,LEN(_xlpm.w)-FIND(_xlpm.sep,_xlpm.w)),"~"))</f>
        <v>~aigh~</v>
      </c>
      <c r="P3631" s="1" t="str">
        <f>_xlfn.LET(_xlpm.sep,":",_xlpm.w,$G3631,_xlfn.CONCAT("[",LEFT(_xlpm.w,FIND(_xlpm.sep,_xlpm.w)-1),"]"))</f>
        <v>[eɪ]</v>
      </c>
      <c r="Q3631" s="14" cm="1">
        <f t="array" ref="Q3631">SUM(_xlfn._xlws.FILTER($H$2:$H$7109,_xlfn.MAP($O$2:$O$7109,_xlfn.LAMBDA(_xlpm.x,_xlpm.x=$O3631))))</f>
        <v>4.9701789264413521E-5</v>
      </c>
      <c r="R3631" s="14">
        <f>$H3631/Q3631</f>
        <v>1</v>
      </c>
      <c r="S3631" s="14" cm="1">
        <f t="array" ref="S3631">SUM(_xlfn._xlws.FILTER($H$2:$H$7109,_xlfn.MAP($P$2:$P$7109,_xlfn.LAMBDA(_xlpm.x,_xlpm.x=$P3631))))</f>
        <v>1.043737574552684E-3</v>
      </c>
      <c r="T3631" s="14">
        <f>$H3631/S3631</f>
        <v>4.7619047619047616E-2</v>
      </c>
      <c r="U3631" s="14">
        <f>_xlfn.LET(_xlpm.freq,F3631,_xlpm.size,M3631+1,_xlpm.F,V3631,LOG(1+_xlpm.freq)*LOG(1+_xlpm.size)*_xlpm.F)</f>
        <v>2.1295169775355435E-2</v>
      </c>
      <c r="V3631" s="14">
        <f>_xlfn.LET(_xlpm.a,T3631,_xlpm.b,R3631,2*_xlpm.a*_xlpm.b/(_xlpm.a+_xlpm.b))</f>
        <v>9.0909090909090898E-2</v>
      </c>
      <c r="W3631" s="14">
        <f>_xlfn.LET(_xlpm.p,R3631,_xlpm.q,T3631,LOG(_xlpm.p/_xlpm.q))</f>
        <v>1.3222192947339193</v>
      </c>
      <c r="X3631" s="2"/>
    </row>
    <row r="3632" spans="1:24">
      <c r="A3632" s="1" t="str">
        <f>_xlfn.LET(_xlpm.sep," : ",CONCATENATE(O3632,_xlpm.sep,P3632))</f>
        <v>~lagh~ : [leɪ]</v>
      </c>
      <c r="B3632" s="1">
        <f>_xlfn.LET(_xlpm.d,$G3632,_xlpm.k,_xlfn.CONCAT(LEFT(TRIM(B$1),1),"*"),COUNTIF(_xlpm.d,_xlpm.k))</f>
        <v>0</v>
      </c>
      <c r="C3632" s="1">
        <f>_xlfn.LET(_xlpm.d,$G3632,_xlpm.k,_xlfn.CONCAT(LEFT(TRIM(C$1),1),"*"),COUNTIF(_xlpm.d,_xlpm.k))</f>
        <v>0</v>
      </c>
      <c r="D3632" s="1">
        <f>_xlfn.LET(_xlpm.d,$G3632,_xlpm.k,_xlfn.CONCAT(LEFT(TRIM(D$1),1),"*"),COUNTIF(_xlpm.d,_xlpm.k))</f>
        <v>0</v>
      </c>
      <c r="E3632" s="1">
        <f>LOG(F3632+1,10)</f>
        <v>0.30102999566398114</v>
      </c>
      <c r="F3632" s="7">
        <v>1</v>
      </c>
      <c r="G3632" s="9" t="s">
        <v>2062</v>
      </c>
      <c r="H3632" s="4">
        <f>F3632/freq.sum.r6e</f>
        <v>4.9701789264413521E-5</v>
      </c>
      <c r="I3632" s="1" t="str">
        <f>_xlfn.LET(_xlpm.sep,":",_xlpm.w,$G3632,LEFT(_xlpm.w,FIND(_xlpm.sep,_xlpm.w)-1))</f>
        <v>leɪ</v>
      </c>
      <c r="J3632" s="1" t="str">
        <f>_xlfn.LET(_xlpm.sep,":",_xlpm.w,$G3632,RIGHT(_xlpm.w,LEN(_xlpm.w)-FIND(_xlpm.sep,_xlpm.w)))</f>
        <v>lagh</v>
      </c>
      <c r="K3632" s="10">
        <f>_xlfn.LET(_xlpm.w,I3632,LEN(_xlpm.w))</f>
        <v>3</v>
      </c>
      <c r="L3632" s="10">
        <f>_xlfn.LET(_xlpm.w,J3632,LEN(_xlpm.w))</f>
        <v>4</v>
      </c>
      <c r="M3632" s="10">
        <f>_xlfn.LET(_xlpm.a,K3632,_xlpm.b,L3632,MAX(_xlpm.a,_xlpm.b))</f>
        <v>4</v>
      </c>
      <c r="N3632" s="10">
        <f>_xlfn.LET(_xlpm.d,(K3632,L3632),MAX(_xlpm.d)-MIN(_xlpm.d))</f>
        <v>1</v>
      </c>
      <c r="O3632" s="1" t="str">
        <f>_xlfn.LET(_xlpm.sep,":",_xlpm.w,$G3632,_xlfn.CONCAT("~",RIGHT(_xlpm.w,LEN(_xlpm.w)-FIND(_xlpm.sep,_xlpm.w)),"~"))</f>
        <v>~lagh~</v>
      </c>
      <c r="P3632" s="1" t="str">
        <f>_xlfn.LET(_xlpm.sep,":",_xlpm.w,$G3632,_xlfn.CONCAT("[",LEFT(_xlpm.w,FIND(_xlpm.sep,_xlpm.w)-1),"]"))</f>
        <v>[leɪ]</v>
      </c>
      <c r="Q3632" s="14" cm="1">
        <f t="array" ref="Q3632">SUM(_xlfn._xlws.FILTER($H$2:$H$7117,_xlfn.MAP($O$2:$O$7117,_xlfn.LAMBDA(_xlpm.x,_xlpm.x=$O3632))))</f>
        <v>4.9701789264413521E-5</v>
      </c>
      <c r="R3632" s="14">
        <f>$H3632/Q3632</f>
        <v>1</v>
      </c>
      <c r="S3632" s="14" cm="1">
        <f t="array" ref="S3632">SUM(_xlfn._xlws.FILTER($H$2:$H$7117,_xlfn.MAP($P$2:$P$7117,_xlfn.LAMBDA(_xlpm.x,_xlpm.x=$P3632))))</f>
        <v>1.043737574552684E-3</v>
      </c>
      <c r="T3632" s="14">
        <f>$H3632/S3632</f>
        <v>4.7619047619047616E-2</v>
      </c>
      <c r="U3632" s="14">
        <f>_xlfn.LET(_xlpm.freq,F3632,_xlpm.size,M3632+1,_xlpm.F,V3632,LOG(1+_xlpm.freq)*LOG(1+_xlpm.size)*_xlpm.F)</f>
        <v>2.1295169775355435E-2</v>
      </c>
      <c r="V3632" s="14">
        <f>_xlfn.LET(_xlpm.a,T3632,_xlpm.b,R3632,2*_xlpm.a*_xlpm.b/(_xlpm.a+_xlpm.b))</f>
        <v>9.0909090909090898E-2</v>
      </c>
      <c r="W3632" s="14">
        <f>_xlfn.LET(_xlpm.p,R3632,_xlpm.q,T3632,LOG(_xlpm.p/_xlpm.q))</f>
        <v>1.3222192947339193</v>
      </c>
      <c r="X3632" s="2"/>
    </row>
    <row r="3633" spans="1:24">
      <c r="A3633" s="1" t="str">
        <f>_xlfn.LET(_xlpm.sep," : ",CONCATENATE(O3633,_xlpm.sep,P3633))</f>
        <v>~nagh~ : [neɪ]</v>
      </c>
      <c r="B3633" s="1">
        <f>_xlfn.LET(_xlpm.d,$G3633,_xlpm.k,_xlfn.CONCAT(LEFT(TRIM(B$1),1),"*"),COUNTIF(_xlpm.d,_xlpm.k))</f>
        <v>0</v>
      </c>
      <c r="C3633" s="1">
        <f>_xlfn.LET(_xlpm.d,$G3633,_xlpm.k,_xlfn.CONCAT(LEFT(TRIM(C$1),1),"*"),COUNTIF(_xlpm.d,_xlpm.k))</f>
        <v>0</v>
      </c>
      <c r="D3633" s="1">
        <f>_xlfn.LET(_xlpm.d,$G3633,_xlpm.k,_xlfn.CONCAT(LEFT(TRIM(D$1),1),"*"),COUNTIF(_xlpm.d,_xlpm.k))</f>
        <v>1</v>
      </c>
      <c r="E3633" s="1">
        <f>LOG(F3633+1,10)</f>
        <v>0.30102999566398114</v>
      </c>
      <c r="F3633" s="7">
        <v>1</v>
      </c>
      <c r="G3633" s="9" t="s">
        <v>2933</v>
      </c>
      <c r="H3633" s="4">
        <f>F3633/freq.sum.r6e</f>
        <v>4.9701789264413521E-5</v>
      </c>
      <c r="I3633" s="1" t="str">
        <f>_xlfn.LET(_xlpm.sep,":",_xlpm.w,$G3633,LEFT(_xlpm.w,FIND(_xlpm.sep,_xlpm.w)-1))</f>
        <v>neɪ</v>
      </c>
      <c r="J3633" s="1" t="str">
        <f>_xlfn.LET(_xlpm.sep,":",_xlpm.w,$G3633,RIGHT(_xlpm.w,LEN(_xlpm.w)-FIND(_xlpm.sep,_xlpm.w)))</f>
        <v>nagh</v>
      </c>
      <c r="K3633" s="10">
        <f>_xlfn.LET(_xlpm.w,I3633,LEN(_xlpm.w))</f>
        <v>3</v>
      </c>
      <c r="L3633" s="10">
        <f>_xlfn.LET(_xlpm.w,J3633,LEN(_xlpm.w))</f>
        <v>4</v>
      </c>
      <c r="M3633" s="10">
        <f>_xlfn.LET(_xlpm.a,K3633,_xlpm.b,L3633,MAX(_xlpm.a,_xlpm.b))</f>
        <v>4</v>
      </c>
      <c r="N3633" s="10">
        <f>_xlfn.LET(_xlpm.d,(K3633,L3633),MAX(_xlpm.d)-MIN(_xlpm.d))</f>
        <v>1</v>
      </c>
      <c r="O3633" s="1" t="str">
        <f>_xlfn.LET(_xlpm.sep,":",_xlpm.w,$G3633,_xlfn.CONCAT("~",RIGHT(_xlpm.w,LEN(_xlpm.w)-FIND(_xlpm.sep,_xlpm.w)),"~"))</f>
        <v>~nagh~</v>
      </c>
      <c r="P3633" s="1" t="str">
        <f>_xlfn.LET(_xlpm.sep,":",_xlpm.w,$G3633,_xlfn.CONCAT("[",LEFT(_xlpm.w,FIND(_xlpm.sep,_xlpm.w)-1),"]"))</f>
        <v>[neɪ]</v>
      </c>
      <c r="Q3633" s="14" cm="1">
        <f t="array" ref="Q3633">SUM(_xlfn._xlws.FILTER($H$2:$H$7117,_xlfn.MAP($O$2:$O$7117,_xlfn.LAMBDA(_xlpm.x,_xlpm.x=$O3633))))</f>
        <v>4.9701789264413521E-5</v>
      </c>
      <c r="R3633" s="14">
        <f>$H3633/Q3633</f>
        <v>1</v>
      </c>
      <c r="S3633" s="14" cm="1">
        <f t="array" ref="S3633">SUM(_xlfn._xlws.FILTER($H$2:$H$7117,_xlfn.MAP($P$2:$P$7117,_xlfn.LAMBDA(_xlpm.x,_xlpm.x=$P3633))))</f>
        <v>1.043737574552684E-3</v>
      </c>
      <c r="T3633" s="14">
        <f>$H3633/S3633</f>
        <v>4.7619047619047616E-2</v>
      </c>
      <c r="U3633" s="14">
        <f>_xlfn.LET(_xlpm.freq,F3633,_xlpm.size,M3633+1,_xlpm.F,V3633,LOG(1+_xlpm.freq)*LOG(1+_xlpm.size)*_xlpm.F)</f>
        <v>2.1295169775355435E-2</v>
      </c>
      <c r="V3633" s="14">
        <f>_xlfn.LET(_xlpm.a,T3633,_xlpm.b,R3633,2*_xlpm.a*_xlpm.b/(_xlpm.a+_xlpm.b))</f>
        <v>9.0909090909090898E-2</v>
      </c>
      <c r="W3633" s="14">
        <f>_xlfn.LET(_xlpm.p,R3633,_xlpm.q,T3633,LOG(_xlpm.p/_xlpm.q))</f>
        <v>1.3222192947339193</v>
      </c>
      <c r="X3633" s="2"/>
    </row>
    <row r="3634" spans="1:24">
      <c r="A3634" s="1" t="str">
        <f>_xlfn.LET(_xlpm.sep," : ",CONCATENATE(O3634,_xlpm.sep,P3634))</f>
        <v>~pagh~ : [peɪ]</v>
      </c>
      <c r="B3634" s="1">
        <f>_xlfn.LET(_xlpm.d,$G3634,_xlpm.k,_xlfn.CONCAT(LEFT(TRIM(B$1),1),"*"),COUNTIF(_xlpm.d,_xlpm.k))</f>
        <v>0</v>
      </c>
      <c r="C3634" s="1">
        <f>_xlfn.LET(_xlpm.d,$G3634,_xlpm.k,_xlfn.CONCAT(LEFT(TRIM(C$1),1),"*"),COUNTIF(_xlpm.d,_xlpm.k))</f>
        <v>0</v>
      </c>
      <c r="D3634" s="1">
        <f>_xlfn.LET(_xlpm.d,$G3634,_xlpm.k,_xlfn.CONCAT(LEFT(TRIM(D$1),1),"*"),COUNTIF(_xlpm.d,_xlpm.k))</f>
        <v>0</v>
      </c>
      <c r="E3634" s="1">
        <f>LOG(F3634+1,10)</f>
        <v>0.30102999566398114</v>
      </c>
      <c r="F3634" s="7">
        <v>1</v>
      </c>
      <c r="G3634" s="9" t="s">
        <v>3556</v>
      </c>
      <c r="H3634" s="4">
        <f>F3634/freq.sum.r6e</f>
        <v>4.9701789264413521E-5</v>
      </c>
      <c r="I3634" s="1" t="str">
        <f>_xlfn.LET(_xlpm.sep,":",_xlpm.w,$G3634,LEFT(_xlpm.w,FIND(_xlpm.sep,_xlpm.w)-1))</f>
        <v>peɪ</v>
      </c>
      <c r="J3634" s="1" t="str">
        <f>_xlfn.LET(_xlpm.sep,":",_xlpm.w,$G3634,RIGHT(_xlpm.w,LEN(_xlpm.w)-FIND(_xlpm.sep,_xlpm.w)))</f>
        <v>pagh</v>
      </c>
      <c r="K3634" s="10">
        <f>_xlfn.LET(_xlpm.w,I3634,LEN(_xlpm.w))</f>
        <v>3</v>
      </c>
      <c r="L3634" s="10">
        <f>_xlfn.LET(_xlpm.w,J3634,LEN(_xlpm.w))</f>
        <v>4</v>
      </c>
      <c r="M3634" s="10">
        <f>_xlfn.LET(_xlpm.a,K3634,_xlpm.b,L3634,MAX(_xlpm.a,_xlpm.b))</f>
        <v>4</v>
      </c>
      <c r="N3634" s="10">
        <f>_xlfn.LET(_xlpm.d,(K3634,L3634),MAX(_xlpm.d)-MIN(_xlpm.d))</f>
        <v>1</v>
      </c>
      <c r="O3634" s="1" t="str">
        <f>_xlfn.LET(_xlpm.sep,":",_xlpm.w,$G3634,_xlfn.CONCAT("~",RIGHT(_xlpm.w,LEN(_xlpm.w)-FIND(_xlpm.sep,_xlpm.w)),"~"))</f>
        <v>~pagh~</v>
      </c>
      <c r="P3634" s="1" t="str">
        <f>_xlfn.LET(_xlpm.sep,":",_xlpm.w,$G3634,_xlfn.CONCAT("[",LEFT(_xlpm.w,FIND(_xlpm.sep,_xlpm.w)-1),"]"))</f>
        <v>[peɪ]</v>
      </c>
      <c r="Q3634" s="14" cm="1">
        <f t="array" ref="Q3634">SUM(_xlfn._xlws.FILTER($H$2:$H$7117,_xlfn.MAP($O$2:$O$7117,_xlfn.LAMBDA(_xlpm.x,_xlpm.x=$O3634))))</f>
        <v>4.9701789264413521E-5</v>
      </c>
      <c r="R3634" s="14">
        <f>$H3634/Q3634</f>
        <v>1</v>
      </c>
      <c r="S3634" s="14" cm="1">
        <f t="array" ref="S3634">SUM(_xlfn._xlws.FILTER($H$2:$H$7117,_xlfn.MAP($P$2:$P$7117,_xlfn.LAMBDA(_xlpm.x,_xlpm.x=$P3634))))</f>
        <v>1.043737574552684E-3</v>
      </c>
      <c r="T3634" s="14">
        <f>$H3634/S3634</f>
        <v>4.7619047619047616E-2</v>
      </c>
      <c r="U3634" s="14">
        <f>_xlfn.LET(_xlpm.freq,F3634,_xlpm.size,M3634+1,_xlpm.F,V3634,LOG(1+_xlpm.freq)*LOG(1+_xlpm.size)*_xlpm.F)</f>
        <v>2.1295169775355435E-2</v>
      </c>
      <c r="V3634" s="14">
        <f>_xlfn.LET(_xlpm.a,T3634,_xlpm.b,R3634,2*_xlpm.a*_xlpm.b/(_xlpm.a+_xlpm.b))</f>
        <v>9.0909090909090898E-2</v>
      </c>
      <c r="W3634" s="14">
        <f>_xlfn.LET(_xlpm.p,R3634,_xlpm.q,T3634,LOG(_xlpm.p/_xlpm.q))</f>
        <v>1.3222192947339193</v>
      </c>
      <c r="X3634" s="2"/>
    </row>
    <row r="3635" spans="1:24">
      <c r="A3635" s="1" t="str">
        <f>_xlfn.LET(_xlpm.sep," : ",CONCATENATE(O3635,_xlpm.sep,P3635))</f>
        <v>~vagh~ : [veɪ]</v>
      </c>
      <c r="B3635" s="1">
        <f>_xlfn.LET(_xlpm.d,$G3635,_xlpm.k,_xlfn.CONCAT(LEFT(TRIM(B$1),1),"*"),COUNTIF(_xlpm.d,_xlpm.k))</f>
        <v>0</v>
      </c>
      <c r="C3635" s="1">
        <f>_xlfn.LET(_xlpm.d,$G3635,_xlpm.k,_xlfn.CONCAT(LEFT(TRIM(C$1),1),"*"),COUNTIF(_xlpm.d,_xlpm.k))</f>
        <v>0</v>
      </c>
      <c r="D3635" s="1">
        <f>_xlfn.LET(_xlpm.d,$G3635,_xlpm.k,_xlfn.CONCAT(LEFT(TRIM(D$1),1),"*"),COUNTIF(_xlpm.d,_xlpm.k))</f>
        <v>0</v>
      </c>
      <c r="E3635" s="1">
        <f>LOG(F3635+1,10)</f>
        <v>0.30102999566398114</v>
      </c>
      <c r="F3635" s="7">
        <v>1</v>
      </c>
      <c r="G3635" s="9" t="s">
        <v>5085</v>
      </c>
      <c r="H3635" s="4">
        <f>F3635/freq.sum.r6e</f>
        <v>4.9701789264413521E-5</v>
      </c>
      <c r="I3635" s="1" t="str">
        <f>_xlfn.LET(_xlpm.sep,":",_xlpm.w,$G3635,LEFT(_xlpm.w,FIND(_xlpm.sep,_xlpm.w)-1))</f>
        <v>veɪ</v>
      </c>
      <c r="J3635" s="1" t="str">
        <f>_xlfn.LET(_xlpm.sep,":",_xlpm.w,$G3635,RIGHT(_xlpm.w,LEN(_xlpm.w)-FIND(_xlpm.sep,_xlpm.w)))</f>
        <v>vagh</v>
      </c>
      <c r="K3635" s="10">
        <f>_xlfn.LET(_xlpm.w,I3635,LEN(_xlpm.w))</f>
        <v>3</v>
      </c>
      <c r="L3635" s="10">
        <f>_xlfn.LET(_xlpm.w,J3635,LEN(_xlpm.w))</f>
        <v>4</v>
      </c>
      <c r="M3635" s="10">
        <f>_xlfn.LET(_xlpm.a,K3635,_xlpm.b,L3635,MAX(_xlpm.a,_xlpm.b))</f>
        <v>4</v>
      </c>
      <c r="N3635" s="10">
        <f>_xlfn.LET(_xlpm.d,(K3635,L3635),MAX(_xlpm.d)-MIN(_xlpm.d))</f>
        <v>1</v>
      </c>
      <c r="O3635" s="1" t="str">
        <f>_xlfn.LET(_xlpm.sep,":",_xlpm.w,$G3635,_xlfn.CONCAT("~",RIGHT(_xlpm.w,LEN(_xlpm.w)-FIND(_xlpm.sep,_xlpm.w)),"~"))</f>
        <v>~vagh~</v>
      </c>
      <c r="P3635" s="1" t="str">
        <f>_xlfn.LET(_xlpm.sep,":",_xlpm.w,$G3635,_xlfn.CONCAT("[",LEFT(_xlpm.w,FIND(_xlpm.sep,_xlpm.w)-1),"]"))</f>
        <v>[veɪ]</v>
      </c>
      <c r="Q3635" s="14" cm="1">
        <f t="array" ref="Q3635">SUM(_xlfn._xlws.FILTER($H$2:$H$7117,_xlfn.MAP($O$2:$O$7117,_xlfn.LAMBDA(_xlpm.x,_xlpm.x=$O3635))))</f>
        <v>4.9701789264413521E-5</v>
      </c>
      <c r="R3635" s="14">
        <f>$H3635/Q3635</f>
        <v>1</v>
      </c>
      <c r="S3635" s="14" cm="1">
        <f t="array" ref="S3635">SUM(_xlfn._xlws.FILTER($H$2:$H$7117,_xlfn.MAP($P$2:$P$7117,_xlfn.LAMBDA(_xlpm.x,_xlpm.x=$P3635))))</f>
        <v>1.043737574552684E-3</v>
      </c>
      <c r="T3635" s="14">
        <f>$H3635/S3635</f>
        <v>4.7619047619047616E-2</v>
      </c>
      <c r="U3635" s="14">
        <f>_xlfn.LET(_xlpm.freq,F3635,_xlpm.size,M3635+1,_xlpm.F,V3635,LOG(1+_xlpm.freq)*LOG(1+_xlpm.size)*_xlpm.F)</f>
        <v>2.1295169775355435E-2</v>
      </c>
      <c r="V3635" s="14">
        <f>_xlfn.LET(_xlpm.a,T3635,_xlpm.b,R3635,2*_xlpm.a*_xlpm.b/(_xlpm.a+_xlpm.b))</f>
        <v>9.0909090909090898E-2</v>
      </c>
      <c r="W3635" s="14">
        <f>_xlfn.LET(_xlpm.p,R3635,_xlpm.q,T3635,LOG(_xlpm.p/_xlpm.q))</f>
        <v>1.3222192947339193</v>
      </c>
      <c r="X3635" s="2"/>
    </row>
    <row r="3636" spans="1:24">
      <c r="A3636" s="1" t="str">
        <f>_xlfn.LET(_xlpm.sep," : ",CONCATENATE(O3636,_xlpm.sep,P3636))</f>
        <v>~gagh~ : [ɡeɪ]</v>
      </c>
      <c r="B3636" s="1">
        <f>_xlfn.LET(_xlpm.d,$G3636,_xlpm.k,_xlfn.CONCAT(LEFT(TRIM(B$1),1),"*"),COUNTIF(_xlpm.d,_xlpm.k))</f>
        <v>0</v>
      </c>
      <c r="C3636" s="1">
        <f>_xlfn.LET(_xlpm.d,$G3636,_xlpm.k,_xlfn.CONCAT(LEFT(TRIM(C$1),1),"*"),COUNTIF(_xlpm.d,_xlpm.k))</f>
        <v>0</v>
      </c>
      <c r="D3636" s="1">
        <f>_xlfn.LET(_xlpm.d,$G3636,_xlpm.k,_xlfn.CONCAT(LEFT(TRIM(D$1),1),"*"),COUNTIF(_xlpm.d,_xlpm.k))</f>
        <v>0</v>
      </c>
      <c r="E3636" s="1">
        <f>LOG(F3636+1,10)</f>
        <v>0.30102999566398114</v>
      </c>
      <c r="F3636" s="7">
        <v>1</v>
      </c>
      <c r="G3636" s="9" t="s">
        <v>5791</v>
      </c>
      <c r="H3636" s="4">
        <f>F3636/freq.sum.r6e</f>
        <v>4.9701789264413521E-5</v>
      </c>
      <c r="I3636" s="4" t="str">
        <f>_xlfn.LET(_xlpm.sep,":",_xlpm.w,$G3636,LEFT(_xlpm.w,FIND(_xlpm.sep,_xlpm.w)-1))</f>
        <v>ɡeɪ</v>
      </c>
      <c r="J3636" s="4" t="str">
        <f>_xlfn.LET(_xlpm.sep,":",_xlpm.w,$G3636,RIGHT(_xlpm.w,LEN(_xlpm.w)-FIND(_xlpm.sep,_xlpm.w)))</f>
        <v>gagh</v>
      </c>
      <c r="K3636" s="10">
        <f>_xlfn.LET(_xlpm.w,I3636,LEN(_xlpm.w))</f>
        <v>3</v>
      </c>
      <c r="L3636" s="10">
        <f>_xlfn.LET(_xlpm.w,J3636,LEN(_xlpm.w))</f>
        <v>4</v>
      </c>
      <c r="M3636" s="10">
        <f>_xlfn.LET(_xlpm.a,K3636,_xlpm.b,L3636,MAX(_xlpm.a,_xlpm.b))</f>
        <v>4</v>
      </c>
      <c r="N3636" s="10">
        <f>_xlfn.LET(_xlpm.d,(K3636,L3636),MAX(_xlpm.d)-MIN(_xlpm.d))</f>
        <v>1</v>
      </c>
      <c r="O3636" s="1" t="str">
        <f>_xlfn.LET(_xlpm.sep,":",_xlpm.w,$G3636,_xlfn.CONCAT("~",RIGHT(_xlpm.w,LEN(_xlpm.w)-FIND(_xlpm.sep,_xlpm.w)),"~"))</f>
        <v>~gagh~</v>
      </c>
      <c r="P3636" s="1" t="str">
        <f>_xlfn.LET(_xlpm.sep,":",_xlpm.w,$G3636,_xlfn.CONCAT("[",LEFT(_xlpm.w,FIND(_xlpm.sep,_xlpm.w)-1),"]"))</f>
        <v>[ɡeɪ]</v>
      </c>
      <c r="Q3636" s="14" cm="1">
        <f t="array" ref="Q3636">SUM(_xlfn._xlws.FILTER($H$2:$H$7109,_xlfn.MAP($O$2:$O$7109,_xlfn.LAMBDA(_xlpm.x,_xlpm.x=$O3636))))</f>
        <v>4.9701789264413521E-5</v>
      </c>
      <c r="R3636" s="14">
        <f>$H3636/Q3636</f>
        <v>1</v>
      </c>
      <c r="S3636" s="14" cm="1">
        <f t="array" ref="S3636">SUM(_xlfn._xlws.FILTER($H$2:$H$7109,_xlfn.MAP($P$2:$P$7109,_xlfn.LAMBDA(_xlpm.x,_xlpm.x=$P3636))))</f>
        <v>1.043737574552684E-3</v>
      </c>
      <c r="T3636" s="14">
        <f>$H3636/S3636</f>
        <v>4.7619047619047616E-2</v>
      </c>
      <c r="U3636" s="14">
        <f>_xlfn.LET(_xlpm.freq,F3636,_xlpm.size,M3636+1,_xlpm.F,V3636,LOG(1+_xlpm.freq)*LOG(1+_xlpm.size)*_xlpm.F)</f>
        <v>2.1295169775355435E-2</v>
      </c>
      <c r="V3636" s="14">
        <f>_xlfn.LET(_xlpm.a,T3636,_xlpm.b,R3636,2*_xlpm.a*_xlpm.b/(_xlpm.a+_xlpm.b))</f>
        <v>9.0909090909090898E-2</v>
      </c>
      <c r="W3636" s="14">
        <f>_xlfn.LET(_xlpm.p,R3636,_xlpm.q,T3636,LOG(_xlpm.p/_xlpm.q))</f>
        <v>1.3222192947339193</v>
      </c>
      <c r="X3636" s="2"/>
    </row>
    <row r="3637" spans="1:24">
      <c r="A3637" s="1" t="str">
        <f>_xlfn.LET(_xlpm.sep," : ",CONCATENATE(O3637,_xlpm.sep,P3637))</f>
        <v>~cayh~ : [keɪ]</v>
      </c>
      <c r="B3637" s="1">
        <f>_xlfn.LET(_xlpm.d,$G3637,_xlpm.k,_xlfn.CONCAT(LEFT(TRIM(B$1),1),"*"),COUNTIF(_xlpm.d,_xlpm.k))</f>
        <v>0</v>
      </c>
      <c r="C3637" s="1">
        <f>_xlfn.LET(_xlpm.d,$G3637,_xlpm.k,_xlfn.CONCAT(LEFT(TRIM(C$1),1),"*"),COUNTIF(_xlpm.d,_xlpm.k))</f>
        <v>0</v>
      </c>
      <c r="D3637" s="1">
        <f>_xlfn.LET(_xlpm.d,$G3637,_xlpm.k,_xlfn.CONCAT(LEFT(TRIM(D$1),1),"*"),COUNTIF(_xlpm.d,_xlpm.k))</f>
        <v>0</v>
      </c>
      <c r="E3637" s="1">
        <f>LOG(F3637+1,10)</f>
        <v>0.47712125471966244</v>
      </c>
      <c r="F3637" s="7">
        <v>2</v>
      </c>
      <c r="G3637" s="9" t="s">
        <v>1391</v>
      </c>
      <c r="H3637" s="4">
        <f>F3637/freq.sum.r6e</f>
        <v>9.9403578528827041E-5</v>
      </c>
      <c r="I3637" s="1" t="str">
        <f>_xlfn.LET(_xlpm.sep,":",_xlpm.w,$G3637,LEFT(_xlpm.w,FIND(_xlpm.sep,_xlpm.w)-1))</f>
        <v>keɪ</v>
      </c>
      <c r="J3637" s="1" t="str">
        <f>_xlfn.LET(_xlpm.sep,":",_xlpm.w,$G3637,RIGHT(_xlpm.w,LEN(_xlpm.w)-FIND(_xlpm.sep,_xlpm.w)))</f>
        <v>cayh</v>
      </c>
      <c r="K3637" s="10">
        <f>_xlfn.LET(_xlpm.w,I3637,LEN(_xlpm.w))</f>
        <v>3</v>
      </c>
      <c r="L3637" s="10">
        <f>_xlfn.LET(_xlpm.w,J3637,LEN(_xlpm.w))</f>
        <v>4</v>
      </c>
      <c r="M3637" s="10">
        <f>_xlfn.LET(_xlpm.a,K3637,_xlpm.b,L3637,MAX(_xlpm.a,_xlpm.b))</f>
        <v>4</v>
      </c>
      <c r="N3637" s="10">
        <f>_xlfn.LET(_xlpm.d,(K3637,L3637),MAX(_xlpm.d)-MIN(_xlpm.d))</f>
        <v>1</v>
      </c>
      <c r="O3637" s="1" t="str">
        <f>_xlfn.LET(_xlpm.sep,":",_xlpm.w,$G3637,_xlfn.CONCAT("~",RIGHT(_xlpm.w,LEN(_xlpm.w)-FIND(_xlpm.sep,_xlpm.w)),"~"))</f>
        <v>~cayh~</v>
      </c>
      <c r="P3637" s="1" t="str">
        <f>_xlfn.LET(_xlpm.sep,":",_xlpm.w,$G3637,_xlfn.CONCAT("[",LEFT(_xlpm.w,FIND(_xlpm.sep,_xlpm.w)-1),"]"))</f>
        <v>[keɪ]</v>
      </c>
      <c r="Q3637" s="14" cm="1">
        <f t="array" ref="Q3637">SUM(_xlfn._xlws.FILTER($H$2:$H$7117,_xlfn.MAP($O$2:$O$7117,_xlfn.LAMBDA(_xlpm.x,_xlpm.x=$O3637))))</f>
        <v>9.9403578528827041E-5</v>
      </c>
      <c r="R3637" s="14">
        <f>$H3637/Q3637</f>
        <v>1</v>
      </c>
      <c r="S3637" s="14" cm="1">
        <f t="array" ref="S3637">SUM(_xlfn._xlws.FILTER($H$2:$H$7117,_xlfn.MAP($P$2:$P$7117,_xlfn.LAMBDA(_xlpm.x,_xlpm.x=$P3637))))</f>
        <v>2.0874751491053683E-3</v>
      </c>
      <c r="T3637" s="14">
        <f>$H3637/S3637</f>
        <v>4.7619047619047609E-2</v>
      </c>
      <c r="U3637" s="14">
        <f>_xlfn.LET(_xlpm.freq,F3637,_xlpm.size,M3637+1,_xlpm.F,V3637,LOG(1+_xlpm.freq)*LOG(1+_xlpm.size)*_xlpm.F)</f>
        <v>3.3752045540428925E-2</v>
      </c>
      <c r="V3637" s="14">
        <f>_xlfn.LET(_xlpm.a,T3637,_xlpm.b,R3637,2*_xlpm.a*_xlpm.b/(_xlpm.a+_xlpm.b))</f>
        <v>9.0909090909090884E-2</v>
      </c>
      <c r="W3637" s="14">
        <f>_xlfn.LET(_xlpm.p,R3637,_xlpm.q,T3637,LOG(_xlpm.p/_xlpm.q))</f>
        <v>1.3222192947339193</v>
      </c>
      <c r="X3637" s="2"/>
    </row>
    <row r="3638" spans="1:24">
      <c r="A3638" s="1" t="str">
        <f>_xlfn.LET(_xlpm.sep," : ",CONCATENATE(O3638,_xlpm.sep,P3638))</f>
        <v>~ccah~ : [keɪ]</v>
      </c>
      <c r="B3638" s="1">
        <f>_xlfn.LET(_xlpm.d,$G3638,_xlpm.k,_xlfn.CONCAT(LEFT(TRIM(B$1),1),"*"),COUNTIF(_xlpm.d,_xlpm.k))</f>
        <v>0</v>
      </c>
      <c r="C3638" s="1">
        <f>_xlfn.LET(_xlpm.d,$G3638,_xlpm.k,_xlfn.CONCAT(LEFT(TRIM(C$1),1),"*"),COUNTIF(_xlpm.d,_xlpm.k))</f>
        <v>0</v>
      </c>
      <c r="D3638" s="1">
        <f>_xlfn.LET(_xlpm.d,$G3638,_xlpm.k,_xlfn.CONCAT(LEFT(TRIM(D$1),1),"*"),COUNTIF(_xlpm.d,_xlpm.k))</f>
        <v>0</v>
      </c>
      <c r="E3638" s="1">
        <f>LOG(F3638+1,10)</f>
        <v>0.47712125471966244</v>
      </c>
      <c r="F3638" s="7">
        <v>2</v>
      </c>
      <c r="G3638" s="9" t="s">
        <v>1394</v>
      </c>
      <c r="H3638" s="4">
        <f>F3638/freq.sum.r6e</f>
        <v>9.9403578528827041E-5</v>
      </c>
      <c r="I3638" s="1" t="str">
        <f>_xlfn.LET(_xlpm.sep,":",_xlpm.w,$G3638,LEFT(_xlpm.w,FIND(_xlpm.sep,_xlpm.w)-1))</f>
        <v>keɪ</v>
      </c>
      <c r="J3638" s="1" t="str">
        <f>_xlfn.LET(_xlpm.sep,":",_xlpm.w,$G3638,RIGHT(_xlpm.w,LEN(_xlpm.w)-FIND(_xlpm.sep,_xlpm.w)))</f>
        <v>ccah</v>
      </c>
      <c r="K3638" s="10">
        <f>_xlfn.LET(_xlpm.w,I3638,LEN(_xlpm.w))</f>
        <v>3</v>
      </c>
      <c r="L3638" s="10">
        <f>_xlfn.LET(_xlpm.w,J3638,LEN(_xlpm.w))</f>
        <v>4</v>
      </c>
      <c r="M3638" s="10">
        <f>_xlfn.LET(_xlpm.a,K3638,_xlpm.b,L3638,MAX(_xlpm.a,_xlpm.b))</f>
        <v>4</v>
      </c>
      <c r="N3638" s="10">
        <f>_xlfn.LET(_xlpm.d,(K3638,L3638),MAX(_xlpm.d)-MIN(_xlpm.d))</f>
        <v>1</v>
      </c>
      <c r="O3638" s="1" t="str">
        <f>_xlfn.LET(_xlpm.sep,":",_xlpm.w,$G3638,_xlfn.CONCAT("~",RIGHT(_xlpm.w,LEN(_xlpm.w)-FIND(_xlpm.sep,_xlpm.w)),"~"))</f>
        <v>~ccah~</v>
      </c>
      <c r="P3638" s="1" t="str">
        <f>_xlfn.LET(_xlpm.sep,":",_xlpm.w,$G3638,_xlfn.CONCAT("[",LEFT(_xlpm.w,FIND(_xlpm.sep,_xlpm.w)-1),"]"))</f>
        <v>[keɪ]</v>
      </c>
      <c r="Q3638" s="14" cm="1">
        <f t="array" ref="Q3638">SUM(_xlfn._xlws.FILTER($H$2:$H$7117,_xlfn.MAP($O$2:$O$7117,_xlfn.LAMBDA(_xlpm.x,_xlpm.x=$O3638))))</f>
        <v>9.9403578528827041E-5</v>
      </c>
      <c r="R3638" s="14">
        <f>$H3638/Q3638</f>
        <v>1</v>
      </c>
      <c r="S3638" s="14" cm="1">
        <f t="array" ref="S3638">SUM(_xlfn._xlws.FILTER($H$2:$H$7117,_xlfn.MAP($P$2:$P$7117,_xlfn.LAMBDA(_xlpm.x,_xlpm.x=$P3638))))</f>
        <v>2.0874751491053683E-3</v>
      </c>
      <c r="T3638" s="14">
        <f>$H3638/S3638</f>
        <v>4.7619047619047609E-2</v>
      </c>
      <c r="U3638" s="14">
        <f>_xlfn.LET(_xlpm.freq,F3638,_xlpm.size,M3638+1,_xlpm.F,V3638,LOG(1+_xlpm.freq)*LOG(1+_xlpm.size)*_xlpm.F)</f>
        <v>3.3752045540428925E-2</v>
      </c>
      <c r="V3638" s="14">
        <f>_xlfn.LET(_xlpm.a,T3638,_xlpm.b,R3638,2*_xlpm.a*_xlpm.b/(_xlpm.a+_xlpm.b))</f>
        <v>9.0909090909090884E-2</v>
      </c>
      <c r="W3638" s="14">
        <f>_xlfn.LET(_xlpm.p,R3638,_xlpm.q,T3638,LOG(_xlpm.p/_xlpm.q))</f>
        <v>1.3222192947339193</v>
      </c>
      <c r="X3638" s="2"/>
    </row>
    <row r="3639" spans="1:24">
      <c r="A3639" s="1" t="str">
        <f>_xlfn.LET(_xlpm.sep," : ",CONCATENATE(O3639,_xlpm.sep,P3639))</f>
        <v>~kayh~ : [keɪ]</v>
      </c>
      <c r="B3639" s="1">
        <f>_xlfn.LET(_xlpm.d,$G3639,_xlpm.k,_xlfn.CONCAT(LEFT(TRIM(B$1),1),"*"),COUNTIF(_xlpm.d,_xlpm.k))</f>
        <v>0</v>
      </c>
      <c r="C3639" s="1">
        <f>_xlfn.LET(_xlpm.d,$G3639,_xlpm.k,_xlfn.CONCAT(LEFT(TRIM(C$1),1),"*"),COUNTIF(_xlpm.d,_xlpm.k))</f>
        <v>0</v>
      </c>
      <c r="D3639" s="1">
        <f>_xlfn.LET(_xlpm.d,$G3639,_xlpm.k,_xlfn.CONCAT(LEFT(TRIM(D$1),1),"*"),COUNTIF(_xlpm.d,_xlpm.k))</f>
        <v>0</v>
      </c>
      <c r="E3639" s="1">
        <f>LOG(F3639+1,10)</f>
        <v>0.47712125471966244</v>
      </c>
      <c r="F3639" s="7">
        <v>2</v>
      </c>
      <c r="G3639" s="9" t="s">
        <v>1397</v>
      </c>
      <c r="H3639" s="4">
        <f>F3639/freq.sum.r6e</f>
        <v>9.9403578528827041E-5</v>
      </c>
      <c r="I3639" s="1" t="str">
        <f>_xlfn.LET(_xlpm.sep,":",_xlpm.w,$G3639,LEFT(_xlpm.w,FIND(_xlpm.sep,_xlpm.w)-1))</f>
        <v>keɪ</v>
      </c>
      <c r="J3639" s="1" t="str">
        <f>_xlfn.LET(_xlpm.sep,":",_xlpm.w,$G3639,RIGHT(_xlpm.w,LEN(_xlpm.w)-FIND(_xlpm.sep,_xlpm.w)))</f>
        <v>kayh</v>
      </c>
      <c r="K3639" s="10">
        <f>_xlfn.LET(_xlpm.w,I3639,LEN(_xlpm.w))</f>
        <v>3</v>
      </c>
      <c r="L3639" s="10">
        <f>_xlfn.LET(_xlpm.w,J3639,LEN(_xlpm.w))</f>
        <v>4</v>
      </c>
      <c r="M3639" s="10">
        <f>_xlfn.LET(_xlpm.a,K3639,_xlpm.b,L3639,MAX(_xlpm.a,_xlpm.b))</f>
        <v>4</v>
      </c>
      <c r="N3639" s="10">
        <f>_xlfn.LET(_xlpm.d,(K3639,L3639),MAX(_xlpm.d)-MIN(_xlpm.d))</f>
        <v>1</v>
      </c>
      <c r="O3639" s="1" t="str">
        <f>_xlfn.LET(_xlpm.sep,":",_xlpm.w,$G3639,_xlfn.CONCAT("~",RIGHT(_xlpm.w,LEN(_xlpm.w)-FIND(_xlpm.sep,_xlpm.w)),"~"))</f>
        <v>~kayh~</v>
      </c>
      <c r="P3639" s="1" t="str">
        <f>_xlfn.LET(_xlpm.sep,":",_xlpm.w,$G3639,_xlfn.CONCAT("[",LEFT(_xlpm.w,FIND(_xlpm.sep,_xlpm.w)-1),"]"))</f>
        <v>[keɪ]</v>
      </c>
      <c r="Q3639" s="14" cm="1">
        <f t="array" ref="Q3639">SUM(_xlfn._xlws.FILTER($H$2:$H$7111,_xlfn.MAP($O$2:$O$7111,_xlfn.LAMBDA(_xlpm.x,_xlpm.x=$O3639))))</f>
        <v>9.9403578528827041E-5</v>
      </c>
      <c r="R3639" s="14">
        <f>$H3639/Q3639</f>
        <v>1</v>
      </c>
      <c r="S3639" s="14" cm="1">
        <f t="array" ref="S3639">SUM(_xlfn._xlws.FILTER($H$2:$H$7111,_xlfn.MAP($P$2:$P$7111,_xlfn.LAMBDA(_xlpm.x,_xlpm.x=$P3639))))</f>
        <v>2.0874751491053683E-3</v>
      </c>
      <c r="T3639" s="14">
        <f>$H3639/S3639</f>
        <v>4.7619047619047609E-2</v>
      </c>
      <c r="U3639" s="14">
        <f>_xlfn.LET(_xlpm.freq,F3639,_xlpm.size,M3639+1,_xlpm.F,V3639,LOG(1+_xlpm.freq)*LOG(1+_xlpm.size)*_xlpm.F)</f>
        <v>3.3752045540428925E-2</v>
      </c>
      <c r="V3639" s="14">
        <f>_xlfn.LET(_xlpm.a,T3639,_xlpm.b,R3639,2*_xlpm.a*_xlpm.b/(_xlpm.a+_xlpm.b))</f>
        <v>9.0909090909090884E-2</v>
      </c>
      <c r="W3639" s="14">
        <f>_xlfn.LET(_xlpm.p,R3639,_xlpm.q,T3639,LOG(_xlpm.p/_xlpm.q))</f>
        <v>1.3222192947339193</v>
      </c>
      <c r="X3639" s="2"/>
    </row>
    <row r="3640" spans="1:24">
      <c r="A3640" s="1" t="str">
        <f>_xlfn.LET(_xlpm.sep," : ",CONCATENATE(O3640,_xlpm.sep,P3640))</f>
        <v>~reow~ : [ɹoʊ]</v>
      </c>
      <c r="B3640" s="1">
        <f>_xlfn.LET(_xlpm.d,$G3640,_xlpm.k,_xlfn.CONCAT(LEFT(TRIM(B$1),1),"*"),COUNTIF(_xlpm.d,_xlpm.k))</f>
        <v>1</v>
      </c>
      <c r="C3640" s="1">
        <f>_xlfn.LET(_xlpm.d,$G3640,_xlpm.k,_xlfn.CONCAT(LEFT(TRIM(C$1),1),"*"),COUNTIF(_xlpm.d,_xlpm.k))</f>
        <v>0</v>
      </c>
      <c r="D3640" s="1">
        <f>_xlfn.LET(_xlpm.d,$G3640,_xlpm.k,_xlfn.CONCAT(LEFT(TRIM(D$1),1),"*"),COUNTIF(_xlpm.d,_xlpm.k))</f>
        <v>0</v>
      </c>
      <c r="E3640" s="1">
        <f>LOG(F3640+1,10)</f>
        <v>0.47712125471966244</v>
      </c>
      <c r="F3640" s="7">
        <v>2</v>
      </c>
      <c r="G3640" s="9" t="s">
        <v>6154</v>
      </c>
      <c r="H3640" s="4">
        <f>F3640/freq.sum.r6e</f>
        <v>9.9403578528827041E-5</v>
      </c>
      <c r="I3640" s="1" t="str">
        <f>_xlfn.LET(_xlpm.sep,":",_xlpm.w,$G3640,LEFT(_xlpm.w,FIND(_xlpm.sep,_xlpm.w)-1))</f>
        <v>ɹoʊ</v>
      </c>
      <c r="J3640" s="1" t="str">
        <f>_xlfn.LET(_xlpm.sep,":",_xlpm.w,$G3640,RIGHT(_xlpm.w,LEN(_xlpm.w)-FIND(_xlpm.sep,_xlpm.w)))</f>
        <v>reow</v>
      </c>
      <c r="K3640" s="10">
        <f>_xlfn.LET(_xlpm.w,I3640,LEN(_xlpm.w))</f>
        <v>3</v>
      </c>
      <c r="L3640" s="10">
        <f>_xlfn.LET(_xlpm.w,J3640,LEN(_xlpm.w))</f>
        <v>4</v>
      </c>
      <c r="M3640" s="10">
        <f>_xlfn.LET(_xlpm.a,K3640,_xlpm.b,L3640,MAX(_xlpm.a,_xlpm.b))</f>
        <v>4</v>
      </c>
      <c r="N3640" s="10">
        <f>_xlfn.LET(_xlpm.d,(K3640,L3640),MAX(_xlpm.d)-MIN(_xlpm.d))</f>
        <v>1</v>
      </c>
      <c r="O3640" s="1" t="str">
        <f>_xlfn.LET(_xlpm.sep,":",_xlpm.w,$G3640,_xlfn.CONCAT("~",RIGHT(_xlpm.w,LEN(_xlpm.w)-FIND(_xlpm.sep,_xlpm.w)),"~"))</f>
        <v>~reow~</v>
      </c>
      <c r="P3640" s="1" t="str">
        <f>_xlfn.LET(_xlpm.sep,":",_xlpm.w,$G3640,_xlfn.CONCAT("[",LEFT(_xlpm.w,FIND(_xlpm.sep,_xlpm.w)-1),"]"))</f>
        <v>[ɹoʊ]</v>
      </c>
      <c r="Q3640" s="14" cm="1">
        <f t="array" ref="Q3640">SUM(_xlfn._xlws.FILTER($H$2:$H$7117,_xlfn.MAP($O$2:$O$7117,_xlfn.LAMBDA(_xlpm.x,_xlpm.x=$O3640))))</f>
        <v>9.9403578528827041E-5</v>
      </c>
      <c r="R3640" s="14">
        <f>$H3640/Q3640</f>
        <v>1</v>
      </c>
      <c r="S3640" s="14" cm="1">
        <f t="array" ref="S3640">SUM(_xlfn._xlws.FILTER($H$2:$H$7117,_xlfn.MAP($P$2:$P$7117,_xlfn.LAMBDA(_xlpm.x,_xlpm.x=$P3640))))</f>
        <v>2.0874751491053679E-3</v>
      </c>
      <c r="T3640" s="14">
        <f>$H3640/S3640</f>
        <v>4.7619047619047616E-2</v>
      </c>
      <c r="U3640" s="14">
        <f>_xlfn.LET(_xlpm.freq,F3640,_xlpm.size,M3640+1,_xlpm.F,V3640,LOG(1+_xlpm.freq)*LOG(1+_xlpm.size)*_xlpm.F)</f>
        <v>3.3752045540428925E-2</v>
      </c>
      <c r="V3640" s="14">
        <f>_xlfn.LET(_xlpm.a,T3640,_xlpm.b,R3640,2*_xlpm.a*_xlpm.b/(_xlpm.a+_xlpm.b))</f>
        <v>9.0909090909090898E-2</v>
      </c>
      <c r="W3640" s="14">
        <f>_xlfn.LET(_xlpm.p,R3640,_xlpm.q,T3640,LOG(_xlpm.p/_xlpm.q))</f>
        <v>1.3222192947339193</v>
      </c>
      <c r="X3640" s="2"/>
    </row>
    <row r="3641" spans="1:24">
      <c r="A3641" s="1" t="str">
        <f>_xlfn.LET(_xlpm.sep," : ",CONCATENATE(O3641,_xlpm.sep,P3641))</f>
        <v>~rhow~ : [ɹoʊ]</v>
      </c>
      <c r="B3641" s="1">
        <f>_xlfn.LET(_xlpm.d,$G3641,_xlpm.k,_xlfn.CONCAT(LEFT(TRIM(B$1),1),"*"),COUNTIF(_xlpm.d,_xlpm.k))</f>
        <v>1</v>
      </c>
      <c r="C3641" s="1">
        <f>_xlfn.LET(_xlpm.d,$G3641,_xlpm.k,_xlfn.CONCAT(LEFT(TRIM(C$1),1),"*"),COUNTIF(_xlpm.d,_xlpm.k))</f>
        <v>0</v>
      </c>
      <c r="D3641" s="1">
        <f>_xlfn.LET(_xlpm.d,$G3641,_xlpm.k,_xlfn.CONCAT(LEFT(TRIM(D$1),1),"*"),COUNTIF(_xlpm.d,_xlpm.k))</f>
        <v>0</v>
      </c>
      <c r="E3641" s="1">
        <f>LOG(F3641+1,10)</f>
        <v>0.47712125471966244</v>
      </c>
      <c r="F3641" s="7">
        <v>2</v>
      </c>
      <c r="G3641" s="9" t="s">
        <v>6158</v>
      </c>
      <c r="H3641" s="4">
        <f>F3641/freq.sum.r6e</f>
        <v>9.9403578528827041E-5</v>
      </c>
      <c r="I3641" s="1" t="str">
        <f>_xlfn.LET(_xlpm.sep,":",_xlpm.w,$G3641,LEFT(_xlpm.w,FIND(_xlpm.sep,_xlpm.w)-1))</f>
        <v>ɹoʊ</v>
      </c>
      <c r="J3641" s="1" t="str">
        <f>_xlfn.LET(_xlpm.sep,":",_xlpm.w,$G3641,RIGHT(_xlpm.w,LEN(_xlpm.w)-FIND(_xlpm.sep,_xlpm.w)))</f>
        <v>rhow</v>
      </c>
      <c r="K3641" s="10">
        <f>_xlfn.LET(_xlpm.w,I3641,LEN(_xlpm.w))</f>
        <v>3</v>
      </c>
      <c r="L3641" s="10">
        <f>_xlfn.LET(_xlpm.w,J3641,LEN(_xlpm.w))</f>
        <v>4</v>
      </c>
      <c r="M3641" s="10">
        <f>_xlfn.LET(_xlpm.a,K3641,_xlpm.b,L3641,MAX(_xlpm.a,_xlpm.b))</f>
        <v>4</v>
      </c>
      <c r="N3641" s="10">
        <f>_xlfn.LET(_xlpm.d,(K3641,L3641),MAX(_xlpm.d)-MIN(_xlpm.d))</f>
        <v>1</v>
      </c>
      <c r="O3641" s="1" t="str">
        <f>_xlfn.LET(_xlpm.sep,":",_xlpm.w,$G3641,_xlfn.CONCAT("~",RIGHT(_xlpm.w,LEN(_xlpm.w)-FIND(_xlpm.sep,_xlpm.w)),"~"))</f>
        <v>~rhow~</v>
      </c>
      <c r="P3641" s="1" t="str">
        <f>_xlfn.LET(_xlpm.sep,":",_xlpm.w,$G3641,_xlfn.CONCAT("[",LEFT(_xlpm.w,FIND(_xlpm.sep,_xlpm.w)-1),"]"))</f>
        <v>[ɹoʊ]</v>
      </c>
      <c r="Q3641" s="14" cm="1">
        <f t="array" ref="Q3641">SUM(_xlfn._xlws.FILTER($H$2:$H$7117,_xlfn.MAP($O$2:$O$7117,_xlfn.LAMBDA(_xlpm.x,_xlpm.x=$O3641))))</f>
        <v>9.9403578528827041E-5</v>
      </c>
      <c r="R3641" s="14">
        <f>$H3641/Q3641</f>
        <v>1</v>
      </c>
      <c r="S3641" s="14" cm="1">
        <f t="array" ref="S3641">SUM(_xlfn._xlws.FILTER($H$2:$H$7117,_xlfn.MAP($P$2:$P$7117,_xlfn.LAMBDA(_xlpm.x,_xlpm.x=$P3641))))</f>
        <v>2.0874751491053679E-3</v>
      </c>
      <c r="T3641" s="14">
        <f>$H3641/S3641</f>
        <v>4.7619047619047616E-2</v>
      </c>
      <c r="U3641" s="14">
        <f>_xlfn.LET(_xlpm.freq,F3641,_xlpm.size,M3641+1,_xlpm.F,V3641,LOG(1+_xlpm.freq)*LOG(1+_xlpm.size)*_xlpm.F)</f>
        <v>3.3752045540428925E-2</v>
      </c>
      <c r="V3641" s="14">
        <f>_xlfn.LET(_xlpm.a,T3641,_xlpm.b,R3641,2*_xlpm.a*_xlpm.b/(_xlpm.a+_xlpm.b))</f>
        <v>9.0909090909090898E-2</v>
      </c>
      <c r="W3641" s="14">
        <f>_xlfn.LET(_xlpm.p,R3641,_xlpm.q,T3641,LOG(_xlpm.p/_xlpm.q))</f>
        <v>1.3222192947339193</v>
      </c>
      <c r="X3641" s="2"/>
    </row>
    <row r="3642" spans="1:24">
      <c r="A3642" s="1" t="str">
        <f>_xlfn.LET(_xlpm.sep," : ",CONCATENATE(O3642,_xlpm.sep,P3642))</f>
        <v>~rowe~ : [ɹoʊ]</v>
      </c>
      <c r="B3642" s="1">
        <f>_xlfn.LET(_xlpm.d,$G3642,_xlpm.k,_xlfn.CONCAT(LEFT(TRIM(B$1),1),"*"),COUNTIF(_xlpm.d,_xlpm.k))</f>
        <v>1</v>
      </c>
      <c r="C3642" s="1">
        <f>_xlfn.LET(_xlpm.d,$G3642,_xlpm.k,_xlfn.CONCAT(LEFT(TRIM(C$1),1),"*"),COUNTIF(_xlpm.d,_xlpm.k))</f>
        <v>0</v>
      </c>
      <c r="D3642" s="1">
        <f>_xlfn.LET(_xlpm.d,$G3642,_xlpm.k,_xlfn.CONCAT(LEFT(TRIM(D$1),1),"*"),COUNTIF(_xlpm.d,_xlpm.k))</f>
        <v>0</v>
      </c>
      <c r="E3642" s="1">
        <f>LOG(F3642+1,10)</f>
        <v>0.47712125471966244</v>
      </c>
      <c r="F3642" s="7">
        <v>2</v>
      </c>
      <c r="G3642" s="9" t="s">
        <v>6167</v>
      </c>
      <c r="H3642" s="4">
        <f>F3642/freq.sum.r6e</f>
        <v>9.9403578528827041E-5</v>
      </c>
      <c r="I3642" s="1" t="str">
        <f>_xlfn.LET(_xlpm.sep,":",_xlpm.w,$G3642,LEFT(_xlpm.w,FIND(_xlpm.sep,_xlpm.w)-1))</f>
        <v>ɹoʊ</v>
      </c>
      <c r="J3642" s="1" t="str">
        <f>_xlfn.LET(_xlpm.sep,":",_xlpm.w,$G3642,RIGHT(_xlpm.w,LEN(_xlpm.w)-FIND(_xlpm.sep,_xlpm.w)))</f>
        <v>rowe</v>
      </c>
      <c r="K3642" s="10">
        <f>_xlfn.LET(_xlpm.w,I3642,LEN(_xlpm.w))</f>
        <v>3</v>
      </c>
      <c r="L3642" s="10">
        <f>_xlfn.LET(_xlpm.w,J3642,LEN(_xlpm.w))</f>
        <v>4</v>
      </c>
      <c r="M3642" s="10">
        <f>_xlfn.LET(_xlpm.a,K3642,_xlpm.b,L3642,MAX(_xlpm.a,_xlpm.b))</f>
        <v>4</v>
      </c>
      <c r="N3642" s="10">
        <f>_xlfn.LET(_xlpm.d,(K3642,L3642),MAX(_xlpm.d)-MIN(_xlpm.d))</f>
        <v>1</v>
      </c>
      <c r="O3642" s="1" t="str">
        <f>_xlfn.LET(_xlpm.sep,":",_xlpm.w,$G3642,_xlfn.CONCAT("~",RIGHT(_xlpm.w,LEN(_xlpm.w)-FIND(_xlpm.sep,_xlpm.w)),"~"))</f>
        <v>~rowe~</v>
      </c>
      <c r="P3642" s="1" t="str">
        <f>_xlfn.LET(_xlpm.sep,":",_xlpm.w,$G3642,_xlfn.CONCAT("[",LEFT(_xlpm.w,FIND(_xlpm.sep,_xlpm.w)-1),"]"))</f>
        <v>[ɹoʊ]</v>
      </c>
      <c r="Q3642" s="14" cm="1">
        <f t="array" ref="Q3642">SUM(_xlfn._xlws.FILTER($H$2:$H$7111,_xlfn.MAP($O$2:$O$7111,_xlfn.LAMBDA(_xlpm.x,_xlpm.x=$O3642))))</f>
        <v>9.9403578528827041E-5</v>
      </c>
      <c r="R3642" s="14">
        <f>$H3642/Q3642</f>
        <v>1</v>
      </c>
      <c r="S3642" s="14" cm="1">
        <f t="array" ref="S3642">SUM(_xlfn._xlws.FILTER($H$2:$H$7111,_xlfn.MAP($P$2:$P$7111,_xlfn.LAMBDA(_xlpm.x,_xlpm.x=$P3642))))</f>
        <v>2.0874751491053679E-3</v>
      </c>
      <c r="T3642" s="14">
        <f>$H3642/S3642</f>
        <v>4.7619047619047616E-2</v>
      </c>
      <c r="U3642" s="14">
        <f>_xlfn.LET(_xlpm.freq,F3642,_xlpm.size,M3642+1,_xlpm.F,V3642,LOG(1+_xlpm.freq)*LOG(1+_xlpm.size)*_xlpm.F)</f>
        <v>3.3752045540428925E-2</v>
      </c>
      <c r="V3642" s="14">
        <f>_xlfn.LET(_xlpm.a,T3642,_xlpm.b,R3642,2*_xlpm.a*_xlpm.b/(_xlpm.a+_xlpm.b))</f>
        <v>9.0909090909090898E-2</v>
      </c>
      <c r="W3642" s="14">
        <f>_xlfn.LET(_xlpm.p,R3642,_xlpm.q,T3642,LOG(_xlpm.p/_xlpm.q))</f>
        <v>1.3222192947339193</v>
      </c>
      <c r="X3642" s="2"/>
    </row>
    <row r="3643" spans="1:24">
      <c r="A3643" s="1" t="str">
        <f>_xlfn.LET(_xlpm.sep," : ",CONCATENATE(O3643,_xlpm.sep,P3643))</f>
        <v>~nsir~ : [nsɪ]</v>
      </c>
      <c r="B3643" s="1">
        <f>_xlfn.LET(_xlpm.d,$G3643,_xlpm.k,_xlfn.CONCAT(LEFT(TRIM(B$1),1),"*"),COUNTIF(_xlpm.d,_xlpm.k))</f>
        <v>0</v>
      </c>
      <c r="C3643" s="1">
        <f>_xlfn.LET(_xlpm.d,$G3643,_xlpm.k,_xlfn.CONCAT(LEFT(TRIM(C$1),1),"*"),COUNTIF(_xlpm.d,_xlpm.k))</f>
        <v>0</v>
      </c>
      <c r="D3643" s="1">
        <f>_xlfn.LET(_xlpm.d,$G3643,_xlpm.k,_xlfn.CONCAT(LEFT(TRIM(D$1),1),"*"),COUNTIF(_xlpm.d,_xlpm.k))</f>
        <v>1</v>
      </c>
      <c r="E3643" s="1">
        <f>LOG(F3643+1,10)</f>
        <v>0.60205999132796229</v>
      </c>
      <c r="F3643" s="7">
        <v>3</v>
      </c>
      <c r="G3643" s="9" t="s">
        <v>3136</v>
      </c>
      <c r="H3643" s="4">
        <f>F3643/freq.sum.r6e</f>
        <v>1.4910536779324057E-4</v>
      </c>
      <c r="I3643" s="1" t="str">
        <f>_xlfn.LET(_xlpm.sep,":",_xlpm.w,$G3643,LEFT(_xlpm.w,FIND(_xlpm.sep,_xlpm.w)-1))</f>
        <v>nsɪ</v>
      </c>
      <c r="J3643" s="1" t="str">
        <f>_xlfn.LET(_xlpm.sep,":",_xlpm.w,$G3643,RIGHT(_xlpm.w,LEN(_xlpm.w)-FIND(_xlpm.sep,_xlpm.w)))</f>
        <v>nsir</v>
      </c>
      <c r="K3643" s="10">
        <f>_xlfn.LET(_xlpm.w,I3643,LEN(_xlpm.w))</f>
        <v>3</v>
      </c>
      <c r="L3643" s="10">
        <f>_xlfn.LET(_xlpm.w,J3643,LEN(_xlpm.w))</f>
        <v>4</v>
      </c>
      <c r="M3643" s="10">
        <f>_xlfn.LET(_xlpm.a,K3643,_xlpm.b,L3643,MAX(_xlpm.a,_xlpm.b))</f>
        <v>4</v>
      </c>
      <c r="N3643" s="10">
        <f>_xlfn.LET(_xlpm.d,(K3643,L3643),MAX(_xlpm.d)-MIN(_xlpm.d))</f>
        <v>1</v>
      </c>
      <c r="O3643" s="1" t="str">
        <f>_xlfn.LET(_xlpm.sep,":",_xlpm.w,$G3643,_xlfn.CONCAT("~",RIGHT(_xlpm.w,LEN(_xlpm.w)-FIND(_xlpm.sep,_xlpm.w)),"~"))</f>
        <v>~nsir~</v>
      </c>
      <c r="P3643" s="1" t="str">
        <f>_xlfn.LET(_xlpm.sep,":",_xlpm.w,$G3643,_xlfn.CONCAT("[",LEFT(_xlpm.w,FIND(_xlpm.sep,_xlpm.w)-1),"]"))</f>
        <v>[nsɪ]</v>
      </c>
      <c r="Q3643" s="14" cm="1">
        <f t="array" ref="Q3643">SUM(_xlfn._xlws.FILTER($H$2:$H$7117,_xlfn.MAP($O$2:$O$7117,_xlfn.LAMBDA(_xlpm.x,_xlpm.x=$O3643))))</f>
        <v>2.9821073558648114E-4</v>
      </c>
      <c r="R3643" s="14">
        <f>$H3643/Q3643</f>
        <v>0.5</v>
      </c>
      <c r="S3643" s="14" cm="1">
        <f t="array" ref="S3643">SUM(_xlfn._xlws.FILTER($H$2:$H$7117,_xlfn.MAP($P$2:$P$7117,_xlfn.LAMBDA(_xlpm.x,_xlpm.x=$P3643))))</f>
        <v>6.361829025844928E-3</v>
      </c>
      <c r="T3643" s="14">
        <f>$H3643/S3643</f>
        <v>2.343750000000001E-2</v>
      </c>
      <c r="U3643" s="14">
        <f>_xlfn.LET(_xlpm.freq,F3643,_xlpm.size,M3643+1,_xlpm.F,V3643,LOG(1+_xlpm.freq)*LOG(1+_xlpm.size)*_xlpm.F)</f>
        <v>2.0977331420499394E-2</v>
      </c>
      <c r="V3643" s="14">
        <f>_xlfn.LET(_xlpm.a,T3643,_xlpm.b,R3643,2*_xlpm.a*_xlpm.b/(_xlpm.a+_xlpm.b))</f>
        <v>4.4776119402985093E-2</v>
      </c>
      <c r="W3643" s="14">
        <f>_xlfn.LET(_xlpm.p,R3643,_xlpm.q,T3643,LOG(_xlpm.p/_xlpm.q))</f>
        <v>1.3290587192642245</v>
      </c>
      <c r="X3643" s="2"/>
    </row>
    <row r="3644" spans="1:24">
      <c r="A3644" s="1" t="str">
        <f>_xlfn.LET(_xlpm.sep," : ",CONCATENATE(O3644,_xlpm.sep,P3644))</f>
        <v>~ncer~ : [nsɪ]</v>
      </c>
      <c r="B3644" s="1">
        <f>_xlfn.LET(_xlpm.d,$G3644,_xlpm.k,_xlfn.CONCAT(LEFT(TRIM(B$1),1),"*"),COUNTIF(_xlpm.d,_xlpm.k))</f>
        <v>0</v>
      </c>
      <c r="C3644" s="1">
        <f>_xlfn.LET(_xlpm.d,$G3644,_xlpm.k,_xlfn.CONCAT(LEFT(TRIM(C$1),1),"*"),COUNTIF(_xlpm.d,_xlpm.k))</f>
        <v>0</v>
      </c>
      <c r="D3644" s="1">
        <f>_xlfn.LET(_xlpm.d,$G3644,_xlpm.k,_xlfn.CONCAT(LEFT(TRIM(D$1),1),"*"),COUNTIF(_xlpm.d,_xlpm.k))</f>
        <v>1</v>
      </c>
      <c r="E3644" s="1">
        <f>LOG(F3644+1,10)</f>
        <v>0.60205999132796229</v>
      </c>
      <c r="F3644" s="7">
        <v>3</v>
      </c>
      <c r="G3644" s="9" t="s">
        <v>3096</v>
      </c>
      <c r="H3644" s="4">
        <f>F3644/freq.sum.r6e</f>
        <v>1.4910536779324057E-4</v>
      </c>
      <c r="I3644" s="1" t="str">
        <f>_xlfn.LET(_xlpm.sep,":",_xlpm.w,$G3644,LEFT(_xlpm.w,FIND(_xlpm.sep,_xlpm.w)-1))</f>
        <v>nsɪ</v>
      </c>
      <c r="J3644" s="1" t="str">
        <f>_xlfn.LET(_xlpm.sep,":",_xlpm.w,$G3644,RIGHT(_xlpm.w,LEN(_xlpm.w)-FIND(_xlpm.sep,_xlpm.w)))</f>
        <v>ncer</v>
      </c>
      <c r="K3644" s="10">
        <f>_xlfn.LET(_xlpm.w,I3644,LEN(_xlpm.w))</f>
        <v>3</v>
      </c>
      <c r="L3644" s="10">
        <f>_xlfn.LET(_xlpm.w,J3644,LEN(_xlpm.w))</f>
        <v>4</v>
      </c>
      <c r="M3644" s="10">
        <f>_xlfn.LET(_xlpm.a,K3644,_xlpm.b,L3644,MAX(_xlpm.a,_xlpm.b))</f>
        <v>4</v>
      </c>
      <c r="N3644" s="10">
        <f>_xlfn.LET(_xlpm.d,(K3644,L3644),MAX(_xlpm.d)-MIN(_xlpm.d))</f>
        <v>1</v>
      </c>
      <c r="O3644" s="1" t="str">
        <f>_xlfn.LET(_xlpm.sep,":",_xlpm.w,$G3644,_xlfn.CONCAT("~",RIGHT(_xlpm.w,LEN(_xlpm.w)-FIND(_xlpm.sep,_xlpm.w)),"~"))</f>
        <v>~ncer~</v>
      </c>
      <c r="P3644" s="1" t="str">
        <f>_xlfn.LET(_xlpm.sep,":",_xlpm.w,$G3644,_xlfn.CONCAT("[",LEFT(_xlpm.w,FIND(_xlpm.sep,_xlpm.w)-1),"]"))</f>
        <v>[nsɪ]</v>
      </c>
      <c r="Q3644" s="14" cm="1">
        <f t="array" ref="Q3644">SUM(_xlfn._xlws.FILTER($H$2:$H$7117,_xlfn.MAP($O$2:$O$7117,_xlfn.LAMBDA(_xlpm.x,_xlpm.x=$O3644))))</f>
        <v>2.9821073558648114E-4</v>
      </c>
      <c r="R3644" s="14">
        <f>$H3644/Q3644</f>
        <v>0.5</v>
      </c>
      <c r="S3644" s="14" cm="1">
        <f t="array" ref="S3644">SUM(_xlfn._xlws.FILTER($H$2:$H$7117,_xlfn.MAP($P$2:$P$7117,_xlfn.LAMBDA(_xlpm.x,_xlpm.x=$P3644))))</f>
        <v>6.361829025844928E-3</v>
      </c>
      <c r="T3644" s="14">
        <f>$H3644/S3644</f>
        <v>2.343750000000001E-2</v>
      </c>
      <c r="U3644" s="14">
        <f>_xlfn.LET(_xlpm.freq,F3644,_xlpm.size,M3644+1,_xlpm.F,V3644,LOG(1+_xlpm.freq)*LOG(1+_xlpm.size)*_xlpm.F)</f>
        <v>2.0977331420499394E-2</v>
      </c>
      <c r="V3644" s="14">
        <f>_xlfn.LET(_xlpm.a,T3644,_xlpm.b,R3644,2*_xlpm.a*_xlpm.b/(_xlpm.a+_xlpm.b))</f>
        <v>4.4776119402985093E-2</v>
      </c>
      <c r="W3644" s="14">
        <f>_xlfn.LET(_xlpm.p,R3644,_xlpm.q,T3644,LOG(_xlpm.p/_xlpm.q))</f>
        <v>1.3290587192642245</v>
      </c>
      <c r="X3644" s="2"/>
    </row>
    <row r="3645" spans="1:24">
      <c r="A3645" s="1" t="str">
        <f>_xlfn.LET(_xlpm.sep," : ",CONCATENATE(O3645,_xlpm.sep,P3645))</f>
        <v>~ntar~ : [ntɪ]</v>
      </c>
      <c r="B3645" s="1">
        <f>_xlfn.LET(_xlpm.d,$G3645,_xlpm.k,_xlfn.CONCAT(LEFT(TRIM(B$1),1),"*"),COUNTIF(_xlpm.d,_xlpm.k))</f>
        <v>0</v>
      </c>
      <c r="C3645" s="1">
        <f>_xlfn.LET(_xlpm.d,$G3645,_xlpm.k,_xlfn.CONCAT(LEFT(TRIM(C$1),1),"*"),COUNTIF(_xlpm.d,_xlpm.k))</f>
        <v>0</v>
      </c>
      <c r="D3645" s="1">
        <f>_xlfn.LET(_xlpm.d,$G3645,_xlpm.k,_xlfn.CONCAT(LEFT(TRIM(D$1),1),"*"),COUNTIF(_xlpm.d,_xlpm.k))</f>
        <v>1</v>
      </c>
      <c r="E3645" s="1">
        <f>LOG(F3645+1,10)</f>
        <v>0.60205999132796229</v>
      </c>
      <c r="F3645" s="7">
        <v>3</v>
      </c>
      <c r="G3645" s="9" t="s">
        <v>3189</v>
      </c>
      <c r="H3645" s="4">
        <f>F3645/freq.sum.r6e</f>
        <v>1.4910536779324057E-4</v>
      </c>
      <c r="I3645" s="1" t="str">
        <f>_xlfn.LET(_xlpm.sep,":",_xlpm.w,$G3645,LEFT(_xlpm.w,FIND(_xlpm.sep,_xlpm.w)-1))</f>
        <v>ntɪ</v>
      </c>
      <c r="J3645" s="1" t="str">
        <f>_xlfn.LET(_xlpm.sep,":",_xlpm.w,$G3645,RIGHT(_xlpm.w,LEN(_xlpm.w)-FIND(_xlpm.sep,_xlpm.w)))</f>
        <v>ntar</v>
      </c>
      <c r="K3645" s="10">
        <f>_xlfn.LET(_xlpm.w,I3645,LEN(_xlpm.w))</f>
        <v>3</v>
      </c>
      <c r="L3645" s="10">
        <f>_xlfn.LET(_xlpm.w,J3645,LEN(_xlpm.w))</f>
        <v>4</v>
      </c>
      <c r="M3645" s="10">
        <f>_xlfn.LET(_xlpm.a,K3645,_xlpm.b,L3645,MAX(_xlpm.a,_xlpm.b))</f>
        <v>4</v>
      </c>
      <c r="N3645" s="10">
        <f>_xlfn.LET(_xlpm.d,(K3645,L3645),MAX(_xlpm.d)-MIN(_xlpm.d))</f>
        <v>1</v>
      </c>
      <c r="O3645" s="1" t="str">
        <f>_xlfn.LET(_xlpm.sep,":",_xlpm.w,$G3645,_xlfn.CONCAT("~",RIGHT(_xlpm.w,LEN(_xlpm.w)-FIND(_xlpm.sep,_xlpm.w)),"~"))</f>
        <v>~ntar~</v>
      </c>
      <c r="P3645" s="1" t="str">
        <f>_xlfn.LET(_xlpm.sep,":",_xlpm.w,$G3645,_xlfn.CONCAT("[",LEFT(_xlpm.w,FIND(_xlpm.sep,_xlpm.w)-1),"]"))</f>
        <v>[ntɪ]</v>
      </c>
      <c r="Q3645" s="14" cm="1">
        <f t="array" ref="Q3645">SUM(_xlfn._xlws.FILTER($H$2:$H$7117,_xlfn.MAP($O$2:$O$7117,_xlfn.LAMBDA(_xlpm.x,_xlpm.x=$O3645))))</f>
        <v>2.9821073558648114E-4</v>
      </c>
      <c r="R3645" s="14">
        <f>$H3645/Q3645</f>
        <v>0.5</v>
      </c>
      <c r="S3645" s="14" cm="1">
        <f t="array" ref="S3645">SUM(_xlfn._xlws.FILTER($H$2:$H$7117,_xlfn.MAP($P$2:$P$7117,_xlfn.LAMBDA(_xlpm.x,_xlpm.x=$P3645))))</f>
        <v>6.361829025844928E-3</v>
      </c>
      <c r="T3645" s="14">
        <f>$H3645/S3645</f>
        <v>2.343750000000001E-2</v>
      </c>
      <c r="U3645" s="14">
        <f>_xlfn.LET(_xlpm.freq,F3645,_xlpm.size,M3645+1,_xlpm.F,V3645,LOG(1+_xlpm.freq)*LOG(1+_xlpm.size)*_xlpm.F)</f>
        <v>2.0977331420499394E-2</v>
      </c>
      <c r="V3645" s="14">
        <f>_xlfn.LET(_xlpm.a,T3645,_xlpm.b,R3645,2*_xlpm.a*_xlpm.b/(_xlpm.a+_xlpm.b))</f>
        <v>4.4776119402985093E-2</v>
      </c>
      <c r="W3645" s="14">
        <f>_xlfn.LET(_xlpm.p,R3645,_xlpm.q,T3645,LOG(_xlpm.p/_xlpm.q))</f>
        <v>1.3290587192642245</v>
      </c>
      <c r="X3645" s="2"/>
    </row>
    <row r="3646" spans="1:24">
      <c r="A3646" s="1" t="str">
        <f>_xlfn.LET(_xlpm.sep," : ",CONCATENATE(O3646,_xlpm.sep,P3646))</f>
        <v>~ftyr~ : [ftɪ]</v>
      </c>
      <c r="B3646" s="1">
        <f>_xlfn.LET(_xlpm.d,$G3646,_xlpm.k,_xlfn.CONCAT(LEFT(TRIM(B$1),1),"*"),COUNTIF(_xlpm.d,_xlpm.k))</f>
        <v>0</v>
      </c>
      <c r="C3646" s="1">
        <f>_xlfn.LET(_xlpm.d,$G3646,_xlpm.k,_xlfn.CONCAT(LEFT(TRIM(C$1),1),"*"),COUNTIF(_xlpm.d,_xlpm.k))</f>
        <v>0</v>
      </c>
      <c r="D3646" s="1">
        <f>_xlfn.LET(_xlpm.d,$G3646,_xlpm.k,_xlfn.CONCAT(LEFT(TRIM(D$1),1),"*"),COUNTIF(_xlpm.d,_xlpm.k))</f>
        <v>0</v>
      </c>
      <c r="E3646" s="1">
        <f>LOG(F3646+1,10)</f>
        <v>0.60205999132796229</v>
      </c>
      <c r="F3646" s="7">
        <v>3</v>
      </c>
      <c r="G3646" s="9" t="s">
        <v>956</v>
      </c>
      <c r="H3646" s="4">
        <f>F3646/freq.sum.r6e</f>
        <v>1.4910536779324057E-4</v>
      </c>
      <c r="I3646" s="1" t="str">
        <f>_xlfn.LET(_xlpm.sep,":",_xlpm.w,$G3646,LEFT(_xlpm.w,FIND(_xlpm.sep,_xlpm.w)-1))</f>
        <v>ftɪ</v>
      </c>
      <c r="J3646" s="1" t="str">
        <f>_xlfn.LET(_xlpm.sep,":",_xlpm.w,$G3646,RIGHT(_xlpm.w,LEN(_xlpm.w)-FIND(_xlpm.sep,_xlpm.w)))</f>
        <v>ftyr</v>
      </c>
      <c r="K3646" s="10">
        <f>_xlfn.LET(_xlpm.w,I3646,LEN(_xlpm.w))</f>
        <v>3</v>
      </c>
      <c r="L3646" s="10">
        <f>_xlfn.LET(_xlpm.w,J3646,LEN(_xlpm.w))</f>
        <v>4</v>
      </c>
      <c r="M3646" s="10">
        <f>_xlfn.LET(_xlpm.a,K3646,_xlpm.b,L3646,MAX(_xlpm.a,_xlpm.b))</f>
        <v>4</v>
      </c>
      <c r="N3646" s="10">
        <f>_xlfn.LET(_xlpm.d,(K3646,L3646),MAX(_xlpm.d)-MIN(_xlpm.d))</f>
        <v>1</v>
      </c>
      <c r="O3646" s="1" t="str">
        <f>_xlfn.LET(_xlpm.sep,":",_xlpm.w,$G3646,_xlfn.CONCAT("~",RIGHT(_xlpm.w,LEN(_xlpm.w)-FIND(_xlpm.sep,_xlpm.w)),"~"))</f>
        <v>~ftyr~</v>
      </c>
      <c r="P3646" s="1" t="str">
        <f>_xlfn.LET(_xlpm.sep,":",_xlpm.w,$G3646,_xlfn.CONCAT("[",LEFT(_xlpm.w,FIND(_xlpm.sep,_xlpm.w)-1),"]"))</f>
        <v>[ftɪ]</v>
      </c>
      <c r="Q3646" s="14" cm="1">
        <f t="array" ref="Q3646">SUM(_xlfn._xlws.FILTER($H$2:$H$7117,_xlfn.MAP($O$2:$O$7117,_xlfn.LAMBDA(_xlpm.x,_xlpm.x=$O3646))))</f>
        <v>1.4910536779324057E-4</v>
      </c>
      <c r="R3646" s="14">
        <f>$H3646/Q3646</f>
        <v>1</v>
      </c>
      <c r="S3646" s="14" cm="1">
        <f t="array" ref="S3646">SUM(_xlfn._xlws.FILTER($H$2:$H$7117,_xlfn.MAP($P$2:$P$7117,_xlfn.LAMBDA(_xlpm.x,_xlpm.x=$P3646))))</f>
        <v>3.180914512922464E-3</v>
      </c>
      <c r="T3646" s="14">
        <f>$H3646/S3646</f>
        <v>4.6875000000000021E-2</v>
      </c>
      <c r="U3646" s="14">
        <f>_xlfn.LET(_xlpm.freq,F3646,_xlpm.size,M3646+1,_xlpm.F,V3646,LOG(1+_xlpm.freq)*LOG(1+_xlpm.size)*_xlpm.F)</f>
        <v>4.1954662840998788E-2</v>
      </c>
      <c r="V3646" s="14">
        <f>_xlfn.LET(_xlpm.a,T3646,_xlpm.b,R3646,2*_xlpm.a*_xlpm.b/(_xlpm.a+_xlpm.b))</f>
        <v>8.9552238805970186E-2</v>
      </c>
      <c r="W3646" s="14">
        <f>_xlfn.LET(_xlpm.p,R3646,_xlpm.q,T3646,LOG(_xlpm.p/_xlpm.q))</f>
        <v>1.3290587192642245</v>
      </c>
      <c r="X3646" s="2"/>
    </row>
    <row r="3647" spans="1:24">
      <c r="A3647" s="1" t="str">
        <f>_xlfn.LET(_xlpm.sep," : ",CONCATENATE(O3647,_xlpm.sep,P3647))</f>
        <v>~year~ : [jɪ]</v>
      </c>
      <c r="B3647" s="1">
        <f>_xlfn.LET(_xlpm.d,$G3647,_xlpm.k,_xlfn.CONCAT(LEFT(TRIM(B$1),1),"*"),COUNTIF(_xlpm.d,_xlpm.k))</f>
        <v>0</v>
      </c>
      <c r="C3647" s="1">
        <f>_xlfn.LET(_xlpm.d,$G3647,_xlpm.k,_xlfn.CONCAT(LEFT(TRIM(C$1),1),"*"),COUNTIF(_xlpm.d,_xlpm.k))</f>
        <v>0</v>
      </c>
      <c r="D3647" s="1">
        <f>_xlfn.LET(_xlpm.d,$G3647,_xlpm.k,_xlfn.CONCAT(LEFT(TRIM(D$1),1),"*"),COUNTIF(_xlpm.d,_xlpm.k))</f>
        <v>0</v>
      </c>
      <c r="E3647" s="1">
        <f>LOG(F3647+1,10)</f>
        <v>0.60205999132796229</v>
      </c>
      <c r="F3647" s="7">
        <v>3</v>
      </c>
      <c r="G3647" s="9" t="s">
        <v>1343</v>
      </c>
      <c r="H3647" s="4">
        <f>F3647/freq.sum.r6e</f>
        <v>1.4910536779324057E-4</v>
      </c>
      <c r="I3647" s="1" t="str">
        <f>_xlfn.LET(_xlpm.sep,":",_xlpm.w,$G3647,LEFT(_xlpm.w,FIND(_xlpm.sep,_xlpm.w)-1))</f>
        <v>jɪ</v>
      </c>
      <c r="J3647" s="1" t="str">
        <f>_xlfn.LET(_xlpm.sep,":",_xlpm.w,$G3647,RIGHT(_xlpm.w,LEN(_xlpm.w)-FIND(_xlpm.sep,_xlpm.w)))</f>
        <v>year</v>
      </c>
      <c r="K3647" s="10">
        <f>_xlfn.LET(_xlpm.w,I3647,LEN(_xlpm.w))</f>
        <v>2</v>
      </c>
      <c r="L3647" s="10">
        <f>_xlfn.LET(_xlpm.w,J3647,LEN(_xlpm.w))</f>
        <v>4</v>
      </c>
      <c r="M3647" s="10">
        <f>_xlfn.LET(_xlpm.a,K3647,_xlpm.b,L3647,MAX(_xlpm.a,_xlpm.b))</f>
        <v>4</v>
      </c>
      <c r="N3647" s="10">
        <f>_xlfn.LET(_xlpm.d,(K3647,L3647),MAX(_xlpm.d)-MIN(_xlpm.d))</f>
        <v>2</v>
      </c>
      <c r="O3647" s="1" t="str">
        <f>_xlfn.LET(_xlpm.sep,":",_xlpm.w,$G3647,_xlfn.CONCAT("~",RIGHT(_xlpm.w,LEN(_xlpm.w)-FIND(_xlpm.sep,_xlpm.w)),"~"))</f>
        <v>~year~</v>
      </c>
      <c r="P3647" s="1" t="str">
        <f>_xlfn.LET(_xlpm.sep,":",_xlpm.w,$G3647,_xlfn.CONCAT("[",LEFT(_xlpm.w,FIND(_xlpm.sep,_xlpm.w)-1),"]"))</f>
        <v>[jɪ]</v>
      </c>
      <c r="Q3647" s="14" cm="1">
        <f t="array" ref="Q3647">SUM(_xlfn._xlws.FILTER($H$2:$H$7117,_xlfn.MAP($O$2:$O$7117,_xlfn.LAMBDA(_xlpm.x,_xlpm.x=$O3647))))</f>
        <v>1.4910536779324057E-4</v>
      </c>
      <c r="R3647" s="14">
        <f>$H3647/Q3647</f>
        <v>1</v>
      </c>
      <c r="S3647" s="14" cm="1">
        <f t="array" ref="S3647">SUM(_xlfn._xlws.FILTER($H$2:$H$7117,_xlfn.MAP($P$2:$P$7117,_xlfn.LAMBDA(_xlpm.x,_xlpm.x=$P3647))))</f>
        <v>3.180914512922464E-3</v>
      </c>
      <c r="T3647" s="14">
        <f>$H3647/S3647</f>
        <v>4.6875000000000021E-2</v>
      </c>
      <c r="U3647" s="14">
        <f>_xlfn.LET(_xlpm.freq,F3647,_xlpm.size,M3647+1,_xlpm.F,V3647,LOG(1+_xlpm.freq)*LOG(1+_xlpm.size)*_xlpm.F)</f>
        <v>4.1954662840998788E-2</v>
      </c>
      <c r="V3647" s="14">
        <f>_xlfn.LET(_xlpm.a,T3647,_xlpm.b,R3647,2*_xlpm.a*_xlpm.b/(_xlpm.a+_xlpm.b))</f>
        <v>8.9552238805970186E-2</v>
      </c>
      <c r="W3647" s="14">
        <f>_xlfn.LET(_xlpm.p,R3647,_xlpm.q,T3647,LOG(_xlpm.p/_xlpm.q))</f>
        <v>1.3290587192642245</v>
      </c>
      <c r="X3647" s="2"/>
    </row>
    <row r="3648" spans="1:24">
      <c r="A3648" s="1" t="str">
        <f>_xlfn.LET(_xlpm.sep," : ",CONCATENATE(O3648,_xlpm.sep,P3648))</f>
        <v>~ctir~ : [ktɪ]</v>
      </c>
      <c r="B3648" s="1">
        <f>_xlfn.LET(_xlpm.d,$G3648,_xlpm.k,_xlfn.CONCAT(LEFT(TRIM(B$1),1),"*"),COUNTIF(_xlpm.d,_xlpm.k))</f>
        <v>0</v>
      </c>
      <c r="C3648" s="1">
        <f>_xlfn.LET(_xlpm.d,$G3648,_xlpm.k,_xlfn.CONCAT(LEFT(TRIM(C$1),1),"*"),COUNTIF(_xlpm.d,_xlpm.k))</f>
        <v>0</v>
      </c>
      <c r="D3648" s="1">
        <f>_xlfn.LET(_xlpm.d,$G3648,_xlpm.k,_xlfn.CONCAT(LEFT(TRIM(D$1),1),"*"),COUNTIF(_xlpm.d,_xlpm.k))</f>
        <v>0</v>
      </c>
      <c r="E3648" s="1">
        <f>LOG(F3648+1,10)</f>
        <v>0.60205999132796229</v>
      </c>
      <c r="F3648" s="7">
        <v>3</v>
      </c>
      <c r="G3648" s="9" t="s">
        <v>1659</v>
      </c>
      <c r="H3648" s="4">
        <f>F3648/freq.sum.r6e</f>
        <v>1.4910536779324057E-4</v>
      </c>
      <c r="I3648" s="1" t="str">
        <f>_xlfn.LET(_xlpm.sep,":",_xlpm.w,$G3648,LEFT(_xlpm.w,FIND(_xlpm.sep,_xlpm.w)-1))</f>
        <v>ktɪ</v>
      </c>
      <c r="J3648" s="1" t="str">
        <f>_xlfn.LET(_xlpm.sep,":",_xlpm.w,$G3648,RIGHT(_xlpm.w,LEN(_xlpm.w)-FIND(_xlpm.sep,_xlpm.w)))</f>
        <v>ctir</v>
      </c>
      <c r="K3648" s="10">
        <f>_xlfn.LET(_xlpm.w,I3648,LEN(_xlpm.w))</f>
        <v>3</v>
      </c>
      <c r="L3648" s="10">
        <f>_xlfn.LET(_xlpm.w,J3648,LEN(_xlpm.w))</f>
        <v>4</v>
      </c>
      <c r="M3648" s="10">
        <f>_xlfn.LET(_xlpm.a,K3648,_xlpm.b,L3648,MAX(_xlpm.a,_xlpm.b))</f>
        <v>4</v>
      </c>
      <c r="N3648" s="10">
        <f>_xlfn.LET(_xlpm.d,(K3648,L3648),MAX(_xlpm.d)-MIN(_xlpm.d))</f>
        <v>1</v>
      </c>
      <c r="O3648" s="1" t="str">
        <f>_xlfn.LET(_xlpm.sep,":",_xlpm.w,$G3648,_xlfn.CONCAT("~",RIGHT(_xlpm.w,LEN(_xlpm.w)-FIND(_xlpm.sep,_xlpm.w)),"~"))</f>
        <v>~ctir~</v>
      </c>
      <c r="P3648" s="1" t="str">
        <f>_xlfn.LET(_xlpm.sep,":",_xlpm.w,$G3648,_xlfn.CONCAT("[",LEFT(_xlpm.w,FIND(_xlpm.sep,_xlpm.w)-1),"]"))</f>
        <v>[ktɪ]</v>
      </c>
      <c r="Q3648" s="14" cm="1">
        <f t="array" ref="Q3648">SUM(_xlfn._xlws.FILTER($H$2:$H$7117,_xlfn.MAP($O$2:$O$7117,_xlfn.LAMBDA(_xlpm.x,_xlpm.x=$O3648))))</f>
        <v>1.4910536779324057E-4</v>
      </c>
      <c r="R3648" s="14">
        <f>$H3648/Q3648</f>
        <v>1</v>
      </c>
      <c r="S3648" s="14" cm="1">
        <f t="array" ref="S3648">SUM(_xlfn._xlws.FILTER($H$2:$H$7117,_xlfn.MAP($P$2:$P$7117,_xlfn.LAMBDA(_xlpm.x,_xlpm.x=$P3648))))</f>
        <v>3.180914512922464E-3</v>
      </c>
      <c r="T3648" s="14">
        <f>$H3648/S3648</f>
        <v>4.6875000000000021E-2</v>
      </c>
      <c r="U3648" s="14">
        <f>_xlfn.LET(_xlpm.freq,F3648,_xlpm.size,M3648+1,_xlpm.F,V3648,LOG(1+_xlpm.freq)*LOG(1+_xlpm.size)*_xlpm.F)</f>
        <v>4.1954662840998788E-2</v>
      </c>
      <c r="V3648" s="14">
        <f>_xlfn.LET(_xlpm.a,T3648,_xlpm.b,R3648,2*_xlpm.a*_xlpm.b/(_xlpm.a+_xlpm.b))</f>
        <v>8.9552238805970186E-2</v>
      </c>
      <c r="W3648" s="14">
        <f>_xlfn.LET(_xlpm.p,R3648,_xlpm.q,T3648,LOG(_xlpm.p/_xlpm.q))</f>
        <v>1.3290587192642245</v>
      </c>
      <c r="X3648" s="2"/>
    </row>
    <row r="3649" spans="1:24">
      <c r="A3649" s="1" t="str">
        <f>_xlfn.LET(_xlpm.sep," : ",CONCATENATE(O3649,_xlpm.sep,P3649))</f>
        <v>~nvyr~ : [nvɪ]</v>
      </c>
      <c r="B3649" s="1">
        <f>_xlfn.LET(_xlpm.d,$G3649,_xlpm.k,_xlfn.CONCAT(LEFT(TRIM(B$1),1),"*"),COUNTIF(_xlpm.d,_xlpm.k))</f>
        <v>0</v>
      </c>
      <c r="C3649" s="1">
        <f>_xlfn.LET(_xlpm.d,$G3649,_xlpm.k,_xlfn.CONCAT(LEFT(TRIM(C$1),1),"*"),COUNTIF(_xlpm.d,_xlpm.k))</f>
        <v>0</v>
      </c>
      <c r="D3649" s="1">
        <f>_xlfn.LET(_xlpm.d,$G3649,_xlpm.k,_xlfn.CONCAT(LEFT(TRIM(D$1),1),"*"),COUNTIF(_xlpm.d,_xlpm.k))</f>
        <v>1</v>
      </c>
      <c r="E3649" s="1">
        <f>LOG(F3649+1,10)</f>
        <v>0.60205999132796229</v>
      </c>
      <c r="F3649" s="7">
        <v>3</v>
      </c>
      <c r="G3649" s="9" t="s">
        <v>3327</v>
      </c>
      <c r="H3649" s="4">
        <f>F3649/freq.sum.r6e</f>
        <v>1.4910536779324057E-4</v>
      </c>
      <c r="I3649" s="1" t="str">
        <f>_xlfn.LET(_xlpm.sep,":",_xlpm.w,$G3649,LEFT(_xlpm.w,FIND(_xlpm.sep,_xlpm.w)-1))</f>
        <v>nvɪ</v>
      </c>
      <c r="J3649" s="1" t="str">
        <f>_xlfn.LET(_xlpm.sep,":",_xlpm.w,$G3649,RIGHT(_xlpm.w,LEN(_xlpm.w)-FIND(_xlpm.sep,_xlpm.w)))</f>
        <v>nvyr</v>
      </c>
      <c r="K3649" s="10">
        <f>_xlfn.LET(_xlpm.w,I3649,LEN(_xlpm.w))</f>
        <v>3</v>
      </c>
      <c r="L3649" s="10">
        <f>_xlfn.LET(_xlpm.w,J3649,LEN(_xlpm.w))</f>
        <v>4</v>
      </c>
      <c r="M3649" s="10">
        <f>_xlfn.LET(_xlpm.a,K3649,_xlpm.b,L3649,MAX(_xlpm.a,_xlpm.b))</f>
        <v>4</v>
      </c>
      <c r="N3649" s="10">
        <f>_xlfn.LET(_xlpm.d,(K3649,L3649),MAX(_xlpm.d)-MIN(_xlpm.d))</f>
        <v>1</v>
      </c>
      <c r="O3649" s="1" t="str">
        <f>_xlfn.LET(_xlpm.sep,":",_xlpm.w,$G3649,_xlfn.CONCAT("~",RIGHT(_xlpm.w,LEN(_xlpm.w)-FIND(_xlpm.sep,_xlpm.w)),"~"))</f>
        <v>~nvyr~</v>
      </c>
      <c r="P3649" s="1" t="str">
        <f>_xlfn.LET(_xlpm.sep,":",_xlpm.w,$G3649,_xlfn.CONCAT("[",LEFT(_xlpm.w,FIND(_xlpm.sep,_xlpm.w)-1),"]"))</f>
        <v>[nvɪ]</v>
      </c>
      <c r="Q3649" s="14" cm="1">
        <f t="array" ref="Q3649">SUM(_xlfn._xlws.FILTER($H$2:$H$7117,_xlfn.MAP($O$2:$O$7117,_xlfn.LAMBDA(_xlpm.x,_xlpm.x=$O3649))))</f>
        <v>1.4910536779324057E-4</v>
      </c>
      <c r="R3649" s="14">
        <f>$H3649/Q3649</f>
        <v>1</v>
      </c>
      <c r="S3649" s="14" cm="1">
        <f t="array" ref="S3649">SUM(_xlfn._xlws.FILTER($H$2:$H$7117,_xlfn.MAP($P$2:$P$7117,_xlfn.LAMBDA(_xlpm.x,_xlpm.x=$P3649))))</f>
        <v>3.180914512922464E-3</v>
      </c>
      <c r="T3649" s="14">
        <f>$H3649/S3649</f>
        <v>4.6875000000000021E-2</v>
      </c>
      <c r="U3649" s="14">
        <f>_xlfn.LET(_xlpm.freq,F3649,_xlpm.size,M3649+1,_xlpm.F,V3649,LOG(1+_xlpm.freq)*LOG(1+_xlpm.size)*_xlpm.F)</f>
        <v>4.1954662840998788E-2</v>
      </c>
      <c r="V3649" s="14">
        <f>_xlfn.LET(_xlpm.a,T3649,_xlpm.b,R3649,2*_xlpm.a*_xlpm.b/(_xlpm.a+_xlpm.b))</f>
        <v>8.9552238805970186E-2</v>
      </c>
      <c r="W3649" s="14">
        <f>_xlfn.LET(_xlpm.p,R3649,_xlpm.q,T3649,LOG(_xlpm.p/_xlpm.q))</f>
        <v>1.3290587192642245</v>
      </c>
      <c r="X3649" s="2"/>
    </row>
    <row r="3650" spans="1:24">
      <c r="A3650" s="1" t="str">
        <f>_xlfn.LET(_xlpm.sep," : ",CONCATENATE(O3650,_xlpm.sep,P3650))</f>
        <v>~slyr~ : [slɪ]</v>
      </c>
      <c r="B3650" s="1">
        <f>_xlfn.LET(_xlpm.d,$G3650,_xlpm.k,_xlfn.CONCAT(LEFT(TRIM(B$1),1),"*"),COUNTIF(_xlpm.d,_xlpm.k))</f>
        <v>0</v>
      </c>
      <c r="C3650" s="1">
        <f>_xlfn.LET(_xlpm.d,$G3650,_xlpm.k,_xlfn.CONCAT(LEFT(TRIM(C$1),1),"*"),COUNTIF(_xlpm.d,_xlpm.k))</f>
        <v>0</v>
      </c>
      <c r="D3650" s="1">
        <f>_xlfn.LET(_xlpm.d,$G3650,_xlpm.k,_xlfn.CONCAT(LEFT(TRIM(D$1),1),"*"),COUNTIF(_xlpm.d,_xlpm.k))</f>
        <v>0</v>
      </c>
      <c r="E3650" s="1">
        <f>LOG(F3650+1,10)</f>
        <v>0.60205999132796229</v>
      </c>
      <c r="F3650" s="7">
        <v>3</v>
      </c>
      <c r="G3650" s="9" t="s">
        <v>4088</v>
      </c>
      <c r="H3650" s="4">
        <f>F3650/freq.sum.r6e</f>
        <v>1.4910536779324057E-4</v>
      </c>
      <c r="I3650" s="1" t="str">
        <f>_xlfn.LET(_xlpm.sep,":",_xlpm.w,$G3650,LEFT(_xlpm.w,FIND(_xlpm.sep,_xlpm.w)-1))</f>
        <v>slɪ</v>
      </c>
      <c r="J3650" s="1" t="str">
        <f>_xlfn.LET(_xlpm.sep,":",_xlpm.w,$G3650,RIGHT(_xlpm.w,LEN(_xlpm.w)-FIND(_xlpm.sep,_xlpm.w)))</f>
        <v>slyr</v>
      </c>
      <c r="K3650" s="10">
        <f>_xlfn.LET(_xlpm.w,I3650,LEN(_xlpm.w))</f>
        <v>3</v>
      </c>
      <c r="L3650" s="10">
        <f>_xlfn.LET(_xlpm.w,J3650,LEN(_xlpm.w))</f>
        <v>4</v>
      </c>
      <c r="M3650" s="10">
        <f>_xlfn.LET(_xlpm.a,K3650,_xlpm.b,L3650,MAX(_xlpm.a,_xlpm.b))</f>
        <v>4</v>
      </c>
      <c r="N3650" s="10">
        <f>_xlfn.LET(_xlpm.d,(K3650,L3650),MAX(_xlpm.d)-MIN(_xlpm.d))</f>
        <v>1</v>
      </c>
      <c r="O3650" s="1" t="str">
        <f>_xlfn.LET(_xlpm.sep,":",_xlpm.w,$G3650,_xlfn.CONCAT("~",RIGHT(_xlpm.w,LEN(_xlpm.w)-FIND(_xlpm.sep,_xlpm.w)),"~"))</f>
        <v>~slyr~</v>
      </c>
      <c r="P3650" s="1" t="str">
        <f>_xlfn.LET(_xlpm.sep,":",_xlpm.w,$G3650,_xlfn.CONCAT("[",LEFT(_xlpm.w,FIND(_xlpm.sep,_xlpm.w)-1),"]"))</f>
        <v>[slɪ]</v>
      </c>
      <c r="Q3650" s="14" cm="1">
        <f t="array" ref="Q3650">SUM(_xlfn._xlws.FILTER($H$2:$H$7117,_xlfn.MAP($O$2:$O$7117,_xlfn.LAMBDA(_xlpm.x,_xlpm.x=$O3650))))</f>
        <v>1.4910536779324057E-4</v>
      </c>
      <c r="R3650" s="14">
        <f>$H3650/Q3650</f>
        <v>1</v>
      </c>
      <c r="S3650" s="14" cm="1">
        <f t="array" ref="S3650">SUM(_xlfn._xlws.FILTER($H$2:$H$7117,_xlfn.MAP($P$2:$P$7117,_xlfn.LAMBDA(_xlpm.x,_xlpm.x=$P3650))))</f>
        <v>3.180914512922464E-3</v>
      </c>
      <c r="T3650" s="14">
        <f>$H3650/S3650</f>
        <v>4.6875000000000021E-2</v>
      </c>
      <c r="U3650" s="14">
        <f>_xlfn.LET(_xlpm.freq,F3650,_xlpm.size,M3650+1,_xlpm.F,V3650,LOG(1+_xlpm.freq)*LOG(1+_xlpm.size)*_xlpm.F)</f>
        <v>4.1954662840998788E-2</v>
      </c>
      <c r="V3650" s="14">
        <f>_xlfn.LET(_xlpm.a,T3650,_xlpm.b,R3650,2*_xlpm.a*_xlpm.b/(_xlpm.a+_xlpm.b))</f>
        <v>8.9552238805970186E-2</v>
      </c>
      <c r="W3650" s="14">
        <f>_xlfn.LET(_xlpm.p,R3650,_xlpm.q,T3650,LOG(_xlpm.p/_xlpm.q))</f>
        <v>1.3290587192642245</v>
      </c>
      <c r="X3650" s="2"/>
    </row>
    <row r="3651" spans="1:24">
      <c r="A3651" s="1" t="str">
        <f>_xlfn.LET(_xlpm.sep," : ",CONCATENATE(O3651,_xlpm.sep,P3651))</f>
        <v>~tlyr~ : [tlɪ]</v>
      </c>
      <c r="B3651" s="1">
        <f>_xlfn.LET(_xlpm.d,$G3651,_xlpm.k,_xlfn.CONCAT(LEFT(TRIM(B$1),1),"*"),COUNTIF(_xlpm.d,_xlpm.k))</f>
        <v>0</v>
      </c>
      <c r="C3651" s="1">
        <f>_xlfn.LET(_xlpm.d,$G3651,_xlpm.k,_xlfn.CONCAT(LEFT(TRIM(C$1),1),"*"),COUNTIF(_xlpm.d,_xlpm.k))</f>
        <v>0</v>
      </c>
      <c r="D3651" s="1">
        <f>_xlfn.LET(_xlpm.d,$G3651,_xlpm.k,_xlfn.CONCAT(LEFT(TRIM(D$1),1),"*"),COUNTIF(_xlpm.d,_xlpm.k))</f>
        <v>0</v>
      </c>
      <c r="E3651" s="1">
        <f>LOG(F3651+1,10)</f>
        <v>0.60205999132796229</v>
      </c>
      <c r="F3651" s="7">
        <v>3</v>
      </c>
      <c r="G3651" s="9" t="s">
        <v>4662</v>
      </c>
      <c r="H3651" s="4">
        <f>F3651/freq.sum.r6e</f>
        <v>1.4910536779324057E-4</v>
      </c>
      <c r="I3651" s="1" t="str">
        <f>_xlfn.LET(_xlpm.sep,":",_xlpm.w,$G3651,LEFT(_xlpm.w,FIND(_xlpm.sep,_xlpm.w)-1))</f>
        <v>tlɪ</v>
      </c>
      <c r="J3651" s="1" t="str">
        <f>_xlfn.LET(_xlpm.sep,":",_xlpm.w,$G3651,RIGHT(_xlpm.w,LEN(_xlpm.w)-FIND(_xlpm.sep,_xlpm.w)))</f>
        <v>tlyr</v>
      </c>
      <c r="K3651" s="10">
        <f>_xlfn.LET(_xlpm.w,I3651,LEN(_xlpm.w))</f>
        <v>3</v>
      </c>
      <c r="L3651" s="10">
        <f>_xlfn.LET(_xlpm.w,J3651,LEN(_xlpm.w))</f>
        <v>4</v>
      </c>
      <c r="M3651" s="10">
        <f>_xlfn.LET(_xlpm.a,K3651,_xlpm.b,L3651,MAX(_xlpm.a,_xlpm.b))</f>
        <v>4</v>
      </c>
      <c r="N3651" s="10">
        <f>_xlfn.LET(_xlpm.d,(K3651,L3651),MAX(_xlpm.d)-MIN(_xlpm.d))</f>
        <v>1</v>
      </c>
      <c r="O3651" s="1" t="str">
        <f>_xlfn.LET(_xlpm.sep,":",_xlpm.w,$G3651,_xlfn.CONCAT("~",RIGHT(_xlpm.w,LEN(_xlpm.w)-FIND(_xlpm.sep,_xlpm.w)),"~"))</f>
        <v>~tlyr~</v>
      </c>
      <c r="P3651" s="1" t="str">
        <f>_xlfn.LET(_xlpm.sep,":",_xlpm.w,$G3651,_xlfn.CONCAT("[",LEFT(_xlpm.w,FIND(_xlpm.sep,_xlpm.w)-1),"]"))</f>
        <v>[tlɪ]</v>
      </c>
      <c r="Q3651" s="14" cm="1">
        <f t="array" ref="Q3651">SUM(_xlfn._xlws.FILTER($H$2:$H$7117,_xlfn.MAP($O$2:$O$7117,_xlfn.LAMBDA(_xlpm.x,_xlpm.x=$O3651))))</f>
        <v>1.4910536779324057E-4</v>
      </c>
      <c r="R3651" s="14">
        <f>$H3651/Q3651</f>
        <v>1</v>
      </c>
      <c r="S3651" s="14" cm="1">
        <f t="array" ref="S3651">SUM(_xlfn._xlws.FILTER($H$2:$H$7117,_xlfn.MAP($P$2:$P$7117,_xlfn.LAMBDA(_xlpm.x,_xlpm.x=$P3651))))</f>
        <v>3.180914512922464E-3</v>
      </c>
      <c r="T3651" s="14">
        <f>$H3651/S3651</f>
        <v>4.6875000000000021E-2</v>
      </c>
      <c r="U3651" s="14">
        <f>_xlfn.LET(_xlpm.freq,F3651,_xlpm.size,M3651+1,_xlpm.F,V3651,LOG(1+_xlpm.freq)*LOG(1+_xlpm.size)*_xlpm.F)</f>
        <v>4.1954662840998788E-2</v>
      </c>
      <c r="V3651" s="14">
        <f>_xlfn.LET(_xlpm.a,T3651,_xlpm.b,R3651,2*_xlpm.a*_xlpm.b/(_xlpm.a+_xlpm.b))</f>
        <v>8.9552238805970186E-2</v>
      </c>
      <c r="W3651" s="14">
        <f>_xlfn.LET(_xlpm.p,R3651,_xlpm.q,T3651,LOG(_xlpm.p/_xlpm.q))</f>
        <v>1.3290587192642245</v>
      </c>
      <c r="X3651" s="2"/>
    </row>
    <row r="3652" spans="1:24">
      <c r="A3652" s="1" t="str">
        <f>_xlfn.LET(_xlpm.sep," : ",CONCATENATE(O3652,_xlpm.sep,P3652))</f>
        <v>~blyr~ : [blɪ]</v>
      </c>
      <c r="B3652" s="1">
        <f>_xlfn.LET(_xlpm.d,$G3652,_xlpm.k,_xlfn.CONCAT(LEFT(TRIM(B$1),1),"*"),COUNTIF(_xlpm.d,_xlpm.k))</f>
        <v>0</v>
      </c>
      <c r="C3652" s="1">
        <f>_xlfn.LET(_xlpm.d,$G3652,_xlpm.k,_xlfn.CONCAT(LEFT(TRIM(C$1),1),"*"),COUNTIF(_xlpm.d,_xlpm.k))</f>
        <v>0</v>
      </c>
      <c r="D3652" s="1">
        <f>_xlfn.LET(_xlpm.d,$G3652,_xlpm.k,_xlfn.CONCAT(LEFT(TRIM(D$1),1),"*"),COUNTIF(_xlpm.d,_xlpm.k))</f>
        <v>0</v>
      </c>
      <c r="E3652" s="1">
        <f>LOG(F3652+1,10)</f>
        <v>0.60205999132796229</v>
      </c>
      <c r="F3652" s="7">
        <v>3</v>
      </c>
      <c r="G3652" s="9" t="s">
        <v>192</v>
      </c>
      <c r="H3652" s="4">
        <f>F3652/freq.sum.r6e</f>
        <v>1.4910536779324057E-4</v>
      </c>
      <c r="I3652" s="1" t="str">
        <f>_xlfn.LET(_xlpm.sep,":",_xlpm.w,$G3652,LEFT(_xlpm.w,FIND(_xlpm.sep,_xlpm.w)-1))</f>
        <v>blɪ</v>
      </c>
      <c r="J3652" s="1" t="str">
        <f>_xlfn.LET(_xlpm.sep,":",_xlpm.w,$G3652,RIGHT(_xlpm.w,LEN(_xlpm.w)-FIND(_xlpm.sep,_xlpm.w)))</f>
        <v>blyr</v>
      </c>
      <c r="K3652" s="10">
        <f>_xlfn.LET(_xlpm.w,I3652,LEN(_xlpm.w))</f>
        <v>3</v>
      </c>
      <c r="L3652" s="10">
        <f>_xlfn.LET(_xlpm.w,J3652,LEN(_xlpm.w))</f>
        <v>4</v>
      </c>
      <c r="M3652" s="10">
        <f>_xlfn.LET(_xlpm.a,K3652,_xlpm.b,L3652,MAX(_xlpm.a,_xlpm.b))</f>
        <v>4</v>
      </c>
      <c r="N3652" s="10">
        <f>_xlfn.LET(_xlpm.d,(K3652,L3652),MAX(_xlpm.d)-MIN(_xlpm.d))</f>
        <v>1</v>
      </c>
      <c r="O3652" s="1" t="str">
        <f>_xlfn.LET(_xlpm.sep,":",_xlpm.w,$G3652,_xlfn.CONCAT("~",RIGHT(_xlpm.w,LEN(_xlpm.w)-FIND(_xlpm.sep,_xlpm.w)),"~"))</f>
        <v>~blyr~</v>
      </c>
      <c r="P3652" s="1" t="str">
        <f>_xlfn.LET(_xlpm.sep,":",_xlpm.w,$G3652,_xlfn.CONCAT("[",LEFT(_xlpm.w,FIND(_xlpm.sep,_xlpm.w)-1),"]"))</f>
        <v>[blɪ]</v>
      </c>
      <c r="Q3652" s="14" cm="1">
        <f t="array" ref="Q3652">SUM(_xlfn._xlws.FILTER($H$2:$H$7117,_xlfn.MAP($O$2:$O$7117,_xlfn.LAMBDA(_xlpm.x,_xlpm.x=$O3652))))</f>
        <v>1.4910536779324057E-4</v>
      </c>
      <c r="R3652" s="14">
        <f>$H3652/Q3652</f>
        <v>1</v>
      </c>
      <c r="S3652" s="14" cm="1">
        <f t="array" ref="S3652">SUM(_xlfn._xlws.FILTER($H$2:$H$7117,_xlfn.MAP($P$2:$P$7117,_xlfn.LAMBDA(_xlpm.x,_xlpm.x=$P3652))))</f>
        <v>3.180914512922464E-3</v>
      </c>
      <c r="T3652" s="14">
        <f>$H3652/S3652</f>
        <v>4.6875000000000021E-2</v>
      </c>
      <c r="U3652" s="14">
        <f>_xlfn.LET(_xlpm.freq,F3652,_xlpm.size,M3652+1,_xlpm.F,V3652,LOG(1+_xlpm.freq)*LOG(1+_xlpm.size)*_xlpm.F)</f>
        <v>4.1954662840998788E-2</v>
      </c>
      <c r="V3652" s="14">
        <f>_xlfn.LET(_xlpm.a,T3652,_xlpm.b,R3652,2*_xlpm.a*_xlpm.b/(_xlpm.a+_xlpm.b))</f>
        <v>8.9552238805970186E-2</v>
      </c>
      <c r="W3652" s="14">
        <f>_xlfn.LET(_xlpm.p,R3652,_xlpm.q,T3652,LOG(_xlpm.p/_xlpm.q))</f>
        <v>1.3290587192642245</v>
      </c>
      <c r="X3652" s="2"/>
    </row>
    <row r="3653" spans="1:24">
      <c r="A3653" s="1" t="str">
        <f>_xlfn.LET(_xlpm.sep," : ",CONCATENATE(O3653,_xlpm.sep,P3653))</f>
        <v>~rgyr~ : [ɹdʒɪ]</v>
      </c>
      <c r="B3653" s="1">
        <f>_xlfn.LET(_xlpm.d,$G3653,_xlpm.k,_xlfn.CONCAT(LEFT(TRIM(B$1),1),"*"),COUNTIF(_xlpm.d,_xlpm.k))</f>
        <v>1</v>
      </c>
      <c r="C3653" s="1">
        <f>_xlfn.LET(_xlpm.d,$G3653,_xlpm.k,_xlfn.CONCAT(LEFT(TRIM(C$1),1),"*"),COUNTIF(_xlpm.d,_xlpm.k))</f>
        <v>0</v>
      </c>
      <c r="D3653" s="1">
        <f>_xlfn.LET(_xlpm.d,$G3653,_xlpm.k,_xlfn.CONCAT(LEFT(TRIM(D$1),1),"*"),COUNTIF(_xlpm.d,_xlpm.k))</f>
        <v>0</v>
      </c>
      <c r="E3653" s="1">
        <f>LOG(F3653+1,10)</f>
        <v>0.60205999132796229</v>
      </c>
      <c r="F3653" s="7">
        <v>3</v>
      </c>
      <c r="G3653" s="9" t="s">
        <v>5785</v>
      </c>
      <c r="H3653" s="4">
        <f>F3653/freq.sum.r6e</f>
        <v>1.4910536779324057E-4</v>
      </c>
      <c r="I3653" s="1" t="str">
        <f>_xlfn.LET(_xlpm.sep,":",_xlpm.w,$G3653,LEFT(_xlpm.w,FIND(_xlpm.sep,_xlpm.w)-1))</f>
        <v>ɹdʒɪ</v>
      </c>
      <c r="J3653" s="1" t="str">
        <f>_xlfn.LET(_xlpm.sep,":",_xlpm.w,$G3653,RIGHT(_xlpm.w,LEN(_xlpm.w)-FIND(_xlpm.sep,_xlpm.w)))</f>
        <v>rgyr</v>
      </c>
      <c r="K3653" s="10">
        <f>_xlfn.LET(_xlpm.w,I3653,LEN(_xlpm.w))</f>
        <v>4</v>
      </c>
      <c r="L3653" s="10">
        <f>_xlfn.LET(_xlpm.w,J3653,LEN(_xlpm.w))</f>
        <v>4</v>
      </c>
      <c r="M3653" s="10">
        <f>_xlfn.LET(_xlpm.a,K3653,_xlpm.b,L3653,MAX(_xlpm.a,_xlpm.b))</f>
        <v>4</v>
      </c>
      <c r="N3653" s="10">
        <f>_xlfn.LET(_xlpm.d,(K3653,L3653),MAX(_xlpm.d)-MIN(_xlpm.d))</f>
        <v>0</v>
      </c>
      <c r="O3653" s="1" t="str">
        <f>_xlfn.LET(_xlpm.sep,":",_xlpm.w,$G3653,_xlfn.CONCAT("~",RIGHT(_xlpm.w,LEN(_xlpm.w)-FIND(_xlpm.sep,_xlpm.w)),"~"))</f>
        <v>~rgyr~</v>
      </c>
      <c r="P3653" s="1" t="str">
        <f>_xlfn.LET(_xlpm.sep,":",_xlpm.w,$G3653,_xlfn.CONCAT("[",LEFT(_xlpm.w,FIND(_xlpm.sep,_xlpm.w)-1),"]"))</f>
        <v>[ɹdʒɪ]</v>
      </c>
      <c r="Q3653" s="14" cm="1">
        <f t="array" ref="Q3653">SUM(_xlfn._xlws.FILTER($H$2:$H$7111,_xlfn.MAP($O$2:$O$7111,_xlfn.LAMBDA(_xlpm.x,_xlpm.x=$O3653))))</f>
        <v>1.4910536779324057E-4</v>
      </c>
      <c r="R3653" s="14">
        <f>$H3653/Q3653</f>
        <v>1</v>
      </c>
      <c r="S3653" s="14" cm="1">
        <f t="array" ref="S3653">SUM(_xlfn._xlws.FILTER($H$2:$H$7111,_xlfn.MAP($P$2:$P$7111,_xlfn.LAMBDA(_xlpm.x,_xlpm.x=$P3653))))</f>
        <v>3.180914512922464E-3</v>
      </c>
      <c r="T3653" s="14">
        <f>$H3653/S3653</f>
        <v>4.6875000000000021E-2</v>
      </c>
      <c r="U3653" s="14">
        <f>_xlfn.LET(_xlpm.freq,F3653,_xlpm.size,M3653+1,_xlpm.F,V3653,LOG(1+_xlpm.freq)*LOG(1+_xlpm.size)*_xlpm.F)</f>
        <v>4.1954662840998788E-2</v>
      </c>
      <c r="V3653" s="14">
        <f>_xlfn.LET(_xlpm.a,T3653,_xlpm.b,R3653,2*_xlpm.a*_xlpm.b/(_xlpm.a+_xlpm.b))</f>
        <v>8.9552238805970186E-2</v>
      </c>
      <c r="W3653" s="14">
        <f>_xlfn.LET(_xlpm.p,R3653,_xlpm.q,T3653,LOG(_xlpm.p/_xlpm.q))</f>
        <v>1.3290587192642245</v>
      </c>
      <c r="X3653" s="2"/>
    </row>
    <row r="3654" spans="1:24">
      <c r="A3654" s="1" t="str">
        <f>_xlfn.LET(_xlpm.sep," : ",CONCATENATE(O3654,_xlpm.sep,P3654))</f>
        <v>~nkir~ : [ŋkɪ]</v>
      </c>
      <c r="B3654" s="1">
        <f>_xlfn.LET(_xlpm.d,$G3654,_xlpm.k,_xlfn.CONCAT(LEFT(TRIM(B$1),1),"*"),COUNTIF(_xlpm.d,_xlpm.k))</f>
        <v>0</v>
      </c>
      <c r="C3654" s="1">
        <f>_xlfn.LET(_xlpm.d,$G3654,_xlpm.k,_xlfn.CONCAT(LEFT(TRIM(C$1),1),"*"),COUNTIF(_xlpm.d,_xlpm.k))</f>
        <v>0</v>
      </c>
      <c r="D3654" s="1">
        <f>_xlfn.LET(_xlpm.d,$G3654,_xlpm.k,_xlfn.CONCAT(LEFT(TRIM(D$1),1),"*"),COUNTIF(_xlpm.d,_xlpm.k))</f>
        <v>0</v>
      </c>
      <c r="E3654" s="1">
        <f>LOG(F3654+1,10)</f>
        <v>0.60205999132796229</v>
      </c>
      <c r="F3654" s="7">
        <v>3</v>
      </c>
      <c r="G3654" s="9" t="s">
        <v>5929</v>
      </c>
      <c r="H3654" s="4">
        <f>F3654/freq.sum.r6e</f>
        <v>1.4910536779324057E-4</v>
      </c>
      <c r="I3654" s="1" t="str">
        <f>_xlfn.LET(_xlpm.sep,":",_xlpm.w,$G3654,LEFT(_xlpm.w,FIND(_xlpm.sep,_xlpm.w)-1))</f>
        <v>ŋkɪ</v>
      </c>
      <c r="J3654" s="1" t="str">
        <f>_xlfn.LET(_xlpm.sep,":",_xlpm.w,$G3654,RIGHT(_xlpm.w,LEN(_xlpm.w)-FIND(_xlpm.sep,_xlpm.w)))</f>
        <v>nkir</v>
      </c>
      <c r="K3654" s="10">
        <f>_xlfn.LET(_xlpm.w,I3654,LEN(_xlpm.w))</f>
        <v>3</v>
      </c>
      <c r="L3654" s="10">
        <f>_xlfn.LET(_xlpm.w,J3654,LEN(_xlpm.w))</f>
        <v>4</v>
      </c>
      <c r="M3654" s="10">
        <f>_xlfn.LET(_xlpm.a,K3654,_xlpm.b,L3654,MAX(_xlpm.a,_xlpm.b))</f>
        <v>4</v>
      </c>
      <c r="N3654" s="10">
        <f>_xlfn.LET(_xlpm.d,(K3654,L3654),MAX(_xlpm.d)-MIN(_xlpm.d))</f>
        <v>1</v>
      </c>
      <c r="O3654" s="1" t="str">
        <f>_xlfn.LET(_xlpm.sep,":",_xlpm.w,$G3654,_xlfn.CONCAT("~",RIGHT(_xlpm.w,LEN(_xlpm.w)-FIND(_xlpm.sep,_xlpm.w)),"~"))</f>
        <v>~nkir~</v>
      </c>
      <c r="P3654" s="1" t="str">
        <f>_xlfn.LET(_xlpm.sep,":",_xlpm.w,$G3654,_xlfn.CONCAT("[",LEFT(_xlpm.w,FIND(_xlpm.sep,_xlpm.w)-1),"]"))</f>
        <v>[ŋkɪ]</v>
      </c>
      <c r="Q3654" s="14" cm="1">
        <f t="array" ref="Q3654">SUM(_xlfn._xlws.FILTER($H$2:$H$7117,_xlfn.MAP($O$2:$O$7117,_xlfn.LAMBDA(_xlpm.x,_xlpm.x=$O3654))))</f>
        <v>1.4910536779324057E-4</v>
      </c>
      <c r="R3654" s="14">
        <f>$H3654/Q3654</f>
        <v>1</v>
      </c>
      <c r="S3654" s="14" cm="1">
        <f t="array" ref="S3654">SUM(_xlfn._xlws.FILTER($H$2:$H$7117,_xlfn.MAP($P$2:$P$7117,_xlfn.LAMBDA(_xlpm.x,_xlpm.x=$P3654))))</f>
        <v>3.180914512922464E-3</v>
      </c>
      <c r="T3654" s="14">
        <f>$H3654/S3654</f>
        <v>4.6875000000000021E-2</v>
      </c>
      <c r="U3654" s="14">
        <f>_xlfn.LET(_xlpm.freq,F3654,_xlpm.size,M3654+1,_xlpm.F,V3654,LOG(1+_xlpm.freq)*LOG(1+_xlpm.size)*_xlpm.F)</f>
        <v>4.1954662840998788E-2</v>
      </c>
      <c r="V3654" s="14">
        <f>_xlfn.LET(_xlpm.a,T3654,_xlpm.b,R3654,2*_xlpm.a*_xlpm.b/(_xlpm.a+_xlpm.b))</f>
        <v>8.9552238805970186E-2</v>
      </c>
      <c r="W3654" s="14">
        <f>_xlfn.LET(_xlpm.p,R3654,_xlpm.q,T3654,LOG(_xlpm.p/_xlpm.q))</f>
        <v>1.3290587192642245</v>
      </c>
      <c r="X3654" s="2"/>
    </row>
    <row r="3655" spans="1:24">
      <c r="A3655" s="1" t="str">
        <f>_xlfn.LET(_xlpm.sep," : ",CONCATENATE(O3655,_xlpm.sep,P3655))</f>
        <v>~rlir~ : [ɹlɪ]</v>
      </c>
      <c r="B3655" s="1">
        <f>_xlfn.LET(_xlpm.d,$G3655,_xlpm.k,_xlfn.CONCAT(LEFT(TRIM(B$1),1),"*"),COUNTIF(_xlpm.d,_xlpm.k))</f>
        <v>1</v>
      </c>
      <c r="C3655" s="1">
        <f>_xlfn.LET(_xlpm.d,$G3655,_xlpm.k,_xlfn.CONCAT(LEFT(TRIM(C$1),1),"*"),COUNTIF(_xlpm.d,_xlpm.k))</f>
        <v>0</v>
      </c>
      <c r="D3655" s="1">
        <f>_xlfn.LET(_xlpm.d,$G3655,_xlpm.k,_xlfn.CONCAT(LEFT(TRIM(D$1),1),"*"),COUNTIF(_xlpm.d,_xlpm.k))</f>
        <v>0</v>
      </c>
      <c r="E3655" s="1">
        <f>LOG(F3655+1,10)</f>
        <v>0.60205999132796229</v>
      </c>
      <c r="F3655" s="7">
        <v>3</v>
      </c>
      <c r="G3655" s="9" t="s">
        <v>6009</v>
      </c>
      <c r="H3655" s="4">
        <f>F3655/freq.sum.r6e</f>
        <v>1.4910536779324057E-4</v>
      </c>
      <c r="I3655" s="1" t="str">
        <f>_xlfn.LET(_xlpm.sep,":",_xlpm.w,$G3655,LEFT(_xlpm.w,FIND(_xlpm.sep,_xlpm.w)-1))</f>
        <v>ɹlɪ</v>
      </c>
      <c r="J3655" s="1" t="str">
        <f>_xlfn.LET(_xlpm.sep,":",_xlpm.w,$G3655,RIGHT(_xlpm.w,LEN(_xlpm.w)-FIND(_xlpm.sep,_xlpm.w)))</f>
        <v>rlir</v>
      </c>
      <c r="K3655" s="10">
        <f>_xlfn.LET(_xlpm.w,I3655,LEN(_xlpm.w))</f>
        <v>3</v>
      </c>
      <c r="L3655" s="10">
        <f>_xlfn.LET(_xlpm.w,J3655,LEN(_xlpm.w))</f>
        <v>4</v>
      </c>
      <c r="M3655" s="10">
        <f>_xlfn.LET(_xlpm.a,K3655,_xlpm.b,L3655,MAX(_xlpm.a,_xlpm.b))</f>
        <v>4</v>
      </c>
      <c r="N3655" s="10">
        <f>_xlfn.LET(_xlpm.d,(K3655,L3655),MAX(_xlpm.d)-MIN(_xlpm.d))</f>
        <v>1</v>
      </c>
      <c r="O3655" s="1" t="str">
        <f>_xlfn.LET(_xlpm.sep,":",_xlpm.w,$G3655,_xlfn.CONCAT("~",RIGHT(_xlpm.w,LEN(_xlpm.w)-FIND(_xlpm.sep,_xlpm.w)),"~"))</f>
        <v>~rlir~</v>
      </c>
      <c r="P3655" s="1" t="str">
        <f>_xlfn.LET(_xlpm.sep,":",_xlpm.w,$G3655,_xlfn.CONCAT("[",LEFT(_xlpm.w,FIND(_xlpm.sep,_xlpm.w)-1),"]"))</f>
        <v>[ɹlɪ]</v>
      </c>
      <c r="Q3655" s="14" cm="1">
        <f t="array" ref="Q3655">SUM(_xlfn._xlws.FILTER($H$2:$H$7117,_xlfn.MAP($O$2:$O$7117,_xlfn.LAMBDA(_xlpm.x,_xlpm.x=$O3655))))</f>
        <v>1.4910536779324057E-4</v>
      </c>
      <c r="R3655" s="14">
        <f>$H3655/Q3655</f>
        <v>1</v>
      </c>
      <c r="S3655" s="14" cm="1">
        <f t="array" ref="S3655">SUM(_xlfn._xlws.FILTER($H$2:$H$7117,_xlfn.MAP($P$2:$P$7117,_xlfn.LAMBDA(_xlpm.x,_xlpm.x=$P3655))))</f>
        <v>3.180914512922464E-3</v>
      </c>
      <c r="T3655" s="14">
        <f>$H3655/S3655</f>
        <v>4.6875000000000021E-2</v>
      </c>
      <c r="U3655" s="14">
        <f>_xlfn.LET(_xlpm.freq,F3655,_xlpm.size,M3655+1,_xlpm.F,V3655,LOG(1+_xlpm.freq)*LOG(1+_xlpm.size)*_xlpm.F)</f>
        <v>4.1954662840998788E-2</v>
      </c>
      <c r="V3655" s="14">
        <f>_xlfn.LET(_xlpm.a,T3655,_xlpm.b,R3655,2*_xlpm.a*_xlpm.b/(_xlpm.a+_xlpm.b))</f>
        <v>8.9552238805970186E-2</v>
      </c>
      <c r="W3655" s="14">
        <f>_xlfn.LET(_xlpm.p,R3655,_xlpm.q,T3655,LOG(_xlpm.p/_xlpm.q))</f>
        <v>1.3290587192642245</v>
      </c>
      <c r="X3655" s="2"/>
    </row>
    <row r="3656" spans="1:24">
      <c r="A3656" s="1" t="str">
        <f>_xlfn.LET(_xlpm.sep," : ",CONCATENATE(O3656,_xlpm.sep,P3656))</f>
        <v>~rlyr~ : [ɹlɪ]</v>
      </c>
      <c r="B3656" s="1">
        <f>_xlfn.LET(_xlpm.d,$G3656,_xlpm.k,_xlfn.CONCAT(LEFT(TRIM(B$1),1),"*"),COUNTIF(_xlpm.d,_xlpm.k))</f>
        <v>1</v>
      </c>
      <c r="C3656" s="1">
        <f>_xlfn.LET(_xlpm.d,$G3656,_xlpm.k,_xlfn.CONCAT(LEFT(TRIM(C$1),1),"*"),COUNTIF(_xlpm.d,_xlpm.k))</f>
        <v>0</v>
      </c>
      <c r="D3656" s="1">
        <f>_xlfn.LET(_xlpm.d,$G3656,_xlpm.k,_xlfn.CONCAT(LEFT(TRIM(D$1),1),"*"),COUNTIF(_xlpm.d,_xlpm.k))</f>
        <v>0</v>
      </c>
      <c r="E3656" s="1">
        <f>LOG(F3656+1,10)</f>
        <v>0.60205999132796229</v>
      </c>
      <c r="F3656" s="7">
        <v>3</v>
      </c>
      <c r="G3656" s="9" t="s">
        <v>6020</v>
      </c>
      <c r="H3656" s="4">
        <f>F3656/freq.sum.r6e</f>
        <v>1.4910536779324057E-4</v>
      </c>
      <c r="I3656" s="1" t="str">
        <f>_xlfn.LET(_xlpm.sep,":",_xlpm.w,$G3656,LEFT(_xlpm.w,FIND(_xlpm.sep,_xlpm.w)-1))</f>
        <v>ɹlɪ</v>
      </c>
      <c r="J3656" s="1" t="str">
        <f>_xlfn.LET(_xlpm.sep,":",_xlpm.w,$G3656,RIGHT(_xlpm.w,LEN(_xlpm.w)-FIND(_xlpm.sep,_xlpm.w)))</f>
        <v>rlyr</v>
      </c>
      <c r="K3656" s="10">
        <f>_xlfn.LET(_xlpm.w,I3656,LEN(_xlpm.w))</f>
        <v>3</v>
      </c>
      <c r="L3656" s="10">
        <f>_xlfn.LET(_xlpm.w,J3656,LEN(_xlpm.w))</f>
        <v>4</v>
      </c>
      <c r="M3656" s="10">
        <f>_xlfn.LET(_xlpm.a,K3656,_xlpm.b,L3656,MAX(_xlpm.a,_xlpm.b))</f>
        <v>4</v>
      </c>
      <c r="N3656" s="10">
        <f>_xlfn.LET(_xlpm.d,(K3656,L3656),MAX(_xlpm.d)-MIN(_xlpm.d))</f>
        <v>1</v>
      </c>
      <c r="O3656" s="1" t="str">
        <f>_xlfn.LET(_xlpm.sep,":",_xlpm.w,$G3656,_xlfn.CONCAT("~",RIGHT(_xlpm.w,LEN(_xlpm.w)-FIND(_xlpm.sep,_xlpm.w)),"~"))</f>
        <v>~rlyr~</v>
      </c>
      <c r="P3656" s="1" t="str">
        <f>_xlfn.LET(_xlpm.sep,":",_xlpm.w,$G3656,_xlfn.CONCAT("[",LEFT(_xlpm.w,FIND(_xlpm.sep,_xlpm.w)-1),"]"))</f>
        <v>[ɹlɪ]</v>
      </c>
      <c r="Q3656" s="14" cm="1">
        <f t="array" ref="Q3656">SUM(_xlfn._xlws.FILTER($H$2:$H$7117,_xlfn.MAP($O$2:$O$7117,_xlfn.LAMBDA(_xlpm.x,_xlpm.x=$O3656))))</f>
        <v>1.4910536779324057E-4</v>
      </c>
      <c r="R3656" s="14">
        <f>$H3656/Q3656</f>
        <v>1</v>
      </c>
      <c r="S3656" s="14" cm="1">
        <f t="array" ref="S3656">SUM(_xlfn._xlws.FILTER($H$2:$H$7117,_xlfn.MAP($P$2:$P$7117,_xlfn.LAMBDA(_xlpm.x,_xlpm.x=$P3656))))</f>
        <v>3.180914512922464E-3</v>
      </c>
      <c r="T3656" s="14">
        <f>$H3656/S3656</f>
        <v>4.6875000000000021E-2</v>
      </c>
      <c r="U3656" s="14">
        <f>_xlfn.LET(_xlpm.freq,F3656,_xlpm.size,M3656+1,_xlpm.F,V3656,LOG(1+_xlpm.freq)*LOG(1+_xlpm.size)*_xlpm.F)</f>
        <v>4.1954662840998788E-2</v>
      </c>
      <c r="V3656" s="14">
        <f>_xlfn.LET(_xlpm.a,T3656,_xlpm.b,R3656,2*_xlpm.a*_xlpm.b/(_xlpm.a+_xlpm.b))</f>
        <v>8.9552238805970186E-2</v>
      </c>
      <c r="W3656" s="14">
        <f>_xlfn.LET(_xlpm.p,R3656,_xlpm.q,T3656,LOG(_xlpm.p/_xlpm.q))</f>
        <v>1.3290587192642245</v>
      </c>
      <c r="X3656" s="2"/>
    </row>
    <row r="3657" spans="1:24">
      <c r="A3657" s="1" t="str">
        <f>_xlfn.LET(_xlpm.sep," : ",CONCATENATE(O3657,_xlpm.sep,P3657))</f>
        <v>~rmyr~ : [ɹmɪ]</v>
      </c>
      <c r="B3657" s="1">
        <f>_xlfn.LET(_xlpm.d,$G3657,_xlpm.k,_xlfn.CONCAT(LEFT(TRIM(B$1),1),"*"),COUNTIF(_xlpm.d,_xlpm.k))</f>
        <v>1</v>
      </c>
      <c r="C3657" s="1">
        <f>_xlfn.LET(_xlpm.d,$G3657,_xlpm.k,_xlfn.CONCAT(LEFT(TRIM(C$1),1),"*"),COUNTIF(_xlpm.d,_xlpm.k))</f>
        <v>0</v>
      </c>
      <c r="D3657" s="1">
        <f>_xlfn.LET(_xlpm.d,$G3657,_xlpm.k,_xlfn.CONCAT(LEFT(TRIM(D$1),1),"*"),COUNTIF(_xlpm.d,_xlpm.k))</f>
        <v>0</v>
      </c>
      <c r="E3657" s="1">
        <f>LOG(F3657+1,10)</f>
        <v>0.60205999132796229</v>
      </c>
      <c r="F3657" s="7">
        <v>3</v>
      </c>
      <c r="G3657" s="9" t="s">
        <v>6061</v>
      </c>
      <c r="H3657" s="4">
        <f>F3657/freq.sum.r6e</f>
        <v>1.4910536779324057E-4</v>
      </c>
      <c r="I3657" s="1" t="str">
        <f>_xlfn.LET(_xlpm.sep,":",_xlpm.w,$G3657,LEFT(_xlpm.w,FIND(_xlpm.sep,_xlpm.w)-1))</f>
        <v>ɹmɪ</v>
      </c>
      <c r="J3657" s="1" t="str">
        <f>_xlfn.LET(_xlpm.sep,":",_xlpm.w,$G3657,RIGHT(_xlpm.w,LEN(_xlpm.w)-FIND(_xlpm.sep,_xlpm.w)))</f>
        <v>rmyr</v>
      </c>
      <c r="K3657" s="10">
        <f>_xlfn.LET(_xlpm.w,I3657,LEN(_xlpm.w))</f>
        <v>3</v>
      </c>
      <c r="L3657" s="10">
        <f>_xlfn.LET(_xlpm.w,J3657,LEN(_xlpm.w))</f>
        <v>4</v>
      </c>
      <c r="M3657" s="10">
        <f>_xlfn.LET(_xlpm.a,K3657,_xlpm.b,L3657,MAX(_xlpm.a,_xlpm.b))</f>
        <v>4</v>
      </c>
      <c r="N3657" s="10">
        <f>_xlfn.LET(_xlpm.d,(K3657,L3657),MAX(_xlpm.d)-MIN(_xlpm.d))</f>
        <v>1</v>
      </c>
      <c r="O3657" s="1" t="str">
        <f>_xlfn.LET(_xlpm.sep,":",_xlpm.w,$G3657,_xlfn.CONCAT("~",RIGHT(_xlpm.w,LEN(_xlpm.w)-FIND(_xlpm.sep,_xlpm.w)),"~"))</f>
        <v>~rmyr~</v>
      </c>
      <c r="P3657" s="1" t="str">
        <f>_xlfn.LET(_xlpm.sep,":",_xlpm.w,$G3657,_xlfn.CONCAT("[",LEFT(_xlpm.w,FIND(_xlpm.sep,_xlpm.w)-1),"]"))</f>
        <v>[ɹmɪ]</v>
      </c>
      <c r="Q3657" s="14" cm="1">
        <f t="array" ref="Q3657">SUM(_xlfn._xlws.FILTER($H$2:$H$7117,_xlfn.MAP($O$2:$O$7117,_xlfn.LAMBDA(_xlpm.x,_xlpm.x=$O3657))))</f>
        <v>1.4910536779324057E-4</v>
      </c>
      <c r="R3657" s="14">
        <f>$H3657/Q3657</f>
        <v>1</v>
      </c>
      <c r="S3657" s="14" cm="1">
        <f t="array" ref="S3657">SUM(_xlfn._xlws.FILTER($H$2:$H$7117,_xlfn.MAP($P$2:$P$7117,_xlfn.LAMBDA(_xlpm.x,_xlpm.x=$P3657))))</f>
        <v>3.180914512922464E-3</v>
      </c>
      <c r="T3657" s="14">
        <f>$H3657/S3657</f>
        <v>4.6875000000000021E-2</v>
      </c>
      <c r="U3657" s="14">
        <f>_xlfn.LET(_xlpm.freq,F3657,_xlpm.size,M3657+1,_xlpm.F,V3657,LOG(1+_xlpm.freq)*LOG(1+_xlpm.size)*_xlpm.F)</f>
        <v>4.1954662840998788E-2</v>
      </c>
      <c r="V3657" s="14">
        <f>_xlfn.LET(_xlpm.a,T3657,_xlpm.b,R3657,2*_xlpm.a*_xlpm.b/(_xlpm.a+_xlpm.b))</f>
        <v>8.9552238805970186E-2</v>
      </c>
      <c r="W3657" s="14">
        <f>_xlfn.LET(_xlpm.p,R3657,_xlpm.q,T3657,LOG(_xlpm.p/_xlpm.q))</f>
        <v>1.3290587192642245</v>
      </c>
      <c r="X3657" s="2"/>
    </row>
    <row r="3658" spans="1:24">
      <c r="A3658" s="1" t="str">
        <f>_xlfn.LET(_xlpm.sep," : ",CONCATENATE(O3658,_xlpm.sep,P3658))</f>
        <v>~rtyr~ : [ɹtɪ]</v>
      </c>
      <c r="B3658" s="1">
        <f>_xlfn.LET(_xlpm.d,$G3658,_xlpm.k,_xlfn.CONCAT(LEFT(TRIM(B$1),1),"*"),COUNTIF(_xlpm.d,_xlpm.k))</f>
        <v>1</v>
      </c>
      <c r="C3658" s="1">
        <f>_xlfn.LET(_xlpm.d,$G3658,_xlpm.k,_xlfn.CONCAT(LEFT(TRIM(C$1),1),"*"),COUNTIF(_xlpm.d,_xlpm.k))</f>
        <v>0</v>
      </c>
      <c r="D3658" s="1">
        <f>_xlfn.LET(_xlpm.d,$G3658,_xlpm.k,_xlfn.CONCAT(LEFT(TRIM(D$1),1),"*"),COUNTIF(_xlpm.d,_xlpm.k))</f>
        <v>0</v>
      </c>
      <c r="E3658" s="1">
        <f>LOG(F3658+1,10)</f>
        <v>0.60205999132796229</v>
      </c>
      <c r="F3658" s="7">
        <v>3</v>
      </c>
      <c r="G3658" s="9" t="s">
        <v>6368</v>
      </c>
      <c r="H3658" s="4">
        <f>F3658/freq.sum.r6e</f>
        <v>1.4910536779324057E-4</v>
      </c>
      <c r="I3658" s="1" t="str">
        <f>_xlfn.LET(_xlpm.sep,":",_xlpm.w,$G3658,LEFT(_xlpm.w,FIND(_xlpm.sep,_xlpm.w)-1))</f>
        <v>ɹtɪ</v>
      </c>
      <c r="J3658" s="1" t="str">
        <f>_xlfn.LET(_xlpm.sep,":",_xlpm.w,$G3658,RIGHT(_xlpm.w,LEN(_xlpm.w)-FIND(_xlpm.sep,_xlpm.w)))</f>
        <v>rtyr</v>
      </c>
      <c r="K3658" s="10">
        <f>_xlfn.LET(_xlpm.w,I3658,LEN(_xlpm.w))</f>
        <v>3</v>
      </c>
      <c r="L3658" s="10">
        <f>_xlfn.LET(_xlpm.w,J3658,LEN(_xlpm.w))</f>
        <v>4</v>
      </c>
      <c r="M3658" s="10">
        <f>_xlfn.LET(_xlpm.a,K3658,_xlpm.b,L3658,MAX(_xlpm.a,_xlpm.b))</f>
        <v>4</v>
      </c>
      <c r="N3658" s="10">
        <f>_xlfn.LET(_xlpm.d,(K3658,L3658),MAX(_xlpm.d)-MIN(_xlpm.d))</f>
        <v>1</v>
      </c>
      <c r="O3658" s="1" t="str">
        <f>_xlfn.LET(_xlpm.sep,":",_xlpm.w,$G3658,_xlfn.CONCAT("~",RIGHT(_xlpm.w,LEN(_xlpm.w)-FIND(_xlpm.sep,_xlpm.w)),"~"))</f>
        <v>~rtyr~</v>
      </c>
      <c r="P3658" s="1" t="str">
        <f>_xlfn.LET(_xlpm.sep,":",_xlpm.w,$G3658,_xlfn.CONCAT("[",LEFT(_xlpm.w,FIND(_xlpm.sep,_xlpm.w)-1),"]"))</f>
        <v>[ɹtɪ]</v>
      </c>
      <c r="Q3658" s="14" cm="1">
        <f t="array" ref="Q3658">SUM(_xlfn._xlws.FILTER($H$2:$H$7117,_xlfn.MAP($O$2:$O$7117,_xlfn.LAMBDA(_xlpm.x,_xlpm.x=$O3658))))</f>
        <v>1.4910536779324057E-4</v>
      </c>
      <c r="R3658" s="14">
        <f>$H3658/Q3658</f>
        <v>1</v>
      </c>
      <c r="S3658" s="14" cm="1">
        <f t="array" ref="S3658">SUM(_xlfn._xlws.FILTER($H$2:$H$7117,_xlfn.MAP($P$2:$P$7117,_xlfn.LAMBDA(_xlpm.x,_xlpm.x=$P3658))))</f>
        <v>3.180914512922464E-3</v>
      </c>
      <c r="T3658" s="14">
        <f>$H3658/S3658</f>
        <v>4.6875000000000021E-2</v>
      </c>
      <c r="U3658" s="14">
        <f>_xlfn.LET(_xlpm.freq,F3658,_xlpm.size,M3658+1,_xlpm.F,V3658,LOG(1+_xlpm.freq)*LOG(1+_xlpm.size)*_xlpm.F)</f>
        <v>4.1954662840998788E-2</v>
      </c>
      <c r="V3658" s="14">
        <f>_xlfn.LET(_xlpm.a,T3658,_xlpm.b,R3658,2*_xlpm.a*_xlpm.b/(_xlpm.a+_xlpm.b))</f>
        <v>8.9552238805970186E-2</v>
      </c>
      <c r="W3658" s="14">
        <f>_xlfn.LET(_xlpm.p,R3658,_xlpm.q,T3658,LOG(_xlpm.p/_xlpm.q))</f>
        <v>1.3290587192642245</v>
      </c>
      <c r="X3658" s="2"/>
    </row>
    <row r="3659" spans="1:24">
      <c r="A3659" s="1" t="str">
        <f>_xlfn.LET(_xlpm.sep," : ",CONCATENATE(O3659,_xlpm.sep,P3659))</f>
        <v>~xtir~ : [kstɪ]</v>
      </c>
      <c r="B3659" s="1">
        <f>_xlfn.LET(_xlpm.d,$G3659,_xlpm.k,_xlfn.CONCAT(LEFT(TRIM(B$1),1),"*"),COUNTIF(_xlpm.d,_xlpm.k))</f>
        <v>0</v>
      </c>
      <c r="C3659" s="1">
        <f>_xlfn.LET(_xlpm.d,$G3659,_xlpm.k,_xlfn.CONCAT(LEFT(TRIM(C$1),1),"*"),COUNTIF(_xlpm.d,_xlpm.k))</f>
        <v>0</v>
      </c>
      <c r="D3659" s="1">
        <f>_xlfn.LET(_xlpm.d,$G3659,_xlpm.k,_xlfn.CONCAT(LEFT(TRIM(D$1),1),"*"),COUNTIF(_xlpm.d,_xlpm.k))</f>
        <v>0</v>
      </c>
      <c r="E3659" s="1">
        <f>LOG(F3659+1,10)</f>
        <v>0.60205999132796229</v>
      </c>
      <c r="F3659" s="7">
        <v>3</v>
      </c>
      <c r="G3659" s="9" t="s">
        <v>1580</v>
      </c>
      <c r="H3659" s="4">
        <f>F3659/freq.sum.r6e</f>
        <v>1.4910536779324057E-4</v>
      </c>
      <c r="I3659" s="1" t="str">
        <f>_xlfn.LET(_xlpm.sep,":",_xlpm.w,$G3659,LEFT(_xlpm.w,FIND(_xlpm.sep,_xlpm.w)-1))</f>
        <v>kstɪ</v>
      </c>
      <c r="J3659" s="1" t="str">
        <f>_xlfn.LET(_xlpm.sep,":",_xlpm.w,$G3659,RIGHT(_xlpm.w,LEN(_xlpm.w)-FIND(_xlpm.sep,_xlpm.w)))</f>
        <v>xtir</v>
      </c>
      <c r="K3659" s="10">
        <f>_xlfn.LET(_xlpm.w,I3659,LEN(_xlpm.w))</f>
        <v>4</v>
      </c>
      <c r="L3659" s="10">
        <f>_xlfn.LET(_xlpm.w,J3659,LEN(_xlpm.w))</f>
        <v>4</v>
      </c>
      <c r="M3659" s="10">
        <f>_xlfn.LET(_xlpm.a,K3659,_xlpm.b,L3659,MAX(_xlpm.a,_xlpm.b))</f>
        <v>4</v>
      </c>
      <c r="N3659" s="10">
        <f>_xlfn.LET(_xlpm.d,(K3659,L3659),MAX(_xlpm.d)-MIN(_xlpm.d))</f>
        <v>0</v>
      </c>
      <c r="O3659" s="1" t="str">
        <f>_xlfn.LET(_xlpm.sep,":",_xlpm.w,$G3659,_xlfn.CONCAT("~",RIGHT(_xlpm.w,LEN(_xlpm.w)-FIND(_xlpm.sep,_xlpm.w)),"~"))</f>
        <v>~xtir~</v>
      </c>
      <c r="P3659" s="1" t="str">
        <f>_xlfn.LET(_xlpm.sep,":",_xlpm.w,$G3659,_xlfn.CONCAT("[",LEFT(_xlpm.w,FIND(_xlpm.sep,_xlpm.w)-1),"]"))</f>
        <v>[kstɪ]</v>
      </c>
      <c r="Q3659" s="14" cm="1">
        <f t="array" ref="Q3659">SUM(_xlfn._xlws.FILTER($H$2:$H$7117,_xlfn.MAP($O$2:$O$7117,_xlfn.LAMBDA(_xlpm.x,_xlpm.x=$O3659))))</f>
        <v>1.4910536779324057E-4</v>
      </c>
      <c r="R3659" s="14">
        <f>$H3659/Q3659</f>
        <v>1</v>
      </c>
      <c r="S3659" s="14" cm="1">
        <f t="array" ref="S3659">SUM(_xlfn._xlws.FILTER($H$2:$H$7117,_xlfn.MAP($P$2:$P$7117,_xlfn.LAMBDA(_xlpm.x,_xlpm.x=$P3659))))</f>
        <v>3.180914512922464E-3</v>
      </c>
      <c r="T3659" s="14">
        <f>$H3659/S3659</f>
        <v>4.6875000000000021E-2</v>
      </c>
      <c r="U3659" s="14">
        <f>_xlfn.LET(_xlpm.freq,F3659,_xlpm.size,M3659+1,_xlpm.F,V3659,LOG(1+_xlpm.freq)*LOG(1+_xlpm.size)*_xlpm.F)</f>
        <v>4.1954662840998788E-2</v>
      </c>
      <c r="V3659" s="14">
        <f>_xlfn.LET(_xlpm.a,T3659,_xlpm.b,R3659,2*_xlpm.a*_xlpm.b/(_xlpm.a+_xlpm.b))</f>
        <v>8.9552238805970186E-2</v>
      </c>
      <c r="W3659" s="14">
        <f>_xlfn.LET(_xlpm.p,R3659,_xlpm.q,T3659,LOG(_xlpm.p/_xlpm.q))</f>
        <v>1.3290587192642245</v>
      </c>
      <c r="X3659" s="2"/>
    </row>
    <row r="3660" spans="1:24">
      <c r="A3660" s="1" t="str">
        <f>_xlfn.LET(_xlpm.sep," : ",CONCATENATE(O3660,_xlpm.sep,P3660))</f>
        <v>~cygh~ : [saɪ]</v>
      </c>
      <c r="B3660" s="1">
        <f>_xlfn.LET(_xlpm.d,$G3660,_xlpm.k,_xlfn.CONCAT(LEFT(TRIM(B$1),1),"*"),COUNTIF(_xlpm.d,_xlpm.k))</f>
        <v>0</v>
      </c>
      <c r="C3660" s="1">
        <f>_xlfn.LET(_xlpm.d,$G3660,_xlpm.k,_xlfn.CONCAT(LEFT(TRIM(C$1),1),"*"),COUNTIF(_xlpm.d,_xlpm.k))</f>
        <v>0</v>
      </c>
      <c r="D3660" s="1">
        <f>_xlfn.LET(_xlpm.d,$G3660,_xlpm.k,_xlfn.CONCAT(LEFT(TRIM(D$1),1),"*"),COUNTIF(_xlpm.d,_xlpm.k))</f>
        <v>0</v>
      </c>
      <c r="E3660" s="1">
        <f>LOG(F3660+1,10)</f>
        <v>0.30102999566398114</v>
      </c>
      <c r="F3660" s="7">
        <v>1</v>
      </c>
      <c r="G3660" s="9" t="s">
        <v>3911</v>
      </c>
      <c r="H3660" s="4">
        <f>F3660/freq.sum.r6e</f>
        <v>4.9701789264413521E-5</v>
      </c>
      <c r="I3660" s="1" t="str">
        <f>_xlfn.LET(_xlpm.sep,":",_xlpm.w,$G3660,LEFT(_xlpm.w,FIND(_xlpm.sep,_xlpm.w)-1))</f>
        <v>saɪ</v>
      </c>
      <c r="J3660" s="1" t="str">
        <f>_xlfn.LET(_xlpm.sep,":",_xlpm.w,$G3660,RIGHT(_xlpm.w,LEN(_xlpm.w)-FIND(_xlpm.sep,_xlpm.w)))</f>
        <v>cygh</v>
      </c>
      <c r="K3660" s="10">
        <f>_xlfn.LET(_xlpm.w,I3660,LEN(_xlpm.w))</f>
        <v>3</v>
      </c>
      <c r="L3660" s="10">
        <f>_xlfn.LET(_xlpm.w,J3660,LEN(_xlpm.w))</f>
        <v>4</v>
      </c>
      <c r="M3660" s="10">
        <f>_xlfn.LET(_xlpm.a,K3660,_xlpm.b,L3660,MAX(_xlpm.a,_xlpm.b))</f>
        <v>4</v>
      </c>
      <c r="N3660" s="10">
        <f>_xlfn.LET(_xlpm.d,(K3660,L3660),MAX(_xlpm.d)-MIN(_xlpm.d))</f>
        <v>1</v>
      </c>
      <c r="O3660" s="1" t="str">
        <f>_xlfn.LET(_xlpm.sep,":",_xlpm.w,$G3660,_xlfn.CONCAT("~",RIGHT(_xlpm.w,LEN(_xlpm.w)-FIND(_xlpm.sep,_xlpm.w)),"~"))</f>
        <v>~cygh~</v>
      </c>
      <c r="P3660" s="1" t="str">
        <f>_xlfn.LET(_xlpm.sep,":",_xlpm.w,$G3660,_xlfn.CONCAT("[",LEFT(_xlpm.w,FIND(_xlpm.sep,_xlpm.w)-1),"]"))</f>
        <v>[saɪ]</v>
      </c>
      <c r="Q3660" s="14" cm="1">
        <f t="array" ref="Q3660">SUM(_xlfn._xlws.FILTER($H$2:$H$7117,_xlfn.MAP($O$2:$O$7117,_xlfn.LAMBDA(_xlpm.x,_xlpm.x=$O3660))))</f>
        <v>1.4910536779324057E-4</v>
      </c>
      <c r="R3660" s="14">
        <f>$H3660/Q3660</f>
        <v>0.33333333333333331</v>
      </c>
      <c r="S3660" s="14" cm="1">
        <f t="array" ref="S3660">SUM(_xlfn._xlws.FILTER($H$2:$H$7117,_xlfn.MAP($P$2:$P$7117,_xlfn.LAMBDA(_xlpm.x,_xlpm.x=$P3660))))</f>
        <v>3.2803180914512914E-3</v>
      </c>
      <c r="T3660" s="14">
        <f>$H3660/S3660</f>
        <v>1.5151515151515155E-2</v>
      </c>
      <c r="U3660" s="14">
        <f>_xlfn.LET(_xlpm.freq,F3660,_xlpm.size,M3660+1,_xlpm.F,V3660,LOG(1+_xlpm.freq)*LOG(1+_xlpm.size)*_xlpm.F)</f>
        <v>6.7897642762002868E-3</v>
      </c>
      <c r="V3660" s="14">
        <f>_xlfn.LET(_xlpm.a,T3660,_xlpm.b,R3660,2*_xlpm.a*_xlpm.b/(_xlpm.a+_xlpm.b))</f>
        <v>2.8985507246376822E-2</v>
      </c>
      <c r="W3660" s="14">
        <f>_xlfn.LET(_xlpm.p,R3660,_xlpm.q,T3660,LOG(_xlpm.p/_xlpm.q))</f>
        <v>1.3424226808222062</v>
      </c>
      <c r="X3660" s="2"/>
    </row>
    <row r="3661" spans="1:24">
      <c r="A3661" s="1" t="str">
        <f>_xlfn.LET(_xlpm.sep," : ",CONCATENATE(O3661,_xlpm.sep,P3661))</f>
        <v>~diee~ : [daɪ]</v>
      </c>
      <c r="B3661" s="1">
        <f>_xlfn.LET(_xlpm.d,$G3661,_xlpm.k,_xlfn.CONCAT(LEFT(TRIM(B$1),1),"*"),COUNTIF(_xlpm.d,_xlpm.k))</f>
        <v>0</v>
      </c>
      <c r="C3661" s="1">
        <f>_xlfn.LET(_xlpm.d,$G3661,_xlpm.k,_xlfn.CONCAT(LEFT(TRIM(C$1),1),"*"),COUNTIF(_xlpm.d,_xlpm.k))</f>
        <v>0</v>
      </c>
      <c r="D3661" s="1">
        <f>_xlfn.LET(_xlpm.d,$G3661,_xlpm.k,_xlfn.CONCAT(LEFT(TRIM(D$1),1),"*"),COUNTIF(_xlpm.d,_xlpm.k))</f>
        <v>0</v>
      </c>
      <c r="E3661" s="1">
        <f>LOG(F3661+1,10)</f>
        <v>0.30102999566398114</v>
      </c>
      <c r="F3661" s="7">
        <v>1</v>
      </c>
      <c r="G3661" s="9" t="s">
        <v>429</v>
      </c>
      <c r="H3661" s="4">
        <f>F3661/freq.sum.r6e</f>
        <v>4.9701789264413521E-5</v>
      </c>
      <c r="I3661" s="1" t="str">
        <f>_xlfn.LET(_xlpm.sep,":",_xlpm.w,$G3661,LEFT(_xlpm.w,FIND(_xlpm.sep,_xlpm.w)-1))</f>
        <v>daɪ</v>
      </c>
      <c r="J3661" s="1" t="str">
        <f>_xlfn.LET(_xlpm.sep,":",_xlpm.w,$G3661,RIGHT(_xlpm.w,LEN(_xlpm.w)-FIND(_xlpm.sep,_xlpm.w)))</f>
        <v>diee</v>
      </c>
      <c r="K3661" s="10">
        <f>_xlfn.LET(_xlpm.w,I3661,LEN(_xlpm.w))</f>
        <v>3</v>
      </c>
      <c r="L3661" s="10">
        <f>_xlfn.LET(_xlpm.w,J3661,LEN(_xlpm.w))</f>
        <v>4</v>
      </c>
      <c r="M3661" s="10">
        <f>_xlfn.LET(_xlpm.a,K3661,_xlpm.b,L3661,MAX(_xlpm.a,_xlpm.b))</f>
        <v>4</v>
      </c>
      <c r="N3661" s="10">
        <f>_xlfn.LET(_xlpm.d,(K3661,L3661),MAX(_xlpm.d)-MIN(_xlpm.d))</f>
        <v>1</v>
      </c>
      <c r="O3661" s="1" t="str">
        <f>_xlfn.LET(_xlpm.sep,":",_xlpm.w,$G3661,_xlfn.CONCAT("~",RIGHT(_xlpm.w,LEN(_xlpm.w)-FIND(_xlpm.sep,_xlpm.w)),"~"))</f>
        <v>~diee~</v>
      </c>
      <c r="P3661" s="1" t="str">
        <f>_xlfn.LET(_xlpm.sep,":",_xlpm.w,$G3661,_xlfn.CONCAT("[",LEFT(_xlpm.w,FIND(_xlpm.sep,_xlpm.w)-1),"]"))</f>
        <v>[daɪ]</v>
      </c>
      <c r="Q3661" s="14" cm="1">
        <f t="array" ref="Q3661">SUM(_xlfn._xlws.FILTER($H$2:$H$7117,_xlfn.MAP($O$2:$O$7117,_xlfn.LAMBDA(_xlpm.x,_xlpm.x=$O3661))))</f>
        <v>9.9403578528827041E-5</v>
      </c>
      <c r="R3661" s="14">
        <f>$H3661/Q3661</f>
        <v>0.5</v>
      </c>
      <c r="S3661" s="14" cm="1">
        <f t="array" ref="S3661">SUM(_xlfn._xlws.FILTER($H$2:$H$7117,_xlfn.MAP($P$2:$P$7117,_xlfn.LAMBDA(_xlpm.x,_xlpm.x=$P3661))))</f>
        <v>2.1868787276341948E-3</v>
      </c>
      <c r="T3661" s="14">
        <f>$H3661/S3661</f>
        <v>2.2727272727272728E-2</v>
      </c>
      <c r="U3661" s="14">
        <f>_xlfn.LET(_xlpm.freq,F3661,_xlpm.size,M3661+1,_xlpm.F,V3661,LOG(1+_xlpm.freq)*LOG(1+_xlpm.size)*_xlpm.F)</f>
        <v>1.0184646414300428E-2</v>
      </c>
      <c r="V3661" s="14">
        <f>_xlfn.LET(_xlpm.a,T3661,_xlpm.b,R3661,2*_xlpm.a*_xlpm.b/(_xlpm.a+_xlpm.b))</f>
        <v>4.3478260869565223E-2</v>
      </c>
      <c r="W3661" s="14">
        <f>_xlfn.LET(_xlpm.p,R3661,_xlpm.q,T3661,LOG(_xlpm.p/_xlpm.q))</f>
        <v>1.3424226808222062</v>
      </c>
      <c r="X3661" s="2"/>
    </row>
    <row r="3662" spans="1:24">
      <c r="A3662" s="1" t="str">
        <f>_xlfn.LET(_xlpm.sep," : ",CONCATENATE(O3662,_xlpm.sep,P3662))</f>
        <v>~liee~ : [laɪ]</v>
      </c>
      <c r="B3662" s="1">
        <f>_xlfn.LET(_xlpm.d,$G3662,_xlpm.k,_xlfn.CONCAT(LEFT(TRIM(B$1),1),"*"),COUNTIF(_xlpm.d,_xlpm.k))</f>
        <v>0</v>
      </c>
      <c r="C3662" s="1">
        <f>_xlfn.LET(_xlpm.d,$G3662,_xlpm.k,_xlfn.CONCAT(LEFT(TRIM(C$1),1),"*"),COUNTIF(_xlpm.d,_xlpm.k))</f>
        <v>0</v>
      </c>
      <c r="D3662" s="1">
        <f>_xlfn.LET(_xlpm.d,$G3662,_xlpm.k,_xlfn.CONCAT(LEFT(TRIM(D$1),1),"*"),COUNTIF(_xlpm.d,_xlpm.k))</f>
        <v>0</v>
      </c>
      <c r="E3662" s="1">
        <f>LOG(F3662+1,10)</f>
        <v>0.30102999566398114</v>
      </c>
      <c r="F3662" s="7">
        <v>1</v>
      </c>
      <c r="G3662" s="9" t="s">
        <v>2008</v>
      </c>
      <c r="H3662" s="4">
        <f>F3662/freq.sum.r6e</f>
        <v>4.9701789264413521E-5</v>
      </c>
      <c r="I3662" s="1" t="str">
        <f>_xlfn.LET(_xlpm.sep,":",_xlpm.w,$G3662,LEFT(_xlpm.w,FIND(_xlpm.sep,_xlpm.w)-1))</f>
        <v>laɪ</v>
      </c>
      <c r="J3662" s="1" t="str">
        <f>_xlfn.LET(_xlpm.sep,":",_xlpm.w,$G3662,RIGHT(_xlpm.w,LEN(_xlpm.w)-FIND(_xlpm.sep,_xlpm.w)))</f>
        <v>liee</v>
      </c>
      <c r="K3662" s="10">
        <f>_xlfn.LET(_xlpm.w,I3662,LEN(_xlpm.w))</f>
        <v>3</v>
      </c>
      <c r="L3662" s="10">
        <f>_xlfn.LET(_xlpm.w,J3662,LEN(_xlpm.w))</f>
        <v>4</v>
      </c>
      <c r="M3662" s="10">
        <f>_xlfn.LET(_xlpm.a,K3662,_xlpm.b,L3662,MAX(_xlpm.a,_xlpm.b))</f>
        <v>4</v>
      </c>
      <c r="N3662" s="10">
        <f>_xlfn.LET(_xlpm.d,(K3662,L3662),MAX(_xlpm.d)-MIN(_xlpm.d))</f>
        <v>1</v>
      </c>
      <c r="O3662" s="1" t="str">
        <f>_xlfn.LET(_xlpm.sep,":",_xlpm.w,$G3662,_xlfn.CONCAT("~",RIGHT(_xlpm.w,LEN(_xlpm.w)-FIND(_xlpm.sep,_xlpm.w)),"~"))</f>
        <v>~liee~</v>
      </c>
      <c r="P3662" s="1" t="str">
        <f>_xlfn.LET(_xlpm.sep,":",_xlpm.w,$G3662,_xlfn.CONCAT("[",LEFT(_xlpm.w,FIND(_xlpm.sep,_xlpm.w)-1),"]"))</f>
        <v>[laɪ]</v>
      </c>
      <c r="Q3662" s="14" cm="1">
        <f t="array" ref="Q3662">SUM(_xlfn._xlws.FILTER($H$2:$H$7117,_xlfn.MAP($O$2:$O$7117,_xlfn.LAMBDA(_xlpm.x,_xlpm.x=$O3662))))</f>
        <v>9.9403578528827041E-5</v>
      </c>
      <c r="R3662" s="14">
        <f>$H3662/Q3662</f>
        <v>0.5</v>
      </c>
      <c r="S3662" s="14" cm="1">
        <f t="array" ref="S3662">SUM(_xlfn._xlws.FILTER($H$2:$H$7117,_xlfn.MAP($P$2:$P$7117,_xlfn.LAMBDA(_xlpm.x,_xlpm.x=$P3662))))</f>
        <v>2.1868787276341948E-3</v>
      </c>
      <c r="T3662" s="14">
        <f>$H3662/S3662</f>
        <v>2.2727272727272728E-2</v>
      </c>
      <c r="U3662" s="14">
        <f>_xlfn.LET(_xlpm.freq,F3662,_xlpm.size,M3662+1,_xlpm.F,V3662,LOG(1+_xlpm.freq)*LOG(1+_xlpm.size)*_xlpm.F)</f>
        <v>1.0184646414300428E-2</v>
      </c>
      <c r="V3662" s="14">
        <f>_xlfn.LET(_xlpm.a,T3662,_xlpm.b,R3662,2*_xlpm.a*_xlpm.b/(_xlpm.a+_xlpm.b))</f>
        <v>4.3478260869565223E-2</v>
      </c>
      <c r="W3662" s="14">
        <f>_xlfn.LET(_xlpm.p,R3662,_xlpm.q,T3662,LOG(_xlpm.p/_xlpm.q))</f>
        <v>1.3424226808222062</v>
      </c>
      <c r="X3662" s="2"/>
    </row>
    <row r="3663" spans="1:24">
      <c r="A3663" s="1" t="str">
        <f>_xlfn.LET(_xlpm.sep," : ",CONCATENATE(O3663,_xlpm.sep,P3663))</f>
        <v>~nnie~ : [naɪ]</v>
      </c>
      <c r="B3663" s="1">
        <f>_xlfn.LET(_xlpm.d,$G3663,_xlpm.k,_xlfn.CONCAT(LEFT(TRIM(B$1),1),"*"),COUNTIF(_xlpm.d,_xlpm.k))</f>
        <v>0</v>
      </c>
      <c r="C3663" s="1">
        <f>_xlfn.LET(_xlpm.d,$G3663,_xlpm.k,_xlfn.CONCAT(LEFT(TRIM(C$1),1),"*"),COUNTIF(_xlpm.d,_xlpm.k))</f>
        <v>0</v>
      </c>
      <c r="D3663" s="1">
        <f>_xlfn.LET(_xlpm.d,$G3663,_xlpm.k,_xlfn.CONCAT(LEFT(TRIM(D$1),1),"*"),COUNTIF(_xlpm.d,_xlpm.k))</f>
        <v>1</v>
      </c>
      <c r="E3663" s="1">
        <f>LOG(F3663+1,10)</f>
        <v>0.30102999566398114</v>
      </c>
      <c r="F3663" s="7">
        <v>1</v>
      </c>
      <c r="G3663" s="9" t="s">
        <v>2829</v>
      </c>
      <c r="H3663" s="4">
        <f>F3663/freq.sum.r6e</f>
        <v>4.9701789264413521E-5</v>
      </c>
      <c r="I3663" s="1" t="str">
        <f>_xlfn.LET(_xlpm.sep,":",_xlpm.w,$G3663,LEFT(_xlpm.w,FIND(_xlpm.sep,_xlpm.w)-1))</f>
        <v>naɪ</v>
      </c>
      <c r="J3663" s="1" t="str">
        <f>_xlfn.LET(_xlpm.sep,":",_xlpm.w,$G3663,RIGHT(_xlpm.w,LEN(_xlpm.w)-FIND(_xlpm.sep,_xlpm.w)))</f>
        <v>nnie</v>
      </c>
      <c r="K3663" s="10">
        <f>_xlfn.LET(_xlpm.w,I3663,LEN(_xlpm.w))</f>
        <v>3</v>
      </c>
      <c r="L3663" s="10">
        <f>_xlfn.LET(_xlpm.w,J3663,LEN(_xlpm.w))</f>
        <v>4</v>
      </c>
      <c r="M3663" s="10">
        <f>_xlfn.LET(_xlpm.a,K3663,_xlpm.b,L3663,MAX(_xlpm.a,_xlpm.b))</f>
        <v>4</v>
      </c>
      <c r="N3663" s="10">
        <f>_xlfn.LET(_xlpm.d,(K3663,L3663),MAX(_xlpm.d)-MIN(_xlpm.d))</f>
        <v>1</v>
      </c>
      <c r="O3663" s="1" t="str">
        <f>_xlfn.LET(_xlpm.sep,":",_xlpm.w,$G3663,_xlfn.CONCAT("~",RIGHT(_xlpm.w,LEN(_xlpm.w)-FIND(_xlpm.sep,_xlpm.w)),"~"))</f>
        <v>~nnie~</v>
      </c>
      <c r="P3663" s="1" t="str">
        <f>_xlfn.LET(_xlpm.sep,":",_xlpm.w,$G3663,_xlfn.CONCAT("[",LEFT(_xlpm.w,FIND(_xlpm.sep,_xlpm.w)-1),"]"))</f>
        <v>[naɪ]</v>
      </c>
      <c r="Q3663" s="14" cm="1">
        <f t="array" ref="Q3663">SUM(_xlfn._xlws.FILTER($H$2:$H$7117,_xlfn.MAP($O$2:$O$7117,_xlfn.LAMBDA(_xlpm.x,_xlpm.x=$O3663))))</f>
        <v>9.9403578528827041E-5</v>
      </c>
      <c r="R3663" s="14">
        <f>$H3663/Q3663</f>
        <v>0.5</v>
      </c>
      <c r="S3663" s="14" cm="1">
        <f t="array" ref="S3663">SUM(_xlfn._xlws.FILTER($H$2:$H$7117,_xlfn.MAP($P$2:$P$7117,_xlfn.LAMBDA(_xlpm.x,_xlpm.x=$P3663))))</f>
        <v>2.1868787276341948E-3</v>
      </c>
      <c r="T3663" s="14">
        <f>$H3663/S3663</f>
        <v>2.2727272727272728E-2</v>
      </c>
      <c r="U3663" s="14">
        <f>_xlfn.LET(_xlpm.freq,F3663,_xlpm.size,M3663+1,_xlpm.F,V3663,LOG(1+_xlpm.freq)*LOG(1+_xlpm.size)*_xlpm.F)</f>
        <v>1.0184646414300428E-2</v>
      </c>
      <c r="V3663" s="14">
        <f>_xlfn.LET(_xlpm.a,T3663,_xlpm.b,R3663,2*_xlpm.a*_xlpm.b/(_xlpm.a+_xlpm.b))</f>
        <v>4.3478260869565223E-2</v>
      </c>
      <c r="W3663" s="14">
        <f>_xlfn.LET(_xlpm.p,R3663,_xlpm.q,T3663,LOG(_xlpm.p/_xlpm.q))</f>
        <v>1.3424226808222062</v>
      </c>
      <c r="X3663" s="2"/>
    </row>
    <row r="3664" spans="1:24">
      <c r="A3664" s="1" t="str">
        <f>_xlfn.LET(_xlpm.sep," : ",CONCATENATE(O3664,_xlpm.sep,P3664))</f>
        <v>~tiee~ : [taɪ]</v>
      </c>
      <c r="B3664" s="1">
        <f>_xlfn.LET(_xlpm.d,$G3664,_xlpm.k,_xlfn.CONCAT(LEFT(TRIM(B$1),1),"*"),COUNTIF(_xlpm.d,_xlpm.k))</f>
        <v>0</v>
      </c>
      <c r="C3664" s="1">
        <f>_xlfn.LET(_xlpm.d,$G3664,_xlpm.k,_xlfn.CONCAT(LEFT(TRIM(C$1),1),"*"),COUNTIF(_xlpm.d,_xlpm.k))</f>
        <v>0</v>
      </c>
      <c r="D3664" s="1">
        <f>_xlfn.LET(_xlpm.d,$G3664,_xlpm.k,_xlfn.CONCAT(LEFT(TRIM(D$1),1),"*"),COUNTIF(_xlpm.d,_xlpm.k))</f>
        <v>0</v>
      </c>
      <c r="E3664" s="1">
        <f>LOG(F3664+1,10)</f>
        <v>0.30102999566398114</v>
      </c>
      <c r="F3664" s="7">
        <v>1</v>
      </c>
      <c r="G3664" s="9" t="s">
        <v>4611</v>
      </c>
      <c r="H3664" s="4">
        <f>F3664/freq.sum.r6e</f>
        <v>4.9701789264413521E-5</v>
      </c>
      <c r="I3664" s="1" t="str">
        <f>_xlfn.LET(_xlpm.sep,":",_xlpm.w,$G3664,LEFT(_xlpm.w,FIND(_xlpm.sep,_xlpm.w)-1))</f>
        <v>taɪ</v>
      </c>
      <c r="J3664" s="1" t="str">
        <f>_xlfn.LET(_xlpm.sep,":",_xlpm.w,$G3664,RIGHT(_xlpm.w,LEN(_xlpm.w)-FIND(_xlpm.sep,_xlpm.w)))</f>
        <v>tiee</v>
      </c>
      <c r="K3664" s="10">
        <f>_xlfn.LET(_xlpm.w,I3664,LEN(_xlpm.w))</f>
        <v>3</v>
      </c>
      <c r="L3664" s="10">
        <f>_xlfn.LET(_xlpm.w,J3664,LEN(_xlpm.w))</f>
        <v>4</v>
      </c>
      <c r="M3664" s="10">
        <f>_xlfn.LET(_xlpm.a,K3664,_xlpm.b,L3664,MAX(_xlpm.a,_xlpm.b))</f>
        <v>4</v>
      </c>
      <c r="N3664" s="10">
        <f>_xlfn.LET(_xlpm.d,(K3664,L3664),MAX(_xlpm.d)-MIN(_xlpm.d))</f>
        <v>1</v>
      </c>
      <c r="O3664" s="1" t="str">
        <f>_xlfn.LET(_xlpm.sep,":",_xlpm.w,$G3664,_xlfn.CONCAT("~",RIGHT(_xlpm.w,LEN(_xlpm.w)-FIND(_xlpm.sep,_xlpm.w)),"~"))</f>
        <v>~tiee~</v>
      </c>
      <c r="P3664" s="1" t="str">
        <f>_xlfn.LET(_xlpm.sep,":",_xlpm.w,$G3664,_xlfn.CONCAT("[",LEFT(_xlpm.w,FIND(_xlpm.sep,_xlpm.w)-1),"]"))</f>
        <v>[taɪ]</v>
      </c>
      <c r="Q3664" s="14" cm="1">
        <f t="array" ref="Q3664">SUM(_xlfn._xlws.FILTER($H$2:$H$7111,_xlfn.MAP($O$2:$O$7111,_xlfn.LAMBDA(_xlpm.x,_xlpm.x=$O3664))))</f>
        <v>9.9403578528827041E-5</v>
      </c>
      <c r="R3664" s="14">
        <f>$H3664/Q3664</f>
        <v>0.5</v>
      </c>
      <c r="S3664" s="14" cm="1">
        <f t="array" ref="S3664">SUM(_xlfn._xlws.FILTER($H$2:$H$7111,_xlfn.MAP($P$2:$P$7111,_xlfn.LAMBDA(_xlpm.x,_xlpm.x=$P3664))))</f>
        <v>2.1868787276341948E-3</v>
      </c>
      <c r="T3664" s="14">
        <f>$H3664/S3664</f>
        <v>2.2727272727272728E-2</v>
      </c>
      <c r="U3664" s="14">
        <f>_xlfn.LET(_xlpm.freq,F3664,_xlpm.size,M3664+1,_xlpm.F,V3664,LOG(1+_xlpm.freq)*LOG(1+_xlpm.size)*_xlpm.F)</f>
        <v>1.0184646414300428E-2</v>
      </c>
      <c r="V3664" s="14">
        <f>_xlfn.LET(_xlpm.a,T3664,_xlpm.b,R3664,2*_xlpm.a*_xlpm.b/(_xlpm.a+_xlpm.b))</f>
        <v>4.3478260869565223E-2</v>
      </c>
      <c r="W3664" s="14">
        <f>_xlfn.LET(_xlpm.p,R3664,_xlpm.q,T3664,LOG(_xlpm.p/_xlpm.q))</f>
        <v>1.3424226808222062</v>
      </c>
      <c r="X3664" s="2"/>
    </row>
    <row r="3665" spans="1:24">
      <c r="A3665" s="1" t="str">
        <f>_xlfn.LET(_xlpm.sep," : ",CONCATENATE(O3665,_xlpm.sep,P3665))</f>
        <v>~drye~ : [dɹaɪ]</v>
      </c>
      <c r="B3665" s="1">
        <f>_xlfn.LET(_xlpm.d,$G3665,_xlpm.k,_xlfn.CONCAT(LEFT(TRIM(B$1),1),"*"),COUNTIF(_xlpm.d,_xlpm.k))</f>
        <v>0</v>
      </c>
      <c r="C3665" s="1">
        <f>_xlfn.LET(_xlpm.d,$G3665,_xlpm.k,_xlfn.CONCAT(LEFT(TRIM(C$1),1),"*"),COUNTIF(_xlpm.d,_xlpm.k))</f>
        <v>0</v>
      </c>
      <c r="D3665" s="1">
        <f>_xlfn.LET(_xlpm.d,$G3665,_xlpm.k,_xlfn.CONCAT(LEFT(TRIM(D$1),1),"*"),COUNTIF(_xlpm.d,_xlpm.k))</f>
        <v>0</v>
      </c>
      <c r="E3665" s="1">
        <f>LOG(F3665+1,10)</f>
        <v>0.30102999566398114</v>
      </c>
      <c r="F3665" s="7">
        <v>1</v>
      </c>
      <c r="G3665" s="9" t="s">
        <v>658</v>
      </c>
      <c r="H3665" s="4">
        <f>F3665/freq.sum.r6e</f>
        <v>4.9701789264413521E-5</v>
      </c>
      <c r="I3665" s="1" t="str">
        <f>_xlfn.LET(_xlpm.sep,":",_xlpm.w,$G3665,LEFT(_xlpm.w,FIND(_xlpm.sep,_xlpm.w)-1))</f>
        <v>dɹaɪ</v>
      </c>
      <c r="J3665" s="1" t="str">
        <f>_xlfn.LET(_xlpm.sep,":",_xlpm.w,$G3665,RIGHT(_xlpm.w,LEN(_xlpm.w)-FIND(_xlpm.sep,_xlpm.w)))</f>
        <v>drye</v>
      </c>
      <c r="K3665" s="10">
        <f>_xlfn.LET(_xlpm.w,I3665,LEN(_xlpm.w))</f>
        <v>4</v>
      </c>
      <c r="L3665" s="10">
        <f>_xlfn.LET(_xlpm.w,J3665,LEN(_xlpm.w))</f>
        <v>4</v>
      </c>
      <c r="M3665" s="10">
        <f>_xlfn.LET(_xlpm.a,K3665,_xlpm.b,L3665,MAX(_xlpm.a,_xlpm.b))</f>
        <v>4</v>
      </c>
      <c r="N3665" s="10">
        <f>_xlfn.LET(_xlpm.d,(K3665,L3665),MAX(_xlpm.d)-MIN(_xlpm.d))</f>
        <v>0</v>
      </c>
      <c r="O3665" s="1" t="str">
        <f>_xlfn.LET(_xlpm.sep,":",_xlpm.w,$G3665,_xlfn.CONCAT("~",RIGHT(_xlpm.w,LEN(_xlpm.w)-FIND(_xlpm.sep,_xlpm.w)),"~"))</f>
        <v>~drye~</v>
      </c>
      <c r="P3665" s="1" t="str">
        <f>_xlfn.LET(_xlpm.sep,":",_xlpm.w,$G3665,_xlfn.CONCAT("[",LEFT(_xlpm.w,FIND(_xlpm.sep,_xlpm.w)-1),"]"))</f>
        <v>[dɹaɪ]</v>
      </c>
      <c r="Q3665" s="14" cm="1">
        <f t="array" ref="Q3665">SUM(_xlfn._xlws.FILTER($H$2:$H$7111,_xlfn.MAP($O$2:$O$7111,_xlfn.LAMBDA(_xlpm.x,_xlpm.x=$O3665))))</f>
        <v>4.9701789264413521E-5</v>
      </c>
      <c r="R3665" s="14">
        <f>$H3665/Q3665</f>
        <v>1</v>
      </c>
      <c r="S3665" s="14" cm="1">
        <f t="array" ref="S3665">SUM(_xlfn._xlws.FILTER($H$2:$H$7111,_xlfn.MAP($P$2:$P$7111,_xlfn.LAMBDA(_xlpm.x,_xlpm.x=$P3665))))</f>
        <v>1.0934393638170974E-3</v>
      </c>
      <c r="T3665" s="14">
        <f>$H3665/S3665</f>
        <v>4.5454545454545456E-2</v>
      </c>
      <c r="U3665" s="14">
        <f>_xlfn.LET(_xlpm.freq,F3665,_xlpm.size,M3665+1,_xlpm.F,V3665,LOG(1+_xlpm.freq)*LOG(1+_xlpm.size)*_xlpm.F)</f>
        <v>2.0369292828600855E-2</v>
      </c>
      <c r="V3665" s="14">
        <f>_xlfn.LET(_xlpm.a,T3665,_xlpm.b,R3665,2*_xlpm.a*_xlpm.b/(_xlpm.a+_xlpm.b))</f>
        <v>8.6956521739130446E-2</v>
      </c>
      <c r="W3665" s="14">
        <f>_xlfn.LET(_xlpm.p,R3665,_xlpm.q,T3665,LOG(_xlpm.p/_xlpm.q))</f>
        <v>1.3424226808222062</v>
      </c>
      <c r="X3665" s="2"/>
    </row>
    <row r="3666" spans="1:24">
      <c r="A3666" s="1" t="str">
        <f>_xlfn.LET(_xlpm.sep," : ",CONCATENATE(O3666,_xlpm.sep,P3666))</f>
        <v>~flie~ : [flaɪ]</v>
      </c>
      <c r="B3666" s="1">
        <f>_xlfn.LET(_xlpm.d,$G3666,_xlpm.k,_xlfn.CONCAT(LEFT(TRIM(B$1),1),"*"),COUNTIF(_xlpm.d,_xlpm.k))</f>
        <v>0</v>
      </c>
      <c r="C3666" s="1">
        <f>_xlfn.LET(_xlpm.d,$G3666,_xlpm.k,_xlfn.CONCAT(LEFT(TRIM(C$1),1),"*"),COUNTIF(_xlpm.d,_xlpm.k))</f>
        <v>0</v>
      </c>
      <c r="D3666" s="1">
        <f>_xlfn.LET(_xlpm.d,$G3666,_xlpm.k,_xlfn.CONCAT(LEFT(TRIM(D$1),1),"*"),COUNTIF(_xlpm.d,_xlpm.k))</f>
        <v>0</v>
      </c>
      <c r="E3666" s="1">
        <f>LOG(F3666+1,10)</f>
        <v>0.30102999566398114</v>
      </c>
      <c r="F3666" s="7">
        <v>1</v>
      </c>
      <c r="G3666" s="9" t="s">
        <v>896</v>
      </c>
      <c r="H3666" s="4">
        <f>F3666/freq.sum.r6e</f>
        <v>4.9701789264413521E-5</v>
      </c>
      <c r="I3666" s="1" t="str">
        <f>_xlfn.LET(_xlpm.sep,":",_xlpm.w,$G3666,LEFT(_xlpm.w,FIND(_xlpm.sep,_xlpm.w)-1))</f>
        <v>flaɪ</v>
      </c>
      <c r="J3666" s="1" t="str">
        <f>_xlfn.LET(_xlpm.sep,":",_xlpm.w,$G3666,RIGHT(_xlpm.w,LEN(_xlpm.w)-FIND(_xlpm.sep,_xlpm.w)))</f>
        <v>flie</v>
      </c>
      <c r="K3666" s="10">
        <f>_xlfn.LET(_xlpm.w,I3666,LEN(_xlpm.w))</f>
        <v>4</v>
      </c>
      <c r="L3666" s="10">
        <f>_xlfn.LET(_xlpm.w,J3666,LEN(_xlpm.w))</f>
        <v>4</v>
      </c>
      <c r="M3666" s="10">
        <f>_xlfn.LET(_xlpm.a,K3666,_xlpm.b,L3666,MAX(_xlpm.a,_xlpm.b))</f>
        <v>4</v>
      </c>
      <c r="N3666" s="10">
        <f>_xlfn.LET(_xlpm.d,(K3666,L3666),MAX(_xlpm.d)-MIN(_xlpm.d))</f>
        <v>0</v>
      </c>
      <c r="O3666" s="1" t="str">
        <f>_xlfn.LET(_xlpm.sep,":",_xlpm.w,$G3666,_xlfn.CONCAT("~",RIGHT(_xlpm.w,LEN(_xlpm.w)-FIND(_xlpm.sep,_xlpm.w)),"~"))</f>
        <v>~flie~</v>
      </c>
      <c r="P3666" s="1" t="str">
        <f>_xlfn.LET(_xlpm.sep,":",_xlpm.w,$G3666,_xlfn.CONCAT("[",LEFT(_xlpm.w,FIND(_xlpm.sep,_xlpm.w)-1),"]"))</f>
        <v>[flaɪ]</v>
      </c>
      <c r="Q3666" s="14" cm="1">
        <f t="array" ref="Q3666">SUM(_xlfn._xlws.FILTER($H$2:$H$7117,_xlfn.MAP($O$2:$O$7117,_xlfn.LAMBDA(_xlpm.x,_xlpm.x=$O3666))))</f>
        <v>4.9701789264413521E-5</v>
      </c>
      <c r="R3666" s="14">
        <f>$H3666/Q3666</f>
        <v>1</v>
      </c>
      <c r="S3666" s="14" cm="1">
        <f t="array" ref="S3666">SUM(_xlfn._xlws.FILTER($H$2:$H$7117,_xlfn.MAP($P$2:$P$7117,_xlfn.LAMBDA(_xlpm.x,_xlpm.x=$P3666))))</f>
        <v>1.0934393638170974E-3</v>
      </c>
      <c r="T3666" s="14">
        <f>$H3666/S3666</f>
        <v>4.5454545454545456E-2</v>
      </c>
      <c r="U3666" s="14">
        <f>_xlfn.LET(_xlpm.freq,F3666,_xlpm.size,M3666+1,_xlpm.F,V3666,LOG(1+_xlpm.freq)*LOG(1+_xlpm.size)*_xlpm.F)</f>
        <v>2.0369292828600855E-2</v>
      </c>
      <c r="V3666" s="14">
        <f>_xlfn.LET(_xlpm.a,T3666,_xlpm.b,R3666,2*_xlpm.a*_xlpm.b/(_xlpm.a+_xlpm.b))</f>
        <v>8.6956521739130446E-2</v>
      </c>
      <c r="W3666" s="14">
        <f>_xlfn.LET(_xlpm.p,R3666,_xlpm.q,T3666,LOG(_xlpm.p/_xlpm.q))</f>
        <v>1.3424226808222062</v>
      </c>
      <c r="X3666" s="2"/>
    </row>
    <row r="3667" spans="1:24">
      <c r="A3667" s="1" t="str">
        <f>_xlfn.LET(_xlpm.sep," : ",CONCATENATE(O3667,_xlpm.sep,P3667))</f>
        <v>~flye~ : [flaɪ]</v>
      </c>
      <c r="B3667" s="1">
        <f>_xlfn.LET(_xlpm.d,$G3667,_xlpm.k,_xlfn.CONCAT(LEFT(TRIM(B$1),1),"*"),COUNTIF(_xlpm.d,_xlpm.k))</f>
        <v>0</v>
      </c>
      <c r="C3667" s="1">
        <f>_xlfn.LET(_xlpm.d,$G3667,_xlpm.k,_xlfn.CONCAT(LEFT(TRIM(C$1),1),"*"),COUNTIF(_xlpm.d,_xlpm.k))</f>
        <v>0</v>
      </c>
      <c r="D3667" s="1">
        <f>_xlfn.LET(_xlpm.d,$G3667,_xlpm.k,_xlfn.CONCAT(LEFT(TRIM(D$1),1),"*"),COUNTIF(_xlpm.d,_xlpm.k))</f>
        <v>0</v>
      </c>
      <c r="E3667" s="1">
        <f>LOG(F3667+1,10)</f>
        <v>0.30102999566398114</v>
      </c>
      <c r="F3667" s="7">
        <v>1</v>
      </c>
      <c r="G3667" s="9" t="s">
        <v>903</v>
      </c>
      <c r="H3667" s="4">
        <f>F3667/freq.sum.r6e</f>
        <v>4.9701789264413521E-5</v>
      </c>
      <c r="I3667" s="1" t="str">
        <f>_xlfn.LET(_xlpm.sep,":",_xlpm.w,$G3667,LEFT(_xlpm.w,FIND(_xlpm.sep,_xlpm.w)-1))</f>
        <v>flaɪ</v>
      </c>
      <c r="J3667" s="1" t="str">
        <f>_xlfn.LET(_xlpm.sep,":",_xlpm.w,$G3667,RIGHT(_xlpm.w,LEN(_xlpm.w)-FIND(_xlpm.sep,_xlpm.w)))</f>
        <v>flye</v>
      </c>
      <c r="K3667" s="10">
        <f>_xlfn.LET(_xlpm.w,I3667,LEN(_xlpm.w))</f>
        <v>4</v>
      </c>
      <c r="L3667" s="10">
        <f>_xlfn.LET(_xlpm.w,J3667,LEN(_xlpm.w))</f>
        <v>4</v>
      </c>
      <c r="M3667" s="10">
        <f>_xlfn.LET(_xlpm.a,K3667,_xlpm.b,L3667,MAX(_xlpm.a,_xlpm.b))</f>
        <v>4</v>
      </c>
      <c r="N3667" s="10">
        <f>_xlfn.LET(_xlpm.d,(K3667,L3667),MAX(_xlpm.d)-MIN(_xlpm.d))</f>
        <v>0</v>
      </c>
      <c r="O3667" s="1" t="str">
        <f>_xlfn.LET(_xlpm.sep,":",_xlpm.w,$G3667,_xlfn.CONCAT("~",RIGHT(_xlpm.w,LEN(_xlpm.w)-FIND(_xlpm.sep,_xlpm.w)),"~"))</f>
        <v>~flye~</v>
      </c>
      <c r="P3667" s="1" t="str">
        <f>_xlfn.LET(_xlpm.sep,":",_xlpm.w,$G3667,_xlfn.CONCAT("[",LEFT(_xlpm.w,FIND(_xlpm.sep,_xlpm.w)-1),"]"))</f>
        <v>[flaɪ]</v>
      </c>
      <c r="Q3667" s="14" cm="1">
        <f t="array" ref="Q3667">SUM(_xlfn._xlws.FILTER($H$2:$H$7111,_xlfn.MAP($O$2:$O$7111,_xlfn.LAMBDA(_xlpm.x,_xlpm.x=$O3667))))</f>
        <v>4.9701789264413521E-5</v>
      </c>
      <c r="R3667" s="14">
        <f>$H3667/Q3667</f>
        <v>1</v>
      </c>
      <c r="S3667" s="14" cm="1">
        <f t="array" ref="S3667">SUM(_xlfn._xlws.FILTER($H$2:$H$7111,_xlfn.MAP($P$2:$P$7111,_xlfn.LAMBDA(_xlpm.x,_xlpm.x=$P3667))))</f>
        <v>1.0934393638170974E-3</v>
      </c>
      <c r="T3667" s="14">
        <f>$H3667/S3667</f>
        <v>4.5454545454545456E-2</v>
      </c>
      <c r="U3667" s="14">
        <f>_xlfn.LET(_xlpm.freq,F3667,_xlpm.size,M3667+1,_xlpm.F,V3667,LOG(1+_xlpm.freq)*LOG(1+_xlpm.size)*_xlpm.F)</f>
        <v>2.0369292828600855E-2</v>
      </c>
      <c r="V3667" s="14">
        <f>_xlfn.LET(_xlpm.a,T3667,_xlpm.b,R3667,2*_xlpm.a*_xlpm.b/(_xlpm.a+_xlpm.b))</f>
        <v>8.6956521739130446E-2</v>
      </c>
      <c r="W3667" s="14">
        <f>_xlfn.LET(_xlpm.p,R3667,_xlpm.q,T3667,LOG(_xlpm.p/_xlpm.q))</f>
        <v>1.3424226808222062</v>
      </c>
      <c r="X3667" s="2"/>
    </row>
    <row r="3668" spans="1:24">
      <c r="A3668" s="1" t="str">
        <f>_xlfn.LET(_xlpm.sep," : ",CONCATENATE(O3668,_xlpm.sep,P3668))</f>
        <v>~frye~ : [fɹaɪ]</v>
      </c>
      <c r="B3668" s="1">
        <f>_xlfn.LET(_xlpm.d,$G3668,_xlpm.k,_xlfn.CONCAT(LEFT(TRIM(B$1),1),"*"),COUNTIF(_xlpm.d,_xlpm.k))</f>
        <v>0</v>
      </c>
      <c r="C3668" s="1">
        <f>_xlfn.LET(_xlpm.d,$G3668,_xlpm.k,_xlfn.CONCAT(LEFT(TRIM(C$1),1),"*"),COUNTIF(_xlpm.d,_xlpm.k))</f>
        <v>0</v>
      </c>
      <c r="D3668" s="1">
        <f>_xlfn.LET(_xlpm.d,$G3668,_xlpm.k,_xlfn.CONCAT(LEFT(TRIM(D$1),1),"*"),COUNTIF(_xlpm.d,_xlpm.k))</f>
        <v>0</v>
      </c>
      <c r="E3668" s="1">
        <f>LOG(F3668+1,10)</f>
        <v>0.30102999566398114</v>
      </c>
      <c r="F3668" s="7">
        <v>1</v>
      </c>
      <c r="G3668" s="9" t="s">
        <v>1119</v>
      </c>
      <c r="H3668" s="4">
        <f>F3668/freq.sum.r6e</f>
        <v>4.9701789264413521E-5</v>
      </c>
      <c r="I3668" s="1" t="str">
        <f>_xlfn.LET(_xlpm.sep,":",_xlpm.w,$G3668,LEFT(_xlpm.w,FIND(_xlpm.sep,_xlpm.w)-1))</f>
        <v>fɹaɪ</v>
      </c>
      <c r="J3668" s="1" t="str">
        <f>_xlfn.LET(_xlpm.sep,":",_xlpm.w,$G3668,RIGHT(_xlpm.w,LEN(_xlpm.w)-FIND(_xlpm.sep,_xlpm.w)))</f>
        <v>frye</v>
      </c>
      <c r="K3668" s="10">
        <f>_xlfn.LET(_xlpm.w,I3668,LEN(_xlpm.w))</f>
        <v>4</v>
      </c>
      <c r="L3668" s="10">
        <f>_xlfn.LET(_xlpm.w,J3668,LEN(_xlpm.w))</f>
        <v>4</v>
      </c>
      <c r="M3668" s="10">
        <f>_xlfn.LET(_xlpm.a,K3668,_xlpm.b,L3668,MAX(_xlpm.a,_xlpm.b))</f>
        <v>4</v>
      </c>
      <c r="N3668" s="10">
        <f>_xlfn.LET(_xlpm.d,(K3668,L3668),MAX(_xlpm.d)-MIN(_xlpm.d))</f>
        <v>0</v>
      </c>
      <c r="O3668" s="1" t="str">
        <f>_xlfn.LET(_xlpm.sep,":",_xlpm.w,$G3668,_xlfn.CONCAT("~",RIGHT(_xlpm.w,LEN(_xlpm.w)-FIND(_xlpm.sep,_xlpm.w)),"~"))</f>
        <v>~frye~</v>
      </c>
      <c r="P3668" s="1" t="str">
        <f>_xlfn.LET(_xlpm.sep,":",_xlpm.w,$G3668,_xlfn.CONCAT("[",LEFT(_xlpm.w,FIND(_xlpm.sep,_xlpm.w)-1),"]"))</f>
        <v>[fɹaɪ]</v>
      </c>
      <c r="Q3668" s="14" cm="1">
        <f t="array" ref="Q3668">SUM(_xlfn._xlws.FILTER($H$2:$H$7117,_xlfn.MAP($O$2:$O$7117,_xlfn.LAMBDA(_xlpm.x,_xlpm.x=$O3668))))</f>
        <v>4.9701789264413521E-5</v>
      </c>
      <c r="R3668" s="14">
        <f>$H3668/Q3668</f>
        <v>1</v>
      </c>
      <c r="S3668" s="14" cm="1">
        <f t="array" ref="S3668">SUM(_xlfn._xlws.FILTER($H$2:$H$7117,_xlfn.MAP($P$2:$P$7117,_xlfn.LAMBDA(_xlpm.x,_xlpm.x=$P3668))))</f>
        <v>1.0934393638170974E-3</v>
      </c>
      <c r="T3668" s="14">
        <f>$H3668/S3668</f>
        <v>4.5454545454545456E-2</v>
      </c>
      <c r="U3668" s="14">
        <f>_xlfn.LET(_xlpm.freq,F3668,_xlpm.size,M3668+1,_xlpm.F,V3668,LOG(1+_xlpm.freq)*LOG(1+_xlpm.size)*_xlpm.F)</f>
        <v>2.0369292828600855E-2</v>
      </c>
      <c r="V3668" s="14">
        <f>_xlfn.LET(_xlpm.a,T3668,_xlpm.b,R3668,2*_xlpm.a*_xlpm.b/(_xlpm.a+_xlpm.b))</f>
        <v>8.6956521739130446E-2</v>
      </c>
      <c r="W3668" s="14">
        <f>_xlfn.LET(_xlpm.p,R3668,_xlpm.q,T3668,LOG(_xlpm.p/_xlpm.q))</f>
        <v>1.3424226808222062</v>
      </c>
      <c r="X3668" s="2"/>
    </row>
    <row r="3669" spans="1:24">
      <c r="A3669" s="1" t="str">
        <f>_xlfn.LET(_xlpm.sep," : ",CONCATENATE(O3669,_xlpm.sep,P3669))</f>
        <v>~piee~ : [paɪ]</v>
      </c>
      <c r="B3669" s="1">
        <f>_xlfn.LET(_xlpm.d,$G3669,_xlpm.k,_xlfn.CONCAT(LEFT(TRIM(B$1),1),"*"),COUNTIF(_xlpm.d,_xlpm.k))</f>
        <v>0</v>
      </c>
      <c r="C3669" s="1">
        <f>_xlfn.LET(_xlpm.d,$G3669,_xlpm.k,_xlfn.CONCAT(LEFT(TRIM(C$1),1),"*"),COUNTIF(_xlpm.d,_xlpm.k))</f>
        <v>0</v>
      </c>
      <c r="D3669" s="1">
        <f>_xlfn.LET(_xlpm.d,$G3669,_xlpm.k,_xlfn.CONCAT(LEFT(TRIM(D$1),1),"*"),COUNTIF(_xlpm.d,_xlpm.k))</f>
        <v>0</v>
      </c>
      <c r="E3669" s="1">
        <f>LOG(F3669+1,10)</f>
        <v>0.30102999566398114</v>
      </c>
      <c r="F3669" s="7">
        <v>1</v>
      </c>
      <c r="G3669" s="9" t="s">
        <v>3542</v>
      </c>
      <c r="H3669" s="4">
        <f>F3669/freq.sum.r6e</f>
        <v>4.9701789264413521E-5</v>
      </c>
      <c r="I3669" s="1" t="str">
        <f>_xlfn.LET(_xlpm.sep,":",_xlpm.w,$G3669,LEFT(_xlpm.w,FIND(_xlpm.sep,_xlpm.w)-1))</f>
        <v>paɪ</v>
      </c>
      <c r="J3669" s="1" t="str">
        <f>_xlfn.LET(_xlpm.sep,":",_xlpm.w,$G3669,RIGHT(_xlpm.w,LEN(_xlpm.w)-FIND(_xlpm.sep,_xlpm.w)))</f>
        <v>piee</v>
      </c>
      <c r="K3669" s="10">
        <f>_xlfn.LET(_xlpm.w,I3669,LEN(_xlpm.w))</f>
        <v>3</v>
      </c>
      <c r="L3669" s="10">
        <f>_xlfn.LET(_xlpm.w,J3669,LEN(_xlpm.w))</f>
        <v>4</v>
      </c>
      <c r="M3669" s="10">
        <f>_xlfn.LET(_xlpm.a,K3669,_xlpm.b,L3669,MAX(_xlpm.a,_xlpm.b))</f>
        <v>4</v>
      </c>
      <c r="N3669" s="10">
        <f>_xlfn.LET(_xlpm.d,(K3669,L3669),MAX(_xlpm.d)-MIN(_xlpm.d))</f>
        <v>1</v>
      </c>
      <c r="O3669" s="1" t="str">
        <f>_xlfn.LET(_xlpm.sep,":",_xlpm.w,$G3669,_xlfn.CONCAT("~",RIGHT(_xlpm.w,LEN(_xlpm.w)-FIND(_xlpm.sep,_xlpm.w)),"~"))</f>
        <v>~piee~</v>
      </c>
      <c r="P3669" s="1" t="str">
        <f>_xlfn.LET(_xlpm.sep,":",_xlpm.w,$G3669,_xlfn.CONCAT("[",LEFT(_xlpm.w,FIND(_xlpm.sep,_xlpm.w)-1),"]"))</f>
        <v>[paɪ]</v>
      </c>
      <c r="Q3669" s="14" cm="1">
        <f t="array" ref="Q3669">SUM(_xlfn._xlws.FILTER($H$2:$H$7111,_xlfn.MAP($O$2:$O$7111,_xlfn.LAMBDA(_xlpm.x,_xlpm.x=$O3669))))</f>
        <v>4.9701789264413521E-5</v>
      </c>
      <c r="R3669" s="14">
        <f>$H3669/Q3669</f>
        <v>1</v>
      </c>
      <c r="S3669" s="14" cm="1">
        <f t="array" ref="S3669">SUM(_xlfn._xlws.FILTER($H$2:$H$7111,_xlfn.MAP($P$2:$P$7111,_xlfn.LAMBDA(_xlpm.x,_xlpm.x=$P3669))))</f>
        <v>1.0934393638170974E-3</v>
      </c>
      <c r="T3669" s="14">
        <f>$H3669/S3669</f>
        <v>4.5454545454545456E-2</v>
      </c>
      <c r="U3669" s="14">
        <f>_xlfn.LET(_xlpm.freq,F3669,_xlpm.size,M3669+1,_xlpm.F,V3669,LOG(1+_xlpm.freq)*LOG(1+_xlpm.size)*_xlpm.F)</f>
        <v>2.0369292828600855E-2</v>
      </c>
      <c r="V3669" s="14">
        <f>_xlfn.LET(_xlpm.a,T3669,_xlpm.b,R3669,2*_xlpm.a*_xlpm.b/(_xlpm.a+_xlpm.b))</f>
        <v>8.6956521739130446E-2</v>
      </c>
      <c r="W3669" s="14">
        <f>_xlfn.LET(_xlpm.p,R3669,_xlpm.q,T3669,LOG(_xlpm.p/_xlpm.q))</f>
        <v>1.3424226808222062</v>
      </c>
      <c r="X3669" s="2"/>
    </row>
    <row r="3670" spans="1:24">
      <c r="A3670" s="1" t="str">
        <f>_xlfn.LET(_xlpm.sep," : ",CONCATENATE(O3670,_xlpm.sep,P3670))</f>
        <v>~prye~ : [pɹaɪ]</v>
      </c>
      <c r="B3670" s="1">
        <f>_xlfn.LET(_xlpm.d,$G3670,_xlpm.k,_xlfn.CONCAT(LEFT(TRIM(B$1),1),"*"),COUNTIF(_xlpm.d,_xlpm.k))</f>
        <v>0</v>
      </c>
      <c r="C3670" s="1">
        <f>_xlfn.LET(_xlpm.d,$G3670,_xlpm.k,_xlfn.CONCAT(LEFT(TRIM(C$1),1),"*"),COUNTIF(_xlpm.d,_xlpm.k))</f>
        <v>0</v>
      </c>
      <c r="D3670" s="1">
        <f>_xlfn.LET(_xlpm.d,$G3670,_xlpm.k,_xlfn.CONCAT(LEFT(TRIM(D$1),1),"*"),COUNTIF(_xlpm.d,_xlpm.k))</f>
        <v>0</v>
      </c>
      <c r="E3670" s="1">
        <f>LOG(F3670+1,10)</f>
        <v>0.30102999566398114</v>
      </c>
      <c r="F3670" s="7">
        <v>1</v>
      </c>
      <c r="G3670" s="9" t="s">
        <v>3821</v>
      </c>
      <c r="H3670" s="4">
        <f>F3670/freq.sum.r6e</f>
        <v>4.9701789264413521E-5</v>
      </c>
      <c r="I3670" s="1" t="str">
        <f>_xlfn.LET(_xlpm.sep,":",_xlpm.w,$G3670,LEFT(_xlpm.w,FIND(_xlpm.sep,_xlpm.w)-1))</f>
        <v>pɹaɪ</v>
      </c>
      <c r="J3670" s="1" t="str">
        <f>_xlfn.LET(_xlpm.sep,":",_xlpm.w,$G3670,RIGHT(_xlpm.w,LEN(_xlpm.w)-FIND(_xlpm.sep,_xlpm.w)))</f>
        <v>prye</v>
      </c>
      <c r="K3670" s="10">
        <f>_xlfn.LET(_xlpm.w,I3670,LEN(_xlpm.w))</f>
        <v>4</v>
      </c>
      <c r="L3670" s="10">
        <f>_xlfn.LET(_xlpm.w,J3670,LEN(_xlpm.w))</f>
        <v>4</v>
      </c>
      <c r="M3670" s="10">
        <f>_xlfn.LET(_xlpm.a,K3670,_xlpm.b,L3670,MAX(_xlpm.a,_xlpm.b))</f>
        <v>4</v>
      </c>
      <c r="N3670" s="10">
        <f>_xlfn.LET(_xlpm.d,(K3670,L3670),MAX(_xlpm.d)-MIN(_xlpm.d))</f>
        <v>0</v>
      </c>
      <c r="O3670" s="1" t="str">
        <f>_xlfn.LET(_xlpm.sep,":",_xlpm.w,$G3670,_xlfn.CONCAT("~",RIGHT(_xlpm.w,LEN(_xlpm.w)-FIND(_xlpm.sep,_xlpm.w)),"~"))</f>
        <v>~prye~</v>
      </c>
      <c r="P3670" s="1" t="str">
        <f>_xlfn.LET(_xlpm.sep,":",_xlpm.w,$G3670,_xlfn.CONCAT("[",LEFT(_xlpm.w,FIND(_xlpm.sep,_xlpm.w)-1),"]"))</f>
        <v>[pɹaɪ]</v>
      </c>
      <c r="Q3670" s="14" cm="1">
        <f t="array" ref="Q3670">SUM(_xlfn._xlws.FILTER($H$2:$H$7117,_xlfn.MAP($O$2:$O$7117,_xlfn.LAMBDA(_xlpm.x,_xlpm.x=$O3670))))</f>
        <v>4.9701789264413521E-5</v>
      </c>
      <c r="R3670" s="14">
        <f>$H3670/Q3670</f>
        <v>1</v>
      </c>
      <c r="S3670" s="14" cm="1">
        <f t="array" ref="S3670">SUM(_xlfn._xlws.FILTER($H$2:$H$7117,_xlfn.MAP($P$2:$P$7117,_xlfn.LAMBDA(_xlpm.x,_xlpm.x=$P3670))))</f>
        <v>1.0934393638170974E-3</v>
      </c>
      <c r="T3670" s="14">
        <f>$H3670/S3670</f>
        <v>4.5454545454545456E-2</v>
      </c>
      <c r="U3670" s="14">
        <f>_xlfn.LET(_xlpm.freq,F3670,_xlpm.size,M3670+1,_xlpm.F,V3670,LOG(1+_xlpm.freq)*LOG(1+_xlpm.size)*_xlpm.F)</f>
        <v>2.0369292828600855E-2</v>
      </c>
      <c r="V3670" s="14">
        <f>_xlfn.LET(_xlpm.a,T3670,_xlpm.b,R3670,2*_xlpm.a*_xlpm.b/(_xlpm.a+_xlpm.b))</f>
        <v>8.6956521739130446E-2</v>
      </c>
      <c r="W3670" s="14">
        <f>_xlfn.LET(_xlpm.p,R3670,_xlpm.q,T3670,LOG(_xlpm.p/_xlpm.q))</f>
        <v>1.3424226808222062</v>
      </c>
      <c r="X3670" s="2"/>
    </row>
    <row r="3671" spans="1:24">
      <c r="A3671" s="1" t="str">
        <f>_xlfn.LET(_xlpm.sep," : ",CONCATENATE(O3671,_xlpm.sep,P3671))</f>
        <v>~guye~ : [ɡaɪ]</v>
      </c>
      <c r="B3671" s="1">
        <f>_xlfn.LET(_xlpm.d,$G3671,_xlpm.k,_xlfn.CONCAT(LEFT(TRIM(B$1),1),"*"),COUNTIF(_xlpm.d,_xlpm.k))</f>
        <v>0</v>
      </c>
      <c r="C3671" s="1">
        <f>_xlfn.LET(_xlpm.d,$G3671,_xlpm.k,_xlfn.CONCAT(LEFT(TRIM(C$1),1),"*"),COUNTIF(_xlpm.d,_xlpm.k))</f>
        <v>0</v>
      </c>
      <c r="D3671" s="1">
        <f>_xlfn.LET(_xlpm.d,$G3671,_xlpm.k,_xlfn.CONCAT(LEFT(TRIM(D$1),1),"*"),COUNTIF(_xlpm.d,_xlpm.k))</f>
        <v>0</v>
      </c>
      <c r="E3671" s="1">
        <f>LOG(F3671+1,10)</f>
        <v>0.30102999566398114</v>
      </c>
      <c r="F3671" s="7">
        <v>1</v>
      </c>
      <c r="G3671" s="9" t="s">
        <v>5653</v>
      </c>
      <c r="H3671" s="4">
        <f>F3671/freq.sum.r6e</f>
        <v>4.9701789264413521E-5</v>
      </c>
      <c r="I3671" s="1" t="str">
        <f>_xlfn.LET(_xlpm.sep,":",_xlpm.w,$G3671,LEFT(_xlpm.w,FIND(_xlpm.sep,_xlpm.w)-1))</f>
        <v>ɡaɪ</v>
      </c>
      <c r="J3671" s="1" t="str">
        <f>_xlfn.LET(_xlpm.sep,":",_xlpm.w,$G3671,RIGHT(_xlpm.w,LEN(_xlpm.w)-FIND(_xlpm.sep,_xlpm.w)))</f>
        <v>guye</v>
      </c>
      <c r="K3671" s="10">
        <f>_xlfn.LET(_xlpm.w,I3671,LEN(_xlpm.w))</f>
        <v>3</v>
      </c>
      <c r="L3671" s="10">
        <f>_xlfn.LET(_xlpm.w,J3671,LEN(_xlpm.w))</f>
        <v>4</v>
      </c>
      <c r="M3671" s="10">
        <f>_xlfn.LET(_xlpm.a,K3671,_xlpm.b,L3671,MAX(_xlpm.a,_xlpm.b))</f>
        <v>4</v>
      </c>
      <c r="N3671" s="10">
        <f>_xlfn.LET(_xlpm.d,(K3671,L3671),MAX(_xlpm.d)-MIN(_xlpm.d))</f>
        <v>1</v>
      </c>
      <c r="O3671" s="1" t="str">
        <f>_xlfn.LET(_xlpm.sep,":",_xlpm.w,$G3671,_xlfn.CONCAT("~",RIGHT(_xlpm.w,LEN(_xlpm.w)-FIND(_xlpm.sep,_xlpm.w)),"~"))</f>
        <v>~guye~</v>
      </c>
      <c r="P3671" s="1" t="str">
        <f>_xlfn.LET(_xlpm.sep,":",_xlpm.w,$G3671,_xlfn.CONCAT("[",LEFT(_xlpm.w,FIND(_xlpm.sep,_xlpm.w)-1),"]"))</f>
        <v>[ɡaɪ]</v>
      </c>
      <c r="Q3671" s="14" cm="1">
        <f t="array" ref="Q3671">SUM(_xlfn._xlws.FILTER($H$2:$H$7111,_xlfn.MAP($O$2:$O$7111,_xlfn.LAMBDA(_xlpm.x,_xlpm.x=$O3671))))</f>
        <v>4.9701789264413521E-5</v>
      </c>
      <c r="R3671" s="14">
        <f>$H3671/Q3671</f>
        <v>1</v>
      </c>
      <c r="S3671" s="14" cm="1">
        <f t="array" ref="S3671">SUM(_xlfn._xlws.FILTER($H$2:$H$7111,_xlfn.MAP($P$2:$P$7111,_xlfn.LAMBDA(_xlpm.x,_xlpm.x=$P3671))))</f>
        <v>1.0934393638170974E-3</v>
      </c>
      <c r="T3671" s="14">
        <f>$H3671/S3671</f>
        <v>4.5454545454545456E-2</v>
      </c>
      <c r="U3671" s="14">
        <f>_xlfn.LET(_xlpm.freq,F3671,_xlpm.size,M3671+1,_xlpm.F,V3671,LOG(1+_xlpm.freq)*LOG(1+_xlpm.size)*_xlpm.F)</f>
        <v>2.0369292828600855E-2</v>
      </c>
      <c r="V3671" s="14">
        <f>_xlfn.LET(_xlpm.a,T3671,_xlpm.b,R3671,2*_xlpm.a*_xlpm.b/(_xlpm.a+_xlpm.b))</f>
        <v>8.6956521739130446E-2</v>
      </c>
      <c r="W3671" s="14">
        <f>_xlfn.LET(_xlpm.p,R3671,_xlpm.q,T3671,LOG(_xlpm.p/_xlpm.q))</f>
        <v>1.3424226808222062</v>
      </c>
      <c r="X3671" s="2"/>
    </row>
    <row r="3672" spans="1:24">
      <c r="A3672" s="1" t="str">
        <f>_xlfn.LET(_xlpm.sep," : ",CONCATENATE(O3672,_xlpm.sep,P3672))</f>
        <v>~diar~ : [daɪ]</v>
      </c>
      <c r="B3672" s="1">
        <f>_xlfn.LET(_xlpm.d,$G3672,_xlpm.k,_xlfn.CONCAT(LEFT(TRIM(B$1),1),"*"),COUNTIF(_xlpm.d,_xlpm.k))</f>
        <v>0</v>
      </c>
      <c r="C3672" s="1">
        <f>_xlfn.LET(_xlpm.d,$G3672,_xlpm.k,_xlfn.CONCAT(LEFT(TRIM(C$1),1),"*"),COUNTIF(_xlpm.d,_xlpm.k))</f>
        <v>0</v>
      </c>
      <c r="D3672" s="1">
        <f>_xlfn.LET(_xlpm.d,$G3672,_xlpm.k,_xlfn.CONCAT(LEFT(TRIM(D$1),1),"*"),COUNTIF(_xlpm.d,_xlpm.k))</f>
        <v>0</v>
      </c>
      <c r="E3672" s="1">
        <f>LOG(F3672+1,10)</f>
        <v>0.47712125471966244</v>
      </c>
      <c r="F3672" s="7">
        <v>2</v>
      </c>
      <c r="G3672" s="9" t="s">
        <v>427</v>
      </c>
      <c r="H3672" s="4">
        <f>F3672/freq.sum.r6e</f>
        <v>9.9403578528827041E-5</v>
      </c>
      <c r="I3672" s="1" t="str">
        <f>_xlfn.LET(_xlpm.sep,":",_xlpm.w,$G3672,LEFT(_xlpm.w,FIND(_xlpm.sep,_xlpm.w)-1))</f>
        <v>daɪ</v>
      </c>
      <c r="J3672" s="1" t="str">
        <f>_xlfn.LET(_xlpm.sep,":",_xlpm.w,$G3672,RIGHT(_xlpm.w,LEN(_xlpm.w)-FIND(_xlpm.sep,_xlpm.w)))</f>
        <v>diar</v>
      </c>
      <c r="K3672" s="10">
        <f>_xlfn.LET(_xlpm.w,I3672,LEN(_xlpm.w))</f>
        <v>3</v>
      </c>
      <c r="L3672" s="10">
        <f>_xlfn.LET(_xlpm.w,J3672,LEN(_xlpm.w))</f>
        <v>4</v>
      </c>
      <c r="M3672" s="10">
        <f>_xlfn.LET(_xlpm.a,K3672,_xlpm.b,L3672,MAX(_xlpm.a,_xlpm.b))</f>
        <v>4</v>
      </c>
      <c r="N3672" s="10">
        <f>_xlfn.LET(_xlpm.d,(K3672,L3672),MAX(_xlpm.d)-MIN(_xlpm.d))</f>
        <v>1</v>
      </c>
      <c r="O3672" s="1" t="str">
        <f>_xlfn.LET(_xlpm.sep,":",_xlpm.w,$G3672,_xlfn.CONCAT("~",RIGHT(_xlpm.w,LEN(_xlpm.w)-FIND(_xlpm.sep,_xlpm.w)),"~"))</f>
        <v>~diar~</v>
      </c>
      <c r="P3672" s="1" t="str">
        <f>_xlfn.LET(_xlpm.sep,":",_xlpm.w,$G3672,_xlfn.CONCAT("[",LEFT(_xlpm.w,FIND(_xlpm.sep,_xlpm.w)-1),"]"))</f>
        <v>[daɪ]</v>
      </c>
      <c r="Q3672" s="14" cm="1">
        <f t="array" ref="Q3672">SUM(_xlfn._xlws.FILTER($H$2:$H$7117,_xlfn.MAP($O$2:$O$7117,_xlfn.LAMBDA(_xlpm.x,_xlpm.x=$O3672))))</f>
        <v>9.9403578528827041E-5</v>
      </c>
      <c r="R3672" s="14">
        <f>$H3672/Q3672</f>
        <v>1</v>
      </c>
      <c r="S3672" s="14" cm="1">
        <f t="array" ref="S3672">SUM(_xlfn._xlws.FILTER($H$2:$H$7117,_xlfn.MAP($P$2:$P$7117,_xlfn.LAMBDA(_xlpm.x,_xlpm.x=$P3672))))</f>
        <v>2.1868787276341948E-3</v>
      </c>
      <c r="T3672" s="14">
        <f>$H3672/S3672</f>
        <v>4.5454545454545456E-2</v>
      </c>
      <c r="U3672" s="14">
        <f>_xlfn.LET(_xlpm.freq,F3672,_xlpm.size,M3672+1,_xlpm.F,V3672,LOG(1+_xlpm.freq)*LOG(1+_xlpm.size)*_xlpm.F)</f>
        <v>3.228456529954072E-2</v>
      </c>
      <c r="V3672" s="14">
        <f>_xlfn.LET(_xlpm.a,T3672,_xlpm.b,R3672,2*_xlpm.a*_xlpm.b/(_xlpm.a+_xlpm.b))</f>
        <v>8.6956521739130446E-2</v>
      </c>
      <c r="W3672" s="14">
        <f>_xlfn.LET(_xlpm.p,R3672,_xlpm.q,T3672,LOG(_xlpm.p/_xlpm.q))</f>
        <v>1.3424226808222062</v>
      </c>
      <c r="X3672" s="2"/>
    </row>
    <row r="3673" spans="1:24">
      <c r="A3673" s="1" t="str">
        <f>_xlfn.LET(_xlpm.sep," : ",CONCATENATE(O3673,_xlpm.sep,P3673))</f>
        <v>~heir~ : [haɪ]</v>
      </c>
      <c r="B3673" s="1">
        <f>_xlfn.LET(_xlpm.d,$G3673,_xlpm.k,_xlfn.CONCAT(LEFT(TRIM(B$1),1),"*"),COUNTIF(_xlpm.d,_xlpm.k))</f>
        <v>0</v>
      </c>
      <c r="C3673" s="1">
        <f>_xlfn.LET(_xlpm.d,$G3673,_xlpm.k,_xlfn.CONCAT(LEFT(TRIM(C$1),1),"*"),COUNTIF(_xlpm.d,_xlpm.k))</f>
        <v>0</v>
      </c>
      <c r="D3673" s="1">
        <f>_xlfn.LET(_xlpm.d,$G3673,_xlpm.k,_xlfn.CONCAT(LEFT(TRIM(D$1),1),"*"),COUNTIF(_xlpm.d,_xlpm.k))</f>
        <v>0</v>
      </c>
      <c r="E3673" s="1">
        <f>LOG(F3673+1,10)</f>
        <v>0.47712125471966244</v>
      </c>
      <c r="F3673" s="7">
        <v>2</v>
      </c>
      <c r="G3673" s="9" t="s">
        <v>1183</v>
      </c>
      <c r="H3673" s="4">
        <f>F3673/freq.sum.r6e</f>
        <v>9.9403578528827041E-5</v>
      </c>
      <c r="I3673" s="1" t="str">
        <f>_xlfn.LET(_xlpm.sep,":",_xlpm.w,$G3673,LEFT(_xlpm.w,FIND(_xlpm.sep,_xlpm.w)-1))</f>
        <v>haɪ</v>
      </c>
      <c r="J3673" s="1" t="str">
        <f>_xlfn.LET(_xlpm.sep,":",_xlpm.w,$G3673,RIGHT(_xlpm.w,LEN(_xlpm.w)-FIND(_xlpm.sep,_xlpm.w)))</f>
        <v>heir</v>
      </c>
      <c r="K3673" s="10">
        <f>_xlfn.LET(_xlpm.w,I3673,LEN(_xlpm.w))</f>
        <v>3</v>
      </c>
      <c r="L3673" s="10">
        <f>_xlfn.LET(_xlpm.w,J3673,LEN(_xlpm.w))</f>
        <v>4</v>
      </c>
      <c r="M3673" s="10">
        <f>_xlfn.LET(_xlpm.a,K3673,_xlpm.b,L3673,MAX(_xlpm.a,_xlpm.b))</f>
        <v>4</v>
      </c>
      <c r="N3673" s="10">
        <f>_xlfn.LET(_xlpm.d,(K3673,L3673),MAX(_xlpm.d)-MIN(_xlpm.d))</f>
        <v>1</v>
      </c>
      <c r="O3673" s="1" t="str">
        <f>_xlfn.LET(_xlpm.sep,":",_xlpm.w,$G3673,_xlfn.CONCAT("~",RIGHT(_xlpm.w,LEN(_xlpm.w)-FIND(_xlpm.sep,_xlpm.w)),"~"))</f>
        <v>~heir~</v>
      </c>
      <c r="P3673" s="1" t="str">
        <f>_xlfn.LET(_xlpm.sep,":",_xlpm.w,$G3673,_xlfn.CONCAT("[",LEFT(_xlpm.w,FIND(_xlpm.sep,_xlpm.w)-1),"]"))</f>
        <v>[haɪ]</v>
      </c>
      <c r="Q3673" s="14" cm="1">
        <f t="array" ref="Q3673">SUM(_xlfn._xlws.FILTER($H$2:$H$7117,_xlfn.MAP($O$2:$O$7117,_xlfn.LAMBDA(_xlpm.x,_xlpm.x=$O3673))))</f>
        <v>9.9403578528827041E-5</v>
      </c>
      <c r="R3673" s="14">
        <f>$H3673/Q3673</f>
        <v>1</v>
      </c>
      <c r="S3673" s="14" cm="1">
        <f t="array" ref="S3673">SUM(_xlfn._xlws.FILTER($H$2:$H$7117,_xlfn.MAP($P$2:$P$7117,_xlfn.LAMBDA(_xlpm.x,_xlpm.x=$P3673))))</f>
        <v>2.1868787276341948E-3</v>
      </c>
      <c r="T3673" s="14">
        <f>$H3673/S3673</f>
        <v>4.5454545454545456E-2</v>
      </c>
      <c r="U3673" s="14">
        <f>_xlfn.LET(_xlpm.freq,F3673,_xlpm.size,M3673+1,_xlpm.F,V3673,LOG(1+_xlpm.freq)*LOG(1+_xlpm.size)*_xlpm.F)</f>
        <v>3.228456529954072E-2</v>
      </c>
      <c r="V3673" s="14">
        <f>_xlfn.LET(_xlpm.a,T3673,_xlpm.b,R3673,2*_xlpm.a*_xlpm.b/(_xlpm.a+_xlpm.b))</f>
        <v>8.6956521739130446E-2</v>
      </c>
      <c r="W3673" s="14">
        <f>_xlfn.LET(_xlpm.p,R3673,_xlpm.q,T3673,LOG(_xlpm.p/_xlpm.q))</f>
        <v>1.3424226808222062</v>
      </c>
      <c r="X3673" s="2"/>
    </row>
    <row r="3674" spans="1:24">
      <c r="A3674" s="1" t="str">
        <f>_xlfn.LET(_xlpm.sep," : ",CONCATENATE(O3674,_xlpm.sep,P3674))</f>
        <v>~leir~ : [laɪ]</v>
      </c>
      <c r="B3674" s="1">
        <f>_xlfn.LET(_xlpm.d,$G3674,_xlpm.k,_xlfn.CONCAT(LEFT(TRIM(B$1),1),"*"),COUNTIF(_xlpm.d,_xlpm.k))</f>
        <v>0</v>
      </c>
      <c r="C3674" s="1">
        <f>_xlfn.LET(_xlpm.d,$G3674,_xlpm.k,_xlfn.CONCAT(LEFT(TRIM(C$1),1),"*"),COUNTIF(_xlpm.d,_xlpm.k))</f>
        <v>0</v>
      </c>
      <c r="D3674" s="1">
        <f>_xlfn.LET(_xlpm.d,$G3674,_xlpm.k,_xlfn.CONCAT(LEFT(TRIM(D$1),1),"*"),COUNTIF(_xlpm.d,_xlpm.k))</f>
        <v>0</v>
      </c>
      <c r="E3674" s="1">
        <f>LOG(F3674+1,10)</f>
        <v>0.47712125471966244</v>
      </c>
      <c r="F3674" s="7">
        <v>2</v>
      </c>
      <c r="G3674" s="9" t="s">
        <v>2005</v>
      </c>
      <c r="H3674" s="4">
        <f>F3674/freq.sum.r6e</f>
        <v>9.9403578528827041E-5</v>
      </c>
      <c r="I3674" s="1" t="str">
        <f>_xlfn.LET(_xlpm.sep,":",_xlpm.w,$G3674,LEFT(_xlpm.w,FIND(_xlpm.sep,_xlpm.w)-1))</f>
        <v>laɪ</v>
      </c>
      <c r="J3674" s="1" t="str">
        <f>_xlfn.LET(_xlpm.sep,":",_xlpm.w,$G3674,RIGHT(_xlpm.w,LEN(_xlpm.w)-FIND(_xlpm.sep,_xlpm.w)))</f>
        <v>leir</v>
      </c>
      <c r="K3674" s="10">
        <f>_xlfn.LET(_xlpm.w,I3674,LEN(_xlpm.w))</f>
        <v>3</v>
      </c>
      <c r="L3674" s="10">
        <f>_xlfn.LET(_xlpm.w,J3674,LEN(_xlpm.w))</f>
        <v>4</v>
      </c>
      <c r="M3674" s="10">
        <f>_xlfn.LET(_xlpm.a,K3674,_xlpm.b,L3674,MAX(_xlpm.a,_xlpm.b))</f>
        <v>4</v>
      </c>
      <c r="N3674" s="10">
        <f>_xlfn.LET(_xlpm.d,(K3674,L3674),MAX(_xlpm.d)-MIN(_xlpm.d))</f>
        <v>1</v>
      </c>
      <c r="O3674" s="1" t="str">
        <f>_xlfn.LET(_xlpm.sep,":",_xlpm.w,$G3674,_xlfn.CONCAT("~",RIGHT(_xlpm.w,LEN(_xlpm.w)-FIND(_xlpm.sep,_xlpm.w)),"~"))</f>
        <v>~leir~</v>
      </c>
      <c r="P3674" s="1" t="str">
        <f>_xlfn.LET(_xlpm.sep,":",_xlpm.w,$G3674,_xlfn.CONCAT("[",LEFT(_xlpm.w,FIND(_xlpm.sep,_xlpm.w)-1),"]"))</f>
        <v>[laɪ]</v>
      </c>
      <c r="Q3674" s="14" cm="1">
        <f t="array" ref="Q3674">SUM(_xlfn._xlws.FILTER($H$2:$H$7117,_xlfn.MAP($O$2:$O$7117,_xlfn.LAMBDA(_xlpm.x,_xlpm.x=$O3674))))</f>
        <v>9.9403578528827041E-5</v>
      </c>
      <c r="R3674" s="14">
        <f>$H3674/Q3674</f>
        <v>1</v>
      </c>
      <c r="S3674" s="14" cm="1">
        <f t="array" ref="S3674">SUM(_xlfn._xlws.FILTER($H$2:$H$7117,_xlfn.MAP($P$2:$P$7117,_xlfn.LAMBDA(_xlpm.x,_xlpm.x=$P3674))))</f>
        <v>2.1868787276341948E-3</v>
      </c>
      <c r="T3674" s="14">
        <f>$H3674/S3674</f>
        <v>4.5454545454545456E-2</v>
      </c>
      <c r="U3674" s="14">
        <f>_xlfn.LET(_xlpm.freq,F3674,_xlpm.size,M3674+1,_xlpm.F,V3674,LOG(1+_xlpm.freq)*LOG(1+_xlpm.size)*_xlpm.F)</f>
        <v>3.228456529954072E-2</v>
      </c>
      <c r="V3674" s="14">
        <f>_xlfn.LET(_xlpm.a,T3674,_xlpm.b,R3674,2*_xlpm.a*_xlpm.b/(_xlpm.a+_xlpm.b))</f>
        <v>8.6956521739130446E-2</v>
      </c>
      <c r="W3674" s="14">
        <f>_xlfn.LET(_xlpm.p,R3674,_xlpm.q,T3674,LOG(_xlpm.p/_xlpm.q))</f>
        <v>1.3424226808222062</v>
      </c>
      <c r="X3674" s="2"/>
    </row>
    <row r="3675" spans="1:24">
      <c r="A3675" s="1" t="str">
        <f>_xlfn.LET(_xlpm.sep," : ",CONCATENATE(O3675,_xlpm.sep,P3675))</f>
        <v>~knir~ : [naɪ]</v>
      </c>
      <c r="B3675" s="1">
        <f>_xlfn.LET(_xlpm.d,$G3675,_xlpm.k,_xlfn.CONCAT(LEFT(TRIM(B$1),1),"*"),COUNTIF(_xlpm.d,_xlpm.k))</f>
        <v>0</v>
      </c>
      <c r="C3675" s="1">
        <f>_xlfn.LET(_xlpm.d,$G3675,_xlpm.k,_xlfn.CONCAT(LEFT(TRIM(C$1),1),"*"),COUNTIF(_xlpm.d,_xlpm.k))</f>
        <v>0</v>
      </c>
      <c r="D3675" s="1">
        <f>_xlfn.LET(_xlpm.d,$G3675,_xlpm.k,_xlfn.CONCAT(LEFT(TRIM(D$1),1),"*"),COUNTIF(_xlpm.d,_xlpm.k))</f>
        <v>1</v>
      </c>
      <c r="E3675" s="1">
        <f>LOG(F3675+1,10)</f>
        <v>0.47712125471966244</v>
      </c>
      <c r="F3675" s="7">
        <v>2</v>
      </c>
      <c r="G3675" s="9" t="s">
        <v>2823</v>
      </c>
      <c r="H3675" s="4">
        <f>F3675/freq.sum.r6e</f>
        <v>9.9403578528827041E-5</v>
      </c>
      <c r="I3675" s="1" t="str">
        <f>_xlfn.LET(_xlpm.sep,":",_xlpm.w,$G3675,LEFT(_xlpm.w,FIND(_xlpm.sep,_xlpm.w)-1))</f>
        <v>naɪ</v>
      </c>
      <c r="J3675" s="1" t="str">
        <f>_xlfn.LET(_xlpm.sep,":",_xlpm.w,$G3675,RIGHT(_xlpm.w,LEN(_xlpm.w)-FIND(_xlpm.sep,_xlpm.w)))</f>
        <v>knir</v>
      </c>
      <c r="K3675" s="10">
        <f>_xlfn.LET(_xlpm.w,I3675,LEN(_xlpm.w))</f>
        <v>3</v>
      </c>
      <c r="L3675" s="10">
        <f>_xlfn.LET(_xlpm.w,J3675,LEN(_xlpm.w))</f>
        <v>4</v>
      </c>
      <c r="M3675" s="10">
        <f>_xlfn.LET(_xlpm.a,K3675,_xlpm.b,L3675,MAX(_xlpm.a,_xlpm.b))</f>
        <v>4</v>
      </c>
      <c r="N3675" s="10">
        <f>_xlfn.LET(_xlpm.d,(K3675,L3675),MAX(_xlpm.d)-MIN(_xlpm.d))</f>
        <v>1</v>
      </c>
      <c r="O3675" s="1" t="str">
        <f>_xlfn.LET(_xlpm.sep,":",_xlpm.w,$G3675,_xlfn.CONCAT("~",RIGHT(_xlpm.w,LEN(_xlpm.w)-FIND(_xlpm.sep,_xlpm.w)),"~"))</f>
        <v>~knir~</v>
      </c>
      <c r="P3675" s="1" t="str">
        <f>_xlfn.LET(_xlpm.sep,":",_xlpm.w,$G3675,_xlfn.CONCAT("[",LEFT(_xlpm.w,FIND(_xlpm.sep,_xlpm.w)-1),"]"))</f>
        <v>[naɪ]</v>
      </c>
      <c r="Q3675" s="14" cm="1">
        <f t="array" ref="Q3675">SUM(_xlfn._xlws.FILTER($H$2:$H$7111,_xlfn.MAP($O$2:$O$7111,_xlfn.LAMBDA(_xlpm.x,_xlpm.x=$O3675))))</f>
        <v>9.9403578528827041E-5</v>
      </c>
      <c r="R3675" s="14">
        <f>$H3675/Q3675</f>
        <v>1</v>
      </c>
      <c r="S3675" s="14" cm="1">
        <f t="array" ref="S3675">SUM(_xlfn._xlws.FILTER($H$2:$H$7111,_xlfn.MAP($P$2:$P$7111,_xlfn.LAMBDA(_xlpm.x,_xlpm.x=$P3675))))</f>
        <v>2.1868787276341948E-3</v>
      </c>
      <c r="T3675" s="14">
        <f>$H3675/S3675</f>
        <v>4.5454545454545456E-2</v>
      </c>
      <c r="U3675" s="14">
        <f>_xlfn.LET(_xlpm.freq,F3675,_xlpm.size,M3675+1,_xlpm.F,V3675,LOG(1+_xlpm.freq)*LOG(1+_xlpm.size)*_xlpm.F)</f>
        <v>3.228456529954072E-2</v>
      </c>
      <c r="V3675" s="14">
        <f>_xlfn.LET(_xlpm.a,T3675,_xlpm.b,R3675,2*_xlpm.a*_xlpm.b/(_xlpm.a+_xlpm.b))</f>
        <v>8.6956521739130446E-2</v>
      </c>
      <c r="W3675" s="14">
        <f>_xlfn.LET(_xlpm.p,R3675,_xlpm.q,T3675,LOG(_xlpm.p/_xlpm.q))</f>
        <v>1.3424226808222062</v>
      </c>
      <c r="X3675" s="2"/>
    </row>
    <row r="3676" spans="1:24">
      <c r="A3676" s="1" t="str">
        <f>_xlfn.LET(_xlpm.sep," : ",CONCATENATE(O3676,_xlpm.sep,P3676))</f>
        <v>~tyer~ : [taɪ]</v>
      </c>
      <c r="B3676" s="1">
        <f>_xlfn.LET(_xlpm.d,$G3676,_xlpm.k,_xlfn.CONCAT(LEFT(TRIM(B$1),1),"*"),COUNTIF(_xlpm.d,_xlpm.k))</f>
        <v>0</v>
      </c>
      <c r="C3676" s="1">
        <f>_xlfn.LET(_xlpm.d,$G3676,_xlpm.k,_xlfn.CONCAT(LEFT(TRIM(C$1),1),"*"),COUNTIF(_xlpm.d,_xlpm.k))</f>
        <v>0</v>
      </c>
      <c r="D3676" s="1">
        <f>_xlfn.LET(_xlpm.d,$G3676,_xlpm.k,_xlfn.CONCAT(LEFT(TRIM(D$1),1),"*"),COUNTIF(_xlpm.d,_xlpm.k))</f>
        <v>0</v>
      </c>
      <c r="E3676" s="1">
        <f>LOG(F3676+1,10)</f>
        <v>0.47712125471966244</v>
      </c>
      <c r="F3676" s="7">
        <v>2</v>
      </c>
      <c r="G3676" s="9" t="s">
        <v>4624</v>
      </c>
      <c r="H3676" s="4">
        <f>F3676/freq.sum.r6e</f>
        <v>9.9403578528827041E-5</v>
      </c>
      <c r="I3676" s="1" t="str">
        <f>_xlfn.LET(_xlpm.sep,":",_xlpm.w,$G3676,LEFT(_xlpm.w,FIND(_xlpm.sep,_xlpm.w)-1))</f>
        <v>taɪ</v>
      </c>
      <c r="J3676" s="1" t="str">
        <f>_xlfn.LET(_xlpm.sep,":",_xlpm.w,$G3676,RIGHT(_xlpm.w,LEN(_xlpm.w)-FIND(_xlpm.sep,_xlpm.w)))</f>
        <v>tyer</v>
      </c>
      <c r="K3676" s="10">
        <f>_xlfn.LET(_xlpm.w,I3676,LEN(_xlpm.w))</f>
        <v>3</v>
      </c>
      <c r="L3676" s="10">
        <f>_xlfn.LET(_xlpm.w,J3676,LEN(_xlpm.w))</f>
        <v>4</v>
      </c>
      <c r="M3676" s="10">
        <f>_xlfn.LET(_xlpm.a,K3676,_xlpm.b,L3676,MAX(_xlpm.a,_xlpm.b))</f>
        <v>4</v>
      </c>
      <c r="N3676" s="10">
        <f>_xlfn.LET(_xlpm.d,(K3676,L3676),MAX(_xlpm.d)-MIN(_xlpm.d))</f>
        <v>1</v>
      </c>
      <c r="O3676" s="1" t="str">
        <f>_xlfn.LET(_xlpm.sep,":",_xlpm.w,$G3676,_xlfn.CONCAT("~",RIGHT(_xlpm.w,LEN(_xlpm.w)-FIND(_xlpm.sep,_xlpm.w)),"~"))</f>
        <v>~tyer~</v>
      </c>
      <c r="P3676" s="1" t="str">
        <f>_xlfn.LET(_xlpm.sep,":",_xlpm.w,$G3676,_xlfn.CONCAT("[",LEFT(_xlpm.w,FIND(_xlpm.sep,_xlpm.w)-1),"]"))</f>
        <v>[taɪ]</v>
      </c>
      <c r="Q3676" s="14" cm="1">
        <f t="array" ref="Q3676">SUM(_xlfn._xlws.FILTER($H$2:$H$7117,_xlfn.MAP($O$2:$O$7117,_xlfn.LAMBDA(_xlpm.x,_xlpm.x=$O3676))))</f>
        <v>9.9403578528827041E-5</v>
      </c>
      <c r="R3676" s="14">
        <f>$H3676/Q3676</f>
        <v>1</v>
      </c>
      <c r="S3676" s="14" cm="1">
        <f t="array" ref="S3676">SUM(_xlfn._xlws.FILTER($H$2:$H$7117,_xlfn.MAP($P$2:$P$7117,_xlfn.LAMBDA(_xlpm.x,_xlpm.x=$P3676))))</f>
        <v>2.1868787276341948E-3</v>
      </c>
      <c r="T3676" s="14">
        <f>$H3676/S3676</f>
        <v>4.5454545454545456E-2</v>
      </c>
      <c r="U3676" s="14">
        <f>_xlfn.LET(_xlpm.freq,F3676,_xlpm.size,M3676+1,_xlpm.F,V3676,LOG(1+_xlpm.freq)*LOG(1+_xlpm.size)*_xlpm.F)</f>
        <v>3.228456529954072E-2</v>
      </c>
      <c r="V3676" s="14">
        <f>_xlfn.LET(_xlpm.a,T3676,_xlpm.b,R3676,2*_xlpm.a*_xlpm.b/(_xlpm.a+_xlpm.b))</f>
        <v>8.6956521739130446E-2</v>
      </c>
      <c r="W3676" s="14">
        <f>_xlfn.LET(_xlpm.p,R3676,_xlpm.q,T3676,LOG(_xlpm.p/_xlpm.q))</f>
        <v>1.3424226808222062</v>
      </c>
      <c r="X3676" s="2"/>
    </row>
    <row r="3677" spans="1:24">
      <c r="A3677" s="1" t="str">
        <f>_xlfn.LET(_xlpm.sep," : ",CONCATENATE(O3677,_xlpm.sep,P3677))</f>
        <v>~plye~ : [plaɪ]</v>
      </c>
      <c r="B3677" s="1">
        <f>_xlfn.LET(_xlpm.d,$G3677,_xlpm.k,_xlfn.CONCAT(LEFT(TRIM(B$1),1),"*"),COUNTIF(_xlpm.d,_xlpm.k))</f>
        <v>0</v>
      </c>
      <c r="C3677" s="1">
        <f>_xlfn.LET(_xlpm.d,$G3677,_xlpm.k,_xlfn.CONCAT(LEFT(TRIM(C$1),1),"*"),COUNTIF(_xlpm.d,_xlpm.k))</f>
        <v>0</v>
      </c>
      <c r="D3677" s="1">
        <f>_xlfn.LET(_xlpm.d,$G3677,_xlpm.k,_xlfn.CONCAT(LEFT(TRIM(D$1),1),"*"),COUNTIF(_xlpm.d,_xlpm.k))</f>
        <v>0</v>
      </c>
      <c r="E3677" s="1">
        <f>LOG(F3677+1,10)</f>
        <v>0.30102999566398114</v>
      </c>
      <c r="F3677" s="7">
        <v>1</v>
      </c>
      <c r="G3677" s="9" t="s">
        <v>3593</v>
      </c>
      <c r="H3677" s="4">
        <f>F3677/freq.sum.r6e</f>
        <v>4.9701789264413521E-5</v>
      </c>
      <c r="I3677" s="1" t="str">
        <f>_xlfn.LET(_xlpm.sep,":",_xlpm.w,$G3677,LEFT(_xlpm.w,FIND(_xlpm.sep,_xlpm.w)-1))</f>
        <v>plaɪ</v>
      </c>
      <c r="J3677" s="1" t="str">
        <f>_xlfn.LET(_xlpm.sep,":",_xlpm.w,$G3677,RIGHT(_xlpm.w,LEN(_xlpm.w)-FIND(_xlpm.sep,_xlpm.w)))</f>
        <v>plye</v>
      </c>
      <c r="K3677" s="10">
        <f>_xlfn.LET(_xlpm.w,I3677,LEN(_xlpm.w))</f>
        <v>4</v>
      </c>
      <c r="L3677" s="10">
        <f>_xlfn.LET(_xlpm.w,J3677,LEN(_xlpm.w))</f>
        <v>4</v>
      </c>
      <c r="M3677" s="10">
        <f>_xlfn.LET(_xlpm.a,K3677,_xlpm.b,L3677,MAX(_xlpm.a,_xlpm.b))</f>
        <v>4</v>
      </c>
      <c r="N3677" s="10">
        <f>_xlfn.LET(_xlpm.d,(K3677,L3677),MAX(_xlpm.d)-MIN(_xlpm.d))</f>
        <v>0</v>
      </c>
      <c r="O3677" s="1" t="str">
        <f>_xlfn.LET(_xlpm.sep,":",_xlpm.w,$G3677,_xlfn.CONCAT("~",RIGHT(_xlpm.w,LEN(_xlpm.w)-FIND(_xlpm.sep,_xlpm.w)),"~"))</f>
        <v>~plye~</v>
      </c>
      <c r="P3677" s="1" t="str">
        <f>_xlfn.LET(_xlpm.sep,":",_xlpm.w,$G3677,_xlfn.CONCAT("[",LEFT(_xlpm.w,FIND(_xlpm.sep,_xlpm.w)-1),"]"))</f>
        <v>[plaɪ]</v>
      </c>
      <c r="Q3677" s="14" cm="1">
        <f t="array" ref="Q3677">SUM(_xlfn._xlws.FILTER($H$2:$H$7111,_xlfn.MAP($O$2:$O$7111,_xlfn.LAMBDA(_xlpm.x,_xlpm.x=$O3677))))</f>
        <v>4.9701789264413521E-5</v>
      </c>
      <c r="R3677" s="14">
        <f>$H3677/Q3677</f>
        <v>1</v>
      </c>
      <c r="S3677" s="14" cm="1">
        <f t="array" ref="S3677">SUM(_xlfn._xlws.FILTER($H$2:$H$7111,_xlfn.MAP($P$2:$P$7111,_xlfn.LAMBDA(_xlpm.x,_xlpm.x=$P3677))))</f>
        <v>1.0934393638170974E-3</v>
      </c>
      <c r="T3677" s="14">
        <f>$H3677/S3677</f>
        <v>4.5454545454545456E-2</v>
      </c>
      <c r="U3677" s="14">
        <f>_xlfn.LET(_xlpm.freq,F3677,_xlpm.size,M3677+1,_xlpm.F,V3677,LOG(1+_xlpm.freq)*LOG(1+_xlpm.size)*_xlpm.F)</f>
        <v>2.0369292828600855E-2</v>
      </c>
      <c r="V3677" s="14">
        <f>_xlfn.LET(_xlpm.a,T3677,_xlpm.b,R3677,2*_xlpm.a*_xlpm.b/(_xlpm.a+_xlpm.b))</f>
        <v>8.6956521739130446E-2</v>
      </c>
      <c r="W3677" s="14">
        <f>_xlfn.LET(_xlpm.p,R3677,_xlpm.q,T3677,LOG(_xlpm.p/_xlpm.q))</f>
        <v>1.3424226808222062</v>
      </c>
      <c r="X3677" s="2"/>
    </row>
    <row r="3678" spans="1:24">
      <c r="A3678" s="1" t="str">
        <f>_xlfn.LET(_xlpm.sep," : ",CONCATENATE(O3678,_xlpm.sep,P3678))</f>
        <v>~doow~ : [du]</v>
      </c>
      <c r="B3678" s="1">
        <f>_xlfn.LET(_xlpm.d,$G3678,_xlpm.k,_xlfn.CONCAT(LEFT(TRIM(B$1),1),"*"),COUNTIF(_xlpm.d,_xlpm.k))</f>
        <v>0</v>
      </c>
      <c r="C3678" s="1">
        <f>_xlfn.LET(_xlpm.d,$G3678,_xlpm.k,_xlfn.CONCAT(LEFT(TRIM(C$1),1),"*"),COUNTIF(_xlpm.d,_xlpm.k))</f>
        <v>0</v>
      </c>
      <c r="D3678" s="1">
        <f>_xlfn.LET(_xlpm.d,$G3678,_xlpm.k,_xlfn.CONCAT(LEFT(TRIM(D$1),1),"*"),COUNTIF(_xlpm.d,_xlpm.k))</f>
        <v>0</v>
      </c>
      <c r="E3678" s="1">
        <f>LOG(F3678+1,10)</f>
        <v>0.30102999566398114</v>
      </c>
      <c r="F3678" s="7">
        <v>1</v>
      </c>
      <c r="G3678" s="9" t="s">
        <v>499</v>
      </c>
      <c r="H3678" s="4">
        <f>F3678/freq.sum.r6e</f>
        <v>4.9701789264413521E-5</v>
      </c>
      <c r="I3678" s="1" t="str">
        <f>_xlfn.LET(_xlpm.sep,":",_xlpm.w,$G3678,LEFT(_xlpm.w,FIND(_xlpm.sep,_xlpm.w)-1))</f>
        <v>du</v>
      </c>
      <c r="J3678" s="1" t="str">
        <f>_xlfn.LET(_xlpm.sep,":",_xlpm.w,$G3678,RIGHT(_xlpm.w,LEN(_xlpm.w)-FIND(_xlpm.sep,_xlpm.w)))</f>
        <v>doow</v>
      </c>
      <c r="K3678" s="10">
        <f>_xlfn.LET(_xlpm.w,I3678,LEN(_xlpm.w))</f>
        <v>2</v>
      </c>
      <c r="L3678" s="10">
        <f>_xlfn.LET(_xlpm.w,J3678,LEN(_xlpm.w))</f>
        <v>4</v>
      </c>
      <c r="M3678" s="10">
        <f>_xlfn.LET(_xlpm.a,K3678,_xlpm.b,L3678,MAX(_xlpm.a,_xlpm.b))</f>
        <v>4</v>
      </c>
      <c r="N3678" s="10">
        <f>_xlfn.LET(_xlpm.d,(K3678,L3678),MAX(_xlpm.d)-MIN(_xlpm.d))</f>
        <v>2</v>
      </c>
      <c r="O3678" s="1" t="str">
        <f>_xlfn.LET(_xlpm.sep,":",_xlpm.w,$G3678,_xlfn.CONCAT("~",RIGHT(_xlpm.w,LEN(_xlpm.w)-FIND(_xlpm.sep,_xlpm.w)),"~"))</f>
        <v>~doow~</v>
      </c>
      <c r="P3678" s="1" t="str">
        <f>_xlfn.LET(_xlpm.sep,":",_xlpm.w,$G3678,_xlfn.CONCAT("[",LEFT(_xlpm.w,FIND(_xlpm.sep,_xlpm.w)-1),"]"))</f>
        <v>[du]</v>
      </c>
      <c r="Q3678" s="14" cm="1">
        <f t="array" ref="Q3678">SUM(_xlfn._xlws.FILTER($H$2:$H$7117,_xlfn.MAP($O$2:$O$7117,_xlfn.LAMBDA(_xlpm.x,_xlpm.x=$O3678))))</f>
        <v>9.9403578528827041E-5</v>
      </c>
      <c r="R3678" s="14">
        <f>$H3678/Q3678</f>
        <v>0.5</v>
      </c>
      <c r="S3678" s="14" cm="1">
        <f t="array" ref="S3678">SUM(_xlfn._xlws.FILTER($H$2:$H$7117,_xlfn.MAP($P$2:$P$7117,_xlfn.LAMBDA(_xlpm.x,_xlpm.x=$P3678))))</f>
        <v>2.2365805168986083E-3</v>
      </c>
      <c r="T3678" s="14">
        <f>$H3678/S3678</f>
        <v>2.2222222222222223E-2</v>
      </c>
      <c r="U3678" s="14">
        <f>_xlfn.LET(_xlpm.freq,F3678,_xlpm.size,M3678+1,_xlpm.F,V3678,LOG(1+_xlpm.freq)*LOG(1+_xlpm.size)*_xlpm.F)</f>
        <v>9.967951809740843E-3</v>
      </c>
      <c r="V3678" s="14">
        <f>_xlfn.LET(_xlpm.a,T3678,_xlpm.b,R3678,2*_xlpm.a*_xlpm.b/(_xlpm.a+_xlpm.b))</f>
        <v>4.2553191489361701E-2</v>
      </c>
      <c r="W3678" s="14">
        <f>_xlfn.LET(_xlpm.p,R3678,_xlpm.q,T3678,LOG(_xlpm.p/_xlpm.q))</f>
        <v>1.3521825181113625</v>
      </c>
      <c r="X3678" s="2"/>
    </row>
    <row r="3679" spans="1:24">
      <c r="A3679" s="1" t="str">
        <f>_xlfn.LET(_xlpm.sep," : ",CONCATENATE(O3679,_xlpm.sep,P3679))</f>
        <v>~douw~ : [du]</v>
      </c>
      <c r="B3679" s="1">
        <f>_xlfn.LET(_xlpm.d,$G3679,_xlpm.k,_xlfn.CONCAT(LEFT(TRIM(B$1),1),"*"),COUNTIF(_xlpm.d,_xlpm.k))</f>
        <v>0</v>
      </c>
      <c r="C3679" s="1">
        <f>_xlfn.LET(_xlpm.d,$G3679,_xlpm.k,_xlfn.CONCAT(LEFT(TRIM(C$1),1),"*"),COUNTIF(_xlpm.d,_xlpm.k))</f>
        <v>0</v>
      </c>
      <c r="D3679" s="1">
        <f>_xlfn.LET(_xlpm.d,$G3679,_xlpm.k,_xlfn.CONCAT(LEFT(TRIM(D$1),1),"*"),COUNTIF(_xlpm.d,_xlpm.k))</f>
        <v>0</v>
      </c>
      <c r="E3679" s="1">
        <f>LOG(F3679+1,10)</f>
        <v>0.30102999566398114</v>
      </c>
      <c r="F3679" s="7">
        <v>1</v>
      </c>
      <c r="G3679" s="9" t="s">
        <v>502</v>
      </c>
      <c r="H3679" s="4">
        <f>F3679/freq.sum.r6e</f>
        <v>4.9701789264413521E-5</v>
      </c>
      <c r="I3679" s="4" t="str">
        <f>_xlfn.LET(_xlpm.sep,":",_xlpm.w,$G3679,LEFT(_xlpm.w,FIND(_xlpm.sep,_xlpm.w)-1))</f>
        <v>du</v>
      </c>
      <c r="J3679" s="4" t="str">
        <f>_xlfn.LET(_xlpm.sep,":",_xlpm.w,$G3679,RIGHT(_xlpm.w,LEN(_xlpm.w)-FIND(_xlpm.sep,_xlpm.w)))</f>
        <v>douw</v>
      </c>
      <c r="K3679" s="10">
        <f>_xlfn.LET(_xlpm.w,I3679,LEN(_xlpm.w))</f>
        <v>2</v>
      </c>
      <c r="L3679" s="10">
        <f>_xlfn.LET(_xlpm.w,J3679,LEN(_xlpm.w))</f>
        <v>4</v>
      </c>
      <c r="M3679" s="10">
        <f>_xlfn.LET(_xlpm.a,K3679,_xlpm.b,L3679,MAX(_xlpm.a,_xlpm.b))</f>
        <v>4</v>
      </c>
      <c r="N3679" s="10">
        <f>_xlfn.LET(_xlpm.d,(K3679,L3679),MAX(_xlpm.d)-MIN(_xlpm.d))</f>
        <v>2</v>
      </c>
      <c r="O3679" s="1" t="str">
        <f>_xlfn.LET(_xlpm.sep,":",_xlpm.w,$G3679,_xlfn.CONCAT("~",RIGHT(_xlpm.w,LEN(_xlpm.w)-FIND(_xlpm.sep,_xlpm.w)),"~"))</f>
        <v>~douw~</v>
      </c>
      <c r="P3679" s="1" t="str">
        <f>_xlfn.LET(_xlpm.sep,":",_xlpm.w,$G3679,_xlfn.CONCAT("[",LEFT(_xlpm.w,FIND(_xlpm.sep,_xlpm.w)-1),"]"))</f>
        <v>[du]</v>
      </c>
      <c r="Q3679" s="14" cm="1">
        <f t="array" ref="Q3679">SUM(_xlfn._xlws.FILTER($H$2:$H$7109,_xlfn.MAP($O$2:$O$7109,_xlfn.LAMBDA(_xlpm.x,_xlpm.x=$O3679))))</f>
        <v>9.9403578528827041E-5</v>
      </c>
      <c r="R3679" s="14">
        <f>$H3679/Q3679</f>
        <v>0.5</v>
      </c>
      <c r="S3679" s="14" cm="1">
        <f t="array" ref="S3679">SUM(_xlfn._xlws.FILTER($H$2:$H$7109,_xlfn.MAP($P$2:$P$7109,_xlfn.LAMBDA(_xlpm.x,_xlpm.x=$P3679))))</f>
        <v>2.2365805168986083E-3</v>
      </c>
      <c r="T3679" s="14">
        <f>$H3679/S3679</f>
        <v>2.2222222222222223E-2</v>
      </c>
      <c r="U3679" s="14">
        <f>_xlfn.LET(_xlpm.freq,F3679,_xlpm.size,M3679+1,_xlpm.F,V3679,LOG(1+_xlpm.freq)*LOG(1+_xlpm.size)*_xlpm.F)</f>
        <v>9.967951809740843E-3</v>
      </c>
      <c r="V3679" s="14">
        <f>_xlfn.LET(_xlpm.a,T3679,_xlpm.b,R3679,2*_xlpm.a*_xlpm.b/(_xlpm.a+_xlpm.b))</f>
        <v>4.2553191489361701E-2</v>
      </c>
      <c r="W3679" s="14">
        <f>_xlfn.LET(_xlpm.p,R3679,_xlpm.q,T3679,LOG(_xlpm.p/_xlpm.q))</f>
        <v>1.3521825181113625</v>
      </c>
      <c r="X3679" s="2"/>
    </row>
    <row r="3680" spans="1:24">
      <c r="A3680" s="1" t="str">
        <f>_xlfn.LET(_xlpm.sep," : ",CONCATENATE(O3680,_xlpm.sep,P3680))</f>
        <v>~gere~ : [dʒə]</v>
      </c>
      <c r="B3680" s="1">
        <f>_xlfn.LET(_xlpm.d,$G3680,_xlpm.k,_xlfn.CONCAT(LEFT(TRIM(B$1),1),"*"),COUNTIF(_xlpm.d,_xlpm.k))</f>
        <v>0</v>
      </c>
      <c r="C3680" s="1">
        <f>_xlfn.LET(_xlpm.d,$G3680,_xlpm.k,_xlfn.CONCAT(LEFT(TRIM(C$1),1),"*"),COUNTIF(_xlpm.d,_xlpm.k))</f>
        <v>0</v>
      </c>
      <c r="D3680" s="1">
        <f>_xlfn.LET(_xlpm.d,$G3680,_xlpm.k,_xlfn.CONCAT(LEFT(TRIM(D$1),1),"*"),COUNTIF(_xlpm.d,_xlpm.k))</f>
        <v>0</v>
      </c>
      <c r="E3680" s="1">
        <f>LOG(F3680+1,10)</f>
        <v>0.30102999566398114</v>
      </c>
      <c r="F3680" s="7">
        <v>1</v>
      </c>
      <c r="G3680" s="9" t="s">
        <v>779</v>
      </c>
      <c r="H3680" s="4">
        <f>F3680/freq.sum.r6e</f>
        <v>4.9701789264413521E-5</v>
      </c>
      <c r="I3680" s="1" t="str">
        <f>_xlfn.LET(_xlpm.sep,":",_xlpm.w,$G3680,LEFT(_xlpm.w,FIND(_xlpm.sep,_xlpm.w)-1))</f>
        <v>dʒə</v>
      </c>
      <c r="J3680" s="1" t="str">
        <f>_xlfn.LET(_xlpm.sep,":",_xlpm.w,$G3680,RIGHT(_xlpm.w,LEN(_xlpm.w)-FIND(_xlpm.sep,_xlpm.w)))</f>
        <v>gere</v>
      </c>
      <c r="K3680" s="10">
        <f>_xlfn.LET(_xlpm.w,I3680,LEN(_xlpm.w))</f>
        <v>3</v>
      </c>
      <c r="L3680" s="10">
        <f>_xlfn.LET(_xlpm.w,J3680,LEN(_xlpm.w))</f>
        <v>4</v>
      </c>
      <c r="M3680" s="10">
        <f>_xlfn.LET(_xlpm.a,K3680,_xlpm.b,L3680,MAX(_xlpm.a,_xlpm.b))</f>
        <v>4</v>
      </c>
      <c r="N3680" s="10">
        <f>_xlfn.LET(_xlpm.d,(K3680,L3680),MAX(_xlpm.d)-MIN(_xlpm.d))</f>
        <v>1</v>
      </c>
      <c r="O3680" s="1" t="str">
        <f>_xlfn.LET(_xlpm.sep,":",_xlpm.w,$G3680,_xlfn.CONCAT("~",RIGHT(_xlpm.w,LEN(_xlpm.w)-FIND(_xlpm.sep,_xlpm.w)),"~"))</f>
        <v>~gere~</v>
      </c>
      <c r="P3680" s="1" t="str">
        <f>_xlfn.LET(_xlpm.sep,":",_xlpm.w,$G3680,_xlfn.CONCAT("[",LEFT(_xlpm.w,FIND(_xlpm.sep,_xlpm.w)-1),"]"))</f>
        <v>[dʒə]</v>
      </c>
      <c r="Q3680" s="14" cm="1">
        <f t="array" ref="Q3680">SUM(_xlfn._xlws.FILTER($H$2:$H$7117,_xlfn.MAP($O$2:$O$7117,_xlfn.LAMBDA(_xlpm.x,_xlpm.x=$O3680))))</f>
        <v>9.9403578528827041E-5</v>
      </c>
      <c r="R3680" s="14">
        <f>$H3680/Q3680</f>
        <v>0.5</v>
      </c>
      <c r="S3680" s="14" cm="1">
        <f t="array" ref="S3680">SUM(_xlfn._xlws.FILTER($H$2:$H$7117,_xlfn.MAP($P$2:$P$7117,_xlfn.LAMBDA(_xlpm.x,_xlpm.x=$P3680))))</f>
        <v>2.2365805168986078E-3</v>
      </c>
      <c r="T3680" s="14">
        <f>$H3680/S3680</f>
        <v>2.2222222222222227E-2</v>
      </c>
      <c r="U3680" s="14">
        <f>_xlfn.LET(_xlpm.freq,F3680,_xlpm.size,M3680+1,_xlpm.F,V3680,LOG(1+_xlpm.freq)*LOG(1+_xlpm.size)*_xlpm.F)</f>
        <v>9.9679518097408448E-3</v>
      </c>
      <c r="V3680" s="14">
        <f>_xlfn.LET(_xlpm.a,T3680,_xlpm.b,R3680,2*_xlpm.a*_xlpm.b/(_xlpm.a+_xlpm.b))</f>
        <v>4.2553191489361708E-2</v>
      </c>
      <c r="W3680" s="14">
        <f>_xlfn.LET(_xlpm.p,R3680,_xlpm.q,T3680,LOG(_xlpm.p/_xlpm.q))</f>
        <v>1.3521825181113625</v>
      </c>
      <c r="X3680" s="2"/>
    </row>
    <row r="3681" spans="1:24">
      <c r="A3681" s="1" t="str">
        <f>_xlfn.LET(_xlpm.sep," : ",CONCATENATE(O3681,_xlpm.sep,P3681))</f>
        <v>~geou~ : [dʒə]</v>
      </c>
      <c r="B3681" s="1">
        <f>_xlfn.LET(_xlpm.d,$G3681,_xlpm.k,_xlfn.CONCAT(LEFT(TRIM(B$1),1),"*"),COUNTIF(_xlpm.d,_xlpm.k))</f>
        <v>0</v>
      </c>
      <c r="C3681" s="1">
        <f>_xlfn.LET(_xlpm.d,$G3681,_xlpm.k,_xlfn.CONCAT(LEFT(TRIM(C$1),1),"*"),COUNTIF(_xlpm.d,_xlpm.k))</f>
        <v>0</v>
      </c>
      <c r="D3681" s="1">
        <f>_xlfn.LET(_xlpm.d,$G3681,_xlpm.k,_xlfn.CONCAT(LEFT(TRIM(D$1),1),"*"),COUNTIF(_xlpm.d,_xlpm.k))</f>
        <v>0</v>
      </c>
      <c r="E3681" s="1">
        <f>LOG(F3681+1,10)</f>
        <v>0.47712125471966244</v>
      </c>
      <c r="F3681" s="7">
        <v>2</v>
      </c>
      <c r="G3681" s="9" t="s">
        <v>770</v>
      </c>
      <c r="H3681" s="4">
        <f>F3681/freq.sum.r6e</f>
        <v>9.9403578528827041E-5</v>
      </c>
      <c r="I3681" s="1" t="str">
        <f>_xlfn.LET(_xlpm.sep,":",_xlpm.w,$G3681,LEFT(_xlpm.w,FIND(_xlpm.sep,_xlpm.w)-1))</f>
        <v>dʒə</v>
      </c>
      <c r="J3681" s="1" t="str">
        <f>_xlfn.LET(_xlpm.sep,":",_xlpm.w,$G3681,RIGHT(_xlpm.w,LEN(_xlpm.w)-FIND(_xlpm.sep,_xlpm.w)))</f>
        <v>geou</v>
      </c>
      <c r="K3681" s="10">
        <f>_xlfn.LET(_xlpm.w,I3681,LEN(_xlpm.w))</f>
        <v>3</v>
      </c>
      <c r="L3681" s="10">
        <f>_xlfn.LET(_xlpm.w,J3681,LEN(_xlpm.w))</f>
        <v>4</v>
      </c>
      <c r="M3681" s="10">
        <f>_xlfn.LET(_xlpm.a,K3681,_xlpm.b,L3681,MAX(_xlpm.a,_xlpm.b))</f>
        <v>4</v>
      </c>
      <c r="N3681" s="10">
        <f>_xlfn.LET(_xlpm.d,(K3681,L3681),MAX(_xlpm.d)-MIN(_xlpm.d))</f>
        <v>1</v>
      </c>
      <c r="O3681" s="1" t="str">
        <f>_xlfn.LET(_xlpm.sep,":",_xlpm.w,$G3681,_xlfn.CONCAT("~",RIGHT(_xlpm.w,LEN(_xlpm.w)-FIND(_xlpm.sep,_xlpm.w)),"~"))</f>
        <v>~geou~</v>
      </c>
      <c r="P3681" s="1" t="str">
        <f>_xlfn.LET(_xlpm.sep,":",_xlpm.w,$G3681,_xlfn.CONCAT("[",LEFT(_xlpm.w,FIND(_xlpm.sep,_xlpm.w)-1),"]"))</f>
        <v>[dʒə]</v>
      </c>
      <c r="Q3681" s="14" cm="1">
        <f t="array" ref="Q3681">SUM(_xlfn._xlws.FILTER($H$2:$H$7117,_xlfn.MAP($O$2:$O$7117,_xlfn.LAMBDA(_xlpm.x,_xlpm.x=$O3681))))</f>
        <v>9.9403578528827041E-5</v>
      </c>
      <c r="R3681" s="14">
        <f>$H3681/Q3681</f>
        <v>1</v>
      </c>
      <c r="S3681" s="14" cm="1">
        <f t="array" ref="S3681">SUM(_xlfn._xlws.FILTER($H$2:$H$7117,_xlfn.MAP($P$2:$P$7117,_xlfn.LAMBDA(_xlpm.x,_xlpm.x=$P3681))))</f>
        <v>2.2365805168986078E-3</v>
      </c>
      <c r="T3681" s="14">
        <f>$H3681/S3681</f>
        <v>4.4444444444444453E-2</v>
      </c>
      <c r="U3681" s="14">
        <f>_xlfn.LET(_xlpm.freq,F3681,_xlpm.size,M3681+1,_xlpm.F,V3681,LOG(1+_xlpm.freq)*LOG(1+_xlpm.size)*_xlpm.F)</f>
        <v>3.1597659654869645E-2</v>
      </c>
      <c r="V3681" s="14">
        <f>_xlfn.LET(_xlpm.a,T3681,_xlpm.b,R3681,2*_xlpm.a*_xlpm.b/(_xlpm.a+_xlpm.b))</f>
        <v>8.5106382978723416E-2</v>
      </c>
      <c r="W3681" s="14">
        <f>_xlfn.LET(_xlpm.p,R3681,_xlpm.q,T3681,LOG(_xlpm.p/_xlpm.q))</f>
        <v>1.3521825181113625</v>
      </c>
      <c r="X3681" s="2"/>
    </row>
    <row r="3682" spans="1:24">
      <c r="A3682" s="1" t="str">
        <f>_xlfn.LET(_xlpm.sep," : ",CONCATENATE(O3682,_xlpm.sep,P3682))</f>
        <v>~giou~ : [dʒə]</v>
      </c>
      <c r="B3682" s="1">
        <f>_xlfn.LET(_xlpm.d,$G3682,_xlpm.k,_xlfn.CONCAT(LEFT(TRIM(B$1),1),"*"),COUNTIF(_xlpm.d,_xlpm.k))</f>
        <v>0</v>
      </c>
      <c r="C3682" s="1">
        <f>_xlfn.LET(_xlpm.d,$G3682,_xlpm.k,_xlfn.CONCAT(LEFT(TRIM(C$1),1),"*"),COUNTIF(_xlpm.d,_xlpm.k))</f>
        <v>0</v>
      </c>
      <c r="D3682" s="1">
        <f>_xlfn.LET(_xlpm.d,$G3682,_xlpm.k,_xlfn.CONCAT(LEFT(TRIM(D$1),1),"*"),COUNTIF(_xlpm.d,_xlpm.k))</f>
        <v>0</v>
      </c>
      <c r="E3682" s="1">
        <f>LOG(F3682+1,10)</f>
        <v>0.47712125471966244</v>
      </c>
      <c r="F3682" s="7">
        <v>2</v>
      </c>
      <c r="G3682" s="9" t="s">
        <v>801</v>
      </c>
      <c r="H3682" s="4">
        <f>F3682/freq.sum.r6e</f>
        <v>9.9403578528827041E-5</v>
      </c>
      <c r="I3682" s="1" t="str">
        <f>_xlfn.LET(_xlpm.sep,":",_xlpm.w,$G3682,LEFT(_xlpm.w,FIND(_xlpm.sep,_xlpm.w)-1))</f>
        <v>dʒə</v>
      </c>
      <c r="J3682" s="1" t="str">
        <f>_xlfn.LET(_xlpm.sep,":",_xlpm.w,$G3682,RIGHT(_xlpm.w,LEN(_xlpm.w)-FIND(_xlpm.sep,_xlpm.w)))</f>
        <v>giou</v>
      </c>
      <c r="K3682" s="10">
        <f>_xlfn.LET(_xlpm.w,I3682,LEN(_xlpm.w))</f>
        <v>3</v>
      </c>
      <c r="L3682" s="10">
        <f>_xlfn.LET(_xlpm.w,J3682,LEN(_xlpm.w))</f>
        <v>4</v>
      </c>
      <c r="M3682" s="10">
        <f>_xlfn.LET(_xlpm.a,K3682,_xlpm.b,L3682,MAX(_xlpm.a,_xlpm.b))</f>
        <v>4</v>
      </c>
      <c r="N3682" s="10">
        <f>_xlfn.LET(_xlpm.d,(K3682,L3682),MAX(_xlpm.d)-MIN(_xlpm.d))</f>
        <v>1</v>
      </c>
      <c r="O3682" s="1" t="str">
        <f>_xlfn.LET(_xlpm.sep,":",_xlpm.w,$G3682,_xlfn.CONCAT("~",RIGHT(_xlpm.w,LEN(_xlpm.w)-FIND(_xlpm.sep,_xlpm.w)),"~"))</f>
        <v>~giou~</v>
      </c>
      <c r="P3682" s="1" t="str">
        <f>_xlfn.LET(_xlpm.sep,":",_xlpm.w,$G3682,_xlfn.CONCAT("[",LEFT(_xlpm.w,FIND(_xlpm.sep,_xlpm.w)-1),"]"))</f>
        <v>[dʒə]</v>
      </c>
      <c r="Q3682" s="14" cm="1">
        <f t="array" ref="Q3682">SUM(_xlfn._xlws.FILTER($H$2:$H$7111,_xlfn.MAP($O$2:$O$7111,_xlfn.LAMBDA(_xlpm.x,_xlpm.x=$O3682))))</f>
        <v>9.9403578528827041E-5</v>
      </c>
      <c r="R3682" s="14">
        <f>$H3682/Q3682</f>
        <v>1</v>
      </c>
      <c r="S3682" s="14" cm="1">
        <f t="array" ref="S3682">SUM(_xlfn._xlws.FILTER($H$2:$H$7111,_xlfn.MAP($P$2:$P$7111,_xlfn.LAMBDA(_xlpm.x,_xlpm.x=$P3682))))</f>
        <v>2.2365805168986078E-3</v>
      </c>
      <c r="T3682" s="14">
        <f>$H3682/S3682</f>
        <v>4.4444444444444453E-2</v>
      </c>
      <c r="U3682" s="14">
        <f>_xlfn.LET(_xlpm.freq,F3682,_xlpm.size,M3682+1,_xlpm.F,V3682,LOG(1+_xlpm.freq)*LOG(1+_xlpm.size)*_xlpm.F)</f>
        <v>3.1597659654869645E-2</v>
      </c>
      <c r="V3682" s="14">
        <f>_xlfn.LET(_xlpm.a,T3682,_xlpm.b,R3682,2*_xlpm.a*_xlpm.b/(_xlpm.a+_xlpm.b))</f>
        <v>8.5106382978723416E-2</v>
      </c>
      <c r="W3682" s="14">
        <f>_xlfn.LET(_xlpm.p,R3682,_xlpm.q,T3682,LOG(_xlpm.p/_xlpm.q))</f>
        <v>1.3521825181113625</v>
      </c>
      <c r="X3682" s="2"/>
    </row>
    <row r="3683" spans="1:24">
      <c r="A3683" s="1" t="str">
        <f>_xlfn.LET(_xlpm.sep," : ",CONCATENATE(O3683,_xlpm.sep,P3683))</f>
        <v>~wogh~ : [wɪ]</v>
      </c>
      <c r="B3683" s="1">
        <f>_xlfn.LET(_xlpm.d,$G3683,_xlpm.k,_xlfn.CONCAT(LEFT(TRIM(B$1),1),"*"),COUNTIF(_xlpm.d,_xlpm.k))</f>
        <v>0</v>
      </c>
      <c r="C3683" s="1">
        <f>_xlfn.LET(_xlpm.d,$G3683,_xlpm.k,_xlfn.CONCAT(LEFT(TRIM(C$1),1),"*"),COUNTIF(_xlpm.d,_xlpm.k))</f>
        <v>0</v>
      </c>
      <c r="D3683" s="1">
        <f>_xlfn.LET(_xlpm.d,$G3683,_xlpm.k,_xlfn.CONCAT(LEFT(TRIM(D$1),1),"*"),COUNTIF(_xlpm.d,_xlpm.k))</f>
        <v>0</v>
      </c>
      <c r="E3683" s="1">
        <f>LOG(F3683+1,10)</f>
        <v>0.47712125471966244</v>
      </c>
      <c r="F3683" s="7">
        <v>2</v>
      </c>
      <c r="G3683" s="9" t="s">
        <v>5329</v>
      </c>
      <c r="H3683" s="4">
        <f>F3683/freq.sum.r6e</f>
        <v>9.9403578528827041E-5</v>
      </c>
      <c r="I3683" s="1" t="str">
        <f>_xlfn.LET(_xlpm.sep,":",_xlpm.w,$G3683,LEFT(_xlpm.w,FIND(_xlpm.sep,_xlpm.w)-1))</f>
        <v>wɪ</v>
      </c>
      <c r="J3683" s="1" t="str">
        <f>_xlfn.LET(_xlpm.sep,":",_xlpm.w,$G3683,RIGHT(_xlpm.w,LEN(_xlpm.w)-FIND(_xlpm.sep,_xlpm.w)))</f>
        <v>wogh</v>
      </c>
      <c r="K3683" s="10">
        <f>_xlfn.LET(_xlpm.w,I3683,LEN(_xlpm.w))</f>
        <v>2</v>
      </c>
      <c r="L3683" s="10">
        <f>_xlfn.LET(_xlpm.w,J3683,LEN(_xlpm.w))</f>
        <v>4</v>
      </c>
      <c r="M3683" s="10">
        <f>_xlfn.LET(_xlpm.a,K3683,_xlpm.b,L3683,MAX(_xlpm.a,_xlpm.b))</f>
        <v>4</v>
      </c>
      <c r="N3683" s="10">
        <f>_xlfn.LET(_xlpm.d,(K3683,L3683),MAX(_xlpm.d)-MIN(_xlpm.d))</f>
        <v>2</v>
      </c>
      <c r="O3683" s="1" t="str">
        <f>_xlfn.LET(_xlpm.sep,":",_xlpm.w,$G3683,_xlfn.CONCAT("~",RIGHT(_xlpm.w,LEN(_xlpm.w)-FIND(_xlpm.sep,_xlpm.w)),"~"))</f>
        <v>~wogh~</v>
      </c>
      <c r="P3683" s="1" t="str">
        <f>_xlfn.LET(_xlpm.sep,":",_xlpm.w,$G3683,_xlfn.CONCAT("[",LEFT(_xlpm.w,FIND(_xlpm.sep,_xlpm.w)-1),"]"))</f>
        <v>[wɪ]</v>
      </c>
      <c r="Q3683" s="14" cm="1">
        <f t="array" ref="Q3683">SUM(_xlfn._xlws.FILTER($H$2:$H$7117,_xlfn.MAP($O$2:$O$7117,_xlfn.LAMBDA(_xlpm.x,_xlpm.x=$O3683))))</f>
        <v>3.4791252485089465E-4</v>
      </c>
      <c r="R3683" s="14">
        <f>$H3683/Q3683</f>
        <v>0.2857142857142857</v>
      </c>
      <c r="S3683" s="14" cm="1">
        <f t="array" ref="S3683">SUM(_xlfn._xlws.FILTER($H$2:$H$7117,_xlfn.MAP($P$2:$P$7117,_xlfn.LAMBDA(_xlpm.x,_xlpm.x=$P3683))))</f>
        <v>7.9522862823061605E-3</v>
      </c>
      <c r="T3683" s="14">
        <f>$H3683/S3683</f>
        <v>1.2500000000000004E-2</v>
      </c>
      <c r="U3683" s="14">
        <f>_xlfn.LET(_xlpm.freq,F3683,_xlpm.size,M3683+1,_xlpm.F,V3683,LOG(1+_xlpm.freq)*LOG(1+_xlpm.size)*_xlpm.F)</f>
        <v>8.8927545136459497E-3</v>
      </c>
      <c r="V3683" s="14">
        <f>_xlfn.LET(_xlpm.a,T3683,_xlpm.b,R3683,2*_xlpm.a*_xlpm.b/(_xlpm.a+_xlpm.b))</f>
        <v>2.3952095808383242E-2</v>
      </c>
      <c r="W3683" s="14">
        <f>_xlfn.LET(_xlpm.p,R3683,_xlpm.q,T3683,LOG(_xlpm.p/_xlpm.q))</f>
        <v>1.3590219426416676</v>
      </c>
      <c r="X3683" s="2"/>
    </row>
    <row r="3684" spans="1:24">
      <c r="A3684" s="1" t="str">
        <f>_xlfn.LET(_xlpm.sep," : ",CONCATENATE(O3684,_xlpm.sep,P3684))</f>
        <v>~tear~ : [tə]</v>
      </c>
      <c r="B3684" s="1">
        <f>_xlfn.LET(_xlpm.d,$G3684,_xlpm.k,_xlfn.CONCAT(LEFT(TRIM(B$1),1),"*"),COUNTIF(_xlpm.d,_xlpm.k))</f>
        <v>0</v>
      </c>
      <c r="C3684" s="1">
        <f>_xlfn.LET(_xlpm.d,$G3684,_xlpm.k,_xlfn.CONCAT(LEFT(TRIM(C$1),1),"*"),COUNTIF(_xlpm.d,_xlpm.k))</f>
        <v>0</v>
      </c>
      <c r="D3684" s="1">
        <f>_xlfn.LET(_xlpm.d,$G3684,_xlpm.k,_xlfn.CONCAT(LEFT(TRIM(D$1),1),"*"),COUNTIF(_xlpm.d,_xlpm.k))</f>
        <v>0</v>
      </c>
      <c r="E3684" s="1">
        <f>LOG(F3684+1,10)</f>
        <v>0.30102999566398114</v>
      </c>
      <c r="F3684" s="7">
        <v>1</v>
      </c>
      <c r="G3684" s="9" t="s">
        <v>4771</v>
      </c>
      <c r="H3684" s="4">
        <f>F3684/freq.sum.r6e</f>
        <v>4.9701789264413521E-5</v>
      </c>
      <c r="I3684" s="1" t="str">
        <f>_xlfn.LET(_xlpm.sep,":",_xlpm.w,$G3684,LEFT(_xlpm.w,FIND(_xlpm.sep,_xlpm.w)-1))</f>
        <v>tə</v>
      </c>
      <c r="J3684" s="1" t="str">
        <f>_xlfn.LET(_xlpm.sep,":",_xlpm.w,$G3684,RIGHT(_xlpm.w,LEN(_xlpm.w)-FIND(_xlpm.sep,_xlpm.w)))</f>
        <v>tear</v>
      </c>
      <c r="K3684" s="10">
        <f>_xlfn.LET(_xlpm.w,I3684,LEN(_xlpm.w))</f>
        <v>2</v>
      </c>
      <c r="L3684" s="10">
        <f>_xlfn.LET(_xlpm.w,J3684,LEN(_xlpm.w))</f>
        <v>4</v>
      </c>
      <c r="M3684" s="10">
        <f>_xlfn.LET(_xlpm.a,K3684,_xlpm.b,L3684,MAX(_xlpm.a,_xlpm.b))</f>
        <v>4</v>
      </c>
      <c r="N3684" s="10">
        <f>_xlfn.LET(_xlpm.d,(K3684,L3684),MAX(_xlpm.d)-MIN(_xlpm.d))</f>
        <v>2</v>
      </c>
      <c r="O3684" s="1" t="str">
        <f>_xlfn.LET(_xlpm.sep,":",_xlpm.w,$G3684,_xlfn.CONCAT("~",RIGHT(_xlpm.w,LEN(_xlpm.w)-FIND(_xlpm.sep,_xlpm.w)),"~"))</f>
        <v>~tear~</v>
      </c>
      <c r="P3684" s="1" t="str">
        <f>_xlfn.LET(_xlpm.sep,":",_xlpm.w,$G3684,_xlfn.CONCAT("[",LEFT(_xlpm.w,FIND(_xlpm.sep,_xlpm.w)-1),"]"))</f>
        <v>[tə]</v>
      </c>
      <c r="Q3684" s="14" cm="1">
        <f t="array" ref="Q3684">SUM(_xlfn._xlws.FILTER($H$2:$H$7117,_xlfn.MAP($O$2:$O$7117,_xlfn.LAMBDA(_xlpm.x,_xlpm.x=$O3684))))</f>
        <v>1.4910536779324057E-4</v>
      </c>
      <c r="R3684" s="14">
        <f>$H3684/Q3684</f>
        <v>0.33333333333333331</v>
      </c>
      <c r="S3684" s="14" cm="1">
        <f t="array" ref="S3684">SUM(_xlfn._xlws.FILTER($H$2:$H$7117,_xlfn.MAP($P$2:$P$7117,_xlfn.LAMBDA(_xlpm.x,_xlpm.x=$P3684))))</f>
        <v>3.4791252485089448E-3</v>
      </c>
      <c r="T3684" s="14">
        <f>$H3684/S3684</f>
        <v>1.4285714285714292E-2</v>
      </c>
      <c r="U3684" s="14">
        <f>_xlfn.LET(_xlpm.freq,F3684,_xlpm.size,M3684+1,_xlpm.F,V3684,LOG(1+_xlpm.freq)*LOG(1+_xlpm.size)*_xlpm.F)</f>
        <v>6.4177223980523262E-3</v>
      </c>
      <c r="V3684" s="14">
        <f>_xlfn.LET(_xlpm.a,T3684,_xlpm.b,R3684,2*_xlpm.a*_xlpm.b/(_xlpm.a+_xlpm.b))</f>
        <v>2.7397260273972615E-2</v>
      </c>
      <c r="W3684" s="14">
        <f>_xlfn.LET(_xlpm.p,R3684,_xlpm.q,T3684,LOG(_xlpm.p/_xlpm.q))</f>
        <v>1.3679767852945941</v>
      </c>
      <c r="X3684" s="2"/>
    </row>
    <row r="3685" spans="1:24">
      <c r="A3685" s="1" t="str">
        <f>_xlfn.LET(_xlpm.sep," : ",CONCATENATE(O3685,_xlpm.sep,P3685))</f>
        <v>~tour~ : [tə]</v>
      </c>
      <c r="B3685" s="1">
        <f>_xlfn.LET(_xlpm.d,$G3685,_xlpm.k,_xlfn.CONCAT(LEFT(TRIM(B$1),1),"*"),COUNTIF(_xlpm.d,_xlpm.k))</f>
        <v>0</v>
      </c>
      <c r="C3685" s="1">
        <f>_xlfn.LET(_xlpm.d,$G3685,_xlpm.k,_xlfn.CONCAT(LEFT(TRIM(C$1),1),"*"),COUNTIF(_xlpm.d,_xlpm.k))</f>
        <v>0</v>
      </c>
      <c r="D3685" s="1">
        <f>_xlfn.LET(_xlpm.d,$G3685,_xlpm.k,_xlfn.CONCAT(LEFT(TRIM(D$1),1),"*"),COUNTIF(_xlpm.d,_xlpm.k))</f>
        <v>0</v>
      </c>
      <c r="E3685" s="1">
        <f>LOG(F3685+1,10)</f>
        <v>0.30102999566398114</v>
      </c>
      <c r="F3685" s="7">
        <v>1</v>
      </c>
      <c r="G3685" s="9" t="s">
        <v>4828</v>
      </c>
      <c r="H3685" s="4">
        <f>F3685/freq.sum.r6e</f>
        <v>4.9701789264413521E-5</v>
      </c>
      <c r="I3685" s="1" t="str">
        <f>_xlfn.LET(_xlpm.sep,":",_xlpm.w,$G3685,LEFT(_xlpm.w,FIND(_xlpm.sep,_xlpm.w)-1))</f>
        <v>tə</v>
      </c>
      <c r="J3685" s="1" t="str">
        <f>_xlfn.LET(_xlpm.sep,":",_xlpm.w,$G3685,RIGHT(_xlpm.w,LEN(_xlpm.w)-FIND(_xlpm.sep,_xlpm.w)))</f>
        <v>tour</v>
      </c>
      <c r="K3685" s="10">
        <f>_xlfn.LET(_xlpm.w,I3685,LEN(_xlpm.w))</f>
        <v>2</v>
      </c>
      <c r="L3685" s="10">
        <f>_xlfn.LET(_xlpm.w,J3685,LEN(_xlpm.w))</f>
        <v>4</v>
      </c>
      <c r="M3685" s="10">
        <f>_xlfn.LET(_xlpm.a,K3685,_xlpm.b,L3685,MAX(_xlpm.a,_xlpm.b))</f>
        <v>4</v>
      </c>
      <c r="N3685" s="10">
        <f>_xlfn.LET(_xlpm.d,(K3685,L3685),MAX(_xlpm.d)-MIN(_xlpm.d))</f>
        <v>2</v>
      </c>
      <c r="O3685" s="1" t="str">
        <f>_xlfn.LET(_xlpm.sep,":",_xlpm.w,$G3685,_xlfn.CONCAT("~",RIGHT(_xlpm.w,LEN(_xlpm.w)-FIND(_xlpm.sep,_xlpm.w)),"~"))</f>
        <v>~tour~</v>
      </c>
      <c r="P3685" s="1" t="str">
        <f>_xlfn.LET(_xlpm.sep,":",_xlpm.w,$G3685,_xlfn.CONCAT("[",LEFT(_xlpm.w,FIND(_xlpm.sep,_xlpm.w)-1),"]"))</f>
        <v>[tə]</v>
      </c>
      <c r="Q3685" s="14" cm="1">
        <f t="array" ref="Q3685">SUM(_xlfn._xlws.FILTER($H$2:$H$7117,_xlfn.MAP($O$2:$O$7117,_xlfn.LAMBDA(_xlpm.x,_xlpm.x=$O3685))))</f>
        <v>1.4910536779324057E-4</v>
      </c>
      <c r="R3685" s="14">
        <f>$H3685/Q3685</f>
        <v>0.33333333333333331</v>
      </c>
      <c r="S3685" s="14" cm="1">
        <f t="array" ref="S3685">SUM(_xlfn._xlws.FILTER($H$2:$H$7117,_xlfn.MAP($P$2:$P$7117,_xlfn.LAMBDA(_xlpm.x,_xlpm.x=$P3685))))</f>
        <v>3.4791252485089448E-3</v>
      </c>
      <c r="T3685" s="14">
        <f>$H3685/S3685</f>
        <v>1.4285714285714292E-2</v>
      </c>
      <c r="U3685" s="14">
        <f>_xlfn.LET(_xlpm.freq,F3685,_xlpm.size,M3685+1,_xlpm.F,V3685,LOG(1+_xlpm.freq)*LOG(1+_xlpm.size)*_xlpm.F)</f>
        <v>6.4177223980523262E-3</v>
      </c>
      <c r="V3685" s="14">
        <f>_xlfn.LET(_xlpm.a,T3685,_xlpm.b,R3685,2*_xlpm.a*_xlpm.b/(_xlpm.a+_xlpm.b))</f>
        <v>2.7397260273972615E-2</v>
      </c>
      <c r="W3685" s="14">
        <f>_xlfn.LET(_xlpm.p,R3685,_xlpm.q,T3685,LOG(_xlpm.p/_xlpm.q))</f>
        <v>1.3679767852945941</v>
      </c>
      <c r="X3685" s="2"/>
    </row>
    <row r="3686" spans="1:24">
      <c r="A3686" s="1" t="str">
        <f>_xlfn.LET(_xlpm.sep," : ",CONCATENATE(O3686,_xlpm.sep,P3686))</f>
        <v>~ture~ : [tə]</v>
      </c>
      <c r="B3686" s="1">
        <f>_xlfn.LET(_xlpm.d,$G3686,_xlpm.k,_xlfn.CONCAT(LEFT(TRIM(B$1),1),"*"),COUNTIF(_xlpm.d,_xlpm.k))</f>
        <v>0</v>
      </c>
      <c r="C3686" s="1">
        <f>_xlfn.LET(_xlpm.d,$G3686,_xlpm.k,_xlfn.CONCAT(LEFT(TRIM(C$1),1),"*"),COUNTIF(_xlpm.d,_xlpm.k))</f>
        <v>0</v>
      </c>
      <c r="D3686" s="1">
        <f>_xlfn.LET(_xlpm.d,$G3686,_xlpm.k,_xlfn.CONCAT(LEFT(TRIM(D$1),1),"*"),COUNTIF(_xlpm.d,_xlpm.k))</f>
        <v>0</v>
      </c>
      <c r="E3686" s="1">
        <f>LOG(F3686+1,10)</f>
        <v>0.30102999566398114</v>
      </c>
      <c r="F3686" s="7">
        <v>1</v>
      </c>
      <c r="G3686" s="9" t="s">
        <v>4895</v>
      </c>
      <c r="H3686" s="4">
        <f>F3686/freq.sum.r6e</f>
        <v>4.9701789264413521E-5</v>
      </c>
      <c r="I3686" s="1" t="str">
        <f>_xlfn.LET(_xlpm.sep,":",_xlpm.w,$G3686,LEFT(_xlpm.w,FIND(_xlpm.sep,_xlpm.w)-1))</f>
        <v>tə</v>
      </c>
      <c r="J3686" s="1" t="str">
        <f>_xlfn.LET(_xlpm.sep,":",_xlpm.w,$G3686,RIGHT(_xlpm.w,LEN(_xlpm.w)-FIND(_xlpm.sep,_xlpm.w)))</f>
        <v>ture</v>
      </c>
      <c r="K3686" s="10">
        <f>_xlfn.LET(_xlpm.w,I3686,LEN(_xlpm.w))</f>
        <v>2</v>
      </c>
      <c r="L3686" s="10">
        <f>_xlfn.LET(_xlpm.w,J3686,LEN(_xlpm.w))</f>
        <v>4</v>
      </c>
      <c r="M3686" s="10">
        <f>_xlfn.LET(_xlpm.a,K3686,_xlpm.b,L3686,MAX(_xlpm.a,_xlpm.b))</f>
        <v>4</v>
      </c>
      <c r="N3686" s="10">
        <f>_xlfn.LET(_xlpm.d,(K3686,L3686),MAX(_xlpm.d)-MIN(_xlpm.d))</f>
        <v>2</v>
      </c>
      <c r="O3686" s="1" t="str">
        <f>_xlfn.LET(_xlpm.sep,":",_xlpm.w,$G3686,_xlfn.CONCAT("~",RIGHT(_xlpm.w,LEN(_xlpm.w)-FIND(_xlpm.sep,_xlpm.w)),"~"))</f>
        <v>~ture~</v>
      </c>
      <c r="P3686" s="1" t="str">
        <f>_xlfn.LET(_xlpm.sep,":",_xlpm.w,$G3686,_xlfn.CONCAT("[",LEFT(_xlpm.w,FIND(_xlpm.sep,_xlpm.w)-1),"]"))</f>
        <v>[tə]</v>
      </c>
      <c r="Q3686" s="14" cm="1">
        <f t="array" ref="Q3686">SUM(_xlfn._xlws.FILTER($H$2:$H$7117,_xlfn.MAP($O$2:$O$7117,_xlfn.LAMBDA(_xlpm.x,_xlpm.x=$O3686))))</f>
        <v>1.4910536779324057E-4</v>
      </c>
      <c r="R3686" s="14">
        <f>$H3686/Q3686</f>
        <v>0.33333333333333331</v>
      </c>
      <c r="S3686" s="14" cm="1">
        <f t="array" ref="S3686">SUM(_xlfn._xlws.FILTER($H$2:$H$7117,_xlfn.MAP($P$2:$P$7117,_xlfn.LAMBDA(_xlpm.x,_xlpm.x=$P3686))))</f>
        <v>3.4791252485089448E-3</v>
      </c>
      <c r="T3686" s="14">
        <f>$H3686/S3686</f>
        <v>1.4285714285714292E-2</v>
      </c>
      <c r="U3686" s="14">
        <f>_xlfn.LET(_xlpm.freq,F3686,_xlpm.size,M3686+1,_xlpm.F,V3686,LOG(1+_xlpm.freq)*LOG(1+_xlpm.size)*_xlpm.F)</f>
        <v>6.4177223980523262E-3</v>
      </c>
      <c r="V3686" s="14">
        <f>_xlfn.LET(_xlpm.a,T3686,_xlpm.b,R3686,2*_xlpm.a*_xlpm.b/(_xlpm.a+_xlpm.b))</f>
        <v>2.7397260273972615E-2</v>
      </c>
      <c r="W3686" s="14">
        <f>_xlfn.LET(_xlpm.p,R3686,_xlpm.q,T3686,LOG(_xlpm.p/_xlpm.q))</f>
        <v>1.3679767852945941</v>
      </c>
      <c r="X3686" s="2"/>
    </row>
    <row r="3687" spans="1:24">
      <c r="A3687" s="1" t="str">
        <f>_xlfn.LET(_xlpm.sep," : ",CONCATENATE(O3687,_xlpm.sep,P3687))</f>
        <v>~thih~ : [θɪ]</v>
      </c>
      <c r="B3687" s="1">
        <f>_xlfn.LET(_xlpm.d,$G3687,_xlpm.k,_xlfn.CONCAT(LEFT(TRIM(B$1),1),"*"),COUNTIF(_xlpm.d,_xlpm.k))</f>
        <v>0</v>
      </c>
      <c r="C3687" s="1">
        <f>_xlfn.LET(_xlpm.d,$G3687,_xlpm.k,_xlfn.CONCAT(LEFT(TRIM(C$1),1),"*"),COUNTIF(_xlpm.d,_xlpm.k))</f>
        <v>0</v>
      </c>
      <c r="D3687" s="1">
        <f>_xlfn.LET(_xlpm.d,$G3687,_xlpm.k,_xlfn.CONCAT(LEFT(TRIM(D$1),1),"*"),COUNTIF(_xlpm.d,_xlpm.k))</f>
        <v>0</v>
      </c>
      <c r="E3687" s="1">
        <f>LOG(F3687+1,10)</f>
        <v>0.47712125471966244</v>
      </c>
      <c r="F3687" s="7">
        <v>2</v>
      </c>
      <c r="G3687" s="9" t="s">
        <v>6872</v>
      </c>
      <c r="H3687" s="4">
        <f>F3687/freq.sum.r6e</f>
        <v>9.9403578528827041E-5</v>
      </c>
      <c r="I3687" s="1" t="str">
        <f>_xlfn.LET(_xlpm.sep,":",_xlpm.w,$G3687,LEFT(_xlpm.w,FIND(_xlpm.sep,_xlpm.w)-1))</f>
        <v>θɪ</v>
      </c>
      <c r="J3687" s="1" t="str">
        <f>_xlfn.LET(_xlpm.sep,":",_xlpm.w,$G3687,RIGHT(_xlpm.w,LEN(_xlpm.w)-FIND(_xlpm.sep,_xlpm.w)))</f>
        <v>thih</v>
      </c>
      <c r="K3687" s="10">
        <f>_xlfn.LET(_xlpm.w,I3687,LEN(_xlpm.w))</f>
        <v>2</v>
      </c>
      <c r="L3687" s="10">
        <f>_xlfn.LET(_xlpm.w,J3687,LEN(_xlpm.w))</f>
        <v>4</v>
      </c>
      <c r="M3687" s="10">
        <f>_xlfn.LET(_xlpm.a,K3687,_xlpm.b,L3687,MAX(_xlpm.a,_xlpm.b))</f>
        <v>4</v>
      </c>
      <c r="N3687" s="10">
        <f>_xlfn.LET(_xlpm.d,(K3687,L3687),MAX(_xlpm.d)-MIN(_xlpm.d))</f>
        <v>2</v>
      </c>
      <c r="O3687" s="1" t="str">
        <f>_xlfn.LET(_xlpm.sep,":",_xlpm.w,$G3687,_xlfn.CONCAT("~",RIGHT(_xlpm.w,LEN(_xlpm.w)-FIND(_xlpm.sep,_xlpm.w)),"~"))</f>
        <v>~thih~</v>
      </c>
      <c r="P3687" s="1" t="str">
        <f>_xlfn.LET(_xlpm.sep,":",_xlpm.w,$G3687,_xlfn.CONCAT("[",LEFT(_xlpm.w,FIND(_xlpm.sep,_xlpm.w)-1),"]"))</f>
        <v>[θɪ]</v>
      </c>
      <c r="Q3687" s="14" cm="1">
        <f t="array" ref="Q3687">SUM(_xlfn._xlws.FILTER($H$2:$H$7111,_xlfn.MAP($O$2:$O$7111,_xlfn.LAMBDA(_xlpm.x,_xlpm.x=$O3687))))</f>
        <v>1.9880715705765408E-4</v>
      </c>
      <c r="R3687" s="14">
        <f>$H3687/Q3687</f>
        <v>0.5</v>
      </c>
      <c r="S3687" s="14" cm="1">
        <f t="array" ref="S3687">SUM(_xlfn._xlws.FILTER($H$2:$H$7111,_xlfn.MAP($P$2:$P$7111,_xlfn.LAMBDA(_xlpm.x,_xlpm.x=$P3687))))</f>
        <v>4.7713717693836965E-3</v>
      </c>
      <c r="T3687" s="14">
        <f>$H3687/S3687</f>
        <v>2.0833333333333339E-2</v>
      </c>
      <c r="U3687" s="14">
        <f>_xlfn.LET(_xlpm.freq,F3687,_xlpm.size,M3687+1,_xlpm.F,V3687,LOG(1+_xlpm.freq)*LOG(1+_xlpm.size)*_xlpm.F)</f>
        <v>1.4850900037788732E-2</v>
      </c>
      <c r="V3687" s="14">
        <f>_xlfn.LET(_xlpm.a,T3687,_xlpm.b,R3687,2*_xlpm.a*_xlpm.b/(_xlpm.a+_xlpm.b))</f>
        <v>4.0000000000000008E-2</v>
      </c>
      <c r="W3687" s="14">
        <f>_xlfn.LET(_xlpm.p,R3687,_xlpm.q,T3687,LOG(_xlpm.p/_xlpm.q))</f>
        <v>1.3802112417116059</v>
      </c>
      <c r="X3687" s="2"/>
    </row>
    <row r="3688" spans="1:24">
      <c r="A3688" s="1" t="str">
        <f>_xlfn.LET(_xlpm.sep," : ",CONCATENATE(O3688,_xlpm.sep,P3688))</f>
        <v>~rder~ : [ɹdɪ]</v>
      </c>
      <c r="B3688" s="1">
        <f>_xlfn.LET(_xlpm.d,$G3688,_xlpm.k,_xlfn.CONCAT(LEFT(TRIM(B$1),1),"*"),COUNTIF(_xlpm.d,_xlpm.k))</f>
        <v>1</v>
      </c>
      <c r="C3688" s="1">
        <f>_xlfn.LET(_xlpm.d,$G3688,_xlpm.k,_xlfn.CONCAT(LEFT(TRIM(C$1),1),"*"),COUNTIF(_xlpm.d,_xlpm.k))</f>
        <v>0</v>
      </c>
      <c r="D3688" s="1">
        <f>_xlfn.LET(_xlpm.d,$G3688,_xlpm.k,_xlfn.CONCAT(LEFT(TRIM(D$1),1),"*"),COUNTIF(_xlpm.d,_xlpm.k))</f>
        <v>0</v>
      </c>
      <c r="E3688" s="1">
        <f>LOG(F3688+1,10)</f>
        <v>0.60205999132796229</v>
      </c>
      <c r="F3688" s="7">
        <v>3</v>
      </c>
      <c r="G3688" s="9" t="s">
        <v>5739</v>
      </c>
      <c r="H3688" s="4">
        <f>F3688/freq.sum.r6e</f>
        <v>1.4910536779324057E-4</v>
      </c>
      <c r="I3688" s="1" t="str">
        <f>_xlfn.LET(_xlpm.sep,":",_xlpm.w,$G3688,LEFT(_xlpm.w,FIND(_xlpm.sep,_xlpm.w)-1))</f>
        <v>ɹdɪ</v>
      </c>
      <c r="J3688" s="1" t="str">
        <f>_xlfn.LET(_xlpm.sep,":",_xlpm.w,$G3688,RIGHT(_xlpm.w,LEN(_xlpm.w)-FIND(_xlpm.sep,_xlpm.w)))</f>
        <v>rder</v>
      </c>
      <c r="K3688" s="10">
        <f>_xlfn.LET(_xlpm.w,I3688,LEN(_xlpm.w))</f>
        <v>3</v>
      </c>
      <c r="L3688" s="10">
        <f>_xlfn.LET(_xlpm.w,J3688,LEN(_xlpm.w))</f>
        <v>4</v>
      </c>
      <c r="M3688" s="10">
        <f>_xlfn.LET(_xlpm.a,K3688,_xlpm.b,L3688,MAX(_xlpm.a,_xlpm.b))</f>
        <v>4</v>
      </c>
      <c r="N3688" s="10">
        <f>_xlfn.LET(_xlpm.d,(K3688,L3688),MAX(_xlpm.d)-MIN(_xlpm.d))</f>
        <v>1</v>
      </c>
      <c r="O3688" s="1" t="str">
        <f>_xlfn.LET(_xlpm.sep,":",_xlpm.w,$G3688,_xlfn.CONCAT("~",RIGHT(_xlpm.w,LEN(_xlpm.w)-FIND(_xlpm.sep,_xlpm.w)),"~"))</f>
        <v>~rder~</v>
      </c>
      <c r="P3688" s="1" t="str">
        <f>_xlfn.LET(_xlpm.sep,":",_xlpm.w,$G3688,_xlfn.CONCAT("[",LEFT(_xlpm.w,FIND(_xlpm.sep,_xlpm.w)-1),"]"))</f>
        <v>[ɹdɪ]</v>
      </c>
      <c r="Q3688" s="14" cm="1">
        <f t="array" ref="Q3688">SUM(_xlfn._xlws.FILTER($H$2:$H$7117,_xlfn.MAP($O$2:$O$7117,_xlfn.LAMBDA(_xlpm.x,_xlpm.x=$O3688))))</f>
        <v>1.9880715705765408E-4</v>
      </c>
      <c r="R3688" s="14">
        <f>$H3688/Q3688</f>
        <v>0.75</v>
      </c>
      <c r="S3688" s="14" cm="1">
        <f t="array" ref="S3688">SUM(_xlfn._xlws.FILTER($H$2:$H$7117,_xlfn.MAP($P$2:$P$7117,_xlfn.LAMBDA(_xlpm.x,_xlpm.x=$P3688))))</f>
        <v>4.7713717693836965E-3</v>
      </c>
      <c r="T3688" s="14">
        <f>$H3688/S3688</f>
        <v>3.1250000000000014E-2</v>
      </c>
      <c r="U3688" s="14">
        <f>_xlfn.LET(_xlpm.freq,F3688,_xlpm.size,M3688+1,_xlpm.F,V3688,LOG(1+_xlpm.freq)*LOG(1+_xlpm.size)*_xlpm.F)</f>
        <v>2.8109624103469188E-2</v>
      </c>
      <c r="V3688" s="14">
        <f>_xlfn.LET(_xlpm.a,T3688,_xlpm.b,R3688,2*_xlpm.a*_xlpm.b/(_xlpm.a+_xlpm.b))</f>
        <v>6.0000000000000026E-2</v>
      </c>
      <c r="W3688" s="14">
        <f>_xlfn.LET(_xlpm.p,R3688,_xlpm.q,T3688,LOG(_xlpm.p/_xlpm.q))</f>
        <v>1.3802112417116059</v>
      </c>
      <c r="X3688" s="2"/>
    </row>
    <row r="3689" spans="1:24">
      <c r="A3689" s="1" t="str">
        <f>_xlfn.LET(_xlpm.sep," : ",CONCATENATE(O3689,_xlpm.sep,P3689))</f>
        <v>~rdir~ : [ɹdɪ]</v>
      </c>
      <c r="B3689" s="1">
        <f>_xlfn.LET(_xlpm.d,$G3689,_xlpm.k,_xlfn.CONCAT(LEFT(TRIM(B$1),1),"*"),COUNTIF(_xlpm.d,_xlpm.k))</f>
        <v>1</v>
      </c>
      <c r="C3689" s="1">
        <f>_xlfn.LET(_xlpm.d,$G3689,_xlpm.k,_xlfn.CONCAT(LEFT(TRIM(C$1),1),"*"),COUNTIF(_xlpm.d,_xlpm.k))</f>
        <v>0</v>
      </c>
      <c r="D3689" s="1">
        <f>_xlfn.LET(_xlpm.d,$G3689,_xlpm.k,_xlfn.CONCAT(LEFT(TRIM(D$1),1),"*"),COUNTIF(_xlpm.d,_xlpm.k))</f>
        <v>0</v>
      </c>
      <c r="E3689" s="1">
        <f>LOG(F3689+1,10)</f>
        <v>0.60205999132796229</v>
      </c>
      <c r="F3689" s="7">
        <v>3</v>
      </c>
      <c r="G3689" s="9" t="s">
        <v>5750</v>
      </c>
      <c r="H3689" s="4">
        <f>F3689/freq.sum.r6e</f>
        <v>1.4910536779324057E-4</v>
      </c>
      <c r="I3689" s="1" t="str">
        <f>_xlfn.LET(_xlpm.sep,":",_xlpm.w,$G3689,LEFT(_xlpm.w,FIND(_xlpm.sep,_xlpm.w)-1))</f>
        <v>ɹdɪ</v>
      </c>
      <c r="J3689" s="1" t="str">
        <f>_xlfn.LET(_xlpm.sep,":",_xlpm.w,$G3689,RIGHT(_xlpm.w,LEN(_xlpm.w)-FIND(_xlpm.sep,_xlpm.w)))</f>
        <v>rdir</v>
      </c>
      <c r="K3689" s="10">
        <f>_xlfn.LET(_xlpm.w,I3689,LEN(_xlpm.w))</f>
        <v>3</v>
      </c>
      <c r="L3689" s="10">
        <f>_xlfn.LET(_xlpm.w,J3689,LEN(_xlpm.w))</f>
        <v>4</v>
      </c>
      <c r="M3689" s="10">
        <f>_xlfn.LET(_xlpm.a,K3689,_xlpm.b,L3689,MAX(_xlpm.a,_xlpm.b))</f>
        <v>4</v>
      </c>
      <c r="N3689" s="10">
        <f>_xlfn.LET(_xlpm.d,(K3689,L3689),MAX(_xlpm.d)-MIN(_xlpm.d))</f>
        <v>1</v>
      </c>
      <c r="O3689" s="1" t="str">
        <f>_xlfn.LET(_xlpm.sep,":",_xlpm.w,$G3689,_xlfn.CONCAT("~",RIGHT(_xlpm.w,LEN(_xlpm.w)-FIND(_xlpm.sep,_xlpm.w)),"~"))</f>
        <v>~rdir~</v>
      </c>
      <c r="P3689" s="1" t="str">
        <f>_xlfn.LET(_xlpm.sep,":",_xlpm.w,$G3689,_xlfn.CONCAT("[",LEFT(_xlpm.w,FIND(_xlpm.sep,_xlpm.w)-1),"]"))</f>
        <v>[ɹdɪ]</v>
      </c>
      <c r="Q3689" s="14" cm="1">
        <f t="array" ref="Q3689">SUM(_xlfn._xlws.FILTER($H$2:$H$7117,_xlfn.MAP($O$2:$O$7117,_xlfn.LAMBDA(_xlpm.x,_xlpm.x=$O3689))))</f>
        <v>1.9880715705765408E-4</v>
      </c>
      <c r="R3689" s="14">
        <f>$H3689/Q3689</f>
        <v>0.75</v>
      </c>
      <c r="S3689" s="14" cm="1">
        <f t="array" ref="S3689">SUM(_xlfn._xlws.FILTER($H$2:$H$7117,_xlfn.MAP($P$2:$P$7117,_xlfn.LAMBDA(_xlpm.x,_xlpm.x=$P3689))))</f>
        <v>4.7713717693836965E-3</v>
      </c>
      <c r="T3689" s="14">
        <f>$H3689/S3689</f>
        <v>3.1250000000000014E-2</v>
      </c>
      <c r="U3689" s="14">
        <f>_xlfn.LET(_xlpm.freq,F3689,_xlpm.size,M3689+1,_xlpm.F,V3689,LOG(1+_xlpm.freq)*LOG(1+_xlpm.size)*_xlpm.F)</f>
        <v>2.8109624103469188E-2</v>
      </c>
      <c r="V3689" s="14">
        <f>_xlfn.LET(_xlpm.a,T3689,_xlpm.b,R3689,2*_xlpm.a*_xlpm.b/(_xlpm.a+_xlpm.b))</f>
        <v>6.0000000000000026E-2</v>
      </c>
      <c r="W3689" s="14">
        <f>_xlfn.LET(_xlpm.p,R3689,_xlpm.q,T3689,LOG(_xlpm.p/_xlpm.q))</f>
        <v>1.3802112417116059</v>
      </c>
      <c r="X3689" s="2"/>
    </row>
    <row r="3690" spans="1:24">
      <c r="A3690" s="1" t="str">
        <f>_xlfn.LET(_xlpm.sep," : ",CONCATENATE(O3690,_xlpm.sep,P3690))</f>
        <v>~parr~ : [pɛ]</v>
      </c>
      <c r="B3690" s="1">
        <f>_xlfn.LET(_xlpm.d,$G3690,_xlpm.k,_xlfn.CONCAT(LEFT(TRIM(B$1),1),"*"),COUNTIF(_xlpm.d,_xlpm.k))</f>
        <v>0</v>
      </c>
      <c r="C3690" s="1">
        <f>_xlfn.LET(_xlpm.d,$G3690,_xlpm.k,_xlfn.CONCAT(LEFT(TRIM(C$1),1),"*"),COUNTIF(_xlpm.d,_xlpm.k))</f>
        <v>0</v>
      </c>
      <c r="D3690" s="1">
        <f>_xlfn.LET(_xlpm.d,$G3690,_xlpm.k,_xlfn.CONCAT(LEFT(TRIM(D$1),1),"*"),COUNTIF(_xlpm.d,_xlpm.k))</f>
        <v>0</v>
      </c>
      <c r="E3690" s="1">
        <f>LOG(F3690+1,10)</f>
        <v>0.30102999566398114</v>
      </c>
      <c r="F3690" s="7">
        <v>1</v>
      </c>
      <c r="G3690" s="9" t="s">
        <v>3716</v>
      </c>
      <c r="H3690" s="4">
        <f>F3690/freq.sum.r6e</f>
        <v>4.9701789264413521E-5</v>
      </c>
      <c r="I3690" s="1" t="str">
        <f>_xlfn.LET(_xlpm.sep,":",_xlpm.w,$G3690,LEFT(_xlpm.w,FIND(_xlpm.sep,_xlpm.w)-1))</f>
        <v>pɛ</v>
      </c>
      <c r="J3690" s="1" t="str">
        <f>_xlfn.LET(_xlpm.sep,":",_xlpm.w,$G3690,RIGHT(_xlpm.w,LEN(_xlpm.w)-FIND(_xlpm.sep,_xlpm.w)))</f>
        <v>parr</v>
      </c>
      <c r="K3690" s="10">
        <f>_xlfn.LET(_xlpm.w,I3690,LEN(_xlpm.w))</f>
        <v>2</v>
      </c>
      <c r="L3690" s="10">
        <f>_xlfn.LET(_xlpm.w,J3690,LEN(_xlpm.w))</f>
        <v>4</v>
      </c>
      <c r="M3690" s="10">
        <f>_xlfn.LET(_xlpm.a,K3690,_xlpm.b,L3690,MAX(_xlpm.a,_xlpm.b))</f>
        <v>4</v>
      </c>
      <c r="N3690" s="10">
        <f>_xlfn.LET(_xlpm.d,(K3690,L3690),MAX(_xlpm.d)-MIN(_xlpm.d))</f>
        <v>2</v>
      </c>
      <c r="O3690" s="1" t="str">
        <f>_xlfn.LET(_xlpm.sep,":",_xlpm.w,$G3690,_xlfn.CONCAT("~",RIGHT(_xlpm.w,LEN(_xlpm.w)-FIND(_xlpm.sep,_xlpm.w)),"~"))</f>
        <v>~parr~</v>
      </c>
      <c r="P3690" s="1" t="str">
        <f>_xlfn.LET(_xlpm.sep,":",_xlpm.w,$G3690,_xlfn.CONCAT("[",LEFT(_xlpm.w,FIND(_xlpm.sep,_xlpm.w)-1),"]"))</f>
        <v>[pɛ]</v>
      </c>
      <c r="Q3690" s="14" cm="1">
        <f t="array" ref="Q3690">SUM(_xlfn._xlws.FILTER($H$2:$H$7117,_xlfn.MAP($O$2:$O$7117,_xlfn.LAMBDA(_xlpm.x,_xlpm.x=$O3690))))</f>
        <v>4.9701789264413521E-5</v>
      </c>
      <c r="R3690" s="14">
        <f>$H3690/Q3690</f>
        <v>1</v>
      </c>
      <c r="S3690" s="14" cm="1">
        <f t="array" ref="S3690">SUM(_xlfn._xlws.FILTER($H$2:$H$7117,_xlfn.MAP($P$2:$P$7117,_xlfn.LAMBDA(_xlpm.x,_xlpm.x=$P3690))))</f>
        <v>1.1928429423459243E-3</v>
      </c>
      <c r="T3690" s="14">
        <f>$H3690/S3690</f>
        <v>4.1666666666666671E-2</v>
      </c>
      <c r="U3690" s="14">
        <f>_xlfn.LET(_xlpm.freq,F3690,_xlpm.size,M3690+1,_xlpm.F,V3690,LOG(1+_xlpm.freq)*LOG(1+_xlpm.size)*_xlpm.F)</f>
        <v>1.8739749402312784E-2</v>
      </c>
      <c r="V3690" s="14">
        <f>_xlfn.LET(_xlpm.a,T3690,_xlpm.b,R3690,2*_xlpm.a*_xlpm.b/(_xlpm.a+_xlpm.b))</f>
        <v>0.08</v>
      </c>
      <c r="W3690" s="14">
        <f>_xlfn.LET(_xlpm.p,R3690,_xlpm.q,T3690,LOG(_xlpm.p/_xlpm.q))</f>
        <v>1.3802112417116059</v>
      </c>
      <c r="X3690" s="2"/>
    </row>
    <row r="3691" spans="1:24">
      <c r="A3691" s="1" t="str">
        <f>_xlfn.LET(_xlpm.sep," : ",CONCATENATE(O3691,_xlpm.sep,P3691))</f>
        <v>~perr~ : [pɛ]</v>
      </c>
      <c r="B3691" s="1">
        <f>_xlfn.LET(_xlpm.d,$G3691,_xlpm.k,_xlfn.CONCAT(LEFT(TRIM(B$1),1),"*"),COUNTIF(_xlpm.d,_xlpm.k))</f>
        <v>0</v>
      </c>
      <c r="C3691" s="1">
        <f>_xlfn.LET(_xlpm.d,$G3691,_xlpm.k,_xlfn.CONCAT(LEFT(TRIM(C$1),1),"*"),COUNTIF(_xlpm.d,_xlpm.k))</f>
        <v>0</v>
      </c>
      <c r="D3691" s="1">
        <f>_xlfn.LET(_xlpm.d,$G3691,_xlpm.k,_xlfn.CONCAT(LEFT(TRIM(D$1),1),"*"),COUNTIF(_xlpm.d,_xlpm.k))</f>
        <v>0</v>
      </c>
      <c r="E3691" s="1">
        <f>LOG(F3691+1,10)</f>
        <v>0.30102999566398114</v>
      </c>
      <c r="F3691" s="7">
        <v>1</v>
      </c>
      <c r="G3691" s="9" t="s">
        <v>3733</v>
      </c>
      <c r="H3691" s="4">
        <f>F3691/freq.sum.r6e</f>
        <v>4.9701789264413521E-5</v>
      </c>
      <c r="I3691" s="4" t="str">
        <f>_xlfn.LET(_xlpm.sep,":",_xlpm.w,$G3691,LEFT(_xlpm.w,FIND(_xlpm.sep,_xlpm.w)-1))</f>
        <v>pɛ</v>
      </c>
      <c r="J3691" s="4" t="str">
        <f>_xlfn.LET(_xlpm.sep,":",_xlpm.w,$G3691,RIGHT(_xlpm.w,LEN(_xlpm.w)-FIND(_xlpm.sep,_xlpm.w)))</f>
        <v>perr</v>
      </c>
      <c r="K3691" s="10">
        <f>_xlfn.LET(_xlpm.w,I3691,LEN(_xlpm.w))</f>
        <v>2</v>
      </c>
      <c r="L3691" s="10">
        <f>_xlfn.LET(_xlpm.w,J3691,LEN(_xlpm.w))</f>
        <v>4</v>
      </c>
      <c r="M3691" s="10">
        <f>_xlfn.LET(_xlpm.a,K3691,_xlpm.b,L3691,MAX(_xlpm.a,_xlpm.b))</f>
        <v>4</v>
      </c>
      <c r="N3691" s="10">
        <f>_xlfn.LET(_xlpm.d,(K3691,L3691),MAX(_xlpm.d)-MIN(_xlpm.d))</f>
        <v>2</v>
      </c>
      <c r="O3691" s="1" t="str">
        <f>_xlfn.LET(_xlpm.sep,":",_xlpm.w,$G3691,_xlfn.CONCAT("~",RIGHT(_xlpm.w,LEN(_xlpm.w)-FIND(_xlpm.sep,_xlpm.w)),"~"))</f>
        <v>~perr~</v>
      </c>
      <c r="P3691" s="1" t="str">
        <f>_xlfn.LET(_xlpm.sep,":",_xlpm.w,$G3691,_xlfn.CONCAT("[",LEFT(_xlpm.w,FIND(_xlpm.sep,_xlpm.w)-1),"]"))</f>
        <v>[pɛ]</v>
      </c>
      <c r="Q3691" s="14" cm="1">
        <f t="array" ref="Q3691">SUM(_xlfn._xlws.FILTER($H$2:$H$7109,_xlfn.MAP($O$2:$O$7109,_xlfn.LAMBDA(_xlpm.x,_xlpm.x=$O3691))))</f>
        <v>4.9701789264413521E-5</v>
      </c>
      <c r="R3691" s="14">
        <f>$H3691/Q3691</f>
        <v>1</v>
      </c>
      <c r="S3691" s="14" cm="1">
        <f t="array" ref="S3691">SUM(_xlfn._xlws.FILTER($H$2:$H$7109,_xlfn.MAP($P$2:$P$7109,_xlfn.LAMBDA(_xlpm.x,_xlpm.x=$P3691))))</f>
        <v>1.1928429423459243E-3</v>
      </c>
      <c r="T3691" s="14">
        <f>$H3691/S3691</f>
        <v>4.1666666666666671E-2</v>
      </c>
      <c r="U3691" s="14">
        <f>_xlfn.LET(_xlpm.freq,F3691,_xlpm.size,M3691+1,_xlpm.F,V3691,LOG(1+_xlpm.freq)*LOG(1+_xlpm.size)*_xlpm.F)</f>
        <v>1.8739749402312784E-2</v>
      </c>
      <c r="V3691" s="14">
        <f>_xlfn.LET(_xlpm.a,T3691,_xlpm.b,R3691,2*_xlpm.a*_xlpm.b/(_xlpm.a+_xlpm.b))</f>
        <v>0.08</v>
      </c>
      <c r="W3691" s="14">
        <f>_xlfn.LET(_xlpm.p,R3691,_xlpm.q,T3691,LOG(_xlpm.p/_xlpm.q))</f>
        <v>1.3802112417116059</v>
      </c>
      <c r="X3691" s="2"/>
    </row>
    <row r="3692" spans="1:24">
      <c r="A3692" s="1" t="str">
        <f>_xlfn.LET(_xlpm.sep," : ",CONCATENATE(O3692,_xlpm.sep,P3692))</f>
        <v>~airr~ : [ɛ]</v>
      </c>
      <c r="B3692" s="1">
        <f>_xlfn.LET(_xlpm.d,$G3692,_xlpm.k,_xlfn.CONCAT(LEFT(TRIM(B$1),1),"*"),COUNTIF(_xlpm.d,_xlpm.k))</f>
        <v>0</v>
      </c>
      <c r="C3692" s="1">
        <f>_xlfn.LET(_xlpm.d,$G3692,_xlpm.k,_xlfn.CONCAT(LEFT(TRIM(C$1),1),"*"),COUNTIF(_xlpm.d,_xlpm.k))</f>
        <v>0</v>
      </c>
      <c r="D3692" s="1">
        <f>_xlfn.LET(_xlpm.d,$G3692,_xlpm.k,_xlfn.CONCAT(LEFT(TRIM(D$1),1),"*"),COUNTIF(_xlpm.d,_xlpm.k))</f>
        <v>0</v>
      </c>
      <c r="E3692" s="1">
        <f>LOG(F3692+1,10)</f>
        <v>0.30102999566398114</v>
      </c>
      <c r="F3692" s="7">
        <v>1</v>
      </c>
      <c r="G3692" s="9" t="s">
        <v>5532</v>
      </c>
      <c r="H3692" s="4">
        <f>F3692/freq.sum.r6e</f>
        <v>4.9701789264413521E-5</v>
      </c>
      <c r="I3692" s="4" t="str">
        <f>_xlfn.LET(_xlpm.sep,":",_xlpm.w,$G3692,LEFT(_xlpm.w,FIND(_xlpm.sep,_xlpm.w)-1))</f>
        <v>ɛ</v>
      </c>
      <c r="J3692" s="4" t="str">
        <f>_xlfn.LET(_xlpm.sep,":",_xlpm.w,$G3692,RIGHT(_xlpm.w,LEN(_xlpm.w)-FIND(_xlpm.sep,_xlpm.w)))</f>
        <v>airr</v>
      </c>
      <c r="K3692" s="10">
        <f>_xlfn.LET(_xlpm.w,I3692,LEN(_xlpm.w))</f>
        <v>1</v>
      </c>
      <c r="L3692" s="10">
        <f>_xlfn.LET(_xlpm.w,J3692,LEN(_xlpm.w))</f>
        <v>4</v>
      </c>
      <c r="M3692" s="10">
        <f>_xlfn.LET(_xlpm.a,K3692,_xlpm.b,L3692,MAX(_xlpm.a,_xlpm.b))</f>
        <v>4</v>
      </c>
      <c r="N3692" s="10">
        <f>_xlfn.LET(_xlpm.d,(K3692,L3692),MAX(_xlpm.d)-MIN(_xlpm.d))</f>
        <v>3</v>
      </c>
      <c r="O3692" s="1" t="str">
        <f>_xlfn.LET(_xlpm.sep,":",_xlpm.w,$G3692,_xlfn.CONCAT("~",RIGHT(_xlpm.w,LEN(_xlpm.w)-FIND(_xlpm.sep,_xlpm.w)),"~"))</f>
        <v>~airr~</v>
      </c>
      <c r="P3692" s="1" t="str">
        <f>_xlfn.LET(_xlpm.sep,":",_xlpm.w,$G3692,_xlfn.CONCAT("[",LEFT(_xlpm.w,FIND(_xlpm.sep,_xlpm.w)-1),"]"))</f>
        <v>[ɛ]</v>
      </c>
      <c r="Q3692" s="14" cm="1">
        <f t="array" ref="Q3692">SUM(_xlfn._xlws.FILTER($H$2:$H$7109,_xlfn.MAP($O$2:$O$7109,_xlfn.LAMBDA(_xlpm.x,_xlpm.x=$O3692))))</f>
        <v>4.9701789264413521E-5</v>
      </c>
      <c r="R3692" s="14">
        <f>$H3692/Q3692</f>
        <v>1</v>
      </c>
      <c r="S3692" s="14" cm="1">
        <f t="array" ref="S3692">SUM(_xlfn._xlws.FILTER($H$2:$H$7109,_xlfn.MAP($P$2:$P$7109,_xlfn.LAMBDA(_xlpm.x,_xlpm.x=$P3692))))</f>
        <v>1.1928429423459243E-3</v>
      </c>
      <c r="T3692" s="14">
        <f>$H3692/S3692</f>
        <v>4.1666666666666671E-2</v>
      </c>
      <c r="U3692" s="14">
        <f>_xlfn.LET(_xlpm.freq,F3692,_xlpm.size,M3692+1,_xlpm.F,V3692,LOG(1+_xlpm.freq)*LOG(1+_xlpm.size)*_xlpm.F)</f>
        <v>1.8739749402312784E-2</v>
      </c>
      <c r="V3692" s="14">
        <f>_xlfn.LET(_xlpm.a,T3692,_xlpm.b,R3692,2*_xlpm.a*_xlpm.b/(_xlpm.a+_xlpm.b))</f>
        <v>0.08</v>
      </c>
      <c r="W3692" s="14">
        <f>_xlfn.LET(_xlpm.p,R3692,_xlpm.q,T3692,LOG(_xlpm.p/_xlpm.q))</f>
        <v>1.3802112417116059</v>
      </c>
      <c r="X3692" s="2"/>
    </row>
    <row r="3693" spans="1:24">
      <c r="A3693" s="1" t="str">
        <f>_xlfn.LET(_xlpm.sep," : ",CONCATENATE(O3693,_xlpm.sep,P3693))</f>
        <v>~fair~ : [fɛ]</v>
      </c>
      <c r="B3693" s="1">
        <f>_xlfn.LET(_xlpm.d,$G3693,_xlpm.k,_xlfn.CONCAT(LEFT(TRIM(B$1),1),"*"),COUNTIF(_xlpm.d,_xlpm.k))</f>
        <v>0</v>
      </c>
      <c r="C3693" s="1">
        <f>_xlfn.LET(_xlpm.d,$G3693,_xlpm.k,_xlfn.CONCAT(LEFT(TRIM(C$1),1),"*"),COUNTIF(_xlpm.d,_xlpm.k))</f>
        <v>0</v>
      </c>
      <c r="D3693" s="1">
        <f>_xlfn.LET(_xlpm.d,$G3693,_xlpm.k,_xlfn.CONCAT(LEFT(TRIM(D$1),1),"*"),COUNTIF(_xlpm.d,_xlpm.k))</f>
        <v>0</v>
      </c>
      <c r="E3693" s="1">
        <f>LOG(F3693+1,10)</f>
        <v>0.47712125471966244</v>
      </c>
      <c r="F3693" s="7">
        <v>2</v>
      </c>
      <c r="G3693" s="9" t="s">
        <v>969</v>
      </c>
      <c r="H3693" s="4">
        <f>F3693/freq.sum.r6e</f>
        <v>9.9403578528827041E-5</v>
      </c>
      <c r="I3693" s="4" t="str">
        <f>_xlfn.LET(_xlpm.sep,":",_xlpm.w,$G3693,LEFT(_xlpm.w,FIND(_xlpm.sep,_xlpm.w)-1))</f>
        <v>fɛ</v>
      </c>
      <c r="J3693" s="4" t="str">
        <f>_xlfn.LET(_xlpm.sep,":",_xlpm.w,$G3693,RIGHT(_xlpm.w,LEN(_xlpm.w)-FIND(_xlpm.sep,_xlpm.w)))</f>
        <v>fair</v>
      </c>
      <c r="K3693" s="10">
        <f>_xlfn.LET(_xlpm.w,I3693,LEN(_xlpm.w))</f>
        <v>2</v>
      </c>
      <c r="L3693" s="10">
        <f>_xlfn.LET(_xlpm.w,J3693,LEN(_xlpm.w))</f>
        <v>4</v>
      </c>
      <c r="M3693" s="10">
        <f>_xlfn.LET(_xlpm.a,K3693,_xlpm.b,L3693,MAX(_xlpm.a,_xlpm.b))</f>
        <v>4</v>
      </c>
      <c r="N3693" s="10">
        <f>_xlfn.LET(_xlpm.d,(K3693,L3693),MAX(_xlpm.d)-MIN(_xlpm.d))</f>
        <v>2</v>
      </c>
      <c r="O3693" s="1" t="str">
        <f>_xlfn.LET(_xlpm.sep,":",_xlpm.w,$G3693,_xlfn.CONCAT("~",RIGHT(_xlpm.w,LEN(_xlpm.w)-FIND(_xlpm.sep,_xlpm.w)),"~"))</f>
        <v>~fair~</v>
      </c>
      <c r="P3693" s="1" t="str">
        <f>_xlfn.LET(_xlpm.sep,":",_xlpm.w,$G3693,_xlfn.CONCAT("[",LEFT(_xlpm.w,FIND(_xlpm.sep,_xlpm.w)-1),"]"))</f>
        <v>[fɛ]</v>
      </c>
      <c r="Q3693" s="14" cm="1">
        <f t="array" ref="Q3693">SUM(_xlfn._xlws.FILTER($H$2:$H$7109,_xlfn.MAP($O$2:$O$7109,_xlfn.LAMBDA(_xlpm.x,_xlpm.x=$O3693))))</f>
        <v>9.9403578528827041E-5</v>
      </c>
      <c r="R3693" s="14">
        <f>$H3693/Q3693</f>
        <v>1</v>
      </c>
      <c r="S3693" s="14" cm="1">
        <f t="array" ref="S3693">SUM(_xlfn._xlws.FILTER($H$2:$H$7109,_xlfn.MAP($P$2:$P$7109,_xlfn.LAMBDA(_xlpm.x,_xlpm.x=$P3693))))</f>
        <v>2.3856858846918487E-3</v>
      </c>
      <c r="T3693" s="14">
        <f>$H3693/S3693</f>
        <v>4.1666666666666671E-2</v>
      </c>
      <c r="U3693" s="14">
        <f>_xlfn.LET(_xlpm.freq,F3693,_xlpm.size,M3693+1,_xlpm.F,V3693,LOG(1+_xlpm.freq)*LOG(1+_xlpm.size)*_xlpm.F)</f>
        <v>2.9701800075577461E-2</v>
      </c>
      <c r="V3693" s="14">
        <f>_xlfn.LET(_xlpm.a,T3693,_xlpm.b,R3693,2*_xlpm.a*_xlpm.b/(_xlpm.a+_xlpm.b))</f>
        <v>0.08</v>
      </c>
      <c r="W3693" s="14">
        <f>_xlfn.LET(_xlpm.p,R3693,_xlpm.q,T3693,LOG(_xlpm.p/_xlpm.q))</f>
        <v>1.3802112417116059</v>
      </c>
      <c r="X3693" s="2"/>
    </row>
    <row r="3694" spans="1:24">
      <c r="A3694" s="1" t="str">
        <f>_xlfn.LET(_xlpm.sep," : ",CONCATENATE(O3694,_xlpm.sep,P3694))</f>
        <v>~lerr~ : [lɛ]</v>
      </c>
      <c r="B3694" s="1">
        <f>_xlfn.LET(_xlpm.d,$G3694,_xlpm.k,_xlfn.CONCAT(LEFT(TRIM(B$1),1),"*"),COUNTIF(_xlpm.d,_xlpm.k))</f>
        <v>0</v>
      </c>
      <c r="C3694" s="1">
        <f>_xlfn.LET(_xlpm.d,$G3694,_xlpm.k,_xlfn.CONCAT(LEFT(TRIM(C$1),1),"*"),COUNTIF(_xlpm.d,_xlpm.k))</f>
        <v>0</v>
      </c>
      <c r="D3694" s="1">
        <f>_xlfn.LET(_xlpm.d,$G3694,_xlpm.k,_xlfn.CONCAT(LEFT(TRIM(D$1),1),"*"),COUNTIF(_xlpm.d,_xlpm.k))</f>
        <v>0</v>
      </c>
      <c r="E3694" s="1">
        <f>LOG(F3694+1,10)</f>
        <v>0.30102999566398114</v>
      </c>
      <c r="F3694" s="7">
        <v>1</v>
      </c>
      <c r="G3694" s="9" t="s">
        <v>2288</v>
      </c>
      <c r="H3694" s="4">
        <f>F3694/freq.sum.r6e</f>
        <v>4.9701789264413521E-5</v>
      </c>
      <c r="I3694" s="1" t="str">
        <f>_xlfn.LET(_xlpm.sep,":",_xlpm.w,$G3694,LEFT(_xlpm.w,FIND(_xlpm.sep,_xlpm.w)-1))</f>
        <v>lɛ</v>
      </c>
      <c r="J3694" s="1" t="str">
        <f>_xlfn.LET(_xlpm.sep,":",_xlpm.w,$G3694,RIGHT(_xlpm.w,LEN(_xlpm.w)-FIND(_xlpm.sep,_xlpm.w)))</f>
        <v>lerr</v>
      </c>
      <c r="K3694" s="10">
        <f>_xlfn.LET(_xlpm.w,I3694,LEN(_xlpm.w))</f>
        <v>2</v>
      </c>
      <c r="L3694" s="10">
        <f>_xlfn.LET(_xlpm.w,J3694,LEN(_xlpm.w))</f>
        <v>4</v>
      </c>
      <c r="M3694" s="10">
        <f>_xlfn.LET(_xlpm.a,K3694,_xlpm.b,L3694,MAX(_xlpm.a,_xlpm.b))</f>
        <v>4</v>
      </c>
      <c r="N3694" s="10">
        <f>_xlfn.LET(_xlpm.d,(K3694,L3694),MAX(_xlpm.d)-MIN(_xlpm.d))</f>
        <v>2</v>
      </c>
      <c r="O3694" s="1" t="str">
        <f>_xlfn.LET(_xlpm.sep,":",_xlpm.w,$G3694,_xlfn.CONCAT("~",RIGHT(_xlpm.w,LEN(_xlpm.w)-FIND(_xlpm.sep,_xlpm.w)),"~"))</f>
        <v>~lerr~</v>
      </c>
      <c r="P3694" s="1" t="str">
        <f>_xlfn.LET(_xlpm.sep,":",_xlpm.w,$G3694,_xlfn.CONCAT("[",LEFT(_xlpm.w,FIND(_xlpm.sep,_xlpm.w)-1),"]"))</f>
        <v>[lɛ]</v>
      </c>
      <c r="Q3694" s="14" cm="1">
        <f t="array" ref="Q3694">SUM(_xlfn._xlws.FILTER($H$2:$H$7111,_xlfn.MAP($O$2:$O$7111,_xlfn.LAMBDA(_xlpm.x,_xlpm.x=$O3694))))</f>
        <v>4.9701789264413521E-5</v>
      </c>
      <c r="R3694" s="14">
        <f>$H3694/Q3694</f>
        <v>1</v>
      </c>
      <c r="S3694" s="14" cm="1">
        <f t="array" ref="S3694">SUM(_xlfn._xlws.FILTER($H$2:$H$7111,_xlfn.MAP($P$2:$P$7111,_xlfn.LAMBDA(_xlpm.x,_xlpm.x=$P3694))))</f>
        <v>1.1928429423459243E-3</v>
      </c>
      <c r="T3694" s="14">
        <f>$H3694/S3694</f>
        <v>4.1666666666666671E-2</v>
      </c>
      <c r="U3694" s="14">
        <f>_xlfn.LET(_xlpm.freq,F3694,_xlpm.size,M3694+1,_xlpm.F,V3694,LOG(1+_xlpm.freq)*LOG(1+_xlpm.size)*_xlpm.F)</f>
        <v>1.8739749402312784E-2</v>
      </c>
      <c r="V3694" s="14">
        <f>_xlfn.LET(_xlpm.a,T3694,_xlpm.b,R3694,2*_xlpm.a*_xlpm.b/(_xlpm.a+_xlpm.b))</f>
        <v>0.08</v>
      </c>
      <c r="W3694" s="14">
        <f>_xlfn.LET(_xlpm.p,R3694,_xlpm.q,T3694,LOG(_xlpm.p/_xlpm.q))</f>
        <v>1.3802112417116059</v>
      </c>
      <c r="X3694" s="2"/>
    </row>
    <row r="3695" spans="1:24">
      <c r="A3695" s="1" t="str">
        <f>_xlfn.LET(_xlpm.sep," : ",CONCATENATE(O3695,_xlpm.sep,P3695))</f>
        <v>~bure~ : [bə]</v>
      </c>
      <c r="B3695" s="1">
        <f>_xlfn.LET(_xlpm.d,$G3695,_xlpm.k,_xlfn.CONCAT(LEFT(TRIM(B$1),1),"*"),COUNTIF(_xlpm.d,_xlpm.k))</f>
        <v>0</v>
      </c>
      <c r="C3695" s="1">
        <f>_xlfn.LET(_xlpm.d,$G3695,_xlpm.k,_xlfn.CONCAT(LEFT(TRIM(C$1),1),"*"),COUNTIF(_xlpm.d,_xlpm.k))</f>
        <v>0</v>
      </c>
      <c r="D3695" s="1">
        <f>_xlfn.LET(_xlpm.d,$G3695,_xlpm.k,_xlfn.CONCAT(LEFT(TRIM(D$1),1),"*"),COUNTIF(_xlpm.d,_xlpm.k))</f>
        <v>0</v>
      </c>
      <c r="E3695" s="1">
        <f>LOG(F3695+1,10)</f>
        <v>0.30102999566398114</v>
      </c>
      <c r="F3695" s="7">
        <v>1</v>
      </c>
      <c r="G3695" s="9" t="s">
        <v>340</v>
      </c>
      <c r="H3695" s="4">
        <f>F3695/freq.sum.r6e</f>
        <v>4.9701789264413521E-5</v>
      </c>
      <c r="I3695" s="1" t="str">
        <f>_xlfn.LET(_xlpm.sep,":",_xlpm.w,$G3695,LEFT(_xlpm.w,FIND(_xlpm.sep,_xlpm.w)-1))</f>
        <v>bə</v>
      </c>
      <c r="J3695" s="1" t="str">
        <f>_xlfn.LET(_xlpm.sep,":",_xlpm.w,$G3695,RIGHT(_xlpm.w,LEN(_xlpm.w)-FIND(_xlpm.sep,_xlpm.w)))</f>
        <v>bure</v>
      </c>
      <c r="K3695" s="10">
        <f>_xlfn.LET(_xlpm.w,I3695,LEN(_xlpm.w))</f>
        <v>2</v>
      </c>
      <c r="L3695" s="10">
        <f>_xlfn.LET(_xlpm.w,J3695,LEN(_xlpm.w))</f>
        <v>4</v>
      </c>
      <c r="M3695" s="10">
        <f>_xlfn.LET(_xlpm.a,K3695,_xlpm.b,L3695,MAX(_xlpm.a,_xlpm.b))</f>
        <v>4</v>
      </c>
      <c r="N3695" s="10">
        <f>_xlfn.LET(_xlpm.d,(K3695,L3695),MAX(_xlpm.d)-MIN(_xlpm.d))</f>
        <v>2</v>
      </c>
      <c r="O3695" s="1" t="str">
        <f>_xlfn.LET(_xlpm.sep,":",_xlpm.w,$G3695,_xlfn.CONCAT("~",RIGHT(_xlpm.w,LEN(_xlpm.w)-FIND(_xlpm.sep,_xlpm.w)),"~"))</f>
        <v>~bure~</v>
      </c>
      <c r="P3695" s="1" t="str">
        <f>_xlfn.LET(_xlpm.sep,":",_xlpm.w,$G3695,_xlfn.CONCAT("[",LEFT(_xlpm.w,FIND(_xlpm.sep,_xlpm.w)-1),"]"))</f>
        <v>[bə]</v>
      </c>
      <c r="Q3695" s="14" cm="1">
        <f t="array" ref="Q3695">SUM(_xlfn._xlws.FILTER($H$2:$H$7117,_xlfn.MAP($O$2:$O$7117,_xlfn.LAMBDA(_xlpm.x,_xlpm.x=$O3695))))</f>
        <v>9.9403578528827041E-5</v>
      </c>
      <c r="R3695" s="14">
        <f>$H3695/Q3695</f>
        <v>0.5</v>
      </c>
      <c r="S3695" s="14" cm="1">
        <f t="array" ref="S3695">SUM(_xlfn._xlws.FILTER($H$2:$H$7117,_xlfn.MAP($P$2:$P$7117,_xlfn.LAMBDA(_xlpm.x,_xlpm.x=$P3695))))</f>
        <v>2.4850894632206751E-3</v>
      </c>
      <c r="T3695" s="14">
        <f>$H3695/S3695</f>
        <v>2.0000000000000007E-2</v>
      </c>
      <c r="U3695" s="14">
        <f>_xlfn.LET(_xlpm.freq,F3695,_xlpm.size,M3695+1,_xlpm.F,V3695,LOG(1+_xlpm.freq)*LOG(1+_xlpm.size)*_xlpm.F)</f>
        <v>9.0094949049580736E-3</v>
      </c>
      <c r="V3695" s="14">
        <f>_xlfn.LET(_xlpm.a,T3695,_xlpm.b,R3695,2*_xlpm.a*_xlpm.b/(_xlpm.a+_xlpm.b))</f>
        <v>3.8461538461538478E-2</v>
      </c>
      <c r="W3695" s="14">
        <f>_xlfn.LET(_xlpm.p,R3695,_xlpm.q,T3695,LOG(_xlpm.p/_xlpm.q))</f>
        <v>1.3979400086720375</v>
      </c>
      <c r="X3695" s="2"/>
    </row>
    <row r="3696" spans="1:24">
      <c r="A3696" s="1" t="str">
        <f>_xlfn.LET(_xlpm.sep," : ",CONCATENATE(O3696,_xlpm.sep,P3696))</f>
        <v>~sare~ : [zə]</v>
      </c>
      <c r="B3696" s="1">
        <f>_xlfn.LET(_xlpm.d,$G3696,_xlpm.k,_xlfn.CONCAT(LEFT(TRIM(B$1),1),"*"),COUNTIF(_xlpm.d,_xlpm.k))</f>
        <v>0</v>
      </c>
      <c r="C3696" s="1">
        <f>_xlfn.LET(_xlpm.d,$G3696,_xlpm.k,_xlfn.CONCAT(LEFT(TRIM(C$1),1),"*"),COUNTIF(_xlpm.d,_xlpm.k))</f>
        <v>0</v>
      </c>
      <c r="D3696" s="1">
        <f>_xlfn.LET(_xlpm.d,$G3696,_xlpm.k,_xlfn.CONCAT(LEFT(TRIM(D$1),1),"*"),COUNTIF(_xlpm.d,_xlpm.k))</f>
        <v>0</v>
      </c>
      <c r="E3696" s="1">
        <f>LOG(F3696+1,10)</f>
        <v>0.30102999566398114</v>
      </c>
      <c r="F3696" s="7">
        <v>1</v>
      </c>
      <c r="G3696" s="9" t="s">
        <v>5400</v>
      </c>
      <c r="H3696" s="4">
        <f>F3696/freq.sum.r6e</f>
        <v>4.9701789264413521E-5</v>
      </c>
      <c r="I3696" s="1" t="str">
        <f>_xlfn.LET(_xlpm.sep,":",_xlpm.w,$G3696,LEFT(_xlpm.w,FIND(_xlpm.sep,_xlpm.w)-1))</f>
        <v>zə</v>
      </c>
      <c r="J3696" s="1" t="str">
        <f>_xlfn.LET(_xlpm.sep,":",_xlpm.w,$G3696,RIGHT(_xlpm.w,LEN(_xlpm.w)-FIND(_xlpm.sep,_xlpm.w)))</f>
        <v>sare</v>
      </c>
      <c r="K3696" s="10">
        <f>_xlfn.LET(_xlpm.w,I3696,LEN(_xlpm.w))</f>
        <v>2</v>
      </c>
      <c r="L3696" s="10">
        <f>_xlfn.LET(_xlpm.w,J3696,LEN(_xlpm.w))</f>
        <v>4</v>
      </c>
      <c r="M3696" s="10">
        <f>_xlfn.LET(_xlpm.a,K3696,_xlpm.b,L3696,MAX(_xlpm.a,_xlpm.b))</f>
        <v>4</v>
      </c>
      <c r="N3696" s="10">
        <f>_xlfn.LET(_xlpm.d,(K3696,L3696),MAX(_xlpm.d)-MIN(_xlpm.d))</f>
        <v>2</v>
      </c>
      <c r="O3696" s="1" t="str">
        <f>_xlfn.LET(_xlpm.sep,":",_xlpm.w,$G3696,_xlfn.CONCAT("~",RIGHT(_xlpm.w,LEN(_xlpm.w)-FIND(_xlpm.sep,_xlpm.w)),"~"))</f>
        <v>~sare~</v>
      </c>
      <c r="P3696" s="1" t="str">
        <f>_xlfn.LET(_xlpm.sep,":",_xlpm.w,$G3696,_xlfn.CONCAT("[",LEFT(_xlpm.w,FIND(_xlpm.sep,_xlpm.w)-1),"]"))</f>
        <v>[zə]</v>
      </c>
      <c r="Q3696" s="14" cm="1">
        <f t="array" ref="Q3696">SUM(_xlfn._xlws.FILTER($H$2:$H$7117,_xlfn.MAP($O$2:$O$7117,_xlfn.LAMBDA(_xlpm.x,_xlpm.x=$O3696))))</f>
        <v>9.9403578528827041E-5</v>
      </c>
      <c r="R3696" s="14">
        <f>$H3696/Q3696</f>
        <v>0.5</v>
      </c>
      <c r="S3696" s="14" cm="1">
        <f t="array" ref="S3696">SUM(_xlfn._xlws.FILTER($H$2:$H$7117,_xlfn.MAP($P$2:$P$7117,_xlfn.LAMBDA(_xlpm.x,_xlpm.x=$P3696))))</f>
        <v>2.4850894632206747E-3</v>
      </c>
      <c r="T3696" s="14">
        <f>$H3696/S3696</f>
        <v>2.0000000000000011E-2</v>
      </c>
      <c r="U3696" s="14">
        <f>_xlfn.LET(_xlpm.freq,F3696,_xlpm.size,M3696+1,_xlpm.F,V3696,LOG(1+_xlpm.freq)*LOG(1+_xlpm.size)*_xlpm.F)</f>
        <v>9.0094949049580753E-3</v>
      </c>
      <c r="V3696" s="14">
        <f>_xlfn.LET(_xlpm.a,T3696,_xlpm.b,R3696,2*_xlpm.a*_xlpm.b/(_xlpm.a+_xlpm.b))</f>
        <v>3.8461538461538484E-2</v>
      </c>
      <c r="W3696" s="14">
        <f>_xlfn.LET(_xlpm.p,R3696,_xlpm.q,T3696,LOG(_xlpm.p/_xlpm.q))</f>
        <v>1.3979400086720373</v>
      </c>
      <c r="X3696" s="2"/>
    </row>
    <row r="3697" spans="1:24">
      <c r="A3697" s="1" t="str">
        <f>_xlfn.LET(_xlpm.sep," : ",CONCATENATE(O3697,_xlpm.sep,P3697))</f>
        <v>~sere~ : [zə]</v>
      </c>
      <c r="B3697" s="1">
        <f>_xlfn.LET(_xlpm.d,$G3697,_xlpm.k,_xlfn.CONCAT(LEFT(TRIM(B$1),1),"*"),COUNTIF(_xlpm.d,_xlpm.k))</f>
        <v>0</v>
      </c>
      <c r="C3697" s="1">
        <f>_xlfn.LET(_xlpm.d,$G3697,_xlpm.k,_xlfn.CONCAT(LEFT(TRIM(C$1),1),"*"),COUNTIF(_xlpm.d,_xlpm.k))</f>
        <v>0</v>
      </c>
      <c r="D3697" s="1">
        <f>_xlfn.LET(_xlpm.d,$G3697,_xlpm.k,_xlfn.CONCAT(LEFT(TRIM(D$1),1),"*"),COUNTIF(_xlpm.d,_xlpm.k))</f>
        <v>0</v>
      </c>
      <c r="E3697" s="1">
        <f>LOG(F3697+1,10)</f>
        <v>0.30102999566398114</v>
      </c>
      <c r="F3697" s="7">
        <v>1</v>
      </c>
      <c r="G3697" s="9" t="s">
        <v>5412</v>
      </c>
      <c r="H3697" s="4">
        <f>F3697/freq.sum.r6e</f>
        <v>4.9701789264413521E-5</v>
      </c>
      <c r="I3697" s="1" t="str">
        <f>_xlfn.LET(_xlpm.sep,":",_xlpm.w,$G3697,LEFT(_xlpm.w,FIND(_xlpm.sep,_xlpm.w)-1))</f>
        <v>zə</v>
      </c>
      <c r="J3697" s="1" t="str">
        <f>_xlfn.LET(_xlpm.sep,":",_xlpm.w,$G3697,RIGHT(_xlpm.w,LEN(_xlpm.w)-FIND(_xlpm.sep,_xlpm.w)))</f>
        <v>sere</v>
      </c>
      <c r="K3697" s="10">
        <f>_xlfn.LET(_xlpm.w,I3697,LEN(_xlpm.w))</f>
        <v>2</v>
      </c>
      <c r="L3697" s="10">
        <f>_xlfn.LET(_xlpm.w,J3697,LEN(_xlpm.w))</f>
        <v>4</v>
      </c>
      <c r="M3697" s="10">
        <f>_xlfn.LET(_xlpm.a,K3697,_xlpm.b,L3697,MAX(_xlpm.a,_xlpm.b))</f>
        <v>4</v>
      </c>
      <c r="N3697" s="10">
        <f>_xlfn.LET(_xlpm.d,(K3697,L3697),MAX(_xlpm.d)-MIN(_xlpm.d))</f>
        <v>2</v>
      </c>
      <c r="O3697" s="1" t="str">
        <f>_xlfn.LET(_xlpm.sep,":",_xlpm.w,$G3697,_xlfn.CONCAT("~",RIGHT(_xlpm.w,LEN(_xlpm.w)-FIND(_xlpm.sep,_xlpm.w)),"~"))</f>
        <v>~sere~</v>
      </c>
      <c r="P3697" s="1" t="str">
        <f>_xlfn.LET(_xlpm.sep,":",_xlpm.w,$G3697,_xlfn.CONCAT("[",LEFT(_xlpm.w,FIND(_xlpm.sep,_xlpm.w)-1),"]"))</f>
        <v>[zə]</v>
      </c>
      <c r="Q3697" s="14" cm="1">
        <f t="array" ref="Q3697">SUM(_xlfn._xlws.FILTER($H$2:$H$7117,_xlfn.MAP($O$2:$O$7117,_xlfn.LAMBDA(_xlpm.x,_xlpm.x=$O3697))))</f>
        <v>9.9403578528827041E-5</v>
      </c>
      <c r="R3697" s="14">
        <f>$H3697/Q3697</f>
        <v>0.5</v>
      </c>
      <c r="S3697" s="14" cm="1">
        <f t="array" ref="S3697">SUM(_xlfn._xlws.FILTER($H$2:$H$7117,_xlfn.MAP($P$2:$P$7117,_xlfn.LAMBDA(_xlpm.x,_xlpm.x=$P3697))))</f>
        <v>2.4850894632206747E-3</v>
      </c>
      <c r="T3697" s="14">
        <f>$H3697/S3697</f>
        <v>2.0000000000000011E-2</v>
      </c>
      <c r="U3697" s="14">
        <f>_xlfn.LET(_xlpm.freq,F3697,_xlpm.size,M3697+1,_xlpm.F,V3697,LOG(1+_xlpm.freq)*LOG(1+_xlpm.size)*_xlpm.F)</f>
        <v>9.0094949049580753E-3</v>
      </c>
      <c r="V3697" s="14">
        <f>_xlfn.LET(_xlpm.a,T3697,_xlpm.b,R3697,2*_xlpm.a*_xlpm.b/(_xlpm.a+_xlpm.b))</f>
        <v>3.8461538461538484E-2</v>
      </c>
      <c r="W3697" s="14">
        <f>_xlfn.LET(_xlpm.p,R3697,_xlpm.q,T3697,LOG(_xlpm.p/_xlpm.q))</f>
        <v>1.3979400086720373</v>
      </c>
      <c r="X3697" s="2"/>
    </row>
    <row r="3698" spans="1:24">
      <c r="A3698" s="1" t="str">
        <f>_xlfn.LET(_xlpm.sep," : ",CONCATENATE(O3698,_xlpm.sep,P3698))</f>
        <v>~sire~ : [zə]</v>
      </c>
      <c r="B3698" s="1">
        <f>_xlfn.LET(_xlpm.d,$G3698,_xlpm.k,_xlfn.CONCAT(LEFT(TRIM(B$1),1),"*"),COUNTIF(_xlpm.d,_xlpm.k))</f>
        <v>0</v>
      </c>
      <c r="C3698" s="1">
        <f>_xlfn.LET(_xlpm.d,$G3698,_xlpm.k,_xlfn.CONCAT(LEFT(TRIM(C$1),1),"*"),COUNTIF(_xlpm.d,_xlpm.k))</f>
        <v>0</v>
      </c>
      <c r="D3698" s="1">
        <f>_xlfn.LET(_xlpm.d,$G3698,_xlpm.k,_xlfn.CONCAT(LEFT(TRIM(D$1),1),"*"),COUNTIF(_xlpm.d,_xlpm.k))</f>
        <v>0</v>
      </c>
      <c r="E3698" s="1">
        <f>LOG(F3698+1,10)</f>
        <v>0.30102999566398114</v>
      </c>
      <c r="F3698" s="7">
        <v>1</v>
      </c>
      <c r="G3698" s="9" t="s">
        <v>5424</v>
      </c>
      <c r="H3698" s="4">
        <f>F3698/freq.sum.r6e</f>
        <v>4.9701789264413521E-5</v>
      </c>
      <c r="I3698" s="1" t="str">
        <f>_xlfn.LET(_xlpm.sep,":",_xlpm.w,$G3698,LEFT(_xlpm.w,FIND(_xlpm.sep,_xlpm.w)-1))</f>
        <v>zə</v>
      </c>
      <c r="J3698" s="1" t="str">
        <f>_xlfn.LET(_xlpm.sep,":",_xlpm.w,$G3698,RIGHT(_xlpm.w,LEN(_xlpm.w)-FIND(_xlpm.sep,_xlpm.w)))</f>
        <v>sire</v>
      </c>
      <c r="K3698" s="10">
        <f>_xlfn.LET(_xlpm.w,I3698,LEN(_xlpm.w))</f>
        <v>2</v>
      </c>
      <c r="L3698" s="10">
        <f>_xlfn.LET(_xlpm.w,J3698,LEN(_xlpm.w))</f>
        <v>4</v>
      </c>
      <c r="M3698" s="10">
        <f>_xlfn.LET(_xlpm.a,K3698,_xlpm.b,L3698,MAX(_xlpm.a,_xlpm.b))</f>
        <v>4</v>
      </c>
      <c r="N3698" s="10">
        <f>_xlfn.LET(_xlpm.d,(K3698,L3698),MAX(_xlpm.d)-MIN(_xlpm.d))</f>
        <v>2</v>
      </c>
      <c r="O3698" s="1" t="str">
        <f>_xlfn.LET(_xlpm.sep,":",_xlpm.w,$G3698,_xlfn.CONCAT("~",RIGHT(_xlpm.w,LEN(_xlpm.w)-FIND(_xlpm.sep,_xlpm.w)),"~"))</f>
        <v>~sire~</v>
      </c>
      <c r="P3698" s="1" t="str">
        <f>_xlfn.LET(_xlpm.sep,":",_xlpm.w,$G3698,_xlfn.CONCAT("[",LEFT(_xlpm.w,FIND(_xlpm.sep,_xlpm.w)-1),"]"))</f>
        <v>[zə]</v>
      </c>
      <c r="Q3698" s="14" cm="1">
        <f t="array" ref="Q3698">SUM(_xlfn._xlws.FILTER($H$2:$H$7117,_xlfn.MAP($O$2:$O$7117,_xlfn.LAMBDA(_xlpm.x,_xlpm.x=$O3698))))</f>
        <v>9.9403578528827041E-5</v>
      </c>
      <c r="R3698" s="14">
        <f>$H3698/Q3698</f>
        <v>0.5</v>
      </c>
      <c r="S3698" s="14" cm="1">
        <f t="array" ref="S3698">SUM(_xlfn._xlws.FILTER($H$2:$H$7117,_xlfn.MAP($P$2:$P$7117,_xlfn.LAMBDA(_xlpm.x,_xlpm.x=$P3698))))</f>
        <v>2.4850894632206747E-3</v>
      </c>
      <c r="T3698" s="14">
        <f>$H3698/S3698</f>
        <v>2.0000000000000011E-2</v>
      </c>
      <c r="U3698" s="14">
        <f>_xlfn.LET(_xlpm.freq,F3698,_xlpm.size,M3698+1,_xlpm.F,V3698,LOG(1+_xlpm.freq)*LOG(1+_xlpm.size)*_xlpm.F)</f>
        <v>9.0094949049580753E-3</v>
      </c>
      <c r="V3698" s="14">
        <f>_xlfn.LET(_xlpm.a,T3698,_xlpm.b,R3698,2*_xlpm.a*_xlpm.b/(_xlpm.a+_xlpm.b))</f>
        <v>3.8461538461538484E-2</v>
      </c>
      <c r="W3698" s="14">
        <f>_xlfn.LET(_xlpm.p,R3698,_xlpm.q,T3698,LOG(_xlpm.p/_xlpm.q))</f>
        <v>1.3979400086720373</v>
      </c>
      <c r="X3698" s="2"/>
    </row>
    <row r="3699" spans="1:24">
      <c r="A3699" s="1" t="str">
        <f>_xlfn.LET(_xlpm.sep," : ",CONCATENATE(O3699,_xlpm.sep,P3699))</f>
        <v>~sore~ : [zə]</v>
      </c>
      <c r="B3699" s="1">
        <f>_xlfn.LET(_xlpm.d,$G3699,_xlpm.k,_xlfn.CONCAT(LEFT(TRIM(B$1),1),"*"),COUNTIF(_xlpm.d,_xlpm.k))</f>
        <v>0</v>
      </c>
      <c r="C3699" s="1">
        <f>_xlfn.LET(_xlpm.d,$G3699,_xlpm.k,_xlfn.CONCAT(LEFT(TRIM(C$1),1),"*"),COUNTIF(_xlpm.d,_xlpm.k))</f>
        <v>0</v>
      </c>
      <c r="D3699" s="1">
        <f>_xlfn.LET(_xlpm.d,$G3699,_xlpm.k,_xlfn.CONCAT(LEFT(TRIM(D$1),1),"*"),COUNTIF(_xlpm.d,_xlpm.k))</f>
        <v>0</v>
      </c>
      <c r="E3699" s="1">
        <f>LOG(F3699+1,10)</f>
        <v>0.30102999566398114</v>
      </c>
      <c r="F3699" s="7">
        <v>1</v>
      </c>
      <c r="G3699" s="9" t="s">
        <v>5429</v>
      </c>
      <c r="H3699" s="4">
        <f>F3699/freq.sum.r6e</f>
        <v>4.9701789264413521E-5</v>
      </c>
      <c r="I3699" s="1" t="str">
        <f>_xlfn.LET(_xlpm.sep,":",_xlpm.w,$G3699,LEFT(_xlpm.w,FIND(_xlpm.sep,_xlpm.w)-1))</f>
        <v>zə</v>
      </c>
      <c r="J3699" s="1" t="str">
        <f>_xlfn.LET(_xlpm.sep,":",_xlpm.w,$G3699,RIGHT(_xlpm.w,LEN(_xlpm.w)-FIND(_xlpm.sep,_xlpm.w)))</f>
        <v>sore</v>
      </c>
      <c r="K3699" s="10">
        <f>_xlfn.LET(_xlpm.w,I3699,LEN(_xlpm.w))</f>
        <v>2</v>
      </c>
      <c r="L3699" s="10">
        <f>_xlfn.LET(_xlpm.w,J3699,LEN(_xlpm.w))</f>
        <v>4</v>
      </c>
      <c r="M3699" s="10">
        <f>_xlfn.LET(_xlpm.a,K3699,_xlpm.b,L3699,MAX(_xlpm.a,_xlpm.b))</f>
        <v>4</v>
      </c>
      <c r="N3699" s="10">
        <f>_xlfn.LET(_xlpm.d,(K3699,L3699),MAX(_xlpm.d)-MIN(_xlpm.d))</f>
        <v>2</v>
      </c>
      <c r="O3699" s="1" t="str">
        <f>_xlfn.LET(_xlpm.sep,":",_xlpm.w,$G3699,_xlfn.CONCAT("~",RIGHT(_xlpm.w,LEN(_xlpm.w)-FIND(_xlpm.sep,_xlpm.w)),"~"))</f>
        <v>~sore~</v>
      </c>
      <c r="P3699" s="1" t="str">
        <f>_xlfn.LET(_xlpm.sep,":",_xlpm.w,$G3699,_xlfn.CONCAT("[",LEFT(_xlpm.w,FIND(_xlpm.sep,_xlpm.w)-1),"]"))</f>
        <v>[zə]</v>
      </c>
      <c r="Q3699" s="14" cm="1">
        <f t="array" ref="Q3699">SUM(_xlfn._xlws.FILTER($H$2:$H$7117,_xlfn.MAP($O$2:$O$7117,_xlfn.LAMBDA(_xlpm.x,_xlpm.x=$O3699))))</f>
        <v>9.9403578528827041E-5</v>
      </c>
      <c r="R3699" s="14">
        <f>$H3699/Q3699</f>
        <v>0.5</v>
      </c>
      <c r="S3699" s="14" cm="1">
        <f t="array" ref="S3699">SUM(_xlfn._xlws.FILTER($H$2:$H$7117,_xlfn.MAP($P$2:$P$7117,_xlfn.LAMBDA(_xlpm.x,_xlpm.x=$P3699))))</f>
        <v>2.4850894632206747E-3</v>
      </c>
      <c r="T3699" s="14">
        <f>$H3699/S3699</f>
        <v>2.0000000000000011E-2</v>
      </c>
      <c r="U3699" s="14">
        <f>_xlfn.LET(_xlpm.freq,F3699,_xlpm.size,M3699+1,_xlpm.F,V3699,LOG(1+_xlpm.freq)*LOG(1+_xlpm.size)*_xlpm.F)</f>
        <v>9.0094949049580753E-3</v>
      </c>
      <c r="V3699" s="14">
        <f>_xlfn.LET(_xlpm.a,T3699,_xlpm.b,R3699,2*_xlpm.a*_xlpm.b/(_xlpm.a+_xlpm.b))</f>
        <v>3.8461538461538484E-2</v>
      </c>
      <c r="W3699" s="14">
        <f>_xlfn.LET(_xlpm.p,R3699,_xlpm.q,T3699,LOG(_xlpm.p/_xlpm.q))</f>
        <v>1.3979400086720373</v>
      </c>
      <c r="X3699" s="2"/>
    </row>
    <row r="3700" spans="1:24">
      <c r="A3700" s="1" t="str">
        <f>_xlfn.LET(_xlpm.sep," : ",CONCATENATE(O3700,_xlpm.sep,P3700))</f>
        <v>~ssor~ : [zə]</v>
      </c>
      <c r="B3700" s="1">
        <f>_xlfn.LET(_xlpm.d,$G3700,_xlpm.k,_xlfn.CONCAT(LEFT(TRIM(B$1),1),"*"),COUNTIF(_xlpm.d,_xlpm.k))</f>
        <v>0</v>
      </c>
      <c r="C3700" s="1">
        <f>_xlfn.LET(_xlpm.d,$G3700,_xlpm.k,_xlfn.CONCAT(LEFT(TRIM(C$1),1),"*"),COUNTIF(_xlpm.d,_xlpm.k))</f>
        <v>0</v>
      </c>
      <c r="D3700" s="1">
        <f>_xlfn.LET(_xlpm.d,$G3700,_xlpm.k,_xlfn.CONCAT(LEFT(TRIM(D$1),1),"*"),COUNTIF(_xlpm.d,_xlpm.k))</f>
        <v>0</v>
      </c>
      <c r="E3700" s="1">
        <f>LOG(F3700+1,10)</f>
        <v>0.30102999566398114</v>
      </c>
      <c r="F3700" s="7">
        <v>1</v>
      </c>
      <c r="G3700" s="9" t="s">
        <v>5437</v>
      </c>
      <c r="H3700" s="4">
        <f>F3700/freq.sum.r6e</f>
        <v>4.9701789264413521E-5</v>
      </c>
      <c r="I3700" s="1" t="str">
        <f>_xlfn.LET(_xlpm.sep,":",_xlpm.w,$G3700,LEFT(_xlpm.w,FIND(_xlpm.sep,_xlpm.w)-1))</f>
        <v>zə</v>
      </c>
      <c r="J3700" s="1" t="str">
        <f>_xlfn.LET(_xlpm.sep,":",_xlpm.w,$G3700,RIGHT(_xlpm.w,LEN(_xlpm.w)-FIND(_xlpm.sep,_xlpm.w)))</f>
        <v>ssor</v>
      </c>
      <c r="K3700" s="10">
        <f>_xlfn.LET(_xlpm.w,I3700,LEN(_xlpm.w))</f>
        <v>2</v>
      </c>
      <c r="L3700" s="10">
        <f>_xlfn.LET(_xlpm.w,J3700,LEN(_xlpm.w))</f>
        <v>4</v>
      </c>
      <c r="M3700" s="10">
        <f>_xlfn.LET(_xlpm.a,K3700,_xlpm.b,L3700,MAX(_xlpm.a,_xlpm.b))</f>
        <v>4</v>
      </c>
      <c r="N3700" s="10">
        <f>_xlfn.LET(_xlpm.d,(K3700,L3700),MAX(_xlpm.d)-MIN(_xlpm.d))</f>
        <v>2</v>
      </c>
      <c r="O3700" s="1" t="str">
        <f>_xlfn.LET(_xlpm.sep,":",_xlpm.w,$G3700,_xlfn.CONCAT("~",RIGHT(_xlpm.w,LEN(_xlpm.w)-FIND(_xlpm.sep,_xlpm.w)),"~"))</f>
        <v>~ssor~</v>
      </c>
      <c r="P3700" s="1" t="str">
        <f>_xlfn.LET(_xlpm.sep,":",_xlpm.w,$G3700,_xlfn.CONCAT("[",LEFT(_xlpm.w,FIND(_xlpm.sep,_xlpm.w)-1),"]"))</f>
        <v>[zə]</v>
      </c>
      <c r="Q3700" s="14" cm="1">
        <f t="array" ref="Q3700">SUM(_xlfn._xlws.FILTER($H$2:$H$7117,_xlfn.MAP($O$2:$O$7117,_xlfn.LAMBDA(_xlpm.x,_xlpm.x=$O3700))))</f>
        <v>9.9403578528827041E-5</v>
      </c>
      <c r="R3700" s="14">
        <f>$H3700/Q3700</f>
        <v>0.5</v>
      </c>
      <c r="S3700" s="14" cm="1">
        <f t="array" ref="S3700">SUM(_xlfn._xlws.FILTER($H$2:$H$7117,_xlfn.MAP($P$2:$P$7117,_xlfn.LAMBDA(_xlpm.x,_xlpm.x=$P3700))))</f>
        <v>2.4850894632206747E-3</v>
      </c>
      <c r="T3700" s="14">
        <f>$H3700/S3700</f>
        <v>2.0000000000000011E-2</v>
      </c>
      <c r="U3700" s="14">
        <f>_xlfn.LET(_xlpm.freq,F3700,_xlpm.size,M3700+1,_xlpm.F,V3700,LOG(1+_xlpm.freq)*LOG(1+_xlpm.size)*_xlpm.F)</f>
        <v>9.0094949049580753E-3</v>
      </c>
      <c r="V3700" s="14">
        <f>_xlfn.LET(_xlpm.a,T3700,_xlpm.b,R3700,2*_xlpm.a*_xlpm.b/(_xlpm.a+_xlpm.b))</f>
        <v>3.8461538461538484E-2</v>
      </c>
      <c r="W3700" s="14">
        <f>_xlfn.LET(_xlpm.p,R3700,_xlpm.q,T3700,LOG(_xlpm.p/_xlpm.q))</f>
        <v>1.3979400086720373</v>
      </c>
      <c r="X3700" s="2"/>
    </row>
    <row r="3701" spans="1:24">
      <c r="A3701" s="1" t="str">
        <f>_xlfn.LET(_xlpm.sep," : ",CONCATENATE(O3701,_xlpm.sep,P3701))</f>
        <v>~ssox~ : [zə]</v>
      </c>
      <c r="B3701" s="1">
        <f>_xlfn.LET(_xlpm.d,$G3701,_xlpm.k,_xlfn.CONCAT(LEFT(TRIM(B$1),1),"*"),COUNTIF(_xlpm.d,_xlpm.k))</f>
        <v>0</v>
      </c>
      <c r="C3701" s="1">
        <f>_xlfn.LET(_xlpm.d,$G3701,_xlpm.k,_xlfn.CONCAT(LEFT(TRIM(C$1),1),"*"),COUNTIF(_xlpm.d,_xlpm.k))</f>
        <v>0</v>
      </c>
      <c r="D3701" s="1">
        <f>_xlfn.LET(_xlpm.d,$G3701,_xlpm.k,_xlfn.CONCAT(LEFT(TRIM(D$1),1),"*"),COUNTIF(_xlpm.d,_xlpm.k))</f>
        <v>0</v>
      </c>
      <c r="E3701" s="1">
        <f>LOG(F3701+1,10)</f>
        <v>0.30102999566398114</v>
      </c>
      <c r="F3701" s="7">
        <v>1</v>
      </c>
      <c r="G3701" s="9" t="s">
        <v>5439</v>
      </c>
      <c r="H3701" s="4">
        <f>F3701/freq.sum.r6e</f>
        <v>4.9701789264413521E-5</v>
      </c>
      <c r="I3701" s="1" t="str">
        <f>_xlfn.LET(_xlpm.sep,":",_xlpm.w,$G3701,LEFT(_xlpm.w,FIND(_xlpm.sep,_xlpm.w)-1))</f>
        <v>zə</v>
      </c>
      <c r="J3701" s="1" t="str">
        <f>_xlfn.LET(_xlpm.sep,":",_xlpm.w,$G3701,RIGHT(_xlpm.w,LEN(_xlpm.w)-FIND(_xlpm.sep,_xlpm.w)))</f>
        <v>ssox</v>
      </c>
      <c r="K3701" s="10">
        <f>_xlfn.LET(_xlpm.w,I3701,LEN(_xlpm.w))</f>
        <v>2</v>
      </c>
      <c r="L3701" s="10">
        <f>_xlfn.LET(_xlpm.w,J3701,LEN(_xlpm.w))</f>
        <v>4</v>
      </c>
      <c r="M3701" s="10">
        <f>_xlfn.LET(_xlpm.a,K3701,_xlpm.b,L3701,MAX(_xlpm.a,_xlpm.b))</f>
        <v>4</v>
      </c>
      <c r="N3701" s="10">
        <f>_xlfn.LET(_xlpm.d,(K3701,L3701),MAX(_xlpm.d)-MIN(_xlpm.d))</f>
        <v>2</v>
      </c>
      <c r="O3701" s="1" t="str">
        <f>_xlfn.LET(_xlpm.sep,":",_xlpm.w,$G3701,_xlfn.CONCAT("~",RIGHT(_xlpm.w,LEN(_xlpm.w)-FIND(_xlpm.sep,_xlpm.w)),"~"))</f>
        <v>~ssox~</v>
      </c>
      <c r="P3701" s="1" t="str">
        <f>_xlfn.LET(_xlpm.sep,":",_xlpm.w,$G3701,_xlfn.CONCAT("[",LEFT(_xlpm.w,FIND(_xlpm.sep,_xlpm.w)-1),"]"))</f>
        <v>[zə]</v>
      </c>
      <c r="Q3701" s="14" cm="1">
        <f t="array" ref="Q3701">SUM(_xlfn._xlws.FILTER($H$2:$H$7117,_xlfn.MAP($O$2:$O$7117,_xlfn.LAMBDA(_xlpm.x,_xlpm.x=$O3701))))</f>
        <v>9.9403578528827041E-5</v>
      </c>
      <c r="R3701" s="14">
        <f>$H3701/Q3701</f>
        <v>0.5</v>
      </c>
      <c r="S3701" s="14" cm="1">
        <f t="array" ref="S3701">SUM(_xlfn._xlws.FILTER($H$2:$H$7117,_xlfn.MAP($P$2:$P$7117,_xlfn.LAMBDA(_xlpm.x,_xlpm.x=$P3701))))</f>
        <v>2.4850894632206747E-3</v>
      </c>
      <c r="T3701" s="14">
        <f>$H3701/S3701</f>
        <v>2.0000000000000011E-2</v>
      </c>
      <c r="U3701" s="14">
        <f>_xlfn.LET(_xlpm.freq,F3701,_xlpm.size,M3701+1,_xlpm.F,V3701,LOG(1+_xlpm.freq)*LOG(1+_xlpm.size)*_xlpm.F)</f>
        <v>9.0094949049580753E-3</v>
      </c>
      <c r="V3701" s="14">
        <f>_xlfn.LET(_xlpm.a,T3701,_xlpm.b,R3701,2*_xlpm.a*_xlpm.b/(_xlpm.a+_xlpm.b))</f>
        <v>3.8461538461538484E-2</v>
      </c>
      <c r="W3701" s="14">
        <f>_xlfn.LET(_xlpm.p,R3701,_xlpm.q,T3701,LOG(_xlpm.p/_xlpm.q))</f>
        <v>1.3979400086720373</v>
      </c>
      <c r="X3701" s="2"/>
    </row>
    <row r="3702" spans="1:24">
      <c r="A3702" s="1" t="str">
        <f>_xlfn.LET(_xlpm.sep," : ",CONCATENATE(O3702,_xlpm.sep,P3702))</f>
        <v>~ghbo~ : [bə]</v>
      </c>
      <c r="B3702" s="1">
        <f>_xlfn.LET(_xlpm.d,$G3702,_xlpm.k,_xlfn.CONCAT(LEFT(TRIM(B$1),1),"*"),COUNTIF(_xlpm.d,_xlpm.k))</f>
        <v>0</v>
      </c>
      <c r="C3702" s="1">
        <f>_xlfn.LET(_xlpm.d,$G3702,_xlpm.k,_xlfn.CONCAT(LEFT(TRIM(C$1),1),"*"),COUNTIF(_xlpm.d,_xlpm.k))</f>
        <v>0</v>
      </c>
      <c r="D3702" s="1">
        <f>_xlfn.LET(_xlpm.d,$G3702,_xlpm.k,_xlfn.CONCAT(LEFT(TRIM(D$1),1),"*"),COUNTIF(_xlpm.d,_xlpm.k))</f>
        <v>0</v>
      </c>
      <c r="E3702" s="1">
        <f>LOG(F3702+1,10)</f>
        <v>0.47712125471966244</v>
      </c>
      <c r="F3702" s="7">
        <v>2</v>
      </c>
      <c r="G3702" s="9" t="s">
        <v>354</v>
      </c>
      <c r="H3702" s="4">
        <f>F3702/freq.sum.r6e</f>
        <v>9.9403578528827041E-5</v>
      </c>
      <c r="I3702" s="4" t="str">
        <f>_xlfn.LET(_xlpm.sep,":",_xlpm.w,$G3702,LEFT(_xlpm.w,FIND(_xlpm.sep,_xlpm.w)-1))</f>
        <v>bə</v>
      </c>
      <c r="J3702" s="4" t="str">
        <f>_xlfn.LET(_xlpm.sep,":",_xlpm.w,$G3702,RIGHT(_xlpm.w,LEN(_xlpm.w)-FIND(_xlpm.sep,_xlpm.w)))</f>
        <v>ghbo</v>
      </c>
      <c r="K3702" s="10">
        <f>_xlfn.LET(_xlpm.w,I3702,LEN(_xlpm.w))</f>
        <v>2</v>
      </c>
      <c r="L3702" s="10">
        <f>_xlfn.LET(_xlpm.w,J3702,LEN(_xlpm.w))</f>
        <v>4</v>
      </c>
      <c r="M3702" s="10">
        <f>_xlfn.LET(_xlpm.a,K3702,_xlpm.b,L3702,MAX(_xlpm.a,_xlpm.b))</f>
        <v>4</v>
      </c>
      <c r="N3702" s="10">
        <f>_xlfn.LET(_xlpm.d,(K3702,L3702),MAX(_xlpm.d)-MIN(_xlpm.d))</f>
        <v>2</v>
      </c>
      <c r="O3702" s="1" t="str">
        <f>_xlfn.LET(_xlpm.sep,":",_xlpm.w,$G3702,_xlfn.CONCAT("~",RIGHT(_xlpm.w,LEN(_xlpm.w)-FIND(_xlpm.sep,_xlpm.w)),"~"))</f>
        <v>~ghbo~</v>
      </c>
      <c r="P3702" s="1" t="str">
        <f>_xlfn.LET(_xlpm.sep,":",_xlpm.w,$G3702,_xlfn.CONCAT("[",LEFT(_xlpm.w,FIND(_xlpm.sep,_xlpm.w)-1),"]"))</f>
        <v>[bə]</v>
      </c>
      <c r="Q3702" s="14" cm="1">
        <f t="array" ref="Q3702">SUM(_xlfn._xlws.FILTER($H$2:$H$7109,_xlfn.MAP($O$2:$O$7109,_xlfn.LAMBDA(_xlpm.x,_xlpm.x=$O3702))))</f>
        <v>9.9403578528827041E-5</v>
      </c>
      <c r="R3702" s="14">
        <f>$H3702/Q3702</f>
        <v>1</v>
      </c>
      <c r="S3702" s="14" cm="1">
        <f t="array" ref="S3702">SUM(_xlfn._xlws.FILTER($H$2:$H$7109,_xlfn.MAP($P$2:$P$7109,_xlfn.LAMBDA(_xlpm.x,_xlpm.x=$P3702))))</f>
        <v>2.4850894632206751E-3</v>
      </c>
      <c r="T3702" s="14">
        <f>$H3702/S3702</f>
        <v>4.0000000000000015E-2</v>
      </c>
      <c r="U3702" s="14">
        <f>_xlfn.LET(_xlpm.freq,F3702,_xlpm.size,M3702+1,_xlpm.F,V3702,LOG(1+_xlpm.freq)*LOG(1+_xlpm.size)*_xlpm.F)</f>
        <v>2.8559423149593723E-2</v>
      </c>
      <c r="V3702" s="14">
        <f>_xlfn.LET(_xlpm.a,T3702,_xlpm.b,R3702,2*_xlpm.a*_xlpm.b/(_xlpm.a+_xlpm.b))</f>
        <v>7.6923076923076955E-2</v>
      </c>
      <c r="W3702" s="14">
        <f>_xlfn.LET(_xlpm.p,R3702,_xlpm.q,T3702,LOG(_xlpm.p/_xlpm.q))</f>
        <v>1.3979400086720375</v>
      </c>
      <c r="X3702" s="2"/>
    </row>
    <row r="3703" spans="1:24">
      <c r="A3703" s="1" t="str">
        <f>_xlfn.LET(_xlpm.sep," : ",CONCATENATE(O3703,_xlpm.sep,P3703))</f>
        <v>~pboa~ : [bə]</v>
      </c>
      <c r="B3703" s="1">
        <f>_xlfn.LET(_xlpm.d,$G3703,_xlpm.k,_xlfn.CONCAT(LEFT(TRIM(B$1),1),"*"),COUNTIF(_xlpm.d,_xlpm.k))</f>
        <v>0</v>
      </c>
      <c r="C3703" s="1">
        <f>_xlfn.LET(_xlpm.d,$G3703,_xlpm.k,_xlfn.CONCAT(LEFT(TRIM(C$1),1),"*"),COUNTIF(_xlpm.d,_xlpm.k))</f>
        <v>0</v>
      </c>
      <c r="D3703" s="1">
        <f>_xlfn.LET(_xlpm.d,$G3703,_xlpm.k,_xlfn.CONCAT(LEFT(TRIM(D$1),1),"*"),COUNTIF(_xlpm.d,_xlpm.k))</f>
        <v>0</v>
      </c>
      <c r="E3703" s="1">
        <f>LOG(F3703+1,10)</f>
        <v>0.47712125471966244</v>
      </c>
      <c r="F3703" s="7">
        <v>2</v>
      </c>
      <c r="G3703" s="9" t="s">
        <v>358</v>
      </c>
      <c r="H3703" s="4">
        <f>F3703/freq.sum.r6e</f>
        <v>9.9403578528827041E-5</v>
      </c>
      <c r="I3703" s="1" t="str">
        <f>_xlfn.LET(_xlpm.sep,":",_xlpm.w,$G3703,LEFT(_xlpm.w,FIND(_xlpm.sep,_xlpm.w)-1))</f>
        <v>bə</v>
      </c>
      <c r="J3703" s="1" t="str">
        <f>_xlfn.LET(_xlpm.sep,":",_xlpm.w,$G3703,RIGHT(_xlpm.w,LEN(_xlpm.w)-FIND(_xlpm.sep,_xlpm.w)))</f>
        <v>pboa</v>
      </c>
      <c r="K3703" s="10">
        <f>_xlfn.LET(_xlpm.w,I3703,LEN(_xlpm.w))</f>
        <v>2</v>
      </c>
      <c r="L3703" s="10">
        <f>_xlfn.LET(_xlpm.w,J3703,LEN(_xlpm.w))</f>
        <v>4</v>
      </c>
      <c r="M3703" s="10">
        <f>_xlfn.LET(_xlpm.a,K3703,_xlpm.b,L3703,MAX(_xlpm.a,_xlpm.b))</f>
        <v>4</v>
      </c>
      <c r="N3703" s="10">
        <f>_xlfn.LET(_xlpm.d,(K3703,L3703),MAX(_xlpm.d)-MIN(_xlpm.d))</f>
        <v>2</v>
      </c>
      <c r="O3703" s="1" t="str">
        <f>_xlfn.LET(_xlpm.sep,":",_xlpm.w,$G3703,_xlfn.CONCAT("~",RIGHT(_xlpm.w,LEN(_xlpm.w)-FIND(_xlpm.sep,_xlpm.w)),"~"))</f>
        <v>~pboa~</v>
      </c>
      <c r="P3703" s="1" t="str">
        <f>_xlfn.LET(_xlpm.sep,":",_xlpm.w,$G3703,_xlfn.CONCAT("[",LEFT(_xlpm.w,FIND(_xlpm.sep,_xlpm.w)-1),"]"))</f>
        <v>[bə]</v>
      </c>
      <c r="Q3703" s="14" cm="1">
        <f t="array" ref="Q3703">SUM(_xlfn._xlws.FILTER($H$2:$H$7117,_xlfn.MAP($O$2:$O$7117,_xlfn.LAMBDA(_xlpm.x,_xlpm.x=$O3703))))</f>
        <v>9.9403578528827041E-5</v>
      </c>
      <c r="R3703" s="14">
        <f>$H3703/Q3703</f>
        <v>1</v>
      </c>
      <c r="S3703" s="14" cm="1">
        <f t="array" ref="S3703">SUM(_xlfn._xlws.FILTER($H$2:$H$7117,_xlfn.MAP($P$2:$P$7117,_xlfn.LAMBDA(_xlpm.x,_xlpm.x=$P3703))))</f>
        <v>2.4850894632206751E-3</v>
      </c>
      <c r="T3703" s="14">
        <f>$H3703/S3703</f>
        <v>4.0000000000000015E-2</v>
      </c>
      <c r="U3703" s="14">
        <f>_xlfn.LET(_xlpm.freq,F3703,_xlpm.size,M3703+1,_xlpm.F,V3703,LOG(1+_xlpm.freq)*LOG(1+_xlpm.size)*_xlpm.F)</f>
        <v>2.8559423149593723E-2</v>
      </c>
      <c r="V3703" s="14">
        <f>_xlfn.LET(_xlpm.a,T3703,_xlpm.b,R3703,2*_xlpm.a*_xlpm.b/(_xlpm.a+_xlpm.b))</f>
        <v>7.6923076923076955E-2</v>
      </c>
      <c r="W3703" s="14">
        <f>_xlfn.LET(_xlpm.p,R3703,_xlpm.q,T3703,LOG(_xlpm.p/_xlpm.q))</f>
        <v>1.3979400086720375</v>
      </c>
      <c r="X3703" s="2"/>
    </row>
    <row r="3704" spans="1:24">
      <c r="A3704" s="1" t="str">
        <f>_xlfn.LET(_xlpm.sep," : ",CONCATENATE(O3704,_xlpm.sep,P3704))</f>
        <v>~lure~ : [lə]</v>
      </c>
      <c r="B3704" s="1">
        <f>_xlfn.LET(_xlpm.d,$G3704,_xlpm.k,_xlfn.CONCAT(LEFT(TRIM(B$1),1),"*"),COUNTIF(_xlpm.d,_xlpm.k))</f>
        <v>0</v>
      </c>
      <c r="C3704" s="1">
        <f>_xlfn.LET(_xlpm.d,$G3704,_xlpm.k,_xlfn.CONCAT(LEFT(TRIM(C$1),1),"*"),COUNTIF(_xlpm.d,_xlpm.k))</f>
        <v>0</v>
      </c>
      <c r="D3704" s="1">
        <f>_xlfn.LET(_xlpm.d,$G3704,_xlpm.k,_xlfn.CONCAT(LEFT(TRIM(D$1),1),"*"),COUNTIF(_xlpm.d,_xlpm.k))</f>
        <v>0</v>
      </c>
      <c r="E3704" s="1">
        <f>LOG(F3704+1,10)</f>
        <v>0.30102999566398114</v>
      </c>
      <c r="F3704" s="7">
        <v>1</v>
      </c>
      <c r="G3704" s="9" t="s">
        <v>2387</v>
      </c>
      <c r="H3704" s="4">
        <f>F3704/freq.sum.r6e</f>
        <v>4.9701789264413521E-5</v>
      </c>
      <c r="I3704" s="1" t="str">
        <f>_xlfn.LET(_xlpm.sep,":",_xlpm.w,$G3704,LEFT(_xlpm.w,FIND(_xlpm.sep,_xlpm.w)-1))</f>
        <v>lə</v>
      </c>
      <c r="J3704" s="1" t="str">
        <f>_xlfn.LET(_xlpm.sep,":",_xlpm.w,$G3704,RIGHT(_xlpm.w,LEN(_xlpm.w)-FIND(_xlpm.sep,_xlpm.w)))</f>
        <v>lure</v>
      </c>
      <c r="K3704" s="10">
        <f>_xlfn.LET(_xlpm.w,I3704,LEN(_xlpm.w))</f>
        <v>2</v>
      </c>
      <c r="L3704" s="10">
        <f>_xlfn.LET(_xlpm.w,J3704,LEN(_xlpm.w))</f>
        <v>4</v>
      </c>
      <c r="M3704" s="10">
        <f>_xlfn.LET(_xlpm.a,K3704,_xlpm.b,L3704,MAX(_xlpm.a,_xlpm.b))</f>
        <v>4</v>
      </c>
      <c r="N3704" s="10">
        <f>_xlfn.LET(_xlpm.d,(K3704,L3704),MAX(_xlpm.d)-MIN(_xlpm.d))</f>
        <v>2</v>
      </c>
      <c r="O3704" s="1" t="str">
        <f>_xlfn.LET(_xlpm.sep,":",_xlpm.w,$G3704,_xlfn.CONCAT("~",RIGHT(_xlpm.w,LEN(_xlpm.w)-FIND(_xlpm.sep,_xlpm.w)),"~"))</f>
        <v>~lure~</v>
      </c>
      <c r="P3704" s="1" t="str">
        <f>_xlfn.LET(_xlpm.sep,":",_xlpm.w,$G3704,_xlfn.CONCAT("[",LEFT(_xlpm.w,FIND(_xlpm.sep,_xlpm.w)-1),"]"))</f>
        <v>[lə]</v>
      </c>
      <c r="Q3704" s="14" cm="1">
        <f t="array" ref="Q3704">SUM(_xlfn._xlws.FILTER($H$2:$H$7111,_xlfn.MAP($O$2:$O$7111,_xlfn.LAMBDA(_xlpm.x,_xlpm.x=$O3704))))</f>
        <v>9.9403578528827041E-5</v>
      </c>
      <c r="R3704" s="14">
        <f>$H3704/Q3704</f>
        <v>0.5</v>
      </c>
      <c r="S3704" s="14" cm="1">
        <f t="array" ref="S3704">SUM(_xlfn._xlws.FILTER($H$2:$H$7111,_xlfn.MAP($P$2:$P$7111,_xlfn.LAMBDA(_xlpm.x,_xlpm.x=$P3704))))</f>
        <v>2.4850894632206747E-3</v>
      </c>
      <c r="T3704" s="14">
        <f>$H3704/S3704</f>
        <v>2.0000000000000011E-2</v>
      </c>
      <c r="U3704" s="14">
        <f>_xlfn.LET(_xlpm.freq,F3704,_xlpm.size,M3704+1,_xlpm.F,V3704,LOG(1+_xlpm.freq)*LOG(1+_xlpm.size)*_xlpm.F)</f>
        <v>9.0094949049580753E-3</v>
      </c>
      <c r="V3704" s="14">
        <f>_xlfn.LET(_xlpm.a,T3704,_xlpm.b,R3704,2*_xlpm.a*_xlpm.b/(_xlpm.a+_xlpm.b))</f>
        <v>3.8461538461538484E-2</v>
      </c>
      <c r="W3704" s="14">
        <f>_xlfn.LET(_xlpm.p,R3704,_xlpm.q,T3704,LOG(_xlpm.p/_xlpm.q))</f>
        <v>1.3979400086720373</v>
      </c>
      <c r="X3704" s="2"/>
    </row>
    <row r="3705" spans="1:24">
      <c r="A3705" s="1" t="str">
        <f>_xlfn.LET(_xlpm.sep," : ",CONCATENATE(O3705,_xlpm.sep,P3705))</f>
        <v>~slar~ : [lə]</v>
      </c>
      <c r="B3705" s="1">
        <f>_xlfn.LET(_xlpm.d,$G3705,_xlpm.k,_xlfn.CONCAT(LEFT(TRIM(B$1),1),"*"),COUNTIF(_xlpm.d,_xlpm.k))</f>
        <v>0</v>
      </c>
      <c r="C3705" s="1">
        <f>_xlfn.LET(_xlpm.d,$G3705,_xlpm.k,_xlfn.CONCAT(LEFT(TRIM(C$1),1),"*"),COUNTIF(_xlpm.d,_xlpm.k))</f>
        <v>0</v>
      </c>
      <c r="D3705" s="1">
        <f>_xlfn.LET(_xlpm.d,$G3705,_xlpm.k,_xlfn.CONCAT(LEFT(TRIM(D$1),1),"*"),COUNTIF(_xlpm.d,_xlpm.k))</f>
        <v>0</v>
      </c>
      <c r="E3705" s="1">
        <f>LOG(F3705+1,10)</f>
        <v>0.30102999566398114</v>
      </c>
      <c r="F3705" s="7">
        <v>1</v>
      </c>
      <c r="G3705" s="9" t="s">
        <v>2398</v>
      </c>
      <c r="H3705" s="4">
        <f>F3705/freq.sum.r6e</f>
        <v>4.9701789264413521E-5</v>
      </c>
      <c r="I3705" s="4" t="str">
        <f>_xlfn.LET(_xlpm.sep,":",_xlpm.w,$G3705,LEFT(_xlpm.w,FIND(_xlpm.sep,_xlpm.w)-1))</f>
        <v>lə</v>
      </c>
      <c r="J3705" s="4" t="str">
        <f>_xlfn.LET(_xlpm.sep,":",_xlpm.w,$G3705,RIGHT(_xlpm.w,LEN(_xlpm.w)-FIND(_xlpm.sep,_xlpm.w)))</f>
        <v>slar</v>
      </c>
      <c r="K3705" s="10">
        <f>_xlfn.LET(_xlpm.w,I3705,LEN(_xlpm.w))</f>
        <v>2</v>
      </c>
      <c r="L3705" s="10">
        <f>_xlfn.LET(_xlpm.w,J3705,LEN(_xlpm.w))</f>
        <v>4</v>
      </c>
      <c r="M3705" s="10">
        <f>_xlfn.LET(_xlpm.a,K3705,_xlpm.b,L3705,MAX(_xlpm.a,_xlpm.b))</f>
        <v>4</v>
      </c>
      <c r="N3705" s="10">
        <f>_xlfn.LET(_xlpm.d,(K3705,L3705),MAX(_xlpm.d)-MIN(_xlpm.d))</f>
        <v>2</v>
      </c>
      <c r="O3705" s="1" t="str">
        <f>_xlfn.LET(_xlpm.sep,":",_xlpm.w,$G3705,_xlfn.CONCAT("~",RIGHT(_xlpm.w,LEN(_xlpm.w)-FIND(_xlpm.sep,_xlpm.w)),"~"))</f>
        <v>~slar~</v>
      </c>
      <c r="P3705" s="1" t="str">
        <f>_xlfn.LET(_xlpm.sep,":",_xlpm.w,$G3705,_xlfn.CONCAT("[",LEFT(_xlpm.w,FIND(_xlpm.sep,_xlpm.w)-1),"]"))</f>
        <v>[lə]</v>
      </c>
      <c r="Q3705" s="14" cm="1">
        <f t="array" ref="Q3705">SUM(_xlfn._xlws.FILTER($H$2:$H$7109,_xlfn.MAP($O$2:$O$7109,_xlfn.LAMBDA(_xlpm.x,_xlpm.x=$O3705))))</f>
        <v>9.9403578528827041E-5</v>
      </c>
      <c r="R3705" s="14">
        <f>$H3705/Q3705</f>
        <v>0.5</v>
      </c>
      <c r="S3705" s="14" cm="1">
        <f t="array" ref="S3705">SUM(_xlfn._xlws.FILTER($H$2:$H$7109,_xlfn.MAP($P$2:$P$7109,_xlfn.LAMBDA(_xlpm.x,_xlpm.x=$P3705))))</f>
        <v>2.4850894632206747E-3</v>
      </c>
      <c r="T3705" s="14">
        <f>$H3705/S3705</f>
        <v>2.0000000000000011E-2</v>
      </c>
      <c r="U3705" s="14">
        <f>_xlfn.LET(_xlpm.freq,F3705,_xlpm.size,M3705+1,_xlpm.F,V3705,LOG(1+_xlpm.freq)*LOG(1+_xlpm.size)*_xlpm.F)</f>
        <v>9.0094949049580753E-3</v>
      </c>
      <c r="V3705" s="14">
        <f>_xlfn.LET(_xlpm.a,T3705,_xlpm.b,R3705,2*_xlpm.a*_xlpm.b/(_xlpm.a+_xlpm.b))</f>
        <v>3.8461538461538484E-2</v>
      </c>
      <c r="W3705" s="14">
        <f>_xlfn.LET(_xlpm.p,R3705,_xlpm.q,T3705,LOG(_xlpm.p/_xlpm.q))</f>
        <v>1.3979400086720373</v>
      </c>
      <c r="X3705" s="2"/>
    </row>
    <row r="3706" spans="1:24">
      <c r="A3706" s="1" t="str">
        <f>_xlfn.LET(_xlpm.sep," : ",CONCATENATE(O3706,_xlpm.sep,P3706))</f>
        <v>~slax~ : [lə]</v>
      </c>
      <c r="B3706" s="1">
        <f>_xlfn.LET(_xlpm.d,$G3706,_xlpm.k,_xlfn.CONCAT(LEFT(TRIM(B$1),1),"*"),COUNTIF(_xlpm.d,_xlpm.k))</f>
        <v>0</v>
      </c>
      <c r="C3706" s="1">
        <f>_xlfn.LET(_xlpm.d,$G3706,_xlpm.k,_xlfn.CONCAT(LEFT(TRIM(C$1),1),"*"),COUNTIF(_xlpm.d,_xlpm.k))</f>
        <v>0</v>
      </c>
      <c r="D3706" s="1">
        <f>_xlfn.LET(_xlpm.d,$G3706,_xlpm.k,_xlfn.CONCAT(LEFT(TRIM(D$1),1),"*"),COUNTIF(_xlpm.d,_xlpm.k))</f>
        <v>0</v>
      </c>
      <c r="E3706" s="1">
        <f>LOG(F3706+1,10)</f>
        <v>0.30102999566398114</v>
      </c>
      <c r="F3706" s="7">
        <v>1</v>
      </c>
      <c r="G3706" s="9" t="s">
        <v>2400</v>
      </c>
      <c r="H3706" s="4">
        <f>F3706/freq.sum.r6e</f>
        <v>4.9701789264413521E-5</v>
      </c>
      <c r="I3706" s="1" t="str">
        <f>_xlfn.LET(_xlpm.sep,":",_xlpm.w,$G3706,LEFT(_xlpm.w,FIND(_xlpm.sep,_xlpm.w)-1))</f>
        <v>lə</v>
      </c>
      <c r="J3706" s="1" t="str">
        <f>_xlfn.LET(_xlpm.sep,":",_xlpm.w,$G3706,RIGHT(_xlpm.w,LEN(_xlpm.w)-FIND(_xlpm.sep,_xlpm.w)))</f>
        <v>slax</v>
      </c>
      <c r="K3706" s="10">
        <f>_xlfn.LET(_xlpm.w,I3706,LEN(_xlpm.w))</f>
        <v>2</v>
      </c>
      <c r="L3706" s="10">
        <f>_xlfn.LET(_xlpm.w,J3706,LEN(_xlpm.w))</f>
        <v>4</v>
      </c>
      <c r="M3706" s="10">
        <f>_xlfn.LET(_xlpm.a,K3706,_xlpm.b,L3706,MAX(_xlpm.a,_xlpm.b))</f>
        <v>4</v>
      </c>
      <c r="N3706" s="10">
        <f>_xlfn.LET(_xlpm.d,(K3706,L3706),MAX(_xlpm.d)-MIN(_xlpm.d))</f>
        <v>2</v>
      </c>
      <c r="O3706" s="1" t="str">
        <f>_xlfn.LET(_xlpm.sep,":",_xlpm.w,$G3706,_xlfn.CONCAT("~",RIGHT(_xlpm.w,LEN(_xlpm.w)-FIND(_xlpm.sep,_xlpm.w)),"~"))</f>
        <v>~slax~</v>
      </c>
      <c r="P3706" s="1" t="str">
        <f>_xlfn.LET(_xlpm.sep,":",_xlpm.w,$G3706,_xlfn.CONCAT("[",LEFT(_xlpm.w,FIND(_xlpm.sep,_xlpm.w)-1),"]"))</f>
        <v>[lə]</v>
      </c>
      <c r="Q3706" s="14" cm="1">
        <f t="array" ref="Q3706">SUM(_xlfn._xlws.FILTER($H$2:$H$7109,_xlfn.MAP($O$2:$O$7109,_xlfn.LAMBDA(_xlpm.x,_xlpm.x=$O3706))))</f>
        <v>9.9403578528827041E-5</v>
      </c>
      <c r="R3706" s="14">
        <f>$H3706/Q3706</f>
        <v>0.5</v>
      </c>
      <c r="S3706" s="14" cm="1">
        <f t="array" ref="S3706">SUM(_xlfn._xlws.FILTER($H$2:$H$7109,_xlfn.MAP($P$2:$P$7109,_xlfn.LAMBDA(_xlpm.x,_xlpm.x=$P3706))))</f>
        <v>2.4850894632206747E-3</v>
      </c>
      <c r="T3706" s="14">
        <f>$H3706/S3706</f>
        <v>2.0000000000000011E-2</v>
      </c>
      <c r="U3706" s="14">
        <f>_xlfn.LET(_xlpm.freq,F3706,_xlpm.size,M3706+1,_xlpm.F,V3706,LOG(1+_xlpm.freq)*LOG(1+_xlpm.size)*_xlpm.F)</f>
        <v>9.0094949049580753E-3</v>
      </c>
      <c r="V3706" s="14">
        <f>_xlfn.LET(_xlpm.a,T3706,_xlpm.b,R3706,2*_xlpm.a*_xlpm.b/(_xlpm.a+_xlpm.b))</f>
        <v>3.8461538461538484E-2</v>
      </c>
      <c r="W3706" s="14">
        <f>_xlfn.LET(_xlpm.p,R3706,_xlpm.q,T3706,LOG(_xlpm.p/_xlpm.q))</f>
        <v>1.3979400086720373</v>
      </c>
      <c r="X3706" s="2"/>
    </row>
    <row r="3707" spans="1:24">
      <c r="A3707" s="1" t="str">
        <f>_xlfn.LET(_xlpm.sep," : ",CONCATENATE(O3707,_xlpm.sep,P3707))</f>
        <v>~ndar~ : [ndə]</v>
      </c>
      <c r="B3707" s="1">
        <f>_xlfn.LET(_xlpm.d,$G3707,_xlpm.k,_xlfn.CONCAT(LEFT(TRIM(B$1),1),"*"),COUNTIF(_xlpm.d,_xlpm.k))</f>
        <v>0</v>
      </c>
      <c r="C3707" s="1">
        <f>_xlfn.LET(_xlpm.d,$G3707,_xlpm.k,_xlfn.CONCAT(LEFT(TRIM(C$1),1),"*"),COUNTIF(_xlpm.d,_xlpm.k))</f>
        <v>0</v>
      </c>
      <c r="D3707" s="1">
        <f>_xlfn.LET(_xlpm.d,$G3707,_xlpm.k,_xlfn.CONCAT(LEFT(TRIM(D$1),1),"*"),COUNTIF(_xlpm.d,_xlpm.k))</f>
        <v>1</v>
      </c>
      <c r="E3707" s="1">
        <f>LOG(F3707+1,10)</f>
        <v>0.30102999566398114</v>
      </c>
      <c r="F3707" s="7">
        <v>1</v>
      </c>
      <c r="G3707" s="9" t="s">
        <v>2863</v>
      </c>
      <c r="H3707" s="4">
        <f>F3707/freq.sum.r6e</f>
        <v>4.9701789264413521E-5</v>
      </c>
      <c r="I3707" s="1" t="str">
        <f>_xlfn.LET(_xlpm.sep,":",_xlpm.w,$G3707,LEFT(_xlpm.w,FIND(_xlpm.sep,_xlpm.w)-1))</f>
        <v>ndə</v>
      </c>
      <c r="J3707" s="1" t="str">
        <f>_xlfn.LET(_xlpm.sep,":",_xlpm.w,$G3707,RIGHT(_xlpm.w,LEN(_xlpm.w)-FIND(_xlpm.sep,_xlpm.w)))</f>
        <v>ndar</v>
      </c>
      <c r="K3707" s="10">
        <f>_xlfn.LET(_xlpm.w,I3707,LEN(_xlpm.w))</f>
        <v>3</v>
      </c>
      <c r="L3707" s="10">
        <f>_xlfn.LET(_xlpm.w,J3707,LEN(_xlpm.w))</f>
        <v>4</v>
      </c>
      <c r="M3707" s="10">
        <f>_xlfn.LET(_xlpm.a,K3707,_xlpm.b,L3707,MAX(_xlpm.a,_xlpm.b))</f>
        <v>4</v>
      </c>
      <c r="N3707" s="10">
        <f>_xlfn.LET(_xlpm.d,(K3707,L3707),MAX(_xlpm.d)-MIN(_xlpm.d))</f>
        <v>1</v>
      </c>
      <c r="O3707" s="1" t="str">
        <f>_xlfn.LET(_xlpm.sep,":",_xlpm.w,$G3707,_xlfn.CONCAT("~",RIGHT(_xlpm.w,LEN(_xlpm.w)-FIND(_xlpm.sep,_xlpm.w)),"~"))</f>
        <v>~ndar~</v>
      </c>
      <c r="P3707" s="1" t="str">
        <f>_xlfn.LET(_xlpm.sep,":",_xlpm.w,$G3707,_xlfn.CONCAT("[",LEFT(_xlpm.w,FIND(_xlpm.sep,_xlpm.w)-1),"]"))</f>
        <v>[ndə]</v>
      </c>
      <c r="Q3707" s="14" cm="1">
        <f t="array" ref="Q3707">SUM(_xlfn._xlws.FILTER($H$2:$H$7117,_xlfn.MAP($O$2:$O$7117,_xlfn.LAMBDA(_xlpm.x,_xlpm.x=$O3707))))</f>
        <v>4.9701789264413521E-5</v>
      </c>
      <c r="R3707" s="14">
        <f>$H3707/Q3707</f>
        <v>1</v>
      </c>
      <c r="S3707" s="14" cm="1">
        <f t="array" ref="S3707">SUM(_xlfn._xlws.FILTER($H$2:$H$7117,_xlfn.MAP($P$2:$P$7117,_xlfn.LAMBDA(_xlpm.x,_xlpm.x=$P3707))))</f>
        <v>1.2425447316103382E-3</v>
      </c>
      <c r="T3707" s="14">
        <f>$H3707/S3707</f>
        <v>3.9999999999999994E-2</v>
      </c>
      <c r="U3707" s="14">
        <f>_xlfn.LET(_xlpm.freq,F3707,_xlpm.size,M3707+1,_xlpm.F,V3707,LOG(1+_xlpm.freq)*LOG(1+_xlpm.size)*_xlpm.F)</f>
        <v>1.8018989809916137E-2</v>
      </c>
      <c r="V3707" s="14">
        <f>_xlfn.LET(_xlpm.a,T3707,_xlpm.b,R3707,2*_xlpm.a*_xlpm.b/(_xlpm.a+_xlpm.b))</f>
        <v>7.6923076923076913E-2</v>
      </c>
      <c r="W3707" s="14">
        <f>_xlfn.LET(_xlpm.p,R3707,_xlpm.q,T3707,LOG(_xlpm.p/_xlpm.q))</f>
        <v>1.3979400086720377</v>
      </c>
      <c r="X3707" s="2"/>
    </row>
    <row r="3708" spans="1:24">
      <c r="A3708" s="1" t="str">
        <f>_xlfn.LET(_xlpm.sep," : ",CONCATENATE(O3708,_xlpm.sep,P3708))</f>
        <v>~ndax~ : [ndə]</v>
      </c>
      <c r="B3708" s="1">
        <f>_xlfn.LET(_xlpm.d,$G3708,_xlpm.k,_xlfn.CONCAT(LEFT(TRIM(B$1),1),"*"),COUNTIF(_xlpm.d,_xlpm.k))</f>
        <v>0</v>
      </c>
      <c r="C3708" s="1">
        <f>_xlfn.LET(_xlpm.d,$G3708,_xlpm.k,_xlfn.CONCAT(LEFT(TRIM(C$1),1),"*"),COUNTIF(_xlpm.d,_xlpm.k))</f>
        <v>0</v>
      </c>
      <c r="D3708" s="1">
        <f>_xlfn.LET(_xlpm.d,$G3708,_xlpm.k,_xlfn.CONCAT(LEFT(TRIM(D$1),1),"*"),COUNTIF(_xlpm.d,_xlpm.k))</f>
        <v>1</v>
      </c>
      <c r="E3708" s="1">
        <f>LOG(F3708+1,10)</f>
        <v>0.30102999566398114</v>
      </c>
      <c r="F3708" s="7">
        <v>1</v>
      </c>
      <c r="G3708" s="9" t="s">
        <v>2865</v>
      </c>
      <c r="H3708" s="4">
        <f>F3708/freq.sum.r6e</f>
        <v>4.9701789264413521E-5</v>
      </c>
      <c r="I3708" s="1" t="str">
        <f>_xlfn.LET(_xlpm.sep,":",_xlpm.w,$G3708,LEFT(_xlpm.w,FIND(_xlpm.sep,_xlpm.w)-1))</f>
        <v>ndə</v>
      </c>
      <c r="J3708" s="1" t="str">
        <f>_xlfn.LET(_xlpm.sep,":",_xlpm.w,$G3708,RIGHT(_xlpm.w,LEN(_xlpm.w)-FIND(_xlpm.sep,_xlpm.w)))</f>
        <v>ndax</v>
      </c>
      <c r="K3708" s="10">
        <f>_xlfn.LET(_xlpm.w,I3708,LEN(_xlpm.w))</f>
        <v>3</v>
      </c>
      <c r="L3708" s="10">
        <f>_xlfn.LET(_xlpm.w,J3708,LEN(_xlpm.w))</f>
        <v>4</v>
      </c>
      <c r="M3708" s="10">
        <f>_xlfn.LET(_xlpm.a,K3708,_xlpm.b,L3708,MAX(_xlpm.a,_xlpm.b))</f>
        <v>4</v>
      </c>
      <c r="N3708" s="10">
        <f>_xlfn.LET(_xlpm.d,(K3708,L3708),MAX(_xlpm.d)-MIN(_xlpm.d))</f>
        <v>1</v>
      </c>
      <c r="O3708" s="1" t="str">
        <f>_xlfn.LET(_xlpm.sep,":",_xlpm.w,$G3708,_xlfn.CONCAT("~",RIGHT(_xlpm.w,LEN(_xlpm.w)-FIND(_xlpm.sep,_xlpm.w)),"~"))</f>
        <v>~ndax~</v>
      </c>
      <c r="P3708" s="1" t="str">
        <f>_xlfn.LET(_xlpm.sep,":",_xlpm.w,$G3708,_xlfn.CONCAT("[",LEFT(_xlpm.w,FIND(_xlpm.sep,_xlpm.w)-1),"]"))</f>
        <v>[ndə]</v>
      </c>
      <c r="Q3708" s="14" cm="1">
        <f t="array" ref="Q3708">SUM(_xlfn._xlws.FILTER($H$2:$H$7117,_xlfn.MAP($O$2:$O$7117,_xlfn.LAMBDA(_xlpm.x,_xlpm.x=$O3708))))</f>
        <v>4.9701789264413521E-5</v>
      </c>
      <c r="R3708" s="14">
        <f>$H3708/Q3708</f>
        <v>1</v>
      </c>
      <c r="S3708" s="14" cm="1">
        <f t="array" ref="S3708">SUM(_xlfn._xlws.FILTER($H$2:$H$7117,_xlfn.MAP($P$2:$P$7117,_xlfn.LAMBDA(_xlpm.x,_xlpm.x=$P3708))))</f>
        <v>1.2425447316103382E-3</v>
      </c>
      <c r="T3708" s="14">
        <f>$H3708/S3708</f>
        <v>3.9999999999999994E-2</v>
      </c>
      <c r="U3708" s="14">
        <f>_xlfn.LET(_xlpm.freq,F3708,_xlpm.size,M3708+1,_xlpm.F,V3708,LOG(1+_xlpm.freq)*LOG(1+_xlpm.size)*_xlpm.F)</f>
        <v>1.8018989809916137E-2</v>
      </c>
      <c r="V3708" s="14">
        <f>_xlfn.LET(_xlpm.a,T3708,_xlpm.b,R3708,2*_xlpm.a*_xlpm.b/(_xlpm.a+_xlpm.b))</f>
        <v>7.6923076923076913E-2</v>
      </c>
      <c r="W3708" s="14">
        <f>_xlfn.LET(_xlpm.p,R3708,_xlpm.q,T3708,LOG(_xlpm.p/_xlpm.q))</f>
        <v>1.3979400086720377</v>
      </c>
      <c r="X3708" s="2"/>
    </row>
    <row r="3709" spans="1:24">
      <c r="A3709" s="1" t="str">
        <f>_xlfn.LET(_xlpm.sep," : ",CONCATENATE(O3709,_xlpm.sep,P3709))</f>
        <v>~nder~ : [ndə]</v>
      </c>
      <c r="B3709" s="1">
        <f>_xlfn.LET(_xlpm.d,$G3709,_xlpm.k,_xlfn.CONCAT(LEFT(TRIM(B$1),1),"*"),COUNTIF(_xlpm.d,_xlpm.k))</f>
        <v>0</v>
      </c>
      <c r="C3709" s="1">
        <f>_xlfn.LET(_xlpm.d,$G3709,_xlpm.k,_xlfn.CONCAT(LEFT(TRIM(C$1),1),"*"),COUNTIF(_xlpm.d,_xlpm.k))</f>
        <v>0</v>
      </c>
      <c r="D3709" s="1">
        <f>_xlfn.LET(_xlpm.d,$G3709,_xlpm.k,_xlfn.CONCAT(LEFT(TRIM(D$1),1),"*"),COUNTIF(_xlpm.d,_xlpm.k))</f>
        <v>1</v>
      </c>
      <c r="E3709" s="1">
        <f>LOG(F3709+1,10)</f>
        <v>0.30102999566398114</v>
      </c>
      <c r="F3709" s="7">
        <v>1</v>
      </c>
      <c r="G3709" s="9" t="s">
        <v>2867</v>
      </c>
      <c r="H3709" s="4">
        <f>F3709/freq.sum.r6e</f>
        <v>4.9701789264413521E-5</v>
      </c>
      <c r="I3709" s="1" t="str">
        <f>_xlfn.LET(_xlpm.sep,":",_xlpm.w,$G3709,LEFT(_xlpm.w,FIND(_xlpm.sep,_xlpm.w)-1))</f>
        <v>ndə</v>
      </c>
      <c r="J3709" s="1" t="str">
        <f>_xlfn.LET(_xlpm.sep,":",_xlpm.w,$G3709,RIGHT(_xlpm.w,LEN(_xlpm.w)-FIND(_xlpm.sep,_xlpm.w)))</f>
        <v>nder</v>
      </c>
      <c r="K3709" s="10">
        <f>_xlfn.LET(_xlpm.w,I3709,LEN(_xlpm.w))</f>
        <v>3</v>
      </c>
      <c r="L3709" s="10">
        <f>_xlfn.LET(_xlpm.w,J3709,LEN(_xlpm.w))</f>
        <v>4</v>
      </c>
      <c r="M3709" s="10">
        <f>_xlfn.LET(_xlpm.a,K3709,_xlpm.b,L3709,MAX(_xlpm.a,_xlpm.b))</f>
        <v>4</v>
      </c>
      <c r="N3709" s="10">
        <f>_xlfn.LET(_xlpm.d,(K3709,L3709),MAX(_xlpm.d)-MIN(_xlpm.d))</f>
        <v>1</v>
      </c>
      <c r="O3709" s="1" t="str">
        <f>_xlfn.LET(_xlpm.sep,":",_xlpm.w,$G3709,_xlfn.CONCAT("~",RIGHT(_xlpm.w,LEN(_xlpm.w)-FIND(_xlpm.sep,_xlpm.w)),"~"))</f>
        <v>~nder~</v>
      </c>
      <c r="P3709" s="1" t="str">
        <f>_xlfn.LET(_xlpm.sep,":",_xlpm.w,$G3709,_xlfn.CONCAT("[",LEFT(_xlpm.w,FIND(_xlpm.sep,_xlpm.w)-1),"]"))</f>
        <v>[ndə]</v>
      </c>
      <c r="Q3709" s="14" cm="1">
        <f t="array" ref="Q3709">SUM(_xlfn._xlws.FILTER($H$2:$H$7117,_xlfn.MAP($O$2:$O$7117,_xlfn.LAMBDA(_xlpm.x,_xlpm.x=$O3709))))</f>
        <v>4.9701789264413521E-5</v>
      </c>
      <c r="R3709" s="14">
        <f>$H3709/Q3709</f>
        <v>1</v>
      </c>
      <c r="S3709" s="14" cm="1">
        <f t="array" ref="S3709">SUM(_xlfn._xlws.FILTER($H$2:$H$7117,_xlfn.MAP($P$2:$P$7117,_xlfn.LAMBDA(_xlpm.x,_xlpm.x=$P3709))))</f>
        <v>1.2425447316103382E-3</v>
      </c>
      <c r="T3709" s="14">
        <f>$H3709/S3709</f>
        <v>3.9999999999999994E-2</v>
      </c>
      <c r="U3709" s="14">
        <f>_xlfn.LET(_xlpm.freq,F3709,_xlpm.size,M3709+1,_xlpm.F,V3709,LOG(1+_xlpm.freq)*LOG(1+_xlpm.size)*_xlpm.F)</f>
        <v>1.8018989809916137E-2</v>
      </c>
      <c r="V3709" s="14">
        <f>_xlfn.LET(_xlpm.a,T3709,_xlpm.b,R3709,2*_xlpm.a*_xlpm.b/(_xlpm.a+_xlpm.b))</f>
        <v>7.6923076923076913E-2</v>
      </c>
      <c r="W3709" s="14">
        <f>_xlfn.LET(_xlpm.p,R3709,_xlpm.q,T3709,LOG(_xlpm.p/_xlpm.q))</f>
        <v>1.3979400086720377</v>
      </c>
      <c r="X3709" s="2"/>
    </row>
    <row r="3710" spans="1:24">
      <c r="A3710" s="1" t="str">
        <f>_xlfn.LET(_xlpm.sep," : ",CONCATENATE(O3710,_xlpm.sep,P3710))</f>
        <v>~ndex~ : [ndə]</v>
      </c>
      <c r="B3710" s="1">
        <f>_xlfn.LET(_xlpm.d,$G3710,_xlpm.k,_xlfn.CONCAT(LEFT(TRIM(B$1),1),"*"),COUNTIF(_xlpm.d,_xlpm.k))</f>
        <v>0</v>
      </c>
      <c r="C3710" s="1">
        <f>_xlfn.LET(_xlpm.d,$G3710,_xlpm.k,_xlfn.CONCAT(LEFT(TRIM(C$1),1),"*"),COUNTIF(_xlpm.d,_xlpm.k))</f>
        <v>0</v>
      </c>
      <c r="D3710" s="1">
        <f>_xlfn.LET(_xlpm.d,$G3710,_xlpm.k,_xlfn.CONCAT(LEFT(TRIM(D$1),1),"*"),COUNTIF(_xlpm.d,_xlpm.k))</f>
        <v>1</v>
      </c>
      <c r="E3710" s="1">
        <f>LOG(F3710+1,10)</f>
        <v>0.30102999566398114</v>
      </c>
      <c r="F3710" s="7">
        <v>1</v>
      </c>
      <c r="G3710" s="9" t="s">
        <v>2869</v>
      </c>
      <c r="H3710" s="4">
        <f>F3710/freq.sum.r6e</f>
        <v>4.9701789264413521E-5</v>
      </c>
      <c r="I3710" s="1" t="str">
        <f>_xlfn.LET(_xlpm.sep,":",_xlpm.w,$G3710,LEFT(_xlpm.w,FIND(_xlpm.sep,_xlpm.w)-1))</f>
        <v>ndə</v>
      </c>
      <c r="J3710" s="1" t="str">
        <f>_xlfn.LET(_xlpm.sep,":",_xlpm.w,$G3710,RIGHT(_xlpm.w,LEN(_xlpm.w)-FIND(_xlpm.sep,_xlpm.w)))</f>
        <v>ndex</v>
      </c>
      <c r="K3710" s="10">
        <f>_xlfn.LET(_xlpm.w,I3710,LEN(_xlpm.w))</f>
        <v>3</v>
      </c>
      <c r="L3710" s="10">
        <f>_xlfn.LET(_xlpm.w,J3710,LEN(_xlpm.w))</f>
        <v>4</v>
      </c>
      <c r="M3710" s="10">
        <f>_xlfn.LET(_xlpm.a,K3710,_xlpm.b,L3710,MAX(_xlpm.a,_xlpm.b))</f>
        <v>4</v>
      </c>
      <c r="N3710" s="10">
        <f>_xlfn.LET(_xlpm.d,(K3710,L3710),MAX(_xlpm.d)-MIN(_xlpm.d))</f>
        <v>1</v>
      </c>
      <c r="O3710" s="1" t="str">
        <f>_xlfn.LET(_xlpm.sep,":",_xlpm.w,$G3710,_xlfn.CONCAT("~",RIGHT(_xlpm.w,LEN(_xlpm.w)-FIND(_xlpm.sep,_xlpm.w)),"~"))</f>
        <v>~ndex~</v>
      </c>
      <c r="P3710" s="1" t="str">
        <f>_xlfn.LET(_xlpm.sep,":",_xlpm.w,$G3710,_xlfn.CONCAT("[",LEFT(_xlpm.w,FIND(_xlpm.sep,_xlpm.w)-1),"]"))</f>
        <v>[ndə]</v>
      </c>
      <c r="Q3710" s="14" cm="1">
        <f t="array" ref="Q3710">SUM(_xlfn._xlws.FILTER($H$2:$H$7117,_xlfn.MAP($O$2:$O$7117,_xlfn.LAMBDA(_xlpm.x,_xlpm.x=$O3710))))</f>
        <v>4.9701789264413521E-5</v>
      </c>
      <c r="R3710" s="14">
        <f>$H3710/Q3710</f>
        <v>1</v>
      </c>
      <c r="S3710" s="14" cm="1">
        <f t="array" ref="S3710">SUM(_xlfn._xlws.FILTER($H$2:$H$7117,_xlfn.MAP($P$2:$P$7117,_xlfn.LAMBDA(_xlpm.x,_xlpm.x=$P3710))))</f>
        <v>1.2425447316103382E-3</v>
      </c>
      <c r="T3710" s="14">
        <f>$H3710/S3710</f>
        <v>3.9999999999999994E-2</v>
      </c>
      <c r="U3710" s="14">
        <f>_xlfn.LET(_xlpm.freq,F3710,_xlpm.size,M3710+1,_xlpm.F,V3710,LOG(1+_xlpm.freq)*LOG(1+_xlpm.size)*_xlpm.F)</f>
        <v>1.8018989809916137E-2</v>
      </c>
      <c r="V3710" s="14">
        <f>_xlfn.LET(_xlpm.a,T3710,_xlpm.b,R3710,2*_xlpm.a*_xlpm.b/(_xlpm.a+_xlpm.b))</f>
        <v>7.6923076923076913E-2</v>
      </c>
      <c r="W3710" s="14">
        <f>_xlfn.LET(_xlpm.p,R3710,_xlpm.q,T3710,LOG(_xlpm.p/_xlpm.q))</f>
        <v>1.3979400086720377</v>
      </c>
      <c r="X3710" s="2"/>
    </row>
    <row r="3711" spans="1:24">
      <c r="A3711" s="1" t="str">
        <f>_xlfn.LET(_xlpm.sep," : ",CONCATENATE(O3711,_xlpm.sep,P3711))</f>
        <v>~ndix~ : [ndə]</v>
      </c>
      <c r="B3711" s="1">
        <f>_xlfn.LET(_xlpm.d,$G3711,_xlpm.k,_xlfn.CONCAT(LEFT(TRIM(B$1),1),"*"),COUNTIF(_xlpm.d,_xlpm.k))</f>
        <v>0</v>
      </c>
      <c r="C3711" s="1">
        <f>_xlfn.LET(_xlpm.d,$G3711,_xlpm.k,_xlfn.CONCAT(LEFT(TRIM(C$1),1),"*"),COUNTIF(_xlpm.d,_xlpm.k))</f>
        <v>0</v>
      </c>
      <c r="D3711" s="1">
        <f>_xlfn.LET(_xlpm.d,$G3711,_xlpm.k,_xlfn.CONCAT(LEFT(TRIM(D$1),1),"*"),COUNTIF(_xlpm.d,_xlpm.k))</f>
        <v>1</v>
      </c>
      <c r="E3711" s="1">
        <f>LOG(F3711+1,10)</f>
        <v>0.30102999566398114</v>
      </c>
      <c r="F3711" s="7">
        <v>1</v>
      </c>
      <c r="G3711" s="9" t="s">
        <v>2880</v>
      </c>
      <c r="H3711" s="4">
        <f>F3711/freq.sum.r6e</f>
        <v>4.9701789264413521E-5</v>
      </c>
      <c r="I3711" s="4" t="str">
        <f>_xlfn.LET(_xlpm.sep,":",_xlpm.w,$G3711,LEFT(_xlpm.w,FIND(_xlpm.sep,_xlpm.w)-1))</f>
        <v>ndə</v>
      </c>
      <c r="J3711" s="4" t="str">
        <f>_xlfn.LET(_xlpm.sep,":",_xlpm.w,$G3711,RIGHT(_xlpm.w,LEN(_xlpm.w)-FIND(_xlpm.sep,_xlpm.w)))</f>
        <v>ndix</v>
      </c>
      <c r="K3711" s="10">
        <f>_xlfn.LET(_xlpm.w,I3711,LEN(_xlpm.w))</f>
        <v>3</v>
      </c>
      <c r="L3711" s="10">
        <f>_xlfn.LET(_xlpm.w,J3711,LEN(_xlpm.w))</f>
        <v>4</v>
      </c>
      <c r="M3711" s="10">
        <f>_xlfn.LET(_xlpm.a,K3711,_xlpm.b,L3711,MAX(_xlpm.a,_xlpm.b))</f>
        <v>4</v>
      </c>
      <c r="N3711" s="10">
        <f>_xlfn.LET(_xlpm.d,(K3711,L3711),MAX(_xlpm.d)-MIN(_xlpm.d))</f>
        <v>1</v>
      </c>
      <c r="O3711" s="1" t="str">
        <f>_xlfn.LET(_xlpm.sep,":",_xlpm.w,$G3711,_xlfn.CONCAT("~",RIGHT(_xlpm.w,LEN(_xlpm.w)-FIND(_xlpm.sep,_xlpm.w)),"~"))</f>
        <v>~ndix~</v>
      </c>
      <c r="P3711" s="1" t="str">
        <f>_xlfn.LET(_xlpm.sep,":",_xlpm.w,$G3711,_xlfn.CONCAT("[",LEFT(_xlpm.w,FIND(_xlpm.sep,_xlpm.w)-1),"]"))</f>
        <v>[ndə]</v>
      </c>
      <c r="Q3711" s="14" cm="1">
        <f t="array" ref="Q3711">SUM(_xlfn._xlws.FILTER($H$2:$H$7109,_xlfn.MAP($O$2:$O$7109,_xlfn.LAMBDA(_xlpm.x,_xlpm.x=$O3711))))</f>
        <v>4.9701789264413521E-5</v>
      </c>
      <c r="R3711" s="14">
        <f>$H3711/Q3711</f>
        <v>1</v>
      </c>
      <c r="S3711" s="14" cm="1">
        <f t="array" ref="S3711">SUM(_xlfn._xlws.FILTER($H$2:$H$7109,_xlfn.MAP($P$2:$P$7109,_xlfn.LAMBDA(_xlpm.x,_xlpm.x=$P3711))))</f>
        <v>1.2425447316103382E-3</v>
      </c>
      <c r="T3711" s="14">
        <f>$H3711/S3711</f>
        <v>3.9999999999999994E-2</v>
      </c>
      <c r="U3711" s="14">
        <f>_xlfn.LET(_xlpm.freq,F3711,_xlpm.size,M3711+1,_xlpm.F,V3711,LOG(1+_xlpm.freq)*LOG(1+_xlpm.size)*_xlpm.F)</f>
        <v>1.8018989809916137E-2</v>
      </c>
      <c r="V3711" s="14">
        <f>_xlfn.LET(_xlpm.a,T3711,_xlpm.b,R3711,2*_xlpm.a*_xlpm.b/(_xlpm.a+_xlpm.b))</f>
        <v>7.6923076923076913E-2</v>
      </c>
      <c r="W3711" s="14">
        <f>_xlfn.LET(_xlpm.p,R3711,_xlpm.q,T3711,LOG(_xlpm.p/_xlpm.q))</f>
        <v>1.3979400086720377</v>
      </c>
      <c r="X3711" s="2"/>
    </row>
    <row r="3712" spans="1:24">
      <c r="A3712" s="1" t="str">
        <f>_xlfn.LET(_xlpm.sep," : ",CONCATENATE(O3712,_xlpm.sep,P3712))</f>
        <v>~ndor~ : [ndə]</v>
      </c>
      <c r="B3712" s="1">
        <f>_xlfn.LET(_xlpm.d,$G3712,_xlpm.k,_xlfn.CONCAT(LEFT(TRIM(B$1),1),"*"),COUNTIF(_xlpm.d,_xlpm.k))</f>
        <v>0</v>
      </c>
      <c r="C3712" s="1">
        <f>_xlfn.LET(_xlpm.d,$G3712,_xlpm.k,_xlfn.CONCAT(LEFT(TRIM(C$1),1),"*"),COUNTIF(_xlpm.d,_xlpm.k))</f>
        <v>0</v>
      </c>
      <c r="D3712" s="1">
        <f>_xlfn.LET(_xlpm.d,$G3712,_xlpm.k,_xlfn.CONCAT(LEFT(TRIM(D$1),1),"*"),COUNTIF(_xlpm.d,_xlpm.k))</f>
        <v>1</v>
      </c>
      <c r="E3712" s="1">
        <f>LOG(F3712+1,10)</f>
        <v>0.30102999566398114</v>
      </c>
      <c r="F3712" s="7">
        <v>1</v>
      </c>
      <c r="G3712" s="9" t="s">
        <v>2882</v>
      </c>
      <c r="H3712" s="4">
        <f>F3712/freq.sum.r6e</f>
        <v>4.9701789264413521E-5</v>
      </c>
      <c r="I3712" s="1" t="str">
        <f>_xlfn.LET(_xlpm.sep,":",_xlpm.w,$G3712,LEFT(_xlpm.w,FIND(_xlpm.sep,_xlpm.w)-1))</f>
        <v>ndə</v>
      </c>
      <c r="J3712" s="1" t="str">
        <f>_xlfn.LET(_xlpm.sep,":",_xlpm.w,$G3712,RIGHT(_xlpm.w,LEN(_xlpm.w)-FIND(_xlpm.sep,_xlpm.w)))</f>
        <v>ndor</v>
      </c>
      <c r="K3712" s="10">
        <f>_xlfn.LET(_xlpm.w,I3712,LEN(_xlpm.w))</f>
        <v>3</v>
      </c>
      <c r="L3712" s="10">
        <f>_xlfn.LET(_xlpm.w,J3712,LEN(_xlpm.w))</f>
        <v>4</v>
      </c>
      <c r="M3712" s="10">
        <f>_xlfn.LET(_xlpm.a,K3712,_xlpm.b,L3712,MAX(_xlpm.a,_xlpm.b))</f>
        <v>4</v>
      </c>
      <c r="N3712" s="10">
        <f>_xlfn.LET(_xlpm.d,(K3712,L3712),MAX(_xlpm.d)-MIN(_xlpm.d))</f>
        <v>1</v>
      </c>
      <c r="O3712" s="1" t="str">
        <f>_xlfn.LET(_xlpm.sep,":",_xlpm.w,$G3712,_xlfn.CONCAT("~",RIGHT(_xlpm.w,LEN(_xlpm.w)-FIND(_xlpm.sep,_xlpm.w)),"~"))</f>
        <v>~ndor~</v>
      </c>
      <c r="P3712" s="1" t="str">
        <f>_xlfn.LET(_xlpm.sep,":",_xlpm.w,$G3712,_xlfn.CONCAT("[",LEFT(_xlpm.w,FIND(_xlpm.sep,_xlpm.w)-1),"]"))</f>
        <v>[ndə]</v>
      </c>
      <c r="Q3712" s="14" cm="1">
        <f t="array" ref="Q3712">SUM(_xlfn._xlws.FILTER($H$2:$H$7117,_xlfn.MAP($O$2:$O$7117,_xlfn.LAMBDA(_xlpm.x,_xlpm.x=$O3712))))</f>
        <v>4.9701789264413521E-5</v>
      </c>
      <c r="R3712" s="14">
        <f>$H3712/Q3712</f>
        <v>1</v>
      </c>
      <c r="S3712" s="14" cm="1">
        <f t="array" ref="S3712">SUM(_xlfn._xlws.FILTER($H$2:$H$7117,_xlfn.MAP($P$2:$P$7117,_xlfn.LAMBDA(_xlpm.x,_xlpm.x=$P3712))))</f>
        <v>1.2425447316103382E-3</v>
      </c>
      <c r="T3712" s="14">
        <f>$H3712/S3712</f>
        <v>3.9999999999999994E-2</v>
      </c>
      <c r="U3712" s="14">
        <f>_xlfn.LET(_xlpm.freq,F3712,_xlpm.size,M3712+1,_xlpm.F,V3712,LOG(1+_xlpm.freq)*LOG(1+_xlpm.size)*_xlpm.F)</f>
        <v>1.8018989809916137E-2</v>
      </c>
      <c r="V3712" s="14">
        <f>_xlfn.LET(_xlpm.a,T3712,_xlpm.b,R3712,2*_xlpm.a*_xlpm.b/(_xlpm.a+_xlpm.b))</f>
        <v>7.6923076923076913E-2</v>
      </c>
      <c r="W3712" s="14">
        <f>_xlfn.LET(_xlpm.p,R3712,_xlpm.q,T3712,LOG(_xlpm.p/_xlpm.q))</f>
        <v>1.3979400086720377</v>
      </c>
      <c r="X3712" s="2"/>
    </row>
    <row r="3713" spans="1:24">
      <c r="A3713" s="1" t="str">
        <f>_xlfn.LET(_xlpm.sep," : ",CONCATENATE(O3713,_xlpm.sep,P3713))</f>
        <v>~ndox~ : [ndə]</v>
      </c>
      <c r="B3713" s="1">
        <f>_xlfn.LET(_xlpm.d,$G3713,_xlpm.k,_xlfn.CONCAT(LEFT(TRIM(B$1),1),"*"),COUNTIF(_xlpm.d,_xlpm.k))</f>
        <v>0</v>
      </c>
      <c r="C3713" s="1">
        <f>_xlfn.LET(_xlpm.d,$G3713,_xlpm.k,_xlfn.CONCAT(LEFT(TRIM(C$1),1),"*"),COUNTIF(_xlpm.d,_xlpm.k))</f>
        <v>0</v>
      </c>
      <c r="D3713" s="1">
        <f>_xlfn.LET(_xlpm.d,$G3713,_xlpm.k,_xlfn.CONCAT(LEFT(TRIM(D$1),1),"*"),COUNTIF(_xlpm.d,_xlpm.k))</f>
        <v>1</v>
      </c>
      <c r="E3713" s="1">
        <f>LOG(F3713+1,10)</f>
        <v>0.30102999566398114</v>
      </c>
      <c r="F3713" s="7">
        <v>1</v>
      </c>
      <c r="G3713" s="9" t="s">
        <v>2884</v>
      </c>
      <c r="H3713" s="4">
        <f>F3713/freq.sum.r6e</f>
        <v>4.9701789264413521E-5</v>
      </c>
      <c r="I3713" s="1" t="str">
        <f>_xlfn.LET(_xlpm.sep,":",_xlpm.w,$G3713,LEFT(_xlpm.w,FIND(_xlpm.sep,_xlpm.w)-1))</f>
        <v>ndə</v>
      </c>
      <c r="J3713" s="1" t="str">
        <f>_xlfn.LET(_xlpm.sep,":",_xlpm.w,$G3713,RIGHT(_xlpm.w,LEN(_xlpm.w)-FIND(_xlpm.sep,_xlpm.w)))</f>
        <v>ndox</v>
      </c>
      <c r="K3713" s="10">
        <f>_xlfn.LET(_xlpm.w,I3713,LEN(_xlpm.w))</f>
        <v>3</v>
      </c>
      <c r="L3713" s="10">
        <f>_xlfn.LET(_xlpm.w,J3713,LEN(_xlpm.w))</f>
        <v>4</v>
      </c>
      <c r="M3713" s="10">
        <f>_xlfn.LET(_xlpm.a,K3713,_xlpm.b,L3713,MAX(_xlpm.a,_xlpm.b))</f>
        <v>4</v>
      </c>
      <c r="N3713" s="10">
        <f>_xlfn.LET(_xlpm.d,(K3713,L3713),MAX(_xlpm.d)-MIN(_xlpm.d))</f>
        <v>1</v>
      </c>
      <c r="O3713" s="1" t="str">
        <f>_xlfn.LET(_xlpm.sep,":",_xlpm.w,$G3713,_xlfn.CONCAT("~",RIGHT(_xlpm.w,LEN(_xlpm.w)-FIND(_xlpm.sep,_xlpm.w)),"~"))</f>
        <v>~ndox~</v>
      </c>
      <c r="P3713" s="1" t="str">
        <f>_xlfn.LET(_xlpm.sep,":",_xlpm.w,$G3713,_xlfn.CONCAT("[",LEFT(_xlpm.w,FIND(_xlpm.sep,_xlpm.w)-1),"]"))</f>
        <v>[ndə]</v>
      </c>
      <c r="Q3713" s="14" cm="1">
        <f t="array" ref="Q3713">SUM(_xlfn._xlws.FILTER($H$2:$H$7117,_xlfn.MAP($O$2:$O$7117,_xlfn.LAMBDA(_xlpm.x,_xlpm.x=$O3713))))</f>
        <v>4.9701789264413521E-5</v>
      </c>
      <c r="R3713" s="14">
        <f>$H3713/Q3713</f>
        <v>1</v>
      </c>
      <c r="S3713" s="14" cm="1">
        <f t="array" ref="S3713">SUM(_xlfn._xlws.FILTER($H$2:$H$7117,_xlfn.MAP($P$2:$P$7117,_xlfn.LAMBDA(_xlpm.x,_xlpm.x=$P3713))))</f>
        <v>1.2425447316103382E-3</v>
      </c>
      <c r="T3713" s="14">
        <f>$H3713/S3713</f>
        <v>3.9999999999999994E-2</v>
      </c>
      <c r="U3713" s="14">
        <f>_xlfn.LET(_xlpm.freq,F3713,_xlpm.size,M3713+1,_xlpm.F,V3713,LOG(1+_xlpm.freq)*LOG(1+_xlpm.size)*_xlpm.F)</f>
        <v>1.8018989809916137E-2</v>
      </c>
      <c r="V3713" s="14">
        <f>_xlfn.LET(_xlpm.a,T3713,_xlpm.b,R3713,2*_xlpm.a*_xlpm.b/(_xlpm.a+_xlpm.b))</f>
        <v>7.6923076923076913E-2</v>
      </c>
      <c r="W3713" s="14">
        <f>_xlfn.LET(_xlpm.p,R3713,_xlpm.q,T3713,LOG(_xlpm.p/_xlpm.q))</f>
        <v>1.3979400086720377</v>
      </c>
      <c r="X3713" s="2"/>
    </row>
    <row r="3714" spans="1:24">
      <c r="A3714" s="1" t="str">
        <f>_xlfn.LET(_xlpm.sep," : ",CONCATENATE(O3714,_xlpm.sep,P3714))</f>
        <v>~ndur~ : [ndə]</v>
      </c>
      <c r="B3714" s="1">
        <f>_xlfn.LET(_xlpm.d,$G3714,_xlpm.k,_xlfn.CONCAT(LEFT(TRIM(B$1),1),"*"),COUNTIF(_xlpm.d,_xlpm.k))</f>
        <v>0</v>
      </c>
      <c r="C3714" s="1">
        <f>_xlfn.LET(_xlpm.d,$G3714,_xlpm.k,_xlfn.CONCAT(LEFT(TRIM(C$1),1),"*"),COUNTIF(_xlpm.d,_xlpm.k))</f>
        <v>0</v>
      </c>
      <c r="D3714" s="1">
        <f>_xlfn.LET(_xlpm.d,$G3714,_xlpm.k,_xlfn.CONCAT(LEFT(TRIM(D$1),1),"*"),COUNTIF(_xlpm.d,_xlpm.k))</f>
        <v>1</v>
      </c>
      <c r="E3714" s="1">
        <f>LOG(F3714+1,10)</f>
        <v>0.30102999566398114</v>
      </c>
      <c r="F3714" s="7">
        <v>1</v>
      </c>
      <c r="G3714" s="9" t="s">
        <v>2886</v>
      </c>
      <c r="H3714" s="4">
        <f>F3714/freq.sum.r6e</f>
        <v>4.9701789264413521E-5</v>
      </c>
      <c r="I3714" s="1" t="str">
        <f>_xlfn.LET(_xlpm.sep,":",_xlpm.w,$G3714,LEFT(_xlpm.w,FIND(_xlpm.sep,_xlpm.w)-1))</f>
        <v>ndə</v>
      </c>
      <c r="J3714" s="1" t="str">
        <f>_xlfn.LET(_xlpm.sep,":",_xlpm.w,$G3714,RIGHT(_xlpm.w,LEN(_xlpm.w)-FIND(_xlpm.sep,_xlpm.w)))</f>
        <v>ndur</v>
      </c>
      <c r="K3714" s="10">
        <f>_xlfn.LET(_xlpm.w,I3714,LEN(_xlpm.w))</f>
        <v>3</v>
      </c>
      <c r="L3714" s="10">
        <f>_xlfn.LET(_xlpm.w,J3714,LEN(_xlpm.w))</f>
        <v>4</v>
      </c>
      <c r="M3714" s="10">
        <f>_xlfn.LET(_xlpm.a,K3714,_xlpm.b,L3714,MAX(_xlpm.a,_xlpm.b))</f>
        <v>4</v>
      </c>
      <c r="N3714" s="10">
        <f>_xlfn.LET(_xlpm.d,(K3714,L3714),MAX(_xlpm.d)-MIN(_xlpm.d))</f>
        <v>1</v>
      </c>
      <c r="O3714" s="1" t="str">
        <f>_xlfn.LET(_xlpm.sep,":",_xlpm.w,$G3714,_xlfn.CONCAT("~",RIGHT(_xlpm.w,LEN(_xlpm.w)-FIND(_xlpm.sep,_xlpm.w)),"~"))</f>
        <v>~ndur~</v>
      </c>
      <c r="P3714" s="1" t="str">
        <f>_xlfn.LET(_xlpm.sep,":",_xlpm.w,$G3714,_xlfn.CONCAT("[",LEFT(_xlpm.w,FIND(_xlpm.sep,_xlpm.w)-1),"]"))</f>
        <v>[ndə]</v>
      </c>
      <c r="Q3714" s="14" cm="1">
        <f t="array" ref="Q3714">SUM(_xlfn._xlws.FILTER($H$2:$H$7117,_xlfn.MAP($O$2:$O$7117,_xlfn.LAMBDA(_xlpm.x,_xlpm.x=$O3714))))</f>
        <v>4.9701789264413521E-5</v>
      </c>
      <c r="R3714" s="14">
        <f>$H3714/Q3714</f>
        <v>1</v>
      </c>
      <c r="S3714" s="14" cm="1">
        <f t="array" ref="S3714">SUM(_xlfn._xlws.FILTER($H$2:$H$7117,_xlfn.MAP($P$2:$P$7117,_xlfn.LAMBDA(_xlpm.x,_xlpm.x=$P3714))))</f>
        <v>1.2425447316103382E-3</v>
      </c>
      <c r="T3714" s="14">
        <f>$H3714/S3714</f>
        <v>3.9999999999999994E-2</v>
      </c>
      <c r="U3714" s="14">
        <f>_xlfn.LET(_xlpm.freq,F3714,_xlpm.size,M3714+1,_xlpm.F,V3714,LOG(1+_xlpm.freq)*LOG(1+_xlpm.size)*_xlpm.F)</f>
        <v>1.8018989809916137E-2</v>
      </c>
      <c r="V3714" s="14">
        <f>_xlfn.LET(_xlpm.a,T3714,_xlpm.b,R3714,2*_xlpm.a*_xlpm.b/(_xlpm.a+_xlpm.b))</f>
        <v>7.6923076923076913E-2</v>
      </c>
      <c r="W3714" s="14">
        <f>_xlfn.LET(_xlpm.p,R3714,_xlpm.q,T3714,LOG(_xlpm.p/_xlpm.q))</f>
        <v>1.3979400086720377</v>
      </c>
      <c r="X3714" s="2"/>
    </row>
    <row r="3715" spans="1:24">
      <c r="A3715" s="1" t="str">
        <f>_xlfn.LET(_xlpm.sep," : ",CONCATENATE(O3715,_xlpm.sep,P3715))</f>
        <v>~ndux~ : [ndə]</v>
      </c>
      <c r="B3715" s="1">
        <f>_xlfn.LET(_xlpm.d,$G3715,_xlpm.k,_xlfn.CONCAT(LEFT(TRIM(B$1),1),"*"),COUNTIF(_xlpm.d,_xlpm.k))</f>
        <v>0</v>
      </c>
      <c r="C3715" s="1">
        <f>_xlfn.LET(_xlpm.d,$G3715,_xlpm.k,_xlfn.CONCAT(LEFT(TRIM(C$1),1),"*"),COUNTIF(_xlpm.d,_xlpm.k))</f>
        <v>0</v>
      </c>
      <c r="D3715" s="1">
        <f>_xlfn.LET(_xlpm.d,$G3715,_xlpm.k,_xlfn.CONCAT(LEFT(TRIM(D$1),1),"*"),COUNTIF(_xlpm.d,_xlpm.k))</f>
        <v>1</v>
      </c>
      <c r="E3715" s="1">
        <f>LOG(F3715+1,10)</f>
        <v>0.30102999566398114</v>
      </c>
      <c r="F3715" s="7">
        <v>1</v>
      </c>
      <c r="G3715" s="9" t="s">
        <v>2888</v>
      </c>
      <c r="H3715" s="4">
        <f>F3715/freq.sum.r6e</f>
        <v>4.9701789264413521E-5</v>
      </c>
      <c r="I3715" s="1" t="str">
        <f>_xlfn.LET(_xlpm.sep,":",_xlpm.w,$G3715,LEFT(_xlpm.w,FIND(_xlpm.sep,_xlpm.w)-1))</f>
        <v>ndə</v>
      </c>
      <c r="J3715" s="1" t="str">
        <f>_xlfn.LET(_xlpm.sep,":",_xlpm.w,$G3715,RIGHT(_xlpm.w,LEN(_xlpm.w)-FIND(_xlpm.sep,_xlpm.w)))</f>
        <v>ndux</v>
      </c>
      <c r="K3715" s="10">
        <f>_xlfn.LET(_xlpm.w,I3715,LEN(_xlpm.w))</f>
        <v>3</v>
      </c>
      <c r="L3715" s="10">
        <f>_xlfn.LET(_xlpm.w,J3715,LEN(_xlpm.w))</f>
        <v>4</v>
      </c>
      <c r="M3715" s="10">
        <f>_xlfn.LET(_xlpm.a,K3715,_xlpm.b,L3715,MAX(_xlpm.a,_xlpm.b))</f>
        <v>4</v>
      </c>
      <c r="N3715" s="10">
        <f>_xlfn.LET(_xlpm.d,(K3715,L3715),MAX(_xlpm.d)-MIN(_xlpm.d))</f>
        <v>1</v>
      </c>
      <c r="O3715" s="1" t="str">
        <f>_xlfn.LET(_xlpm.sep,":",_xlpm.w,$G3715,_xlfn.CONCAT("~",RIGHT(_xlpm.w,LEN(_xlpm.w)-FIND(_xlpm.sep,_xlpm.w)),"~"))</f>
        <v>~ndux~</v>
      </c>
      <c r="P3715" s="1" t="str">
        <f>_xlfn.LET(_xlpm.sep,":",_xlpm.w,$G3715,_xlfn.CONCAT("[",LEFT(_xlpm.w,FIND(_xlpm.sep,_xlpm.w)-1),"]"))</f>
        <v>[ndə]</v>
      </c>
      <c r="Q3715" s="14" cm="1">
        <f t="array" ref="Q3715">SUM(_xlfn._xlws.FILTER($H$2:$H$7117,_xlfn.MAP($O$2:$O$7117,_xlfn.LAMBDA(_xlpm.x,_xlpm.x=$O3715))))</f>
        <v>4.9701789264413521E-5</v>
      </c>
      <c r="R3715" s="14">
        <f>$H3715/Q3715</f>
        <v>1</v>
      </c>
      <c r="S3715" s="14" cm="1">
        <f t="array" ref="S3715">SUM(_xlfn._xlws.FILTER($H$2:$H$7117,_xlfn.MAP($P$2:$P$7117,_xlfn.LAMBDA(_xlpm.x,_xlpm.x=$P3715))))</f>
        <v>1.2425447316103382E-3</v>
      </c>
      <c r="T3715" s="14">
        <f>$H3715/S3715</f>
        <v>3.9999999999999994E-2</v>
      </c>
      <c r="U3715" s="14">
        <f>_xlfn.LET(_xlpm.freq,F3715,_xlpm.size,M3715+1,_xlpm.F,V3715,LOG(1+_xlpm.freq)*LOG(1+_xlpm.size)*_xlpm.F)</f>
        <v>1.8018989809916137E-2</v>
      </c>
      <c r="V3715" s="14">
        <f>_xlfn.LET(_xlpm.a,T3715,_xlpm.b,R3715,2*_xlpm.a*_xlpm.b/(_xlpm.a+_xlpm.b))</f>
        <v>7.6923076923076913E-2</v>
      </c>
      <c r="W3715" s="14">
        <f>_xlfn.LET(_xlpm.p,R3715,_xlpm.q,T3715,LOG(_xlpm.p/_xlpm.q))</f>
        <v>1.3979400086720377</v>
      </c>
      <c r="X3715" s="2"/>
    </row>
    <row r="3716" spans="1:24">
      <c r="A3716" s="1" t="str">
        <f>_xlfn.LET(_xlpm.sep," : ",CONCATENATE(O3716,_xlpm.sep,P3716))</f>
        <v>~ntax~ : [ntə]</v>
      </c>
      <c r="B3716" s="1">
        <f>_xlfn.LET(_xlpm.d,$G3716,_xlpm.k,_xlfn.CONCAT(LEFT(TRIM(B$1),1),"*"),COUNTIF(_xlpm.d,_xlpm.k))</f>
        <v>0</v>
      </c>
      <c r="C3716" s="1">
        <f>_xlfn.LET(_xlpm.d,$G3716,_xlpm.k,_xlfn.CONCAT(LEFT(TRIM(C$1),1),"*"),COUNTIF(_xlpm.d,_xlpm.k))</f>
        <v>0</v>
      </c>
      <c r="D3716" s="1">
        <f>_xlfn.LET(_xlpm.d,$G3716,_xlpm.k,_xlfn.CONCAT(LEFT(TRIM(D$1),1),"*"),COUNTIF(_xlpm.d,_xlpm.k))</f>
        <v>1</v>
      </c>
      <c r="E3716" s="1">
        <f>LOG(F3716+1,10)</f>
        <v>0.30102999566398114</v>
      </c>
      <c r="F3716" s="7">
        <v>1</v>
      </c>
      <c r="G3716" s="9" t="s">
        <v>3193</v>
      </c>
      <c r="H3716" s="4">
        <f>F3716/freq.sum.r6e</f>
        <v>4.9701789264413521E-5</v>
      </c>
      <c r="I3716" s="1" t="str">
        <f>_xlfn.LET(_xlpm.sep,":",_xlpm.w,$G3716,LEFT(_xlpm.w,FIND(_xlpm.sep,_xlpm.w)-1))</f>
        <v>ntə</v>
      </c>
      <c r="J3716" s="1" t="str">
        <f>_xlfn.LET(_xlpm.sep,":",_xlpm.w,$G3716,RIGHT(_xlpm.w,LEN(_xlpm.w)-FIND(_xlpm.sep,_xlpm.w)))</f>
        <v>ntax</v>
      </c>
      <c r="K3716" s="10">
        <f>_xlfn.LET(_xlpm.w,I3716,LEN(_xlpm.w))</f>
        <v>3</v>
      </c>
      <c r="L3716" s="10">
        <f>_xlfn.LET(_xlpm.w,J3716,LEN(_xlpm.w))</f>
        <v>4</v>
      </c>
      <c r="M3716" s="10">
        <f>_xlfn.LET(_xlpm.a,K3716,_xlpm.b,L3716,MAX(_xlpm.a,_xlpm.b))</f>
        <v>4</v>
      </c>
      <c r="N3716" s="10">
        <f>_xlfn.LET(_xlpm.d,(K3716,L3716),MAX(_xlpm.d)-MIN(_xlpm.d))</f>
        <v>1</v>
      </c>
      <c r="O3716" s="1" t="str">
        <f>_xlfn.LET(_xlpm.sep,":",_xlpm.w,$G3716,_xlfn.CONCAT("~",RIGHT(_xlpm.w,LEN(_xlpm.w)-FIND(_xlpm.sep,_xlpm.w)),"~"))</f>
        <v>~ntax~</v>
      </c>
      <c r="P3716" s="1" t="str">
        <f>_xlfn.LET(_xlpm.sep,":",_xlpm.w,$G3716,_xlfn.CONCAT("[",LEFT(_xlpm.w,FIND(_xlpm.sep,_xlpm.w)-1),"]"))</f>
        <v>[ntə]</v>
      </c>
      <c r="Q3716" s="14" cm="1">
        <f t="array" ref="Q3716">SUM(_xlfn._xlws.FILTER($H$2:$H$7111,_xlfn.MAP($O$2:$O$7111,_xlfn.LAMBDA(_xlpm.x,_xlpm.x=$O3716))))</f>
        <v>4.9701789264413521E-5</v>
      </c>
      <c r="R3716" s="14">
        <f>$H3716/Q3716</f>
        <v>1</v>
      </c>
      <c r="S3716" s="14" cm="1">
        <f t="array" ref="S3716">SUM(_xlfn._xlws.FILTER($H$2:$H$7111,_xlfn.MAP($P$2:$P$7111,_xlfn.LAMBDA(_xlpm.x,_xlpm.x=$P3716))))</f>
        <v>1.242544731610338E-3</v>
      </c>
      <c r="T3716" s="14">
        <f>$H3716/S3716</f>
        <v>0.04</v>
      </c>
      <c r="U3716" s="14">
        <f>_xlfn.LET(_xlpm.freq,F3716,_xlpm.size,M3716+1,_xlpm.F,V3716,LOG(1+_xlpm.freq)*LOG(1+_xlpm.size)*_xlpm.F)</f>
        <v>1.801898980991614E-2</v>
      </c>
      <c r="V3716" s="14">
        <f>_xlfn.LET(_xlpm.a,T3716,_xlpm.b,R3716,2*_xlpm.a*_xlpm.b/(_xlpm.a+_xlpm.b))</f>
        <v>7.6923076923076927E-2</v>
      </c>
      <c r="W3716" s="14">
        <f>_xlfn.LET(_xlpm.p,R3716,_xlpm.q,T3716,LOG(_xlpm.p/_xlpm.q))</f>
        <v>1.3979400086720377</v>
      </c>
      <c r="X3716" s="2"/>
    </row>
    <row r="3717" spans="1:24">
      <c r="A3717" s="1" t="str">
        <f>_xlfn.LET(_xlpm.sep," : ",CONCATENATE(O3717,_xlpm.sep,P3717))</f>
        <v>~ntix~ : [ntə]</v>
      </c>
      <c r="B3717" s="1">
        <f>_xlfn.LET(_xlpm.d,$G3717,_xlpm.k,_xlfn.CONCAT(LEFT(TRIM(B$1),1),"*"),COUNTIF(_xlpm.d,_xlpm.k))</f>
        <v>0</v>
      </c>
      <c r="C3717" s="1">
        <f>_xlfn.LET(_xlpm.d,$G3717,_xlpm.k,_xlfn.CONCAT(LEFT(TRIM(C$1),1),"*"),COUNTIF(_xlpm.d,_xlpm.k))</f>
        <v>0</v>
      </c>
      <c r="D3717" s="1">
        <f>_xlfn.LET(_xlpm.d,$G3717,_xlpm.k,_xlfn.CONCAT(LEFT(TRIM(D$1),1),"*"),COUNTIF(_xlpm.d,_xlpm.k))</f>
        <v>1</v>
      </c>
      <c r="E3717" s="1">
        <f>LOG(F3717+1,10)</f>
        <v>0.30102999566398114</v>
      </c>
      <c r="F3717" s="7">
        <v>1</v>
      </c>
      <c r="G3717" s="9" t="s">
        <v>3218</v>
      </c>
      <c r="H3717" s="4">
        <f>F3717/freq.sum.r6e</f>
        <v>4.9701789264413521E-5</v>
      </c>
      <c r="I3717" s="1" t="str">
        <f>_xlfn.LET(_xlpm.sep,":",_xlpm.w,$G3717,LEFT(_xlpm.w,FIND(_xlpm.sep,_xlpm.w)-1))</f>
        <v>ntə</v>
      </c>
      <c r="J3717" s="1" t="str">
        <f>_xlfn.LET(_xlpm.sep,":",_xlpm.w,$G3717,RIGHT(_xlpm.w,LEN(_xlpm.w)-FIND(_xlpm.sep,_xlpm.w)))</f>
        <v>ntix</v>
      </c>
      <c r="K3717" s="10">
        <f>_xlfn.LET(_xlpm.w,I3717,LEN(_xlpm.w))</f>
        <v>3</v>
      </c>
      <c r="L3717" s="10">
        <f>_xlfn.LET(_xlpm.w,J3717,LEN(_xlpm.w))</f>
        <v>4</v>
      </c>
      <c r="M3717" s="10">
        <f>_xlfn.LET(_xlpm.a,K3717,_xlpm.b,L3717,MAX(_xlpm.a,_xlpm.b))</f>
        <v>4</v>
      </c>
      <c r="N3717" s="10">
        <f>_xlfn.LET(_xlpm.d,(K3717,L3717),MAX(_xlpm.d)-MIN(_xlpm.d))</f>
        <v>1</v>
      </c>
      <c r="O3717" s="1" t="str">
        <f>_xlfn.LET(_xlpm.sep,":",_xlpm.w,$G3717,_xlfn.CONCAT("~",RIGHT(_xlpm.w,LEN(_xlpm.w)-FIND(_xlpm.sep,_xlpm.w)),"~"))</f>
        <v>~ntix~</v>
      </c>
      <c r="P3717" s="1" t="str">
        <f>_xlfn.LET(_xlpm.sep,":",_xlpm.w,$G3717,_xlfn.CONCAT("[",LEFT(_xlpm.w,FIND(_xlpm.sep,_xlpm.w)-1),"]"))</f>
        <v>[ntə]</v>
      </c>
      <c r="Q3717" s="14" cm="1">
        <f t="array" ref="Q3717">SUM(_xlfn._xlws.FILTER($H$2:$H$7117,_xlfn.MAP($O$2:$O$7117,_xlfn.LAMBDA(_xlpm.x,_xlpm.x=$O3717))))</f>
        <v>4.9701789264413521E-5</v>
      </c>
      <c r="R3717" s="14">
        <f>$H3717/Q3717</f>
        <v>1</v>
      </c>
      <c r="S3717" s="14" cm="1">
        <f t="array" ref="S3717">SUM(_xlfn._xlws.FILTER($H$2:$H$7117,_xlfn.MAP($P$2:$P$7117,_xlfn.LAMBDA(_xlpm.x,_xlpm.x=$P3717))))</f>
        <v>1.242544731610338E-3</v>
      </c>
      <c r="T3717" s="14">
        <f>$H3717/S3717</f>
        <v>0.04</v>
      </c>
      <c r="U3717" s="14">
        <f>_xlfn.LET(_xlpm.freq,F3717,_xlpm.size,M3717+1,_xlpm.F,V3717,LOG(1+_xlpm.freq)*LOG(1+_xlpm.size)*_xlpm.F)</f>
        <v>1.801898980991614E-2</v>
      </c>
      <c r="V3717" s="14">
        <f>_xlfn.LET(_xlpm.a,T3717,_xlpm.b,R3717,2*_xlpm.a*_xlpm.b/(_xlpm.a+_xlpm.b))</f>
        <v>7.6923076923076927E-2</v>
      </c>
      <c r="W3717" s="14">
        <f>_xlfn.LET(_xlpm.p,R3717,_xlpm.q,T3717,LOG(_xlpm.p/_xlpm.q))</f>
        <v>1.3979400086720377</v>
      </c>
      <c r="X3717" s="2"/>
    </row>
    <row r="3718" spans="1:24">
      <c r="A3718" s="1" t="str">
        <f>_xlfn.LET(_xlpm.sep," : ",CONCATENATE(O3718,_xlpm.sep,P3718))</f>
        <v>~ntor~ : [ntə]</v>
      </c>
      <c r="B3718" s="1">
        <f>_xlfn.LET(_xlpm.d,$G3718,_xlpm.k,_xlfn.CONCAT(LEFT(TRIM(B$1),1),"*"),COUNTIF(_xlpm.d,_xlpm.k))</f>
        <v>0</v>
      </c>
      <c r="C3718" s="1">
        <f>_xlfn.LET(_xlpm.d,$G3718,_xlpm.k,_xlfn.CONCAT(LEFT(TRIM(C$1),1),"*"),COUNTIF(_xlpm.d,_xlpm.k))</f>
        <v>0</v>
      </c>
      <c r="D3718" s="1">
        <f>_xlfn.LET(_xlpm.d,$G3718,_xlpm.k,_xlfn.CONCAT(LEFT(TRIM(D$1),1),"*"),COUNTIF(_xlpm.d,_xlpm.k))</f>
        <v>1</v>
      </c>
      <c r="E3718" s="1">
        <f>LOG(F3718+1,10)</f>
        <v>0.30102999566398114</v>
      </c>
      <c r="F3718" s="7">
        <v>1</v>
      </c>
      <c r="G3718" s="9" t="s">
        <v>3221</v>
      </c>
      <c r="H3718" s="4">
        <f>F3718/freq.sum.r6e</f>
        <v>4.9701789264413521E-5</v>
      </c>
      <c r="I3718" s="1" t="str">
        <f>_xlfn.LET(_xlpm.sep,":",_xlpm.w,$G3718,LEFT(_xlpm.w,FIND(_xlpm.sep,_xlpm.w)-1))</f>
        <v>ntə</v>
      </c>
      <c r="J3718" s="1" t="str">
        <f>_xlfn.LET(_xlpm.sep,":",_xlpm.w,$G3718,RIGHT(_xlpm.w,LEN(_xlpm.w)-FIND(_xlpm.sep,_xlpm.w)))</f>
        <v>ntor</v>
      </c>
      <c r="K3718" s="10">
        <f>_xlfn.LET(_xlpm.w,I3718,LEN(_xlpm.w))</f>
        <v>3</v>
      </c>
      <c r="L3718" s="10">
        <f>_xlfn.LET(_xlpm.w,J3718,LEN(_xlpm.w))</f>
        <v>4</v>
      </c>
      <c r="M3718" s="10">
        <f>_xlfn.LET(_xlpm.a,K3718,_xlpm.b,L3718,MAX(_xlpm.a,_xlpm.b))</f>
        <v>4</v>
      </c>
      <c r="N3718" s="10">
        <f>_xlfn.LET(_xlpm.d,(K3718,L3718),MAX(_xlpm.d)-MIN(_xlpm.d))</f>
        <v>1</v>
      </c>
      <c r="O3718" s="1" t="str">
        <f>_xlfn.LET(_xlpm.sep,":",_xlpm.w,$G3718,_xlfn.CONCAT("~",RIGHT(_xlpm.w,LEN(_xlpm.w)-FIND(_xlpm.sep,_xlpm.w)),"~"))</f>
        <v>~ntor~</v>
      </c>
      <c r="P3718" s="1" t="str">
        <f>_xlfn.LET(_xlpm.sep,":",_xlpm.w,$G3718,_xlfn.CONCAT("[",LEFT(_xlpm.w,FIND(_xlpm.sep,_xlpm.w)-1),"]"))</f>
        <v>[ntə]</v>
      </c>
      <c r="Q3718" s="14" cm="1">
        <f t="array" ref="Q3718">SUM(_xlfn._xlws.FILTER($H$2:$H$7117,_xlfn.MAP($O$2:$O$7117,_xlfn.LAMBDA(_xlpm.x,_xlpm.x=$O3718))))</f>
        <v>4.9701789264413521E-5</v>
      </c>
      <c r="R3718" s="14">
        <f>$H3718/Q3718</f>
        <v>1</v>
      </c>
      <c r="S3718" s="14" cm="1">
        <f t="array" ref="S3718">SUM(_xlfn._xlws.FILTER($H$2:$H$7117,_xlfn.MAP($P$2:$P$7117,_xlfn.LAMBDA(_xlpm.x,_xlpm.x=$P3718))))</f>
        <v>1.242544731610338E-3</v>
      </c>
      <c r="T3718" s="14">
        <f>$H3718/S3718</f>
        <v>0.04</v>
      </c>
      <c r="U3718" s="14">
        <f>_xlfn.LET(_xlpm.freq,F3718,_xlpm.size,M3718+1,_xlpm.F,V3718,LOG(1+_xlpm.freq)*LOG(1+_xlpm.size)*_xlpm.F)</f>
        <v>1.801898980991614E-2</v>
      </c>
      <c r="V3718" s="14">
        <f>_xlfn.LET(_xlpm.a,T3718,_xlpm.b,R3718,2*_xlpm.a*_xlpm.b/(_xlpm.a+_xlpm.b))</f>
        <v>7.6923076923076927E-2</v>
      </c>
      <c r="W3718" s="14">
        <f>_xlfn.LET(_xlpm.p,R3718,_xlpm.q,T3718,LOG(_xlpm.p/_xlpm.q))</f>
        <v>1.3979400086720377</v>
      </c>
      <c r="X3718" s="2"/>
    </row>
    <row r="3719" spans="1:24">
      <c r="A3719" s="1" t="str">
        <f>_xlfn.LET(_xlpm.sep," : ",CONCATENATE(O3719,_xlpm.sep,P3719))</f>
        <v>~ntox~ : [ntə]</v>
      </c>
      <c r="B3719" s="1">
        <f>_xlfn.LET(_xlpm.d,$G3719,_xlpm.k,_xlfn.CONCAT(LEFT(TRIM(B$1),1),"*"),COUNTIF(_xlpm.d,_xlpm.k))</f>
        <v>0</v>
      </c>
      <c r="C3719" s="1">
        <f>_xlfn.LET(_xlpm.d,$G3719,_xlpm.k,_xlfn.CONCAT(LEFT(TRIM(C$1),1),"*"),COUNTIF(_xlpm.d,_xlpm.k))</f>
        <v>0</v>
      </c>
      <c r="D3719" s="1">
        <f>_xlfn.LET(_xlpm.d,$G3719,_xlpm.k,_xlfn.CONCAT(LEFT(TRIM(D$1),1),"*"),COUNTIF(_xlpm.d,_xlpm.k))</f>
        <v>1</v>
      </c>
      <c r="E3719" s="1">
        <f>LOG(F3719+1,10)</f>
        <v>0.30102999566398114</v>
      </c>
      <c r="F3719" s="7">
        <v>1</v>
      </c>
      <c r="G3719" s="9" t="s">
        <v>3224</v>
      </c>
      <c r="H3719" s="4">
        <f>F3719/freq.sum.r6e</f>
        <v>4.9701789264413521E-5</v>
      </c>
      <c r="I3719" s="1" t="str">
        <f>_xlfn.LET(_xlpm.sep,":",_xlpm.w,$G3719,LEFT(_xlpm.w,FIND(_xlpm.sep,_xlpm.w)-1))</f>
        <v>ntə</v>
      </c>
      <c r="J3719" s="1" t="str">
        <f>_xlfn.LET(_xlpm.sep,":",_xlpm.w,$G3719,RIGHT(_xlpm.w,LEN(_xlpm.w)-FIND(_xlpm.sep,_xlpm.w)))</f>
        <v>ntox</v>
      </c>
      <c r="K3719" s="10">
        <f>_xlfn.LET(_xlpm.w,I3719,LEN(_xlpm.w))</f>
        <v>3</v>
      </c>
      <c r="L3719" s="10">
        <f>_xlfn.LET(_xlpm.w,J3719,LEN(_xlpm.w))</f>
        <v>4</v>
      </c>
      <c r="M3719" s="10">
        <f>_xlfn.LET(_xlpm.a,K3719,_xlpm.b,L3719,MAX(_xlpm.a,_xlpm.b))</f>
        <v>4</v>
      </c>
      <c r="N3719" s="10">
        <f>_xlfn.LET(_xlpm.d,(K3719,L3719),MAX(_xlpm.d)-MIN(_xlpm.d))</f>
        <v>1</v>
      </c>
      <c r="O3719" s="1" t="str">
        <f>_xlfn.LET(_xlpm.sep,":",_xlpm.w,$G3719,_xlfn.CONCAT("~",RIGHT(_xlpm.w,LEN(_xlpm.w)-FIND(_xlpm.sep,_xlpm.w)),"~"))</f>
        <v>~ntox~</v>
      </c>
      <c r="P3719" s="1" t="str">
        <f>_xlfn.LET(_xlpm.sep,":",_xlpm.w,$G3719,_xlfn.CONCAT("[",LEFT(_xlpm.w,FIND(_xlpm.sep,_xlpm.w)-1),"]"))</f>
        <v>[ntə]</v>
      </c>
      <c r="Q3719" s="14" cm="1">
        <f t="array" ref="Q3719">SUM(_xlfn._xlws.FILTER($H$2:$H$7117,_xlfn.MAP($O$2:$O$7117,_xlfn.LAMBDA(_xlpm.x,_xlpm.x=$O3719))))</f>
        <v>4.9701789264413521E-5</v>
      </c>
      <c r="R3719" s="14">
        <f>$H3719/Q3719</f>
        <v>1</v>
      </c>
      <c r="S3719" s="14" cm="1">
        <f t="array" ref="S3719">SUM(_xlfn._xlws.FILTER($H$2:$H$7117,_xlfn.MAP($P$2:$P$7117,_xlfn.LAMBDA(_xlpm.x,_xlpm.x=$P3719))))</f>
        <v>1.242544731610338E-3</v>
      </c>
      <c r="T3719" s="14">
        <f>$H3719/S3719</f>
        <v>0.04</v>
      </c>
      <c r="U3719" s="14">
        <f>_xlfn.LET(_xlpm.freq,F3719,_xlpm.size,M3719+1,_xlpm.F,V3719,LOG(1+_xlpm.freq)*LOG(1+_xlpm.size)*_xlpm.F)</f>
        <v>1.801898980991614E-2</v>
      </c>
      <c r="V3719" s="14">
        <f>_xlfn.LET(_xlpm.a,T3719,_xlpm.b,R3719,2*_xlpm.a*_xlpm.b/(_xlpm.a+_xlpm.b))</f>
        <v>7.6923076923076927E-2</v>
      </c>
      <c r="W3719" s="14">
        <f>_xlfn.LET(_xlpm.p,R3719,_xlpm.q,T3719,LOG(_xlpm.p/_xlpm.q))</f>
        <v>1.3979400086720377</v>
      </c>
      <c r="X3719" s="2"/>
    </row>
    <row r="3720" spans="1:24">
      <c r="A3720" s="1" t="str">
        <f>_xlfn.LET(_xlpm.sep," : ",CONCATENATE(O3720,_xlpm.sep,P3720))</f>
        <v>~star~ : [stə]</v>
      </c>
      <c r="B3720" s="1">
        <f>_xlfn.LET(_xlpm.d,$G3720,_xlpm.k,_xlfn.CONCAT(LEFT(TRIM(B$1),1),"*"),COUNTIF(_xlpm.d,_xlpm.k))</f>
        <v>0</v>
      </c>
      <c r="C3720" s="1">
        <f>_xlfn.LET(_xlpm.d,$G3720,_xlpm.k,_xlfn.CONCAT(LEFT(TRIM(C$1),1),"*"),COUNTIF(_xlpm.d,_xlpm.k))</f>
        <v>0</v>
      </c>
      <c r="D3720" s="1">
        <f>_xlfn.LET(_xlpm.d,$G3720,_xlpm.k,_xlfn.CONCAT(LEFT(TRIM(D$1),1),"*"),COUNTIF(_xlpm.d,_xlpm.k))</f>
        <v>0</v>
      </c>
      <c r="E3720" s="1">
        <f>LOG(F3720+1,10)</f>
        <v>0.30102999566398114</v>
      </c>
      <c r="F3720" s="7">
        <v>1</v>
      </c>
      <c r="G3720" s="9" t="s">
        <v>4284</v>
      </c>
      <c r="H3720" s="4">
        <f>F3720/freq.sum.r6e</f>
        <v>4.9701789264413521E-5</v>
      </c>
      <c r="I3720" s="1" t="str">
        <f>_xlfn.LET(_xlpm.sep,":",_xlpm.w,$G3720,LEFT(_xlpm.w,FIND(_xlpm.sep,_xlpm.w)-1))</f>
        <v>stə</v>
      </c>
      <c r="J3720" s="1" t="str">
        <f>_xlfn.LET(_xlpm.sep,":",_xlpm.w,$G3720,RIGHT(_xlpm.w,LEN(_xlpm.w)-FIND(_xlpm.sep,_xlpm.w)))</f>
        <v>star</v>
      </c>
      <c r="K3720" s="10">
        <f>_xlfn.LET(_xlpm.w,I3720,LEN(_xlpm.w))</f>
        <v>3</v>
      </c>
      <c r="L3720" s="10">
        <f>_xlfn.LET(_xlpm.w,J3720,LEN(_xlpm.w))</f>
        <v>4</v>
      </c>
      <c r="M3720" s="10">
        <f>_xlfn.LET(_xlpm.a,K3720,_xlpm.b,L3720,MAX(_xlpm.a,_xlpm.b))</f>
        <v>4</v>
      </c>
      <c r="N3720" s="10">
        <f>_xlfn.LET(_xlpm.d,(K3720,L3720),MAX(_xlpm.d)-MIN(_xlpm.d))</f>
        <v>1</v>
      </c>
      <c r="O3720" s="1" t="str">
        <f>_xlfn.LET(_xlpm.sep,":",_xlpm.w,$G3720,_xlfn.CONCAT("~",RIGHT(_xlpm.w,LEN(_xlpm.w)-FIND(_xlpm.sep,_xlpm.w)),"~"))</f>
        <v>~star~</v>
      </c>
      <c r="P3720" s="1" t="str">
        <f>_xlfn.LET(_xlpm.sep,":",_xlpm.w,$G3720,_xlfn.CONCAT("[",LEFT(_xlpm.w,FIND(_xlpm.sep,_xlpm.w)-1),"]"))</f>
        <v>[stə]</v>
      </c>
      <c r="Q3720" s="14" cm="1">
        <f t="array" ref="Q3720">SUM(_xlfn._xlws.FILTER($H$2:$H$7117,_xlfn.MAP($O$2:$O$7117,_xlfn.LAMBDA(_xlpm.x,_xlpm.x=$O3720))))</f>
        <v>4.9701789264413521E-5</v>
      </c>
      <c r="R3720" s="14">
        <f>$H3720/Q3720</f>
        <v>1</v>
      </c>
      <c r="S3720" s="14" cm="1">
        <f t="array" ref="S3720">SUM(_xlfn._xlws.FILTER($H$2:$H$7117,_xlfn.MAP($P$2:$P$7117,_xlfn.LAMBDA(_xlpm.x,_xlpm.x=$P3720))))</f>
        <v>1.242544731610338E-3</v>
      </c>
      <c r="T3720" s="14">
        <f>$H3720/S3720</f>
        <v>0.04</v>
      </c>
      <c r="U3720" s="14">
        <f>_xlfn.LET(_xlpm.freq,F3720,_xlpm.size,M3720+1,_xlpm.F,V3720,LOG(1+_xlpm.freq)*LOG(1+_xlpm.size)*_xlpm.F)</f>
        <v>1.801898980991614E-2</v>
      </c>
      <c r="V3720" s="14">
        <f>_xlfn.LET(_xlpm.a,T3720,_xlpm.b,R3720,2*_xlpm.a*_xlpm.b/(_xlpm.a+_xlpm.b))</f>
        <v>7.6923076923076927E-2</v>
      </c>
      <c r="W3720" s="14">
        <f>_xlfn.LET(_xlpm.p,R3720,_xlpm.q,T3720,LOG(_xlpm.p/_xlpm.q))</f>
        <v>1.3979400086720377</v>
      </c>
      <c r="X3720" s="2"/>
    </row>
    <row r="3721" spans="1:24">
      <c r="A3721" s="1" t="str">
        <f>_xlfn.LET(_xlpm.sep," : ",CONCATENATE(O3721,_xlpm.sep,P3721))</f>
        <v>~stax~ : [stə]</v>
      </c>
      <c r="B3721" s="1">
        <f>_xlfn.LET(_xlpm.d,$G3721,_xlpm.k,_xlfn.CONCAT(LEFT(TRIM(B$1),1),"*"),COUNTIF(_xlpm.d,_xlpm.k))</f>
        <v>0</v>
      </c>
      <c r="C3721" s="1">
        <f>_xlfn.LET(_xlpm.d,$G3721,_xlpm.k,_xlfn.CONCAT(LEFT(TRIM(C$1),1),"*"),COUNTIF(_xlpm.d,_xlpm.k))</f>
        <v>0</v>
      </c>
      <c r="D3721" s="1">
        <f>_xlfn.LET(_xlpm.d,$G3721,_xlpm.k,_xlfn.CONCAT(LEFT(TRIM(D$1),1),"*"),COUNTIF(_xlpm.d,_xlpm.k))</f>
        <v>0</v>
      </c>
      <c r="E3721" s="1">
        <f>LOG(F3721+1,10)</f>
        <v>0.30102999566398114</v>
      </c>
      <c r="F3721" s="7">
        <v>1</v>
      </c>
      <c r="G3721" s="9" t="s">
        <v>4291</v>
      </c>
      <c r="H3721" s="4">
        <f>F3721/freq.sum.r6e</f>
        <v>4.9701789264413521E-5</v>
      </c>
      <c r="I3721" s="1" t="str">
        <f>_xlfn.LET(_xlpm.sep,":",_xlpm.w,$G3721,LEFT(_xlpm.w,FIND(_xlpm.sep,_xlpm.w)-1))</f>
        <v>stə</v>
      </c>
      <c r="J3721" s="1" t="str">
        <f>_xlfn.LET(_xlpm.sep,":",_xlpm.w,$G3721,RIGHT(_xlpm.w,LEN(_xlpm.w)-FIND(_xlpm.sep,_xlpm.w)))</f>
        <v>stax</v>
      </c>
      <c r="K3721" s="10">
        <f>_xlfn.LET(_xlpm.w,I3721,LEN(_xlpm.w))</f>
        <v>3</v>
      </c>
      <c r="L3721" s="10">
        <f>_xlfn.LET(_xlpm.w,J3721,LEN(_xlpm.w))</f>
        <v>4</v>
      </c>
      <c r="M3721" s="10">
        <f>_xlfn.LET(_xlpm.a,K3721,_xlpm.b,L3721,MAX(_xlpm.a,_xlpm.b))</f>
        <v>4</v>
      </c>
      <c r="N3721" s="10">
        <f>_xlfn.LET(_xlpm.d,(K3721,L3721),MAX(_xlpm.d)-MIN(_xlpm.d))</f>
        <v>1</v>
      </c>
      <c r="O3721" s="1" t="str">
        <f>_xlfn.LET(_xlpm.sep,":",_xlpm.w,$G3721,_xlfn.CONCAT("~",RIGHT(_xlpm.w,LEN(_xlpm.w)-FIND(_xlpm.sep,_xlpm.w)),"~"))</f>
        <v>~stax~</v>
      </c>
      <c r="P3721" s="1" t="str">
        <f>_xlfn.LET(_xlpm.sep,":",_xlpm.w,$G3721,_xlfn.CONCAT("[",LEFT(_xlpm.w,FIND(_xlpm.sep,_xlpm.w)-1),"]"))</f>
        <v>[stə]</v>
      </c>
      <c r="Q3721" s="14" cm="1">
        <f t="array" ref="Q3721">SUM(_xlfn._xlws.FILTER($H$2:$H$7117,_xlfn.MAP($O$2:$O$7117,_xlfn.LAMBDA(_xlpm.x,_xlpm.x=$O3721))))</f>
        <v>4.9701789264413521E-5</v>
      </c>
      <c r="R3721" s="14">
        <f>$H3721/Q3721</f>
        <v>1</v>
      </c>
      <c r="S3721" s="14" cm="1">
        <f t="array" ref="S3721">SUM(_xlfn._xlws.FILTER($H$2:$H$7117,_xlfn.MAP($P$2:$P$7117,_xlfn.LAMBDA(_xlpm.x,_xlpm.x=$P3721))))</f>
        <v>1.242544731610338E-3</v>
      </c>
      <c r="T3721" s="14">
        <f>$H3721/S3721</f>
        <v>0.04</v>
      </c>
      <c r="U3721" s="14">
        <f>_xlfn.LET(_xlpm.freq,F3721,_xlpm.size,M3721+1,_xlpm.F,V3721,LOG(1+_xlpm.freq)*LOG(1+_xlpm.size)*_xlpm.F)</f>
        <v>1.801898980991614E-2</v>
      </c>
      <c r="V3721" s="14">
        <f>_xlfn.LET(_xlpm.a,T3721,_xlpm.b,R3721,2*_xlpm.a*_xlpm.b/(_xlpm.a+_xlpm.b))</f>
        <v>7.6923076923076927E-2</v>
      </c>
      <c r="W3721" s="14">
        <f>_xlfn.LET(_xlpm.p,R3721,_xlpm.q,T3721,LOG(_xlpm.p/_xlpm.q))</f>
        <v>1.3979400086720377</v>
      </c>
      <c r="X3721" s="2"/>
    </row>
    <row r="3722" spans="1:24">
      <c r="A3722" s="1" t="str">
        <f>_xlfn.LET(_xlpm.sep," : ",CONCATENATE(O3722,_xlpm.sep,P3722))</f>
        <v>~stix~ : [stə]</v>
      </c>
      <c r="B3722" s="1">
        <f>_xlfn.LET(_xlpm.d,$G3722,_xlpm.k,_xlfn.CONCAT(LEFT(TRIM(B$1),1),"*"),COUNTIF(_xlpm.d,_xlpm.k))</f>
        <v>0</v>
      </c>
      <c r="C3722" s="1">
        <f>_xlfn.LET(_xlpm.d,$G3722,_xlpm.k,_xlfn.CONCAT(LEFT(TRIM(C$1),1),"*"),COUNTIF(_xlpm.d,_xlpm.k))</f>
        <v>0</v>
      </c>
      <c r="D3722" s="1">
        <f>_xlfn.LET(_xlpm.d,$G3722,_xlpm.k,_xlfn.CONCAT(LEFT(TRIM(D$1),1),"*"),COUNTIF(_xlpm.d,_xlpm.k))</f>
        <v>0</v>
      </c>
      <c r="E3722" s="1">
        <f>LOG(F3722+1,10)</f>
        <v>0.30102999566398114</v>
      </c>
      <c r="F3722" s="7">
        <v>1</v>
      </c>
      <c r="G3722" s="9" t="s">
        <v>4325</v>
      </c>
      <c r="H3722" s="4">
        <f>F3722/freq.sum.r6e</f>
        <v>4.9701789264413521E-5</v>
      </c>
      <c r="I3722" s="1" t="str">
        <f>_xlfn.LET(_xlpm.sep,":",_xlpm.w,$G3722,LEFT(_xlpm.w,FIND(_xlpm.sep,_xlpm.w)-1))</f>
        <v>stə</v>
      </c>
      <c r="J3722" s="1" t="str">
        <f>_xlfn.LET(_xlpm.sep,":",_xlpm.w,$G3722,RIGHT(_xlpm.w,LEN(_xlpm.w)-FIND(_xlpm.sep,_xlpm.w)))</f>
        <v>stix</v>
      </c>
      <c r="K3722" s="10">
        <f>_xlfn.LET(_xlpm.w,I3722,LEN(_xlpm.w))</f>
        <v>3</v>
      </c>
      <c r="L3722" s="10">
        <f>_xlfn.LET(_xlpm.w,J3722,LEN(_xlpm.w))</f>
        <v>4</v>
      </c>
      <c r="M3722" s="10">
        <f>_xlfn.LET(_xlpm.a,K3722,_xlpm.b,L3722,MAX(_xlpm.a,_xlpm.b))</f>
        <v>4</v>
      </c>
      <c r="N3722" s="10">
        <f>_xlfn.LET(_xlpm.d,(K3722,L3722),MAX(_xlpm.d)-MIN(_xlpm.d))</f>
        <v>1</v>
      </c>
      <c r="O3722" s="1" t="str">
        <f>_xlfn.LET(_xlpm.sep,":",_xlpm.w,$G3722,_xlfn.CONCAT("~",RIGHT(_xlpm.w,LEN(_xlpm.w)-FIND(_xlpm.sep,_xlpm.w)),"~"))</f>
        <v>~stix~</v>
      </c>
      <c r="P3722" s="1" t="str">
        <f>_xlfn.LET(_xlpm.sep,":",_xlpm.w,$G3722,_xlfn.CONCAT("[",LEFT(_xlpm.w,FIND(_xlpm.sep,_xlpm.w)-1),"]"))</f>
        <v>[stə]</v>
      </c>
      <c r="Q3722" s="14" cm="1">
        <f t="array" ref="Q3722">SUM(_xlfn._xlws.FILTER($H$2:$H$7117,_xlfn.MAP($O$2:$O$7117,_xlfn.LAMBDA(_xlpm.x,_xlpm.x=$O3722))))</f>
        <v>4.9701789264413521E-5</v>
      </c>
      <c r="R3722" s="14">
        <f>$H3722/Q3722</f>
        <v>1</v>
      </c>
      <c r="S3722" s="14" cm="1">
        <f t="array" ref="S3722">SUM(_xlfn._xlws.FILTER($H$2:$H$7117,_xlfn.MAP($P$2:$P$7117,_xlfn.LAMBDA(_xlpm.x,_xlpm.x=$P3722))))</f>
        <v>1.242544731610338E-3</v>
      </c>
      <c r="T3722" s="14">
        <f>$H3722/S3722</f>
        <v>0.04</v>
      </c>
      <c r="U3722" s="14">
        <f>_xlfn.LET(_xlpm.freq,F3722,_xlpm.size,M3722+1,_xlpm.F,V3722,LOG(1+_xlpm.freq)*LOG(1+_xlpm.size)*_xlpm.F)</f>
        <v>1.801898980991614E-2</v>
      </c>
      <c r="V3722" s="14">
        <f>_xlfn.LET(_xlpm.a,T3722,_xlpm.b,R3722,2*_xlpm.a*_xlpm.b/(_xlpm.a+_xlpm.b))</f>
        <v>7.6923076923076927E-2</v>
      </c>
      <c r="W3722" s="14">
        <f>_xlfn.LET(_xlpm.p,R3722,_xlpm.q,T3722,LOG(_xlpm.p/_xlpm.q))</f>
        <v>1.3979400086720377</v>
      </c>
      <c r="X3722" s="2"/>
    </row>
    <row r="3723" spans="1:24">
      <c r="A3723" s="1" t="str">
        <f>_xlfn.LET(_xlpm.sep," : ",CONCATENATE(O3723,_xlpm.sep,P3723))</f>
        <v>~stor~ : [stə]</v>
      </c>
      <c r="B3723" s="1">
        <f>_xlfn.LET(_xlpm.d,$G3723,_xlpm.k,_xlfn.CONCAT(LEFT(TRIM(B$1),1),"*"),COUNTIF(_xlpm.d,_xlpm.k))</f>
        <v>0</v>
      </c>
      <c r="C3723" s="1">
        <f>_xlfn.LET(_xlpm.d,$G3723,_xlpm.k,_xlfn.CONCAT(LEFT(TRIM(C$1),1),"*"),COUNTIF(_xlpm.d,_xlpm.k))</f>
        <v>0</v>
      </c>
      <c r="D3723" s="1">
        <f>_xlfn.LET(_xlpm.d,$G3723,_xlpm.k,_xlfn.CONCAT(LEFT(TRIM(D$1),1),"*"),COUNTIF(_xlpm.d,_xlpm.k))</f>
        <v>0</v>
      </c>
      <c r="E3723" s="1">
        <f>LOG(F3723+1,10)</f>
        <v>0.30102999566398114</v>
      </c>
      <c r="F3723" s="7">
        <v>1</v>
      </c>
      <c r="G3723" s="9" t="s">
        <v>4329</v>
      </c>
      <c r="H3723" s="4">
        <f>F3723/freq.sum.r6e</f>
        <v>4.9701789264413521E-5</v>
      </c>
      <c r="I3723" s="1" t="str">
        <f>_xlfn.LET(_xlpm.sep,":",_xlpm.w,$G3723,LEFT(_xlpm.w,FIND(_xlpm.sep,_xlpm.w)-1))</f>
        <v>stə</v>
      </c>
      <c r="J3723" s="1" t="str">
        <f>_xlfn.LET(_xlpm.sep,":",_xlpm.w,$G3723,RIGHT(_xlpm.w,LEN(_xlpm.w)-FIND(_xlpm.sep,_xlpm.w)))</f>
        <v>stor</v>
      </c>
      <c r="K3723" s="10">
        <f>_xlfn.LET(_xlpm.w,I3723,LEN(_xlpm.w))</f>
        <v>3</v>
      </c>
      <c r="L3723" s="10">
        <f>_xlfn.LET(_xlpm.w,J3723,LEN(_xlpm.w))</f>
        <v>4</v>
      </c>
      <c r="M3723" s="10">
        <f>_xlfn.LET(_xlpm.a,K3723,_xlpm.b,L3723,MAX(_xlpm.a,_xlpm.b))</f>
        <v>4</v>
      </c>
      <c r="N3723" s="10">
        <f>_xlfn.LET(_xlpm.d,(K3723,L3723),MAX(_xlpm.d)-MIN(_xlpm.d))</f>
        <v>1</v>
      </c>
      <c r="O3723" s="1" t="str">
        <f>_xlfn.LET(_xlpm.sep,":",_xlpm.w,$G3723,_xlfn.CONCAT("~",RIGHT(_xlpm.w,LEN(_xlpm.w)-FIND(_xlpm.sep,_xlpm.w)),"~"))</f>
        <v>~stor~</v>
      </c>
      <c r="P3723" s="1" t="str">
        <f>_xlfn.LET(_xlpm.sep,":",_xlpm.w,$G3723,_xlfn.CONCAT("[",LEFT(_xlpm.w,FIND(_xlpm.sep,_xlpm.w)-1),"]"))</f>
        <v>[stə]</v>
      </c>
      <c r="Q3723" s="14" cm="1">
        <f t="array" ref="Q3723">SUM(_xlfn._xlws.FILTER($H$2:$H$7117,_xlfn.MAP($O$2:$O$7117,_xlfn.LAMBDA(_xlpm.x,_xlpm.x=$O3723))))</f>
        <v>4.9701789264413521E-5</v>
      </c>
      <c r="R3723" s="14">
        <f>$H3723/Q3723</f>
        <v>1</v>
      </c>
      <c r="S3723" s="14" cm="1">
        <f t="array" ref="S3723">SUM(_xlfn._xlws.FILTER($H$2:$H$7117,_xlfn.MAP($P$2:$P$7117,_xlfn.LAMBDA(_xlpm.x,_xlpm.x=$P3723))))</f>
        <v>1.242544731610338E-3</v>
      </c>
      <c r="T3723" s="14">
        <f>$H3723/S3723</f>
        <v>0.04</v>
      </c>
      <c r="U3723" s="14">
        <f>_xlfn.LET(_xlpm.freq,F3723,_xlpm.size,M3723+1,_xlpm.F,V3723,LOG(1+_xlpm.freq)*LOG(1+_xlpm.size)*_xlpm.F)</f>
        <v>1.801898980991614E-2</v>
      </c>
      <c r="V3723" s="14">
        <f>_xlfn.LET(_xlpm.a,T3723,_xlpm.b,R3723,2*_xlpm.a*_xlpm.b/(_xlpm.a+_xlpm.b))</f>
        <v>7.6923076923076927E-2</v>
      </c>
      <c r="W3723" s="14">
        <f>_xlfn.LET(_xlpm.p,R3723,_xlpm.q,T3723,LOG(_xlpm.p/_xlpm.q))</f>
        <v>1.3979400086720377</v>
      </c>
      <c r="X3723" s="2"/>
    </row>
    <row r="3724" spans="1:24">
      <c r="A3724" s="1" t="str">
        <f>_xlfn.LET(_xlpm.sep," : ",CONCATENATE(O3724,_xlpm.sep,P3724))</f>
        <v>~stox~ : [stə]</v>
      </c>
      <c r="B3724" s="1">
        <f>_xlfn.LET(_xlpm.d,$G3724,_xlpm.k,_xlfn.CONCAT(LEFT(TRIM(B$1),1),"*"),COUNTIF(_xlpm.d,_xlpm.k))</f>
        <v>0</v>
      </c>
      <c r="C3724" s="1">
        <f>_xlfn.LET(_xlpm.d,$G3724,_xlpm.k,_xlfn.CONCAT(LEFT(TRIM(C$1),1),"*"),COUNTIF(_xlpm.d,_xlpm.k))</f>
        <v>0</v>
      </c>
      <c r="D3724" s="1">
        <f>_xlfn.LET(_xlpm.d,$G3724,_xlpm.k,_xlfn.CONCAT(LEFT(TRIM(D$1),1),"*"),COUNTIF(_xlpm.d,_xlpm.k))</f>
        <v>0</v>
      </c>
      <c r="E3724" s="1">
        <f>LOG(F3724+1,10)</f>
        <v>0.30102999566398114</v>
      </c>
      <c r="F3724" s="7">
        <v>1</v>
      </c>
      <c r="G3724" s="9" t="s">
        <v>4333</v>
      </c>
      <c r="H3724" s="4">
        <f>F3724/freq.sum.r6e</f>
        <v>4.9701789264413521E-5</v>
      </c>
      <c r="I3724" s="1" t="str">
        <f>_xlfn.LET(_xlpm.sep,":",_xlpm.w,$G3724,LEFT(_xlpm.w,FIND(_xlpm.sep,_xlpm.w)-1))</f>
        <v>stə</v>
      </c>
      <c r="J3724" s="1" t="str">
        <f>_xlfn.LET(_xlpm.sep,":",_xlpm.w,$G3724,RIGHT(_xlpm.w,LEN(_xlpm.w)-FIND(_xlpm.sep,_xlpm.w)))</f>
        <v>stox</v>
      </c>
      <c r="K3724" s="10">
        <f>_xlfn.LET(_xlpm.w,I3724,LEN(_xlpm.w))</f>
        <v>3</v>
      </c>
      <c r="L3724" s="10">
        <f>_xlfn.LET(_xlpm.w,J3724,LEN(_xlpm.w))</f>
        <v>4</v>
      </c>
      <c r="M3724" s="10">
        <f>_xlfn.LET(_xlpm.a,K3724,_xlpm.b,L3724,MAX(_xlpm.a,_xlpm.b))</f>
        <v>4</v>
      </c>
      <c r="N3724" s="10">
        <f>_xlfn.LET(_xlpm.d,(K3724,L3724),MAX(_xlpm.d)-MIN(_xlpm.d))</f>
        <v>1</v>
      </c>
      <c r="O3724" s="1" t="str">
        <f>_xlfn.LET(_xlpm.sep,":",_xlpm.w,$G3724,_xlfn.CONCAT("~",RIGHT(_xlpm.w,LEN(_xlpm.w)-FIND(_xlpm.sep,_xlpm.w)),"~"))</f>
        <v>~stox~</v>
      </c>
      <c r="P3724" s="1" t="str">
        <f>_xlfn.LET(_xlpm.sep,":",_xlpm.w,$G3724,_xlfn.CONCAT("[",LEFT(_xlpm.w,FIND(_xlpm.sep,_xlpm.w)-1),"]"))</f>
        <v>[stə]</v>
      </c>
      <c r="Q3724" s="14" cm="1">
        <f t="array" ref="Q3724">SUM(_xlfn._xlws.FILTER($H$2:$H$7117,_xlfn.MAP($O$2:$O$7117,_xlfn.LAMBDA(_xlpm.x,_xlpm.x=$O3724))))</f>
        <v>4.9701789264413521E-5</v>
      </c>
      <c r="R3724" s="14">
        <f>$H3724/Q3724</f>
        <v>1</v>
      </c>
      <c r="S3724" s="14" cm="1">
        <f t="array" ref="S3724">SUM(_xlfn._xlws.FILTER($H$2:$H$7117,_xlfn.MAP($P$2:$P$7117,_xlfn.LAMBDA(_xlpm.x,_xlpm.x=$P3724))))</f>
        <v>1.242544731610338E-3</v>
      </c>
      <c r="T3724" s="14">
        <f>$H3724/S3724</f>
        <v>0.04</v>
      </c>
      <c r="U3724" s="14">
        <f>_xlfn.LET(_xlpm.freq,F3724,_xlpm.size,M3724+1,_xlpm.F,V3724,LOG(1+_xlpm.freq)*LOG(1+_xlpm.size)*_xlpm.F)</f>
        <v>1.801898980991614E-2</v>
      </c>
      <c r="V3724" s="14">
        <f>_xlfn.LET(_xlpm.a,T3724,_xlpm.b,R3724,2*_xlpm.a*_xlpm.b/(_xlpm.a+_xlpm.b))</f>
        <v>7.6923076923076927E-2</v>
      </c>
      <c r="W3724" s="14">
        <f>_xlfn.LET(_xlpm.p,R3724,_xlpm.q,T3724,LOG(_xlpm.p/_xlpm.q))</f>
        <v>1.3979400086720377</v>
      </c>
      <c r="X3724" s="2"/>
    </row>
    <row r="3725" spans="1:24">
      <c r="A3725" s="1" t="str">
        <f>_xlfn.LET(_xlpm.sep," : ",CONCATENATE(O3725,_xlpm.sep,P3725))</f>
        <v>~ncor~ : [ŋkə]</v>
      </c>
      <c r="B3725" s="1">
        <f>_xlfn.LET(_xlpm.d,$G3725,_xlpm.k,_xlfn.CONCAT(LEFT(TRIM(B$1),1),"*"),COUNTIF(_xlpm.d,_xlpm.k))</f>
        <v>0</v>
      </c>
      <c r="C3725" s="1">
        <f>_xlfn.LET(_xlpm.d,$G3725,_xlpm.k,_xlfn.CONCAT(LEFT(TRIM(C$1),1),"*"),COUNTIF(_xlpm.d,_xlpm.k))</f>
        <v>0</v>
      </c>
      <c r="D3725" s="1">
        <f>_xlfn.LET(_xlpm.d,$G3725,_xlpm.k,_xlfn.CONCAT(LEFT(TRIM(D$1),1),"*"),COUNTIF(_xlpm.d,_xlpm.k))</f>
        <v>0</v>
      </c>
      <c r="E3725" s="1">
        <f>LOG(F3725+1,10)</f>
        <v>0.30102999566398114</v>
      </c>
      <c r="F3725" s="7">
        <v>1</v>
      </c>
      <c r="G3725" s="9" t="s">
        <v>5903</v>
      </c>
      <c r="H3725" s="4">
        <f>F3725/freq.sum.r6e</f>
        <v>4.9701789264413521E-5</v>
      </c>
      <c r="I3725" s="1" t="str">
        <f>_xlfn.LET(_xlpm.sep,":",_xlpm.w,$G3725,LEFT(_xlpm.w,FIND(_xlpm.sep,_xlpm.w)-1))</f>
        <v>ŋkə</v>
      </c>
      <c r="J3725" s="1" t="str">
        <f>_xlfn.LET(_xlpm.sep,":",_xlpm.w,$G3725,RIGHT(_xlpm.w,LEN(_xlpm.w)-FIND(_xlpm.sep,_xlpm.w)))</f>
        <v>ncor</v>
      </c>
      <c r="K3725" s="10">
        <f>_xlfn.LET(_xlpm.w,I3725,LEN(_xlpm.w))</f>
        <v>3</v>
      </c>
      <c r="L3725" s="10">
        <f>_xlfn.LET(_xlpm.w,J3725,LEN(_xlpm.w))</f>
        <v>4</v>
      </c>
      <c r="M3725" s="10">
        <f>_xlfn.LET(_xlpm.a,K3725,_xlpm.b,L3725,MAX(_xlpm.a,_xlpm.b))</f>
        <v>4</v>
      </c>
      <c r="N3725" s="10">
        <f>_xlfn.LET(_xlpm.d,(K3725,L3725),MAX(_xlpm.d)-MIN(_xlpm.d))</f>
        <v>1</v>
      </c>
      <c r="O3725" s="1" t="str">
        <f>_xlfn.LET(_xlpm.sep,":",_xlpm.w,$G3725,_xlfn.CONCAT("~",RIGHT(_xlpm.w,LEN(_xlpm.w)-FIND(_xlpm.sep,_xlpm.w)),"~"))</f>
        <v>~ncor~</v>
      </c>
      <c r="P3725" s="1" t="str">
        <f>_xlfn.LET(_xlpm.sep,":",_xlpm.w,$G3725,_xlfn.CONCAT("[",LEFT(_xlpm.w,FIND(_xlpm.sep,_xlpm.w)-1),"]"))</f>
        <v>[ŋkə]</v>
      </c>
      <c r="Q3725" s="14" cm="1">
        <f t="array" ref="Q3725">SUM(_xlfn._xlws.FILTER($H$2:$H$7117,_xlfn.MAP($O$2:$O$7117,_xlfn.LAMBDA(_xlpm.x,_xlpm.x=$O3725))))</f>
        <v>4.9701789264413521E-5</v>
      </c>
      <c r="R3725" s="14">
        <f>$H3725/Q3725</f>
        <v>1</v>
      </c>
      <c r="S3725" s="14" cm="1">
        <f t="array" ref="S3725">SUM(_xlfn._xlws.FILTER($H$2:$H$7117,_xlfn.MAP($P$2:$P$7117,_xlfn.LAMBDA(_xlpm.x,_xlpm.x=$P3725))))</f>
        <v>1.242544731610338E-3</v>
      </c>
      <c r="T3725" s="14">
        <f>$H3725/S3725</f>
        <v>0.04</v>
      </c>
      <c r="U3725" s="14">
        <f>_xlfn.LET(_xlpm.freq,F3725,_xlpm.size,M3725+1,_xlpm.F,V3725,LOG(1+_xlpm.freq)*LOG(1+_xlpm.size)*_xlpm.F)</f>
        <v>1.801898980991614E-2</v>
      </c>
      <c r="V3725" s="14">
        <f>_xlfn.LET(_xlpm.a,T3725,_xlpm.b,R3725,2*_xlpm.a*_xlpm.b/(_xlpm.a+_xlpm.b))</f>
        <v>7.6923076923076927E-2</v>
      </c>
      <c r="W3725" s="14">
        <f>_xlfn.LET(_xlpm.p,R3725,_xlpm.q,T3725,LOG(_xlpm.p/_xlpm.q))</f>
        <v>1.3979400086720377</v>
      </c>
      <c r="X3725" s="2"/>
    </row>
    <row r="3726" spans="1:24">
      <c r="A3726" s="1" t="str">
        <f>_xlfn.LET(_xlpm.sep," : ",CONCATENATE(O3726,_xlpm.sep,P3726))</f>
        <v>~ncox~ : [ŋkə]</v>
      </c>
      <c r="B3726" s="1">
        <f>_xlfn.LET(_xlpm.d,$G3726,_xlpm.k,_xlfn.CONCAT(LEFT(TRIM(B$1),1),"*"),COUNTIF(_xlpm.d,_xlpm.k))</f>
        <v>0</v>
      </c>
      <c r="C3726" s="1">
        <f>_xlfn.LET(_xlpm.d,$G3726,_xlpm.k,_xlfn.CONCAT(LEFT(TRIM(C$1),1),"*"),COUNTIF(_xlpm.d,_xlpm.k))</f>
        <v>0</v>
      </c>
      <c r="D3726" s="1">
        <f>_xlfn.LET(_xlpm.d,$G3726,_xlpm.k,_xlfn.CONCAT(LEFT(TRIM(D$1),1),"*"),COUNTIF(_xlpm.d,_xlpm.k))</f>
        <v>0</v>
      </c>
      <c r="E3726" s="1">
        <f>LOG(F3726+1,10)</f>
        <v>0.30102999566398114</v>
      </c>
      <c r="F3726" s="7">
        <v>1</v>
      </c>
      <c r="G3726" s="9" t="s">
        <v>5905</v>
      </c>
      <c r="H3726" s="4">
        <f>F3726/freq.sum.r6e</f>
        <v>4.9701789264413521E-5</v>
      </c>
      <c r="I3726" s="1" t="str">
        <f>_xlfn.LET(_xlpm.sep,":",_xlpm.w,$G3726,LEFT(_xlpm.w,FIND(_xlpm.sep,_xlpm.w)-1))</f>
        <v>ŋkə</v>
      </c>
      <c r="J3726" s="1" t="str">
        <f>_xlfn.LET(_xlpm.sep,":",_xlpm.w,$G3726,RIGHT(_xlpm.w,LEN(_xlpm.w)-FIND(_xlpm.sep,_xlpm.w)))</f>
        <v>ncox</v>
      </c>
      <c r="K3726" s="10">
        <f>_xlfn.LET(_xlpm.w,I3726,LEN(_xlpm.w))</f>
        <v>3</v>
      </c>
      <c r="L3726" s="10">
        <f>_xlfn.LET(_xlpm.w,J3726,LEN(_xlpm.w))</f>
        <v>4</v>
      </c>
      <c r="M3726" s="10">
        <f>_xlfn.LET(_xlpm.a,K3726,_xlpm.b,L3726,MAX(_xlpm.a,_xlpm.b))</f>
        <v>4</v>
      </c>
      <c r="N3726" s="10">
        <f>_xlfn.LET(_xlpm.d,(K3726,L3726),MAX(_xlpm.d)-MIN(_xlpm.d))</f>
        <v>1</v>
      </c>
      <c r="O3726" s="1" t="str">
        <f>_xlfn.LET(_xlpm.sep,":",_xlpm.w,$G3726,_xlfn.CONCAT("~",RIGHT(_xlpm.w,LEN(_xlpm.w)-FIND(_xlpm.sep,_xlpm.w)),"~"))</f>
        <v>~ncox~</v>
      </c>
      <c r="P3726" s="1" t="str">
        <f>_xlfn.LET(_xlpm.sep,":",_xlpm.w,$G3726,_xlfn.CONCAT("[",LEFT(_xlpm.w,FIND(_xlpm.sep,_xlpm.w)-1),"]"))</f>
        <v>[ŋkə]</v>
      </c>
      <c r="Q3726" s="14" cm="1">
        <f t="array" ref="Q3726">SUM(_xlfn._xlws.FILTER($H$2:$H$7117,_xlfn.MAP($O$2:$O$7117,_xlfn.LAMBDA(_xlpm.x,_xlpm.x=$O3726))))</f>
        <v>4.9701789264413521E-5</v>
      </c>
      <c r="R3726" s="14">
        <f>$H3726/Q3726</f>
        <v>1</v>
      </c>
      <c r="S3726" s="14" cm="1">
        <f t="array" ref="S3726">SUM(_xlfn._xlws.FILTER($H$2:$H$7117,_xlfn.MAP($P$2:$P$7117,_xlfn.LAMBDA(_xlpm.x,_xlpm.x=$P3726))))</f>
        <v>1.242544731610338E-3</v>
      </c>
      <c r="T3726" s="14">
        <f>$H3726/S3726</f>
        <v>0.04</v>
      </c>
      <c r="U3726" s="14">
        <f>_xlfn.LET(_xlpm.freq,F3726,_xlpm.size,M3726+1,_xlpm.F,V3726,LOG(1+_xlpm.freq)*LOG(1+_xlpm.size)*_xlpm.F)</f>
        <v>1.801898980991614E-2</v>
      </c>
      <c r="V3726" s="14">
        <f>_xlfn.LET(_xlpm.a,T3726,_xlpm.b,R3726,2*_xlpm.a*_xlpm.b/(_xlpm.a+_xlpm.b))</f>
        <v>7.6923076923076927E-2</v>
      </c>
      <c r="W3726" s="14">
        <f>_xlfn.LET(_xlpm.p,R3726,_xlpm.q,T3726,LOG(_xlpm.p/_xlpm.q))</f>
        <v>1.3979400086720377</v>
      </c>
      <c r="X3726" s="2"/>
    </row>
    <row r="3727" spans="1:24">
      <c r="A3727" s="1" t="str">
        <f>_xlfn.LET(_xlpm.sep," : ",CONCATENATE(O3727,_xlpm.sep,P3727))</f>
        <v>~nker~ : [ŋkə]</v>
      </c>
      <c r="B3727" s="1">
        <f>_xlfn.LET(_xlpm.d,$G3727,_xlpm.k,_xlfn.CONCAT(LEFT(TRIM(B$1),1),"*"),COUNTIF(_xlpm.d,_xlpm.k))</f>
        <v>0</v>
      </c>
      <c r="C3727" s="1">
        <f>_xlfn.LET(_xlpm.d,$G3727,_xlpm.k,_xlfn.CONCAT(LEFT(TRIM(C$1),1),"*"),COUNTIF(_xlpm.d,_xlpm.k))</f>
        <v>0</v>
      </c>
      <c r="D3727" s="1">
        <f>_xlfn.LET(_xlpm.d,$G3727,_xlpm.k,_xlfn.CONCAT(LEFT(TRIM(D$1),1),"*"),COUNTIF(_xlpm.d,_xlpm.k))</f>
        <v>0</v>
      </c>
      <c r="E3727" s="1">
        <f>LOG(F3727+1,10)</f>
        <v>0.30102999566398114</v>
      </c>
      <c r="F3727" s="7">
        <v>1</v>
      </c>
      <c r="G3727" s="9" t="s">
        <v>5914</v>
      </c>
      <c r="H3727" s="4">
        <f>F3727/freq.sum.r6e</f>
        <v>4.9701789264413521E-5</v>
      </c>
      <c r="I3727" s="1" t="str">
        <f>_xlfn.LET(_xlpm.sep,":",_xlpm.w,$G3727,LEFT(_xlpm.w,FIND(_xlpm.sep,_xlpm.w)-1))</f>
        <v>ŋkə</v>
      </c>
      <c r="J3727" s="1" t="str">
        <f>_xlfn.LET(_xlpm.sep,":",_xlpm.w,$G3727,RIGHT(_xlpm.w,LEN(_xlpm.w)-FIND(_xlpm.sep,_xlpm.w)))</f>
        <v>nker</v>
      </c>
      <c r="K3727" s="10">
        <f>_xlfn.LET(_xlpm.w,I3727,LEN(_xlpm.w))</f>
        <v>3</v>
      </c>
      <c r="L3727" s="10">
        <f>_xlfn.LET(_xlpm.w,J3727,LEN(_xlpm.w))</f>
        <v>4</v>
      </c>
      <c r="M3727" s="10">
        <f>_xlfn.LET(_xlpm.a,K3727,_xlpm.b,L3727,MAX(_xlpm.a,_xlpm.b))</f>
        <v>4</v>
      </c>
      <c r="N3727" s="10">
        <f>_xlfn.LET(_xlpm.d,(K3727,L3727),MAX(_xlpm.d)-MIN(_xlpm.d))</f>
        <v>1</v>
      </c>
      <c r="O3727" s="1" t="str">
        <f>_xlfn.LET(_xlpm.sep,":",_xlpm.w,$G3727,_xlfn.CONCAT("~",RIGHT(_xlpm.w,LEN(_xlpm.w)-FIND(_xlpm.sep,_xlpm.w)),"~"))</f>
        <v>~nker~</v>
      </c>
      <c r="P3727" s="1" t="str">
        <f>_xlfn.LET(_xlpm.sep,":",_xlpm.w,$G3727,_xlfn.CONCAT("[",LEFT(_xlpm.w,FIND(_xlpm.sep,_xlpm.w)-1),"]"))</f>
        <v>[ŋkə]</v>
      </c>
      <c r="Q3727" s="14" cm="1">
        <f t="array" ref="Q3727">SUM(_xlfn._xlws.FILTER($H$2:$H$7111,_xlfn.MAP($O$2:$O$7111,_xlfn.LAMBDA(_xlpm.x,_xlpm.x=$O3727))))</f>
        <v>4.9701789264413521E-5</v>
      </c>
      <c r="R3727" s="14">
        <f>$H3727/Q3727</f>
        <v>1</v>
      </c>
      <c r="S3727" s="14" cm="1">
        <f t="array" ref="S3727">SUM(_xlfn._xlws.FILTER($H$2:$H$7111,_xlfn.MAP($P$2:$P$7111,_xlfn.LAMBDA(_xlpm.x,_xlpm.x=$P3727))))</f>
        <v>1.242544731610338E-3</v>
      </c>
      <c r="T3727" s="14">
        <f>$H3727/S3727</f>
        <v>0.04</v>
      </c>
      <c r="U3727" s="14">
        <f>_xlfn.LET(_xlpm.freq,F3727,_xlpm.size,M3727+1,_xlpm.F,V3727,LOG(1+_xlpm.freq)*LOG(1+_xlpm.size)*_xlpm.F)</f>
        <v>1.801898980991614E-2</v>
      </c>
      <c r="V3727" s="14">
        <f>_xlfn.LET(_xlpm.a,T3727,_xlpm.b,R3727,2*_xlpm.a*_xlpm.b/(_xlpm.a+_xlpm.b))</f>
        <v>7.6923076923076927E-2</v>
      </c>
      <c r="W3727" s="14">
        <f>_xlfn.LET(_xlpm.p,R3727,_xlpm.q,T3727,LOG(_xlpm.p/_xlpm.q))</f>
        <v>1.3979400086720377</v>
      </c>
      <c r="X3727" s="2"/>
    </row>
    <row r="3728" spans="1:24">
      <c r="A3728" s="1" t="str">
        <f>_xlfn.LET(_xlpm.sep," : ",CONCATENATE(O3728,_xlpm.sep,P3728))</f>
        <v>~nkex~ : [ŋkə]</v>
      </c>
      <c r="B3728" s="1">
        <f>_xlfn.LET(_xlpm.d,$G3728,_xlpm.k,_xlfn.CONCAT(LEFT(TRIM(B$1),1),"*"),COUNTIF(_xlpm.d,_xlpm.k))</f>
        <v>0</v>
      </c>
      <c r="C3728" s="1">
        <f>_xlfn.LET(_xlpm.d,$G3728,_xlpm.k,_xlfn.CONCAT(LEFT(TRIM(C$1),1),"*"),COUNTIF(_xlpm.d,_xlpm.k))</f>
        <v>0</v>
      </c>
      <c r="D3728" s="1">
        <f>_xlfn.LET(_xlpm.d,$G3728,_xlpm.k,_xlfn.CONCAT(LEFT(TRIM(D$1),1),"*"),COUNTIF(_xlpm.d,_xlpm.k))</f>
        <v>0</v>
      </c>
      <c r="E3728" s="1">
        <f>LOG(F3728+1,10)</f>
        <v>0.30102999566398114</v>
      </c>
      <c r="F3728" s="7">
        <v>1</v>
      </c>
      <c r="G3728" s="9" t="s">
        <v>5916</v>
      </c>
      <c r="H3728" s="4">
        <f>F3728/freq.sum.r6e</f>
        <v>4.9701789264413521E-5</v>
      </c>
      <c r="I3728" s="1" t="str">
        <f>_xlfn.LET(_xlpm.sep,":",_xlpm.w,$G3728,LEFT(_xlpm.w,FIND(_xlpm.sep,_xlpm.w)-1))</f>
        <v>ŋkə</v>
      </c>
      <c r="J3728" s="1" t="str">
        <f>_xlfn.LET(_xlpm.sep,":",_xlpm.w,$G3728,RIGHT(_xlpm.w,LEN(_xlpm.w)-FIND(_xlpm.sep,_xlpm.w)))</f>
        <v>nkex</v>
      </c>
      <c r="K3728" s="10">
        <f>_xlfn.LET(_xlpm.w,I3728,LEN(_xlpm.w))</f>
        <v>3</v>
      </c>
      <c r="L3728" s="10">
        <f>_xlfn.LET(_xlpm.w,J3728,LEN(_xlpm.w))</f>
        <v>4</v>
      </c>
      <c r="M3728" s="10">
        <f>_xlfn.LET(_xlpm.a,K3728,_xlpm.b,L3728,MAX(_xlpm.a,_xlpm.b))</f>
        <v>4</v>
      </c>
      <c r="N3728" s="10">
        <f>_xlfn.LET(_xlpm.d,(K3728,L3728),MAX(_xlpm.d)-MIN(_xlpm.d))</f>
        <v>1</v>
      </c>
      <c r="O3728" s="1" t="str">
        <f>_xlfn.LET(_xlpm.sep,":",_xlpm.w,$G3728,_xlfn.CONCAT("~",RIGHT(_xlpm.w,LEN(_xlpm.w)-FIND(_xlpm.sep,_xlpm.w)),"~"))</f>
        <v>~nkex~</v>
      </c>
      <c r="P3728" s="1" t="str">
        <f>_xlfn.LET(_xlpm.sep,":",_xlpm.w,$G3728,_xlfn.CONCAT("[",LEFT(_xlpm.w,FIND(_xlpm.sep,_xlpm.w)-1),"]"))</f>
        <v>[ŋkə]</v>
      </c>
      <c r="Q3728" s="14" cm="1">
        <f t="array" ref="Q3728">SUM(_xlfn._xlws.FILTER($H$2:$H$7111,_xlfn.MAP($O$2:$O$7111,_xlfn.LAMBDA(_xlpm.x,_xlpm.x=$O3728))))</f>
        <v>4.9701789264413521E-5</v>
      </c>
      <c r="R3728" s="14">
        <f>$H3728/Q3728</f>
        <v>1</v>
      </c>
      <c r="S3728" s="14" cm="1">
        <f t="array" ref="S3728">SUM(_xlfn._xlws.FILTER($H$2:$H$7111,_xlfn.MAP($P$2:$P$7111,_xlfn.LAMBDA(_xlpm.x,_xlpm.x=$P3728))))</f>
        <v>1.242544731610338E-3</v>
      </c>
      <c r="T3728" s="14">
        <f>$H3728/S3728</f>
        <v>0.04</v>
      </c>
      <c r="U3728" s="14">
        <f>_xlfn.LET(_xlpm.freq,F3728,_xlpm.size,M3728+1,_xlpm.F,V3728,LOG(1+_xlpm.freq)*LOG(1+_xlpm.size)*_xlpm.F)</f>
        <v>1.801898980991614E-2</v>
      </c>
      <c r="V3728" s="14">
        <f>_xlfn.LET(_xlpm.a,T3728,_xlpm.b,R3728,2*_xlpm.a*_xlpm.b/(_xlpm.a+_xlpm.b))</f>
        <v>7.6923076923076927E-2</v>
      </c>
      <c r="W3728" s="14">
        <f>_xlfn.LET(_xlpm.p,R3728,_xlpm.q,T3728,LOG(_xlpm.p/_xlpm.q))</f>
        <v>1.3979400086720377</v>
      </c>
      <c r="X3728" s="2"/>
    </row>
    <row r="3729" spans="1:24">
      <c r="A3729" s="1" t="str">
        <f>_xlfn.LET(_xlpm.sep," : ",CONCATENATE(O3729,_xlpm.sep,P3729))</f>
        <v>~cuwe~ : [kʊ]</v>
      </c>
      <c r="B3729" s="1">
        <f>_xlfn.LET(_xlpm.d,$G3729,_xlpm.k,_xlfn.CONCAT(LEFT(TRIM(B$1),1),"*"),COUNTIF(_xlpm.d,_xlpm.k))</f>
        <v>0</v>
      </c>
      <c r="C3729" s="1">
        <f>_xlfn.LET(_xlpm.d,$G3729,_xlpm.k,_xlfn.CONCAT(LEFT(TRIM(C$1),1),"*"),COUNTIF(_xlpm.d,_xlpm.k))</f>
        <v>0</v>
      </c>
      <c r="D3729" s="1">
        <f>_xlfn.LET(_xlpm.d,$G3729,_xlpm.k,_xlfn.CONCAT(LEFT(TRIM(D$1),1),"*"),COUNTIF(_xlpm.d,_xlpm.k))</f>
        <v>0</v>
      </c>
      <c r="E3729" s="1">
        <f>LOG(F3729+1,10)</f>
        <v>0.30102999566398114</v>
      </c>
      <c r="F3729" s="7">
        <v>1</v>
      </c>
      <c r="G3729" s="9" t="s">
        <v>1842</v>
      </c>
      <c r="H3729" s="4">
        <f>F3729/freq.sum.r6e</f>
        <v>4.9701789264413521E-5</v>
      </c>
      <c r="I3729" s="1" t="str">
        <f>_xlfn.LET(_xlpm.sep,":",_xlpm.w,$G3729,LEFT(_xlpm.w,FIND(_xlpm.sep,_xlpm.w)-1))</f>
        <v>kʊ</v>
      </c>
      <c r="J3729" s="1" t="str">
        <f>_xlfn.LET(_xlpm.sep,":",_xlpm.w,$G3729,RIGHT(_xlpm.w,LEN(_xlpm.w)-FIND(_xlpm.sep,_xlpm.w)))</f>
        <v>cuwe</v>
      </c>
      <c r="K3729" s="10">
        <f>_xlfn.LET(_xlpm.w,I3729,LEN(_xlpm.w))</f>
        <v>2</v>
      </c>
      <c r="L3729" s="10">
        <f>_xlfn.LET(_xlpm.w,J3729,LEN(_xlpm.w))</f>
        <v>4</v>
      </c>
      <c r="M3729" s="10">
        <f>_xlfn.LET(_xlpm.a,K3729,_xlpm.b,L3729,MAX(_xlpm.a,_xlpm.b))</f>
        <v>4</v>
      </c>
      <c r="N3729" s="10">
        <f>_xlfn.LET(_xlpm.d,(K3729,L3729),MAX(_xlpm.d)-MIN(_xlpm.d))</f>
        <v>2</v>
      </c>
      <c r="O3729" s="1" t="str">
        <f>_xlfn.LET(_xlpm.sep,":",_xlpm.w,$G3729,_xlfn.CONCAT("~",RIGHT(_xlpm.w,LEN(_xlpm.w)-FIND(_xlpm.sep,_xlpm.w)),"~"))</f>
        <v>~cuwe~</v>
      </c>
      <c r="P3729" s="1" t="str">
        <f>_xlfn.LET(_xlpm.sep,":",_xlpm.w,$G3729,_xlfn.CONCAT("[",LEFT(_xlpm.w,FIND(_xlpm.sep,_xlpm.w)-1),"]"))</f>
        <v>[kʊ]</v>
      </c>
      <c r="Q3729" s="14" cm="1">
        <f t="array" ref="Q3729">SUM(_xlfn._xlws.FILTER($H$2:$H$7111,_xlfn.MAP($O$2:$O$7111,_xlfn.LAMBDA(_xlpm.x,_xlpm.x=$O3729))))</f>
        <v>9.9403578528827041E-5</v>
      </c>
      <c r="R3729" s="14">
        <f>$H3729/Q3729</f>
        <v>0.5</v>
      </c>
      <c r="S3729" s="14" cm="1">
        <f t="array" ref="S3729">SUM(_xlfn._xlws.FILTER($H$2:$H$7111,_xlfn.MAP($P$2:$P$7111,_xlfn.LAMBDA(_xlpm.x,_xlpm.x=$P3729))))</f>
        <v>2.534791252485089E-3</v>
      </c>
      <c r="T3729" s="14">
        <f>$H3729/S3729</f>
        <v>1.9607843137254905E-2</v>
      </c>
      <c r="U3729" s="14">
        <f>_xlfn.LET(_xlpm.freq,F3729,_xlpm.size,M3729+1,_xlpm.F,V3729,LOG(1+_xlpm.freq)*LOG(1+_xlpm.size)*_xlpm.F)</f>
        <v>8.8395044350532016E-3</v>
      </c>
      <c r="V3729" s="14">
        <f>_xlfn.LET(_xlpm.a,T3729,_xlpm.b,R3729,2*_xlpm.a*_xlpm.b/(_xlpm.a+_xlpm.b))</f>
        <v>3.7735849056603779E-2</v>
      </c>
      <c r="W3729" s="14">
        <f>_xlfn.LET(_xlpm.p,R3729,_xlpm.q,T3729,LOG(_xlpm.p/_xlpm.q))</f>
        <v>1.406540180433955</v>
      </c>
      <c r="X3729" s="2"/>
    </row>
    <row r="3730" spans="1:24">
      <c r="A3730" s="1" t="str">
        <f>_xlfn.LET(_xlpm.sep," : ",CONCATENATE(O3730,_xlpm.sep,P3730))</f>
        <v>~coor~ : [kʊ]</v>
      </c>
      <c r="B3730" s="1">
        <f>_xlfn.LET(_xlpm.d,$G3730,_xlpm.k,_xlfn.CONCAT(LEFT(TRIM(B$1),1),"*"),COUNTIF(_xlpm.d,_xlpm.k))</f>
        <v>0</v>
      </c>
      <c r="C3730" s="1">
        <f>_xlfn.LET(_xlpm.d,$G3730,_xlpm.k,_xlfn.CONCAT(LEFT(TRIM(C$1),1),"*"),COUNTIF(_xlpm.d,_xlpm.k))</f>
        <v>0</v>
      </c>
      <c r="D3730" s="1">
        <f>_xlfn.LET(_xlpm.d,$G3730,_xlpm.k,_xlfn.CONCAT(LEFT(TRIM(D$1),1),"*"),COUNTIF(_xlpm.d,_xlpm.k))</f>
        <v>0</v>
      </c>
      <c r="E3730" s="1">
        <f>LOG(F3730+1,10)</f>
        <v>0.47712125471966244</v>
      </c>
      <c r="F3730" s="7">
        <v>2</v>
      </c>
      <c r="G3730" s="9" t="s">
        <v>1813</v>
      </c>
      <c r="H3730" s="4">
        <f>F3730/freq.sum.r6e</f>
        <v>9.9403578528827041E-5</v>
      </c>
      <c r="I3730" s="1" t="str">
        <f>_xlfn.LET(_xlpm.sep,":",_xlpm.w,$G3730,LEFT(_xlpm.w,FIND(_xlpm.sep,_xlpm.w)-1))</f>
        <v>kʊ</v>
      </c>
      <c r="J3730" s="1" t="str">
        <f>_xlfn.LET(_xlpm.sep,":",_xlpm.w,$G3730,RIGHT(_xlpm.w,LEN(_xlpm.w)-FIND(_xlpm.sep,_xlpm.w)))</f>
        <v>coor</v>
      </c>
      <c r="K3730" s="10">
        <f>_xlfn.LET(_xlpm.w,I3730,LEN(_xlpm.w))</f>
        <v>2</v>
      </c>
      <c r="L3730" s="10">
        <f>_xlfn.LET(_xlpm.w,J3730,LEN(_xlpm.w))</f>
        <v>4</v>
      </c>
      <c r="M3730" s="10">
        <f>_xlfn.LET(_xlpm.a,K3730,_xlpm.b,L3730,MAX(_xlpm.a,_xlpm.b))</f>
        <v>4</v>
      </c>
      <c r="N3730" s="10">
        <f>_xlfn.LET(_xlpm.d,(K3730,L3730),MAX(_xlpm.d)-MIN(_xlpm.d))</f>
        <v>2</v>
      </c>
      <c r="O3730" s="1" t="str">
        <f>_xlfn.LET(_xlpm.sep,":",_xlpm.w,$G3730,_xlfn.CONCAT("~",RIGHT(_xlpm.w,LEN(_xlpm.w)-FIND(_xlpm.sep,_xlpm.w)),"~"))</f>
        <v>~coor~</v>
      </c>
      <c r="P3730" s="1" t="str">
        <f>_xlfn.LET(_xlpm.sep,":",_xlpm.w,$G3730,_xlfn.CONCAT("[",LEFT(_xlpm.w,FIND(_xlpm.sep,_xlpm.w)-1),"]"))</f>
        <v>[kʊ]</v>
      </c>
      <c r="Q3730" s="14" cm="1">
        <f t="array" ref="Q3730">SUM(_xlfn._xlws.FILTER($H$2:$H$7111,_xlfn.MAP($O$2:$O$7111,_xlfn.LAMBDA(_xlpm.x,_xlpm.x=$O3730))))</f>
        <v>9.9403578528827041E-5</v>
      </c>
      <c r="R3730" s="14">
        <f>$H3730/Q3730</f>
        <v>1</v>
      </c>
      <c r="S3730" s="14" cm="1">
        <f t="array" ref="S3730">SUM(_xlfn._xlws.FILTER($H$2:$H$7111,_xlfn.MAP($P$2:$P$7111,_xlfn.LAMBDA(_xlpm.x,_xlpm.x=$P3730))))</f>
        <v>2.534791252485089E-3</v>
      </c>
      <c r="T3730" s="14">
        <f>$H3730/S3730</f>
        <v>3.921568627450981E-2</v>
      </c>
      <c r="U3730" s="14">
        <f>_xlfn.LET(_xlpm.freq,F3730,_xlpm.size,M3730+1,_xlpm.F,V3730,LOG(1+_xlpm.freq)*LOG(1+_xlpm.size)*_xlpm.F)</f>
        <v>2.8020566109035343E-2</v>
      </c>
      <c r="V3730" s="14">
        <f>_xlfn.LET(_xlpm.a,T3730,_xlpm.b,R3730,2*_xlpm.a*_xlpm.b/(_xlpm.a+_xlpm.b))</f>
        <v>7.5471698113207558E-2</v>
      </c>
      <c r="W3730" s="14">
        <f>_xlfn.LET(_xlpm.p,R3730,_xlpm.q,T3730,LOG(_xlpm.p/_xlpm.q))</f>
        <v>1.406540180433955</v>
      </c>
      <c r="X3730" s="2"/>
    </row>
    <row r="3731" spans="1:24">
      <c r="A3731" s="1" t="str">
        <f>_xlfn.LET(_xlpm.sep," : ",CONCATENATE(O3731,_xlpm.sep,P3731))</f>
        <v>~cour~ : [kʊ]</v>
      </c>
      <c r="B3731" s="1">
        <f>_xlfn.LET(_xlpm.d,$G3731,_xlpm.k,_xlfn.CONCAT(LEFT(TRIM(B$1),1),"*"),COUNTIF(_xlpm.d,_xlpm.k))</f>
        <v>0</v>
      </c>
      <c r="C3731" s="1">
        <f>_xlfn.LET(_xlpm.d,$G3731,_xlpm.k,_xlfn.CONCAT(LEFT(TRIM(C$1),1),"*"),COUNTIF(_xlpm.d,_xlpm.k))</f>
        <v>0</v>
      </c>
      <c r="D3731" s="1">
        <f>_xlfn.LET(_xlpm.d,$G3731,_xlpm.k,_xlfn.CONCAT(LEFT(TRIM(D$1),1),"*"),COUNTIF(_xlpm.d,_xlpm.k))</f>
        <v>0</v>
      </c>
      <c r="E3731" s="1">
        <f>LOG(F3731+1,10)</f>
        <v>0.47712125471966244</v>
      </c>
      <c r="F3731" s="7">
        <v>2</v>
      </c>
      <c r="G3731" s="9" t="s">
        <v>1823</v>
      </c>
      <c r="H3731" s="4">
        <f>F3731/freq.sum.r6e</f>
        <v>9.9403578528827041E-5</v>
      </c>
      <c r="I3731" s="1" t="str">
        <f>_xlfn.LET(_xlpm.sep,":",_xlpm.w,$G3731,LEFT(_xlpm.w,FIND(_xlpm.sep,_xlpm.w)-1))</f>
        <v>kʊ</v>
      </c>
      <c r="J3731" s="1" t="str">
        <f>_xlfn.LET(_xlpm.sep,":",_xlpm.w,$G3731,RIGHT(_xlpm.w,LEN(_xlpm.w)-FIND(_xlpm.sep,_xlpm.w)))</f>
        <v>cour</v>
      </c>
      <c r="K3731" s="10">
        <f>_xlfn.LET(_xlpm.w,I3731,LEN(_xlpm.w))</f>
        <v>2</v>
      </c>
      <c r="L3731" s="10">
        <f>_xlfn.LET(_xlpm.w,J3731,LEN(_xlpm.w))</f>
        <v>4</v>
      </c>
      <c r="M3731" s="10">
        <f>_xlfn.LET(_xlpm.a,K3731,_xlpm.b,L3731,MAX(_xlpm.a,_xlpm.b))</f>
        <v>4</v>
      </c>
      <c r="N3731" s="10">
        <f>_xlfn.LET(_xlpm.d,(K3731,L3731),MAX(_xlpm.d)-MIN(_xlpm.d))</f>
        <v>2</v>
      </c>
      <c r="O3731" s="1" t="str">
        <f>_xlfn.LET(_xlpm.sep,":",_xlpm.w,$G3731,_xlfn.CONCAT("~",RIGHT(_xlpm.w,LEN(_xlpm.w)-FIND(_xlpm.sep,_xlpm.w)),"~"))</f>
        <v>~cour~</v>
      </c>
      <c r="P3731" s="1" t="str">
        <f>_xlfn.LET(_xlpm.sep,":",_xlpm.w,$G3731,_xlfn.CONCAT("[",LEFT(_xlpm.w,FIND(_xlpm.sep,_xlpm.w)-1),"]"))</f>
        <v>[kʊ]</v>
      </c>
      <c r="Q3731" s="14" cm="1">
        <f t="array" ref="Q3731">SUM(_xlfn._xlws.FILTER($H$2:$H$7117,_xlfn.MAP($O$2:$O$7117,_xlfn.LAMBDA(_xlpm.x,_xlpm.x=$O3731))))</f>
        <v>9.9403578528827041E-5</v>
      </c>
      <c r="R3731" s="14">
        <f>$H3731/Q3731</f>
        <v>1</v>
      </c>
      <c r="S3731" s="14" cm="1">
        <f t="array" ref="S3731">SUM(_xlfn._xlws.FILTER($H$2:$H$7117,_xlfn.MAP($P$2:$P$7117,_xlfn.LAMBDA(_xlpm.x,_xlpm.x=$P3731))))</f>
        <v>2.534791252485089E-3</v>
      </c>
      <c r="T3731" s="14">
        <f>$H3731/S3731</f>
        <v>3.921568627450981E-2</v>
      </c>
      <c r="U3731" s="14">
        <f>_xlfn.LET(_xlpm.freq,F3731,_xlpm.size,M3731+1,_xlpm.F,V3731,LOG(1+_xlpm.freq)*LOG(1+_xlpm.size)*_xlpm.F)</f>
        <v>2.8020566109035343E-2</v>
      </c>
      <c r="V3731" s="14">
        <f>_xlfn.LET(_xlpm.a,T3731,_xlpm.b,R3731,2*_xlpm.a*_xlpm.b/(_xlpm.a+_xlpm.b))</f>
        <v>7.5471698113207558E-2</v>
      </c>
      <c r="W3731" s="14">
        <f>_xlfn.LET(_xlpm.p,R3731,_xlpm.q,T3731,LOG(_xlpm.p/_xlpm.q))</f>
        <v>1.406540180433955</v>
      </c>
      <c r="X3731" s="2"/>
    </row>
    <row r="3732" spans="1:24">
      <c r="A3732" s="1" t="str">
        <f>_xlfn.LET(_xlpm.sep," : ",CONCATENATE(O3732,_xlpm.sep,P3732))</f>
        <v>~woor~ : [wʊ]</v>
      </c>
      <c r="B3732" s="1">
        <f>_xlfn.LET(_xlpm.d,$G3732,_xlpm.k,_xlfn.CONCAT(LEFT(TRIM(B$1),1),"*"),COUNTIF(_xlpm.d,_xlpm.k))</f>
        <v>0</v>
      </c>
      <c r="C3732" s="1">
        <f>_xlfn.LET(_xlpm.d,$G3732,_xlpm.k,_xlfn.CONCAT(LEFT(TRIM(C$1),1),"*"),COUNTIF(_xlpm.d,_xlpm.k))</f>
        <v>0</v>
      </c>
      <c r="D3732" s="1">
        <f>_xlfn.LET(_xlpm.d,$G3732,_xlpm.k,_xlfn.CONCAT(LEFT(TRIM(D$1),1),"*"),COUNTIF(_xlpm.d,_xlpm.k))</f>
        <v>0</v>
      </c>
      <c r="E3732" s="1">
        <f>LOG(F3732+1,10)</f>
        <v>0.47712125471966244</v>
      </c>
      <c r="F3732" s="7">
        <v>2</v>
      </c>
      <c r="G3732" s="9" t="s">
        <v>5334</v>
      </c>
      <c r="H3732" s="4">
        <f>F3732/freq.sum.r6e</f>
        <v>9.9403578528827041E-5</v>
      </c>
      <c r="I3732" s="1" t="str">
        <f>_xlfn.LET(_xlpm.sep,":",_xlpm.w,$G3732,LEFT(_xlpm.w,FIND(_xlpm.sep,_xlpm.w)-1))</f>
        <v>wʊ</v>
      </c>
      <c r="J3732" s="1" t="str">
        <f>_xlfn.LET(_xlpm.sep,":",_xlpm.w,$G3732,RIGHT(_xlpm.w,LEN(_xlpm.w)-FIND(_xlpm.sep,_xlpm.w)))</f>
        <v>woor</v>
      </c>
      <c r="K3732" s="10">
        <f>_xlfn.LET(_xlpm.w,I3732,LEN(_xlpm.w))</f>
        <v>2</v>
      </c>
      <c r="L3732" s="10">
        <f>_xlfn.LET(_xlpm.w,J3732,LEN(_xlpm.w))</f>
        <v>4</v>
      </c>
      <c r="M3732" s="10">
        <f>_xlfn.LET(_xlpm.a,K3732,_xlpm.b,L3732,MAX(_xlpm.a,_xlpm.b))</f>
        <v>4</v>
      </c>
      <c r="N3732" s="10">
        <f>_xlfn.LET(_xlpm.d,(K3732,L3732),MAX(_xlpm.d)-MIN(_xlpm.d))</f>
        <v>2</v>
      </c>
      <c r="O3732" s="1" t="str">
        <f>_xlfn.LET(_xlpm.sep,":",_xlpm.w,$G3732,_xlfn.CONCAT("~",RIGHT(_xlpm.w,LEN(_xlpm.w)-FIND(_xlpm.sep,_xlpm.w)),"~"))</f>
        <v>~woor~</v>
      </c>
      <c r="P3732" s="1" t="str">
        <f>_xlfn.LET(_xlpm.sep,":",_xlpm.w,$G3732,_xlfn.CONCAT("[",LEFT(_xlpm.w,FIND(_xlpm.sep,_xlpm.w)-1),"]"))</f>
        <v>[wʊ]</v>
      </c>
      <c r="Q3732" s="14" cm="1">
        <f t="array" ref="Q3732">SUM(_xlfn._xlws.FILTER($H$2:$H$7117,_xlfn.MAP($O$2:$O$7117,_xlfn.LAMBDA(_xlpm.x,_xlpm.x=$O3732))))</f>
        <v>9.9403578528827041E-5</v>
      </c>
      <c r="R3732" s="14">
        <f>$H3732/Q3732</f>
        <v>1</v>
      </c>
      <c r="S3732" s="14" cm="1">
        <f t="array" ref="S3732">SUM(_xlfn._xlws.FILTER($H$2:$H$7117,_xlfn.MAP($P$2:$P$7117,_xlfn.LAMBDA(_xlpm.x,_xlpm.x=$P3732))))</f>
        <v>2.534791252485089E-3</v>
      </c>
      <c r="T3732" s="14">
        <f>$H3732/S3732</f>
        <v>3.921568627450981E-2</v>
      </c>
      <c r="U3732" s="14">
        <f>_xlfn.LET(_xlpm.freq,F3732,_xlpm.size,M3732+1,_xlpm.F,V3732,LOG(1+_xlpm.freq)*LOG(1+_xlpm.size)*_xlpm.F)</f>
        <v>2.8020566109035343E-2</v>
      </c>
      <c r="V3732" s="14">
        <f>_xlfn.LET(_xlpm.a,T3732,_xlpm.b,R3732,2*_xlpm.a*_xlpm.b/(_xlpm.a+_xlpm.b))</f>
        <v>7.5471698113207558E-2</v>
      </c>
      <c r="W3732" s="14">
        <f>_xlfn.LET(_xlpm.p,R3732,_xlpm.q,T3732,LOG(_xlpm.p/_xlpm.q))</f>
        <v>1.406540180433955</v>
      </c>
      <c r="X3732" s="2"/>
    </row>
    <row r="3733" spans="1:24">
      <c r="A3733" s="1" t="str">
        <f>_xlfn.LET(_xlpm.sep," : ",CONCATENATE(O3733,_xlpm.sep,P3733))</f>
        <v>~wour~ : [wʊ]</v>
      </c>
      <c r="B3733" s="1">
        <f>_xlfn.LET(_xlpm.d,$G3733,_xlpm.k,_xlfn.CONCAT(LEFT(TRIM(B$1),1),"*"),COUNTIF(_xlpm.d,_xlpm.k))</f>
        <v>0</v>
      </c>
      <c r="C3733" s="1">
        <f>_xlfn.LET(_xlpm.d,$G3733,_xlpm.k,_xlfn.CONCAT(LEFT(TRIM(C$1),1),"*"),COUNTIF(_xlpm.d,_xlpm.k))</f>
        <v>0</v>
      </c>
      <c r="D3733" s="1">
        <f>_xlfn.LET(_xlpm.d,$G3733,_xlpm.k,_xlfn.CONCAT(LEFT(TRIM(D$1),1),"*"),COUNTIF(_xlpm.d,_xlpm.k))</f>
        <v>0</v>
      </c>
      <c r="E3733" s="1">
        <f>LOG(F3733+1,10)</f>
        <v>0.47712125471966244</v>
      </c>
      <c r="F3733" s="7">
        <v>2</v>
      </c>
      <c r="G3733" s="9" t="s">
        <v>5344</v>
      </c>
      <c r="H3733" s="4">
        <f>F3733/freq.sum.r6e</f>
        <v>9.9403578528827041E-5</v>
      </c>
      <c r="I3733" s="1" t="str">
        <f>_xlfn.LET(_xlpm.sep,":",_xlpm.w,$G3733,LEFT(_xlpm.w,FIND(_xlpm.sep,_xlpm.w)-1))</f>
        <v>wʊ</v>
      </c>
      <c r="J3733" s="1" t="str">
        <f>_xlfn.LET(_xlpm.sep,":",_xlpm.w,$G3733,RIGHT(_xlpm.w,LEN(_xlpm.w)-FIND(_xlpm.sep,_xlpm.w)))</f>
        <v>wour</v>
      </c>
      <c r="K3733" s="10">
        <f>_xlfn.LET(_xlpm.w,I3733,LEN(_xlpm.w))</f>
        <v>2</v>
      </c>
      <c r="L3733" s="10">
        <f>_xlfn.LET(_xlpm.w,J3733,LEN(_xlpm.w))</f>
        <v>4</v>
      </c>
      <c r="M3733" s="10">
        <f>_xlfn.LET(_xlpm.a,K3733,_xlpm.b,L3733,MAX(_xlpm.a,_xlpm.b))</f>
        <v>4</v>
      </c>
      <c r="N3733" s="10">
        <f>_xlfn.LET(_xlpm.d,(K3733,L3733),MAX(_xlpm.d)-MIN(_xlpm.d))</f>
        <v>2</v>
      </c>
      <c r="O3733" s="1" t="str">
        <f>_xlfn.LET(_xlpm.sep,":",_xlpm.w,$G3733,_xlfn.CONCAT("~",RIGHT(_xlpm.w,LEN(_xlpm.w)-FIND(_xlpm.sep,_xlpm.w)),"~"))</f>
        <v>~wour~</v>
      </c>
      <c r="P3733" s="1" t="str">
        <f>_xlfn.LET(_xlpm.sep,":",_xlpm.w,$G3733,_xlfn.CONCAT("[",LEFT(_xlpm.w,FIND(_xlpm.sep,_xlpm.w)-1),"]"))</f>
        <v>[wʊ]</v>
      </c>
      <c r="Q3733" s="14" cm="1">
        <f t="array" ref="Q3733">SUM(_xlfn._xlws.FILTER($H$2:$H$7111,_xlfn.MAP($O$2:$O$7111,_xlfn.LAMBDA(_xlpm.x,_xlpm.x=$O3733))))</f>
        <v>9.9403578528827041E-5</v>
      </c>
      <c r="R3733" s="14">
        <f>$H3733/Q3733</f>
        <v>1</v>
      </c>
      <c r="S3733" s="14" cm="1">
        <f t="array" ref="S3733">SUM(_xlfn._xlws.FILTER($H$2:$H$7111,_xlfn.MAP($P$2:$P$7111,_xlfn.LAMBDA(_xlpm.x,_xlpm.x=$P3733))))</f>
        <v>2.534791252485089E-3</v>
      </c>
      <c r="T3733" s="14">
        <f>$H3733/S3733</f>
        <v>3.921568627450981E-2</v>
      </c>
      <c r="U3733" s="14">
        <f>_xlfn.LET(_xlpm.freq,F3733,_xlpm.size,M3733+1,_xlpm.F,V3733,LOG(1+_xlpm.freq)*LOG(1+_xlpm.size)*_xlpm.F)</f>
        <v>2.8020566109035343E-2</v>
      </c>
      <c r="V3733" s="14">
        <f>_xlfn.LET(_xlpm.a,T3733,_xlpm.b,R3733,2*_xlpm.a*_xlpm.b/(_xlpm.a+_xlpm.b))</f>
        <v>7.5471698113207558E-2</v>
      </c>
      <c r="W3733" s="14">
        <f>_xlfn.LET(_xlpm.p,R3733,_xlpm.q,T3733,LOG(_xlpm.p/_xlpm.q))</f>
        <v>1.406540180433955</v>
      </c>
      <c r="X3733" s="2"/>
    </row>
    <row r="3734" spans="1:24">
      <c r="A3734" s="1" t="str">
        <f>_xlfn.LET(_xlpm.sep," : ",CONCATENATE(O3734,_xlpm.sep,P3734))</f>
        <v>~shur~ : [ʃʊ]</v>
      </c>
      <c r="B3734" s="1">
        <f>_xlfn.LET(_xlpm.d,$G3734,_xlpm.k,_xlfn.CONCAT(LEFT(TRIM(B$1),1),"*"),COUNTIF(_xlpm.d,_xlpm.k))</f>
        <v>0</v>
      </c>
      <c r="C3734" s="1">
        <f>_xlfn.LET(_xlpm.d,$G3734,_xlpm.k,_xlfn.CONCAT(LEFT(TRIM(C$1),1),"*"),COUNTIF(_xlpm.d,_xlpm.k))</f>
        <v>0</v>
      </c>
      <c r="D3734" s="1">
        <f>_xlfn.LET(_xlpm.d,$G3734,_xlpm.k,_xlfn.CONCAT(LEFT(TRIM(D$1),1),"*"),COUNTIF(_xlpm.d,_xlpm.k))</f>
        <v>0</v>
      </c>
      <c r="E3734" s="1">
        <f>LOG(F3734+1,10)</f>
        <v>0.47712125471966244</v>
      </c>
      <c r="F3734" s="7">
        <v>2</v>
      </c>
      <c r="G3734" s="9" t="s">
        <v>6826</v>
      </c>
      <c r="H3734" s="4">
        <f>F3734/freq.sum.r6e</f>
        <v>9.9403578528827041E-5</v>
      </c>
      <c r="I3734" s="4" t="str">
        <f>_xlfn.LET(_xlpm.sep,":",_xlpm.w,$G3734,LEFT(_xlpm.w,FIND(_xlpm.sep,_xlpm.w)-1))</f>
        <v>ʃʊ</v>
      </c>
      <c r="J3734" s="4" t="str">
        <f>_xlfn.LET(_xlpm.sep,":",_xlpm.w,$G3734,RIGHT(_xlpm.w,LEN(_xlpm.w)-FIND(_xlpm.sep,_xlpm.w)))</f>
        <v>shur</v>
      </c>
      <c r="K3734" s="10">
        <f>_xlfn.LET(_xlpm.w,I3734,LEN(_xlpm.w))</f>
        <v>2</v>
      </c>
      <c r="L3734" s="10">
        <f>_xlfn.LET(_xlpm.w,J3734,LEN(_xlpm.w))</f>
        <v>4</v>
      </c>
      <c r="M3734" s="10">
        <f>_xlfn.LET(_xlpm.a,K3734,_xlpm.b,L3734,MAX(_xlpm.a,_xlpm.b))</f>
        <v>4</v>
      </c>
      <c r="N3734" s="10">
        <f>_xlfn.LET(_xlpm.d,(K3734,L3734),MAX(_xlpm.d)-MIN(_xlpm.d))</f>
        <v>2</v>
      </c>
      <c r="O3734" s="1" t="str">
        <f>_xlfn.LET(_xlpm.sep,":",_xlpm.w,$G3734,_xlfn.CONCAT("~",RIGHT(_xlpm.w,LEN(_xlpm.w)-FIND(_xlpm.sep,_xlpm.w)),"~"))</f>
        <v>~shur~</v>
      </c>
      <c r="P3734" s="1" t="str">
        <f>_xlfn.LET(_xlpm.sep,":",_xlpm.w,$G3734,_xlfn.CONCAT("[",LEFT(_xlpm.w,FIND(_xlpm.sep,_xlpm.w)-1),"]"))</f>
        <v>[ʃʊ]</v>
      </c>
      <c r="Q3734" s="14" cm="1">
        <f t="array" ref="Q3734">SUM(_xlfn._xlws.FILTER($H$2:$H$7109,_xlfn.MAP($O$2:$O$7109,_xlfn.LAMBDA(_xlpm.x,_xlpm.x=$O3734))))</f>
        <v>9.9403578528827041E-5</v>
      </c>
      <c r="R3734" s="14">
        <f>$H3734/Q3734</f>
        <v>1</v>
      </c>
      <c r="S3734" s="14" cm="1">
        <f t="array" ref="S3734">SUM(_xlfn._xlws.FILTER($H$2:$H$7109,_xlfn.MAP($P$2:$P$7109,_xlfn.LAMBDA(_xlpm.x,_xlpm.x=$P3734))))</f>
        <v>2.534791252485089E-3</v>
      </c>
      <c r="T3734" s="14">
        <f>$H3734/S3734</f>
        <v>3.921568627450981E-2</v>
      </c>
      <c r="U3734" s="14">
        <f>_xlfn.LET(_xlpm.freq,F3734,_xlpm.size,M3734+1,_xlpm.F,V3734,LOG(1+_xlpm.freq)*LOG(1+_xlpm.size)*_xlpm.F)</f>
        <v>2.8020566109035343E-2</v>
      </c>
      <c r="V3734" s="14">
        <f>_xlfn.LET(_xlpm.a,T3734,_xlpm.b,R3734,2*_xlpm.a*_xlpm.b/(_xlpm.a+_xlpm.b))</f>
        <v>7.5471698113207558E-2</v>
      </c>
      <c r="W3734" s="14">
        <f>_xlfn.LET(_xlpm.p,R3734,_xlpm.q,T3734,LOG(_xlpm.p/_xlpm.q))</f>
        <v>1.406540180433955</v>
      </c>
      <c r="X3734" s="2"/>
    </row>
    <row r="3735" spans="1:24">
      <c r="A3735" s="1" t="str">
        <f>_xlfn.LET(_xlpm.sep," : ",CONCATENATE(O3735,_xlpm.sep,P3735))</f>
        <v>~your~ : [jʊ]</v>
      </c>
      <c r="B3735" s="1">
        <f>_xlfn.LET(_xlpm.d,$G3735,_xlpm.k,_xlfn.CONCAT(LEFT(TRIM(B$1),1),"*"),COUNTIF(_xlpm.d,_xlpm.k))</f>
        <v>0</v>
      </c>
      <c r="C3735" s="1">
        <f>_xlfn.LET(_xlpm.d,$G3735,_xlpm.k,_xlfn.CONCAT(LEFT(TRIM(C$1),1),"*"),COUNTIF(_xlpm.d,_xlpm.k))</f>
        <v>0</v>
      </c>
      <c r="D3735" s="1">
        <f>_xlfn.LET(_xlpm.d,$G3735,_xlpm.k,_xlfn.CONCAT(LEFT(TRIM(D$1),1),"*"),COUNTIF(_xlpm.d,_xlpm.k))</f>
        <v>0</v>
      </c>
      <c r="E3735" s="1">
        <f>LOG(F3735+1,10)</f>
        <v>0.47712125471966244</v>
      </c>
      <c r="F3735" s="7">
        <v>2</v>
      </c>
      <c r="G3735" s="9" t="s">
        <v>1359</v>
      </c>
      <c r="H3735" s="4">
        <f>F3735/freq.sum.r6e</f>
        <v>9.9403578528827041E-5</v>
      </c>
      <c r="I3735" s="4" t="str">
        <f>_xlfn.LET(_xlpm.sep,":",_xlpm.w,$G3735,LEFT(_xlpm.w,FIND(_xlpm.sep,_xlpm.w)-1))</f>
        <v>jʊ</v>
      </c>
      <c r="J3735" s="4" t="str">
        <f>_xlfn.LET(_xlpm.sep,":",_xlpm.w,$G3735,RIGHT(_xlpm.w,LEN(_xlpm.w)-FIND(_xlpm.sep,_xlpm.w)))</f>
        <v>your</v>
      </c>
      <c r="K3735" s="10">
        <f>_xlfn.LET(_xlpm.w,I3735,LEN(_xlpm.w))</f>
        <v>2</v>
      </c>
      <c r="L3735" s="10">
        <f>_xlfn.LET(_xlpm.w,J3735,LEN(_xlpm.w))</f>
        <v>4</v>
      </c>
      <c r="M3735" s="10">
        <f>_xlfn.LET(_xlpm.a,K3735,_xlpm.b,L3735,MAX(_xlpm.a,_xlpm.b))</f>
        <v>4</v>
      </c>
      <c r="N3735" s="10">
        <f>_xlfn.LET(_xlpm.d,(K3735,L3735),MAX(_xlpm.d)-MIN(_xlpm.d))</f>
        <v>2</v>
      </c>
      <c r="O3735" s="1" t="str">
        <f>_xlfn.LET(_xlpm.sep,":",_xlpm.w,$G3735,_xlfn.CONCAT("~",RIGHT(_xlpm.w,LEN(_xlpm.w)-FIND(_xlpm.sep,_xlpm.w)),"~"))</f>
        <v>~your~</v>
      </c>
      <c r="P3735" s="1" t="str">
        <f>_xlfn.LET(_xlpm.sep,":",_xlpm.w,$G3735,_xlfn.CONCAT("[",LEFT(_xlpm.w,FIND(_xlpm.sep,_xlpm.w)-1),"]"))</f>
        <v>[jʊ]</v>
      </c>
      <c r="Q3735" s="14" cm="1">
        <f t="array" ref="Q3735">SUM(_xlfn._xlws.FILTER($H$2:$H$7109,_xlfn.MAP($O$2:$O$7109,_xlfn.LAMBDA(_xlpm.x,_xlpm.x=$O3735))))</f>
        <v>9.9403578528827041E-5</v>
      </c>
      <c r="R3735" s="14">
        <f>$H3735/Q3735</f>
        <v>1</v>
      </c>
      <c r="S3735" s="14" cm="1">
        <f t="array" ref="S3735">SUM(_xlfn._xlws.FILTER($H$2:$H$7109,_xlfn.MAP($P$2:$P$7109,_xlfn.LAMBDA(_xlpm.x,_xlpm.x=$P3735))))</f>
        <v>2.534791252485089E-3</v>
      </c>
      <c r="T3735" s="14">
        <f>$H3735/S3735</f>
        <v>3.921568627450981E-2</v>
      </c>
      <c r="U3735" s="14">
        <f>_xlfn.LET(_xlpm.freq,F3735,_xlpm.size,M3735+1,_xlpm.F,V3735,LOG(1+_xlpm.freq)*LOG(1+_xlpm.size)*_xlpm.F)</f>
        <v>2.8020566109035343E-2</v>
      </c>
      <c r="V3735" s="14">
        <f>_xlfn.LET(_xlpm.a,T3735,_xlpm.b,R3735,2*_xlpm.a*_xlpm.b/(_xlpm.a+_xlpm.b))</f>
        <v>7.5471698113207558E-2</v>
      </c>
      <c r="W3735" s="14">
        <f>_xlfn.LET(_xlpm.p,R3735,_xlpm.q,T3735,LOG(_xlpm.p/_xlpm.q))</f>
        <v>1.406540180433955</v>
      </c>
      <c r="X3735" s="2"/>
    </row>
    <row r="3736" spans="1:24">
      <c r="A3736" s="1" t="str">
        <f>_xlfn.LET(_xlpm.sep," : ",CONCATENATE(O3736,_xlpm.sep,P3736))</f>
        <v>~styr~ : [stɪ]</v>
      </c>
      <c r="B3736" s="1">
        <f>_xlfn.LET(_xlpm.d,$G3736,_xlpm.k,_xlfn.CONCAT(LEFT(TRIM(B$1),1),"*"),COUNTIF(_xlpm.d,_xlpm.k))</f>
        <v>0</v>
      </c>
      <c r="C3736" s="1">
        <f>_xlfn.LET(_xlpm.d,$G3736,_xlpm.k,_xlfn.CONCAT(LEFT(TRIM(C$1),1),"*"),COUNTIF(_xlpm.d,_xlpm.k))</f>
        <v>0</v>
      </c>
      <c r="D3736" s="1">
        <f>_xlfn.LET(_xlpm.d,$G3736,_xlpm.k,_xlfn.CONCAT(LEFT(TRIM(D$1),1),"*"),COUNTIF(_xlpm.d,_xlpm.k))</f>
        <v>0</v>
      </c>
      <c r="E3736" s="1">
        <f>LOG(F3736+1,10)</f>
        <v>0.60205999132796229</v>
      </c>
      <c r="F3736" s="7">
        <v>3</v>
      </c>
      <c r="G3736" s="9" t="s">
        <v>4339</v>
      </c>
      <c r="H3736" s="4">
        <f>F3736/freq.sum.r6e</f>
        <v>1.4910536779324057E-4</v>
      </c>
      <c r="I3736" s="1" t="str">
        <f>_xlfn.LET(_xlpm.sep,":",_xlpm.w,$G3736,LEFT(_xlpm.w,FIND(_xlpm.sep,_xlpm.w)-1))</f>
        <v>stɪ</v>
      </c>
      <c r="J3736" s="1" t="str">
        <f>_xlfn.LET(_xlpm.sep,":",_xlpm.w,$G3736,RIGHT(_xlpm.w,LEN(_xlpm.w)-FIND(_xlpm.sep,_xlpm.w)))</f>
        <v>styr</v>
      </c>
      <c r="K3736" s="10">
        <f>_xlfn.LET(_xlpm.w,I3736,LEN(_xlpm.w))</f>
        <v>3</v>
      </c>
      <c r="L3736" s="10">
        <f>_xlfn.LET(_xlpm.w,J3736,LEN(_xlpm.w))</f>
        <v>4</v>
      </c>
      <c r="M3736" s="10">
        <f>_xlfn.LET(_xlpm.a,K3736,_xlpm.b,L3736,MAX(_xlpm.a,_xlpm.b))</f>
        <v>4</v>
      </c>
      <c r="N3736" s="10">
        <f>_xlfn.LET(_xlpm.d,(K3736,L3736),MAX(_xlpm.d)-MIN(_xlpm.d))</f>
        <v>1</v>
      </c>
      <c r="O3736" s="1" t="str">
        <f>_xlfn.LET(_xlpm.sep,":",_xlpm.w,$G3736,_xlfn.CONCAT("~",RIGHT(_xlpm.w,LEN(_xlpm.w)-FIND(_xlpm.sep,_xlpm.w)),"~"))</f>
        <v>~styr~</v>
      </c>
      <c r="P3736" s="1" t="str">
        <f>_xlfn.LET(_xlpm.sep,":",_xlpm.w,$G3736,_xlfn.CONCAT("[",LEFT(_xlpm.w,FIND(_xlpm.sep,_xlpm.w)-1),"]"))</f>
        <v>[stɪ]</v>
      </c>
      <c r="Q3736" s="14" cm="1">
        <f t="array" ref="Q3736">SUM(_xlfn._xlws.FILTER($H$2:$H$7111,_xlfn.MAP($O$2:$O$7111,_xlfn.LAMBDA(_xlpm.x,_xlpm.x=$O3736))))</f>
        <v>2.4850894632206762E-4</v>
      </c>
      <c r="R3736" s="14">
        <f>$H3736/Q3736</f>
        <v>0.6</v>
      </c>
      <c r="S3736" s="14" cm="1">
        <f t="array" ref="S3736">SUM(_xlfn._xlws.FILTER($H$2:$H$7111,_xlfn.MAP($P$2:$P$7111,_xlfn.LAMBDA(_xlpm.x,_xlpm.x=$P3736))))</f>
        <v>6.361829025844928E-3</v>
      </c>
      <c r="T3736" s="14">
        <f>$H3736/S3736</f>
        <v>2.343750000000001E-2</v>
      </c>
      <c r="U3736" s="14">
        <f>_xlfn.LET(_xlpm.freq,F3736,_xlpm.size,M3736+1,_xlpm.F,V3736,LOG(1+_xlpm.freq)*LOG(1+_xlpm.size)*_xlpm.F)</f>
        <v>2.1135055716894127E-2</v>
      </c>
      <c r="V3736" s="14">
        <f>_xlfn.LET(_xlpm.a,T3736,_xlpm.b,R3736,2*_xlpm.a*_xlpm.b/(_xlpm.a+_xlpm.b))</f>
        <v>4.5112781954887236E-2</v>
      </c>
      <c r="W3736" s="14">
        <f>_xlfn.LET(_xlpm.p,R3736,_xlpm.q,T3736,LOG(_xlpm.p/_xlpm.q))</f>
        <v>1.4082399653118494</v>
      </c>
      <c r="X3736" s="2"/>
    </row>
    <row r="3737" spans="1:24">
      <c r="A3737" s="1" t="str">
        <f>_xlfn.LET(_xlpm.sep," : ",CONCATENATE(O3737,_xlpm.sep,P3737))</f>
        <v>~trer~ : [tɹɪ]</v>
      </c>
      <c r="B3737" s="1">
        <f>_xlfn.LET(_xlpm.d,$G3737,_xlpm.k,_xlfn.CONCAT(LEFT(TRIM(B$1),1),"*"),COUNTIF(_xlpm.d,_xlpm.k))</f>
        <v>0</v>
      </c>
      <c r="C3737" s="1">
        <f>_xlfn.LET(_xlpm.d,$G3737,_xlpm.k,_xlfn.CONCAT(LEFT(TRIM(C$1),1),"*"),COUNTIF(_xlpm.d,_xlpm.k))</f>
        <v>0</v>
      </c>
      <c r="D3737" s="1">
        <f>_xlfn.LET(_xlpm.d,$G3737,_xlpm.k,_xlfn.CONCAT(LEFT(TRIM(D$1),1),"*"),COUNTIF(_xlpm.d,_xlpm.k))</f>
        <v>0</v>
      </c>
      <c r="E3737" s="1">
        <f>LOG(F3737+1,10)</f>
        <v>0.60205999132796229</v>
      </c>
      <c r="F3737" s="7">
        <v>3</v>
      </c>
      <c r="G3737" s="9" t="s">
        <v>5037</v>
      </c>
      <c r="H3737" s="4">
        <f>F3737/freq.sum.r6e</f>
        <v>1.4910536779324057E-4</v>
      </c>
      <c r="I3737" s="1" t="str">
        <f>_xlfn.LET(_xlpm.sep,":",_xlpm.w,$G3737,LEFT(_xlpm.w,FIND(_xlpm.sep,_xlpm.w)-1))</f>
        <v>tɹɪ</v>
      </c>
      <c r="J3737" s="1" t="str">
        <f>_xlfn.LET(_xlpm.sep,":",_xlpm.w,$G3737,RIGHT(_xlpm.w,LEN(_xlpm.w)-FIND(_xlpm.sep,_xlpm.w)))</f>
        <v>trer</v>
      </c>
      <c r="K3737" s="10">
        <f>_xlfn.LET(_xlpm.w,I3737,LEN(_xlpm.w))</f>
        <v>3</v>
      </c>
      <c r="L3737" s="10">
        <f>_xlfn.LET(_xlpm.w,J3737,LEN(_xlpm.w))</f>
        <v>4</v>
      </c>
      <c r="M3737" s="10">
        <f>_xlfn.LET(_xlpm.a,K3737,_xlpm.b,L3737,MAX(_xlpm.a,_xlpm.b))</f>
        <v>4</v>
      </c>
      <c r="N3737" s="10">
        <f>_xlfn.LET(_xlpm.d,(K3737,L3737),MAX(_xlpm.d)-MIN(_xlpm.d))</f>
        <v>1</v>
      </c>
      <c r="O3737" s="1" t="str">
        <f>_xlfn.LET(_xlpm.sep,":",_xlpm.w,$G3737,_xlfn.CONCAT("~",RIGHT(_xlpm.w,LEN(_xlpm.w)-FIND(_xlpm.sep,_xlpm.w)),"~"))</f>
        <v>~trer~</v>
      </c>
      <c r="P3737" s="1" t="str">
        <f>_xlfn.LET(_xlpm.sep,":",_xlpm.w,$G3737,_xlfn.CONCAT("[",LEFT(_xlpm.w,FIND(_xlpm.sep,_xlpm.w)-1),"]"))</f>
        <v>[tɹɪ]</v>
      </c>
      <c r="Q3737" s="14" cm="1">
        <f t="array" ref="Q3737">SUM(_xlfn._xlws.FILTER($H$2:$H$7111,_xlfn.MAP($O$2:$O$7111,_xlfn.LAMBDA(_xlpm.x,_xlpm.x=$O3737))))</f>
        <v>2.4850894632206762E-4</v>
      </c>
      <c r="R3737" s="14">
        <f>$H3737/Q3737</f>
        <v>0.6</v>
      </c>
      <c r="S3737" s="14" cm="1">
        <f t="array" ref="S3737">SUM(_xlfn._xlws.FILTER($H$2:$H$7111,_xlfn.MAP($P$2:$P$7111,_xlfn.LAMBDA(_xlpm.x,_xlpm.x=$P3737))))</f>
        <v>6.361829025844928E-3</v>
      </c>
      <c r="T3737" s="14">
        <f>$H3737/S3737</f>
        <v>2.343750000000001E-2</v>
      </c>
      <c r="U3737" s="14">
        <f>_xlfn.LET(_xlpm.freq,F3737,_xlpm.size,M3737+1,_xlpm.F,V3737,LOG(1+_xlpm.freq)*LOG(1+_xlpm.size)*_xlpm.F)</f>
        <v>2.1135055716894127E-2</v>
      </c>
      <c r="V3737" s="14">
        <f>_xlfn.LET(_xlpm.a,T3737,_xlpm.b,R3737,2*_xlpm.a*_xlpm.b/(_xlpm.a+_xlpm.b))</f>
        <v>4.5112781954887236E-2</v>
      </c>
      <c r="W3737" s="14">
        <f>_xlfn.LET(_xlpm.p,R3737,_xlpm.q,T3737,LOG(_xlpm.p/_xlpm.q))</f>
        <v>1.4082399653118494</v>
      </c>
      <c r="X3737" s="2"/>
    </row>
    <row r="3738" spans="1:24">
      <c r="A3738" s="1" t="str">
        <f>_xlfn.LET(_xlpm.sep," : ",CONCATENATE(O3738,_xlpm.sep,P3738))</f>
        <v>~trir~ : [tɹɪ]</v>
      </c>
      <c r="B3738" s="1">
        <f>_xlfn.LET(_xlpm.d,$G3738,_xlpm.k,_xlfn.CONCAT(LEFT(TRIM(B$1),1),"*"),COUNTIF(_xlpm.d,_xlpm.k))</f>
        <v>0</v>
      </c>
      <c r="C3738" s="1">
        <f>_xlfn.LET(_xlpm.d,$G3738,_xlpm.k,_xlfn.CONCAT(LEFT(TRIM(C$1),1),"*"),COUNTIF(_xlpm.d,_xlpm.k))</f>
        <v>0</v>
      </c>
      <c r="D3738" s="1">
        <f>_xlfn.LET(_xlpm.d,$G3738,_xlpm.k,_xlfn.CONCAT(LEFT(TRIM(D$1),1),"*"),COUNTIF(_xlpm.d,_xlpm.k))</f>
        <v>0</v>
      </c>
      <c r="E3738" s="1">
        <f>LOG(F3738+1,10)</f>
        <v>0.60205999132796229</v>
      </c>
      <c r="F3738" s="7">
        <v>3</v>
      </c>
      <c r="G3738" s="9" t="s">
        <v>5045</v>
      </c>
      <c r="H3738" s="4">
        <f>F3738/freq.sum.r6e</f>
        <v>1.4910536779324057E-4</v>
      </c>
      <c r="I3738" s="1" t="str">
        <f>_xlfn.LET(_xlpm.sep,":",_xlpm.w,$G3738,LEFT(_xlpm.w,FIND(_xlpm.sep,_xlpm.w)-1))</f>
        <v>tɹɪ</v>
      </c>
      <c r="J3738" s="1" t="str">
        <f>_xlfn.LET(_xlpm.sep,":",_xlpm.w,$G3738,RIGHT(_xlpm.w,LEN(_xlpm.w)-FIND(_xlpm.sep,_xlpm.w)))</f>
        <v>trir</v>
      </c>
      <c r="K3738" s="10">
        <f>_xlfn.LET(_xlpm.w,I3738,LEN(_xlpm.w))</f>
        <v>3</v>
      </c>
      <c r="L3738" s="10">
        <f>_xlfn.LET(_xlpm.w,J3738,LEN(_xlpm.w))</f>
        <v>4</v>
      </c>
      <c r="M3738" s="10">
        <f>_xlfn.LET(_xlpm.a,K3738,_xlpm.b,L3738,MAX(_xlpm.a,_xlpm.b))</f>
        <v>4</v>
      </c>
      <c r="N3738" s="10">
        <f>_xlfn.LET(_xlpm.d,(K3738,L3738),MAX(_xlpm.d)-MIN(_xlpm.d))</f>
        <v>1</v>
      </c>
      <c r="O3738" s="1" t="str">
        <f>_xlfn.LET(_xlpm.sep,":",_xlpm.w,$G3738,_xlfn.CONCAT("~",RIGHT(_xlpm.w,LEN(_xlpm.w)-FIND(_xlpm.sep,_xlpm.w)),"~"))</f>
        <v>~trir~</v>
      </c>
      <c r="P3738" s="1" t="str">
        <f>_xlfn.LET(_xlpm.sep,":",_xlpm.w,$G3738,_xlfn.CONCAT("[",LEFT(_xlpm.w,FIND(_xlpm.sep,_xlpm.w)-1),"]"))</f>
        <v>[tɹɪ]</v>
      </c>
      <c r="Q3738" s="14" cm="1">
        <f t="array" ref="Q3738">SUM(_xlfn._xlws.FILTER($H$2:$H$7117,_xlfn.MAP($O$2:$O$7117,_xlfn.LAMBDA(_xlpm.x,_xlpm.x=$O3738))))</f>
        <v>2.4850894632206762E-4</v>
      </c>
      <c r="R3738" s="14">
        <f>$H3738/Q3738</f>
        <v>0.6</v>
      </c>
      <c r="S3738" s="14" cm="1">
        <f t="array" ref="S3738">SUM(_xlfn._xlws.FILTER($H$2:$H$7117,_xlfn.MAP($P$2:$P$7117,_xlfn.LAMBDA(_xlpm.x,_xlpm.x=$P3738))))</f>
        <v>6.361829025844928E-3</v>
      </c>
      <c r="T3738" s="14">
        <f>$H3738/S3738</f>
        <v>2.343750000000001E-2</v>
      </c>
      <c r="U3738" s="14">
        <f>_xlfn.LET(_xlpm.freq,F3738,_xlpm.size,M3738+1,_xlpm.F,V3738,LOG(1+_xlpm.freq)*LOG(1+_xlpm.size)*_xlpm.F)</f>
        <v>2.1135055716894127E-2</v>
      </c>
      <c r="V3738" s="14">
        <f>_xlfn.LET(_xlpm.a,T3738,_xlpm.b,R3738,2*_xlpm.a*_xlpm.b/(_xlpm.a+_xlpm.b))</f>
        <v>4.5112781954887236E-2</v>
      </c>
      <c r="W3738" s="14">
        <f>_xlfn.LET(_xlpm.p,R3738,_xlpm.q,T3738,LOG(_xlpm.p/_xlpm.q))</f>
        <v>1.4082399653118494</v>
      </c>
      <c r="X3738" s="2"/>
    </row>
    <row r="3739" spans="1:24">
      <c r="A3739" s="1" t="str">
        <f>_xlfn.LET(_xlpm.sep," : ",CONCATENATE(O3739,_xlpm.sep,P3739))</f>
        <v>~tryr~ : [tɹɪ]</v>
      </c>
      <c r="B3739" s="1">
        <f>_xlfn.LET(_xlpm.d,$G3739,_xlpm.k,_xlfn.CONCAT(LEFT(TRIM(B$1),1),"*"),COUNTIF(_xlpm.d,_xlpm.k))</f>
        <v>0</v>
      </c>
      <c r="C3739" s="1">
        <f>_xlfn.LET(_xlpm.d,$G3739,_xlpm.k,_xlfn.CONCAT(LEFT(TRIM(C$1),1),"*"),COUNTIF(_xlpm.d,_xlpm.k))</f>
        <v>0</v>
      </c>
      <c r="D3739" s="1">
        <f>_xlfn.LET(_xlpm.d,$G3739,_xlpm.k,_xlfn.CONCAT(LEFT(TRIM(D$1),1),"*"),COUNTIF(_xlpm.d,_xlpm.k))</f>
        <v>0</v>
      </c>
      <c r="E3739" s="1">
        <f>LOG(F3739+1,10)</f>
        <v>0.60205999132796229</v>
      </c>
      <c r="F3739" s="7">
        <v>3</v>
      </c>
      <c r="G3739" s="9" t="s">
        <v>5054</v>
      </c>
      <c r="H3739" s="4">
        <f>F3739/freq.sum.r6e</f>
        <v>1.4910536779324057E-4</v>
      </c>
      <c r="I3739" s="1" t="str">
        <f>_xlfn.LET(_xlpm.sep,":",_xlpm.w,$G3739,LEFT(_xlpm.w,FIND(_xlpm.sep,_xlpm.w)-1))</f>
        <v>tɹɪ</v>
      </c>
      <c r="J3739" s="1" t="str">
        <f>_xlfn.LET(_xlpm.sep,":",_xlpm.w,$G3739,RIGHT(_xlpm.w,LEN(_xlpm.w)-FIND(_xlpm.sep,_xlpm.w)))</f>
        <v>tryr</v>
      </c>
      <c r="K3739" s="10">
        <f>_xlfn.LET(_xlpm.w,I3739,LEN(_xlpm.w))</f>
        <v>3</v>
      </c>
      <c r="L3739" s="10">
        <f>_xlfn.LET(_xlpm.w,J3739,LEN(_xlpm.w))</f>
        <v>4</v>
      </c>
      <c r="M3739" s="10">
        <f>_xlfn.LET(_xlpm.a,K3739,_xlpm.b,L3739,MAX(_xlpm.a,_xlpm.b))</f>
        <v>4</v>
      </c>
      <c r="N3739" s="10">
        <f>_xlfn.LET(_xlpm.d,(K3739,L3739),MAX(_xlpm.d)-MIN(_xlpm.d))</f>
        <v>1</v>
      </c>
      <c r="O3739" s="1" t="str">
        <f>_xlfn.LET(_xlpm.sep,":",_xlpm.w,$G3739,_xlfn.CONCAT("~",RIGHT(_xlpm.w,LEN(_xlpm.w)-FIND(_xlpm.sep,_xlpm.w)),"~"))</f>
        <v>~tryr~</v>
      </c>
      <c r="P3739" s="1" t="str">
        <f>_xlfn.LET(_xlpm.sep,":",_xlpm.w,$G3739,_xlfn.CONCAT("[",LEFT(_xlpm.w,FIND(_xlpm.sep,_xlpm.w)-1),"]"))</f>
        <v>[tɹɪ]</v>
      </c>
      <c r="Q3739" s="14" cm="1">
        <f t="array" ref="Q3739">SUM(_xlfn._xlws.FILTER($H$2:$H$7117,_xlfn.MAP($O$2:$O$7117,_xlfn.LAMBDA(_xlpm.x,_xlpm.x=$O3739))))</f>
        <v>2.4850894632206762E-4</v>
      </c>
      <c r="R3739" s="14">
        <f>$H3739/Q3739</f>
        <v>0.6</v>
      </c>
      <c r="S3739" s="14" cm="1">
        <f t="array" ref="S3739">SUM(_xlfn._xlws.FILTER($H$2:$H$7117,_xlfn.MAP($P$2:$P$7117,_xlfn.LAMBDA(_xlpm.x,_xlpm.x=$P3739))))</f>
        <v>6.361829025844928E-3</v>
      </c>
      <c r="T3739" s="14">
        <f>$H3739/S3739</f>
        <v>2.343750000000001E-2</v>
      </c>
      <c r="U3739" s="14">
        <f>_xlfn.LET(_xlpm.freq,F3739,_xlpm.size,M3739+1,_xlpm.F,V3739,LOG(1+_xlpm.freq)*LOG(1+_xlpm.size)*_xlpm.F)</f>
        <v>2.1135055716894127E-2</v>
      </c>
      <c r="V3739" s="14">
        <f>_xlfn.LET(_xlpm.a,T3739,_xlpm.b,R3739,2*_xlpm.a*_xlpm.b/(_xlpm.a+_xlpm.b))</f>
        <v>4.5112781954887236E-2</v>
      </c>
      <c r="W3739" s="14">
        <f>_xlfn.LET(_xlpm.p,R3739,_xlpm.q,T3739,LOG(_xlpm.p/_xlpm.q))</f>
        <v>1.4082399653118494</v>
      </c>
      <c r="X3739" s="2"/>
    </row>
    <row r="3740" spans="1:24">
      <c r="A3740" s="1" t="str">
        <f>_xlfn.LET(_xlpm.sep," : ",CONCATENATE(O3740,_xlpm.sep,P3740))</f>
        <v>~chie~ : [kɪ]</v>
      </c>
      <c r="B3740" s="1">
        <f>_xlfn.LET(_xlpm.d,$G3740,_xlpm.k,_xlfn.CONCAT(LEFT(TRIM(B$1),1),"*"),COUNTIF(_xlpm.d,_xlpm.k))</f>
        <v>0</v>
      </c>
      <c r="C3740" s="1">
        <f>_xlfn.LET(_xlpm.d,$G3740,_xlpm.k,_xlfn.CONCAT(LEFT(TRIM(C$1),1),"*"),COUNTIF(_xlpm.d,_xlpm.k))</f>
        <v>0</v>
      </c>
      <c r="D3740" s="1">
        <f>_xlfn.LET(_xlpm.d,$G3740,_xlpm.k,_xlfn.CONCAT(LEFT(TRIM(D$1),1),"*"),COUNTIF(_xlpm.d,_xlpm.k))</f>
        <v>0</v>
      </c>
      <c r="E3740" s="1">
        <f>LOG(F3740+1,10)</f>
        <v>0.30102999566398114</v>
      </c>
      <c r="F3740" s="7">
        <v>1</v>
      </c>
      <c r="G3740" s="9" t="s">
        <v>1767</v>
      </c>
      <c r="H3740" s="4">
        <f>F3740/freq.sum.r6e</f>
        <v>4.9701789264413521E-5</v>
      </c>
      <c r="I3740" s="1" t="str">
        <f>_xlfn.LET(_xlpm.sep,":",_xlpm.w,$G3740,LEFT(_xlpm.w,FIND(_xlpm.sep,_xlpm.w)-1))</f>
        <v>kɪ</v>
      </c>
      <c r="J3740" s="1" t="str">
        <f>_xlfn.LET(_xlpm.sep,":",_xlpm.w,$G3740,RIGHT(_xlpm.w,LEN(_xlpm.w)-FIND(_xlpm.sep,_xlpm.w)))</f>
        <v>chie</v>
      </c>
      <c r="K3740" s="10">
        <f>_xlfn.LET(_xlpm.w,I3740,LEN(_xlpm.w))</f>
        <v>2</v>
      </c>
      <c r="L3740" s="10">
        <f>_xlfn.LET(_xlpm.w,J3740,LEN(_xlpm.w))</f>
        <v>4</v>
      </c>
      <c r="M3740" s="10">
        <f>_xlfn.LET(_xlpm.a,K3740,_xlpm.b,L3740,MAX(_xlpm.a,_xlpm.b))</f>
        <v>4</v>
      </c>
      <c r="N3740" s="10">
        <f>_xlfn.LET(_xlpm.d,(K3740,L3740),MAX(_xlpm.d)-MIN(_xlpm.d))</f>
        <v>2</v>
      </c>
      <c r="O3740" s="1" t="str">
        <f>_xlfn.LET(_xlpm.sep,":",_xlpm.w,$G3740,_xlfn.CONCAT("~",RIGHT(_xlpm.w,LEN(_xlpm.w)-FIND(_xlpm.sep,_xlpm.w)),"~"))</f>
        <v>~chie~</v>
      </c>
      <c r="P3740" s="1" t="str">
        <f>_xlfn.LET(_xlpm.sep,":",_xlpm.w,$G3740,_xlfn.CONCAT("[",LEFT(_xlpm.w,FIND(_xlpm.sep,_xlpm.w)-1),"]"))</f>
        <v>[kɪ]</v>
      </c>
      <c r="Q3740" s="14" cm="1">
        <f t="array" ref="Q3740">SUM(_xlfn._xlws.FILTER($H$2:$H$7117,_xlfn.MAP($O$2:$O$7117,_xlfn.LAMBDA(_xlpm.x,_xlpm.x=$O3740))))</f>
        <v>5.4671968190854881E-4</v>
      </c>
      <c r="R3740" s="14">
        <f>$H3740/Q3740</f>
        <v>9.0909090909090898E-2</v>
      </c>
      <c r="S3740" s="14" cm="1">
        <f t="array" ref="S3740">SUM(_xlfn._xlws.FILTER($H$2:$H$7117,_xlfn.MAP($P$2:$P$7117,_xlfn.LAMBDA(_xlpm.x,_xlpm.x=$P3740))))</f>
        <v>1.431411530815109E-2</v>
      </c>
      <c r="T3740" s="14">
        <f>$H3740/S3740</f>
        <v>3.4722222222222233E-3</v>
      </c>
      <c r="U3740" s="14">
        <f>_xlfn.LET(_xlpm.freq,F3740,_xlpm.size,M3740+1,_xlpm.F,V3740,LOG(1+_xlpm.freq)*LOG(1+_xlpm.size)*_xlpm.F)</f>
        <v>1.566868679123143E-3</v>
      </c>
      <c r="V3740" s="14">
        <f>_xlfn.LET(_xlpm.a,T3740,_xlpm.b,R3740,2*_xlpm.a*_xlpm.b/(_xlpm.a+_xlpm.b))</f>
        <v>6.6889632107023436E-3</v>
      </c>
      <c r="W3740" s="14">
        <f>_xlfn.LET(_xlpm.p,R3740,_xlpm.q,T3740,LOG(_xlpm.p/_xlpm.q))</f>
        <v>1.4179998026010057</v>
      </c>
      <c r="X3740" s="2"/>
    </row>
    <row r="3741" spans="1:24">
      <c r="A3741" s="1" t="str">
        <f>_xlfn.LET(_xlpm.sep," : ",CONCATENATE(O3741,_xlpm.sep,P3741))</f>
        <v>~sure~ : [sə]</v>
      </c>
      <c r="B3741" s="1">
        <f>_xlfn.LET(_xlpm.d,$G3741,_xlpm.k,_xlfn.CONCAT(LEFT(TRIM(B$1),1),"*"),COUNTIF(_xlpm.d,_xlpm.k))</f>
        <v>0</v>
      </c>
      <c r="C3741" s="1">
        <f>_xlfn.LET(_xlpm.d,$G3741,_xlpm.k,_xlfn.CONCAT(LEFT(TRIM(C$1),1),"*"),COUNTIF(_xlpm.d,_xlpm.k))</f>
        <v>0</v>
      </c>
      <c r="D3741" s="1">
        <f>_xlfn.LET(_xlpm.d,$G3741,_xlpm.k,_xlfn.CONCAT(LEFT(TRIM(D$1),1),"*"),COUNTIF(_xlpm.d,_xlpm.k))</f>
        <v>0</v>
      </c>
      <c r="E3741" s="1">
        <f>LOG(F3741+1,10)</f>
        <v>0.30102999566398114</v>
      </c>
      <c r="F3741" s="7">
        <v>1</v>
      </c>
      <c r="G3741" s="9" t="s">
        <v>4592</v>
      </c>
      <c r="H3741" s="4">
        <f>F3741/freq.sum.r6e</f>
        <v>4.9701789264413521E-5</v>
      </c>
      <c r="I3741" s="1" t="str">
        <f>_xlfn.LET(_xlpm.sep,":",_xlpm.w,$G3741,LEFT(_xlpm.w,FIND(_xlpm.sep,_xlpm.w)-1))</f>
        <v>sə</v>
      </c>
      <c r="J3741" s="1" t="str">
        <f>_xlfn.LET(_xlpm.sep,":",_xlpm.w,$G3741,RIGHT(_xlpm.w,LEN(_xlpm.w)-FIND(_xlpm.sep,_xlpm.w)))</f>
        <v>sure</v>
      </c>
      <c r="K3741" s="10">
        <f>_xlfn.LET(_xlpm.w,I3741,LEN(_xlpm.w))</f>
        <v>2</v>
      </c>
      <c r="L3741" s="10">
        <f>_xlfn.LET(_xlpm.w,J3741,LEN(_xlpm.w))</f>
        <v>4</v>
      </c>
      <c r="M3741" s="10">
        <f>_xlfn.LET(_xlpm.a,K3741,_xlpm.b,L3741,MAX(_xlpm.a,_xlpm.b))</f>
        <v>4</v>
      </c>
      <c r="N3741" s="10">
        <f>_xlfn.LET(_xlpm.d,(K3741,L3741),MAX(_xlpm.d)-MIN(_xlpm.d))</f>
        <v>2</v>
      </c>
      <c r="O3741" s="1" t="str">
        <f>_xlfn.LET(_xlpm.sep,":",_xlpm.w,$G3741,_xlfn.CONCAT("~",RIGHT(_xlpm.w,LEN(_xlpm.w)-FIND(_xlpm.sep,_xlpm.w)),"~"))</f>
        <v>~sure~</v>
      </c>
      <c r="P3741" s="1" t="str">
        <f>_xlfn.LET(_xlpm.sep,":",_xlpm.w,$G3741,_xlfn.CONCAT("[",LEFT(_xlpm.w,FIND(_xlpm.sep,_xlpm.w)-1),"]"))</f>
        <v>[sə]</v>
      </c>
      <c r="Q3741" s="14" cm="1">
        <f t="array" ref="Q3741">SUM(_xlfn._xlws.FILTER($H$2:$H$7117,_xlfn.MAP($O$2:$O$7117,_xlfn.LAMBDA(_xlpm.x,_xlpm.x=$O3741))))</f>
        <v>1.4910536779324057E-4</v>
      </c>
      <c r="R3741" s="14">
        <f>$H3741/Q3741</f>
        <v>0.33333333333333331</v>
      </c>
      <c r="S3741" s="14" cm="1">
        <f t="array" ref="S3741">SUM(_xlfn._xlws.FILTER($H$2:$H$7117,_xlfn.MAP($P$2:$P$7117,_xlfn.LAMBDA(_xlpm.x,_xlpm.x=$P3741))))</f>
        <v>3.9761431411530794E-3</v>
      </c>
      <c r="T3741" s="14">
        <f>$H3741/S3741</f>
        <v>1.2500000000000008E-2</v>
      </c>
      <c r="U3741" s="14">
        <f>_xlfn.LET(_xlpm.freq,F3741,_xlpm.size,M3741+1,_xlpm.F,V3741,LOG(1+_xlpm.freq)*LOG(1+_xlpm.size)*_xlpm.F)</f>
        <v>5.6445028320219262E-3</v>
      </c>
      <c r="V3741" s="14">
        <f>_xlfn.LET(_xlpm.a,T3741,_xlpm.b,R3741,2*_xlpm.a*_xlpm.b/(_xlpm.a+_xlpm.b))</f>
        <v>2.409638554216869E-2</v>
      </c>
      <c r="W3741" s="14">
        <f>_xlfn.LET(_xlpm.p,R3741,_xlpm.q,T3741,LOG(_xlpm.p/_xlpm.q))</f>
        <v>1.4259687322722809</v>
      </c>
      <c r="X3741" s="2"/>
    </row>
    <row r="3742" spans="1:24">
      <c r="A3742" s="1" t="str">
        <f>_xlfn.LET(_xlpm.sep," : ",CONCATENATE(O3742,_xlpm.sep,P3742))</f>
        <v>~rcer~ : [ɹsɪ]</v>
      </c>
      <c r="B3742" s="1">
        <f>_xlfn.LET(_xlpm.d,$G3742,_xlpm.k,_xlfn.CONCAT(LEFT(TRIM(B$1),1),"*"),COUNTIF(_xlpm.d,_xlpm.k))</f>
        <v>1</v>
      </c>
      <c r="C3742" s="1">
        <f>_xlfn.LET(_xlpm.d,$G3742,_xlpm.k,_xlfn.CONCAT(LEFT(TRIM(C$1),1),"*"),COUNTIF(_xlpm.d,_xlpm.k))</f>
        <v>0</v>
      </c>
      <c r="D3742" s="1">
        <f>_xlfn.LET(_xlpm.d,$G3742,_xlpm.k,_xlfn.CONCAT(LEFT(TRIM(D$1),1),"*"),COUNTIF(_xlpm.d,_xlpm.k))</f>
        <v>0</v>
      </c>
      <c r="E3742" s="1">
        <f>LOG(F3742+1,10)</f>
        <v>0.60205999132796229</v>
      </c>
      <c r="F3742" s="7">
        <v>3</v>
      </c>
      <c r="G3742" s="9" t="s">
        <v>6248</v>
      </c>
      <c r="H3742" s="4">
        <f>F3742/freq.sum.r6e</f>
        <v>1.4910536779324057E-4</v>
      </c>
      <c r="I3742" s="1" t="str">
        <f>_xlfn.LET(_xlpm.sep,":",_xlpm.w,$G3742,LEFT(_xlpm.w,FIND(_xlpm.sep,_xlpm.w)-1))</f>
        <v>ɹsɪ</v>
      </c>
      <c r="J3742" s="1" t="str">
        <f>_xlfn.LET(_xlpm.sep,":",_xlpm.w,$G3742,RIGHT(_xlpm.w,LEN(_xlpm.w)-FIND(_xlpm.sep,_xlpm.w)))</f>
        <v>rcer</v>
      </c>
      <c r="K3742" s="10">
        <f>_xlfn.LET(_xlpm.w,I3742,LEN(_xlpm.w))</f>
        <v>3</v>
      </c>
      <c r="L3742" s="10">
        <f>_xlfn.LET(_xlpm.w,J3742,LEN(_xlpm.w))</f>
        <v>4</v>
      </c>
      <c r="M3742" s="10">
        <f>_xlfn.LET(_xlpm.a,K3742,_xlpm.b,L3742,MAX(_xlpm.a,_xlpm.b))</f>
        <v>4</v>
      </c>
      <c r="N3742" s="10">
        <f>_xlfn.LET(_xlpm.d,(K3742,L3742),MAX(_xlpm.d)-MIN(_xlpm.d))</f>
        <v>1</v>
      </c>
      <c r="O3742" s="1" t="str">
        <f>_xlfn.LET(_xlpm.sep,":",_xlpm.w,$G3742,_xlfn.CONCAT("~",RIGHT(_xlpm.w,LEN(_xlpm.w)-FIND(_xlpm.sep,_xlpm.w)),"~"))</f>
        <v>~rcer~</v>
      </c>
      <c r="P3742" s="1" t="str">
        <f>_xlfn.LET(_xlpm.sep,":",_xlpm.w,$G3742,_xlfn.CONCAT("[",LEFT(_xlpm.w,FIND(_xlpm.sep,_xlpm.w)-1),"]"))</f>
        <v>[ɹsɪ]</v>
      </c>
      <c r="Q3742" s="14" cm="1">
        <f t="array" ref="Q3742">SUM(_xlfn._xlws.FILTER($H$2:$H$7117,_xlfn.MAP($O$2:$O$7117,_xlfn.LAMBDA(_xlpm.x,_xlpm.x=$O3742))))</f>
        <v>2.9821073558648114E-4</v>
      </c>
      <c r="R3742" s="14">
        <f>$H3742/Q3742</f>
        <v>0.5</v>
      </c>
      <c r="S3742" s="14" cm="1">
        <f t="array" ref="S3742">SUM(_xlfn._xlws.FILTER($H$2:$H$7117,_xlfn.MAP($P$2:$P$7117,_xlfn.LAMBDA(_xlpm.x,_xlpm.x=$P3742))))</f>
        <v>7.9522862823061605E-3</v>
      </c>
      <c r="T3742" s="14">
        <f>$H3742/S3742</f>
        <v>1.8750000000000006E-2</v>
      </c>
      <c r="U3742" s="14">
        <f>_xlfn.LET(_xlpm.freq,F3742,_xlpm.size,M3742+1,_xlpm.F,V3742,LOG(1+_xlpm.freq)*LOG(1+_xlpm.size)*_xlpm.F)</f>
        <v>1.6933508496065775E-2</v>
      </c>
      <c r="V3742" s="14">
        <f>_xlfn.LET(_xlpm.a,T3742,_xlpm.b,R3742,2*_xlpm.a*_xlpm.b/(_xlpm.a+_xlpm.b))</f>
        <v>3.6144578313253024E-2</v>
      </c>
      <c r="W3742" s="14">
        <f>_xlfn.LET(_xlpm.p,R3742,_xlpm.q,T3742,LOG(_xlpm.p/_xlpm.q))</f>
        <v>1.4259687322722809</v>
      </c>
      <c r="X3742" s="2"/>
    </row>
    <row r="3743" spans="1:24">
      <c r="A3743" s="1" t="str">
        <f>_xlfn.LET(_xlpm.sep," : ",CONCATENATE(O3743,_xlpm.sep,P3743))</f>
        <v>~rser~ : [ɹsɪ]</v>
      </c>
      <c r="B3743" s="1">
        <f>_xlfn.LET(_xlpm.d,$G3743,_xlpm.k,_xlfn.CONCAT(LEFT(TRIM(B$1),1),"*"),COUNTIF(_xlpm.d,_xlpm.k))</f>
        <v>1</v>
      </c>
      <c r="C3743" s="1">
        <f>_xlfn.LET(_xlpm.d,$G3743,_xlpm.k,_xlfn.CONCAT(LEFT(TRIM(C$1),1),"*"),COUNTIF(_xlpm.d,_xlpm.k))</f>
        <v>0</v>
      </c>
      <c r="D3743" s="1">
        <f>_xlfn.LET(_xlpm.d,$G3743,_xlpm.k,_xlfn.CONCAT(LEFT(TRIM(D$1),1),"*"),COUNTIF(_xlpm.d,_xlpm.k))</f>
        <v>0</v>
      </c>
      <c r="E3743" s="1">
        <f>LOG(F3743+1,10)</f>
        <v>0.60205999132796229</v>
      </c>
      <c r="F3743" s="7">
        <v>3</v>
      </c>
      <c r="G3743" s="9" t="s">
        <v>6283</v>
      </c>
      <c r="H3743" s="4">
        <f>F3743/freq.sum.r6e</f>
        <v>1.4910536779324057E-4</v>
      </c>
      <c r="I3743" s="1" t="str">
        <f>_xlfn.LET(_xlpm.sep,":",_xlpm.w,$G3743,LEFT(_xlpm.w,FIND(_xlpm.sep,_xlpm.w)-1))</f>
        <v>ɹsɪ</v>
      </c>
      <c r="J3743" s="1" t="str">
        <f>_xlfn.LET(_xlpm.sep,":",_xlpm.w,$G3743,RIGHT(_xlpm.w,LEN(_xlpm.w)-FIND(_xlpm.sep,_xlpm.w)))</f>
        <v>rser</v>
      </c>
      <c r="K3743" s="10">
        <f>_xlfn.LET(_xlpm.w,I3743,LEN(_xlpm.w))</f>
        <v>3</v>
      </c>
      <c r="L3743" s="10">
        <f>_xlfn.LET(_xlpm.w,J3743,LEN(_xlpm.w))</f>
        <v>4</v>
      </c>
      <c r="M3743" s="10">
        <f>_xlfn.LET(_xlpm.a,K3743,_xlpm.b,L3743,MAX(_xlpm.a,_xlpm.b))</f>
        <v>4</v>
      </c>
      <c r="N3743" s="10">
        <f>_xlfn.LET(_xlpm.d,(K3743,L3743),MAX(_xlpm.d)-MIN(_xlpm.d))</f>
        <v>1</v>
      </c>
      <c r="O3743" s="1" t="str">
        <f>_xlfn.LET(_xlpm.sep,":",_xlpm.w,$G3743,_xlfn.CONCAT("~",RIGHT(_xlpm.w,LEN(_xlpm.w)-FIND(_xlpm.sep,_xlpm.w)),"~"))</f>
        <v>~rser~</v>
      </c>
      <c r="P3743" s="1" t="str">
        <f>_xlfn.LET(_xlpm.sep,":",_xlpm.w,$G3743,_xlfn.CONCAT("[",LEFT(_xlpm.w,FIND(_xlpm.sep,_xlpm.w)-1),"]"))</f>
        <v>[ɹsɪ]</v>
      </c>
      <c r="Q3743" s="14" cm="1">
        <f t="array" ref="Q3743">SUM(_xlfn._xlws.FILTER($H$2:$H$7117,_xlfn.MAP($O$2:$O$7117,_xlfn.LAMBDA(_xlpm.x,_xlpm.x=$O3743))))</f>
        <v>2.9821073558648114E-4</v>
      </c>
      <c r="R3743" s="14">
        <f>$H3743/Q3743</f>
        <v>0.5</v>
      </c>
      <c r="S3743" s="14" cm="1">
        <f t="array" ref="S3743">SUM(_xlfn._xlws.FILTER($H$2:$H$7117,_xlfn.MAP($P$2:$P$7117,_xlfn.LAMBDA(_xlpm.x,_xlpm.x=$P3743))))</f>
        <v>7.9522862823061605E-3</v>
      </c>
      <c r="T3743" s="14">
        <f>$H3743/S3743</f>
        <v>1.8750000000000006E-2</v>
      </c>
      <c r="U3743" s="14">
        <f>_xlfn.LET(_xlpm.freq,F3743,_xlpm.size,M3743+1,_xlpm.F,V3743,LOG(1+_xlpm.freq)*LOG(1+_xlpm.size)*_xlpm.F)</f>
        <v>1.6933508496065775E-2</v>
      </c>
      <c r="V3743" s="14">
        <f>_xlfn.LET(_xlpm.a,T3743,_xlpm.b,R3743,2*_xlpm.a*_xlpm.b/(_xlpm.a+_xlpm.b))</f>
        <v>3.6144578313253024E-2</v>
      </c>
      <c r="W3743" s="14">
        <f>_xlfn.LET(_xlpm.p,R3743,_xlpm.q,T3743,LOG(_xlpm.p/_xlpm.q))</f>
        <v>1.4259687322722809</v>
      </c>
      <c r="X3743" s="2"/>
    </row>
    <row r="3744" spans="1:24">
      <c r="A3744" s="1" t="str">
        <f>_xlfn.LET(_xlpm.sep," : ",CONCATENATE(O3744,_xlpm.sep,P3744))</f>
        <v>~ccuw~ : [kju]</v>
      </c>
      <c r="B3744" s="1">
        <f>_xlfn.LET(_xlpm.d,$G3744,_xlpm.k,_xlfn.CONCAT(LEFT(TRIM(B$1),1),"*"),COUNTIF(_xlpm.d,_xlpm.k))</f>
        <v>0</v>
      </c>
      <c r="C3744" s="1">
        <f>_xlfn.LET(_xlpm.d,$G3744,_xlpm.k,_xlfn.CONCAT(LEFT(TRIM(C$1),1),"*"),COUNTIF(_xlpm.d,_xlpm.k))</f>
        <v>0</v>
      </c>
      <c r="D3744" s="1">
        <f>_xlfn.LET(_xlpm.d,$G3744,_xlpm.k,_xlfn.CONCAT(LEFT(TRIM(D$1),1),"*"),COUNTIF(_xlpm.d,_xlpm.k))</f>
        <v>0</v>
      </c>
      <c r="E3744" s="1">
        <f>LOG(F3744+1,10)</f>
        <v>0.30102999566398114</v>
      </c>
      <c r="F3744" s="7">
        <v>1</v>
      </c>
      <c r="G3744" s="9" t="s">
        <v>1420</v>
      </c>
      <c r="H3744" s="4">
        <f>F3744/freq.sum.r6e</f>
        <v>4.9701789264413521E-5</v>
      </c>
      <c r="I3744" s="1" t="str">
        <f>_xlfn.LET(_xlpm.sep,":",_xlpm.w,$G3744,LEFT(_xlpm.w,FIND(_xlpm.sep,_xlpm.w)-1))</f>
        <v>kju</v>
      </c>
      <c r="J3744" s="1" t="str">
        <f>_xlfn.LET(_xlpm.sep,":",_xlpm.w,$G3744,RIGHT(_xlpm.w,LEN(_xlpm.w)-FIND(_xlpm.sep,_xlpm.w)))</f>
        <v>ccuw</v>
      </c>
      <c r="K3744" s="10">
        <f>_xlfn.LET(_xlpm.w,I3744,LEN(_xlpm.w))</f>
        <v>3</v>
      </c>
      <c r="L3744" s="10">
        <f>_xlfn.LET(_xlpm.w,J3744,LEN(_xlpm.w))</f>
        <v>4</v>
      </c>
      <c r="M3744" s="10">
        <f>_xlfn.LET(_xlpm.a,K3744,_xlpm.b,L3744,MAX(_xlpm.a,_xlpm.b))</f>
        <v>4</v>
      </c>
      <c r="N3744" s="10">
        <f>_xlfn.LET(_xlpm.d,(K3744,L3744),MAX(_xlpm.d)-MIN(_xlpm.d))</f>
        <v>1</v>
      </c>
      <c r="O3744" s="1" t="str">
        <f>_xlfn.LET(_xlpm.sep,":",_xlpm.w,$G3744,_xlfn.CONCAT("~",RIGHT(_xlpm.w,LEN(_xlpm.w)-FIND(_xlpm.sep,_xlpm.w)),"~"))</f>
        <v>~ccuw~</v>
      </c>
      <c r="P3744" s="1" t="str">
        <f>_xlfn.LET(_xlpm.sep,":",_xlpm.w,$G3744,_xlfn.CONCAT("[",LEFT(_xlpm.w,FIND(_xlpm.sep,_xlpm.w)-1),"]"))</f>
        <v>[kju]</v>
      </c>
      <c r="Q3744" s="14" cm="1">
        <f t="array" ref="Q3744">SUM(_xlfn._xlws.FILTER($H$2:$H$7117,_xlfn.MAP($O$2:$O$7117,_xlfn.LAMBDA(_xlpm.x,_xlpm.x=$O3744))))</f>
        <v>4.9701789264413521E-5</v>
      </c>
      <c r="R3744" s="14">
        <f>$H3744/Q3744</f>
        <v>1</v>
      </c>
      <c r="S3744" s="14" cm="1">
        <f t="array" ref="S3744">SUM(_xlfn._xlws.FILTER($H$2:$H$7117,_xlfn.MAP($P$2:$P$7117,_xlfn.LAMBDA(_xlpm.x,_xlpm.x=$P3744))))</f>
        <v>1.3419483101391647E-3</v>
      </c>
      <c r="T3744" s="14">
        <f>$H3744/S3744</f>
        <v>3.7037037037037049E-2</v>
      </c>
      <c r="U3744" s="14">
        <f>_xlfn.LET(_xlpm.freq,F3744,_xlpm.size,M3744+1,_xlpm.F,V3744,LOG(1+_xlpm.freq)*LOG(1+_xlpm.size)*_xlpm.F)</f>
        <v>1.6731919109207849E-2</v>
      </c>
      <c r="V3744" s="14">
        <f>_xlfn.LET(_xlpm.a,T3744,_xlpm.b,R3744,2*_xlpm.a*_xlpm.b/(_xlpm.a+_xlpm.b))</f>
        <v>7.1428571428571452E-2</v>
      </c>
      <c r="W3744" s="14">
        <f>_xlfn.LET(_xlpm.p,R3744,_xlpm.q,T3744,LOG(_xlpm.p/_xlpm.q))</f>
        <v>1.4313637641589871</v>
      </c>
      <c r="X3744" s="2"/>
    </row>
    <row r="3745" spans="1:24">
      <c r="A3745" s="1" t="str">
        <f>_xlfn.LET(_xlpm.sep," : ",CONCATENATE(O3745,_xlpm.sep,P3745))</f>
        <v>~cuuw~ : [kju]</v>
      </c>
      <c r="B3745" s="1">
        <f>_xlfn.LET(_xlpm.d,$G3745,_xlpm.k,_xlfn.CONCAT(LEFT(TRIM(B$1),1),"*"),COUNTIF(_xlpm.d,_xlpm.k))</f>
        <v>0</v>
      </c>
      <c r="C3745" s="1">
        <f>_xlfn.LET(_xlpm.d,$G3745,_xlpm.k,_xlfn.CONCAT(LEFT(TRIM(C$1),1),"*"),COUNTIF(_xlpm.d,_xlpm.k))</f>
        <v>0</v>
      </c>
      <c r="D3745" s="1">
        <f>_xlfn.LET(_xlpm.d,$G3745,_xlpm.k,_xlfn.CONCAT(LEFT(TRIM(D$1),1),"*"),COUNTIF(_xlpm.d,_xlpm.k))</f>
        <v>0</v>
      </c>
      <c r="E3745" s="1">
        <f>LOG(F3745+1,10)</f>
        <v>0.30102999566398114</v>
      </c>
      <c r="F3745" s="7">
        <v>1</v>
      </c>
      <c r="G3745" s="9" t="s">
        <v>1425</v>
      </c>
      <c r="H3745" s="4">
        <f>F3745/freq.sum.r6e</f>
        <v>4.9701789264413521E-5</v>
      </c>
      <c r="I3745" s="1" t="str">
        <f>_xlfn.LET(_xlpm.sep,":",_xlpm.w,$G3745,LEFT(_xlpm.w,FIND(_xlpm.sep,_xlpm.w)-1))</f>
        <v>kju</v>
      </c>
      <c r="J3745" s="1" t="str">
        <f>_xlfn.LET(_xlpm.sep,":",_xlpm.w,$G3745,RIGHT(_xlpm.w,LEN(_xlpm.w)-FIND(_xlpm.sep,_xlpm.w)))</f>
        <v>cuuw</v>
      </c>
      <c r="K3745" s="10">
        <f>_xlfn.LET(_xlpm.w,I3745,LEN(_xlpm.w))</f>
        <v>3</v>
      </c>
      <c r="L3745" s="10">
        <f>_xlfn.LET(_xlpm.w,J3745,LEN(_xlpm.w))</f>
        <v>4</v>
      </c>
      <c r="M3745" s="10">
        <f>_xlfn.LET(_xlpm.a,K3745,_xlpm.b,L3745,MAX(_xlpm.a,_xlpm.b))</f>
        <v>4</v>
      </c>
      <c r="N3745" s="10">
        <f>_xlfn.LET(_xlpm.d,(K3745,L3745),MAX(_xlpm.d)-MIN(_xlpm.d))</f>
        <v>1</v>
      </c>
      <c r="O3745" s="1" t="str">
        <f>_xlfn.LET(_xlpm.sep,":",_xlpm.w,$G3745,_xlfn.CONCAT("~",RIGHT(_xlpm.w,LEN(_xlpm.w)-FIND(_xlpm.sep,_xlpm.w)),"~"))</f>
        <v>~cuuw~</v>
      </c>
      <c r="P3745" s="1" t="str">
        <f>_xlfn.LET(_xlpm.sep,":",_xlpm.w,$G3745,_xlfn.CONCAT("[",LEFT(_xlpm.w,FIND(_xlpm.sep,_xlpm.w)-1),"]"))</f>
        <v>[kju]</v>
      </c>
      <c r="Q3745" s="14" cm="1">
        <f t="array" ref="Q3745">SUM(_xlfn._xlws.FILTER($H$2:$H$7111,_xlfn.MAP($O$2:$O$7111,_xlfn.LAMBDA(_xlpm.x,_xlpm.x=$O3745))))</f>
        <v>4.9701789264413521E-5</v>
      </c>
      <c r="R3745" s="14">
        <f>$H3745/Q3745</f>
        <v>1</v>
      </c>
      <c r="S3745" s="14" cm="1">
        <f t="array" ref="S3745">SUM(_xlfn._xlws.FILTER($H$2:$H$7111,_xlfn.MAP($P$2:$P$7111,_xlfn.LAMBDA(_xlpm.x,_xlpm.x=$P3745))))</f>
        <v>1.3419483101391647E-3</v>
      </c>
      <c r="T3745" s="14">
        <f>$H3745/S3745</f>
        <v>3.7037037037037049E-2</v>
      </c>
      <c r="U3745" s="14">
        <f>_xlfn.LET(_xlpm.freq,F3745,_xlpm.size,M3745+1,_xlpm.F,V3745,LOG(1+_xlpm.freq)*LOG(1+_xlpm.size)*_xlpm.F)</f>
        <v>1.6731919109207849E-2</v>
      </c>
      <c r="V3745" s="14">
        <f>_xlfn.LET(_xlpm.a,T3745,_xlpm.b,R3745,2*_xlpm.a*_xlpm.b/(_xlpm.a+_xlpm.b))</f>
        <v>7.1428571428571452E-2</v>
      </c>
      <c r="W3745" s="14">
        <f>_xlfn.LET(_xlpm.p,R3745,_xlpm.q,T3745,LOG(_xlpm.p/_xlpm.q))</f>
        <v>1.4313637641589871</v>
      </c>
      <c r="X3745" s="2"/>
    </row>
    <row r="3746" spans="1:24">
      <c r="A3746" s="1" t="str">
        <f>_xlfn.LET(_xlpm.sep," : ",CONCATENATE(O3746,_xlpm.sep,P3746))</f>
        <v>~moow~ : [mu]</v>
      </c>
      <c r="B3746" s="1">
        <f>_xlfn.LET(_xlpm.d,$G3746,_xlpm.k,_xlfn.CONCAT(LEFT(TRIM(B$1),1),"*"),COUNTIF(_xlpm.d,_xlpm.k))</f>
        <v>0</v>
      </c>
      <c r="C3746" s="1">
        <f>_xlfn.LET(_xlpm.d,$G3746,_xlpm.k,_xlfn.CONCAT(LEFT(TRIM(C$1),1),"*"),COUNTIF(_xlpm.d,_xlpm.k))</f>
        <v>1</v>
      </c>
      <c r="D3746" s="1">
        <f>_xlfn.LET(_xlpm.d,$G3746,_xlpm.k,_xlfn.CONCAT(LEFT(TRIM(D$1),1),"*"),COUNTIF(_xlpm.d,_xlpm.k))</f>
        <v>0</v>
      </c>
      <c r="E3746" s="1">
        <f>LOG(F3746+1,10)</f>
        <v>0.30102999566398114</v>
      </c>
      <c r="F3746" s="7">
        <v>1</v>
      </c>
      <c r="G3746" s="9" t="s">
        <v>2688</v>
      </c>
      <c r="H3746" s="4">
        <f>F3746/freq.sum.r6e</f>
        <v>4.9701789264413521E-5</v>
      </c>
      <c r="I3746" s="4" t="str">
        <f>_xlfn.LET(_xlpm.sep,":",_xlpm.w,$G3746,LEFT(_xlpm.w,FIND(_xlpm.sep,_xlpm.w)-1))</f>
        <v>mu</v>
      </c>
      <c r="J3746" s="4" t="str">
        <f>_xlfn.LET(_xlpm.sep,":",_xlpm.w,$G3746,RIGHT(_xlpm.w,LEN(_xlpm.w)-FIND(_xlpm.sep,_xlpm.w)))</f>
        <v>moow</v>
      </c>
      <c r="K3746" s="10">
        <f>_xlfn.LET(_xlpm.w,I3746,LEN(_xlpm.w))</f>
        <v>2</v>
      </c>
      <c r="L3746" s="10">
        <f>_xlfn.LET(_xlpm.w,J3746,LEN(_xlpm.w))</f>
        <v>4</v>
      </c>
      <c r="M3746" s="10">
        <f>_xlfn.LET(_xlpm.a,K3746,_xlpm.b,L3746,MAX(_xlpm.a,_xlpm.b))</f>
        <v>4</v>
      </c>
      <c r="N3746" s="10">
        <f>_xlfn.LET(_xlpm.d,(K3746,L3746),MAX(_xlpm.d)-MIN(_xlpm.d))</f>
        <v>2</v>
      </c>
      <c r="O3746" s="1" t="str">
        <f>_xlfn.LET(_xlpm.sep,":",_xlpm.w,$G3746,_xlfn.CONCAT("~",RIGHT(_xlpm.w,LEN(_xlpm.w)-FIND(_xlpm.sep,_xlpm.w)),"~"))</f>
        <v>~moow~</v>
      </c>
      <c r="P3746" s="1" t="str">
        <f>_xlfn.LET(_xlpm.sep,":",_xlpm.w,$G3746,_xlfn.CONCAT("[",LEFT(_xlpm.w,FIND(_xlpm.sep,_xlpm.w)-1),"]"))</f>
        <v>[mu]</v>
      </c>
      <c r="Q3746" s="14" cm="1">
        <f t="array" ref="Q3746">SUM(_xlfn._xlws.FILTER($H$2:$H$7109,_xlfn.MAP($O$2:$O$7109,_xlfn.LAMBDA(_xlpm.x,_xlpm.x=$O3746))))</f>
        <v>4.9701789264413521E-5</v>
      </c>
      <c r="R3746" s="14">
        <f>$H3746/Q3746</f>
        <v>1</v>
      </c>
      <c r="S3746" s="14" cm="1">
        <f t="array" ref="S3746">SUM(_xlfn._xlws.FILTER($H$2:$H$7109,_xlfn.MAP($P$2:$P$7109,_xlfn.LAMBDA(_xlpm.x,_xlpm.x=$P3746))))</f>
        <v>1.3419483101391647E-3</v>
      </c>
      <c r="T3746" s="14">
        <f>$H3746/S3746</f>
        <v>3.7037037037037049E-2</v>
      </c>
      <c r="U3746" s="14">
        <f>_xlfn.LET(_xlpm.freq,F3746,_xlpm.size,M3746+1,_xlpm.F,V3746,LOG(1+_xlpm.freq)*LOG(1+_xlpm.size)*_xlpm.F)</f>
        <v>1.6731919109207849E-2</v>
      </c>
      <c r="V3746" s="14">
        <f>_xlfn.LET(_xlpm.a,T3746,_xlpm.b,R3746,2*_xlpm.a*_xlpm.b/(_xlpm.a+_xlpm.b))</f>
        <v>7.1428571428571452E-2</v>
      </c>
      <c r="W3746" s="14">
        <f>_xlfn.LET(_xlpm.p,R3746,_xlpm.q,T3746,LOG(_xlpm.p/_xlpm.q))</f>
        <v>1.4313637641589871</v>
      </c>
      <c r="X3746" s="2"/>
    </row>
    <row r="3747" spans="1:24">
      <c r="A3747" s="1" t="str">
        <f>_xlfn.LET(_xlpm.sep," : ",CONCATENATE(O3747,_xlpm.sep,P3747))</f>
        <v>~nnuw~ : [nju]</v>
      </c>
      <c r="B3747" s="1">
        <f>_xlfn.LET(_xlpm.d,$G3747,_xlpm.k,_xlfn.CONCAT(LEFT(TRIM(B$1),1),"*"),COUNTIF(_xlpm.d,_xlpm.k))</f>
        <v>0</v>
      </c>
      <c r="C3747" s="1">
        <f>_xlfn.LET(_xlpm.d,$G3747,_xlpm.k,_xlfn.CONCAT(LEFT(TRIM(C$1),1),"*"),COUNTIF(_xlpm.d,_xlpm.k))</f>
        <v>0</v>
      </c>
      <c r="D3747" s="1">
        <f>_xlfn.LET(_xlpm.d,$G3747,_xlpm.k,_xlfn.CONCAT(LEFT(TRIM(D$1),1),"*"),COUNTIF(_xlpm.d,_xlpm.k))</f>
        <v>1</v>
      </c>
      <c r="E3747" s="1">
        <f>LOG(F3747+1,10)</f>
        <v>0.30102999566398114</v>
      </c>
      <c r="F3747" s="7">
        <v>1</v>
      </c>
      <c r="G3747" s="9" t="s">
        <v>2981</v>
      </c>
      <c r="H3747" s="4">
        <f>F3747/freq.sum.r6e</f>
        <v>4.9701789264413521E-5</v>
      </c>
      <c r="I3747" s="1" t="str">
        <f>_xlfn.LET(_xlpm.sep,":",_xlpm.w,$G3747,LEFT(_xlpm.w,FIND(_xlpm.sep,_xlpm.w)-1))</f>
        <v>nju</v>
      </c>
      <c r="J3747" s="1" t="str">
        <f>_xlfn.LET(_xlpm.sep,":",_xlpm.w,$G3747,RIGHT(_xlpm.w,LEN(_xlpm.w)-FIND(_xlpm.sep,_xlpm.w)))</f>
        <v>nnuw</v>
      </c>
      <c r="K3747" s="10">
        <f>_xlfn.LET(_xlpm.w,I3747,LEN(_xlpm.w))</f>
        <v>3</v>
      </c>
      <c r="L3747" s="10">
        <f>_xlfn.LET(_xlpm.w,J3747,LEN(_xlpm.w))</f>
        <v>4</v>
      </c>
      <c r="M3747" s="10">
        <f>_xlfn.LET(_xlpm.a,K3747,_xlpm.b,L3747,MAX(_xlpm.a,_xlpm.b))</f>
        <v>4</v>
      </c>
      <c r="N3747" s="10">
        <f>_xlfn.LET(_xlpm.d,(K3747,L3747),MAX(_xlpm.d)-MIN(_xlpm.d))</f>
        <v>1</v>
      </c>
      <c r="O3747" s="1" t="str">
        <f>_xlfn.LET(_xlpm.sep,":",_xlpm.w,$G3747,_xlfn.CONCAT("~",RIGHT(_xlpm.w,LEN(_xlpm.w)-FIND(_xlpm.sep,_xlpm.w)),"~"))</f>
        <v>~nnuw~</v>
      </c>
      <c r="P3747" s="1" t="str">
        <f>_xlfn.LET(_xlpm.sep,":",_xlpm.w,$G3747,_xlfn.CONCAT("[",LEFT(_xlpm.w,FIND(_xlpm.sep,_xlpm.w)-1),"]"))</f>
        <v>[nju]</v>
      </c>
      <c r="Q3747" s="14" cm="1">
        <f t="array" ref="Q3747">SUM(_xlfn._xlws.FILTER($H$2:$H$7117,_xlfn.MAP($O$2:$O$7117,_xlfn.LAMBDA(_xlpm.x,_xlpm.x=$O3747))))</f>
        <v>4.9701789264413521E-5</v>
      </c>
      <c r="R3747" s="14">
        <f>$H3747/Q3747</f>
        <v>1</v>
      </c>
      <c r="S3747" s="14" cm="1">
        <f t="array" ref="S3747">SUM(_xlfn._xlws.FILTER($H$2:$H$7117,_xlfn.MAP($P$2:$P$7117,_xlfn.LAMBDA(_xlpm.x,_xlpm.x=$P3747))))</f>
        <v>1.3419483101391647E-3</v>
      </c>
      <c r="T3747" s="14">
        <f>$H3747/S3747</f>
        <v>3.7037037037037049E-2</v>
      </c>
      <c r="U3747" s="14">
        <f>_xlfn.LET(_xlpm.freq,F3747,_xlpm.size,M3747+1,_xlpm.F,V3747,LOG(1+_xlpm.freq)*LOG(1+_xlpm.size)*_xlpm.F)</f>
        <v>1.6731919109207849E-2</v>
      </c>
      <c r="V3747" s="14">
        <f>_xlfn.LET(_xlpm.a,T3747,_xlpm.b,R3747,2*_xlpm.a*_xlpm.b/(_xlpm.a+_xlpm.b))</f>
        <v>7.1428571428571452E-2</v>
      </c>
      <c r="W3747" s="14">
        <f>_xlfn.LET(_xlpm.p,R3747,_xlpm.q,T3747,LOG(_xlpm.p/_xlpm.q))</f>
        <v>1.4313637641589871</v>
      </c>
      <c r="X3747" s="2"/>
    </row>
    <row r="3748" spans="1:24">
      <c r="A3748" s="1" t="str">
        <f>_xlfn.LET(_xlpm.sep," : ",CONCATENATE(O3748,_xlpm.sep,P3748))</f>
        <v>~poow~ : [pu]</v>
      </c>
      <c r="B3748" s="1">
        <f>_xlfn.LET(_xlpm.d,$G3748,_xlpm.k,_xlfn.CONCAT(LEFT(TRIM(B$1),1),"*"),COUNTIF(_xlpm.d,_xlpm.k))</f>
        <v>0</v>
      </c>
      <c r="C3748" s="1">
        <f>_xlfn.LET(_xlpm.d,$G3748,_xlpm.k,_xlfn.CONCAT(LEFT(TRIM(C$1),1),"*"),COUNTIF(_xlpm.d,_xlpm.k))</f>
        <v>0</v>
      </c>
      <c r="D3748" s="1">
        <f>_xlfn.LET(_xlpm.d,$G3748,_xlpm.k,_xlfn.CONCAT(LEFT(TRIM(D$1),1),"*"),COUNTIF(_xlpm.d,_xlpm.k))</f>
        <v>0</v>
      </c>
      <c r="E3748" s="1">
        <f>LOG(F3748+1,10)</f>
        <v>0.30102999566398114</v>
      </c>
      <c r="F3748" s="7">
        <v>1</v>
      </c>
      <c r="G3748" s="9" t="s">
        <v>3700</v>
      </c>
      <c r="H3748" s="4">
        <f>F3748/freq.sum.r6e</f>
        <v>4.9701789264413521E-5</v>
      </c>
      <c r="I3748" s="1" t="str">
        <f>_xlfn.LET(_xlpm.sep,":",_xlpm.w,$G3748,LEFT(_xlpm.w,FIND(_xlpm.sep,_xlpm.w)-1))</f>
        <v>pu</v>
      </c>
      <c r="J3748" s="1" t="str">
        <f>_xlfn.LET(_xlpm.sep,":",_xlpm.w,$G3748,RIGHT(_xlpm.w,LEN(_xlpm.w)-FIND(_xlpm.sep,_xlpm.w)))</f>
        <v>poow</v>
      </c>
      <c r="K3748" s="10">
        <f>_xlfn.LET(_xlpm.w,I3748,LEN(_xlpm.w))</f>
        <v>2</v>
      </c>
      <c r="L3748" s="10">
        <f>_xlfn.LET(_xlpm.w,J3748,LEN(_xlpm.w))</f>
        <v>4</v>
      </c>
      <c r="M3748" s="10">
        <f>_xlfn.LET(_xlpm.a,K3748,_xlpm.b,L3748,MAX(_xlpm.a,_xlpm.b))</f>
        <v>4</v>
      </c>
      <c r="N3748" s="10">
        <f>_xlfn.LET(_xlpm.d,(K3748,L3748),MAX(_xlpm.d)-MIN(_xlpm.d))</f>
        <v>2</v>
      </c>
      <c r="O3748" s="1" t="str">
        <f>_xlfn.LET(_xlpm.sep,":",_xlpm.w,$G3748,_xlfn.CONCAT("~",RIGHT(_xlpm.w,LEN(_xlpm.w)-FIND(_xlpm.sep,_xlpm.w)),"~"))</f>
        <v>~poow~</v>
      </c>
      <c r="P3748" s="1" t="str">
        <f>_xlfn.LET(_xlpm.sep,":",_xlpm.w,$G3748,_xlfn.CONCAT("[",LEFT(_xlpm.w,FIND(_xlpm.sep,_xlpm.w)-1),"]"))</f>
        <v>[pu]</v>
      </c>
      <c r="Q3748" s="14" cm="1">
        <f t="array" ref="Q3748">SUM(_xlfn._xlws.FILTER($H$2:$H$7117,_xlfn.MAP($O$2:$O$7117,_xlfn.LAMBDA(_xlpm.x,_xlpm.x=$O3748))))</f>
        <v>4.9701789264413521E-5</v>
      </c>
      <c r="R3748" s="14">
        <f>$H3748/Q3748</f>
        <v>1</v>
      </c>
      <c r="S3748" s="14" cm="1">
        <f t="array" ref="S3748">SUM(_xlfn._xlws.FILTER($H$2:$H$7117,_xlfn.MAP($P$2:$P$7117,_xlfn.LAMBDA(_xlpm.x,_xlpm.x=$P3748))))</f>
        <v>1.3419483101391647E-3</v>
      </c>
      <c r="T3748" s="14">
        <f>$H3748/S3748</f>
        <v>3.7037037037037049E-2</v>
      </c>
      <c r="U3748" s="14">
        <f>_xlfn.LET(_xlpm.freq,F3748,_xlpm.size,M3748+1,_xlpm.F,V3748,LOG(1+_xlpm.freq)*LOG(1+_xlpm.size)*_xlpm.F)</f>
        <v>1.6731919109207849E-2</v>
      </c>
      <c r="V3748" s="14">
        <f>_xlfn.LET(_xlpm.a,T3748,_xlpm.b,R3748,2*_xlpm.a*_xlpm.b/(_xlpm.a+_xlpm.b))</f>
        <v>7.1428571428571452E-2</v>
      </c>
      <c r="W3748" s="14">
        <f>_xlfn.LET(_xlpm.p,R3748,_xlpm.q,T3748,LOG(_xlpm.p/_xlpm.q))</f>
        <v>1.4313637641589871</v>
      </c>
      <c r="X3748" s="2"/>
    </row>
    <row r="3749" spans="1:24">
      <c r="A3749" s="1" t="str">
        <f>_xlfn.LET(_xlpm.sep," : ",CONCATENATE(O3749,_xlpm.sep,P3749))</f>
        <v>~tuew~ : [tʃu]</v>
      </c>
      <c r="B3749" s="1">
        <f>_xlfn.LET(_xlpm.d,$G3749,_xlpm.k,_xlfn.CONCAT(LEFT(TRIM(B$1),1),"*"),COUNTIF(_xlpm.d,_xlpm.k))</f>
        <v>0</v>
      </c>
      <c r="C3749" s="1">
        <f>_xlfn.LET(_xlpm.d,$G3749,_xlpm.k,_xlfn.CONCAT(LEFT(TRIM(C$1),1),"*"),COUNTIF(_xlpm.d,_xlpm.k))</f>
        <v>0</v>
      </c>
      <c r="D3749" s="1">
        <f>_xlfn.LET(_xlpm.d,$G3749,_xlpm.k,_xlfn.CONCAT(LEFT(TRIM(D$1),1),"*"),COUNTIF(_xlpm.d,_xlpm.k))</f>
        <v>0</v>
      </c>
      <c r="E3749" s="1">
        <f>LOG(F3749+1,10)</f>
        <v>0.30102999566398114</v>
      </c>
      <c r="F3749" s="7">
        <v>1</v>
      </c>
      <c r="G3749" s="9" t="s">
        <v>4960</v>
      </c>
      <c r="H3749" s="4">
        <f>F3749/freq.sum.r6e</f>
        <v>4.9701789264413521E-5</v>
      </c>
      <c r="I3749" s="1" t="str">
        <f>_xlfn.LET(_xlpm.sep,":",_xlpm.w,$G3749,LEFT(_xlpm.w,FIND(_xlpm.sep,_xlpm.w)-1))</f>
        <v>tʃu</v>
      </c>
      <c r="J3749" s="1" t="str">
        <f>_xlfn.LET(_xlpm.sep,":",_xlpm.w,$G3749,RIGHT(_xlpm.w,LEN(_xlpm.w)-FIND(_xlpm.sep,_xlpm.w)))</f>
        <v>tuew</v>
      </c>
      <c r="K3749" s="10">
        <f>_xlfn.LET(_xlpm.w,I3749,LEN(_xlpm.w))</f>
        <v>3</v>
      </c>
      <c r="L3749" s="10">
        <f>_xlfn.LET(_xlpm.w,J3749,LEN(_xlpm.w))</f>
        <v>4</v>
      </c>
      <c r="M3749" s="10">
        <f>_xlfn.LET(_xlpm.a,K3749,_xlpm.b,L3749,MAX(_xlpm.a,_xlpm.b))</f>
        <v>4</v>
      </c>
      <c r="N3749" s="10">
        <f>_xlfn.LET(_xlpm.d,(K3749,L3749),MAX(_xlpm.d)-MIN(_xlpm.d))</f>
        <v>1</v>
      </c>
      <c r="O3749" s="1" t="str">
        <f>_xlfn.LET(_xlpm.sep,":",_xlpm.w,$G3749,_xlfn.CONCAT("~",RIGHT(_xlpm.w,LEN(_xlpm.w)-FIND(_xlpm.sep,_xlpm.w)),"~"))</f>
        <v>~tuew~</v>
      </c>
      <c r="P3749" s="1" t="str">
        <f>_xlfn.LET(_xlpm.sep,":",_xlpm.w,$G3749,_xlfn.CONCAT("[",LEFT(_xlpm.w,FIND(_xlpm.sep,_xlpm.w)-1),"]"))</f>
        <v>[tʃu]</v>
      </c>
      <c r="Q3749" s="14" cm="1">
        <f t="array" ref="Q3749">SUM(_xlfn._xlws.FILTER($H$2:$H$7117,_xlfn.MAP($O$2:$O$7117,_xlfn.LAMBDA(_xlpm.x,_xlpm.x=$O3749))))</f>
        <v>4.9701789264413521E-5</v>
      </c>
      <c r="R3749" s="14">
        <f>$H3749/Q3749</f>
        <v>1</v>
      </c>
      <c r="S3749" s="14" cm="1">
        <f t="array" ref="S3749">SUM(_xlfn._xlws.FILTER($H$2:$H$7117,_xlfn.MAP($P$2:$P$7117,_xlfn.LAMBDA(_xlpm.x,_xlpm.x=$P3749))))</f>
        <v>1.3419483101391647E-3</v>
      </c>
      <c r="T3749" s="14">
        <f>$H3749/S3749</f>
        <v>3.7037037037037049E-2</v>
      </c>
      <c r="U3749" s="14">
        <f>_xlfn.LET(_xlpm.freq,F3749,_xlpm.size,M3749+1,_xlpm.F,V3749,LOG(1+_xlpm.freq)*LOG(1+_xlpm.size)*_xlpm.F)</f>
        <v>1.6731919109207849E-2</v>
      </c>
      <c r="V3749" s="14">
        <f>_xlfn.LET(_xlpm.a,T3749,_xlpm.b,R3749,2*_xlpm.a*_xlpm.b/(_xlpm.a+_xlpm.b))</f>
        <v>7.1428571428571452E-2</v>
      </c>
      <c r="W3749" s="14">
        <f>_xlfn.LET(_xlpm.p,R3749,_xlpm.q,T3749,LOG(_xlpm.p/_xlpm.q))</f>
        <v>1.4313637641589871</v>
      </c>
      <c r="X3749" s="2"/>
    </row>
    <row r="3750" spans="1:24">
      <c r="A3750" s="1" t="str">
        <f>_xlfn.LET(_xlpm.sep," : ",CONCATENATE(O3750,_xlpm.sep,P3750))</f>
        <v>~roow~ : [ɹu]</v>
      </c>
      <c r="B3750" s="1">
        <f>_xlfn.LET(_xlpm.d,$G3750,_xlpm.k,_xlfn.CONCAT(LEFT(TRIM(B$1),1),"*"),COUNTIF(_xlpm.d,_xlpm.k))</f>
        <v>1</v>
      </c>
      <c r="C3750" s="1">
        <f>_xlfn.LET(_xlpm.d,$G3750,_xlpm.k,_xlfn.CONCAT(LEFT(TRIM(C$1),1),"*"),COUNTIF(_xlpm.d,_xlpm.k))</f>
        <v>0</v>
      </c>
      <c r="D3750" s="1">
        <f>_xlfn.LET(_xlpm.d,$G3750,_xlpm.k,_xlfn.CONCAT(LEFT(TRIM(D$1),1),"*"),COUNTIF(_xlpm.d,_xlpm.k))</f>
        <v>0</v>
      </c>
      <c r="E3750" s="1">
        <f>LOG(F3750+1,10)</f>
        <v>0.30102999566398114</v>
      </c>
      <c r="F3750" s="7">
        <v>1</v>
      </c>
      <c r="G3750" s="9" t="s">
        <v>6406</v>
      </c>
      <c r="H3750" s="4">
        <f>F3750/freq.sum.r6e</f>
        <v>4.9701789264413521E-5</v>
      </c>
      <c r="I3750" s="1" t="str">
        <f>_xlfn.LET(_xlpm.sep,":",_xlpm.w,$G3750,LEFT(_xlpm.w,FIND(_xlpm.sep,_xlpm.w)-1))</f>
        <v>ɹu</v>
      </c>
      <c r="J3750" s="1" t="str">
        <f>_xlfn.LET(_xlpm.sep,":",_xlpm.w,$G3750,RIGHT(_xlpm.w,LEN(_xlpm.w)-FIND(_xlpm.sep,_xlpm.w)))</f>
        <v>roow</v>
      </c>
      <c r="K3750" s="10">
        <f>_xlfn.LET(_xlpm.w,I3750,LEN(_xlpm.w))</f>
        <v>2</v>
      </c>
      <c r="L3750" s="10">
        <f>_xlfn.LET(_xlpm.w,J3750,LEN(_xlpm.w))</f>
        <v>4</v>
      </c>
      <c r="M3750" s="10">
        <f>_xlfn.LET(_xlpm.a,K3750,_xlpm.b,L3750,MAX(_xlpm.a,_xlpm.b))</f>
        <v>4</v>
      </c>
      <c r="N3750" s="10">
        <f>_xlfn.LET(_xlpm.d,(K3750,L3750),MAX(_xlpm.d)-MIN(_xlpm.d))</f>
        <v>2</v>
      </c>
      <c r="O3750" s="1" t="str">
        <f>_xlfn.LET(_xlpm.sep,":",_xlpm.w,$G3750,_xlfn.CONCAT("~",RIGHT(_xlpm.w,LEN(_xlpm.w)-FIND(_xlpm.sep,_xlpm.w)),"~"))</f>
        <v>~roow~</v>
      </c>
      <c r="P3750" s="1" t="str">
        <f>_xlfn.LET(_xlpm.sep,":",_xlpm.w,$G3750,_xlfn.CONCAT("[",LEFT(_xlpm.w,FIND(_xlpm.sep,_xlpm.w)-1),"]"))</f>
        <v>[ɹu]</v>
      </c>
      <c r="Q3750" s="14" cm="1">
        <f t="array" ref="Q3750">SUM(_xlfn._xlws.FILTER($H$2:$H$7117,_xlfn.MAP($O$2:$O$7117,_xlfn.LAMBDA(_xlpm.x,_xlpm.x=$O3750))))</f>
        <v>4.9701789264413521E-5</v>
      </c>
      <c r="R3750" s="14">
        <f>$H3750/Q3750</f>
        <v>1</v>
      </c>
      <c r="S3750" s="14" cm="1">
        <f t="array" ref="S3750">SUM(_xlfn._xlws.FILTER($H$2:$H$7117,_xlfn.MAP($P$2:$P$7117,_xlfn.LAMBDA(_xlpm.x,_xlpm.x=$P3750))))</f>
        <v>1.3419483101391647E-3</v>
      </c>
      <c r="T3750" s="14">
        <f>$H3750/S3750</f>
        <v>3.7037037037037049E-2</v>
      </c>
      <c r="U3750" s="14">
        <f>_xlfn.LET(_xlpm.freq,F3750,_xlpm.size,M3750+1,_xlpm.F,V3750,LOG(1+_xlpm.freq)*LOG(1+_xlpm.size)*_xlpm.F)</f>
        <v>1.6731919109207849E-2</v>
      </c>
      <c r="V3750" s="14">
        <f>_xlfn.LET(_xlpm.a,T3750,_xlpm.b,R3750,2*_xlpm.a*_xlpm.b/(_xlpm.a+_xlpm.b))</f>
        <v>7.1428571428571452E-2</v>
      </c>
      <c r="W3750" s="14">
        <f>_xlfn.LET(_xlpm.p,R3750,_xlpm.q,T3750,LOG(_xlpm.p/_xlpm.q))</f>
        <v>1.4313637641589871</v>
      </c>
      <c r="X3750" s="2"/>
    </row>
    <row r="3751" spans="1:24">
      <c r="A3751" s="1" t="str">
        <f>_xlfn.LET(_xlpm.sep," : ",CONCATENATE(O3751,_xlpm.sep,P3751))</f>
        <v>~rugh~ : [ɹu]</v>
      </c>
      <c r="B3751" s="1">
        <f>_xlfn.LET(_xlpm.d,$G3751,_xlpm.k,_xlfn.CONCAT(LEFT(TRIM(B$1),1),"*"),COUNTIF(_xlpm.d,_xlpm.k))</f>
        <v>1</v>
      </c>
      <c r="C3751" s="1">
        <f>_xlfn.LET(_xlpm.d,$G3751,_xlpm.k,_xlfn.CONCAT(LEFT(TRIM(C$1),1),"*"),COUNTIF(_xlpm.d,_xlpm.k))</f>
        <v>0</v>
      </c>
      <c r="D3751" s="1">
        <f>_xlfn.LET(_xlpm.d,$G3751,_xlpm.k,_xlfn.CONCAT(LEFT(TRIM(D$1),1),"*"),COUNTIF(_xlpm.d,_xlpm.k))</f>
        <v>0</v>
      </c>
      <c r="E3751" s="1">
        <f>LOG(F3751+1,10)</f>
        <v>0.30102999566398114</v>
      </c>
      <c r="F3751" s="7">
        <v>1</v>
      </c>
      <c r="G3751" s="9" t="s">
        <v>6411</v>
      </c>
      <c r="H3751" s="4">
        <f>F3751/freq.sum.r6e</f>
        <v>4.9701789264413521E-5</v>
      </c>
      <c r="I3751" s="1" t="str">
        <f>_xlfn.LET(_xlpm.sep,":",_xlpm.w,$G3751,LEFT(_xlpm.w,FIND(_xlpm.sep,_xlpm.w)-1))</f>
        <v>ɹu</v>
      </c>
      <c r="J3751" s="1" t="str">
        <f>_xlfn.LET(_xlpm.sep,":",_xlpm.w,$G3751,RIGHT(_xlpm.w,LEN(_xlpm.w)-FIND(_xlpm.sep,_xlpm.w)))</f>
        <v>rugh</v>
      </c>
      <c r="K3751" s="10">
        <f>_xlfn.LET(_xlpm.w,I3751,LEN(_xlpm.w))</f>
        <v>2</v>
      </c>
      <c r="L3751" s="10">
        <f>_xlfn.LET(_xlpm.w,J3751,LEN(_xlpm.w))</f>
        <v>4</v>
      </c>
      <c r="M3751" s="10">
        <f>_xlfn.LET(_xlpm.a,K3751,_xlpm.b,L3751,MAX(_xlpm.a,_xlpm.b))</f>
        <v>4</v>
      </c>
      <c r="N3751" s="10">
        <f>_xlfn.LET(_xlpm.d,(K3751,L3751),MAX(_xlpm.d)-MIN(_xlpm.d))</f>
        <v>2</v>
      </c>
      <c r="O3751" s="1" t="str">
        <f>_xlfn.LET(_xlpm.sep,":",_xlpm.w,$G3751,_xlfn.CONCAT("~",RIGHT(_xlpm.w,LEN(_xlpm.w)-FIND(_xlpm.sep,_xlpm.w)),"~"))</f>
        <v>~rugh~</v>
      </c>
      <c r="P3751" s="1" t="str">
        <f>_xlfn.LET(_xlpm.sep,":",_xlpm.w,$G3751,_xlfn.CONCAT("[",LEFT(_xlpm.w,FIND(_xlpm.sep,_xlpm.w)-1),"]"))</f>
        <v>[ɹu]</v>
      </c>
      <c r="Q3751" s="14" cm="1">
        <f t="array" ref="Q3751">SUM(_xlfn._xlws.FILTER($H$2:$H$7112,_xlfn.MAP($O$2:$O$7112,_xlfn.LAMBDA(_xlpm.x,_xlpm.x=$O3751))))</f>
        <v>4.9701789264413521E-5</v>
      </c>
      <c r="R3751" s="14">
        <f>$H3751/Q3751</f>
        <v>1</v>
      </c>
      <c r="S3751" s="14" cm="1">
        <f t="array" ref="S3751">SUM(_xlfn._xlws.FILTER($H$2:$H$7112,_xlfn.MAP($P$2:$P$7112,_xlfn.LAMBDA(_xlpm.x,_xlpm.x=$P3751))))</f>
        <v>1.3419483101391647E-3</v>
      </c>
      <c r="T3751" s="14">
        <f>$H3751/S3751</f>
        <v>3.7037037037037049E-2</v>
      </c>
      <c r="U3751" s="14">
        <f>_xlfn.LET(_xlpm.freq,F3751,_xlpm.size,M3751+1,_xlpm.F,V3751,LOG(1+_xlpm.freq)*LOG(1+_xlpm.size)*_xlpm.F)</f>
        <v>1.6731919109207849E-2</v>
      </c>
      <c r="V3751" s="14">
        <f>_xlfn.LET(_xlpm.a,T3751,_xlpm.b,R3751,2*_xlpm.a*_xlpm.b/(_xlpm.a+_xlpm.b))</f>
        <v>7.1428571428571452E-2</v>
      </c>
      <c r="W3751" s="14">
        <f>_xlfn.LET(_xlpm.p,R3751,_xlpm.q,T3751,LOG(_xlpm.p/_xlpm.q))</f>
        <v>1.4313637641589871</v>
      </c>
      <c r="X3751" s="2"/>
    </row>
    <row r="3752" spans="1:24">
      <c r="A3752" s="1" t="str">
        <f>_xlfn.LET(_xlpm.sep," : ",CONCATENATE(O3752,_xlpm.sep,P3752))</f>
        <v>~ewgh~ : [ju]</v>
      </c>
      <c r="B3752" s="1">
        <f>_xlfn.LET(_xlpm.d,$G3752,_xlpm.k,_xlfn.CONCAT(LEFT(TRIM(B$1),1),"*"),COUNTIF(_xlpm.d,_xlpm.k))</f>
        <v>0</v>
      </c>
      <c r="C3752" s="1">
        <f>_xlfn.LET(_xlpm.d,$G3752,_xlpm.k,_xlfn.CONCAT(LEFT(TRIM(C$1),1),"*"),COUNTIF(_xlpm.d,_xlpm.k))</f>
        <v>0</v>
      </c>
      <c r="D3752" s="1">
        <f>_xlfn.LET(_xlpm.d,$G3752,_xlpm.k,_xlfn.CONCAT(LEFT(TRIM(D$1),1),"*"),COUNTIF(_xlpm.d,_xlpm.k))</f>
        <v>0</v>
      </c>
      <c r="E3752" s="1">
        <f>LOG(F3752+1,10)</f>
        <v>0.30102999566398114</v>
      </c>
      <c r="F3752" s="7">
        <v>1</v>
      </c>
      <c r="G3752" s="9" t="s">
        <v>1305</v>
      </c>
      <c r="H3752" s="4">
        <f>F3752/freq.sum.r6e</f>
        <v>4.9701789264413521E-5</v>
      </c>
      <c r="I3752" s="4" t="str">
        <f>_xlfn.LET(_xlpm.sep,":",_xlpm.w,$G3752,LEFT(_xlpm.w,FIND(_xlpm.sep,_xlpm.w)-1))</f>
        <v>ju</v>
      </c>
      <c r="J3752" s="4" t="str">
        <f>_xlfn.LET(_xlpm.sep,":",_xlpm.w,$G3752,RIGHT(_xlpm.w,LEN(_xlpm.w)-FIND(_xlpm.sep,_xlpm.w)))</f>
        <v>ewgh</v>
      </c>
      <c r="K3752" s="10">
        <f>_xlfn.LET(_xlpm.w,I3752,LEN(_xlpm.w))</f>
        <v>2</v>
      </c>
      <c r="L3752" s="10">
        <f>_xlfn.LET(_xlpm.w,J3752,LEN(_xlpm.w))</f>
        <v>4</v>
      </c>
      <c r="M3752" s="10">
        <f>_xlfn.LET(_xlpm.a,K3752,_xlpm.b,L3752,MAX(_xlpm.a,_xlpm.b))</f>
        <v>4</v>
      </c>
      <c r="N3752" s="10">
        <f>_xlfn.LET(_xlpm.d,(K3752,L3752),MAX(_xlpm.d)-MIN(_xlpm.d))</f>
        <v>2</v>
      </c>
      <c r="O3752" s="1" t="str">
        <f>_xlfn.LET(_xlpm.sep,":",_xlpm.w,$G3752,_xlfn.CONCAT("~",RIGHT(_xlpm.w,LEN(_xlpm.w)-FIND(_xlpm.sep,_xlpm.w)),"~"))</f>
        <v>~ewgh~</v>
      </c>
      <c r="P3752" s="1" t="str">
        <f>_xlfn.LET(_xlpm.sep,":",_xlpm.w,$G3752,_xlfn.CONCAT("[",LEFT(_xlpm.w,FIND(_xlpm.sep,_xlpm.w)-1),"]"))</f>
        <v>[ju]</v>
      </c>
      <c r="Q3752" s="14" cm="1">
        <f t="array" ref="Q3752">SUM(_xlfn._xlws.FILTER($H$2:$H$7109,_xlfn.MAP($O$2:$O$7109,_xlfn.LAMBDA(_xlpm.x,_xlpm.x=$O3752))))</f>
        <v>4.9701789264413521E-5</v>
      </c>
      <c r="R3752" s="14">
        <f>$H3752/Q3752</f>
        <v>1</v>
      </c>
      <c r="S3752" s="14" cm="1">
        <f t="array" ref="S3752">SUM(_xlfn._xlws.FILTER($H$2:$H$7109,_xlfn.MAP($P$2:$P$7109,_xlfn.LAMBDA(_xlpm.x,_xlpm.x=$P3752))))</f>
        <v>1.3419483101391647E-3</v>
      </c>
      <c r="T3752" s="14">
        <f>$H3752/S3752</f>
        <v>3.7037037037037049E-2</v>
      </c>
      <c r="U3752" s="14">
        <f>_xlfn.LET(_xlpm.freq,F3752,_xlpm.size,M3752+1,_xlpm.F,V3752,LOG(1+_xlpm.freq)*LOG(1+_xlpm.size)*_xlpm.F)</f>
        <v>1.6731919109207849E-2</v>
      </c>
      <c r="V3752" s="14">
        <f>_xlfn.LET(_xlpm.a,T3752,_xlpm.b,R3752,2*_xlpm.a*_xlpm.b/(_xlpm.a+_xlpm.b))</f>
        <v>7.1428571428571452E-2</v>
      </c>
      <c r="W3752" s="14">
        <f>_xlfn.LET(_xlpm.p,R3752,_xlpm.q,T3752,LOG(_xlpm.p/_xlpm.q))</f>
        <v>1.4313637641589871</v>
      </c>
      <c r="X3752" s="2"/>
    </row>
    <row r="3753" spans="1:24">
      <c r="A3753" s="1" t="str">
        <f>_xlfn.LET(_xlpm.sep," : ",CONCATENATE(O3753,_xlpm.sep,P3753))</f>
        <v>~phie~ : [faɪ]</v>
      </c>
      <c r="B3753" s="1">
        <f>_xlfn.LET(_xlpm.d,$G3753,_xlpm.k,_xlfn.CONCAT(LEFT(TRIM(B$1),1),"*"),COUNTIF(_xlpm.d,_xlpm.k))</f>
        <v>0</v>
      </c>
      <c r="C3753" s="1">
        <f>_xlfn.LET(_xlpm.d,$G3753,_xlpm.k,_xlfn.CONCAT(LEFT(TRIM(C$1),1),"*"),COUNTIF(_xlpm.d,_xlpm.k))</f>
        <v>0</v>
      </c>
      <c r="D3753" s="1">
        <f>_xlfn.LET(_xlpm.d,$G3753,_xlpm.k,_xlfn.CONCAT(LEFT(TRIM(D$1),1),"*"),COUNTIF(_xlpm.d,_xlpm.k))</f>
        <v>0</v>
      </c>
      <c r="E3753" s="1">
        <f>LOG(F3753+1,10)</f>
        <v>0.30102999566398114</v>
      </c>
      <c r="F3753" s="7">
        <v>1</v>
      </c>
      <c r="G3753" s="9" t="s">
        <v>874</v>
      </c>
      <c r="H3753" s="4">
        <f>F3753/freq.sum.r6e</f>
        <v>4.9701789264413521E-5</v>
      </c>
      <c r="I3753" s="1" t="str">
        <f>_xlfn.LET(_xlpm.sep,":",_xlpm.w,$G3753,LEFT(_xlpm.w,FIND(_xlpm.sep,_xlpm.w)-1))</f>
        <v>faɪ</v>
      </c>
      <c r="J3753" s="1" t="str">
        <f>_xlfn.LET(_xlpm.sep,":",_xlpm.w,$G3753,RIGHT(_xlpm.w,LEN(_xlpm.w)-FIND(_xlpm.sep,_xlpm.w)))</f>
        <v>phie</v>
      </c>
      <c r="K3753" s="10">
        <f>_xlfn.LET(_xlpm.w,I3753,LEN(_xlpm.w))</f>
        <v>3</v>
      </c>
      <c r="L3753" s="10">
        <f>_xlfn.LET(_xlpm.w,J3753,LEN(_xlpm.w))</f>
        <v>4</v>
      </c>
      <c r="M3753" s="10">
        <f>_xlfn.LET(_xlpm.a,K3753,_xlpm.b,L3753,MAX(_xlpm.a,_xlpm.b))</f>
        <v>4</v>
      </c>
      <c r="N3753" s="10">
        <f>_xlfn.LET(_xlpm.d,(K3753,L3753),MAX(_xlpm.d)-MIN(_xlpm.d))</f>
        <v>1</v>
      </c>
      <c r="O3753" s="1" t="str">
        <f>_xlfn.LET(_xlpm.sep,":",_xlpm.w,$G3753,_xlfn.CONCAT("~",RIGHT(_xlpm.w,LEN(_xlpm.w)-FIND(_xlpm.sep,_xlpm.w)),"~"))</f>
        <v>~phie~</v>
      </c>
      <c r="P3753" s="1" t="str">
        <f>_xlfn.LET(_xlpm.sep,":",_xlpm.w,$G3753,_xlfn.CONCAT("[",LEFT(_xlpm.w,FIND(_xlpm.sep,_xlpm.w)-1),"]"))</f>
        <v>[faɪ]</v>
      </c>
      <c r="Q3753" s="14" cm="1">
        <f t="array" ref="Q3753">SUM(_xlfn._xlws.FILTER($H$2:$H$7117,_xlfn.MAP($O$2:$O$7117,_xlfn.LAMBDA(_xlpm.x,_xlpm.x=$O3753))))</f>
        <v>9.9403578528827041E-5</v>
      </c>
      <c r="R3753" s="14">
        <f>$H3753/Q3753</f>
        <v>0.5</v>
      </c>
      <c r="S3753" s="14" cm="1">
        <f t="array" ref="S3753">SUM(_xlfn._xlws.FILTER($H$2:$H$7117,_xlfn.MAP($P$2:$P$7117,_xlfn.LAMBDA(_xlpm.x,_xlpm.x=$P3753))))</f>
        <v>2.7335984095427429E-3</v>
      </c>
      <c r="T3753" s="14">
        <f>$H3753/S3753</f>
        <v>1.8181818181818188E-2</v>
      </c>
      <c r="U3753" s="14">
        <f>_xlfn.LET(_xlpm.freq,F3753,_xlpm.size,M3753+1,_xlpm.F,V3753,LOG(1+_xlpm.freq)*LOG(1+_xlpm.size)*_xlpm.F)</f>
        <v>8.219188334347715E-3</v>
      </c>
      <c r="V3753" s="14">
        <f>_xlfn.LET(_xlpm.a,T3753,_xlpm.b,R3753,2*_xlpm.a*_xlpm.b/(_xlpm.a+_xlpm.b))</f>
        <v>3.5087719298245626E-2</v>
      </c>
      <c r="W3753" s="14">
        <f>_xlfn.LET(_xlpm.p,R3753,_xlpm.q,T3753,LOG(_xlpm.p/_xlpm.q))</f>
        <v>1.4393326938302624</v>
      </c>
      <c r="X3753" s="2"/>
    </row>
    <row r="3754" spans="1:24">
      <c r="A3754" s="1" t="str">
        <f>_xlfn.LET(_xlpm.sep," : ",CONCATENATE(O3754,_xlpm.sep,P3754))</f>
        <v>~ntex~ : [nə]</v>
      </c>
      <c r="B3754" s="1">
        <f>_xlfn.LET(_xlpm.d,$G3754,_xlpm.k,_xlfn.CONCAT(LEFT(TRIM(B$1),1),"*"),COUNTIF(_xlpm.d,_xlpm.k))</f>
        <v>0</v>
      </c>
      <c r="C3754" s="1">
        <f>_xlfn.LET(_xlpm.d,$G3754,_xlpm.k,_xlfn.CONCAT(LEFT(TRIM(C$1),1),"*"),COUNTIF(_xlpm.d,_xlpm.k))</f>
        <v>0</v>
      </c>
      <c r="D3754" s="1">
        <f>_xlfn.LET(_xlpm.d,$G3754,_xlpm.k,_xlfn.CONCAT(LEFT(TRIM(D$1),1),"*"),COUNTIF(_xlpm.d,_xlpm.k))</f>
        <v>1</v>
      </c>
      <c r="E3754" s="1">
        <f>LOG(F3754+1,10)</f>
        <v>0.30102999566398114</v>
      </c>
      <c r="F3754" s="7">
        <v>1</v>
      </c>
      <c r="G3754" s="9" t="s">
        <v>3454</v>
      </c>
      <c r="H3754" s="4">
        <f>F3754/freq.sum.r6e</f>
        <v>4.9701789264413521E-5</v>
      </c>
      <c r="I3754" s="4" t="str">
        <f>_xlfn.LET(_xlpm.sep,":",_xlpm.w,$G3754,LEFT(_xlpm.w,FIND(_xlpm.sep,_xlpm.w)-1))</f>
        <v>nə</v>
      </c>
      <c r="J3754" s="4" t="str">
        <f>_xlfn.LET(_xlpm.sep,":",_xlpm.w,$G3754,RIGHT(_xlpm.w,LEN(_xlpm.w)-FIND(_xlpm.sep,_xlpm.w)))</f>
        <v>ntex</v>
      </c>
      <c r="K3754" s="10">
        <f>_xlfn.LET(_xlpm.w,I3754,LEN(_xlpm.w))</f>
        <v>2</v>
      </c>
      <c r="L3754" s="10">
        <f>_xlfn.LET(_xlpm.w,J3754,LEN(_xlpm.w))</f>
        <v>4</v>
      </c>
      <c r="M3754" s="10">
        <f>_xlfn.LET(_xlpm.a,K3754,_xlpm.b,L3754,MAX(_xlpm.a,_xlpm.b))</f>
        <v>4</v>
      </c>
      <c r="N3754" s="10">
        <f>_xlfn.LET(_xlpm.d,(K3754,L3754),MAX(_xlpm.d)-MIN(_xlpm.d))</f>
        <v>2</v>
      </c>
      <c r="O3754" s="1" t="str">
        <f>_xlfn.LET(_xlpm.sep,":",_xlpm.w,$G3754,_xlfn.CONCAT("~",RIGHT(_xlpm.w,LEN(_xlpm.w)-FIND(_xlpm.sep,_xlpm.w)),"~"))</f>
        <v>~ntex~</v>
      </c>
      <c r="P3754" s="1" t="str">
        <f>_xlfn.LET(_xlpm.sep,":",_xlpm.w,$G3754,_xlfn.CONCAT("[",LEFT(_xlpm.w,FIND(_xlpm.sep,_xlpm.w)-1),"]"))</f>
        <v>[nə]</v>
      </c>
      <c r="Q3754" s="14" cm="1">
        <f t="array" ref="Q3754">SUM(_xlfn._xlws.FILTER($H$2:$H$7109,_xlfn.MAP($O$2:$O$7109,_xlfn.LAMBDA(_xlpm.x,_xlpm.x=$O3754))))</f>
        <v>9.9403578528827041E-5</v>
      </c>
      <c r="R3754" s="14">
        <f>$H3754/Q3754</f>
        <v>0.5</v>
      </c>
      <c r="S3754" s="14" cm="1">
        <f t="array" ref="S3754">SUM(_xlfn._xlws.FILTER($H$2:$H$7109,_xlfn.MAP($P$2:$P$7109,_xlfn.LAMBDA(_xlpm.x,_xlpm.x=$P3754))))</f>
        <v>2.7335984095427424E-3</v>
      </c>
      <c r="T3754" s="14">
        <f>$H3754/S3754</f>
        <v>1.8181818181818191E-2</v>
      </c>
      <c r="U3754" s="14">
        <f>_xlfn.LET(_xlpm.freq,F3754,_xlpm.size,M3754+1,_xlpm.F,V3754,LOG(1+_xlpm.freq)*LOG(1+_xlpm.size)*_xlpm.F)</f>
        <v>8.2191883343477167E-3</v>
      </c>
      <c r="V3754" s="14">
        <f>_xlfn.LET(_xlpm.a,T3754,_xlpm.b,R3754,2*_xlpm.a*_xlpm.b/(_xlpm.a+_xlpm.b))</f>
        <v>3.5087719298245633E-2</v>
      </c>
      <c r="W3754" s="14">
        <f>_xlfn.LET(_xlpm.p,R3754,_xlpm.q,T3754,LOG(_xlpm.p/_xlpm.q))</f>
        <v>1.4393326938302624</v>
      </c>
      <c r="X3754" s="2"/>
    </row>
    <row r="3755" spans="1:24">
      <c r="A3755" s="1" t="str">
        <f>_xlfn.LET(_xlpm.sep," : ",CONCATENATE(O3755,_xlpm.sep,P3755))</f>
        <v>~nure~ : [nə]</v>
      </c>
      <c r="B3755" s="1">
        <f>_xlfn.LET(_xlpm.d,$G3755,_xlpm.k,_xlfn.CONCAT(LEFT(TRIM(B$1),1),"*"),COUNTIF(_xlpm.d,_xlpm.k))</f>
        <v>0</v>
      </c>
      <c r="C3755" s="1">
        <f>_xlfn.LET(_xlpm.d,$G3755,_xlpm.k,_xlfn.CONCAT(LEFT(TRIM(C$1),1),"*"),COUNTIF(_xlpm.d,_xlpm.k))</f>
        <v>0</v>
      </c>
      <c r="D3755" s="1">
        <f>_xlfn.LET(_xlpm.d,$G3755,_xlpm.k,_xlfn.CONCAT(LEFT(TRIM(D$1),1),"*"),COUNTIF(_xlpm.d,_xlpm.k))</f>
        <v>1</v>
      </c>
      <c r="E3755" s="1">
        <f>LOG(F3755+1,10)</f>
        <v>0.30102999566398114</v>
      </c>
      <c r="F3755" s="7">
        <v>1</v>
      </c>
      <c r="G3755" s="9" t="s">
        <v>3464</v>
      </c>
      <c r="H3755" s="4">
        <f>F3755/freq.sum.r6e</f>
        <v>4.9701789264413521E-5</v>
      </c>
      <c r="I3755" s="1" t="str">
        <f>_xlfn.LET(_xlpm.sep,":",_xlpm.w,$G3755,LEFT(_xlpm.w,FIND(_xlpm.sep,_xlpm.w)-1))</f>
        <v>nə</v>
      </c>
      <c r="J3755" s="1" t="str">
        <f>_xlfn.LET(_xlpm.sep,":",_xlpm.w,$G3755,RIGHT(_xlpm.w,LEN(_xlpm.w)-FIND(_xlpm.sep,_xlpm.w)))</f>
        <v>nure</v>
      </c>
      <c r="K3755" s="10">
        <f>_xlfn.LET(_xlpm.w,I3755,LEN(_xlpm.w))</f>
        <v>2</v>
      </c>
      <c r="L3755" s="10">
        <f>_xlfn.LET(_xlpm.w,J3755,LEN(_xlpm.w))</f>
        <v>4</v>
      </c>
      <c r="M3755" s="10">
        <f>_xlfn.LET(_xlpm.a,K3755,_xlpm.b,L3755,MAX(_xlpm.a,_xlpm.b))</f>
        <v>4</v>
      </c>
      <c r="N3755" s="10">
        <f>_xlfn.LET(_xlpm.d,(K3755,L3755),MAX(_xlpm.d)-MIN(_xlpm.d))</f>
        <v>2</v>
      </c>
      <c r="O3755" s="1" t="str">
        <f>_xlfn.LET(_xlpm.sep,":",_xlpm.w,$G3755,_xlfn.CONCAT("~",RIGHT(_xlpm.w,LEN(_xlpm.w)-FIND(_xlpm.sep,_xlpm.w)),"~"))</f>
        <v>~nure~</v>
      </c>
      <c r="P3755" s="1" t="str">
        <f>_xlfn.LET(_xlpm.sep,":",_xlpm.w,$G3755,_xlfn.CONCAT("[",LEFT(_xlpm.w,FIND(_xlpm.sep,_xlpm.w)-1),"]"))</f>
        <v>[nə]</v>
      </c>
      <c r="Q3755" s="14" cm="1">
        <f t="array" ref="Q3755">SUM(_xlfn._xlws.FILTER($H$2:$H$7109,_xlfn.MAP($O$2:$O$7109,_xlfn.LAMBDA(_xlpm.x,_xlpm.x=$O3755))))</f>
        <v>9.9403578528827041E-5</v>
      </c>
      <c r="R3755" s="14">
        <f>$H3755/Q3755</f>
        <v>0.5</v>
      </c>
      <c r="S3755" s="14" cm="1">
        <f t="array" ref="S3755">SUM(_xlfn._xlws.FILTER($H$2:$H$7109,_xlfn.MAP($P$2:$P$7109,_xlfn.LAMBDA(_xlpm.x,_xlpm.x=$P3755))))</f>
        <v>2.7335984095427424E-3</v>
      </c>
      <c r="T3755" s="14">
        <f>$H3755/S3755</f>
        <v>1.8181818181818191E-2</v>
      </c>
      <c r="U3755" s="14">
        <f>_xlfn.LET(_xlpm.freq,F3755,_xlpm.size,M3755+1,_xlpm.F,V3755,LOG(1+_xlpm.freq)*LOG(1+_xlpm.size)*_xlpm.F)</f>
        <v>8.2191883343477167E-3</v>
      </c>
      <c r="V3755" s="14">
        <f>_xlfn.LET(_xlpm.a,T3755,_xlpm.b,R3755,2*_xlpm.a*_xlpm.b/(_xlpm.a+_xlpm.b))</f>
        <v>3.5087719298245633E-2</v>
      </c>
      <c r="W3755" s="14">
        <f>_xlfn.LET(_xlpm.p,R3755,_xlpm.q,T3755,LOG(_xlpm.p/_xlpm.q))</f>
        <v>1.4393326938302624</v>
      </c>
      <c r="X3755" s="2"/>
    </row>
    <row r="3756" spans="1:24">
      <c r="A3756" s="1" t="str">
        <f>_xlfn.LET(_xlpm.sep," : ",CONCATENATE(O3756,_xlpm.sep,P3756))</f>
        <v>~beir~ : [baɪ]</v>
      </c>
      <c r="B3756" s="1">
        <f>_xlfn.LET(_xlpm.d,$G3756,_xlpm.k,_xlfn.CONCAT(LEFT(TRIM(B$1),1),"*"),COUNTIF(_xlpm.d,_xlpm.k))</f>
        <v>0</v>
      </c>
      <c r="C3756" s="1">
        <f>_xlfn.LET(_xlpm.d,$G3756,_xlpm.k,_xlfn.CONCAT(LEFT(TRIM(C$1),1),"*"),COUNTIF(_xlpm.d,_xlpm.k))</f>
        <v>0</v>
      </c>
      <c r="D3756" s="1">
        <f>_xlfn.LET(_xlpm.d,$G3756,_xlpm.k,_xlfn.CONCAT(LEFT(TRIM(D$1),1),"*"),COUNTIF(_xlpm.d,_xlpm.k))</f>
        <v>0</v>
      </c>
      <c r="E3756" s="1">
        <f>LOG(F3756+1,10)</f>
        <v>0.47712125471966244</v>
      </c>
      <c r="F3756" s="7">
        <v>2</v>
      </c>
      <c r="G3756" s="9" t="s">
        <v>95</v>
      </c>
      <c r="H3756" s="4">
        <f>F3756/freq.sum.r6e</f>
        <v>9.9403578528827041E-5</v>
      </c>
      <c r="I3756" s="1" t="str">
        <f>_xlfn.LET(_xlpm.sep,":",_xlpm.w,$G3756,LEFT(_xlpm.w,FIND(_xlpm.sep,_xlpm.w)-1))</f>
        <v>baɪ</v>
      </c>
      <c r="J3756" s="1" t="str">
        <f>_xlfn.LET(_xlpm.sep,":",_xlpm.w,$G3756,RIGHT(_xlpm.w,LEN(_xlpm.w)-FIND(_xlpm.sep,_xlpm.w)))</f>
        <v>beir</v>
      </c>
      <c r="K3756" s="10">
        <f>_xlfn.LET(_xlpm.w,I3756,LEN(_xlpm.w))</f>
        <v>3</v>
      </c>
      <c r="L3756" s="10">
        <f>_xlfn.LET(_xlpm.w,J3756,LEN(_xlpm.w))</f>
        <v>4</v>
      </c>
      <c r="M3756" s="10">
        <f>_xlfn.LET(_xlpm.a,K3756,_xlpm.b,L3756,MAX(_xlpm.a,_xlpm.b))</f>
        <v>4</v>
      </c>
      <c r="N3756" s="10">
        <f>_xlfn.LET(_xlpm.d,(K3756,L3756),MAX(_xlpm.d)-MIN(_xlpm.d))</f>
        <v>1</v>
      </c>
      <c r="O3756" s="1" t="str">
        <f>_xlfn.LET(_xlpm.sep,":",_xlpm.w,$G3756,_xlfn.CONCAT("~",RIGHT(_xlpm.w,LEN(_xlpm.w)-FIND(_xlpm.sep,_xlpm.w)),"~"))</f>
        <v>~beir~</v>
      </c>
      <c r="P3756" s="1" t="str">
        <f>_xlfn.LET(_xlpm.sep,":",_xlpm.w,$G3756,_xlfn.CONCAT("[",LEFT(_xlpm.w,FIND(_xlpm.sep,_xlpm.w)-1),"]"))</f>
        <v>[baɪ]</v>
      </c>
      <c r="Q3756" s="14" cm="1">
        <f t="array" ref="Q3756">SUM(_xlfn._xlws.FILTER($H$2:$H$7117,_xlfn.MAP($O$2:$O$7117,_xlfn.LAMBDA(_xlpm.x,_xlpm.x=$O3756))))</f>
        <v>9.9403578528827041E-5</v>
      </c>
      <c r="R3756" s="14">
        <f>$H3756/Q3756</f>
        <v>1</v>
      </c>
      <c r="S3756" s="14" cm="1">
        <f t="array" ref="S3756">SUM(_xlfn._xlws.FILTER($H$2:$H$7117,_xlfn.MAP($P$2:$P$7117,_xlfn.LAMBDA(_xlpm.x,_xlpm.x=$P3756))))</f>
        <v>2.7335984095427429E-3</v>
      </c>
      <c r="T3756" s="14">
        <f>$H3756/S3756</f>
        <v>3.6363636363636376E-2</v>
      </c>
      <c r="U3756" s="14">
        <f>_xlfn.LET(_xlpm.freq,F3756,_xlpm.size,M3756+1,_xlpm.F,V3756,LOG(1+_xlpm.freq)*LOG(1+_xlpm.size)*_xlpm.F)</f>
        <v>2.6054210592611815E-2</v>
      </c>
      <c r="V3756" s="14">
        <f>_xlfn.LET(_xlpm.a,T3756,_xlpm.b,R3756,2*_xlpm.a*_xlpm.b/(_xlpm.a+_xlpm.b))</f>
        <v>7.0175438596491252E-2</v>
      </c>
      <c r="W3756" s="14">
        <f>_xlfn.LET(_xlpm.p,R3756,_xlpm.q,T3756,LOG(_xlpm.p/_xlpm.q))</f>
        <v>1.4393326938302624</v>
      </c>
      <c r="X3756" s="2"/>
    </row>
    <row r="3757" spans="1:24">
      <c r="A3757" s="1" t="str">
        <f>_xlfn.LET(_xlpm.sep," : ",CONCATENATE(O3757,_xlpm.sep,P3757))</f>
        <v>~buyr~ : [baɪ]</v>
      </c>
      <c r="B3757" s="1">
        <f>_xlfn.LET(_xlpm.d,$G3757,_xlpm.k,_xlfn.CONCAT(LEFT(TRIM(B$1),1),"*"),COUNTIF(_xlpm.d,_xlpm.k))</f>
        <v>0</v>
      </c>
      <c r="C3757" s="1">
        <f>_xlfn.LET(_xlpm.d,$G3757,_xlpm.k,_xlfn.CONCAT(LEFT(TRIM(C$1),1),"*"),COUNTIF(_xlpm.d,_xlpm.k))</f>
        <v>0</v>
      </c>
      <c r="D3757" s="1">
        <f>_xlfn.LET(_xlpm.d,$G3757,_xlpm.k,_xlfn.CONCAT(LEFT(TRIM(D$1),1),"*"),COUNTIF(_xlpm.d,_xlpm.k))</f>
        <v>0</v>
      </c>
      <c r="E3757" s="1">
        <f>LOG(F3757+1,10)</f>
        <v>0.47712125471966244</v>
      </c>
      <c r="F3757" s="7">
        <v>2</v>
      </c>
      <c r="G3757" s="9" t="s">
        <v>108</v>
      </c>
      <c r="H3757" s="4">
        <f>F3757/freq.sum.r6e</f>
        <v>9.9403578528827041E-5</v>
      </c>
      <c r="I3757" s="1" t="str">
        <f>_xlfn.LET(_xlpm.sep,":",_xlpm.w,$G3757,LEFT(_xlpm.w,FIND(_xlpm.sep,_xlpm.w)-1))</f>
        <v>baɪ</v>
      </c>
      <c r="J3757" s="1" t="str">
        <f>_xlfn.LET(_xlpm.sep,":",_xlpm.w,$G3757,RIGHT(_xlpm.w,LEN(_xlpm.w)-FIND(_xlpm.sep,_xlpm.w)))</f>
        <v>buyr</v>
      </c>
      <c r="K3757" s="10">
        <f>_xlfn.LET(_xlpm.w,I3757,LEN(_xlpm.w))</f>
        <v>3</v>
      </c>
      <c r="L3757" s="10">
        <f>_xlfn.LET(_xlpm.w,J3757,LEN(_xlpm.w))</f>
        <v>4</v>
      </c>
      <c r="M3757" s="10">
        <f>_xlfn.LET(_xlpm.a,K3757,_xlpm.b,L3757,MAX(_xlpm.a,_xlpm.b))</f>
        <v>4</v>
      </c>
      <c r="N3757" s="10">
        <f>_xlfn.LET(_xlpm.d,(K3757,L3757),MAX(_xlpm.d)-MIN(_xlpm.d))</f>
        <v>1</v>
      </c>
      <c r="O3757" s="1" t="str">
        <f>_xlfn.LET(_xlpm.sep,":",_xlpm.w,$G3757,_xlfn.CONCAT("~",RIGHT(_xlpm.w,LEN(_xlpm.w)-FIND(_xlpm.sep,_xlpm.w)),"~"))</f>
        <v>~buyr~</v>
      </c>
      <c r="P3757" s="1" t="str">
        <f>_xlfn.LET(_xlpm.sep,":",_xlpm.w,$G3757,_xlfn.CONCAT("[",LEFT(_xlpm.w,FIND(_xlpm.sep,_xlpm.w)-1),"]"))</f>
        <v>[baɪ]</v>
      </c>
      <c r="Q3757" s="14" cm="1">
        <f t="array" ref="Q3757">SUM(_xlfn._xlws.FILTER($H$2:$H$7117,_xlfn.MAP($O$2:$O$7117,_xlfn.LAMBDA(_xlpm.x,_xlpm.x=$O3757))))</f>
        <v>9.9403578528827041E-5</v>
      </c>
      <c r="R3757" s="14">
        <f>$H3757/Q3757</f>
        <v>1</v>
      </c>
      <c r="S3757" s="14" cm="1">
        <f t="array" ref="S3757">SUM(_xlfn._xlws.FILTER($H$2:$H$7117,_xlfn.MAP($P$2:$P$7117,_xlfn.LAMBDA(_xlpm.x,_xlpm.x=$P3757))))</f>
        <v>2.7335984095427429E-3</v>
      </c>
      <c r="T3757" s="14">
        <f>$H3757/S3757</f>
        <v>3.6363636363636376E-2</v>
      </c>
      <c r="U3757" s="14">
        <f>_xlfn.LET(_xlpm.freq,F3757,_xlpm.size,M3757+1,_xlpm.F,V3757,LOG(1+_xlpm.freq)*LOG(1+_xlpm.size)*_xlpm.F)</f>
        <v>2.6054210592611815E-2</v>
      </c>
      <c r="V3757" s="14">
        <f>_xlfn.LET(_xlpm.a,T3757,_xlpm.b,R3757,2*_xlpm.a*_xlpm.b/(_xlpm.a+_xlpm.b))</f>
        <v>7.0175438596491252E-2</v>
      </c>
      <c r="W3757" s="14">
        <f>_xlfn.LET(_xlpm.p,R3757,_xlpm.q,T3757,LOG(_xlpm.p/_xlpm.q))</f>
        <v>1.4393326938302624</v>
      </c>
      <c r="X3757" s="2"/>
    </row>
    <row r="3758" spans="1:24">
      <c r="A3758" s="1" t="str">
        <f>_xlfn.LET(_xlpm.sep," : ",CONCATENATE(O3758,_xlpm.sep,P3758))</f>
        <v>~byer~ : [baɪ]</v>
      </c>
      <c r="B3758" s="1">
        <f>_xlfn.LET(_xlpm.d,$G3758,_xlpm.k,_xlfn.CONCAT(LEFT(TRIM(B$1),1),"*"),COUNTIF(_xlpm.d,_xlpm.k))</f>
        <v>0</v>
      </c>
      <c r="C3758" s="1">
        <f>_xlfn.LET(_xlpm.d,$G3758,_xlpm.k,_xlfn.CONCAT(LEFT(TRIM(C$1),1),"*"),COUNTIF(_xlpm.d,_xlpm.k))</f>
        <v>0</v>
      </c>
      <c r="D3758" s="1">
        <f>_xlfn.LET(_xlpm.d,$G3758,_xlpm.k,_xlfn.CONCAT(LEFT(TRIM(D$1),1),"*"),COUNTIF(_xlpm.d,_xlpm.k))</f>
        <v>0</v>
      </c>
      <c r="E3758" s="1">
        <f>LOG(F3758+1,10)</f>
        <v>0.47712125471966244</v>
      </c>
      <c r="F3758" s="7">
        <v>2</v>
      </c>
      <c r="G3758" s="9" t="s">
        <v>113</v>
      </c>
      <c r="H3758" s="4">
        <f>F3758/freq.sum.r6e</f>
        <v>9.9403578528827041E-5</v>
      </c>
      <c r="I3758" s="1" t="str">
        <f>_xlfn.LET(_xlpm.sep,":",_xlpm.w,$G3758,LEFT(_xlpm.w,FIND(_xlpm.sep,_xlpm.w)-1))</f>
        <v>baɪ</v>
      </c>
      <c r="J3758" s="1" t="str">
        <f>_xlfn.LET(_xlpm.sep,":",_xlpm.w,$G3758,RIGHT(_xlpm.w,LEN(_xlpm.w)-FIND(_xlpm.sep,_xlpm.w)))</f>
        <v>byer</v>
      </c>
      <c r="K3758" s="10">
        <f>_xlfn.LET(_xlpm.w,I3758,LEN(_xlpm.w))</f>
        <v>3</v>
      </c>
      <c r="L3758" s="10">
        <f>_xlfn.LET(_xlpm.w,J3758,LEN(_xlpm.w))</f>
        <v>4</v>
      </c>
      <c r="M3758" s="10">
        <f>_xlfn.LET(_xlpm.a,K3758,_xlpm.b,L3758,MAX(_xlpm.a,_xlpm.b))</f>
        <v>4</v>
      </c>
      <c r="N3758" s="10">
        <f>_xlfn.LET(_xlpm.d,(K3758,L3758),MAX(_xlpm.d)-MIN(_xlpm.d))</f>
        <v>1</v>
      </c>
      <c r="O3758" s="1" t="str">
        <f>_xlfn.LET(_xlpm.sep,":",_xlpm.w,$G3758,_xlfn.CONCAT("~",RIGHT(_xlpm.w,LEN(_xlpm.w)-FIND(_xlpm.sep,_xlpm.w)),"~"))</f>
        <v>~byer~</v>
      </c>
      <c r="P3758" s="1" t="str">
        <f>_xlfn.LET(_xlpm.sep,":",_xlpm.w,$G3758,_xlfn.CONCAT("[",LEFT(_xlpm.w,FIND(_xlpm.sep,_xlpm.w)-1),"]"))</f>
        <v>[baɪ]</v>
      </c>
      <c r="Q3758" s="14" cm="1">
        <f t="array" ref="Q3758">SUM(_xlfn._xlws.FILTER($H$2:$H$7117,_xlfn.MAP($O$2:$O$7117,_xlfn.LAMBDA(_xlpm.x,_xlpm.x=$O3758))))</f>
        <v>9.9403578528827041E-5</v>
      </c>
      <c r="R3758" s="14">
        <f>$H3758/Q3758</f>
        <v>1</v>
      </c>
      <c r="S3758" s="14" cm="1">
        <f t="array" ref="S3758">SUM(_xlfn._xlws.FILTER($H$2:$H$7117,_xlfn.MAP($P$2:$P$7117,_xlfn.LAMBDA(_xlpm.x,_xlpm.x=$P3758))))</f>
        <v>2.7335984095427429E-3</v>
      </c>
      <c r="T3758" s="14">
        <f>$H3758/S3758</f>
        <v>3.6363636363636376E-2</v>
      </c>
      <c r="U3758" s="14">
        <f>_xlfn.LET(_xlpm.freq,F3758,_xlpm.size,M3758+1,_xlpm.F,V3758,LOG(1+_xlpm.freq)*LOG(1+_xlpm.size)*_xlpm.F)</f>
        <v>2.6054210592611815E-2</v>
      </c>
      <c r="V3758" s="14">
        <f>_xlfn.LET(_xlpm.a,T3758,_xlpm.b,R3758,2*_xlpm.a*_xlpm.b/(_xlpm.a+_xlpm.b))</f>
        <v>7.0175438596491252E-2</v>
      </c>
      <c r="W3758" s="14">
        <f>_xlfn.LET(_xlpm.p,R3758,_xlpm.q,T3758,LOG(_xlpm.p/_xlpm.q))</f>
        <v>1.4393326938302624</v>
      </c>
      <c r="X3758" s="2"/>
    </row>
    <row r="3759" spans="1:24">
      <c r="A3759" s="1" t="str">
        <f>_xlfn.LET(_xlpm.sep," : ",CONCATENATE(O3759,_xlpm.sep,P3759))</f>
        <v>~fier~ : [faɪ]</v>
      </c>
      <c r="B3759" s="1">
        <f>_xlfn.LET(_xlpm.d,$G3759,_xlpm.k,_xlfn.CONCAT(LEFT(TRIM(B$1),1),"*"),COUNTIF(_xlpm.d,_xlpm.k))</f>
        <v>0</v>
      </c>
      <c r="C3759" s="1">
        <f>_xlfn.LET(_xlpm.d,$G3759,_xlpm.k,_xlfn.CONCAT(LEFT(TRIM(C$1),1),"*"),COUNTIF(_xlpm.d,_xlpm.k))</f>
        <v>0</v>
      </c>
      <c r="D3759" s="1">
        <f>_xlfn.LET(_xlpm.d,$G3759,_xlpm.k,_xlfn.CONCAT(LEFT(TRIM(D$1),1),"*"),COUNTIF(_xlpm.d,_xlpm.k))</f>
        <v>0</v>
      </c>
      <c r="E3759" s="1">
        <f>LOG(F3759+1,10)</f>
        <v>0.47712125471966244</v>
      </c>
      <c r="F3759" s="7">
        <v>2</v>
      </c>
      <c r="G3759" s="9" t="s">
        <v>860</v>
      </c>
      <c r="H3759" s="4">
        <f>F3759/freq.sum.r6e</f>
        <v>9.9403578528827041E-5</v>
      </c>
      <c r="I3759" s="1" t="str">
        <f>_xlfn.LET(_xlpm.sep,":",_xlpm.w,$G3759,LEFT(_xlpm.w,FIND(_xlpm.sep,_xlpm.w)-1))</f>
        <v>faɪ</v>
      </c>
      <c r="J3759" s="1" t="str">
        <f>_xlfn.LET(_xlpm.sep,":",_xlpm.w,$G3759,RIGHT(_xlpm.w,LEN(_xlpm.w)-FIND(_xlpm.sep,_xlpm.w)))</f>
        <v>fier</v>
      </c>
      <c r="K3759" s="10">
        <f>_xlfn.LET(_xlpm.w,I3759,LEN(_xlpm.w))</f>
        <v>3</v>
      </c>
      <c r="L3759" s="10">
        <f>_xlfn.LET(_xlpm.w,J3759,LEN(_xlpm.w))</f>
        <v>4</v>
      </c>
      <c r="M3759" s="10">
        <f>_xlfn.LET(_xlpm.a,K3759,_xlpm.b,L3759,MAX(_xlpm.a,_xlpm.b))</f>
        <v>4</v>
      </c>
      <c r="N3759" s="10">
        <f>_xlfn.LET(_xlpm.d,(K3759,L3759),MAX(_xlpm.d)-MIN(_xlpm.d))</f>
        <v>1</v>
      </c>
      <c r="O3759" s="1" t="str">
        <f>_xlfn.LET(_xlpm.sep,":",_xlpm.w,$G3759,_xlfn.CONCAT("~",RIGHT(_xlpm.w,LEN(_xlpm.w)-FIND(_xlpm.sep,_xlpm.w)),"~"))</f>
        <v>~fier~</v>
      </c>
      <c r="P3759" s="1" t="str">
        <f>_xlfn.LET(_xlpm.sep,":",_xlpm.w,$G3759,_xlfn.CONCAT("[",LEFT(_xlpm.w,FIND(_xlpm.sep,_xlpm.w)-1),"]"))</f>
        <v>[faɪ]</v>
      </c>
      <c r="Q3759" s="14" cm="1">
        <f t="array" ref="Q3759">SUM(_xlfn._xlws.FILTER($H$2:$H$7117,_xlfn.MAP($O$2:$O$7117,_xlfn.LAMBDA(_xlpm.x,_xlpm.x=$O3759))))</f>
        <v>9.9403578528827041E-5</v>
      </c>
      <c r="R3759" s="14">
        <f>$H3759/Q3759</f>
        <v>1</v>
      </c>
      <c r="S3759" s="14" cm="1">
        <f t="array" ref="S3759">SUM(_xlfn._xlws.FILTER($H$2:$H$7117,_xlfn.MAP($P$2:$P$7117,_xlfn.LAMBDA(_xlpm.x,_xlpm.x=$P3759))))</f>
        <v>2.7335984095427429E-3</v>
      </c>
      <c r="T3759" s="14">
        <f>$H3759/S3759</f>
        <v>3.6363636363636376E-2</v>
      </c>
      <c r="U3759" s="14">
        <f>_xlfn.LET(_xlpm.freq,F3759,_xlpm.size,M3759+1,_xlpm.F,V3759,LOG(1+_xlpm.freq)*LOG(1+_xlpm.size)*_xlpm.F)</f>
        <v>2.6054210592611815E-2</v>
      </c>
      <c r="V3759" s="14">
        <f>_xlfn.LET(_xlpm.a,T3759,_xlpm.b,R3759,2*_xlpm.a*_xlpm.b/(_xlpm.a+_xlpm.b))</f>
        <v>7.0175438596491252E-2</v>
      </c>
      <c r="W3759" s="14">
        <f>_xlfn.LET(_xlpm.p,R3759,_xlpm.q,T3759,LOG(_xlpm.p/_xlpm.q))</f>
        <v>1.4393326938302624</v>
      </c>
      <c r="X3759" s="2"/>
    </row>
    <row r="3760" spans="1:24">
      <c r="A3760" s="1" t="str">
        <f>_xlfn.LET(_xlpm.sep," : ",CONCATENATE(O3760,_xlpm.sep,P3760))</f>
        <v>~fyer~ : [faɪ]</v>
      </c>
      <c r="B3760" s="1">
        <f>_xlfn.LET(_xlpm.d,$G3760,_xlpm.k,_xlfn.CONCAT(LEFT(TRIM(B$1),1),"*"),COUNTIF(_xlpm.d,_xlpm.k))</f>
        <v>0</v>
      </c>
      <c r="C3760" s="1">
        <f>_xlfn.LET(_xlpm.d,$G3760,_xlpm.k,_xlfn.CONCAT(LEFT(TRIM(C$1),1),"*"),COUNTIF(_xlpm.d,_xlpm.k))</f>
        <v>0</v>
      </c>
      <c r="D3760" s="1">
        <f>_xlfn.LET(_xlpm.d,$G3760,_xlpm.k,_xlfn.CONCAT(LEFT(TRIM(D$1),1),"*"),COUNTIF(_xlpm.d,_xlpm.k))</f>
        <v>0</v>
      </c>
      <c r="E3760" s="1">
        <f>LOG(F3760+1,10)</f>
        <v>0.47712125471966244</v>
      </c>
      <c r="F3760" s="7">
        <v>2</v>
      </c>
      <c r="G3760" s="9" t="s">
        <v>870</v>
      </c>
      <c r="H3760" s="4">
        <f>F3760/freq.sum.r6e</f>
        <v>9.9403578528827041E-5</v>
      </c>
      <c r="I3760" s="1" t="str">
        <f>_xlfn.LET(_xlpm.sep,":",_xlpm.w,$G3760,LEFT(_xlpm.w,FIND(_xlpm.sep,_xlpm.w)-1))</f>
        <v>faɪ</v>
      </c>
      <c r="J3760" s="1" t="str">
        <f>_xlfn.LET(_xlpm.sep,":",_xlpm.w,$G3760,RIGHT(_xlpm.w,LEN(_xlpm.w)-FIND(_xlpm.sep,_xlpm.w)))</f>
        <v>fyer</v>
      </c>
      <c r="K3760" s="10">
        <f>_xlfn.LET(_xlpm.w,I3760,LEN(_xlpm.w))</f>
        <v>3</v>
      </c>
      <c r="L3760" s="10">
        <f>_xlfn.LET(_xlpm.w,J3760,LEN(_xlpm.w))</f>
        <v>4</v>
      </c>
      <c r="M3760" s="10">
        <f>_xlfn.LET(_xlpm.a,K3760,_xlpm.b,L3760,MAX(_xlpm.a,_xlpm.b))</f>
        <v>4</v>
      </c>
      <c r="N3760" s="10">
        <f>_xlfn.LET(_xlpm.d,(K3760,L3760),MAX(_xlpm.d)-MIN(_xlpm.d))</f>
        <v>1</v>
      </c>
      <c r="O3760" s="1" t="str">
        <f>_xlfn.LET(_xlpm.sep,":",_xlpm.w,$G3760,_xlfn.CONCAT("~",RIGHT(_xlpm.w,LEN(_xlpm.w)-FIND(_xlpm.sep,_xlpm.w)),"~"))</f>
        <v>~fyer~</v>
      </c>
      <c r="P3760" s="1" t="str">
        <f>_xlfn.LET(_xlpm.sep,":",_xlpm.w,$G3760,_xlfn.CONCAT("[",LEFT(_xlpm.w,FIND(_xlpm.sep,_xlpm.w)-1),"]"))</f>
        <v>[faɪ]</v>
      </c>
      <c r="Q3760" s="14" cm="1">
        <f t="array" ref="Q3760">SUM(_xlfn._xlws.FILTER($H$2:$H$7117,_xlfn.MAP($O$2:$O$7117,_xlfn.LAMBDA(_xlpm.x,_xlpm.x=$O3760))))</f>
        <v>9.9403578528827041E-5</v>
      </c>
      <c r="R3760" s="14">
        <f>$H3760/Q3760</f>
        <v>1</v>
      </c>
      <c r="S3760" s="14" cm="1">
        <f t="array" ref="S3760">SUM(_xlfn._xlws.FILTER($H$2:$H$7117,_xlfn.MAP($P$2:$P$7117,_xlfn.LAMBDA(_xlpm.x,_xlpm.x=$P3760))))</f>
        <v>2.7335984095427429E-3</v>
      </c>
      <c r="T3760" s="14">
        <f>$H3760/S3760</f>
        <v>3.6363636363636376E-2</v>
      </c>
      <c r="U3760" s="14">
        <f>_xlfn.LET(_xlpm.freq,F3760,_xlpm.size,M3760+1,_xlpm.F,V3760,LOG(1+_xlpm.freq)*LOG(1+_xlpm.size)*_xlpm.F)</f>
        <v>2.6054210592611815E-2</v>
      </c>
      <c r="V3760" s="14">
        <f>_xlfn.LET(_xlpm.a,T3760,_xlpm.b,R3760,2*_xlpm.a*_xlpm.b/(_xlpm.a+_xlpm.b))</f>
        <v>7.0175438596491252E-2</v>
      </c>
      <c r="W3760" s="14">
        <f>_xlfn.LET(_xlpm.p,R3760,_xlpm.q,T3760,LOG(_xlpm.p/_xlpm.q))</f>
        <v>1.4393326938302624</v>
      </c>
      <c r="X3760" s="2"/>
    </row>
    <row r="3761" spans="1:24">
      <c r="A3761" s="1" t="str">
        <f>_xlfn.LET(_xlpm.sep," : ",CONCATENATE(O3761,_xlpm.sep,P3761))</f>
        <v>~serr~ : [sɛ]</v>
      </c>
      <c r="B3761" s="1">
        <f>_xlfn.LET(_xlpm.d,$G3761,_xlpm.k,_xlfn.CONCAT(LEFT(TRIM(B$1),1),"*"),COUNTIF(_xlpm.d,_xlpm.k))</f>
        <v>0</v>
      </c>
      <c r="C3761" s="1">
        <f>_xlfn.LET(_xlpm.d,$G3761,_xlpm.k,_xlfn.CONCAT(LEFT(TRIM(C$1),1),"*"),COUNTIF(_xlpm.d,_xlpm.k))</f>
        <v>0</v>
      </c>
      <c r="D3761" s="1">
        <f>_xlfn.LET(_xlpm.d,$G3761,_xlpm.k,_xlfn.CONCAT(LEFT(TRIM(D$1),1),"*"),COUNTIF(_xlpm.d,_xlpm.k))</f>
        <v>0</v>
      </c>
      <c r="E3761" s="1">
        <f>LOG(F3761+1,10)</f>
        <v>0.30102999566398114</v>
      </c>
      <c r="F3761" s="7">
        <v>1</v>
      </c>
      <c r="G3761" s="9" t="s">
        <v>4508</v>
      </c>
      <c r="H3761" s="4">
        <f>F3761/freq.sum.r6e</f>
        <v>4.9701789264413521E-5</v>
      </c>
      <c r="I3761" s="1" t="str">
        <f>_xlfn.LET(_xlpm.sep,":",_xlpm.w,$G3761,LEFT(_xlpm.w,FIND(_xlpm.sep,_xlpm.w)-1))</f>
        <v>sɛ</v>
      </c>
      <c r="J3761" s="1" t="str">
        <f>_xlfn.LET(_xlpm.sep,":",_xlpm.w,$G3761,RIGHT(_xlpm.w,LEN(_xlpm.w)-FIND(_xlpm.sep,_xlpm.w)))</f>
        <v>serr</v>
      </c>
      <c r="K3761" s="10">
        <f>_xlfn.LET(_xlpm.w,I3761,LEN(_xlpm.w))</f>
        <v>2</v>
      </c>
      <c r="L3761" s="10">
        <f>_xlfn.LET(_xlpm.w,J3761,LEN(_xlpm.w))</f>
        <v>4</v>
      </c>
      <c r="M3761" s="10">
        <f>_xlfn.LET(_xlpm.a,K3761,_xlpm.b,L3761,MAX(_xlpm.a,_xlpm.b))</f>
        <v>4</v>
      </c>
      <c r="N3761" s="10">
        <f>_xlfn.LET(_xlpm.d,(K3761,L3761),MAX(_xlpm.d)-MIN(_xlpm.d))</f>
        <v>2</v>
      </c>
      <c r="O3761" s="1" t="str">
        <f>_xlfn.LET(_xlpm.sep,":",_xlpm.w,$G3761,_xlfn.CONCAT("~",RIGHT(_xlpm.w,LEN(_xlpm.w)-FIND(_xlpm.sep,_xlpm.w)),"~"))</f>
        <v>~serr~</v>
      </c>
      <c r="P3761" s="1" t="str">
        <f>_xlfn.LET(_xlpm.sep,":",_xlpm.w,$G3761,_xlfn.CONCAT("[",LEFT(_xlpm.w,FIND(_xlpm.sep,_xlpm.w)-1),"]"))</f>
        <v>[sɛ]</v>
      </c>
      <c r="Q3761" s="14" cm="1">
        <f t="array" ref="Q3761">SUM(_xlfn._xlws.FILTER($H$2:$H$7117,_xlfn.MAP($O$2:$O$7117,_xlfn.LAMBDA(_xlpm.x,_xlpm.x=$O3761))))</f>
        <v>9.9403578528827041E-5</v>
      </c>
      <c r="R3761" s="14">
        <f>$H3761/Q3761</f>
        <v>0.5</v>
      </c>
      <c r="S3761" s="14" cm="1">
        <f t="array" ref="S3761">SUM(_xlfn._xlws.FILTER($H$2:$H$7117,_xlfn.MAP($P$2:$P$7117,_xlfn.LAMBDA(_xlpm.x,_xlpm.x=$P3761))))</f>
        <v>2.7833001988071559E-3</v>
      </c>
      <c r="T3761" s="14">
        <f>$H3761/S3761</f>
        <v>1.7857142857142867E-2</v>
      </c>
      <c r="U3761" s="14">
        <f>_xlfn.LET(_xlpm.freq,F3761,_xlpm.size,M3761+1,_xlpm.F,V3761,LOG(1+_xlpm.freq)*LOG(1+_xlpm.size)*_xlpm.F)</f>
        <v>8.0774781906520661E-3</v>
      </c>
      <c r="V3761" s="14">
        <f>_xlfn.LET(_xlpm.a,T3761,_xlpm.b,R3761,2*_xlpm.a*_xlpm.b/(_xlpm.a+_xlpm.b))</f>
        <v>3.4482758620689669E-2</v>
      </c>
      <c r="W3761" s="14">
        <f>_xlfn.LET(_xlpm.p,R3761,_xlpm.q,T3761,LOG(_xlpm.p/_xlpm.q))</f>
        <v>1.447158031342219</v>
      </c>
      <c r="X3761" s="2"/>
    </row>
    <row r="3762" spans="1:24">
      <c r="A3762" s="1" t="str">
        <f>_xlfn.LET(_xlpm.sep," : ",CONCATENATE(O3762,_xlpm.sep,P3762))</f>
        <v>~wear~ : [wɛ]</v>
      </c>
      <c r="B3762" s="1">
        <f>_xlfn.LET(_xlpm.d,$G3762,_xlpm.k,_xlfn.CONCAT(LEFT(TRIM(B$1),1),"*"),COUNTIF(_xlpm.d,_xlpm.k))</f>
        <v>0</v>
      </c>
      <c r="C3762" s="1">
        <f>_xlfn.LET(_xlpm.d,$G3762,_xlpm.k,_xlfn.CONCAT(LEFT(TRIM(C$1),1),"*"),COUNTIF(_xlpm.d,_xlpm.k))</f>
        <v>0</v>
      </c>
      <c r="D3762" s="1">
        <f>_xlfn.LET(_xlpm.d,$G3762,_xlpm.k,_xlfn.CONCAT(LEFT(TRIM(D$1),1),"*"),COUNTIF(_xlpm.d,_xlpm.k))</f>
        <v>0</v>
      </c>
      <c r="E3762" s="1">
        <f>LOG(F3762+1,10)</f>
        <v>0.47712125471966244</v>
      </c>
      <c r="F3762" s="7">
        <v>2</v>
      </c>
      <c r="G3762" s="9" t="s">
        <v>5284</v>
      </c>
      <c r="H3762" s="4">
        <f>F3762/freq.sum.r6e</f>
        <v>9.9403578528827041E-5</v>
      </c>
      <c r="I3762" s="1" t="str">
        <f>_xlfn.LET(_xlpm.sep,":",_xlpm.w,$G3762,LEFT(_xlpm.w,FIND(_xlpm.sep,_xlpm.w)-1))</f>
        <v>wɛ</v>
      </c>
      <c r="J3762" s="1" t="str">
        <f>_xlfn.LET(_xlpm.sep,":",_xlpm.w,$G3762,RIGHT(_xlpm.w,LEN(_xlpm.w)-FIND(_xlpm.sep,_xlpm.w)))</f>
        <v>wear</v>
      </c>
      <c r="K3762" s="10">
        <f>_xlfn.LET(_xlpm.w,I3762,LEN(_xlpm.w))</f>
        <v>2</v>
      </c>
      <c r="L3762" s="10">
        <f>_xlfn.LET(_xlpm.w,J3762,LEN(_xlpm.w))</f>
        <v>4</v>
      </c>
      <c r="M3762" s="10">
        <f>_xlfn.LET(_xlpm.a,K3762,_xlpm.b,L3762,MAX(_xlpm.a,_xlpm.b))</f>
        <v>4</v>
      </c>
      <c r="N3762" s="10">
        <f>_xlfn.LET(_xlpm.d,(K3762,L3762),MAX(_xlpm.d)-MIN(_xlpm.d))</f>
        <v>2</v>
      </c>
      <c r="O3762" s="1" t="str">
        <f>_xlfn.LET(_xlpm.sep,":",_xlpm.w,$G3762,_xlfn.CONCAT("~",RIGHT(_xlpm.w,LEN(_xlpm.w)-FIND(_xlpm.sep,_xlpm.w)),"~"))</f>
        <v>~wear~</v>
      </c>
      <c r="P3762" s="1" t="str">
        <f>_xlfn.LET(_xlpm.sep,":",_xlpm.w,$G3762,_xlfn.CONCAT("[",LEFT(_xlpm.w,FIND(_xlpm.sep,_xlpm.w)-1),"]"))</f>
        <v>[wɛ]</v>
      </c>
      <c r="Q3762" s="14" cm="1">
        <f t="array" ref="Q3762">SUM(_xlfn._xlws.FILTER($H$2:$H$7111,_xlfn.MAP($O$2:$O$7111,_xlfn.LAMBDA(_xlpm.x,_xlpm.x=$O3762))))</f>
        <v>9.9403578528827041E-5</v>
      </c>
      <c r="R3762" s="14">
        <f>$H3762/Q3762</f>
        <v>1</v>
      </c>
      <c r="S3762" s="14" cm="1">
        <f t="array" ref="S3762">SUM(_xlfn._xlws.FILTER($H$2:$H$7111,_xlfn.MAP($P$2:$P$7111,_xlfn.LAMBDA(_xlpm.x,_xlpm.x=$P3762))))</f>
        <v>2.7833001988071563E-3</v>
      </c>
      <c r="T3762" s="14">
        <f>$H3762/S3762</f>
        <v>3.5714285714285726E-2</v>
      </c>
      <c r="U3762" s="14">
        <f>_xlfn.LET(_xlpm.freq,F3762,_xlpm.size,M3762+1,_xlpm.F,V3762,LOG(1+_xlpm.freq)*LOG(1+_xlpm.size)*_xlpm.F)</f>
        <v>2.5605000065152986E-2</v>
      </c>
      <c r="V3762" s="14">
        <f>_xlfn.LET(_xlpm.a,T3762,_xlpm.b,R3762,2*_xlpm.a*_xlpm.b/(_xlpm.a+_xlpm.b))</f>
        <v>6.8965517241379323E-2</v>
      </c>
      <c r="W3762" s="14">
        <f>_xlfn.LET(_xlpm.p,R3762,_xlpm.q,T3762,LOG(_xlpm.p/_xlpm.q))</f>
        <v>1.447158031342219</v>
      </c>
      <c r="X3762" s="2"/>
    </row>
    <row r="3763" spans="1:24">
      <c r="A3763" s="1" t="str">
        <f>_xlfn.LET(_xlpm.sep," : ",CONCATENATE(O3763,_xlpm.sep,P3763))</f>
        <v>~wehr~ : [wɛ]</v>
      </c>
      <c r="B3763" s="1">
        <f>_xlfn.LET(_xlpm.d,$G3763,_xlpm.k,_xlfn.CONCAT(LEFT(TRIM(B$1),1),"*"),COUNTIF(_xlpm.d,_xlpm.k))</f>
        <v>0</v>
      </c>
      <c r="C3763" s="1">
        <f>_xlfn.LET(_xlpm.d,$G3763,_xlpm.k,_xlfn.CONCAT(LEFT(TRIM(C$1),1),"*"),COUNTIF(_xlpm.d,_xlpm.k))</f>
        <v>0</v>
      </c>
      <c r="D3763" s="1">
        <f>_xlfn.LET(_xlpm.d,$G3763,_xlpm.k,_xlfn.CONCAT(LEFT(TRIM(D$1),1),"*"),COUNTIF(_xlpm.d,_xlpm.k))</f>
        <v>0</v>
      </c>
      <c r="E3763" s="1">
        <f>LOG(F3763+1,10)</f>
        <v>0.47712125471966244</v>
      </c>
      <c r="F3763" s="7">
        <v>2</v>
      </c>
      <c r="G3763" s="9" t="s">
        <v>5290</v>
      </c>
      <c r="H3763" s="4">
        <f>F3763/freq.sum.r6e</f>
        <v>9.9403578528827041E-5</v>
      </c>
      <c r="I3763" s="1" t="str">
        <f>_xlfn.LET(_xlpm.sep,":",_xlpm.w,$G3763,LEFT(_xlpm.w,FIND(_xlpm.sep,_xlpm.w)-1))</f>
        <v>wɛ</v>
      </c>
      <c r="J3763" s="1" t="str">
        <f>_xlfn.LET(_xlpm.sep,":",_xlpm.w,$G3763,RIGHT(_xlpm.w,LEN(_xlpm.w)-FIND(_xlpm.sep,_xlpm.w)))</f>
        <v>wehr</v>
      </c>
      <c r="K3763" s="10">
        <f>_xlfn.LET(_xlpm.w,I3763,LEN(_xlpm.w))</f>
        <v>2</v>
      </c>
      <c r="L3763" s="10">
        <f>_xlfn.LET(_xlpm.w,J3763,LEN(_xlpm.w))</f>
        <v>4</v>
      </c>
      <c r="M3763" s="10">
        <f>_xlfn.LET(_xlpm.a,K3763,_xlpm.b,L3763,MAX(_xlpm.a,_xlpm.b))</f>
        <v>4</v>
      </c>
      <c r="N3763" s="10">
        <f>_xlfn.LET(_xlpm.d,(K3763,L3763),MAX(_xlpm.d)-MIN(_xlpm.d))</f>
        <v>2</v>
      </c>
      <c r="O3763" s="1" t="str">
        <f>_xlfn.LET(_xlpm.sep,":",_xlpm.w,$G3763,_xlfn.CONCAT("~",RIGHT(_xlpm.w,LEN(_xlpm.w)-FIND(_xlpm.sep,_xlpm.w)),"~"))</f>
        <v>~wehr~</v>
      </c>
      <c r="P3763" s="1" t="str">
        <f>_xlfn.LET(_xlpm.sep,":",_xlpm.w,$G3763,_xlfn.CONCAT("[",LEFT(_xlpm.w,FIND(_xlpm.sep,_xlpm.w)-1),"]"))</f>
        <v>[wɛ]</v>
      </c>
      <c r="Q3763" s="14" cm="1">
        <f t="array" ref="Q3763">SUM(_xlfn._xlws.FILTER($H$2:$H$7117,_xlfn.MAP($O$2:$O$7117,_xlfn.LAMBDA(_xlpm.x,_xlpm.x=$O3763))))</f>
        <v>9.9403578528827041E-5</v>
      </c>
      <c r="R3763" s="14">
        <f>$H3763/Q3763</f>
        <v>1</v>
      </c>
      <c r="S3763" s="14" cm="1">
        <f t="array" ref="S3763">SUM(_xlfn._xlws.FILTER($H$2:$H$7117,_xlfn.MAP($P$2:$P$7117,_xlfn.LAMBDA(_xlpm.x,_xlpm.x=$P3763))))</f>
        <v>2.7833001988071563E-3</v>
      </c>
      <c r="T3763" s="14">
        <f>$H3763/S3763</f>
        <v>3.5714285714285726E-2</v>
      </c>
      <c r="U3763" s="14">
        <f>_xlfn.LET(_xlpm.freq,F3763,_xlpm.size,M3763+1,_xlpm.F,V3763,LOG(1+_xlpm.freq)*LOG(1+_xlpm.size)*_xlpm.F)</f>
        <v>2.5605000065152986E-2</v>
      </c>
      <c r="V3763" s="14">
        <f>_xlfn.LET(_xlpm.a,T3763,_xlpm.b,R3763,2*_xlpm.a*_xlpm.b/(_xlpm.a+_xlpm.b))</f>
        <v>6.8965517241379323E-2</v>
      </c>
      <c r="W3763" s="14">
        <f>_xlfn.LET(_xlpm.p,R3763,_xlpm.q,T3763,LOG(_xlpm.p/_xlpm.q))</f>
        <v>1.447158031342219</v>
      </c>
      <c r="X3763" s="2"/>
    </row>
    <row r="3764" spans="1:24">
      <c r="A3764" s="1" t="str">
        <f>_xlfn.LET(_xlpm.sep," : ",CONCATENATE(O3764,_xlpm.sep,P3764))</f>
        <v>~sair~ : [sɛ]</v>
      </c>
      <c r="B3764" s="1">
        <f>_xlfn.LET(_xlpm.d,$G3764,_xlpm.k,_xlfn.CONCAT(LEFT(TRIM(B$1),1),"*"),COUNTIF(_xlpm.d,_xlpm.k))</f>
        <v>0</v>
      </c>
      <c r="C3764" s="1">
        <f>_xlfn.LET(_xlpm.d,$G3764,_xlpm.k,_xlfn.CONCAT(LEFT(TRIM(C$1),1),"*"),COUNTIF(_xlpm.d,_xlpm.k))</f>
        <v>0</v>
      </c>
      <c r="D3764" s="1">
        <f>_xlfn.LET(_xlpm.d,$G3764,_xlpm.k,_xlfn.CONCAT(LEFT(TRIM(D$1),1),"*"),COUNTIF(_xlpm.d,_xlpm.k))</f>
        <v>0</v>
      </c>
      <c r="E3764" s="1">
        <f>LOG(F3764+1,10)</f>
        <v>0.47712125471966244</v>
      </c>
      <c r="F3764" s="7">
        <v>2</v>
      </c>
      <c r="G3764" s="9" t="s">
        <v>4459</v>
      </c>
      <c r="H3764" s="4">
        <f>F3764/freq.sum.r6e</f>
        <v>9.9403578528827041E-5</v>
      </c>
      <c r="I3764" s="1" t="str">
        <f>_xlfn.LET(_xlpm.sep,":",_xlpm.w,$G3764,LEFT(_xlpm.w,FIND(_xlpm.sep,_xlpm.w)-1))</f>
        <v>sɛ</v>
      </c>
      <c r="J3764" s="1" t="str">
        <f>_xlfn.LET(_xlpm.sep,":",_xlpm.w,$G3764,RIGHT(_xlpm.w,LEN(_xlpm.w)-FIND(_xlpm.sep,_xlpm.w)))</f>
        <v>sair</v>
      </c>
      <c r="K3764" s="10">
        <f>_xlfn.LET(_xlpm.w,I3764,LEN(_xlpm.w))</f>
        <v>2</v>
      </c>
      <c r="L3764" s="10">
        <f>_xlfn.LET(_xlpm.w,J3764,LEN(_xlpm.w))</f>
        <v>4</v>
      </c>
      <c r="M3764" s="10">
        <f>_xlfn.LET(_xlpm.a,K3764,_xlpm.b,L3764,MAX(_xlpm.a,_xlpm.b))</f>
        <v>4</v>
      </c>
      <c r="N3764" s="10">
        <f>_xlfn.LET(_xlpm.d,(K3764,L3764),MAX(_xlpm.d)-MIN(_xlpm.d))</f>
        <v>2</v>
      </c>
      <c r="O3764" s="1" t="str">
        <f>_xlfn.LET(_xlpm.sep,":",_xlpm.w,$G3764,_xlfn.CONCAT("~",RIGHT(_xlpm.w,LEN(_xlpm.w)-FIND(_xlpm.sep,_xlpm.w)),"~"))</f>
        <v>~sair~</v>
      </c>
      <c r="P3764" s="1" t="str">
        <f>_xlfn.LET(_xlpm.sep,":",_xlpm.w,$G3764,_xlfn.CONCAT("[",LEFT(_xlpm.w,FIND(_xlpm.sep,_xlpm.w)-1),"]"))</f>
        <v>[sɛ]</v>
      </c>
      <c r="Q3764" s="14" cm="1">
        <f t="array" ref="Q3764">SUM(_xlfn._xlws.FILTER($H$2:$H$7111,_xlfn.MAP($O$2:$O$7111,_xlfn.LAMBDA(_xlpm.x,_xlpm.x=$O3764))))</f>
        <v>9.9403578528827041E-5</v>
      </c>
      <c r="R3764" s="14">
        <f>$H3764/Q3764</f>
        <v>1</v>
      </c>
      <c r="S3764" s="14" cm="1">
        <f t="array" ref="S3764">SUM(_xlfn._xlws.FILTER($H$2:$H$7111,_xlfn.MAP($P$2:$P$7111,_xlfn.LAMBDA(_xlpm.x,_xlpm.x=$P3764))))</f>
        <v>2.7833001988071559E-3</v>
      </c>
      <c r="T3764" s="14">
        <f>$H3764/S3764</f>
        <v>3.5714285714285733E-2</v>
      </c>
      <c r="U3764" s="14">
        <f>_xlfn.LET(_xlpm.freq,F3764,_xlpm.size,M3764+1,_xlpm.F,V3764,LOG(1+_xlpm.freq)*LOG(1+_xlpm.size)*_xlpm.F)</f>
        <v>2.5605000065152993E-2</v>
      </c>
      <c r="V3764" s="14">
        <f>_xlfn.LET(_xlpm.a,T3764,_xlpm.b,R3764,2*_xlpm.a*_xlpm.b/(_xlpm.a+_xlpm.b))</f>
        <v>6.8965517241379337E-2</v>
      </c>
      <c r="W3764" s="14">
        <f>_xlfn.LET(_xlpm.p,R3764,_xlpm.q,T3764,LOG(_xlpm.p/_xlpm.q))</f>
        <v>1.447158031342219</v>
      </c>
      <c r="X3764" s="2"/>
    </row>
    <row r="3765" spans="1:24">
      <c r="A3765" s="1" t="str">
        <f>_xlfn.LET(_xlpm.sep," : ",CONCATENATE(O3765,_xlpm.sep,P3765))</f>
        <v>~sayr~ : [sɛ]</v>
      </c>
      <c r="B3765" s="1">
        <f>_xlfn.LET(_xlpm.d,$G3765,_xlpm.k,_xlfn.CONCAT(LEFT(TRIM(B$1),1),"*"),COUNTIF(_xlpm.d,_xlpm.k))</f>
        <v>0</v>
      </c>
      <c r="C3765" s="1">
        <f>_xlfn.LET(_xlpm.d,$G3765,_xlpm.k,_xlfn.CONCAT(LEFT(TRIM(C$1),1),"*"),COUNTIF(_xlpm.d,_xlpm.k))</f>
        <v>0</v>
      </c>
      <c r="D3765" s="1">
        <f>_xlfn.LET(_xlpm.d,$G3765,_xlpm.k,_xlfn.CONCAT(LEFT(TRIM(D$1),1),"*"),COUNTIF(_xlpm.d,_xlpm.k))</f>
        <v>0</v>
      </c>
      <c r="E3765" s="1">
        <f>LOG(F3765+1,10)</f>
        <v>0.47712125471966244</v>
      </c>
      <c r="F3765" s="7">
        <v>2</v>
      </c>
      <c r="G3765" s="9" t="s">
        <v>4470</v>
      </c>
      <c r="H3765" s="4">
        <f>F3765/freq.sum.r6e</f>
        <v>9.9403578528827041E-5</v>
      </c>
      <c r="I3765" s="1" t="str">
        <f>_xlfn.LET(_xlpm.sep,":",_xlpm.w,$G3765,LEFT(_xlpm.w,FIND(_xlpm.sep,_xlpm.w)-1))</f>
        <v>sɛ</v>
      </c>
      <c r="J3765" s="1" t="str">
        <f>_xlfn.LET(_xlpm.sep,":",_xlpm.w,$G3765,RIGHT(_xlpm.w,LEN(_xlpm.w)-FIND(_xlpm.sep,_xlpm.w)))</f>
        <v>sayr</v>
      </c>
      <c r="K3765" s="10">
        <f>_xlfn.LET(_xlpm.w,I3765,LEN(_xlpm.w))</f>
        <v>2</v>
      </c>
      <c r="L3765" s="10">
        <f>_xlfn.LET(_xlpm.w,J3765,LEN(_xlpm.w))</f>
        <v>4</v>
      </c>
      <c r="M3765" s="10">
        <f>_xlfn.LET(_xlpm.a,K3765,_xlpm.b,L3765,MAX(_xlpm.a,_xlpm.b))</f>
        <v>4</v>
      </c>
      <c r="N3765" s="10">
        <f>_xlfn.LET(_xlpm.d,(K3765,L3765),MAX(_xlpm.d)-MIN(_xlpm.d))</f>
        <v>2</v>
      </c>
      <c r="O3765" s="1" t="str">
        <f>_xlfn.LET(_xlpm.sep,":",_xlpm.w,$G3765,_xlfn.CONCAT("~",RIGHT(_xlpm.w,LEN(_xlpm.w)-FIND(_xlpm.sep,_xlpm.w)),"~"))</f>
        <v>~sayr~</v>
      </c>
      <c r="P3765" s="1" t="str">
        <f>_xlfn.LET(_xlpm.sep,":",_xlpm.w,$G3765,_xlfn.CONCAT("[",LEFT(_xlpm.w,FIND(_xlpm.sep,_xlpm.w)-1),"]"))</f>
        <v>[sɛ]</v>
      </c>
      <c r="Q3765" s="14" cm="1">
        <f t="array" ref="Q3765">SUM(_xlfn._xlws.FILTER($H$2:$H$7117,_xlfn.MAP($O$2:$O$7117,_xlfn.LAMBDA(_xlpm.x,_xlpm.x=$O3765))))</f>
        <v>9.9403578528827041E-5</v>
      </c>
      <c r="R3765" s="14">
        <f>$H3765/Q3765</f>
        <v>1</v>
      </c>
      <c r="S3765" s="14" cm="1">
        <f t="array" ref="S3765">SUM(_xlfn._xlws.FILTER($H$2:$H$7117,_xlfn.MAP($P$2:$P$7117,_xlfn.LAMBDA(_xlpm.x,_xlpm.x=$P3765))))</f>
        <v>2.7833001988071559E-3</v>
      </c>
      <c r="T3765" s="14">
        <f>$H3765/S3765</f>
        <v>3.5714285714285733E-2</v>
      </c>
      <c r="U3765" s="14">
        <f>_xlfn.LET(_xlpm.freq,F3765,_xlpm.size,M3765+1,_xlpm.F,V3765,LOG(1+_xlpm.freq)*LOG(1+_xlpm.size)*_xlpm.F)</f>
        <v>2.5605000065152993E-2</v>
      </c>
      <c r="V3765" s="14">
        <f>_xlfn.LET(_xlpm.a,T3765,_xlpm.b,R3765,2*_xlpm.a*_xlpm.b/(_xlpm.a+_xlpm.b))</f>
        <v>6.8965517241379337E-2</v>
      </c>
      <c r="W3765" s="14">
        <f>_xlfn.LET(_xlpm.p,R3765,_xlpm.q,T3765,LOG(_xlpm.p/_xlpm.q))</f>
        <v>1.447158031342219</v>
      </c>
      <c r="X3765" s="2"/>
    </row>
    <row r="3766" spans="1:24">
      <c r="A3766" s="1" t="str">
        <f>_xlfn.LET(_xlpm.sep," : ",CONCATENATE(O3766,_xlpm.sep,P3766))</f>
        <v>~magh~ : [meɪ]</v>
      </c>
      <c r="B3766" s="1">
        <f>_xlfn.LET(_xlpm.d,$G3766,_xlpm.k,_xlfn.CONCAT(LEFT(TRIM(B$1),1),"*"),COUNTIF(_xlpm.d,_xlpm.k))</f>
        <v>0</v>
      </c>
      <c r="C3766" s="1">
        <f>_xlfn.LET(_xlpm.d,$G3766,_xlpm.k,_xlfn.CONCAT(LEFT(TRIM(C$1),1),"*"),COUNTIF(_xlpm.d,_xlpm.k))</f>
        <v>1</v>
      </c>
      <c r="D3766" s="1">
        <f>_xlfn.LET(_xlpm.d,$G3766,_xlpm.k,_xlfn.CONCAT(LEFT(TRIM(D$1),1),"*"),COUNTIF(_xlpm.d,_xlpm.k))</f>
        <v>0</v>
      </c>
      <c r="E3766" s="1">
        <f>LOG(F3766+1,10)</f>
        <v>0.30102999566398114</v>
      </c>
      <c r="F3766" s="7">
        <v>1</v>
      </c>
      <c r="G3766" s="9" t="s">
        <v>2515</v>
      </c>
      <c r="H3766" s="4">
        <f>F3766/freq.sum.r6e</f>
        <v>4.9701789264413521E-5</v>
      </c>
      <c r="I3766" s="1" t="str">
        <f>_xlfn.LET(_xlpm.sep,":",_xlpm.w,$G3766,LEFT(_xlpm.w,FIND(_xlpm.sep,_xlpm.w)-1))</f>
        <v>meɪ</v>
      </c>
      <c r="J3766" s="1" t="str">
        <f>_xlfn.LET(_xlpm.sep,":",_xlpm.w,$G3766,RIGHT(_xlpm.w,LEN(_xlpm.w)-FIND(_xlpm.sep,_xlpm.w)))</f>
        <v>magh</v>
      </c>
      <c r="K3766" s="10">
        <f>_xlfn.LET(_xlpm.w,I3766,LEN(_xlpm.w))</f>
        <v>3</v>
      </c>
      <c r="L3766" s="10">
        <f>_xlfn.LET(_xlpm.w,J3766,LEN(_xlpm.w))</f>
        <v>4</v>
      </c>
      <c r="M3766" s="10">
        <f>_xlfn.LET(_xlpm.a,K3766,_xlpm.b,L3766,MAX(_xlpm.a,_xlpm.b))</f>
        <v>4</v>
      </c>
      <c r="N3766" s="10">
        <f>_xlfn.LET(_xlpm.d,(K3766,L3766),MAX(_xlpm.d)-MIN(_xlpm.d))</f>
        <v>1</v>
      </c>
      <c r="O3766" s="1" t="str">
        <f>_xlfn.LET(_xlpm.sep,":",_xlpm.w,$G3766,_xlfn.CONCAT("~",RIGHT(_xlpm.w,LEN(_xlpm.w)-FIND(_xlpm.sep,_xlpm.w)),"~"))</f>
        <v>~magh~</v>
      </c>
      <c r="P3766" s="1" t="str">
        <f>_xlfn.LET(_xlpm.sep,":",_xlpm.w,$G3766,_xlfn.CONCAT("[",LEFT(_xlpm.w,FIND(_xlpm.sep,_xlpm.w)-1),"]"))</f>
        <v>[meɪ]</v>
      </c>
      <c r="Q3766" s="14" cm="1">
        <f t="array" ref="Q3766">SUM(_xlfn._xlws.FILTER($H$2:$H$7117,_xlfn.MAP($O$2:$O$7117,_xlfn.LAMBDA(_xlpm.x,_xlpm.x=$O3766))))</f>
        <v>4.9701789264413521E-5</v>
      </c>
      <c r="R3766" s="14">
        <f>$H3766/Q3766</f>
        <v>1</v>
      </c>
      <c r="S3766" s="14" cm="1">
        <f t="array" ref="S3766">SUM(_xlfn._xlws.FILTER($H$2:$H$7117,_xlfn.MAP($P$2:$P$7117,_xlfn.LAMBDA(_xlpm.x,_xlpm.x=$P3766))))</f>
        <v>1.3916500994035786E-3</v>
      </c>
      <c r="T3766" s="14">
        <f>$H3766/S3766</f>
        <v>3.5714285714285712E-2</v>
      </c>
      <c r="U3766" s="14">
        <f>_xlfn.LET(_xlpm.freq,F3766,_xlpm.size,M3766+1,_xlpm.F,V3766,LOG(1+_xlpm.freq)*LOG(1+_xlpm.size)*_xlpm.F)</f>
        <v>1.6154956381304122E-2</v>
      </c>
      <c r="V3766" s="14">
        <f>_xlfn.LET(_xlpm.a,T3766,_xlpm.b,R3766,2*_xlpm.a*_xlpm.b/(_xlpm.a+_xlpm.b))</f>
        <v>6.8965517241379296E-2</v>
      </c>
      <c r="W3766" s="14">
        <f>_xlfn.LET(_xlpm.p,R3766,_xlpm.q,T3766,LOG(_xlpm.p/_xlpm.q))</f>
        <v>1.4471580313422192</v>
      </c>
      <c r="X3766" s="2"/>
    </row>
    <row r="3767" spans="1:24">
      <c r="A3767" s="1" t="str">
        <f>_xlfn.LET(_xlpm.sep," : ",CONCATENATE(O3767,_xlpm.sep,P3767))</f>
        <v>~chir~ : [kɪ]</v>
      </c>
      <c r="B3767" s="1">
        <f>_xlfn.LET(_xlpm.d,$G3767,_xlpm.k,_xlfn.CONCAT(LEFT(TRIM(B$1),1),"*"),COUNTIF(_xlpm.d,_xlpm.k))</f>
        <v>0</v>
      </c>
      <c r="C3767" s="1">
        <f>_xlfn.LET(_xlpm.d,$G3767,_xlpm.k,_xlfn.CONCAT(LEFT(TRIM(C$1),1),"*"),COUNTIF(_xlpm.d,_xlpm.k))</f>
        <v>0</v>
      </c>
      <c r="D3767" s="1">
        <f>_xlfn.LET(_xlpm.d,$G3767,_xlpm.k,_xlfn.CONCAT(LEFT(TRIM(D$1),1),"*"),COUNTIF(_xlpm.d,_xlpm.k))</f>
        <v>0</v>
      </c>
      <c r="E3767" s="1">
        <f>LOG(F3767+1,10)</f>
        <v>0.60205999132796229</v>
      </c>
      <c r="F3767" s="7">
        <v>3</v>
      </c>
      <c r="G3767" s="9" t="s">
        <v>1770</v>
      </c>
      <c r="H3767" s="4">
        <f>F3767/freq.sum.r6e</f>
        <v>1.4910536779324057E-4</v>
      </c>
      <c r="I3767" s="1" t="str">
        <f>_xlfn.LET(_xlpm.sep,":",_xlpm.w,$G3767,LEFT(_xlpm.w,FIND(_xlpm.sep,_xlpm.w)-1))</f>
        <v>kɪ</v>
      </c>
      <c r="J3767" s="1" t="str">
        <f>_xlfn.LET(_xlpm.sep,":",_xlpm.w,$G3767,RIGHT(_xlpm.w,LEN(_xlpm.w)-FIND(_xlpm.sep,_xlpm.w)))</f>
        <v>chir</v>
      </c>
      <c r="K3767" s="10">
        <f>_xlfn.LET(_xlpm.w,I3767,LEN(_xlpm.w))</f>
        <v>2</v>
      </c>
      <c r="L3767" s="10">
        <f>_xlfn.LET(_xlpm.w,J3767,LEN(_xlpm.w))</f>
        <v>4</v>
      </c>
      <c r="M3767" s="10">
        <f>_xlfn.LET(_xlpm.a,K3767,_xlpm.b,L3767,MAX(_xlpm.a,_xlpm.b))</f>
        <v>4</v>
      </c>
      <c r="N3767" s="10">
        <f>_xlfn.LET(_xlpm.d,(K3767,L3767),MAX(_xlpm.d)-MIN(_xlpm.d))</f>
        <v>2</v>
      </c>
      <c r="O3767" s="1" t="str">
        <f>_xlfn.LET(_xlpm.sep,":",_xlpm.w,$G3767,_xlfn.CONCAT("~",RIGHT(_xlpm.w,LEN(_xlpm.w)-FIND(_xlpm.sep,_xlpm.w)),"~"))</f>
        <v>~chir~</v>
      </c>
      <c r="P3767" s="1" t="str">
        <f>_xlfn.LET(_xlpm.sep,":",_xlpm.w,$G3767,_xlfn.CONCAT("[",LEFT(_xlpm.w,FIND(_xlpm.sep,_xlpm.w)-1),"]"))</f>
        <v>[kɪ]</v>
      </c>
      <c r="Q3767" s="14" cm="1">
        <f t="array" ref="Q3767">SUM(_xlfn._xlws.FILTER($H$2:$H$7117,_xlfn.MAP($O$2:$O$7117,_xlfn.LAMBDA(_xlpm.x,_xlpm.x=$O3767))))</f>
        <v>4.9701789264413525E-4</v>
      </c>
      <c r="R3767" s="14">
        <f>$H3767/Q3767</f>
        <v>0.3</v>
      </c>
      <c r="S3767" s="14" cm="1">
        <f t="array" ref="S3767">SUM(_xlfn._xlws.FILTER($H$2:$H$7117,_xlfn.MAP($P$2:$P$7117,_xlfn.LAMBDA(_xlpm.x,_xlpm.x=$P3767))))</f>
        <v>1.431411530815109E-2</v>
      </c>
      <c r="T3767" s="14">
        <f>$H3767/S3767</f>
        <v>1.041666666666667E-2</v>
      </c>
      <c r="U3767" s="14">
        <f>_xlfn.LET(_xlpm.freq,F3767,_xlpm.size,M3767+1,_xlpm.F,V3767,LOG(1+_xlpm.freq)*LOG(1+_xlpm.size)*_xlpm.F)</f>
        <v>9.4327597662648248E-3</v>
      </c>
      <c r="V3767" s="14">
        <f>_xlfn.LET(_xlpm.a,T3767,_xlpm.b,R3767,2*_xlpm.a*_xlpm.b/(_xlpm.a+_xlpm.b))</f>
        <v>2.0134228187919465E-2</v>
      </c>
      <c r="W3767" s="14">
        <f>_xlfn.LET(_xlpm.p,R3767,_xlpm.q,T3767,LOG(_xlpm.p/_xlpm.q))</f>
        <v>1.4593924877592308</v>
      </c>
      <c r="X3767" s="2"/>
    </row>
    <row r="3768" spans="1:24">
      <c r="A3768" s="1" t="str">
        <f>_xlfn.LET(_xlpm.sep," : ",CONCATENATE(O3768,_xlpm.sep,P3768))</f>
        <v>~fure~ : [fə]</v>
      </c>
      <c r="B3768" s="1">
        <f>_xlfn.LET(_xlpm.d,$G3768,_xlpm.k,_xlfn.CONCAT(LEFT(TRIM(B$1),1),"*"),COUNTIF(_xlpm.d,_xlpm.k))</f>
        <v>0</v>
      </c>
      <c r="C3768" s="1">
        <f>_xlfn.LET(_xlpm.d,$G3768,_xlpm.k,_xlfn.CONCAT(LEFT(TRIM(C$1),1),"*"),COUNTIF(_xlpm.d,_xlpm.k))</f>
        <v>0</v>
      </c>
      <c r="D3768" s="1">
        <f>_xlfn.LET(_xlpm.d,$G3768,_xlpm.k,_xlfn.CONCAT(LEFT(TRIM(D$1),1),"*"),COUNTIF(_xlpm.d,_xlpm.k))</f>
        <v>0</v>
      </c>
      <c r="E3768" s="1">
        <f>LOG(F3768+1,10)</f>
        <v>0.30102999566398114</v>
      </c>
      <c r="F3768" s="7">
        <v>1</v>
      </c>
      <c r="G3768" s="9" t="s">
        <v>1083</v>
      </c>
      <c r="H3768" s="4">
        <f>F3768/freq.sum.r6e</f>
        <v>4.9701789264413521E-5</v>
      </c>
      <c r="I3768" s="1" t="str">
        <f>_xlfn.LET(_xlpm.sep,":",_xlpm.w,$G3768,LEFT(_xlpm.w,FIND(_xlpm.sep,_xlpm.w)-1))</f>
        <v>fə</v>
      </c>
      <c r="J3768" s="1" t="str">
        <f>_xlfn.LET(_xlpm.sep,":",_xlpm.w,$G3768,RIGHT(_xlpm.w,LEN(_xlpm.w)-FIND(_xlpm.sep,_xlpm.w)))</f>
        <v>fure</v>
      </c>
      <c r="K3768" s="10">
        <f>_xlfn.LET(_xlpm.w,I3768,LEN(_xlpm.w))</f>
        <v>2</v>
      </c>
      <c r="L3768" s="10">
        <f>_xlfn.LET(_xlpm.w,J3768,LEN(_xlpm.w))</f>
        <v>4</v>
      </c>
      <c r="M3768" s="10">
        <f>_xlfn.LET(_xlpm.a,K3768,_xlpm.b,L3768,MAX(_xlpm.a,_xlpm.b))</f>
        <v>4</v>
      </c>
      <c r="N3768" s="10">
        <f>_xlfn.LET(_xlpm.d,(K3768,L3768),MAX(_xlpm.d)-MIN(_xlpm.d))</f>
        <v>2</v>
      </c>
      <c r="O3768" s="1" t="str">
        <f>_xlfn.LET(_xlpm.sep,":",_xlpm.w,$G3768,_xlfn.CONCAT("~",RIGHT(_xlpm.w,LEN(_xlpm.w)-FIND(_xlpm.sep,_xlpm.w)),"~"))</f>
        <v>~fure~</v>
      </c>
      <c r="P3768" s="1" t="str">
        <f>_xlfn.LET(_xlpm.sep,":",_xlpm.w,$G3768,_xlfn.CONCAT("[",LEFT(_xlpm.w,FIND(_xlpm.sep,_xlpm.w)-1),"]"))</f>
        <v>[fə]</v>
      </c>
      <c r="Q3768" s="14" cm="1">
        <f t="array" ref="Q3768">SUM(_xlfn._xlws.FILTER($H$2:$H$7117,_xlfn.MAP($O$2:$O$7117,_xlfn.LAMBDA(_xlpm.x,_xlpm.x=$O3768))))</f>
        <v>9.9403578528827041E-5</v>
      </c>
      <c r="R3768" s="14">
        <f>$H3768/Q3768</f>
        <v>0.5</v>
      </c>
      <c r="S3768" s="14" cm="1">
        <f t="array" ref="S3768">SUM(_xlfn._xlws.FILTER($H$2:$H$7117,_xlfn.MAP($P$2:$P$7117,_xlfn.LAMBDA(_xlpm.x,_xlpm.x=$P3768))))</f>
        <v>2.9821073558648097E-3</v>
      </c>
      <c r="T3768" s="14">
        <f>$H3768/S3768</f>
        <v>1.6666666666666673E-2</v>
      </c>
      <c r="U3768" s="14">
        <f>_xlfn.LET(_xlpm.freq,F3768,_xlpm.size,M3768+1,_xlpm.F,V3768,LOG(1+_xlpm.freq)*LOG(1+_xlpm.size)*_xlpm.F)</f>
        <v>7.556350565448706E-3</v>
      </c>
      <c r="V3768" s="14">
        <f>_xlfn.LET(_xlpm.a,T3768,_xlpm.b,R3768,2*_xlpm.a*_xlpm.b/(_xlpm.a+_xlpm.b))</f>
        <v>3.2258064516129045E-2</v>
      </c>
      <c r="W3768" s="14">
        <f>_xlfn.LET(_xlpm.p,R3768,_xlpm.q,T3768,LOG(_xlpm.p/_xlpm.q))</f>
        <v>1.4771212547196624</v>
      </c>
      <c r="X3768" s="2"/>
    </row>
    <row r="3769" spans="1:24">
      <c r="A3769" s="1" t="str">
        <f>_xlfn.LET(_xlpm.sep," : ",CONCATENATE(O3769,_xlpm.sep,P3769))</f>
        <v>~cear~ : [ʃə]</v>
      </c>
      <c r="B3769" s="1">
        <f>_xlfn.LET(_xlpm.d,$G3769,_xlpm.k,_xlfn.CONCAT(LEFT(TRIM(B$1),1),"*"),COUNTIF(_xlpm.d,_xlpm.k))</f>
        <v>0</v>
      </c>
      <c r="C3769" s="1">
        <f>_xlfn.LET(_xlpm.d,$G3769,_xlpm.k,_xlfn.CONCAT(LEFT(TRIM(C$1),1),"*"),COUNTIF(_xlpm.d,_xlpm.k))</f>
        <v>0</v>
      </c>
      <c r="D3769" s="1">
        <f>_xlfn.LET(_xlpm.d,$G3769,_xlpm.k,_xlfn.CONCAT(LEFT(TRIM(D$1),1),"*"),COUNTIF(_xlpm.d,_xlpm.k))</f>
        <v>0</v>
      </c>
      <c r="E3769" s="1">
        <f>LOG(F3769+1,10)</f>
        <v>0.30102999566398114</v>
      </c>
      <c r="F3769" s="7">
        <v>1</v>
      </c>
      <c r="G3769" s="9" t="s">
        <v>6488</v>
      </c>
      <c r="H3769" s="4">
        <f>F3769/freq.sum.r6e</f>
        <v>4.9701789264413521E-5</v>
      </c>
      <c r="I3769" s="1" t="str">
        <f>_xlfn.LET(_xlpm.sep,":",_xlpm.w,$G3769,LEFT(_xlpm.w,FIND(_xlpm.sep,_xlpm.w)-1))</f>
        <v>ʃə</v>
      </c>
      <c r="J3769" s="1" t="str">
        <f>_xlfn.LET(_xlpm.sep,":",_xlpm.w,$G3769,RIGHT(_xlpm.w,LEN(_xlpm.w)-FIND(_xlpm.sep,_xlpm.w)))</f>
        <v>cear</v>
      </c>
      <c r="K3769" s="10">
        <f>_xlfn.LET(_xlpm.w,I3769,LEN(_xlpm.w))</f>
        <v>2</v>
      </c>
      <c r="L3769" s="10">
        <f>_xlfn.LET(_xlpm.w,J3769,LEN(_xlpm.w))</f>
        <v>4</v>
      </c>
      <c r="M3769" s="10">
        <f>_xlfn.LET(_xlpm.a,K3769,_xlpm.b,L3769,MAX(_xlpm.a,_xlpm.b))</f>
        <v>4</v>
      </c>
      <c r="N3769" s="10">
        <f>_xlfn.LET(_xlpm.d,(K3769,L3769),MAX(_xlpm.d)-MIN(_xlpm.d))</f>
        <v>2</v>
      </c>
      <c r="O3769" s="1" t="str">
        <f>_xlfn.LET(_xlpm.sep,":",_xlpm.w,$G3769,_xlfn.CONCAT("~",RIGHT(_xlpm.w,LEN(_xlpm.w)-FIND(_xlpm.sep,_xlpm.w)),"~"))</f>
        <v>~cear~</v>
      </c>
      <c r="P3769" s="1" t="str">
        <f>_xlfn.LET(_xlpm.sep,":",_xlpm.w,$G3769,_xlfn.CONCAT("[",LEFT(_xlpm.w,FIND(_xlpm.sep,_xlpm.w)-1),"]"))</f>
        <v>[ʃə]</v>
      </c>
      <c r="Q3769" s="14" cm="1">
        <f t="array" ref="Q3769">SUM(_xlfn._xlws.FILTER($H$2:$H$7117,_xlfn.MAP($O$2:$O$7117,_xlfn.LAMBDA(_xlpm.x,_xlpm.x=$O3769))))</f>
        <v>9.9403578528827041E-5</v>
      </c>
      <c r="R3769" s="14">
        <f>$H3769/Q3769</f>
        <v>0.5</v>
      </c>
      <c r="S3769" s="14" cm="1">
        <f t="array" ref="S3769">SUM(_xlfn._xlws.FILTER($H$2:$H$7117,_xlfn.MAP($P$2:$P$7117,_xlfn.LAMBDA(_xlpm.x,_xlpm.x=$P3769))))</f>
        <v>2.9821073558648097E-3</v>
      </c>
      <c r="T3769" s="14">
        <f>$H3769/S3769</f>
        <v>1.6666666666666673E-2</v>
      </c>
      <c r="U3769" s="14">
        <f>_xlfn.LET(_xlpm.freq,F3769,_xlpm.size,M3769+1,_xlpm.F,V3769,LOG(1+_xlpm.freq)*LOG(1+_xlpm.size)*_xlpm.F)</f>
        <v>7.556350565448706E-3</v>
      </c>
      <c r="V3769" s="14">
        <f>_xlfn.LET(_xlpm.a,T3769,_xlpm.b,R3769,2*_xlpm.a*_xlpm.b/(_xlpm.a+_xlpm.b))</f>
        <v>3.2258064516129045E-2</v>
      </c>
      <c r="W3769" s="14">
        <f>_xlfn.LET(_xlpm.p,R3769,_xlpm.q,T3769,LOG(_xlpm.p/_xlpm.q))</f>
        <v>1.4771212547196624</v>
      </c>
      <c r="X3769" s="2"/>
    </row>
    <row r="3770" spans="1:24">
      <c r="A3770" s="1" t="str">
        <f>_xlfn.LET(_xlpm.sep," : ",CONCATENATE(O3770,_xlpm.sep,P3770))</f>
        <v>~ceax~ : [ʃə]</v>
      </c>
      <c r="B3770" s="1">
        <f>_xlfn.LET(_xlpm.d,$G3770,_xlpm.k,_xlfn.CONCAT(LEFT(TRIM(B$1),1),"*"),COUNTIF(_xlpm.d,_xlpm.k))</f>
        <v>0</v>
      </c>
      <c r="C3770" s="1">
        <f>_xlfn.LET(_xlpm.d,$G3770,_xlpm.k,_xlfn.CONCAT(LEFT(TRIM(C$1),1),"*"),COUNTIF(_xlpm.d,_xlpm.k))</f>
        <v>0</v>
      </c>
      <c r="D3770" s="1">
        <f>_xlfn.LET(_xlpm.d,$G3770,_xlpm.k,_xlfn.CONCAT(LEFT(TRIM(D$1),1),"*"),COUNTIF(_xlpm.d,_xlpm.k))</f>
        <v>0</v>
      </c>
      <c r="E3770" s="1">
        <f>LOG(F3770+1,10)</f>
        <v>0.30102999566398114</v>
      </c>
      <c r="F3770" s="7">
        <v>1</v>
      </c>
      <c r="G3770" s="9" t="s">
        <v>6490</v>
      </c>
      <c r="H3770" s="4">
        <f>F3770/freq.sum.r6e</f>
        <v>4.9701789264413521E-5</v>
      </c>
      <c r="I3770" s="1" t="str">
        <f>_xlfn.LET(_xlpm.sep,":",_xlpm.w,$G3770,LEFT(_xlpm.w,FIND(_xlpm.sep,_xlpm.w)-1))</f>
        <v>ʃə</v>
      </c>
      <c r="J3770" s="1" t="str">
        <f>_xlfn.LET(_xlpm.sep,":",_xlpm.w,$G3770,RIGHT(_xlpm.w,LEN(_xlpm.w)-FIND(_xlpm.sep,_xlpm.w)))</f>
        <v>ceax</v>
      </c>
      <c r="K3770" s="10">
        <f>_xlfn.LET(_xlpm.w,I3770,LEN(_xlpm.w))</f>
        <v>2</v>
      </c>
      <c r="L3770" s="10">
        <f>_xlfn.LET(_xlpm.w,J3770,LEN(_xlpm.w))</f>
        <v>4</v>
      </c>
      <c r="M3770" s="10">
        <f>_xlfn.LET(_xlpm.a,K3770,_xlpm.b,L3770,MAX(_xlpm.a,_xlpm.b))</f>
        <v>4</v>
      </c>
      <c r="N3770" s="10">
        <f>_xlfn.LET(_xlpm.d,(K3770,L3770),MAX(_xlpm.d)-MIN(_xlpm.d))</f>
        <v>2</v>
      </c>
      <c r="O3770" s="1" t="str">
        <f>_xlfn.LET(_xlpm.sep,":",_xlpm.w,$G3770,_xlfn.CONCAT("~",RIGHT(_xlpm.w,LEN(_xlpm.w)-FIND(_xlpm.sep,_xlpm.w)),"~"))</f>
        <v>~ceax~</v>
      </c>
      <c r="P3770" s="1" t="str">
        <f>_xlfn.LET(_xlpm.sep,":",_xlpm.w,$G3770,_xlfn.CONCAT("[",LEFT(_xlpm.w,FIND(_xlpm.sep,_xlpm.w)-1),"]"))</f>
        <v>[ʃə]</v>
      </c>
      <c r="Q3770" s="14" cm="1">
        <f t="array" ref="Q3770">SUM(_xlfn._xlws.FILTER($H$2:$H$7117,_xlfn.MAP($O$2:$O$7117,_xlfn.LAMBDA(_xlpm.x,_xlpm.x=$O3770))))</f>
        <v>9.9403578528827041E-5</v>
      </c>
      <c r="R3770" s="14">
        <f>$H3770/Q3770</f>
        <v>0.5</v>
      </c>
      <c r="S3770" s="14" cm="1">
        <f t="array" ref="S3770">SUM(_xlfn._xlws.FILTER($H$2:$H$7117,_xlfn.MAP($P$2:$P$7117,_xlfn.LAMBDA(_xlpm.x,_xlpm.x=$P3770))))</f>
        <v>2.9821073558648097E-3</v>
      </c>
      <c r="T3770" s="14">
        <f>$H3770/S3770</f>
        <v>1.6666666666666673E-2</v>
      </c>
      <c r="U3770" s="14">
        <f>_xlfn.LET(_xlpm.freq,F3770,_xlpm.size,M3770+1,_xlpm.F,V3770,LOG(1+_xlpm.freq)*LOG(1+_xlpm.size)*_xlpm.F)</f>
        <v>7.556350565448706E-3</v>
      </c>
      <c r="V3770" s="14">
        <f>_xlfn.LET(_xlpm.a,T3770,_xlpm.b,R3770,2*_xlpm.a*_xlpm.b/(_xlpm.a+_xlpm.b))</f>
        <v>3.2258064516129045E-2</v>
      </c>
      <c r="W3770" s="14">
        <f>_xlfn.LET(_xlpm.p,R3770,_xlpm.q,T3770,LOG(_xlpm.p/_xlpm.q))</f>
        <v>1.4771212547196624</v>
      </c>
      <c r="X3770" s="2"/>
    </row>
    <row r="3771" spans="1:24">
      <c r="A3771" s="1" t="str">
        <f>_xlfn.LET(_xlpm.sep," : ",CONCATENATE(O3771,_xlpm.sep,P3771))</f>
        <v>~ssux~ : [ʃə]</v>
      </c>
      <c r="B3771" s="1">
        <f>_xlfn.LET(_xlpm.d,$G3771,_xlpm.k,_xlfn.CONCAT(LEFT(TRIM(B$1),1),"*"),COUNTIF(_xlpm.d,_xlpm.k))</f>
        <v>0</v>
      </c>
      <c r="C3771" s="1">
        <f>_xlfn.LET(_xlpm.d,$G3771,_xlpm.k,_xlfn.CONCAT(LEFT(TRIM(C$1),1),"*"),COUNTIF(_xlpm.d,_xlpm.k))</f>
        <v>0</v>
      </c>
      <c r="D3771" s="1">
        <f>_xlfn.LET(_xlpm.d,$G3771,_xlpm.k,_xlfn.CONCAT(LEFT(TRIM(D$1),1),"*"),COUNTIF(_xlpm.d,_xlpm.k))</f>
        <v>0</v>
      </c>
      <c r="E3771" s="1">
        <f>LOG(F3771+1,10)</f>
        <v>0.30102999566398114</v>
      </c>
      <c r="F3771" s="7">
        <v>1</v>
      </c>
      <c r="G3771" s="9" t="s">
        <v>6841</v>
      </c>
      <c r="H3771" s="4">
        <f>F3771/freq.sum.r6e</f>
        <v>4.9701789264413521E-5</v>
      </c>
      <c r="I3771" s="1" t="str">
        <f>_xlfn.LET(_xlpm.sep,":",_xlpm.w,$G3771,LEFT(_xlpm.w,FIND(_xlpm.sep,_xlpm.w)-1))</f>
        <v>ʃə</v>
      </c>
      <c r="J3771" s="1" t="str">
        <f>_xlfn.LET(_xlpm.sep,":",_xlpm.w,$G3771,RIGHT(_xlpm.w,LEN(_xlpm.w)-FIND(_xlpm.sep,_xlpm.w)))</f>
        <v>ssux</v>
      </c>
      <c r="K3771" s="10">
        <f>_xlfn.LET(_xlpm.w,I3771,LEN(_xlpm.w))</f>
        <v>2</v>
      </c>
      <c r="L3771" s="10">
        <f>_xlfn.LET(_xlpm.w,J3771,LEN(_xlpm.w))</f>
        <v>4</v>
      </c>
      <c r="M3771" s="10">
        <f>_xlfn.LET(_xlpm.a,K3771,_xlpm.b,L3771,MAX(_xlpm.a,_xlpm.b))</f>
        <v>4</v>
      </c>
      <c r="N3771" s="10">
        <f>_xlfn.LET(_xlpm.d,(K3771,L3771),MAX(_xlpm.d)-MIN(_xlpm.d))</f>
        <v>2</v>
      </c>
      <c r="O3771" s="1" t="str">
        <f>_xlfn.LET(_xlpm.sep,":",_xlpm.w,$G3771,_xlfn.CONCAT("~",RIGHT(_xlpm.w,LEN(_xlpm.w)-FIND(_xlpm.sep,_xlpm.w)),"~"))</f>
        <v>~ssux~</v>
      </c>
      <c r="P3771" s="1" t="str">
        <f>_xlfn.LET(_xlpm.sep,":",_xlpm.w,$G3771,_xlfn.CONCAT("[",LEFT(_xlpm.w,FIND(_xlpm.sep,_xlpm.w)-1),"]"))</f>
        <v>[ʃə]</v>
      </c>
      <c r="Q3771" s="14" cm="1">
        <f t="array" ref="Q3771">SUM(_xlfn._xlws.FILTER($H$2:$H$7117,_xlfn.MAP($O$2:$O$7117,_xlfn.LAMBDA(_xlpm.x,_xlpm.x=$O3771))))</f>
        <v>9.9403578528827041E-5</v>
      </c>
      <c r="R3771" s="14">
        <f>$H3771/Q3771</f>
        <v>0.5</v>
      </c>
      <c r="S3771" s="14" cm="1">
        <f t="array" ref="S3771">SUM(_xlfn._xlws.FILTER($H$2:$H$7117,_xlfn.MAP($P$2:$P$7117,_xlfn.LAMBDA(_xlpm.x,_xlpm.x=$P3771))))</f>
        <v>2.9821073558648097E-3</v>
      </c>
      <c r="T3771" s="14">
        <f>$H3771/S3771</f>
        <v>1.6666666666666673E-2</v>
      </c>
      <c r="U3771" s="14">
        <f>_xlfn.LET(_xlpm.freq,F3771,_xlpm.size,M3771+1,_xlpm.F,V3771,LOG(1+_xlpm.freq)*LOG(1+_xlpm.size)*_xlpm.F)</f>
        <v>7.556350565448706E-3</v>
      </c>
      <c r="V3771" s="14">
        <f>_xlfn.LET(_xlpm.a,T3771,_xlpm.b,R3771,2*_xlpm.a*_xlpm.b/(_xlpm.a+_xlpm.b))</f>
        <v>3.2258064516129045E-2</v>
      </c>
      <c r="W3771" s="14">
        <f>_xlfn.LET(_xlpm.p,R3771,_xlpm.q,T3771,LOG(_xlpm.p/_xlpm.q))</f>
        <v>1.4771212547196624</v>
      </c>
      <c r="X3771" s="2"/>
    </row>
    <row r="3772" spans="1:24">
      <c r="A3772" s="1" t="str">
        <f>_xlfn.LET(_xlpm.sep," : ",CONCATENATE(O3772,_xlpm.sep,P3772))</f>
        <v>~ssur~ : [ʃə]</v>
      </c>
      <c r="B3772" s="1">
        <f>_xlfn.LET(_xlpm.d,$G3772,_xlpm.k,_xlfn.CONCAT(LEFT(TRIM(B$1),1),"*"),COUNTIF(_xlpm.d,_xlpm.k))</f>
        <v>0</v>
      </c>
      <c r="C3772" s="1">
        <f>_xlfn.LET(_xlpm.d,$G3772,_xlpm.k,_xlfn.CONCAT(LEFT(TRIM(C$1),1),"*"),COUNTIF(_xlpm.d,_xlpm.k))</f>
        <v>0</v>
      </c>
      <c r="D3772" s="1">
        <f>_xlfn.LET(_xlpm.d,$G3772,_xlpm.k,_xlfn.CONCAT(LEFT(TRIM(D$1),1),"*"),COUNTIF(_xlpm.d,_xlpm.k))</f>
        <v>0</v>
      </c>
      <c r="E3772" s="1">
        <f>LOG(F3772+1,10)</f>
        <v>0.30102999566398114</v>
      </c>
      <c r="F3772" s="7">
        <v>1</v>
      </c>
      <c r="G3772" s="9" t="s">
        <v>6839</v>
      </c>
      <c r="H3772" s="4">
        <f>F3772/freq.sum.r6e</f>
        <v>4.9701789264413521E-5</v>
      </c>
      <c r="I3772" s="1" t="str">
        <f>_xlfn.LET(_xlpm.sep,":",_xlpm.w,$G3772,LEFT(_xlpm.w,FIND(_xlpm.sep,_xlpm.w)-1))</f>
        <v>ʃə</v>
      </c>
      <c r="J3772" s="1" t="str">
        <f>_xlfn.LET(_xlpm.sep,":",_xlpm.w,$G3772,RIGHT(_xlpm.w,LEN(_xlpm.w)-FIND(_xlpm.sep,_xlpm.w)))</f>
        <v>ssur</v>
      </c>
      <c r="K3772" s="10">
        <f>_xlfn.LET(_xlpm.w,I3772,LEN(_xlpm.w))</f>
        <v>2</v>
      </c>
      <c r="L3772" s="10">
        <f>_xlfn.LET(_xlpm.w,J3772,LEN(_xlpm.w))</f>
        <v>4</v>
      </c>
      <c r="M3772" s="10">
        <f>_xlfn.LET(_xlpm.a,K3772,_xlpm.b,L3772,MAX(_xlpm.a,_xlpm.b))</f>
        <v>4</v>
      </c>
      <c r="N3772" s="10">
        <f>_xlfn.LET(_xlpm.d,(K3772,L3772),MAX(_xlpm.d)-MIN(_xlpm.d))</f>
        <v>2</v>
      </c>
      <c r="O3772" s="1" t="str">
        <f>_xlfn.LET(_xlpm.sep,":",_xlpm.w,$G3772,_xlfn.CONCAT("~",RIGHT(_xlpm.w,LEN(_xlpm.w)-FIND(_xlpm.sep,_xlpm.w)),"~"))</f>
        <v>~ssur~</v>
      </c>
      <c r="P3772" s="1" t="str">
        <f>_xlfn.LET(_xlpm.sep,":",_xlpm.w,$G3772,_xlfn.CONCAT("[",LEFT(_xlpm.w,FIND(_xlpm.sep,_xlpm.w)-1),"]"))</f>
        <v>[ʃə]</v>
      </c>
      <c r="Q3772" s="14" cm="1">
        <f t="array" ref="Q3772">SUM(_xlfn._xlws.FILTER($H$2:$H$7117,_xlfn.MAP($O$2:$O$7117,_xlfn.LAMBDA(_xlpm.x,_xlpm.x=$O3772))))</f>
        <v>9.9403578528827041E-5</v>
      </c>
      <c r="R3772" s="14">
        <f>$H3772/Q3772</f>
        <v>0.5</v>
      </c>
      <c r="S3772" s="14" cm="1">
        <f t="array" ref="S3772">SUM(_xlfn._xlws.FILTER($H$2:$H$7117,_xlfn.MAP($P$2:$P$7117,_xlfn.LAMBDA(_xlpm.x,_xlpm.x=$P3772))))</f>
        <v>2.9821073558648097E-3</v>
      </c>
      <c r="T3772" s="14">
        <f>$H3772/S3772</f>
        <v>1.6666666666666673E-2</v>
      </c>
      <c r="U3772" s="14">
        <f>_xlfn.LET(_xlpm.freq,F3772,_xlpm.size,M3772+1,_xlpm.F,V3772,LOG(1+_xlpm.freq)*LOG(1+_xlpm.size)*_xlpm.F)</f>
        <v>7.556350565448706E-3</v>
      </c>
      <c r="V3772" s="14">
        <f>_xlfn.LET(_xlpm.a,T3772,_xlpm.b,R3772,2*_xlpm.a*_xlpm.b/(_xlpm.a+_xlpm.b))</f>
        <v>3.2258064516129045E-2</v>
      </c>
      <c r="W3772" s="14">
        <f>_xlfn.LET(_xlpm.p,R3772,_xlpm.q,T3772,LOG(_xlpm.p/_xlpm.q))</f>
        <v>1.4771212547196624</v>
      </c>
      <c r="X3772" s="2"/>
    </row>
    <row r="3773" spans="1:24">
      <c r="A3773" s="1" t="str">
        <f>_xlfn.LET(_xlpm.sep," : ",CONCATENATE(O3773,_xlpm.sep,P3773))</f>
        <v>~cowe~ : [koʊ]</v>
      </c>
      <c r="B3773" s="1">
        <f>_xlfn.LET(_xlpm.d,$G3773,_xlpm.k,_xlfn.CONCAT(LEFT(TRIM(B$1),1),"*"),COUNTIF(_xlpm.d,_xlpm.k))</f>
        <v>0</v>
      </c>
      <c r="C3773" s="1">
        <f>_xlfn.LET(_xlpm.d,$G3773,_xlpm.k,_xlfn.CONCAT(LEFT(TRIM(C$1),1),"*"),COUNTIF(_xlpm.d,_xlpm.k))</f>
        <v>0</v>
      </c>
      <c r="D3773" s="1">
        <f>_xlfn.LET(_xlpm.d,$G3773,_xlpm.k,_xlfn.CONCAT(LEFT(TRIM(D$1),1),"*"),COUNTIF(_xlpm.d,_xlpm.k))</f>
        <v>0</v>
      </c>
      <c r="E3773" s="1">
        <f>LOG(F3773+1,10)</f>
        <v>0.30102999566398114</v>
      </c>
      <c r="F3773" s="7">
        <v>1</v>
      </c>
      <c r="G3773" s="9" t="s">
        <v>1523</v>
      </c>
      <c r="H3773" s="4">
        <f>F3773/freq.sum.r6e</f>
        <v>4.9701789264413521E-5</v>
      </c>
      <c r="I3773" s="1" t="str">
        <f>_xlfn.LET(_xlpm.sep,":",_xlpm.w,$G3773,LEFT(_xlpm.w,FIND(_xlpm.sep,_xlpm.w)-1))</f>
        <v>koʊ</v>
      </c>
      <c r="J3773" s="1" t="str">
        <f>_xlfn.LET(_xlpm.sep,":",_xlpm.w,$G3773,RIGHT(_xlpm.w,LEN(_xlpm.w)-FIND(_xlpm.sep,_xlpm.w)))</f>
        <v>cowe</v>
      </c>
      <c r="K3773" s="10">
        <f>_xlfn.LET(_xlpm.w,I3773,LEN(_xlpm.w))</f>
        <v>3</v>
      </c>
      <c r="L3773" s="10">
        <f>_xlfn.LET(_xlpm.w,J3773,LEN(_xlpm.w))</f>
        <v>4</v>
      </c>
      <c r="M3773" s="10">
        <f>_xlfn.LET(_xlpm.a,K3773,_xlpm.b,L3773,MAX(_xlpm.a,_xlpm.b))</f>
        <v>4</v>
      </c>
      <c r="N3773" s="10">
        <f>_xlfn.LET(_xlpm.d,(K3773,L3773),MAX(_xlpm.d)-MIN(_xlpm.d))</f>
        <v>1</v>
      </c>
      <c r="O3773" s="1" t="str">
        <f>_xlfn.LET(_xlpm.sep,":",_xlpm.w,$G3773,_xlfn.CONCAT("~",RIGHT(_xlpm.w,LEN(_xlpm.w)-FIND(_xlpm.sep,_xlpm.w)),"~"))</f>
        <v>~cowe~</v>
      </c>
      <c r="P3773" s="1" t="str">
        <f>_xlfn.LET(_xlpm.sep,":",_xlpm.w,$G3773,_xlfn.CONCAT("[",LEFT(_xlpm.w,FIND(_xlpm.sep,_xlpm.w)-1),"]"))</f>
        <v>[koʊ]</v>
      </c>
      <c r="Q3773" s="14" cm="1">
        <f t="array" ref="Q3773">SUM(_xlfn._xlws.FILTER($H$2:$H$7111,_xlfn.MAP($O$2:$O$7111,_xlfn.LAMBDA(_xlpm.x,_xlpm.x=$O3773))))</f>
        <v>4.9701789264413521E-5</v>
      </c>
      <c r="R3773" s="14">
        <f>$H3773/Q3773</f>
        <v>1</v>
      </c>
      <c r="S3773" s="14" cm="1">
        <f t="array" ref="S3773">SUM(_xlfn._xlws.FILTER($H$2:$H$7111,_xlfn.MAP($P$2:$P$7111,_xlfn.LAMBDA(_xlpm.x,_xlpm.x=$P3773))))</f>
        <v>1.4910536779324051E-3</v>
      </c>
      <c r="T3773" s="14">
        <f>$H3773/S3773</f>
        <v>3.3333333333333347E-2</v>
      </c>
      <c r="U3773" s="14">
        <f>_xlfn.LET(_xlpm.freq,F3773,_xlpm.size,M3773+1,_xlpm.F,V3773,LOG(1+_xlpm.freq)*LOG(1+_xlpm.size)*_xlpm.F)</f>
        <v>1.5112701130897412E-2</v>
      </c>
      <c r="V3773" s="14">
        <f>_xlfn.LET(_xlpm.a,T3773,_xlpm.b,R3773,2*_xlpm.a*_xlpm.b/(_xlpm.a+_xlpm.b))</f>
        <v>6.451612903225809E-2</v>
      </c>
      <c r="W3773" s="14">
        <f>_xlfn.LET(_xlpm.p,R3773,_xlpm.q,T3773,LOG(_xlpm.p/_xlpm.q))</f>
        <v>1.4771212547196624</v>
      </c>
      <c r="X3773" s="2"/>
    </row>
    <row r="3774" spans="1:24">
      <c r="A3774" s="1" t="str">
        <f>_xlfn.LET(_xlpm.sep," : ",CONCATENATE(O3774,_xlpm.sep,P3774))</f>
        <v>~ccir~ : [ksə]</v>
      </c>
      <c r="B3774" s="1">
        <f>_xlfn.LET(_xlpm.d,$G3774,_xlpm.k,_xlfn.CONCAT(LEFT(TRIM(B$1),1),"*"),COUNTIF(_xlpm.d,_xlpm.k))</f>
        <v>0</v>
      </c>
      <c r="C3774" s="1">
        <f>_xlfn.LET(_xlpm.d,$G3774,_xlpm.k,_xlfn.CONCAT(LEFT(TRIM(C$1),1),"*"),COUNTIF(_xlpm.d,_xlpm.k))</f>
        <v>0</v>
      </c>
      <c r="D3774" s="1">
        <f>_xlfn.LET(_xlpm.d,$G3774,_xlpm.k,_xlfn.CONCAT(LEFT(TRIM(D$1),1),"*"),COUNTIF(_xlpm.d,_xlpm.k))</f>
        <v>0</v>
      </c>
      <c r="E3774" s="1">
        <f>LOG(F3774+1,10)</f>
        <v>0.30102999566398114</v>
      </c>
      <c r="F3774" s="7">
        <v>1</v>
      </c>
      <c r="G3774" s="9" t="s">
        <v>1598</v>
      </c>
      <c r="H3774" s="4">
        <f>F3774/freq.sum.r6e</f>
        <v>4.9701789264413521E-5</v>
      </c>
      <c r="I3774" s="4" t="str">
        <f>_xlfn.LET(_xlpm.sep,":",_xlpm.w,$G3774,LEFT(_xlpm.w,FIND(_xlpm.sep,_xlpm.w)-1))</f>
        <v>ksə</v>
      </c>
      <c r="J3774" s="4" t="str">
        <f>_xlfn.LET(_xlpm.sep,":",_xlpm.w,$G3774,RIGHT(_xlpm.w,LEN(_xlpm.w)-FIND(_xlpm.sep,_xlpm.w)))</f>
        <v>ccir</v>
      </c>
      <c r="K3774" s="10">
        <f>_xlfn.LET(_xlpm.w,I3774,LEN(_xlpm.w))</f>
        <v>3</v>
      </c>
      <c r="L3774" s="10">
        <f>_xlfn.LET(_xlpm.w,J3774,LEN(_xlpm.w))</f>
        <v>4</v>
      </c>
      <c r="M3774" s="10">
        <f>_xlfn.LET(_xlpm.a,K3774,_xlpm.b,L3774,MAX(_xlpm.a,_xlpm.b))</f>
        <v>4</v>
      </c>
      <c r="N3774" s="10">
        <f>_xlfn.LET(_xlpm.d,(K3774,L3774),MAX(_xlpm.d)-MIN(_xlpm.d))</f>
        <v>1</v>
      </c>
      <c r="O3774" s="1" t="str">
        <f>_xlfn.LET(_xlpm.sep,":",_xlpm.w,$G3774,_xlfn.CONCAT("~",RIGHT(_xlpm.w,LEN(_xlpm.w)-FIND(_xlpm.sep,_xlpm.w)),"~"))</f>
        <v>~ccir~</v>
      </c>
      <c r="P3774" s="1" t="str">
        <f>_xlfn.LET(_xlpm.sep,":",_xlpm.w,$G3774,_xlfn.CONCAT("[",LEFT(_xlpm.w,FIND(_xlpm.sep,_xlpm.w)-1),"]"))</f>
        <v>[ksə]</v>
      </c>
      <c r="Q3774" s="14" cm="1">
        <f t="array" ref="Q3774">SUM(_xlfn._xlws.FILTER($H$2:$H$7109,_xlfn.MAP($O$2:$O$7109,_xlfn.LAMBDA(_xlpm.x,_xlpm.x=$O3774))))</f>
        <v>4.9701789264413521E-5</v>
      </c>
      <c r="R3774" s="14">
        <f>$H3774/Q3774</f>
        <v>1</v>
      </c>
      <c r="S3774" s="14" cm="1">
        <f t="array" ref="S3774">SUM(_xlfn._xlws.FILTER($H$2:$H$7109,_xlfn.MAP($P$2:$P$7109,_xlfn.LAMBDA(_xlpm.x,_xlpm.x=$P3774))))</f>
        <v>1.4910536779324053E-3</v>
      </c>
      <c r="T3774" s="14">
        <f>$H3774/S3774</f>
        <v>3.333333333333334E-2</v>
      </c>
      <c r="U3774" s="14">
        <f>_xlfn.LET(_xlpm.freq,F3774,_xlpm.size,M3774+1,_xlpm.F,V3774,LOG(1+_xlpm.freq)*LOG(1+_xlpm.size)*_xlpm.F)</f>
        <v>1.511270113089741E-2</v>
      </c>
      <c r="V3774" s="14">
        <f>_xlfn.LET(_xlpm.a,T3774,_xlpm.b,R3774,2*_xlpm.a*_xlpm.b/(_xlpm.a+_xlpm.b))</f>
        <v>6.4516129032258077E-2</v>
      </c>
      <c r="W3774" s="14">
        <f>_xlfn.LET(_xlpm.p,R3774,_xlpm.q,T3774,LOG(_xlpm.p/_xlpm.q))</f>
        <v>1.4771212547196624</v>
      </c>
      <c r="X3774" s="2"/>
    </row>
    <row r="3775" spans="1:24">
      <c r="A3775" s="1" t="str">
        <f>_xlfn.LET(_xlpm.sep," : ",CONCATENATE(O3775,_xlpm.sep,P3775))</f>
        <v>~ccix~ : [ksə]</v>
      </c>
      <c r="B3775" s="1">
        <f>_xlfn.LET(_xlpm.d,$G3775,_xlpm.k,_xlfn.CONCAT(LEFT(TRIM(B$1),1),"*"),COUNTIF(_xlpm.d,_xlpm.k))</f>
        <v>0</v>
      </c>
      <c r="C3775" s="1">
        <f>_xlfn.LET(_xlpm.d,$G3775,_xlpm.k,_xlfn.CONCAT(LEFT(TRIM(C$1),1),"*"),COUNTIF(_xlpm.d,_xlpm.k))</f>
        <v>0</v>
      </c>
      <c r="D3775" s="1">
        <f>_xlfn.LET(_xlpm.d,$G3775,_xlpm.k,_xlfn.CONCAT(LEFT(TRIM(D$1),1),"*"),COUNTIF(_xlpm.d,_xlpm.k))</f>
        <v>0</v>
      </c>
      <c r="E3775" s="1">
        <f>LOG(F3775+1,10)</f>
        <v>0.30102999566398114</v>
      </c>
      <c r="F3775" s="7">
        <v>1</v>
      </c>
      <c r="G3775" s="9" t="s">
        <v>1600</v>
      </c>
      <c r="H3775" s="4">
        <f>F3775/freq.sum.r6e</f>
        <v>4.9701789264413521E-5</v>
      </c>
      <c r="I3775" s="1" t="str">
        <f>_xlfn.LET(_xlpm.sep,":",_xlpm.w,$G3775,LEFT(_xlpm.w,FIND(_xlpm.sep,_xlpm.w)-1))</f>
        <v>ksə</v>
      </c>
      <c r="J3775" s="1" t="str">
        <f>_xlfn.LET(_xlpm.sep,":",_xlpm.w,$G3775,RIGHT(_xlpm.w,LEN(_xlpm.w)-FIND(_xlpm.sep,_xlpm.w)))</f>
        <v>ccix</v>
      </c>
      <c r="K3775" s="10">
        <f>_xlfn.LET(_xlpm.w,I3775,LEN(_xlpm.w))</f>
        <v>3</v>
      </c>
      <c r="L3775" s="10">
        <f>_xlfn.LET(_xlpm.w,J3775,LEN(_xlpm.w))</f>
        <v>4</v>
      </c>
      <c r="M3775" s="10">
        <f>_xlfn.LET(_xlpm.a,K3775,_xlpm.b,L3775,MAX(_xlpm.a,_xlpm.b))</f>
        <v>4</v>
      </c>
      <c r="N3775" s="10">
        <f>_xlfn.LET(_xlpm.d,(K3775,L3775),MAX(_xlpm.d)-MIN(_xlpm.d))</f>
        <v>1</v>
      </c>
      <c r="O3775" s="1" t="str">
        <f>_xlfn.LET(_xlpm.sep,":",_xlpm.w,$G3775,_xlfn.CONCAT("~",RIGHT(_xlpm.w,LEN(_xlpm.w)-FIND(_xlpm.sep,_xlpm.w)),"~"))</f>
        <v>~ccix~</v>
      </c>
      <c r="P3775" s="1" t="str">
        <f>_xlfn.LET(_xlpm.sep,":",_xlpm.w,$G3775,_xlfn.CONCAT("[",LEFT(_xlpm.w,FIND(_xlpm.sep,_xlpm.w)-1),"]"))</f>
        <v>[ksə]</v>
      </c>
      <c r="Q3775" s="14" cm="1">
        <f t="array" ref="Q3775">SUM(_xlfn._xlws.FILTER($H$2:$H$7117,_xlfn.MAP($O$2:$O$7117,_xlfn.LAMBDA(_xlpm.x,_xlpm.x=$O3775))))</f>
        <v>4.9701789264413521E-5</v>
      </c>
      <c r="R3775" s="14">
        <f>$H3775/Q3775</f>
        <v>1</v>
      </c>
      <c r="S3775" s="14" cm="1">
        <f t="array" ref="S3775">SUM(_xlfn._xlws.FILTER($H$2:$H$7117,_xlfn.MAP($P$2:$P$7117,_xlfn.LAMBDA(_xlpm.x,_xlpm.x=$P3775))))</f>
        <v>1.4910536779324053E-3</v>
      </c>
      <c r="T3775" s="14">
        <f>$H3775/S3775</f>
        <v>3.333333333333334E-2</v>
      </c>
      <c r="U3775" s="14">
        <f>_xlfn.LET(_xlpm.freq,F3775,_xlpm.size,M3775+1,_xlpm.F,V3775,LOG(1+_xlpm.freq)*LOG(1+_xlpm.size)*_xlpm.F)</f>
        <v>1.511270113089741E-2</v>
      </c>
      <c r="V3775" s="14">
        <f>_xlfn.LET(_xlpm.a,T3775,_xlpm.b,R3775,2*_xlpm.a*_xlpm.b/(_xlpm.a+_xlpm.b))</f>
        <v>6.4516129032258077E-2</v>
      </c>
      <c r="W3775" s="14">
        <f>_xlfn.LET(_xlpm.p,R3775,_xlpm.q,T3775,LOG(_xlpm.p/_xlpm.q))</f>
        <v>1.4771212547196624</v>
      </c>
      <c r="X3775" s="2"/>
    </row>
    <row r="3776" spans="1:24">
      <c r="A3776" s="1" t="str">
        <f>_xlfn.LET(_xlpm.sep," : ",CONCATENATE(O3776,_xlpm.sep,P3776))</f>
        <v>~xare~ : [ksə]</v>
      </c>
      <c r="B3776" s="1">
        <f>_xlfn.LET(_xlpm.d,$G3776,_xlpm.k,_xlfn.CONCAT(LEFT(TRIM(B$1),1),"*"),COUNTIF(_xlpm.d,_xlpm.k))</f>
        <v>0</v>
      </c>
      <c r="C3776" s="1">
        <f>_xlfn.LET(_xlpm.d,$G3776,_xlpm.k,_xlfn.CONCAT(LEFT(TRIM(C$1),1),"*"),COUNTIF(_xlpm.d,_xlpm.k))</f>
        <v>0</v>
      </c>
      <c r="D3776" s="1">
        <f>_xlfn.LET(_xlpm.d,$G3776,_xlpm.k,_xlfn.CONCAT(LEFT(TRIM(D$1),1),"*"),COUNTIF(_xlpm.d,_xlpm.k))</f>
        <v>0</v>
      </c>
      <c r="E3776" s="1">
        <f>LOG(F3776+1,10)</f>
        <v>0.30102999566398114</v>
      </c>
      <c r="F3776" s="7">
        <v>1</v>
      </c>
      <c r="G3776" s="9" t="s">
        <v>1603</v>
      </c>
      <c r="H3776" s="4">
        <f>F3776/freq.sum.r6e</f>
        <v>4.9701789264413521E-5</v>
      </c>
      <c r="I3776" s="4" t="str">
        <f>_xlfn.LET(_xlpm.sep,":",_xlpm.w,$G3776,LEFT(_xlpm.w,FIND(_xlpm.sep,_xlpm.w)-1))</f>
        <v>ksə</v>
      </c>
      <c r="J3776" s="4" t="str">
        <f>_xlfn.LET(_xlpm.sep,":",_xlpm.w,$G3776,RIGHT(_xlpm.w,LEN(_xlpm.w)-FIND(_xlpm.sep,_xlpm.w)))</f>
        <v>xare</v>
      </c>
      <c r="K3776" s="10">
        <f>_xlfn.LET(_xlpm.w,I3776,LEN(_xlpm.w))</f>
        <v>3</v>
      </c>
      <c r="L3776" s="10">
        <f>_xlfn.LET(_xlpm.w,J3776,LEN(_xlpm.w))</f>
        <v>4</v>
      </c>
      <c r="M3776" s="10">
        <f>_xlfn.LET(_xlpm.a,K3776,_xlpm.b,L3776,MAX(_xlpm.a,_xlpm.b))</f>
        <v>4</v>
      </c>
      <c r="N3776" s="10">
        <f>_xlfn.LET(_xlpm.d,(K3776,L3776),MAX(_xlpm.d)-MIN(_xlpm.d))</f>
        <v>1</v>
      </c>
      <c r="O3776" s="1" t="str">
        <f>_xlfn.LET(_xlpm.sep,":",_xlpm.w,$G3776,_xlfn.CONCAT("~",RIGHT(_xlpm.w,LEN(_xlpm.w)-FIND(_xlpm.sep,_xlpm.w)),"~"))</f>
        <v>~xare~</v>
      </c>
      <c r="P3776" s="1" t="str">
        <f>_xlfn.LET(_xlpm.sep,":",_xlpm.w,$G3776,_xlfn.CONCAT("[",LEFT(_xlpm.w,FIND(_xlpm.sep,_xlpm.w)-1),"]"))</f>
        <v>[ksə]</v>
      </c>
      <c r="Q3776" s="14" cm="1">
        <f t="array" ref="Q3776">SUM(_xlfn._xlws.FILTER($H$2:$H$7109,_xlfn.MAP($O$2:$O$7109,_xlfn.LAMBDA(_xlpm.x,_xlpm.x=$O3776))))</f>
        <v>4.9701789264413521E-5</v>
      </c>
      <c r="R3776" s="14">
        <f>$H3776/Q3776</f>
        <v>1</v>
      </c>
      <c r="S3776" s="14" cm="1">
        <f t="array" ref="S3776">SUM(_xlfn._xlws.FILTER($H$2:$H$7109,_xlfn.MAP($P$2:$P$7109,_xlfn.LAMBDA(_xlpm.x,_xlpm.x=$P3776))))</f>
        <v>1.4910536779324053E-3</v>
      </c>
      <c r="T3776" s="14">
        <f>$H3776/S3776</f>
        <v>3.333333333333334E-2</v>
      </c>
      <c r="U3776" s="14">
        <f>_xlfn.LET(_xlpm.freq,F3776,_xlpm.size,M3776+1,_xlpm.F,V3776,LOG(1+_xlpm.freq)*LOG(1+_xlpm.size)*_xlpm.F)</f>
        <v>1.511270113089741E-2</v>
      </c>
      <c r="V3776" s="14">
        <f>_xlfn.LET(_xlpm.a,T3776,_xlpm.b,R3776,2*_xlpm.a*_xlpm.b/(_xlpm.a+_xlpm.b))</f>
        <v>6.4516129032258077E-2</v>
      </c>
      <c r="W3776" s="14">
        <f>_xlfn.LET(_xlpm.p,R3776,_xlpm.q,T3776,LOG(_xlpm.p/_xlpm.q))</f>
        <v>1.4771212547196624</v>
      </c>
      <c r="X3776" s="2"/>
    </row>
    <row r="3777" spans="1:24">
      <c r="A3777" s="1" t="str">
        <f>_xlfn.LET(_xlpm.sep," : ",CONCATENATE(O3777,_xlpm.sep,P3777))</f>
        <v>~xcex~ : [ksə]</v>
      </c>
      <c r="B3777" s="1">
        <f>_xlfn.LET(_xlpm.d,$G3777,_xlpm.k,_xlfn.CONCAT(LEFT(TRIM(B$1),1),"*"),COUNTIF(_xlpm.d,_xlpm.k))</f>
        <v>0</v>
      </c>
      <c r="C3777" s="1">
        <f>_xlfn.LET(_xlpm.d,$G3777,_xlpm.k,_xlfn.CONCAT(LEFT(TRIM(C$1),1),"*"),COUNTIF(_xlpm.d,_xlpm.k))</f>
        <v>0</v>
      </c>
      <c r="D3777" s="1">
        <f>_xlfn.LET(_xlpm.d,$G3777,_xlpm.k,_xlfn.CONCAT(LEFT(TRIM(D$1),1),"*"),COUNTIF(_xlpm.d,_xlpm.k))</f>
        <v>0</v>
      </c>
      <c r="E3777" s="1">
        <f>LOG(F3777+1,10)</f>
        <v>0.30102999566398114</v>
      </c>
      <c r="F3777" s="7">
        <v>1</v>
      </c>
      <c r="G3777" s="9" t="s">
        <v>1611</v>
      </c>
      <c r="H3777" s="4">
        <f>F3777/freq.sum.r6e</f>
        <v>4.9701789264413521E-5</v>
      </c>
      <c r="I3777" s="4" t="str">
        <f>_xlfn.LET(_xlpm.sep,":",_xlpm.w,$G3777,LEFT(_xlpm.w,FIND(_xlpm.sep,_xlpm.w)-1))</f>
        <v>ksə</v>
      </c>
      <c r="J3777" s="4" t="str">
        <f>_xlfn.LET(_xlpm.sep,":",_xlpm.w,$G3777,RIGHT(_xlpm.w,LEN(_xlpm.w)-FIND(_xlpm.sep,_xlpm.w)))</f>
        <v>xcex</v>
      </c>
      <c r="K3777" s="10">
        <f>_xlfn.LET(_xlpm.w,I3777,LEN(_xlpm.w))</f>
        <v>3</v>
      </c>
      <c r="L3777" s="10">
        <f>_xlfn.LET(_xlpm.w,J3777,LEN(_xlpm.w))</f>
        <v>4</v>
      </c>
      <c r="M3777" s="10">
        <f>_xlfn.LET(_xlpm.a,K3777,_xlpm.b,L3777,MAX(_xlpm.a,_xlpm.b))</f>
        <v>4</v>
      </c>
      <c r="N3777" s="10">
        <f>_xlfn.LET(_xlpm.d,(K3777,L3777),MAX(_xlpm.d)-MIN(_xlpm.d))</f>
        <v>1</v>
      </c>
      <c r="O3777" s="1" t="str">
        <f>_xlfn.LET(_xlpm.sep,":",_xlpm.w,$G3777,_xlfn.CONCAT("~",RIGHT(_xlpm.w,LEN(_xlpm.w)-FIND(_xlpm.sep,_xlpm.w)),"~"))</f>
        <v>~xcex~</v>
      </c>
      <c r="P3777" s="1" t="str">
        <f>_xlfn.LET(_xlpm.sep,":",_xlpm.w,$G3777,_xlfn.CONCAT("[",LEFT(_xlpm.w,FIND(_xlpm.sep,_xlpm.w)-1),"]"))</f>
        <v>[ksə]</v>
      </c>
      <c r="Q3777" s="14" cm="1">
        <f t="array" ref="Q3777">SUM(_xlfn._xlws.FILTER($H$2:$H$7109,_xlfn.MAP($O$2:$O$7109,_xlfn.LAMBDA(_xlpm.x,_xlpm.x=$O3777))))</f>
        <v>4.9701789264413521E-5</v>
      </c>
      <c r="R3777" s="14">
        <f>$H3777/Q3777</f>
        <v>1</v>
      </c>
      <c r="S3777" s="14" cm="1">
        <f t="array" ref="S3777">SUM(_xlfn._xlws.FILTER($H$2:$H$7109,_xlfn.MAP($P$2:$P$7109,_xlfn.LAMBDA(_xlpm.x,_xlpm.x=$P3777))))</f>
        <v>1.4910536779324053E-3</v>
      </c>
      <c r="T3777" s="14">
        <f>$H3777/S3777</f>
        <v>3.333333333333334E-2</v>
      </c>
      <c r="U3777" s="14">
        <f>_xlfn.LET(_xlpm.freq,F3777,_xlpm.size,M3777+1,_xlpm.F,V3777,LOG(1+_xlpm.freq)*LOG(1+_xlpm.size)*_xlpm.F)</f>
        <v>1.511270113089741E-2</v>
      </c>
      <c r="V3777" s="14">
        <f>_xlfn.LET(_xlpm.a,T3777,_xlpm.b,R3777,2*_xlpm.a*_xlpm.b/(_xlpm.a+_xlpm.b))</f>
        <v>6.4516129032258077E-2</v>
      </c>
      <c r="W3777" s="14">
        <f>_xlfn.LET(_xlpm.p,R3777,_xlpm.q,T3777,LOG(_xlpm.p/_xlpm.q))</f>
        <v>1.4771212547196624</v>
      </c>
      <c r="X3777" s="2"/>
    </row>
    <row r="3778" spans="1:24">
      <c r="A3778" s="1" t="str">
        <f>_xlfn.LET(_xlpm.sep," : ",CONCATENATE(O3778,_xlpm.sep,P3778))</f>
        <v>~xere~ : [ksə]</v>
      </c>
      <c r="B3778" s="1">
        <f>_xlfn.LET(_xlpm.d,$G3778,_xlpm.k,_xlfn.CONCAT(LEFT(TRIM(B$1),1),"*"),COUNTIF(_xlpm.d,_xlpm.k))</f>
        <v>0</v>
      </c>
      <c r="C3778" s="1">
        <f>_xlfn.LET(_xlpm.d,$G3778,_xlpm.k,_xlfn.CONCAT(LEFT(TRIM(C$1),1),"*"),COUNTIF(_xlpm.d,_xlpm.k))</f>
        <v>0</v>
      </c>
      <c r="D3778" s="1">
        <f>_xlfn.LET(_xlpm.d,$G3778,_xlpm.k,_xlfn.CONCAT(LEFT(TRIM(D$1),1),"*"),COUNTIF(_xlpm.d,_xlpm.k))</f>
        <v>0</v>
      </c>
      <c r="E3778" s="1">
        <f>LOG(F3778+1,10)</f>
        <v>0.30102999566398114</v>
      </c>
      <c r="F3778" s="7">
        <v>1</v>
      </c>
      <c r="G3778" s="9" t="s">
        <v>1614</v>
      </c>
      <c r="H3778" s="4">
        <f>F3778/freq.sum.r6e</f>
        <v>4.9701789264413521E-5</v>
      </c>
      <c r="I3778" s="4" t="str">
        <f>_xlfn.LET(_xlpm.sep,":",_xlpm.w,$G3778,LEFT(_xlpm.w,FIND(_xlpm.sep,_xlpm.w)-1))</f>
        <v>ksə</v>
      </c>
      <c r="J3778" s="4" t="str">
        <f>_xlfn.LET(_xlpm.sep,":",_xlpm.w,$G3778,RIGHT(_xlpm.w,LEN(_xlpm.w)-FIND(_xlpm.sep,_xlpm.w)))</f>
        <v>xere</v>
      </c>
      <c r="K3778" s="10">
        <f>_xlfn.LET(_xlpm.w,I3778,LEN(_xlpm.w))</f>
        <v>3</v>
      </c>
      <c r="L3778" s="10">
        <f>_xlfn.LET(_xlpm.w,J3778,LEN(_xlpm.w))</f>
        <v>4</v>
      </c>
      <c r="M3778" s="10">
        <f>_xlfn.LET(_xlpm.a,K3778,_xlpm.b,L3778,MAX(_xlpm.a,_xlpm.b))</f>
        <v>4</v>
      </c>
      <c r="N3778" s="10">
        <f>_xlfn.LET(_xlpm.d,(K3778,L3778),MAX(_xlpm.d)-MIN(_xlpm.d))</f>
        <v>1</v>
      </c>
      <c r="O3778" s="1" t="str">
        <f>_xlfn.LET(_xlpm.sep,":",_xlpm.w,$G3778,_xlfn.CONCAT("~",RIGHT(_xlpm.w,LEN(_xlpm.w)-FIND(_xlpm.sep,_xlpm.w)),"~"))</f>
        <v>~xere~</v>
      </c>
      <c r="P3778" s="1" t="str">
        <f>_xlfn.LET(_xlpm.sep,":",_xlpm.w,$G3778,_xlfn.CONCAT("[",LEFT(_xlpm.w,FIND(_xlpm.sep,_xlpm.w)-1),"]"))</f>
        <v>[ksə]</v>
      </c>
      <c r="Q3778" s="14" cm="1">
        <f t="array" ref="Q3778">SUM(_xlfn._xlws.FILTER($H$2:$H$7109,_xlfn.MAP($O$2:$O$7109,_xlfn.LAMBDA(_xlpm.x,_xlpm.x=$O3778))))</f>
        <v>4.9701789264413521E-5</v>
      </c>
      <c r="R3778" s="14">
        <f>$H3778/Q3778</f>
        <v>1</v>
      </c>
      <c r="S3778" s="14" cm="1">
        <f t="array" ref="S3778">SUM(_xlfn._xlws.FILTER($H$2:$H$7109,_xlfn.MAP($P$2:$P$7109,_xlfn.LAMBDA(_xlpm.x,_xlpm.x=$P3778))))</f>
        <v>1.4910536779324053E-3</v>
      </c>
      <c r="T3778" s="14">
        <f>$H3778/S3778</f>
        <v>3.333333333333334E-2</v>
      </c>
      <c r="U3778" s="14">
        <f>_xlfn.LET(_xlpm.freq,F3778,_xlpm.size,M3778+1,_xlpm.F,V3778,LOG(1+_xlpm.freq)*LOG(1+_xlpm.size)*_xlpm.F)</f>
        <v>1.511270113089741E-2</v>
      </c>
      <c r="V3778" s="14">
        <f>_xlfn.LET(_xlpm.a,T3778,_xlpm.b,R3778,2*_xlpm.a*_xlpm.b/(_xlpm.a+_xlpm.b))</f>
        <v>6.4516129032258077E-2</v>
      </c>
      <c r="W3778" s="14">
        <f>_xlfn.LET(_xlpm.p,R3778,_xlpm.q,T3778,LOG(_xlpm.p/_xlpm.q))</f>
        <v>1.4771212547196624</v>
      </c>
      <c r="X3778" s="2"/>
    </row>
    <row r="3779" spans="1:24">
      <c r="A3779" s="1" t="str">
        <f>_xlfn.LET(_xlpm.sep," : ",CONCATENATE(O3779,_xlpm.sep,P3779))</f>
        <v>~xire~ : [ksə]</v>
      </c>
      <c r="B3779" s="1">
        <f>_xlfn.LET(_xlpm.d,$G3779,_xlpm.k,_xlfn.CONCAT(LEFT(TRIM(B$1),1),"*"),COUNTIF(_xlpm.d,_xlpm.k))</f>
        <v>0</v>
      </c>
      <c r="C3779" s="1">
        <f>_xlfn.LET(_xlpm.d,$G3779,_xlpm.k,_xlfn.CONCAT(LEFT(TRIM(C$1),1),"*"),COUNTIF(_xlpm.d,_xlpm.k))</f>
        <v>0</v>
      </c>
      <c r="D3779" s="1">
        <f>_xlfn.LET(_xlpm.d,$G3779,_xlpm.k,_xlfn.CONCAT(LEFT(TRIM(D$1),1),"*"),COUNTIF(_xlpm.d,_xlpm.k))</f>
        <v>0</v>
      </c>
      <c r="E3779" s="1">
        <f>LOG(F3779+1,10)</f>
        <v>0.30102999566398114</v>
      </c>
      <c r="F3779" s="7">
        <v>1</v>
      </c>
      <c r="G3779" s="9" t="s">
        <v>1624</v>
      </c>
      <c r="H3779" s="4">
        <f>F3779/freq.sum.r6e</f>
        <v>4.9701789264413521E-5</v>
      </c>
      <c r="I3779" s="1" t="str">
        <f>_xlfn.LET(_xlpm.sep,":",_xlpm.w,$G3779,LEFT(_xlpm.w,FIND(_xlpm.sep,_xlpm.w)-1))</f>
        <v>ksə</v>
      </c>
      <c r="J3779" s="1" t="str">
        <f>_xlfn.LET(_xlpm.sep,":",_xlpm.w,$G3779,RIGHT(_xlpm.w,LEN(_xlpm.w)-FIND(_xlpm.sep,_xlpm.w)))</f>
        <v>xire</v>
      </c>
      <c r="K3779" s="10">
        <f>_xlfn.LET(_xlpm.w,I3779,LEN(_xlpm.w))</f>
        <v>3</v>
      </c>
      <c r="L3779" s="10">
        <f>_xlfn.LET(_xlpm.w,J3779,LEN(_xlpm.w))</f>
        <v>4</v>
      </c>
      <c r="M3779" s="10">
        <f>_xlfn.LET(_xlpm.a,K3779,_xlpm.b,L3779,MAX(_xlpm.a,_xlpm.b))</f>
        <v>4</v>
      </c>
      <c r="N3779" s="10">
        <f>_xlfn.LET(_xlpm.d,(K3779,L3779),MAX(_xlpm.d)-MIN(_xlpm.d))</f>
        <v>1</v>
      </c>
      <c r="O3779" s="1" t="str">
        <f>_xlfn.LET(_xlpm.sep,":",_xlpm.w,$G3779,_xlfn.CONCAT("~",RIGHT(_xlpm.w,LEN(_xlpm.w)-FIND(_xlpm.sep,_xlpm.w)),"~"))</f>
        <v>~xire~</v>
      </c>
      <c r="P3779" s="1" t="str">
        <f>_xlfn.LET(_xlpm.sep,":",_xlpm.w,$G3779,_xlfn.CONCAT("[",LEFT(_xlpm.w,FIND(_xlpm.sep,_xlpm.w)-1),"]"))</f>
        <v>[ksə]</v>
      </c>
      <c r="Q3779" s="14" cm="1">
        <f t="array" ref="Q3779">SUM(_xlfn._xlws.FILTER($H$2:$H$7117,_xlfn.MAP($O$2:$O$7117,_xlfn.LAMBDA(_xlpm.x,_xlpm.x=$O3779))))</f>
        <v>4.9701789264413521E-5</v>
      </c>
      <c r="R3779" s="14">
        <f>$H3779/Q3779</f>
        <v>1</v>
      </c>
      <c r="S3779" s="14" cm="1">
        <f t="array" ref="S3779">SUM(_xlfn._xlws.FILTER($H$2:$H$7117,_xlfn.MAP($P$2:$P$7117,_xlfn.LAMBDA(_xlpm.x,_xlpm.x=$P3779))))</f>
        <v>1.4910536779324053E-3</v>
      </c>
      <c r="T3779" s="14">
        <f>$H3779/S3779</f>
        <v>3.333333333333334E-2</v>
      </c>
      <c r="U3779" s="14">
        <f>_xlfn.LET(_xlpm.freq,F3779,_xlpm.size,M3779+1,_xlpm.F,V3779,LOG(1+_xlpm.freq)*LOG(1+_xlpm.size)*_xlpm.F)</f>
        <v>1.511270113089741E-2</v>
      </c>
      <c r="V3779" s="14">
        <f>_xlfn.LET(_xlpm.a,T3779,_xlpm.b,R3779,2*_xlpm.a*_xlpm.b/(_xlpm.a+_xlpm.b))</f>
        <v>6.4516129032258077E-2</v>
      </c>
      <c r="W3779" s="14">
        <f>_xlfn.LET(_xlpm.p,R3779,_xlpm.q,T3779,LOG(_xlpm.p/_xlpm.q))</f>
        <v>1.4771212547196624</v>
      </c>
      <c r="X3779" s="2"/>
    </row>
    <row r="3780" spans="1:24">
      <c r="A3780" s="1" t="str">
        <f>_xlfn.LET(_xlpm.sep," : ",CONCATENATE(O3780,_xlpm.sep,P3780))</f>
        <v>~oawe~ : [oʊ]</v>
      </c>
      <c r="B3780" s="1">
        <f>_xlfn.LET(_xlpm.d,$G3780,_xlpm.k,_xlfn.CONCAT(LEFT(TRIM(B$1),1),"*"),COUNTIF(_xlpm.d,_xlpm.k))</f>
        <v>0</v>
      </c>
      <c r="C3780" s="1">
        <f>_xlfn.LET(_xlpm.d,$G3780,_xlpm.k,_xlfn.CONCAT(LEFT(TRIM(C$1),1),"*"),COUNTIF(_xlpm.d,_xlpm.k))</f>
        <v>0</v>
      </c>
      <c r="D3780" s="1">
        <f>_xlfn.LET(_xlpm.d,$G3780,_xlpm.k,_xlfn.CONCAT(LEFT(TRIM(D$1),1),"*"),COUNTIF(_xlpm.d,_xlpm.k))</f>
        <v>0</v>
      </c>
      <c r="E3780" s="1">
        <f>LOG(F3780+1,10)</f>
        <v>0.30102999566398114</v>
      </c>
      <c r="F3780" s="7">
        <v>1</v>
      </c>
      <c r="G3780" s="9" t="s">
        <v>3530</v>
      </c>
      <c r="H3780" s="4">
        <f>F3780/freq.sum.r6e</f>
        <v>4.9701789264413521E-5</v>
      </c>
      <c r="I3780" s="1" t="str">
        <f>_xlfn.LET(_xlpm.sep,":",_xlpm.w,$G3780,LEFT(_xlpm.w,FIND(_xlpm.sep,_xlpm.w)-1))</f>
        <v>oʊ</v>
      </c>
      <c r="J3780" s="1" t="str">
        <f>_xlfn.LET(_xlpm.sep,":",_xlpm.w,$G3780,RIGHT(_xlpm.w,LEN(_xlpm.w)-FIND(_xlpm.sep,_xlpm.w)))</f>
        <v>oawe</v>
      </c>
      <c r="K3780" s="10">
        <f>_xlfn.LET(_xlpm.w,I3780,LEN(_xlpm.w))</f>
        <v>2</v>
      </c>
      <c r="L3780" s="10">
        <f>_xlfn.LET(_xlpm.w,J3780,LEN(_xlpm.w))</f>
        <v>4</v>
      </c>
      <c r="M3780" s="10">
        <f>_xlfn.LET(_xlpm.a,K3780,_xlpm.b,L3780,MAX(_xlpm.a,_xlpm.b))</f>
        <v>4</v>
      </c>
      <c r="N3780" s="10">
        <f>_xlfn.LET(_xlpm.d,(K3780,L3780),MAX(_xlpm.d)-MIN(_xlpm.d))</f>
        <v>2</v>
      </c>
      <c r="O3780" s="1" t="str">
        <f>_xlfn.LET(_xlpm.sep,":",_xlpm.w,$G3780,_xlfn.CONCAT("~",RIGHT(_xlpm.w,LEN(_xlpm.w)-FIND(_xlpm.sep,_xlpm.w)),"~"))</f>
        <v>~oawe~</v>
      </c>
      <c r="P3780" s="1" t="str">
        <f>_xlfn.LET(_xlpm.sep,":",_xlpm.w,$G3780,_xlfn.CONCAT("[",LEFT(_xlpm.w,FIND(_xlpm.sep,_xlpm.w)-1),"]"))</f>
        <v>[oʊ]</v>
      </c>
      <c r="Q3780" s="14" cm="1">
        <f t="array" ref="Q3780">SUM(_xlfn._xlws.FILTER($H$2:$H$7111,_xlfn.MAP($O$2:$O$7111,_xlfn.LAMBDA(_xlpm.x,_xlpm.x=$O3780))))</f>
        <v>4.9701789264413521E-5</v>
      </c>
      <c r="R3780" s="14">
        <f>$H3780/Q3780</f>
        <v>1</v>
      </c>
      <c r="S3780" s="14" cm="1">
        <f t="array" ref="S3780">SUM(_xlfn._xlws.FILTER($H$2:$H$7111,_xlfn.MAP($P$2:$P$7111,_xlfn.LAMBDA(_xlpm.x,_xlpm.x=$P3780))))</f>
        <v>1.4910536779324053E-3</v>
      </c>
      <c r="T3780" s="14">
        <f>$H3780/S3780</f>
        <v>3.333333333333334E-2</v>
      </c>
      <c r="U3780" s="14">
        <f>_xlfn.LET(_xlpm.freq,F3780,_xlpm.size,M3780+1,_xlpm.F,V3780,LOG(1+_xlpm.freq)*LOG(1+_xlpm.size)*_xlpm.F)</f>
        <v>1.511270113089741E-2</v>
      </c>
      <c r="V3780" s="14">
        <f>_xlfn.LET(_xlpm.a,T3780,_xlpm.b,R3780,2*_xlpm.a*_xlpm.b/(_xlpm.a+_xlpm.b))</f>
        <v>6.4516129032258077E-2</v>
      </c>
      <c r="W3780" s="14">
        <f>_xlfn.LET(_xlpm.p,R3780,_xlpm.q,T3780,LOG(_xlpm.p/_xlpm.q))</f>
        <v>1.4771212547196624</v>
      </c>
      <c r="X3780" s="2"/>
    </row>
    <row r="3781" spans="1:24">
      <c r="A3781" s="1" t="str">
        <f>_xlfn.LET(_xlpm.sep," : ",CONCATENATE(O3781,_xlpm.sep,P3781))</f>
        <v>~ohgh~ : [oʊ]</v>
      </c>
      <c r="B3781" s="1">
        <f>_xlfn.LET(_xlpm.d,$G3781,_xlpm.k,_xlfn.CONCAT(LEFT(TRIM(B$1),1),"*"),COUNTIF(_xlpm.d,_xlpm.k))</f>
        <v>0</v>
      </c>
      <c r="C3781" s="1">
        <f>_xlfn.LET(_xlpm.d,$G3781,_xlpm.k,_xlfn.CONCAT(LEFT(TRIM(C$1),1),"*"),COUNTIF(_xlpm.d,_xlpm.k))</f>
        <v>0</v>
      </c>
      <c r="D3781" s="1">
        <f>_xlfn.LET(_xlpm.d,$G3781,_xlpm.k,_xlfn.CONCAT(LEFT(TRIM(D$1),1),"*"),COUNTIF(_xlpm.d,_xlpm.k))</f>
        <v>0</v>
      </c>
      <c r="E3781" s="1">
        <f>LOG(F3781+1,10)</f>
        <v>0.30102999566398114</v>
      </c>
      <c r="F3781" s="7">
        <v>1</v>
      </c>
      <c r="G3781" s="9" t="s">
        <v>3532</v>
      </c>
      <c r="H3781" s="4">
        <f>F3781/freq.sum.r6e</f>
        <v>4.9701789264413521E-5</v>
      </c>
      <c r="I3781" s="4" t="str">
        <f>_xlfn.LET(_xlpm.sep,":",_xlpm.w,$G3781,LEFT(_xlpm.w,FIND(_xlpm.sep,_xlpm.w)-1))</f>
        <v>oʊ</v>
      </c>
      <c r="J3781" s="4" t="str">
        <f>_xlfn.LET(_xlpm.sep,":",_xlpm.w,$G3781,RIGHT(_xlpm.w,LEN(_xlpm.w)-FIND(_xlpm.sep,_xlpm.w)))</f>
        <v>ohgh</v>
      </c>
      <c r="K3781" s="10">
        <f>_xlfn.LET(_xlpm.w,I3781,LEN(_xlpm.w))</f>
        <v>2</v>
      </c>
      <c r="L3781" s="10">
        <f>_xlfn.LET(_xlpm.w,J3781,LEN(_xlpm.w))</f>
        <v>4</v>
      </c>
      <c r="M3781" s="10">
        <f>_xlfn.LET(_xlpm.a,K3781,_xlpm.b,L3781,MAX(_xlpm.a,_xlpm.b))</f>
        <v>4</v>
      </c>
      <c r="N3781" s="10">
        <f>_xlfn.LET(_xlpm.d,(K3781,L3781),MAX(_xlpm.d)-MIN(_xlpm.d))</f>
        <v>2</v>
      </c>
      <c r="O3781" s="1" t="str">
        <f>_xlfn.LET(_xlpm.sep,":",_xlpm.w,$G3781,_xlfn.CONCAT("~",RIGHT(_xlpm.w,LEN(_xlpm.w)-FIND(_xlpm.sep,_xlpm.w)),"~"))</f>
        <v>~ohgh~</v>
      </c>
      <c r="P3781" s="1" t="str">
        <f>_xlfn.LET(_xlpm.sep,":",_xlpm.w,$G3781,_xlfn.CONCAT("[",LEFT(_xlpm.w,FIND(_xlpm.sep,_xlpm.w)-1),"]"))</f>
        <v>[oʊ]</v>
      </c>
      <c r="Q3781" s="14" cm="1">
        <f t="array" ref="Q3781">SUM(_xlfn._xlws.FILTER($H$2:$H$7109,_xlfn.MAP($O$2:$O$7109,_xlfn.LAMBDA(_xlpm.x,_xlpm.x=$O3781))))</f>
        <v>4.9701789264413521E-5</v>
      </c>
      <c r="R3781" s="14">
        <f>$H3781/Q3781</f>
        <v>1</v>
      </c>
      <c r="S3781" s="14" cm="1">
        <f t="array" ref="S3781">SUM(_xlfn._xlws.FILTER($H$2:$H$7109,_xlfn.MAP($P$2:$P$7109,_xlfn.LAMBDA(_xlpm.x,_xlpm.x=$P3781))))</f>
        <v>1.4910536779324053E-3</v>
      </c>
      <c r="T3781" s="14">
        <f>$H3781/S3781</f>
        <v>3.333333333333334E-2</v>
      </c>
      <c r="U3781" s="14">
        <f>_xlfn.LET(_xlpm.freq,F3781,_xlpm.size,M3781+1,_xlpm.F,V3781,LOG(1+_xlpm.freq)*LOG(1+_xlpm.size)*_xlpm.F)</f>
        <v>1.511270113089741E-2</v>
      </c>
      <c r="V3781" s="14">
        <f>_xlfn.LET(_xlpm.a,T3781,_xlpm.b,R3781,2*_xlpm.a*_xlpm.b/(_xlpm.a+_xlpm.b))</f>
        <v>6.4516129032258077E-2</v>
      </c>
      <c r="W3781" s="14">
        <f>_xlfn.LET(_xlpm.p,R3781,_xlpm.q,T3781,LOG(_xlpm.p/_xlpm.q))</f>
        <v>1.4771212547196624</v>
      </c>
      <c r="X3781" s="2"/>
    </row>
    <row r="3782" spans="1:24">
      <c r="A3782" s="1" t="str">
        <f>_xlfn.LET(_xlpm.sep," : ",CONCATENATE(O3782,_xlpm.sep,P3782))</f>
        <v>~ohwe~ : [oʊ]</v>
      </c>
      <c r="B3782" s="1">
        <f>_xlfn.LET(_xlpm.d,$G3782,_xlpm.k,_xlfn.CONCAT(LEFT(TRIM(B$1),1),"*"),COUNTIF(_xlpm.d,_xlpm.k))</f>
        <v>0</v>
      </c>
      <c r="C3782" s="1">
        <f>_xlfn.LET(_xlpm.d,$G3782,_xlpm.k,_xlfn.CONCAT(LEFT(TRIM(C$1),1),"*"),COUNTIF(_xlpm.d,_xlpm.k))</f>
        <v>0</v>
      </c>
      <c r="D3782" s="1">
        <f>_xlfn.LET(_xlpm.d,$G3782,_xlpm.k,_xlfn.CONCAT(LEFT(TRIM(D$1),1),"*"),COUNTIF(_xlpm.d,_xlpm.k))</f>
        <v>0</v>
      </c>
      <c r="E3782" s="1">
        <f>LOG(F3782+1,10)</f>
        <v>0.30102999566398114</v>
      </c>
      <c r="F3782" s="7">
        <v>1</v>
      </c>
      <c r="G3782" s="9" t="s">
        <v>3534</v>
      </c>
      <c r="H3782" s="4">
        <f>F3782/freq.sum.r6e</f>
        <v>4.9701789264413521E-5</v>
      </c>
      <c r="I3782" s="4" t="str">
        <f>_xlfn.LET(_xlpm.sep,":",_xlpm.w,$G3782,LEFT(_xlpm.w,FIND(_xlpm.sep,_xlpm.w)-1))</f>
        <v>oʊ</v>
      </c>
      <c r="J3782" s="4" t="str">
        <f>_xlfn.LET(_xlpm.sep,":",_xlpm.w,$G3782,RIGHT(_xlpm.w,LEN(_xlpm.w)-FIND(_xlpm.sep,_xlpm.w)))</f>
        <v>ohwe</v>
      </c>
      <c r="K3782" s="10">
        <f>_xlfn.LET(_xlpm.w,I3782,LEN(_xlpm.w))</f>
        <v>2</v>
      </c>
      <c r="L3782" s="10">
        <f>_xlfn.LET(_xlpm.w,J3782,LEN(_xlpm.w))</f>
        <v>4</v>
      </c>
      <c r="M3782" s="10">
        <f>_xlfn.LET(_xlpm.a,K3782,_xlpm.b,L3782,MAX(_xlpm.a,_xlpm.b))</f>
        <v>4</v>
      </c>
      <c r="N3782" s="10">
        <f>_xlfn.LET(_xlpm.d,(K3782,L3782),MAX(_xlpm.d)-MIN(_xlpm.d))</f>
        <v>2</v>
      </c>
      <c r="O3782" s="1" t="str">
        <f>_xlfn.LET(_xlpm.sep,":",_xlpm.w,$G3782,_xlfn.CONCAT("~",RIGHT(_xlpm.w,LEN(_xlpm.w)-FIND(_xlpm.sep,_xlpm.w)),"~"))</f>
        <v>~ohwe~</v>
      </c>
      <c r="P3782" s="1" t="str">
        <f>_xlfn.LET(_xlpm.sep,":",_xlpm.w,$G3782,_xlfn.CONCAT("[",LEFT(_xlpm.w,FIND(_xlpm.sep,_xlpm.w)-1),"]"))</f>
        <v>[oʊ]</v>
      </c>
      <c r="Q3782" s="14" cm="1">
        <f t="array" ref="Q3782">SUM(_xlfn._xlws.FILTER($H$2:$H$7109,_xlfn.MAP($O$2:$O$7109,_xlfn.LAMBDA(_xlpm.x,_xlpm.x=$O3782))))</f>
        <v>4.9701789264413521E-5</v>
      </c>
      <c r="R3782" s="14">
        <f>$H3782/Q3782</f>
        <v>1</v>
      </c>
      <c r="S3782" s="14" cm="1">
        <f t="array" ref="S3782">SUM(_xlfn._xlws.FILTER($H$2:$H$7109,_xlfn.MAP($P$2:$P$7109,_xlfn.LAMBDA(_xlpm.x,_xlpm.x=$P3782))))</f>
        <v>1.4910536779324053E-3</v>
      </c>
      <c r="T3782" s="14">
        <f>$H3782/S3782</f>
        <v>3.333333333333334E-2</v>
      </c>
      <c r="U3782" s="14">
        <f>_xlfn.LET(_xlpm.freq,F3782,_xlpm.size,M3782+1,_xlpm.F,V3782,LOG(1+_xlpm.freq)*LOG(1+_xlpm.size)*_xlpm.F)</f>
        <v>1.511270113089741E-2</v>
      </c>
      <c r="V3782" s="14">
        <f>_xlfn.LET(_xlpm.a,T3782,_xlpm.b,R3782,2*_xlpm.a*_xlpm.b/(_xlpm.a+_xlpm.b))</f>
        <v>6.4516129032258077E-2</v>
      </c>
      <c r="W3782" s="14">
        <f>_xlfn.LET(_xlpm.p,R3782,_xlpm.q,T3782,LOG(_xlpm.p/_xlpm.q))</f>
        <v>1.4771212547196624</v>
      </c>
      <c r="X3782" s="2"/>
    </row>
    <row r="3783" spans="1:24">
      <c r="A3783" s="1" t="str">
        <f>_xlfn.LET(_xlpm.sep," : ",CONCATENATE(O3783,_xlpm.sep,P3783))</f>
        <v>~owgh~ : [oʊ]</v>
      </c>
      <c r="B3783" s="1">
        <f>_xlfn.LET(_xlpm.d,$G3783,_xlpm.k,_xlfn.CONCAT(LEFT(TRIM(B$1),1),"*"),COUNTIF(_xlpm.d,_xlpm.k))</f>
        <v>0</v>
      </c>
      <c r="C3783" s="1">
        <f>_xlfn.LET(_xlpm.d,$G3783,_xlpm.k,_xlfn.CONCAT(LEFT(TRIM(C$1),1),"*"),COUNTIF(_xlpm.d,_xlpm.k))</f>
        <v>0</v>
      </c>
      <c r="D3783" s="1">
        <f>_xlfn.LET(_xlpm.d,$G3783,_xlpm.k,_xlfn.CONCAT(LEFT(TRIM(D$1),1),"*"),COUNTIF(_xlpm.d,_xlpm.k))</f>
        <v>0</v>
      </c>
      <c r="E3783" s="1">
        <f>LOG(F3783+1,10)</f>
        <v>0.30102999566398114</v>
      </c>
      <c r="F3783" s="7">
        <v>1</v>
      </c>
      <c r="G3783" s="9" t="s">
        <v>3538</v>
      </c>
      <c r="H3783" s="4">
        <f>F3783/freq.sum.r6e</f>
        <v>4.9701789264413521E-5</v>
      </c>
      <c r="I3783" s="4" t="str">
        <f>_xlfn.LET(_xlpm.sep,":",_xlpm.w,$G3783,LEFT(_xlpm.w,FIND(_xlpm.sep,_xlpm.w)-1))</f>
        <v>oʊ</v>
      </c>
      <c r="J3783" s="4" t="str">
        <f>_xlfn.LET(_xlpm.sep,":",_xlpm.w,$G3783,RIGHT(_xlpm.w,LEN(_xlpm.w)-FIND(_xlpm.sep,_xlpm.w)))</f>
        <v>owgh</v>
      </c>
      <c r="K3783" s="10">
        <f>_xlfn.LET(_xlpm.w,I3783,LEN(_xlpm.w))</f>
        <v>2</v>
      </c>
      <c r="L3783" s="10">
        <f>_xlfn.LET(_xlpm.w,J3783,LEN(_xlpm.w))</f>
        <v>4</v>
      </c>
      <c r="M3783" s="10">
        <f>_xlfn.LET(_xlpm.a,K3783,_xlpm.b,L3783,MAX(_xlpm.a,_xlpm.b))</f>
        <v>4</v>
      </c>
      <c r="N3783" s="10">
        <f>_xlfn.LET(_xlpm.d,(K3783,L3783),MAX(_xlpm.d)-MIN(_xlpm.d))</f>
        <v>2</v>
      </c>
      <c r="O3783" s="1" t="str">
        <f>_xlfn.LET(_xlpm.sep,":",_xlpm.w,$G3783,_xlfn.CONCAT("~",RIGHT(_xlpm.w,LEN(_xlpm.w)-FIND(_xlpm.sep,_xlpm.w)),"~"))</f>
        <v>~owgh~</v>
      </c>
      <c r="P3783" s="1" t="str">
        <f>_xlfn.LET(_xlpm.sep,":",_xlpm.w,$G3783,_xlfn.CONCAT("[",LEFT(_xlpm.w,FIND(_xlpm.sep,_xlpm.w)-1),"]"))</f>
        <v>[oʊ]</v>
      </c>
      <c r="Q3783" s="14" cm="1">
        <f t="array" ref="Q3783">SUM(_xlfn._xlws.FILTER($H$2:$H$7109,_xlfn.MAP($O$2:$O$7109,_xlfn.LAMBDA(_xlpm.x,_xlpm.x=$O3783))))</f>
        <v>4.9701789264413521E-5</v>
      </c>
      <c r="R3783" s="14">
        <f>$H3783/Q3783</f>
        <v>1</v>
      </c>
      <c r="S3783" s="14" cm="1">
        <f t="array" ref="S3783">SUM(_xlfn._xlws.FILTER($H$2:$H$7109,_xlfn.MAP($P$2:$P$7109,_xlfn.LAMBDA(_xlpm.x,_xlpm.x=$P3783))))</f>
        <v>1.4910536779324053E-3</v>
      </c>
      <c r="T3783" s="14">
        <f>$H3783/S3783</f>
        <v>3.333333333333334E-2</v>
      </c>
      <c r="U3783" s="14">
        <f>_xlfn.LET(_xlpm.freq,F3783,_xlpm.size,M3783+1,_xlpm.F,V3783,LOG(1+_xlpm.freq)*LOG(1+_xlpm.size)*_xlpm.F)</f>
        <v>1.511270113089741E-2</v>
      </c>
      <c r="V3783" s="14">
        <f>_xlfn.LET(_xlpm.a,T3783,_xlpm.b,R3783,2*_xlpm.a*_xlpm.b/(_xlpm.a+_xlpm.b))</f>
        <v>6.4516129032258077E-2</v>
      </c>
      <c r="W3783" s="14">
        <f>_xlfn.LET(_xlpm.p,R3783,_xlpm.q,T3783,LOG(_xlpm.p/_xlpm.q))</f>
        <v>1.4771212547196624</v>
      </c>
      <c r="X3783" s="2"/>
    </row>
    <row r="3784" spans="1:24">
      <c r="A3784" s="1" t="str">
        <f>_xlfn.LET(_xlpm.sep," : ",CONCATENATE(O3784,_xlpm.sep,P3784))</f>
        <v>~sewe~ : [soʊ]</v>
      </c>
      <c r="B3784" s="1">
        <f>_xlfn.LET(_xlpm.d,$G3784,_xlpm.k,_xlfn.CONCAT(LEFT(TRIM(B$1),1),"*"),COUNTIF(_xlpm.d,_xlpm.k))</f>
        <v>0</v>
      </c>
      <c r="C3784" s="1">
        <f>_xlfn.LET(_xlpm.d,$G3784,_xlpm.k,_xlfn.CONCAT(LEFT(TRIM(C$1),1),"*"),COUNTIF(_xlpm.d,_xlpm.k))</f>
        <v>0</v>
      </c>
      <c r="D3784" s="1">
        <f>_xlfn.LET(_xlpm.d,$G3784,_xlpm.k,_xlfn.CONCAT(LEFT(TRIM(D$1),1),"*"),COUNTIF(_xlpm.d,_xlpm.k))</f>
        <v>0</v>
      </c>
      <c r="E3784" s="1">
        <f>LOG(F3784+1,10)</f>
        <v>0.30102999566398114</v>
      </c>
      <c r="F3784" s="7">
        <v>1</v>
      </c>
      <c r="G3784" s="9" t="s">
        <v>7135</v>
      </c>
      <c r="H3784" s="4">
        <f>F3784/freq.sum.r6e</f>
        <v>4.9701789264413521E-5</v>
      </c>
      <c r="I3784" s="1" t="str">
        <f>_xlfn.LET(_xlpm.sep,":",_xlpm.w,$G3784,LEFT(_xlpm.w,FIND(_xlpm.sep,_xlpm.w)-1))</f>
        <v>soʊ</v>
      </c>
      <c r="J3784" s="1" t="str">
        <f>_xlfn.LET(_xlpm.sep,":",_xlpm.w,$G3784,RIGHT(_xlpm.w,LEN(_xlpm.w)-FIND(_xlpm.sep,_xlpm.w)))</f>
        <v>sewe</v>
      </c>
      <c r="K3784" s="10">
        <f>_xlfn.LET(_xlpm.w,I3784,LEN(_xlpm.w))</f>
        <v>3</v>
      </c>
      <c r="L3784" s="10">
        <f>_xlfn.LET(_xlpm.w,J3784,LEN(_xlpm.w))</f>
        <v>4</v>
      </c>
      <c r="M3784" s="10">
        <f>_xlfn.LET(_xlpm.a,K3784,_xlpm.b,L3784,MAX(_xlpm.a,_xlpm.b))</f>
        <v>4</v>
      </c>
      <c r="N3784" s="10">
        <f>_xlfn.LET(_xlpm.d,(K3784,L3784),MAX(_xlpm.d)-MIN(_xlpm.d))</f>
        <v>1</v>
      </c>
      <c r="O3784" s="1" t="str">
        <f>_xlfn.LET(_xlpm.sep,":",_xlpm.w,$G3784,_xlfn.CONCAT("~",RIGHT(_xlpm.w,LEN(_xlpm.w)-FIND(_xlpm.sep,_xlpm.w)),"~"))</f>
        <v>~sewe~</v>
      </c>
      <c r="P3784" s="1" t="str">
        <f>_xlfn.LET(_xlpm.sep,":",_xlpm.w,$G3784,_xlfn.CONCAT("[",LEFT(_xlpm.w,FIND(_xlpm.sep,_xlpm.w)-1),"]"))</f>
        <v>[soʊ]</v>
      </c>
      <c r="Q3784" s="14" cm="1">
        <f t="array" ref="Q3784">SUM(_xlfn._xlws.FILTER($H$2:$H$7117,_xlfn.MAP($O$2:$O$7117,_xlfn.LAMBDA(_xlpm.x,_xlpm.x=$O3784))))</f>
        <v>4.9701789264413521E-5</v>
      </c>
      <c r="R3784" s="14">
        <f>$H3784/Q3784</f>
        <v>1</v>
      </c>
      <c r="S3784" s="14" cm="1">
        <f t="array" ref="S3784">SUM(_xlfn._xlws.FILTER($H$2:$H$7117,_xlfn.MAP($P$2:$P$7117,_xlfn.LAMBDA(_xlpm.x,_xlpm.x=$P3784))))</f>
        <v>1.4910536779324051E-3</v>
      </c>
      <c r="T3784" s="14">
        <f>$H3784/S3784</f>
        <v>3.3333333333333347E-2</v>
      </c>
      <c r="U3784" s="14">
        <f>_xlfn.LET(_xlpm.freq,F3784,_xlpm.size,M3784+1,_xlpm.F,V3784,LOG(1+_xlpm.freq)*LOG(1+_xlpm.size)*_xlpm.F)</f>
        <v>1.5112701130897412E-2</v>
      </c>
      <c r="V3784" s="14">
        <f>_xlfn.LET(_xlpm.a,T3784,_xlpm.b,R3784,2*_xlpm.a*_xlpm.b/(_xlpm.a+_xlpm.b))</f>
        <v>6.451612903225809E-2</v>
      </c>
      <c r="W3784" s="14">
        <f>_xlfn.LET(_xlpm.p,R3784,_xlpm.q,T3784,LOG(_xlpm.p/_xlpm.q))</f>
        <v>1.4771212547196624</v>
      </c>
      <c r="X3784" s="2"/>
    </row>
    <row r="3785" spans="1:24">
      <c r="A3785" s="1" t="str">
        <f>_xlfn.LET(_xlpm.sep," : ",CONCATENATE(O3785,_xlpm.sep,P3785))</f>
        <v>~sowe~ : [soʊ]</v>
      </c>
      <c r="B3785" s="1">
        <f>_xlfn.LET(_xlpm.d,$G3785,_xlpm.k,_xlfn.CONCAT(LEFT(TRIM(B$1),1),"*"),COUNTIF(_xlpm.d,_xlpm.k))</f>
        <v>0</v>
      </c>
      <c r="C3785" s="1">
        <f>_xlfn.LET(_xlpm.d,$G3785,_xlpm.k,_xlfn.CONCAT(LEFT(TRIM(C$1),1),"*"),COUNTIF(_xlpm.d,_xlpm.k))</f>
        <v>0</v>
      </c>
      <c r="D3785" s="1">
        <f>_xlfn.LET(_xlpm.d,$G3785,_xlpm.k,_xlfn.CONCAT(LEFT(TRIM(D$1),1),"*"),COUNTIF(_xlpm.d,_xlpm.k))</f>
        <v>0</v>
      </c>
      <c r="E3785" s="1">
        <f>LOG(F3785+1,10)</f>
        <v>0.30102999566398114</v>
      </c>
      <c r="F3785" s="7">
        <v>1</v>
      </c>
      <c r="G3785" s="9" t="s">
        <v>4159</v>
      </c>
      <c r="H3785" s="4">
        <f>F3785/freq.sum.r6e</f>
        <v>4.9701789264413521E-5</v>
      </c>
      <c r="I3785" s="1" t="str">
        <f>_xlfn.LET(_xlpm.sep,":",_xlpm.w,$G3785,LEFT(_xlpm.w,FIND(_xlpm.sep,_xlpm.w)-1))</f>
        <v>soʊ</v>
      </c>
      <c r="J3785" s="1" t="str">
        <f>_xlfn.LET(_xlpm.sep,":",_xlpm.w,$G3785,RIGHT(_xlpm.w,LEN(_xlpm.w)-FIND(_xlpm.sep,_xlpm.w)))</f>
        <v>sowe</v>
      </c>
      <c r="K3785" s="10">
        <f>_xlfn.LET(_xlpm.w,I3785,LEN(_xlpm.w))</f>
        <v>3</v>
      </c>
      <c r="L3785" s="10">
        <f>_xlfn.LET(_xlpm.w,J3785,LEN(_xlpm.w))</f>
        <v>4</v>
      </c>
      <c r="M3785" s="10">
        <f>_xlfn.LET(_xlpm.a,K3785,_xlpm.b,L3785,MAX(_xlpm.a,_xlpm.b))</f>
        <v>4</v>
      </c>
      <c r="N3785" s="10">
        <f>_xlfn.LET(_xlpm.d,(K3785,L3785),MAX(_xlpm.d)-MIN(_xlpm.d))</f>
        <v>1</v>
      </c>
      <c r="O3785" s="1" t="str">
        <f>_xlfn.LET(_xlpm.sep,":",_xlpm.w,$G3785,_xlfn.CONCAT("~",RIGHT(_xlpm.w,LEN(_xlpm.w)-FIND(_xlpm.sep,_xlpm.w)),"~"))</f>
        <v>~sowe~</v>
      </c>
      <c r="P3785" s="1" t="str">
        <f>_xlfn.LET(_xlpm.sep,":",_xlpm.w,$G3785,_xlfn.CONCAT("[",LEFT(_xlpm.w,FIND(_xlpm.sep,_xlpm.w)-1),"]"))</f>
        <v>[soʊ]</v>
      </c>
      <c r="Q3785" s="14" cm="1">
        <f t="array" ref="Q3785">SUM(_xlfn._xlws.FILTER($H$2:$H$7117,_xlfn.MAP($O$2:$O$7117,_xlfn.LAMBDA(_xlpm.x,_xlpm.x=$O3785))))</f>
        <v>4.9701789264413521E-5</v>
      </c>
      <c r="R3785" s="14">
        <f>$H3785/Q3785</f>
        <v>1</v>
      </c>
      <c r="S3785" s="14" cm="1">
        <f t="array" ref="S3785">SUM(_xlfn._xlws.FILTER($H$2:$H$7117,_xlfn.MAP($P$2:$P$7117,_xlfn.LAMBDA(_xlpm.x,_xlpm.x=$P3785))))</f>
        <v>1.4910536779324051E-3</v>
      </c>
      <c r="T3785" s="14">
        <f>$H3785/S3785</f>
        <v>3.3333333333333347E-2</v>
      </c>
      <c r="U3785" s="14">
        <f>_xlfn.LET(_xlpm.freq,F3785,_xlpm.size,M3785+1,_xlpm.F,V3785,LOG(1+_xlpm.freq)*LOG(1+_xlpm.size)*_xlpm.F)</f>
        <v>1.5112701130897412E-2</v>
      </c>
      <c r="V3785" s="14">
        <f>_xlfn.LET(_xlpm.a,T3785,_xlpm.b,R3785,2*_xlpm.a*_xlpm.b/(_xlpm.a+_xlpm.b))</f>
        <v>6.451612903225809E-2</v>
      </c>
      <c r="W3785" s="14">
        <f>_xlfn.LET(_xlpm.p,R3785,_xlpm.q,T3785,LOG(_xlpm.p/_xlpm.q))</f>
        <v>1.4771212547196624</v>
      </c>
      <c r="X3785" s="2"/>
    </row>
    <row r="3786" spans="1:24">
      <c r="A3786" s="1" t="str">
        <f>_xlfn.LET(_xlpm.sep," : ",CONCATENATE(O3786,_xlpm.sep,P3786))</f>
        <v>~xyre~ : [ksə]</v>
      </c>
      <c r="B3786" s="1">
        <f>_xlfn.LET(_xlpm.d,$G3786,_xlpm.k,_xlfn.CONCAT(LEFT(TRIM(B$1),1),"*"),COUNTIF(_xlpm.d,_xlpm.k))</f>
        <v>0</v>
      </c>
      <c r="C3786" s="1">
        <f>_xlfn.LET(_xlpm.d,$G3786,_xlpm.k,_xlfn.CONCAT(LEFT(TRIM(C$1),1),"*"),COUNTIF(_xlpm.d,_xlpm.k))</f>
        <v>0</v>
      </c>
      <c r="D3786" s="1">
        <f>_xlfn.LET(_xlpm.d,$G3786,_xlpm.k,_xlfn.CONCAT(LEFT(TRIM(D$1),1),"*"),COUNTIF(_xlpm.d,_xlpm.k))</f>
        <v>0</v>
      </c>
      <c r="E3786" s="1">
        <f>LOG(F3786+1,10)</f>
        <v>0.30102999566398114</v>
      </c>
      <c r="F3786" s="7">
        <v>1</v>
      </c>
      <c r="G3786" s="9" t="s">
        <v>1629</v>
      </c>
      <c r="H3786" s="4">
        <f>F3786/freq.sum.r6e</f>
        <v>4.9701789264413521E-5</v>
      </c>
      <c r="I3786" s="1" t="str">
        <f>_xlfn.LET(_xlpm.sep,":",_xlpm.w,$G3786,LEFT(_xlpm.w,FIND(_xlpm.sep,_xlpm.w)-1))</f>
        <v>ksə</v>
      </c>
      <c r="J3786" s="1" t="str">
        <f>_xlfn.LET(_xlpm.sep,":",_xlpm.w,$G3786,RIGHT(_xlpm.w,LEN(_xlpm.w)-FIND(_xlpm.sep,_xlpm.w)))</f>
        <v>xyre</v>
      </c>
      <c r="K3786" s="10">
        <f>_xlfn.LET(_xlpm.w,I3786,LEN(_xlpm.w))</f>
        <v>3</v>
      </c>
      <c r="L3786" s="10">
        <f>_xlfn.LET(_xlpm.w,J3786,LEN(_xlpm.w))</f>
        <v>4</v>
      </c>
      <c r="M3786" s="10">
        <f>_xlfn.LET(_xlpm.a,K3786,_xlpm.b,L3786,MAX(_xlpm.a,_xlpm.b))</f>
        <v>4</v>
      </c>
      <c r="N3786" s="10">
        <f>_xlfn.LET(_xlpm.d,(K3786,L3786),MAX(_xlpm.d)-MIN(_xlpm.d))</f>
        <v>1</v>
      </c>
      <c r="O3786" s="1" t="str">
        <f>_xlfn.LET(_xlpm.sep,":",_xlpm.w,$G3786,_xlfn.CONCAT("~",RIGHT(_xlpm.w,LEN(_xlpm.w)-FIND(_xlpm.sep,_xlpm.w)),"~"))</f>
        <v>~xyre~</v>
      </c>
      <c r="P3786" s="1" t="str">
        <f>_xlfn.LET(_xlpm.sep,":",_xlpm.w,$G3786,_xlfn.CONCAT("[",LEFT(_xlpm.w,FIND(_xlpm.sep,_xlpm.w)-1),"]"))</f>
        <v>[ksə]</v>
      </c>
      <c r="Q3786" s="14" cm="1">
        <f t="array" ref="Q3786">SUM(_xlfn._xlws.FILTER($H$2:$H$7117,_xlfn.MAP($O$2:$O$7117,_xlfn.LAMBDA(_xlpm.x,_xlpm.x=$O3786))))</f>
        <v>4.9701789264413521E-5</v>
      </c>
      <c r="R3786" s="14">
        <f>$H3786/Q3786</f>
        <v>1</v>
      </c>
      <c r="S3786" s="14" cm="1">
        <f t="array" ref="S3786">SUM(_xlfn._xlws.FILTER($H$2:$H$7117,_xlfn.MAP($P$2:$P$7117,_xlfn.LAMBDA(_xlpm.x,_xlpm.x=$P3786))))</f>
        <v>1.4910536779324053E-3</v>
      </c>
      <c r="T3786" s="14">
        <f>$H3786/S3786</f>
        <v>3.333333333333334E-2</v>
      </c>
      <c r="U3786" s="14">
        <f>_xlfn.LET(_xlpm.freq,F3786,_xlpm.size,M3786+1,_xlpm.F,V3786,LOG(1+_xlpm.freq)*LOG(1+_xlpm.size)*_xlpm.F)</f>
        <v>1.511270113089741E-2</v>
      </c>
      <c r="V3786" s="14">
        <f>_xlfn.LET(_xlpm.a,T3786,_xlpm.b,R3786,2*_xlpm.a*_xlpm.b/(_xlpm.a+_xlpm.b))</f>
        <v>6.4516129032258077E-2</v>
      </c>
      <c r="W3786" s="14">
        <f>_xlfn.LET(_xlpm.p,R3786,_xlpm.q,T3786,LOG(_xlpm.p/_xlpm.q))</f>
        <v>1.4771212547196624</v>
      </c>
      <c r="X3786" s="2"/>
    </row>
    <row r="3787" spans="1:24">
      <c r="A3787" s="1" t="str">
        <f>_xlfn.LET(_xlpm.sep," : ",CONCATENATE(O3787,_xlpm.sep,P3787))</f>
        <v>~ware~ : [wə]</v>
      </c>
      <c r="B3787" s="1">
        <f>_xlfn.LET(_xlpm.d,$G3787,_xlpm.k,_xlfn.CONCAT(LEFT(TRIM(B$1),1),"*"),COUNTIF(_xlpm.d,_xlpm.k))</f>
        <v>0</v>
      </c>
      <c r="C3787" s="1">
        <f>_xlfn.LET(_xlpm.d,$G3787,_xlpm.k,_xlfn.CONCAT(LEFT(TRIM(C$1),1),"*"),COUNTIF(_xlpm.d,_xlpm.k))</f>
        <v>0</v>
      </c>
      <c r="D3787" s="1">
        <f>_xlfn.LET(_xlpm.d,$G3787,_xlpm.k,_xlfn.CONCAT(LEFT(TRIM(D$1),1),"*"),COUNTIF(_xlpm.d,_xlpm.k))</f>
        <v>0</v>
      </c>
      <c r="E3787" s="1">
        <f>LOG(F3787+1,10)</f>
        <v>0.30102999566398114</v>
      </c>
      <c r="F3787" s="7">
        <v>1</v>
      </c>
      <c r="G3787" s="9" t="s">
        <v>5274</v>
      </c>
      <c r="H3787" s="4">
        <f>F3787/freq.sum.r6e</f>
        <v>4.9701789264413521E-5</v>
      </c>
      <c r="I3787" s="1" t="str">
        <f>_xlfn.LET(_xlpm.sep,":",_xlpm.w,$G3787,LEFT(_xlpm.w,FIND(_xlpm.sep,_xlpm.w)-1))</f>
        <v>wə</v>
      </c>
      <c r="J3787" s="1" t="str">
        <f>_xlfn.LET(_xlpm.sep,":",_xlpm.w,$G3787,RIGHT(_xlpm.w,LEN(_xlpm.w)-FIND(_xlpm.sep,_xlpm.w)))</f>
        <v>ware</v>
      </c>
      <c r="K3787" s="10">
        <f>_xlfn.LET(_xlpm.w,I3787,LEN(_xlpm.w))</f>
        <v>2</v>
      </c>
      <c r="L3787" s="10">
        <f>_xlfn.LET(_xlpm.w,J3787,LEN(_xlpm.w))</f>
        <v>4</v>
      </c>
      <c r="M3787" s="10">
        <f>_xlfn.LET(_xlpm.a,K3787,_xlpm.b,L3787,MAX(_xlpm.a,_xlpm.b))</f>
        <v>4</v>
      </c>
      <c r="N3787" s="10">
        <f>_xlfn.LET(_xlpm.d,(K3787,L3787),MAX(_xlpm.d)-MIN(_xlpm.d))</f>
        <v>2</v>
      </c>
      <c r="O3787" s="1" t="str">
        <f>_xlfn.LET(_xlpm.sep,":",_xlpm.w,$G3787,_xlfn.CONCAT("~",RIGHT(_xlpm.w,LEN(_xlpm.w)-FIND(_xlpm.sep,_xlpm.w)),"~"))</f>
        <v>~ware~</v>
      </c>
      <c r="P3787" s="1" t="str">
        <f>_xlfn.LET(_xlpm.sep,":",_xlpm.w,$G3787,_xlfn.CONCAT("[",LEFT(_xlpm.w,FIND(_xlpm.sep,_xlpm.w)-1),"]"))</f>
        <v>[wə]</v>
      </c>
      <c r="Q3787" s="14" cm="1">
        <f t="array" ref="Q3787">SUM(_xlfn._xlws.FILTER($H$2:$H$7111,_xlfn.MAP($O$2:$O$7111,_xlfn.LAMBDA(_xlpm.x,_xlpm.x=$O3787))))</f>
        <v>4.9701789264413521E-5</v>
      </c>
      <c r="R3787" s="14">
        <f>$H3787/Q3787</f>
        <v>1</v>
      </c>
      <c r="S3787" s="14" cm="1">
        <f t="array" ref="S3787">SUM(_xlfn._xlws.FILTER($H$2:$H$7111,_xlfn.MAP($P$2:$P$7111,_xlfn.LAMBDA(_xlpm.x,_xlpm.x=$P3787))))</f>
        <v>1.4910536779324053E-3</v>
      </c>
      <c r="T3787" s="14">
        <f>$H3787/S3787</f>
        <v>3.333333333333334E-2</v>
      </c>
      <c r="U3787" s="14">
        <f>_xlfn.LET(_xlpm.freq,F3787,_xlpm.size,M3787+1,_xlpm.F,V3787,LOG(1+_xlpm.freq)*LOG(1+_xlpm.size)*_xlpm.F)</f>
        <v>1.511270113089741E-2</v>
      </c>
      <c r="V3787" s="14">
        <f>_xlfn.LET(_xlpm.a,T3787,_xlpm.b,R3787,2*_xlpm.a*_xlpm.b/(_xlpm.a+_xlpm.b))</f>
        <v>6.4516129032258077E-2</v>
      </c>
      <c r="W3787" s="14">
        <f>_xlfn.LET(_xlpm.p,R3787,_xlpm.q,T3787,LOG(_xlpm.p/_xlpm.q))</f>
        <v>1.4771212547196624</v>
      </c>
      <c r="X3787" s="2"/>
    </row>
    <row r="3788" spans="1:24">
      <c r="A3788" s="1" t="str">
        <f>_xlfn.LET(_xlpm.sep," : ",CONCATENATE(O3788,_xlpm.sep,P3788))</f>
        <v>~rcex~ : [ɹsə]</v>
      </c>
      <c r="B3788" s="1">
        <f>_xlfn.LET(_xlpm.d,$G3788,_xlpm.k,_xlfn.CONCAT(LEFT(TRIM(B$1),1),"*"),COUNTIF(_xlpm.d,_xlpm.k))</f>
        <v>1</v>
      </c>
      <c r="C3788" s="1">
        <f>_xlfn.LET(_xlpm.d,$G3788,_xlpm.k,_xlfn.CONCAT(LEFT(TRIM(C$1),1),"*"),COUNTIF(_xlpm.d,_xlpm.k))</f>
        <v>0</v>
      </c>
      <c r="D3788" s="1">
        <f>_xlfn.LET(_xlpm.d,$G3788,_xlpm.k,_xlfn.CONCAT(LEFT(TRIM(D$1),1),"*"),COUNTIF(_xlpm.d,_xlpm.k))</f>
        <v>0</v>
      </c>
      <c r="E3788" s="1">
        <f>LOG(F3788+1,10)</f>
        <v>0.30102999566398114</v>
      </c>
      <c r="F3788" s="7">
        <v>1</v>
      </c>
      <c r="G3788" s="9" t="s">
        <v>6252</v>
      </c>
      <c r="H3788" s="4">
        <f>F3788/freq.sum.r6e</f>
        <v>4.9701789264413521E-5</v>
      </c>
      <c r="I3788" s="1" t="str">
        <f>_xlfn.LET(_xlpm.sep,":",_xlpm.w,$G3788,LEFT(_xlpm.w,FIND(_xlpm.sep,_xlpm.w)-1))</f>
        <v>ɹsə</v>
      </c>
      <c r="J3788" s="1" t="str">
        <f>_xlfn.LET(_xlpm.sep,":",_xlpm.w,$G3788,RIGHT(_xlpm.w,LEN(_xlpm.w)-FIND(_xlpm.sep,_xlpm.w)))</f>
        <v>rcex</v>
      </c>
      <c r="K3788" s="10">
        <f>_xlfn.LET(_xlpm.w,I3788,LEN(_xlpm.w))</f>
        <v>3</v>
      </c>
      <c r="L3788" s="10">
        <f>_xlfn.LET(_xlpm.w,J3788,LEN(_xlpm.w))</f>
        <v>4</v>
      </c>
      <c r="M3788" s="10">
        <f>_xlfn.LET(_xlpm.a,K3788,_xlpm.b,L3788,MAX(_xlpm.a,_xlpm.b))</f>
        <v>4</v>
      </c>
      <c r="N3788" s="10">
        <f>_xlfn.LET(_xlpm.d,(K3788,L3788),MAX(_xlpm.d)-MIN(_xlpm.d))</f>
        <v>1</v>
      </c>
      <c r="O3788" s="1" t="str">
        <f>_xlfn.LET(_xlpm.sep,":",_xlpm.w,$G3788,_xlfn.CONCAT("~",RIGHT(_xlpm.w,LEN(_xlpm.w)-FIND(_xlpm.sep,_xlpm.w)),"~"))</f>
        <v>~rcex~</v>
      </c>
      <c r="P3788" s="1" t="str">
        <f>_xlfn.LET(_xlpm.sep,":",_xlpm.w,$G3788,_xlfn.CONCAT("[",LEFT(_xlpm.w,FIND(_xlpm.sep,_xlpm.w)-1),"]"))</f>
        <v>[ɹsə]</v>
      </c>
      <c r="Q3788" s="14" cm="1">
        <f t="array" ref="Q3788">SUM(_xlfn._xlws.FILTER($H$2:$H$7117,_xlfn.MAP($O$2:$O$7117,_xlfn.LAMBDA(_xlpm.x,_xlpm.x=$O3788))))</f>
        <v>4.9701789264413521E-5</v>
      </c>
      <c r="R3788" s="14">
        <f>$H3788/Q3788</f>
        <v>1</v>
      </c>
      <c r="S3788" s="14" cm="1">
        <f t="array" ref="S3788">SUM(_xlfn._xlws.FILTER($H$2:$H$7117,_xlfn.MAP($P$2:$P$7117,_xlfn.LAMBDA(_xlpm.x,_xlpm.x=$P3788))))</f>
        <v>1.4910536779324053E-3</v>
      </c>
      <c r="T3788" s="14">
        <f>$H3788/S3788</f>
        <v>3.333333333333334E-2</v>
      </c>
      <c r="U3788" s="14">
        <f>_xlfn.LET(_xlpm.freq,F3788,_xlpm.size,M3788+1,_xlpm.F,V3788,LOG(1+_xlpm.freq)*LOG(1+_xlpm.size)*_xlpm.F)</f>
        <v>1.511270113089741E-2</v>
      </c>
      <c r="V3788" s="14">
        <f>_xlfn.LET(_xlpm.a,T3788,_xlpm.b,R3788,2*_xlpm.a*_xlpm.b/(_xlpm.a+_xlpm.b))</f>
        <v>6.4516129032258077E-2</v>
      </c>
      <c r="W3788" s="14">
        <f>_xlfn.LET(_xlpm.p,R3788,_xlpm.q,T3788,LOG(_xlpm.p/_xlpm.q))</f>
        <v>1.4771212547196624</v>
      </c>
      <c r="X3788" s="2"/>
    </row>
    <row r="3789" spans="1:24">
      <c r="A3789" s="1" t="str">
        <f>_xlfn.LET(_xlpm.sep," : ",CONCATENATE(O3789,_xlpm.sep,P3789))</f>
        <v>~rsax~ : [ɹsə]</v>
      </c>
      <c r="B3789" s="1">
        <f>_xlfn.LET(_xlpm.d,$G3789,_xlpm.k,_xlfn.CONCAT(LEFT(TRIM(B$1),1),"*"),COUNTIF(_xlpm.d,_xlpm.k))</f>
        <v>1</v>
      </c>
      <c r="C3789" s="1">
        <f>_xlfn.LET(_xlpm.d,$G3789,_xlpm.k,_xlfn.CONCAT(LEFT(TRIM(C$1),1),"*"),COUNTIF(_xlpm.d,_xlpm.k))</f>
        <v>0</v>
      </c>
      <c r="D3789" s="1">
        <f>_xlfn.LET(_xlpm.d,$G3789,_xlpm.k,_xlfn.CONCAT(LEFT(TRIM(D$1),1),"*"),COUNTIF(_xlpm.d,_xlpm.k))</f>
        <v>0</v>
      </c>
      <c r="E3789" s="1">
        <f>LOG(F3789+1,10)</f>
        <v>0.30102999566398114</v>
      </c>
      <c r="F3789" s="7">
        <v>1</v>
      </c>
      <c r="G3789" s="9" t="s">
        <v>6273</v>
      </c>
      <c r="H3789" s="4">
        <f>F3789/freq.sum.r6e</f>
        <v>4.9701789264413521E-5</v>
      </c>
      <c r="I3789" s="1" t="str">
        <f>_xlfn.LET(_xlpm.sep,":",_xlpm.w,$G3789,LEFT(_xlpm.w,FIND(_xlpm.sep,_xlpm.w)-1))</f>
        <v>ɹsə</v>
      </c>
      <c r="J3789" s="1" t="str">
        <f>_xlfn.LET(_xlpm.sep,":",_xlpm.w,$G3789,RIGHT(_xlpm.w,LEN(_xlpm.w)-FIND(_xlpm.sep,_xlpm.w)))</f>
        <v>rsax</v>
      </c>
      <c r="K3789" s="10">
        <f>_xlfn.LET(_xlpm.w,I3789,LEN(_xlpm.w))</f>
        <v>3</v>
      </c>
      <c r="L3789" s="10">
        <f>_xlfn.LET(_xlpm.w,J3789,LEN(_xlpm.w))</f>
        <v>4</v>
      </c>
      <c r="M3789" s="10">
        <f>_xlfn.LET(_xlpm.a,K3789,_xlpm.b,L3789,MAX(_xlpm.a,_xlpm.b))</f>
        <v>4</v>
      </c>
      <c r="N3789" s="10">
        <f>_xlfn.LET(_xlpm.d,(K3789,L3789),MAX(_xlpm.d)-MIN(_xlpm.d))</f>
        <v>1</v>
      </c>
      <c r="O3789" s="1" t="str">
        <f>_xlfn.LET(_xlpm.sep,":",_xlpm.w,$G3789,_xlfn.CONCAT("~",RIGHT(_xlpm.w,LEN(_xlpm.w)-FIND(_xlpm.sep,_xlpm.w)),"~"))</f>
        <v>~rsax~</v>
      </c>
      <c r="P3789" s="1" t="str">
        <f>_xlfn.LET(_xlpm.sep,":",_xlpm.w,$G3789,_xlfn.CONCAT("[",LEFT(_xlpm.w,FIND(_xlpm.sep,_xlpm.w)-1),"]"))</f>
        <v>[ɹsə]</v>
      </c>
      <c r="Q3789" s="14" cm="1">
        <f t="array" ref="Q3789">SUM(_xlfn._xlws.FILTER($H$2:$H$7111,_xlfn.MAP($O$2:$O$7111,_xlfn.LAMBDA(_xlpm.x,_xlpm.x=$O3789))))</f>
        <v>4.9701789264413521E-5</v>
      </c>
      <c r="R3789" s="14">
        <f>$H3789/Q3789</f>
        <v>1</v>
      </c>
      <c r="S3789" s="14" cm="1">
        <f t="array" ref="S3789">SUM(_xlfn._xlws.FILTER($H$2:$H$7111,_xlfn.MAP($P$2:$P$7111,_xlfn.LAMBDA(_xlpm.x,_xlpm.x=$P3789))))</f>
        <v>1.4910536779324053E-3</v>
      </c>
      <c r="T3789" s="14">
        <f>$H3789/S3789</f>
        <v>3.333333333333334E-2</v>
      </c>
      <c r="U3789" s="14">
        <f>_xlfn.LET(_xlpm.freq,F3789,_xlpm.size,M3789+1,_xlpm.F,V3789,LOG(1+_xlpm.freq)*LOG(1+_xlpm.size)*_xlpm.F)</f>
        <v>1.511270113089741E-2</v>
      </c>
      <c r="V3789" s="14">
        <f>_xlfn.LET(_xlpm.a,T3789,_xlpm.b,R3789,2*_xlpm.a*_xlpm.b/(_xlpm.a+_xlpm.b))</f>
        <v>6.4516129032258077E-2</v>
      </c>
      <c r="W3789" s="14">
        <f>_xlfn.LET(_xlpm.p,R3789,_xlpm.q,T3789,LOG(_xlpm.p/_xlpm.q))</f>
        <v>1.4771212547196624</v>
      </c>
      <c r="X3789" s="2"/>
    </row>
    <row r="3790" spans="1:24">
      <c r="A3790" s="1" t="str">
        <f>_xlfn.LET(_xlpm.sep," : ",CONCATENATE(O3790,_xlpm.sep,P3790))</f>
        <v>~rsir~ : [ɹsə]</v>
      </c>
      <c r="B3790" s="1">
        <f>_xlfn.LET(_xlpm.d,$G3790,_xlpm.k,_xlfn.CONCAT(LEFT(TRIM(B$1),1),"*"),COUNTIF(_xlpm.d,_xlpm.k))</f>
        <v>1</v>
      </c>
      <c r="C3790" s="1">
        <f>_xlfn.LET(_xlpm.d,$G3790,_xlpm.k,_xlfn.CONCAT(LEFT(TRIM(C$1),1),"*"),COUNTIF(_xlpm.d,_xlpm.k))</f>
        <v>0</v>
      </c>
      <c r="D3790" s="1">
        <f>_xlfn.LET(_xlpm.d,$G3790,_xlpm.k,_xlfn.CONCAT(LEFT(TRIM(D$1),1),"*"),COUNTIF(_xlpm.d,_xlpm.k))</f>
        <v>0</v>
      </c>
      <c r="E3790" s="1">
        <f>LOG(F3790+1,10)</f>
        <v>0.30102999566398114</v>
      </c>
      <c r="F3790" s="7">
        <v>1</v>
      </c>
      <c r="G3790" s="9" t="s">
        <v>6289</v>
      </c>
      <c r="H3790" s="4">
        <f>F3790/freq.sum.r6e</f>
        <v>4.9701789264413521E-5</v>
      </c>
      <c r="I3790" s="1" t="str">
        <f>_xlfn.LET(_xlpm.sep,":",_xlpm.w,$G3790,LEFT(_xlpm.w,FIND(_xlpm.sep,_xlpm.w)-1))</f>
        <v>ɹsə</v>
      </c>
      <c r="J3790" s="1" t="str">
        <f>_xlfn.LET(_xlpm.sep,":",_xlpm.w,$G3790,RIGHT(_xlpm.w,LEN(_xlpm.w)-FIND(_xlpm.sep,_xlpm.w)))</f>
        <v>rsir</v>
      </c>
      <c r="K3790" s="10">
        <f>_xlfn.LET(_xlpm.w,I3790,LEN(_xlpm.w))</f>
        <v>3</v>
      </c>
      <c r="L3790" s="10">
        <f>_xlfn.LET(_xlpm.w,J3790,LEN(_xlpm.w))</f>
        <v>4</v>
      </c>
      <c r="M3790" s="10">
        <f>_xlfn.LET(_xlpm.a,K3790,_xlpm.b,L3790,MAX(_xlpm.a,_xlpm.b))</f>
        <v>4</v>
      </c>
      <c r="N3790" s="10">
        <f>_xlfn.LET(_xlpm.d,(K3790,L3790),MAX(_xlpm.d)-MIN(_xlpm.d))</f>
        <v>1</v>
      </c>
      <c r="O3790" s="1" t="str">
        <f>_xlfn.LET(_xlpm.sep,":",_xlpm.w,$G3790,_xlfn.CONCAT("~",RIGHT(_xlpm.w,LEN(_xlpm.w)-FIND(_xlpm.sep,_xlpm.w)),"~"))</f>
        <v>~rsir~</v>
      </c>
      <c r="P3790" s="1" t="str">
        <f>_xlfn.LET(_xlpm.sep,":",_xlpm.w,$G3790,_xlfn.CONCAT("[",LEFT(_xlpm.w,FIND(_xlpm.sep,_xlpm.w)-1),"]"))</f>
        <v>[ɹsə]</v>
      </c>
      <c r="Q3790" s="14" cm="1">
        <f t="array" ref="Q3790">SUM(_xlfn._xlws.FILTER($H$2:$H$7117,_xlfn.MAP($O$2:$O$7117,_xlfn.LAMBDA(_xlpm.x,_xlpm.x=$O3790))))</f>
        <v>4.9701789264413521E-5</v>
      </c>
      <c r="R3790" s="14">
        <f>$H3790/Q3790</f>
        <v>1</v>
      </c>
      <c r="S3790" s="14" cm="1">
        <f t="array" ref="S3790">SUM(_xlfn._xlws.FILTER($H$2:$H$7117,_xlfn.MAP($P$2:$P$7117,_xlfn.LAMBDA(_xlpm.x,_xlpm.x=$P3790))))</f>
        <v>1.4910536779324053E-3</v>
      </c>
      <c r="T3790" s="14">
        <f>$H3790/S3790</f>
        <v>3.333333333333334E-2</v>
      </c>
      <c r="U3790" s="14">
        <f>_xlfn.LET(_xlpm.freq,F3790,_xlpm.size,M3790+1,_xlpm.F,V3790,LOG(1+_xlpm.freq)*LOG(1+_xlpm.size)*_xlpm.F)</f>
        <v>1.511270113089741E-2</v>
      </c>
      <c r="V3790" s="14">
        <f>_xlfn.LET(_xlpm.a,T3790,_xlpm.b,R3790,2*_xlpm.a*_xlpm.b/(_xlpm.a+_xlpm.b))</f>
        <v>6.4516129032258077E-2</v>
      </c>
      <c r="W3790" s="14">
        <f>_xlfn.LET(_xlpm.p,R3790,_xlpm.q,T3790,LOG(_xlpm.p/_xlpm.q))</f>
        <v>1.4771212547196624</v>
      </c>
      <c r="X3790" s="2"/>
    </row>
    <row r="3791" spans="1:24">
      <c r="A3791" s="1" t="str">
        <f>_xlfn.LET(_xlpm.sep," : ",CONCATENATE(O3791,_xlpm.sep,P3791))</f>
        <v>~rsix~ : [ɹsə]</v>
      </c>
      <c r="B3791" s="1">
        <f>_xlfn.LET(_xlpm.d,$G3791,_xlpm.k,_xlfn.CONCAT(LEFT(TRIM(B$1),1),"*"),COUNTIF(_xlpm.d,_xlpm.k))</f>
        <v>1</v>
      </c>
      <c r="C3791" s="1">
        <f>_xlfn.LET(_xlpm.d,$G3791,_xlpm.k,_xlfn.CONCAT(LEFT(TRIM(C$1),1),"*"),COUNTIF(_xlpm.d,_xlpm.k))</f>
        <v>0</v>
      </c>
      <c r="D3791" s="1">
        <f>_xlfn.LET(_xlpm.d,$G3791,_xlpm.k,_xlfn.CONCAT(LEFT(TRIM(D$1),1),"*"),COUNTIF(_xlpm.d,_xlpm.k))</f>
        <v>0</v>
      </c>
      <c r="E3791" s="1">
        <f>LOG(F3791+1,10)</f>
        <v>0.30102999566398114</v>
      </c>
      <c r="F3791" s="7">
        <v>1</v>
      </c>
      <c r="G3791" s="9" t="s">
        <v>6291</v>
      </c>
      <c r="H3791" s="4">
        <f>F3791/freq.sum.r6e</f>
        <v>4.9701789264413521E-5</v>
      </c>
      <c r="I3791" s="1" t="str">
        <f>_xlfn.LET(_xlpm.sep,":",_xlpm.w,$G3791,LEFT(_xlpm.w,FIND(_xlpm.sep,_xlpm.w)-1))</f>
        <v>ɹsə</v>
      </c>
      <c r="J3791" s="1" t="str">
        <f>_xlfn.LET(_xlpm.sep,":",_xlpm.w,$G3791,RIGHT(_xlpm.w,LEN(_xlpm.w)-FIND(_xlpm.sep,_xlpm.w)))</f>
        <v>rsix</v>
      </c>
      <c r="K3791" s="10">
        <f>_xlfn.LET(_xlpm.w,I3791,LEN(_xlpm.w))</f>
        <v>3</v>
      </c>
      <c r="L3791" s="10">
        <f>_xlfn.LET(_xlpm.w,J3791,LEN(_xlpm.w))</f>
        <v>4</v>
      </c>
      <c r="M3791" s="10">
        <f>_xlfn.LET(_xlpm.a,K3791,_xlpm.b,L3791,MAX(_xlpm.a,_xlpm.b))</f>
        <v>4</v>
      </c>
      <c r="N3791" s="10">
        <f>_xlfn.LET(_xlpm.d,(K3791,L3791),MAX(_xlpm.d)-MIN(_xlpm.d))</f>
        <v>1</v>
      </c>
      <c r="O3791" s="1" t="str">
        <f>_xlfn.LET(_xlpm.sep,":",_xlpm.w,$G3791,_xlfn.CONCAT("~",RIGHT(_xlpm.w,LEN(_xlpm.w)-FIND(_xlpm.sep,_xlpm.w)),"~"))</f>
        <v>~rsix~</v>
      </c>
      <c r="P3791" s="1" t="str">
        <f>_xlfn.LET(_xlpm.sep,":",_xlpm.w,$G3791,_xlfn.CONCAT("[",LEFT(_xlpm.w,FIND(_xlpm.sep,_xlpm.w)-1),"]"))</f>
        <v>[ɹsə]</v>
      </c>
      <c r="Q3791" s="14" cm="1">
        <f t="array" ref="Q3791">SUM(_xlfn._xlws.FILTER($H$2:$H$7117,_xlfn.MAP($O$2:$O$7117,_xlfn.LAMBDA(_xlpm.x,_xlpm.x=$O3791))))</f>
        <v>4.9701789264413521E-5</v>
      </c>
      <c r="R3791" s="14">
        <f>$H3791/Q3791</f>
        <v>1</v>
      </c>
      <c r="S3791" s="14" cm="1">
        <f t="array" ref="S3791">SUM(_xlfn._xlws.FILTER($H$2:$H$7117,_xlfn.MAP($P$2:$P$7117,_xlfn.LAMBDA(_xlpm.x,_xlpm.x=$P3791))))</f>
        <v>1.4910536779324053E-3</v>
      </c>
      <c r="T3791" s="14">
        <f>$H3791/S3791</f>
        <v>3.333333333333334E-2</v>
      </c>
      <c r="U3791" s="14">
        <f>_xlfn.LET(_xlpm.freq,F3791,_xlpm.size,M3791+1,_xlpm.F,V3791,LOG(1+_xlpm.freq)*LOG(1+_xlpm.size)*_xlpm.F)</f>
        <v>1.511270113089741E-2</v>
      </c>
      <c r="V3791" s="14">
        <f>_xlfn.LET(_xlpm.a,T3791,_xlpm.b,R3791,2*_xlpm.a*_xlpm.b/(_xlpm.a+_xlpm.b))</f>
        <v>6.4516129032258077E-2</v>
      </c>
      <c r="W3791" s="14">
        <f>_xlfn.LET(_xlpm.p,R3791,_xlpm.q,T3791,LOG(_xlpm.p/_xlpm.q))</f>
        <v>1.4771212547196624</v>
      </c>
      <c r="X3791" s="2"/>
    </row>
    <row r="3792" spans="1:24">
      <c r="A3792" s="1" t="str">
        <f>_xlfn.LET(_xlpm.sep," : ",CONCATENATE(O3792,_xlpm.sep,P3792))</f>
        <v>~rsex~ : [ɹsə]</v>
      </c>
      <c r="B3792" s="1">
        <f>_xlfn.LET(_xlpm.d,$G3792,_xlpm.k,_xlfn.CONCAT(LEFT(TRIM(B$1),1),"*"),COUNTIF(_xlpm.d,_xlpm.k))</f>
        <v>1</v>
      </c>
      <c r="C3792" s="1">
        <f>_xlfn.LET(_xlpm.d,$G3792,_xlpm.k,_xlfn.CONCAT(LEFT(TRIM(C$1),1),"*"),COUNTIF(_xlpm.d,_xlpm.k))</f>
        <v>0</v>
      </c>
      <c r="D3792" s="1">
        <f>_xlfn.LET(_xlpm.d,$G3792,_xlpm.k,_xlfn.CONCAT(LEFT(TRIM(D$1),1),"*"),COUNTIF(_xlpm.d,_xlpm.k))</f>
        <v>0</v>
      </c>
      <c r="E3792" s="1">
        <f>LOG(F3792+1,10)</f>
        <v>0.30102999566398114</v>
      </c>
      <c r="F3792" s="7">
        <v>1</v>
      </c>
      <c r="G3792" s="9" t="s">
        <v>6287</v>
      </c>
      <c r="H3792" s="4">
        <f>F3792/freq.sum.r6e</f>
        <v>4.9701789264413521E-5</v>
      </c>
      <c r="I3792" s="1" t="str">
        <f>_xlfn.LET(_xlpm.sep,":",_xlpm.w,$G3792,LEFT(_xlpm.w,FIND(_xlpm.sep,_xlpm.w)-1))</f>
        <v>ɹsə</v>
      </c>
      <c r="J3792" s="1" t="str">
        <f>_xlfn.LET(_xlpm.sep,":",_xlpm.w,$G3792,RIGHT(_xlpm.w,LEN(_xlpm.w)-FIND(_xlpm.sep,_xlpm.w)))</f>
        <v>rsex</v>
      </c>
      <c r="K3792" s="10">
        <f>_xlfn.LET(_xlpm.w,I3792,LEN(_xlpm.w))</f>
        <v>3</v>
      </c>
      <c r="L3792" s="10">
        <f>_xlfn.LET(_xlpm.w,J3792,LEN(_xlpm.w))</f>
        <v>4</v>
      </c>
      <c r="M3792" s="10">
        <f>_xlfn.LET(_xlpm.a,K3792,_xlpm.b,L3792,MAX(_xlpm.a,_xlpm.b))</f>
        <v>4</v>
      </c>
      <c r="N3792" s="10">
        <f>_xlfn.LET(_xlpm.d,(K3792,L3792),MAX(_xlpm.d)-MIN(_xlpm.d))</f>
        <v>1</v>
      </c>
      <c r="O3792" s="1" t="str">
        <f>_xlfn.LET(_xlpm.sep,":",_xlpm.w,$G3792,_xlfn.CONCAT("~",RIGHT(_xlpm.w,LEN(_xlpm.w)-FIND(_xlpm.sep,_xlpm.w)),"~"))</f>
        <v>~rsex~</v>
      </c>
      <c r="P3792" s="1" t="str">
        <f>_xlfn.LET(_xlpm.sep,":",_xlpm.w,$G3792,_xlfn.CONCAT("[",LEFT(_xlpm.w,FIND(_xlpm.sep,_xlpm.w)-1),"]"))</f>
        <v>[ɹsə]</v>
      </c>
      <c r="Q3792" s="14" cm="1">
        <f t="array" ref="Q3792">SUM(_xlfn._xlws.FILTER($H$2:$H$7117,_xlfn.MAP($O$2:$O$7117,_xlfn.LAMBDA(_xlpm.x,_xlpm.x=$O3792))))</f>
        <v>4.9701789264413521E-5</v>
      </c>
      <c r="R3792" s="14">
        <f>$H3792/Q3792</f>
        <v>1</v>
      </c>
      <c r="S3792" s="14" cm="1">
        <f t="array" ref="S3792">SUM(_xlfn._xlws.FILTER($H$2:$H$7117,_xlfn.MAP($P$2:$P$7117,_xlfn.LAMBDA(_xlpm.x,_xlpm.x=$P3792))))</f>
        <v>1.4910536779324053E-3</v>
      </c>
      <c r="T3792" s="14">
        <f>$H3792/S3792</f>
        <v>3.333333333333334E-2</v>
      </c>
      <c r="U3792" s="14">
        <f>_xlfn.LET(_xlpm.freq,F3792,_xlpm.size,M3792+1,_xlpm.F,V3792,LOG(1+_xlpm.freq)*LOG(1+_xlpm.size)*_xlpm.F)</f>
        <v>1.511270113089741E-2</v>
      </c>
      <c r="V3792" s="14">
        <f>_xlfn.LET(_xlpm.a,T3792,_xlpm.b,R3792,2*_xlpm.a*_xlpm.b/(_xlpm.a+_xlpm.b))</f>
        <v>6.4516129032258077E-2</v>
      </c>
      <c r="W3792" s="14">
        <f>_xlfn.LET(_xlpm.p,R3792,_xlpm.q,T3792,LOG(_xlpm.p/_xlpm.q))</f>
        <v>1.4771212547196624</v>
      </c>
      <c r="X3792" s="2"/>
    </row>
    <row r="3793" spans="1:24">
      <c r="A3793" s="1" t="str">
        <f>_xlfn.LET(_xlpm.sep," : ",CONCATENATE(O3793,_xlpm.sep,P3793))</f>
        <v>~rsox~ : [ɹsə]</v>
      </c>
      <c r="B3793" s="1">
        <f>_xlfn.LET(_xlpm.d,$G3793,_xlpm.k,_xlfn.CONCAT(LEFT(TRIM(B$1),1),"*"),COUNTIF(_xlpm.d,_xlpm.k))</f>
        <v>1</v>
      </c>
      <c r="C3793" s="1">
        <f>_xlfn.LET(_xlpm.d,$G3793,_xlpm.k,_xlfn.CONCAT(LEFT(TRIM(C$1),1),"*"),COUNTIF(_xlpm.d,_xlpm.k))</f>
        <v>0</v>
      </c>
      <c r="D3793" s="1">
        <f>_xlfn.LET(_xlpm.d,$G3793,_xlpm.k,_xlfn.CONCAT(LEFT(TRIM(D$1),1),"*"),COUNTIF(_xlpm.d,_xlpm.k))</f>
        <v>0</v>
      </c>
      <c r="E3793" s="1">
        <f>LOG(F3793+1,10)</f>
        <v>0.30102999566398114</v>
      </c>
      <c r="F3793" s="7">
        <v>1</v>
      </c>
      <c r="G3793" s="9" t="s">
        <v>6302</v>
      </c>
      <c r="H3793" s="4">
        <f>F3793/freq.sum.r6e</f>
        <v>4.9701789264413521E-5</v>
      </c>
      <c r="I3793" s="1" t="str">
        <f>_xlfn.LET(_xlpm.sep,":",_xlpm.w,$G3793,LEFT(_xlpm.w,FIND(_xlpm.sep,_xlpm.w)-1))</f>
        <v>ɹsə</v>
      </c>
      <c r="J3793" s="1" t="str">
        <f>_xlfn.LET(_xlpm.sep,":",_xlpm.w,$G3793,RIGHT(_xlpm.w,LEN(_xlpm.w)-FIND(_xlpm.sep,_xlpm.w)))</f>
        <v>rsox</v>
      </c>
      <c r="K3793" s="10">
        <f>_xlfn.LET(_xlpm.w,I3793,LEN(_xlpm.w))</f>
        <v>3</v>
      </c>
      <c r="L3793" s="10">
        <f>_xlfn.LET(_xlpm.w,J3793,LEN(_xlpm.w))</f>
        <v>4</v>
      </c>
      <c r="M3793" s="10">
        <f>_xlfn.LET(_xlpm.a,K3793,_xlpm.b,L3793,MAX(_xlpm.a,_xlpm.b))</f>
        <v>4</v>
      </c>
      <c r="N3793" s="10">
        <f>_xlfn.LET(_xlpm.d,(K3793,L3793),MAX(_xlpm.d)-MIN(_xlpm.d))</f>
        <v>1</v>
      </c>
      <c r="O3793" s="1" t="str">
        <f>_xlfn.LET(_xlpm.sep,":",_xlpm.w,$G3793,_xlfn.CONCAT("~",RIGHT(_xlpm.w,LEN(_xlpm.w)-FIND(_xlpm.sep,_xlpm.w)),"~"))</f>
        <v>~rsox~</v>
      </c>
      <c r="P3793" s="1" t="str">
        <f>_xlfn.LET(_xlpm.sep,":",_xlpm.w,$G3793,_xlfn.CONCAT("[",LEFT(_xlpm.w,FIND(_xlpm.sep,_xlpm.w)-1),"]"))</f>
        <v>[ɹsə]</v>
      </c>
      <c r="Q3793" s="14" cm="1">
        <f t="array" ref="Q3793">SUM(_xlfn._xlws.FILTER($H$2:$H$7117,_xlfn.MAP($O$2:$O$7117,_xlfn.LAMBDA(_xlpm.x,_xlpm.x=$O3793))))</f>
        <v>4.9701789264413521E-5</v>
      </c>
      <c r="R3793" s="14">
        <f>$H3793/Q3793</f>
        <v>1</v>
      </c>
      <c r="S3793" s="14" cm="1">
        <f t="array" ref="S3793">SUM(_xlfn._xlws.FILTER($H$2:$H$7117,_xlfn.MAP($P$2:$P$7117,_xlfn.LAMBDA(_xlpm.x,_xlpm.x=$P3793))))</f>
        <v>1.4910536779324053E-3</v>
      </c>
      <c r="T3793" s="14">
        <f>$H3793/S3793</f>
        <v>3.333333333333334E-2</v>
      </c>
      <c r="U3793" s="14">
        <f>_xlfn.LET(_xlpm.freq,F3793,_xlpm.size,M3793+1,_xlpm.F,V3793,LOG(1+_xlpm.freq)*LOG(1+_xlpm.size)*_xlpm.F)</f>
        <v>1.511270113089741E-2</v>
      </c>
      <c r="V3793" s="14">
        <f>_xlfn.LET(_xlpm.a,T3793,_xlpm.b,R3793,2*_xlpm.a*_xlpm.b/(_xlpm.a+_xlpm.b))</f>
        <v>6.4516129032258077E-2</v>
      </c>
      <c r="W3793" s="14">
        <f>_xlfn.LET(_xlpm.p,R3793,_xlpm.q,T3793,LOG(_xlpm.p/_xlpm.q))</f>
        <v>1.4771212547196624</v>
      </c>
      <c r="X3793" s="2"/>
    </row>
    <row r="3794" spans="1:24">
      <c r="A3794" s="1" t="str">
        <f>_xlfn.LET(_xlpm.sep," : ",CONCATENATE(O3794,_xlpm.sep,P3794))</f>
        <v>~ggex~ : [ɡə]</v>
      </c>
      <c r="B3794" s="1">
        <f>_xlfn.LET(_xlpm.d,$G3794,_xlpm.k,_xlfn.CONCAT(LEFT(TRIM(B$1),1),"*"),COUNTIF(_xlpm.d,_xlpm.k))</f>
        <v>0</v>
      </c>
      <c r="C3794" s="1">
        <f>_xlfn.LET(_xlpm.d,$G3794,_xlpm.k,_xlfn.CONCAT(LEFT(TRIM(C$1),1),"*"),COUNTIF(_xlpm.d,_xlpm.k))</f>
        <v>0</v>
      </c>
      <c r="D3794" s="1">
        <f>_xlfn.LET(_xlpm.d,$G3794,_xlpm.k,_xlfn.CONCAT(LEFT(TRIM(D$1),1),"*"),COUNTIF(_xlpm.d,_xlpm.k))</f>
        <v>0</v>
      </c>
      <c r="E3794" s="1">
        <f>LOG(F3794+1,10)</f>
        <v>0.30102999566398114</v>
      </c>
      <c r="F3794" s="7">
        <v>1</v>
      </c>
      <c r="G3794" s="9" t="s">
        <v>6552</v>
      </c>
      <c r="H3794" s="4">
        <f>F3794/freq.sum.r6e</f>
        <v>4.9701789264413521E-5</v>
      </c>
      <c r="I3794" s="1" t="str">
        <f>_xlfn.LET(_xlpm.sep,":",_xlpm.w,$G3794,LEFT(_xlpm.w,FIND(_xlpm.sep,_xlpm.w)-1))</f>
        <v>ɡə</v>
      </c>
      <c r="J3794" s="1" t="str">
        <f>_xlfn.LET(_xlpm.sep,":",_xlpm.w,$G3794,RIGHT(_xlpm.w,LEN(_xlpm.w)-FIND(_xlpm.sep,_xlpm.w)))</f>
        <v>ggex</v>
      </c>
      <c r="K3794" s="10">
        <f>_xlfn.LET(_xlpm.w,I3794,LEN(_xlpm.w))</f>
        <v>2</v>
      </c>
      <c r="L3794" s="10">
        <f>_xlfn.LET(_xlpm.w,J3794,LEN(_xlpm.w))</f>
        <v>4</v>
      </c>
      <c r="M3794" s="10">
        <f>_xlfn.LET(_xlpm.a,K3794,_xlpm.b,L3794,MAX(_xlpm.a,_xlpm.b))</f>
        <v>4</v>
      </c>
      <c r="N3794" s="10">
        <f>_xlfn.LET(_xlpm.d,(K3794,L3794),MAX(_xlpm.d)-MIN(_xlpm.d))</f>
        <v>2</v>
      </c>
      <c r="O3794" s="1" t="str">
        <f>_xlfn.LET(_xlpm.sep,":",_xlpm.w,$G3794,_xlfn.CONCAT("~",RIGHT(_xlpm.w,LEN(_xlpm.w)-FIND(_xlpm.sep,_xlpm.w)),"~"))</f>
        <v>~ggex~</v>
      </c>
      <c r="P3794" s="1" t="str">
        <f>_xlfn.LET(_xlpm.sep,":",_xlpm.w,$G3794,_xlfn.CONCAT("[",LEFT(_xlpm.w,FIND(_xlpm.sep,_xlpm.w)-1),"]"))</f>
        <v>[ɡə]</v>
      </c>
      <c r="Q3794" s="14" cm="1">
        <f t="array" ref="Q3794">SUM(_xlfn._xlws.FILTER($H$2:$H$7117,_xlfn.MAP($O$2:$O$7117,_xlfn.LAMBDA(_xlpm.x,_xlpm.x=$O3794))))</f>
        <v>4.9701789264413521E-5</v>
      </c>
      <c r="R3794" s="14">
        <f>$H3794/Q3794</f>
        <v>1</v>
      </c>
      <c r="S3794" s="14" cm="1">
        <f t="array" ref="S3794">SUM(_xlfn._xlws.FILTER($H$2:$H$7117,_xlfn.MAP($P$2:$P$7117,_xlfn.LAMBDA(_xlpm.x,_xlpm.x=$P3794))))</f>
        <v>1.4910536779324053E-3</v>
      </c>
      <c r="T3794" s="14">
        <f>$H3794/S3794</f>
        <v>3.333333333333334E-2</v>
      </c>
      <c r="U3794" s="14">
        <f>_xlfn.LET(_xlpm.freq,F3794,_xlpm.size,M3794+1,_xlpm.F,V3794,LOG(1+_xlpm.freq)*LOG(1+_xlpm.size)*_xlpm.F)</f>
        <v>1.511270113089741E-2</v>
      </c>
      <c r="V3794" s="14">
        <f>_xlfn.LET(_xlpm.a,T3794,_xlpm.b,R3794,2*_xlpm.a*_xlpm.b/(_xlpm.a+_xlpm.b))</f>
        <v>6.4516129032258077E-2</v>
      </c>
      <c r="W3794" s="14">
        <f>_xlfn.LET(_xlpm.p,R3794,_xlpm.q,T3794,LOG(_xlpm.p/_xlpm.q))</f>
        <v>1.4771212547196624</v>
      </c>
      <c r="X3794" s="2"/>
    </row>
    <row r="3795" spans="1:24">
      <c r="A3795" s="1" t="str">
        <f>_xlfn.LET(_xlpm.sep," : ",CONCATENATE(O3795,_xlpm.sep,P3795))</f>
        <v>~gore~ : [ɡə]</v>
      </c>
      <c r="B3795" s="1">
        <f>_xlfn.LET(_xlpm.d,$G3795,_xlpm.k,_xlfn.CONCAT(LEFT(TRIM(B$1),1),"*"),COUNTIF(_xlpm.d,_xlpm.k))</f>
        <v>0</v>
      </c>
      <c r="C3795" s="1">
        <f>_xlfn.LET(_xlpm.d,$G3795,_xlpm.k,_xlfn.CONCAT(LEFT(TRIM(C$1),1),"*"),COUNTIF(_xlpm.d,_xlpm.k))</f>
        <v>0</v>
      </c>
      <c r="D3795" s="1">
        <f>_xlfn.LET(_xlpm.d,$G3795,_xlpm.k,_xlfn.CONCAT(LEFT(TRIM(D$1),1),"*"),COUNTIF(_xlpm.d,_xlpm.k))</f>
        <v>0</v>
      </c>
      <c r="E3795" s="1">
        <f>LOG(F3795+1,10)</f>
        <v>0.30102999566398114</v>
      </c>
      <c r="F3795" s="7">
        <v>1</v>
      </c>
      <c r="G3795" s="9" t="s">
        <v>6594</v>
      </c>
      <c r="H3795" s="4">
        <f>F3795/freq.sum.r6e</f>
        <v>4.9701789264413521E-5</v>
      </c>
      <c r="I3795" s="1" t="str">
        <f>_xlfn.LET(_xlpm.sep,":",_xlpm.w,$G3795,LEFT(_xlpm.w,FIND(_xlpm.sep,_xlpm.w)-1))</f>
        <v>ɡə</v>
      </c>
      <c r="J3795" s="1" t="str">
        <f>_xlfn.LET(_xlpm.sep,":",_xlpm.w,$G3795,RIGHT(_xlpm.w,LEN(_xlpm.w)-FIND(_xlpm.sep,_xlpm.w)))</f>
        <v>gore</v>
      </c>
      <c r="K3795" s="10">
        <f>_xlfn.LET(_xlpm.w,I3795,LEN(_xlpm.w))</f>
        <v>2</v>
      </c>
      <c r="L3795" s="10">
        <f>_xlfn.LET(_xlpm.w,J3795,LEN(_xlpm.w))</f>
        <v>4</v>
      </c>
      <c r="M3795" s="10">
        <f>_xlfn.LET(_xlpm.a,K3795,_xlpm.b,L3795,MAX(_xlpm.a,_xlpm.b))</f>
        <v>4</v>
      </c>
      <c r="N3795" s="10">
        <f>_xlfn.LET(_xlpm.d,(K3795,L3795),MAX(_xlpm.d)-MIN(_xlpm.d))</f>
        <v>2</v>
      </c>
      <c r="O3795" s="1" t="str">
        <f>_xlfn.LET(_xlpm.sep,":",_xlpm.w,$G3795,_xlfn.CONCAT("~",RIGHT(_xlpm.w,LEN(_xlpm.w)-FIND(_xlpm.sep,_xlpm.w)),"~"))</f>
        <v>~gore~</v>
      </c>
      <c r="P3795" s="1" t="str">
        <f>_xlfn.LET(_xlpm.sep,":",_xlpm.w,$G3795,_xlfn.CONCAT("[",LEFT(_xlpm.w,FIND(_xlpm.sep,_xlpm.w)-1),"]"))</f>
        <v>[ɡə]</v>
      </c>
      <c r="Q3795" s="14" cm="1">
        <f t="array" ref="Q3795">SUM(_xlfn._xlws.FILTER($H$2:$H$7117,_xlfn.MAP($O$2:$O$7117,_xlfn.LAMBDA(_xlpm.x,_xlpm.x=$O3795))))</f>
        <v>4.9701789264413521E-5</v>
      </c>
      <c r="R3795" s="14">
        <f>$H3795/Q3795</f>
        <v>1</v>
      </c>
      <c r="S3795" s="14" cm="1">
        <f t="array" ref="S3795">SUM(_xlfn._xlws.FILTER($H$2:$H$7117,_xlfn.MAP($P$2:$P$7117,_xlfn.LAMBDA(_xlpm.x,_xlpm.x=$P3795))))</f>
        <v>1.4910536779324053E-3</v>
      </c>
      <c r="T3795" s="14">
        <f>$H3795/S3795</f>
        <v>3.333333333333334E-2</v>
      </c>
      <c r="U3795" s="14">
        <f>_xlfn.LET(_xlpm.freq,F3795,_xlpm.size,M3795+1,_xlpm.F,V3795,LOG(1+_xlpm.freq)*LOG(1+_xlpm.size)*_xlpm.F)</f>
        <v>1.511270113089741E-2</v>
      </c>
      <c r="V3795" s="14">
        <f>_xlfn.LET(_xlpm.a,T3795,_xlpm.b,R3795,2*_xlpm.a*_xlpm.b/(_xlpm.a+_xlpm.b))</f>
        <v>6.4516129032258077E-2</v>
      </c>
      <c r="W3795" s="14">
        <f>_xlfn.LET(_xlpm.p,R3795,_xlpm.q,T3795,LOG(_xlpm.p/_xlpm.q))</f>
        <v>1.4771212547196624</v>
      </c>
      <c r="X3795" s="2"/>
    </row>
    <row r="3796" spans="1:24">
      <c r="A3796" s="1" t="str">
        <f>_xlfn.LET(_xlpm.sep," : ",CONCATENATE(O3796,_xlpm.sep,P3796))</f>
        <v>~gare~ : [ɡə]</v>
      </c>
      <c r="B3796" s="1">
        <f>_xlfn.LET(_xlpm.d,$G3796,_xlpm.k,_xlfn.CONCAT(LEFT(TRIM(B$1),1),"*"),COUNTIF(_xlpm.d,_xlpm.k))</f>
        <v>0</v>
      </c>
      <c r="C3796" s="1">
        <f>_xlfn.LET(_xlpm.d,$G3796,_xlpm.k,_xlfn.CONCAT(LEFT(TRIM(C$1),1),"*"),COUNTIF(_xlpm.d,_xlpm.k))</f>
        <v>0</v>
      </c>
      <c r="D3796" s="1">
        <f>_xlfn.LET(_xlpm.d,$G3796,_xlpm.k,_xlfn.CONCAT(LEFT(TRIM(D$1),1),"*"),COUNTIF(_xlpm.d,_xlpm.k))</f>
        <v>0</v>
      </c>
      <c r="E3796" s="1">
        <f>LOG(F3796+1,10)</f>
        <v>0.30102999566398114</v>
      </c>
      <c r="F3796" s="7">
        <v>1</v>
      </c>
      <c r="G3796" s="9" t="s">
        <v>6528</v>
      </c>
      <c r="H3796" s="4">
        <f>F3796/freq.sum.r6e</f>
        <v>4.9701789264413521E-5</v>
      </c>
      <c r="I3796" s="1" t="str">
        <f>_xlfn.LET(_xlpm.sep,":",_xlpm.w,$G3796,LEFT(_xlpm.w,FIND(_xlpm.sep,_xlpm.w)-1))</f>
        <v>ɡə</v>
      </c>
      <c r="J3796" s="1" t="str">
        <f>_xlfn.LET(_xlpm.sep,":",_xlpm.w,$G3796,RIGHT(_xlpm.w,LEN(_xlpm.w)-FIND(_xlpm.sep,_xlpm.w)))</f>
        <v>gare</v>
      </c>
      <c r="K3796" s="10">
        <f>_xlfn.LET(_xlpm.w,I3796,LEN(_xlpm.w))</f>
        <v>2</v>
      </c>
      <c r="L3796" s="10">
        <f>_xlfn.LET(_xlpm.w,J3796,LEN(_xlpm.w))</f>
        <v>4</v>
      </c>
      <c r="M3796" s="10">
        <f>_xlfn.LET(_xlpm.a,K3796,_xlpm.b,L3796,MAX(_xlpm.a,_xlpm.b))</f>
        <v>4</v>
      </c>
      <c r="N3796" s="10">
        <f>_xlfn.LET(_xlpm.d,(K3796,L3796),MAX(_xlpm.d)-MIN(_xlpm.d))</f>
        <v>2</v>
      </c>
      <c r="O3796" s="1" t="str">
        <f>_xlfn.LET(_xlpm.sep,":",_xlpm.w,$G3796,_xlfn.CONCAT("~",RIGHT(_xlpm.w,LEN(_xlpm.w)-FIND(_xlpm.sep,_xlpm.w)),"~"))</f>
        <v>~gare~</v>
      </c>
      <c r="P3796" s="1" t="str">
        <f>_xlfn.LET(_xlpm.sep,":",_xlpm.w,$G3796,_xlfn.CONCAT("[",LEFT(_xlpm.w,FIND(_xlpm.sep,_xlpm.w)-1),"]"))</f>
        <v>[ɡə]</v>
      </c>
      <c r="Q3796" s="14" cm="1">
        <f t="array" ref="Q3796">SUM(_xlfn._xlws.FILTER($H$2:$H$7117,_xlfn.MAP($O$2:$O$7117,_xlfn.LAMBDA(_xlpm.x,_xlpm.x=$O3796))))</f>
        <v>4.9701789264413521E-5</v>
      </c>
      <c r="R3796" s="14">
        <f>$H3796/Q3796</f>
        <v>1</v>
      </c>
      <c r="S3796" s="14" cm="1">
        <f t="array" ref="S3796">SUM(_xlfn._xlws.FILTER($H$2:$H$7117,_xlfn.MAP($P$2:$P$7117,_xlfn.LAMBDA(_xlpm.x,_xlpm.x=$P3796))))</f>
        <v>1.4910536779324053E-3</v>
      </c>
      <c r="T3796" s="14">
        <f>$H3796/S3796</f>
        <v>3.333333333333334E-2</v>
      </c>
      <c r="U3796" s="14">
        <f>_xlfn.LET(_xlpm.freq,F3796,_xlpm.size,M3796+1,_xlpm.F,V3796,LOG(1+_xlpm.freq)*LOG(1+_xlpm.size)*_xlpm.F)</f>
        <v>1.511270113089741E-2</v>
      </c>
      <c r="V3796" s="14">
        <f>_xlfn.LET(_xlpm.a,T3796,_xlpm.b,R3796,2*_xlpm.a*_xlpm.b/(_xlpm.a+_xlpm.b))</f>
        <v>6.4516129032258077E-2</v>
      </c>
      <c r="W3796" s="14">
        <f>_xlfn.LET(_xlpm.p,R3796,_xlpm.q,T3796,LOG(_xlpm.p/_xlpm.q))</f>
        <v>1.4771212547196624</v>
      </c>
      <c r="X3796" s="2"/>
    </row>
    <row r="3797" spans="1:24">
      <c r="A3797" s="1" t="str">
        <f>_xlfn.LET(_xlpm.sep," : ",CONCATENATE(O3797,_xlpm.sep,P3797))</f>
        <v>~ffei~ : [fə]</v>
      </c>
      <c r="B3797" s="1">
        <f>_xlfn.LET(_xlpm.d,$G3797,_xlpm.k,_xlfn.CONCAT(LEFT(TRIM(B$1),1),"*"),COUNTIF(_xlpm.d,_xlpm.k))</f>
        <v>0</v>
      </c>
      <c r="C3797" s="1">
        <f>_xlfn.LET(_xlpm.d,$G3797,_xlpm.k,_xlfn.CONCAT(LEFT(TRIM(C$1),1),"*"),COUNTIF(_xlpm.d,_xlpm.k))</f>
        <v>0</v>
      </c>
      <c r="D3797" s="1">
        <f>_xlfn.LET(_xlpm.d,$G3797,_xlpm.k,_xlfn.CONCAT(LEFT(TRIM(D$1),1),"*"),COUNTIF(_xlpm.d,_xlpm.k))</f>
        <v>0</v>
      </c>
      <c r="E3797" s="1">
        <f>LOG(F3797+1,10)</f>
        <v>0.47712125471966244</v>
      </c>
      <c r="F3797" s="7">
        <v>2</v>
      </c>
      <c r="G3797" s="9" t="s">
        <v>1015</v>
      </c>
      <c r="H3797" s="4">
        <f>F3797/freq.sum.r6e</f>
        <v>9.9403578528827041E-5</v>
      </c>
      <c r="I3797" s="1" t="str">
        <f>_xlfn.LET(_xlpm.sep,":",_xlpm.w,$G3797,LEFT(_xlpm.w,FIND(_xlpm.sep,_xlpm.w)-1))</f>
        <v>fə</v>
      </c>
      <c r="J3797" s="1" t="str">
        <f>_xlfn.LET(_xlpm.sep,":",_xlpm.w,$G3797,RIGHT(_xlpm.w,LEN(_xlpm.w)-FIND(_xlpm.sep,_xlpm.w)))</f>
        <v>ffei</v>
      </c>
      <c r="K3797" s="10">
        <f>_xlfn.LET(_xlpm.w,I3797,LEN(_xlpm.w))</f>
        <v>2</v>
      </c>
      <c r="L3797" s="10">
        <f>_xlfn.LET(_xlpm.w,J3797,LEN(_xlpm.w))</f>
        <v>4</v>
      </c>
      <c r="M3797" s="10">
        <f>_xlfn.LET(_xlpm.a,K3797,_xlpm.b,L3797,MAX(_xlpm.a,_xlpm.b))</f>
        <v>4</v>
      </c>
      <c r="N3797" s="10">
        <f>_xlfn.LET(_xlpm.d,(K3797,L3797),MAX(_xlpm.d)-MIN(_xlpm.d))</f>
        <v>2</v>
      </c>
      <c r="O3797" s="1" t="str">
        <f>_xlfn.LET(_xlpm.sep,":",_xlpm.w,$G3797,_xlfn.CONCAT("~",RIGHT(_xlpm.w,LEN(_xlpm.w)-FIND(_xlpm.sep,_xlpm.w)),"~"))</f>
        <v>~ffei~</v>
      </c>
      <c r="P3797" s="1" t="str">
        <f>_xlfn.LET(_xlpm.sep,":",_xlpm.w,$G3797,_xlfn.CONCAT("[",LEFT(_xlpm.w,FIND(_xlpm.sep,_xlpm.w)-1),"]"))</f>
        <v>[fə]</v>
      </c>
      <c r="Q3797" s="14" cm="1">
        <f t="array" ref="Q3797">SUM(_xlfn._xlws.FILTER($H$2:$H$7117,_xlfn.MAP($O$2:$O$7117,_xlfn.LAMBDA(_xlpm.x,_xlpm.x=$O3797))))</f>
        <v>9.9403578528827041E-5</v>
      </c>
      <c r="R3797" s="14">
        <f>$H3797/Q3797</f>
        <v>1</v>
      </c>
      <c r="S3797" s="14" cm="1">
        <f t="array" ref="S3797">SUM(_xlfn._xlws.FILTER($H$2:$H$7117,_xlfn.MAP($P$2:$P$7117,_xlfn.LAMBDA(_xlpm.x,_xlpm.x=$P3797))))</f>
        <v>2.9821073558648097E-3</v>
      </c>
      <c r="T3797" s="14">
        <f>$H3797/S3797</f>
        <v>3.3333333333333347E-2</v>
      </c>
      <c r="U3797" s="14">
        <f>_xlfn.LET(_xlpm.freq,F3797,_xlpm.size,M3797+1,_xlpm.F,V3797,LOG(1+_xlpm.freq)*LOG(1+_xlpm.size)*_xlpm.F)</f>
        <v>2.3953064577078607E-2</v>
      </c>
      <c r="V3797" s="14">
        <f>_xlfn.LET(_xlpm.a,T3797,_xlpm.b,R3797,2*_xlpm.a*_xlpm.b/(_xlpm.a+_xlpm.b))</f>
        <v>6.451612903225809E-2</v>
      </c>
      <c r="W3797" s="14">
        <f>_xlfn.LET(_xlpm.p,R3797,_xlpm.q,T3797,LOG(_xlpm.p/_xlpm.q))</f>
        <v>1.4771212547196624</v>
      </c>
      <c r="X3797" s="2"/>
    </row>
    <row r="3798" spans="1:24">
      <c r="A3798" s="1" t="str">
        <f>_xlfn.LET(_xlpm.sep," : ",CONCATENATE(O3798,_xlpm.sep,P3798))</f>
        <v>~ciou~ : [ʃə]</v>
      </c>
      <c r="B3798" s="1">
        <f>_xlfn.LET(_xlpm.d,$G3798,_xlpm.k,_xlfn.CONCAT(LEFT(TRIM(B$1),1),"*"),COUNTIF(_xlpm.d,_xlpm.k))</f>
        <v>0</v>
      </c>
      <c r="C3798" s="1">
        <f>_xlfn.LET(_xlpm.d,$G3798,_xlpm.k,_xlfn.CONCAT(LEFT(TRIM(C$1),1),"*"),COUNTIF(_xlpm.d,_xlpm.k))</f>
        <v>0</v>
      </c>
      <c r="D3798" s="1">
        <f>_xlfn.LET(_xlpm.d,$G3798,_xlpm.k,_xlfn.CONCAT(LEFT(TRIM(D$1),1),"*"),COUNTIF(_xlpm.d,_xlpm.k))</f>
        <v>0</v>
      </c>
      <c r="E3798" s="1">
        <f>LOG(F3798+1,10)</f>
        <v>0.47712125471966244</v>
      </c>
      <c r="F3798" s="7">
        <v>2</v>
      </c>
      <c r="G3798" s="9" t="s">
        <v>6515</v>
      </c>
      <c r="H3798" s="4">
        <f>F3798/freq.sum.r6e</f>
        <v>9.9403578528827041E-5</v>
      </c>
      <c r="I3798" s="1" t="str">
        <f>_xlfn.LET(_xlpm.sep,":",_xlpm.w,$G3798,LEFT(_xlpm.w,FIND(_xlpm.sep,_xlpm.w)-1))</f>
        <v>ʃə</v>
      </c>
      <c r="J3798" s="1" t="str">
        <f>_xlfn.LET(_xlpm.sep,":",_xlpm.w,$G3798,RIGHT(_xlpm.w,LEN(_xlpm.w)-FIND(_xlpm.sep,_xlpm.w)))</f>
        <v>ciou</v>
      </c>
      <c r="K3798" s="10">
        <f>_xlfn.LET(_xlpm.w,I3798,LEN(_xlpm.w))</f>
        <v>2</v>
      </c>
      <c r="L3798" s="10">
        <f>_xlfn.LET(_xlpm.w,J3798,LEN(_xlpm.w))</f>
        <v>4</v>
      </c>
      <c r="M3798" s="10">
        <f>_xlfn.LET(_xlpm.a,K3798,_xlpm.b,L3798,MAX(_xlpm.a,_xlpm.b))</f>
        <v>4</v>
      </c>
      <c r="N3798" s="10">
        <f>_xlfn.LET(_xlpm.d,(K3798,L3798),MAX(_xlpm.d)-MIN(_xlpm.d))</f>
        <v>2</v>
      </c>
      <c r="O3798" s="1" t="str">
        <f>_xlfn.LET(_xlpm.sep,":",_xlpm.w,$G3798,_xlfn.CONCAT("~",RIGHT(_xlpm.w,LEN(_xlpm.w)-FIND(_xlpm.sep,_xlpm.w)),"~"))</f>
        <v>~ciou~</v>
      </c>
      <c r="P3798" s="1" t="str">
        <f>_xlfn.LET(_xlpm.sep,":",_xlpm.w,$G3798,_xlfn.CONCAT("[",LEFT(_xlpm.w,FIND(_xlpm.sep,_xlpm.w)-1),"]"))</f>
        <v>[ʃə]</v>
      </c>
      <c r="Q3798" s="14" cm="1">
        <f t="array" ref="Q3798">SUM(_xlfn._xlws.FILTER($H$2:$H$7117,_xlfn.MAP($O$2:$O$7117,_xlfn.LAMBDA(_xlpm.x,_xlpm.x=$O3798))))</f>
        <v>9.9403578528827041E-5</v>
      </c>
      <c r="R3798" s="14">
        <f>$H3798/Q3798</f>
        <v>1</v>
      </c>
      <c r="S3798" s="14" cm="1">
        <f t="array" ref="S3798">SUM(_xlfn._xlws.FILTER($H$2:$H$7117,_xlfn.MAP($P$2:$P$7117,_xlfn.LAMBDA(_xlpm.x,_xlpm.x=$P3798))))</f>
        <v>2.9821073558648097E-3</v>
      </c>
      <c r="T3798" s="14">
        <f>$H3798/S3798</f>
        <v>3.3333333333333347E-2</v>
      </c>
      <c r="U3798" s="14">
        <f>_xlfn.LET(_xlpm.freq,F3798,_xlpm.size,M3798+1,_xlpm.F,V3798,LOG(1+_xlpm.freq)*LOG(1+_xlpm.size)*_xlpm.F)</f>
        <v>2.3953064577078607E-2</v>
      </c>
      <c r="V3798" s="14">
        <f>_xlfn.LET(_xlpm.a,T3798,_xlpm.b,R3798,2*_xlpm.a*_xlpm.b/(_xlpm.a+_xlpm.b))</f>
        <v>6.451612903225809E-2</v>
      </c>
      <c r="W3798" s="14">
        <f>_xlfn.LET(_xlpm.p,R3798,_xlpm.q,T3798,LOG(_xlpm.p/_xlpm.q))</f>
        <v>1.4771212547196624</v>
      </c>
      <c r="X3798" s="2"/>
    </row>
    <row r="3799" spans="1:24">
      <c r="A3799" s="1" t="str">
        <f>_xlfn.LET(_xlpm.sep," : ",CONCATENATE(O3799,_xlpm.sep,P3799))</f>
        <v>~shio~ : [ʃə]</v>
      </c>
      <c r="B3799" s="1">
        <f>_xlfn.LET(_xlpm.d,$G3799,_xlpm.k,_xlfn.CONCAT(LEFT(TRIM(B$1),1),"*"),COUNTIF(_xlpm.d,_xlpm.k))</f>
        <v>0</v>
      </c>
      <c r="C3799" s="1">
        <f>_xlfn.LET(_xlpm.d,$G3799,_xlpm.k,_xlfn.CONCAT(LEFT(TRIM(C$1),1),"*"),COUNTIF(_xlpm.d,_xlpm.k))</f>
        <v>0</v>
      </c>
      <c r="D3799" s="1">
        <f>_xlfn.LET(_xlpm.d,$G3799,_xlpm.k,_xlfn.CONCAT(LEFT(TRIM(D$1),1),"*"),COUNTIF(_xlpm.d,_xlpm.k))</f>
        <v>0</v>
      </c>
      <c r="E3799" s="1">
        <f>LOG(F3799+1,10)</f>
        <v>0.47712125471966244</v>
      </c>
      <c r="F3799" s="7">
        <v>2</v>
      </c>
      <c r="G3799" s="9" t="s">
        <v>6808</v>
      </c>
      <c r="H3799" s="4">
        <f>F3799/freq.sum.r6e</f>
        <v>9.9403578528827041E-5</v>
      </c>
      <c r="I3799" s="1" t="str">
        <f>_xlfn.LET(_xlpm.sep,":",_xlpm.w,$G3799,LEFT(_xlpm.w,FIND(_xlpm.sep,_xlpm.w)-1))</f>
        <v>ʃə</v>
      </c>
      <c r="J3799" s="1" t="str">
        <f>_xlfn.LET(_xlpm.sep,":",_xlpm.w,$G3799,RIGHT(_xlpm.w,LEN(_xlpm.w)-FIND(_xlpm.sep,_xlpm.w)))</f>
        <v>shio</v>
      </c>
      <c r="K3799" s="10">
        <f>_xlfn.LET(_xlpm.w,I3799,LEN(_xlpm.w))</f>
        <v>2</v>
      </c>
      <c r="L3799" s="10">
        <f>_xlfn.LET(_xlpm.w,J3799,LEN(_xlpm.w))</f>
        <v>4</v>
      </c>
      <c r="M3799" s="10">
        <f>_xlfn.LET(_xlpm.a,K3799,_xlpm.b,L3799,MAX(_xlpm.a,_xlpm.b))</f>
        <v>4</v>
      </c>
      <c r="N3799" s="10">
        <f>_xlfn.LET(_xlpm.d,(K3799,L3799),MAX(_xlpm.d)-MIN(_xlpm.d))</f>
        <v>2</v>
      </c>
      <c r="O3799" s="1" t="str">
        <f>_xlfn.LET(_xlpm.sep,":",_xlpm.w,$G3799,_xlfn.CONCAT("~",RIGHT(_xlpm.w,LEN(_xlpm.w)-FIND(_xlpm.sep,_xlpm.w)),"~"))</f>
        <v>~shio~</v>
      </c>
      <c r="P3799" s="1" t="str">
        <f>_xlfn.LET(_xlpm.sep,":",_xlpm.w,$G3799,_xlfn.CONCAT("[",LEFT(_xlpm.w,FIND(_xlpm.sep,_xlpm.w)-1),"]"))</f>
        <v>[ʃə]</v>
      </c>
      <c r="Q3799" s="14" cm="1">
        <f t="array" ref="Q3799">SUM(_xlfn._xlws.FILTER($H$2:$H$7117,_xlfn.MAP($O$2:$O$7117,_xlfn.LAMBDA(_xlpm.x,_xlpm.x=$O3799))))</f>
        <v>9.9403578528827041E-5</v>
      </c>
      <c r="R3799" s="14">
        <f>$H3799/Q3799</f>
        <v>1</v>
      </c>
      <c r="S3799" s="14" cm="1">
        <f t="array" ref="S3799">SUM(_xlfn._xlws.FILTER($H$2:$H$7117,_xlfn.MAP($P$2:$P$7117,_xlfn.LAMBDA(_xlpm.x,_xlpm.x=$P3799))))</f>
        <v>2.9821073558648097E-3</v>
      </c>
      <c r="T3799" s="14">
        <f>$H3799/S3799</f>
        <v>3.3333333333333347E-2</v>
      </c>
      <c r="U3799" s="14">
        <f>_xlfn.LET(_xlpm.freq,F3799,_xlpm.size,M3799+1,_xlpm.F,V3799,LOG(1+_xlpm.freq)*LOG(1+_xlpm.size)*_xlpm.F)</f>
        <v>2.3953064577078607E-2</v>
      </c>
      <c r="V3799" s="14">
        <f>_xlfn.LET(_xlpm.a,T3799,_xlpm.b,R3799,2*_xlpm.a*_xlpm.b/(_xlpm.a+_xlpm.b))</f>
        <v>6.451612903225809E-2</v>
      </c>
      <c r="W3799" s="14">
        <f>_xlfn.LET(_xlpm.p,R3799,_xlpm.q,T3799,LOG(_xlpm.p/_xlpm.q))</f>
        <v>1.4771212547196624</v>
      </c>
      <c r="X3799" s="2"/>
    </row>
    <row r="3800" spans="1:24">
      <c r="A3800" s="1" t="str">
        <f>_xlfn.LET(_xlpm.sep," : ",CONCATENATE(O3800,_xlpm.sep,P3800))</f>
        <v>~ssio~ : [ʃə]</v>
      </c>
      <c r="B3800" s="1">
        <f>_xlfn.LET(_xlpm.d,$G3800,_xlpm.k,_xlfn.CONCAT(LEFT(TRIM(B$1),1),"*"),COUNTIF(_xlpm.d,_xlpm.k))</f>
        <v>0</v>
      </c>
      <c r="C3800" s="1">
        <f>_xlfn.LET(_xlpm.d,$G3800,_xlpm.k,_xlfn.CONCAT(LEFT(TRIM(C$1),1),"*"),COUNTIF(_xlpm.d,_xlpm.k))</f>
        <v>0</v>
      </c>
      <c r="D3800" s="1">
        <f>_xlfn.LET(_xlpm.d,$G3800,_xlpm.k,_xlfn.CONCAT(LEFT(TRIM(D$1),1),"*"),COUNTIF(_xlpm.d,_xlpm.k))</f>
        <v>0</v>
      </c>
      <c r="E3800" s="1">
        <f>LOG(F3800+1,10)</f>
        <v>0.47712125471966244</v>
      </c>
      <c r="F3800" s="7">
        <v>2</v>
      </c>
      <c r="G3800" s="9" t="s">
        <v>6834</v>
      </c>
      <c r="H3800" s="4">
        <f>F3800/freq.sum.r6e</f>
        <v>9.9403578528827041E-5</v>
      </c>
      <c r="I3800" s="1" t="str">
        <f>_xlfn.LET(_xlpm.sep,":",_xlpm.w,$G3800,LEFT(_xlpm.w,FIND(_xlpm.sep,_xlpm.w)-1))</f>
        <v>ʃə</v>
      </c>
      <c r="J3800" s="1" t="str">
        <f>_xlfn.LET(_xlpm.sep,":",_xlpm.w,$G3800,RIGHT(_xlpm.w,LEN(_xlpm.w)-FIND(_xlpm.sep,_xlpm.w)))</f>
        <v>ssio</v>
      </c>
      <c r="K3800" s="10">
        <f>_xlfn.LET(_xlpm.w,I3800,LEN(_xlpm.w))</f>
        <v>2</v>
      </c>
      <c r="L3800" s="10">
        <f>_xlfn.LET(_xlpm.w,J3800,LEN(_xlpm.w))</f>
        <v>4</v>
      </c>
      <c r="M3800" s="10">
        <f>_xlfn.LET(_xlpm.a,K3800,_xlpm.b,L3800,MAX(_xlpm.a,_xlpm.b))</f>
        <v>4</v>
      </c>
      <c r="N3800" s="10">
        <f>_xlfn.LET(_xlpm.d,(K3800,L3800),MAX(_xlpm.d)-MIN(_xlpm.d))</f>
        <v>2</v>
      </c>
      <c r="O3800" s="1" t="str">
        <f>_xlfn.LET(_xlpm.sep,":",_xlpm.w,$G3800,_xlfn.CONCAT("~",RIGHT(_xlpm.w,LEN(_xlpm.w)-FIND(_xlpm.sep,_xlpm.w)),"~"))</f>
        <v>~ssio~</v>
      </c>
      <c r="P3800" s="1" t="str">
        <f>_xlfn.LET(_xlpm.sep,":",_xlpm.w,$G3800,_xlfn.CONCAT("[",LEFT(_xlpm.w,FIND(_xlpm.sep,_xlpm.w)-1),"]"))</f>
        <v>[ʃə]</v>
      </c>
      <c r="Q3800" s="14" cm="1">
        <f t="array" ref="Q3800">SUM(_xlfn._xlws.FILTER($H$2:$H$7117,_xlfn.MAP($O$2:$O$7117,_xlfn.LAMBDA(_xlpm.x,_xlpm.x=$O3800))))</f>
        <v>9.9403578528827041E-5</v>
      </c>
      <c r="R3800" s="14">
        <f>$H3800/Q3800</f>
        <v>1</v>
      </c>
      <c r="S3800" s="14" cm="1">
        <f t="array" ref="S3800">SUM(_xlfn._xlws.FILTER($H$2:$H$7117,_xlfn.MAP($P$2:$P$7117,_xlfn.LAMBDA(_xlpm.x,_xlpm.x=$P3800))))</f>
        <v>2.9821073558648097E-3</v>
      </c>
      <c r="T3800" s="14">
        <f>$H3800/S3800</f>
        <v>3.3333333333333347E-2</v>
      </c>
      <c r="U3800" s="14">
        <f>_xlfn.LET(_xlpm.freq,F3800,_xlpm.size,M3800+1,_xlpm.F,V3800,LOG(1+_xlpm.freq)*LOG(1+_xlpm.size)*_xlpm.F)</f>
        <v>2.3953064577078607E-2</v>
      </c>
      <c r="V3800" s="14">
        <f>_xlfn.LET(_xlpm.a,T3800,_xlpm.b,R3800,2*_xlpm.a*_xlpm.b/(_xlpm.a+_xlpm.b))</f>
        <v>6.451612903225809E-2</v>
      </c>
      <c r="W3800" s="14">
        <f>_xlfn.LET(_xlpm.p,R3800,_xlpm.q,T3800,LOG(_xlpm.p/_xlpm.q))</f>
        <v>1.4771212547196624</v>
      </c>
      <c r="X3800" s="2"/>
    </row>
    <row r="3801" spans="1:24">
      <c r="A3801" s="1" t="str">
        <f>_xlfn.LET(_xlpm.sep," : ",CONCATENATE(O3801,_xlpm.sep,P3801))</f>
        <v>~tiou~ : [ʃə]</v>
      </c>
      <c r="B3801" s="1">
        <f>_xlfn.LET(_xlpm.d,$G3801,_xlpm.k,_xlfn.CONCAT(LEFT(TRIM(B$1),1),"*"),COUNTIF(_xlpm.d,_xlpm.k))</f>
        <v>0</v>
      </c>
      <c r="C3801" s="1">
        <f>_xlfn.LET(_xlpm.d,$G3801,_xlpm.k,_xlfn.CONCAT(LEFT(TRIM(C$1),1),"*"),COUNTIF(_xlpm.d,_xlpm.k))</f>
        <v>0</v>
      </c>
      <c r="D3801" s="1">
        <f>_xlfn.LET(_xlpm.d,$G3801,_xlpm.k,_xlfn.CONCAT(LEFT(TRIM(D$1),1),"*"),COUNTIF(_xlpm.d,_xlpm.k))</f>
        <v>0</v>
      </c>
      <c r="E3801" s="1">
        <f>LOG(F3801+1,10)</f>
        <v>0.47712125471966244</v>
      </c>
      <c r="F3801" s="7">
        <v>2</v>
      </c>
      <c r="G3801" s="9" t="s">
        <v>6902</v>
      </c>
      <c r="H3801" s="4">
        <f>F3801/freq.sum.r6e</f>
        <v>9.9403578528827041E-5</v>
      </c>
      <c r="I3801" s="1" t="str">
        <f>_xlfn.LET(_xlpm.sep,":",_xlpm.w,$G3801,LEFT(_xlpm.w,FIND(_xlpm.sep,_xlpm.w)-1))</f>
        <v>ʃə</v>
      </c>
      <c r="J3801" s="1" t="str">
        <f>_xlfn.LET(_xlpm.sep,":",_xlpm.w,$G3801,RIGHT(_xlpm.w,LEN(_xlpm.w)-FIND(_xlpm.sep,_xlpm.w)))</f>
        <v>tiou</v>
      </c>
      <c r="K3801" s="10">
        <f>_xlfn.LET(_xlpm.w,I3801,LEN(_xlpm.w))</f>
        <v>2</v>
      </c>
      <c r="L3801" s="10">
        <f>_xlfn.LET(_xlpm.w,J3801,LEN(_xlpm.w))</f>
        <v>4</v>
      </c>
      <c r="M3801" s="10">
        <f>_xlfn.LET(_xlpm.a,K3801,_xlpm.b,L3801,MAX(_xlpm.a,_xlpm.b))</f>
        <v>4</v>
      </c>
      <c r="N3801" s="10">
        <f>_xlfn.LET(_xlpm.d,(K3801,L3801),MAX(_xlpm.d)-MIN(_xlpm.d))</f>
        <v>2</v>
      </c>
      <c r="O3801" s="1" t="str">
        <f>_xlfn.LET(_xlpm.sep,":",_xlpm.w,$G3801,_xlfn.CONCAT("~",RIGHT(_xlpm.w,LEN(_xlpm.w)-FIND(_xlpm.sep,_xlpm.w)),"~"))</f>
        <v>~tiou~</v>
      </c>
      <c r="P3801" s="1" t="str">
        <f>_xlfn.LET(_xlpm.sep,":",_xlpm.w,$G3801,_xlfn.CONCAT("[",LEFT(_xlpm.w,FIND(_xlpm.sep,_xlpm.w)-1),"]"))</f>
        <v>[ʃə]</v>
      </c>
      <c r="Q3801" s="14" cm="1">
        <f t="array" ref="Q3801">SUM(_xlfn._xlws.FILTER($H$2:$H$7117,_xlfn.MAP($O$2:$O$7117,_xlfn.LAMBDA(_xlpm.x,_xlpm.x=$O3801))))</f>
        <v>9.9403578528827041E-5</v>
      </c>
      <c r="R3801" s="14">
        <f>$H3801/Q3801</f>
        <v>1</v>
      </c>
      <c r="S3801" s="14" cm="1">
        <f t="array" ref="S3801">SUM(_xlfn._xlws.FILTER($H$2:$H$7117,_xlfn.MAP($P$2:$P$7117,_xlfn.LAMBDA(_xlpm.x,_xlpm.x=$P3801))))</f>
        <v>2.9821073558648097E-3</v>
      </c>
      <c r="T3801" s="14">
        <f>$H3801/S3801</f>
        <v>3.3333333333333347E-2</v>
      </c>
      <c r="U3801" s="14">
        <f>_xlfn.LET(_xlpm.freq,F3801,_xlpm.size,M3801+1,_xlpm.F,V3801,LOG(1+_xlpm.freq)*LOG(1+_xlpm.size)*_xlpm.F)</f>
        <v>2.3953064577078607E-2</v>
      </c>
      <c r="V3801" s="14">
        <f>_xlfn.LET(_xlpm.a,T3801,_xlpm.b,R3801,2*_xlpm.a*_xlpm.b/(_xlpm.a+_xlpm.b))</f>
        <v>6.451612903225809E-2</v>
      </c>
      <c r="W3801" s="14">
        <f>_xlfn.LET(_xlpm.p,R3801,_xlpm.q,T3801,LOG(_xlpm.p/_xlpm.q))</f>
        <v>1.4771212547196624</v>
      </c>
      <c r="X3801" s="2"/>
    </row>
    <row r="3802" spans="1:24">
      <c r="A3802" s="1" t="str">
        <f>_xlfn.LET(_xlpm.sep," : ",CONCATENATE(O3802,_xlpm.sep,P3802))</f>
        <v>~nuew~ : [nu]</v>
      </c>
      <c r="B3802" s="1">
        <f>_xlfn.LET(_xlpm.d,$G3802,_xlpm.k,_xlfn.CONCAT(LEFT(TRIM(B$1),1),"*"),COUNTIF(_xlpm.d,_xlpm.k))</f>
        <v>0</v>
      </c>
      <c r="C3802" s="1">
        <f>_xlfn.LET(_xlpm.d,$G3802,_xlpm.k,_xlfn.CONCAT(LEFT(TRIM(C$1),1),"*"),COUNTIF(_xlpm.d,_xlpm.k))</f>
        <v>0</v>
      </c>
      <c r="D3802" s="1">
        <f>_xlfn.LET(_xlpm.d,$G3802,_xlpm.k,_xlfn.CONCAT(LEFT(TRIM(D$1),1),"*"),COUNTIF(_xlpm.d,_xlpm.k))</f>
        <v>1</v>
      </c>
      <c r="E3802" s="1">
        <f>LOG(F3802+1,10)</f>
        <v>0.30102999566398114</v>
      </c>
      <c r="F3802" s="7">
        <v>1</v>
      </c>
      <c r="G3802" s="9" t="s">
        <v>3295</v>
      </c>
      <c r="H3802" s="4">
        <f>F3802/freq.sum.r6e</f>
        <v>4.9701789264413521E-5</v>
      </c>
      <c r="I3802" s="1" t="str">
        <f>_xlfn.LET(_xlpm.sep,":",_xlpm.w,$G3802,LEFT(_xlpm.w,FIND(_xlpm.sep,_xlpm.w)-1))</f>
        <v>nu</v>
      </c>
      <c r="J3802" s="1" t="str">
        <f>_xlfn.LET(_xlpm.sep,":",_xlpm.w,$G3802,RIGHT(_xlpm.w,LEN(_xlpm.w)-FIND(_xlpm.sep,_xlpm.w)))</f>
        <v>nuew</v>
      </c>
      <c r="K3802" s="10">
        <f>_xlfn.LET(_xlpm.w,I3802,LEN(_xlpm.w))</f>
        <v>2</v>
      </c>
      <c r="L3802" s="10">
        <f>_xlfn.LET(_xlpm.w,J3802,LEN(_xlpm.w))</f>
        <v>4</v>
      </c>
      <c r="M3802" s="10">
        <f>_xlfn.LET(_xlpm.a,K3802,_xlpm.b,L3802,MAX(_xlpm.a,_xlpm.b))</f>
        <v>4</v>
      </c>
      <c r="N3802" s="10">
        <f>_xlfn.LET(_xlpm.d,(K3802,L3802),MAX(_xlpm.d)-MIN(_xlpm.d))</f>
        <v>2</v>
      </c>
      <c r="O3802" s="1" t="str">
        <f>_xlfn.LET(_xlpm.sep,":",_xlpm.w,$G3802,_xlfn.CONCAT("~",RIGHT(_xlpm.w,LEN(_xlpm.w)-FIND(_xlpm.sep,_xlpm.w)),"~"))</f>
        <v>~nuew~</v>
      </c>
      <c r="P3802" s="1" t="str">
        <f>_xlfn.LET(_xlpm.sep,":",_xlpm.w,$G3802,_xlfn.CONCAT("[",LEFT(_xlpm.w,FIND(_xlpm.sep,_xlpm.w)-1),"]"))</f>
        <v>[nu]</v>
      </c>
      <c r="Q3802" s="14" cm="1">
        <f t="array" ref="Q3802">SUM(_xlfn._xlws.FILTER($H$2:$H$7117,_xlfn.MAP($O$2:$O$7117,_xlfn.LAMBDA(_xlpm.x,_xlpm.x=$O3802))))</f>
        <v>9.9403578528827041E-5</v>
      </c>
      <c r="R3802" s="14">
        <f>$H3802/Q3802</f>
        <v>0.5</v>
      </c>
      <c r="S3802" s="14" cm="1">
        <f t="array" ref="S3802">SUM(_xlfn._xlws.FILTER($H$2:$H$7117,_xlfn.MAP($P$2:$P$7117,_xlfn.LAMBDA(_xlpm.x,_xlpm.x=$P3802))))</f>
        <v>3.131212723658051E-3</v>
      </c>
      <c r="T3802" s="14">
        <f>$H3802/S3802</f>
        <v>1.5873015873015876E-2</v>
      </c>
      <c r="U3802" s="14">
        <f>_xlfn.LET(_xlpm.freq,F3802,_xlpm.size,M3802+1,_xlpm.F,V3802,LOG(1+_xlpm.freq)*LOG(1+_xlpm.size)*_xlpm.F)</f>
        <v>7.2075959239664561E-3</v>
      </c>
      <c r="V3802" s="14">
        <f>_xlfn.LET(_xlpm.a,T3802,_xlpm.b,R3802,2*_xlpm.a*_xlpm.b/(_xlpm.a+_xlpm.b))</f>
        <v>3.0769230769230771E-2</v>
      </c>
      <c r="W3802" s="14">
        <f>_xlfn.LET(_xlpm.p,R3802,_xlpm.q,T3802,LOG(_xlpm.p/_xlpm.q))</f>
        <v>1.4983105537896004</v>
      </c>
      <c r="X3802" s="2"/>
    </row>
    <row r="3803" spans="1:24">
      <c r="A3803" s="1" t="str">
        <f>_xlfn.LET(_xlpm.sep," : ",CONCATENATE(O3803,_xlpm.sep,P3803))</f>
        <v>~nugh~ : [nu]</v>
      </c>
      <c r="B3803" s="1">
        <f>_xlfn.LET(_xlpm.d,$G3803,_xlpm.k,_xlfn.CONCAT(LEFT(TRIM(B$1),1),"*"),COUNTIF(_xlpm.d,_xlpm.k))</f>
        <v>0</v>
      </c>
      <c r="C3803" s="1">
        <f>_xlfn.LET(_xlpm.d,$G3803,_xlpm.k,_xlfn.CONCAT(LEFT(TRIM(C$1),1),"*"),COUNTIF(_xlpm.d,_xlpm.k))</f>
        <v>0</v>
      </c>
      <c r="D3803" s="1">
        <f>_xlfn.LET(_xlpm.d,$G3803,_xlpm.k,_xlfn.CONCAT(LEFT(TRIM(D$1),1),"*"),COUNTIF(_xlpm.d,_xlpm.k))</f>
        <v>1</v>
      </c>
      <c r="E3803" s="1">
        <f>LOG(F3803+1,10)</f>
        <v>0.30102999566398114</v>
      </c>
      <c r="F3803" s="7">
        <v>1</v>
      </c>
      <c r="G3803" s="9" t="s">
        <v>3296</v>
      </c>
      <c r="H3803" s="4">
        <f>F3803/freq.sum.r6e</f>
        <v>4.9701789264413521E-5</v>
      </c>
      <c r="I3803" s="1" t="str">
        <f>_xlfn.LET(_xlpm.sep,":",_xlpm.w,$G3803,LEFT(_xlpm.w,FIND(_xlpm.sep,_xlpm.w)-1))</f>
        <v>nu</v>
      </c>
      <c r="J3803" s="1" t="str">
        <f>_xlfn.LET(_xlpm.sep,":",_xlpm.w,$G3803,RIGHT(_xlpm.w,LEN(_xlpm.w)-FIND(_xlpm.sep,_xlpm.w)))</f>
        <v>nugh</v>
      </c>
      <c r="K3803" s="10">
        <f>_xlfn.LET(_xlpm.w,I3803,LEN(_xlpm.w))</f>
        <v>2</v>
      </c>
      <c r="L3803" s="10">
        <f>_xlfn.LET(_xlpm.w,J3803,LEN(_xlpm.w))</f>
        <v>4</v>
      </c>
      <c r="M3803" s="10">
        <f>_xlfn.LET(_xlpm.a,K3803,_xlpm.b,L3803,MAX(_xlpm.a,_xlpm.b))</f>
        <v>4</v>
      </c>
      <c r="N3803" s="10">
        <f>_xlfn.LET(_xlpm.d,(K3803,L3803),MAX(_xlpm.d)-MIN(_xlpm.d))</f>
        <v>2</v>
      </c>
      <c r="O3803" s="1" t="str">
        <f>_xlfn.LET(_xlpm.sep,":",_xlpm.w,$G3803,_xlfn.CONCAT("~",RIGHT(_xlpm.w,LEN(_xlpm.w)-FIND(_xlpm.sep,_xlpm.w)),"~"))</f>
        <v>~nugh~</v>
      </c>
      <c r="P3803" s="1" t="str">
        <f>_xlfn.LET(_xlpm.sep,":",_xlpm.w,$G3803,_xlfn.CONCAT("[",LEFT(_xlpm.w,FIND(_xlpm.sep,_xlpm.w)-1),"]"))</f>
        <v>[nu]</v>
      </c>
      <c r="Q3803" s="14" cm="1">
        <f t="array" ref="Q3803">SUM(_xlfn._xlws.FILTER($H$2:$H$7117,_xlfn.MAP($O$2:$O$7117,_xlfn.LAMBDA(_xlpm.x,_xlpm.x=$O3803))))</f>
        <v>9.9403578528827041E-5</v>
      </c>
      <c r="R3803" s="14">
        <f>$H3803/Q3803</f>
        <v>0.5</v>
      </c>
      <c r="S3803" s="14" cm="1">
        <f t="array" ref="S3803">SUM(_xlfn._xlws.FILTER($H$2:$H$7117,_xlfn.MAP($P$2:$P$7117,_xlfn.LAMBDA(_xlpm.x,_xlpm.x=$P3803))))</f>
        <v>3.131212723658051E-3</v>
      </c>
      <c r="T3803" s="14">
        <f>$H3803/S3803</f>
        <v>1.5873015873015876E-2</v>
      </c>
      <c r="U3803" s="14">
        <f>_xlfn.LET(_xlpm.freq,F3803,_xlpm.size,M3803+1,_xlpm.F,V3803,LOG(1+_xlpm.freq)*LOG(1+_xlpm.size)*_xlpm.F)</f>
        <v>7.2075959239664561E-3</v>
      </c>
      <c r="V3803" s="14">
        <f>_xlfn.LET(_xlpm.a,T3803,_xlpm.b,R3803,2*_xlpm.a*_xlpm.b/(_xlpm.a+_xlpm.b))</f>
        <v>3.0769230769230771E-2</v>
      </c>
      <c r="W3803" s="14">
        <f>_xlfn.LET(_xlpm.p,R3803,_xlpm.q,T3803,LOG(_xlpm.p/_xlpm.q))</f>
        <v>1.4983105537896004</v>
      </c>
      <c r="X3803" s="2"/>
    </row>
    <row r="3804" spans="1:24">
      <c r="A3804" s="1" t="str">
        <f>_xlfn.LET(_xlpm.sep," : ",CONCATENATE(O3804,_xlpm.sep,P3804))</f>
        <v>~sigh~ : [zɪ]</v>
      </c>
      <c r="B3804" s="1">
        <f>_xlfn.LET(_xlpm.d,$G3804,_xlpm.k,_xlfn.CONCAT(LEFT(TRIM(B$1),1),"*"),COUNTIF(_xlpm.d,_xlpm.k))</f>
        <v>0</v>
      </c>
      <c r="C3804" s="1">
        <f>_xlfn.LET(_xlpm.d,$G3804,_xlpm.k,_xlfn.CONCAT(LEFT(TRIM(C$1),1),"*"),COUNTIF(_xlpm.d,_xlpm.k))</f>
        <v>0</v>
      </c>
      <c r="D3804" s="1">
        <f>_xlfn.LET(_xlpm.d,$G3804,_xlpm.k,_xlfn.CONCAT(LEFT(TRIM(D$1),1),"*"),COUNTIF(_xlpm.d,_xlpm.k))</f>
        <v>0</v>
      </c>
      <c r="E3804" s="1">
        <f>LOG(F3804+1,10)</f>
        <v>0.47712125471966244</v>
      </c>
      <c r="F3804" s="7">
        <v>2</v>
      </c>
      <c r="G3804" s="9" t="s">
        <v>5420</v>
      </c>
      <c r="H3804" s="4">
        <f>F3804/freq.sum.r6e</f>
        <v>9.9403578528827041E-5</v>
      </c>
      <c r="I3804" s="1" t="str">
        <f>_xlfn.LET(_xlpm.sep,":",_xlpm.w,$G3804,LEFT(_xlpm.w,FIND(_xlpm.sep,_xlpm.w)-1))</f>
        <v>zɪ</v>
      </c>
      <c r="J3804" s="1" t="str">
        <f>_xlfn.LET(_xlpm.sep,":",_xlpm.w,$G3804,RIGHT(_xlpm.w,LEN(_xlpm.w)-FIND(_xlpm.sep,_xlpm.w)))</f>
        <v>sigh</v>
      </c>
      <c r="K3804" s="10">
        <f>_xlfn.LET(_xlpm.w,I3804,LEN(_xlpm.w))</f>
        <v>2</v>
      </c>
      <c r="L3804" s="10">
        <f>_xlfn.LET(_xlpm.w,J3804,LEN(_xlpm.w))</f>
        <v>4</v>
      </c>
      <c r="M3804" s="10">
        <f>_xlfn.LET(_xlpm.a,K3804,_xlpm.b,L3804,MAX(_xlpm.a,_xlpm.b))</f>
        <v>4</v>
      </c>
      <c r="N3804" s="10">
        <f>_xlfn.LET(_xlpm.d,(K3804,L3804),MAX(_xlpm.d)-MIN(_xlpm.d))</f>
        <v>2</v>
      </c>
      <c r="O3804" s="1" t="str">
        <f>_xlfn.LET(_xlpm.sep,":",_xlpm.w,$G3804,_xlfn.CONCAT("~",RIGHT(_xlpm.w,LEN(_xlpm.w)-FIND(_xlpm.sep,_xlpm.w)),"~"))</f>
        <v>~sigh~</v>
      </c>
      <c r="P3804" s="1" t="str">
        <f>_xlfn.LET(_xlpm.sep,":",_xlpm.w,$G3804,_xlfn.CONCAT("[",LEFT(_xlpm.w,FIND(_xlpm.sep,_xlpm.w)-1),"]"))</f>
        <v>[zɪ]</v>
      </c>
      <c r="Q3804" s="14" cm="1">
        <f t="array" ref="Q3804">SUM(_xlfn._xlws.FILTER($H$2:$H$7117,_xlfn.MAP($O$2:$O$7117,_xlfn.LAMBDA(_xlpm.x,_xlpm.x=$O3804))))</f>
        <v>2.9821073558648114E-4</v>
      </c>
      <c r="R3804" s="14">
        <f>$H3804/Q3804</f>
        <v>0.33333333333333331</v>
      </c>
      <c r="S3804" s="14" cm="1">
        <f t="array" ref="S3804">SUM(_xlfn._xlws.FILTER($H$2:$H$7117,_xlfn.MAP($P$2:$P$7117,_xlfn.LAMBDA(_xlpm.x,_xlpm.x=$P3804))))</f>
        <v>9.5427435387673929E-3</v>
      </c>
      <c r="T3804" s="14">
        <f>$H3804/S3804</f>
        <v>1.041666666666667E-2</v>
      </c>
      <c r="U3804" s="14">
        <f>_xlfn.LET(_xlpm.freq,F3804,_xlpm.size,M3804+1,_xlpm.F,V3804,LOG(1+_xlpm.freq)*LOG(1+_xlpm.size)*_xlpm.F)</f>
        <v>7.5004545645397649E-3</v>
      </c>
      <c r="V3804" s="14">
        <f>_xlfn.LET(_xlpm.a,T3804,_xlpm.b,R3804,2*_xlpm.a*_xlpm.b/(_xlpm.a+_xlpm.b))</f>
        <v>2.0202020202020207E-2</v>
      </c>
      <c r="W3804" s="14">
        <f>_xlfn.LET(_xlpm.p,R3804,_xlpm.q,T3804,LOG(_xlpm.p/_xlpm.q))</f>
        <v>1.5051499783199058</v>
      </c>
      <c r="X3804" s="2"/>
    </row>
    <row r="3805" spans="1:24">
      <c r="A3805" s="1" t="str">
        <f>_xlfn.LET(_xlpm.sep," : ",CONCATENATE(O3805,_xlpm.sep,P3805))</f>
        <v>~wigh~ : [vɪ]</v>
      </c>
      <c r="B3805" s="1">
        <f>_xlfn.LET(_xlpm.d,$G3805,_xlpm.k,_xlfn.CONCAT(LEFT(TRIM(B$1),1),"*"),COUNTIF(_xlpm.d,_xlpm.k))</f>
        <v>0</v>
      </c>
      <c r="C3805" s="1">
        <f>_xlfn.LET(_xlpm.d,$G3805,_xlpm.k,_xlfn.CONCAT(LEFT(TRIM(C$1),1),"*"),COUNTIF(_xlpm.d,_xlpm.k))</f>
        <v>0</v>
      </c>
      <c r="D3805" s="1">
        <f>_xlfn.LET(_xlpm.d,$G3805,_xlpm.k,_xlfn.CONCAT(LEFT(TRIM(D$1),1),"*"),COUNTIF(_xlpm.d,_xlpm.k))</f>
        <v>0</v>
      </c>
      <c r="E3805" s="1">
        <f>LOG(F3805+1,10)</f>
        <v>0.47712125471966244</v>
      </c>
      <c r="F3805" s="7">
        <v>2</v>
      </c>
      <c r="G3805" s="9" t="s">
        <v>5187</v>
      </c>
      <c r="H3805" s="4">
        <f>F3805/freq.sum.r6e</f>
        <v>9.9403578528827041E-5</v>
      </c>
      <c r="I3805" s="1" t="str">
        <f>_xlfn.LET(_xlpm.sep,":",_xlpm.w,$G3805,LEFT(_xlpm.w,FIND(_xlpm.sep,_xlpm.w)-1))</f>
        <v>vɪ</v>
      </c>
      <c r="J3805" s="1" t="str">
        <f>_xlfn.LET(_xlpm.sep,":",_xlpm.w,$G3805,RIGHT(_xlpm.w,LEN(_xlpm.w)-FIND(_xlpm.sep,_xlpm.w)))</f>
        <v>wigh</v>
      </c>
      <c r="K3805" s="10">
        <f>_xlfn.LET(_xlpm.w,I3805,LEN(_xlpm.w))</f>
        <v>2</v>
      </c>
      <c r="L3805" s="10">
        <f>_xlfn.LET(_xlpm.w,J3805,LEN(_xlpm.w))</f>
        <v>4</v>
      </c>
      <c r="M3805" s="10">
        <f>_xlfn.LET(_xlpm.a,K3805,_xlpm.b,L3805,MAX(_xlpm.a,_xlpm.b))</f>
        <v>4</v>
      </c>
      <c r="N3805" s="10">
        <f>_xlfn.LET(_xlpm.d,(K3805,L3805),MAX(_xlpm.d)-MIN(_xlpm.d))</f>
        <v>2</v>
      </c>
      <c r="O3805" s="1" t="str">
        <f>_xlfn.LET(_xlpm.sep,":",_xlpm.w,$G3805,_xlfn.CONCAT("~",RIGHT(_xlpm.w,LEN(_xlpm.w)-FIND(_xlpm.sep,_xlpm.w)),"~"))</f>
        <v>~wigh~</v>
      </c>
      <c r="P3805" s="1" t="str">
        <f>_xlfn.LET(_xlpm.sep,":",_xlpm.w,$G3805,_xlfn.CONCAT("[",LEFT(_xlpm.w,FIND(_xlpm.sep,_xlpm.w)-1),"]"))</f>
        <v>[vɪ]</v>
      </c>
      <c r="Q3805" s="14" cm="1">
        <f t="array" ref="Q3805">SUM(_xlfn._xlws.FILTER($H$2:$H$7117,_xlfn.MAP($O$2:$O$7117,_xlfn.LAMBDA(_xlpm.x,_xlpm.x=$O3805))))</f>
        <v>2.4850894632206762E-4</v>
      </c>
      <c r="R3805" s="14">
        <f>$H3805/Q3805</f>
        <v>0.39999999999999997</v>
      </c>
      <c r="S3805" s="14" cm="1">
        <f t="array" ref="S3805">SUM(_xlfn._xlws.FILTER($H$2:$H$7117,_xlfn.MAP($P$2:$P$7117,_xlfn.LAMBDA(_xlpm.x,_xlpm.x=$P3805))))</f>
        <v>7.9522862823061605E-3</v>
      </c>
      <c r="T3805" s="14">
        <f>$H3805/S3805</f>
        <v>1.2500000000000004E-2</v>
      </c>
      <c r="U3805" s="14">
        <f>_xlfn.LET(_xlpm.freq,F3805,_xlpm.size,M3805+1,_xlpm.F,V3805,LOG(1+_xlpm.freq)*LOG(1+_xlpm.size)*_xlpm.F)</f>
        <v>9.0005454774477172E-3</v>
      </c>
      <c r="V3805" s="14">
        <f>_xlfn.LET(_xlpm.a,T3805,_xlpm.b,R3805,2*_xlpm.a*_xlpm.b/(_xlpm.a+_xlpm.b))</f>
        <v>2.4242424242424249E-2</v>
      </c>
      <c r="W3805" s="14">
        <f>_xlfn.LET(_xlpm.p,R3805,_xlpm.q,T3805,LOG(_xlpm.p/_xlpm.q))</f>
        <v>1.5051499783199058</v>
      </c>
      <c r="X3805" s="2"/>
    </row>
    <row r="3806" spans="1:24">
      <c r="A3806" s="1" t="str">
        <f>_xlfn.LET(_xlpm.sep," : ",CONCATENATE(O3806,_xlpm.sep,P3806))</f>
        <v>~wigh~ : [wɪ]</v>
      </c>
      <c r="B3806" s="1">
        <f>_xlfn.LET(_xlpm.d,$G3806,_xlpm.k,_xlfn.CONCAT(LEFT(TRIM(B$1),1),"*"),COUNTIF(_xlpm.d,_xlpm.k))</f>
        <v>0</v>
      </c>
      <c r="C3806" s="1">
        <f>_xlfn.LET(_xlpm.d,$G3806,_xlpm.k,_xlfn.CONCAT(LEFT(TRIM(C$1),1),"*"),COUNTIF(_xlpm.d,_xlpm.k))</f>
        <v>0</v>
      </c>
      <c r="D3806" s="1">
        <f>_xlfn.LET(_xlpm.d,$G3806,_xlpm.k,_xlfn.CONCAT(LEFT(TRIM(D$1),1),"*"),COUNTIF(_xlpm.d,_xlpm.k))</f>
        <v>0</v>
      </c>
      <c r="E3806" s="1">
        <f>LOG(F3806+1,10)</f>
        <v>0.47712125471966244</v>
      </c>
      <c r="F3806" s="7">
        <v>2</v>
      </c>
      <c r="G3806" s="9" t="s">
        <v>5319</v>
      </c>
      <c r="H3806" s="4">
        <f>F3806/freq.sum.r6e</f>
        <v>9.9403578528827041E-5</v>
      </c>
      <c r="I3806" s="1" t="str">
        <f>_xlfn.LET(_xlpm.sep,":",_xlpm.w,$G3806,LEFT(_xlpm.w,FIND(_xlpm.sep,_xlpm.w)-1))</f>
        <v>wɪ</v>
      </c>
      <c r="J3806" s="1" t="str">
        <f>_xlfn.LET(_xlpm.sep,":",_xlpm.w,$G3806,RIGHT(_xlpm.w,LEN(_xlpm.w)-FIND(_xlpm.sep,_xlpm.w)))</f>
        <v>wigh</v>
      </c>
      <c r="K3806" s="10">
        <f>_xlfn.LET(_xlpm.w,I3806,LEN(_xlpm.w))</f>
        <v>2</v>
      </c>
      <c r="L3806" s="10">
        <f>_xlfn.LET(_xlpm.w,J3806,LEN(_xlpm.w))</f>
        <v>4</v>
      </c>
      <c r="M3806" s="10">
        <f>_xlfn.LET(_xlpm.a,K3806,_xlpm.b,L3806,MAX(_xlpm.a,_xlpm.b))</f>
        <v>4</v>
      </c>
      <c r="N3806" s="10">
        <f>_xlfn.LET(_xlpm.d,(K3806,L3806),MAX(_xlpm.d)-MIN(_xlpm.d))</f>
        <v>2</v>
      </c>
      <c r="O3806" s="1" t="str">
        <f>_xlfn.LET(_xlpm.sep,":",_xlpm.w,$G3806,_xlfn.CONCAT("~",RIGHT(_xlpm.w,LEN(_xlpm.w)-FIND(_xlpm.sep,_xlpm.w)),"~"))</f>
        <v>~wigh~</v>
      </c>
      <c r="P3806" s="1" t="str">
        <f>_xlfn.LET(_xlpm.sep,":",_xlpm.w,$G3806,_xlfn.CONCAT("[",LEFT(_xlpm.w,FIND(_xlpm.sep,_xlpm.w)-1),"]"))</f>
        <v>[wɪ]</v>
      </c>
      <c r="Q3806" s="14" cm="1">
        <f t="array" ref="Q3806">SUM(_xlfn._xlws.FILTER($H$2:$H$7117,_xlfn.MAP($O$2:$O$7117,_xlfn.LAMBDA(_xlpm.x,_xlpm.x=$O3806))))</f>
        <v>2.4850894632206762E-4</v>
      </c>
      <c r="R3806" s="14">
        <f>$H3806/Q3806</f>
        <v>0.39999999999999997</v>
      </c>
      <c r="S3806" s="14" cm="1">
        <f t="array" ref="S3806">SUM(_xlfn._xlws.FILTER($H$2:$H$7117,_xlfn.MAP($P$2:$P$7117,_xlfn.LAMBDA(_xlpm.x,_xlpm.x=$P3806))))</f>
        <v>7.9522862823061605E-3</v>
      </c>
      <c r="T3806" s="14">
        <f>$H3806/S3806</f>
        <v>1.2500000000000004E-2</v>
      </c>
      <c r="U3806" s="14">
        <f>_xlfn.LET(_xlpm.freq,F3806,_xlpm.size,M3806+1,_xlpm.F,V3806,LOG(1+_xlpm.freq)*LOG(1+_xlpm.size)*_xlpm.F)</f>
        <v>9.0005454774477172E-3</v>
      </c>
      <c r="V3806" s="14">
        <f>_xlfn.LET(_xlpm.a,T3806,_xlpm.b,R3806,2*_xlpm.a*_xlpm.b/(_xlpm.a+_xlpm.b))</f>
        <v>2.4242424242424249E-2</v>
      </c>
      <c r="W3806" s="14">
        <f>_xlfn.LET(_xlpm.p,R3806,_xlpm.q,T3806,LOG(_xlpm.p/_xlpm.q))</f>
        <v>1.5051499783199058</v>
      </c>
      <c r="X3806" s="2"/>
    </row>
    <row r="3807" spans="1:24">
      <c r="A3807" s="1" t="str">
        <f>_xlfn.LET(_xlpm.sep," : ",CONCATENATE(O3807,_xlpm.sep,P3807))</f>
        <v>~cigh~ : [ʃɪ]</v>
      </c>
      <c r="B3807" s="1">
        <f>_xlfn.LET(_xlpm.d,$G3807,_xlpm.k,_xlfn.CONCAT(LEFT(TRIM(B$1),1),"*"),COUNTIF(_xlpm.d,_xlpm.k))</f>
        <v>0</v>
      </c>
      <c r="C3807" s="1">
        <f>_xlfn.LET(_xlpm.d,$G3807,_xlpm.k,_xlfn.CONCAT(LEFT(TRIM(C$1),1),"*"),COUNTIF(_xlpm.d,_xlpm.k))</f>
        <v>0</v>
      </c>
      <c r="D3807" s="1">
        <f>_xlfn.LET(_xlpm.d,$G3807,_xlpm.k,_xlfn.CONCAT(LEFT(TRIM(D$1),1),"*"),COUNTIF(_xlpm.d,_xlpm.k))</f>
        <v>0</v>
      </c>
      <c r="E3807" s="1">
        <f>LOG(F3807+1,10)</f>
        <v>0.47712125471966244</v>
      </c>
      <c r="F3807" s="7">
        <v>2</v>
      </c>
      <c r="G3807" s="9" t="s">
        <v>6510</v>
      </c>
      <c r="H3807" s="4">
        <f>F3807/freq.sum.r6e</f>
        <v>9.9403578528827041E-5</v>
      </c>
      <c r="I3807" s="1" t="str">
        <f>_xlfn.LET(_xlpm.sep,":",_xlpm.w,$G3807,LEFT(_xlpm.w,FIND(_xlpm.sep,_xlpm.w)-1))</f>
        <v>ʃɪ</v>
      </c>
      <c r="J3807" s="1" t="str">
        <f>_xlfn.LET(_xlpm.sep,":",_xlpm.w,$G3807,RIGHT(_xlpm.w,LEN(_xlpm.w)-FIND(_xlpm.sep,_xlpm.w)))</f>
        <v>cigh</v>
      </c>
      <c r="K3807" s="10">
        <f>_xlfn.LET(_xlpm.w,I3807,LEN(_xlpm.w))</f>
        <v>2</v>
      </c>
      <c r="L3807" s="10">
        <f>_xlfn.LET(_xlpm.w,J3807,LEN(_xlpm.w))</f>
        <v>4</v>
      </c>
      <c r="M3807" s="10">
        <f>_xlfn.LET(_xlpm.a,K3807,_xlpm.b,L3807,MAX(_xlpm.a,_xlpm.b))</f>
        <v>4</v>
      </c>
      <c r="N3807" s="10">
        <f>_xlfn.LET(_xlpm.d,(K3807,L3807),MAX(_xlpm.d)-MIN(_xlpm.d))</f>
        <v>2</v>
      </c>
      <c r="O3807" s="1" t="str">
        <f>_xlfn.LET(_xlpm.sep,":",_xlpm.w,$G3807,_xlfn.CONCAT("~",RIGHT(_xlpm.w,LEN(_xlpm.w)-FIND(_xlpm.sep,_xlpm.w)),"~"))</f>
        <v>~cigh~</v>
      </c>
      <c r="P3807" s="1" t="str">
        <f>_xlfn.LET(_xlpm.sep,":",_xlpm.w,$G3807,_xlfn.CONCAT("[",LEFT(_xlpm.w,FIND(_xlpm.sep,_xlpm.w)-1),"]"))</f>
        <v>[ʃɪ]</v>
      </c>
      <c r="Q3807" s="14" cm="1">
        <f t="array" ref="Q3807">SUM(_xlfn._xlws.FILTER($H$2:$H$7117,_xlfn.MAP($O$2:$O$7117,_xlfn.LAMBDA(_xlpm.x,_xlpm.x=$O3807))))</f>
        <v>2.4850894632206762E-4</v>
      </c>
      <c r="R3807" s="14">
        <f>$H3807/Q3807</f>
        <v>0.39999999999999997</v>
      </c>
      <c r="S3807" s="14" cm="1">
        <f t="array" ref="S3807">SUM(_xlfn._xlws.FILTER($H$2:$H$7117,_xlfn.MAP($P$2:$P$7117,_xlfn.LAMBDA(_xlpm.x,_xlpm.x=$P3807))))</f>
        <v>7.9522862823061605E-3</v>
      </c>
      <c r="T3807" s="14">
        <f>$H3807/S3807</f>
        <v>1.2500000000000004E-2</v>
      </c>
      <c r="U3807" s="14">
        <f>_xlfn.LET(_xlpm.freq,F3807,_xlpm.size,M3807+1,_xlpm.F,V3807,LOG(1+_xlpm.freq)*LOG(1+_xlpm.size)*_xlpm.F)</f>
        <v>9.0005454774477172E-3</v>
      </c>
      <c r="V3807" s="14">
        <f>_xlfn.LET(_xlpm.a,T3807,_xlpm.b,R3807,2*_xlpm.a*_xlpm.b/(_xlpm.a+_xlpm.b))</f>
        <v>2.4242424242424249E-2</v>
      </c>
      <c r="W3807" s="14">
        <f>_xlfn.LET(_xlpm.p,R3807,_xlpm.q,T3807,LOG(_xlpm.p/_xlpm.q))</f>
        <v>1.5051499783199058</v>
      </c>
      <c r="X3807" s="2"/>
    </row>
    <row r="3808" spans="1:24">
      <c r="A3808" s="1" t="str">
        <f>_xlfn.LET(_xlpm.sep," : ",CONCATENATE(O3808,_xlpm.sep,P3808))</f>
        <v>~tigh~ : [ʃɪ]</v>
      </c>
      <c r="B3808" s="1">
        <f>_xlfn.LET(_xlpm.d,$G3808,_xlpm.k,_xlfn.CONCAT(LEFT(TRIM(B$1),1),"*"),COUNTIF(_xlpm.d,_xlpm.k))</f>
        <v>0</v>
      </c>
      <c r="C3808" s="1">
        <f>_xlfn.LET(_xlpm.d,$G3808,_xlpm.k,_xlfn.CONCAT(LEFT(TRIM(C$1),1),"*"),COUNTIF(_xlpm.d,_xlpm.k))</f>
        <v>0</v>
      </c>
      <c r="D3808" s="1">
        <f>_xlfn.LET(_xlpm.d,$G3808,_xlpm.k,_xlfn.CONCAT(LEFT(TRIM(D$1),1),"*"),COUNTIF(_xlpm.d,_xlpm.k))</f>
        <v>0</v>
      </c>
      <c r="E3808" s="1">
        <f>LOG(F3808+1,10)</f>
        <v>0.47712125471966244</v>
      </c>
      <c r="F3808" s="7">
        <v>2</v>
      </c>
      <c r="G3808" s="9" t="s">
        <v>6897</v>
      </c>
      <c r="H3808" s="4">
        <f>F3808/freq.sum.r6e</f>
        <v>9.9403578528827041E-5</v>
      </c>
      <c r="I3808" s="1" t="str">
        <f>_xlfn.LET(_xlpm.sep,":",_xlpm.w,$G3808,LEFT(_xlpm.w,FIND(_xlpm.sep,_xlpm.w)-1))</f>
        <v>ʃɪ</v>
      </c>
      <c r="J3808" s="1" t="str">
        <f>_xlfn.LET(_xlpm.sep,":",_xlpm.w,$G3808,RIGHT(_xlpm.w,LEN(_xlpm.w)-FIND(_xlpm.sep,_xlpm.w)))</f>
        <v>tigh</v>
      </c>
      <c r="K3808" s="10">
        <f>_xlfn.LET(_xlpm.w,I3808,LEN(_xlpm.w))</f>
        <v>2</v>
      </c>
      <c r="L3808" s="10">
        <f>_xlfn.LET(_xlpm.w,J3808,LEN(_xlpm.w))</f>
        <v>4</v>
      </c>
      <c r="M3808" s="10">
        <f>_xlfn.LET(_xlpm.a,K3808,_xlpm.b,L3808,MAX(_xlpm.a,_xlpm.b))</f>
        <v>4</v>
      </c>
      <c r="N3808" s="10">
        <f>_xlfn.LET(_xlpm.d,(K3808,L3808),MAX(_xlpm.d)-MIN(_xlpm.d))</f>
        <v>2</v>
      </c>
      <c r="O3808" s="1" t="str">
        <f>_xlfn.LET(_xlpm.sep,":",_xlpm.w,$G3808,_xlfn.CONCAT("~",RIGHT(_xlpm.w,LEN(_xlpm.w)-FIND(_xlpm.sep,_xlpm.w)),"~"))</f>
        <v>~tigh~</v>
      </c>
      <c r="P3808" s="1" t="str">
        <f>_xlfn.LET(_xlpm.sep,":",_xlpm.w,$G3808,_xlfn.CONCAT("[",LEFT(_xlpm.w,FIND(_xlpm.sep,_xlpm.w)-1),"]"))</f>
        <v>[ʃɪ]</v>
      </c>
      <c r="Q3808" s="14" cm="1">
        <f t="array" ref="Q3808">SUM(_xlfn._xlws.FILTER($H$2:$H$7117,_xlfn.MAP($O$2:$O$7117,_xlfn.LAMBDA(_xlpm.x,_xlpm.x=$O3808))))</f>
        <v>2.4850894632206762E-4</v>
      </c>
      <c r="R3808" s="14">
        <f>$H3808/Q3808</f>
        <v>0.39999999999999997</v>
      </c>
      <c r="S3808" s="14" cm="1">
        <f t="array" ref="S3808">SUM(_xlfn._xlws.FILTER($H$2:$H$7117,_xlfn.MAP($P$2:$P$7117,_xlfn.LAMBDA(_xlpm.x,_xlpm.x=$P3808))))</f>
        <v>7.9522862823061605E-3</v>
      </c>
      <c r="T3808" s="14">
        <f>$H3808/S3808</f>
        <v>1.2500000000000004E-2</v>
      </c>
      <c r="U3808" s="14">
        <f>_xlfn.LET(_xlpm.freq,F3808,_xlpm.size,M3808+1,_xlpm.F,V3808,LOG(1+_xlpm.freq)*LOG(1+_xlpm.size)*_xlpm.F)</f>
        <v>9.0005454774477172E-3</v>
      </c>
      <c r="V3808" s="14">
        <f>_xlfn.LET(_xlpm.a,T3808,_xlpm.b,R3808,2*_xlpm.a*_xlpm.b/(_xlpm.a+_xlpm.b))</f>
        <v>2.4242424242424249E-2</v>
      </c>
      <c r="W3808" s="14">
        <f>_xlfn.LET(_xlpm.p,R3808,_xlpm.q,T3808,LOG(_xlpm.p/_xlpm.q))</f>
        <v>1.5051499783199058</v>
      </c>
      <c r="X3808" s="2"/>
    </row>
    <row r="3809" spans="1:24">
      <c r="A3809" s="1" t="str">
        <f>_xlfn.LET(_xlpm.sep," : ",CONCATENATE(O3809,_xlpm.sep,P3809))</f>
        <v>~smie~ : [smɪ]</v>
      </c>
      <c r="B3809" s="1">
        <f>_xlfn.LET(_xlpm.d,$G3809,_xlpm.k,_xlfn.CONCAT(LEFT(TRIM(B$1),1),"*"),COUNTIF(_xlpm.d,_xlpm.k))</f>
        <v>0</v>
      </c>
      <c r="C3809" s="1">
        <f>_xlfn.LET(_xlpm.d,$G3809,_xlpm.k,_xlfn.CONCAT(LEFT(TRIM(C$1),1),"*"),COUNTIF(_xlpm.d,_xlpm.k))</f>
        <v>0</v>
      </c>
      <c r="D3809" s="1">
        <f>_xlfn.LET(_xlpm.d,$G3809,_xlpm.k,_xlfn.CONCAT(LEFT(TRIM(D$1),1),"*"),COUNTIF(_xlpm.d,_xlpm.k))</f>
        <v>0</v>
      </c>
      <c r="E3809" s="1">
        <f>LOG(F3809+1,10)</f>
        <v>0.30102999566398114</v>
      </c>
      <c r="F3809" s="7">
        <v>1</v>
      </c>
      <c r="G3809" s="9" t="s">
        <v>4119</v>
      </c>
      <c r="H3809" s="4">
        <f>F3809/freq.sum.r6e</f>
        <v>4.9701789264413521E-5</v>
      </c>
      <c r="I3809" s="1" t="str">
        <f>_xlfn.LET(_xlpm.sep,":",_xlpm.w,$G3809,LEFT(_xlpm.w,FIND(_xlpm.sep,_xlpm.w)-1))</f>
        <v>smɪ</v>
      </c>
      <c r="J3809" s="1" t="str">
        <f>_xlfn.LET(_xlpm.sep,":",_xlpm.w,$G3809,RIGHT(_xlpm.w,LEN(_xlpm.w)-FIND(_xlpm.sep,_xlpm.w)))</f>
        <v>smie</v>
      </c>
      <c r="K3809" s="10">
        <f>_xlfn.LET(_xlpm.w,I3809,LEN(_xlpm.w))</f>
        <v>3</v>
      </c>
      <c r="L3809" s="10">
        <f>_xlfn.LET(_xlpm.w,J3809,LEN(_xlpm.w))</f>
        <v>4</v>
      </c>
      <c r="M3809" s="10">
        <f>_xlfn.LET(_xlpm.a,K3809,_xlpm.b,L3809,MAX(_xlpm.a,_xlpm.b))</f>
        <v>4</v>
      </c>
      <c r="N3809" s="10">
        <f>_xlfn.LET(_xlpm.d,(K3809,L3809),MAX(_xlpm.d)-MIN(_xlpm.d))</f>
        <v>1</v>
      </c>
      <c r="O3809" s="1" t="str">
        <f>_xlfn.LET(_xlpm.sep,":",_xlpm.w,$G3809,_xlfn.CONCAT("~",RIGHT(_xlpm.w,LEN(_xlpm.w)-FIND(_xlpm.sep,_xlpm.w)),"~"))</f>
        <v>~smie~</v>
      </c>
      <c r="P3809" s="1" t="str">
        <f>_xlfn.LET(_xlpm.sep,":",_xlpm.w,$G3809,_xlfn.CONCAT("[",LEFT(_xlpm.w,FIND(_xlpm.sep,_xlpm.w)-1),"]"))</f>
        <v>[smɪ]</v>
      </c>
      <c r="Q3809" s="14" cm="1">
        <f t="array" ref="Q3809">SUM(_xlfn._xlws.FILTER($H$2:$H$7117,_xlfn.MAP($O$2:$O$7117,_xlfn.LAMBDA(_xlpm.x,_xlpm.x=$O3809))))</f>
        <v>9.9403578528827041E-5</v>
      </c>
      <c r="R3809" s="14">
        <f>$H3809/Q3809</f>
        <v>0.5</v>
      </c>
      <c r="S3809" s="14" cm="1">
        <f t="array" ref="S3809">SUM(_xlfn._xlws.FILTER($H$2:$H$7117,_xlfn.MAP($P$2:$P$7117,_xlfn.LAMBDA(_xlpm.x,_xlpm.x=$P3809))))</f>
        <v>3.180914512922464E-3</v>
      </c>
      <c r="T3809" s="14">
        <f>$H3809/S3809</f>
        <v>1.5625000000000007E-2</v>
      </c>
      <c r="U3809" s="14">
        <f>_xlfn.LET(_xlpm.freq,F3809,_xlpm.size,M3809+1,_xlpm.F,V3809,LOG(1+_xlpm.freq)*LOG(1+_xlpm.size)*_xlpm.F)</f>
        <v>7.0983899251184819E-3</v>
      </c>
      <c r="V3809" s="14">
        <f>_xlfn.LET(_xlpm.a,T3809,_xlpm.b,R3809,2*_xlpm.a*_xlpm.b/(_xlpm.a+_xlpm.b))</f>
        <v>3.0303030303030318E-2</v>
      </c>
      <c r="W3809" s="14">
        <f>_xlfn.LET(_xlpm.p,R3809,_xlpm.q,T3809,LOG(_xlpm.p/_xlpm.q))</f>
        <v>1.5051499783199058</v>
      </c>
      <c r="X3809" s="2"/>
    </row>
    <row r="3810" spans="1:24">
      <c r="A3810" s="1" t="str">
        <f>_xlfn.LET(_xlpm.sep," : ",CONCATENATE(O3810,_xlpm.sep,P3810))</f>
        <v>~blie~ : [blɪ]</v>
      </c>
      <c r="B3810" s="1">
        <f>_xlfn.LET(_xlpm.d,$G3810,_xlpm.k,_xlfn.CONCAT(LEFT(TRIM(B$1),1),"*"),COUNTIF(_xlpm.d,_xlpm.k))</f>
        <v>0</v>
      </c>
      <c r="C3810" s="1">
        <f>_xlfn.LET(_xlpm.d,$G3810,_xlpm.k,_xlfn.CONCAT(LEFT(TRIM(C$1),1),"*"),COUNTIF(_xlpm.d,_xlpm.k))</f>
        <v>0</v>
      </c>
      <c r="D3810" s="1">
        <f>_xlfn.LET(_xlpm.d,$G3810,_xlpm.k,_xlfn.CONCAT(LEFT(TRIM(D$1),1),"*"),COUNTIF(_xlpm.d,_xlpm.k))</f>
        <v>0</v>
      </c>
      <c r="E3810" s="1">
        <f>LOG(F3810+1,10)</f>
        <v>0.30102999566398114</v>
      </c>
      <c r="F3810" s="7">
        <v>1</v>
      </c>
      <c r="G3810" s="9" t="s">
        <v>177</v>
      </c>
      <c r="H3810" s="4">
        <f>F3810/freq.sum.r6e</f>
        <v>4.9701789264413521E-5</v>
      </c>
      <c r="I3810" s="1" t="str">
        <f>_xlfn.LET(_xlpm.sep,":",_xlpm.w,$G3810,LEFT(_xlpm.w,FIND(_xlpm.sep,_xlpm.w)-1))</f>
        <v>blɪ</v>
      </c>
      <c r="J3810" s="1" t="str">
        <f>_xlfn.LET(_xlpm.sep,":",_xlpm.w,$G3810,RIGHT(_xlpm.w,LEN(_xlpm.w)-FIND(_xlpm.sep,_xlpm.w)))</f>
        <v>blie</v>
      </c>
      <c r="K3810" s="10">
        <f>_xlfn.LET(_xlpm.w,I3810,LEN(_xlpm.w))</f>
        <v>3</v>
      </c>
      <c r="L3810" s="10">
        <f>_xlfn.LET(_xlpm.w,J3810,LEN(_xlpm.w))</f>
        <v>4</v>
      </c>
      <c r="M3810" s="10">
        <f>_xlfn.LET(_xlpm.a,K3810,_xlpm.b,L3810,MAX(_xlpm.a,_xlpm.b))</f>
        <v>4</v>
      </c>
      <c r="N3810" s="10">
        <f>_xlfn.LET(_xlpm.d,(K3810,L3810),MAX(_xlpm.d)-MIN(_xlpm.d))</f>
        <v>1</v>
      </c>
      <c r="O3810" s="1" t="str">
        <f>_xlfn.LET(_xlpm.sep,":",_xlpm.w,$G3810,_xlfn.CONCAT("~",RIGHT(_xlpm.w,LEN(_xlpm.w)-FIND(_xlpm.sep,_xlpm.w)),"~"))</f>
        <v>~blie~</v>
      </c>
      <c r="P3810" s="1" t="str">
        <f>_xlfn.LET(_xlpm.sep,":",_xlpm.w,$G3810,_xlfn.CONCAT("[",LEFT(_xlpm.w,FIND(_xlpm.sep,_xlpm.w)-1),"]"))</f>
        <v>[blɪ]</v>
      </c>
      <c r="Q3810" s="14" cm="1">
        <f t="array" ref="Q3810">SUM(_xlfn._xlws.FILTER($H$2:$H$7111,_xlfn.MAP($O$2:$O$7111,_xlfn.LAMBDA(_xlpm.x,_xlpm.x=$O3810))))</f>
        <v>9.9403578528827041E-5</v>
      </c>
      <c r="R3810" s="14">
        <f>$H3810/Q3810</f>
        <v>0.5</v>
      </c>
      <c r="S3810" s="14" cm="1">
        <f t="array" ref="S3810">SUM(_xlfn._xlws.FILTER($H$2:$H$7111,_xlfn.MAP($P$2:$P$7111,_xlfn.LAMBDA(_xlpm.x,_xlpm.x=$P3810))))</f>
        <v>3.180914512922464E-3</v>
      </c>
      <c r="T3810" s="14">
        <f>$H3810/S3810</f>
        <v>1.5625000000000007E-2</v>
      </c>
      <c r="U3810" s="14">
        <f>_xlfn.LET(_xlpm.freq,F3810,_xlpm.size,M3810+1,_xlpm.F,V3810,LOG(1+_xlpm.freq)*LOG(1+_xlpm.size)*_xlpm.F)</f>
        <v>7.0983899251184819E-3</v>
      </c>
      <c r="V3810" s="14">
        <f>_xlfn.LET(_xlpm.a,T3810,_xlpm.b,R3810,2*_xlpm.a*_xlpm.b/(_xlpm.a+_xlpm.b))</f>
        <v>3.0303030303030318E-2</v>
      </c>
      <c r="W3810" s="14">
        <f>_xlfn.LET(_xlpm.p,R3810,_xlpm.q,T3810,LOG(_xlpm.p/_xlpm.q))</f>
        <v>1.5051499783199058</v>
      </c>
      <c r="X3810" s="2"/>
    </row>
    <row r="3811" spans="1:24">
      <c r="A3811" s="1" t="str">
        <f>_xlfn.LET(_xlpm.sep," : ",CONCATENATE(O3811,_xlpm.sep,P3811))</f>
        <v>~brie~ : [bɹɪ]</v>
      </c>
      <c r="B3811" s="1">
        <f>_xlfn.LET(_xlpm.d,$G3811,_xlpm.k,_xlfn.CONCAT(LEFT(TRIM(B$1),1),"*"),COUNTIF(_xlpm.d,_xlpm.k))</f>
        <v>0</v>
      </c>
      <c r="C3811" s="1">
        <f>_xlfn.LET(_xlpm.d,$G3811,_xlpm.k,_xlfn.CONCAT(LEFT(TRIM(C$1),1),"*"),COUNTIF(_xlpm.d,_xlpm.k))</f>
        <v>0</v>
      </c>
      <c r="D3811" s="1">
        <f>_xlfn.LET(_xlpm.d,$G3811,_xlpm.k,_xlfn.CONCAT(LEFT(TRIM(D$1),1),"*"),COUNTIF(_xlpm.d,_xlpm.k))</f>
        <v>0</v>
      </c>
      <c r="E3811" s="1">
        <f>LOG(F3811+1,10)</f>
        <v>0.30102999566398114</v>
      </c>
      <c r="F3811" s="7">
        <v>1</v>
      </c>
      <c r="G3811" s="9" t="s">
        <v>412</v>
      </c>
      <c r="H3811" s="4">
        <f>F3811/freq.sum.r6e</f>
        <v>4.9701789264413521E-5</v>
      </c>
      <c r="I3811" s="1" t="str">
        <f>_xlfn.LET(_xlpm.sep,":",_xlpm.w,$G3811,LEFT(_xlpm.w,FIND(_xlpm.sep,_xlpm.w)-1))</f>
        <v>bɹɪ</v>
      </c>
      <c r="J3811" s="1" t="str">
        <f>_xlfn.LET(_xlpm.sep,":",_xlpm.w,$G3811,RIGHT(_xlpm.w,LEN(_xlpm.w)-FIND(_xlpm.sep,_xlpm.w)))</f>
        <v>brie</v>
      </c>
      <c r="K3811" s="10">
        <f>_xlfn.LET(_xlpm.w,I3811,LEN(_xlpm.w))</f>
        <v>3</v>
      </c>
      <c r="L3811" s="10">
        <f>_xlfn.LET(_xlpm.w,J3811,LEN(_xlpm.w))</f>
        <v>4</v>
      </c>
      <c r="M3811" s="10">
        <f>_xlfn.LET(_xlpm.a,K3811,_xlpm.b,L3811,MAX(_xlpm.a,_xlpm.b))</f>
        <v>4</v>
      </c>
      <c r="N3811" s="10">
        <f>_xlfn.LET(_xlpm.d,(K3811,L3811),MAX(_xlpm.d)-MIN(_xlpm.d))</f>
        <v>1</v>
      </c>
      <c r="O3811" s="1" t="str">
        <f>_xlfn.LET(_xlpm.sep,":",_xlpm.w,$G3811,_xlfn.CONCAT("~",RIGHT(_xlpm.w,LEN(_xlpm.w)-FIND(_xlpm.sep,_xlpm.w)),"~"))</f>
        <v>~brie~</v>
      </c>
      <c r="P3811" s="1" t="str">
        <f>_xlfn.LET(_xlpm.sep,":",_xlpm.w,$G3811,_xlfn.CONCAT("[",LEFT(_xlpm.w,FIND(_xlpm.sep,_xlpm.w)-1),"]"))</f>
        <v>[bɹɪ]</v>
      </c>
      <c r="Q3811" s="14" cm="1">
        <f t="array" ref="Q3811">SUM(_xlfn._xlws.FILTER($H$2:$H$7117,_xlfn.MAP($O$2:$O$7117,_xlfn.LAMBDA(_xlpm.x,_xlpm.x=$O3811))))</f>
        <v>9.9403578528827041E-5</v>
      </c>
      <c r="R3811" s="14">
        <f>$H3811/Q3811</f>
        <v>0.5</v>
      </c>
      <c r="S3811" s="14" cm="1">
        <f t="array" ref="S3811">SUM(_xlfn._xlws.FILTER($H$2:$H$7117,_xlfn.MAP($P$2:$P$7117,_xlfn.LAMBDA(_xlpm.x,_xlpm.x=$P3811))))</f>
        <v>3.180914512922464E-3</v>
      </c>
      <c r="T3811" s="14">
        <f>$H3811/S3811</f>
        <v>1.5625000000000007E-2</v>
      </c>
      <c r="U3811" s="14">
        <f>_xlfn.LET(_xlpm.freq,F3811,_xlpm.size,M3811+1,_xlpm.F,V3811,LOG(1+_xlpm.freq)*LOG(1+_xlpm.size)*_xlpm.F)</f>
        <v>7.0983899251184819E-3</v>
      </c>
      <c r="V3811" s="14">
        <f>_xlfn.LET(_xlpm.a,T3811,_xlpm.b,R3811,2*_xlpm.a*_xlpm.b/(_xlpm.a+_xlpm.b))</f>
        <v>3.0303030303030318E-2</v>
      </c>
      <c r="W3811" s="14">
        <f>_xlfn.LET(_xlpm.p,R3811,_xlpm.q,T3811,LOG(_xlpm.p/_xlpm.q))</f>
        <v>1.5051499783199058</v>
      </c>
      <c r="X3811" s="2"/>
    </row>
    <row r="3812" spans="1:24">
      <c r="A3812" s="1" t="str">
        <f>_xlfn.LET(_xlpm.sep," : ",CONCATENATE(O3812,_xlpm.sep,P3812))</f>
        <v>~llie~ : [ljɪ]</v>
      </c>
      <c r="B3812" s="1">
        <f>_xlfn.LET(_xlpm.d,$G3812,_xlpm.k,_xlfn.CONCAT(LEFT(TRIM(B$1),1),"*"),COUNTIF(_xlpm.d,_xlpm.k))</f>
        <v>0</v>
      </c>
      <c r="C3812" s="1">
        <f>_xlfn.LET(_xlpm.d,$G3812,_xlpm.k,_xlfn.CONCAT(LEFT(TRIM(C$1),1),"*"),COUNTIF(_xlpm.d,_xlpm.k))</f>
        <v>0</v>
      </c>
      <c r="D3812" s="1">
        <f>_xlfn.LET(_xlpm.d,$G3812,_xlpm.k,_xlfn.CONCAT(LEFT(TRIM(D$1),1),"*"),COUNTIF(_xlpm.d,_xlpm.k))</f>
        <v>0</v>
      </c>
      <c r="E3812" s="1">
        <f>LOG(F3812+1,10)</f>
        <v>0.30102999566398114</v>
      </c>
      <c r="F3812" s="7">
        <v>1</v>
      </c>
      <c r="G3812" s="9" t="s">
        <v>2106</v>
      </c>
      <c r="H3812" s="4">
        <f>F3812/freq.sum.r6e</f>
        <v>4.9701789264413521E-5</v>
      </c>
      <c r="I3812" s="1" t="str">
        <f>_xlfn.LET(_xlpm.sep,":",_xlpm.w,$G3812,LEFT(_xlpm.w,FIND(_xlpm.sep,_xlpm.w)-1))</f>
        <v>ljɪ</v>
      </c>
      <c r="J3812" s="1" t="str">
        <f>_xlfn.LET(_xlpm.sep,":",_xlpm.w,$G3812,RIGHT(_xlpm.w,LEN(_xlpm.w)-FIND(_xlpm.sep,_xlpm.w)))</f>
        <v>llie</v>
      </c>
      <c r="K3812" s="10">
        <f>_xlfn.LET(_xlpm.w,I3812,LEN(_xlpm.w))</f>
        <v>3</v>
      </c>
      <c r="L3812" s="10">
        <f>_xlfn.LET(_xlpm.w,J3812,LEN(_xlpm.w))</f>
        <v>4</v>
      </c>
      <c r="M3812" s="10">
        <f>_xlfn.LET(_xlpm.a,K3812,_xlpm.b,L3812,MAX(_xlpm.a,_xlpm.b))</f>
        <v>4</v>
      </c>
      <c r="N3812" s="10">
        <f>_xlfn.LET(_xlpm.d,(K3812,L3812),MAX(_xlpm.d)-MIN(_xlpm.d))</f>
        <v>1</v>
      </c>
      <c r="O3812" s="1" t="str">
        <f>_xlfn.LET(_xlpm.sep,":",_xlpm.w,$G3812,_xlfn.CONCAT("~",RIGHT(_xlpm.w,LEN(_xlpm.w)-FIND(_xlpm.sep,_xlpm.w)),"~"))</f>
        <v>~llie~</v>
      </c>
      <c r="P3812" s="1" t="str">
        <f>_xlfn.LET(_xlpm.sep,":",_xlpm.w,$G3812,_xlfn.CONCAT("[",LEFT(_xlpm.w,FIND(_xlpm.sep,_xlpm.w)-1),"]"))</f>
        <v>[ljɪ]</v>
      </c>
      <c r="Q3812" s="14" cm="1">
        <f t="array" ref="Q3812">SUM(_xlfn._xlws.FILTER($H$2:$H$7117,_xlfn.MAP($O$2:$O$7117,_xlfn.LAMBDA(_xlpm.x,_xlpm.x=$O3812))))</f>
        <v>9.9403578528827041E-5</v>
      </c>
      <c r="R3812" s="14">
        <f>$H3812/Q3812</f>
        <v>0.5</v>
      </c>
      <c r="S3812" s="14" cm="1">
        <f t="array" ref="S3812">SUM(_xlfn._xlws.FILTER($H$2:$H$7117,_xlfn.MAP($P$2:$P$7117,_xlfn.LAMBDA(_xlpm.x,_xlpm.x=$P3812))))</f>
        <v>3.180914512922464E-3</v>
      </c>
      <c r="T3812" s="14">
        <f>$H3812/S3812</f>
        <v>1.5625000000000007E-2</v>
      </c>
      <c r="U3812" s="14">
        <f>_xlfn.LET(_xlpm.freq,F3812,_xlpm.size,M3812+1,_xlpm.F,V3812,LOG(1+_xlpm.freq)*LOG(1+_xlpm.size)*_xlpm.F)</f>
        <v>7.0983899251184819E-3</v>
      </c>
      <c r="V3812" s="14">
        <f>_xlfn.LET(_xlpm.a,T3812,_xlpm.b,R3812,2*_xlpm.a*_xlpm.b/(_xlpm.a+_xlpm.b))</f>
        <v>3.0303030303030318E-2</v>
      </c>
      <c r="W3812" s="14">
        <f>_xlfn.LET(_xlpm.p,R3812,_xlpm.q,T3812,LOG(_xlpm.p/_xlpm.q))</f>
        <v>1.5051499783199058</v>
      </c>
      <c r="X3812" s="2"/>
    </row>
    <row r="3813" spans="1:24">
      <c r="A3813" s="1" t="str">
        <f>_xlfn.LET(_xlpm.sep," : ",CONCATENATE(O3813,_xlpm.sep,P3813))</f>
        <v>~ngie~ : [ndʒɪ]</v>
      </c>
      <c r="B3813" s="1">
        <f>_xlfn.LET(_xlpm.d,$G3813,_xlpm.k,_xlfn.CONCAT(LEFT(TRIM(B$1),1),"*"),COUNTIF(_xlpm.d,_xlpm.k))</f>
        <v>0</v>
      </c>
      <c r="C3813" s="1">
        <f>_xlfn.LET(_xlpm.d,$G3813,_xlpm.k,_xlfn.CONCAT(LEFT(TRIM(C$1),1),"*"),COUNTIF(_xlpm.d,_xlpm.k))</f>
        <v>0</v>
      </c>
      <c r="D3813" s="1">
        <f>_xlfn.LET(_xlpm.d,$G3813,_xlpm.k,_xlfn.CONCAT(LEFT(TRIM(D$1),1),"*"),COUNTIF(_xlpm.d,_xlpm.k))</f>
        <v>1</v>
      </c>
      <c r="E3813" s="1">
        <f>LOG(F3813+1,10)</f>
        <v>0.30102999566398114</v>
      </c>
      <c r="F3813" s="7">
        <v>1</v>
      </c>
      <c r="G3813" s="9" t="s">
        <v>2919</v>
      </c>
      <c r="H3813" s="4">
        <f>F3813/freq.sum.r6e</f>
        <v>4.9701789264413521E-5</v>
      </c>
      <c r="I3813" s="1" t="str">
        <f>_xlfn.LET(_xlpm.sep,":",_xlpm.w,$G3813,LEFT(_xlpm.w,FIND(_xlpm.sep,_xlpm.w)-1))</f>
        <v>ndʒɪ</v>
      </c>
      <c r="J3813" s="1" t="str">
        <f>_xlfn.LET(_xlpm.sep,":",_xlpm.w,$G3813,RIGHT(_xlpm.w,LEN(_xlpm.w)-FIND(_xlpm.sep,_xlpm.w)))</f>
        <v>ngie</v>
      </c>
      <c r="K3813" s="10">
        <f>_xlfn.LET(_xlpm.w,I3813,LEN(_xlpm.w))</f>
        <v>4</v>
      </c>
      <c r="L3813" s="10">
        <f>_xlfn.LET(_xlpm.w,J3813,LEN(_xlpm.w))</f>
        <v>4</v>
      </c>
      <c r="M3813" s="10">
        <f>_xlfn.LET(_xlpm.a,K3813,_xlpm.b,L3813,MAX(_xlpm.a,_xlpm.b))</f>
        <v>4</v>
      </c>
      <c r="N3813" s="10">
        <f>_xlfn.LET(_xlpm.d,(K3813,L3813),MAX(_xlpm.d)-MIN(_xlpm.d))</f>
        <v>0</v>
      </c>
      <c r="O3813" s="1" t="str">
        <f>_xlfn.LET(_xlpm.sep,":",_xlpm.w,$G3813,_xlfn.CONCAT("~",RIGHT(_xlpm.w,LEN(_xlpm.w)-FIND(_xlpm.sep,_xlpm.w)),"~"))</f>
        <v>~ngie~</v>
      </c>
      <c r="P3813" s="1" t="str">
        <f>_xlfn.LET(_xlpm.sep,":",_xlpm.w,$G3813,_xlfn.CONCAT("[",LEFT(_xlpm.w,FIND(_xlpm.sep,_xlpm.w)-1),"]"))</f>
        <v>[ndʒɪ]</v>
      </c>
      <c r="Q3813" s="14" cm="1">
        <f t="array" ref="Q3813">SUM(_xlfn._xlws.FILTER($H$2:$H$7117,_xlfn.MAP($O$2:$O$7117,_xlfn.LAMBDA(_xlpm.x,_xlpm.x=$O3813))))</f>
        <v>9.9403578528827041E-5</v>
      </c>
      <c r="R3813" s="14">
        <f>$H3813/Q3813</f>
        <v>0.5</v>
      </c>
      <c r="S3813" s="14" cm="1">
        <f t="array" ref="S3813">SUM(_xlfn._xlws.FILTER($H$2:$H$7117,_xlfn.MAP($P$2:$P$7117,_xlfn.LAMBDA(_xlpm.x,_xlpm.x=$P3813))))</f>
        <v>3.180914512922464E-3</v>
      </c>
      <c r="T3813" s="14">
        <f>$H3813/S3813</f>
        <v>1.5625000000000007E-2</v>
      </c>
      <c r="U3813" s="14">
        <f>_xlfn.LET(_xlpm.freq,F3813,_xlpm.size,M3813+1,_xlpm.F,V3813,LOG(1+_xlpm.freq)*LOG(1+_xlpm.size)*_xlpm.F)</f>
        <v>7.0983899251184819E-3</v>
      </c>
      <c r="V3813" s="14">
        <f>_xlfn.LET(_xlpm.a,T3813,_xlpm.b,R3813,2*_xlpm.a*_xlpm.b/(_xlpm.a+_xlpm.b))</f>
        <v>3.0303030303030318E-2</v>
      </c>
      <c r="W3813" s="14">
        <f>_xlfn.LET(_xlpm.p,R3813,_xlpm.q,T3813,LOG(_xlpm.p/_xlpm.q))</f>
        <v>1.5051499783199058</v>
      </c>
      <c r="X3813" s="2"/>
    </row>
    <row r="3814" spans="1:24">
      <c r="A3814" s="1" t="str">
        <f>_xlfn.LET(_xlpm.sep," : ",CONCATENATE(O3814,_xlpm.sep,P3814))</f>
        <v>~nvie~ : [nvɪ]</v>
      </c>
      <c r="B3814" s="1">
        <f>_xlfn.LET(_xlpm.d,$G3814,_xlpm.k,_xlfn.CONCAT(LEFT(TRIM(B$1),1),"*"),COUNTIF(_xlpm.d,_xlpm.k))</f>
        <v>0</v>
      </c>
      <c r="C3814" s="1">
        <f>_xlfn.LET(_xlpm.d,$G3814,_xlpm.k,_xlfn.CONCAT(LEFT(TRIM(C$1),1),"*"),COUNTIF(_xlpm.d,_xlpm.k))</f>
        <v>0</v>
      </c>
      <c r="D3814" s="1">
        <f>_xlfn.LET(_xlpm.d,$G3814,_xlpm.k,_xlfn.CONCAT(LEFT(TRIM(D$1),1),"*"),COUNTIF(_xlpm.d,_xlpm.k))</f>
        <v>1</v>
      </c>
      <c r="E3814" s="1">
        <f>LOG(F3814+1,10)</f>
        <v>0.30102999566398114</v>
      </c>
      <c r="F3814" s="7">
        <v>1</v>
      </c>
      <c r="G3814" s="9" t="s">
        <v>3315</v>
      </c>
      <c r="H3814" s="4">
        <f>F3814/freq.sum.r6e</f>
        <v>4.9701789264413521E-5</v>
      </c>
      <c r="I3814" s="1" t="str">
        <f>_xlfn.LET(_xlpm.sep,":",_xlpm.w,$G3814,LEFT(_xlpm.w,FIND(_xlpm.sep,_xlpm.w)-1))</f>
        <v>nvɪ</v>
      </c>
      <c r="J3814" s="1" t="str">
        <f>_xlfn.LET(_xlpm.sep,":",_xlpm.w,$G3814,RIGHT(_xlpm.w,LEN(_xlpm.w)-FIND(_xlpm.sep,_xlpm.w)))</f>
        <v>nvie</v>
      </c>
      <c r="K3814" s="10">
        <f>_xlfn.LET(_xlpm.w,I3814,LEN(_xlpm.w))</f>
        <v>3</v>
      </c>
      <c r="L3814" s="10">
        <f>_xlfn.LET(_xlpm.w,J3814,LEN(_xlpm.w))</f>
        <v>4</v>
      </c>
      <c r="M3814" s="10">
        <f>_xlfn.LET(_xlpm.a,K3814,_xlpm.b,L3814,MAX(_xlpm.a,_xlpm.b))</f>
        <v>4</v>
      </c>
      <c r="N3814" s="10">
        <f>_xlfn.LET(_xlpm.d,(K3814,L3814),MAX(_xlpm.d)-MIN(_xlpm.d))</f>
        <v>1</v>
      </c>
      <c r="O3814" s="1" t="str">
        <f>_xlfn.LET(_xlpm.sep,":",_xlpm.w,$G3814,_xlfn.CONCAT("~",RIGHT(_xlpm.w,LEN(_xlpm.w)-FIND(_xlpm.sep,_xlpm.w)),"~"))</f>
        <v>~nvie~</v>
      </c>
      <c r="P3814" s="1" t="str">
        <f>_xlfn.LET(_xlpm.sep,":",_xlpm.w,$G3814,_xlfn.CONCAT("[",LEFT(_xlpm.w,FIND(_xlpm.sep,_xlpm.w)-1),"]"))</f>
        <v>[nvɪ]</v>
      </c>
      <c r="Q3814" s="14" cm="1">
        <f t="array" ref="Q3814">SUM(_xlfn._xlws.FILTER($H$2:$H$7117,_xlfn.MAP($O$2:$O$7117,_xlfn.LAMBDA(_xlpm.x,_xlpm.x=$O3814))))</f>
        <v>9.9403578528827041E-5</v>
      </c>
      <c r="R3814" s="14">
        <f>$H3814/Q3814</f>
        <v>0.5</v>
      </c>
      <c r="S3814" s="14" cm="1">
        <f t="array" ref="S3814">SUM(_xlfn._xlws.FILTER($H$2:$H$7117,_xlfn.MAP($P$2:$P$7117,_xlfn.LAMBDA(_xlpm.x,_xlpm.x=$P3814))))</f>
        <v>3.180914512922464E-3</v>
      </c>
      <c r="T3814" s="14">
        <f>$H3814/S3814</f>
        <v>1.5625000000000007E-2</v>
      </c>
      <c r="U3814" s="14">
        <f>_xlfn.LET(_xlpm.freq,F3814,_xlpm.size,M3814+1,_xlpm.F,V3814,LOG(1+_xlpm.freq)*LOG(1+_xlpm.size)*_xlpm.F)</f>
        <v>7.0983899251184819E-3</v>
      </c>
      <c r="V3814" s="14">
        <f>_xlfn.LET(_xlpm.a,T3814,_xlpm.b,R3814,2*_xlpm.a*_xlpm.b/(_xlpm.a+_xlpm.b))</f>
        <v>3.0303030303030318E-2</v>
      </c>
      <c r="W3814" s="14">
        <f>_xlfn.LET(_xlpm.p,R3814,_xlpm.q,T3814,LOG(_xlpm.p/_xlpm.q))</f>
        <v>1.5051499783199058</v>
      </c>
      <c r="X3814" s="2"/>
    </row>
    <row r="3815" spans="1:24">
      <c r="A3815" s="1" t="str">
        <f>_xlfn.LET(_xlpm.sep," : ",CONCATENATE(O3815,_xlpm.sep,P3815))</f>
        <v>~slie~ : [slɪ]</v>
      </c>
      <c r="B3815" s="1">
        <f>_xlfn.LET(_xlpm.d,$G3815,_xlpm.k,_xlfn.CONCAT(LEFT(TRIM(B$1),1),"*"),COUNTIF(_xlpm.d,_xlpm.k))</f>
        <v>0</v>
      </c>
      <c r="C3815" s="1">
        <f>_xlfn.LET(_xlpm.d,$G3815,_xlpm.k,_xlfn.CONCAT(LEFT(TRIM(C$1),1),"*"),COUNTIF(_xlpm.d,_xlpm.k))</f>
        <v>0</v>
      </c>
      <c r="D3815" s="1">
        <f>_xlfn.LET(_xlpm.d,$G3815,_xlpm.k,_xlfn.CONCAT(LEFT(TRIM(D$1),1),"*"),COUNTIF(_xlpm.d,_xlpm.k))</f>
        <v>0</v>
      </c>
      <c r="E3815" s="1">
        <f>LOG(F3815+1,10)</f>
        <v>0.30102999566398114</v>
      </c>
      <c r="F3815" s="7">
        <v>1</v>
      </c>
      <c r="G3815" s="9" t="s">
        <v>4076</v>
      </c>
      <c r="H3815" s="4">
        <f>F3815/freq.sum.r6e</f>
        <v>4.9701789264413521E-5</v>
      </c>
      <c r="I3815" s="1" t="str">
        <f>_xlfn.LET(_xlpm.sep,":",_xlpm.w,$G3815,LEFT(_xlpm.w,FIND(_xlpm.sep,_xlpm.w)-1))</f>
        <v>slɪ</v>
      </c>
      <c r="J3815" s="1" t="str">
        <f>_xlfn.LET(_xlpm.sep,":",_xlpm.w,$G3815,RIGHT(_xlpm.w,LEN(_xlpm.w)-FIND(_xlpm.sep,_xlpm.w)))</f>
        <v>slie</v>
      </c>
      <c r="K3815" s="10">
        <f>_xlfn.LET(_xlpm.w,I3815,LEN(_xlpm.w))</f>
        <v>3</v>
      </c>
      <c r="L3815" s="10">
        <f>_xlfn.LET(_xlpm.w,J3815,LEN(_xlpm.w))</f>
        <v>4</v>
      </c>
      <c r="M3815" s="10">
        <f>_xlfn.LET(_xlpm.a,K3815,_xlpm.b,L3815,MAX(_xlpm.a,_xlpm.b))</f>
        <v>4</v>
      </c>
      <c r="N3815" s="10">
        <f>_xlfn.LET(_xlpm.d,(K3815,L3815),MAX(_xlpm.d)-MIN(_xlpm.d))</f>
        <v>1</v>
      </c>
      <c r="O3815" s="1" t="str">
        <f>_xlfn.LET(_xlpm.sep,":",_xlpm.w,$G3815,_xlfn.CONCAT("~",RIGHT(_xlpm.w,LEN(_xlpm.w)-FIND(_xlpm.sep,_xlpm.w)),"~"))</f>
        <v>~slie~</v>
      </c>
      <c r="P3815" s="1" t="str">
        <f>_xlfn.LET(_xlpm.sep,":",_xlpm.w,$G3815,_xlfn.CONCAT("[",LEFT(_xlpm.w,FIND(_xlpm.sep,_xlpm.w)-1),"]"))</f>
        <v>[slɪ]</v>
      </c>
      <c r="Q3815" s="14" cm="1">
        <f t="array" ref="Q3815">SUM(_xlfn._xlws.FILTER($H$2:$H$7117,_xlfn.MAP($O$2:$O$7117,_xlfn.LAMBDA(_xlpm.x,_xlpm.x=$O3815))))</f>
        <v>9.9403578528827041E-5</v>
      </c>
      <c r="R3815" s="14">
        <f>$H3815/Q3815</f>
        <v>0.5</v>
      </c>
      <c r="S3815" s="14" cm="1">
        <f t="array" ref="S3815">SUM(_xlfn._xlws.FILTER($H$2:$H$7117,_xlfn.MAP($P$2:$P$7117,_xlfn.LAMBDA(_xlpm.x,_xlpm.x=$P3815))))</f>
        <v>3.180914512922464E-3</v>
      </c>
      <c r="T3815" s="14">
        <f>$H3815/S3815</f>
        <v>1.5625000000000007E-2</v>
      </c>
      <c r="U3815" s="14">
        <f>_xlfn.LET(_xlpm.freq,F3815,_xlpm.size,M3815+1,_xlpm.F,V3815,LOG(1+_xlpm.freq)*LOG(1+_xlpm.size)*_xlpm.F)</f>
        <v>7.0983899251184819E-3</v>
      </c>
      <c r="V3815" s="14">
        <f>_xlfn.LET(_xlpm.a,T3815,_xlpm.b,R3815,2*_xlpm.a*_xlpm.b/(_xlpm.a+_xlpm.b))</f>
        <v>3.0303030303030318E-2</v>
      </c>
      <c r="W3815" s="14">
        <f>_xlfn.LET(_xlpm.p,R3815,_xlpm.q,T3815,LOG(_xlpm.p/_xlpm.q))</f>
        <v>1.5051499783199058</v>
      </c>
      <c r="X3815" s="2"/>
    </row>
    <row r="3816" spans="1:24">
      <c r="A3816" s="1" t="str">
        <f>_xlfn.LET(_xlpm.sep," : ",CONCATENATE(O3816,_xlpm.sep,P3816))</f>
        <v>~spie~ : [spɪ]</v>
      </c>
      <c r="B3816" s="1">
        <f>_xlfn.LET(_xlpm.d,$G3816,_xlpm.k,_xlfn.CONCAT(LEFT(TRIM(B$1),1),"*"),COUNTIF(_xlpm.d,_xlpm.k))</f>
        <v>0</v>
      </c>
      <c r="C3816" s="1">
        <f>_xlfn.LET(_xlpm.d,$G3816,_xlpm.k,_xlfn.CONCAT(LEFT(TRIM(C$1),1),"*"),COUNTIF(_xlpm.d,_xlpm.k))</f>
        <v>0</v>
      </c>
      <c r="D3816" s="1">
        <f>_xlfn.LET(_xlpm.d,$G3816,_xlpm.k,_xlfn.CONCAT(LEFT(TRIM(D$1),1),"*"),COUNTIF(_xlpm.d,_xlpm.k))</f>
        <v>0</v>
      </c>
      <c r="E3816" s="1">
        <f>LOG(F3816+1,10)</f>
        <v>0.30102999566398114</v>
      </c>
      <c r="F3816" s="7">
        <v>1</v>
      </c>
      <c r="G3816" s="9" t="s">
        <v>4221</v>
      </c>
      <c r="H3816" s="4">
        <f>F3816/freq.sum.r6e</f>
        <v>4.9701789264413521E-5</v>
      </c>
      <c r="I3816" s="1" t="str">
        <f>_xlfn.LET(_xlpm.sep,":",_xlpm.w,$G3816,LEFT(_xlpm.w,FIND(_xlpm.sep,_xlpm.w)-1))</f>
        <v>spɪ</v>
      </c>
      <c r="J3816" s="1" t="str">
        <f>_xlfn.LET(_xlpm.sep,":",_xlpm.w,$G3816,RIGHT(_xlpm.w,LEN(_xlpm.w)-FIND(_xlpm.sep,_xlpm.w)))</f>
        <v>spie</v>
      </c>
      <c r="K3816" s="10">
        <f>_xlfn.LET(_xlpm.w,I3816,LEN(_xlpm.w))</f>
        <v>3</v>
      </c>
      <c r="L3816" s="10">
        <f>_xlfn.LET(_xlpm.w,J3816,LEN(_xlpm.w))</f>
        <v>4</v>
      </c>
      <c r="M3816" s="10">
        <f>_xlfn.LET(_xlpm.a,K3816,_xlpm.b,L3816,MAX(_xlpm.a,_xlpm.b))</f>
        <v>4</v>
      </c>
      <c r="N3816" s="10">
        <f>_xlfn.LET(_xlpm.d,(K3816,L3816),MAX(_xlpm.d)-MIN(_xlpm.d))</f>
        <v>1</v>
      </c>
      <c r="O3816" s="1" t="str">
        <f>_xlfn.LET(_xlpm.sep,":",_xlpm.w,$G3816,_xlfn.CONCAT("~",RIGHT(_xlpm.w,LEN(_xlpm.w)-FIND(_xlpm.sep,_xlpm.w)),"~"))</f>
        <v>~spie~</v>
      </c>
      <c r="P3816" s="1" t="str">
        <f>_xlfn.LET(_xlpm.sep,":",_xlpm.w,$G3816,_xlfn.CONCAT("[",LEFT(_xlpm.w,FIND(_xlpm.sep,_xlpm.w)-1),"]"))</f>
        <v>[spɪ]</v>
      </c>
      <c r="Q3816" s="14" cm="1">
        <f t="array" ref="Q3816">SUM(_xlfn._xlws.FILTER($H$2:$H$7117,_xlfn.MAP($O$2:$O$7117,_xlfn.LAMBDA(_xlpm.x,_xlpm.x=$O3816))))</f>
        <v>9.9403578528827041E-5</v>
      </c>
      <c r="R3816" s="14">
        <f>$H3816/Q3816</f>
        <v>0.5</v>
      </c>
      <c r="S3816" s="14" cm="1">
        <f t="array" ref="S3816">SUM(_xlfn._xlws.FILTER($H$2:$H$7117,_xlfn.MAP($P$2:$P$7117,_xlfn.LAMBDA(_xlpm.x,_xlpm.x=$P3816))))</f>
        <v>3.180914512922464E-3</v>
      </c>
      <c r="T3816" s="14">
        <f>$H3816/S3816</f>
        <v>1.5625000000000007E-2</v>
      </c>
      <c r="U3816" s="14">
        <f>_xlfn.LET(_xlpm.freq,F3816,_xlpm.size,M3816+1,_xlpm.F,V3816,LOG(1+_xlpm.freq)*LOG(1+_xlpm.size)*_xlpm.F)</f>
        <v>7.0983899251184819E-3</v>
      </c>
      <c r="V3816" s="14">
        <f>_xlfn.LET(_xlpm.a,T3816,_xlpm.b,R3816,2*_xlpm.a*_xlpm.b/(_xlpm.a+_xlpm.b))</f>
        <v>3.0303030303030318E-2</v>
      </c>
      <c r="W3816" s="14">
        <f>_xlfn.LET(_xlpm.p,R3816,_xlpm.q,T3816,LOG(_xlpm.p/_xlpm.q))</f>
        <v>1.5051499783199058</v>
      </c>
      <c r="X3816" s="2"/>
    </row>
    <row r="3817" spans="1:24">
      <c r="A3817" s="1" t="str">
        <f>_xlfn.LET(_xlpm.sep," : ",CONCATENATE(O3817,_xlpm.sep,P3817))</f>
        <v>~rtie~ : [ɹtɪ]</v>
      </c>
      <c r="B3817" s="1">
        <f>_xlfn.LET(_xlpm.d,$G3817,_xlpm.k,_xlfn.CONCAT(LEFT(TRIM(B$1),1),"*"),COUNTIF(_xlpm.d,_xlpm.k))</f>
        <v>1</v>
      </c>
      <c r="C3817" s="1">
        <f>_xlfn.LET(_xlpm.d,$G3817,_xlpm.k,_xlfn.CONCAT(LEFT(TRIM(C$1),1),"*"),COUNTIF(_xlpm.d,_xlpm.k))</f>
        <v>0</v>
      </c>
      <c r="D3817" s="1">
        <f>_xlfn.LET(_xlpm.d,$G3817,_xlpm.k,_xlfn.CONCAT(LEFT(TRIM(D$1),1),"*"),COUNTIF(_xlpm.d,_xlpm.k))</f>
        <v>0</v>
      </c>
      <c r="E3817" s="1">
        <f>LOG(F3817+1,10)</f>
        <v>0.30102999566398114</v>
      </c>
      <c r="F3817" s="7">
        <v>1</v>
      </c>
      <c r="G3817" s="9" t="s">
        <v>6353</v>
      </c>
      <c r="H3817" s="4">
        <f>F3817/freq.sum.r6e</f>
        <v>4.9701789264413521E-5</v>
      </c>
      <c r="I3817" s="1" t="str">
        <f>_xlfn.LET(_xlpm.sep,":",_xlpm.w,$G3817,LEFT(_xlpm.w,FIND(_xlpm.sep,_xlpm.w)-1))</f>
        <v>ɹtɪ</v>
      </c>
      <c r="J3817" s="1" t="str">
        <f>_xlfn.LET(_xlpm.sep,":",_xlpm.w,$G3817,RIGHT(_xlpm.w,LEN(_xlpm.w)-FIND(_xlpm.sep,_xlpm.w)))</f>
        <v>rtie</v>
      </c>
      <c r="K3817" s="10">
        <f>_xlfn.LET(_xlpm.w,I3817,LEN(_xlpm.w))</f>
        <v>3</v>
      </c>
      <c r="L3817" s="10">
        <f>_xlfn.LET(_xlpm.w,J3817,LEN(_xlpm.w))</f>
        <v>4</v>
      </c>
      <c r="M3817" s="10">
        <f>_xlfn.LET(_xlpm.a,K3817,_xlpm.b,L3817,MAX(_xlpm.a,_xlpm.b))</f>
        <v>4</v>
      </c>
      <c r="N3817" s="10">
        <f>_xlfn.LET(_xlpm.d,(K3817,L3817),MAX(_xlpm.d)-MIN(_xlpm.d))</f>
        <v>1</v>
      </c>
      <c r="O3817" s="1" t="str">
        <f>_xlfn.LET(_xlpm.sep,":",_xlpm.w,$G3817,_xlfn.CONCAT("~",RIGHT(_xlpm.w,LEN(_xlpm.w)-FIND(_xlpm.sep,_xlpm.w)),"~"))</f>
        <v>~rtie~</v>
      </c>
      <c r="P3817" s="1" t="str">
        <f>_xlfn.LET(_xlpm.sep,":",_xlpm.w,$G3817,_xlfn.CONCAT("[",LEFT(_xlpm.w,FIND(_xlpm.sep,_xlpm.w)-1),"]"))</f>
        <v>[ɹtɪ]</v>
      </c>
      <c r="Q3817" s="14" cm="1">
        <f t="array" ref="Q3817">SUM(_xlfn._xlws.FILTER($H$2:$H$7117,_xlfn.MAP($O$2:$O$7117,_xlfn.LAMBDA(_xlpm.x,_xlpm.x=$O3817))))</f>
        <v>9.9403578528827041E-5</v>
      </c>
      <c r="R3817" s="14">
        <f>$H3817/Q3817</f>
        <v>0.5</v>
      </c>
      <c r="S3817" s="14" cm="1">
        <f t="array" ref="S3817">SUM(_xlfn._xlws.FILTER($H$2:$H$7117,_xlfn.MAP($P$2:$P$7117,_xlfn.LAMBDA(_xlpm.x,_xlpm.x=$P3817))))</f>
        <v>3.180914512922464E-3</v>
      </c>
      <c r="T3817" s="14">
        <f>$H3817/S3817</f>
        <v>1.5625000000000007E-2</v>
      </c>
      <c r="U3817" s="14">
        <f>_xlfn.LET(_xlpm.freq,F3817,_xlpm.size,M3817+1,_xlpm.F,V3817,LOG(1+_xlpm.freq)*LOG(1+_xlpm.size)*_xlpm.F)</f>
        <v>7.0983899251184819E-3</v>
      </c>
      <c r="V3817" s="14">
        <f>_xlfn.LET(_xlpm.a,T3817,_xlpm.b,R3817,2*_xlpm.a*_xlpm.b/(_xlpm.a+_xlpm.b))</f>
        <v>3.0303030303030318E-2</v>
      </c>
      <c r="W3817" s="14">
        <f>_xlfn.LET(_xlpm.p,R3817,_xlpm.q,T3817,LOG(_xlpm.p/_xlpm.q))</f>
        <v>1.5051499783199058</v>
      </c>
      <c r="X3817" s="2"/>
    </row>
    <row r="3818" spans="1:24">
      <c r="A3818" s="1" t="str">
        <f>_xlfn.LET(_xlpm.sep," : ",CONCATENATE(O3818,_xlpm.sep,P3818))</f>
        <v>~ntih~ : [ntɪ]</v>
      </c>
      <c r="B3818" s="1">
        <f>_xlfn.LET(_xlpm.d,$G3818,_xlpm.k,_xlfn.CONCAT(LEFT(TRIM(B$1),1),"*"),COUNTIF(_xlpm.d,_xlpm.k))</f>
        <v>0</v>
      </c>
      <c r="C3818" s="1">
        <f>_xlfn.LET(_xlpm.d,$G3818,_xlpm.k,_xlfn.CONCAT(LEFT(TRIM(C$1),1),"*"),COUNTIF(_xlpm.d,_xlpm.k))</f>
        <v>0</v>
      </c>
      <c r="D3818" s="1">
        <f>_xlfn.LET(_xlpm.d,$G3818,_xlpm.k,_xlfn.CONCAT(LEFT(TRIM(D$1),1),"*"),COUNTIF(_xlpm.d,_xlpm.k))</f>
        <v>1</v>
      </c>
      <c r="E3818" s="1">
        <f>LOG(F3818+1,10)</f>
        <v>0.47712125471966244</v>
      </c>
      <c r="F3818" s="7">
        <v>2</v>
      </c>
      <c r="G3818" s="9" t="s">
        <v>3213</v>
      </c>
      <c r="H3818" s="4">
        <f>F3818/freq.sum.r6e</f>
        <v>9.9403578528827041E-5</v>
      </c>
      <c r="I3818" s="1" t="str">
        <f>_xlfn.LET(_xlpm.sep,":",_xlpm.w,$G3818,LEFT(_xlpm.w,FIND(_xlpm.sep,_xlpm.w)-1))</f>
        <v>ntɪ</v>
      </c>
      <c r="J3818" s="1" t="str">
        <f>_xlfn.LET(_xlpm.sep,":",_xlpm.w,$G3818,RIGHT(_xlpm.w,LEN(_xlpm.w)-FIND(_xlpm.sep,_xlpm.w)))</f>
        <v>ntih</v>
      </c>
      <c r="K3818" s="10">
        <f>_xlfn.LET(_xlpm.w,I3818,LEN(_xlpm.w))</f>
        <v>3</v>
      </c>
      <c r="L3818" s="10">
        <f>_xlfn.LET(_xlpm.w,J3818,LEN(_xlpm.w))</f>
        <v>4</v>
      </c>
      <c r="M3818" s="10">
        <f>_xlfn.LET(_xlpm.a,K3818,_xlpm.b,L3818,MAX(_xlpm.a,_xlpm.b))</f>
        <v>4</v>
      </c>
      <c r="N3818" s="10">
        <f>_xlfn.LET(_xlpm.d,(K3818,L3818),MAX(_xlpm.d)-MIN(_xlpm.d))</f>
        <v>1</v>
      </c>
      <c r="O3818" s="1" t="str">
        <f>_xlfn.LET(_xlpm.sep,":",_xlpm.w,$G3818,_xlfn.CONCAT("~",RIGHT(_xlpm.w,LEN(_xlpm.w)-FIND(_xlpm.sep,_xlpm.w)),"~"))</f>
        <v>~ntih~</v>
      </c>
      <c r="P3818" s="1" t="str">
        <f>_xlfn.LET(_xlpm.sep,":",_xlpm.w,$G3818,_xlfn.CONCAT("[",LEFT(_xlpm.w,FIND(_xlpm.sep,_xlpm.w)-1),"]"))</f>
        <v>[ntɪ]</v>
      </c>
      <c r="Q3818" s="14" cm="1">
        <f t="array" ref="Q3818">SUM(_xlfn._xlws.FILTER($H$2:$H$7117,_xlfn.MAP($O$2:$O$7117,_xlfn.LAMBDA(_xlpm.x,_xlpm.x=$O3818))))</f>
        <v>1.9880715705765408E-4</v>
      </c>
      <c r="R3818" s="14">
        <f>$H3818/Q3818</f>
        <v>0.5</v>
      </c>
      <c r="S3818" s="14" cm="1">
        <f t="array" ref="S3818">SUM(_xlfn._xlws.FILTER($H$2:$H$7117,_xlfn.MAP($P$2:$P$7117,_xlfn.LAMBDA(_xlpm.x,_xlpm.x=$P3818))))</f>
        <v>6.361829025844928E-3</v>
      </c>
      <c r="T3818" s="14">
        <f>$H3818/S3818</f>
        <v>1.5625000000000007E-2</v>
      </c>
      <c r="U3818" s="14">
        <f>_xlfn.LET(_xlpm.freq,F3818,_xlpm.size,M3818+1,_xlpm.F,V3818,LOG(1+_xlpm.freq)*LOG(1+_xlpm.size)*_xlpm.F)</f>
        <v>1.1250681846809649E-2</v>
      </c>
      <c r="V3818" s="14">
        <f>_xlfn.LET(_xlpm.a,T3818,_xlpm.b,R3818,2*_xlpm.a*_xlpm.b/(_xlpm.a+_xlpm.b))</f>
        <v>3.0303030303030318E-2</v>
      </c>
      <c r="W3818" s="14">
        <f>_xlfn.LET(_xlpm.p,R3818,_xlpm.q,T3818,LOG(_xlpm.p/_xlpm.q))</f>
        <v>1.5051499783199058</v>
      </c>
      <c r="X3818" s="2"/>
    </row>
    <row r="3819" spans="1:24">
      <c r="A3819" s="1" t="str">
        <f>_xlfn.LET(_xlpm.sep," : ",CONCATENATE(O3819,_xlpm.sep,P3819))</f>
        <v>~rcir~ : [ɹsɪ]</v>
      </c>
      <c r="B3819" s="1">
        <f>_xlfn.LET(_xlpm.d,$G3819,_xlpm.k,_xlfn.CONCAT(LEFT(TRIM(B$1),1),"*"),COUNTIF(_xlpm.d,_xlpm.k))</f>
        <v>1</v>
      </c>
      <c r="C3819" s="1">
        <f>_xlfn.LET(_xlpm.d,$G3819,_xlpm.k,_xlfn.CONCAT(LEFT(TRIM(C$1),1),"*"),COUNTIF(_xlpm.d,_xlpm.k))</f>
        <v>0</v>
      </c>
      <c r="D3819" s="1">
        <f>_xlfn.LET(_xlpm.d,$G3819,_xlpm.k,_xlfn.CONCAT(LEFT(TRIM(D$1),1),"*"),COUNTIF(_xlpm.d,_xlpm.k))</f>
        <v>0</v>
      </c>
      <c r="E3819" s="1">
        <f>LOG(F3819+1,10)</f>
        <v>0.60205999132796229</v>
      </c>
      <c r="F3819" s="7">
        <v>3</v>
      </c>
      <c r="G3819" s="9" t="s">
        <v>6258</v>
      </c>
      <c r="H3819" s="4">
        <f>F3819/freq.sum.r6e</f>
        <v>1.4910536779324057E-4</v>
      </c>
      <c r="I3819" s="1" t="str">
        <f>_xlfn.LET(_xlpm.sep,":",_xlpm.w,$G3819,LEFT(_xlpm.w,FIND(_xlpm.sep,_xlpm.w)-1))</f>
        <v>ɹsɪ</v>
      </c>
      <c r="J3819" s="1" t="str">
        <f>_xlfn.LET(_xlpm.sep,":",_xlpm.w,$G3819,RIGHT(_xlpm.w,LEN(_xlpm.w)-FIND(_xlpm.sep,_xlpm.w)))</f>
        <v>rcir</v>
      </c>
      <c r="K3819" s="10">
        <f>_xlfn.LET(_xlpm.w,I3819,LEN(_xlpm.w))</f>
        <v>3</v>
      </c>
      <c r="L3819" s="10">
        <f>_xlfn.LET(_xlpm.w,J3819,LEN(_xlpm.w))</f>
        <v>4</v>
      </c>
      <c r="M3819" s="10">
        <f>_xlfn.LET(_xlpm.a,K3819,_xlpm.b,L3819,MAX(_xlpm.a,_xlpm.b))</f>
        <v>4</v>
      </c>
      <c r="N3819" s="10">
        <f>_xlfn.LET(_xlpm.d,(K3819,L3819),MAX(_xlpm.d)-MIN(_xlpm.d))</f>
        <v>1</v>
      </c>
      <c r="O3819" s="1" t="str">
        <f>_xlfn.LET(_xlpm.sep,":",_xlpm.w,$G3819,_xlfn.CONCAT("~",RIGHT(_xlpm.w,LEN(_xlpm.w)-FIND(_xlpm.sep,_xlpm.w)),"~"))</f>
        <v>~rcir~</v>
      </c>
      <c r="P3819" s="1" t="str">
        <f>_xlfn.LET(_xlpm.sep,":",_xlpm.w,$G3819,_xlfn.CONCAT("[",LEFT(_xlpm.w,FIND(_xlpm.sep,_xlpm.w)-1),"]"))</f>
        <v>[ɹsɪ]</v>
      </c>
      <c r="Q3819" s="14" cm="1">
        <f t="array" ref="Q3819">SUM(_xlfn._xlws.FILTER($H$2:$H$7117,_xlfn.MAP($O$2:$O$7117,_xlfn.LAMBDA(_xlpm.x,_xlpm.x=$O3819))))</f>
        <v>2.4850894632206762E-4</v>
      </c>
      <c r="R3819" s="14">
        <f>$H3819/Q3819</f>
        <v>0.6</v>
      </c>
      <c r="S3819" s="14" cm="1">
        <f t="array" ref="S3819">SUM(_xlfn._xlws.FILTER($H$2:$H$7117,_xlfn.MAP($P$2:$P$7117,_xlfn.LAMBDA(_xlpm.x,_xlpm.x=$P3819))))</f>
        <v>7.9522862823061605E-3</v>
      </c>
      <c r="T3819" s="14">
        <f>$H3819/S3819</f>
        <v>1.8750000000000006E-2</v>
      </c>
      <c r="U3819" s="14">
        <f>_xlfn.LET(_xlpm.freq,F3819,_xlpm.size,M3819+1,_xlpm.F,V3819,LOG(1+_xlpm.freq)*LOG(1+_xlpm.size)*_xlpm.F)</f>
        <v>1.7036135820284352E-2</v>
      </c>
      <c r="V3819" s="14">
        <f>_xlfn.LET(_xlpm.a,T3819,_xlpm.b,R3819,2*_xlpm.a*_xlpm.b/(_xlpm.a+_xlpm.b))</f>
        <v>3.6363636363636369E-2</v>
      </c>
      <c r="W3819" s="14">
        <f>_xlfn.LET(_xlpm.p,R3819,_xlpm.q,T3819,LOG(_xlpm.p/_xlpm.q))</f>
        <v>1.5051499783199058</v>
      </c>
      <c r="X3819" s="2"/>
    </row>
    <row r="3820" spans="1:24">
      <c r="A3820" s="1" t="str">
        <f>_xlfn.LET(_xlpm.sep," : ",CONCATENATE(O3820,_xlpm.sep,P3820))</f>
        <v>~guir~ : [ɡɪ]</v>
      </c>
      <c r="B3820" s="1">
        <f>_xlfn.LET(_xlpm.d,$G3820,_xlpm.k,_xlfn.CONCAT(LEFT(TRIM(B$1),1),"*"),COUNTIF(_xlpm.d,_xlpm.k))</f>
        <v>0</v>
      </c>
      <c r="C3820" s="1">
        <f>_xlfn.LET(_xlpm.d,$G3820,_xlpm.k,_xlfn.CONCAT(LEFT(TRIM(C$1),1),"*"),COUNTIF(_xlpm.d,_xlpm.k))</f>
        <v>0</v>
      </c>
      <c r="D3820" s="1">
        <f>_xlfn.LET(_xlpm.d,$G3820,_xlpm.k,_xlfn.CONCAT(LEFT(TRIM(D$1),1),"*"),COUNTIF(_xlpm.d,_xlpm.k))</f>
        <v>0</v>
      </c>
      <c r="E3820" s="1">
        <f>LOG(F3820+1,10)</f>
        <v>0.60205999132796229</v>
      </c>
      <c r="F3820" s="7">
        <v>3</v>
      </c>
      <c r="G3820" s="9" t="s">
        <v>6609</v>
      </c>
      <c r="H3820" s="4">
        <f>F3820/freq.sum.r6e</f>
        <v>1.4910536779324057E-4</v>
      </c>
      <c r="I3820" s="4" t="str">
        <f>_xlfn.LET(_xlpm.sep,":",_xlpm.w,$G3820,LEFT(_xlpm.w,FIND(_xlpm.sep,_xlpm.w)-1))</f>
        <v>ɡɪ</v>
      </c>
      <c r="J3820" s="4" t="str">
        <f>_xlfn.LET(_xlpm.sep,":",_xlpm.w,$G3820,RIGHT(_xlpm.w,LEN(_xlpm.w)-FIND(_xlpm.sep,_xlpm.w)))</f>
        <v>guir</v>
      </c>
      <c r="K3820" s="10">
        <f>_xlfn.LET(_xlpm.w,I3820,LEN(_xlpm.w))</f>
        <v>2</v>
      </c>
      <c r="L3820" s="10">
        <f>_xlfn.LET(_xlpm.w,J3820,LEN(_xlpm.w))</f>
        <v>4</v>
      </c>
      <c r="M3820" s="10">
        <f>_xlfn.LET(_xlpm.a,K3820,_xlpm.b,L3820,MAX(_xlpm.a,_xlpm.b))</f>
        <v>4</v>
      </c>
      <c r="N3820" s="10">
        <f>_xlfn.LET(_xlpm.d,(K3820,L3820),MAX(_xlpm.d)-MIN(_xlpm.d))</f>
        <v>2</v>
      </c>
      <c r="O3820" s="1" t="str">
        <f>_xlfn.LET(_xlpm.sep,":",_xlpm.w,$G3820,_xlfn.CONCAT("~",RIGHT(_xlpm.w,LEN(_xlpm.w)-FIND(_xlpm.sep,_xlpm.w)),"~"))</f>
        <v>~guir~</v>
      </c>
      <c r="P3820" s="1" t="str">
        <f>_xlfn.LET(_xlpm.sep,":",_xlpm.w,$G3820,_xlfn.CONCAT("[",LEFT(_xlpm.w,FIND(_xlpm.sep,_xlpm.w)-1),"]"))</f>
        <v>[ɡɪ]</v>
      </c>
      <c r="Q3820" s="14" cm="1">
        <f t="array" ref="Q3820">SUM(_xlfn._xlws.FILTER($H$2:$H$7109,_xlfn.MAP($O$2:$O$7109,_xlfn.LAMBDA(_xlpm.x,_xlpm.x=$O3820))))</f>
        <v>2.4850894632206762E-4</v>
      </c>
      <c r="R3820" s="14">
        <f>$H3820/Q3820</f>
        <v>0.6</v>
      </c>
      <c r="S3820" s="14" cm="1">
        <f t="array" ref="S3820">SUM(_xlfn._xlws.FILTER($H$2:$H$7109,_xlfn.MAP($P$2:$P$7109,_xlfn.LAMBDA(_xlpm.x,_xlpm.x=$P3820))))</f>
        <v>7.9522862823061605E-3</v>
      </c>
      <c r="T3820" s="14">
        <f>$H3820/S3820</f>
        <v>1.8750000000000006E-2</v>
      </c>
      <c r="U3820" s="14">
        <f>_xlfn.LET(_xlpm.freq,F3820,_xlpm.size,M3820+1,_xlpm.F,V3820,LOG(1+_xlpm.freq)*LOG(1+_xlpm.size)*_xlpm.F)</f>
        <v>1.7036135820284352E-2</v>
      </c>
      <c r="V3820" s="14">
        <f>_xlfn.LET(_xlpm.a,T3820,_xlpm.b,R3820,2*_xlpm.a*_xlpm.b/(_xlpm.a+_xlpm.b))</f>
        <v>3.6363636363636369E-2</v>
      </c>
      <c r="W3820" s="14">
        <f>_xlfn.LET(_xlpm.p,R3820,_xlpm.q,T3820,LOG(_xlpm.p/_xlpm.q))</f>
        <v>1.5051499783199058</v>
      </c>
      <c r="X3820" s="2"/>
    </row>
    <row r="3821" spans="1:24">
      <c r="A3821" s="1" t="str">
        <f>_xlfn.LET(_xlpm.sep," : ",CONCATENATE(O3821,_xlpm.sep,P3821))</f>
        <v>~shir~ : [ʃɪ]</v>
      </c>
      <c r="B3821" s="1">
        <f>_xlfn.LET(_xlpm.d,$G3821,_xlpm.k,_xlfn.CONCAT(LEFT(TRIM(B$1),1),"*"),COUNTIF(_xlpm.d,_xlpm.k))</f>
        <v>0</v>
      </c>
      <c r="C3821" s="1">
        <f>_xlfn.LET(_xlpm.d,$G3821,_xlpm.k,_xlfn.CONCAT(LEFT(TRIM(C$1),1),"*"),COUNTIF(_xlpm.d,_xlpm.k))</f>
        <v>0</v>
      </c>
      <c r="D3821" s="1">
        <f>_xlfn.LET(_xlpm.d,$G3821,_xlpm.k,_xlfn.CONCAT(LEFT(TRIM(D$1),1),"*"),COUNTIF(_xlpm.d,_xlpm.k))</f>
        <v>0</v>
      </c>
      <c r="E3821" s="1">
        <f>LOG(F3821+1,10)</f>
        <v>0.60205999132796229</v>
      </c>
      <c r="F3821" s="7">
        <v>3</v>
      </c>
      <c r="G3821" s="9" t="s">
        <v>6812</v>
      </c>
      <c r="H3821" s="4">
        <f>F3821/freq.sum.r6e</f>
        <v>1.4910536779324057E-4</v>
      </c>
      <c r="I3821" s="1" t="str">
        <f>_xlfn.LET(_xlpm.sep,":",_xlpm.w,$G3821,LEFT(_xlpm.w,FIND(_xlpm.sep,_xlpm.w)-1))</f>
        <v>ʃɪ</v>
      </c>
      <c r="J3821" s="1" t="str">
        <f>_xlfn.LET(_xlpm.sep,":",_xlpm.w,$G3821,RIGHT(_xlpm.w,LEN(_xlpm.w)-FIND(_xlpm.sep,_xlpm.w)))</f>
        <v>shir</v>
      </c>
      <c r="K3821" s="10">
        <f>_xlfn.LET(_xlpm.w,I3821,LEN(_xlpm.w))</f>
        <v>2</v>
      </c>
      <c r="L3821" s="10">
        <f>_xlfn.LET(_xlpm.w,J3821,LEN(_xlpm.w))</f>
        <v>4</v>
      </c>
      <c r="M3821" s="10">
        <f>_xlfn.LET(_xlpm.a,K3821,_xlpm.b,L3821,MAX(_xlpm.a,_xlpm.b))</f>
        <v>4</v>
      </c>
      <c r="N3821" s="10">
        <f>_xlfn.LET(_xlpm.d,(K3821,L3821),MAX(_xlpm.d)-MIN(_xlpm.d))</f>
        <v>2</v>
      </c>
      <c r="O3821" s="1" t="str">
        <f>_xlfn.LET(_xlpm.sep,":",_xlpm.w,$G3821,_xlfn.CONCAT("~",RIGHT(_xlpm.w,LEN(_xlpm.w)-FIND(_xlpm.sep,_xlpm.w)),"~"))</f>
        <v>~shir~</v>
      </c>
      <c r="P3821" s="1" t="str">
        <f>_xlfn.LET(_xlpm.sep,":",_xlpm.w,$G3821,_xlfn.CONCAT("[",LEFT(_xlpm.w,FIND(_xlpm.sep,_xlpm.w)-1),"]"))</f>
        <v>[ʃɪ]</v>
      </c>
      <c r="Q3821" s="14" cm="1">
        <f t="array" ref="Q3821">SUM(_xlfn._xlws.FILTER($H$2:$H$7111,_xlfn.MAP($O$2:$O$7111,_xlfn.LAMBDA(_xlpm.x,_xlpm.x=$O3821))))</f>
        <v>2.4850894632206762E-4</v>
      </c>
      <c r="R3821" s="14">
        <f>$H3821/Q3821</f>
        <v>0.6</v>
      </c>
      <c r="S3821" s="14" cm="1">
        <f t="array" ref="S3821">SUM(_xlfn._xlws.FILTER($H$2:$H$7111,_xlfn.MAP($P$2:$P$7111,_xlfn.LAMBDA(_xlpm.x,_xlpm.x=$P3821))))</f>
        <v>7.9522862823061605E-3</v>
      </c>
      <c r="T3821" s="14">
        <f>$H3821/S3821</f>
        <v>1.8750000000000006E-2</v>
      </c>
      <c r="U3821" s="14">
        <f>_xlfn.LET(_xlpm.freq,F3821,_xlpm.size,M3821+1,_xlpm.F,V3821,LOG(1+_xlpm.freq)*LOG(1+_xlpm.size)*_xlpm.F)</f>
        <v>1.7036135820284352E-2</v>
      </c>
      <c r="V3821" s="14">
        <f>_xlfn.LET(_xlpm.a,T3821,_xlpm.b,R3821,2*_xlpm.a*_xlpm.b/(_xlpm.a+_xlpm.b))</f>
        <v>3.6363636363636369E-2</v>
      </c>
      <c r="W3821" s="14">
        <f>_xlfn.LET(_xlpm.p,R3821,_xlpm.q,T3821,LOG(_xlpm.p/_xlpm.q))</f>
        <v>1.5051499783199058</v>
      </c>
      <c r="X3821" s="2"/>
    </row>
    <row r="3822" spans="1:24">
      <c r="A3822" s="1" t="str">
        <f>_xlfn.LET(_xlpm.sep," : ",CONCATENATE(O3822,_xlpm.sep,P3822))</f>
        <v>~ncir~ : [nsɪ]</v>
      </c>
      <c r="B3822" s="1">
        <f>_xlfn.LET(_xlpm.d,$G3822,_xlpm.k,_xlfn.CONCAT(LEFT(TRIM(B$1),1),"*"),COUNTIF(_xlpm.d,_xlpm.k))</f>
        <v>0</v>
      </c>
      <c r="C3822" s="1">
        <f>_xlfn.LET(_xlpm.d,$G3822,_xlpm.k,_xlfn.CONCAT(LEFT(TRIM(C$1),1),"*"),COUNTIF(_xlpm.d,_xlpm.k))</f>
        <v>0</v>
      </c>
      <c r="D3822" s="1">
        <f>_xlfn.LET(_xlpm.d,$G3822,_xlpm.k,_xlfn.CONCAT(LEFT(TRIM(D$1),1),"*"),COUNTIF(_xlpm.d,_xlpm.k))</f>
        <v>1</v>
      </c>
      <c r="E3822" s="1">
        <f>LOG(F3822+1,10)</f>
        <v>0.60205999132796229</v>
      </c>
      <c r="F3822" s="7">
        <v>3</v>
      </c>
      <c r="G3822" s="9" t="s">
        <v>3108</v>
      </c>
      <c r="H3822" s="4">
        <f>F3822/freq.sum.r6e</f>
        <v>1.4910536779324057E-4</v>
      </c>
      <c r="I3822" s="1" t="str">
        <f>_xlfn.LET(_xlpm.sep,":",_xlpm.w,$G3822,LEFT(_xlpm.w,FIND(_xlpm.sep,_xlpm.w)-1))</f>
        <v>nsɪ</v>
      </c>
      <c r="J3822" s="1" t="str">
        <f>_xlfn.LET(_xlpm.sep,":",_xlpm.w,$G3822,RIGHT(_xlpm.w,LEN(_xlpm.w)-FIND(_xlpm.sep,_xlpm.w)))</f>
        <v>ncir</v>
      </c>
      <c r="K3822" s="10">
        <f>_xlfn.LET(_xlpm.w,I3822,LEN(_xlpm.w))</f>
        <v>3</v>
      </c>
      <c r="L3822" s="10">
        <f>_xlfn.LET(_xlpm.w,J3822,LEN(_xlpm.w))</f>
        <v>4</v>
      </c>
      <c r="M3822" s="10">
        <f>_xlfn.LET(_xlpm.a,K3822,_xlpm.b,L3822,MAX(_xlpm.a,_xlpm.b))</f>
        <v>4</v>
      </c>
      <c r="N3822" s="10">
        <f>_xlfn.LET(_xlpm.d,(K3822,L3822),MAX(_xlpm.d)-MIN(_xlpm.d))</f>
        <v>1</v>
      </c>
      <c r="O3822" s="1" t="str">
        <f>_xlfn.LET(_xlpm.sep,":",_xlpm.w,$G3822,_xlfn.CONCAT("~",RIGHT(_xlpm.w,LEN(_xlpm.w)-FIND(_xlpm.sep,_xlpm.w)),"~"))</f>
        <v>~ncir~</v>
      </c>
      <c r="P3822" s="1" t="str">
        <f>_xlfn.LET(_xlpm.sep,":",_xlpm.w,$G3822,_xlfn.CONCAT("[",LEFT(_xlpm.w,FIND(_xlpm.sep,_xlpm.w)-1),"]"))</f>
        <v>[nsɪ]</v>
      </c>
      <c r="Q3822" s="14" cm="1">
        <f t="array" ref="Q3822">SUM(_xlfn._xlws.FILTER($H$2:$H$7117,_xlfn.MAP($O$2:$O$7117,_xlfn.LAMBDA(_xlpm.x,_xlpm.x=$O3822))))</f>
        <v>1.9880715705765408E-4</v>
      </c>
      <c r="R3822" s="14">
        <f>$H3822/Q3822</f>
        <v>0.75</v>
      </c>
      <c r="S3822" s="14" cm="1">
        <f t="array" ref="S3822">SUM(_xlfn._xlws.FILTER($H$2:$H$7117,_xlfn.MAP($P$2:$P$7117,_xlfn.LAMBDA(_xlpm.x,_xlpm.x=$P3822))))</f>
        <v>6.361829025844928E-3</v>
      </c>
      <c r="T3822" s="14">
        <f>$H3822/S3822</f>
        <v>2.343750000000001E-2</v>
      </c>
      <c r="U3822" s="14">
        <f>_xlfn.LET(_xlpm.freq,F3822,_xlpm.size,M3822+1,_xlpm.F,V3822,LOG(1+_xlpm.freq)*LOG(1+_xlpm.size)*_xlpm.F)</f>
        <v>2.1295169775355442E-2</v>
      </c>
      <c r="V3822" s="14">
        <f>_xlfn.LET(_xlpm.a,T3822,_xlpm.b,R3822,2*_xlpm.a*_xlpm.b/(_xlpm.a+_xlpm.b))</f>
        <v>4.545454545454547E-2</v>
      </c>
      <c r="W3822" s="14">
        <f>_xlfn.LET(_xlpm.p,R3822,_xlpm.q,T3822,LOG(_xlpm.p/_xlpm.q))</f>
        <v>1.5051499783199058</v>
      </c>
      <c r="X3822" s="2"/>
    </row>
    <row r="3823" spans="1:24">
      <c r="A3823" s="1" t="str">
        <f>_xlfn.LET(_xlpm.sep," : ",CONCATENATE(O3823,_xlpm.sep,P3823))</f>
        <v>~stir~ : [stɪ]</v>
      </c>
      <c r="B3823" s="1">
        <f>_xlfn.LET(_xlpm.d,$G3823,_xlpm.k,_xlfn.CONCAT(LEFT(TRIM(B$1),1),"*"),COUNTIF(_xlpm.d,_xlpm.k))</f>
        <v>0</v>
      </c>
      <c r="C3823" s="1">
        <f>_xlfn.LET(_xlpm.d,$G3823,_xlpm.k,_xlfn.CONCAT(LEFT(TRIM(C$1),1),"*"),COUNTIF(_xlpm.d,_xlpm.k))</f>
        <v>0</v>
      </c>
      <c r="D3823" s="1">
        <f>_xlfn.LET(_xlpm.d,$G3823,_xlpm.k,_xlfn.CONCAT(LEFT(TRIM(D$1),1),"*"),COUNTIF(_xlpm.d,_xlpm.k))</f>
        <v>0</v>
      </c>
      <c r="E3823" s="1">
        <f>LOG(F3823+1,10)</f>
        <v>0.60205999132796229</v>
      </c>
      <c r="F3823" s="7">
        <v>3</v>
      </c>
      <c r="G3823" s="9" t="s">
        <v>4322</v>
      </c>
      <c r="H3823" s="4">
        <f>F3823/freq.sum.r6e</f>
        <v>1.4910536779324057E-4</v>
      </c>
      <c r="I3823" s="1" t="str">
        <f>_xlfn.LET(_xlpm.sep,":",_xlpm.w,$G3823,LEFT(_xlpm.w,FIND(_xlpm.sep,_xlpm.w)-1))</f>
        <v>stɪ</v>
      </c>
      <c r="J3823" s="1" t="str">
        <f>_xlfn.LET(_xlpm.sep,":",_xlpm.w,$G3823,RIGHT(_xlpm.w,LEN(_xlpm.w)-FIND(_xlpm.sep,_xlpm.w)))</f>
        <v>stir</v>
      </c>
      <c r="K3823" s="10">
        <f>_xlfn.LET(_xlpm.w,I3823,LEN(_xlpm.w))</f>
        <v>3</v>
      </c>
      <c r="L3823" s="10">
        <f>_xlfn.LET(_xlpm.w,J3823,LEN(_xlpm.w))</f>
        <v>4</v>
      </c>
      <c r="M3823" s="10">
        <f>_xlfn.LET(_xlpm.a,K3823,_xlpm.b,L3823,MAX(_xlpm.a,_xlpm.b))</f>
        <v>4</v>
      </c>
      <c r="N3823" s="10">
        <f>_xlfn.LET(_xlpm.d,(K3823,L3823),MAX(_xlpm.d)-MIN(_xlpm.d))</f>
        <v>1</v>
      </c>
      <c r="O3823" s="1" t="str">
        <f>_xlfn.LET(_xlpm.sep,":",_xlpm.w,$G3823,_xlfn.CONCAT("~",RIGHT(_xlpm.w,LEN(_xlpm.w)-FIND(_xlpm.sep,_xlpm.w)),"~"))</f>
        <v>~stir~</v>
      </c>
      <c r="P3823" s="1" t="str">
        <f>_xlfn.LET(_xlpm.sep,":",_xlpm.w,$G3823,_xlfn.CONCAT("[",LEFT(_xlpm.w,FIND(_xlpm.sep,_xlpm.w)-1),"]"))</f>
        <v>[stɪ]</v>
      </c>
      <c r="Q3823" s="14" cm="1">
        <f t="array" ref="Q3823">SUM(_xlfn._xlws.FILTER($H$2:$H$7117,_xlfn.MAP($O$2:$O$7117,_xlfn.LAMBDA(_xlpm.x,_xlpm.x=$O3823))))</f>
        <v>1.9880715705765408E-4</v>
      </c>
      <c r="R3823" s="14">
        <f>$H3823/Q3823</f>
        <v>0.75</v>
      </c>
      <c r="S3823" s="14" cm="1">
        <f t="array" ref="S3823">SUM(_xlfn._xlws.FILTER($H$2:$H$7117,_xlfn.MAP($P$2:$P$7117,_xlfn.LAMBDA(_xlpm.x,_xlpm.x=$P3823))))</f>
        <v>6.361829025844928E-3</v>
      </c>
      <c r="T3823" s="14">
        <f>$H3823/S3823</f>
        <v>2.343750000000001E-2</v>
      </c>
      <c r="U3823" s="14">
        <f>_xlfn.LET(_xlpm.freq,F3823,_xlpm.size,M3823+1,_xlpm.F,V3823,LOG(1+_xlpm.freq)*LOG(1+_xlpm.size)*_xlpm.F)</f>
        <v>2.1295169775355442E-2</v>
      </c>
      <c r="V3823" s="14">
        <f>_xlfn.LET(_xlpm.a,T3823,_xlpm.b,R3823,2*_xlpm.a*_xlpm.b/(_xlpm.a+_xlpm.b))</f>
        <v>4.545454545454547E-2</v>
      </c>
      <c r="W3823" s="14">
        <f>_xlfn.LET(_xlpm.p,R3823,_xlpm.q,T3823,LOG(_xlpm.p/_xlpm.q))</f>
        <v>1.5051499783199058</v>
      </c>
      <c r="X3823" s="2"/>
    </row>
    <row r="3824" spans="1:24">
      <c r="A3824" s="1" t="str">
        <f>_xlfn.LET(_xlpm.sep," : ",CONCATENATE(O3824,_xlpm.sep,P3824))</f>
        <v>~darr~ : [dɛ]</v>
      </c>
      <c r="B3824" s="1">
        <f>_xlfn.LET(_xlpm.d,$G3824,_xlpm.k,_xlfn.CONCAT(LEFT(TRIM(B$1),1),"*"),COUNTIF(_xlpm.d,_xlpm.k))</f>
        <v>0</v>
      </c>
      <c r="C3824" s="1">
        <f>_xlfn.LET(_xlpm.d,$G3824,_xlpm.k,_xlfn.CONCAT(LEFT(TRIM(C$1),1),"*"),COUNTIF(_xlpm.d,_xlpm.k))</f>
        <v>0</v>
      </c>
      <c r="D3824" s="1">
        <f>_xlfn.LET(_xlpm.d,$G3824,_xlpm.k,_xlfn.CONCAT(LEFT(TRIM(D$1),1),"*"),COUNTIF(_xlpm.d,_xlpm.k))</f>
        <v>0</v>
      </c>
      <c r="E3824" s="1">
        <f>LOG(F3824+1,10)</f>
        <v>0.30102999566398114</v>
      </c>
      <c r="F3824" s="7">
        <v>1</v>
      </c>
      <c r="G3824" s="9" t="s">
        <v>537</v>
      </c>
      <c r="H3824" s="4">
        <f>F3824/freq.sum.r6e</f>
        <v>4.9701789264413521E-5</v>
      </c>
      <c r="I3824" s="1" t="str">
        <f>_xlfn.LET(_xlpm.sep,":",_xlpm.w,$G3824,LEFT(_xlpm.w,FIND(_xlpm.sep,_xlpm.w)-1))</f>
        <v>dɛ</v>
      </c>
      <c r="J3824" s="1" t="str">
        <f>_xlfn.LET(_xlpm.sep,":",_xlpm.w,$G3824,RIGHT(_xlpm.w,LEN(_xlpm.w)-FIND(_xlpm.sep,_xlpm.w)))</f>
        <v>darr</v>
      </c>
      <c r="K3824" s="10">
        <f>_xlfn.LET(_xlpm.w,I3824,LEN(_xlpm.w))</f>
        <v>2</v>
      </c>
      <c r="L3824" s="10">
        <f>_xlfn.LET(_xlpm.w,J3824,LEN(_xlpm.w))</f>
        <v>4</v>
      </c>
      <c r="M3824" s="10">
        <f>_xlfn.LET(_xlpm.a,K3824,_xlpm.b,L3824,MAX(_xlpm.a,_xlpm.b))</f>
        <v>4</v>
      </c>
      <c r="N3824" s="10">
        <f>_xlfn.LET(_xlpm.d,(K3824,L3824),MAX(_xlpm.d)-MIN(_xlpm.d))</f>
        <v>2</v>
      </c>
      <c r="O3824" s="1" t="str">
        <f>_xlfn.LET(_xlpm.sep,":",_xlpm.w,$G3824,_xlfn.CONCAT("~",RIGHT(_xlpm.w,LEN(_xlpm.w)-FIND(_xlpm.sep,_xlpm.w)),"~"))</f>
        <v>~darr~</v>
      </c>
      <c r="P3824" s="1" t="str">
        <f>_xlfn.LET(_xlpm.sep,":",_xlpm.w,$G3824,_xlfn.CONCAT("[",LEFT(_xlpm.w,FIND(_xlpm.sep,_xlpm.w)-1),"]"))</f>
        <v>[dɛ]</v>
      </c>
      <c r="Q3824" s="14" cm="1">
        <f t="array" ref="Q3824">SUM(_xlfn._xlws.FILTER($H$2:$H$7111,_xlfn.MAP($O$2:$O$7111,_xlfn.LAMBDA(_xlpm.x,_xlpm.x=$O3824))))</f>
        <v>4.9701789264413521E-5</v>
      </c>
      <c r="R3824" s="14">
        <f>$H3824/Q3824</f>
        <v>1</v>
      </c>
      <c r="S3824" s="14" cm="1">
        <f t="array" ref="S3824">SUM(_xlfn._xlws.FILTER($H$2:$H$7111,_xlfn.MAP($P$2:$P$7111,_xlfn.LAMBDA(_xlpm.x,_xlpm.x=$P3824))))</f>
        <v>1.5904572564612327E-3</v>
      </c>
      <c r="T3824" s="14">
        <f>$H3824/S3824</f>
        <v>3.125E-2</v>
      </c>
      <c r="U3824" s="14">
        <f>_xlfn.LET(_xlpm.freq,F3824,_xlpm.size,M3824+1,_xlpm.F,V3824,LOG(1+_xlpm.freq)*LOG(1+_xlpm.size)*_xlpm.F)</f>
        <v>1.4196779850236959E-2</v>
      </c>
      <c r="V3824" s="14">
        <f>_xlfn.LET(_xlpm.a,T3824,_xlpm.b,R3824,2*_xlpm.a*_xlpm.b/(_xlpm.a+_xlpm.b))</f>
        <v>6.0606060606060608E-2</v>
      </c>
      <c r="W3824" s="14">
        <f>_xlfn.LET(_xlpm.p,R3824,_xlpm.q,T3824,LOG(_xlpm.p/_xlpm.q))</f>
        <v>1.505149978319906</v>
      </c>
      <c r="X3824" s="2"/>
    </row>
    <row r="3825" spans="1:24">
      <c r="A3825" s="1" t="str">
        <f>_xlfn.LET(_xlpm.sep," : ",CONCATENATE(O3825,_xlpm.sep,P3825))</f>
        <v>~derr~ : [dɛ]</v>
      </c>
      <c r="B3825" s="1">
        <f>_xlfn.LET(_xlpm.d,$G3825,_xlpm.k,_xlfn.CONCAT(LEFT(TRIM(B$1),1),"*"),COUNTIF(_xlpm.d,_xlpm.k))</f>
        <v>0</v>
      </c>
      <c r="C3825" s="1">
        <f>_xlfn.LET(_xlpm.d,$G3825,_xlpm.k,_xlfn.CONCAT(LEFT(TRIM(C$1),1),"*"),COUNTIF(_xlpm.d,_xlpm.k))</f>
        <v>0</v>
      </c>
      <c r="D3825" s="1">
        <f>_xlfn.LET(_xlpm.d,$G3825,_xlpm.k,_xlfn.CONCAT(LEFT(TRIM(D$1),1),"*"),COUNTIF(_xlpm.d,_xlpm.k))</f>
        <v>0</v>
      </c>
      <c r="E3825" s="1">
        <f>LOG(F3825+1,10)</f>
        <v>0.30102999566398114</v>
      </c>
      <c r="F3825" s="7">
        <v>1</v>
      </c>
      <c r="G3825" s="9" t="s">
        <v>595</v>
      </c>
      <c r="H3825" s="4">
        <f>F3825/freq.sum.r6e</f>
        <v>4.9701789264413521E-5</v>
      </c>
      <c r="I3825" s="1" t="str">
        <f>_xlfn.LET(_xlpm.sep,":",_xlpm.w,$G3825,LEFT(_xlpm.w,FIND(_xlpm.sep,_xlpm.w)-1))</f>
        <v>dɛ</v>
      </c>
      <c r="J3825" s="1" t="str">
        <f>_xlfn.LET(_xlpm.sep,":",_xlpm.w,$G3825,RIGHT(_xlpm.w,LEN(_xlpm.w)-FIND(_xlpm.sep,_xlpm.w)))</f>
        <v>derr</v>
      </c>
      <c r="K3825" s="10">
        <f>_xlfn.LET(_xlpm.w,I3825,LEN(_xlpm.w))</f>
        <v>2</v>
      </c>
      <c r="L3825" s="10">
        <f>_xlfn.LET(_xlpm.w,J3825,LEN(_xlpm.w))</f>
        <v>4</v>
      </c>
      <c r="M3825" s="10">
        <f>_xlfn.LET(_xlpm.a,K3825,_xlpm.b,L3825,MAX(_xlpm.a,_xlpm.b))</f>
        <v>4</v>
      </c>
      <c r="N3825" s="10">
        <f>_xlfn.LET(_xlpm.d,(K3825,L3825),MAX(_xlpm.d)-MIN(_xlpm.d))</f>
        <v>2</v>
      </c>
      <c r="O3825" s="1" t="str">
        <f>_xlfn.LET(_xlpm.sep,":",_xlpm.w,$G3825,_xlfn.CONCAT("~",RIGHT(_xlpm.w,LEN(_xlpm.w)-FIND(_xlpm.sep,_xlpm.w)),"~"))</f>
        <v>~derr~</v>
      </c>
      <c r="P3825" s="1" t="str">
        <f>_xlfn.LET(_xlpm.sep,":",_xlpm.w,$G3825,_xlfn.CONCAT("[",LEFT(_xlpm.w,FIND(_xlpm.sep,_xlpm.w)-1),"]"))</f>
        <v>[dɛ]</v>
      </c>
      <c r="Q3825" s="14" cm="1">
        <f t="array" ref="Q3825">SUM(_xlfn._xlws.FILTER($H$2:$H$7111,_xlfn.MAP($O$2:$O$7111,_xlfn.LAMBDA(_xlpm.x,_xlpm.x=$O3825))))</f>
        <v>4.9701789264413521E-5</v>
      </c>
      <c r="R3825" s="14">
        <f>$H3825/Q3825</f>
        <v>1</v>
      </c>
      <c r="S3825" s="14" cm="1">
        <f t="array" ref="S3825">SUM(_xlfn._xlws.FILTER($H$2:$H$7111,_xlfn.MAP($P$2:$P$7111,_xlfn.LAMBDA(_xlpm.x,_xlpm.x=$P3825))))</f>
        <v>1.5904572564612327E-3</v>
      </c>
      <c r="T3825" s="14">
        <f>$H3825/S3825</f>
        <v>3.125E-2</v>
      </c>
      <c r="U3825" s="14">
        <f>_xlfn.LET(_xlpm.freq,F3825,_xlpm.size,M3825+1,_xlpm.F,V3825,LOG(1+_xlpm.freq)*LOG(1+_xlpm.size)*_xlpm.F)</f>
        <v>1.4196779850236959E-2</v>
      </c>
      <c r="V3825" s="14">
        <f>_xlfn.LET(_xlpm.a,T3825,_xlpm.b,R3825,2*_xlpm.a*_xlpm.b/(_xlpm.a+_xlpm.b))</f>
        <v>6.0606060606060608E-2</v>
      </c>
      <c r="W3825" s="14">
        <f>_xlfn.LET(_xlpm.p,R3825,_xlpm.q,T3825,LOG(_xlpm.p/_xlpm.q))</f>
        <v>1.505149978319906</v>
      </c>
      <c r="X3825" s="2"/>
    </row>
    <row r="3826" spans="1:24">
      <c r="A3826" s="1" t="str">
        <f>_xlfn.LET(_xlpm.sep," : ",CONCATENATE(O3826,_xlpm.sep,P3826))</f>
        <v>~merr~ : [mɛ]</v>
      </c>
      <c r="B3826" s="1">
        <f>_xlfn.LET(_xlpm.d,$G3826,_xlpm.k,_xlfn.CONCAT(LEFT(TRIM(B$1),1),"*"),COUNTIF(_xlpm.d,_xlpm.k))</f>
        <v>0</v>
      </c>
      <c r="C3826" s="1">
        <f>_xlfn.LET(_xlpm.d,$G3826,_xlpm.k,_xlfn.CONCAT(LEFT(TRIM(C$1),1),"*"),COUNTIF(_xlpm.d,_xlpm.k))</f>
        <v>1</v>
      </c>
      <c r="D3826" s="1">
        <f>_xlfn.LET(_xlpm.d,$G3826,_xlpm.k,_xlfn.CONCAT(LEFT(TRIM(D$1),1),"*"),COUNTIF(_xlpm.d,_xlpm.k))</f>
        <v>0</v>
      </c>
      <c r="E3826" s="1">
        <f>LOG(F3826+1,10)</f>
        <v>0.30102999566398114</v>
      </c>
      <c r="F3826" s="7">
        <v>1</v>
      </c>
      <c r="G3826" s="9" t="s">
        <v>2723</v>
      </c>
      <c r="H3826" s="4">
        <f>F3826/freq.sum.r6e</f>
        <v>4.9701789264413521E-5</v>
      </c>
      <c r="I3826" s="1" t="str">
        <f>_xlfn.LET(_xlpm.sep,":",_xlpm.w,$G3826,LEFT(_xlpm.w,FIND(_xlpm.sep,_xlpm.w)-1))</f>
        <v>mɛ</v>
      </c>
      <c r="J3826" s="1" t="str">
        <f>_xlfn.LET(_xlpm.sep,":",_xlpm.w,$G3826,RIGHT(_xlpm.w,LEN(_xlpm.w)-FIND(_xlpm.sep,_xlpm.w)))</f>
        <v>merr</v>
      </c>
      <c r="K3826" s="10">
        <f>_xlfn.LET(_xlpm.w,I3826,LEN(_xlpm.w))</f>
        <v>2</v>
      </c>
      <c r="L3826" s="10">
        <f>_xlfn.LET(_xlpm.w,J3826,LEN(_xlpm.w))</f>
        <v>4</v>
      </c>
      <c r="M3826" s="10">
        <f>_xlfn.LET(_xlpm.a,K3826,_xlpm.b,L3826,MAX(_xlpm.a,_xlpm.b))</f>
        <v>4</v>
      </c>
      <c r="N3826" s="10">
        <f>_xlfn.LET(_xlpm.d,(K3826,L3826),MAX(_xlpm.d)-MIN(_xlpm.d))</f>
        <v>2</v>
      </c>
      <c r="O3826" s="1" t="str">
        <f>_xlfn.LET(_xlpm.sep,":",_xlpm.w,$G3826,_xlfn.CONCAT("~",RIGHT(_xlpm.w,LEN(_xlpm.w)-FIND(_xlpm.sep,_xlpm.w)),"~"))</f>
        <v>~merr~</v>
      </c>
      <c r="P3826" s="1" t="str">
        <f>_xlfn.LET(_xlpm.sep,":",_xlpm.w,$G3826,_xlfn.CONCAT("[",LEFT(_xlpm.w,FIND(_xlpm.sep,_xlpm.w)-1),"]"))</f>
        <v>[mɛ]</v>
      </c>
      <c r="Q3826" s="14" cm="1">
        <f t="array" ref="Q3826">SUM(_xlfn._xlws.FILTER($H$2:$H$7117,_xlfn.MAP($O$2:$O$7117,_xlfn.LAMBDA(_xlpm.x,_xlpm.x=$O3826))))</f>
        <v>4.9701789264413521E-5</v>
      </c>
      <c r="R3826" s="14">
        <f>$H3826/Q3826</f>
        <v>1</v>
      </c>
      <c r="S3826" s="14" cm="1">
        <f t="array" ref="S3826">SUM(_xlfn._xlws.FILTER($H$2:$H$7117,_xlfn.MAP($P$2:$P$7117,_xlfn.LAMBDA(_xlpm.x,_xlpm.x=$P3826))))</f>
        <v>1.5904572564612327E-3</v>
      </c>
      <c r="T3826" s="14">
        <f>$H3826/S3826</f>
        <v>3.125E-2</v>
      </c>
      <c r="U3826" s="14">
        <f>_xlfn.LET(_xlpm.freq,F3826,_xlpm.size,M3826+1,_xlpm.F,V3826,LOG(1+_xlpm.freq)*LOG(1+_xlpm.size)*_xlpm.F)</f>
        <v>1.4196779850236959E-2</v>
      </c>
      <c r="V3826" s="14">
        <f>_xlfn.LET(_xlpm.a,T3826,_xlpm.b,R3826,2*_xlpm.a*_xlpm.b/(_xlpm.a+_xlpm.b))</f>
        <v>6.0606060606060608E-2</v>
      </c>
      <c r="W3826" s="14">
        <f>_xlfn.LET(_xlpm.p,R3826,_xlpm.q,T3826,LOG(_xlpm.p/_xlpm.q))</f>
        <v>1.505149978319906</v>
      </c>
      <c r="X3826" s="2"/>
    </row>
    <row r="3827" spans="1:24">
      <c r="A3827" s="1" t="str">
        <f>_xlfn.LET(_xlpm.sep," : ",CONCATENATE(O3827,_xlpm.sep,P3827))</f>
        <v>~marr~ : [mɛ]</v>
      </c>
      <c r="B3827" s="1">
        <f>_xlfn.LET(_xlpm.d,$G3827,_xlpm.k,_xlfn.CONCAT(LEFT(TRIM(B$1),1),"*"),COUNTIF(_xlpm.d,_xlpm.k))</f>
        <v>0</v>
      </c>
      <c r="C3827" s="1">
        <f>_xlfn.LET(_xlpm.d,$G3827,_xlpm.k,_xlfn.CONCAT(LEFT(TRIM(C$1),1),"*"),COUNTIF(_xlpm.d,_xlpm.k))</f>
        <v>1</v>
      </c>
      <c r="D3827" s="1">
        <f>_xlfn.LET(_xlpm.d,$G3827,_xlpm.k,_xlfn.CONCAT(LEFT(TRIM(D$1),1),"*"),COUNTIF(_xlpm.d,_xlpm.k))</f>
        <v>0</v>
      </c>
      <c r="E3827" s="1">
        <f>LOG(F3827+1,10)</f>
        <v>0.30102999566398114</v>
      </c>
      <c r="F3827" s="7">
        <v>1</v>
      </c>
      <c r="G3827" s="9" t="s">
        <v>2704</v>
      </c>
      <c r="H3827" s="4">
        <f>F3827/freq.sum.r6e</f>
        <v>4.9701789264413521E-5</v>
      </c>
      <c r="I3827" s="1" t="str">
        <f>_xlfn.LET(_xlpm.sep,":",_xlpm.w,$G3827,LEFT(_xlpm.w,FIND(_xlpm.sep,_xlpm.w)-1))</f>
        <v>mɛ</v>
      </c>
      <c r="J3827" s="1" t="str">
        <f>_xlfn.LET(_xlpm.sep,":",_xlpm.w,$G3827,RIGHT(_xlpm.w,LEN(_xlpm.w)-FIND(_xlpm.sep,_xlpm.w)))</f>
        <v>marr</v>
      </c>
      <c r="K3827" s="10">
        <f>_xlfn.LET(_xlpm.w,I3827,LEN(_xlpm.w))</f>
        <v>2</v>
      </c>
      <c r="L3827" s="10">
        <f>_xlfn.LET(_xlpm.w,J3827,LEN(_xlpm.w))</f>
        <v>4</v>
      </c>
      <c r="M3827" s="10">
        <f>_xlfn.LET(_xlpm.a,K3827,_xlpm.b,L3827,MAX(_xlpm.a,_xlpm.b))</f>
        <v>4</v>
      </c>
      <c r="N3827" s="10">
        <f>_xlfn.LET(_xlpm.d,(K3827,L3827),MAX(_xlpm.d)-MIN(_xlpm.d))</f>
        <v>2</v>
      </c>
      <c r="O3827" s="1" t="str">
        <f>_xlfn.LET(_xlpm.sep,":",_xlpm.w,$G3827,_xlfn.CONCAT("~",RIGHT(_xlpm.w,LEN(_xlpm.w)-FIND(_xlpm.sep,_xlpm.w)),"~"))</f>
        <v>~marr~</v>
      </c>
      <c r="P3827" s="1" t="str">
        <f>_xlfn.LET(_xlpm.sep,":",_xlpm.w,$G3827,_xlfn.CONCAT("[",LEFT(_xlpm.w,FIND(_xlpm.sep,_xlpm.w)-1),"]"))</f>
        <v>[mɛ]</v>
      </c>
      <c r="Q3827" s="14" cm="1">
        <f t="array" ref="Q3827">SUM(_xlfn._xlws.FILTER($H$2:$H$7117,_xlfn.MAP($O$2:$O$7117,_xlfn.LAMBDA(_xlpm.x,_xlpm.x=$O3827))))</f>
        <v>4.9701789264413521E-5</v>
      </c>
      <c r="R3827" s="14">
        <f>$H3827/Q3827</f>
        <v>1</v>
      </c>
      <c r="S3827" s="14" cm="1">
        <f t="array" ref="S3827">SUM(_xlfn._xlws.FILTER($H$2:$H$7117,_xlfn.MAP($P$2:$P$7117,_xlfn.LAMBDA(_xlpm.x,_xlpm.x=$P3827))))</f>
        <v>1.5904572564612327E-3</v>
      </c>
      <c r="T3827" s="14">
        <f>$H3827/S3827</f>
        <v>3.125E-2</v>
      </c>
      <c r="U3827" s="14">
        <f>_xlfn.LET(_xlpm.freq,F3827,_xlpm.size,M3827+1,_xlpm.F,V3827,LOG(1+_xlpm.freq)*LOG(1+_xlpm.size)*_xlpm.F)</f>
        <v>1.4196779850236959E-2</v>
      </c>
      <c r="V3827" s="14">
        <f>_xlfn.LET(_xlpm.a,T3827,_xlpm.b,R3827,2*_xlpm.a*_xlpm.b/(_xlpm.a+_xlpm.b))</f>
        <v>6.0606060606060608E-2</v>
      </c>
      <c r="W3827" s="14">
        <f>_xlfn.LET(_xlpm.p,R3827,_xlpm.q,T3827,LOG(_xlpm.p/_xlpm.q))</f>
        <v>1.505149978319906</v>
      </c>
      <c r="X3827" s="2"/>
    </row>
    <row r="3828" spans="1:24">
      <c r="A3828" s="1" t="str">
        <f>_xlfn.LET(_xlpm.sep," : ",CONCATENATE(O3828,_xlpm.sep,P3828))</f>
        <v>~narr~ : [nɛ]</v>
      </c>
      <c r="B3828" s="1">
        <f>_xlfn.LET(_xlpm.d,$G3828,_xlpm.k,_xlfn.CONCAT(LEFT(TRIM(B$1),1),"*"),COUNTIF(_xlpm.d,_xlpm.k))</f>
        <v>0</v>
      </c>
      <c r="C3828" s="1">
        <f>_xlfn.LET(_xlpm.d,$G3828,_xlpm.k,_xlfn.CONCAT(LEFT(TRIM(C$1),1),"*"),COUNTIF(_xlpm.d,_xlpm.k))</f>
        <v>0</v>
      </c>
      <c r="D3828" s="1">
        <f>_xlfn.LET(_xlpm.d,$G3828,_xlpm.k,_xlfn.CONCAT(LEFT(TRIM(D$1),1),"*"),COUNTIF(_xlpm.d,_xlpm.k))</f>
        <v>1</v>
      </c>
      <c r="E3828" s="1">
        <f>LOG(F3828+1,10)</f>
        <v>0.30102999566398114</v>
      </c>
      <c r="F3828" s="7">
        <v>1</v>
      </c>
      <c r="G3828" s="9" t="s">
        <v>3354</v>
      </c>
      <c r="H3828" s="4">
        <f>F3828/freq.sum.r6e</f>
        <v>4.9701789264413521E-5</v>
      </c>
      <c r="I3828" s="1" t="str">
        <f>_xlfn.LET(_xlpm.sep,":",_xlpm.w,$G3828,LEFT(_xlpm.w,FIND(_xlpm.sep,_xlpm.w)-1))</f>
        <v>nɛ</v>
      </c>
      <c r="J3828" s="1" t="str">
        <f>_xlfn.LET(_xlpm.sep,":",_xlpm.w,$G3828,RIGHT(_xlpm.w,LEN(_xlpm.w)-FIND(_xlpm.sep,_xlpm.w)))</f>
        <v>narr</v>
      </c>
      <c r="K3828" s="10">
        <f>_xlfn.LET(_xlpm.w,I3828,LEN(_xlpm.w))</f>
        <v>2</v>
      </c>
      <c r="L3828" s="10">
        <f>_xlfn.LET(_xlpm.w,J3828,LEN(_xlpm.w))</f>
        <v>4</v>
      </c>
      <c r="M3828" s="10">
        <f>_xlfn.LET(_xlpm.a,K3828,_xlpm.b,L3828,MAX(_xlpm.a,_xlpm.b))</f>
        <v>4</v>
      </c>
      <c r="N3828" s="10">
        <f>_xlfn.LET(_xlpm.d,(K3828,L3828),MAX(_xlpm.d)-MIN(_xlpm.d))</f>
        <v>2</v>
      </c>
      <c r="O3828" s="1" t="str">
        <f>_xlfn.LET(_xlpm.sep,":",_xlpm.w,$G3828,_xlfn.CONCAT("~",RIGHT(_xlpm.w,LEN(_xlpm.w)-FIND(_xlpm.sep,_xlpm.w)),"~"))</f>
        <v>~narr~</v>
      </c>
      <c r="P3828" s="1" t="str">
        <f>_xlfn.LET(_xlpm.sep,":",_xlpm.w,$G3828,_xlfn.CONCAT("[",LEFT(_xlpm.w,FIND(_xlpm.sep,_xlpm.w)-1),"]"))</f>
        <v>[nɛ]</v>
      </c>
      <c r="Q3828" s="14" cm="1">
        <f t="array" ref="Q3828">SUM(_xlfn._xlws.FILTER($H$2:$H$7117,_xlfn.MAP($O$2:$O$7117,_xlfn.LAMBDA(_xlpm.x,_xlpm.x=$O3828))))</f>
        <v>4.9701789264413521E-5</v>
      </c>
      <c r="R3828" s="14">
        <f>$H3828/Q3828</f>
        <v>1</v>
      </c>
      <c r="S3828" s="14" cm="1">
        <f t="array" ref="S3828">SUM(_xlfn._xlws.FILTER($H$2:$H$7117,_xlfn.MAP($P$2:$P$7117,_xlfn.LAMBDA(_xlpm.x,_xlpm.x=$P3828))))</f>
        <v>1.5904572564612327E-3</v>
      </c>
      <c r="T3828" s="14">
        <f>$H3828/S3828</f>
        <v>3.125E-2</v>
      </c>
      <c r="U3828" s="14">
        <f>_xlfn.LET(_xlpm.freq,F3828,_xlpm.size,M3828+1,_xlpm.F,V3828,LOG(1+_xlpm.freq)*LOG(1+_xlpm.size)*_xlpm.F)</f>
        <v>1.4196779850236959E-2</v>
      </c>
      <c r="V3828" s="14">
        <f>_xlfn.LET(_xlpm.a,T3828,_xlpm.b,R3828,2*_xlpm.a*_xlpm.b/(_xlpm.a+_xlpm.b))</f>
        <v>6.0606060606060608E-2</v>
      </c>
      <c r="W3828" s="14">
        <f>_xlfn.LET(_xlpm.p,R3828,_xlpm.q,T3828,LOG(_xlpm.p/_xlpm.q))</f>
        <v>1.505149978319906</v>
      </c>
      <c r="X3828" s="2"/>
    </row>
    <row r="3829" spans="1:24">
      <c r="A3829" s="1" t="str">
        <f>_xlfn.LET(_xlpm.sep," : ",CONCATENATE(O3829,_xlpm.sep,P3829))</f>
        <v>~nerr~ : [nɛ]</v>
      </c>
      <c r="B3829" s="1">
        <f>_xlfn.LET(_xlpm.d,$G3829,_xlpm.k,_xlfn.CONCAT(LEFT(TRIM(B$1),1),"*"),COUNTIF(_xlpm.d,_xlpm.k))</f>
        <v>0</v>
      </c>
      <c r="C3829" s="1">
        <f>_xlfn.LET(_xlpm.d,$G3829,_xlpm.k,_xlfn.CONCAT(LEFT(TRIM(C$1),1),"*"),COUNTIF(_xlpm.d,_xlpm.k))</f>
        <v>0</v>
      </c>
      <c r="D3829" s="1">
        <f>_xlfn.LET(_xlpm.d,$G3829,_xlpm.k,_xlfn.CONCAT(LEFT(TRIM(D$1),1),"*"),COUNTIF(_xlpm.d,_xlpm.k))</f>
        <v>1</v>
      </c>
      <c r="E3829" s="1">
        <f>LOG(F3829+1,10)</f>
        <v>0.30102999566398114</v>
      </c>
      <c r="F3829" s="7">
        <v>1</v>
      </c>
      <c r="G3829" s="9" t="s">
        <v>3381</v>
      </c>
      <c r="H3829" s="4">
        <f>F3829/freq.sum.r6e</f>
        <v>4.9701789264413521E-5</v>
      </c>
      <c r="I3829" s="1" t="str">
        <f>_xlfn.LET(_xlpm.sep,":",_xlpm.w,$G3829,LEFT(_xlpm.w,FIND(_xlpm.sep,_xlpm.w)-1))</f>
        <v>nɛ</v>
      </c>
      <c r="J3829" s="1" t="str">
        <f>_xlfn.LET(_xlpm.sep,":",_xlpm.w,$G3829,RIGHT(_xlpm.w,LEN(_xlpm.w)-FIND(_xlpm.sep,_xlpm.w)))</f>
        <v>nerr</v>
      </c>
      <c r="K3829" s="10">
        <f>_xlfn.LET(_xlpm.w,I3829,LEN(_xlpm.w))</f>
        <v>2</v>
      </c>
      <c r="L3829" s="10">
        <f>_xlfn.LET(_xlpm.w,J3829,LEN(_xlpm.w))</f>
        <v>4</v>
      </c>
      <c r="M3829" s="10">
        <f>_xlfn.LET(_xlpm.a,K3829,_xlpm.b,L3829,MAX(_xlpm.a,_xlpm.b))</f>
        <v>4</v>
      </c>
      <c r="N3829" s="10">
        <f>_xlfn.LET(_xlpm.d,(K3829,L3829),MAX(_xlpm.d)-MIN(_xlpm.d))</f>
        <v>2</v>
      </c>
      <c r="O3829" s="1" t="str">
        <f>_xlfn.LET(_xlpm.sep,":",_xlpm.w,$G3829,_xlfn.CONCAT("~",RIGHT(_xlpm.w,LEN(_xlpm.w)-FIND(_xlpm.sep,_xlpm.w)),"~"))</f>
        <v>~nerr~</v>
      </c>
      <c r="P3829" s="1" t="str">
        <f>_xlfn.LET(_xlpm.sep,":",_xlpm.w,$G3829,_xlfn.CONCAT("[",LEFT(_xlpm.w,FIND(_xlpm.sep,_xlpm.w)-1),"]"))</f>
        <v>[nɛ]</v>
      </c>
      <c r="Q3829" s="14" cm="1">
        <f t="array" ref="Q3829">SUM(_xlfn._xlws.FILTER($H$2:$H$7117,_xlfn.MAP($O$2:$O$7117,_xlfn.LAMBDA(_xlpm.x,_xlpm.x=$O3829))))</f>
        <v>4.9701789264413521E-5</v>
      </c>
      <c r="R3829" s="14">
        <f>$H3829/Q3829</f>
        <v>1</v>
      </c>
      <c r="S3829" s="14" cm="1">
        <f t="array" ref="S3829">SUM(_xlfn._xlws.FILTER($H$2:$H$7117,_xlfn.MAP($P$2:$P$7117,_xlfn.LAMBDA(_xlpm.x,_xlpm.x=$P3829))))</f>
        <v>1.5904572564612327E-3</v>
      </c>
      <c r="T3829" s="14">
        <f>$H3829/S3829</f>
        <v>3.125E-2</v>
      </c>
      <c r="U3829" s="14">
        <f>_xlfn.LET(_xlpm.freq,F3829,_xlpm.size,M3829+1,_xlpm.F,V3829,LOG(1+_xlpm.freq)*LOG(1+_xlpm.size)*_xlpm.F)</f>
        <v>1.4196779850236959E-2</v>
      </c>
      <c r="V3829" s="14">
        <f>_xlfn.LET(_xlpm.a,T3829,_xlpm.b,R3829,2*_xlpm.a*_xlpm.b/(_xlpm.a+_xlpm.b))</f>
        <v>6.0606060606060608E-2</v>
      </c>
      <c r="W3829" s="14">
        <f>_xlfn.LET(_xlpm.p,R3829,_xlpm.q,T3829,LOG(_xlpm.p/_xlpm.q))</f>
        <v>1.505149978319906</v>
      </c>
      <c r="X3829" s="2"/>
    </row>
    <row r="3830" spans="1:24">
      <c r="A3830" s="1" t="str">
        <f>_xlfn.LET(_xlpm.sep," : ",CONCATENATE(O3830,_xlpm.sep,P3830))</f>
        <v>~tarr~ : [tɛ]</v>
      </c>
      <c r="B3830" s="1">
        <f>_xlfn.LET(_xlpm.d,$G3830,_xlpm.k,_xlfn.CONCAT(LEFT(TRIM(B$1),1),"*"),COUNTIF(_xlpm.d,_xlpm.k))</f>
        <v>0</v>
      </c>
      <c r="C3830" s="1">
        <f>_xlfn.LET(_xlpm.d,$G3830,_xlpm.k,_xlfn.CONCAT(LEFT(TRIM(C$1),1),"*"),COUNTIF(_xlpm.d,_xlpm.k))</f>
        <v>0</v>
      </c>
      <c r="D3830" s="1">
        <f>_xlfn.LET(_xlpm.d,$G3830,_xlpm.k,_xlfn.CONCAT(LEFT(TRIM(D$1),1),"*"),COUNTIF(_xlpm.d,_xlpm.k))</f>
        <v>0</v>
      </c>
      <c r="E3830" s="1">
        <f>LOG(F3830+1,10)</f>
        <v>0.30102999566398114</v>
      </c>
      <c r="F3830" s="7">
        <v>1</v>
      </c>
      <c r="G3830" s="9" t="s">
        <v>4759</v>
      </c>
      <c r="H3830" s="4">
        <f>F3830/freq.sum.r6e</f>
        <v>4.9701789264413521E-5</v>
      </c>
      <c r="I3830" s="1" t="str">
        <f>_xlfn.LET(_xlpm.sep,":",_xlpm.w,$G3830,LEFT(_xlpm.w,FIND(_xlpm.sep,_xlpm.w)-1))</f>
        <v>tɛ</v>
      </c>
      <c r="J3830" s="1" t="str">
        <f>_xlfn.LET(_xlpm.sep,":",_xlpm.w,$G3830,RIGHT(_xlpm.w,LEN(_xlpm.w)-FIND(_xlpm.sep,_xlpm.w)))</f>
        <v>tarr</v>
      </c>
      <c r="K3830" s="10">
        <f>_xlfn.LET(_xlpm.w,I3830,LEN(_xlpm.w))</f>
        <v>2</v>
      </c>
      <c r="L3830" s="10">
        <f>_xlfn.LET(_xlpm.w,J3830,LEN(_xlpm.w))</f>
        <v>4</v>
      </c>
      <c r="M3830" s="10">
        <f>_xlfn.LET(_xlpm.a,K3830,_xlpm.b,L3830,MAX(_xlpm.a,_xlpm.b))</f>
        <v>4</v>
      </c>
      <c r="N3830" s="10">
        <f>_xlfn.LET(_xlpm.d,(K3830,L3830),MAX(_xlpm.d)-MIN(_xlpm.d))</f>
        <v>2</v>
      </c>
      <c r="O3830" s="1" t="str">
        <f>_xlfn.LET(_xlpm.sep,":",_xlpm.w,$G3830,_xlfn.CONCAT("~",RIGHT(_xlpm.w,LEN(_xlpm.w)-FIND(_xlpm.sep,_xlpm.w)),"~"))</f>
        <v>~tarr~</v>
      </c>
      <c r="P3830" s="1" t="str">
        <f>_xlfn.LET(_xlpm.sep,":",_xlpm.w,$G3830,_xlfn.CONCAT("[",LEFT(_xlpm.w,FIND(_xlpm.sep,_xlpm.w)-1),"]"))</f>
        <v>[tɛ]</v>
      </c>
      <c r="Q3830" s="14" cm="1">
        <f t="array" ref="Q3830">SUM(_xlfn._xlws.FILTER($H$2:$H$7117,_xlfn.MAP($O$2:$O$7117,_xlfn.LAMBDA(_xlpm.x,_xlpm.x=$O3830))))</f>
        <v>4.9701789264413521E-5</v>
      </c>
      <c r="R3830" s="14">
        <f>$H3830/Q3830</f>
        <v>1</v>
      </c>
      <c r="S3830" s="14" cm="1">
        <f t="array" ref="S3830">SUM(_xlfn._xlws.FILTER($H$2:$H$7117,_xlfn.MAP($P$2:$P$7117,_xlfn.LAMBDA(_xlpm.x,_xlpm.x=$P3830))))</f>
        <v>1.5904572564612327E-3</v>
      </c>
      <c r="T3830" s="14">
        <f>$H3830/S3830</f>
        <v>3.125E-2</v>
      </c>
      <c r="U3830" s="14">
        <f>_xlfn.LET(_xlpm.freq,F3830,_xlpm.size,M3830+1,_xlpm.F,V3830,LOG(1+_xlpm.freq)*LOG(1+_xlpm.size)*_xlpm.F)</f>
        <v>1.4196779850236959E-2</v>
      </c>
      <c r="V3830" s="14">
        <f>_xlfn.LET(_xlpm.a,T3830,_xlpm.b,R3830,2*_xlpm.a*_xlpm.b/(_xlpm.a+_xlpm.b))</f>
        <v>6.0606060606060608E-2</v>
      </c>
      <c r="W3830" s="14">
        <f>_xlfn.LET(_xlpm.p,R3830,_xlpm.q,T3830,LOG(_xlpm.p/_xlpm.q))</f>
        <v>1.505149978319906</v>
      </c>
      <c r="X3830" s="2"/>
    </row>
    <row r="3831" spans="1:24">
      <c r="A3831" s="1" t="str">
        <f>_xlfn.LET(_xlpm.sep," : ",CONCATENATE(O3831,_xlpm.sep,P3831))</f>
        <v>~xtih~ : [kstɪ]</v>
      </c>
      <c r="B3831" s="1">
        <f>_xlfn.LET(_xlpm.d,$G3831,_xlpm.k,_xlfn.CONCAT(LEFT(TRIM(B$1),1),"*"),COUNTIF(_xlpm.d,_xlpm.k))</f>
        <v>0</v>
      </c>
      <c r="C3831" s="1">
        <f>_xlfn.LET(_xlpm.d,$G3831,_xlpm.k,_xlfn.CONCAT(LEFT(TRIM(C$1),1),"*"),COUNTIF(_xlpm.d,_xlpm.k))</f>
        <v>0</v>
      </c>
      <c r="D3831" s="1">
        <f>_xlfn.LET(_xlpm.d,$G3831,_xlpm.k,_xlfn.CONCAT(LEFT(TRIM(D$1),1),"*"),COUNTIF(_xlpm.d,_xlpm.k))</f>
        <v>0</v>
      </c>
      <c r="E3831" s="1">
        <f>LOG(F3831+1,10)</f>
        <v>0.47712125471966244</v>
      </c>
      <c r="F3831" s="7">
        <v>2</v>
      </c>
      <c r="G3831" s="9" t="s">
        <v>1579</v>
      </c>
      <c r="H3831" s="4">
        <f>F3831/freq.sum.r6e</f>
        <v>9.9403578528827041E-5</v>
      </c>
      <c r="I3831" s="1" t="str">
        <f>_xlfn.LET(_xlpm.sep,":",_xlpm.w,$G3831,LEFT(_xlpm.w,FIND(_xlpm.sep,_xlpm.w)-1))</f>
        <v>kstɪ</v>
      </c>
      <c r="J3831" s="1" t="str">
        <f>_xlfn.LET(_xlpm.sep,":",_xlpm.w,$G3831,RIGHT(_xlpm.w,LEN(_xlpm.w)-FIND(_xlpm.sep,_xlpm.w)))</f>
        <v>xtih</v>
      </c>
      <c r="K3831" s="10">
        <f>_xlfn.LET(_xlpm.w,I3831,LEN(_xlpm.w))</f>
        <v>4</v>
      </c>
      <c r="L3831" s="10">
        <f>_xlfn.LET(_xlpm.w,J3831,LEN(_xlpm.w))</f>
        <v>4</v>
      </c>
      <c r="M3831" s="10">
        <f>_xlfn.LET(_xlpm.a,K3831,_xlpm.b,L3831,MAX(_xlpm.a,_xlpm.b))</f>
        <v>4</v>
      </c>
      <c r="N3831" s="10">
        <f>_xlfn.LET(_xlpm.d,(K3831,L3831),MAX(_xlpm.d)-MIN(_xlpm.d))</f>
        <v>0</v>
      </c>
      <c r="O3831" s="1" t="str">
        <f>_xlfn.LET(_xlpm.sep,":",_xlpm.w,$G3831,_xlfn.CONCAT("~",RIGHT(_xlpm.w,LEN(_xlpm.w)-FIND(_xlpm.sep,_xlpm.w)),"~"))</f>
        <v>~xtih~</v>
      </c>
      <c r="P3831" s="1" t="str">
        <f>_xlfn.LET(_xlpm.sep,":",_xlpm.w,$G3831,_xlfn.CONCAT("[",LEFT(_xlpm.w,FIND(_xlpm.sep,_xlpm.w)-1),"]"))</f>
        <v>[kstɪ]</v>
      </c>
      <c r="Q3831" s="14" cm="1">
        <f t="array" ref="Q3831">SUM(_xlfn._xlws.FILTER($H$2:$H$7117,_xlfn.MAP($O$2:$O$7117,_xlfn.LAMBDA(_xlpm.x,_xlpm.x=$O3831))))</f>
        <v>9.9403578528827041E-5</v>
      </c>
      <c r="R3831" s="14">
        <f>$H3831/Q3831</f>
        <v>1</v>
      </c>
      <c r="S3831" s="14" cm="1">
        <f t="array" ref="S3831">SUM(_xlfn._xlws.FILTER($H$2:$H$7117,_xlfn.MAP($P$2:$P$7117,_xlfn.LAMBDA(_xlpm.x,_xlpm.x=$P3831))))</f>
        <v>3.180914512922464E-3</v>
      </c>
      <c r="T3831" s="14">
        <f>$H3831/S3831</f>
        <v>3.1250000000000014E-2</v>
      </c>
      <c r="U3831" s="14">
        <f>_xlfn.LET(_xlpm.freq,F3831,_xlpm.size,M3831+1,_xlpm.F,V3831,LOG(1+_xlpm.freq)*LOG(1+_xlpm.size)*_xlpm.F)</f>
        <v>2.2501363693619297E-2</v>
      </c>
      <c r="V3831" s="14">
        <f>_xlfn.LET(_xlpm.a,T3831,_xlpm.b,R3831,2*_xlpm.a*_xlpm.b/(_xlpm.a+_xlpm.b))</f>
        <v>6.0606060606060635E-2</v>
      </c>
      <c r="W3831" s="14">
        <f>_xlfn.LET(_xlpm.p,R3831,_xlpm.q,T3831,LOG(_xlpm.p/_xlpm.q))</f>
        <v>1.5051499783199058</v>
      </c>
      <c r="X3831" s="2"/>
    </row>
    <row r="3832" spans="1:24">
      <c r="A3832" s="1" t="str">
        <f>_xlfn.LET(_xlpm.sep," : ",CONCATENATE(O3832,_xlpm.sep,P3832))</f>
        <v>~plih~ : [plɪ]</v>
      </c>
      <c r="B3832" s="1">
        <f>_xlfn.LET(_xlpm.d,$G3832,_xlpm.k,_xlfn.CONCAT(LEFT(TRIM(B$1),1),"*"),COUNTIF(_xlpm.d,_xlpm.k))</f>
        <v>0</v>
      </c>
      <c r="C3832" s="1">
        <f>_xlfn.LET(_xlpm.d,$G3832,_xlpm.k,_xlfn.CONCAT(LEFT(TRIM(C$1),1),"*"),COUNTIF(_xlpm.d,_xlpm.k))</f>
        <v>0</v>
      </c>
      <c r="D3832" s="1">
        <f>_xlfn.LET(_xlpm.d,$G3832,_xlpm.k,_xlfn.CONCAT(LEFT(TRIM(D$1),1),"*"),COUNTIF(_xlpm.d,_xlpm.k))</f>
        <v>0</v>
      </c>
      <c r="E3832" s="1">
        <f>LOG(F3832+1,10)</f>
        <v>0.47712125471966244</v>
      </c>
      <c r="F3832" s="7">
        <v>2</v>
      </c>
      <c r="G3832" s="9" t="s">
        <v>3629</v>
      </c>
      <c r="H3832" s="4">
        <f>F3832/freq.sum.r6e</f>
        <v>9.9403578528827041E-5</v>
      </c>
      <c r="I3832" s="1" t="str">
        <f>_xlfn.LET(_xlpm.sep,":",_xlpm.w,$G3832,LEFT(_xlpm.w,FIND(_xlpm.sep,_xlpm.w)-1))</f>
        <v>plɪ</v>
      </c>
      <c r="J3832" s="1" t="str">
        <f>_xlfn.LET(_xlpm.sep,":",_xlpm.w,$G3832,RIGHT(_xlpm.w,LEN(_xlpm.w)-FIND(_xlpm.sep,_xlpm.w)))</f>
        <v>plih</v>
      </c>
      <c r="K3832" s="10">
        <f>_xlfn.LET(_xlpm.w,I3832,LEN(_xlpm.w))</f>
        <v>3</v>
      </c>
      <c r="L3832" s="10">
        <f>_xlfn.LET(_xlpm.w,J3832,LEN(_xlpm.w))</f>
        <v>4</v>
      </c>
      <c r="M3832" s="10">
        <f>_xlfn.LET(_xlpm.a,K3832,_xlpm.b,L3832,MAX(_xlpm.a,_xlpm.b))</f>
        <v>4</v>
      </c>
      <c r="N3832" s="10">
        <f>_xlfn.LET(_xlpm.d,(K3832,L3832),MAX(_xlpm.d)-MIN(_xlpm.d))</f>
        <v>1</v>
      </c>
      <c r="O3832" s="1" t="str">
        <f>_xlfn.LET(_xlpm.sep,":",_xlpm.w,$G3832,_xlfn.CONCAT("~",RIGHT(_xlpm.w,LEN(_xlpm.w)-FIND(_xlpm.sep,_xlpm.w)),"~"))</f>
        <v>~plih~</v>
      </c>
      <c r="P3832" s="1" t="str">
        <f>_xlfn.LET(_xlpm.sep,":",_xlpm.w,$G3832,_xlfn.CONCAT("[",LEFT(_xlpm.w,FIND(_xlpm.sep,_xlpm.w)-1),"]"))</f>
        <v>[plɪ]</v>
      </c>
      <c r="Q3832" s="14" cm="1">
        <f t="array" ref="Q3832">SUM(_xlfn._xlws.FILTER($H$2:$H$7117,_xlfn.MAP($O$2:$O$7117,_xlfn.LAMBDA(_xlpm.x,_xlpm.x=$O3832))))</f>
        <v>9.9403578528827041E-5</v>
      </c>
      <c r="R3832" s="14">
        <f>$H3832/Q3832</f>
        <v>1</v>
      </c>
      <c r="S3832" s="14" cm="1">
        <f t="array" ref="S3832">SUM(_xlfn._xlws.FILTER($H$2:$H$7117,_xlfn.MAP($P$2:$P$7117,_xlfn.LAMBDA(_xlpm.x,_xlpm.x=$P3832))))</f>
        <v>3.180914512922464E-3</v>
      </c>
      <c r="T3832" s="14">
        <f>$H3832/S3832</f>
        <v>3.1250000000000014E-2</v>
      </c>
      <c r="U3832" s="14">
        <f>_xlfn.LET(_xlpm.freq,F3832,_xlpm.size,M3832+1,_xlpm.F,V3832,LOG(1+_xlpm.freq)*LOG(1+_xlpm.size)*_xlpm.F)</f>
        <v>2.2501363693619297E-2</v>
      </c>
      <c r="V3832" s="14">
        <f>_xlfn.LET(_xlpm.a,T3832,_xlpm.b,R3832,2*_xlpm.a*_xlpm.b/(_xlpm.a+_xlpm.b))</f>
        <v>6.0606060606060635E-2</v>
      </c>
      <c r="W3832" s="14">
        <f>_xlfn.LET(_xlpm.p,R3832,_xlpm.q,T3832,LOG(_xlpm.p/_xlpm.q))</f>
        <v>1.5051499783199058</v>
      </c>
      <c r="X3832" s="2"/>
    </row>
    <row r="3833" spans="1:24">
      <c r="A3833" s="1" t="str">
        <f>_xlfn.LET(_xlpm.sep," : ",CONCATENATE(O3833,_xlpm.sep,P3833))</f>
        <v>~smih~ : [smɪ]</v>
      </c>
      <c r="B3833" s="1">
        <f>_xlfn.LET(_xlpm.d,$G3833,_xlpm.k,_xlfn.CONCAT(LEFT(TRIM(B$1),1),"*"),COUNTIF(_xlpm.d,_xlpm.k))</f>
        <v>0</v>
      </c>
      <c r="C3833" s="1">
        <f>_xlfn.LET(_xlpm.d,$G3833,_xlpm.k,_xlfn.CONCAT(LEFT(TRIM(C$1),1),"*"),COUNTIF(_xlpm.d,_xlpm.k))</f>
        <v>0</v>
      </c>
      <c r="D3833" s="1">
        <f>_xlfn.LET(_xlpm.d,$G3833,_xlpm.k,_xlfn.CONCAT(LEFT(TRIM(D$1),1),"*"),COUNTIF(_xlpm.d,_xlpm.k))</f>
        <v>0</v>
      </c>
      <c r="E3833" s="1">
        <f>LOG(F3833+1,10)</f>
        <v>0.47712125471966244</v>
      </c>
      <c r="F3833" s="7">
        <v>2</v>
      </c>
      <c r="G3833" s="9" t="s">
        <v>4121</v>
      </c>
      <c r="H3833" s="4">
        <f>F3833/freq.sum.r6e</f>
        <v>9.9403578528827041E-5</v>
      </c>
      <c r="I3833" s="1" t="str">
        <f>_xlfn.LET(_xlpm.sep,":",_xlpm.w,$G3833,LEFT(_xlpm.w,FIND(_xlpm.sep,_xlpm.w)-1))</f>
        <v>smɪ</v>
      </c>
      <c r="J3833" s="1" t="str">
        <f>_xlfn.LET(_xlpm.sep,":",_xlpm.w,$G3833,RIGHT(_xlpm.w,LEN(_xlpm.w)-FIND(_xlpm.sep,_xlpm.w)))</f>
        <v>smih</v>
      </c>
      <c r="K3833" s="10">
        <f>_xlfn.LET(_xlpm.w,I3833,LEN(_xlpm.w))</f>
        <v>3</v>
      </c>
      <c r="L3833" s="10">
        <f>_xlfn.LET(_xlpm.w,J3833,LEN(_xlpm.w))</f>
        <v>4</v>
      </c>
      <c r="M3833" s="10">
        <f>_xlfn.LET(_xlpm.a,K3833,_xlpm.b,L3833,MAX(_xlpm.a,_xlpm.b))</f>
        <v>4</v>
      </c>
      <c r="N3833" s="10">
        <f>_xlfn.LET(_xlpm.d,(K3833,L3833),MAX(_xlpm.d)-MIN(_xlpm.d))</f>
        <v>1</v>
      </c>
      <c r="O3833" s="1" t="str">
        <f>_xlfn.LET(_xlpm.sep,":",_xlpm.w,$G3833,_xlfn.CONCAT("~",RIGHT(_xlpm.w,LEN(_xlpm.w)-FIND(_xlpm.sep,_xlpm.w)),"~"))</f>
        <v>~smih~</v>
      </c>
      <c r="P3833" s="1" t="str">
        <f>_xlfn.LET(_xlpm.sep,":",_xlpm.w,$G3833,_xlfn.CONCAT("[",LEFT(_xlpm.w,FIND(_xlpm.sep,_xlpm.w)-1),"]"))</f>
        <v>[smɪ]</v>
      </c>
      <c r="Q3833" s="14" cm="1">
        <f t="array" ref="Q3833">SUM(_xlfn._xlws.FILTER($H$2:$H$7117,_xlfn.MAP($O$2:$O$7117,_xlfn.LAMBDA(_xlpm.x,_xlpm.x=$O3833))))</f>
        <v>9.9403578528827041E-5</v>
      </c>
      <c r="R3833" s="14">
        <f>$H3833/Q3833</f>
        <v>1</v>
      </c>
      <c r="S3833" s="14" cm="1">
        <f t="array" ref="S3833">SUM(_xlfn._xlws.FILTER($H$2:$H$7117,_xlfn.MAP($P$2:$P$7117,_xlfn.LAMBDA(_xlpm.x,_xlpm.x=$P3833))))</f>
        <v>3.180914512922464E-3</v>
      </c>
      <c r="T3833" s="14">
        <f>$H3833/S3833</f>
        <v>3.1250000000000014E-2</v>
      </c>
      <c r="U3833" s="14">
        <f>_xlfn.LET(_xlpm.freq,F3833,_xlpm.size,M3833+1,_xlpm.F,V3833,LOG(1+_xlpm.freq)*LOG(1+_xlpm.size)*_xlpm.F)</f>
        <v>2.2501363693619297E-2</v>
      </c>
      <c r="V3833" s="14">
        <f>_xlfn.LET(_xlpm.a,T3833,_xlpm.b,R3833,2*_xlpm.a*_xlpm.b/(_xlpm.a+_xlpm.b))</f>
        <v>6.0606060606060635E-2</v>
      </c>
      <c r="W3833" s="14">
        <f>_xlfn.LET(_xlpm.p,R3833,_xlpm.q,T3833,LOG(_xlpm.p/_xlpm.q))</f>
        <v>1.5051499783199058</v>
      </c>
      <c r="X3833" s="2"/>
    </row>
    <row r="3834" spans="1:24">
      <c r="A3834" s="1" t="str">
        <f>_xlfn.LET(_xlpm.sep," : ",CONCATENATE(O3834,_xlpm.sep,P3834))</f>
        <v>~blih~ : [blɪ]</v>
      </c>
      <c r="B3834" s="1">
        <f>_xlfn.LET(_xlpm.d,$G3834,_xlpm.k,_xlfn.CONCAT(LEFT(TRIM(B$1),1),"*"),COUNTIF(_xlpm.d,_xlpm.k))</f>
        <v>0</v>
      </c>
      <c r="C3834" s="1">
        <f>_xlfn.LET(_xlpm.d,$G3834,_xlpm.k,_xlfn.CONCAT(LEFT(TRIM(C$1),1),"*"),COUNTIF(_xlpm.d,_xlpm.k))</f>
        <v>0</v>
      </c>
      <c r="D3834" s="1">
        <f>_xlfn.LET(_xlpm.d,$G3834,_xlpm.k,_xlfn.CONCAT(LEFT(TRIM(D$1),1),"*"),COUNTIF(_xlpm.d,_xlpm.k))</f>
        <v>0</v>
      </c>
      <c r="E3834" s="1">
        <f>LOG(F3834+1,10)</f>
        <v>0.47712125471966244</v>
      </c>
      <c r="F3834" s="7">
        <v>2</v>
      </c>
      <c r="G3834" s="9" t="s">
        <v>179</v>
      </c>
      <c r="H3834" s="4">
        <f>F3834/freq.sum.r6e</f>
        <v>9.9403578528827041E-5</v>
      </c>
      <c r="I3834" s="4" t="str">
        <f>_xlfn.LET(_xlpm.sep,":",_xlpm.w,$G3834,LEFT(_xlpm.w,FIND(_xlpm.sep,_xlpm.w)-1))</f>
        <v>blɪ</v>
      </c>
      <c r="J3834" s="4" t="str">
        <f>_xlfn.LET(_xlpm.sep,":",_xlpm.w,$G3834,RIGHT(_xlpm.w,LEN(_xlpm.w)-FIND(_xlpm.sep,_xlpm.w)))</f>
        <v>blih</v>
      </c>
      <c r="K3834" s="10">
        <f>_xlfn.LET(_xlpm.w,I3834,LEN(_xlpm.w))</f>
        <v>3</v>
      </c>
      <c r="L3834" s="10">
        <f>_xlfn.LET(_xlpm.w,J3834,LEN(_xlpm.w))</f>
        <v>4</v>
      </c>
      <c r="M3834" s="10">
        <f>_xlfn.LET(_xlpm.a,K3834,_xlpm.b,L3834,MAX(_xlpm.a,_xlpm.b))</f>
        <v>4</v>
      </c>
      <c r="N3834" s="10">
        <f>_xlfn.LET(_xlpm.d,(K3834,L3834),MAX(_xlpm.d)-MIN(_xlpm.d))</f>
        <v>1</v>
      </c>
      <c r="O3834" s="1" t="str">
        <f>_xlfn.LET(_xlpm.sep,":",_xlpm.w,$G3834,_xlfn.CONCAT("~",RIGHT(_xlpm.w,LEN(_xlpm.w)-FIND(_xlpm.sep,_xlpm.w)),"~"))</f>
        <v>~blih~</v>
      </c>
      <c r="P3834" s="1" t="str">
        <f>_xlfn.LET(_xlpm.sep,":",_xlpm.w,$G3834,_xlfn.CONCAT("[",LEFT(_xlpm.w,FIND(_xlpm.sep,_xlpm.w)-1),"]"))</f>
        <v>[blɪ]</v>
      </c>
      <c r="Q3834" s="14" cm="1">
        <f t="array" ref="Q3834">SUM(_xlfn._xlws.FILTER($H$2:$H$7109,_xlfn.MAP($O$2:$O$7109,_xlfn.LAMBDA(_xlpm.x,_xlpm.x=$O3834))))</f>
        <v>9.9403578528827041E-5</v>
      </c>
      <c r="R3834" s="14">
        <f>$H3834/Q3834</f>
        <v>1</v>
      </c>
      <c r="S3834" s="14" cm="1">
        <f t="array" ref="S3834">SUM(_xlfn._xlws.FILTER($H$2:$H$7109,_xlfn.MAP($P$2:$P$7109,_xlfn.LAMBDA(_xlpm.x,_xlpm.x=$P3834))))</f>
        <v>3.180914512922464E-3</v>
      </c>
      <c r="T3834" s="14">
        <f>$H3834/S3834</f>
        <v>3.1250000000000014E-2</v>
      </c>
      <c r="U3834" s="14">
        <f>_xlfn.LET(_xlpm.freq,F3834,_xlpm.size,M3834+1,_xlpm.F,V3834,LOG(1+_xlpm.freq)*LOG(1+_xlpm.size)*_xlpm.F)</f>
        <v>2.2501363693619297E-2</v>
      </c>
      <c r="V3834" s="14">
        <f>_xlfn.LET(_xlpm.a,T3834,_xlpm.b,R3834,2*_xlpm.a*_xlpm.b/(_xlpm.a+_xlpm.b))</f>
        <v>6.0606060606060635E-2</v>
      </c>
      <c r="W3834" s="14">
        <f>_xlfn.LET(_xlpm.p,R3834,_xlpm.q,T3834,LOG(_xlpm.p/_xlpm.q))</f>
        <v>1.5051499783199058</v>
      </c>
      <c r="X3834" s="2"/>
    </row>
    <row r="3835" spans="1:24">
      <c r="A3835" s="1" t="str">
        <f>_xlfn.LET(_xlpm.sep," : ",CONCATENATE(O3835,_xlpm.sep,P3835))</f>
        <v>~blyh~ : [blɪ]</v>
      </c>
      <c r="B3835" s="1">
        <f>_xlfn.LET(_xlpm.d,$G3835,_xlpm.k,_xlfn.CONCAT(LEFT(TRIM(B$1),1),"*"),COUNTIF(_xlpm.d,_xlpm.k))</f>
        <v>0</v>
      </c>
      <c r="C3835" s="1">
        <f>_xlfn.LET(_xlpm.d,$G3835,_xlpm.k,_xlfn.CONCAT(LEFT(TRIM(C$1),1),"*"),COUNTIF(_xlpm.d,_xlpm.k))</f>
        <v>0</v>
      </c>
      <c r="D3835" s="1">
        <f>_xlfn.LET(_xlpm.d,$G3835,_xlpm.k,_xlfn.CONCAT(LEFT(TRIM(D$1),1),"*"),COUNTIF(_xlpm.d,_xlpm.k))</f>
        <v>0</v>
      </c>
      <c r="E3835" s="1">
        <f>LOG(F3835+1,10)</f>
        <v>0.47712125471966244</v>
      </c>
      <c r="F3835" s="7">
        <v>2</v>
      </c>
      <c r="G3835" s="9" t="s">
        <v>191</v>
      </c>
      <c r="H3835" s="4">
        <f>F3835/freq.sum.r6e</f>
        <v>9.9403578528827041E-5</v>
      </c>
      <c r="I3835" s="1" t="str">
        <f>_xlfn.LET(_xlpm.sep,":",_xlpm.w,$G3835,LEFT(_xlpm.w,FIND(_xlpm.sep,_xlpm.w)-1))</f>
        <v>blɪ</v>
      </c>
      <c r="J3835" s="1" t="str">
        <f>_xlfn.LET(_xlpm.sep,":",_xlpm.w,$G3835,RIGHT(_xlpm.w,LEN(_xlpm.w)-FIND(_xlpm.sep,_xlpm.w)))</f>
        <v>blyh</v>
      </c>
      <c r="K3835" s="10">
        <f>_xlfn.LET(_xlpm.w,I3835,LEN(_xlpm.w))</f>
        <v>3</v>
      </c>
      <c r="L3835" s="10">
        <f>_xlfn.LET(_xlpm.w,J3835,LEN(_xlpm.w))</f>
        <v>4</v>
      </c>
      <c r="M3835" s="10">
        <f>_xlfn.LET(_xlpm.a,K3835,_xlpm.b,L3835,MAX(_xlpm.a,_xlpm.b))</f>
        <v>4</v>
      </c>
      <c r="N3835" s="10">
        <f>_xlfn.LET(_xlpm.d,(K3835,L3835),MAX(_xlpm.d)-MIN(_xlpm.d))</f>
        <v>1</v>
      </c>
      <c r="O3835" s="1" t="str">
        <f>_xlfn.LET(_xlpm.sep,":",_xlpm.w,$G3835,_xlfn.CONCAT("~",RIGHT(_xlpm.w,LEN(_xlpm.w)-FIND(_xlpm.sep,_xlpm.w)),"~"))</f>
        <v>~blyh~</v>
      </c>
      <c r="P3835" s="1" t="str">
        <f>_xlfn.LET(_xlpm.sep,":",_xlpm.w,$G3835,_xlfn.CONCAT("[",LEFT(_xlpm.w,FIND(_xlpm.sep,_xlpm.w)-1),"]"))</f>
        <v>[blɪ]</v>
      </c>
      <c r="Q3835" s="14" cm="1">
        <f t="array" ref="Q3835">SUM(_xlfn._xlws.FILTER($H$2:$H$7111,_xlfn.MAP($O$2:$O$7111,_xlfn.LAMBDA(_xlpm.x,_xlpm.x=$O3835))))</f>
        <v>9.9403578528827041E-5</v>
      </c>
      <c r="R3835" s="14">
        <f>$H3835/Q3835</f>
        <v>1</v>
      </c>
      <c r="S3835" s="14" cm="1">
        <f t="array" ref="S3835">SUM(_xlfn._xlws.FILTER($H$2:$H$7111,_xlfn.MAP($P$2:$P$7111,_xlfn.LAMBDA(_xlpm.x,_xlpm.x=$P3835))))</f>
        <v>3.180914512922464E-3</v>
      </c>
      <c r="T3835" s="14">
        <f>$H3835/S3835</f>
        <v>3.1250000000000014E-2</v>
      </c>
      <c r="U3835" s="14">
        <f>_xlfn.LET(_xlpm.freq,F3835,_xlpm.size,M3835+1,_xlpm.F,V3835,LOG(1+_xlpm.freq)*LOG(1+_xlpm.size)*_xlpm.F)</f>
        <v>2.2501363693619297E-2</v>
      </c>
      <c r="V3835" s="14">
        <f>_xlfn.LET(_xlpm.a,T3835,_xlpm.b,R3835,2*_xlpm.a*_xlpm.b/(_xlpm.a+_xlpm.b))</f>
        <v>6.0606060606060635E-2</v>
      </c>
      <c r="W3835" s="14">
        <f>_xlfn.LET(_xlpm.p,R3835,_xlpm.q,T3835,LOG(_xlpm.p/_xlpm.q))</f>
        <v>1.5051499783199058</v>
      </c>
      <c r="X3835" s="2"/>
    </row>
    <row r="3836" spans="1:24">
      <c r="A3836" s="1" t="str">
        <f>_xlfn.LET(_xlpm.sep," : ",CONCATENATE(O3836,_xlpm.sep,P3836))</f>
        <v>~breh~ : [bɹɪ]</v>
      </c>
      <c r="B3836" s="1">
        <f>_xlfn.LET(_xlpm.d,$G3836,_xlpm.k,_xlfn.CONCAT(LEFT(TRIM(B$1),1),"*"),COUNTIF(_xlpm.d,_xlpm.k))</f>
        <v>0</v>
      </c>
      <c r="C3836" s="1">
        <f>_xlfn.LET(_xlpm.d,$G3836,_xlpm.k,_xlfn.CONCAT(LEFT(TRIM(C$1),1),"*"),COUNTIF(_xlpm.d,_xlpm.k))</f>
        <v>0</v>
      </c>
      <c r="D3836" s="1">
        <f>_xlfn.LET(_xlpm.d,$G3836,_xlpm.k,_xlfn.CONCAT(LEFT(TRIM(D$1),1),"*"),COUNTIF(_xlpm.d,_xlpm.k))</f>
        <v>0</v>
      </c>
      <c r="E3836" s="1">
        <f>LOG(F3836+1,10)</f>
        <v>0.47712125471966244</v>
      </c>
      <c r="F3836" s="7">
        <v>2</v>
      </c>
      <c r="G3836" s="9" t="s">
        <v>405</v>
      </c>
      <c r="H3836" s="4">
        <f>F3836/freq.sum.r6e</f>
        <v>9.9403578528827041E-5</v>
      </c>
      <c r="I3836" s="1" t="str">
        <f>_xlfn.LET(_xlpm.sep,":",_xlpm.w,$G3836,LEFT(_xlpm.w,FIND(_xlpm.sep,_xlpm.w)-1))</f>
        <v>bɹɪ</v>
      </c>
      <c r="J3836" s="1" t="str">
        <f>_xlfn.LET(_xlpm.sep,":",_xlpm.w,$G3836,RIGHT(_xlpm.w,LEN(_xlpm.w)-FIND(_xlpm.sep,_xlpm.w)))</f>
        <v>breh</v>
      </c>
      <c r="K3836" s="10">
        <f>_xlfn.LET(_xlpm.w,I3836,LEN(_xlpm.w))</f>
        <v>3</v>
      </c>
      <c r="L3836" s="10">
        <f>_xlfn.LET(_xlpm.w,J3836,LEN(_xlpm.w))</f>
        <v>4</v>
      </c>
      <c r="M3836" s="10">
        <f>_xlfn.LET(_xlpm.a,K3836,_xlpm.b,L3836,MAX(_xlpm.a,_xlpm.b))</f>
        <v>4</v>
      </c>
      <c r="N3836" s="10">
        <f>_xlfn.LET(_xlpm.d,(K3836,L3836),MAX(_xlpm.d)-MIN(_xlpm.d))</f>
        <v>1</v>
      </c>
      <c r="O3836" s="1" t="str">
        <f>_xlfn.LET(_xlpm.sep,":",_xlpm.w,$G3836,_xlfn.CONCAT("~",RIGHT(_xlpm.w,LEN(_xlpm.w)-FIND(_xlpm.sep,_xlpm.w)),"~"))</f>
        <v>~breh~</v>
      </c>
      <c r="P3836" s="1" t="str">
        <f>_xlfn.LET(_xlpm.sep,":",_xlpm.w,$G3836,_xlfn.CONCAT("[",LEFT(_xlpm.w,FIND(_xlpm.sep,_xlpm.w)-1),"]"))</f>
        <v>[bɹɪ]</v>
      </c>
      <c r="Q3836" s="14" cm="1">
        <f t="array" ref="Q3836">SUM(_xlfn._xlws.FILTER($H$2:$H$7117,_xlfn.MAP($O$2:$O$7117,_xlfn.LAMBDA(_xlpm.x,_xlpm.x=$O3836))))</f>
        <v>9.9403578528827041E-5</v>
      </c>
      <c r="R3836" s="14">
        <f>$H3836/Q3836</f>
        <v>1</v>
      </c>
      <c r="S3836" s="14" cm="1">
        <f t="array" ref="S3836">SUM(_xlfn._xlws.FILTER($H$2:$H$7117,_xlfn.MAP($P$2:$P$7117,_xlfn.LAMBDA(_xlpm.x,_xlpm.x=$P3836))))</f>
        <v>3.180914512922464E-3</v>
      </c>
      <c r="T3836" s="14">
        <f>$H3836/S3836</f>
        <v>3.1250000000000014E-2</v>
      </c>
      <c r="U3836" s="14">
        <f>_xlfn.LET(_xlpm.freq,F3836,_xlpm.size,M3836+1,_xlpm.F,V3836,LOG(1+_xlpm.freq)*LOG(1+_xlpm.size)*_xlpm.F)</f>
        <v>2.2501363693619297E-2</v>
      </c>
      <c r="V3836" s="14">
        <f>_xlfn.LET(_xlpm.a,T3836,_xlpm.b,R3836,2*_xlpm.a*_xlpm.b/(_xlpm.a+_xlpm.b))</f>
        <v>6.0606060606060635E-2</v>
      </c>
      <c r="W3836" s="14">
        <f>_xlfn.LET(_xlpm.p,R3836,_xlpm.q,T3836,LOG(_xlpm.p/_xlpm.q))</f>
        <v>1.5051499783199058</v>
      </c>
      <c r="X3836" s="2"/>
    </row>
    <row r="3837" spans="1:24">
      <c r="A3837" s="1" t="str">
        <f>_xlfn.LET(_xlpm.sep," : ",CONCATENATE(O3837,_xlpm.sep,P3837))</f>
        <v>~brih~ : [bɹɪ]</v>
      </c>
      <c r="B3837" s="1">
        <f>_xlfn.LET(_xlpm.d,$G3837,_xlpm.k,_xlfn.CONCAT(LEFT(TRIM(B$1),1),"*"),COUNTIF(_xlpm.d,_xlpm.k))</f>
        <v>0</v>
      </c>
      <c r="C3837" s="1">
        <f>_xlfn.LET(_xlpm.d,$G3837,_xlpm.k,_xlfn.CONCAT(LEFT(TRIM(C$1),1),"*"),COUNTIF(_xlpm.d,_xlpm.k))</f>
        <v>0</v>
      </c>
      <c r="D3837" s="1">
        <f>_xlfn.LET(_xlpm.d,$G3837,_xlpm.k,_xlfn.CONCAT(LEFT(TRIM(D$1),1),"*"),COUNTIF(_xlpm.d,_xlpm.k))</f>
        <v>0</v>
      </c>
      <c r="E3837" s="1">
        <f>LOG(F3837+1,10)</f>
        <v>0.47712125471966244</v>
      </c>
      <c r="F3837" s="7">
        <v>2</v>
      </c>
      <c r="G3837" s="9" t="s">
        <v>414</v>
      </c>
      <c r="H3837" s="4">
        <f>F3837/freq.sum.r6e</f>
        <v>9.9403578528827041E-5</v>
      </c>
      <c r="I3837" s="1" t="str">
        <f>_xlfn.LET(_xlpm.sep,":",_xlpm.w,$G3837,LEFT(_xlpm.w,FIND(_xlpm.sep,_xlpm.w)-1))</f>
        <v>bɹɪ</v>
      </c>
      <c r="J3837" s="1" t="str">
        <f>_xlfn.LET(_xlpm.sep,":",_xlpm.w,$G3837,RIGHT(_xlpm.w,LEN(_xlpm.w)-FIND(_xlpm.sep,_xlpm.w)))</f>
        <v>brih</v>
      </c>
      <c r="K3837" s="10">
        <f>_xlfn.LET(_xlpm.w,I3837,LEN(_xlpm.w))</f>
        <v>3</v>
      </c>
      <c r="L3837" s="10">
        <f>_xlfn.LET(_xlpm.w,J3837,LEN(_xlpm.w))</f>
        <v>4</v>
      </c>
      <c r="M3837" s="10">
        <f>_xlfn.LET(_xlpm.a,K3837,_xlpm.b,L3837,MAX(_xlpm.a,_xlpm.b))</f>
        <v>4</v>
      </c>
      <c r="N3837" s="10">
        <f>_xlfn.LET(_xlpm.d,(K3837,L3837),MAX(_xlpm.d)-MIN(_xlpm.d))</f>
        <v>1</v>
      </c>
      <c r="O3837" s="1" t="str">
        <f>_xlfn.LET(_xlpm.sep,":",_xlpm.w,$G3837,_xlfn.CONCAT("~",RIGHT(_xlpm.w,LEN(_xlpm.w)-FIND(_xlpm.sep,_xlpm.w)),"~"))</f>
        <v>~brih~</v>
      </c>
      <c r="P3837" s="1" t="str">
        <f>_xlfn.LET(_xlpm.sep,":",_xlpm.w,$G3837,_xlfn.CONCAT("[",LEFT(_xlpm.w,FIND(_xlpm.sep,_xlpm.w)-1),"]"))</f>
        <v>[bɹɪ]</v>
      </c>
      <c r="Q3837" s="14" cm="1">
        <f t="array" ref="Q3837">SUM(_xlfn._xlws.FILTER($H$2:$H$7117,_xlfn.MAP($O$2:$O$7117,_xlfn.LAMBDA(_xlpm.x,_xlpm.x=$O3837))))</f>
        <v>9.9403578528827041E-5</v>
      </c>
      <c r="R3837" s="14">
        <f>$H3837/Q3837</f>
        <v>1</v>
      </c>
      <c r="S3837" s="14" cm="1">
        <f t="array" ref="S3837">SUM(_xlfn._xlws.FILTER($H$2:$H$7117,_xlfn.MAP($P$2:$P$7117,_xlfn.LAMBDA(_xlpm.x,_xlpm.x=$P3837))))</f>
        <v>3.180914512922464E-3</v>
      </c>
      <c r="T3837" s="14">
        <f>$H3837/S3837</f>
        <v>3.1250000000000014E-2</v>
      </c>
      <c r="U3837" s="14">
        <f>_xlfn.LET(_xlpm.freq,F3837,_xlpm.size,M3837+1,_xlpm.F,V3837,LOG(1+_xlpm.freq)*LOG(1+_xlpm.size)*_xlpm.F)</f>
        <v>2.2501363693619297E-2</v>
      </c>
      <c r="V3837" s="14">
        <f>_xlfn.LET(_xlpm.a,T3837,_xlpm.b,R3837,2*_xlpm.a*_xlpm.b/(_xlpm.a+_xlpm.b))</f>
        <v>6.0606060606060635E-2</v>
      </c>
      <c r="W3837" s="14">
        <f>_xlfn.LET(_xlpm.p,R3837,_xlpm.q,T3837,LOG(_xlpm.p/_xlpm.q))</f>
        <v>1.5051499783199058</v>
      </c>
      <c r="X3837" s="2"/>
    </row>
    <row r="3838" spans="1:24">
      <c r="A3838" s="1" t="str">
        <f>_xlfn.LET(_xlpm.sep," : ",CONCATENATE(O3838,_xlpm.sep,P3838))</f>
        <v>~ftyh~ : [ftɪ]</v>
      </c>
      <c r="B3838" s="1">
        <f>_xlfn.LET(_xlpm.d,$G3838,_xlpm.k,_xlfn.CONCAT(LEFT(TRIM(B$1),1),"*"),COUNTIF(_xlpm.d,_xlpm.k))</f>
        <v>0</v>
      </c>
      <c r="C3838" s="1">
        <f>_xlfn.LET(_xlpm.d,$G3838,_xlpm.k,_xlfn.CONCAT(LEFT(TRIM(C$1),1),"*"),COUNTIF(_xlpm.d,_xlpm.k))</f>
        <v>0</v>
      </c>
      <c r="D3838" s="1">
        <f>_xlfn.LET(_xlpm.d,$G3838,_xlpm.k,_xlfn.CONCAT(LEFT(TRIM(D$1),1),"*"),COUNTIF(_xlpm.d,_xlpm.k))</f>
        <v>0</v>
      </c>
      <c r="E3838" s="1">
        <f>LOG(F3838+1,10)</f>
        <v>0.47712125471966244</v>
      </c>
      <c r="F3838" s="7">
        <v>2</v>
      </c>
      <c r="G3838" s="9" t="s">
        <v>955</v>
      </c>
      <c r="H3838" s="4">
        <f>F3838/freq.sum.r6e</f>
        <v>9.9403578528827041E-5</v>
      </c>
      <c r="I3838" s="1" t="str">
        <f>_xlfn.LET(_xlpm.sep,":",_xlpm.w,$G3838,LEFT(_xlpm.w,FIND(_xlpm.sep,_xlpm.w)-1))</f>
        <v>ftɪ</v>
      </c>
      <c r="J3838" s="1" t="str">
        <f>_xlfn.LET(_xlpm.sep,":",_xlpm.w,$G3838,RIGHT(_xlpm.w,LEN(_xlpm.w)-FIND(_xlpm.sep,_xlpm.w)))</f>
        <v>ftyh</v>
      </c>
      <c r="K3838" s="10">
        <f>_xlfn.LET(_xlpm.w,I3838,LEN(_xlpm.w))</f>
        <v>3</v>
      </c>
      <c r="L3838" s="10">
        <f>_xlfn.LET(_xlpm.w,J3838,LEN(_xlpm.w))</f>
        <v>4</v>
      </c>
      <c r="M3838" s="10">
        <f>_xlfn.LET(_xlpm.a,K3838,_xlpm.b,L3838,MAX(_xlpm.a,_xlpm.b))</f>
        <v>4</v>
      </c>
      <c r="N3838" s="10">
        <f>_xlfn.LET(_xlpm.d,(K3838,L3838),MAX(_xlpm.d)-MIN(_xlpm.d))</f>
        <v>1</v>
      </c>
      <c r="O3838" s="1" t="str">
        <f>_xlfn.LET(_xlpm.sep,":",_xlpm.w,$G3838,_xlfn.CONCAT("~",RIGHT(_xlpm.w,LEN(_xlpm.w)-FIND(_xlpm.sep,_xlpm.w)),"~"))</f>
        <v>~ftyh~</v>
      </c>
      <c r="P3838" s="1" t="str">
        <f>_xlfn.LET(_xlpm.sep,":",_xlpm.w,$G3838,_xlfn.CONCAT("[",LEFT(_xlpm.w,FIND(_xlpm.sep,_xlpm.w)-1),"]"))</f>
        <v>[ftɪ]</v>
      </c>
      <c r="Q3838" s="14" cm="1">
        <f t="array" ref="Q3838">SUM(_xlfn._xlws.FILTER($H$2:$H$7111,_xlfn.MAP($O$2:$O$7111,_xlfn.LAMBDA(_xlpm.x,_xlpm.x=$O3838))))</f>
        <v>9.9403578528827041E-5</v>
      </c>
      <c r="R3838" s="14">
        <f>$H3838/Q3838</f>
        <v>1</v>
      </c>
      <c r="S3838" s="14" cm="1">
        <f t="array" ref="S3838">SUM(_xlfn._xlws.FILTER($H$2:$H$7111,_xlfn.MAP($P$2:$P$7111,_xlfn.LAMBDA(_xlpm.x,_xlpm.x=$P3838))))</f>
        <v>3.180914512922464E-3</v>
      </c>
      <c r="T3838" s="14">
        <f>$H3838/S3838</f>
        <v>3.1250000000000014E-2</v>
      </c>
      <c r="U3838" s="14">
        <f>_xlfn.LET(_xlpm.freq,F3838,_xlpm.size,M3838+1,_xlpm.F,V3838,LOG(1+_xlpm.freq)*LOG(1+_xlpm.size)*_xlpm.F)</f>
        <v>2.2501363693619297E-2</v>
      </c>
      <c r="V3838" s="14">
        <f>_xlfn.LET(_xlpm.a,T3838,_xlpm.b,R3838,2*_xlpm.a*_xlpm.b/(_xlpm.a+_xlpm.b))</f>
        <v>6.0606060606060635E-2</v>
      </c>
      <c r="W3838" s="14">
        <f>_xlfn.LET(_xlpm.p,R3838,_xlpm.q,T3838,LOG(_xlpm.p/_xlpm.q))</f>
        <v>1.5051499783199058</v>
      </c>
      <c r="X3838" s="2"/>
    </row>
    <row r="3839" spans="1:24">
      <c r="A3839" s="1" t="str">
        <f>_xlfn.LET(_xlpm.sep," : ",CONCATENATE(O3839,_xlpm.sep,P3839))</f>
        <v>~yeah~ : [jɪ]</v>
      </c>
      <c r="B3839" s="1">
        <f>_xlfn.LET(_xlpm.d,$G3839,_xlpm.k,_xlfn.CONCAT(LEFT(TRIM(B$1),1),"*"),COUNTIF(_xlpm.d,_xlpm.k))</f>
        <v>0</v>
      </c>
      <c r="C3839" s="1">
        <f>_xlfn.LET(_xlpm.d,$G3839,_xlpm.k,_xlfn.CONCAT(LEFT(TRIM(C$1),1),"*"),COUNTIF(_xlpm.d,_xlpm.k))</f>
        <v>0</v>
      </c>
      <c r="D3839" s="1">
        <f>_xlfn.LET(_xlpm.d,$G3839,_xlpm.k,_xlfn.CONCAT(LEFT(TRIM(D$1),1),"*"),COUNTIF(_xlpm.d,_xlpm.k))</f>
        <v>0</v>
      </c>
      <c r="E3839" s="1">
        <f>LOG(F3839+1,10)</f>
        <v>0.47712125471966244</v>
      </c>
      <c r="F3839" s="7">
        <v>2</v>
      </c>
      <c r="G3839" s="9" t="s">
        <v>1342</v>
      </c>
      <c r="H3839" s="4">
        <f>F3839/freq.sum.r6e</f>
        <v>9.9403578528827041E-5</v>
      </c>
      <c r="I3839" s="1" t="str">
        <f>_xlfn.LET(_xlpm.sep,":",_xlpm.w,$G3839,LEFT(_xlpm.w,FIND(_xlpm.sep,_xlpm.w)-1))</f>
        <v>jɪ</v>
      </c>
      <c r="J3839" s="1" t="str">
        <f>_xlfn.LET(_xlpm.sep,":",_xlpm.w,$G3839,RIGHT(_xlpm.w,LEN(_xlpm.w)-FIND(_xlpm.sep,_xlpm.w)))</f>
        <v>yeah</v>
      </c>
      <c r="K3839" s="10">
        <f>_xlfn.LET(_xlpm.w,I3839,LEN(_xlpm.w))</f>
        <v>2</v>
      </c>
      <c r="L3839" s="10">
        <f>_xlfn.LET(_xlpm.w,J3839,LEN(_xlpm.w))</f>
        <v>4</v>
      </c>
      <c r="M3839" s="10">
        <f>_xlfn.LET(_xlpm.a,K3839,_xlpm.b,L3839,MAX(_xlpm.a,_xlpm.b))</f>
        <v>4</v>
      </c>
      <c r="N3839" s="10">
        <f>_xlfn.LET(_xlpm.d,(K3839,L3839),MAX(_xlpm.d)-MIN(_xlpm.d))</f>
        <v>2</v>
      </c>
      <c r="O3839" s="1" t="str">
        <f>_xlfn.LET(_xlpm.sep,":",_xlpm.w,$G3839,_xlfn.CONCAT("~",RIGHT(_xlpm.w,LEN(_xlpm.w)-FIND(_xlpm.sep,_xlpm.w)),"~"))</f>
        <v>~yeah~</v>
      </c>
      <c r="P3839" s="1" t="str">
        <f>_xlfn.LET(_xlpm.sep,":",_xlpm.w,$G3839,_xlfn.CONCAT("[",LEFT(_xlpm.w,FIND(_xlpm.sep,_xlpm.w)-1),"]"))</f>
        <v>[jɪ]</v>
      </c>
      <c r="Q3839" s="14" cm="1">
        <f t="array" ref="Q3839">SUM(_xlfn._xlws.FILTER($H$2:$H$7117,_xlfn.MAP($O$2:$O$7117,_xlfn.LAMBDA(_xlpm.x,_xlpm.x=$O3839))))</f>
        <v>9.9403578528827041E-5</v>
      </c>
      <c r="R3839" s="14">
        <f>$H3839/Q3839</f>
        <v>1</v>
      </c>
      <c r="S3839" s="14" cm="1">
        <f t="array" ref="S3839">SUM(_xlfn._xlws.FILTER($H$2:$H$7117,_xlfn.MAP($P$2:$P$7117,_xlfn.LAMBDA(_xlpm.x,_xlpm.x=$P3839))))</f>
        <v>3.180914512922464E-3</v>
      </c>
      <c r="T3839" s="14">
        <f>$H3839/S3839</f>
        <v>3.1250000000000014E-2</v>
      </c>
      <c r="U3839" s="14">
        <f>_xlfn.LET(_xlpm.freq,F3839,_xlpm.size,M3839+1,_xlpm.F,V3839,LOG(1+_xlpm.freq)*LOG(1+_xlpm.size)*_xlpm.F)</f>
        <v>2.2501363693619297E-2</v>
      </c>
      <c r="V3839" s="14">
        <f>_xlfn.LET(_xlpm.a,T3839,_xlpm.b,R3839,2*_xlpm.a*_xlpm.b/(_xlpm.a+_xlpm.b))</f>
        <v>6.0606060606060635E-2</v>
      </c>
      <c r="W3839" s="14">
        <f>_xlfn.LET(_xlpm.p,R3839,_xlpm.q,T3839,LOG(_xlpm.p/_xlpm.q))</f>
        <v>1.5051499783199058</v>
      </c>
      <c r="X3839" s="2"/>
    </row>
    <row r="3840" spans="1:24">
      <c r="A3840" s="1" t="str">
        <f>_xlfn.LET(_xlpm.sep," : ",CONCATENATE(O3840,_xlpm.sep,P3840))</f>
        <v>~yegh~ : [jɪ]</v>
      </c>
      <c r="B3840" s="1">
        <f>_xlfn.LET(_xlpm.d,$G3840,_xlpm.k,_xlfn.CONCAT(LEFT(TRIM(B$1),1),"*"),COUNTIF(_xlpm.d,_xlpm.k))</f>
        <v>0</v>
      </c>
      <c r="C3840" s="1">
        <f>_xlfn.LET(_xlpm.d,$G3840,_xlpm.k,_xlfn.CONCAT(LEFT(TRIM(C$1),1),"*"),COUNTIF(_xlpm.d,_xlpm.k))</f>
        <v>0</v>
      </c>
      <c r="D3840" s="1">
        <f>_xlfn.LET(_xlpm.d,$G3840,_xlpm.k,_xlfn.CONCAT(LEFT(TRIM(D$1),1),"*"),COUNTIF(_xlpm.d,_xlpm.k))</f>
        <v>0</v>
      </c>
      <c r="E3840" s="1">
        <f>LOG(F3840+1,10)</f>
        <v>0.47712125471966244</v>
      </c>
      <c r="F3840" s="7">
        <v>2</v>
      </c>
      <c r="G3840" s="9" t="s">
        <v>1346</v>
      </c>
      <c r="H3840" s="4">
        <f>F3840/freq.sum.r6e</f>
        <v>9.9403578528827041E-5</v>
      </c>
      <c r="I3840" s="1" t="str">
        <f>_xlfn.LET(_xlpm.sep,":",_xlpm.w,$G3840,LEFT(_xlpm.w,FIND(_xlpm.sep,_xlpm.w)-1))</f>
        <v>jɪ</v>
      </c>
      <c r="J3840" s="1" t="str">
        <f>_xlfn.LET(_xlpm.sep,":",_xlpm.w,$G3840,RIGHT(_xlpm.w,LEN(_xlpm.w)-FIND(_xlpm.sep,_xlpm.w)))</f>
        <v>yegh</v>
      </c>
      <c r="K3840" s="10">
        <f>_xlfn.LET(_xlpm.w,I3840,LEN(_xlpm.w))</f>
        <v>2</v>
      </c>
      <c r="L3840" s="10">
        <f>_xlfn.LET(_xlpm.w,J3840,LEN(_xlpm.w))</f>
        <v>4</v>
      </c>
      <c r="M3840" s="10">
        <f>_xlfn.LET(_xlpm.a,K3840,_xlpm.b,L3840,MAX(_xlpm.a,_xlpm.b))</f>
        <v>4</v>
      </c>
      <c r="N3840" s="10">
        <f>_xlfn.LET(_xlpm.d,(K3840,L3840),MAX(_xlpm.d)-MIN(_xlpm.d))</f>
        <v>2</v>
      </c>
      <c r="O3840" s="1" t="str">
        <f>_xlfn.LET(_xlpm.sep,":",_xlpm.w,$G3840,_xlfn.CONCAT("~",RIGHT(_xlpm.w,LEN(_xlpm.w)-FIND(_xlpm.sep,_xlpm.w)),"~"))</f>
        <v>~yegh~</v>
      </c>
      <c r="P3840" s="1" t="str">
        <f>_xlfn.LET(_xlpm.sep,":",_xlpm.w,$G3840,_xlfn.CONCAT("[",LEFT(_xlpm.w,FIND(_xlpm.sep,_xlpm.w)-1),"]"))</f>
        <v>[jɪ]</v>
      </c>
      <c r="Q3840" s="14" cm="1">
        <f t="array" ref="Q3840">SUM(_xlfn._xlws.FILTER($H$2:$H$7117,_xlfn.MAP($O$2:$O$7117,_xlfn.LAMBDA(_xlpm.x,_xlpm.x=$O3840))))</f>
        <v>9.9403578528827041E-5</v>
      </c>
      <c r="R3840" s="14">
        <f>$H3840/Q3840</f>
        <v>1</v>
      </c>
      <c r="S3840" s="14" cm="1">
        <f t="array" ref="S3840">SUM(_xlfn._xlws.FILTER($H$2:$H$7117,_xlfn.MAP($P$2:$P$7117,_xlfn.LAMBDA(_xlpm.x,_xlpm.x=$P3840))))</f>
        <v>3.180914512922464E-3</v>
      </c>
      <c r="T3840" s="14">
        <f>$H3840/S3840</f>
        <v>3.1250000000000014E-2</v>
      </c>
      <c r="U3840" s="14">
        <f>_xlfn.LET(_xlpm.freq,F3840,_xlpm.size,M3840+1,_xlpm.F,V3840,LOG(1+_xlpm.freq)*LOG(1+_xlpm.size)*_xlpm.F)</f>
        <v>2.2501363693619297E-2</v>
      </c>
      <c r="V3840" s="14">
        <f>_xlfn.LET(_xlpm.a,T3840,_xlpm.b,R3840,2*_xlpm.a*_xlpm.b/(_xlpm.a+_xlpm.b))</f>
        <v>6.0606060606060635E-2</v>
      </c>
      <c r="W3840" s="14">
        <f>_xlfn.LET(_xlpm.p,R3840,_xlpm.q,T3840,LOG(_xlpm.p/_xlpm.q))</f>
        <v>1.5051499783199058</v>
      </c>
      <c r="X3840" s="2"/>
    </row>
    <row r="3841" spans="1:24">
      <c r="A3841" s="1" t="str">
        <f>_xlfn.LET(_xlpm.sep," : ",CONCATENATE(O3841,_xlpm.sep,P3841))</f>
        <v>~cteh~ : [ktɪ]</v>
      </c>
      <c r="B3841" s="1">
        <f>_xlfn.LET(_xlpm.d,$G3841,_xlpm.k,_xlfn.CONCAT(LEFT(TRIM(B$1),1),"*"),COUNTIF(_xlpm.d,_xlpm.k))</f>
        <v>0</v>
      </c>
      <c r="C3841" s="1">
        <f>_xlfn.LET(_xlpm.d,$G3841,_xlpm.k,_xlfn.CONCAT(LEFT(TRIM(C$1),1),"*"),COUNTIF(_xlpm.d,_xlpm.k))</f>
        <v>0</v>
      </c>
      <c r="D3841" s="1">
        <f>_xlfn.LET(_xlpm.d,$G3841,_xlpm.k,_xlfn.CONCAT(LEFT(TRIM(D$1),1),"*"),COUNTIF(_xlpm.d,_xlpm.k))</f>
        <v>0</v>
      </c>
      <c r="E3841" s="1">
        <f>LOG(F3841+1,10)</f>
        <v>0.47712125471966244</v>
      </c>
      <c r="F3841" s="7">
        <v>2</v>
      </c>
      <c r="G3841" s="9" t="s">
        <v>1648</v>
      </c>
      <c r="H3841" s="4">
        <f>F3841/freq.sum.r6e</f>
        <v>9.9403578528827041E-5</v>
      </c>
      <c r="I3841" s="1" t="str">
        <f>_xlfn.LET(_xlpm.sep,":",_xlpm.w,$G3841,LEFT(_xlpm.w,FIND(_xlpm.sep,_xlpm.w)-1))</f>
        <v>ktɪ</v>
      </c>
      <c r="J3841" s="1" t="str">
        <f>_xlfn.LET(_xlpm.sep,":",_xlpm.w,$G3841,RIGHT(_xlpm.w,LEN(_xlpm.w)-FIND(_xlpm.sep,_xlpm.w)))</f>
        <v>cteh</v>
      </c>
      <c r="K3841" s="10">
        <f>_xlfn.LET(_xlpm.w,I3841,LEN(_xlpm.w))</f>
        <v>3</v>
      </c>
      <c r="L3841" s="10">
        <f>_xlfn.LET(_xlpm.w,J3841,LEN(_xlpm.w))</f>
        <v>4</v>
      </c>
      <c r="M3841" s="10">
        <f>_xlfn.LET(_xlpm.a,K3841,_xlpm.b,L3841,MAX(_xlpm.a,_xlpm.b))</f>
        <v>4</v>
      </c>
      <c r="N3841" s="10">
        <f>_xlfn.LET(_xlpm.d,(K3841,L3841),MAX(_xlpm.d)-MIN(_xlpm.d))</f>
        <v>1</v>
      </c>
      <c r="O3841" s="1" t="str">
        <f>_xlfn.LET(_xlpm.sep,":",_xlpm.w,$G3841,_xlfn.CONCAT("~",RIGHT(_xlpm.w,LEN(_xlpm.w)-FIND(_xlpm.sep,_xlpm.w)),"~"))</f>
        <v>~cteh~</v>
      </c>
      <c r="P3841" s="1" t="str">
        <f>_xlfn.LET(_xlpm.sep,":",_xlpm.w,$G3841,_xlfn.CONCAT("[",LEFT(_xlpm.w,FIND(_xlpm.sep,_xlpm.w)-1),"]"))</f>
        <v>[ktɪ]</v>
      </c>
      <c r="Q3841" s="14" cm="1">
        <f t="array" ref="Q3841">SUM(_xlfn._xlws.FILTER($H$2:$H$7111,_xlfn.MAP($O$2:$O$7111,_xlfn.LAMBDA(_xlpm.x,_xlpm.x=$O3841))))</f>
        <v>9.9403578528827041E-5</v>
      </c>
      <c r="R3841" s="14">
        <f>$H3841/Q3841</f>
        <v>1</v>
      </c>
      <c r="S3841" s="14" cm="1">
        <f t="array" ref="S3841">SUM(_xlfn._xlws.FILTER($H$2:$H$7111,_xlfn.MAP($P$2:$P$7111,_xlfn.LAMBDA(_xlpm.x,_xlpm.x=$P3841))))</f>
        <v>3.180914512922464E-3</v>
      </c>
      <c r="T3841" s="14">
        <f>$H3841/S3841</f>
        <v>3.1250000000000014E-2</v>
      </c>
      <c r="U3841" s="14">
        <f>_xlfn.LET(_xlpm.freq,F3841,_xlpm.size,M3841+1,_xlpm.F,V3841,LOG(1+_xlpm.freq)*LOG(1+_xlpm.size)*_xlpm.F)</f>
        <v>2.2501363693619297E-2</v>
      </c>
      <c r="V3841" s="14">
        <f>_xlfn.LET(_xlpm.a,T3841,_xlpm.b,R3841,2*_xlpm.a*_xlpm.b/(_xlpm.a+_xlpm.b))</f>
        <v>6.0606060606060635E-2</v>
      </c>
      <c r="W3841" s="14">
        <f>_xlfn.LET(_xlpm.p,R3841,_xlpm.q,T3841,LOG(_xlpm.p/_xlpm.q))</f>
        <v>1.5051499783199058</v>
      </c>
      <c r="X3841" s="2"/>
    </row>
    <row r="3842" spans="1:24">
      <c r="A3842" s="1" t="str">
        <f>_xlfn.LET(_xlpm.sep," : ",CONCATENATE(O3842,_xlpm.sep,P3842))</f>
        <v>~ctih~ : [ktɪ]</v>
      </c>
      <c r="B3842" s="1">
        <f>_xlfn.LET(_xlpm.d,$G3842,_xlpm.k,_xlfn.CONCAT(LEFT(TRIM(B$1),1),"*"),COUNTIF(_xlpm.d,_xlpm.k))</f>
        <v>0</v>
      </c>
      <c r="C3842" s="1">
        <f>_xlfn.LET(_xlpm.d,$G3842,_xlpm.k,_xlfn.CONCAT(LEFT(TRIM(C$1),1),"*"),COUNTIF(_xlpm.d,_xlpm.k))</f>
        <v>0</v>
      </c>
      <c r="D3842" s="1">
        <f>_xlfn.LET(_xlpm.d,$G3842,_xlpm.k,_xlfn.CONCAT(LEFT(TRIM(D$1),1),"*"),COUNTIF(_xlpm.d,_xlpm.k))</f>
        <v>0</v>
      </c>
      <c r="E3842" s="1">
        <f>LOG(F3842+1,10)</f>
        <v>0.47712125471966244</v>
      </c>
      <c r="F3842" s="7">
        <v>2</v>
      </c>
      <c r="G3842" s="9" t="s">
        <v>1658</v>
      </c>
      <c r="H3842" s="4">
        <f>F3842/freq.sum.r6e</f>
        <v>9.9403578528827041E-5</v>
      </c>
      <c r="I3842" s="1" t="str">
        <f>_xlfn.LET(_xlpm.sep,":",_xlpm.w,$G3842,LEFT(_xlpm.w,FIND(_xlpm.sep,_xlpm.w)-1))</f>
        <v>ktɪ</v>
      </c>
      <c r="J3842" s="1" t="str">
        <f>_xlfn.LET(_xlpm.sep,":",_xlpm.w,$G3842,RIGHT(_xlpm.w,LEN(_xlpm.w)-FIND(_xlpm.sep,_xlpm.w)))</f>
        <v>ctih</v>
      </c>
      <c r="K3842" s="10">
        <f>_xlfn.LET(_xlpm.w,I3842,LEN(_xlpm.w))</f>
        <v>3</v>
      </c>
      <c r="L3842" s="10">
        <f>_xlfn.LET(_xlpm.w,J3842,LEN(_xlpm.w))</f>
        <v>4</v>
      </c>
      <c r="M3842" s="10">
        <f>_xlfn.LET(_xlpm.a,K3842,_xlpm.b,L3842,MAX(_xlpm.a,_xlpm.b))</f>
        <v>4</v>
      </c>
      <c r="N3842" s="10">
        <f>_xlfn.LET(_xlpm.d,(K3842,L3842),MAX(_xlpm.d)-MIN(_xlpm.d))</f>
        <v>1</v>
      </c>
      <c r="O3842" s="1" t="str">
        <f>_xlfn.LET(_xlpm.sep,":",_xlpm.w,$G3842,_xlfn.CONCAT("~",RIGHT(_xlpm.w,LEN(_xlpm.w)-FIND(_xlpm.sep,_xlpm.w)),"~"))</f>
        <v>~ctih~</v>
      </c>
      <c r="P3842" s="1" t="str">
        <f>_xlfn.LET(_xlpm.sep,":",_xlpm.w,$G3842,_xlfn.CONCAT("[",LEFT(_xlpm.w,FIND(_xlpm.sep,_xlpm.w)-1),"]"))</f>
        <v>[ktɪ]</v>
      </c>
      <c r="Q3842" s="14" cm="1">
        <f t="array" ref="Q3842">SUM(_xlfn._xlws.FILTER($H$2:$H$7117,_xlfn.MAP($O$2:$O$7117,_xlfn.LAMBDA(_xlpm.x,_xlpm.x=$O3842))))</f>
        <v>9.9403578528827041E-5</v>
      </c>
      <c r="R3842" s="14">
        <f>$H3842/Q3842</f>
        <v>1</v>
      </c>
      <c r="S3842" s="14" cm="1">
        <f t="array" ref="S3842">SUM(_xlfn._xlws.FILTER($H$2:$H$7117,_xlfn.MAP($P$2:$P$7117,_xlfn.LAMBDA(_xlpm.x,_xlpm.x=$P3842))))</f>
        <v>3.180914512922464E-3</v>
      </c>
      <c r="T3842" s="14">
        <f>$H3842/S3842</f>
        <v>3.1250000000000014E-2</v>
      </c>
      <c r="U3842" s="14">
        <f>_xlfn.LET(_xlpm.freq,F3842,_xlpm.size,M3842+1,_xlpm.F,V3842,LOG(1+_xlpm.freq)*LOG(1+_xlpm.size)*_xlpm.F)</f>
        <v>2.2501363693619297E-2</v>
      </c>
      <c r="V3842" s="14">
        <f>_xlfn.LET(_xlpm.a,T3842,_xlpm.b,R3842,2*_xlpm.a*_xlpm.b/(_xlpm.a+_xlpm.b))</f>
        <v>6.0606060606060635E-2</v>
      </c>
      <c r="W3842" s="14">
        <f>_xlfn.LET(_xlpm.p,R3842,_xlpm.q,T3842,LOG(_xlpm.p/_xlpm.q))</f>
        <v>1.5051499783199058</v>
      </c>
      <c r="X3842" s="2"/>
    </row>
    <row r="3843" spans="1:24">
      <c r="A3843" s="1" t="str">
        <f>_xlfn.LET(_xlpm.sep," : ",CONCATENATE(O3843,_xlpm.sep,P3843))</f>
        <v>~ngeh~ : [ndʒɪ]</v>
      </c>
      <c r="B3843" s="1">
        <f>_xlfn.LET(_xlpm.d,$G3843,_xlpm.k,_xlfn.CONCAT(LEFT(TRIM(B$1),1),"*"),COUNTIF(_xlpm.d,_xlpm.k))</f>
        <v>0</v>
      </c>
      <c r="C3843" s="1">
        <f>_xlfn.LET(_xlpm.d,$G3843,_xlpm.k,_xlfn.CONCAT(LEFT(TRIM(C$1),1),"*"),COUNTIF(_xlpm.d,_xlpm.k))</f>
        <v>0</v>
      </c>
      <c r="D3843" s="1">
        <f>_xlfn.LET(_xlpm.d,$G3843,_xlpm.k,_xlfn.CONCAT(LEFT(TRIM(D$1),1),"*"),COUNTIF(_xlpm.d,_xlpm.k))</f>
        <v>1</v>
      </c>
      <c r="E3843" s="1">
        <f>LOG(F3843+1,10)</f>
        <v>0.47712125471966244</v>
      </c>
      <c r="F3843" s="7">
        <v>2</v>
      </c>
      <c r="G3843" s="9" t="s">
        <v>2910</v>
      </c>
      <c r="H3843" s="4">
        <f>F3843/freq.sum.r6e</f>
        <v>9.9403578528827041E-5</v>
      </c>
      <c r="I3843" s="1" t="str">
        <f>_xlfn.LET(_xlpm.sep,":",_xlpm.w,$G3843,LEFT(_xlpm.w,FIND(_xlpm.sep,_xlpm.w)-1))</f>
        <v>ndʒɪ</v>
      </c>
      <c r="J3843" s="1" t="str">
        <f>_xlfn.LET(_xlpm.sep,":",_xlpm.w,$G3843,RIGHT(_xlpm.w,LEN(_xlpm.w)-FIND(_xlpm.sep,_xlpm.w)))</f>
        <v>ngeh</v>
      </c>
      <c r="K3843" s="10">
        <f>_xlfn.LET(_xlpm.w,I3843,LEN(_xlpm.w))</f>
        <v>4</v>
      </c>
      <c r="L3843" s="10">
        <f>_xlfn.LET(_xlpm.w,J3843,LEN(_xlpm.w))</f>
        <v>4</v>
      </c>
      <c r="M3843" s="10">
        <f>_xlfn.LET(_xlpm.a,K3843,_xlpm.b,L3843,MAX(_xlpm.a,_xlpm.b))</f>
        <v>4</v>
      </c>
      <c r="N3843" s="10">
        <f>_xlfn.LET(_xlpm.d,(K3843,L3843),MAX(_xlpm.d)-MIN(_xlpm.d))</f>
        <v>0</v>
      </c>
      <c r="O3843" s="1" t="str">
        <f>_xlfn.LET(_xlpm.sep,":",_xlpm.w,$G3843,_xlfn.CONCAT("~",RIGHT(_xlpm.w,LEN(_xlpm.w)-FIND(_xlpm.sep,_xlpm.w)),"~"))</f>
        <v>~ngeh~</v>
      </c>
      <c r="P3843" s="1" t="str">
        <f>_xlfn.LET(_xlpm.sep,":",_xlpm.w,$G3843,_xlfn.CONCAT("[",LEFT(_xlpm.w,FIND(_xlpm.sep,_xlpm.w)-1),"]"))</f>
        <v>[ndʒɪ]</v>
      </c>
      <c r="Q3843" s="14" cm="1">
        <f t="array" ref="Q3843">SUM(_xlfn._xlws.FILTER($H$2:$H$7117,_xlfn.MAP($O$2:$O$7117,_xlfn.LAMBDA(_xlpm.x,_xlpm.x=$O3843))))</f>
        <v>9.9403578528827041E-5</v>
      </c>
      <c r="R3843" s="14">
        <f>$H3843/Q3843</f>
        <v>1</v>
      </c>
      <c r="S3843" s="14" cm="1">
        <f t="array" ref="S3843">SUM(_xlfn._xlws.FILTER($H$2:$H$7117,_xlfn.MAP($P$2:$P$7117,_xlfn.LAMBDA(_xlpm.x,_xlpm.x=$P3843))))</f>
        <v>3.180914512922464E-3</v>
      </c>
      <c r="T3843" s="14">
        <f>$H3843/S3843</f>
        <v>3.1250000000000014E-2</v>
      </c>
      <c r="U3843" s="14">
        <f>_xlfn.LET(_xlpm.freq,F3843,_xlpm.size,M3843+1,_xlpm.F,V3843,LOG(1+_xlpm.freq)*LOG(1+_xlpm.size)*_xlpm.F)</f>
        <v>2.2501363693619297E-2</v>
      </c>
      <c r="V3843" s="14">
        <f>_xlfn.LET(_xlpm.a,T3843,_xlpm.b,R3843,2*_xlpm.a*_xlpm.b/(_xlpm.a+_xlpm.b))</f>
        <v>6.0606060606060635E-2</v>
      </c>
      <c r="W3843" s="14">
        <f>_xlfn.LET(_xlpm.p,R3843,_xlpm.q,T3843,LOG(_xlpm.p/_xlpm.q))</f>
        <v>1.5051499783199058</v>
      </c>
      <c r="X3843" s="2"/>
    </row>
    <row r="3844" spans="1:24">
      <c r="A3844" s="1" t="str">
        <f>_xlfn.LET(_xlpm.sep," : ",CONCATENATE(O3844,_xlpm.sep,P3844))</f>
        <v>~nvih~ : [nvɪ]</v>
      </c>
      <c r="B3844" s="1">
        <f>_xlfn.LET(_xlpm.d,$G3844,_xlpm.k,_xlfn.CONCAT(LEFT(TRIM(B$1),1),"*"),COUNTIF(_xlpm.d,_xlpm.k))</f>
        <v>0</v>
      </c>
      <c r="C3844" s="1">
        <f>_xlfn.LET(_xlpm.d,$G3844,_xlpm.k,_xlfn.CONCAT(LEFT(TRIM(C$1),1),"*"),COUNTIF(_xlpm.d,_xlpm.k))</f>
        <v>0</v>
      </c>
      <c r="D3844" s="1">
        <f>_xlfn.LET(_xlpm.d,$G3844,_xlpm.k,_xlfn.CONCAT(LEFT(TRIM(D$1),1),"*"),COUNTIF(_xlpm.d,_xlpm.k))</f>
        <v>1</v>
      </c>
      <c r="E3844" s="1">
        <f>LOG(F3844+1,10)</f>
        <v>0.47712125471966244</v>
      </c>
      <c r="F3844" s="7">
        <v>2</v>
      </c>
      <c r="G3844" s="9" t="s">
        <v>3317</v>
      </c>
      <c r="H3844" s="4">
        <f>F3844/freq.sum.r6e</f>
        <v>9.9403578528827041E-5</v>
      </c>
      <c r="I3844" s="4" t="str">
        <f>_xlfn.LET(_xlpm.sep,":",_xlpm.w,$G3844,LEFT(_xlpm.w,FIND(_xlpm.sep,_xlpm.w)-1))</f>
        <v>nvɪ</v>
      </c>
      <c r="J3844" s="4" t="str">
        <f>_xlfn.LET(_xlpm.sep,":",_xlpm.w,$G3844,RIGHT(_xlpm.w,LEN(_xlpm.w)-FIND(_xlpm.sep,_xlpm.w)))</f>
        <v>nvih</v>
      </c>
      <c r="K3844" s="10">
        <f>_xlfn.LET(_xlpm.w,I3844,LEN(_xlpm.w))</f>
        <v>3</v>
      </c>
      <c r="L3844" s="10">
        <f>_xlfn.LET(_xlpm.w,J3844,LEN(_xlpm.w))</f>
        <v>4</v>
      </c>
      <c r="M3844" s="10">
        <f>_xlfn.LET(_xlpm.a,K3844,_xlpm.b,L3844,MAX(_xlpm.a,_xlpm.b))</f>
        <v>4</v>
      </c>
      <c r="N3844" s="10">
        <f>_xlfn.LET(_xlpm.d,(K3844,L3844),MAX(_xlpm.d)-MIN(_xlpm.d))</f>
        <v>1</v>
      </c>
      <c r="O3844" s="1" t="str">
        <f>_xlfn.LET(_xlpm.sep,":",_xlpm.w,$G3844,_xlfn.CONCAT("~",RIGHT(_xlpm.w,LEN(_xlpm.w)-FIND(_xlpm.sep,_xlpm.w)),"~"))</f>
        <v>~nvih~</v>
      </c>
      <c r="P3844" s="1" t="str">
        <f>_xlfn.LET(_xlpm.sep,":",_xlpm.w,$G3844,_xlfn.CONCAT("[",LEFT(_xlpm.w,FIND(_xlpm.sep,_xlpm.w)-1),"]"))</f>
        <v>[nvɪ]</v>
      </c>
      <c r="Q3844" s="14" cm="1">
        <f t="array" ref="Q3844">SUM(_xlfn._xlws.FILTER($H$2:$H$7109,_xlfn.MAP($O$2:$O$7109,_xlfn.LAMBDA(_xlpm.x,_xlpm.x=$O3844))))</f>
        <v>9.9403578528827041E-5</v>
      </c>
      <c r="R3844" s="14">
        <f>$H3844/Q3844</f>
        <v>1</v>
      </c>
      <c r="S3844" s="14" cm="1">
        <f t="array" ref="S3844">SUM(_xlfn._xlws.FILTER($H$2:$H$7109,_xlfn.MAP($P$2:$P$7109,_xlfn.LAMBDA(_xlpm.x,_xlpm.x=$P3844))))</f>
        <v>3.180914512922464E-3</v>
      </c>
      <c r="T3844" s="14">
        <f>$H3844/S3844</f>
        <v>3.1250000000000014E-2</v>
      </c>
      <c r="U3844" s="14">
        <f>_xlfn.LET(_xlpm.freq,F3844,_xlpm.size,M3844+1,_xlpm.F,V3844,LOG(1+_xlpm.freq)*LOG(1+_xlpm.size)*_xlpm.F)</f>
        <v>2.2501363693619297E-2</v>
      </c>
      <c r="V3844" s="14">
        <f>_xlfn.LET(_xlpm.a,T3844,_xlpm.b,R3844,2*_xlpm.a*_xlpm.b/(_xlpm.a+_xlpm.b))</f>
        <v>6.0606060606060635E-2</v>
      </c>
      <c r="W3844" s="14">
        <f>_xlfn.LET(_xlpm.p,R3844,_xlpm.q,T3844,LOG(_xlpm.p/_xlpm.q))</f>
        <v>1.5051499783199058</v>
      </c>
      <c r="X3844" s="2"/>
    </row>
    <row r="3845" spans="1:24">
      <c r="A3845" s="1" t="str">
        <f>_xlfn.LET(_xlpm.sep," : ",CONCATENATE(O3845,_xlpm.sep,P3845))</f>
        <v>~nvyh~ : [nvɪ]</v>
      </c>
      <c r="B3845" s="1">
        <f>_xlfn.LET(_xlpm.d,$G3845,_xlpm.k,_xlfn.CONCAT(LEFT(TRIM(B$1),1),"*"),COUNTIF(_xlpm.d,_xlpm.k))</f>
        <v>0</v>
      </c>
      <c r="C3845" s="1">
        <f>_xlfn.LET(_xlpm.d,$G3845,_xlpm.k,_xlfn.CONCAT(LEFT(TRIM(C$1),1),"*"),COUNTIF(_xlpm.d,_xlpm.k))</f>
        <v>0</v>
      </c>
      <c r="D3845" s="1">
        <f>_xlfn.LET(_xlpm.d,$G3845,_xlpm.k,_xlfn.CONCAT(LEFT(TRIM(D$1),1),"*"),COUNTIF(_xlpm.d,_xlpm.k))</f>
        <v>1</v>
      </c>
      <c r="E3845" s="1">
        <f>LOG(F3845+1,10)</f>
        <v>0.47712125471966244</v>
      </c>
      <c r="F3845" s="7">
        <v>2</v>
      </c>
      <c r="G3845" s="9" t="s">
        <v>3326</v>
      </c>
      <c r="H3845" s="4">
        <f>F3845/freq.sum.r6e</f>
        <v>9.9403578528827041E-5</v>
      </c>
      <c r="I3845" s="1" t="str">
        <f>_xlfn.LET(_xlpm.sep,":",_xlpm.w,$G3845,LEFT(_xlpm.w,FIND(_xlpm.sep,_xlpm.w)-1))</f>
        <v>nvɪ</v>
      </c>
      <c r="J3845" s="1" t="str">
        <f>_xlfn.LET(_xlpm.sep,":",_xlpm.w,$G3845,RIGHT(_xlpm.w,LEN(_xlpm.w)-FIND(_xlpm.sep,_xlpm.w)))</f>
        <v>nvyh</v>
      </c>
      <c r="K3845" s="10">
        <f>_xlfn.LET(_xlpm.w,I3845,LEN(_xlpm.w))</f>
        <v>3</v>
      </c>
      <c r="L3845" s="10">
        <f>_xlfn.LET(_xlpm.w,J3845,LEN(_xlpm.w))</f>
        <v>4</v>
      </c>
      <c r="M3845" s="10">
        <f>_xlfn.LET(_xlpm.a,K3845,_xlpm.b,L3845,MAX(_xlpm.a,_xlpm.b))</f>
        <v>4</v>
      </c>
      <c r="N3845" s="10">
        <f>_xlfn.LET(_xlpm.d,(K3845,L3845),MAX(_xlpm.d)-MIN(_xlpm.d))</f>
        <v>1</v>
      </c>
      <c r="O3845" s="1" t="str">
        <f>_xlfn.LET(_xlpm.sep,":",_xlpm.w,$G3845,_xlfn.CONCAT("~",RIGHT(_xlpm.w,LEN(_xlpm.w)-FIND(_xlpm.sep,_xlpm.w)),"~"))</f>
        <v>~nvyh~</v>
      </c>
      <c r="P3845" s="1" t="str">
        <f>_xlfn.LET(_xlpm.sep,":",_xlpm.w,$G3845,_xlfn.CONCAT("[",LEFT(_xlpm.w,FIND(_xlpm.sep,_xlpm.w)-1),"]"))</f>
        <v>[nvɪ]</v>
      </c>
      <c r="Q3845" s="14" cm="1">
        <f t="array" ref="Q3845">SUM(_xlfn._xlws.FILTER($H$2:$H$7117,_xlfn.MAP($O$2:$O$7117,_xlfn.LAMBDA(_xlpm.x,_xlpm.x=$O3845))))</f>
        <v>9.9403578528827041E-5</v>
      </c>
      <c r="R3845" s="14">
        <f>$H3845/Q3845</f>
        <v>1</v>
      </c>
      <c r="S3845" s="14" cm="1">
        <f t="array" ref="S3845">SUM(_xlfn._xlws.FILTER($H$2:$H$7117,_xlfn.MAP($P$2:$P$7117,_xlfn.LAMBDA(_xlpm.x,_xlpm.x=$P3845))))</f>
        <v>3.180914512922464E-3</v>
      </c>
      <c r="T3845" s="14">
        <f>$H3845/S3845</f>
        <v>3.1250000000000014E-2</v>
      </c>
      <c r="U3845" s="14">
        <f>_xlfn.LET(_xlpm.freq,F3845,_xlpm.size,M3845+1,_xlpm.F,V3845,LOG(1+_xlpm.freq)*LOG(1+_xlpm.size)*_xlpm.F)</f>
        <v>2.2501363693619297E-2</v>
      </c>
      <c r="V3845" s="14">
        <f>_xlfn.LET(_xlpm.a,T3845,_xlpm.b,R3845,2*_xlpm.a*_xlpm.b/(_xlpm.a+_xlpm.b))</f>
        <v>6.0606060606060635E-2</v>
      </c>
      <c r="W3845" s="14">
        <f>_xlfn.LET(_xlpm.p,R3845,_xlpm.q,T3845,LOG(_xlpm.p/_xlpm.q))</f>
        <v>1.5051499783199058</v>
      </c>
      <c r="X3845" s="2"/>
    </row>
    <row r="3846" spans="1:24">
      <c r="A3846" s="1" t="str">
        <f>_xlfn.LET(_xlpm.sep," : ",CONCATENATE(O3846,_xlpm.sep,P3846))</f>
        <v>~preh~ : [pɹɪ]</v>
      </c>
      <c r="B3846" s="1">
        <f>_xlfn.LET(_xlpm.d,$G3846,_xlpm.k,_xlfn.CONCAT(LEFT(TRIM(B$1),1),"*"),COUNTIF(_xlpm.d,_xlpm.k))</f>
        <v>0</v>
      </c>
      <c r="C3846" s="1">
        <f>_xlfn.LET(_xlpm.d,$G3846,_xlpm.k,_xlfn.CONCAT(LEFT(TRIM(C$1),1),"*"),COUNTIF(_xlpm.d,_xlpm.k))</f>
        <v>0</v>
      </c>
      <c r="D3846" s="1">
        <f>_xlfn.LET(_xlpm.d,$G3846,_xlpm.k,_xlfn.CONCAT(LEFT(TRIM(D$1),1),"*"),COUNTIF(_xlpm.d,_xlpm.k))</f>
        <v>0</v>
      </c>
      <c r="E3846" s="1">
        <f>LOG(F3846+1,10)</f>
        <v>0.47712125471966244</v>
      </c>
      <c r="F3846" s="7">
        <v>2</v>
      </c>
      <c r="G3846" s="9" t="s">
        <v>3871</v>
      </c>
      <c r="H3846" s="4">
        <f>F3846/freq.sum.r6e</f>
        <v>9.9403578528827041E-5</v>
      </c>
      <c r="I3846" s="1" t="str">
        <f>_xlfn.LET(_xlpm.sep,":",_xlpm.w,$G3846,LEFT(_xlpm.w,FIND(_xlpm.sep,_xlpm.w)-1))</f>
        <v>pɹɪ</v>
      </c>
      <c r="J3846" s="1" t="str">
        <f>_xlfn.LET(_xlpm.sep,":",_xlpm.w,$G3846,RIGHT(_xlpm.w,LEN(_xlpm.w)-FIND(_xlpm.sep,_xlpm.w)))</f>
        <v>preh</v>
      </c>
      <c r="K3846" s="10">
        <f>_xlfn.LET(_xlpm.w,I3846,LEN(_xlpm.w))</f>
        <v>3</v>
      </c>
      <c r="L3846" s="10">
        <f>_xlfn.LET(_xlpm.w,J3846,LEN(_xlpm.w))</f>
        <v>4</v>
      </c>
      <c r="M3846" s="10">
        <f>_xlfn.LET(_xlpm.a,K3846,_xlpm.b,L3846,MAX(_xlpm.a,_xlpm.b))</f>
        <v>4</v>
      </c>
      <c r="N3846" s="10">
        <f>_xlfn.LET(_xlpm.d,(K3846,L3846),MAX(_xlpm.d)-MIN(_xlpm.d))</f>
        <v>1</v>
      </c>
      <c r="O3846" s="1" t="str">
        <f>_xlfn.LET(_xlpm.sep,":",_xlpm.w,$G3846,_xlfn.CONCAT("~",RIGHT(_xlpm.w,LEN(_xlpm.w)-FIND(_xlpm.sep,_xlpm.w)),"~"))</f>
        <v>~preh~</v>
      </c>
      <c r="P3846" s="1" t="str">
        <f>_xlfn.LET(_xlpm.sep,":",_xlpm.w,$G3846,_xlfn.CONCAT("[",LEFT(_xlpm.w,FIND(_xlpm.sep,_xlpm.w)-1),"]"))</f>
        <v>[pɹɪ]</v>
      </c>
      <c r="Q3846" s="14" cm="1">
        <f t="array" ref="Q3846">SUM(_xlfn._xlws.FILTER($H$2:$H$7117,_xlfn.MAP($O$2:$O$7117,_xlfn.LAMBDA(_xlpm.x,_xlpm.x=$O3846))))</f>
        <v>9.9403578528827041E-5</v>
      </c>
      <c r="R3846" s="14">
        <f>$H3846/Q3846</f>
        <v>1</v>
      </c>
      <c r="S3846" s="14" cm="1">
        <f t="array" ref="S3846">SUM(_xlfn._xlws.FILTER($H$2:$H$7117,_xlfn.MAP($P$2:$P$7117,_xlfn.LAMBDA(_xlpm.x,_xlpm.x=$P3846))))</f>
        <v>3.180914512922464E-3</v>
      </c>
      <c r="T3846" s="14">
        <f>$H3846/S3846</f>
        <v>3.1250000000000014E-2</v>
      </c>
      <c r="U3846" s="14">
        <f>_xlfn.LET(_xlpm.freq,F3846,_xlpm.size,M3846+1,_xlpm.F,V3846,LOG(1+_xlpm.freq)*LOG(1+_xlpm.size)*_xlpm.F)</f>
        <v>2.2501363693619297E-2</v>
      </c>
      <c r="V3846" s="14">
        <f>_xlfn.LET(_xlpm.a,T3846,_xlpm.b,R3846,2*_xlpm.a*_xlpm.b/(_xlpm.a+_xlpm.b))</f>
        <v>6.0606060606060635E-2</v>
      </c>
      <c r="W3846" s="14">
        <f>_xlfn.LET(_xlpm.p,R3846,_xlpm.q,T3846,LOG(_xlpm.p/_xlpm.q))</f>
        <v>1.5051499783199058</v>
      </c>
      <c r="X3846" s="2"/>
    </row>
    <row r="3847" spans="1:24">
      <c r="A3847" s="1" t="str">
        <f>_xlfn.LET(_xlpm.sep," : ",CONCATENATE(O3847,_xlpm.sep,P3847))</f>
        <v>~prih~ : [pɹɪ]</v>
      </c>
      <c r="B3847" s="1">
        <f>_xlfn.LET(_xlpm.d,$G3847,_xlpm.k,_xlfn.CONCAT(LEFT(TRIM(B$1),1),"*"),COUNTIF(_xlpm.d,_xlpm.k))</f>
        <v>0</v>
      </c>
      <c r="C3847" s="1">
        <f>_xlfn.LET(_xlpm.d,$G3847,_xlpm.k,_xlfn.CONCAT(LEFT(TRIM(C$1),1),"*"),COUNTIF(_xlpm.d,_xlpm.k))</f>
        <v>0</v>
      </c>
      <c r="D3847" s="1">
        <f>_xlfn.LET(_xlpm.d,$G3847,_xlpm.k,_xlfn.CONCAT(LEFT(TRIM(D$1),1),"*"),COUNTIF(_xlpm.d,_xlpm.k))</f>
        <v>0</v>
      </c>
      <c r="E3847" s="1">
        <f>LOG(F3847+1,10)</f>
        <v>0.47712125471966244</v>
      </c>
      <c r="F3847" s="7">
        <v>2</v>
      </c>
      <c r="G3847" s="9" t="s">
        <v>3884</v>
      </c>
      <c r="H3847" s="4">
        <f>F3847/freq.sum.r6e</f>
        <v>9.9403578528827041E-5</v>
      </c>
      <c r="I3847" s="4" t="str">
        <f>_xlfn.LET(_xlpm.sep,":",_xlpm.w,$G3847,LEFT(_xlpm.w,FIND(_xlpm.sep,_xlpm.w)-1))</f>
        <v>pɹɪ</v>
      </c>
      <c r="J3847" s="4" t="str">
        <f>_xlfn.LET(_xlpm.sep,":",_xlpm.w,$G3847,RIGHT(_xlpm.w,LEN(_xlpm.w)-FIND(_xlpm.sep,_xlpm.w)))</f>
        <v>prih</v>
      </c>
      <c r="K3847" s="10">
        <f>_xlfn.LET(_xlpm.w,I3847,LEN(_xlpm.w))</f>
        <v>3</v>
      </c>
      <c r="L3847" s="10">
        <f>_xlfn.LET(_xlpm.w,J3847,LEN(_xlpm.w))</f>
        <v>4</v>
      </c>
      <c r="M3847" s="10">
        <f>_xlfn.LET(_xlpm.a,K3847,_xlpm.b,L3847,MAX(_xlpm.a,_xlpm.b))</f>
        <v>4</v>
      </c>
      <c r="N3847" s="10">
        <f>_xlfn.LET(_xlpm.d,(K3847,L3847),MAX(_xlpm.d)-MIN(_xlpm.d))</f>
        <v>1</v>
      </c>
      <c r="O3847" s="1" t="str">
        <f>_xlfn.LET(_xlpm.sep,":",_xlpm.w,$G3847,_xlfn.CONCAT("~",RIGHT(_xlpm.w,LEN(_xlpm.w)-FIND(_xlpm.sep,_xlpm.w)),"~"))</f>
        <v>~prih~</v>
      </c>
      <c r="P3847" s="1" t="str">
        <f>_xlfn.LET(_xlpm.sep,":",_xlpm.w,$G3847,_xlfn.CONCAT("[",LEFT(_xlpm.w,FIND(_xlpm.sep,_xlpm.w)-1),"]"))</f>
        <v>[pɹɪ]</v>
      </c>
      <c r="Q3847" s="14" cm="1">
        <f t="array" ref="Q3847">SUM(_xlfn._xlws.FILTER($H$2:$H$7109,_xlfn.MAP($O$2:$O$7109,_xlfn.LAMBDA(_xlpm.x,_xlpm.x=$O3847))))</f>
        <v>9.9403578528827041E-5</v>
      </c>
      <c r="R3847" s="14">
        <f>$H3847/Q3847</f>
        <v>1</v>
      </c>
      <c r="S3847" s="14" cm="1">
        <f t="array" ref="S3847">SUM(_xlfn._xlws.FILTER($H$2:$H$7109,_xlfn.MAP($P$2:$P$7109,_xlfn.LAMBDA(_xlpm.x,_xlpm.x=$P3847))))</f>
        <v>3.180914512922464E-3</v>
      </c>
      <c r="T3847" s="14">
        <f>$H3847/S3847</f>
        <v>3.1250000000000014E-2</v>
      </c>
      <c r="U3847" s="14">
        <f>_xlfn.LET(_xlpm.freq,F3847,_xlpm.size,M3847+1,_xlpm.F,V3847,LOG(1+_xlpm.freq)*LOG(1+_xlpm.size)*_xlpm.F)</f>
        <v>2.2501363693619297E-2</v>
      </c>
      <c r="V3847" s="14">
        <f>_xlfn.LET(_xlpm.a,T3847,_xlpm.b,R3847,2*_xlpm.a*_xlpm.b/(_xlpm.a+_xlpm.b))</f>
        <v>6.0606060606060635E-2</v>
      </c>
      <c r="W3847" s="14">
        <f>_xlfn.LET(_xlpm.p,R3847,_xlpm.q,T3847,LOG(_xlpm.p/_xlpm.q))</f>
        <v>1.5051499783199058</v>
      </c>
      <c r="X3847" s="2"/>
    </row>
    <row r="3848" spans="1:24">
      <c r="A3848" s="1" t="str">
        <f>_xlfn.LET(_xlpm.sep," : ",CONCATENATE(O3848,_xlpm.sep,P3848))</f>
        <v>~slyh~ : [slɪ]</v>
      </c>
      <c r="B3848" s="1">
        <f>_xlfn.LET(_xlpm.d,$G3848,_xlpm.k,_xlfn.CONCAT(LEFT(TRIM(B$1),1),"*"),COUNTIF(_xlpm.d,_xlpm.k))</f>
        <v>0</v>
      </c>
      <c r="C3848" s="1">
        <f>_xlfn.LET(_xlpm.d,$G3848,_xlpm.k,_xlfn.CONCAT(LEFT(TRIM(C$1),1),"*"),COUNTIF(_xlpm.d,_xlpm.k))</f>
        <v>0</v>
      </c>
      <c r="D3848" s="1">
        <f>_xlfn.LET(_xlpm.d,$G3848,_xlpm.k,_xlfn.CONCAT(LEFT(TRIM(D$1),1),"*"),COUNTIF(_xlpm.d,_xlpm.k))</f>
        <v>0</v>
      </c>
      <c r="E3848" s="1">
        <f>LOG(F3848+1,10)</f>
        <v>0.47712125471966244</v>
      </c>
      <c r="F3848" s="7">
        <v>2</v>
      </c>
      <c r="G3848" s="9" t="s">
        <v>4087</v>
      </c>
      <c r="H3848" s="4">
        <f>F3848/freq.sum.r6e</f>
        <v>9.9403578528827041E-5</v>
      </c>
      <c r="I3848" s="1" t="str">
        <f>_xlfn.LET(_xlpm.sep,":",_xlpm.w,$G3848,LEFT(_xlpm.w,FIND(_xlpm.sep,_xlpm.w)-1))</f>
        <v>slɪ</v>
      </c>
      <c r="J3848" s="1" t="str">
        <f>_xlfn.LET(_xlpm.sep,":",_xlpm.w,$G3848,RIGHT(_xlpm.w,LEN(_xlpm.w)-FIND(_xlpm.sep,_xlpm.w)))</f>
        <v>slyh</v>
      </c>
      <c r="K3848" s="10">
        <f>_xlfn.LET(_xlpm.w,I3848,LEN(_xlpm.w))</f>
        <v>3</v>
      </c>
      <c r="L3848" s="10">
        <f>_xlfn.LET(_xlpm.w,J3848,LEN(_xlpm.w))</f>
        <v>4</v>
      </c>
      <c r="M3848" s="10">
        <f>_xlfn.LET(_xlpm.a,K3848,_xlpm.b,L3848,MAX(_xlpm.a,_xlpm.b))</f>
        <v>4</v>
      </c>
      <c r="N3848" s="10">
        <f>_xlfn.LET(_xlpm.d,(K3848,L3848),MAX(_xlpm.d)-MIN(_xlpm.d))</f>
        <v>1</v>
      </c>
      <c r="O3848" s="1" t="str">
        <f>_xlfn.LET(_xlpm.sep,":",_xlpm.w,$G3848,_xlfn.CONCAT("~",RIGHT(_xlpm.w,LEN(_xlpm.w)-FIND(_xlpm.sep,_xlpm.w)),"~"))</f>
        <v>~slyh~</v>
      </c>
      <c r="P3848" s="1" t="str">
        <f>_xlfn.LET(_xlpm.sep,":",_xlpm.w,$G3848,_xlfn.CONCAT("[",LEFT(_xlpm.w,FIND(_xlpm.sep,_xlpm.w)-1),"]"))</f>
        <v>[slɪ]</v>
      </c>
      <c r="Q3848" s="14" cm="1">
        <f t="array" ref="Q3848">SUM(_xlfn._xlws.FILTER($H$2:$H$7117,_xlfn.MAP($O$2:$O$7117,_xlfn.LAMBDA(_xlpm.x,_xlpm.x=$O3848))))</f>
        <v>9.9403578528827041E-5</v>
      </c>
      <c r="R3848" s="14">
        <f>$H3848/Q3848</f>
        <v>1</v>
      </c>
      <c r="S3848" s="14" cm="1">
        <f t="array" ref="S3848">SUM(_xlfn._xlws.FILTER($H$2:$H$7117,_xlfn.MAP($P$2:$P$7117,_xlfn.LAMBDA(_xlpm.x,_xlpm.x=$P3848))))</f>
        <v>3.180914512922464E-3</v>
      </c>
      <c r="T3848" s="14">
        <f>$H3848/S3848</f>
        <v>3.1250000000000014E-2</v>
      </c>
      <c r="U3848" s="14">
        <f>_xlfn.LET(_xlpm.freq,F3848,_xlpm.size,M3848+1,_xlpm.F,V3848,LOG(1+_xlpm.freq)*LOG(1+_xlpm.size)*_xlpm.F)</f>
        <v>2.2501363693619297E-2</v>
      </c>
      <c r="V3848" s="14">
        <f>_xlfn.LET(_xlpm.a,T3848,_xlpm.b,R3848,2*_xlpm.a*_xlpm.b/(_xlpm.a+_xlpm.b))</f>
        <v>6.0606060606060635E-2</v>
      </c>
      <c r="W3848" s="14">
        <f>_xlfn.LET(_xlpm.p,R3848,_xlpm.q,T3848,LOG(_xlpm.p/_xlpm.q))</f>
        <v>1.5051499783199058</v>
      </c>
      <c r="X3848" s="2"/>
    </row>
    <row r="3849" spans="1:24">
      <c r="A3849" s="1" t="str">
        <f>_xlfn.LET(_xlpm.sep," : ",CONCATENATE(O3849,_xlpm.sep,P3849))</f>
        <v>~slih~ : [slɪ]</v>
      </c>
      <c r="B3849" s="1">
        <f>_xlfn.LET(_xlpm.d,$G3849,_xlpm.k,_xlfn.CONCAT(LEFT(TRIM(B$1),1),"*"),COUNTIF(_xlpm.d,_xlpm.k))</f>
        <v>0</v>
      </c>
      <c r="C3849" s="1">
        <f>_xlfn.LET(_xlpm.d,$G3849,_xlpm.k,_xlfn.CONCAT(LEFT(TRIM(C$1),1),"*"),COUNTIF(_xlpm.d,_xlpm.k))</f>
        <v>0</v>
      </c>
      <c r="D3849" s="1">
        <f>_xlfn.LET(_xlpm.d,$G3849,_xlpm.k,_xlfn.CONCAT(LEFT(TRIM(D$1),1),"*"),COUNTIF(_xlpm.d,_xlpm.k))</f>
        <v>0</v>
      </c>
      <c r="E3849" s="1">
        <f>LOG(F3849+1,10)</f>
        <v>0.47712125471966244</v>
      </c>
      <c r="F3849" s="7">
        <v>2</v>
      </c>
      <c r="G3849" s="9" t="s">
        <v>4078</v>
      </c>
      <c r="H3849" s="4">
        <f>F3849/freq.sum.r6e</f>
        <v>9.9403578528827041E-5</v>
      </c>
      <c r="I3849" s="1" t="str">
        <f>_xlfn.LET(_xlpm.sep,":",_xlpm.w,$G3849,LEFT(_xlpm.w,FIND(_xlpm.sep,_xlpm.w)-1))</f>
        <v>slɪ</v>
      </c>
      <c r="J3849" s="1" t="str">
        <f>_xlfn.LET(_xlpm.sep,":",_xlpm.w,$G3849,RIGHT(_xlpm.w,LEN(_xlpm.w)-FIND(_xlpm.sep,_xlpm.w)))</f>
        <v>slih</v>
      </c>
      <c r="K3849" s="10">
        <f>_xlfn.LET(_xlpm.w,I3849,LEN(_xlpm.w))</f>
        <v>3</v>
      </c>
      <c r="L3849" s="10">
        <f>_xlfn.LET(_xlpm.w,J3849,LEN(_xlpm.w))</f>
        <v>4</v>
      </c>
      <c r="M3849" s="10">
        <f>_xlfn.LET(_xlpm.a,K3849,_xlpm.b,L3849,MAX(_xlpm.a,_xlpm.b))</f>
        <v>4</v>
      </c>
      <c r="N3849" s="10">
        <f>_xlfn.LET(_xlpm.d,(K3849,L3849),MAX(_xlpm.d)-MIN(_xlpm.d))</f>
        <v>1</v>
      </c>
      <c r="O3849" s="1" t="str">
        <f>_xlfn.LET(_xlpm.sep,":",_xlpm.w,$G3849,_xlfn.CONCAT("~",RIGHT(_xlpm.w,LEN(_xlpm.w)-FIND(_xlpm.sep,_xlpm.w)),"~"))</f>
        <v>~slih~</v>
      </c>
      <c r="P3849" s="1" t="str">
        <f>_xlfn.LET(_xlpm.sep,":",_xlpm.w,$G3849,_xlfn.CONCAT("[",LEFT(_xlpm.w,FIND(_xlpm.sep,_xlpm.w)-1),"]"))</f>
        <v>[slɪ]</v>
      </c>
      <c r="Q3849" s="14" cm="1">
        <f t="array" ref="Q3849">SUM(_xlfn._xlws.FILTER($H$2:$H$7117,_xlfn.MAP($O$2:$O$7117,_xlfn.LAMBDA(_xlpm.x,_xlpm.x=$O3849))))</f>
        <v>9.9403578528827041E-5</v>
      </c>
      <c r="R3849" s="14">
        <f>$H3849/Q3849</f>
        <v>1</v>
      </c>
      <c r="S3849" s="14" cm="1">
        <f t="array" ref="S3849">SUM(_xlfn._xlws.FILTER($H$2:$H$7117,_xlfn.MAP($P$2:$P$7117,_xlfn.LAMBDA(_xlpm.x,_xlpm.x=$P3849))))</f>
        <v>3.180914512922464E-3</v>
      </c>
      <c r="T3849" s="14">
        <f>$H3849/S3849</f>
        <v>3.1250000000000014E-2</v>
      </c>
      <c r="U3849" s="14">
        <f>_xlfn.LET(_xlpm.freq,F3849,_xlpm.size,M3849+1,_xlpm.F,V3849,LOG(1+_xlpm.freq)*LOG(1+_xlpm.size)*_xlpm.F)</f>
        <v>2.2501363693619297E-2</v>
      </c>
      <c r="V3849" s="14">
        <f>_xlfn.LET(_xlpm.a,T3849,_xlpm.b,R3849,2*_xlpm.a*_xlpm.b/(_xlpm.a+_xlpm.b))</f>
        <v>6.0606060606060635E-2</v>
      </c>
      <c r="W3849" s="14">
        <f>_xlfn.LET(_xlpm.p,R3849,_xlpm.q,T3849,LOG(_xlpm.p/_xlpm.q))</f>
        <v>1.5051499783199058</v>
      </c>
      <c r="X3849" s="2"/>
    </row>
    <row r="3850" spans="1:24">
      <c r="A3850" s="1" t="str">
        <f>_xlfn.LET(_xlpm.sep," : ",CONCATENATE(O3850,_xlpm.sep,P3850))</f>
        <v>~spih~ : [spɪ]</v>
      </c>
      <c r="B3850" s="1">
        <f>_xlfn.LET(_xlpm.d,$G3850,_xlpm.k,_xlfn.CONCAT(LEFT(TRIM(B$1),1),"*"),COUNTIF(_xlpm.d,_xlpm.k))</f>
        <v>0</v>
      </c>
      <c r="C3850" s="1">
        <f>_xlfn.LET(_xlpm.d,$G3850,_xlpm.k,_xlfn.CONCAT(LEFT(TRIM(C$1),1),"*"),COUNTIF(_xlpm.d,_xlpm.k))</f>
        <v>0</v>
      </c>
      <c r="D3850" s="1">
        <f>_xlfn.LET(_xlpm.d,$G3850,_xlpm.k,_xlfn.CONCAT(LEFT(TRIM(D$1),1),"*"),COUNTIF(_xlpm.d,_xlpm.k))</f>
        <v>0</v>
      </c>
      <c r="E3850" s="1">
        <f>LOG(F3850+1,10)</f>
        <v>0.47712125471966244</v>
      </c>
      <c r="F3850" s="7">
        <v>2</v>
      </c>
      <c r="G3850" s="9" t="s">
        <v>4223</v>
      </c>
      <c r="H3850" s="4">
        <f>F3850/freq.sum.r6e</f>
        <v>9.9403578528827041E-5</v>
      </c>
      <c r="I3850" s="1" t="str">
        <f>_xlfn.LET(_xlpm.sep,":",_xlpm.w,$G3850,LEFT(_xlpm.w,FIND(_xlpm.sep,_xlpm.w)-1))</f>
        <v>spɪ</v>
      </c>
      <c r="J3850" s="1" t="str">
        <f>_xlfn.LET(_xlpm.sep,":",_xlpm.w,$G3850,RIGHT(_xlpm.w,LEN(_xlpm.w)-FIND(_xlpm.sep,_xlpm.w)))</f>
        <v>spih</v>
      </c>
      <c r="K3850" s="10">
        <f>_xlfn.LET(_xlpm.w,I3850,LEN(_xlpm.w))</f>
        <v>3</v>
      </c>
      <c r="L3850" s="10">
        <f>_xlfn.LET(_xlpm.w,J3850,LEN(_xlpm.w))</f>
        <v>4</v>
      </c>
      <c r="M3850" s="10">
        <f>_xlfn.LET(_xlpm.a,K3850,_xlpm.b,L3850,MAX(_xlpm.a,_xlpm.b))</f>
        <v>4</v>
      </c>
      <c r="N3850" s="10">
        <f>_xlfn.LET(_xlpm.d,(K3850,L3850),MAX(_xlpm.d)-MIN(_xlpm.d))</f>
        <v>1</v>
      </c>
      <c r="O3850" s="1" t="str">
        <f>_xlfn.LET(_xlpm.sep,":",_xlpm.w,$G3850,_xlfn.CONCAT("~",RIGHT(_xlpm.w,LEN(_xlpm.w)-FIND(_xlpm.sep,_xlpm.w)),"~"))</f>
        <v>~spih~</v>
      </c>
      <c r="P3850" s="1" t="str">
        <f>_xlfn.LET(_xlpm.sep,":",_xlpm.w,$G3850,_xlfn.CONCAT("[",LEFT(_xlpm.w,FIND(_xlpm.sep,_xlpm.w)-1),"]"))</f>
        <v>[spɪ]</v>
      </c>
      <c r="Q3850" s="14" cm="1">
        <f t="array" ref="Q3850">SUM(_xlfn._xlws.FILTER($H$2:$H$7117,_xlfn.MAP($O$2:$O$7117,_xlfn.LAMBDA(_xlpm.x,_xlpm.x=$O3850))))</f>
        <v>9.9403578528827041E-5</v>
      </c>
      <c r="R3850" s="14">
        <f>$H3850/Q3850</f>
        <v>1</v>
      </c>
      <c r="S3850" s="14" cm="1">
        <f t="array" ref="S3850">SUM(_xlfn._xlws.FILTER($H$2:$H$7117,_xlfn.MAP($P$2:$P$7117,_xlfn.LAMBDA(_xlpm.x,_xlpm.x=$P3850))))</f>
        <v>3.180914512922464E-3</v>
      </c>
      <c r="T3850" s="14">
        <f>$H3850/S3850</f>
        <v>3.1250000000000014E-2</v>
      </c>
      <c r="U3850" s="14">
        <f>_xlfn.LET(_xlpm.freq,F3850,_xlpm.size,M3850+1,_xlpm.F,V3850,LOG(1+_xlpm.freq)*LOG(1+_xlpm.size)*_xlpm.F)</f>
        <v>2.2501363693619297E-2</v>
      </c>
      <c r="V3850" s="14">
        <f>_xlfn.LET(_xlpm.a,T3850,_xlpm.b,R3850,2*_xlpm.a*_xlpm.b/(_xlpm.a+_xlpm.b))</f>
        <v>6.0606060606060635E-2</v>
      </c>
      <c r="W3850" s="14">
        <f>_xlfn.LET(_xlpm.p,R3850,_xlpm.q,T3850,LOG(_xlpm.p/_xlpm.q))</f>
        <v>1.5051499783199058</v>
      </c>
      <c r="X3850" s="2"/>
    </row>
    <row r="3851" spans="1:24">
      <c r="A3851" s="1" t="str">
        <f>_xlfn.LET(_xlpm.sep," : ",CONCATENATE(O3851,_xlpm.sep,P3851))</f>
        <v>~tlyh~ : [tlɪ]</v>
      </c>
      <c r="B3851" s="1">
        <f>_xlfn.LET(_xlpm.d,$G3851,_xlpm.k,_xlfn.CONCAT(LEFT(TRIM(B$1),1),"*"),COUNTIF(_xlpm.d,_xlpm.k))</f>
        <v>0</v>
      </c>
      <c r="C3851" s="1">
        <f>_xlfn.LET(_xlpm.d,$G3851,_xlpm.k,_xlfn.CONCAT(LEFT(TRIM(C$1),1),"*"),COUNTIF(_xlpm.d,_xlpm.k))</f>
        <v>0</v>
      </c>
      <c r="D3851" s="1">
        <f>_xlfn.LET(_xlpm.d,$G3851,_xlpm.k,_xlfn.CONCAT(LEFT(TRIM(D$1),1),"*"),COUNTIF(_xlpm.d,_xlpm.k))</f>
        <v>0</v>
      </c>
      <c r="E3851" s="1">
        <f>LOG(F3851+1,10)</f>
        <v>0.47712125471966244</v>
      </c>
      <c r="F3851" s="7">
        <v>2</v>
      </c>
      <c r="G3851" s="9" t="s">
        <v>4661</v>
      </c>
      <c r="H3851" s="4">
        <f>F3851/freq.sum.r6e</f>
        <v>9.9403578528827041E-5</v>
      </c>
      <c r="I3851" s="1" t="str">
        <f>_xlfn.LET(_xlpm.sep,":",_xlpm.w,$G3851,LEFT(_xlpm.w,FIND(_xlpm.sep,_xlpm.w)-1))</f>
        <v>tlɪ</v>
      </c>
      <c r="J3851" s="1" t="str">
        <f>_xlfn.LET(_xlpm.sep,":",_xlpm.w,$G3851,RIGHT(_xlpm.w,LEN(_xlpm.w)-FIND(_xlpm.sep,_xlpm.w)))</f>
        <v>tlyh</v>
      </c>
      <c r="K3851" s="10">
        <f>_xlfn.LET(_xlpm.w,I3851,LEN(_xlpm.w))</f>
        <v>3</v>
      </c>
      <c r="L3851" s="10">
        <f>_xlfn.LET(_xlpm.w,J3851,LEN(_xlpm.w))</f>
        <v>4</v>
      </c>
      <c r="M3851" s="10">
        <f>_xlfn.LET(_xlpm.a,K3851,_xlpm.b,L3851,MAX(_xlpm.a,_xlpm.b))</f>
        <v>4</v>
      </c>
      <c r="N3851" s="10">
        <f>_xlfn.LET(_xlpm.d,(K3851,L3851),MAX(_xlpm.d)-MIN(_xlpm.d))</f>
        <v>1</v>
      </c>
      <c r="O3851" s="1" t="str">
        <f>_xlfn.LET(_xlpm.sep,":",_xlpm.w,$G3851,_xlfn.CONCAT("~",RIGHT(_xlpm.w,LEN(_xlpm.w)-FIND(_xlpm.sep,_xlpm.w)),"~"))</f>
        <v>~tlyh~</v>
      </c>
      <c r="P3851" s="1" t="str">
        <f>_xlfn.LET(_xlpm.sep,":",_xlpm.w,$G3851,_xlfn.CONCAT("[",LEFT(_xlpm.w,FIND(_xlpm.sep,_xlpm.w)-1),"]"))</f>
        <v>[tlɪ]</v>
      </c>
      <c r="Q3851" s="14" cm="1">
        <f t="array" ref="Q3851">SUM(_xlfn._xlws.FILTER($H$2:$H$7117,_xlfn.MAP($O$2:$O$7117,_xlfn.LAMBDA(_xlpm.x,_xlpm.x=$O3851))))</f>
        <v>9.9403578528827041E-5</v>
      </c>
      <c r="R3851" s="14">
        <f>$H3851/Q3851</f>
        <v>1</v>
      </c>
      <c r="S3851" s="14" cm="1">
        <f t="array" ref="S3851">SUM(_xlfn._xlws.FILTER($H$2:$H$7117,_xlfn.MAP($P$2:$P$7117,_xlfn.LAMBDA(_xlpm.x,_xlpm.x=$P3851))))</f>
        <v>3.180914512922464E-3</v>
      </c>
      <c r="T3851" s="14">
        <f>$H3851/S3851</f>
        <v>3.1250000000000014E-2</v>
      </c>
      <c r="U3851" s="14">
        <f>_xlfn.LET(_xlpm.freq,F3851,_xlpm.size,M3851+1,_xlpm.F,V3851,LOG(1+_xlpm.freq)*LOG(1+_xlpm.size)*_xlpm.F)</f>
        <v>2.2501363693619297E-2</v>
      </c>
      <c r="V3851" s="14">
        <f>_xlfn.LET(_xlpm.a,T3851,_xlpm.b,R3851,2*_xlpm.a*_xlpm.b/(_xlpm.a+_xlpm.b))</f>
        <v>6.0606060606060635E-2</v>
      </c>
      <c r="W3851" s="14">
        <f>_xlfn.LET(_xlpm.p,R3851,_xlpm.q,T3851,LOG(_xlpm.p/_xlpm.q))</f>
        <v>1.5051499783199058</v>
      </c>
      <c r="X3851" s="2"/>
    </row>
    <row r="3852" spans="1:24">
      <c r="A3852" s="1" t="str">
        <f>_xlfn.LET(_xlpm.sep," : ",CONCATENATE(O3852,_xlpm.sep,P3852))</f>
        <v>~rgeh~ : [ɹdʒɪ]</v>
      </c>
      <c r="B3852" s="1">
        <f>_xlfn.LET(_xlpm.d,$G3852,_xlpm.k,_xlfn.CONCAT(LEFT(TRIM(B$1),1),"*"),COUNTIF(_xlpm.d,_xlpm.k))</f>
        <v>1</v>
      </c>
      <c r="C3852" s="1">
        <f>_xlfn.LET(_xlpm.d,$G3852,_xlpm.k,_xlfn.CONCAT(LEFT(TRIM(C$1),1),"*"),COUNTIF(_xlpm.d,_xlpm.k))</f>
        <v>0</v>
      </c>
      <c r="D3852" s="1">
        <f>_xlfn.LET(_xlpm.d,$G3852,_xlpm.k,_xlfn.CONCAT(LEFT(TRIM(D$1),1),"*"),COUNTIF(_xlpm.d,_xlpm.k))</f>
        <v>0</v>
      </c>
      <c r="E3852" s="1">
        <f>LOG(F3852+1,10)</f>
        <v>0.47712125471966244</v>
      </c>
      <c r="F3852" s="7">
        <v>2</v>
      </c>
      <c r="G3852" s="9" t="s">
        <v>5770</v>
      </c>
      <c r="H3852" s="4">
        <f>F3852/freq.sum.r6e</f>
        <v>9.9403578528827041E-5</v>
      </c>
      <c r="I3852" s="1" t="str">
        <f>_xlfn.LET(_xlpm.sep,":",_xlpm.w,$G3852,LEFT(_xlpm.w,FIND(_xlpm.sep,_xlpm.w)-1))</f>
        <v>ɹdʒɪ</v>
      </c>
      <c r="J3852" s="1" t="str">
        <f>_xlfn.LET(_xlpm.sep,":",_xlpm.w,$G3852,RIGHT(_xlpm.w,LEN(_xlpm.w)-FIND(_xlpm.sep,_xlpm.w)))</f>
        <v>rgeh</v>
      </c>
      <c r="K3852" s="10">
        <f>_xlfn.LET(_xlpm.w,I3852,LEN(_xlpm.w))</f>
        <v>4</v>
      </c>
      <c r="L3852" s="10">
        <f>_xlfn.LET(_xlpm.w,J3852,LEN(_xlpm.w))</f>
        <v>4</v>
      </c>
      <c r="M3852" s="10">
        <f>_xlfn.LET(_xlpm.a,K3852,_xlpm.b,L3852,MAX(_xlpm.a,_xlpm.b))</f>
        <v>4</v>
      </c>
      <c r="N3852" s="10">
        <f>_xlfn.LET(_xlpm.d,(K3852,L3852),MAX(_xlpm.d)-MIN(_xlpm.d))</f>
        <v>0</v>
      </c>
      <c r="O3852" s="1" t="str">
        <f>_xlfn.LET(_xlpm.sep,":",_xlpm.w,$G3852,_xlfn.CONCAT("~",RIGHT(_xlpm.w,LEN(_xlpm.w)-FIND(_xlpm.sep,_xlpm.w)),"~"))</f>
        <v>~rgeh~</v>
      </c>
      <c r="P3852" s="1" t="str">
        <f>_xlfn.LET(_xlpm.sep,":",_xlpm.w,$G3852,_xlfn.CONCAT("[",LEFT(_xlpm.w,FIND(_xlpm.sep,_xlpm.w)-1),"]"))</f>
        <v>[ɹdʒɪ]</v>
      </c>
      <c r="Q3852" s="14" cm="1">
        <f t="array" ref="Q3852">SUM(_xlfn._xlws.FILTER($H$2:$H$7111,_xlfn.MAP($O$2:$O$7111,_xlfn.LAMBDA(_xlpm.x,_xlpm.x=$O3852))))</f>
        <v>9.9403578528827041E-5</v>
      </c>
      <c r="R3852" s="14">
        <f>$H3852/Q3852</f>
        <v>1</v>
      </c>
      <c r="S3852" s="14" cm="1">
        <f t="array" ref="S3852">SUM(_xlfn._xlws.FILTER($H$2:$H$7111,_xlfn.MAP($P$2:$P$7111,_xlfn.LAMBDA(_xlpm.x,_xlpm.x=$P3852))))</f>
        <v>3.180914512922464E-3</v>
      </c>
      <c r="T3852" s="14">
        <f>$H3852/S3852</f>
        <v>3.1250000000000014E-2</v>
      </c>
      <c r="U3852" s="14">
        <f>_xlfn.LET(_xlpm.freq,F3852,_xlpm.size,M3852+1,_xlpm.F,V3852,LOG(1+_xlpm.freq)*LOG(1+_xlpm.size)*_xlpm.F)</f>
        <v>2.2501363693619297E-2</v>
      </c>
      <c r="V3852" s="14">
        <f>_xlfn.LET(_xlpm.a,T3852,_xlpm.b,R3852,2*_xlpm.a*_xlpm.b/(_xlpm.a+_xlpm.b))</f>
        <v>6.0606060606060635E-2</v>
      </c>
      <c r="W3852" s="14">
        <f>_xlfn.LET(_xlpm.p,R3852,_xlpm.q,T3852,LOG(_xlpm.p/_xlpm.q))</f>
        <v>1.5051499783199058</v>
      </c>
      <c r="X3852" s="2"/>
    </row>
    <row r="3853" spans="1:24">
      <c r="A3853" s="1" t="str">
        <f>_xlfn.LET(_xlpm.sep," : ",CONCATENATE(O3853,_xlpm.sep,P3853))</f>
        <v>~rgyh~ : [ɹdʒɪ]</v>
      </c>
      <c r="B3853" s="1">
        <f>_xlfn.LET(_xlpm.d,$G3853,_xlpm.k,_xlfn.CONCAT(LEFT(TRIM(B$1),1),"*"),COUNTIF(_xlpm.d,_xlpm.k))</f>
        <v>1</v>
      </c>
      <c r="C3853" s="1">
        <f>_xlfn.LET(_xlpm.d,$G3853,_xlpm.k,_xlfn.CONCAT(LEFT(TRIM(C$1),1),"*"),COUNTIF(_xlpm.d,_xlpm.k))</f>
        <v>0</v>
      </c>
      <c r="D3853" s="1">
        <f>_xlfn.LET(_xlpm.d,$G3853,_xlpm.k,_xlfn.CONCAT(LEFT(TRIM(D$1),1),"*"),COUNTIF(_xlpm.d,_xlpm.k))</f>
        <v>0</v>
      </c>
      <c r="E3853" s="1">
        <f>LOG(F3853+1,10)</f>
        <v>0.47712125471966244</v>
      </c>
      <c r="F3853" s="7">
        <v>2</v>
      </c>
      <c r="G3853" s="9" t="s">
        <v>5784</v>
      </c>
      <c r="H3853" s="4">
        <f>F3853/freq.sum.r6e</f>
        <v>9.9403578528827041E-5</v>
      </c>
      <c r="I3853" s="4" t="str">
        <f>_xlfn.LET(_xlpm.sep,":",_xlpm.w,$G3853,LEFT(_xlpm.w,FIND(_xlpm.sep,_xlpm.w)-1))</f>
        <v>ɹdʒɪ</v>
      </c>
      <c r="J3853" s="4" t="str">
        <f>_xlfn.LET(_xlpm.sep,":",_xlpm.w,$G3853,RIGHT(_xlpm.w,LEN(_xlpm.w)-FIND(_xlpm.sep,_xlpm.w)))</f>
        <v>rgyh</v>
      </c>
      <c r="K3853" s="10">
        <f>_xlfn.LET(_xlpm.w,I3853,LEN(_xlpm.w))</f>
        <v>4</v>
      </c>
      <c r="L3853" s="10">
        <f>_xlfn.LET(_xlpm.w,J3853,LEN(_xlpm.w))</f>
        <v>4</v>
      </c>
      <c r="M3853" s="10">
        <f>_xlfn.LET(_xlpm.a,K3853,_xlpm.b,L3853,MAX(_xlpm.a,_xlpm.b))</f>
        <v>4</v>
      </c>
      <c r="N3853" s="10">
        <f>_xlfn.LET(_xlpm.d,(K3853,L3853),MAX(_xlpm.d)-MIN(_xlpm.d))</f>
        <v>0</v>
      </c>
      <c r="O3853" s="1" t="str">
        <f>_xlfn.LET(_xlpm.sep,":",_xlpm.w,$G3853,_xlfn.CONCAT("~",RIGHT(_xlpm.w,LEN(_xlpm.w)-FIND(_xlpm.sep,_xlpm.w)),"~"))</f>
        <v>~rgyh~</v>
      </c>
      <c r="P3853" s="1" t="str">
        <f>_xlfn.LET(_xlpm.sep,":",_xlpm.w,$G3853,_xlfn.CONCAT("[",LEFT(_xlpm.w,FIND(_xlpm.sep,_xlpm.w)-1),"]"))</f>
        <v>[ɹdʒɪ]</v>
      </c>
      <c r="Q3853" s="14" cm="1">
        <f t="array" ref="Q3853">SUM(_xlfn._xlws.FILTER($H$2:$H$7109,_xlfn.MAP($O$2:$O$7109,_xlfn.LAMBDA(_xlpm.x,_xlpm.x=$O3853))))</f>
        <v>9.9403578528827041E-5</v>
      </c>
      <c r="R3853" s="14">
        <f>$H3853/Q3853</f>
        <v>1</v>
      </c>
      <c r="S3853" s="14" cm="1">
        <f t="array" ref="S3853">SUM(_xlfn._xlws.FILTER($H$2:$H$7109,_xlfn.MAP($P$2:$P$7109,_xlfn.LAMBDA(_xlpm.x,_xlpm.x=$P3853))))</f>
        <v>3.180914512922464E-3</v>
      </c>
      <c r="T3853" s="14">
        <f>$H3853/S3853</f>
        <v>3.1250000000000014E-2</v>
      </c>
      <c r="U3853" s="14">
        <f>_xlfn.LET(_xlpm.freq,F3853,_xlpm.size,M3853+1,_xlpm.F,V3853,LOG(1+_xlpm.freq)*LOG(1+_xlpm.size)*_xlpm.F)</f>
        <v>2.2501363693619297E-2</v>
      </c>
      <c r="V3853" s="14">
        <f>_xlfn.LET(_xlpm.a,T3853,_xlpm.b,R3853,2*_xlpm.a*_xlpm.b/(_xlpm.a+_xlpm.b))</f>
        <v>6.0606060606060635E-2</v>
      </c>
      <c r="W3853" s="14">
        <f>_xlfn.LET(_xlpm.p,R3853,_xlpm.q,T3853,LOG(_xlpm.p/_xlpm.q))</f>
        <v>1.5051499783199058</v>
      </c>
      <c r="X3853" s="2"/>
    </row>
    <row r="3854" spans="1:24">
      <c r="A3854" s="1" t="str">
        <f>_xlfn.LET(_xlpm.sep," : ",CONCATENATE(O3854,_xlpm.sep,P3854))</f>
        <v>~nkih~ : [ŋkɪ]</v>
      </c>
      <c r="B3854" s="1">
        <f>_xlfn.LET(_xlpm.d,$G3854,_xlpm.k,_xlfn.CONCAT(LEFT(TRIM(B$1),1),"*"),COUNTIF(_xlpm.d,_xlpm.k))</f>
        <v>0</v>
      </c>
      <c r="C3854" s="1">
        <f>_xlfn.LET(_xlpm.d,$G3854,_xlpm.k,_xlfn.CONCAT(LEFT(TRIM(C$1),1),"*"),COUNTIF(_xlpm.d,_xlpm.k))</f>
        <v>0</v>
      </c>
      <c r="D3854" s="1">
        <f>_xlfn.LET(_xlpm.d,$G3854,_xlpm.k,_xlfn.CONCAT(LEFT(TRIM(D$1),1),"*"),COUNTIF(_xlpm.d,_xlpm.k))</f>
        <v>0</v>
      </c>
      <c r="E3854" s="1">
        <f>LOG(F3854+1,10)</f>
        <v>0.47712125471966244</v>
      </c>
      <c r="F3854" s="7">
        <v>2</v>
      </c>
      <c r="G3854" s="9" t="s">
        <v>5928</v>
      </c>
      <c r="H3854" s="4">
        <f>F3854/freq.sum.r6e</f>
        <v>9.9403578528827041E-5</v>
      </c>
      <c r="I3854" s="1" t="str">
        <f>_xlfn.LET(_xlpm.sep,":",_xlpm.w,$G3854,LEFT(_xlpm.w,FIND(_xlpm.sep,_xlpm.w)-1))</f>
        <v>ŋkɪ</v>
      </c>
      <c r="J3854" s="1" t="str">
        <f>_xlfn.LET(_xlpm.sep,":",_xlpm.w,$G3854,RIGHT(_xlpm.w,LEN(_xlpm.w)-FIND(_xlpm.sep,_xlpm.w)))</f>
        <v>nkih</v>
      </c>
      <c r="K3854" s="10">
        <f>_xlfn.LET(_xlpm.w,I3854,LEN(_xlpm.w))</f>
        <v>3</v>
      </c>
      <c r="L3854" s="10">
        <f>_xlfn.LET(_xlpm.w,J3854,LEN(_xlpm.w))</f>
        <v>4</v>
      </c>
      <c r="M3854" s="10">
        <f>_xlfn.LET(_xlpm.a,K3854,_xlpm.b,L3854,MAX(_xlpm.a,_xlpm.b))</f>
        <v>4</v>
      </c>
      <c r="N3854" s="10">
        <f>_xlfn.LET(_xlpm.d,(K3854,L3854),MAX(_xlpm.d)-MIN(_xlpm.d))</f>
        <v>1</v>
      </c>
      <c r="O3854" s="1" t="str">
        <f>_xlfn.LET(_xlpm.sep,":",_xlpm.w,$G3854,_xlfn.CONCAT("~",RIGHT(_xlpm.w,LEN(_xlpm.w)-FIND(_xlpm.sep,_xlpm.w)),"~"))</f>
        <v>~nkih~</v>
      </c>
      <c r="P3854" s="1" t="str">
        <f>_xlfn.LET(_xlpm.sep,":",_xlpm.w,$G3854,_xlfn.CONCAT("[",LEFT(_xlpm.w,FIND(_xlpm.sep,_xlpm.w)-1),"]"))</f>
        <v>[ŋkɪ]</v>
      </c>
      <c r="Q3854" s="14" cm="1">
        <f t="array" ref="Q3854">SUM(_xlfn._xlws.FILTER($H$2:$H$7117,_xlfn.MAP($O$2:$O$7117,_xlfn.LAMBDA(_xlpm.x,_xlpm.x=$O3854))))</f>
        <v>9.9403578528827041E-5</v>
      </c>
      <c r="R3854" s="14">
        <f>$H3854/Q3854</f>
        <v>1</v>
      </c>
      <c r="S3854" s="14" cm="1">
        <f t="array" ref="S3854">SUM(_xlfn._xlws.FILTER($H$2:$H$7117,_xlfn.MAP($P$2:$P$7117,_xlfn.LAMBDA(_xlpm.x,_xlpm.x=$P3854))))</f>
        <v>3.180914512922464E-3</v>
      </c>
      <c r="T3854" s="14">
        <f>$H3854/S3854</f>
        <v>3.1250000000000014E-2</v>
      </c>
      <c r="U3854" s="14">
        <f>_xlfn.LET(_xlpm.freq,F3854,_xlpm.size,M3854+1,_xlpm.F,V3854,LOG(1+_xlpm.freq)*LOG(1+_xlpm.size)*_xlpm.F)</f>
        <v>2.2501363693619297E-2</v>
      </c>
      <c r="V3854" s="14">
        <f>_xlfn.LET(_xlpm.a,T3854,_xlpm.b,R3854,2*_xlpm.a*_xlpm.b/(_xlpm.a+_xlpm.b))</f>
        <v>6.0606060606060635E-2</v>
      </c>
      <c r="W3854" s="14">
        <f>_xlfn.LET(_xlpm.p,R3854,_xlpm.q,T3854,LOG(_xlpm.p/_xlpm.q))</f>
        <v>1.5051499783199058</v>
      </c>
      <c r="X3854" s="2"/>
    </row>
    <row r="3855" spans="1:24">
      <c r="A3855" s="1" t="str">
        <f>_xlfn.LET(_xlpm.sep," : ",CONCATENATE(O3855,_xlpm.sep,P3855))</f>
        <v>~rmih~ : [ɹmɪ]</v>
      </c>
      <c r="B3855" s="1">
        <f>_xlfn.LET(_xlpm.d,$G3855,_xlpm.k,_xlfn.CONCAT(LEFT(TRIM(B$1),1),"*"),COUNTIF(_xlpm.d,_xlpm.k))</f>
        <v>1</v>
      </c>
      <c r="C3855" s="1">
        <f>_xlfn.LET(_xlpm.d,$G3855,_xlpm.k,_xlfn.CONCAT(LEFT(TRIM(C$1),1),"*"),COUNTIF(_xlpm.d,_xlpm.k))</f>
        <v>0</v>
      </c>
      <c r="D3855" s="1">
        <f>_xlfn.LET(_xlpm.d,$G3855,_xlpm.k,_xlfn.CONCAT(LEFT(TRIM(D$1),1),"*"),COUNTIF(_xlpm.d,_xlpm.k))</f>
        <v>0</v>
      </c>
      <c r="E3855" s="1">
        <f>LOG(F3855+1,10)</f>
        <v>0.47712125471966244</v>
      </c>
      <c r="F3855" s="7">
        <v>2</v>
      </c>
      <c r="G3855" s="9" t="s">
        <v>6046</v>
      </c>
      <c r="H3855" s="4">
        <f>F3855/freq.sum.r6e</f>
        <v>9.9403578528827041E-5</v>
      </c>
      <c r="I3855" s="1" t="str">
        <f>_xlfn.LET(_xlpm.sep,":",_xlpm.w,$G3855,LEFT(_xlpm.w,FIND(_xlpm.sep,_xlpm.w)-1))</f>
        <v>ɹmɪ</v>
      </c>
      <c r="J3855" s="1" t="str">
        <f>_xlfn.LET(_xlpm.sep,":",_xlpm.w,$G3855,RIGHT(_xlpm.w,LEN(_xlpm.w)-FIND(_xlpm.sep,_xlpm.w)))</f>
        <v>rmih</v>
      </c>
      <c r="K3855" s="10">
        <f>_xlfn.LET(_xlpm.w,I3855,LEN(_xlpm.w))</f>
        <v>3</v>
      </c>
      <c r="L3855" s="10">
        <f>_xlfn.LET(_xlpm.w,J3855,LEN(_xlpm.w))</f>
        <v>4</v>
      </c>
      <c r="M3855" s="10">
        <f>_xlfn.LET(_xlpm.a,K3855,_xlpm.b,L3855,MAX(_xlpm.a,_xlpm.b))</f>
        <v>4</v>
      </c>
      <c r="N3855" s="10">
        <f>_xlfn.LET(_xlpm.d,(K3855,L3855),MAX(_xlpm.d)-MIN(_xlpm.d))</f>
        <v>1</v>
      </c>
      <c r="O3855" s="1" t="str">
        <f>_xlfn.LET(_xlpm.sep,":",_xlpm.w,$G3855,_xlfn.CONCAT("~",RIGHT(_xlpm.w,LEN(_xlpm.w)-FIND(_xlpm.sep,_xlpm.w)),"~"))</f>
        <v>~rmih~</v>
      </c>
      <c r="P3855" s="1" t="str">
        <f>_xlfn.LET(_xlpm.sep,":",_xlpm.w,$G3855,_xlfn.CONCAT("[",LEFT(_xlpm.w,FIND(_xlpm.sep,_xlpm.w)-1),"]"))</f>
        <v>[ɹmɪ]</v>
      </c>
      <c r="Q3855" s="14" cm="1">
        <f t="array" ref="Q3855">SUM(_xlfn._xlws.FILTER($H$2:$H$7117,_xlfn.MAP($O$2:$O$7117,_xlfn.LAMBDA(_xlpm.x,_xlpm.x=$O3855))))</f>
        <v>9.9403578528827041E-5</v>
      </c>
      <c r="R3855" s="14">
        <f>$H3855/Q3855</f>
        <v>1</v>
      </c>
      <c r="S3855" s="14" cm="1">
        <f t="array" ref="S3855">SUM(_xlfn._xlws.FILTER($H$2:$H$7117,_xlfn.MAP($P$2:$P$7117,_xlfn.LAMBDA(_xlpm.x,_xlpm.x=$P3855))))</f>
        <v>3.180914512922464E-3</v>
      </c>
      <c r="T3855" s="14">
        <f>$H3855/S3855</f>
        <v>3.1250000000000014E-2</v>
      </c>
      <c r="U3855" s="14">
        <f>_xlfn.LET(_xlpm.freq,F3855,_xlpm.size,M3855+1,_xlpm.F,V3855,LOG(1+_xlpm.freq)*LOG(1+_xlpm.size)*_xlpm.F)</f>
        <v>2.2501363693619297E-2</v>
      </c>
      <c r="V3855" s="14">
        <f>_xlfn.LET(_xlpm.a,T3855,_xlpm.b,R3855,2*_xlpm.a*_xlpm.b/(_xlpm.a+_xlpm.b))</f>
        <v>6.0606060606060635E-2</v>
      </c>
      <c r="W3855" s="14">
        <f>_xlfn.LET(_xlpm.p,R3855,_xlpm.q,T3855,LOG(_xlpm.p/_xlpm.q))</f>
        <v>1.5051499783199058</v>
      </c>
      <c r="X3855" s="2"/>
    </row>
    <row r="3856" spans="1:24">
      <c r="A3856" s="1" t="str">
        <f>_xlfn.LET(_xlpm.sep," : ",CONCATENATE(O3856,_xlpm.sep,P3856))</f>
        <v>~rmyh~ : [ɹmɪ]</v>
      </c>
      <c r="B3856" s="1">
        <f>_xlfn.LET(_xlpm.d,$G3856,_xlpm.k,_xlfn.CONCAT(LEFT(TRIM(B$1),1),"*"),COUNTIF(_xlpm.d,_xlpm.k))</f>
        <v>1</v>
      </c>
      <c r="C3856" s="1">
        <f>_xlfn.LET(_xlpm.d,$G3856,_xlpm.k,_xlfn.CONCAT(LEFT(TRIM(C$1),1),"*"),COUNTIF(_xlpm.d,_xlpm.k))</f>
        <v>0</v>
      </c>
      <c r="D3856" s="1">
        <f>_xlfn.LET(_xlpm.d,$G3856,_xlpm.k,_xlfn.CONCAT(LEFT(TRIM(D$1),1),"*"),COUNTIF(_xlpm.d,_xlpm.k))</f>
        <v>0</v>
      </c>
      <c r="E3856" s="1">
        <f>LOG(F3856+1,10)</f>
        <v>0.47712125471966244</v>
      </c>
      <c r="F3856" s="7">
        <v>2</v>
      </c>
      <c r="G3856" s="9" t="s">
        <v>6060</v>
      </c>
      <c r="H3856" s="4">
        <f>F3856/freq.sum.r6e</f>
        <v>9.9403578528827041E-5</v>
      </c>
      <c r="I3856" s="1" t="str">
        <f>_xlfn.LET(_xlpm.sep,":",_xlpm.w,$G3856,LEFT(_xlpm.w,FIND(_xlpm.sep,_xlpm.w)-1))</f>
        <v>ɹmɪ</v>
      </c>
      <c r="J3856" s="1" t="str">
        <f>_xlfn.LET(_xlpm.sep,":",_xlpm.w,$G3856,RIGHT(_xlpm.w,LEN(_xlpm.w)-FIND(_xlpm.sep,_xlpm.w)))</f>
        <v>rmyh</v>
      </c>
      <c r="K3856" s="10">
        <f>_xlfn.LET(_xlpm.w,I3856,LEN(_xlpm.w))</f>
        <v>3</v>
      </c>
      <c r="L3856" s="10">
        <f>_xlfn.LET(_xlpm.w,J3856,LEN(_xlpm.w))</f>
        <v>4</v>
      </c>
      <c r="M3856" s="10">
        <f>_xlfn.LET(_xlpm.a,K3856,_xlpm.b,L3856,MAX(_xlpm.a,_xlpm.b))</f>
        <v>4</v>
      </c>
      <c r="N3856" s="10">
        <f>_xlfn.LET(_xlpm.d,(K3856,L3856),MAX(_xlpm.d)-MIN(_xlpm.d))</f>
        <v>1</v>
      </c>
      <c r="O3856" s="1" t="str">
        <f>_xlfn.LET(_xlpm.sep,":",_xlpm.w,$G3856,_xlfn.CONCAT("~",RIGHT(_xlpm.w,LEN(_xlpm.w)-FIND(_xlpm.sep,_xlpm.w)),"~"))</f>
        <v>~rmyh~</v>
      </c>
      <c r="P3856" s="1" t="str">
        <f>_xlfn.LET(_xlpm.sep,":",_xlpm.w,$G3856,_xlfn.CONCAT("[",LEFT(_xlpm.w,FIND(_xlpm.sep,_xlpm.w)-1),"]"))</f>
        <v>[ɹmɪ]</v>
      </c>
      <c r="Q3856" s="14" cm="1">
        <f t="array" ref="Q3856">SUM(_xlfn._xlws.FILTER($H$2:$H$7117,_xlfn.MAP($O$2:$O$7117,_xlfn.LAMBDA(_xlpm.x,_xlpm.x=$O3856))))</f>
        <v>9.9403578528827041E-5</v>
      </c>
      <c r="R3856" s="14">
        <f>$H3856/Q3856</f>
        <v>1</v>
      </c>
      <c r="S3856" s="14" cm="1">
        <f t="array" ref="S3856">SUM(_xlfn._xlws.FILTER($H$2:$H$7117,_xlfn.MAP($P$2:$P$7117,_xlfn.LAMBDA(_xlpm.x,_xlpm.x=$P3856))))</f>
        <v>3.180914512922464E-3</v>
      </c>
      <c r="T3856" s="14">
        <f>$H3856/S3856</f>
        <v>3.1250000000000014E-2</v>
      </c>
      <c r="U3856" s="14">
        <f>_xlfn.LET(_xlpm.freq,F3856,_xlpm.size,M3856+1,_xlpm.F,V3856,LOG(1+_xlpm.freq)*LOG(1+_xlpm.size)*_xlpm.F)</f>
        <v>2.2501363693619297E-2</v>
      </c>
      <c r="V3856" s="14">
        <f>_xlfn.LET(_xlpm.a,T3856,_xlpm.b,R3856,2*_xlpm.a*_xlpm.b/(_xlpm.a+_xlpm.b))</f>
        <v>6.0606060606060635E-2</v>
      </c>
      <c r="W3856" s="14">
        <f>_xlfn.LET(_xlpm.p,R3856,_xlpm.q,T3856,LOG(_xlpm.p/_xlpm.q))</f>
        <v>1.5051499783199058</v>
      </c>
      <c r="X3856" s="2"/>
    </row>
    <row r="3857" spans="1:24">
      <c r="A3857" s="1" t="str">
        <f>_xlfn.LET(_xlpm.sep," : ",CONCATENATE(O3857,_xlpm.sep,P3857))</f>
        <v>~rlih~ : [ɹlɪ]</v>
      </c>
      <c r="B3857" s="1">
        <f>_xlfn.LET(_xlpm.d,$G3857,_xlpm.k,_xlfn.CONCAT(LEFT(TRIM(B$1),1),"*"),COUNTIF(_xlpm.d,_xlpm.k))</f>
        <v>1</v>
      </c>
      <c r="C3857" s="1">
        <f>_xlfn.LET(_xlpm.d,$G3857,_xlpm.k,_xlfn.CONCAT(LEFT(TRIM(C$1),1),"*"),COUNTIF(_xlpm.d,_xlpm.k))</f>
        <v>0</v>
      </c>
      <c r="D3857" s="1">
        <f>_xlfn.LET(_xlpm.d,$G3857,_xlpm.k,_xlfn.CONCAT(LEFT(TRIM(D$1),1),"*"),COUNTIF(_xlpm.d,_xlpm.k))</f>
        <v>0</v>
      </c>
      <c r="E3857" s="1">
        <f>LOG(F3857+1,10)</f>
        <v>0.47712125471966244</v>
      </c>
      <c r="F3857" s="7">
        <v>2</v>
      </c>
      <c r="G3857" s="9" t="s">
        <v>6008</v>
      </c>
      <c r="H3857" s="4">
        <f>F3857/freq.sum.r6e</f>
        <v>9.9403578528827041E-5</v>
      </c>
      <c r="I3857" s="1" t="str">
        <f>_xlfn.LET(_xlpm.sep,":",_xlpm.w,$G3857,LEFT(_xlpm.w,FIND(_xlpm.sep,_xlpm.w)-1))</f>
        <v>ɹlɪ</v>
      </c>
      <c r="J3857" s="1" t="str">
        <f>_xlfn.LET(_xlpm.sep,":",_xlpm.w,$G3857,RIGHT(_xlpm.w,LEN(_xlpm.w)-FIND(_xlpm.sep,_xlpm.w)))</f>
        <v>rlih</v>
      </c>
      <c r="K3857" s="10">
        <f>_xlfn.LET(_xlpm.w,I3857,LEN(_xlpm.w))</f>
        <v>3</v>
      </c>
      <c r="L3857" s="10">
        <f>_xlfn.LET(_xlpm.w,J3857,LEN(_xlpm.w))</f>
        <v>4</v>
      </c>
      <c r="M3857" s="10">
        <f>_xlfn.LET(_xlpm.a,K3857,_xlpm.b,L3857,MAX(_xlpm.a,_xlpm.b))</f>
        <v>4</v>
      </c>
      <c r="N3857" s="10">
        <f>_xlfn.LET(_xlpm.d,(K3857,L3857),MAX(_xlpm.d)-MIN(_xlpm.d))</f>
        <v>1</v>
      </c>
      <c r="O3857" s="1" t="str">
        <f>_xlfn.LET(_xlpm.sep,":",_xlpm.w,$G3857,_xlfn.CONCAT("~",RIGHT(_xlpm.w,LEN(_xlpm.w)-FIND(_xlpm.sep,_xlpm.w)),"~"))</f>
        <v>~rlih~</v>
      </c>
      <c r="P3857" s="1" t="str">
        <f>_xlfn.LET(_xlpm.sep,":",_xlpm.w,$G3857,_xlfn.CONCAT("[",LEFT(_xlpm.w,FIND(_xlpm.sep,_xlpm.w)-1),"]"))</f>
        <v>[ɹlɪ]</v>
      </c>
      <c r="Q3857" s="14" cm="1">
        <f t="array" ref="Q3857">SUM(_xlfn._xlws.FILTER($H$2:$H$7117,_xlfn.MAP($O$2:$O$7117,_xlfn.LAMBDA(_xlpm.x,_xlpm.x=$O3857))))</f>
        <v>9.9403578528827041E-5</v>
      </c>
      <c r="R3857" s="14">
        <f>$H3857/Q3857</f>
        <v>1</v>
      </c>
      <c r="S3857" s="14" cm="1">
        <f t="array" ref="S3857">SUM(_xlfn._xlws.FILTER($H$2:$H$7117,_xlfn.MAP($P$2:$P$7117,_xlfn.LAMBDA(_xlpm.x,_xlpm.x=$P3857))))</f>
        <v>3.180914512922464E-3</v>
      </c>
      <c r="T3857" s="14">
        <f>$H3857/S3857</f>
        <v>3.1250000000000014E-2</v>
      </c>
      <c r="U3857" s="14">
        <f>_xlfn.LET(_xlpm.freq,F3857,_xlpm.size,M3857+1,_xlpm.F,V3857,LOG(1+_xlpm.freq)*LOG(1+_xlpm.size)*_xlpm.F)</f>
        <v>2.2501363693619297E-2</v>
      </c>
      <c r="V3857" s="14">
        <f>_xlfn.LET(_xlpm.a,T3857,_xlpm.b,R3857,2*_xlpm.a*_xlpm.b/(_xlpm.a+_xlpm.b))</f>
        <v>6.0606060606060635E-2</v>
      </c>
      <c r="W3857" s="14">
        <f>_xlfn.LET(_xlpm.p,R3857,_xlpm.q,T3857,LOG(_xlpm.p/_xlpm.q))</f>
        <v>1.5051499783199058</v>
      </c>
      <c r="X3857" s="2"/>
    </row>
    <row r="3858" spans="1:24">
      <c r="A3858" s="1" t="str">
        <f>_xlfn.LET(_xlpm.sep," : ",CONCATENATE(O3858,_xlpm.sep,P3858))</f>
        <v>~rlyh~ : [ɹlɪ]</v>
      </c>
      <c r="B3858" s="1">
        <f>_xlfn.LET(_xlpm.d,$G3858,_xlpm.k,_xlfn.CONCAT(LEFT(TRIM(B$1),1),"*"),COUNTIF(_xlpm.d,_xlpm.k))</f>
        <v>1</v>
      </c>
      <c r="C3858" s="1">
        <f>_xlfn.LET(_xlpm.d,$G3858,_xlpm.k,_xlfn.CONCAT(LEFT(TRIM(C$1),1),"*"),COUNTIF(_xlpm.d,_xlpm.k))</f>
        <v>0</v>
      </c>
      <c r="D3858" s="1">
        <f>_xlfn.LET(_xlpm.d,$G3858,_xlpm.k,_xlfn.CONCAT(LEFT(TRIM(D$1),1),"*"),COUNTIF(_xlpm.d,_xlpm.k))</f>
        <v>0</v>
      </c>
      <c r="E3858" s="1">
        <f>LOG(F3858+1,10)</f>
        <v>0.47712125471966244</v>
      </c>
      <c r="F3858" s="7">
        <v>2</v>
      </c>
      <c r="G3858" s="9" t="s">
        <v>6019</v>
      </c>
      <c r="H3858" s="4">
        <f>F3858/freq.sum.r6e</f>
        <v>9.9403578528827041E-5</v>
      </c>
      <c r="I3858" s="1" t="str">
        <f>_xlfn.LET(_xlpm.sep,":",_xlpm.w,$G3858,LEFT(_xlpm.w,FIND(_xlpm.sep,_xlpm.w)-1))</f>
        <v>ɹlɪ</v>
      </c>
      <c r="J3858" s="1" t="str">
        <f>_xlfn.LET(_xlpm.sep,":",_xlpm.w,$G3858,RIGHT(_xlpm.w,LEN(_xlpm.w)-FIND(_xlpm.sep,_xlpm.w)))</f>
        <v>rlyh</v>
      </c>
      <c r="K3858" s="10">
        <f>_xlfn.LET(_xlpm.w,I3858,LEN(_xlpm.w))</f>
        <v>3</v>
      </c>
      <c r="L3858" s="10">
        <f>_xlfn.LET(_xlpm.w,J3858,LEN(_xlpm.w))</f>
        <v>4</v>
      </c>
      <c r="M3858" s="10">
        <f>_xlfn.LET(_xlpm.a,K3858,_xlpm.b,L3858,MAX(_xlpm.a,_xlpm.b))</f>
        <v>4</v>
      </c>
      <c r="N3858" s="10">
        <f>_xlfn.LET(_xlpm.d,(K3858,L3858),MAX(_xlpm.d)-MIN(_xlpm.d))</f>
        <v>1</v>
      </c>
      <c r="O3858" s="1" t="str">
        <f>_xlfn.LET(_xlpm.sep,":",_xlpm.w,$G3858,_xlfn.CONCAT("~",RIGHT(_xlpm.w,LEN(_xlpm.w)-FIND(_xlpm.sep,_xlpm.w)),"~"))</f>
        <v>~rlyh~</v>
      </c>
      <c r="P3858" s="1" t="str">
        <f>_xlfn.LET(_xlpm.sep,":",_xlpm.w,$G3858,_xlfn.CONCAT("[",LEFT(_xlpm.w,FIND(_xlpm.sep,_xlpm.w)-1),"]"))</f>
        <v>[ɹlɪ]</v>
      </c>
      <c r="Q3858" s="14" cm="1">
        <f t="array" ref="Q3858">SUM(_xlfn._xlws.FILTER($H$2:$H$7117,_xlfn.MAP($O$2:$O$7117,_xlfn.LAMBDA(_xlpm.x,_xlpm.x=$O3858))))</f>
        <v>9.9403578528827041E-5</v>
      </c>
      <c r="R3858" s="14">
        <f>$H3858/Q3858</f>
        <v>1</v>
      </c>
      <c r="S3858" s="14" cm="1">
        <f t="array" ref="S3858">SUM(_xlfn._xlws.FILTER($H$2:$H$7117,_xlfn.MAP($P$2:$P$7117,_xlfn.LAMBDA(_xlpm.x,_xlpm.x=$P3858))))</f>
        <v>3.180914512922464E-3</v>
      </c>
      <c r="T3858" s="14">
        <f>$H3858/S3858</f>
        <v>3.1250000000000014E-2</v>
      </c>
      <c r="U3858" s="14">
        <f>_xlfn.LET(_xlpm.freq,F3858,_xlpm.size,M3858+1,_xlpm.F,V3858,LOG(1+_xlpm.freq)*LOG(1+_xlpm.size)*_xlpm.F)</f>
        <v>2.2501363693619297E-2</v>
      </c>
      <c r="V3858" s="14">
        <f>_xlfn.LET(_xlpm.a,T3858,_xlpm.b,R3858,2*_xlpm.a*_xlpm.b/(_xlpm.a+_xlpm.b))</f>
        <v>6.0606060606060635E-2</v>
      </c>
      <c r="W3858" s="14">
        <f>_xlfn.LET(_xlpm.p,R3858,_xlpm.q,T3858,LOG(_xlpm.p/_xlpm.q))</f>
        <v>1.5051499783199058</v>
      </c>
      <c r="X3858" s="2"/>
    </row>
    <row r="3859" spans="1:24">
      <c r="A3859" s="1" t="str">
        <f>_xlfn.LET(_xlpm.sep," : ",CONCATENATE(O3859,_xlpm.sep,P3859))</f>
        <v>~rtih~ : [ɹtɪ]</v>
      </c>
      <c r="B3859" s="1">
        <f>_xlfn.LET(_xlpm.d,$G3859,_xlpm.k,_xlfn.CONCAT(LEFT(TRIM(B$1),1),"*"),COUNTIF(_xlpm.d,_xlpm.k))</f>
        <v>1</v>
      </c>
      <c r="C3859" s="1">
        <f>_xlfn.LET(_xlpm.d,$G3859,_xlpm.k,_xlfn.CONCAT(LEFT(TRIM(C$1),1),"*"),COUNTIF(_xlpm.d,_xlpm.k))</f>
        <v>0</v>
      </c>
      <c r="D3859" s="1">
        <f>_xlfn.LET(_xlpm.d,$G3859,_xlpm.k,_xlfn.CONCAT(LEFT(TRIM(D$1),1),"*"),COUNTIF(_xlpm.d,_xlpm.k))</f>
        <v>0</v>
      </c>
      <c r="E3859" s="1">
        <f>LOG(F3859+1,10)</f>
        <v>0.47712125471966244</v>
      </c>
      <c r="F3859" s="7">
        <v>2</v>
      </c>
      <c r="G3859" s="9" t="s">
        <v>6355</v>
      </c>
      <c r="H3859" s="4">
        <f>F3859/freq.sum.r6e</f>
        <v>9.9403578528827041E-5</v>
      </c>
      <c r="I3859" s="1" t="str">
        <f>_xlfn.LET(_xlpm.sep,":",_xlpm.w,$G3859,LEFT(_xlpm.w,FIND(_xlpm.sep,_xlpm.w)-1))</f>
        <v>ɹtɪ</v>
      </c>
      <c r="J3859" s="1" t="str">
        <f>_xlfn.LET(_xlpm.sep,":",_xlpm.w,$G3859,RIGHT(_xlpm.w,LEN(_xlpm.w)-FIND(_xlpm.sep,_xlpm.w)))</f>
        <v>rtih</v>
      </c>
      <c r="K3859" s="10">
        <f>_xlfn.LET(_xlpm.w,I3859,LEN(_xlpm.w))</f>
        <v>3</v>
      </c>
      <c r="L3859" s="10">
        <f>_xlfn.LET(_xlpm.w,J3859,LEN(_xlpm.w))</f>
        <v>4</v>
      </c>
      <c r="M3859" s="10">
        <f>_xlfn.LET(_xlpm.a,K3859,_xlpm.b,L3859,MAX(_xlpm.a,_xlpm.b))</f>
        <v>4</v>
      </c>
      <c r="N3859" s="10">
        <f>_xlfn.LET(_xlpm.d,(K3859,L3859),MAX(_xlpm.d)-MIN(_xlpm.d))</f>
        <v>1</v>
      </c>
      <c r="O3859" s="1" t="str">
        <f>_xlfn.LET(_xlpm.sep,":",_xlpm.w,$G3859,_xlfn.CONCAT("~",RIGHT(_xlpm.w,LEN(_xlpm.w)-FIND(_xlpm.sep,_xlpm.w)),"~"))</f>
        <v>~rtih~</v>
      </c>
      <c r="P3859" s="1" t="str">
        <f>_xlfn.LET(_xlpm.sep,":",_xlpm.w,$G3859,_xlfn.CONCAT("[",LEFT(_xlpm.w,FIND(_xlpm.sep,_xlpm.w)-1),"]"))</f>
        <v>[ɹtɪ]</v>
      </c>
      <c r="Q3859" s="14" cm="1">
        <f t="array" ref="Q3859">SUM(_xlfn._xlws.FILTER($H$2:$H$7117,_xlfn.MAP($O$2:$O$7117,_xlfn.LAMBDA(_xlpm.x,_xlpm.x=$O3859))))</f>
        <v>9.9403578528827041E-5</v>
      </c>
      <c r="R3859" s="14">
        <f>$H3859/Q3859</f>
        <v>1</v>
      </c>
      <c r="S3859" s="14" cm="1">
        <f t="array" ref="S3859">SUM(_xlfn._xlws.FILTER($H$2:$H$7117,_xlfn.MAP($P$2:$P$7117,_xlfn.LAMBDA(_xlpm.x,_xlpm.x=$P3859))))</f>
        <v>3.180914512922464E-3</v>
      </c>
      <c r="T3859" s="14">
        <f>$H3859/S3859</f>
        <v>3.1250000000000014E-2</v>
      </c>
      <c r="U3859" s="14">
        <f>_xlfn.LET(_xlpm.freq,F3859,_xlpm.size,M3859+1,_xlpm.F,V3859,LOG(1+_xlpm.freq)*LOG(1+_xlpm.size)*_xlpm.F)</f>
        <v>2.2501363693619297E-2</v>
      </c>
      <c r="V3859" s="14">
        <f>_xlfn.LET(_xlpm.a,T3859,_xlpm.b,R3859,2*_xlpm.a*_xlpm.b/(_xlpm.a+_xlpm.b))</f>
        <v>6.0606060606060635E-2</v>
      </c>
      <c r="W3859" s="14">
        <f>_xlfn.LET(_xlpm.p,R3859,_xlpm.q,T3859,LOG(_xlpm.p/_xlpm.q))</f>
        <v>1.5051499783199058</v>
      </c>
      <c r="X3859" s="2"/>
    </row>
    <row r="3860" spans="1:24">
      <c r="A3860" s="1" t="str">
        <f>_xlfn.LET(_xlpm.sep," : ",CONCATENATE(O3860,_xlpm.sep,P3860))</f>
        <v>~rtyh~ : [ɹtɪ]</v>
      </c>
      <c r="B3860" s="1">
        <f>_xlfn.LET(_xlpm.d,$G3860,_xlpm.k,_xlfn.CONCAT(LEFT(TRIM(B$1),1),"*"),COUNTIF(_xlpm.d,_xlpm.k))</f>
        <v>1</v>
      </c>
      <c r="C3860" s="1">
        <f>_xlfn.LET(_xlpm.d,$G3860,_xlpm.k,_xlfn.CONCAT(LEFT(TRIM(C$1),1),"*"),COUNTIF(_xlpm.d,_xlpm.k))</f>
        <v>0</v>
      </c>
      <c r="D3860" s="1">
        <f>_xlfn.LET(_xlpm.d,$G3860,_xlpm.k,_xlfn.CONCAT(LEFT(TRIM(D$1),1),"*"),COUNTIF(_xlpm.d,_xlpm.k))</f>
        <v>0</v>
      </c>
      <c r="E3860" s="1">
        <f>LOG(F3860+1,10)</f>
        <v>0.47712125471966244</v>
      </c>
      <c r="F3860" s="7">
        <v>2</v>
      </c>
      <c r="G3860" s="9" t="s">
        <v>6367</v>
      </c>
      <c r="H3860" s="4">
        <f>F3860/freq.sum.r6e</f>
        <v>9.9403578528827041E-5</v>
      </c>
      <c r="I3860" s="1" t="str">
        <f>_xlfn.LET(_xlpm.sep,":",_xlpm.w,$G3860,LEFT(_xlpm.w,FIND(_xlpm.sep,_xlpm.w)-1))</f>
        <v>ɹtɪ</v>
      </c>
      <c r="J3860" s="1" t="str">
        <f>_xlfn.LET(_xlpm.sep,":",_xlpm.w,$G3860,RIGHT(_xlpm.w,LEN(_xlpm.w)-FIND(_xlpm.sep,_xlpm.w)))</f>
        <v>rtyh</v>
      </c>
      <c r="K3860" s="10">
        <f>_xlfn.LET(_xlpm.w,I3860,LEN(_xlpm.w))</f>
        <v>3</v>
      </c>
      <c r="L3860" s="10">
        <f>_xlfn.LET(_xlpm.w,J3860,LEN(_xlpm.w))</f>
        <v>4</v>
      </c>
      <c r="M3860" s="10">
        <f>_xlfn.LET(_xlpm.a,K3860,_xlpm.b,L3860,MAX(_xlpm.a,_xlpm.b))</f>
        <v>4</v>
      </c>
      <c r="N3860" s="10">
        <f>_xlfn.LET(_xlpm.d,(K3860,L3860),MAX(_xlpm.d)-MIN(_xlpm.d))</f>
        <v>1</v>
      </c>
      <c r="O3860" s="1" t="str">
        <f>_xlfn.LET(_xlpm.sep,":",_xlpm.w,$G3860,_xlfn.CONCAT("~",RIGHT(_xlpm.w,LEN(_xlpm.w)-FIND(_xlpm.sep,_xlpm.w)),"~"))</f>
        <v>~rtyh~</v>
      </c>
      <c r="P3860" s="1" t="str">
        <f>_xlfn.LET(_xlpm.sep,":",_xlpm.w,$G3860,_xlfn.CONCAT("[",LEFT(_xlpm.w,FIND(_xlpm.sep,_xlpm.w)-1),"]"))</f>
        <v>[ɹtɪ]</v>
      </c>
      <c r="Q3860" s="14" cm="1">
        <f t="array" ref="Q3860">SUM(_xlfn._xlws.FILTER($H$2:$H$7117,_xlfn.MAP($O$2:$O$7117,_xlfn.LAMBDA(_xlpm.x,_xlpm.x=$O3860))))</f>
        <v>9.9403578528827041E-5</v>
      </c>
      <c r="R3860" s="14">
        <f>$H3860/Q3860</f>
        <v>1</v>
      </c>
      <c r="S3860" s="14" cm="1">
        <f t="array" ref="S3860">SUM(_xlfn._xlws.FILTER($H$2:$H$7117,_xlfn.MAP($P$2:$P$7117,_xlfn.LAMBDA(_xlpm.x,_xlpm.x=$P3860))))</f>
        <v>3.180914512922464E-3</v>
      </c>
      <c r="T3860" s="14">
        <f>$H3860/S3860</f>
        <v>3.1250000000000014E-2</v>
      </c>
      <c r="U3860" s="14">
        <f>_xlfn.LET(_xlpm.freq,F3860,_xlpm.size,M3860+1,_xlpm.F,V3860,LOG(1+_xlpm.freq)*LOG(1+_xlpm.size)*_xlpm.F)</f>
        <v>2.2501363693619297E-2</v>
      </c>
      <c r="V3860" s="14">
        <f>_xlfn.LET(_xlpm.a,T3860,_xlpm.b,R3860,2*_xlpm.a*_xlpm.b/(_xlpm.a+_xlpm.b))</f>
        <v>6.0606060606060635E-2</v>
      </c>
      <c r="W3860" s="14">
        <f>_xlfn.LET(_xlpm.p,R3860,_xlpm.q,T3860,LOG(_xlpm.p/_xlpm.q))</f>
        <v>1.5051499783199058</v>
      </c>
      <c r="X3860" s="2"/>
    </row>
    <row r="3861" spans="1:24">
      <c r="A3861" s="1" t="str">
        <f>_xlfn.LET(_xlpm.sep," : ",CONCATENATE(O3861,_xlpm.sep,P3861))</f>
        <v>~ltyr~ : [ltɪ]</v>
      </c>
      <c r="B3861" s="1">
        <f>_xlfn.LET(_xlpm.d,$G3861,_xlpm.k,_xlfn.CONCAT(LEFT(TRIM(B$1),1),"*"),COUNTIF(_xlpm.d,_xlpm.k))</f>
        <v>0</v>
      </c>
      <c r="C3861" s="1">
        <f>_xlfn.LET(_xlpm.d,$G3861,_xlpm.k,_xlfn.CONCAT(LEFT(TRIM(C$1),1),"*"),COUNTIF(_xlpm.d,_xlpm.k))</f>
        <v>0</v>
      </c>
      <c r="D3861" s="1">
        <f>_xlfn.LET(_xlpm.d,$G3861,_xlpm.k,_xlfn.CONCAT(LEFT(TRIM(D$1),1),"*"),COUNTIF(_xlpm.d,_xlpm.k))</f>
        <v>0</v>
      </c>
      <c r="E3861" s="1">
        <f>LOG(F3861+1,10)</f>
        <v>0.60205999132796229</v>
      </c>
      <c r="F3861" s="7">
        <v>3</v>
      </c>
      <c r="G3861" s="9" t="s">
        <v>2218</v>
      </c>
      <c r="H3861" s="4">
        <f>F3861/freq.sum.r6e</f>
        <v>1.4910536779324057E-4</v>
      </c>
      <c r="I3861" s="1" t="str">
        <f>_xlfn.LET(_xlpm.sep,":",_xlpm.w,$G3861,LEFT(_xlpm.w,FIND(_xlpm.sep,_xlpm.w)-1))</f>
        <v>ltɪ</v>
      </c>
      <c r="J3861" s="1" t="str">
        <f>_xlfn.LET(_xlpm.sep,":",_xlpm.w,$G3861,RIGHT(_xlpm.w,LEN(_xlpm.w)-FIND(_xlpm.sep,_xlpm.w)))</f>
        <v>ltyr</v>
      </c>
      <c r="K3861" s="10">
        <f>_xlfn.LET(_xlpm.w,I3861,LEN(_xlpm.w))</f>
        <v>3</v>
      </c>
      <c r="L3861" s="10">
        <f>_xlfn.LET(_xlpm.w,J3861,LEN(_xlpm.w))</f>
        <v>4</v>
      </c>
      <c r="M3861" s="10">
        <f>_xlfn.LET(_xlpm.a,K3861,_xlpm.b,L3861,MAX(_xlpm.a,_xlpm.b))</f>
        <v>4</v>
      </c>
      <c r="N3861" s="10">
        <f>_xlfn.LET(_xlpm.d,(K3861,L3861),MAX(_xlpm.d)-MIN(_xlpm.d))</f>
        <v>1</v>
      </c>
      <c r="O3861" s="1" t="str">
        <f>_xlfn.LET(_xlpm.sep,":",_xlpm.w,$G3861,_xlfn.CONCAT("~",RIGHT(_xlpm.w,LEN(_xlpm.w)-FIND(_xlpm.sep,_xlpm.w)),"~"))</f>
        <v>~ltyr~</v>
      </c>
      <c r="P3861" s="1" t="str">
        <f>_xlfn.LET(_xlpm.sep,":",_xlpm.w,$G3861,_xlfn.CONCAT("[",LEFT(_xlpm.w,FIND(_xlpm.sep,_xlpm.w)-1),"]"))</f>
        <v>[ltɪ]</v>
      </c>
      <c r="Q3861" s="14" cm="1">
        <f t="array" ref="Q3861">SUM(_xlfn._xlws.FILTER($H$2:$H$7117,_xlfn.MAP($O$2:$O$7117,_xlfn.LAMBDA(_xlpm.x,_xlpm.x=$O3861))))</f>
        <v>1.4910536779324057E-4</v>
      </c>
      <c r="R3861" s="14">
        <f>$H3861/Q3861</f>
        <v>1</v>
      </c>
      <c r="S3861" s="14" cm="1">
        <f t="array" ref="S3861">SUM(_xlfn._xlws.FILTER($H$2:$H$7117,_xlfn.MAP($P$2:$P$7117,_xlfn.LAMBDA(_xlpm.x,_xlpm.x=$P3861))))</f>
        <v>4.7713717693836965E-3</v>
      </c>
      <c r="T3861" s="14">
        <f>$H3861/S3861</f>
        <v>3.1250000000000014E-2</v>
      </c>
      <c r="U3861" s="14">
        <f>_xlfn.LET(_xlpm.freq,F3861,_xlpm.size,M3861+1,_xlpm.F,V3861,LOG(1+_xlpm.freq)*LOG(1+_xlpm.size)*_xlpm.F)</f>
        <v>2.8393559700473928E-2</v>
      </c>
      <c r="V3861" s="14">
        <f>_xlfn.LET(_xlpm.a,T3861,_xlpm.b,R3861,2*_xlpm.a*_xlpm.b/(_xlpm.a+_xlpm.b))</f>
        <v>6.0606060606060635E-2</v>
      </c>
      <c r="W3861" s="14">
        <f>_xlfn.LET(_xlpm.p,R3861,_xlpm.q,T3861,LOG(_xlpm.p/_xlpm.q))</f>
        <v>1.5051499783199058</v>
      </c>
      <c r="X3861" s="2"/>
    </row>
    <row r="3862" spans="1:24">
      <c r="A3862" s="1" t="str">
        <f>_xlfn.LET(_xlpm.sep," : ",CONCATENATE(O3862,_xlpm.sep,P3862))</f>
        <v>~rdyr~ : [ɹdɪ]</v>
      </c>
      <c r="B3862" s="1">
        <f>_xlfn.LET(_xlpm.d,$G3862,_xlpm.k,_xlfn.CONCAT(LEFT(TRIM(B$1),1),"*"),COUNTIF(_xlpm.d,_xlpm.k))</f>
        <v>1</v>
      </c>
      <c r="C3862" s="1">
        <f>_xlfn.LET(_xlpm.d,$G3862,_xlpm.k,_xlfn.CONCAT(LEFT(TRIM(C$1),1),"*"),COUNTIF(_xlpm.d,_xlpm.k))</f>
        <v>0</v>
      </c>
      <c r="D3862" s="1">
        <f>_xlfn.LET(_xlpm.d,$G3862,_xlpm.k,_xlfn.CONCAT(LEFT(TRIM(D$1),1),"*"),COUNTIF(_xlpm.d,_xlpm.k))</f>
        <v>0</v>
      </c>
      <c r="E3862" s="1">
        <f>LOG(F3862+1,10)</f>
        <v>0.60205999132796229</v>
      </c>
      <c r="F3862" s="7">
        <v>3</v>
      </c>
      <c r="G3862" s="9" t="s">
        <v>5763</v>
      </c>
      <c r="H3862" s="4">
        <f>F3862/freq.sum.r6e</f>
        <v>1.4910536779324057E-4</v>
      </c>
      <c r="I3862" s="1" t="str">
        <f>_xlfn.LET(_xlpm.sep,":",_xlpm.w,$G3862,LEFT(_xlpm.w,FIND(_xlpm.sep,_xlpm.w)-1))</f>
        <v>ɹdɪ</v>
      </c>
      <c r="J3862" s="1" t="str">
        <f>_xlfn.LET(_xlpm.sep,":",_xlpm.w,$G3862,RIGHT(_xlpm.w,LEN(_xlpm.w)-FIND(_xlpm.sep,_xlpm.w)))</f>
        <v>rdyr</v>
      </c>
      <c r="K3862" s="10">
        <f>_xlfn.LET(_xlpm.w,I3862,LEN(_xlpm.w))</f>
        <v>3</v>
      </c>
      <c r="L3862" s="10">
        <f>_xlfn.LET(_xlpm.w,J3862,LEN(_xlpm.w))</f>
        <v>4</v>
      </c>
      <c r="M3862" s="10">
        <f>_xlfn.LET(_xlpm.a,K3862,_xlpm.b,L3862,MAX(_xlpm.a,_xlpm.b))</f>
        <v>4</v>
      </c>
      <c r="N3862" s="10">
        <f>_xlfn.LET(_xlpm.d,(K3862,L3862),MAX(_xlpm.d)-MIN(_xlpm.d))</f>
        <v>1</v>
      </c>
      <c r="O3862" s="1" t="str">
        <f>_xlfn.LET(_xlpm.sep,":",_xlpm.w,$G3862,_xlfn.CONCAT("~",RIGHT(_xlpm.w,LEN(_xlpm.w)-FIND(_xlpm.sep,_xlpm.w)),"~"))</f>
        <v>~rdyr~</v>
      </c>
      <c r="P3862" s="1" t="str">
        <f>_xlfn.LET(_xlpm.sep,":",_xlpm.w,$G3862,_xlfn.CONCAT("[",LEFT(_xlpm.w,FIND(_xlpm.sep,_xlpm.w)-1),"]"))</f>
        <v>[ɹdɪ]</v>
      </c>
      <c r="Q3862" s="14" cm="1">
        <f t="array" ref="Q3862">SUM(_xlfn._xlws.FILTER($H$2:$H$7117,_xlfn.MAP($O$2:$O$7117,_xlfn.LAMBDA(_xlpm.x,_xlpm.x=$O3862))))</f>
        <v>1.4910536779324057E-4</v>
      </c>
      <c r="R3862" s="14">
        <f>$H3862/Q3862</f>
        <v>1</v>
      </c>
      <c r="S3862" s="14" cm="1">
        <f t="array" ref="S3862">SUM(_xlfn._xlws.FILTER($H$2:$H$7117,_xlfn.MAP($P$2:$P$7117,_xlfn.LAMBDA(_xlpm.x,_xlpm.x=$P3862))))</f>
        <v>4.7713717693836965E-3</v>
      </c>
      <c r="T3862" s="14">
        <f>$H3862/S3862</f>
        <v>3.1250000000000014E-2</v>
      </c>
      <c r="U3862" s="14">
        <f>_xlfn.LET(_xlpm.freq,F3862,_xlpm.size,M3862+1,_xlpm.F,V3862,LOG(1+_xlpm.freq)*LOG(1+_xlpm.size)*_xlpm.F)</f>
        <v>2.8393559700473928E-2</v>
      </c>
      <c r="V3862" s="14">
        <f>_xlfn.LET(_xlpm.a,T3862,_xlpm.b,R3862,2*_xlpm.a*_xlpm.b/(_xlpm.a+_xlpm.b))</f>
        <v>6.0606060606060635E-2</v>
      </c>
      <c r="W3862" s="14">
        <f>_xlfn.LET(_xlpm.p,R3862,_xlpm.q,T3862,LOG(_xlpm.p/_xlpm.q))</f>
        <v>1.5051499783199058</v>
      </c>
      <c r="X3862" s="2"/>
    </row>
    <row r="3863" spans="1:24">
      <c r="A3863" s="1" t="str">
        <f>_xlfn.LET(_xlpm.sep," : ",CONCATENATE(O3863,_xlpm.sep,P3863))</f>
        <v>~rnir~ : [ɹnɪ]</v>
      </c>
      <c r="B3863" s="1">
        <f>_xlfn.LET(_xlpm.d,$G3863,_xlpm.k,_xlfn.CONCAT(LEFT(TRIM(B$1),1),"*"),COUNTIF(_xlpm.d,_xlpm.k))</f>
        <v>1</v>
      </c>
      <c r="C3863" s="1">
        <f>_xlfn.LET(_xlpm.d,$G3863,_xlpm.k,_xlfn.CONCAT(LEFT(TRIM(C$1),1),"*"),COUNTIF(_xlpm.d,_xlpm.k))</f>
        <v>0</v>
      </c>
      <c r="D3863" s="1">
        <f>_xlfn.LET(_xlpm.d,$G3863,_xlpm.k,_xlfn.CONCAT(LEFT(TRIM(D$1),1),"*"),COUNTIF(_xlpm.d,_xlpm.k))</f>
        <v>0</v>
      </c>
      <c r="E3863" s="1">
        <f>LOG(F3863+1,10)</f>
        <v>0.60205999132796229</v>
      </c>
      <c r="F3863" s="7">
        <v>3</v>
      </c>
      <c r="G3863" s="9" t="s">
        <v>6126</v>
      </c>
      <c r="H3863" s="4">
        <f>F3863/freq.sum.r6e</f>
        <v>1.4910536779324057E-4</v>
      </c>
      <c r="I3863" s="1" t="str">
        <f>_xlfn.LET(_xlpm.sep,":",_xlpm.w,$G3863,LEFT(_xlpm.w,FIND(_xlpm.sep,_xlpm.w)-1))</f>
        <v>ɹnɪ</v>
      </c>
      <c r="J3863" s="1" t="str">
        <f>_xlfn.LET(_xlpm.sep,":",_xlpm.w,$G3863,RIGHT(_xlpm.w,LEN(_xlpm.w)-FIND(_xlpm.sep,_xlpm.w)))</f>
        <v>rnir</v>
      </c>
      <c r="K3863" s="10">
        <f>_xlfn.LET(_xlpm.w,I3863,LEN(_xlpm.w))</f>
        <v>3</v>
      </c>
      <c r="L3863" s="10">
        <f>_xlfn.LET(_xlpm.w,J3863,LEN(_xlpm.w))</f>
        <v>4</v>
      </c>
      <c r="M3863" s="10">
        <f>_xlfn.LET(_xlpm.a,K3863,_xlpm.b,L3863,MAX(_xlpm.a,_xlpm.b))</f>
        <v>4</v>
      </c>
      <c r="N3863" s="10">
        <f>_xlfn.LET(_xlpm.d,(K3863,L3863),MAX(_xlpm.d)-MIN(_xlpm.d))</f>
        <v>1</v>
      </c>
      <c r="O3863" s="1" t="str">
        <f>_xlfn.LET(_xlpm.sep,":",_xlpm.w,$G3863,_xlfn.CONCAT("~",RIGHT(_xlpm.w,LEN(_xlpm.w)-FIND(_xlpm.sep,_xlpm.w)),"~"))</f>
        <v>~rnir~</v>
      </c>
      <c r="P3863" s="1" t="str">
        <f>_xlfn.LET(_xlpm.sep,":",_xlpm.w,$G3863,_xlfn.CONCAT("[",LEFT(_xlpm.w,FIND(_xlpm.sep,_xlpm.w)-1),"]"))</f>
        <v>[ɹnɪ]</v>
      </c>
      <c r="Q3863" s="14" cm="1">
        <f t="array" ref="Q3863">SUM(_xlfn._xlws.FILTER($H$2:$H$7117,_xlfn.MAP($O$2:$O$7117,_xlfn.LAMBDA(_xlpm.x,_xlpm.x=$O3863))))</f>
        <v>1.4910536779324057E-4</v>
      </c>
      <c r="R3863" s="14">
        <f>$H3863/Q3863</f>
        <v>1</v>
      </c>
      <c r="S3863" s="14" cm="1">
        <f t="array" ref="S3863">SUM(_xlfn._xlws.FILTER($H$2:$H$7117,_xlfn.MAP($P$2:$P$7117,_xlfn.LAMBDA(_xlpm.x,_xlpm.x=$P3863))))</f>
        <v>4.7713717693836965E-3</v>
      </c>
      <c r="T3863" s="14">
        <f>$H3863/S3863</f>
        <v>3.1250000000000014E-2</v>
      </c>
      <c r="U3863" s="14">
        <f>_xlfn.LET(_xlpm.freq,F3863,_xlpm.size,M3863+1,_xlpm.F,V3863,LOG(1+_xlpm.freq)*LOG(1+_xlpm.size)*_xlpm.F)</f>
        <v>2.8393559700473928E-2</v>
      </c>
      <c r="V3863" s="14">
        <f>_xlfn.LET(_xlpm.a,T3863,_xlpm.b,R3863,2*_xlpm.a*_xlpm.b/(_xlpm.a+_xlpm.b))</f>
        <v>6.0606060606060635E-2</v>
      </c>
      <c r="W3863" s="14">
        <f>_xlfn.LET(_xlpm.p,R3863,_xlpm.q,T3863,LOG(_xlpm.p/_xlpm.q))</f>
        <v>1.5051499783199058</v>
      </c>
      <c r="X3863" s="2"/>
    </row>
    <row r="3864" spans="1:24">
      <c r="A3864" s="1" t="str">
        <f>_xlfn.LET(_xlpm.sep," : ",CONCATENATE(O3864,_xlpm.sep,P3864))</f>
        <v>~thyr~ : [θɪ]</v>
      </c>
      <c r="B3864" s="1">
        <f>_xlfn.LET(_xlpm.d,$G3864,_xlpm.k,_xlfn.CONCAT(LEFT(TRIM(B$1),1),"*"),COUNTIF(_xlpm.d,_xlpm.k))</f>
        <v>0</v>
      </c>
      <c r="C3864" s="1">
        <f>_xlfn.LET(_xlpm.d,$G3864,_xlpm.k,_xlfn.CONCAT(LEFT(TRIM(C$1),1),"*"),COUNTIF(_xlpm.d,_xlpm.k))</f>
        <v>0</v>
      </c>
      <c r="D3864" s="1">
        <f>_xlfn.LET(_xlpm.d,$G3864,_xlpm.k,_xlfn.CONCAT(LEFT(TRIM(D$1),1),"*"),COUNTIF(_xlpm.d,_xlpm.k))</f>
        <v>0</v>
      </c>
      <c r="E3864" s="1">
        <f>LOG(F3864+1,10)</f>
        <v>0.60205999132796229</v>
      </c>
      <c r="F3864" s="7">
        <v>3</v>
      </c>
      <c r="G3864" s="9" t="s">
        <v>6888</v>
      </c>
      <c r="H3864" s="4">
        <f>F3864/freq.sum.r6e</f>
        <v>1.4910536779324057E-4</v>
      </c>
      <c r="I3864" s="1" t="str">
        <f>_xlfn.LET(_xlpm.sep,":",_xlpm.w,$G3864,LEFT(_xlpm.w,FIND(_xlpm.sep,_xlpm.w)-1))</f>
        <v>θɪ</v>
      </c>
      <c r="J3864" s="1" t="str">
        <f>_xlfn.LET(_xlpm.sep,":",_xlpm.w,$G3864,RIGHT(_xlpm.w,LEN(_xlpm.w)-FIND(_xlpm.sep,_xlpm.w)))</f>
        <v>thyr</v>
      </c>
      <c r="K3864" s="10">
        <f>_xlfn.LET(_xlpm.w,I3864,LEN(_xlpm.w))</f>
        <v>2</v>
      </c>
      <c r="L3864" s="10">
        <f>_xlfn.LET(_xlpm.w,J3864,LEN(_xlpm.w))</f>
        <v>4</v>
      </c>
      <c r="M3864" s="10">
        <f>_xlfn.LET(_xlpm.a,K3864,_xlpm.b,L3864,MAX(_xlpm.a,_xlpm.b))</f>
        <v>4</v>
      </c>
      <c r="N3864" s="10">
        <f>_xlfn.LET(_xlpm.d,(K3864,L3864),MAX(_xlpm.d)-MIN(_xlpm.d))</f>
        <v>2</v>
      </c>
      <c r="O3864" s="1" t="str">
        <f>_xlfn.LET(_xlpm.sep,":",_xlpm.w,$G3864,_xlfn.CONCAT("~",RIGHT(_xlpm.w,LEN(_xlpm.w)-FIND(_xlpm.sep,_xlpm.w)),"~"))</f>
        <v>~thyr~</v>
      </c>
      <c r="P3864" s="1" t="str">
        <f>_xlfn.LET(_xlpm.sep,":",_xlpm.w,$G3864,_xlfn.CONCAT("[",LEFT(_xlpm.w,FIND(_xlpm.sep,_xlpm.w)-1),"]"))</f>
        <v>[θɪ]</v>
      </c>
      <c r="Q3864" s="14" cm="1">
        <f t="array" ref="Q3864">SUM(_xlfn._xlws.FILTER($H$2:$H$7117,_xlfn.MAP($O$2:$O$7117,_xlfn.LAMBDA(_xlpm.x,_xlpm.x=$O3864))))</f>
        <v>1.4910536779324057E-4</v>
      </c>
      <c r="R3864" s="14">
        <f>$H3864/Q3864</f>
        <v>1</v>
      </c>
      <c r="S3864" s="14" cm="1">
        <f t="array" ref="S3864">SUM(_xlfn._xlws.FILTER($H$2:$H$7117,_xlfn.MAP($P$2:$P$7117,_xlfn.LAMBDA(_xlpm.x,_xlpm.x=$P3864))))</f>
        <v>4.7713717693836965E-3</v>
      </c>
      <c r="T3864" s="14">
        <f>$H3864/S3864</f>
        <v>3.1250000000000014E-2</v>
      </c>
      <c r="U3864" s="14">
        <f>_xlfn.LET(_xlpm.freq,F3864,_xlpm.size,M3864+1,_xlpm.F,V3864,LOG(1+_xlpm.freq)*LOG(1+_xlpm.size)*_xlpm.F)</f>
        <v>2.8393559700473928E-2</v>
      </c>
      <c r="V3864" s="14">
        <f>_xlfn.LET(_xlpm.a,T3864,_xlpm.b,R3864,2*_xlpm.a*_xlpm.b/(_xlpm.a+_xlpm.b))</f>
        <v>6.0606060606060635E-2</v>
      </c>
      <c r="W3864" s="14">
        <f>_xlfn.LET(_xlpm.p,R3864,_xlpm.q,T3864,LOG(_xlpm.p/_xlpm.q))</f>
        <v>1.5051499783199058</v>
      </c>
      <c r="X3864" s="2"/>
    </row>
    <row r="3865" spans="1:24">
      <c r="A3865" s="1" t="str">
        <f>_xlfn.LET(_xlpm.sep," : ",CONCATENATE(O3865,_xlpm.sep,P3865))</f>
        <v>~bvie~ : [bvɪ]</v>
      </c>
      <c r="B3865" s="1">
        <f>_xlfn.LET(_xlpm.d,$G3865,_xlpm.k,_xlfn.CONCAT(LEFT(TRIM(B$1),1),"*"),COUNTIF(_xlpm.d,_xlpm.k))</f>
        <v>0</v>
      </c>
      <c r="C3865" s="1">
        <f>_xlfn.LET(_xlpm.d,$G3865,_xlpm.k,_xlfn.CONCAT(LEFT(TRIM(C$1),1),"*"),COUNTIF(_xlpm.d,_xlpm.k))</f>
        <v>0</v>
      </c>
      <c r="D3865" s="1">
        <f>_xlfn.LET(_xlpm.d,$G3865,_xlpm.k,_xlfn.CONCAT(LEFT(TRIM(D$1),1),"*"),COUNTIF(_xlpm.d,_xlpm.k))</f>
        <v>0</v>
      </c>
      <c r="E3865" s="1">
        <f>LOG(F3865+1,10)</f>
        <v>0.30102999566398114</v>
      </c>
      <c r="F3865" s="7">
        <v>1</v>
      </c>
      <c r="G3865" s="9" t="s">
        <v>228</v>
      </c>
      <c r="H3865" s="4">
        <f>F3865/freq.sum.r6e</f>
        <v>4.9701789264413521E-5</v>
      </c>
      <c r="I3865" s="1" t="str">
        <f>_xlfn.LET(_xlpm.sep,":",_xlpm.w,$G3865,LEFT(_xlpm.w,FIND(_xlpm.sep,_xlpm.w)-1))</f>
        <v>bvɪ</v>
      </c>
      <c r="J3865" s="1" t="str">
        <f>_xlfn.LET(_xlpm.sep,":",_xlpm.w,$G3865,RIGHT(_xlpm.w,LEN(_xlpm.w)-FIND(_xlpm.sep,_xlpm.w)))</f>
        <v>bvie</v>
      </c>
      <c r="K3865" s="10">
        <f>_xlfn.LET(_xlpm.w,I3865,LEN(_xlpm.w))</f>
        <v>3</v>
      </c>
      <c r="L3865" s="10">
        <f>_xlfn.LET(_xlpm.w,J3865,LEN(_xlpm.w))</f>
        <v>4</v>
      </c>
      <c r="M3865" s="10">
        <f>_xlfn.LET(_xlpm.a,K3865,_xlpm.b,L3865,MAX(_xlpm.a,_xlpm.b))</f>
        <v>4</v>
      </c>
      <c r="N3865" s="10">
        <f>_xlfn.LET(_xlpm.d,(K3865,L3865),MAX(_xlpm.d)-MIN(_xlpm.d))</f>
        <v>1</v>
      </c>
      <c r="O3865" s="1" t="str">
        <f>_xlfn.LET(_xlpm.sep,":",_xlpm.w,$G3865,_xlfn.CONCAT("~",RIGHT(_xlpm.w,LEN(_xlpm.w)-FIND(_xlpm.sep,_xlpm.w)),"~"))</f>
        <v>~bvie~</v>
      </c>
      <c r="P3865" s="1" t="str">
        <f>_xlfn.LET(_xlpm.sep,":",_xlpm.w,$G3865,_xlfn.CONCAT("[",LEFT(_xlpm.w,FIND(_xlpm.sep,_xlpm.w)-1),"]"))</f>
        <v>[bvɪ]</v>
      </c>
      <c r="Q3865" s="14" cm="1">
        <f t="array" ref="Q3865">SUM(_xlfn._xlws.FILTER($H$2:$H$7117,_xlfn.MAP($O$2:$O$7117,_xlfn.LAMBDA(_xlpm.x,_xlpm.x=$O3865))))</f>
        <v>4.9701789264413521E-5</v>
      </c>
      <c r="R3865" s="14">
        <f>$H3865/Q3865</f>
        <v>1</v>
      </c>
      <c r="S3865" s="14" cm="1">
        <f t="array" ref="S3865">SUM(_xlfn._xlws.FILTER($H$2:$H$7117,_xlfn.MAP($P$2:$P$7117,_xlfn.LAMBDA(_xlpm.x,_xlpm.x=$P3865))))</f>
        <v>1.5904572564612327E-3</v>
      </c>
      <c r="T3865" s="14">
        <f>$H3865/S3865</f>
        <v>3.125E-2</v>
      </c>
      <c r="U3865" s="14">
        <f>_xlfn.LET(_xlpm.freq,F3865,_xlpm.size,M3865+1,_xlpm.F,V3865,LOG(1+_xlpm.freq)*LOG(1+_xlpm.size)*_xlpm.F)</f>
        <v>1.4196779850236959E-2</v>
      </c>
      <c r="V3865" s="14">
        <f>_xlfn.LET(_xlpm.a,T3865,_xlpm.b,R3865,2*_xlpm.a*_xlpm.b/(_xlpm.a+_xlpm.b))</f>
        <v>6.0606060606060608E-2</v>
      </c>
      <c r="W3865" s="14">
        <f>_xlfn.LET(_xlpm.p,R3865,_xlpm.q,T3865,LOG(_xlpm.p/_xlpm.q))</f>
        <v>1.505149978319906</v>
      </c>
      <c r="X3865" s="2"/>
    </row>
    <row r="3866" spans="1:24">
      <c r="A3866" s="1" t="str">
        <f>_xlfn.LET(_xlpm.sep," : ",CONCATENATE(O3866,_xlpm.sep,P3866))</f>
        <v>~barr~ : [bɛ]</v>
      </c>
      <c r="B3866" s="1">
        <f>_xlfn.LET(_xlpm.d,$G3866,_xlpm.k,_xlfn.CONCAT(LEFT(TRIM(B$1),1),"*"),COUNTIF(_xlpm.d,_xlpm.k))</f>
        <v>0</v>
      </c>
      <c r="C3866" s="1">
        <f>_xlfn.LET(_xlpm.d,$G3866,_xlpm.k,_xlfn.CONCAT(LEFT(TRIM(C$1),1),"*"),COUNTIF(_xlpm.d,_xlpm.k))</f>
        <v>0</v>
      </c>
      <c r="D3866" s="1">
        <f>_xlfn.LET(_xlpm.d,$G3866,_xlpm.k,_xlfn.CONCAT(LEFT(TRIM(D$1),1),"*"),COUNTIF(_xlpm.d,_xlpm.k))</f>
        <v>0</v>
      </c>
      <c r="E3866" s="1">
        <f>LOG(F3866+1,10)</f>
        <v>0.30102999566398114</v>
      </c>
      <c r="F3866" s="7">
        <v>1</v>
      </c>
      <c r="G3866" s="9" t="s">
        <v>240</v>
      </c>
      <c r="H3866" s="4">
        <f>F3866/freq.sum.r6e</f>
        <v>4.9701789264413521E-5</v>
      </c>
      <c r="I3866" s="1" t="str">
        <f>_xlfn.LET(_xlpm.sep,":",_xlpm.w,$G3866,LEFT(_xlpm.w,FIND(_xlpm.sep,_xlpm.w)-1))</f>
        <v>bɛ</v>
      </c>
      <c r="J3866" s="1" t="str">
        <f>_xlfn.LET(_xlpm.sep,":",_xlpm.w,$G3866,RIGHT(_xlpm.w,LEN(_xlpm.w)-FIND(_xlpm.sep,_xlpm.w)))</f>
        <v>barr</v>
      </c>
      <c r="K3866" s="10">
        <f>_xlfn.LET(_xlpm.w,I3866,LEN(_xlpm.w))</f>
        <v>2</v>
      </c>
      <c r="L3866" s="10">
        <f>_xlfn.LET(_xlpm.w,J3866,LEN(_xlpm.w))</f>
        <v>4</v>
      </c>
      <c r="M3866" s="10">
        <f>_xlfn.LET(_xlpm.a,K3866,_xlpm.b,L3866,MAX(_xlpm.a,_xlpm.b))</f>
        <v>4</v>
      </c>
      <c r="N3866" s="10">
        <f>_xlfn.LET(_xlpm.d,(K3866,L3866),MAX(_xlpm.d)-MIN(_xlpm.d))</f>
        <v>2</v>
      </c>
      <c r="O3866" s="1" t="str">
        <f>_xlfn.LET(_xlpm.sep,":",_xlpm.w,$G3866,_xlfn.CONCAT("~",RIGHT(_xlpm.w,LEN(_xlpm.w)-FIND(_xlpm.sep,_xlpm.w)),"~"))</f>
        <v>~barr~</v>
      </c>
      <c r="P3866" s="1" t="str">
        <f>_xlfn.LET(_xlpm.sep,":",_xlpm.w,$G3866,_xlfn.CONCAT("[",LEFT(_xlpm.w,FIND(_xlpm.sep,_xlpm.w)-1),"]"))</f>
        <v>[bɛ]</v>
      </c>
      <c r="Q3866" s="14" cm="1">
        <f t="array" ref="Q3866">SUM(_xlfn._xlws.FILTER($H$2:$H$7117,_xlfn.MAP($O$2:$O$7117,_xlfn.LAMBDA(_xlpm.x,_xlpm.x=$O3866))))</f>
        <v>4.9701789264413521E-5</v>
      </c>
      <c r="R3866" s="14">
        <f>$H3866/Q3866</f>
        <v>1</v>
      </c>
      <c r="S3866" s="14" cm="1">
        <f t="array" ref="S3866">SUM(_xlfn._xlws.FILTER($H$2:$H$7117,_xlfn.MAP($P$2:$P$7117,_xlfn.LAMBDA(_xlpm.x,_xlpm.x=$P3866))))</f>
        <v>1.5904572564612327E-3</v>
      </c>
      <c r="T3866" s="14">
        <f>$H3866/S3866</f>
        <v>3.125E-2</v>
      </c>
      <c r="U3866" s="14">
        <f>_xlfn.LET(_xlpm.freq,F3866,_xlpm.size,M3866+1,_xlpm.F,V3866,LOG(1+_xlpm.freq)*LOG(1+_xlpm.size)*_xlpm.F)</f>
        <v>1.4196779850236959E-2</v>
      </c>
      <c r="V3866" s="14">
        <f>_xlfn.LET(_xlpm.a,T3866,_xlpm.b,R3866,2*_xlpm.a*_xlpm.b/(_xlpm.a+_xlpm.b))</f>
        <v>6.0606060606060608E-2</v>
      </c>
      <c r="W3866" s="14">
        <f>_xlfn.LET(_xlpm.p,R3866,_xlpm.q,T3866,LOG(_xlpm.p/_xlpm.q))</f>
        <v>1.505149978319906</v>
      </c>
      <c r="X3866" s="2"/>
    </row>
    <row r="3867" spans="1:24">
      <c r="A3867" s="1" t="str">
        <f>_xlfn.LET(_xlpm.sep," : ",CONCATENATE(O3867,_xlpm.sep,P3867))</f>
        <v>~berr~ : [bɛ]</v>
      </c>
      <c r="B3867" s="1">
        <f>_xlfn.LET(_xlpm.d,$G3867,_xlpm.k,_xlfn.CONCAT(LEFT(TRIM(B$1),1),"*"),COUNTIF(_xlpm.d,_xlpm.k))</f>
        <v>0</v>
      </c>
      <c r="C3867" s="1">
        <f>_xlfn.LET(_xlpm.d,$G3867,_xlpm.k,_xlfn.CONCAT(LEFT(TRIM(C$1),1),"*"),COUNTIF(_xlpm.d,_xlpm.k))</f>
        <v>0</v>
      </c>
      <c r="D3867" s="1">
        <f>_xlfn.LET(_xlpm.d,$G3867,_xlpm.k,_xlfn.CONCAT(LEFT(TRIM(D$1),1),"*"),COUNTIF(_xlpm.d,_xlpm.k))</f>
        <v>0</v>
      </c>
      <c r="E3867" s="1">
        <f>LOG(F3867+1,10)</f>
        <v>0.30102999566398114</v>
      </c>
      <c r="F3867" s="7">
        <v>1</v>
      </c>
      <c r="G3867" s="9" t="s">
        <v>290</v>
      </c>
      <c r="H3867" s="4">
        <f>F3867/freq.sum.r6e</f>
        <v>4.9701789264413521E-5</v>
      </c>
      <c r="I3867" s="1" t="str">
        <f>_xlfn.LET(_xlpm.sep,":",_xlpm.w,$G3867,LEFT(_xlpm.w,FIND(_xlpm.sep,_xlpm.w)-1))</f>
        <v>bɛ</v>
      </c>
      <c r="J3867" s="1" t="str">
        <f>_xlfn.LET(_xlpm.sep,":",_xlpm.w,$G3867,RIGHT(_xlpm.w,LEN(_xlpm.w)-FIND(_xlpm.sep,_xlpm.w)))</f>
        <v>berr</v>
      </c>
      <c r="K3867" s="10">
        <f>_xlfn.LET(_xlpm.w,I3867,LEN(_xlpm.w))</f>
        <v>2</v>
      </c>
      <c r="L3867" s="10">
        <f>_xlfn.LET(_xlpm.w,J3867,LEN(_xlpm.w))</f>
        <v>4</v>
      </c>
      <c r="M3867" s="10">
        <f>_xlfn.LET(_xlpm.a,K3867,_xlpm.b,L3867,MAX(_xlpm.a,_xlpm.b))</f>
        <v>4</v>
      </c>
      <c r="N3867" s="10">
        <f>_xlfn.LET(_xlpm.d,(K3867,L3867),MAX(_xlpm.d)-MIN(_xlpm.d))</f>
        <v>2</v>
      </c>
      <c r="O3867" s="1" t="str">
        <f>_xlfn.LET(_xlpm.sep,":",_xlpm.w,$G3867,_xlfn.CONCAT("~",RIGHT(_xlpm.w,LEN(_xlpm.w)-FIND(_xlpm.sep,_xlpm.w)),"~"))</f>
        <v>~berr~</v>
      </c>
      <c r="P3867" s="1" t="str">
        <f>_xlfn.LET(_xlpm.sep,":",_xlpm.w,$G3867,_xlfn.CONCAT("[",LEFT(_xlpm.w,FIND(_xlpm.sep,_xlpm.w)-1),"]"))</f>
        <v>[bɛ]</v>
      </c>
      <c r="Q3867" s="14" cm="1">
        <f t="array" ref="Q3867">SUM(_xlfn._xlws.FILTER($H$2:$H$7117,_xlfn.MAP($O$2:$O$7117,_xlfn.LAMBDA(_xlpm.x,_xlpm.x=$O3867))))</f>
        <v>4.9701789264413521E-5</v>
      </c>
      <c r="R3867" s="14">
        <f>$H3867/Q3867</f>
        <v>1</v>
      </c>
      <c r="S3867" s="14" cm="1">
        <f t="array" ref="S3867">SUM(_xlfn._xlws.FILTER($H$2:$H$7117,_xlfn.MAP($P$2:$P$7117,_xlfn.LAMBDA(_xlpm.x,_xlpm.x=$P3867))))</f>
        <v>1.5904572564612327E-3</v>
      </c>
      <c r="T3867" s="14">
        <f>$H3867/S3867</f>
        <v>3.125E-2</v>
      </c>
      <c r="U3867" s="14">
        <f>_xlfn.LET(_xlpm.freq,F3867,_xlpm.size,M3867+1,_xlpm.F,V3867,LOG(1+_xlpm.freq)*LOG(1+_xlpm.size)*_xlpm.F)</f>
        <v>1.4196779850236959E-2</v>
      </c>
      <c r="V3867" s="14">
        <f>_xlfn.LET(_xlpm.a,T3867,_xlpm.b,R3867,2*_xlpm.a*_xlpm.b/(_xlpm.a+_xlpm.b))</f>
        <v>6.0606060606060608E-2</v>
      </c>
      <c r="W3867" s="14">
        <f>_xlfn.LET(_xlpm.p,R3867,_xlpm.q,T3867,LOG(_xlpm.p/_xlpm.q))</f>
        <v>1.505149978319906</v>
      </c>
      <c r="X3867" s="2"/>
    </row>
    <row r="3868" spans="1:24">
      <c r="A3868" s="1" t="str">
        <f>_xlfn.LET(_xlpm.sep," : ",CONCATENATE(O3868,_xlpm.sep,P3868))</f>
        <v>~burr~ : [bɛ]</v>
      </c>
      <c r="B3868" s="1">
        <f>_xlfn.LET(_xlpm.d,$G3868,_xlpm.k,_xlfn.CONCAT(LEFT(TRIM(B$1),1),"*"),COUNTIF(_xlpm.d,_xlpm.k))</f>
        <v>0</v>
      </c>
      <c r="C3868" s="1">
        <f>_xlfn.LET(_xlpm.d,$G3868,_xlpm.k,_xlfn.CONCAT(LEFT(TRIM(C$1),1),"*"),COUNTIF(_xlpm.d,_xlpm.k))</f>
        <v>0</v>
      </c>
      <c r="D3868" s="1">
        <f>_xlfn.LET(_xlpm.d,$G3868,_xlpm.k,_xlfn.CONCAT(LEFT(TRIM(D$1),1),"*"),COUNTIF(_xlpm.d,_xlpm.k))</f>
        <v>0</v>
      </c>
      <c r="E3868" s="1">
        <f>LOG(F3868+1,10)</f>
        <v>0.30102999566398114</v>
      </c>
      <c r="F3868" s="7">
        <v>1</v>
      </c>
      <c r="G3868" s="9" t="s">
        <v>342</v>
      </c>
      <c r="H3868" s="4">
        <f>F3868/freq.sum.r6e</f>
        <v>4.9701789264413521E-5</v>
      </c>
      <c r="I3868" s="1" t="str">
        <f>_xlfn.LET(_xlpm.sep,":",_xlpm.w,$G3868,LEFT(_xlpm.w,FIND(_xlpm.sep,_xlpm.w)-1))</f>
        <v>bɛ</v>
      </c>
      <c r="J3868" s="1" t="str">
        <f>_xlfn.LET(_xlpm.sep,":",_xlpm.w,$G3868,RIGHT(_xlpm.w,LEN(_xlpm.w)-FIND(_xlpm.sep,_xlpm.w)))</f>
        <v>burr</v>
      </c>
      <c r="K3868" s="10">
        <f>_xlfn.LET(_xlpm.w,I3868,LEN(_xlpm.w))</f>
        <v>2</v>
      </c>
      <c r="L3868" s="10">
        <f>_xlfn.LET(_xlpm.w,J3868,LEN(_xlpm.w))</f>
        <v>4</v>
      </c>
      <c r="M3868" s="10">
        <f>_xlfn.LET(_xlpm.a,K3868,_xlpm.b,L3868,MAX(_xlpm.a,_xlpm.b))</f>
        <v>4</v>
      </c>
      <c r="N3868" s="10">
        <f>_xlfn.LET(_xlpm.d,(K3868,L3868),MAX(_xlpm.d)-MIN(_xlpm.d))</f>
        <v>2</v>
      </c>
      <c r="O3868" s="1" t="str">
        <f>_xlfn.LET(_xlpm.sep,":",_xlpm.w,$G3868,_xlfn.CONCAT("~",RIGHT(_xlpm.w,LEN(_xlpm.w)-FIND(_xlpm.sep,_xlpm.w)),"~"))</f>
        <v>~burr~</v>
      </c>
      <c r="P3868" s="1" t="str">
        <f>_xlfn.LET(_xlpm.sep,":",_xlpm.w,$G3868,_xlfn.CONCAT("[",LEFT(_xlpm.w,FIND(_xlpm.sep,_xlpm.w)-1),"]"))</f>
        <v>[bɛ]</v>
      </c>
      <c r="Q3868" s="14" cm="1">
        <f t="array" ref="Q3868">SUM(_xlfn._xlws.FILTER($H$2:$H$7117,_xlfn.MAP($O$2:$O$7117,_xlfn.LAMBDA(_xlpm.x,_xlpm.x=$O3868))))</f>
        <v>4.9701789264413521E-5</v>
      </c>
      <c r="R3868" s="14">
        <f>$H3868/Q3868</f>
        <v>1</v>
      </c>
      <c r="S3868" s="14" cm="1">
        <f t="array" ref="S3868">SUM(_xlfn._xlws.FILTER($H$2:$H$7117,_xlfn.MAP($P$2:$P$7117,_xlfn.LAMBDA(_xlpm.x,_xlpm.x=$P3868))))</f>
        <v>1.5904572564612327E-3</v>
      </c>
      <c r="T3868" s="14">
        <f>$H3868/S3868</f>
        <v>3.125E-2</v>
      </c>
      <c r="U3868" s="14">
        <f>_xlfn.LET(_xlpm.freq,F3868,_xlpm.size,M3868+1,_xlpm.F,V3868,LOG(1+_xlpm.freq)*LOG(1+_xlpm.size)*_xlpm.F)</f>
        <v>1.4196779850236959E-2</v>
      </c>
      <c r="V3868" s="14">
        <f>_xlfn.LET(_xlpm.a,T3868,_xlpm.b,R3868,2*_xlpm.a*_xlpm.b/(_xlpm.a+_xlpm.b))</f>
        <v>6.0606060606060608E-2</v>
      </c>
      <c r="W3868" s="14">
        <f>_xlfn.LET(_xlpm.p,R3868,_xlpm.q,T3868,LOG(_xlpm.p/_xlpm.q))</f>
        <v>1.505149978319906</v>
      </c>
      <c r="X3868" s="2"/>
    </row>
    <row r="3869" spans="1:24">
      <c r="A3869" s="1" t="str">
        <f>_xlfn.LET(_xlpm.sep," : ",CONCATENATE(O3869,_xlpm.sep,P3869))</f>
        <v>~dlye~ : [dlɪ]</v>
      </c>
      <c r="B3869" s="1">
        <f>_xlfn.LET(_xlpm.d,$G3869,_xlpm.k,_xlfn.CONCAT(LEFT(TRIM(B$1),1),"*"),COUNTIF(_xlpm.d,_xlpm.k))</f>
        <v>0</v>
      </c>
      <c r="C3869" s="1">
        <f>_xlfn.LET(_xlpm.d,$G3869,_xlpm.k,_xlfn.CONCAT(LEFT(TRIM(C$1),1),"*"),COUNTIF(_xlpm.d,_xlpm.k))</f>
        <v>0</v>
      </c>
      <c r="D3869" s="1">
        <f>_xlfn.LET(_xlpm.d,$G3869,_xlpm.k,_xlfn.CONCAT(LEFT(TRIM(D$1),1),"*"),COUNTIF(_xlpm.d,_xlpm.k))</f>
        <v>0</v>
      </c>
      <c r="E3869" s="1">
        <f>LOG(F3869+1,10)</f>
        <v>0.30102999566398114</v>
      </c>
      <c r="F3869" s="7">
        <v>1</v>
      </c>
      <c r="G3869" s="9" t="s">
        <v>466</v>
      </c>
      <c r="H3869" s="4">
        <f>F3869/freq.sum.r6e</f>
        <v>4.9701789264413521E-5</v>
      </c>
      <c r="I3869" s="1" t="str">
        <f>_xlfn.LET(_xlpm.sep,":",_xlpm.w,$G3869,LEFT(_xlpm.w,FIND(_xlpm.sep,_xlpm.w)-1))</f>
        <v>dlɪ</v>
      </c>
      <c r="J3869" s="1" t="str">
        <f>_xlfn.LET(_xlpm.sep,":",_xlpm.w,$G3869,RIGHT(_xlpm.w,LEN(_xlpm.w)-FIND(_xlpm.sep,_xlpm.w)))</f>
        <v>dlye</v>
      </c>
      <c r="K3869" s="10">
        <f>_xlfn.LET(_xlpm.w,I3869,LEN(_xlpm.w))</f>
        <v>3</v>
      </c>
      <c r="L3869" s="10">
        <f>_xlfn.LET(_xlpm.w,J3869,LEN(_xlpm.w))</f>
        <v>4</v>
      </c>
      <c r="M3869" s="10">
        <f>_xlfn.LET(_xlpm.a,K3869,_xlpm.b,L3869,MAX(_xlpm.a,_xlpm.b))</f>
        <v>4</v>
      </c>
      <c r="N3869" s="10">
        <f>_xlfn.LET(_xlpm.d,(K3869,L3869),MAX(_xlpm.d)-MIN(_xlpm.d))</f>
        <v>1</v>
      </c>
      <c r="O3869" s="1" t="str">
        <f>_xlfn.LET(_xlpm.sep,":",_xlpm.w,$G3869,_xlfn.CONCAT("~",RIGHT(_xlpm.w,LEN(_xlpm.w)-FIND(_xlpm.sep,_xlpm.w)),"~"))</f>
        <v>~dlye~</v>
      </c>
      <c r="P3869" s="1" t="str">
        <f>_xlfn.LET(_xlpm.sep,":",_xlpm.w,$G3869,_xlfn.CONCAT("[",LEFT(_xlpm.w,FIND(_xlpm.sep,_xlpm.w)-1),"]"))</f>
        <v>[dlɪ]</v>
      </c>
      <c r="Q3869" s="14" cm="1">
        <f t="array" ref="Q3869">SUM(_xlfn._xlws.FILTER($H$2:$H$7117,_xlfn.MAP($O$2:$O$7117,_xlfn.LAMBDA(_xlpm.x,_xlpm.x=$O3869))))</f>
        <v>4.9701789264413521E-5</v>
      </c>
      <c r="R3869" s="14">
        <f>$H3869/Q3869</f>
        <v>1</v>
      </c>
      <c r="S3869" s="14" cm="1">
        <f t="array" ref="S3869">SUM(_xlfn._xlws.FILTER($H$2:$H$7117,_xlfn.MAP($P$2:$P$7117,_xlfn.LAMBDA(_xlpm.x,_xlpm.x=$P3869))))</f>
        <v>1.5904572564612327E-3</v>
      </c>
      <c r="T3869" s="14">
        <f>$H3869/S3869</f>
        <v>3.125E-2</v>
      </c>
      <c r="U3869" s="14">
        <f>_xlfn.LET(_xlpm.freq,F3869,_xlpm.size,M3869+1,_xlpm.F,V3869,LOG(1+_xlpm.freq)*LOG(1+_xlpm.size)*_xlpm.F)</f>
        <v>1.4196779850236959E-2</v>
      </c>
      <c r="V3869" s="14">
        <f>_xlfn.LET(_xlpm.a,T3869,_xlpm.b,R3869,2*_xlpm.a*_xlpm.b/(_xlpm.a+_xlpm.b))</f>
        <v>6.0606060606060608E-2</v>
      </c>
      <c r="W3869" s="14">
        <f>_xlfn.LET(_xlpm.p,R3869,_xlpm.q,T3869,LOG(_xlpm.p/_xlpm.q))</f>
        <v>1.505149978319906</v>
      </c>
      <c r="X3869" s="2"/>
    </row>
    <row r="3870" spans="1:24">
      <c r="A3870" s="1" t="str">
        <f>_xlfn.LET(_xlpm.sep," : ",CONCATENATE(O3870,_xlpm.sep,P3870))</f>
        <v>~harr~ : [hɛ]</v>
      </c>
      <c r="B3870" s="1">
        <f>_xlfn.LET(_xlpm.d,$G3870,_xlpm.k,_xlfn.CONCAT(LEFT(TRIM(B$1),1),"*"),COUNTIF(_xlpm.d,_xlpm.k))</f>
        <v>0</v>
      </c>
      <c r="C3870" s="1">
        <f>_xlfn.LET(_xlpm.d,$G3870,_xlpm.k,_xlfn.CONCAT(LEFT(TRIM(C$1),1),"*"),COUNTIF(_xlpm.d,_xlpm.k))</f>
        <v>0</v>
      </c>
      <c r="D3870" s="1">
        <f>_xlfn.LET(_xlpm.d,$G3870,_xlpm.k,_xlfn.CONCAT(LEFT(TRIM(D$1),1),"*"),COUNTIF(_xlpm.d,_xlpm.k))</f>
        <v>0</v>
      </c>
      <c r="E3870" s="1">
        <f>LOG(F3870+1,10)</f>
        <v>0.30102999566398114</v>
      </c>
      <c r="F3870" s="7">
        <v>1</v>
      </c>
      <c r="G3870" s="9" t="s">
        <v>1252</v>
      </c>
      <c r="H3870" s="4">
        <f>F3870/freq.sum.r6e</f>
        <v>4.9701789264413521E-5</v>
      </c>
      <c r="I3870" s="1" t="str">
        <f>_xlfn.LET(_xlpm.sep,":",_xlpm.w,$G3870,LEFT(_xlpm.w,FIND(_xlpm.sep,_xlpm.w)-1))</f>
        <v>hɛ</v>
      </c>
      <c r="J3870" s="1" t="str">
        <f>_xlfn.LET(_xlpm.sep,":",_xlpm.w,$G3870,RIGHT(_xlpm.w,LEN(_xlpm.w)-FIND(_xlpm.sep,_xlpm.w)))</f>
        <v>harr</v>
      </c>
      <c r="K3870" s="10">
        <f>_xlfn.LET(_xlpm.w,I3870,LEN(_xlpm.w))</f>
        <v>2</v>
      </c>
      <c r="L3870" s="10">
        <f>_xlfn.LET(_xlpm.w,J3870,LEN(_xlpm.w))</f>
        <v>4</v>
      </c>
      <c r="M3870" s="10">
        <f>_xlfn.LET(_xlpm.a,K3870,_xlpm.b,L3870,MAX(_xlpm.a,_xlpm.b))</f>
        <v>4</v>
      </c>
      <c r="N3870" s="10">
        <f>_xlfn.LET(_xlpm.d,(K3870,L3870),MAX(_xlpm.d)-MIN(_xlpm.d))</f>
        <v>2</v>
      </c>
      <c r="O3870" s="1" t="str">
        <f>_xlfn.LET(_xlpm.sep,":",_xlpm.w,$G3870,_xlfn.CONCAT("~",RIGHT(_xlpm.w,LEN(_xlpm.w)-FIND(_xlpm.sep,_xlpm.w)),"~"))</f>
        <v>~harr~</v>
      </c>
      <c r="P3870" s="1" t="str">
        <f>_xlfn.LET(_xlpm.sep,":",_xlpm.w,$G3870,_xlfn.CONCAT("[",LEFT(_xlpm.w,FIND(_xlpm.sep,_xlpm.w)-1),"]"))</f>
        <v>[hɛ]</v>
      </c>
      <c r="Q3870" s="14" cm="1">
        <f t="array" ref="Q3870">SUM(_xlfn._xlws.FILTER($H$2:$H$7117,_xlfn.MAP($O$2:$O$7117,_xlfn.LAMBDA(_xlpm.x,_xlpm.x=$O3870))))</f>
        <v>4.9701789264413521E-5</v>
      </c>
      <c r="R3870" s="14">
        <f>$H3870/Q3870</f>
        <v>1</v>
      </c>
      <c r="S3870" s="14" cm="1">
        <f t="array" ref="S3870">SUM(_xlfn._xlws.FILTER($H$2:$H$7117,_xlfn.MAP($P$2:$P$7117,_xlfn.LAMBDA(_xlpm.x,_xlpm.x=$P3870))))</f>
        <v>1.5904572564612327E-3</v>
      </c>
      <c r="T3870" s="14">
        <f>$H3870/S3870</f>
        <v>3.125E-2</v>
      </c>
      <c r="U3870" s="14">
        <f>_xlfn.LET(_xlpm.freq,F3870,_xlpm.size,M3870+1,_xlpm.F,V3870,LOG(1+_xlpm.freq)*LOG(1+_xlpm.size)*_xlpm.F)</f>
        <v>1.4196779850236959E-2</v>
      </c>
      <c r="V3870" s="14">
        <f>_xlfn.LET(_xlpm.a,T3870,_xlpm.b,R3870,2*_xlpm.a*_xlpm.b/(_xlpm.a+_xlpm.b))</f>
        <v>6.0606060606060608E-2</v>
      </c>
      <c r="W3870" s="14">
        <f>_xlfn.LET(_xlpm.p,R3870,_xlpm.q,T3870,LOG(_xlpm.p/_xlpm.q))</f>
        <v>1.505149978319906</v>
      </c>
      <c r="X3870" s="2"/>
    </row>
    <row r="3871" spans="1:24">
      <c r="A3871" s="1" t="str">
        <f>_xlfn.LET(_xlpm.sep," : ",CONCATENATE(O3871,_xlpm.sep,P3871))</f>
        <v>~herr~ : [hɛ]</v>
      </c>
      <c r="B3871" s="1">
        <f>_xlfn.LET(_xlpm.d,$G3871,_xlpm.k,_xlfn.CONCAT(LEFT(TRIM(B$1),1),"*"),COUNTIF(_xlpm.d,_xlpm.k))</f>
        <v>0</v>
      </c>
      <c r="C3871" s="1">
        <f>_xlfn.LET(_xlpm.d,$G3871,_xlpm.k,_xlfn.CONCAT(LEFT(TRIM(C$1),1),"*"),COUNTIF(_xlpm.d,_xlpm.k))</f>
        <v>0</v>
      </c>
      <c r="D3871" s="1">
        <f>_xlfn.LET(_xlpm.d,$G3871,_xlpm.k,_xlfn.CONCAT(LEFT(TRIM(D$1),1),"*"),COUNTIF(_xlpm.d,_xlpm.k))</f>
        <v>0</v>
      </c>
      <c r="E3871" s="1">
        <f>LOG(F3871+1,10)</f>
        <v>0.30102999566398114</v>
      </c>
      <c r="F3871" s="7">
        <v>1</v>
      </c>
      <c r="G3871" s="9" t="s">
        <v>1266</v>
      </c>
      <c r="H3871" s="4">
        <f>F3871/freq.sum.r6e</f>
        <v>4.9701789264413521E-5</v>
      </c>
      <c r="I3871" s="1" t="str">
        <f>_xlfn.LET(_xlpm.sep,":",_xlpm.w,$G3871,LEFT(_xlpm.w,FIND(_xlpm.sep,_xlpm.w)-1))</f>
        <v>hɛ</v>
      </c>
      <c r="J3871" s="1" t="str">
        <f>_xlfn.LET(_xlpm.sep,":",_xlpm.w,$G3871,RIGHT(_xlpm.w,LEN(_xlpm.w)-FIND(_xlpm.sep,_xlpm.w)))</f>
        <v>herr</v>
      </c>
      <c r="K3871" s="10">
        <f>_xlfn.LET(_xlpm.w,I3871,LEN(_xlpm.w))</f>
        <v>2</v>
      </c>
      <c r="L3871" s="10">
        <f>_xlfn.LET(_xlpm.w,J3871,LEN(_xlpm.w))</f>
        <v>4</v>
      </c>
      <c r="M3871" s="10">
        <f>_xlfn.LET(_xlpm.a,K3871,_xlpm.b,L3871,MAX(_xlpm.a,_xlpm.b))</f>
        <v>4</v>
      </c>
      <c r="N3871" s="10">
        <f>_xlfn.LET(_xlpm.d,(K3871,L3871),MAX(_xlpm.d)-MIN(_xlpm.d))</f>
        <v>2</v>
      </c>
      <c r="O3871" s="1" t="str">
        <f>_xlfn.LET(_xlpm.sep,":",_xlpm.w,$G3871,_xlfn.CONCAT("~",RIGHT(_xlpm.w,LEN(_xlpm.w)-FIND(_xlpm.sep,_xlpm.w)),"~"))</f>
        <v>~herr~</v>
      </c>
      <c r="P3871" s="1" t="str">
        <f>_xlfn.LET(_xlpm.sep,":",_xlpm.w,$G3871,_xlfn.CONCAT("[",LEFT(_xlpm.w,FIND(_xlpm.sep,_xlpm.w)-1),"]"))</f>
        <v>[hɛ]</v>
      </c>
      <c r="Q3871" s="14" cm="1">
        <f t="array" ref="Q3871">SUM(_xlfn._xlws.FILTER($H$2:$H$7117,_xlfn.MAP($O$2:$O$7117,_xlfn.LAMBDA(_xlpm.x,_xlpm.x=$O3871))))</f>
        <v>4.9701789264413521E-5</v>
      </c>
      <c r="R3871" s="14">
        <f>$H3871/Q3871</f>
        <v>1</v>
      </c>
      <c r="S3871" s="14" cm="1">
        <f t="array" ref="S3871">SUM(_xlfn._xlws.FILTER($H$2:$H$7117,_xlfn.MAP($P$2:$P$7117,_xlfn.LAMBDA(_xlpm.x,_xlpm.x=$P3871))))</f>
        <v>1.5904572564612327E-3</v>
      </c>
      <c r="T3871" s="14">
        <f>$H3871/S3871</f>
        <v>3.125E-2</v>
      </c>
      <c r="U3871" s="14">
        <f>_xlfn.LET(_xlpm.freq,F3871,_xlpm.size,M3871+1,_xlpm.F,V3871,LOG(1+_xlpm.freq)*LOG(1+_xlpm.size)*_xlpm.F)</f>
        <v>1.4196779850236959E-2</v>
      </c>
      <c r="V3871" s="14">
        <f>_xlfn.LET(_xlpm.a,T3871,_xlpm.b,R3871,2*_xlpm.a*_xlpm.b/(_xlpm.a+_xlpm.b))</f>
        <v>6.0606060606060608E-2</v>
      </c>
      <c r="W3871" s="14">
        <f>_xlfn.LET(_xlpm.p,R3871,_xlpm.q,T3871,LOG(_xlpm.p/_xlpm.q))</f>
        <v>1.505149978319906</v>
      </c>
      <c r="X3871" s="2"/>
    </row>
    <row r="3872" spans="1:24">
      <c r="A3872" s="1" t="str">
        <f>_xlfn.LET(_xlpm.sep," : ",CONCATENATE(O3872,_xlpm.sep,P3872))</f>
        <v>~hi'r~ : [hɪ]</v>
      </c>
      <c r="B3872" s="1">
        <f>_xlfn.LET(_xlpm.d,$G3872,_xlpm.k,_xlfn.CONCAT(LEFT(TRIM(B$1),1),"*"),COUNTIF(_xlpm.d,_xlpm.k))</f>
        <v>0</v>
      </c>
      <c r="C3872" s="1">
        <f>_xlfn.LET(_xlpm.d,$G3872,_xlpm.k,_xlfn.CONCAT(LEFT(TRIM(C$1),1),"*"),COUNTIF(_xlpm.d,_xlpm.k))</f>
        <v>0</v>
      </c>
      <c r="D3872" s="1">
        <f>_xlfn.LET(_xlpm.d,$G3872,_xlpm.k,_xlfn.CONCAT(LEFT(TRIM(D$1),1),"*"),COUNTIF(_xlpm.d,_xlpm.k))</f>
        <v>0</v>
      </c>
      <c r="E3872" s="1">
        <f>LOG(F3872+1,10)</f>
        <v>0.30102999566398114</v>
      </c>
      <c r="F3872" s="7">
        <v>1</v>
      </c>
      <c r="G3872" s="9" t="s">
        <v>1269</v>
      </c>
      <c r="H3872" s="4">
        <f>F3872/freq.sum.r6e</f>
        <v>4.9701789264413521E-5</v>
      </c>
      <c r="I3872" s="1" t="str">
        <f>_xlfn.LET(_xlpm.sep,":",_xlpm.w,$G3872,LEFT(_xlpm.w,FIND(_xlpm.sep,_xlpm.w)-1))</f>
        <v>hɪ</v>
      </c>
      <c r="J3872" s="1" t="str">
        <f>_xlfn.LET(_xlpm.sep,":",_xlpm.w,$G3872,RIGHT(_xlpm.w,LEN(_xlpm.w)-FIND(_xlpm.sep,_xlpm.w)))</f>
        <v>hi'r</v>
      </c>
      <c r="K3872" s="10">
        <f>_xlfn.LET(_xlpm.w,I3872,LEN(_xlpm.w))</f>
        <v>2</v>
      </c>
      <c r="L3872" s="10">
        <f>_xlfn.LET(_xlpm.w,J3872,LEN(_xlpm.w))</f>
        <v>4</v>
      </c>
      <c r="M3872" s="10">
        <f>_xlfn.LET(_xlpm.a,K3872,_xlpm.b,L3872,MAX(_xlpm.a,_xlpm.b))</f>
        <v>4</v>
      </c>
      <c r="N3872" s="10">
        <f>_xlfn.LET(_xlpm.d,(K3872,L3872),MAX(_xlpm.d)-MIN(_xlpm.d))</f>
        <v>2</v>
      </c>
      <c r="O3872" s="1" t="str">
        <f>_xlfn.LET(_xlpm.sep,":",_xlpm.w,$G3872,_xlfn.CONCAT("~",RIGHT(_xlpm.w,LEN(_xlpm.w)-FIND(_xlpm.sep,_xlpm.w)),"~"))</f>
        <v>~hi'r~</v>
      </c>
      <c r="P3872" s="1" t="str">
        <f>_xlfn.LET(_xlpm.sep,":",_xlpm.w,$G3872,_xlfn.CONCAT("[",LEFT(_xlpm.w,FIND(_xlpm.sep,_xlpm.w)-1),"]"))</f>
        <v>[hɪ]</v>
      </c>
      <c r="Q3872" s="14" cm="1">
        <f t="array" ref="Q3872">SUM(_xlfn._xlws.FILTER($H$2:$H$7117,_xlfn.MAP($O$2:$O$7117,_xlfn.LAMBDA(_xlpm.x,_xlpm.x=$O3872))))</f>
        <v>4.9701789264413521E-5</v>
      </c>
      <c r="R3872" s="14">
        <f>$H3872/Q3872</f>
        <v>1</v>
      </c>
      <c r="S3872" s="14" cm="1">
        <f t="array" ref="S3872">SUM(_xlfn._xlws.FILTER($H$2:$H$7117,_xlfn.MAP($P$2:$P$7117,_xlfn.LAMBDA(_xlpm.x,_xlpm.x=$P3872))))</f>
        <v>1.5904572564612327E-3</v>
      </c>
      <c r="T3872" s="14">
        <f>$H3872/S3872</f>
        <v>3.125E-2</v>
      </c>
      <c r="U3872" s="14">
        <f>_xlfn.LET(_xlpm.freq,F3872,_xlpm.size,M3872+1,_xlpm.F,V3872,LOG(1+_xlpm.freq)*LOG(1+_xlpm.size)*_xlpm.F)</f>
        <v>1.4196779850236959E-2</v>
      </c>
      <c r="V3872" s="14">
        <f>_xlfn.LET(_xlpm.a,T3872,_xlpm.b,R3872,2*_xlpm.a*_xlpm.b/(_xlpm.a+_xlpm.b))</f>
        <v>6.0606060606060608E-2</v>
      </c>
      <c r="W3872" s="14">
        <f>_xlfn.LET(_xlpm.p,R3872,_xlpm.q,T3872,LOG(_xlpm.p/_xlpm.q))</f>
        <v>1.505149978319906</v>
      </c>
      <c r="X3872" s="2"/>
    </row>
    <row r="3873" spans="1:24">
      <c r="A3873" s="1" t="str">
        <f>_xlfn.LET(_xlpm.sep," : ",CONCATENATE(O3873,_xlpm.sep,P3873))</f>
        <v>~hiry~ : [hɪ]</v>
      </c>
      <c r="B3873" s="1">
        <f>_xlfn.LET(_xlpm.d,$G3873,_xlpm.k,_xlfn.CONCAT(LEFT(TRIM(B$1),1),"*"),COUNTIF(_xlpm.d,_xlpm.k))</f>
        <v>0</v>
      </c>
      <c r="C3873" s="1">
        <f>_xlfn.LET(_xlpm.d,$G3873,_xlpm.k,_xlfn.CONCAT(LEFT(TRIM(C$1),1),"*"),COUNTIF(_xlpm.d,_xlpm.k))</f>
        <v>0</v>
      </c>
      <c r="D3873" s="1">
        <f>_xlfn.LET(_xlpm.d,$G3873,_xlpm.k,_xlfn.CONCAT(LEFT(TRIM(D$1),1),"*"),COUNTIF(_xlpm.d,_xlpm.k))</f>
        <v>0</v>
      </c>
      <c r="E3873" s="1">
        <f>LOG(F3873+1,10)</f>
        <v>0.30102999566398114</v>
      </c>
      <c r="F3873" s="7">
        <v>1</v>
      </c>
      <c r="G3873" s="9" t="s">
        <v>1274</v>
      </c>
      <c r="H3873" s="4">
        <f>F3873/freq.sum.r6e</f>
        <v>4.9701789264413521E-5</v>
      </c>
      <c r="I3873" s="1" t="str">
        <f>_xlfn.LET(_xlpm.sep,":",_xlpm.w,$G3873,LEFT(_xlpm.w,FIND(_xlpm.sep,_xlpm.w)-1))</f>
        <v>hɪ</v>
      </c>
      <c r="J3873" s="1" t="str">
        <f>_xlfn.LET(_xlpm.sep,":",_xlpm.w,$G3873,RIGHT(_xlpm.w,LEN(_xlpm.w)-FIND(_xlpm.sep,_xlpm.w)))</f>
        <v>hiry</v>
      </c>
      <c r="K3873" s="10">
        <f>_xlfn.LET(_xlpm.w,I3873,LEN(_xlpm.w))</f>
        <v>2</v>
      </c>
      <c r="L3873" s="10">
        <f>_xlfn.LET(_xlpm.w,J3873,LEN(_xlpm.w))</f>
        <v>4</v>
      </c>
      <c r="M3873" s="10">
        <f>_xlfn.LET(_xlpm.a,K3873,_xlpm.b,L3873,MAX(_xlpm.a,_xlpm.b))</f>
        <v>4</v>
      </c>
      <c r="N3873" s="10">
        <f>_xlfn.LET(_xlpm.d,(K3873,L3873),MAX(_xlpm.d)-MIN(_xlpm.d))</f>
        <v>2</v>
      </c>
      <c r="O3873" s="1" t="str">
        <f>_xlfn.LET(_xlpm.sep,":",_xlpm.w,$G3873,_xlfn.CONCAT("~",RIGHT(_xlpm.w,LEN(_xlpm.w)-FIND(_xlpm.sep,_xlpm.w)),"~"))</f>
        <v>~hiry~</v>
      </c>
      <c r="P3873" s="1" t="str">
        <f>_xlfn.LET(_xlpm.sep,":",_xlpm.w,$G3873,_xlfn.CONCAT("[",LEFT(_xlpm.w,FIND(_xlpm.sep,_xlpm.w)-1),"]"))</f>
        <v>[hɪ]</v>
      </c>
      <c r="Q3873" s="14" cm="1">
        <f t="array" ref="Q3873">SUM(_xlfn._xlws.FILTER($H$2:$H$7111,_xlfn.MAP($O$2:$O$7111,_xlfn.LAMBDA(_xlpm.x,_xlpm.x=$O3873))))</f>
        <v>4.9701789264413521E-5</v>
      </c>
      <c r="R3873" s="14">
        <f>$H3873/Q3873</f>
        <v>1</v>
      </c>
      <c r="S3873" s="14" cm="1">
        <f t="array" ref="S3873">SUM(_xlfn._xlws.FILTER($H$2:$H$7111,_xlfn.MAP($P$2:$P$7111,_xlfn.LAMBDA(_xlpm.x,_xlpm.x=$P3873))))</f>
        <v>1.5904572564612327E-3</v>
      </c>
      <c r="T3873" s="14">
        <f>$H3873/S3873</f>
        <v>3.125E-2</v>
      </c>
      <c r="U3873" s="14">
        <f>_xlfn.LET(_xlpm.freq,F3873,_xlpm.size,M3873+1,_xlpm.F,V3873,LOG(1+_xlpm.freq)*LOG(1+_xlpm.size)*_xlpm.F)</f>
        <v>1.4196779850236959E-2</v>
      </c>
      <c r="V3873" s="14">
        <f>_xlfn.LET(_xlpm.a,T3873,_xlpm.b,R3873,2*_xlpm.a*_xlpm.b/(_xlpm.a+_xlpm.b))</f>
        <v>6.0606060606060608E-2</v>
      </c>
      <c r="W3873" s="14">
        <f>_xlfn.LET(_xlpm.p,R3873,_xlpm.q,T3873,LOG(_xlpm.p/_xlpm.q))</f>
        <v>1.505149978319906</v>
      </c>
      <c r="X3873" s="2"/>
    </row>
    <row r="3874" spans="1:24">
      <c r="A3874" s="1" t="str">
        <f>_xlfn.LET(_xlpm.sep," : ",CONCATENATE(O3874,_xlpm.sep,P3874))</f>
        <v>~xpee~ : [kspɪ]</v>
      </c>
      <c r="B3874" s="1">
        <f>_xlfn.LET(_xlpm.d,$G3874,_xlpm.k,_xlfn.CONCAT(LEFT(TRIM(B$1),1),"*"),COUNTIF(_xlpm.d,_xlpm.k))</f>
        <v>0</v>
      </c>
      <c r="C3874" s="1">
        <f>_xlfn.LET(_xlpm.d,$G3874,_xlpm.k,_xlfn.CONCAT(LEFT(TRIM(C$1),1),"*"),COUNTIF(_xlpm.d,_xlpm.k))</f>
        <v>0</v>
      </c>
      <c r="D3874" s="1">
        <f>_xlfn.LET(_xlpm.d,$G3874,_xlpm.k,_xlfn.CONCAT(LEFT(TRIM(D$1),1),"*"),COUNTIF(_xlpm.d,_xlpm.k))</f>
        <v>0</v>
      </c>
      <c r="E3874" s="1">
        <f>LOG(F3874+1,10)</f>
        <v>0.30102999566398114</v>
      </c>
      <c r="F3874" s="7">
        <v>1</v>
      </c>
      <c r="G3874" s="9" t="s">
        <v>1551</v>
      </c>
      <c r="H3874" s="4">
        <f>F3874/freq.sum.r6e</f>
        <v>4.9701789264413521E-5</v>
      </c>
      <c r="I3874" s="1" t="str">
        <f>_xlfn.LET(_xlpm.sep,":",_xlpm.w,$G3874,LEFT(_xlpm.w,FIND(_xlpm.sep,_xlpm.w)-1))</f>
        <v>kspɪ</v>
      </c>
      <c r="J3874" s="1" t="str">
        <f>_xlfn.LET(_xlpm.sep,":",_xlpm.w,$G3874,RIGHT(_xlpm.w,LEN(_xlpm.w)-FIND(_xlpm.sep,_xlpm.w)))</f>
        <v>xpee</v>
      </c>
      <c r="K3874" s="10">
        <f>_xlfn.LET(_xlpm.w,I3874,LEN(_xlpm.w))</f>
        <v>4</v>
      </c>
      <c r="L3874" s="10">
        <f>_xlfn.LET(_xlpm.w,J3874,LEN(_xlpm.w))</f>
        <v>4</v>
      </c>
      <c r="M3874" s="10">
        <f>_xlfn.LET(_xlpm.a,K3874,_xlpm.b,L3874,MAX(_xlpm.a,_xlpm.b))</f>
        <v>4</v>
      </c>
      <c r="N3874" s="10">
        <f>_xlfn.LET(_xlpm.d,(K3874,L3874),MAX(_xlpm.d)-MIN(_xlpm.d))</f>
        <v>0</v>
      </c>
      <c r="O3874" s="1" t="str">
        <f>_xlfn.LET(_xlpm.sep,":",_xlpm.w,$G3874,_xlfn.CONCAT("~",RIGHT(_xlpm.w,LEN(_xlpm.w)-FIND(_xlpm.sep,_xlpm.w)),"~"))</f>
        <v>~xpee~</v>
      </c>
      <c r="P3874" s="1" t="str">
        <f>_xlfn.LET(_xlpm.sep,":",_xlpm.w,$G3874,_xlfn.CONCAT("[",LEFT(_xlpm.w,FIND(_xlpm.sep,_xlpm.w)-1),"]"))</f>
        <v>[kspɪ]</v>
      </c>
      <c r="Q3874" s="14" cm="1">
        <f t="array" ref="Q3874">SUM(_xlfn._xlws.FILTER($H$2:$H$7117,_xlfn.MAP($O$2:$O$7117,_xlfn.LAMBDA(_xlpm.x,_xlpm.x=$O3874))))</f>
        <v>4.9701789264413521E-5</v>
      </c>
      <c r="R3874" s="14">
        <f>$H3874/Q3874</f>
        <v>1</v>
      </c>
      <c r="S3874" s="14" cm="1">
        <f t="array" ref="S3874">SUM(_xlfn._xlws.FILTER($H$2:$H$7117,_xlfn.MAP($P$2:$P$7117,_xlfn.LAMBDA(_xlpm.x,_xlpm.x=$P3874))))</f>
        <v>1.5904572564612327E-3</v>
      </c>
      <c r="T3874" s="14">
        <f>$H3874/S3874</f>
        <v>3.125E-2</v>
      </c>
      <c r="U3874" s="14">
        <f>_xlfn.LET(_xlpm.freq,F3874,_xlpm.size,M3874+1,_xlpm.F,V3874,LOG(1+_xlpm.freq)*LOG(1+_xlpm.size)*_xlpm.F)</f>
        <v>1.4196779850236959E-2</v>
      </c>
      <c r="V3874" s="14">
        <f>_xlfn.LET(_xlpm.a,T3874,_xlpm.b,R3874,2*_xlpm.a*_xlpm.b/(_xlpm.a+_xlpm.b))</f>
        <v>6.0606060606060608E-2</v>
      </c>
      <c r="W3874" s="14">
        <f>_xlfn.LET(_xlpm.p,R3874,_xlpm.q,T3874,LOG(_xlpm.p/_xlpm.q))</f>
        <v>1.505149978319906</v>
      </c>
      <c r="X3874" s="2"/>
    </row>
    <row r="3875" spans="1:24">
      <c r="A3875" s="1" t="str">
        <f>_xlfn.LET(_xlpm.sep," : ",CONCATENATE(O3875,_xlpm.sep,P3875))</f>
        <v>~lfie~ : [lfɪ]</v>
      </c>
      <c r="B3875" s="1">
        <f>_xlfn.LET(_xlpm.d,$G3875,_xlpm.k,_xlfn.CONCAT(LEFT(TRIM(B$1),1),"*"),COUNTIF(_xlpm.d,_xlpm.k))</f>
        <v>0</v>
      </c>
      <c r="C3875" s="1">
        <f>_xlfn.LET(_xlpm.d,$G3875,_xlpm.k,_xlfn.CONCAT(LEFT(TRIM(C$1),1),"*"),COUNTIF(_xlpm.d,_xlpm.k))</f>
        <v>0</v>
      </c>
      <c r="D3875" s="1">
        <f>_xlfn.LET(_xlpm.d,$G3875,_xlpm.k,_xlfn.CONCAT(LEFT(TRIM(D$1),1),"*"),COUNTIF(_xlpm.d,_xlpm.k))</f>
        <v>0</v>
      </c>
      <c r="E3875" s="1">
        <f>LOG(F3875+1,10)</f>
        <v>0.30102999566398114</v>
      </c>
      <c r="F3875" s="7">
        <v>1</v>
      </c>
      <c r="G3875" s="9" t="s">
        <v>2072</v>
      </c>
      <c r="H3875" s="4">
        <f>F3875/freq.sum.r6e</f>
        <v>4.9701789264413521E-5</v>
      </c>
      <c r="I3875" s="1" t="str">
        <f>_xlfn.LET(_xlpm.sep,":",_xlpm.w,$G3875,LEFT(_xlpm.w,FIND(_xlpm.sep,_xlpm.w)-1))</f>
        <v>lfɪ</v>
      </c>
      <c r="J3875" s="1" t="str">
        <f>_xlfn.LET(_xlpm.sep,":",_xlpm.w,$G3875,RIGHT(_xlpm.w,LEN(_xlpm.w)-FIND(_xlpm.sep,_xlpm.w)))</f>
        <v>lfie</v>
      </c>
      <c r="K3875" s="10">
        <f>_xlfn.LET(_xlpm.w,I3875,LEN(_xlpm.w))</f>
        <v>3</v>
      </c>
      <c r="L3875" s="10">
        <f>_xlfn.LET(_xlpm.w,J3875,LEN(_xlpm.w))</f>
        <v>4</v>
      </c>
      <c r="M3875" s="10">
        <f>_xlfn.LET(_xlpm.a,K3875,_xlpm.b,L3875,MAX(_xlpm.a,_xlpm.b))</f>
        <v>4</v>
      </c>
      <c r="N3875" s="10">
        <f>_xlfn.LET(_xlpm.d,(K3875,L3875),MAX(_xlpm.d)-MIN(_xlpm.d))</f>
        <v>1</v>
      </c>
      <c r="O3875" s="1" t="str">
        <f>_xlfn.LET(_xlpm.sep,":",_xlpm.w,$G3875,_xlfn.CONCAT("~",RIGHT(_xlpm.w,LEN(_xlpm.w)-FIND(_xlpm.sep,_xlpm.w)),"~"))</f>
        <v>~lfie~</v>
      </c>
      <c r="P3875" s="1" t="str">
        <f>_xlfn.LET(_xlpm.sep,":",_xlpm.w,$G3875,_xlfn.CONCAT("[",LEFT(_xlpm.w,FIND(_xlpm.sep,_xlpm.w)-1),"]"))</f>
        <v>[lfɪ]</v>
      </c>
      <c r="Q3875" s="14" cm="1">
        <f t="array" ref="Q3875">SUM(_xlfn._xlws.FILTER($H$2:$H$7109,_xlfn.MAP($O$2:$O$7109,_xlfn.LAMBDA(_xlpm.x,_xlpm.x=$O3875))))</f>
        <v>4.9701789264413521E-5</v>
      </c>
      <c r="R3875" s="14">
        <f>$H3875/Q3875</f>
        <v>1</v>
      </c>
      <c r="S3875" s="14" cm="1">
        <f t="array" ref="S3875">SUM(_xlfn._xlws.FILTER($H$2:$H$7109,_xlfn.MAP($P$2:$P$7109,_xlfn.LAMBDA(_xlpm.x,_xlpm.x=$P3875))))</f>
        <v>1.5904572564612327E-3</v>
      </c>
      <c r="T3875" s="14">
        <f>$H3875/S3875</f>
        <v>3.125E-2</v>
      </c>
      <c r="U3875" s="14">
        <f>_xlfn.LET(_xlpm.freq,F3875,_xlpm.size,M3875+1,_xlpm.F,V3875,LOG(1+_xlpm.freq)*LOG(1+_xlpm.size)*_xlpm.F)</f>
        <v>1.4196779850236959E-2</v>
      </c>
      <c r="V3875" s="14">
        <f>_xlfn.LET(_xlpm.a,T3875,_xlpm.b,R3875,2*_xlpm.a*_xlpm.b/(_xlpm.a+_xlpm.b))</f>
        <v>6.0606060606060608E-2</v>
      </c>
      <c r="W3875" s="14">
        <f>_xlfn.LET(_xlpm.p,R3875,_xlpm.q,T3875,LOG(_xlpm.p/_xlpm.q))</f>
        <v>1.505149978319906</v>
      </c>
      <c r="X3875" s="2"/>
    </row>
    <row r="3876" spans="1:24">
      <c r="A3876" s="1" t="str">
        <f>_xlfn.LET(_xlpm.sep," : ",CONCATENATE(O3876,_xlpm.sep,P3876))</f>
        <v>~lkee~ : [lkɪ]</v>
      </c>
      <c r="B3876" s="1">
        <f>_xlfn.LET(_xlpm.d,$G3876,_xlpm.k,_xlfn.CONCAT(LEFT(TRIM(B$1),1),"*"),COUNTIF(_xlpm.d,_xlpm.k))</f>
        <v>0</v>
      </c>
      <c r="C3876" s="1">
        <f>_xlfn.LET(_xlpm.d,$G3876,_xlpm.k,_xlfn.CONCAT(LEFT(TRIM(C$1),1),"*"),COUNTIF(_xlpm.d,_xlpm.k))</f>
        <v>0</v>
      </c>
      <c r="D3876" s="1">
        <f>_xlfn.LET(_xlpm.d,$G3876,_xlpm.k,_xlfn.CONCAT(LEFT(TRIM(D$1),1),"*"),COUNTIF(_xlpm.d,_xlpm.k))</f>
        <v>0</v>
      </c>
      <c r="E3876" s="1">
        <f>LOG(F3876+1,10)</f>
        <v>0.30102999566398114</v>
      </c>
      <c r="F3876" s="7">
        <v>1</v>
      </c>
      <c r="G3876" s="9" t="s">
        <v>2139</v>
      </c>
      <c r="H3876" s="4">
        <f>F3876/freq.sum.r6e</f>
        <v>4.9701789264413521E-5</v>
      </c>
      <c r="I3876" s="1" t="str">
        <f>_xlfn.LET(_xlpm.sep,":",_xlpm.w,$G3876,LEFT(_xlpm.w,FIND(_xlpm.sep,_xlpm.w)-1))</f>
        <v>lkɪ</v>
      </c>
      <c r="J3876" s="1" t="str">
        <f>_xlfn.LET(_xlpm.sep,":",_xlpm.w,$G3876,RIGHT(_xlpm.w,LEN(_xlpm.w)-FIND(_xlpm.sep,_xlpm.w)))</f>
        <v>lkee</v>
      </c>
      <c r="K3876" s="10">
        <f>_xlfn.LET(_xlpm.w,I3876,LEN(_xlpm.w))</f>
        <v>3</v>
      </c>
      <c r="L3876" s="10">
        <f>_xlfn.LET(_xlpm.w,J3876,LEN(_xlpm.w))</f>
        <v>4</v>
      </c>
      <c r="M3876" s="10">
        <f>_xlfn.LET(_xlpm.a,K3876,_xlpm.b,L3876,MAX(_xlpm.a,_xlpm.b))</f>
        <v>4</v>
      </c>
      <c r="N3876" s="10">
        <f>_xlfn.LET(_xlpm.d,(K3876,L3876),MAX(_xlpm.d)-MIN(_xlpm.d))</f>
        <v>1</v>
      </c>
      <c r="O3876" s="1" t="str">
        <f>_xlfn.LET(_xlpm.sep,":",_xlpm.w,$G3876,_xlfn.CONCAT("~",RIGHT(_xlpm.w,LEN(_xlpm.w)-FIND(_xlpm.sep,_xlpm.w)),"~"))</f>
        <v>~lkee~</v>
      </c>
      <c r="P3876" s="1" t="str">
        <f>_xlfn.LET(_xlpm.sep,":",_xlpm.w,$G3876,_xlfn.CONCAT("[",LEFT(_xlpm.w,FIND(_xlpm.sep,_xlpm.w)-1),"]"))</f>
        <v>[lkɪ]</v>
      </c>
      <c r="Q3876" s="14" cm="1">
        <f t="array" ref="Q3876">SUM(_xlfn._xlws.FILTER($H$2:$H$7117,_xlfn.MAP($O$2:$O$7117,_xlfn.LAMBDA(_xlpm.x,_xlpm.x=$O3876))))</f>
        <v>4.9701789264413521E-5</v>
      </c>
      <c r="R3876" s="14">
        <f>$H3876/Q3876</f>
        <v>1</v>
      </c>
      <c r="S3876" s="14" cm="1">
        <f t="array" ref="S3876">SUM(_xlfn._xlws.FILTER($H$2:$H$7117,_xlfn.MAP($P$2:$P$7117,_xlfn.LAMBDA(_xlpm.x,_xlpm.x=$P3876))))</f>
        <v>1.5904572564612327E-3</v>
      </c>
      <c r="T3876" s="14">
        <f>$H3876/S3876</f>
        <v>3.125E-2</v>
      </c>
      <c r="U3876" s="14">
        <f>_xlfn.LET(_xlpm.freq,F3876,_xlpm.size,M3876+1,_xlpm.F,V3876,LOG(1+_xlpm.freq)*LOG(1+_xlpm.size)*_xlpm.F)</f>
        <v>1.4196779850236959E-2</v>
      </c>
      <c r="V3876" s="14">
        <f>_xlfn.LET(_xlpm.a,T3876,_xlpm.b,R3876,2*_xlpm.a*_xlpm.b/(_xlpm.a+_xlpm.b))</f>
        <v>6.0606060606060608E-2</v>
      </c>
      <c r="W3876" s="14">
        <f>_xlfn.LET(_xlpm.p,R3876,_xlpm.q,T3876,LOG(_xlpm.p/_xlpm.q))</f>
        <v>1.505149978319906</v>
      </c>
      <c r="X3876" s="2"/>
    </row>
    <row r="3877" spans="1:24">
      <c r="A3877" s="1" t="str">
        <f>_xlfn.LET(_xlpm.sep," : ",CONCATENATE(O3877,_xlpm.sep,P3877))</f>
        <v>~lrye~ : [lɹɪ]</v>
      </c>
      <c r="B3877" s="1">
        <f>_xlfn.LET(_xlpm.d,$G3877,_xlpm.k,_xlfn.CONCAT(LEFT(TRIM(B$1),1),"*"),COUNTIF(_xlpm.d,_xlpm.k))</f>
        <v>0</v>
      </c>
      <c r="C3877" s="1">
        <f>_xlfn.LET(_xlpm.d,$G3877,_xlpm.k,_xlfn.CONCAT(LEFT(TRIM(C$1),1),"*"),COUNTIF(_xlpm.d,_xlpm.k))</f>
        <v>0</v>
      </c>
      <c r="D3877" s="1">
        <f>_xlfn.LET(_xlpm.d,$G3877,_xlpm.k,_xlfn.CONCAT(LEFT(TRIM(D$1),1),"*"),COUNTIF(_xlpm.d,_xlpm.k))</f>
        <v>0</v>
      </c>
      <c r="E3877" s="1">
        <f>LOG(F3877+1,10)</f>
        <v>0.30102999566398114</v>
      </c>
      <c r="F3877" s="7">
        <v>1</v>
      </c>
      <c r="G3877" s="9" t="s">
        <v>2427</v>
      </c>
      <c r="H3877" s="4">
        <f>F3877/freq.sum.r6e</f>
        <v>4.9701789264413521E-5</v>
      </c>
      <c r="I3877" s="1" t="str">
        <f>_xlfn.LET(_xlpm.sep,":",_xlpm.w,$G3877,LEFT(_xlpm.w,FIND(_xlpm.sep,_xlpm.w)-1))</f>
        <v>lɹɪ</v>
      </c>
      <c r="J3877" s="1" t="str">
        <f>_xlfn.LET(_xlpm.sep,":",_xlpm.w,$G3877,RIGHT(_xlpm.w,LEN(_xlpm.w)-FIND(_xlpm.sep,_xlpm.w)))</f>
        <v>lrye</v>
      </c>
      <c r="K3877" s="10">
        <f>_xlfn.LET(_xlpm.w,I3877,LEN(_xlpm.w))</f>
        <v>3</v>
      </c>
      <c r="L3877" s="10">
        <f>_xlfn.LET(_xlpm.w,J3877,LEN(_xlpm.w))</f>
        <v>4</v>
      </c>
      <c r="M3877" s="10">
        <f>_xlfn.LET(_xlpm.a,K3877,_xlpm.b,L3877,MAX(_xlpm.a,_xlpm.b))</f>
        <v>4</v>
      </c>
      <c r="N3877" s="10">
        <f>_xlfn.LET(_xlpm.d,(K3877,L3877),MAX(_xlpm.d)-MIN(_xlpm.d))</f>
        <v>1</v>
      </c>
      <c r="O3877" s="1" t="str">
        <f>_xlfn.LET(_xlpm.sep,":",_xlpm.w,$G3877,_xlfn.CONCAT("~",RIGHT(_xlpm.w,LEN(_xlpm.w)-FIND(_xlpm.sep,_xlpm.w)),"~"))</f>
        <v>~lrye~</v>
      </c>
      <c r="P3877" s="1" t="str">
        <f>_xlfn.LET(_xlpm.sep,":",_xlpm.w,$G3877,_xlfn.CONCAT("[",LEFT(_xlpm.w,FIND(_xlpm.sep,_xlpm.w)-1),"]"))</f>
        <v>[lɹɪ]</v>
      </c>
      <c r="Q3877" s="14" cm="1">
        <f t="array" ref="Q3877">SUM(_xlfn._xlws.FILTER($H$2:$H$7117,_xlfn.MAP($O$2:$O$7117,_xlfn.LAMBDA(_xlpm.x,_xlpm.x=$O3877))))</f>
        <v>4.9701789264413521E-5</v>
      </c>
      <c r="R3877" s="14">
        <f>$H3877/Q3877</f>
        <v>1</v>
      </c>
      <c r="S3877" s="14" cm="1">
        <f t="array" ref="S3877">SUM(_xlfn._xlws.FILTER($H$2:$H$7117,_xlfn.MAP($P$2:$P$7117,_xlfn.LAMBDA(_xlpm.x,_xlpm.x=$P3877))))</f>
        <v>1.5904572564612327E-3</v>
      </c>
      <c r="T3877" s="14">
        <f>$H3877/S3877</f>
        <v>3.125E-2</v>
      </c>
      <c r="U3877" s="14">
        <f>_xlfn.LET(_xlpm.freq,F3877,_xlpm.size,M3877+1,_xlpm.F,V3877,LOG(1+_xlpm.freq)*LOG(1+_xlpm.size)*_xlpm.F)</f>
        <v>1.4196779850236959E-2</v>
      </c>
      <c r="V3877" s="14">
        <f>_xlfn.LET(_xlpm.a,T3877,_xlpm.b,R3877,2*_xlpm.a*_xlpm.b/(_xlpm.a+_xlpm.b))</f>
        <v>6.0606060606060608E-2</v>
      </c>
      <c r="W3877" s="14">
        <f>_xlfn.LET(_xlpm.p,R3877,_xlpm.q,T3877,LOG(_xlpm.p/_xlpm.q))</f>
        <v>1.505149978319906</v>
      </c>
      <c r="X3877" s="2"/>
    </row>
    <row r="3878" spans="1:24">
      <c r="A3878" s="1" t="str">
        <f>_xlfn.LET(_xlpm.sep," : ",CONCATENATE(O3878,_xlpm.sep,P3878))</f>
        <v>~mfye~ : [mfɪ]</v>
      </c>
      <c r="B3878" s="1">
        <f>_xlfn.LET(_xlpm.d,$G3878,_xlpm.k,_xlfn.CONCAT(LEFT(TRIM(B$1),1),"*"),COUNTIF(_xlpm.d,_xlpm.k))</f>
        <v>0</v>
      </c>
      <c r="C3878" s="1">
        <f>_xlfn.LET(_xlpm.d,$G3878,_xlpm.k,_xlfn.CONCAT(LEFT(TRIM(C$1),1),"*"),COUNTIF(_xlpm.d,_xlpm.k))</f>
        <v>1</v>
      </c>
      <c r="D3878" s="1">
        <f>_xlfn.LET(_xlpm.d,$G3878,_xlpm.k,_xlfn.CONCAT(LEFT(TRIM(D$1),1),"*"),COUNTIF(_xlpm.d,_xlpm.k))</f>
        <v>0</v>
      </c>
      <c r="E3878" s="1">
        <f>LOG(F3878+1,10)</f>
        <v>0.30102999566398114</v>
      </c>
      <c r="F3878" s="7">
        <v>1</v>
      </c>
      <c r="G3878" s="9" t="s">
        <v>2532</v>
      </c>
      <c r="H3878" s="4">
        <f>F3878/freq.sum.r6e</f>
        <v>4.9701789264413521E-5</v>
      </c>
      <c r="I3878" s="1" t="str">
        <f>_xlfn.LET(_xlpm.sep,":",_xlpm.w,$G3878,LEFT(_xlpm.w,FIND(_xlpm.sep,_xlpm.w)-1))</f>
        <v>mfɪ</v>
      </c>
      <c r="J3878" s="1" t="str">
        <f>_xlfn.LET(_xlpm.sep,":",_xlpm.w,$G3878,RIGHT(_xlpm.w,LEN(_xlpm.w)-FIND(_xlpm.sep,_xlpm.w)))</f>
        <v>mfye</v>
      </c>
      <c r="K3878" s="10">
        <f>_xlfn.LET(_xlpm.w,I3878,LEN(_xlpm.w))</f>
        <v>3</v>
      </c>
      <c r="L3878" s="10">
        <f>_xlfn.LET(_xlpm.w,J3878,LEN(_xlpm.w))</f>
        <v>4</v>
      </c>
      <c r="M3878" s="10">
        <f>_xlfn.LET(_xlpm.a,K3878,_xlpm.b,L3878,MAX(_xlpm.a,_xlpm.b))</f>
        <v>4</v>
      </c>
      <c r="N3878" s="10">
        <f>_xlfn.LET(_xlpm.d,(K3878,L3878),MAX(_xlpm.d)-MIN(_xlpm.d))</f>
        <v>1</v>
      </c>
      <c r="O3878" s="1" t="str">
        <f>_xlfn.LET(_xlpm.sep,":",_xlpm.w,$G3878,_xlfn.CONCAT("~",RIGHT(_xlpm.w,LEN(_xlpm.w)-FIND(_xlpm.sep,_xlpm.w)),"~"))</f>
        <v>~mfye~</v>
      </c>
      <c r="P3878" s="1" t="str">
        <f>_xlfn.LET(_xlpm.sep,":",_xlpm.w,$G3878,_xlfn.CONCAT("[",LEFT(_xlpm.w,FIND(_xlpm.sep,_xlpm.w)-1),"]"))</f>
        <v>[mfɪ]</v>
      </c>
      <c r="Q3878" s="14" cm="1">
        <f t="array" ref="Q3878">SUM(_xlfn._xlws.FILTER($H$2:$H$7117,_xlfn.MAP($O$2:$O$7117,_xlfn.LAMBDA(_xlpm.x,_xlpm.x=$O3878))))</f>
        <v>4.9701789264413521E-5</v>
      </c>
      <c r="R3878" s="14">
        <f>$H3878/Q3878</f>
        <v>1</v>
      </c>
      <c r="S3878" s="14" cm="1">
        <f t="array" ref="S3878">SUM(_xlfn._xlws.FILTER($H$2:$H$7117,_xlfn.MAP($P$2:$P$7117,_xlfn.LAMBDA(_xlpm.x,_xlpm.x=$P3878))))</f>
        <v>1.5904572564612327E-3</v>
      </c>
      <c r="T3878" s="14">
        <f>$H3878/S3878</f>
        <v>3.125E-2</v>
      </c>
      <c r="U3878" s="14">
        <f>_xlfn.LET(_xlpm.freq,F3878,_xlpm.size,M3878+1,_xlpm.F,V3878,LOG(1+_xlpm.freq)*LOG(1+_xlpm.size)*_xlpm.F)</f>
        <v>1.4196779850236959E-2</v>
      </c>
      <c r="V3878" s="14">
        <f>_xlfn.LET(_xlpm.a,T3878,_xlpm.b,R3878,2*_xlpm.a*_xlpm.b/(_xlpm.a+_xlpm.b))</f>
        <v>6.0606060606060608E-2</v>
      </c>
      <c r="W3878" s="14">
        <f>_xlfn.LET(_xlpm.p,R3878,_xlpm.q,T3878,LOG(_xlpm.p/_xlpm.q))</f>
        <v>1.505149978319906</v>
      </c>
      <c r="X3878" s="2"/>
    </row>
    <row r="3879" spans="1:24">
      <c r="A3879" s="1" t="str">
        <f>_xlfn.LET(_xlpm.sep," : ",CONCATENATE(O3879,_xlpm.sep,P3879))</f>
        <v>~ndie~ : [ndɪ]</v>
      </c>
      <c r="B3879" s="1">
        <f>_xlfn.LET(_xlpm.d,$G3879,_xlpm.k,_xlfn.CONCAT(LEFT(TRIM(B$1),1),"*"),COUNTIF(_xlpm.d,_xlpm.k))</f>
        <v>0</v>
      </c>
      <c r="C3879" s="1">
        <f>_xlfn.LET(_xlpm.d,$G3879,_xlpm.k,_xlfn.CONCAT(LEFT(TRIM(C$1),1),"*"),COUNTIF(_xlpm.d,_xlpm.k))</f>
        <v>0</v>
      </c>
      <c r="D3879" s="1">
        <f>_xlfn.LET(_xlpm.d,$G3879,_xlpm.k,_xlfn.CONCAT(LEFT(TRIM(D$1),1),"*"),COUNTIF(_xlpm.d,_xlpm.k))</f>
        <v>1</v>
      </c>
      <c r="E3879" s="1">
        <f>LOG(F3879+1,10)</f>
        <v>0.30102999566398114</v>
      </c>
      <c r="F3879" s="7">
        <v>1</v>
      </c>
      <c r="G3879" s="9" t="s">
        <v>2873</v>
      </c>
      <c r="H3879" s="4">
        <f>F3879/freq.sum.r6e</f>
        <v>4.9701789264413521E-5</v>
      </c>
      <c r="I3879" s="1" t="str">
        <f>_xlfn.LET(_xlpm.sep,":",_xlpm.w,$G3879,LEFT(_xlpm.w,FIND(_xlpm.sep,_xlpm.w)-1))</f>
        <v>ndɪ</v>
      </c>
      <c r="J3879" s="1" t="str">
        <f>_xlfn.LET(_xlpm.sep,":",_xlpm.w,$G3879,RIGHT(_xlpm.w,LEN(_xlpm.w)-FIND(_xlpm.sep,_xlpm.w)))</f>
        <v>ndie</v>
      </c>
      <c r="K3879" s="10">
        <f>_xlfn.LET(_xlpm.w,I3879,LEN(_xlpm.w))</f>
        <v>3</v>
      </c>
      <c r="L3879" s="10">
        <f>_xlfn.LET(_xlpm.w,J3879,LEN(_xlpm.w))</f>
        <v>4</v>
      </c>
      <c r="M3879" s="10">
        <f>_xlfn.LET(_xlpm.a,K3879,_xlpm.b,L3879,MAX(_xlpm.a,_xlpm.b))</f>
        <v>4</v>
      </c>
      <c r="N3879" s="10">
        <f>_xlfn.LET(_xlpm.d,(K3879,L3879),MAX(_xlpm.d)-MIN(_xlpm.d))</f>
        <v>1</v>
      </c>
      <c r="O3879" s="1" t="str">
        <f>_xlfn.LET(_xlpm.sep,":",_xlpm.w,$G3879,_xlfn.CONCAT("~",RIGHT(_xlpm.w,LEN(_xlpm.w)-FIND(_xlpm.sep,_xlpm.w)),"~"))</f>
        <v>~ndie~</v>
      </c>
      <c r="P3879" s="1" t="str">
        <f>_xlfn.LET(_xlpm.sep,":",_xlpm.w,$G3879,_xlfn.CONCAT("[",LEFT(_xlpm.w,FIND(_xlpm.sep,_xlpm.w)-1),"]"))</f>
        <v>[ndɪ]</v>
      </c>
      <c r="Q3879" s="14" cm="1">
        <f t="array" ref="Q3879">SUM(_xlfn._xlws.FILTER($H$2:$H$7117,_xlfn.MAP($O$2:$O$7117,_xlfn.LAMBDA(_xlpm.x,_xlpm.x=$O3879))))</f>
        <v>4.9701789264413521E-5</v>
      </c>
      <c r="R3879" s="14">
        <f>$H3879/Q3879</f>
        <v>1</v>
      </c>
      <c r="S3879" s="14" cm="1">
        <f t="array" ref="S3879">SUM(_xlfn._xlws.FILTER($H$2:$H$7117,_xlfn.MAP($P$2:$P$7117,_xlfn.LAMBDA(_xlpm.x,_xlpm.x=$P3879))))</f>
        <v>1.5904572564612327E-3</v>
      </c>
      <c r="T3879" s="14">
        <f>$H3879/S3879</f>
        <v>3.125E-2</v>
      </c>
      <c r="U3879" s="14">
        <f>_xlfn.LET(_xlpm.freq,F3879,_xlpm.size,M3879+1,_xlpm.F,V3879,LOG(1+_xlpm.freq)*LOG(1+_xlpm.size)*_xlpm.F)</f>
        <v>1.4196779850236959E-2</v>
      </c>
      <c r="V3879" s="14">
        <f>_xlfn.LET(_xlpm.a,T3879,_xlpm.b,R3879,2*_xlpm.a*_xlpm.b/(_xlpm.a+_xlpm.b))</f>
        <v>6.0606060606060608E-2</v>
      </c>
      <c r="W3879" s="14">
        <f>_xlfn.LET(_xlpm.p,R3879,_xlpm.q,T3879,LOG(_xlpm.p/_xlpm.q))</f>
        <v>1.505149978319906</v>
      </c>
      <c r="X3879" s="2"/>
    </row>
    <row r="3880" spans="1:24">
      <c r="A3880" s="1" t="str">
        <f>_xlfn.LET(_xlpm.sep," : ",CONCATENATE(O3880,_xlpm.sep,P3880))</f>
        <v>~nlye~ : [nlɪ]</v>
      </c>
      <c r="B3880" s="1">
        <f>_xlfn.LET(_xlpm.d,$G3880,_xlpm.k,_xlfn.CONCAT(LEFT(TRIM(B$1),1),"*"),COUNTIF(_xlpm.d,_xlpm.k))</f>
        <v>0</v>
      </c>
      <c r="C3880" s="1">
        <f>_xlfn.LET(_xlpm.d,$G3880,_xlpm.k,_xlfn.CONCAT(LEFT(TRIM(C$1),1),"*"),COUNTIF(_xlpm.d,_xlpm.k))</f>
        <v>0</v>
      </c>
      <c r="D3880" s="1">
        <f>_xlfn.LET(_xlpm.d,$G3880,_xlpm.k,_xlfn.CONCAT(LEFT(TRIM(D$1),1),"*"),COUNTIF(_xlpm.d,_xlpm.k))</f>
        <v>1</v>
      </c>
      <c r="E3880" s="1">
        <f>LOG(F3880+1,10)</f>
        <v>0.30102999566398114</v>
      </c>
      <c r="F3880" s="7">
        <v>1</v>
      </c>
      <c r="G3880" s="9" t="s">
        <v>3029</v>
      </c>
      <c r="H3880" s="4">
        <f>F3880/freq.sum.r6e</f>
        <v>4.9701789264413521E-5</v>
      </c>
      <c r="I3880" s="1" t="str">
        <f>_xlfn.LET(_xlpm.sep,":",_xlpm.w,$G3880,LEFT(_xlpm.w,FIND(_xlpm.sep,_xlpm.w)-1))</f>
        <v>nlɪ</v>
      </c>
      <c r="J3880" s="1" t="str">
        <f>_xlfn.LET(_xlpm.sep,":",_xlpm.w,$G3880,RIGHT(_xlpm.w,LEN(_xlpm.w)-FIND(_xlpm.sep,_xlpm.w)))</f>
        <v>nlye</v>
      </c>
      <c r="K3880" s="10">
        <f>_xlfn.LET(_xlpm.w,I3880,LEN(_xlpm.w))</f>
        <v>3</v>
      </c>
      <c r="L3880" s="10">
        <f>_xlfn.LET(_xlpm.w,J3880,LEN(_xlpm.w))</f>
        <v>4</v>
      </c>
      <c r="M3880" s="10">
        <f>_xlfn.LET(_xlpm.a,K3880,_xlpm.b,L3880,MAX(_xlpm.a,_xlpm.b))</f>
        <v>4</v>
      </c>
      <c r="N3880" s="10">
        <f>_xlfn.LET(_xlpm.d,(K3880,L3880),MAX(_xlpm.d)-MIN(_xlpm.d))</f>
        <v>1</v>
      </c>
      <c r="O3880" s="1" t="str">
        <f>_xlfn.LET(_xlpm.sep,":",_xlpm.w,$G3880,_xlfn.CONCAT("~",RIGHT(_xlpm.w,LEN(_xlpm.w)-FIND(_xlpm.sep,_xlpm.w)),"~"))</f>
        <v>~nlye~</v>
      </c>
      <c r="P3880" s="1" t="str">
        <f>_xlfn.LET(_xlpm.sep,":",_xlpm.w,$G3880,_xlfn.CONCAT("[",LEFT(_xlpm.w,FIND(_xlpm.sep,_xlpm.w)-1),"]"))</f>
        <v>[nlɪ]</v>
      </c>
      <c r="Q3880" s="14" cm="1">
        <f t="array" ref="Q3880">SUM(_xlfn._xlws.FILTER($H$2:$H$7117,_xlfn.MAP($O$2:$O$7117,_xlfn.LAMBDA(_xlpm.x,_xlpm.x=$O3880))))</f>
        <v>4.9701789264413521E-5</v>
      </c>
      <c r="R3880" s="14">
        <f>$H3880/Q3880</f>
        <v>1</v>
      </c>
      <c r="S3880" s="14" cm="1">
        <f t="array" ref="S3880">SUM(_xlfn._xlws.FILTER($H$2:$H$7117,_xlfn.MAP($P$2:$P$7117,_xlfn.LAMBDA(_xlpm.x,_xlpm.x=$P3880))))</f>
        <v>1.5904572564612327E-3</v>
      </c>
      <c r="T3880" s="14">
        <f>$H3880/S3880</f>
        <v>3.125E-2</v>
      </c>
      <c r="U3880" s="14">
        <f>_xlfn.LET(_xlpm.freq,F3880,_xlpm.size,M3880+1,_xlpm.F,V3880,LOG(1+_xlpm.freq)*LOG(1+_xlpm.size)*_xlpm.F)</f>
        <v>1.4196779850236959E-2</v>
      </c>
      <c r="V3880" s="14">
        <f>_xlfn.LET(_xlpm.a,T3880,_xlpm.b,R3880,2*_xlpm.a*_xlpm.b/(_xlpm.a+_xlpm.b))</f>
        <v>6.0606060606060608E-2</v>
      </c>
      <c r="W3880" s="14">
        <f>_xlfn.LET(_xlpm.p,R3880,_xlpm.q,T3880,LOG(_xlpm.p/_xlpm.q))</f>
        <v>1.505149978319906</v>
      </c>
      <c r="X3880" s="2"/>
    </row>
    <row r="3881" spans="1:24">
      <c r="A3881" s="1" t="str">
        <f>_xlfn.LET(_xlpm.sep," : ",CONCATENATE(O3881,_xlpm.sep,P3881))</f>
        <v>~pcie~ : [psɪ]</v>
      </c>
      <c r="B3881" s="1">
        <f>_xlfn.LET(_xlpm.d,$G3881,_xlpm.k,_xlfn.CONCAT(LEFT(TRIM(B$1),1),"*"),COUNTIF(_xlpm.d,_xlpm.k))</f>
        <v>0</v>
      </c>
      <c r="C3881" s="1">
        <f>_xlfn.LET(_xlpm.d,$G3881,_xlpm.k,_xlfn.CONCAT(LEFT(TRIM(C$1),1),"*"),COUNTIF(_xlpm.d,_xlpm.k))</f>
        <v>0</v>
      </c>
      <c r="D3881" s="1">
        <f>_xlfn.LET(_xlpm.d,$G3881,_xlpm.k,_xlfn.CONCAT(LEFT(TRIM(D$1),1),"*"),COUNTIF(_xlpm.d,_xlpm.k))</f>
        <v>0</v>
      </c>
      <c r="E3881" s="1">
        <f>LOG(F3881+1,10)</f>
        <v>0.30102999566398114</v>
      </c>
      <c r="F3881" s="7">
        <v>1</v>
      </c>
      <c r="G3881" s="9" t="s">
        <v>3668</v>
      </c>
      <c r="H3881" s="4">
        <f>F3881/freq.sum.r6e</f>
        <v>4.9701789264413521E-5</v>
      </c>
      <c r="I3881" s="1" t="str">
        <f>_xlfn.LET(_xlpm.sep,":",_xlpm.w,$G3881,LEFT(_xlpm.w,FIND(_xlpm.sep,_xlpm.w)-1))</f>
        <v>psɪ</v>
      </c>
      <c r="J3881" s="1" t="str">
        <f>_xlfn.LET(_xlpm.sep,":",_xlpm.w,$G3881,RIGHT(_xlpm.w,LEN(_xlpm.w)-FIND(_xlpm.sep,_xlpm.w)))</f>
        <v>pcie</v>
      </c>
      <c r="K3881" s="10">
        <f>_xlfn.LET(_xlpm.w,I3881,LEN(_xlpm.w))</f>
        <v>3</v>
      </c>
      <c r="L3881" s="10">
        <f>_xlfn.LET(_xlpm.w,J3881,LEN(_xlpm.w))</f>
        <v>4</v>
      </c>
      <c r="M3881" s="10">
        <f>_xlfn.LET(_xlpm.a,K3881,_xlpm.b,L3881,MAX(_xlpm.a,_xlpm.b))</f>
        <v>4</v>
      </c>
      <c r="N3881" s="10">
        <f>_xlfn.LET(_xlpm.d,(K3881,L3881),MAX(_xlpm.d)-MIN(_xlpm.d))</f>
        <v>1</v>
      </c>
      <c r="O3881" s="1" t="str">
        <f>_xlfn.LET(_xlpm.sep,":",_xlpm.w,$G3881,_xlfn.CONCAT("~",RIGHT(_xlpm.w,LEN(_xlpm.w)-FIND(_xlpm.sep,_xlpm.w)),"~"))</f>
        <v>~pcie~</v>
      </c>
      <c r="P3881" s="1" t="str">
        <f>_xlfn.LET(_xlpm.sep,":",_xlpm.w,$G3881,_xlfn.CONCAT("[",LEFT(_xlpm.w,FIND(_xlpm.sep,_xlpm.w)-1),"]"))</f>
        <v>[psɪ]</v>
      </c>
      <c r="Q3881" s="14" cm="1">
        <f t="array" ref="Q3881">SUM(_xlfn._xlws.FILTER($H$2:$H$7117,_xlfn.MAP($O$2:$O$7117,_xlfn.LAMBDA(_xlpm.x,_xlpm.x=$O3881))))</f>
        <v>4.9701789264413521E-5</v>
      </c>
      <c r="R3881" s="14">
        <f>$H3881/Q3881</f>
        <v>1</v>
      </c>
      <c r="S3881" s="14" cm="1">
        <f t="array" ref="S3881">SUM(_xlfn._xlws.FILTER($H$2:$H$7117,_xlfn.MAP($P$2:$P$7117,_xlfn.LAMBDA(_xlpm.x,_xlpm.x=$P3881))))</f>
        <v>1.5904572564612327E-3</v>
      </c>
      <c r="T3881" s="14">
        <f>$H3881/S3881</f>
        <v>3.125E-2</v>
      </c>
      <c r="U3881" s="14">
        <f>_xlfn.LET(_xlpm.freq,F3881,_xlpm.size,M3881+1,_xlpm.F,V3881,LOG(1+_xlpm.freq)*LOG(1+_xlpm.size)*_xlpm.F)</f>
        <v>1.4196779850236959E-2</v>
      </c>
      <c r="V3881" s="14">
        <f>_xlfn.LET(_xlpm.a,T3881,_xlpm.b,R3881,2*_xlpm.a*_xlpm.b/(_xlpm.a+_xlpm.b))</f>
        <v>6.0606060606060608E-2</v>
      </c>
      <c r="W3881" s="14">
        <f>_xlfn.LET(_xlpm.p,R3881,_xlpm.q,T3881,LOG(_xlpm.p/_xlpm.q))</f>
        <v>1.505149978319906</v>
      </c>
      <c r="X3881" s="2"/>
    </row>
    <row r="3882" spans="1:24">
      <c r="A3882" s="1" t="str">
        <f>_xlfn.LET(_xlpm.sep," : ",CONCATENATE(O3882,_xlpm.sep,P3882))</f>
        <v>~ptie~ : [ptɪ]</v>
      </c>
      <c r="B3882" s="1">
        <f>_xlfn.LET(_xlpm.d,$G3882,_xlpm.k,_xlfn.CONCAT(LEFT(TRIM(B$1),1),"*"),COUNTIF(_xlpm.d,_xlpm.k))</f>
        <v>0</v>
      </c>
      <c r="C3882" s="1">
        <f>_xlfn.LET(_xlpm.d,$G3882,_xlpm.k,_xlfn.CONCAT(LEFT(TRIM(C$1),1),"*"),COUNTIF(_xlpm.d,_xlpm.k))</f>
        <v>0</v>
      </c>
      <c r="D3882" s="1">
        <f>_xlfn.LET(_xlpm.d,$G3882,_xlpm.k,_xlfn.CONCAT(LEFT(TRIM(D$1),1),"*"),COUNTIF(_xlpm.d,_xlpm.k))</f>
        <v>0</v>
      </c>
      <c r="E3882" s="1">
        <f>LOG(F3882+1,10)</f>
        <v>0.30102999566398114</v>
      </c>
      <c r="F3882" s="7">
        <v>1</v>
      </c>
      <c r="G3882" s="9" t="s">
        <v>3689</v>
      </c>
      <c r="H3882" s="4">
        <f>F3882/freq.sum.r6e</f>
        <v>4.9701789264413521E-5</v>
      </c>
      <c r="I3882" s="4" t="str">
        <f>_xlfn.LET(_xlpm.sep,":",_xlpm.w,$G3882,LEFT(_xlpm.w,FIND(_xlpm.sep,_xlpm.w)-1))</f>
        <v>ptɪ</v>
      </c>
      <c r="J3882" s="4" t="str">
        <f>_xlfn.LET(_xlpm.sep,":",_xlpm.w,$G3882,RIGHT(_xlpm.w,LEN(_xlpm.w)-FIND(_xlpm.sep,_xlpm.w)))</f>
        <v>ptie</v>
      </c>
      <c r="K3882" s="10">
        <f>_xlfn.LET(_xlpm.w,I3882,LEN(_xlpm.w))</f>
        <v>3</v>
      </c>
      <c r="L3882" s="10">
        <f>_xlfn.LET(_xlpm.w,J3882,LEN(_xlpm.w))</f>
        <v>4</v>
      </c>
      <c r="M3882" s="10">
        <f>_xlfn.LET(_xlpm.a,K3882,_xlpm.b,L3882,MAX(_xlpm.a,_xlpm.b))</f>
        <v>4</v>
      </c>
      <c r="N3882" s="10">
        <f>_xlfn.LET(_xlpm.d,(K3882,L3882),MAX(_xlpm.d)-MIN(_xlpm.d))</f>
        <v>1</v>
      </c>
      <c r="O3882" s="1" t="str">
        <f>_xlfn.LET(_xlpm.sep,":",_xlpm.w,$G3882,_xlfn.CONCAT("~",RIGHT(_xlpm.w,LEN(_xlpm.w)-FIND(_xlpm.sep,_xlpm.w)),"~"))</f>
        <v>~ptie~</v>
      </c>
      <c r="P3882" s="1" t="str">
        <f>_xlfn.LET(_xlpm.sep,":",_xlpm.w,$G3882,_xlfn.CONCAT("[",LEFT(_xlpm.w,FIND(_xlpm.sep,_xlpm.w)-1),"]"))</f>
        <v>[ptɪ]</v>
      </c>
      <c r="Q3882" s="14" cm="1">
        <f t="array" ref="Q3882">SUM(_xlfn._xlws.FILTER($H$2:$H$7109,_xlfn.MAP($O$2:$O$7109,_xlfn.LAMBDA(_xlpm.x,_xlpm.x=$O3882))))</f>
        <v>4.9701789264413521E-5</v>
      </c>
      <c r="R3882" s="14">
        <f>$H3882/Q3882</f>
        <v>1</v>
      </c>
      <c r="S3882" s="14" cm="1">
        <f t="array" ref="S3882">SUM(_xlfn._xlws.FILTER($H$2:$H$7109,_xlfn.MAP($P$2:$P$7109,_xlfn.LAMBDA(_xlpm.x,_xlpm.x=$P3882))))</f>
        <v>1.5904572564612327E-3</v>
      </c>
      <c r="T3882" s="14">
        <f>$H3882/S3882</f>
        <v>3.125E-2</v>
      </c>
      <c r="U3882" s="14">
        <f>_xlfn.LET(_xlpm.freq,F3882,_xlpm.size,M3882+1,_xlpm.F,V3882,LOG(1+_xlpm.freq)*LOG(1+_xlpm.size)*_xlpm.F)</f>
        <v>1.4196779850236959E-2</v>
      </c>
      <c r="V3882" s="14">
        <f>_xlfn.LET(_xlpm.a,T3882,_xlpm.b,R3882,2*_xlpm.a*_xlpm.b/(_xlpm.a+_xlpm.b))</f>
        <v>6.0606060606060608E-2</v>
      </c>
      <c r="W3882" s="14">
        <f>_xlfn.LET(_xlpm.p,R3882,_xlpm.q,T3882,LOG(_xlpm.p/_xlpm.q))</f>
        <v>1.505149978319906</v>
      </c>
      <c r="X3882" s="2"/>
    </row>
    <row r="3883" spans="1:24">
      <c r="A3883" s="1" t="str">
        <f>_xlfn.LET(_xlpm.sep," : ",CONCATENATE(O3883,_xlpm.sep,P3883))</f>
        <v>~skie~ : [skɪ]</v>
      </c>
      <c r="B3883" s="1">
        <f>_xlfn.LET(_xlpm.d,$G3883,_xlpm.k,_xlfn.CONCAT(LEFT(TRIM(B$1),1),"*"),COUNTIF(_xlpm.d,_xlpm.k))</f>
        <v>0</v>
      </c>
      <c r="C3883" s="1">
        <f>_xlfn.LET(_xlpm.d,$G3883,_xlpm.k,_xlfn.CONCAT(LEFT(TRIM(C$1),1),"*"),COUNTIF(_xlpm.d,_xlpm.k))</f>
        <v>0</v>
      </c>
      <c r="D3883" s="1">
        <f>_xlfn.LET(_xlpm.d,$G3883,_xlpm.k,_xlfn.CONCAT(LEFT(TRIM(D$1),1),"*"),COUNTIF(_xlpm.d,_xlpm.k))</f>
        <v>0</v>
      </c>
      <c r="E3883" s="1">
        <f>LOG(F3883+1,10)</f>
        <v>0.30102999566398114</v>
      </c>
      <c r="F3883" s="7">
        <v>1</v>
      </c>
      <c r="G3883" s="9" t="s">
        <v>4021</v>
      </c>
      <c r="H3883" s="4">
        <f>F3883/freq.sum.r6e</f>
        <v>4.9701789264413521E-5</v>
      </c>
      <c r="I3883" s="1" t="str">
        <f>_xlfn.LET(_xlpm.sep,":",_xlpm.w,$G3883,LEFT(_xlpm.w,FIND(_xlpm.sep,_xlpm.w)-1))</f>
        <v>skɪ</v>
      </c>
      <c r="J3883" s="1" t="str">
        <f>_xlfn.LET(_xlpm.sep,":",_xlpm.w,$G3883,RIGHT(_xlpm.w,LEN(_xlpm.w)-FIND(_xlpm.sep,_xlpm.w)))</f>
        <v>skie</v>
      </c>
      <c r="K3883" s="10">
        <f>_xlfn.LET(_xlpm.w,I3883,LEN(_xlpm.w))</f>
        <v>3</v>
      </c>
      <c r="L3883" s="10">
        <f>_xlfn.LET(_xlpm.w,J3883,LEN(_xlpm.w))</f>
        <v>4</v>
      </c>
      <c r="M3883" s="10">
        <f>_xlfn.LET(_xlpm.a,K3883,_xlpm.b,L3883,MAX(_xlpm.a,_xlpm.b))</f>
        <v>4</v>
      </c>
      <c r="N3883" s="10">
        <f>_xlfn.LET(_xlpm.d,(K3883,L3883),MAX(_xlpm.d)-MIN(_xlpm.d))</f>
        <v>1</v>
      </c>
      <c r="O3883" s="1" t="str">
        <f>_xlfn.LET(_xlpm.sep,":",_xlpm.w,$G3883,_xlfn.CONCAT("~",RIGHT(_xlpm.w,LEN(_xlpm.w)-FIND(_xlpm.sep,_xlpm.w)),"~"))</f>
        <v>~skie~</v>
      </c>
      <c r="P3883" s="1" t="str">
        <f>_xlfn.LET(_xlpm.sep,":",_xlpm.w,$G3883,_xlfn.CONCAT("[",LEFT(_xlpm.w,FIND(_xlpm.sep,_xlpm.w)-1),"]"))</f>
        <v>[skɪ]</v>
      </c>
      <c r="Q3883" s="14" cm="1">
        <f t="array" ref="Q3883">SUM(_xlfn._xlws.FILTER($H$2:$H$7117,_xlfn.MAP($O$2:$O$7117,_xlfn.LAMBDA(_xlpm.x,_xlpm.x=$O3883))))</f>
        <v>4.9701789264413521E-5</v>
      </c>
      <c r="R3883" s="14">
        <f>$H3883/Q3883</f>
        <v>1</v>
      </c>
      <c r="S3883" s="14" cm="1">
        <f t="array" ref="S3883">SUM(_xlfn._xlws.FILTER($H$2:$H$7117,_xlfn.MAP($P$2:$P$7117,_xlfn.LAMBDA(_xlpm.x,_xlpm.x=$P3883))))</f>
        <v>1.5904572564612327E-3</v>
      </c>
      <c r="T3883" s="14">
        <f>$H3883/S3883</f>
        <v>3.125E-2</v>
      </c>
      <c r="U3883" s="14">
        <f>_xlfn.LET(_xlpm.freq,F3883,_xlpm.size,M3883+1,_xlpm.F,V3883,LOG(1+_xlpm.freq)*LOG(1+_xlpm.size)*_xlpm.F)</f>
        <v>1.4196779850236959E-2</v>
      </c>
      <c r="V3883" s="14">
        <f>_xlfn.LET(_xlpm.a,T3883,_xlpm.b,R3883,2*_xlpm.a*_xlpm.b/(_xlpm.a+_xlpm.b))</f>
        <v>6.0606060606060608E-2</v>
      </c>
      <c r="W3883" s="14">
        <f>_xlfn.LET(_xlpm.p,R3883,_xlpm.q,T3883,LOG(_xlpm.p/_xlpm.q))</f>
        <v>1.505149978319906</v>
      </c>
      <c r="X3883" s="2"/>
    </row>
    <row r="3884" spans="1:24">
      <c r="A3884" s="1" t="str">
        <f>_xlfn.LET(_xlpm.sep," : ",CONCATENATE(O3884,_xlpm.sep,P3884))</f>
        <v>~swie~ : [swɪ]</v>
      </c>
      <c r="B3884" s="1">
        <f>_xlfn.LET(_xlpm.d,$G3884,_xlpm.k,_xlfn.CONCAT(LEFT(TRIM(B$1),1),"*"),COUNTIF(_xlpm.d,_xlpm.k))</f>
        <v>0</v>
      </c>
      <c r="C3884" s="1">
        <f>_xlfn.LET(_xlpm.d,$G3884,_xlpm.k,_xlfn.CONCAT(LEFT(TRIM(C$1),1),"*"),COUNTIF(_xlpm.d,_xlpm.k))</f>
        <v>0</v>
      </c>
      <c r="D3884" s="1">
        <f>_xlfn.LET(_xlpm.d,$G3884,_xlpm.k,_xlfn.CONCAT(LEFT(TRIM(D$1),1),"*"),COUNTIF(_xlpm.d,_xlpm.k))</f>
        <v>0</v>
      </c>
      <c r="E3884" s="1">
        <f>LOG(F3884+1,10)</f>
        <v>0.30102999566398114</v>
      </c>
      <c r="F3884" s="7">
        <v>1</v>
      </c>
      <c r="G3884" s="9" t="s">
        <v>4412</v>
      </c>
      <c r="H3884" s="4">
        <f>F3884/freq.sum.r6e</f>
        <v>4.9701789264413521E-5</v>
      </c>
      <c r="I3884" s="1" t="str">
        <f>_xlfn.LET(_xlpm.sep,":",_xlpm.w,$G3884,LEFT(_xlpm.w,FIND(_xlpm.sep,_xlpm.w)-1))</f>
        <v>swɪ</v>
      </c>
      <c r="J3884" s="1" t="str">
        <f>_xlfn.LET(_xlpm.sep,":",_xlpm.w,$G3884,RIGHT(_xlpm.w,LEN(_xlpm.w)-FIND(_xlpm.sep,_xlpm.w)))</f>
        <v>swie</v>
      </c>
      <c r="K3884" s="10">
        <f>_xlfn.LET(_xlpm.w,I3884,LEN(_xlpm.w))</f>
        <v>3</v>
      </c>
      <c r="L3884" s="10">
        <f>_xlfn.LET(_xlpm.w,J3884,LEN(_xlpm.w))</f>
        <v>4</v>
      </c>
      <c r="M3884" s="10">
        <f>_xlfn.LET(_xlpm.a,K3884,_xlpm.b,L3884,MAX(_xlpm.a,_xlpm.b))</f>
        <v>4</v>
      </c>
      <c r="N3884" s="10">
        <f>_xlfn.LET(_xlpm.d,(K3884,L3884),MAX(_xlpm.d)-MIN(_xlpm.d))</f>
        <v>1</v>
      </c>
      <c r="O3884" s="1" t="str">
        <f>_xlfn.LET(_xlpm.sep,":",_xlpm.w,$G3884,_xlfn.CONCAT("~",RIGHT(_xlpm.w,LEN(_xlpm.w)-FIND(_xlpm.sep,_xlpm.w)),"~"))</f>
        <v>~swie~</v>
      </c>
      <c r="P3884" s="1" t="str">
        <f>_xlfn.LET(_xlpm.sep,":",_xlpm.w,$G3884,_xlfn.CONCAT("[",LEFT(_xlpm.w,FIND(_xlpm.sep,_xlpm.w)-1),"]"))</f>
        <v>[swɪ]</v>
      </c>
      <c r="Q3884" s="14" cm="1">
        <f t="array" ref="Q3884">SUM(_xlfn._xlws.FILTER($H$2:$H$7117,_xlfn.MAP($O$2:$O$7117,_xlfn.LAMBDA(_xlpm.x,_xlpm.x=$O3884))))</f>
        <v>4.9701789264413521E-5</v>
      </c>
      <c r="R3884" s="14">
        <f>$H3884/Q3884</f>
        <v>1</v>
      </c>
      <c r="S3884" s="14" cm="1">
        <f t="array" ref="S3884">SUM(_xlfn._xlws.FILTER($H$2:$H$7117,_xlfn.MAP($P$2:$P$7117,_xlfn.LAMBDA(_xlpm.x,_xlpm.x=$P3884))))</f>
        <v>1.5904572564612327E-3</v>
      </c>
      <c r="T3884" s="14">
        <f>$H3884/S3884</f>
        <v>3.125E-2</v>
      </c>
      <c r="U3884" s="14">
        <f>_xlfn.LET(_xlpm.freq,F3884,_xlpm.size,M3884+1,_xlpm.F,V3884,LOG(1+_xlpm.freq)*LOG(1+_xlpm.size)*_xlpm.F)</f>
        <v>1.4196779850236959E-2</v>
      </c>
      <c r="V3884" s="14">
        <f>_xlfn.LET(_xlpm.a,T3884,_xlpm.b,R3884,2*_xlpm.a*_xlpm.b/(_xlpm.a+_xlpm.b))</f>
        <v>6.0606060606060608E-2</v>
      </c>
      <c r="W3884" s="14">
        <f>_xlfn.LET(_xlpm.p,R3884,_xlpm.q,T3884,LOG(_xlpm.p/_xlpm.q))</f>
        <v>1.505149978319906</v>
      </c>
      <c r="X3884" s="2"/>
    </row>
    <row r="3885" spans="1:24">
      <c r="A3885" s="1" t="str">
        <f>_xlfn.LET(_xlpm.sep," : ",CONCATENATE(O3885,_xlpm.sep,P3885))</f>
        <v>~rbie~ : [ɹbɪ]</v>
      </c>
      <c r="B3885" s="1">
        <f>_xlfn.LET(_xlpm.d,$G3885,_xlpm.k,_xlfn.CONCAT(LEFT(TRIM(B$1),1),"*"),COUNTIF(_xlpm.d,_xlpm.k))</f>
        <v>1</v>
      </c>
      <c r="C3885" s="1">
        <f>_xlfn.LET(_xlpm.d,$G3885,_xlpm.k,_xlfn.CONCAT(LEFT(TRIM(C$1),1),"*"),COUNTIF(_xlpm.d,_xlpm.k))</f>
        <v>0</v>
      </c>
      <c r="D3885" s="1">
        <f>_xlfn.LET(_xlpm.d,$G3885,_xlpm.k,_xlfn.CONCAT(LEFT(TRIM(D$1),1),"*"),COUNTIF(_xlpm.d,_xlpm.k))</f>
        <v>0</v>
      </c>
      <c r="E3885" s="1">
        <f>LOG(F3885+1,10)</f>
        <v>0.30102999566398114</v>
      </c>
      <c r="F3885" s="7">
        <v>1</v>
      </c>
      <c r="G3885" s="9" t="s">
        <v>5694</v>
      </c>
      <c r="H3885" s="4">
        <f>F3885/freq.sum.r6e</f>
        <v>4.9701789264413521E-5</v>
      </c>
      <c r="I3885" s="4" t="str">
        <f>_xlfn.LET(_xlpm.sep,":",_xlpm.w,$G3885,LEFT(_xlpm.w,FIND(_xlpm.sep,_xlpm.w)-1))</f>
        <v>ɹbɪ</v>
      </c>
      <c r="J3885" s="4" t="str">
        <f>_xlfn.LET(_xlpm.sep,":",_xlpm.w,$G3885,RIGHT(_xlpm.w,LEN(_xlpm.w)-FIND(_xlpm.sep,_xlpm.w)))</f>
        <v>rbie</v>
      </c>
      <c r="K3885" s="10">
        <f>_xlfn.LET(_xlpm.w,I3885,LEN(_xlpm.w))</f>
        <v>3</v>
      </c>
      <c r="L3885" s="10">
        <f>_xlfn.LET(_xlpm.w,J3885,LEN(_xlpm.w))</f>
        <v>4</v>
      </c>
      <c r="M3885" s="10">
        <f>_xlfn.LET(_xlpm.a,K3885,_xlpm.b,L3885,MAX(_xlpm.a,_xlpm.b))</f>
        <v>4</v>
      </c>
      <c r="N3885" s="10">
        <f>_xlfn.LET(_xlpm.d,(K3885,L3885),MAX(_xlpm.d)-MIN(_xlpm.d))</f>
        <v>1</v>
      </c>
      <c r="O3885" s="1" t="str">
        <f>_xlfn.LET(_xlpm.sep,":",_xlpm.w,$G3885,_xlfn.CONCAT("~",RIGHT(_xlpm.w,LEN(_xlpm.w)-FIND(_xlpm.sep,_xlpm.w)),"~"))</f>
        <v>~rbie~</v>
      </c>
      <c r="P3885" s="1" t="str">
        <f>_xlfn.LET(_xlpm.sep,":",_xlpm.w,$G3885,_xlfn.CONCAT("[",LEFT(_xlpm.w,FIND(_xlpm.sep,_xlpm.w)-1),"]"))</f>
        <v>[ɹbɪ]</v>
      </c>
      <c r="Q3885" s="14" cm="1">
        <f t="array" ref="Q3885">SUM(_xlfn._xlws.FILTER($H$2:$H$7109,_xlfn.MAP($O$2:$O$7109,_xlfn.LAMBDA(_xlpm.x,_xlpm.x=$O3885))))</f>
        <v>4.9701789264413521E-5</v>
      </c>
      <c r="R3885" s="14">
        <f>$H3885/Q3885</f>
        <v>1</v>
      </c>
      <c r="S3885" s="14" cm="1">
        <f t="array" ref="S3885">SUM(_xlfn._xlws.FILTER($H$2:$H$7109,_xlfn.MAP($P$2:$P$7109,_xlfn.LAMBDA(_xlpm.x,_xlpm.x=$P3885))))</f>
        <v>1.5904572564612327E-3</v>
      </c>
      <c r="T3885" s="14">
        <f>$H3885/S3885</f>
        <v>3.125E-2</v>
      </c>
      <c r="U3885" s="14">
        <f>_xlfn.LET(_xlpm.freq,F3885,_xlpm.size,M3885+1,_xlpm.F,V3885,LOG(1+_xlpm.freq)*LOG(1+_xlpm.size)*_xlpm.F)</f>
        <v>1.4196779850236959E-2</v>
      </c>
      <c r="V3885" s="14">
        <f>_xlfn.LET(_xlpm.a,T3885,_xlpm.b,R3885,2*_xlpm.a*_xlpm.b/(_xlpm.a+_xlpm.b))</f>
        <v>6.0606060606060608E-2</v>
      </c>
      <c r="W3885" s="14">
        <f>_xlfn.LET(_xlpm.p,R3885,_xlpm.q,T3885,LOG(_xlpm.p/_xlpm.q))</f>
        <v>1.505149978319906</v>
      </c>
      <c r="X3885" s="2"/>
    </row>
    <row r="3886" spans="1:24">
      <c r="A3886" s="1" t="str">
        <f>_xlfn.LET(_xlpm.sep," : ",CONCATENATE(O3886,_xlpm.sep,P3886))</f>
        <v>~rfee~ : [ɹfɪ]</v>
      </c>
      <c r="B3886" s="1">
        <f>_xlfn.LET(_xlpm.d,$G3886,_xlpm.k,_xlfn.CONCAT(LEFT(TRIM(B$1),1),"*"),COUNTIF(_xlpm.d,_xlpm.k))</f>
        <v>1</v>
      </c>
      <c r="C3886" s="1">
        <f>_xlfn.LET(_xlpm.d,$G3886,_xlpm.k,_xlfn.CONCAT(LEFT(TRIM(C$1),1),"*"),COUNTIF(_xlpm.d,_xlpm.k))</f>
        <v>0</v>
      </c>
      <c r="D3886" s="1">
        <f>_xlfn.LET(_xlpm.d,$G3886,_xlpm.k,_xlfn.CONCAT(LEFT(TRIM(D$1),1),"*"),COUNTIF(_xlpm.d,_xlpm.k))</f>
        <v>0</v>
      </c>
      <c r="E3886" s="1">
        <f>LOG(F3886+1,10)</f>
        <v>0.30102999566398114</v>
      </c>
      <c r="F3886" s="7">
        <v>1</v>
      </c>
      <c r="G3886" s="9" t="s">
        <v>5827</v>
      </c>
      <c r="H3886" s="4">
        <f>F3886/freq.sum.r6e</f>
        <v>4.9701789264413521E-5</v>
      </c>
      <c r="I3886" s="4" t="str">
        <f>_xlfn.LET(_xlpm.sep,":",_xlpm.w,$G3886,LEFT(_xlpm.w,FIND(_xlpm.sep,_xlpm.w)-1))</f>
        <v>ɹfɪ</v>
      </c>
      <c r="J3886" s="4" t="str">
        <f>_xlfn.LET(_xlpm.sep,":",_xlpm.w,$G3886,RIGHT(_xlpm.w,LEN(_xlpm.w)-FIND(_xlpm.sep,_xlpm.w)))</f>
        <v>rfee</v>
      </c>
      <c r="K3886" s="10">
        <f>_xlfn.LET(_xlpm.w,I3886,LEN(_xlpm.w))</f>
        <v>3</v>
      </c>
      <c r="L3886" s="10">
        <f>_xlfn.LET(_xlpm.w,J3886,LEN(_xlpm.w))</f>
        <v>4</v>
      </c>
      <c r="M3886" s="10">
        <f>_xlfn.LET(_xlpm.a,K3886,_xlpm.b,L3886,MAX(_xlpm.a,_xlpm.b))</f>
        <v>4</v>
      </c>
      <c r="N3886" s="10">
        <f>_xlfn.LET(_xlpm.d,(K3886,L3886),MAX(_xlpm.d)-MIN(_xlpm.d))</f>
        <v>1</v>
      </c>
      <c r="O3886" s="1" t="str">
        <f>_xlfn.LET(_xlpm.sep,":",_xlpm.w,$G3886,_xlfn.CONCAT("~",RIGHT(_xlpm.w,LEN(_xlpm.w)-FIND(_xlpm.sep,_xlpm.w)),"~"))</f>
        <v>~rfee~</v>
      </c>
      <c r="P3886" s="1" t="str">
        <f>_xlfn.LET(_xlpm.sep,":",_xlpm.w,$G3886,_xlfn.CONCAT("[",LEFT(_xlpm.w,FIND(_xlpm.sep,_xlpm.w)-1),"]"))</f>
        <v>[ɹfɪ]</v>
      </c>
      <c r="Q3886" s="14" cm="1">
        <f t="array" ref="Q3886">SUM(_xlfn._xlws.FILTER($H$2:$H$7109,_xlfn.MAP($O$2:$O$7109,_xlfn.LAMBDA(_xlpm.x,_xlpm.x=$O3886))))</f>
        <v>4.9701789264413521E-5</v>
      </c>
      <c r="R3886" s="14">
        <f>$H3886/Q3886</f>
        <v>1</v>
      </c>
      <c r="S3886" s="14" cm="1">
        <f t="array" ref="S3886">SUM(_xlfn._xlws.FILTER($H$2:$H$7109,_xlfn.MAP($P$2:$P$7109,_xlfn.LAMBDA(_xlpm.x,_xlpm.x=$P3886))))</f>
        <v>1.5904572564612327E-3</v>
      </c>
      <c r="T3886" s="14">
        <f>$H3886/S3886</f>
        <v>3.125E-2</v>
      </c>
      <c r="U3886" s="14">
        <f>_xlfn.LET(_xlpm.freq,F3886,_xlpm.size,M3886+1,_xlpm.F,V3886,LOG(1+_xlpm.freq)*LOG(1+_xlpm.size)*_xlpm.F)</f>
        <v>1.4196779850236959E-2</v>
      </c>
      <c r="V3886" s="14">
        <f>_xlfn.LET(_xlpm.a,T3886,_xlpm.b,R3886,2*_xlpm.a*_xlpm.b/(_xlpm.a+_xlpm.b))</f>
        <v>6.0606060606060608E-2</v>
      </c>
      <c r="W3886" s="14">
        <f>_xlfn.LET(_xlpm.p,R3886,_xlpm.q,T3886,LOG(_xlpm.p/_xlpm.q))</f>
        <v>1.505149978319906</v>
      </c>
      <c r="X3886" s="2"/>
    </row>
    <row r="3887" spans="1:24">
      <c r="A3887" s="1" t="str">
        <f>_xlfn.LET(_xlpm.sep," : ",CONCATENATE(O3887,_xlpm.sep,P3887))</f>
        <v>~rkie~ : [ɹkɪ]</v>
      </c>
      <c r="B3887" s="1">
        <f>_xlfn.LET(_xlpm.d,$G3887,_xlpm.k,_xlfn.CONCAT(LEFT(TRIM(B$1),1),"*"),COUNTIF(_xlpm.d,_xlpm.k))</f>
        <v>1</v>
      </c>
      <c r="C3887" s="1">
        <f>_xlfn.LET(_xlpm.d,$G3887,_xlpm.k,_xlfn.CONCAT(LEFT(TRIM(C$1),1),"*"),COUNTIF(_xlpm.d,_xlpm.k))</f>
        <v>0</v>
      </c>
      <c r="D3887" s="1">
        <f>_xlfn.LET(_xlpm.d,$G3887,_xlpm.k,_xlfn.CONCAT(LEFT(TRIM(D$1),1),"*"),COUNTIF(_xlpm.d,_xlpm.k))</f>
        <v>0</v>
      </c>
      <c r="E3887" s="1">
        <f>LOG(F3887+1,10)</f>
        <v>0.30102999566398114</v>
      </c>
      <c r="F3887" s="7">
        <v>1</v>
      </c>
      <c r="G3887" s="9" t="s">
        <v>5948</v>
      </c>
      <c r="H3887" s="4">
        <f>F3887/freq.sum.r6e</f>
        <v>4.9701789264413521E-5</v>
      </c>
      <c r="I3887" s="1" t="str">
        <f>_xlfn.LET(_xlpm.sep,":",_xlpm.w,$G3887,LEFT(_xlpm.w,FIND(_xlpm.sep,_xlpm.w)-1))</f>
        <v>ɹkɪ</v>
      </c>
      <c r="J3887" s="1" t="str">
        <f>_xlfn.LET(_xlpm.sep,":",_xlpm.w,$G3887,RIGHT(_xlpm.w,LEN(_xlpm.w)-FIND(_xlpm.sep,_xlpm.w)))</f>
        <v>rkie</v>
      </c>
      <c r="K3887" s="10">
        <f>_xlfn.LET(_xlpm.w,I3887,LEN(_xlpm.w))</f>
        <v>3</v>
      </c>
      <c r="L3887" s="10">
        <f>_xlfn.LET(_xlpm.w,J3887,LEN(_xlpm.w))</f>
        <v>4</v>
      </c>
      <c r="M3887" s="10">
        <f>_xlfn.LET(_xlpm.a,K3887,_xlpm.b,L3887,MAX(_xlpm.a,_xlpm.b))</f>
        <v>4</v>
      </c>
      <c r="N3887" s="10">
        <f>_xlfn.LET(_xlpm.d,(K3887,L3887),MAX(_xlpm.d)-MIN(_xlpm.d))</f>
        <v>1</v>
      </c>
      <c r="O3887" s="1" t="str">
        <f>_xlfn.LET(_xlpm.sep,":",_xlpm.w,$G3887,_xlfn.CONCAT("~",RIGHT(_xlpm.w,LEN(_xlpm.w)-FIND(_xlpm.sep,_xlpm.w)),"~"))</f>
        <v>~rkie~</v>
      </c>
      <c r="P3887" s="1" t="str">
        <f>_xlfn.LET(_xlpm.sep,":",_xlpm.w,$G3887,_xlfn.CONCAT("[",LEFT(_xlpm.w,FIND(_xlpm.sep,_xlpm.w)-1),"]"))</f>
        <v>[ɹkɪ]</v>
      </c>
      <c r="Q3887" s="14" cm="1">
        <f t="array" ref="Q3887">SUM(_xlfn._xlws.FILTER($H$2:$H$7117,_xlfn.MAP($O$2:$O$7117,_xlfn.LAMBDA(_xlpm.x,_xlpm.x=$O3887))))</f>
        <v>4.9701789264413521E-5</v>
      </c>
      <c r="R3887" s="14">
        <f>$H3887/Q3887</f>
        <v>1</v>
      </c>
      <c r="S3887" s="14" cm="1">
        <f t="array" ref="S3887">SUM(_xlfn._xlws.FILTER($H$2:$H$7117,_xlfn.MAP($P$2:$P$7117,_xlfn.LAMBDA(_xlpm.x,_xlpm.x=$P3887))))</f>
        <v>1.5904572564612327E-3</v>
      </c>
      <c r="T3887" s="14">
        <f>$H3887/S3887</f>
        <v>3.125E-2</v>
      </c>
      <c r="U3887" s="14">
        <f>_xlfn.LET(_xlpm.freq,F3887,_xlpm.size,M3887+1,_xlpm.F,V3887,LOG(1+_xlpm.freq)*LOG(1+_xlpm.size)*_xlpm.F)</f>
        <v>1.4196779850236959E-2</v>
      </c>
      <c r="V3887" s="14">
        <f>_xlfn.LET(_xlpm.a,T3887,_xlpm.b,R3887,2*_xlpm.a*_xlpm.b/(_xlpm.a+_xlpm.b))</f>
        <v>6.0606060606060608E-2</v>
      </c>
      <c r="W3887" s="14">
        <f>_xlfn.LET(_xlpm.p,R3887,_xlpm.q,T3887,LOG(_xlpm.p/_xlpm.q))</f>
        <v>1.505149978319906</v>
      </c>
      <c r="X3887" s="2"/>
    </row>
    <row r="3888" spans="1:24">
      <c r="A3888" s="1" t="str">
        <f>_xlfn.LET(_xlpm.sep," : ",CONCATENATE(O3888,_xlpm.sep,P3888))</f>
        <v>~glye~ : [ɡlɪ]</v>
      </c>
      <c r="B3888" s="1">
        <f>_xlfn.LET(_xlpm.d,$G3888,_xlpm.k,_xlfn.CONCAT(LEFT(TRIM(B$1),1),"*"),COUNTIF(_xlpm.d,_xlpm.k))</f>
        <v>0</v>
      </c>
      <c r="C3888" s="1">
        <f>_xlfn.LET(_xlpm.d,$G3888,_xlpm.k,_xlfn.CONCAT(LEFT(TRIM(C$1),1),"*"),COUNTIF(_xlpm.d,_xlpm.k))</f>
        <v>0</v>
      </c>
      <c r="D3888" s="1">
        <f>_xlfn.LET(_xlpm.d,$G3888,_xlpm.k,_xlfn.CONCAT(LEFT(TRIM(D$1),1),"*"),COUNTIF(_xlpm.d,_xlpm.k))</f>
        <v>0</v>
      </c>
      <c r="E3888" s="1">
        <f>LOG(F3888+1,10)</f>
        <v>0.30102999566398114</v>
      </c>
      <c r="F3888" s="7">
        <v>1</v>
      </c>
      <c r="G3888" s="9" t="s">
        <v>5991</v>
      </c>
      <c r="H3888" s="4">
        <f>F3888/freq.sum.r6e</f>
        <v>4.9701789264413521E-5</v>
      </c>
      <c r="I3888" s="1" t="str">
        <f>_xlfn.LET(_xlpm.sep,":",_xlpm.w,$G3888,LEFT(_xlpm.w,FIND(_xlpm.sep,_xlpm.w)-1))</f>
        <v>ɡlɪ</v>
      </c>
      <c r="J3888" s="1" t="str">
        <f>_xlfn.LET(_xlpm.sep,":",_xlpm.w,$G3888,RIGHT(_xlpm.w,LEN(_xlpm.w)-FIND(_xlpm.sep,_xlpm.w)))</f>
        <v>glye</v>
      </c>
      <c r="K3888" s="10">
        <f>_xlfn.LET(_xlpm.w,I3888,LEN(_xlpm.w))</f>
        <v>3</v>
      </c>
      <c r="L3888" s="10">
        <f>_xlfn.LET(_xlpm.w,J3888,LEN(_xlpm.w))</f>
        <v>4</v>
      </c>
      <c r="M3888" s="10">
        <f>_xlfn.LET(_xlpm.a,K3888,_xlpm.b,L3888,MAX(_xlpm.a,_xlpm.b))</f>
        <v>4</v>
      </c>
      <c r="N3888" s="10">
        <f>_xlfn.LET(_xlpm.d,(K3888,L3888),MAX(_xlpm.d)-MIN(_xlpm.d))</f>
        <v>1</v>
      </c>
      <c r="O3888" s="1" t="str">
        <f>_xlfn.LET(_xlpm.sep,":",_xlpm.w,$G3888,_xlfn.CONCAT("~",RIGHT(_xlpm.w,LEN(_xlpm.w)-FIND(_xlpm.sep,_xlpm.w)),"~"))</f>
        <v>~glye~</v>
      </c>
      <c r="P3888" s="1" t="str">
        <f>_xlfn.LET(_xlpm.sep,":",_xlpm.w,$G3888,_xlfn.CONCAT("[",LEFT(_xlpm.w,FIND(_xlpm.sep,_xlpm.w)-1),"]"))</f>
        <v>[ɡlɪ]</v>
      </c>
      <c r="Q3888" s="14" cm="1">
        <f t="array" ref="Q3888">SUM(_xlfn._xlws.FILTER($H$2:$H$7117,_xlfn.MAP($O$2:$O$7117,_xlfn.LAMBDA(_xlpm.x,_xlpm.x=$O3888))))</f>
        <v>4.9701789264413521E-5</v>
      </c>
      <c r="R3888" s="14">
        <f>$H3888/Q3888</f>
        <v>1</v>
      </c>
      <c r="S3888" s="14" cm="1">
        <f t="array" ref="S3888">SUM(_xlfn._xlws.FILTER($H$2:$H$7117,_xlfn.MAP($P$2:$P$7117,_xlfn.LAMBDA(_xlpm.x,_xlpm.x=$P3888))))</f>
        <v>1.5904572564612327E-3</v>
      </c>
      <c r="T3888" s="14">
        <f>$H3888/S3888</f>
        <v>3.125E-2</v>
      </c>
      <c r="U3888" s="14">
        <f>_xlfn.LET(_xlpm.freq,F3888,_xlpm.size,M3888+1,_xlpm.F,V3888,LOG(1+_xlpm.freq)*LOG(1+_xlpm.size)*_xlpm.F)</f>
        <v>1.4196779850236959E-2</v>
      </c>
      <c r="V3888" s="14">
        <f>_xlfn.LET(_xlpm.a,T3888,_xlpm.b,R3888,2*_xlpm.a*_xlpm.b/(_xlpm.a+_xlpm.b))</f>
        <v>6.0606060606060608E-2</v>
      </c>
      <c r="W3888" s="14">
        <f>_xlfn.LET(_xlpm.p,R3888,_xlpm.q,T3888,LOG(_xlpm.p/_xlpm.q))</f>
        <v>1.505149978319906</v>
      </c>
      <c r="X3888" s="2"/>
    </row>
    <row r="3889" spans="1:24">
      <c r="A3889" s="1" t="str">
        <f>_xlfn.LET(_xlpm.sep," : ",CONCATENATE(O3889,_xlpm.sep,P3889))</f>
        <v>~rgie~ : [ɹɡɪ]</v>
      </c>
      <c r="B3889" s="1">
        <f>_xlfn.LET(_xlpm.d,$G3889,_xlpm.k,_xlfn.CONCAT(LEFT(TRIM(B$1),1),"*"),COUNTIF(_xlpm.d,_xlpm.k))</f>
        <v>1</v>
      </c>
      <c r="C3889" s="1">
        <f>_xlfn.LET(_xlpm.d,$G3889,_xlpm.k,_xlfn.CONCAT(LEFT(TRIM(C$1),1),"*"),COUNTIF(_xlpm.d,_xlpm.k))</f>
        <v>0</v>
      </c>
      <c r="D3889" s="1">
        <f>_xlfn.LET(_xlpm.d,$G3889,_xlpm.k,_xlfn.CONCAT(LEFT(TRIM(D$1),1),"*"),COUNTIF(_xlpm.d,_xlpm.k))</f>
        <v>0</v>
      </c>
      <c r="E3889" s="1">
        <f>LOG(F3889+1,10)</f>
        <v>0.30102999566398114</v>
      </c>
      <c r="F3889" s="7">
        <v>1</v>
      </c>
      <c r="G3889" s="9" t="s">
        <v>7073</v>
      </c>
      <c r="H3889" s="4">
        <f>F3889/freq.sum.r6e</f>
        <v>4.9701789264413521E-5</v>
      </c>
      <c r="I3889" s="1" t="str">
        <f>_xlfn.LET(_xlpm.sep,":",_xlpm.w,$G3889,LEFT(_xlpm.w,FIND(_xlpm.sep,_xlpm.w)-1))</f>
        <v>ɹɡɪ</v>
      </c>
      <c r="J3889" s="1" t="str">
        <f>_xlfn.LET(_xlpm.sep,":",_xlpm.w,$G3889,RIGHT(_xlpm.w,LEN(_xlpm.w)-FIND(_xlpm.sep,_xlpm.w)))</f>
        <v>rgie</v>
      </c>
      <c r="K3889" s="10">
        <f>_xlfn.LET(_xlpm.w,I3889,LEN(_xlpm.w))</f>
        <v>3</v>
      </c>
      <c r="L3889" s="10">
        <f>_xlfn.LET(_xlpm.w,J3889,LEN(_xlpm.w))</f>
        <v>4</v>
      </c>
      <c r="M3889" s="10">
        <f>_xlfn.LET(_xlpm.a,K3889,_xlpm.b,L3889,MAX(_xlpm.a,_xlpm.b))</f>
        <v>4</v>
      </c>
      <c r="N3889" s="10">
        <f>_xlfn.LET(_xlpm.d,(K3889,L3889),MAX(_xlpm.d)-MIN(_xlpm.d))</f>
        <v>1</v>
      </c>
      <c r="O3889" s="1" t="str">
        <f>_xlfn.LET(_xlpm.sep,":",_xlpm.w,$G3889,_xlfn.CONCAT("~",RIGHT(_xlpm.w,LEN(_xlpm.w)-FIND(_xlpm.sep,_xlpm.w)),"~"))</f>
        <v>~rgie~</v>
      </c>
      <c r="P3889" s="1" t="str">
        <f>_xlfn.LET(_xlpm.sep,":",_xlpm.w,$G3889,_xlfn.CONCAT("[",LEFT(_xlpm.w,FIND(_xlpm.sep,_xlpm.w)-1),"]"))</f>
        <v>[ɹɡɪ]</v>
      </c>
      <c r="Q3889" s="14" cm="1">
        <f t="array" ref="Q3889">SUM(_xlfn._xlws.FILTER($H$2:$H$7117,_xlfn.MAP($O$2:$O$7117,_xlfn.LAMBDA(_xlpm.x,_xlpm.x=$O3889))))</f>
        <v>4.9701789264413521E-5</v>
      </c>
      <c r="R3889" s="14">
        <f>$H3889/Q3889</f>
        <v>1</v>
      </c>
      <c r="S3889" s="14" cm="1">
        <f t="array" ref="S3889">SUM(_xlfn._xlws.FILTER($H$2:$H$7117,_xlfn.MAP($P$2:$P$7117,_xlfn.LAMBDA(_xlpm.x,_xlpm.x=$P3889))))</f>
        <v>1.5904572564612327E-3</v>
      </c>
      <c r="T3889" s="14">
        <f>$H3889/S3889</f>
        <v>3.125E-2</v>
      </c>
      <c r="U3889" s="14">
        <f>_xlfn.LET(_xlpm.freq,F3889,_xlpm.size,M3889+1,_xlpm.F,V3889,LOG(1+_xlpm.freq)*LOG(1+_xlpm.size)*_xlpm.F)</f>
        <v>1.4196779850236959E-2</v>
      </c>
      <c r="V3889" s="14">
        <f>_xlfn.LET(_xlpm.a,T3889,_xlpm.b,R3889,2*_xlpm.a*_xlpm.b/(_xlpm.a+_xlpm.b))</f>
        <v>6.0606060606060608E-2</v>
      </c>
      <c r="W3889" s="14">
        <f>_xlfn.LET(_xlpm.p,R3889,_xlpm.q,T3889,LOG(_xlpm.p/_xlpm.q))</f>
        <v>1.505149978319906</v>
      </c>
      <c r="X3889" s="2"/>
    </row>
    <row r="3890" spans="1:24">
      <c r="A3890" s="1" t="str">
        <f>_xlfn.LET(_xlpm.sep," : ",CONCATENATE(O3890,_xlpm.sep,P3890))</f>
        <v>~rere~ : [ɹə]</v>
      </c>
      <c r="B3890" s="1">
        <f>_xlfn.LET(_xlpm.d,$G3890,_xlpm.k,_xlfn.CONCAT(LEFT(TRIM(B$1),1),"*"),COUNTIF(_xlpm.d,_xlpm.k))</f>
        <v>1</v>
      </c>
      <c r="C3890" s="1">
        <f>_xlfn.LET(_xlpm.d,$G3890,_xlpm.k,_xlfn.CONCAT(LEFT(TRIM(C$1),1),"*"),COUNTIF(_xlpm.d,_xlpm.k))</f>
        <v>0</v>
      </c>
      <c r="D3890" s="1">
        <f>_xlfn.LET(_xlpm.d,$G3890,_xlpm.k,_xlfn.CONCAT(LEFT(TRIM(D$1),1),"*"),COUNTIF(_xlpm.d,_xlpm.k))</f>
        <v>0</v>
      </c>
      <c r="E3890" s="1">
        <f>LOG(F3890+1,10)</f>
        <v>0.30102999566398114</v>
      </c>
      <c r="F3890" s="7">
        <v>1</v>
      </c>
      <c r="G3890" s="9" t="s">
        <v>6677</v>
      </c>
      <c r="H3890" s="4">
        <f>F3890/freq.sum.r6e</f>
        <v>4.9701789264413521E-5</v>
      </c>
      <c r="I3890" s="1" t="str">
        <f>_xlfn.LET(_xlpm.sep,":",_xlpm.w,$G3890,LEFT(_xlpm.w,FIND(_xlpm.sep,_xlpm.w)-1))</f>
        <v>ɹə</v>
      </c>
      <c r="J3890" s="1" t="str">
        <f>_xlfn.LET(_xlpm.sep,":",_xlpm.w,$G3890,RIGHT(_xlpm.w,LEN(_xlpm.w)-FIND(_xlpm.sep,_xlpm.w)))</f>
        <v>rere</v>
      </c>
      <c r="K3890" s="10">
        <f>_xlfn.LET(_xlpm.w,I3890,LEN(_xlpm.w))</f>
        <v>2</v>
      </c>
      <c r="L3890" s="10">
        <f>_xlfn.LET(_xlpm.w,J3890,LEN(_xlpm.w))</f>
        <v>4</v>
      </c>
      <c r="M3890" s="10">
        <f>_xlfn.LET(_xlpm.a,K3890,_xlpm.b,L3890,MAX(_xlpm.a,_xlpm.b))</f>
        <v>4</v>
      </c>
      <c r="N3890" s="10">
        <f>_xlfn.LET(_xlpm.d,(K3890,L3890),MAX(_xlpm.d)-MIN(_xlpm.d))</f>
        <v>2</v>
      </c>
      <c r="O3890" s="1" t="str">
        <f>_xlfn.LET(_xlpm.sep,":",_xlpm.w,$G3890,_xlfn.CONCAT("~",RIGHT(_xlpm.w,LEN(_xlpm.w)-FIND(_xlpm.sep,_xlpm.w)),"~"))</f>
        <v>~rere~</v>
      </c>
      <c r="P3890" s="1" t="str">
        <f>_xlfn.LET(_xlpm.sep,":",_xlpm.w,$G3890,_xlfn.CONCAT("[",LEFT(_xlpm.w,FIND(_xlpm.sep,_xlpm.w)-1),"]"))</f>
        <v>[ɹə]</v>
      </c>
      <c r="Q3890" s="14" cm="1">
        <f t="array" ref="Q3890">SUM(_xlfn._xlws.FILTER($H$2:$H$7117,_xlfn.MAP($O$2:$O$7117,_xlfn.LAMBDA(_xlpm.x,_xlpm.x=$O3890))))</f>
        <v>9.9403578528827041E-5</v>
      </c>
      <c r="R3890" s="14">
        <f>$H3890/Q3890</f>
        <v>0.5</v>
      </c>
      <c r="S3890" s="14" cm="1">
        <f t="array" ref="S3890">SUM(_xlfn._xlws.FILTER($H$2:$H$7117,_xlfn.MAP($P$2:$P$7117,_xlfn.LAMBDA(_xlpm.x,_xlpm.x=$P3890))))</f>
        <v>3.230616302186877E-3</v>
      </c>
      <c r="T3890" s="14">
        <f>$H3890/S3890</f>
        <v>1.5384615384615392E-2</v>
      </c>
      <c r="U3890" s="14">
        <f>_xlfn.LET(_xlpm.freq,F3890,_xlpm.size,M3890+1,_xlpm.F,V3890,LOG(1+_xlpm.freq)*LOG(1+_xlpm.size)*_xlpm.F)</f>
        <v>6.9924438068331317E-3</v>
      </c>
      <c r="V3890" s="14">
        <f>_xlfn.LET(_xlpm.a,T3890,_xlpm.b,R3890,2*_xlpm.a*_xlpm.b/(_xlpm.a+_xlpm.b))</f>
        <v>2.985074626865673E-2</v>
      </c>
      <c r="W3890" s="14">
        <f>_xlfn.LET(_xlpm.p,R3890,_xlpm.q,T3890,LOG(_xlpm.p/_xlpm.q))</f>
        <v>1.5118833609788742</v>
      </c>
      <c r="X3890" s="2"/>
    </row>
    <row r="3891" spans="1:24">
      <c r="A3891" s="1" t="str">
        <f>_xlfn.LET(_xlpm.sep," : ",CONCATENATE(O3891,_xlpm.sep,P3891))</f>
        <v>~rore~ : [ɹə]</v>
      </c>
      <c r="B3891" s="1">
        <f>_xlfn.LET(_xlpm.d,$G3891,_xlpm.k,_xlfn.CONCAT(LEFT(TRIM(B$1),1),"*"),COUNTIF(_xlpm.d,_xlpm.k))</f>
        <v>1</v>
      </c>
      <c r="C3891" s="1">
        <f>_xlfn.LET(_xlpm.d,$G3891,_xlpm.k,_xlfn.CONCAT(LEFT(TRIM(C$1),1),"*"),COUNTIF(_xlpm.d,_xlpm.k))</f>
        <v>0</v>
      </c>
      <c r="D3891" s="1">
        <f>_xlfn.LET(_xlpm.d,$G3891,_xlpm.k,_xlfn.CONCAT(LEFT(TRIM(D$1),1),"*"),COUNTIF(_xlpm.d,_xlpm.k))</f>
        <v>0</v>
      </c>
      <c r="E3891" s="1">
        <f>LOG(F3891+1,10)</f>
        <v>0.30102999566398114</v>
      </c>
      <c r="F3891" s="7">
        <v>1</v>
      </c>
      <c r="G3891" s="9" t="s">
        <v>6704</v>
      </c>
      <c r="H3891" s="4">
        <f>F3891/freq.sum.r6e</f>
        <v>4.9701789264413521E-5</v>
      </c>
      <c r="I3891" s="1" t="str">
        <f>_xlfn.LET(_xlpm.sep,":",_xlpm.w,$G3891,LEFT(_xlpm.w,FIND(_xlpm.sep,_xlpm.w)-1))</f>
        <v>ɹə</v>
      </c>
      <c r="J3891" s="1" t="str">
        <f>_xlfn.LET(_xlpm.sep,":",_xlpm.w,$G3891,RIGHT(_xlpm.w,LEN(_xlpm.w)-FIND(_xlpm.sep,_xlpm.w)))</f>
        <v>rore</v>
      </c>
      <c r="K3891" s="10">
        <f>_xlfn.LET(_xlpm.w,I3891,LEN(_xlpm.w))</f>
        <v>2</v>
      </c>
      <c r="L3891" s="10">
        <f>_xlfn.LET(_xlpm.w,J3891,LEN(_xlpm.w))</f>
        <v>4</v>
      </c>
      <c r="M3891" s="10">
        <f>_xlfn.LET(_xlpm.a,K3891,_xlpm.b,L3891,MAX(_xlpm.a,_xlpm.b))</f>
        <v>4</v>
      </c>
      <c r="N3891" s="10">
        <f>_xlfn.LET(_xlpm.d,(K3891,L3891),MAX(_xlpm.d)-MIN(_xlpm.d))</f>
        <v>2</v>
      </c>
      <c r="O3891" s="1" t="str">
        <f>_xlfn.LET(_xlpm.sep,":",_xlpm.w,$G3891,_xlfn.CONCAT("~",RIGHT(_xlpm.w,LEN(_xlpm.w)-FIND(_xlpm.sep,_xlpm.w)),"~"))</f>
        <v>~rore~</v>
      </c>
      <c r="P3891" s="1" t="str">
        <f>_xlfn.LET(_xlpm.sep,":",_xlpm.w,$G3891,_xlfn.CONCAT("[",LEFT(_xlpm.w,FIND(_xlpm.sep,_xlpm.w)-1),"]"))</f>
        <v>[ɹə]</v>
      </c>
      <c r="Q3891" s="14" cm="1">
        <f t="array" ref="Q3891">SUM(_xlfn._xlws.FILTER($H$2:$H$7117,_xlfn.MAP($O$2:$O$7117,_xlfn.LAMBDA(_xlpm.x,_xlpm.x=$O3891))))</f>
        <v>9.9403578528827041E-5</v>
      </c>
      <c r="R3891" s="14">
        <f>$H3891/Q3891</f>
        <v>0.5</v>
      </c>
      <c r="S3891" s="14" cm="1">
        <f t="array" ref="S3891">SUM(_xlfn._xlws.FILTER($H$2:$H$7117,_xlfn.MAP($P$2:$P$7117,_xlfn.LAMBDA(_xlpm.x,_xlpm.x=$P3891))))</f>
        <v>3.230616302186877E-3</v>
      </c>
      <c r="T3891" s="14">
        <f>$H3891/S3891</f>
        <v>1.5384615384615392E-2</v>
      </c>
      <c r="U3891" s="14">
        <f>_xlfn.LET(_xlpm.freq,F3891,_xlpm.size,M3891+1,_xlpm.F,V3891,LOG(1+_xlpm.freq)*LOG(1+_xlpm.size)*_xlpm.F)</f>
        <v>6.9924438068331317E-3</v>
      </c>
      <c r="V3891" s="14">
        <f>_xlfn.LET(_xlpm.a,T3891,_xlpm.b,R3891,2*_xlpm.a*_xlpm.b/(_xlpm.a+_xlpm.b))</f>
        <v>2.985074626865673E-2</v>
      </c>
      <c r="W3891" s="14">
        <f>_xlfn.LET(_xlpm.p,R3891,_xlpm.q,T3891,LOG(_xlpm.p/_xlpm.q))</f>
        <v>1.5118833609788742</v>
      </c>
      <c r="X3891" s="2"/>
    </row>
    <row r="3892" spans="1:24">
      <c r="A3892" s="1" t="str">
        <f>_xlfn.LET(_xlpm.sep," : ",CONCATENATE(O3892,_xlpm.sep,P3892))</f>
        <v>~rrex~ : [ɹə]</v>
      </c>
      <c r="B3892" s="1">
        <f>_xlfn.LET(_xlpm.d,$G3892,_xlpm.k,_xlfn.CONCAT(LEFT(TRIM(B$1),1),"*"),COUNTIF(_xlpm.d,_xlpm.k))</f>
        <v>1</v>
      </c>
      <c r="C3892" s="1">
        <f>_xlfn.LET(_xlpm.d,$G3892,_xlpm.k,_xlfn.CONCAT(LEFT(TRIM(C$1),1),"*"),COUNTIF(_xlpm.d,_xlpm.k))</f>
        <v>0</v>
      </c>
      <c r="D3892" s="1">
        <f>_xlfn.LET(_xlpm.d,$G3892,_xlpm.k,_xlfn.CONCAT(LEFT(TRIM(D$1),1),"*"),COUNTIF(_xlpm.d,_xlpm.k))</f>
        <v>0</v>
      </c>
      <c r="E3892" s="1">
        <f>LOG(F3892+1,10)</f>
        <v>0.30102999566398114</v>
      </c>
      <c r="F3892" s="7">
        <v>1</v>
      </c>
      <c r="G3892" s="9" t="s">
        <v>6731</v>
      </c>
      <c r="H3892" s="4">
        <f>F3892/freq.sum.r6e</f>
        <v>4.9701789264413521E-5</v>
      </c>
      <c r="I3892" s="4" t="str">
        <f>_xlfn.LET(_xlpm.sep,":",_xlpm.w,$G3892,LEFT(_xlpm.w,FIND(_xlpm.sep,_xlpm.w)-1))</f>
        <v>ɹə</v>
      </c>
      <c r="J3892" s="4" t="str">
        <f>_xlfn.LET(_xlpm.sep,":",_xlpm.w,$G3892,RIGHT(_xlpm.w,LEN(_xlpm.w)-FIND(_xlpm.sep,_xlpm.w)))</f>
        <v>rrex</v>
      </c>
      <c r="K3892" s="10">
        <f>_xlfn.LET(_xlpm.w,I3892,LEN(_xlpm.w))</f>
        <v>2</v>
      </c>
      <c r="L3892" s="10">
        <f>_xlfn.LET(_xlpm.w,J3892,LEN(_xlpm.w))</f>
        <v>4</v>
      </c>
      <c r="M3892" s="10">
        <f>_xlfn.LET(_xlpm.a,K3892,_xlpm.b,L3892,MAX(_xlpm.a,_xlpm.b))</f>
        <v>4</v>
      </c>
      <c r="N3892" s="10">
        <f>_xlfn.LET(_xlpm.d,(K3892,L3892),MAX(_xlpm.d)-MIN(_xlpm.d))</f>
        <v>2</v>
      </c>
      <c r="O3892" s="1" t="str">
        <f>_xlfn.LET(_xlpm.sep,":",_xlpm.w,$G3892,_xlfn.CONCAT("~",RIGHT(_xlpm.w,LEN(_xlpm.w)-FIND(_xlpm.sep,_xlpm.w)),"~"))</f>
        <v>~rrex~</v>
      </c>
      <c r="P3892" s="1" t="str">
        <f>_xlfn.LET(_xlpm.sep,":",_xlpm.w,$G3892,_xlfn.CONCAT("[",LEFT(_xlpm.w,FIND(_xlpm.sep,_xlpm.w)-1),"]"))</f>
        <v>[ɹə]</v>
      </c>
      <c r="Q3892" s="14" cm="1">
        <f t="array" ref="Q3892">SUM(_xlfn._xlws.FILTER($H$2:$H$7109,_xlfn.MAP($O$2:$O$7109,_xlfn.LAMBDA(_xlpm.x,_xlpm.x=$O3892))))</f>
        <v>9.9403578528827041E-5</v>
      </c>
      <c r="R3892" s="14">
        <f>$H3892/Q3892</f>
        <v>0.5</v>
      </c>
      <c r="S3892" s="14" cm="1">
        <f t="array" ref="S3892">SUM(_xlfn._xlws.FILTER($H$2:$H$7109,_xlfn.MAP($P$2:$P$7109,_xlfn.LAMBDA(_xlpm.x,_xlpm.x=$P3892))))</f>
        <v>3.230616302186877E-3</v>
      </c>
      <c r="T3892" s="14">
        <f>$H3892/S3892</f>
        <v>1.5384615384615392E-2</v>
      </c>
      <c r="U3892" s="14">
        <f>_xlfn.LET(_xlpm.freq,F3892,_xlpm.size,M3892+1,_xlpm.F,V3892,LOG(1+_xlpm.freq)*LOG(1+_xlpm.size)*_xlpm.F)</f>
        <v>6.9924438068331317E-3</v>
      </c>
      <c r="V3892" s="14">
        <f>_xlfn.LET(_xlpm.a,T3892,_xlpm.b,R3892,2*_xlpm.a*_xlpm.b/(_xlpm.a+_xlpm.b))</f>
        <v>2.985074626865673E-2</v>
      </c>
      <c r="W3892" s="14">
        <f>_xlfn.LET(_xlpm.p,R3892,_xlpm.q,T3892,LOG(_xlpm.p/_xlpm.q))</f>
        <v>1.5118833609788742</v>
      </c>
      <c r="X3892" s="2"/>
    </row>
    <row r="3893" spans="1:24">
      <c r="A3893" s="1" t="str">
        <f>_xlfn.LET(_xlpm.sep," : ",CONCATENATE(O3893,_xlpm.sep,P3893))</f>
        <v>~scie~ : [saɪ]</v>
      </c>
      <c r="B3893" s="1">
        <f>_xlfn.LET(_xlpm.d,$G3893,_xlpm.k,_xlfn.CONCAT(LEFT(TRIM(B$1),1),"*"),COUNTIF(_xlpm.d,_xlpm.k))</f>
        <v>0</v>
      </c>
      <c r="C3893" s="1">
        <f>_xlfn.LET(_xlpm.d,$G3893,_xlpm.k,_xlfn.CONCAT(LEFT(TRIM(C$1),1),"*"),COUNTIF(_xlpm.d,_xlpm.k))</f>
        <v>0</v>
      </c>
      <c r="D3893" s="1">
        <f>_xlfn.LET(_xlpm.d,$G3893,_xlpm.k,_xlfn.CONCAT(LEFT(TRIM(D$1),1),"*"),COUNTIF(_xlpm.d,_xlpm.k))</f>
        <v>0</v>
      </c>
      <c r="E3893" s="1">
        <f>LOG(F3893+1,10)</f>
        <v>0.30102999566398114</v>
      </c>
      <c r="F3893" s="7">
        <v>1</v>
      </c>
      <c r="G3893" s="9" t="s">
        <v>3918</v>
      </c>
      <c r="H3893" s="4">
        <f>F3893/freq.sum.r6e</f>
        <v>4.9701789264413521E-5</v>
      </c>
      <c r="I3893" s="1" t="str">
        <f>_xlfn.LET(_xlpm.sep,":",_xlpm.w,$G3893,LEFT(_xlpm.w,FIND(_xlpm.sep,_xlpm.w)-1))</f>
        <v>saɪ</v>
      </c>
      <c r="J3893" s="1" t="str">
        <f>_xlfn.LET(_xlpm.sep,":",_xlpm.w,$G3893,RIGHT(_xlpm.w,LEN(_xlpm.w)-FIND(_xlpm.sep,_xlpm.w)))</f>
        <v>scie</v>
      </c>
      <c r="K3893" s="10">
        <f>_xlfn.LET(_xlpm.w,I3893,LEN(_xlpm.w))</f>
        <v>3</v>
      </c>
      <c r="L3893" s="10">
        <f>_xlfn.LET(_xlpm.w,J3893,LEN(_xlpm.w))</f>
        <v>4</v>
      </c>
      <c r="M3893" s="10">
        <f>_xlfn.LET(_xlpm.a,K3893,_xlpm.b,L3893,MAX(_xlpm.a,_xlpm.b))</f>
        <v>4</v>
      </c>
      <c r="N3893" s="10">
        <f>_xlfn.LET(_xlpm.d,(K3893,L3893),MAX(_xlpm.d)-MIN(_xlpm.d))</f>
        <v>1</v>
      </c>
      <c r="O3893" s="1" t="str">
        <f>_xlfn.LET(_xlpm.sep,":",_xlpm.w,$G3893,_xlfn.CONCAT("~",RIGHT(_xlpm.w,LEN(_xlpm.w)-FIND(_xlpm.sep,_xlpm.w)),"~"))</f>
        <v>~scie~</v>
      </c>
      <c r="P3893" s="1" t="str">
        <f>_xlfn.LET(_xlpm.sep,":",_xlpm.w,$G3893,_xlfn.CONCAT("[",LEFT(_xlpm.w,FIND(_xlpm.sep,_xlpm.w)-1),"]"))</f>
        <v>[saɪ]</v>
      </c>
      <c r="Q3893" s="14" cm="1">
        <f t="array" ref="Q3893">SUM(_xlfn._xlws.FILTER($H$2:$H$7117,_xlfn.MAP($O$2:$O$7117,_xlfn.LAMBDA(_xlpm.x,_xlpm.x=$O3893))))</f>
        <v>9.9403578528827041E-5</v>
      </c>
      <c r="R3893" s="14">
        <f>$H3893/Q3893</f>
        <v>0.5</v>
      </c>
      <c r="S3893" s="14" cm="1">
        <f t="array" ref="S3893">SUM(_xlfn._xlws.FILTER($H$2:$H$7117,_xlfn.MAP($P$2:$P$7117,_xlfn.LAMBDA(_xlpm.x,_xlpm.x=$P3893))))</f>
        <v>3.2803180914512914E-3</v>
      </c>
      <c r="T3893" s="14">
        <f>$H3893/S3893</f>
        <v>1.5151515151515155E-2</v>
      </c>
      <c r="U3893" s="14">
        <f>_xlfn.LET(_xlpm.freq,F3893,_xlpm.size,M3893+1,_xlpm.F,V3893,LOG(1+_xlpm.freq)*LOG(1+_xlpm.size)*_xlpm.F)</f>
        <v>6.889613750850291E-3</v>
      </c>
      <c r="V3893" s="14">
        <f>_xlfn.LET(_xlpm.a,T3893,_xlpm.b,R3893,2*_xlpm.a*_xlpm.b/(_xlpm.a+_xlpm.b))</f>
        <v>2.9411764705882363E-2</v>
      </c>
      <c r="W3893" s="14">
        <f>_xlfn.LET(_xlpm.p,R3893,_xlpm.q,T3893,LOG(_xlpm.p/_xlpm.q))</f>
        <v>1.5185139398778873</v>
      </c>
      <c r="X3893" s="2"/>
    </row>
    <row r="3894" spans="1:24">
      <c r="A3894" s="1" t="str">
        <f>_xlfn.LET(_xlpm.sep," : ",CONCATENATE(O3894,_xlpm.sep,P3894))</f>
        <v>~psyr~ : [saɪ]</v>
      </c>
      <c r="B3894" s="1">
        <f>_xlfn.LET(_xlpm.d,$G3894,_xlpm.k,_xlfn.CONCAT(LEFT(TRIM(B$1),1),"*"),COUNTIF(_xlpm.d,_xlpm.k))</f>
        <v>0</v>
      </c>
      <c r="C3894" s="1">
        <f>_xlfn.LET(_xlpm.d,$G3894,_xlpm.k,_xlfn.CONCAT(LEFT(TRIM(C$1),1),"*"),COUNTIF(_xlpm.d,_xlpm.k))</f>
        <v>0</v>
      </c>
      <c r="D3894" s="1">
        <f>_xlfn.LET(_xlpm.d,$G3894,_xlpm.k,_xlfn.CONCAT(LEFT(TRIM(D$1),1),"*"),COUNTIF(_xlpm.d,_xlpm.k))</f>
        <v>0</v>
      </c>
      <c r="E3894" s="1">
        <f>LOG(F3894+1,10)</f>
        <v>0.47712125471966244</v>
      </c>
      <c r="F3894" s="7">
        <v>2</v>
      </c>
      <c r="G3894" s="9" t="s">
        <v>3916</v>
      </c>
      <c r="H3894" s="4">
        <f>F3894/freq.sum.r6e</f>
        <v>9.9403578528827041E-5</v>
      </c>
      <c r="I3894" s="4" t="str">
        <f>_xlfn.LET(_xlpm.sep,":",_xlpm.w,$G3894,LEFT(_xlpm.w,FIND(_xlpm.sep,_xlpm.w)-1))</f>
        <v>saɪ</v>
      </c>
      <c r="J3894" s="4" t="str">
        <f>_xlfn.LET(_xlpm.sep,":",_xlpm.w,$G3894,RIGHT(_xlpm.w,LEN(_xlpm.w)-FIND(_xlpm.sep,_xlpm.w)))</f>
        <v>psyr</v>
      </c>
      <c r="K3894" s="10">
        <f>_xlfn.LET(_xlpm.w,I3894,LEN(_xlpm.w))</f>
        <v>3</v>
      </c>
      <c r="L3894" s="10">
        <f>_xlfn.LET(_xlpm.w,J3894,LEN(_xlpm.w))</f>
        <v>4</v>
      </c>
      <c r="M3894" s="10">
        <f>_xlfn.LET(_xlpm.a,K3894,_xlpm.b,L3894,MAX(_xlpm.a,_xlpm.b))</f>
        <v>4</v>
      </c>
      <c r="N3894" s="10">
        <f>_xlfn.LET(_xlpm.d,(K3894,L3894),MAX(_xlpm.d)-MIN(_xlpm.d))</f>
        <v>1</v>
      </c>
      <c r="O3894" s="1" t="str">
        <f>_xlfn.LET(_xlpm.sep,":",_xlpm.w,$G3894,_xlfn.CONCAT("~",RIGHT(_xlpm.w,LEN(_xlpm.w)-FIND(_xlpm.sep,_xlpm.w)),"~"))</f>
        <v>~psyr~</v>
      </c>
      <c r="P3894" s="1" t="str">
        <f>_xlfn.LET(_xlpm.sep,":",_xlpm.w,$G3894,_xlfn.CONCAT("[",LEFT(_xlpm.w,FIND(_xlpm.sep,_xlpm.w)-1),"]"))</f>
        <v>[saɪ]</v>
      </c>
      <c r="Q3894" s="14" cm="1">
        <f t="array" ref="Q3894">SUM(_xlfn._xlws.FILTER($H$2:$H$7109,_xlfn.MAP($O$2:$O$7109,_xlfn.LAMBDA(_xlpm.x,_xlpm.x=$O3894))))</f>
        <v>9.9403578528827041E-5</v>
      </c>
      <c r="R3894" s="14">
        <f>$H3894/Q3894</f>
        <v>1</v>
      </c>
      <c r="S3894" s="14" cm="1">
        <f t="array" ref="S3894">SUM(_xlfn._xlws.FILTER($H$2:$H$7109,_xlfn.MAP($P$2:$P$7109,_xlfn.LAMBDA(_xlpm.x,_xlpm.x=$P3894))))</f>
        <v>3.2803180914512914E-3</v>
      </c>
      <c r="T3894" s="14">
        <f>$H3894/S3894</f>
        <v>3.0303030303030311E-2</v>
      </c>
      <c r="U3894" s="14">
        <f>_xlfn.LET(_xlpm.freq,F3894,_xlpm.size,M3894+1,_xlpm.F,V3894,LOG(1+_xlpm.freq)*LOG(1+_xlpm.size)*_xlpm.F)</f>
        <v>2.1839558879101082E-2</v>
      </c>
      <c r="V3894" s="14">
        <f>_xlfn.LET(_xlpm.a,T3894,_xlpm.b,R3894,2*_xlpm.a*_xlpm.b/(_xlpm.a+_xlpm.b))</f>
        <v>5.8823529411764726E-2</v>
      </c>
      <c r="W3894" s="14">
        <f>_xlfn.LET(_xlpm.p,R3894,_xlpm.q,T3894,LOG(_xlpm.p/_xlpm.q))</f>
        <v>1.5185139398778873</v>
      </c>
      <c r="X3894" s="2"/>
    </row>
    <row r="3895" spans="1:24">
      <c r="A3895" s="1" t="str">
        <f>_xlfn.LET(_xlpm.sep," : ",CONCATENATE(O3895,_xlpm.sep,P3895))</f>
        <v>~eyee~ : [aɪ]</v>
      </c>
      <c r="B3895" s="1">
        <f>_xlfn.LET(_xlpm.d,$G3895,_xlpm.k,_xlfn.CONCAT(LEFT(TRIM(B$1),1),"*"),COUNTIF(_xlpm.d,_xlpm.k))</f>
        <v>0</v>
      </c>
      <c r="C3895" s="1">
        <f>_xlfn.LET(_xlpm.d,$G3895,_xlpm.k,_xlfn.CONCAT(LEFT(TRIM(C$1),1),"*"),COUNTIF(_xlpm.d,_xlpm.k))</f>
        <v>0</v>
      </c>
      <c r="D3895" s="1">
        <f>_xlfn.LET(_xlpm.d,$G3895,_xlpm.k,_xlfn.CONCAT(LEFT(TRIM(D$1),1),"*"),COUNTIF(_xlpm.d,_xlpm.k))</f>
        <v>0</v>
      </c>
      <c r="E3895" s="1">
        <f>LOG(F3895+1,10)</f>
        <v>0.30102999566398114</v>
      </c>
      <c r="F3895" s="7">
        <v>1</v>
      </c>
      <c r="G3895" s="9" t="s">
        <v>84</v>
      </c>
      <c r="H3895" s="4">
        <f>F3895/freq.sum.r6e</f>
        <v>4.9701789264413521E-5</v>
      </c>
      <c r="I3895" s="1" t="str">
        <f>_xlfn.LET(_xlpm.sep,":",_xlpm.w,$G3895,LEFT(_xlpm.w,FIND(_xlpm.sep,_xlpm.w)-1))</f>
        <v>aɪ</v>
      </c>
      <c r="J3895" s="1" t="str">
        <f>_xlfn.LET(_xlpm.sep,":",_xlpm.w,$G3895,RIGHT(_xlpm.w,LEN(_xlpm.w)-FIND(_xlpm.sep,_xlpm.w)))</f>
        <v>eyee</v>
      </c>
      <c r="K3895" s="10">
        <f>_xlfn.LET(_xlpm.w,I3895,LEN(_xlpm.w))</f>
        <v>2</v>
      </c>
      <c r="L3895" s="10">
        <f>_xlfn.LET(_xlpm.w,J3895,LEN(_xlpm.w))</f>
        <v>4</v>
      </c>
      <c r="M3895" s="10">
        <f>_xlfn.LET(_xlpm.a,K3895,_xlpm.b,L3895,MAX(_xlpm.a,_xlpm.b))</f>
        <v>4</v>
      </c>
      <c r="N3895" s="10">
        <f>_xlfn.LET(_xlpm.d,(K3895,L3895),MAX(_xlpm.d)-MIN(_xlpm.d))</f>
        <v>2</v>
      </c>
      <c r="O3895" s="1" t="str">
        <f>_xlfn.LET(_xlpm.sep,":",_xlpm.w,$G3895,_xlfn.CONCAT("~",RIGHT(_xlpm.w,LEN(_xlpm.w)-FIND(_xlpm.sep,_xlpm.w)),"~"))</f>
        <v>~eyee~</v>
      </c>
      <c r="P3895" s="1" t="str">
        <f>_xlfn.LET(_xlpm.sep,":",_xlpm.w,$G3895,_xlfn.CONCAT("[",LEFT(_xlpm.w,FIND(_xlpm.sep,_xlpm.w)-1),"]"))</f>
        <v>[aɪ]</v>
      </c>
      <c r="Q3895" s="14" cm="1">
        <f t="array" ref="Q3895">SUM(_xlfn._xlws.FILTER($H$2:$H$7117,_xlfn.MAP($O$2:$O$7117,_xlfn.LAMBDA(_xlpm.x,_xlpm.x=$O3895))))</f>
        <v>4.9701789264413521E-5</v>
      </c>
      <c r="R3895" s="14">
        <f>$H3895/Q3895</f>
        <v>1</v>
      </c>
      <c r="S3895" s="14" cm="1">
        <f t="array" ref="S3895">SUM(_xlfn._xlws.FILTER($H$2:$H$7117,_xlfn.MAP($P$2:$P$7117,_xlfn.LAMBDA(_xlpm.x,_xlpm.x=$P3895))))</f>
        <v>1.6401590457256461E-3</v>
      </c>
      <c r="T3895" s="14">
        <f>$H3895/S3895</f>
        <v>3.0303030303030304E-2</v>
      </c>
      <c r="U3895" s="14">
        <f>_xlfn.LET(_xlpm.freq,F3895,_xlpm.size,M3895+1,_xlpm.F,V3895,LOG(1+_xlpm.freq)*LOG(1+_xlpm.size)*_xlpm.F)</f>
        <v>1.3779227501700578E-2</v>
      </c>
      <c r="V3895" s="14">
        <f>_xlfn.LET(_xlpm.a,T3895,_xlpm.b,R3895,2*_xlpm.a*_xlpm.b/(_xlpm.a+_xlpm.b))</f>
        <v>5.8823529411764712E-2</v>
      </c>
      <c r="W3895" s="14">
        <f>_xlfn.LET(_xlpm.p,R3895,_xlpm.q,T3895,LOG(_xlpm.p/_xlpm.q))</f>
        <v>1.5185139398778875</v>
      </c>
      <c r="X3895" s="2"/>
    </row>
    <row r="3896" spans="1:24">
      <c r="A3896" s="1" t="str">
        <f>_xlfn.LET(_xlpm.sep," : ",CONCATENATE(O3896,_xlpm.sep,P3896))</f>
        <v>~crye~ : [kɹaɪ]</v>
      </c>
      <c r="B3896" s="1">
        <f>_xlfn.LET(_xlpm.d,$G3896,_xlpm.k,_xlfn.CONCAT(LEFT(TRIM(B$1),1),"*"),COUNTIF(_xlpm.d,_xlpm.k))</f>
        <v>0</v>
      </c>
      <c r="C3896" s="1">
        <f>_xlfn.LET(_xlpm.d,$G3896,_xlpm.k,_xlfn.CONCAT(LEFT(TRIM(C$1),1),"*"),COUNTIF(_xlpm.d,_xlpm.k))</f>
        <v>0</v>
      </c>
      <c r="D3896" s="1">
        <f>_xlfn.LET(_xlpm.d,$G3896,_xlpm.k,_xlfn.CONCAT(LEFT(TRIM(D$1),1),"*"),COUNTIF(_xlpm.d,_xlpm.k))</f>
        <v>0</v>
      </c>
      <c r="E3896" s="1">
        <f>LOG(F3896+1,10)</f>
        <v>0.30102999566398114</v>
      </c>
      <c r="F3896" s="7">
        <v>1</v>
      </c>
      <c r="G3896" s="9" t="s">
        <v>1906</v>
      </c>
      <c r="H3896" s="4">
        <f>F3896/freq.sum.r6e</f>
        <v>4.9701789264413521E-5</v>
      </c>
      <c r="I3896" s="4" t="str">
        <f>_xlfn.LET(_xlpm.sep,":",_xlpm.w,$G3896,LEFT(_xlpm.w,FIND(_xlpm.sep,_xlpm.w)-1))</f>
        <v>kɹaɪ</v>
      </c>
      <c r="J3896" s="4" t="str">
        <f>_xlfn.LET(_xlpm.sep,":",_xlpm.w,$G3896,RIGHT(_xlpm.w,LEN(_xlpm.w)-FIND(_xlpm.sep,_xlpm.w)))</f>
        <v>crye</v>
      </c>
      <c r="K3896" s="10">
        <f>_xlfn.LET(_xlpm.w,I3896,LEN(_xlpm.w))</f>
        <v>4</v>
      </c>
      <c r="L3896" s="10">
        <f>_xlfn.LET(_xlpm.w,J3896,LEN(_xlpm.w))</f>
        <v>4</v>
      </c>
      <c r="M3896" s="10">
        <f>_xlfn.LET(_xlpm.a,K3896,_xlpm.b,L3896,MAX(_xlpm.a,_xlpm.b))</f>
        <v>4</v>
      </c>
      <c r="N3896" s="10">
        <f>_xlfn.LET(_xlpm.d,(K3896,L3896),MAX(_xlpm.d)-MIN(_xlpm.d))</f>
        <v>0</v>
      </c>
      <c r="O3896" s="1" t="str">
        <f>_xlfn.LET(_xlpm.sep,":",_xlpm.w,$G3896,_xlfn.CONCAT("~",RIGHT(_xlpm.w,LEN(_xlpm.w)-FIND(_xlpm.sep,_xlpm.w)),"~"))</f>
        <v>~crye~</v>
      </c>
      <c r="P3896" s="1" t="str">
        <f>_xlfn.LET(_xlpm.sep,":",_xlpm.w,$G3896,_xlfn.CONCAT("[",LEFT(_xlpm.w,FIND(_xlpm.sep,_xlpm.w)-1),"]"))</f>
        <v>[kɹaɪ]</v>
      </c>
      <c r="Q3896" s="14" cm="1">
        <f t="array" ref="Q3896">SUM(_xlfn._xlws.FILTER($H$2:$H$7109,_xlfn.MAP($O$2:$O$7109,_xlfn.LAMBDA(_xlpm.x,_xlpm.x=$O3896))))</f>
        <v>4.9701789264413521E-5</v>
      </c>
      <c r="R3896" s="14">
        <f>$H3896/Q3896</f>
        <v>1</v>
      </c>
      <c r="S3896" s="14" cm="1">
        <f t="array" ref="S3896">SUM(_xlfn._xlws.FILTER($H$2:$H$7109,_xlfn.MAP($P$2:$P$7109,_xlfn.LAMBDA(_xlpm.x,_xlpm.x=$P3896))))</f>
        <v>1.6401590457256461E-3</v>
      </c>
      <c r="T3896" s="14">
        <f>$H3896/S3896</f>
        <v>3.0303030303030304E-2</v>
      </c>
      <c r="U3896" s="14">
        <f>_xlfn.LET(_xlpm.freq,F3896,_xlpm.size,M3896+1,_xlpm.F,V3896,LOG(1+_xlpm.freq)*LOG(1+_xlpm.size)*_xlpm.F)</f>
        <v>1.3779227501700578E-2</v>
      </c>
      <c r="V3896" s="14">
        <f>_xlfn.LET(_xlpm.a,T3896,_xlpm.b,R3896,2*_xlpm.a*_xlpm.b/(_xlpm.a+_xlpm.b))</f>
        <v>5.8823529411764712E-2</v>
      </c>
      <c r="W3896" s="14">
        <f>_xlfn.LET(_xlpm.p,R3896,_xlpm.q,T3896,LOG(_xlpm.p/_xlpm.q))</f>
        <v>1.5185139398778875</v>
      </c>
      <c r="X3896" s="2"/>
    </row>
    <row r="3897" spans="1:24">
      <c r="A3897" s="1" t="str">
        <f>_xlfn.LET(_xlpm.sep," : ",CONCATENATE(O3897,_xlpm.sep,P3897))</f>
        <v>~maye~ : [maɪ]</v>
      </c>
      <c r="B3897" s="1">
        <f>_xlfn.LET(_xlpm.d,$G3897,_xlpm.k,_xlfn.CONCAT(LEFT(TRIM(B$1),1),"*"),COUNTIF(_xlpm.d,_xlpm.k))</f>
        <v>0</v>
      </c>
      <c r="C3897" s="1">
        <f>_xlfn.LET(_xlpm.d,$G3897,_xlpm.k,_xlfn.CONCAT(LEFT(TRIM(C$1),1),"*"),COUNTIF(_xlpm.d,_xlpm.k))</f>
        <v>1</v>
      </c>
      <c r="D3897" s="1">
        <f>_xlfn.LET(_xlpm.d,$G3897,_xlpm.k,_xlfn.CONCAT(LEFT(TRIM(D$1),1),"*"),COUNTIF(_xlpm.d,_xlpm.k))</f>
        <v>0</v>
      </c>
      <c r="E3897" s="1">
        <f>LOG(F3897+1,10)</f>
        <v>0.30102999566398114</v>
      </c>
      <c r="F3897" s="7">
        <v>1</v>
      </c>
      <c r="G3897" s="9" t="s">
        <v>2442</v>
      </c>
      <c r="H3897" s="4">
        <f>F3897/freq.sum.r6e</f>
        <v>4.9701789264413521E-5</v>
      </c>
      <c r="I3897" s="1" t="str">
        <f>_xlfn.LET(_xlpm.sep,":",_xlpm.w,$G3897,LEFT(_xlpm.w,FIND(_xlpm.sep,_xlpm.w)-1))</f>
        <v>maɪ</v>
      </c>
      <c r="J3897" s="1" t="str">
        <f>_xlfn.LET(_xlpm.sep,":",_xlpm.w,$G3897,RIGHT(_xlpm.w,LEN(_xlpm.w)-FIND(_xlpm.sep,_xlpm.w)))</f>
        <v>maye</v>
      </c>
      <c r="K3897" s="10">
        <f>_xlfn.LET(_xlpm.w,I3897,LEN(_xlpm.w))</f>
        <v>3</v>
      </c>
      <c r="L3897" s="10">
        <f>_xlfn.LET(_xlpm.w,J3897,LEN(_xlpm.w))</f>
        <v>4</v>
      </c>
      <c r="M3897" s="10">
        <f>_xlfn.LET(_xlpm.a,K3897,_xlpm.b,L3897,MAX(_xlpm.a,_xlpm.b))</f>
        <v>4</v>
      </c>
      <c r="N3897" s="10">
        <f>_xlfn.LET(_xlpm.d,(K3897,L3897),MAX(_xlpm.d)-MIN(_xlpm.d))</f>
        <v>1</v>
      </c>
      <c r="O3897" s="1" t="str">
        <f>_xlfn.LET(_xlpm.sep,":",_xlpm.w,$G3897,_xlfn.CONCAT("~",RIGHT(_xlpm.w,LEN(_xlpm.w)-FIND(_xlpm.sep,_xlpm.w)),"~"))</f>
        <v>~maye~</v>
      </c>
      <c r="P3897" s="1" t="str">
        <f>_xlfn.LET(_xlpm.sep,":",_xlpm.w,$G3897,_xlfn.CONCAT("[",LEFT(_xlpm.w,FIND(_xlpm.sep,_xlpm.w)-1),"]"))</f>
        <v>[maɪ]</v>
      </c>
      <c r="Q3897" s="14" cm="1">
        <f t="array" ref="Q3897">SUM(_xlfn._xlws.FILTER($H$2:$H$7111,_xlfn.MAP($O$2:$O$7111,_xlfn.LAMBDA(_xlpm.x,_xlpm.x=$O3897))))</f>
        <v>4.9701789264413521E-5</v>
      </c>
      <c r="R3897" s="14">
        <f>$H3897/Q3897</f>
        <v>1</v>
      </c>
      <c r="S3897" s="14" cm="1">
        <f t="array" ref="S3897">SUM(_xlfn._xlws.FILTER($H$2:$H$7111,_xlfn.MAP($P$2:$P$7111,_xlfn.LAMBDA(_xlpm.x,_xlpm.x=$P3897))))</f>
        <v>1.6401590457256461E-3</v>
      </c>
      <c r="T3897" s="14">
        <f>$H3897/S3897</f>
        <v>3.0303030303030304E-2</v>
      </c>
      <c r="U3897" s="14">
        <f>_xlfn.LET(_xlpm.freq,F3897,_xlpm.size,M3897+1,_xlpm.F,V3897,LOG(1+_xlpm.freq)*LOG(1+_xlpm.size)*_xlpm.F)</f>
        <v>1.3779227501700578E-2</v>
      </c>
      <c r="V3897" s="14">
        <f>_xlfn.LET(_xlpm.a,T3897,_xlpm.b,R3897,2*_xlpm.a*_xlpm.b/(_xlpm.a+_xlpm.b))</f>
        <v>5.8823529411764712E-2</v>
      </c>
      <c r="W3897" s="14">
        <f>_xlfn.LET(_xlpm.p,R3897,_xlpm.q,T3897,LOG(_xlpm.p/_xlpm.q))</f>
        <v>1.5185139398778875</v>
      </c>
      <c r="X3897" s="2"/>
    </row>
    <row r="3898" spans="1:24">
      <c r="A3898" s="1" t="str">
        <f>_xlfn.LET(_xlpm.sep," : ",CONCATENATE(O3898,_xlpm.sep,P3898))</f>
        <v>~buwe~ : [bʊ]</v>
      </c>
      <c r="B3898" s="1">
        <f>_xlfn.LET(_xlpm.d,$G3898,_xlpm.k,_xlfn.CONCAT(LEFT(TRIM(B$1),1),"*"),COUNTIF(_xlpm.d,_xlpm.k))</f>
        <v>0</v>
      </c>
      <c r="C3898" s="1">
        <f>_xlfn.LET(_xlpm.d,$G3898,_xlpm.k,_xlfn.CONCAT(LEFT(TRIM(C$1),1),"*"),COUNTIF(_xlpm.d,_xlpm.k))</f>
        <v>0</v>
      </c>
      <c r="D3898" s="1">
        <f>_xlfn.LET(_xlpm.d,$G3898,_xlpm.k,_xlfn.CONCAT(LEFT(TRIM(D$1),1),"*"),COUNTIF(_xlpm.d,_xlpm.k))</f>
        <v>0</v>
      </c>
      <c r="E3898" s="1">
        <f>LOG(F3898+1,10)</f>
        <v>0.30102999566398114</v>
      </c>
      <c r="F3898" s="7">
        <v>1</v>
      </c>
      <c r="G3898" s="9" t="s">
        <v>345</v>
      </c>
      <c r="H3898" s="4">
        <f>F3898/freq.sum.r6e</f>
        <v>4.9701789264413521E-5</v>
      </c>
      <c r="I3898" s="1" t="str">
        <f>_xlfn.LET(_xlpm.sep,":",_xlpm.w,$G3898,LEFT(_xlpm.w,FIND(_xlpm.sep,_xlpm.w)-1))</f>
        <v>bʊ</v>
      </c>
      <c r="J3898" s="1" t="str">
        <f>_xlfn.LET(_xlpm.sep,":",_xlpm.w,$G3898,RIGHT(_xlpm.w,LEN(_xlpm.w)-FIND(_xlpm.sep,_xlpm.w)))</f>
        <v>buwe</v>
      </c>
      <c r="K3898" s="10">
        <f>_xlfn.LET(_xlpm.w,I3898,LEN(_xlpm.w))</f>
        <v>2</v>
      </c>
      <c r="L3898" s="10">
        <f>_xlfn.LET(_xlpm.w,J3898,LEN(_xlpm.w))</f>
        <v>4</v>
      </c>
      <c r="M3898" s="10">
        <f>_xlfn.LET(_xlpm.a,K3898,_xlpm.b,L3898,MAX(_xlpm.a,_xlpm.b))</f>
        <v>4</v>
      </c>
      <c r="N3898" s="10">
        <f>_xlfn.LET(_xlpm.d,(K3898,L3898),MAX(_xlpm.d)-MIN(_xlpm.d))</f>
        <v>2</v>
      </c>
      <c r="O3898" s="1" t="str">
        <f>_xlfn.LET(_xlpm.sep,":",_xlpm.w,$G3898,_xlfn.CONCAT("~",RIGHT(_xlpm.w,LEN(_xlpm.w)-FIND(_xlpm.sep,_xlpm.w)),"~"))</f>
        <v>~buwe~</v>
      </c>
      <c r="P3898" s="1" t="str">
        <f>_xlfn.LET(_xlpm.sep,":",_xlpm.w,$G3898,_xlfn.CONCAT("[",LEFT(_xlpm.w,FIND(_xlpm.sep,_xlpm.w)-1),"]"))</f>
        <v>[bʊ]</v>
      </c>
      <c r="Q3898" s="14" cm="1">
        <f t="array" ref="Q3898">SUM(_xlfn._xlws.FILTER($H$2:$H$7117,_xlfn.MAP($O$2:$O$7117,_xlfn.LAMBDA(_xlpm.x,_xlpm.x=$O3898))))</f>
        <v>4.9701789264413521E-5</v>
      </c>
      <c r="R3898" s="14">
        <f>$H3898/Q3898</f>
        <v>1</v>
      </c>
      <c r="S3898" s="14" cm="1">
        <f t="array" ref="S3898">SUM(_xlfn._xlws.FILTER($H$2:$H$7117,_xlfn.MAP($P$2:$P$7117,_xlfn.LAMBDA(_xlpm.x,_xlpm.x=$P3898))))</f>
        <v>1.6898608349900596E-3</v>
      </c>
      <c r="T3898" s="14">
        <f>$H3898/S3898</f>
        <v>2.9411764705882356E-2</v>
      </c>
      <c r="U3898" s="14">
        <f>_xlfn.LET(_xlpm.freq,F3898,_xlpm.size,M3898+1,_xlpm.F,V3898,LOG(1+_xlpm.freq)*LOG(1+_xlpm.size)*_xlpm.F)</f>
        <v>1.3385535287366277E-2</v>
      </c>
      <c r="V3898" s="14">
        <f>_xlfn.LET(_xlpm.a,T3898,_xlpm.b,R3898,2*_xlpm.a*_xlpm.b/(_xlpm.a+_xlpm.b))</f>
        <v>5.7142857142857155E-2</v>
      </c>
      <c r="W3898" s="14">
        <f>_xlfn.LET(_xlpm.p,R3898,_xlpm.q,T3898,LOG(_xlpm.p/_xlpm.q))</f>
        <v>1.5314789170422551</v>
      </c>
      <c r="X3898" s="2"/>
    </row>
    <row r="3899" spans="1:24">
      <c r="A3899" s="1" t="str">
        <f>_xlfn.LET(_xlpm.sep," : ",CONCATENATE(O3899,_xlpm.sep,P3899))</f>
        <v>~jure~ : [dʒʊ]</v>
      </c>
      <c r="B3899" s="1">
        <f>_xlfn.LET(_xlpm.d,$G3899,_xlpm.k,_xlfn.CONCAT(LEFT(TRIM(B$1),1),"*"),COUNTIF(_xlpm.d,_xlpm.k))</f>
        <v>0</v>
      </c>
      <c r="C3899" s="1">
        <f>_xlfn.LET(_xlpm.d,$G3899,_xlpm.k,_xlfn.CONCAT(LEFT(TRIM(C$1),1),"*"),COUNTIF(_xlpm.d,_xlpm.k))</f>
        <v>0</v>
      </c>
      <c r="D3899" s="1">
        <f>_xlfn.LET(_xlpm.d,$G3899,_xlpm.k,_xlfn.CONCAT(LEFT(TRIM(D$1),1),"*"),COUNTIF(_xlpm.d,_xlpm.k))</f>
        <v>0</v>
      </c>
      <c r="E3899" s="1">
        <f>LOG(F3899+1,10)</f>
        <v>0.30102999566398114</v>
      </c>
      <c r="F3899" s="7">
        <v>1</v>
      </c>
      <c r="G3899" s="9" t="s">
        <v>842</v>
      </c>
      <c r="H3899" s="4">
        <f>F3899/freq.sum.r6e</f>
        <v>4.9701789264413521E-5</v>
      </c>
      <c r="I3899" s="1" t="str">
        <f>_xlfn.LET(_xlpm.sep,":",_xlpm.w,$G3899,LEFT(_xlpm.w,FIND(_xlpm.sep,_xlpm.w)-1))</f>
        <v>dʒʊ</v>
      </c>
      <c r="J3899" s="1" t="str">
        <f>_xlfn.LET(_xlpm.sep,":",_xlpm.w,$G3899,RIGHT(_xlpm.w,LEN(_xlpm.w)-FIND(_xlpm.sep,_xlpm.w)))</f>
        <v>jure</v>
      </c>
      <c r="K3899" s="10">
        <f>_xlfn.LET(_xlpm.w,I3899,LEN(_xlpm.w))</f>
        <v>3</v>
      </c>
      <c r="L3899" s="10">
        <f>_xlfn.LET(_xlpm.w,J3899,LEN(_xlpm.w))</f>
        <v>4</v>
      </c>
      <c r="M3899" s="10">
        <f>_xlfn.LET(_xlpm.a,K3899,_xlpm.b,L3899,MAX(_xlpm.a,_xlpm.b))</f>
        <v>4</v>
      </c>
      <c r="N3899" s="10">
        <f>_xlfn.LET(_xlpm.d,(K3899,L3899),MAX(_xlpm.d)-MIN(_xlpm.d))</f>
        <v>1</v>
      </c>
      <c r="O3899" s="1" t="str">
        <f>_xlfn.LET(_xlpm.sep,":",_xlpm.w,$G3899,_xlfn.CONCAT("~",RIGHT(_xlpm.w,LEN(_xlpm.w)-FIND(_xlpm.sep,_xlpm.w)),"~"))</f>
        <v>~jure~</v>
      </c>
      <c r="P3899" s="1" t="str">
        <f>_xlfn.LET(_xlpm.sep,":",_xlpm.w,$G3899,_xlfn.CONCAT("[",LEFT(_xlpm.w,FIND(_xlpm.sep,_xlpm.w)-1),"]"))</f>
        <v>[dʒʊ]</v>
      </c>
      <c r="Q3899" s="14" cm="1">
        <f t="array" ref="Q3899">SUM(_xlfn._xlws.FILTER($H$2:$H$7117,_xlfn.MAP($O$2:$O$7117,_xlfn.LAMBDA(_xlpm.x,_xlpm.x=$O3899))))</f>
        <v>4.9701789264413521E-5</v>
      </c>
      <c r="R3899" s="14">
        <f>$H3899/Q3899</f>
        <v>1</v>
      </c>
      <c r="S3899" s="14" cm="1">
        <f t="array" ref="S3899">SUM(_xlfn._xlws.FILTER($H$2:$H$7117,_xlfn.MAP($P$2:$P$7117,_xlfn.LAMBDA(_xlpm.x,_xlpm.x=$P3899))))</f>
        <v>1.6898608349900596E-3</v>
      </c>
      <c r="T3899" s="14">
        <f>$H3899/S3899</f>
        <v>2.9411764705882356E-2</v>
      </c>
      <c r="U3899" s="14">
        <f>_xlfn.LET(_xlpm.freq,F3899,_xlpm.size,M3899+1,_xlpm.F,V3899,LOG(1+_xlpm.freq)*LOG(1+_xlpm.size)*_xlpm.F)</f>
        <v>1.3385535287366277E-2</v>
      </c>
      <c r="V3899" s="14">
        <f>_xlfn.LET(_xlpm.a,T3899,_xlpm.b,R3899,2*_xlpm.a*_xlpm.b/(_xlpm.a+_xlpm.b))</f>
        <v>5.7142857142857155E-2</v>
      </c>
      <c r="W3899" s="14">
        <f>_xlfn.LET(_xlpm.p,R3899,_xlpm.q,T3899,LOG(_xlpm.p/_xlpm.q))</f>
        <v>1.5314789170422551</v>
      </c>
      <c r="X3899" s="2"/>
    </row>
    <row r="3900" spans="1:24">
      <c r="A3900" s="1" t="str">
        <f>_xlfn.LET(_xlpm.sep," : ",CONCATENATE(O3900,_xlpm.sep,P3900))</f>
        <v>~juwe~ : [dʒʊ]</v>
      </c>
      <c r="B3900" s="1">
        <f>_xlfn.LET(_xlpm.d,$G3900,_xlpm.k,_xlfn.CONCAT(LEFT(TRIM(B$1),1),"*"),COUNTIF(_xlpm.d,_xlpm.k))</f>
        <v>0</v>
      </c>
      <c r="C3900" s="1">
        <f>_xlfn.LET(_xlpm.d,$G3900,_xlpm.k,_xlfn.CONCAT(LEFT(TRIM(C$1),1),"*"),COUNTIF(_xlpm.d,_xlpm.k))</f>
        <v>0</v>
      </c>
      <c r="D3900" s="1">
        <f>_xlfn.LET(_xlpm.d,$G3900,_xlpm.k,_xlfn.CONCAT(LEFT(TRIM(D$1),1),"*"),COUNTIF(_xlpm.d,_xlpm.k))</f>
        <v>0</v>
      </c>
      <c r="E3900" s="1">
        <f>LOG(F3900+1,10)</f>
        <v>0.30102999566398114</v>
      </c>
      <c r="F3900" s="7">
        <v>1</v>
      </c>
      <c r="G3900" s="9" t="s">
        <v>844</v>
      </c>
      <c r="H3900" s="4">
        <f>F3900/freq.sum.r6e</f>
        <v>4.9701789264413521E-5</v>
      </c>
      <c r="I3900" s="1" t="str">
        <f>_xlfn.LET(_xlpm.sep,":",_xlpm.w,$G3900,LEFT(_xlpm.w,FIND(_xlpm.sep,_xlpm.w)-1))</f>
        <v>dʒʊ</v>
      </c>
      <c r="J3900" s="1" t="str">
        <f>_xlfn.LET(_xlpm.sep,":",_xlpm.w,$G3900,RIGHT(_xlpm.w,LEN(_xlpm.w)-FIND(_xlpm.sep,_xlpm.w)))</f>
        <v>juwe</v>
      </c>
      <c r="K3900" s="10">
        <f>_xlfn.LET(_xlpm.w,I3900,LEN(_xlpm.w))</f>
        <v>3</v>
      </c>
      <c r="L3900" s="10">
        <f>_xlfn.LET(_xlpm.w,J3900,LEN(_xlpm.w))</f>
        <v>4</v>
      </c>
      <c r="M3900" s="10">
        <f>_xlfn.LET(_xlpm.a,K3900,_xlpm.b,L3900,MAX(_xlpm.a,_xlpm.b))</f>
        <v>4</v>
      </c>
      <c r="N3900" s="10">
        <f>_xlfn.LET(_xlpm.d,(K3900,L3900),MAX(_xlpm.d)-MIN(_xlpm.d))</f>
        <v>1</v>
      </c>
      <c r="O3900" s="1" t="str">
        <f>_xlfn.LET(_xlpm.sep,":",_xlpm.w,$G3900,_xlfn.CONCAT("~",RIGHT(_xlpm.w,LEN(_xlpm.w)-FIND(_xlpm.sep,_xlpm.w)),"~"))</f>
        <v>~juwe~</v>
      </c>
      <c r="P3900" s="1" t="str">
        <f>_xlfn.LET(_xlpm.sep,":",_xlpm.w,$G3900,_xlfn.CONCAT("[",LEFT(_xlpm.w,FIND(_xlpm.sep,_xlpm.w)-1),"]"))</f>
        <v>[dʒʊ]</v>
      </c>
      <c r="Q3900" s="14" cm="1">
        <f t="array" ref="Q3900">SUM(_xlfn._xlws.FILTER($H$2:$H$7117,_xlfn.MAP($O$2:$O$7117,_xlfn.LAMBDA(_xlpm.x,_xlpm.x=$O3900))))</f>
        <v>4.9701789264413521E-5</v>
      </c>
      <c r="R3900" s="14">
        <f>$H3900/Q3900</f>
        <v>1</v>
      </c>
      <c r="S3900" s="14" cm="1">
        <f t="array" ref="S3900">SUM(_xlfn._xlws.FILTER($H$2:$H$7117,_xlfn.MAP($P$2:$P$7117,_xlfn.LAMBDA(_xlpm.x,_xlpm.x=$P3900))))</f>
        <v>1.6898608349900596E-3</v>
      </c>
      <c r="T3900" s="14">
        <f>$H3900/S3900</f>
        <v>2.9411764705882356E-2</v>
      </c>
      <c r="U3900" s="14">
        <f>_xlfn.LET(_xlpm.freq,F3900,_xlpm.size,M3900+1,_xlpm.F,V3900,LOG(1+_xlpm.freq)*LOG(1+_xlpm.size)*_xlpm.F)</f>
        <v>1.3385535287366277E-2</v>
      </c>
      <c r="V3900" s="14">
        <f>_xlfn.LET(_xlpm.a,T3900,_xlpm.b,R3900,2*_xlpm.a*_xlpm.b/(_xlpm.a+_xlpm.b))</f>
        <v>5.7142857142857155E-2</v>
      </c>
      <c r="W3900" s="14">
        <f>_xlfn.LET(_xlpm.p,R3900,_xlpm.q,T3900,LOG(_xlpm.p/_xlpm.q))</f>
        <v>1.5314789170422551</v>
      </c>
      <c r="X3900" s="2"/>
    </row>
    <row r="3901" spans="1:24">
      <c r="A3901" s="1" t="str">
        <f>_xlfn.LET(_xlpm.sep," : ",CONCATENATE(O3901,_xlpm.sep,P3901))</f>
        <v>~fuwe~ : [fʊ]</v>
      </c>
      <c r="B3901" s="1">
        <f>_xlfn.LET(_xlpm.d,$G3901,_xlpm.k,_xlfn.CONCAT(LEFT(TRIM(B$1),1),"*"),COUNTIF(_xlpm.d,_xlpm.k))</f>
        <v>0</v>
      </c>
      <c r="C3901" s="1">
        <f>_xlfn.LET(_xlpm.d,$G3901,_xlpm.k,_xlfn.CONCAT(LEFT(TRIM(C$1),1),"*"),COUNTIF(_xlpm.d,_xlpm.k))</f>
        <v>0</v>
      </c>
      <c r="D3901" s="1">
        <f>_xlfn.LET(_xlpm.d,$G3901,_xlpm.k,_xlfn.CONCAT(LEFT(TRIM(D$1),1),"*"),COUNTIF(_xlpm.d,_xlpm.k))</f>
        <v>0</v>
      </c>
      <c r="E3901" s="1">
        <f>LOG(F3901+1,10)</f>
        <v>0.30102999566398114</v>
      </c>
      <c r="F3901" s="7">
        <v>1</v>
      </c>
      <c r="G3901" s="9" t="s">
        <v>1086</v>
      </c>
      <c r="H3901" s="4">
        <f>F3901/freq.sum.r6e</f>
        <v>4.9701789264413521E-5</v>
      </c>
      <c r="I3901" s="1" t="str">
        <f>_xlfn.LET(_xlpm.sep,":",_xlpm.w,$G3901,LEFT(_xlpm.w,FIND(_xlpm.sep,_xlpm.w)-1))</f>
        <v>fʊ</v>
      </c>
      <c r="J3901" s="1" t="str">
        <f>_xlfn.LET(_xlpm.sep,":",_xlpm.w,$G3901,RIGHT(_xlpm.w,LEN(_xlpm.w)-FIND(_xlpm.sep,_xlpm.w)))</f>
        <v>fuwe</v>
      </c>
      <c r="K3901" s="10">
        <f>_xlfn.LET(_xlpm.w,I3901,LEN(_xlpm.w))</f>
        <v>2</v>
      </c>
      <c r="L3901" s="10">
        <f>_xlfn.LET(_xlpm.w,J3901,LEN(_xlpm.w))</f>
        <v>4</v>
      </c>
      <c r="M3901" s="10">
        <f>_xlfn.LET(_xlpm.a,K3901,_xlpm.b,L3901,MAX(_xlpm.a,_xlpm.b))</f>
        <v>4</v>
      </c>
      <c r="N3901" s="10">
        <f>_xlfn.LET(_xlpm.d,(K3901,L3901),MAX(_xlpm.d)-MIN(_xlpm.d))</f>
        <v>2</v>
      </c>
      <c r="O3901" s="1" t="str">
        <f>_xlfn.LET(_xlpm.sep,":",_xlpm.w,$G3901,_xlfn.CONCAT("~",RIGHT(_xlpm.w,LEN(_xlpm.w)-FIND(_xlpm.sep,_xlpm.w)),"~"))</f>
        <v>~fuwe~</v>
      </c>
      <c r="P3901" s="1" t="str">
        <f>_xlfn.LET(_xlpm.sep,":",_xlpm.w,$G3901,_xlfn.CONCAT("[",LEFT(_xlpm.w,FIND(_xlpm.sep,_xlpm.w)-1),"]"))</f>
        <v>[fʊ]</v>
      </c>
      <c r="Q3901" s="14" cm="1">
        <f t="array" ref="Q3901">SUM(_xlfn._xlws.FILTER($H$2:$H$7111,_xlfn.MAP($O$2:$O$7111,_xlfn.LAMBDA(_xlpm.x,_xlpm.x=$O3901))))</f>
        <v>4.9701789264413521E-5</v>
      </c>
      <c r="R3901" s="14">
        <f>$H3901/Q3901</f>
        <v>1</v>
      </c>
      <c r="S3901" s="14" cm="1">
        <f t="array" ref="S3901">SUM(_xlfn._xlws.FILTER($H$2:$H$7111,_xlfn.MAP($P$2:$P$7111,_xlfn.LAMBDA(_xlpm.x,_xlpm.x=$P3901))))</f>
        <v>1.6898608349900596E-3</v>
      </c>
      <c r="T3901" s="14">
        <f>$H3901/S3901</f>
        <v>2.9411764705882356E-2</v>
      </c>
      <c r="U3901" s="14">
        <f>_xlfn.LET(_xlpm.freq,F3901,_xlpm.size,M3901+1,_xlpm.F,V3901,LOG(1+_xlpm.freq)*LOG(1+_xlpm.size)*_xlpm.F)</f>
        <v>1.3385535287366277E-2</v>
      </c>
      <c r="V3901" s="14">
        <f>_xlfn.LET(_xlpm.a,T3901,_xlpm.b,R3901,2*_xlpm.a*_xlpm.b/(_xlpm.a+_xlpm.b))</f>
        <v>5.7142857142857155E-2</v>
      </c>
      <c r="W3901" s="14">
        <f>_xlfn.LET(_xlpm.p,R3901,_xlpm.q,T3901,LOG(_xlpm.p/_xlpm.q))</f>
        <v>1.5314789170422551</v>
      </c>
      <c r="X3901" s="2"/>
    </row>
    <row r="3902" spans="1:24">
      <c r="A3902" s="1" t="str">
        <f>_xlfn.LET(_xlpm.sep," : ",CONCATENATE(O3902,_xlpm.sep,P3902))</f>
        <v>~hure~ : [hʊ]</v>
      </c>
      <c r="B3902" s="1">
        <f>_xlfn.LET(_xlpm.d,$G3902,_xlpm.k,_xlfn.CONCAT(LEFT(TRIM(B$1),1),"*"),COUNTIF(_xlpm.d,_xlpm.k))</f>
        <v>0</v>
      </c>
      <c r="C3902" s="1">
        <f>_xlfn.LET(_xlpm.d,$G3902,_xlpm.k,_xlfn.CONCAT(LEFT(TRIM(C$1),1),"*"),COUNTIF(_xlpm.d,_xlpm.k))</f>
        <v>0</v>
      </c>
      <c r="D3902" s="1">
        <f>_xlfn.LET(_xlpm.d,$G3902,_xlpm.k,_xlfn.CONCAT(LEFT(TRIM(D$1),1),"*"),COUNTIF(_xlpm.d,_xlpm.k))</f>
        <v>0</v>
      </c>
      <c r="E3902" s="1">
        <f>LOG(F3902+1,10)</f>
        <v>0.30102999566398114</v>
      </c>
      <c r="F3902" s="7">
        <v>1</v>
      </c>
      <c r="G3902" s="9" t="s">
        <v>1288</v>
      </c>
      <c r="H3902" s="4">
        <f>F3902/freq.sum.r6e</f>
        <v>4.9701789264413521E-5</v>
      </c>
      <c r="I3902" s="1" t="str">
        <f>_xlfn.LET(_xlpm.sep,":",_xlpm.w,$G3902,LEFT(_xlpm.w,FIND(_xlpm.sep,_xlpm.w)-1))</f>
        <v>hʊ</v>
      </c>
      <c r="J3902" s="1" t="str">
        <f>_xlfn.LET(_xlpm.sep,":",_xlpm.w,$G3902,RIGHT(_xlpm.w,LEN(_xlpm.w)-FIND(_xlpm.sep,_xlpm.w)))</f>
        <v>hure</v>
      </c>
      <c r="K3902" s="10">
        <f>_xlfn.LET(_xlpm.w,I3902,LEN(_xlpm.w))</f>
        <v>2</v>
      </c>
      <c r="L3902" s="10">
        <f>_xlfn.LET(_xlpm.w,J3902,LEN(_xlpm.w))</f>
        <v>4</v>
      </c>
      <c r="M3902" s="10">
        <f>_xlfn.LET(_xlpm.a,K3902,_xlpm.b,L3902,MAX(_xlpm.a,_xlpm.b))</f>
        <v>4</v>
      </c>
      <c r="N3902" s="10">
        <f>_xlfn.LET(_xlpm.d,(K3902,L3902),MAX(_xlpm.d)-MIN(_xlpm.d))</f>
        <v>2</v>
      </c>
      <c r="O3902" s="1" t="str">
        <f>_xlfn.LET(_xlpm.sep,":",_xlpm.w,$G3902,_xlfn.CONCAT("~",RIGHT(_xlpm.w,LEN(_xlpm.w)-FIND(_xlpm.sep,_xlpm.w)),"~"))</f>
        <v>~hure~</v>
      </c>
      <c r="P3902" s="1" t="str">
        <f>_xlfn.LET(_xlpm.sep,":",_xlpm.w,$G3902,_xlfn.CONCAT("[",LEFT(_xlpm.w,FIND(_xlpm.sep,_xlpm.w)-1),"]"))</f>
        <v>[hʊ]</v>
      </c>
      <c r="Q3902" s="14" cm="1">
        <f t="array" ref="Q3902">SUM(_xlfn._xlws.FILTER($H$2:$H$7117,_xlfn.MAP($O$2:$O$7117,_xlfn.LAMBDA(_xlpm.x,_xlpm.x=$O3902))))</f>
        <v>4.9701789264413521E-5</v>
      </c>
      <c r="R3902" s="14">
        <f>$H3902/Q3902</f>
        <v>1</v>
      </c>
      <c r="S3902" s="14" cm="1">
        <f t="array" ref="S3902">SUM(_xlfn._xlws.FILTER($H$2:$H$7117,_xlfn.MAP($P$2:$P$7117,_xlfn.LAMBDA(_xlpm.x,_xlpm.x=$P3902))))</f>
        <v>1.6898608349900596E-3</v>
      </c>
      <c r="T3902" s="14">
        <f>$H3902/S3902</f>
        <v>2.9411764705882356E-2</v>
      </c>
      <c r="U3902" s="14">
        <f>_xlfn.LET(_xlpm.freq,F3902,_xlpm.size,M3902+1,_xlpm.F,V3902,LOG(1+_xlpm.freq)*LOG(1+_xlpm.size)*_xlpm.F)</f>
        <v>1.3385535287366277E-2</v>
      </c>
      <c r="V3902" s="14">
        <f>_xlfn.LET(_xlpm.a,T3902,_xlpm.b,R3902,2*_xlpm.a*_xlpm.b/(_xlpm.a+_xlpm.b))</f>
        <v>5.7142857142857155E-2</v>
      </c>
      <c r="W3902" s="14">
        <f>_xlfn.LET(_xlpm.p,R3902,_xlpm.q,T3902,LOG(_xlpm.p/_xlpm.q))</f>
        <v>1.5314789170422551</v>
      </c>
      <c r="X3902" s="2"/>
    </row>
    <row r="3903" spans="1:24">
      <c r="A3903" s="1" t="str">
        <f>_xlfn.LET(_xlpm.sep," : ",CONCATENATE(O3903,_xlpm.sep,P3903))</f>
        <v>~huwe~ : [hʊ]</v>
      </c>
      <c r="B3903" s="1">
        <f>_xlfn.LET(_xlpm.d,$G3903,_xlpm.k,_xlfn.CONCAT(LEFT(TRIM(B$1),1),"*"),COUNTIF(_xlpm.d,_xlpm.k))</f>
        <v>0</v>
      </c>
      <c r="C3903" s="1">
        <f>_xlfn.LET(_xlpm.d,$G3903,_xlpm.k,_xlfn.CONCAT(LEFT(TRIM(C$1),1),"*"),COUNTIF(_xlpm.d,_xlpm.k))</f>
        <v>0</v>
      </c>
      <c r="D3903" s="1">
        <f>_xlfn.LET(_xlpm.d,$G3903,_xlpm.k,_xlfn.CONCAT(LEFT(TRIM(D$1),1),"*"),COUNTIF(_xlpm.d,_xlpm.k))</f>
        <v>0</v>
      </c>
      <c r="E3903" s="1">
        <f>LOG(F3903+1,10)</f>
        <v>0.30102999566398114</v>
      </c>
      <c r="F3903" s="7">
        <v>1</v>
      </c>
      <c r="G3903" s="9" t="s">
        <v>1290</v>
      </c>
      <c r="H3903" s="4">
        <f>F3903/freq.sum.r6e</f>
        <v>4.9701789264413521E-5</v>
      </c>
      <c r="I3903" s="1" t="str">
        <f>_xlfn.LET(_xlpm.sep,":",_xlpm.w,$G3903,LEFT(_xlpm.w,FIND(_xlpm.sep,_xlpm.w)-1))</f>
        <v>hʊ</v>
      </c>
      <c r="J3903" s="1" t="str">
        <f>_xlfn.LET(_xlpm.sep,":",_xlpm.w,$G3903,RIGHT(_xlpm.w,LEN(_xlpm.w)-FIND(_xlpm.sep,_xlpm.w)))</f>
        <v>huwe</v>
      </c>
      <c r="K3903" s="10">
        <f>_xlfn.LET(_xlpm.w,I3903,LEN(_xlpm.w))</f>
        <v>2</v>
      </c>
      <c r="L3903" s="10">
        <f>_xlfn.LET(_xlpm.w,J3903,LEN(_xlpm.w))</f>
        <v>4</v>
      </c>
      <c r="M3903" s="10">
        <f>_xlfn.LET(_xlpm.a,K3903,_xlpm.b,L3903,MAX(_xlpm.a,_xlpm.b))</f>
        <v>4</v>
      </c>
      <c r="N3903" s="10">
        <f>_xlfn.LET(_xlpm.d,(K3903,L3903),MAX(_xlpm.d)-MIN(_xlpm.d))</f>
        <v>2</v>
      </c>
      <c r="O3903" s="1" t="str">
        <f>_xlfn.LET(_xlpm.sep,":",_xlpm.w,$G3903,_xlfn.CONCAT("~",RIGHT(_xlpm.w,LEN(_xlpm.w)-FIND(_xlpm.sep,_xlpm.w)),"~"))</f>
        <v>~huwe~</v>
      </c>
      <c r="P3903" s="1" t="str">
        <f>_xlfn.LET(_xlpm.sep,":",_xlpm.w,$G3903,_xlfn.CONCAT("[",LEFT(_xlpm.w,FIND(_xlpm.sep,_xlpm.w)-1),"]"))</f>
        <v>[hʊ]</v>
      </c>
      <c r="Q3903" s="14" cm="1">
        <f t="array" ref="Q3903">SUM(_xlfn._xlws.FILTER($H$2:$H$7117,_xlfn.MAP($O$2:$O$7117,_xlfn.LAMBDA(_xlpm.x,_xlpm.x=$O3903))))</f>
        <v>4.9701789264413521E-5</v>
      </c>
      <c r="R3903" s="14">
        <f>$H3903/Q3903</f>
        <v>1</v>
      </c>
      <c r="S3903" s="14" cm="1">
        <f t="array" ref="S3903">SUM(_xlfn._xlws.FILTER($H$2:$H$7117,_xlfn.MAP($P$2:$P$7117,_xlfn.LAMBDA(_xlpm.x,_xlpm.x=$P3903))))</f>
        <v>1.6898608349900596E-3</v>
      </c>
      <c r="T3903" s="14">
        <f>$H3903/S3903</f>
        <v>2.9411764705882356E-2</v>
      </c>
      <c r="U3903" s="14">
        <f>_xlfn.LET(_xlpm.freq,F3903,_xlpm.size,M3903+1,_xlpm.F,V3903,LOG(1+_xlpm.freq)*LOG(1+_xlpm.size)*_xlpm.F)</f>
        <v>1.3385535287366277E-2</v>
      </c>
      <c r="V3903" s="14">
        <f>_xlfn.LET(_xlpm.a,T3903,_xlpm.b,R3903,2*_xlpm.a*_xlpm.b/(_xlpm.a+_xlpm.b))</f>
        <v>5.7142857142857155E-2</v>
      </c>
      <c r="W3903" s="14">
        <f>_xlfn.LET(_xlpm.p,R3903,_xlpm.q,T3903,LOG(_xlpm.p/_xlpm.q))</f>
        <v>1.5314789170422551</v>
      </c>
      <c r="X3903" s="2"/>
    </row>
    <row r="3904" spans="1:24">
      <c r="A3904" s="1" t="str">
        <f>_xlfn.LET(_xlpm.sep," : ",CONCATENATE(O3904,_xlpm.sep,P3904))</f>
        <v>~terr~ : [tə]</v>
      </c>
      <c r="B3904" s="1">
        <f>_xlfn.LET(_xlpm.d,$G3904,_xlpm.k,_xlfn.CONCAT(LEFT(TRIM(B$1),1),"*"),COUNTIF(_xlpm.d,_xlpm.k))</f>
        <v>0</v>
      </c>
      <c r="C3904" s="1">
        <f>_xlfn.LET(_xlpm.d,$G3904,_xlpm.k,_xlfn.CONCAT(LEFT(TRIM(C$1),1),"*"),COUNTIF(_xlpm.d,_xlpm.k))</f>
        <v>0</v>
      </c>
      <c r="D3904" s="1">
        <f>_xlfn.LET(_xlpm.d,$G3904,_xlpm.k,_xlfn.CONCAT(LEFT(TRIM(D$1),1),"*"),COUNTIF(_xlpm.d,_xlpm.k))</f>
        <v>0</v>
      </c>
      <c r="E3904" s="1">
        <f>LOG(F3904+1,10)</f>
        <v>0.30102999566398114</v>
      </c>
      <c r="F3904" s="7">
        <v>1</v>
      </c>
      <c r="G3904" s="9" t="s">
        <v>4789</v>
      </c>
      <c r="H3904" s="4">
        <f>F3904/freq.sum.r6e</f>
        <v>4.9701789264413521E-5</v>
      </c>
      <c r="I3904" s="4" t="str">
        <f>_xlfn.LET(_xlpm.sep,":",_xlpm.w,$G3904,LEFT(_xlpm.w,FIND(_xlpm.sep,_xlpm.w)-1))</f>
        <v>tə</v>
      </c>
      <c r="J3904" s="4" t="str">
        <f>_xlfn.LET(_xlpm.sep,":",_xlpm.w,$G3904,RIGHT(_xlpm.w,LEN(_xlpm.w)-FIND(_xlpm.sep,_xlpm.w)))</f>
        <v>terr</v>
      </c>
      <c r="K3904" s="10">
        <f>_xlfn.LET(_xlpm.w,I3904,LEN(_xlpm.w))</f>
        <v>2</v>
      </c>
      <c r="L3904" s="10">
        <f>_xlfn.LET(_xlpm.w,J3904,LEN(_xlpm.w))</f>
        <v>4</v>
      </c>
      <c r="M3904" s="10">
        <f>_xlfn.LET(_xlpm.a,K3904,_xlpm.b,L3904,MAX(_xlpm.a,_xlpm.b))</f>
        <v>4</v>
      </c>
      <c r="N3904" s="10">
        <f>_xlfn.LET(_xlpm.d,(K3904,L3904),MAX(_xlpm.d)-MIN(_xlpm.d))</f>
        <v>2</v>
      </c>
      <c r="O3904" s="1" t="str">
        <f>_xlfn.LET(_xlpm.sep,":",_xlpm.w,$G3904,_xlfn.CONCAT("~",RIGHT(_xlpm.w,LEN(_xlpm.w)-FIND(_xlpm.sep,_xlpm.w)),"~"))</f>
        <v>~terr~</v>
      </c>
      <c r="P3904" s="1" t="str">
        <f>_xlfn.LET(_xlpm.sep,":",_xlpm.w,$G3904,_xlfn.CONCAT("[",LEFT(_xlpm.w,FIND(_xlpm.sep,_xlpm.w)-1),"]"))</f>
        <v>[tə]</v>
      </c>
      <c r="Q3904" s="14" cm="1">
        <f t="array" ref="Q3904">SUM(_xlfn._xlws.FILTER($H$2:$H$7109,_xlfn.MAP($O$2:$O$7109,_xlfn.LAMBDA(_xlpm.x,_xlpm.x=$O3904))))</f>
        <v>9.9403578528827041E-5</v>
      </c>
      <c r="R3904" s="14">
        <f>$H3904/Q3904</f>
        <v>0.5</v>
      </c>
      <c r="S3904" s="14" cm="1">
        <f t="array" ref="S3904">SUM(_xlfn._xlws.FILTER($H$2:$H$7109,_xlfn.MAP($P$2:$P$7109,_xlfn.LAMBDA(_xlpm.x,_xlpm.x=$P3904))))</f>
        <v>3.4791252485089448E-3</v>
      </c>
      <c r="T3904" s="14">
        <f>$H3904/S3904</f>
        <v>1.4285714285714292E-2</v>
      </c>
      <c r="U3904" s="14">
        <f>_xlfn.LET(_xlpm.freq,F3904,_xlpm.size,M3904+1,_xlpm.F,V3904,LOG(1+_xlpm.freq)*LOG(1+_xlpm.size)*_xlpm.F)</f>
        <v>6.5068574313586081E-3</v>
      </c>
      <c r="V3904" s="14">
        <f>_xlfn.LET(_xlpm.a,T3904,_xlpm.b,R3904,2*_xlpm.a*_xlpm.b/(_xlpm.a+_xlpm.b))</f>
        <v>2.7777777777777787E-2</v>
      </c>
      <c r="W3904" s="14">
        <f>_xlfn.LET(_xlpm.p,R3904,_xlpm.q,T3904,LOG(_xlpm.p/_xlpm.q))</f>
        <v>1.5440680443502754</v>
      </c>
      <c r="X3904" s="2"/>
    </row>
    <row r="3905" spans="1:24">
      <c r="A3905" s="1" t="str">
        <f>_xlfn.LET(_xlpm.sep," : ",CONCATENATE(O3905,_xlpm.sep,P3905))</f>
        <v>~pare~ : [pə]</v>
      </c>
      <c r="B3905" s="1">
        <f>_xlfn.LET(_xlpm.d,$G3905,_xlpm.k,_xlfn.CONCAT(LEFT(TRIM(B$1),1),"*"),COUNTIF(_xlpm.d,_xlpm.k))</f>
        <v>0</v>
      </c>
      <c r="C3905" s="1">
        <f>_xlfn.LET(_xlpm.d,$G3905,_xlpm.k,_xlfn.CONCAT(LEFT(TRIM(C$1),1),"*"),COUNTIF(_xlpm.d,_xlpm.k))</f>
        <v>0</v>
      </c>
      <c r="D3905" s="1">
        <f>_xlfn.LET(_xlpm.d,$G3905,_xlpm.k,_xlfn.CONCAT(LEFT(TRIM(D$1),1),"*"),COUNTIF(_xlpm.d,_xlpm.k))</f>
        <v>0</v>
      </c>
      <c r="E3905" s="1">
        <f>LOG(F3905+1,10)</f>
        <v>0.30102999566398114</v>
      </c>
      <c r="F3905" s="7">
        <v>1</v>
      </c>
      <c r="G3905" s="9" t="s">
        <v>3715</v>
      </c>
      <c r="H3905" s="4">
        <f>F3905/freq.sum.r6e</f>
        <v>4.9701789264413521E-5</v>
      </c>
      <c r="I3905" s="1" t="str">
        <f>_xlfn.LET(_xlpm.sep,":",_xlpm.w,$G3905,LEFT(_xlpm.w,FIND(_xlpm.sep,_xlpm.w)-1))</f>
        <v>pə</v>
      </c>
      <c r="J3905" s="1" t="str">
        <f>_xlfn.LET(_xlpm.sep,":",_xlpm.w,$G3905,RIGHT(_xlpm.w,LEN(_xlpm.w)-FIND(_xlpm.sep,_xlpm.w)))</f>
        <v>pare</v>
      </c>
      <c r="K3905" s="10">
        <f>_xlfn.LET(_xlpm.w,I3905,LEN(_xlpm.w))</f>
        <v>2</v>
      </c>
      <c r="L3905" s="10">
        <f>_xlfn.LET(_xlpm.w,J3905,LEN(_xlpm.w))</f>
        <v>4</v>
      </c>
      <c r="M3905" s="10">
        <f>_xlfn.LET(_xlpm.a,K3905,_xlpm.b,L3905,MAX(_xlpm.a,_xlpm.b))</f>
        <v>4</v>
      </c>
      <c r="N3905" s="10">
        <f>_xlfn.LET(_xlpm.d,(K3905,L3905),MAX(_xlpm.d)-MIN(_xlpm.d))</f>
        <v>2</v>
      </c>
      <c r="O3905" s="1" t="str">
        <f>_xlfn.LET(_xlpm.sep,":",_xlpm.w,$G3905,_xlfn.CONCAT("~",RIGHT(_xlpm.w,LEN(_xlpm.w)-FIND(_xlpm.sep,_xlpm.w)),"~"))</f>
        <v>~pare~</v>
      </c>
      <c r="P3905" s="1" t="str">
        <f>_xlfn.LET(_xlpm.sep,":",_xlpm.w,$G3905,_xlfn.CONCAT("[",LEFT(_xlpm.w,FIND(_xlpm.sep,_xlpm.w)-1),"]"))</f>
        <v>[pə]</v>
      </c>
      <c r="Q3905" s="14" cm="1">
        <f t="array" ref="Q3905">SUM(_xlfn._xlws.FILTER($H$2:$H$7117,_xlfn.MAP($O$2:$O$7117,_xlfn.LAMBDA(_xlpm.x,_xlpm.x=$O3905))))</f>
        <v>4.9701789264413521E-5</v>
      </c>
      <c r="R3905" s="14">
        <f>$H3905/Q3905</f>
        <v>1</v>
      </c>
      <c r="S3905" s="14" cm="1">
        <f t="array" ref="S3905">SUM(_xlfn._xlws.FILTER($H$2:$H$7117,_xlfn.MAP($P$2:$P$7117,_xlfn.LAMBDA(_xlpm.x,_xlpm.x=$P3905))))</f>
        <v>1.7395626242544726E-3</v>
      </c>
      <c r="T3905" s="14">
        <f>$H3905/S3905</f>
        <v>2.8571428571428581E-2</v>
      </c>
      <c r="U3905" s="14">
        <f>_xlfn.LET(_xlpm.freq,F3905,_xlpm.size,M3905+1,_xlpm.F,V3905,LOG(1+_xlpm.freq)*LOG(1+_xlpm.size)*_xlpm.F)</f>
        <v>1.3013714862717216E-2</v>
      </c>
      <c r="V3905" s="14">
        <f>_xlfn.LET(_xlpm.a,T3905,_xlpm.b,R3905,2*_xlpm.a*_xlpm.b/(_xlpm.a+_xlpm.b))</f>
        <v>5.555555555555558E-2</v>
      </c>
      <c r="W3905" s="14">
        <f>_xlfn.LET(_xlpm.p,R3905,_xlpm.q,T3905,LOG(_xlpm.p/_xlpm.q))</f>
        <v>1.5440680443502754</v>
      </c>
      <c r="X3905" s="2"/>
    </row>
    <row r="3906" spans="1:24">
      <c r="A3906" s="1" t="str">
        <f>_xlfn.LET(_xlpm.sep," : ",CONCATENATE(O3906,_xlpm.sep,P3906))</f>
        <v>~pere~ : [pə]</v>
      </c>
      <c r="B3906" s="1">
        <f>_xlfn.LET(_xlpm.d,$G3906,_xlpm.k,_xlfn.CONCAT(LEFT(TRIM(B$1),1),"*"),COUNTIF(_xlpm.d,_xlpm.k))</f>
        <v>0</v>
      </c>
      <c r="C3906" s="1">
        <f>_xlfn.LET(_xlpm.d,$G3906,_xlpm.k,_xlfn.CONCAT(LEFT(TRIM(C$1),1),"*"),COUNTIF(_xlpm.d,_xlpm.k))</f>
        <v>0</v>
      </c>
      <c r="D3906" s="1">
        <f>_xlfn.LET(_xlpm.d,$G3906,_xlpm.k,_xlfn.CONCAT(LEFT(TRIM(D$1),1),"*"),COUNTIF(_xlpm.d,_xlpm.k))</f>
        <v>0</v>
      </c>
      <c r="E3906" s="1">
        <f>LOG(F3906+1,10)</f>
        <v>0.30102999566398114</v>
      </c>
      <c r="F3906" s="7">
        <v>1</v>
      </c>
      <c r="G3906" s="9" t="s">
        <v>3732</v>
      </c>
      <c r="H3906" s="4">
        <f>F3906/freq.sum.r6e</f>
        <v>4.9701789264413521E-5</v>
      </c>
      <c r="I3906" s="4" t="str">
        <f>_xlfn.LET(_xlpm.sep,":",_xlpm.w,$G3906,LEFT(_xlpm.w,FIND(_xlpm.sep,_xlpm.w)-1))</f>
        <v>pə</v>
      </c>
      <c r="J3906" s="4" t="str">
        <f>_xlfn.LET(_xlpm.sep,":",_xlpm.w,$G3906,RIGHT(_xlpm.w,LEN(_xlpm.w)-FIND(_xlpm.sep,_xlpm.w)))</f>
        <v>pere</v>
      </c>
      <c r="K3906" s="10">
        <f>_xlfn.LET(_xlpm.w,I3906,LEN(_xlpm.w))</f>
        <v>2</v>
      </c>
      <c r="L3906" s="10">
        <f>_xlfn.LET(_xlpm.w,J3906,LEN(_xlpm.w))</f>
        <v>4</v>
      </c>
      <c r="M3906" s="10">
        <f>_xlfn.LET(_xlpm.a,K3906,_xlpm.b,L3906,MAX(_xlpm.a,_xlpm.b))</f>
        <v>4</v>
      </c>
      <c r="N3906" s="10">
        <f>_xlfn.LET(_xlpm.d,(K3906,L3906),MAX(_xlpm.d)-MIN(_xlpm.d))</f>
        <v>2</v>
      </c>
      <c r="O3906" s="1" t="str">
        <f>_xlfn.LET(_xlpm.sep,":",_xlpm.w,$G3906,_xlfn.CONCAT("~",RIGHT(_xlpm.w,LEN(_xlpm.w)-FIND(_xlpm.sep,_xlpm.w)),"~"))</f>
        <v>~pere~</v>
      </c>
      <c r="P3906" s="1" t="str">
        <f>_xlfn.LET(_xlpm.sep,":",_xlpm.w,$G3906,_xlfn.CONCAT("[",LEFT(_xlpm.w,FIND(_xlpm.sep,_xlpm.w)-1),"]"))</f>
        <v>[pə]</v>
      </c>
      <c r="Q3906" s="14" cm="1">
        <f t="array" ref="Q3906">SUM(_xlfn._xlws.FILTER($H$2:$H$7109,_xlfn.MAP($O$2:$O$7109,_xlfn.LAMBDA(_xlpm.x,_xlpm.x=$O3906))))</f>
        <v>4.9701789264413521E-5</v>
      </c>
      <c r="R3906" s="14">
        <f>$H3906/Q3906</f>
        <v>1</v>
      </c>
      <c r="S3906" s="14" cm="1">
        <f t="array" ref="S3906">SUM(_xlfn._xlws.FILTER($H$2:$H$7109,_xlfn.MAP($P$2:$P$7109,_xlfn.LAMBDA(_xlpm.x,_xlpm.x=$P3906))))</f>
        <v>1.7395626242544726E-3</v>
      </c>
      <c r="T3906" s="14">
        <f>$H3906/S3906</f>
        <v>2.8571428571428581E-2</v>
      </c>
      <c r="U3906" s="14">
        <f>_xlfn.LET(_xlpm.freq,F3906,_xlpm.size,M3906+1,_xlpm.F,V3906,LOG(1+_xlpm.freq)*LOG(1+_xlpm.size)*_xlpm.F)</f>
        <v>1.3013714862717216E-2</v>
      </c>
      <c r="V3906" s="14">
        <f>_xlfn.LET(_xlpm.a,T3906,_xlpm.b,R3906,2*_xlpm.a*_xlpm.b/(_xlpm.a+_xlpm.b))</f>
        <v>5.555555555555558E-2</v>
      </c>
      <c r="W3906" s="14">
        <f>_xlfn.LET(_xlpm.p,R3906,_xlpm.q,T3906,LOG(_xlpm.p/_xlpm.q))</f>
        <v>1.5440680443502754</v>
      </c>
      <c r="X3906" s="2"/>
    </row>
    <row r="3907" spans="1:24">
      <c r="A3907" s="1" t="str">
        <f>_xlfn.LET(_xlpm.sep," : ",CONCATENATE(O3907,_xlpm.sep,P3907))</f>
        <v>~pire~ : [pə]</v>
      </c>
      <c r="B3907" s="1">
        <f>_xlfn.LET(_xlpm.d,$G3907,_xlpm.k,_xlfn.CONCAT(LEFT(TRIM(B$1),1),"*"),COUNTIF(_xlpm.d,_xlpm.k))</f>
        <v>0</v>
      </c>
      <c r="C3907" s="1">
        <f>_xlfn.LET(_xlpm.d,$G3907,_xlpm.k,_xlfn.CONCAT(LEFT(TRIM(C$1),1),"*"),COUNTIF(_xlpm.d,_xlpm.k))</f>
        <v>0</v>
      </c>
      <c r="D3907" s="1">
        <f>_xlfn.LET(_xlpm.d,$G3907,_xlpm.k,_xlfn.CONCAT(LEFT(TRIM(D$1),1),"*"),COUNTIF(_xlpm.d,_xlpm.k))</f>
        <v>0</v>
      </c>
      <c r="E3907" s="1">
        <f>LOG(F3907+1,10)</f>
        <v>0.30102999566398114</v>
      </c>
      <c r="F3907" s="7">
        <v>1</v>
      </c>
      <c r="G3907" s="9" t="s">
        <v>3744</v>
      </c>
      <c r="H3907" s="4">
        <f>F3907/freq.sum.r6e</f>
        <v>4.9701789264413521E-5</v>
      </c>
      <c r="I3907" s="1" t="str">
        <f>_xlfn.LET(_xlpm.sep,":",_xlpm.w,$G3907,LEFT(_xlpm.w,FIND(_xlpm.sep,_xlpm.w)-1))</f>
        <v>pə</v>
      </c>
      <c r="J3907" s="1" t="str">
        <f>_xlfn.LET(_xlpm.sep,":",_xlpm.w,$G3907,RIGHT(_xlpm.w,LEN(_xlpm.w)-FIND(_xlpm.sep,_xlpm.w)))</f>
        <v>pire</v>
      </c>
      <c r="K3907" s="10">
        <f>_xlfn.LET(_xlpm.w,I3907,LEN(_xlpm.w))</f>
        <v>2</v>
      </c>
      <c r="L3907" s="10">
        <f>_xlfn.LET(_xlpm.w,J3907,LEN(_xlpm.w))</f>
        <v>4</v>
      </c>
      <c r="M3907" s="10">
        <f>_xlfn.LET(_xlpm.a,K3907,_xlpm.b,L3907,MAX(_xlpm.a,_xlpm.b))</f>
        <v>4</v>
      </c>
      <c r="N3907" s="10">
        <f>_xlfn.LET(_xlpm.d,(K3907,L3907),MAX(_xlpm.d)-MIN(_xlpm.d))</f>
        <v>2</v>
      </c>
      <c r="O3907" s="1" t="str">
        <f>_xlfn.LET(_xlpm.sep,":",_xlpm.w,$G3907,_xlfn.CONCAT("~",RIGHT(_xlpm.w,LEN(_xlpm.w)-FIND(_xlpm.sep,_xlpm.w)),"~"))</f>
        <v>~pire~</v>
      </c>
      <c r="P3907" s="1" t="str">
        <f>_xlfn.LET(_xlpm.sep,":",_xlpm.w,$G3907,_xlfn.CONCAT("[",LEFT(_xlpm.w,FIND(_xlpm.sep,_xlpm.w)-1),"]"))</f>
        <v>[pə]</v>
      </c>
      <c r="Q3907" s="14" cm="1">
        <f t="array" ref="Q3907">SUM(_xlfn._xlws.FILTER($H$2:$H$7117,_xlfn.MAP($O$2:$O$7117,_xlfn.LAMBDA(_xlpm.x,_xlpm.x=$O3907))))</f>
        <v>4.9701789264413521E-5</v>
      </c>
      <c r="R3907" s="14">
        <f>$H3907/Q3907</f>
        <v>1</v>
      </c>
      <c r="S3907" s="14" cm="1">
        <f t="array" ref="S3907">SUM(_xlfn._xlws.FILTER($H$2:$H$7117,_xlfn.MAP($P$2:$P$7117,_xlfn.LAMBDA(_xlpm.x,_xlpm.x=$P3907))))</f>
        <v>1.7395626242544726E-3</v>
      </c>
      <c r="T3907" s="14">
        <f>$H3907/S3907</f>
        <v>2.8571428571428581E-2</v>
      </c>
      <c r="U3907" s="14">
        <f>_xlfn.LET(_xlpm.freq,F3907,_xlpm.size,M3907+1,_xlpm.F,V3907,LOG(1+_xlpm.freq)*LOG(1+_xlpm.size)*_xlpm.F)</f>
        <v>1.3013714862717216E-2</v>
      </c>
      <c r="V3907" s="14">
        <f>_xlfn.LET(_xlpm.a,T3907,_xlpm.b,R3907,2*_xlpm.a*_xlpm.b/(_xlpm.a+_xlpm.b))</f>
        <v>5.555555555555558E-2</v>
      </c>
      <c r="W3907" s="14">
        <f>_xlfn.LET(_xlpm.p,R3907,_xlpm.q,T3907,LOG(_xlpm.p/_xlpm.q))</f>
        <v>1.5440680443502754</v>
      </c>
      <c r="X3907" s="2"/>
    </row>
    <row r="3908" spans="1:24">
      <c r="A3908" s="1" t="str">
        <f>_xlfn.LET(_xlpm.sep," : ",CONCATENATE(O3908,_xlpm.sep,P3908))</f>
        <v>~ppar~ : [pə]</v>
      </c>
      <c r="B3908" s="1">
        <f>_xlfn.LET(_xlpm.d,$G3908,_xlpm.k,_xlfn.CONCAT(LEFT(TRIM(B$1),1),"*"),COUNTIF(_xlpm.d,_xlpm.k))</f>
        <v>0</v>
      </c>
      <c r="C3908" s="1">
        <f>_xlfn.LET(_xlpm.d,$G3908,_xlpm.k,_xlfn.CONCAT(LEFT(TRIM(C$1),1),"*"),COUNTIF(_xlpm.d,_xlpm.k))</f>
        <v>0</v>
      </c>
      <c r="D3908" s="1">
        <f>_xlfn.LET(_xlpm.d,$G3908,_xlpm.k,_xlfn.CONCAT(LEFT(TRIM(D$1),1),"*"),COUNTIF(_xlpm.d,_xlpm.k))</f>
        <v>0</v>
      </c>
      <c r="E3908" s="1">
        <f>LOG(F3908+1,10)</f>
        <v>0.30102999566398114</v>
      </c>
      <c r="F3908" s="7">
        <v>1</v>
      </c>
      <c r="G3908" s="9" t="s">
        <v>3758</v>
      </c>
      <c r="H3908" s="4">
        <f>F3908/freq.sum.r6e</f>
        <v>4.9701789264413521E-5</v>
      </c>
      <c r="I3908" s="1" t="str">
        <f>_xlfn.LET(_xlpm.sep,":",_xlpm.w,$G3908,LEFT(_xlpm.w,FIND(_xlpm.sep,_xlpm.w)-1))</f>
        <v>pə</v>
      </c>
      <c r="J3908" s="1" t="str">
        <f>_xlfn.LET(_xlpm.sep,":",_xlpm.w,$G3908,RIGHT(_xlpm.w,LEN(_xlpm.w)-FIND(_xlpm.sep,_xlpm.w)))</f>
        <v>ppar</v>
      </c>
      <c r="K3908" s="10">
        <f>_xlfn.LET(_xlpm.w,I3908,LEN(_xlpm.w))</f>
        <v>2</v>
      </c>
      <c r="L3908" s="10">
        <f>_xlfn.LET(_xlpm.w,J3908,LEN(_xlpm.w))</f>
        <v>4</v>
      </c>
      <c r="M3908" s="10">
        <f>_xlfn.LET(_xlpm.a,K3908,_xlpm.b,L3908,MAX(_xlpm.a,_xlpm.b))</f>
        <v>4</v>
      </c>
      <c r="N3908" s="10">
        <f>_xlfn.LET(_xlpm.d,(K3908,L3908),MAX(_xlpm.d)-MIN(_xlpm.d))</f>
        <v>2</v>
      </c>
      <c r="O3908" s="1" t="str">
        <f>_xlfn.LET(_xlpm.sep,":",_xlpm.w,$G3908,_xlfn.CONCAT("~",RIGHT(_xlpm.w,LEN(_xlpm.w)-FIND(_xlpm.sep,_xlpm.w)),"~"))</f>
        <v>~ppar~</v>
      </c>
      <c r="P3908" s="1" t="str">
        <f>_xlfn.LET(_xlpm.sep,":",_xlpm.w,$G3908,_xlfn.CONCAT("[",LEFT(_xlpm.w,FIND(_xlpm.sep,_xlpm.w)-1),"]"))</f>
        <v>[pə]</v>
      </c>
      <c r="Q3908" s="14" cm="1">
        <f t="array" ref="Q3908">SUM(_xlfn._xlws.FILTER($H$2:$H$7117,_xlfn.MAP($O$2:$O$7117,_xlfn.LAMBDA(_xlpm.x,_xlpm.x=$O3908))))</f>
        <v>4.9701789264413521E-5</v>
      </c>
      <c r="R3908" s="14">
        <f>$H3908/Q3908</f>
        <v>1</v>
      </c>
      <c r="S3908" s="14" cm="1">
        <f t="array" ref="S3908">SUM(_xlfn._xlws.FILTER($H$2:$H$7117,_xlfn.MAP($P$2:$P$7117,_xlfn.LAMBDA(_xlpm.x,_xlpm.x=$P3908))))</f>
        <v>1.7395626242544726E-3</v>
      </c>
      <c r="T3908" s="14">
        <f>$H3908/S3908</f>
        <v>2.8571428571428581E-2</v>
      </c>
      <c r="U3908" s="14">
        <f>_xlfn.LET(_xlpm.freq,F3908,_xlpm.size,M3908+1,_xlpm.F,V3908,LOG(1+_xlpm.freq)*LOG(1+_xlpm.size)*_xlpm.F)</f>
        <v>1.3013714862717216E-2</v>
      </c>
      <c r="V3908" s="14">
        <f>_xlfn.LET(_xlpm.a,T3908,_xlpm.b,R3908,2*_xlpm.a*_xlpm.b/(_xlpm.a+_xlpm.b))</f>
        <v>5.555555555555558E-2</v>
      </c>
      <c r="W3908" s="14">
        <f>_xlfn.LET(_xlpm.p,R3908,_xlpm.q,T3908,LOG(_xlpm.p/_xlpm.q))</f>
        <v>1.5440680443502754</v>
      </c>
      <c r="X3908" s="2"/>
    </row>
    <row r="3909" spans="1:24">
      <c r="A3909" s="1" t="str">
        <f>_xlfn.LET(_xlpm.sep," : ",CONCATENATE(O3909,_xlpm.sep,P3909))</f>
        <v>~pore~ : [pə]</v>
      </c>
      <c r="B3909" s="1">
        <f>_xlfn.LET(_xlpm.d,$G3909,_xlpm.k,_xlfn.CONCAT(LEFT(TRIM(B$1),1),"*"),COUNTIF(_xlpm.d,_xlpm.k))</f>
        <v>0</v>
      </c>
      <c r="C3909" s="1">
        <f>_xlfn.LET(_xlpm.d,$G3909,_xlpm.k,_xlfn.CONCAT(LEFT(TRIM(C$1),1),"*"),COUNTIF(_xlpm.d,_xlpm.k))</f>
        <v>0</v>
      </c>
      <c r="D3909" s="1">
        <f>_xlfn.LET(_xlpm.d,$G3909,_xlpm.k,_xlfn.CONCAT(LEFT(TRIM(D$1),1),"*"),COUNTIF(_xlpm.d,_xlpm.k))</f>
        <v>0</v>
      </c>
      <c r="E3909" s="1">
        <f>LOG(F3909+1,10)</f>
        <v>0.30102999566398114</v>
      </c>
      <c r="F3909" s="7">
        <v>1</v>
      </c>
      <c r="G3909" s="9" t="s">
        <v>3751</v>
      </c>
      <c r="H3909" s="4">
        <f>F3909/freq.sum.r6e</f>
        <v>4.9701789264413521E-5</v>
      </c>
      <c r="I3909" s="1" t="str">
        <f>_xlfn.LET(_xlpm.sep,":",_xlpm.w,$G3909,LEFT(_xlpm.w,FIND(_xlpm.sep,_xlpm.w)-1))</f>
        <v>pə</v>
      </c>
      <c r="J3909" s="1" t="str">
        <f>_xlfn.LET(_xlpm.sep,":",_xlpm.w,$G3909,RIGHT(_xlpm.w,LEN(_xlpm.w)-FIND(_xlpm.sep,_xlpm.w)))</f>
        <v>pore</v>
      </c>
      <c r="K3909" s="10">
        <f>_xlfn.LET(_xlpm.w,I3909,LEN(_xlpm.w))</f>
        <v>2</v>
      </c>
      <c r="L3909" s="10">
        <f>_xlfn.LET(_xlpm.w,J3909,LEN(_xlpm.w))</f>
        <v>4</v>
      </c>
      <c r="M3909" s="10">
        <f>_xlfn.LET(_xlpm.a,K3909,_xlpm.b,L3909,MAX(_xlpm.a,_xlpm.b))</f>
        <v>4</v>
      </c>
      <c r="N3909" s="10">
        <f>_xlfn.LET(_xlpm.d,(K3909,L3909),MAX(_xlpm.d)-MIN(_xlpm.d))</f>
        <v>2</v>
      </c>
      <c r="O3909" s="1" t="str">
        <f>_xlfn.LET(_xlpm.sep,":",_xlpm.w,$G3909,_xlfn.CONCAT("~",RIGHT(_xlpm.w,LEN(_xlpm.w)-FIND(_xlpm.sep,_xlpm.w)),"~"))</f>
        <v>~pore~</v>
      </c>
      <c r="P3909" s="1" t="str">
        <f>_xlfn.LET(_xlpm.sep,":",_xlpm.w,$G3909,_xlfn.CONCAT("[",LEFT(_xlpm.w,FIND(_xlpm.sep,_xlpm.w)-1),"]"))</f>
        <v>[pə]</v>
      </c>
      <c r="Q3909" s="14" cm="1">
        <f t="array" ref="Q3909">SUM(_xlfn._xlws.FILTER($H$2:$H$7117,_xlfn.MAP($O$2:$O$7117,_xlfn.LAMBDA(_xlpm.x,_xlpm.x=$O3909))))</f>
        <v>4.9701789264413521E-5</v>
      </c>
      <c r="R3909" s="14">
        <f>$H3909/Q3909</f>
        <v>1</v>
      </c>
      <c r="S3909" s="14" cm="1">
        <f t="array" ref="S3909">SUM(_xlfn._xlws.FILTER($H$2:$H$7117,_xlfn.MAP($P$2:$P$7117,_xlfn.LAMBDA(_xlpm.x,_xlpm.x=$P3909))))</f>
        <v>1.7395626242544726E-3</v>
      </c>
      <c r="T3909" s="14">
        <f>$H3909/S3909</f>
        <v>2.8571428571428581E-2</v>
      </c>
      <c r="U3909" s="14">
        <f>_xlfn.LET(_xlpm.freq,F3909,_xlpm.size,M3909+1,_xlpm.F,V3909,LOG(1+_xlpm.freq)*LOG(1+_xlpm.size)*_xlpm.F)</f>
        <v>1.3013714862717216E-2</v>
      </c>
      <c r="V3909" s="14">
        <f>_xlfn.LET(_xlpm.a,T3909,_xlpm.b,R3909,2*_xlpm.a*_xlpm.b/(_xlpm.a+_xlpm.b))</f>
        <v>5.555555555555558E-2</v>
      </c>
      <c r="W3909" s="14">
        <f>_xlfn.LET(_xlpm.p,R3909,_xlpm.q,T3909,LOG(_xlpm.p/_xlpm.q))</f>
        <v>1.5440680443502754</v>
      </c>
      <c r="X3909" s="2"/>
    </row>
    <row r="3910" spans="1:24">
      <c r="A3910" s="1" t="str">
        <f>_xlfn.LET(_xlpm.sep," : ",CONCATENATE(O3910,_xlpm.sep,P3910))</f>
        <v>~ppax~ : [pə]</v>
      </c>
      <c r="B3910" s="1">
        <f>_xlfn.LET(_xlpm.d,$G3910,_xlpm.k,_xlfn.CONCAT(LEFT(TRIM(B$1),1),"*"),COUNTIF(_xlpm.d,_xlpm.k))</f>
        <v>0</v>
      </c>
      <c r="C3910" s="1">
        <f>_xlfn.LET(_xlpm.d,$G3910,_xlpm.k,_xlfn.CONCAT(LEFT(TRIM(C$1),1),"*"),COUNTIF(_xlpm.d,_xlpm.k))</f>
        <v>0</v>
      </c>
      <c r="D3910" s="1">
        <f>_xlfn.LET(_xlpm.d,$G3910,_xlpm.k,_xlfn.CONCAT(LEFT(TRIM(D$1),1),"*"),COUNTIF(_xlpm.d,_xlpm.k))</f>
        <v>0</v>
      </c>
      <c r="E3910" s="1">
        <f>LOG(F3910+1,10)</f>
        <v>0.30102999566398114</v>
      </c>
      <c r="F3910" s="7">
        <v>1</v>
      </c>
      <c r="G3910" s="9" t="s">
        <v>3760</v>
      </c>
      <c r="H3910" s="4">
        <f>F3910/freq.sum.r6e</f>
        <v>4.9701789264413521E-5</v>
      </c>
      <c r="I3910" s="1" t="str">
        <f>_xlfn.LET(_xlpm.sep,":",_xlpm.w,$G3910,LEFT(_xlpm.w,FIND(_xlpm.sep,_xlpm.w)-1))</f>
        <v>pə</v>
      </c>
      <c r="J3910" s="1" t="str">
        <f>_xlfn.LET(_xlpm.sep,":",_xlpm.w,$G3910,RIGHT(_xlpm.w,LEN(_xlpm.w)-FIND(_xlpm.sep,_xlpm.w)))</f>
        <v>ppax</v>
      </c>
      <c r="K3910" s="10">
        <f>_xlfn.LET(_xlpm.w,I3910,LEN(_xlpm.w))</f>
        <v>2</v>
      </c>
      <c r="L3910" s="10">
        <f>_xlfn.LET(_xlpm.w,J3910,LEN(_xlpm.w))</f>
        <v>4</v>
      </c>
      <c r="M3910" s="10">
        <f>_xlfn.LET(_xlpm.a,K3910,_xlpm.b,L3910,MAX(_xlpm.a,_xlpm.b))</f>
        <v>4</v>
      </c>
      <c r="N3910" s="10">
        <f>_xlfn.LET(_xlpm.d,(K3910,L3910),MAX(_xlpm.d)-MIN(_xlpm.d))</f>
        <v>2</v>
      </c>
      <c r="O3910" s="1" t="str">
        <f>_xlfn.LET(_xlpm.sep,":",_xlpm.w,$G3910,_xlfn.CONCAT("~",RIGHT(_xlpm.w,LEN(_xlpm.w)-FIND(_xlpm.sep,_xlpm.w)),"~"))</f>
        <v>~ppax~</v>
      </c>
      <c r="P3910" s="1" t="str">
        <f>_xlfn.LET(_xlpm.sep,":",_xlpm.w,$G3910,_xlfn.CONCAT("[",LEFT(_xlpm.w,FIND(_xlpm.sep,_xlpm.w)-1),"]"))</f>
        <v>[pə]</v>
      </c>
      <c r="Q3910" s="14" cm="1">
        <f t="array" ref="Q3910">SUM(_xlfn._xlws.FILTER($H$2:$H$7117,_xlfn.MAP($O$2:$O$7117,_xlfn.LAMBDA(_xlpm.x,_xlpm.x=$O3910))))</f>
        <v>4.9701789264413521E-5</v>
      </c>
      <c r="R3910" s="14">
        <f>$H3910/Q3910</f>
        <v>1</v>
      </c>
      <c r="S3910" s="14" cm="1">
        <f t="array" ref="S3910">SUM(_xlfn._xlws.FILTER($H$2:$H$7117,_xlfn.MAP($P$2:$P$7117,_xlfn.LAMBDA(_xlpm.x,_xlpm.x=$P3910))))</f>
        <v>1.7395626242544726E-3</v>
      </c>
      <c r="T3910" s="14">
        <f>$H3910/S3910</f>
        <v>2.8571428571428581E-2</v>
      </c>
      <c r="U3910" s="14">
        <f>_xlfn.LET(_xlpm.freq,F3910,_xlpm.size,M3910+1,_xlpm.F,V3910,LOG(1+_xlpm.freq)*LOG(1+_xlpm.size)*_xlpm.F)</f>
        <v>1.3013714862717216E-2</v>
      </c>
      <c r="V3910" s="14">
        <f>_xlfn.LET(_xlpm.a,T3910,_xlpm.b,R3910,2*_xlpm.a*_xlpm.b/(_xlpm.a+_xlpm.b))</f>
        <v>5.555555555555558E-2</v>
      </c>
      <c r="W3910" s="14">
        <f>_xlfn.LET(_xlpm.p,R3910,_xlpm.q,T3910,LOG(_xlpm.p/_xlpm.q))</f>
        <v>1.5440680443502754</v>
      </c>
      <c r="X3910" s="2"/>
    </row>
    <row r="3911" spans="1:24">
      <c r="A3911" s="1" t="str">
        <f>_xlfn.LET(_xlpm.sep," : ",CONCATENATE(O3911,_xlpm.sep,P3911))</f>
        <v>~ppex~ : [pə]</v>
      </c>
      <c r="B3911" s="1">
        <f>_xlfn.LET(_xlpm.d,$G3911,_xlpm.k,_xlfn.CONCAT(LEFT(TRIM(B$1),1),"*"),COUNTIF(_xlpm.d,_xlpm.k))</f>
        <v>0</v>
      </c>
      <c r="C3911" s="1">
        <f>_xlfn.LET(_xlpm.d,$G3911,_xlpm.k,_xlfn.CONCAT(LEFT(TRIM(C$1),1),"*"),COUNTIF(_xlpm.d,_xlpm.k))</f>
        <v>0</v>
      </c>
      <c r="D3911" s="1">
        <f>_xlfn.LET(_xlpm.d,$G3911,_xlpm.k,_xlfn.CONCAT(LEFT(TRIM(D$1),1),"*"),COUNTIF(_xlpm.d,_xlpm.k))</f>
        <v>0</v>
      </c>
      <c r="E3911" s="1">
        <f>LOG(F3911+1,10)</f>
        <v>0.30102999566398114</v>
      </c>
      <c r="F3911" s="7">
        <v>1</v>
      </c>
      <c r="G3911" s="9" t="s">
        <v>3778</v>
      </c>
      <c r="H3911" s="4">
        <f>F3911/freq.sum.r6e</f>
        <v>4.9701789264413521E-5</v>
      </c>
      <c r="I3911" s="1" t="str">
        <f>_xlfn.LET(_xlpm.sep,":",_xlpm.w,$G3911,LEFT(_xlpm.w,FIND(_xlpm.sep,_xlpm.w)-1))</f>
        <v>pə</v>
      </c>
      <c r="J3911" s="1" t="str">
        <f>_xlfn.LET(_xlpm.sep,":",_xlpm.w,$G3911,RIGHT(_xlpm.w,LEN(_xlpm.w)-FIND(_xlpm.sep,_xlpm.w)))</f>
        <v>ppex</v>
      </c>
      <c r="K3911" s="10">
        <f>_xlfn.LET(_xlpm.w,I3911,LEN(_xlpm.w))</f>
        <v>2</v>
      </c>
      <c r="L3911" s="10">
        <f>_xlfn.LET(_xlpm.w,J3911,LEN(_xlpm.w))</f>
        <v>4</v>
      </c>
      <c r="M3911" s="10">
        <f>_xlfn.LET(_xlpm.a,K3911,_xlpm.b,L3911,MAX(_xlpm.a,_xlpm.b))</f>
        <v>4</v>
      </c>
      <c r="N3911" s="10">
        <f>_xlfn.LET(_xlpm.d,(K3911,L3911),MAX(_xlpm.d)-MIN(_xlpm.d))</f>
        <v>2</v>
      </c>
      <c r="O3911" s="1" t="str">
        <f>_xlfn.LET(_xlpm.sep,":",_xlpm.w,$G3911,_xlfn.CONCAT("~",RIGHT(_xlpm.w,LEN(_xlpm.w)-FIND(_xlpm.sep,_xlpm.w)),"~"))</f>
        <v>~ppex~</v>
      </c>
      <c r="P3911" s="1" t="str">
        <f>_xlfn.LET(_xlpm.sep,":",_xlpm.w,$G3911,_xlfn.CONCAT("[",LEFT(_xlpm.w,FIND(_xlpm.sep,_xlpm.w)-1),"]"))</f>
        <v>[pə]</v>
      </c>
      <c r="Q3911" s="14" cm="1">
        <f t="array" ref="Q3911">SUM(_xlfn._xlws.FILTER($H$2:$H$7117,_xlfn.MAP($O$2:$O$7117,_xlfn.LAMBDA(_xlpm.x,_xlpm.x=$O3911))))</f>
        <v>4.9701789264413521E-5</v>
      </c>
      <c r="R3911" s="14">
        <f>$H3911/Q3911</f>
        <v>1</v>
      </c>
      <c r="S3911" s="14" cm="1">
        <f t="array" ref="S3911">SUM(_xlfn._xlws.FILTER($H$2:$H$7117,_xlfn.MAP($P$2:$P$7117,_xlfn.LAMBDA(_xlpm.x,_xlpm.x=$P3911))))</f>
        <v>1.7395626242544726E-3</v>
      </c>
      <c r="T3911" s="14">
        <f>$H3911/S3911</f>
        <v>2.8571428571428581E-2</v>
      </c>
      <c r="U3911" s="14">
        <f>_xlfn.LET(_xlpm.freq,F3911,_xlpm.size,M3911+1,_xlpm.F,V3911,LOG(1+_xlpm.freq)*LOG(1+_xlpm.size)*_xlpm.F)</f>
        <v>1.3013714862717216E-2</v>
      </c>
      <c r="V3911" s="14">
        <f>_xlfn.LET(_xlpm.a,T3911,_xlpm.b,R3911,2*_xlpm.a*_xlpm.b/(_xlpm.a+_xlpm.b))</f>
        <v>5.555555555555558E-2</v>
      </c>
      <c r="W3911" s="14">
        <f>_xlfn.LET(_xlpm.p,R3911,_xlpm.q,T3911,LOG(_xlpm.p/_xlpm.q))</f>
        <v>1.5440680443502754</v>
      </c>
      <c r="X3911" s="2"/>
    </row>
    <row r="3912" spans="1:24">
      <c r="A3912" s="1" t="str">
        <f>_xlfn.LET(_xlpm.sep," : ",CONCATENATE(O3912,_xlpm.sep,P3912))</f>
        <v>~ppor~ : [pə]</v>
      </c>
      <c r="B3912" s="1">
        <f>_xlfn.LET(_xlpm.d,$G3912,_xlpm.k,_xlfn.CONCAT(LEFT(TRIM(B$1),1),"*"),COUNTIF(_xlpm.d,_xlpm.k))</f>
        <v>0</v>
      </c>
      <c r="C3912" s="1">
        <f>_xlfn.LET(_xlpm.d,$G3912,_xlpm.k,_xlfn.CONCAT(LEFT(TRIM(C$1),1),"*"),COUNTIF(_xlpm.d,_xlpm.k))</f>
        <v>0</v>
      </c>
      <c r="D3912" s="1">
        <f>_xlfn.LET(_xlpm.d,$G3912,_xlpm.k,_xlfn.CONCAT(LEFT(TRIM(D$1),1),"*"),COUNTIF(_xlpm.d,_xlpm.k))</f>
        <v>0</v>
      </c>
      <c r="E3912" s="1">
        <f>LOG(F3912+1,10)</f>
        <v>0.30102999566398114</v>
      </c>
      <c r="F3912" s="7">
        <v>1</v>
      </c>
      <c r="G3912" s="9" t="s">
        <v>3788</v>
      </c>
      <c r="H3912" s="4">
        <f>F3912/freq.sum.r6e</f>
        <v>4.9701789264413521E-5</v>
      </c>
      <c r="I3912" s="1" t="str">
        <f>_xlfn.LET(_xlpm.sep,":",_xlpm.w,$G3912,LEFT(_xlpm.w,FIND(_xlpm.sep,_xlpm.w)-1))</f>
        <v>pə</v>
      </c>
      <c r="J3912" s="1" t="str">
        <f>_xlfn.LET(_xlpm.sep,":",_xlpm.w,$G3912,RIGHT(_xlpm.w,LEN(_xlpm.w)-FIND(_xlpm.sep,_xlpm.w)))</f>
        <v>ppor</v>
      </c>
      <c r="K3912" s="10">
        <f>_xlfn.LET(_xlpm.w,I3912,LEN(_xlpm.w))</f>
        <v>2</v>
      </c>
      <c r="L3912" s="10">
        <f>_xlfn.LET(_xlpm.w,J3912,LEN(_xlpm.w))</f>
        <v>4</v>
      </c>
      <c r="M3912" s="10">
        <f>_xlfn.LET(_xlpm.a,K3912,_xlpm.b,L3912,MAX(_xlpm.a,_xlpm.b))</f>
        <v>4</v>
      </c>
      <c r="N3912" s="10">
        <f>_xlfn.LET(_xlpm.d,(K3912,L3912),MAX(_xlpm.d)-MIN(_xlpm.d))</f>
        <v>2</v>
      </c>
      <c r="O3912" s="1" t="str">
        <f>_xlfn.LET(_xlpm.sep,":",_xlpm.w,$G3912,_xlfn.CONCAT("~",RIGHT(_xlpm.w,LEN(_xlpm.w)-FIND(_xlpm.sep,_xlpm.w)),"~"))</f>
        <v>~ppor~</v>
      </c>
      <c r="P3912" s="1" t="str">
        <f>_xlfn.LET(_xlpm.sep,":",_xlpm.w,$G3912,_xlfn.CONCAT("[",LEFT(_xlpm.w,FIND(_xlpm.sep,_xlpm.w)-1),"]"))</f>
        <v>[pə]</v>
      </c>
      <c r="Q3912" s="14" cm="1">
        <f t="array" ref="Q3912">SUM(_xlfn._xlws.FILTER($H$2:$H$7117,_xlfn.MAP($O$2:$O$7117,_xlfn.LAMBDA(_xlpm.x,_xlpm.x=$O3912))))</f>
        <v>4.9701789264413521E-5</v>
      </c>
      <c r="R3912" s="14">
        <f>$H3912/Q3912</f>
        <v>1</v>
      </c>
      <c r="S3912" s="14" cm="1">
        <f t="array" ref="S3912">SUM(_xlfn._xlws.FILTER($H$2:$H$7117,_xlfn.MAP($P$2:$P$7117,_xlfn.LAMBDA(_xlpm.x,_xlpm.x=$P3912))))</f>
        <v>1.7395626242544726E-3</v>
      </c>
      <c r="T3912" s="14">
        <f>$H3912/S3912</f>
        <v>2.8571428571428581E-2</v>
      </c>
      <c r="U3912" s="14">
        <f>_xlfn.LET(_xlpm.freq,F3912,_xlpm.size,M3912+1,_xlpm.F,V3912,LOG(1+_xlpm.freq)*LOG(1+_xlpm.size)*_xlpm.F)</f>
        <v>1.3013714862717216E-2</v>
      </c>
      <c r="V3912" s="14">
        <f>_xlfn.LET(_xlpm.a,T3912,_xlpm.b,R3912,2*_xlpm.a*_xlpm.b/(_xlpm.a+_xlpm.b))</f>
        <v>5.555555555555558E-2</v>
      </c>
      <c r="W3912" s="14">
        <f>_xlfn.LET(_xlpm.p,R3912,_xlpm.q,T3912,LOG(_xlpm.p/_xlpm.q))</f>
        <v>1.5440680443502754</v>
      </c>
      <c r="X3912" s="2"/>
    </row>
    <row r="3913" spans="1:24">
      <c r="A3913" s="1" t="str">
        <f>_xlfn.LET(_xlpm.sep," : ",CONCATENATE(O3913,_xlpm.sep,P3913))</f>
        <v>~ppox~ : [pə]</v>
      </c>
      <c r="B3913" s="1">
        <f>_xlfn.LET(_xlpm.d,$G3913,_xlpm.k,_xlfn.CONCAT(LEFT(TRIM(B$1),1),"*"),COUNTIF(_xlpm.d,_xlpm.k))</f>
        <v>0</v>
      </c>
      <c r="C3913" s="1">
        <f>_xlfn.LET(_xlpm.d,$G3913,_xlpm.k,_xlfn.CONCAT(LEFT(TRIM(C$1),1),"*"),COUNTIF(_xlpm.d,_xlpm.k))</f>
        <v>0</v>
      </c>
      <c r="D3913" s="1">
        <f>_xlfn.LET(_xlpm.d,$G3913,_xlpm.k,_xlfn.CONCAT(LEFT(TRIM(D$1),1),"*"),COUNTIF(_xlpm.d,_xlpm.k))</f>
        <v>0</v>
      </c>
      <c r="E3913" s="1">
        <f>LOG(F3913+1,10)</f>
        <v>0.30102999566398114</v>
      </c>
      <c r="F3913" s="7">
        <v>1</v>
      </c>
      <c r="G3913" s="9" t="s">
        <v>3791</v>
      </c>
      <c r="H3913" s="4">
        <f>F3913/freq.sum.r6e</f>
        <v>4.9701789264413521E-5</v>
      </c>
      <c r="I3913" s="1" t="str">
        <f>_xlfn.LET(_xlpm.sep,":",_xlpm.w,$G3913,LEFT(_xlpm.w,FIND(_xlpm.sep,_xlpm.w)-1))</f>
        <v>pə</v>
      </c>
      <c r="J3913" s="1" t="str">
        <f>_xlfn.LET(_xlpm.sep,":",_xlpm.w,$G3913,RIGHT(_xlpm.w,LEN(_xlpm.w)-FIND(_xlpm.sep,_xlpm.w)))</f>
        <v>ppox</v>
      </c>
      <c r="K3913" s="10">
        <f>_xlfn.LET(_xlpm.w,I3913,LEN(_xlpm.w))</f>
        <v>2</v>
      </c>
      <c r="L3913" s="10">
        <f>_xlfn.LET(_xlpm.w,J3913,LEN(_xlpm.w))</f>
        <v>4</v>
      </c>
      <c r="M3913" s="10">
        <f>_xlfn.LET(_xlpm.a,K3913,_xlpm.b,L3913,MAX(_xlpm.a,_xlpm.b))</f>
        <v>4</v>
      </c>
      <c r="N3913" s="10">
        <f>_xlfn.LET(_xlpm.d,(K3913,L3913),MAX(_xlpm.d)-MIN(_xlpm.d))</f>
        <v>2</v>
      </c>
      <c r="O3913" s="1" t="str">
        <f>_xlfn.LET(_xlpm.sep,":",_xlpm.w,$G3913,_xlfn.CONCAT("~",RIGHT(_xlpm.w,LEN(_xlpm.w)-FIND(_xlpm.sep,_xlpm.w)),"~"))</f>
        <v>~ppox~</v>
      </c>
      <c r="P3913" s="1" t="str">
        <f>_xlfn.LET(_xlpm.sep,":",_xlpm.w,$G3913,_xlfn.CONCAT("[",LEFT(_xlpm.w,FIND(_xlpm.sep,_xlpm.w)-1),"]"))</f>
        <v>[pə]</v>
      </c>
      <c r="Q3913" s="14" cm="1">
        <f t="array" ref="Q3913">SUM(_xlfn._xlws.FILTER($H$2:$H$7117,_xlfn.MAP($O$2:$O$7117,_xlfn.LAMBDA(_xlpm.x,_xlpm.x=$O3913))))</f>
        <v>4.9701789264413521E-5</v>
      </c>
      <c r="R3913" s="14">
        <f>$H3913/Q3913</f>
        <v>1</v>
      </c>
      <c r="S3913" s="14" cm="1">
        <f t="array" ref="S3913">SUM(_xlfn._xlws.FILTER($H$2:$H$7117,_xlfn.MAP($P$2:$P$7117,_xlfn.LAMBDA(_xlpm.x,_xlpm.x=$P3913))))</f>
        <v>1.7395626242544726E-3</v>
      </c>
      <c r="T3913" s="14">
        <f>$H3913/S3913</f>
        <v>2.8571428571428581E-2</v>
      </c>
      <c r="U3913" s="14">
        <f>_xlfn.LET(_xlpm.freq,F3913,_xlpm.size,M3913+1,_xlpm.F,V3913,LOG(1+_xlpm.freq)*LOG(1+_xlpm.size)*_xlpm.F)</f>
        <v>1.3013714862717216E-2</v>
      </c>
      <c r="V3913" s="14">
        <f>_xlfn.LET(_xlpm.a,T3913,_xlpm.b,R3913,2*_xlpm.a*_xlpm.b/(_xlpm.a+_xlpm.b))</f>
        <v>5.555555555555558E-2</v>
      </c>
      <c r="W3913" s="14">
        <f>_xlfn.LET(_xlpm.p,R3913,_xlpm.q,T3913,LOG(_xlpm.p/_xlpm.q))</f>
        <v>1.5440680443502754</v>
      </c>
      <c r="X3913" s="2"/>
    </row>
    <row r="3914" spans="1:24">
      <c r="A3914" s="1" t="str">
        <f>_xlfn.LET(_xlpm.sep," : ",CONCATENATE(O3914,_xlpm.sep,P3914))</f>
        <v>~dare~ : [də]</v>
      </c>
      <c r="B3914" s="1">
        <f>_xlfn.LET(_xlpm.d,$G3914,_xlpm.k,_xlfn.CONCAT(LEFT(TRIM(B$1),1),"*"),COUNTIF(_xlpm.d,_xlpm.k))</f>
        <v>0</v>
      </c>
      <c r="C3914" s="1">
        <f>_xlfn.LET(_xlpm.d,$G3914,_xlpm.k,_xlfn.CONCAT(LEFT(TRIM(C$1),1),"*"),COUNTIF(_xlpm.d,_xlpm.k))</f>
        <v>0</v>
      </c>
      <c r="D3914" s="1">
        <f>_xlfn.LET(_xlpm.d,$G3914,_xlpm.k,_xlfn.CONCAT(LEFT(TRIM(D$1),1),"*"),COUNTIF(_xlpm.d,_xlpm.k))</f>
        <v>0</v>
      </c>
      <c r="E3914" s="1">
        <f>LOG(F3914+1,10)</f>
        <v>0.30102999566398114</v>
      </c>
      <c r="F3914" s="7">
        <v>1</v>
      </c>
      <c r="G3914" s="9" t="s">
        <v>536</v>
      </c>
      <c r="H3914" s="4">
        <f>F3914/freq.sum.r6e</f>
        <v>4.9701789264413521E-5</v>
      </c>
      <c r="I3914" s="1" t="str">
        <f>_xlfn.LET(_xlpm.sep,":",_xlpm.w,$G3914,LEFT(_xlpm.w,FIND(_xlpm.sep,_xlpm.w)-1))</f>
        <v>də</v>
      </c>
      <c r="J3914" s="1" t="str">
        <f>_xlfn.LET(_xlpm.sep,":",_xlpm.w,$G3914,RIGHT(_xlpm.w,LEN(_xlpm.w)-FIND(_xlpm.sep,_xlpm.w)))</f>
        <v>dare</v>
      </c>
      <c r="K3914" s="10">
        <f>_xlfn.LET(_xlpm.w,I3914,LEN(_xlpm.w))</f>
        <v>2</v>
      </c>
      <c r="L3914" s="10">
        <f>_xlfn.LET(_xlpm.w,J3914,LEN(_xlpm.w))</f>
        <v>4</v>
      </c>
      <c r="M3914" s="10">
        <f>_xlfn.LET(_xlpm.a,K3914,_xlpm.b,L3914,MAX(_xlpm.a,_xlpm.b))</f>
        <v>4</v>
      </c>
      <c r="N3914" s="10">
        <f>_xlfn.LET(_xlpm.d,(K3914,L3914),MAX(_xlpm.d)-MIN(_xlpm.d))</f>
        <v>2</v>
      </c>
      <c r="O3914" s="1" t="str">
        <f>_xlfn.LET(_xlpm.sep,":",_xlpm.w,$G3914,_xlfn.CONCAT("~",RIGHT(_xlpm.w,LEN(_xlpm.w)-FIND(_xlpm.sep,_xlpm.w)),"~"))</f>
        <v>~dare~</v>
      </c>
      <c r="P3914" s="1" t="str">
        <f>_xlfn.LET(_xlpm.sep,":",_xlpm.w,$G3914,_xlfn.CONCAT("[",LEFT(_xlpm.w,FIND(_xlpm.sep,_xlpm.w)-1),"]"))</f>
        <v>[də]</v>
      </c>
      <c r="Q3914" s="14" cm="1">
        <f t="array" ref="Q3914">SUM(_xlfn._xlws.FILTER($H$2:$H$7117,_xlfn.MAP($O$2:$O$7117,_xlfn.LAMBDA(_xlpm.x,_xlpm.x=$O3914))))</f>
        <v>4.9701789264413521E-5</v>
      </c>
      <c r="R3914" s="14">
        <f>$H3914/Q3914</f>
        <v>1</v>
      </c>
      <c r="S3914" s="14" cm="1">
        <f t="array" ref="S3914">SUM(_xlfn._xlws.FILTER($H$2:$H$7117,_xlfn.MAP($P$2:$P$7117,_xlfn.LAMBDA(_xlpm.x,_xlpm.x=$P3914))))</f>
        <v>1.7395626242544726E-3</v>
      </c>
      <c r="T3914" s="14">
        <f>$H3914/S3914</f>
        <v>2.8571428571428581E-2</v>
      </c>
      <c r="U3914" s="14">
        <f>_xlfn.LET(_xlpm.freq,F3914,_xlpm.size,M3914+1,_xlpm.F,V3914,LOG(1+_xlpm.freq)*LOG(1+_xlpm.size)*_xlpm.F)</f>
        <v>1.3013714862717216E-2</v>
      </c>
      <c r="V3914" s="14">
        <f>_xlfn.LET(_xlpm.a,T3914,_xlpm.b,R3914,2*_xlpm.a*_xlpm.b/(_xlpm.a+_xlpm.b))</f>
        <v>5.555555555555558E-2</v>
      </c>
      <c r="W3914" s="14">
        <f>_xlfn.LET(_xlpm.p,R3914,_xlpm.q,T3914,LOG(_xlpm.p/_xlpm.q))</f>
        <v>1.5440680443502754</v>
      </c>
      <c r="X3914" s="2"/>
    </row>
    <row r="3915" spans="1:24">
      <c r="A3915" s="1" t="str">
        <f>_xlfn.LET(_xlpm.sep," : ",CONCATENATE(O3915,_xlpm.sep,P3915))</f>
        <v>~ddex~ : [də]</v>
      </c>
      <c r="B3915" s="1">
        <f>_xlfn.LET(_xlpm.d,$G3915,_xlpm.k,_xlfn.CONCAT(LEFT(TRIM(B$1),1),"*"),COUNTIF(_xlpm.d,_xlpm.k))</f>
        <v>0</v>
      </c>
      <c r="C3915" s="1">
        <f>_xlfn.LET(_xlpm.d,$G3915,_xlpm.k,_xlfn.CONCAT(LEFT(TRIM(C$1),1),"*"),COUNTIF(_xlpm.d,_xlpm.k))</f>
        <v>0</v>
      </c>
      <c r="D3915" s="1">
        <f>_xlfn.LET(_xlpm.d,$G3915,_xlpm.k,_xlfn.CONCAT(LEFT(TRIM(D$1),1),"*"),COUNTIF(_xlpm.d,_xlpm.k))</f>
        <v>0</v>
      </c>
      <c r="E3915" s="1">
        <f>LOG(F3915+1,10)</f>
        <v>0.30102999566398114</v>
      </c>
      <c r="F3915" s="7">
        <v>1</v>
      </c>
      <c r="G3915" s="9" t="s">
        <v>557</v>
      </c>
      <c r="H3915" s="4">
        <f>F3915/freq.sum.r6e</f>
        <v>4.9701789264413521E-5</v>
      </c>
      <c r="I3915" s="1" t="str">
        <f>_xlfn.LET(_xlpm.sep,":",_xlpm.w,$G3915,LEFT(_xlpm.w,FIND(_xlpm.sep,_xlpm.w)-1))</f>
        <v>də</v>
      </c>
      <c r="J3915" s="1" t="str">
        <f>_xlfn.LET(_xlpm.sep,":",_xlpm.w,$G3915,RIGHT(_xlpm.w,LEN(_xlpm.w)-FIND(_xlpm.sep,_xlpm.w)))</f>
        <v>ddex</v>
      </c>
      <c r="K3915" s="10">
        <f>_xlfn.LET(_xlpm.w,I3915,LEN(_xlpm.w))</f>
        <v>2</v>
      </c>
      <c r="L3915" s="10">
        <f>_xlfn.LET(_xlpm.w,J3915,LEN(_xlpm.w))</f>
        <v>4</v>
      </c>
      <c r="M3915" s="10">
        <f>_xlfn.LET(_xlpm.a,K3915,_xlpm.b,L3915,MAX(_xlpm.a,_xlpm.b))</f>
        <v>4</v>
      </c>
      <c r="N3915" s="10">
        <f>_xlfn.LET(_xlpm.d,(K3915,L3915),MAX(_xlpm.d)-MIN(_xlpm.d))</f>
        <v>2</v>
      </c>
      <c r="O3915" s="1" t="str">
        <f>_xlfn.LET(_xlpm.sep,":",_xlpm.w,$G3915,_xlfn.CONCAT("~",RIGHT(_xlpm.w,LEN(_xlpm.w)-FIND(_xlpm.sep,_xlpm.w)),"~"))</f>
        <v>~ddex~</v>
      </c>
      <c r="P3915" s="1" t="str">
        <f>_xlfn.LET(_xlpm.sep,":",_xlpm.w,$G3915,_xlfn.CONCAT("[",LEFT(_xlpm.w,FIND(_xlpm.sep,_xlpm.w)-1),"]"))</f>
        <v>[də]</v>
      </c>
      <c r="Q3915" s="14" cm="1">
        <f t="array" ref="Q3915">SUM(_xlfn._xlws.FILTER($H$2:$H$7117,_xlfn.MAP($O$2:$O$7117,_xlfn.LAMBDA(_xlpm.x,_xlpm.x=$O3915))))</f>
        <v>4.9701789264413521E-5</v>
      </c>
      <c r="R3915" s="14">
        <f>$H3915/Q3915</f>
        <v>1</v>
      </c>
      <c r="S3915" s="14" cm="1">
        <f t="array" ref="S3915">SUM(_xlfn._xlws.FILTER($H$2:$H$7117,_xlfn.MAP($P$2:$P$7117,_xlfn.LAMBDA(_xlpm.x,_xlpm.x=$P3915))))</f>
        <v>1.7395626242544726E-3</v>
      </c>
      <c r="T3915" s="14">
        <f>$H3915/S3915</f>
        <v>2.8571428571428581E-2</v>
      </c>
      <c r="U3915" s="14">
        <f>_xlfn.LET(_xlpm.freq,F3915,_xlpm.size,M3915+1,_xlpm.F,V3915,LOG(1+_xlpm.freq)*LOG(1+_xlpm.size)*_xlpm.F)</f>
        <v>1.3013714862717216E-2</v>
      </c>
      <c r="V3915" s="14">
        <f>_xlfn.LET(_xlpm.a,T3915,_xlpm.b,R3915,2*_xlpm.a*_xlpm.b/(_xlpm.a+_xlpm.b))</f>
        <v>5.555555555555558E-2</v>
      </c>
      <c r="W3915" s="14">
        <f>_xlfn.LET(_xlpm.p,R3915,_xlpm.q,T3915,LOG(_xlpm.p/_xlpm.q))</f>
        <v>1.5440680443502754</v>
      </c>
      <c r="X3915" s="2"/>
    </row>
    <row r="3916" spans="1:24">
      <c r="A3916" s="1" t="str">
        <f>_xlfn.LET(_xlpm.sep," : ",CONCATENATE(O3916,_xlpm.sep,P3916))</f>
        <v>~dere~ : [də]</v>
      </c>
      <c r="B3916" s="1">
        <f>_xlfn.LET(_xlpm.d,$G3916,_xlpm.k,_xlfn.CONCAT(LEFT(TRIM(B$1),1),"*"),COUNTIF(_xlpm.d,_xlpm.k))</f>
        <v>0</v>
      </c>
      <c r="C3916" s="1">
        <f>_xlfn.LET(_xlpm.d,$G3916,_xlpm.k,_xlfn.CONCAT(LEFT(TRIM(C$1),1),"*"),COUNTIF(_xlpm.d,_xlpm.k))</f>
        <v>0</v>
      </c>
      <c r="D3916" s="1">
        <f>_xlfn.LET(_xlpm.d,$G3916,_xlpm.k,_xlfn.CONCAT(LEFT(TRIM(D$1),1),"*"),COUNTIF(_xlpm.d,_xlpm.k))</f>
        <v>0</v>
      </c>
      <c r="E3916" s="1">
        <f>LOG(F3916+1,10)</f>
        <v>0.30102999566398114</v>
      </c>
      <c r="F3916" s="7">
        <v>1</v>
      </c>
      <c r="G3916" s="9" t="s">
        <v>594</v>
      </c>
      <c r="H3916" s="4">
        <f>F3916/freq.sum.r6e</f>
        <v>4.9701789264413521E-5</v>
      </c>
      <c r="I3916" s="4" t="str">
        <f>_xlfn.LET(_xlpm.sep,":",_xlpm.w,$G3916,LEFT(_xlpm.w,FIND(_xlpm.sep,_xlpm.w)-1))</f>
        <v>də</v>
      </c>
      <c r="J3916" s="4" t="str">
        <f>_xlfn.LET(_xlpm.sep,":",_xlpm.w,$G3916,RIGHT(_xlpm.w,LEN(_xlpm.w)-FIND(_xlpm.sep,_xlpm.w)))</f>
        <v>dere</v>
      </c>
      <c r="K3916" s="10">
        <f>_xlfn.LET(_xlpm.w,I3916,LEN(_xlpm.w))</f>
        <v>2</v>
      </c>
      <c r="L3916" s="10">
        <f>_xlfn.LET(_xlpm.w,J3916,LEN(_xlpm.w))</f>
        <v>4</v>
      </c>
      <c r="M3916" s="10">
        <f>_xlfn.LET(_xlpm.a,K3916,_xlpm.b,L3916,MAX(_xlpm.a,_xlpm.b))</f>
        <v>4</v>
      </c>
      <c r="N3916" s="10">
        <f>_xlfn.LET(_xlpm.d,(K3916,L3916),MAX(_xlpm.d)-MIN(_xlpm.d))</f>
        <v>2</v>
      </c>
      <c r="O3916" s="1" t="str">
        <f>_xlfn.LET(_xlpm.sep,":",_xlpm.w,$G3916,_xlfn.CONCAT("~",RIGHT(_xlpm.w,LEN(_xlpm.w)-FIND(_xlpm.sep,_xlpm.w)),"~"))</f>
        <v>~dere~</v>
      </c>
      <c r="P3916" s="1" t="str">
        <f>_xlfn.LET(_xlpm.sep,":",_xlpm.w,$G3916,_xlfn.CONCAT("[",LEFT(_xlpm.w,FIND(_xlpm.sep,_xlpm.w)-1),"]"))</f>
        <v>[də]</v>
      </c>
      <c r="Q3916" s="14" cm="1">
        <f t="array" ref="Q3916">SUM(_xlfn._xlws.FILTER($H$2:$H$7109,_xlfn.MAP($O$2:$O$7109,_xlfn.LAMBDA(_xlpm.x,_xlpm.x=$O3916))))</f>
        <v>4.9701789264413521E-5</v>
      </c>
      <c r="R3916" s="14">
        <f>$H3916/Q3916</f>
        <v>1</v>
      </c>
      <c r="S3916" s="14" cm="1">
        <f t="array" ref="S3916">SUM(_xlfn._xlws.FILTER($H$2:$H$7109,_xlfn.MAP($P$2:$P$7109,_xlfn.LAMBDA(_xlpm.x,_xlpm.x=$P3916))))</f>
        <v>1.7395626242544726E-3</v>
      </c>
      <c r="T3916" s="14">
        <f>$H3916/S3916</f>
        <v>2.8571428571428581E-2</v>
      </c>
      <c r="U3916" s="14">
        <f>_xlfn.LET(_xlpm.freq,F3916,_xlpm.size,M3916+1,_xlpm.F,V3916,LOG(1+_xlpm.freq)*LOG(1+_xlpm.size)*_xlpm.F)</f>
        <v>1.3013714862717216E-2</v>
      </c>
      <c r="V3916" s="14">
        <f>_xlfn.LET(_xlpm.a,T3916,_xlpm.b,R3916,2*_xlpm.a*_xlpm.b/(_xlpm.a+_xlpm.b))</f>
        <v>5.555555555555558E-2</v>
      </c>
      <c r="W3916" s="14">
        <f>_xlfn.LET(_xlpm.p,R3916,_xlpm.q,T3916,LOG(_xlpm.p/_xlpm.q))</f>
        <v>1.5440680443502754</v>
      </c>
      <c r="X3916" s="2"/>
    </row>
    <row r="3917" spans="1:24">
      <c r="A3917" s="1" t="str">
        <f>_xlfn.LET(_xlpm.sep," : ",CONCATENATE(O3917,_xlpm.sep,P3917))</f>
        <v>~dire~ : [də]</v>
      </c>
      <c r="B3917" s="1">
        <f>_xlfn.LET(_xlpm.d,$G3917,_xlpm.k,_xlfn.CONCAT(LEFT(TRIM(B$1),1),"*"),COUNTIF(_xlpm.d,_xlpm.k))</f>
        <v>0</v>
      </c>
      <c r="C3917" s="1">
        <f>_xlfn.LET(_xlpm.d,$G3917,_xlpm.k,_xlfn.CONCAT(LEFT(TRIM(C$1),1),"*"),COUNTIF(_xlpm.d,_xlpm.k))</f>
        <v>0</v>
      </c>
      <c r="D3917" s="1">
        <f>_xlfn.LET(_xlpm.d,$G3917,_xlpm.k,_xlfn.CONCAT(LEFT(TRIM(D$1),1),"*"),COUNTIF(_xlpm.d,_xlpm.k))</f>
        <v>0</v>
      </c>
      <c r="E3917" s="1">
        <f>LOG(F3917+1,10)</f>
        <v>0.30102999566398114</v>
      </c>
      <c r="F3917" s="7">
        <v>1</v>
      </c>
      <c r="G3917" s="9" t="s">
        <v>619</v>
      </c>
      <c r="H3917" s="4">
        <f>F3917/freq.sum.r6e</f>
        <v>4.9701789264413521E-5</v>
      </c>
      <c r="I3917" s="1" t="str">
        <f>_xlfn.LET(_xlpm.sep,":",_xlpm.w,$G3917,LEFT(_xlpm.w,FIND(_xlpm.sep,_xlpm.w)-1))</f>
        <v>də</v>
      </c>
      <c r="J3917" s="1" t="str">
        <f>_xlfn.LET(_xlpm.sep,":",_xlpm.w,$G3917,RIGHT(_xlpm.w,LEN(_xlpm.w)-FIND(_xlpm.sep,_xlpm.w)))</f>
        <v>dire</v>
      </c>
      <c r="K3917" s="10">
        <f>_xlfn.LET(_xlpm.w,I3917,LEN(_xlpm.w))</f>
        <v>2</v>
      </c>
      <c r="L3917" s="10">
        <f>_xlfn.LET(_xlpm.w,J3917,LEN(_xlpm.w))</f>
        <v>4</v>
      </c>
      <c r="M3917" s="10">
        <f>_xlfn.LET(_xlpm.a,K3917,_xlpm.b,L3917,MAX(_xlpm.a,_xlpm.b))</f>
        <v>4</v>
      </c>
      <c r="N3917" s="10">
        <f>_xlfn.LET(_xlpm.d,(K3917,L3917),MAX(_xlpm.d)-MIN(_xlpm.d))</f>
        <v>2</v>
      </c>
      <c r="O3917" s="1" t="str">
        <f>_xlfn.LET(_xlpm.sep,":",_xlpm.w,$G3917,_xlfn.CONCAT("~",RIGHT(_xlpm.w,LEN(_xlpm.w)-FIND(_xlpm.sep,_xlpm.w)),"~"))</f>
        <v>~dire~</v>
      </c>
      <c r="P3917" s="1" t="str">
        <f>_xlfn.LET(_xlpm.sep,":",_xlpm.w,$G3917,_xlfn.CONCAT("[",LEFT(_xlpm.w,FIND(_xlpm.sep,_xlpm.w)-1),"]"))</f>
        <v>[də]</v>
      </c>
      <c r="Q3917" s="14" cm="1">
        <f t="array" ref="Q3917">SUM(_xlfn._xlws.FILTER($H$2:$H$7117,_xlfn.MAP($O$2:$O$7117,_xlfn.LAMBDA(_xlpm.x,_xlpm.x=$O3917))))</f>
        <v>4.9701789264413521E-5</v>
      </c>
      <c r="R3917" s="14">
        <f>$H3917/Q3917</f>
        <v>1</v>
      </c>
      <c r="S3917" s="14" cm="1">
        <f t="array" ref="S3917">SUM(_xlfn._xlws.FILTER($H$2:$H$7117,_xlfn.MAP($P$2:$P$7117,_xlfn.LAMBDA(_xlpm.x,_xlpm.x=$P3917))))</f>
        <v>1.7395626242544726E-3</v>
      </c>
      <c r="T3917" s="14">
        <f>$H3917/S3917</f>
        <v>2.8571428571428581E-2</v>
      </c>
      <c r="U3917" s="14">
        <f>_xlfn.LET(_xlpm.freq,F3917,_xlpm.size,M3917+1,_xlpm.F,V3917,LOG(1+_xlpm.freq)*LOG(1+_xlpm.size)*_xlpm.F)</f>
        <v>1.3013714862717216E-2</v>
      </c>
      <c r="V3917" s="14">
        <f>_xlfn.LET(_xlpm.a,T3917,_xlpm.b,R3917,2*_xlpm.a*_xlpm.b/(_xlpm.a+_xlpm.b))</f>
        <v>5.555555555555558E-2</v>
      </c>
      <c r="W3917" s="14">
        <f>_xlfn.LET(_xlpm.p,R3917,_xlpm.q,T3917,LOG(_xlpm.p/_xlpm.q))</f>
        <v>1.5440680443502754</v>
      </c>
      <c r="X3917" s="2"/>
    </row>
    <row r="3918" spans="1:24">
      <c r="A3918" s="1" t="str">
        <f>_xlfn.LET(_xlpm.sep," : ",CONCATENATE(O3918,_xlpm.sep,P3918))</f>
        <v>~dore~ : [də]</v>
      </c>
      <c r="B3918" s="1">
        <f>_xlfn.LET(_xlpm.d,$G3918,_xlpm.k,_xlfn.CONCAT(LEFT(TRIM(B$1),1),"*"),COUNTIF(_xlpm.d,_xlpm.k))</f>
        <v>0</v>
      </c>
      <c r="C3918" s="1">
        <f>_xlfn.LET(_xlpm.d,$G3918,_xlpm.k,_xlfn.CONCAT(LEFT(TRIM(C$1),1),"*"),COUNTIF(_xlpm.d,_xlpm.k))</f>
        <v>0</v>
      </c>
      <c r="D3918" s="1">
        <f>_xlfn.LET(_xlpm.d,$G3918,_xlpm.k,_xlfn.CONCAT(LEFT(TRIM(D$1),1),"*"),COUNTIF(_xlpm.d,_xlpm.k))</f>
        <v>0</v>
      </c>
      <c r="E3918" s="1">
        <f>LOG(F3918+1,10)</f>
        <v>0.30102999566398114</v>
      </c>
      <c r="F3918" s="7">
        <v>1</v>
      </c>
      <c r="G3918" s="9" t="s">
        <v>628</v>
      </c>
      <c r="H3918" s="4">
        <f>F3918/freq.sum.r6e</f>
        <v>4.9701789264413521E-5</v>
      </c>
      <c r="I3918" s="4" t="str">
        <f>_xlfn.LET(_xlpm.sep,":",_xlpm.w,$G3918,LEFT(_xlpm.w,FIND(_xlpm.sep,_xlpm.w)-1))</f>
        <v>də</v>
      </c>
      <c r="J3918" s="4" t="str">
        <f>_xlfn.LET(_xlpm.sep,":",_xlpm.w,$G3918,RIGHT(_xlpm.w,LEN(_xlpm.w)-FIND(_xlpm.sep,_xlpm.w)))</f>
        <v>dore</v>
      </c>
      <c r="K3918" s="10">
        <f>_xlfn.LET(_xlpm.w,I3918,LEN(_xlpm.w))</f>
        <v>2</v>
      </c>
      <c r="L3918" s="10">
        <f>_xlfn.LET(_xlpm.w,J3918,LEN(_xlpm.w))</f>
        <v>4</v>
      </c>
      <c r="M3918" s="10">
        <f>_xlfn.LET(_xlpm.a,K3918,_xlpm.b,L3918,MAX(_xlpm.a,_xlpm.b))</f>
        <v>4</v>
      </c>
      <c r="N3918" s="10">
        <f>_xlfn.LET(_xlpm.d,(K3918,L3918),MAX(_xlpm.d)-MIN(_xlpm.d))</f>
        <v>2</v>
      </c>
      <c r="O3918" s="1" t="str">
        <f>_xlfn.LET(_xlpm.sep,":",_xlpm.w,$G3918,_xlfn.CONCAT("~",RIGHT(_xlpm.w,LEN(_xlpm.w)-FIND(_xlpm.sep,_xlpm.w)),"~"))</f>
        <v>~dore~</v>
      </c>
      <c r="P3918" s="1" t="str">
        <f>_xlfn.LET(_xlpm.sep,":",_xlpm.w,$G3918,_xlfn.CONCAT("[",LEFT(_xlpm.w,FIND(_xlpm.sep,_xlpm.w)-1),"]"))</f>
        <v>[də]</v>
      </c>
      <c r="Q3918" s="14" cm="1">
        <f t="array" ref="Q3918">SUM(_xlfn._xlws.FILTER($H$2:$H$7109,_xlfn.MAP($O$2:$O$7109,_xlfn.LAMBDA(_xlpm.x,_xlpm.x=$O3918))))</f>
        <v>4.9701789264413521E-5</v>
      </c>
      <c r="R3918" s="14">
        <f>$H3918/Q3918</f>
        <v>1</v>
      </c>
      <c r="S3918" s="14" cm="1">
        <f t="array" ref="S3918">SUM(_xlfn._xlws.FILTER($H$2:$H$7109,_xlfn.MAP($P$2:$P$7109,_xlfn.LAMBDA(_xlpm.x,_xlpm.x=$P3918))))</f>
        <v>1.7395626242544726E-3</v>
      </c>
      <c r="T3918" s="14">
        <f>$H3918/S3918</f>
        <v>2.8571428571428581E-2</v>
      </c>
      <c r="U3918" s="14">
        <f>_xlfn.LET(_xlpm.freq,F3918,_xlpm.size,M3918+1,_xlpm.F,V3918,LOG(1+_xlpm.freq)*LOG(1+_xlpm.size)*_xlpm.F)</f>
        <v>1.3013714862717216E-2</v>
      </c>
      <c r="V3918" s="14">
        <f>_xlfn.LET(_xlpm.a,T3918,_xlpm.b,R3918,2*_xlpm.a*_xlpm.b/(_xlpm.a+_xlpm.b))</f>
        <v>5.555555555555558E-2</v>
      </c>
      <c r="W3918" s="14">
        <f>_xlfn.LET(_xlpm.p,R3918,_xlpm.q,T3918,LOG(_xlpm.p/_xlpm.q))</f>
        <v>1.5440680443502754</v>
      </c>
      <c r="X3918" s="2"/>
    </row>
    <row r="3919" spans="1:24">
      <c r="A3919" s="1" t="str">
        <f>_xlfn.LET(_xlpm.sep," : ",CONCATENATE(O3919,_xlpm.sep,P3919))</f>
        <v>~ntir~ : [nɪ]</v>
      </c>
      <c r="B3919" s="1">
        <f>_xlfn.LET(_xlpm.d,$G3919,_xlpm.k,_xlfn.CONCAT(LEFT(TRIM(B$1),1),"*"),COUNTIF(_xlpm.d,_xlpm.k))</f>
        <v>0</v>
      </c>
      <c r="C3919" s="1">
        <f>_xlfn.LET(_xlpm.d,$G3919,_xlpm.k,_xlfn.CONCAT(LEFT(TRIM(C$1),1),"*"),COUNTIF(_xlpm.d,_xlpm.k))</f>
        <v>0</v>
      </c>
      <c r="D3919" s="1">
        <f>_xlfn.LET(_xlpm.d,$G3919,_xlpm.k,_xlfn.CONCAT(LEFT(TRIM(D$1),1),"*"),COUNTIF(_xlpm.d,_xlpm.k))</f>
        <v>1</v>
      </c>
      <c r="E3919" s="1">
        <f>LOG(F3919+1,10)</f>
        <v>0.60205999132796229</v>
      </c>
      <c r="F3919" s="7">
        <v>3</v>
      </c>
      <c r="G3919" s="9" t="s">
        <v>3460</v>
      </c>
      <c r="H3919" s="4">
        <f>F3919/freq.sum.r6e</f>
        <v>1.4910536779324057E-4</v>
      </c>
      <c r="I3919" s="1" t="str">
        <f>_xlfn.LET(_xlpm.sep,":",_xlpm.w,$G3919,LEFT(_xlpm.w,FIND(_xlpm.sep,_xlpm.w)-1))</f>
        <v>nɪ</v>
      </c>
      <c r="J3919" s="1" t="str">
        <f>_xlfn.LET(_xlpm.sep,":",_xlpm.w,$G3919,RIGHT(_xlpm.w,LEN(_xlpm.w)-FIND(_xlpm.sep,_xlpm.w)))</f>
        <v>ntir</v>
      </c>
      <c r="K3919" s="10">
        <f>_xlfn.LET(_xlpm.w,I3919,LEN(_xlpm.w))</f>
        <v>2</v>
      </c>
      <c r="L3919" s="10">
        <f>_xlfn.LET(_xlpm.w,J3919,LEN(_xlpm.w))</f>
        <v>4</v>
      </c>
      <c r="M3919" s="10">
        <f>_xlfn.LET(_xlpm.a,K3919,_xlpm.b,L3919,MAX(_xlpm.a,_xlpm.b))</f>
        <v>4</v>
      </c>
      <c r="N3919" s="10">
        <f>_xlfn.LET(_xlpm.d,(K3919,L3919),MAX(_xlpm.d)-MIN(_xlpm.d))</f>
        <v>2</v>
      </c>
      <c r="O3919" s="1" t="str">
        <f>_xlfn.LET(_xlpm.sep,":",_xlpm.w,$G3919,_xlfn.CONCAT("~",RIGHT(_xlpm.w,LEN(_xlpm.w)-FIND(_xlpm.sep,_xlpm.w)),"~"))</f>
        <v>~ntir~</v>
      </c>
      <c r="P3919" s="1" t="str">
        <f>_xlfn.LET(_xlpm.sep,":",_xlpm.w,$G3919,_xlfn.CONCAT("[",LEFT(_xlpm.w,FIND(_xlpm.sep,_xlpm.w)-1),"]"))</f>
        <v>[nɪ]</v>
      </c>
      <c r="Q3919" s="14" cm="1">
        <f t="array" ref="Q3919">SUM(_xlfn._xlws.FILTER($H$2:$H$7111,_xlfn.MAP($O$2:$O$7111,_xlfn.LAMBDA(_xlpm.x,_xlpm.x=$O3919))))</f>
        <v>4.4731610337972168E-4</v>
      </c>
      <c r="R3919" s="14">
        <f>$H3919/Q3919</f>
        <v>0.33333333333333337</v>
      </c>
      <c r="S3919" s="14" cm="1">
        <f t="array" ref="S3919">SUM(_xlfn._xlws.FILTER($H$2:$H$7111,_xlfn.MAP($P$2:$P$7111,_xlfn.LAMBDA(_xlpm.x,_xlpm.x=$P3919))))</f>
        <v>1.5904572564612324E-2</v>
      </c>
      <c r="T3919" s="14">
        <f>$H3919/S3919</f>
        <v>9.3750000000000014E-3</v>
      </c>
      <c r="U3919" s="14">
        <f>_xlfn.LET(_xlpm.freq,F3919,_xlpm.size,M3919+1,_xlpm.F,V3919,LOG(1+_xlpm.freq)*LOG(1+_xlpm.size)*_xlpm.F)</f>
        <v>8.5439586940635782E-3</v>
      </c>
      <c r="V3919" s="14">
        <f>_xlfn.LET(_xlpm.a,T3919,_xlpm.b,R3919,2*_xlpm.a*_xlpm.b/(_xlpm.a+_xlpm.b))</f>
        <v>1.82370820668693E-2</v>
      </c>
      <c r="W3919" s="14">
        <f>_xlfn.LET(_xlpm.p,R3919,_xlpm.q,T3919,LOG(_xlpm.p/_xlpm.q))</f>
        <v>1.5509074688805811</v>
      </c>
      <c r="X3919" s="2"/>
    </row>
    <row r="3920" spans="1:24">
      <c r="A3920" s="1" t="str">
        <f>_xlfn.LET(_xlpm.sep," : ",CONCATENATE(O3920,_xlpm.sep,P3920))</f>
        <v>~lluw~ : [lu]</v>
      </c>
      <c r="B3920" s="1">
        <f>_xlfn.LET(_xlpm.d,$G3920,_xlpm.k,_xlfn.CONCAT(LEFT(TRIM(B$1),1),"*"),COUNTIF(_xlpm.d,_xlpm.k))</f>
        <v>0</v>
      </c>
      <c r="C3920" s="1">
        <f>_xlfn.LET(_xlpm.d,$G3920,_xlpm.k,_xlfn.CONCAT(LEFT(TRIM(C$1),1),"*"),COUNTIF(_xlpm.d,_xlpm.k))</f>
        <v>0</v>
      </c>
      <c r="D3920" s="1">
        <f>_xlfn.LET(_xlpm.d,$G3920,_xlpm.k,_xlfn.CONCAT(LEFT(TRIM(D$1),1),"*"),COUNTIF(_xlpm.d,_xlpm.k))</f>
        <v>0</v>
      </c>
      <c r="E3920" s="1">
        <f>LOG(F3920+1,10)</f>
        <v>0.30102999566398114</v>
      </c>
      <c r="F3920" s="7">
        <v>1</v>
      </c>
      <c r="G3920" s="9" t="s">
        <v>2226</v>
      </c>
      <c r="H3920" s="4">
        <f>F3920/freq.sum.r6e</f>
        <v>4.9701789264413521E-5</v>
      </c>
      <c r="I3920" s="4" t="str">
        <f>_xlfn.LET(_xlpm.sep,":",_xlpm.w,$G3920,LEFT(_xlpm.w,FIND(_xlpm.sep,_xlpm.w)-1))</f>
        <v>lu</v>
      </c>
      <c r="J3920" s="4" t="str">
        <f>_xlfn.LET(_xlpm.sep,":",_xlpm.w,$G3920,RIGHT(_xlpm.w,LEN(_xlpm.w)-FIND(_xlpm.sep,_xlpm.w)))</f>
        <v>lluw</v>
      </c>
      <c r="K3920" s="10">
        <f>_xlfn.LET(_xlpm.w,I3920,LEN(_xlpm.w))</f>
        <v>2</v>
      </c>
      <c r="L3920" s="10">
        <f>_xlfn.LET(_xlpm.w,J3920,LEN(_xlpm.w))</f>
        <v>4</v>
      </c>
      <c r="M3920" s="10">
        <f>_xlfn.LET(_xlpm.a,K3920,_xlpm.b,L3920,MAX(_xlpm.a,_xlpm.b))</f>
        <v>4</v>
      </c>
      <c r="N3920" s="10">
        <f>_xlfn.LET(_xlpm.d,(K3920,L3920),MAX(_xlpm.d)-MIN(_xlpm.d))</f>
        <v>2</v>
      </c>
      <c r="O3920" s="1" t="str">
        <f>_xlfn.LET(_xlpm.sep,":",_xlpm.w,$G3920,_xlfn.CONCAT("~",RIGHT(_xlpm.w,LEN(_xlpm.w)-FIND(_xlpm.sep,_xlpm.w)),"~"))</f>
        <v>~lluw~</v>
      </c>
      <c r="P3920" s="1" t="str">
        <f>_xlfn.LET(_xlpm.sep,":",_xlpm.w,$G3920,_xlfn.CONCAT("[",LEFT(_xlpm.w,FIND(_xlpm.sep,_xlpm.w)-1),"]"))</f>
        <v>[lu]</v>
      </c>
      <c r="Q3920" s="14" cm="1">
        <f t="array" ref="Q3920">SUM(_xlfn._xlws.FILTER($H$2:$H$7109,_xlfn.MAP($O$2:$O$7109,_xlfn.LAMBDA(_xlpm.x,_xlpm.x=$O3920))))</f>
        <v>4.9701789264413521E-5</v>
      </c>
      <c r="R3920" s="14">
        <f>$H3920/Q3920</f>
        <v>1</v>
      </c>
      <c r="S3920" s="14" cm="1">
        <f t="array" ref="S3920">SUM(_xlfn._xlws.FILTER($H$2:$H$7109,_xlfn.MAP($P$2:$P$7109,_xlfn.LAMBDA(_xlpm.x,_xlpm.x=$P3920))))</f>
        <v>1.7892644135188863E-3</v>
      </c>
      <c r="T3920" s="14">
        <f>$H3920/S3920</f>
        <v>2.7777777777777787E-2</v>
      </c>
      <c r="U3920" s="14">
        <f>_xlfn.LET(_xlpm.freq,F3920,_xlpm.size,M3920+1,_xlpm.F,V3920,LOG(1+_xlpm.freq)*LOG(1+_xlpm.size)*_xlpm.F)</f>
        <v>1.2661992839400536E-2</v>
      </c>
      <c r="V3920" s="14">
        <f>_xlfn.LET(_xlpm.a,T3920,_xlpm.b,R3920,2*_xlpm.a*_xlpm.b/(_xlpm.a+_xlpm.b))</f>
        <v>5.4054054054054078E-2</v>
      </c>
      <c r="W3920" s="14">
        <f>_xlfn.LET(_xlpm.p,R3920,_xlpm.q,T3920,LOG(_xlpm.p/_xlpm.q))</f>
        <v>1.556302500767287</v>
      </c>
      <c r="X3920" s="2"/>
    </row>
    <row r="3921" spans="1:24">
      <c r="A3921" s="1" t="str">
        <f>_xlfn.LET(_xlpm.sep," : ",CONCATENATE(O3921,_xlpm.sep,P3921))</f>
        <v>~pruw~ : [pɹu]</v>
      </c>
      <c r="B3921" s="1">
        <f>_xlfn.LET(_xlpm.d,$G3921,_xlpm.k,_xlfn.CONCAT(LEFT(TRIM(B$1),1),"*"),COUNTIF(_xlpm.d,_xlpm.k))</f>
        <v>0</v>
      </c>
      <c r="C3921" s="1">
        <f>_xlfn.LET(_xlpm.d,$G3921,_xlpm.k,_xlfn.CONCAT(LEFT(TRIM(C$1),1),"*"),COUNTIF(_xlpm.d,_xlpm.k))</f>
        <v>0</v>
      </c>
      <c r="D3921" s="1">
        <f>_xlfn.LET(_xlpm.d,$G3921,_xlpm.k,_xlfn.CONCAT(LEFT(TRIM(D$1),1),"*"),COUNTIF(_xlpm.d,_xlpm.k))</f>
        <v>0</v>
      </c>
      <c r="E3921" s="1">
        <f>LOG(F3921+1,10)</f>
        <v>0.30102999566398114</v>
      </c>
      <c r="F3921" s="7">
        <v>1</v>
      </c>
      <c r="G3921" s="9" t="s">
        <v>3852</v>
      </c>
      <c r="H3921" s="4">
        <f>F3921/freq.sum.r6e</f>
        <v>4.9701789264413521E-5</v>
      </c>
      <c r="I3921" s="1" t="str">
        <f>_xlfn.LET(_xlpm.sep,":",_xlpm.w,$G3921,LEFT(_xlpm.w,FIND(_xlpm.sep,_xlpm.w)-1))</f>
        <v>pɹu</v>
      </c>
      <c r="J3921" s="1" t="str">
        <f>_xlfn.LET(_xlpm.sep,":",_xlpm.w,$G3921,RIGHT(_xlpm.w,LEN(_xlpm.w)-FIND(_xlpm.sep,_xlpm.w)))</f>
        <v>pruw</v>
      </c>
      <c r="K3921" s="10">
        <f>_xlfn.LET(_xlpm.w,I3921,LEN(_xlpm.w))</f>
        <v>3</v>
      </c>
      <c r="L3921" s="10">
        <f>_xlfn.LET(_xlpm.w,J3921,LEN(_xlpm.w))</f>
        <v>4</v>
      </c>
      <c r="M3921" s="10">
        <f>_xlfn.LET(_xlpm.a,K3921,_xlpm.b,L3921,MAX(_xlpm.a,_xlpm.b))</f>
        <v>4</v>
      </c>
      <c r="N3921" s="10">
        <f>_xlfn.LET(_xlpm.d,(K3921,L3921),MAX(_xlpm.d)-MIN(_xlpm.d))</f>
        <v>1</v>
      </c>
      <c r="O3921" s="1" t="str">
        <f>_xlfn.LET(_xlpm.sep,":",_xlpm.w,$G3921,_xlfn.CONCAT("~",RIGHT(_xlpm.w,LEN(_xlpm.w)-FIND(_xlpm.sep,_xlpm.w)),"~"))</f>
        <v>~pruw~</v>
      </c>
      <c r="P3921" s="1" t="str">
        <f>_xlfn.LET(_xlpm.sep,":",_xlpm.w,$G3921,_xlfn.CONCAT("[",LEFT(_xlpm.w,FIND(_xlpm.sep,_xlpm.w)-1),"]"))</f>
        <v>[pɹu]</v>
      </c>
      <c r="Q3921" s="14" cm="1">
        <f t="array" ref="Q3921">SUM(_xlfn._xlws.FILTER($H$2:$H$7117,_xlfn.MAP($O$2:$O$7117,_xlfn.LAMBDA(_xlpm.x,_xlpm.x=$O3921))))</f>
        <v>4.9701789264413521E-5</v>
      </c>
      <c r="R3921" s="14">
        <f>$H3921/Q3921</f>
        <v>1</v>
      </c>
      <c r="S3921" s="14" cm="1">
        <f t="array" ref="S3921">SUM(_xlfn._xlws.FILTER($H$2:$H$7117,_xlfn.MAP($P$2:$P$7117,_xlfn.LAMBDA(_xlpm.x,_xlpm.x=$P3921))))</f>
        <v>1.7892644135188863E-3</v>
      </c>
      <c r="T3921" s="14">
        <f>$H3921/S3921</f>
        <v>2.7777777777777787E-2</v>
      </c>
      <c r="U3921" s="14">
        <f>_xlfn.LET(_xlpm.freq,F3921,_xlpm.size,M3921+1,_xlpm.F,V3921,LOG(1+_xlpm.freq)*LOG(1+_xlpm.size)*_xlpm.F)</f>
        <v>1.2661992839400536E-2</v>
      </c>
      <c r="V3921" s="14">
        <f>_xlfn.LET(_xlpm.a,T3921,_xlpm.b,R3921,2*_xlpm.a*_xlpm.b/(_xlpm.a+_xlpm.b))</f>
        <v>5.4054054054054078E-2</v>
      </c>
      <c r="W3921" s="14">
        <f>_xlfn.LET(_xlpm.p,R3921,_xlpm.q,T3921,LOG(_xlpm.p/_xlpm.q))</f>
        <v>1.556302500767287</v>
      </c>
      <c r="X3921" s="2"/>
    </row>
    <row r="3922" spans="1:24">
      <c r="A3922" s="1" t="str">
        <f>_xlfn.LET(_xlpm.sep," : ",CONCATENATE(O3922,_xlpm.sep,P3922))</f>
        <v>~soow~ : [su]</v>
      </c>
      <c r="B3922" s="1">
        <f>_xlfn.LET(_xlpm.d,$G3922,_xlpm.k,_xlfn.CONCAT(LEFT(TRIM(B$1),1),"*"),COUNTIF(_xlpm.d,_xlpm.k))</f>
        <v>0</v>
      </c>
      <c r="C3922" s="1">
        <f>_xlfn.LET(_xlpm.d,$G3922,_xlpm.k,_xlfn.CONCAT(LEFT(TRIM(C$1),1),"*"),COUNTIF(_xlpm.d,_xlpm.k))</f>
        <v>0</v>
      </c>
      <c r="D3922" s="1">
        <f>_xlfn.LET(_xlpm.d,$G3922,_xlpm.k,_xlfn.CONCAT(LEFT(TRIM(D$1),1),"*"),COUNTIF(_xlpm.d,_xlpm.k))</f>
        <v>0</v>
      </c>
      <c r="E3922" s="1">
        <f>LOG(F3922+1,10)</f>
        <v>0.30102999566398114</v>
      </c>
      <c r="F3922" s="7">
        <v>1</v>
      </c>
      <c r="G3922" s="9" t="s">
        <v>4389</v>
      </c>
      <c r="H3922" s="4">
        <f>F3922/freq.sum.r6e</f>
        <v>4.9701789264413521E-5</v>
      </c>
      <c r="I3922" s="1" t="str">
        <f>_xlfn.LET(_xlpm.sep,":",_xlpm.w,$G3922,LEFT(_xlpm.w,FIND(_xlpm.sep,_xlpm.w)-1))</f>
        <v>su</v>
      </c>
      <c r="J3922" s="1" t="str">
        <f>_xlfn.LET(_xlpm.sep,":",_xlpm.w,$G3922,RIGHT(_xlpm.w,LEN(_xlpm.w)-FIND(_xlpm.sep,_xlpm.w)))</f>
        <v>soow</v>
      </c>
      <c r="K3922" s="10">
        <f>_xlfn.LET(_xlpm.w,I3922,LEN(_xlpm.w))</f>
        <v>2</v>
      </c>
      <c r="L3922" s="10">
        <f>_xlfn.LET(_xlpm.w,J3922,LEN(_xlpm.w))</f>
        <v>4</v>
      </c>
      <c r="M3922" s="10">
        <f>_xlfn.LET(_xlpm.a,K3922,_xlpm.b,L3922,MAX(_xlpm.a,_xlpm.b))</f>
        <v>4</v>
      </c>
      <c r="N3922" s="10">
        <f>_xlfn.LET(_xlpm.d,(K3922,L3922),MAX(_xlpm.d)-MIN(_xlpm.d))</f>
        <v>2</v>
      </c>
      <c r="O3922" s="1" t="str">
        <f>_xlfn.LET(_xlpm.sep,":",_xlpm.w,$G3922,_xlfn.CONCAT("~",RIGHT(_xlpm.w,LEN(_xlpm.w)-FIND(_xlpm.sep,_xlpm.w)),"~"))</f>
        <v>~soow~</v>
      </c>
      <c r="P3922" s="1" t="str">
        <f>_xlfn.LET(_xlpm.sep,":",_xlpm.w,$G3922,_xlfn.CONCAT("[",LEFT(_xlpm.w,FIND(_xlpm.sep,_xlpm.w)-1),"]"))</f>
        <v>[su]</v>
      </c>
      <c r="Q3922" s="14" cm="1">
        <f t="array" ref="Q3922">SUM(_xlfn._xlws.FILTER($H$2:$H$7117,_xlfn.MAP($O$2:$O$7117,_xlfn.LAMBDA(_xlpm.x,_xlpm.x=$O3922))))</f>
        <v>4.9701789264413521E-5</v>
      </c>
      <c r="R3922" s="14">
        <f>$H3922/Q3922</f>
        <v>1</v>
      </c>
      <c r="S3922" s="14" cm="1">
        <f t="array" ref="S3922">SUM(_xlfn._xlws.FILTER($H$2:$H$7117,_xlfn.MAP($P$2:$P$7117,_xlfn.LAMBDA(_xlpm.x,_xlpm.x=$P3922))))</f>
        <v>1.7892644135188863E-3</v>
      </c>
      <c r="T3922" s="14">
        <f>$H3922/S3922</f>
        <v>2.7777777777777787E-2</v>
      </c>
      <c r="U3922" s="14">
        <f>_xlfn.LET(_xlpm.freq,F3922,_xlpm.size,M3922+1,_xlpm.F,V3922,LOG(1+_xlpm.freq)*LOG(1+_xlpm.size)*_xlpm.F)</f>
        <v>1.2661992839400536E-2</v>
      </c>
      <c r="V3922" s="14">
        <f>_xlfn.LET(_xlpm.a,T3922,_xlpm.b,R3922,2*_xlpm.a*_xlpm.b/(_xlpm.a+_xlpm.b))</f>
        <v>5.4054054054054078E-2</v>
      </c>
      <c r="W3922" s="14">
        <f>_xlfn.LET(_xlpm.p,R3922,_xlpm.q,T3922,LOG(_xlpm.p/_xlpm.q))</f>
        <v>1.556302500767287</v>
      </c>
      <c r="X3922" s="2"/>
    </row>
    <row r="3923" spans="1:24">
      <c r="A3923" s="1" t="str">
        <f>_xlfn.LET(_xlpm.sep," : ",CONCATENATE(O3923,_xlpm.sep,P3923))</f>
        <v>~suiw~ : [su]</v>
      </c>
      <c r="B3923" s="1">
        <f>_xlfn.LET(_xlpm.d,$G3923,_xlpm.k,_xlfn.CONCAT(LEFT(TRIM(B$1),1),"*"),COUNTIF(_xlpm.d,_xlpm.k))</f>
        <v>0</v>
      </c>
      <c r="C3923" s="1">
        <f>_xlfn.LET(_xlpm.d,$G3923,_xlpm.k,_xlfn.CONCAT(LEFT(TRIM(C$1),1),"*"),COUNTIF(_xlpm.d,_xlpm.k))</f>
        <v>0</v>
      </c>
      <c r="D3923" s="1">
        <f>_xlfn.LET(_xlpm.d,$G3923,_xlpm.k,_xlfn.CONCAT(LEFT(TRIM(D$1),1),"*"),COUNTIF(_xlpm.d,_xlpm.k))</f>
        <v>0</v>
      </c>
      <c r="E3923" s="1">
        <f>LOG(F3923+1,10)</f>
        <v>0.30102999566398114</v>
      </c>
      <c r="F3923" s="7">
        <v>1</v>
      </c>
      <c r="G3923" s="9" t="s">
        <v>4397</v>
      </c>
      <c r="H3923" s="4">
        <f>F3923/freq.sum.r6e</f>
        <v>4.9701789264413521E-5</v>
      </c>
      <c r="I3923" s="1" t="str">
        <f>_xlfn.LET(_xlpm.sep,":",_xlpm.w,$G3923,LEFT(_xlpm.w,FIND(_xlpm.sep,_xlpm.w)-1))</f>
        <v>su</v>
      </c>
      <c r="J3923" s="1" t="str">
        <f>_xlfn.LET(_xlpm.sep,":",_xlpm.w,$G3923,RIGHT(_xlpm.w,LEN(_xlpm.w)-FIND(_xlpm.sep,_xlpm.w)))</f>
        <v>suiw</v>
      </c>
      <c r="K3923" s="10">
        <f>_xlfn.LET(_xlpm.w,I3923,LEN(_xlpm.w))</f>
        <v>2</v>
      </c>
      <c r="L3923" s="10">
        <f>_xlfn.LET(_xlpm.w,J3923,LEN(_xlpm.w))</f>
        <v>4</v>
      </c>
      <c r="M3923" s="10">
        <f>_xlfn.LET(_xlpm.a,K3923,_xlpm.b,L3923,MAX(_xlpm.a,_xlpm.b))</f>
        <v>4</v>
      </c>
      <c r="N3923" s="10">
        <f>_xlfn.LET(_xlpm.d,(K3923,L3923),MAX(_xlpm.d)-MIN(_xlpm.d))</f>
        <v>2</v>
      </c>
      <c r="O3923" s="1" t="str">
        <f>_xlfn.LET(_xlpm.sep,":",_xlpm.w,$G3923,_xlfn.CONCAT("~",RIGHT(_xlpm.w,LEN(_xlpm.w)-FIND(_xlpm.sep,_xlpm.w)),"~"))</f>
        <v>~suiw~</v>
      </c>
      <c r="P3923" s="1" t="str">
        <f>_xlfn.LET(_xlpm.sep,":",_xlpm.w,$G3923,_xlfn.CONCAT("[",LEFT(_xlpm.w,FIND(_xlpm.sep,_xlpm.w)-1),"]"))</f>
        <v>[su]</v>
      </c>
      <c r="Q3923" s="14" cm="1">
        <f t="array" ref="Q3923">SUM(_xlfn._xlws.FILTER($H$2:$H$7109,_xlfn.MAP($O$2:$O$7109,_xlfn.LAMBDA(_xlpm.x,_xlpm.x=$O3923))))</f>
        <v>4.9701789264413521E-5</v>
      </c>
      <c r="R3923" s="14">
        <f>$H3923/Q3923</f>
        <v>1</v>
      </c>
      <c r="S3923" s="14" cm="1">
        <f t="array" ref="S3923">SUM(_xlfn._xlws.FILTER($H$2:$H$7109,_xlfn.MAP($P$2:$P$7109,_xlfn.LAMBDA(_xlpm.x,_xlpm.x=$P3923))))</f>
        <v>1.7892644135188863E-3</v>
      </c>
      <c r="T3923" s="14">
        <f>$H3923/S3923</f>
        <v>2.7777777777777787E-2</v>
      </c>
      <c r="U3923" s="14">
        <f>_xlfn.LET(_xlpm.freq,F3923,_xlpm.size,M3923+1,_xlpm.F,V3923,LOG(1+_xlpm.freq)*LOG(1+_xlpm.size)*_xlpm.F)</f>
        <v>1.2661992839400536E-2</v>
      </c>
      <c r="V3923" s="14">
        <f>_xlfn.LET(_xlpm.a,T3923,_xlpm.b,R3923,2*_xlpm.a*_xlpm.b/(_xlpm.a+_xlpm.b))</f>
        <v>5.4054054054054078E-2</v>
      </c>
      <c r="W3923" s="14">
        <f>_xlfn.LET(_xlpm.p,R3923,_xlpm.q,T3923,LOG(_xlpm.p/_xlpm.q))</f>
        <v>1.556302500767287</v>
      </c>
      <c r="X3923" s="2"/>
    </row>
    <row r="3924" spans="1:24">
      <c r="A3924" s="1" t="str">
        <f>_xlfn.LET(_xlpm.sep," : ",CONCATENATE(O3924,_xlpm.sep,P3924))</f>
        <v>~twow~ : [tu]</v>
      </c>
      <c r="B3924" s="1">
        <f>_xlfn.LET(_xlpm.d,$G3924,_xlpm.k,_xlfn.CONCAT(LEFT(TRIM(B$1),1),"*"),COUNTIF(_xlpm.d,_xlpm.k))</f>
        <v>0</v>
      </c>
      <c r="C3924" s="1">
        <f>_xlfn.LET(_xlpm.d,$G3924,_xlpm.k,_xlfn.CONCAT(LEFT(TRIM(C$1),1),"*"),COUNTIF(_xlpm.d,_xlpm.k))</f>
        <v>0</v>
      </c>
      <c r="D3924" s="1">
        <f>_xlfn.LET(_xlpm.d,$G3924,_xlpm.k,_xlfn.CONCAT(LEFT(TRIM(D$1),1),"*"),COUNTIF(_xlpm.d,_xlpm.k))</f>
        <v>0</v>
      </c>
      <c r="E3924" s="1">
        <f>LOG(F3924+1,10)</f>
        <v>0.30102999566398114</v>
      </c>
      <c r="F3924" s="7">
        <v>1</v>
      </c>
      <c r="G3924" s="9" t="s">
        <v>4703</v>
      </c>
      <c r="H3924" s="4">
        <f>F3924/freq.sum.r6e</f>
        <v>4.9701789264413521E-5</v>
      </c>
      <c r="I3924" s="1" t="str">
        <f>_xlfn.LET(_xlpm.sep,":",_xlpm.w,$G3924,LEFT(_xlpm.w,FIND(_xlpm.sep,_xlpm.w)-1))</f>
        <v>tu</v>
      </c>
      <c r="J3924" s="1" t="str">
        <f>_xlfn.LET(_xlpm.sep,":",_xlpm.w,$G3924,RIGHT(_xlpm.w,LEN(_xlpm.w)-FIND(_xlpm.sep,_xlpm.w)))</f>
        <v>twow</v>
      </c>
      <c r="K3924" s="10">
        <f>_xlfn.LET(_xlpm.w,I3924,LEN(_xlpm.w))</f>
        <v>2</v>
      </c>
      <c r="L3924" s="10">
        <f>_xlfn.LET(_xlpm.w,J3924,LEN(_xlpm.w))</f>
        <v>4</v>
      </c>
      <c r="M3924" s="10">
        <f>_xlfn.LET(_xlpm.a,K3924,_xlpm.b,L3924,MAX(_xlpm.a,_xlpm.b))</f>
        <v>4</v>
      </c>
      <c r="N3924" s="10">
        <f>_xlfn.LET(_xlpm.d,(K3924,L3924),MAX(_xlpm.d)-MIN(_xlpm.d))</f>
        <v>2</v>
      </c>
      <c r="O3924" s="1" t="str">
        <f>_xlfn.LET(_xlpm.sep,":",_xlpm.w,$G3924,_xlfn.CONCAT("~",RIGHT(_xlpm.w,LEN(_xlpm.w)-FIND(_xlpm.sep,_xlpm.w)),"~"))</f>
        <v>~twow~</v>
      </c>
      <c r="P3924" s="1" t="str">
        <f>_xlfn.LET(_xlpm.sep,":",_xlpm.w,$G3924,_xlfn.CONCAT("[",LEFT(_xlpm.w,FIND(_xlpm.sep,_xlpm.w)-1),"]"))</f>
        <v>[tu]</v>
      </c>
      <c r="Q3924" s="14" cm="1">
        <f t="array" ref="Q3924">SUM(_xlfn._xlws.FILTER($H$2:$H$7111,_xlfn.MAP($O$2:$O$7111,_xlfn.LAMBDA(_xlpm.x,_xlpm.x=$O3924))))</f>
        <v>4.9701789264413521E-5</v>
      </c>
      <c r="R3924" s="14">
        <f>$H3924/Q3924</f>
        <v>1</v>
      </c>
      <c r="S3924" s="14" cm="1">
        <f t="array" ref="S3924">SUM(_xlfn._xlws.FILTER($H$2:$H$7111,_xlfn.MAP($P$2:$P$7111,_xlfn.LAMBDA(_xlpm.x,_xlpm.x=$P3924))))</f>
        <v>1.7892644135188863E-3</v>
      </c>
      <c r="T3924" s="14">
        <f>$H3924/S3924</f>
        <v>2.7777777777777787E-2</v>
      </c>
      <c r="U3924" s="14">
        <f>_xlfn.LET(_xlpm.freq,F3924,_xlpm.size,M3924+1,_xlpm.F,V3924,LOG(1+_xlpm.freq)*LOG(1+_xlpm.size)*_xlpm.F)</f>
        <v>1.2661992839400536E-2</v>
      </c>
      <c r="V3924" s="14">
        <f>_xlfn.LET(_xlpm.a,T3924,_xlpm.b,R3924,2*_xlpm.a*_xlpm.b/(_xlpm.a+_xlpm.b))</f>
        <v>5.4054054054054078E-2</v>
      </c>
      <c r="W3924" s="14">
        <f>_xlfn.LET(_xlpm.p,R3924,_xlpm.q,T3924,LOG(_xlpm.p/_xlpm.q))</f>
        <v>1.556302500767287</v>
      </c>
      <c r="X3924" s="2"/>
    </row>
    <row r="3925" spans="1:24">
      <c r="A3925" s="1" t="str">
        <f>_xlfn.LET(_xlpm.sep," : ",CONCATENATE(O3925,_xlpm.sep,P3925))</f>
        <v>~sygh~ : [zɪ]</v>
      </c>
      <c r="B3925" s="1">
        <f>_xlfn.LET(_xlpm.d,$G3925,_xlpm.k,_xlfn.CONCAT(LEFT(TRIM(B$1),1),"*"),COUNTIF(_xlpm.d,_xlpm.k))</f>
        <v>0</v>
      </c>
      <c r="C3925" s="1">
        <f>_xlfn.LET(_xlpm.d,$G3925,_xlpm.k,_xlfn.CONCAT(LEFT(TRIM(C$1),1),"*"),COUNTIF(_xlpm.d,_xlpm.k))</f>
        <v>0</v>
      </c>
      <c r="D3925" s="1">
        <f>_xlfn.LET(_xlpm.d,$G3925,_xlpm.k,_xlfn.CONCAT(LEFT(TRIM(D$1),1),"*"),COUNTIF(_xlpm.d,_xlpm.k))</f>
        <v>0</v>
      </c>
      <c r="E3925" s="1">
        <f>LOG(F3925+1,10)</f>
        <v>0.47712125471966244</v>
      </c>
      <c r="F3925" s="7">
        <v>2</v>
      </c>
      <c r="G3925" s="9" t="s">
        <v>5444</v>
      </c>
      <c r="H3925" s="4">
        <f>F3925/freq.sum.r6e</f>
        <v>9.9403578528827041E-5</v>
      </c>
      <c r="I3925" s="1" t="str">
        <f>_xlfn.LET(_xlpm.sep,":",_xlpm.w,$G3925,LEFT(_xlpm.w,FIND(_xlpm.sep,_xlpm.w)-1))</f>
        <v>zɪ</v>
      </c>
      <c r="J3925" s="1" t="str">
        <f>_xlfn.LET(_xlpm.sep,":",_xlpm.w,$G3925,RIGHT(_xlpm.w,LEN(_xlpm.w)-FIND(_xlpm.sep,_xlpm.w)))</f>
        <v>sygh</v>
      </c>
      <c r="K3925" s="10">
        <f>_xlfn.LET(_xlpm.w,I3925,LEN(_xlpm.w))</f>
        <v>2</v>
      </c>
      <c r="L3925" s="10">
        <f>_xlfn.LET(_xlpm.w,J3925,LEN(_xlpm.w))</f>
        <v>4</v>
      </c>
      <c r="M3925" s="10">
        <f>_xlfn.LET(_xlpm.a,K3925,_xlpm.b,L3925,MAX(_xlpm.a,_xlpm.b))</f>
        <v>4</v>
      </c>
      <c r="N3925" s="10">
        <f>_xlfn.LET(_xlpm.d,(K3925,L3925),MAX(_xlpm.d)-MIN(_xlpm.d))</f>
        <v>2</v>
      </c>
      <c r="O3925" s="1" t="str">
        <f>_xlfn.LET(_xlpm.sep,":",_xlpm.w,$G3925,_xlfn.CONCAT("~",RIGHT(_xlpm.w,LEN(_xlpm.w)-FIND(_xlpm.sep,_xlpm.w)),"~"))</f>
        <v>~sygh~</v>
      </c>
      <c r="P3925" s="1" t="str">
        <f>_xlfn.LET(_xlpm.sep,":",_xlpm.w,$G3925,_xlfn.CONCAT("[",LEFT(_xlpm.w,FIND(_xlpm.sep,_xlpm.w)-1),"]"))</f>
        <v>[zɪ]</v>
      </c>
      <c r="Q3925" s="14" cm="1">
        <f t="array" ref="Q3925">SUM(_xlfn._xlws.FILTER($H$2:$H$7117,_xlfn.MAP($O$2:$O$7117,_xlfn.LAMBDA(_xlpm.x,_xlpm.x=$O3925))))</f>
        <v>2.4850894632206762E-4</v>
      </c>
      <c r="R3925" s="14">
        <f>$H3925/Q3925</f>
        <v>0.39999999999999997</v>
      </c>
      <c r="S3925" s="14" cm="1">
        <f t="array" ref="S3925">SUM(_xlfn._xlws.FILTER($H$2:$H$7117,_xlfn.MAP($P$2:$P$7117,_xlfn.LAMBDA(_xlpm.x,_xlpm.x=$P3925))))</f>
        <v>9.5427435387673929E-3</v>
      </c>
      <c r="T3925" s="14">
        <f>$H3925/S3925</f>
        <v>1.041666666666667E-2</v>
      </c>
      <c r="U3925" s="14">
        <f>_xlfn.LET(_xlpm.freq,F3925,_xlpm.size,M3925+1,_xlpm.F,V3925,LOG(1+_xlpm.freq)*LOG(1+_xlpm.size)*_xlpm.F)</f>
        <v>7.5385279379638244E-3</v>
      </c>
      <c r="V3925" s="14">
        <f>_xlfn.LET(_xlpm.a,T3925,_xlpm.b,R3925,2*_xlpm.a*_xlpm.b/(_xlpm.a+_xlpm.b))</f>
        <v>2.0304568527918787E-2</v>
      </c>
      <c r="W3925" s="14">
        <f>_xlfn.LET(_xlpm.p,R3925,_xlpm.q,T3925,LOG(_xlpm.p/_xlpm.q))</f>
        <v>1.5843312243675307</v>
      </c>
      <c r="X3925" s="2"/>
    </row>
    <row r="3926" spans="1:24">
      <c r="A3926" s="1" t="str">
        <f>_xlfn.LET(_xlpm.sep," : ",CONCATENATE(O3926,_xlpm.sep,P3926))</f>
        <v>~cear~ : [sə]</v>
      </c>
      <c r="B3926" s="1">
        <f>_xlfn.LET(_xlpm.d,$G3926,_xlpm.k,_xlfn.CONCAT(LEFT(TRIM(B$1),1),"*"),COUNTIF(_xlpm.d,_xlpm.k))</f>
        <v>0</v>
      </c>
      <c r="C3926" s="1">
        <f>_xlfn.LET(_xlpm.d,$G3926,_xlpm.k,_xlfn.CONCAT(LEFT(TRIM(C$1),1),"*"),COUNTIF(_xlpm.d,_xlpm.k))</f>
        <v>0</v>
      </c>
      <c r="D3926" s="1">
        <f>_xlfn.LET(_xlpm.d,$G3926,_xlpm.k,_xlfn.CONCAT(LEFT(TRIM(D$1),1),"*"),COUNTIF(_xlpm.d,_xlpm.k))</f>
        <v>0</v>
      </c>
      <c r="E3926" s="1">
        <f>LOG(F3926+1,10)</f>
        <v>0.30102999566398114</v>
      </c>
      <c r="F3926" s="7">
        <v>1</v>
      </c>
      <c r="G3926" s="9" t="s">
        <v>4422</v>
      </c>
      <c r="H3926" s="4">
        <f>F3926/freq.sum.r6e</f>
        <v>4.9701789264413521E-5</v>
      </c>
      <c r="I3926" s="1" t="str">
        <f>_xlfn.LET(_xlpm.sep,":",_xlpm.w,$G3926,LEFT(_xlpm.w,FIND(_xlpm.sep,_xlpm.w)-1))</f>
        <v>sə</v>
      </c>
      <c r="J3926" s="1" t="str">
        <f>_xlfn.LET(_xlpm.sep,":",_xlpm.w,$G3926,RIGHT(_xlpm.w,LEN(_xlpm.w)-FIND(_xlpm.sep,_xlpm.w)))</f>
        <v>cear</v>
      </c>
      <c r="K3926" s="10">
        <f>_xlfn.LET(_xlpm.w,I3926,LEN(_xlpm.w))</f>
        <v>2</v>
      </c>
      <c r="L3926" s="10">
        <f>_xlfn.LET(_xlpm.w,J3926,LEN(_xlpm.w))</f>
        <v>4</v>
      </c>
      <c r="M3926" s="10">
        <f>_xlfn.LET(_xlpm.a,K3926,_xlpm.b,L3926,MAX(_xlpm.a,_xlpm.b))</f>
        <v>4</v>
      </c>
      <c r="N3926" s="10">
        <f>_xlfn.LET(_xlpm.d,(K3926,L3926),MAX(_xlpm.d)-MIN(_xlpm.d))</f>
        <v>2</v>
      </c>
      <c r="O3926" s="1" t="str">
        <f>_xlfn.LET(_xlpm.sep,":",_xlpm.w,$G3926,_xlfn.CONCAT("~",RIGHT(_xlpm.w,LEN(_xlpm.w)-FIND(_xlpm.sep,_xlpm.w)),"~"))</f>
        <v>~cear~</v>
      </c>
      <c r="P3926" s="1" t="str">
        <f>_xlfn.LET(_xlpm.sep,":",_xlpm.w,$G3926,_xlfn.CONCAT("[",LEFT(_xlpm.w,FIND(_xlpm.sep,_xlpm.w)-1),"]"))</f>
        <v>[sə]</v>
      </c>
      <c r="Q3926" s="14" cm="1">
        <f t="array" ref="Q3926">SUM(_xlfn._xlws.FILTER($H$2:$H$7111,_xlfn.MAP($O$2:$O$7111,_xlfn.LAMBDA(_xlpm.x,_xlpm.x=$O3926))))</f>
        <v>9.9403578528827041E-5</v>
      </c>
      <c r="R3926" s="14">
        <f>$H3926/Q3926</f>
        <v>0.5</v>
      </c>
      <c r="S3926" s="14" cm="1">
        <f t="array" ref="S3926">SUM(_xlfn._xlws.FILTER($H$2:$H$7111,_xlfn.MAP($P$2:$P$7111,_xlfn.LAMBDA(_xlpm.x,_xlpm.x=$P3926))))</f>
        <v>3.9761431411530794E-3</v>
      </c>
      <c r="T3926" s="14">
        <f>$H3926/S3926</f>
        <v>1.2500000000000008E-2</v>
      </c>
      <c r="U3926" s="14">
        <f>_xlfn.LET(_xlpm.freq,F3926,_xlpm.size,M3926+1,_xlpm.F,V3926,LOG(1+_xlpm.freq)*LOG(1+_xlpm.size)*_xlpm.F)</f>
        <v>5.7133382324124384E-3</v>
      </c>
      <c r="V3926" s="14">
        <f>_xlfn.LET(_xlpm.a,T3926,_xlpm.b,R3926,2*_xlpm.a*_xlpm.b/(_xlpm.a+_xlpm.b))</f>
        <v>2.4390243902439043E-2</v>
      </c>
      <c r="W3926" s="14">
        <f>_xlfn.LET(_xlpm.p,R3926,_xlpm.q,T3926,LOG(_xlpm.p/_xlpm.q))</f>
        <v>1.6020599913279621</v>
      </c>
      <c r="X3926" s="2"/>
    </row>
    <row r="3927" spans="1:24">
      <c r="A3927" s="1" t="str">
        <f>_xlfn.LET(_xlpm.sep," : ",CONCATENATE(O3927,_xlpm.sep,P3927))</f>
        <v>~ceax~ : [sə]</v>
      </c>
      <c r="B3927" s="1">
        <f>_xlfn.LET(_xlpm.d,$G3927,_xlpm.k,_xlfn.CONCAT(LEFT(TRIM(B$1),1),"*"),COUNTIF(_xlpm.d,_xlpm.k))</f>
        <v>0</v>
      </c>
      <c r="C3927" s="1">
        <f>_xlfn.LET(_xlpm.d,$G3927,_xlpm.k,_xlfn.CONCAT(LEFT(TRIM(C$1),1),"*"),COUNTIF(_xlpm.d,_xlpm.k))</f>
        <v>0</v>
      </c>
      <c r="D3927" s="1">
        <f>_xlfn.LET(_xlpm.d,$G3927,_xlpm.k,_xlfn.CONCAT(LEFT(TRIM(D$1),1),"*"),COUNTIF(_xlpm.d,_xlpm.k))</f>
        <v>0</v>
      </c>
      <c r="E3927" s="1">
        <f>LOG(F3927+1,10)</f>
        <v>0.30102999566398114</v>
      </c>
      <c r="F3927" s="7">
        <v>1</v>
      </c>
      <c r="G3927" s="9" t="s">
        <v>4424</v>
      </c>
      <c r="H3927" s="4">
        <f>F3927/freq.sum.r6e</f>
        <v>4.9701789264413521E-5</v>
      </c>
      <c r="I3927" s="1" t="str">
        <f>_xlfn.LET(_xlpm.sep,":",_xlpm.w,$G3927,LEFT(_xlpm.w,FIND(_xlpm.sep,_xlpm.w)-1))</f>
        <v>sə</v>
      </c>
      <c r="J3927" s="1" t="str">
        <f>_xlfn.LET(_xlpm.sep,":",_xlpm.w,$G3927,RIGHT(_xlpm.w,LEN(_xlpm.w)-FIND(_xlpm.sep,_xlpm.w)))</f>
        <v>ceax</v>
      </c>
      <c r="K3927" s="10">
        <f>_xlfn.LET(_xlpm.w,I3927,LEN(_xlpm.w))</f>
        <v>2</v>
      </c>
      <c r="L3927" s="10">
        <f>_xlfn.LET(_xlpm.w,J3927,LEN(_xlpm.w))</f>
        <v>4</v>
      </c>
      <c r="M3927" s="10">
        <f>_xlfn.LET(_xlpm.a,K3927,_xlpm.b,L3927,MAX(_xlpm.a,_xlpm.b))</f>
        <v>4</v>
      </c>
      <c r="N3927" s="10">
        <f>_xlfn.LET(_xlpm.d,(K3927,L3927),MAX(_xlpm.d)-MIN(_xlpm.d))</f>
        <v>2</v>
      </c>
      <c r="O3927" s="1" t="str">
        <f>_xlfn.LET(_xlpm.sep,":",_xlpm.w,$G3927,_xlfn.CONCAT("~",RIGHT(_xlpm.w,LEN(_xlpm.w)-FIND(_xlpm.sep,_xlpm.w)),"~"))</f>
        <v>~ceax~</v>
      </c>
      <c r="P3927" s="1" t="str">
        <f>_xlfn.LET(_xlpm.sep,":",_xlpm.w,$G3927,_xlfn.CONCAT("[",LEFT(_xlpm.w,FIND(_xlpm.sep,_xlpm.w)-1),"]"))</f>
        <v>[sə]</v>
      </c>
      <c r="Q3927" s="14" cm="1">
        <f t="array" ref="Q3927">SUM(_xlfn._xlws.FILTER($H$2:$H$7117,_xlfn.MAP($O$2:$O$7117,_xlfn.LAMBDA(_xlpm.x,_xlpm.x=$O3927))))</f>
        <v>9.9403578528827041E-5</v>
      </c>
      <c r="R3927" s="14">
        <f>$H3927/Q3927</f>
        <v>0.5</v>
      </c>
      <c r="S3927" s="14" cm="1">
        <f t="array" ref="S3927">SUM(_xlfn._xlws.FILTER($H$2:$H$7117,_xlfn.MAP($P$2:$P$7117,_xlfn.LAMBDA(_xlpm.x,_xlpm.x=$P3927))))</f>
        <v>3.9761431411530794E-3</v>
      </c>
      <c r="T3927" s="14">
        <f>$H3927/S3927</f>
        <v>1.2500000000000008E-2</v>
      </c>
      <c r="U3927" s="14">
        <f>_xlfn.LET(_xlpm.freq,F3927,_xlpm.size,M3927+1,_xlpm.F,V3927,LOG(1+_xlpm.freq)*LOG(1+_xlpm.size)*_xlpm.F)</f>
        <v>5.7133382324124384E-3</v>
      </c>
      <c r="V3927" s="14">
        <f>_xlfn.LET(_xlpm.a,T3927,_xlpm.b,R3927,2*_xlpm.a*_xlpm.b/(_xlpm.a+_xlpm.b))</f>
        <v>2.4390243902439043E-2</v>
      </c>
      <c r="W3927" s="14">
        <f>_xlfn.LET(_xlpm.p,R3927,_xlpm.q,T3927,LOG(_xlpm.p/_xlpm.q))</f>
        <v>1.6020599913279621</v>
      </c>
      <c r="X3927" s="2"/>
    </row>
    <row r="3928" spans="1:24">
      <c r="A3928" s="1" t="str">
        <f>_xlfn.LET(_xlpm.sep," : ",CONCATENATE(O3928,_xlpm.sep,P3928))</f>
        <v>~sare~ : [sə]</v>
      </c>
      <c r="B3928" s="1">
        <f>_xlfn.LET(_xlpm.d,$G3928,_xlpm.k,_xlfn.CONCAT(LEFT(TRIM(B$1),1),"*"),COUNTIF(_xlpm.d,_xlpm.k))</f>
        <v>0</v>
      </c>
      <c r="C3928" s="1">
        <f>_xlfn.LET(_xlpm.d,$G3928,_xlpm.k,_xlfn.CONCAT(LEFT(TRIM(C$1),1),"*"),COUNTIF(_xlpm.d,_xlpm.k))</f>
        <v>0</v>
      </c>
      <c r="D3928" s="1">
        <f>_xlfn.LET(_xlpm.d,$G3928,_xlpm.k,_xlfn.CONCAT(LEFT(TRIM(D$1),1),"*"),COUNTIF(_xlpm.d,_xlpm.k))</f>
        <v>0</v>
      </c>
      <c r="E3928" s="1">
        <f>LOG(F3928+1,10)</f>
        <v>0.30102999566398114</v>
      </c>
      <c r="F3928" s="7">
        <v>1</v>
      </c>
      <c r="G3928" s="9" t="s">
        <v>4462</v>
      </c>
      <c r="H3928" s="4">
        <f>F3928/freq.sum.r6e</f>
        <v>4.9701789264413521E-5</v>
      </c>
      <c r="I3928" s="1" t="str">
        <f>_xlfn.LET(_xlpm.sep,":",_xlpm.w,$G3928,LEFT(_xlpm.w,FIND(_xlpm.sep,_xlpm.w)-1))</f>
        <v>sə</v>
      </c>
      <c r="J3928" s="1" t="str">
        <f>_xlfn.LET(_xlpm.sep,":",_xlpm.w,$G3928,RIGHT(_xlpm.w,LEN(_xlpm.w)-FIND(_xlpm.sep,_xlpm.w)))</f>
        <v>sare</v>
      </c>
      <c r="K3928" s="10">
        <f>_xlfn.LET(_xlpm.w,I3928,LEN(_xlpm.w))</f>
        <v>2</v>
      </c>
      <c r="L3928" s="10">
        <f>_xlfn.LET(_xlpm.w,J3928,LEN(_xlpm.w))</f>
        <v>4</v>
      </c>
      <c r="M3928" s="10">
        <f>_xlfn.LET(_xlpm.a,K3928,_xlpm.b,L3928,MAX(_xlpm.a,_xlpm.b))</f>
        <v>4</v>
      </c>
      <c r="N3928" s="10">
        <f>_xlfn.LET(_xlpm.d,(K3928,L3928),MAX(_xlpm.d)-MIN(_xlpm.d))</f>
        <v>2</v>
      </c>
      <c r="O3928" s="1" t="str">
        <f>_xlfn.LET(_xlpm.sep,":",_xlpm.w,$G3928,_xlfn.CONCAT("~",RIGHT(_xlpm.w,LEN(_xlpm.w)-FIND(_xlpm.sep,_xlpm.w)),"~"))</f>
        <v>~sare~</v>
      </c>
      <c r="P3928" s="1" t="str">
        <f>_xlfn.LET(_xlpm.sep,":",_xlpm.w,$G3928,_xlfn.CONCAT("[",LEFT(_xlpm.w,FIND(_xlpm.sep,_xlpm.w)-1),"]"))</f>
        <v>[sə]</v>
      </c>
      <c r="Q3928" s="14" cm="1">
        <f t="array" ref="Q3928">SUM(_xlfn._xlws.FILTER($H$2:$H$7117,_xlfn.MAP($O$2:$O$7117,_xlfn.LAMBDA(_xlpm.x,_xlpm.x=$O3928))))</f>
        <v>9.9403578528827041E-5</v>
      </c>
      <c r="R3928" s="14">
        <f>$H3928/Q3928</f>
        <v>0.5</v>
      </c>
      <c r="S3928" s="14" cm="1">
        <f t="array" ref="S3928">SUM(_xlfn._xlws.FILTER($H$2:$H$7117,_xlfn.MAP($P$2:$P$7117,_xlfn.LAMBDA(_xlpm.x,_xlpm.x=$P3928))))</f>
        <v>3.9761431411530794E-3</v>
      </c>
      <c r="T3928" s="14">
        <f>$H3928/S3928</f>
        <v>1.2500000000000008E-2</v>
      </c>
      <c r="U3928" s="14">
        <f>_xlfn.LET(_xlpm.freq,F3928,_xlpm.size,M3928+1,_xlpm.F,V3928,LOG(1+_xlpm.freq)*LOG(1+_xlpm.size)*_xlpm.F)</f>
        <v>5.7133382324124384E-3</v>
      </c>
      <c r="V3928" s="14">
        <f>_xlfn.LET(_xlpm.a,T3928,_xlpm.b,R3928,2*_xlpm.a*_xlpm.b/(_xlpm.a+_xlpm.b))</f>
        <v>2.4390243902439043E-2</v>
      </c>
      <c r="W3928" s="14">
        <f>_xlfn.LET(_xlpm.p,R3928,_xlpm.q,T3928,LOG(_xlpm.p/_xlpm.q))</f>
        <v>1.6020599913279621</v>
      </c>
      <c r="X3928" s="2"/>
    </row>
    <row r="3929" spans="1:24">
      <c r="A3929" s="1" t="str">
        <f>_xlfn.LET(_xlpm.sep," : ",CONCATENATE(O3929,_xlpm.sep,P3929))</f>
        <v>~sere~ : [sə]</v>
      </c>
      <c r="B3929" s="1">
        <f>_xlfn.LET(_xlpm.d,$G3929,_xlpm.k,_xlfn.CONCAT(LEFT(TRIM(B$1),1),"*"),COUNTIF(_xlpm.d,_xlpm.k))</f>
        <v>0</v>
      </c>
      <c r="C3929" s="1">
        <f>_xlfn.LET(_xlpm.d,$G3929,_xlpm.k,_xlfn.CONCAT(LEFT(TRIM(C$1),1),"*"),COUNTIF(_xlpm.d,_xlpm.k))</f>
        <v>0</v>
      </c>
      <c r="D3929" s="1">
        <f>_xlfn.LET(_xlpm.d,$G3929,_xlpm.k,_xlfn.CONCAT(LEFT(TRIM(D$1),1),"*"),COUNTIF(_xlpm.d,_xlpm.k))</f>
        <v>0</v>
      </c>
      <c r="E3929" s="1">
        <f>LOG(F3929+1,10)</f>
        <v>0.30102999566398114</v>
      </c>
      <c r="F3929" s="7">
        <v>1</v>
      </c>
      <c r="G3929" s="9" t="s">
        <v>4507</v>
      </c>
      <c r="H3929" s="4">
        <f>F3929/freq.sum.r6e</f>
        <v>4.9701789264413521E-5</v>
      </c>
      <c r="I3929" s="4" t="str">
        <f>_xlfn.LET(_xlpm.sep,":",_xlpm.w,$G3929,LEFT(_xlpm.w,FIND(_xlpm.sep,_xlpm.w)-1))</f>
        <v>sə</v>
      </c>
      <c r="J3929" s="4" t="str">
        <f>_xlfn.LET(_xlpm.sep,":",_xlpm.w,$G3929,RIGHT(_xlpm.w,LEN(_xlpm.w)-FIND(_xlpm.sep,_xlpm.w)))</f>
        <v>sere</v>
      </c>
      <c r="K3929" s="10">
        <f>_xlfn.LET(_xlpm.w,I3929,LEN(_xlpm.w))</f>
        <v>2</v>
      </c>
      <c r="L3929" s="10">
        <f>_xlfn.LET(_xlpm.w,J3929,LEN(_xlpm.w))</f>
        <v>4</v>
      </c>
      <c r="M3929" s="10">
        <f>_xlfn.LET(_xlpm.a,K3929,_xlpm.b,L3929,MAX(_xlpm.a,_xlpm.b))</f>
        <v>4</v>
      </c>
      <c r="N3929" s="10">
        <f>_xlfn.LET(_xlpm.d,(K3929,L3929),MAX(_xlpm.d)-MIN(_xlpm.d))</f>
        <v>2</v>
      </c>
      <c r="O3929" s="1" t="str">
        <f>_xlfn.LET(_xlpm.sep,":",_xlpm.w,$G3929,_xlfn.CONCAT("~",RIGHT(_xlpm.w,LEN(_xlpm.w)-FIND(_xlpm.sep,_xlpm.w)),"~"))</f>
        <v>~sere~</v>
      </c>
      <c r="P3929" s="1" t="str">
        <f>_xlfn.LET(_xlpm.sep,":",_xlpm.w,$G3929,_xlfn.CONCAT("[",LEFT(_xlpm.w,FIND(_xlpm.sep,_xlpm.w)-1),"]"))</f>
        <v>[sə]</v>
      </c>
      <c r="Q3929" s="14" cm="1">
        <f t="array" ref="Q3929">SUM(_xlfn._xlws.FILTER($H$2:$H$7109,_xlfn.MAP($O$2:$O$7109,_xlfn.LAMBDA(_xlpm.x,_xlpm.x=$O3929))))</f>
        <v>9.9403578528827041E-5</v>
      </c>
      <c r="R3929" s="14">
        <f>$H3929/Q3929</f>
        <v>0.5</v>
      </c>
      <c r="S3929" s="14" cm="1">
        <f t="array" ref="S3929">SUM(_xlfn._xlws.FILTER($H$2:$H$7109,_xlfn.MAP($P$2:$P$7109,_xlfn.LAMBDA(_xlpm.x,_xlpm.x=$P3929))))</f>
        <v>3.9761431411530794E-3</v>
      </c>
      <c r="T3929" s="14">
        <f>$H3929/S3929</f>
        <v>1.2500000000000008E-2</v>
      </c>
      <c r="U3929" s="14">
        <f>_xlfn.LET(_xlpm.freq,F3929,_xlpm.size,M3929+1,_xlpm.F,V3929,LOG(1+_xlpm.freq)*LOG(1+_xlpm.size)*_xlpm.F)</f>
        <v>5.7133382324124384E-3</v>
      </c>
      <c r="V3929" s="14">
        <f>_xlfn.LET(_xlpm.a,T3929,_xlpm.b,R3929,2*_xlpm.a*_xlpm.b/(_xlpm.a+_xlpm.b))</f>
        <v>2.4390243902439043E-2</v>
      </c>
      <c r="W3929" s="14">
        <f>_xlfn.LET(_xlpm.p,R3929,_xlpm.q,T3929,LOG(_xlpm.p/_xlpm.q))</f>
        <v>1.6020599913279621</v>
      </c>
      <c r="X3929" s="2"/>
    </row>
    <row r="3930" spans="1:24">
      <c r="A3930" s="1" t="str">
        <f>_xlfn.LET(_xlpm.sep," : ",CONCATENATE(O3930,_xlpm.sep,P3930))</f>
        <v>~sire~ : [sə]</v>
      </c>
      <c r="B3930" s="1">
        <f>_xlfn.LET(_xlpm.d,$G3930,_xlpm.k,_xlfn.CONCAT(LEFT(TRIM(B$1),1),"*"),COUNTIF(_xlpm.d,_xlpm.k))</f>
        <v>0</v>
      </c>
      <c r="C3930" s="1">
        <f>_xlfn.LET(_xlpm.d,$G3930,_xlpm.k,_xlfn.CONCAT(LEFT(TRIM(C$1),1),"*"),COUNTIF(_xlpm.d,_xlpm.k))</f>
        <v>0</v>
      </c>
      <c r="D3930" s="1">
        <f>_xlfn.LET(_xlpm.d,$G3930,_xlpm.k,_xlfn.CONCAT(LEFT(TRIM(D$1),1),"*"),COUNTIF(_xlpm.d,_xlpm.k))</f>
        <v>0</v>
      </c>
      <c r="E3930" s="1">
        <f>LOG(F3930+1,10)</f>
        <v>0.30102999566398114</v>
      </c>
      <c r="F3930" s="7">
        <v>1</v>
      </c>
      <c r="G3930" s="9" t="s">
        <v>4519</v>
      </c>
      <c r="H3930" s="4">
        <f>F3930/freq.sum.r6e</f>
        <v>4.9701789264413521E-5</v>
      </c>
      <c r="I3930" s="1" t="str">
        <f>_xlfn.LET(_xlpm.sep,":",_xlpm.w,$G3930,LEFT(_xlpm.w,FIND(_xlpm.sep,_xlpm.w)-1))</f>
        <v>sə</v>
      </c>
      <c r="J3930" s="1" t="str">
        <f>_xlfn.LET(_xlpm.sep,":",_xlpm.w,$G3930,RIGHT(_xlpm.w,LEN(_xlpm.w)-FIND(_xlpm.sep,_xlpm.w)))</f>
        <v>sire</v>
      </c>
      <c r="K3930" s="10">
        <f>_xlfn.LET(_xlpm.w,I3930,LEN(_xlpm.w))</f>
        <v>2</v>
      </c>
      <c r="L3930" s="10">
        <f>_xlfn.LET(_xlpm.w,J3930,LEN(_xlpm.w))</f>
        <v>4</v>
      </c>
      <c r="M3930" s="10">
        <f>_xlfn.LET(_xlpm.a,K3930,_xlpm.b,L3930,MAX(_xlpm.a,_xlpm.b))</f>
        <v>4</v>
      </c>
      <c r="N3930" s="10">
        <f>_xlfn.LET(_xlpm.d,(K3930,L3930),MAX(_xlpm.d)-MIN(_xlpm.d))</f>
        <v>2</v>
      </c>
      <c r="O3930" s="1" t="str">
        <f>_xlfn.LET(_xlpm.sep,":",_xlpm.w,$G3930,_xlfn.CONCAT("~",RIGHT(_xlpm.w,LEN(_xlpm.w)-FIND(_xlpm.sep,_xlpm.w)),"~"))</f>
        <v>~sire~</v>
      </c>
      <c r="P3930" s="1" t="str">
        <f>_xlfn.LET(_xlpm.sep,":",_xlpm.w,$G3930,_xlfn.CONCAT("[",LEFT(_xlpm.w,FIND(_xlpm.sep,_xlpm.w)-1),"]"))</f>
        <v>[sə]</v>
      </c>
      <c r="Q3930" s="14" cm="1">
        <f t="array" ref="Q3930">SUM(_xlfn._xlws.FILTER($H$2:$H$7117,_xlfn.MAP($O$2:$O$7117,_xlfn.LAMBDA(_xlpm.x,_xlpm.x=$O3930))))</f>
        <v>9.9403578528827041E-5</v>
      </c>
      <c r="R3930" s="14">
        <f>$H3930/Q3930</f>
        <v>0.5</v>
      </c>
      <c r="S3930" s="14" cm="1">
        <f t="array" ref="S3930">SUM(_xlfn._xlws.FILTER($H$2:$H$7117,_xlfn.MAP($P$2:$P$7117,_xlfn.LAMBDA(_xlpm.x,_xlpm.x=$P3930))))</f>
        <v>3.9761431411530794E-3</v>
      </c>
      <c r="T3930" s="14">
        <f>$H3930/S3930</f>
        <v>1.2500000000000008E-2</v>
      </c>
      <c r="U3930" s="14">
        <f>_xlfn.LET(_xlpm.freq,F3930,_xlpm.size,M3930+1,_xlpm.F,V3930,LOG(1+_xlpm.freq)*LOG(1+_xlpm.size)*_xlpm.F)</f>
        <v>5.7133382324124384E-3</v>
      </c>
      <c r="V3930" s="14">
        <f>_xlfn.LET(_xlpm.a,T3930,_xlpm.b,R3930,2*_xlpm.a*_xlpm.b/(_xlpm.a+_xlpm.b))</f>
        <v>2.4390243902439043E-2</v>
      </c>
      <c r="W3930" s="14">
        <f>_xlfn.LET(_xlpm.p,R3930,_xlpm.q,T3930,LOG(_xlpm.p/_xlpm.q))</f>
        <v>1.6020599913279621</v>
      </c>
      <c r="X3930" s="2"/>
    </row>
    <row r="3931" spans="1:24">
      <c r="A3931" s="1" t="str">
        <f>_xlfn.LET(_xlpm.sep," : ",CONCATENATE(O3931,_xlpm.sep,P3931))</f>
        <v>~sore~ : [sə]</v>
      </c>
      <c r="B3931" s="1">
        <f>_xlfn.LET(_xlpm.d,$G3931,_xlpm.k,_xlfn.CONCAT(LEFT(TRIM(B$1),1),"*"),COUNTIF(_xlpm.d,_xlpm.k))</f>
        <v>0</v>
      </c>
      <c r="C3931" s="1">
        <f>_xlfn.LET(_xlpm.d,$G3931,_xlpm.k,_xlfn.CONCAT(LEFT(TRIM(C$1),1),"*"),COUNTIF(_xlpm.d,_xlpm.k))</f>
        <v>0</v>
      </c>
      <c r="D3931" s="1">
        <f>_xlfn.LET(_xlpm.d,$G3931,_xlpm.k,_xlfn.CONCAT(LEFT(TRIM(D$1),1),"*"),COUNTIF(_xlpm.d,_xlpm.k))</f>
        <v>0</v>
      </c>
      <c r="E3931" s="1">
        <f>LOG(F3931+1,10)</f>
        <v>0.30102999566398114</v>
      </c>
      <c r="F3931" s="7">
        <v>1</v>
      </c>
      <c r="G3931" s="9" t="s">
        <v>4526</v>
      </c>
      <c r="H3931" s="4">
        <f>F3931/freq.sum.r6e</f>
        <v>4.9701789264413521E-5</v>
      </c>
      <c r="I3931" s="4" t="str">
        <f>_xlfn.LET(_xlpm.sep,":",_xlpm.w,$G3931,LEFT(_xlpm.w,FIND(_xlpm.sep,_xlpm.w)-1))</f>
        <v>sə</v>
      </c>
      <c r="J3931" s="4" t="str">
        <f>_xlfn.LET(_xlpm.sep,":",_xlpm.w,$G3931,RIGHT(_xlpm.w,LEN(_xlpm.w)-FIND(_xlpm.sep,_xlpm.w)))</f>
        <v>sore</v>
      </c>
      <c r="K3931" s="10">
        <f>_xlfn.LET(_xlpm.w,I3931,LEN(_xlpm.w))</f>
        <v>2</v>
      </c>
      <c r="L3931" s="10">
        <f>_xlfn.LET(_xlpm.w,J3931,LEN(_xlpm.w))</f>
        <v>4</v>
      </c>
      <c r="M3931" s="10">
        <f>_xlfn.LET(_xlpm.a,K3931,_xlpm.b,L3931,MAX(_xlpm.a,_xlpm.b))</f>
        <v>4</v>
      </c>
      <c r="N3931" s="10">
        <f>_xlfn.LET(_xlpm.d,(K3931,L3931),MAX(_xlpm.d)-MIN(_xlpm.d))</f>
        <v>2</v>
      </c>
      <c r="O3931" s="1" t="str">
        <f>_xlfn.LET(_xlpm.sep,":",_xlpm.w,$G3931,_xlfn.CONCAT("~",RIGHT(_xlpm.w,LEN(_xlpm.w)-FIND(_xlpm.sep,_xlpm.w)),"~"))</f>
        <v>~sore~</v>
      </c>
      <c r="P3931" s="1" t="str">
        <f>_xlfn.LET(_xlpm.sep,":",_xlpm.w,$G3931,_xlfn.CONCAT("[",LEFT(_xlpm.w,FIND(_xlpm.sep,_xlpm.w)-1),"]"))</f>
        <v>[sə]</v>
      </c>
      <c r="Q3931" s="14" cm="1">
        <f t="array" ref="Q3931">SUM(_xlfn._xlws.FILTER($H$2:$H$7109,_xlfn.MAP($O$2:$O$7109,_xlfn.LAMBDA(_xlpm.x,_xlpm.x=$O3931))))</f>
        <v>9.9403578528827041E-5</v>
      </c>
      <c r="R3931" s="14">
        <f>$H3931/Q3931</f>
        <v>0.5</v>
      </c>
      <c r="S3931" s="14" cm="1">
        <f t="array" ref="S3931">SUM(_xlfn._xlws.FILTER($H$2:$H$7109,_xlfn.MAP($P$2:$P$7109,_xlfn.LAMBDA(_xlpm.x,_xlpm.x=$P3931))))</f>
        <v>3.9761431411530794E-3</v>
      </c>
      <c r="T3931" s="14">
        <f>$H3931/S3931</f>
        <v>1.2500000000000008E-2</v>
      </c>
      <c r="U3931" s="14">
        <f>_xlfn.LET(_xlpm.freq,F3931,_xlpm.size,M3931+1,_xlpm.F,V3931,LOG(1+_xlpm.freq)*LOG(1+_xlpm.size)*_xlpm.F)</f>
        <v>5.7133382324124384E-3</v>
      </c>
      <c r="V3931" s="14">
        <f>_xlfn.LET(_xlpm.a,T3931,_xlpm.b,R3931,2*_xlpm.a*_xlpm.b/(_xlpm.a+_xlpm.b))</f>
        <v>2.4390243902439043E-2</v>
      </c>
      <c r="W3931" s="14">
        <f>_xlfn.LET(_xlpm.p,R3931,_xlpm.q,T3931,LOG(_xlpm.p/_xlpm.q))</f>
        <v>1.6020599913279621</v>
      </c>
      <c r="X3931" s="2"/>
    </row>
    <row r="3932" spans="1:24">
      <c r="A3932" s="1" t="str">
        <f>_xlfn.LET(_xlpm.sep," : ",CONCATENATE(O3932,_xlpm.sep,P3932))</f>
        <v>~ssor~ : [sə]</v>
      </c>
      <c r="B3932" s="1">
        <f>_xlfn.LET(_xlpm.d,$G3932,_xlpm.k,_xlfn.CONCAT(LEFT(TRIM(B$1),1),"*"),COUNTIF(_xlpm.d,_xlpm.k))</f>
        <v>0</v>
      </c>
      <c r="C3932" s="1">
        <f>_xlfn.LET(_xlpm.d,$G3932,_xlpm.k,_xlfn.CONCAT(LEFT(TRIM(C$1),1),"*"),COUNTIF(_xlpm.d,_xlpm.k))</f>
        <v>0</v>
      </c>
      <c r="D3932" s="1">
        <f>_xlfn.LET(_xlpm.d,$G3932,_xlpm.k,_xlfn.CONCAT(LEFT(TRIM(D$1),1),"*"),COUNTIF(_xlpm.d,_xlpm.k))</f>
        <v>0</v>
      </c>
      <c r="E3932" s="1">
        <f>LOG(F3932+1,10)</f>
        <v>0.30102999566398114</v>
      </c>
      <c r="F3932" s="7">
        <v>1</v>
      </c>
      <c r="G3932" s="9" t="s">
        <v>4572</v>
      </c>
      <c r="H3932" s="4">
        <f>F3932/freq.sum.r6e</f>
        <v>4.9701789264413521E-5</v>
      </c>
      <c r="I3932" s="1" t="str">
        <f>_xlfn.LET(_xlpm.sep,":",_xlpm.w,$G3932,LEFT(_xlpm.w,FIND(_xlpm.sep,_xlpm.w)-1))</f>
        <v>sə</v>
      </c>
      <c r="J3932" s="1" t="str">
        <f>_xlfn.LET(_xlpm.sep,":",_xlpm.w,$G3932,RIGHT(_xlpm.w,LEN(_xlpm.w)-FIND(_xlpm.sep,_xlpm.w)))</f>
        <v>ssor</v>
      </c>
      <c r="K3932" s="10">
        <f>_xlfn.LET(_xlpm.w,I3932,LEN(_xlpm.w))</f>
        <v>2</v>
      </c>
      <c r="L3932" s="10">
        <f>_xlfn.LET(_xlpm.w,J3932,LEN(_xlpm.w))</f>
        <v>4</v>
      </c>
      <c r="M3932" s="10">
        <f>_xlfn.LET(_xlpm.a,K3932,_xlpm.b,L3932,MAX(_xlpm.a,_xlpm.b))</f>
        <v>4</v>
      </c>
      <c r="N3932" s="10">
        <f>_xlfn.LET(_xlpm.d,(K3932,L3932),MAX(_xlpm.d)-MIN(_xlpm.d))</f>
        <v>2</v>
      </c>
      <c r="O3932" s="1" t="str">
        <f>_xlfn.LET(_xlpm.sep,":",_xlpm.w,$G3932,_xlfn.CONCAT("~",RIGHT(_xlpm.w,LEN(_xlpm.w)-FIND(_xlpm.sep,_xlpm.w)),"~"))</f>
        <v>~ssor~</v>
      </c>
      <c r="P3932" s="1" t="str">
        <f>_xlfn.LET(_xlpm.sep,":",_xlpm.w,$G3932,_xlfn.CONCAT("[",LEFT(_xlpm.w,FIND(_xlpm.sep,_xlpm.w)-1),"]"))</f>
        <v>[sə]</v>
      </c>
      <c r="Q3932" s="14" cm="1">
        <f t="array" ref="Q3932">SUM(_xlfn._xlws.FILTER($H$2:$H$7117,_xlfn.MAP($O$2:$O$7117,_xlfn.LAMBDA(_xlpm.x,_xlpm.x=$O3932))))</f>
        <v>9.9403578528827041E-5</v>
      </c>
      <c r="R3932" s="14">
        <f>$H3932/Q3932</f>
        <v>0.5</v>
      </c>
      <c r="S3932" s="14" cm="1">
        <f t="array" ref="S3932">SUM(_xlfn._xlws.FILTER($H$2:$H$7117,_xlfn.MAP($P$2:$P$7117,_xlfn.LAMBDA(_xlpm.x,_xlpm.x=$P3932))))</f>
        <v>3.9761431411530794E-3</v>
      </c>
      <c r="T3932" s="14">
        <f>$H3932/S3932</f>
        <v>1.2500000000000008E-2</v>
      </c>
      <c r="U3932" s="14">
        <f>_xlfn.LET(_xlpm.freq,F3932,_xlpm.size,M3932+1,_xlpm.F,V3932,LOG(1+_xlpm.freq)*LOG(1+_xlpm.size)*_xlpm.F)</f>
        <v>5.7133382324124384E-3</v>
      </c>
      <c r="V3932" s="14">
        <f>_xlfn.LET(_xlpm.a,T3932,_xlpm.b,R3932,2*_xlpm.a*_xlpm.b/(_xlpm.a+_xlpm.b))</f>
        <v>2.4390243902439043E-2</v>
      </c>
      <c r="W3932" s="14">
        <f>_xlfn.LET(_xlpm.p,R3932,_xlpm.q,T3932,LOG(_xlpm.p/_xlpm.q))</f>
        <v>1.6020599913279621</v>
      </c>
      <c r="X3932" s="2"/>
    </row>
    <row r="3933" spans="1:24">
      <c r="A3933" s="1" t="str">
        <f>_xlfn.LET(_xlpm.sep," : ",CONCATENATE(O3933,_xlpm.sep,P3933))</f>
        <v>~ssox~ : [sə]</v>
      </c>
      <c r="B3933" s="1">
        <f>_xlfn.LET(_xlpm.d,$G3933,_xlpm.k,_xlfn.CONCAT(LEFT(TRIM(B$1),1),"*"),COUNTIF(_xlpm.d,_xlpm.k))</f>
        <v>0</v>
      </c>
      <c r="C3933" s="1">
        <f>_xlfn.LET(_xlpm.d,$G3933,_xlpm.k,_xlfn.CONCAT(LEFT(TRIM(C$1),1),"*"),COUNTIF(_xlpm.d,_xlpm.k))</f>
        <v>0</v>
      </c>
      <c r="D3933" s="1">
        <f>_xlfn.LET(_xlpm.d,$G3933,_xlpm.k,_xlfn.CONCAT(LEFT(TRIM(D$1),1),"*"),COUNTIF(_xlpm.d,_xlpm.k))</f>
        <v>0</v>
      </c>
      <c r="E3933" s="1">
        <f>LOG(F3933+1,10)</f>
        <v>0.30102999566398114</v>
      </c>
      <c r="F3933" s="7">
        <v>1</v>
      </c>
      <c r="G3933" s="9" t="s">
        <v>4574</v>
      </c>
      <c r="H3933" s="4">
        <f>F3933/freq.sum.r6e</f>
        <v>4.9701789264413521E-5</v>
      </c>
      <c r="I3933" s="1" t="str">
        <f>_xlfn.LET(_xlpm.sep,":",_xlpm.w,$G3933,LEFT(_xlpm.w,FIND(_xlpm.sep,_xlpm.w)-1))</f>
        <v>sə</v>
      </c>
      <c r="J3933" s="1" t="str">
        <f>_xlfn.LET(_xlpm.sep,":",_xlpm.w,$G3933,RIGHT(_xlpm.w,LEN(_xlpm.w)-FIND(_xlpm.sep,_xlpm.w)))</f>
        <v>ssox</v>
      </c>
      <c r="K3933" s="10">
        <f>_xlfn.LET(_xlpm.w,I3933,LEN(_xlpm.w))</f>
        <v>2</v>
      </c>
      <c r="L3933" s="10">
        <f>_xlfn.LET(_xlpm.w,J3933,LEN(_xlpm.w))</f>
        <v>4</v>
      </c>
      <c r="M3933" s="10">
        <f>_xlfn.LET(_xlpm.a,K3933,_xlpm.b,L3933,MAX(_xlpm.a,_xlpm.b))</f>
        <v>4</v>
      </c>
      <c r="N3933" s="10">
        <f>_xlfn.LET(_xlpm.d,(K3933,L3933),MAX(_xlpm.d)-MIN(_xlpm.d))</f>
        <v>2</v>
      </c>
      <c r="O3933" s="1" t="str">
        <f>_xlfn.LET(_xlpm.sep,":",_xlpm.w,$G3933,_xlfn.CONCAT("~",RIGHT(_xlpm.w,LEN(_xlpm.w)-FIND(_xlpm.sep,_xlpm.w)),"~"))</f>
        <v>~ssox~</v>
      </c>
      <c r="P3933" s="1" t="str">
        <f>_xlfn.LET(_xlpm.sep,":",_xlpm.w,$G3933,_xlfn.CONCAT("[",LEFT(_xlpm.w,FIND(_xlpm.sep,_xlpm.w)-1),"]"))</f>
        <v>[sə]</v>
      </c>
      <c r="Q3933" s="14" cm="1">
        <f t="array" ref="Q3933">SUM(_xlfn._xlws.FILTER($H$2:$H$7117,_xlfn.MAP($O$2:$O$7117,_xlfn.LAMBDA(_xlpm.x,_xlpm.x=$O3933))))</f>
        <v>9.9403578528827041E-5</v>
      </c>
      <c r="R3933" s="14">
        <f>$H3933/Q3933</f>
        <v>0.5</v>
      </c>
      <c r="S3933" s="14" cm="1">
        <f t="array" ref="S3933">SUM(_xlfn._xlws.FILTER($H$2:$H$7117,_xlfn.MAP($P$2:$P$7117,_xlfn.LAMBDA(_xlpm.x,_xlpm.x=$P3933))))</f>
        <v>3.9761431411530794E-3</v>
      </c>
      <c r="T3933" s="14">
        <f>$H3933/S3933</f>
        <v>1.2500000000000008E-2</v>
      </c>
      <c r="U3933" s="14">
        <f>_xlfn.LET(_xlpm.freq,F3933,_xlpm.size,M3933+1,_xlpm.F,V3933,LOG(1+_xlpm.freq)*LOG(1+_xlpm.size)*_xlpm.F)</f>
        <v>5.7133382324124384E-3</v>
      </c>
      <c r="V3933" s="14">
        <f>_xlfn.LET(_xlpm.a,T3933,_xlpm.b,R3933,2*_xlpm.a*_xlpm.b/(_xlpm.a+_xlpm.b))</f>
        <v>2.4390243902439043E-2</v>
      </c>
      <c r="W3933" s="14">
        <f>_xlfn.LET(_xlpm.p,R3933,_xlpm.q,T3933,LOG(_xlpm.p/_xlpm.q))</f>
        <v>1.6020599913279621</v>
      </c>
      <c r="X3933" s="2"/>
    </row>
    <row r="3934" spans="1:24">
      <c r="A3934" s="1" t="str">
        <f>_xlfn.LET(_xlpm.sep," : ",CONCATENATE(O3934,_xlpm.sep,P3934))</f>
        <v>~stex~ : [sə]</v>
      </c>
      <c r="B3934" s="1">
        <f>_xlfn.LET(_xlpm.d,$G3934,_xlpm.k,_xlfn.CONCAT(LEFT(TRIM(B$1),1),"*"),COUNTIF(_xlpm.d,_xlpm.k))</f>
        <v>0</v>
      </c>
      <c r="C3934" s="1">
        <f>_xlfn.LET(_xlpm.d,$G3934,_xlpm.k,_xlfn.CONCAT(LEFT(TRIM(C$1),1),"*"),COUNTIF(_xlpm.d,_xlpm.k))</f>
        <v>0</v>
      </c>
      <c r="D3934" s="1">
        <f>_xlfn.LET(_xlpm.d,$G3934,_xlpm.k,_xlfn.CONCAT(LEFT(TRIM(D$1),1),"*"),COUNTIF(_xlpm.d,_xlpm.k))</f>
        <v>0</v>
      </c>
      <c r="E3934" s="1">
        <f>LOG(F3934+1,10)</f>
        <v>0.30102999566398114</v>
      </c>
      <c r="F3934" s="7">
        <v>1</v>
      </c>
      <c r="G3934" s="9" t="s">
        <v>4589</v>
      </c>
      <c r="H3934" s="4">
        <f>F3934/freq.sum.r6e</f>
        <v>4.9701789264413521E-5</v>
      </c>
      <c r="I3934" s="1" t="str">
        <f>_xlfn.LET(_xlpm.sep,":",_xlpm.w,$G3934,LEFT(_xlpm.w,FIND(_xlpm.sep,_xlpm.w)-1))</f>
        <v>sə</v>
      </c>
      <c r="J3934" s="1" t="str">
        <f>_xlfn.LET(_xlpm.sep,":",_xlpm.w,$G3934,RIGHT(_xlpm.w,LEN(_xlpm.w)-FIND(_xlpm.sep,_xlpm.w)))</f>
        <v>stex</v>
      </c>
      <c r="K3934" s="10">
        <f>_xlfn.LET(_xlpm.w,I3934,LEN(_xlpm.w))</f>
        <v>2</v>
      </c>
      <c r="L3934" s="10">
        <f>_xlfn.LET(_xlpm.w,J3934,LEN(_xlpm.w))</f>
        <v>4</v>
      </c>
      <c r="M3934" s="10">
        <f>_xlfn.LET(_xlpm.a,K3934,_xlpm.b,L3934,MAX(_xlpm.a,_xlpm.b))</f>
        <v>4</v>
      </c>
      <c r="N3934" s="10">
        <f>_xlfn.LET(_xlpm.d,(K3934,L3934),MAX(_xlpm.d)-MIN(_xlpm.d))</f>
        <v>2</v>
      </c>
      <c r="O3934" s="1" t="str">
        <f>_xlfn.LET(_xlpm.sep,":",_xlpm.w,$G3934,_xlfn.CONCAT("~",RIGHT(_xlpm.w,LEN(_xlpm.w)-FIND(_xlpm.sep,_xlpm.w)),"~"))</f>
        <v>~stex~</v>
      </c>
      <c r="P3934" s="1" t="str">
        <f>_xlfn.LET(_xlpm.sep,":",_xlpm.w,$G3934,_xlfn.CONCAT("[",LEFT(_xlpm.w,FIND(_xlpm.sep,_xlpm.w)-1),"]"))</f>
        <v>[sə]</v>
      </c>
      <c r="Q3934" s="14" cm="1">
        <f t="array" ref="Q3934">SUM(_xlfn._xlws.FILTER($H$2:$H$7117,_xlfn.MAP($O$2:$O$7117,_xlfn.LAMBDA(_xlpm.x,_xlpm.x=$O3934))))</f>
        <v>9.9403578528827041E-5</v>
      </c>
      <c r="R3934" s="14">
        <f>$H3934/Q3934</f>
        <v>0.5</v>
      </c>
      <c r="S3934" s="14" cm="1">
        <f t="array" ref="S3934">SUM(_xlfn._xlws.FILTER($H$2:$H$7117,_xlfn.MAP($P$2:$P$7117,_xlfn.LAMBDA(_xlpm.x,_xlpm.x=$P3934))))</f>
        <v>3.9761431411530794E-3</v>
      </c>
      <c r="T3934" s="14">
        <f>$H3934/S3934</f>
        <v>1.2500000000000008E-2</v>
      </c>
      <c r="U3934" s="14">
        <f>_xlfn.LET(_xlpm.freq,F3934,_xlpm.size,M3934+1,_xlpm.F,V3934,LOG(1+_xlpm.freq)*LOG(1+_xlpm.size)*_xlpm.F)</f>
        <v>5.7133382324124384E-3</v>
      </c>
      <c r="V3934" s="14">
        <f>_xlfn.LET(_xlpm.a,T3934,_xlpm.b,R3934,2*_xlpm.a*_xlpm.b/(_xlpm.a+_xlpm.b))</f>
        <v>2.4390243902439043E-2</v>
      </c>
      <c r="W3934" s="14">
        <f>_xlfn.LET(_xlpm.p,R3934,_xlpm.q,T3934,LOG(_xlpm.p/_xlpm.q))</f>
        <v>1.6020599913279621</v>
      </c>
      <c r="X3934" s="2"/>
    </row>
    <row r="3935" spans="1:24">
      <c r="A3935" s="1" t="str">
        <f>_xlfn.LET(_xlpm.sep," : ",CONCATENATE(O3935,_xlpm.sep,P3935))</f>
        <v>~ssur~ : [sə]</v>
      </c>
      <c r="B3935" s="1">
        <f>_xlfn.LET(_xlpm.d,$G3935,_xlpm.k,_xlfn.CONCAT(LEFT(TRIM(B$1),1),"*"),COUNTIF(_xlpm.d,_xlpm.k))</f>
        <v>0</v>
      </c>
      <c r="C3935" s="1">
        <f>_xlfn.LET(_xlpm.d,$G3935,_xlpm.k,_xlfn.CONCAT(LEFT(TRIM(C$1),1),"*"),COUNTIF(_xlpm.d,_xlpm.k))</f>
        <v>0</v>
      </c>
      <c r="D3935" s="1">
        <f>_xlfn.LET(_xlpm.d,$G3935,_xlpm.k,_xlfn.CONCAT(LEFT(TRIM(D$1),1),"*"),COUNTIF(_xlpm.d,_xlpm.k))</f>
        <v>0</v>
      </c>
      <c r="E3935" s="1">
        <f>LOG(F3935+1,10)</f>
        <v>0.30102999566398114</v>
      </c>
      <c r="F3935" s="7">
        <v>1</v>
      </c>
      <c r="G3935" s="9" t="s">
        <v>4576</v>
      </c>
      <c r="H3935" s="4">
        <f>F3935/freq.sum.r6e</f>
        <v>4.9701789264413521E-5</v>
      </c>
      <c r="I3935" s="4" t="str">
        <f>_xlfn.LET(_xlpm.sep,":",_xlpm.w,$G3935,LEFT(_xlpm.w,FIND(_xlpm.sep,_xlpm.w)-1))</f>
        <v>sə</v>
      </c>
      <c r="J3935" s="4" t="str">
        <f>_xlfn.LET(_xlpm.sep,":",_xlpm.w,$G3935,RIGHT(_xlpm.w,LEN(_xlpm.w)-FIND(_xlpm.sep,_xlpm.w)))</f>
        <v>ssur</v>
      </c>
      <c r="K3935" s="10">
        <f>_xlfn.LET(_xlpm.w,I3935,LEN(_xlpm.w))</f>
        <v>2</v>
      </c>
      <c r="L3935" s="10">
        <f>_xlfn.LET(_xlpm.w,J3935,LEN(_xlpm.w))</f>
        <v>4</v>
      </c>
      <c r="M3935" s="10">
        <f>_xlfn.LET(_xlpm.a,K3935,_xlpm.b,L3935,MAX(_xlpm.a,_xlpm.b))</f>
        <v>4</v>
      </c>
      <c r="N3935" s="10">
        <f>_xlfn.LET(_xlpm.d,(K3935,L3935),MAX(_xlpm.d)-MIN(_xlpm.d))</f>
        <v>2</v>
      </c>
      <c r="O3935" s="1" t="str">
        <f>_xlfn.LET(_xlpm.sep,":",_xlpm.w,$G3935,_xlfn.CONCAT("~",RIGHT(_xlpm.w,LEN(_xlpm.w)-FIND(_xlpm.sep,_xlpm.w)),"~"))</f>
        <v>~ssur~</v>
      </c>
      <c r="P3935" s="1" t="str">
        <f>_xlfn.LET(_xlpm.sep,":",_xlpm.w,$G3935,_xlfn.CONCAT("[",LEFT(_xlpm.w,FIND(_xlpm.sep,_xlpm.w)-1),"]"))</f>
        <v>[sə]</v>
      </c>
      <c r="Q3935" s="14" cm="1">
        <f t="array" ref="Q3935">SUM(_xlfn._xlws.FILTER($H$2:$H$7109,_xlfn.MAP($O$2:$O$7109,_xlfn.LAMBDA(_xlpm.x,_xlpm.x=$O3935))))</f>
        <v>9.9403578528827041E-5</v>
      </c>
      <c r="R3935" s="14">
        <f>$H3935/Q3935</f>
        <v>0.5</v>
      </c>
      <c r="S3935" s="14" cm="1">
        <f t="array" ref="S3935">SUM(_xlfn._xlws.FILTER($H$2:$H$7109,_xlfn.MAP($P$2:$P$7109,_xlfn.LAMBDA(_xlpm.x,_xlpm.x=$P3935))))</f>
        <v>3.9761431411530794E-3</v>
      </c>
      <c r="T3935" s="14">
        <f>$H3935/S3935</f>
        <v>1.2500000000000008E-2</v>
      </c>
      <c r="U3935" s="14">
        <f>_xlfn.LET(_xlpm.freq,F3935,_xlpm.size,M3935+1,_xlpm.F,V3935,LOG(1+_xlpm.freq)*LOG(1+_xlpm.size)*_xlpm.F)</f>
        <v>5.7133382324124384E-3</v>
      </c>
      <c r="V3935" s="14">
        <f>_xlfn.LET(_xlpm.a,T3935,_xlpm.b,R3935,2*_xlpm.a*_xlpm.b/(_xlpm.a+_xlpm.b))</f>
        <v>2.4390243902439043E-2</v>
      </c>
      <c r="W3935" s="14">
        <f>_xlfn.LET(_xlpm.p,R3935,_xlpm.q,T3935,LOG(_xlpm.p/_xlpm.q))</f>
        <v>1.6020599913279621</v>
      </c>
      <c r="X3935" s="2"/>
    </row>
    <row r="3936" spans="1:24">
      <c r="A3936" s="1" t="str">
        <f>_xlfn.LET(_xlpm.sep," : ",CONCATENATE(O3936,_xlpm.sep,P3936))</f>
        <v>~ssux~ : [sə]</v>
      </c>
      <c r="B3936" s="1">
        <f>_xlfn.LET(_xlpm.d,$G3936,_xlpm.k,_xlfn.CONCAT(LEFT(TRIM(B$1),1),"*"),COUNTIF(_xlpm.d,_xlpm.k))</f>
        <v>0</v>
      </c>
      <c r="C3936" s="1">
        <f>_xlfn.LET(_xlpm.d,$G3936,_xlpm.k,_xlfn.CONCAT(LEFT(TRIM(C$1),1),"*"),COUNTIF(_xlpm.d,_xlpm.k))</f>
        <v>0</v>
      </c>
      <c r="D3936" s="1">
        <f>_xlfn.LET(_xlpm.d,$G3936,_xlpm.k,_xlfn.CONCAT(LEFT(TRIM(D$1),1),"*"),COUNTIF(_xlpm.d,_xlpm.k))</f>
        <v>0</v>
      </c>
      <c r="E3936" s="1">
        <f>LOG(F3936+1,10)</f>
        <v>0.30102999566398114</v>
      </c>
      <c r="F3936" s="7">
        <v>1</v>
      </c>
      <c r="G3936" s="9" t="s">
        <v>4578</v>
      </c>
      <c r="H3936" s="4">
        <f>F3936/freq.sum.r6e</f>
        <v>4.9701789264413521E-5</v>
      </c>
      <c r="I3936" s="1" t="str">
        <f>_xlfn.LET(_xlpm.sep,":",_xlpm.w,$G3936,LEFT(_xlpm.w,FIND(_xlpm.sep,_xlpm.w)-1))</f>
        <v>sə</v>
      </c>
      <c r="J3936" s="1" t="str">
        <f>_xlfn.LET(_xlpm.sep,":",_xlpm.w,$G3936,RIGHT(_xlpm.w,LEN(_xlpm.w)-FIND(_xlpm.sep,_xlpm.w)))</f>
        <v>ssux</v>
      </c>
      <c r="K3936" s="10">
        <f>_xlfn.LET(_xlpm.w,I3936,LEN(_xlpm.w))</f>
        <v>2</v>
      </c>
      <c r="L3936" s="10">
        <f>_xlfn.LET(_xlpm.w,J3936,LEN(_xlpm.w))</f>
        <v>4</v>
      </c>
      <c r="M3936" s="10">
        <f>_xlfn.LET(_xlpm.a,K3936,_xlpm.b,L3936,MAX(_xlpm.a,_xlpm.b))</f>
        <v>4</v>
      </c>
      <c r="N3936" s="10">
        <f>_xlfn.LET(_xlpm.d,(K3936,L3936),MAX(_xlpm.d)-MIN(_xlpm.d))</f>
        <v>2</v>
      </c>
      <c r="O3936" s="1" t="str">
        <f>_xlfn.LET(_xlpm.sep,":",_xlpm.w,$G3936,_xlfn.CONCAT("~",RIGHT(_xlpm.w,LEN(_xlpm.w)-FIND(_xlpm.sep,_xlpm.w)),"~"))</f>
        <v>~ssux~</v>
      </c>
      <c r="P3936" s="1" t="str">
        <f>_xlfn.LET(_xlpm.sep,":",_xlpm.w,$G3936,_xlfn.CONCAT("[",LEFT(_xlpm.w,FIND(_xlpm.sep,_xlpm.w)-1),"]"))</f>
        <v>[sə]</v>
      </c>
      <c r="Q3936" s="14" cm="1">
        <f t="array" ref="Q3936">SUM(_xlfn._xlws.FILTER($H$2:$H$7111,_xlfn.MAP($O$2:$O$7111,_xlfn.LAMBDA(_xlpm.x,_xlpm.x=$O3936))))</f>
        <v>9.9403578528827041E-5</v>
      </c>
      <c r="R3936" s="14">
        <f>$H3936/Q3936</f>
        <v>0.5</v>
      </c>
      <c r="S3936" s="14" cm="1">
        <f t="array" ref="S3936">SUM(_xlfn._xlws.FILTER($H$2:$H$7111,_xlfn.MAP($P$2:$P$7111,_xlfn.LAMBDA(_xlpm.x,_xlpm.x=$P3936))))</f>
        <v>3.9761431411530794E-3</v>
      </c>
      <c r="T3936" s="14">
        <f>$H3936/S3936</f>
        <v>1.2500000000000008E-2</v>
      </c>
      <c r="U3936" s="14">
        <f>_xlfn.LET(_xlpm.freq,F3936,_xlpm.size,M3936+1,_xlpm.F,V3936,LOG(1+_xlpm.freq)*LOG(1+_xlpm.size)*_xlpm.F)</f>
        <v>5.7133382324124384E-3</v>
      </c>
      <c r="V3936" s="14">
        <f>_xlfn.LET(_xlpm.a,T3936,_xlpm.b,R3936,2*_xlpm.a*_xlpm.b/(_xlpm.a+_xlpm.b))</f>
        <v>2.4390243902439043E-2</v>
      </c>
      <c r="W3936" s="14">
        <f>_xlfn.LET(_xlpm.p,R3936,_xlpm.q,T3936,LOG(_xlpm.p/_xlpm.q))</f>
        <v>1.6020599913279621</v>
      </c>
      <c r="X3936" s="2"/>
    </row>
    <row r="3937" spans="1:24">
      <c r="A3937" s="1" t="str">
        <f>_xlfn.LET(_xlpm.sep," : ",CONCATENATE(O3937,_xlpm.sep,P3937))</f>
        <v>~whie~ : [wɪ]</v>
      </c>
      <c r="B3937" s="1">
        <f>_xlfn.LET(_xlpm.d,$G3937,_xlpm.k,_xlfn.CONCAT(LEFT(TRIM(B$1),1),"*"),COUNTIF(_xlpm.d,_xlpm.k))</f>
        <v>0</v>
      </c>
      <c r="C3937" s="1">
        <f>_xlfn.LET(_xlpm.d,$G3937,_xlpm.k,_xlfn.CONCAT(LEFT(TRIM(C$1),1),"*"),COUNTIF(_xlpm.d,_xlpm.k))</f>
        <v>0</v>
      </c>
      <c r="D3937" s="1">
        <f>_xlfn.LET(_xlpm.d,$G3937,_xlpm.k,_xlfn.CONCAT(LEFT(TRIM(D$1),1),"*"),COUNTIF(_xlpm.d,_xlpm.k))</f>
        <v>0</v>
      </c>
      <c r="E3937" s="1">
        <f>LOG(F3937+1,10)</f>
        <v>0.30102999566398114</v>
      </c>
      <c r="F3937" s="7">
        <v>1</v>
      </c>
      <c r="G3937" s="9" t="s">
        <v>5311</v>
      </c>
      <c r="H3937" s="4">
        <f>F3937/freq.sum.r6e</f>
        <v>4.9701789264413521E-5</v>
      </c>
      <c r="I3937" s="1" t="str">
        <f>_xlfn.LET(_xlpm.sep,":",_xlpm.w,$G3937,LEFT(_xlpm.w,FIND(_xlpm.sep,_xlpm.w)-1))</f>
        <v>wɪ</v>
      </c>
      <c r="J3937" s="1" t="str">
        <f>_xlfn.LET(_xlpm.sep,":",_xlpm.w,$G3937,RIGHT(_xlpm.w,LEN(_xlpm.w)-FIND(_xlpm.sep,_xlpm.w)))</f>
        <v>whie</v>
      </c>
      <c r="K3937" s="10">
        <f>_xlfn.LET(_xlpm.w,I3937,LEN(_xlpm.w))</f>
        <v>2</v>
      </c>
      <c r="L3937" s="10">
        <f>_xlfn.LET(_xlpm.w,J3937,LEN(_xlpm.w))</f>
        <v>4</v>
      </c>
      <c r="M3937" s="10">
        <f>_xlfn.LET(_xlpm.a,K3937,_xlpm.b,L3937,MAX(_xlpm.a,_xlpm.b))</f>
        <v>4</v>
      </c>
      <c r="N3937" s="10">
        <f>_xlfn.LET(_xlpm.d,(K3937,L3937),MAX(_xlpm.d)-MIN(_xlpm.d))</f>
        <v>2</v>
      </c>
      <c r="O3937" s="1" t="str">
        <f>_xlfn.LET(_xlpm.sep,":",_xlpm.w,$G3937,_xlfn.CONCAT("~",RIGHT(_xlpm.w,LEN(_xlpm.w)-FIND(_xlpm.sep,_xlpm.w)),"~"))</f>
        <v>~whie~</v>
      </c>
      <c r="P3937" s="1" t="str">
        <f>_xlfn.LET(_xlpm.sep,":",_xlpm.w,$G3937,_xlfn.CONCAT("[",LEFT(_xlpm.w,FIND(_xlpm.sep,_xlpm.w)-1),"]"))</f>
        <v>[wɪ]</v>
      </c>
      <c r="Q3937" s="14" cm="1">
        <f t="array" ref="Q3937">SUM(_xlfn._xlws.FILTER($H$2:$H$7117,_xlfn.MAP($O$2:$O$7117,_xlfn.LAMBDA(_xlpm.x,_xlpm.x=$O3937))))</f>
        <v>1.9880715705765408E-4</v>
      </c>
      <c r="R3937" s="14">
        <f>$H3937/Q3937</f>
        <v>0.25</v>
      </c>
      <c r="S3937" s="14" cm="1">
        <f t="array" ref="S3937">SUM(_xlfn._xlws.FILTER($H$2:$H$7117,_xlfn.MAP($P$2:$P$7117,_xlfn.LAMBDA(_xlpm.x,_xlpm.x=$P3937))))</f>
        <v>7.9522862823061605E-3</v>
      </c>
      <c r="T3937" s="14">
        <f>$H3937/S3937</f>
        <v>6.2500000000000021E-3</v>
      </c>
      <c r="U3937" s="14">
        <f>_xlfn.LET(_xlpm.freq,F3937,_xlpm.size,M3937+1,_xlpm.F,V3937,LOG(1+_xlpm.freq)*LOG(1+_xlpm.size)*_xlpm.F)</f>
        <v>2.8566691162062183E-3</v>
      </c>
      <c r="V3937" s="14">
        <f>_xlfn.LET(_xlpm.a,T3937,_xlpm.b,R3937,2*_xlpm.a*_xlpm.b/(_xlpm.a+_xlpm.b))</f>
        <v>1.2195121951219518E-2</v>
      </c>
      <c r="W3937" s="14">
        <f>_xlfn.LET(_xlpm.p,R3937,_xlpm.q,T3937,LOG(_xlpm.p/_xlpm.q))</f>
        <v>1.6020599913279623</v>
      </c>
      <c r="X3937" s="2"/>
    </row>
    <row r="3938" spans="1:24">
      <c r="A3938" s="1" t="str">
        <f>_xlfn.LET(_xlpm.sep," : ",CONCATENATE(O3938,_xlpm.sep,P3938))</f>
        <v>~cheh~ : [tʃɪ]</v>
      </c>
      <c r="B3938" s="1">
        <f>_xlfn.LET(_xlpm.d,$G3938,_xlpm.k,_xlfn.CONCAT(LEFT(TRIM(B$1),1),"*"),COUNTIF(_xlpm.d,_xlpm.k))</f>
        <v>0</v>
      </c>
      <c r="C3938" s="1">
        <f>_xlfn.LET(_xlpm.d,$G3938,_xlpm.k,_xlfn.CONCAT(LEFT(TRIM(C$1),1),"*"),COUNTIF(_xlpm.d,_xlpm.k))</f>
        <v>0</v>
      </c>
      <c r="D3938" s="1">
        <f>_xlfn.LET(_xlpm.d,$G3938,_xlpm.k,_xlfn.CONCAT(LEFT(TRIM(D$1),1),"*"),COUNTIF(_xlpm.d,_xlpm.k))</f>
        <v>0</v>
      </c>
      <c r="E3938" s="1">
        <f>LOG(F3938+1,10)</f>
        <v>0.47712125471966244</v>
      </c>
      <c r="F3938" s="7">
        <v>2</v>
      </c>
      <c r="G3938" s="9" t="s">
        <v>4980</v>
      </c>
      <c r="H3938" s="4">
        <f>F3938/freq.sum.r6e</f>
        <v>9.9403578528827041E-5</v>
      </c>
      <c r="I3938" s="4" t="str">
        <f>_xlfn.LET(_xlpm.sep,":",_xlpm.w,$G3938,LEFT(_xlpm.w,FIND(_xlpm.sep,_xlpm.w)-1))</f>
        <v>tʃɪ</v>
      </c>
      <c r="J3938" s="4" t="str">
        <f>_xlfn.LET(_xlpm.sep,":",_xlpm.w,$G3938,RIGHT(_xlpm.w,LEN(_xlpm.w)-FIND(_xlpm.sep,_xlpm.w)))</f>
        <v>cheh</v>
      </c>
      <c r="K3938" s="10">
        <f>_xlfn.LET(_xlpm.w,I3938,LEN(_xlpm.w))</f>
        <v>3</v>
      </c>
      <c r="L3938" s="10">
        <f>_xlfn.LET(_xlpm.w,J3938,LEN(_xlpm.w))</f>
        <v>4</v>
      </c>
      <c r="M3938" s="10">
        <f>_xlfn.LET(_xlpm.a,K3938,_xlpm.b,L3938,MAX(_xlpm.a,_xlpm.b))</f>
        <v>4</v>
      </c>
      <c r="N3938" s="10">
        <f>_xlfn.LET(_xlpm.d,(K3938,L3938),MAX(_xlpm.d)-MIN(_xlpm.d))</f>
        <v>1</v>
      </c>
      <c r="O3938" s="1" t="str">
        <f>_xlfn.LET(_xlpm.sep,":",_xlpm.w,$G3938,_xlfn.CONCAT("~",RIGHT(_xlpm.w,LEN(_xlpm.w)-FIND(_xlpm.sep,_xlpm.w)),"~"))</f>
        <v>~cheh~</v>
      </c>
      <c r="P3938" s="1" t="str">
        <f>_xlfn.LET(_xlpm.sep,":",_xlpm.w,$G3938,_xlfn.CONCAT("[",LEFT(_xlpm.w,FIND(_xlpm.sep,_xlpm.w)-1),"]"))</f>
        <v>[tʃɪ]</v>
      </c>
      <c r="Q3938" s="14" cm="1">
        <f t="array" ref="Q3938">SUM(_xlfn._xlws.FILTER($H$2:$H$7109,_xlfn.MAP($O$2:$O$7109,_xlfn.LAMBDA(_xlpm.x,_xlpm.x=$O3938))))</f>
        <v>1.9880715705765408E-4</v>
      </c>
      <c r="R3938" s="14">
        <f>$H3938/Q3938</f>
        <v>0.5</v>
      </c>
      <c r="S3938" s="14" cm="1">
        <f t="array" ref="S3938">SUM(_xlfn._xlws.FILTER($H$2:$H$7109,_xlfn.MAP($P$2:$P$7109,_xlfn.LAMBDA(_xlpm.x,_xlpm.x=$P3938))))</f>
        <v>7.9522862823061605E-3</v>
      </c>
      <c r="T3938" s="14">
        <f>$H3938/S3938</f>
        <v>1.2500000000000004E-2</v>
      </c>
      <c r="U3938" s="14">
        <f>_xlfn.LET(_xlpm.freq,F3938,_xlpm.size,M3938+1,_xlpm.F,V3938,LOG(1+_xlpm.freq)*LOG(1+_xlpm.size)*_xlpm.F)</f>
        <v>9.0554268523102052E-3</v>
      </c>
      <c r="V3938" s="14">
        <f>_xlfn.LET(_xlpm.a,T3938,_xlpm.b,R3938,2*_xlpm.a*_xlpm.b/(_xlpm.a+_xlpm.b))</f>
        <v>2.4390243902439036E-2</v>
      </c>
      <c r="W3938" s="14">
        <f>_xlfn.LET(_xlpm.p,R3938,_xlpm.q,T3938,LOG(_xlpm.p/_xlpm.q))</f>
        <v>1.6020599913279623</v>
      </c>
      <c r="X3938" s="2"/>
    </row>
    <row r="3939" spans="1:24">
      <c r="A3939" s="1" t="str">
        <f>_xlfn.LET(_xlpm.sep," : ",CONCATENATE(O3939,_xlpm.sep,P3939))</f>
        <v>~chih~ : [tʃɪ]</v>
      </c>
      <c r="B3939" s="1">
        <f>_xlfn.LET(_xlpm.d,$G3939,_xlpm.k,_xlfn.CONCAT(LEFT(TRIM(B$1),1),"*"),COUNTIF(_xlpm.d,_xlpm.k))</f>
        <v>0</v>
      </c>
      <c r="C3939" s="1">
        <f>_xlfn.LET(_xlpm.d,$G3939,_xlpm.k,_xlfn.CONCAT(LEFT(TRIM(C$1),1),"*"),COUNTIF(_xlpm.d,_xlpm.k))</f>
        <v>0</v>
      </c>
      <c r="D3939" s="1">
        <f>_xlfn.LET(_xlpm.d,$G3939,_xlpm.k,_xlfn.CONCAT(LEFT(TRIM(D$1),1),"*"),COUNTIF(_xlpm.d,_xlpm.k))</f>
        <v>0</v>
      </c>
      <c r="E3939" s="1">
        <f>LOG(F3939+1,10)</f>
        <v>0.47712125471966244</v>
      </c>
      <c r="F3939" s="7">
        <v>2</v>
      </c>
      <c r="G3939" s="9" t="s">
        <v>4992</v>
      </c>
      <c r="H3939" s="4">
        <f>F3939/freq.sum.r6e</f>
        <v>9.9403578528827041E-5</v>
      </c>
      <c r="I3939" s="1" t="str">
        <f>_xlfn.LET(_xlpm.sep,":",_xlpm.w,$G3939,LEFT(_xlpm.w,FIND(_xlpm.sep,_xlpm.w)-1))</f>
        <v>tʃɪ</v>
      </c>
      <c r="J3939" s="1" t="str">
        <f>_xlfn.LET(_xlpm.sep,":",_xlpm.w,$G3939,RIGHT(_xlpm.w,LEN(_xlpm.w)-FIND(_xlpm.sep,_xlpm.w)))</f>
        <v>chih</v>
      </c>
      <c r="K3939" s="10">
        <f>_xlfn.LET(_xlpm.w,I3939,LEN(_xlpm.w))</f>
        <v>3</v>
      </c>
      <c r="L3939" s="10">
        <f>_xlfn.LET(_xlpm.w,J3939,LEN(_xlpm.w))</f>
        <v>4</v>
      </c>
      <c r="M3939" s="10">
        <f>_xlfn.LET(_xlpm.a,K3939,_xlpm.b,L3939,MAX(_xlpm.a,_xlpm.b))</f>
        <v>4</v>
      </c>
      <c r="N3939" s="10">
        <f>_xlfn.LET(_xlpm.d,(K3939,L3939),MAX(_xlpm.d)-MIN(_xlpm.d))</f>
        <v>1</v>
      </c>
      <c r="O3939" s="1" t="str">
        <f>_xlfn.LET(_xlpm.sep,":",_xlpm.w,$G3939,_xlfn.CONCAT("~",RIGHT(_xlpm.w,LEN(_xlpm.w)-FIND(_xlpm.sep,_xlpm.w)),"~"))</f>
        <v>~chih~</v>
      </c>
      <c r="P3939" s="1" t="str">
        <f>_xlfn.LET(_xlpm.sep,":",_xlpm.w,$G3939,_xlfn.CONCAT("[",LEFT(_xlpm.w,FIND(_xlpm.sep,_xlpm.w)-1),"]"))</f>
        <v>[tʃɪ]</v>
      </c>
      <c r="Q3939" s="14" cm="1">
        <f t="array" ref="Q3939">SUM(_xlfn._xlws.FILTER($H$2:$H$7117,_xlfn.MAP($O$2:$O$7117,_xlfn.LAMBDA(_xlpm.x,_xlpm.x=$O3939))))</f>
        <v>1.9880715705765408E-4</v>
      </c>
      <c r="R3939" s="14">
        <f>$H3939/Q3939</f>
        <v>0.5</v>
      </c>
      <c r="S3939" s="14" cm="1">
        <f t="array" ref="S3939">SUM(_xlfn._xlws.FILTER($H$2:$H$7117,_xlfn.MAP($P$2:$P$7117,_xlfn.LAMBDA(_xlpm.x,_xlpm.x=$P3939))))</f>
        <v>7.9522862823061605E-3</v>
      </c>
      <c r="T3939" s="14">
        <f>$H3939/S3939</f>
        <v>1.2500000000000004E-2</v>
      </c>
      <c r="U3939" s="14">
        <f>_xlfn.LET(_xlpm.freq,F3939,_xlpm.size,M3939+1,_xlpm.F,V3939,LOG(1+_xlpm.freq)*LOG(1+_xlpm.size)*_xlpm.F)</f>
        <v>9.0554268523102052E-3</v>
      </c>
      <c r="V3939" s="14">
        <f>_xlfn.LET(_xlpm.a,T3939,_xlpm.b,R3939,2*_xlpm.a*_xlpm.b/(_xlpm.a+_xlpm.b))</f>
        <v>2.4390243902439036E-2</v>
      </c>
      <c r="W3939" s="14">
        <f>_xlfn.LET(_xlpm.p,R3939,_xlpm.q,T3939,LOG(_xlpm.p/_xlpm.q))</f>
        <v>1.6020599913279623</v>
      </c>
      <c r="X3939" s="2"/>
    </row>
    <row r="3940" spans="1:24">
      <c r="A3940" s="1" t="str">
        <f>_xlfn.LET(_xlpm.sep," : ",CONCATENATE(O3940,_xlpm.sep,P3940))</f>
        <v>~weih~ : [wɪ]</v>
      </c>
      <c r="B3940" s="1">
        <f>_xlfn.LET(_xlpm.d,$G3940,_xlpm.k,_xlfn.CONCAT(LEFT(TRIM(B$1),1),"*"),COUNTIF(_xlpm.d,_xlpm.k))</f>
        <v>0</v>
      </c>
      <c r="C3940" s="1">
        <f>_xlfn.LET(_xlpm.d,$G3940,_xlpm.k,_xlfn.CONCAT(LEFT(TRIM(C$1),1),"*"),COUNTIF(_xlpm.d,_xlpm.k))</f>
        <v>0</v>
      </c>
      <c r="D3940" s="1">
        <f>_xlfn.LET(_xlpm.d,$G3940,_xlpm.k,_xlfn.CONCAT(LEFT(TRIM(D$1),1),"*"),COUNTIF(_xlpm.d,_xlpm.k))</f>
        <v>0</v>
      </c>
      <c r="E3940" s="1">
        <f>LOG(F3940+1,10)</f>
        <v>0.47712125471966244</v>
      </c>
      <c r="F3940" s="7">
        <v>2</v>
      </c>
      <c r="G3940" s="9" t="s">
        <v>5296</v>
      </c>
      <c r="H3940" s="4">
        <f>F3940/freq.sum.r6e</f>
        <v>9.9403578528827041E-5</v>
      </c>
      <c r="I3940" s="1" t="str">
        <f>_xlfn.LET(_xlpm.sep,":",_xlpm.w,$G3940,LEFT(_xlpm.w,FIND(_xlpm.sep,_xlpm.w)-1))</f>
        <v>wɪ</v>
      </c>
      <c r="J3940" s="1" t="str">
        <f>_xlfn.LET(_xlpm.sep,":",_xlpm.w,$G3940,RIGHT(_xlpm.w,LEN(_xlpm.w)-FIND(_xlpm.sep,_xlpm.w)))</f>
        <v>weih</v>
      </c>
      <c r="K3940" s="10">
        <f>_xlfn.LET(_xlpm.w,I3940,LEN(_xlpm.w))</f>
        <v>2</v>
      </c>
      <c r="L3940" s="10">
        <f>_xlfn.LET(_xlpm.w,J3940,LEN(_xlpm.w))</f>
        <v>4</v>
      </c>
      <c r="M3940" s="10">
        <f>_xlfn.LET(_xlpm.a,K3940,_xlpm.b,L3940,MAX(_xlpm.a,_xlpm.b))</f>
        <v>4</v>
      </c>
      <c r="N3940" s="10">
        <f>_xlfn.LET(_xlpm.d,(K3940,L3940),MAX(_xlpm.d)-MIN(_xlpm.d))</f>
        <v>2</v>
      </c>
      <c r="O3940" s="1" t="str">
        <f>_xlfn.LET(_xlpm.sep,":",_xlpm.w,$G3940,_xlfn.CONCAT("~",RIGHT(_xlpm.w,LEN(_xlpm.w)-FIND(_xlpm.sep,_xlpm.w)),"~"))</f>
        <v>~weih~</v>
      </c>
      <c r="P3940" s="1" t="str">
        <f>_xlfn.LET(_xlpm.sep,":",_xlpm.w,$G3940,_xlfn.CONCAT("[",LEFT(_xlpm.w,FIND(_xlpm.sep,_xlpm.w)-1),"]"))</f>
        <v>[wɪ]</v>
      </c>
      <c r="Q3940" s="14" cm="1">
        <f t="array" ref="Q3940">SUM(_xlfn._xlws.FILTER($H$2:$H$7117,_xlfn.MAP($O$2:$O$7117,_xlfn.LAMBDA(_xlpm.x,_xlpm.x=$O3940))))</f>
        <v>1.9880715705765408E-4</v>
      </c>
      <c r="R3940" s="14">
        <f>$H3940/Q3940</f>
        <v>0.5</v>
      </c>
      <c r="S3940" s="14" cm="1">
        <f t="array" ref="S3940">SUM(_xlfn._xlws.FILTER($H$2:$H$7117,_xlfn.MAP($P$2:$P$7117,_xlfn.LAMBDA(_xlpm.x,_xlpm.x=$P3940))))</f>
        <v>7.9522862823061605E-3</v>
      </c>
      <c r="T3940" s="14">
        <f>$H3940/S3940</f>
        <v>1.2500000000000004E-2</v>
      </c>
      <c r="U3940" s="14">
        <f>_xlfn.LET(_xlpm.freq,F3940,_xlpm.size,M3940+1,_xlpm.F,V3940,LOG(1+_xlpm.freq)*LOG(1+_xlpm.size)*_xlpm.F)</f>
        <v>9.0554268523102052E-3</v>
      </c>
      <c r="V3940" s="14">
        <f>_xlfn.LET(_xlpm.a,T3940,_xlpm.b,R3940,2*_xlpm.a*_xlpm.b/(_xlpm.a+_xlpm.b))</f>
        <v>2.4390243902439036E-2</v>
      </c>
      <c r="W3940" s="14">
        <f>_xlfn.LET(_xlpm.p,R3940,_xlpm.q,T3940,LOG(_xlpm.p/_xlpm.q))</f>
        <v>1.6020599913279623</v>
      </c>
      <c r="X3940" s="2"/>
    </row>
    <row r="3941" spans="1:24">
      <c r="A3941" s="1" t="str">
        <f>_xlfn.LET(_xlpm.sep," : ",CONCATENATE(O3941,_xlpm.sep,P3941))</f>
        <v>~whih~ : [wɪ]</v>
      </c>
      <c r="B3941" s="1">
        <f>_xlfn.LET(_xlpm.d,$G3941,_xlpm.k,_xlfn.CONCAT(LEFT(TRIM(B$1),1),"*"),COUNTIF(_xlpm.d,_xlpm.k))</f>
        <v>0</v>
      </c>
      <c r="C3941" s="1">
        <f>_xlfn.LET(_xlpm.d,$G3941,_xlpm.k,_xlfn.CONCAT(LEFT(TRIM(C$1),1),"*"),COUNTIF(_xlpm.d,_xlpm.k))</f>
        <v>0</v>
      </c>
      <c r="D3941" s="1">
        <f>_xlfn.LET(_xlpm.d,$G3941,_xlpm.k,_xlfn.CONCAT(LEFT(TRIM(D$1),1),"*"),COUNTIF(_xlpm.d,_xlpm.k))</f>
        <v>0</v>
      </c>
      <c r="E3941" s="1">
        <f>LOG(F3941+1,10)</f>
        <v>0.47712125471966244</v>
      </c>
      <c r="F3941" s="7">
        <v>2</v>
      </c>
      <c r="G3941" s="9" t="s">
        <v>5313</v>
      </c>
      <c r="H3941" s="4">
        <f>F3941/freq.sum.r6e</f>
        <v>9.9403578528827041E-5</v>
      </c>
      <c r="I3941" s="1" t="str">
        <f>_xlfn.LET(_xlpm.sep,":",_xlpm.w,$G3941,LEFT(_xlpm.w,FIND(_xlpm.sep,_xlpm.w)-1))</f>
        <v>wɪ</v>
      </c>
      <c r="J3941" s="1" t="str">
        <f>_xlfn.LET(_xlpm.sep,":",_xlpm.w,$G3941,RIGHT(_xlpm.w,LEN(_xlpm.w)-FIND(_xlpm.sep,_xlpm.w)))</f>
        <v>whih</v>
      </c>
      <c r="K3941" s="10">
        <f>_xlfn.LET(_xlpm.w,I3941,LEN(_xlpm.w))</f>
        <v>2</v>
      </c>
      <c r="L3941" s="10">
        <f>_xlfn.LET(_xlpm.w,J3941,LEN(_xlpm.w))</f>
        <v>4</v>
      </c>
      <c r="M3941" s="10">
        <f>_xlfn.LET(_xlpm.a,K3941,_xlpm.b,L3941,MAX(_xlpm.a,_xlpm.b))</f>
        <v>4</v>
      </c>
      <c r="N3941" s="10">
        <f>_xlfn.LET(_xlpm.d,(K3941,L3941),MAX(_xlpm.d)-MIN(_xlpm.d))</f>
        <v>2</v>
      </c>
      <c r="O3941" s="1" t="str">
        <f>_xlfn.LET(_xlpm.sep,":",_xlpm.w,$G3941,_xlfn.CONCAT("~",RIGHT(_xlpm.w,LEN(_xlpm.w)-FIND(_xlpm.sep,_xlpm.w)),"~"))</f>
        <v>~whih~</v>
      </c>
      <c r="P3941" s="1" t="str">
        <f>_xlfn.LET(_xlpm.sep,":",_xlpm.w,$G3941,_xlfn.CONCAT("[",LEFT(_xlpm.w,FIND(_xlpm.sep,_xlpm.w)-1),"]"))</f>
        <v>[wɪ]</v>
      </c>
      <c r="Q3941" s="14" cm="1">
        <f t="array" ref="Q3941">SUM(_xlfn._xlws.FILTER($H$2:$H$7117,_xlfn.MAP($O$2:$O$7117,_xlfn.LAMBDA(_xlpm.x,_xlpm.x=$O3941))))</f>
        <v>1.9880715705765408E-4</v>
      </c>
      <c r="R3941" s="14">
        <f>$H3941/Q3941</f>
        <v>0.5</v>
      </c>
      <c r="S3941" s="14" cm="1">
        <f t="array" ref="S3941">SUM(_xlfn._xlws.FILTER($H$2:$H$7117,_xlfn.MAP($P$2:$P$7117,_xlfn.LAMBDA(_xlpm.x,_xlpm.x=$P3941))))</f>
        <v>7.9522862823061605E-3</v>
      </c>
      <c r="T3941" s="14">
        <f>$H3941/S3941</f>
        <v>1.2500000000000004E-2</v>
      </c>
      <c r="U3941" s="14">
        <f>_xlfn.LET(_xlpm.freq,F3941,_xlpm.size,M3941+1,_xlpm.F,V3941,LOG(1+_xlpm.freq)*LOG(1+_xlpm.size)*_xlpm.F)</f>
        <v>9.0554268523102052E-3</v>
      </c>
      <c r="V3941" s="14">
        <f>_xlfn.LET(_xlpm.a,T3941,_xlpm.b,R3941,2*_xlpm.a*_xlpm.b/(_xlpm.a+_xlpm.b))</f>
        <v>2.4390243902439036E-2</v>
      </c>
      <c r="W3941" s="14">
        <f>_xlfn.LET(_xlpm.p,R3941,_xlpm.q,T3941,LOG(_xlpm.p/_xlpm.q))</f>
        <v>1.6020599913279623</v>
      </c>
      <c r="X3941" s="2"/>
    </row>
    <row r="3942" spans="1:24">
      <c r="A3942" s="1" t="str">
        <f>_xlfn.LET(_xlpm.sep," : ",CONCATENATE(O3942,_xlpm.sep,P3942))</f>
        <v>~gigh~ : [ɡɪ]</v>
      </c>
      <c r="B3942" s="1">
        <f>_xlfn.LET(_xlpm.d,$G3942,_xlpm.k,_xlfn.CONCAT(LEFT(TRIM(B$1),1),"*"),COUNTIF(_xlpm.d,_xlpm.k))</f>
        <v>0</v>
      </c>
      <c r="C3942" s="1">
        <f>_xlfn.LET(_xlpm.d,$G3942,_xlpm.k,_xlfn.CONCAT(LEFT(TRIM(C$1),1),"*"),COUNTIF(_xlpm.d,_xlpm.k))</f>
        <v>0</v>
      </c>
      <c r="D3942" s="1">
        <f>_xlfn.LET(_xlpm.d,$G3942,_xlpm.k,_xlfn.CONCAT(LEFT(TRIM(D$1),1),"*"),COUNTIF(_xlpm.d,_xlpm.k))</f>
        <v>0</v>
      </c>
      <c r="E3942" s="1">
        <f>LOG(F3942+1,10)</f>
        <v>0.47712125471966244</v>
      </c>
      <c r="F3942" s="7">
        <v>2</v>
      </c>
      <c r="G3942" s="9" t="s">
        <v>6574</v>
      </c>
      <c r="H3942" s="4">
        <f>F3942/freq.sum.r6e</f>
        <v>9.9403578528827041E-5</v>
      </c>
      <c r="I3942" s="1" t="str">
        <f>_xlfn.LET(_xlpm.sep,":",_xlpm.w,$G3942,LEFT(_xlpm.w,FIND(_xlpm.sep,_xlpm.w)-1))</f>
        <v>ɡɪ</v>
      </c>
      <c r="J3942" s="1" t="str">
        <f>_xlfn.LET(_xlpm.sep,":",_xlpm.w,$G3942,RIGHT(_xlpm.w,LEN(_xlpm.w)-FIND(_xlpm.sep,_xlpm.w)))</f>
        <v>gigh</v>
      </c>
      <c r="K3942" s="10">
        <f>_xlfn.LET(_xlpm.w,I3942,LEN(_xlpm.w))</f>
        <v>2</v>
      </c>
      <c r="L3942" s="10">
        <f>_xlfn.LET(_xlpm.w,J3942,LEN(_xlpm.w))</f>
        <v>4</v>
      </c>
      <c r="M3942" s="10">
        <f>_xlfn.LET(_xlpm.a,K3942,_xlpm.b,L3942,MAX(_xlpm.a,_xlpm.b))</f>
        <v>4</v>
      </c>
      <c r="N3942" s="10">
        <f>_xlfn.LET(_xlpm.d,(K3942,L3942),MAX(_xlpm.d)-MIN(_xlpm.d))</f>
        <v>2</v>
      </c>
      <c r="O3942" s="1" t="str">
        <f>_xlfn.LET(_xlpm.sep,":",_xlpm.w,$G3942,_xlfn.CONCAT("~",RIGHT(_xlpm.w,LEN(_xlpm.w)-FIND(_xlpm.sep,_xlpm.w)),"~"))</f>
        <v>~gigh~</v>
      </c>
      <c r="P3942" s="1" t="str">
        <f>_xlfn.LET(_xlpm.sep,":",_xlpm.w,$G3942,_xlfn.CONCAT("[",LEFT(_xlpm.w,FIND(_xlpm.sep,_xlpm.w)-1),"]"))</f>
        <v>[ɡɪ]</v>
      </c>
      <c r="Q3942" s="14" cm="1">
        <f t="array" ref="Q3942">SUM(_xlfn._xlws.FILTER($H$2:$H$7117,_xlfn.MAP($O$2:$O$7117,_xlfn.LAMBDA(_xlpm.x,_xlpm.x=$O3942))))</f>
        <v>1.9880715705765408E-4</v>
      </c>
      <c r="R3942" s="14">
        <f>$H3942/Q3942</f>
        <v>0.5</v>
      </c>
      <c r="S3942" s="14" cm="1">
        <f t="array" ref="S3942">SUM(_xlfn._xlws.FILTER($H$2:$H$7117,_xlfn.MAP($P$2:$P$7117,_xlfn.LAMBDA(_xlpm.x,_xlpm.x=$P3942))))</f>
        <v>7.9522862823061605E-3</v>
      </c>
      <c r="T3942" s="14">
        <f>$H3942/S3942</f>
        <v>1.2500000000000004E-2</v>
      </c>
      <c r="U3942" s="14">
        <f>_xlfn.LET(_xlpm.freq,F3942,_xlpm.size,M3942+1,_xlpm.F,V3942,LOG(1+_xlpm.freq)*LOG(1+_xlpm.size)*_xlpm.F)</f>
        <v>9.0554268523102052E-3</v>
      </c>
      <c r="V3942" s="14">
        <f>_xlfn.LET(_xlpm.a,T3942,_xlpm.b,R3942,2*_xlpm.a*_xlpm.b/(_xlpm.a+_xlpm.b))</f>
        <v>2.4390243902439036E-2</v>
      </c>
      <c r="W3942" s="14">
        <f>_xlfn.LET(_xlpm.p,R3942,_xlpm.q,T3942,LOG(_xlpm.p/_xlpm.q))</f>
        <v>1.6020599913279623</v>
      </c>
      <c r="X3942" s="2"/>
    </row>
    <row r="3943" spans="1:24">
      <c r="A3943" s="1" t="str">
        <f>_xlfn.LET(_xlpm.sep," : ",CONCATENATE(O3943,_xlpm.sep,P3943))</f>
        <v>~rsor~ : [ɹsɪ]</v>
      </c>
      <c r="B3943" s="1">
        <f>_xlfn.LET(_xlpm.d,$G3943,_xlpm.k,_xlfn.CONCAT(LEFT(TRIM(B$1),1),"*"),COUNTIF(_xlpm.d,_xlpm.k))</f>
        <v>1</v>
      </c>
      <c r="C3943" s="1">
        <f>_xlfn.LET(_xlpm.d,$G3943,_xlpm.k,_xlfn.CONCAT(LEFT(TRIM(C$1),1),"*"),COUNTIF(_xlpm.d,_xlpm.k))</f>
        <v>0</v>
      </c>
      <c r="D3943" s="1">
        <f>_xlfn.LET(_xlpm.d,$G3943,_xlpm.k,_xlfn.CONCAT(LEFT(TRIM(D$1),1),"*"),COUNTIF(_xlpm.d,_xlpm.k))</f>
        <v>0</v>
      </c>
      <c r="E3943" s="1">
        <f>LOG(F3943+1,10)</f>
        <v>0.60205999132796229</v>
      </c>
      <c r="F3943" s="7">
        <v>3</v>
      </c>
      <c r="G3943" s="9" t="s">
        <v>6299</v>
      </c>
      <c r="H3943" s="4">
        <f>F3943/freq.sum.r6e</f>
        <v>1.4910536779324057E-4</v>
      </c>
      <c r="I3943" s="1" t="str">
        <f>_xlfn.LET(_xlpm.sep,":",_xlpm.w,$G3943,LEFT(_xlpm.w,FIND(_xlpm.sep,_xlpm.w)-1))</f>
        <v>ɹsɪ</v>
      </c>
      <c r="J3943" s="1" t="str">
        <f>_xlfn.LET(_xlpm.sep,":",_xlpm.w,$G3943,RIGHT(_xlpm.w,LEN(_xlpm.w)-FIND(_xlpm.sep,_xlpm.w)))</f>
        <v>rsor</v>
      </c>
      <c r="K3943" s="10">
        <f>_xlfn.LET(_xlpm.w,I3943,LEN(_xlpm.w))</f>
        <v>3</v>
      </c>
      <c r="L3943" s="10">
        <f>_xlfn.LET(_xlpm.w,J3943,LEN(_xlpm.w))</f>
        <v>4</v>
      </c>
      <c r="M3943" s="10">
        <f>_xlfn.LET(_xlpm.a,K3943,_xlpm.b,L3943,MAX(_xlpm.a,_xlpm.b))</f>
        <v>4</v>
      </c>
      <c r="N3943" s="10">
        <f>_xlfn.LET(_xlpm.d,(K3943,L3943),MAX(_xlpm.d)-MIN(_xlpm.d))</f>
        <v>1</v>
      </c>
      <c r="O3943" s="1" t="str">
        <f>_xlfn.LET(_xlpm.sep,":",_xlpm.w,$G3943,_xlfn.CONCAT("~",RIGHT(_xlpm.w,LEN(_xlpm.w)-FIND(_xlpm.sep,_xlpm.w)),"~"))</f>
        <v>~rsor~</v>
      </c>
      <c r="P3943" s="1" t="str">
        <f>_xlfn.LET(_xlpm.sep,":",_xlpm.w,$G3943,_xlfn.CONCAT("[",LEFT(_xlpm.w,FIND(_xlpm.sep,_xlpm.w)-1),"]"))</f>
        <v>[ɹsɪ]</v>
      </c>
      <c r="Q3943" s="14" cm="1">
        <f t="array" ref="Q3943">SUM(_xlfn._xlws.FILTER($H$2:$H$7117,_xlfn.MAP($O$2:$O$7117,_xlfn.LAMBDA(_xlpm.x,_xlpm.x=$O3943))))</f>
        <v>1.9880715705765408E-4</v>
      </c>
      <c r="R3943" s="14">
        <f>$H3943/Q3943</f>
        <v>0.75</v>
      </c>
      <c r="S3943" s="14" cm="1">
        <f t="array" ref="S3943">SUM(_xlfn._xlws.FILTER($H$2:$H$7117,_xlfn.MAP($P$2:$P$7117,_xlfn.LAMBDA(_xlpm.x,_xlpm.x=$P3943))))</f>
        <v>7.9522862823061605E-3</v>
      </c>
      <c r="T3943" s="14">
        <f>$H3943/S3943</f>
        <v>1.8750000000000006E-2</v>
      </c>
      <c r="U3943" s="14">
        <f>_xlfn.LET(_xlpm.freq,F3943,_xlpm.size,M3943+1,_xlpm.F,V3943,LOG(1+_xlpm.freq)*LOG(1+_xlpm.size)*_xlpm.F)</f>
        <v>1.7140014697237308E-2</v>
      </c>
      <c r="V3943" s="14">
        <f>_xlfn.LET(_xlpm.a,T3943,_xlpm.b,R3943,2*_xlpm.a*_xlpm.b/(_xlpm.a+_xlpm.b))</f>
        <v>3.6585365853658548E-2</v>
      </c>
      <c r="W3943" s="14">
        <f>_xlfn.LET(_xlpm.p,R3943,_xlpm.q,T3943,LOG(_xlpm.p/_xlpm.q))</f>
        <v>1.6020599913279623</v>
      </c>
      <c r="X3943" s="2"/>
    </row>
    <row r="3944" spans="1:24">
      <c r="A3944" s="1" t="str">
        <f>_xlfn.LET(_xlpm.sep," : ",CONCATENATE(O3944,_xlpm.sep,P3944))</f>
        <v>~cier~ : [ʃɪ]</v>
      </c>
      <c r="B3944" s="1">
        <f>_xlfn.LET(_xlpm.d,$G3944,_xlpm.k,_xlfn.CONCAT(LEFT(TRIM(B$1),1),"*"),COUNTIF(_xlpm.d,_xlpm.k))</f>
        <v>0</v>
      </c>
      <c r="C3944" s="1">
        <f>_xlfn.LET(_xlpm.d,$G3944,_xlpm.k,_xlfn.CONCAT(LEFT(TRIM(C$1),1),"*"),COUNTIF(_xlpm.d,_xlpm.k))</f>
        <v>0</v>
      </c>
      <c r="D3944" s="1">
        <f>_xlfn.LET(_xlpm.d,$G3944,_xlpm.k,_xlfn.CONCAT(LEFT(TRIM(D$1),1),"*"),COUNTIF(_xlpm.d,_xlpm.k))</f>
        <v>0</v>
      </c>
      <c r="E3944" s="1">
        <f>LOG(F3944+1,10)</f>
        <v>0.60205999132796229</v>
      </c>
      <c r="F3944" s="7">
        <v>3</v>
      </c>
      <c r="G3944" s="9" t="s">
        <v>6506</v>
      </c>
      <c r="H3944" s="4">
        <f>F3944/freq.sum.r6e</f>
        <v>1.4910536779324057E-4</v>
      </c>
      <c r="I3944" s="1" t="str">
        <f>_xlfn.LET(_xlpm.sep,":",_xlpm.w,$G3944,LEFT(_xlpm.w,FIND(_xlpm.sep,_xlpm.w)-1))</f>
        <v>ʃɪ</v>
      </c>
      <c r="J3944" s="1" t="str">
        <f>_xlfn.LET(_xlpm.sep,":",_xlpm.w,$G3944,RIGHT(_xlpm.w,LEN(_xlpm.w)-FIND(_xlpm.sep,_xlpm.w)))</f>
        <v>cier</v>
      </c>
      <c r="K3944" s="10">
        <f>_xlfn.LET(_xlpm.w,I3944,LEN(_xlpm.w))</f>
        <v>2</v>
      </c>
      <c r="L3944" s="10">
        <f>_xlfn.LET(_xlpm.w,J3944,LEN(_xlpm.w))</f>
        <v>4</v>
      </c>
      <c r="M3944" s="10">
        <f>_xlfn.LET(_xlpm.a,K3944,_xlpm.b,L3944,MAX(_xlpm.a,_xlpm.b))</f>
        <v>4</v>
      </c>
      <c r="N3944" s="10">
        <f>_xlfn.LET(_xlpm.d,(K3944,L3944),MAX(_xlpm.d)-MIN(_xlpm.d))</f>
        <v>2</v>
      </c>
      <c r="O3944" s="1" t="str">
        <f>_xlfn.LET(_xlpm.sep,":",_xlpm.w,$G3944,_xlfn.CONCAT("~",RIGHT(_xlpm.w,LEN(_xlpm.w)-FIND(_xlpm.sep,_xlpm.w)),"~"))</f>
        <v>~cier~</v>
      </c>
      <c r="P3944" s="1" t="str">
        <f>_xlfn.LET(_xlpm.sep,":",_xlpm.w,$G3944,_xlfn.CONCAT("[",LEFT(_xlpm.w,FIND(_xlpm.sep,_xlpm.w)-1),"]"))</f>
        <v>[ʃɪ]</v>
      </c>
      <c r="Q3944" s="14" cm="1">
        <f t="array" ref="Q3944">SUM(_xlfn._xlws.FILTER($H$2:$H$7117,_xlfn.MAP($O$2:$O$7117,_xlfn.LAMBDA(_xlpm.x,_xlpm.x=$O3944))))</f>
        <v>1.9880715705765408E-4</v>
      </c>
      <c r="R3944" s="14">
        <f>$H3944/Q3944</f>
        <v>0.75</v>
      </c>
      <c r="S3944" s="14" cm="1">
        <f t="array" ref="S3944">SUM(_xlfn._xlws.FILTER($H$2:$H$7117,_xlfn.MAP($P$2:$P$7117,_xlfn.LAMBDA(_xlpm.x,_xlpm.x=$P3944))))</f>
        <v>7.9522862823061605E-3</v>
      </c>
      <c r="T3944" s="14">
        <f>$H3944/S3944</f>
        <v>1.8750000000000006E-2</v>
      </c>
      <c r="U3944" s="14">
        <f>_xlfn.LET(_xlpm.freq,F3944,_xlpm.size,M3944+1,_xlpm.F,V3944,LOG(1+_xlpm.freq)*LOG(1+_xlpm.size)*_xlpm.F)</f>
        <v>1.7140014697237308E-2</v>
      </c>
      <c r="V3944" s="14">
        <f>_xlfn.LET(_xlpm.a,T3944,_xlpm.b,R3944,2*_xlpm.a*_xlpm.b/(_xlpm.a+_xlpm.b))</f>
        <v>3.6585365853658548E-2</v>
      </c>
      <c r="W3944" s="14">
        <f>_xlfn.LET(_xlpm.p,R3944,_xlpm.q,T3944,LOG(_xlpm.p/_xlpm.q))</f>
        <v>1.6020599913279623</v>
      </c>
      <c r="X3944" s="2"/>
    </row>
    <row r="3945" spans="1:24">
      <c r="A3945" s="1" t="str">
        <f>_xlfn.LET(_xlpm.sep," : ",CONCATENATE(O3945,_xlpm.sep,P3945))</f>
        <v>~jerr~ : [dʒɛ]</v>
      </c>
      <c r="B3945" s="1">
        <f>_xlfn.LET(_xlpm.d,$G3945,_xlpm.k,_xlfn.CONCAT(LEFT(TRIM(B$1),1),"*"),COUNTIF(_xlpm.d,_xlpm.k))</f>
        <v>0</v>
      </c>
      <c r="C3945" s="1">
        <f>_xlfn.LET(_xlpm.d,$G3945,_xlpm.k,_xlfn.CONCAT(LEFT(TRIM(C$1),1),"*"),COUNTIF(_xlpm.d,_xlpm.k))</f>
        <v>0</v>
      </c>
      <c r="D3945" s="1">
        <f>_xlfn.LET(_xlpm.d,$G3945,_xlpm.k,_xlfn.CONCAT(LEFT(TRIM(D$1),1),"*"),COUNTIF(_xlpm.d,_xlpm.k))</f>
        <v>0</v>
      </c>
      <c r="E3945" s="1">
        <f>LOG(F3945+1,10)</f>
        <v>0.30102999566398114</v>
      </c>
      <c r="F3945" s="7">
        <v>1</v>
      </c>
      <c r="G3945" s="9" t="s">
        <v>828</v>
      </c>
      <c r="H3945" s="4">
        <f>F3945/freq.sum.r6e</f>
        <v>4.9701789264413521E-5</v>
      </c>
      <c r="I3945" s="1" t="str">
        <f>_xlfn.LET(_xlpm.sep,":",_xlpm.w,$G3945,LEFT(_xlpm.w,FIND(_xlpm.sep,_xlpm.w)-1))</f>
        <v>dʒɛ</v>
      </c>
      <c r="J3945" s="1" t="str">
        <f>_xlfn.LET(_xlpm.sep,":",_xlpm.w,$G3945,RIGHT(_xlpm.w,LEN(_xlpm.w)-FIND(_xlpm.sep,_xlpm.w)))</f>
        <v>jerr</v>
      </c>
      <c r="K3945" s="10">
        <f>_xlfn.LET(_xlpm.w,I3945,LEN(_xlpm.w))</f>
        <v>3</v>
      </c>
      <c r="L3945" s="10">
        <f>_xlfn.LET(_xlpm.w,J3945,LEN(_xlpm.w))</f>
        <v>4</v>
      </c>
      <c r="M3945" s="10">
        <f>_xlfn.LET(_xlpm.a,K3945,_xlpm.b,L3945,MAX(_xlpm.a,_xlpm.b))</f>
        <v>4</v>
      </c>
      <c r="N3945" s="10">
        <f>_xlfn.LET(_xlpm.d,(K3945,L3945),MAX(_xlpm.d)-MIN(_xlpm.d))</f>
        <v>1</v>
      </c>
      <c r="O3945" s="1" t="str">
        <f>_xlfn.LET(_xlpm.sep,":",_xlpm.w,$G3945,_xlfn.CONCAT("~",RIGHT(_xlpm.w,LEN(_xlpm.w)-FIND(_xlpm.sep,_xlpm.w)),"~"))</f>
        <v>~jerr~</v>
      </c>
      <c r="P3945" s="1" t="str">
        <f>_xlfn.LET(_xlpm.sep,":",_xlpm.w,$G3945,_xlfn.CONCAT("[",LEFT(_xlpm.w,FIND(_xlpm.sep,_xlpm.w)-1),"]"))</f>
        <v>[dʒɛ]</v>
      </c>
      <c r="Q3945" s="14" cm="1">
        <f t="array" ref="Q3945">SUM(_xlfn._xlws.FILTER($H$2:$H$7117,_xlfn.MAP($O$2:$O$7117,_xlfn.LAMBDA(_xlpm.x,_xlpm.x=$O3945))))</f>
        <v>4.9701789264413521E-5</v>
      </c>
      <c r="R3945" s="14">
        <f>$H3945/Q3945</f>
        <v>1</v>
      </c>
      <c r="S3945" s="14" cm="1">
        <f t="array" ref="S3945">SUM(_xlfn._xlws.FILTER($H$2:$H$7117,_xlfn.MAP($P$2:$P$7117,_xlfn.LAMBDA(_xlpm.x,_xlpm.x=$P3945))))</f>
        <v>1.988071570576541E-3</v>
      </c>
      <c r="T3945" s="14">
        <f>$H3945/S3945</f>
        <v>2.4999999999999998E-2</v>
      </c>
      <c r="U3945" s="14">
        <f>_xlfn.LET(_xlpm.freq,F3945,_xlpm.size,M3945+1,_xlpm.F,V3945,LOG(1+_xlpm.freq)*LOG(1+_xlpm.size)*_xlpm.F)</f>
        <v>1.1426676464824868E-2</v>
      </c>
      <c r="V3945" s="14">
        <f>_xlfn.LET(_xlpm.a,T3945,_xlpm.b,R3945,2*_xlpm.a*_xlpm.b/(_xlpm.a+_xlpm.b))</f>
        <v>4.878048780487805E-2</v>
      </c>
      <c r="W3945" s="14">
        <f>_xlfn.LET(_xlpm.p,R3945,_xlpm.q,T3945,LOG(_xlpm.p/_xlpm.q))</f>
        <v>1.6020599913279623</v>
      </c>
      <c r="X3945" s="2"/>
    </row>
    <row r="3946" spans="1:24">
      <c r="A3946" s="1" t="str">
        <f>_xlfn.LET(_xlpm.sep," : ",CONCATENATE(O3946,_xlpm.sep,P3946))</f>
        <v>~nsix~ : [nsə]</v>
      </c>
      <c r="B3946" s="1">
        <f>_xlfn.LET(_xlpm.d,$G3946,_xlpm.k,_xlfn.CONCAT(LEFT(TRIM(B$1),1),"*"),COUNTIF(_xlpm.d,_xlpm.k))</f>
        <v>0</v>
      </c>
      <c r="C3946" s="1">
        <f>_xlfn.LET(_xlpm.d,$G3946,_xlpm.k,_xlfn.CONCAT(LEFT(TRIM(C$1),1),"*"),COUNTIF(_xlpm.d,_xlpm.k))</f>
        <v>0</v>
      </c>
      <c r="D3946" s="1">
        <f>_xlfn.LET(_xlpm.d,$G3946,_xlpm.k,_xlfn.CONCAT(LEFT(TRIM(D$1),1),"*"),COUNTIF(_xlpm.d,_xlpm.k))</f>
        <v>1</v>
      </c>
      <c r="E3946" s="1">
        <f>LOG(F3946+1,10)</f>
        <v>0.30102999566398114</v>
      </c>
      <c r="F3946" s="7">
        <v>1</v>
      </c>
      <c r="G3946" s="9" t="s">
        <v>3139</v>
      </c>
      <c r="H3946" s="4">
        <f>F3946/freq.sum.r6e</f>
        <v>4.9701789264413521E-5</v>
      </c>
      <c r="I3946" s="1" t="str">
        <f>_xlfn.LET(_xlpm.sep,":",_xlpm.w,$G3946,LEFT(_xlpm.w,FIND(_xlpm.sep,_xlpm.w)-1))</f>
        <v>nsə</v>
      </c>
      <c r="J3946" s="1" t="str">
        <f>_xlfn.LET(_xlpm.sep,":",_xlpm.w,$G3946,RIGHT(_xlpm.w,LEN(_xlpm.w)-FIND(_xlpm.sep,_xlpm.w)))</f>
        <v>nsix</v>
      </c>
      <c r="K3946" s="10">
        <f>_xlfn.LET(_xlpm.w,I3946,LEN(_xlpm.w))</f>
        <v>3</v>
      </c>
      <c r="L3946" s="10">
        <f>_xlfn.LET(_xlpm.w,J3946,LEN(_xlpm.w))</f>
        <v>4</v>
      </c>
      <c r="M3946" s="10">
        <f>_xlfn.LET(_xlpm.a,K3946,_xlpm.b,L3946,MAX(_xlpm.a,_xlpm.b))</f>
        <v>4</v>
      </c>
      <c r="N3946" s="10">
        <f>_xlfn.LET(_xlpm.d,(K3946,L3946),MAX(_xlpm.d)-MIN(_xlpm.d))</f>
        <v>1</v>
      </c>
      <c r="O3946" s="1" t="str">
        <f>_xlfn.LET(_xlpm.sep,":",_xlpm.w,$G3946,_xlfn.CONCAT("~",RIGHT(_xlpm.w,LEN(_xlpm.w)-FIND(_xlpm.sep,_xlpm.w)),"~"))</f>
        <v>~nsix~</v>
      </c>
      <c r="P3946" s="1" t="str">
        <f>_xlfn.LET(_xlpm.sep,":",_xlpm.w,$G3946,_xlfn.CONCAT("[",LEFT(_xlpm.w,FIND(_xlpm.sep,_xlpm.w)-1),"]"))</f>
        <v>[nsə]</v>
      </c>
      <c r="Q3946" s="14" cm="1">
        <f t="array" ref="Q3946">SUM(_xlfn._xlws.FILTER($H$2:$H$7117,_xlfn.MAP($O$2:$O$7117,_xlfn.LAMBDA(_xlpm.x,_xlpm.x=$O3946))))</f>
        <v>4.9701789264413521E-5</v>
      </c>
      <c r="R3946" s="14">
        <f>$H3946/Q3946</f>
        <v>1</v>
      </c>
      <c r="S3946" s="14" cm="1">
        <f t="array" ref="S3946">SUM(_xlfn._xlws.FILTER($H$2:$H$7117,_xlfn.MAP($P$2:$P$7117,_xlfn.LAMBDA(_xlpm.x,_xlpm.x=$P3946))))</f>
        <v>1.9880715705765401E-3</v>
      </c>
      <c r="T3946" s="14">
        <f>$H3946/S3946</f>
        <v>2.5000000000000008E-2</v>
      </c>
      <c r="U3946" s="14">
        <f>_xlfn.LET(_xlpm.freq,F3946,_xlpm.size,M3946+1,_xlpm.F,V3946,LOG(1+_xlpm.freq)*LOG(1+_xlpm.size)*_xlpm.F)</f>
        <v>1.1426676464824873E-2</v>
      </c>
      <c r="V3946" s="14">
        <f>_xlfn.LET(_xlpm.a,T3946,_xlpm.b,R3946,2*_xlpm.a*_xlpm.b/(_xlpm.a+_xlpm.b))</f>
        <v>4.8780487804878071E-2</v>
      </c>
      <c r="W3946" s="14">
        <f>_xlfn.LET(_xlpm.p,R3946,_xlpm.q,T3946,LOG(_xlpm.p/_xlpm.q))</f>
        <v>1.6020599913279623</v>
      </c>
      <c r="X3946" s="2"/>
    </row>
    <row r="3947" spans="1:24">
      <c r="A3947" s="1" t="str">
        <f>_xlfn.LET(_xlpm.sep," : ",CONCATENATE(O3947,_xlpm.sep,P3947))</f>
        <v>~nsex~ : [nsə]</v>
      </c>
      <c r="B3947" s="1">
        <f>_xlfn.LET(_xlpm.d,$G3947,_xlpm.k,_xlfn.CONCAT(LEFT(TRIM(B$1),1),"*"),COUNTIF(_xlpm.d,_xlpm.k))</f>
        <v>0</v>
      </c>
      <c r="C3947" s="1">
        <f>_xlfn.LET(_xlpm.d,$G3947,_xlpm.k,_xlfn.CONCAT(LEFT(TRIM(C$1),1),"*"),COUNTIF(_xlpm.d,_xlpm.k))</f>
        <v>0</v>
      </c>
      <c r="D3947" s="1">
        <f>_xlfn.LET(_xlpm.d,$G3947,_xlpm.k,_xlfn.CONCAT(LEFT(TRIM(D$1),1),"*"),COUNTIF(_xlpm.d,_xlpm.k))</f>
        <v>1</v>
      </c>
      <c r="E3947" s="1">
        <f>LOG(F3947+1,10)</f>
        <v>0.30102999566398114</v>
      </c>
      <c r="F3947" s="7">
        <v>1</v>
      </c>
      <c r="G3947" s="9" t="s">
        <v>3128</v>
      </c>
      <c r="H3947" s="4">
        <f>F3947/freq.sum.r6e</f>
        <v>4.9701789264413521E-5</v>
      </c>
      <c r="I3947" s="4" t="str">
        <f>_xlfn.LET(_xlpm.sep,":",_xlpm.w,$G3947,LEFT(_xlpm.w,FIND(_xlpm.sep,_xlpm.w)-1))</f>
        <v>nsə</v>
      </c>
      <c r="J3947" s="4" t="str">
        <f>_xlfn.LET(_xlpm.sep,":",_xlpm.w,$G3947,RIGHT(_xlpm.w,LEN(_xlpm.w)-FIND(_xlpm.sep,_xlpm.w)))</f>
        <v>nsex</v>
      </c>
      <c r="K3947" s="10">
        <f>_xlfn.LET(_xlpm.w,I3947,LEN(_xlpm.w))</f>
        <v>3</v>
      </c>
      <c r="L3947" s="10">
        <f>_xlfn.LET(_xlpm.w,J3947,LEN(_xlpm.w))</f>
        <v>4</v>
      </c>
      <c r="M3947" s="10">
        <f>_xlfn.LET(_xlpm.a,K3947,_xlpm.b,L3947,MAX(_xlpm.a,_xlpm.b))</f>
        <v>4</v>
      </c>
      <c r="N3947" s="10">
        <f>_xlfn.LET(_xlpm.d,(K3947,L3947),MAX(_xlpm.d)-MIN(_xlpm.d))</f>
        <v>1</v>
      </c>
      <c r="O3947" s="1" t="str">
        <f>_xlfn.LET(_xlpm.sep,":",_xlpm.w,$G3947,_xlfn.CONCAT("~",RIGHT(_xlpm.w,LEN(_xlpm.w)-FIND(_xlpm.sep,_xlpm.w)),"~"))</f>
        <v>~nsex~</v>
      </c>
      <c r="P3947" s="1" t="str">
        <f>_xlfn.LET(_xlpm.sep,":",_xlpm.w,$G3947,_xlfn.CONCAT("[",LEFT(_xlpm.w,FIND(_xlpm.sep,_xlpm.w)-1),"]"))</f>
        <v>[nsə]</v>
      </c>
      <c r="Q3947" s="14" cm="1">
        <f t="array" ref="Q3947">SUM(_xlfn._xlws.FILTER($H$2:$H$7109,_xlfn.MAP($O$2:$O$7109,_xlfn.LAMBDA(_xlpm.x,_xlpm.x=$O3947))))</f>
        <v>4.9701789264413521E-5</v>
      </c>
      <c r="R3947" s="14">
        <f>$H3947/Q3947</f>
        <v>1</v>
      </c>
      <c r="S3947" s="14" cm="1">
        <f t="array" ref="S3947">SUM(_xlfn._xlws.FILTER($H$2:$H$7109,_xlfn.MAP($P$2:$P$7109,_xlfn.LAMBDA(_xlpm.x,_xlpm.x=$P3947))))</f>
        <v>1.9880715705765401E-3</v>
      </c>
      <c r="T3947" s="14">
        <f>$H3947/S3947</f>
        <v>2.5000000000000008E-2</v>
      </c>
      <c r="U3947" s="14">
        <f>_xlfn.LET(_xlpm.freq,F3947,_xlpm.size,M3947+1,_xlpm.F,V3947,LOG(1+_xlpm.freq)*LOG(1+_xlpm.size)*_xlpm.F)</f>
        <v>1.1426676464824873E-2</v>
      </c>
      <c r="V3947" s="14">
        <f>_xlfn.LET(_xlpm.a,T3947,_xlpm.b,R3947,2*_xlpm.a*_xlpm.b/(_xlpm.a+_xlpm.b))</f>
        <v>4.8780487804878071E-2</v>
      </c>
      <c r="W3947" s="14">
        <f>_xlfn.LET(_xlpm.p,R3947,_xlpm.q,T3947,LOG(_xlpm.p/_xlpm.q))</f>
        <v>1.6020599913279623</v>
      </c>
      <c r="X3947" s="2"/>
    </row>
    <row r="3948" spans="1:24">
      <c r="A3948" s="1" t="str">
        <f>_xlfn.LET(_xlpm.sep," : ",CONCATENATE(O3948,_xlpm.sep,P3948))</f>
        <v>~nsor~ : [nsə]</v>
      </c>
      <c r="B3948" s="1">
        <f>_xlfn.LET(_xlpm.d,$G3948,_xlpm.k,_xlfn.CONCAT(LEFT(TRIM(B$1),1),"*"),COUNTIF(_xlpm.d,_xlpm.k))</f>
        <v>0</v>
      </c>
      <c r="C3948" s="1">
        <f>_xlfn.LET(_xlpm.d,$G3948,_xlpm.k,_xlfn.CONCAT(LEFT(TRIM(C$1),1),"*"),COUNTIF(_xlpm.d,_xlpm.k))</f>
        <v>0</v>
      </c>
      <c r="D3948" s="1">
        <f>_xlfn.LET(_xlpm.d,$G3948,_xlpm.k,_xlfn.CONCAT(LEFT(TRIM(D$1),1),"*"),COUNTIF(_xlpm.d,_xlpm.k))</f>
        <v>1</v>
      </c>
      <c r="E3948" s="1">
        <f>LOG(F3948+1,10)</f>
        <v>0.30102999566398114</v>
      </c>
      <c r="F3948" s="7">
        <v>1</v>
      </c>
      <c r="G3948" s="9" t="s">
        <v>3141</v>
      </c>
      <c r="H3948" s="4">
        <f>F3948/freq.sum.r6e</f>
        <v>4.9701789264413521E-5</v>
      </c>
      <c r="I3948" s="1" t="str">
        <f>_xlfn.LET(_xlpm.sep,":",_xlpm.w,$G3948,LEFT(_xlpm.w,FIND(_xlpm.sep,_xlpm.w)-1))</f>
        <v>nsə</v>
      </c>
      <c r="J3948" s="1" t="str">
        <f>_xlfn.LET(_xlpm.sep,":",_xlpm.w,$G3948,RIGHT(_xlpm.w,LEN(_xlpm.w)-FIND(_xlpm.sep,_xlpm.w)))</f>
        <v>nsor</v>
      </c>
      <c r="K3948" s="10">
        <f>_xlfn.LET(_xlpm.w,I3948,LEN(_xlpm.w))</f>
        <v>3</v>
      </c>
      <c r="L3948" s="10">
        <f>_xlfn.LET(_xlpm.w,J3948,LEN(_xlpm.w))</f>
        <v>4</v>
      </c>
      <c r="M3948" s="10">
        <f>_xlfn.LET(_xlpm.a,K3948,_xlpm.b,L3948,MAX(_xlpm.a,_xlpm.b))</f>
        <v>4</v>
      </c>
      <c r="N3948" s="10">
        <f>_xlfn.LET(_xlpm.d,(K3948,L3948),MAX(_xlpm.d)-MIN(_xlpm.d))</f>
        <v>1</v>
      </c>
      <c r="O3948" s="1" t="str">
        <f>_xlfn.LET(_xlpm.sep,":",_xlpm.w,$G3948,_xlfn.CONCAT("~",RIGHT(_xlpm.w,LEN(_xlpm.w)-FIND(_xlpm.sep,_xlpm.w)),"~"))</f>
        <v>~nsor~</v>
      </c>
      <c r="P3948" s="1" t="str">
        <f>_xlfn.LET(_xlpm.sep,":",_xlpm.w,$G3948,_xlfn.CONCAT("[",LEFT(_xlpm.w,FIND(_xlpm.sep,_xlpm.w)-1),"]"))</f>
        <v>[nsə]</v>
      </c>
      <c r="Q3948" s="14" cm="1">
        <f t="array" ref="Q3948">SUM(_xlfn._xlws.FILTER($H$2:$H$7117,_xlfn.MAP($O$2:$O$7117,_xlfn.LAMBDA(_xlpm.x,_xlpm.x=$O3948))))</f>
        <v>4.9701789264413521E-5</v>
      </c>
      <c r="R3948" s="14">
        <f>$H3948/Q3948</f>
        <v>1</v>
      </c>
      <c r="S3948" s="14" cm="1">
        <f t="array" ref="S3948">SUM(_xlfn._xlws.FILTER($H$2:$H$7117,_xlfn.MAP($P$2:$P$7117,_xlfn.LAMBDA(_xlpm.x,_xlpm.x=$P3948))))</f>
        <v>1.9880715705765401E-3</v>
      </c>
      <c r="T3948" s="14">
        <f>$H3948/S3948</f>
        <v>2.5000000000000008E-2</v>
      </c>
      <c r="U3948" s="14">
        <f>_xlfn.LET(_xlpm.freq,F3948,_xlpm.size,M3948+1,_xlpm.F,V3948,LOG(1+_xlpm.freq)*LOG(1+_xlpm.size)*_xlpm.F)</f>
        <v>1.1426676464824873E-2</v>
      </c>
      <c r="V3948" s="14">
        <f>_xlfn.LET(_xlpm.a,T3948,_xlpm.b,R3948,2*_xlpm.a*_xlpm.b/(_xlpm.a+_xlpm.b))</f>
        <v>4.8780487804878071E-2</v>
      </c>
      <c r="W3948" s="14">
        <f>_xlfn.LET(_xlpm.p,R3948,_xlpm.q,T3948,LOG(_xlpm.p/_xlpm.q))</f>
        <v>1.6020599913279623</v>
      </c>
      <c r="X3948" s="2"/>
    </row>
    <row r="3949" spans="1:24">
      <c r="A3949" s="1" t="str">
        <f>_xlfn.LET(_xlpm.sep," : ",CONCATENATE(O3949,_xlpm.sep,P3949))</f>
        <v>~nsox~ : [nsə]</v>
      </c>
      <c r="B3949" s="1">
        <f>_xlfn.LET(_xlpm.d,$G3949,_xlpm.k,_xlfn.CONCAT(LEFT(TRIM(B$1),1),"*"),COUNTIF(_xlpm.d,_xlpm.k))</f>
        <v>0</v>
      </c>
      <c r="C3949" s="1">
        <f>_xlfn.LET(_xlpm.d,$G3949,_xlpm.k,_xlfn.CONCAT(LEFT(TRIM(C$1),1),"*"),COUNTIF(_xlpm.d,_xlpm.k))</f>
        <v>0</v>
      </c>
      <c r="D3949" s="1">
        <f>_xlfn.LET(_xlpm.d,$G3949,_xlpm.k,_xlfn.CONCAT(LEFT(TRIM(D$1),1),"*"),COUNTIF(_xlpm.d,_xlpm.k))</f>
        <v>1</v>
      </c>
      <c r="E3949" s="1">
        <f>LOG(F3949+1,10)</f>
        <v>0.30102999566398114</v>
      </c>
      <c r="F3949" s="7">
        <v>1</v>
      </c>
      <c r="G3949" s="9" t="s">
        <v>3143</v>
      </c>
      <c r="H3949" s="4">
        <f>F3949/freq.sum.r6e</f>
        <v>4.9701789264413521E-5</v>
      </c>
      <c r="I3949" s="4" t="str">
        <f>_xlfn.LET(_xlpm.sep,":",_xlpm.w,$G3949,LEFT(_xlpm.w,FIND(_xlpm.sep,_xlpm.w)-1))</f>
        <v>nsə</v>
      </c>
      <c r="J3949" s="4" t="str">
        <f>_xlfn.LET(_xlpm.sep,":",_xlpm.w,$G3949,RIGHT(_xlpm.w,LEN(_xlpm.w)-FIND(_xlpm.sep,_xlpm.w)))</f>
        <v>nsox</v>
      </c>
      <c r="K3949" s="10">
        <f>_xlfn.LET(_xlpm.w,I3949,LEN(_xlpm.w))</f>
        <v>3</v>
      </c>
      <c r="L3949" s="10">
        <f>_xlfn.LET(_xlpm.w,J3949,LEN(_xlpm.w))</f>
        <v>4</v>
      </c>
      <c r="M3949" s="10">
        <f>_xlfn.LET(_xlpm.a,K3949,_xlpm.b,L3949,MAX(_xlpm.a,_xlpm.b))</f>
        <v>4</v>
      </c>
      <c r="N3949" s="10">
        <f>_xlfn.LET(_xlpm.d,(K3949,L3949),MAX(_xlpm.d)-MIN(_xlpm.d))</f>
        <v>1</v>
      </c>
      <c r="O3949" s="1" t="str">
        <f>_xlfn.LET(_xlpm.sep,":",_xlpm.w,$G3949,_xlfn.CONCAT("~",RIGHT(_xlpm.w,LEN(_xlpm.w)-FIND(_xlpm.sep,_xlpm.w)),"~"))</f>
        <v>~nsox~</v>
      </c>
      <c r="P3949" s="1" t="str">
        <f>_xlfn.LET(_xlpm.sep,":",_xlpm.w,$G3949,_xlfn.CONCAT("[",LEFT(_xlpm.w,FIND(_xlpm.sep,_xlpm.w)-1),"]"))</f>
        <v>[nsə]</v>
      </c>
      <c r="Q3949" s="14" cm="1">
        <f t="array" ref="Q3949">SUM(_xlfn._xlws.FILTER($H$2:$H$7109,_xlfn.MAP($O$2:$O$7109,_xlfn.LAMBDA(_xlpm.x,_xlpm.x=$O3949))))</f>
        <v>4.9701789264413521E-5</v>
      </c>
      <c r="R3949" s="14">
        <f>$H3949/Q3949</f>
        <v>1</v>
      </c>
      <c r="S3949" s="14" cm="1">
        <f t="array" ref="S3949">SUM(_xlfn._xlws.FILTER($H$2:$H$7109,_xlfn.MAP($P$2:$P$7109,_xlfn.LAMBDA(_xlpm.x,_xlpm.x=$P3949))))</f>
        <v>1.9880715705765401E-3</v>
      </c>
      <c r="T3949" s="14">
        <f>$H3949/S3949</f>
        <v>2.5000000000000008E-2</v>
      </c>
      <c r="U3949" s="14">
        <f>_xlfn.LET(_xlpm.freq,F3949,_xlpm.size,M3949+1,_xlpm.F,V3949,LOG(1+_xlpm.freq)*LOG(1+_xlpm.size)*_xlpm.F)</f>
        <v>1.1426676464824873E-2</v>
      </c>
      <c r="V3949" s="14">
        <f>_xlfn.LET(_xlpm.a,T3949,_xlpm.b,R3949,2*_xlpm.a*_xlpm.b/(_xlpm.a+_xlpm.b))</f>
        <v>4.8780487804878071E-2</v>
      </c>
      <c r="W3949" s="14">
        <f>_xlfn.LET(_xlpm.p,R3949,_xlpm.q,T3949,LOG(_xlpm.p/_xlpm.q))</f>
        <v>1.6020599913279623</v>
      </c>
      <c r="X3949" s="2"/>
    </row>
    <row r="3950" spans="1:24">
      <c r="A3950" s="1" t="str">
        <f>_xlfn.LET(_xlpm.sep," : ",CONCATENATE(O3950,_xlpm.sep,P3950))</f>
        <v>~nsux~ : [nsə]</v>
      </c>
      <c r="B3950" s="1">
        <f>_xlfn.LET(_xlpm.d,$G3950,_xlpm.k,_xlfn.CONCAT(LEFT(TRIM(B$1),1),"*"),COUNTIF(_xlpm.d,_xlpm.k))</f>
        <v>0</v>
      </c>
      <c r="C3950" s="1">
        <f>_xlfn.LET(_xlpm.d,$G3950,_xlpm.k,_xlfn.CONCAT(LEFT(TRIM(C$1),1),"*"),COUNTIF(_xlpm.d,_xlpm.k))</f>
        <v>0</v>
      </c>
      <c r="D3950" s="1">
        <f>_xlfn.LET(_xlpm.d,$G3950,_xlpm.k,_xlfn.CONCAT(LEFT(TRIM(D$1),1),"*"),COUNTIF(_xlpm.d,_xlpm.k))</f>
        <v>1</v>
      </c>
      <c r="E3950" s="1">
        <f>LOG(F3950+1,10)</f>
        <v>0.30102999566398114</v>
      </c>
      <c r="F3950" s="7">
        <v>1</v>
      </c>
      <c r="G3950" s="9" t="s">
        <v>3147</v>
      </c>
      <c r="H3950" s="4">
        <f>F3950/freq.sum.r6e</f>
        <v>4.9701789264413521E-5</v>
      </c>
      <c r="I3950" s="1" t="str">
        <f>_xlfn.LET(_xlpm.sep,":",_xlpm.w,$G3950,LEFT(_xlpm.w,FIND(_xlpm.sep,_xlpm.w)-1))</f>
        <v>nsə</v>
      </c>
      <c r="J3950" s="1" t="str">
        <f>_xlfn.LET(_xlpm.sep,":",_xlpm.w,$G3950,RIGHT(_xlpm.w,LEN(_xlpm.w)-FIND(_xlpm.sep,_xlpm.w)))</f>
        <v>nsux</v>
      </c>
      <c r="K3950" s="10">
        <f>_xlfn.LET(_xlpm.w,I3950,LEN(_xlpm.w))</f>
        <v>3</v>
      </c>
      <c r="L3950" s="10">
        <f>_xlfn.LET(_xlpm.w,J3950,LEN(_xlpm.w))</f>
        <v>4</v>
      </c>
      <c r="M3950" s="10">
        <f>_xlfn.LET(_xlpm.a,K3950,_xlpm.b,L3950,MAX(_xlpm.a,_xlpm.b))</f>
        <v>4</v>
      </c>
      <c r="N3950" s="10">
        <f>_xlfn.LET(_xlpm.d,(K3950,L3950),MAX(_xlpm.d)-MIN(_xlpm.d))</f>
        <v>1</v>
      </c>
      <c r="O3950" s="1" t="str">
        <f>_xlfn.LET(_xlpm.sep,":",_xlpm.w,$G3950,_xlfn.CONCAT("~",RIGHT(_xlpm.w,LEN(_xlpm.w)-FIND(_xlpm.sep,_xlpm.w)),"~"))</f>
        <v>~nsux~</v>
      </c>
      <c r="P3950" s="1" t="str">
        <f>_xlfn.LET(_xlpm.sep,":",_xlpm.w,$G3950,_xlfn.CONCAT("[",LEFT(_xlpm.w,FIND(_xlpm.sep,_xlpm.w)-1),"]"))</f>
        <v>[nsə]</v>
      </c>
      <c r="Q3950" s="14" cm="1">
        <f t="array" ref="Q3950">SUM(_xlfn._xlws.FILTER($H$2:$H$7111,_xlfn.MAP($O$2:$O$7111,_xlfn.LAMBDA(_xlpm.x,_xlpm.x=$O3950))))</f>
        <v>4.9701789264413521E-5</v>
      </c>
      <c r="R3950" s="14">
        <f>$H3950/Q3950</f>
        <v>1</v>
      </c>
      <c r="S3950" s="14" cm="1">
        <f t="array" ref="S3950">SUM(_xlfn._xlws.FILTER($H$2:$H$7111,_xlfn.MAP($P$2:$P$7111,_xlfn.LAMBDA(_xlpm.x,_xlpm.x=$P3950))))</f>
        <v>1.9880715705765401E-3</v>
      </c>
      <c r="T3950" s="14">
        <f>$H3950/S3950</f>
        <v>2.5000000000000008E-2</v>
      </c>
      <c r="U3950" s="14">
        <f>_xlfn.LET(_xlpm.freq,F3950,_xlpm.size,M3950+1,_xlpm.F,V3950,LOG(1+_xlpm.freq)*LOG(1+_xlpm.size)*_xlpm.F)</f>
        <v>1.1426676464824873E-2</v>
      </c>
      <c r="V3950" s="14">
        <f>_xlfn.LET(_xlpm.a,T3950,_xlpm.b,R3950,2*_xlpm.a*_xlpm.b/(_xlpm.a+_xlpm.b))</f>
        <v>4.8780487804878071E-2</v>
      </c>
      <c r="W3950" s="14">
        <f>_xlfn.LET(_xlpm.p,R3950,_xlpm.q,T3950,LOG(_xlpm.p/_xlpm.q))</f>
        <v>1.6020599913279623</v>
      </c>
      <c r="X3950" s="2"/>
    </row>
    <row r="3951" spans="1:24">
      <c r="A3951" s="1" t="str">
        <f>_xlfn.LET(_xlpm.sep," : ",CONCATENATE(O3951,_xlpm.sep,P3951))</f>
        <v>~ncix~ : [nsə]</v>
      </c>
      <c r="B3951" s="1">
        <f>_xlfn.LET(_xlpm.d,$G3951,_xlpm.k,_xlfn.CONCAT(LEFT(TRIM(B$1),1),"*"),COUNTIF(_xlpm.d,_xlpm.k))</f>
        <v>0</v>
      </c>
      <c r="C3951" s="1">
        <f>_xlfn.LET(_xlpm.d,$G3951,_xlpm.k,_xlfn.CONCAT(LEFT(TRIM(C$1),1),"*"),COUNTIF(_xlpm.d,_xlpm.k))</f>
        <v>0</v>
      </c>
      <c r="D3951" s="1">
        <f>_xlfn.LET(_xlpm.d,$G3951,_xlpm.k,_xlfn.CONCAT(LEFT(TRIM(D$1),1),"*"),COUNTIF(_xlpm.d,_xlpm.k))</f>
        <v>1</v>
      </c>
      <c r="E3951" s="1">
        <f>LOG(F3951+1,10)</f>
        <v>0.30102999566398114</v>
      </c>
      <c r="F3951" s="7">
        <v>1</v>
      </c>
      <c r="G3951" s="9" t="s">
        <v>3111</v>
      </c>
      <c r="H3951" s="4">
        <f>F3951/freq.sum.r6e</f>
        <v>4.9701789264413521E-5</v>
      </c>
      <c r="I3951" s="1" t="str">
        <f>_xlfn.LET(_xlpm.sep,":",_xlpm.w,$G3951,LEFT(_xlpm.w,FIND(_xlpm.sep,_xlpm.w)-1))</f>
        <v>nsə</v>
      </c>
      <c r="J3951" s="1" t="str">
        <f>_xlfn.LET(_xlpm.sep,":",_xlpm.w,$G3951,RIGHT(_xlpm.w,LEN(_xlpm.w)-FIND(_xlpm.sep,_xlpm.w)))</f>
        <v>ncix</v>
      </c>
      <c r="K3951" s="10">
        <f>_xlfn.LET(_xlpm.w,I3951,LEN(_xlpm.w))</f>
        <v>3</v>
      </c>
      <c r="L3951" s="10">
        <f>_xlfn.LET(_xlpm.w,J3951,LEN(_xlpm.w))</f>
        <v>4</v>
      </c>
      <c r="M3951" s="10">
        <f>_xlfn.LET(_xlpm.a,K3951,_xlpm.b,L3951,MAX(_xlpm.a,_xlpm.b))</f>
        <v>4</v>
      </c>
      <c r="N3951" s="10">
        <f>_xlfn.LET(_xlpm.d,(K3951,L3951),MAX(_xlpm.d)-MIN(_xlpm.d))</f>
        <v>1</v>
      </c>
      <c r="O3951" s="1" t="str">
        <f>_xlfn.LET(_xlpm.sep,":",_xlpm.w,$G3951,_xlfn.CONCAT("~",RIGHT(_xlpm.w,LEN(_xlpm.w)-FIND(_xlpm.sep,_xlpm.w)),"~"))</f>
        <v>~ncix~</v>
      </c>
      <c r="P3951" s="1" t="str">
        <f>_xlfn.LET(_xlpm.sep,":",_xlpm.w,$G3951,_xlfn.CONCAT("[",LEFT(_xlpm.w,FIND(_xlpm.sep,_xlpm.w)-1),"]"))</f>
        <v>[nsə]</v>
      </c>
      <c r="Q3951" s="14" cm="1">
        <f t="array" ref="Q3951">SUM(_xlfn._xlws.FILTER($H$2:$H$7111,_xlfn.MAP($O$2:$O$7111,_xlfn.LAMBDA(_xlpm.x,_xlpm.x=$O3951))))</f>
        <v>4.9701789264413521E-5</v>
      </c>
      <c r="R3951" s="14">
        <f>$H3951/Q3951</f>
        <v>1</v>
      </c>
      <c r="S3951" s="14" cm="1">
        <f t="array" ref="S3951">SUM(_xlfn._xlws.FILTER($H$2:$H$7111,_xlfn.MAP($P$2:$P$7111,_xlfn.LAMBDA(_xlpm.x,_xlpm.x=$P3951))))</f>
        <v>1.9880715705765401E-3</v>
      </c>
      <c r="T3951" s="14">
        <f>$H3951/S3951</f>
        <v>2.5000000000000008E-2</v>
      </c>
      <c r="U3951" s="14">
        <f>_xlfn.LET(_xlpm.freq,F3951,_xlpm.size,M3951+1,_xlpm.F,V3951,LOG(1+_xlpm.freq)*LOG(1+_xlpm.size)*_xlpm.F)</f>
        <v>1.1426676464824873E-2</v>
      </c>
      <c r="V3951" s="14">
        <f>_xlfn.LET(_xlpm.a,T3951,_xlpm.b,R3951,2*_xlpm.a*_xlpm.b/(_xlpm.a+_xlpm.b))</f>
        <v>4.8780487804878071E-2</v>
      </c>
      <c r="W3951" s="14">
        <f>_xlfn.LET(_xlpm.p,R3951,_xlpm.q,T3951,LOG(_xlpm.p/_xlpm.q))</f>
        <v>1.6020599913279623</v>
      </c>
      <c r="X3951" s="2"/>
    </row>
    <row r="3952" spans="1:24">
      <c r="A3952" s="1" t="str">
        <f>_xlfn.LET(_xlpm.sep," : ",CONCATENATE(O3952,_xlpm.sep,P3952))</f>
        <v>~ncex~ : [nsə]</v>
      </c>
      <c r="B3952" s="1">
        <f>_xlfn.LET(_xlpm.d,$G3952,_xlpm.k,_xlfn.CONCAT(LEFT(TRIM(B$1),1),"*"),COUNTIF(_xlpm.d,_xlpm.k))</f>
        <v>0</v>
      </c>
      <c r="C3952" s="1">
        <f>_xlfn.LET(_xlpm.d,$G3952,_xlpm.k,_xlfn.CONCAT(LEFT(TRIM(C$1),1),"*"),COUNTIF(_xlpm.d,_xlpm.k))</f>
        <v>0</v>
      </c>
      <c r="D3952" s="1">
        <f>_xlfn.LET(_xlpm.d,$G3952,_xlpm.k,_xlfn.CONCAT(LEFT(TRIM(D$1),1),"*"),COUNTIF(_xlpm.d,_xlpm.k))</f>
        <v>1</v>
      </c>
      <c r="E3952" s="1">
        <f>LOG(F3952+1,10)</f>
        <v>0.30102999566398114</v>
      </c>
      <c r="F3952" s="7">
        <v>1</v>
      </c>
      <c r="G3952" s="9" t="s">
        <v>3100</v>
      </c>
      <c r="H3952" s="4">
        <f>F3952/freq.sum.r6e</f>
        <v>4.9701789264413521E-5</v>
      </c>
      <c r="I3952" s="1" t="str">
        <f>_xlfn.LET(_xlpm.sep,":",_xlpm.w,$G3952,LEFT(_xlpm.w,FIND(_xlpm.sep,_xlpm.w)-1))</f>
        <v>nsə</v>
      </c>
      <c r="J3952" s="1" t="str">
        <f>_xlfn.LET(_xlpm.sep,":",_xlpm.w,$G3952,RIGHT(_xlpm.w,LEN(_xlpm.w)-FIND(_xlpm.sep,_xlpm.w)))</f>
        <v>ncex</v>
      </c>
      <c r="K3952" s="10">
        <f>_xlfn.LET(_xlpm.w,I3952,LEN(_xlpm.w))</f>
        <v>3</v>
      </c>
      <c r="L3952" s="10">
        <f>_xlfn.LET(_xlpm.w,J3952,LEN(_xlpm.w))</f>
        <v>4</v>
      </c>
      <c r="M3952" s="10">
        <f>_xlfn.LET(_xlpm.a,K3952,_xlpm.b,L3952,MAX(_xlpm.a,_xlpm.b))</f>
        <v>4</v>
      </c>
      <c r="N3952" s="10">
        <f>_xlfn.LET(_xlpm.d,(K3952,L3952),MAX(_xlpm.d)-MIN(_xlpm.d))</f>
        <v>1</v>
      </c>
      <c r="O3952" s="1" t="str">
        <f>_xlfn.LET(_xlpm.sep,":",_xlpm.w,$G3952,_xlfn.CONCAT("~",RIGHT(_xlpm.w,LEN(_xlpm.w)-FIND(_xlpm.sep,_xlpm.w)),"~"))</f>
        <v>~ncex~</v>
      </c>
      <c r="P3952" s="1" t="str">
        <f>_xlfn.LET(_xlpm.sep,":",_xlpm.w,$G3952,_xlfn.CONCAT("[",LEFT(_xlpm.w,FIND(_xlpm.sep,_xlpm.w)-1),"]"))</f>
        <v>[nsə]</v>
      </c>
      <c r="Q3952" s="14" cm="1">
        <f t="array" ref="Q3952">SUM(_xlfn._xlws.FILTER($H$2:$H$7111,_xlfn.MAP($O$2:$O$7111,_xlfn.LAMBDA(_xlpm.x,_xlpm.x=$O3952))))</f>
        <v>4.9701789264413521E-5</v>
      </c>
      <c r="R3952" s="14">
        <f>$H3952/Q3952</f>
        <v>1</v>
      </c>
      <c r="S3952" s="14" cm="1">
        <f t="array" ref="S3952">SUM(_xlfn._xlws.FILTER($H$2:$H$7111,_xlfn.MAP($P$2:$P$7111,_xlfn.LAMBDA(_xlpm.x,_xlpm.x=$P3952))))</f>
        <v>1.9880715705765401E-3</v>
      </c>
      <c r="T3952" s="14">
        <f>$H3952/S3952</f>
        <v>2.5000000000000008E-2</v>
      </c>
      <c r="U3952" s="14">
        <f>_xlfn.LET(_xlpm.freq,F3952,_xlpm.size,M3952+1,_xlpm.F,V3952,LOG(1+_xlpm.freq)*LOG(1+_xlpm.size)*_xlpm.F)</f>
        <v>1.1426676464824873E-2</v>
      </c>
      <c r="V3952" s="14">
        <f>_xlfn.LET(_xlpm.a,T3952,_xlpm.b,R3952,2*_xlpm.a*_xlpm.b/(_xlpm.a+_xlpm.b))</f>
        <v>4.8780487804878071E-2</v>
      </c>
      <c r="W3952" s="14">
        <f>_xlfn.LET(_xlpm.p,R3952,_xlpm.q,T3952,LOG(_xlpm.p/_xlpm.q))</f>
        <v>1.6020599913279623</v>
      </c>
      <c r="X3952" s="2"/>
    </row>
    <row r="3953" spans="1:24">
      <c r="A3953" s="1" t="str">
        <f>_xlfn.LET(_xlpm.sep," : ",CONCATENATE(O3953,_xlpm.sep,P3953))</f>
        <v>~rarr~ : [ɹɛ]</v>
      </c>
      <c r="B3953" s="1">
        <f>_xlfn.LET(_xlpm.d,$G3953,_xlpm.k,_xlfn.CONCAT(LEFT(TRIM(B$1),1),"*"),COUNTIF(_xlpm.d,_xlpm.k))</f>
        <v>1</v>
      </c>
      <c r="C3953" s="1">
        <f>_xlfn.LET(_xlpm.d,$G3953,_xlpm.k,_xlfn.CONCAT(LEFT(TRIM(C$1),1),"*"),COUNTIF(_xlpm.d,_xlpm.k))</f>
        <v>0</v>
      </c>
      <c r="D3953" s="1">
        <f>_xlfn.LET(_xlpm.d,$G3953,_xlpm.k,_xlfn.CONCAT(LEFT(TRIM(D$1),1),"*"),COUNTIF(_xlpm.d,_xlpm.k))</f>
        <v>0</v>
      </c>
      <c r="E3953" s="1">
        <f>LOG(F3953+1,10)</f>
        <v>0.30102999566398114</v>
      </c>
      <c r="F3953" s="7">
        <v>1</v>
      </c>
      <c r="G3953" s="9" t="s">
        <v>6636</v>
      </c>
      <c r="H3953" s="4">
        <f>F3953/freq.sum.r6e</f>
        <v>4.9701789264413521E-5</v>
      </c>
      <c r="I3953" s="4" t="str">
        <f>_xlfn.LET(_xlpm.sep,":",_xlpm.w,$G3953,LEFT(_xlpm.w,FIND(_xlpm.sep,_xlpm.w)-1))</f>
        <v>ɹɛ</v>
      </c>
      <c r="J3953" s="4" t="str">
        <f>_xlfn.LET(_xlpm.sep,":",_xlpm.w,$G3953,RIGHT(_xlpm.w,LEN(_xlpm.w)-FIND(_xlpm.sep,_xlpm.w)))</f>
        <v>rarr</v>
      </c>
      <c r="K3953" s="10">
        <f>_xlfn.LET(_xlpm.w,I3953,LEN(_xlpm.w))</f>
        <v>2</v>
      </c>
      <c r="L3953" s="10">
        <f>_xlfn.LET(_xlpm.w,J3953,LEN(_xlpm.w))</f>
        <v>4</v>
      </c>
      <c r="M3953" s="10">
        <f>_xlfn.LET(_xlpm.a,K3953,_xlpm.b,L3953,MAX(_xlpm.a,_xlpm.b))</f>
        <v>4</v>
      </c>
      <c r="N3953" s="10">
        <f>_xlfn.LET(_xlpm.d,(K3953,L3953),MAX(_xlpm.d)-MIN(_xlpm.d))</f>
        <v>2</v>
      </c>
      <c r="O3953" s="1" t="str">
        <f>_xlfn.LET(_xlpm.sep,":",_xlpm.w,$G3953,_xlfn.CONCAT("~",RIGHT(_xlpm.w,LEN(_xlpm.w)-FIND(_xlpm.sep,_xlpm.w)),"~"))</f>
        <v>~rarr~</v>
      </c>
      <c r="P3953" s="1" t="str">
        <f>_xlfn.LET(_xlpm.sep,":",_xlpm.w,$G3953,_xlfn.CONCAT("[",LEFT(_xlpm.w,FIND(_xlpm.sep,_xlpm.w)-1),"]"))</f>
        <v>[ɹɛ]</v>
      </c>
      <c r="Q3953" s="14" cm="1">
        <f t="array" ref="Q3953">SUM(_xlfn._xlws.FILTER($H$2:$H$7109,_xlfn.MAP($O$2:$O$7109,_xlfn.LAMBDA(_xlpm.x,_xlpm.x=$O3953))))</f>
        <v>4.9701789264413521E-5</v>
      </c>
      <c r="R3953" s="14">
        <f>$H3953/Q3953</f>
        <v>1</v>
      </c>
      <c r="S3953" s="14" cm="1">
        <f t="array" ref="S3953">SUM(_xlfn._xlws.FILTER($H$2:$H$7109,_xlfn.MAP($P$2:$P$7109,_xlfn.LAMBDA(_xlpm.x,_xlpm.x=$P3953))))</f>
        <v>1.988071570576541E-3</v>
      </c>
      <c r="T3953" s="14">
        <f>$H3953/S3953</f>
        <v>2.4999999999999998E-2</v>
      </c>
      <c r="U3953" s="14">
        <f>_xlfn.LET(_xlpm.freq,F3953,_xlpm.size,M3953+1,_xlpm.F,V3953,LOG(1+_xlpm.freq)*LOG(1+_xlpm.size)*_xlpm.F)</f>
        <v>1.1426676464824868E-2</v>
      </c>
      <c r="V3953" s="14">
        <f>_xlfn.LET(_xlpm.a,T3953,_xlpm.b,R3953,2*_xlpm.a*_xlpm.b/(_xlpm.a+_xlpm.b))</f>
        <v>4.878048780487805E-2</v>
      </c>
      <c r="W3953" s="14">
        <f>_xlfn.LET(_xlpm.p,R3953,_xlpm.q,T3953,LOG(_xlpm.p/_xlpm.q))</f>
        <v>1.6020599913279623</v>
      </c>
      <c r="X3953" s="2"/>
    </row>
    <row r="3954" spans="1:24">
      <c r="A3954" s="1" t="str">
        <f>_xlfn.LET(_xlpm.sep," : ",CONCATENATE(O3954,_xlpm.sep,P3954))</f>
        <v>~rerr~ : [ɹɛ]</v>
      </c>
      <c r="B3954" s="1">
        <f>_xlfn.LET(_xlpm.d,$G3954,_xlpm.k,_xlfn.CONCAT(LEFT(TRIM(B$1),1),"*"),COUNTIF(_xlpm.d,_xlpm.k))</f>
        <v>1</v>
      </c>
      <c r="C3954" s="1">
        <f>_xlfn.LET(_xlpm.d,$G3954,_xlpm.k,_xlfn.CONCAT(LEFT(TRIM(C$1),1),"*"),COUNTIF(_xlpm.d,_xlpm.k))</f>
        <v>0</v>
      </c>
      <c r="D3954" s="1">
        <f>_xlfn.LET(_xlpm.d,$G3954,_xlpm.k,_xlfn.CONCAT(LEFT(TRIM(D$1),1),"*"),COUNTIF(_xlpm.d,_xlpm.k))</f>
        <v>0</v>
      </c>
      <c r="E3954" s="1">
        <f>LOG(F3954+1,10)</f>
        <v>0.30102999566398114</v>
      </c>
      <c r="F3954" s="7">
        <v>1</v>
      </c>
      <c r="G3954" s="9" t="s">
        <v>6678</v>
      </c>
      <c r="H3954" s="4">
        <f>F3954/freq.sum.r6e</f>
        <v>4.9701789264413521E-5</v>
      </c>
      <c r="I3954" s="1" t="str">
        <f>_xlfn.LET(_xlpm.sep,":",_xlpm.w,$G3954,LEFT(_xlpm.w,FIND(_xlpm.sep,_xlpm.w)-1))</f>
        <v>ɹɛ</v>
      </c>
      <c r="J3954" s="1" t="str">
        <f>_xlfn.LET(_xlpm.sep,":",_xlpm.w,$G3954,RIGHT(_xlpm.w,LEN(_xlpm.w)-FIND(_xlpm.sep,_xlpm.w)))</f>
        <v>rerr</v>
      </c>
      <c r="K3954" s="10">
        <f>_xlfn.LET(_xlpm.w,I3954,LEN(_xlpm.w))</f>
        <v>2</v>
      </c>
      <c r="L3954" s="10">
        <f>_xlfn.LET(_xlpm.w,J3954,LEN(_xlpm.w))</f>
        <v>4</v>
      </c>
      <c r="M3954" s="10">
        <f>_xlfn.LET(_xlpm.a,K3954,_xlpm.b,L3954,MAX(_xlpm.a,_xlpm.b))</f>
        <v>4</v>
      </c>
      <c r="N3954" s="10">
        <f>_xlfn.LET(_xlpm.d,(K3954,L3954),MAX(_xlpm.d)-MIN(_xlpm.d))</f>
        <v>2</v>
      </c>
      <c r="O3954" s="1" t="str">
        <f>_xlfn.LET(_xlpm.sep,":",_xlpm.w,$G3954,_xlfn.CONCAT("~",RIGHT(_xlpm.w,LEN(_xlpm.w)-FIND(_xlpm.sep,_xlpm.w)),"~"))</f>
        <v>~rerr~</v>
      </c>
      <c r="P3954" s="1" t="str">
        <f>_xlfn.LET(_xlpm.sep,":",_xlpm.w,$G3954,_xlfn.CONCAT("[",LEFT(_xlpm.w,FIND(_xlpm.sep,_xlpm.w)-1),"]"))</f>
        <v>[ɹɛ]</v>
      </c>
      <c r="Q3954" s="14" cm="1">
        <f t="array" ref="Q3954">SUM(_xlfn._xlws.FILTER($H$2:$H$7117,_xlfn.MAP($O$2:$O$7117,_xlfn.LAMBDA(_xlpm.x,_xlpm.x=$O3954))))</f>
        <v>4.9701789264413521E-5</v>
      </c>
      <c r="R3954" s="14">
        <f>$H3954/Q3954</f>
        <v>1</v>
      </c>
      <c r="S3954" s="14" cm="1">
        <f t="array" ref="S3954">SUM(_xlfn._xlws.FILTER($H$2:$H$7117,_xlfn.MAP($P$2:$P$7117,_xlfn.LAMBDA(_xlpm.x,_xlpm.x=$P3954))))</f>
        <v>1.988071570576541E-3</v>
      </c>
      <c r="T3954" s="14">
        <f>$H3954/S3954</f>
        <v>2.4999999999999998E-2</v>
      </c>
      <c r="U3954" s="14">
        <f>_xlfn.LET(_xlpm.freq,F3954,_xlpm.size,M3954+1,_xlpm.F,V3954,LOG(1+_xlpm.freq)*LOG(1+_xlpm.size)*_xlpm.F)</f>
        <v>1.1426676464824868E-2</v>
      </c>
      <c r="V3954" s="14">
        <f>_xlfn.LET(_xlpm.a,T3954,_xlpm.b,R3954,2*_xlpm.a*_xlpm.b/(_xlpm.a+_xlpm.b))</f>
        <v>4.878048780487805E-2</v>
      </c>
      <c r="W3954" s="14">
        <f>_xlfn.LET(_xlpm.p,R3954,_xlpm.q,T3954,LOG(_xlpm.p/_xlpm.q))</f>
        <v>1.6020599913279623</v>
      </c>
      <c r="X3954" s="2"/>
    </row>
    <row r="3955" spans="1:24">
      <c r="A3955" s="1" t="str">
        <f>_xlfn.LET(_xlpm.sep," : ",CONCATENATE(O3955,_xlpm.sep,P3955))</f>
        <v>~bugh~ : [bɪ]</v>
      </c>
      <c r="B3955" s="1">
        <f>_xlfn.LET(_xlpm.d,$G3955,_xlpm.k,_xlfn.CONCAT(LEFT(TRIM(B$1),1),"*"),COUNTIF(_xlpm.d,_xlpm.k))</f>
        <v>0</v>
      </c>
      <c r="C3955" s="1">
        <f>_xlfn.LET(_xlpm.d,$G3955,_xlpm.k,_xlfn.CONCAT(LEFT(TRIM(C$1),1),"*"),COUNTIF(_xlpm.d,_xlpm.k))</f>
        <v>0</v>
      </c>
      <c r="D3955" s="1">
        <f>_xlfn.LET(_xlpm.d,$G3955,_xlpm.k,_xlfn.CONCAT(LEFT(TRIM(D$1),1),"*"),COUNTIF(_xlpm.d,_xlpm.k))</f>
        <v>0</v>
      </c>
      <c r="E3955" s="1">
        <f>LOG(F3955+1,10)</f>
        <v>0.47712125471966244</v>
      </c>
      <c r="F3955" s="7">
        <v>2</v>
      </c>
      <c r="G3955" s="9" t="s">
        <v>326</v>
      </c>
      <c r="H3955" s="4">
        <f>F3955/freq.sum.r6e</f>
        <v>9.9403578528827041E-5</v>
      </c>
      <c r="I3955" s="4" t="str">
        <f>_xlfn.LET(_xlpm.sep,":",_xlpm.w,$G3955,LEFT(_xlpm.w,FIND(_xlpm.sep,_xlpm.w)-1))</f>
        <v>bɪ</v>
      </c>
      <c r="J3955" s="4" t="str">
        <f>_xlfn.LET(_xlpm.sep,":",_xlpm.w,$G3955,RIGHT(_xlpm.w,LEN(_xlpm.w)-FIND(_xlpm.sep,_xlpm.w)))</f>
        <v>bugh</v>
      </c>
      <c r="K3955" s="10">
        <f>_xlfn.LET(_xlpm.w,I3955,LEN(_xlpm.w))</f>
        <v>2</v>
      </c>
      <c r="L3955" s="10">
        <f>_xlfn.LET(_xlpm.w,J3955,LEN(_xlpm.w))</f>
        <v>4</v>
      </c>
      <c r="M3955" s="10">
        <f>_xlfn.LET(_xlpm.a,K3955,_xlpm.b,L3955,MAX(_xlpm.a,_xlpm.b))</f>
        <v>4</v>
      </c>
      <c r="N3955" s="10">
        <f>_xlfn.LET(_xlpm.d,(K3955,L3955),MAX(_xlpm.d)-MIN(_xlpm.d))</f>
        <v>2</v>
      </c>
      <c r="O3955" s="1" t="str">
        <f>_xlfn.LET(_xlpm.sep,":",_xlpm.w,$G3955,_xlfn.CONCAT("~",RIGHT(_xlpm.w,LEN(_xlpm.w)-FIND(_xlpm.sep,_xlpm.w)),"~"))</f>
        <v>~bugh~</v>
      </c>
      <c r="P3955" s="1" t="str">
        <f>_xlfn.LET(_xlpm.sep,":",_xlpm.w,$G3955,_xlfn.CONCAT("[",LEFT(_xlpm.w,FIND(_xlpm.sep,_xlpm.w)-1),"]"))</f>
        <v>[bɪ]</v>
      </c>
      <c r="Q3955" s="14" cm="1">
        <f t="array" ref="Q3955">SUM(_xlfn._xlws.FILTER($H$2:$H$7109,_xlfn.MAP($O$2:$O$7109,_xlfn.LAMBDA(_xlpm.x,_xlpm.x=$O3955))))</f>
        <v>2.9821073558648114E-4</v>
      </c>
      <c r="R3955" s="14">
        <f>$H3955/Q3955</f>
        <v>0.33333333333333331</v>
      </c>
      <c r="S3955" s="14" cm="1">
        <f t="array" ref="S3955">SUM(_xlfn._xlws.FILTER($H$2:$H$7109,_xlfn.MAP($P$2:$P$7109,_xlfn.LAMBDA(_xlpm.x,_xlpm.x=$P3955))))</f>
        <v>1.2723658051689858E-2</v>
      </c>
      <c r="T3955" s="14">
        <f>$H3955/S3955</f>
        <v>7.8125000000000017E-3</v>
      </c>
      <c r="U3955" s="14">
        <f>_xlfn.LET(_xlpm.freq,F3955,_xlpm.size,M3955+1,_xlpm.F,V3955,LOG(1+_xlpm.freq)*LOG(1+_xlpm.size)*_xlpm.F)</f>
        <v>5.6682824571712724E-3</v>
      </c>
      <c r="V3955" s="14">
        <f>_xlfn.LET(_xlpm.a,T3955,_xlpm.b,R3955,2*_xlpm.a*_xlpm.b/(_xlpm.a+_xlpm.b))</f>
        <v>1.5267175572519087E-2</v>
      </c>
      <c r="W3955" s="14">
        <f>_xlfn.LET(_xlpm.p,R3955,_xlpm.q,T3955,LOG(_xlpm.p/_xlpm.q))</f>
        <v>1.6300887149282057</v>
      </c>
      <c r="X3955" s="2"/>
    </row>
    <row r="3956" spans="1:24">
      <c r="A3956" s="1" t="str">
        <f>_xlfn.LET(_xlpm.sep," : ",CONCATENATE(O3956,_xlpm.sep,P3956))</f>
        <v>~ncie~ : [nsɪ]</v>
      </c>
      <c r="B3956" s="1">
        <f>_xlfn.LET(_xlpm.d,$G3956,_xlpm.k,_xlfn.CONCAT(LEFT(TRIM(B$1),1),"*"),COUNTIF(_xlpm.d,_xlpm.k))</f>
        <v>0</v>
      </c>
      <c r="C3956" s="1">
        <f>_xlfn.LET(_xlpm.d,$G3956,_xlpm.k,_xlfn.CONCAT(LEFT(TRIM(C$1),1),"*"),COUNTIF(_xlpm.d,_xlpm.k))</f>
        <v>0</v>
      </c>
      <c r="D3956" s="1">
        <f>_xlfn.LET(_xlpm.d,$G3956,_xlpm.k,_xlfn.CONCAT(LEFT(TRIM(D$1),1),"*"),COUNTIF(_xlpm.d,_xlpm.k))</f>
        <v>1</v>
      </c>
      <c r="E3956" s="1">
        <f>LOG(F3956+1,10)</f>
        <v>0.30102999566398114</v>
      </c>
      <c r="F3956" s="7">
        <v>1</v>
      </c>
      <c r="G3956" s="9" t="s">
        <v>3104</v>
      </c>
      <c r="H3956" s="4">
        <f>F3956/freq.sum.r6e</f>
        <v>4.9701789264413521E-5</v>
      </c>
      <c r="I3956" s="1" t="str">
        <f>_xlfn.LET(_xlpm.sep,":",_xlpm.w,$G3956,LEFT(_xlpm.w,FIND(_xlpm.sep,_xlpm.w)-1))</f>
        <v>nsɪ</v>
      </c>
      <c r="J3956" s="1" t="str">
        <f>_xlfn.LET(_xlpm.sep,":",_xlpm.w,$G3956,RIGHT(_xlpm.w,LEN(_xlpm.w)-FIND(_xlpm.sep,_xlpm.w)))</f>
        <v>ncie</v>
      </c>
      <c r="K3956" s="10">
        <f>_xlfn.LET(_xlpm.w,I3956,LEN(_xlpm.w))</f>
        <v>3</v>
      </c>
      <c r="L3956" s="10">
        <f>_xlfn.LET(_xlpm.w,J3956,LEN(_xlpm.w))</f>
        <v>4</v>
      </c>
      <c r="M3956" s="10">
        <f>_xlfn.LET(_xlpm.a,K3956,_xlpm.b,L3956,MAX(_xlpm.a,_xlpm.b))</f>
        <v>4</v>
      </c>
      <c r="N3956" s="10">
        <f>_xlfn.LET(_xlpm.d,(K3956,L3956),MAX(_xlpm.d)-MIN(_xlpm.d))</f>
        <v>1</v>
      </c>
      <c r="O3956" s="1" t="str">
        <f>_xlfn.LET(_xlpm.sep,":",_xlpm.w,$G3956,_xlfn.CONCAT("~",RIGHT(_xlpm.w,LEN(_xlpm.w)-FIND(_xlpm.sep,_xlpm.w)),"~"))</f>
        <v>~ncie~</v>
      </c>
      <c r="P3956" s="1" t="str">
        <f>_xlfn.LET(_xlpm.sep,":",_xlpm.w,$G3956,_xlfn.CONCAT("[",LEFT(_xlpm.w,FIND(_xlpm.sep,_xlpm.w)-1),"]"))</f>
        <v>[nsɪ]</v>
      </c>
      <c r="Q3956" s="14" cm="1">
        <f t="array" ref="Q3956">SUM(_xlfn._xlws.FILTER($H$2:$H$7117,_xlfn.MAP($O$2:$O$7117,_xlfn.LAMBDA(_xlpm.x,_xlpm.x=$O3956))))</f>
        <v>1.4910536779324057E-4</v>
      </c>
      <c r="R3956" s="14">
        <f>$H3956/Q3956</f>
        <v>0.33333333333333331</v>
      </c>
      <c r="S3956" s="14" cm="1">
        <f t="array" ref="S3956">SUM(_xlfn._xlws.FILTER($H$2:$H$7117,_xlfn.MAP($P$2:$P$7117,_xlfn.LAMBDA(_xlpm.x,_xlpm.x=$P3956))))</f>
        <v>6.361829025844928E-3</v>
      </c>
      <c r="T3956" s="14">
        <f>$H3956/S3956</f>
        <v>7.8125000000000035E-3</v>
      </c>
      <c r="U3956" s="14">
        <f>_xlfn.LET(_xlpm.freq,F3956,_xlpm.size,M3956+1,_xlpm.F,V3956,LOG(1+_xlpm.freq)*LOG(1+_xlpm.size)*_xlpm.F)</f>
        <v>3.5762880538764874E-3</v>
      </c>
      <c r="V3956" s="14">
        <f>_xlfn.LET(_xlpm.a,T3956,_xlpm.b,R3956,2*_xlpm.a*_xlpm.b/(_xlpm.a+_xlpm.b))</f>
        <v>1.5267175572519092E-2</v>
      </c>
      <c r="W3956" s="14">
        <f>_xlfn.LET(_xlpm.p,R3956,_xlpm.q,T3956,LOG(_xlpm.p/_xlpm.q))</f>
        <v>1.6300887149282057</v>
      </c>
      <c r="X3956" s="2"/>
    </row>
    <row r="3957" spans="1:24">
      <c r="A3957" s="1" t="str">
        <f>_xlfn.LET(_xlpm.sep," : ",CONCATENATE(O3957,_xlpm.sep,P3957))</f>
        <v>~ntie~ : [ntɪ]</v>
      </c>
      <c r="B3957" s="1">
        <f>_xlfn.LET(_xlpm.d,$G3957,_xlpm.k,_xlfn.CONCAT(LEFT(TRIM(B$1),1),"*"),COUNTIF(_xlpm.d,_xlpm.k))</f>
        <v>0</v>
      </c>
      <c r="C3957" s="1">
        <f>_xlfn.LET(_xlpm.d,$G3957,_xlpm.k,_xlfn.CONCAT(LEFT(TRIM(C$1),1),"*"),COUNTIF(_xlpm.d,_xlpm.k))</f>
        <v>0</v>
      </c>
      <c r="D3957" s="1">
        <f>_xlfn.LET(_xlpm.d,$G3957,_xlpm.k,_xlfn.CONCAT(LEFT(TRIM(D$1),1),"*"),COUNTIF(_xlpm.d,_xlpm.k))</f>
        <v>1</v>
      </c>
      <c r="E3957" s="1">
        <f>LOG(F3957+1,10)</f>
        <v>0.30102999566398114</v>
      </c>
      <c r="F3957" s="7">
        <v>1</v>
      </c>
      <c r="G3957" s="9" t="s">
        <v>3211</v>
      </c>
      <c r="H3957" s="4">
        <f>F3957/freq.sum.r6e</f>
        <v>4.9701789264413521E-5</v>
      </c>
      <c r="I3957" s="1" t="str">
        <f>_xlfn.LET(_xlpm.sep,":",_xlpm.w,$G3957,LEFT(_xlpm.w,FIND(_xlpm.sep,_xlpm.w)-1))</f>
        <v>ntɪ</v>
      </c>
      <c r="J3957" s="1" t="str">
        <f>_xlfn.LET(_xlpm.sep,":",_xlpm.w,$G3957,RIGHT(_xlpm.w,LEN(_xlpm.w)-FIND(_xlpm.sep,_xlpm.w)))</f>
        <v>ntie</v>
      </c>
      <c r="K3957" s="10">
        <f>_xlfn.LET(_xlpm.w,I3957,LEN(_xlpm.w))</f>
        <v>3</v>
      </c>
      <c r="L3957" s="10">
        <f>_xlfn.LET(_xlpm.w,J3957,LEN(_xlpm.w))</f>
        <v>4</v>
      </c>
      <c r="M3957" s="10">
        <f>_xlfn.LET(_xlpm.a,K3957,_xlpm.b,L3957,MAX(_xlpm.a,_xlpm.b))</f>
        <v>4</v>
      </c>
      <c r="N3957" s="10">
        <f>_xlfn.LET(_xlpm.d,(K3957,L3957),MAX(_xlpm.d)-MIN(_xlpm.d))</f>
        <v>1</v>
      </c>
      <c r="O3957" s="1" t="str">
        <f>_xlfn.LET(_xlpm.sep,":",_xlpm.w,$G3957,_xlfn.CONCAT("~",RIGHT(_xlpm.w,LEN(_xlpm.w)-FIND(_xlpm.sep,_xlpm.w)),"~"))</f>
        <v>~ntie~</v>
      </c>
      <c r="P3957" s="1" t="str">
        <f>_xlfn.LET(_xlpm.sep,":",_xlpm.w,$G3957,_xlfn.CONCAT("[",LEFT(_xlpm.w,FIND(_xlpm.sep,_xlpm.w)-1),"]"))</f>
        <v>[ntɪ]</v>
      </c>
      <c r="Q3957" s="14" cm="1">
        <f t="array" ref="Q3957">SUM(_xlfn._xlws.FILTER($H$2:$H$7111,_xlfn.MAP($O$2:$O$7111,_xlfn.LAMBDA(_xlpm.x,_xlpm.x=$O3957))))</f>
        <v>1.4910536779324057E-4</v>
      </c>
      <c r="R3957" s="14">
        <f>$H3957/Q3957</f>
        <v>0.33333333333333331</v>
      </c>
      <c r="S3957" s="14" cm="1">
        <f t="array" ref="S3957">SUM(_xlfn._xlws.FILTER($H$2:$H$7111,_xlfn.MAP($P$2:$P$7111,_xlfn.LAMBDA(_xlpm.x,_xlpm.x=$P3957))))</f>
        <v>6.361829025844928E-3</v>
      </c>
      <c r="T3957" s="14">
        <f>$H3957/S3957</f>
        <v>7.8125000000000035E-3</v>
      </c>
      <c r="U3957" s="14">
        <f>_xlfn.LET(_xlpm.freq,F3957,_xlpm.size,M3957+1,_xlpm.F,V3957,LOG(1+_xlpm.freq)*LOG(1+_xlpm.size)*_xlpm.F)</f>
        <v>3.5762880538764874E-3</v>
      </c>
      <c r="V3957" s="14">
        <f>_xlfn.LET(_xlpm.a,T3957,_xlpm.b,R3957,2*_xlpm.a*_xlpm.b/(_xlpm.a+_xlpm.b))</f>
        <v>1.5267175572519092E-2</v>
      </c>
      <c r="W3957" s="14">
        <f>_xlfn.LET(_xlpm.p,R3957,_xlpm.q,T3957,LOG(_xlpm.p/_xlpm.q))</f>
        <v>1.6300887149282057</v>
      </c>
      <c r="X3957" s="2"/>
    </row>
    <row r="3958" spans="1:24">
      <c r="A3958" s="1" t="str">
        <f>_xlfn.LET(_xlpm.sep," : ",CONCATENATE(O3958,_xlpm.sep,P3958))</f>
        <v>~ntah~ : [ntɪ]</v>
      </c>
      <c r="B3958" s="1">
        <f>_xlfn.LET(_xlpm.d,$G3958,_xlpm.k,_xlfn.CONCAT(LEFT(TRIM(B$1),1),"*"),COUNTIF(_xlpm.d,_xlpm.k))</f>
        <v>0</v>
      </c>
      <c r="C3958" s="1">
        <f>_xlfn.LET(_xlpm.d,$G3958,_xlpm.k,_xlfn.CONCAT(LEFT(TRIM(C$1),1),"*"),COUNTIF(_xlpm.d,_xlpm.k))</f>
        <v>0</v>
      </c>
      <c r="D3958" s="1">
        <f>_xlfn.LET(_xlpm.d,$G3958,_xlpm.k,_xlfn.CONCAT(LEFT(TRIM(D$1),1),"*"),COUNTIF(_xlpm.d,_xlpm.k))</f>
        <v>1</v>
      </c>
      <c r="E3958" s="1">
        <f>LOG(F3958+1,10)</f>
        <v>0.47712125471966244</v>
      </c>
      <c r="F3958" s="7">
        <v>2</v>
      </c>
      <c r="G3958" s="9" t="s">
        <v>3183</v>
      </c>
      <c r="H3958" s="4">
        <f>F3958/freq.sum.r6e</f>
        <v>9.9403578528827041E-5</v>
      </c>
      <c r="I3958" s="1" t="str">
        <f>_xlfn.LET(_xlpm.sep,":",_xlpm.w,$G3958,LEFT(_xlpm.w,FIND(_xlpm.sep,_xlpm.w)-1))</f>
        <v>ntɪ</v>
      </c>
      <c r="J3958" s="1" t="str">
        <f>_xlfn.LET(_xlpm.sep,":",_xlpm.w,$G3958,RIGHT(_xlpm.w,LEN(_xlpm.w)-FIND(_xlpm.sep,_xlpm.w)))</f>
        <v>ntah</v>
      </c>
      <c r="K3958" s="10">
        <f>_xlfn.LET(_xlpm.w,I3958,LEN(_xlpm.w))</f>
        <v>3</v>
      </c>
      <c r="L3958" s="10">
        <f>_xlfn.LET(_xlpm.w,J3958,LEN(_xlpm.w))</f>
        <v>4</v>
      </c>
      <c r="M3958" s="10">
        <f>_xlfn.LET(_xlpm.a,K3958,_xlpm.b,L3958,MAX(_xlpm.a,_xlpm.b))</f>
        <v>4</v>
      </c>
      <c r="N3958" s="10">
        <f>_xlfn.LET(_xlpm.d,(K3958,L3958),MAX(_xlpm.d)-MIN(_xlpm.d))</f>
        <v>1</v>
      </c>
      <c r="O3958" s="1" t="str">
        <f>_xlfn.LET(_xlpm.sep,":",_xlpm.w,$G3958,_xlfn.CONCAT("~",RIGHT(_xlpm.w,LEN(_xlpm.w)-FIND(_xlpm.sep,_xlpm.w)),"~"))</f>
        <v>~ntah~</v>
      </c>
      <c r="P3958" s="1" t="str">
        <f>_xlfn.LET(_xlpm.sep,":",_xlpm.w,$G3958,_xlfn.CONCAT("[",LEFT(_xlpm.w,FIND(_xlpm.sep,_xlpm.w)-1),"]"))</f>
        <v>[ntɪ]</v>
      </c>
      <c r="Q3958" s="14" cm="1">
        <f t="array" ref="Q3958">SUM(_xlfn._xlws.FILTER($H$2:$H$7117,_xlfn.MAP($O$2:$O$7117,_xlfn.LAMBDA(_xlpm.x,_xlpm.x=$O3958))))</f>
        <v>1.4910536779324057E-4</v>
      </c>
      <c r="R3958" s="14">
        <f>$H3958/Q3958</f>
        <v>0.66666666666666663</v>
      </c>
      <c r="S3958" s="14" cm="1">
        <f t="array" ref="S3958">SUM(_xlfn._xlws.FILTER($H$2:$H$7117,_xlfn.MAP($P$2:$P$7117,_xlfn.LAMBDA(_xlpm.x,_xlpm.x=$P3958))))</f>
        <v>6.361829025844928E-3</v>
      </c>
      <c r="T3958" s="14">
        <f>$H3958/S3958</f>
        <v>1.5625000000000007E-2</v>
      </c>
      <c r="U3958" s="14">
        <f>_xlfn.LET(_xlpm.freq,F3958,_xlpm.size,M3958+1,_xlpm.F,V3958,LOG(1+_xlpm.freq)*LOG(1+_xlpm.size)*_xlpm.F)</f>
        <v>1.1336564914342548E-2</v>
      </c>
      <c r="V3958" s="14">
        <f>_xlfn.LET(_xlpm.a,T3958,_xlpm.b,R3958,2*_xlpm.a*_xlpm.b/(_xlpm.a+_xlpm.b))</f>
        <v>3.0534351145038184E-2</v>
      </c>
      <c r="W3958" s="14">
        <f>_xlfn.LET(_xlpm.p,R3958,_xlpm.q,T3958,LOG(_xlpm.p/_xlpm.q))</f>
        <v>1.6300887149282057</v>
      </c>
      <c r="X3958" s="2"/>
    </row>
    <row r="3959" spans="1:24">
      <c r="A3959" s="1" t="str">
        <f>_xlfn.LET(_xlpm.sep," : ",CONCATENATE(O3959,_xlpm.sep,P3959))</f>
        <v>~ncyr~ : [nsɪ]</v>
      </c>
      <c r="B3959" s="1">
        <f>_xlfn.LET(_xlpm.d,$G3959,_xlpm.k,_xlfn.CONCAT(LEFT(TRIM(B$1),1),"*"),COUNTIF(_xlpm.d,_xlpm.k))</f>
        <v>0</v>
      </c>
      <c r="C3959" s="1">
        <f>_xlfn.LET(_xlpm.d,$G3959,_xlpm.k,_xlfn.CONCAT(LEFT(TRIM(C$1),1),"*"),COUNTIF(_xlpm.d,_xlpm.k))</f>
        <v>0</v>
      </c>
      <c r="D3959" s="1">
        <f>_xlfn.LET(_xlpm.d,$G3959,_xlpm.k,_xlfn.CONCAT(LEFT(TRIM(D$1),1),"*"),COUNTIF(_xlpm.d,_xlpm.k))</f>
        <v>1</v>
      </c>
      <c r="E3959" s="1">
        <f>LOG(F3959+1,10)</f>
        <v>0.60205999132796229</v>
      </c>
      <c r="F3959" s="7">
        <v>3</v>
      </c>
      <c r="G3959" s="9" t="s">
        <v>3117</v>
      </c>
      <c r="H3959" s="4">
        <f>F3959/freq.sum.r6e</f>
        <v>1.4910536779324057E-4</v>
      </c>
      <c r="I3959" s="4" t="str">
        <f>_xlfn.LET(_xlpm.sep,":",_xlpm.w,$G3959,LEFT(_xlpm.w,FIND(_xlpm.sep,_xlpm.w)-1))</f>
        <v>nsɪ</v>
      </c>
      <c r="J3959" s="4" t="str">
        <f>_xlfn.LET(_xlpm.sep,":",_xlpm.w,$G3959,RIGHT(_xlpm.w,LEN(_xlpm.w)-FIND(_xlpm.sep,_xlpm.w)))</f>
        <v>ncyr</v>
      </c>
      <c r="K3959" s="10">
        <f>_xlfn.LET(_xlpm.w,I3959,LEN(_xlpm.w))</f>
        <v>3</v>
      </c>
      <c r="L3959" s="10">
        <f>_xlfn.LET(_xlpm.w,J3959,LEN(_xlpm.w))</f>
        <v>4</v>
      </c>
      <c r="M3959" s="10">
        <f>_xlfn.LET(_xlpm.a,K3959,_xlpm.b,L3959,MAX(_xlpm.a,_xlpm.b))</f>
        <v>4</v>
      </c>
      <c r="N3959" s="10">
        <f>_xlfn.LET(_xlpm.d,(K3959,L3959),MAX(_xlpm.d)-MIN(_xlpm.d))</f>
        <v>1</v>
      </c>
      <c r="O3959" s="1" t="str">
        <f>_xlfn.LET(_xlpm.sep,":",_xlpm.w,$G3959,_xlfn.CONCAT("~",RIGHT(_xlpm.w,LEN(_xlpm.w)-FIND(_xlpm.sep,_xlpm.w)),"~"))</f>
        <v>~ncyr~</v>
      </c>
      <c r="P3959" s="1" t="str">
        <f>_xlfn.LET(_xlpm.sep,":",_xlpm.w,$G3959,_xlfn.CONCAT("[",LEFT(_xlpm.w,FIND(_xlpm.sep,_xlpm.w)-1),"]"))</f>
        <v>[nsɪ]</v>
      </c>
      <c r="Q3959" s="14" cm="1">
        <f t="array" ref="Q3959">SUM(_xlfn._xlws.FILTER($H$2:$H$7109,_xlfn.MAP($O$2:$O$7109,_xlfn.LAMBDA(_xlpm.x,_xlpm.x=$O3959))))</f>
        <v>1.4910536779324057E-4</v>
      </c>
      <c r="R3959" s="14">
        <f>$H3959/Q3959</f>
        <v>1</v>
      </c>
      <c r="S3959" s="14" cm="1">
        <f t="array" ref="S3959">SUM(_xlfn._xlws.FILTER($H$2:$H$7109,_xlfn.MAP($P$2:$P$7109,_xlfn.LAMBDA(_xlpm.x,_xlpm.x=$P3959))))</f>
        <v>6.361829025844928E-3</v>
      </c>
      <c r="T3959" s="14">
        <f>$H3959/S3959</f>
        <v>2.343750000000001E-2</v>
      </c>
      <c r="U3959" s="14">
        <f>_xlfn.LET(_xlpm.freq,F3959,_xlpm.size,M3959+1,_xlpm.F,V3959,LOG(1+_xlpm.freq)*LOG(1+_xlpm.size)*_xlpm.F)</f>
        <v>2.1457728323258922E-2</v>
      </c>
      <c r="V3959" s="14">
        <f>_xlfn.LET(_xlpm.a,T3959,_xlpm.b,R3959,2*_xlpm.a*_xlpm.b/(_xlpm.a+_xlpm.b))</f>
        <v>4.5801526717557273E-2</v>
      </c>
      <c r="W3959" s="14">
        <f>_xlfn.LET(_xlpm.p,R3959,_xlpm.q,T3959,LOG(_xlpm.p/_xlpm.q))</f>
        <v>1.6300887149282057</v>
      </c>
      <c r="X3959" s="2"/>
    </row>
    <row r="3960" spans="1:24">
      <c r="A3960" s="1" t="str">
        <f>_xlfn.LET(_xlpm.sep," : ",CONCATENATE(O3960,_xlpm.sep,P3960))</f>
        <v>~ntyr~ : [ntɪ]</v>
      </c>
      <c r="B3960" s="1">
        <f>_xlfn.LET(_xlpm.d,$G3960,_xlpm.k,_xlfn.CONCAT(LEFT(TRIM(B$1),1),"*"),COUNTIF(_xlpm.d,_xlpm.k))</f>
        <v>0</v>
      </c>
      <c r="C3960" s="1">
        <f>_xlfn.LET(_xlpm.d,$G3960,_xlpm.k,_xlfn.CONCAT(LEFT(TRIM(C$1),1),"*"),COUNTIF(_xlpm.d,_xlpm.k))</f>
        <v>0</v>
      </c>
      <c r="D3960" s="1">
        <f>_xlfn.LET(_xlpm.d,$G3960,_xlpm.k,_xlfn.CONCAT(LEFT(TRIM(D$1),1),"*"),COUNTIF(_xlpm.d,_xlpm.k))</f>
        <v>1</v>
      </c>
      <c r="E3960" s="1">
        <f>LOG(F3960+1,10)</f>
        <v>0.60205999132796229</v>
      </c>
      <c r="F3960" s="7">
        <v>3</v>
      </c>
      <c r="G3960" s="9" t="s">
        <v>3234</v>
      </c>
      <c r="H3960" s="4">
        <f>F3960/freq.sum.r6e</f>
        <v>1.4910536779324057E-4</v>
      </c>
      <c r="I3960" s="4" t="str">
        <f>_xlfn.LET(_xlpm.sep,":",_xlpm.w,$G3960,LEFT(_xlpm.w,FIND(_xlpm.sep,_xlpm.w)-1))</f>
        <v>ntɪ</v>
      </c>
      <c r="J3960" s="4" t="str">
        <f>_xlfn.LET(_xlpm.sep,":",_xlpm.w,$G3960,RIGHT(_xlpm.w,LEN(_xlpm.w)-FIND(_xlpm.sep,_xlpm.w)))</f>
        <v>ntyr</v>
      </c>
      <c r="K3960" s="10">
        <f>_xlfn.LET(_xlpm.w,I3960,LEN(_xlpm.w))</f>
        <v>3</v>
      </c>
      <c r="L3960" s="10">
        <f>_xlfn.LET(_xlpm.w,J3960,LEN(_xlpm.w))</f>
        <v>4</v>
      </c>
      <c r="M3960" s="10">
        <f>_xlfn.LET(_xlpm.a,K3960,_xlpm.b,L3960,MAX(_xlpm.a,_xlpm.b))</f>
        <v>4</v>
      </c>
      <c r="N3960" s="10">
        <f>_xlfn.LET(_xlpm.d,(K3960,L3960),MAX(_xlpm.d)-MIN(_xlpm.d))</f>
        <v>1</v>
      </c>
      <c r="O3960" s="1" t="str">
        <f>_xlfn.LET(_xlpm.sep,":",_xlpm.w,$G3960,_xlfn.CONCAT("~",RIGHT(_xlpm.w,LEN(_xlpm.w)-FIND(_xlpm.sep,_xlpm.w)),"~"))</f>
        <v>~ntyr~</v>
      </c>
      <c r="P3960" s="1" t="str">
        <f>_xlfn.LET(_xlpm.sep,":",_xlpm.w,$G3960,_xlfn.CONCAT("[",LEFT(_xlpm.w,FIND(_xlpm.sep,_xlpm.w)-1),"]"))</f>
        <v>[ntɪ]</v>
      </c>
      <c r="Q3960" s="14" cm="1">
        <f t="array" ref="Q3960">SUM(_xlfn._xlws.FILTER($H$2:$H$7109,_xlfn.MAP($O$2:$O$7109,_xlfn.LAMBDA(_xlpm.x,_xlpm.x=$O3960))))</f>
        <v>1.4910536779324057E-4</v>
      </c>
      <c r="R3960" s="14">
        <f>$H3960/Q3960</f>
        <v>1</v>
      </c>
      <c r="S3960" s="14" cm="1">
        <f t="array" ref="S3960">SUM(_xlfn._xlws.FILTER($H$2:$H$7109,_xlfn.MAP($P$2:$P$7109,_xlfn.LAMBDA(_xlpm.x,_xlpm.x=$P3960))))</f>
        <v>6.361829025844928E-3</v>
      </c>
      <c r="T3960" s="14">
        <f>$H3960/S3960</f>
        <v>2.343750000000001E-2</v>
      </c>
      <c r="U3960" s="14">
        <f>_xlfn.LET(_xlpm.freq,F3960,_xlpm.size,M3960+1,_xlpm.F,V3960,LOG(1+_xlpm.freq)*LOG(1+_xlpm.size)*_xlpm.F)</f>
        <v>2.1457728323258922E-2</v>
      </c>
      <c r="V3960" s="14">
        <f>_xlfn.LET(_xlpm.a,T3960,_xlpm.b,R3960,2*_xlpm.a*_xlpm.b/(_xlpm.a+_xlpm.b))</f>
        <v>4.5801526717557273E-2</v>
      </c>
      <c r="W3960" s="14">
        <f>_xlfn.LET(_xlpm.p,R3960,_xlpm.q,T3960,LOG(_xlpm.p/_xlpm.q))</f>
        <v>1.6300887149282057</v>
      </c>
      <c r="X3960" s="2"/>
    </row>
    <row r="3961" spans="1:24">
      <c r="A3961" s="1" t="str">
        <f>_xlfn.LET(_xlpm.sep," : ",CONCATENATE(O3961,_xlpm.sep,P3961))</f>
        <v>~yeer~ : [ɪ]</v>
      </c>
      <c r="B3961" s="1">
        <f>_xlfn.LET(_xlpm.d,$G3961,_xlpm.k,_xlfn.CONCAT(LEFT(TRIM(B$1),1),"*"),COUNTIF(_xlpm.d,_xlpm.k))</f>
        <v>0</v>
      </c>
      <c r="C3961" s="1">
        <f>_xlfn.LET(_xlpm.d,$G3961,_xlpm.k,_xlfn.CONCAT(LEFT(TRIM(C$1),1),"*"),COUNTIF(_xlpm.d,_xlpm.k))</f>
        <v>0</v>
      </c>
      <c r="D3961" s="1">
        <f>_xlfn.LET(_xlpm.d,$G3961,_xlpm.k,_xlfn.CONCAT(LEFT(TRIM(D$1),1),"*"),COUNTIF(_xlpm.d,_xlpm.k))</f>
        <v>0</v>
      </c>
      <c r="E3961" s="1">
        <f>LOG(F3961+1,10)</f>
        <v>0.60205999132796229</v>
      </c>
      <c r="F3961" s="7">
        <v>3</v>
      </c>
      <c r="G3961" s="9" t="s">
        <v>5634</v>
      </c>
      <c r="H3961" s="4">
        <f>F3961/freq.sum.r6e</f>
        <v>1.4910536779324057E-4</v>
      </c>
      <c r="I3961" s="1" t="str">
        <f>_xlfn.LET(_xlpm.sep,":",_xlpm.w,$G3961,LEFT(_xlpm.w,FIND(_xlpm.sep,_xlpm.w)-1))</f>
        <v>ɪ</v>
      </c>
      <c r="J3961" s="1" t="str">
        <f>_xlfn.LET(_xlpm.sep,":",_xlpm.w,$G3961,RIGHT(_xlpm.w,LEN(_xlpm.w)-FIND(_xlpm.sep,_xlpm.w)))</f>
        <v>yeer</v>
      </c>
      <c r="K3961" s="10">
        <f>_xlfn.LET(_xlpm.w,I3961,LEN(_xlpm.w))</f>
        <v>1</v>
      </c>
      <c r="L3961" s="10">
        <f>_xlfn.LET(_xlpm.w,J3961,LEN(_xlpm.w))</f>
        <v>4</v>
      </c>
      <c r="M3961" s="10">
        <f>_xlfn.LET(_xlpm.a,K3961,_xlpm.b,L3961,MAX(_xlpm.a,_xlpm.b))</f>
        <v>4</v>
      </c>
      <c r="N3961" s="10">
        <f>_xlfn.LET(_xlpm.d,(K3961,L3961),MAX(_xlpm.d)-MIN(_xlpm.d))</f>
        <v>3</v>
      </c>
      <c r="O3961" s="1" t="str">
        <f>_xlfn.LET(_xlpm.sep,":",_xlpm.w,$G3961,_xlfn.CONCAT("~",RIGHT(_xlpm.w,LEN(_xlpm.w)-FIND(_xlpm.sep,_xlpm.w)),"~"))</f>
        <v>~yeer~</v>
      </c>
      <c r="P3961" s="1" t="str">
        <f>_xlfn.LET(_xlpm.sep,":",_xlpm.w,$G3961,_xlfn.CONCAT("[",LEFT(_xlpm.w,FIND(_xlpm.sep,_xlpm.w)-1),"]"))</f>
        <v>[ɪ]</v>
      </c>
      <c r="Q3961" s="14" cm="1">
        <f t="array" ref="Q3961">SUM(_xlfn._xlws.FILTER($H$2:$H$7117,_xlfn.MAP($O$2:$O$7117,_xlfn.LAMBDA(_xlpm.x,_xlpm.x=$O3961))))</f>
        <v>1.4910536779324057E-4</v>
      </c>
      <c r="R3961" s="14">
        <f>$H3961/Q3961</f>
        <v>1</v>
      </c>
      <c r="S3961" s="14" cm="1">
        <f t="array" ref="S3961">SUM(_xlfn._xlws.FILTER($H$2:$H$7117,_xlfn.MAP($P$2:$P$7117,_xlfn.LAMBDA(_xlpm.x,_xlpm.x=$P3961))))</f>
        <v>6.361829025844928E-3</v>
      </c>
      <c r="T3961" s="14">
        <f>$H3961/S3961</f>
        <v>2.343750000000001E-2</v>
      </c>
      <c r="U3961" s="14">
        <f>_xlfn.LET(_xlpm.freq,F3961,_xlpm.size,M3961+1,_xlpm.F,V3961,LOG(1+_xlpm.freq)*LOG(1+_xlpm.size)*_xlpm.F)</f>
        <v>2.1457728323258922E-2</v>
      </c>
      <c r="V3961" s="14">
        <f>_xlfn.LET(_xlpm.a,T3961,_xlpm.b,R3961,2*_xlpm.a*_xlpm.b/(_xlpm.a+_xlpm.b))</f>
        <v>4.5801526717557273E-2</v>
      </c>
      <c r="W3961" s="14">
        <f>_xlfn.LET(_xlpm.p,R3961,_xlpm.q,T3961,LOG(_xlpm.p/_xlpm.q))</f>
        <v>1.6300887149282057</v>
      </c>
      <c r="X3961" s="2"/>
    </row>
    <row r="3962" spans="1:24">
      <c r="A3962" s="1" t="str">
        <f>_xlfn.LET(_xlpm.sep," : ",CONCATENATE(O3962,_xlpm.sep,P3962))</f>
        <v>~diae~ : [daɪ]</v>
      </c>
      <c r="B3962" s="1">
        <f>_xlfn.LET(_xlpm.d,$G3962,_xlpm.k,_xlfn.CONCAT(LEFT(TRIM(B$1),1),"*"),COUNTIF(_xlpm.d,_xlpm.k))</f>
        <v>0</v>
      </c>
      <c r="C3962" s="1">
        <f>_xlfn.LET(_xlpm.d,$G3962,_xlpm.k,_xlfn.CONCAT(LEFT(TRIM(C$1),1),"*"),COUNTIF(_xlpm.d,_xlpm.k))</f>
        <v>0</v>
      </c>
      <c r="D3962" s="1">
        <f>_xlfn.LET(_xlpm.d,$G3962,_xlpm.k,_xlfn.CONCAT(LEFT(TRIM(D$1),1),"*"),COUNTIF(_xlpm.d,_xlpm.k))</f>
        <v>0</v>
      </c>
      <c r="E3962" s="1">
        <f>LOG(F3962+1,10)</f>
        <v>0.30102999566398114</v>
      </c>
      <c r="F3962" s="7">
        <v>1</v>
      </c>
      <c r="G3962" s="9" t="s">
        <v>425</v>
      </c>
      <c r="H3962" s="4">
        <f>F3962/freq.sum.r6e</f>
        <v>4.9701789264413521E-5</v>
      </c>
      <c r="I3962" s="1" t="str">
        <f>_xlfn.LET(_xlpm.sep,":",_xlpm.w,$G3962,LEFT(_xlpm.w,FIND(_xlpm.sep,_xlpm.w)-1))</f>
        <v>daɪ</v>
      </c>
      <c r="J3962" s="1" t="str">
        <f>_xlfn.LET(_xlpm.sep,":",_xlpm.w,$G3962,RIGHT(_xlpm.w,LEN(_xlpm.w)-FIND(_xlpm.sep,_xlpm.w)))</f>
        <v>diae</v>
      </c>
      <c r="K3962" s="10">
        <f>_xlfn.LET(_xlpm.w,I3962,LEN(_xlpm.w))</f>
        <v>3</v>
      </c>
      <c r="L3962" s="10">
        <f>_xlfn.LET(_xlpm.w,J3962,LEN(_xlpm.w))</f>
        <v>4</v>
      </c>
      <c r="M3962" s="10">
        <f>_xlfn.LET(_xlpm.a,K3962,_xlpm.b,L3962,MAX(_xlpm.a,_xlpm.b))</f>
        <v>4</v>
      </c>
      <c r="N3962" s="10">
        <f>_xlfn.LET(_xlpm.d,(K3962,L3962),MAX(_xlpm.d)-MIN(_xlpm.d))</f>
        <v>1</v>
      </c>
      <c r="O3962" s="1" t="str">
        <f>_xlfn.LET(_xlpm.sep,":",_xlpm.w,$G3962,_xlfn.CONCAT("~",RIGHT(_xlpm.w,LEN(_xlpm.w)-FIND(_xlpm.sep,_xlpm.w)),"~"))</f>
        <v>~diae~</v>
      </c>
      <c r="P3962" s="1" t="str">
        <f>_xlfn.LET(_xlpm.sep,":",_xlpm.w,$G3962,_xlfn.CONCAT("[",LEFT(_xlpm.w,FIND(_xlpm.sep,_xlpm.w)-1),"]"))</f>
        <v>[daɪ]</v>
      </c>
      <c r="Q3962" s="14" cm="1">
        <f t="array" ref="Q3962">SUM(_xlfn._xlws.FILTER($H$2:$H$7117,_xlfn.MAP($O$2:$O$7117,_xlfn.LAMBDA(_xlpm.x,_xlpm.x=$O3962))))</f>
        <v>4.9701789264413521E-5</v>
      </c>
      <c r="R3962" s="14">
        <f>$H3962/Q3962</f>
        <v>1</v>
      </c>
      <c r="S3962" s="14" cm="1">
        <f t="array" ref="S3962">SUM(_xlfn._xlws.FILTER($H$2:$H$7117,_xlfn.MAP($P$2:$P$7117,_xlfn.LAMBDA(_xlpm.x,_xlpm.x=$P3962))))</f>
        <v>2.1868787276341948E-3</v>
      </c>
      <c r="T3962" s="14">
        <f>$H3962/S3962</f>
        <v>2.2727272727272728E-2</v>
      </c>
      <c r="U3962" s="14">
        <f>_xlfn.LET(_xlpm.freq,F3962,_xlpm.size,M3962+1,_xlpm.F,V3962,LOG(1+_xlpm.freq)*LOG(1+_xlpm.size)*_xlpm.F)</f>
        <v>1.041097189017377E-2</v>
      </c>
      <c r="V3962" s="14">
        <f>_xlfn.LET(_xlpm.a,T3962,_xlpm.b,R3962,2*_xlpm.a*_xlpm.b/(_xlpm.a+_xlpm.b))</f>
        <v>4.4444444444444446E-2</v>
      </c>
      <c r="W3962" s="14">
        <f>_xlfn.LET(_xlpm.p,R3962,_xlpm.q,T3962,LOG(_xlpm.p/_xlpm.q))</f>
        <v>1.6434526764861874</v>
      </c>
      <c r="X3962" s="2"/>
    </row>
    <row r="3963" spans="1:24">
      <c r="A3963" s="1" t="str">
        <f>_xlfn.LET(_xlpm.sep," : ",CONCATENATE(O3963,_xlpm.sep,P3963))</f>
        <v>~haie~ : [haɪ]</v>
      </c>
      <c r="B3963" s="1">
        <f>_xlfn.LET(_xlpm.d,$G3963,_xlpm.k,_xlfn.CONCAT(LEFT(TRIM(B$1),1),"*"),COUNTIF(_xlpm.d,_xlpm.k))</f>
        <v>0</v>
      </c>
      <c r="C3963" s="1">
        <f>_xlfn.LET(_xlpm.d,$G3963,_xlpm.k,_xlfn.CONCAT(LEFT(TRIM(C$1),1),"*"),COUNTIF(_xlpm.d,_xlpm.k))</f>
        <v>0</v>
      </c>
      <c r="D3963" s="1">
        <f>_xlfn.LET(_xlpm.d,$G3963,_xlpm.k,_xlfn.CONCAT(LEFT(TRIM(D$1),1),"*"),COUNTIF(_xlpm.d,_xlpm.k))</f>
        <v>0</v>
      </c>
      <c r="E3963" s="1">
        <f>LOG(F3963+1,10)</f>
        <v>0.30102999566398114</v>
      </c>
      <c r="F3963" s="7">
        <v>1</v>
      </c>
      <c r="G3963" s="9" t="s">
        <v>1177</v>
      </c>
      <c r="H3963" s="4">
        <f>F3963/freq.sum.r6e</f>
        <v>4.9701789264413521E-5</v>
      </c>
      <c r="I3963" s="1" t="str">
        <f>_xlfn.LET(_xlpm.sep,":",_xlpm.w,$G3963,LEFT(_xlpm.w,FIND(_xlpm.sep,_xlpm.w)-1))</f>
        <v>haɪ</v>
      </c>
      <c r="J3963" s="1" t="str">
        <f>_xlfn.LET(_xlpm.sep,":",_xlpm.w,$G3963,RIGHT(_xlpm.w,LEN(_xlpm.w)-FIND(_xlpm.sep,_xlpm.w)))</f>
        <v>haie</v>
      </c>
      <c r="K3963" s="10">
        <f>_xlfn.LET(_xlpm.w,I3963,LEN(_xlpm.w))</f>
        <v>3</v>
      </c>
      <c r="L3963" s="10">
        <f>_xlfn.LET(_xlpm.w,J3963,LEN(_xlpm.w))</f>
        <v>4</v>
      </c>
      <c r="M3963" s="10">
        <f>_xlfn.LET(_xlpm.a,K3963,_xlpm.b,L3963,MAX(_xlpm.a,_xlpm.b))</f>
        <v>4</v>
      </c>
      <c r="N3963" s="10">
        <f>_xlfn.LET(_xlpm.d,(K3963,L3963),MAX(_xlpm.d)-MIN(_xlpm.d))</f>
        <v>1</v>
      </c>
      <c r="O3963" s="1" t="str">
        <f>_xlfn.LET(_xlpm.sep,":",_xlpm.w,$G3963,_xlfn.CONCAT("~",RIGHT(_xlpm.w,LEN(_xlpm.w)-FIND(_xlpm.sep,_xlpm.w)),"~"))</f>
        <v>~haie~</v>
      </c>
      <c r="P3963" s="1" t="str">
        <f>_xlfn.LET(_xlpm.sep,":",_xlpm.w,$G3963,_xlfn.CONCAT("[",LEFT(_xlpm.w,FIND(_xlpm.sep,_xlpm.w)-1),"]"))</f>
        <v>[haɪ]</v>
      </c>
      <c r="Q3963" s="14" cm="1">
        <f t="array" ref="Q3963">SUM(_xlfn._xlws.FILTER($H$2:$H$7117,_xlfn.MAP($O$2:$O$7117,_xlfn.LAMBDA(_xlpm.x,_xlpm.x=$O3963))))</f>
        <v>4.9701789264413521E-5</v>
      </c>
      <c r="R3963" s="14">
        <f>$H3963/Q3963</f>
        <v>1</v>
      </c>
      <c r="S3963" s="14" cm="1">
        <f t="array" ref="S3963">SUM(_xlfn._xlws.FILTER($H$2:$H$7117,_xlfn.MAP($P$2:$P$7117,_xlfn.LAMBDA(_xlpm.x,_xlpm.x=$P3963))))</f>
        <v>2.1868787276341948E-3</v>
      </c>
      <c r="T3963" s="14">
        <f>$H3963/S3963</f>
        <v>2.2727272727272728E-2</v>
      </c>
      <c r="U3963" s="14">
        <f>_xlfn.LET(_xlpm.freq,F3963,_xlpm.size,M3963+1,_xlpm.F,V3963,LOG(1+_xlpm.freq)*LOG(1+_xlpm.size)*_xlpm.F)</f>
        <v>1.041097189017377E-2</v>
      </c>
      <c r="V3963" s="14">
        <f>_xlfn.LET(_xlpm.a,T3963,_xlpm.b,R3963,2*_xlpm.a*_xlpm.b/(_xlpm.a+_xlpm.b))</f>
        <v>4.4444444444444446E-2</v>
      </c>
      <c r="W3963" s="14">
        <f>_xlfn.LET(_xlpm.p,R3963,_xlpm.q,T3963,LOG(_xlpm.p/_xlpm.q))</f>
        <v>1.6434526764861874</v>
      </c>
      <c r="X3963" s="2"/>
    </row>
    <row r="3964" spans="1:24">
      <c r="A3964" s="1" t="str">
        <f>_xlfn.LET(_xlpm.sep," : ",CONCATENATE(O3964,_xlpm.sep,P3964))</f>
        <v>~heie~ : [haɪ]</v>
      </c>
      <c r="B3964" s="1">
        <f>_xlfn.LET(_xlpm.d,$G3964,_xlpm.k,_xlfn.CONCAT(LEFT(TRIM(B$1),1),"*"),COUNTIF(_xlpm.d,_xlpm.k))</f>
        <v>0</v>
      </c>
      <c r="C3964" s="1">
        <f>_xlfn.LET(_xlpm.d,$G3964,_xlpm.k,_xlfn.CONCAT(LEFT(TRIM(C$1),1),"*"),COUNTIF(_xlpm.d,_xlpm.k))</f>
        <v>0</v>
      </c>
      <c r="D3964" s="1">
        <f>_xlfn.LET(_xlpm.d,$G3964,_xlpm.k,_xlfn.CONCAT(LEFT(TRIM(D$1),1),"*"),COUNTIF(_xlpm.d,_xlpm.k))</f>
        <v>0</v>
      </c>
      <c r="E3964" s="1">
        <f>LOG(F3964+1,10)</f>
        <v>0.30102999566398114</v>
      </c>
      <c r="F3964" s="7">
        <v>1</v>
      </c>
      <c r="G3964" s="9" t="s">
        <v>1181</v>
      </c>
      <c r="H3964" s="4">
        <f>F3964/freq.sum.r6e</f>
        <v>4.9701789264413521E-5</v>
      </c>
      <c r="I3964" s="1" t="str">
        <f>_xlfn.LET(_xlpm.sep,":",_xlpm.w,$G3964,LEFT(_xlpm.w,FIND(_xlpm.sep,_xlpm.w)-1))</f>
        <v>haɪ</v>
      </c>
      <c r="J3964" s="1" t="str">
        <f>_xlfn.LET(_xlpm.sep,":",_xlpm.w,$G3964,RIGHT(_xlpm.w,LEN(_xlpm.w)-FIND(_xlpm.sep,_xlpm.w)))</f>
        <v>heie</v>
      </c>
      <c r="K3964" s="10">
        <f>_xlfn.LET(_xlpm.w,I3964,LEN(_xlpm.w))</f>
        <v>3</v>
      </c>
      <c r="L3964" s="10">
        <f>_xlfn.LET(_xlpm.w,J3964,LEN(_xlpm.w))</f>
        <v>4</v>
      </c>
      <c r="M3964" s="10">
        <f>_xlfn.LET(_xlpm.a,K3964,_xlpm.b,L3964,MAX(_xlpm.a,_xlpm.b))</f>
        <v>4</v>
      </c>
      <c r="N3964" s="10">
        <f>_xlfn.LET(_xlpm.d,(K3964,L3964),MAX(_xlpm.d)-MIN(_xlpm.d))</f>
        <v>1</v>
      </c>
      <c r="O3964" s="1" t="str">
        <f>_xlfn.LET(_xlpm.sep,":",_xlpm.w,$G3964,_xlfn.CONCAT("~",RIGHT(_xlpm.w,LEN(_xlpm.w)-FIND(_xlpm.sep,_xlpm.w)),"~"))</f>
        <v>~heie~</v>
      </c>
      <c r="P3964" s="1" t="str">
        <f>_xlfn.LET(_xlpm.sep,":",_xlpm.w,$G3964,_xlfn.CONCAT("[",LEFT(_xlpm.w,FIND(_xlpm.sep,_xlpm.w)-1),"]"))</f>
        <v>[haɪ]</v>
      </c>
      <c r="Q3964" s="14" cm="1">
        <f t="array" ref="Q3964">SUM(_xlfn._xlws.FILTER($H$2:$H$7111,_xlfn.MAP($O$2:$O$7111,_xlfn.LAMBDA(_xlpm.x,_xlpm.x=$O3964))))</f>
        <v>4.9701789264413521E-5</v>
      </c>
      <c r="R3964" s="14">
        <f>$H3964/Q3964</f>
        <v>1</v>
      </c>
      <c r="S3964" s="14" cm="1">
        <f t="array" ref="S3964">SUM(_xlfn._xlws.FILTER($H$2:$H$7111,_xlfn.MAP($P$2:$P$7111,_xlfn.LAMBDA(_xlpm.x,_xlpm.x=$P3964))))</f>
        <v>2.1868787276341948E-3</v>
      </c>
      <c r="T3964" s="14">
        <f>$H3964/S3964</f>
        <v>2.2727272727272728E-2</v>
      </c>
      <c r="U3964" s="14">
        <f>_xlfn.LET(_xlpm.freq,F3964,_xlpm.size,M3964+1,_xlpm.F,V3964,LOG(1+_xlpm.freq)*LOG(1+_xlpm.size)*_xlpm.F)</f>
        <v>1.041097189017377E-2</v>
      </c>
      <c r="V3964" s="14">
        <f>_xlfn.LET(_xlpm.a,T3964,_xlpm.b,R3964,2*_xlpm.a*_xlpm.b/(_xlpm.a+_xlpm.b))</f>
        <v>4.4444444444444446E-2</v>
      </c>
      <c r="W3964" s="14">
        <f>_xlfn.LET(_xlpm.p,R3964,_xlpm.q,T3964,LOG(_xlpm.p/_xlpm.q))</f>
        <v>1.6434526764861874</v>
      </c>
      <c r="X3964" s="2"/>
    </row>
    <row r="3965" spans="1:24">
      <c r="A3965" s="1" t="str">
        <f>_xlfn.LET(_xlpm.sep," : ",CONCATENATE(O3965,_xlpm.sep,P3965))</f>
        <v>~hygh~ : [haɪ]</v>
      </c>
      <c r="B3965" s="1">
        <f>_xlfn.LET(_xlpm.d,$G3965,_xlpm.k,_xlfn.CONCAT(LEFT(TRIM(B$1),1),"*"),COUNTIF(_xlpm.d,_xlpm.k))</f>
        <v>0</v>
      </c>
      <c r="C3965" s="1">
        <f>_xlfn.LET(_xlpm.d,$G3965,_xlpm.k,_xlfn.CONCAT(LEFT(TRIM(C$1),1),"*"),COUNTIF(_xlpm.d,_xlpm.k))</f>
        <v>0</v>
      </c>
      <c r="D3965" s="1">
        <f>_xlfn.LET(_xlpm.d,$G3965,_xlpm.k,_xlfn.CONCAT(LEFT(TRIM(D$1),1),"*"),COUNTIF(_xlpm.d,_xlpm.k))</f>
        <v>0</v>
      </c>
      <c r="E3965" s="1">
        <f>LOG(F3965+1,10)</f>
        <v>0.30102999566398114</v>
      </c>
      <c r="F3965" s="7">
        <v>1</v>
      </c>
      <c r="G3965" s="9" t="s">
        <v>1195</v>
      </c>
      <c r="H3965" s="4">
        <f>F3965/freq.sum.r6e</f>
        <v>4.9701789264413521E-5</v>
      </c>
      <c r="I3965" s="1" t="str">
        <f>_xlfn.LET(_xlpm.sep,":",_xlpm.w,$G3965,LEFT(_xlpm.w,FIND(_xlpm.sep,_xlpm.w)-1))</f>
        <v>haɪ</v>
      </c>
      <c r="J3965" s="1" t="str">
        <f>_xlfn.LET(_xlpm.sep,":",_xlpm.w,$G3965,RIGHT(_xlpm.w,LEN(_xlpm.w)-FIND(_xlpm.sep,_xlpm.w)))</f>
        <v>hygh</v>
      </c>
      <c r="K3965" s="10">
        <f>_xlfn.LET(_xlpm.w,I3965,LEN(_xlpm.w))</f>
        <v>3</v>
      </c>
      <c r="L3965" s="10">
        <f>_xlfn.LET(_xlpm.w,J3965,LEN(_xlpm.w))</f>
        <v>4</v>
      </c>
      <c r="M3965" s="10">
        <f>_xlfn.LET(_xlpm.a,K3965,_xlpm.b,L3965,MAX(_xlpm.a,_xlpm.b))</f>
        <v>4</v>
      </c>
      <c r="N3965" s="10">
        <f>_xlfn.LET(_xlpm.d,(K3965,L3965),MAX(_xlpm.d)-MIN(_xlpm.d))</f>
        <v>1</v>
      </c>
      <c r="O3965" s="1" t="str">
        <f>_xlfn.LET(_xlpm.sep,":",_xlpm.w,$G3965,_xlfn.CONCAT("~",RIGHT(_xlpm.w,LEN(_xlpm.w)-FIND(_xlpm.sep,_xlpm.w)),"~"))</f>
        <v>~hygh~</v>
      </c>
      <c r="P3965" s="1" t="str">
        <f>_xlfn.LET(_xlpm.sep,":",_xlpm.w,$G3965,_xlfn.CONCAT("[",LEFT(_xlpm.w,FIND(_xlpm.sep,_xlpm.w)-1),"]"))</f>
        <v>[haɪ]</v>
      </c>
      <c r="Q3965" s="14" cm="1">
        <f t="array" ref="Q3965">SUM(_xlfn._xlws.FILTER($H$2:$H$7117,_xlfn.MAP($O$2:$O$7117,_xlfn.LAMBDA(_xlpm.x,_xlpm.x=$O3965))))</f>
        <v>4.9701789264413521E-5</v>
      </c>
      <c r="R3965" s="14">
        <f>$H3965/Q3965</f>
        <v>1</v>
      </c>
      <c r="S3965" s="14" cm="1">
        <f t="array" ref="S3965">SUM(_xlfn._xlws.FILTER($H$2:$H$7117,_xlfn.MAP($P$2:$P$7117,_xlfn.LAMBDA(_xlpm.x,_xlpm.x=$P3965))))</f>
        <v>2.1868787276341948E-3</v>
      </c>
      <c r="T3965" s="14">
        <f>$H3965/S3965</f>
        <v>2.2727272727272728E-2</v>
      </c>
      <c r="U3965" s="14">
        <f>_xlfn.LET(_xlpm.freq,F3965,_xlpm.size,M3965+1,_xlpm.F,V3965,LOG(1+_xlpm.freq)*LOG(1+_xlpm.size)*_xlpm.F)</f>
        <v>1.041097189017377E-2</v>
      </c>
      <c r="V3965" s="14">
        <f>_xlfn.LET(_xlpm.a,T3965,_xlpm.b,R3965,2*_xlpm.a*_xlpm.b/(_xlpm.a+_xlpm.b))</f>
        <v>4.4444444444444446E-2</v>
      </c>
      <c r="W3965" s="14">
        <f>_xlfn.LET(_xlpm.p,R3965,_xlpm.q,T3965,LOG(_xlpm.p/_xlpm.q))</f>
        <v>1.6434526764861874</v>
      </c>
      <c r="X3965" s="2"/>
    </row>
    <row r="3966" spans="1:24">
      <c r="A3966" s="1" t="str">
        <f>_xlfn.LET(_xlpm.sep," : ",CONCATENATE(O3966,_xlpm.sep,P3966))</f>
        <v>~leie~ : [laɪ]</v>
      </c>
      <c r="B3966" s="1">
        <f>_xlfn.LET(_xlpm.d,$G3966,_xlpm.k,_xlfn.CONCAT(LEFT(TRIM(B$1),1),"*"),COUNTIF(_xlpm.d,_xlpm.k))</f>
        <v>0</v>
      </c>
      <c r="C3966" s="1">
        <f>_xlfn.LET(_xlpm.d,$G3966,_xlpm.k,_xlfn.CONCAT(LEFT(TRIM(C$1),1),"*"),COUNTIF(_xlpm.d,_xlpm.k))</f>
        <v>0</v>
      </c>
      <c r="D3966" s="1">
        <f>_xlfn.LET(_xlpm.d,$G3966,_xlpm.k,_xlfn.CONCAT(LEFT(TRIM(D$1),1),"*"),COUNTIF(_xlpm.d,_xlpm.k))</f>
        <v>0</v>
      </c>
      <c r="E3966" s="1">
        <f>LOG(F3966+1,10)</f>
        <v>0.30102999566398114</v>
      </c>
      <c r="F3966" s="7">
        <v>1</v>
      </c>
      <c r="G3966" s="9" t="s">
        <v>2003</v>
      </c>
      <c r="H3966" s="4">
        <f>F3966/freq.sum.r6e</f>
        <v>4.9701789264413521E-5</v>
      </c>
      <c r="I3966" s="1" t="str">
        <f>_xlfn.LET(_xlpm.sep,":",_xlpm.w,$G3966,LEFT(_xlpm.w,FIND(_xlpm.sep,_xlpm.w)-1))</f>
        <v>laɪ</v>
      </c>
      <c r="J3966" s="1" t="str">
        <f>_xlfn.LET(_xlpm.sep,":",_xlpm.w,$G3966,RIGHT(_xlpm.w,LEN(_xlpm.w)-FIND(_xlpm.sep,_xlpm.w)))</f>
        <v>leie</v>
      </c>
      <c r="K3966" s="10">
        <f>_xlfn.LET(_xlpm.w,I3966,LEN(_xlpm.w))</f>
        <v>3</v>
      </c>
      <c r="L3966" s="10">
        <f>_xlfn.LET(_xlpm.w,J3966,LEN(_xlpm.w))</f>
        <v>4</v>
      </c>
      <c r="M3966" s="10">
        <f>_xlfn.LET(_xlpm.a,K3966,_xlpm.b,L3966,MAX(_xlpm.a,_xlpm.b))</f>
        <v>4</v>
      </c>
      <c r="N3966" s="10">
        <f>_xlfn.LET(_xlpm.d,(K3966,L3966),MAX(_xlpm.d)-MIN(_xlpm.d))</f>
        <v>1</v>
      </c>
      <c r="O3966" s="1" t="str">
        <f>_xlfn.LET(_xlpm.sep,":",_xlpm.w,$G3966,_xlfn.CONCAT("~",RIGHT(_xlpm.w,LEN(_xlpm.w)-FIND(_xlpm.sep,_xlpm.w)),"~"))</f>
        <v>~leie~</v>
      </c>
      <c r="P3966" s="1" t="str">
        <f>_xlfn.LET(_xlpm.sep,":",_xlpm.w,$G3966,_xlfn.CONCAT("[",LEFT(_xlpm.w,FIND(_xlpm.sep,_xlpm.w)-1),"]"))</f>
        <v>[laɪ]</v>
      </c>
      <c r="Q3966" s="14" cm="1">
        <f t="array" ref="Q3966">SUM(_xlfn._xlws.FILTER($H$2:$H$7117,_xlfn.MAP($O$2:$O$7117,_xlfn.LAMBDA(_xlpm.x,_xlpm.x=$O3966))))</f>
        <v>4.9701789264413521E-5</v>
      </c>
      <c r="R3966" s="14">
        <f>$H3966/Q3966</f>
        <v>1</v>
      </c>
      <c r="S3966" s="14" cm="1">
        <f t="array" ref="S3966">SUM(_xlfn._xlws.FILTER($H$2:$H$7117,_xlfn.MAP($P$2:$P$7117,_xlfn.LAMBDA(_xlpm.x,_xlpm.x=$P3966))))</f>
        <v>2.1868787276341948E-3</v>
      </c>
      <c r="T3966" s="14">
        <f>$H3966/S3966</f>
        <v>2.2727272727272728E-2</v>
      </c>
      <c r="U3966" s="14">
        <f>_xlfn.LET(_xlpm.freq,F3966,_xlpm.size,M3966+1,_xlpm.F,V3966,LOG(1+_xlpm.freq)*LOG(1+_xlpm.size)*_xlpm.F)</f>
        <v>1.041097189017377E-2</v>
      </c>
      <c r="V3966" s="14">
        <f>_xlfn.LET(_xlpm.a,T3966,_xlpm.b,R3966,2*_xlpm.a*_xlpm.b/(_xlpm.a+_xlpm.b))</f>
        <v>4.4444444444444446E-2</v>
      </c>
      <c r="W3966" s="14">
        <f>_xlfn.LET(_xlpm.p,R3966,_xlpm.q,T3966,LOG(_xlpm.p/_xlpm.q))</f>
        <v>1.6434526764861874</v>
      </c>
      <c r="X3966" s="2"/>
    </row>
    <row r="3967" spans="1:24">
      <c r="A3967" s="1" t="str">
        <f>_xlfn.LET(_xlpm.sep," : ",CONCATENATE(O3967,_xlpm.sep,P3967))</f>
        <v>~knie~ : [naɪ]</v>
      </c>
      <c r="B3967" s="1">
        <f>_xlfn.LET(_xlpm.d,$G3967,_xlpm.k,_xlfn.CONCAT(LEFT(TRIM(B$1),1),"*"),COUNTIF(_xlpm.d,_xlpm.k))</f>
        <v>0</v>
      </c>
      <c r="C3967" s="1">
        <f>_xlfn.LET(_xlpm.d,$G3967,_xlpm.k,_xlfn.CONCAT(LEFT(TRIM(C$1),1),"*"),COUNTIF(_xlpm.d,_xlpm.k))</f>
        <v>0</v>
      </c>
      <c r="D3967" s="1">
        <f>_xlfn.LET(_xlpm.d,$G3967,_xlpm.k,_xlfn.CONCAT(LEFT(TRIM(D$1),1),"*"),COUNTIF(_xlpm.d,_xlpm.k))</f>
        <v>1</v>
      </c>
      <c r="E3967" s="1">
        <f>LOG(F3967+1,10)</f>
        <v>0.30102999566398114</v>
      </c>
      <c r="F3967" s="7">
        <v>1</v>
      </c>
      <c r="G3967" s="9" t="s">
        <v>2821</v>
      </c>
      <c r="H3967" s="4">
        <f>F3967/freq.sum.r6e</f>
        <v>4.9701789264413521E-5</v>
      </c>
      <c r="I3967" s="1" t="str">
        <f>_xlfn.LET(_xlpm.sep,":",_xlpm.w,$G3967,LEFT(_xlpm.w,FIND(_xlpm.sep,_xlpm.w)-1))</f>
        <v>naɪ</v>
      </c>
      <c r="J3967" s="1" t="str">
        <f>_xlfn.LET(_xlpm.sep,":",_xlpm.w,$G3967,RIGHT(_xlpm.w,LEN(_xlpm.w)-FIND(_xlpm.sep,_xlpm.w)))</f>
        <v>knie</v>
      </c>
      <c r="K3967" s="10">
        <f>_xlfn.LET(_xlpm.w,I3967,LEN(_xlpm.w))</f>
        <v>3</v>
      </c>
      <c r="L3967" s="10">
        <f>_xlfn.LET(_xlpm.w,J3967,LEN(_xlpm.w))</f>
        <v>4</v>
      </c>
      <c r="M3967" s="10">
        <f>_xlfn.LET(_xlpm.a,K3967,_xlpm.b,L3967,MAX(_xlpm.a,_xlpm.b))</f>
        <v>4</v>
      </c>
      <c r="N3967" s="10">
        <f>_xlfn.LET(_xlpm.d,(K3967,L3967),MAX(_xlpm.d)-MIN(_xlpm.d))</f>
        <v>1</v>
      </c>
      <c r="O3967" s="1" t="str">
        <f>_xlfn.LET(_xlpm.sep,":",_xlpm.w,$G3967,_xlfn.CONCAT("~",RIGHT(_xlpm.w,LEN(_xlpm.w)-FIND(_xlpm.sep,_xlpm.w)),"~"))</f>
        <v>~knie~</v>
      </c>
      <c r="P3967" s="1" t="str">
        <f>_xlfn.LET(_xlpm.sep,":",_xlpm.w,$G3967,_xlfn.CONCAT("[",LEFT(_xlpm.w,FIND(_xlpm.sep,_xlpm.w)-1),"]"))</f>
        <v>[naɪ]</v>
      </c>
      <c r="Q3967" s="14" cm="1">
        <f t="array" ref="Q3967">SUM(_xlfn._xlws.FILTER($H$2:$H$7117,_xlfn.MAP($O$2:$O$7117,_xlfn.LAMBDA(_xlpm.x,_xlpm.x=$O3967))))</f>
        <v>4.9701789264413521E-5</v>
      </c>
      <c r="R3967" s="14">
        <f>$H3967/Q3967</f>
        <v>1</v>
      </c>
      <c r="S3967" s="14" cm="1">
        <f t="array" ref="S3967">SUM(_xlfn._xlws.FILTER($H$2:$H$7117,_xlfn.MAP($P$2:$P$7117,_xlfn.LAMBDA(_xlpm.x,_xlpm.x=$P3967))))</f>
        <v>2.1868787276341948E-3</v>
      </c>
      <c r="T3967" s="14">
        <f>$H3967/S3967</f>
        <v>2.2727272727272728E-2</v>
      </c>
      <c r="U3967" s="14">
        <f>_xlfn.LET(_xlpm.freq,F3967,_xlpm.size,M3967+1,_xlpm.F,V3967,LOG(1+_xlpm.freq)*LOG(1+_xlpm.size)*_xlpm.F)</f>
        <v>1.041097189017377E-2</v>
      </c>
      <c r="V3967" s="14">
        <f>_xlfn.LET(_xlpm.a,T3967,_xlpm.b,R3967,2*_xlpm.a*_xlpm.b/(_xlpm.a+_xlpm.b))</f>
        <v>4.4444444444444446E-2</v>
      </c>
      <c r="W3967" s="14">
        <f>_xlfn.LET(_xlpm.p,R3967,_xlpm.q,T3967,LOG(_xlpm.p/_xlpm.q))</f>
        <v>1.6434526764861874</v>
      </c>
      <c r="X3967" s="2"/>
    </row>
    <row r="3968" spans="1:24">
      <c r="A3968" s="1" t="str">
        <f>_xlfn.LET(_xlpm.sep," : ",CONCATENATE(O3968,_xlpm.sep,P3968))</f>
        <v>~tyee~ : [taɪ]</v>
      </c>
      <c r="B3968" s="1">
        <f>_xlfn.LET(_xlpm.d,$G3968,_xlpm.k,_xlfn.CONCAT(LEFT(TRIM(B$1),1),"*"),COUNTIF(_xlpm.d,_xlpm.k))</f>
        <v>0</v>
      </c>
      <c r="C3968" s="1">
        <f>_xlfn.LET(_xlpm.d,$G3968,_xlpm.k,_xlfn.CONCAT(LEFT(TRIM(C$1),1),"*"),COUNTIF(_xlpm.d,_xlpm.k))</f>
        <v>0</v>
      </c>
      <c r="D3968" s="1">
        <f>_xlfn.LET(_xlpm.d,$G3968,_xlpm.k,_xlfn.CONCAT(LEFT(TRIM(D$1),1),"*"),COUNTIF(_xlpm.d,_xlpm.k))</f>
        <v>0</v>
      </c>
      <c r="E3968" s="1">
        <f>LOG(F3968+1,10)</f>
        <v>0.30102999566398114</v>
      </c>
      <c r="F3968" s="7">
        <v>1</v>
      </c>
      <c r="G3968" s="9" t="s">
        <v>4622</v>
      </c>
      <c r="H3968" s="4">
        <f>F3968/freq.sum.r6e</f>
        <v>4.9701789264413521E-5</v>
      </c>
      <c r="I3968" s="1" t="str">
        <f>_xlfn.LET(_xlpm.sep,":",_xlpm.w,$G3968,LEFT(_xlpm.w,FIND(_xlpm.sep,_xlpm.w)-1))</f>
        <v>taɪ</v>
      </c>
      <c r="J3968" s="1" t="str">
        <f>_xlfn.LET(_xlpm.sep,":",_xlpm.w,$G3968,RIGHT(_xlpm.w,LEN(_xlpm.w)-FIND(_xlpm.sep,_xlpm.w)))</f>
        <v>tyee</v>
      </c>
      <c r="K3968" s="10">
        <f>_xlfn.LET(_xlpm.w,I3968,LEN(_xlpm.w))</f>
        <v>3</v>
      </c>
      <c r="L3968" s="10">
        <f>_xlfn.LET(_xlpm.w,J3968,LEN(_xlpm.w))</f>
        <v>4</v>
      </c>
      <c r="M3968" s="10">
        <f>_xlfn.LET(_xlpm.a,K3968,_xlpm.b,L3968,MAX(_xlpm.a,_xlpm.b))</f>
        <v>4</v>
      </c>
      <c r="N3968" s="10">
        <f>_xlfn.LET(_xlpm.d,(K3968,L3968),MAX(_xlpm.d)-MIN(_xlpm.d))</f>
        <v>1</v>
      </c>
      <c r="O3968" s="1" t="str">
        <f>_xlfn.LET(_xlpm.sep,":",_xlpm.w,$G3968,_xlfn.CONCAT("~",RIGHT(_xlpm.w,LEN(_xlpm.w)-FIND(_xlpm.sep,_xlpm.w)),"~"))</f>
        <v>~tyee~</v>
      </c>
      <c r="P3968" s="1" t="str">
        <f>_xlfn.LET(_xlpm.sep,":",_xlpm.w,$G3968,_xlfn.CONCAT("[",LEFT(_xlpm.w,FIND(_xlpm.sep,_xlpm.w)-1),"]"))</f>
        <v>[taɪ]</v>
      </c>
      <c r="Q3968" s="14" cm="1">
        <f t="array" ref="Q3968">SUM(_xlfn._xlws.FILTER($H$2:$H$7117,_xlfn.MAP($O$2:$O$7117,_xlfn.LAMBDA(_xlpm.x,_xlpm.x=$O3968))))</f>
        <v>4.9701789264413521E-5</v>
      </c>
      <c r="R3968" s="14">
        <f>$H3968/Q3968</f>
        <v>1</v>
      </c>
      <c r="S3968" s="14" cm="1">
        <f t="array" ref="S3968">SUM(_xlfn._xlws.FILTER($H$2:$H$7117,_xlfn.MAP($P$2:$P$7117,_xlfn.LAMBDA(_xlpm.x,_xlpm.x=$P3968))))</f>
        <v>2.1868787276341948E-3</v>
      </c>
      <c r="T3968" s="14">
        <f>$H3968/S3968</f>
        <v>2.2727272727272728E-2</v>
      </c>
      <c r="U3968" s="14">
        <f>_xlfn.LET(_xlpm.freq,F3968,_xlpm.size,M3968+1,_xlpm.F,V3968,LOG(1+_xlpm.freq)*LOG(1+_xlpm.size)*_xlpm.F)</f>
        <v>1.041097189017377E-2</v>
      </c>
      <c r="V3968" s="14">
        <f>_xlfn.LET(_xlpm.a,T3968,_xlpm.b,R3968,2*_xlpm.a*_xlpm.b/(_xlpm.a+_xlpm.b))</f>
        <v>4.4444444444444446E-2</v>
      </c>
      <c r="W3968" s="14">
        <f>_xlfn.LET(_xlpm.p,R3968,_xlpm.q,T3968,LOG(_xlpm.p/_xlpm.q))</f>
        <v>1.6434526764861874</v>
      </c>
      <c r="X3968" s="2"/>
    </row>
    <row r="3969" spans="1:24">
      <c r="A3969" s="1" t="str">
        <f>_xlfn.LET(_xlpm.sep," : ",CONCATENATE(O3969,_xlpm.sep,P3969))</f>
        <v>~duew~ : [du]</v>
      </c>
      <c r="B3969" s="1">
        <f>_xlfn.LET(_xlpm.d,$G3969,_xlpm.k,_xlfn.CONCAT(LEFT(TRIM(B$1),1),"*"),COUNTIF(_xlpm.d,_xlpm.k))</f>
        <v>0</v>
      </c>
      <c r="C3969" s="1">
        <f>_xlfn.LET(_xlpm.d,$G3969,_xlpm.k,_xlfn.CONCAT(LEFT(TRIM(C$1),1),"*"),COUNTIF(_xlpm.d,_xlpm.k))</f>
        <v>0</v>
      </c>
      <c r="D3969" s="1">
        <f>_xlfn.LET(_xlpm.d,$G3969,_xlpm.k,_xlfn.CONCAT(LEFT(TRIM(D$1),1),"*"),COUNTIF(_xlpm.d,_xlpm.k))</f>
        <v>0</v>
      </c>
      <c r="E3969" s="1">
        <f>LOG(F3969+1,10)</f>
        <v>0.30102999566398114</v>
      </c>
      <c r="F3969" s="7">
        <v>1</v>
      </c>
      <c r="G3969" s="9" t="s">
        <v>507</v>
      </c>
      <c r="H3969" s="4">
        <f>F3969/freq.sum.r6e</f>
        <v>4.9701789264413521E-5</v>
      </c>
      <c r="I3969" s="1" t="str">
        <f>_xlfn.LET(_xlpm.sep,":",_xlpm.w,$G3969,LEFT(_xlpm.w,FIND(_xlpm.sep,_xlpm.w)-1))</f>
        <v>du</v>
      </c>
      <c r="J3969" s="1" t="str">
        <f>_xlfn.LET(_xlpm.sep,":",_xlpm.w,$G3969,RIGHT(_xlpm.w,LEN(_xlpm.w)-FIND(_xlpm.sep,_xlpm.w)))</f>
        <v>duew</v>
      </c>
      <c r="K3969" s="10">
        <f>_xlfn.LET(_xlpm.w,I3969,LEN(_xlpm.w))</f>
        <v>2</v>
      </c>
      <c r="L3969" s="10">
        <f>_xlfn.LET(_xlpm.w,J3969,LEN(_xlpm.w))</f>
        <v>4</v>
      </c>
      <c r="M3969" s="10">
        <f>_xlfn.LET(_xlpm.a,K3969,_xlpm.b,L3969,MAX(_xlpm.a,_xlpm.b))</f>
        <v>4</v>
      </c>
      <c r="N3969" s="10">
        <f>_xlfn.LET(_xlpm.d,(K3969,L3969),MAX(_xlpm.d)-MIN(_xlpm.d))</f>
        <v>2</v>
      </c>
      <c r="O3969" s="1" t="str">
        <f>_xlfn.LET(_xlpm.sep,":",_xlpm.w,$G3969,_xlfn.CONCAT("~",RIGHT(_xlpm.w,LEN(_xlpm.w)-FIND(_xlpm.sep,_xlpm.w)),"~"))</f>
        <v>~duew~</v>
      </c>
      <c r="P3969" s="1" t="str">
        <f>_xlfn.LET(_xlpm.sep,":",_xlpm.w,$G3969,_xlfn.CONCAT("[",LEFT(_xlpm.w,FIND(_xlpm.sep,_xlpm.w)-1),"]"))</f>
        <v>[du]</v>
      </c>
      <c r="Q3969" s="14" cm="1">
        <f t="array" ref="Q3969">SUM(_xlfn._xlws.FILTER($H$2:$H$7117,_xlfn.MAP($O$2:$O$7117,_xlfn.LAMBDA(_xlpm.x,_xlpm.x=$O3969))))</f>
        <v>4.9701789264413521E-5</v>
      </c>
      <c r="R3969" s="14">
        <f>$H3969/Q3969</f>
        <v>1</v>
      </c>
      <c r="S3969" s="14" cm="1">
        <f t="array" ref="S3969">SUM(_xlfn._xlws.FILTER($H$2:$H$7117,_xlfn.MAP($P$2:$P$7117,_xlfn.LAMBDA(_xlpm.x,_xlpm.x=$P3969))))</f>
        <v>2.2365805168986083E-3</v>
      </c>
      <c r="T3969" s="14">
        <f>$H3969/S3969</f>
        <v>2.2222222222222223E-2</v>
      </c>
      <c r="U3969" s="14">
        <f>_xlfn.LET(_xlpm.freq,F3969,_xlpm.size,M3969+1,_xlpm.F,V3969,LOG(1+_xlpm.freq)*LOG(1+_xlpm.size)*_xlpm.F)</f>
        <v>1.0184646414300428E-2</v>
      </c>
      <c r="V3969" s="14">
        <f>_xlfn.LET(_xlpm.a,T3969,_xlpm.b,R3969,2*_xlpm.a*_xlpm.b/(_xlpm.a+_xlpm.b))</f>
        <v>4.3478260869565223E-2</v>
      </c>
      <c r="W3969" s="14">
        <f>_xlfn.LET(_xlpm.p,R3969,_xlpm.q,T3969,LOG(_xlpm.p/_xlpm.q))</f>
        <v>1.6532125137753437</v>
      </c>
      <c r="X3969" s="2"/>
    </row>
    <row r="3970" spans="1:24">
      <c r="A3970" s="1" t="str">
        <f>_xlfn.LET(_xlpm.sep," : ",CONCATENATE(O3970,_xlpm.sep,P3970))</f>
        <v>~juiw~ : [dʒu]</v>
      </c>
      <c r="B3970" s="1">
        <f>_xlfn.LET(_xlpm.d,$G3970,_xlpm.k,_xlfn.CONCAT(LEFT(TRIM(B$1),1),"*"),COUNTIF(_xlpm.d,_xlpm.k))</f>
        <v>0</v>
      </c>
      <c r="C3970" s="1">
        <f>_xlfn.LET(_xlpm.d,$G3970,_xlpm.k,_xlfn.CONCAT(LEFT(TRIM(C$1),1),"*"),COUNTIF(_xlpm.d,_xlpm.k))</f>
        <v>0</v>
      </c>
      <c r="D3970" s="1">
        <f>_xlfn.LET(_xlpm.d,$G3970,_xlpm.k,_xlfn.CONCAT(LEFT(TRIM(D$1),1),"*"),COUNTIF(_xlpm.d,_xlpm.k))</f>
        <v>0</v>
      </c>
      <c r="E3970" s="1">
        <f>LOG(F3970+1,10)</f>
        <v>0.30102999566398114</v>
      </c>
      <c r="F3970" s="7">
        <v>1</v>
      </c>
      <c r="G3970" s="9" t="s">
        <v>694</v>
      </c>
      <c r="H3970" s="4">
        <f>F3970/freq.sum.r6e</f>
        <v>4.9701789264413521E-5</v>
      </c>
      <c r="I3970" s="1" t="str">
        <f>_xlfn.LET(_xlpm.sep,":",_xlpm.w,$G3970,LEFT(_xlpm.w,FIND(_xlpm.sep,_xlpm.w)-1))</f>
        <v>dʒu</v>
      </c>
      <c r="J3970" s="1" t="str">
        <f>_xlfn.LET(_xlpm.sep,":",_xlpm.w,$G3970,RIGHT(_xlpm.w,LEN(_xlpm.w)-FIND(_xlpm.sep,_xlpm.w)))</f>
        <v>juiw</v>
      </c>
      <c r="K3970" s="10">
        <f>_xlfn.LET(_xlpm.w,I3970,LEN(_xlpm.w))</f>
        <v>3</v>
      </c>
      <c r="L3970" s="10">
        <f>_xlfn.LET(_xlpm.w,J3970,LEN(_xlpm.w))</f>
        <v>4</v>
      </c>
      <c r="M3970" s="10">
        <f>_xlfn.LET(_xlpm.a,K3970,_xlpm.b,L3970,MAX(_xlpm.a,_xlpm.b))</f>
        <v>4</v>
      </c>
      <c r="N3970" s="10">
        <f>_xlfn.LET(_xlpm.d,(K3970,L3970),MAX(_xlpm.d)-MIN(_xlpm.d))</f>
        <v>1</v>
      </c>
      <c r="O3970" s="1" t="str">
        <f>_xlfn.LET(_xlpm.sep,":",_xlpm.w,$G3970,_xlfn.CONCAT("~",RIGHT(_xlpm.w,LEN(_xlpm.w)-FIND(_xlpm.sep,_xlpm.w)),"~"))</f>
        <v>~juiw~</v>
      </c>
      <c r="P3970" s="1" t="str">
        <f>_xlfn.LET(_xlpm.sep,":",_xlpm.w,$G3970,_xlfn.CONCAT("[",LEFT(_xlpm.w,FIND(_xlpm.sep,_xlpm.w)-1),"]"))</f>
        <v>[dʒu]</v>
      </c>
      <c r="Q3970" s="14" cm="1">
        <f t="array" ref="Q3970">SUM(_xlfn._xlws.FILTER($H$2:$H$7117,_xlfn.MAP($O$2:$O$7117,_xlfn.LAMBDA(_xlpm.x,_xlpm.x=$O3970))))</f>
        <v>4.9701789264413521E-5</v>
      </c>
      <c r="R3970" s="14">
        <f>$H3970/Q3970</f>
        <v>1</v>
      </c>
      <c r="S3970" s="14" cm="1">
        <f t="array" ref="S3970">SUM(_xlfn._xlws.FILTER($H$2:$H$7117,_xlfn.MAP($P$2:$P$7117,_xlfn.LAMBDA(_xlpm.x,_xlpm.x=$P3970))))</f>
        <v>2.2365805168986083E-3</v>
      </c>
      <c r="T3970" s="14">
        <f>$H3970/S3970</f>
        <v>2.2222222222222223E-2</v>
      </c>
      <c r="U3970" s="14">
        <f>_xlfn.LET(_xlpm.freq,F3970,_xlpm.size,M3970+1,_xlpm.F,V3970,LOG(1+_xlpm.freq)*LOG(1+_xlpm.size)*_xlpm.F)</f>
        <v>1.0184646414300428E-2</v>
      </c>
      <c r="V3970" s="14">
        <f>_xlfn.LET(_xlpm.a,T3970,_xlpm.b,R3970,2*_xlpm.a*_xlpm.b/(_xlpm.a+_xlpm.b))</f>
        <v>4.3478260869565223E-2</v>
      </c>
      <c r="W3970" s="14">
        <f>_xlfn.LET(_xlpm.p,R3970,_xlpm.q,T3970,LOG(_xlpm.p/_xlpm.q))</f>
        <v>1.6532125137753437</v>
      </c>
      <c r="X3970" s="2"/>
    </row>
    <row r="3971" spans="1:24">
      <c r="A3971" s="1" t="str">
        <f>_xlfn.LET(_xlpm.sep," : ",CONCATENATE(O3971,_xlpm.sep,P3971))</f>
        <v>~geox~ : [dʒə]</v>
      </c>
      <c r="B3971" s="1">
        <f>_xlfn.LET(_xlpm.d,$G3971,_xlpm.k,_xlfn.CONCAT(LEFT(TRIM(B$1),1),"*"),COUNTIF(_xlpm.d,_xlpm.k))</f>
        <v>0</v>
      </c>
      <c r="C3971" s="1">
        <f>_xlfn.LET(_xlpm.d,$G3971,_xlpm.k,_xlfn.CONCAT(LEFT(TRIM(C$1),1),"*"),COUNTIF(_xlpm.d,_xlpm.k))</f>
        <v>0</v>
      </c>
      <c r="D3971" s="1">
        <f>_xlfn.LET(_xlpm.d,$G3971,_xlpm.k,_xlfn.CONCAT(LEFT(TRIM(D$1),1),"*"),COUNTIF(_xlpm.d,_xlpm.k))</f>
        <v>0</v>
      </c>
      <c r="E3971" s="1">
        <f>LOG(F3971+1,10)</f>
        <v>0.30102999566398114</v>
      </c>
      <c r="F3971" s="7">
        <v>1</v>
      </c>
      <c r="G3971" s="9" t="s">
        <v>775</v>
      </c>
      <c r="H3971" s="4">
        <f>F3971/freq.sum.r6e</f>
        <v>4.9701789264413521E-5</v>
      </c>
      <c r="I3971" s="1" t="str">
        <f>_xlfn.LET(_xlpm.sep,":",_xlpm.w,$G3971,LEFT(_xlpm.w,FIND(_xlpm.sep,_xlpm.w)-1))</f>
        <v>dʒə</v>
      </c>
      <c r="J3971" s="1" t="str">
        <f>_xlfn.LET(_xlpm.sep,":",_xlpm.w,$G3971,RIGHT(_xlpm.w,LEN(_xlpm.w)-FIND(_xlpm.sep,_xlpm.w)))</f>
        <v>geox</v>
      </c>
      <c r="K3971" s="10">
        <f>_xlfn.LET(_xlpm.w,I3971,LEN(_xlpm.w))</f>
        <v>3</v>
      </c>
      <c r="L3971" s="10">
        <f>_xlfn.LET(_xlpm.w,J3971,LEN(_xlpm.w))</f>
        <v>4</v>
      </c>
      <c r="M3971" s="10">
        <f>_xlfn.LET(_xlpm.a,K3971,_xlpm.b,L3971,MAX(_xlpm.a,_xlpm.b))</f>
        <v>4</v>
      </c>
      <c r="N3971" s="10">
        <f>_xlfn.LET(_xlpm.d,(K3971,L3971),MAX(_xlpm.d)-MIN(_xlpm.d))</f>
        <v>1</v>
      </c>
      <c r="O3971" s="1" t="str">
        <f>_xlfn.LET(_xlpm.sep,":",_xlpm.w,$G3971,_xlfn.CONCAT("~",RIGHT(_xlpm.w,LEN(_xlpm.w)-FIND(_xlpm.sep,_xlpm.w)),"~"))</f>
        <v>~geox~</v>
      </c>
      <c r="P3971" s="1" t="str">
        <f>_xlfn.LET(_xlpm.sep,":",_xlpm.w,$G3971,_xlfn.CONCAT("[",LEFT(_xlpm.w,FIND(_xlpm.sep,_xlpm.w)-1),"]"))</f>
        <v>[dʒə]</v>
      </c>
      <c r="Q3971" s="14" cm="1">
        <f t="array" ref="Q3971">SUM(_xlfn._xlws.FILTER($H$2:$H$7111,_xlfn.MAP($O$2:$O$7111,_xlfn.LAMBDA(_xlpm.x,_xlpm.x=$O3971))))</f>
        <v>4.9701789264413521E-5</v>
      </c>
      <c r="R3971" s="14">
        <f>$H3971/Q3971</f>
        <v>1</v>
      </c>
      <c r="S3971" s="14" cm="1">
        <f t="array" ref="S3971">SUM(_xlfn._xlws.FILTER($H$2:$H$7111,_xlfn.MAP($P$2:$P$7111,_xlfn.LAMBDA(_xlpm.x,_xlpm.x=$P3971))))</f>
        <v>2.2365805168986078E-3</v>
      </c>
      <c r="T3971" s="14">
        <f>$H3971/S3971</f>
        <v>2.2222222222222227E-2</v>
      </c>
      <c r="U3971" s="14">
        <f>_xlfn.LET(_xlpm.freq,F3971,_xlpm.size,M3971+1,_xlpm.F,V3971,LOG(1+_xlpm.freq)*LOG(1+_xlpm.size)*_xlpm.F)</f>
        <v>1.0184646414300429E-2</v>
      </c>
      <c r="V3971" s="14">
        <f>_xlfn.LET(_xlpm.a,T3971,_xlpm.b,R3971,2*_xlpm.a*_xlpm.b/(_xlpm.a+_xlpm.b))</f>
        <v>4.347826086956523E-2</v>
      </c>
      <c r="W3971" s="14">
        <f>_xlfn.LET(_xlpm.p,R3971,_xlpm.q,T3971,LOG(_xlpm.p/_xlpm.q))</f>
        <v>1.6532125137753435</v>
      </c>
      <c r="X3971" s="2"/>
    </row>
    <row r="3972" spans="1:24">
      <c r="A3972" s="1" t="str">
        <f>_xlfn.LET(_xlpm.sep," : ",CONCATENATE(O3972,_xlpm.sep,P3972))</f>
        <v>~gior~ : [dʒə]</v>
      </c>
      <c r="B3972" s="1">
        <f>_xlfn.LET(_xlpm.d,$G3972,_xlpm.k,_xlfn.CONCAT(LEFT(TRIM(B$1),1),"*"),COUNTIF(_xlpm.d,_xlpm.k))</f>
        <v>0</v>
      </c>
      <c r="C3972" s="1">
        <f>_xlfn.LET(_xlpm.d,$G3972,_xlpm.k,_xlfn.CONCAT(LEFT(TRIM(C$1),1),"*"),COUNTIF(_xlpm.d,_xlpm.k))</f>
        <v>0</v>
      </c>
      <c r="D3972" s="1">
        <f>_xlfn.LET(_xlpm.d,$G3972,_xlpm.k,_xlfn.CONCAT(LEFT(TRIM(D$1),1),"*"),COUNTIF(_xlpm.d,_xlpm.k))</f>
        <v>0</v>
      </c>
      <c r="E3972" s="1">
        <f>LOG(F3972+1,10)</f>
        <v>0.30102999566398114</v>
      </c>
      <c r="F3972" s="7">
        <v>1</v>
      </c>
      <c r="G3972" s="9" t="s">
        <v>799</v>
      </c>
      <c r="H3972" s="4">
        <f>F3972/freq.sum.r6e</f>
        <v>4.9701789264413521E-5</v>
      </c>
      <c r="I3972" s="1" t="str">
        <f>_xlfn.LET(_xlpm.sep,":",_xlpm.w,$G3972,LEFT(_xlpm.w,FIND(_xlpm.sep,_xlpm.w)-1))</f>
        <v>dʒə</v>
      </c>
      <c r="J3972" s="1" t="str">
        <f>_xlfn.LET(_xlpm.sep,":",_xlpm.w,$G3972,RIGHT(_xlpm.w,LEN(_xlpm.w)-FIND(_xlpm.sep,_xlpm.w)))</f>
        <v>gior</v>
      </c>
      <c r="K3972" s="10">
        <f>_xlfn.LET(_xlpm.w,I3972,LEN(_xlpm.w))</f>
        <v>3</v>
      </c>
      <c r="L3972" s="10">
        <f>_xlfn.LET(_xlpm.w,J3972,LEN(_xlpm.w))</f>
        <v>4</v>
      </c>
      <c r="M3972" s="10">
        <f>_xlfn.LET(_xlpm.a,K3972,_xlpm.b,L3972,MAX(_xlpm.a,_xlpm.b))</f>
        <v>4</v>
      </c>
      <c r="N3972" s="10">
        <f>_xlfn.LET(_xlpm.d,(K3972,L3972),MAX(_xlpm.d)-MIN(_xlpm.d))</f>
        <v>1</v>
      </c>
      <c r="O3972" s="1" t="str">
        <f>_xlfn.LET(_xlpm.sep,":",_xlpm.w,$G3972,_xlfn.CONCAT("~",RIGHT(_xlpm.w,LEN(_xlpm.w)-FIND(_xlpm.sep,_xlpm.w)),"~"))</f>
        <v>~gior~</v>
      </c>
      <c r="P3972" s="1" t="str">
        <f>_xlfn.LET(_xlpm.sep,":",_xlpm.w,$G3972,_xlfn.CONCAT("[",LEFT(_xlpm.w,FIND(_xlpm.sep,_xlpm.w)-1),"]"))</f>
        <v>[dʒə]</v>
      </c>
      <c r="Q3972" s="14" cm="1">
        <f t="array" ref="Q3972">SUM(_xlfn._xlws.FILTER($H$2:$H$7117,_xlfn.MAP($O$2:$O$7117,_xlfn.LAMBDA(_xlpm.x,_xlpm.x=$O3972))))</f>
        <v>4.9701789264413521E-5</v>
      </c>
      <c r="R3972" s="14">
        <f>$H3972/Q3972</f>
        <v>1</v>
      </c>
      <c r="S3972" s="14" cm="1">
        <f t="array" ref="S3972">SUM(_xlfn._xlws.FILTER($H$2:$H$7117,_xlfn.MAP($P$2:$P$7117,_xlfn.LAMBDA(_xlpm.x,_xlpm.x=$P3972))))</f>
        <v>2.2365805168986078E-3</v>
      </c>
      <c r="T3972" s="14">
        <f>$H3972/S3972</f>
        <v>2.2222222222222227E-2</v>
      </c>
      <c r="U3972" s="14">
        <f>_xlfn.LET(_xlpm.freq,F3972,_xlpm.size,M3972+1,_xlpm.F,V3972,LOG(1+_xlpm.freq)*LOG(1+_xlpm.size)*_xlpm.F)</f>
        <v>1.0184646414300429E-2</v>
      </c>
      <c r="V3972" s="14">
        <f>_xlfn.LET(_xlpm.a,T3972,_xlpm.b,R3972,2*_xlpm.a*_xlpm.b/(_xlpm.a+_xlpm.b))</f>
        <v>4.347826086956523E-2</v>
      </c>
      <c r="W3972" s="14">
        <f>_xlfn.LET(_xlpm.p,R3972,_xlpm.q,T3972,LOG(_xlpm.p/_xlpm.q))</f>
        <v>1.6532125137753435</v>
      </c>
      <c r="X3972" s="2"/>
    </row>
    <row r="3973" spans="1:24">
      <c r="A3973" s="1" t="str">
        <f>_xlfn.LET(_xlpm.sep," : ",CONCATENATE(O3973,_xlpm.sep,P3973))</f>
        <v>~giox~ : [dʒə]</v>
      </c>
      <c r="B3973" s="1">
        <f>_xlfn.LET(_xlpm.d,$G3973,_xlpm.k,_xlfn.CONCAT(LEFT(TRIM(B$1),1),"*"),COUNTIF(_xlpm.d,_xlpm.k))</f>
        <v>0</v>
      </c>
      <c r="C3973" s="1">
        <f>_xlfn.LET(_xlpm.d,$G3973,_xlpm.k,_xlfn.CONCAT(LEFT(TRIM(C$1),1),"*"),COUNTIF(_xlpm.d,_xlpm.k))</f>
        <v>0</v>
      </c>
      <c r="D3973" s="1">
        <f>_xlfn.LET(_xlpm.d,$G3973,_xlpm.k,_xlfn.CONCAT(LEFT(TRIM(D$1),1),"*"),COUNTIF(_xlpm.d,_xlpm.k))</f>
        <v>0</v>
      </c>
      <c r="E3973" s="1">
        <f>LOG(F3973+1,10)</f>
        <v>0.30102999566398114</v>
      </c>
      <c r="F3973" s="7">
        <v>1</v>
      </c>
      <c r="G3973" s="9" t="s">
        <v>805</v>
      </c>
      <c r="H3973" s="4">
        <f>F3973/freq.sum.r6e</f>
        <v>4.9701789264413521E-5</v>
      </c>
      <c r="I3973" s="4" t="str">
        <f>_xlfn.LET(_xlpm.sep,":",_xlpm.w,$G3973,LEFT(_xlpm.w,FIND(_xlpm.sep,_xlpm.w)-1))</f>
        <v>dʒə</v>
      </c>
      <c r="J3973" s="4" t="str">
        <f>_xlfn.LET(_xlpm.sep,":",_xlpm.w,$G3973,RIGHT(_xlpm.w,LEN(_xlpm.w)-FIND(_xlpm.sep,_xlpm.w)))</f>
        <v>giox</v>
      </c>
      <c r="K3973" s="10">
        <f>_xlfn.LET(_xlpm.w,I3973,LEN(_xlpm.w))</f>
        <v>3</v>
      </c>
      <c r="L3973" s="10">
        <f>_xlfn.LET(_xlpm.w,J3973,LEN(_xlpm.w))</f>
        <v>4</v>
      </c>
      <c r="M3973" s="10">
        <f>_xlfn.LET(_xlpm.a,K3973,_xlpm.b,L3973,MAX(_xlpm.a,_xlpm.b))</f>
        <v>4</v>
      </c>
      <c r="N3973" s="10">
        <f>_xlfn.LET(_xlpm.d,(K3973,L3973),MAX(_xlpm.d)-MIN(_xlpm.d))</f>
        <v>1</v>
      </c>
      <c r="O3973" s="1" t="str">
        <f>_xlfn.LET(_xlpm.sep,":",_xlpm.w,$G3973,_xlfn.CONCAT("~",RIGHT(_xlpm.w,LEN(_xlpm.w)-FIND(_xlpm.sep,_xlpm.w)),"~"))</f>
        <v>~giox~</v>
      </c>
      <c r="P3973" s="1" t="str">
        <f>_xlfn.LET(_xlpm.sep,":",_xlpm.w,$G3973,_xlfn.CONCAT("[",LEFT(_xlpm.w,FIND(_xlpm.sep,_xlpm.w)-1),"]"))</f>
        <v>[dʒə]</v>
      </c>
      <c r="Q3973" s="14" cm="1">
        <f t="array" ref="Q3973">SUM(_xlfn._xlws.FILTER($H$2:$H$7109,_xlfn.MAP($O$2:$O$7109,_xlfn.LAMBDA(_xlpm.x,_xlpm.x=$O3973))))</f>
        <v>4.9701789264413521E-5</v>
      </c>
      <c r="R3973" s="14">
        <f>$H3973/Q3973</f>
        <v>1</v>
      </c>
      <c r="S3973" s="14" cm="1">
        <f t="array" ref="S3973">SUM(_xlfn._xlws.FILTER($H$2:$H$7109,_xlfn.MAP($P$2:$P$7109,_xlfn.LAMBDA(_xlpm.x,_xlpm.x=$P3973))))</f>
        <v>2.2365805168986078E-3</v>
      </c>
      <c r="T3973" s="14">
        <f>$H3973/S3973</f>
        <v>2.2222222222222227E-2</v>
      </c>
      <c r="U3973" s="14">
        <f>_xlfn.LET(_xlpm.freq,F3973,_xlpm.size,M3973+1,_xlpm.F,V3973,LOG(1+_xlpm.freq)*LOG(1+_xlpm.size)*_xlpm.F)</f>
        <v>1.0184646414300429E-2</v>
      </c>
      <c r="V3973" s="14">
        <f>_xlfn.LET(_xlpm.a,T3973,_xlpm.b,R3973,2*_xlpm.a*_xlpm.b/(_xlpm.a+_xlpm.b))</f>
        <v>4.347826086956523E-2</v>
      </c>
      <c r="W3973" s="14">
        <f>_xlfn.LET(_xlpm.p,R3973,_xlpm.q,T3973,LOG(_xlpm.p/_xlpm.q))</f>
        <v>1.6532125137753435</v>
      </c>
      <c r="X3973" s="2"/>
    </row>
    <row r="3974" spans="1:24">
      <c r="A3974" s="1" t="str">
        <f>_xlfn.LET(_xlpm.sep," : ",CONCATENATE(O3974,_xlpm.sep,P3974))</f>
        <v>~gire~ : [dʒə]</v>
      </c>
      <c r="B3974" s="1">
        <f>_xlfn.LET(_xlpm.d,$G3974,_xlpm.k,_xlfn.CONCAT(LEFT(TRIM(B$1),1),"*"),COUNTIF(_xlpm.d,_xlpm.k))</f>
        <v>0</v>
      </c>
      <c r="C3974" s="1">
        <f>_xlfn.LET(_xlpm.d,$G3974,_xlpm.k,_xlfn.CONCAT(LEFT(TRIM(C$1),1),"*"),COUNTIF(_xlpm.d,_xlpm.k))</f>
        <v>0</v>
      </c>
      <c r="D3974" s="1">
        <f>_xlfn.LET(_xlpm.d,$G3974,_xlpm.k,_xlfn.CONCAT(LEFT(TRIM(D$1),1),"*"),COUNTIF(_xlpm.d,_xlpm.k))</f>
        <v>0</v>
      </c>
      <c r="E3974" s="1">
        <f>LOG(F3974+1,10)</f>
        <v>0.30102999566398114</v>
      </c>
      <c r="F3974" s="7">
        <v>1</v>
      </c>
      <c r="G3974" s="9" t="s">
        <v>808</v>
      </c>
      <c r="H3974" s="4">
        <f>F3974/freq.sum.r6e</f>
        <v>4.9701789264413521E-5</v>
      </c>
      <c r="I3974" s="1" t="str">
        <f>_xlfn.LET(_xlpm.sep,":",_xlpm.w,$G3974,LEFT(_xlpm.w,FIND(_xlpm.sep,_xlpm.w)-1))</f>
        <v>dʒə</v>
      </c>
      <c r="J3974" s="1" t="str">
        <f>_xlfn.LET(_xlpm.sep,":",_xlpm.w,$G3974,RIGHT(_xlpm.w,LEN(_xlpm.w)-FIND(_xlpm.sep,_xlpm.w)))</f>
        <v>gire</v>
      </c>
      <c r="K3974" s="10">
        <f>_xlfn.LET(_xlpm.w,I3974,LEN(_xlpm.w))</f>
        <v>3</v>
      </c>
      <c r="L3974" s="10">
        <f>_xlfn.LET(_xlpm.w,J3974,LEN(_xlpm.w))</f>
        <v>4</v>
      </c>
      <c r="M3974" s="10">
        <f>_xlfn.LET(_xlpm.a,K3974,_xlpm.b,L3974,MAX(_xlpm.a,_xlpm.b))</f>
        <v>4</v>
      </c>
      <c r="N3974" s="10">
        <f>_xlfn.LET(_xlpm.d,(K3974,L3974),MAX(_xlpm.d)-MIN(_xlpm.d))</f>
        <v>1</v>
      </c>
      <c r="O3974" s="1" t="str">
        <f>_xlfn.LET(_xlpm.sep,":",_xlpm.w,$G3974,_xlfn.CONCAT("~",RIGHT(_xlpm.w,LEN(_xlpm.w)-FIND(_xlpm.sep,_xlpm.w)),"~"))</f>
        <v>~gire~</v>
      </c>
      <c r="P3974" s="1" t="str">
        <f>_xlfn.LET(_xlpm.sep,":",_xlpm.w,$G3974,_xlfn.CONCAT("[",LEFT(_xlpm.w,FIND(_xlpm.sep,_xlpm.w)-1),"]"))</f>
        <v>[dʒə]</v>
      </c>
      <c r="Q3974" s="14" cm="1">
        <f t="array" ref="Q3974">SUM(_xlfn._xlws.FILTER($H$2:$H$7117,_xlfn.MAP($O$2:$O$7117,_xlfn.LAMBDA(_xlpm.x,_xlpm.x=$O3974))))</f>
        <v>4.9701789264413521E-5</v>
      </c>
      <c r="R3974" s="14">
        <f>$H3974/Q3974</f>
        <v>1</v>
      </c>
      <c r="S3974" s="14" cm="1">
        <f t="array" ref="S3974">SUM(_xlfn._xlws.FILTER($H$2:$H$7117,_xlfn.MAP($P$2:$P$7117,_xlfn.LAMBDA(_xlpm.x,_xlpm.x=$P3974))))</f>
        <v>2.2365805168986078E-3</v>
      </c>
      <c r="T3974" s="14">
        <f>$H3974/S3974</f>
        <v>2.2222222222222227E-2</v>
      </c>
      <c r="U3974" s="14">
        <f>_xlfn.LET(_xlpm.freq,F3974,_xlpm.size,M3974+1,_xlpm.F,V3974,LOG(1+_xlpm.freq)*LOG(1+_xlpm.size)*_xlpm.F)</f>
        <v>1.0184646414300429E-2</v>
      </c>
      <c r="V3974" s="14">
        <f>_xlfn.LET(_xlpm.a,T3974,_xlpm.b,R3974,2*_xlpm.a*_xlpm.b/(_xlpm.a+_xlpm.b))</f>
        <v>4.347826086956523E-2</v>
      </c>
      <c r="W3974" s="14">
        <f>_xlfn.LET(_xlpm.p,R3974,_xlpm.q,T3974,LOG(_xlpm.p/_xlpm.q))</f>
        <v>1.6532125137753435</v>
      </c>
      <c r="X3974" s="2"/>
    </row>
    <row r="3975" spans="1:24">
      <c r="A3975" s="1" t="str">
        <f>_xlfn.LET(_xlpm.sep," : ",CONCATENATE(O3975,_xlpm.sep,P3975))</f>
        <v>~jare~ : [dʒə]</v>
      </c>
      <c r="B3975" s="1">
        <f>_xlfn.LET(_xlpm.d,$G3975,_xlpm.k,_xlfn.CONCAT(LEFT(TRIM(B$1),1),"*"),COUNTIF(_xlpm.d,_xlpm.k))</f>
        <v>0</v>
      </c>
      <c r="C3975" s="1">
        <f>_xlfn.LET(_xlpm.d,$G3975,_xlpm.k,_xlfn.CONCAT(LEFT(TRIM(C$1),1),"*"),COUNTIF(_xlpm.d,_xlpm.k))</f>
        <v>0</v>
      </c>
      <c r="D3975" s="1">
        <f>_xlfn.LET(_xlpm.d,$G3975,_xlpm.k,_xlfn.CONCAT(LEFT(TRIM(D$1),1),"*"),COUNTIF(_xlpm.d,_xlpm.k))</f>
        <v>0</v>
      </c>
      <c r="E3975" s="1">
        <f>LOG(F3975+1,10)</f>
        <v>0.30102999566398114</v>
      </c>
      <c r="F3975" s="7">
        <v>1</v>
      </c>
      <c r="G3975" s="9" t="s">
        <v>820</v>
      </c>
      <c r="H3975" s="4">
        <f>F3975/freq.sum.r6e</f>
        <v>4.9701789264413521E-5</v>
      </c>
      <c r="I3975" s="1" t="str">
        <f>_xlfn.LET(_xlpm.sep,":",_xlpm.w,$G3975,LEFT(_xlpm.w,FIND(_xlpm.sep,_xlpm.w)-1))</f>
        <v>dʒə</v>
      </c>
      <c r="J3975" s="1" t="str">
        <f>_xlfn.LET(_xlpm.sep,":",_xlpm.w,$G3975,RIGHT(_xlpm.w,LEN(_xlpm.w)-FIND(_xlpm.sep,_xlpm.w)))</f>
        <v>jare</v>
      </c>
      <c r="K3975" s="10">
        <f>_xlfn.LET(_xlpm.w,I3975,LEN(_xlpm.w))</f>
        <v>3</v>
      </c>
      <c r="L3975" s="10">
        <f>_xlfn.LET(_xlpm.w,J3975,LEN(_xlpm.w))</f>
        <v>4</v>
      </c>
      <c r="M3975" s="10">
        <f>_xlfn.LET(_xlpm.a,K3975,_xlpm.b,L3975,MAX(_xlpm.a,_xlpm.b))</f>
        <v>4</v>
      </c>
      <c r="N3975" s="10">
        <f>_xlfn.LET(_xlpm.d,(K3975,L3975),MAX(_xlpm.d)-MIN(_xlpm.d))</f>
        <v>1</v>
      </c>
      <c r="O3975" s="1" t="str">
        <f>_xlfn.LET(_xlpm.sep,":",_xlpm.w,$G3975,_xlfn.CONCAT("~",RIGHT(_xlpm.w,LEN(_xlpm.w)-FIND(_xlpm.sep,_xlpm.w)),"~"))</f>
        <v>~jare~</v>
      </c>
      <c r="P3975" s="1" t="str">
        <f>_xlfn.LET(_xlpm.sep,":",_xlpm.w,$G3975,_xlfn.CONCAT("[",LEFT(_xlpm.w,FIND(_xlpm.sep,_xlpm.w)-1),"]"))</f>
        <v>[dʒə]</v>
      </c>
      <c r="Q3975" s="14" cm="1">
        <f t="array" ref="Q3975">SUM(_xlfn._xlws.FILTER($H$2:$H$7117,_xlfn.MAP($O$2:$O$7117,_xlfn.LAMBDA(_xlpm.x,_xlpm.x=$O3975))))</f>
        <v>4.9701789264413521E-5</v>
      </c>
      <c r="R3975" s="14">
        <f>$H3975/Q3975</f>
        <v>1</v>
      </c>
      <c r="S3975" s="14" cm="1">
        <f t="array" ref="S3975">SUM(_xlfn._xlws.FILTER($H$2:$H$7117,_xlfn.MAP($P$2:$P$7117,_xlfn.LAMBDA(_xlpm.x,_xlpm.x=$P3975))))</f>
        <v>2.2365805168986078E-3</v>
      </c>
      <c r="T3975" s="14">
        <f>$H3975/S3975</f>
        <v>2.2222222222222227E-2</v>
      </c>
      <c r="U3975" s="14">
        <f>_xlfn.LET(_xlpm.freq,F3975,_xlpm.size,M3975+1,_xlpm.F,V3975,LOG(1+_xlpm.freq)*LOG(1+_xlpm.size)*_xlpm.F)</f>
        <v>1.0184646414300429E-2</v>
      </c>
      <c r="V3975" s="14">
        <f>_xlfn.LET(_xlpm.a,T3975,_xlpm.b,R3975,2*_xlpm.a*_xlpm.b/(_xlpm.a+_xlpm.b))</f>
        <v>4.347826086956523E-2</v>
      </c>
      <c r="W3975" s="14">
        <f>_xlfn.LET(_xlpm.p,R3975,_xlpm.q,T3975,LOG(_xlpm.p/_xlpm.q))</f>
        <v>1.6532125137753435</v>
      </c>
      <c r="X3975" s="2"/>
    </row>
    <row r="3976" spans="1:24">
      <c r="A3976" s="1" t="str">
        <f>_xlfn.LET(_xlpm.sep," : ",CONCATENATE(O3976,_xlpm.sep,P3976))</f>
        <v>~jore~ : [dʒə]</v>
      </c>
      <c r="B3976" s="1">
        <f>_xlfn.LET(_xlpm.d,$G3976,_xlpm.k,_xlfn.CONCAT(LEFT(TRIM(B$1),1),"*"),COUNTIF(_xlpm.d,_xlpm.k))</f>
        <v>0</v>
      </c>
      <c r="C3976" s="1">
        <f>_xlfn.LET(_xlpm.d,$G3976,_xlpm.k,_xlfn.CONCAT(LEFT(TRIM(C$1),1),"*"),COUNTIF(_xlpm.d,_xlpm.k))</f>
        <v>0</v>
      </c>
      <c r="D3976" s="1">
        <f>_xlfn.LET(_xlpm.d,$G3976,_xlpm.k,_xlfn.CONCAT(LEFT(TRIM(D$1),1),"*"),COUNTIF(_xlpm.d,_xlpm.k))</f>
        <v>0</v>
      </c>
      <c r="E3976" s="1">
        <f>LOG(F3976+1,10)</f>
        <v>0.30102999566398114</v>
      </c>
      <c r="F3976" s="7">
        <v>1</v>
      </c>
      <c r="G3976" s="9" t="s">
        <v>835</v>
      </c>
      <c r="H3976" s="4">
        <f>F3976/freq.sum.r6e</f>
        <v>4.9701789264413521E-5</v>
      </c>
      <c r="I3976" s="1" t="str">
        <f>_xlfn.LET(_xlpm.sep,":",_xlpm.w,$G3976,LEFT(_xlpm.w,FIND(_xlpm.sep,_xlpm.w)-1))</f>
        <v>dʒə</v>
      </c>
      <c r="J3976" s="1" t="str">
        <f>_xlfn.LET(_xlpm.sep,":",_xlpm.w,$G3976,RIGHT(_xlpm.w,LEN(_xlpm.w)-FIND(_xlpm.sep,_xlpm.w)))</f>
        <v>jore</v>
      </c>
      <c r="K3976" s="10">
        <f>_xlfn.LET(_xlpm.w,I3976,LEN(_xlpm.w))</f>
        <v>3</v>
      </c>
      <c r="L3976" s="10">
        <f>_xlfn.LET(_xlpm.w,J3976,LEN(_xlpm.w))</f>
        <v>4</v>
      </c>
      <c r="M3976" s="10">
        <f>_xlfn.LET(_xlpm.a,K3976,_xlpm.b,L3976,MAX(_xlpm.a,_xlpm.b))</f>
        <v>4</v>
      </c>
      <c r="N3976" s="10">
        <f>_xlfn.LET(_xlpm.d,(K3976,L3976),MAX(_xlpm.d)-MIN(_xlpm.d))</f>
        <v>1</v>
      </c>
      <c r="O3976" s="1" t="str">
        <f>_xlfn.LET(_xlpm.sep,":",_xlpm.w,$G3976,_xlfn.CONCAT("~",RIGHT(_xlpm.w,LEN(_xlpm.w)-FIND(_xlpm.sep,_xlpm.w)),"~"))</f>
        <v>~jore~</v>
      </c>
      <c r="P3976" s="1" t="str">
        <f>_xlfn.LET(_xlpm.sep,":",_xlpm.w,$G3976,_xlfn.CONCAT("[",LEFT(_xlpm.w,FIND(_xlpm.sep,_xlpm.w)-1),"]"))</f>
        <v>[dʒə]</v>
      </c>
      <c r="Q3976" s="14" cm="1">
        <f t="array" ref="Q3976">SUM(_xlfn._xlws.FILTER($H$2:$H$7117,_xlfn.MAP($O$2:$O$7117,_xlfn.LAMBDA(_xlpm.x,_xlpm.x=$O3976))))</f>
        <v>4.9701789264413521E-5</v>
      </c>
      <c r="R3976" s="14">
        <f>$H3976/Q3976</f>
        <v>1</v>
      </c>
      <c r="S3976" s="14" cm="1">
        <f t="array" ref="S3976">SUM(_xlfn._xlws.FILTER($H$2:$H$7117,_xlfn.MAP($P$2:$P$7117,_xlfn.LAMBDA(_xlpm.x,_xlpm.x=$P3976))))</f>
        <v>2.2365805168986078E-3</v>
      </c>
      <c r="T3976" s="14">
        <f>$H3976/S3976</f>
        <v>2.2222222222222227E-2</v>
      </c>
      <c r="U3976" s="14">
        <f>_xlfn.LET(_xlpm.freq,F3976,_xlpm.size,M3976+1,_xlpm.F,V3976,LOG(1+_xlpm.freq)*LOG(1+_xlpm.size)*_xlpm.F)</f>
        <v>1.0184646414300429E-2</v>
      </c>
      <c r="V3976" s="14">
        <f>_xlfn.LET(_xlpm.a,T3976,_xlpm.b,R3976,2*_xlpm.a*_xlpm.b/(_xlpm.a+_xlpm.b))</f>
        <v>4.347826086956523E-2</v>
      </c>
      <c r="W3976" s="14">
        <f>_xlfn.LET(_xlpm.p,R3976,_xlpm.q,T3976,LOG(_xlpm.p/_xlpm.q))</f>
        <v>1.6532125137753435</v>
      </c>
      <c r="X3976" s="2"/>
    </row>
    <row r="3977" spans="1:24">
      <c r="A3977" s="1" t="str">
        <f>_xlfn.LET(_xlpm.sep," : ",CONCATENATE(O3977,_xlpm.sep,P3977))</f>
        <v>~giuw~ : [dʒu]</v>
      </c>
      <c r="B3977" s="1">
        <f>_xlfn.LET(_xlpm.d,$G3977,_xlpm.k,_xlfn.CONCAT(LEFT(TRIM(B$1),1),"*"),COUNTIF(_xlpm.d,_xlpm.k))</f>
        <v>0</v>
      </c>
      <c r="C3977" s="1">
        <f>_xlfn.LET(_xlpm.d,$G3977,_xlpm.k,_xlfn.CONCAT(LEFT(TRIM(C$1),1),"*"),COUNTIF(_xlpm.d,_xlpm.k))</f>
        <v>0</v>
      </c>
      <c r="D3977" s="1">
        <f>_xlfn.LET(_xlpm.d,$G3977,_xlpm.k,_xlfn.CONCAT(LEFT(TRIM(D$1),1),"*"),COUNTIF(_xlpm.d,_xlpm.k))</f>
        <v>0</v>
      </c>
      <c r="E3977" s="1">
        <f>LOG(F3977+1,10)</f>
        <v>0.30102999566398114</v>
      </c>
      <c r="F3977" s="7">
        <v>1</v>
      </c>
      <c r="G3977" s="9" t="s">
        <v>687</v>
      </c>
      <c r="H3977" s="4">
        <f>F3977/freq.sum.r6e</f>
        <v>4.9701789264413521E-5</v>
      </c>
      <c r="I3977" s="1" t="str">
        <f>_xlfn.LET(_xlpm.sep,":",_xlpm.w,$G3977,LEFT(_xlpm.w,FIND(_xlpm.sep,_xlpm.w)-1))</f>
        <v>dʒu</v>
      </c>
      <c r="J3977" s="1" t="str">
        <f>_xlfn.LET(_xlpm.sep,":",_xlpm.w,$G3977,RIGHT(_xlpm.w,LEN(_xlpm.w)-FIND(_xlpm.sep,_xlpm.w)))</f>
        <v>giuw</v>
      </c>
      <c r="K3977" s="10">
        <f>_xlfn.LET(_xlpm.w,I3977,LEN(_xlpm.w))</f>
        <v>3</v>
      </c>
      <c r="L3977" s="10">
        <f>_xlfn.LET(_xlpm.w,J3977,LEN(_xlpm.w))</f>
        <v>4</v>
      </c>
      <c r="M3977" s="10">
        <f>_xlfn.LET(_xlpm.a,K3977,_xlpm.b,L3977,MAX(_xlpm.a,_xlpm.b))</f>
        <v>4</v>
      </c>
      <c r="N3977" s="10">
        <f>_xlfn.LET(_xlpm.d,(K3977,L3977),MAX(_xlpm.d)-MIN(_xlpm.d))</f>
        <v>1</v>
      </c>
      <c r="O3977" s="1" t="str">
        <f>_xlfn.LET(_xlpm.sep,":",_xlpm.w,$G3977,_xlfn.CONCAT("~",RIGHT(_xlpm.w,LEN(_xlpm.w)-FIND(_xlpm.sep,_xlpm.w)),"~"))</f>
        <v>~giuw~</v>
      </c>
      <c r="P3977" s="1" t="str">
        <f>_xlfn.LET(_xlpm.sep,":",_xlpm.w,$G3977,_xlfn.CONCAT("[",LEFT(_xlpm.w,FIND(_xlpm.sep,_xlpm.w)-1),"]"))</f>
        <v>[dʒu]</v>
      </c>
      <c r="Q3977" s="14" cm="1">
        <f t="array" ref="Q3977">SUM(_xlfn._xlws.FILTER($H$2:$H$7117,_xlfn.MAP($O$2:$O$7117,_xlfn.LAMBDA(_xlpm.x,_xlpm.x=$O3977))))</f>
        <v>4.9701789264413521E-5</v>
      </c>
      <c r="R3977" s="14">
        <f>$H3977/Q3977</f>
        <v>1</v>
      </c>
      <c r="S3977" s="14" cm="1">
        <f t="array" ref="S3977">SUM(_xlfn._xlws.FILTER($H$2:$H$7117,_xlfn.MAP($P$2:$P$7117,_xlfn.LAMBDA(_xlpm.x,_xlpm.x=$P3977))))</f>
        <v>2.2365805168986083E-3</v>
      </c>
      <c r="T3977" s="14">
        <f>$H3977/S3977</f>
        <v>2.2222222222222223E-2</v>
      </c>
      <c r="U3977" s="14">
        <f>_xlfn.LET(_xlpm.freq,F3977,_xlpm.size,M3977+1,_xlpm.F,V3977,LOG(1+_xlpm.freq)*LOG(1+_xlpm.size)*_xlpm.F)</f>
        <v>1.0184646414300428E-2</v>
      </c>
      <c r="V3977" s="14">
        <f>_xlfn.LET(_xlpm.a,T3977,_xlpm.b,R3977,2*_xlpm.a*_xlpm.b/(_xlpm.a+_xlpm.b))</f>
        <v>4.3478260869565223E-2</v>
      </c>
      <c r="W3977" s="14">
        <f>_xlfn.LET(_xlpm.p,R3977,_xlpm.q,T3977,LOG(_xlpm.p/_xlpm.q))</f>
        <v>1.6532125137753437</v>
      </c>
      <c r="X3977" s="2"/>
    </row>
    <row r="3978" spans="1:24">
      <c r="A3978" s="1" t="str">
        <f>_xlfn.LET(_xlpm.sep," : ",CONCATENATE(O3978,_xlpm.sep,P3978))</f>
        <v>~care~ : [kə]</v>
      </c>
      <c r="B3978" s="1">
        <f>_xlfn.LET(_xlpm.d,$G3978,_xlpm.k,_xlfn.CONCAT(LEFT(TRIM(B$1),1),"*"),COUNTIF(_xlpm.d,_xlpm.k))</f>
        <v>0</v>
      </c>
      <c r="C3978" s="1">
        <f>_xlfn.LET(_xlpm.d,$G3978,_xlpm.k,_xlfn.CONCAT(LEFT(TRIM(C$1),1),"*"),COUNTIF(_xlpm.d,_xlpm.k))</f>
        <v>0</v>
      </c>
      <c r="D3978" s="1">
        <f>_xlfn.LET(_xlpm.d,$G3978,_xlpm.k,_xlfn.CONCAT(LEFT(TRIM(D$1),1),"*"),COUNTIF(_xlpm.d,_xlpm.k))</f>
        <v>0</v>
      </c>
      <c r="E3978" s="1">
        <f>LOG(F3978+1,10)</f>
        <v>0.30102999566398114</v>
      </c>
      <c r="F3978" s="7">
        <v>1</v>
      </c>
      <c r="G3978" s="9" t="s">
        <v>1742</v>
      </c>
      <c r="H3978" s="4">
        <f>F3978/freq.sum.r6e</f>
        <v>4.9701789264413521E-5</v>
      </c>
      <c r="I3978" s="1" t="str">
        <f>_xlfn.LET(_xlpm.sep,":",_xlpm.w,$G3978,LEFT(_xlpm.w,FIND(_xlpm.sep,_xlpm.w)-1))</f>
        <v>kə</v>
      </c>
      <c r="J3978" s="1" t="str">
        <f>_xlfn.LET(_xlpm.sep,":",_xlpm.w,$G3978,RIGHT(_xlpm.w,LEN(_xlpm.w)-FIND(_xlpm.sep,_xlpm.w)))</f>
        <v>care</v>
      </c>
      <c r="K3978" s="10">
        <f>_xlfn.LET(_xlpm.w,I3978,LEN(_xlpm.w))</f>
        <v>2</v>
      </c>
      <c r="L3978" s="10">
        <f>_xlfn.LET(_xlpm.w,J3978,LEN(_xlpm.w))</f>
        <v>4</v>
      </c>
      <c r="M3978" s="10">
        <f>_xlfn.LET(_xlpm.a,K3978,_xlpm.b,L3978,MAX(_xlpm.a,_xlpm.b))</f>
        <v>4</v>
      </c>
      <c r="N3978" s="10">
        <f>_xlfn.LET(_xlpm.d,(K3978,L3978),MAX(_xlpm.d)-MIN(_xlpm.d))</f>
        <v>2</v>
      </c>
      <c r="O3978" s="1" t="str">
        <f>_xlfn.LET(_xlpm.sep,":",_xlpm.w,$G3978,_xlfn.CONCAT("~",RIGHT(_xlpm.w,LEN(_xlpm.w)-FIND(_xlpm.sep,_xlpm.w)),"~"))</f>
        <v>~care~</v>
      </c>
      <c r="P3978" s="1" t="str">
        <f>_xlfn.LET(_xlpm.sep,":",_xlpm.w,$G3978,_xlfn.CONCAT("[",LEFT(_xlpm.w,FIND(_xlpm.sep,_xlpm.w)-1),"]"))</f>
        <v>[kə]</v>
      </c>
      <c r="Q3978" s="14" cm="1">
        <f t="array" ref="Q3978">SUM(_xlfn._xlws.FILTER($H$2:$H$7111,_xlfn.MAP($O$2:$O$7111,_xlfn.LAMBDA(_xlpm.x,_xlpm.x=$O3978))))</f>
        <v>4.9701789264413521E-5</v>
      </c>
      <c r="R3978" s="14">
        <f>$H3978/Q3978</f>
        <v>1</v>
      </c>
      <c r="S3978" s="14" cm="1">
        <f t="array" ref="S3978">SUM(_xlfn._xlws.FILTER($H$2:$H$7111,_xlfn.MAP($P$2:$P$7111,_xlfn.LAMBDA(_xlpm.x,_xlpm.x=$P3978))))</f>
        <v>2.2365805168986074E-3</v>
      </c>
      <c r="T3978" s="14">
        <f>$H3978/S3978</f>
        <v>2.2222222222222233E-2</v>
      </c>
      <c r="U3978" s="14">
        <f>_xlfn.LET(_xlpm.freq,F3978,_xlpm.size,M3978+1,_xlpm.F,V3978,LOG(1+_xlpm.freq)*LOG(1+_xlpm.size)*_xlpm.F)</f>
        <v>1.0184646414300433E-2</v>
      </c>
      <c r="V3978" s="14">
        <f>_xlfn.LET(_xlpm.a,T3978,_xlpm.b,R3978,2*_xlpm.a*_xlpm.b/(_xlpm.a+_xlpm.b))</f>
        <v>4.3478260869565244E-2</v>
      </c>
      <c r="W3978" s="14">
        <f>_xlfn.LET(_xlpm.p,R3978,_xlpm.q,T3978,LOG(_xlpm.p/_xlpm.q))</f>
        <v>1.6532125137753435</v>
      </c>
      <c r="X3978" s="2"/>
    </row>
    <row r="3979" spans="1:24">
      <c r="A3979" s="1" t="str">
        <f>_xlfn.LET(_xlpm.sep," : ",CONCATENATE(O3979,_xlpm.sep,P3979))</f>
        <v>~chax~ : [kə]</v>
      </c>
      <c r="B3979" s="1">
        <f>_xlfn.LET(_xlpm.d,$G3979,_xlpm.k,_xlfn.CONCAT(LEFT(TRIM(B$1),1),"*"),COUNTIF(_xlpm.d,_xlpm.k))</f>
        <v>0</v>
      </c>
      <c r="C3979" s="1">
        <f>_xlfn.LET(_xlpm.d,$G3979,_xlpm.k,_xlfn.CONCAT(LEFT(TRIM(C$1),1),"*"),COUNTIF(_xlpm.d,_xlpm.k))</f>
        <v>0</v>
      </c>
      <c r="D3979" s="1">
        <f>_xlfn.LET(_xlpm.d,$G3979,_xlpm.k,_xlfn.CONCAT(LEFT(TRIM(D$1),1),"*"),COUNTIF(_xlpm.d,_xlpm.k))</f>
        <v>0</v>
      </c>
      <c r="E3979" s="1">
        <f>LOG(F3979+1,10)</f>
        <v>0.30102999566398114</v>
      </c>
      <c r="F3979" s="7">
        <v>1</v>
      </c>
      <c r="G3979" s="9" t="s">
        <v>1761</v>
      </c>
      <c r="H3979" s="4">
        <f>F3979/freq.sum.r6e</f>
        <v>4.9701789264413521E-5</v>
      </c>
      <c r="I3979" s="1" t="str">
        <f>_xlfn.LET(_xlpm.sep,":",_xlpm.w,$G3979,LEFT(_xlpm.w,FIND(_xlpm.sep,_xlpm.w)-1))</f>
        <v>kə</v>
      </c>
      <c r="J3979" s="1" t="str">
        <f>_xlfn.LET(_xlpm.sep,":",_xlpm.w,$G3979,RIGHT(_xlpm.w,LEN(_xlpm.w)-FIND(_xlpm.sep,_xlpm.w)))</f>
        <v>chax</v>
      </c>
      <c r="K3979" s="10">
        <f>_xlfn.LET(_xlpm.w,I3979,LEN(_xlpm.w))</f>
        <v>2</v>
      </c>
      <c r="L3979" s="10">
        <f>_xlfn.LET(_xlpm.w,J3979,LEN(_xlpm.w))</f>
        <v>4</v>
      </c>
      <c r="M3979" s="10">
        <f>_xlfn.LET(_xlpm.a,K3979,_xlpm.b,L3979,MAX(_xlpm.a,_xlpm.b))</f>
        <v>4</v>
      </c>
      <c r="N3979" s="10">
        <f>_xlfn.LET(_xlpm.d,(K3979,L3979),MAX(_xlpm.d)-MIN(_xlpm.d))</f>
        <v>2</v>
      </c>
      <c r="O3979" s="1" t="str">
        <f>_xlfn.LET(_xlpm.sep,":",_xlpm.w,$G3979,_xlfn.CONCAT("~",RIGHT(_xlpm.w,LEN(_xlpm.w)-FIND(_xlpm.sep,_xlpm.w)),"~"))</f>
        <v>~chax~</v>
      </c>
      <c r="P3979" s="1" t="str">
        <f>_xlfn.LET(_xlpm.sep,":",_xlpm.w,$G3979,_xlfn.CONCAT("[",LEFT(_xlpm.w,FIND(_xlpm.sep,_xlpm.w)-1),"]"))</f>
        <v>[kə]</v>
      </c>
      <c r="Q3979" s="14" cm="1">
        <f t="array" ref="Q3979">SUM(_xlfn._xlws.FILTER($H$2:$H$7117,_xlfn.MAP($O$2:$O$7117,_xlfn.LAMBDA(_xlpm.x,_xlpm.x=$O3979))))</f>
        <v>4.9701789264413521E-5</v>
      </c>
      <c r="R3979" s="14">
        <f>$H3979/Q3979</f>
        <v>1</v>
      </c>
      <c r="S3979" s="14" cm="1">
        <f t="array" ref="S3979">SUM(_xlfn._xlws.FILTER($H$2:$H$7117,_xlfn.MAP($P$2:$P$7117,_xlfn.LAMBDA(_xlpm.x,_xlpm.x=$P3979))))</f>
        <v>2.2365805168986074E-3</v>
      </c>
      <c r="T3979" s="14">
        <f>$H3979/S3979</f>
        <v>2.2222222222222233E-2</v>
      </c>
      <c r="U3979" s="14">
        <f>_xlfn.LET(_xlpm.freq,F3979,_xlpm.size,M3979+1,_xlpm.F,V3979,LOG(1+_xlpm.freq)*LOG(1+_xlpm.size)*_xlpm.F)</f>
        <v>1.0184646414300433E-2</v>
      </c>
      <c r="V3979" s="14">
        <f>_xlfn.LET(_xlpm.a,T3979,_xlpm.b,R3979,2*_xlpm.a*_xlpm.b/(_xlpm.a+_xlpm.b))</f>
        <v>4.3478260869565244E-2</v>
      </c>
      <c r="W3979" s="14">
        <f>_xlfn.LET(_xlpm.p,R3979,_xlpm.q,T3979,LOG(_xlpm.p/_xlpm.q))</f>
        <v>1.6532125137753435</v>
      </c>
      <c r="X3979" s="2"/>
    </row>
    <row r="3980" spans="1:24">
      <c r="A3980" s="1" t="str">
        <f>_xlfn.LET(_xlpm.sep," : ",CONCATENATE(O3980,_xlpm.sep,P3980))</f>
        <v>~ckar~ : [kə]</v>
      </c>
      <c r="B3980" s="1">
        <f>_xlfn.LET(_xlpm.d,$G3980,_xlpm.k,_xlfn.CONCAT(LEFT(TRIM(B$1),1),"*"),COUNTIF(_xlpm.d,_xlpm.k))</f>
        <v>0</v>
      </c>
      <c r="C3980" s="1">
        <f>_xlfn.LET(_xlpm.d,$G3980,_xlpm.k,_xlfn.CONCAT(LEFT(TRIM(C$1),1),"*"),COUNTIF(_xlpm.d,_xlpm.k))</f>
        <v>0</v>
      </c>
      <c r="D3980" s="1">
        <f>_xlfn.LET(_xlpm.d,$G3980,_xlpm.k,_xlfn.CONCAT(LEFT(TRIM(D$1),1),"*"),COUNTIF(_xlpm.d,_xlpm.k))</f>
        <v>0</v>
      </c>
      <c r="E3980" s="1">
        <f>LOG(F3980+1,10)</f>
        <v>0.30102999566398114</v>
      </c>
      <c r="F3980" s="7">
        <v>1</v>
      </c>
      <c r="G3980" s="9" t="s">
        <v>1775</v>
      </c>
      <c r="H3980" s="4">
        <f>F3980/freq.sum.r6e</f>
        <v>4.9701789264413521E-5</v>
      </c>
      <c r="I3980" s="4" t="str">
        <f>_xlfn.LET(_xlpm.sep,":",_xlpm.w,$G3980,LEFT(_xlpm.w,FIND(_xlpm.sep,_xlpm.w)-1))</f>
        <v>kə</v>
      </c>
      <c r="J3980" s="4" t="str">
        <f>_xlfn.LET(_xlpm.sep,":",_xlpm.w,$G3980,RIGHT(_xlpm.w,LEN(_xlpm.w)-FIND(_xlpm.sep,_xlpm.w)))</f>
        <v>ckar</v>
      </c>
      <c r="K3980" s="10">
        <f>_xlfn.LET(_xlpm.w,I3980,LEN(_xlpm.w))</f>
        <v>2</v>
      </c>
      <c r="L3980" s="10">
        <f>_xlfn.LET(_xlpm.w,J3980,LEN(_xlpm.w))</f>
        <v>4</v>
      </c>
      <c r="M3980" s="10">
        <f>_xlfn.LET(_xlpm.a,K3980,_xlpm.b,L3980,MAX(_xlpm.a,_xlpm.b))</f>
        <v>4</v>
      </c>
      <c r="N3980" s="10">
        <f>_xlfn.LET(_xlpm.d,(K3980,L3980),MAX(_xlpm.d)-MIN(_xlpm.d))</f>
        <v>2</v>
      </c>
      <c r="O3980" s="1" t="str">
        <f>_xlfn.LET(_xlpm.sep,":",_xlpm.w,$G3980,_xlfn.CONCAT("~",RIGHT(_xlpm.w,LEN(_xlpm.w)-FIND(_xlpm.sep,_xlpm.w)),"~"))</f>
        <v>~ckar~</v>
      </c>
      <c r="P3980" s="1" t="str">
        <f>_xlfn.LET(_xlpm.sep,":",_xlpm.w,$G3980,_xlfn.CONCAT("[",LEFT(_xlpm.w,FIND(_xlpm.sep,_xlpm.w)-1),"]"))</f>
        <v>[kə]</v>
      </c>
      <c r="Q3980" s="14" cm="1">
        <f t="array" ref="Q3980">SUM(_xlfn._xlws.FILTER($H$2:$H$7109,_xlfn.MAP($O$2:$O$7109,_xlfn.LAMBDA(_xlpm.x,_xlpm.x=$O3980))))</f>
        <v>4.9701789264413521E-5</v>
      </c>
      <c r="R3980" s="14">
        <f>$H3980/Q3980</f>
        <v>1</v>
      </c>
      <c r="S3980" s="14" cm="1">
        <f t="array" ref="S3980">SUM(_xlfn._xlws.FILTER($H$2:$H$7109,_xlfn.MAP($P$2:$P$7109,_xlfn.LAMBDA(_xlpm.x,_xlpm.x=$P3980))))</f>
        <v>2.2365805168986074E-3</v>
      </c>
      <c r="T3980" s="14">
        <f>$H3980/S3980</f>
        <v>2.2222222222222233E-2</v>
      </c>
      <c r="U3980" s="14">
        <f>_xlfn.LET(_xlpm.freq,F3980,_xlpm.size,M3980+1,_xlpm.F,V3980,LOG(1+_xlpm.freq)*LOG(1+_xlpm.size)*_xlpm.F)</f>
        <v>1.0184646414300433E-2</v>
      </c>
      <c r="V3980" s="14">
        <f>_xlfn.LET(_xlpm.a,T3980,_xlpm.b,R3980,2*_xlpm.a*_xlpm.b/(_xlpm.a+_xlpm.b))</f>
        <v>4.3478260869565244E-2</v>
      </c>
      <c r="W3980" s="14">
        <f>_xlfn.LET(_xlpm.p,R3980,_xlpm.q,T3980,LOG(_xlpm.p/_xlpm.q))</f>
        <v>1.6532125137753435</v>
      </c>
      <c r="X3980" s="2"/>
    </row>
    <row r="3981" spans="1:24">
      <c r="A3981" s="1" t="str">
        <f>_xlfn.LET(_xlpm.sep," : ",CONCATENATE(O3981,_xlpm.sep,P3981))</f>
        <v>~ckax~ : [kə]</v>
      </c>
      <c r="B3981" s="1">
        <f>_xlfn.LET(_xlpm.d,$G3981,_xlpm.k,_xlfn.CONCAT(LEFT(TRIM(B$1),1),"*"),COUNTIF(_xlpm.d,_xlpm.k))</f>
        <v>0</v>
      </c>
      <c r="C3981" s="1">
        <f>_xlfn.LET(_xlpm.d,$G3981,_xlpm.k,_xlfn.CONCAT(LEFT(TRIM(C$1),1),"*"),COUNTIF(_xlpm.d,_xlpm.k))</f>
        <v>0</v>
      </c>
      <c r="D3981" s="1">
        <f>_xlfn.LET(_xlpm.d,$G3981,_xlpm.k,_xlfn.CONCAT(LEFT(TRIM(D$1),1),"*"),COUNTIF(_xlpm.d,_xlpm.k))</f>
        <v>0</v>
      </c>
      <c r="E3981" s="1">
        <f>LOG(F3981+1,10)</f>
        <v>0.30102999566398114</v>
      </c>
      <c r="F3981" s="7">
        <v>1</v>
      </c>
      <c r="G3981" s="9" t="s">
        <v>1777</v>
      </c>
      <c r="H3981" s="4">
        <f>F3981/freq.sum.r6e</f>
        <v>4.9701789264413521E-5</v>
      </c>
      <c r="I3981" s="1" t="str">
        <f>_xlfn.LET(_xlpm.sep,":",_xlpm.w,$G3981,LEFT(_xlpm.w,FIND(_xlpm.sep,_xlpm.w)-1))</f>
        <v>kə</v>
      </c>
      <c r="J3981" s="1" t="str">
        <f>_xlfn.LET(_xlpm.sep,":",_xlpm.w,$G3981,RIGHT(_xlpm.w,LEN(_xlpm.w)-FIND(_xlpm.sep,_xlpm.w)))</f>
        <v>ckax</v>
      </c>
      <c r="K3981" s="10">
        <f>_xlfn.LET(_xlpm.w,I3981,LEN(_xlpm.w))</f>
        <v>2</v>
      </c>
      <c r="L3981" s="10">
        <f>_xlfn.LET(_xlpm.w,J3981,LEN(_xlpm.w))</f>
        <v>4</v>
      </c>
      <c r="M3981" s="10">
        <f>_xlfn.LET(_xlpm.a,K3981,_xlpm.b,L3981,MAX(_xlpm.a,_xlpm.b))</f>
        <v>4</v>
      </c>
      <c r="N3981" s="10">
        <f>_xlfn.LET(_xlpm.d,(K3981,L3981),MAX(_xlpm.d)-MIN(_xlpm.d))</f>
        <v>2</v>
      </c>
      <c r="O3981" s="1" t="str">
        <f>_xlfn.LET(_xlpm.sep,":",_xlpm.w,$G3981,_xlfn.CONCAT("~",RIGHT(_xlpm.w,LEN(_xlpm.w)-FIND(_xlpm.sep,_xlpm.w)),"~"))</f>
        <v>~ckax~</v>
      </c>
      <c r="P3981" s="1" t="str">
        <f>_xlfn.LET(_xlpm.sep,":",_xlpm.w,$G3981,_xlfn.CONCAT("[",LEFT(_xlpm.w,FIND(_xlpm.sep,_xlpm.w)-1),"]"))</f>
        <v>[kə]</v>
      </c>
      <c r="Q3981" s="14" cm="1">
        <f t="array" ref="Q3981">SUM(_xlfn._xlws.FILTER($H$2:$H$7117,_xlfn.MAP($O$2:$O$7117,_xlfn.LAMBDA(_xlpm.x,_xlpm.x=$O3981))))</f>
        <v>4.9701789264413521E-5</v>
      </c>
      <c r="R3981" s="14">
        <f>$H3981/Q3981</f>
        <v>1</v>
      </c>
      <c r="S3981" s="14" cm="1">
        <f t="array" ref="S3981">SUM(_xlfn._xlws.FILTER($H$2:$H$7117,_xlfn.MAP($P$2:$P$7117,_xlfn.LAMBDA(_xlpm.x,_xlpm.x=$P3981))))</f>
        <v>2.2365805168986074E-3</v>
      </c>
      <c r="T3981" s="14">
        <f>$H3981/S3981</f>
        <v>2.2222222222222233E-2</v>
      </c>
      <c r="U3981" s="14">
        <f>_xlfn.LET(_xlpm.freq,F3981,_xlpm.size,M3981+1,_xlpm.F,V3981,LOG(1+_xlpm.freq)*LOG(1+_xlpm.size)*_xlpm.F)</f>
        <v>1.0184646414300433E-2</v>
      </c>
      <c r="V3981" s="14">
        <f>_xlfn.LET(_xlpm.a,T3981,_xlpm.b,R3981,2*_xlpm.a*_xlpm.b/(_xlpm.a+_xlpm.b))</f>
        <v>4.3478260869565244E-2</v>
      </c>
      <c r="W3981" s="14">
        <f>_xlfn.LET(_xlpm.p,R3981,_xlpm.q,T3981,LOG(_xlpm.p/_xlpm.q))</f>
        <v>1.6532125137753435</v>
      </c>
      <c r="X3981" s="2"/>
    </row>
    <row r="3982" spans="1:24">
      <c r="A3982" s="1" t="str">
        <f>_xlfn.LET(_xlpm.sep," : ",CONCATENATE(O3982,_xlpm.sep,P3982))</f>
        <v>~ckex~ : [kə]</v>
      </c>
      <c r="B3982" s="1">
        <f>_xlfn.LET(_xlpm.d,$G3982,_xlpm.k,_xlfn.CONCAT(LEFT(TRIM(B$1),1),"*"),COUNTIF(_xlpm.d,_xlpm.k))</f>
        <v>0</v>
      </c>
      <c r="C3982" s="1">
        <f>_xlfn.LET(_xlpm.d,$G3982,_xlpm.k,_xlfn.CONCAT(LEFT(TRIM(C$1),1),"*"),COUNTIF(_xlpm.d,_xlpm.k))</f>
        <v>0</v>
      </c>
      <c r="D3982" s="1">
        <f>_xlfn.LET(_xlpm.d,$G3982,_xlpm.k,_xlfn.CONCAT(LEFT(TRIM(D$1),1),"*"),COUNTIF(_xlpm.d,_xlpm.k))</f>
        <v>0</v>
      </c>
      <c r="E3982" s="1">
        <f>LOG(F3982+1,10)</f>
        <v>0.30102999566398114</v>
      </c>
      <c r="F3982" s="7">
        <v>1</v>
      </c>
      <c r="G3982" s="9" t="s">
        <v>1791</v>
      </c>
      <c r="H3982" s="4">
        <f>F3982/freq.sum.r6e</f>
        <v>4.9701789264413521E-5</v>
      </c>
      <c r="I3982" s="1" t="str">
        <f>_xlfn.LET(_xlpm.sep,":",_xlpm.w,$G3982,LEFT(_xlpm.w,FIND(_xlpm.sep,_xlpm.w)-1))</f>
        <v>kə</v>
      </c>
      <c r="J3982" s="1" t="str">
        <f>_xlfn.LET(_xlpm.sep,":",_xlpm.w,$G3982,RIGHT(_xlpm.w,LEN(_xlpm.w)-FIND(_xlpm.sep,_xlpm.w)))</f>
        <v>ckex</v>
      </c>
      <c r="K3982" s="10">
        <f>_xlfn.LET(_xlpm.w,I3982,LEN(_xlpm.w))</f>
        <v>2</v>
      </c>
      <c r="L3982" s="10">
        <f>_xlfn.LET(_xlpm.w,J3982,LEN(_xlpm.w))</f>
        <v>4</v>
      </c>
      <c r="M3982" s="10">
        <f>_xlfn.LET(_xlpm.a,K3982,_xlpm.b,L3982,MAX(_xlpm.a,_xlpm.b))</f>
        <v>4</v>
      </c>
      <c r="N3982" s="10">
        <f>_xlfn.LET(_xlpm.d,(K3982,L3982),MAX(_xlpm.d)-MIN(_xlpm.d))</f>
        <v>2</v>
      </c>
      <c r="O3982" s="1" t="str">
        <f>_xlfn.LET(_xlpm.sep,":",_xlpm.w,$G3982,_xlfn.CONCAT("~",RIGHT(_xlpm.w,LEN(_xlpm.w)-FIND(_xlpm.sep,_xlpm.w)),"~"))</f>
        <v>~ckex~</v>
      </c>
      <c r="P3982" s="1" t="str">
        <f>_xlfn.LET(_xlpm.sep,":",_xlpm.w,$G3982,_xlfn.CONCAT("[",LEFT(_xlpm.w,FIND(_xlpm.sep,_xlpm.w)-1),"]"))</f>
        <v>[kə]</v>
      </c>
      <c r="Q3982" s="14" cm="1">
        <f t="array" ref="Q3982">SUM(_xlfn._xlws.FILTER($H$2:$H$7117,_xlfn.MAP($O$2:$O$7117,_xlfn.LAMBDA(_xlpm.x,_xlpm.x=$O3982))))</f>
        <v>4.9701789264413521E-5</v>
      </c>
      <c r="R3982" s="14">
        <f>$H3982/Q3982</f>
        <v>1</v>
      </c>
      <c r="S3982" s="14" cm="1">
        <f t="array" ref="S3982">SUM(_xlfn._xlws.FILTER($H$2:$H$7117,_xlfn.MAP($P$2:$P$7117,_xlfn.LAMBDA(_xlpm.x,_xlpm.x=$P3982))))</f>
        <v>2.2365805168986074E-3</v>
      </c>
      <c r="T3982" s="14">
        <f>$H3982/S3982</f>
        <v>2.2222222222222233E-2</v>
      </c>
      <c r="U3982" s="14">
        <f>_xlfn.LET(_xlpm.freq,F3982,_xlpm.size,M3982+1,_xlpm.F,V3982,LOG(1+_xlpm.freq)*LOG(1+_xlpm.size)*_xlpm.F)</f>
        <v>1.0184646414300433E-2</v>
      </c>
      <c r="V3982" s="14">
        <f>_xlfn.LET(_xlpm.a,T3982,_xlpm.b,R3982,2*_xlpm.a*_xlpm.b/(_xlpm.a+_xlpm.b))</f>
        <v>4.3478260869565244E-2</v>
      </c>
      <c r="W3982" s="14">
        <f>_xlfn.LET(_xlpm.p,R3982,_xlpm.q,T3982,LOG(_xlpm.p/_xlpm.q))</f>
        <v>1.6532125137753435</v>
      </c>
      <c r="X3982" s="2"/>
    </row>
    <row r="3983" spans="1:24">
      <c r="A3983" s="1" t="str">
        <f>_xlfn.LET(_xlpm.sep," : ",CONCATENATE(O3983,_xlpm.sep,P3983))</f>
        <v>~core~ : [kə]</v>
      </c>
      <c r="B3983" s="1">
        <f>_xlfn.LET(_xlpm.d,$G3983,_xlpm.k,_xlfn.CONCAT(LEFT(TRIM(B$1),1),"*"),COUNTIF(_xlpm.d,_xlpm.k))</f>
        <v>0</v>
      </c>
      <c r="C3983" s="1">
        <f>_xlfn.LET(_xlpm.d,$G3983,_xlpm.k,_xlfn.CONCAT(LEFT(TRIM(C$1),1),"*"),COUNTIF(_xlpm.d,_xlpm.k))</f>
        <v>0</v>
      </c>
      <c r="D3983" s="1">
        <f>_xlfn.LET(_xlpm.d,$G3983,_xlpm.k,_xlfn.CONCAT(LEFT(TRIM(D$1),1),"*"),COUNTIF(_xlpm.d,_xlpm.k))</f>
        <v>0</v>
      </c>
      <c r="E3983" s="1">
        <f>LOG(F3983+1,10)</f>
        <v>0.30102999566398114</v>
      </c>
      <c r="F3983" s="7">
        <v>1</v>
      </c>
      <c r="G3983" s="9" t="s">
        <v>1818</v>
      </c>
      <c r="H3983" s="4">
        <f>F3983/freq.sum.r6e</f>
        <v>4.9701789264413521E-5</v>
      </c>
      <c r="I3983" s="4" t="str">
        <f>_xlfn.LET(_xlpm.sep,":",_xlpm.w,$G3983,LEFT(_xlpm.w,FIND(_xlpm.sep,_xlpm.w)-1))</f>
        <v>kə</v>
      </c>
      <c r="J3983" s="4" t="str">
        <f>_xlfn.LET(_xlpm.sep,":",_xlpm.w,$G3983,RIGHT(_xlpm.w,LEN(_xlpm.w)-FIND(_xlpm.sep,_xlpm.w)))</f>
        <v>core</v>
      </c>
      <c r="K3983" s="10">
        <f>_xlfn.LET(_xlpm.w,I3983,LEN(_xlpm.w))</f>
        <v>2</v>
      </c>
      <c r="L3983" s="10">
        <f>_xlfn.LET(_xlpm.w,J3983,LEN(_xlpm.w))</f>
        <v>4</v>
      </c>
      <c r="M3983" s="10">
        <f>_xlfn.LET(_xlpm.a,K3983,_xlpm.b,L3983,MAX(_xlpm.a,_xlpm.b))</f>
        <v>4</v>
      </c>
      <c r="N3983" s="10">
        <f>_xlfn.LET(_xlpm.d,(K3983,L3983),MAX(_xlpm.d)-MIN(_xlpm.d))</f>
        <v>2</v>
      </c>
      <c r="O3983" s="1" t="str">
        <f>_xlfn.LET(_xlpm.sep,":",_xlpm.w,$G3983,_xlfn.CONCAT("~",RIGHT(_xlpm.w,LEN(_xlpm.w)-FIND(_xlpm.sep,_xlpm.w)),"~"))</f>
        <v>~core~</v>
      </c>
      <c r="P3983" s="1" t="str">
        <f>_xlfn.LET(_xlpm.sep,":",_xlpm.w,$G3983,_xlfn.CONCAT("[",LEFT(_xlpm.w,FIND(_xlpm.sep,_xlpm.w)-1),"]"))</f>
        <v>[kə]</v>
      </c>
      <c r="Q3983" s="14" cm="1">
        <f t="array" ref="Q3983">SUM(_xlfn._xlws.FILTER($H$2:$H$7109,_xlfn.MAP($O$2:$O$7109,_xlfn.LAMBDA(_xlpm.x,_xlpm.x=$O3983))))</f>
        <v>4.9701789264413521E-5</v>
      </c>
      <c r="R3983" s="14">
        <f>$H3983/Q3983</f>
        <v>1</v>
      </c>
      <c r="S3983" s="14" cm="1">
        <f t="array" ref="S3983">SUM(_xlfn._xlws.FILTER($H$2:$H$7109,_xlfn.MAP($P$2:$P$7109,_xlfn.LAMBDA(_xlpm.x,_xlpm.x=$P3983))))</f>
        <v>2.2365805168986074E-3</v>
      </c>
      <c r="T3983" s="14">
        <f>$H3983/S3983</f>
        <v>2.2222222222222233E-2</v>
      </c>
      <c r="U3983" s="14">
        <f>_xlfn.LET(_xlpm.freq,F3983,_xlpm.size,M3983+1,_xlpm.F,V3983,LOG(1+_xlpm.freq)*LOG(1+_xlpm.size)*_xlpm.F)</f>
        <v>1.0184646414300433E-2</v>
      </c>
      <c r="V3983" s="14">
        <f>_xlfn.LET(_xlpm.a,T3983,_xlpm.b,R3983,2*_xlpm.a*_xlpm.b/(_xlpm.a+_xlpm.b))</f>
        <v>4.3478260869565244E-2</v>
      </c>
      <c r="W3983" s="14">
        <f>_xlfn.LET(_xlpm.p,R3983,_xlpm.q,T3983,LOG(_xlpm.p/_xlpm.q))</f>
        <v>1.6532125137753435</v>
      </c>
      <c r="X3983" s="2"/>
    </row>
    <row r="3984" spans="1:24">
      <c r="A3984" s="1" t="str">
        <f>_xlfn.LET(_xlpm.sep," : ",CONCATENATE(O3984,_xlpm.sep,P3984))</f>
        <v>~kere~ : [kə]</v>
      </c>
      <c r="B3984" s="1">
        <f>_xlfn.LET(_xlpm.d,$G3984,_xlpm.k,_xlfn.CONCAT(LEFT(TRIM(B$1),1),"*"),COUNTIF(_xlpm.d,_xlpm.k))</f>
        <v>0</v>
      </c>
      <c r="C3984" s="1">
        <f>_xlfn.LET(_xlpm.d,$G3984,_xlpm.k,_xlfn.CONCAT(LEFT(TRIM(C$1),1),"*"),COUNTIF(_xlpm.d,_xlpm.k))</f>
        <v>0</v>
      </c>
      <c r="D3984" s="1">
        <f>_xlfn.LET(_xlpm.d,$G3984,_xlpm.k,_xlfn.CONCAT(LEFT(TRIM(D$1),1),"*"),COUNTIF(_xlpm.d,_xlpm.k))</f>
        <v>0</v>
      </c>
      <c r="E3984" s="1">
        <f>LOG(F3984+1,10)</f>
        <v>0.30102999566398114</v>
      </c>
      <c r="F3984" s="7">
        <v>1</v>
      </c>
      <c r="G3984" s="9" t="s">
        <v>1849</v>
      </c>
      <c r="H3984" s="4">
        <f>F3984/freq.sum.r6e</f>
        <v>4.9701789264413521E-5</v>
      </c>
      <c r="I3984" s="1" t="str">
        <f>_xlfn.LET(_xlpm.sep,":",_xlpm.w,$G3984,LEFT(_xlpm.w,FIND(_xlpm.sep,_xlpm.w)-1))</f>
        <v>kə</v>
      </c>
      <c r="J3984" s="1" t="str">
        <f>_xlfn.LET(_xlpm.sep,":",_xlpm.w,$G3984,RIGHT(_xlpm.w,LEN(_xlpm.w)-FIND(_xlpm.sep,_xlpm.w)))</f>
        <v>kere</v>
      </c>
      <c r="K3984" s="10">
        <f>_xlfn.LET(_xlpm.w,I3984,LEN(_xlpm.w))</f>
        <v>2</v>
      </c>
      <c r="L3984" s="10">
        <f>_xlfn.LET(_xlpm.w,J3984,LEN(_xlpm.w))</f>
        <v>4</v>
      </c>
      <c r="M3984" s="10">
        <f>_xlfn.LET(_xlpm.a,K3984,_xlpm.b,L3984,MAX(_xlpm.a,_xlpm.b))</f>
        <v>4</v>
      </c>
      <c r="N3984" s="10">
        <f>_xlfn.LET(_xlpm.d,(K3984,L3984),MAX(_xlpm.d)-MIN(_xlpm.d))</f>
        <v>2</v>
      </c>
      <c r="O3984" s="1" t="str">
        <f>_xlfn.LET(_xlpm.sep,":",_xlpm.w,$G3984,_xlfn.CONCAT("~",RIGHT(_xlpm.w,LEN(_xlpm.w)-FIND(_xlpm.sep,_xlpm.w)),"~"))</f>
        <v>~kere~</v>
      </c>
      <c r="P3984" s="1" t="str">
        <f>_xlfn.LET(_xlpm.sep,":",_xlpm.w,$G3984,_xlfn.CONCAT("[",LEFT(_xlpm.w,FIND(_xlpm.sep,_xlpm.w)-1),"]"))</f>
        <v>[kə]</v>
      </c>
      <c r="Q3984" s="14" cm="1">
        <f t="array" ref="Q3984">SUM(_xlfn._xlws.FILTER($H$2:$H$7117,_xlfn.MAP($O$2:$O$7117,_xlfn.LAMBDA(_xlpm.x,_xlpm.x=$O3984))))</f>
        <v>4.9701789264413521E-5</v>
      </c>
      <c r="R3984" s="14">
        <f>$H3984/Q3984</f>
        <v>1</v>
      </c>
      <c r="S3984" s="14" cm="1">
        <f t="array" ref="S3984">SUM(_xlfn._xlws.FILTER($H$2:$H$7117,_xlfn.MAP($P$2:$P$7117,_xlfn.LAMBDA(_xlpm.x,_xlpm.x=$P3984))))</f>
        <v>2.2365805168986074E-3</v>
      </c>
      <c r="T3984" s="14">
        <f>$H3984/S3984</f>
        <v>2.2222222222222233E-2</v>
      </c>
      <c r="U3984" s="14">
        <f>_xlfn.LET(_xlpm.freq,F3984,_xlpm.size,M3984+1,_xlpm.F,V3984,LOG(1+_xlpm.freq)*LOG(1+_xlpm.size)*_xlpm.F)</f>
        <v>1.0184646414300433E-2</v>
      </c>
      <c r="V3984" s="14">
        <f>_xlfn.LET(_xlpm.a,T3984,_xlpm.b,R3984,2*_xlpm.a*_xlpm.b/(_xlpm.a+_xlpm.b))</f>
        <v>4.3478260869565244E-2</v>
      </c>
      <c r="W3984" s="14">
        <f>_xlfn.LET(_xlpm.p,R3984,_xlpm.q,T3984,LOG(_xlpm.p/_xlpm.q))</f>
        <v>1.6532125137753435</v>
      </c>
      <c r="X3984" s="2"/>
    </row>
    <row r="3985" spans="1:24">
      <c r="A3985" s="1" t="str">
        <f>_xlfn.LET(_xlpm.sep," : ",CONCATENATE(O3985,_xlpm.sep,P3985))</f>
        <v>~kire~ : [kə]</v>
      </c>
      <c r="B3985" s="1">
        <f>_xlfn.LET(_xlpm.d,$G3985,_xlpm.k,_xlfn.CONCAT(LEFT(TRIM(B$1),1),"*"),COUNTIF(_xlpm.d,_xlpm.k))</f>
        <v>0</v>
      </c>
      <c r="C3985" s="1">
        <f>_xlfn.LET(_xlpm.d,$G3985,_xlpm.k,_xlfn.CONCAT(LEFT(TRIM(C$1),1),"*"),COUNTIF(_xlpm.d,_xlpm.k))</f>
        <v>0</v>
      </c>
      <c r="D3985" s="1">
        <f>_xlfn.LET(_xlpm.d,$G3985,_xlpm.k,_xlfn.CONCAT(LEFT(TRIM(D$1),1),"*"),COUNTIF(_xlpm.d,_xlpm.k))</f>
        <v>0</v>
      </c>
      <c r="E3985" s="1">
        <f>LOG(F3985+1,10)</f>
        <v>0.30102999566398114</v>
      </c>
      <c r="F3985" s="7">
        <v>1</v>
      </c>
      <c r="G3985" s="9" t="s">
        <v>1867</v>
      </c>
      <c r="H3985" s="4">
        <f>F3985/freq.sum.r6e</f>
        <v>4.9701789264413521E-5</v>
      </c>
      <c r="I3985" s="1" t="str">
        <f>_xlfn.LET(_xlpm.sep,":",_xlpm.w,$G3985,LEFT(_xlpm.w,FIND(_xlpm.sep,_xlpm.w)-1))</f>
        <v>kə</v>
      </c>
      <c r="J3985" s="1" t="str">
        <f>_xlfn.LET(_xlpm.sep,":",_xlpm.w,$G3985,RIGHT(_xlpm.w,LEN(_xlpm.w)-FIND(_xlpm.sep,_xlpm.w)))</f>
        <v>kire</v>
      </c>
      <c r="K3985" s="10">
        <f>_xlfn.LET(_xlpm.w,I3985,LEN(_xlpm.w))</f>
        <v>2</v>
      </c>
      <c r="L3985" s="10">
        <f>_xlfn.LET(_xlpm.w,J3985,LEN(_xlpm.w))</f>
        <v>4</v>
      </c>
      <c r="M3985" s="10">
        <f>_xlfn.LET(_xlpm.a,K3985,_xlpm.b,L3985,MAX(_xlpm.a,_xlpm.b))</f>
        <v>4</v>
      </c>
      <c r="N3985" s="10">
        <f>_xlfn.LET(_xlpm.d,(K3985,L3985),MAX(_xlpm.d)-MIN(_xlpm.d))</f>
        <v>2</v>
      </c>
      <c r="O3985" s="1" t="str">
        <f>_xlfn.LET(_xlpm.sep,":",_xlpm.w,$G3985,_xlfn.CONCAT("~",RIGHT(_xlpm.w,LEN(_xlpm.w)-FIND(_xlpm.sep,_xlpm.w)),"~"))</f>
        <v>~kire~</v>
      </c>
      <c r="P3985" s="1" t="str">
        <f>_xlfn.LET(_xlpm.sep,":",_xlpm.w,$G3985,_xlfn.CONCAT("[",LEFT(_xlpm.w,FIND(_xlpm.sep,_xlpm.w)-1),"]"))</f>
        <v>[kə]</v>
      </c>
      <c r="Q3985" s="14" cm="1">
        <f t="array" ref="Q3985">SUM(_xlfn._xlws.FILTER($H$2:$H$7111,_xlfn.MAP($O$2:$O$7111,_xlfn.LAMBDA(_xlpm.x,_xlpm.x=$O3985))))</f>
        <v>4.9701789264413521E-5</v>
      </c>
      <c r="R3985" s="14">
        <f>$H3985/Q3985</f>
        <v>1</v>
      </c>
      <c r="S3985" s="14" cm="1">
        <f t="array" ref="S3985">SUM(_xlfn._xlws.FILTER($H$2:$H$7111,_xlfn.MAP($P$2:$P$7111,_xlfn.LAMBDA(_xlpm.x,_xlpm.x=$P3985))))</f>
        <v>2.2365805168986074E-3</v>
      </c>
      <c r="T3985" s="14">
        <f>$H3985/S3985</f>
        <v>2.2222222222222233E-2</v>
      </c>
      <c r="U3985" s="14">
        <f>_xlfn.LET(_xlpm.freq,F3985,_xlpm.size,M3985+1,_xlpm.F,V3985,LOG(1+_xlpm.freq)*LOG(1+_xlpm.size)*_xlpm.F)</f>
        <v>1.0184646414300433E-2</v>
      </c>
      <c r="V3985" s="14">
        <f>_xlfn.LET(_xlpm.a,T3985,_xlpm.b,R3985,2*_xlpm.a*_xlpm.b/(_xlpm.a+_xlpm.b))</f>
        <v>4.3478260869565244E-2</v>
      </c>
      <c r="W3985" s="14">
        <f>_xlfn.LET(_xlpm.p,R3985,_xlpm.q,T3985,LOG(_xlpm.p/_xlpm.q))</f>
        <v>1.6532125137753435</v>
      </c>
      <c r="X3985" s="2"/>
    </row>
    <row r="3986" spans="1:24">
      <c r="A3986" s="1" t="str">
        <f>_xlfn.LET(_xlpm.sep," : ",CONCATENATE(O3986,_xlpm.sep,P3986))</f>
        <v>~sser~ : [sɪ]</v>
      </c>
      <c r="B3986" s="1">
        <f>_xlfn.LET(_xlpm.d,$G3986,_xlpm.k,_xlfn.CONCAT(LEFT(TRIM(B$1),1),"*"),COUNTIF(_xlpm.d,_xlpm.k))</f>
        <v>0</v>
      </c>
      <c r="C3986" s="1">
        <f>_xlfn.LET(_xlpm.d,$G3986,_xlpm.k,_xlfn.CONCAT(LEFT(TRIM(C$1),1),"*"),COUNTIF(_xlpm.d,_xlpm.k))</f>
        <v>0</v>
      </c>
      <c r="D3986" s="1">
        <f>_xlfn.LET(_xlpm.d,$G3986,_xlpm.k,_xlfn.CONCAT(LEFT(TRIM(D$1),1),"*"),COUNTIF(_xlpm.d,_xlpm.k))</f>
        <v>0</v>
      </c>
      <c r="E3986" s="1">
        <f>LOG(F3986+1,10)</f>
        <v>0.60205999132796229</v>
      </c>
      <c r="F3986" s="7">
        <v>3</v>
      </c>
      <c r="G3986" s="9" t="s">
        <v>4555</v>
      </c>
      <c r="H3986" s="4">
        <f>F3986/freq.sum.r6e</f>
        <v>1.4910536779324057E-4</v>
      </c>
      <c r="I3986" s="4" t="str">
        <f>_xlfn.LET(_xlpm.sep,":",_xlpm.w,$G3986,LEFT(_xlpm.w,FIND(_xlpm.sep,_xlpm.w)-1))</f>
        <v>sɪ</v>
      </c>
      <c r="J3986" s="4" t="str">
        <f>_xlfn.LET(_xlpm.sep,":",_xlpm.w,$G3986,RIGHT(_xlpm.w,LEN(_xlpm.w)-FIND(_xlpm.sep,_xlpm.w)))</f>
        <v>sser</v>
      </c>
      <c r="K3986" s="10">
        <f>_xlfn.LET(_xlpm.w,I3986,LEN(_xlpm.w))</f>
        <v>2</v>
      </c>
      <c r="L3986" s="10">
        <f>_xlfn.LET(_xlpm.w,J3986,LEN(_xlpm.w))</f>
        <v>4</v>
      </c>
      <c r="M3986" s="10">
        <f>_xlfn.LET(_xlpm.a,K3986,_xlpm.b,L3986,MAX(_xlpm.a,_xlpm.b))</f>
        <v>4</v>
      </c>
      <c r="N3986" s="10">
        <f>_xlfn.LET(_xlpm.d,(K3986,L3986),MAX(_xlpm.d)-MIN(_xlpm.d))</f>
        <v>2</v>
      </c>
      <c r="O3986" s="1" t="str">
        <f>_xlfn.LET(_xlpm.sep,":",_xlpm.w,$G3986,_xlfn.CONCAT("~",RIGHT(_xlpm.w,LEN(_xlpm.w)-FIND(_xlpm.sep,_xlpm.w)),"~"))</f>
        <v>~sser~</v>
      </c>
      <c r="P3986" s="1" t="str">
        <f>_xlfn.LET(_xlpm.sep,":",_xlpm.w,$G3986,_xlfn.CONCAT("[",LEFT(_xlpm.w,FIND(_xlpm.sep,_xlpm.w)-1),"]"))</f>
        <v>[sɪ]</v>
      </c>
      <c r="Q3986" s="14" cm="1">
        <f t="array" ref="Q3986">SUM(_xlfn._xlws.FILTER($H$2:$H$7109,_xlfn.MAP($O$2:$O$7109,_xlfn.LAMBDA(_xlpm.x,_xlpm.x=$O3986))))</f>
        <v>3.9761431411530822E-4</v>
      </c>
      <c r="R3986" s="14">
        <f>$H3986/Q3986</f>
        <v>0.37499999999999994</v>
      </c>
      <c r="S3986" s="14" cm="1">
        <f t="array" ref="S3986">SUM(_xlfn._xlws.FILTER($H$2:$H$7109,_xlfn.MAP($P$2:$P$7109,_xlfn.LAMBDA(_xlpm.x,_xlpm.x=$P3986))))</f>
        <v>1.9085487077534789E-2</v>
      </c>
      <c r="T3986" s="14">
        <f>$H3986/S3986</f>
        <v>7.8125000000000017E-3</v>
      </c>
      <c r="U3986" s="14">
        <f>_xlfn.LET(_xlpm.freq,F3986,_xlpm.size,M3986+1,_xlpm.F,V3986,LOG(1+_xlpm.freq)*LOG(1+_xlpm.size)*_xlpm.F)</f>
        <v>7.1708224753747902E-3</v>
      </c>
      <c r="V3986" s="14">
        <f>_xlfn.LET(_xlpm.a,T3986,_xlpm.b,R3986,2*_xlpm.a*_xlpm.b/(_xlpm.a+_xlpm.b))</f>
        <v>1.5306122448979593E-2</v>
      </c>
      <c r="W3986" s="14">
        <f>_xlfn.LET(_xlpm.p,R3986,_xlpm.q,T3986,LOG(_xlpm.p/_xlpm.q))</f>
        <v>1.6812412373755872</v>
      </c>
      <c r="X3986" s="2"/>
    </row>
    <row r="3987" spans="1:24">
      <c r="A3987" s="1" t="str">
        <f>_xlfn.LET(_xlpm.sep," : ",CONCATENATE(O3987,_xlpm.sep,P3987))</f>
        <v>~clie~ : [klɪ]</v>
      </c>
      <c r="B3987" s="1">
        <f>_xlfn.LET(_xlpm.d,$G3987,_xlpm.k,_xlfn.CONCAT(LEFT(TRIM(B$1),1),"*"),COUNTIF(_xlpm.d,_xlpm.k))</f>
        <v>0</v>
      </c>
      <c r="C3987" s="1">
        <f>_xlfn.LET(_xlpm.d,$G3987,_xlpm.k,_xlfn.CONCAT(LEFT(TRIM(C$1),1),"*"),COUNTIF(_xlpm.d,_xlpm.k))</f>
        <v>0</v>
      </c>
      <c r="D3987" s="1">
        <f>_xlfn.LET(_xlpm.d,$G3987,_xlpm.k,_xlfn.CONCAT(LEFT(TRIM(D$1),1),"*"),COUNTIF(_xlpm.d,_xlpm.k))</f>
        <v>0</v>
      </c>
      <c r="E3987" s="1">
        <f>LOG(F3987+1,10)</f>
        <v>0.30102999566398114</v>
      </c>
      <c r="F3987" s="7">
        <v>1</v>
      </c>
      <c r="G3987" s="9" t="s">
        <v>1482</v>
      </c>
      <c r="H3987" s="4">
        <f>F3987/freq.sum.r6e</f>
        <v>4.9701789264413521E-5</v>
      </c>
      <c r="I3987" s="4" t="str">
        <f>_xlfn.LET(_xlpm.sep,":",_xlpm.w,$G3987,LEFT(_xlpm.w,FIND(_xlpm.sep,_xlpm.w)-1))</f>
        <v>klɪ</v>
      </c>
      <c r="J3987" s="4" t="str">
        <f>_xlfn.LET(_xlpm.sep,":",_xlpm.w,$G3987,RIGHT(_xlpm.w,LEN(_xlpm.w)-FIND(_xlpm.sep,_xlpm.w)))</f>
        <v>clie</v>
      </c>
      <c r="K3987" s="10">
        <f>_xlfn.LET(_xlpm.w,I3987,LEN(_xlpm.w))</f>
        <v>3</v>
      </c>
      <c r="L3987" s="10">
        <f>_xlfn.LET(_xlpm.w,J3987,LEN(_xlpm.w))</f>
        <v>4</v>
      </c>
      <c r="M3987" s="10">
        <f>_xlfn.LET(_xlpm.a,K3987,_xlpm.b,L3987,MAX(_xlpm.a,_xlpm.b))</f>
        <v>4</v>
      </c>
      <c r="N3987" s="10">
        <f>_xlfn.LET(_xlpm.d,(K3987,L3987),MAX(_xlpm.d)-MIN(_xlpm.d))</f>
        <v>1</v>
      </c>
      <c r="O3987" s="1" t="str">
        <f>_xlfn.LET(_xlpm.sep,":",_xlpm.w,$G3987,_xlfn.CONCAT("~",RIGHT(_xlpm.w,LEN(_xlpm.w)-FIND(_xlpm.sep,_xlpm.w)),"~"))</f>
        <v>~clie~</v>
      </c>
      <c r="P3987" s="1" t="str">
        <f>_xlfn.LET(_xlpm.sep,":",_xlpm.w,$G3987,_xlfn.CONCAT("[",LEFT(_xlpm.w,FIND(_xlpm.sep,_xlpm.w)-1),"]"))</f>
        <v>[klɪ]</v>
      </c>
      <c r="Q3987" s="14" cm="1">
        <f t="array" ref="Q3987">SUM(_xlfn._xlws.FILTER($H$2:$H$7109,_xlfn.MAP($O$2:$O$7109,_xlfn.LAMBDA(_xlpm.x,_xlpm.x=$O3987))))</f>
        <v>9.9403578528827041E-5</v>
      </c>
      <c r="R3987" s="14">
        <f>$H3987/Q3987</f>
        <v>0.5</v>
      </c>
      <c r="S3987" s="14" cm="1">
        <f t="array" ref="S3987">SUM(_xlfn._xlws.FILTER($H$2:$H$7109,_xlfn.MAP($P$2:$P$7109,_xlfn.LAMBDA(_xlpm.x,_xlpm.x=$P3987))))</f>
        <v>4.7713717693836965E-3</v>
      </c>
      <c r="T3987" s="14">
        <f>$H3987/S3987</f>
        <v>1.041666666666667E-2</v>
      </c>
      <c r="U3987" s="14">
        <f>_xlfn.LET(_xlpm.freq,F3987,_xlpm.size,M3987+1,_xlpm.F,V3987,LOG(1+_xlpm.freq)*LOG(1+_xlpm.size)*_xlpm.F)</f>
        <v>4.7805483169165285E-3</v>
      </c>
      <c r="V3987" s="14">
        <f>_xlfn.LET(_xlpm.a,T3987,_xlpm.b,R3987,2*_xlpm.a*_xlpm.b/(_xlpm.a+_xlpm.b))</f>
        <v>2.0408163265306131E-2</v>
      </c>
      <c r="W3987" s="14">
        <f>_xlfn.LET(_xlpm.p,R3987,_xlpm.q,T3987,LOG(_xlpm.p/_xlpm.q))</f>
        <v>1.6812412373755872</v>
      </c>
      <c r="X3987" s="2"/>
    </row>
    <row r="3988" spans="1:24">
      <c r="A3988" s="1" t="str">
        <f>_xlfn.LET(_xlpm.sep," : ",CONCATENATE(O3988,_xlpm.sep,P3988))</f>
        <v>~crie~ : [kɹɪ]</v>
      </c>
      <c r="B3988" s="1">
        <f>_xlfn.LET(_xlpm.d,$G3988,_xlpm.k,_xlfn.CONCAT(LEFT(TRIM(B$1),1),"*"),COUNTIF(_xlpm.d,_xlpm.k))</f>
        <v>0</v>
      </c>
      <c r="C3988" s="1">
        <f>_xlfn.LET(_xlpm.d,$G3988,_xlpm.k,_xlfn.CONCAT(LEFT(TRIM(C$1),1),"*"),COUNTIF(_xlpm.d,_xlpm.k))</f>
        <v>0</v>
      </c>
      <c r="D3988" s="1">
        <f>_xlfn.LET(_xlpm.d,$G3988,_xlpm.k,_xlfn.CONCAT(LEFT(TRIM(D$1),1),"*"),COUNTIF(_xlpm.d,_xlpm.k))</f>
        <v>0</v>
      </c>
      <c r="E3988" s="1">
        <f>LOG(F3988+1,10)</f>
        <v>0.30102999566398114</v>
      </c>
      <c r="F3988" s="7">
        <v>1</v>
      </c>
      <c r="G3988" s="9" t="s">
        <v>1960</v>
      </c>
      <c r="H3988" s="4">
        <f>F3988/freq.sum.r6e</f>
        <v>4.9701789264413521E-5</v>
      </c>
      <c r="I3988" s="1" t="str">
        <f>_xlfn.LET(_xlpm.sep,":",_xlpm.w,$G3988,LEFT(_xlpm.w,FIND(_xlpm.sep,_xlpm.w)-1))</f>
        <v>kɹɪ</v>
      </c>
      <c r="J3988" s="1" t="str">
        <f>_xlfn.LET(_xlpm.sep,":",_xlpm.w,$G3988,RIGHT(_xlpm.w,LEN(_xlpm.w)-FIND(_xlpm.sep,_xlpm.w)))</f>
        <v>crie</v>
      </c>
      <c r="K3988" s="10">
        <f>_xlfn.LET(_xlpm.w,I3988,LEN(_xlpm.w))</f>
        <v>3</v>
      </c>
      <c r="L3988" s="10">
        <f>_xlfn.LET(_xlpm.w,J3988,LEN(_xlpm.w))</f>
        <v>4</v>
      </c>
      <c r="M3988" s="10">
        <f>_xlfn.LET(_xlpm.a,K3988,_xlpm.b,L3988,MAX(_xlpm.a,_xlpm.b))</f>
        <v>4</v>
      </c>
      <c r="N3988" s="10">
        <f>_xlfn.LET(_xlpm.d,(K3988,L3988),MAX(_xlpm.d)-MIN(_xlpm.d))</f>
        <v>1</v>
      </c>
      <c r="O3988" s="1" t="str">
        <f>_xlfn.LET(_xlpm.sep,":",_xlpm.w,$G3988,_xlfn.CONCAT("~",RIGHT(_xlpm.w,LEN(_xlpm.w)-FIND(_xlpm.sep,_xlpm.w)),"~"))</f>
        <v>~crie~</v>
      </c>
      <c r="P3988" s="1" t="str">
        <f>_xlfn.LET(_xlpm.sep,":",_xlpm.w,$G3988,_xlfn.CONCAT("[",LEFT(_xlpm.w,FIND(_xlpm.sep,_xlpm.w)-1),"]"))</f>
        <v>[kɹɪ]</v>
      </c>
      <c r="Q3988" s="14" cm="1">
        <f t="array" ref="Q3988">SUM(_xlfn._xlws.FILTER($H$2:$H$7117,_xlfn.MAP($O$2:$O$7117,_xlfn.LAMBDA(_xlpm.x,_xlpm.x=$O3988))))</f>
        <v>9.9403578528827041E-5</v>
      </c>
      <c r="R3988" s="14">
        <f>$H3988/Q3988</f>
        <v>0.5</v>
      </c>
      <c r="S3988" s="14" cm="1">
        <f t="array" ref="S3988">SUM(_xlfn._xlws.FILTER($H$2:$H$7117,_xlfn.MAP($P$2:$P$7117,_xlfn.LAMBDA(_xlpm.x,_xlpm.x=$P3988))))</f>
        <v>4.7713717693836965E-3</v>
      </c>
      <c r="T3988" s="14">
        <f>$H3988/S3988</f>
        <v>1.041666666666667E-2</v>
      </c>
      <c r="U3988" s="14">
        <f>_xlfn.LET(_xlpm.freq,F3988,_xlpm.size,M3988+1,_xlpm.F,V3988,LOG(1+_xlpm.freq)*LOG(1+_xlpm.size)*_xlpm.F)</f>
        <v>4.7805483169165285E-3</v>
      </c>
      <c r="V3988" s="14">
        <f>_xlfn.LET(_xlpm.a,T3988,_xlpm.b,R3988,2*_xlpm.a*_xlpm.b/(_xlpm.a+_xlpm.b))</f>
        <v>2.0408163265306131E-2</v>
      </c>
      <c r="W3988" s="14">
        <f>_xlfn.LET(_xlpm.p,R3988,_xlpm.q,T3988,LOG(_xlpm.p/_xlpm.q))</f>
        <v>1.6812412373755872</v>
      </c>
      <c r="X3988" s="2"/>
    </row>
    <row r="3989" spans="1:24">
      <c r="A3989" s="1" t="str">
        <f>_xlfn.LET(_xlpm.sep," : ",CONCATENATE(O3989,_xlpm.sep,P3989))</f>
        <v>~segh~ : [zɪ]</v>
      </c>
      <c r="B3989" s="1">
        <f>_xlfn.LET(_xlpm.d,$G3989,_xlpm.k,_xlfn.CONCAT(LEFT(TRIM(B$1),1),"*"),COUNTIF(_xlpm.d,_xlpm.k))</f>
        <v>0</v>
      </c>
      <c r="C3989" s="1">
        <f>_xlfn.LET(_xlpm.d,$G3989,_xlpm.k,_xlfn.CONCAT(LEFT(TRIM(C$1),1),"*"),COUNTIF(_xlpm.d,_xlpm.k))</f>
        <v>0</v>
      </c>
      <c r="D3989" s="1">
        <f>_xlfn.LET(_xlpm.d,$G3989,_xlpm.k,_xlfn.CONCAT(LEFT(TRIM(D$1),1),"*"),COUNTIF(_xlpm.d,_xlpm.k))</f>
        <v>0</v>
      </c>
      <c r="E3989" s="1">
        <f>LOG(F3989+1,10)</f>
        <v>0.47712125471966244</v>
      </c>
      <c r="F3989" s="7">
        <v>2</v>
      </c>
      <c r="G3989" s="9" t="s">
        <v>5407</v>
      </c>
      <c r="H3989" s="4">
        <f>F3989/freq.sum.r6e</f>
        <v>9.9403578528827041E-5</v>
      </c>
      <c r="I3989" s="1" t="str">
        <f>_xlfn.LET(_xlpm.sep,":",_xlpm.w,$G3989,LEFT(_xlpm.w,FIND(_xlpm.sep,_xlpm.w)-1))</f>
        <v>zɪ</v>
      </c>
      <c r="J3989" s="1" t="str">
        <f>_xlfn.LET(_xlpm.sep,":",_xlpm.w,$G3989,RIGHT(_xlpm.w,LEN(_xlpm.w)-FIND(_xlpm.sep,_xlpm.w)))</f>
        <v>segh</v>
      </c>
      <c r="K3989" s="10">
        <f>_xlfn.LET(_xlpm.w,I3989,LEN(_xlpm.w))</f>
        <v>2</v>
      </c>
      <c r="L3989" s="10">
        <f>_xlfn.LET(_xlpm.w,J3989,LEN(_xlpm.w))</f>
        <v>4</v>
      </c>
      <c r="M3989" s="10">
        <f>_xlfn.LET(_xlpm.a,K3989,_xlpm.b,L3989,MAX(_xlpm.a,_xlpm.b))</f>
        <v>4</v>
      </c>
      <c r="N3989" s="10">
        <f>_xlfn.LET(_xlpm.d,(K3989,L3989),MAX(_xlpm.d)-MIN(_xlpm.d))</f>
        <v>2</v>
      </c>
      <c r="O3989" s="1" t="str">
        <f>_xlfn.LET(_xlpm.sep,":",_xlpm.w,$G3989,_xlfn.CONCAT("~",RIGHT(_xlpm.w,LEN(_xlpm.w)-FIND(_xlpm.sep,_xlpm.w)),"~"))</f>
        <v>~segh~</v>
      </c>
      <c r="P3989" s="1" t="str">
        <f>_xlfn.LET(_xlpm.sep,":",_xlpm.w,$G3989,_xlfn.CONCAT("[",LEFT(_xlpm.w,FIND(_xlpm.sep,_xlpm.w)-1),"]"))</f>
        <v>[zɪ]</v>
      </c>
      <c r="Q3989" s="14" cm="1">
        <f t="array" ref="Q3989">SUM(_xlfn._xlws.FILTER($H$2:$H$7117,_xlfn.MAP($O$2:$O$7117,_xlfn.LAMBDA(_xlpm.x,_xlpm.x=$O3989))))</f>
        <v>1.9880715705765408E-4</v>
      </c>
      <c r="R3989" s="14">
        <f>$H3989/Q3989</f>
        <v>0.5</v>
      </c>
      <c r="S3989" s="14" cm="1">
        <f t="array" ref="S3989">SUM(_xlfn._xlws.FILTER($H$2:$H$7117,_xlfn.MAP($P$2:$P$7117,_xlfn.LAMBDA(_xlpm.x,_xlpm.x=$P3989))))</f>
        <v>9.5427435387673929E-3</v>
      </c>
      <c r="T3989" s="14">
        <f>$H3989/S3989</f>
        <v>1.041666666666667E-2</v>
      </c>
      <c r="U3989" s="14">
        <f>_xlfn.LET(_xlpm.freq,F3989,_xlpm.size,M3989+1,_xlpm.F,V3989,LOG(1+_xlpm.freq)*LOG(1+_xlpm.size)*_xlpm.F)</f>
        <v>7.5769898151983352E-3</v>
      </c>
      <c r="V3989" s="14">
        <f>_xlfn.LET(_xlpm.a,T3989,_xlpm.b,R3989,2*_xlpm.a*_xlpm.b/(_xlpm.a+_xlpm.b))</f>
        <v>2.0408163265306131E-2</v>
      </c>
      <c r="W3989" s="14">
        <f>_xlfn.LET(_xlpm.p,R3989,_xlpm.q,T3989,LOG(_xlpm.p/_xlpm.q))</f>
        <v>1.6812412373755872</v>
      </c>
      <c r="X3989" s="2"/>
    </row>
    <row r="3990" spans="1:24">
      <c r="A3990" s="1" t="str">
        <f>_xlfn.LET(_xlpm.sep," : ",CONCATENATE(O3990,_xlpm.sep,P3990))</f>
        <v>~cker~ : [kɪ]</v>
      </c>
      <c r="B3990" s="1">
        <f>_xlfn.LET(_xlpm.d,$G3990,_xlpm.k,_xlfn.CONCAT(LEFT(TRIM(B$1),1),"*"),COUNTIF(_xlpm.d,_xlpm.k))</f>
        <v>0</v>
      </c>
      <c r="C3990" s="1">
        <f>_xlfn.LET(_xlpm.d,$G3990,_xlpm.k,_xlfn.CONCAT(LEFT(TRIM(C$1),1),"*"),COUNTIF(_xlpm.d,_xlpm.k))</f>
        <v>0</v>
      </c>
      <c r="D3990" s="1">
        <f>_xlfn.LET(_xlpm.d,$G3990,_xlpm.k,_xlfn.CONCAT(LEFT(TRIM(D$1),1),"*"),COUNTIF(_xlpm.d,_xlpm.k))</f>
        <v>0</v>
      </c>
      <c r="E3990" s="1">
        <f>LOG(F3990+1,10)</f>
        <v>0.60205999132796229</v>
      </c>
      <c r="F3990" s="7">
        <v>3</v>
      </c>
      <c r="G3990" s="9" t="s">
        <v>1787</v>
      </c>
      <c r="H3990" s="4">
        <f>F3990/freq.sum.r6e</f>
        <v>1.4910536779324057E-4</v>
      </c>
      <c r="I3990" s="1" t="str">
        <f>_xlfn.LET(_xlpm.sep,":",_xlpm.w,$G3990,LEFT(_xlpm.w,FIND(_xlpm.sep,_xlpm.w)-1))</f>
        <v>kɪ</v>
      </c>
      <c r="J3990" s="1" t="str">
        <f>_xlfn.LET(_xlpm.sep,":",_xlpm.w,$G3990,RIGHT(_xlpm.w,LEN(_xlpm.w)-FIND(_xlpm.sep,_xlpm.w)))</f>
        <v>cker</v>
      </c>
      <c r="K3990" s="10">
        <f>_xlfn.LET(_xlpm.w,I3990,LEN(_xlpm.w))</f>
        <v>2</v>
      </c>
      <c r="L3990" s="10">
        <f>_xlfn.LET(_xlpm.w,J3990,LEN(_xlpm.w))</f>
        <v>4</v>
      </c>
      <c r="M3990" s="10">
        <f>_xlfn.LET(_xlpm.a,K3990,_xlpm.b,L3990,MAX(_xlpm.a,_xlpm.b))</f>
        <v>4</v>
      </c>
      <c r="N3990" s="10">
        <f>_xlfn.LET(_xlpm.d,(K3990,L3990),MAX(_xlpm.d)-MIN(_xlpm.d))</f>
        <v>2</v>
      </c>
      <c r="O3990" s="1" t="str">
        <f>_xlfn.LET(_xlpm.sep,":",_xlpm.w,$G3990,_xlfn.CONCAT("~",RIGHT(_xlpm.w,LEN(_xlpm.w)-FIND(_xlpm.sep,_xlpm.w)),"~"))</f>
        <v>~cker~</v>
      </c>
      <c r="P3990" s="1" t="str">
        <f>_xlfn.LET(_xlpm.sep,":",_xlpm.w,$G3990,_xlfn.CONCAT("[",LEFT(_xlpm.w,FIND(_xlpm.sep,_xlpm.w)-1),"]"))</f>
        <v>[kɪ]</v>
      </c>
      <c r="Q3990" s="14" cm="1">
        <f t="array" ref="Q3990">SUM(_xlfn._xlws.FILTER($H$2:$H$7117,_xlfn.MAP($O$2:$O$7117,_xlfn.LAMBDA(_xlpm.x,_xlpm.x=$O3990))))</f>
        <v>2.9821073558648114E-4</v>
      </c>
      <c r="R3990" s="14">
        <f>$H3990/Q3990</f>
        <v>0.5</v>
      </c>
      <c r="S3990" s="14" cm="1">
        <f t="array" ref="S3990">SUM(_xlfn._xlws.FILTER($H$2:$H$7117,_xlfn.MAP($P$2:$P$7117,_xlfn.LAMBDA(_xlpm.x,_xlpm.x=$P3990))))</f>
        <v>1.431411530815109E-2</v>
      </c>
      <c r="T3990" s="14">
        <f>$H3990/S3990</f>
        <v>1.041666666666667E-2</v>
      </c>
      <c r="U3990" s="14">
        <f>_xlfn.LET(_xlpm.freq,F3990,_xlpm.size,M3990+1,_xlpm.F,V3990,LOG(1+_xlpm.freq)*LOG(1+_xlpm.size)*_xlpm.F)</f>
        <v>9.5610966338330571E-3</v>
      </c>
      <c r="V3990" s="14">
        <f>_xlfn.LET(_xlpm.a,T3990,_xlpm.b,R3990,2*_xlpm.a*_xlpm.b/(_xlpm.a+_xlpm.b))</f>
        <v>2.0408163265306131E-2</v>
      </c>
      <c r="W3990" s="14">
        <f>_xlfn.LET(_xlpm.p,R3990,_xlpm.q,T3990,LOG(_xlpm.p/_xlpm.q))</f>
        <v>1.6812412373755872</v>
      </c>
      <c r="X3990" s="2"/>
    </row>
    <row r="3991" spans="1:24">
      <c r="A3991" s="1" t="str">
        <f>_xlfn.LET(_xlpm.sep," : ",CONCATENATE(O3991,_xlpm.sep,P3991))</f>
        <v>~ferr~ : [fɛ]</v>
      </c>
      <c r="B3991" s="1">
        <f>_xlfn.LET(_xlpm.d,$G3991,_xlpm.k,_xlfn.CONCAT(LEFT(TRIM(B$1),1),"*"),COUNTIF(_xlpm.d,_xlpm.k))</f>
        <v>0</v>
      </c>
      <c r="C3991" s="1">
        <f>_xlfn.LET(_xlpm.d,$G3991,_xlpm.k,_xlfn.CONCAT(LEFT(TRIM(C$1),1),"*"),COUNTIF(_xlpm.d,_xlpm.k))</f>
        <v>0</v>
      </c>
      <c r="D3991" s="1">
        <f>_xlfn.LET(_xlpm.d,$G3991,_xlpm.k,_xlfn.CONCAT(LEFT(TRIM(D$1),1),"*"),COUNTIF(_xlpm.d,_xlpm.k))</f>
        <v>0</v>
      </c>
      <c r="E3991" s="1">
        <f>LOG(F3991+1,10)</f>
        <v>0.30102999566398114</v>
      </c>
      <c r="F3991" s="7">
        <v>1</v>
      </c>
      <c r="G3991" s="9" t="s">
        <v>1000</v>
      </c>
      <c r="H3991" s="4">
        <f>F3991/freq.sum.r6e</f>
        <v>4.9701789264413521E-5</v>
      </c>
      <c r="I3991" s="1" t="str">
        <f>_xlfn.LET(_xlpm.sep,":",_xlpm.w,$G3991,LEFT(_xlpm.w,FIND(_xlpm.sep,_xlpm.w)-1))</f>
        <v>fɛ</v>
      </c>
      <c r="J3991" s="1" t="str">
        <f>_xlfn.LET(_xlpm.sep,":",_xlpm.w,$G3991,RIGHT(_xlpm.w,LEN(_xlpm.w)-FIND(_xlpm.sep,_xlpm.w)))</f>
        <v>ferr</v>
      </c>
      <c r="K3991" s="10">
        <f>_xlfn.LET(_xlpm.w,I3991,LEN(_xlpm.w))</f>
        <v>2</v>
      </c>
      <c r="L3991" s="10">
        <f>_xlfn.LET(_xlpm.w,J3991,LEN(_xlpm.w))</f>
        <v>4</v>
      </c>
      <c r="M3991" s="10">
        <f>_xlfn.LET(_xlpm.a,K3991,_xlpm.b,L3991,MAX(_xlpm.a,_xlpm.b))</f>
        <v>4</v>
      </c>
      <c r="N3991" s="10">
        <f>_xlfn.LET(_xlpm.d,(K3991,L3991),MAX(_xlpm.d)-MIN(_xlpm.d))</f>
        <v>2</v>
      </c>
      <c r="O3991" s="1" t="str">
        <f>_xlfn.LET(_xlpm.sep,":",_xlpm.w,$G3991,_xlfn.CONCAT("~",RIGHT(_xlpm.w,LEN(_xlpm.w)-FIND(_xlpm.sep,_xlpm.w)),"~"))</f>
        <v>~ferr~</v>
      </c>
      <c r="P3991" s="1" t="str">
        <f>_xlfn.LET(_xlpm.sep,":",_xlpm.w,$G3991,_xlfn.CONCAT("[",LEFT(_xlpm.w,FIND(_xlpm.sep,_xlpm.w)-1),"]"))</f>
        <v>[fɛ]</v>
      </c>
      <c r="Q3991" s="14" cm="1">
        <f t="array" ref="Q3991">SUM(_xlfn._xlws.FILTER($H$2:$H$7117,_xlfn.MAP($O$2:$O$7117,_xlfn.LAMBDA(_xlpm.x,_xlpm.x=$O3991))))</f>
        <v>4.9701789264413521E-5</v>
      </c>
      <c r="R3991" s="14">
        <f>$H3991/Q3991</f>
        <v>1</v>
      </c>
      <c r="S3991" s="14" cm="1">
        <f t="array" ref="S3991">SUM(_xlfn._xlws.FILTER($H$2:$H$7117,_xlfn.MAP($P$2:$P$7117,_xlfn.LAMBDA(_xlpm.x,_xlpm.x=$P3991))))</f>
        <v>2.3856858846918487E-3</v>
      </c>
      <c r="T3991" s="14">
        <f>$H3991/S3991</f>
        <v>2.0833333333333336E-2</v>
      </c>
      <c r="U3991" s="14">
        <f>_xlfn.LET(_xlpm.freq,F3991,_xlpm.size,M3991+1,_xlpm.F,V3991,LOG(1+_xlpm.freq)*LOG(1+_xlpm.size)*_xlpm.F)</f>
        <v>9.5610966338330553E-3</v>
      </c>
      <c r="V3991" s="14">
        <f>_xlfn.LET(_xlpm.a,T3991,_xlpm.b,R3991,2*_xlpm.a*_xlpm.b/(_xlpm.a+_xlpm.b))</f>
        <v>4.0816326530612256E-2</v>
      </c>
      <c r="W3991" s="14">
        <f>_xlfn.LET(_xlpm.p,R3991,_xlpm.q,T3991,LOG(_xlpm.p/_xlpm.q))</f>
        <v>1.6812412373755872</v>
      </c>
      <c r="X3991" s="2"/>
    </row>
    <row r="3992" spans="1:24">
      <c r="A3992" s="1" t="str">
        <f>_xlfn.LET(_xlpm.sep," : ",CONCATENATE(O3992,_xlpm.sep,P3992))</f>
        <v>~carr~ : [kɛ]</v>
      </c>
      <c r="B3992" s="1">
        <f>_xlfn.LET(_xlpm.d,$G3992,_xlpm.k,_xlfn.CONCAT(LEFT(TRIM(B$1),1),"*"),COUNTIF(_xlpm.d,_xlpm.k))</f>
        <v>0</v>
      </c>
      <c r="C3992" s="1">
        <f>_xlfn.LET(_xlpm.d,$G3992,_xlpm.k,_xlfn.CONCAT(LEFT(TRIM(C$1),1),"*"),COUNTIF(_xlpm.d,_xlpm.k))</f>
        <v>0</v>
      </c>
      <c r="D3992" s="1">
        <f>_xlfn.LET(_xlpm.d,$G3992,_xlpm.k,_xlfn.CONCAT(LEFT(TRIM(D$1),1),"*"),COUNTIF(_xlpm.d,_xlpm.k))</f>
        <v>0</v>
      </c>
      <c r="E3992" s="1">
        <f>LOG(F3992+1,10)</f>
        <v>0.30102999566398114</v>
      </c>
      <c r="F3992" s="7">
        <v>1</v>
      </c>
      <c r="G3992" s="9" t="s">
        <v>1743</v>
      </c>
      <c r="H3992" s="4">
        <f>F3992/freq.sum.r6e</f>
        <v>4.9701789264413521E-5</v>
      </c>
      <c r="I3992" s="1" t="str">
        <f>_xlfn.LET(_xlpm.sep,":",_xlpm.w,$G3992,LEFT(_xlpm.w,FIND(_xlpm.sep,_xlpm.w)-1))</f>
        <v>kɛ</v>
      </c>
      <c r="J3992" s="1" t="str">
        <f>_xlfn.LET(_xlpm.sep,":",_xlpm.w,$G3992,RIGHT(_xlpm.w,LEN(_xlpm.w)-FIND(_xlpm.sep,_xlpm.w)))</f>
        <v>carr</v>
      </c>
      <c r="K3992" s="10">
        <f>_xlfn.LET(_xlpm.w,I3992,LEN(_xlpm.w))</f>
        <v>2</v>
      </c>
      <c r="L3992" s="10">
        <f>_xlfn.LET(_xlpm.w,J3992,LEN(_xlpm.w))</f>
        <v>4</v>
      </c>
      <c r="M3992" s="10">
        <f>_xlfn.LET(_xlpm.a,K3992,_xlpm.b,L3992,MAX(_xlpm.a,_xlpm.b))</f>
        <v>4</v>
      </c>
      <c r="N3992" s="10">
        <f>_xlfn.LET(_xlpm.d,(K3992,L3992),MAX(_xlpm.d)-MIN(_xlpm.d))</f>
        <v>2</v>
      </c>
      <c r="O3992" s="1" t="str">
        <f>_xlfn.LET(_xlpm.sep,":",_xlpm.w,$G3992,_xlfn.CONCAT("~",RIGHT(_xlpm.w,LEN(_xlpm.w)-FIND(_xlpm.sep,_xlpm.w)),"~"))</f>
        <v>~carr~</v>
      </c>
      <c r="P3992" s="1" t="str">
        <f>_xlfn.LET(_xlpm.sep,":",_xlpm.w,$G3992,_xlfn.CONCAT("[",LEFT(_xlpm.w,FIND(_xlpm.sep,_xlpm.w)-1),"]"))</f>
        <v>[kɛ]</v>
      </c>
      <c r="Q3992" s="14" cm="1">
        <f t="array" ref="Q3992">SUM(_xlfn._xlws.FILTER($H$2:$H$7111,_xlfn.MAP($O$2:$O$7111,_xlfn.LAMBDA(_xlpm.x,_xlpm.x=$O3992))))</f>
        <v>4.9701789264413521E-5</v>
      </c>
      <c r="R3992" s="14">
        <f>$H3992/Q3992</f>
        <v>1</v>
      </c>
      <c r="S3992" s="14" cm="1">
        <f t="array" ref="S3992">SUM(_xlfn._xlws.FILTER($H$2:$H$7111,_xlfn.MAP($P$2:$P$7111,_xlfn.LAMBDA(_xlpm.x,_xlpm.x=$P3992))))</f>
        <v>2.3856858846918487E-3</v>
      </c>
      <c r="T3992" s="14">
        <f>$H3992/S3992</f>
        <v>2.0833333333333336E-2</v>
      </c>
      <c r="U3992" s="14">
        <f>_xlfn.LET(_xlpm.freq,F3992,_xlpm.size,M3992+1,_xlpm.F,V3992,LOG(1+_xlpm.freq)*LOG(1+_xlpm.size)*_xlpm.F)</f>
        <v>9.5610966338330553E-3</v>
      </c>
      <c r="V3992" s="14">
        <f>_xlfn.LET(_xlpm.a,T3992,_xlpm.b,R3992,2*_xlpm.a*_xlpm.b/(_xlpm.a+_xlpm.b))</f>
        <v>4.0816326530612256E-2</v>
      </c>
      <c r="W3992" s="14">
        <f>_xlfn.LET(_xlpm.p,R3992,_xlpm.q,T3992,LOG(_xlpm.p/_xlpm.q))</f>
        <v>1.6812412373755872</v>
      </c>
      <c r="X3992" s="2"/>
    </row>
    <row r="3993" spans="1:24">
      <c r="A3993" s="1" t="str">
        <f>_xlfn.LET(_xlpm.sep," : ",CONCATENATE(O3993,_xlpm.sep,P3993))</f>
        <v>~kerr~ : [kɛ]</v>
      </c>
      <c r="B3993" s="1">
        <f>_xlfn.LET(_xlpm.d,$G3993,_xlpm.k,_xlfn.CONCAT(LEFT(TRIM(B$1),1),"*"),COUNTIF(_xlpm.d,_xlpm.k))</f>
        <v>0</v>
      </c>
      <c r="C3993" s="1">
        <f>_xlfn.LET(_xlpm.d,$G3993,_xlpm.k,_xlfn.CONCAT(LEFT(TRIM(C$1),1),"*"),COUNTIF(_xlpm.d,_xlpm.k))</f>
        <v>0</v>
      </c>
      <c r="D3993" s="1">
        <f>_xlfn.LET(_xlpm.d,$G3993,_xlpm.k,_xlfn.CONCAT(LEFT(TRIM(D$1),1),"*"),COUNTIF(_xlpm.d,_xlpm.k))</f>
        <v>0</v>
      </c>
      <c r="E3993" s="1">
        <f>LOG(F3993+1,10)</f>
        <v>0.30102999566398114</v>
      </c>
      <c r="F3993" s="7">
        <v>1</v>
      </c>
      <c r="G3993" s="9" t="s">
        <v>1850</v>
      </c>
      <c r="H3993" s="4">
        <f>F3993/freq.sum.r6e</f>
        <v>4.9701789264413521E-5</v>
      </c>
      <c r="I3993" s="1" t="str">
        <f>_xlfn.LET(_xlpm.sep,":",_xlpm.w,$G3993,LEFT(_xlpm.w,FIND(_xlpm.sep,_xlpm.w)-1))</f>
        <v>kɛ</v>
      </c>
      <c r="J3993" s="1" t="str">
        <f>_xlfn.LET(_xlpm.sep,":",_xlpm.w,$G3993,RIGHT(_xlpm.w,LEN(_xlpm.w)-FIND(_xlpm.sep,_xlpm.w)))</f>
        <v>kerr</v>
      </c>
      <c r="K3993" s="10">
        <f>_xlfn.LET(_xlpm.w,I3993,LEN(_xlpm.w))</f>
        <v>2</v>
      </c>
      <c r="L3993" s="10">
        <f>_xlfn.LET(_xlpm.w,J3993,LEN(_xlpm.w))</f>
        <v>4</v>
      </c>
      <c r="M3993" s="10">
        <f>_xlfn.LET(_xlpm.a,K3993,_xlpm.b,L3993,MAX(_xlpm.a,_xlpm.b))</f>
        <v>4</v>
      </c>
      <c r="N3993" s="10">
        <f>_xlfn.LET(_xlpm.d,(K3993,L3993),MAX(_xlpm.d)-MIN(_xlpm.d))</f>
        <v>2</v>
      </c>
      <c r="O3993" s="1" t="str">
        <f>_xlfn.LET(_xlpm.sep,":",_xlpm.w,$G3993,_xlfn.CONCAT("~",RIGHT(_xlpm.w,LEN(_xlpm.w)-FIND(_xlpm.sep,_xlpm.w)),"~"))</f>
        <v>~kerr~</v>
      </c>
      <c r="P3993" s="1" t="str">
        <f>_xlfn.LET(_xlpm.sep,":",_xlpm.w,$G3993,_xlfn.CONCAT("[",LEFT(_xlpm.w,FIND(_xlpm.sep,_xlpm.w)-1),"]"))</f>
        <v>[kɛ]</v>
      </c>
      <c r="Q3993" s="14" cm="1">
        <f t="array" ref="Q3993">SUM(_xlfn._xlws.FILTER($H$2:$H$7117,_xlfn.MAP($O$2:$O$7117,_xlfn.LAMBDA(_xlpm.x,_xlpm.x=$O3993))))</f>
        <v>4.9701789264413521E-5</v>
      </c>
      <c r="R3993" s="14">
        <f>$H3993/Q3993</f>
        <v>1</v>
      </c>
      <c r="S3993" s="14" cm="1">
        <f t="array" ref="S3993">SUM(_xlfn._xlws.FILTER($H$2:$H$7117,_xlfn.MAP($P$2:$P$7117,_xlfn.LAMBDA(_xlpm.x,_xlpm.x=$P3993))))</f>
        <v>2.3856858846918487E-3</v>
      </c>
      <c r="T3993" s="14">
        <f>$H3993/S3993</f>
        <v>2.0833333333333336E-2</v>
      </c>
      <c r="U3993" s="14">
        <f>_xlfn.LET(_xlpm.freq,F3993,_xlpm.size,M3993+1,_xlpm.F,V3993,LOG(1+_xlpm.freq)*LOG(1+_xlpm.size)*_xlpm.F)</f>
        <v>9.5610966338330553E-3</v>
      </c>
      <c r="V3993" s="14">
        <f>_xlfn.LET(_xlpm.a,T3993,_xlpm.b,R3993,2*_xlpm.a*_xlpm.b/(_xlpm.a+_xlpm.b))</f>
        <v>4.0816326530612256E-2</v>
      </c>
      <c r="W3993" s="14">
        <f>_xlfn.LET(_xlpm.p,R3993,_xlpm.q,T3993,LOG(_xlpm.p/_xlpm.q))</f>
        <v>1.6812412373755872</v>
      </c>
      <c r="X3993" s="2"/>
    </row>
    <row r="3994" spans="1:24">
      <c r="A3994" s="1" t="str">
        <f>_xlfn.LET(_xlpm.sep," : ",CONCATENATE(O3994,_xlpm.sep,P3994))</f>
        <v>~frih~ : [fɹɪ]</v>
      </c>
      <c r="B3994" s="1">
        <f>_xlfn.LET(_xlpm.d,$G3994,_xlpm.k,_xlfn.CONCAT(LEFT(TRIM(B$1),1),"*"),COUNTIF(_xlpm.d,_xlpm.k))</f>
        <v>0</v>
      </c>
      <c r="C3994" s="1">
        <f>_xlfn.LET(_xlpm.d,$G3994,_xlpm.k,_xlfn.CONCAT(LEFT(TRIM(C$1),1),"*"),COUNTIF(_xlpm.d,_xlpm.k))</f>
        <v>0</v>
      </c>
      <c r="D3994" s="1">
        <f>_xlfn.LET(_xlpm.d,$G3994,_xlpm.k,_xlfn.CONCAT(LEFT(TRIM(D$1),1),"*"),COUNTIF(_xlpm.d,_xlpm.k))</f>
        <v>0</v>
      </c>
      <c r="E3994" s="1">
        <f>LOG(F3994+1,10)</f>
        <v>0.47712125471966244</v>
      </c>
      <c r="F3994" s="7">
        <v>2</v>
      </c>
      <c r="G3994" s="9" t="s">
        <v>1161</v>
      </c>
      <c r="H3994" s="4">
        <f>F3994/freq.sum.r6e</f>
        <v>9.9403578528827041E-5</v>
      </c>
      <c r="I3994" s="1" t="str">
        <f>_xlfn.LET(_xlpm.sep,":",_xlpm.w,$G3994,LEFT(_xlpm.w,FIND(_xlpm.sep,_xlpm.w)-1))</f>
        <v>fɹɪ</v>
      </c>
      <c r="J3994" s="1" t="str">
        <f>_xlfn.LET(_xlpm.sep,":",_xlpm.w,$G3994,RIGHT(_xlpm.w,LEN(_xlpm.w)-FIND(_xlpm.sep,_xlpm.w)))</f>
        <v>frih</v>
      </c>
      <c r="K3994" s="10">
        <f>_xlfn.LET(_xlpm.w,I3994,LEN(_xlpm.w))</f>
        <v>3</v>
      </c>
      <c r="L3994" s="10">
        <f>_xlfn.LET(_xlpm.w,J3994,LEN(_xlpm.w))</f>
        <v>4</v>
      </c>
      <c r="M3994" s="10">
        <f>_xlfn.LET(_xlpm.a,K3994,_xlpm.b,L3994,MAX(_xlpm.a,_xlpm.b))</f>
        <v>4</v>
      </c>
      <c r="N3994" s="10">
        <f>_xlfn.LET(_xlpm.d,(K3994,L3994),MAX(_xlpm.d)-MIN(_xlpm.d))</f>
        <v>1</v>
      </c>
      <c r="O3994" s="1" t="str">
        <f>_xlfn.LET(_xlpm.sep,":",_xlpm.w,$G3994,_xlfn.CONCAT("~",RIGHT(_xlpm.w,LEN(_xlpm.w)-FIND(_xlpm.sep,_xlpm.w)),"~"))</f>
        <v>~frih~</v>
      </c>
      <c r="P3994" s="1" t="str">
        <f>_xlfn.LET(_xlpm.sep,":",_xlpm.w,$G3994,_xlfn.CONCAT("[",LEFT(_xlpm.w,FIND(_xlpm.sep,_xlpm.w)-1),"]"))</f>
        <v>[fɹɪ]</v>
      </c>
      <c r="Q3994" s="14" cm="1">
        <f t="array" ref="Q3994">SUM(_xlfn._xlws.FILTER($H$2:$H$7117,_xlfn.MAP($O$2:$O$7117,_xlfn.LAMBDA(_xlpm.x,_xlpm.x=$O3994))))</f>
        <v>9.9403578528827041E-5</v>
      </c>
      <c r="R3994" s="14">
        <f>$H3994/Q3994</f>
        <v>1</v>
      </c>
      <c r="S3994" s="14" cm="1">
        <f t="array" ref="S3994">SUM(_xlfn._xlws.FILTER($H$2:$H$7117,_xlfn.MAP($P$2:$P$7117,_xlfn.LAMBDA(_xlpm.x,_xlpm.x=$P3994))))</f>
        <v>4.7713717693836965E-3</v>
      </c>
      <c r="T3994" s="14">
        <f>$H3994/S3994</f>
        <v>2.0833333333333339E-2</v>
      </c>
      <c r="U3994" s="14">
        <f>_xlfn.LET(_xlpm.freq,F3994,_xlpm.size,M3994+1,_xlpm.F,V3994,LOG(1+_xlpm.freq)*LOG(1+_xlpm.size)*_xlpm.F)</f>
        <v>1.515397963039667E-2</v>
      </c>
      <c r="V3994" s="14">
        <f>_xlfn.LET(_xlpm.a,T3994,_xlpm.b,R3994,2*_xlpm.a*_xlpm.b/(_xlpm.a+_xlpm.b))</f>
        <v>4.0816326530612262E-2</v>
      </c>
      <c r="W3994" s="14">
        <f>_xlfn.LET(_xlpm.p,R3994,_xlpm.q,T3994,LOG(_xlpm.p/_xlpm.q))</f>
        <v>1.6812412373755872</v>
      </c>
      <c r="X3994" s="2"/>
    </row>
    <row r="3995" spans="1:24">
      <c r="A3995" s="1" t="str">
        <f>_xlfn.LET(_xlpm.sep," : ",CONCATENATE(O3995,_xlpm.sep,P3995))</f>
        <v>~clih~ : [klɪ]</v>
      </c>
      <c r="B3995" s="1">
        <f>_xlfn.LET(_xlpm.d,$G3995,_xlpm.k,_xlfn.CONCAT(LEFT(TRIM(B$1),1),"*"),COUNTIF(_xlpm.d,_xlpm.k))</f>
        <v>0</v>
      </c>
      <c r="C3995" s="1">
        <f>_xlfn.LET(_xlpm.d,$G3995,_xlpm.k,_xlfn.CONCAT(LEFT(TRIM(C$1),1),"*"),COUNTIF(_xlpm.d,_xlpm.k))</f>
        <v>0</v>
      </c>
      <c r="D3995" s="1">
        <f>_xlfn.LET(_xlpm.d,$G3995,_xlpm.k,_xlfn.CONCAT(LEFT(TRIM(D$1),1),"*"),COUNTIF(_xlpm.d,_xlpm.k))</f>
        <v>0</v>
      </c>
      <c r="E3995" s="1">
        <f>LOG(F3995+1,10)</f>
        <v>0.47712125471966244</v>
      </c>
      <c r="F3995" s="7">
        <v>2</v>
      </c>
      <c r="G3995" s="9" t="s">
        <v>1484</v>
      </c>
      <c r="H3995" s="4">
        <f>F3995/freq.sum.r6e</f>
        <v>9.9403578528827041E-5</v>
      </c>
      <c r="I3995" s="4" t="str">
        <f>_xlfn.LET(_xlpm.sep,":",_xlpm.w,$G3995,LEFT(_xlpm.w,FIND(_xlpm.sep,_xlpm.w)-1))</f>
        <v>klɪ</v>
      </c>
      <c r="J3995" s="4" t="str">
        <f>_xlfn.LET(_xlpm.sep,":",_xlpm.w,$G3995,RIGHT(_xlpm.w,LEN(_xlpm.w)-FIND(_xlpm.sep,_xlpm.w)))</f>
        <v>clih</v>
      </c>
      <c r="K3995" s="10">
        <f>_xlfn.LET(_xlpm.w,I3995,LEN(_xlpm.w))</f>
        <v>3</v>
      </c>
      <c r="L3995" s="10">
        <f>_xlfn.LET(_xlpm.w,J3995,LEN(_xlpm.w))</f>
        <v>4</v>
      </c>
      <c r="M3995" s="10">
        <f>_xlfn.LET(_xlpm.a,K3995,_xlpm.b,L3995,MAX(_xlpm.a,_xlpm.b))</f>
        <v>4</v>
      </c>
      <c r="N3995" s="10">
        <f>_xlfn.LET(_xlpm.d,(K3995,L3995),MAX(_xlpm.d)-MIN(_xlpm.d))</f>
        <v>1</v>
      </c>
      <c r="O3995" s="1" t="str">
        <f>_xlfn.LET(_xlpm.sep,":",_xlpm.w,$G3995,_xlfn.CONCAT("~",RIGHT(_xlpm.w,LEN(_xlpm.w)-FIND(_xlpm.sep,_xlpm.w)),"~"))</f>
        <v>~clih~</v>
      </c>
      <c r="P3995" s="1" t="str">
        <f>_xlfn.LET(_xlpm.sep,":",_xlpm.w,$G3995,_xlfn.CONCAT("[",LEFT(_xlpm.w,FIND(_xlpm.sep,_xlpm.w)-1),"]"))</f>
        <v>[klɪ]</v>
      </c>
      <c r="Q3995" s="14" cm="1">
        <f t="array" ref="Q3995">SUM(_xlfn._xlws.FILTER($H$2:$H$7109,_xlfn.MAP($O$2:$O$7109,_xlfn.LAMBDA(_xlpm.x,_xlpm.x=$O3995))))</f>
        <v>9.9403578528827041E-5</v>
      </c>
      <c r="R3995" s="14">
        <f>$H3995/Q3995</f>
        <v>1</v>
      </c>
      <c r="S3995" s="14" cm="1">
        <f t="array" ref="S3995">SUM(_xlfn._xlws.FILTER($H$2:$H$7109,_xlfn.MAP($P$2:$P$7109,_xlfn.LAMBDA(_xlpm.x,_xlpm.x=$P3995))))</f>
        <v>4.7713717693836965E-3</v>
      </c>
      <c r="T3995" s="14">
        <f>$H3995/S3995</f>
        <v>2.0833333333333339E-2</v>
      </c>
      <c r="U3995" s="14">
        <f>_xlfn.LET(_xlpm.freq,F3995,_xlpm.size,M3995+1,_xlpm.F,V3995,LOG(1+_xlpm.freq)*LOG(1+_xlpm.size)*_xlpm.F)</f>
        <v>1.515397963039667E-2</v>
      </c>
      <c r="V3995" s="14">
        <f>_xlfn.LET(_xlpm.a,T3995,_xlpm.b,R3995,2*_xlpm.a*_xlpm.b/(_xlpm.a+_xlpm.b))</f>
        <v>4.0816326530612262E-2</v>
      </c>
      <c r="W3995" s="14">
        <f>_xlfn.LET(_xlpm.p,R3995,_xlpm.q,T3995,LOG(_xlpm.p/_xlpm.q))</f>
        <v>1.6812412373755872</v>
      </c>
      <c r="X3995" s="2"/>
    </row>
    <row r="3996" spans="1:24">
      <c r="A3996" s="1" t="str">
        <f>_xlfn.LET(_xlpm.sep," : ",CONCATENATE(O3996,_xlpm.sep,P3996))</f>
        <v>~creh~ : [kɹɪ]</v>
      </c>
      <c r="B3996" s="1">
        <f>_xlfn.LET(_xlpm.d,$G3996,_xlpm.k,_xlfn.CONCAT(LEFT(TRIM(B$1),1),"*"),COUNTIF(_xlpm.d,_xlpm.k))</f>
        <v>0</v>
      </c>
      <c r="C3996" s="1">
        <f>_xlfn.LET(_xlpm.d,$G3996,_xlpm.k,_xlfn.CONCAT(LEFT(TRIM(C$1),1),"*"),COUNTIF(_xlpm.d,_xlpm.k))</f>
        <v>0</v>
      </c>
      <c r="D3996" s="1">
        <f>_xlfn.LET(_xlpm.d,$G3996,_xlpm.k,_xlfn.CONCAT(LEFT(TRIM(D$1),1),"*"),COUNTIF(_xlpm.d,_xlpm.k))</f>
        <v>0</v>
      </c>
      <c r="E3996" s="1">
        <f>LOG(F3996+1,10)</f>
        <v>0.47712125471966244</v>
      </c>
      <c r="F3996" s="7">
        <v>2</v>
      </c>
      <c r="G3996" s="9" t="s">
        <v>1949</v>
      </c>
      <c r="H3996" s="4">
        <f>F3996/freq.sum.r6e</f>
        <v>9.9403578528827041E-5</v>
      </c>
      <c r="I3996" s="1" t="str">
        <f>_xlfn.LET(_xlpm.sep,":",_xlpm.w,$G3996,LEFT(_xlpm.w,FIND(_xlpm.sep,_xlpm.w)-1))</f>
        <v>kɹɪ</v>
      </c>
      <c r="J3996" s="1" t="str">
        <f>_xlfn.LET(_xlpm.sep,":",_xlpm.w,$G3996,RIGHT(_xlpm.w,LEN(_xlpm.w)-FIND(_xlpm.sep,_xlpm.w)))</f>
        <v>creh</v>
      </c>
      <c r="K3996" s="10">
        <f>_xlfn.LET(_xlpm.w,I3996,LEN(_xlpm.w))</f>
        <v>3</v>
      </c>
      <c r="L3996" s="10">
        <f>_xlfn.LET(_xlpm.w,J3996,LEN(_xlpm.w))</f>
        <v>4</v>
      </c>
      <c r="M3996" s="10">
        <f>_xlfn.LET(_xlpm.a,K3996,_xlpm.b,L3996,MAX(_xlpm.a,_xlpm.b))</f>
        <v>4</v>
      </c>
      <c r="N3996" s="10">
        <f>_xlfn.LET(_xlpm.d,(K3996,L3996),MAX(_xlpm.d)-MIN(_xlpm.d))</f>
        <v>1</v>
      </c>
      <c r="O3996" s="1" t="str">
        <f>_xlfn.LET(_xlpm.sep,":",_xlpm.w,$G3996,_xlfn.CONCAT("~",RIGHT(_xlpm.w,LEN(_xlpm.w)-FIND(_xlpm.sep,_xlpm.w)),"~"))</f>
        <v>~creh~</v>
      </c>
      <c r="P3996" s="1" t="str">
        <f>_xlfn.LET(_xlpm.sep,":",_xlpm.w,$G3996,_xlfn.CONCAT("[",LEFT(_xlpm.w,FIND(_xlpm.sep,_xlpm.w)-1),"]"))</f>
        <v>[kɹɪ]</v>
      </c>
      <c r="Q3996" s="14" cm="1">
        <f t="array" ref="Q3996">SUM(_xlfn._xlws.FILTER($H$2:$H$7117,_xlfn.MAP($O$2:$O$7117,_xlfn.LAMBDA(_xlpm.x,_xlpm.x=$O3996))))</f>
        <v>9.9403578528827041E-5</v>
      </c>
      <c r="R3996" s="14">
        <f>$H3996/Q3996</f>
        <v>1</v>
      </c>
      <c r="S3996" s="14" cm="1">
        <f t="array" ref="S3996">SUM(_xlfn._xlws.FILTER($H$2:$H$7117,_xlfn.MAP($P$2:$P$7117,_xlfn.LAMBDA(_xlpm.x,_xlpm.x=$P3996))))</f>
        <v>4.7713717693836965E-3</v>
      </c>
      <c r="T3996" s="14">
        <f>$H3996/S3996</f>
        <v>2.0833333333333339E-2</v>
      </c>
      <c r="U3996" s="14">
        <f>_xlfn.LET(_xlpm.freq,F3996,_xlpm.size,M3996+1,_xlpm.F,V3996,LOG(1+_xlpm.freq)*LOG(1+_xlpm.size)*_xlpm.F)</f>
        <v>1.515397963039667E-2</v>
      </c>
      <c r="V3996" s="14">
        <f>_xlfn.LET(_xlpm.a,T3996,_xlpm.b,R3996,2*_xlpm.a*_xlpm.b/(_xlpm.a+_xlpm.b))</f>
        <v>4.0816326530612262E-2</v>
      </c>
      <c r="W3996" s="14">
        <f>_xlfn.LET(_xlpm.p,R3996,_xlpm.q,T3996,LOG(_xlpm.p/_xlpm.q))</f>
        <v>1.6812412373755872</v>
      </c>
      <c r="X3996" s="2"/>
    </row>
    <row r="3997" spans="1:24">
      <c r="A3997" s="1" t="str">
        <f>_xlfn.LET(_xlpm.sep," : ",CONCATENATE(O3997,_xlpm.sep,P3997))</f>
        <v>~crih~ : [kɹɪ]</v>
      </c>
      <c r="B3997" s="1">
        <f>_xlfn.LET(_xlpm.d,$G3997,_xlpm.k,_xlfn.CONCAT(LEFT(TRIM(B$1),1),"*"),COUNTIF(_xlpm.d,_xlpm.k))</f>
        <v>0</v>
      </c>
      <c r="C3997" s="1">
        <f>_xlfn.LET(_xlpm.d,$G3997,_xlpm.k,_xlfn.CONCAT(LEFT(TRIM(C$1),1),"*"),COUNTIF(_xlpm.d,_xlpm.k))</f>
        <v>0</v>
      </c>
      <c r="D3997" s="1">
        <f>_xlfn.LET(_xlpm.d,$G3997,_xlpm.k,_xlfn.CONCAT(LEFT(TRIM(D$1),1),"*"),COUNTIF(_xlpm.d,_xlpm.k))</f>
        <v>0</v>
      </c>
      <c r="E3997" s="1">
        <f>LOG(F3997+1,10)</f>
        <v>0.47712125471966244</v>
      </c>
      <c r="F3997" s="7">
        <v>2</v>
      </c>
      <c r="G3997" s="9" t="s">
        <v>1962</v>
      </c>
      <c r="H3997" s="4">
        <f>F3997/freq.sum.r6e</f>
        <v>9.9403578528827041E-5</v>
      </c>
      <c r="I3997" s="1" t="str">
        <f>_xlfn.LET(_xlpm.sep,":",_xlpm.w,$G3997,LEFT(_xlpm.w,FIND(_xlpm.sep,_xlpm.w)-1))</f>
        <v>kɹɪ</v>
      </c>
      <c r="J3997" s="1" t="str">
        <f>_xlfn.LET(_xlpm.sep,":",_xlpm.w,$G3997,RIGHT(_xlpm.w,LEN(_xlpm.w)-FIND(_xlpm.sep,_xlpm.w)))</f>
        <v>crih</v>
      </c>
      <c r="K3997" s="10">
        <f>_xlfn.LET(_xlpm.w,I3997,LEN(_xlpm.w))</f>
        <v>3</v>
      </c>
      <c r="L3997" s="10">
        <f>_xlfn.LET(_xlpm.w,J3997,LEN(_xlpm.w))</f>
        <v>4</v>
      </c>
      <c r="M3997" s="10">
        <f>_xlfn.LET(_xlpm.a,K3997,_xlpm.b,L3997,MAX(_xlpm.a,_xlpm.b))</f>
        <v>4</v>
      </c>
      <c r="N3997" s="10">
        <f>_xlfn.LET(_xlpm.d,(K3997,L3997),MAX(_xlpm.d)-MIN(_xlpm.d))</f>
        <v>1</v>
      </c>
      <c r="O3997" s="1" t="str">
        <f>_xlfn.LET(_xlpm.sep,":",_xlpm.w,$G3997,_xlfn.CONCAT("~",RIGHT(_xlpm.w,LEN(_xlpm.w)-FIND(_xlpm.sep,_xlpm.w)),"~"))</f>
        <v>~crih~</v>
      </c>
      <c r="P3997" s="1" t="str">
        <f>_xlfn.LET(_xlpm.sep,":",_xlpm.w,$G3997,_xlfn.CONCAT("[",LEFT(_xlpm.w,FIND(_xlpm.sep,_xlpm.w)-1),"]"))</f>
        <v>[kɹɪ]</v>
      </c>
      <c r="Q3997" s="14" cm="1">
        <f t="array" ref="Q3997">SUM(_xlfn._xlws.FILTER($H$2:$H$7117,_xlfn.MAP($O$2:$O$7117,_xlfn.LAMBDA(_xlpm.x,_xlpm.x=$O3997))))</f>
        <v>9.9403578528827041E-5</v>
      </c>
      <c r="R3997" s="14">
        <f>$H3997/Q3997</f>
        <v>1</v>
      </c>
      <c r="S3997" s="14" cm="1">
        <f t="array" ref="S3997">SUM(_xlfn._xlws.FILTER($H$2:$H$7117,_xlfn.MAP($P$2:$P$7117,_xlfn.LAMBDA(_xlpm.x,_xlpm.x=$P3997))))</f>
        <v>4.7713717693836965E-3</v>
      </c>
      <c r="T3997" s="14">
        <f>$H3997/S3997</f>
        <v>2.0833333333333339E-2</v>
      </c>
      <c r="U3997" s="14">
        <f>_xlfn.LET(_xlpm.freq,F3997,_xlpm.size,M3997+1,_xlpm.F,V3997,LOG(1+_xlpm.freq)*LOG(1+_xlpm.size)*_xlpm.F)</f>
        <v>1.515397963039667E-2</v>
      </c>
      <c r="V3997" s="14">
        <f>_xlfn.LET(_xlpm.a,T3997,_xlpm.b,R3997,2*_xlpm.a*_xlpm.b/(_xlpm.a+_xlpm.b))</f>
        <v>4.0816326530612262E-2</v>
      </c>
      <c r="W3997" s="14">
        <f>_xlfn.LET(_xlpm.p,R3997,_xlpm.q,T3997,LOG(_xlpm.p/_xlpm.q))</f>
        <v>1.6812412373755872</v>
      </c>
      <c r="X3997" s="2"/>
    </row>
    <row r="3998" spans="1:24">
      <c r="A3998" s="1" t="str">
        <f>_xlfn.LET(_xlpm.sep," : ",CONCATENATE(O3998,_xlpm.sep,P3998))</f>
        <v>~ltih~ : [ltɪ]</v>
      </c>
      <c r="B3998" s="1">
        <f>_xlfn.LET(_xlpm.d,$G3998,_xlpm.k,_xlfn.CONCAT(LEFT(TRIM(B$1),1),"*"),COUNTIF(_xlpm.d,_xlpm.k))</f>
        <v>0</v>
      </c>
      <c r="C3998" s="1">
        <f>_xlfn.LET(_xlpm.d,$G3998,_xlpm.k,_xlfn.CONCAT(LEFT(TRIM(C$1),1),"*"),COUNTIF(_xlpm.d,_xlpm.k))</f>
        <v>0</v>
      </c>
      <c r="D3998" s="1">
        <f>_xlfn.LET(_xlpm.d,$G3998,_xlpm.k,_xlfn.CONCAT(LEFT(TRIM(D$1),1),"*"),COUNTIF(_xlpm.d,_xlpm.k))</f>
        <v>0</v>
      </c>
      <c r="E3998" s="1">
        <f>LOG(F3998+1,10)</f>
        <v>0.47712125471966244</v>
      </c>
      <c r="F3998" s="7">
        <v>2</v>
      </c>
      <c r="G3998" s="9" t="s">
        <v>2207</v>
      </c>
      <c r="H3998" s="4">
        <f>F3998/freq.sum.r6e</f>
        <v>9.9403578528827041E-5</v>
      </c>
      <c r="I3998" s="1" t="str">
        <f>_xlfn.LET(_xlpm.sep,":",_xlpm.w,$G3998,LEFT(_xlpm.w,FIND(_xlpm.sep,_xlpm.w)-1))</f>
        <v>ltɪ</v>
      </c>
      <c r="J3998" s="1" t="str">
        <f>_xlfn.LET(_xlpm.sep,":",_xlpm.w,$G3998,RIGHT(_xlpm.w,LEN(_xlpm.w)-FIND(_xlpm.sep,_xlpm.w)))</f>
        <v>ltih</v>
      </c>
      <c r="K3998" s="10">
        <f>_xlfn.LET(_xlpm.w,I3998,LEN(_xlpm.w))</f>
        <v>3</v>
      </c>
      <c r="L3998" s="10">
        <f>_xlfn.LET(_xlpm.w,J3998,LEN(_xlpm.w))</f>
        <v>4</v>
      </c>
      <c r="M3998" s="10">
        <f>_xlfn.LET(_xlpm.a,K3998,_xlpm.b,L3998,MAX(_xlpm.a,_xlpm.b))</f>
        <v>4</v>
      </c>
      <c r="N3998" s="10">
        <f>_xlfn.LET(_xlpm.d,(K3998,L3998),MAX(_xlpm.d)-MIN(_xlpm.d))</f>
        <v>1</v>
      </c>
      <c r="O3998" s="1" t="str">
        <f>_xlfn.LET(_xlpm.sep,":",_xlpm.w,$G3998,_xlfn.CONCAT("~",RIGHT(_xlpm.w,LEN(_xlpm.w)-FIND(_xlpm.sep,_xlpm.w)),"~"))</f>
        <v>~ltih~</v>
      </c>
      <c r="P3998" s="1" t="str">
        <f>_xlfn.LET(_xlpm.sep,":",_xlpm.w,$G3998,_xlfn.CONCAT("[",LEFT(_xlpm.w,FIND(_xlpm.sep,_xlpm.w)-1),"]"))</f>
        <v>[ltɪ]</v>
      </c>
      <c r="Q3998" s="14" cm="1">
        <f t="array" ref="Q3998">SUM(_xlfn._xlws.FILTER($H$2:$H$7117,_xlfn.MAP($O$2:$O$7117,_xlfn.LAMBDA(_xlpm.x,_xlpm.x=$O3998))))</f>
        <v>9.9403578528827041E-5</v>
      </c>
      <c r="R3998" s="14">
        <f>$H3998/Q3998</f>
        <v>1</v>
      </c>
      <c r="S3998" s="14" cm="1">
        <f t="array" ref="S3998">SUM(_xlfn._xlws.FILTER($H$2:$H$7117,_xlfn.MAP($P$2:$P$7117,_xlfn.LAMBDA(_xlpm.x,_xlpm.x=$P3998))))</f>
        <v>4.7713717693836965E-3</v>
      </c>
      <c r="T3998" s="14">
        <f>$H3998/S3998</f>
        <v>2.0833333333333339E-2</v>
      </c>
      <c r="U3998" s="14">
        <f>_xlfn.LET(_xlpm.freq,F3998,_xlpm.size,M3998+1,_xlpm.F,V3998,LOG(1+_xlpm.freq)*LOG(1+_xlpm.size)*_xlpm.F)</f>
        <v>1.515397963039667E-2</v>
      </c>
      <c r="V3998" s="14">
        <f>_xlfn.LET(_xlpm.a,T3998,_xlpm.b,R3998,2*_xlpm.a*_xlpm.b/(_xlpm.a+_xlpm.b))</f>
        <v>4.0816326530612262E-2</v>
      </c>
      <c r="W3998" s="14">
        <f>_xlfn.LET(_xlpm.p,R3998,_xlpm.q,T3998,LOG(_xlpm.p/_xlpm.q))</f>
        <v>1.6812412373755872</v>
      </c>
      <c r="X3998" s="2"/>
    </row>
    <row r="3999" spans="1:24">
      <c r="A3999" s="1" t="str">
        <f>_xlfn.LET(_xlpm.sep," : ",CONCATENATE(O3999,_xlpm.sep,P3999))</f>
        <v>~ltyh~ : [ltɪ]</v>
      </c>
      <c r="B3999" s="1">
        <f>_xlfn.LET(_xlpm.d,$G3999,_xlpm.k,_xlfn.CONCAT(LEFT(TRIM(B$1),1),"*"),COUNTIF(_xlpm.d,_xlpm.k))</f>
        <v>0</v>
      </c>
      <c r="C3999" s="1">
        <f>_xlfn.LET(_xlpm.d,$G3999,_xlpm.k,_xlfn.CONCAT(LEFT(TRIM(C$1),1),"*"),COUNTIF(_xlpm.d,_xlpm.k))</f>
        <v>0</v>
      </c>
      <c r="D3999" s="1">
        <f>_xlfn.LET(_xlpm.d,$G3999,_xlpm.k,_xlfn.CONCAT(LEFT(TRIM(D$1),1),"*"),COUNTIF(_xlpm.d,_xlpm.k))</f>
        <v>0</v>
      </c>
      <c r="E3999" s="1">
        <f>LOG(F3999+1,10)</f>
        <v>0.47712125471966244</v>
      </c>
      <c r="F3999" s="7">
        <v>2</v>
      </c>
      <c r="G3999" s="9" t="s">
        <v>2217</v>
      </c>
      <c r="H3999" s="4">
        <f>F3999/freq.sum.r6e</f>
        <v>9.9403578528827041E-5</v>
      </c>
      <c r="I3999" s="1" t="str">
        <f>_xlfn.LET(_xlpm.sep,":",_xlpm.w,$G3999,LEFT(_xlpm.w,FIND(_xlpm.sep,_xlpm.w)-1))</f>
        <v>ltɪ</v>
      </c>
      <c r="J3999" s="1" t="str">
        <f>_xlfn.LET(_xlpm.sep,":",_xlpm.w,$G3999,RIGHT(_xlpm.w,LEN(_xlpm.w)-FIND(_xlpm.sep,_xlpm.w)))</f>
        <v>ltyh</v>
      </c>
      <c r="K3999" s="10">
        <f>_xlfn.LET(_xlpm.w,I3999,LEN(_xlpm.w))</f>
        <v>3</v>
      </c>
      <c r="L3999" s="10">
        <f>_xlfn.LET(_xlpm.w,J3999,LEN(_xlpm.w))</f>
        <v>4</v>
      </c>
      <c r="M3999" s="10">
        <f>_xlfn.LET(_xlpm.a,K3999,_xlpm.b,L3999,MAX(_xlpm.a,_xlpm.b))</f>
        <v>4</v>
      </c>
      <c r="N3999" s="10">
        <f>_xlfn.LET(_xlpm.d,(K3999,L3999),MAX(_xlpm.d)-MIN(_xlpm.d))</f>
        <v>1</v>
      </c>
      <c r="O3999" s="1" t="str">
        <f>_xlfn.LET(_xlpm.sep,":",_xlpm.w,$G3999,_xlfn.CONCAT("~",RIGHT(_xlpm.w,LEN(_xlpm.w)-FIND(_xlpm.sep,_xlpm.w)),"~"))</f>
        <v>~ltyh~</v>
      </c>
      <c r="P3999" s="1" t="str">
        <f>_xlfn.LET(_xlpm.sep,":",_xlpm.w,$G3999,_xlfn.CONCAT("[",LEFT(_xlpm.w,FIND(_xlpm.sep,_xlpm.w)-1),"]"))</f>
        <v>[ltɪ]</v>
      </c>
      <c r="Q3999" s="14" cm="1">
        <f t="array" ref="Q3999">SUM(_xlfn._xlws.FILTER($H$2:$H$7117,_xlfn.MAP($O$2:$O$7117,_xlfn.LAMBDA(_xlpm.x,_xlpm.x=$O3999))))</f>
        <v>9.9403578528827041E-5</v>
      </c>
      <c r="R3999" s="14">
        <f>$H3999/Q3999</f>
        <v>1</v>
      </c>
      <c r="S3999" s="14" cm="1">
        <f t="array" ref="S3999">SUM(_xlfn._xlws.FILTER($H$2:$H$7117,_xlfn.MAP($P$2:$P$7117,_xlfn.LAMBDA(_xlpm.x,_xlpm.x=$P3999))))</f>
        <v>4.7713717693836965E-3</v>
      </c>
      <c r="T3999" s="14">
        <f>$H3999/S3999</f>
        <v>2.0833333333333339E-2</v>
      </c>
      <c r="U3999" s="14">
        <f>_xlfn.LET(_xlpm.freq,F3999,_xlpm.size,M3999+1,_xlpm.F,V3999,LOG(1+_xlpm.freq)*LOG(1+_xlpm.size)*_xlpm.F)</f>
        <v>1.515397963039667E-2</v>
      </c>
      <c r="V3999" s="14">
        <f>_xlfn.LET(_xlpm.a,T3999,_xlpm.b,R3999,2*_xlpm.a*_xlpm.b/(_xlpm.a+_xlpm.b))</f>
        <v>4.0816326530612262E-2</v>
      </c>
      <c r="W3999" s="14">
        <f>_xlfn.LET(_xlpm.p,R3999,_xlpm.q,T3999,LOG(_xlpm.p/_xlpm.q))</f>
        <v>1.6812412373755872</v>
      </c>
      <c r="X3999" s="2"/>
    </row>
    <row r="4000" spans="1:24">
      <c r="A4000" s="1" t="str">
        <f>_xlfn.LET(_xlpm.sep," : ",CONCATENATE(O4000,_xlpm.sep,P4000))</f>
        <v>~rdeh~ : [ɹdɪ]</v>
      </c>
      <c r="B4000" s="1">
        <f>_xlfn.LET(_xlpm.d,$G4000,_xlpm.k,_xlfn.CONCAT(LEFT(TRIM(B$1),1),"*"),COUNTIF(_xlpm.d,_xlpm.k))</f>
        <v>1</v>
      </c>
      <c r="C4000" s="1">
        <f>_xlfn.LET(_xlpm.d,$G4000,_xlpm.k,_xlfn.CONCAT(LEFT(TRIM(C$1),1),"*"),COUNTIF(_xlpm.d,_xlpm.k))</f>
        <v>0</v>
      </c>
      <c r="D4000" s="1">
        <f>_xlfn.LET(_xlpm.d,$G4000,_xlpm.k,_xlfn.CONCAT(LEFT(TRIM(D$1),1),"*"),COUNTIF(_xlpm.d,_xlpm.k))</f>
        <v>0</v>
      </c>
      <c r="E4000" s="1">
        <f>LOG(F4000+1,10)</f>
        <v>0.47712125471966244</v>
      </c>
      <c r="F4000" s="7">
        <v>2</v>
      </c>
      <c r="G4000" s="9" t="s">
        <v>5737</v>
      </c>
      <c r="H4000" s="4">
        <f>F4000/freq.sum.r6e</f>
        <v>9.9403578528827041E-5</v>
      </c>
      <c r="I4000" s="1" t="str">
        <f>_xlfn.LET(_xlpm.sep,":",_xlpm.w,$G4000,LEFT(_xlpm.w,FIND(_xlpm.sep,_xlpm.w)-1))</f>
        <v>ɹdɪ</v>
      </c>
      <c r="J4000" s="1" t="str">
        <f>_xlfn.LET(_xlpm.sep,":",_xlpm.w,$G4000,RIGHT(_xlpm.w,LEN(_xlpm.w)-FIND(_xlpm.sep,_xlpm.w)))</f>
        <v>rdeh</v>
      </c>
      <c r="K4000" s="10">
        <f>_xlfn.LET(_xlpm.w,I4000,LEN(_xlpm.w))</f>
        <v>3</v>
      </c>
      <c r="L4000" s="10">
        <f>_xlfn.LET(_xlpm.w,J4000,LEN(_xlpm.w))</f>
        <v>4</v>
      </c>
      <c r="M4000" s="10">
        <f>_xlfn.LET(_xlpm.a,K4000,_xlpm.b,L4000,MAX(_xlpm.a,_xlpm.b))</f>
        <v>4</v>
      </c>
      <c r="N4000" s="10">
        <f>_xlfn.LET(_xlpm.d,(K4000,L4000),MAX(_xlpm.d)-MIN(_xlpm.d))</f>
        <v>1</v>
      </c>
      <c r="O4000" s="1" t="str">
        <f>_xlfn.LET(_xlpm.sep,":",_xlpm.w,$G4000,_xlfn.CONCAT("~",RIGHT(_xlpm.w,LEN(_xlpm.w)-FIND(_xlpm.sep,_xlpm.w)),"~"))</f>
        <v>~rdeh~</v>
      </c>
      <c r="P4000" s="1" t="str">
        <f>_xlfn.LET(_xlpm.sep,":",_xlpm.w,$G4000,_xlfn.CONCAT("[",LEFT(_xlpm.w,FIND(_xlpm.sep,_xlpm.w)-1),"]"))</f>
        <v>[ɹdɪ]</v>
      </c>
      <c r="Q4000" s="14" cm="1">
        <f t="array" ref="Q4000">SUM(_xlfn._xlws.FILTER($H$2:$H$7117,_xlfn.MAP($O$2:$O$7117,_xlfn.LAMBDA(_xlpm.x,_xlpm.x=$O4000))))</f>
        <v>9.9403578528827041E-5</v>
      </c>
      <c r="R4000" s="14">
        <f>$H4000/Q4000</f>
        <v>1</v>
      </c>
      <c r="S4000" s="14" cm="1">
        <f t="array" ref="S4000">SUM(_xlfn._xlws.FILTER($H$2:$H$7117,_xlfn.MAP($P$2:$P$7117,_xlfn.LAMBDA(_xlpm.x,_xlpm.x=$P4000))))</f>
        <v>4.7713717693836965E-3</v>
      </c>
      <c r="T4000" s="14">
        <f>$H4000/S4000</f>
        <v>2.0833333333333339E-2</v>
      </c>
      <c r="U4000" s="14">
        <f>_xlfn.LET(_xlpm.freq,F4000,_xlpm.size,M4000+1,_xlpm.F,V4000,LOG(1+_xlpm.freq)*LOG(1+_xlpm.size)*_xlpm.F)</f>
        <v>1.515397963039667E-2</v>
      </c>
      <c r="V4000" s="14">
        <f>_xlfn.LET(_xlpm.a,T4000,_xlpm.b,R4000,2*_xlpm.a*_xlpm.b/(_xlpm.a+_xlpm.b))</f>
        <v>4.0816326530612262E-2</v>
      </c>
      <c r="W4000" s="14">
        <f>_xlfn.LET(_xlpm.p,R4000,_xlpm.q,T4000,LOG(_xlpm.p/_xlpm.q))</f>
        <v>1.6812412373755872</v>
      </c>
      <c r="X4000" s="2"/>
    </row>
    <row r="4001" spans="1:24">
      <c r="A4001" s="1" t="str">
        <f>_xlfn.LET(_xlpm.sep," : ",CONCATENATE(O4001,_xlpm.sep,P4001))</f>
        <v>~rdyh~ : [ɹdɪ]</v>
      </c>
      <c r="B4001" s="1">
        <f>_xlfn.LET(_xlpm.d,$G4001,_xlpm.k,_xlfn.CONCAT(LEFT(TRIM(B$1),1),"*"),COUNTIF(_xlpm.d,_xlpm.k))</f>
        <v>1</v>
      </c>
      <c r="C4001" s="1">
        <f>_xlfn.LET(_xlpm.d,$G4001,_xlpm.k,_xlfn.CONCAT(LEFT(TRIM(C$1),1),"*"),COUNTIF(_xlpm.d,_xlpm.k))</f>
        <v>0</v>
      </c>
      <c r="D4001" s="1">
        <f>_xlfn.LET(_xlpm.d,$G4001,_xlpm.k,_xlfn.CONCAT(LEFT(TRIM(D$1),1),"*"),COUNTIF(_xlpm.d,_xlpm.k))</f>
        <v>0</v>
      </c>
      <c r="E4001" s="1">
        <f>LOG(F4001+1,10)</f>
        <v>0.47712125471966244</v>
      </c>
      <c r="F4001" s="7">
        <v>2</v>
      </c>
      <c r="G4001" s="9" t="s">
        <v>5762</v>
      </c>
      <c r="H4001" s="4">
        <f>F4001/freq.sum.r6e</f>
        <v>9.9403578528827041E-5</v>
      </c>
      <c r="I4001" s="1" t="str">
        <f>_xlfn.LET(_xlpm.sep,":",_xlpm.w,$G4001,LEFT(_xlpm.w,FIND(_xlpm.sep,_xlpm.w)-1))</f>
        <v>ɹdɪ</v>
      </c>
      <c r="J4001" s="1" t="str">
        <f>_xlfn.LET(_xlpm.sep,":",_xlpm.w,$G4001,RIGHT(_xlpm.w,LEN(_xlpm.w)-FIND(_xlpm.sep,_xlpm.w)))</f>
        <v>rdyh</v>
      </c>
      <c r="K4001" s="10">
        <f>_xlfn.LET(_xlpm.w,I4001,LEN(_xlpm.w))</f>
        <v>3</v>
      </c>
      <c r="L4001" s="10">
        <f>_xlfn.LET(_xlpm.w,J4001,LEN(_xlpm.w))</f>
        <v>4</v>
      </c>
      <c r="M4001" s="10">
        <f>_xlfn.LET(_xlpm.a,K4001,_xlpm.b,L4001,MAX(_xlpm.a,_xlpm.b))</f>
        <v>4</v>
      </c>
      <c r="N4001" s="10">
        <f>_xlfn.LET(_xlpm.d,(K4001,L4001),MAX(_xlpm.d)-MIN(_xlpm.d))</f>
        <v>1</v>
      </c>
      <c r="O4001" s="1" t="str">
        <f>_xlfn.LET(_xlpm.sep,":",_xlpm.w,$G4001,_xlfn.CONCAT("~",RIGHT(_xlpm.w,LEN(_xlpm.w)-FIND(_xlpm.sep,_xlpm.w)),"~"))</f>
        <v>~rdyh~</v>
      </c>
      <c r="P4001" s="1" t="str">
        <f>_xlfn.LET(_xlpm.sep,":",_xlpm.w,$G4001,_xlfn.CONCAT("[",LEFT(_xlpm.w,FIND(_xlpm.sep,_xlpm.w)-1),"]"))</f>
        <v>[ɹdɪ]</v>
      </c>
      <c r="Q4001" s="14" cm="1">
        <f t="array" ref="Q4001">SUM(_xlfn._xlws.FILTER($H$2:$H$7117,_xlfn.MAP($O$2:$O$7117,_xlfn.LAMBDA(_xlpm.x,_xlpm.x=$O4001))))</f>
        <v>9.9403578528827041E-5</v>
      </c>
      <c r="R4001" s="14">
        <f>$H4001/Q4001</f>
        <v>1</v>
      </c>
      <c r="S4001" s="14" cm="1">
        <f t="array" ref="S4001">SUM(_xlfn._xlws.FILTER($H$2:$H$7117,_xlfn.MAP($P$2:$P$7117,_xlfn.LAMBDA(_xlpm.x,_xlpm.x=$P4001))))</f>
        <v>4.7713717693836965E-3</v>
      </c>
      <c r="T4001" s="14">
        <f>$H4001/S4001</f>
        <v>2.0833333333333339E-2</v>
      </c>
      <c r="U4001" s="14">
        <f>_xlfn.LET(_xlpm.freq,F4001,_xlpm.size,M4001+1,_xlpm.F,V4001,LOG(1+_xlpm.freq)*LOG(1+_xlpm.size)*_xlpm.F)</f>
        <v>1.515397963039667E-2</v>
      </c>
      <c r="V4001" s="14">
        <f>_xlfn.LET(_xlpm.a,T4001,_xlpm.b,R4001,2*_xlpm.a*_xlpm.b/(_xlpm.a+_xlpm.b))</f>
        <v>4.0816326530612262E-2</v>
      </c>
      <c r="W4001" s="14">
        <f>_xlfn.LET(_xlpm.p,R4001,_xlpm.q,T4001,LOG(_xlpm.p/_xlpm.q))</f>
        <v>1.6812412373755872</v>
      </c>
      <c r="X4001" s="2"/>
    </row>
    <row r="4002" spans="1:24">
      <c r="A4002" s="1" t="str">
        <f>_xlfn.LET(_xlpm.sep," : ",CONCATENATE(O4002,_xlpm.sep,P4002))</f>
        <v>~rdih~ : [ɹdɪ]</v>
      </c>
      <c r="B4002" s="1">
        <f>_xlfn.LET(_xlpm.d,$G4002,_xlpm.k,_xlfn.CONCAT(LEFT(TRIM(B$1),1),"*"),COUNTIF(_xlpm.d,_xlpm.k))</f>
        <v>1</v>
      </c>
      <c r="C4002" s="1">
        <f>_xlfn.LET(_xlpm.d,$G4002,_xlpm.k,_xlfn.CONCAT(LEFT(TRIM(C$1),1),"*"),COUNTIF(_xlpm.d,_xlpm.k))</f>
        <v>0</v>
      </c>
      <c r="D4002" s="1">
        <f>_xlfn.LET(_xlpm.d,$G4002,_xlpm.k,_xlfn.CONCAT(LEFT(TRIM(D$1),1),"*"),COUNTIF(_xlpm.d,_xlpm.k))</f>
        <v>0</v>
      </c>
      <c r="E4002" s="1">
        <f>LOG(F4002+1,10)</f>
        <v>0.47712125471966244</v>
      </c>
      <c r="F4002" s="7">
        <v>2</v>
      </c>
      <c r="G4002" s="9" t="s">
        <v>5748</v>
      </c>
      <c r="H4002" s="4">
        <f>F4002/freq.sum.r6e</f>
        <v>9.9403578528827041E-5</v>
      </c>
      <c r="I4002" s="1" t="str">
        <f>_xlfn.LET(_xlpm.sep,":",_xlpm.w,$G4002,LEFT(_xlpm.w,FIND(_xlpm.sep,_xlpm.w)-1))</f>
        <v>ɹdɪ</v>
      </c>
      <c r="J4002" s="1" t="str">
        <f>_xlfn.LET(_xlpm.sep,":",_xlpm.w,$G4002,RIGHT(_xlpm.w,LEN(_xlpm.w)-FIND(_xlpm.sep,_xlpm.w)))</f>
        <v>rdih</v>
      </c>
      <c r="K4002" s="10">
        <f>_xlfn.LET(_xlpm.w,I4002,LEN(_xlpm.w))</f>
        <v>3</v>
      </c>
      <c r="L4002" s="10">
        <f>_xlfn.LET(_xlpm.w,J4002,LEN(_xlpm.w))</f>
        <v>4</v>
      </c>
      <c r="M4002" s="10">
        <f>_xlfn.LET(_xlpm.a,K4002,_xlpm.b,L4002,MAX(_xlpm.a,_xlpm.b))</f>
        <v>4</v>
      </c>
      <c r="N4002" s="10">
        <f>_xlfn.LET(_xlpm.d,(K4002,L4002),MAX(_xlpm.d)-MIN(_xlpm.d))</f>
        <v>1</v>
      </c>
      <c r="O4002" s="1" t="str">
        <f>_xlfn.LET(_xlpm.sep,":",_xlpm.w,$G4002,_xlfn.CONCAT("~",RIGHT(_xlpm.w,LEN(_xlpm.w)-FIND(_xlpm.sep,_xlpm.w)),"~"))</f>
        <v>~rdih~</v>
      </c>
      <c r="P4002" s="1" t="str">
        <f>_xlfn.LET(_xlpm.sep,":",_xlpm.w,$G4002,_xlfn.CONCAT("[",LEFT(_xlpm.w,FIND(_xlpm.sep,_xlpm.w)-1),"]"))</f>
        <v>[ɹdɪ]</v>
      </c>
      <c r="Q4002" s="14" cm="1">
        <f t="array" ref="Q4002">SUM(_xlfn._xlws.FILTER($H$2:$H$7117,_xlfn.MAP($O$2:$O$7117,_xlfn.LAMBDA(_xlpm.x,_xlpm.x=$O4002))))</f>
        <v>9.9403578528827041E-5</v>
      </c>
      <c r="R4002" s="14">
        <f>$H4002/Q4002</f>
        <v>1</v>
      </c>
      <c r="S4002" s="14" cm="1">
        <f t="array" ref="S4002">SUM(_xlfn._xlws.FILTER($H$2:$H$7117,_xlfn.MAP($P$2:$P$7117,_xlfn.LAMBDA(_xlpm.x,_xlpm.x=$P4002))))</f>
        <v>4.7713717693836965E-3</v>
      </c>
      <c r="T4002" s="14">
        <f>$H4002/S4002</f>
        <v>2.0833333333333339E-2</v>
      </c>
      <c r="U4002" s="14">
        <f>_xlfn.LET(_xlpm.freq,F4002,_xlpm.size,M4002+1,_xlpm.F,V4002,LOG(1+_xlpm.freq)*LOG(1+_xlpm.size)*_xlpm.F)</f>
        <v>1.515397963039667E-2</v>
      </c>
      <c r="V4002" s="14">
        <f>_xlfn.LET(_xlpm.a,T4002,_xlpm.b,R4002,2*_xlpm.a*_xlpm.b/(_xlpm.a+_xlpm.b))</f>
        <v>4.0816326530612262E-2</v>
      </c>
      <c r="W4002" s="14">
        <f>_xlfn.LET(_xlpm.p,R4002,_xlpm.q,T4002,LOG(_xlpm.p/_xlpm.q))</f>
        <v>1.6812412373755872</v>
      </c>
      <c r="X4002" s="2"/>
    </row>
    <row r="4003" spans="1:24">
      <c r="A4003" s="1" t="str">
        <f>_xlfn.LET(_xlpm.sep," : ",CONCATENATE(O4003,_xlpm.sep,P4003))</f>
        <v>~rneh~ : [ɹnɪ]</v>
      </c>
      <c r="B4003" s="1">
        <f>_xlfn.LET(_xlpm.d,$G4003,_xlpm.k,_xlfn.CONCAT(LEFT(TRIM(B$1),1),"*"),COUNTIF(_xlpm.d,_xlpm.k))</f>
        <v>1</v>
      </c>
      <c r="C4003" s="1">
        <f>_xlfn.LET(_xlpm.d,$G4003,_xlpm.k,_xlfn.CONCAT(LEFT(TRIM(C$1),1),"*"),COUNTIF(_xlpm.d,_xlpm.k))</f>
        <v>0</v>
      </c>
      <c r="D4003" s="1">
        <f>_xlfn.LET(_xlpm.d,$G4003,_xlpm.k,_xlfn.CONCAT(LEFT(TRIM(D$1),1),"*"),COUNTIF(_xlpm.d,_xlpm.k))</f>
        <v>0</v>
      </c>
      <c r="E4003" s="1">
        <f>LOG(F4003+1,10)</f>
        <v>0.47712125471966244</v>
      </c>
      <c r="F4003" s="7">
        <v>2</v>
      </c>
      <c r="G4003" s="9" t="s">
        <v>6106</v>
      </c>
      <c r="H4003" s="4">
        <f>F4003/freq.sum.r6e</f>
        <v>9.9403578528827041E-5</v>
      </c>
      <c r="I4003" s="1" t="str">
        <f>_xlfn.LET(_xlpm.sep,":",_xlpm.w,$G4003,LEFT(_xlpm.w,FIND(_xlpm.sep,_xlpm.w)-1))</f>
        <v>ɹnɪ</v>
      </c>
      <c r="J4003" s="1" t="str">
        <f>_xlfn.LET(_xlpm.sep,":",_xlpm.w,$G4003,RIGHT(_xlpm.w,LEN(_xlpm.w)-FIND(_xlpm.sep,_xlpm.w)))</f>
        <v>rneh</v>
      </c>
      <c r="K4003" s="10">
        <f>_xlfn.LET(_xlpm.w,I4003,LEN(_xlpm.w))</f>
        <v>3</v>
      </c>
      <c r="L4003" s="10">
        <f>_xlfn.LET(_xlpm.w,J4003,LEN(_xlpm.w))</f>
        <v>4</v>
      </c>
      <c r="M4003" s="10">
        <f>_xlfn.LET(_xlpm.a,K4003,_xlpm.b,L4003,MAX(_xlpm.a,_xlpm.b))</f>
        <v>4</v>
      </c>
      <c r="N4003" s="10">
        <f>_xlfn.LET(_xlpm.d,(K4003,L4003),MAX(_xlpm.d)-MIN(_xlpm.d))</f>
        <v>1</v>
      </c>
      <c r="O4003" s="1" t="str">
        <f>_xlfn.LET(_xlpm.sep,":",_xlpm.w,$G4003,_xlfn.CONCAT("~",RIGHT(_xlpm.w,LEN(_xlpm.w)-FIND(_xlpm.sep,_xlpm.w)),"~"))</f>
        <v>~rneh~</v>
      </c>
      <c r="P4003" s="1" t="str">
        <f>_xlfn.LET(_xlpm.sep,":",_xlpm.w,$G4003,_xlfn.CONCAT("[",LEFT(_xlpm.w,FIND(_xlpm.sep,_xlpm.w)-1),"]"))</f>
        <v>[ɹnɪ]</v>
      </c>
      <c r="Q4003" s="14" cm="1">
        <f t="array" ref="Q4003">SUM(_xlfn._xlws.FILTER($H$2:$H$7117,_xlfn.MAP($O$2:$O$7117,_xlfn.LAMBDA(_xlpm.x,_xlpm.x=$O4003))))</f>
        <v>9.9403578528827041E-5</v>
      </c>
      <c r="R4003" s="14">
        <f>$H4003/Q4003</f>
        <v>1</v>
      </c>
      <c r="S4003" s="14" cm="1">
        <f t="array" ref="S4003">SUM(_xlfn._xlws.FILTER($H$2:$H$7117,_xlfn.MAP($P$2:$P$7117,_xlfn.LAMBDA(_xlpm.x,_xlpm.x=$P4003))))</f>
        <v>4.7713717693836965E-3</v>
      </c>
      <c r="T4003" s="14">
        <f>$H4003/S4003</f>
        <v>2.0833333333333339E-2</v>
      </c>
      <c r="U4003" s="14">
        <f>_xlfn.LET(_xlpm.freq,F4003,_xlpm.size,M4003+1,_xlpm.F,V4003,LOG(1+_xlpm.freq)*LOG(1+_xlpm.size)*_xlpm.F)</f>
        <v>1.515397963039667E-2</v>
      </c>
      <c r="V4003" s="14">
        <f>_xlfn.LET(_xlpm.a,T4003,_xlpm.b,R4003,2*_xlpm.a*_xlpm.b/(_xlpm.a+_xlpm.b))</f>
        <v>4.0816326530612262E-2</v>
      </c>
      <c r="W4003" s="14">
        <f>_xlfn.LET(_xlpm.p,R4003,_xlpm.q,T4003,LOG(_xlpm.p/_xlpm.q))</f>
        <v>1.6812412373755872</v>
      </c>
      <c r="X4003" s="2"/>
    </row>
    <row r="4004" spans="1:24">
      <c r="A4004" s="1" t="str">
        <f>_xlfn.LET(_xlpm.sep," : ",CONCATENATE(O4004,_xlpm.sep,P4004))</f>
        <v>~rnih~ : [ɹnɪ]</v>
      </c>
      <c r="B4004" s="1">
        <f>_xlfn.LET(_xlpm.d,$G4004,_xlpm.k,_xlfn.CONCAT(LEFT(TRIM(B$1),1),"*"),COUNTIF(_xlpm.d,_xlpm.k))</f>
        <v>1</v>
      </c>
      <c r="C4004" s="1">
        <f>_xlfn.LET(_xlpm.d,$G4004,_xlpm.k,_xlfn.CONCAT(LEFT(TRIM(C$1),1),"*"),COUNTIF(_xlpm.d,_xlpm.k))</f>
        <v>0</v>
      </c>
      <c r="D4004" s="1">
        <f>_xlfn.LET(_xlpm.d,$G4004,_xlpm.k,_xlfn.CONCAT(LEFT(TRIM(D$1),1),"*"),COUNTIF(_xlpm.d,_xlpm.k))</f>
        <v>0</v>
      </c>
      <c r="E4004" s="1">
        <f>LOG(F4004+1,10)</f>
        <v>0.47712125471966244</v>
      </c>
      <c r="F4004" s="7">
        <v>2</v>
      </c>
      <c r="G4004" s="9" t="s">
        <v>6125</v>
      </c>
      <c r="H4004" s="4">
        <f>F4004/freq.sum.r6e</f>
        <v>9.9403578528827041E-5</v>
      </c>
      <c r="I4004" s="1" t="str">
        <f>_xlfn.LET(_xlpm.sep,":",_xlpm.w,$G4004,LEFT(_xlpm.w,FIND(_xlpm.sep,_xlpm.w)-1))</f>
        <v>ɹnɪ</v>
      </c>
      <c r="J4004" s="1" t="str">
        <f>_xlfn.LET(_xlpm.sep,":",_xlpm.w,$G4004,RIGHT(_xlpm.w,LEN(_xlpm.w)-FIND(_xlpm.sep,_xlpm.w)))</f>
        <v>rnih</v>
      </c>
      <c r="K4004" s="10">
        <f>_xlfn.LET(_xlpm.w,I4004,LEN(_xlpm.w))</f>
        <v>3</v>
      </c>
      <c r="L4004" s="10">
        <f>_xlfn.LET(_xlpm.w,J4004,LEN(_xlpm.w))</f>
        <v>4</v>
      </c>
      <c r="M4004" s="10">
        <f>_xlfn.LET(_xlpm.a,K4004,_xlpm.b,L4004,MAX(_xlpm.a,_xlpm.b))</f>
        <v>4</v>
      </c>
      <c r="N4004" s="10">
        <f>_xlfn.LET(_xlpm.d,(K4004,L4004),MAX(_xlpm.d)-MIN(_xlpm.d))</f>
        <v>1</v>
      </c>
      <c r="O4004" s="1" t="str">
        <f>_xlfn.LET(_xlpm.sep,":",_xlpm.w,$G4004,_xlfn.CONCAT("~",RIGHT(_xlpm.w,LEN(_xlpm.w)-FIND(_xlpm.sep,_xlpm.w)),"~"))</f>
        <v>~rnih~</v>
      </c>
      <c r="P4004" s="1" t="str">
        <f>_xlfn.LET(_xlpm.sep,":",_xlpm.w,$G4004,_xlfn.CONCAT("[",LEFT(_xlpm.w,FIND(_xlpm.sep,_xlpm.w)-1),"]"))</f>
        <v>[ɹnɪ]</v>
      </c>
      <c r="Q4004" s="14" cm="1">
        <f t="array" ref="Q4004">SUM(_xlfn._xlws.FILTER($H$2:$H$7117,_xlfn.MAP($O$2:$O$7117,_xlfn.LAMBDA(_xlpm.x,_xlpm.x=$O4004))))</f>
        <v>9.9403578528827041E-5</v>
      </c>
      <c r="R4004" s="14">
        <f>$H4004/Q4004</f>
        <v>1</v>
      </c>
      <c r="S4004" s="14" cm="1">
        <f t="array" ref="S4004">SUM(_xlfn._xlws.FILTER($H$2:$H$7117,_xlfn.MAP($P$2:$P$7117,_xlfn.LAMBDA(_xlpm.x,_xlpm.x=$P4004))))</f>
        <v>4.7713717693836965E-3</v>
      </c>
      <c r="T4004" s="14">
        <f>$H4004/S4004</f>
        <v>2.0833333333333339E-2</v>
      </c>
      <c r="U4004" s="14">
        <f>_xlfn.LET(_xlpm.freq,F4004,_xlpm.size,M4004+1,_xlpm.F,V4004,LOG(1+_xlpm.freq)*LOG(1+_xlpm.size)*_xlpm.F)</f>
        <v>1.515397963039667E-2</v>
      </c>
      <c r="V4004" s="14">
        <f>_xlfn.LET(_xlpm.a,T4004,_xlpm.b,R4004,2*_xlpm.a*_xlpm.b/(_xlpm.a+_xlpm.b))</f>
        <v>4.0816326530612262E-2</v>
      </c>
      <c r="W4004" s="14">
        <f>_xlfn.LET(_xlpm.p,R4004,_xlpm.q,T4004,LOG(_xlpm.p/_xlpm.q))</f>
        <v>1.6812412373755872</v>
      </c>
      <c r="X4004" s="2"/>
    </row>
    <row r="4005" spans="1:24">
      <c r="A4005" s="1" t="str">
        <f>_xlfn.LET(_xlpm.sep," : ",CONCATENATE(O4005,_xlpm.sep,P4005))</f>
        <v>~theh~ : [θɪ]</v>
      </c>
      <c r="B4005" s="1">
        <f>_xlfn.LET(_xlpm.d,$G4005,_xlpm.k,_xlfn.CONCAT(LEFT(TRIM(B$1),1),"*"),COUNTIF(_xlpm.d,_xlpm.k))</f>
        <v>0</v>
      </c>
      <c r="C4005" s="1">
        <f>_xlfn.LET(_xlpm.d,$G4005,_xlpm.k,_xlfn.CONCAT(LEFT(TRIM(C$1),1),"*"),COUNTIF(_xlpm.d,_xlpm.k))</f>
        <v>0</v>
      </c>
      <c r="D4005" s="1">
        <f>_xlfn.LET(_xlpm.d,$G4005,_xlpm.k,_xlfn.CONCAT(LEFT(TRIM(D$1),1),"*"),COUNTIF(_xlpm.d,_xlpm.k))</f>
        <v>0</v>
      </c>
      <c r="E4005" s="1">
        <f>LOG(F4005+1,10)</f>
        <v>0.47712125471966244</v>
      </c>
      <c r="F4005" s="7">
        <v>2</v>
      </c>
      <c r="G4005" s="9" t="s">
        <v>6863</v>
      </c>
      <c r="H4005" s="4">
        <f>F4005/freq.sum.r6e</f>
        <v>9.9403578528827041E-5</v>
      </c>
      <c r="I4005" s="1" t="str">
        <f>_xlfn.LET(_xlpm.sep,":",_xlpm.w,$G4005,LEFT(_xlpm.w,FIND(_xlpm.sep,_xlpm.w)-1))</f>
        <v>θɪ</v>
      </c>
      <c r="J4005" s="1" t="str">
        <f>_xlfn.LET(_xlpm.sep,":",_xlpm.w,$G4005,RIGHT(_xlpm.w,LEN(_xlpm.w)-FIND(_xlpm.sep,_xlpm.w)))</f>
        <v>theh</v>
      </c>
      <c r="K4005" s="10">
        <f>_xlfn.LET(_xlpm.w,I4005,LEN(_xlpm.w))</f>
        <v>2</v>
      </c>
      <c r="L4005" s="10">
        <f>_xlfn.LET(_xlpm.w,J4005,LEN(_xlpm.w))</f>
        <v>4</v>
      </c>
      <c r="M4005" s="10">
        <f>_xlfn.LET(_xlpm.a,K4005,_xlpm.b,L4005,MAX(_xlpm.a,_xlpm.b))</f>
        <v>4</v>
      </c>
      <c r="N4005" s="10">
        <f>_xlfn.LET(_xlpm.d,(K4005,L4005),MAX(_xlpm.d)-MIN(_xlpm.d))</f>
        <v>2</v>
      </c>
      <c r="O4005" s="1" t="str">
        <f>_xlfn.LET(_xlpm.sep,":",_xlpm.w,$G4005,_xlfn.CONCAT("~",RIGHT(_xlpm.w,LEN(_xlpm.w)-FIND(_xlpm.sep,_xlpm.w)),"~"))</f>
        <v>~theh~</v>
      </c>
      <c r="P4005" s="1" t="str">
        <f>_xlfn.LET(_xlpm.sep,":",_xlpm.w,$G4005,_xlfn.CONCAT("[",LEFT(_xlpm.w,FIND(_xlpm.sep,_xlpm.w)-1),"]"))</f>
        <v>[θɪ]</v>
      </c>
      <c r="Q4005" s="14" cm="1">
        <f t="array" ref="Q4005">SUM(_xlfn._xlws.FILTER($H$2:$H$7117,_xlfn.MAP($O$2:$O$7117,_xlfn.LAMBDA(_xlpm.x,_xlpm.x=$O4005))))</f>
        <v>9.9403578528827041E-5</v>
      </c>
      <c r="R4005" s="14">
        <f>$H4005/Q4005</f>
        <v>1</v>
      </c>
      <c r="S4005" s="14" cm="1">
        <f t="array" ref="S4005">SUM(_xlfn._xlws.FILTER($H$2:$H$7117,_xlfn.MAP($P$2:$P$7117,_xlfn.LAMBDA(_xlpm.x,_xlpm.x=$P4005))))</f>
        <v>4.7713717693836965E-3</v>
      </c>
      <c r="T4005" s="14">
        <f>$H4005/S4005</f>
        <v>2.0833333333333339E-2</v>
      </c>
      <c r="U4005" s="14">
        <f>_xlfn.LET(_xlpm.freq,F4005,_xlpm.size,M4005+1,_xlpm.F,V4005,LOG(1+_xlpm.freq)*LOG(1+_xlpm.size)*_xlpm.F)</f>
        <v>1.515397963039667E-2</v>
      </c>
      <c r="V4005" s="14">
        <f>_xlfn.LET(_xlpm.a,T4005,_xlpm.b,R4005,2*_xlpm.a*_xlpm.b/(_xlpm.a+_xlpm.b))</f>
        <v>4.0816326530612262E-2</v>
      </c>
      <c r="W4005" s="14">
        <f>_xlfn.LET(_xlpm.p,R4005,_xlpm.q,T4005,LOG(_xlpm.p/_xlpm.q))</f>
        <v>1.6812412373755872</v>
      </c>
      <c r="X4005" s="2"/>
    </row>
    <row r="4006" spans="1:24">
      <c r="A4006" s="1" t="str">
        <f>_xlfn.LET(_xlpm.sep," : ",CONCATENATE(O4006,_xlpm.sep,P4006))</f>
        <v>~thyh~ : [θɪ]</v>
      </c>
      <c r="B4006" s="1">
        <f>_xlfn.LET(_xlpm.d,$G4006,_xlpm.k,_xlfn.CONCAT(LEFT(TRIM(B$1),1),"*"),COUNTIF(_xlpm.d,_xlpm.k))</f>
        <v>0</v>
      </c>
      <c r="C4006" s="1">
        <f>_xlfn.LET(_xlpm.d,$G4006,_xlpm.k,_xlfn.CONCAT(LEFT(TRIM(C$1),1),"*"),COUNTIF(_xlpm.d,_xlpm.k))</f>
        <v>0</v>
      </c>
      <c r="D4006" s="1">
        <f>_xlfn.LET(_xlpm.d,$G4006,_xlpm.k,_xlfn.CONCAT(LEFT(TRIM(D$1),1),"*"),COUNTIF(_xlpm.d,_xlpm.k))</f>
        <v>0</v>
      </c>
      <c r="E4006" s="1">
        <f>LOG(F4006+1,10)</f>
        <v>0.47712125471966244</v>
      </c>
      <c r="F4006" s="7">
        <v>2</v>
      </c>
      <c r="G4006" s="9" t="s">
        <v>6887</v>
      </c>
      <c r="H4006" s="4">
        <f>F4006/freq.sum.r6e</f>
        <v>9.9403578528827041E-5</v>
      </c>
      <c r="I4006" s="1" t="str">
        <f>_xlfn.LET(_xlpm.sep,":",_xlpm.w,$G4006,LEFT(_xlpm.w,FIND(_xlpm.sep,_xlpm.w)-1))</f>
        <v>θɪ</v>
      </c>
      <c r="J4006" s="1" t="str">
        <f>_xlfn.LET(_xlpm.sep,":",_xlpm.w,$G4006,RIGHT(_xlpm.w,LEN(_xlpm.w)-FIND(_xlpm.sep,_xlpm.w)))</f>
        <v>thyh</v>
      </c>
      <c r="K4006" s="10">
        <f>_xlfn.LET(_xlpm.w,I4006,LEN(_xlpm.w))</f>
        <v>2</v>
      </c>
      <c r="L4006" s="10">
        <f>_xlfn.LET(_xlpm.w,J4006,LEN(_xlpm.w))</f>
        <v>4</v>
      </c>
      <c r="M4006" s="10">
        <f>_xlfn.LET(_xlpm.a,K4006,_xlpm.b,L4006,MAX(_xlpm.a,_xlpm.b))</f>
        <v>4</v>
      </c>
      <c r="N4006" s="10">
        <f>_xlfn.LET(_xlpm.d,(K4006,L4006),MAX(_xlpm.d)-MIN(_xlpm.d))</f>
        <v>2</v>
      </c>
      <c r="O4006" s="1" t="str">
        <f>_xlfn.LET(_xlpm.sep,":",_xlpm.w,$G4006,_xlfn.CONCAT("~",RIGHT(_xlpm.w,LEN(_xlpm.w)-FIND(_xlpm.sep,_xlpm.w)),"~"))</f>
        <v>~thyh~</v>
      </c>
      <c r="P4006" s="1" t="str">
        <f>_xlfn.LET(_xlpm.sep,":",_xlpm.w,$G4006,_xlfn.CONCAT("[",LEFT(_xlpm.w,FIND(_xlpm.sep,_xlpm.w)-1),"]"))</f>
        <v>[θɪ]</v>
      </c>
      <c r="Q4006" s="14" cm="1">
        <f t="array" ref="Q4006">SUM(_xlfn._xlws.FILTER($H$2:$H$7117,_xlfn.MAP($O$2:$O$7117,_xlfn.LAMBDA(_xlpm.x,_xlpm.x=$O4006))))</f>
        <v>9.9403578528827041E-5</v>
      </c>
      <c r="R4006" s="14">
        <f>$H4006/Q4006</f>
        <v>1</v>
      </c>
      <c r="S4006" s="14" cm="1">
        <f t="array" ref="S4006">SUM(_xlfn._xlws.FILTER($H$2:$H$7117,_xlfn.MAP($P$2:$P$7117,_xlfn.LAMBDA(_xlpm.x,_xlpm.x=$P4006))))</f>
        <v>4.7713717693836965E-3</v>
      </c>
      <c r="T4006" s="14">
        <f>$H4006/S4006</f>
        <v>2.0833333333333339E-2</v>
      </c>
      <c r="U4006" s="14">
        <f>_xlfn.LET(_xlpm.freq,F4006,_xlpm.size,M4006+1,_xlpm.F,V4006,LOG(1+_xlpm.freq)*LOG(1+_xlpm.size)*_xlpm.F)</f>
        <v>1.515397963039667E-2</v>
      </c>
      <c r="V4006" s="14">
        <f>_xlfn.LET(_xlpm.a,T4006,_xlpm.b,R4006,2*_xlpm.a*_xlpm.b/(_xlpm.a+_xlpm.b))</f>
        <v>4.0816326530612262E-2</v>
      </c>
      <c r="W4006" s="14">
        <f>_xlfn.LET(_xlpm.p,R4006,_xlpm.q,T4006,LOG(_xlpm.p/_xlpm.q))</f>
        <v>1.6812412373755872</v>
      </c>
      <c r="X4006" s="2"/>
    </row>
    <row r="4007" spans="1:24">
      <c r="A4007" s="1" t="str">
        <f>_xlfn.LET(_xlpm.sep," : ",CONCATENATE(O4007,_xlpm.sep,P4007))</f>
        <v>~gher~ : [ə]</v>
      </c>
      <c r="B4007" s="1">
        <f>_xlfn.LET(_xlpm.d,$G4007,_xlpm.k,_xlfn.CONCAT(LEFT(TRIM(B$1),1),"*"),COUNTIF(_xlpm.d,_xlpm.k))</f>
        <v>0</v>
      </c>
      <c r="C4007" s="1">
        <f>_xlfn.LET(_xlpm.d,$G4007,_xlpm.k,_xlfn.CONCAT(LEFT(TRIM(C$1),1),"*"),COUNTIF(_xlpm.d,_xlpm.k))</f>
        <v>0</v>
      </c>
      <c r="D4007" s="1">
        <f>_xlfn.LET(_xlpm.d,$G4007,_xlpm.k,_xlfn.CONCAT(LEFT(TRIM(D$1),1),"*"),COUNTIF(_xlpm.d,_xlpm.k))</f>
        <v>0</v>
      </c>
      <c r="E4007" s="1">
        <f>LOG(F4007+1,10)</f>
        <v>0.30102999566398114</v>
      </c>
      <c r="F4007" s="7">
        <v>1</v>
      </c>
      <c r="G4007" s="9" t="s">
        <v>5564</v>
      </c>
      <c r="H4007" s="4">
        <f>F4007/freq.sum.r6e</f>
        <v>4.9701789264413521E-5</v>
      </c>
      <c r="I4007" s="1" t="str">
        <f>_xlfn.LET(_xlpm.sep,":",_xlpm.w,$G4007,LEFT(_xlpm.w,FIND(_xlpm.sep,_xlpm.w)-1))</f>
        <v>ə</v>
      </c>
      <c r="J4007" s="1" t="str">
        <f>_xlfn.LET(_xlpm.sep,":",_xlpm.w,$G4007,RIGHT(_xlpm.w,LEN(_xlpm.w)-FIND(_xlpm.sep,_xlpm.w)))</f>
        <v>gher</v>
      </c>
      <c r="K4007" s="10">
        <f>_xlfn.LET(_xlpm.w,I4007,LEN(_xlpm.w))</f>
        <v>1</v>
      </c>
      <c r="L4007" s="10">
        <f>_xlfn.LET(_xlpm.w,J4007,LEN(_xlpm.w))</f>
        <v>4</v>
      </c>
      <c r="M4007" s="10">
        <f>_xlfn.LET(_xlpm.a,K4007,_xlpm.b,L4007,MAX(_xlpm.a,_xlpm.b))</f>
        <v>4</v>
      </c>
      <c r="N4007" s="10">
        <f>_xlfn.LET(_xlpm.d,(K4007,L4007),MAX(_xlpm.d)-MIN(_xlpm.d))</f>
        <v>3</v>
      </c>
      <c r="O4007" s="1" t="str">
        <f>_xlfn.LET(_xlpm.sep,":",_xlpm.w,$G4007,_xlfn.CONCAT("~",RIGHT(_xlpm.w,LEN(_xlpm.w)-FIND(_xlpm.sep,_xlpm.w)),"~"))</f>
        <v>~gher~</v>
      </c>
      <c r="P4007" s="1" t="str">
        <f>_xlfn.LET(_xlpm.sep,":",_xlpm.w,$G4007,_xlfn.CONCAT("[",LEFT(_xlpm.w,FIND(_xlpm.sep,_xlpm.w)-1),"]"))</f>
        <v>[ə]</v>
      </c>
      <c r="Q4007" s="14" cm="1">
        <f t="array" ref="Q4007">SUM(_xlfn._xlws.FILTER($H$2:$H$7117,_xlfn.MAP($O$2:$O$7117,_xlfn.LAMBDA(_xlpm.x,_xlpm.x=$O4007))))</f>
        <v>9.9403578528827041E-5</v>
      </c>
      <c r="R4007" s="14">
        <f>$H4007/Q4007</f>
        <v>0.5</v>
      </c>
      <c r="S4007" s="14" cm="1">
        <f t="array" ref="S4007">SUM(_xlfn._xlws.FILTER($H$2:$H$7117,_xlfn.MAP($P$2:$P$7117,_xlfn.LAMBDA(_xlpm.x,_xlpm.x=$P4007))))</f>
        <v>4.9701789264413494E-3</v>
      </c>
      <c r="T4007" s="14">
        <f>$H4007/S4007</f>
        <v>1.0000000000000005E-2</v>
      </c>
      <c r="U4007" s="14">
        <f>_xlfn.LET(_xlpm.freq,F4007,_xlpm.size,M4007+1,_xlpm.F,V4007,LOG(1+_xlpm.freq)*LOG(1+_xlpm.size)*_xlpm.F)</f>
        <v>4.5930758339001948E-3</v>
      </c>
      <c r="V4007" s="14">
        <f>_xlfn.LET(_xlpm.a,T4007,_xlpm.b,R4007,2*_xlpm.a*_xlpm.b/(_xlpm.a+_xlpm.b))</f>
        <v>1.9607843137254912E-2</v>
      </c>
      <c r="W4007" s="14">
        <f>_xlfn.LET(_xlpm.p,R4007,_xlpm.q,T4007,LOG(_xlpm.p/_xlpm.q))</f>
        <v>1.6989700043360185</v>
      </c>
      <c r="X4007" s="2"/>
    </row>
    <row r="4008" spans="1:24">
      <c r="A4008" s="1" t="str">
        <f>_xlfn.LET(_xlpm.sep," : ",CONCATENATE(O4008,_xlpm.sep,P4008))</f>
        <v>~ghex~ : [ə]</v>
      </c>
      <c r="B4008" s="1">
        <f>_xlfn.LET(_xlpm.d,$G4008,_xlpm.k,_xlfn.CONCAT(LEFT(TRIM(B$1),1),"*"),COUNTIF(_xlpm.d,_xlpm.k))</f>
        <v>0</v>
      </c>
      <c r="C4008" s="1">
        <f>_xlfn.LET(_xlpm.d,$G4008,_xlpm.k,_xlfn.CONCAT(LEFT(TRIM(C$1),1),"*"),COUNTIF(_xlpm.d,_xlpm.k))</f>
        <v>0</v>
      </c>
      <c r="D4008" s="1">
        <f>_xlfn.LET(_xlpm.d,$G4008,_xlpm.k,_xlfn.CONCAT(LEFT(TRIM(D$1),1),"*"),COUNTIF(_xlpm.d,_xlpm.k))</f>
        <v>0</v>
      </c>
      <c r="E4008" s="1">
        <f>LOG(F4008+1,10)</f>
        <v>0.30102999566398114</v>
      </c>
      <c r="F4008" s="7">
        <v>1</v>
      </c>
      <c r="G4008" s="9" t="s">
        <v>5566</v>
      </c>
      <c r="H4008" s="4">
        <f>F4008/freq.sum.r6e</f>
        <v>4.9701789264413521E-5</v>
      </c>
      <c r="I4008" s="1" t="str">
        <f>_xlfn.LET(_xlpm.sep,":",_xlpm.w,$G4008,LEFT(_xlpm.w,FIND(_xlpm.sep,_xlpm.w)-1))</f>
        <v>ə</v>
      </c>
      <c r="J4008" s="1" t="str">
        <f>_xlfn.LET(_xlpm.sep,":",_xlpm.w,$G4008,RIGHT(_xlpm.w,LEN(_xlpm.w)-FIND(_xlpm.sep,_xlpm.w)))</f>
        <v>ghex</v>
      </c>
      <c r="K4008" s="10">
        <f>_xlfn.LET(_xlpm.w,I4008,LEN(_xlpm.w))</f>
        <v>1</v>
      </c>
      <c r="L4008" s="10">
        <f>_xlfn.LET(_xlpm.w,J4008,LEN(_xlpm.w))</f>
        <v>4</v>
      </c>
      <c r="M4008" s="10">
        <f>_xlfn.LET(_xlpm.a,K4008,_xlpm.b,L4008,MAX(_xlpm.a,_xlpm.b))</f>
        <v>4</v>
      </c>
      <c r="N4008" s="10">
        <f>_xlfn.LET(_xlpm.d,(K4008,L4008),MAX(_xlpm.d)-MIN(_xlpm.d))</f>
        <v>3</v>
      </c>
      <c r="O4008" s="1" t="str">
        <f>_xlfn.LET(_xlpm.sep,":",_xlpm.w,$G4008,_xlfn.CONCAT("~",RIGHT(_xlpm.w,LEN(_xlpm.w)-FIND(_xlpm.sep,_xlpm.w)),"~"))</f>
        <v>~ghex~</v>
      </c>
      <c r="P4008" s="1" t="str">
        <f>_xlfn.LET(_xlpm.sep,":",_xlpm.w,$G4008,_xlfn.CONCAT("[",LEFT(_xlpm.w,FIND(_xlpm.sep,_xlpm.w)-1),"]"))</f>
        <v>[ə]</v>
      </c>
      <c r="Q4008" s="14" cm="1">
        <f t="array" ref="Q4008">SUM(_xlfn._xlws.FILTER($H$2:$H$7117,_xlfn.MAP($O$2:$O$7117,_xlfn.LAMBDA(_xlpm.x,_xlpm.x=$O4008))))</f>
        <v>9.9403578528827041E-5</v>
      </c>
      <c r="R4008" s="14">
        <f>$H4008/Q4008</f>
        <v>0.5</v>
      </c>
      <c r="S4008" s="14" cm="1">
        <f t="array" ref="S4008">SUM(_xlfn._xlws.FILTER($H$2:$H$7117,_xlfn.MAP($P$2:$P$7117,_xlfn.LAMBDA(_xlpm.x,_xlpm.x=$P4008))))</f>
        <v>4.9701789264413494E-3</v>
      </c>
      <c r="T4008" s="14">
        <f>$H4008/S4008</f>
        <v>1.0000000000000005E-2</v>
      </c>
      <c r="U4008" s="14">
        <f>_xlfn.LET(_xlpm.freq,F4008,_xlpm.size,M4008+1,_xlpm.F,V4008,LOG(1+_xlpm.freq)*LOG(1+_xlpm.size)*_xlpm.F)</f>
        <v>4.5930758339001948E-3</v>
      </c>
      <c r="V4008" s="14">
        <f>_xlfn.LET(_xlpm.a,T4008,_xlpm.b,R4008,2*_xlpm.a*_xlpm.b/(_xlpm.a+_xlpm.b))</f>
        <v>1.9607843137254912E-2</v>
      </c>
      <c r="W4008" s="14">
        <f>_xlfn.LET(_xlpm.p,R4008,_xlpm.q,T4008,LOG(_xlpm.p/_xlpm.q))</f>
        <v>1.6989700043360185</v>
      </c>
      <c r="X4008" s="2"/>
    </row>
    <row r="4009" spans="1:24">
      <c r="A4009" s="1" t="str">
        <f>_xlfn.LET(_xlpm.sep," : ",CONCATENATE(O4009,_xlpm.sep,P4009))</f>
        <v>~hare~ : [ə]</v>
      </c>
      <c r="B4009" s="1">
        <f>_xlfn.LET(_xlpm.d,$G4009,_xlpm.k,_xlfn.CONCAT(LEFT(TRIM(B$1),1),"*"),COUNTIF(_xlpm.d,_xlpm.k))</f>
        <v>0</v>
      </c>
      <c r="C4009" s="1">
        <f>_xlfn.LET(_xlpm.d,$G4009,_xlpm.k,_xlfn.CONCAT(LEFT(TRIM(C$1),1),"*"),COUNTIF(_xlpm.d,_xlpm.k))</f>
        <v>0</v>
      </c>
      <c r="D4009" s="1">
        <f>_xlfn.LET(_xlpm.d,$G4009,_xlpm.k,_xlfn.CONCAT(LEFT(TRIM(D$1),1),"*"),COUNTIF(_xlpm.d,_xlpm.k))</f>
        <v>0</v>
      </c>
      <c r="E4009" s="1">
        <f>LOG(F4009+1,10)</f>
        <v>0.30102999566398114</v>
      </c>
      <c r="F4009" s="7">
        <v>1</v>
      </c>
      <c r="G4009" s="9" t="s">
        <v>5576</v>
      </c>
      <c r="H4009" s="4">
        <f>F4009/freq.sum.r6e</f>
        <v>4.9701789264413521E-5</v>
      </c>
      <c r="I4009" s="4" t="str">
        <f>_xlfn.LET(_xlpm.sep,":",_xlpm.w,$G4009,LEFT(_xlpm.w,FIND(_xlpm.sep,_xlpm.w)-1))</f>
        <v>ə</v>
      </c>
      <c r="J4009" s="4" t="str">
        <f>_xlfn.LET(_xlpm.sep,":",_xlpm.w,$G4009,RIGHT(_xlpm.w,LEN(_xlpm.w)-FIND(_xlpm.sep,_xlpm.w)))</f>
        <v>hare</v>
      </c>
      <c r="K4009" s="10">
        <f>_xlfn.LET(_xlpm.w,I4009,LEN(_xlpm.w))</f>
        <v>1</v>
      </c>
      <c r="L4009" s="10">
        <f>_xlfn.LET(_xlpm.w,J4009,LEN(_xlpm.w))</f>
        <v>4</v>
      </c>
      <c r="M4009" s="10">
        <f>_xlfn.LET(_xlpm.a,K4009,_xlpm.b,L4009,MAX(_xlpm.a,_xlpm.b))</f>
        <v>4</v>
      </c>
      <c r="N4009" s="10">
        <f>_xlfn.LET(_xlpm.d,(K4009,L4009),MAX(_xlpm.d)-MIN(_xlpm.d))</f>
        <v>3</v>
      </c>
      <c r="O4009" s="1" t="str">
        <f>_xlfn.LET(_xlpm.sep,":",_xlpm.w,$G4009,_xlfn.CONCAT("~",RIGHT(_xlpm.w,LEN(_xlpm.w)-FIND(_xlpm.sep,_xlpm.w)),"~"))</f>
        <v>~hare~</v>
      </c>
      <c r="P4009" s="1" t="str">
        <f>_xlfn.LET(_xlpm.sep,":",_xlpm.w,$G4009,_xlfn.CONCAT("[",LEFT(_xlpm.w,FIND(_xlpm.sep,_xlpm.w)-1),"]"))</f>
        <v>[ə]</v>
      </c>
      <c r="Q4009" s="14" cm="1">
        <f t="array" ref="Q4009">SUM(_xlfn._xlws.FILTER($H$2:$H$7109,_xlfn.MAP($O$2:$O$7109,_xlfn.LAMBDA(_xlpm.x,_xlpm.x=$O4009))))</f>
        <v>9.9403578528827041E-5</v>
      </c>
      <c r="R4009" s="14">
        <f>$H4009/Q4009</f>
        <v>0.5</v>
      </c>
      <c r="S4009" s="14" cm="1">
        <f t="array" ref="S4009">SUM(_xlfn._xlws.FILTER($H$2:$H$7109,_xlfn.MAP($P$2:$P$7109,_xlfn.LAMBDA(_xlpm.x,_xlpm.x=$P4009))))</f>
        <v>4.9701789264413494E-3</v>
      </c>
      <c r="T4009" s="14">
        <f>$H4009/S4009</f>
        <v>1.0000000000000005E-2</v>
      </c>
      <c r="U4009" s="14">
        <f>_xlfn.LET(_xlpm.freq,F4009,_xlpm.size,M4009+1,_xlpm.F,V4009,LOG(1+_xlpm.freq)*LOG(1+_xlpm.size)*_xlpm.F)</f>
        <v>4.5930758339001948E-3</v>
      </c>
      <c r="V4009" s="14">
        <f>_xlfn.LET(_xlpm.a,T4009,_xlpm.b,R4009,2*_xlpm.a*_xlpm.b/(_xlpm.a+_xlpm.b))</f>
        <v>1.9607843137254912E-2</v>
      </c>
      <c r="W4009" s="14">
        <f>_xlfn.LET(_xlpm.p,R4009,_xlpm.q,T4009,LOG(_xlpm.p/_xlpm.q))</f>
        <v>1.6989700043360185</v>
      </c>
      <c r="X4009" s="2"/>
    </row>
    <row r="4010" spans="1:24">
      <c r="A4010" s="1" t="str">
        <f>_xlfn.LET(_xlpm.sep," : ",CONCATENATE(O4010,_xlpm.sep,P4010))</f>
        <v>~rere~ : [ə]</v>
      </c>
      <c r="B4010" s="1">
        <f>_xlfn.LET(_xlpm.d,$G4010,_xlpm.k,_xlfn.CONCAT(LEFT(TRIM(B$1),1),"*"),COUNTIF(_xlpm.d,_xlpm.k))</f>
        <v>0</v>
      </c>
      <c r="C4010" s="1">
        <f>_xlfn.LET(_xlpm.d,$G4010,_xlpm.k,_xlfn.CONCAT(LEFT(TRIM(C$1),1),"*"),COUNTIF(_xlpm.d,_xlpm.k))</f>
        <v>0</v>
      </c>
      <c r="D4010" s="1">
        <f>_xlfn.LET(_xlpm.d,$G4010,_xlpm.k,_xlfn.CONCAT(LEFT(TRIM(D$1),1),"*"),COUNTIF(_xlpm.d,_xlpm.k))</f>
        <v>0</v>
      </c>
      <c r="E4010" s="1">
        <f>LOG(F4010+1,10)</f>
        <v>0.30102999566398114</v>
      </c>
      <c r="F4010" s="7">
        <v>1</v>
      </c>
      <c r="G4010" s="9" t="s">
        <v>5605</v>
      </c>
      <c r="H4010" s="4">
        <f>F4010/freq.sum.r6e</f>
        <v>4.9701789264413521E-5</v>
      </c>
      <c r="I4010" s="1" t="str">
        <f>_xlfn.LET(_xlpm.sep,":",_xlpm.w,$G4010,LEFT(_xlpm.w,FIND(_xlpm.sep,_xlpm.w)-1))</f>
        <v>ə</v>
      </c>
      <c r="J4010" s="1" t="str">
        <f>_xlfn.LET(_xlpm.sep,":",_xlpm.w,$G4010,RIGHT(_xlpm.w,LEN(_xlpm.w)-FIND(_xlpm.sep,_xlpm.w)))</f>
        <v>rere</v>
      </c>
      <c r="K4010" s="10">
        <f>_xlfn.LET(_xlpm.w,I4010,LEN(_xlpm.w))</f>
        <v>1</v>
      </c>
      <c r="L4010" s="10">
        <f>_xlfn.LET(_xlpm.w,J4010,LEN(_xlpm.w))</f>
        <v>4</v>
      </c>
      <c r="M4010" s="10">
        <f>_xlfn.LET(_xlpm.a,K4010,_xlpm.b,L4010,MAX(_xlpm.a,_xlpm.b))</f>
        <v>4</v>
      </c>
      <c r="N4010" s="10">
        <f>_xlfn.LET(_xlpm.d,(K4010,L4010),MAX(_xlpm.d)-MIN(_xlpm.d))</f>
        <v>3</v>
      </c>
      <c r="O4010" s="1" t="str">
        <f>_xlfn.LET(_xlpm.sep,":",_xlpm.w,$G4010,_xlfn.CONCAT("~",RIGHT(_xlpm.w,LEN(_xlpm.w)-FIND(_xlpm.sep,_xlpm.w)),"~"))</f>
        <v>~rere~</v>
      </c>
      <c r="P4010" s="1" t="str">
        <f>_xlfn.LET(_xlpm.sep,":",_xlpm.w,$G4010,_xlfn.CONCAT("[",LEFT(_xlpm.w,FIND(_xlpm.sep,_xlpm.w)-1),"]"))</f>
        <v>[ə]</v>
      </c>
      <c r="Q4010" s="14" cm="1">
        <f t="array" ref="Q4010">SUM(_xlfn._xlws.FILTER($H$2:$H$7117,_xlfn.MAP($O$2:$O$7117,_xlfn.LAMBDA(_xlpm.x,_xlpm.x=$O4010))))</f>
        <v>9.9403578528827041E-5</v>
      </c>
      <c r="R4010" s="14">
        <f>$H4010/Q4010</f>
        <v>0.5</v>
      </c>
      <c r="S4010" s="14" cm="1">
        <f t="array" ref="S4010">SUM(_xlfn._xlws.FILTER($H$2:$H$7117,_xlfn.MAP($P$2:$P$7117,_xlfn.LAMBDA(_xlpm.x,_xlpm.x=$P4010))))</f>
        <v>4.9701789264413494E-3</v>
      </c>
      <c r="T4010" s="14">
        <f>$H4010/S4010</f>
        <v>1.0000000000000005E-2</v>
      </c>
      <c r="U4010" s="14">
        <f>_xlfn.LET(_xlpm.freq,F4010,_xlpm.size,M4010+1,_xlpm.F,V4010,LOG(1+_xlpm.freq)*LOG(1+_xlpm.size)*_xlpm.F)</f>
        <v>4.5930758339001948E-3</v>
      </c>
      <c r="V4010" s="14">
        <f>_xlfn.LET(_xlpm.a,T4010,_xlpm.b,R4010,2*_xlpm.a*_xlpm.b/(_xlpm.a+_xlpm.b))</f>
        <v>1.9607843137254912E-2</v>
      </c>
      <c r="W4010" s="14">
        <f>_xlfn.LET(_xlpm.p,R4010,_xlpm.q,T4010,LOG(_xlpm.p/_xlpm.q))</f>
        <v>1.6989700043360185</v>
      </c>
      <c r="X4010" s="2"/>
    </row>
    <row r="4011" spans="1:24">
      <c r="A4011" s="1" t="str">
        <f>_xlfn.LET(_xlpm.sep," : ",CONCATENATE(O4011,_xlpm.sep,P4011))</f>
        <v>~rore~ : [ə]</v>
      </c>
      <c r="B4011" s="1">
        <f>_xlfn.LET(_xlpm.d,$G4011,_xlpm.k,_xlfn.CONCAT(LEFT(TRIM(B$1),1),"*"),COUNTIF(_xlpm.d,_xlpm.k))</f>
        <v>0</v>
      </c>
      <c r="C4011" s="1">
        <f>_xlfn.LET(_xlpm.d,$G4011,_xlpm.k,_xlfn.CONCAT(LEFT(TRIM(C$1),1),"*"),COUNTIF(_xlpm.d,_xlpm.k))</f>
        <v>0</v>
      </c>
      <c r="D4011" s="1">
        <f>_xlfn.LET(_xlpm.d,$G4011,_xlpm.k,_xlfn.CONCAT(LEFT(TRIM(D$1),1),"*"),COUNTIF(_xlpm.d,_xlpm.k))</f>
        <v>0</v>
      </c>
      <c r="E4011" s="1">
        <f>LOG(F4011+1,10)</f>
        <v>0.30102999566398114</v>
      </c>
      <c r="F4011" s="7">
        <v>1</v>
      </c>
      <c r="G4011" s="9" t="s">
        <v>5609</v>
      </c>
      <c r="H4011" s="4">
        <f>F4011/freq.sum.r6e</f>
        <v>4.9701789264413521E-5</v>
      </c>
      <c r="I4011" s="4" t="str">
        <f>_xlfn.LET(_xlpm.sep,":",_xlpm.w,$G4011,LEFT(_xlpm.w,FIND(_xlpm.sep,_xlpm.w)-1))</f>
        <v>ə</v>
      </c>
      <c r="J4011" s="4" t="str">
        <f>_xlfn.LET(_xlpm.sep,":",_xlpm.w,$G4011,RIGHT(_xlpm.w,LEN(_xlpm.w)-FIND(_xlpm.sep,_xlpm.w)))</f>
        <v>rore</v>
      </c>
      <c r="K4011" s="10">
        <f>_xlfn.LET(_xlpm.w,I4011,LEN(_xlpm.w))</f>
        <v>1</v>
      </c>
      <c r="L4011" s="10">
        <f>_xlfn.LET(_xlpm.w,J4011,LEN(_xlpm.w))</f>
        <v>4</v>
      </c>
      <c r="M4011" s="10">
        <f>_xlfn.LET(_xlpm.a,K4011,_xlpm.b,L4011,MAX(_xlpm.a,_xlpm.b))</f>
        <v>4</v>
      </c>
      <c r="N4011" s="10">
        <f>_xlfn.LET(_xlpm.d,(K4011,L4011),MAX(_xlpm.d)-MIN(_xlpm.d))</f>
        <v>3</v>
      </c>
      <c r="O4011" s="1" t="str">
        <f>_xlfn.LET(_xlpm.sep,":",_xlpm.w,$G4011,_xlfn.CONCAT("~",RIGHT(_xlpm.w,LEN(_xlpm.w)-FIND(_xlpm.sep,_xlpm.w)),"~"))</f>
        <v>~rore~</v>
      </c>
      <c r="P4011" s="1" t="str">
        <f>_xlfn.LET(_xlpm.sep,":",_xlpm.w,$G4011,_xlfn.CONCAT("[",LEFT(_xlpm.w,FIND(_xlpm.sep,_xlpm.w)-1),"]"))</f>
        <v>[ə]</v>
      </c>
      <c r="Q4011" s="14" cm="1">
        <f t="array" ref="Q4011">SUM(_xlfn._xlws.FILTER($H$2:$H$7109,_xlfn.MAP($O$2:$O$7109,_xlfn.LAMBDA(_xlpm.x,_xlpm.x=$O4011))))</f>
        <v>9.9403578528827041E-5</v>
      </c>
      <c r="R4011" s="14">
        <f>$H4011/Q4011</f>
        <v>0.5</v>
      </c>
      <c r="S4011" s="14" cm="1">
        <f t="array" ref="S4011">SUM(_xlfn._xlws.FILTER($H$2:$H$7109,_xlfn.MAP($P$2:$P$7109,_xlfn.LAMBDA(_xlpm.x,_xlpm.x=$P4011))))</f>
        <v>4.9701789264413494E-3</v>
      </c>
      <c r="T4011" s="14">
        <f>$H4011/S4011</f>
        <v>1.0000000000000005E-2</v>
      </c>
      <c r="U4011" s="14">
        <f>_xlfn.LET(_xlpm.freq,F4011,_xlpm.size,M4011+1,_xlpm.F,V4011,LOG(1+_xlpm.freq)*LOG(1+_xlpm.size)*_xlpm.F)</f>
        <v>4.5930758339001948E-3</v>
      </c>
      <c r="V4011" s="14">
        <f>_xlfn.LET(_xlpm.a,T4011,_xlpm.b,R4011,2*_xlpm.a*_xlpm.b/(_xlpm.a+_xlpm.b))</f>
        <v>1.9607843137254912E-2</v>
      </c>
      <c r="W4011" s="14">
        <f>_xlfn.LET(_xlpm.p,R4011,_xlpm.q,T4011,LOG(_xlpm.p/_xlpm.q))</f>
        <v>1.6989700043360185</v>
      </c>
      <c r="X4011" s="2"/>
    </row>
    <row r="4012" spans="1:24">
      <c r="A4012" s="1" t="str">
        <f>_xlfn.LET(_xlpm.sep," : ",CONCATENATE(O4012,_xlpm.sep,P4012))</f>
        <v>~were~ : [ə]</v>
      </c>
      <c r="B4012" s="1">
        <f>_xlfn.LET(_xlpm.d,$G4012,_xlpm.k,_xlfn.CONCAT(LEFT(TRIM(B$1),1),"*"),COUNTIF(_xlpm.d,_xlpm.k))</f>
        <v>0</v>
      </c>
      <c r="C4012" s="1">
        <f>_xlfn.LET(_xlpm.d,$G4012,_xlpm.k,_xlfn.CONCAT(LEFT(TRIM(C$1),1),"*"),COUNTIF(_xlpm.d,_xlpm.k))</f>
        <v>0</v>
      </c>
      <c r="D4012" s="1">
        <f>_xlfn.LET(_xlpm.d,$G4012,_xlpm.k,_xlfn.CONCAT(LEFT(TRIM(D$1),1),"*"),COUNTIF(_xlpm.d,_xlpm.k))</f>
        <v>0</v>
      </c>
      <c r="E4012" s="1">
        <f>LOG(F4012+1,10)</f>
        <v>0.30102999566398114</v>
      </c>
      <c r="F4012" s="7">
        <v>1</v>
      </c>
      <c r="G4012" s="9" t="s">
        <v>5626</v>
      </c>
      <c r="H4012" s="4">
        <f>F4012/freq.sum.r6e</f>
        <v>4.9701789264413521E-5</v>
      </c>
      <c r="I4012" s="4" t="str">
        <f>_xlfn.LET(_xlpm.sep,":",_xlpm.w,$G4012,LEFT(_xlpm.w,FIND(_xlpm.sep,_xlpm.w)-1))</f>
        <v>ə</v>
      </c>
      <c r="J4012" s="4" t="str">
        <f>_xlfn.LET(_xlpm.sep,":",_xlpm.w,$G4012,RIGHT(_xlpm.w,LEN(_xlpm.w)-FIND(_xlpm.sep,_xlpm.w)))</f>
        <v>were</v>
      </c>
      <c r="K4012" s="10">
        <f>_xlfn.LET(_xlpm.w,I4012,LEN(_xlpm.w))</f>
        <v>1</v>
      </c>
      <c r="L4012" s="10">
        <f>_xlfn.LET(_xlpm.w,J4012,LEN(_xlpm.w))</f>
        <v>4</v>
      </c>
      <c r="M4012" s="10">
        <f>_xlfn.LET(_xlpm.a,K4012,_xlpm.b,L4012,MAX(_xlpm.a,_xlpm.b))</f>
        <v>4</v>
      </c>
      <c r="N4012" s="10">
        <f>_xlfn.LET(_xlpm.d,(K4012,L4012),MAX(_xlpm.d)-MIN(_xlpm.d))</f>
        <v>3</v>
      </c>
      <c r="O4012" s="1" t="str">
        <f>_xlfn.LET(_xlpm.sep,":",_xlpm.w,$G4012,_xlfn.CONCAT("~",RIGHT(_xlpm.w,LEN(_xlpm.w)-FIND(_xlpm.sep,_xlpm.w)),"~"))</f>
        <v>~were~</v>
      </c>
      <c r="P4012" s="1" t="str">
        <f>_xlfn.LET(_xlpm.sep,":",_xlpm.w,$G4012,_xlfn.CONCAT("[",LEFT(_xlpm.w,FIND(_xlpm.sep,_xlpm.w)-1),"]"))</f>
        <v>[ə]</v>
      </c>
      <c r="Q4012" s="14" cm="1">
        <f t="array" ref="Q4012">SUM(_xlfn._xlws.FILTER($H$2:$H$7109,_xlfn.MAP($O$2:$O$7109,_xlfn.LAMBDA(_xlpm.x,_xlpm.x=$O4012))))</f>
        <v>9.9403578528827041E-5</v>
      </c>
      <c r="R4012" s="14">
        <f>$H4012/Q4012</f>
        <v>0.5</v>
      </c>
      <c r="S4012" s="14" cm="1">
        <f t="array" ref="S4012">SUM(_xlfn._xlws.FILTER($H$2:$H$7109,_xlfn.MAP($P$2:$P$7109,_xlfn.LAMBDA(_xlpm.x,_xlpm.x=$P4012))))</f>
        <v>4.9701789264413494E-3</v>
      </c>
      <c r="T4012" s="14">
        <f>$H4012/S4012</f>
        <v>1.0000000000000005E-2</v>
      </c>
      <c r="U4012" s="14">
        <f>_xlfn.LET(_xlpm.freq,F4012,_xlpm.size,M4012+1,_xlpm.F,V4012,LOG(1+_xlpm.freq)*LOG(1+_xlpm.size)*_xlpm.F)</f>
        <v>4.5930758339001948E-3</v>
      </c>
      <c r="V4012" s="14">
        <f>_xlfn.LET(_xlpm.a,T4012,_xlpm.b,R4012,2*_xlpm.a*_xlpm.b/(_xlpm.a+_xlpm.b))</f>
        <v>1.9607843137254912E-2</v>
      </c>
      <c r="W4012" s="14">
        <f>_xlfn.LET(_xlpm.p,R4012,_xlpm.q,T4012,LOG(_xlpm.p/_xlpm.q))</f>
        <v>1.6989700043360185</v>
      </c>
      <c r="X4012" s="2"/>
    </row>
    <row r="4013" spans="1:24">
      <c r="A4013" s="1" t="str">
        <f>_xlfn.LET(_xlpm.sep," : ",CONCATENATE(O4013,_xlpm.sep,P4013))</f>
        <v>~rrex~ : [ə]</v>
      </c>
      <c r="B4013" s="1">
        <f>_xlfn.LET(_xlpm.d,$G4013,_xlpm.k,_xlfn.CONCAT(LEFT(TRIM(B$1),1),"*"),COUNTIF(_xlpm.d,_xlpm.k))</f>
        <v>0</v>
      </c>
      <c r="C4013" s="1">
        <f>_xlfn.LET(_xlpm.d,$G4013,_xlpm.k,_xlfn.CONCAT(LEFT(TRIM(C$1),1),"*"),COUNTIF(_xlpm.d,_xlpm.k))</f>
        <v>0</v>
      </c>
      <c r="D4013" s="1">
        <f>_xlfn.LET(_xlpm.d,$G4013,_xlpm.k,_xlfn.CONCAT(LEFT(TRIM(D$1),1),"*"),COUNTIF(_xlpm.d,_xlpm.k))</f>
        <v>0</v>
      </c>
      <c r="E4013" s="1">
        <f>LOG(F4013+1,10)</f>
        <v>0.30102999566398114</v>
      </c>
      <c r="F4013" s="7">
        <v>1</v>
      </c>
      <c r="G4013" s="9" t="s">
        <v>5615</v>
      </c>
      <c r="H4013" s="4">
        <f>F4013/freq.sum.r6e</f>
        <v>4.9701789264413521E-5</v>
      </c>
      <c r="I4013" s="1" t="str">
        <f>_xlfn.LET(_xlpm.sep,":",_xlpm.w,$G4013,LEFT(_xlpm.w,FIND(_xlpm.sep,_xlpm.w)-1))</f>
        <v>ə</v>
      </c>
      <c r="J4013" s="1" t="str">
        <f>_xlfn.LET(_xlpm.sep,":",_xlpm.w,$G4013,RIGHT(_xlpm.w,LEN(_xlpm.w)-FIND(_xlpm.sep,_xlpm.w)))</f>
        <v>rrex</v>
      </c>
      <c r="K4013" s="10">
        <f>_xlfn.LET(_xlpm.w,I4013,LEN(_xlpm.w))</f>
        <v>1</v>
      </c>
      <c r="L4013" s="10">
        <f>_xlfn.LET(_xlpm.w,J4013,LEN(_xlpm.w))</f>
        <v>4</v>
      </c>
      <c r="M4013" s="10">
        <f>_xlfn.LET(_xlpm.a,K4013,_xlpm.b,L4013,MAX(_xlpm.a,_xlpm.b))</f>
        <v>4</v>
      </c>
      <c r="N4013" s="10">
        <f>_xlfn.LET(_xlpm.d,(K4013,L4013),MAX(_xlpm.d)-MIN(_xlpm.d))</f>
        <v>3</v>
      </c>
      <c r="O4013" s="1" t="str">
        <f>_xlfn.LET(_xlpm.sep,":",_xlpm.w,$G4013,_xlfn.CONCAT("~",RIGHT(_xlpm.w,LEN(_xlpm.w)-FIND(_xlpm.sep,_xlpm.w)),"~"))</f>
        <v>~rrex~</v>
      </c>
      <c r="P4013" s="1" t="str">
        <f>_xlfn.LET(_xlpm.sep,":",_xlpm.w,$G4013,_xlfn.CONCAT("[",LEFT(_xlpm.w,FIND(_xlpm.sep,_xlpm.w)-1),"]"))</f>
        <v>[ə]</v>
      </c>
      <c r="Q4013" s="14" cm="1">
        <f t="array" ref="Q4013">SUM(_xlfn._xlws.FILTER($H$2:$H$7117,_xlfn.MAP($O$2:$O$7117,_xlfn.LAMBDA(_xlpm.x,_xlpm.x=$O4013))))</f>
        <v>9.9403578528827041E-5</v>
      </c>
      <c r="R4013" s="14">
        <f>$H4013/Q4013</f>
        <v>0.5</v>
      </c>
      <c r="S4013" s="14" cm="1">
        <f t="array" ref="S4013">SUM(_xlfn._xlws.FILTER($H$2:$H$7117,_xlfn.MAP($P$2:$P$7117,_xlfn.LAMBDA(_xlpm.x,_xlpm.x=$P4013))))</f>
        <v>4.9701789264413494E-3</v>
      </c>
      <c r="T4013" s="14">
        <f>$H4013/S4013</f>
        <v>1.0000000000000005E-2</v>
      </c>
      <c r="U4013" s="14">
        <f>_xlfn.LET(_xlpm.freq,F4013,_xlpm.size,M4013+1,_xlpm.F,V4013,LOG(1+_xlpm.freq)*LOG(1+_xlpm.size)*_xlpm.F)</f>
        <v>4.5930758339001948E-3</v>
      </c>
      <c r="V4013" s="14">
        <f>_xlfn.LET(_xlpm.a,T4013,_xlpm.b,R4013,2*_xlpm.a*_xlpm.b/(_xlpm.a+_xlpm.b))</f>
        <v>1.9607843137254912E-2</v>
      </c>
      <c r="W4013" s="14">
        <f>_xlfn.LET(_xlpm.p,R4013,_xlpm.q,T4013,LOG(_xlpm.p/_xlpm.q))</f>
        <v>1.6989700043360185</v>
      </c>
      <c r="X4013" s="2"/>
    </row>
    <row r="4014" spans="1:24">
      <c r="A4014" s="1" t="str">
        <f>_xlfn.LET(_xlpm.sep," : ",CONCATENATE(O4014,_xlpm.sep,P4014))</f>
        <v>~lare~ : [lə]</v>
      </c>
      <c r="B4014" s="1">
        <f>_xlfn.LET(_xlpm.d,$G4014,_xlpm.k,_xlfn.CONCAT(LEFT(TRIM(B$1),1),"*"),COUNTIF(_xlpm.d,_xlpm.k))</f>
        <v>0</v>
      </c>
      <c r="C4014" s="1">
        <f>_xlfn.LET(_xlpm.d,$G4014,_xlpm.k,_xlfn.CONCAT(LEFT(TRIM(C$1),1),"*"),COUNTIF(_xlpm.d,_xlpm.k))</f>
        <v>0</v>
      </c>
      <c r="D4014" s="1">
        <f>_xlfn.LET(_xlpm.d,$G4014,_xlpm.k,_xlfn.CONCAT(LEFT(TRIM(D$1),1),"*"),COUNTIF(_xlpm.d,_xlpm.k))</f>
        <v>0</v>
      </c>
      <c r="E4014" s="1">
        <f>LOG(F4014+1,10)</f>
        <v>0.30102999566398114</v>
      </c>
      <c r="F4014" s="7">
        <v>1</v>
      </c>
      <c r="G4014" s="9" t="s">
        <v>2268</v>
      </c>
      <c r="H4014" s="4">
        <f>F4014/freq.sum.r6e</f>
        <v>4.9701789264413521E-5</v>
      </c>
      <c r="I4014" s="1" t="str">
        <f>_xlfn.LET(_xlpm.sep,":",_xlpm.w,$G4014,LEFT(_xlpm.w,FIND(_xlpm.sep,_xlpm.w)-1))</f>
        <v>lə</v>
      </c>
      <c r="J4014" s="1" t="str">
        <f>_xlfn.LET(_xlpm.sep,":",_xlpm.w,$G4014,RIGHT(_xlpm.w,LEN(_xlpm.w)-FIND(_xlpm.sep,_xlpm.w)))</f>
        <v>lare</v>
      </c>
      <c r="K4014" s="10">
        <f>_xlfn.LET(_xlpm.w,I4014,LEN(_xlpm.w))</f>
        <v>2</v>
      </c>
      <c r="L4014" s="10">
        <f>_xlfn.LET(_xlpm.w,J4014,LEN(_xlpm.w))</f>
        <v>4</v>
      </c>
      <c r="M4014" s="10">
        <f>_xlfn.LET(_xlpm.a,K4014,_xlpm.b,L4014,MAX(_xlpm.a,_xlpm.b))</f>
        <v>4</v>
      </c>
      <c r="N4014" s="10">
        <f>_xlfn.LET(_xlpm.d,(K4014,L4014),MAX(_xlpm.d)-MIN(_xlpm.d))</f>
        <v>2</v>
      </c>
      <c r="O4014" s="1" t="str">
        <f>_xlfn.LET(_xlpm.sep,":",_xlpm.w,$G4014,_xlfn.CONCAT("~",RIGHT(_xlpm.w,LEN(_xlpm.w)-FIND(_xlpm.sep,_xlpm.w)),"~"))</f>
        <v>~lare~</v>
      </c>
      <c r="P4014" s="1" t="str">
        <f>_xlfn.LET(_xlpm.sep,":",_xlpm.w,$G4014,_xlfn.CONCAT("[",LEFT(_xlpm.w,FIND(_xlpm.sep,_xlpm.w)-1),"]"))</f>
        <v>[lə]</v>
      </c>
      <c r="Q4014" s="14" cm="1">
        <f t="array" ref="Q4014">SUM(_xlfn._xlws.FILTER($H$2:$H$7117,_xlfn.MAP($O$2:$O$7117,_xlfn.LAMBDA(_xlpm.x,_xlpm.x=$O4014))))</f>
        <v>4.9701789264413521E-5</v>
      </c>
      <c r="R4014" s="14">
        <f>$H4014/Q4014</f>
        <v>1</v>
      </c>
      <c r="S4014" s="14" cm="1">
        <f t="array" ref="S4014">SUM(_xlfn._xlws.FILTER($H$2:$H$7117,_xlfn.MAP($P$2:$P$7117,_xlfn.LAMBDA(_xlpm.x,_xlpm.x=$P4014))))</f>
        <v>2.4850894632206747E-3</v>
      </c>
      <c r="T4014" s="14">
        <f>$H4014/S4014</f>
        <v>2.0000000000000011E-2</v>
      </c>
      <c r="U4014" s="14">
        <f>_xlfn.LET(_xlpm.freq,F4014,_xlpm.size,M4014+1,_xlpm.F,V4014,LOG(1+_xlpm.freq)*LOG(1+_xlpm.size)*_xlpm.F)</f>
        <v>9.1861516678003897E-3</v>
      </c>
      <c r="V4014" s="14">
        <f>_xlfn.LET(_xlpm.a,T4014,_xlpm.b,R4014,2*_xlpm.a*_xlpm.b/(_xlpm.a+_xlpm.b))</f>
        <v>3.9215686274509824E-2</v>
      </c>
      <c r="W4014" s="14">
        <f>_xlfn.LET(_xlpm.p,R4014,_xlpm.q,T4014,LOG(_xlpm.p/_xlpm.q))</f>
        <v>1.6989700043360185</v>
      </c>
      <c r="X4014" s="2"/>
    </row>
    <row r="4015" spans="1:24">
      <c r="A4015" s="1" t="str">
        <f>_xlfn.LET(_xlpm.sep," : ",CONCATENATE(O4015,_xlpm.sep,P4015))</f>
        <v>~lere~ : [lə]</v>
      </c>
      <c r="B4015" s="1">
        <f>_xlfn.LET(_xlpm.d,$G4015,_xlpm.k,_xlfn.CONCAT(LEFT(TRIM(B$1),1),"*"),COUNTIF(_xlpm.d,_xlpm.k))</f>
        <v>0</v>
      </c>
      <c r="C4015" s="1">
        <f>_xlfn.LET(_xlpm.d,$G4015,_xlpm.k,_xlfn.CONCAT(LEFT(TRIM(C$1),1),"*"),COUNTIF(_xlpm.d,_xlpm.k))</f>
        <v>0</v>
      </c>
      <c r="D4015" s="1">
        <f>_xlfn.LET(_xlpm.d,$G4015,_xlpm.k,_xlfn.CONCAT(LEFT(TRIM(D$1),1),"*"),COUNTIF(_xlpm.d,_xlpm.k))</f>
        <v>0</v>
      </c>
      <c r="E4015" s="1">
        <f>LOG(F4015+1,10)</f>
        <v>0.30102999566398114</v>
      </c>
      <c r="F4015" s="7">
        <v>1</v>
      </c>
      <c r="G4015" s="9" t="s">
        <v>2287</v>
      </c>
      <c r="H4015" s="4">
        <f>F4015/freq.sum.r6e</f>
        <v>4.9701789264413521E-5</v>
      </c>
      <c r="I4015" s="1" t="str">
        <f>_xlfn.LET(_xlpm.sep,":",_xlpm.w,$G4015,LEFT(_xlpm.w,FIND(_xlpm.sep,_xlpm.w)-1))</f>
        <v>lə</v>
      </c>
      <c r="J4015" s="1" t="str">
        <f>_xlfn.LET(_xlpm.sep,":",_xlpm.w,$G4015,RIGHT(_xlpm.w,LEN(_xlpm.w)-FIND(_xlpm.sep,_xlpm.w)))</f>
        <v>lere</v>
      </c>
      <c r="K4015" s="10">
        <f>_xlfn.LET(_xlpm.w,I4015,LEN(_xlpm.w))</f>
        <v>2</v>
      </c>
      <c r="L4015" s="10">
        <f>_xlfn.LET(_xlpm.w,J4015,LEN(_xlpm.w))</f>
        <v>4</v>
      </c>
      <c r="M4015" s="10">
        <f>_xlfn.LET(_xlpm.a,K4015,_xlpm.b,L4015,MAX(_xlpm.a,_xlpm.b))</f>
        <v>4</v>
      </c>
      <c r="N4015" s="10">
        <f>_xlfn.LET(_xlpm.d,(K4015,L4015),MAX(_xlpm.d)-MIN(_xlpm.d))</f>
        <v>2</v>
      </c>
      <c r="O4015" s="1" t="str">
        <f>_xlfn.LET(_xlpm.sep,":",_xlpm.w,$G4015,_xlfn.CONCAT("~",RIGHT(_xlpm.w,LEN(_xlpm.w)-FIND(_xlpm.sep,_xlpm.w)),"~"))</f>
        <v>~lere~</v>
      </c>
      <c r="P4015" s="1" t="str">
        <f>_xlfn.LET(_xlpm.sep,":",_xlpm.w,$G4015,_xlfn.CONCAT("[",LEFT(_xlpm.w,FIND(_xlpm.sep,_xlpm.w)-1),"]"))</f>
        <v>[lə]</v>
      </c>
      <c r="Q4015" s="14" cm="1">
        <f t="array" ref="Q4015">SUM(_xlfn._xlws.FILTER($H$2:$H$7111,_xlfn.MAP($O$2:$O$7111,_xlfn.LAMBDA(_xlpm.x,_xlpm.x=$O4015))))</f>
        <v>4.9701789264413521E-5</v>
      </c>
      <c r="R4015" s="14">
        <f>$H4015/Q4015</f>
        <v>1</v>
      </c>
      <c r="S4015" s="14" cm="1">
        <f t="array" ref="S4015">SUM(_xlfn._xlws.FILTER($H$2:$H$7111,_xlfn.MAP($P$2:$P$7111,_xlfn.LAMBDA(_xlpm.x,_xlpm.x=$P4015))))</f>
        <v>2.4850894632206747E-3</v>
      </c>
      <c r="T4015" s="14">
        <f>$H4015/S4015</f>
        <v>2.0000000000000011E-2</v>
      </c>
      <c r="U4015" s="14">
        <f>_xlfn.LET(_xlpm.freq,F4015,_xlpm.size,M4015+1,_xlpm.F,V4015,LOG(1+_xlpm.freq)*LOG(1+_xlpm.size)*_xlpm.F)</f>
        <v>9.1861516678003897E-3</v>
      </c>
      <c r="V4015" s="14">
        <f>_xlfn.LET(_xlpm.a,T4015,_xlpm.b,R4015,2*_xlpm.a*_xlpm.b/(_xlpm.a+_xlpm.b))</f>
        <v>3.9215686274509824E-2</v>
      </c>
      <c r="W4015" s="14">
        <f>_xlfn.LET(_xlpm.p,R4015,_xlpm.q,T4015,LOG(_xlpm.p/_xlpm.q))</f>
        <v>1.6989700043360185</v>
      </c>
      <c r="X4015" s="2"/>
    </row>
    <row r="4016" spans="1:24">
      <c r="A4016" s="1" t="str">
        <f>_xlfn.LET(_xlpm.sep," : ",CONCATENATE(O4016,_xlpm.sep,P4016))</f>
        <v>~lire~ : [lə]</v>
      </c>
      <c r="B4016" s="1">
        <f>_xlfn.LET(_xlpm.d,$G4016,_xlpm.k,_xlfn.CONCAT(LEFT(TRIM(B$1),1),"*"),COUNTIF(_xlpm.d,_xlpm.k))</f>
        <v>0</v>
      </c>
      <c r="C4016" s="1">
        <f>_xlfn.LET(_xlpm.d,$G4016,_xlpm.k,_xlfn.CONCAT(LEFT(TRIM(C$1),1),"*"),COUNTIF(_xlpm.d,_xlpm.k))</f>
        <v>0</v>
      </c>
      <c r="D4016" s="1">
        <f>_xlfn.LET(_xlpm.d,$G4016,_xlpm.k,_xlfn.CONCAT(LEFT(TRIM(D$1),1),"*"),COUNTIF(_xlpm.d,_xlpm.k))</f>
        <v>0</v>
      </c>
      <c r="E4016" s="1">
        <f>LOG(F4016+1,10)</f>
        <v>0.30102999566398114</v>
      </c>
      <c r="F4016" s="7">
        <v>1</v>
      </c>
      <c r="G4016" s="9" t="s">
        <v>2312</v>
      </c>
      <c r="H4016" s="4">
        <f>F4016/freq.sum.r6e</f>
        <v>4.9701789264413521E-5</v>
      </c>
      <c r="I4016" s="1" t="str">
        <f>_xlfn.LET(_xlpm.sep,":",_xlpm.w,$G4016,LEFT(_xlpm.w,FIND(_xlpm.sep,_xlpm.w)-1))</f>
        <v>lə</v>
      </c>
      <c r="J4016" s="1" t="str">
        <f>_xlfn.LET(_xlpm.sep,":",_xlpm.w,$G4016,RIGHT(_xlpm.w,LEN(_xlpm.w)-FIND(_xlpm.sep,_xlpm.w)))</f>
        <v>lire</v>
      </c>
      <c r="K4016" s="10">
        <f>_xlfn.LET(_xlpm.w,I4016,LEN(_xlpm.w))</f>
        <v>2</v>
      </c>
      <c r="L4016" s="10">
        <f>_xlfn.LET(_xlpm.w,J4016,LEN(_xlpm.w))</f>
        <v>4</v>
      </c>
      <c r="M4016" s="10">
        <f>_xlfn.LET(_xlpm.a,K4016,_xlpm.b,L4016,MAX(_xlpm.a,_xlpm.b))</f>
        <v>4</v>
      </c>
      <c r="N4016" s="10">
        <f>_xlfn.LET(_xlpm.d,(K4016,L4016),MAX(_xlpm.d)-MIN(_xlpm.d))</f>
        <v>2</v>
      </c>
      <c r="O4016" s="1" t="str">
        <f>_xlfn.LET(_xlpm.sep,":",_xlpm.w,$G4016,_xlfn.CONCAT("~",RIGHT(_xlpm.w,LEN(_xlpm.w)-FIND(_xlpm.sep,_xlpm.w)),"~"))</f>
        <v>~lire~</v>
      </c>
      <c r="P4016" s="1" t="str">
        <f>_xlfn.LET(_xlpm.sep,":",_xlpm.w,$G4016,_xlfn.CONCAT("[",LEFT(_xlpm.w,FIND(_xlpm.sep,_xlpm.w)-1),"]"))</f>
        <v>[lə]</v>
      </c>
      <c r="Q4016" s="14" cm="1">
        <f t="array" ref="Q4016">SUM(_xlfn._xlws.FILTER($H$2:$H$7117,_xlfn.MAP($O$2:$O$7117,_xlfn.LAMBDA(_xlpm.x,_xlpm.x=$O4016))))</f>
        <v>4.9701789264413521E-5</v>
      </c>
      <c r="R4016" s="14">
        <f>$H4016/Q4016</f>
        <v>1</v>
      </c>
      <c r="S4016" s="14" cm="1">
        <f t="array" ref="S4016">SUM(_xlfn._xlws.FILTER($H$2:$H$7117,_xlfn.MAP($P$2:$P$7117,_xlfn.LAMBDA(_xlpm.x,_xlpm.x=$P4016))))</f>
        <v>2.4850894632206747E-3</v>
      </c>
      <c r="T4016" s="14">
        <f>$H4016/S4016</f>
        <v>2.0000000000000011E-2</v>
      </c>
      <c r="U4016" s="14">
        <f>_xlfn.LET(_xlpm.freq,F4016,_xlpm.size,M4016+1,_xlpm.F,V4016,LOG(1+_xlpm.freq)*LOG(1+_xlpm.size)*_xlpm.F)</f>
        <v>9.1861516678003897E-3</v>
      </c>
      <c r="V4016" s="14">
        <f>_xlfn.LET(_xlpm.a,T4016,_xlpm.b,R4016,2*_xlpm.a*_xlpm.b/(_xlpm.a+_xlpm.b))</f>
        <v>3.9215686274509824E-2</v>
      </c>
      <c r="W4016" s="14">
        <f>_xlfn.LET(_xlpm.p,R4016,_xlpm.q,T4016,LOG(_xlpm.p/_xlpm.q))</f>
        <v>1.6989700043360185</v>
      </c>
      <c r="X4016" s="2"/>
    </row>
    <row r="4017" spans="1:24">
      <c r="A4017" s="1" t="str">
        <f>_xlfn.LET(_xlpm.sep," : ",CONCATENATE(O4017,_xlpm.sep,P4017))</f>
        <v>~llar~ : [lə]</v>
      </c>
      <c r="B4017" s="1">
        <f>_xlfn.LET(_xlpm.d,$G4017,_xlpm.k,_xlfn.CONCAT(LEFT(TRIM(B$1),1),"*"),COUNTIF(_xlpm.d,_xlpm.k))</f>
        <v>0</v>
      </c>
      <c r="C4017" s="1">
        <f>_xlfn.LET(_xlpm.d,$G4017,_xlpm.k,_xlfn.CONCAT(LEFT(TRIM(C$1),1),"*"),COUNTIF(_xlpm.d,_xlpm.k))</f>
        <v>0</v>
      </c>
      <c r="D4017" s="1">
        <f>_xlfn.LET(_xlpm.d,$G4017,_xlpm.k,_xlfn.CONCAT(LEFT(TRIM(D$1),1),"*"),COUNTIF(_xlpm.d,_xlpm.k))</f>
        <v>0</v>
      </c>
      <c r="E4017" s="1">
        <f>LOG(F4017+1,10)</f>
        <v>0.30102999566398114</v>
      </c>
      <c r="F4017" s="7">
        <v>1</v>
      </c>
      <c r="G4017" s="9" t="s">
        <v>2316</v>
      </c>
      <c r="H4017" s="4">
        <f>F4017/freq.sum.r6e</f>
        <v>4.9701789264413521E-5</v>
      </c>
      <c r="I4017" s="1" t="str">
        <f>_xlfn.LET(_xlpm.sep,":",_xlpm.w,$G4017,LEFT(_xlpm.w,FIND(_xlpm.sep,_xlpm.w)-1))</f>
        <v>lə</v>
      </c>
      <c r="J4017" s="1" t="str">
        <f>_xlfn.LET(_xlpm.sep,":",_xlpm.w,$G4017,RIGHT(_xlpm.w,LEN(_xlpm.w)-FIND(_xlpm.sep,_xlpm.w)))</f>
        <v>llar</v>
      </c>
      <c r="K4017" s="10">
        <f>_xlfn.LET(_xlpm.w,I4017,LEN(_xlpm.w))</f>
        <v>2</v>
      </c>
      <c r="L4017" s="10">
        <f>_xlfn.LET(_xlpm.w,J4017,LEN(_xlpm.w))</f>
        <v>4</v>
      </c>
      <c r="M4017" s="10">
        <f>_xlfn.LET(_xlpm.a,K4017,_xlpm.b,L4017,MAX(_xlpm.a,_xlpm.b))</f>
        <v>4</v>
      </c>
      <c r="N4017" s="10">
        <f>_xlfn.LET(_xlpm.d,(K4017,L4017),MAX(_xlpm.d)-MIN(_xlpm.d))</f>
        <v>2</v>
      </c>
      <c r="O4017" s="1" t="str">
        <f>_xlfn.LET(_xlpm.sep,":",_xlpm.w,$G4017,_xlfn.CONCAT("~",RIGHT(_xlpm.w,LEN(_xlpm.w)-FIND(_xlpm.sep,_xlpm.w)),"~"))</f>
        <v>~llar~</v>
      </c>
      <c r="P4017" s="1" t="str">
        <f>_xlfn.LET(_xlpm.sep,":",_xlpm.w,$G4017,_xlfn.CONCAT("[",LEFT(_xlpm.w,FIND(_xlpm.sep,_xlpm.w)-1),"]"))</f>
        <v>[lə]</v>
      </c>
      <c r="Q4017" s="14" cm="1">
        <f t="array" ref="Q4017">SUM(_xlfn._xlws.FILTER($H$2:$H$7117,_xlfn.MAP($O$2:$O$7117,_xlfn.LAMBDA(_xlpm.x,_xlpm.x=$O4017))))</f>
        <v>4.9701789264413521E-5</v>
      </c>
      <c r="R4017" s="14">
        <f>$H4017/Q4017</f>
        <v>1</v>
      </c>
      <c r="S4017" s="14" cm="1">
        <f t="array" ref="S4017">SUM(_xlfn._xlws.FILTER($H$2:$H$7117,_xlfn.MAP($P$2:$P$7117,_xlfn.LAMBDA(_xlpm.x,_xlpm.x=$P4017))))</f>
        <v>2.4850894632206747E-3</v>
      </c>
      <c r="T4017" s="14">
        <f>$H4017/S4017</f>
        <v>2.0000000000000011E-2</v>
      </c>
      <c r="U4017" s="14">
        <f>_xlfn.LET(_xlpm.freq,F4017,_xlpm.size,M4017+1,_xlpm.F,V4017,LOG(1+_xlpm.freq)*LOG(1+_xlpm.size)*_xlpm.F)</f>
        <v>9.1861516678003897E-3</v>
      </c>
      <c r="V4017" s="14">
        <f>_xlfn.LET(_xlpm.a,T4017,_xlpm.b,R4017,2*_xlpm.a*_xlpm.b/(_xlpm.a+_xlpm.b))</f>
        <v>3.9215686274509824E-2</v>
      </c>
      <c r="W4017" s="14">
        <f>_xlfn.LET(_xlpm.p,R4017,_xlpm.q,T4017,LOG(_xlpm.p/_xlpm.q))</f>
        <v>1.6989700043360185</v>
      </c>
      <c r="X4017" s="2"/>
    </row>
    <row r="4018" spans="1:24">
      <c r="A4018" s="1" t="str">
        <f>_xlfn.LET(_xlpm.sep," : ",CONCATENATE(O4018,_xlpm.sep,P4018))</f>
        <v>~llax~ : [lə]</v>
      </c>
      <c r="B4018" s="1">
        <f>_xlfn.LET(_xlpm.d,$G4018,_xlpm.k,_xlfn.CONCAT(LEFT(TRIM(B$1),1),"*"),COUNTIF(_xlpm.d,_xlpm.k))</f>
        <v>0</v>
      </c>
      <c r="C4018" s="1">
        <f>_xlfn.LET(_xlpm.d,$G4018,_xlpm.k,_xlfn.CONCAT(LEFT(TRIM(C$1),1),"*"),COUNTIF(_xlpm.d,_xlpm.k))</f>
        <v>0</v>
      </c>
      <c r="D4018" s="1">
        <f>_xlfn.LET(_xlpm.d,$G4018,_xlpm.k,_xlfn.CONCAT(LEFT(TRIM(D$1),1),"*"),COUNTIF(_xlpm.d,_xlpm.k))</f>
        <v>0</v>
      </c>
      <c r="E4018" s="1">
        <f>LOG(F4018+1,10)</f>
        <v>0.30102999566398114</v>
      </c>
      <c r="F4018" s="7">
        <v>1</v>
      </c>
      <c r="G4018" s="9" t="s">
        <v>2318</v>
      </c>
      <c r="H4018" s="4">
        <f>F4018/freq.sum.r6e</f>
        <v>4.9701789264413521E-5</v>
      </c>
      <c r="I4018" s="1" t="str">
        <f>_xlfn.LET(_xlpm.sep,":",_xlpm.w,$G4018,LEFT(_xlpm.w,FIND(_xlpm.sep,_xlpm.w)-1))</f>
        <v>lə</v>
      </c>
      <c r="J4018" s="1" t="str">
        <f>_xlfn.LET(_xlpm.sep,":",_xlpm.w,$G4018,RIGHT(_xlpm.w,LEN(_xlpm.w)-FIND(_xlpm.sep,_xlpm.w)))</f>
        <v>llax</v>
      </c>
      <c r="K4018" s="10">
        <f>_xlfn.LET(_xlpm.w,I4018,LEN(_xlpm.w))</f>
        <v>2</v>
      </c>
      <c r="L4018" s="10">
        <f>_xlfn.LET(_xlpm.w,J4018,LEN(_xlpm.w))</f>
        <v>4</v>
      </c>
      <c r="M4018" s="10">
        <f>_xlfn.LET(_xlpm.a,K4018,_xlpm.b,L4018,MAX(_xlpm.a,_xlpm.b))</f>
        <v>4</v>
      </c>
      <c r="N4018" s="10">
        <f>_xlfn.LET(_xlpm.d,(K4018,L4018),MAX(_xlpm.d)-MIN(_xlpm.d))</f>
        <v>2</v>
      </c>
      <c r="O4018" s="1" t="str">
        <f>_xlfn.LET(_xlpm.sep,":",_xlpm.w,$G4018,_xlfn.CONCAT("~",RIGHT(_xlpm.w,LEN(_xlpm.w)-FIND(_xlpm.sep,_xlpm.w)),"~"))</f>
        <v>~llax~</v>
      </c>
      <c r="P4018" s="1" t="str">
        <f>_xlfn.LET(_xlpm.sep,":",_xlpm.w,$G4018,_xlfn.CONCAT("[",LEFT(_xlpm.w,FIND(_xlpm.sep,_xlpm.w)-1),"]"))</f>
        <v>[lə]</v>
      </c>
      <c r="Q4018" s="14" cm="1">
        <f t="array" ref="Q4018">SUM(_xlfn._xlws.FILTER($H$2:$H$7117,_xlfn.MAP($O$2:$O$7117,_xlfn.LAMBDA(_xlpm.x,_xlpm.x=$O4018))))</f>
        <v>4.9701789264413521E-5</v>
      </c>
      <c r="R4018" s="14">
        <f>$H4018/Q4018</f>
        <v>1</v>
      </c>
      <c r="S4018" s="14" cm="1">
        <f t="array" ref="S4018">SUM(_xlfn._xlws.FILTER($H$2:$H$7117,_xlfn.MAP($P$2:$P$7117,_xlfn.LAMBDA(_xlpm.x,_xlpm.x=$P4018))))</f>
        <v>2.4850894632206747E-3</v>
      </c>
      <c r="T4018" s="14">
        <f>$H4018/S4018</f>
        <v>2.0000000000000011E-2</v>
      </c>
      <c r="U4018" s="14">
        <f>_xlfn.LET(_xlpm.freq,F4018,_xlpm.size,M4018+1,_xlpm.F,V4018,LOG(1+_xlpm.freq)*LOG(1+_xlpm.size)*_xlpm.F)</f>
        <v>9.1861516678003897E-3</v>
      </c>
      <c r="V4018" s="14">
        <f>_xlfn.LET(_xlpm.a,T4018,_xlpm.b,R4018,2*_xlpm.a*_xlpm.b/(_xlpm.a+_xlpm.b))</f>
        <v>3.9215686274509824E-2</v>
      </c>
      <c r="W4018" s="14">
        <f>_xlfn.LET(_xlpm.p,R4018,_xlpm.q,T4018,LOG(_xlpm.p/_xlpm.q))</f>
        <v>1.6989700043360185</v>
      </c>
      <c r="X4018" s="2"/>
    </row>
    <row r="4019" spans="1:24">
      <c r="A4019" s="1" t="str">
        <f>_xlfn.LET(_xlpm.sep," : ",CONCATENATE(O4019,_xlpm.sep,P4019))</f>
        <v>~llex~ : [lə]</v>
      </c>
      <c r="B4019" s="1">
        <f>_xlfn.LET(_xlpm.d,$G4019,_xlpm.k,_xlfn.CONCAT(LEFT(TRIM(B$1),1),"*"),COUNTIF(_xlpm.d,_xlpm.k))</f>
        <v>0</v>
      </c>
      <c r="C4019" s="1">
        <f>_xlfn.LET(_xlpm.d,$G4019,_xlpm.k,_xlfn.CONCAT(LEFT(TRIM(C$1),1),"*"),COUNTIF(_xlpm.d,_xlpm.k))</f>
        <v>0</v>
      </c>
      <c r="D4019" s="1">
        <f>_xlfn.LET(_xlpm.d,$G4019,_xlpm.k,_xlfn.CONCAT(LEFT(TRIM(D$1),1),"*"),COUNTIF(_xlpm.d,_xlpm.k))</f>
        <v>0</v>
      </c>
      <c r="E4019" s="1">
        <f>LOG(F4019+1,10)</f>
        <v>0.30102999566398114</v>
      </c>
      <c r="F4019" s="7">
        <v>1</v>
      </c>
      <c r="G4019" s="9" t="s">
        <v>2339</v>
      </c>
      <c r="H4019" s="4">
        <f>F4019/freq.sum.r6e</f>
        <v>4.9701789264413521E-5</v>
      </c>
      <c r="I4019" s="1" t="str">
        <f>_xlfn.LET(_xlpm.sep,":",_xlpm.w,$G4019,LEFT(_xlpm.w,FIND(_xlpm.sep,_xlpm.w)-1))</f>
        <v>lə</v>
      </c>
      <c r="J4019" s="1" t="str">
        <f>_xlfn.LET(_xlpm.sep,":",_xlpm.w,$G4019,RIGHT(_xlpm.w,LEN(_xlpm.w)-FIND(_xlpm.sep,_xlpm.w)))</f>
        <v>llex</v>
      </c>
      <c r="K4019" s="10">
        <f>_xlfn.LET(_xlpm.w,I4019,LEN(_xlpm.w))</f>
        <v>2</v>
      </c>
      <c r="L4019" s="10">
        <f>_xlfn.LET(_xlpm.w,J4019,LEN(_xlpm.w))</f>
        <v>4</v>
      </c>
      <c r="M4019" s="10">
        <f>_xlfn.LET(_xlpm.a,K4019,_xlpm.b,L4019,MAX(_xlpm.a,_xlpm.b))</f>
        <v>4</v>
      </c>
      <c r="N4019" s="10">
        <f>_xlfn.LET(_xlpm.d,(K4019,L4019),MAX(_xlpm.d)-MIN(_xlpm.d))</f>
        <v>2</v>
      </c>
      <c r="O4019" s="1" t="str">
        <f>_xlfn.LET(_xlpm.sep,":",_xlpm.w,$G4019,_xlfn.CONCAT("~",RIGHT(_xlpm.w,LEN(_xlpm.w)-FIND(_xlpm.sep,_xlpm.w)),"~"))</f>
        <v>~llex~</v>
      </c>
      <c r="P4019" s="1" t="str">
        <f>_xlfn.LET(_xlpm.sep,":",_xlpm.w,$G4019,_xlfn.CONCAT("[",LEFT(_xlpm.w,FIND(_xlpm.sep,_xlpm.w)-1),"]"))</f>
        <v>[lə]</v>
      </c>
      <c r="Q4019" s="14" cm="1">
        <f t="array" ref="Q4019">SUM(_xlfn._xlws.FILTER($H$2:$H$7117,_xlfn.MAP($O$2:$O$7117,_xlfn.LAMBDA(_xlpm.x,_xlpm.x=$O4019))))</f>
        <v>4.9701789264413521E-5</v>
      </c>
      <c r="R4019" s="14">
        <f>$H4019/Q4019</f>
        <v>1</v>
      </c>
      <c r="S4019" s="14" cm="1">
        <f t="array" ref="S4019">SUM(_xlfn._xlws.FILTER($H$2:$H$7117,_xlfn.MAP($P$2:$P$7117,_xlfn.LAMBDA(_xlpm.x,_xlpm.x=$P4019))))</f>
        <v>2.4850894632206747E-3</v>
      </c>
      <c r="T4019" s="14">
        <f>$H4019/S4019</f>
        <v>2.0000000000000011E-2</v>
      </c>
      <c r="U4019" s="14">
        <f>_xlfn.LET(_xlpm.freq,F4019,_xlpm.size,M4019+1,_xlpm.F,V4019,LOG(1+_xlpm.freq)*LOG(1+_xlpm.size)*_xlpm.F)</f>
        <v>9.1861516678003897E-3</v>
      </c>
      <c r="V4019" s="14">
        <f>_xlfn.LET(_xlpm.a,T4019,_xlpm.b,R4019,2*_xlpm.a*_xlpm.b/(_xlpm.a+_xlpm.b))</f>
        <v>3.9215686274509824E-2</v>
      </c>
      <c r="W4019" s="14">
        <f>_xlfn.LET(_xlpm.p,R4019,_xlpm.q,T4019,LOG(_xlpm.p/_xlpm.q))</f>
        <v>1.6989700043360185</v>
      </c>
      <c r="X4019" s="2"/>
    </row>
    <row r="4020" spans="1:24">
      <c r="A4020" s="1" t="str">
        <f>_xlfn.LET(_xlpm.sep," : ",CONCATENATE(O4020,_xlpm.sep,P4020))</f>
        <v>~llor~ : [lə]</v>
      </c>
      <c r="B4020" s="1">
        <f>_xlfn.LET(_xlpm.d,$G4020,_xlpm.k,_xlfn.CONCAT(LEFT(TRIM(B$1),1),"*"),COUNTIF(_xlpm.d,_xlpm.k))</f>
        <v>0</v>
      </c>
      <c r="C4020" s="1">
        <f>_xlfn.LET(_xlpm.d,$G4020,_xlpm.k,_xlfn.CONCAT(LEFT(TRIM(C$1),1),"*"),COUNTIF(_xlpm.d,_xlpm.k))</f>
        <v>0</v>
      </c>
      <c r="D4020" s="1">
        <f>_xlfn.LET(_xlpm.d,$G4020,_xlpm.k,_xlfn.CONCAT(LEFT(TRIM(D$1),1),"*"),COUNTIF(_xlpm.d,_xlpm.k))</f>
        <v>0</v>
      </c>
      <c r="E4020" s="1">
        <f>LOG(F4020+1,10)</f>
        <v>0.30102999566398114</v>
      </c>
      <c r="F4020" s="7">
        <v>1</v>
      </c>
      <c r="G4020" s="9" t="s">
        <v>2355</v>
      </c>
      <c r="H4020" s="4">
        <f>F4020/freq.sum.r6e</f>
        <v>4.9701789264413521E-5</v>
      </c>
      <c r="I4020" s="1" t="str">
        <f>_xlfn.LET(_xlpm.sep,":",_xlpm.w,$G4020,LEFT(_xlpm.w,FIND(_xlpm.sep,_xlpm.w)-1))</f>
        <v>lə</v>
      </c>
      <c r="J4020" s="1" t="str">
        <f>_xlfn.LET(_xlpm.sep,":",_xlpm.w,$G4020,RIGHT(_xlpm.w,LEN(_xlpm.w)-FIND(_xlpm.sep,_xlpm.w)))</f>
        <v>llor</v>
      </c>
      <c r="K4020" s="10">
        <f>_xlfn.LET(_xlpm.w,I4020,LEN(_xlpm.w))</f>
        <v>2</v>
      </c>
      <c r="L4020" s="10">
        <f>_xlfn.LET(_xlpm.w,J4020,LEN(_xlpm.w))</f>
        <v>4</v>
      </c>
      <c r="M4020" s="10">
        <f>_xlfn.LET(_xlpm.a,K4020,_xlpm.b,L4020,MAX(_xlpm.a,_xlpm.b))</f>
        <v>4</v>
      </c>
      <c r="N4020" s="10">
        <f>_xlfn.LET(_xlpm.d,(K4020,L4020),MAX(_xlpm.d)-MIN(_xlpm.d))</f>
        <v>2</v>
      </c>
      <c r="O4020" s="1" t="str">
        <f>_xlfn.LET(_xlpm.sep,":",_xlpm.w,$G4020,_xlfn.CONCAT("~",RIGHT(_xlpm.w,LEN(_xlpm.w)-FIND(_xlpm.sep,_xlpm.w)),"~"))</f>
        <v>~llor~</v>
      </c>
      <c r="P4020" s="1" t="str">
        <f>_xlfn.LET(_xlpm.sep,":",_xlpm.w,$G4020,_xlfn.CONCAT("[",LEFT(_xlpm.w,FIND(_xlpm.sep,_xlpm.w)-1),"]"))</f>
        <v>[lə]</v>
      </c>
      <c r="Q4020" s="14" cm="1">
        <f t="array" ref="Q4020">SUM(_xlfn._xlws.FILTER($H$2:$H$7117,_xlfn.MAP($O$2:$O$7117,_xlfn.LAMBDA(_xlpm.x,_xlpm.x=$O4020))))</f>
        <v>4.9701789264413521E-5</v>
      </c>
      <c r="R4020" s="14">
        <f>$H4020/Q4020</f>
        <v>1</v>
      </c>
      <c r="S4020" s="14" cm="1">
        <f t="array" ref="S4020">SUM(_xlfn._xlws.FILTER($H$2:$H$7117,_xlfn.MAP($P$2:$P$7117,_xlfn.LAMBDA(_xlpm.x,_xlpm.x=$P4020))))</f>
        <v>2.4850894632206747E-3</v>
      </c>
      <c r="T4020" s="14">
        <f>$H4020/S4020</f>
        <v>2.0000000000000011E-2</v>
      </c>
      <c r="U4020" s="14">
        <f>_xlfn.LET(_xlpm.freq,F4020,_xlpm.size,M4020+1,_xlpm.F,V4020,LOG(1+_xlpm.freq)*LOG(1+_xlpm.size)*_xlpm.F)</f>
        <v>9.1861516678003897E-3</v>
      </c>
      <c r="V4020" s="14">
        <f>_xlfn.LET(_xlpm.a,T4020,_xlpm.b,R4020,2*_xlpm.a*_xlpm.b/(_xlpm.a+_xlpm.b))</f>
        <v>3.9215686274509824E-2</v>
      </c>
      <c r="W4020" s="14">
        <f>_xlfn.LET(_xlpm.p,R4020,_xlpm.q,T4020,LOG(_xlpm.p/_xlpm.q))</f>
        <v>1.6989700043360185</v>
      </c>
      <c r="X4020" s="2"/>
    </row>
    <row r="4021" spans="1:24">
      <c r="A4021" s="1" t="str">
        <f>_xlfn.LET(_xlpm.sep," : ",CONCATENATE(O4021,_xlpm.sep,P4021))</f>
        <v>~llox~ : [lə]</v>
      </c>
      <c r="B4021" s="1">
        <f>_xlfn.LET(_xlpm.d,$G4021,_xlpm.k,_xlfn.CONCAT(LEFT(TRIM(B$1),1),"*"),COUNTIF(_xlpm.d,_xlpm.k))</f>
        <v>0</v>
      </c>
      <c r="C4021" s="1">
        <f>_xlfn.LET(_xlpm.d,$G4021,_xlpm.k,_xlfn.CONCAT(LEFT(TRIM(C$1),1),"*"),COUNTIF(_xlpm.d,_xlpm.k))</f>
        <v>0</v>
      </c>
      <c r="D4021" s="1">
        <f>_xlfn.LET(_xlpm.d,$G4021,_xlpm.k,_xlfn.CONCAT(LEFT(TRIM(D$1),1),"*"),COUNTIF(_xlpm.d,_xlpm.k))</f>
        <v>0</v>
      </c>
      <c r="E4021" s="1">
        <f>LOG(F4021+1,10)</f>
        <v>0.30102999566398114</v>
      </c>
      <c r="F4021" s="7">
        <v>1</v>
      </c>
      <c r="G4021" s="9" t="s">
        <v>2357</v>
      </c>
      <c r="H4021" s="4">
        <f>F4021/freq.sum.r6e</f>
        <v>4.9701789264413521E-5</v>
      </c>
      <c r="I4021" s="1" t="str">
        <f>_xlfn.LET(_xlpm.sep,":",_xlpm.w,$G4021,LEFT(_xlpm.w,FIND(_xlpm.sep,_xlpm.w)-1))</f>
        <v>lə</v>
      </c>
      <c r="J4021" s="1" t="str">
        <f>_xlfn.LET(_xlpm.sep,":",_xlpm.w,$G4021,RIGHT(_xlpm.w,LEN(_xlpm.w)-FIND(_xlpm.sep,_xlpm.w)))</f>
        <v>llox</v>
      </c>
      <c r="K4021" s="10">
        <f>_xlfn.LET(_xlpm.w,I4021,LEN(_xlpm.w))</f>
        <v>2</v>
      </c>
      <c r="L4021" s="10">
        <f>_xlfn.LET(_xlpm.w,J4021,LEN(_xlpm.w))</f>
        <v>4</v>
      </c>
      <c r="M4021" s="10">
        <f>_xlfn.LET(_xlpm.a,K4021,_xlpm.b,L4021,MAX(_xlpm.a,_xlpm.b))</f>
        <v>4</v>
      </c>
      <c r="N4021" s="10">
        <f>_xlfn.LET(_xlpm.d,(K4021,L4021),MAX(_xlpm.d)-MIN(_xlpm.d))</f>
        <v>2</v>
      </c>
      <c r="O4021" s="1" t="str">
        <f>_xlfn.LET(_xlpm.sep,":",_xlpm.w,$G4021,_xlfn.CONCAT("~",RIGHT(_xlpm.w,LEN(_xlpm.w)-FIND(_xlpm.sep,_xlpm.w)),"~"))</f>
        <v>~llox~</v>
      </c>
      <c r="P4021" s="1" t="str">
        <f>_xlfn.LET(_xlpm.sep,":",_xlpm.w,$G4021,_xlfn.CONCAT("[",LEFT(_xlpm.w,FIND(_xlpm.sep,_xlpm.w)-1),"]"))</f>
        <v>[lə]</v>
      </c>
      <c r="Q4021" s="14" cm="1">
        <f t="array" ref="Q4021">SUM(_xlfn._xlws.FILTER($H$2:$H$7117,_xlfn.MAP($O$2:$O$7117,_xlfn.LAMBDA(_xlpm.x,_xlpm.x=$O4021))))</f>
        <v>4.9701789264413521E-5</v>
      </c>
      <c r="R4021" s="14">
        <f>$H4021/Q4021</f>
        <v>1</v>
      </c>
      <c r="S4021" s="14" cm="1">
        <f t="array" ref="S4021">SUM(_xlfn._xlws.FILTER($H$2:$H$7117,_xlfn.MAP($P$2:$P$7117,_xlfn.LAMBDA(_xlpm.x,_xlpm.x=$P4021))))</f>
        <v>2.4850894632206747E-3</v>
      </c>
      <c r="T4021" s="14">
        <f>$H4021/S4021</f>
        <v>2.0000000000000011E-2</v>
      </c>
      <c r="U4021" s="14">
        <f>_xlfn.LET(_xlpm.freq,F4021,_xlpm.size,M4021+1,_xlpm.F,V4021,LOG(1+_xlpm.freq)*LOG(1+_xlpm.size)*_xlpm.F)</f>
        <v>9.1861516678003897E-3</v>
      </c>
      <c r="V4021" s="14">
        <f>_xlfn.LET(_xlpm.a,T4021,_xlpm.b,R4021,2*_xlpm.a*_xlpm.b/(_xlpm.a+_xlpm.b))</f>
        <v>3.9215686274509824E-2</v>
      </c>
      <c r="W4021" s="14">
        <f>_xlfn.LET(_xlpm.p,R4021,_xlpm.q,T4021,LOG(_xlpm.p/_xlpm.q))</f>
        <v>1.6989700043360185</v>
      </c>
      <c r="X4021" s="2"/>
    </row>
    <row r="4022" spans="1:24">
      <c r="A4022" s="1" t="str">
        <f>_xlfn.LET(_xlpm.sep," : ",CONCATENATE(O4022,_xlpm.sep,P4022))</f>
        <v>~lore~ : [lə]</v>
      </c>
      <c r="B4022" s="1">
        <f>_xlfn.LET(_xlpm.d,$G4022,_xlpm.k,_xlfn.CONCAT(LEFT(TRIM(B$1),1),"*"),COUNTIF(_xlpm.d,_xlpm.k))</f>
        <v>0</v>
      </c>
      <c r="C4022" s="1">
        <f>_xlfn.LET(_xlpm.d,$G4022,_xlpm.k,_xlfn.CONCAT(LEFT(TRIM(C$1),1),"*"),COUNTIF(_xlpm.d,_xlpm.k))</f>
        <v>0</v>
      </c>
      <c r="D4022" s="1">
        <f>_xlfn.LET(_xlpm.d,$G4022,_xlpm.k,_xlfn.CONCAT(LEFT(TRIM(D$1),1),"*"),COUNTIF(_xlpm.d,_xlpm.k))</f>
        <v>0</v>
      </c>
      <c r="E4022" s="1">
        <f>LOG(F4022+1,10)</f>
        <v>0.30102999566398114</v>
      </c>
      <c r="F4022" s="7">
        <v>1</v>
      </c>
      <c r="G4022" s="9" t="s">
        <v>2375</v>
      </c>
      <c r="H4022" s="4">
        <f>F4022/freq.sum.r6e</f>
        <v>4.9701789264413521E-5</v>
      </c>
      <c r="I4022" s="4" t="str">
        <f>_xlfn.LET(_xlpm.sep,":",_xlpm.w,$G4022,LEFT(_xlpm.w,FIND(_xlpm.sep,_xlpm.w)-1))</f>
        <v>lə</v>
      </c>
      <c r="J4022" s="4" t="str">
        <f>_xlfn.LET(_xlpm.sep,":",_xlpm.w,$G4022,RIGHT(_xlpm.w,LEN(_xlpm.w)-FIND(_xlpm.sep,_xlpm.w)))</f>
        <v>lore</v>
      </c>
      <c r="K4022" s="10">
        <f>_xlfn.LET(_xlpm.w,I4022,LEN(_xlpm.w))</f>
        <v>2</v>
      </c>
      <c r="L4022" s="10">
        <f>_xlfn.LET(_xlpm.w,J4022,LEN(_xlpm.w))</f>
        <v>4</v>
      </c>
      <c r="M4022" s="10">
        <f>_xlfn.LET(_xlpm.a,K4022,_xlpm.b,L4022,MAX(_xlpm.a,_xlpm.b))</f>
        <v>4</v>
      </c>
      <c r="N4022" s="10">
        <f>_xlfn.LET(_xlpm.d,(K4022,L4022),MAX(_xlpm.d)-MIN(_xlpm.d))</f>
        <v>2</v>
      </c>
      <c r="O4022" s="1" t="str">
        <f>_xlfn.LET(_xlpm.sep,":",_xlpm.w,$G4022,_xlfn.CONCAT("~",RIGHT(_xlpm.w,LEN(_xlpm.w)-FIND(_xlpm.sep,_xlpm.w)),"~"))</f>
        <v>~lore~</v>
      </c>
      <c r="P4022" s="1" t="str">
        <f>_xlfn.LET(_xlpm.sep,":",_xlpm.w,$G4022,_xlfn.CONCAT("[",LEFT(_xlpm.w,FIND(_xlpm.sep,_xlpm.w)-1),"]"))</f>
        <v>[lə]</v>
      </c>
      <c r="Q4022" s="14" cm="1">
        <f t="array" ref="Q4022">SUM(_xlfn._xlws.FILTER($H$2:$H$7109,_xlfn.MAP($O$2:$O$7109,_xlfn.LAMBDA(_xlpm.x,_xlpm.x=$O4022))))</f>
        <v>4.9701789264413521E-5</v>
      </c>
      <c r="R4022" s="14">
        <f>$H4022/Q4022</f>
        <v>1</v>
      </c>
      <c r="S4022" s="14" cm="1">
        <f t="array" ref="S4022">SUM(_xlfn._xlws.FILTER($H$2:$H$7109,_xlfn.MAP($P$2:$P$7109,_xlfn.LAMBDA(_xlpm.x,_xlpm.x=$P4022))))</f>
        <v>2.4850894632206747E-3</v>
      </c>
      <c r="T4022" s="14">
        <f>$H4022/S4022</f>
        <v>2.0000000000000011E-2</v>
      </c>
      <c r="U4022" s="14">
        <f>_xlfn.LET(_xlpm.freq,F4022,_xlpm.size,M4022+1,_xlpm.F,V4022,LOG(1+_xlpm.freq)*LOG(1+_xlpm.size)*_xlpm.F)</f>
        <v>9.1861516678003897E-3</v>
      </c>
      <c r="V4022" s="14">
        <f>_xlfn.LET(_xlpm.a,T4022,_xlpm.b,R4022,2*_xlpm.a*_xlpm.b/(_xlpm.a+_xlpm.b))</f>
        <v>3.9215686274509824E-2</v>
      </c>
      <c r="W4022" s="14">
        <f>_xlfn.LET(_xlpm.p,R4022,_xlpm.q,T4022,LOG(_xlpm.p/_xlpm.q))</f>
        <v>1.6989700043360185</v>
      </c>
      <c r="X4022" s="2"/>
    </row>
    <row r="4023" spans="1:24">
      <c r="A4023" s="1" t="str">
        <f>_xlfn.LET(_xlpm.sep," : ",CONCATENATE(O4023,_xlpm.sep,P4023))</f>
        <v>~lour~ : [lə]</v>
      </c>
      <c r="B4023" s="1">
        <f>_xlfn.LET(_xlpm.d,$G4023,_xlpm.k,_xlfn.CONCAT(LEFT(TRIM(B$1),1),"*"),COUNTIF(_xlpm.d,_xlpm.k))</f>
        <v>0</v>
      </c>
      <c r="C4023" s="1">
        <f>_xlfn.LET(_xlpm.d,$G4023,_xlpm.k,_xlfn.CONCAT(LEFT(TRIM(C$1),1),"*"),COUNTIF(_xlpm.d,_xlpm.k))</f>
        <v>0</v>
      </c>
      <c r="D4023" s="1">
        <f>_xlfn.LET(_xlpm.d,$G4023,_xlpm.k,_xlfn.CONCAT(LEFT(TRIM(D$1),1),"*"),COUNTIF(_xlpm.d,_xlpm.k))</f>
        <v>0</v>
      </c>
      <c r="E4023" s="1">
        <f>LOG(F4023+1,10)</f>
        <v>0.30102999566398114</v>
      </c>
      <c r="F4023" s="7">
        <v>1</v>
      </c>
      <c r="G4023" s="9" t="s">
        <v>2377</v>
      </c>
      <c r="H4023" s="4">
        <f>F4023/freq.sum.r6e</f>
        <v>4.9701789264413521E-5</v>
      </c>
      <c r="I4023" s="1" t="str">
        <f>_xlfn.LET(_xlpm.sep,":",_xlpm.w,$G4023,LEFT(_xlpm.w,FIND(_xlpm.sep,_xlpm.w)-1))</f>
        <v>lə</v>
      </c>
      <c r="J4023" s="1" t="str">
        <f>_xlfn.LET(_xlpm.sep,":",_xlpm.w,$G4023,RIGHT(_xlpm.w,LEN(_xlpm.w)-FIND(_xlpm.sep,_xlpm.w)))</f>
        <v>lour</v>
      </c>
      <c r="K4023" s="10">
        <f>_xlfn.LET(_xlpm.w,I4023,LEN(_xlpm.w))</f>
        <v>2</v>
      </c>
      <c r="L4023" s="10">
        <f>_xlfn.LET(_xlpm.w,J4023,LEN(_xlpm.w))</f>
        <v>4</v>
      </c>
      <c r="M4023" s="10">
        <f>_xlfn.LET(_xlpm.a,K4023,_xlpm.b,L4023,MAX(_xlpm.a,_xlpm.b))</f>
        <v>4</v>
      </c>
      <c r="N4023" s="10">
        <f>_xlfn.LET(_xlpm.d,(K4023,L4023),MAX(_xlpm.d)-MIN(_xlpm.d))</f>
        <v>2</v>
      </c>
      <c r="O4023" s="1" t="str">
        <f>_xlfn.LET(_xlpm.sep,":",_xlpm.w,$G4023,_xlfn.CONCAT("~",RIGHT(_xlpm.w,LEN(_xlpm.w)-FIND(_xlpm.sep,_xlpm.w)),"~"))</f>
        <v>~lour~</v>
      </c>
      <c r="P4023" s="1" t="str">
        <f>_xlfn.LET(_xlpm.sep,":",_xlpm.w,$G4023,_xlfn.CONCAT("[",LEFT(_xlpm.w,FIND(_xlpm.sep,_xlpm.w)-1),"]"))</f>
        <v>[lə]</v>
      </c>
      <c r="Q4023" s="14" cm="1">
        <f t="array" ref="Q4023">SUM(_xlfn._xlws.FILTER($H$2:$H$7111,_xlfn.MAP($O$2:$O$7111,_xlfn.LAMBDA(_xlpm.x,_xlpm.x=$O4023))))</f>
        <v>4.9701789264413521E-5</v>
      </c>
      <c r="R4023" s="14">
        <f>$H4023/Q4023</f>
        <v>1</v>
      </c>
      <c r="S4023" s="14" cm="1">
        <f t="array" ref="S4023">SUM(_xlfn._xlws.FILTER($H$2:$H$7111,_xlfn.MAP($P$2:$P$7111,_xlfn.LAMBDA(_xlpm.x,_xlpm.x=$P4023))))</f>
        <v>2.4850894632206747E-3</v>
      </c>
      <c r="T4023" s="14">
        <f>$H4023/S4023</f>
        <v>2.0000000000000011E-2</v>
      </c>
      <c r="U4023" s="14">
        <f>_xlfn.LET(_xlpm.freq,F4023,_xlpm.size,M4023+1,_xlpm.F,V4023,LOG(1+_xlpm.freq)*LOG(1+_xlpm.size)*_xlpm.F)</f>
        <v>9.1861516678003897E-3</v>
      </c>
      <c r="V4023" s="14">
        <f>_xlfn.LET(_xlpm.a,T4023,_xlpm.b,R4023,2*_xlpm.a*_xlpm.b/(_xlpm.a+_xlpm.b))</f>
        <v>3.9215686274509824E-2</v>
      </c>
      <c r="W4023" s="14">
        <f>_xlfn.LET(_xlpm.p,R4023,_xlpm.q,T4023,LOG(_xlpm.p/_xlpm.q))</f>
        <v>1.6989700043360185</v>
      </c>
      <c r="X4023" s="2"/>
    </row>
    <row r="4024" spans="1:24">
      <c r="A4024" s="1" t="str">
        <f>_xlfn.LET(_xlpm.sep," : ",CONCATENATE(O4024,_xlpm.sep,P4024))</f>
        <v>~loux~ : [lə]</v>
      </c>
      <c r="B4024" s="1">
        <f>_xlfn.LET(_xlpm.d,$G4024,_xlpm.k,_xlfn.CONCAT(LEFT(TRIM(B$1),1),"*"),COUNTIF(_xlpm.d,_xlpm.k))</f>
        <v>0</v>
      </c>
      <c r="C4024" s="1">
        <f>_xlfn.LET(_xlpm.d,$G4024,_xlpm.k,_xlfn.CONCAT(LEFT(TRIM(C$1),1),"*"),COUNTIF(_xlpm.d,_xlpm.k))</f>
        <v>0</v>
      </c>
      <c r="D4024" s="1">
        <f>_xlfn.LET(_xlpm.d,$G4024,_xlpm.k,_xlfn.CONCAT(LEFT(TRIM(D$1),1),"*"),COUNTIF(_xlpm.d,_xlpm.k))</f>
        <v>0</v>
      </c>
      <c r="E4024" s="1">
        <f>LOG(F4024+1,10)</f>
        <v>0.30102999566398114</v>
      </c>
      <c r="F4024" s="7">
        <v>1</v>
      </c>
      <c r="G4024" s="9" t="s">
        <v>2379</v>
      </c>
      <c r="H4024" s="4">
        <f>F4024/freq.sum.r6e</f>
        <v>4.9701789264413521E-5</v>
      </c>
      <c r="I4024" s="4" t="str">
        <f>_xlfn.LET(_xlpm.sep,":",_xlpm.w,$G4024,LEFT(_xlpm.w,FIND(_xlpm.sep,_xlpm.w)-1))</f>
        <v>lə</v>
      </c>
      <c r="J4024" s="4" t="str">
        <f>_xlfn.LET(_xlpm.sep,":",_xlpm.w,$G4024,RIGHT(_xlpm.w,LEN(_xlpm.w)-FIND(_xlpm.sep,_xlpm.w)))</f>
        <v>loux</v>
      </c>
      <c r="K4024" s="10">
        <f>_xlfn.LET(_xlpm.w,I4024,LEN(_xlpm.w))</f>
        <v>2</v>
      </c>
      <c r="L4024" s="10">
        <f>_xlfn.LET(_xlpm.w,J4024,LEN(_xlpm.w))</f>
        <v>4</v>
      </c>
      <c r="M4024" s="10">
        <f>_xlfn.LET(_xlpm.a,K4024,_xlpm.b,L4024,MAX(_xlpm.a,_xlpm.b))</f>
        <v>4</v>
      </c>
      <c r="N4024" s="10">
        <f>_xlfn.LET(_xlpm.d,(K4024,L4024),MAX(_xlpm.d)-MIN(_xlpm.d))</f>
        <v>2</v>
      </c>
      <c r="O4024" s="1" t="str">
        <f>_xlfn.LET(_xlpm.sep,":",_xlpm.w,$G4024,_xlfn.CONCAT("~",RIGHT(_xlpm.w,LEN(_xlpm.w)-FIND(_xlpm.sep,_xlpm.w)),"~"))</f>
        <v>~loux~</v>
      </c>
      <c r="P4024" s="1" t="str">
        <f>_xlfn.LET(_xlpm.sep,":",_xlpm.w,$G4024,_xlfn.CONCAT("[",LEFT(_xlpm.w,FIND(_xlpm.sep,_xlpm.w)-1),"]"))</f>
        <v>[lə]</v>
      </c>
      <c r="Q4024" s="14" cm="1">
        <f t="array" ref="Q4024">SUM(_xlfn._xlws.FILTER($H$2:$H$7109,_xlfn.MAP($O$2:$O$7109,_xlfn.LAMBDA(_xlpm.x,_xlpm.x=$O4024))))</f>
        <v>4.9701789264413521E-5</v>
      </c>
      <c r="R4024" s="14">
        <f>$H4024/Q4024</f>
        <v>1</v>
      </c>
      <c r="S4024" s="14" cm="1">
        <f t="array" ref="S4024">SUM(_xlfn._xlws.FILTER($H$2:$H$7109,_xlfn.MAP($P$2:$P$7109,_xlfn.LAMBDA(_xlpm.x,_xlpm.x=$P4024))))</f>
        <v>2.4850894632206747E-3</v>
      </c>
      <c r="T4024" s="14">
        <f>$H4024/S4024</f>
        <v>2.0000000000000011E-2</v>
      </c>
      <c r="U4024" s="14">
        <f>_xlfn.LET(_xlpm.freq,F4024,_xlpm.size,M4024+1,_xlpm.F,V4024,LOG(1+_xlpm.freq)*LOG(1+_xlpm.size)*_xlpm.F)</f>
        <v>9.1861516678003897E-3</v>
      </c>
      <c r="V4024" s="14">
        <f>_xlfn.LET(_xlpm.a,T4024,_xlpm.b,R4024,2*_xlpm.a*_xlpm.b/(_xlpm.a+_xlpm.b))</f>
        <v>3.9215686274509824E-2</v>
      </c>
      <c r="W4024" s="14">
        <f>_xlfn.LET(_xlpm.p,R4024,_xlpm.q,T4024,LOG(_xlpm.p/_xlpm.q))</f>
        <v>1.6989700043360185</v>
      </c>
      <c r="X4024" s="2"/>
    </row>
    <row r="4025" spans="1:24">
      <c r="A4025" s="1" t="str">
        <f>_xlfn.LET(_xlpm.sep," : ",CONCATENATE(O4025,_xlpm.sep,P4025))</f>
        <v>~bare~ : [bə]</v>
      </c>
      <c r="B4025" s="1">
        <f>_xlfn.LET(_xlpm.d,$G4025,_xlpm.k,_xlfn.CONCAT(LEFT(TRIM(B$1),1),"*"),COUNTIF(_xlpm.d,_xlpm.k))</f>
        <v>0</v>
      </c>
      <c r="C4025" s="1">
        <f>_xlfn.LET(_xlpm.d,$G4025,_xlpm.k,_xlfn.CONCAT(LEFT(TRIM(C$1),1),"*"),COUNTIF(_xlpm.d,_xlpm.k))</f>
        <v>0</v>
      </c>
      <c r="D4025" s="1">
        <f>_xlfn.LET(_xlpm.d,$G4025,_xlpm.k,_xlfn.CONCAT(LEFT(TRIM(D$1),1),"*"),COUNTIF(_xlpm.d,_xlpm.k))</f>
        <v>0</v>
      </c>
      <c r="E4025" s="1">
        <f>LOG(F4025+1,10)</f>
        <v>0.30102999566398114</v>
      </c>
      <c r="F4025" s="7">
        <v>1</v>
      </c>
      <c r="G4025" s="9" t="s">
        <v>239</v>
      </c>
      <c r="H4025" s="4">
        <f>F4025/freq.sum.r6e</f>
        <v>4.9701789264413521E-5</v>
      </c>
      <c r="I4025" s="4" t="str">
        <f>_xlfn.LET(_xlpm.sep,":",_xlpm.w,$G4025,LEFT(_xlpm.w,FIND(_xlpm.sep,_xlpm.w)-1))</f>
        <v>bə</v>
      </c>
      <c r="J4025" s="4" t="str">
        <f>_xlfn.LET(_xlpm.sep,":",_xlpm.w,$G4025,RIGHT(_xlpm.w,LEN(_xlpm.w)-FIND(_xlpm.sep,_xlpm.w)))</f>
        <v>bare</v>
      </c>
      <c r="K4025" s="10">
        <f>_xlfn.LET(_xlpm.w,I4025,LEN(_xlpm.w))</f>
        <v>2</v>
      </c>
      <c r="L4025" s="10">
        <f>_xlfn.LET(_xlpm.w,J4025,LEN(_xlpm.w))</f>
        <v>4</v>
      </c>
      <c r="M4025" s="10">
        <f>_xlfn.LET(_xlpm.a,K4025,_xlpm.b,L4025,MAX(_xlpm.a,_xlpm.b))</f>
        <v>4</v>
      </c>
      <c r="N4025" s="10">
        <f>_xlfn.LET(_xlpm.d,(K4025,L4025),MAX(_xlpm.d)-MIN(_xlpm.d))</f>
        <v>2</v>
      </c>
      <c r="O4025" s="1" t="str">
        <f>_xlfn.LET(_xlpm.sep,":",_xlpm.w,$G4025,_xlfn.CONCAT("~",RIGHT(_xlpm.w,LEN(_xlpm.w)-FIND(_xlpm.sep,_xlpm.w)),"~"))</f>
        <v>~bare~</v>
      </c>
      <c r="P4025" s="1" t="str">
        <f>_xlfn.LET(_xlpm.sep,":",_xlpm.w,$G4025,_xlfn.CONCAT("[",LEFT(_xlpm.w,FIND(_xlpm.sep,_xlpm.w)-1),"]"))</f>
        <v>[bə]</v>
      </c>
      <c r="Q4025" s="14" cm="1">
        <f t="array" ref="Q4025">SUM(_xlfn._xlws.FILTER($H$2:$H$7109,_xlfn.MAP($O$2:$O$7109,_xlfn.LAMBDA(_xlpm.x,_xlpm.x=$O4025))))</f>
        <v>4.9701789264413521E-5</v>
      </c>
      <c r="R4025" s="14">
        <f>$H4025/Q4025</f>
        <v>1</v>
      </c>
      <c r="S4025" s="14" cm="1">
        <f t="array" ref="S4025">SUM(_xlfn._xlws.FILTER($H$2:$H$7109,_xlfn.MAP($P$2:$P$7109,_xlfn.LAMBDA(_xlpm.x,_xlpm.x=$P4025))))</f>
        <v>2.4850894632206751E-3</v>
      </c>
      <c r="T4025" s="14">
        <f>$H4025/S4025</f>
        <v>2.0000000000000007E-2</v>
      </c>
      <c r="U4025" s="14">
        <f>_xlfn.LET(_xlpm.freq,F4025,_xlpm.size,M4025+1,_xlpm.F,V4025,LOG(1+_xlpm.freq)*LOG(1+_xlpm.size)*_xlpm.F)</f>
        <v>9.1861516678003879E-3</v>
      </c>
      <c r="V4025" s="14">
        <f>_xlfn.LET(_xlpm.a,T4025,_xlpm.b,R4025,2*_xlpm.a*_xlpm.b/(_xlpm.a+_xlpm.b))</f>
        <v>3.9215686274509817E-2</v>
      </c>
      <c r="W4025" s="14">
        <f>_xlfn.LET(_xlpm.p,R4025,_xlpm.q,T4025,LOG(_xlpm.p/_xlpm.q))</f>
        <v>1.6989700043360185</v>
      </c>
      <c r="X4025" s="2"/>
    </row>
    <row r="4026" spans="1:24">
      <c r="A4026" s="1" t="str">
        <f>_xlfn.LET(_xlpm.sep," : ",CONCATENATE(O4026,_xlpm.sep,P4026))</f>
        <v>~bber~ : [bə]</v>
      </c>
      <c r="B4026" s="1">
        <f>_xlfn.LET(_xlpm.d,$G4026,_xlpm.k,_xlfn.CONCAT(LEFT(TRIM(B$1),1),"*"),COUNTIF(_xlpm.d,_xlpm.k))</f>
        <v>0</v>
      </c>
      <c r="C4026" s="1">
        <f>_xlfn.LET(_xlpm.d,$G4026,_xlpm.k,_xlfn.CONCAT(LEFT(TRIM(C$1),1),"*"),COUNTIF(_xlpm.d,_xlpm.k))</f>
        <v>0</v>
      </c>
      <c r="D4026" s="1">
        <f>_xlfn.LET(_xlpm.d,$G4026,_xlpm.k,_xlfn.CONCAT(LEFT(TRIM(D$1),1),"*"),COUNTIF(_xlpm.d,_xlpm.k))</f>
        <v>0</v>
      </c>
      <c r="E4026" s="1">
        <f>LOG(F4026+1,10)</f>
        <v>0.30102999566398114</v>
      </c>
      <c r="F4026" s="7">
        <v>1</v>
      </c>
      <c r="G4026" s="9" t="s">
        <v>245</v>
      </c>
      <c r="H4026" s="4">
        <f>F4026/freq.sum.r6e</f>
        <v>4.9701789264413521E-5</v>
      </c>
      <c r="I4026" s="1" t="str">
        <f>_xlfn.LET(_xlpm.sep,":",_xlpm.w,$G4026,LEFT(_xlpm.w,FIND(_xlpm.sep,_xlpm.w)-1))</f>
        <v>bə</v>
      </c>
      <c r="J4026" s="1" t="str">
        <f>_xlfn.LET(_xlpm.sep,":",_xlpm.w,$G4026,RIGHT(_xlpm.w,LEN(_xlpm.w)-FIND(_xlpm.sep,_xlpm.w)))</f>
        <v>bber</v>
      </c>
      <c r="K4026" s="10">
        <f>_xlfn.LET(_xlpm.w,I4026,LEN(_xlpm.w))</f>
        <v>2</v>
      </c>
      <c r="L4026" s="10">
        <f>_xlfn.LET(_xlpm.w,J4026,LEN(_xlpm.w))</f>
        <v>4</v>
      </c>
      <c r="M4026" s="10">
        <f>_xlfn.LET(_xlpm.a,K4026,_xlpm.b,L4026,MAX(_xlpm.a,_xlpm.b))</f>
        <v>4</v>
      </c>
      <c r="N4026" s="10">
        <f>_xlfn.LET(_xlpm.d,(K4026,L4026),MAX(_xlpm.d)-MIN(_xlpm.d))</f>
        <v>2</v>
      </c>
      <c r="O4026" s="1" t="str">
        <f>_xlfn.LET(_xlpm.sep,":",_xlpm.w,$G4026,_xlfn.CONCAT("~",RIGHT(_xlpm.w,LEN(_xlpm.w)-FIND(_xlpm.sep,_xlpm.w)),"~"))</f>
        <v>~bber~</v>
      </c>
      <c r="P4026" s="1" t="str">
        <f>_xlfn.LET(_xlpm.sep,":",_xlpm.w,$G4026,_xlfn.CONCAT("[",LEFT(_xlpm.w,FIND(_xlpm.sep,_xlpm.w)-1),"]"))</f>
        <v>[bə]</v>
      </c>
      <c r="Q4026" s="14" cm="1">
        <f t="array" ref="Q4026">SUM(_xlfn._xlws.FILTER($H$2:$H$7117,_xlfn.MAP($O$2:$O$7117,_xlfn.LAMBDA(_xlpm.x,_xlpm.x=$O4026))))</f>
        <v>4.9701789264413521E-5</v>
      </c>
      <c r="R4026" s="14">
        <f>$H4026/Q4026</f>
        <v>1</v>
      </c>
      <c r="S4026" s="14" cm="1">
        <f t="array" ref="S4026">SUM(_xlfn._xlws.FILTER($H$2:$H$7117,_xlfn.MAP($P$2:$P$7117,_xlfn.LAMBDA(_xlpm.x,_xlpm.x=$P4026))))</f>
        <v>2.4850894632206751E-3</v>
      </c>
      <c r="T4026" s="14">
        <f>$H4026/S4026</f>
        <v>2.0000000000000007E-2</v>
      </c>
      <c r="U4026" s="14">
        <f>_xlfn.LET(_xlpm.freq,F4026,_xlpm.size,M4026+1,_xlpm.F,V4026,LOG(1+_xlpm.freq)*LOG(1+_xlpm.size)*_xlpm.F)</f>
        <v>9.1861516678003879E-3</v>
      </c>
      <c r="V4026" s="14">
        <f>_xlfn.LET(_xlpm.a,T4026,_xlpm.b,R4026,2*_xlpm.a*_xlpm.b/(_xlpm.a+_xlpm.b))</f>
        <v>3.9215686274509817E-2</v>
      </c>
      <c r="W4026" s="14">
        <f>_xlfn.LET(_xlpm.p,R4026,_xlpm.q,T4026,LOG(_xlpm.p/_xlpm.q))</f>
        <v>1.6989700043360185</v>
      </c>
      <c r="X4026" s="2"/>
    </row>
    <row r="4027" spans="1:24">
      <c r="A4027" s="1" t="str">
        <f>_xlfn.LET(_xlpm.sep," : ",CONCATENATE(O4027,_xlpm.sep,P4027))</f>
        <v>~bbex~ : [bə]</v>
      </c>
      <c r="B4027" s="1">
        <f>_xlfn.LET(_xlpm.d,$G4027,_xlpm.k,_xlfn.CONCAT(LEFT(TRIM(B$1),1),"*"),COUNTIF(_xlpm.d,_xlpm.k))</f>
        <v>0</v>
      </c>
      <c r="C4027" s="1">
        <f>_xlfn.LET(_xlpm.d,$G4027,_xlpm.k,_xlfn.CONCAT(LEFT(TRIM(C$1),1),"*"),COUNTIF(_xlpm.d,_xlpm.k))</f>
        <v>0</v>
      </c>
      <c r="D4027" s="1">
        <f>_xlfn.LET(_xlpm.d,$G4027,_xlpm.k,_xlfn.CONCAT(LEFT(TRIM(D$1),1),"*"),COUNTIF(_xlpm.d,_xlpm.k))</f>
        <v>0</v>
      </c>
      <c r="E4027" s="1">
        <f>LOG(F4027+1,10)</f>
        <v>0.30102999566398114</v>
      </c>
      <c r="F4027" s="7">
        <v>1</v>
      </c>
      <c r="G4027" s="9" t="s">
        <v>247</v>
      </c>
      <c r="H4027" s="4">
        <f>F4027/freq.sum.r6e</f>
        <v>4.9701789264413521E-5</v>
      </c>
      <c r="I4027" s="4" t="str">
        <f>_xlfn.LET(_xlpm.sep,":",_xlpm.w,$G4027,LEFT(_xlpm.w,FIND(_xlpm.sep,_xlpm.w)-1))</f>
        <v>bə</v>
      </c>
      <c r="J4027" s="4" t="str">
        <f>_xlfn.LET(_xlpm.sep,":",_xlpm.w,$G4027,RIGHT(_xlpm.w,LEN(_xlpm.w)-FIND(_xlpm.sep,_xlpm.w)))</f>
        <v>bbex</v>
      </c>
      <c r="K4027" s="10">
        <f>_xlfn.LET(_xlpm.w,I4027,LEN(_xlpm.w))</f>
        <v>2</v>
      </c>
      <c r="L4027" s="10">
        <f>_xlfn.LET(_xlpm.w,J4027,LEN(_xlpm.w))</f>
        <v>4</v>
      </c>
      <c r="M4027" s="10">
        <f>_xlfn.LET(_xlpm.a,K4027,_xlpm.b,L4027,MAX(_xlpm.a,_xlpm.b))</f>
        <v>4</v>
      </c>
      <c r="N4027" s="10">
        <f>_xlfn.LET(_xlpm.d,(K4027,L4027),MAX(_xlpm.d)-MIN(_xlpm.d))</f>
        <v>2</v>
      </c>
      <c r="O4027" s="1" t="str">
        <f>_xlfn.LET(_xlpm.sep,":",_xlpm.w,$G4027,_xlfn.CONCAT("~",RIGHT(_xlpm.w,LEN(_xlpm.w)-FIND(_xlpm.sep,_xlpm.w)),"~"))</f>
        <v>~bbex~</v>
      </c>
      <c r="P4027" s="1" t="str">
        <f>_xlfn.LET(_xlpm.sep,":",_xlpm.w,$G4027,_xlfn.CONCAT("[",LEFT(_xlpm.w,FIND(_xlpm.sep,_xlpm.w)-1),"]"))</f>
        <v>[bə]</v>
      </c>
      <c r="Q4027" s="14" cm="1">
        <f t="array" ref="Q4027">SUM(_xlfn._xlws.FILTER($H$2:$H$7109,_xlfn.MAP($O$2:$O$7109,_xlfn.LAMBDA(_xlpm.x,_xlpm.x=$O4027))))</f>
        <v>4.9701789264413521E-5</v>
      </c>
      <c r="R4027" s="14">
        <f>$H4027/Q4027</f>
        <v>1</v>
      </c>
      <c r="S4027" s="14" cm="1">
        <f t="array" ref="S4027">SUM(_xlfn._xlws.FILTER($H$2:$H$7109,_xlfn.MAP($P$2:$P$7109,_xlfn.LAMBDA(_xlpm.x,_xlpm.x=$P4027))))</f>
        <v>2.4850894632206751E-3</v>
      </c>
      <c r="T4027" s="14">
        <f>$H4027/S4027</f>
        <v>2.0000000000000007E-2</v>
      </c>
      <c r="U4027" s="14">
        <f>_xlfn.LET(_xlpm.freq,F4027,_xlpm.size,M4027+1,_xlpm.F,V4027,LOG(1+_xlpm.freq)*LOG(1+_xlpm.size)*_xlpm.F)</f>
        <v>9.1861516678003879E-3</v>
      </c>
      <c r="V4027" s="14">
        <f>_xlfn.LET(_xlpm.a,T4027,_xlpm.b,R4027,2*_xlpm.a*_xlpm.b/(_xlpm.a+_xlpm.b))</f>
        <v>3.9215686274509817E-2</v>
      </c>
      <c r="W4027" s="14">
        <f>_xlfn.LET(_xlpm.p,R4027,_xlpm.q,T4027,LOG(_xlpm.p/_xlpm.q))</f>
        <v>1.6989700043360185</v>
      </c>
      <c r="X4027" s="2"/>
    </row>
    <row r="4028" spans="1:24">
      <c r="A4028" s="1" t="str">
        <f>_xlfn.LET(_xlpm.sep," : ",CONCATENATE(O4028,_xlpm.sep,P4028))</f>
        <v>~bbix~ : [bə]</v>
      </c>
      <c r="B4028" s="1">
        <f>_xlfn.LET(_xlpm.d,$G4028,_xlpm.k,_xlfn.CONCAT(LEFT(TRIM(B$1),1),"*"),COUNTIF(_xlpm.d,_xlpm.k))</f>
        <v>0</v>
      </c>
      <c r="C4028" s="1">
        <f>_xlfn.LET(_xlpm.d,$G4028,_xlpm.k,_xlfn.CONCAT(LEFT(TRIM(C$1),1),"*"),COUNTIF(_xlpm.d,_xlpm.k))</f>
        <v>0</v>
      </c>
      <c r="D4028" s="1">
        <f>_xlfn.LET(_xlpm.d,$G4028,_xlpm.k,_xlfn.CONCAT(LEFT(TRIM(D$1),1),"*"),COUNTIF(_xlpm.d,_xlpm.k))</f>
        <v>0</v>
      </c>
      <c r="E4028" s="1">
        <f>LOG(F4028+1,10)</f>
        <v>0.30102999566398114</v>
      </c>
      <c r="F4028" s="7">
        <v>1</v>
      </c>
      <c r="G4028" s="9" t="s">
        <v>258</v>
      </c>
      <c r="H4028" s="4">
        <f>F4028/freq.sum.r6e</f>
        <v>4.9701789264413521E-5</v>
      </c>
      <c r="I4028" s="1" t="str">
        <f>_xlfn.LET(_xlpm.sep,":",_xlpm.w,$G4028,LEFT(_xlpm.w,FIND(_xlpm.sep,_xlpm.w)-1))</f>
        <v>bə</v>
      </c>
      <c r="J4028" s="1" t="str">
        <f>_xlfn.LET(_xlpm.sep,":",_xlpm.w,$G4028,RIGHT(_xlpm.w,LEN(_xlpm.w)-FIND(_xlpm.sep,_xlpm.w)))</f>
        <v>bbix</v>
      </c>
      <c r="K4028" s="10">
        <f>_xlfn.LET(_xlpm.w,I4028,LEN(_xlpm.w))</f>
        <v>2</v>
      </c>
      <c r="L4028" s="10">
        <f>_xlfn.LET(_xlpm.w,J4028,LEN(_xlpm.w))</f>
        <v>4</v>
      </c>
      <c r="M4028" s="10">
        <f>_xlfn.LET(_xlpm.a,K4028,_xlpm.b,L4028,MAX(_xlpm.a,_xlpm.b))</f>
        <v>4</v>
      </c>
      <c r="N4028" s="10">
        <f>_xlfn.LET(_xlpm.d,(K4028,L4028),MAX(_xlpm.d)-MIN(_xlpm.d))</f>
        <v>2</v>
      </c>
      <c r="O4028" s="1" t="str">
        <f>_xlfn.LET(_xlpm.sep,":",_xlpm.w,$G4028,_xlfn.CONCAT("~",RIGHT(_xlpm.w,LEN(_xlpm.w)-FIND(_xlpm.sep,_xlpm.w)),"~"))</f>
        <v>~bbix~</v>
      </c>
      <c r="P4028" s="1" t="str">
        <f>_xlfn.LET(_xlpm.sep,":",_xlpm.w,$G4028,_xlfn.CONCAT("[",LEFT(_xlpm.w,FIND(_xlpm.sep,_xlpm.w)-1),"]"))</f>
        <v>[bə]</v>
      </c>
      <c r="Q4028" s="14" cm="1">
        <f t="array" ref="Q4028">SUM(_xlfn._xlws.FILTER($H$2:$H$7117,_xlfn.MAP($O$2:$O$7117,_xlfn.LAMBDA(_xlpm.x,_xlpm.x=$O4028))))</f>
        <v>4.9701789264413521E-5</v>
      </c>
      <c r="R4028" s="14">
        <f>$H4028/Q4028</f>
        <v>1</v>
      </c>
      <c r="S4028" s="14" cm="1">
        <f t="array" ref="S4028">SUM(_xlfn._xlws.FILTER($H$2:$H$7117,_xlfn.MAP($P$2:$P$7117,_xlfn.LAMBDA(_xlpm.x,_xlpm.x=$P4028))))</f>
        <v>2.4850894632206751E-3</v>
      </c>
      <c r="T4028" s="14">
        <f>$H4028/S4028</f>
        <v>2.0000000000000007E-2</v>
      </c>
      <c r="U4028" s="14">
        <f>_xlfn.LET(_xlpm.freq,F4028,_xlpm.size,M4028+1,_xlpm.F,V4028,LOG(1+_xlpm.freq)*LOG(1+_xlpm.size)*_xlpm.F)</f>
        <v>9.1861516678003879E-3</v>
      </c>
      <c r="V4028" s="14">
        <f>_xlfn.LET(_xlpm.a,T4028,_xlpm.b,R4028,2*_xlpm.a*_xlpm.b/(_xlpm.a+_xlpm.b))</f>
        <v>3.9215686274509817E-2</v>
      </c>
      <c r="W4028" s="14">
        <f>_xlfn.LET(_xlpm.p,R4028,_xlpm.q,T4028,LOG(_xlpm.p/_xlpm.q))</f>
        <v>1.6989700043360185</v>
      </c>
      <c r="X4028" s="2"/>
    </row>
    <row r="4029" spans="1:24">
      <c r="A4029" s="1" t="str">
        <f>_xlfn.LET(_xlpm.sep," : ",CONCATENATE(O4029,_xlpm.sep,P4029))</f>
        <v>~bbor~ : [bə]</v>
      </c>
      <c r="B4029" s="1">
        <f>_xlfn.LET(_xlpm.d,$G4029,_xlpm.k,_xlfn.CONCAT(LEFT(TRIM(B$1),1),"*"),COUNTIF(_xlpm.d,_xlpm.k))</f>
        <v>0</v>
      </c>
      <c r="C4029" s="1">
        <f>_xlfn.LET(_xlpm.d,$G4029,_xlpm.k,_xlfn.CONCAT(LEFT(TRIM(C$1),1),"*"),COUNTIF(_xlpm.d,_xlpm.k))</f>
        <v>0</v>
      </c>
      <c r="D4029" s="1">
        <f>_xlfn.LET(_xlpm.d,$G4029,_xlpm.k,_xlfn.CONCAT(LEFT(TRIM(D$1),1),"*"),COUNTIF(_xlpm.d,_xlpm.k))</f>
        <v>0</v>
      </c>
      <c r="E4029" s="1">
        <f>LOG(F4029+1,10)</f>
        <v>0.30102999566398114</v>
      </c>
      <c r="F4029" s="7">
        <v>1</v>
      </c>
      <c r="G4029" s="9" t="s">
        <v>260</v>
      </c>
      <c r="H4029" s="4">
        <f>F4029/freq.sum.r6e</f>
        <v>4.9701789264413521E-5</v>
      </c>
      <c r="I4029" s="1" t="str">
        <f>_xlfn.LET(_xlpm.sep,":",_xlpm.w,$G4029,LEFT(_xlpm.w,FIND(_xlpm.sep,_xlpm.w)-1))</f>
        <v>bə</v>
      </c>
      <c r="J4029" s="1" t="str">
        <f>_xlfn.LET(_xlpm.sep,":",_xlpm.w,$G4029,RIGHT(_xlpm.w,LEN(_xlpm.w)-FIND(_xlpm.sep,_xlpm.w)))</f>
        <v>bbor</v>
      </c>
      <c r="K4029" s="10">
        <f>_xlfn.LET(_xlpm.w,I4029,LEN(_xlpm.w))</f>
        <v>2</v>
      </c>
      <c r="L4029" s="10">
        <f>_xlfn.LET(_xlpm.w,J4029,LEN(_xlpm.w))</f>
        <v>4</v>
      </c>
      <c r="M4029" s="10">
        <f>_xlfn.LET(_xlpm.a,K4029,_xlpm.b,L4029,MAX(_xlpm.a,_xlpm.b))</f>
        <v>4</v>
      </c>
      <c r="N4029" s="10">
        <f>_xlfn.LET(_xlpm.d,(K4029,L4029),MAX(_xlpm.d)-MIN(_xlpm.d))</f>
        <v>2</v>
      </c>
      <c r="O4029" s="1" t="str">
        <f>_xlfn.LET(_xlpm.sep,":",_xlpm.w,$G4029,_xlfn.CONCAT("~",RIGHT(_xlpm.w,LEN(_xlpm.w)-FIND(_xlpm.sep,_xlpm.w)),"~"))</f>
        <v>~bbor~</v>
      </c>
      <c r="P4029" s="1" t="str">
        <f>_xlfn.LET(_xlpm.sep,":",_xlpm.w,$G4029,_xlfn.CONCAT("[",LEFT(_xlpm.w,FIND(_xlpm.sep,_xlpm.w)-1),"]"))</f>
        <v>[bə]</v>
      </c>
      <c r="Q4029" s="14" cm="1">
        <f t="array" ref="Q4029">SUM(_xlfn._xlws.FILTER($H$2:$H$7117,_xlfn.MAP($O$2:$O$7117,_xlfn.LAMBDA(_xlpm.x,_xlpm.x=$O4029))))</f>
        <v>4.9701789264413521E-5</v>
      </c>
      <c r="R4029" s="14">
        <f>$H4029/Q4029</f>
        <v>1</v>
      </c>
      <c r="S4029" s="14" cm="1">
        <f t="array" ref="S4029">SUM(_xlfn._xlws.FILTER($H$2:$H$7117,_xlfn.MAP($P$2:$P$7117,_xlfn.LAMBDA(_xlpm.x,_xlpm.x=$P4029))))</f>
        <v>2.4850894632206751E-3</v>
      </c>
      <c r="T4029" s="14">
        <f>$H4029/S4029</f>
        <v>2.0000000000000007E-2</v>
      </c>
      <c r="U4029" s="14">
        <f>_xlfn.LET(_xlpm.freq,F4029,_xlpm.size,M4029+1,_xlpm.F,V4029,LOG(1+_xlpm.freq)*LOG(1+_xlpm.size)*_xlpm.F)</f>
        <v>9.1861516678003879E-3</v>
      </c>
      <c r="V4029" s="14">
        <f>_xlfn.LET(_xlpm.a,T4029,_xlpm.b,R4029,2*_xlpm.a*_xlpm.b/(_xlpm.a+_xlpm.b))</f>
        <v>3.9215686274509817E-2</v>
      </c>
      <c r="W4029" s="14">
        <f>_xlfn.LET(_xlpm.p,R4029,_xlpm.q,T4029,LOG(_xlpm.p/_xlpm.q))</f>
        <v>1.6989700043360185</v>
      </c>
      <c r="X4029" s="2"/>
    </row>
    <row r="4030" spans="1:24">
      <c r="A4030" s="1" t="str">
        <f>_xlfn.LET(_xlpm.sep," : ",CONCATENATE(O4030,_xlpm.sep,P4030))</f>
        <v>~bbox~ : [bə]</v>
      </c>
      <c r="B4030" s="1">
        <f>_xlfn.LET(_xlpm.d,$G4030,_xlpm.k,_xlfn.CONCAT(LEFT(TRIM(B$1),1),"*"),COUNTIF(_xlpm.d,_xlpm.k))</f>
        <v>0</v>
      </c>
      <c r="C4030" s="1">
        <f>_xlfn.LET(_xlpm.d,$G4030,_xlpm.k,_xlfn.CONCAT(LEFT(TRIM(C$1),1),"*"),COUNTIF(_xlpm.d,_xlpm.k))</f>
        <v>0</v>
      </c>
      <c r="D4030" s="1">
        <f>_xlfn.LET(_xlpm.d,$G4030,_xlpm.k,_xlfn.CONCAT(LEFT(TRIM(D$1),1),"*"),COUNTIF(_xlpm.d,_xlpm.k))</f>
        <v>0</v>
      </c>
      <c r="E4030" s="1">
        <f>LOG(F4030+1,10)</f>
        <v>0.30102999566398114</v>
      </c>
      <c r="F4030" s="7">
        <v>1</v>
      </c>
      <c r="G4030" s="9" t="s">
        <v>262</v>
      </c>
      <c r="H4030" s="4">
        <f>F4030/freq.sum.r6e</f>
        <v>4.9701789264413521E-5</v>
      </c>
      <c r="I4030" s="1" t="str">
        <f>_xlfn.LET(_xlpm.sep,":",_xlpm.w,$G4030,LEFT(_xlpm.w,FIND(_xlpm.sep,_xlpm.w)-1))</f>
        <v>bə</v>
      </c>
      <c r="J4030" s="1" t="str">
        <f>_xlfn.LET(_xlpm.sep,":",_xlpm.w,$G4030,RIGHT(_xlpm.w,LEN(_xlpm.w)-FIND(_xlpm.sep,_xlpm.w)))</f>
        <v>bbox</v>
      </c>
      <c r="K4030" s="10">
        <f>_xlfn.LET(_xlpm.w,I4030,LEN(_xlpm.w))</f>
        <v>2</v>
      </c>
      <c r="L4030" s="10">
        <f>_xlfn.LET(_xlpm.w,J4030,LEN(_xlpm.w))</f>
        <v>4</v>
      </c>
      <c r="M4030" s="10">
        <f>_xlfn.LET(_xlpm.a,K4030,_xlpm.b,L4030,MAX(_xlpm.a,_xlpm.b))</f>
        <v>4</v>
      </c>
      <c r="N4030" s="10">
        <f>_xlfn.LET(_xlpm.d,(K4030,L4030),MAX(_xlpm.d)-MIN(_xlpm.d))</f>
        <v>2</v>
      </c>
      <c r="O4030" s="1" t="str">
        <f>_xlfn.LET(_xlpm.sep,":",_xlpm.w,$G4030,_xlfn.CONCAT("~",RIGHT(_xlpm.w,LEN(_xlpm.w)-FIND(_xlpm.sep,_xlpm.w)),"~"))</f>
        <v>~bbox~</v>
      </c>
      <c r="P4030" s="1" t="str">
        <f>_xlfn.LET(_xlpm.sep,":",_xlpm.w,$G4030,_xlfn.CONCAT("[",LEFT(_xlpm.w,FIND(_xlpm.sep,_xlpm.w)-1),"]"))</f>
        <v>[bə]</v>
      </c>
      <c r="Q4030" s="14" cm="1">
        <f t="array" ref="Q4030">SUM(_xlfn._xlws.FILTER($H$2:$H$7117,_xlfn.MAP($O$2:$O$7117,_xlfn.LAMBDA(_xlpm.x,_xlpm.x=$O4030))))</f>
        <v>4.9701789264413521E-5</v>
      </c>
      <c r="R4030" s="14">
        <f>$H4030/Q4030</f>
        <v>1</v>
      </c>
      <c r="S4030" s="14" cm="1">
        <f t="array" ref="S4030">SUM(_xlfn._xlws.FILTER($H$2:$H$7117,_xlfn.MAP($P$2:$P$7117,_xlfn.LAMBDA(_xlpm.x,_xlpm.x=$P4030))))</f>
        <v>2.4850894632206751E-3</v>
      </c>
      <c r="T4030" s="14">
        <f>$H4030/S4030</f>
        <v>2.0000000000000007E-2</v>
      </c>
      <c r="U4030" s="14">
        <f>_xlfn.LET(_xlpm.freq,F4030,_xlpm.size,M4030+1,_xlpm.F,V4030,LOG(1+_xlpm.freq)*LOG(1+_xlpm.size)*_xlpm.F)</f>
        <v>9.1861516678003879E-3</v>
      </c>
      <c r="V4030" s="14">
        <f>_xlfn.LET(_xlpm.a,T4030,_xlpm.b,R4030,2*_xlpm.a*_xlpm.b/(_xlpm.a+_xlpm.b))</f>
        <v>3.9215686274509817E-2</v>
      </c>
      <c r="W4030" s="14">
        <f>_xlfn.LET(_xlpm.p,R4030,_xlpm.q,T4030,LOG(_xlpm.p/_xlpm.q))</f>
        <v>1.6989700043360185</v>
      </c>
      <c r="X4030" s="2"/>
    </row>
    <row r="4031" spans="1:24">
      <c r="A4031" s="1" t="str">
        <f>_xlfn.LET(_xlpm.sep," : ",CONCATENATE(O4031,_xlpm.sep,P4031))</f>
        <v>~bere~ : [bə]</v>
      </c>
      <c r="B4031" s="1">
        <f>_xlfn.LET(_xlpm.d,$G4031,_xlpm.k,_xlfn.CONCAT(LEFT(TRIM(B$1),1),"*"),COUNTIF(_xlpm.d,_xlpm.k))</f>
        <v>0</v>
      </c>
      <c r="C4031" s="1">
        <f>_xlfn.LET(_xlpm.d,$G4031,_xlpm.k,_xlfn.CONCAT(LEFT(TRIM(C$1),1),"*"),COUNTIF(_xlpm.d,_xlpm.k))</f>
        <v>0</v>
      </c>
      <c r="D4031" s="1">
        <f>_xlfn.LET(_xlpm.d,$G4031,_xlpm.k,_xlfn.CONCAT(LEFT(TRIM(D$1),1),"*"),COUNTIF(_xlpm.d,_xlpm.k))</f>
        <v>0</v>
      </c>
      <c r="E4031" s="1">
        <f>LOG(F4031+1,10)</f>
        <v>0.30102999566398114</v>
      </c>
      <c r="F4031" s="7">
        <v>1</v>
      </c>
      <c r="G4031" s="9" t="s">
        <v>289</v>
      </c>
      <c r="H4031" s="4">
        <f>F4031/freq.sum.r6e</f>
        <v>4.9701789264413521E-5</v>
      </c>
      <c r="I4031" s="4" t="str">
        <f>_xlfn.LET(_xlpm.sep,":",_xlpm.w,$G4031,LEFT(_xlpm.w,FIND(_xlpm.sep,_xlpm.w)-1))</f>
        <v>bə</v>
      </c>
      <c r="J4031" s="4" t="str">
        <f>_xlfn.LET(_xlpm.sep,":",_xlpm.w,$G4031,RIGHT(_xlpm.w,LEN(_xlpm.w)-FIND(_xlpm.sep,_xlpm.w)))</f>
        <v>bere</v>
      </c>
      <c r="K4031" s="10">
        <f>_xlfn.LET(_xlpm.w,I4031,LEN(_xlpm.w))</f>
        <v>2</v>
      </c>
      <c r="L4031" s="10">
        <f>_xlfn.LET(_xlpm.w,J4031,LEN(_xlpm.w))</f>
        <v>4</v>
      </c>
      <c r="M4031" s="10">
        <f>_xlfn.LET(_xlpm.a,K4031,_xlpm.b,L4031,MAX(_xlpm.a,_xlpm.b))</f>
        <v>4</v>
      </c>
      <c r="N4031" s="10">
        <f>_xlfn.LET(_xlpm.d,(K4031,L4031),MAX(_xlpm.d)-MIN(_xlpm.d))</f>
        <v>2</v>
      </c>
      <c r="O4031" s="1" t="str">
        <f>_xlfn.LET(_xlpm.sep,":",_xlpm.w,$G4031,_xlfn.CONCAT("~",RIGHT(_xlpm.w,LEN(_xlpm.w)-FIND(_xlpm.sep,_xlpm.w)),"~"))</f>
        <v>~bere~</v>
      </c>
      <c r="P4031" s="1" t="str">
        <f>_xlfn.LET(_xlpm.sep,":",_xlpm.w,$G4031,_xlfn.CONCAT("[",LEFT(_xlpm.w,FIND(_xlpm.sep,_xlpm.w)-1),"]"))</f>
        <v>[bə]</v>
      </c>
      <c r="Q4031" s="14" cm="1">
        <f t="array" ref="Q4031">SUM(_xlfn._xlws.FILTER($H$2:$H$7109,_xlfn.MAP($O$2:$O$7109,_xlfn.LAMBDA(_xlpm.x,_xlpm.x=$O4031))))</f>
        <v>4.9701789264413521E-5</v>
      </c>
      <c r="R4031" s="14">
        <f>$H4031/Q4031</f>
        <v>1</v>
      </c>
      <c r="S4031" s="14" cm="1">
        <f t="array" ref="S4031">SUM(_xlfn._xlws.FILTER($H$2:$H$7109,_xlfn.MAP($P$2:$P$7109,_xlfn.LAMBDA(_xlpm.x,_xlpm.x=$P4031))))</f>
        <v>2.4850894632206751E-3</v>
      </c>
      <c r="T4031" s="14">
        <f>$H4031/S4031</f>
        <v>2.0000000000000007E-2</v>
      </c>
      <c r="U4031" s="14">
        <f>_xlfn.LET(_xlpm.freq,F4031,_xlpm.size,M4031+1,_xlpm.F,V4031,LOG(1+_xlpm.freq)*LOG(1+_xlpm.size)*_xlpm.F)</f>
        <v>9.1861516678003879E-3</v>
      </c>
      <c r="V4031" s="14">
        <f>_xlfn.LET(_xlpm.a,T4031,_xlpm.b,R4031,2*_xlpm.a*_xlpm.b/(_xlpm.a+_xlpm.b))</f>
        <v>3.9215686274509817E-2</v>
      </c>
      <c r="W4031" s="14">
        <f>_xlfn.LET(_xlpm.p,R4031,_xlpm.q,T4031,LOG(_xlpm.p/_xlpm.q))</f>
        <v>1.6989700043360185</v>
      </c>
      <c r="X4031" s="2"/>
    </row>
    <row r="4032" spans="1:24">
      <c r="A4032" s="1" t="str">
        <f>_xlfn.LET(_xlpm.sep," : ",CONCATENATE(O4032,_xlpm.sep,P4032))</f>
        <v>~bire~ : [bə]</v>
      </c>
      <c r="B4032" s="1">
        <f>_xlfn.LET(_xlpm.d,$G4032,_xlpm.k,_xlfn.CONCAT(LEFT(TRIM(B$1),1),"*"),COUNTIF(_xlpm.d,_xlpm.k))</f>
        <v>0</v>
      </c>
      <c r="C4032" s="1">
        <f>_xlfn.LET(_xlpm.d,$G4032,_xlpm.k,_xlfn.CONCAT(LEFT(TRIM(C$1),1),"*"),COUNTIF(_xlpm.d,_xlpm.k))</f>
        <v>0</v>
      </c>
      <c r="D4032" s="1">
        <f>_xlfn.LET(_xlpm.d,$G4032,_xlpm.k,_xlfn.CONCAT(LEFT(TRIM(D$1),1),"*"),COUNTIF(_xlpm.d,_xlpm.k))</f>
        <v>0</v>
      </c>
      <c r="E4032" s="1">
        <f>LOG(F4032+1,10)</f>
        <v>0.30102999566398114</v>
      </c>
      <c r="F4032" s="7">
        <v>1</v>
      </c>
      <c r="G4032" s="9" t="s">
        <v>301</v>
      </c>
      <c r="H4032" s="4">
        <f>F4032/freq.sum.r6e</f>
        <v>4.9701789264413521E-5</v>
      </c>
      <c r="I4032" s="1" t="str">
        <f>_xlfn.LET(_xlpm.sep,":",_xlpm.w,$G4032,LEFT(_xlpm.w,FIND(_xlpm.sep,_xlpm.w)-1))</f>
        <v>bə</v>
      </c>
      <c r="J4032" s="1" t="str">
        <f>_xlfn.LET(_xlpm.sep,":",_xlpm.w,$G4032,RIGHT(_xlpm.w,LEN(_xlpm.w)-FIND(_xlpm.sep,_xlpm.w)))</f>
        <v>bire</v>
      </c>
      <c r="K4032" s="10">
        <f>_xlfn.LET(_xlpm.w,I4032,LEN(_xlpm.w))</f>
        <v>2</v>
      </c>
      <c r="L4032" s="10">
        <f>_xlfn.LET(_xlpm.w,J4032,LEN(_xlpm.w))</f>
        <v>4</v>
      </c>
      <c r="M4032" s="10">
        <f>_xlfn.LET(_xlpm.a,K4032,_xlpm.b,L4032,MAX(_xlpm.a,_xlpm.b))</f>
        <v>4</v>
      </c>
      <c r="N4032" s="10">
        <f>_xlfn.LET(_xlpm.d,(K4032,L4032),MAX(_xlpm.d)-MIN(_xlpm.d))</f>
        <v>2</v>
      </c>
      <c r="O4032" s="1" t="str">
        <f>_xlfn.LET(_xlpm.sep,":",_xlpm.w,$G4032,_xlfn.CONCAT("~",RIGHT(_xlpm.w,LEN(_xlpm.w)-FIND(_xlpm.sep,_xlpm.w)),"~"))</f>
        <v>~bire~</v>
      </c>
      <c r="P4032" s="1" t="str">
        <f>_xlfn.LET(_xlpm.sep,":",_xlpm.w,$G4032,_xlfn.CONCAT("[",LEFT(_xlpm.w,FIND(_xlpm.sep,_xlpm.w)-1),"]"))</f>
        <v>[bə]</v>
      </c>
      <c r="Q4032" s="14" cm="1">
        <f t="array" ref="Q4032">SUM(_xlfn._xlws.FILTER($H$2:$H$7117,_xlfn.MAP($O$2:$O$7117,_xlfn.LAMBDA(_xlpm.x,_xlpm.x=$O4032))))</f>
        <v>4.9701789264413521E-5</v>
      </c>
      <c r="R4032" s="14">
        <f>$H4032/Q4032</f>
        <v>1</v>
      </c>
      <c r="S4032" s="14" cm="1">
        <f t="array" ref="S4032">SUM(_xlfn._xlws.FILTER($H$2:$H$7117,_xlfn.MAP($P$2:$P$7117,_xlfn.LAMBDA(_xlpm.x,_xlpm.x=$P4032))))</f>
        <v>2.4850894632206751E-3</v>
      </c>
      <c r="T4032" s="14">
        <f>$H4032/S4032</f>
        <v>2.0000000000000007E-2</v>
      </c>
      <c r="U4032" s="14">
        <f>_xlfn.LET(_xlpm.freq,F4032,_xlpm.size,M4032+1,_xlpm.F,V4032,LOG(1+_xlpm.freq)*LOG(1+_xlpm.size)*_xlpm.F)</f>
        <v>9.1861516678003879E-3</v>
      </c>
      <c r="V4032" s="14">
        <f>_xlfn.LET(_xlpm.a,T4032,_xlpm.b,R4032,2*_xlpm.a*_xlpm.b/(_xlpm.a+_xlpm.b))</f>
        <v>3.9215686274509817E-2</v>
      </c>
      <c r="W4032" s="14">
        <f>_xlfn.LET(_xlpm.p,R4032,_xlpm.q,T4032,LOG(_xlpm.p/_xlpm.q))</f>
        <v>1.6989700043360185</v>
      </c>
      <c r="X4032" s="2"/>
    </row>
    <row r="4033" spans="1:24">
      <c r="A4033" s="1" t="str">
        <f>_xlfn.LET(_xlpm.sep," : ",CONCATENATE(O4033,_xlpm.sep,P4033))</f>
        <v>~bore~ : [bə]</v>
      </c>
      <c r="B4033" s="1">
        <f>_xlfn.LET(_xlpm.d,$G4033,_xlpm.k,_xlfn.CONCAT(LEFT(TRIM(B$1),1),"*"),COUNTIF(_xlpm.d,_xlpm.k))</f>
        <v>0</v>
      </c>
      <c r="C4033" s="1">
        <f>_xlfn.LET(_xlpm.d,$G4033,_xlpm.k,_xlfn.CONCAT(LEFT(TRIM(C$1),1),"*"),COUNTIF(_xlpm.d,_xlpm.k))</f>
        <v>0</v>
      </c>
      <c r="D4033" s="1">
        <f>_xlfn.LET(_xlpm.d,$G4033,_xlpm.k,_xlfn.CONCAT(LEFT(TRIM(D$1),1),"*"),COUNTIF(_xlpm.d,_xlpm.k))</f>
        <v>0</v>
      </c>
      <c r="E4033" s="1">
        <f>LOG(F4033+1,10)</f>
        <v>0.30102999566398114</v>
      </c>
      <c r="F4033" s="7">
        <v>1</v>
      </c>
      <c r="G4033" s="9" t="s">
        <v>316</v>
      </c>
      <c r="H4033" s="4">
        <f>F4033/freq.sum.r6e</f>
        <v>4.9701789264413521E-5</v>
      </c>
      <c r="I4033" s="1" t="str">
        <f>_xlfn.LET(_xlpm.sep,":",_xlpm.w,$G4033,LEFT(_xlpm.w,FIND(_xlpm.sep,_xlpm.w)-1))</f>
        <v>bə</v>
      </c>
      <c r="J4033" s="1" t="str">
        <f>_xlfn.LET(_xlpm.sep,":",_xlpm.w,$G4033,RIGHT(_xlpm.w,LEN(_xlpm.w)-FIND(_xlpm.sep,_xlpm.w)))</f>
        <v>bore</v>
      </c>
      <c r="K4033" s="10">
        <f>_xlfn.LET(_xlpm.w,I4033,LEN(_xlpm.w))</f>
        <v>2</v>
      </c>
      <c r="L4033" s="10">
        <f>_xlfn.LET(_xlpm.w,J4033,LEN(_xlpm.w))</f>
        <v>4</v>
      </c>
      <c r="M4033" s="10">
        <f>_xlfn.LET(_xlpm.a,K4033,_xlpm.b,L4033,MAX(_xlpm.a,_xlpm.b))</f>
        <v>4</v>
      </c>
      <c r="N4033" s="10">
        <f>_xlfn.LET(_xlpm.d,(K4033,L4033),MAX(_xlpm.d)-MIN(_xlpm.d))</f>
        <v>2</v>
      </c>
      <c r="O4033" s="1" t="str">
        <f>_xlfn.LET(_xlpm.sep,":",_xlpm.w,$G4033,_xlfn.CONCAT("~",RIGHT(_xlpm.w,LEN(_xlpm.w)-FIND(_xlpm.sep,_xlpm.w)),"~"))</f>
        <v>~bore~</v>
      </c>
      <c r="P4033" s="1" t="str">
        <f>_xlfn.LET(_xlpm.sep,":",_xlpm.w,$G4033,_xlfn.CONCAT("[",LEFT(_xlpm.w,FIND(_xlpm.sep,_xlpm.w)-1),"]"))</f>
        <v>[bə]</v>
      </c>
      <c r="Q4033" s="14" cm="1">
        <f t="array" ref="Q4033">SUM(_xlfn._xlws.FILTER($H$2:$H$7117,_xlfn.MAP($O$2:$O$7117,_xlfn.LAMBDA(_xlpm.x,_xlpm.x=$O4033))))</f>
        <v>4.9701789264413521E-5</v>
      </c>
      <c r="R4033" s="14">
        <f>$H4033/Q4033</f>
        <v>1</v>
      </c>
      <c r="S4033" s="14" cm="1">
        <f t="array" ref="S4033">SUM(_xlfn._xlws.FILTER($H$2:$H$7117,_xlfn.MAP($P$2:$P$7117,_xlfn.LAMBDA(_xlpm.x,_xlpm.x=$P4033))))</f>
        <v>2.4850894632206751E-3</v>
      </c>
      <c r="T4033" s="14">
        <f>$H4033/S4033</f>
        <v>2.0000000000000007E-2</v>
      </c>
      <c r="U4033" s="14">
        <f>_xlfn.LET(_xlpm.freq,F4033,_xlpm.size,M4033+1,_xlpm.F,V4033,LOG(1+_xlpm.freq)*LOG(1+_xlpm.size)*_xlpm.F)</f>
        <v>9.1861516678003879E-3</v>
      </c>
      <c r="V4033" s="14">
        <f>_xlfn.LET(_xlpm.a,T4033,_xlpm.b,R4033,2*_xlpm.a*_xlpm.b/(_xlpm.a+_xlpm.b))</f>
        <v>3.9215686274509817E-2</v>
      </c>
      <c r="W4033" s="14">
        <f>_xlfn.LET(_xlpm.p,R4033,_xlpm.q,T4033,LOG(_xlpm.p/_xlpm.q))</f>
        <v>1.6989700043360185</v>
      </c>
      <c r="X4033" s="2"/>
    </row>
    <row r="4034" spans="1:24">
      <c r="A4034" s="1" t="str">
        <f>_xlfn.LET(_xlpm.sep," : ",CONCATENATE(O4034,_xlpm.sep,P4034))</f>
        <v>~zare~ : [zə]</v>
      </c>
      <c r="B4034" s="1">
        <f>_xlfn.LET(_xlpm.d,$G4034,_xlpm.k,_xlfn.CONCAT(LEFT(TRIM(B$1),1),"*"),COUNTIF(_xlpm.d,_xlpm.k))</f>
        <v>0</v>
      </c>
      <c r="C4034" s="1">
        <f>_xlfn.LET(_xlpm.d,$G4034,_xlpm.k,_xlfn.CONCAT(LEFT(TRIM(C$1),1),"*"),COUNTIF(_xlpm.d,_xlpm.k))</f>
        <v>0</v>
      </c>
      <c r="D4034" s="1">
        <f>_xlfn.LET(_xlpm.d,$G4034,_xlpm.k,_xlfn.CONCAT(LEFT(TRIM(D$1),1),"*"),COUNTIF(_xlpm.d,_xlpm.k))</f>
        <v>0</v>
      </c>
      <c r="E4034" s="1">
        <f>LOG(F4034+1,10)</f>
        <v>0.30102999566398114</v>
      </c>
      <c r="F4034" s="7">
        <v>1</v>
      </c>
      <c r="G4034" s="9" t="s">
        <v>5451</v>
      </c>
      <c r="H4034" s="4">
        <f>F4034/freq.sum.r6e</f>
        <v>4.9701789264413521E-5</v>
      </c>
      <c r="I4034" s="1" t="str">
        <f>_xlfn.LET(_xlpm.sep,":",_xlpm.w,$G4034,LEFT(_xlpm.w,FIND(_xlpm.sep,_xlpm.w)-1))</f>
        <v>zə</v>
      </c>
      <c r="J4034" s="1" t="str">
        <f>_xlfn.LET(_xlpm.sep,":",_xlpm.w,$G4034,RIGHT(_xlpm.w,LEN(_xlpm.w)-FIND(_xlpm.sep,_xlpm.w)))</f>
        <v>zare</v>
      </c>
      <c r="K4034" s="10">
        <f>_xlfn.LET(_xlpm.w,I4034,LEN(_xlpm.w))</f>
        <v>2</v>
      </c>
      <c r="L4034" s="10">
        <f>_xlfn.LET(_xlpm.w,J4034,LEN(_xlpm.w))</f>
        <v>4</v>
      </c>
      <c r="M4034" s="10">
        <f>_xlfn.LET(_xlpm.a,K4034,_xlpm.b,L4034,MAX(_xlpm.a,_xlpm.b))</f>
        <v>4</v>
      </c>
      <c r="N4034" s="10">
        <f>_xlfn.LET(_xlpm.d,(K4034,L4034),MAX(_xlpm.d)-MIN(_xlpm.d))</f>
        <v>2</v>
      </c>
      <c r="O4034" s="1" t="str">
        <f>_xlfn.LET(_xlpm.sep,":",_xlpm.w,$G4034,_xlfn.CONCAT("~",RIGHT(_xlpm.w,LEN(_xlpm.w)-FIND(_xlpm.sep,_xlpm.w)),"~"))</f>
        <v>~zare~</v>
      </c>
      <c r="P4034" s="1" t="str">
        <f>_xlfn.LET(_xlpm.sep,":",_xlpm.w,$G4034,_xlfn.CONCAT("[",LEFT(_xlpm.w,FIND(_xlpm.sep,_xlpm.w)-1),"]"))</f>
        <v>[zə]</v>
      </c>
      <c r="Q4034" s="14" cm="1">
        <f t="array" ref="Q4034">SUM(_xlfn._xlws.FILTER($H$2:$H$7117,_xlfn.MAP($O$2:$O$7117,_xlfn.LAMBDA(_xlpm.x,_xlpm.x=$O4034))))</f>
        <v>4.9701789264413521E-5</v>
      </c>
      <c r="R4034" s="14">
        <f>$H4034/Q4034</f>
        <v>1</v>
      </c>
      <c r="S4034" s="14" cm="1">
        <f t="array" ref="S4034">SUM(_xlfn._xlws.FILTER($H$2:$H$7117,_xlfn.MAP($P$2:$P$7117,_xlfn.LAMBDA(_xlpm.x,_xlpm.x=$P4034))))</f>
        <v>2.4850894632206747E-3</v>
      </c>
      <c r="T4034" s="14">
        <f>$H4034/S4034</f>
        <v>2.0000000000000011E-2</v>
      </c>
      <c r="U4034" s="14">
        <f>_xlfn.LET(_xlpm.freq,F4034,_xlpm.size,M4034+1,_xlpm.F,V4034,LOG(1+_xlpm.freq)*LOG(1+_xlpm.size)*_xlpm.F)</f>
        <v>9.1861516678003897E-3</v>
      </c>
      <c r="V4034" s="14">
        <f>_xlfn.LET(_xlpm.a,T4034,_xlpm.b,R4034,2*_xlpm.a*_xlpm.b/(_xlpm.a+_xlpm.b))</f>
        <v>3.9215686274509824E-2</v>
      </c>
      <c r="W4034" s="14">
        <f>_xlfn.LET(_xlpm.p,R4034,_xlpm.q,T4034,LOG(_xlpm.p/_xlpm.q))</f>
        <v>1.6989700043360185</v>
      </c>
      <c r="X4034" s="2"/>
    </row>
    <row r="4035" spans="1:24">
      <c r="A4035" s="1" t="str">
        <f>_xlfn.LET(_xlpm.sep," : ",CONCATENATE(O4035,_xlpm.sep,P4035))</f>
        <v>~zere~ : [zə]</v>
      </c>
      <c r="B4035" s="1">
        <f>_xlfn.LET(_xlpm.d,$G4035,_xlpm.k,_xlfn.CONCAT(LEFT(TRIM(B$1),1),"*"),COUNTIF(_xlpm.d,_xlpm.k))</f>
        <v>0</v>
      </c>
      <c r="C4035" s="1">
        <f>_xlfn.LET(_xlpm.d,$G4035,_xlpm.k,_xlfn.CONCAT(LEFT(TRIM(C$1),1),"*"),COUNTIF(_xlpm.d,_xlpm.k))</f>
        <v>0</v>
      </c>
      <c r="D4035" s="1">
        <f>_xlfn.LET(_xlpm.d,$G4035,_xlpm.k,_xlfn.CONCAT(LEFT(TRIM(D$1),1),"*"),COUNTIF(_xlpm.d,_xlpm.k))</f>
        <v>0</v>
      </c>
      <c r="E4035" s="1">
        <f>LOG(F4035+1,10)</f>
        <v>0.30102999566398114</v>
      </c>
      <c r="F4035" s="7">
        <v>1</v>
      </c>
      <c r="G4035" s="9" t="s">
        <v>5462</v>
      </c>
      <c r="H4035" s="4">
        <f>F4035/freq.sum.r6e</f>
        <v>4.9701789264413521E-5</v>
      </c>
      <c r="I4035" s="1" t="str">
        <f>_xlfn.LET(_xlpm.sep,":",_xlpm.w,$G4035,LEFT(_xlpm.w,FIND(_xlpm.sep,_xlpm.w)-1))</f>
        <v>zə</v>
      </c>
      <c r="J4035" s="1" t="str">
        <f>_xlfn.LET(_xlpm.sep,":",_xlpm.w,$G4035,RIGHT(_xlpm.w,LEN(_xlpm.w)-FIND(_xlpm.sep,_xlpm.w)))</f>
        <v>zere</v>
      </c>
      <c r="K4035" s="10">
        <f>_xlfn.LET(_xlpm.w,I4035,LEN(_xlpm.w))</f>
        <v>2</v>
      </c>
      <c r="L4035" s="10">
        <f>_xlfn.LET(_xlpm.w,J4035,LEN(_xlpm.w))</f>
        <v>4</v>
      </c>
      <c r="M4035" s="10">
        <f>_xlfn.LET(_xlpm.a,K4035,_xlpm.b,L4035,MAX(_xlpm.a,_xlpm.b))</f>
        <v>4</v>
      </c>
      <c r="N4035" s="10">
        <f>_xlfn.LET(_xlpm.d,(K4035,L4035),MAX(_xlpm.d)-MIN(_xlpm.d))</f>
        <v>2</v>
      </c>
      <c r="O4035" s="1" t="str">
        <f>_xlfn.LET(_xlpm.sep,":",_xlpm.w,$G4035,_xlfn.CONCAT("~",RIGHT(_xlpm.w,LEN(_xlpm.w)-FIND(_xlpm.sep,_xlpm.w)),"~"))</f>
        <v>~zere~</v>
      </c>
      <c r="P4035" s="1" t="str">
        <f>_xlfn.LET(_xlpm.sep,":",_xlpm.w,$G4035,_xlfn.CONCAT("[",LEFT(_xlpm.w,FIND(_xlpm.sep,_xlpm.w)-1),"]"))</f>
        <v>[zə]</v>
      </c>
      <c r="Q4035" s="14" cm="1">
        <f t="array" ref="Q4035">SUM(_xlfn._xlws.FILTER($H$2:$H$7117,_xlfn.MAP($O$2:$O$7117,_xlfn.LAMBDA(_xlpm.x,_xlpm.x=$O4035))))</f>
        <v>4.9701789264413521E-5</v>
      </c>
      <c r="R4035" s="14">
        <f>$H4035/Q4035</f>
        <v>1</v>
      </c>
      <c r="S4035" s="14" cm="1">
        <f t="array" ref="S4035">SUM(_xlfn._xlws.FILTER($H$2:$H$7117,_xlfn.MAP($P$2:$P$7117,_xlfn.LAMBDA(_xlpm.x,_xlpm.x=$P4035))))</f>
        <v>2.4850894632206747E-3</v>
      </c>
      <c r="T4035" s="14">
        <f>$H4035/S4035</f>
        <v>2.0000000000000011E-2</v>
      </c>
      <c r="U4035" s="14">
        <f>_xlfn.LET(_xlpm.freq,F4035,_xlpm.size,M4035+1,_xlpm.F,V4035,LOG(1+_xlpm.freq)*LOG(1+_xlpm.size)*_xlpm.F)</f>
        <v>9.1861516678003897E-3</v>
      </c>
      <c r="V4035" s="14">
        <f>_xlfn.LET(_xlpm.a,T4035,_xlpm.b,R4035,2*_xlpm.a*_xlpm.b/(_xlpm.a+_xlpm.b))</f>
        <v>3.9215686274509824E-2</v>
      </c>
      <c r="W4035" s="14">
        <f>_xlfn.LET(_xlpm.p,R4035,_xlpm.q,T4035,LOG(_xlpm.p/_xlpm.q))</f>
        <v>1.6989700043360185</v>
      </c>
      <c r="X4035" s="2"/>
    </row>
    <row r="4036" spans="1:24">
      <c r="A4036" s="1" t="str">
        <f>_xlfn.LET(_xlpm.sep," : ",CONCATENATE(O4036,_xlpm.sep,P4036))</f>
        <v>~zzax~ : [zə]</v>
      </c>
      <c r="B4036" s="1">
        <f>_xlfn.LET(_xlpm.d,$G4036,_xlpm.k,_xlfn.CONCAT(LEFT(TRIM(B$1),1),"*"),COUNTIF(_xlpm.d,_xlpm.k))</f>
        <v>0</v>
      </c>
      <c r="C4036" s="1">
        <f>_xlfn.LET(_xlpm.d,$G4036,_xlpm.k,_xlfn.CONCAT(LEFT(TRIM(C$1),1),"*"),COUNTIF(_xlpm.d,_xlpm.k))</f>
        <v>0</v>
      </c>
      <c r="D4036" s="1">
        <f>_xlfn.LET(_xlpm.d,$G4036,_xlpm.k,_xlfn.CONCAT(LEFT(TRIM(D$1),1),"*"),COUNTIF(_xlpm.d,_xlpm.k))</f>
        <v>0</v>
      </c>
      <c r="E4036" s="1">
        <f>LOG(F4036+1,10)</f>
        <v>0.30102999566398114</v>
      </c>
      <c r="F4036" s="7">
        <v>1</v>
      </c>
      <c r="G4036" s="9" t="s">
        <v>5488</v>
      </c>
      <c r="H4036" s="4">
        <f>F4036/freq.sum.r6e</f>
        <v>4.9701789264413521E-5</v>
      </c>
      <c r="I4036" s="1" t="str">
        <f>_xlfn.LET(_xlpm.sep,":",_xlpm.w,$G4036,LEFT(_xlpm.w,FIND(_xlpm.sep,_xlpm.w)-1))</f>
        <v>zə</v>
      </c>
      <c r="J4036" s="1" t="str">
        <f>_xlfn.LET(_xlpm.sep,":",_xlpm.w,$G4036,RIGHT(_xlpm.w,LEN(_xlpm.w)-FIND(_xlpm.sep,_xlpm.w)))</f>
        <v>zzax</v>
      </c>
      <c r="K4036" s="10">
        <f>_xlfn.LET(_xlpm.w,I4036,LEN(_xlpm.w))</f>
        <v>2</v>
      </c>
      <c r="L4036" s="10">
        <f>_xlfn.LET(_xlpm.w,J4036,LEN(_xlpm.w))</f>
        <v>4</v>
      </c>
      <c r="M4036" s="10">
        <f>_xlfn.LET(_xlpm.a,K4036,_xlpm.b,L4036,MAX(_xlpm.a,_xlpm.b))</f>
        <v>4</v>
      </c>
      <c r="N4036" s="10">
        <f>_xlfn.LET(_xlpm.d,(K4036,L4036),MAX(_xlpm.d)-MIN(_xlpm.d))</f>
        <v>2</v>
      </c>
      <c r="O4036" s="1" t="str">
        <f>_xlfn.LET(_xlpm.sep,":",_xlpm.w,$G4036,_xlfn.CONCAT("~",RIGHT(_xlpm.w,LEN(_xlpm.w)-FIND(_xlpm.sep,_xlpm.w)),"~"))</f>
        <v>~zzax~</v>
      </c>
      <c r="P4036" s="1" t="str">
        <f>_xlfn.LET(_xlpm.sep,":",_xlpm.w,$G4036,_xlfn.CONCAT("[",LEFT(_xlpm.w,FIND(_xlpm.sep,_xlpm.w)-1),"]"))</f>
        <v>[zə]</v>
      </c>
      <c r="Q4036" s="14" cm="1">
        <f t="array" ref="Q4036">SUM(_xlfn._xlws.FILTER($H$2:$H$7117,_xlfn.MAP($O$2:$O$7117,_xlfn.LAMBDA(_xlpm.x,_xlpm.x=$O4036))))</f>
        <v>4.9701789264413521E-5</v>
      </c>
      <c r="R4036" s="14">
        <f>$H4036/Q4036</f>
        <v>1</v>
      </c>
      <c r="S4036" s="14" cm="1">
        <f t="array" ref="S4036">SUM(_xlfn._xlws.FILTER($H$2:$H$7117,_xlfn.MAP($P$2:$P$7117,_xlfn.LAMBDA(_xlpm.x,_xlpm.x=$P4036))))</f>
        <v>2.4850894632206747E-3</v>
      </c>
      <c r="T4036" s="14">
        <f>$H4036/S4036</f>
        <v>2.0000000000000011E-2</v>
      </c>
      <c r="U4036" s="14">
        <f>_xlfn.LET(_xlpm.freq,F4036,_xlpm.size,M4036+1,_xlpm.F,V4036,LOG(1+_xlpm.freq)*LOG(1+_xlpm.size)*_xlpm.F)</f>
        <v>9.1861516678003897E-3</v>
      </c>
      <c r="V4036" s="14">
        <f>_xlfn.LET(_xlpm.a,T4036,_xlpm.b,R4036,2*_xlpm.a*_xlpm.b/(_xlpm.a+_xlpm.b))</f>
        <v>3.9215686274509824E-2</v>
      </c>
      <c r="W4036" s="14">
        <f>_xlfn.LET(_xlpm.p,R4036,_xlpm.q,T4036,LOG(_xlpm.p/_xlpm.q))</f>
        <v>1.6989700043360185</v>
      </c>
      <c r="X4036" s="2"/>
    </row>
    <row r="4037" spans="1:24">
      <c r="A4037" s="1" t="str">
        <f>_xlfn.LET(_xlpm.sep," : ",CONCATENATE(O4037,_xlpm.sep,P4037))</f>
        <v>~zzar~ : [zə]</v>
      </c>
      <c r="B4037" s="1">
        <f>_xlfn.LET(_xlpm.d,$G4037,_xlpm.k,_xlfn.CONCAT(LEFT(TRIM(B$1),1),"*"),COUNTIF(_xlpm.d,_xlpm.k))</f>
        <v>0</v>
      </c>
      <c r="C4037" s="1">
        <f>_xlfn.LET(_xlpm.d,$G4037,_xlpm.k,_xlfn.CONCAT(LEFT(TRIM(C$1),1),"*"),COUNTIF(_xlpm.d,_xlpm.k))</f>
        <v>0</v>
      </c>
      <c r="D4037" s="1">
        <f>_xlfn.LET(_xlpm.d,$G4037,_xlpm.k,_xlfn.CONCAT(LEFT(TRIM(D$1),1),"*"),COUNTIF(_xlpm.d,_xlpm.k))</f>
        <v>0</v>
      </c>
      <c r="E4037" s="1">
        <f>LOG(F4037+1,10)</f>
        <v>0.30102999566398114</v>
      </c>
      <c r="F4037" s="7">
        <v>1</v>
      </c>
      <c r="G4037" s="9" t="s">
        <v>5486</v>
      </c>
      <c r="H4037" s="4">
        <f>F4037/freq.sum.r6e</f>
        <v>4.9701789264413521E-5</v>
      </c>
      <c r="I4037" s="1" t="str">
        <f>_xlfn.LET(_xlpm.sep,":",_xlpm.w,$G4037,LEFT(_xlpm.w,FIND(_xlpm.sep,_xlpm.w)-1))</f>
        <v>zə</v>
      </c>
      <c r="J4037" s="1" t="str">
        <f>_xlfn.LET(_xlpm.sep,":",_xlpm.w,$G4037,RIGHT(_xlpm.w,LEN(_xlpm.w)-FIND(_xlpm.sep,_xlpm.w)))</f>
        <v>zzar</v>
      </c>
      <c r="K4037" s="10">
        <f>_xlfn.LET(_xlpm.w,I4037,LEN(_xlpm.w))</f>
        <v>2</v>
      </c>
      <c r="L4037" s="10">
        <f>_xlfn.LET(_xlpm.w,J4037,LEN(_xlpm.w))</f>
        <v>4</v>
      </c>
      <c r="M4037" s="10">
        <f>_xlfn.LET(_xlpm.a,K4037,_xlpm.b,L4037,MAX(_xlpm.a,_xlpm.b))</f>
        <v>4</v>
      </c>
      <c r="N4037" s="10">
        <f>_xlfn.LET(_xlpm.d,(K4037,L4037),MAX(_xlpm.d)-MIN(_xlpm.d))</f>
        <v>2</v>
      </c>
      <c r="O4037" s="1" t="str">
        <f>_xlfn.LET(_xlpm.sep,":",_xlpm.w,$G4037,_xlfn.CONCAT("~",RIGHT(_xlpm.w,LEN(_xlpm.w)-FIND(_xlpm.sep,_xlpm.w)),"~"))</f>
        <v>~zzar~</v>
      </c>
      <c r="P4037" s="1" t="str">
        <f>_xlfn.LET(_xlpm.sep,":",_xlpm.w,$G4037,_xlfn.CONCAT("[",LEFT(_xlpm.w,FIND(_xlpm.sep,_xlpm.w)-1),"]"))</f>
        <v>[zə]</v>
      </c>
      <c r="Q4037" s="14" cm="1">
        <f t="array" ref="Q4037">SUM(_xlfn._xlws.FILTER($H$2:$H$7111,_xlfn.MAP($O$2:$O$7111,_xlfn.LAMBDA(_xlpm.x,_xlpm.x=$O4037))))</f>
        <v>4.9701789264413521E-5</v>
      </c>
      <c r="R4037" s="14">
        <f>$H4037/Q4037</f>
        <v>1</v>
      </c>
      <c r="S4037" s="14" cm="1">
        <f t="array" ref="S4037">SUM(_xlfn._xlws.FILTER($H$2:$H$7111,_xlfn.MAP($P$2:$P$7111,_xlfn.LAMBDA(_xlpm.x,_xlpm.x=$P4037))))</f>
        <v>2.4850894632206747E-3</v>
      </c>
      <c r="T4037" s="14">
        <f>$H4037/S4037</f>
        <v>2.0000000000000011E-2</v>
      </c>
      <c r="U4037" s="14">
        <f>_xlfn.LET(_xlpm.freq,F4037,_xlpm.size,M4037+1,_xlpm.F,V4037,LOG(1+_xlpm.freq)*LOG(1+_xlpm.size)*_xlpm.F)</f>
        <v>9.1861516678003897E-3</v>
      </c>
      <c r="V4037" s="14">
        <f>_xlfn.LET(_xlpm.a,T4037,_xlpm.b,R4037,2*_xlpm.a*_xlpm.b/(_xlpm.a+_xlpm.b))</f>
        <v>3.9215686274509824E-2</v>
      </c>
      <c r="W4037" s="14">
        <f>_xlfn.LET(_xlpm.p,R4037,_xlpm.q,T4037,LOG(_xlpm.p/_xlpm.q))</f>
        <v>1.6989700043360185</v>
      </c>
      <c r="X4037" s="2"/>
    </row>
    <row r="4038" spans="1:24">
      <c r="A4038" s="1" t="str">
        <f>_xlfn.LET(_xlpm.sep," : ",CONCATENATE(O4038,_xlpm.sep,P4038))</f>
        <v>~zore~ : [zə]</v>
      </c>
      <c r="B4038" s="1">
        <f>_xlfn.LET(_xlpm.d,$G4038,_xlpm.k,_xlfn.CONCAT(LEFT(TRIM(B$1),1),"*"),COUNTIF(_xlpm.d,_xlpm.k))</f>
        <v>0</v>
      </c>
      <c r="C4038" s="1">
        <f>_xlfn.LET(_xlpm.d,$G4038,_xlpm.k,_xlfn.CONCAT(LEFT(TRIM(C$1),1),"*"),COUNTIF(_xlpm.d,_xlpm.k))</f>
        <v>0</v>
      </c>
      <c r="D4038" s="1">
        <f>_xlfn.LET(_xlpm.d,$G4038,_xlpm.k,_xlfn.CONCAT(LEFT(TRIM(D$1),1),"*"),COUNTIF(_xlpm.d,_xlpm.k))</f>
        <v>0</v>
      </c>
      <c r="E4038" s="1">
        <f>LOG(F4038+1,10)</f>
        <v>0.30102999566398114</v>
      </c>
      <c r="F4038" s="7">
        <v>1</v>
      </c>
      <c r="G4038" s="9" t="s">
        <v>5475</v>
      </c>
      <c r="H4038" s="4">
        <f>F4038/freq.sum.r6e</f>
        <v>4.9701789264413521E-5</v>
      </c>
      <c r="I4038" s="1" t="str">
        <f>_xlfn.LET(_xlpm.sep,":",_xlpm.w,$G4038,LEFT(_xlpm.w,FIND(_xlpm.sep,_xlpm.w)-1))</f>
        <v>zə</v>
      </c>
      <c r="J4038" s="1" t="str">
        <f>_xlfn.LET(_xlpm.sep,":",_xlpm.w,$G4038,RIGHT(_xlpm.w,LEN(_xlpm.w)-FIND(_xlpm.sep,_xlpm.w)))</f>
        <v>zore</v>
      </c>
      <c r="K4038" s="10">
        <f>_xlfn.LET(_xlpm.w,I4038,LEN(_xlpm.w))</f>
        <v>2</v>
      </c>
      <c r="L4038" s="10">
        <f>_xlfn.LET(_xlpm.w,J4038,LEN(_xlpm.w))</f>
        <v>4</v>
      </c>
      <c r="M4038" s="10">
        <f>_xlfn.LET(_xlpm.a,K4038,_xlpm.b,L4038,MAX(_xlpm.a,_xlpm.b))</f>
        <v>4</v>
      </c>
      <c r="N4038" s="10">
        <f>_xlfn.LET(_xlpm.d,(K4038,L4038),MAX(_xlpm.d)-MIN(_xlpm.d))</f>
        <v>2</v>
      </c>
      <c r="O4038" s="1" t="str">
        <f>_xlfn.LET(_xlpm.sep,":",_xlpm.w,$G4038,_xlfn.CONCAT("~",RIGHT(_xlpm.w,LEN(_xlpm.w)-FIND(_xlpm.sep,_xlpm.w)),"~"))</f>
        <v>~zore~</v>
      </c>
      <c r="P4038" s="1" t="str">
        <f>_xlfn.LET(_xlpm.sep,":",_xlpm.w,$G4038,_xlfn.CONCAT("[",LEFT(_xlpm.w,FIND(_xlpm.sep,_xlpm.w)-1),"]"))</f>
        <v>[zə]</v>
      </c>
      <c r="Q4038" s="14" cm="1">
        <f t="array" ref="Q4038">SUM(_xlfn._xlws.FILTER($H$2:$H$7117,_xlfn.MAP($O$2:$O$7117,_xlfn.LAMBDA(_xlpm.x,_xlpm.x=$O4038))))</f>
        <v>4.9701789264413521E-5</v>
      </c>
      <c r="R4038" s="14">
        <f>$H4038/Q4038</f>
        <v>1</v>
      </c>
      <c r="S4038" s="14" cm="1">
        <f t="array" ref="S4038">SUM(_xlfn._xlws.FILTER($H$2:$H$7117,_xlfn.MAP($P$2:$P$7117,_xlfn.LAMBDA(_xlpm.x,_xlpm.x=$P4038))))</f>
        <v>2.4850894632206747E-3</v>
      </c>
      <c r="T4038" s="14">
        <f>$H4038/S4038</f>
        <v>2.0000000000000011E-2</v>
      </c>
      <c r="U4038" s="14">
        <f>_xlfn.LET(_xlpm.freq,F4038,_xlpm.size,M4038+1,_xlpm.F,V4038,LOG(1+_xlpm.freq)*LOG(1+_xlpm.size)*_xlpm.F)</f>
        <v>9.1861516678003897E-3</v>
      </c>
      <c r="V4038" s="14">
        <f>_xlfn.LET(_xlpm.a,T4038,_xlpm.b,R4038,2*_xlpm.a*_xlpm.b/(_xlpm.a+_xlpm.b))</f>
        <v>3.9215686274509824E-2</v>
      </c>
      <c r="W4038" s="14">
        <f>_xlfn.LET(_xlpm.p,R4038,_xlpm.q,T4038,LOG(_xlpm.p/_xlpm.q))</f>
        <v>1.6989700043360185</v>
      </c>
      <c r="X4038" s="2"/>
    </row>
    <row r="4039" spans="1:24">
      <c r="A4039" s="1" t="str">
        <f>_xlfn.LET(_xlpm.sep," : ",CONCATENATE(O4039,_xlpm.sep,P4039))</f>
        <v>~eure~ : [jʊ]</v>
      </c>
      <c r="B4039" s="1">
        <f>_xlfn.LET(_xlpm.d,$G4039,_xlpm.k,_xlfn.CONCAT(LEFT(TRIM(B$1),1),"*"),COUNTIF(_xlpm.d,_xlpm.k))</f>
        <v>0</v>
      </c>
      <c r="C4039" s="1">
        <f>_xlfn.LET(_xlpm.d,$G4039,_xlpm.k,_xlfn.CONCAT(LEFT(TRIM(C$1),1),"*"),COUNTIF(_xlpm.d,_xlpm.k))</f>
        <v>0</v>
      </c>
      <c r="D4039" s="1">
        <f>_xlfn.LET(_xlpm.d,$G4039,_xlpm.k,_xlfn.CONCAT(LEFT(TRIM(D$1),1),"*"),COUNTIF(_xlpm.d,_xlpm.k))</f>
        <v>0</v>
      </c>
      <c r="E4039" s="1">
        <f>LOG(F4039+1,10)</f>
        <v>0.30102999566398114</v>
      </c>
      <c r="F4039" s="7">
        <v>1</v>
      </c>
      <c r="G4039" s="9" t="s">
        <v>1322</v>
      </c>
      <c r="H4039" s="4">
        <f>F4039/freq.sum.r6e</f>
        <v>4.9701789264413521E-5</v>
      </c>
      <c r="I4039" s="1" t="str">
        <f>_xlfn.LET(_xlpm.sep,":",_xlpm.w,$G4039,LEFT(_xlpm.w,FIND(_xlpm.sep,_xlpm.w)-1))</f>
        <v>jʊ</v>
      </c>
      <c r="J4039" s="1" t="str">
        <f>_xlfn.LET(_xlpm.sep,":",_xlpm.w,$G4039,RIGHT(_xlpm.w,LEN(_xlpm.w)-FIND(_xlpm.sep,_xlpm.w)))</f>
        <v>eure</v>
      </c>
      <c r="K4039" s="10">
        <f>_xlfn.LET(_xlpm.w,I4039,LEN(_xlpm.w))</f>
        <v>2</v>
      </c>
      <c r="L4039" s="10">
        <f>_xlfn.LET(_xlpm.w,J4039,LEN(_xlpm.w))</f>
        <v>4</v>
      </c>
      <c r="M4039" s="10">
        <f>_xlfn.LET(_xlpm.a,K4039,_xlpm.b,L4039,MAX(_xlpm.a,_xlpm.b))</f>
        <v>4</v>
      </c>
      <c r="N4039" s="10">
        <f>_xlfn.LET(_xlpm.d,(K4039,L4039),MAX(_xlpm.d)-MIN(_xlpm.d))</f>
        <v>2</v>
      </c>
      <c r="O4039" s="1" t="str">
        <f>_xlfn.LET(_xlpm.sep,":",_xlpm.w,$G4039,_xlfn.CONCAT("~",RIGHT(_xlpm.w,LEN(_xlpm.w)-FIND(_xlpm.sep,_xlpm.w)),"~"))</f>
        <v>~eure~</v>
      </c>
      <c r="P4039" s="1" t="str">
        <f>_xlfn.LET(_xlpm.sep,":",_xlpm.w,$G4039,_xlfn.CONCAT("[",LEFT(_xlpm.w,FIND(_xlpm.sep,_xlpm.w)-1),"]"))</f>
        <v>[jʊ]</v>
      </c>
      <c r="Q4039" s="14" cm="1">
        <f t="array" ref="Q4039">SUM(_xlfn._xlws.FILTER($H$2:$H$7117,_xlfn.MAP($O$2:$O$7117,_xlfn.LAMBDA(_xlpm.x,_xlpm.x=$O4039))))</f>
        <v>4.9701789264413521E-5</v>
      </c>
      <c r="R4039" s="14">
        <f>$H4039/Q4039</f>
        <v>1</v>
      </c>
      <c r="S4039" s="14" cm="1">
        <f t="array" ref="S4039">SUM(_xlfn._xlws.FILTER($H$2:$H$7117,_xlfn.MAP($P$2:$P$7117,_xlfn.LAMBDA(_xlpm.x,_xlpm.x=$P4039))))</f>
        <v>2.534791252485089E-3</v>
      </c>
      <c r="T4039" s="14">
        <f>$H4039/S4039</f>
        <v>1.9607843137254905E-2</v>
      </c>
      <c r="U4039" s="14">
        <f>_xlfn.LET(_xlpm.freq,F4039,_xlpm.size,M4039+1,_xlpm.F,V4039,LOG(1+_xlpm.freq)*LOG(1+_xlpm.size)*_xlpm.F)</f>
        <v>9.0094949049580719E-3</v>
      </c>
      <c r="V4039" s="14">
        <f>_xlfn.LET(_xlpm.a,T4039,_xlpm.b,R4039,2*_xlpm.a*_xlpm.b/(_xlpm.a+_xlpm.b))</f>
        <v>3.8461538461538471E-2</v>
      </c>
      <c r="W4039" s="14">
        <f>_xlfn.LET(_xlpm.p,R4039,_xlpm.q,T4039,LOG(_xlpm.p/_xlpm.q))</f>
        <v>1.7075701760979363</v>
      </c>
      <c r="X4039" s="2"/>
    </row>
    <row r="4040" spans="1:24">
      <c r="A4040" s="1" t="str">
        <f>_xlfn.LET(_xlpm.sep," : ",CONCATENATE(O4040,_xlpm.sep,P4040))</f>
        <v>~y're~ : [jʊ]</v>
      </c>
      <c r="B4040" s="1">
        <f>_xlfn.LET(_xlpm.d,$G4040,_xlpm.k,_xlfn.CONCAT(LEFT(TRIM(B$1),1),"*"),COUNTIF(_xlpm.d,_xlpm.k))</f>
        <v>0</v>
      </c>
      <c r="C4040" s="1">
        <f>_xlfn.LET(_xlpm.d,$G4040,_xlpm.k,_xlfn.CONCAT(LEFT(TRIM(C$1),1),"*"),COUNTIF(_xlpm.d,_xlpm.k))</f>
        <v>0</v>
      </c>
      <c r="D4040" s="1">
        <f>_xlfn.LET(_xlpm.d,$G4040,_xlpm.k,_xlfn.CONCAT(LEFT(TRIM(D$1),1),"*"),COUNTIF(_xlpm.d,_xlpm.k))</f>
        <v>0</v>
      </c>
      <c r="E4040" s="1">
        <f>LOG(F4040+1,10)</f>
        <v>0.30102999566398114</v>
      </c>
      <c r="F4040" s="7">
        <v>1</v>
      </c>
      <c r="G4040" s="9" t="s">
        <v>1329</v>
      </c>
      <c r="H4040" s="4">
        <f>F4040/freq.sum.r6e</f>
        <v>4.9701789264413521E-5</v>
      </c>
      <c r="I4040" s="1" t="str">
        <f>_xlfn.LET(_xlpm.sep,":",_xlpm.w,$G4040,LEFT(_xlpm.w,FIND(_xlpm.sep,_xlpm.w)-1))</f>
        <v>jʊ</v>
      </c>
      <c r="J4040" s="1" t="str">
        <f>_xlfn.LET(_xlpm.sep,":",_xlpm.w,$G4040,RIGHT(_xlpm.w,LEN(_xlpm.w)-FIND(_xlpm.sep,_xlpm.w)))</f>
        <v>y're</v>
      </c>
      <c r="K4040" s="10">
        <f>_xlfn.LET(_xlpm.w,I4040,LEN(_xlpm.w))</f>
        <v>2</v>
      </c>
      <c r="L4040" s="10">
        <f>_xlfn.LET(_xlpm.w,J4040,LEN(_xlpm.w))</f>
        <v>4</v>
      </c>
      <c r="M4040" s="10">
        <f>_xlfn.LET(_xlpm.a,K4040,_xlpm.b,L4040,MAX(_xlpm.a,_xlpm.b))</f>
        <v>4</v>
      </c>
      <c r="N4040" s="10">
        <f>_xlfn.LET(_xlpm.d,(K4040,L4040),MAX(_xlpm.d)-MIN(_xlpm.d))</f>
        <v>2</v>
      </c>
      <c r="O4040" s="1" t="str">
        <f>_xlfn.LET(_xlpm.sep,":",_xlpm.w,$G4040,_xlfn.CONCAT("~",RIGHT(_xlpm.w,LEN(_xlpm.w)-FIND(_xlpm.sep,_xlpm.w)),"~"))</f>
        <v>~y're~</v>
      </c>
      <c r="P4040" s="1" t="str">
        <f>_xlfn.LET(_xlpm.sep,":",_xlpm.w,$G4040,_xlfn.CONCAT("[",LEFT(_xlpm.w,FIND(_xlpm.sep,_xlpm.w)-1),"]"))</f>
        <v>[jʊ]</v>
      </c>
      <c r="Q4040" s="14" cm="1">
        <f t="array" ref="Q4040">SUM(_xlfn._xlws.FILTER($H$2:$H$7117,_xlfn.MAP($O$2:$O$7117,_xlfn.LAMBDA(_xlpm.x,_xlpm.x=$O4040))))</f>
        <v>4.9701789264413521E-5</v>
      </c>
      <c r="R4040" s="14">
        <f>$H4040/Q4040</f>
        <v>1</v>
      </c>
      <c r="S4040" s="14" cm="1">
        <f t="array" ref="S4040">SUM(_xlfn._xlws.FILTER($H$2:$H$7117,_xlfn.MAP($P$2:$P$7117,_xlfn.LAMBDA(_xlpm.x,_xlpm.x=$P4040))))</f>
        <v>2.534791252485089E-3</v>
      </c>
      <c r="T4040" s="14">
        <f>$H4040/S4040</f>
        <v>1.9607843137254905E-2</v>
      </c>
      <c r="U4040" s="14">
        <f>_xlfn.LET(_xlpm.freq,F4040,_xlpm.size,M4040+1,_xlpm.F,V4040,LOG(1+_xlpm.freq)*LOG(1+_xlpm.size)*_xlpm.F)</f>
        <v>9.0094949049580719E-3</v>
      </c>
      <c r="V4040" s="14">
        <f>_xlfn.LET(_xlpm.a,T4040,_xlpm.b,R4040,2*_xlpm.a*_xlpm.b/(_xlpm.a+_xlpm.b))</f>
        <v>3.8461538461538471E-2</v>
      </c>
      <c r="W4040" s="14">
        <f>_xlfn.LET(_xlpm.p,R4040,_xlpm.q,T4040,LOG(_xlpm.p/_xlpm.q))</f>
        <v>1.7075701760979363</v>
      </c>
      <c r="X4040" s="2"/>
    </row>
    <row r="4041" spans="1:24">
      <c r="A4041" s="1" t="str">
        <f>_xlfn.LET(_xlpm.sep," : ",CONCATENATE(O4041,_xlpm.sep,P4041))</f>
        <v>~y'we~ : [jʊ]</v>
      </c>
      <c r="B4041" s="1">
        <f>_xlfn.LET(_xlpm.d,$G4041,_xlpm.k,_xlfn.CONCAT(LEFT(TRIM(B$1),1),"*"),COUNTIF(_xlpm.d,_xlpm.k))</f>
        <v>0</v>
      </c>
      <c r="C4041" s="1">
        <f>_xlfn.LET(_xlpm.d,$G4041,_xlpm.k,_xlfn.CONCAT(LEFT(TRIM(C$1),1),"*"),COUNTIF(_xlpm.d,_xlpm.k))</f>
        <v>0</v>
      </c>
      <c r="D4041" s="1">
        <f>_xlfn.LET(_xlpm.d,$G4041,_xlpm.k,_xlfn.CONCAT(LEFT(TRIM(D$1),1),"*"),COUNTIF(_xlpm.d,_xlpm.k))</f>
        <v>0</v>
      </c>
      <c r="E4041" s="1">
        <f>LOG(F4041+1,10)</f>
        <v>0.30102999566398114</v>
      </c>
      <c r="F4041" s="7">
        <v>1</v>
      </c>
      <c r="G4041" s="9" t="s">
        <v>1331</v>
      </c>
      <c r="H4041" s="4">
        <f>F4041/freq.sum.r6e</f>
        <v>4.9701789264413521E-5</v>
      </c>
      <c r="I4041" s="4" t="str">
        <f>_xlfn.LET(_xlpm.sep,":",_xlpm.w,$G4041,LEFT(_xlpm.w,FIND(_xlpm.sep,_xlpm.w)-1))</f>
        <v>jʊ</v>
      </c>
      <c r="J4041" s="4" t="str">
        <f>_xlfn.LET(_xlpm.sep,":",_xlpm.w,$G4041,RIGHT(_xlpm.w,LEN(_xlpm.w)-FIND(_xlpm.sep,_xlpm.w)))</f>
        <v>y'we</v>
      </c>
      <c r="K4041" s="10">
        <f>_xlfn.LET(_xlpm.w,I4041,LEN(_xlpm.w))</f>
        <v>2</v>
      </c>
      <c r="L4041" s="10">
        <f>_xlfn.LET(_xlpm.w,J4041,LEN(_xlpm.w))</f>
        <v>4</v>
      </c>
      <c r="M4041" s="10">
        <f>_xlfn.LET(_xlpm.a,K4041,_xlpm.b,L4041,MAX(_xlpm.a,_xlpm.b))</f>
        <v>4</v>
      </c>
      <c r="N4041" s="10">
        <f>_xlfn.LET(_xlpm.d,(K4041,L4041),MAX(_xlpm.d)-MIN(_xlpm.d))</f>
        <v>2</v>
      </c>
      <c r="O4041" s="1" t="str">
        <f>_xlfn.LET(_xlpm.sep,":",_xlpm.w,$G4041,_xlfn.CONCAT("~",RIGHT(_xlpm.w,LEN(_xlpm.w)-FIND(_xlpm.sep,_xlpm.w)),"~"))</f>
        <v>~y'we~</v>
      </c>
      <c r="P4041" s="1" t="str">
        <f>_xlfn.LET(_xlpm.sep,":",_xlpm.w,$G4041,_xlfn.CONCAT("[",LEFT(_xlpm.w,FIND(_xlpm.sep,_xlpm.w)-1),"]"))</f>
        <v>[jʊ]</v>
      </c>
      <c r="Q4041" s="14" cm="1">
        <f t="array" ref="Q4041">SUM(_xlfn._xlws.FILTER($H$2:$H$7109,_xlfn.MAP($O$2:$O$7109,_xlfn.LAMBDA(_xlpm.x,_xlpm.x=$O4041))))</f>
        <v>4.9701789264413521E-5</v>
      </c>
      <c r="R4041" s="14">
        <f>$H4041/Q4041</f>
        <v>1</v>
      </c>
      <c r="S4041" s="14" cm="1">
        <f t="array" ref="S4041">SUM(_xlfn._xlws.FILTER($H$2:$H$7109,_xlfn.MAP($P$2:$P$7109,_xlfn.LAMBDA(_xlpm.x,_xlpm.x=$P4041))))</f>
        <v>2.534791252485089E-3</v>
      </c>
      <c r="T4041" s="14">
        <f>$H4041/S4041</f>
        <v>1.9607843137254905E-2</v>
      </c>
      <c r="U4041" s="14">
        <f>_xlfn.LET(_xlpm.freq,F4041,_xlpm.size,M4041+1,_xlpm.F,V4041,LOG(1+_xlpm.freq)*LOG(1+_xlpm.size)*_xlpm.F)</f>
        <v>9.0094949049580719E-3</v>
      </c>
      <c r="V4041" s="14">
        <f>_xlfn.LET(_xlpm.a,T4041,_xlpm.b,R4041,2*_xlpm.a*_xlpm.b/(_xlpm.a+_xlpm.b))</f>
        <v>3.8461538461538471E-2</v>
      </c>
      <c r="W4041" s="14">
        <f>_xlfn.LET(_xlpm.p,R4041,_xlpm.q,T4041,LOG(_xlpm.p/_xlpm.q))</f>
        <v>1.7075701760979363</v>
      </c>
      <c r="X4041" s="2"/>
    </row>
    <row r="4042" spans="1:24">
      <c r="A4042" s="1" t="str">
        <f>_xlfn.LET(_xlpm.sep," : ",CONCATENATE(O4042,_xlpm.sep,P4042))</f>
        <v>~euwe~ : [jʊ]</v>
      </c>
      <c r="B4042" s="1">
        <f>_xlfn.LET(_xlpm.d,$G4042,_xlpm.k,_xlfn.CONCAT(LEFT(TRIM(B$1),1),"*"),COUNTIF(_xlpm.d,_xlpm.k))</f>
        <v>0</v>
      </c>
      <c r="C4042" s="1">
        <f>_xlfn.LET(_xlpm.d,$G4042,_xlpm.k,_xlfn.CONCAT(LEFT(TRIM(C$1),1),"*"),COUNTIF(_xlpm.d,_xlpm.k))</f>
        <v>0</v>
      </c>
      <c r="D4042" s="1">
        <f>_xlfn.LET(_xlpm.d,$G4042,_xlpm.k,_xlfn.CONCAT(LEFT(TRIM(D$1),1),"*"),COUNTIF(_xlpm.d,_xlpm.k))</f>
        <v>0</v>
      </c>
      <c r="E4042" s="1">
        <f>LOG(F4042+1,10)</f>
        <v>0.30102999566398114</v>
      </c>
      <c r="F4042" s="7">
        <v>1</v>
      </c>
      <c r="G4042" s="9" t="s">
        <v>1324</v>
      </c>
      <c r="H4042" s="4">
        <f>F4042/freq.sum.r6e</f>
        <v>4.9701789264413521E-5</v>
      </c>
      <c r="I4042" s="1" t="str">
        <f>_xlfn.LET(_xlpm.sep,":",_xlpm.w,$G4042,LEFT(_xlpm.w,FIND(_xlpm.sep,_xlpm.w)-1))</f>
        <v>jʊ</v>
      </c>
      <c r="J4042" s="1" t="str">
        <f>_xlfn.LET(_xlpm.sep,":",_xlpm.w,$G4042,RIGHT(_xlpm.w,LEN(_xlpm.w)-FIND(_xlpm.sep,_xlpm.w)))</f>
        <v>euwe</v>
      </c>
      <c r="K4042" s="10">
        <f>_xlfn.LET(_xlpm.w,I4042,LEN(_xlpm.w))</f>
        <v>2</v>
      </c>
      <c r="L4042" s="10">
        <f>_xlfn.LET(_xlpm.w,J4042,LEN(_xlpm.w))</f>
        <v>4</v>
      </c>
      <c r="M4042" s="10">
        <f>_xlfn.LET(_xlpm.a,K4042,_xlpm.b,L4042,MAX(_xlpm.a,_xlpm.b))</f>
        <v>4</v>
      </c>
      <c r="N4042" s="10">
        <f>_xlfn.LET(_xlpm.d,(K4042,L4042),MAX(_xlpm.d)-MIN(_xlpm.d))</f>
        <v>2</v>
      </c>
      <c r="O4042" s="1" t="str">
        <f>_xlfn.LET(_xlpm.sep,":",_xlpm.w,$G4042,_xlfn.CONCAT("~",RIGHT(_xlpm.w,LEN(_xlpm.w)-FIND(_xlpm.sep,_xlpm.w)),"~"))</f>
        <v>~euwe~</v>
      </c>
      <c r="P4042" s="1" t="str">
        <f>_xlfn.LET(_xlpm.sep,":",_xlpm.w,$G4042,_xlfn.CONCAT("[",LEFT(_xlpm.w,FIND(_xlpm.sep,_xlpm.w)-1),"]"))</f>
        <v>[jʊ]</v>
      </c>
      <c r="Q4042" s="14" cm="1">
        <f t="array" ref="Q4042">SUM(_xlfn._xlws.FILTER($H$2:$H$7117,_xlfn.MAP($O$2:$O$7117,_xlfn.LAMBDA(_xlpm.x,_xlpm.x=$O4042))))</f>
        <v>4.9701789264413521E-5</v>
      </c>
      <c r="R4042" s="14">
        <f>$H4042/Q4042</f>
        <v>1</v>
      </c>
      <c r="S4042" s="14" cm="1">
        <f t="array" ref="S4042">SUM(_xlfn._xlws.FILTER($H$2:$H$7117,_xlfn.MAP($P$2:$P$7117,_xlfn.LAMBDA(_xlpm.x,_xlpm.x=$P4042))))</f>
        <v>2.534791252485089E-3</v>
      </c>
      <c r="T4042" s="14">
        <f>$H4042/S4042</f>
        <v>1.9607843137254905E-2</v>
      </c>
      <c r="U4042" s="14">
        <f>_xlfn.LET(_xlpm.freq,F4042,_xlpm.size,M4042+1,_xlpm.F,V4042,LOG(1+_xlpm.freq)*LOG(1+_xlpm.size)*_xlpm.F)</f>
        <v>9.0094949049580719E-3</v>
      </c>
      <c r="V4042" s="14">
        <f>_xlfn.LET(_xlpm.a,T4042,_xlpm.b,R4042,2*_xlpm.a*_xlpm.b/(_xlpm.a+_xlpm.b))</f>
        <v>3.8461538461538471E-2</v>
      </c>
      <c r="W4042" s="14">
        <f>_xlfn.LET(_xlpm.p,R4042,_xlpm.q,T4042,LOG(_xlpm.p/_xlpm.q))</f>
        <v>1.7075701760979363</v>
      </c>
      <c r="X4042" s="2"/>
    </row>
    <row r="4043" spans="1:24">
      <c r="A4043" s="1" t="str">
        <f>_xlfn.LET(_xlpm.sep," : ",CONCATENATE(O4043,_xlpm.sep,P4043))</f>
        <v>~wore~ : [wʊ]</v>
      </c>
      <c r="B4043" s="1">
        <f>_xlfn.LET(_xlpm.d,$G4043,_xlpm.k,_xlfn.CONCAT(LEFT(TRIM(B$1),1),"*"),COUNTIF(_xlpm.d,_xlpm.k))</f>
        <v>0</v>
      </c>
      <c r="C4043" s="1">
        <f>_xlfn.LET(_xlpm.d,$G4043,_xlpm.k,_xlfn.CONCAT(LEFT(TRIM(C$1),1),"*"),COUNTIF(_xlpm.d,_xlpm.k))</f>
        <v>0</v>
      </c>
      <c r="D4043" s="1">
        <f>_xlfn.LET(_xlpm.d,$G4043,_xlpm.k,_xlfn.CONCAT(LEFT(TRIM(D$1),1),"*"),COUNTIF(_xlpm.d,_xlpm.k))</f>
        <v>0</v>
      </c>
      <c r="E4043" s="1">
        <f>LOG(F4043+1,10)</f>
        <v>0.30102999566398114</v>
      </c>
      <c r="F4043" s="7">
        <v>1</v>
      </c>
      <c r="G4043" s="9" t="s">
        <v>5340</v>
      </c>
      <c r="H4043" s="4">
        <f>F4043/freq.sum.r6e</f>
        <v>4.9701789264413521E-5</v>
      </c>
      <c r="I4043" s="1" t="str">
        <f>_xlfn.LET(_xlpm.sep,":",_xlpm.w,$G4043,LEFT(_xlpm.w,FIND(_xlpm.sep,_xlpm.w)-1))</f>
        <v>wʊ</v>
      </c>
      <c r="J4043" s="1" t="str">
        <f>_xlfn.LET(_xlpm.sep,":",_xlpm.w,$G4043,RIGHT(_xlpm.w,LEN(_xlpm.w)-FIND(_xlpm.sep,_xlpm.w)))</f>
        <v>wore</v>
      </c>
      <c r="K4043" s="10">
        <f>_xlfn.LET(_xlpm.w,I4043,LEN(_xlpm.w))</f>
        <v>2</v>
      </c>
      <c r="L4043" s="10">
        <f>_xlfn.LET(_xlpm.w,J4043,LEN(_xlpm.w))</f>
        <v>4</v>
      </c>
      <c r="M4043" s="10">
        <f>_xlfn.LET(_xlpm.a,K4043,_xlpm.b,L4043,MAX(_xlpm.a,_xlpm.b))</f>
        <v>4</v>
      </c>
      <c r="N4043" s="10">
        <f>_xlfn.LET(_xlpm.d,(K4043,L4043),MAX(_xlpm.d)-MIN(_xlpm.d))</f>
        <v>2</v>
      </c>
      <c r="O4043" s="1" t="str">
        <f>_xlfn.LET(_xlpm.sep,":",_xlpm.w,$G4043,_xlfn.CONCAT("~",RIGHT(_xlpm.w,LEN(_xlpm.w)-FIND(_xlpm.sep,_xlpm.w)),"~"))</f>
        <v>~wore~</v>
      </c>
      <c r="P4043" s="1" t="str">
        <f>_xlfn.LET(_xlpm.sep,":",_xlpm.w,$G4043,_xlfn.CONCAT("[",LEFT(_xlpm.w,FIND(_xlpm.sep,_xlpm.w)-1),"]"))</f>
        <v>[wʊ]</v>
      </c>
      <c r="Q4043" s="14" cm="1">
        <f t="array" ref="Q4043">SUM(_xlfn._xlws.FILTER($H$2:$H$7117,_xlfn.MAP($O$2:$O$7117,_xlfn.LAMBDA(_xlpm.x,_xlpm.x=$O4043))))</f>
        <v>4.9701789264413521E-5</v>
      </c>
      <c r="R4043" s="14">
        <f>$H4043/Q4043</f>
        <v>1</v>
      </c>
      <c r="S4043" s="14" cm="1">
        <f t="array" ref="S4043">SUM(_xlfn._xlws.FILTER($H$2:$H$7117,_xlfn.MAP($P$2:$P$7117,_xlfn.LAMBDA(_xlpm.x,_xlpm.x=$P4043))))</f>
        <v>2.534791252485089E-3</v>
      </c>
      <c r="T4043" s="14">
        <f>$H4043/S4043</f>
        <v>1.9607843137254905E-2</v>
      </c>
      <c r="U4043" s="14">
        <f>_xlfn.LET(_xlpm.freq,F4043,_xlpm.size,M4043+1,_xlpm.F,V4043,LOG(1+_xlpm.freq)*LOG(1+_xlpm.size)*_xlpm.F)</f>
        <v>9.0094949049580719E-3</v>
      </c>
      <c r="V4043" s="14">
        <f>_xlfn.LET(_xlpm.a,T4043,_xlpm.b,R4043,2*_xlpm.a*_xlpm.b/(_xlpm.a+_xlpm.b))</f>
        <v>3.8461538461538471E-2</v>
      </c>
      <c r="W4043" s="14">
        <f>_xlfn.LET(_xlpm.p,R4043,_xlpm.q,T4043,LOG(_xlpm.p/_xlpm.q))</f>
        <v>1.7075701760979363</v>
      </c>
      <c r="X4043" s="2"/>
    </row>
    <row r="4044" spans="1:24">
      <c r="A4044" s="1" t="str">
        <f>_xlfn.LET(_xlpm.sep," : ",CONCATENATE(O4044,_xlpm.sep,P4044))</f>
        <v>~wowe~ : [wʊ]</v>
      </c>
      <c r="B4044" s="1">
        <f>_xlfn.LET(_xlpm.d,$G4044,_xlpm.k,_xlfn.CONCAT(LEFT(TRIM(B$1),1),"*"),COUNTIF(_xlpm.d,_xlpm.k))</f>
        <v>0</v>
      </c>
      <c r="C4044" s="1">
        <f>_xlfn.LET(_xlpm.d,$G4044,_xlpm.k,_xlfn.CONCAT(LEFT(TRIM(C$1),1),"*"),COUNTIF(_xlpm.d,_xlpm.k))</f>
        <v>0</v>
      </c>
      <c r="D4044" s="1">
        <f>_xlfn.LET(_xlpm.d,$G4044,_xlpm.k,_xlfn.CONCAT(LEFT(TRIM(D$1),1),"*"),COUNTIF(_xlpm.d,_xlpm.k))</f>
        <v>0</v>
      </c>
      <c r="E4044" s="1">
        <f>LOG(F4044+1,10)</f>
        <v>0.30102999566398114</v>
      </c>
      <c r="F4044" s="7">
        <v>1</v>
      </c>
      <c r="G4044" s="9" t="s">
        <v>5351</v>
      </c>
      <c r="H4044" s="4">
        <f>F4044/freq.sum.r6e</f>
        <v>4.9701789264413521E-5</v>
      </c>
      <c r="I4044" s="4" t="str">
        <f>_xlfn.LET(_xlpm.sep,":",_xlpm.w,$G4044,LEFT(_xlpm.w,FIND(_xlpm.sep,_xlpm.w)-1))</f>
        <v>wʊ</v>
      </c>
      <c r="J4044" s="4" t="str">
        <f>_xlfn.LET(_xlpm.sep,":",_xlpm.w,$G4044,RIGHT(_xlpm.w,LEN(_xlpm.w)-FIND(_xlpm.sep,_xlpm.w)))</f>
        <v>wowe</v>
      </c>
      <c r="K4044" s="10">
        <f>_xlfn.LET(_xlpm.w,I4044,LEN(_xlpm.w))</f>
        <v>2</v>
      </c>
      <c r="L4044" s="10">
        <f>_xlfn.LET(_xlpm.w,J4044,LEN(_xlpm.w))</f>
        <v>4</v>
      </c>
      <c r="M4044" s="10">
        <f>_xlfn.LET(_xlpm.a,K4044,_xlpm.b,L4044,MAX(_xlpm.a,_xlpm.b))</f>
        <v>4</v>
      </c>
      <c r="N4044" s="10">
        <f>_xlfn.LET(_xlpm.d,(K4044,L4044),MAX(_xlpm.d)-MIN(_xlpm.d))</f>
        <v>2</v>
      </c>
      <c r="O4044" s="1" t="str">
        <f>_xlfn.LET(_xlpm.sep,":",_xlpm.w,$G4044,_xlfn.CONCAT("~",RIGHT(_xlpm.w,LEN(_xlpm.w)-FIND(_xlpm.sep,_xlpm.w)),"~"))</f>
        <v>~wowe~</v>
      </c>
      <c r="P4044" s="1" t="str">
        <f>_xlfn.LET(_xlpm.sep,":",_xlpm.w,$G4044,_xlfn.CONCAT("[",LEFT(_xlpm.w,FIND(_xlpm.sep,_xlpm.w)-1),"]"))</f>
        <v>[wʊ]</v>
      </c>
      <c r="Q4044" s="14" cm="1">
        <f t="array" ref="Q4044">SUM(_xlfn._xlws.FILTER($H$2:$H$7109,_xlfn.MAP($O$2:$O$7109,_xlfn.LAMBDA(_xlpm.x,_xlpm.x=$O4044))))</f>
        <v>4.9701789264413521E-5</v>
      </c>
      <c r="R4044" s="14">
        <f>$H4044/Q4044</f>
        <v>1</v>
      </c>
      <c r="S4044" s="14" cm="1">
        <f t="array" ref="S4044">SUM(_xlfn._xlws.FILTER($H$2:$H$7109,_xlfn.MAP($P$2:$P$7109,_xlfn.LAMBDA(_xlpm.x,_xlpm.x=$P4044))))</f>
        <v>2.534791252485089E-3</v>
      </c>
      <c r="T4044" s="14">
        <f>$H4044/S4044</f>
        <v>1.9607843137254905E-2</v>
      </c>
      <c r="U4044" s="14">
        <f>_xlfn.LET(_xlpm.freq,F4044,_xlpm.size,M4044+1,_xlpm.F,V4044,LOG(1+_xlpm.freq)*LOG(1+_xlpm.size)*_xlpm.F)</f>
        <v>9.0094949049580719E-3</v>
      </c>
      <c r="V4044" s="14">
        <f>_xlfn.LET(_xlpm.a,T4044,_xlpm.b,R4044,2*_xlpm.a*_xlpm.b/(_xlpm.a+_xlpm.b))</f>
        <v>3.8461538461538471E-2</v>
      </c>
      <c r="W4044" s="14">
        <f>_xlfn.LET(_xlpm.p,R4044,_xlpm.q,T4044,LOG(_xlpm.p/_xlpm.q))</f>
        <v>1.7075701760979363</v>
      </c>
      <c r="X4044" s="2"/>
    </row>
    <row r="4045" spans="1:24">
      <c r="A4045" s="1" t="str">
        <f>_xlfn.LET(_xlpm.sep," : ",CONCATENATE(O4045,_xlpm.sep,P4045))</f>
        <v>~suwe~ : [ʃʊ]</v>
      </c>
      <c r="B4045" s="1">
        <f>_xlfn.LET(_xlpm.d,$G4045,_xlpm.k,_xlfn.CONCAT(LEFT(TRIM(B$1),1),"*"),COUNTIF(_xlpm.d,_xlpm.k))</f>
        <v>0</v>
      </c>
      <c r="C4045" s="1">
        <f>_xlfn.LET(_xlpm.d,$G4045,_xlpm.k,_xlfn.CONCAT(LEFT(TRIM(C$1),1),"*"),COUNTIF(_xlpm.d,_xlpm.k))</f>
        <v>0</v>
      </c>
      <c r="D4045" s="1">
        <f>_xlfn.LET(_xlpm.d,$G4045,_xlpm.k,_xlfn.CONCAT(LEFT(TRIM(D$1),1),"*"),COUNTIF(_xlpm.d,_xlpm.k))</f>
        <v>0</v>
      </c>
      <c r="E4045" s="1">
        <f>LOG(F4045+1,10)</f>
        <v>0.30102999566398114</v>
      </c>
      <c r="F4045" s="7">
        <v>1</v>
      </c>
      <c r="G4045" s="9" t="s">
        <v>6850</v>
      </c>
      <c r="H4045" s="4">
        <f>F4045/freq.sum.r6e</f>
        <v>4.9701789264413521E-5</v>
      </c>
      <c r="I4045" s="1" t="str">
        <f>_xlfn.LET(_xlpm.sep,":",_xlpm.w,$G4045,LEFT(_xlpm.w,FIND(_xlpm.sep,_xlpm.w)-1))</f>
        <v>ʃʊ</v>
      </c>
      <c r="J4045" s="1" t="str">
        <f>_xlfn.LET(_xlpm.sep,":",_xlpm.w,$G4045,RIGHT(_xlpm.w,LEN(_xlpm.w)-FIND(_xlpm.sep,_xlpm.w)))</f>
        <v>suwe</v>
      </c>
      <c r="K4045" s="10">
        <f>_xlfn.LET(_xlpm.w,I4045,LEN(_xlpm.w))</f>
        <v>2</v>
      </c>
      <c r="L4045" s="10">
        <f>_xlfn.LET(_xlpm.w,J4045,LEN(_xlpm.w))</f>
        <v>4</v>
      </c>
      <c r="M4045" s="10">
        <f>_xlfn.LET(_xlpm.a,K4045,_xlpm.b,L4045,MAX(_xlpm.a,_xlpm.b))</f>
        <v>4</v>
      </c>
      <c r="N4045" s="10">
        <f>_xlfn.LET(_xlpm.d,(K4045,L4045),MAX(_xlpm.d)-MIN(_xlpm.d))</f>
        <v>2</v>
      </c>
      <c r="O4045" s="1" t="str">
        <f>_xlfn.LET(_xlpm.sep,":",_xlpm.w,$G4045,_xlfn.CONCAT("~",RIGHT(_xlpm.w,LEN(_xlpm.w)-FIND(_xlpm.sep,_xlpm.w)),"~"))</f>
        <v>~suwe~</v>
      </c>
      <c r="P4045" s="1" t="str">
        <f>_xlfn.LET(_xlpm.sep,":",_xlpm.w,$G4045,_xlfn.CONCAT("[",LEFT(_xlpm.w,FIND(_xlpm.sep,_xlpm.w)-1),"]"))</f>
        <v>[ʃʊ]</v>
      </c>
      <c r="Q4045" s="14" cm="1">
        <f t="array" ref="Q4045">SUM(_xlfn._xlws.FILTER($H$2:$H$7117,_xlfn.MAP($O$2:$O$7117,_xlfn.LAMBDA(_xlpm.x,_xlpm.x=$O4045))))</f>
        <v>4.9701789264413521E-5</v>
      </c>
      <c r="R4045" s="14">
        <f>$H4045/Q4045</f>
        <v>1</v>
      </c>
      <c r="S4045" s="14" cm="1">
        <f t="array" ref="S4045">SUM(_xlfn._xlws.FILTER($H$2:$H$7117,_xlfn.MAP($P$2:$P$7117,_xlfn.LAMBDA(_xlpm.x,_xlpm.x=$P4045))))</f>
        <v>2.534791252485089E-3</v>
      </c>
      <c r="T4045" s="14">
        <f>$H4045/S4045</f>
        <v>1.9607843137254905E-2</v>
      </c>
      <c r="U4045" s="14">
        <f>_xlfn.LET(_xlpm.freq,F4045,_xlpm.size,M4045+1,_xlpm.F,V4045,LOG(1+_xlpm.freq)*LOG(1+_xlpm.size)*_xlpm.F)</f>
        <v>9.0094949049580719E-3</v>
      </c>
      <c r="V4045" s="14">
        <f>_xlfn.LET(_xlpm.a,T4045,_xlpm.b,R4045,2*_xlpm.a*_xlpm.b/(_xlpm.a+_xlpm.b))</f>
        <v>3.8461538461538471E-2</v>
      </c>
      <c r="W4045" s="14">
        <f>_xlfn.LET(_xlpm.p,R4045,_xlpm.q,T4045,LOG(_xlpm.p/_xlpm.q))</f>
        <v>1.7075701760979363</v>
      </c>
      <c r="X4045" s="2"/>
    </row>
    <row r="4046" spans="1:24">
      <c r="A4046" s="1" t="str">
        <f>_xlfn.LET(_xlpm.sep," : ",CONCATENATE(O4046,_xlpm.sep,P4046))</f>
        <v>~bear~ : [bɪ]</v>
      </c>
      <c r="B4046" s="1">
        <f>_xlfn.LET(_xlpm.d,$G4046,_xlpm.k,_xlfn.CONCAT(LEFT(TRIM(B$1),1),"*"),COUNTIF(_xlpm.d,_xlpm.k))</f>
        <v>0</v>
      </c>
      <c r="C4046" s="1">
        <f>_xlfn.LET(_xlpm.d,$G4046,_xlpm.k,_xlfn.CONCAT(LEFT(TRIM(C$1),1),"*"),COUNTIF(_xlpm.d,_xlpm.k))</f>
        <v>0</v>
      </c>
      <c r="D4046" s="1">
        <f>_xlfn.LET(_xlpm.d,$G4046,_xlpm.k,_xlfn.CONCAT(LEFT(TRIM(D$1),1),"*"),COUNTIF(_xlpm.d,_xlpm.k))</f>
        <v>0</v>
      </c>
      <c r="E4046" s="1">
        <f>LOG(F4046+1,10)</f>
        <v>0.60205999132796229</v>
      </c>
      <c r="F4046" s="7">
        <v>3</v>
      </c>
      <c r="G4046" s="9" t="s">
        <v>274</v>
      </c>
      <c r="H4046" s="4">
        <f>F4046/freq.sum.r6e</f>
        <v>1.4910536779324057E-4</v>
      </c>
      <c r="I4046" s="1" t="str">
        <f>_xlfn.LET(_xlpm.sep,":",_xlpm.w,$G4046,LEFT(_xlpm.w,FIND(_xlpm.sep,_xlpm.w)-1))</f>
        <v>bɪ</v>
      </c>
      <c r="J4046" s="1" t="str">
        <f>_xlfn.LET(_xlpm.sep,":",_xlpm.w,$G4046,RIGHT(_xlpm.w,LEN(_xlpm.w)-FIND(_xlpm.sep,_xlpm.w)))</f>
        <v>bear</v>
      </c>
      <c r="K4046" s="10">
        <f>_xlfn.LET(_xlpm.w,I4046,LEN(_xlpm.w))</f>
        <v>2</v>
      </c>
      <c r="L4046" s="10">
        <f>_xlfn.LET(_xlpm.w,J4046,LEN(_xlpm.w))</f>
        <v>4</v>
      </c>
      <c r="M4046" s="10">
        <f>_xlfn.LET(_xlpm.a,K4046,_xlpm.b,L4046,MAX(_xlpm.a,_xlpm.b))</f>
        <v>4</v>
      </c>
      <c r="N4046" s="10">
        <f>_xlfn.LET(_xlpm.d,(K4046,L4046),MAX(_xlpm.d)-MIN(_xlpm.d))</f>
        <v>2</v>
      </c>
      <c r="O4046" s="1" t="str">
        <f>_xlfn.LET(_xlpm.sep,":",_xlpm.w,$G4046,_xlfn.CONCAT("~",RIGHT(_xlpm.w,LEN(_xlpm.w)-FIND(_xlpm.sep,_xlpm.w)),"~"))</f>
        <v>~bear~</v>
      </c>
      <c r="P4046" s="1" t="str">
        <f>_xlfn.LET(_xlpm.sep,":",_xlpm.w,$G4046,_xlfn.CONCAT("[",LEFT(_xlpm.w,FIND(_xlpm.sep,_xlpm.w)-1),"]"))</f>
        <v>[bɪ]</v>
      </c>
      <c r="Q4046" s="14" cm="1">
        <f t="array" ref="Q4046">SUM(_xlfn._xlws.FILTER($H$2:$H$7117,_xlfn.MAP($O$2:$O$7117,_xlfn.LAMBDA(_xlpm.x,_xlpm.x=$O4046))))</f>
        <v>2.4850894632206762E-4</v>
      </c>
      <c r="R4046" s="14">
        <f>$H4046/Q4046</f>
        <v>0.6</v>
      </c>
      <c r="S4046" s="14" cm="1">
        <f t="array" ref="S4046">SUM(_xlfn._xlws.FILTER($H$2:$H$7117,_xlfn.MAP($P$2:$P$7117,_xlfn.LAMBDA(_xlpm.x,_xlpm.x=$P4046))))</f>
        <v>1.2723658051689858E-2</v>
      </c>
      <c r="T4046" s="14">
        <f>$H4046/S4046</f>
        <v>1.1718750000000003E-2</v>
      </c>
      <c r="U4046" s="14">
        <f>_xlfn.LET(_xlpm.freq,F4046,_xlpm.size,M4046+1,_xlpm.F,V4046,LOG(1+_xlpm.freq)*LOG(1+_xlpm.size)*_xlpm.F)</f>
        <v>1.0769970920869419E-2</v>
      </c>
      <c r="V4046" s="14">
        <f>_xlfn.LET(_xlpm.a,T4046,_xlpm.b,R4046,2*_xlpm.a*_xlpm.b/(_xlpm.a+_xlpm.b))</f>
        <v>2.2988505747126443E-2</v>
      </c>
      <c r="W4046" s="14">
        <f>_xlfn.LET(_xlpm.p,R4046,_xlpm.q,T4046,LOG(_xlpm.p/_xlpm.q))</f>
        <v>1.7092699609758306</v>
      </c>
      <c r="X4046" s="2"/>
    </row>
    <row r="4047" spans="1:24">
      <c r="A4047" s="1" t="str">
        <f>_xlfn.LET(_xlpm.sep," : ",CONCATENATE(O4047,_xlpm.sep,P4047))</f>
        <v>~fear~ : [fɪ]</v>
      </c>
      <c r="B4047" s="1">
        <f>_xlfn.LET(_xlpm.d,$G4047,_xlpm.k,_xlfn.CONCAT(LEFT(TRIM(B$1),1),"*"),COUNTIF(_xlpm.d,_xlpm.k))</f>
        <v>0</v>
      </c>
      <c r="C4047" s="1">
        <f>_xlfn.LET(_xlpm.d,$G4047,_xlpm.k,_xlfn.CONCAT(LEFT(TRIM(C$1),1),"*"),COUNTIF(_xlpm.d,_xlpm.k))</f>
        <v>0</v>
      </c>
      <c r="D4047" s="1">
        <f>_xlfn.LET(_xlpm.d,$G4047,_xlpm.k,_xlfn.CONCAT(LEFT(TRIM(D$1),1),"*"),COUNTIF(_xlpm.d,_xlpm.k))</f>
        <v>0</v>
      </c>
      <c r="E4047" s="1">
        <f>LOG(F4047+1,10)</f>
        <v>0.60205999132796229</v>
      </c>
      <c r="F4047" s="7">
        <v>3</v>
      </c>
      <c r="G4047" s="9" t="s">
        <v>987</v>
      </c>
      <c r="H4047" s="4">
        <f>F4047/freq.sum.r6e</f>
        <v>1.4910536779324057E-4</v>
      </c>
      <c r="I4047" s="4" t="str">
        <f>_xlfn.LET(_xlpm.sep,":",_xlpm.w,$G4047,LEFT(_xlpm.w,FIND(_xlpm.sep,_xlpm.w)-1))</f>
        <v>fɪ</v>
      </c>
      <c r="J4047" s="4" t="str">
        <f>_xlfn.LET(_xlpm.sep,":",_xlpm.w,$G4047,RIGHT(_xlpm.w,LEN(_xlpm.w)-FIND(_xlpm.sep,_xlpm.w)))</f>
        <v>fear</v>
      </c>
      <c r="K4047" s="10">
        <f>_xlfn.LET(_xlpm.w,I4047,LEN(_xlpm.w))</f>
        <v>2</v>
      </c>
      <c r="L4047" s="10">
        <f>_xlfn.LET(_xlpm.w,J4047,LEN(_xlpm.w))</f>
        <v>4</v>
      </c>
      <c r="M4047" s="10">
        <f>_xlfn.LET(_xlpm.a,K4047,_xlpm.b,L4047,MAX(_xlpm.a,_xlpm.b))</f>
        <v>4</v>
      </c>
      <c r="N4047" s="10">
        <f>_xlfn.LET(_xlpm.d,(K4047,L4047),MAX(_xlpm.d)-MIN(_xlpm.d))</f>
        <v>2</v>
      </c>
      <c r="O4047" s="1" t="str">
        <f>_xlfn.LET(_xlpm.sep,":",_xlpm.w,$G4047,_xlfn.CONCAT("~",RIGHT(_xlpm.w,LEN(_xlpm.w)-FIND(_xlpm.sep,_xlpm.w)),"~"))</f>
        <v>~fear~</v>
      </c>
      <c r="P4047" s="1" t="str">
        <f>_xlfn.LET(_xlpm.sep,":",_xlpm.w,$G4047,_xlfn.CONCAT("[",LEFT(_xlpm.w,FIND(_xlpm.sep,_xlpm.w)-1),"]"))</f>
        <v>[fɪ]</v>
      </c>
      <c r="Q4047" s="14" cm="1">
        <f t="array" ref="Q4047">SUM(_xlfn._xlws.FILTER($H$2:$H$7109,_xlfn.MAP($O$2:$O$7109,_xlfn.LAMBDA(_xlpm.x,_xlpm.x=$O4047))))</f>
        <v>2.4850894632206762E-4</v>
      </c>
      <c r="R4047" s="14">
        <f>$H4047/Q4047</f>
        <v>0.6</v>
      </c>
      <c r="S4047" s="14" cm="1">
        <f t="array" ref="S4047">SUM(_xlfn._xlws.FILTER($H$2:$H$7109,_xlfn.MAP($P$2:$P$7109,_xlfn.LAMBDA(_xlpm.x,_xlpm.x=$P4047))))</f>
        <v>1.2723658051689858E-2</v>
      </c>
      <c r="T4047" s="14">
        <f>$H4047/S4047</f>
        <v>1.1718750000000003E-2</v>
      </c>
      <c r="U4047" s="14">
        <f>_xlfn.LET(_xlpm.freq,F4047,_xlpm.size,M4047+1,_xlpm.F,V4047,LOG(1+_xlpm.freq)*LOG(1+_xlpm.size)*_xlpm.F)</f>
        <v>1.0769970920869419E-2</v>
      </c>
      <c r="V4047" s="14">
        <f>_xlfn.LET(_xlpm.a,T4047,_xlpm.b,R4047,2*_xlpm.a*_xlpm.b/(_xlpm.a+_xlpm.b))</f>
        <v>2.2988505747126443E-2</v>
      </c>
      <c r="W4047" s="14">
        <f>_xlfn.LET(_xlpm.p,R4047,_xlpm.q,T4047,LOG(_xlpm.p/_xlpm.q))</f>
        <v>1.7092699609758306</v>
      </c>
      <c r="X4047" s="2"/>
    </row>
    <row r="4048" spans="1:24">
      <c r="A4048" s="1" t="str">
        <f>_xlfn.LET(_xlpm.sep," : ",CONCATENATE(O4048,_xlpm.sep,P4048))</f>
        <v>~phir~ : [fɪ]</v>
      </c>
      <c r="B4048" s="1">
        <f>_xlfn.LET(_xlpm.d,$G4048,_xlpm.k,_xlfn.CONCAT(LEFT(TRIM(B$1),1),"*"),COUNTIF(_xlpm.d,_xlpm.k))</f>
        <v>0</v>
      </c>
      <c r="C4048" s="1">
        <f>_xlfn.LET(_xlpm.d,$G4048,_xlpm.k,_xlfn.CONCAT(LEFT(TRIM(C$1),1),"*"),COUNTIF(_xlpm.d,_xlpm.k))</f>
        <v>0</v>
      </c>
      <c r="D4048" s="1">
        <f>_xlfn.LET(_xlpm.d,$G4048,_xlpm.k,_xlfn.CONCAT(LEFT(TRIM(D$1),1),"*"),COUNTIF(_xlpm.d,_xlpm.k))</f>
        <v>0</v>
      </c>
      <c r="E4048" s="1">
        <f>LOG(F4048+1,10)</f>
        <v>0.60205999132796229</v>
      </c>
      <c r="F4048" s="7">
        <v>3</v>
      </c>
      <c r="G4048" s="9" t="s">
        <v>1100</v>
      </c>
      <c r="H4048" s="4">
        <f>F4048/freq.sum.r6e</f>
        <v>1.4910536779324057E-4</v>
      </c>
      <c r="I4048" s="1" t="str">
        <f>_xlfn.LET(_xlpm.sep,":",_xlpm.w,$G4048,LEFT(_xlpm.w,FIND(_xlpm.sep,_xlpm.w)-1))</f>
        <v>fɪ</v>
      </c>
      <c r="J4048" s="1" t="str">
        <f>_xlfn.LET(_xlpm.sep,":",_xlpm.w,$G4048,RIGHT(_xlpm.w,LEN(_xlpm.w)-FIND(_xlpm.sep,_xlpm.w)))</f>
        <v>phir</v>
      </c>
      <c r="K4048" s="10">
        <f>_xlfn.LET(_xlpm.w,I4048,LEN(_xlpm.w))</f>
        <v>2</v>
      </c>
      <c r="L4048" s="10">
        <f>_xlfn.LET(_xlpm.w,J4048,LEN(_xlpm.w))</f>
        <v>4</v>
      </c>
      <c r="M4048" s="10">
        <f>_xlfn.LET(_xlpm.a,K4048,_xlpm.b,L4048,MAX(_xlpm.a,_xlpm.b))</f>
        <v>4</v>
      </c>
      <c r="N4048" s="10">
        <f>_xlfn.LET(_xlpm.d,(K4048,L4048),MAX(_xlpm.d)-MIN(_xlpm.d))</f>
        <v>2</v>
      </c>
      <c r="O4048" s="1" t="str">
        <f>_xlfn.LET(_xlpm.sep,":",_xlpm.w,$G4048,_xlfn.CONCAT("~",RIGHT(_xlpm.w,LEN(_xlpm.w)-FIND(_xlpm.sep,_xlpm.w)),"~"))</f>
        <v>~phir~</v>
      </c>
      <c r="P4048" s="1" t="str">
        <f>_xlfn.LET(_xlpm.sep,":",_xlpm.w,$G4048,_xlfn.CONCAT("[",LEFT(_xlpm.w,FIND(_xlpm.sep,_xlpm.w)-1),"]"))</f>
        <v>[fɪ]</v>
      </c>
      <c r="Q4048" s="14" cm="1">
        <f t="array" ref="Q4048">SUM(_xlfn._xlws.FILTER($H$2:$H$7117,_xlfn.MAP($O$2:$O$7117,_xlfn.LAMBDA(_xlpm.x,_xlpm.x=$O4048))))</f>
        <v>2.4850894632206762E-4</v>
      </c>
      <c r="R4048" s="14">
        <f>$H4048/Q4048</f>
        <v>0.6</v>
      </c>
      <c r="S4048" s="14" cm="1">
        <f t="array" ref="S4048">SUM(_xlfn._xlws.FILTER($H$2:$H$7117,_xlfn.MAP($P$2:$P$7117,_xlfn.LAMBDA(_xlpm.x,_xlpm.x=$P4048))))</f>
        <v>1.2723658051689858E-2</v>
      </c>
      <c r="T4048" s="14">
        <f>$H4048/S4048</f>
        <v>1.1718750000000003E-2</v>
      </c>
      <c r="U4048" s="14">
        <f>_xlfn.LET(_xlpm.freq,F4048,_xlpm.size,M4048+1,_xlpm.F,V4048,LOG(1+_xlpm.freq)*LOG(1+_xlpm.size)*_xlpm.F)</f>
        <v>1.0769970920869419E-2</v>
      </c>
      <c r="V4048" s="14">
        <f>_xlfn.LET(_xlpm.a,T4048,_xlpm.b,R4048,2*_xlpm.a*_xlpm.b/(_xlpm.a+_xlpm.b))</f>
        <v>2.2988505747126443E-2</v>
      </c>
      <c r="W4048" s="14">
        <f>_xlfn.LET(_xlpm.p,R4048,_xlpm.q,T4048,LOG(_xlpm.p/_xlpm.q))</f>
        <v>1.7092699609758306</v>
      </c>
      <c r="X4048" s="2"/>
    </row>
    <row r="4049" spans="1:24">
      <c r="A4049" s="1" t="str">
        <f>_xlfn.LET(_xlpm.sep," : ",CONCATENATE(O4049,_xlpm.sep,P4049))</f>
        <v>~slee~ : [lɪ]</v>
      </c>
      <c r="B4049" s="1">
        <f>_xlfn.LET(_xlpm.d,$G4049,_xlpm.k,_xlfn.CONCAT(LEFT(TRIM(B$1),1),"*"),COUNTIF(_xlpm.d,_xlpm.k))</f>
        <v>0</v>
      </c>
      <c r="C4049" s="1">
        <f>_xlfn.LET(_xlpm.d,$G4049,_xlpm.k,_xlfn.CONCAT(LEFT(TRIM(C$1),1),"*"),COUNTIF(_xlpm.d,_xlpm.k))</f>
        <v>0</v>
      </c>
      <c r="D4049" s="1">
        <f>_xlfn.LET(_xlpm.d,$G4049,_xlpm.k,_xlfn.CONCAT(LEFT(TRIM(D$1),1),"*"),COUNTIF(_xlpm.d,_xlpm.k))</f>
        <v>0</v>
      </c>
      <c r="E4049" s="1">
        <f>LOG(F4049+1,10)</f>
        <v>0.30102999566398114</v>
      </c>
      <c r="F4049" s="7">
        <v>1</v>
      </c>
      <c r="G4049" s="9" t="s">
        <v>2403</v>
      </c>
      <c r="H4049" s="4">
        <f>F4049/freq.sum.r6e</f>
        <v>4.9701789264413521E-5</v>
      </c>
      <c r="I4049" s="1" t="str">
        <f>_xlfn.LET(_xlpm.sep,":",_xlpm.w,$G4049,LEFT(_xlpm.w,FIND(_xlpm.sep,_xlpm.w)-1))</f>
        <v>lɪ</v>
      </c>
      <c r="J4049" s="1" t="str">
        <f>_xlfn.LET(_xlpm.sep,":",_xlpm.w,$G4049,RIGHT(_xlpm.w,LEN(_xlpm.w)-FIND(_xlpm.sep,_xlpm.w)))</f>
        <v>slee</v>
      </c>
      <c r="K4049" s="10">
        <f>_xlfn.LET(_xlpm.w,I4049,LEN(_xlpm.w))</f>
        <v>2</v>
      </c>
      <c r="L4049" s="10">
        <f>_xlfn.LET(_xlpm.w,J4049,LEN(_xlpm.w))</f>
        <v>4</v>
      </c>
      <c r="M4049" s="10">
        <f>_xlfn.LET(_xlpm.a,K4049,_xlpm.b,L4049,MAX(_xlpm.a,_xlpm.b))</f>
        <v>4</v>
      </c>
      <c r="N4049" s="10">
        <f>_xlfn.LET(_xlpm.d,(K4049,L4049),MAX(_xlpm.d)-MIN(_xlpm.d))</f>
        <v>2</v>
      </c>
      <c r="O4049" s="1" t="str">
        <f>_xlfn.LET(_xlpm.sep,":",_xlpm.w,$G4049,_xlfn.CONCAT("~",RIGHT(_xlpm.w,LEN(_xlpm.w)-FIND(_xlpm.sep,_xlpm.w)),"~"))</f>
        <v>~slee~</v>
      </c>
      <c r="P4049" s="1" t="str">
        <f>_xlfn.LET(_xlpm.sep,":",_xlpm.w,$G4049,_xlfn.CONCAT("[",LEFT(_xlpm.w,FIND(_xlpm.sep,_xlpm.w)-1),"]"))</f>
        <v>[lɪ]</v>
      </c>
      <c r="Q4049" s="14" cm="1">
        <f t="array" ref="Q4049">SUM(_xlfn._xlws.FILTER($H$2:$H$7109,_xlfn.MAP($O$2:$O$7109,_xlfn.LAMBDA(_xlpm.x,_xlpm.x=$O4049))))</f>
        <v>3.9761431411530816E-4</v>
      </c>
      <c r="R4049" s="14">
        <f>$H4049/Q4049</f>
        <v>0.125</v>
      </c>
      <c r="S4049" s="14" cm="1">
        <f t="array" ref="S4049">SUM(_xlfn._xlws.FILTER($H$2:$H$7109,_xlfn.MAP($P$2:$P$7109,_xlfn.LAMBDA(_xlpm.x,_xlpm.x=$P4049))))</f>
        <v>2.067594433399602E-2</v>
      </c>
      <c r="T4049" s="14">
        <f>$H4049/S4049</f>
        <v>2.4038461538461544E-3</v>
      </c>
      <c r="U4049" s="14">
        <f>_xlfn.LET(_xlpm.freq,F4049,_xlpm.size,M4049+1,_xlpm.F,V4049,LOG(1+_xlpm.freq)*LOG(1+_xlpm.size)*_xlpm.F)</f>
        <v>1.1049380543816504E-3</v>
      </c>
      <c r="V4049" s="14">
        <f>_xlfn.LET(_xlpm.a,T4049,_xlpm.b,R4049,2*_xlpm.a*_xlpm.b/(_xlpm.a+_xlpm.b))</f>
        <v>4.7169811320754733E-3</v>
      </c>
      <c r="W4049" s="14">
        <f>_xlfn.LET(_xlpm.p,R4049,_xlpm.q,T4049,LOG(_xlpm.p/_xlpm.q))</f>
        <v>1.716003343634799</v>
      </c>
      <c r="X4049" s="2"/>
    </row>
    <row r="4050" spans="1:24">
      <c r="A4050" s="1" t="str">
        <f>_xlfn.LET(_xlpm.sep," : ",CONCATENATE(O4050,_xlpm.sep,P4050))</f>
        <v>~vigh~ : [vɪ]</v>
      </c>
      <c r="B4050" s="1">
        <f>_xlfn.LET(_xlpm.d,$G4050,_xlpm.k,_xlfn.CONCAT(LEFT(TRIM(B$1),1),"*"),COUNTIF(_xlpm.d,_xlpm.k))</f>
        <v>0</v>
      </c>
      <c r="C4050" s="1">
        <f>_xlfn.LET(_xlpm.d,$G4050,_xlpm.k,_xlfn.CONCAT(LEFT(TRIM(C$1),1),"*"),COUNTIF(_xlpm.d,_xlpm.k))</f>
        <v>0</v>
      </c>
      <c r="D4050" s="1">
        <f>_xlfn.LET(_xlpm.d,$G4050,_xlpm.k,_xlfn.CONCAT(LEFT(TRIM(D$1),1),"*"),COUNTIF(_xlpm.d,_xlpm.k))</f>
        <v>0</v>
      </c>
      <c r="E4050" s="1">
        <f>LOG(F4050+1,10)</f>
        <v>0.47712125471966244</v>
      </c>
      <c r="F4050" s="7">
        <v>2</v>
      </c>
      <c r="G4050" s="9" t="s">
        <v>5164</v>
      </c>
      <c r="H4050" s="4">
        <f>F4050/freq.sum.r6e</f>
        <v>9.9403578528827041E-5</v>
      </c>
      <c r="I4050" s="1" t="str">
        <f>_xlfn.LET(_xlpm.sep,":",_xlpm.w,$G4050,LEFT(_xlpm.w,FIND(_xlpm.sep,_xlpm.w)-1))</f>
        <v>vɪ</v>
      </c>
      <c r="J4050" s="1" t="str">
        <f>_xlfn.LET(_xlpm.sep,":",_xlpm.w,$G4050,RIGHT(_xlpm.w,LEN(_xlpm.w)-FIND(_xlpm.sep,_xlpm.w)))</f>
        <v>vigh</v>
      </c>
      <c r="K4050" s="10">
        <f>_xlfn.LET(_xlpm.w,I4050,LEN(_xlpm.w))</f>
        <v>2</v>
      </c>
      <c r="L4050" s="10">
        <f>_xlfn.LET(_xlpm.w,J4050,LEN(_xlpm.w))</f>
        <v>4</v>
      </c>
      <c r="M4050" s="10">
        <f>_xlfn.LET(_xlpm.a,K4050,_xlpm.b,L4050,MAX(_xlpm.a,_xlpm.b))</f>
        <v>4</v>
      </c>
      <c r="N4050" s="10">
        <f>_xlfn.LET(_xlpm.d,(K4050,L4050),MAX(_xlpm.d)-MIN(_xlpm.d))</f>
        <v>2</v>
      </c>
      <c r="O4050" s="1" t="str">
        <f>_xlfn.LET(_xlpm.sep,":",_xlpm.w,$G4050,_xlfn.CONCAT("~",RIGHT(_xlpm.w,LEN(_xlpm.w)-FIND(_xlpm.sep,_xlpm.w)),"~"))</f>
        <v>~vigh~</v>
      </c>
      <c r="P4050" s="1" t="str">
        <f>_xlfn.LET(_xlpm.sep,":",_xlpm.w,$G4050,_xlfn.CONCAT("[",LEFT(_xlpm.w,FIND(_xlpm.sep,_xlpm.w)-1),"]"))</f>
        <v>[vɪ]</v>
      </c>
      <c r="Q4050" s="14" cm="1">
        <f t="array" ref="Q4050">SUM(_xlfn._xlws.FILTER($H$2:$H$7117,_xlfn.MAP($O$2:$O$7117,_xlfn.LAMBDA(_xlpm.x,_xlpm.x=$O4050))))</f>
        <v>1.4910536779324057E-4</v>
      </c>
      <c r="R4050" s="14">
        <f>$H4050/Q4050</f>
        <v>0.66666666666666663</v>
      </c>
      <c r="S4050" s="14" cm="1">
        <f t="array" ref="S4050">SUM(_xlfn._xlws.FILTER($H$2:$H$7117,_xlfn.MAP($P$2:$P$7117,_xlfn.LAMBDA(_xlpm.x,_xlpm.x=$P4050))))</f>
        <v>7.9522862823061605E-3</v>
      </c>
      <c r="T4050" s="14">
        <f>$H4050/S4050</f>
        <v>1.2500000000000004E-2</v>
      </c>
      <c r="U4050" s="14">
        <f>_xlfn.LET(_xlpm.freq,F4050,_xlpm.size,M4050+1,_xlpm.F,V4050,LOG(1+_xlpm.freq)*LOG(1+_xlpm.size)*_xlpm.F)</f>
        <v>9.1109816182752979E-3</v>
      </c>
      <c r="V4050" s="14">
        <f>_xlfn.LET(_xlpm.a,T4050,_xlpm.b,R4050,2*_xlpm.a*_xlpm.b/(_xlpm.a+_xlpm.b))</f>
        <v>2.4539877300613504E-2</v>
      </c>
      <c r="W4050" s="14">
        <f>_xlfn.LET(_xlpm.p,R4050,_xlpm.q,T4050,LOG(_xlpm.p/_xlpm.q))</f>
        <v>1.7269987279362622</v>
      </c>
      <c r="X4050" s="2"/>
    </row>
    <row r="4051" spans="1:24">
      <c r="A4051" s="1" t="str">
        <f>_xlfn.LET(_xlpm.sep," : ",CONCATENATE(O4051,_xlpm.sep,P4051))</f>
        <v>~vier~ : [vɪ]</v>
      </c>
      <c r="B4051" s="1">
        <f>_xlfn.LET(_xlpm.d,$G4051,_xlpm.k,_xlfn.CONCAT(LEFT(TRIM(B$1),1),"*"),COUNTIF(_xlpm.d,_xlpm.k))</f>
        <v>0</v>
      </c>
      <c r="C4051" s="1">
        <f>_xlfn.LET(_xlpm.d,$G4051,_xlpm.k,_xlfn.CONCAT(LEFT(TRIM(C$1),1),"*"),COUNTIF(_xlpm.d,_xlpm.k))</f>
        <v>0</v>
      </c>
      <c r="D4051" s="1">
        <f>_xlfn.LET(_xlpm.d,$G4051,_xlpm.k,_xlfn.CONCAT(LEFT(TRIM(D$1),1),"*"),COUNTIF(_xlpm.d,_xlpm.k))</f>
        <v>0</v>
      </c>
      <c r="E4051" s="1">
        <f>LOG(F4051+1,10)</f>
        <v>0.60205999132796229</v>
      </c>
      <c r="F4051" s="7">
        <v>3</v>
      </c>
      <c r="G4051" s="9" t="s">
        <v>5162</v>
      </c>
      <c r="H4051" s="4">
        <f>F4051/freq.sum.r6e</f>
        <v>1.4910536779324057E-4</v>
      </c>
      <c r="I4051" s="1" t="str">
        <f>_xlfn.LET(_xlpm.sep,":",_xlpm.w,$G4051,LEFT(_xlpm.w,FIND(_xlpm.sep,_xlpm.w)-1))</f>
        <v>vɪ</v>
      </c>
      <c r="J4051" s="1" t="str">
        <f>_xlfn.LET(_xlpm.sep,":",_xlpm.w,$G4051,RIGHT(_xlpm.w,LEN(_xlpm.w)-FIND(_xlpm.sep,_xlpm.w)))</f>
        <v>vier</v>
      </c>
      <c r="K4051" s="10">
        <f>_xlfn.LET(_xlpm.w,I4051,LEN(_xlpm.w))</f>
        <v>2</v>
      </c>
      <c r="L4051" s="10">
        <f>_xlfn.LET(_xlpm.w,J4051,LEN(_xlpm.w))</f>
        <v>4</v>
      </c>
      <c r="M4051" s="10">
        <f>_xlfn.LET(_xlpm.a,K4051,_xlpm.b,L4051,MAX(_xlpm.a,_xlpm.b))</f>
        <v>4</v>
      </c>
      <c r="N4051" s="10">
        <f>_xlfn.LET(_xlpm.d,(K4051,L4051),MAX(_xlpm.d)-MIN(_xlpm.d))</f>
        <v>2</v>
      </c>
      <c r="O4051" s="1" t="str">
        <f>_xlfn.LET(_xlpm.sep,":",_xlpm.w,$G4051,_xlfn.CONCAT("~",RIGHT(_xlpm.w,LEN(_xlpm.w)-FIND(_xlpm.sep,_xlpm.w)),"~"))</f>
        <v>~vier~</v>
      </c>
      <c r="P4051" s="1" t="str">
        <f>_xlfn.LET(_xlpm.sep,":",_xlpm.w,$G4051,_xlfn.CONCAT("[",LEFT(_xlpm.w,FIND(_xlpm.sep,_xlpm.w)-1),"]"))</f>
        <v>[vɪ]</v>
      </c>
      <c r="Q4051" s="14" cm="1">
        <f t="array" ref="Q4051">SUM(_xlfn._xlws.FILTER($H$2:$H$7117,_xlfn.MAP($O$2:$O$7117,_xlfn.LAMBDA(_xlpm.x,_xlpm.x=$O4051))))</f>
        <v>1.4910536779324057E-4</v>
      </c>
      <c r="R4051" s="14">
        <f>$H4051/Q4051</f>
        <v>1</v>
      </c>
      <c r="S4051" s="14" cm="1">
        <f t="array" ref="S4051">SUM(_xlfn._xlws.FILTER($H$2:$H$7117,_xlfn.MAP($P$2:$P$7117,_xlfn.LAMBDA(_xlpm.x,_xlpm.x=$P4051))))</f>
        <v>7.9522862823061605E-3</v>
      </c>
      <c r="T4051" s="14">
        <f>$H4051/S4051</f>
        <v>1.8750000000000006E-2</v>
      </c>
      <c r="U4051" s="14">
        <f>_xlfn.LET(_xlpm.freq,F4051,_xlpm.size,M4051+1,_xlpm.F,V4051,LOG(1+_xlpm.freq)*LOG(1+_xlpm.size)*_xlpm.F)</f>
        <v>1.7245168161637535E-2</v>
      </c>
      <c r="V4051" s="14">
        <f>_xlfn.LET(_xlpm.a,T4051,_xlpm.b,R4051,2*_xlpm.a*_xlpm.b/(_xlpm.a+_xlpm.b))</f>
        <v>3.6809815950920255E-2</v>
      </c>
      <c r="W4051" s="14">
        <f>_xlfn.LET(_xlpm.p,R4051,_xlpm.q,T4051,LOG(_xlpm.p/_xlpm.q))</f>
        <v>1.7269987279362622</v>
      </c>
      <c r="X4051" s="2"/>
    </row>
    <row r="4052" spans="1:24">
      <c r="A4052" s="1" t="str">
        <f>_xlfn.LET(_xlpm.sep," : ",CONCATENATE(O4052,_xlpm.sep,P4052))</f>
        <v>~weir~ : [wɪ]</v>
      </c>
      <c r="B4052" s="1">
        <f>_xlfn.LET(_xlpm.d,$G4052,_xlpm.k,_xlfn.CONCAT(LEFT(TRIM(B$1),1),"*"),COUNTIF(_xlpm.d,_xlpm.k))</f>
        <v>0</v>
      </c>
      <c r="C4052" s="1">
        <f>_xlfn.LET(_xlpm.d,$G4052,_xlpm.k,_xlfn.CONCAT(LEFT(TRIM(C$1),1),"*"),COUNTIF(_xlpm.d,_xlpm.k))</f>
        <v>0</v>
      </c>
      <c r="D4052" s="1">
        <f>_xlfn.LET(_xlpm.d,$G4052,_xlpm.k,_xlfn.CONCAT(LEFT(TRIM(D$1),1),"*"),COUNTIF(_xlpm.d,_xlpm.k))</f>
        <v>0</v>
      </c>
      <c r="E4052" s="1">
        <f>LOG(F4052+1,10)</f>
        <v>0.60205999132796229</v>
      </c>
      <c r="F4052" s="7">
        <v>3</v>
      </c>
      <c r="G4052" s="9" t="s">
        <v>5297</v>
      </c>
      <c r="H4052" s="4">
        <f>F4052/freq.sum.r6e</f>
        <v>1.4910536779324057E-4</v>
      </c>
      <c r="I4052" s="1" t="str">
        <f>_xlfn.LET(_xlpm.sep,":",_xlpm.w,$G4052,LEFT(_xlpm.w,FIND(_xlpm.sep,_xlpm.w)-1))</f>
        <v>wɪ</v>
      </c>
      <c r="J4052" s="1" t="str">
        <f>_xlfn.LET(_xlpm.sep,":",_xlpm.w,$G4052,RIGHT(_xlpm.w,LEN(_xlpm.w)-FIND(_xlpm.sep,_xlpm.w)))</f>
        <v>weir</v>
      </c>
      <c r="K4052" s="10">
        <f>_xlfn.LET(_xlpm.w,I4052,LEN(_xlpm.w))</f>
        <v>2</v>
      </c>
      <c r="L4052" s="10">
        <f>_xlfn.LET(_xlpm.w,J4052,LEN(_xlpm.w))</f>
        <v>4</v>
      </c>
      <c r="M4052" s="10">
        <f>_xlfn.LET(_xlpm.a,K4052,_xlpm.b,L4052,MAX(_xlpm.a,_xlpm.b))</f>
        <v>4</v>
      </c>
      <c r="N4052" s="10">
        <f>_xlfn.LET(_xlpm.d,(K4052,L4052),MAX(_xlpm.d)-MIN(_xlpm.d))</f>
        <v>2</v>
      </c>
      <c r="O4052" s="1" t="str">
        <f>_xlfn.LET(_xlpm.sep,":",_xlpm.w,$G4052,_xlfn.CONCAT("~",RIGHT(_xlpm.w,LEN(_xlpm.w)-FIND(_xlpm.sep,_xlpm.w)),"~"))</f>
        <v>~weir~</v>
      </c>
      <c r="P4052" s="1" t="str">
        <f>_xlfn.LET(_xlpm.sep,":",_xlpm.w,$G4052,_xlfn.CONCAT("[",LEFT(_xlpm.w,FIND(_xlpm.sep,_xlpm.w)-1),"]"))</f>
        <v>[wɪ]</v>
      </c>
      <c r="Q4052" s="14" cm="1">
        <f t="array" ref="Q4052">SUM(_xlfn._xlws.FILTER($H$2:$H$7117,_xlfn.MAP($O$2:$O$7117,_xlfn.LAMBDA(_xlpm.x,_xlpm.x=$O4052))))</f>
        <v>1.4910536779324057E-4</v>
      </c>
      <c r="R4052" s="14">
        <f>$H4052/Q4052</f>
        <v>1</v>
      </c>
      <c r="S4052" s="14" cm="1">
        <f t="array" ref="S4052">SUM(_xlfn._xlws.FILTER($H$2:$H$7117,_xlfn.MAP($P$2:$P$7117,_xlfn.LAMBDA(_xlpm.x,_xlpm.x=$P4052))))</f>
        <v>7.9522862823061605E-3</v>
      </c>
      <c r="T4052" s="14">
        <f>$H4052/S4052</f>
        <v>1.8750000000000006E-2</v>
      </c>
      <c r="U4052" s="14">
        <f>_xlfn.LET(_xlpm.freq,F4052,_xlpm.size,M4052+1,_xlpm.F,V4052,LOG(1+_xlpm.freq)*LOG(1+_xlpm.size)*_xlpm.F)</f>
        <v>1.7245168161637535E-2</v>
      </c>
      <c r="V4052" s="14">
        <f>_xlfn.LET(_xlpm.a,T4052,_xlpm.b,R4052,2*_xlpm.a*_xlpm.b/(_xlpm.a+_xlpm.b))</f>
        <v>3.6809815950920255E-2</v>
      </c>
      <c r="W4052" s="14">
        <f>_xlfn.LET(_xlpm.p,R4052,_xlpm.q,T4052,LOG(_xlpm.p/_xlpm.q))</f>
        <v>1.7269987279362622</v>
      </c>
      <c r="X4052" s="2"/>
    </row>
    <row r="4053" spans="1:24">
      <c r="A4053" s="1" t="str">
        <f>_xlfn.LET(_xlpm.sep," : ",CONCATENATE(O4053,_xlpm.sep,P4053))</f>
        <v>~rcyr~ : [ɹsɪ]</v>
      </c>
      <c r="B4053" s="1">
        <f>_xlfn.LET(_xlpm.d,$G4053,_xlpm.k,_xlfn.CONCAT(LEFT(TRIM(B$1),1),"*"),COUNTIF(_xlpm.d,_xlpm.k))</f>
        <v>1</v>
      </c>
      <c r="C4053" s="1">
        <f>_xlfn.LET(_xlpm.d,$G4053,_xlpm.k,_xlfn.CONCAT(LEFT(TRIM(C$1),1),"*"),COUNTIF(_xlpm.d,_xlpm.k))</f>
        <v>0</v>
      </c>
      <c r="D4053" s="1">
        <f>_xlfn.LET(_xlpm.d,$G4053,_xlpm.k,_xlfn.CONCAT(LEFT(TRIM(D$1),1),"*"),COUNTIF(_xlpm.d,_xlpm.k))</f>
        <v>0</v>
      </c>
      <c r="E4053" s="1">
        <f>LOG(F4053+1,10)</f>
        <v>0.60205999132796229</v>
      </c>
      <c r="F4053" s="7">
        <v>3</v>
      </c>
      <c r="G4053" s="9" t="s">
        <v>6265</v>
      </c>
      <c r="H4053" s="4">
        <f>F4053/freq.sum.r6e</f>
        <v>1.4910536779324057E-4</v>
      </c>
      <c r="I4053" s="1" t="str">
        <f>_xlfn.LET(_xlpm.sep,":",_xlpm.w,$G4053,LEFT(_xlpm.w,FIND(_xlpm.sep,_xlpm.w)-1))</f>
        <v>ɹsɪ</v>
      </c>
      <c r="J4053" s="1" t="str">
        <f>_xlfn.LET(_xlpm.sep,":",_xlpm.w,$G4053,RIGHT(_xlpm.w,LEN(_xlpm.w)-FIND(_xlpm.sep,_xlpm.w)))</f>
        <v>rcyr</v>
      </c>
      <c r="K4053" s="10">
        <f>_xlfn.LET(_xlpm.w,I4053,LEN(_xlpm.w))</f>
        <v>3</v>
      </c>
      <c r="L4053" s="10">
        <f>_xlfn.LET(_xlpm.w,J4053,LEN(_xlpm.w))</f>
        <v>4</v>
      </c>
      <c r="M4053" s="10">
        <f>_xlfn.LET(_xlpm.a,K4053,_xlpm.b,L4053,MAX(_xlpm.a,_xlpm.b))</f>
        <v>4</v>
      </c>
      <c r="N4053" s="10">
        <f>_xlfn.LET(_xlpm.d,(K4053,L4053),MAX(_xlpm.d)-MIN(_xlpm.d))</f>
        <v>1</v>
      </c>
      <c r="O4053" s="1" t="str">
        <f>_xlfn.LET(_xlpm.sep,":",_xlpm.w,$G4053,_xlfn.CONCAT("~",RIGHT(_xlpm.w,LEN(_xlpm.w)-FIND(_xlpm.sep,_xlpm.w)),"~"))</f>
        <v>~rcyr~</v>
      </c>
      <c r="P4053" s="1" t="str">
        <f>_xlfn.LET(_xlpm.sep,":",_xlpm.w,$G4053,_xlfn.CONCAT("[",LEFT(_xlpm.w,FIND(_xlpm.sep,_xlpm.w)-1),"]"))</f>
        <v>[ɹsɪ]</v>
      </c>
      <c r="Q4053" s="14" cm="1">
        <f t="array" ref="Q4053">SUM(_xlfn._xlws.FILTER($H$2:$H$7111,_xlfn.MAP($O$2:$O$7111,_xlfn.LAMBDA(_xlpm.x,_xlpm.x=$O4053))))</f>
        <v>1.4910536779324057E-4</v>
      </c>
      <c r="R4053" s="14">
        <f>$H4053/Q4053</f>
        <v>1</v>
      </c>
      <c r="S4053" s="14" cm="1">
        <f t="array" ref="S4053">SUM(_xlfn._xlws.FILTER($H$2:$H$7111,_xlfn.MAP($P$2:$P$7111,_xlfn.LAMBDA(_xlpm.x,_xlpm.x=$P4053))))</f>
        <v>7.9522862823061605E-3</v>
      </c>
      <c r="T4053" s="14">
        <f>$H4053/S4053</f>
        <v>1.8750000000000006E-2</v>
      </c>
      <c r="U4053" s="14">
        <f>_xlfn.LET(_xlpm.freq,F4053,_xlpm.size,M4053+1,_xlpm.F,V4053,LOG(1+_xlpm.freq)*LOG(1+_xlpm.size)*_xlpm.F)</f>
        <v>1.7245168161637535E-2</v>
      </c>
      <c r="V4053" s="14">
        <f>_xlfn.LET(_xlpm.a,T4053,_xlpm.b,R4053,2*_xlpm.a*_xlpm.b/(_xlpm.a+_xlpm.b))</f>
        <v>3.6809815950920255E-2</v>
      </c>
      <c r="W4053" s="14">
        <f>_xlfn.LET(_xlpm.p,R4053,_xlpm.q,T4053,LOG(_xlpm.p/_xlpm.q))</f>
        <v>1.7269987279362622</v>
      </c>
      <c r="X4053" s="2"/>
    </row>
    <row r="4054" spans="1:24">
      <c r="A4054" s="1" t="str">
        <f>_xlfn.LET(_xlpm.sep," : ",CONCATENATE(O4054,_xlpm.sep,P4054))</f>
        <v>~ggir~ : [ɡɪ]</v>
      </c>
      <c r="B4054" s="1">
        <f>_xlfn.LET(_xlpm.d,$G4054,_xlpm.k,_xlfn.CONCAT(LEFT(TRIM(B$1),1),"*"),COUNTIF(_xlpm.d,_xlpm.k))</f>
        <v>0</v>
      </c>
      <c r="C4054" s="1">
        <f>_xlfn.LET(_xlpm.d,$G4054,_xlpm.k,_xlfn.CONCAT(LEFT(TRIM(C$1),1),"*"),COUNTIF(_xlpm.d,_xlpm.k))</f>
        <v>0</v>
      </c>
      <c r="D4054" s="1">
        <f>_xlfn.LET(_xlpm.d,$G4054,_xlpm.k,_xlfn.CONCAT(LEFT(TRIM(D$1),1),"*"),COUNTIF(_xlpm.d,_xlpm.k))</f>
        <v>0</v>
      </c>
      <c r="E4054" s="1">
        <f>LOG(F4054+1,10)</f>
        <v>0.60205999132796229</v>
      </c>
      <c r="F4054" s="7">
        <v>3</v>
      </c>
      <c r="G4054" s="9" t="s">
        <v>6558</v>
      </c>
      <c r="H4054" s="4">
        <f>F4054/freq.sum.r6e</f>
        <v>1.4910536779324057E-4</v>
      </c>
      <c r="I4054" s="1" t="str">
        <f>_xlfn.LET(_xlpm.sep,":",_xlpm.w,$G4054,LEFT(_xlpm.w,FIND(_xlpm.sep,_xlpm.w)-1))</f>
        <v>ɡɪ</v>
      </c>
      <c r="J4054" s="1" t="str">
        <f>_xlfn.LET(_xlpm.sep,":",_xlpm.w,$G4054,RIGHT(_xlpm.w,LEN(_xlpm.w)-FIND(_xlpm.sep,_xlpm.w)))</f>
        <v>ggir</v>
      </c>
      <c r="K4054" s="10">
        <f>_xlfn.LET(_xlpm.w,I4054,LEN(_xlpm.w))</f>
        <v>2</v>
      </c>
      <c r="L4054" s="10">
        <f>_xlfn.LET(_xlpm.w,J4054,LEN(_xlpm.w))</f>
        <v>4</v>
      </c>
      <c r="M4054" s="10">
        <f>_xlfn.LET(_xlpm.a,K4054,_xlpm.b,L4054,MAX(_xlpm.a,_xlpm.b))</f>
        <v>4</v>
      </c>
      <c r="N4054" s="10">
        <f>_xlfn.LET(_xlpm.d,(K4054,L4054),MAX(_xlpm.d)-MIN(_xlpm.d))</f>
        <v>2</v>
      </c>
      <c r="O4054" s="1" t="str">
        <f>_xlfn.LET(_xlpm.sep,":",_xlpm.w,$G4054,_xlfn.CONCAT("~",RIGHT(_xlpm.w,LEN(_xlpm.w)-FIND(_xlpm.sep,_xlpm.w)),"~"))</f>
        <v>~ggir~</v>
      </c>
      <c r="P4054" s="1" t="str">
        <f>_xlfn.LET(_xlpm.sep,":",_xlpm.w,$G4054,_xlfn.CONCAT("[",LEFT(_xlpm.w,FIND(_xlpm.sep,_xlpm.w)-1),"]"))</f>
        <v>[ɡɪ]</v>
      </c>
      <c r="Q4054" s="14" cm="1">
        <f t="array" ref="Q4054">SUM(_xlfn._xlws.FILTER($H$2:$H$7117,_xlfn.MAP($O$2:$O$7117,_xlfn.LAMBDA(_xlpm.x,_xlpm.x=$O4054))))</f>
        <v>1.4910536779324057E-4</v>
      </c>
      <c r="R4054" s="14">
        <f>$H4054/Q4054</f>
        <v>1</v>
      </c>
      <c r="S4054" s="14" cm="1">
        <f t="array" ref="S4054">SUM(_xlfn._xlws.FILTER($H$2:$H$7117,_xlfn.MAP($P$2:$P$7117,_xlfn.LAMBDA(_xlpm.x,_xlpm.x=$P4054))))</f>
        <v>7.9522862823061605E-3</v>
      </c>
      <c r="T4054" s="14">
        <f>$H4054/S4054</f>
        <v>1.8750000000000006E-2</v>
      </c>
      <c r="U4054" s="14">
        <f>_xlfn.LET(_xlpm.freq,F4054,_xlpm.size,M4054+1,_xlpm.F,V4054,LOG(1+_xlpm.freq)*LOG(1+_xlpm.size)*_xlpm.F)</f>
        <v>1.7245168161637535E-2</v>
      </c>
      <c r="V4054" s="14">
        <f>_xlfn.LET(_xlpm.a,T4054,_xlpm.b,R4054,2*_xlpm.a*_xlpm.b/(_xlpm.a+_xlpm.b))</f>
        <v>3.6809815950920255E-2</v>
      </c>
      <c r="W4054" s="14">
        <f>_xlfn.LET(_xlpm.p,R4054,_xlpm.q,T4054,LOG(_xlpm.p/_xlpm.q))</f>
        <v>1.7269987279362622</v>
      </c>
      <c r="X4054" s="2"/>
    </row>
    <row r="4055" spans="1:24">
      <c r="A4055" s="1" t="str">
        <f>_xlfn.LET(_xlpm.sep," : ",CONCATENATE(O4055,_xlpm.sep,P4055))</f>
        <v>~ggar~ : [ɡɪ]</v>
      </c>
      <c r="B4055" s="1">
        <f>_xlfn.LET(_xlpm.d,$G4055,_xlpm.k,_xlfn.CONCAT(LEFT(TRIM(B$1),1),"*"),COUNTIF(_xlpm.d,_xlpm.k))</f>
        <v>0</v>
      </c>
      <c r="C4055" s="1">
        <f>_xlfn.LET(_xlpm.d,$G4055,_xlpm.k,_xlfn.CONCAT(LEFT(TRIM(C$1),1),"*"),COUNTIF(_xlpm.d,_xlpm.k))</f>
        <v>0</v>
      </c>
      <c r="D4055" s="1">
        <f>_xlfn.LET(_xlpm.d,$G4055,_xlpm.k,_xlfn.CONCAT(LEFT(TRIM(D$1),1),"*"),COUNTIF(_xlpm.d,_xlpm.k))</f>
        <v>0</v>
      </c>
      <c r="E4055" s="1">
        <f>LOG(F4055+1,10)</f>
        <v>0.60205999132796229</v>
      </c>
      <c r="F4055" s="7">
        <v>3</v>
      </c>
      <c r="G4055" s="9" t="s">
        <v>6544</v>
      </c>
      <c r="H4055" s="4">
        <f>F4055/freq.sum.r6e</f>
        <v>1.4910536779324057E-4</v>
      </c>
      <c r="I4055" s="1" t="str">
        <f>_xlfn.LET(_xlpm.sep,":",_xlpm.w,$G4055,LEFT(_xlpm.w,FIND(_xlpm.sep,_xlpm.w)-1))</f>
        <v>ɡɪ</v>
      </c>
      <c r="J4055" s="1" t="str">
        <f>_xlfn.LET(_xlpm.sep,":",_xlpm.w,$G4055,RIGHT(_xlpm.w,LEN(_xlpm.w)-FIND(_xlpm.sep,_xlpm.w)))</f>
        <v>ggar</v>
      </c>
      <c r="K4055" s="10">
        <f>_xlfn.LET(_xlpm.w,I4055,LEN(_xlpm.w))</f>
        <v>2</v>
      </c>
      <c r="L4055" s="10">
        <f>_xlfn.LET(_xlpm.w,J4055,LEN(_xlpm.w))</f>
        <v>4</v>
      </c>
      <c r="M4055" s="10">
        <f>_xlfn.LET(_xlpm.a,K4055,_xlpm.b,L4055,MAX(_xlpm.a,_xlpm.b))</f>
        <v>4</v>
      </c>
      <c r="N4055" s="10">
        <f>_xlfn.LET(_xlpm.d,(K4055,L4055),MAX(_xlpm.d)-MIN(_xlpm.d))</f>
        <v>2</v>
      </c>
      <c r="O4055" s="1" t="str">
        <f>_xlfn.LET(_xlpm.sep,":",_xlpm.w,$G4055,_xlfn.CONCAT("~",RIGHT(_xlpm.w,LEN(_xlpm.w)-FIND(_xlpm.sep,_xlpm.w)),"~"))</f>
        <v>~ggar~</v>
      </c>
      <c r="P4055" s="1" t="str">
        <f>_xlfn.LET(_xlpm.sep,":",_xlpm.w,$G4055,_xlfn.CONCAT("[",LEFT(_xlpm.w,FIND(_xlpm.sep,_xlpm.w)-1),"]"))</f>
        <v>[ɡɪ]</v>
      </c>
      <c r="Q4055" s="14" cm="1">
        <f t="array" ref="Q4055">SUM(_xlfn._xlws.FILTER($H$2:$H$7117,_xlfn.MAP($O$2:$O$7117,_xlfn.LAMBDA(_xlpm.x,_xlpm.x=$O4055))))</f>
        <v>1.4910536779324057E-4</v>
      </c>
      <c r="R4055" s="14">
        <f>$H4055/Q4055</f>
        <v>1</v>
      </c>
      <c r="S4055" s="14" cm="1">
        <f t="array" ref="S4055">SUM(_xlfn._xlws.FILTER($H$2:$H$7117,_xlfn.MAP($P$2:$P$7117,_xlfn.LAMBDA(_xlpm.x,_xlpm.x=$P4055))))</f>
        <v>7.9522862823061605E-3</v>
      </c>
      <c r="T4055" s="14">
        <f>$H4055/S4055</f>
        <v>1.8750000000000006E-2</v>
      </c>
      <c r="U4055" s="14">
        <f>_xlfn.LET(_xlpm.freq,F4055,_xlpm.size,M4055+1,_xlpm.F,V4055,LOG(1+_xlpm.freq)*LOG(1+_xlpm.size)*_xlpm.F)</f>
        <v>1.7245168161637535E-2</v>
      </c>
      <c r="V4055" s="14">
        <f>_xlfn.LET(_xlpm.a,T4055,_xlpm.b,R4055,2*_xlpm.a*_xlpm.b/(_xlpm.a+_xlpm.b))</f>
        <v>3.6809815950920255E-2</v>
      </c>
      <c r="W4055" s="14">
        <f>_xlfn.LET(_xlpm.p,R4055,_xlpm.q,T4055,LOG(_xlpm.p/_xlpm.q))</f>
        <v>1.7269987279362622</v>
      </c>
      <c r="X4055" s="2"/>
    </row>
    <row r="4056" spans="1:24">
      <c r="A4056" s="1" t="str">
        <f>_xlfn.LET(_xlpm.sep," : ",CONCATENATE(O4056,_xlpm.sep,P4056))</f>
        <v>~dder~ : [dɪ]</v>
      </c>
      <c r="B4056" s="1">
        <f>_xlfn.LET(_xlpm.d,$G4056,_xlpm.k,_xlfn.CONCAT(LEFT(TRIM(B$1),1),"*"),COUNTIF(_xlpm.d,_xlpm.k))</f>
        <v>0</v>
      </c>
      <c r="C4056" s="1">
        <f>_xlfn.LET(_xlpm.d,$G4056,_xlpm.k,_xlfn.CONCAT(LEFT(TRIM(C$1),1),"*"),COUNTIF(_xlpm.d,_xlpm.k))</f>
        <v>0</v>
      </c>
      <c r="D4056" s="1">
        <f>_xlfn.LET(_xlpm.d,$G4056,_xlpm.k,_xlfn.CONCAT(LEFT(TRIM(D$1),1),"*"),COUNTIF(_xlpm.d,_xlpm.k))</f>
        <v>0</v>
      </c>
      <c r="E4056" s="1">
        <f>LOG(F4056+1,10)</f>
        <v>0.60205999132796229</v>
      </c>
      <c r="F4056" s="7">
        <v>3</v>
      </c>
      <c r="G4056" s="9" t="s">
        <v>553</v>
      </c>
      <c r="H4056" s="4">
        <f>F4056/freq.sum.r6e</f>
        <v>1.4910536779324057E-4</v>
      </c>
      <c r="I4056" s="1" t="str">
        <f>_xlfn.LET(_xlpm.sep,":",_xlpm.w,$G4056,LEFT(_xlpm.w,FIND(_xlpm.sep,_xlpm.w)-1))</f>
        <v>dɪ</v>
      </c>
      <c r="J4056" s="1" t="str">
        <f>_xlfn.LET(_xlpm.sep,":",_xlpm.w,$G4056,RIGHT(_xlpm.w,LEN(_xlpm.w)-FIND(_xlpm.sep,_xlpm.w)))</f>
        <v>dder</v>
      </c>
      <c r="K4056" s="10">
        <f>_xlfn.LET(_xlpm.w,I4056,LEN(_xlpm.w))</f>
        <v>2</v>
      </c>
      <c r="L4056" s="10">
        <f>_xlfn.LET(_xlpm.w,J4056,LEN(_xlpm.w))</f>
        <v>4</v>
      </c>
      <c r="M4056" s="10">
        <f>_xlfn.LET(_xlpm.a,K4056,_xlpm.b,L4056,MAX(_xlpm.a,_xlpm.b))</f>
        <v>4</v>
      </c>
      <c r="N4056" s="10">
        <f>_xlfn.LET(_xlpm.d,(K4056,L4056),MAX(_xlpm.d)-MIN(_xlpm.d))</f>
        <v>2</v>
      </c>
      <c r="O4056" s="1" t="str">
        <f>_xlfn.LET(_xlpm.sep,":",_xlpm.w,$G4056,_xlfn.CONCAT("~",RIGHT(_xlpm.w,LEN(_xlpm.w)-FIND(_xlpm.sep,_xlpm.w)),"~"))</f>
        <v>~dder~</v>
      </c>
      <c r="P4056" s="1" t="str">
        <f>_xlfn.LET(_xlpm.sep,":",_xlpm.w,$G4056,_xlfn.CONCAT("[",LEFT(_xlpm.w,FIND(_xlpm.sep,_xlpm.w)-1),"]"))</f>
        <v>[dɪ]</v>
      </c>
      <c r="Q4056" s="14" cm="1">
        <f t="array" ref="Q4056">SUM(_xlfn._xlws.FILTER($H$2:$H$7117,_xlfn.MAP($O$2:$O$7117,_xlfn.LAMBDA(_xlpm.x,_xlpm.x=$O4056))))</f>
        <v>2.9821073558648114E-4</v>
      </c>
      <c r="R4056" s="14">
        <f>$H4056/Q4056</f>
        <v>0.5</v>
      </c>
      <c r="S4056" s="14" cm="1">
        <f t="array" ref="S4056">SUM(_xlfn._xlws.FILTER($H$2:$H$7117,_xlfn.MAP($P$2:$P$7117,_xlfn.LAMBDA(_xlpm.x,_xlpm.x=$P4056))))</f>
        <v>1.5904572564612324E-2</v>
      </c>
      <c r="T4056" s="14">
        <f>$H4056/S4056</f>
        <v>9.3750000000000014E-3</v>
      </c>
      <c r="U4056" s="14">
        <f>_xlfn.LET(_xlpm.freq,F4056,_xlpm.size,M4056+1,_xlpm.F,V4056,LOG(1+_xlpm.freq)*LOG(1+_xlpm.size)*_xlpm.F)</f>
        <v>8.6225840808187657E-3</v>
      </c>
      <c r="V4056" s="14">
        <f>_xlfn.LET(_xlpm.a,T4056,_xlpm.b,R4056,2*_xlpm.a*_xlpm.b/(_xlpm.a+_xlpm.b))</f>
        <v>1.8404907975460124E-2</v>
      </c>
      <c r="W4056" s="14">
        <f>_xlfn.LET(_xlpm.p,R4056,_xlpm.q,T4056,LOG(_xlpm.p/_xlpm.q))</f>
        <v>1.7269987279362624</v>
      </c>
      <c r="X4056" s="2"/>
    </row>
    <row r="4057" spans="1:24">
      <c r="A4057" s="1" t="str">
        <f>_xlfn.LET(_xlpm.sep," : ",CONCATENATE(O4057,_xlpm.sep,P4057))</f>
        <v>~nnir~ : [nɪ]</v>
      </c>
      <c r="B4057" s="1">
        <f>_xlfn.LET(_xlpm.d,$G4057,_xlpm.k,_xlfn.CONCAT(LEFT(TRIM(B$1),1),"*"),COUNTIF(_xlpm.d,_xlpm.k))</f>
        <v>0</v>
      </c>
      <c r="C4057" s="1">
        <f>_xlfn.LET(_xlpm.d,$G4057,_xlpm.k,_xlfn.CONCAT(LEFT(TRIM(C$1),1),"*"),COUNTIF(_xlpm.d,_xlpm.k))</f>
        <v>0</v>
      </c>
      <c r="D4057" s="1">
        <f>_xlfn.LET(_xlpm.d,$G4057,_xlpm.k,_xlfn.CONCAT(LEFT(TRIM(D$1),1),"*"),COUNTIF(_xlpm.d,_xlpm.k))</f>
        <v>1</v>
      </c>
      <c r="E4057" s="1">
        <f>LOG(F4057+1,10)</f>
        <v>0.60205999132796229</v>
      </c>
      <c r="F4057" s="7">
        <v>3</v>
      </c>
      <c r="G4057" s="9" t="s">
        <v>3424</v>
      </c>
      <c r="H4057" s="4">
        <f>F4057/freq.sum.r6e</f>
        <v>1.4910536779324057E-4</v>
      </c>
      <c r="I4057" s="1" t="str">
        <f>_xlfn.LET(_xlpm.sep,":",_xlpm.w,$G4057,LEFT(_xlpm.w,FIND(_xlpm.sep,_xlpm.w)-1))</f>
        <v>nɪ</v>
      </c>
      <c r="J4057" s="1" t="str">
        <f>_xlfn.LET(_xlpm.sep,":",_xlpm.w,$G4057,RIGHT(_xlpm.w,LEN(_xlpm.w)-FIND(_xlpm.sep,_xlpm.w)))</f>
        <v>nnir</v>
      </c>
      <c r="K4057" s="10">
        <f>_xlfn.LET(_xlpm.w,I4057,LEN(_xlpm.w))</f>
        <v>2</v>
      </c>
      <c r="L4057" s="10">
        <f>_xlfn.LET(_xlpm.w,J4057,LEN(_xlpm.w))</f>
        <v>4</v>
      </c>
      <c r="M4057" s="10">
        <f>_xlfn.LET(_xlpm.a,K4057,_xlpm.b,L4057,MAX(_xlpm.a,_xlpm.b))</f>
        <v>4</v>
      </c>
      <c r="N4057" s="10">
        <f>_xlfn.LET(_xlpm.d,(K4057,L4057),MAX(_xlpm.d)-MIN(_xlpm.d))</f>
        <v>2</v>
      </c>
      <c r="O4057" s="1" t="str">
        <f>_xlfn.LET(_xlpm.sep,":",_xlpm.w,$G4057,_xlfn.CONCAT("~",RIGHT(_xlpm.w,LEN(_xlpm.w)-FIND(_xlpm.sep,_xlpm.w)),"~"))</f>
        <v>~nnir~</v>
      </c>
      <c r="P4057" s="1" t="str">
        <f>_xlfn.LET(_xlpm.sep,":",_xlpm.w,$G4057,_xlfn.CONCAT("[",LEFT(_xlpm.w,FIND(_xlpm.sep,_xlpm.w)-1),"]"))</f>
        <v>[nɪ]</v>
      </c>
      <c r="Q4057" s="14" cm="1">
        <f t="array" ref="Q4057">SUM(_xlfn._xlws.FILTER($H$2:$H$7117,_xlfn.MAP($O$2:$O$7117,_xlfn.LAMBDA(_xlpm.x,_xlpm.x=$O4057))))</f>
        <v>2.9821073558648114E-4</v>
      </c>
      <c r="R4057" s="14">
        <f>$H4057/Q4057</f>
        <v>0.5</v>
      </c>
      <c r="S4057" s="14" cm="1">
        <f t="array" ref="S4057">SUM(_xlfn._xlws.FILTER($H$2:$H$7117,_xlfn.MAP($P$2:$P$7117,_xlfn.LAMBDA(_xlpm.x,_xlpm.x=$P4057))))</f>
        <v>1.5904572564612324E-2</v>
      </c>
      <c r="T4057" s="14">
        <f>$H4057/S4057</f>
        <v>9.3750000000000014E-3</v>
      </c>
      <c r="U4057" s="14">
        <f>_xlfn.LET(_xlpm.freq,F4057,_xlpm.size,M4057+1,_xlpm.F,V4057,LOG(1+_xlpm.freq)*LOG(1+_xlpm.size)*_xlpm.F)</f>
        <v>8.6225840808187657E-3</v>
      </c>
      <c r="V4057" s="14">
        <f>_xlfn.LET(_xlpm.a,T4057,_xlpm.b,R4057,2*_xlpm.a*_xlpm.b/(_xlpm.a+_xlpm.b))</f>
        <v>1.8404907975460124E-2</v>
      </c>
      <c r="W4057" s="14">
        <f>_xlfn.LET(_xlpm.p,R4057,_xlpm.q,T4057,LOG(_xlpm.p/_xlpm.q))</f>
        <v>1.7269987279362624</v>
      </c>
      <c r="X4057" s="2"/>
    </row>
    <row r="4058" spans="1:24">
      <c r="A4058" s="1" t="str">
        <f>_xlfn.LET(_xlpm.sep," : ",CONCATENATE(O4058,_xlpm.sep,P4058))</f>
        <v>~beie~ : [baɪ]</v>
      </c>
      <c r="B4058" s="1">
        <f>_xlfn.LET(_xlpm.d,$G4058,_xlpm.k,_xlfn.CONCAT(LEFT(TRIM(B$1),1),"*"),COUNTIF(_xlpm.d,_xlpm.k))</f>
        <v>0</v>
      </c>
      <c r="C4058" s="1">
        <f>_xlfn.LET(_xlpm.d,$G4058,_xlpm.k,_xlfn.CONCAT(LEFT(TRIM(C$1),1),"*"),COUNTIF(_xlpm.d,_xlpm.k))</f>
        <v>0</v>
      </c>
      <c r="D4058" s="1">
        <f>_xlfn.LET(_xlpm.d,$G4058,_xlpm.k,_xlfn.CONCAT(LEFT(TRIM(D$1),1),"*"),COUNTIF(_xlpm.d,_xlpm.k))</f>
        <v>0</v>
      </c>
      <c r="E4058" s="1">
        <f>LOG(F4058+1,10)</f>
        <v>0.30102999566398114</v>
      </c>
      <c r="F4058" s="7">
        <v>1</v>
      </c>
      <c r="G4058" s="9" t="s">
        <v>93</v>
      </c>
      <c r="H4058" s="4">
        <f>F4058/freq.sum.r6e</f>
        <v>4.9701789264413521E-5</v>
      </c>
      <c r="I4058" s="1" t="str">
        <f>_xlfn.LET(_xlpm.sep,":",_xlpm.w,$G4058,LEFT(_xlpm.w,FIND(_xlpm.sep,_xlpm.w)-1))</f>
        <v>baɪ</v>
      </c>
      <c r="J4058" s="1" t="str">
        <f>_xlfn.LET(_xlpm.sep,":",_xlpm.w,$G4058,RIGHT(_xlpm.w,LEN(_xlpm.w)-FIND(_xlpm.sep,_xlpm.w)))</f>
        <v>beie</v>
      </c>
      <c r="K4058" s="10">
        <f>_xlfn.LET(_xlpm.w,I4058,LEN(_xlpm.w))</f>
        <v>3</v>
      </c>
      <c r="L4058" s="10">
        <f>_xlfn.LET(_xlpm.w,J4058,LEN(_xlpm.w))</f>
        <v>4</v>
      </c>
      <c r="M4058" s="10">
        <f>_xlfn.LET(_xlpm.a,K4058,_xlpm.b,L4058,MAX(_xlpm.a,_xlpm.b))</f>
        <v>4</v>
      </c>
      <c r="N4058" s="10">
        <f>_xlfn.LET(_xlpm.d,(K4058,L4058),MAX(_xlpm.d)-MIN(_xlpm.d))</f>
        <v>1</v>
      </c>
      <c r="O4058" s="1" t="str">
        <f>_xlfn.LET(_xlpm.sep,":",_xlpm.w,$G4058,_xlfn.CONCAT("~",RIGHT(_xlpm.w,LEN(_xlpm.w)-FIND(_xlpm.sep,_xlpm.w)),"~"))</f>
        <v>~beie~</v>
      </c>
      <c r="P4058" s="1" t="str">
        <f>_xlfn.LET(_xlpm.sep,":",_xlpm.w,$G4058,_xlfn.CONCAT("[",LEFT(_xlpm.w,FIND(_xlpm.sep,_xlpm.w)-1),"]"))</f>
        <v>[baɪ]</v>
      </c>
      <c r="Q4058" s="14" cm="1">
        <f t="array" ref="Q4058">SUM(_xlfn._xlws.FILTER($H$2:$H$7117,_xlfn.MAP($O$2:$O$7117,_xlfn.LAMBDA(_xlpm.x,_xlpm.x=$O4058))))</f>
        <v>4.9701789264413521E-5</v>
      </c>
      <c r="R4058" s="14">
        <f>$H4058/Q4058</f>
        <v>1</v>
      </c>
      <c r="S4058" s="14" cm="1">
        <f t="array" ref="S4058">SUM(_xlfn._xlws.FILTER($H$2:$H$7117,_xlfn.MAP($P$2:$P$7117,_xlfn.LAMBDA(_xlpm.x,_xlpm.x=$P4058))))</f>
        <v>2.7335984095427429E-3</v>
      </c>
      <c r="T4058" s="14">
        <f>$H4058/S4058</f>
        <v>1.8181818181818188E-2</v>
      </c>
      <c r="U4058" s="14">
        <f>_xlfn.LET(_xlpm.freq,F4058,_xlpm.size,M4058+1,_xlpm.F,V4058,LOG(1+_xlpm.freq)*LOG(1+_xlpm.size)*_xlpm.F)</f>
        <v>8.3659595546039262E-3</v>
      </c>
      <c r="V4058" s="14">
        <f>_xlfn.LET(_xlpm.a,T4058,_xlpm.b,R4058,2*_xlpm.a*_xlpm.b/(_xlpm.a+_xlpm.b))</f>
        <v>3.5714285714285733E-2</v>
      </c>
      <c r="W4058" s="14">
        <f>_xlfn.LET(_xlpm.p,R4058,_xlpm.q,T4058,LOG(_xlpm.p/_xlpm.q))</f>
        <v>1.7403626894942437</v>
      </c>
      <c r="X4058" s="2"/>
    </row>
    <row r="4059" spans="1:24">
      <c r="A4059" s="1" t="str">
        <f>_xlfn.LET(_xlpm.sep," : ",CONCATENATE(O4059,_xlpm.sep,P4059))</f>
        <v>~buye~ : [baɪ]</v>
      </c>
      <c r="B4059" s="1">
        <f>_xlfn.LET(_xlpm.d,$G4059,_xlpm.k,_xlfn.CONCAT(LEFT(TRIM(B$1),1),"*"),COUNTIF(_xlpm.d,_xlpm.k))</f>
        <v>0</v>
      </c>
      <c r="C4059" s="1">
        <f>_xlfn.LET(_xlpm.d,$G4059,_xlpm.k,_xlfn.CONCAT(LEFT(TRIM(C$1),1),"*"),COUNTIF(_xlpm.d,_xlpm.k))</f>
        <v>0</v>
      </c>
      <c r="D4059" s="1">
        <f>_xlfn.LET(_xlpm.d,$G4059,_xlpm.k,_xlfn.CONCAT(LEFT(TRIM(D$1),1),"*"),COUNTIF(_xlpm.d,_xlpm.k))</f>
        <v>0</v>
      </c>
      <c r="E4059" s="1">
        <f>LOG(F4059+1,10)</f>
        <v>0.30102999566398114</v>
      </c>
      <c r="F4059" s="7">
        <v>1</v>
      </c>
      <c r="G4059" s="9" t="s">
        <v>106</v>
      </c>
      <c r="H4059" s="4">
        <f>F4059/freq.sum.r6e</f>
        <v>4.9701789264413521E-5</v>
      </c>
      <c r="I4059" s="1" t="str">
        <f>_xlfn.LET(_xlpm.sep,":",_xlpm.w,$G4059,LEFT(_xlpm.w,FIND(_xlpm.sep,_xlpm.w)-1))</f>
        <v>baɪ</v>
      </c>
      <c r="J4059" s="1" t="str">
        <f>_xlfn.LET(_xlpm.sep,":",_xlpm.w,$G4059,RIGHT(_xlpm.w,LEN(_xlpm.w)-FIND(_xlpm.sep,_xlpm.w)))</f>
        <v>buye</v>
      </c>
      <c r="K4059" s="10">
        <f>_xlfn.LET(_xlpm.w,I4059,LEN(_xlpm.w))</f>
        <v>3</v>
      </c>
      <c r="L4059" s="10">
        <f>_xlfn.LET(_xlpm.w,J4059,LEN(_xlpm.w))</f>
        <v>4</v>
      </c>
      <c r="M4059" s="10">
        <f>_xlfn.LET(_xlpm.a,K4059,_xlpm.b,L4059,MAX(_xlpm.a,_xlpm.b))</f>
        <v>4</v>
      </c>
      <c r="N4059" s="10">
        <f>_xlfn.LET(_xlpm.d,(K4059,L4059),MAX(_xlpm.d)-MIN(_xlpm.d))</f>
        <v>1</v>
      </c>
      <c r="O4059" s="1" t="str">
        <f>_xlfn.LET(_xlpm.sep,":",_xlpm.w,$G4059,_xlfn.CONCAT("~",RIGHT(_xlpm.w,LEN(_xlpm.w)-FIND(_xlpm.sep,_xlpm.w)),"~"))</f>
        <v>~buye~</v>
      </c>
      <c r="P4059" s="1" t="str">
        <f>_xlfn.LET(_xlpm.sep,":",_xlpm.w,$G4059,_xlfn.CONCAT("[",LEFT(_xlpm.w,FIND(_xlpm.sep,_xlpm.w)-1),"]"))</f>
        <v>[baɪ]</v>
      </c>
      <c r="Q4059" s="14" cm="1">
        <f t="array" ref="Q4059">SUM(_xlfn._xlws.FILTER($H$2:$H$7117,_xlfn.MAP($O$2:$O$7117,_xlfn.LAMBDA(_xlpm.x,_xlpm.x=$O4059))))</f>
        <v>4.9701789264413521E-5</v>
      </c>
      <c r="R4059" s="14">
        <f>$H4059/Q4059</f>
        <v>1</v>
      </c>
      <c r="S4059" s="14" cm="1">
        <f t="array" ref="S4059">SUM(_xlfn._xlws.FILTER($H$2:$H$7117,_xlfn.MAP($P$2:$P$7117,_xlfn.LAMBDA(_xlpm.x,_xlpm.x=$P4059))))</f>
        <v>2.7335984095427429E-3</v>
      </c>
      <c r="T4059" s="14">
        <f>$H4059/S4059</f>
        <v>1.8181818181818188E-2</v>
      </c>
      <c r="U4059" s="14">
        <f>_xlfn.LET(_xlpm.freq,F4059,_xlpm.size,M4059+1,_xlpm.F,V4059,LOG(1+_xlpm.freq)*LOG(1+_xlpm.size)*_xlpm.F)</f>
        <v>8.3659595546039262E-3</v>
      </c>
      <c r="V4059" s="14">
        <f>_xlfn.LET(_xlpm.a,T4059,_xlpm.b,R4059,2*_xlpm.a*_xlpm.b/(_xlpm.a+_xlpm.b))</f>
        <v>3.5714285714285733E-2</v>
      </c>
      <c r="W4059" s="14">
        <f>_xlfn.LET(_xlpm.p,R4059,_xlpm.q,T4059,LOG(_xlpm.p/_xlpm.q))</f>
        <v>1.7403626894942437</v>
      </c>
      <c r="X4059" s="2"/>
    </row>
    <row r="4060" spans="1:24">
      <c r="A4060" s="1" t="str">
        <f>_xlfn.LET(_xlpm.sep," : ",CONCATENATE(O4060,_xlpm.sep,P4060))</f>
        <v>~byee~ : [baɪ]</v>
      </c>
      <c r="B4060" s="1">
        <f>_xlfn.LET(_xlpm.d,$G4060,_xlpm.k,_xlfn.CONCAT(LEFT(TRIM(B$1),1),"*"),COUNTIF(_xlpm.d,_xlpm.k))</f>
        <v>0</v>
      </c>
      <c r="C4060" s="1">
        <f>_xlfn.LET(_xlpm.d,$G4060,_xlpm.k,_xlfn.CONCAT(LEFT(TRIM(C$1),1),"*"),COUNTIF(_xlpm.d,_xlpm.k))</f>
        <v>0</v>
      </c>
      <c r="D4060" s="1">
        <f>_xlfn.LET(_xlpm.d,$G4060,_xlpm.k,_xlfn.CONCAT(LEFT(TRIM(D$1),1),"*"),COUNTIF(_xlpm.d,_xlpm.k))</f>
        <v>0</v>
      </c>
      <c r="E4060" s="1">
        <f>LOG(F4060+1,10)</f>
        <v>0.30102999566398114</v>
      </c>
      <c r="F4060" s="7">
        <v>1</v>
      </c>
      <c r="G4060" s="9" t="s">
        <v>111</v>
      </c>
      <c r="H4060" s="4">
        <f>F4060/freq.sum.r6e</f>
        <v>4.9701789264413521E-5</v>
      </c>
      <c r="I4060" s="1" t="str">
        <f>_xlfn.LET(_xlpm.sep,":",_xlpm.w,$G4060,LEFT(_xlpm.w,FIND(_xlpm.sep,_xlpm.w)-1))</f>
        <v>baɪ</v>
      </c>
      <c r="J4060" s="1" t="str">
        <f>_xlfn.LET(_xlpm.sep,":",_xlpm.w,$G4060,RIGHT(_xlpm.w,LEN(_xlpm.w)-FIND(_xlpm.sep,_xlpm.w)))</f>
        <v>byee</v>
      </c>
      <c r="K4060" s="10">
        <f>_xlfn.LET(_xlpm.w,I4060,LEN(_xlpm.w))</f>
        <v>3</v>
      </c>
      <c r="L4060" s="10">
        <f>_xlfn.LET(_xlpm.w,J4060,LEN(_xlpm.w))</f>
        <v>4</v>
      </c>
      <c r="M4060" s="10">
        <f>_xlfn.LET(_xlpm.a,K4060,_xlpm.b,L4060,MAX(_xlpm.a,_xlpm.b))</f>
        <v>4</v>
      </c>
      <c r="N4060" s="10">
        <f>_xlfn.LET(_xlpm.d,(K4060,L4060),MAX(_xlpm.d)-MIN(_xlpm.d))</f>
        <v>1</v>
      </c>
      <c r="O4060" s="1" t="str">
        <f>_xlfn.LET(_xlpm.sep,":",_xlpm.w,$G4060,_xlfn.CONCAT("~",RIGHT(_xlpm.w,LEN(_xlpm.w)-FIND(_xlpm.sep,_xlpm.w)),"~"))</f>
        <v>~byee~</v>
      </c>
      <c r="P4060" s="1" t="str">
        <f>_xlfn.LET(_xlpm.sep,":",_xlpm.w,$G4060,_xlfn.CONCAT("[",LEFT(_xlpm.w,FIND(_xlpm.sep,_xlpm.w)-1),"]"))</f>
        <v>[baɪ]</v>
      </c>
      <c r="Q4060" s="14" cm="1">
        <f t="array" ref="Q4060">SUM(_xlfn._xlws.FILTER($H$2:$H$7111,_xlfn.MAP($O$2:$O$7111,_xlfn.LAMBDA(_xlpm.x,_xlpm.x=$O4060))))</f>
        <v>4.9701789264413521E-5</v>
      </c>
      <c r="R4060" s="14">
        <f>$H4060/Q4060</f>
        <v>1</v>
      </c>
      <c r="S4060" s="14" cm="1">
        <f t="array" ref="S4060">SUM(_xlfn._xlws.FILTER($H$2:$H$7111,_xlfn.MAP($P$2:$P$7111,_xlfn.LAMBDA(_xlpm.x,_xlpm.x=$P4060))))</f>
        <v>2.7335984095427429E-3</v>
      </c>
      <c r="T4060" s="14">
        <f>$H4060/S4060</f>
        <v>1.8181818181818188E-2</v>
      </c>
      <c r="U4060" s="14">
        <f>_xlfn.LET(_xlpm.freq,F4060,_xlpm.size,M4060+1,_xlpm.F,V4060,LOG(1+_xlpm.freq)*LOG(1+_xlpm.size)*_xlpm.F)</f>
        <v>8.3659595546039262E-3</v>
      </c>
      <c r="V4060" s="14">
        <f>_xlfn.LET(_xlpm.a,T4060,_xlpm.b,R4060,2*_xlpm.a*_xlpm.b/(_xlpm.a+_xlpm.b))</f>
        <v>3.5714285714285733E-2</v>
      </c>
      <c r="W4060" s="14">
        <f>_xlfn.LET(_xlpm.p,R4060,_xlpm.q,T4060,LOG(_xlpm.p/_xlpm.q))</f>
        <v>1.7403626894942437</v>
      </c>
      <c r="X4060" s="2"/>
    </row>
    <row r="4061" spans="1:24">
      <c r="A4061" s="1" t="str">
        <f>_xlfn.LET(_xlpm.sep," : ",CONCATENATE(O4061,_xlpm.sep,P4061))</f>
        <v>~fiee~ : [faɪ]</v>
      </c>
      <c r="B4061" s="1">
        <f>_xlfn.LET(_xlpm.d,$G4061,_xlpm.k,_xlfn.CONCAT(LEFT(TRIM(B$1),1),"*"),COUNTIF(_xlpm.d,_xlpm.k))</f>
        <v>0</v>
      </c>
      <c r="C4061" s="1">
        <f>_xlfn.LET(_xlpm.d,$G4061,_xlpm.k,_xlfn.CONCAT(LEFT(TRIM(C$1),1),"*"),COUNTIF(_xlpm.d,_xlpm.k))</f>
        <v>0</v>
      </c>
      <c r="D4061" s="1">
        <f>_xlfn.LET(_xlpm.d,$G4061,_xlpm.k,_xlfn.CONCAT(LEFT(TRIM(D$1),1),"*"),COUNTIF(_xlpm.d,_xlpm.k))</f>
        <v>0</v>
      </c>
      <c r="E4061" s="1">
        <f>LOG(F4061+1,10)</f>
        <v>0.30102999566398114</v>
      </c>
      <c r="F4061" s="7">
        <v>1</v>
      </c>
      <c r="G4061" s="9" t="s">
        <v>858</v>
      </c>
      <c r="H4061" s="4">
        <f>F4061/freq.sum.r6e</f>
        <v>4.9701789264413521E-5</v>
      </c>
      <c r="I4061" s="1" t="str">
        <f>_xlfn.LET(_xlpm.sep,":",_xlpm.w,$G4061,LEFT(_xlpm.w,FIND(_xlpm.sep,_xlpm.w)-1))</f>
        <v>faɪ</v>
      </c>
      <c r="J4061" s="1" t="str">
        <f>_xlfn.LET(_xlpm.sep,":",_xlpm.w,$G4061,RIGHT(_xlpm.w,LEN(_xlpm.w)-FIND(_xlpm.sep,_xlpm.w)))</f>
        <v>fiee</v>
      </c>
      <c r="K4061" s="10">
        <f>_xlfn.LET(_xlpm.w,I4061,LEN(_xlpm.w))</f>
        <v>3</v>
      </c>
      <c r="L4061" s="10">
        <f>_xlfn.LET(_xlpm.w,J4061,LEN(_xlpm.w))</f>
        <v>4</v>
      </c>
      <c r="M4061" s="10">
        <f>_xlfn.LET(_xlpm.a,K4061,_xlpm.b,L4061,MAX(_xlpm.a,_xlpm.b))</f>
        <v>4</v>
      </c>
      <c r="N4061" s="10">
        <f>_xlfn.LET(_xlpm.d,(K4061,L4061),MAX(_xlpm.d)-MIN(_xlpm.d))</f>
        <v>1</v>
      </c>
      <c r="O4061" s="1" t="str">
        <f>_xlfn.LET(_xlpm.sep,":",_xlpm.w,$G4061,_xlfn.CONCAT("~",RIGHT(_xlpm.w,LEN(_xlpm.w)-FIND(_xlpm.sep,_xlpm.w)),"~"))</f>
        <v>~fiee~</v>
      </c>
      <c r="P4061" s="1" t="str">
        <f>_xlfn.LET(_xlpm.sep,":",_xlpm.w,$G4061,_xlfn.CONCAT("[",LEFT(_xlpm.w,FIND(_xlpm.sep,_xlpm.w)-1),"]"))</f>
        <v>[faɪ]</v>
      </c>
      <c r="Q4061" s="14" cm="1">
        <f t="array" ref="Q4061">SUM(_xlfn._xlws.FILTER($H$2:$H$7117,_xlfn.MAP($O$2:$O$7117,_xlfn.LAMBDA(_xlpm.x,_xlpm.x=$O4061))))</f>
        <v>4.9701789264413521E-5</v>
      </c>
      <c r="R4061" s="14">
        <f>$H4061/Q4061</f>
        <v>1</v>
      </c>
      <c r="S4061" s="14" cm="1">
        <f t="array" ref="S4061">SUM(_xlfn._xlws.FILTER($H$2:$H$7117,_xlfn.MAP($P$2:$P$7117,_xlfn.LAMBDA(_xlpm.x,_xlpm.x=$P4061))))</f>
        <v>2.7335984095427429E-3</v>
      </c>
      <c r="T4061" s="14">
        <f>$H4061/S4061</f>
        <v>1.8181818181818188E-2</v>
      </c>
      <c r="U4061" s="14">
        <f>_xlfn.LET(_xlpm.freq,F4061,_xlpm.size,M4061+1,_xlpm.F,V4061,LOG(1+_xlpm.freq)*LOG(1+_xlpm.size)*_xlpm.F)</f>
        <v>8.3659595546039262E-3</v>
      </c>
      <c r="V4061" s="14">
        <f>_xlfn.LET(_xlpm.a,T4061,_xlpm.b,R4061,2*_xlpm.a*_xlpm.b/(_xlpm.a+_xlpm.b))</f>
        <v>3.5714285714285733E-2</v>
      </c>
      <c r="W4061" s="14">
        <f>_xlfn.LET(_xlpm.p,R4061,_xlpm.q,T4061,LOG(_xlpm.p/_xlpm.q))</f>
        <v>1.7403626894942437</v>
      </c>
      <c r="X4061" s="2"/>
    </row>
    <row r="4062" spans="1:24">
      <c r="A4062" s="1" t="str">
        <f>_xlfn.LET(_xlpm.sep," : ",CONCATENATE(O4062,_xlpm.sep,P4062))</f>
        <v>~fyee~ : [faɪ]</v>
      </c>
      <c r="B4062" s="1">
        <f>_xlfn.LET(_xlpm.d,$G4062,_xlpm.k,_xlfn.CONCAT(LEFT(TRIM(B$1),1),"*"),COUNTIF(_xlpm.d,_xlpm.k))</f>
        <v>0</v>
      </c>
      <c r="C4062" s="1">
        <f>_xlfn.LET(_xlpm.d,$G4062,_xlpm.k,_xlfn.CONCAT(LEFT(TRIM(C$1),1),"*"),COUNTIF(_xlpm.d,_xlpm.k))</f>
        <v>0</v>
      </c>
      <c r="D4062" s="1">
        <f>_xlfn.LET(_xlpm.d,$G4062,_xlpm.k,_xlfn.CONCAT(LEFT(TRIM(D$1),1),"*"),COUNTIF(_xlpm.d,_xlpm.k))</f>
        <v>0</v>
      </c>
      <c r="E4062" s="1">
        <f>LOG(F4062+1,10)</f>
        <v>0.30102999566398114</v>
      </c>
      <c r="F4062" s="7">
        <v>1</v>
      </c>
      <c r="G4062" s="9" t="s">
        <v>868</v>
      </c>
      <c r="H4062" s="4">
        <f>F4062/freq.sum.r6e</f>
        <v>4.9701789264413521E-5</v>
      </c>
      <c r="I4062" s="1" t="str">
        <f>_xlfn.LET(_xlpm.sep,":",_xlpm.w,$G4062,LEFT(_xlpm.w,FIND(_xlpm.sep,_xlpm.w)-1))</f>
        <v>faɪ</v>
      </c>
      <c r="J4062" s="1" t="str">
        <f>_xlfn.LET(_xlpm.sep,":",_xlpm.w,$G4062,RIGHT(_xlpm.w,LEN(_xlpm.w)-FIND(_xlpm.sep,_xlpm.w)))</f>
        <v>fyee</v>
      </c>
      <c r="K4062" s="10">
        <f>_xlfn.LET(_xlpm.w,I4062,LEN(_xlpm.w))</f>
        <v>3</v>
      </c>
      <c r="L4062" s="10">
        <f>_xlfn.LET(_xlpm.w,J4062,LEN(_xlpm.w))</f>
        <v>4</v>
      </c>
      <c r="M4062" s="10">
        <f>_xlfn.LET(_xlpm.a,K4062,_xlpm.b,L4062,MAX(_xlpm.a,_xlpm.b))</f>
        <v>4</v>
      </c>
      <c r="N4062" s="10">
        <f>_xlfn.LET(_xlpm.d,(K4062,L4062),MAX(_xlpm.d)-MIN(_xlpm.d))</f>
        <v>1</v>
      </c>
      <c r="O4062" s="1" t="str">
        <f>_xlfn.LET(_xlpm.sep,":",_xlpm.w,$G4062,_xlfn.CONCAT("~",RIGHT(_xlpm.w,LEN(_xlpm.w)-FIND(_xlpm.sep,_xlpm.w)),"~"))</f>
        <v>~fyee~</v>
      </c>
      <c r="P4062" s="1" t="str">
        <f>_xlfn.LET(_xlpm.sep,":",_xlpm.w,$G4062,_xlfn.CONCAT("[",LEFT(_xlpm.w,FIND(_xlpm.sep,_xlpm.w)-1),"]"))</f>
        <v>[faɪ]</v>
      </c>
      <c r="Q4062" s="14" cm="1">
        <f t="array" ref="Q4062">SUM(_xlfn._xlws.FILTER($H$2:$H$7117,_xlfn.MAP($O$2:$O$7117,_xlfn.LAMBDA(_xlpm.x,_xlpm.x=$O4062))))</f>
        <v>4.9701789264413521E-5</v>
      </c>
      <c r="R4062" s="14">
        <f>$H4062/Q4062</f>
        <v>1</v>
      </c>
      <c r="S4062" s="14" cm="1">
        <f t="array" ref="S4062">SUM(_xlfn._xlws.FILTER($H$2:$H$7117,_xlfn.MAP($P$2:$P$7117,_xlfn.LAMBDA(_xlpm.x,_xlpm.x=$P4062))))</f>
        <v>2.7335984095427429E-3</v>
      </c>
      <c r="T4062" s="14">
        <f>$H4062/S4062</f>
        <v>1.8181818181818188E-2</v>
      </c>
      <c r="U4062" s="14">
        <f>_xlfn.LET(_xlpm.freq,F4062,_xlpm.size,M4062+1,_xlpm.F,V4062,LOG(1+_xlpm.freq)*LOG(1+_xlpm.size)*_xlpm.F)</f>
        <v>8.3659595546039262E-3</v>
      </c>
      <c r="V4062" s="14">
        <f>_xlfn.LET(_xlpm.a,T4062,_xlpm.b,R4062,2*_xlpm.a*_xlpm.b/(_xlpm.a+_xlpm.b))</f>
        <v>3.5714285714285733E-2</v>
      </c>
      <c r="W4062" s="14">
        <f>_xlfn.LET(_xlpm.p,R4062,_xlpm.q,T4062,LOG(_xlpm.p/_xlpm.q))</f>
        <v>1.7403626894942437</v>
      </c>
      <c r="X4062" s="2"/>
    </row>
    <row r="4063" spans="1:24">
      <c r="A4063" s="1" t="str">
        <f>_xlfn.LET(_xlpm.sep," : ",CONCATENATE(O4063,_xlpm.sep,P4063))</f>
        <v>~fygh~ : [faɪ]</v>
      </c>
      <c r="B4063" s="1">
        <f>_xlfn.LET(_xlpm.d,$G4063,_xlpm.k,_xlfn.CONCAT(LEFT(TRIM(B$1),1),"*"),COUNTIF(_xlpm.d,_xlpm.k))</f>
        <v>0</v>
      </c>
      <c r="C4063" s="1">
        <f>_xlfn.LET(_xlpm.d,$G4063,_xlpm.k,_xlfn.CONCAT(LEFT(TRIM(C$1),1),"*"),COUNTIF(_xlpm.d,_xlpm.k))</f>
        <v>0</v>
      </c>
      <c r="D4063" s="1">
        <f>_xlfn.LET(_xlpm.d,$G4063,_xlpm.k,_xlfn.CONCAT(LEFT(TRIM(D$1),1),"*"),COUNTIF(_xlpm.d,_xlpm.k))</f>
        <v>0</v>
      </c>
      <c r="E4063" s="1">
        <f>LOG(F4063+1,10)</f>
        <v>0.30102999566398114</v>
      </c>
      <c r="F4063" s="7">
        <v>1</v>
      </c>
      <c r="G4063" s="9" t="s">
        <v>871</v>
      </c>
      <c r="H4063" s="4">
        <f>F4063/freq.sum.r6e</f>
        <v>4.9701789264413521E-5</v>
      </c>
      <c r="I4063" s="1" t="str">
        <f>_xlfn.LET(_xlpm.sep,":",_xlpm.w,$G4063,LEFT(_xlpm.w,FIND(_xlpm.sep,_xlpm.w)-1))</f>
        <v>faɪ</v>
      </c>
      <c r="J4063" s="1" t="str">
        <f>_xlfn.LET(_xlpm.sep,":",_xlpm.w,$G4063,RIGHT(_xlpm.w,LEN(_xlpm.w)-FIND(_xlpm.sep,_xlpm.w)))</f>
        <v>fygh</v>
      </c>
      <c r="K4063" s="10">
        <f>_xlfn.LET(_xlpm.w,I4063,LEN(_xlpm.w))</f>
        <v>3</v>
      </c>
      <c r="L4063" s="10">
        <f>_xlfn.LET(_xlpm.w,J4063,LEN(_xlpm.w))</f>
        <v>4</v>
      </c>
      <c r="M4063" s="10">
        <f>_xlfn.LET(_xlpm.a,K4063,_xlpm.b,L4063,MAX(_xlpm.a,_xlpm.b))</f>
        <v>4</v>
      </c>
      <c r="N4063" s="10">
        <f>_xlfn.LET(_xlpm.d,(K4063,L4063),MAX(_xlpm.d)-MIN(_xlpm.d))</f>
        <v>1</v>
      </c>
      <c r="O4063" s="1" t="str">
        <f>_xlfn.LET(_xlpm.sep,":",_xlpm.w,$G4063,_xlfn.CONCAT("~",RIGHT(_xlpm.w,LEN(_xlpm.w)-FIND(_xlpm.sep,_xlpm.w)),"~"))</f>
        <v>~fygh~</v>
      </c>
      <c r="P4063" s="1" t="str">
        <f>_xlfn.LET(_xlpm.sep,":",_xlpm.w,$G4063,_xlfn.CONCAT("[",LEFT(_xlpm.w,FIND(_xlpm.sep,_xlpm.w)-1),"]"))</f>
        <v>[faɪ]</v>
      </c>
      <c r="Q4063" s="14" cm="1">
        <f t="array" ref="Q4063">SUM(_xlfn._xlws.FILTER($H$2:$H$7117,_xlfn.MAP($O$2:$O$7117,_xlfn.LAMBDA(_xlpm.x,_xlpm.x=$O4063))))</f>
        <v>4.9701789264413521E-5</v>
      </c>
      <c r="R4063" s="14">
        <f>$H4063/Q4063</f>
        <v>1</v>
      </c>
      <c r="S4063" s="14" cm="1">
        <f t="array" ref="S4063">SUM(_xlfn._xlws.FILTER($H$2:$H$7117,_xlfn.MAP($P$2:$P$7117,_xlfn.LAMBDA(_xlpm.x,_xlpm.x=$P4063))))</f>
        <v>2.7335984095427429E-3</v>
      </c>
      <c r="T4063" s="14">
        <f>$H4063/S4063</f>
        <v>1.8181818181818188E-2</v>
      </c>
      <c r="U4063" s="14">
        <f>_xlfn.LET(_xlpm.freq,F4063,_xlpm.size,M4063+1,_xlpm.F,V4063,LOG(1+_xlpm.freq)*LOG(1+_xlpm.size)*_xlpm.F)</f>
        <v>8.3659595546039262E-3</v>
      </c>
      <c r="V4063" s="14">
        <f>_xlfn.LET(_xlpm.a,T4063,_xlpm.b,R4063,2*_xlpm.a*_xlpm.b/(_xlpm.a+_xlpm.b))</f>
        <v>3.5714285714285733E-2</v>
      </c>
      <c r="W4063" s="14">
        <f>_xlfn.LET(_xlpm.p,R4063,_xlpm.q,T4063,LOG(_xlpm.p/_xlpm.q))</f>
        <v>1.7403626894942437</v>
      </c>
      <c r="X4063" s="2"/>
    </row>
    <row r="4064" spans="1:24">
      <c r="A4064" s="1" t="str">
        <f>_xlfn.LET(_xlpm.sep," : ",CONCATENATE(O4064,_xlpm.sep,P4064))</f>
        <v>~amor~ : [mə]</v>
      </c>
      <c r="B4064" s="1">
        <f>_xlfn.LET(_xlpm.d,$G4064,_xlpm.k,_xlfn.CONCAT(LEFT(TRIM(B$1),1),"*"),COUNTIF(_xlpm.d,_xlpm.k))</f>
        <v>0</v>
      </c>
      <c r="C4064" s="1">
        <f>_xlfn.LET(_xlpm.d,$G4064,_xlpm.k,_xlfn.CONCAT(LEFT(TRIM(C$1),1),"*"),COUNTIF(_xlpm.d,_xlpm.k))</f>
        <v>1</v>
      </c>
      <c r="D4064" s="1">
        <f>_xlfn.LET(_xlpm.d,$G4064,_xlpm.k,_xlfn.CONCAT(LEFT(TRIM(D$1),1),"*"),COUNTIF(_xlpm.d,_xlpm.k))</f>
        <v>0</v>
      </c>
      <c r="E4064" s="1">
        <f>LOG(F4064+1,10)</f>
        <v>0.30102999566398114</v>
      </c>
      <c r="F4064" s="7">
        <v>1</v>
      </c>
      <c r="G4064" s="9" t="s">
        <v>2694</v>
      </c>
      <c r="H4064" s="4">
        <f>F4064/freq.sum.r6e</f>
        <v>4.9701789264413521E-5</v>
      </c>
      <c r="I4064" s="4" t="str">
        <f>_xlfn.LET(_xlpm.sep,":",_xlpm.w,$G4064,LEFT(_xlpm.w,FIND(_xlpm.sep,_xlpm.w)-1))</f>
        <v>mə</v>
      </c>
      <c r="J4064" s="4" t="str">
        <f>_xlfn.LET(_xlpm.sep,":",_xlpm.w,$G4064,RIGHT(_xlpm.w,LEN(_xlpm.w)-FIND(_xlpm.sep,_xlpm.w)))</f>
        <v>amor</v>
      </c>
      <c r="K4064" s="10">
        <f>_xlfn.LET(_xlpm.w,I4064,LEN(_xlpm.w))</f>
        <v>2</v>
      </c>
      <c r="L4064" s="10">
        <f>_xlfn.LET(_xlpm.w,J4064,LEN(_xlpm.w))</f>
        <v>4</v>
      </c>
      <c r="M4064" s="10">
        <f>_xlfn.LET(_xlpm.a,K4064,_xlpm.b,L4064,MAX(_xlpm.a,_xlpm.b))</f>
        <v>4</v>
      </c>
      <c r="N4064" s="10">
        <f>_xlfn.LET(_xlpm.d,(K4064,L4064),MAX(_xlpm.d)-MIN(_xlpm.d))</f>
        <v>2</v>
      </c>
      <c r="O4064" s="1" t="str">
        <f>_xlfn.LET(_xlpm.sep,":",_xlpm.w,$G4064,_xlfn.CONCAT("~",RIGHT(_xlpm.w,LEN(_xlpm.w)-FIND(_xlpm.sep,_xlpm.w)),"~"))</f>
        <v>~amor~</v>
      </c>
      <c r="P4064" s="1" t="str">
        <f>_xlfn.LET(_xlpm.sep,":",_xlpm.w,$G4064,_xlfn.CONCAT("[",LEFT(_xlpm.w,FIND(_xlpm.sep,_xlpm.w)-1),"]"))</f>
        <v>[mə]</v>
      </c>
      <c r="Q4064" s="14" cm="1">
        <f t="array" ref="Q4064">SUM(_xlfn._xlws.FILTER($H$2:$H$7109,_xlfn.MAP($O$2:$O$7109,_xlfn.LAMBDA(_xlpm.x,_xlpm.x=$O4064))))</f>
        <v>4.9701789264413521E-5</v>
      </c>
      <c r="R4064" s="14">
        <f>$H4064/Q4064</f>
        <v>1</v>
      </c>
      <c r="S4064" s="14" cm="1">
        <f t="array" ref="S4064">SUM(_xlfn._xlws.FILTER($H$2:$H$7109,_xlfn.MAP($P$2:$P$7109,_xlfn.LAMBDA(_xlpm.x,_xlpm.x=$P4064))))</f>
        <v>2.7335984095427429E-3</v>
      </c>
      <c r="T4064" s="14">
        <f>$H4064/S4064</f>
        <v>1.8181818181818188E-2</v>
      </c>
      <c r="U4064" s="14">
        <f>_xlfn.LET(_xlpm.freq,F4064,_xlpm.size,M4064+1,_xlpm.F,V4064,LOG(1+_xlpm.freq)*LOG(1+_xlpm.size)*_xlpm.F)</f>
        <v>8.3659595546039262E-3</v>
      </c>
      <c r="V4064" s="14">
        <f>_xlfn.LET(_xlpm.a,T4064,_xlpm.b,R4064,2*_xlpm.a*_xlpm.b/(_xlpm.a+_xlpm.b))</f>
        <v>3.5714285714285733E-2</v>
      </c>
      <c r="W4064" s="14">
        <f>_xlfn.LET(_xlpm.p,R4064,_xlpm.q,T4064,LOG(_xlpm.p/_xlpm.q))</f>
        <v>1.7403626894942437</v>
      </c>
      <c r="X4064" s="2"/>
    </row>
    <row r="4065" spans="1:24">
      <c r="A4065" s="1" t="str">
        <f>_xlfn.LET(_xlpm.sep," : ",CONCATENATE(O4065,_xlpm.sep,P4065))</f>
        <v>~amox~ : [mə]</v>
      </c>
      <c r="B4065" s="1">
        <f>_xlfn.LET(_xlpm.d,$G4065,_xlpm.k,_xlfn.CONCAT(LEFT(TRIM(B$1),1),"*"),COUNTIF(_xlpm.d,_xlpm.k))</f>
        <v>0</v>
      </c>
      <c r="C4065" s="1">
        <f>_xlfn.LET(_xlpm.d,$G4065,_xlpm.k,_xlfn.CONCAT(LEFT(TRIM(C$1),1),"*"),COUNTIF(_xlpm.d,_xlpm.k))</f>
        <v>1</v>
      </c>
      <c r="D4065" s="1">
        <f>_xlfn.LET(_xlpm.d,$G4065,_xlpm.k,_xlfn.CONCAT(LEFT(TRIM(D$1),1),"*"),COUNTIF(_xlpm.d,_xlpm.k))</f>
        <v>0</v>
      </c>
      <c r="E4065" s="1">
        <f>LOG(F4065+1,10)</f>
        <v>0.30102999566398114</v>
      </c>
      <c r="F4065" s="7">
        <v>1</v>
      </c>
      <c r="G4065" s="9" t="s">
        <v>2696</v>
      </c>
      <c r="H4065" s="4">
        <f>F4065/freq.sum.r6e</f>
        <v>4.9701789264413521E-5</v>
      </c>
      <c r="I4065" s="1" t="str">
        <f>_xlfn.LET(_xlpm.sep,":",_xlpm.w,$G4065,LEFT(_xlpm.w,FIND(_xlpm.sep,_xlpm.w)-1))</f>
        <v>mə</v>
      </c>
      <c r="J4065" s="1" t="str">
        <f>_xlfn.LET(_xlpm.sep,":",_xlpm.w,$G4065,RIGHT(_xlpm.w,LEN(_xlpm.w)-FIND(_xlpm.sep,_xlpm.w)))</f>
        <v>amox</v>
      </c>
      <c r="K4065" s="10">
        <f>_xlfn.LET(_xlpm.w,I4065,LEN(_xlpm.w))</f>
        <v>2</v>
      </c>
      <c r="L4065" s="10">
        <f>_xlfn.LET(_xlpm.w,J4065,LEN(_xlpm.w))</f>
        <v>4</v>
      </c>
      <c r="M4065" s="10">
        <f>_xlfn.LET(_xlpm.a,K4065,_xlpm.b,L4065,MAX(_xlpm.a,_xlpm.b))</f>
        <v>4</v>
      </c>
      <c r="N4065" s="10">
        <f>_xlfn.LET(_xlpm.d,(K4065,L4065),MAX(_xlpm.d)-MIN(_xlpm.d))</f>
        <v>2</v>
      </c>
      <c r="O4065" s="1" t="str">
        <f>_xlfn.LET(_xlpm.sep,":",_xlpm.w,$G4065,_xlfn.CONCAT("~",RIGHT(_xlpm.w,LEN(_xlpm.w)-FIND(_xlpm.sep,_xlpm.w)),"~"))</f>
        <v>~amox~</v>
      </c>
      <c r="P4065" s="1" t="str">
        <f>_xlfn.LET(_xlpm.sep,":",_xlpm.w,$G4065,_xlfn.CONCAT("[",LEFT(_xlpm.w,FIND(_xlpm.sep,_xlpm.w)-1),"]"))</f>
        <v>[mə]</v>
      </c>
      <c r="Q4065" s="14" cm="1">
        <f t="array" ref="Q4065">SUM(_xlfn._xlws.FILTER($H$2:$H$7117,_xlfn.MAP($O$2:$O$7117,_xlfn.LAMBDA(_xlpm.x,_xlpm.x=$O4065))))</f>
        <v>4.9701789264413521E-5</v>
      </c>
      <c r="R4065" s="14">
        <f>$H4065/Q4065</f>
        <v>1</v>
      </c>
      <c r="S4065" s="14" cm="1">
        <f t="array" ref="S4065">SUM(_xlfn._xlws.FILTER($H$2:$H$7117,_xlfn.MAP($P$2:$P$7117,_xlfn.LAMBDA(_xlpm.x,_xlpm.x=$P4065))))</f>
        <v>2.7335984095427429E-3</v>
      </c>
      <c r="T4065" s="14">
        <f>$H4065/S4065</f>
        <v>1.8181818181818188E-2</v>
      </c>
      <c r="U4065" s="14">
        <f>_xlfn.LET(_xlpm.freq,F4065,_xlpm.size,M4065+1,_xlpm.F,V4065,LOG(1+_xlpm.freq)*LOG(1+_xlpm.size)*_xlpm.F)</f>
        <v>8.3659595546039262E-3</v>
      </c>
      <c r="V4065" s="14">
        <f>_xlfn.LET(_xlpm.a,T4065,_xlpm.b,R4065,2*_xlpm.a*_xlpm.b/(_xlpm.a+_xlpm.b))</f>
        <v>3.5714285714285733E-2</v>
      </c>
      <c r="W4065" s="14">
        <f>_xlfn.LET(_xlpm.p,R4065,_xlpm.q,T4065,LOG(_xlpm.p/_xlpm.q))</f>
        <v>1.7403626894942437</v>
      </c>
      <c r="X4065" s="2"/>
    </row>
    <row r="4066" spans="1:24">
      <c r="A4066" s="1" t="str">
        <f>_xlfn.LET(_xlpm.sep," : ",CONCATENATE(O4066,_xlpm.sep,P4066))</f>
        <v>~mere~ : [mə]</v>
      </c>
      <c r="B4066" s="1">
        <f>_xlfn.LET(_xlpm.d,$G4066,_xlpm.k,_xlfn.CONCAT(LEFT(TRIM(B$1),1),"*"),COUNTIF(_xlpm.d,_xlpm.k))</f>
        <v>0</v>
      </c>
      <c r="C4066" s="1">
        <f>_xlfn.LET(_xlpm.d,$G4066,_xlpm.k,_xlfn.CONCAT(LEFT(TRIM(C$1),1),"*"),COUNTIF(_xlpm.d,_xlpm.k))</f>
        <v>1</v>
      </c>
      <c r="D4066" s="1">
        <f>_xlfn.LET(_xlpm.d,$G4066,_xlpm.k,_xlfn.CONCAT(LEFT(TRIM(D$1),1),"*"),COUNTIF(_xlpm.d,_xlpm.k))</f>
        <v>0</v>
      </c>
      <c r="E4066" s="1">
        <f>LOG(F4066+1,10)</f>
        <v>0.30102999566398114</v>
      </c>
      <c r="F4066" s="7">
        <v>1</v>
      </c>
      <c r="G4066" s="9" t="s">
        <v>2722</v>
      </c>
      <c r="H4066" s="4">
        <f>F4066/freq.sum.r6e</f>
        <v>4.9701789264413521E-5</v>
      </c>
      <c r="I4066" s="1" t="str">
        <f>_xlfn.LET(_xlpm.sep,":",_xlpm.w,$G4066,LEFT(_xlpm.w,FIND(_xlpm.sep,_xlpm.w)-1))</f>
        <v>mə</v>
      </c>
      <c r="J4066" s="1" t="str">
        <f>_xlfn.LET(_xlpm.sep,":",_xlpm.w,$G4066,RIGHT(_xlpm.w,LEN(_xlpm.w)-FIND(_xlpm.sep,_xlpm.w)))</f>
        <v>mere</v>
      </c>
      <c r="K4066" s="10">
        <f>_xlfn.LET(_xlpm.w,I4066,LEN(_xlpm.w))</f>
        <v>2</v>
      </c>
      <c r="L4066" s="10">
        <f>_xlfn.LET(_xlpm.w,J4066,LEN(_xlpm.w))</f>
        <v>4</v>
      </c>
      <c r="M4066" s="10">
        <f>_xlfn.LET(_xlpm.a,K4066,_xlpm.b,L4066,MAX(_xlpm.a,_xlpm.b))</f>
        <v>4</v>
      </c>
      <c r="N4066" s="10">
        <f>_xlfn.LET(_xlpm.d,(K4066,L4066),MAX(_xlpm.d)-MIN(_xlpm.d))</f>
        <v>2</v>
      </c>
      <c r="O4066" s="1" t="str">
        <f>_xlfn.LET(_xlpm.sep,":",_xlpm.w,$G4066,_xlfn.CONCAT("~",RIGHT(_xlpm.w,LEN(_xlpm.w)-FIND(_xlpm.sep,_xlpm.w)),"~"))</f>
        <v>~mere~</v>
      </c>
      <c r="P4066" s="1" t="str">
        <f>_xlfn.LET(_xlpm.sep,":",_xlpm.w,$G4066,_xlfn.CONCAT("[",LEFT(_xlpm.w,FIND(_xlpm.sep,_xlpm.w)-1),"]"))</f>
        <v>[mə]</v>
      </c>
      <c r="Q4066" s="14" cm="1">
        <f t="array" ref="Q4066">SUM(_xlfn._xlws.FILTER($H$2:$H$7117,_xlfn.MAP($O$2:$O$7117,_xlfn.LAMBDA(_xlpm.x,_xlpm.x=$O4066))))</f>
        <v>4.9701789264413521E-5</v>
      </c>
      <c r="R4066" s="14">
        <f>$H4066/Q4066</f>
        <v>1</v>
      </c>
      <c r="S4066" s="14" cm="1">
        <f t="array" ref="S4066">SUM(_xlfn._xlws.FILTER($H$2:$H$7117,_xlfn.MAP($P$2:$P$7117,_xlfn.LAMBDA(_xlpm.x,_xlpm.x=$P4066))))</f>
        <v>2.7335984095427429E-3</v>
      </c>
      <c r="T4066" s="14">
        <f>$H4066/S4066</f>
        <v>1.8181818181818188E-2</v>
      </c>
      <c r="U4066" s="14">
        <f>_xlfn.LET(_xlpm.freq,F4066,_xlpm.size,M4066+1,_xlpm.F,V4066,LOG(1+_xlpm.freq)*LOG(1+_xlpm.size)*_xlpm.F)</f>
        <v>8.3659595546039262E-3</v>
      </c>
      <c r="V4066" s="14">
        <f>_xlfn.LET(_xlpm.a,T4066,_xlpm.b,R4066,2*_xlpm.a*_xlpm.b/(_xlpm.a+_xlpm.b))</f>
        <v>3.5714285714285733E-2</v>
      </c>
      <c r="W4066" s="14">
        <f>_xlfn.LET(_xlpm.p,R4066,_xlpm.q,T4066,LOG(_xlpm.p/_xlpm.q))</f>
        <v>1.7403626894942437</v>
      </c>
      <c r="X4066" s="2"/>
    </row>
    <row r="4067" spans="1:24">
      <c r="A4067" s="1" t="str">
        <f>_xlfn.LET(_xlpm.sep," : ",CONCATENATE(O4067,_xlpm.sep,P4067))</f>
        <v>~mare~ : [mə]</v>
      </c>
      <c r="B4067" s="1">
        <f>_xlfn.LET(_xlpm.d,$G4067,_xlpm.k,_xlfn.CONCAT(LEFT(TRIM(B$1),1),"*"),COUNTIF(_xlpm.d,_xlpm.k))</f>
        <v>0</v>
      </c>
      <c r="C4067" s="1">
        <f>_xlfn.LET(_xlpm.d,$G4067,_xlpm.k,_xlfn.CONCAT(LEFT(TRIM(C$1),1),"*"),COUNTIF(_xlpm.d,_xlpm.k))</f>
        <v>1</v>
      </c>
      <c r="D4067" s="1">
        <f>_xlfn.LET(_xlpm.d,$G4067,_xlpm.k,_xlfn.CONCAT(LEFT(TRIM(D$1),1),"*"),COUNTIF(_xlpm.d,_xlpm.k))</f>
        <v>0</v>
      </c>
      <c r="E4067" s="1">
        <f>LOG(F4067+1,10)</f>
        <v>0.30102999566398114</v>
      </c>
      <c r="F4067" s="7">
        <v>1</v>
      </c>
      <c r="G4067" s="9" t="s">
        <v>2703</v>
      </c>
      <c r="H4067" s="4">
        <f>F4067/freq.sum.r6e</f>
        <v>4.9701789264413521E-5</v>
      </c>
      <c r="I4067" s="1" t="str">
        <f>_xlfn.LET(_xlpm.sep,":",_xlpm.w,$G4067,LEFT(_xlpm.w,FIND(_xlpm.sep,_xlpm.w)-1))</f>
        <v>mə</v>
      </c>
      <c r="J4067" s="1" t="str">
        <f>_xlfn.LET(_xlpm.sep,":",_xlpm.w,$G4067,RIGHT(_xlpm.w,LEN(_xlpm.w)-FIND(_xlpm.sep,_xlpm.w)))</f>
        <v>mare</v>
      </c>
      <c r="K4067" s="10">
        <f>_xlfn.LET(_xlpm.w,I4067,LEN(_xlpm.w))</f>
        <v>2</v>
      </c>
      <c r="L4067" s="10">
        <f>_xlfn.LET(_xlpm.w,J4067,LEN(_xlpm.w))</f>
        <v>4</v>
      </c>
      <c r="M4067" s="10">
        <f>_xlfn.LET(_xlpm.a,K4067,_xlpm.b,L4067,MAX(_xlpm.a,_xlpm.b))</f>
        <v>4</v>
      </c>
      <c r="N4067" s="10">
        <f>_xlfn.LET(_xlpm.d,(K4067,L4067),MAX(_xlpm.d)-MIN(_xlpm.d))</f>
        <v>2</v>
      </c>
      <c r="O4067" s="1" t="str">
        <f>_xlfn.LET(_xlpm.sep,":",_xlpm.w,$G4067,_xlfn.CONCAT("~",RIGHT(_xlpm.w,LEN(_xlpm.w)-FIND(_xlpm.sep,_xlpm.w)),"~"))</f>
        <v>~mare~</v>
      </c>
      <c r="P4067" s="1" t="str">
        <f>_xlfn.LET(_xlpm.sep,":",_xlpm.w,$G4067,_xlfn.CONCAT("[",LEFT(_xlpm.w,FIND(_xlpm.sep,_xlpm.w)-1),"]"))</f>
        <v>[mə]</v>
      </c>
      <c r="Q4067" s="14" cm="1">
        <f t="array" ref="Q4067">SUM(_xlfn._xlws.FILTER($H$2:$H$7109,_xlfn.MAP($O$2:$O$7109,_xlfn.LAMBDA(_xlpm.x,_xlpm.x=$O4067))))</f>
        <v>4.9701789264413521E-5</v>
      </c>
      <c r="R4067" s="14">
        <f>$H4067/Q4067</f>
        <v>1</v>
      </c>
      <c r="S4067" s="14" cm="1">
        <f t="array" ref="S4067">SUM(_xlfn._xlws.FILTER($H$2:$H$7109,_xlfn.MAP($P$2:$P$7109,_xlfn.LAMBDA(_xlpm.x,_xlpm.x=$P4067))))</f>
        <v>2.7335984095427429E-3</v>
      </c>
      <c r="T4067" s="14">
        <f>$H4067/S4067</f>
        <v>1.8181818181818188E-2</v>
      </c>
      <c r="U4067" s="14">
        <f>_xlfn.LET(_xlpm.freq,F4067,_xlpm.size,M4067+1,_xlpm.F,V4067,LOG(1+_xlpm.freq)*LOG(1+_xlpm.size)*_xlpm.F)</f>
        <v>8.3659595546039262E-3</v>
      </c>
      <c r="V4067" s="14">
        <f>_xlfn.LET(_xlpm.a,T4067,_xlpm.b,R4067,2*_xlpm.a*_xlpm.b/(_xlpm.a+_xlpm.b))</f>
        <v>3.5714285714285733E-2</v>
      </c>
      <c r="W4067" s="14">
        <f>_xlfn.LET(_xlpm.p,R4067,_xlpm.q,T4067,LOG(_xlpm.p/_xlpm.q))</f>
        <v>1.7403626894942437</v>
      </c>
      <c r="X4067" s="2"/>
    </row>
    <row r="4068" spans="1:24">
      <c r="A4068" s="1" t="str">
        <f>_xlfn.LET(_xlpm.sep," : ",CONCATENATE(O4068,_xlpm.sep,P4068))</f>
        <v>~mire~ : [mə]</v>
      </c>
      <c r="B4068" s="1">
        <f>_xlfn.LET(_xlpm.d,$G4068,_xlpm.k,_xlfn.CONCAT(LEFT(TRIM(B$1),1),"*"),COUNTIF(_xlpm.d,_xlpm.k))</f>
        <v>0</v>
      </c>
      <c r="C4068" s="1">
        <f>_xlfn.LET(_xlpm.d,$G4068,_xlpm.k,_xlfn.CONCAT(LEFT(TRIM(C$1),1),"*"),COUNTIF(_xlpm.d,_xlpm.k))</f>
        <v>1</v>
      </c>
      <c r="D4068" s="1">
        <f>_xlfn.LET(_xlpm.d,$G4068,_xlpm.k,_xlfn.CONCAT(LEFT(TRIM(D$1),1),"*"),COUNTIF(_xlpm.d,_xlpm.k))</f>
        <v>0</v>
      </c>
      <c r="E4068" s="1">
        <f>LOG(F4068+1,10)</f>
        <v>0.30102999566398114</v>
      </c>
      <c r="F4068" s="7">
        <v>1</v>
      </c>
      <c r="G4068" s="9" t="s">
        <v>2734</v>
      </c>
      <c r="H4068" s="4">
        <f>F4068/freq.sum.r6e</f>
        <v>4.9701789264413521E-5</v>
      </c>
      <c r="I4068" s="1" t="str">
        <f>_xlfn.LET(_xlpm.sep,":",_xlpm.w,$G4068,LEFT(_xlpm.w,FIND(_xlpm.sep,_xlpm.w)-1))</f>
        <v>mə</v>
      </c>
      <c r="J4068" s="1" t="str">
        <f>_xlfn.LET(_xlpm.sep,":",_xlpm.w,$G4068,RIGHT(_xlpm.w,LEN(_xlpm.w)-FIND(_xlpm.sep,_xlpm.w)))</f>
        <v>mire</v>
      </c>
      <c r="K4068" s="10">
        <f>_xlfn.LET(_xlpm.w,I4068,LEN(_xlpm.w))</f>
        <v>2</v>
      </c>
      <c r="L4068" s="10">
        <f>_xlfn.LET(_xlpm.w,J4068,LEN(_xlpm.w))</f>
        <v>4</v>
      </c>
      <c r="M4068" s="10">
        <f>_xlfn.LET(_xlpm.a,K4068,_xlpm.b,L4068,MAX(_xlpm.a,_xlpm.b))</f>
        <v>4</v>
      </c>
      <c r="N4068" s="10">
        <f>_xlfn.LET(_xlpm.d,(K4068,L4068),MAX(_xlpm.d)-MIN(_xlpm.d))</f>
        <v>2</v>
      </c>
      <c r="O4068" s="1" t="str">
        <f>_xlfn.LET(_xlpm.sep,":",_xlpm.w,$G4068,_xlfn.CONCAT("~",RIGHT(_xlpm.w,LEN(_xlpm.w)-FIND(_xlpm.sep,_xlpm.w)),"~"))</f>
        <v>~mire~</v>
      </c>
      <c r="P4068" s="1" t="str">
        <f>_xlfn.LET(_xlpm.sep,":",_xlpm.w,$G4068,_xlfn.CONCAT("[",LEFT(_xlpm.w,FIND(_xlpm.sep,_xlpm.w)-1),"]"))</f>
        <v>[mə]</v>
      </c>
      <c r="Q4068" s="14" cm="1">
        <f t="array" ref="Q4068">SUM(_xlfn._xlws.FILTER($H$2:$H$7111,_xlfn.MAP($O$2:$O$7111,_xlfn.LAMBDA(_xlpm.x,_xlpm.x=$O4068))))</f>
        <v>4.9701789264413521E-5</v>
      </c>
      <c r="R4068" s="14">
        <f>$H4068/Q4068</f>
        <v>1</v>
      </c>
      <c r="S4068" s="14" cm="1">
        <f t="array" ref="S4068">SUM(_xlfn._xlws.FILTER($H$2:$H$7111,_xlfn.MAP($P$2:$P$7111,_xlfn.LAMBDA(_xlpm.x,_xlpm.x=$P4068))))</f>
        <v>2.7335984095427429E-3</v>
      </c>
      <c r="T4068" s="14">
        <f>$H4068/S4068</f>
        <v>1.8181818181818188E-2</v>
      </c>
      <c r="U4068" s="14">
        <f>_xlfn.LET(_xlpm.freq,F4068,_xlpm.size,M4068+1,_xlpm.F,V4068,LOG(1+_xlpm.freq)*LOG(1+_xlpm.size)*_xlpm.F)</f>
        <v>8.3659595546039262E-3</v>
      </c>
      <c r="V4068" s="14">
        <f>_xlfn.LET(_xlpm.a,T4068,_xlpm.b,R4068,2*_xlpm.a*_xlpm.b/(_xlpm.a+_xlpm.b))</f>
        <v>3.5714285714285733E-2</v>
      </c>
      <c r="W4068" s="14">
        <f>_xlfn.LET(_xlpm.p,R4068,_xlpm.q,T4068,LOG(_xlpm.p/_xlpm.q))</f>
        <v>1.7403626894942437</v>
      </c>
      <c r="X4068" s="2"/>
    </row>
    <row r="4069" spans="1:24">
      <c r="A4069" s="1" t="str">
        <f>_xlfn.LET(_xlpm.sep," : ",CONCATENATE(O4069,_xlpm.sep,P4069))</f>
        <v>~mmar~ : [mə]</v>
      </c>
      <c r="B4069" s="1">
        <f>_xlfn.LET(_xlpm.d,$G4069,_xlpm.k,_xlfn.CONCAT(LEFT(TRIM(B$1),1),"*"),COUNTIF(_xlpm.d,_xlpm.k))</f>
        <v>0</v>
      </c>
      <c r="C4069" s="1">
        <f>_xlfn.LET(_xlpm.d,$G4069,_xlpm.k,_xlfn.CONCAT(LEFT(TRIM(C$1),1),"*"),COUNTIF(_xlpm.d,_xlpm.k))</f>
        <v>1</v>
      </c>
      <c r="D4069" s="1">
        <f>_xlfn.LET(_xlpm.d,$G4069,_xlpm.k,_xlfn.CONCAT(LEFT(TRIM(D$1),1),"*"),COUNTIF(_xlpm.d,_xlpm.k))</f>
        <v>0</v>
      </c>
      <c r="E4069" s="1">
        <f>LOG(F4069+1,10)</f>
        <v>0.30102999566398114</v>
      </c>
      <c r="F4069" s="7">
        <v>1</v>
      </c>
      <c r="G4069" s="9" t="s">
        <v>2738</v>
      </c>
      <c r="H4069" s="4">
        <f>F4069/freq.sum.r6e</f>
        <v>4.9701789264413521E-5</v>
      </c>
      <c r="I4069" s="4" t="str">
        <f>_xlfn.LET(_xlpm.sep,":",_xlpm.w,$G4069,LEFT(_xlpm.w,FIND(_xlpm.sep,_xlpm.w)-1))</f>
        <v>mə</v>
      </c>
      <c r="J4069" s="4" t="str">
        <f>_xlfn.LET(_xlpm.sep,":",_xlpm.w,$G4069,RIGHT(_xlpm.w,LEN(_xlpm.w)-FIND(_xlpm.sep,_xlpm.w)))</f>
        <v>mmar</v>
      </c>
      <c r="K4069" s="10">
        <f>_xlfn.LET(_xlpm.w,I4069,LEN(_xlpm.w))</f>
        <v>2</v>
      </c>
      <c r="L4069" s="10">
        <f>_xlfn.LET(_xlpm.w,J4069,LEN(_xlpm.w))</f>
        <v>4</v>
      </c>
      <c r="M4069" s="10">
        <f>_xlfn.LET(_xlpm.a,K4069,_xlpm.b,L4069,MAX(_xlpm.a,_xlpm.b))</f>
        <v>4</v>
      </c>
      <c r="N4069" s="10">
        <f>_xlfn.LET(_xlpm.d,(K4069,L4069),MAX(_xlpm.d)-MIN(_xlpm.d))</f>
        <v>2</v>
      </c>
      <c r="O4069" s="1" t="str">
        <f>_xlfn.LET(_xlpm.sep,":",_xlpm.w,$G4069,_xlfn.CONCAT("~",RIGHT(_xlpm.w,LEN(_xlpm.w)-FIND(_xlpm.sep,_xlpm.w)),"~"))</f>
        <v>~mmar~</v>
      </c>
      <c r="P4069" s="1" t="str">
        <f>_xlfn.LET(_xlpm.sep,":",_xlpm.w,$G4069,_xlfn.CONCAT("[",LEFT(_xlpm.w,FIND(_xlpm.sep,_xlpm.w)-1),"]"))</f>
        <v>[mə]</v>
      </c>
      <c r="Q4069" s="14" cm="1">
        <f t="array" ref="Q4069">SUM(_xlfn._xlws.FILTER($H$2:$H$7109,_xlfn.MAP($O$2:$O$7109,_xlfn.LAMBDA(_xlpm.x,_xlpm.x=$O4069))))</f>
        <v>4.9701789264413521E-5</v>
      </c>
      <c r="R4069" s="14">
        <f>$H4069/Q4069</f>
        <v>1</v>
      </c>
      <c r="S4069" s="14" cm="1">
        <f t="array" ref="S4069">SUM(_xlfn._xlws.FILTER($H$2:$H$7109,_xlfn.MAP($P$2:$P$7109,_xlfn.LAMBDA(_xlpm.x,_xlpm.x=$P4069))))</f>
        <v>2.7335984095427429E-3</v>
      </c>
      <c r="T4069" s="14">
        <f>$H4069/S4069</f>
        <v>1.8181818181818188E-2</v>
      </c>
      <c r="U4069" s="14">
        <f>_xlfn.LET(_xlpm.freq,F4069,_xlpm.size,M4069+1,_xlpm.F,V4069,LOG(1+_xlpm.freq)*LOG(1+_xlpm.size)*_xlpm.F)</f>
        <v>8.3659595546039262E-3</v>
      </c>
      <c r="V4069" s="14">
        <f>_xlfn.LET(_xlpm.a,T4069,_xlpm.b,R4069,2*_xlpm.a*_xlpm.b/(_xlpm.a+_xlpm.b))</f>
        <v>3.5714285714285733E-2</v>
      </c>
      <c r="W4069" s="14">
        <f>_xlfn.LET(_xlpm.p,R4069,_xlpm.q,T4069,LOG(_xlpm.p/_xlpm.q))</f>
        <v>1.7403626894942437</v>
      </c>
      <c r="X4069" s="2"/>
    </row>
    <row r="4070" spans="1:24">
      <c r="A4070" s="1" t="str">
        <f>_xlfn.LET(_xlpm.sep," : ",CONCATENATE(O4070,_xlpm.sep,P4070))</f>
        <v>~mmax~ : [mə]</v>
      </c>
      <c r="B4070" s="1">
        <f>_xlfn.LET(_xlpm.d,$G4070,_xlpm.k,_xlfn.CONCAT(LEFT(TRIM(B$1),1),"*"),COUNTIF(_xlpm.d,_xlpm.k))</f>
        <v>0</v>
      </c>
      <c r="C4070" s="1">
        <f>_xlfn.LET(_xlpm.d,$G4070,_xlpm.k,_xlfn.CONCAT(LEFT(TRIM(C$1),1),"*"),COUNTIF(_xlpm.d,_xlpm.k))</f>
        <v>1</v>
      </c>
      <c r="D4070" s="1">
        <f>_xlfn.LET(_xlpm.d,$G4070,_xlpm.k,_xlfn.CONCAT(LEFT(TRIM(D$1),1),"*"),COUNTIF(_xlpm.d,_xlpm.k))</f>
        <v>0</v>
      </c>
      <c r="E4070" s="1">
        <f>LOG(F4070+1,10)</f>
        <v>0.30102999566398114</v>
      </c>
      <c r="F4070" s="7">
        <v>1</v>
      </c>
      <c r="G4070" s="9" t="s">
        <v>2740</v>
      </c>
      <c r="H4070" s="4">
        <f>F4070/freq.sum.r6e</f>
        <v>4.9701789264413521E-5</v>
      </c>
      <c r="I4070" s="1" t="str">
        <f>_xlfn.LET(_xlpm.sep,":",_xlpm.w,$G4070,LEFT(_xlpm.w,FIND(_xlpm.sep,_xlpm.w)-1))</f>
        <v>mə</v>
      </c>
      <c r="J4070" s="1" t="str">
        <f>_xlfn.LET(_xlpm.sep,":",_xlpm.w,$G4070,RIGHT(_xlpm.w,LEN(_xlpm.w)-FIND(_xlpm.sep,_xlpm.w)))</f>
        <v>mmax</v>
      </c>
      <c r="K4070" s="10">
        <f>_xlfn.LET(_xlpm.w,I4070,LEN(_xlpm.w))</f>
        <v>2</v>
      </c>
      <c r="L4070" s="10">
        <f>_xlfn.LET(_xlpm.w,J4070,LEN(_xlpm.w))</f>
        <v>4</v>
      </c>
      <c r="M4070" s="10">
        <f>_xlfn.LET(_xlpm.a,K4070,_xlpm.b,L4070,MAX(_xlpm.a,_xlpm.b))</f>
        <v>4</v>
      </c>
      <c r="N4070" s="10">
        <f>_xlfn.LET(_xlpm.d,(K4070,L4070),MAX(_xlpm.d)-MIN(_xlpm.d))</f>
        <v>2</v>
      </c>
      <c r="O4070" s="1" t="str">
        <f>_xlfn.LET(_xlpm.sep,":",_xlpm.w,$G4070,_xlfn.CONCAT("~",RIGHT(_xlpm.w,LEN(_xlpm.w)-FIND(_xlpm.sep,_xlpm.w)),"~"))</f>
        <v>~mmax~</v>
      </c>
      <c r="P4070" s="1" t="str">
        <f>_xlfn.LET(_xlpm.sep,":",_xlpm.w,$G4070,_xlfn.CONCAT("[",LEFT(_xlpm.w,FIND(_xlpm.sep,_xlpm.w)-1),"]"))</f>
        <v>[mə]</v>
      </c>
      <c r="Q4070" s="14" cm="1">
        <f t="array" ref="Q4070">SUM(_xlfn._xlws.FILTER($H$2:$H$7117,_xlfn.MAP($O$2:$O$7117,_xlfn.LAMBDA(_xlpm.x,_xlpm.x=$O4070))))</f>
        <v>4.9701789264413521E-5</v>
      </c>
      <c r="R4070" s="14">
        <f>$H4070/Q4070</f>
        <v>1</v>
      </c>
      <c r="S4070" s="14" cm="1">
        <f t="array" ref="S4070">SUM(_xlfn._xlws.FILTER($H$2:$H$7117,_xlfn.MAP($P$2:$P$7117,_xlfn.LAMBDA(_xlpm.x,_xlpm.x=$P4070))))</f>
        <v>2.7335984095427429E-3</v>
      </c>
      <c r="T4070" s="14">
        <f>$H4070/S4070</f>
        <v>1.8181818181818188E-2</v>
      </c>
      <c r="U4070" s="14">
        <f>_xlfn.LET(_xlpm.freq,F4070,_xlpm.size,M4070+1,_xlpm.F,V4070,LOG(1+_xlpm.freq)*LOG(1+_xlpm.size)*_xlpm.F)</f>
        <v>8.3659595546039262E-3</v>
      </c>
      <c r="V4070" s="14">
        <f>_xlfn.LET(_xlpm.a,T4070,_xlpm.b,R4070,2*_xlpm.a*_xlpm.b/(_xlpm.a+_xlpm.b))</f>
        <v>3.5714285714285733E-2</v>
      </c>
      <c r="W4070" s="14">
        <f>_xlfn.LET(_xlpm.p,R4070,_xlpm.q,T4070,LOG(_xlpm.p/_xlpm.q))</f>
        <v>1.7403626894942437</v>
      </c>
      <c r="X4070" s="2"/>
    </row>
    <row r="4071" spans="1:24">
      <c r="A4071" s="1" t="str">
        <f>_xlfn.LET(_xlpm.sep," : ",CONCATENATE(O4071,_xlpm.sep,P4071))</f>
        <v>~mmex~ : [mə]</v>
      </c>
      <c r="B4071" s="1">
        <f>_xlfn.LET(_xlpm.d,$G4071,_xlpm.k,_xlfn.CONCAT(LEFT(TRIM(B$1),1),"*"),COUNTIF(_xlpm.d,_xlpm.k))</f>
        <v>0</v>
      </c>
      <c r="C4071" s="1">
        <f>_xlfn.LET(_xlpm.d,$G4071,_xlpm.k,_xlfn.CONCAT(LEFT(TRIM(C$1),1),"*"),COUNTIF(_xlpm.d,_xlpm.k))</f>
        <v>1</v>
      </c>
      <c r="D4071" s="1">
        <f>_xlfn.LET(_xlpm.d,$G4071,_xlpm.k,_xlfn.CONCAT(LEFT(TRIM(D$1),1),"*"),COUNTIF(_xlpm.d,_xlpm.k))</f>
        <v>0</v>
      </c>
      <c r="E4071" s="1">
        <f>LOG(F4071+1,10)</f>
        <v>0.30102999566398114</v>
      </c>
      <c r="F4071" s="7">
        <v>1</v>
      </c>
      <c r="G4071" s="9" t="s">
        <v>2754</v>
      </c>
      <c r="H4071" s="4">
        <f>F4071/freq.sum.r6e</f>
        <v>4.9701789264413521E-5</v>
      </c>
      <c r="I4071" s="1" t="str">
        <f>_xlfn.LET(_xlpm.sep,":",_xlpm.w,$G4071,LEFT(_xlpm.w,FIND(_xlpm.sep,_xlpm.w)-1))</f>
        <v>mə</v>
      </c>
      <c r="J4071" s="1" t="str">
        <f>_xlfn.LET(_xlpm.sep,":",_xlpm.w,$G4071,RIGHT(_xlpm.w,LEN(_xlpm.w)-FIND(_xlpm.sep,_xlpm.w)))</f>
        <v>mmex</v>
      </c>
      <c r="K4071" s="10">
        <f>_xlfn.LET(_xlpm.w,I4071,LEN(_xlpm.w))</f>
        <v>2</v>
      </c>
      <c r="L4071" s="10">
        <f>_xlfn.LET(_xlpm.w,J4071,LEN(_xlpm.w))</f>
        <v>4</v>
      </c>
      <c r="M4071" s="10">
        <f>_xlfn.LET(_xlpm.a,K4071,_xlpm.b,L4071,MAX(_xlpm.a,_xlpm.b))</f>
        <v>4</v>
      </c>
      <c r="N4071" s="10">
        <f>_xlfn.LET(_xlpm.d,(K4071,L4071),MAX(_xlpm.d)-MIN(_xlpm.d))</f>
        <v>2</v>
      </c>
      <c r="O4071" s="1" t="str">
        <f>_xlfn.LET(_xlpm.sep,":",_xlpm.w,$G4071,_xlfn.CONCAT("~",RIGHT(_xlpm.w,LEN(_xlpm.w)-FIND(_xlpm.sep,_xlpm.w)),"~"))</f>
        <v>~mmex~</v>
      </c>
      <c r="P4071" s="1" t="str">
        <f>_xlfn.LET(_xlpm.sep,":",_xlpm.w,$G4071,_xlfn.CONCAT("[",LEFT(_xlpm.w,FIND(_xlpm.sep,_xlpm.w)-1),"]"))</f>
        <v>[mə]</v>
      </c>
      <c r="Q4071" s="14" cm="1">
        <f t="array" ref="Q4071">SUM(_xlfn._xlws.FILTER($H$2:$H$7117,_xlfn.MAP($O$2:$O$7117,_xlfn.LAMBDA(_xlpm.x,_xlpm.x=$O4071))))</f>
        <v>4.9701789264413521E-5</v>
      </c>
      <c r="R4071" s="14">
        <f>$H4071/Q4071</f>
        <v>1</v>
      </c>
      <c r="S4071" s="14" cm="1">
        <f t="array" ref="S4071">SUM(_xlfn._xlws.FILTER($H$2:$H$7117,_xlfn.MAP($P$2:$P$7117,_xlfn.LAMBDA(_xlpm.x,_xlpm.x=$P4071))))</f>
        <v>2.7335984095427429E-3</v>
      </c>
      <c r="T4071" s="14">
        <f>$H4071/S4071</f>
        <v>1.8181818181818188E-2</v>
      </c>
      <c r="U4071" s="14">
        <f>_xlfn.LET(_xlpm.freq,F4071,_xlpm.size,M4071+1,_xlpm.F,V4071,LOG(1+_xlpm.freq)*LOG(1+_xlpm.size)*_xlpm.F)</f>
        <v>8.3659595546039262E-3</v>
      </c>
      <c r="V4071" s="14">
        <f>_xlfn.LET(_xlpm.a,T4071,_xlpm.b,R4071,2*_xlpm.a*_xlpm.b/(_xlpm.a+_xlpm.b))</f>
        <v>3.5714285714285733E-2</v>
      </c>
      <c r="W4071" s="14">
        <f>_xlfn.LET(_xlpm.p,R4071,_xlpm.q,T4071,LOG(_xlpm.p/_xlpm.q))</f>
        <v>1.7403626894942437</v>
      </c>
      <c r="X4071" s="2"/>
    </row>
    <row r="4072" spans="1:24">
      <c r="A4072" s="1" t="str">
        <f>_xlfn.LET(_xlpm.sep," : ",CONCATENATE(O4072,_xlpm.sep,P4072))</f>
        <v>~mmor~ : [mə]</v>
      </c>
      <c r="B4072" s="1">
        <f>_xlfn.LET(_xlpm.d,$G4072,_xlpm.k,_xlfn.CONCAT(LEFT(TRIM(B$1),1),"*"),COUNTIF(_xlpm.d,_xlpm.k))</f>
        <v>0</v>
      </c>
      <c r="C4072" s="1">
        <f>_xlfn.LET(_xlpm.d,$G4072,_xlpm.k,_xlfn.CONCAT(LEFT(TRIM(C$1),1),"*"),COUNTIF(_xlpm.d,_xlpm.k))</f>
        <v>1</v>
      </c>
      <c r="D4072" s="1">
        <f>_xlfn.LET(_xlpm.d,$G4072,_xlpm.k,_xlfn.CONCAT(LEFT(TRIM(D$1),1),"*"),COUNTIF(_xlpm.d,_xlpm.k))</f>
        <v>0</v>
      </c>
      <c r="E4072" s="1">
        <f>LOG(F4072+1,10)</f>
        <v>0.30102999566398114</v>
      </c>
      <c r="F4072" s="7">
        <v>1</v>
      </c>
      <c r="G4072" s="9" t="s">
        <v>2769</v>
      </c>
      <c r="H4072" s="4">
        <f>F4072/freq.sum.r6e</f>
        <v>4.9701789264413521E-5</v>
      </c>
      <c r="I4072" s="1" t="str">
        <f>_xlfn.LET(_xlpm.sep,":",_xlpm.w,$G4072,LEFT(_xlpm.w,FIND(_xlpm.sep,_xlpm.w)-1))</f>
        <v>mə</v>
      </c>
      <c r="J4072" s="1" t="str">
        <f>_xlfn.LET(_xlpm.sep,":",_xlpm.w,$G4072,RIGHT(_xlpm.w,LEN(_xlpm.w)-FIND(_xlpm.sep,_xlpm.w)))</f>
        <v>mmor</v>
      </c>
      <c r="K4072" s="10">
        <f>_xlfn.LET(_xlpm.w,I4072,LEN(_xlpm.w))</f>
        <v>2</v>
      </c>
      <c r="L4072" s="10">
        <f>_xlfn.LET(_xlpm.w,J4072,LEN(_xlpm.w))</f>
        <v>4</v>
      </c>
      <c r="M4072" s="10">
        <f>_xlfn.LET(_xlpm.a,K4072,_xlpm.b,L4072,MAX(_xlpm.a,_xlpm.b))</f>
        <v>4</v>
      </c>
      <c r="N4072" s="10">
        <f>_xlfn.LET(_xlpm.d,(K4072,L4072),MAX(_xlpm.d)-MIN(_xlpm.d))</f>
        <v>2</v>
      </c>
      <c r="O4072" s="1" t="str">
        <f>_xlfn.LET(_xlpm.sep,":",_xlpm.w,$G4072,_xlfn.CONCAT("~",RIGHT(_xlpm.w,LEN(_xlpm.w)-FIND(_xlpm.sep,_xlpm.w)),"~"))</f>
        <v>~mmor~</v>
      </c>
      <c r="P4072" s="1" t="str">
        <f>_xlfn.LET(_xlpm.sep,":",_xlpm.w,$G4072,_xlfn.CONCAT("[",LEFT(_xlpm.w,FIND(_xlpm.sep,_xlpm.w)-1),"]"))</f>
        <v>[mə]</v>
      </c>
      <c r="Q4072" s="14" cm="1">
        <f t="array" ref="Q4072">SUM(_xlfn._xlws.FILTER($H$2:$H$7109,_xlfn.MAP($O$2:$O$7109,_xlfn.LAMBDA(_xlpm.x,_xlpm.x=$O4072))))</f>
        <v>4.9701789264413521E-5</v>
      </c>
      <c r="R4072" s="14">
        <f>$H4072/Q4072</f>
        <v>1</v>
      </c>
      <c r="S4072" s="14" cm="1">
        <f t="array" ref="S4072">SUM(_xlfn._xlws.FILTER($H$2:$H$7109,_xlfn.MAP($P$2:$P$7109,_xlfn.LAMBDA(_xlpm.x,_xlpm.x=$P4072))))</f>
        <v>2.7335984095427429E-3</v>
      </c>
      <c r="T4072" s="14">
        <f>$H4072/S4072</f>
        <v>1.8181818181818188E-2</v>
      </c>
      <c r="U4072" s="14">
        <f>_xlfn.LET(_xlpm.freq,F4072,_xlpm.size,M4072+1,_xlpm.F,V4072,LOG(1+_xlpm.freq)*LOG(1+_xlpm.size)*_xlpm.F)</f>
        <v>8.3659595546039262E-3</v>
      </c>
      <c r="V4072" s="14">
        <f>_xlfn.LET(_xlpm.a,T4072,_xlpm.b,R4072,2*_xlpm.a*_xlpm.b/(_xlpm.a+_xlpm.b))</f>
        <v>3.5714285714285733E-2</v>
      </c>
      <c r="W4072" s="14">
        <f>_xlfn.LET(_xlpm.p,R4072,_xlpm.q,T4072,LOG(_xlpm.p/_xlpm.q))</f>
        <v>1.7403626894942437</v>
      </c>
      <c r="X4072" s="2"/>
    </row>
    <row r="4073" spans="1:24">
      <c r="A4073" s="1" t="str">
        <f>_xlfn.LET(_xlpm.sep," : ",CONCATENATE(O4073,_xlpm.sep,P4073))</f>
        <v>~mmox~ : [mə]</v>
      </c>
      <c r="B4073" s="1">
        <f>_xlfn.LET(_xlpm.d,$G4073,_xlpm.k,_xlfn.CONCAT(LEFT(TRIM(B$1),1),"*"),COUNTIF(_xlpm.d,_xlpm.k))</f>
        <v>0</v>
      </c>
      <c r="C4073" s="1">
        <f>_xlfn.LET(_xlpm.d,$G4073,_xlpm.k,_xlfn.CONCAT(LEFT(TRIM(C$1),1),"*"),COUNTIF(_xlpm.d,_xlpm.k))</f>
        <v>1</v>
      </c>
      <c r="D4073" s="1">
        <f>_xlfn.LET(_xlpm.d,$G4073,_xlpm.k,_xlfn.CONCAT(LEFT(TRIM(D$1),1),"*"),COUNTIF(_xlpm.d,_xlpm.k))</f>
        <v>0</v>
      </c>
      <c r="E4073" s="1">
        <f>LOG(F4073+1,10)</f>
        <v>0.30102999566398114</v>
      </c>
      <c r="F4073" s="7">
        <v>1</v>
      </c>
      <c r="G4073" s="9" t="s">
        <v>2771</v>
      </c>
      <c r="H4073" s="4">
        <f>F4073/freq.sum.r6e</f>
        <v>4.9701789264413521E-5</v>
      </c>
      <c r="I4073" s="1" t="str">
        <f>_xlfn.LET(_xlpm.sep,":",_xlpm.w,$G4073,LEFT(_xlpm.w,FIND(_xlpm.sep,_xlpm.w)-1))</f>
        <v>mə</v>
      </c>
      <c r="J4073" s="1" t="str">
        <f>_xlfn.LET(_xlpm.sep,":",_xlpm.w,$G4073,RIGHT(_xlpm.w,LEN(_xlpm.w)-FIND(_xlpm.sep,_xlpm.w)))</f>
        <v>mmox</v>
      </c>
      <c r="K4073" s="10">
        <f>_xlfn.LET(_xlpm.w,I4073,LEN(_xlpm.w))</f>
        <v>2</v>
      </c>
      <c r="L4073" s="10">
        <f>_xlfn.LET(_xlpm.w,J4073,LEN(_xlpm.w))</f>
        <v>4</v>
      </c>
      <c r="M4073" s="10">
        <f>_xlfn.LET(_xlpm.a,K4073,_xlpm.b,L4073,MAX(_xlpm.a,_xlpm.b))</f>
        <v>4</v>
      </c>
      <c r="N4073" s="10">
        <f>_xlfn.LET(_xlpm.d,(K4073,L4073),MAX(_xlpm.d)-MIN(_xlpm.d))</f>
        <v>2</v>
      </c>
      <c r="O4073" s="1" t="str">
        <f>_xlfn.LET(_xlpm.sep,":",_xlpm.w,$G4073,_xlfn.CONCAT("~",RIGHT(_xlpm.w,LEN(_xlpm.w)-FIND(_xlpm.sep,_xlpm.w)),"~"))</f>
        <v>~mmox~</v>
      </c>
      <c r="P4073" s="1" t="str">
        <f>_xlfn.LET(_xlpm.sep,":",_xlpm.w,$G4073,_xlfn.CONCAT("[",LEFT(_xlpm.w,FIND(_xlpm.sep,_xlpm.w)-1),"]"))</f>
        <v>[mə]</v>
      </c>
      <c r="Q4073" s="14" cm="1">
        <f t="array" ref="Q4073">SUM(_xlfn._xlws.FILTER($H$2:$H$7117,_xlfn.MAP($O$2:$O$7117,_xlfn.LAMBDA(_xlpm.x,_xlpm.x=$O4073))))</f>
        <v>4.9701789264413521E-5</v>
      </c>
      <c r="R4073" s="14">
        <f>$H4073/Q4073</f>
        <v>1</v>
      </c>
      <c r="S4073" s="14" cm="1">
        <f t="array" ref="S4073">SUM(_xlfn._xlws.FILTER($H$2:$H$7117,_xlfn.MAP($P$2:$P$7117,_xlfn.LAMBDA(_xlpm.x,_xlpm.x=$P4073))))</f>
        <v>2.7335984095427429E-3</v>
      </c>
      <c r="T4073" s="14">
        <f>$H4073/S4073</f>
        <v>1.8181818181818188E-2</v>
      </c>
      <c r="U4073" s="14">
        <f>_xlfn.LET(_xlpm.freq,F4073,_xlpm.size,M4073+1,_xlpm.F,V4073,LOG(1+_xlpm.freq)*LOG(1+_xlpm.size)*_xlpm.F)</f>
        <v>8.3659595546039262E-3</v>
      </c>
      <c r="V4073" s="14">
        <f>_xlfn.LET(_xlpm.a,T4073,_xlpm.b,R4073,2*_xlpm.a*_xlpm.b/(_xlpm.a+_xlpm.b))</f>
        <v>3.5714285714285733E-2</v>
      </c>
      <c r="W4073" s="14">
        <f>_xlfn.LET(_xlpm.p,R4073,_xlpm.q,T4073,LOG(_xlpm.p/_xlpm.q))</f>
        <v>1.7403626894942437</v>
      </c>
      <c r="X4073" s="2"/>
    </row>
    <row r="4074" spans="1:24">
      <c r="A4074" s="1" t="str">
        <f>_xlfn.LET(_xlpm.sep," : ",CONCATENATE(O4074,_xlpm.sep,P4074))</f>
        <v>~more~ : [mə]</v>
      </c>
      <c r="B4074" s="1">
        <f>_xlfn.LET(_xlpm.d,$G4074,_xlpm.k,_xlfn.CONCAT(LEFT(TRIM(B$1),1),"*"),COUNTIF(_xlpm.d,_xlpm.k))</f>
        <v>0</v>
      </c>
      <c r="C4074" s="1">
        <f>_xlfn.LET(_xlpm.d,$G4074,_xlpm.k,_xlfn.CONCAT(LEFT(TRIM(C$1),1),"*"),COUNTIF(_xlpm.d,_xlpm.k))</f>
        <v>1</v>
      </c>
      <c r="D4074" s="1">
        <f>_xlfn.LET(_xlpm.d,$G4074,_xlpm.k,_xlfn.CONCAT(LEFT(TRIM(D$1),1),"*"),COUNTIF(_xlpm.d,_xlpm.k))</f>
        <v>0</v>
      </c>
      <c r="E4074" s="1">
        <f>LOG(F4074+1,10)</f>
        <v>0.30102999566398114</v>
      </c>
      <c r="F4074" s="7">
        <v>1</v>
      </c>
      <c r="G4074" s="9" t="s">
        <v>2776</v>
      </c>
      <c r="H4074" s="4">
        <f>F4074/freq.sum.r6e</f>
        <v>4.9701789264413521E-5</v>
      </c>
      <c r="I4074" s="1" t="str">
        <f>_xlfn.LET(_xlpm.sep,":",_xlpm.w,$G4074,LEFT(_xlpm.w,FIND(_xlpm.sep,_xlpm.w)-1))</f>
        <v>mə</v>
      </c>
      <c r="J4074" s="1" t="str">
        <f>_xlfn.LET(_xlpm.sep,":",_xlpm.w,$G4074,RIGHT(_xlpm.w,LEN(_xlpm.w)-FIND(_xlpm.sep,_xlpm.w)))</f>
        <v>more</v>
      </c>
      <c r="K4074" s="10">
        <f>_xlfn.LET(_xlpm.w,I4074,LEN(_xlpm.w))</f>
        <v>2</v>
      </c>
      <c r="L4074" s="10">
        <f>_xlfn.LET(_xlpm.w,J4074,LEN(_xlpm.w))</f>
        <v>4</v>
      </c>
      <c r="M4074" s="10">
        <f>_xlfn.LET(_xlpm.a,K4074,_xlpm.b,L4074,MAX(_xlpm.a,_xlpm.b))</f>
        <v>4</v>
      </c>
      <c r="N4074" s="10">
        <f>_xlfn.LET(_xlpm.d,(K4074,L4074),MAX(_xlpm.d)-MIN(_xlpm.d))</f>
        <v>2</v>
      </c>
      <c r="O4074" s="1" t="str">
        <f>_xlfn.LET(_xlpm.sep,":",_xlpm.w,$G4074,_xlfn.CONCAT("~",RIGHT(_xlpm.w,LEN(_xlpm.w)-FIND(_xlpm.sep,_xlpm.w)),"~"))</f>
        <v>~more~</v>
      </c>
      <c r="P4074" s="1" t="str">
        <f>_xlfn.LET(_xlpm.sep,":",_xlpm.w,$G4074,_xlfn.CONCAT("[",LEFT(_xlpm.w,FIND(_xlpm.sep,_xlpm.w)-1),"]"))</f>
        <v>[mə]</v>
      </c>
      <c r="Q4074" s="14" cm="1">
        <f t="array" ref="Q4074">SUM(_xlfn._xlws.FILTER($H$2:$H$7117,_xlfn.MAP($O$2:$O$7117,_xlfn.LAMBDA(_xlpm.x,_xlpm.x=$O4074))))</f>
        <v>4.9701789264413521E-5</v>
      </c>
      <c r="R4074" s="14">
        <f>$H4074/Q4074</f>
        <v>1</v>
      </c>
      <c r="S4074" s="14" cm="1">
        <f t="array" ref="S4074">SUM(_xlfn._xlws.FILTER($H$2:$H$7117,_xlfn.MAP($P$2:$P$7117,_xlfn.LAMBDA(_xlpm.x,_xlpm.x=$P4074))))</f>
        <v>2.7335984095427429E-3</v>
      </c>
      <c r="T4074" s="14">
        <f>$H4074/S4074</f>
        <v>1.8181818181818188E-2</v>
      </c>
      <c r="U4074" s="14">
        <f>_xlfn.LET(_xlpm.freq,F4074,_xlpm.size,M4074+1,_xlpm.F,V4074,LOG(1+_xlpm.freq)*LOG(1+_xlpm.size)*_xlpm.F)</f>
        <v>8.3659595546039262E-3</v>
      </c>
      <c r="V4074" s="14">
        <f>_xlfn.LET(_xlpm.a,T4074,_xlpm.b,R4074,2*_xlpm.a*_xlpm.b/(_xlpm.a+_xlpm.b))</f>
        <v>3.5714285714285733E-2</v>
      </c>
      <c r="W4074" s="14">
        <f>_xlfn.LET(_xlpm.p,R4074,_xlpm.q,T4074,LOG(_xlpm.p/_xlpm.q))</f>
        <v>1.7403626894942437</v>
      </c>
      <c r="X4074" s="2"/>
    </row>
    <row r="4075" spans="1:24">
      <c r="A4075" s="1" t="str">
        <f>_xlfn.LET(_xlpm.sep," : ",CONCATENATE(O4075,_xlpm.sep,P4075))</f>
        <v>~mour~ : [mə]</v>
      </c>
      <c r="B4075" s="1">
        <f>_xlfn.LET(_xlpm.d,$G4075,_xlpm.k,_xlfn.CONCAT(LEFT(TRIM(B$1),1),"*"),COUNTIF(_xlpm.d,_xlpm.k))</f>
        <v>0</v>
      </c>
      <c r="C4075" s="1">
        <f>_xlfn.LET(_xlpm.d,$G4075,_xlpm.k,_xlfn.CONCAT(LEFT(TRIM(C$1),1),"*"),COUNTIF(_xlpm.d,_xlpm.k))</f>
        <v>1</v>
      </c>
      <c r="D4075" s="1">
        <f>_xlfn.LET(_xlpm.d,$G4075,_xlpm.k,_xlfn.CONCAT(LEFT(TRIM(D$1),1),"*"),COUNTIF(_xlpm.d,_xlpm.k))</f>
        <v>0</v>
      </c>
      <c r="E4075" s="1">
        <f>LOG(F4075+1,10)</f>
        <v>0.30102999566398114</v>
      </c>
      <c r="F4075" s="7">
        <v>1</v>
      </c>
      <c r="G4075" s="9" t="s">
        <v>2779</v>
      </c>
      <c r="H4075" s="4">
        <f>F4075/freq.sum.r6e</f>
        <v>4.9701789264413521E-5</v>
      </c>
      <c r="I4075" s="1" t="str">
        <f>_xlfn.LET(_xlpm.sep,":",_xlpm.w,$G4075,LEFT(_xlpm.w,FIND(_xlpm.sep,_xlpm.w)-1))</f>
        <v>mə</v>
      </c>
      <c r="J4075" s="1" t="str">
        <f>_xlfn.LET(_xlpm.sep,":",_xlpm.w,$G4075,RIGHT(_xlpm.w,LEN(_xlpm.w)-FIND(_xlpm.sep,_xlpm.w)))</f>
        <v>mour</v>
      </c>
      <c r="K4075" s="10">
        <f>_xlfn.LET(_xlpm.w,I4075,LEN(_xlpm.w))</f>
        <v>2</v>
      </c>
      <c r="L4075" s="10">
        <f>_xlfn.LET(_xlpm.w,J4075,LEN(_xlpm.w))</f>
        <v>4</v>
      </c>
      <c r="M4075" s="10">
        <f>_xlfn.LET(_xlpm.a,K4075,_xlpm.b,L4075,MAX(_xlpm.a,_xlpm.b))</f>
        <v>4</v>
      </c>
      <c r="N4075" s="10">
        <f>_xlfn.LET(_xlpm.d,(K4075,L4075),MAX(_xlpm.d)-MIN(_xlpm.d))</f>
        <v>2</v>
      </c>
      <c r="O4075" s="1" t="str">
        <f>_xlfn.LET(_xlpm.sep,":",_xlpm.w,$G4075,_xlfn.CONCAT("~",RIGHT(_xlpm.w,LEN(_xlpm.w)-FIND(_xlpm.sep,_xlpm.w)),"~"))</f>
        <v>~mour~</v>
      </c>
      <c r="P4075" s="1" t="str">
        <f>_xlfn.LET(_xlpm.sep,":",_xlpm.w,$G4075,_xlfn.CONCAT("[",LEFT(_xlpm.w,FIND(_xlpm.sep,_xlpm.w)-1),"]"))</f>
        <v>[mə]</v>
      </c>
      <c r="Q4075" s="14" cm="1">
        <f t="array" ref="Q4075">SUM(_xlfn._xlws.FILTER($H$2:$H$7117,_xlfn.MAP($O$2:$O$7117,_xlfn.LAMBDA(_xlpm.x,_xlpm.x=$O4075))))</f>
        <v>4.9701789264413521E-5</v>
      </c>
      <c r="R4075" s="14">
        <f>$H4075/Q4075</f>
        <v>1</v>
      </c>
      <c r="S4075" s="14" cm="1">
        <f t="array" ref="S4075">SUM(_xlfn._xlws.FILTER($H$2:$H$7117,_xlfn.MAP($P$2:$P$7117,_xlfn.LAMBDA(_xlpm.x,_xlpm.x=$P4075))))</f>
        <v>2.7335984095427429E-3</v>
      </c>
      <c r="T4075" s="14">
        <f>$H4075/S4075</f>
        <v>1.8181818181818188E-2</v>
      </c>
      <c r="U4075" s="14">
        <f>_xlfn.LET(_xlpm.freq,F4075,_xlpm.size,M4075+1,_xlpm.F,V4075,LOG(1+_xlpm.freq)*LOG(1+_xlpm.size)*_xlpm.F)</f>
        <v>8.3659595546039262E-3</v>
      </c>
      <c r="V4075" s="14">
        <f>_xlfn.LET(_xlpm.a,T4075,_xlpm.b,R4075,2*_xlpm.a*_xlpm.b/(_xlpm.a+_xlpm.b))</f>
        <v>3.5714285714285733E-2</v>
      </c>
      <c r="W4075" s="14">
        <f>_xlfn.LET(_xlpm.p,R4075,_xlpm.q,T4075,LOG(_xlpm.p/_xlpm.q))</f>
        <v>1.7403626894942437</v>
      </c>
      <c r="X4075" s="2"/>
    </row>
    <row r="4076" spans="1:24">
      <c r="A4076" s="1" t="str">
        <f>_xlfn.LET(_xlpm.sep," : ",CONCATENATE(O4076,_xlpm.sep,P4076))</f>
        <v>~moux~ : [mə]</v>
      </c>
      <c r="B4076" s="1">
        <f>_xlfn.LET(_xlpm.d,$G4076,_xlpm.k,_xlfn.CONCAT(LEFT(TRIM(B$1),1),"*"),COUNTIF(_xlpm.d,_xlpm.k))</f>
        <v>0</v>
      </c>
      <c r="C4076" s="1">
        <f>_xlfn.LET(_xlpm.d,$G4076,_xlpm.k,_xlfn.CONCAT(LEFT(TRIM(C$1),1),"*"),COUNTIF(_xlpm.d,_xlpm.k))</f>
        <v>1</v>
      </c>
      <c r="D4076" s="1">
        <f>_xlfn.LET(_xlpm.d,$G4076,_xlpm.k,_xlfn.CONCAT(LEFT(TRIM(D$1),1),"*"),COUNTIF(_xlpm.d,_xlpm.k))</f>
        <v>0</v>
      </c>
      <c r="E4076" s="1">
        <f>LOG(F4076+1,10)</f>
        <v>0.30102999566398114</v>
      </c>
      <c r="F4076" s="7">
        <v>1</v>
      </c>
      <c r="G4076" s="9" t="s">
        <v>2782</v>
      </c>
      <c r="H4076" s="4">
        <f>F4076/freq.sum.r6e</f>
        <v>4.9701789264413521E-5</v>
      </c>
      <c r="I4076" s="1" t="str">
        <f>_xlfn.LET(_xlpm.sep,":",_xlpm.w,$G4076,LEFT(_xlpm.w,FIND(_xlpm.sep,_xlpm.w)-1))</f>
        <v>mə</v>
      </c>
      <c r="J4076" s="1" t="str">
        <f>_xlfn.LET(_xlpm.sep,":",_xlpm.w,$G4076,RIGHT(_xlpm.w,LEN(_xlpm.w)-FIND(_xlpm.sep,_xlpm.w)))</f>
        <v>moux</v>
      </c>
      <c r="K4076" s="10">
        <f>_xlfn.LET(_xlpm.w,I4076,LEN(_xlpm.w))</f>
        <v>2</v>
      </c>
      <c r="L4076" s="10">
        <f>_xlfn.LET(_xlpm.w,J4076,LEN(_xlpm.w))</f>
        <v>4</v>
      </c>
      <c r="M4076" s="10">
        <f>_xlfn.LET(_xlpm.a,K4076,_xlpm.b,L4076,MAX(_xlpm.a,_xlpm.b))</f>
        <v>4</v>
      </c>
      <c r="N4076" s="10">
        <f>_xlfn.LET(_xlpm.d,(K4076,L4076),MAX(_xlpm.d)-MIN(_xlpm.d))</f>
        <v>2</v>
      </c>
      <c r="O4076" s="1" t="str">
        <f>_xlfn.LET(_xlpm.sep,":",_xlpm.w,$G4076,_xlfn.CONCAT("~",RIGHT(_xlpm.w,LEN(_xlpm.w)-FIND(_xlpm.sep,_xlpm.w)),"~"))</f>
        <v>~moux~</v>
      </c>
      <c r="P4076" s="1" t="str">
        <f>_xlfn.LET(_xlpm.sep,":",_xlpm.w,$G4076,_xlfn.CONCAT("[",LEFT(_xlpm.w,FIND(_xlpm.sep,_xlpm.w)-1),"]"))</f>
        <v>[mə]</v>
      </c>
      <c r="Q4076" s="14" cm="1">
        <f t="array" ref="Q4076">SUM(_xlfn._xlws.FILTER($H$2:$H$7117,_xlfn.MAP($O$2:$O$7117,_xlfn.LAMBDA(_xlpm.x,_xlpm.x=$O4076))))</f>
        <v>4.9701789264413521E-5</v>
      </c>
      <c r="R4076" s="14">
        <f>$H4076/Q4076</f>
        <v>1</v>
      </c>
      <c r="S4076" s="14" cm="1">
        <f t="array" ref="S4076">SUM(_xlfn._xlws.FILTER($H$2:$H$7117,_xlfn.MAP($P$2:$P$7117,_xlfn.LAMBDA(_xlpm.x,_xlpm.x=$P4076))))</f>
        <v>2.7335984095427429E-3</v>
      </c>
      <c r="T4076" s="14">
        <f>$H4076/S4076</f>
        <v>1.8181818181818188E-2</v>
      </c>
      <c r="U4076" s="14">
        <f>_xlfn.LET(_xlpm.freq,F4076,_xlpm.size,M4076+1,_xlpm.F,V4076,LOG(1+_xlpm.freq)*LOG(1+_xlpm.size)*_xlpm.F)</f>
        <v>8.3659595546039262E-3</v>
      </c>
      <c r="V4076" s="14">
        <f>_xlfn.LET(_xlpm.a,T4076,_xlpm.b,R4076,2*_xlpm.a*_xlpm.b/(_xlpm.a+_xlpm.b))</f>
        <v>3.5714285714285733E-2</v>
      </c>
      <c r="W4076" s="14">
        <f>_xlfn.LET(_xlpm.p,R4076,_xlpm.q,T4076,LOG(_xlpm.p/_xlpm.q))</f>
        <v>1.7403626894942437</v>
      </c>
      <c r="X4076" s="2"/>
    </row>
    <row r="4077" spans="1:24">
      <c r="A4077" s="1" t="str">
        <f>_xlfn.LET(_xlpm.sep," : ",CONCATENATE(O4077,_xlpm.sep,P4077))</f>
        <v>~gner~ : [nə]</v>
      </c>
      <c r="B4077" s="1">
        <f>_xlfn.LET(_xlpm.d,$G4077,_xlpm.k,_xlfn.CONCAT(LEFT(TRIM(B$1),1),"*"),COUNTIF(_xlpm.d,_xlpm.k))</f>
        <v>0</v>
      </c>
      <c r="C4077" s="1">
        <f>_xlfn.LET(_xlpm.d,$G4077,_xlpm.k,_xlfn.CONCAT(LEFT(TRIM(C$1),1),"*"),COUNTIF(_xlpm.d,_xlpm.k))</f>
        <v>0</v>
      </c>
      <c r="D4077" s="1">
        <f>_xlfn.LET(_xlpm.d,$G4077,_xlpm.k,_xlfn.CONCAT(LEFT(TRIM(D$1),1),"*"),COUNTIF(_xlpm.d,_xlpm.k))</f>
        <v>1</v>
      </c>
      <c r="E4077" s="1">
        <f>LOG(F4077+1,10)</f>
        <v>0.30102999566398114</v>
      </c>
      <c r="F4077" s="7">
        <v>1</v>
      </c>
      <c r="G4077" s="9" t="s">
        <v>3340</v>
      </c>
      <c r="H4077" s="4">
        <f>F4077/freq.sum.r6e</f>
        <v>4.9701789264413521E-5</v>
      </c>
      <c r="I4077" s="1" t="str">
        <f>_xlfn.LET(_xlpm.sep,":",_xlpm.w,$G4077,LEFT(_xlpm.w,FIND(_xlpm.sep,_xlpm.w)-1))</f>
        <v>nə</v>
      </c>
      <c r="J4077" s="1" t="str">
        <f>_xlfn.LET(_xlpm.sep,":",_xlpm.w,$G4077,RIGHT(_xlpm.w,LEN(_xlpm.w)-FIND(_xlpm.sep,_xlpm.w)))</f>
        <v>gner</v>
      </c>
      <c r="K4077" s="10">
        <f>_xlfn.LET(_xlpm.w,I4077,LEN(_xlpm.w))</f>
        <v>2</v>
      </c>
      <c r="L4077" s="10">
        <f>_xlfn.LET(_xlpm.w,J4077,LEN(_xlpm.w))</f>
        <v>4</v>
      </c>
      <c r="M4077" s="10">
        <f>_xlfn.LET(_xlpm.a,K4077,_xlpm.b,L4077,MAX(_xlpm.a,_xlpm.b))</f>
        <v>4</v>
      </c>
      <c r="N4077" s="10">
        <f>_xlfn.LET(_xlpm.d,(K4077,L4077),MAX(_xlpm.d)-MIN(_xlpm.d))</f>
        <v>2</v>
      </c>
      <c r="O4077" s="1" t="str">
        <f>_xlfn.LET(_xlpm.sep,":",_xlpm.w,$G4077,_xlfn.CONCAT("~",RIGHT(_xlpm.w,LEN(_xlpm.w)-FIND(_xlpm.sep,_xlpm.w)),"~"))</f>
        <v>~gner~</v>
      </c>
      <c r="P4077" s="1" t="str">
        <f>_xlfn.LET(_xlpm.sep,":",_xlpm.w,$G4077,_xlfn.CONCAT("[",LEFT(_xlpm.w,FIND(_xlpm.sep,_xlpm.w)-1),"]"))</f>
        <v>[nə]</v>
      </c>
      <c r="Q4077" s="14" cm="1">
        <f t="array" ref="Q4077">SUM(_xlfn._xlws.FILTER($H$2:$H$7117,_xlfn.MAP($O$2:$O$7117,_xlfn.LAMBDA(_xlpm.x,_xlpm.x=$O4077))))</f>
        <v>4.9701789264413521E-5</v>
      </c>
      <c r="R4077" s="14">
        <f>$H4077/Q4077</f>
        <v>1</v>
      </c>
      <c r="S4077" s="14" cm="1">
        <f t="array" ref="S4077">SUM(_xlfn._xlws.FILTER($H$2:$H$7117,_xlfn.MAP($P$2:$P$7117,_xlfn.LAMBDA(_xlpm.x,_xlpm.x=$P4077))))</f>
        <v>2.7335984095427424E-3</v>
      </c>
      <c r="T4077" s="14">
        <f>$H4077/S4077</f>
        <v>1.8181818181818191E-2</v>
      </c>
      <c r="U4077" s="14">
        <f>_xlfn.LET(_xlpm.freq,F4077,_xlpm.size,M4077+1,_xlpm.F,V4077,LOG(1+_xlpm.freq)*LOG(1+_xlpm.size)*_xlpm.F)</f>
        <v>8.3659595546039245E-3</v>
      </c>
      <c r="V4077" s="14">
        <f>_xlfn.LET(_xlpm.a,T4077,_xlpm.b,R4077,2*_xlpm.a*_xlpm.b/(_xlpm.a+_xlpm.b))</f>
        <v>3.5714285714285726E-2</v>
      </c>
      <c r="W4077" s="14">
        <f>_xlfn.LET(_xlpm.p,R4077,_xlpm.q,T4077,LOG(_xlpm.p/_xlpm.q))</f>
        <v>1.7403626894942437</v>
      </c>
      <c r="X4077" s="2"/>
    </row>
    <row r="4078" spans="1:24">
      <c r="A4078" s="1" t="str">
        <f>_xlfn.LET(_xlpm.sep," : ",CONCATENATE(O4078,_xlpm.sep,P4078))</f>
        <v>~gnex~ : [nə]</v>
      </c>
      <c r="B4078" s="1">
        <f>_xlfn.LET(_xlpm.d,$G4078,_xlpm.k,_xlfn.CONCAT(LEFT(TRIM(B$1),1),"*"),COUNTIF(_xlpm.d,_xlpm.k))</f>
        <v>0</v>
      </c>
      <c r="C4078" s="1">
        <f>_xlfn.LET(_xlpm.d,$G4078,_xlpm.k,_xlfn.CONCAT(LEFT(TRIM(C$1),1),"*"),COUNTIF(_xlpm.d,_xlpm.k))</f>
        <v>0</v>
      </c>
      <c r="D4078" s="1">
        <f>_xlfn.LET(_xlpm.d,$G4078,_xlpm.k,_xlfn.CONCAT(LEFT(TRIM(D$1),1),"*"),COUNTIF(_xlpm.d,_xlpm.k))</f>
        <v>1</v>
      </c>
      <c r="E4078" s="1">
        <f>LOG(F4078+1,10)</f>
        <v>0.30102999566398114</v>
      </c>
      <c r="F4078" s="7">
        <v>1</v>
      </c>
      <c r="G4078" s="9" t="s">
        <v>3342</v>
      </c>
      <c r="H4078" s="4">
        <f>F4078/freq.sum.r6e</f>
        <v>4.9701789264413521E-5</v>
      </c>
      <c r="I4078" s="1" t="str">
        <f>_xlfn.LET(_xlpm.sep,":",_xlpm.w,$G4078,LEFT(_xlpm.w,FIND(_xlpm.sep,_xlpm.w)-1))</f>
        <v>nə</v>
      </c>
      <c r="J4078" s="1" t="str">
        <f>_xlfn.LET(_xlpm.sep,":",_xlpm.w,$G4078,RIGHT(_xlpm.w,LEN(_xlpm.w)-FIND(_xlpm.sep,_xlpm.w)))</f>
        <v>gnex</v>
      </c>
      <c r="K4078" s="10">
        <f>_xlfn.LET(_xlpm.w,I4078,LEN(_xlpm.w))</f>
        <v>2</v>
      </c>
      <c r="L4078" s="10">
        <f>_xlfn.LET(_xlpm.w,J4078,LEN(_xlpm.w))</f>
        <v>4</v>
      </c>
      <c r="M4078" s="10">
        <f>_xlfn.LET(_xlpm.a,K4078,_xlpm.b,L4078,MAX(_xlpm.a,_xlpm.b))</f>
        <v>4</v>
      </c>
      <c r="N4078" s="10">
        <f>_xlfn.LET(_xlpm.d,(K4078,L4078),MAX(_xlpm.d)-MIN(_xlpm.d))</f>
        <v>2</v>
      </c>
      <c r="O4078" s="1" t="str">
        <f>_xlfn.LET(_xlpm.sep,":",_xlpm.w,$G4078,_xlfn.CONCAT("~",RIGHT(_xlpm.w,LEN(_xlpm.w)-FIND(_xlpm.sep,_xlpm.w)),"~"))</f>
        <v>~gnex~</v>
      </c>
      <c r="P4078" s="1" t="str">
        <f>_xlfn.LET(_xlpm.sep,":",_xlpm.w,$G4078,_xlfn.CONCAT("[",LEFT(_xlpm.w,FIND(_xlpm.sep,_xlpm.w)-1),"]"))</f>
        <v>[nə]</v>
      </c>
      <c r="Q4078" s="14" cm="1">
        <f t="array" ref="Q4078">SUM(_xlfn._xlws.FILTER($H$2:$H$7117,_xlfn.MAP($O$2:$O$7117,_xlfn.LAMBDA(_xlpm.x,_xlpm.x=$O4078))))</f>
        <v>4.9701789264413521E-5</v>
      </c>
      <c r="R4078" s="14">
        <f>$H4078/Q4078</f>
        <v>1</v>
      </c>
      <c r="S4078" s="14" cm="1">
        <f t="array" ref="S4078">SUM(_xlfn._xlws.FILTER($H$2:$H$7117,_xlfn.MAP($P$2:$P$7117,_xlfn.LAMBDA(_xlpm.x,_xlpm.x=$P4078))))</f>
        <v>2.7335984095427424E-3</v>
      </c>
      <c r="T4078" s="14">
        <f>$H4078/S4078</f>
        <v>1.8181818181818191E-2</v>
      </c>
      <c r="U4078" s="14">
        <f>_xlfn.LET(_xlpm.freq,F4078,_xlpm.size,M4078+1,_xlpm.F,V4078,LOG(1+_xlpm.freq)*LOG(1+_xlpm.size)*_xlpm.F)</f>
        <v>8.3659595546039245E-3</v>
      </c>
      <c r="V4078" s="14">
        <f>_xlfn.LET(_xlpm.a,T4078,_xlpm.b,R4078,2*_xlpm.a*_xlpm.b/(_xlpm.a+_xlpm.b))</f>
        <v>3.5714285714285726E-2</v>
      </c>
      <c r="W4078" s="14">
        <f>_xlfn.LET(_xlpm.p,R4078,_xlpm.q,T4078,LOG(_xlpm.p/_xlpm.q))</f>
        <v>1.7403626894942437</v>
      </c>
      <c r="X4078" s="2"/>
    </row>
    <row r="4079" spans="1:24">
      <c r="A4079" s="1" t="str">
        <f>_xlfn.LET(_xlpm.sep," : ",CONCATENATE(O4079,_xlpm.sep,P4079))</f>
        <v>~nare~ : [nə]</v>
      </c>
      <c r="B4079" s="1">
        <f>_xlfn.LET(_xlpm.d,$G4079,_xlpm.k,_xlfn.CONCAT(LEFT(TRIM(B$1),1),"*"),COUNTIF(_xlpm.d,_xlpm.k))</f>
        <v>0</v>
      </c>
      <c r="C4079" s="1">
        <f>_xlfn.LET(_xlpm.d,$G4079,_xlpm.k,_xlfn.CONCAT(LEFT(TRIM(C$1),1),"*"),COUNTIF(_xlpm.d,_xlpm.k))</f>
        <v>0</v>
      </c>
      <c r="D4079" s="1">
        <f>_xlfn.LET(_xlpm.d,$G4079,_xlpm.k,_xlfn.CONCAT(LEFT(TRIM(D$1),1),"*"),COUNTIF(_xlpm.d,_xlpm.k))</f>
        <v>1</v>
      </c>
      <c r="E4079" s="1">
        <f>LOG(F4079+1,10)</f>
        <v>0.30102999566398114</v>
      </c>
      <c r="F4079" s="7">
        <v>1</v>
      </c>
      <c r="G4079" s="9" t="s">
        <v>3353</v>
      </c>
      <c r="H4079" s="4">
        <f>F4079/freq.sum.r6e</f>
        <v>4.9701789264413521E-5</v>
      </c>
      <c r="I4079" s="1" t="str">
        <f>_xlfn.LET(_xlpm.sep,":",_xlpm.w,$G4079,LEFT(_xlpm.w,FIND(_xlpm.sep,_xlpm.w)-1))</f>
        <v>nə</v>
      </c>
      <c r="J4079" s="1" t="str">
        <f>_xlfn.LET(_xlpm.sep,":",_xlpm.w,$G4079,RIGHT(_xlpm.w,LEN(_xlpm.w)-FIND(_xlpm.sep,_xlpm.w)))</f>
        <v>nare</v>
      </c>
      <c r="K4079" s="10">
        <f>_xlfn.LET(_xlpm.w,I4079,LEN(_xlpm.w))</f>
        <v>2</v>
      </c>
      <c r="L4079" s="10">
        <f>_xlfn.LET(_xlpm.w,J4079,LEN(_xlpm.w))</f>
        <v>4</v>
      </c>
      <c r="M4079" s="10">
        <f>_xlfn.LET(_xlpm.a,K4079,_xlpm.b,L4079,MAX(_xlpm.a,_xlpm.b))</f>
        <v>4</v>
      </c>
      <c r="N4079" s="10">
        <f>_xlfn.LET(_xlpm.d,(K4079,L4079),MAX(_xlpm.d)-MIN(_xlpm.d))</f>
        <v>2</v>
      </c>
      <c r="O4079" s="1" t="str">
        <f>_xlfn.LET(_xlpm.sep,":",_xlpm.w,$G4079,_xlfn.CONCAT("~",RIGHT(_xlpm.w,LEN(_xlpm.w)-FIND(_xlpm.sep,_xlpm.w)),"~"))</f>
        <v>~nare~</v>
      </c>
      <c r="P4079" s="1" t="str">
        <f>_xlfn.LET(_xlpm.sep,":",_xlpm.w,$G4079,_xlfn.CONCAT("[",LEFT(_xlpm.w,FIND(_xlpm.sep,_xlpm.w)-1),"]"))</f>
        <v>[nə]</v>
      </c>
      <c r="Q4079" s="14" cm="1">
        <f t="array" ref="Q4079">SUM(_xlfn._xlws.FILTER($H$2:$H$7111,_xlfn.MAP($O$2:$O$7111,_xlfn.LAMBDA(_xlpm.x,_xlpm.x=$O4079))))</f>
        <v>4.9701789264413521E-5</v>
      </c>
      <c r="R4079" s="14">
        <f>$H4079/Q4079</f>
        <v>1</v>
      </c>
      <c r="S4079" s="14" cm="1">
        <f t="array" ref="S4079">SUM(_xlfn._xlws.FILTER($H$2:$H$7111,_xlfn.MAP($P$2:$P$7111,_xlfn.LAMBDA(_xlpm.x,_xlpm.x=$P4079))))</f>
        <v>2.7335984095427424E-3</v>
      </c>
      <c r="T4079" s="14">
        <f>$H4079/S4079</f>
        <v>1.8181818181818191E-2</v>
      </c>
      <c r="U4079" s="14">
        <f>_xlfn.LET(_xlpm.freq,F4079,_xlpm.size,M4079+1,_xlpm.F,V4079,LOG(1+_xlpm.freq)*LOG(1+_xlpm.size)*_xlpm.F)</f>
        <v>8.3659595546039245E-3</v>
      </c>
      <c r="V4079" s="14">
        <f>_xlfn.LET(_xlpm.a,T4079,_xlpm.b,R4079,2*_xlpm.a*_xlpm.b/(_xlpm.a+_xlpm.b))</f>
        <v>3.5714285714285726E-2</v>
      </c>
      <c r="W4079" s="14">
        <f>_xlfn.LET(_xlpm.p,R4079,_xlpm.q,T4079,LOG(_xlpm.p/_xlpm.q))</f>
        <v>1.7403626894942437</v>
      </c>
      <c r="X4079" s="2"/>
    </row>
    <row r="4080" spans="1:24">
      <c r="A4080" s="1" t="str">
        <f>_xlfn.LET(_xlpm.sep," : ",CONCATENATE(O4080,_xlpm.sep,P4080))</f>
        <v>~nere~ : [nə]</v>
      </c>
      <c r="B4080" s="1">
        <f>_xlfn.LET(_xlpm.d,$G4080,_xlpm.k,_xlfn.CONCAT(LEFT(TRIM(B$1),1),"*"),COUNTIF(_xlpm.d,_xlpm.k))</f>
        <v>0</v>
      </c>
      <c r="C4080" s="1">
        <f>_xlfn.LET(_xlpm.d,$G4080,_xlpm.k,_xlfn.CONCAT(LEFT(TRIM(C$1),1),"*"),COUNTIF(_xlpm.d,_xlpm.k))</f>
        <v>0</v>
      </c>
      <c r="D4080" s="1">
        <f>_xlfn.LET(_xlpm.d,$G4080,_xlpm.k,_xlfn.CONCAT(LEFT(TRIM(D$1),1),"*"),COUNTIF(_xlpm.d,_xlpm.k))</f>
        <v>1</v>
      </c>
      <c r="E4080" s="1">
        <f>LOG(F4080+1,10)</f>
        <v>0.30102999566398114</v>
      </c>
      <c r="F4080" s="7">
        <v>1</v>
      </c>
      <c r="G4080" s="9" t="s">
        <v>3380</v>
      </c>
      <c r="H4080" s="4">
        <f>F4080/freq.sum.r6e</f>
        <v>4.9701789264413521E-5</v>
      </c>
      <c r="I4080" s="1" t="str">
        <f>_xlfn.LET(_xlpm.sep,":",_xlpm.w,$G4080,LEFT(_xlpm.w,FIND(_xlpm.sep,_xlpm.w)-1))</f>
        <v>nə</v>
      </c>
      <c r="J4080" s="1" t="str">
        <f>_xlfn.LET(_xlpm.sep,":",_xlpm.w,$G4080,RIGHT(_xlpm.w,LEN(_xlpm.w)-FIND(_xlpm.sep,_xlpm.w)))</f>
        <v>nere</v>
      </c>
      <c r="K4080" s="10">
        <f>_xlfn.LET(_xlpm.w,I4080,LEN(_xlpm.w))</f>
        <v>2</v>
      </c>
      <c r="L4080" s="10">
        <f>_xlfn.LET(_xlpm.w,J4080,LEN(_xlpm.w))</f>
        <v>4</v>
      </c>
      <c r="M4080" s="10">
        <f>_xlfn.LET(_xlpm.a,K4080,_xlpm.b,L4080,MAX(_xlpm.a,_xlpm.b))</f>
        <v>4</v>
      </c>
      <c r="N4080" s="10">
        <f>_xlfn.LET(_xlpm.d,(K4080,L4080),MAX(_xlpm.d)-MIN(_xlpm.d))</f>
        <v>2</v>
      </c>
      <c r="O4080" s="1" t="str">
        <f>_xlfn.LET(_xlpm.sep,":",_xlpm.w,$G4080,_xlfn.CONCAT("~",RIGHT(_xlpm.w,LEN(_xlpm.w)-FIND(_xlpm.sep,_xlpm.w)),"~"))</f>
        <v>~nere~</v>
      </c>
      <c r="P4080" s="1" t="str">
        <f>_xlfn.LET(_xlpm.sep,":",_xlpm.w,$G4080,_xlfn.CONCAT("[",LEFT(_xlpm.w,FIND(_xlpm.sep,_xlpm.w)-1),"]"))</f>
        <v>[nə]</v>
      </c>
      <c r="Q4080" s="14" cm="1">
        <f t="array" ref="Q4080">SUM(_xlfn._xlws.FILTER($H$2:$H$7117,_xlfn.MAP($O$2:$O$7117,_xlfn.LAMBDA(_xlpm.x,_xlpm.x=$O4080))))</f>
        <v>4.9701789264413521E-5</v>
      </c>
      <c r="R4080" s="14">
        <f>$H4080/Q4080</f>
        <v>1</v>
      </c>
      <c r="S4080" s="14" cm="1">
        <f t="array" ref="S4080">SUM(_xlfn._xlws.FILTER($H$2:$H$7117,_xlfn.MAP($P$2:$P$7117,_xlfn.LAMBDA(_xlpm.x,_xlpm.x=$P4080))))</f>
        <v>2.7335984095427424E-3</v>
      </c>
      <c r="T4080" s="14">
        <f>$H4080/S4080</f>
        <v>1.8181818181818191E-2</v>
      </c>
      <c r="U4080" s="14">
        <f>_xlfn.LET(_xlpm.freq,F4080,_xlpm.size,M4080+1,_xlpm.F,V4080,LOG(1+_xlpm.freq)*LOG(1+_xlpm.size)*_xlpm.F)</f>
        <v>8.3659595546039245E-3</v>
      </c>
      <c r="V4080" s="14">
        <f>_xlfn.LET(_xlpm.a,T4080,_xlpm.b,R4080,2*_xlpm.a*_xlpm.b/(_xlpm.a+_xlpm.b))</f>
        <v>3.5714285714285726E-2</v>
      </c>
      <c r="W4080" s="14">
        <f>_xlfn.LET(_xlpm.p,R4080,_xlpm.q,T4080,LOG(_xlpm.p/_xlpm.q))</f>
        <v>1.7403626894942437</v>
      </c>
      <c r="X4080" s="2"/>
    </row>
    <row r="4081" spans="1:24">
      <c r="A4081" s="1" t="str">
        <f>_xlfn.LET(_xlpm.sep," : ",CONCATENATE(O4081,_xlpm.sep,P4081))</f>
        <v>~nire~ : [nə]</v>
      </c>
      <c r="B4081" s="1">
        <f>_xlfn.LET(_xlpm.d,$G4081,_xlpm.k,_xlfn.CONCAT(LEFT(TRIM(B$1),1),"*"),COUNTIF(_xlpm.d,_xlpm.k))</f>
        <v>0</v>
      </c>
      <c r="C4081" s="1">
        <f>_xlfn.LET(_xlpm.d,$G4081,_xlpm.k,_xlfn.CONCAT(LEFT(TRIM(C$1),1),"*"),COUNTIF(_xlpm.d,_xlpm.k))</f>
        <v>0</v>
      </c>
      <c r="D4081" s="1">
        <f>_xlfn.LET(_xlpm.d,$G4081,_xlpm.k,_xlfn.CONCAT(LEFT(TRIM(D$1),1),"*"),COUNTIF(_xlpm.d,_xlpm.k))</f>
        <v>1</v>
      </c>
      <c r="E4081" s="1">
        <f>LOG(F4081+1,10)</f>
        <v>0.30102999566398114</v>
      </c>
      <c r="F4081" s="7">
        <v>1</v>
      </c>
      <c r="G4081" s="9" t="s">
        <v>3405</v>
      </c>
      <c r="H4081" s="4">
        <f>F4081/freq.sum.r6e</f>
        <v>4.9701789264413521E-5</v>
      </c>
      <c r="I4081" s="1" t="str">
        <f>_xlfn.LET(_xlpm.sep,":",_xlpm.w,$G4081,LEFT(_xlpm.w,FIND(_xlpm.sep,_xlpm.w)-1))</f>
        <v>nə</v>
      </c>
      <c r="J4081" s="1" t="str">
        <f>_xlfn.LET(_xlpm.sep,":",_xlpm.w,$G4081,RIGHT(_xlpm.w,LEN(_xlpm.w)-FIND(_xlpm.sep,_xlpm.w)))</f>
        <v>nire</v>
      </c>
      <c r="K4081" s="10">
        <f>_xlfn.LET(_xlpm.w,I4081,LEN(_xlpm.w))</f>
        <v>2</v>
      </c>
      <c r="L4081" s="10">
        <f>_xlfn.LET(_xlpm.w,J4081,LEN(_xlpm.w))</f>
        <v>4</v>
      </c>
      <c r="M4081" s="10">
        <f>_xlfn.LET(_xlpm.a,K4081,_xlpm.b,L4081,MAX(_xlpm.a,_xlpm.b))</f>
        <v>4</v>
      </c>
      <c r="N4081" s="10">
        <f>_xlfn.LET(_xlpm.d,(K4081,L4081),MAX(_xlpm.d)-MIN(_xlpm.d))</f>
        <v>2</v>
      </c>
      <c r="O4081" s="1" t="str">
        <f>_xlfn.LET(_xlpm.sep,":",_xlpm.w,$G4081,_xlfn.CONCAT("~",RIGHT(_xlpm.w,LEN(_xlpm.w)-FIND(_xlpm.sep,_xlpm.w)),"~"))</f>
        <v>~nire~</v>
      </c>
      <c r="P4081" s="1" t="str">
        <f>_xlfn.LET(_xlpm.sep,":",_xlpm.w,$G4081,_xlfn.CONCAT("[",LEFT(_xlpm.w,FIND(_xlpm.sep,_xlpm.w)-1),"]"))</f>
        <v>[nə]</v>
      </c>
      <c r="Q4081" s="14" cm="1">
        <f t="array" ref="Q4081">SUM(_xlfn._xlws.FILTER($H$2:$H$7117,_xlfn.MAP($O$2:$O$7117,_xlfn.LAMBDA(_xlpm.x,_xlpm.x=$O4081))))</f>
        <v>4.9701789264413521E-5</v>
      </c>
      <c r="R4081" s="14">
        <f>$H4081/Q4081</f>
        <v>1</v>
      </c>
      <c r="S4081" s="14" cm="1">
        <f t="array" ref="S4081">SUM(_xlfn._xlws.FILTER($H$2:$H$7117,_xlfn.MAP($P$2:$P$7117,_xlfn.LAMBDA(_xlpm.x,_xlpm.x=$P4081))))</f>
        <v>2.7335984095427424E-3</v>
      </c>
      <c r="T4081" s="14">
        <f>$H4081/S4081</f>
        <v>1.8181818181818191E-2</v>
      </c>
      <c r="U4081" s="14">
        <f>_xlfn.LET(_xlpm.freq,F4081,_xlpm.size,M4081+1,_xlpm.F,V4081,LOG(1+_xlpm.freq)*LOG(1+_xlpm.size)*_xlpm.F)</f>
        <v>8.3659595546039245E-3</v>
      </c>
      <c r="V4081" s="14">
        <f>_xlfn.LET(_xlpm.a,T4081,_xlpm.b,R4081,2*_xlpm.a*_xlpm.b/(_xlpm.a+_xlpm.b))</f>
        <v>3.5714285714285726E-2</v>
      </c>
      <c r="W4081" s="14">
        <f>_xlfn.LET(_xlpm.p,R4081,_xlpm.q,T4081,LOG(_xlpm.p/_xlpm.q))</f>
        <v>1.7403626894942437</v>
      </c>
      <c r="X4081" s="2"/>
    </row>
    <row r="4082" spans="1:24">
      <c r="A4082" s="1" t="str">
        <f>_xlfn.LET(_xlpm.sep," : ",CONCATENATE(O4082,_xlpm.sep,P4082))</f>
        <v>~nnex~ : [nə]</v>
      </c>
      <c r="B4082" s="1">
        <f>_xlfn.LET(_xlpm.d,$G4082,_xlpm.k,_xlfn.CONCAT(LEFT(TRIM(B$1),1),"*"),COUNTIF(_xlpm.d,_xlpm.k))</f>
        <v>0</v>
      </c>
      <c r="C4082" s="1">
        <f>_xlfn.LET(_xlpm.d,$G4082,_xlpm.k,_xlfn.CONCAT(LEFT(TRIM(C$1),1),"*"),COUNTIF(_xlpm.d,_xlpm.k))</f>
        <v>0</v>
      </c>
      <c r="D4082" s="1">
        <f>_xlfn.LET(_xlpm.d,$G4082,_xlpm.k,_xlfn.CONCAT(LEFT(TRIM(D$1),1),"*"),COUNTIF(_xlpm.d,_xlpm.k))</f>
        <v>1</v>
      </c>
      <c r="E4082" s="1">
        <f>LOG(F4082+1,10)</f>
        <v>0.30102999566398114</v>
      </c>
      <c r="F4082" s="7">
        <v>1</v>
      </c>
      <c r="G4082" s="9" t="s">
        <v>3416</v>
      </c>
      <c r="H4082" s="4">
        <f>F4082/freq.sum.r6e</f>
        <v>4.9701789264413521E-5</v>
      </c>
      <c r="I4082" s="1" t="str">
        <f>_xlfn.LET(_xlpm.sep,":",_xlpm.w,$G4082,LEFT(_xlpm.w,FIND(_xlpm.sep,_xlpm.w)-1))</f>
        <v>nə</v>
      </c>
      <c r="J4082" s="1" t="str">
        <f>_xlfn.LET(_xlpm.sep,":",_xlpm.w,$G4082,RIGHT(_xlpm.w,LEN(_xlpm.w)-FIND(_xlpm.sep,_xlpm.w)))</f>
        <v>nnex</v>
      </c>
      <c r="K4082" s="10">
        <f>_xlfn.LET(_xlpm.w,I4082,LEN(_xlpm.w))</f>
        <v>2</v>
      </c>
      <c r="L4082" s="10">
        <f>_xlfn.LET(_xlpm.w,J4082,LEN(_xlpm.w))</f>
        <v>4</v>
      </c>
      <c r="M4082" s="10">
        <f>_xlfn.LET(_xlpm.a,K4082,_xlpm.b,L4082,MAX(_xlpm.a,_xlpm.b))</f>
        <v>4</v>
      </c>
      <c r="N4082" s="10">
        <f>_xlfn.LET(_xlpm.d,(K4082,L4082),MAX(_xlpm.d)-MIN(_xlpm.d))</f>
        <v>2</v>
      </c>
      <c r="O4082" s="1" t="str">
        <f>_xlfn.LET(_xlpm.sep,":",_xlpm.w,$G4082,_xlfn.CONCAT("~",RIGHT(_xlpm.w,LEN(_xlpm.w)-FIND(_xlpm.sep,_xlpm.w)),"~"))</f>
        <v>~nnex~</v>
      </c>
      <c r="P4082" s="1" t="str">
        <f>_xlfn.LET(_xlpm.sep,":",_xlpm.w,$G4082,_xlfn.CONCAT("[",LEFT(_xlpm.w,FIND(_xlpm.sep,_xlpm.w)-1),"]"))</f>
        <v>[nə]</v>
      </c>
      <c r="Q4082" s="14" cm="1">
        <f t="array" ref="Q4082">SUM(_xlfn._xlws.FILTER($H$2:$H$7117,_xlfn.MAP($O$2:$O$7117,_xlfn.LAMBDA(_xlpm.x,_xlpm.x=$O4082))))</f>
        <v>4.9701789264413521E-5</v>
      </c>
      <c r="R4082" s="14">
        <f>$H4082/Q4082</f>
        <v>1</v>
      </c>
      <c r="S4082" s="14" cm="1">
        <f t="array" ref="S4082">SUM(_xlfn._xlws.FILTER($H$2:$H$7117,_xlfn.MAP($P$2:$P$7117,_xlfn.LAMBDA(_xlpm.x,_xlpm.x=$P4082))))</f>
        <v>2.7335984095427424E-3</v>
      </c>
      <c r="T4082" s="14">
        <f>$H4082/S4082</f>
        <v>1.8181818181818191E-2</v>
      </c>
      <c r="U4082" s="14">
        <f>_xlfn.LET(_xlpm.freq,F4082,_xlpm.size,M4082+1,_xlpm.F,V4082,LOG(1+_xlpm.freq)*LOG(1+_xlpm.size)*_xlpm.F)</f>
        <v>8.3659595546039245E-3</v>
      </c>
      <c r="V4082" s="14">
        <f>_xlfn.LET(_xlpm.a,T4082,_xlpm.b,R4082,2*_xlpm.a*_xlpm.b/(_xlpm.a+_xlpm.b))</f>
        <v>3.5714285714285726E-2</v>
      </c>
      <c r="W4082" s="14">
        <f>_xlfn.LET(_xlpm.p,R4082,_xlpm.q,T4082,LOG(_xlpm.p/_xlpm.q))</f>
        <v>1.7403626894942437</v>
      </c>
      <c r="X4082" s="2"/>
    </row>
    <row r="4083" spans="1:24">
      <c r="A4083" s="1" t="str">
        <f>_xlfn.LET(_xlpm.sep," : ",CONCATENATE(O4083,_xlpm.sep,P4083))</f>
        <v>~nnix~ : [nə]</v>
      </c>
      <c r="B4083" s="1">
        <f>_xlfn.LET(_xlpm.d,$G4083,_xlpm.k,_xlfn.CONCAT(LEFT(TRIM(B$1),1),"*"),COUNTIF(_xlpm.d,_xlpm.k))</f>
        <v>0</v>
      </c>
      <c r="C4083" s="1">
        <f>_xlfn.LET(_xlpm.d,$G4083,_xlpm.k,_xlfn.CONCAT(LEFT(TRIM(C$1),1),"*"),COUNTIF(_xlpm.d,_xlpm.k))</f>
        <v>0</v>
      </c>
      <c r="D4083" s="1">
        <f>_xlfn.LET(_xlpm.d,$G4083,_xlpm.k,_xlfn.CONCAT(LEFT(TRIM(D$1),1),"*"),COUNTIF(_xlpm.d,_xlpm.k))</f>
        <v>1</v>
      </c>
      <c r="E4083" s="1">
        <f>LOG(F4083+1,10)</f>
        <v>0.30102999566398114</v>
      </c>
      <c r="F4083" s="7">
        <v>1</v>
      </c>
      <c r="G4083" s="9" t="s">
        <v>3427</v>
      </c>
      <c r="H4083" s="4">
        <f>F4083/freq.sum.r6e</f>
        <v>4.9701789264413521E-5</v>
      </c>
      <c r="I4083" s="1" t="str">
        <f>_xlfn.LET(_xlpm.sep,":",_xlpm.w,$G4083,LEFT(_xlpm.w,FIND(_xlpm.sep,_xlpm.w)-1))</f>
        <v>nə</v>
      </c>
      <c r="J4083" s="1" t="str">
        <f>_xlfn.LET(_xlpm.sep,":",_xlpm.w,$G4083,RIGHT(_xlpm.w,LEN(_xlpm.w)-FIND(_xlpm.sep,_xlpm.w)))</f>
        <v>nnix</v>
      </c>
      <c r="K4083" s="10">
        <f>_xlfn.LET(_xlpm.w,I4083,LEN(_xlpm.w))</f>
        <v>2</v>
      </c>
      <c r="L4083" s="10">
        <f>_xlfn.LET(_xlpm.w,J4083,LEN(_xlpm.w))</f>
        <v>4</v>
      </c>
      <c r="M4083" s="10">
        <f>_xlfn.LET(_xlpm.a,K4083,_xlpm.b,L4083,MAX(_xlpm.a,_xlpm.b))</f>
        <v>4</v>
      </c>
      <c r="N4083" s="10">
        <f>_xlfn.LET(_xlpm.d,(K4083,L4083),MAX(_xlpm.d)-MIN(_xlpm.d))</f>
        <v>2</v>
      </c>
      <c r="O4083" s="1" t="str">
        <f>_xlfn.LET(_xlpm.sep,":",_xlpm.w,$G4083,_xlfn.CONCAT("~",RIGHT(_xlpm.w,LEN(_xlpm.w)-FIND(_xlpm.sep,_xlpm.w)),"~"))</f>
        <v>~nnix~</v>
      </c>
      <c r="P4083" s="1" t="str">
        <f>_xlfn.LET(_xlpm.sep,":",_xlpm.w,$G4083,_xlfn.CONCAT("[",LEFT(_xlpm.w,FIND(_xlpm.sep,_xlpm.w)-1),"]"))</f>
        <v>[nə]</v>
      </c>
      <c r="Q4083" s="14" cm="1">
        <f t="array" ref="Q4083">SUM(_xlfn._xlws.FILTER($H$2:$H$7117,_xlfn.MAP($O$2:$O$7117,_xlfn.LAMBDA(_xlpm.x,_xlpm.x=$O4083))))</f>
        <v>4.9701789264413521E-5</v>
      </c>
      <c r="R4083" s="14">
        <f>$H4083/Q4083</f>
        <v>1</v>
      </c>
      <c r="S4083" s="14" cm="1">
        <f t="array" ref="S4083">SUM(_xlfn._xlws.FILTER($H$2:$H$7117,_xlfn.MAP($P$2:$P$7117,_xlfn.LAMBDA(_xlpm.x,_xlpm.x=$P4083))))</f>
        <v>2.7335984095427424E-3</v>
      </c>
      <c r="T4083" s="14">
        <f>$H4083/S4083</f>
        <v>1.8181818181818191E-2</v>
      </c>
      <c r="U4083" s="14">
        <f>_xlfn.LET(_xlpm.freq,F4083,_xlpm.size,M4083+1,_xlpm.F,V4083,LOG(1+_xlpm.freq)*LOG(1+_xlpm.size)*_xlpm.F)</f>
        <v>8.3659595546039245E-3</v>
      </c>
      <c r="V4083" s="14">
        <f>_xlfn.LET(_xlpm.a,T4083,_xlpm.b,R4083,2*_xlpm.a*_xlpm.b/(_xlpm.a+_xlpm.b))</f>
        <v>3.5714285714285726E-2</v>
      </c>
      <c r="W4083" s="14">
        <f>_xlfn.LET(_xlpm.p,R4083,_xlpm.q,T4083,LOG(_xlpm.p/_xlpm.q))</f>
        <v>1.7403626894942437</v>
      </c>
      <c r="X4083" s="2"/>
    </row>
    <row r="4084" spans="1:24">
      <c r="A4084" s="1" t="str">
        <f>_xlfn.LET(_xlpm.sep," : ",CONCATENATE(O4084,_xlpm.sep,P4084))</f>
        <v>~nnor~ : [nə]</v>
      </c>
      <c r="B4084" s="1">
        <f>_xlfn.LET(_xlpm.d,$G4084,_xlpm.k,_xlfn.CONCAT(LEFT(TRIM(B$1),1),"*"),COUNTIF(_xlpm.d,_xlpm.k))</f>
        <v>0</v>
      </c>
      <c r="C4084" s="1">
        <f>_xlfn.LET(_xlpm.d,$G4084,_xlpm.k,_xlfn.CONCAT(LEFT(TRIM(C$1),1),"*"),COUNTIF(_xlpm.d,_xlpm.k))</f>
        <v>0</v>
      </c>
      <c r="D4084" s="1">
        <f>_xlfn.LET(_xlpm.d,$G4084,_xlpm.k,_xlfn.CONCAT(LEFT(TRIM(D$1),1),"*"),COUNTIF(_xlpm.d,_xlpm.k))</f>
        <v>1</v>
      </c>
      <c r="E4084" s="1">
        <f>LOG(F4084+1,10)</f>
        <v>0.30102999566398114</v>
      </c>
      <c r="F4084" s="7">
        <v>1</v>
      </c>
      <c r="G4084" s="9" t="s">
        <v>3429</v>
      </c>
      <c r="H4084" s="4">
        <f>F4084/freq.sum.r6e</f>
        <v>4.9701789264413521E-5</v>
      </c>
      <c r="I4084" s="1" t="str">
        <f>_xlfn.LET(_xlpm.sep,":",_xlpm.w,$G4084,LEFT(_xlpm.w,FIND(_xlpm.sep,_xlpm.w)-1))</f>
        <v>nə</v>
      </c>
      <c r="J4084" s="1" t="str">
        <f>_xlfn.LET(_xlpm.sep,":",_xlpm.w,$G4084,RIGHT(_xlpm.w,LEN(_xlpm.w)-FIND(_xlpm.sep,_xlpm.w)))</f>
        <v>nnor</v>
      </c>
      <c r="K4084" s="10">
        <f>_xlfn.LET(_xlpm.w,I4084,LEN(_xlpm.w))</f>
        <v>2</v>
      </c>
      <c r="L4084" s="10">
        <f>_xlfn.LET(_xlpm.w,J4084,LEN(_xlpm.w))</f>
        <v>4</v>
      </c>
      <c r="M4084" s="10">
        <f>_xlfn.LET(_xlpm.a,K4084,_xlpm.b,L4084,MAX(_xlpm.a,_xlpm.b))</f>
        <v>4</v>
      </c>
      <c r="N4084" s="10">
        <f>_xlfn.LET(_xlpm.d,(K4084,L4084),MAX(_xlpm.d)-MIN(_xlpm.d))</f>
        <v>2</v>
      </c>
      <c r="O4084" s="1" t="str">
        <f>_xlfn.LET(_xlpm.sep,":",_xlpm.w,$G4084,_xlfn.CONCAT("~",RIGHT(_xlpm.w,LEN(_xlpm.w)-FIND(_xlpm.sep,_xlpm.w)),"~"))</f>
        <v>~nnor~</v>
      </c>
      <c r="P4084" s="1" t="str">
        <f>_xlfn.LET(_xlpm.sep,":",_xlpm.w,$G4084,_xlfn.CONCAT("[",LEFT(_xlpm.w,FIND(_xlpm.sep,_xlpm.w)-1),"]"))</f>
        <v>[nə]</v>
      </c>
      <c r="Q4084" s="14" cm="1">
        <f t="array" ref="Q4084">SUM(_xlfn._xlws.FILTER($H$2:$H$7117,_xlfn.MAP($O$2:$O$7117,_xlfn.LAMBDA(_xlpm.x,_xlpm.x=$O4084))))</f>
        <v>4.9701789264413521E-5</v>
      </c>
      <c r="R4084" s="14">
        <f>$H4084/Q4084</f>
        <v>1</v>
      </c>
      <c r="S4084" s="14" cm="1">
        <f t="array" ref="S4084">SUM(_xlfn._xlws.FILTER($H$2:$H$7117,_xlfn.MAP($P$2:$P$7117,_xlfn.LAMBDA(_xlpm.x,_xlpm.x=$P4084))))</f>
        <v>2.7335984095427424E-3</v>
      </c>
      <c r="T4084" s="14">
        <f>$H4084/S4084</f>
        <v>1.8181818181818191E-2</v>
      </c>
      <c r="U4084" s="14">
        <f>_xlfn.LET(_xlpm.freq,F4084,_xlpm.size,M4084+1,_xlpm.F,V4084,LOG(1+_xlpm.freq)*LOG(1+_xlpm.size)*_xlpm.F)</f>
        <v>8.3659595546039245E-3</v>
      </c>
      <c r="V4084" s="14">
        <f>_xlfn.LET(_xlpm.a,T4084,_xlpm.b,R4084,2*_xlpm.a*_xlpm.b/(_xlpm.a+_xlpm.b))</f>
        <v>3.5714285714285726E-2</v>
      </c>
      <c r="W4084" s="14">
        <f>_xlfn.LET(_xlpm.p,R4084,_xlpm.q,T4084,LOG(_xlpm.p/_xlpm.q))</f>
        <v>1.7403626894942437</v>
      </c>
      <c r="X4084" s="2"/>
    </row>
    <row r="4085" spans="1:24">
      <c r="A4085" s="1" t="str">
        <f>_xlfn.LET(_xlpm.sep," : ",CONCATENATE(O4085,_xlpm.sep,P4085))</f>
        <v>~nnox~ : [nə]</v>
      </c>
      <c r="B4085" s="1">
        <f>_xlfn.LET(_xlpm.d,$G4085,_xlpm.k,_xlfn.CONCAT(LEFT(TRIM(B$1),1),"*"),COUNTIF(_xlpm.d,_xlpm.k))</f>
        <v>0</v>
      </c>
      <c r="C4085" s="1">
        <f>_xlfn.LET(_xlpm.d,$G4085,_xlpm.k,_xlfn.CONCAT(LEFT(TRIM(C$1),1),"*"),COUNTIF(_xlpm.d,_xlpm.k))</f>
        <v>0</v>
      </c>
      <c r="D4085" s="1">
        <f>_xlfn.LET(_xlpm.d,$G4085,_xlpm.k,_xlfn.CONCAT(LEFT(TRIM(D$1),1),"*"),COUNTIF(_xlpm.d,_xlpm.k))</f>
        <v>1</v>
      </c>
      <c r="E4085" s="1">
        <f>LOG(F4085+1,10)</f>
        <v>0.30102999566398114</v>
      </c>
      <c r="F4085" s="7">
        <v>1</v>
      </c>
      <c r="G4085" s="9" t="s">
        <v>3431</v>
      </c>
      <c r="H4085" s="4">
        <f>F4085/freq.sum.r6e</f>
        <v>4.9701789264413521E-5</v>
      </c>
      <c r="I4085" s="1" t="str">
        <f>_xlfn.LET(_xlpm.sep,":",_xlpm.w,$G4085,LEFT(_xlpm.w,FIND(_xlpm.sep,_xlpm.w)-1))</f>
        <v>nə</v>
      </c>
      <c r="J4085" s="1" t="str">
        <f>_xlfn.LET(_xlpm.sep,":",_xlpm.w,$G4085,RIGHT(_xlpm.w,LEN(_xlpm.w)-FIND(_xlpm.sep,_xlpm.w)))</f>
        <v>nnox</v>
      </c>
      <c r="K4085" s="10">
        <f>_xlfn.LET(_xlpm.w,I4085,LEN(_xlpm.w))</f>
        <v>2</v>
      </c>
      <c r="L4085" s="10">
        <f>_xlfn.LET(_xlpm.w,J4085,LEN(_xlpm.w))</f>
        <v>4</v>
      </c>
      <c r="M4085" s="10">
        <f>_xlfn.LET(_xlpm.a,K4085,_xlpm.b,L4085,MAX(_xlpm.a,_xlpm.b))</f>
        <v>4</v>
      </c>
      <c r="N4085" s="10">
        <f>_xlfn.LET(_xlpm.d,(K4085,L4085),MAX(_xlpm.d)-MIN(_xlpm.d))</f>
        <v>2</v>
      </c>
      <c r="O4085" s="1" t="str">
        <f>_xlfn.LET(_xlpm.sep,":",_xlpm.w,$G4085,_xlfn.CONCAT("~",RIGHT(_xlpm.w,LEN(_xlpm.w)-FIND(_xlpm.sep,_xlpm.w)),"~"))</f>
        <v>~nnox~</v>
      </c>
      <c r="P4085" s="1" t="str">
        <f>_xlfn.LET(_xlpm.sep,":",_xlpm.w,$G4085,_xlfn.CONCAT("[",LEFT(_xlpm.w,FIND(_xlpm.sep,_xlpm.w)-1),"]"))</f>
        <v>[nə]</v>
      </c>
      <c r="Q4085" s="14" cm="1">
        <f t="array" ref="Q4085">SUM(_xlfn._xlws.FILTER($H$2:$H$7117,_xlfn.MAP($O$2:$O$7117,_xlfn.LAMBDA(_xlpm.x,_xlpm.x=$O4085))))</f>
        <v>4.9701789264413521E-5</v>
      </c>
      <c r="R4085" s="14">
        <f>$H4085/Q4085</f>
        <v>1</v>
      </c>
      <c r="S4085" s="14" cm="1">
        <f t="array" ref="S4085">SUM(_xlfn._xlws.FILTER($H$2:$H$7117,_xlfn.MAP($P$2:$P$7117,_xlfn.LAMBDA(_xlpm.x,_xlpm.x=$P4085))))</f>
        <v>2.7335984095427424E-3</v>
      </c>
      <c r="T4085" s="14">
        <f>$H4085/S4085</f>
        <v>1.8181818181818191E-2</v>
      </c>
      <c r="U4085" s="14">
        <f>_xlfn.LET(_xlpm.freq,F4085,_xlpm.size,M4085+1,_xlpm.F,V4085,LOG(1+_xlpm.freq)*LOG(1+_xlpm.size)*_xlpm.F)</f>
        <v>8.3659595546039245E-3</v>
      </c>
      <c r="V4085" s="14">
        <f>_xlfn.LET(_xlpm.a,T4085,_xlpm.b,R4085,2*_xlpm.a*_xlpm.b/(_xlpm.a+_xlpm.b))</f>
        <v>3.5714285714285726E-2</v>
      </c>
      <c r="W4085" s="14">
        <f>_xlfn.LET(_xlpm.p,R4085,_xlpm.q,T4085,LOG(_xlpm.p/_xlpm.q))</f>
        <v>1.7403626894942437</v>
      </c>
      <c r="X4085" s="2"/>
    </row>
    <row r="4086" spans="1:24">
      <c r="A4086" s="1" t="str">
        <f>_xlfn.LET(_xlpm.sep," : ",CONCATENATE(O4086,_xlpm.sep,P4086))</f>
        <v>~nore~ : [nə]</v>
      </c>
      <c r="B4086" s="1">
        <f>_xlfn.LET(_xlpm.d,$G4086,_xlpm.k,_xlfn.CONCAT(LEFT(TRIM(B$1),1),"*"),COUNTIF(_xlpm.d,_xlpm.k))</f>
        <v>0</v>
      </c>
      <c r="C4086" s="1">
        <f>_xlfn.LET(_xlpm.d,$G4086,_xlpm.k,_xlfn.CONCAT(LEFT(TRIM(C$1),1),"*"),COUNTIF(_xlpm.d,_xlpm.k))</f>
        <v>0</v>
      </c>
      <c r="D4086" s="1">
        <f>_xlfn.LET(_xlpm.d,$G4086,_xlpm.k,_xlfn.CONCAT(LEFT(TRIM(D$1),1),"*"),COUNTIF(_xlpm.d,_xlpm.k))</f>
        <v>1</v>
      </c>
      <c r="E4086" s="1">
        <f>LOG(F4086+1,10)</f>
        <v>0.30102999566398114</v>
      </c>
      <c r="F4086" s="7">
        <v>1</v>
      </c>
      <c r="G4086" s="9" t="s">
        <v>3443</v>
      </c>
      <c r="H4086" s="4">
        <f>F4086/freq.sum.r6e</f>
        <v>4.9701789264413521E-5</v>
      </c>
      <c r="I4086" s="1" t="str">
        <f>_xlfn.LET(_xlpm.sep,":",_xlpm.w,$G4086,LEFT(_xlpm.w,FIND(_xlpm.sep,_xlpm.w)-1))</f>
        <v>nə</v>
      </c>
      <c r="J4086" s="1" t="str">
        <f>_xlfn.LET(_xlpm.sep,":",_xlpm.w,$G4086,RIGHT(_xlpm.w,LEN(_xlpm.w)-FIND(_xlpm.sep,_xlpm.w)))</f>
        <v>nore</v>
      </c>
      <c r="K4086" s="10">
        <f>_xlfn.LET(_xlpm.w,I4086,LEN(_xlpm.w))</f>
        <v>2</v>
      </c>
      <c r="L4086" s="10">
        <f>_xlfn.LET(_xlpm.w,J4086,LEN(_xlpm.w))</f>
        <v>4</v>
      </c>
      <c r="M4086" s="10">
        <f>_xlfn.LET(_xlpm.a,K4086,_xlpm.b,L4086,MAX(_xlpm.a,_xlpm.b))</f>
        <v>4</v>
      </c>
      <c r="N4086" s="10">
        <f>_xlfn.LET(_xlpm.d,(K4086,L4086),MAX(_xlpm.d)-MIN(_xlpm.d))</f>
        <v>2</v>
      </c>
      <c r="O4086" s="1" t="str">
        <f>_xlfn.LET(_xlpm.sep,":",_xlpm.w,$G4086,_xlfn.CONCAT("~",RIGHT(_xlpm.w,LEN(_xlpm.w)-FIND(_xlpm.sep,_xlpm.w)),"~"))</f>
        <v>~nore~</v>
      </c>
      <c r="P4086" s="1" t="str">
        <f>_xlfn.LET(_xlpm.sep,":",_xlpm.w,$G4086,_xlfn.CONCAT("[",LEFT(_xlpm.w,FIND(_xlpm.sep,_xlpm.w)-1),"]"))</f>
        <v>[nə]</v>
      </c>
      <c r="Q4086" s="14" cm="1">
        <f t="array" ref="Q4086">SUM(_xlfn._xlws.FILTER($H$2:$H$7117,_xlfn.MAP($O$2:$O$7117,_xlfn.LAMBDA(_xlpm.x,_xlpm.x=$O4086))))</f>
        <v>4.9701789264413521E-5</v>
      </c>
      <c r="R4086" s="14">
        <f>$H4086/Q4086</f>
        <v>1</v>
      </c>
      <c r="S4086" s="14" cm="1">
        <f t="array" ref="S4086">SUM(_xlfn._xlws.FILTER($H$2:$H$7117,_xlfn.MAP($P$2:$P$7117,_xlfn.LAMBDA(_xlpm.x,_xlpm.x=$P4086))))</f>
        <v>2.7335984095427424E-3</v>
      </c>
      <c r="T4086" s="14">
        <f>$H4086/S4086</f>
        <v>1.8181818181818191E-2</v>
      </c>
      <c r="U4086" s="14">
        <f>_xlfn.LET(_xlpm.freq,F4086,_xlpm.size,M4086+1,_xlpm.F,V4086,LOG(1+_xlpm.freq)*LOG(1+_xlpm.size)*_xlpm.F)</f>
        <v>8.3659595546039245E-3</v>
      </c>
      <c r="V4086" s="14">
        <f>_xlfn.LET(_xlpm.a,T4086,_xlpm.b,R4086,2*_xlpm.a*_xlpm.b/(_xlpm.a+_xlpm.b))</f>
        <v>3.5714285714285726E-2</v>
      </c>
      <c r="W4086" s="14">
        <f>_xlfn.LET(_xlpm.p,R4086,_xlpm.q,T4086,LOG(_xlpm.p/_xlpm.q))</f>
        <v>1.7403626894942437</v>
      </c>
      <c r="X4086" s="2"/>
    </row>
    <row r="4087" spans="1:24">
      <c r="A4087" s="1" t="str">
        <f>_xlfn.LET(_xlpm.sep," : ",CONCATENATE(O4087,_xlpm.sep,P4087))</f>
        <v>~nour~ : [nə]</v>
      </c>
      <c r="B4087" s="1">
        <f>_xlfn.LET(_xlpm.d,$G4087,_xlpm.k,_xlfn.CONCAT(LEFT(TRIM(B$1),1),"*"),COUNTIF(_xlpm.d,_xlpm.k))</f>
        <v>0</v>
      </c>
      <c r="C4087" s="1">
        <f>_xlfn.LET(_xlpm.d,$G4087,_xlpm.k,_xlfn.CONCAT(LEFT(TRIM(C$1),1),"*"),COUNTIF(_xlpm.d,_xlpm.k))</f>
        <v>0</v>
      </c>
      <c r="D4087" s="1">
        <f>_xlfn.LET(_xlpm.d,$G4087,_xlpm.k,_xlfn.CONCAT(LEFT(TRIM(D$1),1),"*"),COUNTIF(_xlpm.d,_xlpm.k))</f>
        <v>1</v>
      </c>
      <c r="E4087" s="1">
        <f>LOG(F4087+1,10)</f>
        <v>0.30102999566398114</v>
      </c>
      <c r="F4087" s="7">
        <v>1</v>
      </c>
      <c r="G4087" s="9" t="s">
        <v>3445</v>
      </c>
      <c r="H4087" s="4">
        <f>F4087/freq.sum.r6e</f>
        <v>4.9701789264413521E-5</v>
      </c>
      <c r="I4087" s="1" t="str">
        <f>_xlfn.LET(_xlpm.sep,":",_xlpm.w,$G4087,LEFT(_xlpm.w,FIND(_xlpm.sep,_xlpm.w)-1))</f>
        <v>nə</v>
      </c>
      <c r="J4087" s="1" t="str">
        <f>_xlfn.LET(_xlpm.sep,":",_xlpm.w,$G4087,RIGHT(_xlpm.w,LEN(_xlpm.w)-FIND(_xlpm.sep,_xlpm.w)))</f>
        <v>nour</v>
      </c>
      <c r="K4087" s="10">
        <f>_xlfn.LET(_xlpm.w,I4087,LEN(_xlpm.w))</f>
        <v>2</v>
      </c>
      <c r="L4087" s="10">
        <f>_xlfn.LET(_xlpm.w,J4087,LEN(_xlpm.w))</f>
        <v>4</v>
      </c>
      <c r="M4087" s="10">
        <f>_xlfn.LET(_xlpm.a,K4087,_xlpm.b,L4087,MAX(_xlpm.a,_xlpm.b))</f>
        <v>4</v>
      </c>
      <c r="N4087" s="10">
        <f>_xlfn.LET(_xlpm.d,(K4087,L4087),MAX(_xlpm.d)-MIN(_xlpm.d))</f>
        <v>2</v>
      </c>
      <c r="O4087" s="1" t="str">
        <f>_xlfn.LET(_xlpm.sep,":",_xlpm.w,$G4087,_xlfn.CONCAT("~",RIGHT(_xlpm.w,LEN(_xlpm.w)-FIND(_xlpm.sep,_xlpm.w)),"~"))</f>
        <v>~nour~</v>
      </c>
      <c r="P4087" s="1" t="str">
        <f>_xlfn.LET(_xlpm.sep,":",_xlpm.w,$G4087,_xlfn.CONCAT("[",LEFT(_xlpm.w,FIND(_xlpm.sep,_xlpm.w)-1),"]"))</f>
        <v>[nə]</v>
      </c>
      <c r="Q4087" s="14" cm="1">
        <f t="array" ref="Q4087">SUM(_xlfn._xlws.FILTER($H$2:$H$7117,_xlfn.MAP($O$2:$O$7117,_xlfn.LAMBDA(_xlpm.x,_xlpm.x=$O4087))))</f>
        <v>4.9701789264413521E-5</v>
      </c>
      <c r="R4087" s="14">
        <f>$H4087/Q4087</f>
        <v>1</v>
      </c>
      <c r="S4087" s="14" cm="1">
        <f t="array" ref="S4087">SUM(_xlfn._xlws.FILTER($H$2:$H$7117,_xlfn.MAP($P$2:$P$7117,_xlfn.LAMBDA(_xlpm.x,_xlpm.x=$P4087))))</f>
        <v>2.7335984095427424E-3</v>
      </c>
      <c r="T4087" s="14">
        <f>$H4087/S4087</f>
        <v>1.8181818181818191E-2</v>
      </c>
      <c r="U4087" s="14">
        <f>_xlfn.LET(_xlpm.freq,F4087,_xlpm.size,M4087+1,_xlpm.F,V4087,LOG(1+_xlpm.freq)*LOG(1+_xlpm.size)*_xlpm.F)</f>
        <v>8.3659595546039245E-3</v>
      </c>
      <c r="V4087" s="14">
        <f>_xlfn.LET(_xlpm.a,T4087,_xlpm.b,R4087,2*_xlpm.a*_xlpm.b/(_xlpm.a+_xlpm.b))</f>
        <v>3.5714285714285726E-2</v>
      </c>
      <c r="W4087" s="14">
        <f>_xlfn.LET(_xlpm.p,R4087,_xlpm.q,T4087,LOG(_xlpm.p/_xlpm.q))</f>
        <v>1.7403626894942437</v>
      </c>
      <c r="X4087" s="2"/>
    </row>
    <row r="4088" spans="1:24">
      <c r="A4088" s="1" t="str">
        <f>_xlfn.LET(_xlpm.sep," : ",CONCATENATE(O4088,_xlpm.sep,P4088))</f>
        <v>~noux~ : [nə]</v>
      </c>
      <c r="B4088" s="1">
        <f>_xlfn.LET(_xlpm.d,$G4088,_xlpm.k,_xlfn.CONCAT(LEFT(TRIM(B$1),1),"*"),COUNTIF(_xlpm.d,_xlpm.k))</f>
        <v>0</v>
      </c>
      <c r="C4088" s="1">
        <f>_xlfn.LET(_xlpm.d,$G4088,_xlpm.k,_xlfn.CONCAT(LEFT(TRIM(C$1),1),"*"),COUNTIF(_xlpm.d,_xlpm.k))</f>
        <v>0</v>
      </c>
      <c r="D4088" s="1">
        <f>_xlfn.LET(_xlpm.d,$G4088,_xlpm.k,_xlfn.CONCAT(LEFT(TRIM(D$1),1),"*"),COUNTIF(_xlpm.d,_xlpm.k))</f>
        <v>1</v>
      </c>
      <c r="E4088" s="1">
        <f>LOG(F4088+1,10)</f>
        <v>0.30102999566398114</v>
      </c>
      <c r="F4088" s="7">
        <v>1</v>
      </c>
      <c r="G4088" s="9" t="s">
        <v>3447</v>
      </c>
      <c r="H4088" s="4">
        <f>F4088/freq.sum.r6e</f>
        <v>4.9701789264413521E-5</v>
      </c>
      <c r="I4088" s="1" t="str">
        <f>_xlfn.LET(_xlpm.sep,":",_xlpm.w,$G4088,LEFT(_xlpm.w,FIND(_xlpm.sep,_xlpm.w)-1))</f>
        <v>nə</v>
      </c>
      <c r="J4088" s="1" t="str">
        <f>_xlfn.LET(_xlpm.sep,":",_xlpm.w,$G4088,RIGHT(_xlpm.w,LEN(_xlpm.w)-FIND(_xlpm.sep,_xlpm.w)))</f>
        <v>noux</v>
      </c>
      <c r="K4088" s="10">
        <f>_xlfn.LET(_xlpm.w,I4088,LEN(_xlpm.w))</f>
        <v>2</v>
      </c>
      <c r="L4088" s="10">
        <f>_xlfn.LET(_xlpm.w,J4088,LEN(_xlpm.w))</f>
        <v>4</v>
      </c>
      <c r="M4088" s="10">
        <f>_xlfn.LET(_xlpm.a,K4088,_xlpm.b,L4088,MAX(_xlpm.a,_xlpm.b))</f>
        <v>4</v>
      </c>
      <c r="N4088" s="10">
        <f>_xlfn.LET(_xlpm.d,(K4088,L4088),MAX(_xlpm.d)-MIN(_xlpm.d))</f>
        <v>2</v>
      </c>
      <c r="O4088" s="1" t="str">
        <f>_xlfn.LET(_xlpm.sep,":",_xlpm.w,$G4088,_xlfn.CONCAT("~",RIGHT(_xlpm.w,LEN(_xlpm.w)-FIND(_xlpm.sep,_xlpm.w)),"~"))</f>
        <v>~noux~</v>
      </c>
      <c r="P4088" s="1" t="str">
        <f>_xlfn.LET(_xlpm.sep,":",_xlpm.w,$G4088,_xlfn.CONCAT("[",LEFT(_xlpm.w,FIND(_xlpm.sep,_xlpm.w)-1),"]"))</f>
        <v>[nə]</v>
      </c>
      <c r="Q4088" s="14" cm="1">
        <f t="array" ref="Q4088">SUM(_xlfn._xlws.FILTER($H$2:$H$7117,_xlfn.MAP($O$2:$O$7117,_xlfn.LAMBDA(_xlpm.x,_xlpm.x=$O4088))))</f>
        <v>4.9701789264413521E-5</v>
      </c>
      <c r="R4088" s="14">
        <f>$H4088/Q4088</f>
        <v>1</v>
      </c>
      <c r="S4088" s="14" cm="1">
        <f t="array" ref="S4088">SUM(_xlfn._xlws.FILTER($H$2:$H$7117,_xlfn.MAP($P$2:$P$7117,_xlfn.LAMBDA(_xlpm.x,_xlpm.x=$P4088))))</f>
        <v>2.7335984095427424E-3</v>
      </c>
      <c r="T4088" s="14">
        <f>$H4088/S4088</f>
        <v>1.8181818181818191E-2</v>
      </c>
      <c r="U4088" s="14">
        <f>_xlfn.LET(_xlpm.freq,F4088,_xlpm.size,M4088+1,_xlpm.F,V4088,LOG(1+_xlpm.freq)*LOG(1+_xlpm.size)*_xlpm.F)</f>
        <v>8.3659595546039245E-3</v>
      </c>
      <c r="V4088" s="14">
        <f>_xlfn.LET(_xlpm.a,T4088,_xlpm.b,R4088,2*_xlpm.a*_xlpm.b/(_xlpm.a+_xlpm.b))</f>
        <v>3.5714285714285726E-2</v>
      </c>
      <c r="W4088" s="14">
        <f>_xlfn.LET(_xlpm.p,R4088,_xlpm.q,T4088,LOG(_xlpm.p/_xlpm.q))</f>
        <v>1.7403626894942437</v>
      </c>
      <c r="X4088" s="2"/>
    </row>
    <row r="4089" spans="1:24">
      <c r="A4089" s="1" t="str">
        <f>_xlfn.LET(_xlpm.sep," : ",CONCATENATE(O4089,_xlpm.sep,P4089))</f>
        <v>~gigh~ : [dʒɪ]</v>
      </c>
      <c r="B4089" s="1">
        <f>_xlfn.LET(_xlpm.d,$G4089,_xlpm.k,_xlfn.CONCAT(LEFT(TRIM(B$1),1),"*"),COUNTIF(_xlpm.d,_xlpm.k))</f>
        <v>0</v>
      </c>
      <c r="C4089" s="1">
        <f>_xlfn.LET(_xlpm.d,$G4089,_xlpm.k,_xlfn.CONCAT(LEFT(TRIM(C$1),1),"*"),COUNTIF(_xlpm.d,_xlpm.k))</f>
        <v>0</v>
      </c>
      <c r="D4089" s="1">
        <f>_xlfn.LET(_xlpm.d,$G4089,_xlpm.k,_xlfn.CONCAT(LEFT(TRIM(D$1),1),"*"),COUNTIF(_xlpm.d,_xlpm.k))</f>
        <v>0</v>
      </c>
      <c r="E4089" s="1">
        <f>LOG(F4089+1,10)</f>
        <v>0.47712125471966244</v>
      </c>
      <c r="F4089" s="7">
        <v>2</v>
      </c>
      <c r="G4089" s="9" t="s">
        <v>796</v>
      </c>
      <c r="H4089" s="4">
        <f>F4089/freq.sum.r6e</f>
        <v>9.9403578528827041E-5</v>
      </c>
      <c r="I4089" s="1" t="str">
        <f>_xlfn.LET(_xlpm.sep,":",_xlpm.w,$G4089,LEFT(_xlpm.w,FIND(_xlpm.sep,_xlpm.w)-1))</f>
        <v>dʒɪ</v>
      </c>
      <c r="J4089" s="1" t="str">
        <f>_xlfn.LET(_xlpm.sep,":",_xlpm.w,$G4089,RIGHT(_xlpm.w,LEN(_xlpm.w)-FIND(_xlpm.sep,_xlpm.w)))</f>
        <v>gigh</v>
      </c>
      <c r="K4089" s="10">
        <f>_xlfn.LET(_xlpm.w,I4089,LEN(_xlpm.w))</f>
        <v>3</v>
      </c>
      <c r="L4089" s="10">
        <f>_xlfn.LET(_xlpm.w,J4089,LEN(_xlpm.w))</f>
        <v>4</v>
      </c>
      <c r="M4089" s="10">
        <f>_xlfn.LET(_xlpm.a,K4089,_xlpm.b,L4089,MAX(_xlpm.a,_xlpm.b))</f>
        <v>4</v>
      </c>
      <c r="N4089" s="10">
        <f>_xlfn.LET(_xlpm.d,(K4089,L4089),MAX(_xlpm.d)-MIN(_xlpm.d))</f>
        <v>1</v>
      </c>
      <c r="O4089" s="1" t="str">
        <f>_xlfn.LET(_xlpm.sep,":",_xlpm.w,$G4089,_xlfn.CONCAT("~",RIGHT(_xlpm.w,LEN(_xlpm.w)-FIND(_xlpm.sep,_xlpm.w)),"~"))</f>
        <v>~gigh~</v>
      </c>
      <c r="P4089" s="1" t="str">
        <f>_xlfn.LET(_xlpm.sep,":",_xlpm.w,$G4089,_xlfn.CONCAT("[",LEFT(_xlpm.w,FIND(_xlpm.sep,_xlpm.w)-1),"]"))</f>
        <v>[dʒɪ]</v>
      </c>
      <c r="Q4089" s="14" cm="1">
        <f t="array" ref="Q4089">SUM(_xlfn._xlws.FILTER($H$2:$H$7117,_xlfn.MAP($O$2:$O$7117,_xlfn.LAMBDA(_xlpm.x,_xlpm.x=$O4089))))</f>
        <v>1.9880715705765408E-4</v>
      </c>
      <c r="R4089" s="14">
        <f>$H4089/Q4089</f>
        <v>0.5</v>
      </c>
      <c r="S4089" s="14" cm="1">
        <f t="array" ref="S4089">SUM(_xlfn._xlws.FILTER($H$2:$H$7117,_xlfn.MAP($P$2:$P$7117,_xlfn.LAMBDA(_xlpm.x,_xlpm.x=$P4089))))</f>
        <v>1.1133200795228625E-2</v>
      </c>
      <c r="T4089" s="14">
        <f>$H4089/S4089</f>
        <v>8.9285714285714315E-3</v>
      </c>
      <c r="U4089" s="14">
        <f>_xlfn.LET(_xlpm.freq,F4089,_xlpm.size,M4089+1,_xlpm.F,V4089,LOG(1+_xlpm.freq)*LOG(1+_xlpm.size)*_xlpm.F)</f>
        <v>6.5135526481529538E-3</v>
      </c>
      <c r="V4089" s="14">
        <f>_xlfn.LET(_xlpm.a,T4089,_xlpm.b,R4089,2*_xlpm.a*_xlpm.b/(_xlpm.a+_xlpm.b))</f>
        <v>1.7543859649122813E-2</v>
      </c>
      <c r="W4089" s="14">
        <f>_xlfn.LET(_xlpm.p,R4089,_xlpm.q,T4089,LOG(_xlpm.p/_xlpm.q))</f>
        <v>1.7481880270062002</v>
      </c>
      <c r="X4089" s="2"/>
    </row>
    <row r="4090" spans="1:24">
      <c r="A4090" s="1" t="str">
        <f>_xlfn.LET(_xlpm.sep," : ",CONCATENATE(O4090,_xlpm.sep,P4090))</f>
        <v>~pper~ : [pɪ]</v>
      </c>
      <c r="B4090" s="1">
        <f>_xlfn.LET(_xlpm.d,$G4090,_xlpm.k,_xlfn.CONCAT(LEFT(TRIM(B$1),1),"*"),COUNTIF(_xlpm.d,_xlpm.k))</f>
        <v>0</v>
      </c>
      <c r="C4090" s="1">
        <f>_xlfn.LET(_xlpm.d,$G4090,_xlpm.k,_xlfn.CONCAT(LEFT(TRIM(C$1),1),"*"),COUNTIF(_xlpm.d,_xlpm.k))</f>
        <v>0</v>
      </c>
      <c r="D4090" s="1">
        <f>_xlfn.LET(_xlpm.d,$G4090,_xlpm.k,_xlfn.CONCAT(LEFT(TRIM(D$1),1),"*"),COUNTIF(_xlpm.d,_xlpm.k))</f>
        <v>0</v>
      </c>
      <c r="E4090" s="1">
        <f>LOG(F4090+1,10)</f>
        <v>0.60205999132796229</v>
      </c>
      <c r="F4090" s="7">
        <v>3</v>
      </c>
      <c r="G4090" s="9" t="s">
        <v>3775</v>
      </c>
      <c r="H4090" s="4">
        <f>F4090/freq.sum.r6e</f>
        <v>1.4910536779324057E-4</v>
      </c>
      <c r="I4090" s="1" t="str">
        <f>_xlfn.LET(_xlpm.sep,":",_xlpm.w,$G4090,LEFT(_xlpm.w,FIND(_xlpm.sep,_xlpm.w)-1))</f>
        <v>pɪ</v>
      </c>
      <c r="J4090" s="1" t="str">
        <f>_xlfn.LET(_xlpm.sep,":",_xlpm.w,$G4090,RIGHT(_xlpm.w,LEN(_xlpm.w)-FIND(_xlpm.sep,_xlpm.w)))</f>
        <v>pper</v>
      </c>
      <c r="K4090" s="10">
        <f>_xlfn.LET(_xlpm.w,I4090,LEN(_xlpm.w))</f>
        <v>2</v>
      </c>
      <c r="L4090" s="10">
        <f>_xlfn.LET(_xlpm.w,J4090,LEN(_xlpm.w))</f>
        <v>4</v>
      </c>
      <c r="M4090" s="10">
        <f>_xlfn.LET(_xlpm.a,K4090,_xlpm.b,L4090,MAX(_xlpm.a,_xlpm.b))</f>
        <v>4</v>
      </c>
      <c r="N4090" s="10">
        <f>_xlfn.LET(_xlpm.d,(K4090,L4090),MAX(_xlpm.d)-MIN(_xlpm.d))</f>
        <v>2</v>
      </c>
      <c r="O4090" s="1" t="str">
        <f>_xlfn.LET(_xlpm.sep,":",_xlpm.w,$G4090,_xlfn.CONCAT("~",RIGHT(_xlpm.w,LEN(_xlpm.w)-FIND(_xlpm.sep,_xlpm.w)),"~"))</f>
        <v>~pper~</v>
      </c>
      <c r="P4090" s="1" t="str">
        <f>_xlfn.LET(_xlpm.sep,":",_xlpm.w,$G4090,_xlfn.CONCAT("[",LEFT(_xlpm.w,FIND(_xlpm.sep,_xlpm.w)-1),"]"))</f>
        <v>[pɪ]</v>
      </c>
      <c r="Q4090" s="14" cm="1">
        <f t="array" ref="Q4090">SUM(_xlfn._xlws.FILTER($H$2:$H$7111,_xlfn.MAP($O$2:$O$7111,_xlfn.LAMBDA(_xlpm.x,_xlpm.x=$O4090))))</f>
        <v>1.9880715705765408E-4</v>
      </c>
      <c r="R4090" s="14">
        <f>$H4090/Q4090</f>
        <v>0.75</v>
      </c>
      <c r="S4090" s="14" cm="1">
        <f t="array" ref="S4090">SUM(_xlfn._xlws.FILTER($H$2:$H$7111,_xlfn.MAP($P$2:$P$7111,_xlfn.LAMBDA(_xlpm.x,_xlpm.x=$P4090))))</f>
        <v>1.1133200795228625E-2</v>
      </c>
      <c r="T4090" s="14">
        <f>$H4090/S4090</f>
        <v>1.3392857142857147E-2</v>
      </c>
      <c r="U4090" s="14">
        <f>_xlfn.LET(_xlpm.freq,F4090,_xlpm.size,M4090+1,_xlpm.F,V4090,LOG(1+_xlpm.freq)*LOG(1+_xlpm.size)*_xlpm.F)</f>
        <v>1.2328782501521572E-2</v>
      </c>
      <c r="V4090" s="14">
        <f>_xlfn.LET(_xlpm.a,T4090,_xlpm.b,R4090,2*_xlpm.a*_xlpm.b/(_xlpm.a+_xlpm.b))</f>
        <v>2.6315789473684219E-2</v>
      </c>
      <c r="W4090" s="14">
        <f>_xlfn.LET(_xlpm.p,R4090,_xlpm.q,T4090,LOG(_xlpm.p/_xlpm.q))</f>
        <v>1.7481880270062002</v>
      </c>
      <c r="X4090" s="2"/>
    </row>
    <row r="4091" spans="1:24">
      <c r="A4091" s="1" t="str">
        <f>_xlfn.LET(_xlpm.sep," : ",CONCATENATE(O4091,_xlpm.sep,P4091))</f>
        <v>~warr~ : [wɛ]</v>
      </c>
      <c r="B4091" s="1">
        <f>_xlfn.LET(_xlpm.d,$G4091,_xlpm.k,_xlfn.CONCAT(LEFT(TRIM(B$1),1),"*"),COUNTIF(_xlpm.d,_xlpm.k))</f>
        <v>0</v>
      </c>
      <c r="C4091" s="1">
        <f>_xlfn.LET(_xlpm.d,$G4091,_xlpm.k,_xlfn.CONCAT(LEFT(TRIM(C$1),1),"*"),COUNTIF(_xlpm.d,_xlpm.k))</f>
        <v>0</v>
      </c>
      <c r="D4091" s="1">
        <f>_xlfn.LET(_xlpm.d,$G4091,_xlpm.k,_xlfn.CONCAT(LEFT(TRIM(D$1),1),"*"),COUNTIF(_xlpm.d,_xlpm.k))</f>
        <v>0</v>
      </c>
      <c r="E4091" s="1">
        <f>LOG(F4091+1,10)</f>
        <v>0.30102999566398114</v>
      </c>
      <c r="F4091" s="7">
        <v>1</v>
      </c>
      <c r="G4091" s="9" t="s">
        <v>5275</v>
      </c>
      <c r="H4091" s="4">
        <f>F4091/freq.sum.r6e</f>
        <v>4.9701789264413521E-5</v>
      </c>
      <c r="I4091" s="1" t="str">
        <f>_xlfn.LET(_xlpm.sep,":",_xlpm.w,$G4091,LEFT(_xlpm.w,FIND(_xlpm.sep,_xlpm.w)-1))</f>
        <v>wɛ</v>
      </c>
      <c r="J4091" s="1" t="str">
        <f>_xlfn.LET(_xlpm.sep,":",_xlpm.w,$G4091,RIGHT(_xlpm.w,LEN(_xlpm.w)-FIND(_xlpm.sep,_xlpm.w)))</f>
        <v>warr</v>
      </c>
      <c r="K4091" s="10">
        <f>_xlfn.LET(_xlpm.w,I4091,LEN(_xlpm.w))</f>
        <v>2</v>
      </c>
      <c r="L4091" s="10">
        <f>_xlfn.LET(_xlpm.w,J4091,LEN(_xlpm.w))</f>
        <v>4</v>
      </c>
      <c r="M4091" s="10">
        <f>_xlfn.LET(_xlpm.a,K4091,_xlpm.b,L4091,MAX(_xlpm.a,_xlpm.b))</f>
        <v>4</v>
      </c>
      <c r="N4091" s="10">
        <f>_xlfn.LET(_xlpm.d,(K4091,L4091),MAX(_xlpm.d)-MIN(_xlpm.d))</f>
        <v>2</v>
      </c>
      <c r="O4091" s="1" t="str">
        <f>_xlfn.LET(_xlpm.sep,":",_xlpm.w,$G4091,_xlfn.CONCAT("~",RIGHT(_xlpm.w,LEN(_xlpm.w)-FIND(_xlpm.sep,_xlpm.w)),"~"))</f>
        <v>~warr~</v>
      </c>
      <c r="P4091" s="1" t="str">
        <f>_xlfn.LET(_xlpm.sep,":",_xlpm.w,$G4091,_xlfn.CONCAT("[",LEFT(_xlpm.w,FIND(_xlpm.sep,_xlpm.w)-1),"]"))</f>
        <v>[wɛ]</v>
      </c>
      <c r="Q4091" s="14" cm="1">
        <f t="array" ref="Q4091">SUM(_xlfn._xlws.FILTER($H$2:$H$7111,_xlfn.MAP($O$2:$O$7111,_xlfn.LAMBDA(_xlpm.x,_xlpm.x=$O4091))))</f>
        <v>4.9701789264413521E-5</v>
      </c>
      <c r="R4091" s="14">
        <f>$H4091/Q4091</f>
        <v>1</v>
      </c>
      <c r="S4091" s="14" cm="1">
        <f t="array" ref="S4091">SUM(_xlfn._xlws.FILTER($H$2:$H$7111,_xlfn.MAP($P$2:$P$7111,_xlfn.LAMBDA(_xlpm.x,_xlpm.x=$P4091))))</f>
        <v>2.7833001988071563E-3</v>
      </c>
      <c r="T4091" s="14">
        <f>$H4091/S4091</f>
        <v>1.7857142857142863E-2</v>
      </c>
      <c r="U4091" s="14">
        <f>_xlfn.LET(_xlpm.freq,F4091,_xlpm.size,M4091+1,_xlpm.F,V4091,LOG(1+_xlpm.freq)*LOG(1+_xlpm.size)*_xlpm.F)</f>
        <v>8.219188334347715E-3</v>
      </c>
      <c r="V4091" s="14">
        <f>_xlfn.LET(_xlpm.a,T4091,_xlpm.b,R4091,2*_xlpm.a*_xlpm.b/(_xlpm.a+_xlpm.b))</f>
        <v>3.5087719298245626E-2</v>
      </c>
      <c r="W4091" s="14">
        <f>_xlfn.LET(_xlpm.p,R4091,_xlpm.q,T4091,LOG(_xlpm.p/_xlpm.q))</f>
        <v>1.7481880270062002</v>
      </c>
      <c r="X4091" s="2"/>
    </row>
    <row r="4092" spans="1:24">
      <c r="A4092" s="1" t="str">
        <f>_xlfn.LET(_xlpm.sep," : ",CONCATENATE(O4092,_xlpm.sep,P4092))</f>
        <v>~werr~ : [wɛ]</v>
      </c>
      <c r="B4092" s="1">
        <f>_xlfn.LET(_xlpm.d,$G4092,_xlpm.k,_xlfn.CONCAT(LEFT(TRIM(B$1),1),"*"),COUNTIF(_xlpm.d,_xlpm.k))</f>
        <v>0</v>
      </c>
      <c r="C4092" s="1">
        <f>_xlfn.LET(_xlpm.d,$G4092,_xlpm.k,_xlfn.CONCAT(LEFT(TRIM(C$1),1),"*"),COUNTIF(_xlpm.d,_xlpm.k))</f>
        <v>0</v>
      </c>
      <c r="D4092" s="1">
        <f>_xlfn.LET(_xlpm.d,$G4092,_xlpm.k,_xlfn.CONCAT(LEFT(TRIM(D$1),1),"*"),COUNTIF(_xlpm.d,_xlpm.k))</f>
        <v>0</v>
      </c>
      <c r="E4092" s="1">
        <f>LOG(F4092+1,10)</f>
        <v>0.30102999566398114</v>
      </c>
      <c r="F4092" s="7">
        <v>1</v>
      </c>
      <c r="G4092" s="9" t="s">
        <v>5303</v>
      </c>
      <c r="H4092" s="4">
        <f>F4092/freq.sum.r6e</f>
        <v>4.9701789264413521E-5</v>
      </c>
      <c r="I4092" s="1" t="str">
        <f>_xlfn.LET(_xlpm.sep,":",_xlpm.w,$G4092,LEFT(_xlpm.w,FIND(_xlpm.sep,_xlpm.w)-1))</f>
        <v>wɛ</v>
      </c>
      <c r="J4092" s="1" t="str">
        <f>_xlfn.LET(_xlpm.sep,":",_xlpm.w,$G4092,RIGHT(_xlpm.w,LEN(_xlpm.w)-FIND(_xlpm.sep,_xlpm.w)))</f>
        <v>werr</v>
      </c>
      <c r="K4092" s="10">
        <f>_xlfn.LET(_xlpm.w,I4092,LEN(_xlpm.w))</f>
        <v>2</v>
      </c>
      <c r="L4092" s="10">
        <f>_xlfn.LET(_xlpm.w,J4092,LEN(_xlpm.w))</f>
        <v>4</v>
      </c>
      <c r="M4092" s="10">
        <f>_xlfn.LET(_xlpm.a,K4092,_xlpm.b,L4092,MAX(_xlpm.a,_xlpm.b))</f>
        <v>4</v>
      </c>
      <c r="N4092" s="10">
        <f>_xlfn.LET(_xlpm.d,(K4092,L4092),MAX(_xlpm.d)-MIN(_xlpm.d))</f>
        <v>2</v>
      </c>
      <c r="O4092" s="1" t="str">
        <f>_xlfn.LET(_xlpm.sep,":",_xlpm.w,$G4092,_xlfn.CONCAT("~",RIGHT(_xlpm.w,LEN(_xlpm.w)-FIND(_xlpm.sep,_xlpm.w)),"~"))</f>
        <v>~werr~</v>
      </c>
      <c r="P4092" s="1" t="str">
        <f>_xlfn.LET(_xlpm.sep,":",_xlpm.w,$G4092,_xlfn.CONCAT("[",LEFT(_xlpm.w,FIND(_xlpm.sep,_xlpm.w)-1),"]"))</f>
        <v>[wɛ]</v>
      </c>
      <c r="Q4092" s="14" cm="1">
        <f t="array" ref="Q4092">SUM(_xlfn._xlws.FILTER($H$2:$H$7117,_xlfn.MAP($O$2:$O$7117,_xlfn.LAMBDA(_xlpm.x,_xlpm.x=$O4092))))</f>
        <v>4.9701789264413521E-5</v>
      </c>
      <c r="R4092" s="14">
        <f>$H4092/Q4092</f>
        <v>1</v>
      </c>
      <c r="S4092" s="14" cm="1">
        <f t="array" ref="S4092">SUM(_xlfn._xlws.FILTER($H$2:$H$7117,_xlfn.MAP($P$2:$P$7117,_xlfn.LAMBDA(_xlpm.x,_xlpm.x=$P4092))))</f>
        <v>2.7833001988071563E-3</v>
      </c>
      <c r="T4092" s="14">
        <f>$H4092/S4092</f>
        <v>1.7857142857142863E-2</v>
      </c>
      <c r="U4092" s="14">
        <f>_xlfn.LET(_xlpm.freq,F4092,_xlpm.size,M4092+1,_xlpm.F,V4092,LOG(1+_xlpm.freq)*LOG(1+_xlpm.size)*_xlpm.F)</f>
        <v>8.219188334347715E-3</v>
      </c>
      <c r="V4092" s="14">
        <f>_xlfn.LET(_xlpm.a,T4092,_xlpm.b,R4092,2*_xlpm.a*_xlpm.b/(_xlpm.a+_xlpm.b))</f>
        <v>3.5087719298245626E-2</v>
      </c>
      <c r="W4092" s="14">
        <f>_xlfn.LET(_xlpm.p,R4092,_xlpm.q,T4092,LOG(_xlpm.p/_xlpm.q))</f>
        <v>1.7481880270062002</v>
      </c>
      <c r="X4092" s="2"/>
    </row>
    <row r="4093" spans="1:24">
      <c r="A4093" s="1" t="str">
        <f>_xlfn.LET(_xlpm.sep," : ",CONCATENATE(O4093,_xlpm.sep,P4093))</f>
        <v>~cerr~ : [sɛ]</v>
      </c>
      <c r="B4093" s="1">
        <f>_xlfn.LET(_xlpm.d,$G4093,_xlpm.k,_xlfn.CONCAT(LEFT(TRIM(B$1),1),"*"),COUNTIF(_xlpm.d,_xlpm.k))</f>
        <v>0</v>
      </c>
      <c r="C4093" s="1">
        <f>_xlfn.LET(_xlpm.d,$G4093,_xlpm.k,_xlfn.CONCAT(LEFT(TRIM(C$1),1),"*"),COUNTIF(_xlpm.d,_xlpm.k))</f>
        <v>0</v>
      </c>
      <c r="D4093" s="1">
        <f>_xlfn.LET(_xlpm.d,$G4093,_xlpm.k,_xlfn.CONCAT(LEFT(TRIM(D$1),1),"*"),COUNTIF(_xlpm.d,_xlpm.k))</f>
        <v>0</v>
      </c>
      <c r="E4093" s="1">
        <f>LOG(F4093+1,10)</f>
        <v>0.30102999566398114</v>
      </c>
      <c r="F4093" s="7">
        <v>1</v>
      </c>
      <c r="G4093" s="9" t="s">
        <v>4432</v>
      </c>
      <c r="H4093" s="4">
        <f>F4093/freq.sum.r6e</f>
        <v>4.9701789264413521E-5</v>
      </c>
      <c r="I4093" s="4" t="str">
        <f>_xlfn.LET(_xlpm.sep,":",_xlpm.w,$G4093,LEFT(_xlpm.w,FIND(_xlpm.sep,_xlpm.w)-1))</f>
        <v>sɛ</v>
      </c>
      <c r="J4093" s="4" t="str">
        <f>_xlfn.LET(_xlpm.sep,":",_xlpm.w,$G4093,RIGHT(_xlpm.w,LEN(_xlpm.w)-FIND(_xlpm.sep,_xlpm.w)))</f>
        <v>cerr</v>
      </c>
      <c r="K4093" s="10">
        <f>_xlfn.LET(_xlpm.w,I4093,LEN(_xlpm.w))</f>
        <v>2</v>
      </c>
      <c r="L4093" s="10">
        <f>_xlfn.LET(_xlpm.w,J4093,LEN(_xlpm.w))</f>
        <v>4</v>
      </c>
      <c r="M4093" s="10">
        <f>_xlfn.LET(_xlpm.a,K4093,_xlpm.b,L4093,MAX(_xlpm.a,_xlpm.b))</f>
        <v>4</v>
      </c>
      <c r="N4093" s="10">
        <f>_xlfn.LET(_xlpm.d,(K4093,L4093),MAX(_xlpm.d)-MIN(_xlpm.d))</f>
        <v>2</v>
      </c>
      <c r="O4093" s="1" t="str">
        <f>_xlfn.LET(_xlpm.sep,":",_xlpm.w,$G4093,_xlfn.CONCAT("~",RIGHT(_xlpm.w,LEN(_xlpm.w)-FIND(_xlpm.sep,_xlpm.w)),"~"))</f>
        <v>~cerr~</v>
      </c>
      <c r="P4093" s="1" t="str">
        <f>_xlfn.LET(_xlpm.sep,":",_xlpm.w,$G4093,_xlfn.CONCAT("[",LEFT(_xlpm.w,FIND(_xlpm.sep,_xlpm.w)-1),"]"))</f>
        <v>[sɛ]</v>
      </c>
      <c r="Q4093" s="14" cm="1">
        <f t="array" ref="Q4093">SUM(_xlfn._xlws.FILTER($H$2:$H$7109,_xlfn.MAP($O$2:$O$7109,_xlfn.LAMBDA(_xlpm.x,_xlpm.x=$O4093))))</f>
        <v>4.9701789264413521E-5</v>
      </c>
      <c r="R4093" s="14">
        <f>$H4093/Q4093</f>
        <v>1</v>
      </c>
      <c r="S4093" s="14" cm="1">
        <f t="array" ref="S4093">SUM(_xlfn._xlws.FILTER($H$2:$H$7109,_xlfn.MAP($P$2:$P$7109,_xlfn.LAMBDA(_xlpm.x,_xlpm.x=$P4093))))</f>
        <v>2.7833001988071559E-3</v>
      </c>
      <c r="T4093" s="14">
        <f>$H4093/S4093</f>
        <v>1.7857142857142867E-2</v>
      </c>
      <c r="U4093" s="14">
        <f>_xlfn.LET(_xlpm.freq,F4093,_xlpm.size,M4093+1,_xlpm.F,V4093,LOG(1+_xlpm.freq)*LOG(1+_xlpm.size)*_xlpm.F)</f>
        <v>8.2191883343477167E-3</v>
      </c>
      <c r="V4093" s="14">
        <f>_xlfn.LET(_xlpm.a,T4093,_xlpm.b,R4093,2*_xlpm.a*_xlpm.b/(_xlpm.a+_xlpm.b))</f>
        <v>3.5087719298245633E-2</v>
      </c>
      <c r="W4093" s="14">
        <f>_xlfn.LET(_xlpm.p,R4093,_xlpm.q,T4093,LOG(_xlpm.p/_xlpm.q))</f>
        <v>1.7481880270062002</v>
      </c>
      <c r="X4093" s="2"/>
    </row>
    <row r="4094" spans="1:24">
      <c r="A4094" s="1" t="str">
        <f>_xlfn.LET(_xlpm.sep," : ",CONCATENATE(O4094,_xlpm.sep,P4094))</f>
        <v>~fare~ : [fə]</v>
      </c>
      <c r="B4094" s="1">
        <f>_xlfn.LET(_xlpm.d,$G4094,_xlpm.k,_xlfn.CONCAT(LEFT(TRIM(B$1),1),"*"),COUNTIF(_xlpm.d,_xlpm.k))</f>
        <v>0</v>
      </c>
      <c r="C4094" s="1">
        <f>_xlfn.LET(_xlpm.d,$G4094,_xlpm.k,_xlfn.CONCAT(LEFT(TRIM(C$1),1),"*"),COUNTIF(_xlpm.d,_xlpm.k))</f>
        <v>0</v>
      </c>
      <c r="D4094" s="1">
        <f>_xlfn.LET(_xlpm.d,$G4094,_xlpm.k,_xlfn.CONCAT(LEFT(TRIM(D$1),1),"*"),COUNTIF(_xlpm.d,_xlpm.k))</f>
        <v>0</v>
      </c>
      <c r="E4094" s="1">
        <f>LOG(F4094+1,10)</f>
        <v>0.30102999566398114</v>
      </c>
      <c r="F4094" s="7">
        <v>1</v>
      </c>
      <c r="G4094" s="9" t="s">
        <v>972</v>
      </c>
      <c r="H4094" s="4">
        <f>F4094/freq.sum.r6e</f>
        <v>4.9701789264413521E-5</v>
      </c>
      <c r="I4094" s="1" t="str">
        <f>_xlfn.LET(_xlpm.sep,":",_xlpm.w,$G4094,LEFT(_xlpm.w,FIND(_xlpm.sep,_xlpm.w)-1))</f>
        <v>fə</v>
      </c>
      <c r="J4094" s="1" t="str">
        <f>_xlfn.LET(_xlpm.sep,":",_xlpm.w,$G4094,RIGHT(_xlpm.w,LEN(_xlpm.w)-FIND(_xlpm.sep,_xlpm.w)))</f>
        <v>fare</v>
      </c>
      <c r="K4094" s="10">
        <f>_xlfn.LET(_xlpm.w,I4094,LEN(_xlpm.w))</f>
        <v>2</v>
      </c>
      <c r="L4094" s="10">
        <f>_xlfn.LET(_xlpm.w,J4094,LEN(_xlpm.w))</f>
        <v>4</v>
      </c>
      <c r="M4094" s="10">
        <f>_xlfn.LET(_xlpm.a,K4094,_xlpm.b,L4094,MAX(_xlpm.a,_xlpm.b))</f>
        <v>4</v>
      </c>
      <c r="N4094" s="10">
        <f>_xlfn.LET(_xlpm.d,(K4094,L4094),MAX(_xlpm.d)-MIN(_xlpm.d))</f>
        <v>2</v>
      </c>
      <c r="O4094" s="1" t="str">
        <f>_xlfn.LET(_xlpm.sep,":",_xlpm.w,$G4094,_xlfn.CONCAT("~",RIGHT(_xlpm.w,LEN(_xlpm.w)-FIND(_xlpm.sep,_xlpm.w)),"~"))</f>
        <v>~fare~</v>
      </c>
      <c r="P4094" s="1" t="str">
        <f>_xlfn.LET(_xlpm.sep,":",_xlpm.w,$G4094,_xlfn.CONCAT("[",LEFT(_xlpm.w,FIND(_xlpm.sep,_xlpm.w)-1),"]"))</f>
        <v>[fə]</v>
      </c>
      <c r="Q4094" s="14" cm="1">
        <f t="array" ref="Q4094">SUM(_xlfn._xlws.FILTER($H$2:$H$7117,_xlfn.MAP($O$2:$O$7117,_xlfn.LAMBDA(_xlpm.x,_xlpm.x=$O4094))))</f>
        <v>4.9701789264413521E-5</v>
      </c>
      <c r="R4094" s="14">
        <f>$H4094/Q4094</f>
        <v>1</v>
      </c>
      <c r="S4094" s="14" cm="1">
        <f t="array" ref="S4094">SUM(_xlfn._xlws.FILTER($H$2:$H$7117,_xlfn.MAP($P$2:$P$7117,_xlfn.LAMBDA(_xlpm.x,_xlpm.x=$P4094))))</f>
        <v>2.9821073558648097E-3</v>
      </c>
      <c r="T4094" s="14">
        <f>$H4094/S4094</f>
        <v>1.6666666666666673E-2</v>
      </c>
      <c r="U4094" s="14">
        <f>_xlfn.LET(_xlpm.freq,F4094,_xlpm.size,M4094+1,_xlpm.F,V4094,LOG(1+_xlpm.freq)*LOG(1+_xlpm.size)*_xlpm.F)</f>
        <v>7.6802251648822924E-3</v>
      </c>
      <c r="V4094" s="14">
        <f>_xlfn.LET(_xlpm.a,T4094,_xlpm.b,R4094,2*_xlpm.a*_xlpm.b/(_xlpm.a+_xlpm.b))</f>
        <v>3.2786885245901655E-2</v>
      </c>
      <c r="W4094" s="14">
        <f>_xlfn.LET(_xlpm.p,R4094,_xlpm.q,T4094,LOG(_xlpm.p/_xlpm.q))</f>
        <v>1.7781512503836434</v>
      </c>
      <c r="X4094" s="2"/>
    </row>
    <row r="4095" spans="1:24">
      <c r="A4095" s="1" t="str">
        <f>_xlfn.LET(_xlpm.sep," : ",CONCATENATE(O4095,_xlpm.sep,P4095))</f>
        <v>~fere~ : [fə]</v>
      </c>
      <c r="B4095" s="1">
        <f>_xlfn.LET(_xlpm.d,$G4095,_xlpm.k,_xlfn.CONCAT(LEFT(TRIM(B$1),1),"*"),COUNTIF(_xlpm.d,_xlpm.k))</f>
        <v>0</v>
      </c>
      <c r="C4095" s="1">
        <f>_xlfn.LET(_xlpm.d,$G4095,_xlpm.k,_xlfn.CONCAT(LEFT(TRIM(C$1),1),"*"),COUNTIF(_xlpm.d,_xlpm.k))</f>
        <v>0</v>
      </c>
      <c r="D4095" s="1">
        <f>_xlfn.LET(_xlpm.d,$G4095,_xlpm.k,_xlfn.CONCAT(LEFT(TRIM(D$1),1),"*"),COUNTIF(_xlpm.d,_xlpm.k))</f>
        <v>0</v>
      </c>
      <c r="E4095" s="1">
        <f>LOG(F4095+1,10)</f>
        <v>0.30102999566398114</v>
      </c>
      <c r="F4095" s="7">
        <v>1</v>
      </c>
      <c r="G4095" s="9" t="s">
        <v>999</v>
      </c>
      <c r="H4095" s="4">
        <f>F4095/freq.sum.r6e</f>
        <v>4.9701789264413521E-5</v>
      </c>
      <c r="I4095" s="1" t="str">
        <f>_xlfn.LET(_xlpm.sep,":",_xlpm.w,$G4095,LEFT(_xlpm.w,FIND(_xlpm.sep,_xlpm.w)-1))</f>
        <v>fə</v>
      </c>
      <c r="J4095" s="1" t="str">
        <f>_xlfn.LET(_xlpm.sep,":",_xlpm.w,$G4095,RIGHT(_xlpm.w,LEN(_xlpm.w)-FIND(_xlpm.sep,_xlpm.w)))</f>
        <v>fere</v>
      </c>
      <c r="K4095" s="10">
        <f>_xlfn.LET(_xlpm.w,I4095,LEN(_xlpm.w))</f>
        <v>2</v>
      </c>
      <c r="L4095" s="10">
        <f>_xlfn.LET(_xlpm.w,J4095,LEN(_xlpm.w))</f>
        <v>4</v>
      </c>
      <c r="M4095" s="10">
        <f>_xlfn.LET(_xlpm.a,K4095,_xlpm.b,L4095,MAX(_xlpm.a,_xlpm.b))</f>
        <v>4</v>
      </c>
      <c r="N4095" s="10">
        <f>_xlfn.LET(_xlpm.d,(K4095,L4095),MAX(_xlpm.d)-MIN(_xlpm.d))</f>
        <v>2</v>
      </c>
      <c r="O4095" s="1" t="str">
        <f>_xlfn.LET(_xlpm.sep,":",_xlpm.w,$G4095,_xlfn.CONCAT("~",RIGHT(_xlpm.w,LEN(_xlpm.w)-FIND(_xlpm.sep,_xlpm.w)),"~"))</f>
        <v>~fere~</v>
      </c>
      <c r="P4095" s="1" t="str">
        <f>_xlfn.LET(_xlpm.sep,":",_xlpm.w,$G4095,_xlfn.CONCAT("[",LEFT(_xlpm.w,FIND(_xlpm.sep,_xlpm.w)-1),"]"))</f>
        <v>[fə]</v>
      </c>
      <c r="Q4095" s="14" cm="1">
        <f t="array" ref="Q4095">SUM(_xlfn._xlws.FILTER($H$2:$H$7117,_xlfn.MAP($O$2:$O$7117,_xlfn.LAMBDA(_xlpm.x,_xlpm.x=$O4095))))</f>
        <v>4.9701789264413521E-5</v>
      </c>
      <c r="R4095" s="14">
        <f>$H4095/Q4095</f>
        <v>1</v>
      </c>
      <c r="S4095" s="14" cm="1">
        <f t="array" ref="S4095">SUM(_xlfn._xlws.FILTER($H$2:$H$7117,_xlfn.MAP($P$2:$P$7117,_xlfn.LAMBDA(_xlpm.x,_xlpm.x=$P4095))))</f>
        <v>2.9821073558648097E-3</v>
      </c>
      <c r="T4095" s="14">
        <f>$H4095/S4095</f>
        <v>1.6666666666666673E-2</v>
      </c>
      <c r="U4095" s="14">
        <f>_xlfn.LET(_xlpm.freq,F4095,_xlpm.size,M4095+1,_xlpm.F,V4095,LOG(1+_xlpm.freq)*LOG(1+_xlpm.size)*_xlpm.F)</f>
        <v>7.6802251648822924E-3</v>
      </c>
      <c r="V4095" s="14">
        <f>_xlfn.LET(_xlpm.a,T4095,_xlpm.b,R4095,2*_xlpm.a*_xlpm.b/(_xlpm.a+_xlpm.b))</f>
        <v>3.2786885245901655E-2</v>
      </c>
      <c r="W4095" s="14">
        <f>_xlfn.LET(_xlpm.p,R4095,_xlpm.q,T4095,LOG(_xlpm.p/_xlpm.q))</f>
        <v>1.7781512503836434</v>
      </c>
      <c r="X4095" s="2"/>
    </row>
    <row r="4096" spans="1:24">
      <c r="A4096" s="1" t="str">
        <f>_xlfn.LET(_xlpm.sep," : ",CONCATENATE(O4096,_xlpm.sep,P4096))</f>
        <v>~ffex~ : [fə]</v>
      </c>
      <c r="B4096" s="1">
        <f>_xlfn.LET(_xlpm.d,$G4096,_xlpm.k,_xlfn.CONCAT(LEFT(TRIM(B$1),1),"*"),COUNTIF(_xlpm.d,_xlpm.k))</f>
        <v>0</v>
      </c>
      <c r="C4096" s="1">
        <f>_xlfn.LET(_xlpm.d,$G4096,_xlpm.k,_xlfn.CONCAT(LEFT(TRIM(C$1),1),"*"),COUNTIF(_xlpm.d,_xlpm.k))</f>
        <v>0</v>
      </c>
      <c r="D4096" s="1">
        <f>_xlfn.LET(_xlpm.d,$G4096,_xlpm.k,_xlfn.CONCAT(LEFT(TRIM(D$1),1),"*"),COUNTIF(_xlpm.d,_xlpm.k))</f>
        <v>0</v>
      </c>
      <c r="E4096" s="1">
        <f>LOG(F4096+1,10)</f>
        <v>0.30102999566398114</v>
      </c>
      <c r="F4096" s="7">
        <v>1</v>
      </c>
      <c r="G4096" s="9" t="s">
        <v>1023</v>
      </c>
      <c r="H4096" s="4">
        <f>F4096/freq.sum.r6e</f>
        <v>4.9701789264413521E-5</v>
      </c>
      <c r="I4096" s="1" t="str">
        <f>_xlfn.LET(_xlpm.sep,":",_xlpm.w,$G4096,LEFT(_xlpm.w,FIND(_xlpm.sep,_xlpm.w)-1))</f>
        <v>fə</v>
      </c>
      <c r="J4096" s="1" t="str">
        <f>_xlfn.LET(_xlpm.sep,":",_xlpm.w,$G4096,RIGHT(_xlpm.w,LEN(_xlpm.w)-FIND(_xlpm.sep,_xlpm.w)))</f>
        <v>ffex</v>
      </c>
      <c r="K4096" s="10">
        <f>_xlfn.LET(_xlpm.w,I4096,LEN(_xlpm.w))</f>
        <v>2</v>
      </c>
      <c r="L4096" s="10">
        <f>_xlfn.LET(_xlpm.w,J4096,LEN(_xlpm.w))</f>
        <v>4</v>
      </c>
      <c r="M4096" s="10">
        <f>_xlfn.LET(_xlpm.a,K4096,_xlpm.b,L4096,MAX(_xlpm.a,_xlpm.b))</f>
        <v>4</v>
      </c>
      <c r="N4096" s="10">
        <f>_xlfn.LET(_xlpm.d,(K4096,L4096),MAX(_xlpm.d)-MIN(_xlpm.d))</f>
        <v>2</v>
      </c>
      <c r="O4096" s="1" t="str">
        <f>_xlfn.LET(_xlpm.sep,":",_xlpm.w,$G4096,_xlfn.CONCAT("~",RIGHT(_xlpm.w,LEN(_xlpm.w)-FIND(_xlpm.sep,_xlpm.w)),"~"))</f>
        <v>~ffex~</v>
      </c>
      <c r="P4096" s="1" t="str">
        <f>_xlfn.LET(_xlpm.sep,":",_xlpm.w,$G4096,_xlfn.CONCAT("[",LEFT(_xlpm.w,FIND(_xlpm.sep,_xlpm.w)-1),"]"))</f>
        <v>[fə]</v>
      </c>
      <c r="Q4096" s="14" cm="1">
        <f t="array" ref="Q4096">SUM(_xlfn._xlws.FILTER($H$2:$H$7111,_xlfn.MAP($O$2:$O$7111,_xlfn.LAMBDA(_xlpm.x,_xlpm.x=$O4096))))</f>
        <v>4.9701789264413521E-5</v>
      </c>
      <c r="R4096" s="14">
        <f>$H4096/Q4096</f>
        <v>1</v>
      </c>
      <c r="S4096" s="14" cm="1">
        <f t="array" ref="S4096">SUM(_xlfn._xlws.FILTER($H$2:$H$7111,_xlfn.MAP($P$2:$P$7111,_xlfn.LAMBDA(_xlpm.x,_xlpm.x=$P4096))))</f>
        <v>2.9821073558648097E-3</v>
      </c>
      <c r="T4096" s="14">
        <f>$H4096/S4096</f>
        <v>1.6666666666666673E-2</v>
      </c>
      <c r="U4096" s="14">
        <f>_xlfn.LET(_xlpm.freq,F4096,_xlpm.size,M4096+1,_xlpm.F,V4096,LOG(1+_xlpm.freq)*LOG(1+_xlpm.size)*_xlpm.F)</f>
        <v>7.6802251648822924E-3</v>
      </c>
      <c r="V4096" s="14">
        <f>_xlfn.LET(_xlpm.a,T4096,_xlpm.b,R4096,2*_xlpm.a*_xlpm.b/(_xlpm.a+_xlpm.b))</f>
        <v>3.2786885245901655E-2</v>
      </c>
      <c r="W4096" s="14">
        <f>_xlfn.LET(_xlpm.p,R4096,_xlpm.q,T4096,LOG(_xlpm.p/_xlpm.q))</f>
        <v>1.7781512503836434</v>
      </c>
      <c r="X4096" s="2"/>
    </row>
    <row r="4097" spans="1:24">
      <c r="A4097" s="1" t="str">
        <f>_xlfn.LET(_xlpm.sep," : ",CONCATENATE(O4097,_xlpm.sep,P4097))</f>
        <v>~ffix~ : [fə]</v>
      </c>
      <c r="B4097" s="1">
        <f>_xlfn.LET(_xlpm.d,$G4097,_xlpm.k,_xlfn.CONCAT(LEFT(TRIM(B$1),1),"*"),COUNTIF(_xlpm.d,_xlpm.k))</f>
        <v>0</v>
      </c>
      <c r="C4097" s="1">
        <f>_xlfn.LET(_xlpm.d,$G4097,_xlpm.k,_xlfn.CONCAT(LEFT(TRIM(C$1),1),"*"),COUNTIF(_xlpm.d,_xlpm.k))</f>
        <v>0</v>
      </c>
      <c r="D4097" s="1">
        <f>_xlfn.LET(_xlpm.d,$G4097,_xlpm.k,_xlfn.CONCAT(LEFT(TRIM(D$1),1),"*"),COUNTIF(_xlpm.d,_xlpm.k))</f>
        <v>0</v>
      </c>
      <c r="E4097" s="1">
        <f>LOG(F4097+1,10)</f>
        <v>0.30102999566398114</v>
      </c>
      <c r="F4097" s="7">
        <v>1</v>
      </c>
      <c r="G4097" s="9" t="s">
        <v>1034</v>
      </c>
      <c r="H4097" s="4">
        <f>F4097/freq.sum.r6e</f>
        <v>4.9701789264413521E-5</v>
      </c>
      <c r="I4097" s="1" t="str">
        <f>_xlfn.LET(_xlpm.sep,":",_xlpm.w,$G4097,LEFT(_xlpm.w,FIND(_xlpm.sep,_xlpm.w)-1))</f>
        <v>fə</v>
      </c>
      <c r="J4097" s="1" t="str">
        <f>_xlfn.LET(_xlpm.sep,":",_xlpm.w,$G4097,RIGHT(_xlpm.w,LEN(_xlpm.w)-FIND(_xlpm.sep,_xlpm.w)))</f>
        <v>ffix</v>
      </c>
      <c r="K4097" s="10">
        <f>_xlfn.LET(_xlpm.w,I4097,LEN(_xlpm.w))</f>
        <v>2</v>
      </c>
      <c r="L4097" s="10">
        <f>_xlfn.LET(_xlpm.w,J4097,LEN(_xlpm.w))</f>
        <v>4</v>
      </c>
      <c r="M4097" s="10">
        <f>_xlfn.LET(_xlpm.a,K4097,_xlpm.b,L4097,MAX(_xlpm.a,_xlpm.b))</f>
        <v>4</v>
      </c>
      <c r="N4097" s="10">
        <f>_xlfn.LET(_xlpm.d,(K4097,L4097),MAX(_xlpm.d)-MIN(_xlpm.d))</f>
        <v>2</v>
      </c>
      <c r="O4097" s="1" t="str">
        <f>_xlfn.LET(_xlpm.sep,":",_xlpm.w,$G4097,_xlfn.CONCAT("~",RIGHT(_xlpm.w,LEN(_xlpm.w)-FIND(_xlpm.sep,_xlpm.w)),"~"))</f>
        <v>~ffix~</v>
      </c>
      <c r="P4097" s="1" t="str">
        <f>_xlfn.LET(_xlpm.sep,":",_xlpm.w,$G4097,_xlfn.CONCAT("[",LEFT(_xlpm.w,FIND(_xlpm.sep,_xlpm.w)-1),"]"))</f>
        <v>[fə]</v>
      </c>
      <c r="Q4097" s="14" cm="1">
        <f t="array" ref="Q4097">SUM(_xlfn._xlws.FILTER($H$2:$H$7117,_xlfn.MAP($O$2:$O$7117,_xlfn.LAMBDA(_xlpm.x,_xlpm.x=$O4097))))</f>
        <v>4.9701789264413521E-5</v>
      </c>
      <c r="R4097" s="14">
        <f>$H4097/Q4097</f>
        <v>1</v>
      </c>
      <c r="S4097" s="14" cm="1">
        <f t="array" ref="S4097">SUM(_xlfn._xlws.FILTER($H$2:$H$7117,_xlfn.MAP($P$2:$P$7117,_xlfn.LAMBDA(_xlpm.x,_xlpm.x=$P4097))))</f>
        <v>2.9821073558648097E-3</v>
      </c>
      <c r="T4097" s="14">
        <f>$H4097/S4097</f>
        <v>1.6666666666666673E-2</v>
      </c>
      <c r="U4097" s="14">
        <f>_xlfn.LET(_xlpm.freq,F4097,_xlpm.size,M4097+1,_xlpm.F,V4097,LOG(1+_xlpm.freq)*LOG(1+_xlpm.size)*_xlpm.F)</f>
        <v>7.6802251648822924E-3</v>
      </c>
      <c r="V4097" s="14">
        <f>_xlfn.LET(_xlpm.a,T4097,_xlpm.b,R4097,2*_xlpm.a*_xlpm.b/(_xlpm.a+_xlpm.b))</f>
        <v>3.2786885245901655E-2</v>
      </c>
      <c r="W4097" s="14">
        <f>_xlfn.LET(_xlpm.p,R4097,_xlpm.q,T4097,LOG(_xlpm.p/_xlpm.q))</f>
        <v>1.7781512503836434</v>
      </c>
      <c r="X4097" s="2"/>
    </row>
    <row r="4098" spans="1:24">
      <c r="A4098" s="1" t="str">
        <f>_xlfn.LET(_xlpm.sep," : ",CONCATENATE(O4098,_xlpm.sep,P4098))</f>
        <v>~ffor~ : [fə]</v>
      </c>
      <c r="B4098" s="1">
        <f>_xlfn.LET(_xlpm.d,$G4098,_xlpm.k,_xlfn.CONCAT(LEFT(TRIM(B$1),1),"*"),COUNTIF(_xlpm.d,_xlpm.k))</f>
        <v>0</v>
      </c>
      <c r="C4098" s="1">
        <f>_xlfn.LET(_xlpm.d,$G4098,_xlpm.k,_xlfn.CONCAT(LEFT(TRIM(C$1),1),"*"),COUNTIF(_xlpm.d,_xlpm.k))</f>
        <v>0</v>
      </c>
      <c r="D4098" s="1">
        <f>_xlfn.LET(_xlpm.d,$G4098,_xlpm.k,_xlfn.CONCAT(LEFT(TRIM(D$1),1),"*"),COUNTIF(_xlpm.d,_xlpm.k))</f>
        <v>0</v>
      </c>
      <c r="E4098" s="1">
        <f>LOG(F4098+1,10)</f>
        <v>0.30102999566398114</v>
      </c>
      <c r="F4098" s="7">
        <v>1</v>
      </c>
      <c r="G4098" s="9" t="s">
        <v>1037</v>
      </c>
      <c r="H4098" s="4">
        <f>F4098/freq.sum.r6e</f>
        <v>4.9701789264413521E-5</v>
      </c>
      <c r="I4098" s="1" t="str">
        <f>_xlfn.LET(_xlpm.sep,":",_xlpm.w,$G4098,LEFT(_xlpm.w,FIND(_xlpm.sep,_xlpm.w)-1))</f>
        <v>fə</v>
      </c>
      <c r="J4098" s="1" t="str">
        <f>_xlfn.LET(_xlpm.sep,":",_xlpm.w,$G4098,RIGHT(_xlpm.w,LEN(_xlpm.w)-FIND(_xlpm.sep,_xlpm.w)))</f>
        <v>ffor</v>
      </c>
      <c r="K4098" s="10">
        <f>_xlfn.LET(_xlpm.w,I4098,LEN(_xlpm.w))</f>
        <v>2</v>
      </c>
      <c r="L4098" s="10">
        <f>_xlfn.LET(_xlpm.w,J4098,LEN(_xlpm.w))</f>
        <v>4</v>
      </c>
      <c r="M4098" s="10">
        <f>_xlfn.LET(_xlpm.a,K4098,_xlpm.b,L4098,MAX(_xlpm.a,_xlpm.b))</f>
        <v>4</v>
      </c>
      <c r="N4098" s="10">
        <f>_xlfn.LET(_xlpm.d,(K4098,L4098),MAX(_xlpm.d)-MIN(_xlpm.d))</f>
        <v>2</v>
      </c>
      <c r="O4098" s="1" t="str">
        <f>_xlfn.LET(_xlpm.sep,":",_xlpm.w,$G4098,_xlfn.CONCAT("~",RIGHT(_xlpm.w,LEN(_xlpm.w)-FIND(_xlpm.sep,_xlpm.w)),"~"))</f>
        <v>~ffor~</v>
      </c>
      <c r="P4098" s="1" t="str">
        <f>_xlfn.LET(_xlpm.sep,":",_xlpm.w,$G4098,_xlfn.CONCAT("[",LEFT(_xlpm.w,FIND(_xlpm.sep,_xlpm.w)-1),"]"))</f>
        <v>[fə]</v>
      </c>
      <c r="Q4098" s="14" cm="1">
        <f t="array" ref="Q4098">SUM(_xlfn._xlws.FILTER($H$2:$H$7117,_xlfn.MAP($O$2:$O$7117,_xlfn.LAMBDA(_xlpm.x,_xlpm.x=$O4098))))</f>
        <v>4.9701789264413521E-5</v>
      </c>
      <c r="R4098" s="14">
        <f>$H4098/Q4098</f>
        <v>1</v>
      </c>
      <c r="S4098" s="14" cm="1">
        <f t="array" ref="S4098">SUM(_xlfn._xlws.FILTER($H$2:$H$7117,_xlfn.MAP($P$2:$P$7117,_xlfn.LAMBDA(_xlpm.x,_xlpm.x=$P4098))))</f>
        <v>2.9821073558648097E-3</v>
      </c>
      <c r="T4098" s="14">
        <f>$H4098/S4098</f>
        <v>1.6666666666666673E-2</v>
      </c>
      <c r="U4098" s="14">
        <f>_xlfn.LET(_xlpm.freq,F4098,_xlpm.size,M4098+1,_xlpm.F,V4098,LOG(1+_xlpm.freq)*LOG(1+_xlpm.size)*_xlpm.F)</f>
        <v>7.6802251648822924E-3</v>
      </c>
      <c r="V4098" s="14">
        <f>_xlfn.LET(_xlpm.a,T4098,_xlpm.b,R4098,2*_xlpm.a*_xlpm.b/(_xlpm.a+_xlpm.b))</f>
        <v>3.2786885245901655E-2</v>
      </c>
      <c r="W4098" s="14">
        <f>_xlfn.LET(_xlpm.p,R4098,_xlpm.q,T4098,LOG(_xlpm.p/_xlpm.q))</f>
        <v>1.7781512503836434</v>
      </c>
      <c r="X4098" s="2"/>
    </row>
    <row r="4099" spans="1:24">
      <c r="A4099" s="1" t="str">
        <f>_xlfn.LET(_xlpm.sep," : ",CONCATENATE(O4099,_xlpm.sep,P4099))</f>
        <v>~ffox~ : [fə]</v>
      </c>
      <c r="B4099" s="1">
        <f>_xlfn.LET(_xlpm.d,$G4099,_xlpm.k,_xlfn.CONCAT(LEFT(TRIM(B$1),1),"*"),COUNTIF(_xlpm.d,_xlpm.k))</f>
        <v>0</v>
      </c>
      <c r="C4099" s="1">
        <f>_xlfn.LET(_xlpm.d,$G4099,_xlpm.k,_xlfn.CONCAT(LEFT(TRIM(C$1),1),"*"),COUNTIF(_xlpm.d,_xlpm.k))</f>
        <v>0</v>
      </c>
      <c r="D4099" s="1">
        <f>_xlfn.LET(_xlpm.d,$G4099,_xlpm.k,_xlfn.CONCAT(LEFT(TRIM(D$1),1),"*"),COUNTIF(_xlpm.d,_xlpm.k))</f>
        <v>0</v>
      </c>
      <c r="E4099" s="1">
        <f>LOG(F4099+1,10)</f>
        <v>0.30102999566398114</v>
      </c>
      <c r="F4099" s="7">
        <v>1</v>
      </c>
      <c r="G4099" s="9" t="s">
        <v>1040</v>
      </c>
      <c r="H4099" s="4">
        <f>F4099/freq.sum.r6e</f>
        <v>4.9701789264413521E-5</v>
      </c>
      <c r="I4099" s="1" t="str">
        <f>_xlfn.LET(_xlpm.sep,":",_xlpm.w,$G4099,LEFT(_xlpm.w,FIND(_xlpm.sep,_xlpm.w)-1))</f>
        <v>fə</v>
      </c>
      <c r="J4099" s="1" t="str">
        <f>_xlfn.LET(_xlpm.sep,":",_xlpm.w,$G4099,RIGHT(_xlpm.w,LEN(_xlpm.w)-FIND(_xlpm.sep,_xlpm.w)))</f>
        <v>ffox</v>
      </c>
      <c r="K4099" s="10">
        <f>_xlfn.LET(_xlpm.w,I4099,LEN(_xlpm.w))</f>
        <v>2</v>
      </c>
      <c r="L4099" s="10">
        <f>_xlfn.LET(_xlpm.w,J4099,LEN(_xlpm.w))</f>
        <v>4</v>
      </c>
      <c r="M4099" s="10">
        <f>_xlfn.LET(_xlpm.a,K4099,_xlpm.b,L4099,MAX(_xlpm.a,_xlpm.b))</f>
        <v>4</v>
      </c>
      <c r="N4099" s="10">
        <f>_xlfn.LET(_xlpm.d,(K4099,L4099),MAX(_xlpm.d)-MIN(_xlpm.d))</f>
        <v>2</v>
      </c>
      <c r="O4099" s="1" t="str">
        <f>_xlfn.LET(_xlpm.sep,":",_xlpm.w,$G4099,_xlfn.CONCAT("~",RIGHT(_xlpm.w,LEN(_xlpm.w)-FIND(_xlpm.sep,_xlpm.w)),"~"))</f>
        <v>~ffox~</v>
      </c>
      <c r="P4099" s="1" t="str">
        <f>_xlfn.LET(_xlpm.sep,":",_xlpm.w,$G4099,_xlfn.CONCAT("[",LEFT(_xlpm.w,FIND(_xlpm.sep,_xlpm.w)-1),"]"))</f>
        <v>[fə]</v>
      </c>
      <c r="Q4099" s="14" cm="1">
        <f t="array" ref="Q4099">SUM(_xlfn._xlws.FILTER($H$2:$H$7111,_xlfn.MAP($O$2:$O$7111,_xlfn.LAMBDA(_xlpm.x,_xlpm.x=$O4099))))</f>
        <v>4.9701789264413521E-5</v>
      </c>
      <c r="R4099" s="14">
        <f>$H4099/Q4099</f>
        <v>1</v>
      </c>
      <c r="S4099" s="14" cm="1">
        <f t="array" ref="S4099">SUM(_xlfn._xlws.FILTER($H$2:$H$7111,_xlfn.MAP($P$2:$P$7111,_xlfn.LAMBDA(_xlpm.x,_xlpm.x=$P4099))))</f>
        <v>2.9821073558648097E-3</v>
      </c>
      <c r="T4099" s="14">
        <f>$H4099/S4099</f>
        <v>1.6666666666666673E-2</v>
      </c>
      <c r="U4099" s="14">
        <f>_xlfn.LET(_xlpm.freq,F4099,_xlpm.size,M4099+1,_xlpm.F,V4099,LOG(1+_xlpm.freq)*LOG(1+_xlpm.size)*_xlpm.F)</f>
        <v>7.6802251648822924E-3</v>
      </c>
      <c r="V4099" s="14">
        <f>_xlfn.LET(_xlpm.a,T4099,_xlpm.b,R4099,2*_xlpm.a*_xlpm.b/(_xlpm.a+_xlpm.b))</f>
        <v>3.2786885245901655E-2</v>
      </c>
      <c r="W4099" s="14">
        <f>_xlfn.LET(_xlpm.p,R4099,_xlpm.q,T4099,LOG(_xlpm.p/_xlpm.q))</f>
        <v>1.7781512503836434</v>
      </c>
      <c r="X4099" s="2"/>
    </row>
    <row r="4100" spans="1:24">
      <c r="A4100" s="1" t="str">
        <f>_xlfn.LET(_xlpm.sep," : ",CONCATENATE(O4100,_xlpm.sep,P4100))</f>
        <v>~ffre~ : [fə]</v>
      </c>
      <c r="B4100" s="1">
        <f>_xlfn.LET(_xlpm.d,$G4100,_xlpm.k,_xlfn.CONCAT(LEFT(TRIM(B$1),1),"*"),COUNTIF(_xlpm.d,_xlpm.k))</f>
        <v>0</v>
      </c>
      <c r="C4100" s="1">
        <f>_xlfn.LET(_xlpm.d,$G4100,_xlpm.k,_xlfn.CONCAT(LEFT(TRIM(C$1),1),"*"),COUNTIF(_xlpm.d,_xlpm.k))</f>
        <v>0</v>
      </c>
      <c r="D4100" s="1">
        <f>_xlfn.LET(_xlpm.d,$G4100,_xlpm.k,_xlfn.CONCAT(LEFT(TRIM(D$1),1),"*"),COUNTIF(_xlpm.d,_xlpm.k))</f>
        <v>0</v>
      </c>
      <c r="E4100" s="1">
        <f>LOG(F4100+1,10)</f>
        <v>0.30102999566398114</v>
      </c>
      <c r="F4100" s="7">
        <v>1</v>
      </c>
      <c r="G4100" s="9" t="s">
        <v>1042</v>
      </c>
      <c r="H4100" s="4">
        <f>F4100/freq.sum.r6e</f>
        <v>4.9701789264413521E-5</v>
      </c>
      <c r="I4100" s="1" t="str">
        <f>_xlfn.LET(_xlpm.sep,":",_xlpm.w,$G4100,LEFT(_xlpm.w,FIND(_xlpm.sep,_xlpm.w)-1))</f>
        <v>fə</v>
      </c>
      <c r="J4100" s="1" t="str">
        <f>_xlfn.LET(_xlpm.sep,":",_xlpm.w,$G4100,RIGHT(_xlpm.w,LEN(_xlpm.w)-FIND(_xlpm.sep,_xlpm.w)))</f>
        <v>ffre</v>
      </c>
      <c r="K4100" s="10">
        <f>_xlfn.LET(_xlpm.w,I4100,LEN(_xlpm.w))</f>
        <v>2</v>
      </c>
      <c r="L4100" s="10">
        <f>_xlfn.LET(_xlpm.w,J4100,LEN(_xlpm.w))</f>
        <v>4</v>
      </c>
      <c r="M4100" s="10">
        <f>_xlfn.LET(_xlpm.a,K4100,_xlpm.b,L4100,MAX(_xlpm.a,_xlpm.b))</f>
        <v>4</v>
      </c>
      <c r="N4100" s="10">
        <f>_xlfn.LET(_xlpm.d,(K4100,L4100),MAX(_xlpm.d)-MIN(_xlpm.d))</f>
        <v>2</v>
      </c>
      <c r="O4100" s="1" t="str">
        <f>_xlfn.LET(_xlpm.sep,":",_xlpm.w,$G4100,_xlfn.CONCAT("~",RIGHT(_xlpm.w,LEN(_xlpm.w)-FIND(_xlpm.sep,_xlpm.w)),"~"))</f>
        <v>~ffre~</v>
      </c>
      <c r="P4100" s="1" t="str">
        <f>_xlfn.LET(_xlpm.sep,":",_xlpm.w,$G4100,_xlfn.CONCAT("[",LEFT(_xlpm.w,FIND(_xlpm.sep,_xlpm.w)-1),"]"))</f>
        <v>[fə]</v>
      </c>
      <c r="Q4100" s="14" cm="1">
        <f t="array" ref="Q4100">SUM(_xlfn._xlws.FILTER($H$2:$H$7117,_xlfn.MAP($O$2:$O$7117,_xlfn.LAMBDA(_xlpm.x,_xlpm.x=$O4100))))</f>
        <v>4.9701789264413521E-5</v>
      </c>
      <c r="R4100" s="14">
        <f>$H4100/Q4100</f>
        <v>1</v>
      </c>
      <c r="S4100" s="14" cm="1">
        <f t="array" ref="S4100">SUM(_xlfn._xlws.FILTER($H$2:$H$7117,_xlfn.MAP($P$2:$P$7117,_xlfn.LAMBDA(_xlpm.x,_xlpm.x=$P4100))))</f>
        <v>2.9821073558648097E-3</v>
      </c>
      <c r="T4100" s="14">
        <f>$H4100/S4100</f>
        <v>1.6666666666666673E-2</v>
      </c>
      <c r="U4100" s="14">
        <f>_xlfn.LET(_xlpm.freq,F4100,_xlpm.size,M4100+1,_xlpm.F,V4100,LOG(1+_xlpm.freq)*LOG(1+_xlpm.size)*_xlpm.F)</f>
        <v>7.6802251648822924E-3</v>
      </c>
      <c r="V4100" s="14">
        <f>_xlfn.LET(_xlpm.a,T4100,_xlpm.b,R4100,2*_xlpm.a*_xlpm.b/(_xlpm.a+_xlpm.b))</f>
        <v>3.2786885245901655E-2</v>
      </c>
      <c r="W4100" s="14">
        <f>_xlfn.LET(_xlpm.p,R4100,_xlpm.q,T4100,LOG(_xlpm.p/_xlpm.q))</f>
        <v>1.7781512503836434</v>
      </c>
      <c r="X4100" s="2"/>
    </row>
    <row r="4101" spans="1:24">
      <c r="A4101" s="1" t="str">
        <f>_xlfn.LET(_xlpm.sep," : ",CONCATENATE(O4101,_xlpm.sep,P4101))</f>
        <v>~fire~ : [fə]</v>
      </c>
      <c r="B4101" s="1">
        <f>_xlfn.LET(_xlpm.d,$G4101,_xlpm.k,_xlfn.CONCAT(LEFT(TRIM(B$1),1),"*"),COUNTIF(_xlpm.d,_xlpm.k))</f>
        <v>0</v>
      </c>
      <c r="C4101" s="1">
        <f>_xlfn.LET(_xlpm.d,$G4101,_xlpm.k,_xlfn.CONCAT(LEFT(TRIM(C$1),1),"*"),COUNTIF(_xlpm.d,_xlpm.k))</f>
        <v>0</v>
      </c>
      <c r="D4101" s="1">
        <f>_xlfn.LET(_xlpm.d,$G4101,_xlpm.k,_xlfn.CONCAT(LEFT(TRIM(D$1),1),"*"),COUNTIF(_xlpm.d,_xlpm.k))</f>
        <v>0</v>
      </c>
      <c r="E4101" s="1">
        <f>LOG(F4101+1,10)</f>
        <v>0.30102999566398114</v>
      </c>
      <c r="F4101" s="7">
        <v>1</v>
      </c>
      <c r="G4101" s="9" t="s">
        <v>1059</v>
      </c>
      <c r="H4101" s="4">
        <f>F4101/freq.sum.r6e</f>
        <v>4.9701789264413521E-5</v>
      </c>
      <c r="I4101" s="1" t="str">
        <f>_xlfn.LET(_xlpm.sep,":",_xlpm.w,$G4101,LEFT(_xlpm.w,FIND(_xlpm.sep,_xlpm.w)-1))</f>
        <v>fə</v>
      </c>
      <c r="J4101" s="1" t="str">
        <f>_xlfn.LET(_xlpm.sep,":",_xlpm.w,$G4101,RIGHT(_xlpm.w,LEN(_xlpm.w)-FIND(_xlpm.sep,_xlpm.w)))</f>
        <v>fire</v>
      </c>
      <c r="K4101" s="10">
        <f>_xlfn.LET(_xlpm.w,I4101,LEN(_xlpm.w))</f>
        <v>2</v>
      </c>
      <c r="L4101" s="10">
        <f>_xlfn.LET(_xlpm.w,J4101,LEN(_xlpm.w))</f>
        <v>4</v>
      </c>
      <c r="M4101" s="10">
        <f>_xlfn.LET(_xlpm.a,K4101,_xlpm.b,L4101,MAX(_xlpm.a,_xlpm.b))</f>
        <v>4</v>
      </c>
      <c r="N4101" s="10">
        <f>_xlfn.LET(_xlpm.d,(K4101,L4101),MAX(_xlpm.d)-MIN(_xlpm.d))</f>
        <v>2</v>
      </c>
      <c r="O4101" s="1" t="str">
        <f>_xlfn.LET(_xlpm.sep,":",_xlpm.w,$G4101,_xlfn.CONCAT("~",RIGHT(_xlpm.w,LEN(_xlpm.w)-FIND(_xlpm.sep,_xlpm.w)),"~"))</f>
        <v>~fire~</v>
      </c>
      <c r="P4101" s="1" t="str">
        <f>_xlfn.LET(_xlpm.sep,":",_xlpm.w,$G4101,_xlfn.CONCAT("[",LEFT(_xlpm.w,FIND(_xlpm.sep,_xlpm.w)-1),"]"))</f>
        <v>[fə]</v>
      </c>
      <c r="Q4101" s="14" cm="1">
        <f t="array" ref="Q4101">SUM(_xlfn._xlws.FILTER($H$2:$H$7117,_xlfn.MAP($O$2:$O$7117,_xlfn.LAMBDA(_xlpm.x,_xlpm.x=$O4101))))</f>
        <v>4.9701789264413521E-5</v>
      </c>
      <c r="R4101" s="14">
        <f>$H4101/Q4101</f>
        <v>1</v>
      </c>
      <c r="S4101" s="14" cm="1">
        <f t="array" ref="S4101">SUM(_xlfn._xlws.FILTER($H$2:$H$7117,_xlfn.MAP($P$2:$P$7117,_xlfn.LAMBDA(_xlpm.x,_xlpm.x=$P4101))))</f>
        <v>2.9821073558648097E-3</v>
      </c>
      <c r="T4101" s="14">
        <f>$H4101/S4101</f>
        <v>1.6666666666666673E-2</v>
      </c>
      <c r="U4101" s="14">
        <f>_xlfn.LET(_xlpm.freq,F4101,_xlpm.size,M4101+1,_xlpm.F,V4101,LOG(1+_xlpm.freq)*LOG(1+_xlpm.size)*_xlpm.F)</f>
        <v>7.6802251648822924E-3</v>
      </c>
      <c r="V4101" s="14">
        <f>_xlfn.LET(_xlpm.a,T4101,_xlpm.b,R4101,2*_xlpm.a*_xlpm.b/(_xlpm.a+_xlpm.b))</f>
        <v>3.2786885245901655E-2</v>
      </c>
      <c r="W4101" s="14">
        <f>_xlfn.LET(_xlpm.p,R4101,_xlpm.q,T4101,LOG(_xlpm.p/_xlpm.q))</f>
        <v>1.7781512503836434</v>
      </c>
      <c r="X4101" s="2"/>
    </row>
    <row r="4102" spans="1:24">
      <c r="A4102" s="1" t="str">
        <f>_xlfn.LET(_xlpm.sep," : ",CONCATENATE(O4102,_xlpm.sep,P4102))</f>
        <v>~fore~ : [fə]</v>
      </c>
      <c r="B4102" s="1">
        <f>_xlfn.LET(_xlpm.d,$G4102,_xlpm.k,_xlfn.CONCAT(LEFT(TRIM(B$1),1),"*"),COUNTIF(_xlpm.d,_xlpm.k))</f>
        <v>0</v>
      </c>
      <c r="C4102" s="1">
        <f>_xlfn.LET(_xlpm.d,$G4102,_xlpm.k,_xlfn.CONCAT(LEFT(TRIM(C$1),1),"*"),COUNTIF(_xlpm.d,_xlpm.k))</f>
        <v>0</v>
      </c>
      <c r="D4102" s="1">
        <f>_xlfn.LET(_xlpm.d,$G4102,_xlpm.k,_xlfn.CONCAT(LEFT(TRIM(D$1),1),"*"),COUNTIF(_xlpm.d,_xlpm.k))</f>
        <v>0</v>
      </c>
      <c r="E4102" s="1">
        <f>LOG(F4102+1,10)</f>
        <v>0.30102999566398114</v>
      </c>
      <c r="F4102" s="7">
        <v>1</v>
      </c>
      <c r="G4102" s="9" t="s">
        <v>1072</v>
      </c>
      <c r="H4102" s="4">
        <f>F4102/freq.sum.r6e</f>
        <v>4.9701789264413521E-5</v>
      </c>
      <c r="I4102" s="1" t="str">
        <f>_xlfn.LET(_xlpm.sep,":",_xlpm.w,$G4102,LEFT(_xlpm.w,FIND(_xlpm.sep,_xlpm.w)-1))</f>
        <v>fə</v>
      </c>
      <c r="J4102" s="1" t="str">
        <f>_xlfn.LET(_xlpm.sep,":",_xlpm.w,$G4102,RIGHT(_xlpm.w,LEN(_xlpm.w)-FIND(_xlpm.sep,_xlpm.w)))</f>
        <v>fore</v>
      </c>
      <c r="K4102" s="10">
        <f>_xlfn.LET(_xlpm.w,I4102,LEN(_xlpm.w))</f>
        <v>2</v>
      </c>
      <c r="L4102" s="10">
        <f>_xlfn.LET(_xlpm.w,J4102,LEN(_xlpm.w))</f>
        <v>4</v>
      </c>
      <c r="M4102" s="10">
        <f>_xlfn.LET(_xlpm.a,K4102,_xlpm.b,L4102,MAX(_xlpm.a,_xlpm.b))</f>
        <v>4</v>
      </c>
      <c r="N4102" s="10">
        <f>_xlfn.LET(_xlpm.d,(K4102,L4102),MAX(_xlpm.d)-MIN(_xlpm.d))</f>
        <v>2</v>
      </c>
      <c r="O4102" s="1" t="str">
        <f>_xlfn.LET(_xlpm.sep,":",_xlpm.w,$G4102,_xlfn.CONCAT("~",RIGHT(_xlpm.w,LEN(_xlpm.w)-FIND(_xlpm.sep,_xlpm.w)),"~"))</f>
        <v>~fore~</v>
      </c>
      <c r="P4102" s="1" t="str">
        <f>_xlfn.LET(_xlpm.sep,":",_xlpm.w,$G4102,_xlfn.CONCAT("[",LEFT(_xlpm.w,FIND(_xlpm.sep,_xlpm.w)-1),"]"))</f>
        <v>[fə]</v>
      </c>
      <c r="Q4102" s="14" cm="1">
        <f t="array" ref="Q4102">SUM(_xlfn._xlws.FILTER($H$2:$H$7117,_xlfn.MAP($O$2:$O$7117,_xlfn.LAMBDA(_xlpm.x,_xlpm.x=$O4102))))</f>
        <v>4.9701789264413521E-5</v>
      </c>
      <c r="R4102" s="14">
        <f>$H4102/Q4102</f>
        <v>1</v>
      </c>
      <c r="S4102" s="14" cm="1">
        <f t="array" ref="S4102">SUM(_xlfn._xlws.FILTER($H$2:$H$7117,_xlfn.MAP($P$2:$P$7117,_xlfn.LAMBDA(_xlpm.x,_xlpm.x=$P4102))))</f>
        <v>2.9821073558648097E-3</v>
      </c>
      <c r="T4102" s="14">
        <f>$H4102/S4102</f>
        <v>1.6666666666666673E-2</v>
      </c>
      <c r="U4102" s="14">
        <f>_xlfn.LET(_xlpm.freq,F4102,_xlpm.size,M4102+1,_xlpm.F,V4102,LOG(1+_xlpm.freq)*LOG(1+_xlpm.size)*_xlpm.F)</f>
        <v>7.6802251648822924E-3</v>
      </c>
      <c r="V4102" s="14">
        <f>_xlfn.LET(_xlpm.a,T4102,_xlpm.b,R4102,2*_xlpm.a*_xlpm.b/(_xlpm.a+_xlpm.b))</f>
        <v>3.2786885245901655E-2</v>
      </c>
      <c r="W4102" s="14">
        <f>_xlfn.LET(_xlpm.p,R4102,_xlpm.q,T4102,LOG(_xlpm.p/_xlpm.q))</f>
        <v>1.7781512503836434</v>
      </c>
      <c r="X4102" s="2"/>
    </row>
    <row r="4103" spans="1:24">
      <c r="A4103" s="1" t="str">
        <f>_xlfn.LET(_xlpm.sep," : ",CONCATENATE(O4103,_xlpm.sep,P4103))</f>
        <v>~phar~ : [fə]</v>
      </c>
      <c r="B4103" s="1">
        <f>_xlfn.LET(_xlpm.d,$G4103,_xlpm.k,_xlfn.CONCAT(LEFT(TRIM(B$1),1),"*"),COUNTIF(_xlpm.d,_xlpm.k))</f>
        <v>0</v>
      </c>
      <c r="C4103" s="1">
        <f>_xlfn.LET(_xlpm.d,$G4103,_xlpm.k,_xlfn.CONCAT(LEFT(TRIM(C$1),1),"*"),COUNTIF(_xlpm.d,_xlpm.k))</f>
        <v>0</v>
      </c>
      <c r="D4103" s="1">
        <f>_xlfn.LET(_xlpm.d,$G4103,_xlpm.k,_xlfn.CONCAT(LEFT(TRIM(D$1),1),"*"),COUNTIF(_xlpm.d,_xlpm.k))</f>
        <v>0</v>
      </c>
      <c r="E4103" s="1">
        <f>LOG(F4103+1,10)</f>
        <v>0.30102999566398114</v>
      </c>
      <c r="F4103" s="7">
        <v>1</v>
      </c>
      <c r="G4103" s="9" t="s">
        <v>1089</v>
      </c>
      <c r="H4103" s="4">
        <f>F4103/freq.sum.r6e</f>
        <v>4.9701789264413521E-5</v>
      </c>
      <c r="I4103" s="1" t="str">
        <f>_xlfn.LET(_xlpm.sep,":",_xlpm.w,$G4103,LEFT(_xlpm.w,FIND(_xlpm.sep,_xlpm.w)-1))</f>
        <v>fə</v>
      </c>
      <c r="J4103" s="1" t="str">
        <f>_xlfn.LET(_xlpm.sep,":",_xlpm.w,$G4103,RIGHT(_xlpm.w,LEN(_xlpm.w)-FIND(_xlpm.sep,_xlpm.w)))</f>
        <v>phar</v>
      </c>
      <c r="K4103" s="10">
        <f>_xlfn.LET(_xlpm.w,I4103,LEN(_xlpm.w))</f>
        <v>2</v>
      </c>
      <c r="L4103" s="10">
        <f>_xlfn.LET(_xlpm.w,J4103,LEN(_xlpm.w))</f>
        <v>4</v>
      </c>
      <c r="M4103" s="10">
        <f>_xlfn.LET(_xlpm.a,K4103,_xlpm.b,L4103,MAX(_xlpm.a,_xlpm.b))</f>
        <v>4</v>
      </c>
      <c r="N4103" s="10">
        <f>_xlfn.LET(_xlpm.d,(K4103,L4103),MAX(_xlpm.d)-MIN(_xlpm.d))</f>
        <v>2</v>
      </c>
      <c r="O4103" s="1" t="str">
        <f>_xlfn.LET(_xlpm.sep,":",_xlpm.w,$G4103,_xlfn.CONCAT("~",RIGHT(_xlpm.w,LEN(_xlpm.w)-FIND(_xlpm.sep,_xlpm.w)),"~"))</f>
        <v>~phar~</v>
      </c>
      <c r="P4103" s="1" t="str">
        <f>_xlfn.LET(_xlpm.sep,":",_xlpm.w,$G4103,_xlfn.CONCAT("[",LEFT(_xlpm.w,FIND(_xlpm.sep,_xlpm.w)-1),"]"))</f>
        <v>[fə]</v>
      </c>
      <c r="Q4103" s="14" cm="1">
        <f t="array" ref="Q4103">SUM(_xlfn._xlws.FILTER($H$2:$H$7117,_xlfn.MAP($O$2:$O$7117,_xlfn.LAMBDA(_xlpm.x,_xlpm.x=$O4103))))</f>
        <v>4.9701789264413521E-5</v>
      </c>
      <c r="R4103" s="14">
        <f>$H4103/Q4103</f>
        <v>1</v>
      </c>
      <c r="S4103" s="14" cm="1">
        <f t="array" ref="S4103">SUM(_xlfn._xlws.FILTER($H$2:$H$7117,_xlfn.MAP($P$2:$P$7117,_xlfn.LAMBDA(_xlpm.x,_xlpm.x=$P4103))))</f>
        <v>2.9821073558648097E-3</v>
      </c>
      <c r="T4103" s="14">
        <f>$H4103/S4103</f>
        <v>1.6666666666666673E-2</v>
      </c>
      <c r="U4103" s="14">
        <f>_xlfn.LET(_xlpm.freq,F4103,_xlpm.size,M4103+1,_xlpm.F,V4103,LOG(1+_xlpm.freq)*LOG(1+_xlpm.size)*_xlpm.F)</f>
        <v>7.6802251648822924E-3</v>
      </c>
      <c r="V4103" s="14">
        <f>_xlfn.LET(_xlpm.a,T4103,_xlpm.b,R4103,2*_xlpm.a*_xlpm.b/(_xlpm.a+_xlpm.b))</f>
        <v>3.2786885245901655E-2</v>
      </c>
      <c r="W4103" s="14">
        <f>_xlfn.LET(_xlpm.p,R4103,_xlpm.q,T4103,LOG(_xlpm.p/_xlpm.q))</f>
        <v>1.7781512503836434</v>
      </c>
      <c r="X4103" s="2"/>
    </row>
    <row r="4104" spans="1:24">
      <c r="A4104" s="1" t="str">
        <f>_xlfn.LET(_xlpm.sep," : ",CONCATENATE(O4104,_xlpm.sep,P4104))</f>
        <v>~phax~ : [fə]</v>
      </c>
      <c r="B4104" s="1">
        <f>_xlfn.LET(_xlpm.d,$G4104,_xlpm.k,_xlfn.CONCAT(LEFT(TRIM(B$1),1),"*"),COUNTIF(_xlpm.d,_xlpm.k))</f>
        <v>0</v>
      </c>
      <c r="C4104" s="1">
        <f>_xlfn.LET(_xlpm.d,$G4104,_xlpm.k,_xlfn.CONCAT(LEFT(TRIM(C$1),1),"*"),COUNTIF(_xlpm.d,_xlpm.k))</f>
        <v>0</v>
      </c>
      <c r="D4104" s="1">
        <f>_xlfn.LET(_xlpm.d,$G4104,_xlpm.k,_xlfn.CONCAT(LEFT(TRIM(D$1),1),"*"),COUNTIF(_xlpm.d,_xlpm.k))</f>
        <v>0</v>
      </c>
      <c r="E4104" s="1">
        <f>LOG(F4104+1,10)</f>
        <v>0.30102999566398114</v>
      </c>
      <c r="F4104" s="7">
        <v>1</v>
      </c>
      <c r="G4104" s="9" t="s">
        <v>1091</v>
      </c>
      <c r="H4104" s="4">
        <f>F4104/freq.sum.r6e</f>
        <v>4.9701789264413521E-5</v>
      </c>
      <c r="I4104" s="1" t="str">
        <f>_xlfn.LET(_xlpm.sep,":",_xlpm.w,$G4104,LEFT(_xlpm.w,FIND(_xlpm.sep,_xlpm.w)-1))</f>
        <v>fə</v>
      </c>
      <c r="J4104" s="1" t="str">
        <f>_xlfn.LET(_xlpm.sep,":",_xlpm.w,$G4104,RIGHT(_xlpm.w,LEN(_xlpm.w)-FIND(_xlpm.sep,_xlpm.w)))</f>
        <v>phax</v>
      </c>
      <c r="K4104" s="10">
        <f>_xlfn.LET(_xlpm.w,I4104,LEN(_xlpm.w))</f>
        <v>2</v>
      </c>
      <c r="L4104" s="10">
        <f>_xlfn.LET(_xlpm.w,J4104,LEN(_xlpm.w))</f>
        <v>4</v>
      </c>
      <c r="M4104" s="10">
        <f>_xlfn.LET(_xlpm.a,K4104,_xlpm.b,L4104,MAX(_xlpm.a,_xlpm.b))</f>
        <v>4</v>
      </c>
      <c r="N4104" s="10">
        <f>_xlfn.LET(_xlpm.d,(K4104,L4104),MAX(_xlpm.d)-MIN(_xlpm.d))</f>
        <v>2</v>
      </c>
      <c r="O4104" s="1" t="str">
        <f>_xlfn.LET(_xlpm.sep,":",_xlpm.w,$G4104,_xlfn.CONCAT("~",RIGHT(_xlpm.w,LEN(_xlpm.w)-FIND(_xlpm.sep,_xlpm.w)),"~"))</f>
        <v>~phax~</v>
      </c>
      <c r="P4104" s="1" t="str">
        <f>_xlfn.LET(_xlpm.sep,":",_xlpm.w,$G4104,_xlfn.CONCAT("[",LEFT(_xlpm.w,FIND(_xlpm.sep,_xlpm.w)-1),"]"))</f>
        <v>[fə]</v>
      </c>
      <c r="Q4104" s="14" cm="1">
        <f t="array" ref="Q4104">SUM(_xlfn._xlws.FILTER($H$2:$H$7117,_xlfn.MAP($O$2:$O$7117,_xlfn.LAMBDA(_xlpm.x,_xlpm.x=$O4104))))</f>
        <v>4.9701789264413521E-5</v>
      </c>
      <c r="R4104" s="14">
        <f>$H4104/Q4104</f>
        <v>1</v>
      </c>
      <c r="S4104" s="14" cm="1">
        <f t="array" ref="S4104">SUM(_xlfn._xlws.FILTER($H$2:$H$7117,_xlfn.MAP($P$2:$P$7117,_xlfn.LAMBDA(_xlpm.x,_xlpm.x=$P4104))))</f>
        <v>2.9821073558648097E-3</v>
      </c>
      <c r="T4104" s="14">
        <f>$H4104/S4104</f>
        <v>1.6666666666666673E-2</v>
      </c>
      <c r="U4104" s="14">
        <f>_xlfn.LET(_xlpm.freq,F4104,_xlpm.size,M4104+1,_xlpm.F,V4104,LOG(1+_xlpm.freq)*LOG(1+_xlpm.size)*_xlpm.F)</f>
        <v>7.6802251648822924E-3</v>
      </c>
      <c r="V4104" s="14">
        <f>_xlfn.LET(_xlpm.a,T4104,_xlpm.b,R4104,2*_xlpm.a*_xlpm.b/(_xlpm.a+_xlpm.b))</f>
        <v>3.2786885245901655E-2</v>
      </c>
      <c r="W4104" s="14">
        <f>_xlfn.LET(_xlpm.p,R4104,_xlpm.q,T4104,LOG(_xlpm.p/_xlpm.q))</f>
        <v>1.7781512503836434</v>
      </c>
      <c r="X4104" s="2"/>
    </row>
    <row r="4105" spans="1:24">
      <c r="A4105" s="1" t="str">
        <f>_xlfn.LET(_xlpm.sep," : ",CONCATENATE(O4105,_xlpm.sep,P4105))</f>
        <v>~phor~ : [fə]</v>
      </c>
      <c r="B4105" s="1">
        <f>_xlfn.LET(_xlpm.d,$G4105,_xlpm.k,_xlfn.CONCAT(LEFT(TRIM(B$1),1),"*"),COUNTIF(_xlpm.d,_xlpm.k))</f>
        <v>0</v>
      </c>
      <c r="C4105" s="1">
        <f>_xlfn.LET(_xlpm.d,$G4105,_xlpm.k,_xlfn.CONCAT(LEFT(TRIM(C$1),1),"*"),COUNTIF(_xlpm.d,_xlpm.k))</f>
        <v>0</v>
      </c>
      <c r="D4105" s="1">
        <f>_xlfn.LET(_xlpm.d,$G4105,_xlpm.k,_xlfn.CONCAT(LEFT(TRIM(D$1),1),"*"),COUNTIF(_xlpm.d,_xlpm.k))</f>
        <v>0</v>
      </c>
      <c r="E4105" s="1">
        <f>LOG(F4105+1,10)</f>
        <v>0.30102999566398114</v>
      </c>
      <c r="F4105" s="7">
        <v>1</v>
      </c>
      <c r="G4105" s="9" t="s">
        <v>1103</v>
      </c>
      <c r="H4105" s="4">
        <f>F4105/freq.sum.r6e</f>
        <v>4.9701789264413521E-5</v>
      </c>
      <c r="I4105" s="1" t="str">
        <f>_xlfn.LET(_xlpm.sep,":",_xlpm.w,$G4105,LEFT(_xlpm.w,FIND(_xlpm.sep,_xlpm.w)-1))</f>
        <v>fə</v>
      </c>
      <c r="J4105" s="1" t="str">
        <f>_xlfn.LET(_xlpm.sep,":",_xlpm.w,$G4105,RIGHT(_xlpm.w,LEN(_xlpm.w)-FIND(_xlpm.sep,_xlpm.w)))</f>
        <v>phor</v>
      </c>
      <c r="K4105" s="10">
        <f>_xlfn.LET(_xlpm.w,I4105,LEN(_xlpm.w))</f>
        <v>2</v>
      </c>
      <c r="L4105" s="10">
        <f>_xlfn.LET(_xlpm.w,J4105,LEN(_xlpm.w))</f>
        <v>4</v>
      </c>
      <c r="M4105" s="10">
        <f>_xlfn.LET(_xlpm.a,K4105,_xlpm.b,L4105,MAX(_xlpm.a,_xlpm.b))</f>
        <v>4</v>
      </c>
      <c r="N4105" s="10">
        <f>_xlfn.LET(_xlpm.d,(K4105,L4105),MAX(_xlpm.d)-MIN(_xlpm.d))</f>
        <v>2</v>
      </c>
      <c r="O4105" s="1" t="str">
        <f>_xlfn.LET(_xlpm.sep,":",_xlpm.w,$G4105,_xlfn.CONCAT("~",RIGHT(_xlpm.w,LEN(_xlpm.w)-FIND(_xlpm.sep,_xlpm.w)),"~"))</f>
        <v>~phor~</v>
      </c>
      <c r="P4105" s="1" t="str">
        <f>_xlfn.LET(_xlpm.sep,":",_xlpm.w,$G4105,_xlfn.CONCAT("[",LEFT(_xlpm.w,FIND(_xlpm.sep,_xlpm.w)-1),"]"))</f>
        <v>[fə]</v>
      </c>
      <c r="Q4105" s="14" cm="1">
        <f t="array" ref="Q4105">SUM(_xlfn._xlws.FILTER($H$2:$H$7117,_xlfn.MAP($O$2:$O$7117,_xlfn.LAMBDA(_xlpm.x,_xlpm.x=$O4105))))</f>
        <v>4.9701789264413521E-5</v>
      </c>
      <c r="R4105" s="14">
        <f>$H4105/Q4105</f>
        <v>1</v>
      </c>
      <c r="S4105" s="14" cm="1">
        <f t="array" ref="S4105">SUM(_xlfn._xlws.FILTER($H$2:$H$7117,_xlfn.MAP($P$2:$P$7117,_xlfn.LAMBDA(_xlpm.x,_xlpm.x=$P4105))))</f>
        <v>2.9821073558648097E-3</v>
      </c>
      <c r="T4105" s="14">
        <f>$H4105/S4105</f>
        <v>1.6666666666666673E-2</v>
      </c>
      <c r="U4105" s="14">
        <f>_xlfn.LET(_xlpm.freq,F4105,_xlpm.size,M4105+1,_xlpm.F,V4105,LOG(1+_xlpm.freq)*LOG(1+_xlpm.size)*_xlpm.F)</f>
        <v>7.6802251648822924E-3</v>
      </c>
      <c r="V4105" s="14">
        <f>_xlfn.LET(_xlpm.a,T4105,_xlpm.b,R4105,2*_xlpm.a*_xlpm.b/(_xlpm.a+_xlpm.b))</f>
        <v>3.2786885245901655E-2</v>
      </c>
      <c r="W4105" s="14">
        <f>_xlfn.LET(_xlpm.p,R4105,_xlpm.q,T4105,LOG(_xlpm.p/_xlpm.q))</f>
        <v>1.7781512503836434</v>
      </c>
      <c r="X4105" s="2"/>
    </row>
    <row r="4106" spans="1:24">
      <c r="A4106" s="1" t="str">
        <f>_xlfn.LET(_xlpm.sep," : ",CONCATENATE(O4106,_xlpm.sep,P4106))</f>
        <v>~phox~ : [fə]</v>
      </c>
      <c r="B4106" s="1">
        <f>_xlfn.LET(_xlpm.d,$G4106,_xlpm.k,_xlfn.CONCAT(LEFT(TRIM(B$1),1),"*"),COUNTIF(_xlpm.d,_xlpm.k))</f>
        <v>0</v>
      </c>
      <c r="C4106" s="1">
        <f>_xlfn.LET(_xlpm.d,$G4106,_xlpm.k,_xlfn.CONCAT(LEFT(TRIM(C$1),1),"*"),COUNTIF(_xlpm.d,_xlpm.k))</f>
        <v>0</v>
      </c>
      <c r="D4106" s="1">
        <f>_xlfn.LET(_xlpm.d,$G4106,_xlpm.k,_xlfn.CONCAT(LEFT(TRIM(D$1),1),"*"),COUNTIF(_xlpm.d,_xlpm.k))</f>
        <v>0</v>
      </c>
      <c r="E4106" s="1">
        <f>LOG(F4106+1,10)</f>
        <v>0.30102999566398114</v>
      </c>
      <c r="F4106" s="7">
        <v>1</v>
      </c>
      <c r="G4106" s="9" t="s">
        <v>1105</v>
      </c>
      <c r="H4106" s="4">
        <f>F4106/freq.sum.r6e</f>
        <v>4.9701789264413521E-5</v>
      </c>
      <c r="I4106" s="1" t="str">
        <f>_xlfn.LET(_xlpm.sep,":",_xlpm.w,$G4106,LEFT(_xlpm.w,FIND(_xlpm.sep,_xlpm.w)-1))</f>
        <v>fə</v>
      </c>
      <c r="J4106" s="1" t="str">
        <f>_xlfn.LET(_xlpm.sep,":",_xlpm.w,$G4106,RIGHT(_xlpm.w,LEN(_xlpm.w)-FIND(_xlpm.sep,_xlpm.w)))</f>
        <v>phox</v>
      </c>
      <c r="K4106" s="10">
        <f>_xlfn.LET(_xlpm.w,I4106,LEN(_xlpm.w))</f>
        <v>2</v>
      </c>
      <c r="L4106" s="10">
        <f>_xlfn.LET(_xlpm.w,J4106,LEN(_xlpm.w))</f>
        <v>4</v>
      </c>
      <c r="M4106" s="10">
        <f>_xlfn.LET(_xlpm.a,K4106,_xlpm.b,L4106,MAX(_xlpm.a,_xlpm.b))</f>
        <v>4</v>
      </c>
      <c r="N4106" s="10">
        <f>_xlfn.LET(_xlpm.d,(K4106,L4106),MAX(_xlpm.d)-MIN(_xlpm.d))</f>
        <v>2</v>
      </c>
      <c r="O4106" s="1" t="str">
        <f>_xlfn.LET(_xlpm.sep,":",_xlpm.w,$G4106,_xlfn.CONCAT("~",RIGHT(_xlpm.w,LEN(_xlpm.w)-FIND(_xlpm.sep,_xlpm.w)),"~"))</f>
        <v>~phox~</v>
      </c>
      <c r="P4106" s="1" t="str">
        <f>_xlfn.LET(_xlpm.sep,":",_xlpm.w,$G4106,_xlfn.CONCAT("[",LEFT(_xlpm.w,FIND(_xlpm.sep,_xlpm.w)-1),"]"))</f>
        <v>[fə]</v>
      </c>
      <c r="Q4106" s="14" cm="1">
        <f t="array" ref="Q4106">SUM(_xlfn._xlws.FILTER($H$2:$H$7117,_xlfn.MAP($O$2:$O$7117,_xlfn.LAMBDA(_xlpm.x,_xlpm.x=$O4106))))</f>
        <v>4.9701789264413521E-5</v>
      </c>
      <c r="R4106" s="14">
        <f>$H4106/Q4106</f>
        <v>1</v>
      </c>
      <c r="S4106" s="14" cm="1">
        <f t="array" ref="S4106">SUM(_xlfn._xlws.FILTER($H$2:$H$7117,_xlfn.MAP($P$2:$P$7117,_xlfn.LAMBDA(_xlpm.x,_xlpm.x=$P4106))))</f>
        <v>2.9821073558648097E-3</v>
      </c>
      <c r="T4106" s="14">
        <f>$H4106/S4106</f>
        <v>1.6666666666666673E-2</v>
      </c>
      <c r="U4106" s="14">
        <f>_xlfn.LET(_xlpm.freq,F4106,_xlpm.size,M4106+1,_xlpm.F,V4106,LOG(1+_xlpm.freq)*LOG(1+_xlpm.size)*_xlpm.F)</f>
        <v>7.6802251648822924E-3</v>
      </c>
      <c r="V4106" s="14">
        <f>_xlfn.LET(_xlpm.a,T4106,_xlpm.b,R4106,2*_xlpm.a*_xlpm.b/(_xlpm.a+_xlpm.b))</f>
        <v>3.2786885245901655E-2</v>
      </c>
      <c r="W4106" s="14">
        <f>_xlfn.LET(_xlpm.p,R4106,_xlpm.q,T4106,LOG(_xlpm.p/_xlpm.q))</f>
        <v>1.7781512503836434</v>
      </c>
      <c r="X4106" s="2"/>
    </row>
    <row r="4107" spans="1:24">
      <c r="A4107" s="1" t="str">
        <f>_xlfn.LET(_xlpm.sep," : ",CONCATENATE(O4107,_xlpm.sep,P4107))</f>
        <v>~ciar~ : [ʃə]</v>
      </c>
      <c r="B4107" s="1">
        <f>_xlfn.LET(_xlpm.d,$G4107,_xlpm.k,_xlfn.CONCAT(LEFT(TRIM(B$1),1),"*"),COUNTIF(_xlpm.d,_xlpm.k))</f>
        <v>0</v>
      </c>
      <c r="C4107" s="1">
        <f>_xlfn.LET(_xlpm.d,$G4107,_xlpm.k,_xlfn.CONCAT(LEFT(TRIM(C$1),1),"*"),COUNTIF(_xlpm.d,_xlpm.k))</f>
        <v>0</v>
      </c>
      <c r="D4107" s="1">
        <f>_xlfn.LET(_xlpm.d,$G4107,_xlpm.k,_xlfn.CONCAT(LEFT(TRIM(D$1),1),"*"),COUNTIF(_xlpm.d,_xlpm.k))</f>
        <v>0</v>
      </c>
      <c r="E4107" s="1">
        <f>LOG(F4107+1,10)</f>
        <v>0.30102999566398114</v>
      </c>
      <c r="F4107" s="7">
        <v>1</v>
      </c>
      <c r="G4107" s="9" t="s">
        <v>6496</v>
      </c>
      <c r="H4107" s="4">
        <f>F4107/freq.sum.r6e</f>
        <v>4.9701789264413521E-5</v>
      </c>
      <c r="I4107" s="1" t="str">
        <f>_xlfn.LET(_xlpm.sep,":",_xlpm.w,$G4107,LEFT(_xlpm.w,FIND(_xlpm.sep,_xlpm.w)-1))</f>
        <v>ʃə</v>
      </c>
      <c r="J4107" s="1" t="str">
        <f>_xlfn.LET(_xlpm.sep,":",_xlpm.w,$G4107,RIGHT(_xlpm.w,LEN(_xlpm.w)-FIND(_xlpm.sep,_xlpm.w)))</f>
        <v>ciar</v>
      </c>
      <c r="K4107" s="10">
        <f>_xlfn.LET(_xlpm.w,I4107,LEN(_xlpm.w))</f>
        <v>2</v>
      </c>
      <c r="L4107" s="10">
        <f>_xlfn.LET(_xlpm.w,J4107,LEN(_xlpm.w))</f>
        <v>4</v>
      </c>
      <c r="M4107" s="10">
        <f>_xlfn.LET(_xlpm.a,K4107,_xlpm.b,L4107,MAX(_xlpm.a,_xlpm.b))</f>
        <v>4</v>
      </c>
      <c r="N4107" s="10">
        <f>_xlfn.LET(_xlpm.d,(K4107,L4107),MAX(_xlpm.d)-MIN(_xlpm.d))</f>
        <v>2</v>
      </c>
      <c r="O4107" s="1" t="str">
        <f>_xlfn.LET(_xlpm.sep,":",_xlpm.w,$G4107,_xlfn.CONCAT("~",RIGHT(_xlpm.w,LEN(_xlpm.w)-FIND(_xlpm.sep,_xlpm.w)),"~"))</f>
        <v>~ciar~</v>
      </c>
      <c r="P4107" s="1" t="str">
        <f>_xlfn.LET(_xlpm.sep,":",_xlpm.w,$G4107,_xlfn.CONCAT("[",LEFT(_xlpm.w,FIND(_xlpm.sep,_xlpm.w)-1),"]"))</f>
        <v>[ʃə]</v>
      </c>
      <c r="Q4107" s="14" cm="1">
        <f t="array" ref="Q4107">SUM(_xlfn._xlws.FILTER($H$2:$H$7117,_xlfn.MAP($O$2:$O$7117,_xlfn.LAMBDA(_xlpm.x,_xlpm.x=$O4107))))</f>
        <v>4.9701789264413521E-5</v>
      </c>
      <c r="R4107" s="14">
        <f>$H4107/Q4107</f>
        <v>1</v>
      </c>
      <c r="S4107" s="14" cm="1">
        <f t="array" ref="S4107">SUM(_xlfn._xlws.FILTER($H$2:$H$7117,_xlfn.MAP($P$2:$P$7117,_xlfn.LAMBDA(_xlpm.x,_xlpm.x=$P4107))))</f>
        <v>2.9821073558648097E-3</v>
      </c>
      <c r="T4107" s="14">
        <f>$H4107/S4107</f>
        <v>1.6666666666666673E-2</v>
      </c>
      <c r="U4107" s="14">
        <f>_xlfn.LET(_xlpm.freq,F4107,_xlpm.size,M4107+1,_xlpm.F,V4107,LOG(1+_xlpm.freq)*LOG(1+_xlpm.size)*_xlpm.F)</f>
        <v>7.6802251648822924E-3</v>
      </c>
      <c r="V4107" s="14">
        <f>_xlfn.LET(_xlpm.a,T4107,_xlpm.b,R4107,2*_xlpm.a*_xlpm.b/(_xlpm.a+_xlpm.b))</f>
        <v>3.2786885245901655E-2</v>
      </c>
      <c r="W4107" s="14">
        <f>_xlfn.LET(_xlpm.p,R4107,_xlpm.q,T4107,LOG(_xlpm.p/_xlpm.q))</f>
        <v>1.7781512503836434</v>
      </c>
      <c r="X4107" s="2"/>
    </row>
    <row r="4108" spans="1:24">
      <c r="A4108" s="1" t="str">
        <f>_xlfn.LET(_xlpm.sep," : ",CONCATENATE(O4108,_xlpm.sep,P4108))</f>
        <v>~ciex~ : [ʃə]</v>
      </c>
      <c r="B4108" s="1">
        <f>_xlfn.LET(_xlpm.d,$G4108,_xlpm.k,_xlfn.CONCAT(LEFT(TRIM(B$1),1),"*"),COUNTIF(_xlpm.d,_xlpm.k))</f>
        <v>0</v>
      </c>
      <c r="C4108" s="1">
        <f>_xlfn.LET(_xlpm.d,$G4108,_xlpm.k,_xlfn.CONCAT(LEFT(TRIM(C$1),1),"*"),COUNTIF(_xlpm.d,_xlpm.k))</f>
        <v>0</v>
      </c>
      <c r="D4108" s="1">
        <f>_xlfn.LET(_xlpm.d,$G4108,_xlpm.k,_xlfn.CONCAT(LEFT(TRIM(D$1),1),"*"),COUNTIF(_xlpm.d,_xlpm.k))</f>
        <v>0</v>
      </c>
      <c r="E4108" s="1">
        <f>LOG(F4108+1,10)</f>
        <v>0.30102999566398114</v>
      </c>
      <c r="F4108" s="7">
        <v>1</v>
      </c>
      <c r="G4108" s="9" t="s">
        <v>6509</v>
      </c>
      <c r="H4108" s="4">
        <f>F4108/freq.sum.r6e</f>
        <v>4.9701789264413521E-5</v>
      </c>
      <c r="I4108" s="1" t="str">
        <f>_xlfn.LET(_xlpm.sep,":",_xlpm.w,$G4108,LEFT(_xlpm.w,FIND(_xlpm.sep,_xlpm.w)-1))</f>
        <v>ʃə</v>
      </c>
      <c r="J4108" s="1" t="str">
        <f>_xlfn.LET(_xlpm.sep,":",_xlpm.w,$G4108,RIGHT(_xlpm.w,LEN(_xlpm.w)-FIND(_xlpm.sep,_xlpm.w)))</f>
        <v>ciex</v>
      </c>
      <c r="K4108" s="10">
        <f>_xlfn.LET(_xlpm.w,I4108,LEN(_xlpm.w))</f>
        <v>2</v>
      </c>
      <c r="L4108" s="10">
        <f>_xlfn.LET(_xlpm.w,J4108,LEN(_xlpm.w))</f>
        <v>4</v>
      </c>
      <c r="M4108" s="10">
        <f>_xlfn.LET(_xlpm.a,K4108,_xlpm.b,L4108,MAX(_xlpm.a,_xlpm.b))</f>
        <v>4</v>
      </c>
      <c r="N4108" s="10">
        <f>_xlfn.LET(_xlpm.d,(K4108,L4108),MAX(_xlpm.d)-MIN(_xlpm.d))</f>
        <v>2</v>
      </c>
      <c r="O4108" s="1" t="str">
        <f>_xlfn.LET(_xlpm.sep,":",_xlpm.w,$G4108,_xlfn.CONCAT("~",RIGHT(_xlpm.w,LEN(_xlpm.w)-FIND(_xlpm.sep,_xlpm.w)),"~"))</f>
        <v>~ciex~</v>
      </c>
      <c r="P4108" s="1" t="str">
        <f>_xlfn.LET(_xlpm.sep,":",_xlpm.w,$G4108,_xlfn.CONCAT("[",LEFT(_xlpm.w,FIND(_xlpm.sep,_xlpm.w)-1),"]"))</f>
        <v>[ʃə]</v>
      </c>
      <c r="Q4108" s="14" cm="1">
        <f t="array" ref="Q4108">SUM(_xlfn._xlws.FILTER($H$2:$H$7117,_xlfn.MAP($O$2:$O$7117,_xlfn.LAMBDA(_xlpm.x,_xlpm.x=$O4108))))</f>
        <v>4.9701789264413521E-5</v>
      </c>
      <c r="R4108" s="14">
        <f>$H4108/Q4108</f>
        <v>1</v>
      </c>
      <c r="S4108" s="14" cm="1">
        <f t="array" ref="S4108">SUM(_xlfn._xlws.FILTER($H$2:$H$7117,_xlfn.MAP($P$2:$P$7117,_xlfn.LAMBDA(_xlpm.x,_xlpm.x=$P4108))))</f>
        <v>2.9821073558648097E-3</v>
      </c>
      <c r="T4108" s="14">
        <f>$H4108/S4108</f>
        <v>1.6666666666666673E-2</v>
      </c>
      <c r="U4108" s="14">
        <f>_xlfn.LET(_xlpm.freq,F4108,_xlpm.size,M4108+1,_xlpm.F,V4108,LOG(1+_xlpm.freq)*LOG(1+_xlpm.size)*_xlpm.F)</f>
        <v>7.6802251648822924E-3</v>
      </c>
      <c r="V4108" s="14">
        <f>_xlfn.LET(_xlpm.a,T4108,_xlpm.b,R4108,2*_xlpm.a*_xlpm.b/(_xlpm.a+_xlpm.b))</f>
        <v>3.2786885245901655E-2</v>
      </c>
      <c r="W4108" s="14">
        <f>_xlfn.LET(_xlpm.p,R4108,_xlpm.q,T4108,LOG(_xlpm.p/_xlpm.q))</f>
        <v>1.7781512503836434</v>
      </c>
      <c r="X4108" s="2"/>
    </row>
    <row r="4109" spans="1:24">
      <c r="A4109" s="1" t="str">
        <f>_xlfn.LET(_xlpm.sep," : ",CONCATENATE(O4109,_xlpm.sep,P4109))</f>
        <v>~cior~ : [ʃə]</v>
      </c>
      <c r="B4109" s="1">
        <f>_xlfn.LET(_xlpm.d,$G4109,_xlpm.k,_xlfn.CONCAT(LEFT(TRIM(B$1),1),"*"),COUNTIF(_xlpm.d,_xlpm.k))</f>
        <v>0</v>
      </c>
      <c r="C4109" s="1">
        <f>_xlfn.LET(_xlpm.d,$G4109,_xlpm.k,_xlfn.CONCAT(LEFT(TRIM(C$1),1),"*"),COUNTIF(_xlpm.d,_xlpm.k))</f>
        <v>0</v>
      </c>
      <c r="D4109" s="1">
        <f>_xlfn.LET(_xlpm.d,$G4109,_xlpm.k,_xlfn.CONCAT(LEFT(TRIM(D$1),1),"*"),COUNTIF(_xlpm.d,_xlpm.k))</f>
        <v>0</v>
      </c>
      <c r="E4109" s="1">
        <f>LOG(F4109+1,10)</f>
        <v>0.30102999566398114</v>
      </c>
      <c r="F4109" s="7">
        <v>1</v>
      </c>
      <c r="G4109" s="9" t="s">
        <v>6513</v>
      </c>
      <c r="H4109" s="4">
        <f>F4109/freq.sum.r6e</f>
        <v>4.9701789264413521E-5</v>
      </c>
      <c r="I4109" s="1" t="str">
        <f>_xlfn.LET(_xlpm.sep,":",_xlpm.w,$G4109,LEFT(_xlpm.w,FIND(_xlpm.sep,_xlpm.w)-1))</f>
        <v>ʃə</v>
      </c>
      <c r="J4109" s="1" t="str">
        <f>_xlfn.LET(_xlpm.sep,":",_xlpm.w,$G4109,RIGHT(_xlpm.w,LEN(_xlpm.w)-FIND(_xlpm.sep,_xlpm.w)))</f>
        <v>cior</v>
      </c>
      <c r="K4109" s="10">
        <f>_xlfn.LET(_xlpm.w,I4109,LEN(_xlpm.w))</f>
        <v>2</v>
      </c>
      <c r="L4109" s="10">
        <f>_xlfn.LET(_xlpm.w,J4109,LEN(_xlpm.w))</f>
        <v>4</v>
      </c>
      <c r="M4109" s="10">
        <f>_xlfn.LET(_xlpm.a,K4109,_xlpm.b,L4109,MAX(_xlpm.a,_xlpm.b))</f>
        <v>4</v>
      </c>
      <c r="N4109" s="10">
        <f>_xlfn.LET(_xlpm.d,(K4109,L4109),MAX(_xlpm.d)-MIN(_xlpm.d))</f>
        <v>2</v>
      </c>
      <c r="O4109" s="1" t="str">
        <f>_xlfn.LET(_xlpm.sep,":",_xlpm.w,$G4109,_xlfn.CONCAT("~",RIGHT(_xlpm.w,LEN(_xlpm.w)-FIND(_xlpm.sep,_xlpm.w)),"~"))</f>
        <v>~cior~</v>
      </c>
      <c r="P4109" s="1" t="str">
        <f>_xlfn.LET(_xlpm.sep,":",_xlpm.w,$G4109,_xlfn.CONCAT("[",LEFT(_xlpm.w,FIND(_xlpm.sep,_xlpm.w)-1),"]"))</f>
        <v>[ʃə]</v>
      </c>
      <c r="Q4109" s="14" cm="1">
        <f t="array" ref="Q4109">SUM(_xlfn._xlws.FILTER($H$2:$H$7111,_xlfn.MAP($O$2:$O$7111,_xlfn.LAMBDA(_xlpm.x,_xlpm.x=$O4109))))</f>
        <v>4.9701789264413521E-5</v>
      </c>
      <c r="R4109" s="14">
        <f>$H4109/Q4109</f>
        <v>1</v>
      </c>
      <c r="S4109" s="14" cm="1">
        <f t="array" ref="S4109">SUM(_xlfn._xlws.FILTER($H$2:$H$7111,_xlfn.MAP($P$2:$P$7111,_xlfn.LAMBDA(_xlpm.x,_xlpm.x=$P4109))))</f>
        <v>2.9821073558648097E-3</v>
      </c>
      <c r="T4109" s="14">
        <f>$H4109/S4109</f>
        <v>1.6666666666666673E-2</v>
      </c>
      <c r="U4109" s="14">
        <f>_xlfn.LET(_xlpm.freq,F4109,_xlpm.size,M4109+1,_xlpm.F,V4109,LOG(1+_xlpm.freq)*LOG(1+_xlpm.size)*_xlpm.F)</f>
        <v>7.6802251648822924E-3</v>
      </c>
      <c r="V4109" s="14">
        <f>_xlfn.LET(_xlpm.a,T4109,_xlpm.b,R4109,2*_xlpm.a*_xlpm.b/(_xlpm.a+_xlpm.b))</f>
        <v>3.2786885245901655E-2</v>
      </c>
      <c r="W4109" s="14">
        <f>_xlfn.LET(_xlpm.p,R4109,_xlpm.q,T4109,LOG(_xlpm.p/_xlpm.q))</f>
        <v>1.7781512503836434</v>
      </c>
      <c r="X4109" s="2"/>
    </row>
    <row r="4110" spans="1:24">
      <c r="A4110" s="1" t="str">
        <f>_xlfn.LET(_xlpm.sep," : ",CONCATENATE(O4110,_xlpm.sep,P4110))</f>
        <v>~ciax~ : [ʃə]</v>
      </c>
      <c r="B4110" s="1">
        <f>_xlfn.LET(_xlpm.d,$G4110,_xlpm.k,_xlfn.CONCAT(LEFT(TRIM(B$1),1),"*"),COUNTIF(_xlpm.d,_xlpm.k))</f>
        <v>0</v>
      </c>
      <c r="C4110" s="1">
        <f>_xlfn.LET(_xlpm.d,$G4110,_xlpm.k,_xlfn.CONCAT(LEFT(TRIM(C$1),1),"*"),COUNTIF(_xlpm.d,_xlpm.k))</f>
        <v>0</v>
      </c>
      <c r="D4110" s="1">
        <f>_xlfn.LET(_xlpm.d,$G4110,_xlpm.k,_xlfn.CONCAT(LEFT(TRIM(D$1),1),"*"),COUNTIF(_xlpm.d,_xlpm.k))</f>
        <v>0</v>
      </c>
      <c r="E4110" s="1">
        <f>LOG(F4110+1,10)</f>
        <v>0.30102999566398114</v>
      </c>
      <c r="F4110" s="7">
        <v>1</v>
      </c>
      <c r="G4110" s="9" t="s">
        <v>6498</v>
      </c>
      <c r="H4110" s="4">
        <f>F4110/freq.sum.r6e</f>
        <v>4.9701789264413521E-5</v>
      </c>
      <c r="I4110" s="1" t="str">
        <f>_xlfn.LET(_xlpm.sep,":",_xlpm.w,$G4110,LEFT(_xlpm.w,FIND(_xlpm.sep,_xlpm.w)-1))</f>
        <v>ʃə</v>
      </c>
      <c r="J4110" s="1" t="str">
        <f>_xlfn.LET(_xlpm.sep,":",_xlpm.w,$G4110,RIGHT(_xlpm.w,LEN(_xlpm.w)-FIND(_xlpm.sep,_xlpm.w)))</f>
        <v>ciax</v>
      </c>
      <c r="K4110" s="10">
        <f>_xlfn.LET(_xlpm.w,I4110,LEN(_xlpm.w))</f>
        <v>2</v>
      </c>
      <c r="L4110" s="10">
        <f>_xlfn.LET(_xlpm.w,J4110,LEN(_xlpm.w))</f>
        <v>4</v>
      </c>
      <c r="M4110" s="10">
        <f>_xlfn.LET(_xlpm.a,K4110,_xlpm.b,L4110,MAX(_xlpm.a,_xlpm.b))</f>
        <v>4</v>
      </c>
      <c r="N4110" s="10">
        <f>_xlfn.LET(_xlpm.d,(K4110,L4110),MAX(_xlpm.d)-MIN(_xlpm.d))</f>
        <v>2</v>
      </c>
      <c r="O4110" s="1" t="str">
        <f>_xlfn.LET(_xlpm.sep,":",_xlpm.w,$G4110,_xlfn.CONCAT("~",RIGHT(_xlpm.w,LEN(_xlpm.w)-FIND(_xlpm.sep,_xlpm.w)),"~"))</f>
        <v>~ciax~</v>
      </c>
      <c r="P4110" s="1" t="str">
        <f>_xlfn.LET(_xlpm.sep,":",_xlpm.w,$G4110,_xlfn.CONCAT("[",LEFT(_xlpm.w,FIND(_xlpm.sep,_xlpm.w)-1),"]"))</f>
        <v>[ʃə]</v>
      </c>
      <c r="Q4110" s="14" cm="1">
        <f t="array" ref="Q4110">SUM(_xlfn._xlws.FILTER($H$2:$H$7117,_xlfn.MAP($O$2:$O$7117,_xlfn.LAMBDA(_xlpm.x,_xlpm.x=$O4110))))</f>
        <v>4.9701789264413521E-5</v>
      </c>
      <c r="R4110" s="14">
        <f>$H4110/Q4110</f>
        <v>1</v>
      </c>
      <c r="S4110" s="14" cm="1">
        <f t="array" ref="S4110">SUM(_xlfn._xlws.FILTER($H$2:$H$7117,_xlfn.MAP($P$2:$P$7117,_xlfn.LAMBDA(_xlpm.x,_xlpm.x=$P4110))))</f>
        <v>2.9821073558648097E-3</v>
      </c>
      <c r="T4110" s="14">
        <f>$H4110/S4110</f>
        <v>1.6666666666666673E-2</v>
      </c>
      <c r="U4110" s="14">
        <f>_xlfn.LET(_xlpm.freq,F4110,_xlpm.size,M4110+1,_xlpm.F,V4110,LOG(1+_xlpm.freq)*LOG(1+_xlpm.size)*_xlpm.F)</f>
        <v>7.6802251648822924E-3</v>
      </c>
      <c r="V4110" s="14">
        <f>_xlfn.LET(_xlpm.a,T4110,_xlpm.b,R4110,2*_xlpm.a*_xlpm.b/(_xlpm.a+_xlpm.b))</f>
        <v>3.2786885245901655E-2</v>
      </c>
      <c r="W4110" s="14">
        <f>_xlfn.LET(_xlpm.p,R4110,_xlpm.q,T4110,LOG(_xlpm.p/_xlpm.q))</f>
        <v>1.7781512503836434</v>
      </c>
      <c r="X4110" s="2"/>
    </row>
    <row r="4111" spans="1:24">
      <c r="A4111" s="1" t="str">
        <f>_xlfn.LET(_xlpm.sep," : ",CONCATENATE(O4111,_xlpm.sep,P4111))</f>
        <v>~ciox~ : [ʃə]</v>
      </c>
      <c r="B4111" s="1">
        <f>_xlfn.LET(_xlpm.d,$G4111,_xlpm.k,_xlfn.CONCAT(LEFT(TRIM(B$1),1),"*"),COUNTIF(_xlpm.d,_xlpm.k))</f>
        <v>0</v>
      </c>
      <c r="C4111" s="1">
        <f>_xlfn.LET(_xlpm.d,$G4111,_xlpm.k,_xlfn.CONCAT(LEFT(TRIM(C$1),1),"*"),COUNTIF(_xlpm.d,_xlpm.k))</f>
        <v>0</v>
      </c>
      <c r="D4111" s="1">
        <f>_xlfn.LET(_xlpm.d,$G4111,_xlpm.k,_xlfn.CONCAT(LEFT(TRIM(D$1),1),"*"),COUNTIF(_xlpm.d,_xlpm.k))</f>
        <v>0</v>
      </c>
      <c r="E4111" s="1">
        <f>LOG(F4111+1,10)</f>
        <v>0.30102999566398114</v>
      </c>
      <c r="F4111" s="7">
        <v>1</v>
      </c>
      <c r="G4111" s="9" t="s">
        <v>6519</v>
      </c>
      <c r="H4111" s="4">
        <f>F4111/freq.sum.r6e</f>
        <v>4.9701789264413521E-5</v>
      </c>
      <c r="I4111" s="1" t="str">
        <f>_xlfn.LET(_xlpm.sep,":",_xlpm.w,$G4111,LEFT(_xlpm.w,FIND(_xlpm.sep,_xlpm.w)-1))</f>
        <v>ʃə</v>
      </c>
      <c r="J4111" s="1" t="str">
        <f>_xlfn.LET(_xlpm.sep,":",_xlpm.w,$G4111,RIGHT(_xlpm.w,LEN(_xlpm.w)-FIND(_xlpm.sep,_xlpm.w)))</f>
        <v>ciox</v>
      </c>
      <c r="K4111" s="10">
        <f>_xlfn.LET(_xlpm.w,I4111,LEN(_xlpm.w))</f>
        <v>2</v>
      </c>
      <c r="L4111" s="10">
        <f>_xlfn.LET(_xlpm.w,J4111,LEN(_xlpm.w))</f>
        <v>4</v>
      </c>
      <c r="M4111" s="10">
        <f>_xlfn.LET(_xlpm.a,K4111,_xlpm.b,L4111,MAX(_xlpm.a,_xlpm.b))</f>
        <v>4</v>
      </c>
      <c r="N4111" s="10">
        <f>_xlfn.LET(_xlpm.d,(K4111,L4111),MAX(_xlpm.d)-MIN(_xlpm.d))</f>
        <v>2</v>
      </c>
      <c r="O4111" s="1" t="str">
        <f>_xlfn.LET(_xlpm.sep,":",_xlpm.w,$G4111,_xlfn.CONCAT("~",RIGHT(_xlpm.w,LEN(_xlpm.w)-FIND(_xlpm.sep,_xlpm.w)),"~"))</f>
        <v>~ciox~</v>
      </c>
      <c r="P4111" s="1" t="str">
        <f>_xlfn.LET(_xlpm.sep,":",_xlpm.w,$G4111,_xlfn.CONCAT("[",LEFT(_xlpm.w,FIND(_xlpm.sep,_xlpm.w)-1),"]"))</f>
        <v>[ʃə]</v>
      </c>
      <c r="Q4111" s="14" cm="1">
        <f t="array" ref="Q4111">SUM(_xlfn._xlws.FILTER($H$2:$H$7117,_xlfn.MAP($O$2:$O$7117,_xlfn.LAMBDA(_xlpm.x,_xlpm.x=$O4111))))</f>
        <v>4.9701789264413521E-5</v>
      </c>
      <c r="R4111" s="14">
        <f>$H4111/Q4111</f>
        <v>1</v>
      </c>
      <c r="S4111" s="14" cm="1">
        <f t="array" ref="S4111">SUM(_xlfn._xlws.FILTER($H$2:$H$7117,_xlfn.MAP($P$2:$P$7117,_xlfn.LAMBDA(_xlpm.x,_xlpm.x=$P4111))))</f>
        <v>2.9821073558648097E-3</v>
      </c>
      <c r="T4111" s="14">
        <f>$H4111/S4111</f>
        <v>1.6666666666666673E-2</v>
      </c>
      <c r="U4111" s="14">
        <f>_xlfn.LET(_xlpm.freq,F4111,_xlpm.size,M4111+1,_xlpm.F,V4111,LOG(1+_xlpm.freq)*LOG(1+_xlpm.size)*_xlpm.F)</f>
        <v>7.6802251648822924E-3</v>
      </c>
      <c r="V4111" s="14">
        <f>_xlfn.LET(_xlpm.a,T4111,_xlpm.b,R4111,2*_xlpm.a*_xlpm.b/(_xlpm.a+_xlpm.b))</f>
        <v>3.2786885245901655E-2</v>
      </c>
      <c r="W4111" s="14">
        <f>_xlfn.LET(_xlpm.p,R4111,_xlpm.q,T4111,LOG(_xlpm.p/_xlpm.q))</f>
        <v>1.7781512503836434</v>
      </c>
      <c r="X4111" s="2"/>
    </row>
    <row r="4112" spans="1:24">
      <c r="A4112" s="1" t="str">
        <f>_xlfn.LET(_xlpm.sep," : ",CONCATENATE(O4112,_xlpm.sep,P4112))</f>
        <v>~shex~ : [ʃə]</v>
      </c>
      <c r="B4112" s="1">
        <f>_xlfn.LET(_xlpm.d,$G4112,_xlpm.k,_xlfn.CONCAT(LEFT(TRIM(B$1),1),"*"),COUNTIF(_xlpm.d,_xlpm.k))</f>
        <v>0</v>
      </c>
      <c r="C4112" s="1">
        <f>_xlfn.LET(_xlpm.d,$G4112,_xlpm.k,_xlfn.CONCAT(LEFT(TRIM(C$1),1),"*"),COUNTIF(_xlpm.d,_xlpm.k))</f>
        <v>0</v>
      </c>
      <c r="D4112" s="1">
        <f>_xlfn.LET(_xlpm.d,$G4112,_xlpm.k,_xlfn.CONCAT(LEFT(TRIM(D$1),1),"*"),COUNTIF(_xlpm.d,_xlpm.k))</f>
        <v>0</v>
      </c>
      <c r="E4112" s="1">
        <f>LOG(F4112+1,10)</f>
        <v>0.30102999566398114</v>
      </c>
      <c r="F4112" s="7">
        <v>1</v>
      </c>
      <c r="G4112" s="9" t="s">
        <v>6802</v>
      </c>
      <c r="H4112" s="4">
        <f>F4112/freq.sum.r6e</f>
        <v>4.9701789264413521E-5</v>
      </c>
      <c r="I4112" s="1" t="str">
        <f>_xlfn.LET(_xlpm.sep,":",_xlpm.w,$G4112,LEFT(_xlpm.w,FIND(_xlpm.sep,_xlpm.w)-1))</f>
        <v>ʃə</v>
      </c>
      <c r="J4112" s="1" t="str">
        <f>_xlfn.LET(_xlpm.sep,":",_xlpm.w,$G4112,RIGHT(_xlpm.w,LEN(_xlpm.w)-FIND(_xlpm.sep,_xlpm.w)))</f>
        <v>shex</v>
      </c>
      <c r="K4112" s="10">
        <f>_xlfn.LET(_xlpm.w,I4112,LEN(_xlpm.w))</f>
        <v>2</v>
      </c>
      <c r="L4112" s="10">
        <f>_xlfn.LET(_xlpm.w,J4112,LEN(_xlpm.w))</f>
        <v>4</v>
      </c>
      <c r="M4112" s="10">
        <f>_xlfn.LET(_xlpm.a,K4112,_xlpm.b,L4112,MAX(_xlpm.a,_xlpm.b))</f>
        <v>4</v>
      </c>
      <c r="N4112" s="10">
        <f>_xlfn.LET(_xlpm.d,(K4112,L4112),MAX(_xlpm.d)-MIN(_xlpm.d))</f>
        <v>2</v>
      </c>
      <c r="O4112" s="1" t="str">
        <f>_xlfn.LET(_xlpm.sep,":",_xlpm.w,$G4112,_xlfn.CONCAT("~",RIGHT(_xlpm.w,LEN(_xlpm.w)-FIND(_xlpm.sep,_xlpm.w)),"~"))</f>
        <v>~shex~</v>
      </c>
      <c r="P4112" s="1" t="str">
        <f>_xlfn.LET(_xlpm.sep,":",_xlpm.w,$G4112,_xlfn.CONCAT("[",LEFT(_xlpm.w,FIND(_xlpm.sep,_xlpm.w)-1),"]"))</f>
        <v>[ʃə]</v>
      </c>
      <c r="Q4112" s="14" cm="1">
        <f t="array" ref="Q4112">SUM(_xlfn._xlws.FILTER($H$2:$H$7117,_xlfn.MAP($O$2:$O$7117,_xlfn.LAMBDA(_xlpm.x,_xlpm.x=$O4112))))</f>
        <v>4.9701789264413521E-5</v>
      </c>
      <c r="R4112" s="14">
        <f>$H4112/Q4112</f>
        <v>1</v>
      </c>
      <c r="S4112" s="14" cm="1">
        <f t="array" ref="S4112">SUM(_xlfn._xlws.FILTER($H$2:$H$7117,_xlfn.MAP($P$2:$P$7117,_xlfn.LAMBDA(_xlpm.x,_xlpm.x=$P4112))))</f>
        <v>2.9821073558648097E-3</v>
      </c>
      <c r="T4112" s="14">
        <f>$H4112/S4112</f>
        <v>1.6666666666666673E-2</v>
      </c>
      <c r="U4112" s="14">
        <f>_xlfn.LET(_xlpm.freq,F4112,_xlpm.size,M4112+1,_xlpm.F,V4112,LOG(1+_xlpm.freq)*LOG(1+_xlpm.size)*_xlpm.F)</f>
        <v>7.6802251648822924E-3</v>
      </c>
      <c r="V4112" s="14">
        <f>_xlfn.LET(_xlpm.a,T4112,_xlpm.b,R4112,2*_xlpm.a*_xlpm.b/(_xlpm.a+_xlpm.b))</f>
        <v>3.2786885245901655E-2</v>
      </c>
      <c r="W4112" s="14">
        <f>_xlfn.LET(_xlpm.p,R4112,_xlpm.q,T4112,LOG(_xlpm.p/_xlpm.q))</f>
        <v>1.7781512503836434</v>
      </c>
      <c r="X4112" s="2"/>
    </row>
    <row r="4113" spans="1:24">
      <c r="A4113" s="1" t="str">
        <f>_xlfn.LET(_xlpm.sep," : ",CONCATENATE(O4113,_xlpm.sep,P4113))</f>
        <v>~tiex~ : [ʃə]</v>
      </c>
      <c r="B4113" s="1">
        <f>_xlfn.LET(_xlpm.d,$G4113,_xlpm.k,_xlfn.CONCAT(LEFT(TRIM(B$1),1),"*"),COUNTIF(_xlpm.d,_xlpm.k))</f>
        <v>0</v>
      </c>
      <c r="C4113" s="1">
        <f>_xlfn.LET(_xlpm.d,$G4113,_xlpm.k,_xlfn.CONCAT(LEFT(TRIM(C$1),1),"*"),COUNTIF(_xlpm.d,_xlpm.k))</f>
        <v>0</v>
      </c>
      <c r="D4113" s="1">
        <f>_xlfn.LET(_xlpm.d,$G4113,_xlpm.k,_xlfn.CONCAT(LEFT(TRIM(D$1),1),"*"),COUNTIF(_xlpm.d,_xlpm.k))</f>
        <v>0</v>
      </c>
      <c r="E4113" s="1">
        <f>LOG(F4113+1,10)</f>
        <v>0.30102999566398114</v>
      </c>
      <c r="F4113" s="7">
        <v>1</v>
      </c>
      <c r="G4113" s="9" t="s">
        <v>6896</v>
      </c>
      <c r="H4113" s="4">
        <f>F4113/freq.sum.r6e</f>
        <v>4.9701789264413521E-5</v>
      </c>
      <c r="I4113" s="1" t="str">
        <f>_xlfn.LET(_xlpm.sep,":",_xlpm.w,$G4113,LEFT(_xlpm.w,FIND(_xlpm.sep,_xlpm.w)-1))</f>
        <v>ʃə</v>
      </c>
      <c r="J4113" s="1" t="str">
        <f>_xlfn.LET(_xlpm.sep,":",_xlpm.w,$G4113,RIGHT(_xlpm.w,LEN(_xlpm.w)-FIND(_xlpm.sep,_xlpm.w)))</f>
        <v>tiex</v>
      </c>
      <c r="K4113" s="10">
        <f>_xlfn.LET(_xlpm.w,I4113,LEN(_xlpm.w))</f>
        <v>2</v>
      </c>
      <c r="L4113" s="10">
        <f>_xlfn.LET(_xlpm.w,J4113,LEN(_xlpm.w))</f>
        <v>4</v>
      </c>
      <c r="M4113" s="10">
        <f>_xlfn.LET(_xlpm.a,K4113,_xlpm.b,L4113,MAX(_xlpm.a,_xlpm.b))</f>
        <v>4</v>
      </c>
      <c r="N4113" s="10">
        <f>_xlfn.LET(_xlpm.d,(K4113,L4113),MAX(_xlpm.d)-MIN(_xlpm.d))</f>
        <v>2</v>
      </c>
      <c r="O4113" s="1" t="str">
        <f>_xlfn.LET(_xlpm.sep,":",_xlpm.w,$G4113,_xlfn.CONCAT("~",RIGHT(_xlpm.w,LEN(_xlpm.w)-FIND(_xlpm.sep,_xlpm.w)),"~"))</f>
        <v>~tiex~</v>
      </c>
      <c r="P4113" s="1" t="str">
        <f>_xlfn.LET(_xlpm.sep,":",_xlpm.w,$G4113,_xlfn.CONCAT("[",LEFT(_xlpm.w,FIND(_xlpm.sep,_xlpm.w)-1),"]"))</f>
        <v>[ʃə]</v>
      </c>
      <c r="Q4113" s="14" cm="1">
        <f t="array" ref="Q4113">SUM(_xlfn._xlws.FILTER($H$2:$H$7117,_xlfn.MAP($O$2:$O$7117,_xlfn.LAMBDA(_xlpm.x,_xlpm.x=$O4113))))</f>
        <v>4.9701789264413521E-5</v>
      </c>
      <c r="R4113" s="14">
        <f>$H4113/Q4113</f>
        <v>1</v>
      </c>
      <c r="S4113" s="14" cm="1">
        <f t="array" ref="S4113">SUM(_xlfn._xlws.FILTER($H$2:$H$7117,_xlfn.MAP($P$2:$P$7117,_xlfn.LAMBDA(_xlpm.x,_xlpm.x=$P4113))))</f>
        <v>2.9821073558648097E-3</v>
      </c>
      <c r="T4113" s="14">
        <f>$H4113/S4113</f>
        <v>1.6666666666666673E-2</v>
      </c>
      <c r="U4113" s="14">
        <f>_xlfn.LET(_xlpm.freq,F4113,_xlpm.size,M4113+1,_xlpm.F,V4113,LOG(1+_xlpm.freq)*LOG(1+_xlpm.size)*_xlpm.F)</f>
        <v>7.6802251648822924E-3</v>
      </c>
      <c r="V4113" s="14">
        <f>_xlfn.LET(_xlpm.a,T4113,_xlpm.b,R4113,2*_xlpm.a*_xlpm.b/(_xlpm.a+_xlpm.b))</f>
        <v>3.2786885245901655E-2</v>
      </c>
      <c r="W4113" s="14">
        <f>_xlfn.LET(_xlpm.p,R4113,_xlpm.q,T4113,LOG(_xlpm.p/_xlpm.q))</f>
        <v>1.7781512503836434</v>
      </c>
      <c r="X4113" s="2"/>
    </row>
    <row r="4114" spans="1:24">
      <c r="A4114" s="1" t="str">
        <f>_xlfn.LET(_xlpm.sep," : ",CONCATENATE(O4114,_xlpm.sep,P4114))</f>
        <v>~tior~ : [ʃə]</v>
      </c>
      <c r="B4114" s="1">
        <f>_xlfn.LET(_xlpm.d,$G4114,_xlpm.k,_xlfn.CONCAT(LEFT(TRIM(B$1),1),"*"),COUNTIF(_xlpm.d,_xlpm.k))</f>
        <v>0</v>
      </c>
      <c r="C4114" s="1">
        <f>_xlfn.LET(_xlpm.d,$G4114,_xlpm.k,_xlfn.CONCAT(LEFT(TRIM(C$1),1),"*"),COUNTIF(_xlpm.d,_xlpm.k))</f>
        <v>0</v>
      </c>
      <c r="D4114" s="1">
        <f>_xlfn.LET(_xlpm.d,$G4114,_xlpm.k,_xlfn.CONCAT(LEFT(TRIM(D$1),1),"*"),COUNTIF(_xlpm.d,_xlpm.k))</f>
        <v>0</v>
      </c>
      <c r="E4114" s="1">
        <f>LOG(F4114+1,10)</f>
        <v>0.30102999566398114</v>
      </c>
      <c r="F4114" s="7">
        <v>1</v>
      </c>
      <c r="G4114" s="9" t="s">
        <v>6900</v>
      </c>
      <c r="H4114" s="4">
        <f>F4114/freq.sum.r6e</f>
        <v>4.9701789264413521E-5</v>
      </c>
      <c r="I4114" s="1" t="str">
        <f>_xlfn.LET(_xlpm.sep,":",_xlpm.w,$G4114,LEFT(_xlpm.w,FIND(_xlpm.sep,_xlpm.w)-1))</f>
        <v>ʃə</v>
      </c>
      <c r="J4114" s="1" t="str">
        <f>_xlfn.LET(_xlpm.sep,":",_xlpm.w,$G4114,RIGHT(_xlpm.w,LEN(_xlpm.w)-FIND(_xlpm.sep,_xlpm.w)))</f>
        <v>tior</v>
      </c>
      <c r="K4114" s="10">
        <f>_xlfn.LET(_xlpm.w,I4114,LEN(_xlpm.w))</f>
        <v>2</v>
      </c>
      <c r="L4114" s="10">
        <f>_xlfn.LET(_xlpm.w,J4114,LEN(_xlpm.w))</f>
        <v>4</v>
      </c>
      <c r="M4114" s="10">
        <f>_xlfn.LET(_xlpm.a,K4114,_xlpm.b,L4114,MAX(_xlpm.a,_xlpm.b))</f>
        <v>4</v>
      </c>
      <c r="N4114" s="10">
        <f>_xlfn.LET(_xlpm.d,(K4114,L4114),MAX(_xlpm.d)-MIN(_xlpm.d))</f>
        <v>2</v>
      </c>
      <c r="O4114" s="1" t="str">
        <f>_xlfn.LET(_xlpm.sep,":",_xlpm.w,$G4114,_xlfn.CONCAT("~",RIGHT(_xlpm.w,LEN(_xlpm.w)-FIND(_xlpm.sep,_xlpm.w)),"~"))</f>
        <v>~tior~</v>
      </c>
      <c r="P4114" s="1" t="str">
        <f>_xlfn.LET(_xlpm.sep,":",_xlpm.w,$G4114,_xlfn.CONCAT("[",LEFT(_xlpm.w,FIND(_xlpm.sep,_xlpm.w)-1),"]"))</f>
        <v>[ʃə]</v>
      </c>
      <c r="Q4114" s="14" cm="1">
        <f t="array" ref="Q4114">SUM(_xlfn._xlws.FILTER($H$2:$H$7117,_xlfn.MAP($O$2:$O$7117,_xlfn.LAMBDA(_xlpm.x,_xlpm.x=$O4114))))</f>
        <v>4.9701789264413521E-5</v>
      </c>
      <c r="R4114" s="14">
        <f>$H4114/Q4114</f>
        <v>1</v>
      </c>
      <c r="S4114" s="14" cm="1">
        <f t="array" ref="S4114">SUM(_xlfn._xlws.FILTER($H$2:$H$7117,_xlfn.MAP($P$2:$P$7117,_xlfn.LAMBDA(_xlpm.x,_xlpm.x=$P4114))))</f>
        <v>2.9821073558648097E-3</v>
      </c>
      <c r="T4114" s="14">
        <f>$H4114/S4114</f>
        <v>1.6666666666666673E-2</v>
      </c>
      <c r="U4114" s="14">
        <f>_xlfn.LET(_xlpm.freq,F4114,_xlpm.size,M4114+1,_xlpm.F,V4114,LOG(1+_xlpm.freq)*LOG(1+_xlpm.size)*_xlpm.F)</f>
        <v>7.6802251648822924E-3</v>
      </c>
      <c r="V4114" s="14">
        <f>_xlfn.LET(_xlpm.a,T4114,_xlpm.b,R4114,2*_xlpm.a*_xlpm.b/(_xlpm.a+_xlpm.b))</f>
        <v>3.2786885245901655E-2</v>
      </c>
      <c r="W4114" s="14">
        <f>_xlfn.LET(_xlpm.p,R4114,_xlpm.q,T4114,LOG(_xlpm.p/_xlpm.q))</f>
        <v>1.7781512503836434</v>
      </c>
      <c r="X4114" s="2"/>
    </row>
    <row r="4115" spans="1:24">
      <c r="A4115" s="1" t="str">
        <f>_xlfn.LET(_xlpm.sep," : ",CONCATENATE(O4115,_xlpm.sep,P4115))</f>
        <v>~tiox~ : [ʃə]</v>
      </c>
      <c r="B4115" s="1">
        <f>_xlfn.LET(_xlpm.d,$G4115,_xlpm.k,_xlfn.CONCAT(LEFT(TRIM(B$1),1),"*"),COUNTIF(_xlpm.d,_xlpm.k))</f>
        <v>0</v>
      </c>
      <c r="C4115" s="1">
        <f>_xlfn.LET(_xlpm.d,$G4115,_xlpm.k,_xlfn.CONCAT(LEFT(TRIM(C$1),1),"*"),COUNTIF(_xlpm.d,_xlpm.k))</f>
        <v>0</v>
      </c>
      <c r="D4115" s="1">
        <f>_xlfn.LET(_xlpm.d,$G4115,_xlpm.k,_xlfn.CONCAT(LEFT(TRIM(D$1),1),"*"),COUNTIF(_xlpm.d,_xlpm.k))</f>
        <v>0</v>
      </c>
      <c r="E4115" s="1">
        <f>LOG(F4115+1,10)</f>
        <v>0.30102999566398114</v>
      </c>
      <c r="F4115" s="7">
        <v>1</v>
      </c>
      <c r="G4115" s="9" t="s">
        <v>6906</v>
      </c>
      <c r="H4115" s="4">
        <f>F4115/freq.sum.r6e</f>
        <v>4.9701789264413521E-5</v>
      </c>
      <c r="I4115" s="1" t="str">
        <f>_xlfn.LET(_xlpm.sep,":",_xlpm.w,$G4115,LEFT(_xlpm.w,FIND(_xlpm.sep,_xlpm.w)-1))</f>
        <v>ʃə</v>
      </c>
      <c r="J4115" s="1" t="str">
        <f>_xlfn.LET(_xlpm.sep,":",_xlpm.w,$G4115,RIGHT(_xlpm.w,LEN(_xlpm.w)-FIND(_xlpm.sep,_xlpm.w)))</f>
        <v>tiox</v>
      </c>
      <c r="K4115" s="10">
        <f>_xlfn.LET(_xlpm.w,I4115,LEN(_xlpm.w))</f>
        <v>2</v>
      </c>
      <c r="L4115" s="10">
        <f>_xlfn.LET(_xlpm.w,J4115,LEN(_xlpm.w))</f>
        <v>4</v>
      </c>
      <c r="M4115" s="10">
        <f>_xlfn.LET(_xlpm.a,K4115,_xlpm.b,L4115,MAX(_xlpm.a,_xlpm.b))</f>
        <v>4</v>
      </c>
      <c r="N4115" s="10">
        <f>_xlfn.LET(_xlpm.d,(K4115,L4115),MAX(_xlpm.d)-MIN(_xlpm.d))</f>
        <v>2</v>
      </c>
      <c r="O4115" s="1" t="str">
        <f>_xlfn.LET(_xlpm.sep,":",_xlpm.w,$G4115,_xlfn.CONCAT("~",RIGHT(_xlpm.w,LEN(_xlpm.w)-FIND(_xlpm.sep,_xlpm.w)),"~"))</f>
        <v>~tiox~</v>
      </c>
      <c r="P4115" s="1" t="str">
        <f>_xlfn.LET(_xlpm.sep,":",_xlpm.w,$G4115,_xlfn.CONCAT("[",LEFT(_xlpm.w,FIND(_xlpm.sep,_xlpm.w)-1),"]"))</f>
        <v>[ʃə]</v>
      </c>
      <c r="Q4115" s="14" cm="1">
        <f t="array" ref="Q4115">SUM(_xlfn._xlws.FILTER($H$2:$H$7117,_xlfn.MAP($O$2:$O$7117,_xlfn.LAMBDA(_xlpm.x,_xlpm.x=$O4115))))</f>
        <v>4.9701789264413521E-5</v>
      </c>
      <c r="R4115" s="14">
        <f>$H4115/Q4115</f>
        <v>1</v>
      </c>
      <c r="S4115" s="14" cm="1">
        <f t="array" ref="S4115">SUM(_xlfn._xlws.FILTER($H$2:$H$7117,_xlfn.MAP($P$2:$P$7117,_xlfn.LAMBDA(_xlpm.x,_xlpm.x=$P4115))))</f>
        <v>2.9821073558648097E-3</v>
      </c>
      <c r="T4115" s="14">
        <f>$H4115/S4115</f>
        <v>1.6666666666666673E-2</v>
      </c>
      <c r="U4115" s="14">
        <f>_xlfn.LET(_xlpm.freq,F4115,_xlpm.size,M4115+1,_xlpm.F,V4115,LOG(1+_xlpm.freq)*LOG(1+_xlpm.size)*_xlpm.F)</f>
        <v>7.6802251648822924E-3</v>
      </c>
      <c r="V4115" s="14">
        <f>_xlfn.LET(_xlpm.a,T4115,_xlpm.b,R4115,2*_xlpm.a*_xlpm.b/(_xlpm.a+_xlpm.b))</f>
        <v>3.2786885245901655E-2</v>
      </c>
      <c r="W4115" s="14">
        <f>_xlfn.LET(_xlpm.p,R4115,_xlpm.q,T4115,LOG(_xlpm.p/_xlpm.q))</f>
        <v>1.7781512503836434</v>
      </c>
      <c r="X4115" s="2"/>
    </row>
    <row r="4116" spans="1:24">
      <c r="A4116" s="1" t="str">
        <f>_xlfn.LET(_xlpm.sep," : ",CONCATENATE(O4116,_xlpm.sep,P4116))</f>
        <v>~nuiw~ : [nu]</v>
      </c>
      <c r="B4116" s="1">
        <f>_xlfn.LET(_xlpm.d,$G4116,_xlpm.k,_xlfn.CONCAT(LEFT(TRIM(B$1),1),"*"),COUNTIF(_xlpm.d,_xlpm.k))</f>
        <v>0</v>
      </c>
      <c r="C4116" s="1">
        <f>_xlfn.LET(_xlpm.d,$G4116,_xlpm.k,_xlfn.CONCAT(LEFT(TRIM(C$1),1),"*"),COUNTIF(_xlpm.d,_xlpm.k))</f>
        <v>0</v>
      </c>
      <c r="D4116" s="1">
        <f>_xlfn.LET(_xlpm.d,$G4116,_xlpm.k,_xlfn.CONCAT(LEFT(TRIM(D$1),1),"*"),COUNTIF(_xlpm.d,_xlpm.k))</f>
        <v>1</v>
      </c>
      <c r="E4116" s="1">
        <f>LOG(F4116+1,10)</f>
        <v>0.30102999566398114</v>
      </c>
      <c r="F4116" s="7">
        <v>1</v>
      </c>
      <c r="G4116" s="9" t="s">
        <v>3299</v>
      </c>
      <c r="H4116" s="4">
        <f>F4116/freq.sum.r6e</f>
        <v>4.9701789264413521E-5</v>
      </c>
      <c r="I4116" s="1" t="str">
        <f>_xlfn.LET(_xlpm.sep,":",_xlpm.w,$G4116,LEFT(_xlpm.w,FIND(_xlpm.sep,_xlpm.w)-1))</f>
        <v>nu</v>
      </c>
      <c r="J4116" s="1" t="str">
        <f>_xlfn.LET(_xlpm.sep,":",_xlpm.w,$G4116,RIGHT(_xlpm.w,LEN(_xlpm.w)-FIND(_xlpm.sep,_xlpm.w)))</f>
        <v>nuiw</v>
      </c>
      <c r="K4116" s="10">
        <f>_xlfn.LET(_xlpm.w,I4116,LEN(_xlpm.w))</f>
        <v>2</v>
      </c>
      <c r="L4116" s="10">
        <f>_xlfn.LET(_xlpm.w,J4116,LEN(_xlpm.w))</f>
        <v>4</v>
      </c>
      <c r="M4116" s="10">
        <f>_xlfn.LET(_xlpm.a,K4116,_xlpm.b,L4116,MAX(_xlpm.a,_xlpm.b))</f>
        <v>4</v>
      </c>
      <c r="N4116" s="10">
        <f>_xlfn.LET(_xlpm.d,(K4116,L4116),MAX(_xlpm.d)-MIN(_xlpm.d))</f>
        <v>2</v>
      </c>
      <c r="O4116" s="1" t="str">
        <f>_xlfn.LET(_xlpm.sep,":",_xlpm.w,$G4116,_xlfn.CONCAT("~",RIGHT(_xlpm.w,LEN(_xlpm.w)-FIND(_xlpm.sep,_xlpm.w)),"~"))</f>
        <v>~nuiw~</v>
      </c>
      <c r="P4116" s="1" t="str">
        <f>_xlfn.LET(_xlpm.sep,":",_xlpm.w,$G4116,_xlfn.CONCAT("[",LEFT(_xlpm.w,FIND(_xlpm.sep,_xlpm.w)-1),"]"))</f>
        <v>[nu]</v>
      </c>
      <c r="Q4116" s="14" cm="1">
        <f t="array" ref="Q4116">SUM(_xlfn._xlws.FILTER($H$2:$H$7117,_xlfn.MAP($O$2:$O$7117,_xlfn.LAMBDA(_xlpm.x,_xlpm.x=$O4116))))</f>
        <v>4.9701789264413521E-5</v>
      </c>
      <c r="R4116" s="14">
        <f>$H4116/Q4116</f>
        <v>1</v>
      </c>
      <c r="S4116" s="14" cm="1">
        <f t="array" ref="S4116">SUM(_xlfn._xlws.FILTER($H$2:$H$7117,_xlfn.MAP($P$2:$P$7117,_xlfn.LAMBDA(_xlpm.x,_xlpm.x=$P4116))))</f>
        <v>3.131212723658051E-3</v>
      </c>
      <c r="T4116" s="14">
        <f>$H4116/S4116</f>
        <v>1.5873015873015876E-2</v>
      </c>
      <c r="U4116" s="14">
        <f>_xlfn.LET(_xlpm.freq,F4116,_xlpm.size,M4116+1,_xlpm.F,V4116,LOG(1+_xlpm.freq)*LOG(1+_xlpm.size)*_xlpm.F)</f>
        <v>7.3202146102784331E-3</v>
      </c>
      <c r="V4116" s="14">
        <f>_xlfn.LET(_xlpm.a,T4116,_xlpm.b,R4116,2*_xlpm.a*_xlpm.b/(_xlpm.a+_xlpm.b))</f>
        <v>3.1250000000000007E-2</v>
      </c>
      <c r="W4116" s="14">
        <f>_xlfn.LET(_xlpm.p,R4116,_xlpm.q,T4116,LOG(_xlpm.p/_xlpm.q))</f>
        <v>1.7993405494535817</v>
      </c>
      <c r="X4116" s="2"/>
    </row>
    <row r="4117" spans="1:24">
      <c r="A4117" s="1" t="str">
        <f>_xlfn.LET(_xlpm.sep," : ",CONCATENATE(O4117,_xlpm.sep,P4117))</f>
        <v>~noow~ : [nu]</v>
      </c>
      <c r="B4117" s="1">
        <f>_xlfn.LET(_xlpm.d,$G4117,_xlpm.k,_xlfn.CONCAT(LEFT(TRIM(B$1),1),"*"),COUNTIF(_xlpm.d,_xlpm.k))</f>
        <v>0</v>
      </c>
      <c r="C4117" s="1">
        <f>_xlfn.LET(_xlpm.d,$G4117,_xlpm.k,_xlfn.CONCAT(LEFT(TRIM(C$1),1),"*"),COUNTIF(_xlpm.d,_xlpm.k))</f>
        <v>0</v>
      </c>
      <c r="D4117" s="1">
        <f>_xlfn.LET(_xlpm.d,$G4117,_xlpm.k,_xlfn.CONCAT(LEFT(TRIM(D$1),1),"*"),COUNTIF(_xlpm.d,_xlpm.k))</f>
        <v>1</v>
      </c>
      <c r="E4117" s="1">
        <f>LOG(F4117+1,10)</f>
        <v>0.30102999566398114</v>
      </c>
      <c r="F4117" s="7">
        <v>1</v>
      </c>
      <c r="G4117" s="9" t="s">
        <v>3291</v>
      </c>
      <c r="H4117" s="4">
        <f>F4117/freq.sum.r6e</f>
        <v>4.9701789264413521E-5</v>
      </c>
      <c r="I4117" s="1" t="str">
        <f>_xlfn.LET(_xlpm.sep,":",_xlpm.w,$G4117,LEFT(_xlpm.w,FIND(_xlpm.sep,_xlpm.w)-1))</f>
        <v>nu</v>
      </c>
      <c r="J4117" s="1" t="str">
        <f>_xlfn.LET(_xlpm.sep,":",_xlpm.w,$G4117,RIGHT(_xlpm.w,LEN(_xlpm.w)-FIND(_xlpm.sep,_xlpm.w)))</f>
        <v>noow</v>
      </c>
      <c r="K4117" s="10">
        <f>_xlfn.LET(_xlpm.w,I4117,LEN(_xlpm.w))</f>
        <v>2</v>
      </c>
      <c r="L4117" s="10">
        <f>_xlfn.LET(_xlpm.w,J4117,LEN(_xlpm.w))</f>
        <v>4</v>
      </c>
      <c r="M4117" s="10">
        <f>_xlfn.LET(_xlpm.a,K4117,_xlpm.b,L4117,MAX(_xlpm.a,_xlpm.b))</f>
        <v>4</v>
      </c>
      <c r="N4117" s="10">
        <f>_xlfn.LET(_xlpm.d,(K4117,L4117),MAX(_xlpm.d)-MIN(_xlpm.d))</f>
        <v>2</v>
      </c>
      <c r="O4117" s="1" t="str">
        <f>_xlfn.LET(_xlpm.sep,":",_xlpm.w,$G4117,_xlfn.CONCAT("~",RIGHT(_xlpm.w,LEN(_xlpm.w)-FIND(_xlpm.sep,_xlpm.w)),"~"))</f>
        <v>~noow~</v>
      </c>
      <c r="P4117" s="1" t="str">
        <f>_xlfn.LET(_xlpm.sep,":",_xlpm.w,$G4117,_xlfn.CONCAT("[",LEFT(_xlpm.w,FIND(_xlpm.sep,_xlpm.w)-1),"]"))</f>
        <v>[nu]</v>
      </c>
      <c r="Q4117" s="14" cm="1">
        <f t="array" ref="Q4117">SUM(_xlfn._xlws.FILTER($H$2:$H$7111,_xlfn.MAP($O$2:$O$7111,_xlfn.LAMBDA(_xlpm.x,_xlpm.x=$O4117))))</f>
        <v>4.9701789264413521E-5</v>
      </c>
      <c r="R4117" s="14">
        <f>$H4117/Q4117</f>
        <v>1</v>
      </c>
      <c r="S4117" s="14" cm="1">
        <f t="array" ref="S4117">SUM(_xlfn._xlws.FILTER($H$2:$H$7111,_xlfn.MAP($P$2:$P$7111,_xlfn.LAMBDA(_xlpm.x,_xlpm.x=$P4117))))</f>
        <v>3.131212723658051E-3</v>
      </c>
      <c r="T4117" s="14">
        <f>$H4117/S4117</f>
        <v>1.5873015873015876E-2</v>
      </c>
      <c r="U4117" s="14">
        <f>_xlfn.LET(_xlpm.freq,F4117,_xlpm.size,M4117+1,_xlpm.F,V4117,LOG(1+_xlpm.freq)*LOG(1+_xlpm.size)*_xlpm.F)</f>
        <v>7.3202146102784331E-3</v>
      </c>
      <c r="V4117" s="14">
        <f>_xlfn.LET(_xlpm.a,T4117,_xlpm.b,R4117,2*_xlpm.a*_xlpm.b/(_xlpm.a+_xlpm.b))</f>
        <v>3.1250000000000007E-2</v>
      </c>
      <c r="W4117" s="14">
        <f>_xlfn.LET(_xlpm.p,R4117,_xlpm.q,T4117,LOG(_xlpm.p/_xlpm.q))</f>
        <v>1.7993405494535817</v>
      </c>
      <c r="X4117" s="2"/>
    </row>
    <row r="4118" spans="1:24">
      <c r="A4118" s="1" t="str">
        <f>_xlfn.LET(_xlpm.sep," : ",CONCATENATE(O4118,_xlpm.sep,P4118))</f>
        <v>~sigh~ : [sɪ]</v>
      </c>
      <c r="B4118" s="1">
        <f>_xlfn.LET(_xlpm.d,$G4118,_xlpm.k,_xlfn.CONCAT(LEFT(TRIM(B$1),1),"*"),COUNTIF(_xlpm.d,_xlpm.k))</f>
        <v>0</v>
      </c>
      <c r="C4118" s="1">
        <f>_xlfn.LET(_xlpm.d,$G4118,_xlpm.k,_xlfn.CONCAT(LEFT(TRIM(C$1),1),"*"),COUNTIF(_xlpm.d,_xlpm.k))</f>
        <v>0</v>
      </c>
      <c r="D4118" s="1">
        <f>_xlfn.LET(_xlpm.d,$G4118,_xlpm.k,_xlfn.CONCAT(LEFT(TRIM(D$1),1),"*"),COUNTIF(_xlpm.d,_xlpm.k))</f>
        <v>0</v>
      </c>
      <c r="E4118" s="1">
        <f>LOG(F4118+1,10)</f>
        <v>0.47712125471966244</v>
      </c>
      <c r="F4118" s="7">
        <v>2</v>
      </c>
      <c r="G4118" s="9" t="s">
        <v>4515</v>
      </c>
      <c r="H4118" s="4">
        <f>F4118/freq.sum.r6e</f>
        <v>9.9403578528827041E-5</v>
      </c>
      <c r="I4118" s="1" t="str">
        <f>_xlfn.LET(_xlpm.sep,":",_xlpm.w,$G4118,LEFT(_xlpm.w,FIND(_xlpm.sep,_xlpm.w)-1))</f>
        <v>sɪ</v>
      </c>
      <c r="J4118" s="1" t="str">
        <f>_xlfn.LET(_xlpm.sep,":",_xlpm.w,$G4118,RIGHT(_xlpm.w,LEN(_xlpm.w)-FIND(_xlpm.sep,_xlpm.w)))</f>
        <v>sigh</v>
      </c>
      <c r="K4118" s="10">
        <f>_xlfn.LET(_xlpm.w,I4118,LEN(_xlpm.w))</f>
        <v>2</v>
      </c>
      <c r="L4118" s="10">
        <f>_xlfn.LET(_xlpm.w,J4118,LEN(_xlpm.w))</f>
        <v>4</v>
      </c>
      <c r="M4118" s="10">
        <f>_xlfn.LET(_xlpm.a,K4118,_xlpm.b,L4118,MAX(_xlpm.a,_xlpm.b))</f>
        <v>4</v>
      </c>
      <c r="N4118" s="10">
        <f>_xlfn.LET(_xlpm.d,(K4118,L4118),MAX(_xlpm.d)-MIN(_xlpm.d))</f>
        <v>2</v>
      </c>
      <c r="O4118" s="1" t="str">
        <f>_xlfn.LET(_xlpm.sep,":",_xlpm.w,$G4118,_xlfn.CONCAT("~",RIGHT(_xlpm.w,LEN(_xlpm.w)-FIND(_xlpm.sep,_xlpm.w)),"~"))</f>
        <v>~sigh~</v>
      </c>
      <c r="P4118" s="1" t="str">
        <f>_xlfn.LET(_xlpm.sep,":",_xlpm.w,$G4118,_xlfn.CONCAT("[",LEFT(_xlpm.w,FIND(_xlpm.sep,_xlpm.w)-1),"]"))</f>
        <v>[sɪ]</v>
      </c>
      <c r="Q4118" s="14" cm="1">
        <f t="array" ref="Q4118">SUM(_xlfn._xlws.FILTER($H$2:$H$7117,_xlfn.MAP($O$2:$O$7117,_xlfn.LAMBDA(_xlpm.x,_xlpm.x=$O4118))))</f>
        <v>2.9821073558648114E-4</v>
      </c>
      <c r="R4118" s="14">
        <f>$H4118/Q4118</f>
        <v>0.33333333333333331</v>
      </c>
      <c r="S4118" s="14" cm="1">
        <f t="array" ref="S4118">SUM(_xlfn._xlws.FILTER($H$2:$H$7117,_xlfn.MAP($P$2:$P$7117,_xlfn.LAMBDA(_xlpm.x,_xlpm.x=$P4118))))</f>
        <v>1.9085487077534789E-2</v>
      </c>
      <c r="T4118" s="14">
        <f>$H4118/S4118</f>
        <v>5.2083333333333339E-3</v>
      </c>
      <c r="U4118" s="14">
        <f>_xlfn.LET(_xlpm.freq,F4118,_xlpm.size,M4118+1,_xlpm.F,V4118,LOG(1+_xlpm.freq)*LOG(1+_xlpm.size)*_xlpm.F)</f>
        <v>3.8079230866124953E-3</v>
      </c>
      <c r="V4118" s="14">
        <f>_xlfn.LET(_xlpm.a,T4118,_xlpm.b,R4118,2*_xlpm.a*_xlpm.b/(_xlpm.a+_xlpm.b))</f>
        <v>1.0256410256410258E-2</v>
      </c>
      <c r="W4118" s="14">
        <f>_xlfn.LET(_xlpm.p,R4118,_xlpm.q,T4118,LOG(_xlpm.p/_xlpm.q))</f>
        <v>1.8061799739838871</v>
      </c>
      <c r="X4118" s="2"/>
    </row>
    <row r="4119" spans="1:24">
      <c r="A4119" s="1" t="str">
        <f>_xlfn.LET(_xlpm.sep," : ",CONCATENATE(O4119,_xlpm.sep,P4119))</f>
        <v>~rrer~ : [ɹɪ]</v>
      </c>
      <c r="B4119" s="1">
        <f>_xlfn.LET(_xlpm.d,$G4119,_xlpm.k,_xlfn.CONCAT(LEFT(TRIM(B$1),1),"*"),COUNTIF(_xlpm.d,_xlpm.k))</f>
        <v>1</v>
      </c>
      <c r="C4119" s="1">
        <f>_xlfn.LET(_xlpm.d,$G4119,_xlpm.k,_xlfn.CONCAT(LEFT(TRIM(C$1),1),"*"),COUNTIF(_xlpm.d,_xlpm.k))</f>
        <v>0</v>
      </c>
      <c r="D4119" s="1">
        <f>_xlfn.LET(_xlpm.d,$G4119,_xlpm.k,_xlfn.CONCAT(LEFT(TRIM(D$1),1),"*"),COUNTIF(_xlpm.d,_xlpm.k))</f>
        <v>0</v>
      </c>
      <c r="E4119" s="1">
        <f>LOG(F4119+1,10)</f>
        <v>0.60205999132796229</v>
      </c>
      <c r="F4119" s="7">
        <v>3</v>
      </c>
      <c r="G4119" s="9" t="s">
        <v>6727</v>
      </c>
      <c r="H4119" s="4">
        <f>F4119/freq.sum.r6e</f>
        <v>1.4910536779324057E-4</v>
      </c>
      <c r="I4119" s="1" t="str">
        <f>_xlfn.LET(_xlpm.sep,":",_xlpm.w,$G4119,LEFT(_xlpm.w,FIND(_xlpm.sep,_xlpm.w)-1))</f>
        <v>ɹɪ</v>
      </c>
      <c r="J4119" s="1" t="str">
        <f>_xlfn.LET(_xlpm.sep,":",_xlpm.w,$G4119,RIGHT(_xlpm.w,LEN(_xlpm.w)-FIND(_xlpm.sep,_xlpm.w)))</f>
        <v>rrer</v>
      </c>
      <c r="K4119" s="10">
        <f>_xlfn.LET(_xlpm.w,I4119,LEN(_xlpm.w))</f>
        <v>2</v>
      </c>
      <c r="L4119" s="10">
        <f>_xlfn.LET(_xlpm.w,J4119,LEN(_xlpm.w))</f>
        <v>4</v>
      </c>
      <c r="M4119" s="10">
        <f>_xlfn.LET(_xlpm.a,K4119,_xlpm.b,L4119,MAX(_xlpm.a,_xlpm.b))</f>
        <v>4</v>
      </c>
      <c r="N4119" s="10">
        <f>_xlfn.LET(_xlpm.d,(K4119,L4119),MAX(_xlpm.d)-MIN(_xlpm.d))</f>
        <v>2</v>
      </c>
      <c r="O4119" s="1" t="str">
        <f>_xlfn.LET(_xlpm.sep,":",_xlpm.w,$G4119,_xlfn.CONCAT("~",RIGHT(_xlpm.w,LEN(_xlpm.w)-FIND(_xlpm.sep,_xlpm.w)),"~"))</f>
        <v>~rrer~</v>
      </c>
      <c r="P4119" s="1" t="str">
        <f>_xlfn.LET(_xlpm.sep,":",_xlpm.w,$G4119,_xlfn.CONCAT("[",LEFT(_xlpm.w,FIND(_xlpm.sep,_xlpm.w)-1),"]"))</f>
        <v>[ɹɪ]</v>
      </c>
      <c r="Q4119" s="14" cm="1">
        <f t="array" ref="Q4119">SUM(_xlfn._xlws.FILTER($H$2:$H$7117,_xlfn.MAP($O$2:$O$7117,_xlfn.LAMBDA(_xlpm.x,_xlpm.x=$O4119))))</f>
        <v>3.4791252485089465E-4</v>
      </c>
      <c r="R4119" s="14">
        <f>$H4119/Q4119</f>
        <v>0.4285714285714286</v>
      </c>
      <c r="S4119" s="14" cm="1">
        <f t="array" ref="S4119">SUM(_xlfn._xlws.FILTER($H$2:$H$7117,_xlfn.MAP($P$2:$P$7117,_xlfn.LAMBDA(_xlpm.x,_xlpm.x=$P4119))))</f>
        <v>2.2266401590457251E-2</v>
      </c>
      <c r="T4119" s="14">
        <f>$H4119/S4119</f>
        <v>6.6964285714285737E-3</v>
      </c>
      <c r="U4119" s="14">
        <f>_xlfn.LET(_xlpm.freq,F4119,_xlpm.size,M4119+1,_xlpm.F,V4119,LOG(1+_xlpm.freq)*LOG(1+_xlpm.size)*_xlpm.F)</f>
        <v>6.177939363399821E-3</v>
      </c>
      <c r="V4119" s="14">
        <f>_xlfn.LET(_xlpm.a,T4119,_xlpm.b,R4119,2*_xlpm.a*_xlpm.b/(_xlpm.a+_xlpm.b))</f>
        <v>1.3186813186813192E-2</v>
      </c>
      <c r="W4119" s="14">
        <f>_xlfn.LET(_xlpm.p,R4119,_xlpm.q,T4119,LOG(_xlpm.p/_xlpm.q))</f>
        <v>1.8061799739838871</v>
      </c>
      <c r="X4119" s="2"/>
    </row>
    <row r="4120" spans="1:24">
      <c r="A4120" s="1" t="str">
        <f>_xlfn.LET(_xlpm.sep," : ",CONCATENATE(O4120,_xlpm.sep,P4120))</f>
        <v>~scir~ : [sɪ]</v>
      </c>
      <c r="B4120" s="1">
        <f>_xlfn.LET(_xlpm.d,$G4120,_xlpm.k,_xlfn.CONCAT(LEFT(TRIM(B$1),1),"*"),COUNTIF(_xlpm.d,_xlpm.k))</f>
        <v>0</v>
      </c>
      <c r="C4120" s="1">
        <f>_xlfn.LET(_xlpm.d,$G4120,_xlpm.k,_xlfn.CONCAT(LEFT(TRIM(C$1),1),"*"),COUNTIF(_xlpm.d,_xlpm.k))</f>
        <v>0</v>
      </c>
      <c r="D4120" s="1">
        <f>_xlfn.LET(_xlpm.d,$G4120,_xlpm.k,_xlfn.CONCAT(LEFT(TRIM(D$1),1),"*"),COUNTIF(_xlpm.d,_xlpm.k))</f>
        <v>0</v>
      </c>
      <c r="E4120" s="1">
        <f>LOG(F4120+1,10)</f>
        <v>0.60205999132796229</v>
      </c>
      <c r="F4120" s="7">
        <v>3</v>
      </c>
      <c r="G4120" s="9" t="s">
        <v>4490</v>
      </c>
      <c r="H4120" s="4">
        <f>F4120/freq.sum.r6e</f>
        <v>1.4910536779324057E-4</v>
      </c>
      <c r="I4120" s="4" t="str">
        <f>_xlfn.LET(_xlpm.sep,":",_xlpm.w,$G4120,LEFT(_xlpm.w,FIND(_xlpm.sep,_xlpm.w)-1))</f>
        <v>sɪ</v>
      </c>
      <c r="J4120" s="4" t="str">
        <f>_xlfn.LET(_xlpm.sep,":",_xlpm.w,$G4120,RIGHT(_xlpm.w,LEN(_xlpm.w)-FIND(_xlpm.sep,_xlpm.w)))</f>
        <v>scir</v>
      </c>
      <c r="K4120" s="10">
        <f>_xlfn.LET(_xlpm.w,I4120,LEN(_xlpm.w))</f>
        <v>2</v>
      </c>
      <c r="L4120" s="10">
        <f>_xlfn.LET(_xlpm.w,J4120,LEN(_xlpm.w))</f>
        <v>4</v>
      </c>
      <c r="M4120" s="10">
        <f>_xlfn.LET(_xlpm.a,K4120,_xlpm.b,L4120,MAX(_xlpm.a,_xlpm.b))</f>
        <v>4</v>
      </c>
      <c r="N4120" s="10">
        <f>_xlfn.LET(_xlpm.d,(K4120,L4120),MAX(_xlpm.d)-MIN(_xlpm.d))</f>
        <v>2</v>
      </c>
      <c r="O4120" s="1" t="str">
        <f>_xlfn.LET(_xlpm.sep,":",_xlpm.w,$G4120,_xlfn.CONCAT("~",RIGHT(_xlpm.w,LEN(_xlpm.w)-FIND(_xlpm.sep,_xlpm.w)),"~"))</f>
        <v>~scir~</v>
      </c>
      <c r="P4120" s="1" t="str">
        <f>_xlfn.LET(_xlpm.sep,":",_xlpm.w,$G4120,_xlfn.CONCAT("[",LEFT(_xlpm.w,FIND(_xlpm.sep,_xlpm.w)-1),"]"))</f>
        <v>[sɪ]</v>
      </c>
      <c r="Q4120" s="14" cm="1">
        <f t="array" ref="Q4120">SUM(_xlfn._xlws.FILTER($H$2:$H$7109,_xlfn.MAP($O$2:$O$7109,_xlfn.LAMBDA(_xlpm.x,_xlpm.x=$O4120))))</f>
        <v>2.9821073558648114E-4</v>
      </c>
      <c r="R4120" s="14">
        <f>$H4120/Q4120</f>
        <v>0.5</v>
      </c>
      <c r="S4120" s="14" cm="1">
        <f t="array" ref="S4120">SUM(_xlfn._xlws.FILTER($H$2:$H$7109,_xlfn.MAP($P$2:$P$7109,_xlfn.LAMBDA(_xlpm.x,_xlpm.x=$P4120))))</f>
        <v>1.9085487077534789E-2</v>
      </c>
      <c r="T4120" s="14">
        <f>$H4120/S4120</f>
        <v>7.8125000000000017E-3</v>
      </c>
      <c r="U4120" s="14">
        <f>_xlfn.LET(_xlpm.freq,F4120,_xlpm.size,M4120+1,_xlpm.F,V4120,LOG(1+_xlpm.freq)*LOG(1+_xlpm.size)*_xlpm.F)</f>
        <v>7.207595923966457E-3</v>
      </c>
      <c r="V4120" s="14">
        <f>_xlfn.LET(_xlpm.a,T4120,_xlpm.b,R4120,2*_xlpm.a*_xlpm.b/(_xlpm.a+_xlpm.b))</f>
        <v>1.5384615384615387E-2</v>
      </c>
      <c r="W4120" s="14">
        <f>_xlfn.LET(_xlpm.p,R4120,_xlpm.q,T4120,LOG(_xlpm.p/_xlpm.q))</f>
        <v>1.8061799739838871</v>
      </c>
      <c r="X4120" s="2"/>
    </row>
    <row r="4121" spans="1:24">
      <c r="A4121" s="1" t="str">
        <f>_xlfn.LET(_xlpm.sep," : ",CONCATENATE(O4121,_xlpm.sep,P4121))</f>
        <v>~ssar~ : [sɪ]</v>
      </c>
      <c r="B4121" s="1">
        <f>_xlfn.LET(_xlpm.d,$G4121,_xlpm.k,_xlfn.CONCAT(LEFT(TRIM(B$1),1),"*"),COUNTIF(_xlpm.d,_xlpm.k))</f>
        <v>0</v>
      </c>
      <c r="C4121" s="1">
        <f>_xlfn.LET(_xlpm.d,$G4121,_xlpm.k,_xlfn.CONCAT(LEFT(TRIM(C$1),1),"*"),COUNTIF(_xlpm.d,_xlpm.k))</f>
        <v>0</v>
      </c>
      <c r="D4121" s="1">
        <f>_xlfn.LET(_xlpm.d,$G4121,_xlpm.k,_xlfn.CONCAT(LEFT(TRIM(D$1),1),"*"),COUNTIF(_xlpm.d,_xlpm.k))</f>
        <v>0</v>
      </c>
      <c r="E4121" s="1">
        <f>LOG(F4121+1,10)</f>
        <v>0.60205999132796229</v>
      </c>
      <c r="F4121" s="7">
        <v>3</v>
      </c>
      <c r="G4121" s="9" t="s">
        <v>4541</v>
      </c>
      <c r="H4121" s="4">
        <f>F4121/freq.sum.r6e</f>
        <v>1.4910536779324057E-4</v>
      </c>
      <c r="I4121" s="4" t="str">
        <f>_xlfn.LET(_xlpm.sep,":",_xlpm.w,$G4121,LEFT(_xlpm.w,FIND(_xlpm.sep,_xlpm.w)-1))</f>
        <v>sɪ</v>
      </c>
      <c r="J4121" s="4" t="str">
        <f>_xlfn.LET(_xlpm.sep,":",_xlpm.w,$G4121,RIGHT(_xlpm.w,LEN(_xlpm.w)-FIND(_xlpm.sep,_xlpm.w)))</f>
        <v>ssar</v>
      </c>
      <c r="K4121" s="10">
        <f>_xlfn.LET(_xlpm.w,I4121,LEN(_xlpm.w))</f>
        <v>2</v>
      </c>
      <c r="L4121" s="10">
        <f>_xlfn.LET(_xlpm.w,J4121,LEN(_xlpm.w))</f>
        <v>4</v>
      </c>
      <c r="M4121" s="10">
        <f>_xlfn.LET(_xlpm.a,K4121,_xlpm.b,L4121,MAX(_xlpm.a,_xlpm.b))</f>
        <v>4</v>
      </c>
      <c r="N4121" s="10">
        <f>_xlfn.LET(_xlpm.d,(K4121,L4121),MAX(_xlpm.d)-MIN(_xlpm.d))</f>
        <v>2</v>
      </c>
      <c r="O4121" s="1" t="str">
        <f>_xlfn.LET(_xlpm.sep,":",_xlpm.w,$G4121,_xlfn.CONCAT("~",RIGHT(_xlpm.w,LEN(_xlpm.w)-FIND(_xlpm.sep,_xlpm.w)),"~"))</f>
        <v>~ssar~</v>
      </c>
      <c r="P4121" s="1" t="str">
        <f>_xlfn.LET(_xlpm.sep,":",_xlpm.w,$G4121,_xlfn.CONCAT("[",LEFT(_xlpm.w,FIND(_xlpm.sep,_xlpm.w)-1),"]"))</f>
        <v>[sɪ]</v>
      </c>
      <c r="Q4121" s="14" cm="1">
        <f t="array" ref="Q4121">SUM(_xlfn._xlws.FILTER($H$2:$H$7109,_xlfn.MAP($O$2:$O$7109,_xlfn.LAMBDA(_xlpm.x,_xlpm.x=$O4121))))</f>
        <v>2.9821073558648114E-4</v>
      </c>
      <c r="R4121" s="14">
        <f>$H4121/Q4121</f>
        <v>0.5</v>
      </c>
      <c r="S4121" s="14" cm="1">
        <f t="array" ref="S4121">SUM(_xlfn._xlws.FILTER($H$2:$H$7109,_xlfn.MAP($P$2:$P$7109,_xlfn.LAMBDA(_xlpm.x,_xlpm.x=$P4121))))</f>
        <v>1.9085487077534789E-2</v>
      </c>
      <c r="T4121" s="14">
        <f>$H4121/S4121</f>
        <v>7.8125000000000017E-3</v>
      </c>
      <c r="U4121" s="14">
        <f>_xlfn.LET(_xlpm.freq,F4121,_xlpm.size,M4121+1,_xlpm.F,V4121,LOG(1+_xlpm.freq)*LOG(1+_xlpm.size)*_xlpm.F)</f>
        <v>7.207595923966457E-3</v>
      </c>
      <c r="V4121" s="14">
        <f>_xlfn.LET(_xlpm.a,T4121,_xlpm.b,R4121,2*_xlpm.a*_xlpm.b/(_xlpm.a+_xlpm.b))</f>
        <v>1.5384615384615387E-2</v>
      </c>
      <c r="W4121" s="14">
        <f>_xlfn.LET(_xlpm.p,R4121,_xlpm.q,T4121,LOG(_xlpm.p/_xlpm.q))</f>
        <v>1.8061799739838871</v>
      </c>
      <c r="X4121" s="2"/>
    </row>
    <row r="4122" spans="1:24">
      <c r="A4122" s="1" t="str">
        <f>_xlfn.LET(_xlpm.sep," : ",CONCATENATE(O4122,_xlpm.sep,P4122))</f>
        <v>~nsie~ : [nsɪ]</v>
      </c>
      <c r="B4122" s="1">
        <f>_xlfn.LET(_xlpm.d,$G4122,_xlpm.k,_xlfn.CONCAT(LEFT(TRIM(B$1),1),"*"),COUNTIF(_xlpm.d,_xlpm.k))</f>
        <v>0</v>
      </c>
      <c r="C4122" s="1">
        <f>_xlfn.LET(_xlpm.d,$G4122,_xlpm.k,_xlfn.CONCAT(LEFT(TRIM(C$1),1),"*"),COUNTIF(_xlpm.d,_xlpm.k))</f>
        <v>0</v>
      </c>
      <c r="D4122" s="1">
        <f>_xlfn.LET(_xlpm.d,$G4122,_xlpm.k,_xlfn.CONCAT(LEFT(TRIM(D$1),1),"*"),COUNTIF(_xlpm.d,_xlpm.k))</f>
        <v>1</v>
      </c>
      <c r="E4122" s="1">
        <f>LOG(F4122+1,10)</f>
        <v>0.30102999566398114</v>
      </c>
      <c r="F4122" s="7">
        <v>1</v>
      </c>
      <c r="G4122" s="9" t="s">
        <v>3132</v>
      </c>
      <c r="H4122" s="4">
        <f>F4122/freq.sum.r6e</f>
        <v>4.9701789264413521E-5</v>
      </c>
      <c r="I4122" s="1" t="str">
        <f>_xlfn.LET(_xlpm.sep,":",_xlpm.w,$G4122,LEFT(_xlpm.w,FIND(_xlpm.sep,_xlpm.w)-1))</f>
        <v>nsɪ</v>
      </c>
      <c r="J4122" s="1" t="str">
        <f>_xlfn.LET(_xlpm.sep,":",_xlpm.w,$G4122,RIGHT(_xlpm.w,LEN(_xlpm.w)-FIND(_xlpm.sep,_xlpm.w)))</f>
        <v>nsie</v>
      </c>
      <c r="K4122" s="10">
        <f>_xlfn.LET(_xlpm.w,I4122,LEN(_xlpm.w))</f>
        <v>3</v>
      </c>
      <c r="L4122" s="10">
        <f>_xlfn.LET(_xlpm.w,J4122,LEN(_xlpm.w))</f>
        <v>4</v>
      </c>
      <c r="M4122" s="10">
        <f>_xlfn.LET(_xlpm.a,K4122,_xlpm.b,L4122,MAX(_xlpm.a,_xlpm.b))</f>
        <v>4</v>
      </c>
      <c r="N4122" s="10">
        <f>_xlfn.LET(_xlpm.d,(K4122,L4122),MAX(_xlpm.d)-MIN(_xlpm.d))</f>
        <v>1</v>
      </c>
      <c r="O4122" s="1" t="str">
        <f>_xlfn.LET(_xlpm.sep,":",_xlpm.w,$G4122,_xlfn.CONCAT("~",RIGHT(_xlpm.w,LEN(_xlpm.w)-FIND(_xlpm.sep,_xlpm.w)),"~"))</f>
        <v>~nsie~</v>
      </c>
      <c r="P4122" s="1" t="str">
        <f>_xlfn.LET(_xlpm.sep,":",_xlpm.w,$G4122,_xlfn.CONCAT("[",LEFT(_xlpm.w,FIND(_xlpm.sep,_xlpm.w)-1),"]"))</f>
        <v>[nsɪ]</v>
      </c>
      <c r="Q4122" s="14" cm="1">
        <f t="array" ref="Q4122">SUM(_xlfn._xlws.FILTER($H$2:$H$7117,_xlfn.MAP($O$2:$O$7117,_xlfn.LAMBDA(_xlpm.x,_xlpm.x=$O4122))))</f>
        <v>9.9403578528827041E-5</v>
      </c>
      <c r="R4122" s="14">
        <f>$H4122/Q4122</f>
        <v>0.5</v>
      </c>
      <c r="S4122" s="14" cm="1">
        <f t="array" ref="S4122">SUM(_xlfn._xlws.FILTER($H$2:$H$7117,_xlfn.MAP($P$2:$P$7117,_xlfn.LAMBDA(_xlpm.x,_xlpm.x=$P4122))))</f>
        <v>6.361829025844928E-3</v>
      </c>
      <c r="T4122" s="14">
        <f>$H4122/S4122</f>
        <v>7.8125000000000035E-3</v>
      </c>
      <c r="U4122" s="14">
        <f>_xlfn.LET(_xlpm.freq,F4122,_xlpm.size,M4122+1,_xlpm.F,V4122,LOG(1+_xlpm.freq)*LOG(1+_xlpm.size)*_xlpm.F)</f>
        <v>3.6037979619832293E-3</v>
      </c>
      <c r="V4122" s="14">
        <f>_xlfn.LET(_xlpm.a,T4122,_xlpm.b,R4122,2*_xlpm.a*_xlpm.b/(_xlpm.a+_xlpm.b))</f>
        <v>1.5384615384615391E-2</v>
      </c>
      <c r="W4122" s="14">
        <f>_xlfn.LET(_xlpm.p,R4122,_xlpm.q,T4122,LOG(_xlpm.p/_xlpm.q))</f>
        <v>1.8061799739838871</v>
      </c>
      <c r="X4122" s="2"/>
    </row>
    <row r="4123" spans="1:24">
      <c r="A4123" s="1" t="str">
        <f>_xlfn.LET(_xlpm.sep," : ",CONCATENATE(O4123,_xlpm.sep,P4123))</f>
        <v>~stye~ : [stɪ]</v>
      </c>
      <c r="B4123" s="1">
        <f>_xlfn.LET(_xlpm.d,$G4123,_xlpm.k,_xlfn.CONCAT(LEFT(TRIM(B$1),1),"*"),COUNTIF(_xlpm.d,_xlpm.k))</f>
        <v>0</v>
      </c>
      <c r="C4123" s="1">
        <f>_xlfn.LET(_xlpm.d,$G4123,_xlpm.k,_xlfn.CONCAT(LEFT(TRIM(C$1),1),"*"),COUNTIF(_xlpm.d,_xlpm.k))</f>
        <v>0</v>
      </c>
      <c r="D4123" s="1">
        <f>_xlfn.LET(_xlpm.d,$G4123,_xlpm.k,_xlfn.CONCAT(LEFT(TRIM(D$1),1),"*"),COUNTIF(_xlpm.d,_xlpm.k))</f>
        <v>0</v>
      </c>
      <c r="E4123" s="1">
        <f>LOG(F4123+1,10)</f>
        <v>0.30102999566398114</v>
      </c>
      <c r="F4123" s="7">
        <v>1</v>
      </c>
      <c r="G4123" s="9" t="s">
        <v>4336</v>
      </c>
      <c r="H4123" s="4">
        <f>F4123/freq.sum.r6e</f>
        <v>4.9701789264413521E-5</v>
      </c>
      <c r="I4123" s="1" t="str">
        <f>_xlfn.LET(_xlpm.sep,":",_xlpm.w,$G4123,LEFT(_xlpm.w,FIND(_xlpm.sep,_xlpm.w)-1))</f>
        <v>stɪ</v>
      </c>
      <c r="J4123" s="1" t="str">
        <f>_xlfn.LET(_xlpm.sep,":",_xlpm.w,$G4123,RIGHT(_xlpm.w,LEN(_xlpm.w)-FIND(_xlpm.sep,_xlpm.w)))</f>
        <v>stye</v>
      </c>
      <c r="K4123" s="10">
        <f>_xlfn.LET(_xlpm.w,I4123,LEN(_xlpm.w))</f>
        <v>3</v>
      </c>
      <c r="L4123" s="10">
        <f>_xlfn.LET(_xlpm.w,J4123,LEN(_xlpm.w))</f>
        <v>4</v>
      </c>
      <c r="M4123" s="10">
        <f>_xlfn.LET(_xlpm.a,K4123,_xlpm.b,L4123,MAX(_xlpm.a,_xlpm.b))</f>
        <v>4</v>
      </c>
      <c r="N4123" s="10">
        <f>_xlfn.LET(_xlpm.d,(K4123,L4123),MAX(_xlpm.d)-MIN(_xlpm.d))</f>
        <v>1</v>
      </c>
      <c r="O4123" s="1" t="str">
        <f>_xlfn.LET(_xlpm.sep,":",_xlpm.w,$G4123,_xlfn.CONCAT("~",RIGHT(_xlpm.w,LEN(_xlpm.w)-FIND(_xlpm.sep,_xlpm.w)),"~"))</f>
        <v>~stye~</v>
      </c>
      <c r="P4123" s="1" t="str">
        <f>_xlfn.LET(_xlpm.sep,":",_xlpm.w,$G4123,_xlfn.CONCAT("[",LEFT(_xlpm.w,FIND(_xlpm.sep,_xlpm.w)-1),"]"))</f>
        <v>[stɪ]</v>
      </c>
      <c r="Q4123" s="14" cm="1">
        <f t="array" ref="Q4123">SUM(_xlfn._xlws.FILTER($H$2:$H$7117,_xlfn.MAP($O$2:$O$7117,_xlfn.LAMBDA(_xlpm.x,_xlpm.x=$O4123))))</f>
        <v>9.9403578528827041E-5</v>
      </c>
      <c r="R4123" s="14">
        <f>$H4123/Q4123</f>
        <v>0.5</v>
      </c>
      <c r="S4123" s="14" cm="1">
        <f t="array" ref="S4123">SUM(_xlfn._xlws.FILTER($H$2:$H$7117,_xlfn.MAP($P$2:$P$7117,_xlfn.LAMBDA(_xlpm.x,_xlpm.x=$P4123))))</f>
        <v>6.361829025844928E-3</v>
      </c>
      <c r="T4123" s="14">
        <f>$H4123/S4123</f>
        <v>7.8125000000000035E-3</v>
      </c>
      <c r="U4123" s="14">
        <f>_xlfn.LET(_xlpm.freq,F4123,_xlpm.size,M4123+1,_xlpm.F,V4123,LOG(1+_xlpm.freq)*LOG(1+_xlpm.size)*_xlpm.F)</f>
        <v>3.6037979619832293E-3</v>
      </c>
      <c r="V4123" s="14">
        <f>_xlfn.LET(_xlpm.a,T4123,_xlpm.b,R4123,2*_xlpm.a*_xlpm.b/(_xlpm.a+_xlpm.b))</f>
        <v>1.5384615384615391E-2</v>
      </c>
      <c r="W4123" s="14">
        <f>_xlfn.LET(_xlpm.p,R4123,_xlpm.q,T4123,LOG(_xlpm.p/_xlpm.q))</f>
        <v>1.8061799739838871</v>
      </c>
      <c r="X4123" s="2"/>
    </row>
    <row r="4124" spans="1:24">
      <c r="A4124" s="1" t="str">
        <f>_xlfn.LET(_xlpm.sep," : ",CONCATENATE(O4124,_xlpm.sep,P4124))</f>
        <v>~trye~ : [tɹɪ]</v>
      </c>
      <c r="B4124" s="1">
        <f>_xlfn.LET(_xlpm.d,$G4124,_xlpm.k,_xlfn.CONCAT(LEFT(TRIM(B$1),1),"*"),COUNTIF(_xlpm.d,_xlpm.k))</f>
        <v>0</v>
      </c>
      <c r="C4124" s="1">
        <f>_xlfn.LET(_xlpm.d,$G4124,_xlpm.k,_xlfn.CONCAT(LEFT(TRIM(C$1),1),"*"),COUNTIF(_xlpm.d,_xlpm.k))</f>
        <v>0</v>
      </c>
      <c r="D4124" s="1">
        <f>_xlfn.LET(_xlpm.d,$G4124,_xlpm.k,_xlfn.CONCAT(LEFT(TRIM(D$1),1),"*"),COUNTIF(_xlpm.d,_xlpm.k))</f>
        <v>0</v>
      </c>
      <c r="E4124" s="1">
        <f>LOG(F4124+1,10)</f>
        <v>0.30102999566398114</v>
      </c>
      <c r="F4124" s="7">
        <v>1</v>
      </c>
      <c r="G4124" s="9" t="s">
        <v>5051</v>
      </c>
      <c r="H4124" s="4">
        <f>F4124/freq.sum.r6e</f>
        <v>4.9701789264413521E-5</v>
      </c>
      <c r="I4124" s="1" t="str">
        <f>_xlfn.LET(_xlpm.sep,":",_xlpm.w,$G4124,LEFT(_xlpm.w,FIND(_xlpm.sep,_xlpm.w)-1))</f>
        <v>tɹɪ</v>
      </c>
      <c r="J4124" s="1" t="str">
        <f>_xlfn.LET(_xlpm.sep,":",_xlpm.w,$G4124,RIGHT(_xlpm.w,LEN(_xlpm.w)-FIND(_xlpm.sep,_xlpm.w)))</f>
        <v>trye</v>
      </c>
      <c r="K4124" s="10">
        <f>_xlfn.LET(_xlpm.w,I4124,LEN(_xlpm.w))</f>
        <v>3</v>
      </c>
      <c r="L4124" s="10">
        <f>_xlfn.LET(_xlpm.w,J4124,LEN(_xlpm.w))</f>
        <v>4</v>
      </c>
      <c r="M4124" s="10">
        <f>_xlfn.LET(_xlpm.a,K4124,_xlpm.b,L4124,MAX(_xlpm.a,_xlpm.b))</f>
        <v>4</v>
      </c>
      <c r="N4124" s="10">
        <f>_xlfn.LET(_xlpm.d,(K4124,L4124),MAX(_xlpm.d)-MIN(_xlpm.d))</f>
        <v>1</v>
      </c>
      <c r="O4124" s="1" t="str">
        <f>_xlfn.LET(_xlpm.sep,":",_xlpm.w,$G4124,_xlfn.CONCAT("~",RIGHT(_xlpm.w,LEN(_xlpm.w)-FIND(_xlpm.sep,_xlpm.w)),"~"))</f>
        <v>~trye~</v>
      </c>
      <c r="P4124" s="1" t="str">
        <f>_xlfn.LET(_xlpm.sep,":",_xlpm.w,$G4124,_xlfn.CONCAT("[",LEFT(_xlpm.w,FIND(_xlpm.sep,_xlpm.w)-1),"]"))</f>
        <v>[tɹɪ]</v>
      </c>
      <c r="Q4124" s="14" cm="1">
        <f t="array" ref="Q4124">SUM(_xlfn._xlws.FILTER($H$2:$H$7117,_xlfn.MAP($O$2:$O$7117,_xlfn.LAMBDA(_xlpm.x,_xlpm.x=$O4124))))</f>
        <v>9.9403578528827041E-5</v>
      </c>
      <c r="R4124" s="14">
        <f>$H4124/Q4124</f>
        <v>0.5</v>
      </c>
      <c r="S4124" s="14" cm="1">
        <f t="array" ref="S4124">SUM(_xlfn._xlws.FILTER($H$2:$H$7117,_xlfn.MAP($P$2:$P$7117,_xlfn.LAMBDA(_xlpm.x,_xlpm.x=$P4124))))</f>
        <v>6.361829025844928E-3</v>
      </c>
      <c r="T4124" s="14">
        <f>$H4124/S4124</f>
        <v>7.8125000000000035E-3</v>
      </c>
      <c r="U4124" s="14">
        <f>_xlfn.LET(_xlpm.freq,F4124,_xlpm.size,M4124+1,_xlpm.F,V4124,LOG(1+_xlpm.freq)*LOG(1+_xlpm.size)*_xlpm.F)</f>
        <v>3.6037979619832293E-3</v>
      </c>
      <c r="V4124" s="14">
        <f>_xlfn.LET(_xlpm.a,T4124,_xlpm.b,R4124,2*_xlpm.a*_xlpm.b/(_xlpm.a+_xlpm.b))</f>
        <v>1.5384615384615391E-2</v>
      </c>
      <c r="W4124" s="14">
        <f>_xlfn.LET(_xlpm.p,R4124,_xlpm.q,T4124,LOG(_xlpm.p/_xlpm.q))</f>
        <v>1.8061799739838871</v>
      </c>
      <c r="X4124" s="2"/>
    </row>
    <row r="4125" spans="1:24">
      <c r="A4125" s="1" t="str">
        <f>_xlfn.LET(_xlpm.sep," : ",CONCATENATE(O4125,_xlpm.sep,P4125))</f>
        <v>~dear~ : [dɪ]</v>
      </c>
      <c r="B4125" s="1">
        <f>_xlfn.LET(_xlpm.d,$G4125,_xlpm.k,_xlfn.CONCAT(LEFT(TRIM(B$1),1),"*"),COUNTIF(_xlpm.d,_xlpm.k))</f>
        <v>0</v>
      </c>
      <c r="C4125" s="1">
        <f>_xlfn.LET(_xlpm.d,$G4125,_xlpm.k,_xlfn.CONCAT(LEFT(TRIM(C$1),1),"*"),COUNTIF(_xlpm.d,_xlpm.k))</f>
        <v>0</v>
      </c>
      <c r="D4125" s="1">
        <f>_xlfn.LET(_xlpm.d,$G4125,_xlpm.k,_xlfn.CONCAT(LEFT(TRIM(D$1),1),"*"),COUNTIF(_xlpm.d,_xlpm.k))</f>
        <v>0</v>
      </c>
      <c r="E4125" s="1">
        <f>LOG(F4125+1,10)</f>
        <v>0.60205999132796229</v>
      </c>
      <c r="F4125" s="7">
        <v>3</v>
      </c>
      <c r="G4125" s="9" t="s">
        <v>579</v>
      </c>
      <c r="H4125" s="4">
        <f>F4125/freq.sum.r6e</f>
        <v>1.4910536779324057E-4</v>
      </c>
      <c r="I4125" s="1" t="str">
        <f>_xlfn.LET(_xlpm.sep,":",_xlpm.w,$G4125,LEFT(_xlpm.w,FIND(_xlpm.sep,_xlpm.w)-1))</f>
        <v>dɪ</v>
      </c>
      <c r="J4125" s="1" t="str">
        <f>_xlfn.LET(_xlpm.sep,":",_xlpm.w,$G4125,RIGHT(_xlpm.w,LEN(_xlpm.w)-FIND(_xlpm.sep,_xlpm.w)))</f>
        <v>dear</v>
      </c>
      <c r="K4125" s="10">
        <f>_xlfn.LET(_xlpm.w,I4125,LEN(_xlpm.w))</f>
        <v>2</v>
      </c>
      <c r="L4125" s="10">
        <f>_xlfn.LET(_xlpm.w,J4125,LEN(_xlpm.w))</f>
        <v>4</v>
      </c>
      <c r="M4125" s="10">
        <f>_xlfn.LET(_xlpm.a,K4125,_xlpm.b,L4125,MAX(_xlpm.a,_xlpm.b))</f>
        <v>4</v>
      </c>
      <c r="N4125" s="10">
        <f>_xlfn.LET(_xlpm.d,(K4125,L4125),MAX(_xlpm.d)-MIN(_xlpm.d))</f>
        <v>2</v>
      </c>
      <c r="O4125" s="1" t="str">
        <f>_xlfn.LET(_xlpm.sep,":",_xlpm.w,$G4125,_xlfn.CONCAT("~",RIGHT(_xlpm.w,LEN(_xlpm.w)-FIND(_xlpm.sep,_xlpm.w)),"~"))</f>
        <v>~dear~</v>
      </c>
      <c r="P4125" s="1" t="str">
        <f>_xlfn.LET(_xlpm.sep,":",_xlpm.w,$G4125,_xlfn.CONCAT("[",LEFT(_xlpm.w,FIND(_xlpm.sep,_xlpm.w)-1),"]"))</f>
        <v>[dɪ]</v>
      </c>
      <c r="Q4125" s="14" cm="1">
        <f t="array" ref="Q4125">SUM(_xlfn._xlws.FILTER($H$2:$H$7117,_xlfn.MAP($O$2:$O$7117,_xlfn.LAMBDA(_xlpm.x,_xlpm.x=$O4125))))</f>
        <v>2.4850894632206762E-4</v>
      </c>
      <c r="R4125" s="14">
        <f>$H4125/Q4125</f>
        <v>0.6</v>
      </c>
      <c r="S4125" s="14" cm="1">
        <f t="array" ref="S4125">SUM(_xlfn._xlws.FILTER($H$2:$H$7117,_xlfn.MAP($P$2:$P$7117,_xlfn.LAMBDA(_xlpm.x,_xlpm.x=$P4125))))</f>
        <v>1.5904572564612324E-2</v>
      </c>
      <c r="T4125" s="14">
        <f>$H4125/S4125</f>
        <v>9.3750000000000014E-3</v>
      </c>
      <c r="U4125" s="14">
        <f>_xlfn.LET(_xlpm.freq,F4125,_xlpm.size,M4125+1,_xlpm.F,V4125,LOG(1+_xlpm.freq)*LOG(1+_xlpm.size)*_xlpm.F)</f>
        <v>8.6491151087597466E-3</v>
      </c>
      <c r="V4125" s="14">
        <f>_xlfn.LET(_xlpm.a,T4125,_xlpm.b,R4125,2*_xlpm.a*_xlpm.b/(_xlpm.a+_xlpm.b))</f>
        <v>1.8461538461538463E-2</v>
      </c>
      <c r="W4125" s="14">
        <f>_xlfn.LET(_xlpm.p,R4125,_xlpm.q,T4125,LOG(_xlpm.p/_xlpm.q))</f>
        <v>1.8061799739838871</v>
      </c>
      <c r="X4125" s="2"/>
    </row>
    <row r="4126" spans="1:24">
      <c r="A4126" s="1" t="str">
        <f>_xlfn.LET(_xlpm.sep," : ",CONCATENATE(O4126,_xlpm.sep,P4126))</f>
        <v>~dier~ : [dɪ]</v>
      </c>
      <c r="B4126" s="1">
        <f>_xlfn.LET(_xlpm.d,$G4126,_xlpm.k,_xlfn.CONCAT(LEFT(TRIM(B$1),1),"*"),COUNTIF(_xlpm.d,_xlpm.k))</f>
        <v>0</v>
      </c>
      <c r="C4126" s="1">
        <f>_xlfn.LET(_xlpm.d,$G4126,_xlpm.k,_xlfn.CONCAT(LEFT(TRIM(C$1),1),"*"),COUNTIF(_xlpm.d,_xlpm.k))</f>
        <v>0</v>
      </c>
      <c r="D4126" s="1">
        <f>_xlfn.LET(_xlpm.d,$G4126,_xlpm.k,_xlfn.CONCAT(LEFT(TRIM(D$1),1),"*"),COUNTIF(_xlpm.d,_xlpm.k))</f>
        <v>0</v>
      </c>
      <c r="E4126" s="1">
        <f>LOG(F4126+1,10)</f>
        <v>0.60205999132796229</v>
      </c>
      <c r="F4126" s="7">
        <v>3</v>
      </c>
      <c r="G4126" s="9" t="s">
        <v>613</v>
      </c>
      <c r="H4126" s="4">
        <f>F4126/freq.sum.r6e</f>
        <v>1.4910536779324057E-4</v>
      </c>
      <c r="I4126" s="1" t="str">
        <f>_xlfn.LET(_xlpm.sep,":",_xlpm.w,$G4126,LEFT(_xlpm.w,FIND(_xlpm.sep,_xlpm.w)-1))</f>
        <v>dɪ</v>
      </c>
      <c r="J4126" s="1" t="str">
        <f>_xlfn.LET(_xlpm.sep,":",_xlpm.w,$G4126,RIGHT(_xlpm.w,LEN(_xlpm.w)-FIND(_xlpm.sep,_xlpm.w)))</f>
        <v>dier</v>
      </c>
      <c r="K4126" s="10">
        <f>_xlfn.LET(_xlpm.w,I4126,LEN(_xlpm.w))</f>
        <v>2</v>
      </c>
      <c r="L4126" s="10">
        <f>_xlfn.LET(_xlpm.w,J4126,LEN(_xlpm.w))</f>
        <v>4</v>
      </c>
      <c r="M4126" s="10">
        <f>_xlfn.LET(_xlpm.a,K4126,_xlpm.b,L4126,MAX(_xlpm.a,_xlpm.b))</f>
        <v>4</v>
      </c>
      <c r="N4126" s="10">
        <f>_xlfn.LET(_xlpm.d,(K4126,L4126),MAX(_xlpm.d)-MIN(_xlpm.d))</f>
        <v>2</v>
      </c>
      <c r="O4126" s="1" t="str">
        <f>_xlfn.LET(_xlpm.sep,":",_xlpm.w,$G4126,_xlfn.CONCAT("~",RIGHT(_xlpm.w,LEN(_xlpm.w)-FIND(_xlpm.sep,_xlpm.w)),"~"))</f>
        <v>~dier~</v>
      </c>
      <c r="P4126" s="1" t="str">
        <f>_xlfn.LET(_xlpm.sep,":",_xlpm.w,$G4126,_xlfn.CONCAT("[",LEFT(_xlpm.w,FIND(_xlpm.sep,_xlpm.w)-1),"]"))</f>
        <v>[dɪ]</v>
      </c>
      <c r="Q4126" s="14" cm="1">
        <f t="array" ref="Q4126">SUM(_xlfn._xlws.FILTER($H$2:$H$7117,_xlfn.MAP($O$2:$O$7117,_xlfn.LAMBDA(_xlpm.x,_xlpm.x=$O4126))))</f>
        <v>2.4850894632206762E-4</v>
      </c>
      <c r="R4126" s="14">
        <f>$H4126/Q4126</f>
        <v>0.6</v>
      </c>
      <c r="S4126" s="14" cm="1">
        <f t="array" ref="S4126">SUM(_xlfn._xlws.FILTER($H$2:$H$7117,_xlfn.MAP($P$2:$P$7117,_xlfn.LAMBDA(_xlpm.x,_xlpm.x=$P4126))))</f>
        <v>1.5904572564612324E-2</v>
      </c>
      <c r="T4126" s="14">
        <f>$H4126/S4126</f>
        <v>9.3750000000000014E-3</v>
      </c>
      <c r="U4126" s="14">
        <f>_xlfn.LET(_xlpm.freq,F4126,_xlpm.size,M4126+1,_xlpm.F,V4126,LOG(1+_xlpm.freq)*LOG(1+_xlpm.size)*_xlpm.F)</f>
        <v>8.6491151087597466E-3</v>
      </c>
      <c r="V4126" s="14">
        <f>_xlfn.LET(_xlpm.a,T4126,_xlpm.b,R4126,2*_xlpm.a*_xlpm.b/(_xlpm.a+_xlpm.b))</f>
        <v>1.8461538461538463E-2</v>
      </c>
      <c r="W4126" s="14">
        <f>_xlfn.LET(_xlpm.p,R4126,_xlpm.q,T4126,LOG(_xlpm.p/_xlpm.q))</f>
        <v>1.8061799739838871</v>
      </c>
      <c r="X4126" s="2"/>
    </row>
    <row r="4127" spans="1:24">
      <c r="A4127" s="1" t="str">
        <f>_xlfn.LET(_xlpm.sep," : ",CONCATENATE(O4127,_xlpm.sep,P4127))</f>
        <v>~megh~ : [mɪ]</v>
      </c>
      <c r="B4127" s="1">
        <f>_xlfn.LET(_xlpm.d,$G4127,_xlpm.k,_xlfn.CONCAT(LEFT(TRIM(B$1),1),"*"),COUNTIF(_xlpm.d,_xlpm.k))</f>
        <v>0</v>
      </c>
      <c r="C4127" s="1">
        <f>_xlfn.LET(_xlpm.d,$G4127,_xlpm.k,_xlfn.CONCAT(LEFT(TRIM(C$1),1),"*"),COUNTIF(_xlpm.d,_xlpm.k))</f>
        <v>1</v>
      </c>
      <c r="D4127" s="1">
        <f>_xlfn.LET(_xlpm.d,$G4127,_xlpm.k,_xlfn.CONCAT(LEFT(TRIM(D$1),1),"*"),COUNTIF(_xlpm.d,_xlpm.k))</f>
        <v>0</v>
      </c>
      <c r="E4127" s="1">
        <f>LOG(F4127+1,10)</f>
        <v>0.47712125471966244</v>
      </c>
      <c r="F4127" s="7">
        <v>2</v>
      </c>
      <c r="G4127" s="9" t="s">
        <v>2717</v>
      </c>
      <c r="H4127" s="4">
        <f>F4127/freq.sum.r6e</f>
        <v>9.9403578528827041E-5</v>
      </c>
      <c r="I4127" s="4" t="str">
        <f>_xlfn.LET(_xlpm.sep,":",_xlpm.w,$G4127,LEFT(_xlpm.w,FIND(_xlpm.sep,_xlpm.w)-1))</f>
        <v>mɪ</v>
      </c>
      <c r="J4127" s="4" t="str">
        <f>_xlfn.LET(_xlpm.sep,":",_xlpm.w,$G4127,RIGHT(_xlpm.w,LEN(_xlpm.w)-FIND(_xlpm.sep,_xlpm.w)))</f>
        <v>megh</v>
      </c>
      <c r="K4127" s="10">
        <f>_xlfn.LET(_xlpm.w,I4127,LEN(_xlpm.w))</f>
        <v>2</v>
      </c>
      <c r="L4127" s="10">
        <f>_xlfn.LET(_xlpm.w,J4127,LEN(_xlpm.w))</f>
        <v>4</v>
      </c>
      <c r="M4127" s="10">
        <f>_xlfn.LET(_xlpm.a,K4127,_xlpm.b,L4127,MAX(_xlpm.a,_xlpm.b))</f>
        <v>4</v>
      </c>
      <c r="N4127" s="10">
        <f>_xlfn.LET(_xlpm.d,(K4127,L4127),MAX(_xlpm.d)-MIN(_xlpm.d))</f>
        <v>2</v>
      </c>
      <c r="O4127" s="1" t="str">
        <f>_xlfn.LET(_xlpm.sep,":",_xlpm.w,$G4127,_xlfn.CONCAT("~",RIGHT(_xlpm.w,LEN(_xlpm.w)-FIND(_xlpm.sep,_xlpm.w)),"~"))</f>
        <v>~megh~</v>
      </c>
      <c r="P4127" s="1" t="str">
        <f>_xlfn.LET(_xlpm.sep,":",_xlpm.w,$G4127,_xlfn.CONCAT("[",LEFT(_xlpm.w,FIND(_xlpm.sep,_xlpm.w)-1),"]"))</f>
        <v>[mɪ]</v>
      </c>
      <c r="Q4127" s="14" cm="1">
        <f t="array" ref="Q4127">SUM(_xlfn._xlws.FILTER($H$2:$H$7109,_xlfn.MAP($O$2:$O$7109,_xlfn.LAMBDA(_xlpm.x,_xlpm.x=$O4127))))</f>
        <v>1.4910536779324057E-4</v>
      </c>
      <c r="R4127" s="14">
        <f>$H4127/Q4127</f>
        <v>0.66666666666666663</v>
      </c>
      <c r="S4127" s="14" cm="1">
        <f t="array" ref="S4127">SUM(_xlfn._xlws.FILTER($H$2:$H$7109,_xlfn.MAP($P$2:$P$7109,_xlfn.LAMBDA(_xlpm.x,_xlpm.x=$P4127))))</f>
        <v>9.5427435387673929E-3</v>
      </c>
      <c r="T4127" s="14">
        <f>$H4127/S4127</f>
        <v>1.041666666666667E-2</v>
      </c>
      <c r="U4127" s="14">
        <f>_xlfn.LET(_xlpm.freq,F4127,_xlpm.size,M4127+1,_xlpm.F,V4127,LOG(1+_xlpm.freq)*LOG(1+_xlpm.size)*_xlpm.F)</f>
        <v>7.6158461732249924E-3</v>
      </c>
      <c r="V4127" s="14">
        <f>_xlfn.LET(_xlpm.a,T4127,_xlpm.b,R4127,2*_xlpm.a*_xlpm.b/(_xlpm.a+_xlpm.b))</f>
        <v>2.051282051282052E-2</v>
      </c>
      <c r="W4127" s="14">
        <f>_xlfn.LET(_xlpm.p,R4127,_xlpm.q,T4127,LOG(_xlpm.p/_xlpm.q))</f>
        <v>1.8061799739838871</v>
      </c>
      <c r="X4127" s="2"/>
    </row>
    <row r="4128" spans="1:24">
      <c r="A4128" s="1" t="str">
        <f>_xlfn.LET(_xlpm.sep," : ",CONCATENATE(O4128,_xlpm.sep,P4128))</f>
        <v>~migh~ : [mɪ]</v>
      </c>
      <c r="B4128" s="1">
        <f>_xlfn.LET(_xlpm.d,$G4128,_xlpm.k,_xlfn.CONCAT(LEFT(TRIM(B$1),1),"*"),COUNTIF(_xlpm.d,_xlpm.k))</f>
        <v>0</v>
      </c>
      <c r="C4128" s="1">
        <f>_xlfn.LET(_xlpm.d,$G4128,_xlpm.k,_xlfn.CONCAT(LEFT(TRIM(C$1),1),"*"),COUNTIF(_xlpm.d,_xlpm.k))</f>
        <v>1</v>
      </c>
      <c r="D4128" s="1">
        <f>_xlfn.LET(_xlpm.d,$G4128,_xlpm.k,_xlfn.CONCAT(LEFT(TRIM(D$1),1),"*"),COUNTIF(_xlpm.d,_xlpm.k))</f>
        <v>0</v>
      </c>
      <c r="E4128" s="1">
        <f>LOG(F4128+1,10)</f>
        <v>0.47712125471966244</v>
      </c>
      <c r="F4128" s="7">
        <v>2</v>
      </c>
      <c r="G4128" s="9" t="s">
        <v>2730</v>
      </c>
      <c r="H4128" s="4">
        <f>F4128/freq.sum.r6e</f>
        <v>9.9403578528827041E-5</v>
      </c>
      <c r="I4128" s="1" t="str">
        <f>_xlfn.LET(_xlpm.sep,":",_xlpm.w,$G4128,LEFT(_xlpm.w,FIND(_xlpm.sep,_xlpm.w)-1))</f>
        <v>mɪ</v>
      </c>
      <c r="J4128" s="1" t="str">
        <f>_xlfn.LET(_xlpm.sep,":",_xlpm.w,$G4128,RIGHT(_xlpm.w,LEN(_xlpm.w)-FIND(_xlpm.sep,_xlpm.w)))</f>
        <v>migh</v>
      </c>
      <c r="K4128" s="10">
        <f>_xlfn.LET(_xlpm.w,I4128,LEN(_xlpm.w))</f>
        <v>2</v>
      </c>
      <c r="L4128" s="10">
        <f>_xlfn.LET(_xlpm.w,J4128,LEN(_xlpm.w))</f>
        <v>4</v>
      </c>
      <c r="M4128" s="10">
        <f>_xlfn.LET(_xlpm.a,K4128,_xlpm.b,L4128,MAX(_xlpm.a,_xlpm.b))</f>
        <v>4</v>
      </c>
      <c r="N4128" s="10">
        <f>_xlfn.LET(_xlpm.d,(K4128,L4128),MAX(_xlpm.d)-MIN(_xlpm.d))</f>
        <v>2</v>
      </c>
      <c r="O4128" s="1" t="str">
        <f>_xlfn.LET(_xlpm.sep,":",_xlpm.w,$G4128,_xlfn.CONCAT("~",RIGHT(_xlpm.w,LEN(_xlpm.w)-FIND(_xlpm.sep,_xlpm.w)),"~"))</f>
        <v>~migh~</v>
      </c>
      <c r="P4128" s="1" t="str">
        <f>_xlfn.LET(_xlpm.sep,":",_xlpm.w,$G4128,_xlfn.CONCAT("[",LEFT(_xlpm.w,FIND(_xlpm.sep,_xlpm.w)-1),"]"))</f>
        <v>[mɪ]</v>
      </c>
      <c r="Q4128" s="14" cm="1">
        <f t="array" ref="Q4128">SUM(_xlfn._xlws.FILTER($H$2:$H$7117,_xlfn.MAP($O$2:$O$7117,_xlfn.LAMBDA(_xlpm.x,_xlpm.x=$O4128))))</f>
        <v>1.4910536779324057E-4</v>
      </c>
      <c r="R4128" s="14">
        <f>$H4128/Q4128</f>
        <v>0.66666666666666663</v>
      </c>
      <c r="S4128" s="14" cm="1">
        <f t="array" ref="S4128">SUM(_xlfn._xlws.FILTER($H$2:$H$7117,_xlfn.MAP($P$2:$P$7117,_xlfn.LAMBDA(_xlpm.x,_xlpm.x=$P4128))))</f>
        <v>9.5427435387673929E-3</v>
      </c>
      <c r="T4128" s="14">
        <f>$H4128/S4128</f>
        <v>1.041666666666667E-2</v>
      </c>
      <c r="U4128" s="14">
        <f>_xlfn.LET(_xlpm.freq,F4128,_xlpm.size,M4128+1,_xlpm.F,V4128,LOG(1+_xlpm.freq)*LOG(1+_xlpm.size)*_xlpm.F)</f>
        <v>7.6158461732249924E-3</v>
      </c>
      <c r="V4128" s="14">
        <f>_xlfn.LET(_xlpm.a,T4128,_xlpm.b,R4128,2*_xlpm.a*_xlpm.b/(_xlpm.a+_xlpm.b))</f>
        <v>2.051282051282052E-2</v>
      </c>
      <c r="W4128" s="14">
        <f>_xlfn.LET(_xlpm.p,R4128,_xlpm.q,T4128,LOG(_xlpm.p/_xlpm.q))</f>
        <v>1.8061799739838871</v>
      </c>
      <c r="X4128" s="2"/>
    </row>
    <row r="4129" spans="1:24">
      <c r="A4129" s="1" t="str">
        <f>_xlfn.LET(_xlpm.sep," : ",CONCATENATE(O4129,_xlpm.sep,P4129))</f>
        <v>~mygh~ : [mɪ]</v>
      </c>
      <c r="B4129" s="1">
        <f>_xlfn.LET(_xlpm.d,$G4129,_xlpm.k,_xlfn.CONCAT(LEFT(TRIM(B$1),1),"*"),COUNTIF(_xlpm.d,_xlpm.k))</f>
        <v>0</v>
      </c>
      <c r="C4129" s="1">
        <f>_xlfn.LET(_xlpm.d,$G4129,_xlpm.k,_xlfn.CONCAT(LEFT(TRIM(C$1),1),"*"),COUNTIF(_xlpm.d,_xlpm.k))</f>
        <v>1</v>
      </c>
      <c r="D4129" s="1">
        <f>_xlfn.LET(_xlpm.d,$G4129,_xlpm.k,_xlfn.CONCAT(LEFT(TRIM(D$1),1),"*"),COUNTIF(_xlpm.d,_xlpm.k))</f>
        <v>0</v>
      </c>
      <c r="E4129" s="1">
        <f>LOG(F4129+1,10)</f>
        <v>0.47712125471966244</v>
      </c>
      <c r="F4129" s="7">
        <v>2</v>
      </c>
      <c r="G4129" s="9" t="s">
        <v>2798</v>
      </c>
      <c r="H4129" s="4">
        <f>F4129/freq.sum.r6e</f>
        <v>9.9403578528827041E-5</v>
      </c>
      <c r="I4129" s="1" t="str">
        <f>_xlfn.LET(_xlpm.sep,":",_xlpm.w,$G4129,LEFT(_xlpm.w,FIND(_xlpm.sep,_xlpm.w)-1))</f>
        <v>mɪ</v>
      </c>
      <c r="J4129" s="1" t="str">
        <f>_xlfn.LET(_xlpm.sep,":",_xlpm.w,$G4129,RIGHT(_xlpm.w,LEN(_xlpm.w)-FIND(_xlpm.sep,_xlpm.w)))</f>
        <v>mygh</v>
      </c>
      <c r="K4129" s="10">
        <f>_xlfn.LET(_xlpm.w,I4129,LEN(_xlpm.w))</f>
        <v>2</v>
      </c>
      <c r="L4129" s="10">
        <f>_xlfn.LET(_xlpm.w,J4129,LEN(_xlpm.w))</f>
        <v>4</v>
      </c>
      <c r="M4129" s="10">
        <f>_xlfn.LET(_xlpm.a,K4129,_xlpm.b,L4129,MAX(_xlpm.a,_xlpm.b))</f>
        <v>4</v>
      </c>
      <c r="N4129" s="10">
        <f>_xlfn.LET(_xlpm.d,(K4129,L4129),MAX(_xlpm.d)-MIN(_xlpm.d))</f>
        <v>2</v>
      </c>
      <c r="O4129" s="1" t="str">
        <f>_xlfn.LET(_xlpm.sep,":",_xlpm.w,$G4129,_xlfn.CONCAT("~",RIGHT(_xlpm.w,LEN(_xlpm.w)-FIND(_xlpm.sep,_xlpm.w)),"~"))</f>
        <v>~mygh~</v>
      </c>
      <c r="P4129" s="1" t="str">
        <f>_xlfn.LET(_xlpm.sep,":",_xlpm.w,$G4129,_xlfn.CONCAT("[",LEFT(_xlpm.w,FIND(_xlpm.sep,_xlpm.w)-1),"]"))</f>
        <v>[mɪ]</v>
      </c>
      <c r="Q4129" s="14" cm="1">
        <f t="array" ref="Q4129">SUM(_xlfn._xlws.FILTER($H$2:$H$7117,_xlfn.MAP($O$2:$O$7117,_xlfn.LAMBDA(_xlpm.x,_xlpm.x=$O4129))))</f>
        <v>1.4910536779324057E-4</v>
      </c>
      <c r="R4129" s="14">
        <f>$H4129/Q4129</f>
        <v>0.66666666666666663</v>
      </c>
      <c r="S4129" s="14" cm="1">
        <f t="array" ref="S4129">SUM(_xlfn._xlws.FILTER($H$2:$H$7117,_xlfn.MAP($P$2:$P$7117,_xlfn.LAMBDA(_xlpm.x,_xlpm.x=$P4129))))</f>
        <v>9.5427435387673929E-3</v>
      </c>
      <c r="T4129" s="14">
        <f>$H4129/S4129</f>
        <v>1.041666666666667E-2</v>
      </c>
      <c r="U4129" s="14">
        <f>_xlfn.LET(_xlpm.freq,F4129,_xlpm.size,M4129+1,_xlpm.F,V4129,LOG(1+_xlpm.freq)*LOG(1+_xlpm.size)*_xlpm.F)</f>
        <v>7.6158461732249924E-3</v>
      </c>
      <c r="V4129" s="14">
        <f>_xlfn.LET(_xlpm.a,T4129,_xlpm.b,R4129,2*_xlpm.a*_xlpm.b/(_xlpm.a+_xlpm.b))</f>
        <v>2.051282051282052E-2</v>
      </c>
      <c r="W4129" s="14">
        <f>_xlfn.LET(_xlpm.p,R4129,_xlpm.q,T4129,LOG(_xlpm.p/_xlpm.q))</f>
        <v>1.8061799739838871</v>
      </c>
      <c r="X4129" s="2"/>
    </row>
    <row r="4130" spans="1:24">
      <c r="A4130" s="1" t="str">
        <f>_xlfn.LET(_xlpm.sep," : ",CONCATENATE(O4130,_xlpm.sep,P4130))</f>
        <v>~zygh~ : [zɪ]</v>
      </c>
      <c r="B4130" s="1">
        <f>_xlfn.LET(_xlpm.d,$G4130,_xlpm.k,_xlfn.CONCAT(LEFT(TRIM(B$1),1),"*"),COUNTIF(_xlpm.d,_xlpm.k))</f>
        <v>0</v>
      </c>
      <c r="C4130" s="1">
        <f>_xlfn.LET(_xlpm.d,$G4130,_xlpm.k,_xlfn.CONCAT(LEFT(TRIM(C$1),1),"*"),COUNTIF(_xlpm.d,_xlpm.k))</f>
        <v>0</v>
      </c>
      <c r="D4130" s="1">
        <f>_xlfn.LET(_xlpm.d,$G4130,_xlpm.k,_xlfn.CONCAT(LEFT(TRIM(D$1),1),"*"),COUNTIF(_xlpm.d,_xlpm.k))</f>
        <v>0</v>
      </c>
      <c r="E4130" s="1">
        <f>LOG(F4130+1,10)</f>
        <v>0.47712125471966244</v>
      </c>
      <c r="F4130" s="7">
        <v>2</v>
      </c>
      <c r="G4130" s="9" t="s">
        <v>5481</v>
      </c>
      <c r="H4130" s="4">
        <f>F4130/freq.sum.r6e</f>
        <v>9.9403578528827041E-5</v>
      </c>
      <c r="I4130" s="1" t="str">
        <f>_xlfn.LET(_xlpm.sep,":",_xlpm.w,$G4130,LEFT(_xlpm.w,FIND(_xlpm.sep,_xlpm.w)-1))</f>
        <v>zɪ</v>
      </c>
      <c r="J4130" s="1" t="str">
        <f>_xlfn.LET(_xlpm.sep,":",_xlpm.w,$G4130,RIGHT(_xlpm.w,LEN(_xlpm.w)-FIND(_xlpm.sep,_xlpm.w)))</f>
        <v>zygh</v>
      </c>
      <c r="K4130" s="10">
        <f>_xlfn.LET(_xlpm.w,I4130,LEN(_xlpm.w))</f>
        <v>2</v>
      </c>
      <c r="L4130" s="10">
        <f>_xlfn.LET(_xlpm.w,J4130,LEN(_xlpm.w))</f>
        <v>4</v>
      </c>
      <c r="M4130" s="10">
        <f>_xlfn.LET(_xlpm.a,K4130,_xlpm.b,L4130,MAX(_xlpm.a,_xlpm.b))</f>
        <v>4</v>
      </c>
      <c r="N4130" s="10">
        <f>_xlfn.LET(_xlpm.d,(K4130,L4130),MAX(_xlpm.d)-MIN(_xlpm.d))</f>
        <v>2</v>
      </c>
      <c r="O4130" s="1" t="str">
        <f>_xlfn.LET(_xlpm.sep,":",_xlpm.w,$G4130,_xlfn.CONCAT("~",RIGHT(_xlpm.w,LEN(_xlpm.w)-FIND(_xlpm.sep,_xlpm.w)),"~"))</f>
        <v>~zygh~</v>
      </c>
      <c r="P4130" s="1" t="str">
        <f>_xlfn.LET(_xlpm.sep,":",_xlpm.w,$G4130,_xlfn.CONCAT("[",LEFT(_xlpm.w,FIND(_xlpm.sep,_xlpm.w)-1),"]"))</f>
        <v>[zɪ]</v>
      </c>
      <c r="Q4130" s="14" cm="1">
        <f t="array" ref="Q4130">SUM(_xlfn._xlws.FILTER($H$2:$H$7117,_xlfn.MAP($O$2:$O$7117,_xlfn.LAMBDA(_xlpm.x,_xlpm.x=$O4130))))</f>
        <v>1.4910536779324057E-4</v>
      </c>
      <c r="R4130" s="14">
        <f>$H4130/Q4130</f>
        <v>0.66666666666666663</v>
      </c>
      <c r="S4130" s="14" cm="1">
        <f t="array" ref="S4130">SUM(_xlfn._xlws.FILTER($H$2:$H$7117,_xlfn.MAP($P$2:$P$7117,_xlfn.LAMBDA(_xlpm.x,_xlpm.x=$P4130))))</f>
        <v>9.5427435387673929E-3</v>
      </c>
      <c r="T4130" s="14">
        <f>$H4130/S4130</f>
        <v>1.041666666666667E-2</v>
      </c>
      <c r="U4130" s="14">
        <f>_xlfn.LET(_xlpm.freq,F4130,_xlpm.size,M4130+1,_xlpm.F,V4130,LOG(1+_xlpm.freq)*LOG(1+_xlpm.size)*_xlpm.F)</f>
        <v>7.6158461732249924E-3</v>
      </c>
      <c r="V4130" s="14">
        <f>_xlfn.LET(_xlpm.a,T4130,_xlpm.b,R4130,2*_xlpm.a*_xlpm.b/(_xlpm.a+_xlpm.b))</f>
        <v>2.051282051282052E-2</v>
      </c>
      <c r="W4130" s="14">
        <f>_xlfn.LET(_xlpm.p,R4130,_xlpm.q,T4130,LOG(_xlpm.p/_xlpm.q))</f>
        <v>1.8061799739838871</v>
      </c>
      <c r="X4130" s="2"/>
    </row>
    <row r="4131" spans="1:24">
      <c r="A4131" s="1" t="str">
        <f>_xlfn.LET(_xlpm.sep," : ",CONCATENATE(O4131,_xlpm.sep,P4131))</f>
        <v>~bbir~ : [bɪ]</v>
      </c>
      <c r="B4131" s="1">
        <f>_xlfn.LET(_xlpm.d,$G4131,_xlpm.k,_xlfn.CONCAT(LEFT(TRIM(B$1),1),"*"),COUNTIF(_xlpm.d,_xlpm.k))</f>
        <v>0</v>
      </c>
      <c r="C4131" s="1">
        <f>_xlfn.LET(_xlpm.d,$G4131,_xlpm.k,_xlfn.CONCAT(LEFT(TRIM(C$1),1),"*"),COUNTIF(_xlpm.d,_xlpm.k))</f>
        <v>0</v>
      </c>
      <c r="D4131" s="1">
        <f>_xlfn.LET(_xlpm.d,$G4131,_xlpm.k,_xlfn.CONCAT(LEFT(TRIM(D$1),1),"*"),COUNTIF(_xlpm.d,_xlpm.k))</f>
        <v>0</v>
      </c>
      <c r="E4131" s="1">
        <f>LOG(F4131+1,10)</f>
        <v>0.60205999132796229</v>
      </c>
      <c r="F4131" s="7">
        <v>3</v>
      </c>
      <c r="G4131" s="9" t="s">
        <v>255</v>
      </c>
      <c r="H4131" s="4">
        <f>F4131/freq.sum.r6e</f>
        <v>1.4910536779324057E-4</v>
      </c>
      <c r="I4131" s="1" t="str">
        <f>_xlfn.LET(_xlpm.sep,":",_xlpm.w,$G4131,LEFT(_xlpm.w,FIND(_xlpm.sep,_xlpm.w)-1))</f>
        <v>bɪ</v>
      </c>
      <c r="J4131" s="1" t="str">
        <f>_xlfn.LET(_xlpm.sep,":",_xlpm.w,$G4131,RIGHT(_xlpm.w,LEN(_xlpm.w)-FIND(_xlpm.sep,_xlpm.w)))</f>
        <v>bbir</v>
      </c>
      <c r="K4131" s="10">
        <f>_xlfn.LET(_xlpm.w,I4131,LEN(_xlpm.w))</f>
        <v>2</v>
      </c>
      <c r="L4131" s="10">
        <f>_xlfn.LET(_xlpm.w,J4131,LEN(_xlpm.w))</f>
        <v>4</v>
      </c>
      <c r="M4131" s="10">
        <f>_xlfn.LET(_xlpm.a,K4131,_xlpm.b,L4131,MAX(_xlpm.a,_xlpm.b))</f>
        <v>4</v>
      </c>
      <c r="N4131" s="10">
        <f>_xlfn.LET(_xlpm.d,(K4131,L4131),MAX(_xlpm.d)-MIN(_xlpm.d))</f>
        <v>2</v>
      </c>
      <c r="O4131" s="1" t="str">
        <f>_xlfn.LET(_xlpm.sep,":",_xlpm.w,$G4131,_xlfn.CONCAT("~",RIGHT(_xlpm.w,LEN(_xlpm.w)-FIND(_xlpm.sep,_xlpm.w)),"~"))</f>
        <v>~bbir~</v>
      </c>
      <c r="P4131" s="1" t="str">
        <f>_xlfn.LET(_xlpm.sep,":",_xlpm.w,$G4131,_xlfn.CONCAT("[",LEFT(_xlpm.w,FIND(_xlpm.sep,_xlpm.w)-1),"]"))</f>
        <v>[bɪ]</v>
      </c>
      <c r="Q4131" s="14" cm="1">
        <f t="array" ref="Q4131">SUM(_xlfn._xlws.FILTER($H$2:$H$7117,_xlfn.MAP($O$2:$O$7117,_xlfn.LAMBDA(_xlpm.x,_xlpm.x=$O4131))))</f>
        <v>1.9880715705765408E-4</v>
      </c>
      <c r="R4131" s="14">
        <f>$H4131/Q4131</f>
        <v>0.75</v>
      </c>
      <c r="S4131" s="14" cm="1">
        <f t="array" ref="S4131">SUM(_xlfn._xlws.FILTER($H$2:$H$7117,_xlfn.MAP($P$2:$P$7117,_xlfn.LAMBDA(_xlpm.x,_xlpm.x=$P4131))))</f>
        <v>1.2723658051689858E-2</v>
      </c>
      <c r="T4131" s="14">
        <f>$H4131/S4131</f>
        <v>1.1718750000000003E-2</v>
      </c>
      <c r="U4131" s="14">
        <f>_xlfn.LET(_xlpm.freq,F4131,_xlpm.size,M4131+1,_xlpm.F,V4131,LOG(1+_xlpm.freq)*LOG(1+_xlpm.size)*_xlpm.F)</f>
        <v>1.0811393885949688E-2</v>
      </c>
      <c r="V4131" s="14">
        <f>_xlfn.LET(_xlpm.a,T4131,_xlpm.b,R4131,2*_xlpm.a*_xlpm.b/(_xlpm.a+_xlpm.b))</f>
        <v>2.3076923076923085E-2</v>
      </c>
      <c r="W4131" s="14">
        <f>_xlfn.LET(_xlpm.p,R4131,_xlpm.q,T4131,LOG(_xlpm.p/_xlpm.q))</f>
        <v>1.8061799739838871</v>
      </c>
      <c r="X4131" s="2"/>
    </row>
    <row r="4132" spans="1:24">
      <c r="A4132" s="1" t="str">
        <f>_xlfn.LET(_xlpm.sep," : ",CONCATENATE(O4132,_xlpm.sep,P4132))</f>
        <v>~ffir~ : [fɪ]</v>
      </c>
      <c r="B4132" s="1">
        <f>_xlfn.LET(_xlpm.d,$G4132,_xlpm.k,_xlfn.CONCAT(LEFT(TRIM(B$1),1),"*"),COUNTIF(_xlpm.d,_xlpm.k))</f>
        <v>0</v>
      </c>
      <c r="C4132" s="1">
        <f>_xlfn.LET(_xlpm.d,$G4132,_xlpm.k,_xlfn.CONCAT(LEFT(TRIM(C$1),1),"*"),COUNTIF(_xlpm.d,_xlpm.k))</f>
        <v>0</v>
      </c>
      <c r="D4132" s="1">
        <f>_xlfn.LET(_xlpm.d,$G4132,_xlpm.k,_xlfn.CONCAT(LEFT(TRIM(D$1),1),"*"),COUNTIF(_xlpm.d,_xlpm.k))</f>
        <v>0</v>
      </c>
      <c r="E4132" s="1">
        <f>LOG(F4132+1,10)</f>
        <v>0.60205999132796229</v>
      </c>
      <c r="F4132" s="7">
        <v>3</v>
      </c>
      <c r="G4132" s="9" t="s">
        <v>1031</v>
      </c>
      <c r="H4132" s="4">
        <f>F4132/freq.sum.r6e</f>
        <v>1.4910536779324057E-4</v>
      </c>
      <c r="I4132" s="1" t="str">
        <f>_xlfn.LET(_xlpm.sep,":",_xlpm.w,$G4132,LEFT(_xlpm.w,FIND(_xlpm.sep,_xlpm.w)-1))</f>
        <v>fɪ</v>
      </c>
      <c r="J4132" s="1" t="str">
        <f>_xlfn.LET(_xlpm.sep,":",_xlpm.w,$G4132,RIGHT(_xlpm.w,LEN(_xlpm.w)-FIND(_xlpm.sep,_xlpm.w)))</f>
        <v>ffir</v>
      </c>
      <c r="K4132" s="10">
        <f>_xlfn.LET(_xlpm.w,I4132,LEN(_xlpm.w))</f>
        <v>2</v>
      </c>
      <c r="L4132" s="10">
        <f>_xlfn.LET(_xlpm.w,J4132,LEN(_xlpm.w))</f>
        <v>4</v>
      </c>
      <c r="M4132" s="10">
        <f>_xlfn.LET(_xlpm.a,K4132,_xlpm.b,L4132,MAX(_xlpm.a,_xlpm.b))</f>
        <v>4</v>
      </c>
      <c r="N4132" s="10">
        <f>_xlfn.LET(_xlpm.d,(K4132,L4132),MAX(_xlpm.d)-MIN(_xlpm.d))</f>
        <v>2</v>
      </c>
      <c r="O4132" s="1" t="str">
        <f>_xlfn.LET(_xlpm.sep,":",_xlpm.w,$G4132,_xlfn.CONCAT("~",RIGHT(_xlpm.w,LEN(_xlpm.w)-FIND(_xlpm.sep,_xlpm.w)),"~"))</f>
        <v>~ffir~</v>
      </c>
      <c r="P4132" s="1" t="str">
        <f>_xlfn.LET(_xlpm.sep,":",_xlpm.w,$G4132,_xlfn.CONCAT("[",LEFT(_xlpm.w,FIND(_xlpm.sep,_xlpm.w)-1),"]"))</f>
        <v>[fɪ]</v>
      </c>
      <c r="Q4132" s="14" cm="1">
        <f t="array" ref="Q4132">SUM(_xlfn._xlws.FILTER($H$2:$H$7117,_xlfn.MAP($O$2:$O$7117,_xlfn.LAMBDA(_xlpm.x,_xlpm.x=$O4132))))</f>
        <v>1.9880715705765408E-4</v>
      </c>
      <c r="R4132" s="14">
        <f>$H4132/Q4132</f>
        <v>0.75</v>
      </c>
      <c r="S4132" s="14" cm="1">
        <f t="array" ref="S4132">SUM(_xlfn._xlws.FILTER($H$2:$H$7117,_xlfn.MAP($P$2:$P$7117,_xlfn.LAMBDA(_xlpm.x,_xlpm.x=$P4132))))</f>
        <v>1.2723658051689858E-2</v>
      </c>
      <c r="T4132" s="14">
        <f>$H4132/S4132</f>
        <v>1.1718750000000003E-2</v>
      </c>
      <c r="U4132" s="14">
        <f>_xlfn.LET(_xlpm.freq,F4132,_xlpm.size,M4132+1,_xlpm.F,V4132,LOG(1+_xlpm.freq)*LOG(1+_xlpm.size)*_xlpm.F)</f>
        <v>1.0811393885949688E-2</v>
      </c>
      <c r="V4132" s="14">
        <f>_xlfn.LET(_xlpm.a,T4132,_xlpm.b,R4132,2*_xlpm.a*_xlpm.b/(_xlpm.a+_xlpm.b))</f>
        <v>2.3076923076923085E-2</v>
      </c>
      <c r="W4132" s="14">
        <f>_xlfn.LET(_xlpm.p,R4132,_xlpm.q,T4132,LOG(_xlpm.p/_xlpm.q))</f>
        <v>1.8061799739838871</v>
      </c>
      <c r="X4132" s="2"/>
    </row>
    <row r="4133" spans="1:24">
      <c r="A4133" s="1" t="str">
        <f>_xlfn.LET(_xlpm.sep," : ",CONCATENATE(O4133,_xlpm.sep,P4133))</f>
        <v>~plie~ : [plɪ]</v>
      </c>
      <c r="B4133" s="1">
        <f>_xlfn.LET(_xlpm.d,$G4133,_xlpm.k,_xlfn.CONCAT(LEFT(TRIM(B$1),1),"*"),COUNTIF(_xlpm.d,_xlpm.k))</f>
        <v>0</v>
      </c>
      <c r="C4133" s="1">
        <f>_xlfn.LET(_xlpm.d,$G4133,_xlpm.k,_xlfn.CONCAT(LEFT(TRIM(C$1),1),"*"),COUNTIF(_xlpm.d,_xlpm.k))</f>
        <v>0</v>
      </c>
      <c r="D4133" s="1">
        <f>_xlfn.LET(_xlpm.d,$G4133,_xlpm.k,_xlfn.CONCAT(LEFT(TRIM(D$1),1),"*"),COUNTIF(_xlpm.d,_xlpm.k))</f>
        <v>0</v>
      </c>
      <c r="E4133" s="1">
        <f>LOG(F4133+1,10)</f>
        <v>0.30102999566398114</v>
      </c>
      <c r="F4133" s="7">
        <v>1</v>
      </c>
      <c r="G4133" s="9" t="s">
        <v>3627</v>
      </c>
      <c r="H4133" s="4">
        <f>F4133/freq.sum.r6e</f>
        <v>4.9701789264413521E-5</v>
      </c>
      <c r="I4133" s="1" t="str">
        <f>_xlfn.LET(_xlpm.sep,":",_xlpm.w,$G4133,LEFT(_xlpm.w,FIND(_xlpm.sep,_xlpm.w)-1))</f>
        <v>plɪ</v>
      </c>
      <c r="J4133" s="1" t="str">
        <f>_xlfn.LET(_xlpm.sep,":",_xlpm.w,$G4133,RIGHT(_xlpm.w,LEN(_xlpm.w)-FIND(_xlpm.sep,_xlpm.w)))</f>
        <v>plie</v>
      </c>
      <c r="K4133" s="10">
        <f>_xlfn.LET(_xlpm.w,I4133,LEN(_xlpm.w))</f>
        <v>3</v>
      </c>
      <c r="L4133" s="10">
        <f>_xlfn.LET(_xlpm.w,J4133,LEN(_xlpm.w))</f>
        <v>4</v>
      </c>
      <c r="M4133" s="10">
        <f>_xlfn.LET(_xlpm.a,K4133,_xlpm.b,L4133,MAX(_xlpm.a,_xlpm.b))</f>
        <v>4</v>
      </c>
      <c r="N4133" s="10">
        <f>_xlfn.LET(_xlpm.d,(K4133,L4133),MAX(_xlpm.d)-MIN(_xlpm.d))</f>
        <v>1</v>
      </c>
      <c r="O4133" s="1" t="str">
        <f>_xlfn.LET(_xlpm.sep,":",_xlpm.w,$G4133,_xlfn.CONCAT("~",RIGHT(_xlpm.w,LEN(_xlpm.w)-FIND(_xlpm.sep,_xlpm.w)),"~"))</f>
        <v>~plie~</v>
      </c>
      <c r="P4133" s="1" t="str">
        <f>_xlfn.LET(_xlpm.sep,":",_xlpm.w,$G4133,_xlfn.CONCAT("[",LEFT(_xlpm.w,FIND(_xlpm.sep,_xlpm.w)-1),"]"))</f>
        <v>[plɪ]</v>
      </c>
      <c r="Q4133" s="14" cm="1">
        <f t="array" ref="Q4133">SUM(_xlfn._xlws.FILTER($H$2:$H$7117,_xlfn.MAP($O$2:$O$7117,_xlfn.LAMBDA(_xlpm.x,_xlpm.x=$O4133))))</f>
        <v>4.9701789264413521E-5</v>
      </c>
      <c r="R4133" s="14">
        <f>$H4133/Q4133</f>
        <v>1</v>
      </c>
      <c r="S4133" s="14" cm="1">
        <f t="array" ref="S4133">SUM(_xlfn._xlws.FILTER($H$2:$H$7117,_xlfn.MAP($P$2:$P$7117,_xlfn.LAMBDA(_xlpm.x,_xlpm.x=$P4133))))</f>
        <v>3.180914512922464E-3</v>
      </c>
      <c r="T4133" s="14">
        <f>$H4133/S4133</f>
        <v>1.5625000000000007E-2</v>
      </c>
      <c r="U4133" s="14">
        <f>_xlfn.LET(_xlpm.freq,F4133,_xlpm.size,M4133+1,_xlpm.F,V4133,LOG(1+_xlpm.freq)*LOG(1+_xlpm.size)*_xlpm.F)</f>
        <v>7.2075959239664587E-3</v>
      </c>
      <c r="V4133" s="14">
        <f>_xlfn.LET(_xlpm.a,T4133,_xlpm.b,R4133,2*_xlpm.a*_xlpm.b/(_xlpm.a+_xlpm.b))</f>
        <v>3.0769230769230781E-2</v>
      </c>
      <c r="W4133" s="14">
        <f>_xlfn.LET(_xlpm.p,R4133,_xlpm.q,T4133,LOG(_xlpm.p/_xlpm.q))</f>
        <v>1.8061799739838871</v>
      </c>
      <c r="X4133" s="2"/>
    </row>
    <row r="4134" spans="1:24">
      <c r="A4134" s="1" t="str">
        <f>_xlfn.LET(_xlpm.sep," : ",CONCATENATE(O4134,_xlpm.sep,P4134))</f>
        <v>~blye~ : [blɪ]</v>
      </c>
      <c r="B4134" s="1">
        <f>_xlfn.LET(_xlpm.d,$G4134,_xlpm.k,_xlfn.CONCAT(LEFT(TRIM(B$1),1),"*"),COUNTIF(_xlpm.d,_xlpm.k))</f>
        <v>0</v>
      </c>
      <c r="C4134" s="1">
        <f>_xlfn.LET(_xlpm.d,$G4134,_xlpm.k,_xlfn.CONCAT(LEFT(TRIM(C$1),1),"*"),COUNTIF(_xlpm.d,_xlpm.k))</f>
        <v>0</v>
      </c>
      <c r="D4134" s="1">
        <f>_xlfn.LET(_xlpm.d,$G4134,_xlpm.k,_xlfn.CONCAT(LEFT(TRIM(D$1),1),"*"),COUNTIF(_xlpm.d,_xlpm.k))</f>
        <v>0</v>
      </c>
      <c r="E4134" s="1">
        <f>LOG(F4134+1,10)</f>
        <v>0.30102999566398114</v>
      </c>
      <c r="F4134" s="7">
        <v>1</v>
      </c>
      <c r="G4134" s="9" t="s">
        <v>189</v>
      </c>
      <c r="H4134" s="4">
        <f>F4134/freq.sum.r6e</f>
        <v>4.9701789264413521E-5</v>
      </c>
      <c r="I4134" s="1" t="str">
        <f>_xlfn.LET(_xlpm.sep,":",_xlpm.w,$G4134,LEFT(_xlpm.w,FIND(_xlpm.sep,_xlpm.w)-1))</f>
        <v>blɪ</v>
      </c>
      <c r="J4134" s="1" t="str">
        <f>_xlfn.LET(_xlpm.sep,":",_xlpm.w,$G4134,RIGHT(_xlpm.w,LEN(_xlpm.w)-FIND(_xlpm.sep,_xlpm.w)))</f>
        <v>blye</v>
      </c>
      <c r="K4134" s="10">
        <f>_xlfn.LET(_xlpm.w,I4134,LEN(_xlpm.w))</f>
        <v>3</v>
      </c>
      <c r="L4134" s="10">
        <f>_xlfn.LET(_xlpm.w,J4134,LEN(_xlpm.w))</f>
        <v>4</v>
      </c>
      <c r="M4134" s="10">
        <f>_xlfn.LET(_xlpm.a,K4134,_xlpm.b,L4134,MAX(_xlpm.a,_xlpm.b))</f>
        <v>4</v>
      </c>
      <c r="N4134" s="10">
        <f>_xlfn.LET(_xlpm.d,(K4134,L4134),MAX(_xlpm.d)-MIN(_xlpm.d))</f>
        <v>1</v>
      </c>
      <c r="O4134" s="1" t="str">
        <f>_xlfn.LET(_xlpm.sep,":",_xlpm.w,$G4134,_xlfn.CONCAT("~",RIGHT(_xlpm.w,LEN(_xlpm.w)-FIND(_xlpm.sep,_xlpm.w)),"~"))</f>
        <v>~blye~</v>
      </c>
      <c r="P4134" s="1" t="str">
        <f>_xlfn.LET(_xlpm.sep,":",_xlpm.w,$G4134,_xlfn.CONCAT("[",LEFT(_xlpm.w,FIND(_xlpm.sep,_xlpm.w)-1),"]"))</f>
        <v>[blɪ]</v>
      </c>
      <c r="Q4134" s="14" cm="1">
        <f t="array" ref="Q4134">SUM(_xlfn._xlws.FILTER($H$2:$H$7117,_xlfn.MAP($O$2:$O$7117,_xlfn.LAMBDA(_xlpm.x,_xlpm.x=$O4134))))</f>
        <v>4.9701789264413521E-5</v>
      </c>
      <c r="R4134" s="14">
        <f>$H4134/Q4134</f>
        <v>1</v>
      </c>
      <c r="S4134" s="14" cm="1">
        <f t="array" ref="S4134">SUM(_xlfn._xlws.FILTER($H$2:$H$7117,_xlfn.MAP($P$2:$P$7117,_xlfn.LAMBDA(_xlpm.x,_xlpm.x=$P4134))))</f>
        <v>3.180914512922464E-3</v>
      </c>
      <c r="T4134" s="14">
        <f>$H4134/S4134</f>
        <v>1.5625000000000007E-2</v>
      </c>
      <c r="U4134" s="14">
        <f>_xlfn.LET(_xlpm.freq,F4134,_xlpm.size,M4134+1,_xlpm.F,V4134,LOG(1+_xlpm.freq)*LOG(1+_xlpm.size)*_xlpm.F)</f>
        <v>7.2075959239664587E-3</v>
      </c>
      <c r="V4134" s="14">
        <f>_xlfn.LET(_xlpm.a,T4134,_xlpm.b,R4134,2*_xlpm.a*_xlpm.b/(_xlpm.a+_xlpm.b))</f>
        <v>3.0769230769230781E-2</v>
      </c>
      <c r="W4134" s="14">
        <f>_xlfn.LET(_xlpm.p,R4134,_xlpm.q,T4134,LOG(_xlpm.p/_xlpm.q))</f>
        <v>1.8061799739838871</v>
      </c>
      <c r="X4134" s="2"/>
    </row>
    <row r="4135" spans="1:24">
      <c r="A4135" s="1" t="str">
        <f>_xlfn.LET(_xlpm.sep," : ",CONCATENATE(O4135,_xlpm.sep,P4135))</f>
        <v>~ftye~ : [ftɪ]</v>
      </c>
      <c r="B4135" s="1">
        <f>_xlfn.LET(_xlpm.d,$G4135,_xlpm.k,_xlfn.CONCAT(LEFT(TRIM(B$1),1),"*"),COUNTIF(_xlpm.d,_xlpm.k))</f>
        <v>0</v>
      </c>
      <c r="C4135" s="1">
        <f>_xlfn.LET(_xlpm.d,$G4135,_xlpm.k,_xlfn.CONCAT(LEFT(TRIM(C$1),1),"*"),COUNTIF(_xlpm.d,_xlpm.k))</f>
        <v>0</v>
      </c>
      <c r="D4135" s="1">
        <f>_xlfn.LET(_xlpm.d,$G4135,_xlpm.k,_xlfn.CONCAT(LEFT(TRIM(D$1),1),"*"),COUNTIF(_xlpm.d,_xlpm.k))</f>
        <v>0</v>
      </c>
      <c r="E4135" s="1">
        <f>LOG(F4135+1,10)</f>
        <v>0.30102999566398114</v>
      </c>
      <c r="F4135" s="7">
        <v>1</v>
      </c>
      <c r="G4135" s="9" t="s">
        <v>953</v>
      </c>
      <c r="H4135" s="4">
        <f>F4135/freq.sum.r6e</f>
        <v>4.9701789264413521E-5</v>
      </c>
      <c r="I4135" s="1" t="str">
        <f>_xlfn.LET(_xlpm.sep,":",_xlpm.w,$G4135,LEFT(_xlpm.w,FIND(_xlpm.sep,_xlpm.w)-1))</f>
        <v>ftɪ</v>
      </c>
      <c r="J4135" s="1" t="str">
        <f>_xlfn.LET(_xlpm.sep,":",_xlpm.w,$G4135,RIGHT(_xlpm.w,LEN(_xlpm.w)-FIND(_xlpm.sep,_xlpm.w)))</f>
        <v>ftye</v>
      </c>
      <c r="K4135" s="10">
        <f>_xlfn.LET(_xlpm.w,I4135,LEN(_xlpm.w))</f>
        <v>3</v>
      </c>
      <c r="L4135" s="10">
        <f>_xlfn.LET(_xlpm.w,J4135,LEN(_xlpm.w))</f>
        <v>4</v>
      </c>
      <c r="M4135" s="10">
        <f>_xlfn.LET(_xlpm.a,K4135,_xlpm.b,L4135,MAX(_xlpm.a,_xlpm.b))</f>
        <v>4</v>
      </c>
      <c r="N4135" s="10">
        <f>_xlfn.LET(_xlpm.d,(K4135,L4135),MAX(_xlpm.d)-MIN(_xlpm.d))</f>
        <v>1</v>
      </c>
      <c r="O4135" s="1" t="str">
        <f>_xlfn.LET(_xlpm.sep,":",_xlpm.w,$G4135,_xlfn.CONCAT("~",RIGHT(_xlpm.w,LEN(_xlpm.w)-FIND(_xlpm.sep,_xlpm.w)),"~"))</f>
        <v>~ftye~</v>
      </c>
      <c r="P4135" s="1" t="str">
        <f>_xlfn.LET(_xlpm.sep,":",_xlpm.w,$G4135,_xlfn.CONCAT("[",LEFT(_xlpm.w,FIND(_xlpm.sep,_xlpm.w)-1),"]"))</f>
        <v>[ftɪ]</v>
      </c>
      <c r="Q4135" s="14" cm="1">
        <f t="array" ref="Q4135">SUM(_xlfn._xlws.FILTER($H$2:$H$7117,_xlfn.MAP($O$2:$O$7117,_xlfn.LAMBDA(_xlpm.x,_xlpm.x=$O4135))))</f>
        <v>4.9701789264413521E-5</v>
      </c>
      <c r="R4135" s="14">
        <f>$H4135/Q4135</f>
        <v>1</v>
      </c>
      <c r="S4135" s="14" cm="1">
        <f t="array" ref="S4135">SUM(_xlfn._xlws.FILTER($H$2:$H$7117,_xlfn.MAP($P$2:$P$7117,_xlfn.LAMBDA(_xlpm.x,_xlpm.x=$P4135))))</f>
        <v>3.180914512922464E-3</v>
      </c>
      <c r="T4135" s="14">
        <f>$H4135/S4135</f>
        <v>1.5625000000000007E-2</v>
      </c>
      <c r="U4135" s="14">
        <f>_xlfn.LET(_xlpm.freq,F4135,_xlpm.size,M4135+1,_xlpm.F,V4135,LOG(1+_xlpm.freq)*LOG(1+_xlpm.size)*_xlpm.F)</f>
        <v>7.2075959239664587E-3</v>
      </c>
      <c r="V4135" s="14">
        <f>_xlfn.LET(_xlpm.a,T4135,_xlpm.b,R4135,2*_xlpm.a*_xlpm.b/(_xlpm.a+_xlpm.b))</f>
        <v>3.0769230769230781E-2</v>
      </c>
      <c r="W4135" s="14">
        <f>_xlfn.LET(_xlpm.p,R4135,_xlpm.q,T4135,LOG(_xlpm.p/_xlpm.q))</f>
        <v>1.8061799739838871</v>
      </c>
      <c r="X4135" s="2"/>
    </row>
    <row r="4136" spans="1:24">
      <c r="A4136" s="1" t="str">
        <f>_xlfn.LET(_xlpm.sep," : ",CONCATENATE(O4136,_xlpm.sep,P4136))</f>
        <v>~ye'r~ : [jɪ]</v>
      </c>
      <c r="B4136" s="1">
        <f>_xlfn.LET(_xlpm.d,$G4136,_xlpm.k,_xlfn.CONCAT(LEFT(TRIM(B$1),1),"*"),COUNTIF(_xlpm.d,_xlpm.k))</f>
        <v>0</v>
      </c>
      <c r="C4136" s="1">
        <f>_xlfn.LET(_xlpm.d,$G4136,_xlpm.k,_xlfn.CONCAT(LEFT(TRIM(C$1),1),"*"),COUNTIF(_xlpm.d,_xlpm.k))</f>
        <v>0</v>
      </c>
      <c r="D4136" s="1">
        <f>_xlfn.LET(_xlpm.d,$G4136,_xlpm.k,_xlfn.CONCAT(LEFT(TRIM(D$1),1),"*"),COUNTIF(_xlpm.d,_xlpm.k))</f>
        <v>0</v>
      </c>
      <c r="E4136" s="1">
        <f>LOG(F4136+1,10)</f>
        <v>0.30102999566398114</v>
      </c>
      <c r="F4136" s="7">
        <v>1</v>
      </c>
      <c r="G4136" s="9" t="s">
        <v>1337</v>
      </c>
      <c r="H4136" s="4">
        <f>F4136/freq.sum.r6e</f>
        <v>4.9701789264413521E-5</v>
      </c>
      <c r="I4136" s="1" t="str">
        <f>_xlfn.LET(_xlpm.sep,":",_xlpm.w,$G4136,LEFT(_xlpm.w,FIND(_xlpm.sep,_xlpm.w)-1))</f>
        <v>jɪ</v>
      </c>
      <c r="J4136" s="1" t="str">
        <f>_xlfn.LET(_xlpm.sep,":",_xlpm.w,$G4136,RIGHT(_xlpm.w,LEN(_xlpm.w)-FIND(_xlpm.sep,_xlpm.w)))</f>
        <v>ye'r</v>
      </c>
      <c r="K4136" s="10">
        <f>_xlfn.LET(_xlpm.w,I4136,LEN(_xlpm.w))</f>
        <v>2</v>
      </c>
      <c r="L4136" s="10">
        <f>_xlfn.LET(_xlpm.w,J4136,LEN(_xlpm.w))</f>
        <v>4</v>
      </c>
      <c r="M4136" s="10">
        <f>_xlfn.LET(_xlpm.a,K4136,_xlpm.b,L4136,MAX(_xlpm.a,_xlpm.b))</f>
        <v>4</v>
      </c>
      <c r="N4136" s="10">
        <f>_xlfn.LET(_xlpm.d,(K4136,L4136),MAX(_xlpm.d)-MIN(_xlpm.d))</f>
        <v>2</v>
      </c>
      <c r="O4136" s="1" t="str">
        <f>_xlfn.LET(_xlpm.sep,":",_xlpm.w,$G4136,_xlfn.CONCAT("~",RIGHT(_xlpm.w,LEN(_xlpm.w)-FIND(_xlpm.sep,_xlpm.w)),"~"))</f>
        <v>~ye'r~</v>
      </c>
      <c r="P4136" s="1" t="str">
        <f>_xlfn.LET(_xlpm.sep,":",_xlpm.w,$G4136,_xlfn.CONCAT("[",LEFT(_xlpm.w,FIND(_xlpm.sep,_xlpm.w)-1),"]"))</f>
        <v>[jɪ]</v>
      </c>
      <c r="Q4136" s="14" cm="1">
        <f t="array" ref="Q4136">SUM(_xlfn._xlws.FILTER($H$2:$H$7117,_xlfn.MAP($O$2:$O$7117,_xlfn.LAMBDA(_xlpm.x,_xlpm.x=$O4136))))</f>
        <v>4.9701789264413521E-5</v>
      </c>
      <c r="R4136" s="14">
        <f>$H4136/Q4136</f>
        <v>1</v>
      </c>
      <c r="S4136" s="14" cm="1">
        <f t="array" ref="S4136">SUM(_xlfn._xlws.FILTER($H$2:$H$7117,_xlfn.MAP($P$2:$P$7117,_xlfn.LAMBDA(_xlpm.x,_xlpm.x=$P4136))))</f>
        <v>3.180914512922464E-3</v>
      </c>
      <c r="T4136" s="14">
        <f>$H4136/S4136</f>
        <v>1.5625000000000007E-2</v>
      </c>
      <c r="U4136" s="14">
        <f>_xlfn.LET(_xlpm.freq,F4136,_xlpm.size,M4136+1,_xlpm.F,V4136,LOG(1+_xlpm.freq)*LOG(1+_xlpm.size)*_xlpm.F)</f>
        <v>7.2075959239664587E-3</v>
      </c>
      <c r="V4136" s="14">
        <f>_xlfn.LET(_xlpm.a,T4136,_xlpm.b,R4136,2*_xlpm.a*_xlpm.b/(_xlpm.a+_xlpm.b))</f>
        <v>3.0769230769230781E-2</v>
      </c>
      <c r="W4136" s="14">
        <f>_xlfn.LET(_xlpm.p,R4136,_xlpm.q,T4136,LOG(_xlpm.p/_xlpm.q))</f>
        <v>1.8061799739838871</v>
      </c>
      <c r="X4136" s="2"/>
    </row>
    <row r="4137" spans="1:24">
      <c r="A4137" s="1" t="str">
        <f>_xlfn.LET(_xlpm.sep," : ",CONCATENATE(O4137,_xlpm.sep,P4137))</f>
        <v>~yeae~ : [jɪ]</v>
      </c>
      <c r="B4137" s="1">
        <f>_xlfn.LET(_xlpm.d,$G4137,_xlpm.k,_xlfn.CONCAT(LEFT(TRIM(B$1),1),"*"),COUNTIF(_xlpm.d,_xlpm.k))</f>
        <v>0</v>
      </c>
      <c r="C4137" s="1">
        <f>_xlfn.LET(_xlpm.d,$G4137,_xlpm.k,_xlfn.CONCAT(LEFT(TRIM(C$1),1),"*"),COUNTIF(_xlpm.d,_xlpm.k))</f>
        <v>0</v>
      </c>
      <c r="D4137" s="1">
        <f>_xlfn.LET(_xlpm.d,$G4137,_xlpm.k,_xlfn.CONCAT(LEFT(TRIM(D$1),1),"*"),COUNTIF(_xlpm.d,_xlpm.k))</f>
        <v>0</v>
      </c>
      <c r="E4137" s="1">
        <f>LOG(F4137+1,10)</f>
        <v>0.30102999566398114</v>
      </c>
      <c r="F4137" s="7">
        <v>1</v>
      </c>
      <c r="G4137" s="9" t="s">
        <v>1340</v>
      </c>
      <c r="H4137" s="4">
        <f>F4137/freq.sum.r6e</f>
        <v>4.9701789264413521E-5</v>
      </c>
      <c r="I4137" s="1" t="str">
        <f>_xlfn.LET(_xlpm.sep,":",_xlpm.w,$G4137,LEFT(_xlpm.w,FIND(_xlpm.sep,_xlpm.w)-1))</f>
        <v>jɪ</v>
      </c>
      <c r="J4137" s="1" t="str">
        <f>_xlfn.LET(_xlpm.sep,":",_xlpm.w,$G4137,RIGHT(_xlpm.w,LEN(_xlpm.w)-FIND(_xlpm.sep,_xlpm.w)))</f>
        <v>yeae</v>
      </c>
      <c r="K4137" s="10">
        <f>_xlfn.LET(_xlpm.w,I4137,LEN(_xlpm.w))</f>
        <v>2</v>
      </c>
      <c r="L4137" s="10">
        <f>_xlfn.LET(_xlpm.w,J4137,LEN(_xlpm.w))</f>
        <v>4</v>
      </c>
      <c r="M4137" s="10">
        <f>_xlfn.LET(_xlpm.a,K4137,_xlpm.b,L4137,MAX(_xlpm.a,_xlpm.b))</f>
        <v>4</v>
      </c>
      <c r="N4137" s="10">
        <f>_xlfn.LET(_xlpm.d,(K4137,L4137),MAX(_xlpm.d)-MIN(_xlpm.d))</f>
        <v>2</v>
      </c>
      <c r="O4137" s="1" t="str">
        <f>_xlfn.LET(_xlpm.sep,":",_xlpm.w,$G4137,_xlfn.CONCAT("~",RIGHT(_xlpm.w,LEN(_xlpm.w)-FIND(_xlpm.sep,_xlpm.w)),"~"))</f>
        <v>~yeae~</v>
      </c>
      <c r="P4137" s="1" t="str">
        <f>_xlfn.LET(_xlpm.sep,":",_xlpm.w,$G4137,_xlfn.CONCAT("[",LEFT(_xlpm.w,FIND(_xlpm.sep,_xlpm.w)-1),"]"))</f>
        <v>[jɪ]</v>
      </c>
      <c r="Q4137" s="14" cm="1">
        <f t="array" ref="Q4137">SUM(_xlfn._xlws.FILTER($H$2:$H$7117,_xlfn.MAP($O$2:$O$7117,_xlfn.LAMBDA(_xlpm.x,_xlpm.x=$O4137))))</f>
        <v>4.9701789264413521E-5</v>
      </c>
      <c r="R4137" s="14">
        <f>$H4137/Q4137</f>
        <v>1</v>
      </c>
      <c r="S4137" s="14" cm="1">
        <f t="array" ref="S4137">SUM(_xlfn._xlws.FILTER($H$2:$H$7117,_xlfn.MAP($P$2:$P$7117,_xlfn.LAMBDA(_xlpm.x,_xlpm.x=$P4137))))</f>
        <v>3.180914512922464E-3</v>
      </c>
      <c r="T4137" s="14">
        <f>$H4137/S4137</f>
        <v>1.5625000000000007E-2</v>
      </c>
      <c r="U4137" s="14">
        <f>_xlfn.LET(_xlpm.freq,F4137,_xlpm.size,M4137+1,_xlpm.F,V4137,LOG(1+_xlpm.freq)*LOG(1+_xlpm.size)*_xlpm.F)</f>
        <v>7.2075959239664587E-3</v>
      </c>
      <c r="V4137" s="14">
        <f>_xlfn.LET(_xlpm.a,T4137,_xlpm.b,R4137,2*_xlpm.a*_xlpm.b/(_xlpm.a+_xlpm.b))</f>
        <v>3.0769230769230781E-2</v>
      </c>
      <c r="W4137" s="14">
        <f>_xlfn.LET(_xlpm.p,R4137,_xlpm.q,T4137,LOG(_xlpm.p/_xlpm.q))</f>
        <v>1.8061799739838871</v>
      </c>
      <c r="X4137" s="2"/>
    </row>
    <row r="4138" spans="1:24">
      <c r="A4138" s="1" t="str">
        <f>_xlfn.LET(_xlpm.sep," : ",CONCATENATE(O4138,_xlpm.sep,P4138))</f>
        <v>~yery~ : [jɪ]</v>
      </c>
      <c r="B4138" s="1">
        <f>_xlfn.LET(_xlpm.d,$G4138,_xlpm.k,_xlfn.CONCAT(LEFT(TRIM(B$1),1),"*"),COUNTIF(_xlpm.d,_xlpm.k))</f>
        <v>0</v>
      </c>
      <c r="C4138" s="1">
        <f>_xlfn.LET(_xlpm.d,$G4138,_xlpm.k,_xlfn.CONCAT(LEFT(TRIM(C$1),1),"*"),COUNTIF(_xlpm.d,_xlpm.k))</f>
        <v>0</v>
      </c>
      <c r="D4138" s="1">
        <f>_xlfn.LET(_xlpm.d,$G4138,_xlpm.k,_xlfn.CONCAT(LEFT(TRIM(D$1),1),"*"),COUNTIF(_xlpm.d,_xlpm.k))</f>
        <v>0</v>
      </c>
      <c r="E4138" s="1">
        <f>LOG(F4138+1,10)</f>
        <v>0.30102999566398114</v>
      </c>
      <c r="F4138" s="7">
        <v>1</v>
      </c>
      <c r="G4138" s="9" t="s">
        <v>1353</v>
      </c>
      <c r="H4138" s="4">
        <f>F4138/freq.sum.r6e</f>
        <v>4.9701789264413521E-5</v>
      </c>
      <c r="I4138" s="1" t="str">
        <f>_xlfn.LET(_xlpm.sep,":",_xlpm.w,$G4138,LEFT(_xlpm.w,FIND(_xlpm.sep,_xlpm.w)-1))</f>
        <v>jɪ</v>
      </c>
      <c r="J4138" s="1" t="str">
        <f>_xlfn.LET(_xlpm.sep,":",_xlpm.w,$G4138,RIGHT(_xlpm.w,LEN(_xlpm.w)-FIND(_xlpm.sep,_xlpm.w)))</f>
        <v>yery</v>
      </c>
      <c r="K4138" s="10">
        <f>_xlfn.LET(_xlpm.w,I4138,LEN(_xlpm.w))</f>
        <v>2</v>
      </c>
      <c r="L4138" s="10">
        <f>_xlfn.LET(_xlpm.w,J4138,LEN(_xlpm.w))</f>
        <v>4</v>
      </c>
      <c r="M4138" s="10">
        <f>_xlfn.LET(_xlpm.a,K4138,_xlpm.b,L4138,MAX(_xlpm.a,_xlpm.b))</f>
        <v>4</v>
      </c>
      <c r="N4138" s="10">
        <f>_xlfn.LET(_xlpm.d,(K4138,L4138),MAX(_xlpm.d)-MIN(_xlpm.d))</f>
        <v>2</v>
      </c>
      <c r="O4138" s="1" t="str">
        <f>_xlfn.LET(_xlpm.sep,":",_xlpm.w,$G4138,_xlfn.CONCAT("~",RIGHT(_xlpm.w,LEN(_xlpm.w)-FIND(_xlpm.sep,_xlpm.w)),"~"))</f>
        <v>~yery~</v>
      </c>
      <c r="P4138" s="1" t="str">
        <f>_xlfn.LET(_xlpm.sep,":",_xlpm.w,$G4138,_xlfn.CONCAT("[",LEFT(_xlpm.w,FIND(_xlpm.sep,_xlpm.w)-1),"]"))</f>
        <v>[jɪ]</v>
      </c>
      <c r="Q4138" s="14" cm="1">
        <f t="array" ref="Q4138">SUM(_xlfn._xlws.FILTER($H$2:$H$7117,_xlfn.MAP($O$2:$O$7117,_xlfn.LAMBDA(_xlpm.x,_xlpm.x=$O4138))))</f>
        <v>4.9701789264413521E-5</v>
      </c>
      <c r="R4138" s="14">
        <f>$H4138/Q4138</f>
        <v>1</v>
      </c>
      <c r="S4138" s="14" cm="1">
        <f t="array" ref="S4138">SUM(_xlfn._xlws.FILTER($H$2:$H$7117,_xlfn.MAP($P$2:$P$7117,_xlfn.LAMBDA(_xlpm.x,_xlpm.x=$P4138))))</f>
        <v>3.180914512922464E-3</v>
      </c>
      <c r="T4138" s="14">
        <f>$H4138/S4138</f>
        <v>1.5625000000000007E-2</v>
      </c>
      <c r="U4138" s="14">
        <f>_xlfn.LET(_xlpm.freq,F4138,_xlpm.size,M4138+1,_xlpm.F,V4138,LOG(1+_xlpm.freq)*LOG(1+_xlpm.size)*_xlpm.F)</f>
        <v>7.2075959239664587E-3</v>
      </c>
      <c r="V4138" s="14">
        <f>_xlfn.LET(_xlpm.a,T4138,_xlpm.b,R4138,2*_xlpm.a*_xlpm.b/(_xlpm.a+_xlpm.b))</f>
        <v>3.0769230769230781E-2</v>
      </c>
      <c r="W4138" s="14">
        <f>_xlfn.LET(_xlpm.p,R4138,_xlpm.q,T4138,LOG(_xlpm.p/_xlpm.q))</f>
        <v>1.8061799739838871</v>
      </c>
      <c r="X4138" s="2"/>
    </row>
    <row r="4139" spans="1:24">
      <c r="A4139" s="1" t="str">
        <f>_xlfn.LET(_xlpm.sep," : ",CONCATENATE(O4139,_xlpm.sep,P4139))</f>
        <v>~ctee~ : [ktɪ]</v>
      </c>
      <c r="B4139" s="1">
        <f>_xlfn.LET(_xlpm.d,$G4139,_xlpm.k,_xlfn.CONCAT(LEFT(TRIM(B$1),1),"*"),COUNTIF(_xlpm.d,_xlpm.k))</f>
        <v>0</v>
      </c>
      <c r="C4139" s="1">
        <f>_xlfn.LET(_xlpm.d,$G4139,_xlpm.k,_xlfn.CONCAT(LEFT(TRIM(C$1),1),"*"),COUNTIF(_xlpm.d,_xlpm.k))</f>
        <v>0</v>
      </c>
      <c r="D4139" s="1">
        <f>_xlfn.LET(_xlpm.d,$G4139,_xlpm.k,_xlfn.CONCAT(LEFT(TRIM(D$1),1),"*"),COUNTIF(_xlpm.d,_xlpm.k))</f>
        <v>0</v>
      </c>
      <c r="E4139" s="1">
        <f>LOG(F4139+1,10)</f>
        <v>0.30102999566398114</v>
      </c>
      <c r="F4139" s="7">
        <v>1</v>
      </c>
      <c r="G4139" s="9" t="s">
        <v>1646</v>
      </c>
      <c r="H4139" s="4">
        <f>F4139/freq.sum.r6e</f>
        <v>4.9701789264413521E-5</v>
      </c>
      <c r="I4139" s="1" t="str">
        <f>_xlfn.LET(_xlpm.sep,":",_xlpm.w,$G4139,LEFT(_xlpm.w,FIND(_xlpm.sep,_xlpm.w)-1))</f>
        <v>ktɪ</v>
      </c>
      <c r="J4139" s="1" t="str">
        <f>_xlfn.LET(_xlpm.sep,":",_xlpm.w,$G4139,RIGHT(_xlpm.w,LEN(_xlpm.w)-FIND(_xlpm.sep,_xlpm.w)))</f>
        <v>ctee</v>
      </c>
      <c r="K4139" s="10">
        <f>_xlfn.LET(_xlpm.w,I4139,LEN(_xlpm.w))</f>
        <v>3</v>
      </c>
      <c r="L4139" s="10">
        <f>_xlfn.LET(_xlpm.w,J4139,LEN(_xlpm.w))</f>
        <v>4</v>
      </c>
      <c r="M4139" s="10">
        <f>_xlfn.LET(_xlpm.a,K4139,_xlpm.b,L4139,MAX(_xlpm.a,_xlpm.b))</f>
        <v>4</v>
      </c>
      <c r="N4139" s="10">
        <f>_xlfn.LET(_xlpm.d,(K4139,L4139),MAX(_xlpm.d)-MIN(_xlpm.d))</f>
        <v>1</v>
      </c>
      <c r="O4139" s="1" t="str">
        <f>_xlfn.LET(_xlpm.sep,":",_xlpm.w,$G4139,_xlfn.CONCAT("~",RIGHT(_xlpm.w,LEN(_xlpm.w)-FIND(_xlpm.sep,_xlpm.w)),"~"))</f>
        <v>~ctee~</v>
      </c>
      <c r="P4139" s="1" t="str">
        <f>_xlfn.LET(_xlpm.sep,":",_xlpm.w,$G4139,_xlfn.CONCAT("[",LEFT(_xlpm.w,FIND(_xlpm.sep,_xlpm.w)-1),"]"))</f>
        <v>[ktɪ]</v>
      </c>
      <c r="Q4139" s="14" cm="1">
        <f t="array" ref="Q4139">SUM(_xlfn._xlws.FILTER($H$2:$H$7117,_xlfn.MAP($O$2:$O$7117,_xlfn.LAMBDA(_xlpm.x,_xlpm.x=$O4139))))</f>
        <v>4.9701789264413521E-5</v>
      </c>
      <c r="R4139" s="14">
        <f>$H4139/Q4139</f>
        <v>1</v>
      </c>
      <c r="S4139" s="14" cm="1">
        <f t="array" ref="S4139">SUM(_xlfn._xlws.FILTER($H$2:$H$7117,_xlfn.MAP($P$2:$P$7117,_xlfn.LAMBDA(_xlpm.x,_xlpm.x=$P4139))))</f>
        <v>3.180914512922464E-3</v>
      </c>
      <c r="T4139" s="14">
        <f>$H4139/S4139</f>
        <v>1.5625000000000007E-2</v>
      </c>
      <c r="U4139" s="14">
        <f>_xlfn.LET(_xlpm.freq,F4139,_xlpm.size,M4139+1,_xlpm.F,V4139,LOG(1+_xlpm.freq)*LOG(1+_xlpm.size)*_xlpm.F)</f>
        <v>7.2075959239664587E-3</v>
      </c>
      <c r="V4139" s="14">
        <f>_xlfn.LET(_xlpm.a,T4139,_xlpm.b,R4139,2*_xlpm.a*_xlpm.b/(_xlpm.a+_xlpm.b))</f>
        <v>3.0769230769230781E-2</v>
      </c>
      <c r="W4139" s="14">
        <f>_xlfn.LET(_xlpm.p,R4139,_xlpm.q,T4139,LOG(_xlpm.p/_xlpm.q))</f>
        <v>1.8061799739838871</v>
      </c>
      <c r="X4139" s="2"/>
    </row>
    <row r="4140" spans="1:24">
      <c r="A4140" s="1" t="str">
        <f>_xlfn.LET(_xlpm.sep," : ",CONCATENATE(O4140,_xlpm.sep,P4140))</f>
        <v>~ctie~ : [ktɪ]</v>
      </c>
      <c r="B4140" s="1">
        <f>_xlfn.LET(_xlpm.d,$G4140,_xlpm.k,_xlfn.CONCAT(LEFT(TRIM(B$1),1),"*"),COUNTIF(_xlpm.d,_xlpm.k))</f>
        <v>0</v>
      </c>
      <c r="C4140" s="1">
        <f>_xlfn.LET(_xlpm.d,$G4140,_xlpm.k,_xlfn.CONCAT(LEFT(TRIM(C$1),1),"*"),COUNTIF(_xlpm.d,_xlpm.k))</f>
        <v>0</v>
      </c>
      <c r="D4140" s="1">
        <f>_xlfn.LET(_xlpm.d,$G4140,_xlpm.k,_xlfn.CONCAT(LEFT(TRIM(D$1),1),"*"),COUNTIF(_xlpm.d,_xlpm.k))</f>
        <v>0</v>
      </c>
      <c r="E4140" s="1">
        <f>LOG(F4140+1,10)</f>
        <v>0.30102999566398114</v>
      </c>
      <c r="F4140" s="7">
        <v>1</v>
      </c>
      <c r="G4140" s="9" t="s">
        <v>1656</v>
      </c>
      <c r="H4140" s="4">
        <f>F4140/freq.sum.r6e</f>
        <v>4.9701789264413521E-5</v>
      </c>
      <c r="I4140" s="1" t="str">
        <f>_xlfn.LET(_xlpm.sep,":",_xlpm.w,$G4140,LEFT(_xlpm.w,FIND(_xlpm.sep,_xlpm.w)-1))</f>
        <v>ktɪ</v>
      </c>
      <c r="J4140" s="1" t="str">
        <f>_xlfn.LET(_xlpm.sep,":",_xlpm.w,$G4140,RIGHT(_xlpm.w,LEN(_xlpm.w)-FIND(_xlpm.sep,_xlpm.w)))</f>
        <v>ctie</v>
      </c>
      <c r="K4140" s="10">
        <f>_xlfn.LET(_xlpm.w,I4140,LEN(_xlpm.w))</f>
        <v>3</v>
      </c>
      <c r="L4140" s="10">
        <f>_xlfn.LET(_xlpm.w,J4140,LEN(_xlpm.w))</f>
        <v>4</v>
      </c>
      <c r="M4140" s="10">
        <f>_xlfn.LET(_xlpm.a,K4140,_xlpm.b,L4140,MAX(_xlpm.a,_xlpm.b))</f>
        <v>4</v>
      </c>
      <c r="N4140" s="10">
        <f>_xlfn.LET(_xlpm.d,(K4140,L4140),MAX(_xlpm.d)-MIN(_xlpm.d))</f>
        <v>1</v>
      </c>
      <c r="O4140" s="1" t="str">
        <f>_xlfn.LET(_xlpm.sep,":",_xlpm.w,$G4140,_xlfn.CONCAT("~",RIGHT(_xlpm.w,LEN(_xlpm.w)-FIND(_xlpm.sep,_xlpm.w)),"~"))</f>
        <v>~ctie~</v>
      </c>
      <c r="P4140" s="1" t="str">
        <f>_xlfn.LET(_xlpm.sep,":",_xlpm.w,$G4140,_xlfn.CONCAT("[",LEFT(_xlpm.w,FIND(_xlpm.sep,_xlpm.w)-1),"]"))</f>
        <v>[ktɪ]</v>
      </c>
      <c r="Q4140" s="14" cm="1">
        <f t="array" ref="Q4140">SUM(_xlfn._xlws.FILTER($H$2:$H$7112,_xlfn.MAP($O$2:$O$7112,_xlfn.LAMBDA(_xlpm.x,_xlpm.x=$O4140))))</f>
        <v>4.9701789264413521E-5</v>
      </c>
      <c r="R4140" s="14">
        <f>$H4140/Q4140</f>
        <v>1</v>
      </c>
      <c r="S4140" s="14" cm="1">
        <f t="array" ref="S4140">SUM(_xlfn._xlws.FILTER($H$2:$H$7112,_xlfn.MAP($P$2:$P$7112,_xlfn.LAMBDA(_xlpm.x,_xlpm.x=$P4140))))</f>
        <v>3.180914512922464E-3</v>
      </c>
      <c r="T4140" s="14">
        <f>$H4140/S4140</f>
        <v>1.5625000000000007E-2</v>
      </c>
      <c r="U4140" s="14">
        <f>_xlfn.LET(_xlpm.freq,F4140,_xlpm.size,M4140+1,_xlpm.F,V4140,LOG(1+_xlpm.freq)*LOG(1+_xlpm.size)*_xlpm.F)</f>
        <v>7.2075959239664587E-3</v>
      </c>
      <c r="V4140" s="14">
        <f>_xlfn.LET(_xlpm.a,T4140,_xlpm.b,R4140,2*_xlpm.a*_xlpm.b/(_xlpm.a+_xlpm.b))</f>
        <v>3.0769230769230781E-2</v>
      </c>
      <c r="W4140" s="14">
        <f>_xlfn.LET(_xlpm.p,R4140,_xlpm.q,T4140,LOG(_xlpm.p/_xlpm.q))</f>
        <v>1.8061799739838871</v>
      </c>
      <c r="X4140" s="2"/>
    </row>
    <row r="4141" spans="1:24">
      <c r="A4141" s="1" t="str">
        <f>_xlfn.LET(_xlpm.sep," : ",CONCATENATE(O4141,_xlpm.sep,P4141))</f>
        <v>~ngee~ : [ndʒɪ]</v>
      </c>
      <c r="B4141" s="1">
        <f>_xlfn.LET(_xlpm.d,$G4141,_xlpm.k,_xlfn.CONCAT(LEFT(TRIM(B$1),1),"*"),COUNTIF(_xlpm.d,_xlpm.k))</f>
        <v>0</v>
      </c>
      <c r="C4141" s="1">
        <f>_xlfn.LET(_xlpm.d,$G4141,_xlpm.k,_xlfn.CONCAT(LEFT(TRIM(C$1),1),"*"),COUNTIF(_xlpm.d,_xlpm.k))</f>
        <v>0</v>
      </c>
      <c r="D4141" s="1">
        <f>_xlfn.LET(_xlpm.d,$G4141,_xlpm.k,_xlfn.CONCAT(LEFT(TRIM(D$1),1),"*"),COUNTIF(_xlpm.d,_xlpm.k))</f>
        <v>1</v>
      </c>
      <c r="E4141" s="1">
        <f>LOG(F4141+1,10)</f>
        <v>0.30102999566398114</v>
      </c>
      <c r="F4141" s="7">
        <v>1</v>
      </c>
      <c r="G4141" s="9" t="s">
        <v>2908</v>
      </c>
      <c r="H4141" s="4">
        <f>F4141/freq.sum.r6e</f>
        <v>4.9701789264413521E-5</v>
      </c>
      <c r="I4141" s="1" t="str">
        <f>_xlfn.LET(_xlpm.sep,":",_xlpm.w,$G4141,LEFT(_xlpm.w,FIND(_xlpm.sep,_xlpm.w)-1))</f>
        <v>ndʒɪ</v>
      </c>
      <c r="J4141" s="1" t="str">
        <f>_xlfn.LET(_xlpm.sep,":",_xlpm.w,$G4141,RIGHT(_xlpm.w,LEN(_xlpm.w)-FIND(_xlpm.sep,_xlpm.w)))</f>
        <v>ngee</v>
      </c>
      <c r="K4141" s="10">
        <f>_xlfn.LET(_xlpm.w,I4141,LEN(_xlpm.w))</f>
        <v>4</v>
      </c>
      <c r="L4141" s="10">
        <f>_xlfn.LET(_xlpm.w,J4141,LEN(_xlpm.w))</f>
        <v>4</v>
      </c>
      <c r="M4141" s="10">
        <f>_xlfn.LET(_xlpm.a,K4141,_xlpm.b,L4141,MAX(_xlpm.a,_xlpm.b))</f>
        <v>4</v>
      </c>
      <c r="N4141" s="10">
        <f>_xlfn.LET(_xlpm.d,(K4141,L4141),MAX(_xlpm.d)-MIN(_xlpm.d))</f>
        <v>0</v>
      </c>
      <c r="O4141" s="1" t="str">
        <f>_xlfn.LET(_xlpm.sep,":",_xlpm.w,$G4141,_xlfn.CONCAT("~",RIGHT(_xlpm.w,LEN(_xlpm.w)-FIND(_xlpm.sep,_xlpm.w)),"~"))</f>
        <v>~ngee~</v>
      </c>
      <c r="P4141" s="1" t="str">
        <f>_xlfn.LET(_xlpm.sep,":",_xlpm.w,$G4141,_xlfn.CONCAT("[",LEFT(_xlpm.w,FIND(_xlpm.sep,_xlpm.w)-1),"]"))</f>
        <v>[ndʒɪ]</v>
      </c>
      <c r="Q4141" s="14" cm="1">
        <f t="array" ref="Q4141">SUM(_xlfn._xlws.FILTER($H$2:$H$7117,_xlfn.MAP($O$2:$O$7117,_xlfn.LAMBDA(_xlpm.x,_xlpm.x=$O4141))))</f>
        <v>4.9701789264413521E-5</v>
      </c>
      <c r="R4141" s="14">
        <f>$H4141/Q4141</f>
        <v>1</v>
      </c>
      <c r="S4141" s="14" cm="1">
        <f t="array" ref="S4141">SUM(_xlfn._xlws.FILTER($H$2:$H$7117,_xlfn.MAP($P$2:$P$7117,_xlfn.LAMBDA(_xlpm.x,_xlpm.x=$P4141))))</f>
        <v>3.180914512922464E-3</v>
      </c>
      <c r="T4141" s="14">
        <f>$H4141/S4141</f>
        <v>1.5625000000000007E-2</v>
      </c>
      <c r="U4141" s="14">
        <f>_xlfn.LET(_xlpm.freq,F4141,_xlpm.size,M4141+1,_xlpm.F,V4141,LOG(1+_xlpm.freq)*LOG(1+_xlpm.size)*_xlpm.F)</f>
        <v>7.2075959239664587E-3</v>
      </c>
      <c r="V4141" s="14">
        <f>_xlfn.LET(_xlpm.a,T4141,_xlpm.b,R4141,2*_xlpm.a*_xlpm.b/(_xlpm.a+_xlpm.b))</f>
        <v>3.0769230769230781E-2</v>
      </c>
      <c r="W4141" s="14">
        <f>_xlfn.LET(_xlpm.p,R4141,_xlpm.q,T4141,LOG(_xlpm.p/_xlpm.q))</f>
        <v>1.8061799739838871</v>
      </c>
      <c r="X4141" s="2"/>
    </row>
    <row r="4142" spans="1:24">
      <c r="A4142" s="1" t="str">
        <f>_xlfn.LET(_xlpm.sep," : ",CONCATENATE(O4142,_xlpm.sep,P4142))</f>
        <v>~nvye~ : [nvɪ]</v>
      </c>
      <c r="B4142" s="1">
        <f>_xlfn.LET(_xlpm.d,$G4142,_xlpm.k,_xlfn.CONCAT(LEFT(TRIM(B$1),1),"*"),COUNTIF(_xlpm.d,_xlpm.k))</f>
        <v>0</v>
      </c>
      <c r="C4142" s="1">
        <f>_xlfn.LET(_xlpm.d,$G4142,_xlpm.k,_xlfn.CONCAT(LEFT(TRIM(C$1),1),"*"),COUNTIF(_xlpm.d,_xlpm.k))</f>
        <v>0</v>
      </c>
      <c r="D4142" s="1">
        <f>_xlfn.LET(_xlpm.d,$G4142,_xlpm.k,_xlfn.CONCAT(LEFT(TRIM(D$1),1),"*"),COUNTIF(_xlpm.d,_xlpm.k))</f>
        <v>1</v>
      </c>
      <c r="E4142" s="1">
        <f>LOG(F4142+1,10)</f>
        <v>0.30102999566398114</v>
      </c>
      <c r="F4142" s="7">
        <v>1</v>
      </c>
      <c r="G4142" s="9" t="s">
        <v>3324</v>
      </c>
      <c r="H4142" s="4">
        <f>F4142/freq.sum.r6e</f>
        <v>4.9701789264413521E-5</v>
      </c>
      <c r="I4142" s="1" t="str">
        <f>_xlfn.LET(_xlpm.sep,":",_xlpm.w,$G4142,LEFT(_xlpm.w,FIND(_xlpm.sep,_xlpm.w)-1))</f>
        <v>nvɪ</v>
      </c>
      <c r="J4142" s="1" t="str">
        <f>_xlfn.LET(_xlpm.sep,":",_xlpm.w,$G4142,RIGHT(_xlpm.w,LEN(_xlpm.w)-FIND(_xlpm.sep,_xlpm.w)))</f>
        <v>nvye</v>
      </c>
      <c r="K4142" s="10">
        <f>_xlfn.LET(_xlpm.w,I4142,LEN(_xlpm.w))</f>
        <v>3</v>
      </c>
      <c r="L4142" s="10">
        <f>_xlfn.LET(_xlpm.w,J4142,LEN(_xlpm.w))</f>
        <v>4</v>
      </c>
      <c r="M4142" s="10">
        <f>_xlfn.LET(_xlpm.a,K4142,_xlpm.b,L4142,MAX(_xlpm.a,_xlpm.b))</f>
        <v>4</v>
      </c>
      <c r="N4142" s="10">
        <f>_xlfn.LET(_xlpm.d,(K4142,L4142),MAX(_xlpm.d)-MIN(_xlpm.d))</f>
        <v>1</v>
      </c>
      <c r="O4142" s="1" t="str">
        <f>_xlfn.LET(_xlpm.sep,":",_xlpm.w,$G4142,_xlfn.CONCAT("~",RIGHT(_xlpm.w,LEN(_xlpm.w)-FIND(_xlpm.sep,_xlpm.w)),"~"))</f>
        <v>~nvye~</v>
      </c>
      <c r="P4142" s="1" t="str">
        <f>_xlfn.LET(_xlpm.sep,":",_xlpm.w,$G4142,_xlfn.CONCAT("[",LEFT(_xlpm.w,FIND(_xlpm.sep,_xlpm.w)-1),"]"))</f>
        <v>[nvɪ]</v>
      </c>
      <c r="Q4142" s="14" cm="1">
        <f t="array" ref="Q4142">SUM(_xlfn._xlws.FILTER($H$2:$H$7117,_xlfn.MAP($O$2:$O$7117,_xlfn.LAMBDA(_xlpm.x,_xlpm.x=$O4142))))</f>
        <v>4.9701789264413521E-5</v>
      </c>
      <c r="R4142" s="14">
        <f>$H4142/Q4142</f>
        <v>1</v>
      </c>
      <c r="S4142" s="14" cm="1">
        <f t="array" ref="S4142">SUM(_xlfn._xlws.FILTER($H$2:$H$7117,_xlfn.MAP($P$2:$P$7117,_xlfn.LAMBDA(_xlpm.x,_xlpm.x=$P4142))))</f>
        <v>3.180914512922464E-3</v>
      </c>
      <c r="T4142" s="14">
        <f>$H4142/S4142</f>
        <v>1.5625000000000007E-2</v>
      </c>
      <c r="U4142" s="14">
        <f>_xlfn.LET(_xlpm.freq,F4142,_xlpm.size,M4142+1,_xlpm.F,V4142,LOG(1+_xlpm.freq)*LOG(1+_xlpm.size)*_xlpm.F)</f>
        <v>7.2075959239664587E-3</v>
      </c>
      <c r="V4142" s="14">
        <f>_xlfn.LET(_xlpm.a,T4142,_xlpm.b,R4142,2*_xlpm.a*_xlpm.b/(_xlpm.a+_xlpm.b))</f>
        <v>3.0769230769230781E-2</v>
      </c>
      <c r="W4142" s="14">
        <f>_xlfn.LET(_xlpm.p,R4142,_xlpm.q,T4142,LOG(_xlpm.p/_xlpm.q))</f>
        <v>1.8061799739838871</v>
      </c>
      <c r="X4142" s="2"/>
    </row>
    <row r="4143" spans="1:24">
      <c r="A4143" s="1" t="str">
        <f>_xlfn.LET(_xlpm.sep," : ",CONCATENATE(O4143,_xlpm.sep,P4143))</f>
        <v>~pree~ : [pɹɪ]</v>
      </c>
      <c r="B4143" s="1">
        <f>_xlfn.LET(_xlpm.d,$G4143,_xlpm.k,_xlfn.CONCAT(LEFT(TRIM(B$1),1),"*"),COUNTIF(_xlpm.d,_xlpm.k))</f>
        <v>0</v>
      </c>
      <c r="C4143" s="1">
        <f>_xlfn.LET(_xlpm.d,$G4143,_xlpm.k,_xlfn.CONCAT(LEFT(TRIM(C$1),1),"*"),COUNTIF(_xlpm.d,_xlpm.k))</f>
        <v>0</v>
      </c>
      <c r="D4143" s="1">
        <f>_xlfn.LET(_xlpm.d,$G4143,_xlpm.k,_xlfn.CONCAT(LEFT(TRIM(D$1),1),"*"),COUNTIF(_xlpm.d,_xlpm.k))</f>
        <v>0</v>
      </c>
      <c r="E4143" s="1">
        <f>LOG(F4143+1,10)</f>
        <v>0.30102999566398114</v>
      </c>
      <c r="F4143" s="7">
        <v>1</v>
      </c>
      <c r="G4143" s="9" t="s">
        <v>3869</v>
      </c>
      <c r="H4143" s="4">
        <f>F4143/freq.sum.r6e</f>
        <v>4.9701789264413521E-5</v>
      </c>
      <c r="I4143" s="1" t="str">
        <f>_xlfn.LET(_xlpm.sep,":",_xlpm.w,$G4143,LEFT(_xlpm.w,FIND(_xlpm.sep,_xlpm.w)-1))</f>
        <v>pɹɪ</v>
      </c>
      <c r="J4143" s="1" t="str">
        <f>_xlfn.LET(_xlpm.sep,":",_xlpm.w,$G4143,RIGHT(_xlpm.w,LEN(_xlpm.w)-FIND(_xlpm.sep,_xlpm.w)))</f>
        <v>pree</v>
      </c>
      <c r="K4143" s="10">
        <f>_xlfn.LET(_xlpm.w,I4143,LEN(_xlpm.w))</f>
        <v>3</v>
      </c>
      <c r="L4143" s="10">
        <f>_xlfn.LET(_xlpm.w,J4143,LEN(_xlpm.w))</f>
        <v>4</v>
      </c>
      <c r="M4143" s="10">
        <f>_xlfn.LET(_xlpm.a,K4143,_xlpm.b,L4143,MAX(_xlpm.a,_xlpm.b))</f>
        <v>4</v>
      </c>
      <c r="N4143" s="10">
        <f>_xlfn.LET(_xlpm.d,(K4143,L4143),MAX(_xlpm.d)-MIN(_xlpm.d))</f>
        <v>1</v>
      </c>
      <c r="O4143" s="1" t="str">
        <f>_xlfn.LET(_xlpm.sep,":",_xlpm.w,$G4143,_xlfn.CONCAT("~",RIGHT(_xlpm.w,LEN(_xlpm.w)-FIND(_xlpm.sep,_xlpm.w)),"~"))</f>
        <v>~pree~</v>
      </c>
      <c r="P4143" s="1" t="str">
        <f>_xlfn.LET(_xlpm.sep,":",_xlpm.w,$G4143,_xlfn.CONCAT("[",LEFT(_xlpm.w,FIND(_xlpm.sep,_xlpm.w)-1),"]"))</f>
        <v>[pɹɪ]</v>
      </c>
      <c r="Q4143" s="14" cm="1">
        <f t="array" ref="Q4143">SUM(_xlfn._xlws.FILTER($H$2:$H$7117,_xlfn.MAP($O$2:$O$7117,_xlfn.LAMBDA(_xlpm.x,_xlpm.x=$O4143))))</f>
        <v>4.9701789264413521E-5</v>
      </c>
      <c r="R4143" s="14">
        <f>$H4143/Q4143</f>
        <v>1</v>
      </c>
      <c r="S4143" s="14" cm="1">
        <f t="array" ref="S4143">SUM(_xlfn._xlws.FILTER($H$2:$H$7117,_xlfn.MAP($P$2:$P$7117,_xlfn.LAMBDA(_xlpm.x,_xlpm.x=$P4143))))</f>
        <v>3.180914512922464E-3</v>
      </c>
      <c r="T4143" s="14">
        <f>$H4143/S4143</f>
        <v>1.5625000000000007E-2</v>
      </c>
      <c r="U4143" s="14">
        <f>_xlfn.LET(_xlpm.freq,F4143,_xlpm.size,M4143+1,_xlpm.F,V4143,LOG(1+_xlpm.freq)*LOG(1+_xlpm.size)*_xlpm.F)</f>
        <v>7.2075959239664587E-3</v>
      </c>
      <c r="V4143" s="14">
        <f>_xlfn.LET(_xlpm.a,T4143,_xlpm.b,R4143,2*_xlpm.a*_xlpm.b/(_xlpm.a+_xlpm.b))</f>
        <v>3.0769230769230781E-2</v>
      </c>
      <c r="W4143" s="14">
        <f>_xlfn.LET(_xlpm.p,R4143,_xlpm.q,T4143,LOG(_xlpm.p/_xlpm.q))</f>
        <v>1.8061799739838871</v>
      </c>
      <c r="X4143" s="2"/>
    </row>
    <row r="4144" spans="1:24">
      <c r="A4144" s="1" t="str">
        <f>_xlfn.LET(_xlpm.sep," : ",CONCATENATE(O4144,_xlpm.sep,P4144))</f>
        <v>~slye~ : [slɪ]</v>
      </c>
      <c r="B4144" s="1">
        <f>_xlfn.LET(_xlpm.d,$G4144,_xlpm.k,_xlfn.CONCAT(LEFT(TRIM(B$1),1),"*"),COUNTIF(_xlpm.d,_xlpm.k))</f>
        <v>0</v>
      </c>
      <c r="C4144" s="1">
        <f>_xlfn.LET(_xlpm.d,$G4144,_xlpm.k,_xlfn.CONCAT(LEFT(TRIM(C$1),1),"*"),COUNTIF(_xlpm.d,_xlpm.k))</f>
        <v>0</v>
      </c>
      <c r="D4144" s="1">
        <f>_xlfn.LET(_xlpm.d,$G4144,_xlpm.k,_xlfn.CONCAT(LEFT(TRIM(D$1),1),"*"),COUNTIF(_xlpm.d,_xlpm.k))</f>
        <v>0</v>
      </c>
      <c r="E4144" s="1">
        <f>LOG(F4144+1,10)</f>
        <v>0.30102999566398114</v>
      </c>
      <c r="F4144" s="7">
        <v>1</v>
      </c>
      <c r="G4144" s="9" t="s">
        <v>4085</v>
      </c>
      <c r="H4144" s="4">
        <f>F4144/freq.sum.r6e</f>
        <v>4.9701789264413521E-5</v>
      </c>
      <c r="I4144" s="1" t="str">
        <f>_xlfn.LET(_xlpm.sep,":",_xlpm.w,$G4144,LEFT(_xlpm.w,FIND(_xlpm.sep,_xlpm.w)-1))</f>
        <v>slɪ</v>
      </c>
      <c r="J4144" s="1" t="str">
        <f>_xlfn.LET(_xlpm.sep,":",_xlpm.w,$G4144,RIGHT(_xlpm.w,LEN(_xlpm.w)-FIND(_xlpm.sep,_xlpm.w)))</f>
        <v>slye</v>
      </c>
      <c r="K4144" s="10">
        <f>_xlfn.LET(_xlpm.w,I4144,LEN(_xlpm.w))</f>
        <v>3</v>
      </c>
      <c r="L4144" s="10">
        <f>_xlfn.LET(_xlpm.w,J4144,LEN(_xlpm.w))</f>
        <v>4</v>
      </c>
      <c r="M4144" s="10">
        <f>_xlfn.LET(_xlpm.a,K4144,_xlpm.b,L4144,MAX(_xlpm.a,_xlpm.b))</f>
        <v>4</v>
      </c>
      <c r="N4144" s="10">
        <f>_xlfn.LET(_xlpm.d,(K4144,L4144),MAX(_xlpm.d)-MIN(_xlpm.d))</f>
        <v>1</v>
      </c>
      <c r="O4144" s="1" t="str">
        <f>_xlfn.LET(_xlpm.sep,":",_xlpm.w,$G4144,_xlfn.CONCAT("~",RIGHT(_xlpm.w,LEN(_xlpm.w)-FIND(_xlpm.sep,_xlpm.w)),"~"))</f>
        <v>~slye~</v>
      </c>
      <c r="P4144" s="1" t="str">
        <f>_xlfn.LET(_xlpm.sep,":",_xlpm.w,$G4144,_xlfn.CONCAT("[",LEFT(_xlpm.w,FIND(_xlpm.sep,_xlpm.w)-1),"]"))</f>
        <v>[slɪ]</v>
      </c>
      <c r="Q4144" s="14" cm="1">
        <f t="array" ref="Q4144">SUM(_xlfn._xlws.FILTER($H$2:$H$7117,_xlfn.MAP($O$2:$O$7117,_xlfn.LAMBDA(_xlpm.x,_xlpm.x=$O4144))))</f>
        <v>4.9701789264413521E-5</v>
      </c>
      <c r="R4144" s="14">
        <f>$H4144/Q4144</f>
        <v>1</v>
      </c>
      <c r="S4144" s="14" cm="1">
        <f t="array" ref="S4144">SUM(_xlfn._xlws.FILTER($H$2:$H$7117,_xlfn.MAP($P$2:$P$7117,_xlfn.LAMBDA(_xlpm.x,_xlpm.x=$P4144))))</f>
        <v>3.180914512922464E-3</v>
      </c>
      <c r="T4144" s="14">
        <f>$H4144/S4144</f>
        <v>1.5625000000000007E-2</v>
      </c>
      <c r="U4144" s="14">
        <f>_xlfn.LET(_xlpm.freq,F4144,_xlpm.size,M4144+1,_xlpm.F,V4144,LOG(1+_xlpm.freq)*LOG(1+_xlpm.size)*_xlpm.F)</f>
        <v>7.2075959239664587E-3</v>
      </c>
      <c r="V4144" s="14">
        <f>_xlfn.LET(_xlpm.a,T4144,_xlpm.b,R4144,2*_xlpm.a*_xlpm.b/(_xlpm.a+_xlpm.b))</f>
        <v>3.0769230769230781E-2</v>
      </c>
      <c r="W4144" s="14">
        <f>_xlfn.LET(_xlpm.p,R4144,_xlpm.q,T4144,LOG(_xlpm.p/_xlpm.q))</f>
        <v>1.8061799739838871</v>
      </c>
      <c r="X4144" s="2"/>
    </row>
    <row r="4145" spans="1:24">
      <c r="A4145" s="1" t="str">
        <f>_xlfn.LET(_xlpm.sep," : ",CONCATENATE(O4145,_xlpm.sep,P4145))</f>
        <v>~tlye~ : [tlɪ]</v>
      </c>
      <c r="B4145" s="1">
        <f>_xlfn.LET(_xlpm.d,$G4145,_xlpm.k,_xlfn.CONCAT(LEFT(TRIM(B$1),1),"*"),COUNTIF(_xlpm.d,_xlpm.k))</f>
        <v>0</v>
      </c>
      <c r="C4145" s="1">
        <f>_xlfn.LET(_xlpm.d,$G4145,_xlpm.k,_xlfn.CONCAT(LEFT(TRIM(C$1),1),"*"),COUNTIF(_xlpm.d,_xlpm.k))</f>
        <v>0</v>
      </c>
      <c r="D4145" s="1">
        <f>_xlfn.LET(_xlpm.d,$G4145,_xlpm.k,_xlfn.CONCAT(LEFT(TRIM(D$1),1),"*"),COUNTIF(_xlpm.d,_xlpm.k))</f>
        <v>0</v>
      </c>
      <c r="E4145" s="1">
        <f>LOG(F4145+1,10)</f>
        <v>0.30102999566398114</v>
      </c>
      <c r="F4145" s="7">
        <v>1</v>
      </c>
      <c r="G4145" s="9" t="s">
        <v>4659</v>
      </c>
      <c r="H4145" s="4">
        <f>F4145/freq.sum.r6e</f>
        <v>4.9701789264413521E-5</v>
      </c>
      <c r="I4145" s="1" t="str">
        <f>_xlfn.LET(_xlpm.sep,":",_xlpm.w,$G4145,LEFT(_xlpm.w,FIND(_xlpm.sep,_xlpm.w)-1))</f>
        <v>tlɪ</v>
      </c>
      <c r="J4145" s="1" t="str">
        <f>_xlfn.LET(_xlpm.sep,":",_xlpm.w,$G4145,RIGHT(_xlpm.w,LEN(_xlpm.w)-FIND(_xlpm.sep,_xlpm.w)))</f>
        <v>tlye</v>
      </c>
      <c r="K4145" s="10">
        <f>_xlfn.LET(_xlpm.w,I4145,LEN(_xlpm.w))</f>
        <v>3</v>
      </c>
      <c r="L4145" s="10">
        <f>_xlfn.LET(_xlpm.w,J4145,LEN(_xlpm.w))</f>
        <v>4</v>
      </c>
      <c r="M4145" s="10">
        <f>_xlfn.LET(_xlpm.a,K4145,_xlpm.b,L4145,MAX(_xlpm.a,_xlpm.b))</f>
        <v>4</v>
      </c>
      <c r="N4145" s="10">
        <f>_xlfn.LET(_xlpm.d,(K4145,L4145),MAX(_xlpm.d)-MIN(_xlpm.d))</f>
        <v>1</v>
      </c>
      <c r="O4145" s="1" t="str">
        <f>_xlfn.LET(_xlpm.sep,":",_xlpm.w,$G4145,_xlfn.CONCAT("~",RIGHT(_xlpm.w,LEN(_xlpm.w)-FIND(_xlpm.sep,_xlpm.w)),"~"))</f>
        <v>~tlye~</v>
      </c>
      <c r="P4145" s="1" t="str">
        <f>_xlfn.LET(_xlpm.sep,":",_xlpm.w,$G4145,_xlfn.CONCAT("[",LEFT(_xlpm.w,FIND(_xlpm.sep,_xlpm.w)-1),"]"))</f>
        <v>[tlɪ]</v>
      </c>
      <c r="Q4145" s="14" cm="1">
        <f t="array" ref="Q4145">SUM(_xlfn._xlws.FILTER($H$2:$H$7111,_xlfn.MAP($O$2:$O$7111,_xlfn.LAMBDA(_xlpm.x,_xlpm.x=$O4145))))</f>
        <v>4.9701789264413521E-5</v>
      </c>
      <c r="R4145" s="14">
        <f>$H4145/Q4145</f>
        <v>1</v>
      </c>
      <c r="S4145" s="14" cm="1">
        <f t="array" ref="S4145">SUM(_xlfn._xlws.FILTER($H$2:$H$7111,_xlfn.MAP($P$2:$P$7111,_xlfn.LAMBDA(_xlpm.x,_xlpm.x=$P4145))))</f>
        <v>3.180914512922464E-3</v>
      </c>
      <c r="T4145" s="14">
        <f>$H4145/S4145</f>
        <v>1.5625000000000007E-2</v>
      </c>
      <c r="U4145" s="14">
        <f>_xlfn.LET(_xlpm.freq,F4145,_xlpm.size,M4145+1,_xlpm.F,V4145,LOG(1+_xlpm.freq)*LOG(1+_xlpm.size)*_xlpm.F)</f>
        <v>7.2075959239664587E-3</v>
      </c>
      <c r="V4145" s="14">
        <f>_xlfn.LET(_xlpm.a,T4145,_xlpm.b,R4145,2*_xlpm.a*_xlpm.b/(_xlpm.a+_xlpm.b))</f>
        <v>3.0769230769230781E-2</v>
      </c>
      <c r="W4145" s="14">
        <f>_xlfn.LET(_xlpm.p,R4145,_xlpm.q,T4145,LOG(_xlpm.p/_xlpm.q))</f>
        <v>1.8061799739838871</v>
      </c>
      <c r="X4145" s="2"/>
    </row>
    <row r="4146" spans="1:24">
      <c r="A4146" s="1" t="str">
        <f>_xlfn.LET(_xlpm.sep," : ",CONCATENATE(O4146,_xlpm.sep,P4146))</f>
        <v>~rgee~ : [ɹdʒɪ]</v>
      </c>
      <c r="B4146" s="1">
        <f>_xlfn.LET(_xlpm.d,$G4146,_xlpm.k,_xlfn.CONCAT(LEFT(TRIM(B$1),1),"*"),COUNTIF(_xlpm.d,_xlpm.k))</f>
        <v>1</v>
      </c>
      <c r="C4146" s="1">
        <f>_xlfn.LET(_xlpm.d,$G4146,_xlpm.k,_xlfn.CONCAT(LEFT(TRIM(C$1),1),"*"),COUNTIF(_xlpm.d,_xlpm.k))</f>
        <v>0</v>
      </c>
      <c r="D4146" s="1">
        <f>_xlfn.LET(_xlpm.d,$G4146,_xlpm.k,_xlfn.CONCAT(LEFT(TRIM(D$1),1),"*"),COUNTIF(_xlpm.d,_xlpm.k))</f>
        <v>0</v>
      </c>
      <c r="E4146" s="1">
        <f>LOG(F4146+1,10)</f>
        <v>0.30102999566398114</v>
      </c>
      <c r="F4146" s="7">
        <v>1</v>
      </c>
      <c r="G4146" s="9" t="s">
        <v>5768</v>
      </c>
      <c r="H4146" s="4">
        <f>F4146/freq.sum.r6e</f>
        <v>4.9701789264413521E-5</v>
      </c>
      <c r="I4146" s="1" t="str">
        <f>_xlfn.LET(_xlpm.sep,":",_xlpm.w,$G4146,LEFT(_xlpm.w,FIND(_xlpm.sep,_xlpm.w)-1))</f>
        <v>ɹdʒɪ</v>
      </c>
      <c r="J4146" s="1" t="str">
        <f>_xlfn.LET(_xlpm.sep,":",_xlpm.w,$G4146,RIGHT(_xlpm.w,LEN(_xlpm.w)-FIND(_xlpm.sep,_xlpm.w)))</f>
        <v>rgee</v>
      </c>
      <c r="K4146" s="10">
        <f>_xlfn.LET(_xlpm.w,I4146,LEN(_xlpm.w))</f>
        <v>4</v>
      </c>
      <c r="L4146" s="10">
        <f>_xlfn.LET(_xlpm.w,J4146,LEN(_xlpm.w))</f>
        <v>4</v>
      </c>
      <c r="M4146" s="10">
        <f>_xlfn.LET(_xlpm.a,K4146,_xlpm.b,L4146,MAX(_xlpm.a,_xlpm.b))</f>
        <v>4</v>
      </c>
      <c r="N4146" s="10">
        <f>_xlfn.LET(_xlpm.d,(K4146,L4146),MAX(_xlpm.d)-MIN(_xlpm.d))</f>
        <v>0</v>
      </c>
      <c r="O4146" s="1" t="str">
        <f>_xlfn.LET(_xlpm.sep,":",_xlpm.w,$G4146,_xlfn.CONCAT("~",RIGHT(_xlpm.w,LEN(_xlpm.w)-FIND(_xlpm.sep,_xlpm.w)),"~"))</f>
        <v>~rgee~</v>
      </c>
      <c r="P4146" s="1" t="str">
        <f>_xlfn.LET(_xlpm.sep,":",_xlpm.w,$G4146,_xlfn.CONCAT("[",LEFT(_xlpm.w,FIND(_xlpm.sep,_xlpm.w)-1),"]"))</f>
        <v>[ɹdʒɪ]</v>
      </c>
      <c r="Q4146" s="14" cm="1">
        <f t="array" ref="Q4146">SUM(_xlfn._xlws.FILTER($H$2:$H$7111,_xlfn.MAP($O$2:$O$7111,_xlfn.LAMBDA(_xlpm.x,_xlpm.x=$O4146))))</f>
        <v>4.9701789264413521E-5</v>
      </c>
      <c r="R4146" s="14">
        <f>$H4146/Q4146</f>
        <v>1</v>
      </c>
      <c r="S4146" s="14" cm="1">
        <f t="array" ref="S4146">SUM(_xlfn._xlws.FILTER($H$2:$H$7111,_xlfn.MAP($P$2:$P$7111,_xlfn.LAMBDA(_xlpm.x,_xlpm.x=$P4146))))</f>
        <v>3.180914512922464E-3</v>
      </c>
      <c r="T4146" s="14">
        <f>$H4146/S4146</f>
        <v>1.5625000000000007E-2</v>
      </c>
      <c r="U4146" s="14">
        <f>_xlfn.LET(_xlpm.freq,F4146,_xlpm.size,M4146+1,_xlpm.F,V4146,LOG(1+_xlpm.freq)*LOG(1+_xlpm.size)*_xlpm.F)</f>
        <v>7.2075959239664587E-3</v>
      </c>
      <c r="V4146" s="14">
        <f>_xlfn.LET(_xlpm.a,T4146,_xlpm.b,R4146,2*_xlpm.a*_xlpm.b/(_xlpm.a+_xlpm.b))</f>
        <v>3.0769230769230781E-2</v>
      </c>
      <c r="W4146" s="14">
        <f>_xlfn.LET(_xlpm.p,R4146,_xlpm.q,T4146,LOG(_xlpm.p/_xlpm.q))</f>
        <v>1.8061799739838871</v>
      </c>
      <c r="X4146" s="2"/>
    </row>
    <row r="4147" spans="1:24">
      <c r="A4147" s="1" t="str">
        <f>_xlfn.LET(_xlpm.sep," : ",CONCATENATE(O4147,_xlpm.sep,P4147))</f>
        <v>~rgye~ : [ɹdʒɪ]</v>
      </c>
      <c r="B4147" s="1">
        <f>_xlfn.LET(_xlpm.d,$G4147,_xlpm.k,_xlfn.CONCAT(LEFT(TRIM(B$1),1),"*"),COUNTIF(_xlpm.d,_xlpm.k))</f>
        <v>1</v>
      </c>
      <c r="C4147" s="1">
        <f>_xlfn.LET(_xlpm.d,$G4147,_xlpm.k,_xlfn.CONCAT(LEFT(TRIM(C$1),1),"*"),COUNTIF(_xlpm.d,_xlpm.k))</f>
        <v>0</v>
      </c>
      <c r="D4147" s="1">
        <f>_xlfn.LET(_xlpm.d,$G4147,_xlpm.k,_xlfn.CONCAT(LEFT(TRIM(D$1),1),"*"),COUNTIF(_xlpm.d,_xlpm.k))</f>
        <v>0</v>
      </c>
      <c r="E4147" s="1">
        <f>LOG(F4147+1,10)</f>
        <v>0.30102999566398114</v>
      </c>
      <c r="F4147" s="7">
        <v>1</v>
      </c>
      <c r="G4147" s="9" t="s">
        <v>5782</v>
      </c>
      <c r="H4147" s="4">
        <f>F4147/freq.sum.r6e</f>
        <v>4.9701789264413521E-5</v>
      </c>
      <c r="I4147" s="4" t="str">
        <f>_xlfn.LET(_xlpm.sep,":",_xlpm.w,$G4147,LEFT(_xlpm.w,FIND(_xlpm.sep,_xlpm.w)-1))</f>
        <v>ɹdʒɪ</v>
      </c>
      <c r="J4147" s="4" t="str">
        <f>_xlfn.LET(_xlpm.sep,":",_xlpm.w,$G4147,RIGHT(_xlpm.w,LEN(_xlpm.w)-FIND(_xlpm.sep,_xlpm.w)))</f>
        <v>rgye</v>
      </c>
      <c r="K4147" s="10">
        <f>_xlfn.LET(_xlpm.w,I4147,LEN(_xlpm.w))</f>
        <v>4</v>
      </c>
      <c r="L4147" s="10">
        <f>_xlfn.LET(_xlpm.w,J4147,LEN(_xlpm.w))</f>
        <v>4</v>
      </c>
      <c r="M4147" s="10">
        <f>_xlfn.LET(_xlpm.a,K4147,_xlpm.b,L4147,MAX(_xlpm.a,_xlpm.b))</f>
        <v>4</v>
      </c>
      <c r="N4147" s="10">
        <f>_xlfn.LET(_xlpm.d,(K4147,L4147),MAX(_xlpm.d)-MIN(_xlpm.d))</f>
        <v>0</v>
      </c>
      <c r="O4147" s="1" t="str">
        <f>_xlfn.LET(_xlpm.sep,":",_xlpm.w,$G4147,_xlfn.CONCAT("~",RIGHT(_xlpm.w,LEN(_xlpm.w)-FIND(_xlpm.sep,_xlpm.w)),"~"))</f>
        <v>~rgye~</v>
      </c>
      <c r="P4147" s="1" t="str">
        <f>_xlfn.LET(_xlpm.sep,":",_xlpm.w,$G4147,_xlfn.CONCAT("[",LEFT(_xlpm.w,FIND(_xlpm.sep,_xlpm.w)-1),"]"))</f>
        <v>[ɹdʒɪ]</v>
      </c>
      <c r="Q4147" s="14" cm="1">
        <f t="array" ref="Q4147">SUM(_xlfn._xlws.FILTER($H$2:$H$7109,_xlfn.MAP($O$2:$O$7109,_xlfn.LAMBDA(_xlpm.x,_xlpm.x=$O4147))))</f>
        <v>4.9701789264413521E-5</v>
      </c>
      <c r="R4147" s="14">
        <f>$H4147/Q4147</f>
        <v>1</v>
      </c>
      <c r="S4147" s="14" cm="1">
        <f t="array" ref="S4147">SUM(_xlfn._xlws.FILTER($H$2:$H$7109,_xlfn.MAP($P$2:$P$7109,_xlfn.LAMBDA(_xlpm.x,_xlpm.x=$P4147))))</f>
        <v>3.180914512922464E-3</v>
      </c>
      <c r="T4147" s="14">
        <f>$H4147/S4147</f>
        <v>1.5625000000000007E-2</v>
      </c>
      <c r="U4147" s="14">
        <f>_xlfn.LET(_xlpm.freq,F4147,_xlpm.size,M4147+1,_xlpm.F,V4147,LOG(1+_xlpm.freq)*LOG(1+_xlpm.size)*_xlpm.F)</f>
        <v>7.2075959239664587E-3</v>
      </c>
      <c r="V4147" s="14">
        <f>_xlfn.LET(_xlpm.a,T4147,_xlpm.b,R4147,2*_xlpm.a*_xlpm.b/(_xlpm.a+_xlpm.b))</f>
        <v>3.0769230769230781E-2</v>
      </c>
      <c r="W4147" s="14">
        <f>_xlfn.LET(_xlpm.p,R4147,_xlpm.q,T4147,LOG(_xlpm.p/_xlpm.q))</f>
        <v>1.8061799739838871</v>
      </c>
      <c r="X4147" s="2"/>
    </row>
    <row r="4148" spans="1:24">
      <c r="A4148" s="1" t="str">
        <f>_xlfn.LET(_xlpm.sep," : ",CONCATENATE(O4148,_xlpm.sep,P4148))</f>
        <v>~nkie~ : [ŋkɪ]</v>
      </c>
      <c r="B4148" s="1">
        <f>_xlfn.LET(_xlpm.d,$G4148,_xlpm.k,_xlfn.CONCAT(LEFT(TRIM(B$1),1),"*"),COUNTIF(_xlpm.d,_xlpm.k))</f>
        <v>0</v>
      </c>
      <c r="C4148" s="1">
        <f>_xlfn.LET(_xlpm.d,$G4148,_xlpm.k,_xlfn.CONCAT(LEFT(TRIM(C$1),1),"*"),COUNTIF(_xlpm.d,_xlpm.k))</f>
        <v>0</v>
      </c>
      <c r="D4148" s="1">
        <f>_xlfn.LET(_xlpm.d,$G4148,_xlpm.k,_xlfn.CONCAT(LEFT(TRIM(D$1),1),"*"),COUNTIF(_xlpm.d,_xlpm.k))</f>
        <v>0</v>
      </c>
      <c r="E4148" s="1">
        <f>LOG(F4148+1,10)</f>
        <v>0.30102999566398114</v>
      </c>
      <c r="F4148" s="7">
        <v>1</v>
      </c>
      <c r="G4148" s="9" t="s">
        <v>5926</v>
      </c>
      <c r="H4148" s="4">
        <f>F4148/freq.sum.r6e</f>
        <v>4.9701789264413521E-5</v>
      </c>
      <c r="I4148" s="1" t="str">
        <f>_xlfn.LET(_xlpm.sep,":",_xlpm.w,$G4148,LEFT(_xlpm.w,FIND(_xlpm.sep,_xlpm.w)-1))</f>
        <v>ŋkɪ</v>
      </c>
      <c r="J4148" s="1" t="str">
        <f>_xlfn.LET(_xlpm.sep,":",_xlpm.w,$G4148,RIGHT(_xlpm.w,LEN(_xlpm.w)-FIND(_xlpm.sep,_xlpm.w)))</f>
        <v>nkie</v>
      </c>
      <c r="K4148" s="10">
        <f>_xlfn.LET(_xlpm.w,I4148,LEN(_xlpm.w))</f>
        <v>3</v>
      </c>
      <c r="L4148" s="10">
        <f>_xlfn.LET(_xlpm.w,J4148,LEN(_xlpm.w))</f>
        <v>4</v>
      </c>
      <c r="M4148" s="10">
        <f>_xlfn.LET(_xlpm.a,K4148,_xlpm.b,L4148,MAX(_xlpm.a,_xlpm.b))</f>
        <v>4</v>
      </c>
      <c r="N4148" s="10">
        <f>_xlfn.LET(_xlpm.d,(K4148,L4148),MAX(_xlpm.d)-MIN(_xlpm.d))</f>
        <v>1</v>
      </c>
      <c r="O4148" s="1" t="str">
        <f>_xlfn.LET(_xlpm.sep,":",_xlpm.w,$G4148,_xlfn.CONCAT("~",RIGHT(_xlpm.w,LEN(_xlpm.w)-FIND(_xlpm.sep,_xlpm.w)),"~"))</f>
        <v>~nkie~</v>
      </c>
      <c r="P4148" s="1" t="str">
        <f>_xlfn.LET(_xlpm.sep,":",_xlpm.w,$G4148,_xlfn.CONCAT("[",LEFT(_xlpm.w,FIND(_xlpm.sep,_xlpm.w)-1),"]"))</f>
        <v>[ŋkɪ]</v>
      </c>
      <c r="Q4148" s="14" cm="1">
        <f t="array" ref="Q4148">SUM(_xlfn._xlws.FILTER($H$2:$H$7117,_xlfn.MAP($O$2:$O$7117,_xlfn.LAMBDA(_xlpm.x,_xlpm.x=$O4148))))</f>
        <v>4.9701789264413521E-5</v>
      </c>
      <c r="R4148" s="14">
        <f>$H4148/Q4148</f>
        <v>1</v>
      </c>
      <c r="S4148" s="14" cm="1">
        <f t="array" ref="S4148">SUM(_xlfn._xlws.FILTER($H$2:$H$7117,_xlfn.MAP($P$2:$P$7117,_xlfn.LAMBDA(_xlpm.x,_xlpm.x=$P4148))))</f>
        <v>3.180914512922464E-3</v>
      </c>
      <c r="T4148" s="14">
        <f>$H4148/S4148</f>
        <v>1.5625000000000007E-2</v>
      </c>
      <c r="U4148" s="14">
        <f>_xlfn.LET(_xlpm.freq,F4148,_xlpm.size,M4148+1,_xlpm.F,V4148,LOG(1+_xlpm.freq)*LOG(1+_xlpm.size)*_xlpm.F)</f>
        <v>7.2075959239664587E-3</v>
      </c>
      <c r="V4148" s="14">
        <f>_xlfn.LET(_xlpm.a,T4148,_xlpm.b,R4148,2*_xlpm.a*_xlpm.b/(_xlpm.a+_xlpm.b))</f>
        <v>3.0769230769230781E-2</v>
      </c>
      <c r="W4148" s="14">
        <f>_xlfn.LET(_xlpm.p,R4148,_xlpm.q,T4148,LOG(_xlpm.p/_xlpm.q))</f>
        <v>1.8061799739838871</v>
      </c>
      <c r="X4148" s="2"/>
    </row>
    <row r="4149" spans="1:24">
      <c r="A4149" s="1" t="str">
        <f>_xlfn.LET(_xlpm.sep," : ",CONCATENATE(O4149,_xlpm.sep,P4149))</f>
        <v>~rmie~ : [ɹmɪ]</v>
      </c>
      <c r="B4149" s="1">
        <f>_xlfn.LET(_xlpm.d,$G4149,_xlpm.k,_xlfn.CONCAT(LEFT(TRIM(B$1),1),"*"),COUNTIF(_xlpm.d,_xlpm.k))</f>
        <v>1</v>
      </c>
      <c r="C4149" s="1">
        <f>_xlfn.LET(_xlpm.d,$G4149,_xlpm.k,_xlfn.CONCAT(LEFT(TRIM(C$1),1),"*"),COUNTIF(_xlpm.d,_xlpm.k))</f>
        <v>0</v>
      </c>
      <c r="D4149" s="1">
        <f>_xlfn.LET(_xlpm.d,$G4149,_xlpm.k,_xlfn.CONCAT(LEFT(TRIM(D$1),1),"*"),COUNTIF(_xlpm.d,_xlpm.k))</f>
        <v>0</v>
      </c>
      <c r="E4149" s="1">
        <f>LOG(F4149+1,10)</f>
        <v>0.30102999566398114</v>
      </c>
      <c r="F4149" s="7">
        <v>1</v>
      </c>
      <c r="G4149" s="9" t="s">
        <v>6044</v>
      </c>
      <c r="H4149" s="4">
        <f>F4149/freq.sum.r6e</f>
        <v>4.9701789264413521E-5</v>
      </c>
      <c r="I4149" s="1" t="str">
        <f>_xlfn.LET(_xlpm.sep,":",_xlpm.w,$G4149,LEFT(_xlpm.w,FIND(_xlpm.sep,_xlpm.w)-1))</f>
        <v>ɹmɪ</v>
      </c>
      <c r="J4149" s="1" t="str">
        <f>_xlfn.LET(_xlpm.sep,":",_xlpm.w,$G4149,RIGHT(_xlpm.w,LEN(_xlpm.w)-FIND(_xlpm.sep,_xlpm.w)))</f>
        <v>rmie</v>
      </c>
      <c r="K4149" s="10">
        <f>_xlfn.LET(_xlpm.w,I4149,LEN(_xlpm.w))</f>
        <v>3</v>
      </c>
      <c r="L4149" s="10">
        <f>_xlfn.LET(_xlpm.w,J4149,LEN(_xlpm.w))</f>
        <v>4</v>
      </c>
      <c r="M4149" s="10">
        <f>_xlfn.LET(_xlpm.a,K4149,_xlpm.b,L4149,MAX(_xlpm.a,_xlpm.b))</f>
        <v>4</v>
      </c>
      <c r="N4149" s="10">
        <f>_xlfn.LET(_xlpm.d,(K4149,L4149),MAX(_xlpm.d)-MIN(_xlpm.d))</f>
        <v>1</v>
      </c>
      <c r="O4149" s="1" t="str">
        <f>_xlfn.LET(_xlpm.sep,":",_xlpm.w,$G4149,_xlfn.CONCAT("~",RIGHT(_xlpm.w,LEN(_xlpm.w)-FIND(_xlpm.sep,_xlpm.w)),"~"))</f>
        <v>~rmie~</v>
      </c>
      <c r="P4149" s="1" t="str">
        <f>_xlfn.LET(_xlpm.sep,":",_xlpm.w,$G4149,_xlfn.CONCAT("[",LEFT(_xlpm.w,FIND(_xlpm.sep,_xlpm.w)-1),"]"))</f>
        <v>[ɹmɪ]</v>
      </c>
      <c r="Q4149" s="14" cm="1">
        <f t="array" ref="Q4149">SUM(_xlfn._xlws.FILTER($H$2:$H$7117,_xlfn.MAP($O$2:$O$7117,_xlfn.LAMBDA(_xlpm.x,_xlpm.x=$O4149))))</f>
        <v>4.9701789264413521E-5</v>
      </c>
      <c r="R4149" s="14">
        <f>$H4149/Q4149</f>
        <v>1</v>
      </c>
      <c r="S4149" s="14" cm="1">
        <f t="array" ref="S4149">SUM(_xlfn._xlws.FILTER($H$2:$H$7117,_xlfn.MAP($P$2:$P$7117,_xlfn.LAMBDA(_xlpm.x,_xlpm.x=$P4149))))</f>
        <v>3.180914512922464E-3</v>
      </c>
      <c r="T4149" s="14">
        <f>$H4149/S4149</f>
        <v>1.5625000000000007E-2</v>
      </c>
      <c r="U4149" s="14">
        <f>_xlfn.LET(_xlpm.freq,F4149,_xlpm.size,M4149+1,_xlpm.F,V4149,LOG(1+_xlpm.freq)*LOG(1+_xlpm.size)*_xlpm.F)</f>
        <v>7.2075959239664587E-3</v>
      </c>
      <c r="V4149" s="14">
        <f>_xlfn.LET(_xlpm.a,T4149,_xlpm.b,R4149,2*_xlpm.a*_xlpm.b/(_xlpm.a+_xlpm.b))</f>
        <v>3.0769230769230781E-2</v>
      </c>
      <c r="W4149" s="14">
        <f>_xlfn.LET(_xlpm.p,R4149,_xlpm.q,T4149,LOG(_xlpm.p/_xlpm.q))</f>
        <v>1.8061799739838871</v>
      </c>
      <c r="X4149" s="2"/>
    </row>
    <row r="4150" spans="1:24">
      <c r="A4150" s="1" t="str">
        <f>_xlfn.LET(_xlpm.sep," : ",CONCATENATE(O4150,_xlpm.sep,P4150))</f>
        <v>~rlye~ : [ɹlɪ]</v>
      </c>
      <c r="B4150" s="1">
        <f>_xlfn.LET(_xlpm.d,$G4150,_xlpm.k,_xlfn.CONCAT(LEFT(TRIM(B$1),1),"*"),COUNTIF(_xlpm.d,_xlpm.k))</f>
        <v>1</v>
      </c>
      <c r="C4150" s="1">
        <f>_xlfn.LET(_xlpm.d,$G4150,_xlpm.k,_xlfn.CONCAT(LEFT(TRIM(C$1),1),"*"),COUNTIF(_xlpm.d,_xlpm.k))</f>
        <v>0</v>
      </c>
      <c r="D4150" s="1">
        <f>_xlfn.LET(_xlpm.d,$G4150,_xlpm.k,_xlfn.CONCAT(LEFT(TRIM(D$1),1),"*"),COUNTIF(_xlpm.d,_xlpm.k))</f>
        <v>0</v>
      </c>
      <c r="E4150" s="1">
        <f>LOG(F4150+1,10)</f>
        <v>0.30102999566398114</v>
      </c>
      <c r="F4150" s="7">
        <v>1</v>
      </c>
      <c r="G4150" s="9" t="s">
        <v>6017</v>
      </c>
      <c r="H4150" s="4">
        <f>F4150/freq.sum.r6e</f>
        <v>4.9701789264413521E-5</v>
      </c>
      <c r="I4150" s="1" t="str">
        <f>_xlfn.LET(_xlpm.sep,":",_xlpm.w,$G4150,LEFT(_xlpm.w,FIND(_xlpm.sep,_xlpm.w)-1))</f>
        <v>ɹlɪ</v>
      </c>
      <c r="J4150" s="1" t="str">
        <f>_xlfn.LET(_xlpm.sep,":",_xlpm.w,$G4150,RIGHT(_xlpm.w,LEN(_xlpm.w)-FIND(_xlpm.sep,_xlpm.w)))</f>
        <v>rlye</v>
      </c>
      <c r="K4150" s="10">
        <f>_xlfn.LET(_xlpm.w,I4150,LEN(_xlpm.w))</f>
        <v>3</v>
      </c>
      <c r="L4150" s="10">
        <f>_xlfn.LET(_xlpm.w,J4150,LEN(_xlpm.w))</f>
        <v>4</v>
      </c>
      <c r="M4150" s="10">
        <f>_xlfn.LET(_xlpm.a,K4150,_xlpm.b,L4150,MAX(_xlpm.a,_xlpm.b))</f>
        <v>4</v>
      </c>
      <c r="N4150" s="10">
        <f>_xlfn.LET(_xlpm.d,(K4150,L4150),MAX(_xlpm.d)-MIN(_xlpm.d))</f>
        <v>1</v>
      </c>
      <c r="O4150" s="1" t="str">
        <f>_xlfn.LET(_xlpm.sep,":",_xlpm.w,$G4150,_xlfn.CONCAT("~",RIGHT(_xlpm.w,LEN(_xlpm.w)-FIND(_xlpm.sep,_xlpm.w)),"~"))</f>
        <v>~rlye~</v>
      </c>
      <c r="P4150" s="1" t="str">
        <f>_xlfn.LET(_xlpm.sep,":",_xlpm.w,$G4150,_xlfn.CONCAT("[",LEFT(_xlpm.w,FIND(_xlpm.sep,_xlpm.w)-1),"]"))</f>
        <v>[ɹlɪ]</v>
      </c>
      <c r="Q4150" s="14" cm="1">
        <f t="array" ref="Q4150">SUM(_xlfn._xlws.FILTER($H$2:$H$7117,_xlfn.MAP($O$2:$O$7117,_xlfn.LAMBDA(_xlpm.x,_xlpm.x=$O4150))))</f>
        <v>4.9701789264413521E-5</v>
      </c>
      <c r="R4150" s="14">
        <f>$H4150/Q4150</f>
        <v>1</v>
      </c>
      <c r="S4150" s="14" cm="1">
        <f t="array" ref="S4150">SUM(_xlfn._xlws.FILTER($H$2:$H$7117,_xlfn.MAP($P$2:$P$7117,_xlfn.LAMBDA(_xlpm.x,_xlpm.x=$P4150))))</f>
        <v>3.180914512922464E-3</v>
      </c>
      <c r="T4150" s="14">
        <f>$H4150/S4150</f>
        <v>1.5625000000000007E-2</v>
      </c>
      <c r="U4150" s="14">
        <f>_xlfn.LET(_xlpm.freq,F4150,_xlpm.size,M4150+1,_xlpm.F,V4150,LOG(1+_xlpm.freq)*LOG(1+_xlpm.size)*_xlpm.F)</f>
        <v>7.2075959239664587E-3</v>
      </c>
      <c r="V4150" s="14">
        <f>_xlfn.LET(_xlpm.a,T4150,_xlpm.b,R4150,2*_xlpm.a*_xlpm.b/(_xlpm.a+_xlpm.b))</f>
        <v>3.0769230769230781E-2</v>
      </c>
      <c r="W4150" s="14">
        <f>_xlfn.LET(_xlpm.p,R4150,_xlpm.q,T4150,LOG(_xlpm.p/_xlpm.q))</f>
        <v>1.8061799739838871</v>
      </c>
      <c r="X4150" s="2"/>
    </row>
    <row r="4151" spans="1:24">
      <c r="A4151" s="1" t="str">
        <f>_xlfn.LET(_xlpm.sep," : ",CONCATENATE(O4151,_xlpm.sep,P4151))</f>
        <v>~rlie~ : [ɹlɪ]</v>
      </c>
      <c r="B4151" s="1">
        <f>_xlfn.LET(_xlpm.d,$G4151,_xlpm.k,_xlfn.CONCAT(LEFT(TRIM(B$1),1),"*"),COUNTIF(_xlpm.d,_xlpm.k))</f>
        <v>1</v>
      </c>
      <c r="C4151" s="1">
        <f>_xlfn.LET(_xlpm.d,$G4151,_xlpm.k,_xlfn.CONCAT(LEFT(TRIM(C$1),1),"*"),COUNTIF(_xlpm.d,_xlpm.k))</f>
        <v>0</v>
      </c>
      <c r="D4151" s="1">
        <f>_xlfn.LET(_xlpm.d,$G4151,_xlpm.k,_xlfn.CONCAT(LEFT(TRIM(D$1),1),"*"),COUNTIF(_xlpm.d,_xlpm.k))</f>
        <v>0</v>
      </c>
      <c r="E4151" s="1">
        <f>LOG(F4151+1,10)</f>
        <v>0.30102999566398114</v>
      </c>
      <c r="F4151" s="7">
        <v>1</v>
      </c>
      <c r="G4151" s="9" t="s">
        <v>6006</v>
      </c>
      <c r="H4151" s="4">
        <f>F4151/freq.sum.r6e</f>
        <v>4.9701789264413521E-5</v>
      </c>
      <c r="I4151" s="1" t="str">
        <f>_xlfn.LET(_xlpm.sep,":",_xlpm.w,$G4151,LEFT(_xlpm.w,FIND(_xlpm.sep,_xlpm.w)-1))</f>
        <v>ɹlɪ</v>
      </c>
      <c r="J4151" s="1" t="str">
        <f>_xlfn.LET(_xlpm.sep,":",_xlpm.w,$G4151,RIGHT(_xlpm.w,LEN(_xlpm.w)-FIND(_xlpm.sep,_xlpm.w)))</f>
        <v>rlie</v>
      </c>
      <c r="K4151" s="10">
        <f>_xlfn.LET(_xlpm.w,I4151,LEN(_xlpm.w))</f>
        <v>3</v>
      </c>
      <c r="L4151" s="10">
        <f>_xlfn.LET(_xlpm.w,J4151,LEN(_xlpm.w))</f>
        <v>4</v>
      </c>
      <c r="M4151" s="10">
        <f>_xlfn.LET(_xlpm.a,K4151,_xlpm.b,L4151,MAX(_xlpm.a,_xlpm.b))</f>
        <v>4</v>
      </c>
      <c r="N4151" s="10">
        <f>_xlfn.LET(_xlpm.d,(K4151,L4151),MAX(_xlpm.d)-MIN(_xlpm.d))</f>
        <v>1</v>
      </c>
      <c r="O4151" s="1" t="str">
        <f>_xlfn.LET(_xlpm.sep,":",_xlpm.w,$G4151,_xlfn.CONCAT("~",RIGHT(_xlpm.w,LEN(_xlpm.w)-FIND(_xlpm.sep,_xlpm.w)),"~"))</f>
        <v>~rlie~</v>
      </c>
      <c r="P4151" s="1" t="str">
        <f>_xlfn.LET(_xlpm.sep,":",_xlpm.w,$G4151,_xlfn.CONCAT("[",LEFT(_xlpm.w,FIND(_xlpm.sep,_xlpm.w)-1),"]"))</f>
        <v>[ɹlɪ]</v>
      </c>
      <c r="Q4151" s="14" cm="1">
        <f t="array" ref="Q4151">SUM(_xlfn._xlws.FILTER($H$2:$H$7117,_xlfn.MAP($O$2:$O$7117,_xlfn.LAMBDA(_xlpm.x,_xlpm.x=$O4151))))</f>
        <v>4.9701789264413521E-5</v>
      </c>
      <c r="R4151" s="14">
        <f>$H4151/Q4151</f>
        <v>1</v>
      </c>
      <c r="S4151" s="14" cm="1">
        <f t="array" ref="S4151">SUM(_xlfn._xlws.FILTER($H$2:$H$7117,_xlfn.MAP($P$2:$P$7117,_xlfn.LAMBDA(_xlpm.x,_xlpm.x=$P4151))))</f>
        <v>3.180914512922464E-3</v>
      </c>
      <c r="T4151" s="14">
        <f>$H4151/S4151</f>
        <v>1.5625000000000007E-2</v>
      </c>
      <c r="U4151" s="14">
        <f>_xlfn.LET(_xlpm.freq,F4151,_xlpm.size,M4151+1,_xlpm.F,V4151,LOG(1+_xlpm.freq)*LOG(1+_xlpm.size)*_xlpm.F)</f>
        <v>7.2075959239664587E-3</v>
      </c>
      <c r="V4151" s="14">
        <f>_xlfn.LET(_xlpm.a,T4151,_xlpm.b,R4151,2*_xlpm.a*_xlpm.b/(_xlpm.a+_xlpm.b))</f>
        <v>3.0769230769230781E-2</v>
      </c>
      <c r="W4151" s="14">
        <f>_xlfn.LET(_xlpm.p,R4151,_xlpm.q,T4151,LOG(_xlpm.p/_xlpm.q))</f>
        <v>1.8061799739838871</v>
      </c>
      <c r="X4151" s="2"/>
    </row>
    <row r="4152" spans="1:24">
      <c r="A4152" s="1" t="str">
        <f>_xlfn.LET(_xlpm.sep," : ",CONCATENATE(O4152,_xlpm.sep,P4152))</f>
        <v>~rmye~ : [ɹmɪ]</v>
      </c>
      <c r="B4152" s="1">
        <f>_xlfn.LET(_xlpm.d,$G4152,_xlpm.k,_xlfn.CONCAT(LEFT(TRIM(B$1),1),"*"),COUNTIF(_xlpm.d,_xlpm.k))</f>
        <v>1</v>
      </c>
      <c r="C4152" s="1">
        <f>_xlfn.LET(_xlpm.d,$G4152,_xlpm.k,_xlfn.CONCAT(LEFT(TRIM(C$1),1),"*"),COUNTIF(_xlpm.d,_xlpm.k))</f>
        <v>0</v>
      </c>
      <c r="D4152" s="1">
        <f>_xlfn.LET(_xlpm.d,$G4152,_xlpm.k,_xlfn.CONCAT(LEFT(TRIM(D$1),1),"*"),COUNTIF(_xlpm.d,_xlpm.k))</f>
        <v>0</v>
      </c>
      <c r="E4152" s="1">
        <f>LOG(F4152+1,10)</f>
        <v>0.30102999566398114</v>
      </c>
      <c r="F4152" s="7">
        <v>1</v>
      </c>
      <c r="G4152" s="9" t="s">
        <v>6058</v>
      </c>
      <c r="H4152" s="4">
        <f>F4152/freq.sum.r6e</f>
        <v>4.9701789264413521E-5</v>
      </c>
      <c r="I4152" s="1" t="str">
        <f>_xlfn.LET(_xlpm.sep,":",_xlpm.w,$G4152,LEFT(_xlpm.w,FIND(_xlpm.sep,_xlpm.w)-1))</f>
        <v>ɹmɪ</v>
      </c>
      <c r="J4152" s="1" t="str">
        <f>_xlfn.LET(_xlpm.sep,":",_xlpm.w,$G4152,RIGHT(_xlpm.w,LEN(_xlpm.w)-FIND(_xlpm.sep,_xlpm.w)))</f>
        <v>rmye</v>
      </c>
      <c r="K4152" s="10">
        <f>_xlfn.LET(_xlpm.w,I4152,LEN(_xlpm.w))</f>
        <v>3</v>
      </c>
      <c r="L4152" s="10">
        <f>_xlfn.LET(_xlpm.w,J4152,LEN(_xlpm.w))</f>
        <v>4</v>
      </c>
      <c r="M4152" s="10">
        <f>_xlfn.LET(_xlpm.a,K4152,_xlpm.b,L4152,MAX(_xlpm.a,_xlpm.b))</f>
        <v>4</v>
      </c>
      <c r="N4152" s="10">
        <f>_xlfn.LET(_xlpm.d,(K4152,L4152),MAX(_xlpm.d)-MIN(_xlpm.d))</f>
        <v>1</v>
      </c>
      <c r="O4152" s="1" t="str">
        <f>_xlfn.LET(_xlpm.sep,":",_xlpm.w,$G4152,_xlfn.CONCAT("~",RIGHT(_xlpm.w,LEN(_xlpm.w)-FIND(_xlpm.sep,_xlpm.w)),"~"))</f>
        <v>~rmye~</v>
      </c>
      <c r="P4152" s="1" t="str">
        <f>_xlfn.LET(_xlpm.sep,":",_xlpm.w,$G4152,_xlfn.CONCAT("[",LEFT(_xlpm.w,FIND(_xlpm.sep,_xlpm.w)-1),"]"))</f>
        <v>[ɹmɪ]</v>
      </c>
      <c r="Q4152" s="14" cm="1">
        <f t="array" ref="Q4152">SUM(_xlfn._xlws.FILTER($H$2:$H$7117,_xlfn.MAP($O$2:$O$7117,_xlfn.LAMBDA(_xlpm.x,_xlpm.x=$O4152))))</f>
        <v>4.9701789264413521E-5</v>
      </c>
      <c r="R4152" s="14">
        <f>$H4152/Q4152</f>
        <v>1</v>
      </c>
      <c r="S4152" s="14" cm="1">
        <f t="array" ref="S4152">SUM(_xlfn._xlws.FILTER($H$2:$H$7117,_xlfn.MAP($P$2:$P$7117,_xlfn.LAMBDA(_xlpm.x,_xlpm.x=$P4152))))</f>
        <v>3.180914512922464E-3</v>
      </c>
      <c r="T4152" s="14">
        <f>$H4152/S4152</f>
        <v>1.5625000000000007E-2</v>
      </c>
      <c r="U4152" s="14">
        <f>_xlfn.LET(_xlpm.freq,F4152,_xlpm.size,M4152+1,_xlpm.F,V4152,LOG(1+_xlpm.freq)*LOG(1+_xlpm.size)*_xlpm.F)</f>
        <v>7.2075959239664587E-3</v>
      </c>
      <c r="V4152" s="14">
        <f>_xlfn.LET(_xlpm.a,T4152,_xlpm.b,R4152,2*_xlpm.a*_xlpm.b/(_xlpm.a+_xlpm.b))</f>
        <v>3.0769230769230781E-2</v>
      </c>
      <c r="W4152" s="14">
        <f>_xlfn.LET(_xlpm.p,R4152,_xlpm.q,T4152,LOG(_xlpm.p/_xlpm.q))</f>
        <v>1.8061799739838871</v>
      </c>
      <c r="X4152" s="2"/>
    </row>
    <row r="4153" spans="1:24">
      <c r="A4153" s="1" t="str">
        <f>_xlfn.LET(_xlpm.sep," : ",CONCATENATE(O4153,_xlpm.sep,P4153))</f>
        <v>~rtye~ : [ɹtɪ]</v>
      </c>
      <c r="B4153" s="1">
        <f>_xlfn.LET(_xlpm.d,$G4153,_xlpm.k,_xlfn.CONCAT(LEFT(TRIM(B$1),1),"*"),COUNTIF(_xlpm.d,_xlpm.k))</f>
        <v>1</v>
      </c>
      <c r="C4153" s="1">
        <f>_xlfn.LET(_xlpm.d,$G4153,_xlpm.k,_xlfn.CONCAT(LEFT(TRIM(C$1),1),"*"),COUNTIF(_xlpm.d,_xlpm.k))</f>
        <v>0</v>
      </c>
      <c r="D4153" s="1">
        <f>_xlfn.LET(_xlpm.d,$G4153,_xlpm.k,_xlfn.CONCAT(LEFT(TRIM(D$1),1),"*"),COUNTIF(_xlpm.d,_xlpm.k))</f>
        <v>0</v>
      </c>
      <c r="E4153" s="1">
        <f>LOG(F4153+1,10)</f>
        <v>0.30102999566398114</v>
      </c>
      <c r="F4153" s="7">
        <v>1</v>
      </c>
      <c r="G4153" s="9" t="s">
        <v>6365</v>
      </c>
      <c r="H4153" s="4">
        <f>F4153/freq.sum.r6e</f>
        <v>4.9701789264413521E-5</v>
      </c>
      <c r="I4153" s="1" t="str">
        <f>_xlfn.LET(_xlpm.sep,":",_xlpm.w,$G4153,LEFT(_xlpm.w,FIND(_xlpm.sep,_xlpm.w)-1))</f>
        <v>ɹtɪ</v>
      </c>
      <c r="J4153" s="1" t="str">
        <f>_xlfn.LET(_xlpm.sep,":",_xlpm.w,$G4153,RIGHT(_xlpm.w,LEN(_xlpm.w)-FIND(_xlpm.sep,_xlpm.w)))</f>
        <v>rtye</v>
      </c>
      <c r="K4153" s="10">
        <f>_xlfn.LET(_xlpm.w,I4153,LEN(_xlpm.w))</f>
        <v>3</v>
      </c>
      <c r="L4153" s="10">
        <f>_xlfn.LET(_xlpm.w,J4153,LEN(_xlpm.w))</f>
        <v>4</v>
      </c>
      <c r="M4153" s="10">
        <f>_xlfn.LET(_xlpm.a,K4153,_xlpm.b,L4153,MAX(_xlpm.a,_xlpm.b))</f>
        <v>4</v>
      </c>
      <c r="N4153" s="10">
        <f>_xlfn.LET(_xlpm.d,(K4153,L4153),MAX(_xlpm.d)-MIN(_xlpm.d))</f>
        <v>1</v>
      </c>
      <c r="O4153" s="1" t="str">
        <f>_xlfn.LET(_xlpm.sep,":",_xlpm.w,$G4153,_xlfn.CONCAT("~",RIGHT(_xlpm.w,LEN(_xlpm.w)-FIND(_xlpm.sep,_xlpm.w)),"~"))</f>
        <v>~rtye~</v>
      </c>
      <c r="P4153" s="1" t="str">
        <f>_xlfn.LET(_xlpm.sep,":",_xlpm.w,$G4153,_xlfn.CONCAT("[",LEFT(_xlpm.w,FIND(_xlpm.sep,_xlpm.w)-1),"]"))</f>
        <v>[ɹtɪ]</v>
      </c>
      <c r="Q4153" s="14" cm="1">
        <f t="array" ref="Q4153">SUM(_xlfn._xlws.FILTER($H$2:$H$7117,_xlfn.MAP($O$2:$O$7117,_xlfn.LAMBDA(_xlpm.x,_xlpm.x=$O4153))))</f>
        <v>4.9701789264413521E-5</v>
      </c>
      <c r="R4153" s="14">
        <f>$H4153/Q4153</f>
        <v>1</v>
      </c>
      <c r="S4153" s="14" cm="1">
        <f t="array" ref="S4153">SUM(_xlfn._xlws.FILTER($H$2:$H$7117,_xlfn.MAP($P$2:$P$7117,_xlfn.LAMBDA(_xlpm.x,_xlpm.x=$P4153))))</f>
        <v>3.180914512922464E-3</v>
      </c>
      <c r="T4153" s="14">
        <f>$H4153/S4153</f>
        <v>1.5625000000000007E-2</v>
      </c>
      <c r="U4153" s="14">
        <f>_xlfn.LET(_xlpm.freq,F4153,_xlpm.size,M4153+1,_xlpm.F,V4153,LOG(1+_xlpm.freq)*LOG(1+_xlpm.size)*_xlpm.F)</f>
        <v>7.2075959239664587E-3</v>
      </c>
      <c r="V4153" s="14">
        <f>_xlfn.LET(_xlpm.a,T4153,_xlpm.b,R4153,2*_xlpm.a*_xlpm.b/(_xlpm.a+_xlpm.b))</f>
        <v>3.0769230769230781E-2</v>
      </c>
      <c r="W4153" s="14">
        <f>_xlfn.LET(_xlpm.p,R4153,_xlpm.q,T4153,LOG(_xlpm.p/_xlpm.q))</f>
        <v>1.8061799739838871</v>
      </c>
      <c r="X4153" s="2"/>
    </row>
    <row r="4154" spans="1:24">
      <c r="A4154" s="1" t="str">
        <f>_xlfn.LET(_xlpm.sep," : ",CONCATENATE(O4154,_xlpm.sep,P4154))</f>
        <v>~nceh~ : [nsɪ]</v>
      </c>
      <c r="B4154" s="1">
        <f>_xlfn.LET(_xlpm.d,$G4154,_xlpm.k,_xlfn.CONCAT(LEFT(TRIM(B$1),1),"*"),COUNTIF(_xlpm.d,_xlpm.k))</f>
        <v>0</v>
      </c>
      <c r="C4154" s="1">
        <f>_xlfn.LET(_xlpm.d,$G4154,_xlpm.k,_xlfn.CONCAT(LEFT(TRIM(C$1),1),"*"),COUNTIF(_xlpm.d,_xlpm.k))</f>
        <v>0</v>
      </c>
      <c r="D4154" s="1">
        <f>_xlfn.LET(_xlpm.d,$G4154,_xlpm.k,_xlfn.CONCAT(LEFT(TRIM(D$1),1),"*"),COUNTIF(_xlpm.d,_xlpm.k))</f>
        <v>1</v>
      </c>
      <c r="E4154" s="1">
        <f>LOG(F4154+1,10)</f>
        <v>0.47712125471966244</v>
      </c>
      <c r="F4154" s="7">
        <v>2</v>
      </c>
      <c r="G4154" s="9" t="s">
        <v>3093</v>
      </c>
      <c r="H4154" s="4">
        <f>F4154/freq.sum.r6e</f>
        <v>9.9403578528827041E-5</v>
      </c>
      <c r="I4154" s="1" t="str">
        <f>_xlfn.LET(_xlpm.sep,":",_xlpm.w,$G4154,LEFT(_xlpm.w,FIND(_xlpm.sep,_xlpm.w)-1))</f>
        <v>nsɪ</v>
      </c>
      <c r="J4154" s="1" t="str">
        <f>_xlfn.LET(_xlpm.sep,":",_xlpm.w,$G4154,RIGHT(_xlpm.w,LEN(_xlpm.w)-FIND(_xlpm.sep,_xlpm.w)))</f>
        <v>nceh</v>
      </c>
      <c r="K4154" s="10">
        <f>_xlfn.LET(_xlpm.w,I4154,LEN(_xlpm.w))</f>
        <v>3</v>
      </c>
      <c r="L4154" s="10">
        <f>_xlfn.LET(_xlpm.w,J4154,LEN(_xlpm.w))</f>
        <v>4</v>
      </c>
      <c r="M4154" s="10">
        <f>_xlfn.LET(_xlpm.a,K4154,_xlpm.b,L4154,MAX(_xlpm.a,_xlpm.b))</f>
        <v>4</v>
      </c>
      <c r="N4154" s="10">
        <f>_xlfn.LET(_xlpm.d,(K4154,L4154),MAX(_xlpm.d)-MIN(_xlpm.d))</f>
        <v>1</v>
      </c>
      <c r="O4154" s="1" t="str">
        <f>_xlfn.LET(_xlpm.sep,":",_xlpm.w,$G4154,_xlfn.CONCAT("~",RIGHT(_xlpm.w,LEN(_xlpm.w)-FIND(_xlpm.sep,_xlpm.w)),"~"))</f>
        <v>~nceh~</v>
      </c>
      <c r="P4154" s="1" t="str">
        <f>_xlfn.LET(_xlpm.sep,":",_xlpm.w,$G4154,_xlfn.CONCAT("[",LEFT(_xlpm.w,FIND(_xlpm.sep,_xlpm.w)-1),"]"))</f>
        <v>[nsɪ]</v>
      </c>
      <c r="Q4154" s="14" cm="1">
        <f t="array" ref="Q4154">SUM(_xlfn._xlws.FILTER($H$2:$H$7117,_xlfn.MAP($O$2:$O$7117,_xlfn.LAMBDA(_xlpm.x,_xlpm.x=$O4154))))</f>
        <v>9.9403578528827041E-5</v>
      </c>
      <c r="R4154" s="14">
        <f>$H4154/Q4154</f>
        <v>1</v>
      </c>
      <c r="S4154" s="14" cm="1">
        <f t="array" ref="S4154">SUM(_xlfn._xlws.FILTER($H$2:$H$7117,_xlfn.MAP($P$2:$P$7117,_xlfn.LAMBDA(_xlpm.x,_xlpm.x=$P4154))))</f>
        <v>6.361829025844928E-3</v>
      </c>
      <c r="T4154" s="14">
        <f>$H4154/S4154</f>
        <v>1.5625000000000007E-2</v>
      </c>
      <c r="U4154" s="14">
        <f>_xlfn.LET(_xlpm.freq,F4154,_xlpm.size,M4154+1,_xlpm.F,V4154,LOG(1+_xlpm.freq)*LOG(1+_xlpm.size)*_xlpm.F)</f>
        <v>1.1423769259837489E-2</v>
      </c>
      <c r="V4154" s="14">
        <f>_xlfn.LET(_xlpm.a,T4154,_xlpm.b,R4154,2*_xlpm.a*_xlpm.b/(_xlpm.a+_xlpm.b))</f>
        <v>3.0769230769230781E-2</v>
      </c>
      <c r="W4154" s="14">
        <f>_xlfn.LET(_xlpm.p,R4154,_xlpm.q,T4154,LOG(_xlpm.p/_xlpm.q))</f>
        <v>1.8061799739838871</v>
      </c>
      <c r="X4154" s="2"/>
    </row>
    <row r="4155" spans="1:24">
      <c r="A4155" s="1" t="str">
        <f>_xlfn.LET(_xlpm.sep," : ",CONCATENATE(O4155,_xlpm.sep,P4155))</f>
        <v>~nsih~ : [nsɪ]</v>
      </c>
      <c r="B4155" s="1">
        <f>_xlfn.LET(_xlpm.d,$G4155,_xlpm.k,_xlfn.CONCAT(LEFT(TRIM(B$1),1),"*"),COUNTIF(_xlpm.d,_xlpm.k))</f>
        <v>0</v>
      </c>
      <c r="C4155" s="1">
        <f>_xlfn.LET(_xlpm.d,$G4155,_xlpm.k,_xlfn.CONCAT(LEFT(TRIM(C$1),1),"*"),COUNTIF(_xlpm.d,_xlpm.k))</f>
        <v>0</v>
      </c>
      <c r="D4155" s="1">
        <f>_xlfn.LET(_xlpm.d,$G4155,_xlpm.k,_xlfn.CONCAT(LEFT(TRIM(D$1),1),"*"),COUNTIF(_xlpm.d,_xlpm.k))</f>
        <v>1</v>
      </c>
      <c r="E4155" s="1">
        <f>LOG(F4155+1,10)</f>
        <v>0.47712125471966244</v>
      </c>
      <c r="F4155" s="7">
        <v>2</v>
      </c>
      <c r="G4155" s="9" t="s">
        <v>3134</v>
      </c>
      <c r="H4155" s="4">
        <f>F4155/freq.sum.r6e</f>
        <v>9.9403578528827041E-5</v>
      </c>
      <c r="I4155" s="1" t="str">
        <f>_xlfn.LET(_xlpm.sep,":",_xlpm.w,$G4155,LEFT(_xlpm.w,FIND(_xlpm.sep,_xlpm.w)-1))</f>
        <v>nsɪ</v>
      </c>
      <c r="J4155" s="1" t="str">
        <f>_xlfn.LET(_xlpm.sep,":",_xlpm.w,$G4155,RIGHT(_xlpm.w,LEN(_xlpm.w)-FIND(_xlpm.sep,_xlpm.w)))</f>
        <v>nsih</v>
      </c>
      <c r="K4155" s="10">
        <f>_xlfn.LET(_xlpm.w,I4155,LEN(_xlpm.w))</f>
        <v>3</v>
      </c>
      <c r="L4155" s="10">
        <f>_xlfn.LET(_xlpm.w,J4155,LEN(_xlpm.w))</f>
        <v>4</v>
      </c>
      <c r="M4155" s="10">
        <f>_xlfn.LET(_xlpm.a,K4155,_xlpm.b,L4155,MAX(_xlpm.a,_xlpm.b))</f>
        <v>4</v>
      </c>
      <c r="N4155" s="10">
        <f>_xlfn.LET(_xlpm.d,(K4155,L4155),MAX(_xlpm.d)-MIN(_xlpm.d))</f>
        <v>1</v>
      </c>
      <c r="O4155" s="1" t="str">
        <f>_xlfn.LET(_xlpm.sep,":",_xlpm.w,$G4155,_xlfn.CONCAT("~",RIGHT(_xlpm.w,LEN(_xlpm.w)-FIND(_xlpm.sep,_xlpm.w)),"~"))</f>
        <v>~nsih~</v>
      </c>
      <c r="P4155" s="1" t="str">
        <f>_xlfn.LET(_xlpm.sep,":",_xlpm.w,$G4155,_xlfn.CONCAT("[",LEFT(_xlpm.w,FIND(_xlpm.sep,_xlpm.w)-1),"]"))</f>
        <v>[nsɪ]</v>
      </c>
      <c r="Q4155" s="14" cm="1">
        <f t="array" ref="Q4155">SUM(_xlfn._xlws.FILTER($H$2:$H$7117,_xlfn.MAP($O$2:$O$7117,_xlfn.LAMBDA(_xlpm.x,_xlpm.x=$O4155))))</f>
        <v>9.9403578528827041E-5</v>
      </c>
      <c r="R4155" s="14">
        <f>$H4155/Q4155</f>
        <v>1</v>
      </c>
      <c r="S4155" s="14" cm="1">
        <f t="array" ref="S4155">SUM(_xlfn._xlws.FILTER($H$2:$H$7117,_xlfn.MAP($P$2:$P$7117,_xlfn.LAMBDA(_xlpm.x,_xlpm.x=$P4155))))</f>
        <v>6.361829025844928E-3</v>
      </c>
      <c r="T4155" s="14">
        <f>$H4155/S4155</f>
        <v>1.5625000000000007E-2</v>
      </c>
      <c r="U4155" s="14">
        <f>_xlfn.LET(_xlpm.freq,F4155,_xlpm.size,M4155+1,_xlpm.F,V4155,LOG(1+_xlpm.freq)*LOG(1+_xlpm.size)*_xlpm.F)</f>
        <v>1.1423769259837489E-2</v>
      </c>
      <c r="V4155" s="14">
        <f>_xlfn.LET(_xlpm.a,T4155,_xlpm.b,R4155,2*_xlpm.a*_xlpm.b/(_xlpm.a+_xlpm.b))</f>
        <v>3.0769230769230781E-2</v>
      </c>
      <c r="W4155" s="14">
        <f>_xlfn.LET(_xlpm.p,R4155,_xlpm.q,T4155,LOG(_xlpm.p/_xlpm.q))</f>
        <v>1.8061799739838871</v>
      </c>
      <c r="X4155" s="2"/>
    </row>
    <row r="4156" spans="1:24">
      <c r="A4156" s="1" t="str">
        <f>_xlfn.LET(_xlpm.sep," : ",CONCATENATE(O4156,_xlpm.sep,P4156))</f>
        <v>~ncih~ : [nsɪ]</v>
      </c>
      <c r="B4156" s="1">
        <f>_xlfn.LET(_xlpm.d,$G4156,_xlpm.k,_xlfn.CONCAT(LEFT(TRIM(B$1),1),"*"),COUNTIF(_xlpm.d,_xlpm.k))</f>
        <v>0</v>
      </c>
      <c r="C4156" s="1">
        <f>_xlfn.LET(_xlpm.d,$G4156,_xlpm.k,_xlfn.CONCAT(LEFT(TRIM(C$1),1),"*"),COUNTIF(_xlpm.d,_xlpm.k))</f>
        <v>0</v>
      </c>
      <c r="D4156" s="1">
        <f>_xlfn.LET(_xlpm.d,$G4156,_xlpm.k,_xlfn.CONCAT(LEFT(TRIM(D$1),1),"*"),COUNTIF(_xlpm.d,_xlpm.k))</f>
        <v>1</v>
      </c>
      <c r="E4156" s="1">
        <f>LOG(F4156+1,10)</f>
        <v>0.47712125471966244</v>
      </c>
      <c r="F4156" s="7">
        <v>2</v>
      </c>
      <c r="G4156" s="9" t="s">
        <v>3106</v>
      </c>
      <c r="H4156" s="4">
        <f>F4156/freq.sum.r6e</f>
        <v>9.9403578528827041E-5</v>
      </c>
      <c r="I4156" s="1" t="str">
        <f>_xlfn.LET(_xlpm.sep,":",_xlpm.w,$G4156,LEFT(_xlpm.w,FIND(_xlpm.sep,_xlpm.w)-1))</f>
        <v>nsɪ</v>
      </c>
      <c r="J4156" s="1" t="str">
        <f>_xlfn.LET(_xlpm.sep,":",_xlpm.w,$G4156,RIGHT(_xlpm.w,LEN(_xlpm.w)-FIND(_xlpm.sep,_xlpm.w)))</f>
        <v>ncih</v>
      </c>
      <c r="K4156" s="10">
        <f>_xlfn.LET(_xlpm.w,I4156,LEN(_xlpm.w))</f>
        <v>3</v>
      </c>
      <c r="L4156" s="10">
        <f>_xlfn.LET(_xlpm.w,J4156,LEN(_xlpm.w))</f>
        <v>4</v>
      </c>
      <c r="M4156" s="10">
        <f>_xlfn.LET(_xlpm.a,K4156,_xlpm.b,L4156,MAX(_xlpm.a,_xlpm.b))</f>
        <v>4</v>
      </c>
      <c r="N4156" s="10">
        <f>_xlfn.LET(_xlpm.d,(K4156,L4156),MAX(_xlpm.d)-MIN(_xlpm.d))</f>
        <v>1</v>
      </c>
      <c r="O4156" s="1" t="str">
        <f>_xlfn.LET(_xlpm.sep,":",_xlpm.w,$G4156,_xlfn.CONCAT("~",RIGHT(_xlpm.w,LEN(_xlpm.w)-FIND(_xlpm.sep,_xlpm.w)),"~"))</f>
        <v>~ncih~</v>
      </c>
      <c r="P4156" s="1" t="str">
        <f>_xlfn.LET(_xlpm.sep,":",_xlpm.w,$G4156,_xlfn.CONCAT("[",LEFT(_xlpm.w,FIND(_xlpm.sep,_xlpm.w)-1),"]"))</f>
        <v>[nsɪ]</v>
      </c>
      <c r="Q4156" s="14" cm="1">
        <f t="array" ref="Q4156">SUM(_xlfn._xlws.FILTER($H$2:$H$7117,_xlfn.MAP($O$2:$O$7117,_xlfn.LAMBDA(_xlpm.x,_xlpm.x=$O4156))))</f>
        <v>9.9403578528827041E-5</v>
      </c>
      <c r="R4156" s="14">
        <f>$H4156/Q4156</f>
        <v>1</v>
      </c>
      <c r="S4156" s="14" cm="1">
        <f t="array" ref="S4156">SUM(_xlfn._xlws.FILTER($H$2:$H$7117,_xlfn.MAP($P$2:$P$7117,_xlfn.LAMBDA(_xlpm.x,_xlpm.x=$P4156))))</f>
        <v>6.361829025844928E-3</v>
      </c>
      <c r="T4156" s="14">
        <f>$H4156/S4156</f>
        <v>1.5625000000000007E-2</v>
      </c>
      <c r="U4156" s="14">
        <f>_xlfn.LET(_xlpm.freq,F4156,_xlpm.size,M4156+1,_xlpm.F,V4156,LOG(1+_xlpm.freq)*LOG(1+_xlpm.size)*_xlpm.F)</f>
        <v>1.1423769259837489E-2</v>
      </c>
      <c r="V4156" s="14">
        <f>_xlfn.LET(_xlpm.a,T4156,_xlpm.b,R4156,2*_xlpm.a*_xlpm.b/(_xlpm.a+_xlpm.b))</f>
        <v>3.0769230769230781E-2</v>
      </c>
      <c r="W4156" s="14">
        <f>_xlfn.LET(_xlpm.p,R4156,_xlpm.q,T4156,LOG(_xlpm.p/_xlpm.q))</f>
        <v>1.8061799739838871</v>
      </c>
      <c r="X4156" s="2"/>
    </row>
    <row r="4157" spans="1:24">
      <c r="A4157" s="1" t="str">
        <f>_xlfn.LET(_xlpm.sep," : ",CONCATENATE(O4157,_xlpm.sep,P4157))</f>
        <v>~ncyh~ : [nsɪ]</v>
      </c>
      <c r="B4157" s="1">
        <f>_xlfn.LET(_xlpm.d,$G4157,_xlpm.k,_xlfn.CONCAT(LEFT(TRIM(B$1),1),"*"),COUNTIF(_xlpm.d,_xlpm.k))</f>
        <v>0</v>
      </c>
      <c r="C4157" s="1">
        <f>_xlfn.LET(_xlpm.d,$G4157,_xlpm.k,_xlfn.CONCAT(LEFT(TRIM(C$1),1),"*"),COUNTIF(_xlpm.d,_xlpm.k))</f>
        <v>0</v>
      </c>
      <c r="D4157" s="1">
        <f>_xlfn.LET(_xlpm.d,$G4157,_xlpm.k,_xlfn.CONCAT(LEFT(TRIM(D$1),1),"*"),COUNTIF(_xlpm.d,_xlpm.k))</f>
        <v>1</v>
      </c>
      <c r="E4157" s="1">
        <f>LOG(F4157+1,10)</f>
        <v>0.47712125471966244</v>
      </c>
      <c r="F4157" s="7">
        <v>2</v>
      </c>
      <c r="G4157" s="9" t="s">
        <v>3116</v>
      </c>
      <c r="H4157" s="4">
        <f>F4157/freq.sum.r6e</f>
        <v>9.9403578528827041E-5</v>
      </c>
      <c r="I4157" s="1" t="str">
        <f>_xlfn.LET(_xlpm.sep,":",_xlpm.w,$G4157,LEFT(_xlpm.w,FIND(_xlpm.sep,_xlpm.w)-1))</f>
        <v>nsɪ</v>
      </c>
      <c r="J4157" s="1" t="str">
        <f>_xlfn.LET(_xlpm.sep,":",_xlpm.w,$G4157,RIGHT(_xlpm.w,LEN(_xlpm.w)-FIND(_xlpm.sep,_xlpm.w)))</f>
        <v>ncyh</v>
      </c>
      <c r="K4157" s="10">
        <f>_xlfn.LET(_xlpm.w,I4157,LEN(_xlpm.w))</f>
        <v>3</v>
      </c>
      <c r="L4157" s="10">
        <f>_xlfn.LET(_xlpm.w,J4157,LEN(_xlpm.w))</f>
        <v>4</v>
      </c>
      <c r="M4157" s="10">
        <f>_xlfn.LET(_xlpm.a,K4157,_xlpm.b,L4157,MAX(_xlpm.a,_xlpm.b))</f>
        <v>4</v>
      </c>
      <c r="N4157" s="10">
        <f>_xlfn.LET(_xlpm.d,(K4157,L4157),MAX(_xlpm.d)-MIN(_xlpm.d))</f>
        <v>1</v>
      </c>
      <c r="O4157" s="1" t="str">
        <f>_xlfn.LET(_xlpm.sep,":",_xlpm.w,$G4157,_xlfn.CONCAT("~",RIGHT(_xlpm.w,LEN(_xlpm.w)-FIND(_xlpm.sep,_xlpm.w)),"~"))</f>
        <v>~ncyh~</v>
      </c>
      <c r="P4157" s="1" t="str">
        <f>_xlfn.LET(_xlpm.sep,":",_xlpm.w,$G4157,_xlfn.CONCAT("[",LEFT(_xlpm.w,FIND(_xlpm.sep,_xlpm.w)-1),"]"))</f>
        <v>[nsɪ]</v>
      </c>
      <c r="Q4157" s="14" cm="1">
        <f t="array" ref="Q4157">SUM(_xlfn._xlws.FILTER($H$2:$H$7117,_xlfn.MAP($O$2:$O$7117,_xlfn.LAMBDA(_xlpm.x,_xlpm.x=$O4157))))</f>
        <v>9.9403578528827041E-5</v>
      </c>
      <c r="R4157" s="14">
        <f>$H4157/Q4157</f>
        <v>1</v>
      </c>
      <c r="S4157" s="14" cm="1">
        <f t="array" ref="S4157">SUM(_xlfn._xlws.FILTER($H$2:$H$7117,_xlfn.MAP($P$2:$P$7117,_xlfn.LAMBDA(_xlpm.x,_xlpm.x=$P4157))))</f>
        <v>6.361829025844928E-3</v>
      </c>
      <c r="T4157" s="14">
        <f>$H4157/S4157</f>
        <v>1.5625000000000007E-2</v>
      </c>
      <c r="U4157" s="14">
        <f>_xlfn.LET(_xlpm.freq,F4157,_xlpm.size,M4157+1,_xlpm.F,V4157,LOG(1+_xlpm.freq)*LOG(1+_xlpm.size)*_xlpm.F)</f>
        <v>1.1423769259837489E-2</v>
      </c>
      <c r="V4157" s="14">
        <f>_xlfn.LET(_xlpm.a,T4157,_xlpm.b,R4157,2*_xlpm.a*_xlpm.b/(_xlpm.a+_xlpm.b))</f>
        <v>3.0769230769230781E-2</v>
      </c>
      <c r="W4157" s="14">
        <f>_xlfn.LET(_xlpm.p,R4157,_xlpm.q,T4157,LOG(_xlpm.p/_xlpm.q))</f>
        <v>1.8061799739838871</v>
      </c>
      <c r="X4157" s="2"/>
    </row>
    <row r="4158" spans="1:24">
      <c r="A4158" s="1" t="str">
        <f>_xlfn.LET(_xlpm.sep," : ",CONCATENATE(O4158,_xlpm.sep,P4158))</f>
        <v>~nteh~ : [ntɪ]</v>
      </c>
      <c r="B4158" s="1">
        <f>_xlfn.LET(_xlpm.d,$G4158,_xlpm.k,_xlfn.CONCAT(LEFT(TRIM(B$1),1),"*"),COUNTIF(_xlpm.d,_xlpm.k))</f>
        <v>0</v>
      </c>
      <c r="C4158" s="1">
        <f>_xlfn.LET(_xlpm.d,$G4158,_xlpm.k,_xlfn.CONCAT(LEFT(TRIM(C$1),1),"*"),COUNTIF(_xlpm.d,_xlpm.k))</f>
        <v>0</v>
      </c>
      <c r="D4158" s="1">
        <f>_xlfn.LET(_xlpm.d,$G4158,_xlpm.k,_xlfn.CONCAT(LEFT(TRIM(D$1),1),"*"),COUNTIF(_xlpm.d,_xlpm.k))</f>
        <v>1</v>
      </c>
      <c r="E4158" s="1">
        <f>LOG(F4158+1,10)</f>
        <v>0.47712125471966244</v>
      </c>
      <c r="F4158" s="7">
        <v>2</v>
      </c>
      <c r="G4158" s="9" t="s">
        <v>3200</v>
      </c>
      <c r="H4158" s="4">
        <f>F4158/freq.sum.r6e</f>
        <v>9.9403578528827041E-5</v>
      </c>
      <c r="I4158" s="1" t="str">
        <f>_xlfn.LET(_xlpm.sep,":",_xlpm.w,$G4158,LEFT(_xlpm.w,FIND(_xlpm.sep,_xlpm.w)-1))</f>
        <v>ntɪ</v>
      </c>
      <c r="J4158" s="1" t="str">
        <f>_xlfn.LET(_xlpm.sep,":",_xlpm.w,$G4158,RIGHT(_xlpm.w,LEN(_xlpm.w)-FIND(_xlpm.sep,_xlpm.w)))</f>
        <v>nteh</v>
      </c>
      <c r="K4158" s="10">
        <f>_xlfn.LET(_xlpm.w,I4158,LEN(_xlpm.w))</f>
        <v>3</v>
      </c>
      <c r="L4158" s="10">
        <f>_xlfn.LET(_xlpm.w,J4158,LEN(_xlpm.w))</f>
        <v>4</v>
      </c>
      <c r="M4158" s="10">
        <f>_xlfn.LET(_xlpm.a,K4158,_xlpm.b,L4158,MAX(_xlpm.a,_xlpm.b))</f>
        <v>4</v>
      </c>
      <c r="N4158" s="10">
        <f>_xlfn.LET(_xlpm.d,(K4158,L4158),MAX(_xlpm.d)-MIN(_xlpm.d))</f>
        <v>1</v>
      </c>
      <c r="O4158" s="1" t="str">
        <f>_xlfn.LET(_xlpm.sep,":",_xlpm.w,$G4158,_xlfn.CONCAT("~",RIGHT(_xlpm.w,LEN(_xlpm.w)-FIND(_xlpm.sep,_xlpm.w)),"~"))</f>
        <v>~nteh~</v>
      </c>
      <c r="P4158" s="1" t="str">
        <f>_xlfn.LET(_xlpm.sep,":",_xlpm.w,$G4158,_xlfn.CONCAT("[",LEFT(_xlpm.w,FIND(_xlpm.sep,_xlpm.w)-1),"]"))</f>
        <v>[ntɪ]</v>
      </c>
      <c r="Q4158" s="14" cm="1">
        <f t="array" ref="Q4158">SUM(_xlfn._xlws.FILTER($H$2:$H$7117,_xlfn.MAP($O$2:$O$7117,_xlfn.LAMBDA(_xlpm.x,_xlpm.x=$O4158))))</f>
        <v>9.9403578528827041E-5</v>
      </c>
      <c r="R4158" s="14">
        <f>$H4158/Q4158</f>
        <v>1</v>
      </c>
      <c r="S4158" s="14" cm="1">
        <f t="array" ref="S4158">SUM(_xlfn._xlws.FILTER($H$2:$H$7117,_xlfn.MAP($P$2:$P$7117,_xlfn.LAMBDA(_xlpm.x,_xlpm.x=$P4158))))</f>
        <v>6.361829025844928E-3</v>
      </c>
      <c r="T4158" s="14">
        <f>$H4158/S4158</f>
        <v>1.5625000000000007E-2</v>
      </c>
      <c r="U4158" s="14">
        <f>_xlfn.LET(_xlpm.freq,F4158,_xlpm.size,M4158+1,_xlpm.F,V4158,LOG(1+_xlpm.freq)*LOG(1+_xlpm.size)*_xlpm.F)</f>
        <v>1.1423769259837489E-2</v>
      </c>
      <c r="V4158" s="14">
        <f>_xlfn.LET(_xlpm.a,T4158,_xlpm.b,R4158,2*_xlpm.a*_xlpm.b/(_xlpm.a+_xlpm.b))</f>
        <v>3.0769230769230781E-2</v>
      </c>
      <c r="W4158" s="14">
        <f>_xlfn.LET(_xlpm.p,R4158,_xlpm.q,T4158,LOG(_xlpm.p/_xlpm.q))</f>
        <v>1.8061799739838871</v>
      </c>
      <c r="X4158" s="2"/>
    </row>
    <row r="4159" spans="1:24">
      <c r="A4159" s="1" t="str">
        <f>_xlfn.LET(_xlpm.sep," : ",CONCATENATE(O4159,_xlpm.sep,P4159))</f>
        <v>~ntyh~ : [ntɪ]</v>
      </c>
      <c r="B4159" s="1">
        <f>_xlfn.LET(_xlpm.d,$G4159,_xlpm.k,_xlfn.CONCAT(LEFT(TRIM(B$1),1),"*"),COUNTIF(_xlpm.d,_xlpm.k))</f>
        <v>0</v>
      </c>
      <c r="C4159" s="1">
        <f>_xlfn.LET(_xlpm.d,$G4159,_xlpm.k,_xlfn.CONCAT(LEFT(TRIM(C$1),1),"*"),COUNTIF(_xlpm.d,_xlpm.k))</f>
        <v>0</v>
      </c>
      <c r="D4159" s="1">
        <f>_xlfn.LET(_xlpm.d,$G4159,_xlpm.k,_xlfn.CONCAT(LEFT(TRIM(D$1),1),"*"),COUNTIF(_xlpm.d,_xlpm.k))</f>
        <v>1</v>
      </c>
      <c r="E4159" s="1">
        <f>LOG(F4159+1,10)</f>
        <v>0.47712125471966244</v>
      </c>
      <c r="F4159" s="7">
        <v>2</v>
      </c>
      <c r="G4159" s="9" t="s">
        <v>3233</v>
      </c>
      <c r="H4159" s="4">
        <f>F4159/freq.sum.r6e</f>
        <v>9.9403578528827041E-5</v>
      </c>
      <c r="I4159" s="1" t="str">
        <f>_xlfn.LET(_xlpm.sep,":",_xlpm.w,$G4159,LEFT(_xlpm.w,FIND(_xlpm.sep,_xlpm.w)-1))</f>
        <v>ntɪ</v>
      </c>
      <c r="J4159" s="1" t="str">
        <f>_xlfn.LET(_xlpm.sep,":",_xlpm.w,$G4159,RIGHT(_xlpm.w,LEN(_xlpm.w)-FIND(_xlpm.sep,_xlpm.w)))</f>
        <v>ntyh</v>
      </c>
      <c r="K4159" s="10">
        <f>_xlfn.LET(_xlpm.w,I4159,LEN(_xlpm.w))</f>
        <v>3</v>
      </c>
      <c r="L4159" s="10">
        <f>_xlfn.LET(_xlpm.w,J4159,LEN(_xlpm.w))</f>
        <v>4</v>
      </c>
      <c r="M4159" s="10">
        <f>_xlfn.LET(_xlpm.a,K4159,_xlpm.b,L4159,MAX(_xlpm.a,_xlpm.b))</f>
        <v>4</v>
      </c>
      <c r="N4159" s="10">
        <f>_xlfn.LET(_xlpm.d,(K4159,L4159),MAX(_xlpm.d)-MIN(_xlpm.d))</f>
        <v>1</v>
      </c>
      <c r="O4159" s="1" t="str">
        <f>_xlfn.LET(_xlpm.sep,":",_xlpm.w,$G4159,_xlfn.CONCAT("~",RIGHT(_xlpm.w,LEN(_xlpm.w)-FIND(_xlpm.sep,_xlpm.w)),"~"))</f>
        <v>~ntyh~</v>
      </c>
      <c r="P4159" s="1" t="str">
        <f>_xlfn.LET(_xlpm.sep,":",_xlpm.w,$G4159,_xlfn.CONCAT("[",LEFT(_xlpm.w,FIND(_xlpm.sep,_xlpm.w)-1),"]"))</f>
        <v>[ntɪ]</v>
      </c>
      <c r="Q4159" s="14" cm="1">
        <f t="array" ref="Q4159">SUM(_xlfn._xlws.FILTER($H$2:$H$7117,_xlfn.MAP($O$2:$O$7117,_xlfn.LAMBDA(_xlpm.x,_xlpm.x=$O4159))))</f>
        <v>9.9403578528827041E-5</v>
      </c>
      <c r="R4159" s="14">
        <f>$H4159/Q4159</f>
        <v>1</v>
      </c>
      <c r="S4159" s="14" cm="1">
        <f t="array" ref="S4159">SUM(_xlfn._xlws.FILTER($H$2:$H$7117,_xlfn.MAP($P$2:$P$7117,_xlfn.LAMBDA(_xlpm.x,_xlpm.x=$P4159))))</f>
        <v>6.361829025844928E-3</v>
      </c>
      <c r="T4159" s="14">
        <f>$H4159/S4159</f>
        <v>1.5625000000000007E-2</v>
      </c>
      <c r="U4159" s="14">
        <f>_xlfn.LET(_xlpm.freq,F4159,_xlpm.size,M4159+1,_xlpm.F,V4159,LOG(1+_xlpm.freq)*LOG(1+_xlpm.size)*_xlpm.F)</f>
        <v>1.1423769259837489E-2</v>
      </c>
      <c r="V4159" s="14">
        <f>_xlfn.LET(_xlpm.a,T4159,_xlpm.b,R4159,2*_xlpm.a*_xlpm.b/(_xlpm.a+_xlpm.b))</f>
        <v>3.0769230769230781E-2</v>
      </c>
      <c r="W4159" s="14">
        <f>_xlfn.LET(_xlpm.p,R4159,_xlpm.q,T4159,LOG(_xlpm.p/_xlpm.q))</f>
        <v>1.8061799739838871</v>
      </c>
      <c r="X4159" s="2"/>
    </row>
    <row r="4160" spans="1:24">
      <c r="A4160" s="1" t="str">
        <f>_xlfn.LET(_xlpm.sep," : ",CONCATENATE(O4160,_xlpm.sep,P4160))</f>
        <v>~steh~ : [stɪ]</v>
      </c>
      <c r="B4160" s="1">
        <f>_xlfn.LET(_xlpm.d,$G4160,_xlpm.k,_xlfn.CONCAT(LEFT(TRIM(B$1),1),"*"),COUNTIF(_xlpm.d,_xlpm.k))</f>
        <v>0</v>
      </c>
      <c r="C4160" s="1">
        <f>_xlfn.LET(_xlpm.d,$G4160,_xlpm.k,_xlfn.CONCAT(LEFT(TRIM(C$1),1),"*"),COUNTIF(_xlpm.d,_xlpm.k))</f>
        <v>0</v>
      </c>
      <c r="D4160" s="1">
        <f>_xlfn.LET(_xlpm.d,$G4160,_xlpm.k,_xlfn.CONCAT(LEFT(TRIM(D$1),1),"*"),COUNTIF(_xlpm.d,_xlpm.k))</f>
        <v>0</v>
      </c>
      <c r="E4160" s="1">
        <f>LOG(F4160+1,10)</f>
        <v>0.47712125471966244</v>
      </c>
      <c r="F4160" s="7">
        <v>2</v>
      </c>
      <c r="G4160" s="9" t="s">
        <v>4307</v>
      </c>
      <c r="H4160" s="4">
        <f>F4160/freq.sum.r6e</f>
        <v>9.9403578528827041E-5</v>
      </c>
      <c r="I4160" s="1" t="str">
        <f>_xlfn.LET(_xlpm.sep,":",_xlpm.w,$G4160,LEFT(_xlpm.w,FIND(_xlpm.sep,_xlpm.w)-1))</f>
        <v>stɪ</v>
      </c>
      <c r="J4160" s="1" t="str">
        <f>_xlfn.LET(_xlpm.sep,":",_xlpm.w,$G4160,RIGHT(_xlpm.w,LEN(_xlpm.w)-FIND(_xlpm.sep,_xlpm.w)))</f>
        <v>steh</v>
      </c>
      <c r="K4160" s="10">
        <f>_xlfn.LET(_xlpm.w,I4160,LEN(_xlpm.w))</f>
        <v>3</v>
      </c>
      <c r="L4160" s="10">
        <f>_xlfn.LET(_xlpm.w,J4160,LEN(_xlpm.w))</f>
        <v>4</v>
      </c>
      <c r="M4160" s="10">
        <f>_xlfn.LET(_xlpm.a,K4160,_xlpm.b,L4160,MAX(_xlpm.a,_xlpm.b))</f>
        <v>4</v>
      </c>
      <c r="N4160" s="10">
        <f>_xlfn.LET(_xlpm.d,(K4160,L4160),MAX(_xlpm.d)-MIN(_xlpm.d))</f>
        <v>1</v>
      </c>
      <c r="O4160" s="1" t="str">
        <f>_xlfn.LET(_xlpm.sep,":",_xlpm.w,$G4160,_xlfn.CONCAT("~",RIGHT(_xlpm.w,LEN(_xlpm.w)-FIND(_xlpm.sep,_xlpm.w)),"~"))</f>
        <v>~steh~</v>
      </c>
      <c r="P4160" s="1" t="str">
        <f>_xlfn.LET(_xlpm.sep,":",_xlpm.w,$G4160,_xlfn.CONCAT("[",LEFT(_xlpm.w,FIND(_xlpm.sep,_xlpm.w)-1),"]"))</f>
        <v>[stɪ]</v>
      </c>
      <c r="Q4160" s="14" cm="1">
        <f t="array" ref="Q4160">SUM(_xlfn._xlws.FILTER($H$2:$H$7111,_xlfn.MAP($O$2:$O$7111,_xlfn.LAMBDA(_xlpm.x,_xlpm.x=$O4160))))</f>
        <v>9.9403578528827041E-5</v>
      </c>
      <c r="R4160" s="14">
        <f>$H4160/Q4160</f>
        <v>1</v>
      </c>
      <c r="S4160" s="14" cm="1">
        <f t="array" ref="S4160">SUM(_xlfn._xlws.FILTER($H$2:$H$7111,_xlfn.MAP($P$2:$P$7111,_xlfn.LAMBDA(_xlpm.x,_xlpm.x=$P4160))))</f>
        <v>6.361829025844928E-3</v>
      </c>
      <c r="T4160" s="14">
        <f>$H4160/S4160</f>
        <v>1.5625000000000007E-2</v>
      </c>
      <c r="U4160" s="14">
        <f>_xlfn.LET(_xlpm.freq,F4160,_xlpm.size,M4160+1,_xlpm.F,V4160,LOG(1+_xlpm.freq)*LOG(1+_xlpm.size)*_xlpm.F)</f>
        <v>1.1423769259837489E-2</v>
      </c>
      <c r="V4160" s="14">
        <f>_xlfn.LET(_xlpm.a,T4160,_xlpm.b,R4160,2*_xlpm.a*_xlpm.b/(_xlpm.a+_xlpm.b))</f>
        <v>3.0769230769230781E-2</v>
      </c>
      <c r="W4160" s="14">
        <f>_xlfn.LET(_xlpm.p,R4160,_xlpm.q,T4160,LOG(_xlpm.p/_xlpm.q))</f>
        <v>1.8061799739838871</v>
      </c>
      <c r="X4160" s="2"/>
    </row>
    <row r="4161" spans="1:24">
      <c r="A4161" s="1" t="str">
        <f>_xlfn.LET(_xlpm.sep," : ",CONCATENATE(O4161,_xlpm.sep,P4161))</f>
        <v>~stih~ : [stɪ]</v>
      </c>
      <c r="B4161" s="1">
        <f>_xlfn.LET(_xlpm.d,$G4161,_xlpm.k,_xlfn.CONCAT(LEFT(TRIM(B$1),1),"*"),COUNTIF(_xlpm.d,_xlpm.k))</f>
        <v>0</v>
      </c>
      <c r="C4161" s="1">
        <f>_xlfn.LET(_xlpm.d,$G4161,_xlpm.k,_xlfn.CONCAT(LEFT(TRIM(C$1),1),"*"),COUNTIF(_xlpm.d,_xlpm.k))</f>
        <v>0</v>
      </c>
      <c r="D4161" s="1">
        <f>_xlfn.LET(_xlpm.d,$G4161,_xlpm.k,_xlfn.CONCAT(LEFT(TRIM(D$1),1),"*"),COUNTIF(_xlpm.d,_xlpm.k))</f>
        <v>0</v>
      </c>
      <c r="E4161" s="1">
        <f>LOG(F4161+1,10)</f>
        <v>0.47712125471966244</v>
      </c>
      <c r="F4161" s="7">
        <v>2</v>
      </c>
      <c r="G4161" s="9" t="s">
        <v>4320</v>
      </c>
      <c r="H4161" s="4">
        <f>F4161/freq.sum.r6e</f>
        <v>9.9403578528827041E-5</v>
      </c>
      <c r="I4161" s="1" t="str">
        <f>_xlfn.LET(_xlpm.sep,":",_xlpm.w,$G4161,LEFT(_xlpm.w,FIND(_xlpm.sep,_xlpm.w)-1))</f>
        <v>stɪ</v>
      </c>
      <c r="J4161" s="1" t="str">
        <f>_xlfn.LET(_xlpm.sep,":",_xlpm.w,$G4161,RIGHT(_xlpm.w,LEN(_xlpm.w)-FIND(_xlpm.sep,_xlpm.w)))</f>
        <v>stih</v>
      </c>
      <c r="K4161" s="10">
        <f>_xlfn.LET(_xlpm.w,I4161,LEN(_xlpm.w))</f>
        <v>3</v>
      </c>
      <c r="L4161" s="10">
        <f>_xlfn.LET(_xlpm.w,J4161,LEN(_xlpm.w))</f>
        <v>4</v>
      </c>
      <c r="M4161" s="10">
        <f>_xlfn.LET(_xlpm.a,K4161,_xlpm.b,L4161,MAX(_xlpm.a,_xlpm.b))</f>
        <v>4</v>
      </c>
      <c r="N4161" s="10">
        <f>_xlfn.LET(_xlpm.d,(K4161,L4161),MAX(_xlpm.d)-MIN(_xlpm.d))</f>
        <v>1</v>
      </c>
      <c r="O4161" s="1" t="str">
        <f>_xlfn.LET(_xlpm.sep,":",_xlpm.w,$G4161,_xlfn.CONCAT("~",RIGHT(_xlpm.w,LEN(_xlpm.w)-FIND(_xlpm.sep,_xlpm.w)),"~"))</f>
        <v>~stih~</v>
      </c>
      <c r="P4161" s="1" t="str">
        <f>_xlfn.LET(_xlpm.sep,":",_xlpm.w,$G4161,_xlfn.CONCAT("[",LEFT(_xlpm.w,FIND(_xlpm.sep,_xlpm.w)-1),"]"))</f>
        <v>[stɪ]</v>
      </c>
      <c r="Q4161" s="14" cm="1">
        <f t="array" ref="Q4161">SUM(_xlfn._xlws.FILTER($H$2:$H$7117,_xlfn.MAP($O$2:$O$7117,_xlfn.LAMBDA(_xlpm.x,_xlpm.x=$O4161))))</f>
        <v>9.9403578528827041E-5</v>
      </c>
      <c r="R4161" s="14">
        <f>$H4161/Q4161</f>
        <v>1</v>
      </c>
      <c r="S4161" s="14" cm="1">
        <f t="array" ref="S4161">SUM(_xlfn._xlws.FILTER($H$2:$H$7117,_xlfn.MAP($P$2:$P$7117,_xlfn.LAMBDA(_xlpm.x,_xlpm.x=$P4161))))</f>
        <v>6.361829025844928E-3</v>
      </c>
      <c r="T4161" s="14">
        <f>$H4161/S4161</f>
        <v>1.5625000000000007E-2</v>
      </c>
      <c r="U4161" s="14">
        <f>_xlfn.LET(_xlpm.freq,F4161,_xlpm.size,M4161+1,_xlpm.F,V4161,LOG(1+_xlpm.freq)*LOG(1+_xlpm.size)*_xlpm.F)</f>
        <v>1.1423769259837489E-2</v>
      </c>
      <c r="V4161" s="14">
        <f>_xlfn.LET(_xlpm.a,T4161,_xlpm.b,R4161,2*_xlpm.a*_xlpm.b/(_xlpm.a+_xlpm.b))</f>
        <v>3.0769230769230781E-2</v>
      </c>
      <c r="W4161" s="14">
        <f>_xlfn.LET(_xlpm.p,R4161,_xlpm.q,T4161,LOG(_xlpm.p/_xlpm.q))</f>
        <v>1.8061799739838871</v>
      </c>
      <c r="X4161" s="2"/>
    </row>
    <row r="4162" spans="1:24">
      <c r="A4162" s="1" t="str">
        <f>_xlfn.LET(_xlpm.sep," : ",CONCATENATE(O4162,_xlpm.sep,P4162))</f>
        <v>~styh~ : [stɪ]</v>
      </c>
      <c r="B4162" s="1">
        <f>_xlfn.LET(_xlpm.d,$G4162,_xlpm.k,_xlfn.CONCAT(LEFT(TRIM(B$1),1),"*"),COUNTIF(_xlpm.d,_xlpm.k))</f>
        <v>0</v>
      </c>
      <c r="C4162" s="1">
        <f>_xlfn.LET(_xlpm.d,$G4162,_xlpm.k,_xlfn.CONCAT(LEFT(TRIM(C$1),1),"*"),COUNTIF(_xlpm.d,_xlpm.k))</f>
        <v>0</v>
      </c>
      <c r="D4162" s="1">
        <f>_xlfn.LET(_xlpm.d,$G4162,_xlpm.k,_xlfn.CONCAT(LEFT(TRIM(D$1),1),"*"),COUNTIF(_xlpm.d,_xlpm.k))</f>
        <v>0</v>
      </c>
      <c r="E4162" s="1">
        <f>LOG(F4162+1,10)</f>
        <v>0.47712125471966244</v>
      </c>
      <c r="F4162" s="7">
        <v>2</v>
      </c>
      <c r="G4162" s="9" t="s">
        <v>4338</v>
      </c>
      <c r="H4162" s="4">
        <f>F4162/freq.sum.r6e</f>
        <v>9.9403578528827041E-5</v>
      </c>
      <c r="I4162" s="1" t="str">
        <f>_xlfn.LET(_xlpm.sep,":",_xlpm.w,$G4162,LEFT(_xlpm.w,FIND(_xlpm.sep,_xlpm.w)-1))</f>
        <v>stɪ</v>
      </c>
      <c r="J4162" s="1" t="str">
        <f>_xlfn.LET(_xlpm.sep,":",_xlpm.w,$G4162,RIGHT(_xlpm.w,LEN(_xlpm.w)-FIND(_xlpm.sep,_xlpm.w)))</f>
        <v>styh</v>
      </c>
      <c r="K4162" s="10">
        <f>_xlfn.LET(_xlpm.w,I4162,LEN(_xlpm.w))</f>
        <v>3</v>
      </c>
      <c r="L4162" s="10">
        <f>_xlfn.LET(_xlpm.w,J4162,LEN(_xlpm.w))</f>
        <v>4</v>
      </c>
      <c r="M4162" s="10">
        <f>_xlfn.LET(_xlpm.a,K4162,_xlpm.b,L4162,MAX(_xlpm.a,_xlpm.b))</f>
        <v>4</v>
      </c>
      <c r="N4162" s="10">
        <f>_xlfn.LET(_xlpm.d,(K4162,L4162),MAX(_xlpm.d)-MIN(_xlpm.d))</f>
        <v>1</v>
      </c>
      <c r="O4162" s="1" t="str">
        <f>_xlfn.LET(_xlpm.sep,":",_xlpm.w,$G4162,_xlfn.CONCAT("~",RIGHT(_xlpm.w,LEN(_xlpm.w)-FIND(_xlpm.sep,_xlpm.w)),"~"))</f>
        <v>~styh~</v>
      </c>
      <c r="P4162" s="1" t="str">
        <f>_xlfn.LET(_xlpm.sep,":",_xlpm.w,$G4162,_xlfn.CONCAT("[",LEFT(_xlpm.w,FIND(_xlpm.sep,_xlpm.w)-1),"]"))</f>
        <v>[stɪ]</v>
      </c>
      <c r="Q4162" s="14" cm="1">
        <f t="array" ref="Q4162">SUM(_xlfn._xlws.FILTER($H$2:$H$7117,_xlfn.MAP($O$2:$O$7117,_xlfn.LAMBDA(_xlpm.x,_xlpm.x=$O4162))))</f>
        <v>9.9403578528827041E-5</v>
      </c>
      <c r="R4162" s="14">
        <f>$H4162/Q4162</f>
        <v>1</v>
      </c>
      <c r="S4162" s="14" cm="1">
        <f t="array" ref="S4162">SUM(_xlfn._xlws.FILTER($H$2:$H$7117,_xlfn.MAP($P$2:$P$7117,_xlfn.LAMBDA(_xlpm.x,_xlpm.x=$P4162))))</f>
        <v>6.361829025844928E-3</v>
      </c>
      <c r="T4162" s="14">
        <f>$H4162/S4162</f>
        <v>1.5625000000000007E-2</v>
      </c>
      <c r="U4162" s="14">
        <f>_xlfn.LET(_xlpm.freq,F4162,_xlpm.size,M4162+1,_xlpm.F,V4162,LOG(1+_xlpm.freq)*LOG(1+_xlpm.size)*_xlpm.F)</f>
        <v>1.1423769259837489E-2</v>
      </c>
      <c r="V4162" s="14">
        <f>_xlfn.LET(_xlpm.a,T4162,_xlpm.b,R4162,2*_xlpm.a*_xlpm.b/(_xlpm.a+_xlpm.b))</f>
        <v>3.0769230769230781E-2</v>
      </c>
      <c r="W4162" s="14">
        <f>_xlfn.LET(_xlpm.p,R4162,_xlpm.q,T4162,LOG(_xlpm.p/_xlpm.q))</f>
        <v>1.8061799739838871</v>
      </c>
      <c r="X4162" s="2"/>
    </row>
    <row r="4163" spans="1:24">
      <c r="A4163" s="1" t="str">
        <f>_xlfn.LET(_xlpm.sep," : ",CONCATENATE(O4163,_xlpm.sep,P4163))</f>
        <v>~treh~ : [tɹɪ]</v>
      </c>
      <c r="B4163" s="1">
        <f>_xlfn.LET(_xlpm.d,$G4163,_xlpm.k,_xlfn.CONCAT(LEFT(TRIM(B$1),1),"*"),COUNTIF(_xlpm.d,_xlpm.k))</f>
        <v>0</v>
      </c>
      <c r="C4163" s="1">
        <f>_xlfn.LET(_xlpm.d,$G4163,_xlpm.k,_xlfn.CONCAT(LEFT(TRIM(C$1),1),"*"),COUNTIF(_xlpm.d,_xlpm.k))</f>
        <v>0</v>
      </c>
      <c r="D4163" s="1">
        <f>_xlfn.LET(_xlpm.d,$G4163,_xlpm.k,_xlfn.CONCAT(LEFT(TRIM(D$1),1),"*"),COUNTIF(_xlpm.d,_xlpm.k))</f>
        <v>0</v>
      </c>
      <c r="E4163" s="1">
        <f>LOG(F4163+1,10)</f>
        <v>0.47712125471966244</v>
      </c>
      <c r="F4163" s="7">
        <v>2</v>
      </c>
      <c r="G4163" s="9" t="s">
        <v>5035</v>
      </c>
      <c r="H4163" s="4">
        <f>F4163/freq.sum.r6e</f>
        <v>9.9403578528827041E-5</v>
      </c>
      <c r="I4163" s="1" t="str">
        <f>_xlfn.LET(_xlpm.sep,":",_xlpm.w,$G4163,LEFT(_xlpm.w,FIND(_xlpm.sep,_xlpm.w)-1))</f>
        <v>tɹɪ</v>
      </c>
      <c r="J4163" s="1" t="str">
        <f>_xlfn.LET(_xlpm.sep,":",_xlpm.w,$G4163,RIGHT(_xlpm.w,LEN(_xlpm.w)-FIND(_xlpm.sep,_xlpm.w)))</f>
        <v>treh</v>
      </c>
      <c r="K4163" s="10">
        <f>_xlfn.LET(_xlpm.w,I4163,LEN(_xlpm.w))</f>
        <v>3</v>
      </c>
      <c r="L4163" s="10">
        <f>_xlfn.LET(_xlpm.w,J4163,LEN(_xlpm.w))</f>
        <v>4</v>
      </c>
      <c r="M4163" s="10">
        <f>_xlfn.LET(_xlpm.a,K4163,_xlpm.b,L4163,MAX(_xlpm.a,_xlpm.b))</f>
        <v>4</v>
      </c>
      <c r="N4163" s="10">
        <f>_xlfn.LET(_xlpm.d,(K4163,L4163),MAX(_xlpm.d)-MIN(_xlpm.d))</f>
        <v>1</v>
      </c>
      <c r="O4163" s="1" t="str">
        <f>_xlfn.LET(_xlpm.sep,":",_xlpm.w,$G4163,_xlfn.CONCAT("~",RIGHT(_xlpm.w,LEN(_xlpm.w)-FIND(_xlpm.sep,_xlpm.w)),"~"))</f>
        <v>~treh~</v>
      </c>
      <c r="P4163" s="1" t="str">
        <f>_xlfn.LET(_xlpm.sep,":",_xlpm.w,$G4163,_xlfn.CONCAT("[",LEFT(_xlpm.w,FIND(_xlpm.sep,_xlpm.w)-1),"]"))</f>
        <v>[tɹɪ]</v>
      </c>
      <c r="Q4163" s="14" cm="1">
        <f t="array" ref="Q4163">SUM(_xlfn._xlws.FILTER($H$2:$H$7109,_xlfn.MAP($O$2:$O$7109,_xlfn.LAMBDA(_xlpm.x,_xlpm.x=$O4163))))</f>
        <v>9.9403578528827041E-5</v>
      </c>
      <c r="R4163" s="14">
        <f>$H4163/Q4163</f>
        <v>1</v>
      </c>
      <c r="S4163" s="14" cm="1">
        <f t="array" ref="S4163">SUM(_xlfn._xlws.FILTER($H$2:$H$7109,_xlfn.MAP($P$2:$P$7109,_xlfn.LAMBDA(_xlpm.x,_xlpm.x=$P4163))))</f>
        <v>6.361829025844928E-3</v>
      </c>
      <c r="T4163" s="14">
        <f>$H4163/S4163</f>
        <v>1.5625000000000007E-2</v>
      </c>
      <c r="U4163" s="14">
        <f>_xlfn.LET(_xlpm.freq,F4163,_xlpm.size,M4163+1,_xlpm.F,V4163,LOG(1+_xlpm.freq)*LOG(1+_xlpm.size)*_xlpm.F)</f>
        <v>1.1423769259837489E-2</v>
      </c>
      <c r="V4163" s="14">
        <f>_xlfn.LET(_xlpm.a,T4163,_xlpm.b,R4163,2*_xlpm.a*_xlpm.b/(_xlpm.a+_xlpm.b))</f>
        <v>3.0769230769230781E-2</v>
      </c>
      <c r="W4163" s="14">
        <f>_xlfn.LET(_xlpm.p,R4163,_xlpm.q,T4163,LOG(_xlpm.p/_xlpm.q))</f>
        <v>1.8061799739838871</v>
      </c>
      <c r="X4163" s="2"/>
    </row>
    <row r="4164" spans="1:24">
      <c r="A4164" s="1" t="str">
        <f>_xlfn.LET(_xlpm.sep," : ",CONCATENATE(O4164,_xlpm.sep,P4164))</f>
        <v>~trih~ : [tɹɪ]</v>
      </c>
      <c r="B4164" s="1">
        <f>_xlfn.LET(_xlpm.d,$G4164,_xlpm.k,_xlfn.CONCAT(LEFT(TRIM(B$1),1),"*"),COUNTIF(_xlpm.d,_xlpm.k))</f>
        <v>0</v>
      </c>
      <c r="C4164" s="1">
        <f>_xlfn.LET(_xlpm.d,$G4164,_xlpm.k,_xlfn.CONCAT(LEFT(TRIM(C$1),1),"*"),COUNTIF(_xlpm.d,_xlpm.k))</f>
        <v>0</v>
      </c>
      <c r="D4164" s="1">
        <f>_xlfn.LET(_xlpm.d,$G4164,_xlpm.k,_xlfn.CONCAT(LEFT(TRIM(D$1),1),"*"),COUNTIF(_xlpm.d,_xlpm.k))</f>
        <v>0</v>
      </c>
      <c r="E4164" s="1">
        <f>LOG(F4164+1,10)</f>
        <v>0.47712125471966244</v>
      </c>
      <c r="F4164" s="7">
        <v>2</v>
      </c>
      <c r="G4164" s="9" t="s">
        <v>5044</v>
      </c>
      <c r="H4164" s="4">
        <f>F4164/freq.sum.r6e</f>
        <v>9.9403578528827041E-5</v>
      </c>
      <c r="I4164" s="1" t="str">
        <f>_xlfn.LET(_xlpm.sep,":",_xlpm.w,$G4164,LEFT(_xlpm.w,FIND(_xlpm.sep,_xlpm.w)-1))</f>
        <v>tɹɪ</v>
      </c>
      <c r="J4164" s="1" t="str">
        <f>_xlfn.LET(_xlpm.sep,":",_xlpm.w,$G4164,RIGHT(_xlpm.w,LEN(_xlpm.w)-FIND(_xlpm.sep,_xlpm.w)))</f>
        <v>trih</v>
      </c>
      <c r="K4164" s="10">
        <f>_xlfn.LET(_xlpm.w,I4164,LEN(_xlpm.w))</f>
        <v>3</v>
      </c>
      <c r="L4164" s="10">
        <f>_xlfn.LET(_xlpm.w,J4164,LEN(_xlpm.w))</f>
        <v>4</v>
      </c>
      <c r="M4164" s="10">
        <f>_xlfn.LET(_xlpm.a,K4164,_xlpm.b,L4164,MAX(_xlpm.a,_xlpm.b))</f>
        <v>4</v>
      </c>
      <c r="N4164" s="10">
        <f>_xlfn.LET(_xlpm.d,(K4164,L4164),MAX(_xlpm.d)-MIN(_xlpm.d))</f>
        <v>1</v>
      </c>
      <c r="O4164" s="1" t="str">
        <f>_xlfn.LET(_xlpm.sep,":",_xlpm.w,$G4164,_xlfn.CONCAT("~",RIGHT(_xlpm.w,LEN(_xlpm.w)-FIND(_xlpm.sep,_xlpm.w)),"~"))</f>
        <v>~trih~</v>
      </c>
      <c r="P4164" s="1" t="str">
        <f>_xlfn.LET(_xlpm.sep,":",_xlpm.w,$G4164,_xlfn.CONCAT("[",LEFT(_xlpm.w,FIND(_xlpm.sep,_xlpm.w)-1),"]"))</f>
        <v>[tɹɪ]</v>
      </c>
      <c r="Q4164" s="14" cm="1">
        <f t="array" ref="Q4164">SUM(_xlfn._xlws.FILTER($H$2:$H$7111,_xlfn.MAP($O$2:$O$7111,_xlfn.LAMBDA(_xlpm.x,_xlpm.x=$O4164))))</f>
        <v>9.9403578528827041E-5</v>
      </c>
      <c r="R4164" s="14">
        <f>$H4164/Q4164</f>
        <v>1</v>
      </c>
      <c r="S4164" s="14" cm="1">
        <f t="array" ref="S4164">SUM(_xlfn._xlws.FILTER($H$2:$H$7111,_xlfn.MAP($P$2:$P$7111,_xlfn.LAMBDA(_xlpm.x,_xlpm.x=$P4164))))</f>
        <v>6.361829025844928E-3</v>
      </c>
      <c r="T4164" s="14">
        <f>$H4164/S4164</f>
        <v>1.5625000000000007E-2</v>
      </c>
      <c r="U4164" s="14">
        <f>_xlfn.LET(_xlpm.freq,F4164,_xlpm.size,M4164+1,_xlpm.F,V4164,LOG(1+_xlpm.freq)*LOG(1+_xlpm.size)*_xlpm.F)</f>
        <v>1.1423769259837489E-2</v>
      </c>
      <c r="V4164" s="14">
        <f>_xlfn.LET(_xlpm.a,T4164,_xlpm.b,R4164,2*_xlpm.a*_xlpm.b/(_xlpm.a+_xlpm.b))</f>
        <v>3.0769230769230781E-2</v>
      </c>
      <c r="W4164" s="14">
        <f>_xlfn.LET(_xlpm.p,R4164,_xlpm.q,T4164,LOG(_xlpm.p/_xlpm.q))</f>
        <v>1.8061799739838871</v>
      </c>
      <c r="X4164" s="2"/>
    </row>
    <row r="4165" spans="1:24">
      <c r="A4165" s="1" t="str">
        <f>_xlfn.LET(_xlpm.sep," : ",CONCATENATE(O4165,_xlpm.sep,P4165))</f>
        <v>~tryh~ : [tɹɪ]</v>
      </c>
      <c r="B4165" s="1">
        <f>_xlfn.LET(_xlpm.d,$G4165,_xlpm.k,_xlfn.CONCAT(LEFT(TRIM(B$1),1),"*"),COUNTIF(_xlpm.d,_xlpm.k))</f>
        <v>0</v>
      </c>
      <c r="C4165" s="1">
        <f>_xlfn.LET(_xlpm.d,$G4165,_xlpm.k,_xlfn.CONCAT(LEFT(TRIM(C$1),1),"*"),COUNTIF(_xlpm.d,_xlpm.k))</f>
        <v>0</v>
      </c>
      <c r="D4165" s="1">
        <f>_xlfn.LET(_xlpm.d,$G4165,_xlpm.k,_xlfn.CONCAT(LEFT(TRIM(D$1),1),"*"),COUNTIF(_xlpm.d,_xlpm.k))</f>
        <v>0</v>
      </c>
      <c r="E4165" s="1">
        <f>LOG(F4165+1,10)</f>
        <v>0.47712125471966244</v>
      </c>
      <c r="F4165" s="7">
        <v>2</v>
      </c>
      <c r="G4165" s="9" t="s">
        <v>5053</v>
      </c>
      <c r="H4165" s="4">
        <f>F4165/freq.sum.r6e</f>
        <v>9.9403578528827041E-5</v>
      </c>
      <c r="I4165" s="1" t="str">
        <f>_xlfn.LET(_xlpm.sep,":",_xlpm.w,$G4165,LEFT(_xlpm.w,FIND(_xlpm.sep,_xlpm.w)-1))</f>
        <v>tɹɪ</v>
      </c>
      <c r="J4165" s="1" t="str">
        <f>_xlfn.LET(_xlpm.sep,":",_xlpm.w,$G4165,RIGHT(_xlpm.w,LEN(_xlpm.w)-FIND(_xlpm.sep,_xlpm.w)))</f>
        <v>tryh</v>
      </c>
      <c r="K4165" s="10">
        <f>_xlfn.LET(_xlpm.w,I4165,LEN(_xlpm.w))</f>
        <v>3</v>
      </c>
      <c r="L4165" s="10">
        <f>_xlfn.LET(_xlpm.w,J4165,LEN(_xlpm.w))</f>
        <v>4</v>
      </c>
      <c r="M4165" s="10">
        <f>_xlfn.LET(_xlpm.a,K4165,_xlpm.b,L4165,MAX(_xlpm.a,_xlpm.b))</f>
        <v>4</v>
      </c>
      <c r="N4165" s="10">
        <f>_xlfn.LET(_xlpm.d,(K4165,L4165),MAX(_xlpm.d)-MIN(_xlpm.d))</f>
        <v>1</v>
      </c>
      <c r="O4165" s="1" t="str">
        <f>_xlfn.LET(_xlpm.sep,":",_xlpm.w,$G4165,_xlfn.CONCAT("~",RIGHT(_xlpm.w,LEN(_xlpm.w)-FIND(_xlpm.sep,_xlpm.w)),"~"))</f>
        <v>~tryh~</v>
      </c>
      <c r="P4165" s="1" t="str">
        <f>_xlfn.LET(_xlpm.sep,":",_xlpm.w,$G4165,_xlfn.CONCAT("[",LEFT(_xlpm.w,FIND(_xlpm.sep,_xlpm.w)-1),"]"))</f>
        <v>[tɹɪ]</v>
      </c>
      <c r="Q4165" s="14" cm="1">
        <f t="array" ref="Q4165">SUM(_xlfn._xlws.FILTER($H$2:$H$7117,_xlfn.MAP($O$2:$O$7117,_xlfn.LAMBDA(_xlpm.x,_xlpm.x=$O4165))))</f>
        <v>9.9403578528827041E-5</v>
      </c>
      <c r="R4165" s="14">
        <f>$H4165/Q4165</f>
        <v>1</v>
      </c>
      <c r="S4165" s="14" cm="1">
        <f t="array" ref="S4165">SUM(_xlfn._xlws.FILTER($H$2:$H$7117,_xlfn.MAP($P$2:$P$7117,_xlfn.LAMBDA(_xlpm.x,_xlpm.x=$P4165))))</f>
        <v>6.361829025844928E-3</v>
      </c>
      <c r="T4165" s="14">
        <f>$H4165/S4165</f>
        <v>1.5625000000000007E-2</v>
      </c>
      <c r="U4165" s="14">
        <f>_xlfn.LET(_xlpm.freq,F4165,_xlpm.size,M4165+1,_xlpm.F,V4165,LOG(1+_xlpm.freq)*LOG(1+_xlpm.size)*_xlpm.F)</f>
        <v>1.1423769259837489E-2</v>
      </c>
      <c r="V4165" s="14">
        <f>_xlfn.LET(_xlpm.a,T4165,_xlpm.b,R4165,2*_xlpm.a*_xlpm.b/(_xlpm.a+_xlpm.b))</f>
        <v>3.0769230769230781E-2</v>
      </c>
      <c r="W4165" s="14">
        <f>_xlfn.LET(_xlpm.p,R4165,_xlpm.q,T4165,LOG(_xlpm.p/_xlpm.q))</f>
        <v>1.8061799739838871</v>
      </c>
      <c r="X4165" s="2"/>
    </row>
    <row r="4166" spans="1:24">
      <c r="A4166" s="1" t="str">
        <f>_xlfn.LET(_xlpm.sep," : ",CONCATENATE(O4166,_xlpm.sep,P4166))</f>
        <v>~yeeh~ : [ɪ]</v>
      </c>
      <c r="B4166" s="1">
        <f>_xlfn.LET(_xlpm.d,$G4166,_xlpm.k,_xlfn.CONCAT(LEFT(TRIM(B$1),1),"*"),COUNTIF(_xlpm.d,_xlpm.k))</f>
        <v>0</v>
      </c>
      <c r="C4166" s="1">
        <f>_xlfn.LET(_xlpm.d,$G4166,_xlpm.k,_xlfn.CONCAT(LEFT(TRIM(C$1),1),"*"),COUNTIF(_xlpm.d,_xlpm.k))</f>
        <v>0</v>
      </c>
      <c r="D4166" s="1">
        <f>_xlfn.LET(_xlpm.d,$G4166,_xlpm.k,_xlfn.CONCAT(LEFT(TRIM(D$1),1),"*"),COUNTIF(_xlpm.d,_xlpm.k))</f>
        <v>0</v>
      </c>
      <c r="E4166" s="1">
        <f>LOG(F4166+1,10)</f>
        <v>0.47712125471966244</v>
      </c>
      <c r="F4166" s="7">
        <v>2</v>
      </c>
      <c r="G4166" s="9" t="s">
        <v>5633</v>
      </c>
      <c r="H4166" s="4">
        <f>F4166/freq.sum.r6e</f>
        <v>9.9403578528827041E-5</v>
      </c>
      <c r="I4166" s="1" t="str">
        <f>_xlfn.LET(_xlpm.sep,":",_xlpm.w,$G4166,LEFT(_xlpm.w,FIND(_xlpm.sep,_xlpm.w)-1))</f>
        <v>ɪ</v>
      </c>
      <c r="J4166" s="1" t="str">
        <f>_xlfn.LET(_xlpm.sep,":",_xlpm.w,$G4166,RIGHT(_xlpm.w,LEN(_xlpm.w)-FIND(_xlpm.sep,_xlpm.w)))</f>
        <v>yeeh</v>
      </c>
      <c r="K4166" s="10">
        <f>_xlfn.LET(_xlpm.w,I4166,LEN(_xlpm.w))</f>
        <v>1</v>
      </c>
      <c r="L4166" s="10">
        <f>_xlfn.LET(_xlpm.w,J4166,LEN(_xlpm.w))</f>
        <v>4</v>
      </c>
      <c r="M4166" s="10">
        <f>_xlfn.LET(_xlpm.a,K4166,_xlpm.b,L4166,MAX(_xlpm.a,_xlpm.b))</f>
        <v>4</v>
      </c>
      <c r="N4166" s="10">
        <f>_xlfn.LET(_xlpm.d,(K4166,L4166),MAX(_xlpm.d)-MIN(_xlpm.d))</f>
        <v>3</v>
      </c>
      <c r="O4166" s="1" t="str">
        <f>_xlfn.LET(_xlpm.sep,":",_xlpm.w,$G4166,_xlfn.CONCAT("~",RIGHT(_xlpm.w,LEN(_xlpm.w)-FIND(_xlpm.sep,_xlpm.w)),"~"))</f>
        <v>~yeeh~</v>
      </c>
      <c r="P4166" s="1" t="str">
        <f>_xlfn.LET(_xlpm.sep,":",_xlpm.w,$G4166,_xlfn.CONCAT("[",LEFT(_xlpm.w,FIND(_xlpm.sep,_xlpm.w)-1),"]"))</f>
        <v>[ɪ]</v>
      </c>
      <c r="Q4166" s="14" cm="1">
        <f t="array" ref="Q4166">SUM(_xlfn._xlws.FILTER($H$2:$H$7117,_xlfn.MAP($O$2:$O$7117,_xlfn.LAMBDA(_xlpm.x,_xlpm.x=$O4166))))</f>
        <v>9.9403578528827041E-5</v>
      </c>
      <c r="R4166" s="14">
        <f>$H4166/Q4166</f>
        <v>1</v>
      </c>
      <c r="S4166" s="14" cm="1">
        <f t="array" ref="S4166">SUM(_xlfn._xlws.FILTER($H$2:$H$7117,_xlfn.MAP($P$2:$P$7117,_xlfn.LAMBDA(_xlpm.x,_xlpm.x=$P4166))))</f>
        <v>6.361829025844928E-3</v>
      </c>
      <c r="T4166" s="14">
        <f>$H4166/S4166</f>
        <v>1.5625000000000007E-2</v>
      </c>
      <c r="U4166" s="14">
        <f>_xlfn.LET(_xlpm.freq,F4166,_xlpm.size,M4166+1,_xlpm.F,V4166,LOG(1+_xlpm.freq)*LOG(1+_xlpm.size)*_xlpm.F)</f>
        <v>1.1423769259837489E-2</v>
      </c>
      <c r="V4166" s="14">
        <f>_xlfn.LET(_xlpm.a,T4166,_xlpm.b,R4166,2*_xlpm.a*_xlpm.b/(_xlpm.a+_xlpm.b))</f>
        <v>3.0769230769230781E-2</v>
      </c>
      <c r="W4166" s="14">
        <f>_xlfn.LET(_xlpm.p,R4166,_xlpm.q,T4166,LOG(_xlpm.p/_xlpm.q))</f>
        <v>1.8061799739838871</v>
      </c>
      <c r="X4166" s="2"/>
    </row>
    <row r="4167" spans="1:24">
      <c r="A4167" s="1" t="str">
        <f>_xlfn.LET(_xlpm.sep," : ",CONCATENATE(O4167,_xlpm.sep,P4167))</f>
        <v>~mmir~ : [mɪ]</v>
      </c>
      <c r="B4167" s="1">
        <f>_xlfn.LET(_xlpm.d,$G4167,_xlpm.k,_xlfn.CONCAT(LEFT(TRIM(B$1),1),"*"),COUNTIF(_xlpm.d,_xlpm.k))</f>
        <v>0</v>
      </c>
      <c r="C4167" s="1">
        <f>_xlfn.LET(_xlpm.d,$G4167,_xlpm.k,_xlfn.CONCAT(LEFT(TRIM(C$1),1),"*"),COUNTIF(_xlpm.d,_xlpm.k))</f>
        <v>1</v>
      </c>
      <c r="D4167" s="1">
        <f>_xlfn.LET(_xlpm.d,$G4167,_xlpm.k,_xlfn.CONCAT(LEFT(TRIM(D$1),1),"*"),COUNTIF(_xlpm.d,_xlpm.k))</f>
        <v>0</v>
      </c>
      <c r="E4167" s="1">
        <f>LOG(F4167+1,10)</f>
        <v>0.60205999132796229</v>
      </c>
      <c r="F4167" s="7">
        <v>3</v>
      </c>
      <c r="G4167" s="9" t="s">
        <v>2766</v>
      </c>
      <c r="H4167" s="4">
        <f>F4167/freq.sum.r6e</f>
        <v>1.4910536779324057E-4</v>
      </c>
      <c r="I4167" s="1" t="str">
        <f>_xlfn.LET(_xlpm.sep,":",_xlpm.w,$G4167,LEFT(_xlpm.w,FIND(_xlpm.sep,_xlpm.w)-1))</f>
        <v>mɪ</v>
      </c>
      <c r="J4167" s="1" t="str">
        <f>_xlfn.LET(_xlpm.sep,":",_xlpm.w,$G4167,RIGHT(_xlpm.w,LEN(_xlpm.w)-FIND(_xlpm.sep,_xlpm.w)))</f>
        <v>mmir</v>
      </c>
      <c r="K4167" s="10">
        <f>_xlfn.LET(_xlpm.w,I4167,LEN(_xlpm.w))</f>
        <v>2</v>
      </c>
      <c r="L4167" s="10">
        <f>_xlfn.LET(_xlpm.w,J4167,LEN(_xlpm.w))</f>
        <v>4</v>
      </c>
      <c r="M4167" s="10">
        <f>_xlfn.LET(_xlpm.a,K4167,_xlpm.b,L4167,MAX(_xlpm.a,_xlpm.b))</f>
        <v>4</v>
      </c>
      <c r="N4167" s="10">
        <f>_xlfn.LET(_xlpm.d,(K4167,L4167),MAX(_xlpm.d)-MIN(_xlpm.d))</f>
        <v>2</v>
      </c>
      <c r="O4167" s="1" t="str">
        <f>_xlfn.LET(_xlpm.sep,":",_xlpm.w,$G4167,_xlfn.CONCAT("~",RIGHT(_xlpm.w,LEN(_xlpm.w)-FIND(_xlpm.sep,_xlpm.w)),"~"))</f>
        <v>~mmir~</v>
      </c>
      <c r="P4167" s="1" t="str">
        <f>_xlfn.LET(_xlpm.sep,":",_xlpm.w,$G4167,_xlfn.CONCAT("[",LEFT(_xlpm.w,FIND(_xlpm.sep,_xlpm.w)-1),"]"))</f>
        <v>[mɪ]</v>
      </c>
      <c r="Q4167" s="14" cm="1">
        <f t="array" ref="Q4167">SUM(_xlfn._xlws.FILTER($H$2:$H$7109,_xlfn.MAP($O$2:$O$7109,_xlfn.LAMBDA(_xlpm.x,_xlpm.x=$O4167))))</f>
        <v>1.4910536779324057E-4</v>
      </c>
      <c r="R4167" s="14">
        <f>$H4167/Q4167</f>
        <v>1</v>
      </c>
      <c r="S4167" s="14" cm="1">
        <f t="array" ref="S4167">SUM(_xlfn._xlws.FILTER($H$2:$H$7109,_xlfn.MAP($P$2:$P$7109,_xlfn.LAMBDA(_xlpm.x,_xlpm.x=$P4167))))</f>
        <v>9.5427435387673929E-3</v>
      </c>
      <c r="T4167" s="14">
        <f>$H4167/S4167</f>
        <v>1.5625000000000007E-2</v>
      </c>
      <c r="U4167" s="14">
        <f>_xlfn.LET(_xlpm.freq,F4167,_xlpm.size,M4167+1,_xlpm.F,V4167,LOG(1+_xlpm.freq)*LOG(1+_xlpm.size)*_xlpm.F)</f>
        <v>1.4415191847932917E-2</v>
      </c>
      <c r="V4167" s="14">
        <f>_xlfn.LET(_xlpm.a,T4167,_xlpm.b,R4167,2*_xlpm.a*_xlpm.b/(_xlpm.a+_xlpm.b))</f>
        <v>3.0769230769230781E-2</v>
      </c>
      <c r="W4167" s="14">
        <f>_xlfn.LET(_xlpm.p,R4167,_xlpm.q,T4167,LOG(_xlpm.p/_xlpm.q))</f>
        <v>1.8061799739838871</v>
      </c>
      <c r="X4167" s="2"/>
    </row>
    <row r="4168" spans="1:24">
      <c r="A4168" s="1" t="str">
        <f>_xlfn.LET(_xlpm.sep," : ",CONCATENATE(O4168,_xlpm.sep,P4168))</f>
        <v>~rahr~ : [ɹə]</v>
      </c>
      <c r="B4168" s="1">
        <f>_xlfn.LET(_xlpm.d,$G4168,_xlpm.k,_xlfn.CONCAT(LEFT(TRIM(B$1),1),"*"),COUNTIF(_xlpm.d,_xlpm.k))</f>
        <v>1</v>
      </c>
      <c r="C4168" s="1">
        <f>_xlfn.LET(_xlpm.d,$G4168,_xlpm.k,_xlfn.CONCAT(LEFT(TRIM(C$1),1),"*"),COUNTIF(_xlpm.d,_xlpm.k))</f>
        <v>0</v>
      </c>
      <c r="D4168" s="1">
        <f>_xlfn.LET(_xlpm.d,$G4168,_xlpm.k,_xlfn.CONCAT(LEFT(TRIM(D$1),1),"*"),COUNTIF(_xlpm.d,_xlpm.k))</f>
        <v>0</v>
      </c>
      <c r="E4168" s="1">
        <f>LOG(F4168+1,10)</f>
        <v>0.30102999566398114</v>
      </c>
      <c r="F4168" s="7">
        <v>1</v>
      </c>
      <c r="G4168" s="9" t="s">
        <v>6629</v>
      </c>
      <c r="H4168" s="4">
        <f>F4168/freq.sum.r6e</f>
        <v>4.9701789264413521E-5</v>
      </c>
      <c r="I4168" s="1" t="str">
        <f>_xlfn.LET(_xlpm.sep,":",_xlpm.w,$G4168,LEFT(_xlpm.w,FIND(_xlpm.sep,_xlpm.w)-1))</f>
        <v>ɹə</v>
      </c>
      <c r="J4168" s="1" t="str">
        <f>_xlfn.LET(_xlpm.sep,":",_xlpm.w,$G4168,RIGHT(_xlpm.w,LEN(_xlpm.w)-FIND(_xlpm.sep,_xlpm.w)))</f>
        <v>rahr</v>
      </c>
      <c r="K4168" s="10">
        <f>_xlfn.LET(_xlpm.w,I4168,LEN(_xlpm.w))</f>
        <v>2</v>
      </c>
      <c r="L4168" s="10">
        <f>_xlfn.LET(_xlpm.w,J4168,LEN(_xlpm.w))</f>
        <v>4</v>
      </c>
      <c r="M4168" s="10">
        <f>_xlfn.LET(_xlpm.a,K4168,_xlpm.b,L4168,MAX(_xlpm.a,_xlpm.b))</f>
        <v>4</v>
      </c>
      <c r="N4168" s="10">
        <f>_xlfn.LET(_xlpm.d,(K4168,L4168),MAX(_xlpm.d)-MIN(_xlpm.d))</f>
        <v>2</v>
      </c>
      <c r="O4168" s="1" t="str">
        <f>_xlfn.LET(_xlpm.sep,":",_xlpm.w,$G4168,_xlfn.CONCAT("~",RIGHT(_xlpm.w,LEN(_xlpm.w)-FIND(_xlpm.sep,_xlpm.w)),"~"))</f>
        <v>~rahr~</v>
      </c>
      <c r="P4168" s="1" t="str">
        <f>_xlfn.LET(_xlpm.sep,":",_xlpm.w,$G4168,_xlfn.CONCAT("[",LEFT(_xlpm.w,FIND(_xlpm.sep,_xlpm.w)-1),"]"))</f>
        <v>[ɹə]</v>
      </c>
      <c r="Q4168" s="14" cm="1">
        <f t="array" ref="Q4168">SUM(_xlfn._xlws.FILTER($H$2:$H$7117,_xlfn.MAP($O$2:$O$7117,_xlfn.LAMBDA(_xlpm.x,_xlpm.x=$O4168))))</f>
        <v>4.9701789264413521E-5</v>
      </c>
      <c r="R4168" s="14">
        <f>$H4168/Q4168</f>
        <v>1</v>
      </c>
      <c r="S4168" s="14" cm="1">
        <f t="array" ref="S4168">SUM(_xlfn._xlws.FILTER($H$2:$H$7117,_xlfn.MAP($P$2:$P$7117,_xlfn.LAMBDA(_xlpm.x,_xlpm.x=$P4168))))</f>
        <v>3.230616302186877E-3</v>
      </c>
      <c r="T4168" s="14">
        <f>$H4168/S4168</f>
        <v>1.5384615384615392E-2</v>
      </c>
      <c r="U4168" s="14">
        <f>_xlfn.LET(_xlpm.freq,F4168,_xlpm.size,M4168+1,_xlpm.F,V4168,LOG(1+_xlpm.freq)*LOG(1+_xlpm.size)*_xlpm.F)</f>
        <v>7.0983899251184828E-3</v>
      </c>
      <c r="V4168" s="14">
        <f>_xlfn.LET(_xlpm.a,T4168,_xlpm.b,R4168,2*_xlpm.a*_xlpm.b/(_xlpm.a+_xlpm.b))</f>
        <v>3.0303030303030321E-2</v>
      </c>
      <c r="W4168" s="14">
        <f>_xlfn.LET(_xlpm.p,R4168,_xlpm.q,T4168,LOG(_xlpm.p/_xlpm.q))</f>
        <v>1.8129133566428555</v>
      </c>
      <c r="X4168" s="2"/>
    </row>
    <row r="4169" spans="1:24">
      <c r="A4169" s="1" t="str">
        <f>_xlfn.LET(_xlpm.sep," : ",CONCATENATE(O4169,_xlpm.sep,P4169))</f>
        <v>~rahx~ : [ɹə]</v>
      </c>
      <c r="B4169" s="1">
        <f>_xlfn.LET(_xlpm.d,$G4169,_xlpm.k,_xlfn.CONCAT(LEFT(TRIM(B$1),1),"*"),COUNTIF(_xlpm.d,_xlpm.k))</f>
        <v>1</v>
      </c>
      <c r="C4169" s="1">
        <f>_xlfn.LET(_xlpm.d,$G4169,_xlpm.k,_xlfn.CONCAT(LEFT(TRIM(C$1),1),"*"),COUNTIF(_xlpm.d,_xlpm.k))</f>
        <v>0</v>
      </c>
      <c r="D4169" s="1">
        <f>_xlfn.LET(_xlpm.d,$G4169,_xlpm.k,_xlfn.CONCAT(LEFT(TRIM(D$1),1),"*"),COUNTIF(_xlpm.d,_xlpm.k))</f>
        <v>0</v>
      </c>
      <c r="E4169" s="1">
        <f>LOG(F4169+1,10)</f>
        <v>0.30102999566398114</v>
      </c>
      <c r="F4169" s="7">
        <v>1</v>
      </c>
      <c r="G4169" s="9" t="s">
        <v>6631</v>
      </c>
      <c r="H4169" s="4">
        <f>F4169/freq.sum.r6e</f>
        <v>4.9701789264413521E-5</v>
      </c>
      <c r="I4169" s="1" t="str">
        <f>_xlfn.LET(_xlpm.sep,":",_xlpm.w,$G4169,LEFT(_xlpm.w,FIND(_xlpm.sep,_xlpm.w)-1))</f>
        <v>ɹə</v>
      </c>
      <c r="J4169" s="1" t="str">
        <f>_xlfn.LET(_xlpm.sep,":",_xlpm.w,$G4169,RIGHT(_xlpm.w,LEN(_xlpm.w)-FIND(_xlpm.sep,_xlpm.w)))</f>
        <v>rahx</v>
      </c>
      <c r="K4169" s="10">
        <f>_xlfn.LET(_xlpm.w,I4169,LEN(_xlpm.w))</f>
        <v>2</v>
      </c>
      <c r="L4169" s="10">
        <f>_xlfn.LET(_xlpm.w,J4169,LEN(_xlpm.w))</f>
        <v>4</v>
      </c>
      <c r="M4169" s="10">
        <f>_xlfn.LET(_xlpm.a,K4169,_xlpm.b,L4169,MAX(_xlpm.a,_xlpm.b))</f>
        <v>4</v>
      </c>
      <c r="N4169" s="10">
        <f>_xlfn.LET(_xlpm.d,(K4169,L4169),MAX(_xlpm.d)-MIN(_xlpm.d))</f>
        <v>2</v>
      </c>
      <c r="O4169" s="1" t="str">
        <f>_xlfn.LET(_xlpm.sep,":",_xlpm.w,$G4169,_xlfn.CONCAT("~",RIGHT(_xlpm.w,LEN(_xlpm.w)-FIND(_xlpm.sep,_xlpm.w)),"~"))</f>
        <v>~rahx~</v>
      </c>
      <c r="P4169" s="1" t="str">
        <f>_xlfn.LET(_xlpm.sep,":",_xlpm.w,$G4169,_xlfn.CONCAT("[",LEFT(_xlpm.w,FIND(_xlpm.sep,_xlpm.w)-1),"]"))</f>
        <v>[ɹə]</v>
      </c>
      <c r="Q4169" s="14" cm="1">
        <f t="array" ref="Q4169">SUM(_xlfn._xlws.FILTER($H$2:$H$7117,_xlfn.MAP($O$2:$O$7117,_xlfn.LAMBDA(_xlpm.x,_xlpm.x=$O4169))))</f>
        <v>4.9701789264413521E-5</v>
      </c>
      <c r="R4169" s="14">
        <f>$H4169/Q4169</f>
        <v>1</v>
      </c>
      <c r="S4169" s="14" cm="1">
        <f t="array" ref="S4169">SUM(_xlfn._xlws.FILTER($H$2:$H$7117,_xlfn.MAP($P$2:$P$7117,_xlfn.LAMBDA(_xlpm.x,_xlpm.x=$P4169))))</f>
        <v>3.230616302186877E-3</v>
      </c>
      <c r="T4169" s="14">
        <f>$H4169/S4169</f>
        <v>1.5384615384615392E-2</v>
      </c>
      <c r="U4169" s="14">
        <f>_xlfn.LET(_xlpm.freq,F4169,_xlpm.size,M4169+1,_xlpm.F,V4169,LOG(1+_xlpm.freq)*LOG(1+_xlpm.size)*_xlpm.F)</f>
        <v>7.0983899251184828E-3</v>
      </c>
      <c r="V4169" s="14">
        <f>_xlfn.LET(_xlpm.a,T4169,_xlpm.b,R4169,2*_xlpm.a*_xlpm.b/(_xlpm.a+_xlpm.b))</f>
        <v>3.0303030303030321E-2</v>
      </c>
      <c r="W4169" s="14">
        <f>_xlfn.LET(_xlpm.p,R4169,_xlpm.q,T4169,LOG(_xlpm.p/_xlpm.q))</f>
        <v>1.8129133566428555</v>
      </c>
      <c r="X4169" s="2"/>
    </row>
    <row r="4170" spans="1:24">
      <c r="A4170" s="1" t="str">
        <f>_xlfn.LET(_xlpm.sep," : ",CONCATENATE(O4170,_xlpm.sep,P4170))</f>
        <v>~rare~ : [ɹə]</v>
      </c>
      <c r="B4170" s="1">
        <f>_xlfn.LET(_xlpm.d,$G4170,_xlpm.k,_xlfn.CONCAT(LEFT(TRIM(B$1),1),"*"),COUNTIF(_xlpm.d,_xlpm.k))</f>
        <v>1</v>
      </c>
      <c r="C4170" s="1">
        <f>_xlfn.LET(_xlpm.d,$G4170,_xlpm.k,_xlfn.CONCAT(LEFT(TRIM(C$1),1),"*"),COUNTIF(_xlpm.d,_xlpm.k))</f>
        <v>0</v>
      </c>
      <c r="D4170" s="1">
        <f>_xlfn.LET(_xlpm.d,$G4170,_xlpm.k,_xlfn.CONCAT(LEFT(TRIM(D$1),1),"*"),COUNTIF(_xlpm.d,_xlpm.k))</f>
        <v>0</v>
      </c>
      <c r="E4170" s="1">
        <f>LOG(F4170+1,10)</f>
        <v>0.30102999566398114</v>
      </c>
      <c r="F4170" s="7">
        <v>1</v>
      </c>
      <c r="G4170" s="9" t="s">
        <v>6635</v>
      </c>
      <c r="H4170" s="4">
        <f>F4170/freq.sum.r6e</f>
        <v>4.9701789264413521E-5</v>
      </c>
      <c r="I4170" s="1" t="str">
        <f>_xlfn.LET(_xlpm.sep,":",_xlpm.w,$G4170,LEFT(_xlpm.w,FIND(_xlpm.sep,_xlpm.w)-1))</f>
        <v>ɹə</v>
      </c>
      <c r="J4170" s="1" t="str">
        <f>_xlfn.LET(_xlpm.sep,":",_xlpm.w,$G4170,RIGHT(_xlpm.w,LEN(_xlpm.w)-FIND(_xlpm.sep,_xlpm.w)))</f>
        <v>rare</v>
      </c>
      <c r="K4170" s="10">
        <f>_xlfn.LET(_xlpm.w,I4170,LEN(_xlpm.w))</f>
        <v>2</v>
      </c>
      <c r="L4170" s="10">
        <f>_xlfn.LET(_xlpm.w,J4170,LEN(_xlpm.w))</f>
        <v>4</v>
      </c>
      <c r="M4170" s="10">
        <f>_xlfn.LET(_xlpm.a,K4170,_xlpm.b,L4170,MAX(_xlpm.a,_xlpm.b))</f>
        <v>4</v>
      </c>
      <c r="N4170" s="10">
        <f>_xlfn.LET(_xlpm.d,(K4170,L4170),MAX(_xlpm.d)-MIN(_xlpm.d))</f>
        <v>2</v>
      </c>
      <c r="O4170" s="1" t="str">
        <f>_xlfn.LET(_xlpm.sep,":",_xlpm.w,$G4170,_xlfn.CONCAT("~",RIGHT(_xlpm.w,LEN(_xlpm.w)-FIND(_xlpm.sep,_xlpm.w)),"~"))</f>
        <v>~rare~</v>
      </c>
      <c r="P4170" s="1" t="str">
        <f>_xlfn.LET(_xlpm.sep,":",_xlpm.w,$G4170,_xlfn.CONCAT("[",LEFT(_xlpm.w,FIND(_xlpm.sep,_xlpm.w)-1),"]"))</f>
        <v>[ɹə]</v>
      </c>
      <c r="Q4170" s="14" cm="1">
        <f t="array" ref="Q4170">SUM(_xlfn._xlws.FILTER($H$2:$H$7117,_xlfn.MAP($O$2:$O$7117,_xlfn.LAMBDA(_xlpm.x,_xlpm.x=$O4170))))</f>
        <v>4.9701789264413521E-5</v>
      </c>
      <c r="R4170" s="14">
        <f>$H4170/Q4170</f>
        <v>1</v>
      </c>
      <c r="S4170" s="14" cm="1">
        <f t="array" ref="S4170">SUM(_xlfn._xlws.FILTER($H$2:$H$7117,_xlfn.MAP($P$2:$P$7117,_xlfn.LAMBDA(_xlpm.x,_xlpm.x=$P4170))))</f>
        <v>3.230616302186877E-3</v>
      </c>
      <c r="T4170" s="14">
        <f>$H4170/S4170</f>
        <v>1.5384615384615392E-2</v>
      </c>
      <c r="U4170" s="14">
        <f>_xlfn.LET(_xlpm.freq,F4170,_xlpm.size,M4170+1,_xlpm.F,V4170,LOG(1+_xlpm.freq)*LOG(1+_xlpm.size)*_xlpm.F)</f>
        <v>7.0983899251184828E-3</v>
      </c>
      <c r="V4170" s="14">
        <f>_xlfn.LET(_xlpm.a,T4170,_xlpm.b,R4170,2*_xlpm.a*_xlpm.b/(_xlpm.a+_xlpm.b))</f>
        <v>3.0303030303030321E-2</v>
      </c>
      <c r="W4170" s="14">
        <f>_xlfn.LET(_xlpm.p,R4170,_xlpm.q,T4170,LOG(_xlpm.p/_xlpm.q))</f>
        <v>1.8129133566428555</v>
      </c>
      <c r="X4170" s="2"/>
    </row>
    <row r="4171" spans="1:24">
      <c r="A4171" s="1" t="str">
        <f>_xlfn.LET(_xlpm.sep," : ",CONCATENATE(O4171,_xlpm.sep,P4171))</f>
        <v>~reix~ : [ɹə]</v>
      </c>
      <c r="B4171" s="1">
        <f>_xlfn.LET(_xlpm.d,$G4171,_xlpm.k,_xlfn.CONCAT(LEFT(TRIM(B$1),1),"*"),COUNTIF(_xlpm.d,_xlpm.k))</f>
        <v>1</v>
      </c>
      <c r="C4171" s="1">
        <f>_xlfn.LET(_xlpm.d,$G4171,_xlpm.k,_xlfn.CONCAT(LEFT(TRIM(C$1),1),"*"),COUNTIF(_xlpm.d,_xlpm.k))</f>
        <v>0</v>
      </c>
      <c r="D4171" s="1">
        <f>_xlfn.LET(_xlpm.d,$G4171,_xlpm.k,_xlfn.CONCAT(LEFT(TRIM(D$1),1),"*"),COUNTIF(_xlpm.d,_xlpm.k))</f>
        <v>0</v>
      </c>
      <c r="E4171" s="1">
        <f>LOG(F4171+1,10)</f>
        <v>0.30102999566398114</v>
      </c>
      <c r="F4171" s="7">
        <v>1</v>
      </c>
      <c r="G4171" s="9" t="s">
        <v>6673</v>
      </c>
      <c r="H4171" s="4">
        <f>F4171/freq.sum.r6e</f>
        <v>4.9701789264413521E-5</v>
      </c>
      <c r="I4171" s="1" t="str">
        <f>_xlfn.LET(_xlpm.sep,":",_xlpm.w,$G4171,LEFT(_xlpm.w,FIND(_xlpm.sep,_xlpm.w)-1))</f>
        <v>ɹə</v>
      </c>
      <c r="J4171" s="1" t="str">
        <f>_xlfn.LET(_xlpm.sep,":",_xlpm.w,$G4171,RIGHT(_xlpm.w,LEN(_xlpm.w)-FIND(_xlpm.sep,_xlpm.w)))</f>
        <v>reix</v>
      </c>
      <c r="K4171" s="10">
        <f>_xlfn.LET(_xlpm.w,I4171,LEN(_xlpm.w))</f>
        <v>2</v>
      </c>
      <c r="L4171" s="10">
        <f>_xlfn.LET(_xlpm.w,J4171,LEN(_xlpm.w))</f>
        <v>4</v>
      </c>
      <c r="M4171" s="10">
        <f>_xlfn.LET(_xlpm.a,K4171,_xlpm.b,L4171,MAX(_xlpm.a,_xlpm.b))</f>
        <v>4</v>
      </c>
      <c r="N4171" s="10">
        <f>_xlfn.LET(_xlpm.d,(K4171,L4171),MAX(_xlpm.d)-MIN(_xlpm.d))</f>
        <v>2</v>
      </c>
      <c r="O4171" s="1" t="str">
        <f>_xlfn.LET(_xlpm.sep,":",_xlpm.w,$G4171,_xlfn.CONCAT("~",RIGHT(_xlpm.w,LEN(_xlpm.w)-FIND(_xlpm.sep,_xlpm.w)),"~"))</f>
        <v>~reix~</v>
      </c>
      <c r="P4171" s="1" t="str">
        <f>_xlfn.LET(_xlpm.sep,":",_xlpm.w,$G4171,_xlfn.CONCAT("[",LEFT(_xlpm.w,FIND(_xlpm.sep,_xlpm.w)-1),"]"))</f>
        <v>[ɹə]</v>
      </c>
      <c r="Q4171" s="14" cm="1">
        <f t="array" ref="Q4171">SUM(_xlfn._xlws.FILTER($H$2:$H$7117,_xlfn.MAP($O$2:$O$7117,_xlfn.LAMBDA(_xlpm.x,_xlpm.x=$O4171))))</f>
        <v>4.9701789264413521E-5</v>
      </c>
      <c r="R4171" s="14">
        <f>$H4171/Q4171</f>
        <v>1</v>
      </c>
      <c r="S4171" s="14" cm="1">
        <f t="array" ref="S4171">SUM(_xlfn._xlws.FILTER($H$2:$H$7117,_xlfn.MAP($P$2:$P$7117,_xlfn.LAMBDA(_xlpm.x,_xlpm.x=$P4171))))</f>
        <v>3.230616302186877E-3</v>
      </c>
      <c r="T4171" s="14">
        <f>$H4171/S4171</f>
        <v>1.5384615384615392E-2</v>
      </c>
      <c r="U4171" s="14">
        <f>_xlfn.LET(_xlpm.freq,F4171,_xlpm.size,M4171+1,_xlpm.F,V4171,LOG(1+_xlpm.freq)*LOG(1+_xlpm.size)*_xlpm.F)</f>
        <v>7.0983899251184828E-3</v>
      </c>
      <c r="V4171" s="14">
        <f>_xlfn.LET(_xlpm.a,T4171,_xlpm.b,R4171,2*_xlpm.a*_xlpm.b/(_xlpm.a+_xlpm.b))</f>
        <v>3.0303030303030321E-2</v>
      </c>
      <c r="W4171" s="14">
        <f>_xlfn.LET(_xlpm.p,R4171,_xlpm.q,T4171,LOG(_xlpm.p/_xlpm.q))</f>
        <v>1.8129133566428555</v>
      </c>
      <c r="X4171" s="2"/>
    </row>
    <row r="4172" spans="1:24">
      <c r="A4172" s="1" t="str">
        <f>_xlfn.LET(_xlpm.sep," : ",CONCATENATE(O4172,_xlpm.sep,P4172))</f>
        <v>~rire~ : [ɹə]</v>
      </c>
      <c r="B4172" s="1">
        <f>_xlfn.LET(_xlpm.d,$G4172,_xlpm.k,_xlfn.CONCAT(LEFT(TRIM(B$1),1),"*"),COUNTIF(_xlpm.d,_xlpm.k))</f>
        <v>1</v>
      </c>
      <c r="C4172" s="1">
        <f>_xlfn.LET(_xlpm.d,$G4172,_xlpm.k,_xlfn.CONCAT(LEFT(TRIM(C$1),1),"*"),COUNTIF(_xlpm.d,_xlpm.k))</f>
        <v>0</v>
      </c>
      <c r="D4172" s="1">
        <f>_xlfn.LET(_xlpm.d,$G4172,_xlpm.k,_xlfn.CONCAT(LEFT(TRIM(D$1),1),"*"),COUNTIF(_xlpm.d,_xlpm.k))</f>
        <v>0</v>
      </c>
      <c r="E4172" s="1">
        <f>LOG(F4172+1,10)</f>
        <v>0.30102999566398114</v>
      </c>
      <c r="F4172" s="7">
        <v>1</v>
      </c>
      <c r="G4172" s="9" t="s">
        <v>6695</v>
      </c>
      <c r="H4172" s="4">
        <f>F4172/freq.sum.r6e</f>
        <v>4.9701789264413521E-5</v>
      </c>
      <c r="I4172" s="1" t="str">
        <f>_xlfn.LET(_xlpm.sep,":",_xlpm.w,$G4172,LEFT(_xlpm.w,FIND(_xlpm.sep,_xlpm.w)-1))</f>
        <v>ɹə</v>
      </c>
      <c r="J4172" s="1" t="str">
        <f>_xlfn.LET(_xlpm.sep,":",_xlpm.w,$G4172,RIGHT(_xlpm.w,LEN(_xlpm.w)-FIND(_xlpm.sep,_xlpm.w)))</f>
        <v>rire</v>
      </c>
      <c r="K4172" s="10">
        <f>_xlfn.LET(_xlpm.w,I4172,LEN(_xlpm.w))</f>
        <v>2</v>
      </c>
      <c r="L4172" s="10">
        <f>_xlfn.LET(_xlpm.w,J4172,LEN(_xlpm.w))</f>
        <v>4</v>
      </c>
      <c r="M4172" s="10">
        <f>_xlfn.LET(_xlpm.a,K4172,_xlpm.b,L4172,MAX(_xlpm.a,_xlpm.b))</f>
        <v>4</v>
      </c>
      <c r="N4172" s="10">
        <f>_xlfn.LET(_xlpm.d,(K4172,L4172),MAX(_xlpm.d)-MIN(_xlpm.d))</f>
        <v>2</v>
      </c>
      <c r="O4172" s="1" t="str">
        <f>_xlfn.LET(_xlpm.sep,":",_xlpm.w,$G4172,_xlfn.CONCAT("~",RIGHT(_xlpm.w,LEN(_xlpm.w)-FIND(_xlpm.sep,_xlpm.w)),"~"))</f>
        <v>~rire~</v>
      </c>
      <c r="P4172" s="1" t="str">
        <f>_xlfn.LET(_xlpm.sep,":",_xlpm.w,$G4172,_xlfn.CONCAT("[",LEFT(_xlpm.w,FIND(_xlpm.sep,_xlpm.w)-1),"]"))</f>
        <v>[ɹə]</v>
      </c>
      <c r="Q4172" s="14" cm="1">
        <f t="array" ref="Q4172">SUM(_xlfn._xlws.FILTER($H$2:$H$7117,_xlfn.MAP($O$2:$O$7117,_xlfn.LAMBDA(_xlpm.x,_xlpm.x=$O4172))))</f>
        <v>4.9701789264413521E-5</v>
      </c>
      <c r="R4172" s="14">
        <f>$H4172/Q4172</f>
        <v>1</v>
      </c>
      <c r="S4172" s="14" cm="1">
        <f t="array" ref="S4172">SUM(_xlfn._xlws.FILTER($H$2:$H$7117,_xlfn.MAP($P$2:$P$7117,_xlfn.LAMBDA(_xlpm.x,_xlpm.x=$P4172))))</f>
        <v>3.230616302186877E-3</v>
      </c>
      <c r="T4172" s="14">
        <f>$H4172/S4172</f>
        <v>1.5384615384615392E-2</v>
      </c>
      <c r="U4172" s="14">
        <f>_xlfn.LET(_xlpm.freq,F4172,_xlpm.size,M4172+1,_xlpm.F,V4172,LOG(1+_xlpm.freq)*LOG(1+_xlpm.size)*_xlpm.F)</f>
        <v>7.0983899251184828E-3</v>
      </c>
      <c r="V4172" s="14">
        <f>_xlfn.LET(_xlpm.a,T4172,_xlpm.b,R4172,2*_xlpm.a*_xlpm.b/(_xlpm.a+_xlpm.b))</f>
        <v>3.0303030303030321E-2</v>
      </c>
      <c r="W4172" s="14">
        <f>_xlfn.LET(_xlpm.p,R4172,_xlpm.q,T4172,LOG(_xlpm.p/_xlpm.q))</f>
        <v>1.8129133566428555</v>
      </c>
      <c r="X4172" s="2"/>
    </row>
    <row r="4173" spans="1:24">
      <c r="A4173" s="1" t="str">
        <f>_xlfn.LET(_xlpm.sep," : ",CONCATENATE(O4173,_xlpm.sep,P4173))</f>
        <v>~rour~ : [ɹə]</v>
      </c>
      <c r="B4173" s="1">
        <f>_xlfn.LET(_xlpm.d,$G4173,_xlpm.k,_xlfn.CONCAT(LEFT(TRIM(B$1),1),"*"),COUNTIF(_xlpm.d,_xlpm.k))</f>
        <v>1</v>
      </c>
      <c r="C4173" s="1">
        <f>_xlfn.LET(_xlpm.d,$G4173,_xlpm.k,_xlfn.CONCAT(LEFT(TRIM(C$1),1),"*"),COUNTIF(_xlpm.d,_xlpm.k))</f>
        <v>0</v>
      </c>
      <c r="D4173" s="1">
        <f>_xlfn.LET(_xlpm.d,$G4173,_xlpm.k,_xlfn.CONCAT(LEFT(TRIM(D$1),1),"*"),COUNTIF(_xlpm.d,_xlpm.k))</f>
        <v>0</v>
      </c>
      <c r="E4173" s="1">
        <f>LOG(F4173+1,10)</f>
        <v>0.30102999566398114</v>
      </c>
      <c r="F4173" s="7">
        <v>1</v>
      </c>
      <c r="G4173" s="9" t="s">
        <v>6706</v>
      </c>
      <c r="H4173" s="4">
        <f>F4173/freq.sum.r6e</f>
        <v>4.9701789264413521E-5</v>
      </c>
      <c r="I4173" s="1" t="str">
        <f>_xlfn.LET(_xlpm.sep,":",_xlpm.w,$G4173,LEFT(_xlpm.w,FIND(_xlpm.sep,_xlpm.w)-1))</f>
        <v>ɹə</v>
      </c>
      <c r="J4173" s="1" t="str">
        <f>_xlfn.LET(_xlpm.sep,":",_xlpm.w,$G4173,RIGHT(_xlpm.w,LEN(_xlpm.w)-FIND(_xlpm.sep,_xlpm.w)))</f>
        <v>rour</v>
      </c>
      <c r="K4173" s="10">
        <f>_xlfn.LET(_xlpm.w,I4173,LEN(_xlpm.w))</f>
        <v>2</v>
      </c>
      <c r="L4173" s="10">
        <f>_xlfn.LET(_xlpm.w,J4173,LEN(_xlpm.w))</f>
        <v>4</v>
      </c>
      <c r="M4173" s="10">
        <f>_xlfn.LET(_xlpm.a,K4173,_xlpm.b,L4173,MAX(_xlpm.a,_xlpm.b))</f>
        <v>4</v>
      </c>
      <c r="N4173" s="10">
        <f>_xlfn.LET(_xlpm.d,(K4173,L4173),MAX(_xlpm.d)-MIN(_xlpm.d))</f>
        <v>2</v>
      </c>
      <c r="O4173" s="1" t="str">
        <f>_xlfn.LET(_xlpm.sep,":",_xlpm.w,$G4173,_xlfn.CONCAT("~",RIGHT(_xlpm.w,LEN(_xlpm.w)-FIND(_xlpm.sep,_xlpm.w)),"~"))</f>
        <v>~rour~</v>
      </c>
      <c r="P4173" s="1" t="str">
        <f>_xlfn.LET(_xlpm.sep,":",_xlpm.w,$G4173,_xlfn.CONCAT("[",LEFT(_xlpm.w,FIND(_xlpm.sep,_xlpm.w)-1),"]"))</f>
        <v>[ɹə]</v>
      </c>
      <c r="Q4173" s="14" cm="1">
        <f t="array" ref="Q4173">SUM(_xlfn._xlws.FILTER($H$2:$H$7117,_xlfn.MAP($O$2:$O$7117,_xlfn.LAMBDA(_xlpm.x,_xlpm.x=$O4173))))</f>
        <v>4.9701789264413521E-5</v>
      </c>
      <c r="R4173" s="14">
        <f>$H4173/Q4173</f>
        <v>1</v>
      </c>
      <c r="S4173" s="14" cm="1">
        <f t="array" ref="S4173">SUM(_xlfn._xlws.FILTER($H$2:$H$7117,_xlfn.MAP($P$2:$P$7117,_xlfn.LAMBDA(_xlpm.x,_xlpm.x=$P4173))))</f>
        <v>3.230616302186877E-3</v>
      </c>
      <c r="T4173" s="14">
        <f>$H4173/S4173</f>
        <v>1.5384615384615392E-2</v>
      </c>
      <c r="U4173" s="14">
        <f>_xlfn.LET(_xlpm.freq,F4173,_xlpm.size,M4173+1,_xlpm.F,V4173,LOG(1+_xlpm.freq)*LOG(1+_xlpm.size)*_xlpm.F)</f>
        <v>7.0983899251184828E-3</v>
      </c>
      <c r="V4173" s="14">
        <f>_xlfn.LET(_xlpm.a,T4173,_xlpm.b,R4173,2*_xlpm.a*_xlpm.b/(_xlpm.a+_xlpm.b))</f>
        <v>3.0303030303030321E-2</v>
      </c>
      <c r="W4173" s="14">
        <f>_xlfn.LET(_xlpm.p,R4173,_xlpm.q,T4173,LOG(_xlpm.p/_xlpm.q))</f>
        <v>1.8129133566428555</v>
      </c>
      <c r="X4173" s="2"/>
    </row>
    <row r="4174" spans="1:24">
      <c r="A4174" s="1" t="str">
        <f>_xlfn.LET(_xlpm.sep," : ",CONCATENATE(O4174,_xlpm.sep,P4174))</f>
        <v>~roux~ : [ɹə]</v>
      </c>
      <c r="B4174" s="1">
        <f>_xlfn.LET(_xlpm.d,$G4174,_xlpm.k,_xlfn.CONCAT(LEFT(TRIM(B$1),1),"*"),COUNTIF(_xlpm.d,_xlpm.k))</f>
        <v>1</v>
      </c>
      <c r="C4174" s="1">
        <f>_xlfn.LET(_xlpm.d,$G4174,_xlpm.k,_xlfn.CONCAT(LEFT(TRIM(C$1),1),"*"),COUNTIF(_xlpm.d,_xlpm.k))</f>
        <v>0</v>
      </c>
      <c r="D4174" s="1">
        <f>_xlfn.LET(_xlpm.d,$G4174,_xlpm.k,_xlfn.CONCAT(LEFT(TRIM(D$1),1),"*"),COUNTIF(_xlpm.d,_xlpm.k))</f>
        <v>0</v>
      </c>
      <c r="E4174" s="1">
        <f>LOG(F4174+1,10)</f>
        <v>0.30102999566398114</v>
      </c>
      <c r="F4174" s="7">
        <v>1</v>
      </c>
      <c r="G4174" s="9" t="s">
        <v>6708</v>
      </c>
      <c r="H4174" s="4">
        <f>F4174/freq.sum.r6e</f>
        <v>4.9701789264413521E-5</v>
      </c>
      <c r="I4174" s="1" t="str">
        <f>_xlfn.LET(_xlpm.sep,":",_xlpm.w,$G4174,LEFT(_xlpm.w,FIND(_xlpm.sep,_xlpm.w)-1))</f>
        <v>ɹə</v>
      </c>
      <c r="J4174" s="1" t="str">
        <f>_xlfn.LET(_xlpm.sep,":",_xlpm.w,$G4174,RIGHT(_xlpm.w,LEN(_xlpm.w)-FIND(_xlpm.sep,_xlpm.w)))</f>
        <v>roux</v>
      </c>
      <c r="K4174" s="10">
        <f>_xlfn.LET(_xlpm.w,I4174,LEN(_xlpm.w))</f>
        <v>2</v>
      </c>
      <c r="L4174" s="10">
        <f>_xlfn.LET(_xlpm.w,J4174,LEN(_xlpm.w))</f>
        <v>4</v>
      </c>
      <c r="M4174" s="10">
        <f>_xlfn.LET(_xlpm.a,K4174,_xlpm.b,L4174,MAX(_xlpm.a,_xlpm.b))</f>
        <v>4</v>
      </c>
      <c r="N4174" s="10">
        <f>_xlfn.LET(_xlpm.d,(K4174,L4174),MAX(_xlpm.d)-MIN(_xlpm.d))</f>
        <v>2</v>
      </c>
      <c r="O4174" s="1" t="str">
        <f>_xlfn.LET(_xlpm.sep,":",_xlpm.w,$G4174,_xlfn.CONCAT("~",RIGHT(_xlpm.w,LEN(_xlpm.w)-FIND(_xlpm.sep,_xlpm.w)),"~"))</f>
        <v>~roux~</v>
      </c>
      <c r="P4174" s="1" t="str">
        <f>_xlfn.LET(_xlpm.sep,":",_xlpm.w,$G4174,_xlfn.CONCAT("[",LEFT(_xlpm.w,FIND(_xlpm.sep,_xlpm.w)-1),"]"))</f>
        <v>[ɹə]</v>
      </c>
      <c r="Q4174" s="14" cm="1">
        <f t="array" ref="Q4174">SUM(_xlfn._xlws.FILTER($H$2:$H$7111,_xlfn.MAP($O$2:$O$7111,_xlfn.LAMBDA(_xlpm.x,_xlpm.x=$O4174))))</f>
        <v>4.9701789264413521E-5</v>
      </c>
      <c r="R4174" s="14">
        <f>$H4174/Q4174</f>
        <v>1</v>
      </c>
      <c r="S4174" s="14" cm="1">
        <f t="array" ref="S4174">SUM(_xlfn._xlws.FILTER($H$2:$H$7111,_xlfn.MAP($P$2:$P$7111,_xlfn.LAMBDA(_xlpm.x,_xlpm.x=$P4174))))</f>
        <v>3.230616302186877E-3</v>
      </c>
      <c r="T4174" s="14">
        <f>$H4174/S4174</f>
        <v>1.5384615384615392E-2</v>
      </c>
      <c r="U4174" s="14">
        <f>_xlfn.LET(_xlpm.freq,F4174,_xlpm.size,M4174+1,_xlpm.F,V4174,LOG(1+_xlpm.freq)*LOG(1+_xlpm.size)*_xlpm.F)</f>
        <v>7.0983899251184828E-3</v>
      </c>
      <c r="V4174" s="14">
        <f>_xlfn.LET(_xlpm.a,T4174,_xlpm.b,R4174,2*_xlpm.a*_xlpm.b/(_xlpm.a+_xlpm.b))</f>
        <v>3.0303030303030321E-2</v>
      </c>
      <c r="W4174" s="14">
        <f>_xlfn.LET(_xlpm.p,R4174,_xlpm.q,T4174,LOG(_xlpm.p/_xlpm.q))</f>
        <v>1.8129133566428555</v>
      </c>
      <c r="X4174" s="2"/>
    </row>
    <row r="4175" spans="1:24">
      <c r="A4175" s="1" t="str">
        <f>_xlfn.LET(_xlpm.sep," : ",CONCATENATE(O4175,_xlpm.sep,P4175))</f>
        <v>~rrar~ : [ɹə]</v>
      </c>
      <c r="B4175" s="1">
        <f>_xlfn.LET(_xlpm.d,$G4175,_xlpm.k,_xlfn.CONCAT(LEFT(TRIM(B$1),1),"*"),COUNTIF(_xlpm.d,_xlpm.k))</f>
        <v>1</v>
      </c>
      <c r="C4175" s="1">
        <f>_xlfn.LET(_xlpm.d,$G4175,_xlpm.k,_xlfn.CONCAT(LEFT(TRIM(C$1),1),"*"),COUNTIF(_xlpm.d,_xlpm.k))</f>
        <v>0</v>
      </c>
      <c r="D4175" s="1">
        <f>_xlfn.LET(_xlpm.d,$G4175,_xlpm.k,_xlfn.CONCAT(LEFT(TRIM(D$1),1),"*"),COUNTIF(_xlpm.d,_xlpm.k))</f>
        <v>0</v>
      </c>
      <c r="E4175" s="1">
        <f>LOG(F4175+1,10)</f>
        <v>0.30102999566398114</v>
      </c>
      <c r="F4175" s="7">
        <v>1</v>
      </c>
      <c r="G4175" s="9" t="s">
        <v>6715</v>
      </c>
      <c r="H4175" s="4">
        <f>F4175/freq.sum.r6e</f>
        <v>4.9701789264413521E-5</v>
      </c>
      <c r="I4175" s="1" t="str">
        <f>_xlfn.LET(_xlpm.sep,":",_xlpm.w,$G4175,LEFT(_xlpm.w,FIND(_xlpm.sep,_xlpm.w)-1))</f>
        <v>ɹə</v>
      </c>
      <c r="J4175" s="1" t="str">
        <f>_xlfn.LET(_xlpm.sep,":",_xlpm.w,$G4175,RIGHT(_xlpm.w,LEN(_xlpm.w)-FIND(_xlpm.sep,_xlpm.w)))</f>
        <v>rrar</v>
      </c>
      <c r="K4175" s="10">
        <f>_xlfn.LET(_xlpm.w,I4175,LEN(_xlpm.w))</f>
        <v>2</v>
      </c>
      <c r="L4175" s="10">
        <f>_xlfn.LET(_xlpm.w,J4175,LEN(_xlpm.w))</f>
        <v>4</v>
      </c>
      <c r="M4175" s="10">
        <f>_xlfn.LET(_xlpm.a,K4175,_xlpm.b,L4175,MAX(_xlpm.a,_xlpm.b))</f>
        <v>4</v>
      </c>
      <c r="N4175" s="10">
        <f>_xlfn.LET(_xlpm.d,(K4175,L4175),MAX(_xlpm.d)-MIN(_xlpm.d))</f>
        <v>2</v>
      </c>
      <c r="O4175" s="1" t="str">
        <f>_xlfn.LET(_xlpm.sep,":",_xlpm.w,$G4175,_xlfn.CONCAT("~",RIGHT(_xlpm.w,LEN(_xlpm.w)-FIND(_xlpm.sep,_xlpm.w)),"~"))</f>
        <v>~rrar~</v>
      </c>
      <c r="P4175" s="1" t="str">
        <f>_xlfn.LET(_xlpm.sep,":",_xlpm.w,$G4175,_xlfn.CONCAT("[",LEFT(_xlpm.w,FIND(_xlpm.sep,_xlpm.w)-1),"]"))</f>
        <v>[ɹə]</v>
      </c>
      <c r="Q4175" s="14" cm="1">
        <f t="array" ref="Q4175">SUM(_xlfn._xlws.FILTER($H$2:$H$7111,_xlfn.MAP($O$2:$O$7111,_xlfn.LAMBDA(_xlpm.x,_xlpm.x=$O4175))))</f>
        <v>4.9701789264413521E-5</v>
      </c>
      <c r="R4175" s="14">
        <f>$H4175/Q4175</f>
        <v>1</v>
      </c>
      <c r="S4175" s="14" cm="1">
        <f t="array" ref="S4175">SUM(_xlfn._xlws.FILTER($H$2:$H$7111,_xlfn.MAP($P$2:$P$7111,_xlfn.LAMBDA(_xlpm.x,_xlpm.x=$P4175))))</f>
        <v>3.230616302186877E-3</v>
      </c>
      <c r="T4175" s="14">
        <f>$H4175/S4175</f>
        <v>1.5384615384615392E-2</v>
      </c>
      <c r="U4175" s="14">
        <f>_xlfn.LET(_xlpm.freq,F4175,_xlpm.size,M4175+1,_xlpm.F,V4175,LOG(1+_xlpm.freq)*LOG(1+_xlpm.size)*_xlpm.F)</f>
        <v>7.0983899251184828E-3</v>
      </c>
      <c r="V4175" s="14">
        <f>_xlfn.LET(_xlpm.a,T4175,_xlpm.b,R4175,2*_xlpm.a*_xlpm.b/(_xlpm.a+_xlpm.b))</f>
        <v>3.0303030303030321E-2</v>
      </c>
      <c r="W4175" s="14">
        <f>_xlfn.LET(_xlpm.p,R4175,_xlpm.q,T4175,LOG(_xlpm.p/_xlpm.q))</f>
        <v>1.8129133566428555</v>
      </c>
      <c r="X4175" s="2"/>
    </row>
    <row r="4176" spans="1:24">
      <c r="A4176" s="1" t="str">
        <f>_xlfn.LET(_xlpm.sep," : ",CONCATENATE(O4176,_xlpm.sep,P4176))</f>
        <v>~rrax~ : [ɹə]</v>
      </c>
      <c r="B4176" s="1">
        <f>_xlfn.LET(_xlpm.d,$G4176,_xlpm.k,_xlfn.CONCAT(LEFT(TRIM(B$1),1),"*"),COUNTIF(_xlpm.d,_xlpm.k))</f>
        <v>1</v>
      </c>
      <c r="C4176" s="1">
        <f>_xlfn.LET(_xlpm.d,$G4176,_xlpm.k,_xlfn.CONCAT(LEFT(TRIM(C$1),1),"*"),COUNTIF(_xlpm.d,_xlpm.k))</f>
        <v>0</v>
      </c>
      <c r="D4176" s="1">
        <f>_xlfn.LET(_xlpm.d,$G4176,_xlpm.k,_xlfn.CONCAT(LEFT(TRIM(D$1),1),"*"),COUNTIF(_xlpm.d,_xlpm.k))</f>
        <v>0</v>
      </c>
      <c r="E4176" s="1">
        <f>LOG(F4176+1,10)</f>
        <v>0.30102999566398114</v>
      </c>
      <c r="F4176" s="7">
        <v>1</v>
      </c>
      <c r="G4176" s="9" t="s">
        <v>6717</v>
      </c>
      <c r="H4176" s="4">
        <f>F4176/freq.sum.r6e</f>
        <v>4.9701789264413521E-5</v>
      </c>
      <c r="I4176" s="1" t="str">
        <f>_xlfn.LET(_xlpm.sep,":",_xlpm.w,$G4176,LEFT(_xlpm.w,FIND(_xlpm.sep,_xlpm.w)-1))</f>
        <v>ɹə</v>
      </c>
      <c r="J4176" s="1" t="str">
        <f>_xlfn.LET(_xlpm.sep,":",_xlpm.w,$G4176,RIGHT(_xlpm.w,LEN(_xlpm.w)-FIND(_xlpm.sep,_xlpm.w)))</f>
        <v>rrax</v>
      </c>
      <c r="K4176" s="10">
        <f>_xlfn.LET(_xlpm.w,I4176,LEN(_xlpm.w))</f>
        <v>2</v>
      </c>
      <c r="L4176" s="10">
        <f>_xlfn.LET(_xlpm.w,J4176,LEN(_xlpm.w))</f>
        <v>4</v>
      </c>
      <c r="M4176" s="10">
        <f>_xlfn.LET(_xlpm.a,K4176,_xlpm.b,L4176,MAX(_xlpm.a,_xlpm.b))</f>
        <v>4</v>
      </c>
      <c r="N4176" s="10">
        <f>_xlfn.LET(_xlpm.d,(K4176,L4176),MAX(_xlpm.d)-MIN(_xlpm.d))</f>
        <v>2</v>
      </c>
      <c r="O4176" s="1" t="str">
        <f>_xlfn.LET(_xlpm.sep,":",_xlpm.w,$G4176,_xlfn.CONCAT("~",RIGHT(_xlpm.w,LEN(_xlpm.w)-FIND(_xlpm.sep,_xlpm.w)),"~"))</f>
        <v>~rrax~</v>
      </c>
      <c r="P4176" s="1" t="str">
        <f>_xlfn.LET(_xlpm.sep,":",_xlpm.w,$G4176,_xlfn.CONCAT("[",LEFT(_xlpm.w,FIND(_xlpm.sep,_xlpm.w)-1),"]"))</f>
        <v>[ɹə]</v>
      </c>
      <c r="Q4176" s="14" cm="1">
        <f t="array" ref="Q4176">SUM(_xlfn._xlws.FILTER($H$2:$H$7111,_xlfn.MAP($O$2:$O$7111,_xlfn.LAMBDA(_xlpm.x,_xlpm.x=$O4176))))</f>
        <v>4.9701789264413521E-5</v>
      </c>
      <c r="R4176" s="14">
        <f>$H4176/Q4176</f>
        <v>1</v>
      </c>
      <c r="S4176" s="14" cm="1">
        <f t="array" ref="S4176">SUM(_xlfn._xlws.FILTER($H$2:$H$7111,_xlfn.MAP($P$2:$P$7111,_xlfn.LAMBDA(_xlpm.x,_xlpm.x=$P4176))))</f>
        <v>3.230616302186877E-3</v>
      </c>
      <c r="T4176" s="14">
        <f>$H4176/S4176</f>
        <v>1.5384615384615392E-2</v>
      </c>
      <c r="U4176" s="14">
        <f>_xlfn.LET(_xlpm.freq,F4176,_xlpm.size,M4176+1,_xlpm.F,V4176,LOG(1+_xlpm.freq)*LOG(1+_xlpm.size)*_xlpm.F)</f>
        <v>7.0983899251184828E-3</v>
      </c>
      <c r="V4176" s="14">
        <f>_xlfn.LET(_xlpm.a,T4176,_xlpm.b,R4176,2*_xlpm.a*_xlpm.b/(_xlpm.a+_xlpm.b))</f>
        <v>3.0303030303030321E-2</v>
      </c>
      <c r="W4176" s="14">
        <f>_xlfn.LET(_xlpm.p,R4176,_xlpm.q,T4176,LOG(_xlpm.p/_xlpm.q))</f>
        <v>1.8129133566428555</v>
      </c>
      <c r="X4176" s="2"/>
    </row>
    <row r="4177" spans="1:24">
      <c r="A4177" s="1" t="str">
        <f>_xlfn.LET(_xlpm.sep," : ",CONCATENATE(O4177,_xlpm.sep,P4177))</f>
        <v>~rrix~ : [ɹə]</v>
      </c>
      <c r="B4177" s="1">
        <f>_xlfn.LET(_xlpm.d,$G4177,_xlpm.k,_xlfn.CONCAT(LEFT(TRIM(B$1),1),"*"),COUNTIF(_xlpm.d,_xlpm.k))</f>
        <v>1</v>
      </c>
      <c r="C4177" s="1">
        <f>_xlfn.LET(_xlpm.d,$G4177,_xlpm.k,_xlfn.CONCAT(LEFT(TRIM(C$1),1),"*"),COUNTIF(_xlpm.d,_xlpm.k))</f>
        <v>0</v>
      </c>
      <c r="D4177" s="1">
        <f>_xlfn.LET(_xlpm.d,$G4177,_xlpm.k,_xlfn.CONCAT(LEFT(TRIM(D$1),1),"*"),COUNTIF(_xlpm.d,_xlpm.k))</f>
        <v>0</v>
      </c>
      <c r="E4177" s="1">
        <f>LOG(F4177+1,10)</f>
        <v>0.30102999566398114</v>
      </c>
      <c r="F4177" s="7">
        <v>1</v>
      </c>
      <c r="G4177" s="9" t="s">
        <v>6760</v>
      </c>
      <c r="H4177" s="4">
        <f>F4177/freq.sum.r6e</f>
        <v>4.9701789264413521E-5</v>
      </c>
      <c r="I4177" s="1" t="str">
        <f>_xlfn.LET(_xlpm.sep,":",_xlpm.w,$G4177,LEFT(_xlpm.w,FIND(_xlpm.sep,_xlpm.w)-1))</f>
        <v>ɹə</v>
      </c>
      <c r="J4177" s="1" t="str">
        <f>_xlfn.LET(_xlpm.sep,":",_xlpm.w,$G4177,RIGHT(_xlpm.w,LEN(_xlpm.w)-FIND(_xlpm.sep,_xlpm.w)))</f>
        <v>rrix</v>
      </c>
      <c r="K4177" s="10">
        <f>_xlfn.LET(_xlpm.w,I4177,LEN(_xlpm.w))</f>
        <v>2</v>
      </c>
      <c r="L4177" s="10">
        <f>_xlfn.LET(_xlpm.w,J4177,LEN(_xlpm.w))</f>
        <v>4</v>
      </c>
      <c r="M4177" s="10">
        <f>_xlfn.LET(_xlpm.a,K4177,_xlpm.b,L4177,MAX(_xlpm.a,_xlpm.b))</f>
        <v>4</v>
      </c>
      <c r="N4177" s="10">
        <f>_xlfn.LET(_xlpm.d,(K4177,L4177),MAX(_xlpm.d)-MIN(_xlpm.d))</f>
        <v>2</v>
      </c>
      <c r="O4177" s="1" t="str">
        <f>_xlfn.LET(_xlpm.sep,":",_xlpm.w,$G4177,_xlfn.CONCAT("~",RIGHT(_xlpm.w,LEN(_xlpm.w)-FIND(_xlpm.sep,_xlpm.w)),"~"))</f>
        <v>~rrix~</v>
      </c>
      <c r="P4177" s="1" t="str">
        <f>_xlfn.LET(_xlpm.sep,":",_xlpm.w,$G4177,_xlfn.CONCAT("[",LEFT(_xlpm.w,FIND(_xlpm.sep,_xlpm.w)-1),"]"))</f>
        <v>[ɹə]</v>
      </c>
      <c r="Q4177" s="14" cm="1">
        <f t="array" ref="Q4177">SUM(_xlfn._xlws.FILTER($H$2:$H$7117,_xlfn.MAP($O$2:$O$7117,_xlfn.LAMBDA(_xlpm.x,_xlpm.x=$O4177))))</f>
        <v>4.9701789264413521E-5</v>
      </c>
      <c r="R4177" s="14">
        <f>$H4177/Q4177</f>
        <v>1</v>
      </c>
      <c r="S4177" s="14" cm="1">
        <f t="array" ref="S4177">SUM(_xlfn._xlws.FILTER($H$2:$H$7117,_xlfn.MAP($P$2:$P$7117,_xlfn.LAMBDA(_xlpm.x,_xlpm.x=$P4177))))</f>
        <v>3.230616302186877E-3</v>
      </c>
      <c r="T4177" s="14">
        <f>$H4177/S4177</f>
        <v>1.5384615384615392E-2</v>
      </c>
      <c r="U4177" s="14">
        <f>_xlfn.LET(_xlpm.freq,F4177,_xlpm.size,M4177+1,_xlpm.F,V4177,LOG(1+_xlpm.freq)*LOG(1+_xlpm.size)*_xlpm.F)</f>
        <v>7.0983899251184828E-3</v>
      </c>
      <c r="V4177" s="14">
        <f>_xlfn.LET(_xlpm.a,T4177,_xlpm.b,R4177,2*_xlpm.a*_xlpm.b/(_xlpm.a+_xlpm.b))</f>
        <v>3.0303030303030321E-2</v>
      </c>
      <c r="W4177" s="14">
        <f>_xlfn.LET(_xlpm.p,R4177,_xlpm.q,T4177,LOG(_xlpm.p/_xlpm.q))</f>
        <v>1.8129133566428555</v>
      </c>
      <c r="X4177" s="2"/>
    </row>
    <row r="4178" spans="1:24">
      <c r="A4178" s="1" t="str">
        <f>_xlfn.LET(_xlpm.sep," : ",CONCATENATE(O4178,_xlpm.sep,P4178))</f>
        <v>~rror~ : [ɹə]</v>
      </c>
      <c r="B4178" s="1">
        <f>_xlfn.LET(_xlpm.d,$G4178,_xlpm.k,_xlfn.CONCAT(LEFT(TRIM(B$1),1),"*"),COUNTIF(_xlpm.d,_xlpm.k))</f>
        <v>1</v>
      </c>
      <c r="C4178" s="1">
        <f>_xlfn.LET(_xlpm.d,$G4178,_xlpm.k,_xlfn.CONCAT(LEFT(TRIM(C$1),1),"*"),COUNTIF(_xlpm.d,_xlpm.k))</f>
        <v>0</v>
      </c>
      <c r="D4178" s="1">
        <f>_xlfn.LET(_xlpm.d,$G4178,_xlpm.k,_xlfn.CONCAT(LEFT(TRIM(D$1),1),"*"),COUNTIF(_xlpm.d,_xlpm.k))</f>
        <v>0</v>
      </c>
      <c r="E4178" s="1">
        <f>LOG(F4178+1,10)</f>
        <v>0.30102999566398114</v>
      </c>
      <c r="F4178" s="7">
        <v>1</v>
      </c>
      <c r="G4178" s="9" t="s">
        <v>6762</v>
      </c>
      <c r="H4178" s="4">
        <f>F4178/freq.sum.r6e</f>
        <v>4.9701789264413521E-5</v>
      </c>
      <c r="I4178" s="1" t="str">
        <f>_xlfn.LET(_xlpm.sep,":",_xlpm.w,$G4178,LEFT(_xlpm.w,FIND(_xlpm.sep,_xlpm.w)-1))</f>
        <v>ɹə</v>
      </c>
      <c r="J4178" s="1" t="str">
        <f>_xlfn.LET(_xlpm.sep,":",_xlpm.w,$G4178,RIGHT(_xlpm.w,LEN(_xlpm.w)-FIND(_xlpm.sep,_xlpm.w)))</f>
        <v>rror</v>
      </c>
      <c r="K4178" s="10">
        <f>_xlfn.LET(_xlpm.w,I4178,LEN(_xlpm.w))</f>
        <v>2</v>
      </c>
      <c r="L4178" s="10">
        <f>_xlfn.LET(_xlpm.w,J4178,LEN(_xlpm.w))</f>
        <v>4</v>
      </c>
      <c r="M4178" s="10">
        <f>_xlfn.LET(_xlpm.a,K4178,_xlpm.b,L4178,MAX(_xlpm.a,_xlpm.b))</f>
        <v>4</v>
      </c>
      <c r="N4178" s="10">
        <f>_xlfn.LET(_xlpm.d,(K4178,L4178),MAX(_xlpm.d)-MIN(_xlpm.d))</f>
        <v>2</v>
      </c>
      <c r="O4178" s="1" t="str">
        <f>_xlfn.LET(_xlpm.sep,":",_xlpm.w,$G4178,_xlfn.CONCAT("~",RIGHT(_xlpm.w,LEN(_xlpm.w)-FIND(_xlpm.sep,_xlpm.w)),"~"))</f>
        <v>~rror~</v>
      </c>
      <c r="P4178" s="1" t="str">
        <f>_xlfn.LET(_xlpm.sep,":",_xlpm.w,$G4178,_xlfn.CONCAT("[",LEFT(_xlpm.w,FIND(_xlpm.sep,_xlpm.w)-1),"]"))</f>
        <v>[ɹə]</v>
      </c>
      <c r="Q4178" s="14" cm="1">
        <f t="array" ref="Q4178">SUM(_xlfn._xlws.FILTER($H$2:$H$7117,_xlfn.MAP($O$2:$O$7117,_xlfn.LAMBDA(_xlpm.x,_xlpm.x=$O4178))))</f>
        <v>4.9701789264413521E-5</v>
      </c>
      <c r="R4178" s="14">
        <f>$H4178/Q4178</f>
        <v>1</v>
      </c>
      <c r="S4178" s="14" cm="1">
        <f t="array" ref="S4178">SUM(_xlfn._xlws.FILTER($H$2:$H$7117,_xlfn.MAP($P$2:$P$7117,_xlfn.LAMBDA(_xlpm.x,_xlpm.x=$P4178))))</f>
        <v>3.230616302186877E-3</v>
      </c>
      <c r="T4178" s="14">
        <f>$H4178/S4178</f>
        <v>1.5384615384615392E-2</v>
      </c>
      <c r="U4178" s="14">
        <f>_xlfn.LET(_xlpm.freq,F4178,_xlpm.size,M4178+1,_xlpm.F,V4178,LOG(1+_xlpm.freq)*LOG(1+_xlpm.size)*_xlpm.F)</f>
        <v>7.0983899251184828E-3</v>
      </c>
      <c r="V4178" s="14">
        <f>_xlfn.LET(_xlpm.a,T4178,_xlpm.b,R4178,2*_xlpm.a*_xlpm.b/(_xlpm.a+_xlpm.b))</f>
        <v>3.0303030303030321E-2</v>
      </c>
      <c r="W4178" s="14">
        <f>_xlfn.LET(_xlpm.p,R4178,_xlpm.q,T4178,LOG(_xlpm.p/_xlpm.q))</f>
        <v>1.8129133566428555</v>
      </c>
      <c r="X4178" s="2"/>
    </row>
    <row r="4179" spans="1:24">
      <c r="A4179" s="1" t="str">
        <f>_xlfn.LET(_xlpm.sep," : ",CONCATENATE(O4179,_xlpm.sep,P4179))</f>
        <v>~rrox~ : [ɹə]</v>
      </c>
      <c r="B4179" s="1">
        <f>_xlfn.LET(_xlpm.d,$G4179,_xlpm.k,_xlfn.CONCAT(LEFT(TRIM(B$1),1),"*"),COUNTIF(_xlpm.d,_xlpm.k))</f>
        <v>1</v>
      </c>
      <c r="C4179" s="1">
        <f>_xlfn.LET(_xlpm.d,$G4179,_xlpm.k,_xlfn.CONCAT(LEFT(TRIM(C$1),1),"*"),COUNTIF(_xlpm.d,_xlpm.k))</f>
        <v>0</v>
      </c>
      <c r="D4179" s="1">
        <f>_xlfn.LET(_xlpm.d,$G4179,_xlpm.k,_xlfn.CONCAT(LEFT(TRIM(D$1),1),"*"),COUNTIF(_xlpm.d,_xlpm.k))</f>
        <v>0</v>
      </c>
      <c r="E4179" s="1">
        <f>LOG(F4179+1,10)</f>
        <v>0.30102999566398114</v>
      </c>
      <c r="F4179" s="7">
        <v>1</v>
      </c>
      <c r="G4179" s="9" t="s">
        <v>6764</v>
      </c>
      <c r="H4179" s="4">
        <f>F4179/freq.sum.r6e</f>
        <v>4.9701789264413521E-5</v>
      </c>
      <c r="I4179" s="1" t="str">
        <f>_xlfn.LET(_xlpm.sep,":",_xlpm.w,$G4179,LEFT(_xlpm.w,FIND(_xlpm.sep,_xlpm.w)-1))</f>
        <v>ɹə</v>
      </c>
      <c r="J4179" s="1" t="str">
        <f>_xlfn.LET(_xlpm.sep,":",_xlpm.w,$G4179,RIGHT(_xlpm.w,LEN(_xlpm.w)-FIND(_xlpm.sep,_xlpm.w)))</f>
        <v>rrox</v>
      </c>
      <c r="K4179" s="10">
        <f>_xlfn.LET(_xlpm.w,I4179,LEN(_xlpm.w))</f>
        <v>2</v>
      </c>
      <c r="L4179" s="10">
        <f>_xlfn.LET(_xlpm.w,J4179,LEN(_xlpm.w))</f>
        <v>4</v>
      </c>
      <c r="M4179" s="10">
        <f>_xlfn.LET(_xlpm.a,K4179,_xlpm.b,L4179,MAX(_xlpm.a,_xlpm.b))</f>
        <v>4</v>
      </c>
      <c r="N4179" s="10">
        <f>_xlfn.LET(_xlpm.d,(K4179,L4179),MAX(_xlpm.d)-MIN(_xlpm.d))</f>
        <v>2</v>
      </c>
      <c r="O4179" s="1" t="str">
        <f>_xlfn.LET(_xlpm.sep,":",_xlpm.w,$G4179,_xlfn.CONCAT("~",RIGHT(_xlpm.w,LEN(_xlpm.w)-FIND(_xlpm.sep,_xlpm.w)),"~"))</f>
        <v>~rrox~</v>
      </c>
      <c r="P4179" s="1" t="str">
        <f>_xlfn.LET(_xlpm.sep,":",_xlpm.w,$G4179,_xlfn.CONCAT("[",LEFT(_xlpm.w,FIND(_xlpm.sep,_xlpm.w)-1),"]"))</f>
        <v>[ɹə]</v>
      </c>
      <c r="Q4179" s="14" cm="1">
        <f t="array" ref="Q4179">SUM(_xlfn._xlws.FILTER($H$2:$H$7117,_xlfn.MAP($O$2:$O$7117,_xlfn.LAMBDA(_xlpm.x,_xlpm.x=$O4179))))</f>
        <v>4.9701789264413521E-5</v>
      </c>
      <c r="R4179" s="14">
        <f>$H4179/Q4179</f>
        <v>1</v>
      </c>
      <c r="S4179" s="14" cm="1">
        <f t="array" ref="S4179">SUM(_xlfn._xlws.FILTER($H$2:$H$7117,_xlfn.MAP($P$2:$P$7117,_xlfn.LAMBDA(_xlpm.x,_xlpm.x=$P4179))))</f>
        <v>3.230616302186877E-3</v>
      </c>
      <c r="T4179" s="14">
        <f>$H4179/S4179</f>
        <v>1.5384615384615392E-2</v>
      </c>
      <c r="U4179" s="14">
        <f>_xlfn.LET(_xlpm.freq,F4179,_xlpm.size,M4179+1,_xlpm.F,V4179,LOG(1+_xlpm.freq)*LOG(1+_xlpm.size)*_xlpm.F)</f>
        <v>7.0983899251184828E-3</v>
      </c>
      <c r="V4179" s="14">
        <f>_xlfn.LET(_xlpm.a,T4179,_xlpm.b,R4179,2*_xlpm.a*_xlpm.b/(_xlpm.a+_xlpm.b))</f>
        <v>3.0303030303030321E-2</v>
      </c>
      <c r="W4179" s="14">
        <f>_xlfn.LET(_xlpm.p,R4179,_xlpm.q,T4179,LOG(_xlpm.p/_xlpm.q))</f>
        <v>1.8129133566428555</v>
      </c>
      <c r="X4179" s="2"/>
    </row>
    <row r="4180" spans="1:24">
      <c r="A4180" s="1" t="str">
        <f>_xlfn.LET(_xlpm.sep," : ",CONCATENATE(O4180,_xlpm.sep,P4180))</f>
        <v>~rure~ : [ɹə]</v>
      </c>
      <c r="B4180" s="1">
        <f>_xlfn.LET(_xlpm.d,$G4180,_xlpm.k,_xlfn.CONCAT(LEFT(TRIM(B$1),1),"*"),COUNTIF(_xlpm.d,_xlpm.k))</f>
        <v>1</v>
      </c>
      <c r="C4180" s="1">
        <f>_xlfn.LET(_xlpm.d,$G4180,_xlpm.k,_xlfn.CONCAT(LEFT(TRIM(C$1),1),"*"),COUNTIF(_xlpm.d,_xlpm.k))</f>
        <v>0</v>
      </c>
      <c r="D4180" s="1">
        <f>_xlfn.LET(_xlpm.d,$G4180,_xlpm.k,_xlfn.CONCAT(LEFT(TRIM(D$1),1),"*"),COUNTIF(_xlpm.d,_xlpm.k))</f>
        <v>0</v>
      </c>
      <c r="E4180" s="1">
        <f>LOG(F4180+1,10)</f>
        <v>0.30102999566398114</v>
      </c>
      <c r="F4180" s="7">
        <v>1</v>
      </c>
      <c r="G4180" s="9" t="s">
        <v>6774</v>
      </c>
      <c r="H4180" s="4">
        <f>F4180/freq.sum.r6e</f>
        <v>4.9701789264413521E-5</v>
      </c>
      <c r="I4180" s="1" t="str">
        <f>_xlfn.LET(_xlpm.sep,":",_xlpm.w,$G4180,LEFT(_xlpm.w,FIND(_xlpm.sep,_xlpm.w)-1))</f>
        <v>ɹə</v>
      </c>
      <c r="J4180" s="1" t="str">
        <f>_xlfn.LET(_xlpm.sep,":",_xlpm.w,$G4180,RIGHT(_xlpm.w,LEN(_xlpm.w)-FIND(_xlpm.sep,_xlpm.w)))</f>
        <v>rure</v>
      </c>
      <c r="K4180" s="10">
        <f>_xlfn.LET(_xlpm.w,I4180,LEN(_xlpm.w))</f>
        <v>2</v>
      </c>
      <c r="L4180" s="10">
        <f>_xlfn.LET(_xlpm.w,J4180,LEN(_xlpm.w))</f>
        <v>4</v>
      </c>
      <c r="M4180" s="10">
        <f>_xlfn.LET(_xlpm.a,K4180,_xlpm.b,L4180,MAX(_xlpm.a,_xlpm.b))</f>
        <v>4</v>
      </c>
      <c r="N4180" s="10">
        <f>_xlfn.LET(_xlpm.d,(K4180,L4180),MAX(_xlpm.d)-MIN(_xlpm.d))</f>
        <v>2</v>
      </c>
      <c r="O4180" s="1" t="str">
        <f>_xlfn.LET(_xlpm.sep,":",_xlpm.w,$G4180,_xlfn.CONCAT("~",RIGHT(_xlpm.w,LEN(_xlpm.w)-FIND(_xlpm.sep,_xlpm.w)),"~"))</f>
        <v>~rure~</v>
      </c>
      <c r="P4180" s="1" t="str">
        <f>_xlfn.LET(_xlpm.sep,":",_xlpm.w,$G4180,_xlfn.CONCAT("[",LEFT(_xlpm.w,FIND(_xlpm.sep,_xlpm.w)-1),"]"))</f>
        <v>[ɹə]</v>
      </c>
      <c r="Q4180" s="14" cm="1">
        <f t="array" ref="Q4180">SUM(_xlfn._xlws.FILTER($H$2:$H$7117,_xlfn.MAP($O$2:$O$7117,_xlfn.LAMBDA(_xlpm.x,_xlpm.x=$O4180))))</f>
        <v>4.9701789264413521E-5</v>
      </c>
      <c r="R4180" s="14">
        <f>$H4180/Q4180</f>
        <v>1</v>
      </c>
      <c r="S4180" s="14" cm="1">
        <f t="array" ref="S4180">SUM(_xlfn._xlws.FILTER($H$2:$H$7117,_xlfn.MAP($P$2:$P$7117,_xlfn.LAMBDA(_xlpm.x,_xlpm.x=$P4180))))</f>
        <v>3.230616302186877E-3</v>
      </c>
      <c r="T4180" s="14">
        <f>$H4180/S4180</f>
        <v>1.5384615384615392E-2</v>
      </c>
      <c r="U4180" s="14">
        <f>_xlfn.LET(_xlpm.freq,F4180,_xlpm.size,M4180+1,_xlpm.F,V4180,LOG(1+_xlpm.freq)*LOG(1+_xlpm.size)*_xlpm.F)</f>
        <v>7.0983899251184828E-3</v>
      </c>
      <c r="V4180" s="14">
        <f>_xlfn.LET(_xlpm.a,T4180,_xlpm.b,R4180,2*_xlpm.a*_xlpm.b/(_xlpm.a+_xlpm.b))</f>
        <v>3.0303030303030321E-2</v>
      </c>
      <c r="W4180" s="14">
        <f>_xlfn.LET(_xlpm.p,R4180,_xlpm.q,T4180,LOG(_xlpm.p/_xlpm.q))</f>
        <v>1.8129133566428555</v>
      </c>
      <c r="X4180" s="2"/>
    </row>
    <row r="4181" spans="1:24">
      <c r="A4181" s="1" t="str">
        <f>_xlfn.LET(_xlpm.sep," : ",CONCATENATE(O4181,_xlpm.sep,P4181))</f>
        <v>~psye~ : [saɪ]</v>
      </c>
      <c r="B4181" s="1">
        <f>_xlfn.LET(_xlpm.d,$G4181,_xlpm.k,_xlfn.CONCAT(LEFT(TRIM(B$1),1),"*"),COUNTIF(_xlpm.d,_xlpm.k))</f>
        <v>0</v>
      </c>
      <c r="C4181" s="1">
        <f>_xlfn.LET(_xlpm.d,$G4181,_xlpm.k,_xlfn.CONCAT(LEFT(TRIM(C$1),1),"*"),COUNTIF(_xlpm.d,_xlpm.k))</f>
        <v>0</v>
      </c>
      <c r="D4181" s="1">
        <f>_xlfn.LET(_xlpm.d,$G4181,_xlpm.k,_xlfn.CONCAT(LEFT(TRIM(D$1),1),"*"),COUNTIF(_xlpm.d,_xlpm.k))</f>
        <v>0</v>
      </c>
      <c r="E4181" s="1">
        <f>LOG(F4181+1,10)</f>
        <v>0.30102999566398114</v>
      </c>
      <c r="F4181" s="7">
        <v>1</v>
      </c>
      <c r="G4181" s="9" t="s">
        <v>3914</v>
      </c>
      <c r="H4181" s="4">
        <f>F4181/freq.sum.r6e</f>
        <v>4.9701789264413521E-5</v>
      </c>
      <c r="I4181" s="1" t="str">
        <f>_xlfn.LET(_xlpm.sep,":",_xlpm.w,$G4181,LEFT(_xlpm.w,FIND(_xlpm.sep,_xlpm.w)-1))</f>
        <v>saɪ</v>
      </c>
      <c r="J4181" s="1" t="str">
        <f>_xlfn.LET(_xlpm.sep,":",_xlpm.w,$G4181,RIGHT(_xlpm.w,LEN(_xlpm.w)-FIND(_xlpm.sep,_xlpm.w)))</f>
        <v>psye</v>
      </c>
      <c r="K4181" s="10">
        <f>_xlfn.LET(_xlpm.w,I4181,LEN(_xlpm.w))</f>
        <v>3</v>
      </c>
      <c r="L4181" s="10">
        <f>_xlfn.LET(_xlpm.w,J4181,LEN(_xlpm.w))</f>
        <v>4</v>
      </c>
      <c r="M4181" s="10">
        <f>_xlfn.LET(_xlpm.a,K4181,_xlpm.b,L4181,MAX(_xlpm.a,_xlpm.b))</f>
        <v>4</v>
      </c>
      <c r="N4181" s="10">
        <f>_xlfn.LET(_xlpm.d,(K4181,L4181),MAX(_xlpm.d)-MIN(_xlpm.d))</f>
        <v>1</v>
      </c>
      <c r="O4181" s="1" t="str">
        <f>_xlfn.LET(_xlpm.sep,":",_xlpm.w,$G4181,_xlfn.CONCAT("~",RIGHT(_xlpm.w,LEN(_xlpm.w)-FIND(_xlpm.sep,_xlpm.w)),"~"))</f>
        <v>~psye~</v>
      </c>
      <c r="P4181" s="1" t="str">
        <f>_xlfn.LET(_xlpm.sep,":",_xlpm.w,$G4181,_xlfn.CONCAT("[",LEFT(_xlpm.w,FIND(_xlpm.sep,_xlpm.w)-1),"]"))</f>
        <v>[saɪ]</v>
      </c>
      <c r="Q4181" s="14" cm="1">
        <f t="array" ref="Q4181">SUM(_xlfn._xlws.FILTER($H$2:$H$7117,_xlfn.MAP($O$2:$O$7117,_xlfn.LAMBDA(_xlpm.x,_xlpm.x=$O4181))))</f>
        <v>4.9701789264413521E-5</v>
      </c>
      <c r="R4181" s="14">
        <f>$H4181/Q4181</f>
        <v>1</v>
      </c>
      <c r="S4181" s="14" cm="1">
        <f t="array" ref="S4181">SUM(_xlfn._xlws.FILTER($H$2:$H$7117,_xlfn.MAP($P$2:$P$7117,_xlfn.LAMBDA(_xlpm.x,_xlpm.x=$P4181))))</f>
        <v>3.2803180914512914E-3</v>
      </c>
      <c r="T4181" s="14">
        <f>$H4181/S4181</f>
        <v>1.5151515151515155E-2</v>
      </c>
      <c r="U4181" s="14">
        <f>_xlfn.LET(_xlpm.freq,F4181,_xlpm.size,M4181+1,_xlpm.F,V4181,LOG(1+_xlpm.freq)*LOG(1+_xlpm.size)*_xlpm.F)</f>
        <v>6.9924438068331299E-3</v>
      </c>
      <c r="V4181" s="14">
        <f>_xlfn.LET(_xlpm.a,T4181,_xlpm.b,R4181,2*_xlpm.a*_xlpm.b/(_xlpm.a+_xlpm.b))</f>
        <v>2.9850746268656723E-2</v>
      </c>
      <c r="W4181" s="14">
        <f>_xlfn.LET(_xlpm.p,R4181,_xlpm.q,T4181,LOG(_xlpm.p/_xlpm.q))</f>
        <v>1.8195439355418686</v>
      </c>
      <c r="X4181" s="2"/>
    </row>
    <row r="4182" spans="1:24">
      <c r="A4182" s="1" t="str">
        <f>_xlfn.LET(_xlpm.sep," : ",CONCATENATE(O4182,_xlpm.sep,P4182))</f>
        <v>~ller~ : [lɪ]</v>
      </c>
      <c r="B4182" s="1">
        <f>_xlfn.LET(_xlpm.d,$G4182,_xlpm.k,_xlfn.CONCAT(LEFT(TRIM(B$1),1),"*"),COUNTIF(_xlpm.d,_xlpm.k))</f>
        <v>0</v>
      </c>
      <c r="C4182" s="1">
        <f>_xlfn.LET(_xlpm.d,$G4182,_xlpm.k,_xlfn.CONCAT(LEFT(TRIM(C$1),1),"*"),COUNTIF(_xlpm.d,_xlpm.k))</f>
        <v>0</v>
      </c>
      <c r="D4182" s="1">
        <f>_xlfn.LET(_xlpm.d,$G4182,_xlpm.k,_xlfn.CONCAT(LEFT(TRIM(D$1),1),"*"),COUNTIF(_xlpm.d,_xlpm.k))</f>
        <v>0</v>
      </c>
      <c r="E4182" s="1">
        <f>LOG(F4182+1,10)</f>
        <v>0.60205999132796229</v>
      </c>
      <c r="F4182" s="7">
        <v>3</v>
      </c>
      <c r="G4182" s="9" t="s">
        <v>2335</v>
      </c>
      <c r="H4182" s="4">
        <f>F4182/freq.sum.r6e</f>
        <v>1.4910536779324057E-4</v>
      </c>
      <c r="I4182" s="1" t="str">
        <f>_xlfn.LET(_xlpm.sep,":",_xlpm.w,$G4182,LEFT(_xlpm.w,FIND(_xlpm.sep,_xlpm.w)-1))</f>
        <v>lɪ</v>
      </c>
      <c r="J4182" s="1" t="str">
        <f>_xlfn.LET(_xlpm.sep,":",_xlpm.w,$G4182,RIGHT(_xlpm.w,LEN(_xlpm.w)-FIND(_xlpm.sep,_xlpm.w)))</f>
        <v>ller</v>
      </c>
      <c r="K4182" s="10">
        <f>_xlfn.LET(_xlpm.w,I4182,LEN(_xlpm.w))</f>
        <v>2</v>
      </c>
      <c r="L4182" s="10">
        <f>_xlfn.LET(_xlpm.w,J4182,LEN(_xlpm.w))</f>
        <v>4</v>
      </c>
      <c r="M4182" s="10">
        <f>_xlfn.LET(_xlpm.a,K4182,_xlpm.b,L4182,MAX(_xlpm.a,_xlpm.b))</f>
        <v>4</v>
      </c>
      <c r="N4182" s="10">
        <f>_xlfn.LET(_xlpm.d,(K4182,L4182),MAX(_xlpm.d)-MIN(_xlpm.d))</f>
        <v>2</v>
      </c>
      <c r="O4182" s="1" t="str">
        <f>_xlfn.LET(_xlpm.sep,":",_xlpm.w,$G4182,_xlfn.CONCAT("~",RIGHT(_xlpm.w,LEN(_xlpm.w)-FIND(_xlpm.sep,_xlpm.w)),"~"))</f>
        <v>~ller~</v>
      </c>
      <c r="P4182" s="1" t="str">
        <f>_xlfn.LET(_xlpm.sep,":",_xlpm.w,$G4182,_xlfn.CONCAT("[",LEFT(_xlpm.w,FIND(_xlpm.sep,_xlpm.w)-1),"]"))</f>
        <v>[lɪ]</v>
      </c>
      <c r="Q4182" s="14" cm="1">
        <f t="array" ref="Q4182">SUM(_xlfn._xlws.FILTER($H$2:$H$7117,_xlfn.MAP($O$2:$O$7117,_xlfn.LAMBDA(_xlpm.x,_xlpm.x=$O4182))))</f>
        <v>2.9821073558648114E-4</v>
      </c>
      <c r="R4182" s="14">
        <f>$H4182/Q4182</f>
        <v>0.5</v>
      </c>
      <c r="S4182" s="14" cm="1">
        <f t="array" ref="S4182">SUM(_xlfn._xlws.FILTER($H$2:$H$7117,_xlfn.MAP($P$2:$P$7117,_xlfn.LAMBDA(_xlpm.x,_xlpm.x=$P4182))))</f>
        <v>2.067594433399602E-2</v>
      </c>
      <c r="T4182" s="14">
        <f>$H4182/S4182</f>
        <v>7.2115384615384637E-3</v>
      </c>
      <c r="U4182" s="14">
        <f>_xlfn.LET(_xlpm.freq,F4182,_xlpm.size,M4182+1,_xlpm.F,V4182,LOG(1+_xlpm.freq)*LOG(1+_xlpm.size)*_xlpm.F)</f>
        <v>6.6610483657509921E-3</v>
      </c>
      <c r="V4182" s="14">
        <f>_xlfn.LET(_xlpm.a,T4182,_xlpm.b,R4182,2*_xlpm.a*_xlpm.b/(_xlpm.a+_xlpm.b))</f>
        <v>1.421800947867299E-2</v>
      </c>
      <c r="W4182" s="14">
        <f>_xlfn.LET(_xlpm.p,R4182,_xlpm.q,T4182,LOG(_xlpm.p/_xlpm.q))</f>
        <v>1.8409420802430989</v>
      </c>
      <c r="X4182" s="2"/>
    </row>
    <row r="4183" spans="1:24">
      <c r="A4183" s="1" t="str">
        <f>_xlfn.LET(_xlpm.sep," : ",CONCATENATE(O4183,_xlpm.sep,P4183))</f>
        <v>~llir~ : [lɪ]</v>
      </c>
      <c r="B4183" s="1">
        <f>_xlfn.LET(_xlpm.d,$G4183,_xlpm.k,_xlfn.CONCAT(LEFT(TRIM(B$1),1),"*"),COUNTIF(_xlpm.d,_xlpm.k))</f>
        <v>0</v>
      </c>
      <c r="C4183" s="1">
        <f>_xlfn.LET(_xlpm.d,$G4183,_xlpm.k,_xlfn.CONCAT(LEFT(TRIM(C$1),1),"*"),COUNTIF(_xlpm.d,_xlpm.k))</f>
        <v>0</v>
      </c>
      <c r="D4183" s="1">
        <f>_xlfn.LET(_xlpm.d,$G4183,_xlpm.k,_xlfn.CONCAT(LEFT(TRIM(D$1),1),"*"),COUNTIF(_xlpm.d,_xlpm.k))</f>
        <v>0</v>
      </c>
      <c r="E4183" s="1">
        <f>LOG(F4183+1,10)</f>
        <v>0.60205999132796229</v>
      </c>
      <c r="F4183" s="7">
        <v>3</v>
      </c>
      <c r="G4183" s="9" t="s">
        <v>2352</v>
      </c>
      <c r="H4183" s="4">
        <f>F4183/freq.sum.r6e</f>
        <v>1.4910536779324057E-4</v>
      </c>
      <c r="I4183" s="1" t="str">
        <f>_xlfn.LET(_xlpm.sep,":",_xlpm.w,$G4183,LEFT(_xlpm.w,FIND(_xlpm.sep,_xlpm.w)-1))</f>
        <v>lɪ</v>
      </c>
      <c r="J4183" s="1" t="str">
        <f>_xlfn.LET(_xlpm.sep,":",_xlpm.w,$G4183,RIGHT(_xlpm.w,LEN(_xlpm.w)-FIND(_xlpm.sep,_xlpm.w)))</f>
        <v>llir</v>
      </c>
      <c r="K4183" s="10">
        <f>_xlfn.LET(_xlpm.w,I4183,LEN(_xlpm.w))</f>
        <v>2</v>
      </c>
      <c r="L4183" s="10">
        <f>_xlfn.LET(_xlpm.w,J4183,LEN(_xlpm.w))</f>
        <v>4</v>
      </c>
      <c r="M4183" s="10">
        <f>_xlfn.LET(_xlpm.a,K4183,_xlpm.b,L4183,MAX(_xlpm.a,_xlpm.b))</f>
        <v>4</v>
      </c>
      <c r="N4183" s="10">
        <f>_xlfn.LET(_xlpm.d,(K4183,L4183),MAX(_xlpm.d)-MIN(_xlpm.d))</f>
        <v>2</v>
      </c>
      <c r="O4183" s="1" t="str">
        <f>_xlfn.LET(_xlpm.sep,":",_xlpm.w,$G4183,_xlfn.CONCAT("~",RIGHT(_xlpm.w,LEN(_xlpm.w)-FIND(_xlpm.sep,_xlpm.w)),"~"))</f>
        <v>~llir~</v>
      </c>
      <c r="P4183" s="1" t="str">
        <f>_xlfn.LET(_xlpm.sep,":",_xlpm.w,$G4183,_xlfn.CONCAT("[",LEFT(_xlpm.w,FIND(_xlpm.sep,_xlpm.w)-1),"]"))</f>
        <v>[lɪ]</v>
      </c>
      <c r="Q4183" s="14" cm="1">
        <f t="array" ref="Q4183">SUM(_xlfn._xlws.FILTER($H$2:$H$7117,_xlfn.MAP($O$2:$O$7117,_xlfn.LAMBDA(_xlpm.x,_xlpm.x=$O4183))))</f>
        <v>2.9821073558648114E-4</v>
      </c>
      <c r="R4183" s="14">
        <f>$H4183/Q4183</f>
        <v>0.5</v>
      </c>
      <c r="S4183" s="14" cm="1">
        <f t="array" ref="S4183">SUM(_xlfn._xlws.FILTER($H$2:$H$7117,_xlfn.MAP($P$2:$P$7117,_xlfn.LAMBDA(_xlpm.x,_xlpm.x=$P4183))))</f>
        <v>2.067594433399602E-2</v>
      </c>
      <c r="T4183" s="14">
        <f>$H4183/S4183</f>
        <v>7.2115384615384637E-3</v>
      </c>
      <c r="U4183" s="14">
        <f>_xlfn.LET(_xlpm.freq,F4183,_xlpm.size,M4183+1,_xlpm.F,V4183,LOG(1+_xlpm.freq)*LOG(1+_xlpm.size)*_xlpm.F)</f>
        <v>6.6610483657509921E-3</v>
      </c>
      <c r="V4183" s="14">
        <f>_xlfn.LET(_xlpm.a,T4183,_xlpm.b,R4183,2*_xlpm.a*_xlpm.b/(_xlpm.a+_xlpm.b))</f>
        <v>1.421800947867299E-2</v>
      </c>
      <c r="W4183" s="14">
        <f>_xlfn.LET(_xlpm.p,R4183,_xlpm.q,T4183,LOG(_xlpm.p/_xlpm.q))</f>
        <v>1.8409420802430989</v>
      </c>
      <c r="X4183" s="2"/>
    </row>
    <row r="4184" spans="1:24">
      <c r="A4184" s="1" t="str">
        <f>_xlfn.LET(_xlpm.sep," : ",CONCATENATE(O4184,_xlpm.sep,P4184))</f>
        <v>~tare~ : [tə]</v>
      </c>
      <c r="B4184" s="1">
        <f>_xlfn.LET(_xlpm.d,$G4184,_xlpm.k,_xlfn.CONCAT(LEFT(TRIM(B$1),1),"*"),COUNTIF(_xlpm.d,_xlpm.k))</f>
        <v>0</v>
      </c>
      <c r="C4184" s="1">
        <f>_xlfn.LET(_xlpm.d,$G4184,_xlpm.k,_xlfn.CONCAT(LEFT(TRIM(C$1),1),"*"),COUNTIF(_xlpm.d,_xlpm.k))</f>
        <v>0</v>
      </c>
      <c r="D4184" s="1">
        <f>_xlfn.LET(_xlpm.d,$G4184,_xlpm.k,_xlfn.CONCAT(LEFT(TRIM(D$1),1),"*"),COUNTIF(_xlpm.d,_xlpm.k))</f>
        <v>0</v>
      </c>
      <c r="E4184" s="1">
        <f>LOG(F4184+1,10)</f>
        <v>0.30102999566398114</v>
      </c>
      <c r="F4184" s="7">
        <v>1</v>
      </c>
      <c r="G4184" s="9" t="s">
        <v>4758</v>
      </c>
      <c r="H4184" s="4">
        <f>F4184/freq.sum.r6e</f>
        <v>4.9701789264413521E-5</v>
      </c>
      <c r="I4184" s="1" t="str">
        <f>_xlfn.LET(_xlpm.sep,":",_xlpm.w,$G4184,LEFT(_xlpm.w,FIND(_xlpm.sep,_xlpm.w)-1))</f>
        <v>tə</v>
      </c>
      <c r="J4184" s="1" t="str">
        <f>_xlfn.LET(_xlpm.sep,":",_xlpm.w,$G4184,RIGHT(_xlpm.w,LEN(_xlpm.w)-FIND(_xlpm.sep,_xlpm.w)))</f>
        <v>tare</v>
      </c>
      <c r="K4184" s="10">
        <f>_xlfn.LET(_xlpm.w,I4184,LEN(_xlpm.w))</f>
        <v>2</v>
      </c>
      <c r="L4184" s="10">
        <f>_xlfn.LET(_xlpm.w,J4184,LEN(_xlpm.w))</f>
        <v>4</v>
      </c>
      <c r="M4184" s="10">
        <f>_xlfn.LET(_xlpm.a,K4184,_xlpm.b,L4184,MAX(_xlpm.a,_xlpm.b))</f>
        <v>4</v>
      </c>
      <c r="N4184" s="10">
        <f>_xlfn.LET(_xlpm.d,(K4184,L4184),MAX(_xlpm.d)-MIN(_xlpm.d))</f>
        <v>2</v>
      </c>
      <c r="O4184" s="1" t="str">
        <f>_xlfn.LET(_xlpm.sep,":",_xlpm.w,$G4184,_xlfn.CONCAT("~",RIGHT(_xlpm.w,LEN(_xlpm.w)-FIND(_xlpm.sep,_xlpm.w)),"~"))</f>
        <v>~tare~</v>
      </c>
      <c r="P4184" s="1" t="str">
        <f>_xlfn.LET(_xlpm.sep,":",_xlpm.w,$G4184,_xlfn.CONCAT("[",LEFT(_xlpm.w,FIND(_xlpm.sep,_xlpm.w)-1),"]"))</f>
        <v>[tə]</v>
      </c>
      <c r="Q4184" s="14" cm="1">
        <f t="array" ref="Q4184">SUM(_xlfn._xlws.FILTER($H$2:$H$7111,_xlfn.MAP($O$2:$O$7111,_xlfn.LAMBDA(_xlpm.x,_xlpm.x=$O4184))))</f>
        <v>4.9701789264413521E-5</v>
      </c>
      <c r="R4184" s="14">
        <f>$H4184/Q4184</f>
        <v>1</v>
      </c>
      <c r="S4184" s="14" cm="1">
        <f t="array" ref="S4184">SUM(_xlfn._xlws.FILTER($H$2:$H$7111,_xlfn.MAP($P$2:$P$7111,_xlfn.LAMBDA(_xlpm.x,_xlpm.x=$P4184))))</f>
        <v>3.4791252485089448E-3</v>
      </c>
      <c r="T4184" s="14">
        <f>$H4184/S4184</f>
        <v>1.4285714285714292E-2</v>
      </c>
      <c r="U4184" s="14">
        <f>_xlfn.LET(_xlpm.freq,F4184,_xlpm.size,M4184+1,_xlpm.F,V4184,LOG(1+_xlpm.freq)*LOG(1+_xlpm.size)*_xlpm.F)</f>
        <v>6.5985033106735194E-3</v>
      </c>
      <c r="V4184" s="14">
        <f>_xlfn.LET(_xlpm.a,T4184,_xlpm.b,R4184,2*_xlpm.a*_xlpm.b/(_xlpm.a+_xlpm.b))</f>
        <v>2.8169014084507057E-2</v>
      </c>
      <c r="W4184" s="14">
        <f>_xlfn.LET(_xlpm.p,R4184,_xlpm.q,T4184,LOG(_xlpm.p/_xlpm.q))</f>
        <v>1.8450980400142567</v>
      </c>
      <c r="X4184" s="2"/>
    </row>
    <row r="4185" spans="1:24">
      <c r="A4185" s="1" t="str">
        <f>_xlfn.LET(_xlpm.sep," : ",CONCATENATE(O4185,_xlpm.sep,P4185))</f>
        <v>~teax~ : [tə]</v>
      </c>
      <c r="B4185" s="1">
        <f>_xlfn.LET(_xlpm.d,$G4185,_xlpm.k,_xlfn.CONCAT(LEFT(TRIM(B$1),1),"*"),COUNTIF(_xlpm.d,_xlpm.k))</f>
        <v>0</v>
      </c>
      <c r="C4185" s="1">
        <f>_xlfn.LET(_xlpm.d,$G4185,_xlpm.k,_xlfn.CONCAT(LEFT(TRIM(C$1),1),"*"),COUNTIF(_xlpm.d,_xlpm.k))</f>
        <v>0</v>
      </c>
      <c r="D4185" s="1">
        <f>_xlfn.LET(_xlpm.d,$G4185,_xlpm.k,_xlfn.CONCAT(LEFT(TRIM(D$1),1),"*"),COUNTIF(_xlpm.d,_xlpm.k))</f>
        <v>0</v>
      </c>
      <c r="E4185" s="1">
        <f>LOG(F4185+1,10)</f>
        <v>0.30102999566398114</v>
      </c>
      <c r="F4185" s="7">
        <v>1</v>
      </c>
      <c r="G4185" s="9" t="s">
        <v>4775</v>
      </c>
      <c r="H4185" s="4">
        <f>F4185/freq.sum.r6e</f>
        <v>4.9701789264413521E-5</v>
      </c>
      <c r="I4185" s="1" t="str">
        <f>_xlfn.LET(_xlpm.sep,":",_xlpm.w,$G4185,LEFT(_xlpm.w,FIND(_xlpm.sep,_xlpm.w)-1))</f>
        <v>tə</v>
      </c>
      <c r="J4185" s="1" t="str">
        <f>_xlfn.LET(_xlpm.sep,":",_xlpm.w,$G4185,RIGHT(_xlpm.w,LEN(_xlpm.w)-FIND(_xlpm.sep,_xlpm.w)))</f>
        <v>teax</v>
      </c>
      <c r="K4185" s="10">
        <f>_xlfn.LET(_xlpm.w,I4185,LEN(_xlpm.w))</f>
        <v>2</v>
      </c>
      <c r="L4185" s="10">
        <f>_xlfn.LET(_xlpm.w,J4185,LEN(_xlpm.w))</f>
        <v>4</v>
      </c>
      <c r="M4185" s="10">
        <f>_xlfn.LET(_xlpm.a,K4185,_xlpm.b,L4185,MAX(_xlpm.a,_xlpm.b))</f>
        <v>4</v>
      </c>
      <c r="N4185" s="10">
        <f>_xlfn.LET(_xlpm.d,(K4185,L4185),MAX(_xlpm.d)-MIN(_xlpm.d))</f>
        <v>2</v>
      </c>
      <c r="O4185" s="1" t="str">
        <f>_xlfn.LET(_xlpm.sep,":",_xlpm.w,$G4185,_xlfn.CONCAT("~",RIGHT(_xlpm.w,LEN(_xlpm.w)-FIND(_xlpm.sep,_xlpm.w)),"~"))</f>
        <v>~teax~</v>
      </c>
      <c r="P4185" s="1" t="str">
        <f>_xlfn.LET(_xlpm.sep,":",_xlpm.w,$G4185,_xlfn.CONCAT("[",LEFT(_xlpm.w,FIND(_xlpm.sep,_xlpm.w)-1),"]"))</f>
        <v>[tə]</v>
      </c>
      <c r="Q4185" s="14" cm="1">
        <f t="array" ref="Q4185">SUM(_xlfn._xlws.FILTER($H$2:$H$7109,_xlfn.MAP($O$2:$O$7109,_xlfn.LAMBDA(_xlpm.x,_xlpm.x=$O4185))))</f>
        <v>4.9701789264413521E-5</v>
      </c>
      <c r="R4185" s="14">
        <f>$H4185/Q4185</f>
        <v>1</v>
      </c>
      <c r="S4185" s="14" cm="1">
        <f t="array" ref="S4185">SUM(_xlfn._xlws.FILTER($H$2:$H$7109,_xlfn.MAP($P$2:$P$7109,_xlfn.LAMBDA(_xlpm.x,_xlpm.x=$P4185))))</f>
        <v>3.4791252485089448E-3</v>
      </c>
      <c r="T4185" s="14">
        <f>$H4185/S4185</f>
        <v>1.4285714285714292E-2</v>
      </c>
      <c r="U4185" s="14">
        <f>_xlfn.LET(_xlpm.freq,F4185,_xlpm.size,M4185+1,_xlpm.F,V4185,LOG(1+_xlpm.freq)*LOG(1+_xlpm.size)*_xlpm.F)</f>
        <v>6.5985033106735194E-3</v>
      </c>
      <c r="V4185" s="14">
        <f>_xlfn.LET(_xlpm.a,T4185,_xlpm.b,R4185,2*_xlpm.a*_xlpm.b/(_xlpm.a+_xlpm.b))</f>
        <v>2.8169014084507057E-2</v>
      </c>
      <c r="W4185" s="14">
        <f>_xlfn.LET(_xlpm.p,R4185,_xlpm.q,T4185,LOG(_xlpm.p/_xlpm.q))</f>
        <v>1.8450980400142567</v>
      </c>
      <c r="X4185" s="2"/>
    </row>
    <row r="4186" spans="1:24">
      <c r="A4186" s="1" t="str">
        <f>_xlfn.LET(_xlpm.sep," : ",CONCATENATE(O4186,_xlpm.sep,P4186))</f>
        <v>~tere~ : [tə]</v>
      </c>
      <c r="B4186" s="1">
        <f>_xlfn.LET(_xlpm.d,$G4186,_xlpm.k,_xlfn.CONCAT(LEFT(TRIM(B$1),1),"*"),COUNTIF(_xlpm.d,_xlpm.k))</f>
        <v>0</v>
      </c>
      <c r="C4186" s="1">
        <f>_xlfn.LET(_xlpm.d,$G4186,_xlpm.k,_xlfn.CONCAT(LEFT(TRIM(C$1),1),"*"),COUNTIF(_xlpm.d,_xlpm.k))</f>
        <v>0</v>
      </c>
      <c r="D4186" s="1">
        <f>_xlfn.LET(_xlpm.d,$G4186,_xlpm.k,_xlfn.CONCAT(LEFT(TRIM(D$1),1),"*"),COUNTIF(_xlpm.d,_xlpm.k))</f>
        <v>0</v>
      </c>
      <c r="E4186" s="1">
        <f>LOG(F4186+1,10)</f>
        <v>0.30102999566398114</v>
      </c>
      <c r="F4186" s="7">
        <v>1</v>
      </c>
      <c r="G4186" s="9" t="s">
        <v>4788</v>
      </c>
      <c r="H4186" s="4">
        <f>F4186/freq.sum.r6e</f>
        <v>4.9701789264413521E-5</v>
      </c>
      <c r="I4186" s="4" t="str">
        <f>_xlfn.LET(_xlpm.sep,":",_xlpm.w,$G4186,LEFT(_xlpm.w,FIND(_xlpm.sep,_xlpm.w)-1))</f>
        <v>tə</v>
      </c>
      <c r="J4186" s="4" t="str">
        <f>_xlfn.LET(_xlpm.sep,":",_xlpm.w,$G4186,RIGHT(_xlpm.w,LEN(_xlpm.w)-FIND(_xlpm.sep,_xlpm.w)))</f>
        <v>tere</v>
      </c>
      <c r="K4186" s="10">
        <f>_xlfn.LET(_xlpm.w,I4186,LEN(_xlpm.w))</f>
        <v>2</v>
      </c>
      <c r="L4186" s="10">
        <f>_xlfn.LET(_xlpm.w,J4186,LEN(_xlpm.w))</f>
        <v>4</v>
      </c>
      <c r="M4186" s="10">
        <f>_xlfn.LET(_xlpm.a,K4186,_xlpm.b,L4186,MAX(_xlpm.a,_xlpm.b))</f>
        <v>4</v>
      </c>
      <c r="N4186" s="10">
        <f>_xlfn.LET(_xlpm.d,(K4186,L4186),MAX(_xlpm.d)-MIN(_xlpm.d))</f>
        <v>2</v>
      </c>
      <c r="O4186" s="1" t="str">
        <f>_xlfn.LET(_xlpm.sep,":",_xlpm.w,$G4186,_xlfn.CONCAT("~",RIGHT(_xlpm.w,LEN(_xlpm.w)-FIND(_xlpm.sep,_xlpm.w)),"~"))</f>
        <v>~tere~</v>
      </c>
      <c r="P4186" s="1" t="str">
        <f>_xlfn.LET(_xlpm.sep,":",_xlpm.w,$G4186,_xlfn.CONCAT("[",LEFT(_xlpm.w,FIND(_xlpm.sep,_xlpm.w)-1),"]"))</f>
        <v>[tə]</v>
      </c>
      <c r="Q4186" s="14" cm="1">
        <f t="array" ref="Q4186">SUM(_xlfn._xlws.FILTER($H$2:$H$7109,_xlfn.MAP($O$2:$O$7109,_xlfn.LAMBDA(_xlpm.x,_xlpm.x=$O4186))))</f>
        <v>4.9701789264413521E-5</v>
      </c>
      <c r="R4186" s="14">
        <f>$H4186/Q4186</f>
        <v>1</v>
      </c>
      <c r="S4186" s="14" cm="1">
        <f t="array" ref="S4186">SUM(_xlfn._xlws.FILTER($H$2:$H$7109,_xlfn.MAP($P$2:$P$7109,_xlfn.LAMBDA(_xlpm.x,_xlpm.x=$P4186))))</f>
        <v>3.4791252485089448E-3</v>
      </c>
      <c r="T4186" s="14">
        <f>$H4186/S4186</f>
        <v>1.4285714285714292E-2</v>
      </c>
      <c r="U4186" s="14">
        <f>_xlfn.LET(_xlpm.freq,F4186,_xlpm.size,M4186+1,_xlpm.F,V4186,LOG(1+_xlpm.freq)*LOG(1+_xlpm.size)*_xlpm.F)</f>
        <v>6.5985033106735194E-3</v>
      </c>
      <c r="V4186" s="14">
        <f>_xlfn.LET(_xlpm.a,T4186,_xlpm.b,R4186,2*_xlpm.a*_xlpm.b/(_xlpm.a+_xlpm.b))</f>
        <v>2.8169014084507057E-2</v>
      </c>
      <c r="W4186" s="14">
        <f>_xlfn.LET(_xlpm.p,R4186,_xlpm.q,T4186,LOG(_xlpm.p/_xlpm.q))</f>
        <v>1.8450980400142567</v>
      </c>
      <c r="X4186" s="2"/>
    </row>
    <row r="4187" spans="1:24">
      <c r="A4187" s="1" t="str">
        <f>_xlfn.LET(_xlpm.sep," : ",CONCATENATE(O4187,_xlpm.sep,P4187))</f>
        <v>~terx~ : [tə]</v>
      </c>
      <c r="B4187" s="1">
        <f>_xlfn.LET(_xlpm.d,$G4187,_xlpm.k,_xlfn.CONCAT(LEFT(TRIM(B$1),1),"*"),COUNTIF(_xlpm.d,_xlpm.k))</f>
        <v>0</v>
      </c>
      <c r="C4187" s="1">
        <f>_xlfn.LET(_xlpm.d,$G4187,_xlpm.k,_xlfn.CONCAT(LEFT(TRIM(C$1),1),"*"),COUNTIF(_xlpm.d,_xlpm.k))</f>
        <v>0</v>
      </c>
      <c r="D4187" s="1">
        <f>_xlfn.LET(_xlpm.d,$G4187,_xlpm.k,_xlfn.CONCAT(LEFT(TRIM(D$1),1),"*"),COUNTIF(_xlpm.d,_xlpm.k))</f>
        <v>0</v>
      </c>
      <c r="E4187" s="1">
        <f>LOG(F4187+1,10)</f>
        <v>0.30102999566398114</v>
      </c>
      <c r="F4187" s="7">
        <v>1</v>
      </c>
      <c r="G4187" s="9" t="s">
        <v>4792</v>
      </c>
      <c r="H4187" s="4">
        <f>F4187/freq.sum.r6e</f>
        <v>4.9701789264413521E-5</v>
      </c>
      <c r="I4187" s="1" t="str">
        <f>_xlfn.LET(_xlpm.sep,":",_xlpm.w,$G4187,LEFT(_xlpm.w,FIND(_xlpm.sep,_xlpm.w)-1))</f>
        <v>tə</v>
      </c>
      <c r="J4187" s="1" t="str">
        <f>_xlfn.LET(_xlpm.sep,":",_xlpm.w,$G4187,RIGHT(_xlpm.w,LEN(_xlpm.w)-FIND(_xlpm.sep,_xlpm.w)))</f>
        <v>terx</v>
      </c>
      <c r="K4187" s="10">
        <f>_xlfn.LET(_xlpm.w,I4187,LEN(_xlpm.w))</f>
        <v>2</v>
      </c>
      <c r="L4187" s="10">
        <f>_xlfn.LET(_xlpm.w,J4187,LEN(_xlpm.w))</f>
        <v>4</v>
      </c>
      <c r="M4187" s="10">
        <f>_xlfn.LET(_xlpm.a,K4187,_xlpm.b,L4187,MAX(_xlpm.a,_xlpm.b))</f>
        <v>4</v>
      </c>
      <c r="N4187" s="10">
        <f>_xlfn.LET(_xlpm.d,(K4187,L4187),MAX(_xlpm.d)-MIN(_xlpm.d))</f>
        <v>2</v>
      </c>
      <c r="O4187" s="1" t="str">
        <f>_xlfn.LET(_xlpm.sep,":",_xlpm.w,$G4187,_xlfn.CONCAT("~",RIGHT(_xlpm.w,LEN(_xlpm.w)-FIND(_xlpm.sep,_xlpm.w)),"~"))</f>
        <v>~terx~</v>
      </c>
      <c r="P4187" s="1" t="str">
        <f>_xlfn.LET(_xlpm.sep,":",_xlpm.w,$G4187,_xlfn.CONCAT("[",LEFT(_xlpm.w,FIND(_xlpm.sep,_xlpm.w)-1),"]"))</f>
        <v>[tə]</v>
      </c>
      <c r="Q4187" s="14" cm="1">
        <f t="array" ref="Q4187">SUM(_xlfn._xlws.FILTER($H$2:$H$7117,_xlfn.MAP($O$2:$O$7117,_xlfn.LAMBDA(_xlpm.x,_xlpm.x=$O4187))))</f>
        <v>4.9701789264413521E-5</v>
      </c>
      <c r="R4187" s="14">
        <f>$H4187/Q4187</f>
        <v>1</v>
      </c>
      <c r="S4187" s="14" cm="1">
        <f t="array" ref="S4187">SUM(_xlfn._xlws.FILTER($H$2:$H$7117,_xlfn.MAP($P$2:$P$7117,_xlfn.LAMBDA(_xlpm.x,_xlpm.x=$P4187))))</f>
        <v>3.4791252485089448E-3</v>
      </c>
      <c r="T4187" s="14">
        <f>$H4187/S4187</f>
        <v>1.4285714285714292E-2</v>
      </c>
      <c r="U4187" s="14">
        <f>_xlfn.LET(_xlpm.freq,F4187,_xlpm.size,M4187+1,_xlpm.F,V4187,LOG(1+_xlpm.freq)*LOG(1+_xlpm.size)*_xlpm.F)</f>
        <v>6.5985033106735194E-3</v>
      </c>
      <c r="V4187" s="14">
        <f>_xlfn.LET(_xlpm.a,T4187,_xlpm.b,R4187,2*_xlpm.a*_xlpm.b/(_xlpm.a+_xlpm.b))</f>
        <v>2.8169014084507057E-2</v>
      </c>
      <c r="W4187" s="14">
        <f>_xlfn.LET(_xlpm.p,R4187,_xlpm.q,T4187,LOG(_xlpm.p/_xlpm.q))</f>
        <v>1.8450980400142567</v>
      </c>
      <c r="X4187" s="2"/>
    </row>
    <row r="4188" spans="1:24">
      <c r="A4188" s="1" t="str">
        <f>_xlfn.LET(_xlpm.sep," : ",CONCATENATE(O4188,_xlpm.sep,P4188))</f>
        <v>~tire~ : [tə]</v>
      </c>
      <c r="B4188" s="1">
        <f>_xlfn.LET(_xlpm.d,$G4188,_xlpm.k,_xlfn.CONCAT(LEFT(TRIM(B$1),1),"*"),COUNTIF(_xlpm.d,_xlpm.k))</f>
        <v>0</v>
      </c>
      <c r="C4188" s="1">
        <f>_xlfn.LET(_xlpm.d,$G4188,_xlpm.k,_xlfn.CONCAT(LEFT(TRIM(C$1),1),"*"),COUNTIF(_xlpm.d,_xlpm.k))</f>
        <v>0</v>
      </c>
      <c r="D4188" s="1">
        <f>_xlfn.LET(_xlpm.d,$G4188,_xlpm.k,_xlfn.CONCAT(LEFT(TRIM(D$1),1),"*"),COUNTIF(_xlpm.d,_xlpm.k))</f>
        <v>0</v>
      </c>
      <c r="E4188" s="1">
        <f>LOG(F4188+1,10)</f>
        <v>0.30102999566398114</v>
      </c>
      <c r="F4188" s="7">
        <v>1</v>
      </c>
      <c r="G4188" s="9" t="s">
        <v>4811</v>
      </c>
      <c r="H4188" s="4">
        <f>F4188/freq.sum.r6e</f>
        <v>4.9701789264413521E-5</v>
      </c>
      <c r="I4188" s="1" t="str">
        <f>_xlfn.LET(_xlpm.sep,":",_xlpm.w,$G4188,LEFT(_xlpm.w,FIND(_xlpm.sep,_xlpm.w)-1))</f>
        <v>tə</v>
      </c>
      <c r="J4188" s="1" t="str">
        <f>_xlfn.LET(_xlpm.sep,":",_xlpm.w,$G4188,RIGHT(_xlpm.w,LEN(_xlpm.w)-FIND(_xlpm.sep,_xlpm.w)))</f>
        <v>tire</v>
      </c>
      <c r="K4188" s="10">
        <f>_xlfn.LET(_xlpm.w,I4188,LEN(_xlpm.w))</f>
        <v>2</v>
      </c>
      <c r="L4188" s="10">
        <f>_xlfn.LET(_xlpm.w,J4188,LEN(_xlpm.w))</f>
        <v>4</v>
      </c>
      <c r="M4188" s="10">
        <f>_xlfn.LET(_xlpm.a,K4188,_xlpm.b,L4188,MAX(_xlpm.a,_xlpm.b))</f>
        <v>4</v>
      </c>
      <c r="N4188" s="10">
        <f>_xlfn.LET(_xlpm.d,(K4188,L4188),MAX(_xlpm.d)-MIN(_xlpm.d))</f>
        <v>2</v>
      </c>
      <c r="O4188" s="1" t="str">
        <f>_xlfn.LET(_xlpm.sep,":",_xlpm.w,$G4188,_xlfn.CONCAT("~",RIGHT(_xlpm.w,LEN(_xlpm.w)-FIND(_xlpm.sep,_xlpm.w)),"~"))</f>
        <v>~tire~</v>
      </c>
      <c r="P4188" s="1" t="str">
        <f>_xlfn.LET(_xlpm.sep,":",_xlpm.w,$G4188,_xlfn.CONCAT("[",LEFT(_xlpm.w,FIND(_xlpm.sep,_xlpm.w)-1),"]"))</f>
        <v>[tə]</v>
      </c>
      <c r="Q4188" s="14" cm="1">
        <f t="array" ref="Q4188">SUM(_xlfn._xlws.FILTER($H$2:$H$7117,_xlfn.MAP($O$2:$O$7117,_xlfn.LAMBDA(_xlpm.x,_xlpm.x=$O4188))))</f>
        <v>4.9701789264413521E-5</v>
      </c>
      <c r="R4188" s="14">
        <f>$H4188/Q4188</f>
        <v>1</v>
      </c>
      <c r="S4188" s="14" cm="1">
        <f t="array" ref="S4188">SUM(_xlfn._xlws.FILTER($H$2:$H$7117,_xlfn.MAP($P$2:$P$7117,_xlfn.LAMBDA(_xlpm.x,_xlpm.x=$P4188))))</f>
        <v>3.4791252485089448E-3</v>
      </c>
      <c r="T4188" s="14">
        <f>$H4188/S4188</f>
        <v>1.4285714285714292E-2</v>
      </c>
      <c r="U4188" s="14">
        <f>_xlfn.LET(_xlpm.freq,F4188,_xlpm.size,M4188+1,_xlpm.F,V4188,LOG(1+_xlpm.freq)*LOG(1+_xlpm.size)*_xlpm.F)</f>
        <v>6.5985033106735194E-3</v>
      </c>
      <c r="V4188" s="14">
        <f>_xlfn.LET(_xlpm.a,T4188,_xlpm.b,R4188,2*_xlpm.a*_xlpm.b/(_xlpm.a+_xlpm.b))</f>
        <v>2.8169014084507057E-2</v>
      </c>
      <c r="W4188" s="14">
        <f>_xlfn.LET(_xlpm.p,R4188,_xlpm.q,T4188,LOG(_xlpm.p/_xlpm.q))</f>
        <v>1.8450980400142567</v>
      </c>
      <c r="X4188" s="2"/>
    </row>
    <row r="4189" spans="1:24">
      <c r="A4189" s="1" t="str">
        <f>_xlfn.LET(_xlpm.sep," : ",CONCATENATE(O4189,_xlpm.sep,P4189))</f>
        <v>~tore~ : [tə]</v>
      </c>
      <c r="B4189" s="1">
        <f>_xlfn.LET(_xlpm.d,$G4189,_xlpm.k,_xlfn.CONCAT(LEFT(TRIM(B$1),1),"*"),COUNTIF(_xlpm.d,_xlpm.k))</f>
        <v>0</v>
      </c>
      <c r="C4189" s="1">
        <f>_xlfn.LET(_xlpm.d,$G4189,_xlpm.k,_xlfn.CONCAT(LEFT(TRIM(C$1),1),"*"),COUNTIF(_xlpm.d,_xlpm.k))</f>
        <v>0</v>
      </c>
      <c r="D4189" s="1">
        <f>_xlfn.LET(_xlpm.d,$G4189,_xlpm.k,_xlfn.CONCAT(LEFT(TRIM(D$1),1),"*"),COUNTIF(_xlpm.d,_xlpm.k))</f>
        <v>0</v>
      </c>
      <c r="E4189" s="1">
        <f>LOG(F4189+1,10)</f>
        <v>0.30102999566398114</v>
      </c>
      <c r="F4189" s="7">
        <v>1</v>
      </c>
      <c r="G4189" s="9" t="s">
        <v>4824</v>
      </c>
      <c r="H4189" s="4">
        <f>F4189/freq.sum.r6e</f>
        <v>4.9701789264413521E-5</v>
      </c>
      <c r="I4189" s="4" t="str">
        <f>_xlfn.LET(_xlpm.sep,":",_xlpm.w,$G4189,LEFT(_xlpm.w,FIND(_xlpm.sep,_xlpm.w)-1))</f>
        <v>tə</v>
      </c>
      <c r="J4189" s="4" t="str">
        <f>_xlfn.LET(_xlpm.sep,":",_xlpm.w,$G4189,RIGHT(_xlpm.w,LEN(_xlpm.w)-FIND(_xlpm.sep,_xlpm.w)))</f>
        <v>tore</v>
      </c>
      <c r="K4189" s="10">
        <f>_xlfn.LET(_xlpm.w,I4189,LEN(_xlpm.w))</f>
        <v>2</v>
      </c>
      <c r="L4189" s="10">
        <f>_xlfn.LET(_xlpm.w,J4189,LEN(_xlpm.w))</f>
        <v>4</v>
      </c>
      <c r="M4189" s="10">
        <f>_xlfn.LET(_xlpm.a,K4189,_xlpm.b,L4189,MAX(_xlpm.a,_xlpm.b))</f>
        <v>4</v>
      </c>
      <c r="N4189" s="10">
        <f>_xlfn.LET(_xlpm.d,(K4189,L4189),MAX(_xlpm.d)-MIN(_xlpm.d))</f>
        <v>2</v>
      </c>
      <c r="O4189" s="1" t="str">
        <f>_xlfn.LET(_xlpm.sep,":",_xlpm.w,$G4189,_xlfn.CONCAT("~",RIGHT(_xlpm.w,LEN(_xlpm.w)-FIND(_xlpm.sep,_xlpm.w)),"~"))</f>
        <v>~tore~</v>
      </c>
      <c r="P4189" s="1" t="str">
        <f>_xlfn.LET(_xlpm.sep,":",_xlpm.w,$G4189,_xlfn.CONCAT("[",LEFT(_xlpm.w,FIND(_xlpm.sep,_xlpm.w)-1),"]"))</f>
        <v>[tə]</v>
      </c>
      <c r="Q4189" s="14" cm="1">
        <f t="array" ref="Q4189">SUM(_xlfn._xlws.FILTER($H$2:$H$7109,_xlfn.MAP($O$2:$O$7109,_xlfn.LAMBDA(_xlpm.x,_xlpm.x=$O4189))))</f>
        <v>4.9701789264413521E-5</v>
      </c>
      <c r="R4189" s="14">
        <f>$H4189/Q4189</f>
        <v>1</v>
      </c>
      <c r="S4189" s="14" cm="1">
        <f t="array" ref="S4189">SUM(_xlfn._xlws.FILTER($H$2:$H$7109,_xlfn.MAP($P$2:$P$7109,_xlfn.LAMBDA(_xlpm.x,_xlpm.x=$P4189))))</f>
        <v>3.4791252485089448E-3</v>
      </c>
      <c r="T4189" s="14">
        <f>$H4189/S4189</f>
        <v>1.4285714285714292E-2</v>
      </c>
      <c r="U4189" s="14">
        <f>_xlfn.LET(_xlpm.freq,F4189,_xlpm.size,M4189+1,_xlpm.F,V4189,LOG(1+_xlpm.freq)*LOG(1+_xlpm.size)*_xlpm.F)</f>
        <v>6.5985033106735194E-3</v>
      </c>
      <c r="V4189" s="14">
        <f>_xlfn.LET(_xlpm.a,T4189,_xlpm.b,R4189,2*_xlpm.a*_xlpm.b/(_xlpm.a+_xlpm.b))</f>
        <v>2.8169014084507057E-2</v>
      </c>
      <c r="W4189" s="14">
        <f>_xlfn.LET(_xlpm.p,R4189,_xlpm.q,T4189,LOG(_xlpm.p/_xlpm.q))</f>
        <v>1.8450980400142567</v>
      </c>
      <c r="X4189" s="2"/>
    </row>
    <row r="4190" spans="1:24">
      <c r="A4190" s="1" t="str">
        <f>_xlfn.LET(_xlpm.sep," : ",CONCATENATE(O4190,_xlpm.sep,P4190))</f>
        <v>~toux~ : [tə]</v>
      </c>
      <c r="B4190" s="1">
        <f>_xlfn.LET(_xlpm.d,$G4190,_xlpm.k,_xlfn.CONCAT(LEFT(TRIM(B$1),1),"*"),COUNTIF(_xlpm.d,_xlpm.k))</f>
        <v>0</v>
      </c>
      <c r="C4190" s="1">
        <f>_xlfn.LET(_xlpm.d,$G4190,_xlpm.k,_xlfn.CONCAT(LEFT(TRIM(C$1),1),"*"),COUNTIF(_xlpm.d,_xlpm.k))</f>
        <v>0</v>
      </c>
      <c r="D4190" s="1">
        <f>_xlfn.LET(_xlpm.d,$G4190,_xlpm.k,_xlfn.CONCAT(LEFT(TRIM(D$1),1),"*"),COUNTIF(_xlpm.d,_xlpm.k))</f>
        <v>0</v>
      </c>
      <c r="E4190" s="1">
        <f>LOG(F4190+1,10)</f>
        <v>0.30102999566398114</v>
      </c>
      <c r="F4190" s="7">
        <v>1</v>
      </c>
      <c r="G4190" s="9" t="s">
        <v>4834</v>
      </c>
      <c r="H4190" s="4">
        <f>F4190/freq.sum.r6e</f>
        <v>4.9701789264413521E-5</v>
      </c>
      <c r="I4190" s="1" t="str">
        <f>_xlfn.LET(_xlpm.sep,":",_xlpm.w,$G4190,LEFT(_xlpm.w,FIND(_xlpm.sep,_xlpm.w)-1))</f>
        <v>tə</v>
      </c>
      <c r="J4190" s="1" t="str">
        <f>_xlfn.LET(_xlpm.sep,":",_xlpm.w,$G4190,RIGHT(_xlpm.w,LEN(_xlpm.w)-FIND(_xlpm.sep,_xlpm.w)))</f>
        <v>toux</v>
      </c>
      <c r="K4190" s="10">
        <f>_xlfn.LET(_xlpm.w,I4190,LEN(_xlpm.w))</f>
        <v>2</v>
      </c>
      <c r="L4190" s="10">
        <f>_xlfn.LET(_xlpm.w,J4190,LEN(_xlpm.w))</f>
        <v>4</v>
      </c>
      <c r="M4190" s="10">
        <f>_xlfn.LET(_xlpm.a,K4190,_xlpm.b,L4190,MAX(_xlpm.a,_xlpm.b))</f>
        <v>4</v>
      </c>
      <c r="N4190" s="10">
        <f>_xlfn.LET(_xlpm.d,(K4190,L4190),MAX(_xlpm.d)-MIN(_xlpm.d))</f>
        <v>2</v>
      </c>
      <c r="O4190" s="1" t="str">
        <f>_xlfn.LET(_xlpm.sep,":",_xlpm.w,$G4190,_xlfn.CONCAT("~",RIGHT(_xlpm.w,LEN(_xlpm.w)-FIND(_xlpm.sep,_xlpm.w)),"~"))</f>
        <v>~toux~</v>
      </c>
      <c r="P4190" s="1" t="str">
        <f>_xlfn.LET(_xlpm.sep,":",_xlpm.w,$G4190,_xlfn.CONCAT("[",LEFT(_xlpm.w,FIND(_xlpm.sep,_xlpm.w)-1),"]"))</f>
        <v>[tə]</v>
      </c>
      <c r="Q4190" s="14" cm="1">
        <f t="array" ref="Q4190">SUM(_xlfn._xlws.FILTER($H$2:$H$7117,_xlfn.MAP($O$2:$O$7117,_xlfn.LAMBDA(_xlpm.x,_xlpm.x=$O4190))))</f>
        <v>4.9701789264413521E-5</v>
      </c>
      <c r="R4190" s="14">
        <f>$H4190/Q4190</f>
        <v>1</v>
      </c>
      <c r="S4190" s="14" cm="1">
        <f t="array" ref="S4190">SUM(_xlfn._xlws.FILTER($H$2:$H$7117,_xlfn.MAP($P$2:$P$7117,_xlfn.LAMBDA(_xlpm.x,_xlpm.x=$P4190))))</f>
        <v>3.4791252485089448E-3</v>
      </c>
      <c r="T4190" s="14">
        <f>$H4190/S4190</f>
        <v>1.4285714285714292E-2</v>
      </c>
      <c r="U4190" s="14">
        <f>_xlfn.LET(_xlpm.freq,F4190,_xlpm.size,M4190+1,_xlpm.F,V4190,LOG(1+_xlpm.freq)*LOG(1+_xlpm.size)*_xlpm.F)</f>
        <v>6.5985033106735194E-3</v>
      </c>
      <c r="V4190" s="14">
        <f>_xlfn.LET(_xlpm.a,T4190,_xlpm.b,R4190,2*_xlpm.a*_xlpm.b/(_xlpm.a+_xlpm.b))</f>
        <v>2.8169014084507057E-2</v>
      </c>
      <c r="W4190" s="14">
        <f>_xlfn.LET(_xlpm.p,R4190,_xlpm.q,T4190,LOG(_xlpm.p/_xlpm.q))</f>
        <v>1.8450980400142567</v>
      </c>
      <c r="X4190" s="2"/>
    </row>
    <row r="4191" spans="1:24">
      <c r="A4191" s="1" t="str">
        <f>_xlfn.LET(_xlpm.sep," : ",CONCATENATE(O4191,_xlpm.sep,P4191))</f>
        <v>~ttax~ : [tə]</v>
      </c>
      <c r="B4191" s="1">
        <f>_xlfn.LET(_xlpm.d,$G4191,_xlpm.k,_xlfn.CONCAT(LEFT(TRIM(B$1),1),"*"),COUNTIF(_xlpm.d,_xlpm.k))</f>
        <v>0</v>
      </c>
      <c r="C4191" s="1">
        <f>_xlfn.LET(_xlpm.d,$G4191,_xlpm.k,_xlfn.CONCAT(LEFT(TRIM(C$1),1),"*"),COUNTIF(_xlpm.d,_xlpm.k))</f>
        <v>0</v>
      </c>
      <c r="D4191" s="1">
        <f>_xlfn.LET(_xlpm.d,$G4191,_xlpm.k,_xlfn.CONCAT(LEFT(TRIM(D$1),1),"*"),COUNTIF(_xlpm.d,_xlpm.k))</f>
        <v>0</v>
      </c>
      <c r="E4191" s="1">
        <f>LOG(F4191+1,10)</f>
        <v>0.30102999566398114</v>
      </c>
      <c r="F4191" s="7">
        <v>1</v>
      </c>
      <c r="G4191" s="9" t="s">
        <v>4851</v>
      </c>
      <c r="H4191" s="4">
        <f>F4191/freq.sum.r6e</f>
        <v>4.9701789264413521E-5</v>
      </c>
      <c r="I4191" s="4" t="str">
        <f>_xlfn.LET(_xlpm.sep,":",_xlpm.w,$G4191,LEFT(_xlpm.w,FIND(_xlpm.sep,_xlpm.w)-1))</f>
        <v>tə</v>
      </c>
      <c r="J4191" s="4" t="str">
        <f>_xlfn.LET(_xlpm.sep,":",_xlpm.w,$G4191,RIGHT(_xlpm.w,LEN(_xlpm.w)-FIND(_xlpm.sep,_xlpm.w)))</f>
        <v>ttax</v>
      </c>
      <c r="K4191" s="10">
        <f>_xlfn.LET(_xlpm.w,I4191,LEN(_xlpm.w))</f>
        <v>2</v>
      </c>
      <c r="L4191" s="10">
        <f>_xlfn.LET(_xlpm.w,J4191,LEN(_xlpm.w))</f>
        <v>4</v>
      </c>
      <c r="M4191" s="10">
        <f>_xlfn.LET(_xlpm.a,K4191,_xlpm.b,L4191,MAX(_xlpm.a,_xlpm.b))</f>
        <v>4</v>
      </c>
      <c r="N4191" s="10">
        <f>_xlfn.LET(_xlpm.d,(K4191,L4191),MAX(_xlpm.d)-MIN(_xlpm.d))</f>
        <v>2</v>
      </c>
      <c r="O4191" s="1" t="str">
        <f>_xlfn.LET(_xlpm.sep,":",_xlpm.w,$G4191,_xlfn.CONCAT("~",RIGHT(_xlpm.w,LEN(_xlpm.w)-FIND(_xlpm.sep,_xlpm.w)),"~"))</f>
        <v>~ttax~</v>
      </c>
      <c r="P4191" s="1" t="str">
        <f>_xlfn.LET(_xlpm.sep,":",_xlpm.w,$G4191,_xlfn.CONCAT("[",LEFT(_xlpm.w,FIND(_xlpm.sep,_xlpm.w)-1),"]"))</f>
        <v>[tə]</v>
      </c>
      <c r="Q4191" s="14" cm="1">
        <f t="array" ref="Q4191">SUM(_xlfn._xlws.FILTER($H$2:$H$7109,_xlfn.MAP($O$2:$O$7109,_xlfn.LAMBDA(_xlpm.x,_xlpm.x=$O4191))))</f>
        <v>4.9701789264413521E-5</v>
      </c>
      <c r="R4191" s="14">
        <f>$H4191/Q4191</f>
        <v>1</v>
      </c>
      <c r="S4191" s="14" cm="1">
        <f t="array" ref="S4191">SUM(_xlfn._xlws.FILTER($H$2:$H$7109,_xlfn.MAP($P$2:$P$7109,_xlfn.LAMBDA(_xlpm.x,_xlpm.x=$P4191))))</f>
        <v>3.4791252485089448E-3</v>
      </c>
      <c r="T4191" s="14">
        <f>$H4191/S4191</f>
        <v>1.4285714285714292E-2</v>
      </c>
      <c r="U4191" s="14">
        <f>_xlfn.LET(_xlpm.freq,F4191,_xlpm.size,M4191+1,_xlpm.F,V4191,LOG(1+_xlpm.freq)*LOG(1+_xlpm.size)*_xlpm.F)</f>
        <v>6.5985033106735194E-3</v>
      </c>
      <c r="V4191" s="14">
        <f>_xlfn.LET(_xlpm.a,T4191,_xlpm.b,R4191,2*_xlpm.a*_xlpm.b/(_xlpm.a+_xlpm.b))</f>
        <v>2.8169014084507057E-2</v>
      </c>
      <c r="W4191" s="14">
        <f>_xlfn.LET(_xlpm.p,R4191,_xlpm.q,T4191,LOG(_xlpm.p/_xlpm.q))</f>
        <v>1.8450980400142567</v>
      </c>
      <c r="X4191" s="2"/>
    </row>
    <row r="4192" spans="1:24">
      <c r="A4192" s="1" t="str">
        <f>_xlfn.LET(_xlpm.sep," : ",CONCATENATE(O4192,_xlpm.sep,P4192))</f>
        <v>~ttex~ : [tə]</v>
      </c>
      <c r="B4192" s="1">
        <f>_xlfn.LET(_xlpm.d,$G4192,_xlpm.k,_xlfn.CONCAT(LEFT(TRIM(B$1),1),"*"),COUNTIF(_xlpm.d,_xlpm.k))</f>
        <v>0</v>
      </c>
      <c r="C4192" s="1">
        <f>_xlfn.LET(_xlpm.d,$G4192,_xlpm.k,_xlfn.CONCAT(LEFT(TRIM(C$1),1),"*"),COUNTIF(_xlpm.d,_xlpm.k))</f>
        <v>0</v>
      </c>
      <c r="D4192" s="1">
        <f>_xlfn.LET(_xlpm.d,$G4192,_xlpm.k,_xlfn.CONCAT(LEFT(TRIM(D$1),1),"*"),COUNTIF(_xlpm.d,_xlpm.k))</f>
        <v>0</v>
      </c>
      <c r="E4192" s="1">
        <f>LOG(F4192+1,10)</f>
        <v>0.30102999566398114</v>
      </c>
      <c r="F4192" s="7">
        <v>1</v>
      </c>
      <c r="G4192" s="9" t="s">
        <v>4871</v>
      </c>
      <c r="H4192" s="4">
        <f>F4192/freq.sum.r6e</f>
        <v>4.9701789264413521E-5</v>
      </c>
      <c r="I4192" s="1" t="str">
        <f>_xlfn.LET(_xlpm.sep,":",_xlpm.w,$G4192,LEFT(_xlpm.w,FIND(_xlpm.sep,_xlpm.w)-1))</f>
        <v>tə</v>
      </c>
      <c r="J4192" s="1" t="str">
        <f>_xlfn.LET(_xlpm.sep,":",_xlpm.w,$G4192,RIGHT(_xlpm.w,LEN(_xlpm.w)-FIND(_xlpm.sep,_xlpm.w)))</f>
        <v>ttex</v>
      </c>
      <c r="K4192" s="10">
        <f>_xlfn.LET(_xlpm.w,I4192,LEN(_xlpm.w))</f>
        <v>2</v>
      </c>
      <c r="L4192" s="10">
        <f>_xlfn.LET(_xlpm.w,J4192,LEN(_xlpm.w))</f>
        <v>4</v>
      </c>
      <c r="M4192" s="10">
        <f>_xlfn.LET(_xlpm.a,K4192,_xlpm.b,L4192,MAX(_xlpm.a,_xlpm.b))</f>
        <v>4</v>
      </c>
      <c r="N4192" s="10">
        <f>_xlfn.LET(_xlpm.d,(K4192,L4192),MAX(_xlpm.d)-MIN(_xlpm.d))</f>
        <v>2</v>
      </c>
      <c r="O4192" s="1" t="str">
        <f>_xlfn.LET(_xlpm.sep,":",_xlpm.w,$G4192,_xlfn.CONCAT("~",RIGHT(_xlpm.w,LEN(_xlpm.w)-FIND(_xlpm.sep,_xlpm.w)),"~"))</f>
        <v>~ttex~</v>
      </c>
      <c r="P4192" s="1" t="str">
        <f>_xlfn.LET(_xlpm.sep,":",_xlpm.w,$G4192,_xlfn.CONCAT("[",LEFT(_xlpm.w,FIND(_xlpm.sep,_xlpm.w)-1),"]"))</f>
        <v>[tə]</v>
      </c>
      <c r="Q4192" s="14" cm="1">
        <f t="array" ref="Q4192">SUM(_xlfn._xlws.FILTER($H$2:$H$7111,_xlfn.MAP($O$2:$O$7111,_xlfn.LAMBDA(_xlpm.x,_xlpm.x=$O4192))))</f>
        <v>4.9701789264413521E-5</v>
      </c>
      <c r="R4192" s="14">
        <f>$H4192/Q4192</f>
        <v>1</v>
      </c>
      <c r="S4192" s="14" cm="1">
        <f t="array" ref="S4192">SUM(_xlfn._xlws.FILTER($H$2:$H$7111,_xlfn.MAP($P$2:$P$7111,_xlfn.LAMBDA(_xlpm.x,_xlpm.x=$P4192))))</f>
        <v>3.4791252485089448E-3</v>
      </c>
      <c r="T4192" s="14">
        <f>$H4192/S4192</f>
        <v>1.4285714285714292E-2</v>
      </c>
      <c r="U4192" s="14">
        <f>_xlfn.LET(_xlpm.freq,F4192,_xlpm.size,M4192+1,_xlpm.F,V4192,LOG(1+_xlpm.freq)*LOG(1+_xlpm.size)*_xlpm.F)</f>
        <v>6.5985033106735194E-3</v>
      </c>
      <c r="V4192" s="14">
        <f>_xlfn.LET(_xlpm.a,T4192,_xlpm.b,R4192,2*_xlpm.a*_xlpm.b/(_xlpm.a+_xlpm.b))</f>
        <v>2.8169014084507057E-2</v>
      </c>
      <c r="W4192" s="14">
        <f>_xlfn.LET(_xlpm.p,R4192,_xlpm.q,T4192,LOG(_xlpm.p/_xlpm.q))</f>
        <v>1.8450980400142567</v>
      </c>
      <c r="X4192" s="2"/>
    </row>
    <row r="4193" spans="1:24">
      <c r="A4193" s="1" t="str">
        <f>_xlfn.LET(_xlpm.sep," : ",CONCATENATE(O4193,_xlpm.sep,P4193))</f>
        <v>~ttor~ : [tə]</v>
      </c>
      <c r="B4193" s="1">
        <f>_xlfn.LET(_xlpm.d,$G4193,_xlpm.k,_xlfn.CONCAT(LEFT(TRIM(B$1),1),"*"),COUNTIF(_xlpm.d,_xlpm.k))</f>
        <v>0</v>
      </c>
      <c r="C4193" s="1">
        <f>_xlfn.LET(_xlpm.d,$G4193,_xlpm.k,_xlfn.CONCAT(LEFT(TRIM(C$1),1),"*"),COUNTIF(_xlpm.d,_xlpm.k))</f>
        <v>0</v>
      </c>
      <c r="D4193" s="1">
        <f>_xlfn.LET(_xlpm.d,$G4193,_xlpm.k,_xlfn.CONCAT(LEFT(TRIM(D$1),1),"*"),COUNTIF(_xlpm.d,_xlpm.k))</f>
        <v>0</v>
      </c>
      <c r="E4193" s="1">
        <f>LOG(F4193+1,10)</f>
        <v>0.30102999566398114</v>
      </c>
      <c r="F4193" s="7">
        <v>1</v>
      </c>
      <c r="G4193" s="9" t="s">
        <v>4880</v>
      </c>
      <c r="H4193" s="4">
        <f>F4193/freq.sum.r6e</f>
        <v>4.9701789264413521E-5</v>
      </c>
      <c r="I4193" s="4" t="str">
        <f>_xlfn.LET(_xlpm.sep,":",_xlpm.w,$G4193,LEFT(_xlpm.w,FIND(_xlpm.sep,_xlpm.w)-1))</f>
        <v>tə</v>
      </c>
      <c r="J4193" s="4" t="str">
        <f>_xlfn.LET(_xlpm.sep,":",_xlpm.w,$G4193,RIGHT(_xlpm.w,LEN(_xlpm.w)-FIND(_xlpm.sep,_xlpm.w)))</f>
        <v>ttor</v>
      </c>
      <c r="K4193" s="10">
        <f>_xlfn.LET(_xlpm.w,I4193,LEN(_xlpm.w))</f>
        <v>2</v>
      </c>
      <c r="L4193" s="10">
        <f>_xlfn.LET(_xlpm.w,J4193,LEN(_xlpm.w))</f>
        <v>4</v>
      </c>
      <c r="M4193" s="10">
        <f>_xlfn.LET(_xlpm.a,K4193,_xlpm.b,L4193,MAX(_xlpm.a,_xlpm.b))</f>
        <v>4</v>
      </c>
      <c r="N4193" s="10">
        <f>_xlfn.LET(_xlpm.d,(K4193,L4193),MAX(_xlpm.d)-MIN(_xlpm.d))</f>
        <v>2</v>
      </c>
      <c r="O4193" s="1" t="str">
        <f>_xlfn.LET(_xlpm.sep,":",_xlpm.w,$G4193,_xlfn.CONCAT("~",RIGHT(_xlpm.w,LEN(_xlpm.w)-FIND(_xlpm.sep,_xlpm.w)),"~"))</f>
        <v>~ttor~</v>
      </c>
      <c r="P4193" s="1" t="str">
        <f>_xlfn.LET(_xlpm.sep,":",_xlpm.w,$G4193,_xlfn.CONCAT("[",LEFT(_xlpm.w,FIND(_xlpm.sep,_xlpm.w)-1),"]"))</f>
        <v>[tə]</v>
      </c>
      <c r="Q4193" s="14" cm="1">
        <f t="array" ref="Q4193">SUM(_xlfn._xlws.FILTER($H$2:$H$7109,_xlfn.MAP($O$2:$O$7109,_xlfn.LAMBDA(_xlpm.x,_xlpm.x=$O4193))))</f>
        <v>4.9701789264413521E-5</v>
      </c>
      <c r="R4193" s="14">
        <f>$H4193/Q4193</f>
        <v>1</v>
      </c>
      <c r="S4193" s="14" cm="1">
        <f t="array" ref="S4193">SUM(_xlfn._xlws.FILTER($H$2:$H$7109,_xlfn.MAP($P$2:$P$7109,_xlfn.LAMBDA(_xlpm.x,_xlpm.x=$P4193))))</f>
        <v>3.4791252485089448E-3</v>
      </c>
      <c r="T4193" s="14">
        <f>$H4193/S4193</f>
        <v>1.4285714285714292E-2</v>
      </c>
      <c r="U4193" s="14">
        <f>_xlfn.LET(_xlpm.freq,F4193,_xlpm.size,M4193+1,_xlpm.F,V4193,LOG(1+_xlpm.freq)*LOG(1+_xlpm.size)*_xlpm.F)</f>
        <v>6.5985033106735194E-3</v>
      </c>
      <c r="V4193" s="14">
        <f>_xlfn.LET(_xlpm.a,T4193,_xlpm.b,R4193,2*_xlpm.a*_xlpm.b/(_xlpm.a+_xlpm.b))</f>
        <v>2.8169014084507057E-2</v>
      </c>
      <c r="W4193" s="14">
        <f>_xlfn.LET(_xlpm.p,R4193,_xlpm.q,T4193,LOG(_xlpm.p/_xlpm.q))</f>
        <v>1.8450980400142567</v>
      </c>
      <c r="X4193" s="2"/>
    </row>
    <row r="4194" spans="1:24">
      <c r="A4194" s="1" t="str">
        <f>_xlfn.LET(_xlpm.sep," : ",CONCATENATE(O4194,_xlpm.sep,P4194))</f>
        <v>~ttox~ : [tə]</v>
      </c>
      <c r="B4194" s="1">
        <f>_xlfn.LET(_xlpm.d,$G4194,_xlpm.k,_xlfn.CONCAT(LEFT(TRIM(B$1),1),"*"),COUNTIF(_xlpm.d,_xlpm.k))</f>
        <v>0</v>
      </c>
      <c r="C4194" s="1">
        <f>_xlfn.LET(_xlpm.d,$G4194,_xlpm.k,_xlfn.CONCAT(LEFT(TRIM(C$1),1),"*"),COUNTIF(_xlpm.d,_xlpm.k))</f>
        <v>0</v>
      </c>
      <c r="D4194" s="1">
        <f>_xlfn.LET(_xlpm.d,$G4194,_xlpm.k,_xlfn.CONCAT(LEFT(TRIM(D$1),1),"*"),COUNTIF(_xlpm.d,_xlpm.k))</f>
        <v>0</v>
      </c>
      <c r="E4194" s="1">
        <f>LOG(F4194+1,10)</f>
        <v>0.30102999566398114</v>
      </c>
      <c r="F4194" s="7">
        <v>1</v>
      </c>
      <c r="G4194" s="9" t="s">
        <v>4882</v>
      </c>
      <c r="H4194" s="4">
        <f>F4194/freq.sum.r6e</f>
        <v>4.9701789264413521E-5</v>
      </c>
      <c r="I4194" s="1" t="str">
        <f>_xlfn.LET(_xlpm.sep,":",_xlpm.w,$G4194,LEFT(_xlpm.w,FIND(_xlpm.sep,_xlpm.w)-1))</f>
        <v>tə</v>
      </c>
      <c r="J4194" s="1" t="str">
        <f>_xlfn.LET(_xlpm.sep,":",_xlpm.w,$G4194,RIGHT(_xlpm.w,LEN(_xlpm.w)-FIND(_xlpm.sep,_xlpm.w)))</f>
        <v>ttox</v>
      </c>
      <c r="K4194" s="10">
        <f>_xlfn.LET(_xlpm.w,I4194,LEN(_xlpm.w))</f>
        <v>2</v>
      </c>
      <c r="L4194" s="10">
        <f>_xlfn.LET(_xlpm.w,J4194,LEN(_xlpm.w))</f>
        <v>4</v>
      </c>
      <c r="M4194" s="10">
        <f>_xlfn.LET(_xlpm.a,K4194,_xlpm.b,L4194,MAX(_xlpm.a,_xlpm.b))</f>
        <v>4</v>
      </c>
      <c r="N4194" s="10">
        <f>_xlfn.LET(_xlpm.d,(K4194,L4194),MAX(_xlpm.d)-MIN(_xlpm.d))</f>
        <v>2</v>
      </c>
      <c r="O4194" s="1" t="str">
        <f>_xlfn.LET(_xlpm.sep,":",_xlpm.w,$G4194,_xlfn.CONCAT("~",RIGHT(_xlpm.w,LEN(_xlpm.w)-FIND(_xlpm.sep,_xlpm.w)),"~"))</f>
        <v>~ttox~</v>
      </c>
      <c r="P4194" s="1" t="str">
        <f>_xlfn.LET(_xlpm.sep,":",_xlpm.w,$G4194,_xlfn.CONCAT("[",LEFT(_xlpm.w,FIND(_xlpm.sep,_xlpm.w)-1),"]"))</f>
        <v>[tə]</v>
      </c>
      <c r="Q4194" s="14" cm="1">
        <f t="array" ref="Q4194">SUM(_xlfn._xlws.FILTER($H$2:$H$7111,_xlfn.MAP($O$2:$O$7111,_xlfn.LAMBDA(_xlpm.x,_xlpm.x=$O4194))))</f>
        <v>4.9701789264413521E-5</v>
      </c>
      <c r="R4194" s="14">
        <f>$H4194/Q4194</f>
        <v>1</v>
      </c>
      <c r="S4194" s="14" cm="1">
        <f t="array" ref="S4194">SUM(_xlfn._xlws.FILTER($H$2:$H$7111,_xlfn.MAP($P$2:$P$7111,_xlfn.LAMBDA(_xlpm.x,_xlpm.x=$P4194))))</f>
        <v>3.4791252485089448E-3</v>
      </c>
      <c r="T4194" s="14">
        <f>$H4194/S4194</f>
        <v>1.4285714285714292E-2</v>
      </c>
      <c r="U4194" s="14">
        <f>_xlfn.LET(_xlpm.freq,F4194,_xlpm.size,M4194+1,_xlpm.F,V4194,LOG(1+_xlpm.freq)*LOG(1+_xlpm.size)*_xlpm.F)</f>
        <v>6.5985033106735194E-3</v>
      </c>
      <c r="V4194" s="14">
        <f>_xlfn.LET(_xlpm.a,T4194,_xlpm.b,R4194,2*_xlpm.a*_xlpm.b/(_xlpm.a+_xlpm.b))</f>
        <v>2.8169014084507057E-2</v>
      </c>
      <c r="W4194" s="14">
        <f>_xlfn.LET(_xlpm.p,R4194,_xlpm.q,T4194,LOG(_xlpm.p/_xlpm.q))</f>
        <v>1.8450980400142567</v>
      </c>
      <c r="X4194" s="2"/>
    </row>
    <row r="4195" spans="1:24">
      <c r="A4195" s="1" t="str">
        <f>_xlfn.LET(_xlpm.sep," : ",CONCATENATE(O4195,_xlpm.sep,P4195))</f>
        <v>~ttre~ : [tə]</v>
      </c>
      <c r="B4195" s="1">
        <f>_xlfn.LET(_xlpm.d,$G4195,_xlpm.k,_xlfn.CONCAT(LEFT(TRIM(B$1),1),"*"),COUNTIF(_xlpm.d,_xlpm.k))</f>
        <v>0</v>
      </c>
      <c r="C4195" s="1">
        <f>_xlfn.LET(_xlpm.d,$G4195,_xlpm.k,_xlfn.CONCAT(LEFT(TRIM(C$1),1),"*"),COUNTIF(_xlpm.d,_xlpm.k))</f>
        <v>0</v>
      </c>
      <c r="D4195" s="1">
        <f>_xlfn.LET(_xlpm.d,$G4195,_xlpm.k,_xlfn.CONCAT(LEFT(TRIM(D$1),1),"*"),COUNTIF(_xlpm.d,_xlpm.k))</f>
        <v>0</v>
      </c>
      <c r="E4195" s="1">
        <f>LOG(F4195+1,10)</f>
        <v>0.30102999566398114</v>
      </c>
      <c r="F4195" s="7">
        <v>1</v>
      </c>
      <c r="G4195" s="9" t="s">
        <v>4884</v>
      </c>
      <c r="H4195" s="4">
        <f>F4195/freq.sum.r6e</f>
        <v>4.9701789264413521E-5</v>
      </c>
      <c r="I4195" s="1" t="str">
        <f>_xlfn.LET(_xlpm.sep,":",_xlpm.w,$G4195,LEFT(_xlpm.w,FIND(_xlpm.sep,_xlpm.w)-1))</f>
        <v>tə</v>
      </c>
      <c r="J4195" s="1" t="str">
        <f>_xlfn.LET(_xlpm.sep,":",_xlpm.w,$G4195,RIGHT(_xlpm.w,LEN(_xlpm.w)-FIND(_xlpm.sep,_xlpm.w)))</f>
        <v>ttre</v>
      </c>
      <c r="K4195" s="10">
        <f>_xlfn.LET(_xlpm.w,I4195,LEN(_xlpm.w))</f>
        <v>2</v>
      </c>
      <c r="L4195" s="10">
        <f>_xlfn.LET(_xlpm.w,J4195,LEN(_xlpm.w))</f>
        <v>4</v>
      </c>
      <c r="M4195" s="10">
        <f>_xlfn.LET(_xlpm.a,K4195,_xlpm.b,L4195,MAX(_xlpm.a,_xlpm.b))</f>
        <v>4</v>
      </c>
      <c r="N4195" s="10">
        <f>_xlfn.LET(_xlpm.d,(K4195,L4195),MAX(_xlpm.d)-MIN(_xlpm.d))</f>
        <v>2</v>
      </c>
      <c r="O4195" s="1" t="str">
        <f>_xlfn.LET(_xlpm.sep,":",_xlpm.w,$G4195,_xlfn.CONCAT("~",RIGHT(_xlpm.w,LEN(_xlpm.w)-FIND(_xlpm.sep,_xlpm.w)),"~"))</f>
        <v>~ttre~</v>
      </c>
      <c r="P4195" s="1" t="str">
        <f>_xlfn.LET(_xlpm.sep,":",_xlpm.w,$G4195,_xlfn.CONCAT("[",LEFT(_xlpm.w,FIND(_xlpm.sep,_xlpm.w)-1),"]"))</f>
        <v>[tə]</v>
      </c>
      <c r="Q4195" s="14" cm="1">
        <f t="array" ref="Q4195">SUM(_xlfn._xlws.FILTER($H$2:$H$7117,_xlfn.MAP($O$2:$O$7117,_xlfn.LAMBDA(_xlpm.x,_xlpm.x=$O4195))))</f>
        <v>4.9701789264413521E-5</v>
      </c>
      <c r="R4195" s="14">
        <f>$H4195/Q4195</f>
        <v>1</v>
      </c>
      <c r="S4195" s="14" cm="1">
        <f t="array" ref="S4195">SUM(_xlfn._xlws.FILTER($H$2:$H$7117,_xlfn.MAP($P$2:$P$7117,_xlfn.LAMBDA(_xlpm.x,_xlpm.x=$P4195))))</f>
        <v>3.4791252485089448E-3</v>
      </c>
      <c r="T4195" s="14">
        <f>$H4195/S4195</f>
        <v>1.4285714285714292E-2</v>
      </c>
      <c r="U4195" s="14">
        <f>_xlfn.LET(_xlpm.freq,F4195,_xlpm.size,M4195+1,_xlpm.F,V4195,LOG(1+_xlpm.freq)*LOG(1+_xlpm.size)*_xlpm.F)</f>
        <v>6.5985033106735194E-3</v>
      </c>
      <c r="V4195" s="14">
        <f>_xlfn.LET(_xlpm.a,T4195,_xlpm.b,R4195,2*_xlpm.a*_xlpm.b/(_xlpm.a+_xlpm.b))</f>
        <v>2.8169014084507057E-2</v>
      </c>
      <c r="W4195" s="14">
        <f>_xlfn.LET(_xlpm.p,R4195,_xlpm.q,T4195,LOG(_xlpm.p/_xlpm.q))</f>
        <v>1.8450980400142567</v>
      </c>
      <c r="X4195" s="2"/>
    </row>
    <row r="4196" spans="1:24">
      <c r="A4196" s="1" t="str">
        <f>_xlfn.LET(_xlpm.sep," : ",CONCATENATE(O4196,_xlpm.sep,P4196))</f>
        <v>~chih~ : [kɪ]</v>
      </c>
      <c r="B4196" s="1">
        <f>_xlfn.LET(_xlpm.d,$G4196,_xlpm.k,_xlfn.CONCAT(LEFT(TRIM(B$1),1),"*"),COUNTIF(_xlpm.d,_xlpm.k))</f>
        <v>0</v>
      </c>
      <c r="C4196" s="1">
        <f>_xlfn.LET(_xlpm.d,$G4196,_xlpm.k,_xlfn.CONCAT(LEFT(TRIM(C$1),1),"*"),COUNTIF(_xlpm.d,_xlpm.k))</f>
        <v>0</v>
      </c>
      <c r="D4196" s="1">
        <f>_xlfn.LET(_xlpm.d,$G4196,_xlpm.k,_xlfn.CONCAT(LEFT(TRIM(D$1),1),"*"),COUNTIF(_xlpm.d,_xlpm.k))</f>
        <v>0</v>
      </c>
      <c r="E4196" s="1">
        <f>LOG(F4196+1,10)</f>
        <v>0.47712125471966244</v>
      </c>
      <c r="F4196" s="7">
        <v>2</v>
      </c>
      <c r="G4196" s="9" t="s">
        <v>1769</v>
      </c>
      <c r="H4196" s="4">
        <f>F4196/freq.sum.r6e</f>
        <v>9.9403578528827041E-5</v>
      </c>
      <c r="I4196" s="1" t="str">
        <f>_xlfn.LET(_xlpm.sep,":",_xlpm.w,$G4196,LEFT(_xlpm.w,FIND(_xlpm.sep,_xlpm.w)-1))</f>
        <v>kɪ</v>
      </c>
      <c r="J4196" s="1" t="str">
        <f>_xlfn.LET(_xlpm.sep,":",_xlpm.w,$G4196,RIGHT(_xlpm.w,LEN(_xlpm.w)-FIND(_xlpm.sep,_xlpm.w)))</f>
        <v>chih</v>
      </c>
      <c r="K4196" s="10">
        <f>_xlfn.LET(_xlpm.w,I4196,LEN(_xlpm.w))</f>
        <v>2</v>
      </c>
      <c r="L4196" s="10">
        <f>_xlfn.LET(_xlpm.w,J4196,LEN(_xlpm.w))</f>
        <v>4</v>
      </c>
      <c r="M4196" s="10">
        <f>_xlfn.LET(_xlpm.a,K4196,_xlpm.b,L4196,MAX(_xlpm.a,_xlpm.b))</f>
        <v>4</v>
      </c>
      <c r="N4196" s="10">
        <f>_xlfn.LET(_xlpm.d,(K4196,L4196),MAX(_xlpm.d)-MIN(_xlpm.d))</f>
        <v>2</v>
      </c>
      <c r="O4196" s="1" t="str">
        <f>_xlfn.LET(_xlpm.sep,":",_xlpm.w,$G4196,_xlfn.CONCAT("~",RIGHT(_xlpm.w,LEN(_xlpm.w)-FIND(_xlpm.sep,_xlpm.w)),"~"))</f>
        <v>~chih~</v>
      </c>
      <c r="P4196" s="1" t="str">
        <f>_xlfn.LET(_xlpm.sep,":",_xlpm.w,$G4196,_xlfn.CONCAT("[",LEFT(_xlpm.w,FIND(_xlpm.sep,_xlpm.w)-1),"]"))</f>
        <v>[kɪ]</v>
      </c>
      <c r="Q4196" s="14" cm="1">
        <f t="array" ref="Q4196">SUM(_xlfn._xlws.FILTER($H$2:$H$7117,_xlfn.MAP($O$2:$O$7117,_xlfn.LAMBDA(_xlpm.x,_xlpm.x=$O4196))))</f>
        <v>1.9880715705765408E-4</v>
      </c>
      <c r="R4196" s="14">
        <f>$H4196/Q4196</f>
        <v>0.5</v>
      </c>
      <c r="S4196" s="14" cm="1">
        <f t="array" ref="S4196">SUM(_xlfn._xlws.FILTER($H$2:$H$7117,_xlfn.MAP($P$2:$P$7117,_xlfn.LAMBDA(_xlpm.x,_xlpm.x=$P4196))))</f>
        <v>1.431411530815109E-2</v>
      </c>
      <c r="T4196" s="14">
        <f>$H4196/S4196</f>
        <v>6.9444444444444467E-3</v>
      </c>
      <c r="U4196" s="14">
        <f>_xlfn.LET(_xlpm.freq,F4196,_xlpm.size,M4196+1,_xlpm.F,V4196,LOG(1+_xlpm.freq)*LOG(1+_xlpm.size)*_xlpm.F)</f>
        <v>5.0859246704755938E-3</v>
      </c>
      <c r="V4196" s="14">
        <f>_xlfn.LET(_xlpm.a,T4196,_xlpm.b,R4196,2*_xlpm.a*_xlpm.b/(_xlpm.a+_xlpm.b))</f>
        <v>1.3698630136986306E-2</v>
      </c>
      <c r="W4196" s="14">
        <f>_xlfn.LET(_xlpm.p,R4196,_xlpm.q,T4196,LOG(_xlpm.p/_xlpm.q))</f>
        <v>1.8573324964312683</v>
      </c>
      <c r="X4196" s="2"/>
    </row>
    <row r="4197" spans="1:24">
      <c r="A4197" s="1" t="str">
        <f>_xlfn.LET(_xlpm.sep," : ",CONCATENATE(O4197,_xlpm.sep,P4197))</f>
        <v>~keyh~ : [kɪ]</v>
      </c>
      <c r="B4197" s="1">
        <f>_xlfn.LET(_xlpm.d,$G4197,_xlpm.k,_xlfn.CONCAT(LEFT(TRIM(B$1),1),"*"),COUNTIF(_xlpm.d,_xlpm.k))</f>
        <v>0</v>
      </c>
      <c r="C4197" s="1">
        <f>_xlfn.LET(_xlpm.d,$G4197,_xlpm.k,_xlfn.CONCAT(LEFT(TRIM(C$1),1),"*"),COUNTIF(_xlpm.d,_xlpm.k))</f>
        <v>0</v>
      </c>
      <c r="D4197" s="1">
        <f>_xlfn.LET(_xlpm.d,$G4197,_xlpm.k,_xlfn.CONCAT(LEFT(TRIM(D$1),1),"*"),COUNTIF(_xlpm.d,_xlpm.k))</f>
        <v>0</v>
      </c>
      <c r="E4197" s="1">
        <f>LOG(F4197+1,10)</f>
        <v>0.47712125471966244</v>
      </c>
      <c r="F4197" s="7">
        <v>2</v>
      </c>
      <c r="G4197" s="9" t="s">
        <v>1856</v>
      </c>
      <c r="H4197" s="4">
        <f>F4197/freq.sum.r6e</f>
        <v>9.9403578528827041E-5</v>
      </c>
      <c r="I4197" s="1" t="str">
        <f>_xlfn.LET(_xlpm.sep,":",_xlpm.w,$G4197,LEFT(_xlpm.w,FIND(_xlpm.sep,_xlpm.w)-1))</f>
        <v>kɪ</v>
      </c>
      <c r="J4197" s="1" t="str">
        <f>_xlfn.LET(_xlpm.sep,":",_xlpm.w,$G4197,RIGHT(_xlpm.w,LEN(_xlpm.w)-FIND(_xlpm.sep,_xlpm.w)))</f>
        <v>keyh</v>
      </c>
      <c r="K4197" s="10">
        <f>_xlfn.LET(_xlpm.w,I4197,LEN(_xlpm.w))</f>
        <v>2</v>
      </c>
      <c r="L4197" s="10">
        <f>_xlfn.LET(_xlpm.w,J4197,LEN(_xlpm.w))</f>
        <v>4</v>
      </c>
      <c r="M4197" s="10">
        <f>_xlfn.LET(_xlpm.a,K4197,_xlpm.b,L4197,MAX(_xlpm.a,_xlpm.b))</f>
        <v>4</v>
      </c>
      <c r="N4197" s="10">
        <f>_xlfn.LET(_xlpm.d,(K4197,L4197),MAX(_xlpm.d)-MIN(_xlpm.d))</f>
        <v>2</v>
      </c>
      <c r="O4197" s="1" t="str">
        <f>_xlfn.LET(_xlpm.sep,":",_xlpm.w,$G4197,_xlfn.CONCAT("~",RIGHT(_xlpm.w,LEN(_xlpm.w)-FIND(_xlpm.sep,_xlpm.w)),"~"))</f>
        <v>~keyh~</v>
      </c>
      <c r="P4197" s="1" t="str">
        <f>_xlfn.LET(_xlpm.sep,":",_xlpm.w,$G4197,_xlfn.CONCAT("[",LEFT(_xlpm.w,FIND(_xlpm.sep,_xlpm.w)-1),"]"))</f>
        <v>[kɪ]</v>
      </c>
      <c r="Q4197" s="14" cm="1">
        <f t="array" ref="Q4197">SUM(_xlfn._xlws.FILTER($H$2:$H$7117,_xlfn.MAP($O$2:$O$7117,_xlfn.LAMBDA(_xlpm.x,_xlpm.x=$O4197))))</f>
        <v>1.9880715705765408E-4</v>
      </c>
      <c r="R4197" s="14">
        <f>$H4197/Q4197</f>
        <v>0.5</v>
      </c>
      <c r="S4197" s="14" cm="1">
        <f t="array" ref="S4197">SUM(_xlfn._xlws.FILTER($H$2:$H$7117,_xlfn.MAP($P$2:$P$7117,_xlfn.LAMBDA(_xlpm.x,_xlpm.x=$P4197))))</f>
        <v>1.431411530815109E-2</v>
      </c>
      <c r="T4197" s="14">
        <f>$H4197/S4197</f>
        <v>6.9444444444444467E-3</v>
      </c>
      <c r="U4197" s="14">
        <f>_xlfn.LET(_xlpm.freq,F4197,_xlpm.size,M4197+1,_xlpm.F,V4197,LOG(1+_xlpm.freq)*LOG(1+_xlpm.size)*_xlpm.F)</f>
        <v>5.0859246704755938E-3</v>
      </c>
      <c r="V4197" s="14">
        <f>_xlfn.LET(_xlpm.a,T4197,_xlpm.b,R4197,2*_xlpm.a*_xlpm.b/(_xlpm.a+_xlpm.b))</f>
        <v>1.3698630136986306E-2</v>
      </c>
      <c r="W4197" s="14">
        <f>_xlfn.LET(_xlpm.p,R4197,_xlpm.q,T4197,LOG(_xlpm.p/_xlpm.q))</f>
        <v>1.8573324964312683</v>
      </c>
      <c r="X4197" s="2"/>
    </row>
    <row r="4198" spans="1:24">
      <c r="A4198" s="1" t="str">
        <f>_xlfn.LET(_xlpm.sep," : ",CONCATENATE(O4198,_xlpm.sep,P4198))</f>
        <v>~tier~ : [tɪ]</v>
      </c>
      <c r="B4198" s="1">
        <f>_xlfn.LET(_xlpm.d,$G4198,_xlpm.k,_xlfn.CONCAT(LEFT(TRIM(B$1),1),"*"),COUNTIF(_xlpm.d,_xlpm.k))</f>
        <v>0</v>
      </c>
      <c r="C4198" s="1">
        <f>_xlfn.LET(_xlpm.d,$G4198,_xlpm.k,_xlfn.CONCAT(LEFT(TRIM(C$1),1),"*"),COUNTIF(_xlpm.d,_xlpm.k))</f>
        <v>0</v>
      </c>
      <c r="D4198" s="1">
        <f>_xlfn.LET(_xlpm.d,$G4198,_xlpm.k,_xlfn.CONCAT(LEFT(TRIM(D$1),1),"*"),COUNTIF(_xlpm.d,_xlpm.k))</f>
        <v>0</v>
      </c>
      <c r="E4198" s="1">
        <f>LOG(F4198+1,10)</f>
        <v>0.60205999132796229</v>
      </c>
      <c r="F4198" s="7">
        <v>3</v>
      </c>
      <c r="G4198" s="9" t="s">
        <v>4805</v>
      </c>
      <c r="H4198" s="4">
        <f>F4198/freq.sum.r6e</f>
        <v>1.4910536779324057E-4</v>
      </c>
      <c r="I4198" s="1" t="str">
        <f>_xlfn.LET(_xlpm.sep,":",_xlpm.w,$G4198,LEFT(_xlpm.w,FIND(_xlpm.sep,_xlpm.w)-1))</f>
        <v>tɪ</v>
      </c>
      <c r="J4198" s="1" t="str">
        <f>_xlfn.LET(_xlpm.sep,":",_xlpm.w,$G4198,RIGHT(_xlpm.w,LEN(_xlpm.w)-FIND(_xlpm.sep,_xlpm.w)))</f>
        <v>tier</v>
      </c>
      <c r="K4198" s="10">
        <f>_xlfn.LET(_xlpm.w,I4198,LEN(_xlpm.w))</f>
        <v>2</v>
      </c>
      <c r="L4198" s="10">
        <f>_xlfn.LET(_xlpm.w,J4198,LEN(_xlpm.w))</f>
        <v>4</v>
      </c>
      <c r="M4198" s="10">
        <f>_xlfn.LET(_xlpm.a,K4198,_xlpm.b,L4198,MAX(_xlpm.a,_xlpm.b))</f>
        <v>4</v>
      </c>
      <c r="N4198" s="10">
        <f>_xlfn.LET(_xlpm.d,(K4198,L4198),MAX(_xlpm.d)-MIN(_xlpm.d))</f>
        <v>2</v>
      </c>
      <c r="O4198" s="1" t="str">
        <f>_xlfn.LET(_xlpm.sep,":",_xlpm.w,$G4198,_xlfn.CONCAT("~",RIGHT(_xlpm.w,LEN(_xlpm.w)-FIND(_xlpm.sep,_xlpm.w)),"~"))</f>
        <v>~tier~</v>
      </c>
      <c r="P4198" s="1" t="str">
        <f>_xlfn.LET(_xlpm.sep,":",_xlpm.w,$G4198,_xlfn.CONCAT("[",LEFT(_xlpm.w,FIND(_xlpm.sep,_xlpm.w)-1),"]"))</f>
        <v>[tɪ]</v>
      </c>
      <c r="Q4198" s="14" cm="1">
        <f t="array" ref="Q4198">SUM(_xlfn._xlws.FILTER($H$2:$H$7117,_xlfn.MAP($O$2:$O$7117,_xlfn.LAMBDA(_xlpm.x,_xlpm.x=$O4198))))</f>
        <v>2.9821073558648114E-4</v>
      </c>
      <c r="R4198" s="14">
        <f>$H4198/Q4198</f>
        <v>0.5</v>
      </c>
      <c r="S4198" s="14" cm="1">
        <f t="array" ref="S4198">SUM(_xlfn._xlws.FILTER($H$2:$H$7117,_xlfn.MAP($P$2:$P$7117,_xlfn.LAMBDA(_xlpm.x,_xlpm.x=$P4198))))</f>
        <v>2.2266401590457251E-2</v>
      </c>
      <c r="T4198" s="14">
        <f>$H4198/S4198</f>
        <v>6.6964285714285737E-3</v>
      </c>
      <c r="U4198" s="14">
        <f>_xlfn.LET(_xlpm.freq,F4198,_xlpm.size,M4198+1,_xlpm.F,V4198,LOG(1+_xlpm.freq)*LOG(1+_xlpm.size)*_xlpm.F)</f>
        <v>6.1915471593544458E-3</v>
      </c>
      <c r="V4198" s="14">
        <f>_xlfn.LET(_xlpm.a,T4198,_xlpm.b,R4198,2*_xlpm.a*_xlpm.b/(_xlpm.a+_xlpm.b))</f>
        <v>1.3215859030837008E-2</v>
      </c>
      <c r="W4198" s="14">
        <f>_xlfn.LET(_xlpm.p,R4198,_xlpm.q,T4198,LOG(_xlpm.p/_xlpm.q))</f>
        <v>1.8731267636145001</v>
      </c>
      <c r="X4198" s="2"/>
    </row>
    <row r="4199" spans="1:24">
      <c r="A4199" s="1" t="str">
        <f>_xlfn.LET(_xlpm.sep," : ",CONCATENATE(O4199,_xlpm.sep,P4199))</f>
        <v>~tter~ : [tɪ]</v>
      </c>
      <c r="B4199" s="1">
        <f>_xlfn.LET(_xlpm.d,$G4199,_xlpm.k,_xlfn.CONCAT(LEFT(TRIM(B$1),1),"*"),COUNTIF(_xlpm.d,_xlpm.k))</f>
        <v>0</v>
      </c>
      <c r="C4199" s="1">
        <f>_xlfn.LET(_xlpm.d,$G4199,_xlpm.k,_xlfn.CONCAT(LEFT(TRIM(C$1),1),"*"),COUNTIF(_xlpm.d,_xlpm.k))</f>
        <v>0</v>
      </c>
      <c r="D4199" s="1">
        <f>_xlfn.LET(_xlpm.d,$G4199,_xlpm.k,_xlfn.CONCAT(LEFT(TRIM(D$1),1),"*"),COUNTIF(_xlpm.d,_xlpm.k))</f>
        <v>0</v>
      </c>
      <c r="E4199" s="1">
        <f>LOG(F4199+1,10)</f>
        <v>0.60205999132796229</v>
      </c>
      <c r="F4199" s="7">
        <v>3</v>
      </c>
      <c r="G4199" s="9" t="s">
        <v>4867</v>
      </c>
      <c r="H4199" s="4">
        <f>F4199/freq.sum.r6e</f>
        <v>1.4910536779324057E-4</v>
      </c>
      <c r="I4199" s="1" t="str">
        <f>_xlfn.LET(_xlpm.sep,":",_xlpm.w,$G4199,LEFT(_xlpm.w,FIND(_xlpm.sep,_xlpm.w)-1))</f>
        <v>tɪ</v>
      </c>
      <c r="J4199" s="1" t="str">
        <f>_xlfn.LET(_xlpm.sep,":",_xlpm.w,$G4199,RIGHT(_xlpm.w,LEN(_xlpm.w)-FIND(_xlpm.sep,_xlpm.w)))</f>
        <v>tter</v>
      </c>
      <c r="K4199" s="10">
        <f>_xlfn.LET(_xlpm.w,I4199,LEN(_xlpm.w))</f>
        <v>2</v>
      </c>
      <c r="L4199" s="10">
        <f>_xlfn.LET(_xlpm.w,J4199,LEN(_xlpm.w))</f>
        <v>4</v>
      </c>
      <c r="M4199" s="10">
        <f>_xlfn.LET(_xlpm.a,K4199,_xlpm.b,L4199,MAX(_xlpm.a,_xlpm.b))</f>
        <v>4</v>
      </c>
      <c r="N4199" s="10">
        <f>_xlfn.LET(_xlpm.d,(K4199,L4199),MAX(_xlpm.d)-MIN(_xlpm.d))</f>
        <v>2</v>
      </c>
      <c r="O4199" s="1" t="str">
        <f>_xlfn.LET(_xlpm.sep,":",_xlpm.w,$G4199,_xlfn.CONCAT("~",RIGHT(_xlpm.w,LEN(_xlpm.w)-FIND(_xlpm.sep,_xlpm.w)),"~"))</f>
        <v>~tter~</v>
      </c>
      <c r="P4199" s="1" t="str">
        <f>_xlfn.LET(_xlpm.sep,":",_xlpm.w,$G4199,_xlfn.CONCAT("[",LEFT(_xlpm.w,FIND(_xlpm.sep,_xlpm.w)-1),"]"))</f>
        <v>[tɪ]</v>
      </c>
      <c r="Q4199" s="14" cm="1">
        <f t="array" ref="Q4199">SUM(_xlfn._xlws.FILTER($H$2:$H$7117,_xlfn.MAP($O$2:$O$7117,_xlfn.LAMBDA(_xlpm.x,_xlpm.x=$O4199))))</f>
        <v>2.9821073558648114E-4</v>
      </c>
      <c r="R4199" s="14">
        <f>$H4199/Q4199</f>
        <v>0.5</v>
      </c>
      <c r="S4199" s="14" cm="1">
        <f t="array" ref="S4199">SUM(_xlfn._xlws.FILTER($H$2:$H$7117,_xlfn.MAP($P$2:$P$7117,_xlfn.LAMBDA(_xlpm.x,_xlpm.x=$P4199))))</f>
        <v>2.2266401590457251E-2</v>
      </c>
      <c r="T4199" s="14">
        <f>$H4199/S4199</f>
        <v>6.6964285714285737E-3</v>
      </c>
      <c r="U4199" s="14">
        <f>_xlfn.LET(_xlpm.freq,F4199,_xlpm.size,M4199+1,_xlpm.F,V4199,LOG(1+_xlpm.freq)*LOG(1+_xlpm.size)*_xlpm.F)</f>
        <v>6.1915471593544458E-3</v>
      </c>
      <c r="V4199" s="14">
        <f>_xlfn.LET(_xlpm.a,T4199,_xlpm.b,R4199,2*_xlpm.a*_xlpm.b/(_xlpm.a+_xlpm.b))</f>
        <v>1.3215859030837008E-2</v>
      </c>
      <c r="W4199" s="14">
        <f>_xlfn.LET(_xlpm.p,R4199,_xlpm.q,T4199,LOG(_xlpm.p/_xlpm.q))</f>
        <v>1.8731267636145001</v>
      </c>
      <c r="X4199" s="2"/>
    </row>
    <row r="4200" spans="1:24">
      <c r="A4200" s="1" t="str">
        <f>_xlfn.LET(_xlpm.sep," : ",CONCATENATE(O4200,_xlpm.sep,P4200))</f>
        <v>~rrir~ : [ɹɪ]</v>
      </c>
      <c r="B4200" s="1">
        <f>_xlfn.LET(_xlpm.d,$G4200,_xlpm.k,_xlfn.CONCAT(LEFT(TRIM(B$1),1),"*"),COUNTIF(_xlpm.d,_xlpm.k))</f>
        <v>1</v>
      </c>
      <c r="C4200" s="1">
        <f>_xlfn.LET(_xlpm.d,$G4200,_xlpm.k,_xlfn.CONCAT(LEFT(TRIM(C$1),1),"*"),COUNTIF(_xlpm.d,_xlpm.k))</f>
        <v>0</v>
      </c>
      <c r="D4200" s="1">
        <f>_xlfn.LET(_xlpm.d,$G4200,_xlpm.k,_xlfn.CONCAT(LEFT(TRIM(D$1),1),"*"),COUNTIF(_xlpm.d,_xlpm.k))</f>
        <v>0</v>
      </c>
      <c r="E4200" s="1">
        <f>LOG(F4200+1,10)</f>
        <v>0.60205999132796229</v>
      </c>
      <c r="F4200" s="7">
        <v>3</v>
      </c>
      <c r="G4200" s="9" t="s">
        <v>6757</v>
      </c>
      <c r="H4200" s="4">
        <f>F4200/freq.sum.r6e</f>
        <v>1.4910536779324057E-4</v>
      </c>
      <c r="I4200" s="1" t="str">
        <f>_xlfn.LET(_xlpm.sep,":",_xlpm.w,$G4200,LEFT(_xlpm.w,FIND(_xlpm.sep,_xlpm.w)-1))</f>
        <v>ɹɪ</v>
      </c>
      <c r="J4200" s="1" t="str">
        <f>_xlfn.LET(_xlpm.sep,":",_xlpm.w,$G4200,RIGHT(_xlpm.w,LEN(_xlpm.w)-FIND(_xlpm.sep,_xlpm.w)))</f>
        <v>rrir</v>
      </c>
      <c r="K4200" s="10">
        <f>_xlfn.LET(_xlpm.w,I4200,LEN(_xlpm.w))</f>
        <v>2</v>
      </c>
      <c r="L4200" s="10">
        <f>_xlfn.LET(_xlpm.w,J4200,LEN(_xlpm.w))</f>
        <v>4</v>
      </c>
      <c r="M4200" s="10">
        <f>_xlfn.LET(_xlpm.a,K4200,_xlpm.b,L4200,MAX(_xlpm.a,_xlpm.b))</f>
        <v>4</v>
      </c>
      <c r="N4200" s="10">
        <f>_xlfn.LET(_xlpm.d,(K4200,L4200),MAX(_xlpm.d)-MIN(_xlpm.d))</f>
        <v>2</v>
      </c>
      <c r="O4200" s="1" t="str">
        <f>_xlfn.LET(_xlpm.sep,":",_xlpm.w,$G4200,_xlfn.CONCAT("~",RIGHT(_xlpm.w,LEN(_xlpm.w)-FIND(_xlpm.sep,_xlpm.w)),"~"))</f>
        <v>~rrir~</v>
      </c>
      <c r="P4200" s="1" t="str">
        <f>_xlfn.LET(_xlpm.sep,":",_xlpm.w,$G4200,_xlfn.CONCAT("[",LEFT(_xlpm.w,FIND(_xlpm.sep,_xlpm.w)-1),"]"))</f>
        <v>[ɹɪ]</v>
      </c>
      <c r="Q4200" s="14" cm="1">
        <f t="array" ref="Q4200">SUM(_xlfn._xlws.FILTER($H$2:$H$7117,_xlfn.MAP($O$2:$O$7117,_xlfn.LAMBDA(_xlpm.x,_xlpm.x=$O4200))))</f>
        <v>2.9821073558648114E-4</v>
      </c>
      <c r="R4200" s="14">
        <f>$H4200/Q4200</f>
        <v>0.5</v>
      </c>
      <c r="S4200" s="14" cm="1">
        <f t="array" ref="S4200">SUM(_xlfn._xlws.FILTER($H$2:$H$7117,_xlfn.MAP($P$2:$P$7117,_xlfn.LAMBDA(_xlpm.x,_xlpm.x=$P4200))))</f>
        <v>2.2266401590457251E-2</v>
      </c>
      <c r="T4200" s="14">
        <f>$H4200/S4200</f>
        <v>6.6964285714285737E-3</v>
      </c>
      <c r="U4200" s="14">
        <f>_xlfn.LET(_xlpm.freq,F4200,_xlpm.size,M4200+1,_xlpm.F,V4200,LOG(1+_xlpm.freq)*LOG(1+_xlpm.size)*_xlpm.F)</f>
        <v>6.1915471593544458E-3</v>
      </c>
      <c r="V4200" s="14">
        <f>_xlfn.LET(_xlpm.a,T4200,_xlpm.b,R4200,2*_xlpm.a*_xlpm.b/(_xlpm.a+_xlpm.b))</f>
        <v>1.3215859030837008E-2</v>
      </c>
      <c r="W4200" s="14">
        <f>_xlfn.LET(_xlpm.p,R4200,_xlpm.q,T4200,LOG(_xlpm.p/_xlpm.q))</f>
        <v>1.8731267636145001</v>
      </c>
      <c r="X4200" s="2"/>
    </row>
    <row r="4201" spans="1:24">
      <c r="A4201" s="1" t="str">
        <f>_xlfn.LET(_xlpm.sep," : ",CONCATENATE(O4201,_xlpm.sep,P4201))</f>
        <v>~pigh~ : [pɪ]</v>
      </c>
      <c r="B4201" s="1">
        <f>_xlfn.LET(_xlpm.d,$G4201,_xlpm.k,_xlfn.CONCAT(LEFT(TRIM(B$1),1),"*"),COUNTIF(_xlpm.d,_xlpm.k))</f>
        <v>0</v>
      </c>
      <c r="C4201" s="1">
        <f>_xlfn.LET(_xlpm.d,$G4201,_xlpm.k,_xlfn.CONCAT(LEFT(TRIM(C$1),1),"*"),COUNTIF(_xlpm.d,_xlpm.k))</f>
        <v>0</v>
      </c>
      <c r="D4201" s="1">
        <f>_xlfn.LET(_xlpm.d,$G4201,_xlpm.k,_xlfn.CONCAT(LEFT(TRIM(D$1),1),"*"),COUNTIF(_xlpm.d,_xlpm.k))</f>
        <v>0</v>
      </c>
      <c r="E4201" s="1">
        <f>LOG(F4201+1,10)</f>
        <v>0.47712125471966244</v>
      </c>
      <c r="F4201" s="7">
        <v>2</v>
      </c>
      <c r="G4201" s="9" t="s">
        <v>3740</v>
      </c>
      <c r="H4201" s="4">
        <f>F4201/freq.sum.r6e</f>
        <v>9.9403578528827041E-5</v>
      </c>
      <c r="I4201" s="1" t="str">
        <f>_xlfn.LET(_xlpm.sep,":",_xlpm.w,$G4201,LEFT(_xlpm.w,FIND(_xlpm.sep,_xlpm.w)-1))</f>
        <v>pɪ</v>
      </c>
      <c r="J4201" s="1" t="str">
        <f>_xlfn.LET(_xlpm.sep,":",_xlpm.w,$G4201,RIGHT(_xlpm.w,LEN(_xlpm.w)-FIND(_xlpm.sep,_xlpm.w)))</f>
        <v>pigh</v>
      </c>
      <c r="K4201" s="10">
        <f>_xlfn.LET(_xlpm.w,I4201,LEN(_xlpm.w))</f>
        <v>2</v>
      </c>
      <c r="L4201" s="10">
        <f>_xlfn.LET(_xlpm.w,J4201,LEN(_xlpm.w))</f>
        <v>4</v>
      </c>
      <c r="M4201" s="10">
        <f>_xlfn.LET(_xlpm.a,K4201,_xlpm.b,L4201,MAX(_xlpm.a,_xlpm.b))</f>
        <v>4</v>
      </c>
      <c r="N4201" s="10">
        <f>_xlfn.LET(_xlpm.d,(K4201,L4201),MAX(_xlpm.d)-MIN(_xlpm.d))</f>
        <v>2</v>
      </c>
      <c r="O4201" s="1" t="str">
        <f>_xlfn.LET(_xlpm.sep,":",_xlpm.w,$G4201,_xlfn.CONCAT("~",RIGHT(_xlpm.w,LEN(_xlpm.w)-FIND(_xlpm.sep,_xlpm.w)),"~"))</f>
        <v>~pigh~</v>
      </c>
      <c r="P4201" s="1" t="str">
        <f>_xlfn.LET(_xlpm.sep,":",_xlpm.w,$G4201,_xlfn.CONCAT("[",LEFT(_xlpm.w,FIND(_xlpm.sep,_xlpm.w)-1),"]"))</f>
        <v>[pɪ]</v>
      </c>
      <c r="Q4201" s="14" cm="1">
        <f t="array" ref="Q4201">SUM(_xlfn._xlws.FILTER($H$2:$H$7117,_xlfn.MAP($O$2:$O$7117,_xlfn.LAMBDA(_xlpm.x,_xlpm.x=$O4201))))</f>
        <v>1.4910536779324057E-4</v>
      </c>
      <c r="R4201" s="14">
        <f>$H4201/Q4201</f>
        <v>0.66666666666666663</v>
      </c>
      <c r="S4201" s="14" cm="1">
        <f t="array" ref="S4201">SUM(_xlfn._xlws.FILTER($H$2:$H$7117,_xlfn.MAP($P$2:$P$7117,_xlfn.LAMBDA(_xlpm.x,_xlpm.x=$P4201))))</f>
        <v>1.1133200795228625E-2</v>
      </c>
      <c r="T4201" s="14">
        <f>$H4201/S4201</f>
        <v>8.9285714285714315E-3</v>
      </c>
      <c r="U4201" s="14">
        <f>_xlfn.LET(_xlpm.freq,F4201,_xlpm.size,M4201+1,_xlpm.F,V4201,LOG(1+_xlpm.freq)*LOG(1+_xlpm.size)*_xlpm.F)</f>
        <v>6.542246712682262E-3</v>
      </c>
      <c r="V4201" s="14">
        <f>_xlfn.LET(_xlpm.a,T4201,_xlpm.b,R4201,2*_xlpm.a*_xlpm.b/(_xlpm.a+_xlpm.b))</f>
        <v>1.7621145374449344E-2</v>
      </c>
      <c r="W4201" s="14">
        <f>_xlfn.LET(_xlpm.p,R4201,_xlpm.q,T4201,LOG(_xlpm.p/_xlpm.q))</f>
        <v>1.8731267636145001</v>
      </c>
      <c r="X4201" s="2"/>
    </row>
    <row r="4202" spans="1:24">
      <c r="A4202" s="1" t="str">
        <f>_xlfn.LET(_xlpm.sep," : ",CONCATENATE(O4202,_xlpm.sep,P4202))</f>
        <v>~dger~ : [dʒɪ]</v>
      </c>
      <c r="B4202" s="1">
        <f>_xlfn.LET(_xlpm.d,$G4202,_xlpm.k,_xlfn.CONCAT(LEFT(TRIM(B$1),1),"*"),COUNTIF(_xlpm.d,_xlpm.k))</f>
        <v>0</v>
      </c>
      <c r="C4202" s="1">
        <f>_xlfn.LET(_xlpm.d,$G4202,_xlpm.k,_xlfn.CONCAT(LEFT(TRIM(C$1),1),"*"),COUNTIF(_xlpm.d,_xlpm.k))</f>
        <v>0</v>
      </c>
      <c r="D4202" s="1">
        <f>_xlfn.LET(_xlpm.d,$G4202,_xlpm.k,_xlfn.CONCAT(LEFT(TRIM(D$1),1),"*"),COUNTIF(_xlpm.d,_xlpm.k))</f>
        <v>0</v>
      </c>
      <c r="E4202" s="1">
        <f>LOG(F4202+1,10)</f>
        <v>0.60205999132796229</v>
      </c>
      <c r="F4202" s="7">
        <v>3</v>
      </c>
      <c r="G4202" s="9" t="s">
        <v>711</v>
      </c>
      <c r="H4202" s="4">
        <f>F4202/freq.sum.r6e</f>
        <v>1.4910536779324057E-4</v>
      </c>
      <c r="I4202" s="1" t="str">
        <f>_xlfn.LET(_xlpm.sep,":",_xlpm.w,$G4202,LEFT(_xlpm.w,FIND(_xlpm.sep,_xlpm.w)-1))</f>
        <v>dʒɪ</v>
      </c>
      <c r="J4202" s="1" t="str">
        <f>_xlfn.LET(_xlpm.sep,":",_xlpm.w,$G4202,RIGHT(_xlpm.w,LEN(_xlpm.w)-FIND(_xlpm.sep,_xlpm.w)))</f>
        <v>dger</v>
      </c>
      <c r="K4202" s="10">
        <f>_xlfn.LET(_xlpm.w,I4202,LEN(_xlpm.w))</f>
        <v>3</v>
      </c>
      <c r="L4202" s="10">
        <f>_xlfn.LET(_xlpm.w,J4202,LEN(_xlpm.w))</f>
        <v>4</v>
      </c>
      <c r="M4202" s="10">
        <f>_xlfn.LET(_xlpm.a,K4202,_xlpm.b,L4202,MAX(_xlpm.a,_xlpm.b))</f>
        <v>4</v>
      </c>
      <c r="N4202" s="10">
        <f>_xlfn.LET(_xlpm.d,(K4202,L4202),MAX(_xlpm.d)-MIN(_xlpm.d))</f>
        <v>1</v>
      </c>
      <c r="O4202" s="1" t="str">
        <f>_xlfn.LET(_xlpm.sep,":",_xlpm.w,$G4202,_xlfn.CONCAT("~",RIGHT(_xlpm.w,LEN(_xlpm.w)-FIND(_xlpm.sep,_xlpm.w)),"~"))</f>
        <v>~dger~</v>
      </c>
      <c r="P4202" s="1" t="str">
        <f>_xlfn.LET(_xlpm.sep,":",_xlpm.w,$G4202,_xlfn.CONCAT("[",LEFT(_xlpm.w,FIND(_xlpm.sep,_xlpm.w)-1),"]"))</f>
        <v>[dʒɪ]</v>
      </c>
      <c r="Q4202" s="14" cm="1">
        <f t="array" ref="Q4202">SUM(_xlfn._xlws.FILTER($H$2:$H$7117,_xlfn.MAP($O$2:$O$7117,_xlfn.LAMBDA(_xlpm.x,_xlpm.x=$O4202))))</f>
        <v>1.4910536779324057E-4</v>
      </c>
      <c r="R4202" s="14">
        <f>$H4202/Q4202</f>
        <v>1</v>
      </c>
      <c r="S4202" s="14" cm="1">
        <f t="array" ref="S4202">SUM(_xlfn._xlws.FILTER($H$2:$H$7117,_xlfn.MAP($P$2:$P$7117,_xlfn.LAMBDA(_xlpm.x,_xlpm.x=$P4202))))</f>
        <v>1.1133200795228625E-2</v>
      </c>
      <c r="T4202" s="14">
        <f>$H4202/S4202</f>
        <v>1.3392857142857147E-2</v>
      </c>
      <c r="U4202" s="14">
        <f>_xlfn.LET(_xlpm.freq,F4202,_xlpm.size,M4202+1,_xlpm.F,V4202,LOG(1+_xlpm.freq)*LOG(1+_xlpm.size)*_xlpm.F)</f>
        <v>1.2383094318708892E-2</v>
      </c>
      <c r="V4202" s="14">
        <f>_xlfn.LET(_xlpm.a,T4202,_xlpm.b,R4202,2*_xlpm.a*_xlpm.b/(_xlpm.a+_xlpm.b))</f>
        <v>2.6431718061674016E-2</v>
      </c>
      <c r="W4202" s="14">
        <f>_xlfn.LET(_xlpm.p,R4202,_xlpm.q,T4202,LOG(_xlpm.p/_xlpm.q))</f>
        <v>1.8731267636145001</v>
      </c>
      <c r="X4202" s="2"/>
    </row>
    <row r="4203" spans="1:24">
      <c r="A4203" s="1" t="str">
        <f>_xlfn.LET(_xlpm.sep," : ",CONCATENATE(O4203,_xlpm.sep,P4203))</f>
        <v>~dgir~ : [dʒɪ]</v>
      </c>
      <c r="B4203" s="1">
        <f>_xlfn.LET(_xlpm.d,$G4203,_xlpm.k,_xlfn.CONCAT(LEFT(TRIM(B$1),1),"*"),COUNTIF(_xlpm.d,_xlpm.k))</f>
        <v>0</v>
      </c>
      <c r="C4203" s="1">
        <f>_xlfn.LET(_xlpm.d,$G4203,_xlpm.k,_xlfn.CONCAT(LEFT(TRIM(C$1),1),"*"),COUNTIF(_xlpm.d,_xlpm.k))</f>
        <v>0</v>
      </c>
      <c r="D4203" s="1">
        <f>_xlfn.LET(_xlpm.d,$G4203,_xlpm.k,_xlfn.CONCAT(LEFT(TRIM(D$1),1),"*"),COUNTIF(_xlpm.d,_xlpm.k))</f>
        <v>0</v>
      </c>
      <c r="E4203" s="1">
        <f>LOG(F4203+1,10)</f>
        <v>0.60205999132796229</v>
      </c>
      <c r="F4203" s="7">
        <v>3</v>
      </c>
      <c r="G4203" s="9" t="s">
        <v>718</v>
      </c>
      <c r="H4203" s="4">
        <f>F4203/freq.sum.r6e</f>
        <v>1.4910536779324057E-4</v>
      </c>
      <c r="I4203" s="1" t="str">
        <f>_xlfn.LET(_xlpm.sep,":",_xlpm.w,$G4203,LEFT(_xlpm.w,FIND(_xlpm.sep,_xlpm.w)-1))</f>
        <v>dʒɪ</v>
      </c>
      <c r="J4203" s="1" t="str">
        <f>_xlfn.LET(_xlpm.sep,":",_xlpm.w,$G4203,RIGHT(_xlpm.w,LEN(_xlpm.w)-FIND(_xlpm.sep,_xlpm.w)))</f>
        <v>dgir</v>
      </c>
      <c r="K4203" s="10">
        <f>_xlfn.LET(_xlpm.w,I4203,LEN(_xlpm.w))</f>
        <v>3</v>
      </c>
      <c r="L4203" s="10">
        <f>_xlfn.LET(_xlpm.w,J4203,LEN(_xlpm.w))</f>
        <v>4</v>
      </c>
      <c r="M4203" s="10">
        <f>_xlfn.LET(_xlpm.a,K4203,_xlpm.b,L4203,MAX(_xlpm.a,_xlpm.b))</f>
        <v>4</v>
      </c>
      <c r="N4203" s="10">
        <f>_xlfn.LET(_xlpm.d,(K4203,L4203),MAX(_xlpm.d)-MIN(_xlpm.d))</f>
        <v>1</v>
      </c>
      <c r="O4203" s="1" t="str">
        <f>_xlfn.LET(_xlpm.sep,":",_xlpm.w,$G4203,_xlfn.CONCAT("~",RIGHT(_xlpm.w,LEN(_xlpm.w)-FIND(_xlpm.sep,_xlpm.w)),"~"))</f>
        <v>~dgir~</v>
      </c>
      <c r="P4203" s="1" t="str">
        <f>_xlfn.LET(_xlpm.sep,":",_xlpm.w,$G4203,_xlfn.CONCAT("[",LEFT(_xlpm.w,FIND(_xlpm.sep,_xlpm.w)-1),"]"))</f>
        <v>[dʒɪ]</v>
      </c>
      <c r="Q4203" s="14" cm="1">
        <f t="array" ref="Q4203">SUM(_xlfn._xlws.FILTER($H$2:$H$7117,_xlfn.MAP($O$2:$O$7117,_xlfn.LAMBDA(_xlpm.x,_xlpm.x=$O4203))))</f>
        <v>1.4910536779324057E-4</v>
      </c>
      <c r="R4203" s="14">
        <f>$H4203/Q4203</f>
        <v>1</v>
      </c>
      <c r="S4203" s="14" cm="1">
        <f t="array" ref="S4203">SUM(_xlfn._xlws.FILTER($H$2:$H$7117,_xlfn.MAP($P$2:$P$7117,_xlfn.LAMBDA(_xlpm.x,_xlpm.x=$P4203))))</f>
        <v>1.1133200795228625E-2</v>
      </c>
      <c r="T4203" s="14">
        <f>$H4203/S4203</f>
        <v>1.3392857142857147E-2</v>
      </c>
      <c r="U4203" s="14">
        <f>_xlfn.LET(_xlpm.freq,F4203,_xlpm.size,M4203+1,_xlpm.F,V4203,LOG(1+_xlpm.freq)*LOG(1+_xlpm.size)*_xlpm.F)</f>
        <v>1.2383094318708892E-2</v>
      </c>
      <c r="V4203" s="14">
        <f>_xlfn.LET(_xlpm.a,T4203,_xlpm.b,R4203,2*_xlpm.a*_xlpm.b/(_xlpm.a+_xlpm.b))</f>
        <v>2.6431718061674016E-2</v>
      </c>
      <c r="W4203" s="14">
        <f>_xlfn.LET(_xlpm.p,R4203,_xlpm.q,T4203,LOG(_xlpm.p/_xlpm.q))</f>
        <v>1.8731267636145001</v>
      </c>
      <c r="X4203" s="2"/>
    </row>
    <row r="4204" spans="1:24">
      <c r="A4204" s="1" t="str">
        <f>_xlfn.LET(_xlpm.sep," : ",CONCATENATE(O4204,_xlpm.sep,P4204))</f>
        <v>~djer~ : [dʒɪ]</v>
      </c>
      <c r="B4204" s="1">
        <f>_xlfn.LET(_xlpm.d,$G4204,_xlpm.k,_xlfn.CONCAT(LEFT(TRIM(B$1),1),"*"),COUNTIF(_xlpm.d,_xlpm.k))</f>
        <v>0</v>
      </c>
      <c r="C4204" s="1">
        <f>_xlfn.LET(_xlpm.d,$G4204,_xlpm.k,_xlfn.CONCAT(LEFT(TRIM(C$1),1),"*"),COUNTIF(_xlpm.d,_xlpm.k))</f>
        <v>0</v>
      </c>
      <c r="D4204" s="1">
        <f>_xlfn.LET(_xlpm.d,$G4204,_xlpm.k,_xlfn.CONCAT(LEFT(TRIM(D$1),1),"*"),COUNTIF(_xlpm.d,_xlpm.k))</f>
        <v>0</v>
      </c>
      <c r="E4204" s="1">
        <f>LOG(F4204+1,10)</f>
        <v>0.60205999132796229</v>
      </c>
      <c r="F4204" s="7">
        <v>3</v>
      </c>
      <c r="G4204" s="9" t="s">
        <v>725</v>
      </c>
      <c r="H4204" s="4">
        <f>F4204/freq.sum.r6e</f>
        <v>1.4910536779324057E-4</v>
      </c>
      <c r="I4204" s="1" t="str">
        <f>_xlfn.LET(_xlpm.sep,":",_xlpm.w,$G4204,LEFT(_xlpm.w,FIND(_xlpm.sep,_xlpm.w)-1))</f>
        <v>dʒɪ</v>
      </c>
      <c r="J4204" s="1" t="str">
        <f>_xlfn.LET(_xlpm.sep,":",_xlpm.w,$G4204,RIGHT(_xlpm.w,LEN(_xlpm.w)-FIND(_xlpm.sep,_xlpm.w)))</f>
        <v>djer</v>
      </c>
      <c r="K4204" s="10">
        <f>_xlfn.LET(_xlpm.w,I4204,LEN(_xlpm.w))</f>
        <v>3</v>
      </c>
      <c r="L4204" s="10">
        <f>_xlfn.LET(_xlpm.w,J4204,LEN(_xlpm.w))</f>
        <v>4</v>
      </c>
      <c r="M4204" s="10">
        <f>_xlfn.LET(_xlpm.a,K4204,_xlpm.b,L4204,MAX(_xlpm.a,_xlpm.b))</f>
        <v>4</v>
      </c>
      <c r="N4204" s="10">
        <f>_xlfn.LET(_xlpm.d,(K4204,L4204),MAX(_xlpm.d)-MIN(_xlpm.d))</f>
        <v>1</v>
      </c>
      <c r="O4204" s="1" t="str">
        <f>_xlfn.LET(_xlpm.sep,":",_xlpm.w,$G4204,_xlfn.CONCAT("~",RIGHT(_xlpm.w,LEN(_xlpm.w)-FIND(_xlpm.sep,_xlpm.w)),"~"))</f>
        <v>~djer~</v>
      </c>
      <c r="P4204" s="1" t="str">
        <f>_xlfn.LET(_xlpm.sep,":",_xlpm.w,$G4204,_xlfn.CONCAT("[",LEFT(_xlpm.w,FIND(_xlpm.sep,_xlpm.w)-1),"]"))</f>
        <v>[dʒɪ]</v>
      </c>
      <c r="Q4204" s="14" cm="1">
        <f t="array" ref="Q4204">SUM(_xlfn._xlws.FILTER($H$2:$H$7117,_xlfn.MAP($O$2:$O$7117,_xlfn.LAMBDA(_xlpm.x,_xlpm.x=$O4204))))</f>
        <v>1.4910536779324057E-4</v>
      </c>
      <c r="R4204" s="14">
        <f>$H4204/Q4204</f>
        <v>1</v>
      </c>
      <c r="S4204" s="14" cm="1">
        <f t="array" ref="S4204">SUM(_xlfn._xlws.FILTER($H$2:$H$7117,_xlfn.MAP($P$2:$P$7117,_xlfn.LAMBDA(_xlpm.x,_xlpm.x=$P4204))))</f>
        <v>1.1133200795228625E-2</v>
      </c>
      <c r="T4204" s="14">
        <f>$H4204/S4204</f>
        <v>1.3392857142857147E-2</v>
      </c>
      <c r="U4204" s="14">
        <f>_xlfn.LET(_xlpm.freq,F4204,_xlpm.size,M4204+1,_xlpm.F,V4204,LOG(1+_xlpm.freq)*LOG(1+_xlpm.size)*_xlpm.F)</f>
        <v>1.2383094318708892E-2</v>
      </c>
      <c r="V4204" s="14">
        <f>_xlfn.LET(_xlpm.a,T4204,_xlpm.b,R4204,2*_xlpm.a*_xlpm.b/(_xlpm.a+_xlpm.b))</f>
        <v>2.6431718061674016E-2</v>
      </c>
      <c r="W4204" s="14">
        <f>_xlfn.LET(_xlpm.p,R4204,_xlpm.q,T4204,LOG(_xlpm.p/_xlpm.q))</f>
        <v>1.8731267636145001</v>
      </c>
      <c r="X4204" s="2"/>
    </row>
    <row r="4205" spans="1:24">
      <c r="A4205" s="1" t="str">
        <f>_xlfn.LET(_xlpm.sep," : ",CONCATENATE(O4205,_xlpm.sep,P4205))</f>
        <v>~gier~ : [dʒɪ]</v>
      </c>
      <c r="B4205" s="1">
        <f>_xlfn.LET(_xlpm.d,$G4205,_xlpm.k,_xlfn.CONCAT(LEFT(TRIM(B$1),1),"*"),COUNTIF(_xlpm.d,_xlpm.k))</f>
        <v>0</v>
      </c>
      <c r="C4205" s="1">
        <f>_xlfn.LET(_xlpm.d,$G4205,_xlpm.k,_xlfn.CONCAT(LEFT(TRIM(C$1),1),"*"),COUNTIF(_xlpm.d,_xlpm.k))</f>
        <v>0</v>
      </c>
      <c r="D4205" s="1">
        <f>_xlfn.LET(_xlpm.d,$G4205,_xlpm.k,_xlfn.CONCAT(LEFT(TRIM(D$1),1),"*"),COUNTIF(_xlpm.d,_xlpm.k))</f>
        <v>0</v>
      </c>
      <c r="E4205" s="1">
        <f>LOG(F4205+1,10)</f>
        <v>0.60205999132796229</v>
      </c>
      <c r="F4205" s="7">
        <v>3</v>
      </c>
      <c r="G4205" s="9" t="s">
        <v>794</v>
      </c>
      <c r="H4205" s="4">
        <f>F4205/freq.sum.r6e</f>
        <v>1.4910536779324057E-4</v>
      </c>
      <c r="I4205" s="1" t="str">
        <f>_xlfn.LET(_xlpm.sep,":",_xlpm.w,$G4205,LEFT(_xlpm.w,FIND(_xlpm.sep,_xlpm.w)-1))</f>
        <v>dʒɪ</v>
      </c>
      <c r="J4205" s="1" t="str">
        <f>_xlfn.LET(_xlpm.sep,":",_xlpm.w,$G4205,RIGHT(_xlpm.w,LEN(_xlpm.w)-FIND(_xlpm.sep,_xlpm.w)))</f>
        <v>gier</v>
      </c>
      <c r="K4205" s="10">
        <f>_xlfn.LET(_xlpm.w,I4205,LEN(_xlpm.w))</f>
        <v>3</v>
      </c>
      <c r="L4205" s="10">
        <f>_xlfn.LET(_xlpm.w,J4205,LEN(_xlpm.w))</f>
        <v>4</v>
      </c>
      <c r="M4205" s="10">
        <f>_xlfn.LET(_xlpm.a,K4205,_xlpm.b,L4205,MAX(_xlpm.a,_xlpm.b))</f>
        <v>4</v>
      </c>
      <c r="N4205" s="10">
        <f>_xlfn.LET(_xlpm.d,(K4205,L4205),MAX(_xlpm.d)-MIN(_xlpm.d))</f>
        <v>1</v>
      </c>
      <c r="O4205" s="1" t="str">
        <f>_xlfn.LET(_xlpm.sep,":",_xlpm.w,$G4205,_xlfn.CONCAT("~",RIGHT(_xlpm.w,LEN(_xlpm.w)-FIND(_xlpm.sep,_xlpm.w)),"~"))</f>
        <v>~gier~</v>
      </c>
      <c r="P4205" s="1" t="str">
        <f>_xlfn.LET(_xlpm.sep,":",_xlpm.w,$G4205,_xlfn.CONCAT("[",LEFT(_xlpm.w,FIND(_xlpm.sep,_xlpm.w)-1),"]"))</f>
        <v>[dʒɪ]</v>
      </c>
      <c r="Q4205" s="14" cm="1">
        <f t="array" ref="Q4205">SUM(_xlfn._xlws.FILTER($H$2:$H$7111,_xlfn.MAP($O$2:$O$7111,_xlfn.LAMBDA(_xlpm.x,_xlpm.x=$O4205))))</f>
        <v>1.4910536779324057E-4</v>
      </c>
      <c r="R4205" s="14">
        <f>$H4205/Q4205</f>
        <v>1</v>
      </c>
      <c r="S4205" s="14" cm="1">
        <f t="array" ref="S4205">SUM(_xlfn._xlws.FILTER($H$2:$H$7111,_xlfn.MAP($P$2:$P$7111,_xlfn.LAMBDA(_xlpm.x,_xlpm.x=$P4205))))</f>
        <v>1.1133200795228625E-2</v>
      </c>
      <c r="T4205" s="14">
        <f>$H4205/S4205</f>
        <v>1.3392857142857147E-2</v>
      </c>
      <c r="U4205" s="14">
        <f>_xlfn.LET(_xlpm.freq,F4205,_xlpm.size,M4205+1,_xlpm.F,V4205,LOG(1+_xlpm.freq)*LOG(1+_xlpm.size)*_xlpm.F)</f>
        <v>1.2383094318708892E-2</v>
      </c>
      <c r="V4205" s="14">
        <f>_xlfn.LET(_xlpm.a,T4205,_xlpm.b,R4205,2*_xlpm.a*_xlpm.b/(_xlpm.a+_xlpm.b))</f>
        <v>2.6431718061674016E-2</v>
      </c>
      <c r="W4205" s="14">
        <f>_xlfn.LET(_xlpm.p,R4205,_xlpm.q,T4205,LOG(_xlpm.p/_xlpm.q))</f>
        <v>1.8731267636145001</v>
      </c>
      <c r="X4205" s="2"/>
    </row>
    <row r="4206" spans="1:24">
      <c r="A4206" s="1" t="str">
        <f>_xlfn.LET(_xlpm.sep," : ",CONCATENATE(O4206,_xlpm.sep,P4206))</f>
        <v>~ppir~ : [pɪ]</v>
      </c>
      <c r="B4206" s="1">
        <f>_xlfn.LET(_xlpm.d,$G4206,_xlpm.k,_xlfn.CONCAT(LEFT(TRIM(B$1),1),"*"),COUNTIF(_xlpm.d,_xlpm.k))</f>
        <v>0</v>
      </c>
      <c r="C4206" s="1">
        <f>_xlfn.LET(_xlpm.d,$G4206,_xlpm.k,_xlfn.CONCAT(LEFT(TRIM(C$1),1),"*"),COUNTIF(_xlpm.d,_xlpm.k))</f>
        <v>0</v>
      </c>
      <c r="D4206" s="1">
        <f>_xlfn.LET(_xlpm.d,$G4206,_xlpm.k,_xlfn.CONCAT(LEFT(TRIM(D$1),1),"*"),COUNTIF(_xlpm.d,_xlpm.k))</f>
        <v>0</v>
      </c>
      <c r="E4206" s="1">
        <f>LOG(F4206+1,10)</f>
        <v>0.60205999132796229</v>
      </c>
      <c r="F4206" s="7">
        <v>3</v>
      </c>
      <c r="G4206" s="9" t="s">
        <v>3784</v>
      </c>
      <c r="H4206" s="4">
        <f>F4206/freq.sum.r6e</f>
        <v>1.4910536779324057E-4</v>
      </c>
      <c r="I4206" s="1" t="str">
        <f>_xlfn.LET(_xlpm.sep,":",_xlpm.w,$G4206,LEFT(_xlpm.w,FIND(_xlpm.sep,_xlpm.w)-1))</f>
        <v>pɪ</v>
      </c>
      <c r="J4206" s="1" t="str">
        <f>_xlfn.LET(_xlpm.sep,":",_xlpm.w,$G4206,RIGHT(_xlpm.w,LEN(_xlpm.w)-FIND(_xlpm.sep,_xlpm.w)))</f>
        <v>ppir</v>
      </c>
      <c r="K4206" s="10">
        <f>_xlfn.LET(_xlpm.w,I4206,LEN(_xlpm.w))</f>
        <v>2</v>
      </c>
      <c r="L4206" s="10">
        <f>_xlfn.LET(_xlpm.w,J4206,LEN(_xlpm.w))</f>
        <v>4</v>
      </c>
      <c r="M4206" s="10">
        <f>_xlfn.LET(_xlpm.a,K4206,_xlpm.b,L4206,MAX(_xlpm.a,_xlpm.b))</f>
        <v>4</v>
      </c>
      <c r="N4206" s="10">
        <f>_xlfn.LET(_xlpm.d,(K4206,L4206),MAX(_xlpm.d)-MIN(_xlpm.d))</f>
        <v>2</v>
      </c>
      <c r="O4206" s="1" t="str">
        <f>_xlfn.LET(_xlpm.sep,":",_xlpm.w,$G4206,_xlfn.CONCAT("~",RIGHT(_xlpm.w,LEN(_xlpm.w)-FIND(_xlpm.sep,_xlpm.w)),"~"))</f>
        <v>~ppir~</v>
      </c>
      <c r="P4206" s="1" t="str">
        <f>_xlfn.LET(_xlpm.sep,":",_xlpm.w,$G4206,_xlfn.CONCAT("[",LEFT(_xlpm.w,FIND(_xlpm.sep,_xlpm.w)-1),"]"))</f>
        <v>[pɪ]</v>
      </c>
      <c r="Q4206" s="14" cm="1">
        <f t="array" ref="Q4206">SUM(_xlfn._xlws.FILTER($H$2:$H$7117,_xlfn.MAP($O$2:$O$7117,_xlfn.LAMBDA(_xlpm.x,_xlpm.x=$O4206))))</f>
        <v>1.4910536779324057E-4</v>
      </c>
      <c r="R4206" s="14">
        <f>$H4206/Q4206</f>
        <v>1</v>
      </c>
      <c r="S4206" s="14" cm="1">
        <f t="array" ref="S4206">SUM(_xlfn._xlws.FILTER($H$2:$H$7117,_xlfn.MAP($P$2:$P$7117,_xlfn.LAMBDA(_xlpm.x,_xlpm.x=$P4206))))</f>
        <v>1.1133200795228625E-2</v>
      </c>
      <c r="T4206" s="14">
        <f>$H4206/S4206</f>
        <v>1.3392857142857147E-2</v>
      </c>
      <c r="U4206" s="14">
        <f>_xlfn.LET(_xlpm.freq,F4206,_xlpm.size,M4206+1,_xlpm.F,V4206,LOG(1+_xlpm.freq)*LOG(1+_xlpm.size)*_xlpm.F)</f>
        <v>1.2383094318708892E-2</v>
      </c>
      <c r="V4206" s="14">
        <f>_xlfn.LET(_xlpm.a,T4206,_xlpm.b,R4206,2*_xlpm.a*_xlpm.b/(_xlpm.a+_xlpm.b))</f>
        <v>2.6431718061674016E-2</v>
      </c>
      <c r="W4206" s="14">
        <f>_xlfn.LET(_xlpm.p,R4206,_xlpm.q,T4206,LOG(_xlpm.p/_xlpm.q))</f>
        <v>1.8731267636145001</v>
      </c>
      <c r="X4206" s="2"/>
    </row>
    <row r="4207" spans="1:24">
      <c r="A4207" s="1" t="str">
        <f>_xlfn.LET(_xlpm.sep," : ",CONCATENATE(O4207,_xlpm.sep,P4207))</f>
        <v>~ppyr~ : [pɪ]</v>
      </c>
      <c r="B4207" s="1">
        <f>_xlfn.LET(_xlpm.d,$G4207,_xlpm.k,_xlfn.CONCAT(LEFT(TRIM(B$1),1),"*"),COUNTIF(_xlpm.d,_xlpm.k))</f>
        <v>0</v>
      </c>
      <c r="C4207" s="1">
        <f>_xlfn.LET(_xlpm.d,$G4207,_xlpm.k,_xlfn.CONCAT(LEFT(TRIM(C$1),1),"*"),COUNTIF(_xlpm.d,_xlpm.k))</f>
        <v>0</v>
      </c>
      <c r="D4207" s="1">
        <f>_xlfn.LET(_xlpm.d,$G4207,_xlpm.k,_xlfn.CONCAT(LEFT(TRIM(D$1),1),"*"),COUNTIF(_xlpm.d,_xlpm.k))</f>
        <v>0</v>
      </c>
      <c r="E4207" s="1">
        <f>LOG(F4207+1,10)</f>
        <v>0.60205999132796229</v>
      </c>
      <c r="F4207" s="7">
        <v>3</v>
      </c>
      <c r="G4207" s="9" t="s">
        <v>3797</v>
      </c>
      <c r="H4207" s="4">
        <f>F4207/freq.sum.r6e</f>
        <v>1.4910536779324057E-4</v>
      </c>
      <c r="I4207" s="4" t="str">
        <f>_xlfn.LET(_xlpm.sep,":",_xlpm.w,$G4207,LEFT(_xlpm.w,FIND(_xlpm.sep,_xlpm.w)-1))</f>
        <v>pɪ</v>
      </c>
      <c r="J4207" s="4" t="str">
        <f>_xlfn.LET(_xlpm.sep,":",_xlpm.w,$G4207,RIGHT(_xlpm.w,LEN(_xlpm.w)-FIND(_xlpm.sep,_xlpm.w)))</f>
        <v>ppyr</v>
      </c>
      <c r="K4207" s="10">
        <f>_xlfn.LET(_xlpm.w,I4207,LEN(_xlpm.w))</f>
        <v>2</v>
      </c>
      <c r="L4207" s="10">
        <f>_xlfn.LET(_xlpm.w,J4207,LEN(_xlpm.w))</f>
        <v>4</v>
      </c>
      <c r="M4207" s="10">
        <f>_xlfn.LET(_xlpm.a,K4207,_xlpm.b,L4207,MAX(_xlpm.a,_xlpm.b))</f>
        <v>4</v>
      </c>
      <c r="N4207" s="10">
        <f>_xlfn.LET(_xlpm.d,(K4207,L4207),MAX(_xlpm.d)-MIN(_xlpm.d))</f>
        <v>2</v>
      </c>
      <c r="O4207" s="1" t="str">
        <f>_xlfn.LET(_xlpm.sep,":",_xlpm.w,$G4207,_xlfn.CONCAT("~",RIGHT(_xlpm.w,LEN(_xlpm.w)-FIND(_xlpm.sep,_xlpm.w)),"~"))</f>
        <v>~ppyr~</v>
      </c>
      <c r="P4207" s="1" t="str">
        <f>_xlfn.LET(_xlpm.sep,":",_xlpm.w,$G4207,_xlfn.CONCAT("[",LEFT(_xlpm.w,FIND(_xlpm.sep,_xlpm.w)-1),"]"))</f>
        <v>[pɪ]</v>
      </c>
      <c r="Q4207" s="14" cm="1">
        <f t="array" ref="Q4207">SUM(_xlfn._xlws.FILTER($H$2:$H$7109,_xlfn.MAP($O$2:$O$7109,_xlfn.LAMBDA(_xlpm.x,_xlpm.x=$O4207))))</f>
        <v>1.4910536779324057E-4</v>
      </c>
      <c r="R4207" s="14">
        <f>$H4207/Q4207</f>
        <v>1</v>
      </c>
      <c r="S4207" s="14" cm="1">
        <f t="array" ref="S4207">SUM(_xlfn._xlws.FILTER($H$2:$H$7109,_xlfn.MAP($P$2:$P$7109,_xlfn.LAMBDA(_xlpm.x,_xlpm.x=$P4207))))</f>
        <v>1.1133200795228625E-2</v>
      </c>
      <c r="T4207" s="14">
        <f>$H4207/S4207</f>
        <v>1.3392857142857147E-2</v>
      </c>
      <c r="U4207" s="14">
        <f>_xlfn.LET(_xlpm.freq,F4207,_xlpm.size,M4207+1,_xlpm.F,V4207,LOG(1+_xlpm.freq)*LOG(1+_xlpm.size)*_xlpm.F)</f>
        <v>1.2383094318708892E-2</v>
      </c>
      <c r="V4207" s="14">
        <f>_xlfn.LET(_xlpm.a,T4207,_xlpm.b,R4207,2*_xlpm.a*_xlpm.b/(_xlpm.a+_xlpm.b))</f>
        <v>2.6431718061674016E-2</v>
      </c>
      <c r="W4207" s="14">
        <f>_xlfn.LET(_xlpm.p,R4207,_xlpm.q,T4207,LOG(_xlpm.p/_xlpm.q))</f>
        <v>1.8731267636145001</v>
      </c>
      <c r="X4207" s="2"/>
    </row>
    <row r="4208" spans="1:24">
      <c r="A4208" s="1" t="str">
        <f>_xlfn.LET(_xlpm.sep," : ",CONCATENATE(O4208,_xlpm.sep,P4208))</f>
        <v>~cigh~ : [sɪ]</v>
      </c>
      <c r="B4208" s="1">
        <f>_xlfn.LET(_xlpm.d,$G4208,_xlpm.k,_xlfn.CONCAT(LEFT(TRIM(B$1),1),"*"),COUNTIF(_xlpm.d,_xlpm.k))</f>
        <v>0</v>
      </c>
      <c r="C4208" s="1">
        <f>_xlfn.LET(_xlpm.d,$G4208,_xlpm.k,_xlfn.CONCAT(LEFT(TRIM(C$1),1),"*"),COUNTIF(_xlpm.d,_xlpm.k))</f>
        <v>0</v>
      </c>
      <c r="D4208" s="1">
        <f>_xlfn.LET(_xlpm.d,$G4208,_xlpm.k,_xlfn.CONCAT(LEFT(TRIM(D$1),1),"*"),COUNTIF(_xlpm.d,_xlpm.k))</f>
        <v>0</v>
      </c>
      <c r="E4208" s="1">
        <f>LOG(F4208+1,10)</f>
        <v>0.47712125471966244</v>
      </c>
      <c r="F4208" s="7">
        <v>2</v>
      </c>
      <c r="G4208" s="9" t="s">
        <v>4439</v>
      </c>
      <c r="H4208" s="4">
        <f>F4208/freq.sum.r6e</f>
        <v>9.9403578528827041E-5</v>
      </c>
      <c r="I4208" s="4" t="str">
        <f>_xlfn.LET(_xlpm.sep,":",_xlpm.w,$G4208,LEFT(_xlpm.w,FIND(_xlpm.sep,_xlpm.w)-1))</f>
        <v>sɪ</v>
      </c>
      <c r="J4208" s="4" t="str">
        <f>_xlfn.LET(_xlpm.sep,":",_xlpm.w,$G4208,RIGHT(_xlpm.w,LEN(_xlpm.w)-FIND(_xlpm.sep,_xlpm.w)))</f>
        <v>cigh</v>
      </c>
      <c r="K4208" s="10">
        <f>_xlfn.LET(_xlpm.w,I4208,LEN(_xlpm.w))</f>
        <v>2</v>
      </c>
      <c r="L4208" s="10">
        <f>_xlfn.LET(_xlpm.w,J4208,LEN(_xlpm.w))</f>
        <v>4</v>
      </c>
      <c r="M4208" s="10">
        <f>_xlfn.LET(_xlpm.a,K4208,_xlpm.b,L4208,MAX(_xlpm.a,_xlpm.b))</f>
        <v>4</v>
      </c>
      <c r="N4208" s="10">
        <f>_xlfn.LET(_xlpm.d,(K4208,L4208),MAX(_xlpm.d)-MIN(_xlpm.d))</f>
        <v>2</v>
      </c>
      <c r="O4208" s="1" t="str">
        <f>_xlfn.LET(_xlpm.sep,":",_xlpm.w,$G4208,_xlfn.CONCAT("~",RIGHT(_xlpm.w,LEN(_xlpm.w)-FIND(_xlpm.sep,_xlpm.w)),"~"))</f>
        <v>~cigh~</v>
      </c>
      <c r="P4208" s="1" t="str">
        <f>_xlfn.LET(_xlpm.sep,":",_xlpm.w,$G4208,_xlfn.CONCAT("[",LEFT(_xlpm.w,FIND(_xlpm.sep,_xlpm.w)-1),"]"))</f>
        <v>[sɪ]</v>
      </c>
      <c r="Q4208" s="14" cm="1">
        <f t="array" ref="Q4208">SUM(_xlfn._xlws.FILTER($H$2:$H$7109,_xlfn.MAP($O$2:$O$7109,_xlfn.LAMBDA(_xlpm.x,_xlpm.x=$O4208))))</f>
        <v>2.4850894632206762E-4</v>
      </c>
      <c r="R4208" s="14">
        <f>$H4208/Q4208</f>
        <v>0.39999999999999997</v>
      </c>
      <c r="S4208" s="14" cm="1">
        <f t="array" ref="S4208">SUM(_xlfn._xlws.FILTER($H$2:$H$7109,_xlfn.MAP($P$2:$P$7109,_xlfn.LAMBDA(_xlpm.x,_xlpm.x=$P4208))))</f>
        <v>1.9085487077534789E-2</v>
      </c>
      <c r="T4208" s="14">
        <f>$H4208/S4208</f>
        <v>5.2083333333333339E-3</v>
      </c>
      <c r="U4208" s="14">
        <f>_xlfn.LET(_xlpm.freq,F4208,_xlpm.size,M4208+1,_xlpm.F,V4208,LOG(1+_xlpm.freq)*LOG(1+_xlpm.size)*_xlpm.F)</f>
        <v>3.8177120919765375E-3</v>
      </c>
      <c r="V4208" s="14">
        <f>_xlfn.LET(_xlpm.a,T4208,_xlpm.b,R4208,2*_xlpm.a*_xlpm.b/(_xlpm.a+_xlpm.b))</f>
        <v>1.0282776349614397E-2</v>
      </c>
      <c r="W4208" s="14">
        <f>_xlfn.LET(_xlpm.p,R4208,_xlpm.q,T4208,LOG(_xlpm.p/_xlpm.q))</f>
        <v>1.885361220031512</v>
      </c>
      <c r="X4208" s="2"/>
    </row>
    <row r="4209" spans="1:24">
      <c r="A4209" s="1" t="str">
        <f>_xlfn.LET(_xlpm.sep," : ",CONCATENATE(O4209,_xlpm.sep,P4209))</f>
        <v>~sygh~ : [sɪ]</v>
      </c>
      <c r="B4209" s="1">
        <f>_xlfn.LET(_xlpm.d,$G4209,_xlpm.k,_xlfn.CONCAT(LEFT(TRIM(B$1),1),"*"),COUNTIF(_xlpm.d,_xlpm.k))</f>
        <v>0</v>
      </c>
      <c r="C4209" s="1">
        <f>_xlfn.LET(_xlpm.d,$G4209,_xlpm.k,_xlfn.CONCAT(LEFT(TRIM(C$1),1),"*"),COUNTIF(_xlpm.d,_xlpm.k))</f>
        <v>0</v>
      </c>
      <c r="D4209" s="1">
        <f>_xlfn.LET(_xlpm.d,$G4209,_xlpm.k,_xlfn.CONCAT(LEFT(TRIM(D$1),1),"*"),COUNTIF(_xlpm.d,_xlpm.k))</f>
        <v>0</v>
      </c>
      <c r="E4209" s="1">
        <f>LOG(F4209+1,10)</f>
        <v>0.47712125471966244</v>
      </c>
      <c r="F4209" s="7">
        <v>2</v>
      </c>
      <c r="G4209" s="9" t="s">
        <v>4599</v>
      </c>
      <c r="H4209" s="4">
        <f>F4209/freq.sum.r6e</f>
        <v>9.9403578528827041E-5</v>
      </c>
      <c r="I4209" s="1" t="str">
        <f>_xlfn.LET(_xlpm.sep,":",_xlpm.w,$G4209,LEFT(_xlpm.w,FIND(_xlpm.sep,_xlpm.w)-1))</f>
        <v>sɪ</v>
      </c>
      <c r="J4209" s="1" t="str">
        <f>_xlfn.LET(_xlpm.sep,":",_xlpm.w,$G4209,RIGHT(_xlpm.w,LEN(_xlpm.w)-FIND(_xlpm.sep,_xlpm.w)))</f>
        <v>sygh</v>
      </c>
      <c r="K4209" s="10">
        <f>_xlfn.LET(_xlpm.w,I4209,LEN(_xlpm.w))</f>
        <v>2</v>
      </c>
      <c r="L4209" s="10">
        <f>_xlfn.LET(_xlpm.w,J4209,LEN(_xlpm.w))</f>
        <v>4</v>
      </c>
      <c r="M4209" s="10">
        <f>_xlfn.LET(_xlpm.a,K4209,_xlpm.b,L4209,MAX(_xlpm.a,_xlpm.b))</f>
        <v>4</v>
      </c>
      <c r="N4209" s="10">
        <f>_xlfn.LET(_xlpm.d,(K4209,L4209),MAX(_xlpm.d)-MIN(_xlpm.d))</f>
        <v>2</v>
      </c>
      <c r="O4209" s="1" t="str">
        <f>_xlfn.LET(_xlpm.sep,":",_xlpm.w,$G4209,_xlfn.CONCAT("~",RIGHT(_xlpm.w,LEN(_xlpm.w)-FIND(_xlpm.sep,_xlpm.w)),"~"))</f>
        <v>~sygh~</v>
      </c>
      <c r="P4209" s="1" t="str">
        <f>_xlfn.LET(_xlpm.sep,":",_xlpm.w,$G4209,_xlfn.CONCAT("[",LEFT(_xlpm.w,FIND(_xlpm.sep,_xlpm.w)-1),"]"))</f>
        <v>[sɪ]</v>
      </c>
      <c r="Q4209" s="14" cm="1">
        <f t="array" ref="Q4209">SUM(_xlfn._xlws.FILTER($H$2:$H$7117,_xlfn.MAP($O$2:$O$7117,_xlfn.LAMBDA(_xlpm.x,_xlpm.x=$O4209))))</f>
        <v>2.4850894632206762E-4</v>
      </c>
      <c r="R4209" s="14">
        <f>$H4209/Q4209</f>
        <v>0.39999999999999997</v>
      </c>
      <c r="S4209" s="14" cm="1">
        <f t="array" ref="S4209">SUM(_xlfn._xlws.FILTER($H$2:$H$7117,_xlfn.MAP($P$2:$P$7117,_xlfn.LAMBDA(_xlpm.x,_xlpm.x=$P4209))))</f>
        <v>1.9085487077534789E-2</v>
      </c>
      <c r="T4209" s="14">
        <f>$H4209/S4209</f>
        <v>5.2083333333333339E-3</v>
      </c>
      <c r="U4209" s="14">
        <f>_xlfn.LET(_xlpm.freq,F4209,_xlpm.size,M4209+1,_xlpm.F,V4209,LOG(1+_xlpm.freq)*LOG(1+_xlpm.size)*_xlpm.F)</f>
        <v>3.8177120919765375E-3</v>
      </c>
      <c r="V4209" s="14">
        <f>_xlfn.LET(_xlpm.a,T4209,_xlpm.b,R4209,2*_xlpm.a*_xlpm.b/(_xlpm.a+_xlpm.b))</f>
        <v>1.0282776349614397E-2</v>
      </c>
      <c r="W4209" s="14">
        <f>_xlfn.LET(_xlpm.p,R4209,_xlpm.q,T4209,LOG(_xlpm.p/_xlpm.q))</f>
        <v>1.885361220031512</v>
      </c>
      <c r="X4209" s="2"/>
    </row>
    <row r="4210" spans="1:24">
      <c r="A4210" s="1" t="str">
        <f>_xlfn.LET(_xlpm.sep," : ",CONCATENATE(O4210,_xlpm.sep,P4210))</f>
        <v>~scer~ : [sɪ]</v>
      </c>
      <c r="B4210" s="1">
        <f>_xlfn.LET(_xlpm.d,$G4210,_xlpm.k,_xlfn.CONCAT(LEFT(TRIM(B$1),1),"*"),COUNTIF(_xlpm.d,_xlpm.k))</f>
        <v>0</v>
      </c>
      <c r="C4210" s="1">
        <f>_xlfn.LET(_xlpm.d,$G4210,_xlpm.k,_xlfn.CONCAT(LEFT(TRIM(C$1),1),"*"),COUNTIF(_xlpm.d,_xlpm.k))</f>
        <v>0</v>
      </c>
      <c r="D4210" s="1">
        <f>_xlfn.LET(_xlpm.d,$G4210,_xlpm.k,_xlfn.CONCAT(LEFT(TRIM(D$1),1),"*"),COUNTIF(_xlpm.d,_xlpm.k))</f>
        <v>0</v>
      </c>
      <c r="E4210" s="1">
        <f>LOG(F4210+1,10)</f>
        <v>0.60205999132796229</v>
      </c>
      <c r="F4210" s="7">
        <v>3</v>
      </c>
      <c r="G4210" s="9" t="s">
        <v>4480</v>
      </c>
      <c r="H4210" s="4">
        <f>F4210/freq.sum.r6e</f>
        <v>1.4910536779324057E-4</v>
      </c>
      <c r="I4210" s="1" t="str">
        <f>_xlfn.LET(_xlpm.sep,":",_xlpm.w,$G4210,LEFT(_xlpm.w,FIND(_xlpm.sep,_xlpm.w)-1))</f>
        <v>sɪ</v>
      </c>
      <c r="J4210" s="1" t="str">
        <f>_xlfn.LET(_xlpm.sep,":",_xlpm.w,$G4210,RIGHT(_xlpm.w,LEN(_xlpm.w)-FIND(_xlpm.sep,_xlpm.w)))</f>
        <v>scer</v>
      </c>
      <c r="K4210" s="10">
        <f>_xlfn.LET(_xlpm.w,I4210,LEN(_xlpm.w))</f>
        <v>2</v>
      </c>
      <c r="L4210" s="10">
        <f>_xlfn.LET(_xlpm.w,J4210,LEN(_xlpm.w))</f>
        <v>4</v>
      </c>
      <c r="M4210" s="10">
        <f>_xlfn.LET(_xlpm.a,K4210,_xlpm.b,L4210,MAX(_xlpm.a,_xlpm.b))</f>
        <v>4</v>
      </c>
      <c r="N4210" s="10">
        <f>_xlfn.LET(_xlpm.d,(K4210,L4210),MAX(_xlpm.d)-MIN(_xlpm.d))</f>
        <v>2</v>
      </c>
      <c r="O4210" s="1" t="str">
        <f>_xlfn.LET(_xlpm.sep,":",_xlpm.w,$G4210,_xlfn.CONCAT("~",RIGHT(_xlpm.w,LEN(_xlpm.w)-FIND(_xlpm.sep,_xlpm.w)),"~"))</f>
        <v>~scer~</v>
      </c>
      <c r="P4210" s="1" t="str">
        <f>_xlfn.LET(_xlpm.sep,":",_xlpm.w,$G4210,_xlfn.CONCAT("[",LEFT(_xlpm.w,FIND(_xlpm.sep,_xlpm.w)-1),"]"))</f>
        <v>[sɪ]</v>
      </c>
      <c r="Q4210" s="14" cm="1">
        <f t="array" ref="Q4210">SUM(_xlfn._xlws.FILTER($H$2:$H$7117,_xlfn.MAP($O$2:$O$7117,_xlfn.LAMBDA(_xlpm.x,_xlpm.x=$O4210))))</f>
        <v>2.4850894632206762E-4</v>
      </c>
      <c r="R4210" s="14">
        <f>$H4210/Q4210</f>
        <v>0.6</v>
      </c>
      <c r="S4210" s="14" cm="1">
        <f t="array" ref="S4210">SUM(_xlfn._xlws.FILTER($H$2:$H$7117,_xlfn.MAP($P$2:$P$7117,_xlfn.LAMBDA(_xlpm.x,_xlpm.x=$P4210))))</f>
        <v>1.9085487077534789E-2</v>
      </c>
      <c r="T4210" s="14">
        <f>$H4210/S4210</f>
        <v>7.8125000000000017E-3</v>
      </c>
      <c r="U4210" s="14">
        <f>_xlfn.LET(_xlpm.freq,F4210,_xlpm.size,M4210+1,_xlpm.F,V4210,LOG(1+_xlpm.freq)*LOG(1+_xlpm.size)*_xlpm.F)</f>
        <v>7.226124448192592E-3</v>
      </c>
      <c r="V4210" s="14">
        <f>_xlfn.LET(_xlpm.a,T4210,_xlpm.b,R4210,2*_xlpm.a*_xlpm.b/(_xlpm.a+_xlpm.b))</f>
        <v>1.5424164524421597E-2</v>
      </c>
      <c r="W4210" s="14">
        <f>_xlfn.LET(_xlpm.p,R4210,_xlpm.q,T4210,LOG(_xlpm.p/_xlpm.q))</f>
        <v>1.885361220031512</v>
      </c>
      <c r="X4210" s="2"/>
    </row>
    <row r="4211" spans="1:24">
      <c r="A4211" s="1" t="str">
        <f>_xlfn.LET(_xlpm.sep," : ",CONCATENATE(O4211,_xlpm.sep,P4211))</f>
        <v>~cere~ : [sə]</v>
      </c>
      <c r="B4211" s="1">
        <f>_xlfn.LET(_xlpm.d,$G4211,_xlpm.k,_xlfn.CONCAT(LEFT(TRIM(B$1),1),"*"),COUNTIF(_xlpm.d,_xlpm.k))</f>
        <v>0</v>
      </c>
      <c r="C4211" s="1">
        <f>_xlfn.LET(_xlpm.d,$G4211,_xlpm.k,_xlfn.CONCAT(LEFT(TRIM(C$1),1),"*"),COUNTIF(_xlpm.d,_xlpm.k))</f>
        <v>0</v>
      </c>
      <c r="D4211" s="1">
        <f>_xlfn.LET(_xlpm.d,$G4211,_xlpm.k,_xlfn.CONCAT(LEFT(TRIM(D$1),1),"*"),COUNTIF(_xlpm.d,_xlpm.k))</f>
        <v>0</v>
      </c>
      <c r="E4211" s="1">
        <f>LOG(F4211+1,10)</f>
        <v>0.30102999566398114</v>
      </c>
      <c r="F4211" s="7">
        <v>1</v>
      </c>
      <c r="G4211" s="9" t="s">
        <v>4431</v>
      </c>
      <c r="H4211" s="4">
        <f>F4211/freq.sum.r6e</f>
        <v>4.9701789264413521E-5</v>
      </c>
      <c r="I4211" s="1" t="str">
        <f>_xlfn.LET(_xlpm.sep,":",_xlpm.w,$G4211,LEFT(_xlpm.w,FIND(_xlpm.sep,_xlpm.w)-1))</f>
        <v>sə</v>
      </c>
      <c r="J4211" s="1" t="str">
        <f>_xlfn.LET(_xlpm.sep,":",_xlpm.w,$G4211,RIGHT(_xlpm.w,LEN(_xlpm.w)-FIND(_xlpm.sep,_xlpm.w)))</f>
        <v>cere</v>
      </c>
      <c r="K4211" s="10">
        <f>_xlfn.LET(_xlpm.w,I4211,LEN(_xlpm.w))</f>
        <v>2</v>
      </c>
      <c r="L4211" s="10">
        <f>_xlfn.LET(_xlpm.w,J4211,LEN(_xlpm.w))</f>
        <v>4</v>
      </c>
      <c r="M4211" s="10">
        <f>_xlfn.LET(_xlpm.a,K4211,_xlpm.b,L4211,MAX(_xlpm.a,_xlpm.b))</f>
        <v>4</v>
      </c>
      <c r="N4211" s="10">
        <f>_xlfn.LET(_xlpm.d,(K4211,L4211),MAX(_xlpm.d)-MIN(_xlpm.d))</f>
        <v>2</v>
      </c>
      <c r="O4211" s="1" t="str">
        <f>_xlfn.LET(_xlpm.sep,":",_xlpm.w,$G4211,_xlfn.CONCAT("~",RIGHT(_xlpm.w,LEN(_xlpm.w)-FIND(_xlpm.sep,_xlpm.w)),"~"))</f>
        <v>~cere~</v>
      </c>
      <c r="P4211" s="1" t="str">
        <f>_xlfn.LET(_xlpm.sep,":",_xlpm.w,$G4211,_xlfn.CONCAT("[",LEFT(_xlpm.w,FIND(_xlpm.sep,_xlpm.w)-1),"]"))</f>
        <v>[sə]</v>
      </c>
      <c r="Q4211" s="14" cm="1">
        <f t="array" ref="Q4211">SUM(_xlfn._xlws.FILTER($H$2:$H$7117,_xlfn.MAP($O$2:$O$7117,_xlfn.LAMBDA(_xlpm.x,_xlpm.x=$O4211))))</f>
        <v>4.9701789264413521E-5</v>
      </c>
      <c r="R4211" s="14">
        <f>$H4211/Q4211</f>
        <v>1</v>
      </c>
      <c r="S4211" s="14" cm="1">
        <f t="array" ref="S4211">SUM(_xlfn._xlws.FILTER($H$2:$H$7117,_xlfn.MAP($P$2:$P$7117,_xlfn.LAMBDA(_xlpm.x,_xlpm.x=$P4211))))</f>
        <v>3.9761431411530794E-3</v>
      </c>
      <c r="T4211" s="14">
        <f>$H4211/S4211</f>
        <v>1.2500000000000008E-2</v>
      </c>
      <c r="U4211" s="14">
        <f>_xlfn.LET(_xlpm.freq,F4211,_xlpm.size,M4211+1,_xlpm.F,V4211,LOG(1+_xlpm.freq)*LOG(1+_xlpm.size)*_xlpm.F)</f>
        <v>5.783873272318764E-3</v>
      </c>
      <c r="V4211" s="14">
        <f>_xlfn.LET(_xlpm.a,T4211,_xlpm.b,R4211,2*_xlpm.a*_xlpm.b/(_xlpm.a+_xlpm.b))</f>
        <v>2.4691358024691374E-2</v>
      </c>
      <c r="W4211" s="14">
        <f>_xlfn.LET(_xlpm.p,R4211,_xlpm.q,T4211,LOG(_xlpm.p/_xlpm.q))</f>
        <v>1.9030899869919433</v>
      </c>
      <c r="X4211" s="2"/>
    </row>
    <row r="4212" spans="1:24">
      <c r="A4212" s="1" t="str">
        <f>_xlfn.LET(_xlpm.sep," : ",CONCATENATE(O4212,_xlpm.sep,P4212))</f>
        <v>~cire~ : [sə]</v>
      </c>
      <c r="B4212" s="1">
        <f>_xlfn.LET(_xlpm.d,$G4212,_xlpm.k,_xlfn.CONCAT(LEFT(TRIM(B$1),1),"*"),COUNTIF(_xlpm.d,_xlpm.k))</f>
        <v>0</v>
      </c>
      <c r="C4212" s="1">
        <f>_xlfn.LET(_xlpm.d,$G4212,_xlpm.k,_xlfn.CONCAT(LEFT(TRIM(C$1),1),"*"),COUNTIF(_xlpm.d,_xlpm.k))</f>
        <v>0</v>
      </c>
      <c r="D4212" s="1">
        <f>_xlfn.LET(_xlpm.d,$G4212,_xlpm.k,_xlfn.CONCAT(LEFT(TRIM(D$1),1),"*"),COUNTIF(_xlpm.d,_xlpm.k))</f>
        <v>0</v>
      </c>
      <c r="E4212" s="1">
        <f>LOG(F4212+1,10)</f>
        <v>0.30102999566398114</v>
      </c>
      <c r="F4212" s="7">
        <v>1</v>
      </c>
      <c r="G4212" s="9" t="s">
        <v>4443</v>
      </c>
      <c r="H4212" s="4">
        <f>F4212/freq.sum.r6e</f>
        <v>4.9701789264413521E-5</v>
      </c>
      <c r="I4212" s="1" t="str">
        <f>_xlfn.LET(_xlpm.sep,":",_xlpm.w,$G4212,LEFT(_xlpm.w,FIND(_xlpm.sep,_xlpm.w)-1))</f>
        <v>sə</v>
      </c>
      <c r="J4212" s="1" t="str">
        <f>_xlfn.LET(_xlpm.sep,":",_xlpm.w,$G4212,RIGHT(_xlpm.w,LEN(_xlpm.w)-FIND(_xlpm.sep,_xlpm.w)))</f>
        <v>cire</v>
      </c>
      <c r="K4212" s="10">
        <f>_xlfn.LET(_xlpm.w,I4212,LEN(_xlpm.w))</f>
        <v>2</v>
      </c>
      <c r="L4212" s="10">
        <f>_xlfn.LET(_xlpm.w,J4212,LEN(_xlpm.w))</f>
        <v>4</v>
      </c>
      <c r="M4212" s="10">
        <f>_xlfn.LET(_xlpm.a,K4212,_xlpm.b,L4212,MAX(_xlpm.a,_xlpm.b))</f>
        <v>4</v>
      </c>
      <c r="N4212" s="10">
        <f>_xlfn.LET(_xlpm.d,(K4212,L4212),MAX(_xlpm.d)-MIN(_xlpm.d))</f>
        <v>2</v>
      </c>
      <c r="O4212" s="1" t="str">
        <f>_xlfn.LET(_xlpm.sep,":",_xlpm.w,$G4212,_xlfn.CONCAT("~",RIGHT(_xlpm.w,LEN(_xlpm.w)-FIND(_xlpm.sep,_xlpm.w)),"~"))</f>
        <v>~cire~</v>
      </c>
      <c r="P4212" s="1" t="str">
        <f>_xlfn.LET(_xlpm.sep,":",_xlpm.w,$G4212,_xlfn.CONCAT("[",LEFT(_xlpm.w,FIND(_xlpm.sep,_xlpm.w)-1),"]"))</f>
        <v>[sə]</v>
      </c>
      <c r="Q4212" s="14" cm="1">
        <f t="array" ref="Q4212">SUM(_xlfn._xlws.FILTER($H$2:$H$7117,_xlfn.MAP($O$2:$O$7117,_xlfn.LAMBDA(_xlpm.x,_xlpm.x=$O4212))))</f>
        <v>4.9701789264413521E-5</v>
      </c>
      <c r="R4212" s="14">
        <f>$H4212/Q4212</f>
        <v>1</v>
      </c>
      <c r="S4212" s="14" cm="1">
        <f t="array" ref="S4212">SUM(_xlfn._xlws.FILTER($H$2:$H$7117,_xlfn.MAP($P$2:$P$7117,_xlfn.LAMBDA(_xlpm.x,_xlpm.x=$P4212))))</f>
        <v>3.9761431411530794E-3</v>
      </c>
      <c r="T4212" s="14">
        <f>$H4212/S4212</f>
        <v>1.2500000000000008E-2</v>
      </c>
      <c r="U4212" s="14">
        <f>_xlfn.LET(_xlpm.freq,F4212,_xlpm.size,M4212+1,_xlpm.F,V4212,LOG(1+_xlpm.freq)*LOG(1+_xlpm.size)*_xlpm.F)</f>
        <v>5.783873272318764E-3</v>
      </c>
      <c r="V4212" s="14">
        <f>_xlfn.LET(_xlpm.a,T4212,_xlpm.b,R4212,2*_xlpm.a*_xlpm.b/(_xlpm.a+_xlpm.b))</f>
        <v>2.4691358024691374E-2</v>
      </c>
      <c r="W4212" s="14">
        <f>_xlfn.LET(_xlpm.p,R4212,_xlpm.q,T4212,LOG(_xlpm.p/_xlpm.q))</f>
        <v>1.9030899869919433</v>
      </c>
      <c r="X4212" s="2"/>
    </row>
    <row r="4213" spans="1:24">
      <c r="A4213" s="1" t="str">
        <f>_xlfn.LET(_xlpm.sep," : ",CONCATENATE(O4213,_xlpm.sep,P4213))</f>
        <v>~scix~ : [sə]</v>
      </c>
      <c r="B4213" s="1">
        <f>_xlfn.LET(_xlpm.d,$G4213,_xlpm.k,_xlfn.CONCAT(LEFT(TRIM(B$1),1),"*"),COUNTIF(_xlpm.d,_xlpm.k))</f>
        <v>0</v>
      </c>
      <c r="C4213" s="1">
        <f>_xlfn.LET(_xlpm.d,$G4213,_xlpm.k,_xlfn.CONCAT(LEFT(TRIM(C$1),1),"*"),COUNTIF(_xlpm.d,_xlpm.k))</f>
        <v>0</v>
      </c>
      <c r="D4213" s="1">
        <f>_xlfn.LET(_xlpm.d,$G4213,_xlpm.k,_xlfn.CONCAT(LEFT(TRIM(D$1),1),"*"),COUNTIF(_xlpm.d,_xlpm.k))</f>
        <v>0</v>
      </c>
      <c r="E4213" s="1">
        <f>LOG(F4213+1,10)</f>
        <v>0.30102999566398114</v>
      </c>
      <c r="F4213" s="7">
        <v>1</v>
      </c>
      <c r="G4213" s="9" t="s">
        <v>4493</v>
      </c>
      <c r="H4213" s="4">
        <f>F4213/freq.sum.r6e</f>
        <v>4.9701789264413521E-5</v>
      </c>
      <c r="I4213" s="1" t="str">
        <f>_xlfn.LET(_xlpm.sep,":",_xlpm.w,$G4213,LEFT(_xlpm.w,FIND(_xlpm.sep,_xlpm.w)-1))</f>
        <v>sə</v>
      </c>
      <c r="J4213" s="1" t="str">
        <f>_xlfn.LET(_xlpm.sep,":",_xlpm.w,$G4213,RIGHT(_xlpm.w,LEN(_xlpm.w)-FIND(_xlpm.sep,_xlpm.w)))</f>
        <v>scix</v>
      </c>
      <c r="K4213" s="10">
        <f>_xlfn.LET(_xlpm.w,I4213,LEN(_xlpm.w))</f>
        <v>2</v>
      </c>
      <c r="L4213" s="10">
        <f>_xlfn.LET(_xlpm.w,J4213,LEN(_xlpm.w))</f>
        <v>4</v>
      </c>
      <c r="M4213" s="10">
        <f>_xlfn.LET(_xlpm.a,K4213,_xlpm.b,L4213,MAX(_xlpm.a,_xlpm.b))</f>
        <v>4</v>
      </c>
      <c r="N4213" s="10">
        <f>_xlfn.LET(_xlpm.d,(K4213,L4213),MAX(_xlpm.d)-MIN(_xlpm.d))</f>
        <v>2</v>
      </c>
      <c r="O4213" s="1" t="str">
        <f>_xlfn.LET(_xlpm.sep,":",_xlpm.w,$G4213,_xlfn.CONCAT("~",RIGHT(_xlpm.w,LEN(_xlpm.w)-FIND(_xlpm.sep,_xlpm.w)),"~"))</f>
        <v>~scix~</v>
      </c>
      <c r="P4213" s="1" t="str">
        <f>_xlfn.LET(_xlpm.sep,":",_xlpm.w,$G4213,_xlfn.CONCAT("[",LEFT(_xlpm.w,FIND(_xlpm.sep,_xlpm.w)-1),"]"))</f>
        <v>[sə]</v>
      </c>
      <c r="Q4213" s="14" cm="1">
        <f t="array" ref="Q4213">SUM(_xlfn._xlws.FILTER($H$2:$H$7109,_xlfn.MAP($O$2:$O$7109,_xlfn.LAMBDA(_xlpm.x,_xlpm.x=$O4213))))</f>
        <v>4.9701789264413521E-5</v>
      </c>
      <c r="R4213" s="14">
        <f>$H4213/Q4213</f>
        <v>1</v>
      </c>
      <c r="S4213" s="14" cm="1">
        <f t="array" ref="S4213">SUM(_xlfn._xlws.FILTER($H$2:$H$7109,_xlfn.MAP($P$2:$P$7109,_xlfn.LAMBDA(_xlpm.x,_xlpm.x=$P4213))))</f>
        <v>3.9761431411530794E-3</v>
      </c>
      <c r="T4213" s="14">
        <f>$H4213/S4213</f>
        <v>1.2500000000000008E-2</v>
      </c>
      <c r="U4213" s="14">
        <f>_xlfn.LET(_xlpm.freq,F4213,_xlpm.size,M4213+1,_xlpm.F,V4213,LOG(1+_xlpm.freq)*LOG(1+_xlpm.size)*_xlpm.F)</f>
        <v>5.783873272318764E-3</v>
      </c>
      <c r="V4213" s="14">
        <f>_xlfn.LET(_xlpm.a,T4213,_xlpm.b,R4213,2*_xlpm.a*_xlpm.b/(_xlpm.a+_xlpm.b))</f>
        <v>2.4691358024691374E-2</v>
      </c>
      <c r="W4213" s="14">
        <f>_xlfn.LET(_xlpm.p,R4213,_xlpm.q,T4213,LOG(_xlpm.p/_xlpm.q))</f>
        <v>1.9030899869919433</v>
      </c>
      <c r="X4213" s="2"/>
    </row>
    <row r="4214" spans="1:24">
      <c r="A4214" s="1" t="str">
        <f>_xlfn.LET(_xlpm.sep," : ",CONCATENATE(O4214,_xlpm.sep,P4214))</f>
        <v>~scre~ : [sə]</v>
      </c>
      <c r="B4214" s="1">
        <f>_xlfn.LET(_xlpm.d,$G4214,_xlpm.k,_xlfn.CONCAT(LEFT(TRIM(B$1),1),"*"),COUNTIF(_xlpm.d,_xlpm.k))</f>
        <v>0</v>
      </c>
      <c r="C4214" s="1">
        <f>_xlfn.LET(_xlpm.d,$G4214,_xlpm.k,_xlfn.CONCAT(LEFT(TRIM(C$1),1),"*"),COUNTIF(_xlpm.d,_xlpm.k))</f>
        <v>0</v>
      </c>
      <c r="D4214" s="1">
        <f>_xlfn.LET(_xlpm.d,$G4214,_xlpm.k,_xlfn.CONCAT(LEFT(TRIM(D$1),1),"*"),COUNTIF(_xlpm.d,_xlpm.k))</f>
        <v>0</v>
      </c>
      <c r="E4214" s="1">
        <f>LOG(F4214+1,10)</f>
        <v>0.30102999566398114</v>
      </c>
      <c r="F4214" s="7">
        <v>1</v>
      </c>
      <c r="G4214" s="9" t="s">
        <v>4495</v>
      </c>
      <c r="H4214" s="4">
        <f>F4214/freq.sum.r6e</f>
        <v>4.9701789264413521E-5</v>
      </c>
      <c r="I4214" s="1" t="str">
        <f>_xlfn.LET(_xlpm.sep,":",_xlpm.w,$G4214,LEFT(_xlpm.w,FIND(_xlpm.sep,_xlpm.w)-1))</f>
        <v>sə</v>
      </c>
      <c r="J4214" s="1" t="str">
        <f>_xlfn.LET(_xlpm.sep,":",_xlpm.w,$G4214,RIGHT(_xlpm.w,LEN(_xlpm.w)-FIND(_xlpm.sep,_xlpm.w)))</f>
        <v>scre</v>
      </c>
      <c r="K4214" s="10">
        <f>_xlfn.LET(_xlpm.w,I4214,LEN(_xlpm.w))</f>
        <v>2</v>
      </c>
      <c r="L4214" s="10">
        <f>_xlfn.LET(_xlpm.w,J4214,LEN(_xlpm.w))</f>
        <v>4</v>
      </c>
      <c r="M4214" s="10">
        <f>_xlfn.LET(_xlpm.a,K4214,_xlpm.b,L4214,MAX(_xlpm.a,_xlpm.b))</f>
        <v>4</v>
      </c>
      <c r="N4214" s="10">
        <f>_xlfn.LET(_xlpm.d,(K4214,L4214),MAX(_xlpm.d)-MIN(_xlpm.d))</f>
        <v>2</v>
      </c>
      <c r="O4214" s="1" t="str">
        <f>_xlfn.LET(_xlpm.sep,":",_xlpm.w,$G4214,_xlfn.CONCAT("~",RIGHT(_xlpm.w,LEN(_xlpm.w)-FIND(_xlpm.sep,_xlpm.w)),"~"))</f>
        <v>~scre~</v>
      </c>
      <c r="P4214" s="1" t="str">
        <f>_xlfn.LET(_xlpm.sep,":",_xlpm.w,$G4214,_xlfn.CONCAT("[",LEFT(_xlpm.w,FIND(_xlpm.sep,_xlpm.w)-1),"]"))</f>
        <v>[sə]</v>
      </c>
      <c r="Q4214" s="14" cm="1">
        <f t="array" ref="Q4214">SUM(_xlfn._xlws.FILTER($H$2:$H$7111,_xlfn.MAP($O$2:$O$7111,_xlfn.LAMBDA(_xlpm.x,_xlpm.x=$O4214))))</f>
        <v>4.9701789264413521E-5</v>
      </c>
      <c r="R4214" s="14">
        <f>$H4214/Q4214</f>
        <v>1</v>
      </c>
      <c r="S4214" s="14" cm="1">
        <f t="array" ref="S4214">SUM(_xlfn._xlws.FILTER($H$2:$H$7111,_xlfn.MAP($P$2:$P$7111,_xlfn.LAMBDA(_xlpm.x,_xlpm.x=$P4214))))</f>
        <v>3.9761431411530794E-3</v>
      </c>
      <c r="T4214" s="14">
        <f>$H4214/S4214</f>
        <v>1.2500000000000008E-2</v>
      </c>
      <c r="U4214" s="14">
        <f>_xlfn.LET(_xlpm.freq,F4214,_xlpm.size,M4214+1,_xlpm.F,V4214,LOG(1+_xlpm.freq)*LOG(1+_xlpm.size)*_xlpm.F)</f>
        <v>5.783873272318764E-3</v>
      </c>
      <c r="V4214" s="14">
        <f>_xlfn.LET(_xlpm.a,T4214,_xlpm.b,R4214,2*_xlpm.a*_xlpm.b/(_xlpm.a+_xlpm.b))</f>
        <v>2.4691358024691374E-2</v>
      </c>
      <c r="W4214" s="14">
        <f>_xlfn.LET(_xlpm.p,R4214,_xlpm.q,T4214,LOG(_xlpm.p/_xlpm.q))</f>
        <v>1.9030899869919433</v>
      </c>
      <c r="X4214" s="2"/>
    </row>
    <row r="4215" spans="1:24">
      <c r="A4215" s="1" t="str">
        <f>_xlfn.LET(_xlpm.sep," : ",CONCATENATE(O4215,_xlpm.sep,P4215))</f>
        <v>~ssax~ : [sə]</v>
      </c>
      <c r="B4215" s="1">
        <f>_xlfn.LET(_xlpm.d,$G4215,_xlpm.k,_xlfn.CONCAT(LEFT(TRIM(B$1),1),"*"),COUNTIF(_xlpm.d,_xlpm.k))</f>
        <v>0</v>
      </c>
      <c r="C4215" s="1">
        <f>_xlfn.LET(_xlpm.d,$G4215,_xlpm.k,_xlfn.CONCAT(LEFT(TRIM(C$1),1),"*"),COUNTIF(_xlpm.d,_xlpm.k))</f>
        <v>0</v>
      </c>
      <c r="D4215" s="1">
        <f>_xlfn.LET(_xlpm.d,$G4215,_xlpm.k,_xlfn.CONCAT(LEFT(TRIM(D$1),1),"*"),COUNTIF(_xlpm.d,_xlpm.k))</f>
        <v>0</v>
      </c>
      <c r="E4215" s="1">
        <f>LOG(F4215+1,10)</f>
        <v>0.30102999566398114</v>
      </c>
      <c r="F4215" s="7">
        <v>1</v>
      </c>
      <c r="G4215" s="9" t="s">
        <v>4545</v>
      </c>
      <c r="H4215" s="4">
        <f>F4215/freq.sum.r6e</f>
        <v>4.9701789264413521E-5</v>
      </c>
      <c r="I4215" s="1" t="str">
        <f>_xlfn.LET(_xlpm.sep,":",_xlpm.w,$G4215,LEFT(_xlpm.w,FIND(_xlpm.sep,_xlpm.w)-1))</f>
        <v>sə</v>
      </c>
      <c r="J4215" s="1" t="str">
        <f>_xlfn.LET(_xlpm.sep,":",_xlpm.w,$G4215,RIGHT(_xlpm.w,LEN(_xlpm.w)-FIND(_xlpm.sep,_xlpm.w)))</f>
        <v>ssax</v>
      </c>
      <c r="K4215" s="10">
        <f>_xlfn.LET(_xlpm.w,I4215,LEN(_xlpm.w))</f>
        <v>2</v>
      </c>
      <c r="L4215" s="10">
        <f>_xlfn.LET(_xlpm.w,J4215,LEN(_xlpm.w))</f>
        <v>4</v>
      </c>
      <c r="M4215" s="10">
        <f>_xlfn.LET(_xlpm.a,K4215,_xlpm.b,L4215,MAX(_xlpm.a,_xlpm.b))</f>
        <v>4</v>
      </c>
      <c r="N4215" s="10">
        <f>_xlfn.LET(_xlpm.d,(K4215,L4215),MAX(_xlpm.d)-MIN(_xlpm.d))</f>
        <v>2</v>
      </c>
      <c r="O4215" s="1" t="str">
        <f>_xlfn.LET(_xlpm.sep,":",_xlpm.w,$G4215,_xlfn.CONCAT("~",RIGHT(_xlpm.w,LEN(_xlpm.w)-FIND(_xlpm.sep,_xlpm.w)),"~"))</f>
        <v>~ssax~</v>
      </c>
      <c r="P4215" s="1" t="str">
        <f>_xlfn.LET(_xlpm.sep,":",_xlpm.w,$G4215,_xlfn.CONCAT("[",LEFT(_xlpm.w,FIND(_xlpm.sep,_xlpm.w)-1),"]"))</f>
        <v>[sə]</v>
      </c>
      <c r="Q4215" s="14" cm="1">
        <f t="array" ref="Q4215">SUM(_xlfn._xlws.FILTER($H$2:$H$7111,_xlfn.MAP($O$2:$O$7111,_xlfn.LAMBDA(_xlpm.x,_xlpm.x=$O4215))))</f>
        <v>4.9701789264413521E-5</v>
      </c>
      <c r="R4215" s="14">
        <f>$H4215/Q4215</f>
        <v>1</v>
      </c>
      <c r="S4215" s="14" cm="1">
        <f t="array" ref="S4215">SUM(_xlfn._xlws.FILTER($H$2:$H$7111,_xlfn.MAP($P$2:$P$7111,_xlfn.LAMBDA(_xlpm.x,_xlpm.x=$P4215))))</f>
        <v>3.9761431411530794E-3</v>
      </c>
      <c r="T4215" s="14">
        <f>$H4215/S4215</f>
        <v>1.2500000000000008E-2</v>
      </c>
      <c r="U4215" s="14">
        <f>_xlfn.LET(_xlpm.freq,F4215,_xlpm.size,M4215+1,_xlpm.F,V4215,LOG(1+_xlpm.freq)*LOG(1+_xlpm.size)*_xlpm.F)</f>
        <v>5.783873272318764E-3</v>
      </c>
      <c r="V4215" s="14">
        <f>_xlfn.LET(_xlpm.a,T4215,_xlpm.b,R4215,2*_xlpm.a*_xlpm.b/(_xlpm.a+_xlpm.b))</f>
        <v>2.4691358024691374E-2</v>
      </c>
      <c r="W4215" s="14">
        <f>_xlfn.LET(_xlpm.p,R4215,_xlpm.q,T4215,LOG(_xlpm.p/_xlpm.q))</f>
        <v>1.9030899869919433</v>
      </c>
      <c r="X4215" s="2"/>
    </row>
    <row r="4216" spans="1:24">
      <c r="A4216" s="1" t="str">
        <f>_xlfn.LET(_xlpm.sep," : ",CONCATENATE(O4216,_xlpm.sep,P4216))</f>
        <v>~ssex~ : [sə]</v>
      </c>
      <c r="B4216" s="1">
        <f>_xlfn.LET(_xlpm.d,$G4216,_xlpm.k,_xlfn.CONCAT(LEFT(TRIM(B$1),1),"*"),COUNTIF(_xlpm.d,_xlpm.k))</f>
        <v>0</v>
      </c>
      <c r="C4216" s="1">
        <f>_xlfn.LET(_xlpm.d,$G4216,_xlpm.k,_xlfn.CONCAT(LEFT(TRIM(C$1),1),"*"),COUNTIF(_xlpm.d,_xlpm.k))</f>
        <v>0</v>
      </c>
      <c r="D4216" s="1">
        <f>_xlfn.LET(_xlpm.d,$G4216,_xlpm.k,_xlfn.CONCAT(LEFT(TRIM(D$1),1),"*"),COUNTIF(_xlpm.d,_xlpm.k))</f>
        <v>0</v>
      </c>
      <c r="E4216" s="1">
        <f>LOG(F4216+1,10)</f>
        <v>0.30102999566398114</v>
      </c>
      <c r="F4216" s="7">
        <v>1</v>
      </c>
      <c r="G4216" s="9" t="s">
        <v>4559</v>
      </c>
      <c r="H4216" s="4">
        <f>F4216/freq.sum.r6e</f>
        <v>4.9701789264413521E-5</v>
      </c>
      <c r="I4216" s="1" t="str">
        <f>_xlfn.LET(_xlpm.sep,":",_xlpm.w,$G4216,LEFT(_xlpm.w,FIND(_xlpm.sep,_xlpm.w)-1))</f>
        <v>sə</v>
      </c>
      <c r="J4216" s="1" t="str">
        <f>_xlfn.LET(_xlpm.sep,":",_xlpm.w,$G4216,RIGHT(_xlpm.w,LEN(_xlpm.w)-FIND(_xlpm.sep,_xlpm.w)))</f>
        <v>ssex</v>
      </c>
      <c r="K4216" s="10">
        <f>_xlfn.LET(_xlpm.w,I4216,LEN(_xlpm.w))</f>
        <v>2</v>
      </c>
      <c r="L4216" s="10">
        <f>_xlfn.LET(_xlpm.w,J4216,LEN(_xlpm.w))</f>
        <v>4</v>
      </c>
      <c r="M4216" s="10">
        <f>_xlfn.LET(_xlpm.a,K4216,_xlpm.b,L4216,MAX(_xlpm.a,_xlpm.b))</f>
        <v>4</v>
      </c>
      <c r="N4216" s="10">
        <f>_xlfn.LET(_xlpm.d,(K4216,L4216),MAX(_xlpm.d)-MIN(_xlpm.d))</f>
        <v>2</v>
      </c>
      <c r="O4216" s="1" t="str">
        <f>_xlfn.LET(_xlpm.sep,":",_xlpm.w,$G4216,_xlfn.CONCAT("~",RIGHT(_xlpm.w,LEN(_xlpm.w)-FIND(_xlpm.sep,_xlpm.w)),"~"))</f>
        <v>~ssex~</v>
      </c>
      <c r="P4216" s="1" t="str">
        <f>_xlfn.LET(_xlpm.sep,":",_xlpm.w,$G4216,_xlfn.CONCAT("[",LEFT(_xlpm.w,FIND(_xlpm.sep,_xlpm.w)-1),"]"))</f>
        <v>[sə]</v>
      </c>
      <c r="Q4216" s="14" cm="1">
        <f t="array" ref="Q4216">SUM(_xlfn._xlws.FILTER($H$2:$H$7117,_xlfn.MAP($O$2:$O$7117,_xlfn.LAMBDA(_xlpm.x,_xlpm.x=$O4216))))</f>
        <v>4.9701789264413521E-5</v>
      </c>
      <c r="R4216" s="14">
        <f>$H4216/Q4216</f>
        <v>1</v>
      </c>
      <c r="S4216" s="14" cm="1">
        <f t="array" ref="S4216">SUM(_xlfn._xlws.FILTER($H$2:$H$7117,_xlfn.MAP($P$2:$P$7117,_xlfn.LAMBDA(_xlpm.x,_xlpm.x=$P4216))))</f>
        <v>3.9761431411530794E-3</v>
      </c>
      <c r="T4216" s="14">
        <f>$H4216/S4216</f>
        <v>1.2500000000000008E-2</v>
      </c>
      <c r="U4216" s="14">
        <f>_xlfn.LET(_xlpm.freq,F4216,_xlpm.size,M4216+1,_xlpm.F,V4216,LOG(1+_xlpm.freq)*LOG(1+_xlpm.size)*_xlpm.F)</f>
        <v>5.783873272318764E-3</v>
      </c>
      <c r="V4216" s="14">
        <f>_xlfn.LET(_xlpm.a,T4216,_xlpm.b,R4216,2*_xlpm.a*_xlpm.b/(_xlpm.a+_xlpm.b))</f>
        <v>2.4691358024691374E-2</v>
      </c>
      <c r="W4216" s="14">
        <f>_xlfn.LET(_xlpm.p,R4216,_xlpm.q,T4216,LOG(_xlpm.p/_xlpm.q))</f>
        <v>1.9030899869919433</v>
      </c>
      <c r="X4216" s="2"/>
    </row>
    <row r="4217" spans="1:24">
      <c r="A4217" s="1" t="str">
        <f>_xlfn.LET(_xlpm.sep," : ",CONCATENATE(O4217,_xlpm.sep,P4217))</f>
        <v>~ssix~ : [sə]</v>
      </c>
      <c r="B4217" s="1">
        <f>_xlfn.LET(_xlpm.d,$G4217,_xlpm.k,_xlfn.CONCAT(LEFT(TRIM(B$1),1),"*"),COUNTIF(_xlpm.d,_xlpm.k))</f>
        <v>0</v>
      </c>
      <c r="C4217" s="1">
        <f>_xlfn.LET(_xlpm.d,$G4217,_xlpm.k,_xlfn.CONCAT(LEFT(TRIM(C$1),1),"*"),COUNTIF(_xlpm.d,_xlpm.k))</f>
        <v>0</v>
      </c>
      <c r="D4217" s="1">
        <f>_xlfn.LET(_xlpm.d,$G4217,_xlpm.k,_xlfn.CONCAT(LEFT(TRIM(D$1),1),"*"),COUNTIF(_xlpm.d,_xlpm.k))</f>
        <v>0</v>
      </c>
      <c r="E4217" s="1">
        <f>LOG(F4217+1,10)</f>
        <v>0.30102999566398114</v>
      </c>
      <c r="F4217" s="7">
        <v>1</v>
      </c>
      <c r="G4217" s="9" t="s">
        <v>4570</v>
      </c>
      <c r="H4217" s="4">
        <f>F4217/freq.sum.r6e</f>
        <v>4.9701789264413521E-5</v>
      </c>
      <c r="I4217" s="1" t="str">
        <f>_xlfn.LET(_xlpm.sep,":",_xlpm.w,$G4217,LEFT(_xlpm.w,FIND(_xlpm.sep,_xlpm.w)-1))</f>
        <v>sə</v>
      </c>
      <c r="J4217" s="1" t="str">
        <f>_xlfn.LET(_xlpm.sep,":",_xlpm.w,$G4217,RIGHT(_xlpm.w,LEN(_xlpm.w)-FIND(_xlpm.sep,_xlpm.w)))</f>
        <v>ssix</v>
      </c>
      <c r="K4217" s="10">
        <f>_xlfn.LET(_xlpm.w,I4217,LEN(_xlpm.w))</f>
        <v>2</v>
      </c>
      <c r="L4217" s="10">
        <f>_xlfn.LET(_xlpm.w,J4217,LEN(_xlpm.w))</f>
        <v>4</v>
      </c>
      <c r="M4217" s="10">
        <f>_xlfn.LET(_xlpm.a,K4217,_xlpm.b,L4217,MAX(_xlpm.a,_xlpm.b))</f>
        <v>4</v>
      </c>
      <c r="N4217" s="10">
        <f>_xlfn.LET(_xlpm.d,(K4217,L4217),MAX(_xlpm.d)-MIN(_xlpm.d))</f>
        <v>2</v>
      </c>
      <c r="O4217" s="1" t="str">
        <f>_xlfn.LET(_xlpm.sep,":",_xlpm.w,$G4217,_xlfn.CONCAT("~",RIGHT(_xlpm.w,LEN(_xlpm.w)-FIND(_xlpm.sep,_xlpm.w)),"~"))</f>
        <v>~ssix~</v>
      </c>
      <c r="P4217" s="1" t="str">
        <f>_xlfn.LET(_xlpm.sep,":",_xlpm.w,$G4217,_xlfn.CONCAT("[",LEFT(_xlpm.w,FIND(_xlpm.sep,_xlpm.w)-1),"]"))</f>
        <v>[sə]</v>
      </c>
      <c r="Q4217" s="14" cm="1">
        <f t="array" ref="Q4217">SUM(_xlfn._xlws.FILTER($H$2:$H$7117,_xlfn.MAP($O$2:$O$7117,_xlfn.LAMBDA(_xlpm.x,_xlpm.x=$O4217))))</f>
        <v>4.9701789264413521E-5</v>
      </c>
      <c r="R4217" s="14">
        <f>$H4217/Q4217</f>
        <v>1</v>
      </c>
      <c r="S4217" s="14" cm="1">
        <f t="array" ref="S4217">SUM(_xlfn._xlws.FILTER($H$2:$H$7117,_xlfn.MAP($P$2:$P$7117,_xlfn.LAMBDA(_xlpm.x,_xlpm.x=$P4217))))</f>
        <v>3.9761431411530794E-3</v>
      </c>
      <c r="T4217" s="14">
        <f>$H4217/S4217</f>
        <v>1.2500000000000008E-2</v>
      </c>
      <c r="U4217" s="14">
        <f>_xlfn.LET(_xlpm.freq,F4217,_xlpm.size,M4217+1,_xlpm.F,V4217,LOG(1+_xlpm.freq)*LOG(1+_xlpm.size)*_xlpm.F)</f>
        <v>5.783873272318764E-3</v>
      </c>
      <c r="V4217" s="14">
        <f>_xlfn.LET(_xlpm.a,T4217,_xlpm.b,R4217,2*_xlpm.a*_xlpm.b/(_xlpm.a+_xlpm.b))</f>
        <v>2.4691358024691374E-2</v>
      </c>
      <c r="W4217" s="14">
        <f>_xlfn.LET(_xlpm.p,R4217,_xlpm.q,T4217,LOG(_xlpm.p/_xlpm.q))</f>
        <v>1.9030899869919433</v>
      </c>
      <c r="X4217" s="2"/>
    </row>
    <row r="4218" spans="1:24">
      <c r="A4218" s="1" t="str">
        <f>_xlfn.LET(_xlpm.sep," : ",CONCATENATE(O4218,_xlpm.sep,P4218))</f>
        <v>~ntih~ : [nɪ]</v>
      </c>
      <c r="B4218" s="1">
        <f>_xlfn.LET(_xlpm.d,$G4218,_xlpm.k,_xlfn.CONCAT(LEFT(TRIM(B$1),1),"*"),COUNTIF(_xlpm.d,_xlpm.k))</f>
        <v>0</v>
      </c>
      <c r="C4218" s="1">
        <f>_xlfn.LET(_xlpm.d,$G4218,_xlpm.k,_xlfn.CONCAT(LEFT(TRIM(C$1),1),"*"),COUNTIF(_xlpm.d,_xlpm.k))</f>
        <v>0</v>
      </c>
      <c r="D4218" s="1">
        <f>_xlfn.LET(_xlpm.d,$G4218,_xlpm.k,_xlfn.CONCAT(LEFT(TRIM(D$1),1),"*"),COUNTIF(_xlpm.d,_xlpm.k))</f>
        <v>1</v>
      </c>
      <c r="E4218" s="1">
        <f>LOG(F4218+1,10)</f>
        <v>0.47712125471966244</v>
      </c>
      <c r="F4218" s="7">
        <v>2</v>
      </c>
      <c r="G4218" s="9" t="s">
        <v>3459</v>
      </c>
      <c r="H4218" s="4">
        <f>F4218/freq.sum.r6e</f>
        <v>9.9403578528827041E-5</v>
      </c>
      <c r="I4218" s="4" t="str">
        <f>_xlfn.LET(_xlpm.sep,":",_xlpm.w,$G4218,LEFT(_xlpm.w,FIND(_xlpm.sep,_xlpm.w)-1))</f>
        <v>nɪ</v>
      </c>
      <c r="J4218" s="4" t="str">
        <f>_xlfn.LET(_xlpm.sep,":",_xlpm.w,$G4218,RIGHT(_xlpm.w,LEN(_xlpm.w)-FIND(_xlpm.sep,_xlpm.w)))</f>
        <v>ntih</v>
      </c>
      <c r="K4218" s="10">
        <f>_xlfn.LET(_xlpm.w,I4218,LEN(_xlpm.w))</f>
        <v>2</v>
      </c>
      <c r="L4218" s="10">
        <f>_xlfn.LET(_xlpm.w,J4218,LEN(_xlpm.w))</f>
        <v>4</v>
      </c>
      <c r="M4218" s="10">
        <f>_xlfn.LET(_xlpm.a,K4218,_xlpm.b,L4218,MAX(_xlpm.a,_xlpm.b))</f>
        <v>4</v>
      </c>
      <c r="N4218" s="10">
        <f>_xlfn.LET(_xlpm.d,(K4218,L4218),MAX(_xlpm.d)-MIN(_xlpm.d))</f>
        <v>2</v>
      </c>
      <c r="O4218" s="1" t="str">
        <f>_xlfn.LET(_xlpm.sep,":",_xlpm.w,$G4218,_xlfn.CONCAT("~",RIGHT(_xlpm.w,LEN(_xlpm.w)-FIND(_xlpm.sep,_xlpm.w)),"~"))</f>
        <v>~ntih~</v>
      </c>
      <c r="P4218" s="1" t="str">
        <f>_xlfn.LET(_xlpm.sep,":",_xlpm.w,$G4218,_xlfn.CONCAT("[",LEFT(_xlpm.w,FIND(_xlpm.sep,_xlpm.w)-1),"]"))</f>
        <v>[nɪ]</v>
      </c>
      <c r="Q4218" s="14" cm="1">
        <f t="array" ref="Q4218">SUM(_xlfn._xlws.FILTER($H$2:$H$7109,_xlfn.MAP($O$2:$O$7109,_xlfn.LAMBDA(_xlpm.x,_xlpm.x=$O4218))))</f>
        <v>1.9880715705765408E-4</v>
      </c>
      <c r="R4218" s="14">
        <f>$H4218/Q4218</f>
        <v>0.5</v>
      </c>
      <c r="S4218" s="14" cm="1">
        <f t="array" ref="S4218">SUM(_xlfn._xlws.FILTER($H$2:$H$7109,_xlfn.MAP($P$2:$P$7109,_xlfn.LAMBDA(_xlpm.x,_xlpm.x=$P4218))))</f>
        <v>1.5904572564612324E-2</v>
      </c>
      <c r="T4218" s="14">
        <f>$H4218/S4218</f>
        <v>6.2500000000000012E-3</v>
      </c>
      <c r="U4218" s="14">
        <f>_xlfn.LET(_xlpm.freq,F4218,_xlpm.size,M4218+1,_xlpm.F,V4218,LOG(1+_xlpm.freq)*LOG(1+_xlpm.size)*_xlpm.F)</f>
        <v>4.5836111227743007E-3</v>
      </c>
      <c r="V4218" s="14">
        <f>_xlfn.LET(_xlpm.a,T4218,_xlpm.b,R4218,2*_xlpm.a*_xlpm.b/(_xlpm.a+_xlpm.b))</f>
        <v>1.2345679012345682E-2</v>
      </c>
      <c r="W4218" s="14">
        <f>_xlfn.LET(_xlpm.p,R4218,_xlpm.q,T4218,LOG(_xlpm.p/_xlpm.q))</f>
        <v>1.9030899869919435</v>
      </c>
      <c r="X4218" s="2"/>
    </row>
    <row r="4219" spans="1:24">
      <c r="A4219" s="1" t="str">
        <f>_xlfn.LET(_xlpm.sep," : ",CONCATENATE(O4219,_xlpm.sep,P4219))</f>
        <v>~wi'r~ : [vɪ]</v>
      </c>
      <c r="B4219" s="1">
        <f>_xlfn.LET(_xlpm.d,$G4219,_xlpm.k,_xlfn.CONCAT(LEFT(TRIM(B$1),1),"*"),COUNTIF(_xlpm.d,_xlpm.k))</f>
        <v>0</v>
      </c>
      <c r="C4219" s="1">
        <f>_xlfn.LET(_xlpm.d,$G4219,_xlpm.k,_xlfn.CONCAT(LEFT(TRIM(C$1),1),"*"),COUNTIF(_xlpm.d,_xlpm.k))</f>
        <v>0</v>
      </c>
      <c r="D4219" s="1">
        <f>_xlfn.LET(_xlpm.d,$G4219,_xlpm.k,_xlfn.CONCAT(LEFT(TRIM(D$1),1),"*"),COUNTIF(_xlpm.d,_xlpm.k))</f>
        <v>0</v>
      </c>
      <c r="E4219" s="1">
        <f>LOG(F4219+1,10)</f>
        <v>0.30102999566398114</v>
      </c>
      <c r="F4219" s="7">
        <v>1</v>
      </c>
      <c r="G4219" s="9" t="s">
        <v>5185</v>
      </c>
      <c r="H4219" s="4">
        <f>F4219/freq.sum.r6e</f>
        <v>4.9701789264413521E-5</v>
      </c>
      <c r="I4219" s="4" t="str">
        <f>_xlfn.LET(_xlpm.sep,":",_xlpm.w,$G4219,LEFT(_xlpm.w,FIND(_xlpm.sep,_xlpm.w)-1))</f>
        <v>vɪ</v>
      </c>
      <c r="J4219" s="4" t="str">
        <f>_xlfn.LET(_xlpm.sep,":",_xlpm.w,$G4219,RIGHT(_xlpm.w,LEN(_xlpm.w)-FIND(_xlpm.sep,_xlpm.w)))</f>
        <v>wi'r</v>
      </c>
      <c r="K4219" s="10">
        <f>_xlfn.LET(_xlpm.w,I4219,LEN(_xlpm.w))</f>
        <v>2</v>
      </c>
      <c r="L4219" s="10">
        <f>_xlfn.LET(_xlpm.w,J4219,LEN(_xlpm.w))</f>
        <v>4</v>
      </c>
      <c r="M4219" s="10">
        <f>_xlfn.LET(_xlpm.a,K4219,_xlpm.b,L4219,MAX(_xlpm.a,_xlpm.b))</f>
        <v>4</v>
      </c>
      <c r="N4219" s="10">
        <f>_xlfn.LET(_xlpm.d,(K4219,L4219),MAX(_xlpm.d)-MIN(_xlpm.d))</f>
        <v>2</v>
      </c>
      <c r="O4219" s="1" t="str">
        <f>_xlfn.LET(_xlpm.sep,":",_xlpm.w,$G4219,_xlfn.CONCAT("~",RIGHT(_xlpm.w,LEN(_xlpm.w)-FIND(_xlpm.sep,_xlpm.w)),"~"))</f>
        <v>~wi'r~</v>
      </c>
      <c r="P4219" s="1" t="str">
        <f>_xlfn.LET(_xlpm.sep,":",_xlpm.w,$G4219,_xlfn.CONCAT("[",LEFT(_xlpm.w,FIND(_xlpm.sep,_xlpm.w)-1),"]"))</f>
        <v>[vɪ]</v>
      </c>
      <c r="Q4219" s="14" cm="1">
        <f t="array" ref="Q4219">SUM(_xlfn._xlws.FILTER($H$2:$H$7109,_xlfn.MAP($O$2:$O$7109,_xlfn.LAMBDA(_xlpm.x,_xlpm.x=$O4219))))</f>
        <v>9.9403578528827041E-5</v>
      </c>
      <c r="R4219" s="14">
        <f>$H4219/Q4219</f>
        <v>0.5</v>
      </c>
      <c r="S4219" s="14" cm="1">
        <f t="array" ref="S4219">SUM(_xlfn._xlws.FILTER($H$2:$H$7109,_xlfn.MAP($P$2:$P$7109,_xlfn.LAMBDA(_xlpm.x,_xlpm.x=$P4219))))</f>
        <v>7.9522862823061605E-3</v>
      </c>
      <c r="T4219" s="14">
        <f>$H4219/S4219</f>
        <v>6.2500000000000021E-3</v>
      </c>
      <c r="U4219" s="14">
        <f>_xlfn.LET(_xlpm.freq,F4219,_xlpm.size,M4219+1,_xlpm.F,V4219,LOG(1+_xlpm.freq)*LOG(1+_xlpm.size)*_xlpm.F)</f>
        <v>2.8919366361593811E-3</v>
      </c>
      <c r="V4219" s="14">
        <f>_xlfn.LET(_xlpm.a,T4219,_xlpm.b,R4219,2*_xlpm.a*_xlpm.b/(_xlpm.a+_xlpm.b))</f>
        <v>1.2345679012345684E-2</v>
      </c>
      <c r="W4219" s="14">
        <f>_xlfn.LET(_xlpm.p,R4219,_xlpm.q,T4219,LOG(_xlpm.p/_xlpm.q))</f>
        <v>1.9030899869919435</v>
      </c>
      <c r="X4219" s="2"/>
    </row>
    <row r="4220" spans="1:24">
      <c r="A4220" s="1" t="str">
        <f>_xlfn.LET(_xlpm.sep," : ",CONCATENATE(O4220,_xlpm.sep,P4220))</f>
        <v>~wiry~ : [vɪ]</v>
      </c>
      <c r="B4220" s="1">
        <f>_xlfn.LET(_xlpm.d,$G4220,_xlpm.k,_xlfn.CONCAT(LEFT(TRIM(B$1),1),"*"),COUNTIF(_xlpm.d,_xlpm.k))</f>
        <v>0</v>
      </c>
      <c r="C4220" s="1">
        <f>_xlfn.LET(_xlpm.d,$G4220,_xlpm.k,_xlfn.CONCAT(LEFT(TRIM(C$1),1),"*"),COUNTIF(_xlpm.d,_xlpm.k))</f>
        <v>0</v>
      </c>
      <c r="D4220" s="1">
        <f>_xlfn.LET(_xlpm.d,$G4220,_xlpm.k,_xlfn.CONCAT(LEFT(TRIM(D$1),1),"*"),COUNTIF(_xlpm.d,_xlpm.k))</f>
        <v>0</v>
      </c>
      <c r="E4220" s="1">
        <f>LOG(F4220+1,10)</f>
        <v>0.30102999566398114</v>
      </c>
      <c r="F4220" s="7">
        <v>1</v>
      </c>
      <c r="G4220" s="9" t="s">
        <v>5190</v>
      </c>
      <c r="H4220" s="4">
        <f>F4220/freq.sum.r6e</f>
        <v>4.9701789264413521E-5</v>
      </c>
      <c r="I4220" s="1" t="str">
        <f>_xlfn.LET(_xlpm.sep,":",_xlpm.w,$G4220,LEFT(_xlpm.w,FIND(_xlpm.sep,_xlpm.w)-1))</f>
        <v>vɪ</v>
      </c>
      <c r="J4220" s="1" t="str">
        <f>_xlfn.LET(_xlpm.sep,":",_xlpm.w,$G4220,RIGHT(_xlpm.w,LEN(_xlpm.w)-FIND(_xlpm.sep,_xlpm.w)))</f>
        <v>wiry</v>
      </c>
      <c r="K4220" s="10">
        <f>_xlfn.LET(_xlpm.w,I4220,LEN(_xlpm.w))</f>
        <v>2</v>
      </c>
      <c r="L4220" s="10">
        <f>_xlfn.LET(_xlpm.w,J4220,LEN(_xlpm.w))</f>
        <v>4</v>
      </c>
      <c r="M4220" s="10">
        <f>_xlfn.LET(_xlpm.a,K4220,_xlpm.b,L4220,MAX(_xlpm.a,_xlpm.b))</f>
        <v>4</v>
      </c>
      <c r="N4220" s="10">
        <f>_xlfn.LET(_xlpm.d,(K4220,L4220),MAX(_xlpm.d)-MIN(_xlpm.d))</f>
        <v>2</v>
      </c>
      <c r="O4220" s="1" t="str">
        <f>_xlfn.LET(_xlpm.sep,":",_xlpm.w,$G4220,_xlfn.CONCAT("~",RIGHT(_xlpm.w,LEN(_xlpm.w)-FIND(_xlpm.sep,_xlpm.w)),"~"))</f>
        <v>~wiry~</v>
      </c>
      <c r="P4220" s="1" t="str">
        <f>_xlfn.LET(_xlpm.sep,":",_xlpm.w,$G4220,_xlfn.CONCAT("[",LEFT(_xlpm.w,FIND(_xlpm.sep,_xlpm.w)-1),"]"))</f>
        <v>[vɪ]</v>
      </c>
      <c r="Q4220" s="14" cm="1">
        <f t="array" ref="Q4220">SUM(_xlfn._xlws.FILTER($H$2:$H$7117,_xlfn.MAP($O$2:$O$7117,_xlfn.LAMBDA(_xlpm.x,_xlpm.x=$O4220))))</f>
        <v>9.9403578528827041E-5</v>
      </c>
      <c r="R4220" s="14">
        <f>$H4220/Q4220</f>
        <v>0.5</v>
      </c>
      <c r="S4220" s="14" cm="1">
        <f t="array" ref="S4220">SUM(_xlfn._xlws.FILTER($H$2:$H$7117,_xlfn.MAP($P$2:$P$7117,_xlfn.LAMBDA(_xlpm.x,_xlpm.x=$P4220))))</f>
        <v>7.9522862823061605E-3</v>
      </c>
      <c r="T4220" s="14">
        <f>$H4220/S4220</f>
        <v>6.2500000000000021E-3</v>
      </c>
      <c r="U4220" s="14">
        <f>_xlfn.LET(_xlpm.freq,F4220,_xlpm.size,M4220+1,_xlpm.F,V4220,LOG(1+_xlpm.freq)*LOG(1+_xlpm.size)*_xlpm.F)</f>
        <v>2.8919366361593811E-3</v>
      </c>
      <c r="V4220" s="14">
        <f>_xlfn.LET(_xlpm.a,T4220,_xlpm.b,R4220,2*_xlpm.a*_xlpm.b/(_xlpm.a+_xlpm.b))</f>
        <v>1.2345679012345684E-2</v>
      </c>
      <c r="W4220" s="14">
        <f>_xlfn.LET(_xlpm.p,R4220,_xlpm.q,T4220,LOG(_xlpm.p/_xlpm.q))</f>
        <v>1.9030899869919435</v>
      </c>
      <c r="X4220" s="2"/>
    </row>
    <row r="4221" spans="1:24">
      <c r="A4221" s="1" t="str">
        <f>_xlfn.LET(_xlpm.sep," : ",CONCATENATE(O4221,_xlpm.sep,P4221))</f>
        <v>~wi'r~ : [wɪ]</v>
      </c>
      <c r="B4221" s="1">
        <f>_xlfn.LET(_xlpm.d,$G4221,_xlpm.k,_xlfn.CONCAT(LEFT(TRIM(B$1),1),"*"),COUNTIF(_xlpm.d,_xlpm.k))</f>
        <v>0</v>
      </c>
      <c r="C4221" s="1">
        <f>_xlfn.LET(_xlpm.d,$G4221,_xlpm.k,_xlfn.CONCAT(LEFT(TRIM(C$1),1),"*"),COUNTIF(_xlpm.d,_xlpm.k))</f>
        <v>0</v>
      </c>
      <c r="D4221" s="1">
        <f>_xlfn.LET(_xlpm.d,$G4221,_xlpm.k,_xlfn.CONCAT(LEFT(TRIM(D$1),1),"*"),COUNTIF(_xlpm.d,_xlpm.k))</f>
        <v>0</v>
      </c>
      <c r="E4221" s="1">
        <f>LOG(F4221+1,10)</f>
        <v>0.30102999566398114</v>
      </c>
      <c r="F4221" s="7">
        <v>1</v>
      </c>
      <c r="G4221" s="9" t="s">
        <v>5317</v>
      </c>
      <c r="H4221" s="4">
        <f>F4221/freq.sum.r6e</f>
        <v>4.9701789264413521E-5</v>
      </c>
      <c r="I4221" s="1" t="str">
        <f>_xlfn.LET(_xlpm.sep,":",_xlpm.w,$G4221,LEFT(_xlpm.w,FIND(_xlpm.sep,_xlpm.w)-1))</f>
        <v>wɪ</v>
      </c>
      <c r="J4221" s="1" t="str">
        <f>_xlfn.LET(_xlpm.sep,":",_xlpm.w,$G4221,RIGHT(_xlpm.w,LEN(_xlpm.w)-FIND(_xlpm.sep,_xlpm.w)))</f>
        <v>wi'r</v>
      </c>
      <c r="K4221" s="10">
        <f>_xlfn.LET(_xlpm.w,I4221,LEN(_xlpm.w))</f>
        <v>2</v>
      </c>
      <c r="L4221" s="10">
        <f>_xlfn.LET(_xlpm.w,J4221,LEN(_xlpm.w))</f>
        <v>4</v>
      </c>
      <c r="M4221" s="10">
        <f>_xlfn.LET(_xlpm.a,K4221,_xlpm.b,L4221,MAX(_xlpm.a,_xlpm.b))</f>
        <v>4</v>
      </c>
      <c r="N4221" s="10">
        <f>_xlfn.LET(_xlpm.d,(K4221,L4221),MAX(_xlpm.d)-MIN(_xlpm.d))</f>
        <v>2</v>
      </c>
      <c r="O4221" s="1" t="str">
        <f>_xlfn.LET(_xlpm.sep,":",_xlpm.w,$G4221,_xlfn.CONCAT("~",RIGHT(_xlpm.w,LEN(_xlpm.w)-FIND(_xlpm.sep,_xlpm.w)),"~"))</f>
        <v>~wi'r~</v>
      </c>
      <c r="P4221" s="1" t="str">
        <f>_xlfn.LET(_xlpm.sep,":",_xlpm.w,$G4221,_xlfn.CONCAT("[",LEFT(_xlpm.w,FIND(_xlpm.sep,_xlpm.w)-1),"]"))</f>
        <v>[wɪ]</v>
      </c>
      <c r="Q4221" s="14" cm="1">
        <f t="array" ref="Q4221">SUM(_xlfn._xlws.FILTER($H$2:$H$7117,_xlfn.MAP($O$2:$O$7117,_xlfn.LAMBDA(_xlpm.x,_xlpm.x=$O4221))))</f>
        <v>9.9403578528827041E-5</v>
      </c>
      <c r="R4221" s="14">
        <f>$H4221/Q4221</f>
        <v>0.5</v>
      </c>
      <c r="S4221" s="14" cm="1">
        <f t="array" ref="S4221">SUM(_xlfn._xlws.FILTER($H$2:$H$7117,_xlfn.MAP($P$2:$P$7117,_xlfn.LAMBDA(_xlpm.x,_xlpm.x=$P4221))))</f>
        <v>7.9522862823061605E-3</v>
      </c>
      <c r="T4221" s="14">
        <f>$H4221/S4221</f>
        <v>6.2500000000000021E-3</v>
      </c>
      <c r="U4221" s="14">
        <f>_xlfn.LET(_xlpm.freq,F4221,_xlpm.size,M4221+1,_xlpm.F,V4221,LOG(1+_xlpm.freq)*LOG(1+_xlpm.size)*_xlpm.F)</f>
        <v>2.8919366361593811E-3</v>
      </c>
      <c r="V4221" s="14">
        <f>_xlfn.LET(_xlpm.a,T4221,_xlpm.b,R4221,2*_xlpm.a*_xlpm.b/(_xlpm.a+_xlpm.b))</f>
        <v>1.2345679012345684E-2</v>
      </c>
      <c r="W4221" s="14">
        <f>_xlfn.LET(_xlpm.p,R4221,_xlpm.q,T4221,LOG(_xlpm.p/_xlpm.q))</f>
        <v>1.9030899869919435</v>
      </c>
      <c r="X4221" s="2"/>
    </row>
    <row r="4222" spans="1:24">
      <c r="A4222" s="1" t="str">
        <f>_xlfn.LET(_xlpm.sep," : ",CONCATENATE(O4222,_xlpm.sep,P4222))</f>
        <v>~wiry~ : [wɪ]</v>
      </c>
      <c r="B4222" s="1">
        <f>_xlfn.LET(_xlpm.d,$G4222,_xlpm.k,_xlfn.CONCAT(LEFT(TRIM(B$1),1),"*"),COUNTIF(_xlpm.d,_xlpm.k))</f>
        <v>0</v>
      </c>
      <c r="C4222" s="1">
        <f>_xlfn.LET(_xlpm.d,$G4222,_xlpm.k,_xlfn.CONCAT(LEFT(TRIM(C$1),1),"*"),COUNTIF(_xlpm.d,_xlpm.k))</f>
        <v>0</v>
      </c>
      <c r="D4222" s="1">
        <f>_xlfn.LET(_xlpm.d,$G4222,_xlpm.k,_xlfn.CONCAT(LEFT(TRIM(D$1),1),"*"),COUNTIF(_xlpm.d,_xlpm.k))</f>
        <v>0</v>
      </c>
      <c r="E4222" s="1">
        <f>LOG(F4222+1,10)</f>
        <v>0.30102999566398114</v>
      </c>
      <c r="F4222" s="7">
        <v>1</v>
      </c>
      <c r="G4222" s="9" t="s">
        <v>5322</v>
      </c>
      <c r="H4222" s="4">
        <f>F4222/freq.sum.r6e</f>
        <v>4.9701789264413521E-5</v>
      </c>
      <c r="I4222" s="1" t="str">
        <f>_xlfn.LET(_xlpm.sep,":",_xlpm.w,$G4222,LEFT(_xlpm.w,FIND(_xlpm.sep,_xlpm.w)-1))</f>
        <v>wɪ</v>
      </c>
      <c r="J4222" s="1" t="str">
        <f>_xlfn.LET(_xlpm.sep,":",_xlpm.w,$G4222,RIGHT(_xlpm.w,LEN(_xlpm.w)-FIND(_xlpm.sep,_xlpm.w)))</f>
        <v>wiry</v>
      </c>
      <c r="K4222" s="10">
        <f>_xlfn.LET(_xlpm.w,I4222,LEN(_xlpm.w))</f>
        <v>2</v>
      </c>
      <c r="L4222" s="10">
        <f>_xlfn.LET(_xlpm.w,J4222,LEN(_xlpm.w))</f>
        <v>4</v>
      </c>
      <c r="M4222" s="10">
        <f>_xlfn.LET(_xlpm.a,K4222,_xlpm.b,L4222,MAX(_xlpm.a,_xlpm.b))</f>
        <v>4</v>
      </c>
      <c r="N4222" s="10">
        <f>_xlfn.LET(_xlpm.d,(K4222,L4222),MAX(_xlpm.d)-MIN(_xlpm.d))</f>
        <v>2</v>
      </c>
      <c r="O4222" s="1" t="str">
        <f>_xlfn.LET(_xlpm.sep,":",_xlpm.w,$G4222,_xlfn.CONCAT("~",RIGHT(_xlpm.w,LEN(_xlpm.w)-FIND(_xlpm.sep,_xlpm.w)),"~"))</f>
        <v>~wiry~</v>
      </c>
      <c r="P4222" s="1" t="str">
        <f>_xlfn.LET(_xlpm.sep,":",_xlpm.w,$G4222,_xlfn.CONCAT("[",LEFT(_xlpm.w,FIND(_xlpm.sep,_xlpm.w)-1),"]"))</f>
        <v>[wɪ]</v>
      </c>
      <c r="Q4222" s="14" cm="1">
        <f t="array" ref="Q4222">SUM(_xlfn._xlws.FILTER($H$2:$H$7117,_xlfn.MAP($O$2:$O$7117,_xlfn.LAMBDA(_xlpm.x,_xlpm.x=$O4222))))</f>
        <v>9.9403578528827041E-5</v>
      </c>
      <c r="R4222" s="14">
        <f>$H4222/Q4222</f>
        <v>0.5</v>
      </c>
      <c r="S4222" s="14" cm="1">
        <f t="array" ref="S4222">SUM(_xlfn._xlws.FILTER($H$2:$H$7117,_xlfn.MAP($P$2:$P$7117,_xlfn.LAMBDA(_xlpm.x,_xlpm.x=$P4222))))</f>
        <v>7.9522862823061605E-3</v>
      </c>
      <c r="T4222" s="14">
        <f>$H4222/S4222</f>
        <v>6.2500000000000021E-3</v>
      </c>
      <c r="U4222" s="14">
        <f>_xlfn.LET(_xlpm.freq,F4222,_xlpm.size,M4222+1,_xlpm.F,V4222,LOG(1+_xlpm.freq)*LOG(1+_xlpm.size)*_xlpm.F)</f>
        <v>2.8919366361593811E-3</v>
      </c>
      <c r="V4222" s="14">
        <f>_xlfn.LET(_xlpm.a,T4222,_xlpm.b,R4222,2*_xlpm.a*_xlpm.b/(_xlpm.a+_xlpm.b))</f>
        <v>1.2345679012345684E-2</v>
      </c>
      <c r="W4222" s="14">
        <f>_xlfn.LET(_xlpm.p,R4222,_xlpm.q,T4222,LOG(_xlpm.p/_xlpm.q))</f>
        <v>1.9030899869919435</v>
      </c>
      <c r="X4222" s="2"/>
    </row>
    <row r="4223" spans="1:24">
      <c r="A4223" s="1" t="str">
        <f>_xlfn.LET(_xlpm.sep," : ",CONCATENATE(O4223,_xlpm.sep,P4223))</f>
        <v>~rcie~ : [ɹsɪ]</v>
      </c>
      <c r="B4223" s="1">
        <f>_xlfn.LET(_xlpm.d,$G4223,_xlpm.k,_xlfn.CONCAT(LEFT(TRIM(B$1),1),"*"),COUNTIF(_xlpm.d,_xlpm.k))</f>
        <v>1</v>
      </c>
      <c r="C4223" s="1">
        <f>_xlfn.LET(_xlpm.d,$G4223,_xlpm.k,_xlfn.CONCAT(LEFT(TRIM(C$1),1),"*"),COUNTIF(_xlpm.d,_xlpm.k))</f>
        <v>0</v>
      </c>
      <c r="D4223" s="1">
        <f>_xlfn.LET(_xlpm.d,$G4223,_xlpm.k,_xlfn.CONCAT(LEFT(TRIM(D$1),1),"*"),COUNTIF(_xlpm.d,_xlpm.k))</f>
        <v>0</v>
      </c>
      <c r="E4223" s="1">
        <f>LOG(F4223+1,10)</f>
        <v>0.30102999566398114</v>
      </c>
      <c r="F4223" s="7">
        <v>1</v>
      </c>
      <c r="G4223" s="9" t="s">
        <v>6255</v>
      </c>
      <c r="H4223" s="4">
        <f>F4223/freq.sum.r6e</f>
        <v>4.9701789264413521E-5</v>
      </c>
      <c r="I4223" s="1" t="str">
        <f>_xlfn.LET(_xlpm.sep,":",_xlpm.w,$G4223,LEFT(_xlpm.w,FIND(_xlpm.sep,_xlpm.w)-1))</f>
        <v>ɹsɪ</v>
      </c>
      <c r="J4223" s="1" t="str">
        <f>_xlfn.LET(_xlpm.sep,":",_xlpm.w,$G4223,RIGHT(_xlpm.w,LEN(_xlpm.w)-FIND(_xlpm.sep,_xlpm.w)))</f>
        <v>rcie</v>
      </c>
      <c r="K4223" s="10">
        <f>_xlfn.LET(_xlpm.w,I4223,LEN(_xlpm.w))</f>
        <v>3</v>
      </c>
      <c r="L4223" s="10">
        <f>_xlfn.LET(_xlpm.w,J4223,LEN(_xlpm.w))</f>
        <v>4</v>
      </c>
      <c r="M4223" s="10">
        <f>_xlfn.LET(_xlpm.a,K4223,_xlpm.b,L4223,MAX(_xlpm.a,_xlpm.b))</f>
        <v>4</v>
      </c>
      <c r="N4223" s="10">
        <f>_xlfn.LET(_xlpm.d,(K4223,L4223),MAX(_xlpm.d)-MIN(_xlpm.d))</f>
        <v>1</v>
      </c>
      <c r="O4223" s="1" t="str">
        <f>_xlfn.LET(_xlpm.sep,":",_xlpm.w,$G4223,_xlfn.CONCAT("~",RIGHT(_xlpm.w,LEN(_xlpm.w)-FIND(_xlpm.sep,_xlpm.w)),"~"))</f>
        <v>~rcie~</v>
      </c>
      <c r="P4223" s="1" t="str">
        <f>_xlfn.LET(_xlpm.sep,":",_xlpm.w,$G4223,_xlfn.CONCAT("[",LEFT(_xlpm.w,FIND(_xlpm.sep,_xlpm.w)-1),"]"))</f>
        <v>[ɹsɪ]</v>
      </c>
      <c r="Q4223" s="14" cm="1">
        <f t="array" ref="Q4223">SUM(_xlfn._xlws.FILTER($H$2:$H$7117,_xlfn.MAP($O$2:$O$7117,_xlfn.LAMBDA(_xlpm.x,_xlpm.x=$O4223))))</f>
        <v>9.9403578528827041E-5</v>
      </c>
      <c r="R4223" s="14">
        <f>$H4223/Q4223</f>
        <v>0.5</v>
      </c>
      <c r="S4223" s="14" cm="1">
        <f t="array" ref="S4223">SUM(_xlfn._xlws.FILTER($H$2:$H$7117,_xlfn.MAP($P$2:$P$7117,_xlfn.LAMBDA(_xlpm.x,_xlpm.x=$P4223))))</f>
        <v>7.9522862823061605E-3</v>
      </c>
      <c r="T4223" s="14">
        <f>$H4223/S4223</f>
        <v>6.2500000000000021E-3</v>
      </c>
      <c r="U4223" s="14">
        <f>_xlfn.LET(_xlpm.freq,F4223,_xlpm.size,M4223+1,_xlpm.F,V4223,LOG(1+_xlpm.freq)*LOG(1+_xlpm.size)*_xlpm.F)</f>
        <v>2.8919366361593811E-3</v>
      </c>
      <c r="V4223" s="14">
        <f>_xlfn.LET(_xlpm.a,T4223,_xlpm.b,R4223,2*_xlpm.a*_xlpm.b/(_xlpm.a+_xlpm.b))</f>
        <v>1.2345679012345684E-2</v>
      </c>
      <c r="W4223" s="14">
        <f>_xlfn.LET(_xlpm.p,R4223,_xlpm.q,T4223,LOG(_xlpm.p/_xlpm.q))</f>
        <v>1.9030899869919435</v>
      </c>
      <c r="X4223" s="2"/>
    </row>
    <row r="4224" spans="1:24">
      <c r="A4224" s="1" t="str">
        <f>_xlfn.LET(_xlpm.sep," : ",CONCATENATE(O4224,_xlpm.sep,P4224))</f>
        <v>~ci'r~ : [ʃɪ]</v>
      </c>
      <c r="B4224" s="1">
        <f>_xlfn.LET(_xlpm.d,$G4224,_xlpm.k,_xlfn.CONCAT(LEFT(TRIM(B$1),1),"*"),COUNTIF(_xlpm.d,_xlpm.k))</f>
        <v>0</v>
      </c>
      <c r="C4224" s="1">
        <f>_xlfn.LET(_xlpm.d,$G4224,_xlpm.k,_xlfn.CONCAT(LEFT(TRIM(C$1),1),"*"),COUNTIF(_xlpm.d,_xlpm.k))</f>
        <v>0</v>
      </c>
      <c r="D4224" s="1">
        <f>_xlfn.LET(_xlpm.d,$G4224,_xlpm.k,_xlfn.CONCAT(LEFT(TRIM(D$1),1),"*"),COUNTIF(_xlpm.d,_xlpm.k))</f>
        <v>0</v>
      </c>
      <c r="E4224" s="1">
        <f>LOG(F4224+1,10)</f>
        <v>0.30102999566398114</v>
      </c>
      <c r="F4224" s="7">
        <v>1</v>
      </c>
      <c r="G4224" s="9" t="s">
        <v>6494</v>
      </c>
      <c r="H4224" s="4">
        <f>F4224/freq.sum.r6e</f>
        <v>4.9701789264413521E-5</v>
      </c>
      <c r="I4224" s="1" t="str">
        <f>_xlfn.LET(_xlpm.sep,":",_xlpm.w,$G4224,LEFT(_xlpm.w,FIND(_xlpm.sep,_xlpm.w)-1))</f>
        <v>ʃɪ</v>
      </c>
      <c r="J4224" s="1" t="str">
        <f>_xlfn.LET(_xlpm.sep,":",_xlpm.w,$G4224,RIGHT(_xlpm.w,LEN(_xlpm.w)-FIND(_xlpm.sep,_xlpm.w)))</f>
        <v>ci'r</v>
      </c>
      <c r="K4224" s="10">
        <f>_xlfn.LET(_xlpm.w,I4224,LEN(_xlpm.w))</f>
        <v>2</v>
      </c>
      <c r="L4224" s="10">
        <f>_xlfn.LET(_xlpm.w,J4224,LEN(_xlpm.w))</f>
        <v>4</v>
      </c>
      <c r="M4224" s="10">
        <f>_xlfn.LET(_xlpm.a,K4224,_xlpm.b,L4224,MAX(_xlpm.a,_xlpm.b))</f>
        <v>4</v>
      </c>
      <c r="N4224" s="10">
        <f>_xlfn.LET(_xlpm.d,(K4224,L4224),MAX(_xlpm.d)-MIN(_xlpm.d))</f>
        <v>2</v>
      </c>
      <c r="O4224" s="1" t="str">
        <f>_xlfn.LET(_xlpm.sep,":",_xlpm.w,$G4224,_xlfn.CONCAT("~",RIGHT(_xlpm.w,LEN(_xlpm.w)-FIND(_xlpm.sep,_xlpm.w)),"~"))</f>
        <v>~ci'r~</v>
      </c>
      <c r="P4224" s="1" t="str">
        <f>_xlfn.LET(_xlpm.sep,":",_xlpm.w,$G4224,_xlfn.CONCAT("[",LEFT(_xlpm.w,FIND(_xlpm.sep,_xlpm.w)-1),"]"))</f>
        <v>[ʃɪ]</v>
      </c>
      <c r="Q4224" s="14" cm="1">
        <f t="array" ref="Q4224">SUM(_xlfn._xlws.FILTER($H$2:$H$7117,_xlfn.MAP($O$2:$O$7117,_xlfn.LAMBDA(_xlpm.x,_xlpm.x=$O4224))))</f>
        <v>9.9403578528827041E-5</v>
      </c>
      <c r="R4224" s="14">
        <f>$H4224/Q4224</f>
        <v>0.5</v>
      </c>
      <c r="S4224" s="14" cm="1">
        <f t="array" ref="S4224">SUM(_xlfn._xlws.FILTER($H$2:$H$7117,_xlfn.MAP($P$2:$P$7117,_xlfn.LAMBDA(_xlpm.x,_xlpm.x=$P4224))))</f>
        <v>7.9522862823061605E-3</v>
      </c>
      <c r="T4224" s="14">
        <f>$H4224/S4224</f>
        <v>6.2500000000000021E-3</v>
      </c>
      <c r="U4224" s="14">
        <f>_xlfn.LET(_xlpm.freq,F4224,_xlpm.size,M4224+1,_xlpm.F,V4224,LOG(1+_xlpm.freq)*LOG(1+_xlpm.size)*_xlpm.F)</f>
        <v>2.8919366361593811E-3</v>
      </c>
      <c r="V4224" s="14">
        <f>_xlfn.LET(_xlpm.a,T4224,_xlpm.b,R4224,2*_xlpm.a*_xlpm.b/(_xlpm.a+_xlpm.b))</f>
        <v>1.2345679012345684E-2</v>
      </c>
      <c r="W4224" s="14">
        <f>_xlfn.LET(_xlpm.p,R4224,_xlpm.q,T4224,LOG(_xlpm.p/_xlpm.q))</f>
        <v>1.9030899869919435</v>
      </c>
      <c r="X4224" s="2"/>
    </row>
    <row r="4225" spans="1:24">
      <c r="A4225" s="1" t="str">
        <f>_xlfn.LET(_xlpm.sep," : ",CONCATENATE(O4225,_xlpm.sep,P4225))</f>
        <v>~ciry~ : [ʃɪ]</v>
      </c>
      <c r="B4225" s="1">
        <f>_xlfn.LET(_xlpm.d,$G4225,_xlpm.k,_xlfn.CONCAT(LEFT(TRIM(B$1),1),"*"),COUNTIF(_xlpm.d,_xlpm.k))</f>
        <v>0</v>
      </c>
      <c r="C4225" s="1">
        <f>_xlfn.LET(_xlpm.d,$G4225,_xlpm.k,_xlfn.CONCAT(LEFT(TRIM(C$1),1),"*"),COUNTIF(_xlpm.d,_xlpm.k))</f>
        <v>0</v>
      </c>
      <c r="D4225" s="1">
        <f>_xlfn.LET(_xlpm.d,$G4225,_xlpm.k,_xlfn.CONCAT(LEFT(TRIM(D$1),1),"*"),COUNTIF(_xlpm.d,_xlpm.k))</f>
        <v>0</v>
      </c>
      <c r="E4225" s="1">
        <f>LOG(F4225+1,10)</f>
        <v>0.30102999566398114</v>
      </c>
      <c r="F4225" s="7">
        <v>1</v>
      </c>
      <c r="G4225" s="9" t="s">
        <v>6521</v>
      </c>
      <c r="H4225" s="4">
        <f>F4225/freq.sum.r6e</f>
        <v>4.9701789264413521E-5</v>
      </c>
      <c r="I4225" s="1" t="str">
        <f>_xlfn.LET(_xlpm.sep,":",_xlpm.w,$G4225,LEFT(_xlpm.w,FIND(_xlpm.sep,_xlpm.w)-1))</f>
        <v>ʃɪ</v>
      </c>
      <c r="J4225" s="1" t="str">
        <f>_xlfn.LET(_xlpm.sep,":",_xlpm.w,$G4225,RIGHT(_xlpm.w,LEN(_xlpm.w)-FIND(_xlpm.sep,_xlpm.w)))</f>
        <v>ciry</v>
      </c>
      <c r="K4225" s="10">
        <f>_xlfn.LET(_xlpm.w,I4225,LEN(_xlpm.w))</f>
        <v>2</v>
      </c>
      <c r="L4225" s="10">
        <f>_xlfn.LET(_xlpm.w,J4225,LEN(_xlpm.w))</f>
        <v>4</v>
      </c>
      <c r="M4225" s="10">
        <f>_xlfn.LET(_xlpm.a,K4225,_xlpm.b,L4225,MAX(_xlpm.a,_xlpm.b))</f>
        <v>4</v>
      </c>
      <c r="N4225" s="10">
        <f>_xlfn.LET(_xlpm.d,(K4225,L4225),MAX(_xlpm.d)-MIN(_xlpm.d))</f>
        <v>2</v>
      </c>
      <c r="O4225" s="1" t="str">
        <f>_xlfn.LET(_xlpm.sep,":",_xlpm.w,$G4225,_xlfn.CONCAT("~",RIGHT(_xlpm.w,LEN(_xlpm.w)-FIND(_xlpm.sep,_xlpm.w)),"~"))</f>
        <v>~ciry~</v>
      </c>
      <c r="P4225" s="1" t="str">
        <f>_xlfn.LET(_xlpm.sep,":",_xlpm.w,$G4225,_xlfn.CONCAT("[",LEFT(_xlpm.w,FIND(_xlpm.sep,_xlpm.w)-1),"]"))</f>
        <v>[ʃɪ]</v>
      </c>
      <c r="Q4225" s="14" cm="1">
        <f t="array" ref="Q4225">SUM(_xlfn._xlws.FILTER($H$2:$H$7117,_xlfn.MAP($O$2:$O$7117,_xlfn.LAMBDA(_xlpm.x,_xlpm.x=$O4225))))</f>
        <v>9.9403578528827041E-5</v>
      </c>
      <c r="R4225" s="14">
        <f>$H4225/Q4225</f>
        <v>0.5</v>
      </c>
      <c r="S4225" s="14" cm="1">
        <f t="array" ref="S4225">SUM(_xlfn._xlws.FILTER($H$2:$H$7117,_xlfn.MAP($P$2:$P$7117,_xlfn.LAMBDA(_xlpm.x,_xlpm.x=$P4225))))</f>
        <v>7.9522862823061605E-3</v>
      </c>
      <c r="T4225" s="14">
        <f>$H4225/S4225</f>
        <v>6.2500000000000021E-3</v>
      </c>
      <c r="U4225" s="14">
        <f>_xlfn.LET(_xlpm.freq,F4225,_xlpm.size,M4225+1,_xlpm.F,V4225,LOG(1+_xlpm.freq)*LOG(1+_xlpm.size)*_xlpm.F)</f>
        <v>2.8919366361593811E-3</v>
      </c>
      <c r="V4225" s="14">
        <f>_xlfn.LET(_xlpm.a,T4225,_xlpm.b,R4225,2*_xlpm.a*_xlpm.b/(_xlpm.a+_xlpm.b))</f>
        <v>1.2345679012345684E-2</v>
      </c>
      <c r="W4225" s="14">
        <f>_xlfn.LET(_xlpm.p,R4225,_xlpm.q,T4225,LOG(_xlpm.p/_xlpm.q))</f>
        <v>1.9030899869919435</v>
      </c>
      <c r="X4225" s="2"/>
    </row>
    <row r="4226" spans="1:24">
      <c r="A4226" s="1" t="str">
        <f>_xlfn.LET(_xlpm.sep," : ",CONCATENATE(O4226,_xlpm.sep,P4226))</f>
        <v>~gi'r~ : [ɡɪ]</v>
      </c>
      <c r="B4226" s="1">
        <f>_xlfn.LET(_xlpm.d,$G4226,_xlpm.k,_xlfn.CONCAT(LEFT(TRIM(B$1),1),"*"),COUNTIF(_xlpm.d,_xlpm.k))</f>
        <v>0</v>
      </c>
      <c r="C4226" s="1">
        <f>_xlfn.LET(_xlpm.d,$G4226,_xlpm.k,_xlfn.CONCAT(LEFT(TRIM(C$1),1),"*"),COUNTIF(_xlpm.d,_xlpm.k))</f>
        <v>0</v>
      </c>
      <c r="D4226" s="1">
        <f>_xlfn.LET(_xlpm.d,$G4226,_xlpm.k,_xlfn.CONCAT(LEFT(TRIM(D$1),1),"*"),COUNTIF(_xlpm.d,_xlpm.k))</f>
        <v>0</v>
      </c>
      <c r="E4226" s="1">
        <f>LOG(F4226+1,10)</f>
        <v>0.30102999566398114</v>
      </c>
      <c r="F4226" s="7">
        <v>1</v>
      </c>
      <c r="G4226" s="9" t="s">
        <v>6572</v>
      </c>
      <c r="H4226" s="4">
        <f>F4226/freq.sum.r6e</f>
        <v>4.9701789264413521E-5</v>
      </c>
      <c r="I4226" s="1" t="str">
        <f>_xlfn.LET(_xlpm.sep,":",_xlpm.w,$G4226,LEFT(_xlpm.w,FIND(_xlpm.sep,_xlpm.w)-1))</f>
        <v>ɡɪ</v>
      </c>
      <c r="J4226" s="1" t="str">
        <f>_xlfn.LET(_xlpm.sep,":",_xlpm.w,$G4226,RIGHT(_xlpm.w,LEN(_xlpm.w)-FIND(_xlpm.sep,_xlpm.w)))</f>
        <v>gi'r</v>
      </c>
      <c r="K4226" s="10">
        <f>_xlfn.LET(_xlpm.w,I4226,LEN(_xlpm.w))</f>
        <v>2</v>
      </c>
      <c r="L4226" s="10">
        <f>_xlfn.LET(_xlpm.w,J4226,LEN(_xlpm.w))</f>
        <v>4</v>
      </c>
      <c r="M4226" s="10">
        <f>_xlfn.LET(_xlpm.a,K4226,_xlpm.b,L4226,MAX(_xlpm.a,_xlpm.b))</f>
        <v>4</v>
      </c>
      <c r="N4226" s="10">
        <f>_xlfn.LET(_xlpm.d,(K4226,L4226),MAX(_xlpm.d)-MIN(_xlpm.d))</f>
        <v>2</v>
      </c>
      <c r="O4226" s="1" t="str">
        <f>_xlfn.LET(_xlpm.sep,":",_xlpm.w,$G4226,_xlfn.CONCAT("~",RIGHT(_xlpm.w,LEN(_xlpm.w)-FIND(_xlpm.sep,_xlpm.w)),"~"))</f>
        <v>~gi'r~</v>
      </c>
      <c r="P4226" s="1" t="str">
        <f>_xlfn.LET(_xlpm.sep,":",_xlpm.w,$G4226,_xlfn.CONCAT("[",LEFT(_xlpm.w,FIND(_xlpm.sep,_xlpm.w)-1),"]"))</f>
        <v>[ɡɪ]</v>
      </c>
      <c r="Q4226" s="14" cm="1">
        <f t="array" ref="Q4226">SUM(_xlfn._xlws.FILTER($H$2:$H$7117,_xlfn.MAP($O$2:$O$7117,_xlfn.LAMBDA(_xlpm.x,_xlpm.x=$O4226))))</f>
        <v>9.9403578528827041E-5</v>
      </c>
      <c r="R4226" s="14">
        <f>$H4226/Q4226</f>
        <v>0.5</v>
      </c>
      <c r="S4226" s="14" cm="1">
        <f t="array" ref="S4226">SUM(_xlfn._xlws.FILTER($H$2:$H$7117,_xlfn.MAP($P$2:$P$7117,_xlfn.LAMBDA(_xlpm.x,_xlpm.x=$P4226))))</f>
        <v>7.9522862823061605E-3</v>
      </c>
      <c r="T4226" s="14">
        <f>$H4226/S4226</f>
        <v>6.2500000000000021E-3</v>
      </c>
      <c r="U4226" s="14">
        <f>_xlfn.LET(_xlpm.freq,F4226,_xlpm.size,M4226+1,_xlpm.F,V4226,LOG(1+_xlpm.freq)*LOG(1+_xlpm.size)*_xlpm.F)</f>
        <v>2.8919366361593811E-3</v>
      </c>
      <c r="V4226" s="14">
        <f>_xlfn.LET(_xlpm.a,T4226,_xlpm.b,R4226,2*_xlpm.a*_xlpm.b/(_xlpm.a+_xlpm.b))</f>
        <v>1.2345679012345684E-2</v>
      </c>
      <c r="W4226" s="14">
        <f>_xlfn.LET(_xlpm.p,R4226,_xlpm.q,T4226,LOG(_xlpm.p/_xlpm.q))</f>
        <v>1.9030899869919435</v>
      </c>
      <c r="X4226" s="2"/>
    </row>
    <row r="4227" spans="1:24">
      <c r="A4227" s="1" t="str">
        <f>_xlfn.LET(_xlpm.sep," : ",CONCATENATE(O4227,_xlpm.sep,P4227))</f>
        <v>~giry~ : [ɡɪ]</v>
      </c>
      <c r="B4227" s="1">
        <f>_xlfn.LET(_xlpm.d,$G4227,_xlpm.k,_xlfn.CONCAT(LEFT(TRIM(B$1),1),"*"),COUNTIF(_xlpm.d,_xlpm.k))</f>
        <v>0</v>
      </c>
      <c r="C4227" s="1">
        <f>_xlfn.LET(_xlpm.d,$G4227,_xlpm.k,_xlfn.CONCAT(LEFT(TRIM(C$1),1),"*"),COUNTIF(_xlpm.d,_xlpm.k))</f>
        <v>0</v>
      </c>
      <c r="D4227" s="1">
        <f>_xlfn.LET(_xlpm.d,$G4227,_xlpm.k,_xlfn.CONCAT(LEFT(TRIM(D$1),1),"*"),COUNTIF(_xlpm.d,_xlpm.k))</f>
        <v>0</v>
      </c>
      <c r="E4227" s="1">
        <f>LOG(F4227+1,10)</f>
        <v>0.30102999566398114</v>
      </c>
      <c r="F4227" s="7">
        <v>1</v>
      </c>
      <c r="G4227" s="9" t="s">
        <v>6577</v>
      </c>
      <c r="H4227" s="4">
        <f>F4227/freq.sum.r6e</f>
        <v>4.9701789264413521E-5</v>
      </c>
      <c r="I4227" s="1" t="str">
        <f>_xlfn.LET(_xlpm.sep,":",_xlpm.w,$G4227,LEFT(_xlpm.w,FIND(_xlpm.sep,_xlpm.w)-1))</f>
        <v>ɡɪ</v>
      </c>
      <c r="J4227" s="1" t="str">
        <f>_xlfn.LET(_xlpm.sep,":",_xlpm.w,$G4227,RIGHT(_xlpm.w,LEN(_xlpm.w)-FIND(_xlpm.sep,_xlpm.w)))</f>
        <v>giry</v>
      </c>
      <c r="K4227" s="10">
        <f>_xlfn.LET(_xlpm.w,I4227,LEN(_xlpm.w))</f>
        <v>2</v>
      </c>
      <c r="L4227" s="10">
        <f>_xlfn.LET(_xlpm.w,J4227,LEN(_xlpm.w))</f>
        <v>4</v>
      </c>
      <c r="M4227" s="10">
        <f>_xlfn.LET(_xlpm.a,K4227,_xlpm.b,L4227,MAX(_xlpm.a,_xlpm.b))</f>
        <v>4</v>
      </c>
      <c r="N4227" s="10">
        <f>_xlfn.LET(_xlpm.d,(K4227,L4227),MAX(_xlpm.d)-MIN(_xlpm.d))</f>
        <v>2</v>
      </c>
      <c r="O4227" s="1" t="str">
        <f>_xlfn.LET(_xlpm.sep,":",_xlpm.w,$G4227,_xlfn.CONCAT("~",RIGHT(_xlpm.w,LEN(_xlpm.w)-FIND(_xlpm.sep,_xlpm.w)),"~"))</f>
        <v>~giry~</v>
      </c>
      <c r="P4227" s="1" t="str">
        <f>_xlfn.LET(_xlpm.sep,":",_xlpm.w,$G4227,_xlfn.CONCAT("[",LEFT(_xlpm.w,FIND(_xlpm.sep,_xlpm.w)-1),"]"))</f>
        <v>[ɡɪ]</v>
      </c>
      <c r="Q4227" s="14" cm="1">
        <f t="array" ref="Q4227">SUM(_xlfn._xlws.FILTER($H$2:$H$7117,_xlfn.MAP($O$2:$O$7117,_xlfn.LAMBDA(_xlpm.x,_xlpm.x=$O4227))))</f>
        <v>9.9403578528827041E-5</v>
      </c>
      <c r="R4227" s="14">
        <f>$H4227/Q4227</f>
        <v>0.5</v>
      </c>
      <c r="S4227" s="14" cm="1">
        <f t="array" ref="S4227">SUM(_xlfn._xlws.FILTER($H$2:$H$7117,_xlfn.MAP($P$2:$P$7117,_xlfn.LAMBDA(_xlpm.x,_xlpm.x=$P4227))))</f>
        <v>7.9522862823061605E-3</v>
      </c>
      <c r="T4227" s="14">
        <f>$H4227/S4227</f>
        <v>6.2500000000000021E-3</v>
      </c>
      <c r="U4227" s="14">
        <f>_xlfn.LET(_xlpm.freq,F4227,_xlpm.size,M4227+1,_xlpm.F,V4227,LOG(1+_xlpm.freq)*LOG(1+_xlpm.size)*_xlpm.F)</f>
        <v>2.8919366361593811E-3</v>
      </c>
      <c r="V4227" s="14">
        <f>_xlfn.LET(_xlpm.a,T4227,_xlpm.b,R4227,2*_xlpm.a*_xlpm.b/(_xlpm.a+_xlpm.b))</f>
        <v>1.2345679012345684E-2</v>
      </c>
      <c r="W4227" s="14">
        <f>_xlfn.LET(_xlpm.p,R4227,_xlpm.q,T4227,LOG(_xlpm.p/_xlpm.q))</f>
        <v>1.9030899869919435</v>
      </c>
      <c r="X4227" s="2"/>
    </row>
    <row r="4228" spans="1:24">
      <c r="A4228" s="1" t="str">
        <f>_xlfn.LET(_xlpm.sep," : ",CONCATENATE(O4228,_xlpm.sep,P4228))</f>
        <v>~guie~ : [ɡɪ]</v>
      </c>
      <c r="B4228" s="1">
        <f>_xlfn.LET(_xlpm.d,$G4228,_xlpm.k,_xlfn.CONCAT(LEFT(TRIM(B$1),1),"*"),COUNTIF(_xlpm.d,_xlpm.k))</f>
        <v>0</v>
      </c>
      <c r="C4228" s="1">
        <f>_xlfn.LET(_xlpm.d,$G4228,_xlpm.k,_xlfn.CONCAT(LEFT(TRIM(C$1),1),"*"),COUNTIF(_xlpm.d,_xlpm.k))</f>
        <v>0</v>
      </c>
      <c r="D4228" s="1">
        <f>_xlfn.LET(_xlpm.d,$G4228,_xlpm.k,_xlfn.CONCAT(LEFT(TRIM(D$1),1),"*"),COUNTIF(_xlpm.d,_xlpm.k))</f>
        <v>0</v>
      </c>
      <c r="E4228" s="1">
        <f>LOG(F4228+1,10)</f>
        <v>0.30102999566398114</v>
      </c>
      <c r="F4228" s="7">
        <v>1</v>
      </c>
      <c r="G4228" s="9" t="s">
        <v>6606</v>
      </c>
      <c r="H4228" s="4">
        <f>F4228/freq.sum.r6e</f>
        <v>4.9701789264413521E-5</v>
      </c>
      <c r="I4228" s="1" t="str">
        <f>_xlfn.LET(_xlpm.sep,":",_xlpm.w,$G4228,LEFT(_xlpm.w,FIND(_xlpm.sep,_xlpm.w)-1))</f>
        <v>ɡɪ</v>
      </c>
      <c r="J4228" s="1" t="str">
        <f>_xlfn.LET(_xlpm.sep,":",_xlpm.w,$G4228,RIGHT(_xlpm.w,LEN(_xlpm.w)-FIND(_xlpm.sep,_xlpm.w)))</f>
        <v>guie</v>
      </c>
      <c r="K4228" s="10">
        <f>_xlfn.LET(_xlpm.w,I4228,LEN(_xlpm.w))</f>
        <v>2</v>
      </c>
      <c r="L4228" s="10">
        <f>_xlfn.LET(_xlpm.w,J4228,LEN(_xlpm.w))</f>
        <v>4</v>
      </c>
      <c r="M4228" s="10">
        <f>_xlfn.LET(_xlpm.a,K4228,_xlpm.b,L4228,MAX(_xlpm.a,_xlpm.b))</f>
        <v>4</v>
      </c>
      <c r="N4228" s="10">
        <f>_xlfn.LET(_xlpm.d,(K4228,L4228),MAX(_xlpm.d)-MIN(_xlpm.d))</f>
        <v>2</v>
      </c>
      <c r="O4228" s="1" t="str">
        <f>_xlfn.LET(_xlpm.sep,":",_xlpm.w,$G4228,_xlfn.CONCAT("~",RIGHT(_xlpm.w,LEN(_xlpm.w)-FIND(_xlpm.sep,_xlpm.w)),"~"))</f>
        <v>~guie~</v>
      </c>
      <c r="P4228" s="1" t="str">
        <f>_xlfn.LET(_xlpm.sep,":",_xlpm.w,$G4228,_xlfn.CONCAT("[",LEFT(_xlpm.w,FIND(_xlpm.sep,_xlpm.w)-1),"]"))</f>
        <v>[ɡɪ]</v>
      </c>
      <c r="Q4228" s="14" cm="1">
        <f t="array" ref="Q4228">SUM(_xlfn._xlws.FILTER($H$2:$H$7117,_xlfn.MAP($O$2:$O$7117,_xlfn.LAMBDA(_xlpm.x,_xlpm.x=$O4228))))</f>
        <v>9.9403578528827041E-5</v>
      </c>
      <c r="R4228" s="14">
        <f>$H4228/Q4228</f>
        <v>0.5</v>
      </c>
      <c r="S4228" s="14" cm="1">
        <f t="array" ref="S4228">SUM(_xlfn._xlws.FILTER($H$2:$H$7117,_xlfn.MAP($P$2:$P$7117,_xlfn.LAMBDA(_xlpm.x,_xlpm.x=$P4228))))</f>
        <v>7.9522862823061605E-3</v>
      </c>
      <c r="T4228" s="14">
        <f>$H4228/S4228</f>
        <v>6.2500000000000021E-3</v>
      </c>
      <c r="U4228" s="14">
        <f>_xlfn.LET(_xlpm.freq,F4228,_xlpm.size,M4228+1,_xlpm.F,V4228,LOG(1+_xlpm.freq)*LOG(1+_xlpm.size)*_xlpm.F)</f>
        <v>2.8919366361593811E-3</v>
      </c>
      <c r="V4228" s="14">
        <f>_xlfn.LET(_xlpm.a,T4228,_xlpm.b,R4228,2*_xlpm.a*_xlpm.b/(_xlpm.a+_xlpm.b))</f>
        <v>1.2345679012345684E-2</v>
      </c>
      <c r="W4228" s="14">
        <f>_xlfn.LET(_xlpm.p,R4228,_xlpm.q,T4228,LOG(_xlpm.p/_xlpm.q))</f>
        <v>1.9030899869919435</v>
      </c>
      <c r="X4228" s="2"/>
    </row>
    <row r="4229" spans="1:24">
      <c r="A4229" s="1" t="str">
        <f>_xlfn.LET(_xlpm.sep," : ",CONCATENATE(O4229,_xlpm.sep,P4229))</f>
        <v>~ti'r~ : [ʃɪ]</v>
      </c>
      <c r="B4229" s="1">
        <f>_xlfn.LET(_xlpm.d,$G4229,_xlpm.k,_xlfn.CONCAT(LEFT(TRIM(B$1),1),"*"),COUNTIF(_xlpm.d,_xlpm.k))</f>
        <v>0</v>
      </c>
      <c r="C4229" s="1">
        <f>_xlfn.LET(_xlpm.d,$G4229,_xlpm.k,_xlfn.CONCAT(LEFT(TRIM(C$1),1),"*"),COUNTIF(_xlpm.d,_xlpm.k))</f>
        <v>0</v>
      </c>
      <c r="D4229" s="1">
        <f>_xlfn.LET(_xlpm.d,$G4229,_xlpm.k,_xlfn.CONCAT(LEFT(TRIM(D$1),1),"*"),COUNTIF(_xlpm.d,_xlpm.k))</f>
        <v>0</v>
      </c>
      <c r="E4229" s="1">
        <f>LOG(F4229+1,10)</f>
        <v>0.30102999566398114</v>
      </c>
      <c r="F4229" s="7">
        <v>1</v>
      </c>
      <c r="G4229" s="9" t="s">
        <v>6891</v>
      </c>
      <c r="H4229" s="4">
        <f>F4229/freq.sum.r6e</f>
        <v>4.9701789264413521E-5</v>
      </c>
      <c r="I4229" s="1" t="str">
        <f>_xlfn.LET(_xlpm.sep,":",_xlpm.w,$G4229,LEFT(_xlpm.w,FIND(_xlpm.sep,_xlpm.w)-1))</f>
        <v>ʃɪ</v>
      </c>
      <c r="J4229" s="1" t="str">
        <f>_xlfn.LET(_xlpm.sep,":",_xlpm.w,$G4229,RIGHT(_xlpm.w,LEN(_xlpm.w)-FIND(_xlpm.sep,_xlpm.w)))</f>
        <v>ti'r</v>
      </c>
      <c r="K4229" s="10">
        <f>_xlfn.LET(_xlpm.w,I4229,LEN(_xlpm.w))</f>
        <v>2</v>
      </c>
      <c r="L4229" s="10">
        <f>_xlfn.LET(_xlpm.w,J4229,LEN(_xlpm.w))</f>
        <v>4</v>
      </c>
      <c r="M4229" s="10">
        <f>_xlfn.LET(_xlpm.a,K4229,_xlpm.b,L4229,MAX(_xlpm.a,_xlpm.b))</f>
        <v>4</v>
      </c>
      <c r="N4229" s="10">
        <f>_xlfn.LET(_xlpm.d,(K4229,L4229),MAX(_xlpm.d)-MIN(_xlpm.d))</f>
        <v>2</v>
      </c>
      <c r="O4229" s="1" t="str">
        <f>_xlfn.LET(_xlpm.sep,":",_xlpm.w,$G4229,_xlfn.CONCAT("~",RIGHT(_xlpm.w,LEN(_xlpm.w)-FIND(_xlpm.sep,_xlpm.w)),"~"))</f>
        <v>~ti'r~</v>
      </c>
      <c r="P4229" s="1" t="str">
        <f>_xlfn.LET(_xlpm.sep,":",_xlpm.w,$G4229,_xlfn.CONCAT("[",LEFT(_xlpm.w,FIND(_xlpm.sep,_xlpm.w)-1),"]"))</f>
        <v>[ʃɪ]</v>
      </c>
      <c r="Q4229" s="14" cm="1">
        <f t="array" ref="Q4229">SUM(_xlfn._xlws.FILTER($H$2:$H$7117,_xlfn.MAP($O$2:$O$7117,_xlfn.LAMBDA(_xlpm.x,_xlpm.x=$O4229))))</f>
        <v>9.9403578528827041E-5</v>
      </c>
      <c r="R4229" s="14">
        <f>$H4229/Q4229</f>
        <v>0.5</v>
      </c>
      <c r="S4229" s="14" cm="1">
        <f t="array" ref="S4229">SUM(_xlfn._xlws.FILTER($H$2:$H$7117,_xlfn.MAP($P$2:$P$7117,_xlfn.LAMBDA(_xlpm.x,_xlpm.x=$P4229))))</f>
        <v>7.9522862823061605E-3</v>
      </c>
      <c r="T4229" s="14">
        <f>$H4229/S4229</f>
        <v>6.2500000000000021E-3</v>
      </c>
      <c r="U4229" s="14">
        <f>_xlfn.LET(_xlpm.freq,F4229,_xlpm.size,M4229+1,_xlpm.F,V4229,LOG(1+_xlpm.freq)*LOG(1+_xlpm.size)*_xlpm.F)</f>
        <v>2.8919366361593811E-3</v>
      </c>
      <c r="V4229" s="14">
        <f>_xlfn.LET(_xlpm.a,T4229,_xlpm.b,R4229,2*_xlpm.a*_xlpm.b/(_xlpm.a+_xlpm.b))</f>
        <v>1.2345679012345684E-2</v>
      </c>
      <c r="W4229" s="14">
        <f>_xlfn.LET(_xlpm.p,R4229,_xlpm.q,T4229,LOG(_xlpm.p/_xlpm.q))</f>
        <v>1.9030899869919435</v>
      </c>
      <c r="X4229" s="2"/>
    </row>
    <row r="4230" spans="1:24">
      <c r="A4230" s="1" t="str">
        <f>_xlfn.LET(_xlpm.sep," : ",CONCATENATE(O4230,_xlpm.sep,P4230))</f>
        <v>~tiry~ : [ʃɪ]</v>
      </c>
      <c r="B4230" s="1">
        <f>_xlfn.LET(_xlpm.d,$G4230,_xlpm.k,_xlfn.CONCAT(LEFT(TRIM(B$1),1),"*"),COUNTIF(_xlpm.d,_xlpm.k))</f>
        <v>0</v>
      </c>
      <c r="C4230" s="1">
        <f>_xlfn.LET(_xlpm.d,$G4230,_xlpm.k,_xlfn.CONCAT(LEFT(TRIM(C$1),1),"*"),COUNTIF(_xlpm.d,_xlpm.k))</f>
        <v>0</v>
      </c>
      <c r="D4230" s="1">
        <f>_xlfn.LET(_xlpm.d,$G4230,_xlpm.k,_xlfn.CONCAT(LEFT(TRIM(D$1),1),"*"),COUNTIF(_xlpm.d,_xlpm.k))</f>
        <v>0</v>
      </c>
      <c r="E4230" s="1">
        <f>LOG(F4230+1,10)</f>
        <v>0.30102999566398114</v>
      </c>
      <c r="F4230" s="7">
        <v>1</v>
      </c>
      <c r="G4230" s="9" t="s">
        <v>6908</v>
      </c>
      <c r="H4230" s="4">
        <f>F4230/freq.sum.r6e</f>
        <v>4.9701789264413521E-5</v>
      </c>
      <c r="I4230" s="1" t="str">
        <f>_xlfn.LET(_xlpm.sep,":",_xlpm.w,$G4230,LEFT(_xlpm.w,FIND(_xlpm.sep,_xlpm.w)-1))</f>
        <v>ʃɪ</v>
      </c>
      <c r="J4230" s="1" t="str">
        <f>_xlfn.LET(_xlpm.sep,":",_xlpm.w,$G4230,RIGHT(_xlpm.w,LEN(_xlpm.w)-FIND(_xlpm.sep,_xlpm.w)))</f>
        <v>tiry</v>
      </c>
      <c r="K4230" s="10">
        <f>_xlfn.LET(_xlpm.w,I4230,LEN(_xlpm.w))</f>
        <v>2</v>
      </c>
      <c r="L4230" s="10">
        <f>_xlfn.LET(_xlpm.w,J4230,LEN(_xlpm.w))</f>
        <v>4</v>
      </c>
      <c r="M4230" s="10">
        <f>_xlfn.LET(_xlpm.a,K4230,_xlpm.b,L4230,MAX(_xlpm.a,_xlpm.b))</f>
        <v>4</v>
      </c>
      <c r="N4230" s="10">
        <f>_xlfn.LET(_xlpm.d,(K4230,L4230),MAX(_xlpm.d)-MIN(_xlpm.d))</f>
        <v>2</v>
      </c>
      <c r="O4230" s="1" t="str">
        <f>_xlfn.LET(_xlpm.sep,":",_xlpm.w,$G4230,_xlfn.CONCAT("~",RIGHT(_xlpm.w,LEN(_xlpm.w)-FIND(_xlpm.sep,_xlpm.w)),"~"))</f>
        <v>~tiry~</v>
      </c>
      <c r="P4230" s="1" t="str">
        <f>_xlfn.LET(_xlpm.sep,":",_xlpm.w,$G4230,_xlfn.CONCAT("[",LEFT(_xlpm.w,FIND(_xlpm.sep,_xlpm.w)-1),"]"))</f>
        <v>[ʃɪ]</v>
      </c>
      <c r="Q4230" s="14" cm="1">
        <f t="array" ref="Q4230">SUM(_xlfn._xlws.FILTER($H$2:$H$7117,_xlfn.MAP($O$2:$O$7117,_xlfn.LAMBDA(_xlpm.x,_xlpm.x=$O4230))))</f>
        <v>9.9403578528827041E-5</v>
      </c>
      <c r="R4230" s="14">
        <f>$H4230/Q4230</f>
        <v>0.5</v>
      </c>
      <c r="S4230" s="14" cm="1">
        <f t="array" ref="S4230">SUM(_xlfn._xlws.FILTER($H$2:$H$7117,_xlfn.MAP($P$2:$P$7117,_xlfn.LAMBDA(_xlpm.x,_xlpm.x=$P4230))))</f>
        <v>7.9522862823061605E-3</v>
      </c>
      <c r="T4230" s="14">
        <f>$H4230/S4230</f>
        <v>6.2500000000000021E-3</v>
      </c>
      <c r="U4230" s="14">
        <f>_xlfn.LET(_xlpm.freq,F4230,_xlpm.size,M4230+1,_xlpm.F,V4230,LOG(1+_xlpm.freq)*LOG(1+_xlpm.size)*_xlpm.F)</f>
        <v>2.8919366361593811E-3</v>
      </c>
      <c r="V4230" s="14">
        <f>_xlfn.LET(_xlpm.a,T4230,_xlpm.b,R4230,2*_xlpm.a*_xlpm.b/(_xlpm.a+_xlpm.b))</f>
        <v>1.2345679012345684E-2</v>
      </c>
      <c r="W4230" s="14">
        <f>_xlfn.LET(_xlpm.p,R4230,_xlpm.q,T4230,LOG(_xlpm.p/_xlpm.q))</f>
        <v>1.9030899869919435</v>
      </c>
      <c r="X4230" s="2"/>
    </row>
    <row r="4231" spans="1:24">
      <c r="A4231" s="1" t="str">
        <f>_xlfn.LET(_xlpm.sep," : ",CONCATENATE(O4231,_xlpm.sep,P4231))</f>
        <v>~vegh~ : [vɪ]</v>
      </c>
      <c r="B4231" s="1">
        <f>_xlfn.LET(_xlpm.d,$G4231,_xlpm.k,_xlfn.CONCAT(LEFT(TRIM(B$1),1),"*"),COUNTIF(_xlpm.d,_xlpm.k))</f>
        <v>0</v>
      </c>
      <c r="C4231" s="1">
        <f>_xlfn.LET(_xlpm.d,$G4231,_xlpm.k,_xlfn.CONCAT(LEFT(TRIM(C$1),1),"*"),COUNTIF(_xlpm.d,_xlpm.k))</f>
        <v>0</v>
      </c>
      <c r="D4231" s="1">
        <f>_xlfn.LET(_xlpm.d,$G4231,_xlpm.k,_xlfn.CONCAT(LEFT(TRIM(D$1),1),"*"),COUNTIF(_xlpm.d,_xlpm.k))</f>
        <v>0</v>
      </c>
      <c r="E4231" s="1">
        <f>LOG(F4231+1,10)</f>
        <v>0.47712125471966244</v>
      </c>
      <c r="F4231" s="7">
        <v>2</v>
      </c>
      <c r="G4231" s="9" t="s">
        <v>5145</v>
      </c>
      <c r="H4231" s="4">
        <f>F4231/freq.sum.r6e</f>
        <v>9.9403578528827041E-5</v>
      </c>
      <c r="I4231" s="4" t="str">
        <f>_xlfn.LET(_xlpm.sep,":",_xlpm.w,$G4231,LEFT(_xlpm.w,FIND(_xlpm.sep,_xlpm.w)-1))</f>
        <v>vɪ</v>
      </c>
      <c r="J4231" s="4" t="str">
        <f>_xlfn.LET(_xlpm.sep,":",_xlpm.w,$G4231,RIGHT(_xlpm.w,LEN(_xlpm.w)-FIND(_xlpm.sep,_xlpm.w)))</f>
        <v>vegh</v>
      </c>
      <c r="K4231" s="10">
        <f>_xlfn.LET(_xlpm.w,I4231,LEN(_xlpm.w))</f>
        <v>2</v>
      </c>
      <c r="L4231" s="10">
        <f>_xlfn.LET(_xlpm.w,J4231,LEN(_xlpm.w))</f>
        <v>4</v>
      </c>
      <c r="M4231" s="10">
        <f>_xlfn.LET(_xlpm.a,K4231,_xlpm.b,L4231,MAX(_xlpm.a,_xlpm.b))</f>
        <v>4</v>
      </c>
      <c r="N4231" s="10">
        <f>_xlfn.LET(_xlpm.d,(K4231,L4231),MAX(_xlpm.d)-MIN(_xlpm.d))</f>
        <v>2</v>
      </c>
      <c r="O4231" s="1" t="str">
        <f>_xlfn.LET(_xlpm.sep,":",_xlpm.w,$G4231,_xlfn.CONCAT("~",RIGHT(_xlpm.w,LEN(_xlpm.w)-FIND(_xlpm.sep,_xlpm.w)),"~"))</f>
        <v>~vegh~</v>
      </c>
      <c r="P4231" s="1" t="str">
        <f>_xlfn.LET(_xlpm.sep,":",_xlpm.w,$G4231,_xlfn.CONCAT("[",LEFT(_xlpm.w,FIND(_xlpm.sep,_xlpm.w)-1),"]"))</f>
        <v>[vɪ]</v>
      </c>
      <c r="Q4231" s="14" cm="1">
        <f t="array" ref="Q4231">SUM(_xlfn._xlws.FILTER($H$2:$H$7109,_xlfn.MAP($O$2:$O$7109,_xlfn.LAMBDA(_xlpm.x,_xlpm.x=$O4231))))</f>
        <v>9.9403578528827041E-5</v>
      </c>
      <c r="R4231" s="14">
        <f>$H4231/Q4231</f>
        <v>1</v>
      </c>
      <c r="S4231" s="14" cm="1">
        <f t="array" ref="S4231">SUM(_xlfn._xlws.FILTER($H$2:$H$7109,_xlfn.MAP($P$2:$P$7109,_xlfn.LAMBDA(_xlpm.x,_xlpm.x=$P4231))))</f>
        <v>7.9522862823061605E-3</v>
      </c>
      <c r="T4231" s="14">
        <f>$H4231/S4231</f>
        <v>1.2500000000000004E-2</v>
      </c>
      <c r="U4231" s="14">
        <f>_xlfn.LET(_xlpm.freq,F4231,_xlpm.size,M4231+1,_xlpm.F,V4231,LOG(1+_xlpm.freq)*LOG(1+_xlpm.size)*_xlpm.F)</f>
        <v>9.1672222455486015E-3</v>
      </c>
      <c r="V4231" s="14">
        <f>_xlfn.LET(_xlpm.a,T4231,_xlpm.b,R4231,2*_xlpm.a*_xlpm.b/(_xlpm.a+_xlpm.b))</f>
        <v>2.4691358024691367E-2</v>
      </c>
      <c r="W4231" s="14">
        <f>_xlfn.LET(_xlpm.p,R4231,_xlpm.q,T4231,LOG(_xlpm.p/_xlpm.q))</f>
        <v>1.9030899869919435</v>
      </c>
      <c r="X4231" s="2"/>
    </row>
    <row r="4232" spans="1:24">
      <c r="A4232" s="1" t="str">
        <f>_xlfn.LET(_xlpm.sep," : ",CONCATENATE(O4232,_xlpm.sep,P4232))</f>
        <v>~vieh~ : [vɪ]</v>
      </c>
      <c r="B4232" s="1">
        <f>_xlfn.LET(_xlpm.d,$G4232,_xlpm.k,_xlfn.CONCAT(LEFT(TRIM(B$1),1),"*"),COUNTIF(_xlpm.d,_xlpm.k))</f>
        <v>0</v>
      </c>
      <c r="C4232" s="1">
        <f>_xlfn.LET(_xlpm.d,$G4232,_xlpm.k,_xlfn.CONCAT(LEFT(TRIM(C$1),1),"*"),COUNTIF(_xlpm.d,_xlpm.k))</f>
        <v>0</v>
      </c>
      <c r="D4232" s="1">
        <f>_xlfn.LET(_xlpm.d,$G4232,_xlpm.k,_xlfn.CONCAT(LEFT(TRIM(D$1),1),"*"),COUNTIF(_xlpm.d,_xlpm.k))</f>
        <v>0</v>
      </c>
      <c r="E4232" s="1">
        <f>LOG(F4232+1,10)</f>
        <v>0.47712125471966244</v>
      </c>
      <c r="F4232" s="7">
        <v>2</v>
      </c>
      <c r="G4232" s="9" t="s">
        <v>5161</v>
      </c>
      <c r="H4232" s="4">
        <f>F4232/freq.sum.r6e</f>
        <v>9.9403578528827041E-5</v>
      </c>
      <c r="I4232" s="1" t="str">
        <f>_xlfn.LET(_xlpm.sep,":",_xlpm.w,$G4232,LEFT(_xlpm.w,FIND(_xlpm.sep,_xlpm.w)-1))</f>
        <v>vɪ</v>
      </c>
      <c r="J4232" s="1" t="str">
        <f>_xlfn.LET(_xlpm.sep,":",_xlpm.w,$G4232,RIGHT(_xlpm.w,LEN(_xlpm.w)-FIND(_xlpm.sep,_xlpm.w)))</f>
        <v>vieh</v>
      </c>
      <c r="K4232" s="10">
        <f>_xlfn.LET(_xlpm.w,I4232,LEN(_xlpm.w))</f>
        <v>2</v>
      </c>
      <c r="L4232" s="10">
        <f>_xlfn.LET(_xlpm.w,J4232,LEN(_xlpm.w))</f>
        <v>4</v>
      </c>
      <c r="M4232" s="10">
        <f>_xlfn.LET(_xlpm.a,K4232,_xlpm.b,L4232,MAX(_xlpm.a,_xlpm.b))</f>
        <v>4</v>
      </c>
      <c r="N4232" s="10">
        <f>_xlfn.LET(_xlpm.d,(K4232,L4232),MAX(_xlpm.d)-MIN(_xlpm.d))</f>
        <v>2</v>
      </c>
      <c r="O4232" s="1" t="str">
        <f>_xlfn.LET(_xlpm.sep,":",_xlpm.w,$G4232,_xlfn.CONCAT("~",RIGHT(_xlpm.w,LEN(_xlpm.w)-FIND(_xlpm.sep,_xlpm.w)),"~"))</f>
        <v>~vieh~</v>
      </c>
      <c r="P4232" s="1" t="str">
        <f>_xlfn.LET(_xlpm.sep,":",_xlpm.w,$G4232,_xlfn.CONCAT("[",LEFT(_xlpm.w,FIND(_xlpm.sep,_xlpm.w)-1),"]"))</f>
        <v>[vɪ]</v>
      </c>
      <c r="Q4232" s="14" cm="1">
        <f t="array" ref="Q4232">SUM(_xlfn._xlws.FILTER($H$2:$H$7117,_xlfn.MAP($O$2:$O$7117,_xlfn.LAMBDA(_xlpm.x,_xlpm.x=$O4232))))</f>
        <v>9.9403578528827041E-5</v>
      </c>
      <c r="R4232" s="14">
        <f>$H4232/Q4232</f>
        <v>1</v>
      </c>
      <c r="S4232" s="14" cm="1">
        <f t="array" ref="S4232">SUM(_xlfn._xlws.FILTER($H$2:$H$7117,_xlfn.MAP($P$2:$P$7117,_xlfn.LAMBDA(_xlpm.x,_xlpm.x=$P4232))))</f>
        <v>7.9522862823061605E-3</v>
      </c>
      <c r="T4232" s="14">
        <f>$H4232/S4232</f>
        <v>1.2500000000000004E-2</v>
      </c>
      <c r="U4232" s="14">
        <f>_xlfn.LET(_xlpm.freq,F4232,_xlpm.size,M4232+1,_xlpm.F,V4232,LOG(1+_xlpm.freq)*LOG(1+_xlpm.size)*_xlpm.F)</f>
        <v>9.1672222455486015E-3</v>
      </c>
      <c r="V4232" s="14">
        <f>_xlfn.LET(_xlpm.a,T4232,_xlpm.b,R4232,2*_xlpm.a*_xlpm.b/(_xlpm.a+_xlpm.b))</f>
        <v>2.4691358024691367E-2</v>
      </c>
      <c r="W4232" s="14">
        <f>_xlfn.LET(_xlpm.p,R4232,_xlpm.q,T4232,LOG(_xlpm.p/_xlpm.q))</f>
        <v>1.9030899869919435</v>
      </c>
      <c r="X4232" s="2"/>
    </row>
    <row r="4233" spans="1:24">
      <c r="A4233" s="1" t="str">
        <f>_xlfn.LET(_xlpm.sep," : ",CONCATENATE(O4233,_xlpm.sep,P4233))</f>
        <v>~vygh~ : [vɪ]</v>
      </c>
      <c r="B4233" s="1">
        <f>_xlfn.LET(_xlpm.d,$G4233,_xlpm.k,_xlfn.CONCAT(LEFT(TRIM(B$1),1),"*"),COUNTIF(_xlpm.d,_xlpm.k))</f>
        <v>0</v>
      </c>
      <c r="C4233" s="1">
        <f>_xlfn.LET(_xlpm.d,$G4233,_xlpm.k,_xlfn.CONCAT(LEFT(TRIM(C$1),1),"*"),COUNTIF(_xlpm.d,_xlpm.k))</f>
        <v>0</v>
      </c>
      <c r="D4233" s="1">
        <f>_xlfn.LET(_xlpm.d,$G4233,_xlpm.k,_xlfn.CONCAT(LEFT(TRIM(D$1),1),"*"),COUNTIF(_xlpm.d,_xlpm.k))</f>
        <v>0</v>
      </c>
      <c r="E4233" s="1">
        <f>LOG(F4233+1,10)</f>
        <v>0.47712125471966244</v>
      </c>
      <c r="F4233" s="7">
        <v>2</v>
      </c>
      <c r="G4233" s="9" t="s">
        <v>5180</v>
      </c>
      <c r="H4233" s="4">
        <f>F4233/freq.sum.r6e</f>
        <v>9.9403578528827041E-5</v>
      </c>
      <c r="I4233" s="1" t="str">
        <f>_xlfn.LET(_xlpm.sep,":",_xlpm.w,$G4233,LEFT(_xlpm.w,FIND(_xlpm.sep,_xlpm.w)-1))</f>
        <v>vɪ</v>
      </c>
      <c r="J4233" s="1" t="str">
        <f>_xlfn.LET(_xlpm.sep,":",_xlpm.w,$G4233,RIGHT(_xlpm.w,LEN(_xlpm.w)-FIND(_xlpm.sep,_xlpm.w)))</f>
        <v>vygh</v>
      </c>
      <c r="K4233" s="10">
        <f>_xlfn.LET(_xlpm.w,I4233,LEN(_xlpm.w))</f>
        <v>2</v>
      </c>
      <c r="L4233" s="10">
        <f>_xlfn.LET(_xlpm.w,J4233,LEN(_xlpm.w))</f>
        <v>4</v>
      </c>
      <c r="M4233" s="10">
        <f>_xlfn.LET(_xlpm.a,K4233,_xlpm.b,L4233,MAX(_xlpm.a,_xlpm.b))</f>
        <v>4</v>
      </c>
      <c r="N4233" s="10">
        <f>_xlfn.LET(_xlpm.d,(K4233,L4233),MAX(_xlpm.d)-MIN(_xlpm.d))</f>
        <v>2</v>
      </c>
      <c r="O4233" s="1" t="str">
        <f>_xlfn.LET(_xlpm.sep,":",_xlpm.w,$G4233,_xlfn.CONCAT("~",RIGHT(_xlpm.w,LEN(_xlpm.w)-FIND(_xlpm.sep,_xlpm.w)),"~"))</f>
        <v>~vygh~</v>
      </c>
      <c r="P4233" s="1" t="str">
        <f>_xlfn.LET(_xlpm.sep,":",_xlpm.w,$G4233,_xlfn.CONCAT("[",LEFT(_xlpm.w,FIND(_xlpm.sep,_xlpm.w)-1),"]"))</f>
        <v>[vɪ]</v>
      </c>
      <c r="Q4233" s="14" cm="1">
        <f t="array" ref="Q4233">SUM(_xlfn._xlws.FILTER($H$2:$H$7109,_xlfn.MAP($O$2:$O$7109,_xlfn.LAMBDA(_xlpm.x,_xlpm.x=$O4233))))</f>
        <v>9.9403578528827041E-5</v>
      </c>
      <c r="R4233" s="14">
        <f>$H4233/Q4233</f>
        <v>1</v>
      </c>
      <c r="S4233" s="14" cm="1">
        <f t="array" ref="S4233">SUM(_xlfn._xlws.FILTER($H$2:$H$7109,_xlfn.MAP($P$2:$P$7109,_xlfn.LAMBDA(_xlpm.x,_xlpm.x=$P4233))))</f>
        <v>7.9522862823061605E-3</v>
      </c>
      <c r="T4233" s="14">
        <f>$H4233/S4233</f>
        <v>1.2500000000000004E-2</v>
      </c>
      <c r="U4233" s="14">
        <f>_xlfn.LET(_xlpm.freq,F4233,_xlpm.size,M4233+1,_xlpm.F,V4233,LOG(1+_xlpm.freq)*LOG(1+_xlpm.size)*_xlpm.F)</f>
        <v>9.1672222455486015E-3</v>
      </c>
      <c r="V4233" s="14">
        <f>_xlfn.LET(_xlpm.a,T4233,_xlpm.b,R4233,2*_xlpm.a*_xlpm.b/(_xlpm.a+_xlpm.b))</f>
        <v>2.4691358024691367E-2</v>
      </c>
      <c r="W4233" s="14">
        <f>_xlfn.LET(_xlpm.p,R4233,_xlpm.q,T4233,LOG(_xlpm.p/_xlpm.q))</f>
        <v>1.9030899869919435</v>
      </c>
      <c r="X4233" s="2"/>
    </row>
    <row r="4234" spans="1:24">
      <c r="A4234" s="1" t="str">
        <f>_xlfn.LET(_xlpm.sep," : ",CONCATENATE(O4234,_xlpm.sep,P4234))</f>
        <v>~wegh~ : [wɪ]</v>
      </c>
      <c r="B4234" s="1">
        <f>_xlfn.LET(_xlpm.d,$G4234,_xlpm.k,_xlfn.CONCAT(LEFT(TRIM(B$1),1),"*"),COUNTIF(_xlpm.d,_xlpm.k))</f>
        <v>0</v>
      </c>
      <c r="C4234" s="1">
        <f>_xlfn.LET(_xlpm.d,$G4234,_xlpm.k,_xlfn.CONCAT(LEFT(TRIM(C$1),1),"*"),COUNTIF(_xlpm.d,_xlpm.k))</f>
        <v>0</v>
      </c>
      <c r="D4234" s="1">
        <f>_xlfn.LET(_xlpm.d,$G4234,_xlpm.k,_xlfn.CONCAT(LEFT(TRIM(D$1),1),"*"),COUNTIF(_xlpm.d,_xlpm.k))</f>
        <v>0</v>
      </c>
      <c r="E4234" s="1">
        <f>LOG(F4234+1,10)</f>
        <v>0.47712125471966244</v>
      </c>
      <c r="F4234" s="7">
        <v>2</v>
      </c>
      <c r="G4234" s="9" t="s">
        <v>5287</v>
      </c>
      <c r="H4234" s="4">
        <f>F4234/freq.sum.r6e</f>
        <v>9.9403578528827041E-5</v>
      </c>
      <c r="I4234" s="1" t="str">
        <f>_xlfn.LET(_xlpm.sep,":",_xlpm.w,$G4234,LEFT(_xlpm.w,FIND(_xlpm.sep,_xlpm.w)-1))</f>
        <v>wɪ</v>
      </c>
      <c r="J4234" s="1" t="str">
        <f>_xlfn.LET(_xlpm.sep,":",_xlpm.w,$G4234,RIGHT(_xlpm.w,LEN(_xlpm.w)-FIND(_xlpm.sep,_xlpm.w)))</f>
        <v>wegh</v>
      </c>
      <c r="K4234" s="10">
        <f>_xlfn.LET(_xlpm.w,I4234,LEN(_xlpm.w))</f>
        <v>2</v>
      </c>
      <c r="L4234" s="10">
        <f>_xlfn.LET(_xlpm.w,J4234,LEN(_xlpm.w))</f>
        <v>4</v>
      </c>
      <c r="M4234" s="10">
        <f>_xlfn.LET(_xlpm.a,K4234,_xlpm.b,L4234,MAX(_xlpm.a,_xlpm.b))</f>
        <v>4</v>
      </c>
      <c r="N4234" s="10">
        <f>_xlfn.LET(_xlpm.d,(K4234,L4234),MAX(_xlpm.d)-MIN(_xlpm.d))</f>
        <v>2</v>
      </c>
      <c r="O4234" s="1" t="str">
        <f>_xlfn.LET(_xlpm.sep,":",_xlpm.w,$G4234,_xlfn.CONCAT("~",RIGHT(_xlpm.w,LEN(_xlpm.w)-FIND(_xlpm.sep,_xlpm.w)),"~"))</f>
        <v>~wegh~</v>
      </c>
      <c r="P4234" s="1" t="str">
        <f>_xlfn.LET(_xlpm.sep,":",_xlpm.w,$G4234,_xlfn.CONCAT("[",LEFT(_xlpm.w,FIND(_xlpm.sep,_xlpm.w)-1),"]"))</f>
        <v>[wɪ]</v>
      </c>
      <c r="Q4234" s="14" cm="1">
        <f t="array" ref="Q4234">SUM(_xlfn._xlws.FILTER($H$2:$H$7117,_xlfn.MAP($O$2:$O$7117,_xlfn.LAMBDA(_xlpm.x,_xlpm.x=$O4234))))</f>
        <v>9.9403578528827041E-5</v>
      </c>
      <c r="R4234" s="14">
        <f>$H4234/Q4234</f>
        <v>1</v>
      </c>
      <c r="S4234" s="14" cm="1">
        <f t="array" ref="S4234">SUM(_xlfn._xlws.FILTER($H$2:$H$7117,_xlfn.MAP($P$2:$P$7117,_xlfn.LAMBDA(_xlpm.x,_xlpm.x=$P4234))))</f>
        <v>7.9522862823061605E-3</v>
      </c>
      <c r="T4234" s="14">
        <f>$H4234/S4234</f>
        <v>1.2500000000000004E-2</v>
      </c>
      <c r="U4234" s="14">
        <f>_xlfn.LET(_xlpm.freq,F4234,_xlpm.size,M4234+1,_xlpm.F,V4234,LOG(1+_xlpm.freq)*LOG(1+_xlpm.size)*_xlpm.F)</f>
        <v>9.1672222455486015E-3</v>
      </c>
      <c r="V4234" s="14">
        <f>_xlfn.LET(_xlpm.a,T4234,_xlpm.b,R4234,2*_xlpm.a*_xlpm.b/(_xlpm.a+_xlpm.b))</f>
        <v>2.4691358024691367E-2</v>
      </c>
      <c r="W4234" s="14">
        <f>_xlfn.LET(_xlpm.p,R4234,_xlpm.q,T4234,LOG(_xlpm.p/_xlpm.q))</f>
        <v>1.9030899869919435</v>
      </c>
      <c r="X4234" s="2"/>
    </row>
    <row r="4235" spans="1:24">
      <c r="A4235" s="1" t="str">
        <f>_xlfn.LET(_xlpm.sep," : ",CONCATENATE(O4235,_xlpm.sep,P4235))</f>
        <v>~rceh~ : [ɹsɪ]</v>
      </c>
      <c r="B4235" s="1">
        <f>_xlfn.LET(_xlpm.d,$G4235,_xlpm.k,_xlfn.CONCAT(LEFT(TRIM(B$1),1),"*"),COUNTIF(_xlpm.d,_xlpm.k))</f>
        <v>1</v>
      </c>
      <c r="C4235" s="1">
        <f>_xlfn.LET(_xlpm.d,$G4235,_xlpm.k,_xlfn.CONCAT(LEFT(TRIM(C$1),1),"*"),COUNTIF(_xlpm.d,_xlpm.k))</f>
        <v>0</v>
      </c>
      <c r="D4235" s="1">
        <f>_xlfn.LET(_xlpm.d,$G4235,_xlpm.k,_xlfn.CONCAT(LEFT(TRIM(D$1),1),"*"),COUNTIF(_xlpm.d,_xlpm.k))</f>
        <v>0</v>
      </c>
      <c r="E4235" s="1">
        <f>LOG(F4235+1,10)</f>
        <v>0.47712125471966244</v>
      </c>
      <c r="F4235" s="7">
        <v>2</v>
      </c>
      <c r="G4235" s="9" t="s">
        <v>6245</v>
      </c>
      <c r="H4235" s="4">
        <f>F4235/freq.sum.r6e</f>
        <v>9.9403578528827041E-5</v>
      </c>
      <c r="I4235" s="1" t="str">
        <f>_xlfn.LET(_xlpm.sep,":",_xlpm.w,$G4235,LEFT(_xlpm.w,FIND(_xlpm.sep,_xlpm.w)-1))</f>
        <v>ɹsɪ</v>
      </c>
      <c r="J4235" s="1" t="str">
        <f>_xlfn.LET(_xlpm.sep,":",_xlpm.w,$G4235,RIGHT(_xlpm.w,LEN(_xlpm.w)-FIND(_xlpm.sep,_xlpm.w)))</f>
        <v>rceh</v>
      </c>
      <c r="K4235" s="10">
        <f>_xlfn.LET(_xlpm.w,I4235,LEN(_xlpm.w))</f>
        <v>3</v>
      </c>
      <c r="L4235" s="10">
        <f>_xlfn.LET(_xlpm.w,J4235,LEN(_xlpm.w))</f>
        <v>4</v>
      </c>
      <c r="M4235" s="10">
        <f>_xlfn.LET(_xlpm.a,K4235,_xlpm.b,L4235,MAX(_xlpm.a,_xlpm.b))</f>
        <v>4</v>
      </c>
      <c r="N4235" s="10">
        <f>_xlfn.LET(_xlpm.d,(K4235,L4235),MAX(_xlpm.d)-MIN(_xlpm.d))</f>
        <v>1</v>
      </c>
      <c r="O4235" s="1" t="str">
        <f>_xlfn.LET(_xlpm.sep,":",_xlpm.w,$G4235,_xlfn.CONCAT("~",RIGHT(_xlpm.w,LEN(_xlpm.w)-FIND(_xlpm.sep,_xlpm.w)),"~"))</f>
        <v>~rceh~</v>
      </c>
      <c r="P4235" s="1" t="str">
        <f>_xlfn.LET(_xlpm.sep,":",_xlpm.w,$G4235,_xlfn.CONCAT("[",LEFT(_xlpm.w,FIND(_xlpm.sep,_xlpm.w)-1),"]"))</f>
        <v>[ɹsɪ]</v>
      </c>
      <c r="Q4235" s="14" cm="1">
        <f t="array" ref="Q4235">SUM(_xlfn._xlws.FILTER($H$2:$H$7117,_xlfn.MAP($O$2:$O$7117,_xlfn.LAMBDA(_xlpm.x,_xlpm.x=$O4235))))</f>
        <v>9.9403578528827041E-5</v>
      </c>
      <c r="R4235" s="14">
        <f>$H4235/Q4235</f>
        <v>1</v>
      </c>
      <c r="S4235" s="14" cm="1">
        <f t="array" ref="S4235">SUM(_xlfn._xlws.FILTER($H$2:$H$7117,_xlfn.MAP($P$2:$P$7117,_xlfn.LAMBDA(_xlpm.x,_xlpm.x=$P4235))))</f>
        <v>7.9522862823061605E-3</v>
      </c>
      <c r="T4235" s="14">
        <f>$H4235/S4235</f>
        <v>1.2500000000000004E-2</v>
      </c>
      <c r="U4235" s="14">
        <f>_xlfn.LET(_xlpm.freq,F4235,_xlpm.size,M4235+1,_xlpm.F,V4235,LOG(1+_xlpm.freq)*LOG(1+_xlpm.size)*_xlpm.F)</f>
        <v>9.1672222455486015E-3</v>
      </c>
      <c r="V4235" s="14">
        <f>_xlfn.LET(_xlpm.a,T4235,_xlpm.b,R4235,2*_xlpm.a*_xlpm.b/(_xlpm.a+_xlpm.b))</f>
        <v>2.4691358024691367E-2</v>
      </c>
      <c r="W4235" s="14">
        <f>_xlfn.LET(_xlpm.p,R4235,_xlpm.q,T4235,LOG(_xlpm.p/_xlpm.q))</f>
        <v>1.9030899869919435</v>
      </c>
      <c r="X4235" s="2"/>
    </row>
    <row r="4236" spans="1:24">
      <c r="A4236" s="1" t="str">
        <f>_xlfn.LET(_xlpm.sep," : ",CONCATENATE(O4236,_xlpm.sep,P4236))</f>
        <v>~rcih~ : [ɹsɪ]</v>
      </c>
      <c r="B4236" s="1">
        <f>_xlfn.LET(_xlpm.d,$G4236,_xlpm.k,_xlfn.CONCAT(LEFT(TRIM(B$1),1),"*"),COUNTIF(_xlpm.d,_xlpm.k))</f>
        <v>1</v>
      </c>
      <c r="C4236" s="1">
        <f>_xlfn.LET(_xlpm.d,$G4236,_xlpm.k,_xlfn.CONCAT(LEFT(TRIM(C$1),1),"*"),COUNTIF(_xlpm.d,_xlpm.k))</f>
        <v>0</v>
      </c>
      <c r="D4236" s="1">
        <f>_xlfn.LET(_xlpm.d,$G4236,_xlpm.k,_xlfn.CONCAT(LEFT(TRIM(D$1),1),"*"),COUNTIF(_xlpm.d,_xlpm.k))</f>
        <v>0</v>
      </c>
      <c r="E4236" s="1">
        <f>LOG(F4236+1,10)</f>
        <v>0.47712125471966244</v>
      </c>
      <c r="F4236" s="7">
        <v>2</v>
      </c>
      <c r="G4236" s="9" t="s">
        <v>6257</v>
      </c>
      <c r="H4236" s="4">
        <f>F4236/freq.sum.r6e</f>
        <v>9.9403578528827041E-5</v>
      </c>
      <c r="I4236" s="1" t="str">
        <f>_xlfn.LET(_xlpm.sep,":",_xlpm.w,$G4236,LEFT(_xlpm.w,FIND(_xlpm.sep,_xlpm.w)-1))</f>
        <v>ɹsɪ</v>
      </c>
      <c r="J4236" s="1" t="str">
        <f>_xlfn.LET(_xlpm.sep,":",_xlpm.w,$G4236,RIGHT(_xlpm.w,LEN(_xlpm.w)-FIND(_xlpm.sep,_xlpm.w)))</f>
        <v>rcih</v>
      </c>
      <c r="K4236" s="10">
        <f>_xlfn.LET(_xlpm.w,I4236,LEN(_xlpm.w))</f>
        <v>3</v>
      </c>
      <c r="L4236" s="10">
        <f>_xlfn.LET(_xlpm.w,J4236,LEN(_xlpm.w))</f>
        <v>4</v>
      </c>
      <c r="M4236" s="10">
        <f>_xlfn.LET(_xlpm.a,K4236,_xlpm.b,L4236,MAX(_xlpm.a,_xlpm.b))</f>
        <v>4</v>
      </c>
      <c r="N4236" s="10">
        <f>_xlfn.LET(_xlpm.d,(K4236,L4236),MAX(_xlpm.d)-MIN(_xlpm.d))</f>
        <v>1</v>
      </c>
      <c r="O4236" s="1" t="str">
        <f>_xlfn.LET(_xlpm.sep,":",_xlpm.w,$G4236,_xlfn.CONCAT("~",RIGHT(_xlpm.w,LEN(_xlpm.w)-FIND(_xlpm.sep,_xlpm.w)),"~"))</f>
        <v>~rcih~</v>
      </c>
      <c r="P4236" s="1" t="str">
        <f>_xlfn.LET(_xlpm.sep,":",_xlpm.w,$G4236,_xlfn.CONCAT("[",LEFT(_xlpm.w,FIND(_xlpm.sep,_xlpm.w)-1),"]"))</f>
        <v>[ɹsɪ]</v>
      </c>
      <c r="Q4236" s="14" cm="1">
        <f t="array" ref="Q4236">SUM(_xlfn._xlws.FILTER($H$2:$H$7117,_xlfn.MAP($O$2:$O$7117,_xlfn.LAMBDA(_xlpm.x,_xlpm.x=$O4236))))</f>
        <v>9.9403578528827041E-5</v>
      </c>
      <c r="R4236" s="14">
        <f>$H4236/Q4236</f>
        <v>1</v>
      </c>
      <c r="S4236" s="14" cm="1">
        <f t="array" ref="S4236">SUM(_xlfn._xlws.FILTER($H$2:$H$7117,_xlfn.MAP($P$2:$P$7117,_xlfn.LAMBDA(_xlpm.x,_xlpm.x=$P4236))))</f>
        <v>7.9522862823061605E-3</v>
      </c>
      <c r="T4236" s="14">
        <f>$H4236/S4236</f>
        <v>1.2500000000000004E-2</v>
      </c>
      <c r="U4236" s="14">
        <f>_xlfn.LET(_xlpm.freq,F4236,_xlpm.size,M4236+1,_xlpm.F,V4236,LOG(1+_xlpm.freq)*LOG(1+_xlpm.size)*_xlpm.F)</f>
        <v>9.1672222455486015E-3</v>
      </c>
      <c r="V4236" s="14">
        <f>_xlfn.LET(_xlpm.a,T4236,_xlpm.b,R4236,2*_xlpm.a*_xlpm.b/(_xlpm.a+_xlpm.b))</f>
        <v>2.4691358024691367E-2</v>
      </c>
      <c r="W4236" s="14">
        <f>_xlfn.LET(_xlpm.p,R4236,_xlpm.q,T4236,LOG(_xlpm.p/_xlpm.q))</f>
        <v>1.9030899869919435</v>
      </c>
      <c r="X4236" s="2"/>
    </row>
    <row r="4237" spans="1:24">
      <c r="A4237" s="1" t="str">
        <f>_xlfn.LET(_xlpm.sep," : ",CONCATENATE(O4237,_xlpm.sep,P4237))</f>
        <v>~rcyh~ : [ɹsɪ]</v>
      </c>
      <c r="B4237" s="1">
        <f>_xlfn.LET(_xlpm.d,$G4237,_xlpm.k,_xlfn.CONCAT(LEFT(TRIM(B$1),1),"*"),COUNTIF(_xlpm.d,_xlpm.k))</f>
        <v>1</v>
      </c>
      <c r="C4237" s="1">
        <f>_xlfn.LET(_xlpm.d,$G4237,_xlpm.k,_xlfn.CONCAT(LEFT(TRIM(C$1),1),"*"),COUNTIF(_xlpm.d,_xlpm.k))</f>
        <v>0</v>
      </c>
      <c r="D4237" s="1">
        <f>_xlfn.LET(_xlpm.d,$G4237,_xlpm.k,_xlfn.CONCAT(LEFT(TRIM(D$1),1),"*"),COUNTIF(_xlpm.d,_xlpm.k))</f>
        <v>0</v>
      </c>
      <c r="E4237" s="1">
        <f>LOG(F4237+1,10)</f>
        <v>0.47712125471966244</v>
      </c>
      <c r="F4237" s="7">
        <v>2</v>
      </c>
      <c r="G4237" s="9" t="s">
        <v>6264</v>
      </c>
      <c r="H4237" s="4">
        <f>F4237/freq.sum.r6e</f>
        <v>9.9403578528827041E-5</v>
      </c>
      <c r="I4237" s="4" t="str">
        <f>_xlfn.LET(_xlpm.sep,":",_xlpm.w,$G4237,LEFT(_xlpm.w,FIND(_xlpm.sep,_xlpm.w)-1))</f>
        <v>ɹsɪ</v>
      </c>
      <c r="J4237" s="4" t="str">
        <f>_xlfn.LET(_xlpm.sep,":",_xlpm.w,$G4237,RIGHT(_xlpm.w,LEN(_xlpm.w)-FIND(_xlpm.sep,_xlpm.w)))</f>
        <v>rcyh</v>
      </c>
      <c r="K4237" s="10">
        <f>_xlfn.LET(_xlpm.w,I4237,LEN(_xlpm.w))</f>
        <v>3</v>
      </c>
      <c r="L4237" s="10">
        <f>_xlfn.LET(_xlpm.w,J4237,LEN(_xlpm.w))</f>
        <v>4</v>
      </c>
      <c r="M4237" s="10">
        <f>_xlfn.LET(_xlpm.a,K4237,_xlpm.b,L4237,MAX(_xlpm.a,_xlpm.b))</f>
        <v>4</v>
      </c>
      <c r="N4237" s="10">
        <f>_xlfn.LET(_xlpm.d,(K4237,L4237),MAX(_xlpm.d)-MIN(_xlpm.d))</f>
        <v>1</v>
      </c>
      <c r="O4237" s="1" t="str">
        <f>_xlfn.LET(_xlpm.sep,":",_xlpm.w,$G4237,_xlfn.CONCAT("~",RIGHT(_xlpm.w,LEN(_xlpm.w)-FIND(_xlpm.sep,_xlpm.w)),"~"))</f>
        <v>~rcyh~</v>
      </c>
      <c r="P4237" s="1" t="str">
        <f>_xlfn.LET(_xlpm.sep,":",_xlpm.w,$G4237,_xlfn.CONCAT("[",LEFT(_xlpm.w,FIND(_xlpm.sep,_xlpm.w)-1),"]"))</f>
        <v>[ɹsɪ]</v>
      </c>
      <c r="Q4237" s="14" cm="1">
        <f t="array" ref="Q4237">SUM(_xlfn._xlws.FILTER($H$2:$H$7109,_xlfn.MAP($O$2:$O$7109,_xlfn.LAMBDA(_xlpm.x,_xlpm.x=$O4237))))</f>
        <v>9.9403578528827041E-5</v>
      </c>
      <c r="R4237" s="14">
        <f>$H4237/Q4237</f>
        <v>1</v>
      </c>
      <c r="S4237" s="14" cm="1">
        <f t="array" ref="S4237">SUM(_xlfn._xlws.FILTER($H$2:$H$7109,_xlfn.MAP($P$2:$P$7109,_xlfn.LAMBDA(_xlpm.x,_xlpm.x=$P4237))))</f>
        <v>7.9522862823061605E-3</v>
      </c>
      <c r="T4237" s="14">
        <f>$H4237/S4237</f>
        <v>1.2500000000000004E-2</v>
      </c>
      <c r="U4237" s="14">
        <f>_xlfn.LET(_xlpm.freq,F4237,_xlpm.size,M4237+1,_xlpm.F,V4237,LOG(1+_xlpm.freq)*LOG(1+_xlpm.size)*_xlpm.F)</f>
        <v>9.1672222455486015E-3</v>
      </c>
      <c r="V4237" s="14">
        <f>_xlfn.LET(_xlpm.a,T4237,_xlpm.b,R4237,2*_xlpm.a*_xlpm.b/(_xlpm.a+_xlpm.b))</f>
        <v>2.4691358024691367E-2</v>
      </c>
      <c r="W4237" s="14">
        <f>_xlfn.LET(_xlpm.p,R4237,_xlpm.q,T4237,LOG(_xlpm.p/_xlpm.q))</f>
        <v>1.9030899869919435</v>
      </c>
      <c r="X4237" s="2"/>
    </row>
    <row r="4238" spans="1:24">
      <c r="A4238" s="1" t="str">
        <f>_xlfn.LET(_xlpm.sep," : ",CONCATENATE(O4238,_xlpm.sep,P4238))</f>
        <v>~rseh~ : [ɹsɪ]</v>
      </c>
      <c r="B4238" s="1">
        <f>_xlfn.LET(_xlpm.d,$G4238,_xlpm.k,_xlfn.CONCAT(LEFT(TRIM(B$1),1),"*"),COUNTIF(_xlpm.d,_xlpm.k))</f>
        <v>1</v>
      </c>
      <c r="C4238" s="1">
        <f>_xlfn.LET(_xlpm.d,$G4238,_xlpm.k,_xlfn.CONCAT(LEFT(TRIM(C$1),1),"*"),COUNTIF(_xlpm.d,_xlpm.k))</f>
        <v>0</v>
      </c>
      <c r="D4238" s="1">
        <f>_xlfn.LET(_xlpm.d,$G4238,_xlpm.k,_xlfn.CONCAT(LEFT(TRIM(D$1),1),"*"),COUNTIF(_xlpm.d,_xlpm.k))</f>
        <v>0</v>
      </c>
      <c r="E4238" s="1">
        <f>LOG(F4238+1,10)</f>
        <v>0.47712125471966244</v>
      </c>
      <c r="F4238" s="7">
        <v>2</v>
      </c>
      <c r="G4238" s="9" t="s">
        <v>6280</v>
      </c>
      <c r="H4238" s="4">
        <f>F4238/freq.sum.r6e</f>
        <v>9.9403578528827041E-5</v>
      </c>
      <c r="I4238" s="1" t="str">
        <f>_xlfn.LET(_xlpm.sep,":",_xlpm.w,$G4238,LEFT(_xlpm.w,FIND(_xlpm.sep,_xlpm.w)-1))</f>
        <v>ɹsɪ</v>
      </c>
      <c r="J4238" s="1" t="str">
        <f>_xlfn.LET(_xlpm.sep,":",_xlpm.w,$G4238,RIGHT(_xlpm.w,LEN(_xlpm.w)-FIND(_xlpm.sep,_xlpm.w)))</f>
        <v>rseh</v>
      </c>
      <c r="K4238" s="10">
        <f>_xlfn.LET(_xlpm.w,I4238,LEN(_xlpm.w))</f>
        <v>3</v>
      </c>
      <c r="L4238" s="10">
        <f>_xlfn.LET(_xlpm.w,J4238,LEN(_xlpm.w))</f>
        <v>4</v>
      </c>
      <c r="M4238" s="10">
        <f>_xlfn.LET(_xlpm.a,K4238,_xlpm.b,L4238,MAX(_xlpm.a,_xlpm.b))</f>
        <v>4</v>
      </c>
      <c r="N4238" s="10">
        <f>_xlfn.LET(_xlpm.d,(K4238,L4238),MAX(_xlpm.d)-MIN(_xlpm.d))</f>
        <v>1</v>
      </c>
      <c r="O4238" s="1" t="str">
        <f>_xlfn.LET(_xlpm.sep,":",_xlpm.w,$G4238,_xlfn.CONCAT("~",RIGHT(_xlpm.w,LEN(_xlpm.w)-FIND(_xlpm.sep,_xlpm.w)),"~"))</f>
        <v>~rseh~</v>
      </c>
      <c r="P4238" s="1" t="str">
        <f>_xlfn.LET(_xlpm.sep,":",_xlpm.w,$G4238,_xlfn.CONCAT("[",LEFT(_xlpm.w,FIND(_xlpm.sep,_xlpm.w)-1),"]"))</f>
        <v>[ɹsɪ]</v>
      </c>
      <c r="Q4238" s="14" cm="1">
        <f t="array" ref="Q4238">SUM(_xlfn._xlws.FILTER($H$2:$H$7111,_xlfn.MAP($O$2:$O$7111,_xlfn.LAMBDA(_xlpm.x,_xlpm.x=$O4238))))</f>
        <v>9.9403578528827041E-5</v>
      </c>
      <c r="R4238" s="14">
        <f>$H4238/Q4238</f>
        <v>1</v>
      </c>
      <c r="S4238" s="14" cm="1">
        <f t="array" ref="S4238">SUM(_xlfn._xlws.FILTER($H$2:$H$7111,_xlfn.MAP($P$2:$P$7111,_xlfn.LAMBDA(_xlpm.x,_xlpm.x=$P4238))))</f>
        <v>7.9522862823061605E-3</v>
      </c>
      <c r="T4238" s="14">
        <f>$H4238/S4238</f>
        <v>1.2500000000000004E-2</v>
      </c>
      <c r="U4238" s="14">
        <f>_xlfn.LET(_xlpm.freq,F4238,_xlpm.size,M4238+1,_xlpm.F,V4238,LOG(1+_xlpm.freq)*LOG(1+_xlpm.size)*_xlpm.F)</f>
        <v>9.1672222455486015E-3</v>
      </c>
      <c r="V4238" s="14">
        <f>_xlfn.LET(_xlpm.a,T4238,_xlpm.b,R4238,2*_xlpm.a*_xlpm.b/(_xlpm.a+_xlpm.b))</f>
        <v>2.4691358024691367E-2</v>
      </c>
      <c r="W4238" s="14">
        <f>_xlfn.LET(_xlpm.p,R4238,_xlpm.q,T4238,LOG(_xlpm.p/_xlpm.q))</f>
        <v>1.9030899869919435</v>
      </c>
      <c r="X4238" s="2"/>
    </row>
    <row r="4239" spans="1:24">
      <c r="A4239" s="1" t="str">
        <f>_xlfn.LET(_xlpm.sep," : ",CONCATENATE(O4239,_xlpm.sep,P4239))</f>
        <v>~rsoh~ : [ɹsɪ]</v>
      </c>
      <c r="B4239" s="1">
        <f>_xlfn.LET(_xlpm.d,$G4239,_xlpm.k,_xlfn.CONCAT(LEFT(TRIM(B$1),1),"*"),COUNTIF(_xlpm.d,_xlpm.k))</f>
        <v>1</v>
      </c>
      <c r="C4239" s="1">
        <f>_xlfn.LET(_xlpm.d,$G4239,_xlpm.k,_xlfn.CONCAT(LEFT(TRIM(C$1),1),"*"),COUNTIF(_xlpm.d,_xlpm.k))</f>
        <v>0</v>
      </c>
      <c r="D4239" s="1">
        <f>_xlfn.LET(_xlpm.d,$G4239,_xlpm.k,_xlfn.CONCAT(LEFT(TRIM(D$1),1),"*"),COUNTIF(_xlpm.d,_xlpm.k))</f>
        <v>0</v>
      </c>
      <c r="E4239" s="1">
        <f>LOG(F4239+1,10)</f>
        <v>0.47712125471966244</v>
      </c>
      <c r="F4239" s="7">
        <v>2</v>
      </c>
      <c r="G4239" s="9" t="s">
        <v>6297</v>
      </c>
      <c r="H4239" s="4">
        <f>F4239/freq.sum.r6e</f>
        <v>9.9403578528827041E-5</v>
      </c>
      <c r="I4239" s="1" t="str">
        <f>_xlfn.LET(_xlpm.sep,":",_xlpm.w,$G4239,LEFT(_xlpm.w,FIND(_xlpm.sep,_xlpm.w)-1))</f>
        <v>ɹsɪ</v>
      </c>
      <c r="J4239" s="1" t="str">
        <f>_xlfn.LET(_xlpm.sep,":",_xlpm.w,$G4239,RIGHT(_xlpm.w,LEN(_xlpm.w)-FIND(_xlpm.sep,_xlpm.w)))</f>
        <v>rsoh</v>
      </c>
      <c r="K4239" s="10">
        <f>_xlfn.LET(_xlpm.w,I4239,LEN(_xlpm.w))</f>
        <v>3</v>
      </c>
      <c r="L4239" s="10">
        <f>_xlfn.LET(_xlpm.w,J4239,LEN(_xlpm.w))</f>
        <v>4</v>
      </c>
      <c r="M4239" s="10">
        <f>_xlfn.LET(_xlpm.a,K4239,_xlpm.b,L4239,MAX(_xlpm.a,_xlpm.b))</f>
        <v>4</v>
      </c>
      <c r="N4239" s="10">
        <f>_xlfn.LET(_xlpm.d,(K4239,L4239),MAX(_xlpm.d)-MIN(_xlpm.d))</f>
        <v>1</v>
      </c>
      <c r="O4239" s="1" t="str">
        <f>_xlfn.LET(_xlpm.sep,":",_xlpm.w,$G4239,_xlfn.CONCAT("~",RIGHT(_xlpm.w,LEN(_xlpm.w)-FIND(_xlpm.sep,_xlpm.w)),"~"))</f>
        <v>~rsoh~</v>
      </c>
      <c r="P4239" s="1" t="str">
        <f>_xlfn.LET(_xlpm.sep,":",_xlpm.w,$G4239,_xlfn.CONCAT("[",LEFT(_xlpm.w,FIND(_xlpm.sep,_xlpm.w)-1),"]"))</f>
        <v>[ɹsɪ]</v>
      </c>
      <c r="Q4239" s="14" cm="1">
        <f t="array" ref="Q4239">SUM(_xlfn._xlws.FILTER($H$2:$H$7117,_xlfn.MAP($O$2:$O$7117,_xlfn.LAMBDA(_xlpm.x,_xlpm.x=$O4239))))</f>
        <v>9.9403578528827041E-5</v>
      </c>
      <c r="R4239" s="14">
        <f>$H4239/Q4239</f>
        <v>1</v>
      </c>
      <c r="S4239" s="14" cm="1">
        <f t="array" ref="S4239">SUM(_xlfn._xlws.FILTER($H$2:$H$7117,_xlfn.MAP($P$2:$P$7117,_xlfn.LAMBDA(_xlpm.x,_xlpm.x=$P4239))))</f>
        <v>7.9522862823061605E-3</v>
      </c>
      <c r="T4239" s="14">
        <f>$H4239/S4239</f>
        <v>1.2500000000000004E-2</v>
      </c>
      <c r="U4239" s="14">
        <f>_xlfn.LET(_xlpm.freq,F4239,_xlpm.size,M4239+1,_xlpm.F,V4239,LOG(1+_xlpm.freq)*LOG(1+_xlpm.size)*_xlpm.F)</f>
        <v>9.1672222455486015E-3</v>
      </c>
      <c r="V4239" s="14">
        <f>_xlfn.LET(_xlpm.a,T4239,_xlpm.b,R4239,2*_xlpm.a*_xlpm.b/(_xlpm.a+_xlpm.b))</f>
        <v>2.4691358024691367E-2</v>
      </c>
      <c r="W4239" s="14">
        <f>_xlfn.LET(_xlpm.p,R4239,_xlpm.q,T4239,LOG(_xlpm.p/_xlpm.q))</f>
        <v>1.9030899869919435</v>
      </c>
      <c r="X4239" s="2"/>
    </row>
    <row r="4240" spans="1:24">
      <c r="A4240" s="1" t="str">
        <f>_xlfn.LET(_xlpm.sep," : ",CONCATENATE(O4240,_xlpm.sep,P4240))</f>
        <v>~cieh~ : [ʃɪ]</v>
      </c>
      <c r="B4240" s="1">
        <f>_xlfn.LET(_xlpm.d,$G4240,_xlpm.k,_xlfn.CONCAT(LEFT(TRIM(B$1),1),"*"),COUNTIF(_xlpm.d,_xlpm.k))</f>
        <v>0</v>
      </c>
      <c r="C4240" s="1">
        <f>_xlfn.LET(_xlpm.d,$G4240,_xlpm.k,_xlfn.CONCAT(LEFT(TRIM(C$1),1),"*"),COUNTIF(_xlpm.d,_xlpm.k))</f>
        <v>0</v>
      </c>
      <c r="D4240" s="1">
        <f>_xlfn.LET(_xlpm.d,$G4240,_xlpm.k,_xlfn.CONCAT(LEFT(TRIM(D$1),1),"*"),COUNTIF(_xlpm.d,_xlpm.k))</f>
        <v>0</v>
      </c>
      <c r="E4240" s="1">
        <f>LOG(F4240+1,10)</f>
        <v>0.47712125471966244</v>
      </c>
      <c r="F4240" s="7">
        <v>2</v>
      </c>
      <c r="G4240" s="9" t="s">
        <v>6504</v>
      </c>
      <c r="H4240" s="4">
        <f>F4240/freq.sum.r6e</f>
        <v>9.9403578528827041E-5</v>
      </c>
      <c r="I4240" s="1" t="str">
        <f>_xlfn.LET(_xlpm.sep,":",_xlpm.w,$G4240,LEFT(_xlpm.w,FIND(_xlpm.sep,_xlpm.w)-1))</f>
        <v>ʃɪ</v>
      </c>
      <c r="J4240" s="1" t="str">
        <f>_xlfn.LET(_xlpm.sep,":",_xlpm.w,$G4240,RIGHT(_xlpm.w,LEN(_xlpm.w)-FIND(_xlpm.sep,_xlpm.w)))</f>
        <v>cieh</v>
      </c>
      <c r="K4240" s="10">
        <f>_xlfn.LET(_xlpm.w,I4240,LEN(_xlpm.w))</f>
        <v>2</v>
      </c>
      <c r="L4240" s="10">
        <f>_xlfn.LET(_xlpm.w,J4240,LEN(_xlpm.w))</f>
        <v>4</v>
      </c>
      <c r="M4240" s="10">
        <f>_xlfn.LET(_xlpm.a,K4240,_xlpm.b,L4240,MAX(_xlpm.a,_xlpm.b))</f>
        <v>4</v>
      </c>
      <c r="N4240" s="10">
        <f>_xlfn.LET(_xlpm.d,(K4240,L4240),MAX(_xlpm.d)-MIN(_xlpm.d))</f>
        <v>2</v>
      </c>
      <c r="O4240" s="1" t="str">
        <f>_xlfn.LET(_xlpm.sep,":",_xlpm.w,$G4240,_xlfn.CONCAT("~",RIGHT(_xlpm.w,LEN(_xlpm.w)-FIND(_xlpm.sep,_xlpm.w)),"~"))</f>
        <v>~cieh~</v>
      </c>
      <c r="P4240" s="1" t="str">
        <f>_xlfn.LET(_xlpm.sep,":",_xlpm.w,$G4240,_xlfn.CONCAT("[",LEFT(_xlpm.w,FIND(_xlpm.sep,_xlpm.w)-1),"]"))</f>
        <v>[ʃɪ]</v>
      </c>
      <c r="Q4240" s="14" cm="1">
        <f t="array" ref="Q4240">SUM(_xlfn._xlws.FILTER($H$2:$H$7117,_xlfn.MAP($O$2:$O$7117,_xlfn.LAMBDA(_xlpm.x,_xlpm.x=$O4240))))</f>
        <v>9.9403578528827041E-5</v>
      </c>
      <c r="R4240" s="14">
        <f>$H4240/Q4240</f>
        <v>1</v>
      </c>
      <c r="S4240" s="14" cm="1">
        <f t="array" ref="S4240">SUM(_xlfn._xlws.FILTER($H$2:$H$7117,_xlfn.MAP($P$2:$P$7117,_xlfn.LAMBDA(_xlpm.x,_xlpm.x=$P4240))))</f>
        <v>7.9522862823061605E-3</v>
      </c>
      <c r="T4240" s="14">
        <f>$H4240/S4240</f>
        <v>1.2500000000000004E-2</v>
      </c>
      <c r="U4240" s="14">
        <f>_xlfn.LET(_xlpm.freq,F4240,_xlpm.size,M4240+1,_xlpm.F,V4240,LOG(1+_xlpm.freq)*LOG(1+_xlpm.size)*_xlpm.F)</f>
        <v>9.1672222455486015E-3</v>
      </c>
      <c r="V4240" s="14">
        <f>_xlfn.LET(_xlpm.a,T4240,_xlpm.b,R4240,2*_xlpm.a*_xlpm.b/(_xlpm.a+_xlpm.b))</f>
        <v>2.4691358024691367E-2</v>
      </c>
      <c r="W4240" s="14">
        <f>_xlfn.LET(_xlpm.p,R4240,_xlpm.q,T4240,LOG(_xlpm.p/_xlpm.q))</f>
        <v>1.9030899869919435</v>
      </c>
      <c r="X4240" s="2"/>
    </row>
    <row r="4241" spans="1:24">
      <c r="A4241" s="1" t="str">
        <f>_xlfn.LET(_xlpm.sep," : ",CONCATENATE(O4241,_xlpm.sep,P4241))</f>
        <v>~ggih~ : [ɡɪ]</v>
      </c>
      <c r="B4241" s="1">
        <f>_xlfn.LET(_xlpm.d,$G4241,_xlpm.k,_xlfn.CONCAT(LEFT(TRIM(B$1),1),"*"),COUNTIF(_xlpm.d,_xlpm.k))</f>
        <v>0</v>
      </c>
      <c r="C4241" s="1">
        <f>_xlfn.LET(_xlpm.d,$G4241,_xlpm.k,_xlfn.CONCAT(LEFT(TRIM(C$1),1),"*"),COUNTIF(_xlpm.d,_xlpm.k))</f>
        <v>0</v>
      </c>
      <c r="D4241" s="1">
        <f>_xlfn.LET(_xlpm.d,$G4241,_xlpm.k,_xlfn.CONCAT(LEFT(TRIM(D$1),1),"*"),COUNTIF(_xlpm.d,_xlpm.k))</f>
        <v>0</v>
      </c>
      <c r="E4241" s="1">
        <f>LOG(F4241+1,10)</f>
        <v>0.47712125471966244</v>
      </c>
      <c r="F4241" s="7">
        <v>2</v>
      </c>
      <c r="G4241" s="9" t="s">
        <v>6557</v>
      </c>
      <c r="H4241" s="4">
        <f>F4241/freq.sum.r6e</f>
        <v>9.9403578528827041E-5</v>
      </c>
      <c r="I4241" s="1" t="str">
        <f>_xlfn.LET(_xlpm.sep,":",_xlpm.w,$G4241,LEFT(_xlpm.w,FIND(_xlpm.sep,_xlpm.w)-1))</f>
        <v>ɡɪ</v>
      </c>
      <c r="J4241" s="1" t="str">
        <f>_xlfn.LET(_xlpm.sep,":",_xlpm.w,$G4241,RIGHT(_xlpm.w,LEN(_xlpm.w)-FIND(_xlpm.sep,_xlpm.w)))</f>
        <v>ggih</v>
      </c>
      <c r="K4241" s="10">
        <f>_xlfn.LET(_xlpm.w,I4241,LEN(_xlpm.w))</f>
        <v>2</v>
      </c>
      <c r="L4241" s="10">
        <f>_xlfn.LET(_xlpm.w,J4241,LEN(_xlpm.w))</f>
        <v>4</v>
      </c>
      <c r="M4241" s="10">
        <f>_xlfn.LET(_xlpm.a,K4241,_xlpm.b,L4241,MAX(_xlpm.a,_xlpm.b))</f>
        <v>4</v>
      </c>
      <c r="N4241" s="10">
        <f>_xlfn.LET(_xlpm.d,(K4241,L4241),MAX(_xlpm.d)-MIN(_xlpm.d))</f>
        <v>2</v>
      </c>
      <c r="O4241" s="1" t="str">
        <f>_xlfn.LET(_xlpm.sep,":",_xlpm.w,$G4241,_xlfn.CONCAT("~",RIGHT(_xlpm.w,LEN(_xlpm.w)-FIND(_xlpm.sep,_xlpm.w)),"~"))</f>
        <v>~ggih~</v>
      </c>
      <c r="P4241" s="1" t="str">
        <f>_xlfn.LET(_xlpm.sep,":",_xlpm.w,$G4241,_xlfn.CONCAT("[",LEFT(_xlpm.w,FIND(_xlpm.sep,_xlpm.w)-1),"]"))</f>
        <v>[ɡɪ]</v>
      </c>
      <c r="Q4241" s="14" cm="1">
        <f t="array" ref="Q4241">SUM(_xlfn._xlws.FILTER($H$2:$H$7117,_xlfn.MAP($O$2:$O$7117,_xlfn.LAMBDA(_xlpm.x,_xlpm.x=$O4241))))</f>
        <v>9.9403578528827041E-5</v>
      </c>
      <c r="R4241" s="14">
        <f>$H4241/Q4241</f>
        <v>1</v>
      </c>
      <c r="S4241" s="14" cm="1">
        <f t="array" ref="S4241">SUM(_xlfn._xlws.FILTER($H$2:$H$7117,_xlfn.MAP($P$2:$P$7117,_xlfn.LAMBDA(_xlpm.x,_xlpm.x=$P4241))))</f>
        <v>7.9522862823061605E-3</v>
      </c>
      <c r="T4241" s="14">
        <f>$H4241/S4241</f>
        <v>1.2500000000000004E-2</v>
      </c>
      <c r="U4241" s="14">
        <f>_xlfn.LET(_xlpm.freq,F4241,_xlpm.size,M4241+1,_xlpm.F,V4241,LOG(1+_xlpm.freq)*LOG(1+_xlpm.size)*_xlpm.F)</f>
        <v>9.1672222455486015E-3</v>
      </c>
      <c r="V4241" s="14">
        <f>_xlfn.LET(_xlpm.a,T4241,_xlpm.b,R4241,2*_xlpm.a*_xlpm.b/(_xlpm.a+_xlpm.b))</f>
        <v>2.4691358024691367E-2</v>
      </c>
      <c r="W4241" s="14">
        <f>_xlfn.LET(_xlpm.p,R4241,_xlpm.q,T4241,LOG(_xlpm.p/_xlpm.q))</f>
        <v>1.9030899869919435</v>
      </c>
      <c r="X4241" s="2"/>
    </row>
    <row r="4242" spans="1:24">
      <c r="A4242" s="1" t="str">
        <f>_xlfn.LET(_xlpm.sep," : ",CONCATENATE(O4242,_xlpm.sep,P4242))</f>
        <v>~ggah~ : [ɡɪ]</v>
      </c>
      <c r="B4242" s="1">
        <f>_xlfn.LET(_xlpm.d,$G4242,_xlpm.k,_xlfn.CONCAT(LEFT(TRIM(B$1),1),"*"),COUNTIF(_xlpm.d,_xlpm.k))</f>
        <v>0</v>
      </c>
      <c r="C4242" s="1">
        <f>_xlfn.LET(_xlpm.d,$G4242,_xlpm.k,_xlfn.CONCAT(LEFT(TRIM(C$1),1),"*"),COUNTIF(_xlpm.d,_xlpm.k))</f>
        <v>0</v>
      </c>
      <c r="D4242" s="1">
        <f>_xlfn.LET(_xlpm.d,$G4242,_xlpm.k,_xlfn.CONCAT(LEFT(TRIM(D$1),1),"*"),COUNTIF(_xlpm.d,_xlpm.k))</f>
        <v>0</v>
      </c>
      <c r="E4242" s="1">
        <f>LOG(F4242+1,10)</f>
        <v>0.47712125471966244</v>
      </c>
      <c r="F4242" s="7">
        <v>2</v>
      </c>
      <c r="G4242" s="9" t="s">
        <v>6543</v>
      </c>
      <c r="H4242" s="4">
        <f>F4242/freq.sum.r6e</f>
        <v>9.9403578528827041E-5</v>
      </c>
      <c r="I4242" s="1" t="str">
        <f>_xlfn.LET(_xlpm.sep,":",_xlpm.w,$G4242,LEFT(_xlpm.w,FIND(_xlpm.sep,_xlpm.w)-1))</f>
        <v>ɡɪ</v>
      </c>
      <c r="J4242" s="1" t="str">
        <f>_xlfn.LET(_xlpm.sep,":",_xlpm.w,$G4242,RIGHT(_xlpm.w,LEN(_xlpm.w)-FIND(_xlpm.sep,_xlpm.w)))</f>
        <v>ggah</v>
      </c>
      <c r="K4242" s="10">
        <f>_xlfn.LET(_xlpm.w,I4242,LEN(_xlpm.w))</f>
        <v>2</v>
      </c>
      <c r="L4242" s="10">
        <f>_xlfn.LET(_xlpm.w,J4242,LEN(_xlpm.w))</f>
        <v>4</v>
      </c>
      <c r="M4242" s="10">
        <f>_xlfn.LET(_xlpm.a,K4242,_xlpm.b,L4242,MAX(_xlpm.a,_xlpm.b))</f>
        <v>4</v>
      </c>
      <c r="N4242" s="10">
        <f>_xlfn.LET(_xlpm.d,(K4242,L4242),MAX(_xlpm.d)-MIN(_xlpm.d))</f>
        <v>2</v>
      </c>
      <c r="O4242" s="1" t="str">
        <f>_xlfn.LET(_xlpm.sep,":",_xlpm.w,$G4242,_xlfn.CONCAT("~",RIGHT(_xlpm.w,LEN(_xlpm.w)-FIND(_xlpm.sep,_xlpm.w)),"~"))</f>
        <v>~ggah~</v>
      </c>
      <c r="P4242" s="1" t="str">
        <f>_xlfn.LET(_xlpm.sep,":",_xlpm.w,$G4242,_xlfn.CONCAT("[",LEFT(_xlpm.w,FIND(_xlpm.sep,_xlpm.w)-1),"]"))</f>
        <v>[ɡɪ]</v>
      </c>
      <c r="Q4242" s="14" cm="1">
        <f t="array" ref="Q4242">SUM(_xlfn._xlws.FILTER($H$2:$H$7117,_xlfn.MAP($O$2:$O$7117,_xlfn.LAMBDA(_xlpm.x,_xlpm.x=$O4242))))</f>
        <v>9.9403578528827041E-5</v>
      </c>
      <c r="R4242" s="14">
        <f>$H4242/Q4242</f>
        <v>1</v>
      </c>
      <c r="S4242" s="14" cm="1">
        <f t="array" ref="S4242">SUM(_xlfn._xlws.FILTER($H$2:$H$7117,_xlfn.MAP($P$2:$P$7117,_xlfn.LAMBDA(_xlpm.x,_xlpm.x=$P4242))))</f>
        <v>7.9522862823061605E-3</v>
      </c>
      <c r="T4242" s="14">
        <f>$H4242/S4242</f>
        <v>1.2500000000000004E-2</v>
      </c>
      <c r="U4242" s="14">
        <f>_xlfn.LET(_xlpm.freq,F4242,_xlpm.size,M4242+1,_xlpm.F,V4242,LOG(1+_xlpm.freq)*LOG(1+_xlpm.size)*_xlpm.F)</f>
        <v>9.1672222455486015E-3</v>
      </c>
      <c r="V4242" s="14">
        <f>_xlfn.LET(_xlpm.a,T4242,_xlpm.b,R4242,2*_xlpm.a*_xlpm.b/(_xlpm.a+_xlpm.b))</f>
        <v>2.4691358024691367E-2</v>
      </c>
      <c r="W4242" s="14">
        <f>_xlfn.LET(_xlpm.p,R4242,_xlpm.q,T4242,LOG(_xlpm.p/_xlpm.q))</f>
        <v>1.9030899869919435</v>
      </c>
      <c r="X4242" s="2"/>
    </row>
    <row r="4243" spans="1:24">
      <c r="A4243" s="1" t="str">
        <f>_xlfn.LET(_xlpm.sep," : ",CONCATENATE(O4243,_xlpm.sep,P4243))</f>
        <v>~guih~ : [ɡɪ]</v>
      </c>
      <c r="B4243" s="1">
        <f>_xlfn.LET(_xlpm.d,$G4243,_xlpm.k,_xlfn.CONCAT(LEFT(TRIM(B$1),1),"*"),COUNTIF(_xlpm.d,_xlpm.k))</f>
        <v>0</v>
      </c>
      <c r="C4243" s="1">
        <f>_xlfn.LET(_xlpm.d,$G4243,_xlpm.k,_xlfn.CONCAT(LEFT(TRIM(C$1),1),"*"),COUNTIF(_xlpm.d,_xlpm.k))</f>
        <v>0</v>
      </c>
      <c r="D4243" s="1">
        <f>_xlfn.LET(_xlpm.d,$G4243,_xlpm.k,_xlfn.CONCAT(LEFT(TRIM(D$1),1),"*"),COUNTIF(_xlpm.d,_xlpm.k))</f>
        <v>0</v>
      </c>
      <c r="E4243" s="1">
        <f>LOG(F4243+1,10)</f>
        <v>0.47712125471966244</v>
      </c>
      <c r="F4243" s="7">
        <v>2</v>
      </c>
      <c r="G4243" s="9" t="s">
        <v>6608</v>
      </c>
      <c r="H4243" s="4">
        <f>F4243/freq.sum.r6e</f>
        <v>9.9403578528827041E-5</v>
      </c>
      <c r="I4243" s="4" t="str">
        <f>_xlfn.LET(_xlpm.sep,":",_xlpm.w,$G4243,LEFT(_xlpm.w,FIND(_xlpm.sep,_xlpm.w)-1))</f>
        <v>ɡɪ</v>
      </c>
      <c r="J4243" s="4" t="str">
        <f>_xlfn.LET(_xlpm.sep,":",_xlpm.w,$G4243,RIGHT(_xlpm.w,LEN(_xlpm.w)-FIND(_xlpm.sep,_xlpm.w)))</f>
        <v>guih</v>
      </c>
      <c r="K4243" s="10">
        <f>_xlfn.LET(_xlpm.w,I4243,LEN(_xlpm.w))</f>
        <v>2</v>
      </c>
      <c r="L4243" s="10">
        <f>_xlfn.LET(_xlpm.w,J4243,LEN(_xlpm.w))</f>
        <v>4</v>
      </c>
      <c r="M4243" s="10">
        <f>_xlfn.LET(_xlpm.a,K4243,_xlpm.b,L4243,MAX(_xlpm.a,_xlpm.b))</f>
        <v>4</v>
      </c>
      <c r="N4243" s="10">
        <f>_xlfn.LET(_xlpm.d,(K4243,L4243),MAX(_xlpm.d)-MIN(_xlpm.d))</f>
        <v>2</v>
      </c>
      <c r="O4243" s="1" t="str">
        <f>_xlfn.LET(_xlpm.sep,":",_xlpm.w,$G4243,_xlfn.CONCAT("~",RIGHT(_xlpm.w,LEN(_xlpm.w)-FIND(_xlpm.sep,_xlpm.w)),"~"))</f>
        <v>~guih~</v>
      </c>
      <c r="P4243" s="1" t="str">
        <f>_xlfn.LET(_xlpm.sep,":",_xlpm.w,$G4243,_xlfn.CONCAT("[",LEFT(_xlpm.w,FIND(_xlpm.sep,_xlpm.w)-1),"]"))</f>
        <v>[ɡɪ]</v>
      </c>
      <c r="Q4243" s="14" cm="1">
        <f t="array" ref="Q4243">SUM(_xlfn._xlws.FILTER($H$2:$H$7109,_xlfn.MAP($O$2:$O$7109,_xlfn.LAMBDA(_xlpm.x,_xlpm.x=$O4243))))</f>
        <v>9.9403578528827041E-5</v>
      </c>
      <c r="R4243" s="14">
        <f>$H4243/Q4243</f>
        <v>1</v>
      </c>
      <c r="S4243" s="14" cm="1">
        <f t="array" ref="S4243">SUM(_xlfn._xlws.FILTER($H$2:$H$7109,_xlfn.MAP($P$2:$P$7109,_xlfn.LAMBDA(_xlpm.x,_xlpm.x=$P4243))))</f>
        <v>7.9522862823061605E-3</v>
      </c>
      <c r="T4243" s="14">
        <f>$H4243/S4243</f>
        <v>1.2500000000000004E-2</v>
      </c>
      <c r="U4243" s="14">
        <f>_xlfn.LET(_xlpm.freq,F4243,_xlpm.size,M4243+1,_xlpm.F,V4243,LOG(1+_xlpm.freq)*LOG(1+_xlpm.size)*_xlpm.F)</f>
        <v>9.1672222455486015E-3</v>
      </c>
      <c r="V4243" s="14">
        <f>_xlfn.LET(_xlpm.a,T4243,_xlpm.b,R4243,2*_xlpm.a*_xlpm.b/(_xlpm.a+_xlpm.b))</f>
        <v>2.4691358024691367E-2</v>
      </c>
      <c r="W4243" s="14">
        <f>_xlfn.LET(_xlpm.p,R4243,_xlpm.q,T4243,LOG(_xlpm.p/_xlpm.q))</f>
        <v>1.9030899869919435</v>
      </c>
      <c r="X4243" s="2"/>
    </row>
    <row r="4244" spans="1:24">
      <c r="A4244" s="1" t="str">
        <f>_xlfn.LET(_xlpm.sep," : ",CONCATENATE(O4244,_xlpm.sep,P4244))</f>
        <v>~shih~ : [ʃɪ]</v>
      </c>
      <c r="B4244" s="1">
        <f>_xlfn.LET(_xlpm.d,$G4244,_xlpm.k,_xlfn.CONCAT(LEFT(TRIM(B$1),1),"*"),COUNTIF(_xlpm.d,_xlpm.k))</f>
        <v>0</v>
      </c>
      <c r="C4244" s="1">
        <f>_xlfn.LET(_xlpm.d,$G4244,_xlpm.k,_xlfn.CONCAT(LEFT(TRIM(C$1),1),"*"),COUNTIF(_xlpm.d,_xlpm.k))</f>
        <v>0</v>
      </c>
      <c r="D4244" s="1">
        <f>_xlfn.LET(_xlpm.d,$G4244,_xlpm.k,_xlfn.CONCAT(LEFT(TRIM(D$1),1),"*"),COUNTIF(_xlpm.d,_xlpm.k))</f>
        <v>0</v>
      </c>
      <c r="E4244" s="1">
        <f>LOG(F4244+1,10)</f>
        <v>0.47712125471966244</v>
      </c>
      <c r="F4244" s="7">
        <v>2</v>
      </c>
      <c r="G4244" s="9" t="s">
        <v>6807</v>
      </c>
      <c r="H4244" s="4">
        <f>F4244/freq.sum.r6e</f>
        <v>9.9403578528827041E-5</v>
      </c>
      <c r="I4244" s="1" t="str">
        <f>_xlfn.LET(_xlpm.sep,":",_xlpm.w,$G4244,LEFT(_xlpm.w,FIND(_xlpm.sep,_xlpm.w)-1))</f>
        <v>ʃɪ</v>
      </c>
      <c r="J4244" s="1" t="str">
        <f>_xlfn.LET(_xlpm.sep,":",_xlpm.w,$G4244,RIGHT(_xlpm.w,LEN(_xlpm.w)-FIND(_xlpm.sep,_xlpm.w)))</f>
        <v>shih</v>
      </c>
      <c r="K4244" s="10">
        <f>_xlfn.LET(_xlpm.w,I4244,LEN(_xlpm.w))</f>
        <v>2</v>
      </c>
      <c r="L4244" s="10">
        <f>_xlfn.LET(_xlpm.w,J4244,LEN(_xlpm.w))</f>
        <v>4</v>
      </c>
      <c r="M4244" s="10">
        <f>_xlfn.LET(_xlpm.a,K4244,_xlpm.b,L4244,MAX(_xlpm.a,_xlpm.b))</f>
        <v>4</v>
      </c>
      <c r="N4244" s="10">
        <f>_xlfn.LET(_xlpm.d,(K4244,L4244),MAX(_xlpm.d)-MIN(_xlpm.d))</f>
        <v>2</v>
      </c>
      <c r="O4244" s="1" t="str">
        <f>_xlfn.LET(_xlpm.sep,":",_xlpm.w,$G4244,_xlfn.CONCAT("~",RIGHT(_xlpm.w,LEN(_xlpm.w)-FIND(_xlpm.sep,_xlpm.w)),"~"))</f>
        <v>~shih~</v>
      </c>
      <c r="P4244" s="1" t="str">
        <f>_xlfn.LET(_xlpm.sep,":",_xlpm.w,$G4244,_xlfn.CONCAT("[",LEFT(_xlpm.w,FIND(_xlpm.sep,_xlpm.w)-1),"]"))</f>
        <v>[ʃɪ]</v>
      </c>
      <c r="Q4244" s="14" cm="1">
        <f t="array" ref="Q4244">SUM(_xlfn._xlws.FILTER($H$2:$H$7117,_xlfn.MAP($O$2:$O$7117,_xlfn.LAMBDA(_xlpm.x,_xlpm.x=$O4244))))</f>
        <v>9.9403578528827041E-5</v>
      </c>
      <c r="R4244" s="14">
        <f>$H4244/Q4244</f>
        <v>1</v>
      </c>
      <c r="S4244" s="14" cm="1">
        <f t="array" ref="S4244">SUM(_xlfn._xlws.FILTER($H$2:$H$7117,_xlfn.MAP($P$2:$P$7117,_xlfn.LAMBDA(_xlpm.x,_xlpm.x=$P4244))))</f>
        <v>7.9522862823061605E-3</v>
      </c>
      <c r="T4244" s="14">
        <f>$H4244/S4244</f>
        <v>1.2500000000000004E-2</v>
      </c>
      <c r="U4244" s="14">
        <f>_xlfn.LET(_xlpm.freq,F4244,_xlpm.size,M4244+1,_xlpm.F,V4244,LOG(1+_xlpm.freq)*LOG(1+_xlpm.size)*_xlpm.F)</f>
        <v>9.1672222455486015E-3</v>
      </c>
      <c r="V4244" s="14">
        <f>_xlfn.LET(_xlpm.a,T4244,_xlpm.b,R4244,2*_xlpm.a*_xlpm.b/(_xlpm.a+_xlpm.b))</f>
        <v>2.4691358024691367E-2</v>
      </c>
      <c r="W4244" s="14">
        <f>_xlfn.LET(_xlpm.p,R4244,_xlpm.q,T4244,LOG(_xlpm.p/_xlpm.q))</f>
        <v>1.9030899869919435</v>
      </c>
      <c r="X4244" s="2"/>
    </row>
    <row r="4245" spans="1:24">
      <c r="A4245" s="1" t="str">
        <f>_xlfn.LET(_xlpm.sep," : ",CONCATENATE(O4245,_xlpm.sep,P4245))</f>
        <v>~lier~ : [lɪ]</v>
      </c>
      <c r="B4245" s="1">
        <f>_xlfn.LET(_xlpm.d,$G4245,_xlpm.k,_xlfn.CONCAT(LEFT(TRIM(B$1),1),"*"),COUNTIF(_xlpm.d,_xlpm.k))</f>
        <v>0</v>
      </c>
      <c r="C4245" s="1">
        <f>_xlfn.LET(_xlpm.d,$G4245,_xlpm.k,_xlfn.CONCAT(LEFT(TRIM(C$1),1),"*"),COUNTIF(_xlpm.d,_xlpm.k))</f>
        <v>0</v>
      </c>
      <c r="D4245" s="1">
        <f>_xlfn.LET(_xlpm.d,$G4245,_xlpm.k,_xlfn.CONCAT(LEFT(TRIM(D$1),1),"*"),COUNTIF(_xlpm.d,_xlpm.k))</f>
        <v>0</v>
      </c>
      <c r="E4245" s="1">
        <f>LOG(F4245+1,10)</f>
        <v>0.60205999132796229</v>
      </c>
      <c r="F4245" s="7">
        <v>3</v>
      </c>
      <c r="G4245" s="9" t="s">
        <v>2306</v>
      </c>
      <c r="H4245" s="4">
        <f>F4245/freq.sum.r6e</f>
        <v>1.4910536779324057E-4</v>
      </c>
      <c r="I4245" s="4" t="str">
        <f>_xlfn.LET(_xlpm.sep,":",_xlpm.w,$G4245,LEFT(_xlpm.w,FIND(_xlpm.sep,_xlpm.w)-1))</f>
        <v>lɪ</v>
      </c>
      <c r="J4245" s="4" t="str">
        <f>_xlfn.LET(_xlpm.sep,":",_xlpm.w,$G4245,RIGHT(_xlpm.w,LEN(_xlpm.w)-FIND(_xlpm.sep,_xlpm.w)))</f>
        <v>lier</v>
      </c>
      <c r="K4245" s="10">
        <f>_xlfn.LET(_xlpm.w,I4245,LEN(_xlpm.w))</f>
        <v>2</v>
      </c>
      <c r="L4245" s="10">
        <f>_xlfn.LET(_xlpm.w,J4245,LEN(_xlpm.w))</f>
        <v>4</v>
      </c>
      <c r="M4245" s="10">
        <f>_xlfn.LET(_xlpm.a,K4245,_xlpm.b,L4245,MAX(_xlpm.a,_xlpm.b))</f>
        <v>4</v>
      </c>
      <c r="N4245" s="10">
        <f>_xlfn.LET(_xlpm.d,(K4245,L4245),MAX(_xlpm.d)-MIN(_xlpm.d))</f>
        <v>2</v>
      </c>
      <c r="O4245" s="1" t="str">
        <f>_xlfn.LET(_xlpm.sep,":",_xlpm.w,$G4245,_xlfn.CONCAT("~",RIGHT(_xlpm.w,LEN(_xlpm.w)-FIND(_xlpm.sep,_xlpm.w)),"~"))</f>
        <v>~lier~</v>
      </c>
      <c r="P4245" s="1" t="str">
        <f>_xlfn.LET(_xlpm.sep,":",_xlpm.w,$G4245,_xlfn.CONCAT("[",LEFT(_xlpm.w,FIND(_xlpm.sep,_xlpm.w)-1),"]"))</f>
        <v>[lɪ]</v>
      </c>
      <c r="Q4245" s="14" cm="1">
        <f t="array" ref="Q4245">SUM(_xlfn._xlws.FILTER($H$2:$H$7109,_xlfn.MAP($O$2:$O$7109,_xlfn.LAMBDA(_xlpm.x,_xlpm.x=$O4245))))</f>
        <v>2.4850894632206762E-4</v>
      </c>
      <c r="R4245" s="14">
        <f>$H4245/Q4245</f>
        <v>0.6</v>
      </c>
      <c r="S4245" s="14" cm="1">
        <f t="array" ref="S4245">SUM(_xlfn._xlws.FILTER($H$2:$H$7109,_xlfn.MAP($P$2:$P$7109,_xlfn.LAMBDA(_xlpm.x,_xlpm.x=$P4245))))</f>
        <v>2.067594433399602E-2</v>
      </c>
      <c r="T4245" s="14">
        <f>$H4245/S4245</f>
        <v>7.2115384615384637E-3</v>
      </c>
      <c r="U4245" s="14">
        <f>_xlfn.LET(_xlpm.freq,F4245,_xlpm.size,M4245+1,_xlpm.F,V4245,LOG(1+_xlpm.freq)*LOG(1+_xlpm.size)*_xlpm.F)</f>
        <v>6.6768703333656022E-3</v>
      </c>
      <c r="V4245" s="14">
        <f>_xlfn.LET(_xlpm.a,T4245,_xlpm.b,R4245,2*_xlpm.a*_xlpm.b/(_xlpm.a+_xlpm.b))</f>
        <v>1.425178147268409E-2</v>
      </c>
      <c r="W4245" s="14">
        <f>_xlfn.LET(_xlpm.p,R4245,_xlpm.q,T4245,LOG(_xlpm.p/_xlpm.q))</f>
        <v>1.9201233262907238</v>
      </c>
      <c r="X4245" s="2"/>
    </row>
    <row r="4246" spans="1:24">
      <c r="A4246" s="1" t="str">
        <f>_xlfn.LET(_xlpm.sep," : ",CONCATENATE(O4246,_xlpm.sep,P4246))</f>
        <v>~begh~ : [bɪ]</v>
      </c>
      <c r="B4246" s="1">
        <f>_xlfn.LET(_xlpm.d,$G4246,_xlpm.k,_xlfn.CONCAT(LEFT(TRIM(B$1),1),"*"),COUNTIF(_xlpm.d,_xlpm.k))</f>
        <v>0</v>
      </c>
      <c r="C4246" s="1">
        <f>_xlfn.LET(_xlpm.d,$G4246,_xlpm.k,_xlfn.CONCAT(LEFT(TRIM(C$1),1),"*"),COUNTIF(_xlpm.d,_xlpm.k))</f>
        <v>0</v>
      </c>
      <c r="D4246" s="1">
        <f>_xlfn.LET(_xlpm.d,$G4246,_xlpm.k,_xlfn.CONCAT(LEFT(TRIM(D$1),1),"*"),COUNTIF(_xlpm.d,_xlpm.k))</f>
        <v>0</v>
      </c>
      <c r="E4246" s="1">
        <f>LOG(F4246+1,10)</f>
        <v>0.47712125471966244</v>
      </c>
      <c r="F4246" s="7">
        <v>2</v>
      </c>
      <c r="G4246" s="9" t="s">
        <v>284</v>
      </c>
      <c r="H4246" s="4">
        <f>F4246/freq.sum.r6e</f>
        <v>9.9403578528827041E-5</v>
      </c>
      <c r="I4246" s="1" t="str">
        <f>_xlfn.LET(_xlpm.sep,":",_xlpm.w,$G4246,LEFT(_xlpm.w,FIND(_xlpm.sep,_xlpm.w)-1))</f>
        <v>bɪ</v>
      </c>
      <c r="J4246" s="1" t="str">
        <f>_xlfn.LET(_xlpm.sep,":",_xlpm.w,$G4246,RIGHT(_xlpm.w,LEN(_xlpm.w)-FIND(_xlpm.sep,_xlpm.w)))</f>
        <v>begh</v>
      </c>
      <c r="K4246" s="10">
        <f>_xlfn.LET(_xlpm.w,I4246,LEN(_xlpm.w))</f>
        <v>2</v>
      </c>
      <c r="L4246" s="10">
        <f>_xlfn.LET(_xlpm.w,J4246,LEN(_xlpm.w))</f>
        <v>4</v>
      </c>
      <c r="M4246" s="10">
        <f>_xlfn.LET(_xlpm.a,K4246,_xlpm.b,L4246,MAX(_xlpm.a,_xlpm.b))</f>
        <v>4</v>
      </c>
      <c r="N4246" s="10">
        <f>_xlfn.LET(_xlpm.d,(K4246,L4246),MAX(_xlpm.d)-MIN(_xlpm.d))</f>
        <v>2</v>
      </c>
      <c r="O4246" s="1" t="str">
        <f>_xlfn.LET(_xlpm.sep,":",_xlpm.w,$G4246,_xlfn.CONCAT("~",RIGHT(_xlpm.w,LEN(_xlpm.w)-FIND(_xlpm.sep,_xlpm.w)),"~"))</f>
        <v>~begh~</v>
      </c>
      <c r="P4246" s="1" t="str">
        <f>_xlfn.LET(_xlpm.sep,":",_xlpm.w,$G4246,_xlfn.CONCAT("[",LEFT(_xlpm.w,FIND(_xlpm.sep,_xlpm.w)-1),"]"))</f>
        <v>[bɪ]</v>
      </c>
      <c r="Q4246" s="14" cm="1">
        <f t="array" ref="Q4246">SUM(_xlfn._xlws.FILTER($H$2:$H$7117,_xlfn.MAP($O$2:$O$7117,_xlfn.LAMBDA(_xlpm.x,_xlpm.x=$O4246))))</f>
        <v>1.4910536779324057E-4</v>
      </c>
      <c r="R4246" s="14">
        <f>$H4246/Q4246</f>
        <v>0.66666666666666663</v>
      </c>
      <c r="S4246" s="14" cm="1">
        <f t="array" ref="S4246">SUM(_xlfn._xlws.FILTER($H$2:$H$7117,_xlfn.MAP($P$2:$P$7117,_xlfn.LAMBDA(_xlpm.x,_xlpm.x=$P4246))))</f>
        <v>1.2723658051689858E-2</v>
      </c>
      <c r="T4246" s="14">
        <f>$H4246/S4246</f>
        <v>7.8125000000000017E-3</v>
      </c>
      <c r="U4246" s="14">
        <f>_xlfn.LET(_xlpm.freq,F4246,_xlpm.size,M4246+1,_xlpm.F,V4246,LOG(1+_xlpm.freq)*LOG(1+_xlpm.size)*_xlpm.F)</f>
        <v>5.7339382385284679E-3</v>
      </c>
      <c r="V4246" s="14">
        <f>_xlfn.LET(_xlpm.a,T4246,_xlpm.b,R4246,2*_xlpm.a*_xlpm.b/(_xlpm.a+_xlpm.b))</f>
        <v>1.5444015444015446E-2</v>
      </c>
      <c r="W4246" s="14">
        <f>_xlfn.LET(_xlpm.p,R4246,_xlpm.q,T4246,LOG(_xlpm.p/_xlpm.q))</f>
        <v>1.931118710592187</v>
      </c>
      <c r="X4246" s="2"/>
    </row>
    <row r="4247" spans="1:24">
      <c r="A4247" s="1" t="str">
        <f>_xlfn.LET(_xlpm.sep," : ",CONCATENATE(O4247,_xlpm.sep,P4247))</f>
        <v>~bigh~ : [bɪ]</v>
      </c>
      <c r="B4247" s="1">
        <f>_xlfn.LET(_xlpm.d,$G4247,_xlpm.k,_xlfn.CONCAT(LEFT(TRIM(B$1),1),"*"),COUNTIF(_xlpm.d,_xlpm.k))</f>
        <v>0</v>
      </c>
      <c r="C4247" s="1">
        <f>_xlfn.LET(_xlpm.d,$G4247,_xlpm.k,_xlfn.CONCAT(LEFT(TRIM(C$1),1),"*"),COUNTIF(_xlpm.d,_xlpm.k))</f>
        <v>0</v>
      </c>
      <c r="D4247" s="1">
        <f>_xlfn.LET(_xlpm.d,$G4247,_xlpm.k,_xlfn.CONCAT(LEFT(TRIM(D$1),1),"*"),COUNTIF(_xlpm.d,_xlpm.k))</f>
        <v>0</v>
      </c>
      <c r="E4247" s="1">
        <f>LOG(F4247+1,10)</f>
        <v>0.47712125471966244</v>
      </c>
      <c r="F4247" s="7">
        <v>2</v>
      </c>
      <c r="G4247" s="9" t="s">
        <v>297</v>
      </c>
      <c r="H4247" s="4">
        <f>F4247/freq.sum.r6e</f>
        <v>9.9403578528827041E-5</v>
      </c>
      <c r="I4247" s="1" t="str">
        <f>_xlfn.LET(_xlpm.sep,":",_xlpm.w,$G4247,LEFT(_xlpm.w,FIND(_xlpm.sep,_xlpm.w)-1))</f>
        <v>bɪ</v>
      </c>
      <c r="J4247" s="1" t="str">
        <f>_xlfn.LET(_xlpm.sep,":",_xlpm.w,$G4247,RIGHT(_xlpm.w,LEN(_xlpm.w)-FIND(_xlpm.sep,_xlpm.w)))</f>
        <v>bigh</v>
      </c>
      <c r="K4247" s="10">
        <f>_xlfn.LET(_xlpm.w,I4247,LEN(_xlpm.w))</f>
        <v>2</v>
      </c>
      <c r="L4247" s="10">
        <f>_xlfn.LET(_xlpm.w,J4247,LEN(_xlpm.w))</f>
        <v>4</v>
      </c>
      <c r="M4247" s="10">
        <f>_xlfn.LET(_xlpm.a,K4247,_xlpm.b,L4247,MAX(_xlpm.a,_xlpm.b))</f>
        <v>4</v>
      </c>
      <c r="N4247" s="10">
        <f>_xlfn.LET(_xlpm.d,(K4247,L4247),MAX(_xlpm.d)-MIN(_xlpm.d))</f>
        <v>2</v>
      </c>
      <c r="O4247" s="1" t="str">
        <f>_xlfn.LET(_xlpm.sep,":",_xlpm.w,$G4247,_xlfn.CONCAT("~",RIGHT(_xlpm.w,LEN(_xlpm.w)-FIND(_xlpm.sep,_xlpm.w)),"~"))</f>
        <v>~bigh~</v>
      </c>
      <c r="P4247" s="1" t="str">
        <f>_xlfn.LET(_xlpm.sep,":",_xlpm.w,$G4247,_xlfn.CONCAT("[",LEFT(_xlpm.w,FIND(_xlpm.sep,_xlpm.w)-1),"]"))</f>
        <v>[bɪ]</v>
      </c>
      <c r="Q4247" s="14" cm="1">
        <f t="array" ref="Q4247">SUM(_xlfn._xlws.FILTER($H$2:$H$7117,_xlfn.MAP($O$2:$O$7117,_xlfn.LAMBDA(_xlpm.x,_xlpm.x=$O4247))))</f>
        <v>1.4910536779324057E-4</v>
      </c>
      <c r="R4247" s="14">
        <f>$H4247/Q4247</f>
        <v>0.66666666666666663</v>
      </c>
      <c r="S4247" s="14" cm="1">
        <f t="array" ref="S4247">SUM(_xlfn._xlws.FILTER($H$2:$H$7117,_xlfn.MAP($P$2:$P$7117,_xlfn.LAMBDA(_xlpm.x,_xlpm.x=$P4247))))</f>
        <v>1.2723658051689858E-2</v>
      </c>
      <c r="T4247" s="14">
        <f>$H4247/S4247</f>
        <v>7.8125000000000017E-3</v>
      </c>
      <c r="U4247" s="14">
        <f>_xlfn.LET(_xlpm.freq,F4247,_xlpm.size,M4247+1,_xlpm.F,V4247,LOG(1+_xlpm.freq)*LOG(1+_xlpm.size)*_xlpm.F)</f>
        <v>5.7339382385284679E-3</v>
      </c>
      <c r="V4247" s="14">
        <f>_xlfn.LET(_xlpm.a,T4247,_xlpm.b,R4247,2*_xlpm.a*_xlpm.b/(_xlpm.a+_xlpm.b))</f>
        <v>1.5444015444015446E-2</v>
      </c>
      <c r="W4247" s="14">
        <f>_xlfn.LET(_xlpm.p,R4247,_xlpm.q,T4247,LOG(_xlpm.p/_xlpm.q))</f>
        <v>1.931118710592187</v>
      </c>
      <c r="X4247" s="2"/>
    </row>
    <row r="4248" spans="1:24">
      <c r="A4248" s="1" t="str">
        <f>_xlfn.LET(_xlpm.sep," : ",CONCATENATE(O4248,_xlpm.sep,P4248))</f>
        <v>~bygh~ : [bɪ]</v>
      </c>
      <c r="B4248" s="1">
        <f>_xlfn.LET(_xlpm.d,$G4248,_xlpm.k,_xlfn.CONCAT(LEFT(TRIM(B$1),1),"*"),COUNTIF(_xlpm.d,_xlpm.k))</f>
        <v>0</v>
      </c>
      <c r="C4248" s="1">
        <f>_xlfn.LET(_xlpm.d,$G4248,_xlpm.k,_xlfn.CONCAT(LEFT(TRIM(C$1),1),"*"),COUNTIF(_xlpm.d,_xlpm.k))</f>
        <v>0</v>
      </c>
      <c r="D4248" s="1">
        <f>_xlfn.LET(_xlpm.d,$G4248,_xlpm.k,_xlfn.CONCAT(LEFT(TRIM(D$1),1),"*"),COUNTIF(_xlpm.d,_xlpm.k))</f>
        <v>0</v>
      </c>
      <c r="E4248" s="1">
        <f>LOG(F4248+1,10)</f>
        <v>0.47712125471966244</v>
      </c>
      <c r="F4248" s="7">
        <v>2</v>
      </c>
      <c r="G4248" s="9" t="s">
        <v>350</v>
      </c>
      <c r="H4248" s="4">
        <f>F4248/freq.sum.r6e</f>
        <v>9.9403578528827041E-5</v>
      </c>
      <c r="I4248" s="1" t="str">
        <f>_xlfn.LET(_xlpm.sep,":",_xlpm.w,$G4248,LEFT(_xlpm.w,FIND(_xlpm.sep,_xlpm.w)-1))</f>
        <v>bɪ</v>
      </c>
      <c r="J4248" s="1" t="str">
        <f>_xlfn.LET(_xlpm.sep,":",_xlpm.w,$G4248,RIGHT(_xlpm.w,LEN(_xlpm.w)-FIND(_xlpm.sep,_xlpm.w)))</f>
        <v>bygh</v>
      </c>
      <c r="K4248" s="10">
        <f>_xlfn.LET(_xlpm.w,I4248,LEN(_xlpm.w))</f>
        <v>2</v>
      </c>
      <c r="L4248" s="10">
        <f>_xlfn.LET(_xlpm.w,J4248,LEN(_xlpm.w))</f>
        <v>4</v>
      </c>
      <c r="M4248" s="10">
        <f>_xlfn.LET(_xlpm.a,K4248,_xlpm.b,L4248,MAX(_xlpm.a,_xlpm.b))</f>
        <v>4</v>
      </c>
      <c r="N4248" s="10">
        <f>_xlfn.LET(_xlpm.d,(K4248,L4248),MAX(_xlpm.d)-MIN(_xlpm.d))</f>
        <v>2</v>
      </c>
      <c r="O4248" s="1" t="str">
        <f>_xlfn.LET(_xlpm.sep,":",_xlpm.w,$G4248,_xlfn.CONCAT("~",RIGHT(_xlpm.w,LEN(_xlpm.w)-FIND(_xlpm.sep,_xlpm.w)),"~"))</f>
        <v>~bygh~</v>
      </c>
      <c r="P4248" s="1" t="str">
        <f>_xlfn.LET(_xlpm.sep,":",_xlpm.w,$G4248,_xlfn.CONCAT("[",LEFT(_xlpm.w,FIND(_xlpm.sep,_xlpm.w)-1),"]"))</f>
        <v>[bɪ]</v>
      </c>
      <c r="Q4248" s="14" cm="1">
        <f t="array" ref="Q4248">SUM(_xlfn._xlws.FILTER($H$2:$H$7117,_xlfn.MAP($O$2:$O$7117,_xlfn.LAMBDA(_xlpm.x,_xlpm.x=$O4248))))</f>
        <v>1.4910536779324057E-4</v>
      </c>
      <c r="R4248" s="14">
        <f>$H4248/Q4248</f>
        <v>0.66666666666666663</v>
      </c>
      <c r="S4248" s="14" cm="1">
        <f t="array" ref="S4248">SUM(_xlfn._xlws.FILTER($H$2:$H$7117,_xlfn.MAP($P$2:$P$7117,_xlfn.LAMBDA(_xlpm.x,_xlpm.x=$P4248))))</f>
        <v>1.2723658051689858E-2</v>
      </c>
      <c r="T4248" s="14">
        <f>$H4248/S4248</f>
        <v>7.8125000000000017E-3</v>
      </c>
      <c r="U4248" s="14">
        <f>_xlfn.LET(_xlpm.freq,F4248,_xlpm.size,M4248+1,_xlpm.F,V4248,LOG(1+_xlpm.freq)*LOG(1+_xlpm.size)*_xlpm.F)</f>
        <v>5.7339382385284679E-3</v>
      </c>
      <c r="V4248" s="14">
        <f>_xlfn.LET(_xlpm.a,T4248,_xlpm.b,R4248,2*_xlpm.a*_xlpm.b/(_xlpm.a+_xlpm.b))</f>
        <v>1.5444015444015446E-2</v>
      </c>
      <c r="W4248" s="14">
        <f>_xlfn.LET(_xlpm.p,R4248,_xlpm.q,T4248,LOG(_xlpm.p/_xlpm.q))</f>
        <v>1.931118710592187</v>
      </c>
      <c r="X4248" s="2"/>
    </row>
    <row r="4249" spans="1:24">
      <c r="A4249" s="1" t="str">
        <f>_xlfn.LET(_xlpm.sep," : ",CONCATENATE(O4249,_xlpm.sep,P4249))</f>
        <v>~figh~ : [fɪ]</v>
      </c>
      <c r="B4249" s="1">
        <f>_xlfn.LET(_xlpm.d,$G4249,_xlpm.k,_xlfn.CONCAT(LEFT(TRIM(B$1),1),"*"),COUNTIF(_xlpm.d,_xlpm.k))</f>
        <v>0</v>
      </c>
      <c r="C4249" s="1">
        <f>_xlfn.LET(_xlpm.d,$G4249,_xlpm.k,_xlfn.CONCAT(LEFT(TRIM(C$1),1),"*"),COUNTIF(_xlpm.d,_xlpm.k))</f>
        <v>0</v>
      </c>
      <c r="D4249" s="1">
        <f>_xlfn.LET(_xlpm.d,$G4249,_xlpm.k,_xlfn.CONCAT(LEFT(TRIM(D$1),1),"*"),COUNTIF(_xlpm.d,_xlpm.k))</f>
        <v>0</v>
      </c>
      <c r="E4249" s="1">
        <f>LOG(F4249+1,10)</f>
        <v>0.47712125471966244</v>
      </c>
      <c r="F4249" s="7">
        <v>2</v>
      </c>
      <c r="G4249" s="9" t="s">
        <v>1055</v>
      </c>
      <c r="H4249" s="4">
        <f>F4249/freq.sum.r6e</f>
        <v>9.9403578528827041E-5</v>
      </c>
      <c r="I4249" s="1" t="str">
        <f>_xlfn.LET(_xlpm.sep,":",_xlpm.w,$G4249,LEFT(_xlpm.w,FIND(_xlpm.sep,_xlpm.w)-1))</f>
        <v>fɪ</v>
      </c>
      <c r="J4249" s="1" t="str">
        <f>_xlfn.LET(_xlpm.sep,":",_xlpm.w,$G4249,RIGHT(_xlpm.w,LEN(_xlpm.w)-FIND(_xlpm.sep,_xlpm.w)))</f>
        <v>figh</v>
      </c>
      <c r="K4249" s="10">
        <f>_xlfn.LET(_xlpm.w,I4249,LEN(_xlpm.w))</f>
        <v>2</v>
      </c>
      <c r="L4249" s="10">
        <f>_xlfn.LET(_xlpm.w,J4249,LEN(_xlpm.w))</f>
        <v>4</v>
      </c>
      <c r="M4249" s="10">
        <f>_xlfn.LET(_xlpm.a,K4249,_xlpm.b,L4249,MAX(_xlpm.a,_xlpm.b))</f>
        <v>4</v>
      </c>
      <c r="N4249" s="10">
        <f>_xlfn.LET(_xlpm.d,(K4249,L4249),MAX(_xlpm.d)-MIN(_xlpm.d))</f>
        <v>2</v>
      </c>
      <c r="O4249" s="1" t="str">
        <f>_xlfn.LET(_xlpm.sep,":",_xlpm.w,$G4249,_xlfn.CONCAT("~",RIGHT(_xlpm.w,LEN(_xlpm.w)-FIND(_xlpm.sep,_xlpm.w)),"~"))</f>
        <v>~figh~</v>
      </c>
      <c r="P4249" s="1" t="str">
        <f>_xlfn.LET(_xlpm.sep,":",_xlpm.w,$G4249,_xlfn.CONCAT("[",LEFT(_xlpm.w,FIND(_xlpm.sep,_xlpm.w)-1),"]"))</f>
        <v>[fɪ]</v>
      </c>
      <c r="Q4249" s="14" cm="1">
        <f t="array" ref="Q4249">SUM(_xlfn._xlws.FILTER($H$2:$H$7111,_xlfn.MAP($O$2:$O$7111,_xlfn.LAMBDA(_xlpm.x,_xlpm.x=$O4249))))</f>
        <v>1.4910536779324057E-4</v>
      </c>
      <c r="R4249" s="14">
        <f>$H4249/Q4249</f>
        <v>0.66666666666666663</v>
      </c>
      <c r="S4249" s="14" cm="1">
        <f t="array" ref="S4249">SUM(_xlfn._xlws.FILTER($H$2:$H$7111,_xlfn.MAP($P$2:$P$7111,_xlfn.LAMBDA(_xlpm.x,_xlpm.x=$P4249))))</f>
        <v>1.2723658051689858E-2</v>
      </c>
      <c r="T4249" s="14">
        <f>$H4249/S4249</f>
        <v>7.8125000000000017E-3</v>
      </c>
      <c r="U4249" s="14">
        <f>_xlfn.LET(_xlpm.freq,F4249,_xlpm.size,M4249+1,_xlpm.F,V4249,LOG(1+_xlpm.freq)*LOG(1+_xlpm.size)*_xlpm.F)</f>
        <v>5.7339382385284679E-3</v>
      </c>
      <c r="V4249" s="14">
        <f>_xlfn.LET(_xlpm.a,T4249,_xlpm.b,R4249,2*_xlpm.a*_xlpm.b/(_xlpm.a+_xlpm.b))</f>
        <v>1.5444015444015446E-2</v>
      </c>
      <c r="W4249" s="14">
        <f>_xlfn.LET(_xlpm.p,R4249,_xlpm.q,T4249,LOG(_xlpm.p/_xlpm.q))</f>
        <v>1.931118710592187</v>
      </c>
      <c r="X4249" s="2"/>
    </row>
    <row r="4250" spans="1:24">
      <c r="A4250" s="1" t="str">
        <f>_xlfn.LET(_xlpm.sep," : ",CONCATENATE(O4250,_xlpm.sep,P4250))</f>
        <v>~beer~ : [bɪ]</v>
      </c>
      <c r="B4250" s="1">
        <f>_xlfn.LET(_xlpm.d,$G4250,_xlpm.k,_xlfn.CONCAT(LEFT(TRIM(B$1),1),"*"),COUNTIF(_xlpm.d,_xlpm.k))</f>
        <v>0</v>
      </c>
      <c r="C4250" s="1">
        <f>_xlfn.LET(_xlpm.d,$G4250,_xlpm.k,_xlfn.CONCAT(LEFT(TRIM(C$1),1),"*"),COUNTIF(_xlpm.d,_xlpm.k))</f>
        <v>0</v>
      </c>
      <c r="D4250" s="1">
        <f>_xlfn.LET(_xlpm.d,$G4250,_xlpm.k,_xlfn.CONCAT(LEFT(TRIM(D$1),1),"*"),COUNTIF(_xlpm.d,_xlpm.k))</f>
        <v>0</v>
      </c>
      <c r="E4250" s="1">
        <f>LOG(F4250+1,10)</f>
        <v>0.60205999132796229</v>
      </c>
      <c r="F4250" s="7">
        <v>3</v>
      </c>
      <c r="G4250" s="9" t="s">
        <v>282</v>
      </c>
      <c r="H4250" s="4">
        <f>F4250/freq.sum.r6e</f>
        <v>1.4910536779324057E-4</v>
      </c>
      <c r="I4250" s="1" t="str">
        <f>_xlfn.LET(_xlpm.sep,":",_xlpm.w,$G4250,LEFT(_xlpm.w,FIND(_xlpm.sep,_xlpm.w)-1))</f>
        <v>bɪ</v>
      </c>
      <c r="J4250" s="1" t="str">
        <f>_xlfn.LET(_xlpm.sep,":",_xlpm.w,$G4250,RIGHT(_xlpm.w,LEN(_xlpm.w)-FIND(_xlpm.sep,_xlpm.w)))</f>
        <v>beer</v>
      </c>
      <c r="K4250" s="10">
        <f>_xlfn.LET(_xlpm.w,I4250,LEN(_xlpm.w))</f>
        <v>2</v>
      </c>
      <c r="L4250" s="10">
        <f>_xlfn.LET(_xlpm.w,J4250,LEN(_xlpm.w))</f>
        <v>4</v>
      </c>
      <c r="M4250" s="10">
        <f>_xlfn.LET(_xlpm.a,K4250,_xlpm.b,L4250,MAX(_xlpm.a,_xlpm.b))</f>
        <v>4</v>
      </c>
      <c r="N4250" s="10">
        <f>_xlfn.LET(_xlpm.d,(K4250,L4250),MAX(_xlpm.d)-MIN(_xlpm.d))</f>
        <v>2</v>
      </c>
      <c r="O4250" s="1" t="str">
        <f>_xlfn.LET(_xlpm.sep,":",_xlpm.w,$G4250,_xlfn.CONCAT("~",RIGHT(_xlpm.w,LEN(_xlpm.w)-FIND(_xlpm.sep,_xlpm.w)),"~"))</f>
        <v>~beer~</v>
      </c>
      <c r="P4250" s="1" t="str">
        <f>_xlfn.LET(_xlpm.sep,":",_xlpm.w,$G4250,_xlfn.CONCAT("[",LEFT(_xlpm.w,FIND(_xlpm.sep,_xlpm.w)-1),"]"))</f>
        <v>[bɪ]</v>
      </c>
      <c r="Q4250" s="14" cm="1">
        <f t="array" ref="Q4250">SUM(_xlfn._xlws.FILTER($H$2:$H$7109,_xlfn.MAP($O$2:$O$7109,_xlfn.LAMBDA(_xlpm.x,_xlpm.x=$O4250))))</f>
        <v>1.4910536779324057E-4</v>
      </c>
      <c r="R4250" s="14">
        <f>$H4250/Q4250</f>
        <v>1</v>
      </c>
      <c r="S4250" s="14" cm="1">
        <f t="array" ref="S4250">SUM(_xlfn._xlws.FILTER($H$2:$H$7109,_xlfn.MAP($P$2:$P$7109,_xlfn.LAMBDA(_xlpm.x,_xlpm.x=$P4250))))</f>
        <v>1.2723658051689858E-2</v>
      </c>
      <c r="T4250" s="14">
        <f>$H4250/S4250</f>
        <v>1.1718750000000003E-2</v>
      </c>
      <c r="U4250" s="14">
        <f>_xlfn.LET(_xlpm.freq,F4250,_xlpm.size,M4250+1,_xlpm.F,V4250,LOG(1+_xlpm.freq)*LOG(1+_xlpm.size)*_xlpm.F)</f>
        <v>1.0853136719486171E-2</v>
      </c>
      <c r="V4250" s="14">
        <f>_xlfn.LET(_xlpm.a,T4250,_xlpm.b,R4250,2*_xlpm.a*_xlpm.b/(_xlpm.a+_xlpm.b))</f>
        <v>2.3166023166023172E-2</v>
      </c>
      <c r="W4250" s="14">
        <f>_xlfn.LET(_xlpm.p,R4250,_xlpm.q,T4250,LOG(_xlpm.p/_xlpm.q))</f>
        <v>1.931118710592187</v>
      </c>
      <c r="X4250" s="2"/>
    </row>
    <row r="4251" spans="1:24">
      <c r="A4251" s="1" t="str">
        <f>_xlfn.LET(_xlpm.sep," : ",CONCATENATE(O4251,_xlpm.sep,P4251))</f>
        <v>~buir~ : [bɪ]</v>
      </c>
      <c r="B4251" s="1">
        <f>_xlfn.LET(_xlpm.d,$G4251,_xlpm.k,_xlfn.CONCAT(LEFT(TRIM(B$1),1),"*"),COUNTIF(_xlpm.d,_xlpm.k))</f>
        <v>0</v>
      </c>
      <c r="C4251" s="1">
        <f>_xlfn.LET(_xlpm.d,$G4251,_xlpm.k,_xlfn.CONCAT(LEFT(TRIM(C$1),1),"*"),COUNTIF(_xlpm.d,_xlpm.k))</f>
        <v>0</v>
      </c>
      <c r="D4251" s="1">
        <f>_xlfn.LET(_xlpm.d,$G4251,_xlpm.k,_xlfn.CONCAT(LEFT(TRIM(D$1),1),"*"),COUNTIF(_xlpm.d,_xlpm.k))</f>
        <v>0</v>
      </c>
      <c r="E4251" s="1">
        <f>LOG(F4251+1,10)</f>
        <v>0.60205999132796229</v>
      </c>
      <c r="F4251" s="7">
        <v>3</v>
      </c>
      <c r="G4251" s="9" t="s">
        <v>334</v>
      </c>
      <c r="H4251" s="4">
        <f>F4251/freq.sum.r6e</f>
        <v>1.4910536779324057E-4</v>
      </c>
      <c r="I4251" s="1" t="str">
        <f>_xlfn.LET(_xlpm.sep,":",_xlpm.w,$G4251,LEFT(_xlpm.w,FIND(_xlpm.sep,_xlpm.w)-1))</f>
        <v>bɪ</v>
      </c>
      <c r="J4251" s="1" t="str">
        <f>_xlfn.LET(_xlpm.sep,":",_xlpm.w,$G4251,RIGHT(_xlpm.w,LEN(_xlpm.w)-FIND(_xlpm.sep,_xlpm.w)))</f>
        <v>buir</v>
      </c>
      <c r="K4251" s="10">
        <f>_xlfn.LET(_xlpm.w,I4251,LEN(_xlpm.w))</f>
        <v>2</v>
      </c>
      <c r="L4251" s="10">
        <f>_xlfn.LET(_xlpm.w,J4251,LEN(_xlpm.w))</f>
        <v>4</v>
      </c>
      <c r="M4251" s="10">
        <f>_xlfn.LET(_xlpm.a,K4251,_xlpm.b,L4251,MAX(_xlpm.a,_xlpm.b))</f>
        <v>4</v>
      </c>
      <c r="N4251" s="10">
        <f>_xlfn.LET(_xlpm.d,(K4251,L4251),MAX(_xlpm.d)-MIN(_xlpm.d))</f>
        <v>2</v>
      </c>
      <c r="O4251" s="1" t="str">
        <f>_xlfn.LET(_xlpm.sep,":",_xlpm.w,$G4251,_xlfn.CONCAT("~",RIGHT(_xlpm.w,LEN(_xlpm.w)-FIND(_xlpm.sep,_xlpm.w)),"~"))</f>
        <v>~buir~</v>
      </c>
      <c r="P4251" s="1" t="str">
        <f>_xlfn.LET(_xlpm.sep,":",_xlpm.w,$G4251,_xlfn.CONCAT("[",LEFT(_xlpm.w,FIND(_xlpm.sep,_xlpm.w)-1),"]"))</f>
        <v>[bɪ]</v>
      </c>
      <c r="Q4251" s="14" cm="1">
        <f t="array" ref="Q4251">SUM(_xlfn._xlws.FILTER($H$2:$H$7117,_xlfn.MAP($O$2:$O$7117,_xlfn.LAMBDA(_xlpm.x,_xlpm.x=$O4251))))</f>
        <v>1.4910536779324057E-4</v>
      </c>
      <c r="R4251" s="14">
        <f>$H4251/Q4251</f>
        <v>1</v>
      </c>
      <c r="S4251" s="14" cm="1">
        <f t="array" ref="S4251">SUM(_xlfn._xlws.FILTER($H$2:$H$7117,_xlfn.MAP($P$2:$P$7117,_xlfn.LAMBDA(_xlpm.x,_xlpm.x=$P4251))))</f>
        <v>1.2723658051689858E-2</v>
      </c>
      <c r="T4251" s="14">
        <f>$H4251/S4251</f>
        <v>1.1718750000000003E-2</v>
      </c>
      <c r="U4251" s="14">
        <f>_xlfn.LET(_xlpm.freq,F4251,_xlpm.size,M4251+1,_xlpm.F,V4251,LOG(1+_xlpm.freq)*LOG(1+_xlpm.size)*_xlpm.F)</f>
        <v>1.0853136719486171E-2</v>
      </c>
      <c r="V4251" s="14">
        <f>_xlfn.LET(_xlpm.a,T4251,_xlpm.b,R4251,2*_xlpm.a*_xlpm.b/(_xlpm.a+_xlpm.b))</f>
        <v>2.3166023166023172E-2</v>
      </c>
      <c r="W4251" s="14">
        <f>_xlfn.LET(_xlpm.p,R4251,_xlpm.q,T4251,LOG(_xlpm.p/_xlpm.q))</f>
        <v>1.931118710592187</v>
      </c>
      <c r="X4251" s="2"/>
    </row>
    <row r="4252" spans="1:24">
      <c r="A4252" s="1" t="str">
        <f>_xlfn.LET(_xlpm.sep," : ",CONCATENATE(O4252,_xlpm.sep,P4252))</f>
        <v>~feir~ : [fɪ]</v>
      </c>
      <c r="B4252" s="1">
        <f>_xlfn.LET(_xlpm.d,$G4252,_xlpm.k,_xlfn.CONCAT(LEFT(TRIM(B$1),1),"*"),COUNTIF(_xlpm.d,_xlpm.k))</f>
        <v>0</v>
      </c>
      <c r="C4252" s="1">
        <f>_xlfn.LET(_xlpm.d,$G4252,_xlpm.k,_xlfn.CONCAT(LEFT(TRIM(C$1),1),"*"),COUNTIF(_xlpm.d,_xlpm.k))</f>
        <v>0</v>
      </c>
      <c r="D4252" s="1">
        <f>_xlfn.LET(_xlpm.d,$G4252,_xlpm.k,_xlfn.CONCAT(LEFT(TRIM(D$1),1),"*"),COUNTIF(_xlpm.d,_xlpm.k))</f>
        <v>0</v>
      </c>
      <c r="E4252" s="1">
        <f>LOG(F4252+1,10)</f>
        <v>0.60205999132796229</v>
      </c>
      <c r="F4252" s="7">
        <v>3</v>
      </c>
      <c r="G4252" s="9" t="s">
        <v>995</v>
      </c>
      <c r="H4252" s="4">
        <f>F4252/freq.sum.r6e</f>
        <v>1.4910536779324057E-4</v>
      </c>
      <c r="I4252" s="1" t="str">
        <f>_xlfn.LET(_xlpm.sep,":",_xlpm.w,$G4252,LEFT(_xlpm.w,FIND(_xlpm.sep,_xlpm.w)-1))</f>
        <v>fɪ</v>
      </c>
      <c r="J4252" s="1" t="str">
        <f>_xlfn.LET(_xlpm.sep,":",_xlpm.w,$G4252,RIGHT(_xlpm.w,LEN(_xlpm.w)-FIND(_xlpm.sep,_xlpm.w)))</f>
        <v>feir</v>
      </c>
      <c r="K4252" s="10">
        <f>_xlfn.LET(_xlpm.w,I4252,LEN(_xlpm.w))</f>
        <v>2</v>
      </c>
      <c r="L4252" s="10">
        <f>_xlfn.LET(_xlpm.w,J4252,LEN(_xlpm.w))</f>
        <v>4</v>
      </c>
      <c r="M4252" s="10">
        <f>_xlfn.LET(_xlpm.a,K4252,_xlpm.b,L4252,MAX(_xlpm.a,_xlpm.b))</f>
        <v>4</v>
      </c>
      <c r="N4252" s="10">
        <f>_xlfn.LET(_xlpm.d,(K4252,L4252),MAX(_xlpm.d)-MIN(_xlpm.d))</f>
        <v>2</v>
      </c>
      <c r="O4252" s="1" t="str">
        <f>_xlfn.LET(_xlpm.sep,":",_xlpm.w,$G4252,_xlfn.CONCAT("~",RIGHT(_xlpm.w,LEN(_xlpm.w)-FIND(_xlpm.sep,_xlpm.w)),"~"))</f>
        <v>~feir~</v>
      </c>
      <c r="P4252" s="1" t="str">
        <f>_xlfn.LET(_xlpm.sep,":",_xlpm.w,$G4252,_xlfn.CONCAT("[",LEFT(_xlpm.w,FIND(_xlpm.sep,_xlpm.w)-1),"]"))</f>
        <v>[fɪ]</v>
      </c>
      <c r="Q4252" s="14" cm="1">
        <f t="array" ref="Q4252">SUM(_xlfn._xlws.FILTER($H$2:$H$7111,_xlfn.MAP($O$2:$O$7111,_xlfn.LAMBDA(_xlpm.x,_xlpm.x=$O4252))))</f>
        <v>1.4910536779324057E-4</v>
      </c>
      <c r="R4252" s="14">
        <f>$H4252/Q4252</f>
        <v>1</v>
      </c>
      <c r="S4252" s="14" cm="1">
        <f t="array" ref="S4252">SUM(_xlfn._xlws.FILTER($H$2:$H$7111,_xlfn.MAP($P$2:$P$7111,_xlfn.LAMBDA(_xlpm.x,_xlpm.x=$P4252))))</f>
        <v>1.2723658051689858E-2</v>
      </c>
      <c r="T4252" s="14">
        <f>$H4252/S4252</f>
        <v>1.1718750000000003E-2</v>
      </c>
      <c r="U4252" s="14">
        <f>_xlfn.LET(_xlpm.freq,F4252,_xlpm.size,M4252+1,_xlpm.F,V4252,LOG(1+_xlpm.freq)*LOG(1+_xlpm.size)*_xlpm.F)</f>
        <v>1.0853136719486171E-2</v>
      </c>
      <c r="V4252" s="14">
        <f>_xlfn.LET(_xlpm.a,T4252,_xlpm.b,R4252,2*_xlpm.a*_xlpm.b/(_xlpm.a+_xlpm.b))</f>
        <v>2.3166023166023172E-2</v>
      </c>
      <c r="W4252" s="14">
        <f>_xlfn.LET(_xlpm.p,R4252,_xlpm.q,T4252,LOG(_xlpm.p/_xlpm.q))</f>
        <v>1.931118710592187</v>
      </c>
      <c r="X4252" s="2"/>
    </row>
    <row r="4253" spans="1:24">
      <c r="A4253" s="1" t="str">
        <f>_xlfn.LET(_xlpm.sep," : ",CONCATENATE(O4253,_xlpm.sep,P4253))</f>
        <v>~ffyr~ : [fɪ]</v>
      </c>
      <c r="B4253" s="1">
        <f>_xlfn.LET(_xlpm.d,$G4253,_xlpm.k,_xlfn.CONCAT(LEFT(TRIM(B$1),1),"*"),COUNTIF(_xlpm.d,_xlpm.k))</f>
        <v>0</v>
      </c>
      <c r="C4253" s="1">
        <f>_xlfn.LET(_xlpm.d,$G4253,_xlpm.k,_xlfn.CONCAT(LEFT(TRIM(C$1),1),"*"),COUNTIF(_xlpm.d,_xlpm.k))</f>
        <v>0</v>
      </c>
      <c r="D4253" s="1">
        <f>_xlfn.LET(_xlpm.d,$G4253,_xlpm.k,_xlfn.CONCAT(LEFT(TRIM(D$1),1),"*"),COUNTIF(_xlpm.d,_xlpm.k))</f>
        <v>0</v>
      </c>
      <c r="E4253" s="1">
        <f>LOG(F4253+1,10)</f>
        <v>0.60205999132796229</v>
      </c>
      <c r="F4253" s="7">
        <v>3</v>
      </c>
      <c r="G4253" s="9" t="s">
        <v>1049</v>
      </c>
      <c r="H4253" s="4">
        <f>F4253/freq.sum.r6e</f>
        <v>1.4910536779324057E-4</v>
      </c>
      <c r="I4253" s="1" t="str">
        <f>_xlfn.LET(_xlpm.sep,":",_xlpm.w,$G4253,LEFT(_xlpm.w,FIND(_xlpm.sep,_xlpm.w)-1))</f>
        <v>fɪ</v>
      </c>
      <c r="J4253" s="1" t="str">
        <f>_xlfn.LET(_xlpm.sep,":",_xlpm.w,$G4253,RIGHT(_xlpm.w,LEN(_xlpm.w)-FIND(_xlpm.sep,_xlpm.w)))</f>
        <v>ffyr</v>
      </c>
      <c r="K4253" s="10">
        <f>_xlfn.LET(_xlpm.w,I4253,LEN(_xlpm.w))</f>
        <v>2</v>
      </c>
      <c r="L4253" s="10">
        <f>_xlfn.LET(_xlpm.w,J4253,LEN(_xlpm.w))</f>
        <v>4</v>
      </c>
      <c r="M4253" s="10">
        <f>_xlfn.LET(_xlpm.a,K4253,_xlpm.b,L4253,MAX(_xlpm.a,_xlpm.b))</f>
        <v>4</v>
      </c>
      <c r="N4253" s="10">
        <f>_xlfn.LET(_xlpm.d,(K4253,L4253),MAX(_xlpm.d)-MIN(_xlpm.d))</f>
        <v>2</v>
      </c>
      <c r="O4253" s="1" t="str">
        <f>_xlfn.LET(_xlpm.sep,":",_xlpm.w,$G4253,_xlfn.CONCAT("~",RIGHT(_xlpm.w,LEN(_xlpm.w)-FIND(_xlpm.sep,_xlpm.w)),"~"))</f>
        <v>~ffyr~</v>
      </c>
      <c r="P4253" s="1" t="str">
        <f>_xlfn.LET(_xlpm.sep,":",_xlpm.w,$G4253,_xlfn.CONCAT("[",LEFT(_xlpm.w,FIND(_xlpm.sep,_xlpm.w)-1),"]"))</f>
        <v>[fɪ]</v>
      </c>
      <c r="Q4253" s="14" cm="1">
        <f t="array" ref="Q4253">SUM(_xlfn._xlws.FILTER($H$2:$H$7117,_xlfn.MAP($O$2:$O$7117,_xlfn.LAMBDA(_xlpm.x,_xlpm.x=$O4253))))</f>
        <v>1.4910536779324057E-4</v>
      </c>
      <c r="R4253" s="14">
        <f>$H4253/Q4253</f>
        <v>1</v>
      </c>
      <c r="S4253" s="14" cm="1">
        <f t="array" ref="S4253">SUM(_xlfn._xlws.FILTER($H$2:$H$7117,_xlfn.MAP($P$2:$P$7117,_xlfn.LAMBDA(_xlpm.x,_xlpm.x=$P4253))))</f>
        <v>1.2723658051689858E-2</v>
      </c>
      <c r="T4253" s="14">
        <f>$H4253/S4253</f>
        <v>1.1718750000000003E-2</v>
      </c>
      <c r="U4253" s="14">
        <f>_xlfn.LET(_xlpm.freq,F4253,_xlpm.size,M4253+1,_xlpm.F,V4253,LOG(1+_xlpm.freq)*LOG(1+_xlpm.size)*_xlpm.F)</f>
        <v>1.0853136719486171E-2</v>
      </c>
      <c r="V4253" s="14">
        <f>_xlfn.LET(_xlpm.a,T4253,_xlpm.b,R4253,2*_xlpm.a*_xlpm.b/(_xlpm.a+_xlpm.b))</f>
        <v>2.3166023166023172E-2</v>
      </c>
      <c r="W4253" s="14">
        <f>_xlfn.LET(_xlpm.p,R4253,_xlpm.q,T4253,LOG(_xlpm.p/_xlpm.q))</f>
        <v>1.931118710592187</v>
      </c>
      <c r="X4253" s="2"/>
    </row>
    <row r="4254" spans="1:24">
      <c r="A4254" s="1" t="str">
        <f>_xlfn.LET(_xlpm.sep," : ",CONCATENATE(O4254,_xlpm.sep,P4254))</f>
        <v>~phyr~ : [fɪ]</v>
      </c>
      <c r="B4254" s="1">
        <f>_xlfn.LET(_xlpm.d,$G4254,_xlpm.k,_xlfn.CONCAT(LEFT(TRIM(B$1),1),"*"),COUNTIF(_xlpm.d,_xlpm.k))</f>
        <v>0</v>
      </c>
      <c r="C4254" s="1">
        <f>_xlfn.LET(_xlpm.d,$G4254,_xlpm.k,_xlfn.CONCAT(LEFT(TRIM(C$1),1),"*"),COUNTIF(_xlpm.d,_xlpm.k))</f>
        <v>0</v>
      </c>
      <c r="D4254" s="1">
        <f>_xlfn.LET(_xlpm.d,$G4254,_xlpm.k,_xlfn.CONCAT(LEFT(TRIM(D$1),1),"*"),COUNTIF(_xlpm.d,_xlpm.k))</f>
        <v>0</v>
      </c>
      <c r="E4254" s="1">
        <f>LOG(F4254+1,10)</f>
        <v>0.60205999132796229</v>
      </c>
      <c r="F4254" s="7">
        <v>3</v>
      </c>
      <c r="G4254" s="9" t="s">
        <v>1111</v>
      </c>
      <c r="H4254" s="4">
        <f>F4254/freq.sum.r6e</f>
        <v>1.4910536779324057E-4</v>
      </c>
      <c r="I4254" s="1" t="str">
        <f>_xlfn.LET(_xlpm.sep,":",_xlpm.w,$G4254,LEFT(_xlpm.w,FIND(_xlpm.sep,_xlpm.w)-1))</f>
        <v>fɪ</v>
      </c>
      <c r="J4254" s="1" t="str">
        <f>_xlfn.LET(_xlpm.sep,":",_xlpm.w,$G4254,RIGHT(_xlpm.w,LEN(_xlpm.w)-FIND(_xlpm.sep,_xlpm.w)))</f>
        <v>phyr</v>
      </c>
      <c r="K4254" s="10">
        <f>_xlfn.LET(_xlpm.w,I4254,LEN(_xlpm.w))</f>
        <v>2</v>
      </c>
      <c r="L4254" s="10">
        <f>_xlfn.LET(_xlpm.w,J4254,LEN(_xlpm.w))</f>
        <v>4</v>
      </c>
      <c r="M4254" s="10">
        <f>_xlfn.LET(_xlpm.a,K4254,_xlpm.b,L4254,MAX(_xlpm.a,_xlpm.b))</f>
        <v>4</v>
      </c>
      <c r="N4254" s="10">
        <f>_xlfn.LET(_xlpm.d,(K4254,L4254),MAX(_xlpm.d)-MIN(_xlpm.d))</f>
        <v>2</v>
      </c>
      <c r="O4254" s="1" t="str">
        <f>_xlfn.LET(_xlpm.sep,":",_xlpm.w,$G4254,_xlfn.CONCAT("~",RIGHT(_xlpm.w,LEN(_xlpm.w)-FIND(_xlpm.sep,_xlpm.w)),"~"))</f>
        <v>~phyr~</v>
      </c>
      <c r="P4254" s="1" t="str">
        <f>_xlfn.LET(_xlpm.sep,":",_xlpm.w,$G4254,_xlfn.CONCAT("[",LEFT(_xlpm.w,FIND(_xlpm.sep,_xlpm.w)-1),"]"))</f>
        <v>[fɪ]</v>
      </c>
      <c r="Q4254" s="14" cm="1">
        <f t="array" ref="Q4254">SUM(_xlfn._xlws.FILTER($H$2:$H$7117,_xlfn.MAP($O$2:$O$7117,_xlfn.LAMBDA(_xlpm.x,_xlpm.x=$O4254))))</f>
        <v>1.4910536779324057E-4</v>
      </c>
      <c r="R4254" s="14">
        <f>$H4254/Q4254</f>
        <v>1</v>
      </c>
      <c r="S4254" s="14" cm="1">
        <f t="array" ref="S4254">SUM(_xlfn._xlws.FILTER($H$2:$H$7117,_xlfn.MAP($P$2:$P$7117,_xlfn.LAMBDA(_xlpm.x,_xlpm.x=$P4254))))</f>
        <v>1.2723658051689858E-2</v>
      </c>
      <c r="T4254" s="14">
        <f>$H4254/S4254</f>
        <v>1.1718750000000003E-2</v>
      </c>
      <c r="U4254" s="14">
        <f>_xlfn.LET(_xlpm.freq,F4254,_xlpm.size,M4254+1,_xlpm.F,V4254,LOG(1+_xlpm.freq)*LOG(1+_xlpm.size)*_xlpm.F)</f>
        <v>1.0853136719486171E-2</v>
      </c>
      <c r="V4254" s="14">
        <f>_xlfn.LET(_xlpm.a,T4254,_xlpm.b,R4254,2*_xlpm.a*_xlpm.b/(_xlpm.a+_xlpm.b))</f>
        <v>2.3166023166023172E-2</v>
      </c>
      <c r="W4254" s="14">
        <f>_xlfn.LET(_xlpm.p,R4254,_xlpm.q,T4254,LOG(_xlpm.p/_xlpm.q))</f>
        <v>1.931118710592187</v>
      </c>
      <c r="X4254" s="2"/>
    </row>
    <row r="4255" spans="1:24">
      <c r="A4255" s="1" t="str">
        <f>_xlfn.LET(_xlpm.sep," : ",CONCATENATE(O4255,_xlpm.sep,P4255))</f>
        <v>~tagh~ : [tɪ]</v>
      </c>
      <c r="B4255" s="1">
        <f>_xlfn.LET(_xlpm.d,$G4255,_xlpm.k,_xlfn.CONCAT(LEFT(TRIM(B$1),1),"*"),COUNTIF(_xlpm.d,_xlpm.k))</f>
        <v>0</v>
      </c>
      <c r="C4255" s="1">
        <f>_xlfn.LET(_xlpm.d,$G4255,_xlpm.k,_xlfn.CONCAT(LEFT(TRIM(C$1),1),"*"),COUNTIF(_xlpm.d,_xlpm.k))</f>
        <v>0</v>
      </c>
      <c r="D4255" s="1">
        <f>_xlfn.LET(_xlpm.d,$G4255,_xlpm.k,_xlfn.CONCAT(LEFT(TRIM(D$1),1),"*"),COUNTIF(_xlpm.d,_xlpm.k))</f>
        <v>0</v>
      </c>
      <c r="E4255" s="1">
        <f>LOG(F4255+1,10)</f>
        <v>0.47712125471966244</v>
      </c>
      <c r="F4255" s="7">
        <v>2</v>
      </c>
      <c r="G4255" s="9" t="s">
        <v>4753</v>
      </c>
      <c r="H4255" s="4">
        <f>F4255/freq.sum.r6e</f>
        <v>9.9403578528827041E-5</v>
      </c>
      <c r="I4255" s="1" t="str">
        <f>_xlfn.LET(_xlpm.sep,":",_xlpm.w,$G4255,LEFT(_xlpm.w,FIND(_xlpm.sep,_xlpm.w)-1))</f>
        <v>tɪ</v>
      </c>
      <c r="J4255" s="1" t="str">
        <f>_xlfn.LET(_xlpm.sep,":",_xlpm.w,$G4255,RIGHT(_xlpm.w,LEN(_xlpm.w)-FIND(_xlpm.sep,_xlpm.w)))</f>
        <v>tagh</v>
      </c>
      <c r="K4255" s="10">
        <f>_xlfn.LET(_xlpm.w,I4255,LEN(_xlpm.w))</f>
        <v>2</v>
      </c>
      <c r="L4255" s="10">
        <f>_xlfn.LET(_xlpm.w,J4255,LEN(_xlpm.w))</f>
        <v>4</v>
      </c>
      <c r="M4255" s="10">
        <f>_xlfn.LET(_xlpm.a,K4255,_xlpm.b,L4255,MAX(_xlpm.a,_xlpm.b))</f>
        <v>4</v>
      </c>
      <c r="N4255" s="10">
        <f>_xlfn.LET(_xlpm.d,(K4255,L4255),MAX(_xlpm.d)-MIN(_xlpm.d))</f>
        <v>2</v>
      </c>
      <c r="O4255" s="1" t="str">
        <f>_xlfn.LET(_xlpm.sep,":",_xlpm.w,$G4255,_xlfn.CONCAT("~",RIGHT(_xlpm.w,LEN(_xlpm.w)-FIND(_xlpm.sep,_xlpm.w)),"~"))</f>
        <v>~tagh~</v>
      </c>
      <c r="P4255" s="1" t="str">
        <f>_xlfn.LET(_xlpm.sep,":",_xlpm.w,$G4255,_xlfn.CONCAT("[",LEFT(_xlpm.w,FIND(_xlpm.sep,_xlpm.w)-1),"]"))</f>
        <v>[tɪ]</v>
      </c>
      <c r="Q4255" s="14" cm="1">
        <f t="array" ref="Q4255">SUM(_xlfn._xlws.FILTER($H$2:$H$7117,_xlfn.MAP($O$2:$O$7117,_xlfn.LAMBDA(_xlpm.x,_xlpm.x=$O4255))))</f>
        <v>2.4850894632206762E-4</v>
      </c>
      <c r="R4255" s="14">
        <f>$H4255/Q4255</f>
        <v>0.39999999999999997</v>
      </c>
      <c r="S4255" s="14" cm="1">
        <f t="array" ref="S4255">SUM(_xlfn._xlws.FILTER($H$2:$H$7117,_xlfn.MAP($P$2:$P$7117,_xlfn.LAMBDA(_xlpm.x,_xlpm.x=$P4255))))</f>
        <v>2.2266401590457251E-2</v>
      </c>
      <c r="T4255" s="14">
        <f>$H4255/S4255</f>
        <v>4.4642857142857158E-3</v>
      </c>
      <c r="U4255" s="14">
        <f>_xlfn.LET(_xlpm.freq,F4255,_xlpm.size,M4255+1,_xlpm.F,V4255,LOG(1+_xlpm.freq)*LOG(1+_xlpm.size)*_xlpm.F)</f>
        <v>3.2783443792028114E-3</v>
      </c>
      <c r="V4255" s="14">
        <f>_xlfn.LET(_xlpm.a,T4255,_xlpm.b,R4255,2*_xlpm.a*_xlpm.b/(_xlpm.a+_xlpm.b))</f>
        <v>8.8300220750551911E-3</v>
      </c>
      <c r="W4255" s="14">
        <f>_xlfn.LET(_xlpm.p,R4255,_xlpm.q,T4255,LOG(_xlpm.p/_xlpm.q))</f>
        <v>1.952308009662125</v>
      </c>
      <c r="X4255" s="2"/>
    </row>
    <row r="4256" spans="1:24">
      <c r="A4256" s="1" t="str">
        <f>_xlfn.LET(_xlpm.sep," : ",CONCATENATE(O4256,_xlpm.sep,P4256))</f>
        <v>~tigh~ : [tɪ]</v>
      </c>
      <c r="B4256" s="1">
        <f>_xlfn.LET(_xlpm.d,$G4256,_xlpm.k,_xlfn.CONCAT(LEFT(TRIM(B$1),1),"*"),COUNTIF(_xlpm.d,_xlpm.k))</f>
        <v>0</v>
      </c>
      <c r="C4256" s="1">
        <f>_xlfn.LET(_xlpm.d,$G4256,_xlpm.k,_xlfn.CONCAT(LEFT(TRIM(C$1),1),"*"),COUNTIF(_xlpm.d,_xlpm.k))</f>
        <v>0</v>
      </c>
      <c r="D4256" s="1">
        <f>_xlfn.LET(_xlpm.d,$G4256,_xlpm.k,_xlfn.CONCAT(LEFT(TRIM(D$1),1),"*"),COUNTIF(_xlpm.d,_xlpm.k))</f>
        <v>0</v>
      </c>
      <c r="E4256" s="1">
        <f>LOG(F4256+1,10)</f>
        <v>0.47712125471966244</v>
      </c>
      <c r="F4256" s="7">
        <v>2</v>
      </c>
      <c r="G4256" s="9" t="s">
        <v>4807</v>
      </c>
      <c r="H4256" s="4">
        <f>F4256/freq.sum.r6e</f>
        <v>9.9403578528827041E-5</v>
      </c>
      <c r="I4256" s="1" t="str">
        <f>_xlfn.LET(_xlpm.sep,":",_xlpm.w,$G4256,LEFT(_xlpm.w,FIND(_xlpm.sep,_xlpm.w)-1))</f>
        <v>tɪ</v>
      </c>
      <c r="J4256" s="1" t="str">
        <f>_xlfn.LET(_xlpm.sep,":",_xlpm.w,$G4256,RIGHT(_xlpm.w,LEN(_xlpm.w)-FIND(_xlpm.sep,_xlpm.w)))</f>
        <v>tigh</v>
      </c>
      <c r="K4256" s="10">
        <f>_xlfn.LET(_xlpm.w,I4256,LEN(_xlpm.w))</f>
        <v>2</v>
      </c>
      <c r="L4256" s="10">
        <f>_xlfn.LET(_xlpm.w,J4256,LEN(_xlpm.w))</f>
        <v>4</v>
      </c>
      <c r="M4256" s="10">
        <f>_xlfn.LET(_xlpm.a,K4256,_xlpm.b,L4256,MAX(_xlpm.a,_xlpm.b))</f>
        <v>4</v>
      </c>
      <c r="N4256" s="10">
        <f>_xlfn.LET(_xlpm.d,(K4256,L4256),MAX(_xlpm.d)-MIN(_xlpm.d))</f>
        <v>2</v>
      </c>
      <c r="O4256" s="1" t="str">
        <f>_xlfn.LET(_xlpm.sep,":",_xlpm.w,$G4256,_xlfn.CONCAT("~",RIGHT(_xlpm.w,LEN(_xlpm.w)-FIND(_xlpm.sep,_xlpm.w)),"~"))</f>
        <v>~tigh~</v>
      </c>
      <c r="P4256" s="1" t="str">
        <f>_xlfn.LET(_xlpm.sep,":",_xlpm.w,$G4256,_xlfn.CONCAT("[",LEFT(_xlpm.w,FIND(_xlpm.sep,_xlpm.w)-1),"]"))</f>
        <v>[tɪ]</v>
      </c>
      <c r="Q4256" s="14" cm="1">
        <f t="array" ref="Q4256">SUM(_xlfn._xlws.FILTER($H$2:$H$7117,_xlfn.MAP($O$2:$O$7117,_xlfn.LAMBDA(_xlpm.x,_xlpm.x=$O4256))))</f>
        <v>2.4850894632206762E-4</v>
      </c>
      <c r="R4256" s="14">
        <f>$H4256/Q4256</f>
        <v>0.39999999999999997</v>
      </c>
      <c r="S4256" s="14" cm="1">
        <f t="array" ref="S4256">SUM(_xlfn._xlws.FILTER($H$2:$H$7117,_xlfn.MAP($P$2:$P$7117,_xlfn.LAMBDA(_xlpm.x,_xlpm.x=$P4256))))</f>
        <v>2.2266401590457251E-2</v>
      </c>
      <c r="T4256" s="14">
        <f>$H4256/S4256</f>
        <v>4.4642857142857158E-3</v>
      </c>
      <c r="U4256" s="14">
        <f>_xlfn.LET(_xlpm.freq,F4256,_xlpm.size,M4256+1,_xlpm.F,V4256,LOG(1+_xlpm.freq)*LOG(1+_xlpm.size)*_xlpm.F)</f>
        <v>3.2783443792028114E-3</v>
      </c>
      <c r="V4256" s="14">
        <f>_xlfn.LET(_xlpm.a,T4256,_xlpm.b,R4256,2*_xlpm.a*_xlpm.b/(_xlpm.a+_xlpm.b))</f>
        <v>8.8300220750551911E-3</v>
      </c>
      <c r="W4256" s="14">
        <f>_xlfn.LET(_xlpm.p,R4256,_xlpm.q,T4256,LOG(_xlpm.p/_xlpm.q))</f>
        <v>1.952308009662125</v>
      </c>
      <c r="X4256" s="2"/>
    </row>
    <row r="4257" spans="1:24">
      <c r="A4257" s="1" t="str">
        <f>_xlfn.LET(_xlpm.sep," : ",CONCATENATE(O4257,_xlpm.sep,P4257))</f>
        <v>~wrir~ : [ɹɪ]</v>
      </c>
      <c r="B4257" s="1">
        <f>_xlfn.LET(_xlpm.d,$G4257,_xlpm.k,_xlfn.CONCAT(LEFT(TRIM(B$1),1),"*"),COUNTIF(_xlpm.d,_xlpm.k))</f>
        <v>1</v>
      </c>
      <c r="C4257" s="1">
        <f>_xlfn.LET(_xlpm.d,$G4257,_xlpm.k,_xlfn.CONCAT(LEFT(TRIM(C$1),1),"*"),COUNTIF(_xlpm.d,_xlpm.k))</f>
        <v>0</v>
      </c>
      <c r="D4257" s="1">
        <f>_xlfn.LET(_xlpm.d,$G4257,_xlpm.k,_xlfn.CONCAT(LEFT(TRIM(D$1),1),"*"),COUNTIF(_xlpm.d,_xlpm.k))</f>
        <v>0</v>
      </c>
      <c r="E4257" s="1">
        <f>LOG(F4257+1,10)</f>
        <v>0.60205999132796229</v>
      </c>
      <c r="F4257" s="7">
        <v>3</v>
      </c>
      <c r="G4257" s="9" t="s">
        <v>6917</v>
      </c>
      <c r="H4257" s="4">
        <f>F4257/freq.sum.r6e</f>
        <v>1.4910536779324057E-4</v>
      </c>
      <c r="I4257" s="1" t="str">
        <f>_xlfn.LET(_xlpm.sep,":",_xlpm.w,$G4257,LEFT(_xlpm.w,FIND(_xlpm.sep,_xlpm.w)-1))</f>
        <v>ɹɪ</v>
      </c>
      <c r="J4257" s="1" t="str">
        <f>_xlfn.LET(_xlpm.sep,":",_xlpm.w,$G4257,RIGHT(_xlpm.w,LEN(_xlpm.w)-FIND(_xlpm.sep,_xlpm.w)))</f>
        <v>wrir</v>
      </c>
      <c r="K4257" s="10">
        <f>_xlfn.LET(_xlpm.w,I4257,LEN(_xlpm.w))</f>
        <v>2</v>
      </c>
      <c r="L4257" s="10">
        <f>_xlfn.LET(_xlpm.w,J4257,LEN(_xlpm.w))</f>
        <v>4</v>
      </c>
      <c r="M4257" s="10">
        <f>_xlfn.LET(_xlpm.a,K4257,_xlpm.b,L4257,MAX(_xlpm.a,_xlpm.b))</f>
        <v>4</v>
      </c>
      <c r="N4257" s="10">
        <f>_xlfn.LET(_xlpm.d,(K4257,L4257),MAX(_xlpm.d)-MIN(_xlpm.d))</f>
        <v>2</v>
      </c>
      <c r="O4257" s="1" t="str">
        <f>_xlfn.LET(_xlpm.sep,":",_xlpm.w,$G4257,_xlfn.CONCAT("~",RIGHT(_xlpm.w,LEN(_xlpm.w)-FIND(_xlpm.sep,_xlpm.w)),"~"))</f>
        <v>~wrir~</v>
      </c>
      <c r="P4257" s="1" t="str">
        <f>_xlfn.LET(_xlpm.sep,":",_xlpm.w,$G4257,_xlfn.CONCAT("[",LEFT(_xlpm.w,FIND(_xlpm.sep,_xlpm.w)-1),"]"))</f>
        <v>[ɹɪ]</v>
      </c>
      <c r="Q4257" s="14" cm="1">
        <f t="array" ref="Q4257">SUM(_xlfn._xlws.FILTER($H$2:$H$7117,_xlfn.MAP($O$2:$O$7117,_xlfn.LAMBDA(_xlpm.x,_xlpm.x=$O4257))))</f>
        <v>2.4850894632206762E-4</v>
      </c>
      <c r="R4257" s="14">
        <f>$H4257/Q4257</f>
        <v>0.6</v>
      </c>
      <c r="S4257" s="14" cm="1">
        <f t="array" ref="S4257">SUM(_xlfn._xlws.FILTER($H$2:$H$7117,_xlfn.MAP($P$2:$P$7117,_xlfn.LAMBDA(_xlpm.x,_xlpm.x=$P4257))))</f>
        <v>2.2266401590457251E-2</v>
      </c>
      <c r="T4257" s="14">
        <f>$H4257/S4257</f>
        <v>6.6964285714285737E-3</v>
      </c>
      <c r="U4257" s="14">
        <f>_xlfn.LET(_xlpm.freq,F4257,_xlpm.size,M4257+1,_xlpm.F,V4257,LOG(1+_xlpm.freq)*LOG(1+_xlpm.size)*_xlpm.F)</f>
        <v>6.2052150338784071E-3</v>
      </c>
      <c r="V4257" s="14">
        <f>_xlfn.LET(_xlpm.a,T4257,_xlpm.b,R4257,2*_xlpm.a*_xlpm.b/(_xlpm.a+_xlpm.b))</f>
        <v>1.3245033112582785E-2</v>
      </c>
      <c r="W4257" s="14">
        <f>_xlfn.LET(_xlpm.p,R4257,_xlpm.q,T4257,LOG(_xlpm.p/_xlpm.q))</f>
        <v>1.952308009662125</v>
      </c>
      <c r="X4257" s="2"/>
    </row>
    <row r="4258" spans="1:24">
      <c r="A4258" s="1" t="str">
        <f>_xlfn.LET(_xlpm.sep," : ",CONCATENATE(O4258,_xlpm.sep,P4258))</f>
        <v>~sery~ : [zɪ]</v>
      </c>
      <c r="B4258" s="1">
        <f>_xlfn.LET(_xlpm.d,$G4258,_xlpm.k,_xlfn.CONCAT(LEFT(TRIM(B$1),1),"*"),COUNTIF(_xlpm.d,_xlpm.k))</f>
        <v>0</v>
      </c>
      <c r="C4258" s="1">
        <f>_xlfn.LET(_xlpm.d,$G4258,_xlpm.k,_xlfn.CONCAT(LEFT(TRIM(C$1),1),"*"),COUNTIF(_xlpm.d,_xlpm.k))</f>
        <v>0</v>
      </c>
      <c r="D4258" s="1">
        <f>_xlfn.LET(_xlpm.d,$G4258,_xlpm.k,_xlfn.CONCAT(LEFT(TRIM(D$1),1),"*"),COUNTIF(_xlpm.d,_xlpm.k))</f>
        <v>0</v>
      </c>
      <c r="E4258" s="1">
        <f>LOG(F4258+1,10)</f>
        <v>0.30102999566398114</v>
      </c>
      <c r="F4258" s="7">
        <v>1</v>
      </c>
      <c r="G4258" s="9" t="s">
        <v>5414</v>
      </c>
      <c r="H4258" s="4">
        <f>F4258/freq.sum.r6e</f>
        <v>4.9701789264413521E-5</v>
      </c>
      <c r="I4258" s="1" t="str">
        <f>_xlfn.LET(_xlpm.sep,":",_xlpm.w,$G4258,LEFT(_xlpm.w,FIND(_xlpm.sep,_xlpm.w)-1))</f>
        <v>zɪ</v>
      </c>
      <c r="J4258" s="1" t="str">
        <f>_xlfn.LET(_xlpm.sep,":",_xlpm.w,$G4258,RIGHT(_xlpm.w,LEN(_xlpm.w)-FIND(_xlpm.sep,_xlpm.w)))</f>
        <v>sery</v>
      </c>
      <c r="K4258" s="10">
        <f>_xlfn.LET(_xlpm.w,I4258,LEN(_xlpm.w))</f>
        <v>2</v>
      </c>
      <c r="L4258" s="10">
        <f>_xlfn.LET(_xlpm.w,J4258,LEN(_xlpm.w))</f>
        <v>4</v>
      </c>
      <c r="M4258" s="10">
        <f>_xlfn.LET(_xlpm.a,K4258,_xlpm.b,L4258,MAX(_xlpm.a,_xlpm.b))</f>
        <v>4</v>
      </c>
      <c r="N4258" s="10">
        <f>_xlfn.LET(_xlpm.d,(K4258,L4258),MAX(_xlpm.d)-MIN(_xlpm.d))</f>
        <v>2</v>
      </c>
      <c r="O4258" s="1" t="str">
        <f>_xlfn.LET(_xlpm.sep,":",_xlpm.w,$G4258,_xlfn.CONCAT("~",RIGHT(_xlpm.w,LEN(_xlpm.w)-FIND(_xlpm.sep,_xlpm.w)),"~"))</f>
        <v>~sery~</v>
      </c>
      <c r="P4258" s="1" t="str">
        <f>_xlfn.LET(_xlpm.sep,":",_xlpm.w,$G4258,_xlfn.CONCAT("[",LEFT(_xlpm.w,FIND(_xlpm.sep,_xlpm.w)-1),"]"))</f>
        <v>[zɪ]</v>
      </c>
      <c r="Q4258" s="14" cm="1">
        <f t="array" ref="Q4258">SUM(_xlfn._xlws.FILTER($H$2:$H$7117,_xlfn.MAP($O$2:$O$7117,_xlfn.LAMBDA(_xlpm.x,_xlpm.x=$O4258))))</f>
        <v>9.9403578528827041E-5</v>
      </c>
      <c r="R4258" s="14">
        <f>$H4258/Q4258</f>
        <v>0.5</v>
      </c>
      <c r="S4258" s="14" cm="1">
        <f t="array" ref="S4258">SUM(_xlfn._xlws.FILTER($H$2:$H$7117,_xlfn.MAP($P$2:$P$7117,_xlfn.LAMBDA(_xlpm.x,_xlpm.x=$P4258))))</f>
        <v>9.5427435387673929E-3</v>
      </c>
      <c r="T4258" s="14">
        <f>$H4258/S4258</f>
        <v>5.2083333333333348E-3</v>
      </c>
      <c r="U4258" s="14">
        <f>_xlfn.LET(_xlpm.freq,F4258,_xlpm.size,M4258+1,_xlpm.F,V4258,LOG(1+_xlpm.freq)*LOG(1+_xlpm.size)*_xlpm.F)</f>
        <v>2.4149161600918539E-3</v>
      </c>
      <c r="V4258" s="14">
        <f>_xlfn.LET(_xlpm.a,T4258,_xlpm.b,R4258,2*_xlpm.a*_xlpm.b/(_xlpm.a+_xlpm.b))</f>
        <v>1.0309278350515465E-2</v>
      </c>
      <c r="W4258" s="14">
        <f>_xlfn.LET(_xlpm.p,R4258,_xlpm.q,T4258,LOG(_xlpm.p/_xlpm.q))</f>
        <v>1.9822712330395682</v>
      </c>
      <c r="X4258" s="2"/>
    </row>
    <row r="4259" spans="1:24">
      <c r="A4259" s="1" t="str">
        <f>_xlfn.LET(_xlpm.sep," : ",CONCATENATE(O4259,_xlpm.sep,P4259))</f>
        <v>~se'r~ : [zɪ]</v>
      </c>
      <c r="B4259" s="1">
        <f>_xlfn.LET(_xlpm.d,$G4259,_xlpm.k,_xlfn.CONCAT(LEFT(TRIM(B$1),1),"*"),COUNTIF(_xlpm.d,_xlpm.k))</f>
        <v>0</v>
      </c>
      <c r="C4259" s="1">
        <f>_xlfn.LET(_xlpm.d,$G4259,_xlpm.k,_xlfn.CONCAT(LEFT(TRIM(C$1),1),"*"),COUNTIF(_xlpm.d,_xlpm.k))</f>
        <v>0</v>
      </c>
      <c r="D4259" s="1">
        <f>_xlfn.LET(_xlpm.d,$G4259,_xlpm.k,_xlfn.CONCAT(LEFT(TRIM(D$1),1),"*"),COUNTIF(_xlpm.d,_xlpm.k))</f>
        <v>0</v>
      </c>
      <c r="E4259" s="1">
        <f>LOG(F4259+1,10)</f>
        <v>0.30102999566398114</v>
      </c>
      <c r="F4259" s="7">
        <v>1</v>
      </c>
      <c r="G4259" s="9" t="s">
        <v>5405</v>
      </c>
      <c r="H4259" s="4">
        <f>F4259/freq.sum.r6e</f>
        <v>4.9701789264413521E-5</v>
      </c>
      <c r="I4259" s="1" t="str">
        <f>_xlfn.LET(_xlpm.sep,":",_xlpm.w,$G4259,LEFT(_xlpm.w,FIND(_xlpm.sep,_xlpm.w)-1))</f>
        <v>zɪ</v>
      </c>
      <c r="J4259" s="1" t="str">
        <f>_xlfn.LET(_xlpm.sep,":",_xlpm.w,$G4259,RIGHT(_xlpm.w,LEN(_xlpm.w)-FIND(_xlpm.sep,_xlpm.w)))</f>
        <v>se'r</v>
      </c>
      <c r="K4259" s="10">
        <f>_xlfn.LET(_xlpm.w,I4259,LEN(_xlpm.w))</f>
        <v>2</v>
      </c>
      <c r="L4259" s="10">
        <f>_xlfn.LET(_xlpm.w,J4259,LEN(_xlpm.w))</f>
        <v>4</v>
      </c>
      <c r="M4259" s="10">
        <f>_xlfn.LET(_xlpm.a,K4259,_xlpm.b,L4259,MAX(_xlpm.a,_xlpm.b))</f>
        <v>4</v>
      </c>
      <c r="N4259" s="10">
        <f>_xlfn.LET(_xlpm.d,(K4259,L4259),MAX(_xlpm.d)-MIN(_xlpm.d))</f>
        <v>2</v>
      </c>
      <c r="O4259" s="1" t="str">
        <f>_xlfn.LET(_xlpm.sep,":",_xlpm.w,$G4259,_xlfn.CONCAT("~",RIGHT(_xlpm.w,LEN(_xlpm.w)-FIND(_xlpm.sep,_xlpm.w)),"~"))</f>
        <v>~se'r~</v>
      </c>
      <c r="P4259" s="1" t="str">
        <f>_xlfn.LET(_xlpm.sep,":",_xlpm.w,$G4259,_xlfn.CONCAT("[",LEFT(_xlpm.w,FIND(_xlpm.sep,_xlpm.w)-1),"]"))</f>
        <v>[zɪ]</v>
      </c>
      <c r="Q4259" s="14" cm="1">
        <f t="array" ref="Q4259">SUM(_xlfn._xlws.FILTER($H$2:$H$7111,_xlfn.MAP($O$2:$O$7111,_xlfn.LAMBDA(_xlpm.x,_xlpm.x=$O4259))))</f>
        <v>9.9403578528827041E-5</v>
      </c>
      <c r="R4259" s="14">
        <f>$H4259/Q4259</f>
        <v>0.5</v>
      </c>
      <c r="S4259" s="14" cm="1">
        <f t="array" ref="S4259">SUM(_xlfn._xlws.FILTER($H$2:$H$7111,_xlfn.MAP($P$2:$P$7111,_xlfn.LAMBDA(_xlpm.x,_xlpm.x=$P4259))))</f>
        <v>9.5427435387673929E-3</v>
      </c>
      <c r="T4259" s="14">
        <f>$H4259/S4259</f>
        <v>5.2083333333333348E-3</v>
      </c>
      <c r="U4259" s="14">
        <f>_xlfn.LET(_xlpm.freq,F4259,_xlpm.size,M4259+1,_xlpm.F,V4259,LOG(1+_xlpm.freq)*LOG(1+_xlpm.size)*_xlpm.F)</f>
        <v>2.4149161600918539E-3</v>
      </c>
      <c r="V4259" s="14">
        <f>_xlfn.LET(_xlpm.a,T4259,_xlpm.b,R4259,2*_xlpm.a*_xlpm.b/(_xlpm.a+_xlpm.b))</f>
        <v>1.0309278350515465E-2</v>
      </c>
      <c r="W4259" s="14">
        <f>_xlfn.LET(_xlpm.p,R4259,_xlpm.q,T4259,LOG(_xlpm.p/_xlpm.q))</f>
        <v>1.9822712330395682</v>
      </c>
      <c r="X4259" s="2"/>
    </row>
    <row r="4260" spans="1:24">
      <c r="A4260" s="1" t="str">
        <f>_xlfn.LET(_xlpm.sep," : ",CONCATENATE(O4260,_xlpm.sep,P4260))</f>
        <v>~si'r~ : [zɪ]</v>
      </c>
      <c r="B4260" s="1">
        <f>_xlfn.LET(_xlpm.d,$G4260,_xlpm.k,_xlfn.CONCAT(LEFT(TRIM(B$1),1),"*"),COUNTIF(_xlpm.d,_xlpm.k))</f>
        <v>0</v>
      </c>
      <c r="C4260" s="1">
        <f>_xlfn.LET(_xlpm.d,$G4260,_xlpm.k,_xlfn.CONCAT(LEFT(TRIM(C$1),1),"*"),COUNTIF(_xlpm.d,_xlpm.k))</f>
        <v>0</v>
      </c>
      <c r="D4260" s="1">
        <f>_xlfn.LET(_xlpm.d,$G4260,_xlpm.k,_xlfn.CONCAT(LEFT(TRIM(D$1),1),"*"),COUNTIF(_xlpm.d,_xlpm.k))</f>
        <v>0</v>
      </c>
      <c r="E4260" s="1">
        <f>LOG(F4260+1,10)</f>
        <v>0.30102999566398114</v>
      </c>
      <c r="F4260" s="7">
        <v>1</v>
      </c>
      <c r="G4260" s="9" t="s">
        <v>5418</v>
      </c>
      <c r="H4260" s="4">
        <f>F4260/freq.sum.r6e</f>
        <v>4.9701789264413521E-5</v>
      </c>
      <c r="I4260" s="1" t="str">
        <f>_xlfn.LET(_xlpm.sep,":",_xlpm.w,$G4260,LEFT(_xlpm.w,FIND(_xlpm.sep,_xlpm.w)-1))</f>
        <v>zɪ</v>
      </c>
      <c r="J4260" s="1" t="str">
        <f>_xlfn.LET(_xlpm.sep,":",_xlpm.w,$G4260,RIGHT(_xlpm.w,LEN(_xlpm.w)-FIND(_xlpm.sep,_xlpm.w)))</f>
        <v>si'r</v>
      </c>
      <c r="K4260" s="10">
        <f>_xlfn.LET(_xlpm.w,I4260,LEN(_xlpm.w))</f>
        <v>2</v>
      </c>
      <c r="L4260" s="10">
        <f>_xlfn.LET(_xlpm.w,J4260,LEN(_xlpm.w))</f>
        <v>4</v>
      </c>
      <c r="M4260" s="10">
        <f>_xlfn.LET(_xlpm.a,K4260,_xlpm.b,L4260,MAX(_xlpm.a,_xlpm.b))</f>
        <v>4</v>
      </c>
      <c r="N4260" s="10">
        <f>_xlfn.LET(_xlpm.d,(K4260,L4260),MAX(_xlpm.d)-MIN(_xlpm.d))</f>
        <v>2</v>
      </c>
      <c r="O4260" s="1" t="str">
        <f>_xlfn.LET(_xlpm.sep,":",_xlpm.w,$G4260,_xlfn.CONCAT("~",RIGHT(_xlpm.w,LEN(_xlpm.w)-FIND(_xlpm.sep,_xlpm.w)),"~"))</f>
        <v>~si'r~</v>
      </c>
      <c r="P4260" s="1" t="str">
        <f>_xlfn.LET(_xlpm.sep,":",_xlpm.w,$G4260,_xlfn.CONCAT("[",LEFT(_xlpm.w,FIND(_xlpm.sep,_xlpm.w)-1),"]"))</f>
        <v>[zɪ]</v>
      </c>
      <c r="Q4260" s="14" cm="1">
        <f t="array" ref="Q4260">SUM(_xlfn._xlws.FILTER($H$2:$H$7117,_xlfn.MAP($O$2:$O$7117,_xlfn.LAMBDA(_xlpm.x,_xlpm.x=$O4260))))</f>
        <v>9.9403578528827041E-5</v>
      </c>
      <c r="R4260" s="14">
        <f>$H4260/Q4260</f>
        <v>0.5</v>
      </c>
      <c r="S4260" s="14" cm="1">
        <f t="array" ref="S4260">SUM(_xlfn._xlws.FILTER($H$2:$H$7117,_xlfn.MAP($P$2:$P$7117,_xlfn.LAMBDA(_xlpm.x,_xlpm.x=$P4260))))</f>
        <v>9.5427435387673929E-3</v>
      </c>
      <c r="T4260" s="14">
        <f>$H4260/S4260</f>
        <v>5.2083333333333348E-3</v>
      </c>
      <c r="U4260" s="14">
        <f>_xlfn.LET(_xlpm.freq,F4260,_xlpm.size,M4260+1,_xlpm.F,V4260,LOG(1+_xlpm.freq)*LOG(1+_xlpm.size)*_xlpm.F)</f>
        <v>2.4149161600918539E-3</v>
      </c>
      <c r="V4260" s="14">
        <f>_xlfn.LET(_xlpm.a,T4260,_xlpm.b,R4260,2*_xlpm.a*_xlpm.b/(_xlpm.a+_xlpm.b))</f>
        <v>1.0309278350515465E-2</v>
      </c>
      <c r="W4260" s="14">
        <f>_xlfn.LET(_xlpm.p,R4260,_xlpm.q,T4260,LOG(_xlpm.p/_xlpm.q))</f>
        <v>1.9822712330395682</v>
      </c>
      <c r="X4260" s="2"/>
    </row>
    <row r="4261" spans="1:24">
      <c r="A4261" s="1" t="str">
        <f>_xlfn.LET(_xlpm.sep," : ",CONCATENATE(O4261,_xlpm.sep,P4261))</f>
        <v>~siry~ : [zɪ]</v>
      </c>
      <c r="B4261" s="1">
        <f>_xlfn.LET(_xlpm.d,$G4261,_xlpm.k,_xlfn.CONCAT(LEFT(TRIM(B$1),1),"*"),COUNTIF(_xlpm.d,_xlpm.k))</f>
        <v>0</v>
      </c>
      <c r="C4261" s="1">
        <f>_xlfn.LET(_xlpm.d,$G4261,_xlpm.k,_xlfn.CONCAT(LEFT(TRIM(C$1),1),"*"),COUNTIF(_xlpm.d,_xlpm.k))</f>
        <v>0</v>
      </c>
      <c r="D4261" s="1">
        <f>_xlfn.LET(_xlpm.d,$G4261,_xlpm.k,_xlfn.CONCAT(LEFT(TRIM(D$1),1),"*"),COUNTIF(_xlpm.d,_xlpm.k))</f>
        <v>0</v>
      </c>
      <c r="E4261" s="1">
        <f>LOG(F4261+1,10)</f>
        <v>0.30102999566398114</v>
      </c>
      <c r="F4261" s="7">
        <v>1</v>
      </c>
      <c r="G4261" s="9" t="s">
        <v>5425</v>
      </c>
      <c r="H4261" s="4">
        <f>F4261/freq.sum.r6e</f>
        <v>4.9701789264413521E-5</v>
      </c>
      <c r="I4261" s="1" t="str">
        <f>_xlfn.LET(_xlpm.sep,":",_xlpm.w,$G4261,LEFT(_xlpm.w,FIND(_xlpm.sep,_xlpm.w)-1))</f>
        <v>zɪ</v>
      </c>
      <c r="J4261" s="1" t="str">
        <f>_xlfn.LET(_xlpm.sep,":",_xlpm.w,$G4261,RIGHT(_xlpm.w,LEN(_xlpm.w)-FIND(_xlpm.sep,_xlpm.w)))</f>
        <v>siry</v>
      </c>
      <c r="K4261" s="10">
        <f>_xlfn.LET(_xlpm.w,I4261,LEN(_xlpm.w))</f>
        <v>2</v>
      </c>
      <c r="L4261" s="10">
        <f>_xlfn.LET(_xlpm.w,J4261,LEN(_xlpm.w))</f>
        <v>4</v>
      </c>
      <c r="M4261" s="10">
        <f>_xlfn.LET(_xlpm.a,K4261,_xlpm.b,L4261,MAX(_xlpm.a,_xlpm.b))</f>
        <v>4</v>
      </c>
      <c r="N4261" s="10">
        <f>_xlfn.LET(_xlpm.d,(K4261,L4261),MAX(_xlpm.d)-MIN(_xlpm.d))</f>
        <v>2</v>
      </c>
      <c r="O4261" s="1" t="str">
        <f>_xlfn.LET(_xlpm.sep,":",_xlpm.w,$G4261,_xlfn.CONCAT("~",RIGHT(_xlpm.w,LEN(_xlpm.w)-FIND(_xlpm.sep,_xlpm.w)),"~"))</f>
        <v>~siry~</v>
      </c>
      <c r="P4261" s="1" t="str">
        <f>_xlfn.LET(_xlpm.sep,":",_xlpm.w,$G4261,_xlfn.CONCAT("[",LEFT(_xlpm.w,FIND(_xlpm.sep,_xlpm.w)-1),"]"))</f>
        <v>[zɪ]</v>
      </c>
      <c r="Q4261" s="14" cm="1">
        <f t="array" ref="Q4261">SUM(_xlfn._xlws.FILTER($H$2:$H$7117,_xlfn.MAP($O$2:$O$7117,_xlfn.LAMBDA(_xlpm.x,_xlpm.x=$O4261))))</f>
        <v>9.9403578528827041E-5</v>
      </c>
      <c r="R4261" s="14">
        <f>$H4261/Q4261</f>
        <v>0.5</v>
      </c>
      <c r="S4261" s="14" cm="1">
        <f t="array" ref="S4261">SUM(_xlfn._xlws.FILTER($H$2:$H$7117,_xlfn.MAP($P$2:$P$7117,_xlfn.LAMBDA(_xlpm.x,_xlpm.x=$P4261))))</f>
        <v>9.5427435387673929E-3</v>
      </c>
      <c r="T4261" s="14">
        <f>$H4261/S4261</f>
        <v>5.2083333333333348E-3</v>
      </c>
      <c r="U4261" s="14">
        <f>_xlfn.LET(_xlpm.freq,F4261,_xlpm.size,M4261+1,_xlpm.F,V4261,LOG(1+_xlpm.freq)*LOG(1+_xlpm.size)*_xlpm.F)</f>
        <v>2.4149161600918539E-3</v>
      </c>
      <c r="V4261" s="14">
        <f>_xlfn.LET(_xlpm.a,T4261,_xlpm.b,R4261,2*_xlpm.a*_xlpm.b/(_xlpm.a+_xlpm.b))</f>
        <v>1.0309278350515465E-2</v>
      </c>
      <c r="W4261" s="14">
        <f>_xlfn.LET(_xlpm.p,R4261,_xlpm.q,T4261,LOG(_xlpm.p/_xlpm.q))</f>
        <v>1.9822712330395682</v>
      </c>
      <c r="X4261" s="2"/>
    </row>
    <row r="4262" spans="1:24">
      <c r="A4262" s="1" t="str">
        <f>_xlfn.LET(_xlpm.sep," : ",CONCATENATE(O4262,_xlpm.sep,P4262))</f>
        <v>~sy'r~ : [zɪ]</v>
      </c>
      <c r="B4262" s="1">
        <f>_xlfn.LET(_xlpm.d,$G4262,_xlpm.k,_xlfn.CONCAT(LEFT(TRIM(B$1),1),"*"),COUNTIF(_xlpm.d,_xlpm.k))</f>
        <v>0</v>
      </c>
      <c r="C4262" s="1">
        <f>_xlfn.LET(_xlpm.d,$G4262,_xlpm.k,_xlfn.CONCAT(LEFT(TRIM(C$1),1),"*"),COUNTIF(_xlpm.d,_xlpm.k))</f>
        <v>0</v>
      </c>
      <c r="D4262" s="1">
        <f>_xlfn.LET(_xlpm.d,$G4262,_xlpm.k,_xlfn.CONCAT(LEFT(TRIM(D$1),1),"*"),COUNTIF(_xlpm.d,_xlpm.k))</f>
        <v>0</v>
      </c>
      <c r="E4262" s="1">
        <f>LOG(F4262+1,10)</f>
        <v>0.30102999566398114</v>
      </c>
      <c r="F4262" s="7">
        <v>1</v>
      </c>
      <c r="G4262" s="9" t="s">
        <v>5442</v>
      </c>
      <c r="H4262" s="4">
        <f>F4262/freq.sum.r6e</f>
        <v>4.9701789264413521E-5</v>
      </c>
      <c r="I4262" s="1" t="str">
        <f>_xlfn.LET(_xlpm.sep,":",_xlpm.w,$G4262,LEFT(_xlpm.w,FIND(_xlpm.sep,_xlpm.w)-1))</f>
        <v>zɪ</v>
      </c>
      <c r="J4262" s="1" t="str">
        <f>_xlfn.LET(_xlpm.sep,":",_xlpm.w,$G4262,RIGHT(_xlpm.w,LEN(_xlpm.w)-FIND(_xlpm.sep,_xlpm.w)))</f>
        <v>sy'r</v>
      </c>
      <c r="K4262" s="10">
        <f>_xlfn.LET(_xlpm.w,I4262,LEN(_xlpm.w))</f>
        <v>2</v>
      </c>
      <c r="L4262" s="10">
        <f>_xlfn.LET(_xlpm.w,J4262,LEN(_xlpm.w))</f>
        <v>4</v>
      </c>
      <c r="M4262" s="10">
        <f>_xlfn.LET(_xlpm.a,K4262,_xlpm.b,L4262,MAX(_xlpm.a,_xlpm.b))</f>
        <v>4</v>
      </c>
      <c r="N4262" s="10">
        <f>_xlfn.LET(_xlpm.d,(K4262,L4262),MAX(_xlpm.d)-MIN(_xlpm.d))</f>
        <v>2</v>
      </c>
      <c r="O4262" s="1" t="str">
        <f>_xlfn.LET(_xlpm.sep,":",_xlpm.w,$G4262,_xlfn.CONCAT("~",RIGHT(_xlpm.w,LEN(_xlpm.w)-FIND(_xlpm.sep,_xlpm.w)),"~"))</f>
        <v>~sy'r~</v>
      </c>
      <c r="P4262" s="1" t="str">
        <f>_xlfn.LET(_xlpm.sep,":",_xlpm.w,$G4262,_xlfn.CONCAT("[",LEFT(_xlpm.w,FIND(_xlpm.sep,_xlpm.w)-1),"]"))</f>
        <v>[zɪ]</v>
      </c>
      <c r="Q4262" s="14" cm="1">
        <f t="array" ref="Q4262">SUM(_xlfn._xlws.FILTER($H$2:$H$7117,_xlfn.MAP($O$2:$O$7117,_xlfn.LAMBDA(_xlpm.x,_xlpm.x=$O4262))))</f>
        <v>9.9403578528827041E-5</v>
      </c>
      <c r="R4262" s="14">
        <f>$H4262/Q4262</f>
        <v>0.5</v>
      </c>
      <c r="S4262" s="14" cm="1">
        <f t="array" ref="S4262">SUM(_xlfn._xlws.FILTER($H$2:$H$7117,_xlfn.MAP($P$2:$P$7117,_xlfn.LAMBDA(_xlpm.x,_xlpm.x=$P4262))))</f>
        <v>9.5427435387673929E-3</v>
      </c>
      <c r="T4262" s="14">
        <f>$H4262/S4262</f>
        <v>5.2083333333333348E-3</v>
      </c>
      <c r="U4262" s="14">
        <f>_xlfn.LET(_xlpm.freq,F4262,_xlpm.size,M4262+1,_xlpm.F,V4262,LOG(1+_xlpm.freq)*LOG(1+_xlpm.size)*_xlpm.F)</f>
        <v>2.4149161600918539E-3</v>
      </c>
      <c r="V4262" s="14">
        <f>_xlfn.LET(_xlpm.a,T4262,_xlpm.b,R4262,2*_xlpm.a*_xlpm.b/(_xlpm.a+_xlpm.b))</f>
        <v>1.0309278350515465E-2</v>
      </c>
      <c r="W4262" s="14">
        <f>_xlfn.LET(_xlpm.p,R4262,_xlpm.q,T4262,LOG(_xlpm.p/_xlpm.q))</f>
        <v>1.9822712330395682</v>
      </c>
      <c r="X4262" s="2"/>
    </row>
    <row r="4263" spans="1:24">
      <c r="A4263" s="1" t="str">
        <f>_xlfn.LET(_xlpm.sep," : ",CONCATENATE(O4263,_xlpm.sep,P4263))</f>
        <v>~syry~ : [zɪ]</v>
      </c>
      <c r="B4263" s="1">
        <f>_xlfn.LET(_xlpm.d,$G4263,_xlpm.k,_xlfn.CONCAT(LEFT(TRIM(B$1),1),"*"),COUNTIF(_xlpm.d,_xlpm.k))</f>
        <v>0</v>
      </c>
      <c r="C4263" s="1">
        <f>_xlfn.LET(_xlpm.d,$G4263,_xlpm.k,_xlfn.CONCAT(LEFT(TRIM(C$1),1),"*"),COUNTIF(_xlpm.d,_xlpm.k))</f>
        <v>0</v>
      </c>
      <c r="D4263" s="1">
        <f>_xlfn.LET(_xlpm.d,$G4263,_xlpm.k,_xlfn.CONCAT(LEFT(TRIM(D$1),1),"*"),COUNTIF(_xlpm.d,_xlpm.k))</f>
        <v>0</v>
      </c>
      <c r="E4263" s="1">
        <f>LOG(F4263+1,10)</f>
        <v>0.30102999566398114</v>
      </c>
      <c r="F4263" s="7">
        <v>1</v>
      </c>
      <c r="G4263" s="9" t="s">
        <v>5447</v>
      </c>
      <c r="H4263" s="4">
        <f>F4263/freq.sum.r6e</f>
        <v>4.9701789264413521E-5</v>
      </c>
      <c r="I4263" s="1" t="str">
        <f>_xlfn.LET(_xlpm.sep,":",_xlpm.w,$G4263,LEFT(_xlpm.w,FIND(_xlpm.sep,_xlpm.w)-1))</f>
        <v>zɪ</v>
      </c>
      <c r="J4263" s="1" t="str">
        <f>_xlfn.LET(_xlpm.sep,":",_xlpm.w,$G4263,RIGHT(_xlpm.w,LEN(_xlpm.w)-FIND(_xlpm.sep,_xlpm.w)))</f>
        <v>syry</v>
      </c>
      <c r="K4263" s="10">
        <f>_xlfn.LET(_xlpm.w,I4263,LEN(_xlpm.w))</f>
        <v>2</v>
      </c>
      <c r="L4263" s="10">
        <f>_xlfn.LET(_xlpm.w,J4263,LEN(_xlpm.w))</f>
        <v>4</v>
      </c>
      <c r="M4263" s="10">
        <f>_xlfn.LET(_xlpm.a,K4263,_xlpm.b,L4263,MAX(_xlpm.a,_xlpm.b))</f>
        <v>4</v>
      </c>
      <c r="N4263" s="10">
        <f>_xlfn.LET(_xlpm.d,(K4263,L4263),MAX(_xlpm.d)-MIN(_xlpm.d))</f>
        <v>2</v>
      </c>
      <c r="O4263" s="1" t="str">
        <f>_xlfn.LET(_xlpm.sep,":",_xlpm.w,$G4263,_xlfn.CONCAT("~",RIGHT(_xlpm.w,LEN(_xlpm.w)-FIND(_xlpm.sep,_xlpm.w)),"~"))</f>
        <v>~syry~</v>
      </c>
      <c r="P4263" s="1" t="str">
        <f>_xlfn.LET(_xlpm.sep,":",_xlpm.w,$G4263,_xlfn.CONCAT("[",LEFT(_xlpm.w,FIND(_xlpm.sep,_xlpm.w)-1),"]"))</f>
        <v>[zɪ]</v>
      </c>
      <c r="Q4263" s="14" cm="1">
        <f t="array" ref="Q4263">SUM(_xlfn._xlws.FILTER($H$2:$H$7117,_xlfn.MAP($O$2:$O$7117,_xlfn.LAMBDA(_xlpm.x,_xlpm.x=$O4263))))</f>
        <v>9.9403578528827041E-5</v>
      </c>
      <c r="R4263" s="14">
        <f>$H4263/Q4263</f>
        <v>0.5</v>
      </c>
      <c r="S4263" s="14" cm="1">
        <f t="array" ref="S4263">SUM(_xlfn._xlws.FILTER($H$2:$H$7117,_xlfn.MAP($P$2:$P$7117,_xlfn.LAMBDA(_xlpm.x,_xlpm.x=$P4263))))</f>
        <v>9.5427435387673929E-3</v>
      </c>
      <c r="T4263" s="14">
        <f>$H4263/S4263</f>
        <v>5.2083333333333348E-3</v>
      </c>
      <c r="U4263" s="14">
        <f>_xlfn.LET(_xlpm.freq,F4263,_xlpm.size,M4263+1,_xlpm.F,V4263,LOG(1+_xlpm.freq)*LOG(1+_xlpm.size)*_xlpm.F)</f>
        <v>2.4149161600918539E-3</v>
      </c>
      <c r="V4263" s="14">
        <f>_xlfn.LET(_xlpm.a,T4263,_xlpm.b,R4263,2*_xlpm.a*_xlpm.b/(_xlpm.a+_xlpm.b))</f>
        <v>1.0309278350515465E-2</v>
      </c>
      <c r="W4263" s="14">
        <f>_xlfn.LET(_xlpm.p,R4263,_xlpm.q,T4263,LOG(_xlpm.p/_xlpm.q))</f>
        <v>1.9822712330395682</v>
      </c>
      <c r="X4263" s="2"/>
    </row>
    <row r="4264" spans="1:24">
      <c r="A4264" s="1" t="str">
        <f>_xlfn.LET(_xlpm.sep," : ",CONCATENATE(O4264,_xlpm.sep,P4264))</f>
        <v>~kigh~ : [kɪ]</v>
      </c>
      <c r="B4264" s="1">
        <f>_xlfn.LET(_xlpm.d,$G4264,_xlpm.k,_xlfn.CONCAT(LEFT(TRIM(B$1),1),"*"),COUNTIF(_xlpm.d,_xlpm.k))</f>
        <v>0</v>
      </c>
      <c r="C4264" s="1">
        <f>_xlfn.LET(_xlpm.d,$G4264,_xlpm.k,_xlfn.CONCAT(LEFT(TRIM(C$1),1),"*"),COUNTIF(_xlpm.d,_xlpm.k))</f>
        <v>0</v>
      </c>
      <c r="D4264" s="1">
        <f>_xlfn.LET(_xlpm.d,$G4264,_xlpm.k,_xlfn.CONCAT(LEFT(TRIM(D$1),1),"*"),COUNTIF(_xlpm.d,_xlpm.k))</f>
        <v>0</v>
      </c>
      <c r="E4264" s="1">
        <f>LOG(F4264+1,10)</f>
        <v>0.47712125471966244</v>
      </c>
      <c r="F4264" s="7">
        <v>2</v>
      </c>
      <c r="G4264" s="9" t="s">
        <v>1863</v>
      </c>
      <c r="H4264" s="4">
        <f>F4264/freq.sum.r6e</f>
        <v>9.9403578528827041E-5</v>
      </c>
      <c r="I4264" s="1" t="str">
        <f>_xlfn.LET(_xlpm.sep,":",_xlpm.w,$G4264,LEFT(_xlpm.w,FIND(_xlpm.sep,_xlpm.w)-1))</f>
        <v>kɪ</v>
      </c>
      <c r="J4264" s="1" t="str">
        <f>_xlfn.LET(_xlpm.sep,":",_xlpm.w,$G4264,RIGHT(_xlpm.w,LEN(_xlpm.w)-FIND(_xlpm.sep,_xlpm.w)))</f>
        <v>kigh</v>
      </c>
      <c r="K4264" s="10">
        <f>_xlfn.LET(_xlpm.w,I4264,LEN(_xlpm.w))</f>
        <v>2</v>
      </c>
      <c r="L4264" s="10">
        <f>_xlfn.LET(_xlpm.w,J4264,LEN(_xlpm.w))</f>
        <v>4</v>
      </c>
      <c r="M4264" s="10">
        <f>_xlfn.LET(_xlpm.a,K4264,_xlpm.b,L4264,MAX(_xlpm.a,_xlpm.b))</f>
        <v>4</v>
      </c>
      <c r="N4264" s="10">
        <f>_xlfn.LET(_xlpm.d,(K4264,L4264),MAX(_xlpm.d)-MIN(_xlpm.d))</f>
        <v>2</v>
      </c>
      <c r="O4264" s="1" t="str">
        <f>_xlfn.LET(_xlpm.sep,":",_xlpm.w,$G4264,_xlfn.CONCAT("~",RIGHT(_xlpm.w,LEN(_xlpm.w)-FIND(_xlpm.sep,_xlpm.w)),"~"))</f>
        <v>~kigh~</v>
      </c>
      <c r="P4264" s="1" t="str">
        <f>_xlfn.LET(_xlpm.sep,":",_xlpm.w,$G4264,_xlfn.CONCAT("[",LEFT(_xlpm.w,FIND(_xlpm.sep,_xlpm.w)-1),"]"))</f>
        <v>[kɪ]</v>
      </c>
      <c r="Q4264" s="14" cm="1">
        <f t="array" ref="Q4264">SUM(_xlfn._xlws.FILTER($H$2:$H$7117,_xlfn.MAP($O$2:$O$7117,_xlfn.LAMBDA(_xlpm.x,_xlpm.x=$O4264))))</f>
        <v>1.4910536779324057E-4</v>
      </c>
      <c r="R4264" s="14">
        <f>$H4264/Q4264</f>
        <v>0.66666666666666663</v>
      </c>
      <c r="S4264" s="14" cm="1">
        <f t="array" ref="S4264">SUM(_xlfn._xlws.FILTER($H$2:$H$7117,_xlfn.MAP($P$2:$P$7117,_xlfn.LAMBDA(_xlpm.x,_xlpm.x=$P4264))))</f>
        <v>1.431411530815109E-2</v>
      </c>
      <c r="T4264" s="14">
        <f>$H4264/S4264</f>
        <v>6.9444444444444467E-3</v>
      </c>
      <c r="U4264" s="14">
        <f>_xlfn.LET(_xlpm.freq,F4264,_xlpm.size,M4264+1,_xlpm.F,V4264,LOG(1+_xlpm.freq)*LOG(1+_xlpm.size)*_xlpm.F)</f>
        <v>5.1034020748414897E-3</v>
      </c>
      <c r="V4264" s="14">
        <f>_xlfn.LET(_xlpm.a,T4264,_xlpm.b,R4264,2*_xlpm.a*_xlpm.b/(_xlpm.a+_xlpm.b))</f>
        <v>1.3745704467353957E-2</v>
      </c>
      <c r="W4264" s="14">
        <f>_xlfn.LET(_xlpm.p,R4264,_xlpm.q,T4264,LOG(_xlpm.p/_xlpm.q))</f>
        <v>1.9822712330395682</v>
      </c>
      <c r="X4264" s="2"/>
    </row>
    <row r="4265" spans="1:24">
      <c r="A4265" s="1" t="str">
        <f>_xlfn.LET(_xlpm.sep," : ",CONCATENATE(O4265,_xlpm.sep,P4265))</f>
        <v>~ssir~ : [sɪ]</v>
      </c>
      <c r="B4265" s="1">
        <f>_xlfn.LET(_xlpm.d,$G4265,_xlpm.k,_xlfn.CONCAT(LEFT(TRIM(B$1),1),"*"),COUNTIF(_xlpm.d,_xlpm.k))</f>
        <v>0</v>
      </c>
      <c r="C4265" s="1">
        <f>_xlfn.LET(_xlpm.d,$G4265,_xlpm.k,_xlfn.CONCAT(LEFT(TRIM(C$1),1),"*"),COUNTIF(_xlpm.d,_xlpm.k))</f>
        <v>0</v>
      </c>
      <c r="D4265" s="1">
        <f>_xlfn.LET(_xlpm.d,$G4265,_xlpm.k,_xlfn.CONCAT(LEFT(TRIM(D$1),1),"*"),COUNTIF(_xlpm.d,_xlpm.k))</f>
        <v>0</v>
      </c>
      <c r="E4265" s="1">
        <f>LOG(F4265+1,10)</f>
        <v>0.60205999132796229</v>
      </c>
      <c r="F4265" s="7">
        <v>3</v>
      </c>
      <c r="G4265" s="9" t="s">
        <v>4567</v>
      </c>
      <c r="H4265" s="4">
        <f>F4265/freq.sum.r6e</f>
        <v>1.4910536779324057E-4</v>
      </c>
      <c r="I4265" s="1" t="str">
        <f>_xlfn.LET(_xlpm.sep,":",_xlpm.w,$G4265,LEFT(_xlpm.w,FIND(_xlpm.sep,_xlpm.w)-1))</f>
        <v>sɪ</v>
      </c>
      <c r="J4265" s="1" t="str">
        <f>_xlfn.LET(_xlpm.sep,":",_xlpm.w,$G4265,RIGHT(_xlpm.w,LEN(_xlpm.w)-FIND(_xlpm.sep,_xlpm.w)))</f>
        <v>ssir</v>
      </c>
      <c r="K4265" s="10">
        <f>_xlfn.LET(_xlpm.w,I4265,LEN(_xlpm.w))</f>
        <v>2</v>
      </c>
      <c r="L4265" s="10">
        <f>_xlfn.LET(_xlpm.w,J4265,LEN(_xlpm.w))</f>
        <v>4</v>
      </c>
      <c r="M4265" s="10">
        <f>_xlfn.LET(_xlpm.a,K4265,_xlpm.b,L4265,MAX(_xlpm.a,_xlpm.b))</f>
        <v>4</v>
      </c>
      <c r="N4265" s="10">
        <f>_xlfn.LET(_xlpm.d,(K4265,L4265),MAX(_xlpm.d)-MIN(_xlpm.d))</f>
        <v>2</v>
      </c>
      <c r="O4265" s="1" t="str">
        <f>_xlfn.LET(_xlpm.sep,":",_xlpm.w,$G4265,_xlfn.CONCAT("~",RIGHT(_xlpm.w,LEN(_xlpm.w)-FIND(_xlpm.sep,_xlpm.w)),"~"))</f>
        <v>~ssir~</v>
      </c>
      <c r="P4265" s="1" t="str">
        <f>_xlfn.LET(_xlpm.sep,":",_xlpm.w,$G4265,_xlfn.CONCAT("[",LEFT(_xlpm.w,FIND(_xlpm.sep,_xlpm.w)-1),"]"))</f>
        <v>[sɪ]</v>
      </c>
      <c r="Q4265" s="14" cm="1">
        <f t="array" ref="Q4265">SUM(_xlfn._xlws.FILTER($H$2:$H$7117,_xlfn.MAP($O$2:$O$7117,_xlfn.LAMBDA(_xlpm.x,_xlpm.x=$O4265))))</f>
        <v>1.9880715705765408E-4</v>
      </c>
      <c r="R4265" s="14">
        <f>$H4265/Q4265</f>
        <v>0.75</v>
      </c>
      <c r="S4265" s="14" cm="1">
        <f t="array" ref="S4265">SUM(_xlfn._xlws.FILTER($H$2:$H$7117,_xlfn.MAP($P$2:$P$7117,_xlfn.LAMBDA(_xlpm.x,_xlpm.x=$P4265))))</f>
        <v>1.9085487077534789E-2</v>
      </c>
      <c r="T4265" s="14">
        <f>$H4265/S4265</f>
        <v>7.8125000000000017E-3</v>
      </c>
      <c r="U4265" s="14">
        <f>_xlfn.LET(_xlpm.freq,F4265,_xlpm.size,M4265+1,_xlpm.F,V4265,LOG(1+_xlpm.freq)*LOG(1+_xlpm.size)*_xlpm.F)</f>
        <v>7.2447484802755629E-3</v>
      </c>
      <c r="V4265" s="14">
        <f>_xlfn.LET(_xlpm.a,T4265,_xlpm.b,R4265,2*_xlpm.a*_xlpm.b/(_xlpm.a+_xlpm.b))</f>
        <v>1.54639175257732E-2</v>
      </c>
      <c r="W4265" s="14">
        <f>_xlfn.LET(_xlpm.p,R4265,_xlpm.q,T4265,LOG(_xlpm.p/_xlpm.q))</f>
        <v>1.9822712330395682</v>
      </c>
      <c r="X4265" s="2"/>
    </row>
    <row r="4266" spans="1:24">
      <c r="A4266" s="1" t="str">
        <f>_xlfn.LET(_xlpm.sep," : ",CONCATENATE(O4266,_xlpm.sep,P4266))</f>
        <v>~ltye~ : [ltɪ]</v>
      </c>
      <c r="B4266" s="1">
        <f>_xlfn.LET(_xlpm.d,$G4266,_xlpm.k,_xlfn.CONCAT(LEFT(TRIM(B$1),1),"*"),COUNTIF(_xlpm.d,_xlpm.k))</f>
        <v>0</v>
      </c>
      <c r="C4266" s="1">
        <f>_xlfn.LET(_xlpm.d,$G4266,_xlpm.k,_xlfn.CONCAT(LEFT(TRIM(C$1),1),"*"),COUNTIF(_xlpm.d,_xlpm.k))</f>
        <v>0</v>
      </c>
      <c r="D4266" s="1">
        <f>_xlfn.LET(_xlpm.d,$G4266,_xlpm.k,_xlfn.CONCAT(LEFT(TRIM(D$1),1),"*"),COUNTIF(_xlpm.d,_xlpm.k))</f>
        <v>0</v>
      </c>
      <c r="E4266" s="1">
        <f>LOG(F4266+1,10)</f>
        <v>0.30102999566398114</v>
      </c>
      <c r="F4266" s="7">
        <v>1</v>
      </c>
      <c r="G4266" s="9" t="s">
        <v>2215</v>
      </c>
      <c r="H4266" s="4">
        <f>F4266/freq.sum.r6e</f>
        <v>4.9701789264413521E-5</v>
      </c>
      <c r="I4266" s="1" t="str">
        <f>_xlfn.LET(_xlpm.sep,":",_xlpm.w,$G4266,LEFT(_xlpm.w,FIND(_xlpm.sep,_xlpm.w)-1))</f>
        <v>ltɪ</v>
      </c>
      <c r="J4266" s="1" t="str">
        <f>_xlfn.LET(_xlpm.sep,":",_xlpm.w,$G4266,RIGHT(_xlpm.w,LEN(_xlpm.w)-FIND(_xlpm.sep,_xlpm.w)))</f>
        <v>ltye</v>
      </c>
      <c r="K4266" s="10">
        <f>_xlfn.LET(_xlpm.w,I4266,LEN(_xlpm.w))</f>
        <v>3</v>
      </c>
      <c r="L4266" s="10">
        <f>_xlfn.LET(_xlpm.w,J4266,LEN(_xlpm.w))</f>
        <v>4</v>
      </c>
      <c r="M4266" s="10">
        <f>_xlfn.LET(_xlpm.a,K4266,_xlpm.b,L4266,MAX(_xlpm.a,_xlpm.b))</f>
        <v>4</v>
      </c>
      <c r="N4266" s="10">
        <f>_xlfn.LET(_xlpm.d,(K4266,L4266),MAX(_xlpm.d)-MIN(_xlpm.d))</f>
        <v>1</v>
      </c>
      <c r="O4266" s="1" t="str">
        <f>_xlfn.LET(_xlpm.sep,":",_xlpm.w,$G4266,_xlfn.CONCAT("~",RIGHT(_xlpm.w,LEN(_xlpm.w)-FIND(_xlpm.sep,_xlpm.w)),"~"))</f>
        <v>~ltye~</v>
      </c>
      <c r="P4266" s="1" t="str">
        <f>_xlfn.LET(_xlpm.sep,":",_xlpm.w,$G4266,_xlfn.CONCAT("[",LEFT(_xlpm.w,FIND(_xlpm.sep,_xlpm.w)-1),"]"))</f>
        <v>[ltɪ]</v>
      </c>
      <c r="Q4266" s="14" cm="1">
        <f t="array" ref="Q4266">SUM(_xlfn._xlws.FILTER($H$2:$H$7117,_xlfn.MAP($O$2:$O$7117,_xlfn.LAMBDA(_xlpm.x,_xlpm.x=$O4266))))</f>
        <v>4.9701789264413521E-5</v>
      </c>
      <c r="R4266" s="14">
        <f>$H4266/Q4266</f>
        <v>1</v>
      </c>
      <c r="S4266" s="14" cm="1">
        <f t="array" ref="S4266">SUM(_xlfn._xlws.FILTER($H$2:$H$7117,_xlfn.MAP($P$2:$P$7117,_xlfn.LAMBDA(_xlpm.x,_xlpm.x=$P4266))))</f>
        <v>4.7713717693836965E-3</v>
      </c>
      <c r="T4266" s="14">
        <f>$H4266/S4266</f>
        <v>1.041666666666667E-2</v>
      </c>
      <c r="U4266" s="14">
        <f>_xlfn.LET(_xlpm.freq,F4266,_xlpm.size,M4266+1,_xlpm.F,V4266,LOG(1+_xlpm.freq)*LOG(1+_xlpm.size)*_xlpm.F)</f>
        <v>4.8298323201837077E-3</v>
      </c>
      <c r="V4266" s="14">
        <f>_xlfn.LET(_xlpm.a,T4266,_xlpm.b,R4266,2*_xlpm.a*_xlpm.b/(_xlpm.a+_xlpm.b))</f>
        <v>2.0618556701030931E-2</v>
      </c>
      <c r="W4266" s="14">
        <f>_xlfn.LET(_xlpm.p,R4266,_xlpm.q,T4266,LOG(_xlpm.p/_xlpm.q))</f>
        <v>1.9822712330395682</v>
      </c>
      <c r="X4266" s="2"/>
    </row>
    <row r="4267" spans="1:24">
      <c r="A4267" s="1" t="str">
        <f>_xlfn.LET(_xlpm.sep," : ",CONCATENATE(O4267,_xlpm.sep,P4267))</f>
        <v>~rdee~ : [ɹdɪ]</v>
      </c>
      <c r="B4267" s="1">
        <f>_xlfn.LET(_xlpm.d,$G4267,_xlpm.k,_xlfn.CONCAT(LEFT(TRIM(B$1),1),"*"),COUNTIF(_xlpm.d,_xlpm.k))</f>
        <v>1</v>
      </c>
      <c r="C4267" s="1">
        <f>_xlfn.LET(_xlpm.d,$G4267,_xlpm.k,_xlfn.CONCAT(LEFT(TRIM(C$1),1),"*"),COUNTIF(_xlpm.d,_xlpm.k))</f>
        <v>0</v>
      </c>
      <c r="D4267" s="1">
        <f>_xlfn.LET(_xlpm.d,$G4267,_xlpm.k,_xlfn.CONCAT(LEFT(TRIM(D$1),1),"*"),COUNTIF(_xlpm.d,_xlpm.k))</f>
        <v>0</v>
      </c>
      <c r="E4267" s="1">
        <f>LOG(F4267+1,10)</f>
        <v>0.30102999566398114</v>
      </c>
      <c r="F4267" s="7">
        <v>1</v>
      </c>
      <c r="G4267" s="9" t="s">
        <v>5735</v>
      </c>
      <c r="H4267" s="4">
        <f>F4267/freq.sum.r6e</f>
        <v>4.9701789264413521E-5</v>
      </c>
      <c r="I4267" s="1" t="str">
        <f>_xlfn.LET(_xlpm.sep,":",_xlpm.w,$G4267,LEFT(_xlpm.w,FIND(_xlpm.sep,_xlpm.w)-1))</f>
        <v>ɹdɪ</v>
      </c>
      <c r="J4267" s="1" t="str">
        <f>_xlfn.LET(_xlpm.sep,":",_xlpm.w,$G4267,RIGHT(_xlpm.w,LEN(_xlpm.w)-FIND(_xlpm.sep,_xlpm.w)))</f>
        <v>rdee</v>
      </c>
      <c r="K4267" s="10">
        <f>_xlfn.LET(_xlpm.w,I4267,LEN(_xlpm.w))</f>
        <v>3</v>
      </c>
      <c r="L4267" s="10">
        <f>_xlfn.LET(_xlpm.w,J4267,LEN(_xlpm.w))</f>
        <v>4</v>
      </c>
      <c r="M4267" s="10">
        <f>_xlfn.LET(_xlpm.a,K4267,_xlpm.b,L4267,MAX(_xlpm.a,_xlpm.b))</f>
        <v>4</v>
      </c>
      <c r="N4267" s="10">
        <f>_xlfn.LET(_xlpm.d,(K4267,L4267),MAX(_xlpm.d)-MIN(_xlpm.d))</f>
        <v>1</v>
      </c>
      <c r="O4267" s="1" t="str">
        <f>_xlfn.LET(_xlpm.sep,":",_xlpm.w,$G4267,_xlfn.CONCAT("~",RIGHT(_xlpm.w,LEN(_xlpm.w)-FIND(_xlpm.sep,_xlpm.w)),"~"))</f>
        <v>~rdee~</v>
      </c>
      <c r="P4267" s="1" t="str">
        <f>_xlfn.LET(_xlpm.sep,":",_xlpm.w,$G4267,_xlfn.CONCAT("[",LEFT(_xlpm.w,FIND(_xlpm.sep,_xlpm.w)-1),"]"))</f>
        <v>[ɹdɪ]</v>
      </c>
      <c r="Q4267" s="14" cm="1">
        <f t="array" ref="Q4267">SUM(_xlfn._xlws.FILTER($H$2:$H$7117,_xlfn.MAP($O$2:$O$7117,_xlfn.LAMBDA(_xlpm.x,_xlpm.x=$O4267))))</f>
        <v>4.9701789264413521E-5</v>
      </c>
      <c r="R4267" s="14">
        <f>$H4267/Q4267</f>
        <v>1</v>
      </c>
      <c r="S4267" s="14" cm="1">
        <f t="array" ref="S4267">SUM(_xlfn._xlws.FILTER($H$2:$H$7117,_xlfn.MAP($P$2:$P$7117,_xlfn.LAMBDA(_xlpm.x,_xlpm.x=$P4267))))</f>
        <v>4.7713717693836965E-3</v>
      </c>
      <c r="T4267" s="14">
        <f>$H4267/S4267</f>
        <v>1.041666666666667E-2</v>
      </c>
      <c r="U4267" s="14">
        <f>_xlfn.LET(_xlpm.freq,F4267,_xlpm.size,M4267+1,_xlpm.F,V4267,LOG(1+_xlpm.freq)*LOG(1+_xlpm.size)*_xlpm.F)</f>
        <v>4.8298323201837077E-3</v>
      </c>
      <c r="V4267" s="14">
        <f>_xlfn.LET(_xlpm.a,T4267,_xlpm.b,R4267,2*_xlpm.a*_xlpm.b/(_xlpm.a+_xlpm.b))</f>
        <v>2.0618556701030931E-2</v>
      </c>
      <c r="W4267" s="14">
        <f>_xlfn.LET(_xlpm.p,R4267,_xlpm.q,T4267,LOG(_xlpm.p/_xlpm.q))</f>
        <v>1.9822712330395682</v>
      </c>
      <c r="X4267" s="2"/>
    </row>
    <row r="4268" spans="1:24">
      <c r="A4268" s="1" t="str">
        <f>_xlfn.LET(_xlpm.sep," : ",CONCATENATE(O4268,_xlpm.sep,P4268))</f>
        <v>~rdye~ : [ɹdɪ]</v>
      </c>
      <c r="B4268" s="1">
        <f>_xlfn.LET(_xlpm.d,$G4268,_xlpm.k,_xlfn.CONCAT(LEFT(TRIM(B$1),1),"*"),COUNTIF(_xlpm.d,_xlpm.k))</f>
        <v>1</v>
      </c>
      <c r="C4268" s="1">
        <f>_xlfn.LET(_xlpm.d,$G4268,_xlpm.k,_xlfn.CONCAT(LEFT(TRIM(C$1),1),"*"),COUNTIF(_xlpm.d,_xlpm.k))</f>
        <v>0</v>
      </c>
      <c r="D4268" s="1">
        <f>_xlfn.LET(_xlpm.d,$G4268,_xlpm.k,_xlfn.CONCAT(LEFT(TRIM(D$1),1),"*"),COUNTIF(_xlpm.d,_xlpm.k))</f>
        <v>0</v>
      </c>
      <c r="E4268" s="1">
        <f>LOG(F4268+1,10)</f>
        <v>0.30102999566398114</v>
      </c>
      <c r="F4268" s="7">
        <v>1</v>
      </c>
      <c r="G4268" s="9" t="s">
        <v>5760</v>
      </c>
      <c r="H4268" s="4">
        <f>F4268/freq.sum.r6e</f>
        <v>4.9701789264413521E-5</v>
      </c>
      <c r="I4268" s="1" t="str">
        <f>_xlfn.LET(_xlpm.sep,":",_xlpm.w,$G4268,LEFT(_xlpm.w,FIND(_xlpm.sep,_xlpm.w)-1))</f>
        <v>ɹdɪ</v>
      </c>
      <c r="J4268" s="1" t="str">
        <f>_xlfn.LET(_xlpm.sep,":",_xlpm.w,$G4268,RIGHT(_xlpm.w,LEN(_xlpm.w)-FIND(_xlpm.sep,_xlpm.w)))</f>
        <v>rdye</v>
      </c>
      <c r="K4268" s="10">
        <f>_xlfn.LET(_xlpm.w,I4268,LEN(_xlpm.w))</f>
        <v>3</v>
      </c>
      <c r="L4268" s="10">
        <f>_xlfn.LET(_xlpm.w,J4268,LEN(_xlpm.w))</f>
        <v>4</v>
      </c>
      <c r="M4268" s="10">
        <f>_xlfn.LET(_xlpm.a,K4268,_xlpm.b,L4268,MAX(_xlpm.a,_xlpm.b))</f>
        <v>4</v>
      </c>
      <c r="N4268" s="10">
        <f>_xlfn.LET(_xlpm.d,(K4268,L4268),MAX(_xlpm.d)-MIN(_xlpm.d))</f>
        <v>1</v>
      </c>
      <c r="O4268" s="1" t="str">
        <f>_xlfn.LET(_xlpm.sep,":",_xlpm.w,$G4268,_xlfn.CONCAT("~",RIGHT(_xlpm.w,LEN(_xlpm.w)-FIND(_xlpm.sep,_xlpm.w)),"~"))</f>
        <v>~rdye~</v>
      </c>
      <c r="P4268" s="1" t="str">
        <f>_xlfn.LET(_xlpm.sep,":",_xlpm.w,$G4268,_xlfn.CONCAT("[",LEFT(_xlpm.w,FIND(_xlpm.sep,_xlpm.w)-1),"]"))</f>
        <v>[ɹdɪ]</v>
      </c>
      <c r="Q4268" s="14" cm="1">
        <f t="array" ref="Q4268">SUM(_xlfn._xlws.FILTER($H$2:$H$7117,_xlfn.MAP($O$2:$O$7117,_xlfn.LAMBDA(_xlpm.x,_xlpm.x=$O4268))))</f>
        <v>4.9701789264413521E-5</v>
      </c>
      <c r="R4268" s="14">
        <f>$H4268/Q4268</f>
        <v>1</v>
      </c>
      <c r="S4268" s="14" cm="1">
        <f t="array" ref="S4268">SUM(_xlfn._xlws.FILTER($H$2:$H$7117,_xlfn.MAP($P$2:$P$7117,_xlfn.LAMBDA(_xlpm.x,_xlpm.x=$P4268))))</f>
        <v>4.7713717693836965E-3</v>
      </c>
      <c r="T4268" s="14">
        <f>$H4268/S4268</f>
        <v>1.041666666666667E-2</v>
      </c>
      <c r="U4268" s="14">
        <f>_xlfn.LET(_xlpm.freq,F4268,_xlpm.size,M4268+1,_xlpm.F,V4268,LOG(1+_xlpm.freq)*LOG(1+_xlpm.size)*_xlpm.F)</f>
        <v>4.8298323201837077E-3</v>
      </c>
      <c r="V4268" s="14">
        <f>_xlfn.LET(_xlpm.a,T4268,_xlpm.b,R4268,2*_xlpm.a*_xlpm.b/(_xlpm.a+_xlpm.b))</f>
        <v>2.0618556701030931E-2</v>
      </c>
      <c r="W4268" s="14">
        <f>_xlfn.LET(_xlpm.p,R4268,_xlpm.q,T4268,LOG(_xlpm.p/_xlpm.q))</f>
        <v>1.9822712330395682</v>
      </c>
      <c r="X4268" s="2"/>
    </row>
    <row r="4269" spans="1:24">
      <c r="A4269" s="1" t="str">
        <f>_xlfn.LET(_xlpm.sep," : ",CONCATENATE(O4269,_xlpm.sep,P4269))</f>
        <v>~rdie~ : [ɹdɪ]</v>
      </c>
      <c r="B4269" s="1">
        <f>_xlfn.LET(_xlpm.d,$G4269,_xlpm.k,_xlfn.CONCAT(LEFT(TRIM(B$1),1),"*"),COUNTIF(_xlpm.d,_xlpm.k))</f>
        <v>1</v>
      </c>
      <c r="C4269" s="1">
        <f>_xlfn.LET(_xlpm.d,$G4269,_xlpm.k,_xlfn.CONCAT(LEFT(TRIM(C$1),1),"*"),COUNTIF(_xlpm.d,_xlpm.k))</f>
        <v>0</v>
      </c>
      <c r="D4269" s="1">
        <f>_xlfn.LET(_xlpm.d,$G4269,_xlpm.k,_xlfn.CONCAT(LEFT(TRIM(D$1),1),"*"),COUNTIF(_xlpm.d,_xlpm.k))</f>
        <v>0</v>
      </c>
      <c r="E4269" s="1">
        <f>LOG(F4269+1,10)</f>
        <v>0.30102999566398114</v>
      </c>
      <c r="F4269" s="7">
        <v>1</v>
      </c>
      <c r="G4269" s="9" t="s">
        <v>5746</v>
      </c>
      <c r="H4269" s="4">
        <f>F4269/freq.sum.r6e</f>
        <v>4.9701789264413521E-5</v>
      </c>
      <c r="I4269" s="1" t="str">
        <f>_xlfn.LET(_xlpm.sep,":",_xlpm.w,$G4269,LEFT(_xlpm.w,FIND(_xlpm.sep,_xlpm.w)-1))</f>
        <v>ɹdɪ</v>
      </c>
      <c r="J4269" s="1" t="str">
        <f>_xlfn.LET(_xlpm.sep,":",_xlpm.w,$G4269,RIGHT(_xlpm.w,LEN(_xlpm.w)-FIND(_xlpm.sep,_xlpm.w)))</f>
        <v>rdie</v>
      </c>
      <c r="K4269" s="10">
        <f>_xlfn.LET(_xlpm.w,I4269,LEN(_xlpm.w))</f>
        <v>3</v>
      </c>
      <c r="L4269" s="10">
        <f>_xlfn.LET(_xlpm.w,J4269,LEN(_xlpm.w))</f>
        <v>4</v>
      </c>
      <c r="M4269" s="10">
        <f>_xlfn.LET(_xlpm.a,K4269,_xlpm.b,L4269,MAX(_xlpm.a,_xlpm.b))</f>
        <v>4</v>
      </c>
      <c r="N4269" s="10">
        <f>_xlfn.LET(_xlpm.d,(K4269,L4269),MAX(_xlpm.d)-MIN(_xlpm.d))</f>
        <v>1</v>
      </c>
      <c r="O4269" s="1" t="str">
        <f>_xlfn.LET(_xlpm.sep,":",_xlpm.w,$G4269,_xlfn.CONCAT("~",RIGHT(_xlpm.w,LEN(_xlpm.w)-FIND(_xlpm.sep,_xlpm.w)),"~"))</f>
        <v>~rdie~</v>
      </c>
      <c r="P4269" s="1" t="str">
        <f>_xlfn.LET(_xlpm.sep,":",_xlpm.w,$G4269,_xlfn.CONCAT("[",LEFT(_xlpm.w,FIND(_xlpm.sep,_xlpm.w)-1),"]"))</f>
        <v>[ɹdɪ]</v>
      </c>
      <c r="Q4269" s="14" cm="1">
        <f t="array" ref="Q4269">SUM(_xlfn._xlws.FILTER($H$2:$H$7117,_xlfn.MAP($O$2:$O$7117,_xlfn.LAMBDA(_xlpm.x,_xlpm.x=$O4269))))</f>
        <v>4.9701789264413521E-5</v>
      </c>
      <c r="R4269" s="14">
        <f>$H4269/Q4269</f>
        <v>1</v>
      </c>
      <c r="S4269" s="14" cm="1">
        <f t="array" ref="S4269">SUM(_xlfn._xlws.FILTER($H$2:$H$7117,_xlfn.MAP($P$2:$P$7117,_xlfn.LAMBDA(_xlpm.x,_xlpm.x=$P4269))))</f>
        <v>4.7713717693836965E-3</v>
      </c>
      <c r="T4269" s="14">
        <f>$H4269/S4269</f>
        <v>1.041666666666667E-2</v>
      </c>
      <c r="U4269" s="14">
        <f>_xlfn.LET(_xlpm.freq,F4269,_xlpm.size,M4269+1,_xlpm.F,V4269,LOG(1+_xlpm.freq)*LOG(1+_xlpm.size)*_xlpm.F)</f>
        <v>4.8298323201837077E-3</v>
      </c>
      <c r="V4269" s="14">
        <f>_xlfn.LET(_xlpm.a,T4269,_xlpm.b,R4269,2*_xlpm.a*_xlpm.b/(_xlpm.a+_xlpm.b))</f>
        <v>2.0618556701030931E-2</v>
      </c>
      <c r="W4269" s="14">
        <f>_xlfn.LET(_xlpm.p,R4269,_xlpm.q,T4269,LOG(_xlpm.p/_xlpm.q))</f>
        <v>1.9822712330395682</v>
      </c>
      <c r="X4269" s="2"/>
    </row>
    <row r="4270" spans="1:24">
      <c r="A4270" s="1" t="str">
        <f>_xlfn.LET(_xlpm.sep," : ",CONCATENATE(O4270,_xlpm.sep,P4270))</f>
        <v>~rnee~ : [ɹnɪ]</v>
      </c>
      <c r="B4270" s="1">
        <f>_xlfn.LET(_xlpm.d,$G4270,_xlpm.k,_xlfn.CONCAT(LEFT(TRIM(B$1),1),"*"),COUNTIF(_xlpm.d,_xlpm.k))</f>
        <v>1</v>
      </c>
      <c r="C4270" s="1">
        <f>_xlfn.LET(_xlpm.d,$G4270,_xlpm.k,_xlfn.CONCAT(LEFT(TRIM(C$1),1),"*"),COUNTIF(_xlpm.d,_xlpm.k))</f>
        <v>0</v>
      </c>
      <c r="D4270" s="1">
        <f>_xlfn.LET(_xlpm.d,$G4270,_xlpm.k,_xlfn.CONCAT(LEFT(TRIM(D$1),1),"*"),COUNTIF(_xlpm.d,_xlpm.k))</f>
        <v>0</v>
      </c>
      <c r="E4270" s="1">
        <f>LOG(F4270+1,10)</f>
        <v>0.30102999566398114</v>
      </c>
      <c r="F4270" s="7">
        <v>1</v>
      </c>
      <c r="G4270" s="9" t="s">
        <v>6104</v>
      </c>
      <c r="H4270" s="4">
        <f>F4270/freq.sum.r6e</f>
        <v>4.9701789264413521E-5</v>
      </c>
      <c r="I4270" s="1" t="str">
        <f>_xlfn.LET(_xlpm.sep,":",_xlpm.w,$G4270,LEFT(_xlpm.w,FIND(_xlpm.sep,_xlpm.w)-1))</f>
        <v>ɹnɪ</v>
      </c>
      <c r="J4270" s="1" t="str">
        <f>_xlfn.LET(_xlpm.sep,":",_xlpm.w,$G4270,RIGHT(_xlpm.w,LEN(_xlpm.w)-FIND(_xlpm.sep,_xlpm.w)))</f>
        <v>rnee</v>
      </c>
      <c r="K4270" s="10">
        <f>_xlfn.LET(_xlpm.w,I4270,LEN(_xlpm.w))</f>
        <v>3</v>
      </c>
      <c r="L4270" s="10">
        <f>_xlfn.LET(_xlpm.w,J4270,LEN(_xlpm.w))</f>
        <v>4</v>
      </c>
      <c r="M4270" s="10">
        <f>_xlfn.LET(_xlpm.a,K4270,_xlpm.b,L4270,MAX(_xlpm.a,_xlpm.b))</f>
        <v>4</v>
      </c>
      <c r="N4270" s="10">
        <f>_xlfn.LET(_xlpm.d,(K4270,L4270),MAX(_xlpm.d)-MIN(_xlpm.d))</f>
        <v>1</v>
      </c>
      <c r="O4270" s="1" t="str">
        <f>_xlfn.LET(_xlpm.sep,":",_xlpm.w,$G4270,_xlfn.CONCAT("~",RIGHT(_xlpm.w,LEN(_xlpm.w)-FIND(_xlpm.sep,_xlpm.w)),"~"))</f>
        <v>~rnee~</v>
      </c>
      <c r="P4270" s="1" t="str">
        <f>_xlfn.LET(_xlpm.sep,":",_xlpm.w,$G4270,_xlfn.CONCAT("[",LEFT(_xlpm.w,FIND(_xlpm.sep,_xlpm.w)-1),"]"))</f>
        <v>[ɹnɪ]</v>
      </c>
      <c r="Q4270" s="14" cm="1">
        <f t="array" ref="Q4270">SUM(_xlfn._xlws.FILTER($H$2:$H$7117,_xlfn.MAP($O$2:$O$7117,_xlfn.LAMBDA(_xlpm.x,_xlpm.x=$O4270))))</f>
        <v>4.9701789264413521E-5</v>
      </c>
      <c r="R4270" s="14">
        <f>$H4270/Q4270</f>
        <v>1</v>
      </c>
      <c r="S4270" s="14" cm="1">
        <f t="array" ref="S4270">SUM(_xlfn._xlws.FILTER($H$2:$H$7117,_xlfn.MAP($P$2:$P$7117,_xlfn.LAMBDA(_xlpm.x,_xlpm.x=$P4270))))</f>
        <v>4.7713717693836965E-3</v>
      </c>
      <c r="T4270" s="14">
        <f>$H4270/S4270</f>
        <v>1.041666666666667E-2</v>
      </c>
      <c r="U4270" s="14">
        <f>_xlfn.LET(_xlpm.freq,F4270,_xlpm.size,M4270+1,_xlpm.F,V4270,LOG(1+_xlpm.freq)*LOG(1+_xlpm.size)*_xlpm.F)</f>
        <v>4.8298323201837077E-3</v>
      </c>
      <c r="V4270" s="14">
        <f>_xlfn.LET(_xlpm.a,T4270,_xlpm.b,R4270,2*_xlpm.a*_xlpm.b/(_xlpm.a+_xlpm.b))</f>
        <v>2.0618556701030931E-2</v>
      </c>
      <c r="W4270" s="14">
        <f>_xlfn.LET(_xlpm.p,R4270,_xlpm.q,T4270,LOG(_xlpm.p/_xlpm.q))</f>
        <v>1.9822712330395682</v>
      </c>
      <c r="X4270" s="2"/>
    </row>
    <row r="4271" spans="1:24">
      <c r="A4271" s="1" t="str">
        <f>_xlfn.LET(_xlpm.sep," : ",CONCATENATE(O4271,_xlpm.sep,P4271))</f>
        <v>~rnie~ : [ɹnɪ]</v>
      </c>
      <c r="B4271" s="1">
        <f>_xlfn.LET(_xlpm.d,$G4271,_xlpm.k,_xlfn.CONCAT(LEFT(TRIM(B$1),1),"*"),COUNTIF(_xlpm.d,_xlpm.k))</f>
        <v>1</v>
      </c>
      <c r="C4271" s="1">
        <f>_xlfn.LET(_xlpm.d,$G4271,_xlpm.k,_xlfn.CONCAT(LEFT(TRIM(C$1),1),"*"),COUNTIF(_xlpm.d,_xlpm.k))</f>
        <v>0</v>
      </c>
      <c r="D4271" s="1">
        <f>_xlfn.LET(_xlpm.d,$G4271,_xlpm.k,_xlfn.CONCAT(LEFT(TRIM(D$1),1),"*"),COUNTIF(_xlpm.d,_xlpm.k))</f>
        <v>0</v>
      </c>
      <c r="E4271" s="1">
        <f>LOG(F4271+1,10)</f>
        <v>0.30102999566398114</v>
      </c>
      <c r="F4271" s="7">
        <v>1</v>
      </c>
      <c r="G4271" s="9" t="s">
        <v>6123</v>
      </c>
      <c r="H4271" s="4">
        <f>F4271/freq.sum.r6e</f>
        <v>4.9701789264413521E-5</v>
      </c>
      <c r="I4271" s="1" t="str">
        <f>_xlfn.LET(_xlpm.sep,":",_xlpm.w,$G4271,LEFT(_xlpm.w,FIND(_xlpm.sep,_xlpm.w)-1))</f>
        <v>ɹnɪ</v>
      </c>
      <c r="J4271" s="1" t="str">
        <f>_xlfn.LET(_xlpm.sep,":",_xlpm.w,$G4271,RIGHT(_xlpm.w,LEN(_xlpm.w)-FIND(_xlpm.sep,_xlpm.w)))</f>
        <v>rnie</v>
      </c>
      <c r="K4271" s="10">
        <f>_xlfn.LET(_xlpm.w,I4271,LEN(_xlpm.w))</f>
        <v>3</v>
      </c>
      <c r="L4271" s="10">
        <f>_xlfn.LET(_xlpm.w,J4271,LEN(_xlpm.w))</f>
        <v>4</v>
      </c>
      <c r="M4271" s="10">
        <f>_xlfn.LET(_xlpm.a,K4271,_xlpm.b,L4271,MAX(_xlpm.a,_xlpm.b))</f>
        <v>4</v>
      </c>
      <c r="N4271" s="10">
        <f>_xlfn.LET(_xlpm.d,(K4271,L4271),MAX(_xlpm.d)-MIN(_xlpm.d))</f>
        <v>1</v>
      </c>
      <c r="O4271" s="1" t="str">
        <f>_xlfn.LET(_xlpm.sep,":",_xlpm.w,$G4271,_xlfn.CONCAT("~",RIGHT(_xlpm.w,LEN(_xlpm.w)-FIND(_xlpm.sep,_xlpm.w)),"~"))</f>
        <v>~rnie~</v>
      </c>
      <c r="P4271" s="1" t="str">
        <f>_xlfn.LET(_xlpm.sep,":",_xlpm.w,$G4271,_xlfn.CONCAT("[",LEFT(_xlpm.w,FIND(_xlpm.sep,_xlpm.w)-1),"]"))</f>
        <v>[ɹnɪ]</v>
      </c>
      <c r="Q4271" s="14" cm="1">
        <f t="array" ref="Q4271">SUM(_xlfn._xlws.FILTER($H$2:$H$7117,_xlfn.MAP($O$2:$O$7117,_xlfn.LAMBDA(_xlpm.x,_xlpm.x=$O4271))))</f>
        <v>4.9701789264413521E-5</v>
      </c>
      <c r="R4271" s="14">
        <f>$H4271/Q4271</f>
        <v>1</v>
      </c>
      <c r="S4271" s="14" cm="1">
        <f t="array" ref="S4271">SUM(_xlfn._xlws.FILTER($H$2:$H$7117,_xlfn.MAP($P$2:$P$7117,_xlfn.LAMBDA(_xlpm.x,_xlpm.x=$P4271))))</f>
        <v>4.7713717693836965E-3</v>
      </c>
      <c r="T4271" s="14">
        <f>$H4271/S4271</f>
        <v>1.041666666666667E-2</v>
      </c>
      <c r="U4271" s="14">
        <f>_xlfn.LET(_xlpm.freq,F4271,_xlpm.size,M4271+1,_xlpm.F,V4271,LOG(1+_xlpm.freq)*LOG(1+_xlpm.size)*_xlpm.F)</f>
        <v>4.8298323201837077E-3</v>
      </c>
      <c r="V4271" s="14">
        <f>_xlfn.LET(_xlpm.a,T4271,_xlpm.b,R4271,2*_xlpm.a*_xlpm.b/(_xlpm.a+_xlpm.b))</f>
        <v>2.0618556701030931E-2</v>
      </c>
      <c r="W4271" s="14">
        <f>_xlfn.LET(_xlpm.p,R4271,_xlpm.q,T4271,LOG(_xlpm.p/_xlpm.q))</f>
        <v>1.9822712330395682</v>
      </c>
      <c r="X4271" s="2"/>
    </row>
    <row r="4272" spans="1:24">
      <c r="A4272" s="1" t="str">
        <f>_xlfn.LET(_xlpm.sep," : ",CONCATENATE(O4272,_xlpm.sep,P4272))</f>
        <v>~thee~ : [θɪ]</v>
      </c>
      <c r="B4272" s="1">
        <f>_xlfn.LET(_xlpm.d,$G4272,_xlpm.k,_xlfn.CONCAT(LEFT(TRIM(B$1),1),"*"),COUNTIF(_xlpm.d,_xlpm.k))</f>
        <v>0</v>
      </c>
      <c r="C4272" s="1">
        <f>_xlfn.LET(_xlpm.d,$G4272,_xlpm.k,_xlfn.CONCAT(LEFT(TRIM(C$1),1),"*"),COUNTIF(_xlpm.d,_xlpm.k))</f>
        <v>0</v>
      </c>
      <c r="D4272" s="1">
        <f>_xlfn.LET(_xlpm.d,$G4272,_xlpm.k,_xlfn.CONCAT(LEFT(TRIM(D$1),1),"*"),COUNTIF(_xlpm.d,_xlpm.k))</f>
        <v>0</v>
      </c>
      <c r="E4272" s="1">
        <f>LOG(F4272+1,10)</f>
        <v>0.30102999566398114</v>
      </c>
      <c r="F4272" s="7">
        <v>1</v>
      </c>
      <c r="G4272" s="9" t="s">
        <v>6861</v>
      </c>
      <c r="H4272" s="4">
        <f>F4272/freq.sum.r6e</f>
        <v>4.9701789264413521E-5</v>
      </c>
      <c r="I4272" s="1" t="str">
        <f>_xlfn.LET(_xlpm.sep,":",_xlpm.w,$G4272,LEFT(_xlpm.w,FIND(_xlpm.sep,_xlpm.w)-1))</f>
        <v>θɪ</v>
      </c>
      <c r="J4272" s="1" t="str">
        <f>_xlfn.LET(_xlpm.sep,":",_xlpm.w,$G4272,RIGHT(_xlpm.w,LEN(_xlpm.w)-FIND(_xlpm.sep,_xlpm.w)))</f>
        <v>thee</v>
      </c>
      <c r="K4272" s="10">
        <f>_xlfn.LET(_xlpm.w,I4272,LEN(_xlpm.w))</f>
        <v>2</v>
      </c>
      <c r="L4272" s="10">
        <f>_xlfn.LET(_xlpm.w,J4272,LEN(_xlpm.w))</f>
        <v>4</v>
      </c>
      <c r="M4272" s="10">
        <f>_xlfn.LET(_xlpm.a,K4272,_xlpm.b,L4272,MAX(_xlpm.a,_xlpm.b))</f>
        <v>4</v>
      </c>
      <c r="N4272" s="10">
        <f>_xlfn.LET(_xlpm.d,(K4272,L4272),MAX(_xlpm.d)-MIN(_xlpm.d))</f>
        <v>2</v>
      </c>
      <c r="O4272" s="1" t="str">
        <f>_xlfn.LET(_xlpm.sep,":",_xlpm.w,$G4272,_xlfn.CONCAT("~",RIGHT(_xlpm.w,LEN(_xlpm.w)-FIND(_xlpm.sep,_xlpm.w)),"~"))</f>
        <v>~thee~</v>
      </c>
      <c r="P4272" s="1" t="str">
        <f>_xlfn.LET(_xlpm.sep,":",_xlpm.w,$G4272,_xlfn.CONCAT("[",LEFT(_xlpm.w,FIND(_xlpm.sep,_xlpm.w)-1),"]"))</f>
        <v>[θɪ]</v>
      </c>
      <c r="Q4272" s="14" cm="1">
        <f t="array" ref="Q4272">SUM(_xlfn._xlws.FILTER($H$2:$H$7117,_xlfn.MAP($O$2:$O$7117,_xlfn.LAMBDA(_xlpm.x,_xlpm.x=$O4272))))</f>
        <v>4.9701789264413521E-5</v>
      </c>
      <c r="R4272" s="14">
        <f>$H4272/Q4272</f>
        <v>1</v>
      </c>
      <c r="S4272" s="14" cm="1">
        <f t="array" ref="S4272">SUM(_xlfn._xlws.FILTER($H$2:$H$7117,_xlfn.MAP($P$2:$P$7117,_xlfn.LAMBDA(_xlpm.x,_xlpm.x=$P4272))))</f>
        <v>4.7713717693836965E-3</v>
      </c>
      <c r="T4272" s="14">
        <f>$H4272/S4272</f>
        <v>1.041666666666667E-2</v>
      </c>
      <c r="U4272" s="14">
        <f>_xlfn.LET(_xlpm.freq,F4272,_xlpm.size,M4272+1,_xlpm.F,V4272,LOG(1+_xlpm.freq)*LOG(1+_xlpm.size)*_xlpm.F)</f>
        <v>4.8298323201837077E-3</v>
      </c>
      <c r="V4272" s="14">
        <f>_xlfn.LET(_xlpm.a,T4272,_xlpm.b,R4272,2*_xlpm.a*_xlpm.b/(_xlpm.a+_xlpm.b))</f>
        <v>2.0618556701030931E-2</v>
      </c>
      <c r="W4272" s="14">
        <f>_xlfn.LET(_xlpm.p,R4272,_xlpm.q,T4272,LOG(_xlpm.p/_xlpm.q))</f>
        <v>1.9822712330395682</v>
      </c>
      <c r="X4272" s="2"/>
    </row>
    <row r="4273" spans="1:24">
      <c r="A4273" s="1" t="str">
        <f>_xlfn.LET(_xlpm.sep," : ",CONCATENATE(O4273,_xlpm.sep,P4273))</f>
        <v>~thye~ : [θɪ]</v>
      </c>
      <c r="B4273" s="1">
        <f>_xlfn.LET(_xlpm.d,$G4273,_xlpm.k,_xlfn.CONCAT(LEFT(TRIM(B$1),1),"*"),COUNTIF(_xlpm.d,_xlpm.k))</f>
        <v>0</v>
      </c>
      <c r="C4273" s="1">
        <f>_xlfn.LET(_xlpm.d,$G4273,_xlpm.k,_xlfn.CONCAT(LEFT(TRIM(C$1),1),"*"),COUNTIF(_xlpm.d,_xlpm.k))</f>
        <v>0</v>
      </c>
      <c r="D4273" s="1">
        <f>_xlfn.LET(_xlpm.d,$G4273,_xlpm.k,_xlfn.CONCAT(LEFT(TRIM(D$1),1),"*"),COUNTIF(_xlpm.d,_xlpm.k))</f>
        <v>0</v>
      </c>
      <c r="E4273" s="1">
        <f>LOG(F4273+1,10)</f>
        <v>0.30102999566398114</v>
      </c>
      <c r="F4273" s="7">
        <v>1</v>
      </c>
      <c r="G4273" s="9" t="s">
        <v>6885</v>
      </c>
      <c r="H4273" s="4">
        <f>F4273/freq.sum.r6e</f>
        <v>4.9701789264413521E-5</v>
      </c>
      <c r="I4273" s="1" t="str">
        <f>_xlfn.LET(_xlpm.sep,":",_xlpm.w,$G4273,LEFT(_xlpm.w,FIND(_xlpm.sep,_xlpm.w)-1))</f>
        <v>θɪ</v>
      </c>
      <c r="J4273" s="1" t="str">
        <f>_xlfn.LET(_xlpm.sep,":",_xlpm.w,$G4273,RIGHT(_xlpm.w,LEN(_xlpm.w)-FIND(_xlpm.sep,_xlpm.w)))</f>
        <v>thye</v>
      </c>
      <c r="K4273" s="10">
        <f>_xlfn.LET(_xlpm.w,I4273,LEN(_xlpm.w))</f>
        <v>2</v>
      </c>
      <c r="L4273" s="10">
        <f>_xlfn.LET(_xlpm.w,J4273,LEN(_xlpm.w))</f>
        <v>4</v>
      </c>
      <c r="M4273" s="10">
        <f>_xlfn.LET(_xlpm.a,K4273,_xlpm.b,L4273,MAX(_xlpm.a,_xlpm.b))</f>
        <v>4</v>
      </c>
      <c r="N4273" s="10">
        <f>_xlfn.LET(_xlpm.d,(K4273,L4273),MAX(_xlpm.d)-MIN(_xlpm.d))</f>
        <v>2</v>
      </c>
      <c r="O4273" s="1" t="str">
        <f>_xlfn.LET(_xlpm.sep,":",_xlpm.w,$G4273,_xlfn.CONCAT("~",RIGHT(_xlpm.w,LEN(_xlpm.w)-FIND(_xlpm.sep,_xlpm.w)),"~"))</f>
        <v>~thye~</v>
      </c>
      <c r="P4273" s="1" t="str">
        <f>_xlfn.LET(_xlpm.sep,":",_xlpm.w,$G4273,_xlfn.CONCAT("[",LEFT(_xlpm.w,FIND(_xlpm.sep,_xlpm.w)-1),"]"))</f>
        <v>[θɪ]</v>
      </c>
      <c r="Q4273" s="14" cm="1">
        <f t="array" ref="Q4273">SUM(_xlfn._xlws.FILTER($H$2:$H$7117,_xlfn.MAP($O$2:$O$7117,_xlfn.LAMBDA(_xlpm.x,_xlpm.x=$O4273))))</f>
        <v>4.9701789264413521E-5</v>
      </c>
      <c r="R4273" s="14">
        <f>$H4273/Q4273</f>
        <v>1</v>
      </c>
      <c r="S4273" s="14" cm="1">
        <f t="array" ref="S4273">SUM(_xlfn._xlws.FILTER($H$2:$H$7117,_xlfn.MAP($P$2:$P$7117,_xlfn.LAMBDA(_xlpm.x,_xlpm.x=$P4273))))</f>
        <v>4.7713717693836965E-3</v>
      </c>
      <c r="T4273" s="14">
        <f>$H4273/S4273</f>
        <v>1.041666666666667E-2</v>
      </c>
      <c r="U4273" s="14">
        <f>_xlfn.LET(_xlpm.freq,F4273,_xlpm.size,M4273+1,_xlpm.F,V4273,LOG(1+_xlpm.freq)*LOG(1+_xlpm.size)*_xlpm.F)</f>
        <v>4.8298323201837077E-3</v>
      </c>
      <c r="V4273" s="14">
        <f>_xlfn.LET(_xlpm.a,T4273,_xlpm.b,R4273,2*_xlpm.a*_xlpm.b/(_xlpm.a+_xlpm.b))</f>
        <v>2.0618556701030931E-2</v>
      </c>
      <c r="W4273" s="14">
        <f>_xlfn.LET(_xlpm.p,R4273,_xlpm.q,T4273,LOG(_xlpm.p/_xlpm.q))</f>
        <v>1.9822712330395682</v>
      </c>
      <c r="X4273" s="2"/>
    </row>
    <row r="4274" spans="1:24">
      <c r="A4274" s="1" t="str">
        <f>_xlfn.LET(_xlpm.sep," : ",CONCATENATE(O4274,_xlpm.sep,P4274))</f>
        <v>~mmih~ : [mɪ]</v>
      </c>
      <c r="B4274" s="1">
        <f>_xlfn.LET(_xlpm.d,$G4274,_xlpm.k,_xlfn.CONCAT(LEFT(TRIM(B$1),1),"*"),COUNTIF(_xlpm.d,_xlpm.k))</f>
        <v>0</v>
      </c>
      <c r="C4274" s="1">
        <f>_xlfn.LET(_xlpm.d,$G4274,_xlpm.k,_xlfn.CONCAT(LEFT(TRIM(C$1),1),"*"),COUNTIF(_xlpm.d,_xlpm.k))</f>
        <v>1</v>
      </c>
      <c r="D4274" s="1">
        <f>_xlfn.LET(_xlpm.d,$G4274,_xlpm.k,_xlfn.CONCAT(LEFT(TRIM(D$1),1),"*"),COUNTIF(_xlpm.d,_xlpm.k))</f>
        <v>0</v>
      </c>
      <c r="E4274" s="1">
        <f>LOG(F4274+1,10)</f>
        <v>0.47712125471966244</v>
      </c>
      <c r="F4274" s="7">
        <v>2</v>
      </c>
      <c r="G4274" s="9" t="s">
        <v>2765</v>
      </c>
      <c r="H4274" s="4">
        <f>F4274/freq.sum.r6e</f>
        <v>9.9403578528827041E-5</v>
      </c>
      <c r="I4274" s="4" t="str">
        <f>_xlfn.LET(_xlpm.sep,":",_xlpm.w,$G4274,LEFT(_xlpm.w,FIND(_xlpm.sep,_xlpm.w)-1))</f>
        <v>mɪ</v>
      </c>
      <c r="J4274" s="4" t="str">
        <f>_xlfn.LET(_xlpm.sep,":",_xlpm.w,$G4274,RIGHT(_xlpm.w,LEN(_xlpm.w)-FIND(_xlpm.sep,_xlpm.w)))</f>
        <v>mmih</v>
      </c>
      <c r="K4274" s="10">
        <f>_xlfn.LET(_xlpm.w,I4274,LEN(_xlpm.w))</f>
        <v>2</v>
      </c>
      <c r="L4274" s="10">
        <f>_xlfn.LET(_xlpm.w,J4274,LEN(_xlpm.w))</f>
        <v>4</v>
      </c>
      <c r="M4274" s="10">
        <f>_xlfn.LET(_xlpm.a,K4274,_xlpm.b,L4274,MAX(_xlpm.a,_xlpm.b))</f>
        <v>4</v>
      </c>
      <c r="N4274" s="10">
        <f>_xlfn.LET(_xlpm.d,(K4274,L4274),MAX(_xlpm.d)-MIN(_xlpm.d))</f>
        <v>2</v>
      </c>
      <c r="O4274" s="1" t="str">
        <f>_xlfn.LET(_xlpm.sep,":",_xlpm.w,$G4274,_xlfn.CONCAT("~",RIGHT(_xlpm.w,LEN(_xlpm.w)-FIND(_xlpm.sep,_xlpm.w)),"~"))</f>
        <v>~mmih~</v>
      </c>
      <c r="P4274" s="1" t="str">
        <f>_xlfn.LET(_xlpm.sep,":",_xlpm.w,$G4274,_xlfn.CONCAT("[",LEFT(_xlpm.w,FIND(_xlpm.sep,_xlpm.w)-1),"]"))</f>
        <v>[mɪ]</v>
      </c>
      <c r="Q4274" s="14" cm="1">
        <f t="array" ref="Q4274">SUM(_xlfn._xlws.FILTER($H$2:$H$7109,_xlfn.MAP($O$2:$O$7109,_xlfn.LAMBDA(_xlpm.x,_xlpm.x=$O4274))))</f>
        <v>9.9403578528827041E-5</v>
      </c>
      <c r="R4274" s="14">
        <f>$H4274/Q4274</f>
        <v>1</v>
      </c>
      <c r="S4274" s="14" cm="1">
        <f t="array" ref="S4274">SUM(_xlfn._xlws.FILTER($H$2:$H$7109,_xlfn.MAP($P$2:$P$7109,_xlfn.LAMBDA(_xlpm.x,_xlpm.x=$P4274))))</f>
        <v>9.5427435387673929E-3</v>
      </c>
      <c r="T4274" s="14">
        <f>$H4274/S4274</f>
        <v>1.041666666666667E-2</v>
      </c>
      <c r="U4274" s="14">
        <f>_xlfn.LET(_xlpm.freq,F4274,_xlpm.size,M4274+1,_xlpm.F,V4274,LOG(1+_xlpm.freq)*LOG(1+_xlpm.size)*_xlpm.F)</f>
        <v>7.6551031122622333E-3</v>
      </c>
      <c r="V4274" s="14">
        <f>_xlfn.LET(_xlpm.a,T4274,_xlpm.b,R4274,2*_xlpm.a*_xlpm.b/(_xlpm.a+_xlpm.b))</f>
        <v>2.0618556701030931E-2</v>
      </c>
      <c r="W4274" s="14">
        <f>_xlfn.LET(_xlpm.p,R4274,_xlpm.q,T4274,LOG(_xlpm.p/_xlpm.q))</f>
        <v>1.9822712330395682</v>
      </c>
      <c r="X4274" s="2"/>
    </row>
    <row r="4275" spans="1:24">
      <c r="A4275" s="1" t="str">
        <f>_xlfn.LET(_xlpm.sep," : ",CONCATENATE(O4275,_xlpm.sep,P4275))</f>
        <v>~zegh~ : [zɪ]</v>
      </c>
      <c r="B4275" s="1">
        <f>_xlfn.LET(_xlpm.d,$G4275,_xlpm.k,_xlfn.CONCAT(LEFT(TRIM(B$1),1),"*"),COUNTIF(_xlpm.d,_xlpm.k))</f>
        <v>0</v>
      </c>
      <c r="C4275" s="1">
        <f>_xlfn.LET(_xlpm.d,$G4275,_xlpm.k,_xlfn.CONCAT(LEFT(TRIM(C$1),1),"*"),COUNTIF(_xlpm.d,_xlpm.k))</f>
        <v>0</v>
      </c>
      <c r="D4275" s="1">
        <f>_xlfn.LET(_xlpm.d,$G4275,_xlpm.k,_xlfn.CONCAT(LEFT(TRIM(D$1),1),"*"),COUNTIF(_xlpm.d,_xlpm.k))</f>
        <v>0</v>
      </c>
      <c r="E4275" s="1">
        <f>LOG(F4275+1,10)</f>
        <v>0.47712125471966244</v>
      </c>
      <c r="F4275" s="7">
        <v>2</v>
      </c>
      <c r="G4275" s="9" t="s">
        <v>5458</v>
      </c>
      <c r="H4275" s="4">
        <f>F4275/freq.sum.r6e</f>
        <v>9.9403578528827041E-5</v>
      </c>
      <c r="I4275" s="1" t="str">
        <f>_xlfn.LET(_xlpm.sep,":",_xlpm.w,$G4275,LEFT(_xlpm.w,FIND(_xlpm.sep,_xlpm.w)-1))</f>
        <v>zɪ</v>
      </c>
      <c r="J4275" s="1" t="str">
        <f>_xlfn.LET(_xlpm.sep,":",_xlpm.w,$G4275,RIGHT(_xlpm.w,LEN(_xlpm.w)-FIND(_xlpm.sep,_xlpm.w)))</f>
        <v>zegh</v>
      </c>
      <c r="K4275" s="10">
        <f>_xlfn.LET(_xlpm.w,I4275,LEN(_xlpm.w))</f>
        <v>2</v>
      </c>
      <c r="L4275" s="10">
        <f>_xlfn.LET(_xlpm.w,J4275,LEN(_xlpm.w))</f>
        <v>4</v>
      </c>
      <c r="M4275" s="10">
        <f>_xlfn.LET(_xlpm.a,K4275,_xlpm.b,L4275,MAX(_xlpm.a,_xlpm.b))</f>
        <v>4</v>
      </c>
      <c r="N4275" s="10">
        <f>_xlfn.LET(_xlpm.d,(K4275,L4275),MAX(_xlpm.d)-MIN(_xlpm.d))</f>
        <v>2</v>
      </c>
      <c r="O4275" s="1" t="str">
        <f>_xlfn.LET(_xlpm.sep,":",_xlpm.w,$G4275,_xlfn.CONCAT("~",RIGHT(_xlpm.w,LEN(_xlpm.w)-FIND(_xlpm.sep,_xlpm.w)),"~"))</f>
        <v>~zegh~</v>
      </c>
      <c r="P4275" s="1" t="str">
        <f>_xlfn.LET(_xlpm.sep,":",_xlpm.w,$G4275,_xlfn.CONCAT("[",LEFT(_xlpm.w,FIND(_xlpm.sep,_xlpm.w)-1),"]"))</f>
        <v>[zɪ]</v>
      </c>
      <c r="Q4275" s="14" cm="1">
        <f t="array" ref="Q4275">SUM(_xlfn._xlws.FILTER($H$2:$H$7117,_xlfn.MAP($O$2:$O$7117,_xlfn.LAMBDA(_xlpm.x,_xlpm.x=$O4275))))</f>
        <v>9.9403578528827041E-5</v>
      </c>
      <c r="R4275" s="14">
        <f>$H4275/Q4275</f>
        <v>1</v>
      </c>
      <c r="S4275" s="14" cm="1">
        <f t="array" ref="S4275">SUM(_xlfn._xlws.FILTER($H$2:$H$7117,_xlfn.MAP($P$2:$P$7117,_xlfn.LAMBDA(_xlpm.x,_xlpm.x=$P4275))))</f>
        <v>9.5427435387673929E-3</v>
      </c>
      <c r="T4275" s="14">
        <f>$H4275/S4275</f>
        <v>1.041666666666667E-2</v>
      </c>
      <c r="U4275" s="14">
        <f>_xlfn.LET(_xlpm.freq,F4275,_xlpm.size,M4275+1,_xlpm.F,V4275,LOG(1+_xlpm.freq)*LOG(1+_xlpm.size)*_xlpm.F)</f>
        <v>7.6551031122622333E-3</v>
      </c>
      <c r="V4275" s="14">
        <f>_xlfn.LET(_xlpm.a,T4275,_xlpm.b,R4275,2*_xlpm.a*_xlpm.b/(_xlpm.a+_xlpm.b))</f>
        <v>2.0618556701030931E-2</v>
      </c>
      <c r="W4275" s="14">
        <f>_xlfn.LET(_xlpm.p,R4275,_xlpm.q,T4275,LOG(_xlpm.p/_xlpm.q))</f>
        <v>1.9822712330395682</v>
      </c>
      <c r="X4275" s="2"/>
    </row>
    <row r="4276" spans="1:24">
      <c r="A4276" s="1" t="str">
        <f>_xlfn.LET(_xlpm.sep," : ",CONCATENATE(O4276,_xlpm.sep,P4276))</f>
        <v>~zigh~ : [zɪ]</v>
      </c>
      <c r="B4276" s="1">
        <f>_xlfn.LET(_xlpm.d,$G4276,_xlpm.k,_xlfn.CONCAT(LEFT(TRIM(B$1),1),"*"),COUNTIF(_xlpm.d,_xlpm.k))</f>
        <v>0</v>
      </c>
      <c r="C4276" s="1">
        <f>_xlfn.LET(_xlpm.d,$G4276,_xlpm.k,_xlfn.CONCAT(LEFT(TRIM(C$1),1),"*"),COUNTIF(_xlpm.d,_xlpm.k))</f>
        <v>0</v>
      </c>
      <c r="D4276" s="1">
        <f>_xlfn.LET(_xlpm.d,$G4276,_xlpm.k,_xlfn.CONCAT(LEFT(TRIM(D$1),1),"*"),COUNTIF(_xlpm.d,_xlpm.k))</f>
        <v>0</v>
      </c>
      <c r="E4276" s="1">
        <f>LOG(F4276+1,10)</f>
        <v>0.47712125471966244</v>
      </c>
      <c r="F4276" s="7">
        <v>2</v>
      </c>
      <c r="G4276" s="9" t="s">
        <v>5468</v>
      </c>
      <c r="H4276" s="4">
        <f>F4276/freq.sum.r6e</f>
        <v>9.9403578528827041E-5</v>
      </c>
      <c r="I4276" s="1" t="str">
        <f>_xlfn.LET(_xlpm.sep,":",_xlpm.w,$G4276,LEFT(_xlpm.w,FIND(_xlpm.sep,_xlpm.w)-1))</f>
        <v>zɪ</v>
      </c>
      <c r="J4276" s="1" t="str">
        <f>_xlfn.LET(_xlpm.sep,":",_xlpm.w,$G4276,RIGHT(_xlpm.w,LEN(_xlpm.w)-FIND(_xlpm.sep,_xlpm.w)))</f>
        <v>zigh</v>
      </c>
      <c r="K4276" s="10">
        <f>_xlfn.LET(_xlpm.w,I4276,LEN(_xlpm.w))</f>
        <v>2</v>
      </c>
      <c r="L4276" s="10">
        <f>_xlfn.LET(_xlpm.w,J4276,LEN(_xlpm.w))</f>
        <v>4</v>
      </c>
      <c r="M4276" s="10">
        <f>_xlfn.LET(_xlpm.a,K4276,_xlpm.b,L4276,MAX(_xlpm.a,_xlpm.b))</f>
        <v>4</v>
      </c>
      <c r="N4276" s="10">
        <f>_xlfn.LET(_xlpm.d,(K4276,L4276),MAX(_xlpm.d)-MIN(_xlpm.d))</f>
        <v>2</v>
      </c>
      <c r="O4276" s="1" t="str">
        <f>_xlfn.LET(_xlpm.sep,":",_xlpm.w,$G4276,_xlfn.CONCAT("~",RIGHT(_xlpm.w,LEN(_xlpm.w)-FIND(_xlpm.sep,_xlpm.w)),"~"))</f>
        <v>~zigh~</v>
      </c>
      <c r="P4276" s="1" t="str">
        <f>_xlfn.LET(_xlpm.sep,":",_xlpm.w,$G4276,_xlfn.CONCAT("[",LEFT(_xlpm.w,FIND(_xlpm.sep,_xlpm.w)-1),"]"))</f>
        <v>[zɪ]</v>
      </c>
      <c r="Q4276" s="14" cm="1">
        <f t="array" ref="Q4276">SUM(_xlfn._xlws.FILTER($H$2:$H$7111,_xlfn.MAP($O$2:$O$7111,_xlfn.LAMBDA(_xlpm.x,_xlpm.x=$O4276))))</f>
        <v>9.9403578528827041E-5</v>
      </c>
      <c r="R4276" s="14">
        <f>$H4276/Q4276</f>
        <v>1</v>
      </c>
      <c r="S4276" s="14" cm="1">
        <f t="array" ref="S4276">SUM(_xlfn._xlws.FILTER($H$2:$H$7111,_xlfn.MAP($P$2:$P$7111,_xlfn.LAMBDA(_xlpm.x,_xlpm.x=$P4276))))</f>
        <v>9.5427435387673929E-3</v>
      </c>
      <c r="T4276" s="14">
        <f>$H4276/S4276</f>
        <v>1.041666666666667E-2</v>
      </c>
      <c r="U4276" s="14">
        <f>_xlfn.LET(_xlpm.freq,F4276,_xlpm.size,M4276+1,_xlpm.F,V4276,LOG(1+_xlpm.freq)*LOG(1+_xlpm.size)*_xlpm.F)</f>
        <v>7.6551031122622333E-3</v>
      </c>
      <c r="V4276" s="14">
        <f>_xlfn.LET(_xlpm.a,T4276,_xlpm.b,R4276,2*_xlpm.a*_xlpm.b/(_xlpm.a+_xlpm.b))</f>
        <v>2.0618556701030931E-2</v>
      </c>
      <c r="W4276" s="14">
        <f>_xlfn.LET(_xlpm.p,R4276,_xlpm.q,T4276,LOG(_xlpm.p/_xlpm.q))</f>
        <v>1.9822712330395682</v>
      </c>
      <c r="X4276" s="2"/>
    </row>
    <row r="4277" spans="1:24">
      <c r="A4277" s="1" t="str">
        <f>_xlfn.LET(_xlpm.sep," : ",CONCATENATE(O4277,_xlpm.sep,P4277))</f>
        <v>~ckir~ : [kɪ]</v>
      </c>
      <c r="B4277" s="1">
        <f>_xlfn.LET(_xlpm.d,$G4277,_xlpm.k,_xlfn.CONCAT(LEFT(TRIM(B$1),1),"*"),COUNTIF(_xlpm.d,_xlpm.k))</f>
        <v>0</v>
      </c>
      <c r="C4277" s="1">
        <f>_xlfn.LET(_xlpm.d,$G4277,_xlpm.k,_xlfn.CONCAT(LEFT(TRIM(C$1),1),"*"),COUNTIF(_xlpm.d,_xlpm.k))</f>
        <v>0</v>
      </c>
      <c r="D4277" s="1">
        <f>_xlfn.LET(_xlpm.d,$G4277,_xlpm.k,_xlfn.CONCAT(LEFT(TRIM(D$1),1),"*"),COUNTIF(_xlpm.d,_xlpm.k))</f>
        <v>0</v>
      </c>
      <c r="E4277" s="1">
        <f>LOG(F4277+1,10)</f>
        <v>0.60205999132796229</v>
      </c>
      <c r="F4277" s="7">
        <v>3</v>
      </c>
      <c r="G4277" s="9" t="s">
        <v>1797</v>
      </c>
      <c r="H4277" s="4">
        <f>F4277/freq.sum.r6e</f>
        <v>1.4910536779324057E-4</v>
      </c>
      <c r="I4277" s="1" t="str">
        <f>_xlfn.LET(_xlpm.sep,":",_xlpm.w,$G4277,LEFT(_xlpm.w,FIND(_xlpm.sep,_xlpm.w)-1))</f>
        <v>kɪ</v>
      </c>
      <c r="J4277" s="1" t="str">
        <f>_xlfn.LET(_xlpm.sep,":",_xlpm.w,$G4277,RIGHT(_xlpm.w,LEN(_xlpm.w)-FIND(_xlpm.sep,_xlpm.w)))</f>
        <v>ckir</v>
      </c>
      <c r="K4277" s="10">
        <f>_xlfn.LET(_xlpm.w,I4277,LEN(_xlpm.w))</f>
        <v>2</v>
      </c>
      <c r="L4277" s="10">
        <f>_xlfn.LET(_xlpm.w,J4277,LEN(_xlpm.w))</f>
        <v>4</v>
      </c>
      <c r="M4277" s="10">
        <f>_xlfn.LET(_xlpm.a,K4277,_xlpm.b,L4277,MAX(_xlpm.a,_xlpm.b))</f>
        <v>4</v>
      </c>
      <c r="N4277" s="10">
        <f>_xlfn.LET(_xlpm.d,(K4277,L4277),MAX(_xlpm.d)-MIN(_xlpm.d))</f>
        <v>2</v>
      </c>
      <c r="O4277" s="1" t="str">
        <f>_xlfn.LET(_xlpm.sep,":",_xlpm.w,$G4277,_xlfn.CONCAT("~",RIGHT(_xlpm.w,LEN(_xlpm.w)-FIND(_xlpm.sep,_xlpm.w)),"~"))</f>
        <v>~ckir~</v>
      </c>
      <c r="P4277" s="1" t="str">
        <f>_xlfn.LET(_xlpm.sep,":",_xlpm.w,$G4277,_xlfn.CONCAT("[",LEFT(_xlpm.w,FIND(_xlpm.sep,_xlpm.w)-1),"]"))</f>
        <v>[kɪ]</v>
      </c>
      <c r="Q4277" s="14" cm="1">
        <f t="array" ref="Q4277">SUM(_xlfn._xlws.FILTER($H$2:$H$7117,_xlfn.MAP($O$2:$O$7117,_xlfn.LAMBDA(_xlpm.x,_xlpm.x=$O4277))))</f>
        <v>1.4910536779324057E-4</v>
      </c>
      <c r="R4277" s="14">
        <f>$H4277/Q4277</f>
        <v>1</v>
      </c>
      <c r="S4277" s="14" cm="1">
        <f t="array" ref="S4277">SUM(_xlfn._xlws.FILTER($H$2:$H$7117,_xlfn.MAP($P$2:$P$7117,_xlfn.LAMBDA(_xlpm.x,_xlpm.x=$P4277))))</f>
        <v>1.431411530815109E-2</v>
      </c>
      <c r="T4277" s="14">
        <f>$H4277/S4277</f>
        <v>1.041666666666667E-2</v>
      </c>
      <c r="U4277" s="14">
        <f>_xlfn.LET(_xlpm.freq,F4277,_xlpm.size,M4277+1,_xlpm.F,V4277,LOG(1+_xlpm.freq)*LOG(1+_xlpm.size)*_xlpm.F)</f>
        <v>9.6596646403674154E-3</v>
      </c>
      <c r="V4277" s="14">
        <f>_xlfn.LET(_xlpm.a,T4277,_xlpm.b,R4277,2*_xlpm.a*_xlpm.b/(_xlpm.a+_xlpm.b))</f>
        <v>2.0618556701030931E-2</v>
      </c>
      <c r="W4277" s="14">
        <f>_xlfn.LET(_xlpm.p,R4277,_xlpm.q,T4277,LOG(_xlpm.p/_xlpm.q))</f>
        <v>1.9822712330395682</v>
      </c>
      <c r="X4277" s="2"/>
    </row>
    <row r="4278" spans="1:24">
      <c r="A4278" s="1" t="str">
        <f>_xlfn.LET(_xlpm.sep," : ",CONCATENATE(O4278,_xlpm.sep,P4278))</f>
        <v>~ckyr~ : [kɪ]</v>
      </c>
      <c r="B4278" s="1">
        <f>_xlfn.LET(_xlpm.d,$G4278,_xlpm.k,_xlfn.CONCAT(LEFT(TRIM(B$1),1),"*"),COUNTIF(_xlpm.d,_xlpm.k))</f>
        <v>0</v>
      </c>
      <c r="C4278" s="1">
        <f>_xlfn.LET(_xlpm.d,$G4278,_xlpm.k,_xlfn.CONCAT(LEFT(TRIM(C$1),1),"*"),COUNTIF(_xlpm.d,_xlpm.k))</f>
        <v>0</v>
      </c>
      <c r="D4278" s="1">
        <f>_xlfn.LET(_xlpm.d,$G4278,_xlpm.k,_xlfn.CONCAT(LEFT(TRIM(D$1),1),"*"),COUNTIF(_xlpm.d,_xlpm.k))</f>
        <v>0</v>
      </c>
      <c r="E4278" s="1">
        <f>LOG(F4278+1,10)</f>
        <v>0.60205999132796229</v>
      </c>
      <c r="F4278" s="7">
        <v>3</v>
      </c>
      <c r="G4278" s="9" t="s">
        <v>1804</v>
      </c>
      <c r="H4278" s="4">
        <f>F4278/freq.sum.r6e</f>
        <v>1.4910536779324057E-4</v>
      </c>
      <c r="I4278" s="1" t="str">
        <f>_xlfn.LET(_xlpm.sep,":",_xlpm.w,$G4278,LEFT(_xlpm.w,FIND(_xlpm.sep,_xlpm.w)-1))</f>
        <v>kɪ</v>
      </c>
      <c r="J4278" s="1" t="str">
        <f>_xlfn.LET(_xlpm.sep,":",_xlpm.w,$G4278,RIGHT(_xlpm.w,LEN(_xlpm.w)-FIND(_xlpm.sep,_xlpm.w)))</f>
        <v>ckyr</v>
      </c>
      <c r="K4278" s="10">
        <f>_xlfn.LET(_xlpm.w,I4278,LEN(_xlpm.w))</f>
        <v>2</v>
      </c>
      <c r="L4278" s="10">
        <f>_xlfn.LET(_xlpm.w,J4278,LEN(_xlpm.w))</f>
        <v>4</v>
      </c>
      <c r="M4278" s="10">
        <f>_xlfn.LET(_xlpm.a,K4278,_xlpm.b,L4278,MAX(_xlpm.a,_xlpm.b))</f>
        <v>4</v>
      </c>
      <c r="N4278" s="10">
        <f>_xlfn.LET(_xlpm.d,(K4278,L4278),MAX(_xlpm.d)-MIN(_xlpm.d))</f>
        <v>2</v>
      </c>
      <c r="O4278" s="1" t="str">
        <f>_xlfn.LET(_xlpm.sep,":",_xlpm.w,$G4278,_xlfn.CONCAT("~",RIGHT(_xlpm.w,LEN(_xlpm.w)-FIND(_xlpm.sep,_xlpm.w)),"~"))</f>
        <v>~ckyr~</v>
      </c>
      <c r="P4278" s="1" t="str">
        <f>_xlfn.LET(_xlpm.sep,":",_xlpm.w,$G4278,_xlfn.CONCAT("[",LEFT(_xlpm.w,FIND(_xlpm.sep,_xlpm.w)-1),"]"))</f>
        <v>[kɪ]</v>
      </c>
      <c r="Q4278" s="14" cm="1">
        <f t="array" ref="Q4278">SUM(_xlfn._xlws.FILTER($H$2:$H$7117,_xlfn.MAP($O$2:$O$7117,_xlfn.LAMBDA(_xlpm.x,_xlpm.x=$O4278))))</f>
        <v>1.4910536779324057E-4</v>
      </c>
      <c r="R4278" s="14">
        <f>$H4278/Q4278</f>
        <v>1</v>
      </c>
      <c r="S4278" s="14" cm="1">
        <f t="array" ref="S4278">SUM(_xlfn._xlws.FILTER($H$2:$H$7117,_xlfn.MAP($P$2:$P$7117,_xlfn.LAMBDA(_xlpm.x,_xlpm.x=$P4278))))</f>
        <v>1.431411530815109E-2</v>
      </c>
      <c r="T4278" s="14">
        <f>$H4278/S4278</f>
        <v>1.041666666666667E-2</v>
      </c>
      <c r="U4278" s="14">
        <f>_xlfn.LET(_xlpm.freq,F4278,_xlpm.size,M4278+1,_xlpm.F,V4278,LOG(1+_xlpm.freq)*LOG(1+_xlpm.size)*_xlpm.F)</f>
        <v>9.6596646403674154E-3</v>
      </c>
      <c r="V4278" s="14">
        <f>_xlfn.LET(_xlpm.a,T4278,_xlpm.b,R4278,2*_xlpm.a*_xlpm.b/(_xlpm.a+_xlpm.b))</f>
        <v>2.0618556701030931E-2</v>
      </c>
      <c r="W4278" s="14">
        <f>_xlfn.LET(_xlpm.p,R4278,_xlpm.q,T4278,LOG(_xlpm.p/_xlpm.q))</f>
        <v>1.9822712330395682</v>
      </c>
      <c r="X4278" s="2"/>
    </row>
    <row r="4279" spans="1:24">
      <c r="A4279" s="1" t="str">
        <f>_xlfn.LET(_xlpm.sep," : ",CONCATENATE(O4279,_xlpm.sep,P4279))</f>
        <v>~keyr~ : [kɪ]</v>
      </c>
      <c r="B4279" s="1">
        <f>_xlfn.LET(_xlpm.d,$G4279,_xlpm.k,_xlfn.CONCAT(LEFT(TRIM(B$1),1),"*"),COUNTIF(_xlpm.d,_xlpm.k))</f>
        <v>0</v>
      </c>
      <c r="C4279" s="1">
        <f>_xlfn.LET(_xlpm.d,$G4279,_xlpm.k,_xlfn.CONCAT(LEFT(TRIM(C$1),1),"*"),COUNTIF(_xlpm.d,_xlpm.k))</f>
        <v>0</v>
      </c>
      <c r="D4279" s="1">
        <f>_xlfn.LET(_xlpm.d,$G4279,_xlpm.k,_xlfn.CONCAT(LEFT(TRIM(D$1),1),"*"),COUNTIF(_xlpm.d,_xlpm.k))</f>
        <v>0</v>
      </c>
      <c r="E4279" s="1">
        <f>LOG(F4279+1,10)</f>
        <v>0.60205999132796229</v>
      </c>
      <c r="F4279" s="7">
        <v>3</v>
      </c>
      <c r="G4279" s="9" t="s">
        <v>1857</v>
      </c>
      <c r="H4279" s="4">
        <f>F4279/freq.sum.r6e</f>
        <v>1.4910536779324057E-4</v>
      </c>
      <c r="I4279" s="1" t="str">
        <f>_xlfn.LET(_xlpm.sep,":",_xlpm.w,$G4279,LEFT(_xlpm.w,FIND(_xlpm.sep,_xlpm.w)-1))</f>
        <v>kɪ</v>
      </c>
      <c r="J4279" s="1" t="str">
        <f>_xlfn.LET(_xlpm.sep,":",_xlpm.w,$G4279,RIGHT(_xlpm.w,LEN(_xlpm.w)-FIND(_xlpm.sep,_xlpm.w)))</f>
        <v>keyr</v>
      </c>
      <c r="K4279" s="10">
        <f>_xlfn.LET(_xlpm.w,I4279,LEN(_xlpm.w))</f>
        <v>2</v>
      </c>
      <c r="L4279" s="10">
        <f>_xlfn.LET(_xlpm.w,J4279,LEN(_xlpm.w))</f>
        <v>4</v>
      </c>
      <c r="M4279" s="10">
        <f>_xlfn.LET(_xlpm.a,K4279,_xlpm.b,L4279,MAX(_xlpm.a,_xlpm.b))</f>
        <v>4</v>
      </c>
      <c r="N4279" s="10">
        <f>_xlfn.LET(_xlpm.d,(K4279,L4279),MAX(_xlpm.d)-MIN(_xlpm.d))</f>
        <v>2</v>
      </c>
      <c r="O4279" s="1" t="str">
        <f>_xlfn.LET(_xlpm.sep,":",_xlpm.w,$G4279,_xlfn.CONCAT("~",RIGHT(_xlpm.w,LEN(_xlpm.w)-FIND(_xlpm.sep,_xlpm.w)),"~"))</f>
        <v>~keyr~</v>
      </c>
      <c r="P4279" s="1" t="str">
        <f>_xlfn.LET(_xlpm.sep,":",_xlpm.w,$G4279,_xlfn.CONCAT("[",LEFT(_xlpm.w,FIND(_xlpm.sep,_xlpm.w)-1),"]"))</f>
        <v>[kɪ]</v>
      </c>
      <c r="Q4279" s="14" cm="1">
        <f t="array" ref="Q4279">SUM(_xlfn._xlws.FILTER($H$2:$H$7117,_xlfn.MAP($O$2:$O$7117,_xlfn.LAMBDA(_xlpm.x,_xlpm.x=$O4279))))</f>
        <v>1.4910536779324057E-4</v>
      </c>
      <c r="R4279" s="14">
        <f>$H4279/Q4279</f>
        <v>1</v>
      </c>
      <c r="S4279" s="14" cm="1">
        <f t="array" ref="S4279">SUM(_xlfn._xlws.FILTER($H$2:$H$7117,_xlfn.MAP($P$2:$P$7117,_xlfn.LAMBDA(_xlpm.x,_xlpm.x=$P4279))))</f>
        <v>1.431411530815109E-2</v>
      </c>
      <c r="T4279" s="14">
        <f>$H4279/S4279</f>
        <v>1.041666666666667E-2</v>
      </c>
      <c r="U4279" s="14">
        <f>_xlfn.LET(_xlpm.freq,F4279,_xlpm.size,M4279+1,_xlpm.F,V4279,LOG(1+_xlpm.freq)*LOG(1+_xlpm.size)*_xlpm.F)</f>
        <v>9.6596646403674154E-3</v>
      </c>
      <c r="V4279" s="14">
        <f>_xlfn.LET(_xlpm.a,T4279,_xlpm.b,R4279,2*_xlpm.a*_xlpm.b/(_xlpm.a+_xlpm.b))</f>
        <v>2.0618556701030931E-2</v>
      </c>
      <c r="W4279" s="14">
        <f>_xlfn.LET(_xlpm.p,R4279,_xlpm.q,T4279,LOG(_xlpm.p/_xlpm.q))</f>
        <v>1.9822712330395682</v>
      </c>
      <c r="X4279" s="2"/>
    </row>
    <row r="4280" spans="1:24">
      <c r="A4280" s="1" t="str">
        <f>_xlfn.LET(_xlpm.sep," : ",CONCATENATE(O4280,_xlpm.sep,P4280))</f>
        <v>~kkir~ : [kɪ]</v>
      </c>
      <c r="B4280" s="1">
        <f>_xlfn.LET(_xlpm.d,$G4280,_xlpm.k,_xlfn.CONCAT(LEFT(TRIM(B$1),1),"*"),COUNTIF(_xlpm.d,_xlpm.k))</f>
        <v>0</v>
      </c>
      <c r="C4280" s="1">
        <f>_xlfn.LET(_xlpm.d,$G4280,_xlpm.k,_xlfn.CONCAT(LEFT(TRIM(C$1),1),"*"),COUNTIF(_xlpm.d,_xlpm.k))</f>
        <v>0</v>
      </c>
      <c r="D4280" s="1">
        <f>_xlfn.LET(_xlpm.d,$G4280,_xlpm.k,_xlfn.CONCAT(LEFT(TRIM(D$1),1),"*"),COUNTIF(_xlpm.d,_xlpm.k))</f>
        <v>0</v>
      </c>
      <c r="E4280" s="1">
        <f>LOG(F4280+1,10)</f>
        <v>0.60205999132796229</v>
      </c>
      <c r="F4280" s="7">
        <v>3</v>
      </c>
      <c r="G4280" s="9" t="s">
        <v>1875</v>
      </c>
      <c r="H4280" s="4">
        <f>F4280/freq.sum.r6e</f>
        <v>1.4910536779324057E-4</v>
      </c>
      <c r="I4280" s="1" t="str">
        <f>_xlfn.LET(_xlpm.sep,":",_xlpm.w,$G4280,LEFT(_xlpm.w,FIND(_xlpm.sep,_xlpm.w)-1))</f>
        <v>kɪ</v>
      </c>
      <c r="J4280" s="1" t="str">
        <f>_xlfn.LET(_xlpm.sep,":",_xlpm.w,$G4280,RIGHT(_xlpm.w,LEN(_xlpm.w)-FIND(_xlpm.sep,_xlpm.w)))</f>
        <v>kkir</v>
      </c>
      <c r="K4280" s="10">
        <f>_xlfn.LET(_xlpm.w,I4280,LEN(_xlpm.w))</f>
        <v>2</v>
      </c>
      <c r="L4280" s="10">
        <f>_xlfn.LET(_xlpm.w,J4280,LEN(_xlpm.w))</f>
        <v>4</v>
      </c>
      <c r="M4280" s="10">
        <f>_xlfn.LET(_xlpm.a,K4280,_xlpm.b,L4280,MAX(_xlpm.a,_xlpm.b))</f>
        <v>4</v>
      </c>
      <c r="N4280" s="10">
        <f>_xlfn.LET(_xlpm.d,(K4280,L4280),MAX(_xlpm.d)-MIN(_xlpm.d))</f>
        <v>2</v>
      </c>
      <c r="O4280" s="1" t="str">
        <f>_xlfn.LET(_xlpm.sep,":",_xlpm.w,$G4280,_xlfn.CONCAT("~",RIGHT(_xlpm.w,LEN(_xlpm.w)-FIND(_xlpm.sep,_xlpm.w)),"~"))</f>
        <v>~kkir~</v>
      </c>
      <c r="P4280" s="1" t="str">
        <f>_xlfn.LET(_xlpm.sep,":",_xlpm.w,$G4280,_xlfn.CONCAT("[",LEFT(_xlpm.w,FIND(_xlpm.sep,_xlpm.w)-1),"]"))</f>
        <v>[kɪ]</v>
      </c>
      <c r="Q4280" s="14" cm="1">
        <f t="array" ref="Q4280">SUM(_xlfn._xlws.FILTER($H$2:$H$7117,_xlfn.MAP($O$2:$O$7117,_xlfn.LAMBDA(_xlpm.x,_xlpm.x=$O4280))))</f>
        <v>1.4910536779324057E-4</v>
      </c>
      <c r="R4280" s="14">
        <f>$H4280/Q4280</f>
        <v>1</v>
      </c>
      <c r="S4280" s="14" cm="1">
        <f t="array" ref="S4280">SUM(_xlfn._xlws.FILTER($H$2:$H$7117,_xlfn.MAP($P$2:$P$7117,_xlfn.LAMBDA(_xlpm.x,_xlpm.x=$P4280))))</f>
        <v>1.431411530815109E-2</v>
      </c>
      <c r="T4280" s="14">
        <f>$H4280/S4280</f>
        <v>1.041666666666667E-2</v>
      </c>
      <c r="U4280" s="14">
        <f>_xlfn.LET(_xlpm.freq,F4280,_xlpm.size,M4280+1,_xlpm.F,V4280,LOG(1+_xlpm.freq)*LOG(1+_xlpm.size)*_xlpm.F)</f>
        <v>9.6596646403674154E-3</v>
      </c>
      <c r="V4280" s="14">
        <f>_xlfn.LET(_xlpm.a,T4280,_xlpm.b,R4280,2*_xlpm.a*_xlpm.b/(_xlpm.a+_xlpm.b))</f>
        <v>2.0618556701030931E-2</v>
      </c>
      <c r="W4280" s="14">
        <f>_xlfn.LET(_xlpm.p,R4280,_xlpm.q,T4280,LOG(_xlpm.p/_xlpm.q))</f>
        <v>1.9822712330395682</v>
      </c>
      <c r="X4280" s="2"/>
    </row>
    <row r="4281" spans="1:24">
      <c r="A4281" s="1" t="str">
        <f>_xlfn.LET(_xlpm.sep," : ",CONCATENATE(O4281,_xlpm.sep,P4281))</f>
        <v>~lkir~ : [kɪ]</v>
      </c>
      <c r="B4281" s="1">
        <f>_xlfn.LET(_xlpm.d,$G4281,_xlpm.k,_xlfn.CONCAT(LEFT(TRIM(B$1),1),"*"),COUNTIF(_xlpm.d,_xlpm.k))</f>
        <v>0</v>
      </c>
      <c r="C4281" s="1">
        <f>_xlfn.LET(_xlpm.d,$G4281,_xlpm.k,_xlfn.CONCAT(LEFT(TRIM(C$1),1),"*"),COUNTIF(_xlpm.d,_xlpm.k))</f>
        <v>0</v>
      </c>
      <c r="D4281" s="1">
        <f>_xlfn.LET(_xlpm.d,$G4281,_xlpm.k,_xlfn.CONCAT(LEFT(TRIM(D$1),1),"*"),COUNTIF(_xlpm.d,_xlpm.k))</f>
        <v>0</v>
      </c>
      <c r="E4281" s="1">
        <f>LOG(F4281+1,10)</f>
        <v>0.60205999132796229</v>
      </c>
      <c r="F4281" s="7">
        <v>3</v>
      </c>
      <c r="G4281" s="9" t="s">
        <v>1889</v>
      </c>
      <c r="H4281" s="4">
        <f>F4281/freq.sum.r6e</f>
        <v>1.4910536779324057E-4</v>
      </c>
      <c r="I4281" s="1" t="str">
        <f>_xlfn.LET(_xlpm.sep,":",_xlpm.w,$G4281,LEFT(_xlpm.w,FIND(_xlpm.sep,_xlpm.w)-1))</f>
        <v>kɪ</v>
      </c>
      <c r="J4281" s="1" t="str">
        <f>_xlfn.LET(_xlpm.sep,":",_xlpm.w,$G4281,RIGHT(_xlpm.w,LEN(_xlpm.w)-FIND(_xlpm.sep,_xlpm.w)))</f>
        <v>lkir</v>
      </c>
      <c r="K4281" s="10">
        <f>_xlfn.LET(_xlpm.w,I4281,LEN(_xlpm.w))</f>
        <v>2</v>
      </c>
      <c r="L4281" s="10">
        <f>_xlfn.LET(_xlpm.w,J4281,LEN(_xlpm.w))</f>
        <v>4</v>
      </c>
      <c r="M4281" s="10">
        <f>_xlfn.LET(_xlpm.a,K4281,_xlpm.b,L4281,MAX(_xlpm.a,_xlpm.b))</f>
        <v>4</v>
      </c>
      <c r="N4281" s="10">
        <f>_xlfn.LET(_xlpm.d,(K4281,L4281),MAX(_xlpm.d)-MIN(_xlpm.d))</f>
        <v>2</v>
      </c>
      <c r="O4281" s="1" t="str">
        <f>_xlfn.LET(_xlpm.sep,":",_xlpm.w,$G4281,_xlfn.CONCAT("~",RIGHT(_xlpm.w,LEN(_xlpm.w)-FIND(_xlpm.sep,_xlpm.w)),"~"))</f>
        <v>~lkir~</v>
      </c>
      <c r="P4281" s="1" t="str">
        <f>_xlfn.LET(_xlpm.sep,":",_xlpm.w,$G4281,_xlfn.CONCAT("[",LEFT(_xlpm.w,FIND(_xlpm.sep,_xlpm.w)-1),"]"))</f>
        <v>[kɪ]</v>
      </c>
      <c r="Q4281" s="14" cm="1">
        <f t="array" ref="Q4281">SUM(_xlfn._xlws.FILTER($H$2:$H$7117,_xlfn.MAP($O$2:$O$7117,_xlfn.LAMBDA(_xlpm.x,_xlpm.x=$O4281))))</f>
        <v>1.4910536779324057E-4</v>
      </c>
      <c r="R4281" s="14">
        <f>$H4281/Q4281</f>
        <v>1</v>
      </c>
      <c r="S4281" s="14" cm="1">
        <f t="array" ref="S4281">SUM(_xlfn._xlws.FILTER($H$2:$H$7117,_xlfn.MAP($P$2:$P$7117,_xlfn.LAMBDA(_xlpm.x,_xlpm.x=$P4281))))</f>
        <v>1.431411530815109E-2</v>
      </c>
      <c r="T4281" s="14">
        <f>$H4281/S4281</f>
        <v>1.041666666666667E-2</v>
      </c>
      <c r="U4281" s="14">
        <f>_xlfn.LET(_xlpm.freq,F4281,_xlpm.size,M4281+1,_xlpm.F,V4281,LOG(1+_xlpm.freq)*LOG(1+_xlpm.size)*_xlpm.F)</f>
        <v>9.6596646403674154E-3</v>
      </c>
      <c r="V4281" s="14">
        <f>_xlfn.LET(_xlpm.a,T4281,_xlpm.b,R4281,2*_xlpm.a*_xlpm.b/(_xlpm.a+_xlpm.b))</f>
        <v>2.0618556701030931E-2</v>
      </c>
      <c r="W4281" s="14">
        <f>_xlfn.LET(_xlpm.p,R4281,_xlpm.q,T4281,LOG(_xlpm.p/_xlpm.q))</f>
        <v>1.9822712330395682</v>
      </c>
      <c r="X4281" s="2"/>
    </row>
    <row r="4282" spans="1:24">
      <c r="A4282" s="1" t="str">
        <f>_xlfn.LET(_xlpm.sep," : ",CONCATENATE(O4282,_xlpm.sep,P4282))</f>
        <v>~segh~ : [sɪ]</v>
      </c>
      <c r="B4282" s="1">
        <f>_xlfn.LET(_xlpm.d,$G4282,_xlpm.k,_xlfn.CONCAT(LEFT(TRIM(B$1),1),"*"),COUNTIF(_xlpm.d,_xlpm.k))</f>
        <v>0</v>
      </c>
      <c r="C4282" s="1">
        <f>_xlfn.LET(_xlpm.d,$G4282,_xlpm.k,_xlfn.CONCAT(LEFT(TRIM(C$1),1),"*"),COUNTIF(_xlpm.d,_xlpm.k))</f>
        <v>0</v>
      </c>
      <c r="D4282" s="1">
        <f>_xlfn.LET(_xlpm.d,$G4282,_xlpm.k,_xlfn.CONCAT(LEFT(TRIM(D$1),1),"*"),COUNTIF(_xlpm.d,_xlpm.k))</f>
        <v>0</v>
      </c>
      <c r="E4282" s="1">
        <f>LOG(F4282+1,10)</f>
        <v>0.47712125471966244</v>
      </c>
      <c r="F4282" s="7">
        <v>2</v>
      </c>
      <c r="G4282" s="9" t="s">
        <v>4502</v>
      </c>
      <c r="H4282" s="4">
        <f>F4282/freq.sum.r6e</f>
        <v>9.9403578528827041E-5</v>
      </c>
      <c r="I4282" s="1" t="str">
        <f>_xlfn.LET(_xlpm.sep,":",_xlpm.w,$G4282,LEFT(_xlpm.w,FIND(_xlpm.sep,_xlpm.w)-1))</f>
        <v>sɪ</v>
      </c>
      <c r="J4282" s="1" t="str">
        <f>_xlfn.LET(_xlpm.sep,":",_xlpm.w,$G4282,RIGHT(_xlpm.w,LEN(_xlpm.w)-FIND(_xlpm.sep,_xlpm.w)))</f>
        <v>segh</v>
      </c>
      <c r="K4282" s="10">
        <f>_xlfn.LET(_xlpm.w,I4282,LEN(_xlpm.w))</f>
        <v>2</v>
      </c>
      <c r="L4282" s="10">
        <f>_xlfn.LET(_xlpm.w,J4282,LEN(_xlpm.w))</f>
        <v>4</v>
      </c>
      <c r="M4282" s="10">
        <f>_xlfn.LET(_xlpm.a,K4282,_xlpm.b,L4282,MAX(_xlpm.a,_xlpm.b))</f>
        <v>4</v>
      </c>
      <c r="N4282" s="10">
        <f>_xlfn.LET(_xlpm.d,(K4282,L4282),MAX(_xlpm.d)-MIN(_xlpm.d))</f>
        <v>2</v>
      </c>
      <c r="O4282" s="1" t="str">
        <f>_xlfn.LET(_xlpm.sep,":",_xlpm.w,$G4282,_xlfn.CONCAT("~",RIGHT(_xlpm.w,LEN(_xlpm.w)-FIND(_xlpm.sep,_xlpm.w)),"~"))</f>
        <v>~segh~</v>
      </c>
      <c r="P4282" s="1" t="str">
        <f>_xlfn.LET(_xlpm.sep,":",_xlpm.w,$G4282,_xlfn.CONCAT("[",LEFT(_xlpm.w,FIND(_xlpm.sep,_xlpm.w)-1),"]"))</f>
        <v>[sɪ]</v>
      </c>
      <c r="Q4282" s="14" cm="1">
        <f t="array" ref="Q4282">SUM(_xlfn._xlws.FILTER($H$2:$H$7117,_xlfn.MAP($O$2:$O$7117,_xlfn.LAMBDA(_xlpm.x,_xlpm.x=$O4282))))</f>
        <v>1.9880715705765408E-4</v>
      </c>
      <c r="R4282" s="14">
        <f>$H4282/Q4282</f>
        <v>0.5</v>
      </c>
      <c r="S4282" s="14" cm="1">
        <f t="array" ref="S4282">SUM(_xlfn._xlws.FILTER($H$2:$H$7117,_xlfn.MAP($P$2:$P$7117,_xlfn.LAMBDA(_xlpm.x,_xlpm.x=$P4282))))</f>
        <v>1.9085487077534789E-2</v>
      </c>
      <c r="T4282" s="14">
        <f>$H4282/S4282</f>
        <v>5.2083333333333339E-3</v>
      </c>
      <c r="U4282" s="14">
        <f>_xlfn.LET(_xlpm.freq,F4282,_xlpm.size,M4282+1,_xlpm.F,V4282,LOG(1+_xlpm.freq)*LOG(1+_xlpm.size)*_xlpm.F)</f>
        <v>3.8275515561311158E-3</v>
      </c>
      <c r="V4282" s="14">
        <f>_xlfn.LET(_xlpm.a,T4282,_xlpm.b,R4282,2*_xlpm.a*_xlpm.b/(_xlpm.a+_xlpm.b))</f>
        <v>1.0309278350515464E-2</v>
      </c>
      <c r="W4282" s="14">
        <f>_xlfn.LET(_xlpm.p,R4282,_xlpm.q,T4282,LOG(_xlpm.p/_xlpm.q))</f>
        <v>1.9822712330395684</v>
      </c>
      <c r="X4282" s="2"/>
    </row>
    <row r="4283" spans="1:24">
      <c r="A4283" s="1" t="str">
        <f>_xlfn.LET(_xlpm.sep," : ",CONCATENATE(O4283,_xlpm.sep,P4283))</f>
        <v>~'rer~ : [ə]</v>
      </c>
      <c r="B4283" s="1">
        <f>_xlfn.LET(_xlpm.d,$G4283,_xlpm.k,_xlfn.CONCAT(LEFT(TRIM(B$1),1),"*"),COUNTIF(_xlpm.d,_xlpm.k))</f>
        <v>0</v>
      </c>
      <c r="C4283" s="1">
        <f>_xlfn.LET(_xlpm.d,$G4283,_xlpm.k,_xlfn.CONCAT(LEFT(TRIM(C$1),1),"*"),COUNTIF(_xlpm.d,_xlpm.k))</f>
        <v>0</v>
      </c>
      <c r="D4283" s="1">
        <f>_xlfn.LET(_xlpm.d,$G4283,_xlpm.k,_xlfn.CONCAT(LEFT(TRIM(D$1),1),"*"),COUNTIF(_xlpm.d,_xlpm.k))</f>
        <v>0</v>
      </c>
      <c r="E4283" s="1">
        <f>LOG(F4283+1,10)</f>
        <v>0.30102999566398114</v>
      </c>
      <c r="F4283" s="7">
        <v>1</v>
      </c>
      <c r="G4283" s="9" t="s">
        <v>5527</v>
      </c>
      <c r="H4283" s="4">
        <f>F4283/freq.sum.r6e</f>
        <v>4.9701789264413521E-5</v>
      </c>
      <c r="I4283" s="4" t="str">
        <f>_xlfn.LET(_xlpm.sep,":",_xlpm.w,$G4283,LEFT(_xlpm.w,FIND(_xlpm.sep,_xlpm.w)-1))</f>
        <v>ə</v>
      </c>
      <c r="J4283" s="4" t="str">
        <f>_xlfn.LET(_xlpm.sep,":",_xlpm.w,$G4283,RIGHT(_xlpm.w,LEN(_xlpm.w)-FIND(_xlpm.sep,_xlpm.w)))</f>
        <v>'rer</v>
      </c>
      <c r="K4283" s="10">
        <f>_xlfn.LET(_xlpm.w,I4283,LEN(_xlpm.w))</f>
        <v>1</v>
      </c>
      <c r="L4283" s="10">
        <f>_xlfn.LET(_xlpm.w,J4283,LEN(_xlpm.w))</f>
        <v>4</v>
      </c>
      <c r="M4283" s="10">
        <f>_xlfn.LET(_xlpm.a,K4283,_xlpm.b,L4283,MAX(_xlpm.a,_xlpm.b))</f>
        <v>4</v>
      </c>
      <c r="N4283" s="10">
        <f>_xlfn.LET(_xlpm.d,(K4283,L4283),MAX(_xlpm.d)-MIN(_xlpm.d))</f>
        <v>3</v>
      </c>
      <c r="O4283" s="1" t="str">
        <f>_xlfn.LET(_xlpm.sep,":",_xlpm.w,$G4283,_xlfn.CONCAT("~",RIGHT(_xlpm.w,LEN(_xlpm.w)-FIND(_xlpm.sep,_xlpm.w)),"~"))</f>
        <v>~'rer~</v>
      </c>
      <c r="P4283" s="1" t="str">
        <f>_xlfn.LET(_xlpm.sep,":",_xlpm.w,$G4283,_xlfn.CONCAT("[",LEFT(_xlpm.w,FIND(_xlpm.sep,_xlpm.w)-1),"]"))</f>
        <v>[ə]</v>
      </c>
      <c r="Q4283" s="14" cm="1">
        <f t="array" ref="Q4283">SUM(_xlfn._xlws.FILTER($H$2:$H$7109,_xlfn.MAP($O$2:$O$7109,_xlfn.LAMBDA(_xlpm.x,_xlpm.x=$O4283))))</f>
        <v>4.9701789264413521E-5</v>
      </c>
      <c r="R4283" s="14">
        <f>$H4283/Q4283</f>
        <v>1</v>
      </c>
      <c r="S4283" s="14" cm="1">
        <f t="array" ref="S4283">SUM(_xlfn._xlws.FILTER($H$2:$H$7109,_xlfn.MAP($P$2:$P$7109,_xlfn.LAMBDA(_xlpm.x,_xlpm.x=$P4283))))</f>
        <v>4.9701789264413494E-3</v>
      </c>
      <c r="T4283" s="14">
        <f>$H4283/S4283</f>
        <v>1.0000000000000005E-2</v>
      </c>
      <c r="U4283" s="14">
        <f>_xlfn.LET(_xlpm.freq,F4283,_xlpm.size,M4283+1,_xlpm.F,V4283,LOG(1+_xlpm.freq)*LOG(1+_xlpm.size)*_xlpm.F)</f>
        <v>4.6385518322556423E-3</v>
      </c>
      <c r="V4283" s="14">
        <f>_xlfn.LET(_xlpm.a,T4283,_xlpm.b,R4283,2*_xlpm.a*_xlpm.b/(_xlpm.a+_xlpm.b))</f>
        <v>1.9801980198019813E-2</v>
      </c>
      <c r="W4283" s="14">
        <f>_xlfn.LET(_xlpm.p,R4283,_xlpm.q,T4283,LOG(_xlpm.p/_xlpm.q))</f>
        <v>1.9999999999999998</v>
      </c>
      <c r="X4283" s="2"/>
    </row>
    <row r="4284" spans="1:24">
      <c r="A4284" s="1" t="str">
        <f>_xlfn.LET(_xlpm.sep," : ",CONCATENATE(O4284,_xlpm.sep,P4284))</f>
        <v>~'rex~ : [ə]</v>
      </c>
      <c r="B4284" s="1">
        <f>_xlfn.LET(_xlpm.d,$G4284,_xlpm.k,_xlfn.CONCAT(LEFT(TRIM(B$1),1),"*"),COUNTIF(_xlpm.d,_xlpm.k))</f>
        <v>0</v>
      </c>
      <c r="C4284" s="1">
        <f>_xlfn.LET(_xlpm.d,$G4284,_xlpm.k,_xlfn.CONCAT(LEFT(TRIM(C$1),1),"*"),COUNTIF(_xlpm.d,_xlpm.k))</f>
        <v>0</v>
      </c>
      <c r="D4284" s="1">
        <f>_xlfn.LET(_xlpm.d,$G4284,_xlpm.k,_xlfn.CONCAT(LEFT(TRIM(D$1),1),"*"),COUNTIF(_xlpm.d,_xlpm.k))</f>
        <v>0</v>
      </c>
      <c r="E4284" s="1">
        <f>LOG(F4284+1,10)</f>
        <v>0.30102999566398114</v>
      </c>
      <c r="F4284" s="7">
        <v>1</v>
      </c>
      <c r="G4284" s="9" t="s">
        <v>5529</v>
      </c>
      <c r="H4284" s="4">
        <f>F4284/freq.sum.r6e</f>
        <v>4.9701789264413521E-5</v>
      </c>
      <c r="I4284" s="1" t="str">
        <f>_xlfn.LET(_xlpm.sep,":",_xlpm.w,$G4284,LEFT(_xlpm.w,FIND(_xlpm.sep,_xlpm.w)-1))</f>
        <v>ə</v>
      </c>
      <c r="J4284" s="1" t="str">
        <f>_xlfn.LET(_xlpm.sep,":",_xlpm.w,$G4284,RIGHT(_xlpm.w,LEN(_xlpm.w)-FIND(_xlpm.sep,_xlpm.w)))</f>
        <v>'rex</v>
      </c>
      <c r="K4284" s="10">
        <f>_xlfn.LET(_xlpm.w,I4284,LEN(_xlpm.w))</f>
        <v>1</v>
      </c>
      <c r="L4284" s="10">
        <f>_xlfn.LET(_xlpm.w,J4284,LEN(_xlpm.w))</f>
        <v>4</v>
      </c>
      <c r="M4284" s="10">
        <f>_xlfn.LET(_xlpm.a,K4284,_xlpm.b,L4284,MAX(_xlpm.a,_xlpm.b))</f>
        <v>4</v>
      </c>
      <c r="N4284" s="10">
        <f>_xlfn.LET(_xlpm.d,(K4284,L4284),MAX(_xlpm.d)-MIN(_xlpm.d))</f>
        <v>3</v>
      </c>
      <c r="O4284" s="1" t="str">
        <f>_xlfn.LET(_xlpm.sep,":",_xlpm.w,$G4284,_xlfn.CONCAT("~",RIGHT(_xlpm.w,LEN(_xlpm.w)-FIND(_xlpm.sep,_xlpm.w)),"~"))</f>
        <v>~'rex~</v>
      </c>
      <c r="P4284" s="1" t="str">
        <f>_xlfn.LET(_xlpm.sep,":",_xlpm.w,$G4284,_xlfn.CONCAT("[",LEFT(_xlpm.w,FIND(_xlpm.sep,_xlpm.w)-1),"]"))</f>
        <v>[ə]</v>
      </c>
      <c r="Q4284" s="14" cm="1">
        <f t="array" ref="Q4284">SUM(_xlfn._xlws.FILTER($H$2:$H$7111,_xlfn.MAP($O$2:$O$7111,_xlfn.LAMBDA(_xlpm.x,_xlpm.x=$O4284))))</f>
        <v>4.9701789264413521E-5</v>
      </c>
      <c r="R4284" s="14">
        <f>$H4284/Q4284</f>
        <v>1</v>
      </c>
      <c r="S4284" s="14" cm="1">
        <f t="array" ref="S4284">SUM(_xlfn._xlws.FILTER($H$2:$H$7111,_xlfn.MAP($P$2:$P$7111,_xlfn.LAMBDA(_xlpm.x,_xlpm.x=$P4284))))</f>
        <v>4.9701789264413494E-3</v>
      </c>
      <c r="T4284" s="14">
        <f>$H4284/S4284</f>
        <v>1.0000000000000005E-2</v>
      </c>
      <c r="U4284" s="14">
        <f>_xlfn.LET(_xlpm.freq,F4284,_xlpm.size,M4284+1,_xlpm.F,V4284,LOG(1+_xlpm.freq)*LOG(1+_xlpm.size)*_xlpm.F)</f>
        <v>4.6385518322556423E-3</v>
      </c>
      <c r="V4284" s="14">
        <f>_xlfn.LET(_xlpm.a,T4284,_xlpm.b,R4284,2*_xlpm.a*_xlpm.b/(_xlpm.a+_xlpm.b))</f>
        <v>1.9801980198019813E-2</v>
      </c>
      <c r="W4284" s="14">
        <f>_xlfn.LET(_xlpm.p,R4284,_xlpm.q,T4284,LOG(_xlpm.p/_xlpm.q))</f>
        <v>1.9999999999999998</v>
      </c>
      <c r="X4284" s="2"/>
    </row>
    <row r="4285" spans="1:24">
      <c r="A4285" s="1" t="str">
        <f>_xlfn.LET(_xlpm.sep," : ",CONCATENATE(O4285,_xlpm.sep,P4285))</f>
        <v>~arre~ : [ə]</v>
      </c>
      <c r="B4285" s="1">
        <f>_xlfn.LET(_xlpm.d,$G4285,_xlpm.k,_xlfn.CONCAT(LEFT(TRIM(B$1),1),"*"),COUNTIF(_xlpm.d,_xlpm.k))</f>
        <v>0</v>
      </c>
      <c r="C4285" s="1">
        <f>_xlfn.LET(_xlpm.d,$G4285,_xlpm.k,_xlfn.CONCAT(LEFT(TRIM(C$1),1),"*"),COUNTIF(_xlpm.d,_xlpm.k))</f>
        <v>0</v>
      </c>
      <c r="D4285" s="1">
        <f>_xlfn.LET(_xlpm.d,$G4285,_xlpm.k,_xlfn.CONCAT(LEFT(TRIM(D$1),1),"*"),COUNTIF(_xlpm.d,_xlpm.k))</f>
        <v>0</v>
      </c>
      <c r="E4285" s="1">
        <f>LOG(F4285+1,10)</f>
        <v>0.30102999566398114</v>
      </c>
      <c r="F4285" s="7">
        <v>1</v>
      </c>
      <c r="G4285" s="9" t="s">
        <v>5537</v>
      </c>
      <c r="H4285" s="4">
        <f>F4285/freq.sum.r6e</f>
        <v>4.9701789264413521E-5</v>
      </c>
      <c r="I4285" s="1" t="str">
        <f>_xlfn.LET(_xlpm.sep,":",_xlpm.w,$G4285,LEFT(_xlpm.w,FIND(_xlpm.sep,_xlpm.w)-1))</f>
        <v>ə</v>
      </c>
      <c r="J4285" s="1" t="str">
        <f>_xlfn.LET(_xlpm.sep,":",_xlpm.w,$G4285,RIGHT(_xlpm.w,LEN(_xlpm.w)-FIND(_xlpm.sep,_xlpm.w)))</f>
        <v>arre</v>
      </c>
      <c r="K4285" s="10">
        <f>_xlfn.LET(_xlpm.w,I4285,LEN(_xlpm.w))</f>
        <v>1</v>
      </c>
      <c r="L4285" s="10">
        <f>_xlfn.LET(_xlpm.w,J4285,LEN(_xlpm.w))</f>
        <v>4</v>
      </c>
      <c r="M4285" s="10">
        <f>_xlfn.LET(_xlpm.a,K4285,_xlpm.b,L4285,MAX(_xlpm.a,_xlpm.b))</f>
        <v>4</v>
      </c>
      <c r="N4285" s="10">
        <f>_xlfn.LET(_xlpm.d,(K4285,L4285),MAX(_xlpm.d)-MIN(_xlpm.d))</f>
        <v>3</v>
      </c>
      <c r="O4285" s="1" t="str">
        <f>_xlfn.LET(_xlpm.sep,":",_xlpm.w,$G4285,_xlfn.CONCAT("~",RIGHT(_xlpm.w,LEN(_xlpm.w)-FIND(_xlpm.sep,_xlpm.w)),"~"))</f>
        <v>~arre~</v>
      </c>
      <c r="P4285" s="1" t="str">
        <f>_xlfn.LET(_xlpm.sep,":",_xlpm.w,$G4285,_xlfn.CONCAT("[",LEFT(_xlpm.w,FIND(_xlpm.sep,_xlpm.w)-1),"]"))</f>
        <v>[ə]</v>
      </c>
      <c r="Q4285" s="14" cm="1">
        <f t="array" ref="Q4285">SUM(_xlfn._xlws.FILTER($H$2:$H$7109,_xlfn.MAP($O$2:$O$7109,_xlfn.LAMBDA(_xlpm.x,_xlpm.x=$O4285))))</f>
        <v>4.9701789264413521E-5</v>
      </c>
      <c r="R4285" s="14">
        <f>$H4285/Q4285</f>
        <v>1</v>
      </c>
      <c r="S4285" s="14" cm="1">
        <f t="array" ref="S4285">SUM(_xlfn._xlws.FILTER($H$2:$H$7109,_xlfn.MAP($P$2:$P$7109,_xlfn.LAMBDA(_xlpm.x,_xlpm.x=$P4285))))</f>
        <v>4.9701789264413494E-3</v>
      </c>
      <c r="T4285" s="14">
        <f>$H4285/S4285</f>
        <v>1.0000000000000005E-2</v>
      </c>
      <c r="U4285" s="14">
        <f>_xlfn.LET(_xlpm.freq,F4285,_xlpm.size,M4285+1,_xlpm.F,V4285,LOG(1+_xlpm.freq)*LOG(1+_xlpm.size)*_xlpm.F)</f>
        <v>4.6385518322556423E-3</v>
      </c>
      <c r="V4285" s="14">
        <f>_xlfn.LET(_xlpm.a,T4285,_xlpm.b,R4285,2*_xlpm.a*_xlpm.b/(_xlpm.a+_xlpm.b))</f>
        <v>1.9801980198019813E-2</v>
      </c>
      <c r="W4285" s="14">
        <f>_xlfn.LET(_xlpm.p,R4285,_xlpm.q,T4285,LOG(_xlpm.p/_xlpm.q))</f>
        <v>1.9999999999999998</v>
      </c>
      <c r="X4285" s="2"/>
    </row>
    <row r="4286" spans="1:24">
      <c r="A4286" s="1" t="str">
        <f>_xlfn.LET(_xlpm.sep," : ",CONCATENATE(O4286,_xlpm.sep,P4286))</f>
        <v>~aure~ : [ə]</v>
      </c>
      <c r="B4286" s="1">
        <f>_xlfn.LET(_xlpm.d,$G4286,_xlpm.k,_xlfn.CONCAT(LEFT(TRIM(B$1),1),"*"),COUNTIF(_xlpm.d,_xlpm.k))</f>
        <v>0</v>
      </c>
      <c r="C4286" s="1">
        <f>_xlfn.LET(_xlpm.d,$G4286,_xlpm.k,_xlfn.CONCAT(LEFT(TRIM(C$1),1),"*"),COUNTIF(_xlpm.d,_xlpm.k))</f>
        <v>0</v>
      </c>
      <c r="D4286" s="1">
        <f>_xlfn.LET(_xlpm.d,$G4286,_xlpm.k,_xlfn.CONCAT(LEFT(TRIM(D$1),1),"*"),COUNTIF(_xlpm.d,_xlpm.k))</f>
        <v>0</v>
      </c>
      <c r="E4286" s="1">
        <f>LOG(F4286+1,10)</f>
        <v>0.30102999566398114</v>
      </c>
      <c r="F4286" s="7">
        <v>1</v>
      </c>
      <c r="G4286" s="9" t="s">
        <v>5542</v>
      </c>
      <c r="H4286" s="4">
        <f>F4286/freq.sum.r6e</f>
        <v>4.9701789264413521E-5</v>
      </c>
      <c r="I4286" s="1" t="str">
        <f>_xlfn.LET(_xlpm.sep,":",_xlpm.w,$G4286,LEFT(_xlpm.w,FIND(_xlpm.sep,_xlpm.w)-1))</f>
        <v>ə</v>
      </c>
      <c r="J4286" s="1" t="str">
        <f>_xlfn.LET(_xlpm.sep,":",_xlpm.w,$G4286,RIGHT(_xlpm.w,LEN(_xlpm.w)-FIND(_xlpm.sep,_xlpm.w)))</f>
        <v>aure</v>
      </c>
      <c r="K4286" s="10">
        <f>_xlfn.LET(_xlpm.w,I4286,LEN(_xlpm.w))</f>
        <v>1</v>
      </c>
      <c r="L4286" s="10">
        <f>_xlfn.LET(_xlpm.w,J4286,LEN(_xlpm.w))</f>
        <v>4</v>
      </c>
      <c r="M4286" s="10">
        <f>_xlfn.LET(_xlpm.a,K4286,_xlpm.b,L4286,MAX(_xlpm.a,_xlpm.b))</f>
        <v>4</v>
      </c>
      <c r="N4286" s="10">
        <f>_xlfn.LET(_xlpm.d,(K4286,L4286),MAX(_xlpm.d)-MIN(_xlpm.d))</f>
        <v>3</v>
      </c>
      <c r="O4286" s="1" t="str">
        <f>_xlfn.LET(_xlpm.sep,":",_xlpm.w,$G4286,_xlfn.CONCAT("~",RIGHT(_xlpm.w,LEN(_xlpm.w)-FIND(_xlpm.sep,_xlpm.w)),"~"))</f>
        <v>~aure~</v>
      </c>
      <c r="P4286" s="1" t="str">
        <f>_xlfn.LET(_xlpm.sep,":",_xlpm.w,$G4286,_xlfn.CONCAT("[",LEFT(_xlpm.w,FIND(_xlpm.sep,_xlpm.w)-1),"]"))</f>
        <v>[ə]</v>
      </c>
      <c r="Q4286" s="14" cm="1">
        <f t="array" ref="Q4286">SUM(_xlfn._xlws.FILTER($H$2:$H$7109,_xlfn.MAP($O$2:$O$7109,_xlfn.LAMBDA(_xlpm.x,_xlpm.x=$O4286))))</f>
        <v>4.9701789264413521E-5</v>
      </c>
      <c r="R4286" s="14">
        <f>$H4286/Q4286</f>
        <v>1</v>
      </c>
      <c r="S4286" s="14" cm="1">
        <f t="array" ref="S4286">SUM(_xlfn._xlws.FILTER($H$2:$H$7109,_xlfn.MAP($P$2:$P$7109,_xlfn.LAMBDA(_xlpm.x,_xlpm.x=$P4286))))</f>
        <v>4.9701789264413494E-3</v>
      </c>
      <c r="T4286" s="14">
        <f>$H4286/S4286</f>
        <v>1.0000000000000005E-2</v>
      </c>
      <c r="U4286" s="14">
        <f>_xlfn.LET(_xlpm.freq,F4286,_xlpm.size,M4286+1,_xlpm.F,V4286,LOG(1+_xlpm.freq)*LOG(1+_xlpm.size)*_xlpm.F)</f>
        <v>4.6385518322556423E-3</v>
      </c>
      <c r="V4286" s="14">
        <f>_xlfn.LET(_xlpm.a,T4286,_xlpm.b,R4286,2*_xlpm.a*_xlpm.b/(_xlpm.a+_xlpm.b))</f>
        <v>1.9801980198019813E-2</v>
      </c>
      <c r="W4286" s="14">
        <f>_xlfn.LET(_xlpm.p,R4286,_xlpm.q,T4286,LOG(_xlpm.p/_xlpm.q))</f>
        <v>1.9999999999999998</v>
      </c>
      <c r="X4286" s="2"/>
    </row>
    <row r="4287" spans="1:24">
      <c r="A4287" s="1" t="str">
        <f>_xlfn.LET(_xlpm.sep," : ",CONCATENATE(O4287,_xlpm.sep,P4287))</f>
        <v>~erre~ : [ə]</v>
      </c>
      <c r="B4287" s="1">
        <f>_xlfn.LET(_xlpm.d,$G4287,_xlpm.k,_xlfn.CONCAT(LEFT(TRIM(B$1),1),"*"),COUNTIF(_xlpm.d,_xlpm.k))</f>
        <v>0</v>
      </c>
      <c r="C4287" s="1">
        <f>_xlfn.LET(_xlpm.d,$G4287,_xlpm.k,_xlfn.CONCAT(LEFT(TRIM(C$1),1),"*"),COUNTIF(_xlpm.d,_xlpm.k))</f>
        <v>0</v>
      </c>
      <c r="D4287" s="1">
        <f>_xlfn.LET(_xlpm.d,$G4287,_xlpm.k,_xlfn.CONCAT(LEFT(TRIM(D$1),1),"*"),COUNTIF(_xlpm.d,_xlpm.k))</f>
        <v>0</v>
      </c>
      <c r="E4287" s="1">
        <f>LOG(F4287+1,10)</f>
        <v>0.30102999566398114</v>
      </c>
      <c r="F4287" s="7">
        <v>1</v>
      </c>
      <c r="G4287" s="9" t="s">
        <v>5555</v>
      </c>
      <c r="H4287" s="4">
        <f>F4287/freq.sum.r6e</f>
        <v>4.9701789264413521E-5</v>
      </c>
      <c r="I4287" s="1" t="str">
        <f>_xlfn.LET(_xlpm.sep,":",_xlpm.w,$G4287,LEFT(_xlpm.w,FIND(_xlpm.sep,_xlpm.w)-1))</f>
        <v>ə</v>
      </c>
      <c r="J4287" s="1" t="str">
        <f>_xlfn.LET(_xlpm.sep,":",_xlpm.w,$G4287,RIGHT(_xlpm.w,LEN(_xlpm.w)-FIND(_xlpm.sep,_xlpm.w)))</f>
        <v>erre</v>
      </c>
      <c r="K4287" s="10">
        <f>_xlfn.LET(_xlpm.w,I4287,LEN(_xlpm.w))</f>
        <v>1</v>
      </c>
      <c r="L4287" s="10">
        <f>_xlfn.LET(_xlpm.w,J4287,LEN(_xlpm.w))</f>
        <v>4</v>
      </c>
      <c r="M4287" s="10">
        <f>_xlfn.LET(_xlpm.a,K4287,_xlpm.b,L4287,MAX(_xlpm.a,_xlpm.b))</f>
        <v>4</v>
      </c>
      <c r="N4287" s="10">
        <f>_xlfn.LET(_xlpm.d,(K4287,L4287),MAX(_xlpm.d)-MIN(_xlpm.d))</f>
        <v>3</v>
      </c>
      <c r="O4287" s="1" t="str">
        <f>_xlfn.LET(_xlpm.sep,":",_xlpm.w,$G4287,_xlfn.CONCAT("~",RIGHT(_xlpm.w,LEN(_xlpm.w)-FIND(_xlpm.sep,_xlpm.w)),"~"))</f>
        <v>~erre~</v>
      </c>
      <c r="P4287" s="1" t="str">
        <f>_xlfn.LET(_xlpm.sep,":",_xlpm.w,$G4287,_xlfn.CONCAT("[",LEFT(_xlpm.w,FIND(_xlpm.sep,_xlpm.w)-1),"]"))</f>
        <v>[ə]</v>
      </c>
      <c r="Q4287" s="14" cm="1">
        <f t="array" ref="Q4287">SUM(_xlfn._xlws.FILTER($H$2:$H$7117,_xlfn.MAP($O$2:$O$7117,_xlfn.LAMBDA(_xlpm.x,_xlpm.x=$O4287))))</f>
        <v>4.9701789264413521E-5</v>
      </c>
      <c r="R4287" s="14">
        <f>$H4287/Q4287</f>
        <v>1</v>
      </c>
      <c r="S4287" s="14" cm="1">
        <f t="array" ref="S4287">SUM(_xlfn._xlws.FILTER($H$2:$H$7117,_xlfn.MAP($P$2:$P$7117,_xlfn.LAMBDA(_xlpm.x,_xlpm.x=$P4287))))</f>
        <v>4.9701789264413494E-3</v>
      </c>
      <c r="T4287" s="14">
        <f>$H4287/S4287</f>
        <v>1.0000000000000005E-2</v>
      </c>
      <c r="U4287" s="14">
        <f>_xlfn.LET(_xlpm.freq,F4287,_xlpm.size,M4287+1,_xlpm.F,V4287,LOG(1+_xlpm.freq)*LOG(1+_xlpm.size)*_xlpm.F)</f>
        <v>4.6385518322556423E-3</v>
      </c>
      <c r="V4287" s="14">
        <f>_xlfn.LET(_xlpm.a,T4287,_xlpm.b,R4287,2*_xlpm.a*_xlpm.b/(_xlpm.a+_xlpm.b))</f>
        <v>1.9801980198019813E-2</v>
      </c>
      <c r="W4287" s="14">
        <f>_xlfn.LET(_xlpm.p,R4287,_xlpm.q,T4287,LOG(_xlpm.p/_xlpm.q))</f>
        <v>1.9999999999999998</v>
      </c>
      <c r="X4287" s="2"/>
    </row>
    <row r="4288" spans="1:24">
      <c r="A4288" s="1" t="str">
        <f>_xlfn.LET(_xlpm.sep," : ",CONCATENATE(O4288,_xlpm.sep,P4288))</f>
        <v>~ghar~ : [ə]</v>
      </c>
      <c r="B4288" s="1">
        <f>_xlfn.LET(_xlpm.d,$G4288,_xlpm.k,_xlfn.CONCAT(LEFT(TRIM(B$1),1),"*"),COUNTIF(_xlpm.d,_xlpm.k))</f>
        <v>0</v>
      </c>
      <c r="C4288" s="1">
        <f>_xlfn.LET(_xlpm.d,$G4288,_xlpm.k,_xlfn.CONCAT(LEFT(TRIM(C$1),1),"*"),COUNTIF(_xlpm.d,_xlpm.k))</f>
        <v>0</v>
      </c>
      <c r="D4288" s="1">
        <f>_xlfn.LET(_xlpm.d,$G4288,_xlpm.k,_xlfn.CONCAT(LEFT(TRIM(D$1),1),"*"),COUNTIF(_xlpm.d,_xlpm.k))</f>
        <v>0</v>
      </c>
      <c r="E4288" s="1">
        <f>LOG(F4288+1,10)</f>
        <v>0.30102999566398114</v>
      </c>
      <c r="F4288" s="7">
        <v>1</v>
      </c>
      <c r="G4288" s="9" t="s">
        <v>5560</v>
      </c>
      <c r="H4288" s="4">
        <f>F4288/freq.sum.r6e</f>
        <v>4.9701789264413521E-5</v>
      </c>
      <c r="I4288" s="1" t="str">
        <f>_xlfn.LET(_xlpm.sep,":",_xlpm.w,$G4288,LEFT(_xlpm.w,FIND(_xlpm.sep,_xlpm.w)-1))</f>
        <v>ə</v>
      </c>
      <c r="J4288" s="1" t="str">
        <f>_xlfn.LET(_xlpm.sep,":",_xlpm.w,$G4288,RIGHT(_xlpm.w,LEN(_xlpm.w)-FIND(_xlpm.sep,_xlpm.w)))</f>
        <v>ghar</v>
      </c>
      <c r="K4288" s="10">
        <f>_xlfn.LET(_xlpm.w,I4288,LEN(_xlpm.w))</f>
        <v>1</v>
      </c>
      <c r="L4288" s="10">
        <f>_xlfn.LET(_xlpm.w,J4288,LEN(_xlpm.w))</f>
        <v>4</v>
      </c>
      <c r="M4288" s="10">
        <f>_xlfn.LET(_xlpm.a,K4288,_xlpm.b,L4288,MAX(_xlpm.a,_xlpm.b))</f>
        <v>4</v>
      </c>
      <c r="N4288" s="10">
        <f>_xlfn.LET(_xlpm.d,(K4288,L4288),MAX(_xlpm.d)-MIN(_xlpm.d))</f>
        <v>3</v>
      </c>
      <c r="O4288" s="1" t="str">
        <f>_xlfn.LET(_xlpm.sep,":",_xlpm.w,$G4288,_xlfn.CONCAT("~",RIGHT(_xlpm.w,LEN(_xlpm.w)-FIND(_xlpm.sep,_xlpm.w)),"~"))</f>
        <v>~ghar~</v>
      </c>
      <c r="P4288" s="1" t="str">
        <f>_xlfn.LET(_xlpm.sep,":",_xlpm.w,$G4288,_xlfn.CONCAT("[",LEFT(_xlpm.w,FIND(_xlpm.sep,_xlpm.w)-1),"]"))</f>
        <v>[ə]</v>
      </c>
      <c r="Q4288" s="14" cm="1">
        <f t="array" ref="Q4288">SUM(_xlfn._xlws.FILTER($H$2:$H$7117,_xlfn.MAP($O$2:$O$7117,_xlfn.LAMBDA(_xlpm.x,_xlpm.x=$O4288))))</f>
        <v>4.9701789264413521E-5</v>
      </c>
      <c r="R4288" s="14">
        <f>$H4288/Q4288</f>
        <v>1</v>
      </c>
      <c r="S4288" s="14" cm="1">
        <f t="array" ref="S4288">SUM(_xlfn._xlws.FILTER($H$2:$H$7117,_xlfn.MAP($P$2:$P$7117,_xlfn.LAMBDA(_xlpm.x,_xlpm.x=$P4288))))</f>
        <v>4.9701789264413494E-3</v>
      </c>
      <c r="T4288" s="14">
        <f>$H4288/S4288</f>
        <v>1.0000000000000005E-2</v>
      </c>
      <c r="U4288" s="14">
        <f>_xlfn.LET(_xlpm.freq,F4288,_xlpm.size,M4288+1,_xlpm.F,V4288,LOG(1+_xlpm.freq)*LOG(1+_xlpm.size)*_xlpm.F)</f>
        <v>4.6385518322556423E-3</v>
      </c>
      <c r="V4288" s="14">
        <f>_xlfn.LET(_xlpm.a,T4288,_xlpm.b,R4288,2*_xlpm.a*_xlpm.b/(_xlpm.a+_xlpm.b))</f>
        <v>1.9801980198019813E-2</v>
      </c>
      <c r="W4288" s="14">
        <f>_xlfn.LET(_xlpm.p,R4288,_xlpm.q,T4288,LOG(_xlpm.p/_xlpm.q))</f>
        <v>1.9999999999999998</v>
      </c>
      <c r="X4288" s="2"/>
    </row>
    <row r="4289" spans="1:24">
      <c r="A4289" s="1" t="str">
        <f>_xlfn.LET(_xlpm.sep," : ",CONCATENATE(O4289,_xlpm.sep,P4289))</f>
        <v>~ghax~ : [ə]</v>
      </c>
      <c r="B4289" s="1">
        <f>_xlfn.LET(_xlpm.d,$G4289,_xlpm.k,_xlfn.CONCAT(LEFT(TRIM(B$1),1),"*"),COUNTIF(_xlpm.d,_xlpm.k))</f>
        <v>0</v>
      </c>
      <c r="C4289" s="1">
        <f>_xlfn.LET(_xlpm.d,$G4289,_xlpm.k,_xlfn.CONCAT(LEFT(TRIM(C$1),1),"*"),COUNTIF(_xlpm.d,_xlpm.k))</f>
        <v>0</v>
      </c>
      <c r="D4289" s="1">
        <f>_xlfn.LET(_xlpm.d,$G4289,_xlpm.k,_xlfn.CONCAT(LEFT(TRIM(D$1),1),"*"),COUNTIF(_xlpm.d,_xlpm.k))</f>
        <v>0</v>
      </c>
      <c r="E4289" s="1">
        <f>LOG(F4289+1,10)</f>
        <v>0.30102999566398114</v>
      </c>
      <c r="F4289" s="7">
        <v>1</v>
      </c>
      <c r="G4289" s="9" t="s">
        <v>5562</v>
      </c>
      <c r="H4289" s="4">
        <f>F4289/freq.sum.r6e</f>
        <v>4.9701789264413521E-5</v>
      </c>
      <c r="I4289" s="1" t="str">
        <f>_xlfn.LET(_xlpm.sep,":",_xlpm.w,$G4289,LEFT(_xlpm.w,FIND(_xlpm.sep,_xlpm.w)-1))</f>
        <v>ə</v>
      </c>
      <c r="J4289" s="1" t="str">
        <f>_xlfn.LET(_xlpm.sep,":",_xlpm.w,$G4289,RIGHT(_xlpm.w,LEN(_xlpm.w)-FIND(_xlpm.sep,_xlpm.w)))</f>
        <v>ghax</v>
      </c>
      <c r="K4289" s="10">
        <f>_xlfn.LET(_xlpm.w,I4289,LEN(_xlpm.w))</f>
        <v>1</v>
      </c>
      <c r="L4289" s="10">
        <f>_xlfn.LET(_xlpm.w,J4289,LEN(_xlpm.w))</f>
        <v>4</v>
      </c>
      <c r="M4289" s="10">
        <f>_xlfn.LET(_xlpm.a,K4289,_xlpm.b,L4289,MAX(_xlpm.a,_xlpm.b))</f>
        <v>4</v>
      </c>
      <c r="N4289" s="10">
        <f>_xlfn.LET(_xlpm.d,(K4289,L4289),MAX(_xlpm.d)-MIN(_xlpm.d))</f>
        <v>3</v>
      </c>
      <c r="O4289" s="1" t="str">
        <f>_xlfn.LET(_xlpm.sep,":",_xlpm.w,$G4289,_xlfn.CONCAT("~",RIGHT(_xlpm.w,LEN(_xlpm.w)-FIND(_xlpm.sep,_xlpm.w)),"~"))</f>
        <v>~ghax~</v>
      </c>
      <c r="P4289" s="1" t="str">
        <f>_xlfn.LET(_xlpm.sep,":",_xlpm.w,$G4289,_xlfn.CONCAT("[",LEFT(_xlpm.w,FIND(_xlpm.sep,_xlpm.w)-1),"]"))</f>
        <v>[ə]</v>
      </c>
      <c r="Q4289" s="14" cm="1">
        <f t="array" ref="Q4289">SUM(_xlfn._xlws.FILTER($H$2:$H$7117,_xlfn.MAP($O$2:$O$7117,_xlfn.LAMBDA(_xlpm.x,_xlpm.x=$O4289))))</f>
        <v>4.9701789264413521E-5</v>
      </c>
      <c r="R4289" s="14">
        <f>$H4289/Q4289</f>
        <v>1</v>
      </c>
      <c r="S4289" s="14" cm="1">
        <f t="array" ref="S4289">SUM(_xlfn._xlws.FILTER($H$2:$H$7117,_xlfn.MAP($P$2:$P$7117,_xlfn.LAMBDA(_xlpm.x,_xlpm.x=$P4289))))</f>
        <v>4.9701789264413494E-3</v>
      </c>
      <c r="T4289" s="14">
        <f>$H4289/S4289</f>
        <v>1.0000000000000005E-2</v>
      </c>
      <c r="U4289" s="14">
        <f>_xlfn.LET(_xlpm.freq,F4289,_xlpm.size,M4289+1,_xlpm.F,V4289,LOG(1+_xlpm.freq)*LOG(1+_xlpm.size)*_xlpm.F)</f>
        <v>4.6385518322556423E-3</v>
      </c>
      <c r="V4289" s="14">
        <f>_xlfn.LET(_xlpm.a,T4289,_xlpm.b,R4289,2*_xlpm.a*_xlpm.b/(_xlpm.a+_xlpm.b))</f>
        <v>1.9801980198019813E-2</v>
      </c>
      <c r="W4289" s="14">
        <f>_xlfn.LET(_xlpm.p,R4289,_xlpm.q,T4289,LOG(_xlpm.p/_xlpm.q))</f>
        <v>1.9999999999999998</v>
      </c>
      <c r="X4289" s="2"/>
    </row>
    <row r="4290" spans="1:24">
      <c r="A4290" s="1" t="str">
        <f>_xlfn.LET(_xlpm.sep," : ",CONCATENATE(O4290,_xlpm.sep,P4290))</f>
        <v>~oure~ : [ə]</v>
      </c>
      <c r="B4290" s="1">
        <f>_xlfn.LET(_xlpm.d,$G4290,_xlpm.k,_xlfn.CONCAT(LEFT(TRIM(B$1),1),"*"),COUNTIF(_xlpm.d,_xlpm.k))</f>
        <v>0</v>
      </c>
      <c r="C4290" s="1">
        <f>_xlfn.LET(_xlpm.d,$G4290,_xlpm.k,_xlfn.CONCAT(LEFT(TRIM(C$1),1),"*"),COUNTIF(_xlpm.d,_xlpm.k))</f>
        <v>0</v>
      </c>
      <c r="D4290" s="1">
        <f>_xlfn.LET(_xlpm.d,$G4290,_xlpm.k,_xlfn.CONCAT(LEFT(TRIM(D$1),1),"*"),COUNTIF(_xlpm.d,_xlpm.k))</f>
        <v>0</v>
      </c>
      <c r="E4290" s="1">
        <f>LOG(F4290+1,10)</f>
        <v>0.30102999566398114</v>
      </c>
      <c r="F4290" s="7">
        <v>1</v>
      </c>
      <c r="G4290" s="9" t="s">
        <v>5598</v>
      </c>
      <c r="H4290" s="4">
        <f>F4290/freq.sum.r6e</f>
        <v>4.9701789264413521E-5</v>
      </c>
      <c r="I4290" s="1" t="str">
        <f>_xlfn.LET(_xlpm.sep,":",_xlpm.w,$G4290,LEFT(_xlpm.w,FIND(_xlpm.sep,_xlpm.w)-1))</f>
        <v>ə</v>
      </c>
      <c r="J4290" s="1" t="str">
        <f>_xlfn.LET(_xlpm.sep,":",_xlpm.w,$G4290,RIGHT(_xlpm.w,LEN(_xlpm.w)-FIND(_xlpm.sep,_xlpm.w)))</f>
        <v>oure</v>
      </c>
      <c r="K4290" s="10">
        <f>_xlfn.LET(_xlpm.w,I4290,LEN(_xlpm.w))</f>
        <v>1</v>
      </c>
      <c r="L4290" s="10">
        <f>_xlfn.LET(_xlpm.w,J4290,LEN(_xlpm.w))</f>
        <v>4</v>
      </c>
      <c r="M4290" s="10">
        <f>_xlfn.LET(_xlpm.a,K4290,_xlpm.b,L4290,MAX(_xlpm.a,_xlpm.b))</f>
        <v>4</v>
      </c>
      <c r="N4290" s="10">
        <f>_xlfn.LET(_xlpm.d,(K4290,L4290),MAX(_xlpm.d)-MIN(_xlpm.d))</f>
        <v>3</v>
      </c>
      <c r="O4290" s="1" t="str">
        <f>_xlfn.LET(_xlpm.sep,":",_xlpm.w,$G4290,_xlfn.CONCAT("~",RIGHT(_xlpm.w,LEN(_xlpm.w)-FIND(_xlpm.sep,_xlpm.w)),"~"))</f>
        <v>~oure~</v>
      </c>
      <c r="P4290" s="1" t="str">
        <f>_xlfn.LET(_xlpm.sep,":",_xlpm.w,$G4290,_xlfn.CONCAT("[",LEFT(_xlpm.w,FIND(_xlpm.sep,_xlpm.w)-1),"]"))</f>
        <v>[ə]</v>
      </c>
      <c r="Q4290" s="14" cm="1">
        <f t="array" ref="Q4290">SUM(_xlfn._xlws.FILTER($H$2:$H$7117,_xlfn.MAP($O$2:$O$7117,_xlfn.LAMBDA(_xlpm.x,_xlpm.x=$O4290))))</f>
        <v>4.9701789264413521E-5</v>
      </c>
      <c r="R4290" s="14">
        <f>$H4290/Q4290</f>
        <v>1</v>
      </c>
      <c r="S4290" s="14" cm="1">
        <f t="array" ref="S4290">SUM(_xlfn._xlws.FILTER($H$2:$H$7117,_xlfn.MAP($P$2:$P$7117,_xlfn.LAMBDA(_xlpm.x,_xlpm.x=$P4290))))</f>
        <v>4.9701789264413494E-3</v>
      </c>
      <c r="T4290" s="14">
        <f>$H4290/S4290</f>
        <v>1.0000000000000005E-2</v>
      </c>
      <c r="U4290" s="14">
        <f>_xlfn.LET(_xlpm.freq,F4290,_xlpm.size,M4290+1,_xlpm.F,V4290,LOG(1+_xlpm.freq)*LOG(1+_xlpm.size)*_xlpm.F)</f>
        <v>4.6385518322556423E-3</v>
      </c>
      <c r="V4290" s="14">
        <f>_xlfn.LET(_xlpm.a,T4290,_xlpm.b,R4290,2*_xlpm.a*_xlpm.b/(_xlpm.a+_xlpm.b))</f>
        <v>1.9801980198019813E-2</v>
      </c>
      <c r="W4290" s="14">
        <f>_xlfn.LET(_xlpm.p,R4290,_xlpm.q,T4290,LOG(_xlpm.p/_xlpm.q))</f>
        <v>1.9999999999999998</v>
      </c>
      <c r="X4290" s="2"/>
    </row>
    <row r="4291" spans="1:24">
      <c r="A4291" s="1" t="str">
        <f>_xlfn.LET(_xlpm.sep," : ",CONCATENATE(O4291,_xlpm.sep,P4291))</f>
        <v>~yore~ : [ə]</v>
      </c>
      <c r="B4291" s="1">
        <f>_xlfn.LET(_xlpm.d,$G4291,_xlpm.k,_xlfn.CONCAT(LEFT(TRIM(B$1),1),"*"),COUNTIF(_xlpm.d,_xlpm.k))</f>
        <v>0</v>
      </c>
      <c r="C4291" s="1">
        <f>_xlfn.LET(_xlpm.d,$G4291,_xlpm.k,_xlfn.CONCAT(LEFT(TRIM(C$1),1),"*"),COUNTIF(_xlpm.d,_xlpm.k))</f>
        <v>0</v>
      </c>
      <c r="D4291" s="1">
        <f>_xlfn.LET(_xlpm.d,$G4291,_xlpm.k,_xlfn.CONCAT(LEFT(TRIM(D$1),1),"*"),COUNTIF(_xlpm.d,_xlpm.k))</f>
        <v>0</v>
      </c>
      <c r="E4291" s="1">
        <f>LOG(F4291+1,10)</f>
        <v>0.30102999566398114</v>
      </c>
      <c r="F4291" s="7">
        <v>1</v>
      </c>
      <c r="G4291" s="9" t="s">
        <v>5638</v>
      </c>
      <c r="H4291" s="4">
        <f>F4291/freq.sum.r6e</f>
        <v>4.9701789264413521E-5</v>
      </c>
      <c r="I4291" s="1" t="str">
        <f>_xlfn.LET(_xlpm.sep,":",_xlpm.w,$G4291,LEFT(_xlpm.w,FIND(_xlpm.sep,_xlpm.w)-1))</f>
        <v>ə</v>
      </c>
      <c r="J4291" s="1" t="str">
        <f>_xlfn.LET(_xlpm.sep,":",_xlpm.w,$G4291,RIGHT(_xlpm.w,LEN(_xlpm.w)-FIND(_xlpm.sep,_xlpm.w)))</f>
        <v>yore</v>
      </c>
      <c r="K4291" s="10">
        <f>_xlfn.LET(_xlpm.w,I4291,LEN(_xlpm.w))</f>
        <v>1</v>
      </c>
      <c r="L4291" s="10">
        <f>_xlfn.LET(_xlpm.w,J4291,LEN(_xlpm.w))</f>
        <v>4</v>
      </c>
      <c r="M4291" s="10">
        <f>_xlfn.LET(_xlpm.a,K4291,_xlpm.b,L4291,MAX(_xlpm.a,_xlpm.b))</f>
        <v>4</v>
      </c>
      <c r="N4291" s="10">
        <f>_xlfn.LET(_xlpm.d,(K4291,L4291),MAX(_xlpm.d)-MIN(_xlpm.d))</f>
        <v>3</v>
      </c>
      <c r="O4291" s="1" t="str">
        <f>_xlfn.LET(_xlpm.sep,":",_xlpm.w,$G4291,_xlfn.CONCAT("~",RIGHT(_xlpm.w,LEN(_xlpm.w)-FIND(_xlpm.sep,_xlpm.w)),"~"))</f>
        <v>~yore~</v>
      </c>
      <c r="P4291" s="1" t="str">
        <f>_xlfn.LET(_xlpm.sep,":",_xlpm.w,$G4291,_xlfn.CONCAT("[",LEFT(_xlpm.w,FIND(_xlpm.sep,_xlpm.w)-1),"]"))</f>
        <v>[ə]</v>
      </c>
      <c r="Q4291" s="14" cm="1">
        <f t="array" ref="Q4291">SUM(_xlfn._xlws.FILTER($H$2:$H$7109,_xlfn.MAP($O$2:$O$7109,_xlfn.LAMBDA(_xlpm.x,_xlpm.x=$O4291))))</f>
        <v>4.9701789264413521E-5</v>
      </c>
      <c r="R4291" s="14">
        <f>$H4291/Q4291</f>
        <v>1</v>
      </c>
      <c r="S4291" s="14" cm="1">
        <f t="array" ref="S4291">SUM(_xlfn._xlws.FILTER($H$2:$H$7109,_xlfn.MAP($P$2:$P$7109,_xlfn.LAMBDA(_xlpm.x,_xlpm.x=$P4291))))</f>
        <v>4.9701789264413494E-3</v>
      </c>
      <c r="T4291" s="14">
        <f>$H4291/S4291</f>
        <v>1.0000000000000005E-2</v>
      </c>
      <c r="U4291" s="14">
        <f>_xlfn.LET(_xlpm.freq,F4291,_xlpm.size,M4291+1,_xlpm.F,V4291,LOG(1+_xlpm.freq)*LOG(1+_xlpm.size)*_xlpm.F)</f>
        <v>4.6385518322556423E-3</v>
      </c>
      <c r="V4291" s="14">
        <f>_xlfn.LET(_xlpm.a,T4291,_xlpm.b,R4291,2*_xlpm.a*_xlpm.b/(_xlpm.a+_xlpm.b))</f>
        <v>1.9801980198019813E-2</v>
      </c>
      <c r="W4291" s="14">
        <f>_xlfn.LET(_xlpm.p,R4291,_xlpm.q,T4291,LOG(_xlpm.p/_xlpm.q))</f>
        <v>1.9999999999999998</v>
      </c>
      <c r="X4291" s="2"/>
    </row>
    <row r="4292" spans="1:24">
      <c r="A4292" s="1" t="str">
        <f>_xlfn.LET(_xlpm.sep," : ",CONCATENATE(O4292,_xlpm.sep,P4292))</f>
        <v>~llih~ : [lɪ]</v>
      </c>
      <c r="B4292" s="1">
        <f>_xlfn.LET(_xlpm.d,$G4292,_xlpm.k,_xlfn.CONCAT(LEFT(TRIM(B$1),1),"*"),COUNTIF(_xlpm.d,_xlpm.k))</f>
        <v>0</v>
      </c>
      <c r="C4292" s="1">
        <f>_xlfn.LET(_xlpm.d,$G4292,_xlpm.k,_xlfn.CONCAT(LEFT(TRIM(C$1),1),"*"),COUNTIF(_xlpm.d,_xlpm.k))</f>
        <v>0</v>
      </c>
      <c r="D4292" s="1">
        <f>_xlfn.LET(_xlpm.d,$G4292,_xlpm.k,_xlfn.CONCAT(LEFT(TRIM(D$1),1),"*"),COUNTIF(_xlpm.d,_xlpm.k))</f>
        <v>0</v>
      </c>
      <c r="E4292" s="1">
        <f>LOG(F4292+1,10)</f>
        <v>0.47712125471966244</v>
      </c>
      <c r="F4292" s="7">
        <v>2</v>
      </c>
      <c r="G4292" s="9" t="s">
        <v>2351</v>
      </c>
      <c r="H4292" s="4">
        <f>F4292/freq.sum.r6e</f>
        <v>9.9403578528827041E-5</v>
      </c>
      <c r="I4292" s="1" t="str">
        <f>_xlfn.LET(_xlpm.sep,":",_xlpm.w,$G4292,LEFT(_xlpm.w,FIND(_xlpm.sep,_xlpm.w)-1))</f>
        <v>lɪ</v>
      </c>
      <c r="J4292" s="1" t="str">
        <f>_xlfn.LET(_xlpm.sep,":",_xlpm.w,$G4292,RIGHT(_xlpm.w,LEN(_xlpm.w)-FIND(_xlpm.sep,_xlpm.w)))</f>
        <v>llih</v>
      </c>
      <c r="K4292" s="10">
        <f>_xlfn.LET(_xlpm.w,I4292,LEN(_xlpm.w))</f>
        <v>2</v>
      </c>
      <c r="L4292" s="10">
        <f>_xlfn.LET(_xlpm.w,J4292,LEN(_xlpm.w))</f>
        <v>4</v>
      </c>
      <c r="M4292" s="10">
        <f>_xlfn.LET(_xlpm.a,K4292,_xlpm.b,L4292,MAX(_xlpm.a,_xlpm.b))</f>
        <v>4</v>
      </c>
      <c r="N4292" s="10">
        <f>_xlfn.LET(_xlpm.d,(K4292,L4292),MAX(_xlpm.d)-MIN(_xlpm.d))</f>
        <v>2</v>
      </c>
      <c r="O4292" s="1" t="str">
        <f>_xlfn.LET(_xlpm.sep,":",_xlpm.w,$G4292,_xlfn.CONCAT("~",RIGHT(_xlpm.w,LEN(_xlpm.w)-FIND(_xlpm.sep,_xlpm.w)),"~"))</f>
        <v>~llih~</v>
      </c>
      <c r="P4292" s="1" t="str">
        <f>_xlfn.LET(_xlpm.sep,":",_xlpm.w,$G4292,_xlfn.CONCAT("[",LEFT(_xlpm.w,FIND(_xlpm.sep,_xlpm.w)-1),"]"))</f>
        <v>[lɪ]</v>
      </c>
      <c r="Q4292" s="14" cm="1">
        <f t="array" ref="Q4292">SUM(_xlfn._xlws.FILTER($H$2:$H$7117,_xlfn.MAP($O$2:$O$7117,_xlfn.LAMBDA(_xlpm.x,_xlpm.x=$O4292))))</f>
        <v>1.9880715705765408E-4</v>
      </c>
      <c r="R4292" s="14">
        <f>$H4292/Q4292</f>
        <v>0.5</v>
      </c>
      <c r="S4292" s="14" cm="1">
        <f t="array" ref="S4292">SUM(_xlfn._xlws.FILTER($H$2:$H$7117,_xlfn.MAP($P$2:$P$7117,_xlfn.LAMBDA(_xlpm.x,_xlpm.x=$P4292))))</f>
        <v>2.067594433399602E-2</v>
      </c>
      <c r="T4292" s="14">
        <f>$H4292/S4292</f>
        <v>4.8076923076923088E-3</v>
      </c>
      <c r="U4292" s="14">
        <f>_xlfn.LET(_xlpm.freq,F4292,_xlpm.size,M4292+1,_xlpm.F,V4292,LOG(1+_xlpm.freq)*LOG(1+_xlpm.size)*_xlpm.F)</f>
        <v>3.535928580425889E-3</v>
      </c>
      <c r="V4292" s="14">
        <f>_xlfn.LET(_xlpm.a,T4292,_xlpm.b,R4292,2*_xlpm.a*_xlpm.b/(_xlpm.a+_xlpm.b))</f>
        <v>9.5238095238095264E-3</v>
      </c>
      <c r="W4292" s="14">
        <f>_xlfn.LET(_xlpm.p,R4292,_xlpm.q,T4292,LOG(_xlpm.p/_xlpm.q))</f>
        <v>2.0170333392987803</v>
      </c>
      <c r="X4292" s="2"/>
    </row>
    <row r="4293" spans="1:24">
      <c r="A4293" s="1" t="str">
        <f>_xlfn.LET(_xlpm.sep," : ",CONCATENATE(O4293,_xlpm.sep,P4293))</f>
        <v>~sler~ : [lɪ]</v>
      </c>
      <c r="B4293" s="1">
        <f>_xlfn.LET(_xlpm.d,$G4293,_xlpm.k,_xlfn.CONCAT(LEFT(TRIM(B$1),1),"*"),COUNTIF(_xlpm.d,_xlpm.k))</f>
        <v>0</v>
      </c>
      <c r="C4293" s="1">
        <f>_xlfn.LET(_xlpm.d,$G4293,_xlpm.k,_xlfn.CONCAT(LEFT(TRIM(C$1),1),"*"),COUNTIF(_xlpm.d,_xlpm.k))</f>
        <v>0</v>
      </c>
      <c r="D4293" s="1">
        <f>_xlfn.LET(_xlpm.d,$G4293,_xlpm.k,_xlfn.CONCAT(LEFT(TRIM(D$1),1),"*"),COUNTIF(_xlpm.d,_xlpm.k))</f>
        <v>0</v>
      </c>
      <c r="E4293" s="1">
        <f>LOG(F4293+1,10)</f>
        <v>0.60205999132796229</v>
      </c>
      <c r="F4293" s="7">
        <v>3</v>
      </c>
      <c r="G4293" s="9" t="s">
        <v>2406</v>
      </c>
      <c r="H4293" s="4">
        <f>F4293/freq.sum.r6e</f>
        <v>1.4910536779324057E-4</v>
      </c>
      <c r="I4293" s="4" t="str">
        <f>_xlfn.LET(_xlpm.sep,":",_xlpm.w,$G4293,LEFT(_xlpm.w,FIND(_xlpm.sep,_xlpm.w)-1))</f>
        <v>lɪ</v>
      </c>
      <c r="J4293" s="4" t="str">
        <f>_xlfn.LET(_xlpm.sep,":",_xlpm.w,$G4293,RIGHT(_xlpm.w,LEN(_xlpm.w)-FIND(_xlpm.sep,_xlpm.w)))</f>
        <v>sler</v>
      </c>
      <c r="K4293" s="10">
        <f>_xlfn.LET(_xlpm.w,I4293,LEN(_xlpm.w))</f>
        <v>2</v>
      </c>
      <c r="L4293" s="10">
        <f>_xlfn.LET(_xlpm.w,J4293,LEN(_xlpm.w))</f>
        <v>4</v>
      </c>
      <c r="M4293" s="10">
        <f>_xlfn.LET(_xlpm.a,K4293,_xlpm.b,L4293,MAX(_xlpm.a,_xlpm.b))</f>
        <v>4</v>
      </c>
      <c r="N4293" s="10">
        <f>_xlfn.LET(_xlpm.d,(K4293,L4293),MAX(_xlpm.d)-MIN(_xlpm.d))</f>
        <v>2</v>
      </c>
      <c r="O4293" s="1" t="str">
        <f>_xlfn.LET(_xlpm.sep,":",_xlpm.w,$G4293,_xlfn.CONCAT("~",RIGHT(_xlpm.w,LEN(_xlpm.w)-FIND(_xlpm.sep,_xlpm.w)),"~"))</f>
        <v>~sler~</v>
      </c>
      <c r="P4293" s="1" t="str">
        <f>_xlfn.LET(_xlpm.sep,":",_xlpm.w,$G4293,_xlfn.CONCAT("[",LEFT(_xlpm.w,FIND(_xlpm.sep,_xlpm.w)-1),"]"))</f>
        <v>[lɪ]</v>
      </c>
      <c r="Q4293" s="14" cm="1">
        <f t="array" ref="Q4293">SUM(_xlfn._xlws.FILTER($H$2:$H$7109,_xlfn.MAP($O$2:$O$7109,_xlfn.LAMBDA(_xlpm.x,_xlpm.x=$O4293))))</f>
        <v>1.9880715705765408E-4</v>
      </c>
      <c r="R4293" s="14">
        <f>$H4293/Q4293</f>
        <v>0.75</v>
      </c>
      <c r="S4293" s="14" cm="1">
        <f t="array" ref="S4293">SUM(_xlfn._xlws.FILTER($H$2:$H$7109,_xlfn.MAP($P$2:$P$7109,_xlfn.LAMBDA(_xlpm.x,_xlpm.x=$P4293))))</f>
        <v>2.067594433399602E-2</v>
      </c>
      <c r="T4293" s="14">
        <f>$H4293/S4293</f>
        <v>7.2115384615384637E-3</v>
      </c>
      <c r="U4293" s="14">
        <f>_xlfn.LET(_xlpm.freq,F4293,_xlpm.size,M4293+1,_xlpm.F,V4293,LOG(1+_xlpm.freq)*LOG(1+_xlpm.size)*_xlpm.F)</f>
        <v>6.6927676436831394E-3</v>
      </c>
      <c r="V4293" s="14">
        <f>_xlfn.LET(_xlpm.a,T4293,_xlpm.b,R4293,2*_xlpm.a*_xlpm.b/(_xlpm.a+_xlpm.b))</f>
        <v>1.428571428571429E-2</v>
      </c>
      <c r="W4293" s="14">
        <f>_xlfn.LET(_xlpm.p,R4293,_xlpm.q,T4293,LOG(_xlpm.p/_xlpm.q))</f>
        <v>2.0170333392987803</v>
      </c>
      <c r="X4293" s="2"/>
    </row>
    <row r="4294" spans="1:24">
      <c r="A4294" s="1" t="str">
        <f>_xlfn.LET(_xlpm.sep," : ",CONCATENATE(O4294,_xlpm.sep,P4294))</f>
        <v>~ntie~ : [nɪ]</v>
      </c>
      <c r="B4294" s="1">
        <f>_xlfn.LET(_xlpm.d,$G4294,_xlpm.k,_xlfn.CONCAT(LEFT(TRIM(B$1),1),"*"),COUNTIF(_xlpm.d,_xlpm.k))</f>
        <v>0</v>
      </c>
      <c r="C4294" s="1">
        <f>_xlfn.LET(_xlpm.d,$G4294,_xlpm.k,_xlfn.CONCAT(LEFT(TRIM(C$1),1),"*"),COUNTIF(_xlpm.d,_xlpm.k))</f>
        <v>0</v>
      </c>
      <c r="D4294" s="1">
        <f>_xlfn.LET(_xlpm.d,$G4294,_xlpm.k,_xlfn.CONCAT(LEFT(TRIM(D$1),1),"*"),COUNTIF(_xlpm.d,_xlpm.k))</f>
        <v>1</v>
      </c>
      <c r="E4294" s="1">
        <f>LOG(F4294+1,10)</f>
        <v>0.30102999566398114</v>
      </c>
      <c r="F4294" s="7">
        <v>1</v>
      </c>
      <c r="G4294" s="9" t="s">
        <v>3457</v>
      </c>
      <c r="H4294" s="4">
        <f>F4294/freq.sum.r6e</f>
        <v>4.9701789264413521E-5</v>
      </c>
      <c r="I4294" s="1" t="str">
        <f>_xlfn.LET(_xlpm.sep,":",_xlpm.w,$G4294,LEFT(_xlpm.w,FIND(_xlpm.sep,_xlpm.w)-1))</f>
        <v>nɪ</v>
      </c>
      <c r="J4294" s="1" t="str">
        <f>_xlfn.LET(_xlpm.sep,":",_xlpm.w,$G4294,RIGHT(_xlpm.w,LEN(_xlpm.w)-FIND(_xlpm.sep,_xlpm.w)))</f>
        <v>ntie</v>
      </c>
      <c r="K4294" s="10">
        <f>_xlfn.LET(_xlpm.w,I4294,LEN(_xlpm.w))</f>
        <v>2</v>
      </c>
      <c r="L4294" s="10">
        <f>_xlfn.LET(_xlpm.w,J4294,LEN(_xlpm.w))</f>
        <v>4</v>
      </c>
      <c r="M4294" s="10">
        <f>_xlfn.LET(_xlpm.a,K4294,_xlpm.b,L4294,MAX(_xlpm.a,_xlpm.b))</f>
        <v>4</v>
      </c>
      <c r="N4294" s="10">
        <f>_xlfn.LET(_xlpm.d,(K4294,L4294),MAX(_xlpm.d)-MIN(_xlpm.d))</f>
        <v>2</v>
      </c>
      <c r="O4294" s="1" t="str">
        <f>_xlfn.LET(_xlpm.sep,":",_xlpm.w,$G4294,_xlfn.CONCAT("~",RIGHT(_xlpm.w,LEN(_xlpm.w)-FIND(_xlpm.sep,_xlpm.w)),"~"))</f>
        <v>~ntie~</v>
      </c>
      <c r="P4294" s="1" t="str">
        <f>_xlfn.LET(_xlpm.sep,":",_xlpm.w,$G4294,_xlfn.CONCAT("[",LEFT(_xlpm.w,FIND(_xlpm.sep,_xlpm.w)-1),"]"))</f>
        <v>[nɪ]</v>
      </c>
      <c r="Q4294" s="14" cm="1">
        <f t="array" ref="Q4294">SUM(_xlfn._xlws.FILTER($H$2:$H$7111,_xlfn.MAP($O$2:$O$7111,_xlfn.LAMBDA(_xlpm.x,_xlpm.x=$O4294))))</f>
        <v>1.4910536779324057E-4</v>
      </c>
      <c r="R4294" s="14">
        <f>$H4294/Q4294</f>
        <v>0.33333333333333331</v>
      </c>
      <c r="S4294" s="14" cm="1">
        <f t="array" ref="S4294">SUM(_xlfn._xlws.FILTER($H$2:$H$7111,_xlfn.MAP($P$2:$P$7111,_xlfn.LAMBDA(_xlpm.x,_xlpm.x=$P4294))))</f>
        <v>1.5904572564612324E-2</v>
      </c>
      <c r="T4294" s="14">
        <f>$H4294/S4294</f>
        <v>3.1250000000000006E-3</v>
      </c>
      <c r="U4294" s="14">
        <f>_xlfn.LET(_xlpm.freq,F4294,_xlpm.size,M4294+1,_xlpm.F,V4294,LOG(1+_xlpm.freq)*LOG(1+_xlpm.size)*_xlpm.F)</f>
        <v>1.4504450001790086E-3</v>
      </c>
      <c r="V4294" s="14">
        <f>_xlfn.LET(_xlpm.a,T4294,_xlpm.b,R4294,2*_xlpm.a*_xlpm.b/(_xlpm.a+_xlpm.b))</f>
        <v>6.1919504643962869E-3</v>
      </c>
      <c r="W4294" s="14">
        <f>_xlfn.LET(_xlpm.p,R4294,_xlpm.q,T4294,LOG(_xlpm.p/_xlpm.q))</f>
        <v>2.0280287236002432</v>
      </c>
      <c r="X4294" s="2"/>
    </row>
    <row r="4295" spans="1:24">
      <c r="A4295" s="1" t="str">
        <f>_xlfn.LET(_xlpm.sep," : ",CONCATENATE(O4295,_xlpm.sep,P4295))</f>
        <v>~dagh~ : [dɪ]</v>
      </c>
      <c r="B4295" s="1">
        <f>_xlfn.LET(_xlpm.d,$G4295,_xlpm.k,_xlfn.CONCAT(LEFT(TRIM(B$1),1),"*"),COUNTIF(_xlpm.d,_xlpm.k))</f>
        <v>0</v>
      </c>
      <c r="C4295" s="1">
        <f>_xlfn.LET(_xlpm.d,$G4295,_xlpm.k,_xlfn.CONCAT(LEFT(TRIM(C$1),1),"*"),COUNTIF(_xlpm.d,_xlpm.k))</f>
        <v>0</v>
      </c>
      <c r="D4295" s="1">
        <f>_xlfn.LET(_xlpm.d,$G4295,_xlpm.k,_xlfn.CONCAT(LEFT(TRIM(D$1),1),"*"),COUNTIF(_xlpm.d,_xlpm.k))</f>
        <v>0</v>
      </c>
      <c r="E4295" s="1">
        <f>LOG(F4295+1,10)</f>
        <v>0.47712125471966244</v>
      </c>
      <c r="F4295" s="7">
        <v>2</v>
      </c>
      <c r="G4295" s="9" t="s">
        <v>531</v>
      </c>
      <c r="H4295" s="4">
        <f>F4295/freq.sum.r6e</f>
        <v>9.9403578528827041E-5</v>
      </c>
      <c r="I4295" s="1" t="str">
        <f>_xlfn.LET(_xlpm.sep,":",_xlpm.w,$G4295,LEFT(_xlpm.w,FIND(_xlpm.sep,_xlpm.w)-1))</f>
        <v>dɪ</v>
      </c>
      <c r="J4295" s="1" t="str">
        <f>_xlfn.LET(_xlpm.sep,":",_xlpm.w,$G4295,RIGHT(_xlpm.w,LEN(_xlpm.w)-FIND(_xlpm.sep,_xlpm.w)))</f>
        <v>dagh</v>
      </c>
      <c r="K4295" s="10">
        <f>_xlfn.LET(_xlpm.w,I4295,LEN(_xlpm.w))</f>
        <v>2</v>
      </c>
      <c r="L4295" s="10">
        <f>_xlfn.LET(_xlpm.w,J4295,LEN(_xlpm.w))</f>
        <v>4</v>
      </c>
      <c r="M4295" s="10">
        <f>_xlfn.LET(_xlpm.a,K4295,_xlpm.b,L4295,MAX(_xlpm.a,_xlpm.b))</f>
        <v>4</v>
      </c>
      <c r="N4295" s="10">
        <f>_xlfn.LET(_xlpm.d,(K4295,L4295),MAX(_xlpm.d)-MIN(_xlpm.d))</f>
        <v>2</v>
      </c>
      <c r="O4295" s="1" t="str">
        <f>_xlfn.LET(_xlpm.sep,":",_xlpm.w,$G4295,_xlfn.CONCAT("~",RIGHT(_xlpm.w,LEN(_xlpm.w)-FIND(_xlpm.sep,_xlpm.w)),"~"))</f>
        <v>~dagh~</v>
      </c>
      <c r="P4295" s="1" t="str">
        <f>_xlfn.LET(_xlpm.sep,":",_xlpm.w,$G4295,_xlfn.CONCAT("[",LEFT(_xlpm.w,FIND(_xlpm.sep,_xlpm.w)-1),"]"))</f>
        <v>[dɪ]</v>
      </c>
      <c r="Q4295" s="14" cm="1">
        <f t="array" ref="Q4295">SUM(_xlfn._xlws.FILTER($H$2:$H$7111,_xlfn.MAP($O$2:$O$7111,_xlfn.LAMBDA(_xlpm.x,_xlpm.x=$O4295))))</f>
        <v>1.4910536779324057E-4</v>
      </c>
      <c r="R4295" s="14">
        <f>$H4295/Q4295</f>
        <v>0.66666666666666663</v>
      </c>
      <c r="S4295" s="14" cm="1">
        <f t="array" ref="S4295">SUM(_xlfn._xlws.FILTER($H$2:$H$7111,_xlfn.MAP($P$2:$P$7111,_xlfn.LAMBDA(_xlpm.x,_xlpm.x=$P4295))))</f>
        <v>1.5904572564612324E-2</v>
      </c>
      <c r="T4295" s="14">
        <f>$H4295/S4295</f>
        <v>6.2500000000000012E-3</v>
      </c>
      <c r="U4295" s="14">
        <f>_xlfn.LET(_xlpm.freq,F4295,_xlpm.size,M4295+1,_xlpm.F,V4295,LOG(1+_xlpm.freq)*LOG(1+_xlpm.size)*_xlpm.F)</f>
        <v>4.5978018692844382E-3</v>
      </c>
      <c r="V4295" s="14">
        <f>_xlfn.LET(_xlpm.a,T4295,_xlpm.b,R4295,2*_xlpm.a*_xlpm.b/(_xlpm.a+_xlpm.b))</f>
        <v>1.2383900928792574E-2</v>
      </c>
      <c r="W4295" s="14">
        <f>_xlfn.LET(_xlpm.p,R4295,_xlpm.q,T4295,LOG(_xlpm.p/_xlpm.q))</f>
        <v>2.0280287236002432</v>
      </c>
      <c r="X4295" s="2"/>
    </row>
    <row r="4296" spans="1:24">
      <c r="A4296" s="1" t="str">
        <f>_xlfn.LET(_xlpm.sep," : ",CONCATENATE(O4296,_xlpm.sep,P4296))</f>
        <v>~degh~ : [dɪ]</v>
      </c>
      <c r="B4296" s="1">
        <f>_xlfn.LET(_xlpm.d,$G4296,_xlpm.k,_xlfn.CONCAT(LEFT(TRIM(B$1),1),"*"),COUNTIF(_xlpm.d,_xlpm.k))</f>
        <v>0</v>
      </c>
      <c r="C4296" s="1">
        <f>_xlfn.LET(_xlpm.d,$G4296,_xlpm.k,_xlfn.CONCAT(LEFT(TRIM(C$1),1),"*"),COUNTIF(_xlpm.d,_xlpm.k))</f>
        <v>0</v>
      </c>
      <c r="D4296" s="1">
        <f>_xlfn.LET(_xlpm.d,$G4296,_xlpm.k,_xlfn.CONCAT(LEFT(TRIM(D$1),1),"*"),COUNTIF(_xlpm.d,_xlpm.k))</f>
        <v>0</v>
      </c>
      <c r="E4296" s="1">
        <f>LOG(F4296+1,10)</f>
        <v>0.47712125471966244</v>
      </c>
      <c r="F4296" s="7">
        <v>2</v>
      </c>
      <c r="G4296" s="9" t="s">
        <v>589</v>
      </c>
      <c r="H4296" s="4">
        <f>F4296/freq.sum.r6e</f>
        <v>9.9403578528827041E-5</v>
      </c>
      <c r="I4296" s="1" t="str">
        <f>_xlfn.LET(_xlpm.sep,":",_xlpm.w,$G4296,LEFT(_xlpm.w,FIND(_xlpm.sep,_xlpm.w)-1))</f>
        <v>dɪ</v>
      </c>
      <c r="J4296" s="1" t="str">
        <f>_xlfn.LET(_xlpm.sep,":",_xlpm.w,$G4296,RIGHT(_xlpm.w,LEN(_xlpm.w)-FIND(_xlpm.sep,_xlpm.w)))</f>
        <v>degh</v>
      </c>
      <c r="K4296" s="10">
        <f>_xlfn.LET(_xlpm.w,I4296,LEN(_xlpm.w))</f>
        <v>2</v>
      </c>
      <c r="L4296" s="10">
        <f>_xlfn.LET(_xlpm.w,J4296,LEN(_xlpm.w))</f>
        <v>4</v>
      </c>
      <c r="M4296" s="10">
        <f>_xlfn.LET(_xlpm.a,K4296,_xlpm.b,L4296,MAX(_xlpm.a,_xlpm.b))</f>
        <v>4</v>
      </c>
      <c r="N4296" s="10">
        <f>_xlfn.LET(_xlpm.d,(K4296,L4296),MAX(_xlpm.d)-MIN(_xlpm.d))</f>
        <v>2</v>
      </c>
      <c r="O4296" s="1" t="str">
        <f>_xlfn.LET(_xlpm.sep,":",_xlpm.w,$G4296,_xlfn.CONCAT("~",RIGHT(_xlpm.w,LEN(_xlpm.w)-FIND(_xlpm.sep,_xlpm.w)),"~"))</f>
        <v>~degh~</v>
      </c>
      <c r="P4296" s="1" t="str">
        <f>_xlfn.LET(_xlpm.sep,":",_xlpm.w,$G4296,_xlfn.CONCAT("[",LEFT(_xlpm.w,FIND(_xlpm.sep,_xlpm.w)-1),"]"))</f>
        <v>[dɪ]</v>
      </c>
      <c r="Q4296" s="14" cm="1">
        <f t="array" ref="Q4296">SUM(_xlfn._xlws.FILTER($H$2:$H$7111,_xlfn.MAP($O$2:$O$7111,_xlfn.LAMBDA(_xlpm.x,_xlpm.x=$O4296))))</f>
        <v>1.4910536779324057E-4</v>
      </c>
      <c r="R4296" s="14">
        <f>$H4296/Q4296</f>
        <v>0.66666666666666663</v>
      </c>
      <c r="S4296" s="14" cm="1">
        <f t="array" ref="S4296">SUM(_xlfn._xlws.FILTER($H$2:$H$7111,_xlfn.MAP($P$2:$P$7111,_xlfn.LAMBDA(_xlpm.x,_xlpm.x=$P4296))))</f>
        <v>1.5904572564612324E-2</v>
      </c>
      <c r="T4296" s="14">
        <f>$H4296/S4296</f>
        <v>6.2500000000000012E-3</v>
      </c>
      <c r="U4296" s="14">
        <f>_xlfn.LET(_xlpm.freq,F4296,_xlpm.size,M4296+1,_xlpm.F,V4296,LOG(1+_xlpm.freq)*LOG(1+_xlpm.size)*_xlpm.F)</f>
        <v>4.5978018692844382E-3</v>
      </c>
      <c r="V4296" s="14">
        <f>_xlfn.LET(_xlpm.a,T4296,_xlpm.b,R4296,2*_xlpm.a*_xlpm.b/(_xlpm.a+_xlpm.b))</f>
        <v>1.2383900928792574E-2</v>
      </c>
      <c r="W4296" s="14">
        <f>_xlfn.LET(_xlpm.p,R4296,_xlpm.q,T4296,LOG(_xlpm.p/_xlpm.q))</f>
        <v>2.0280287236002432</v>
      </c>
      <c r="X4296" s="2"/>
    </row>
    <row r="4297" spans="1:24">
      <c r="A4297" s="1" t="str">
        <f>_xlfn.LET(_xlpm.sep," : ",CONCATENATE(O4297,_xlpm.sep,P4297))</f>
        <v>~digh~ : [dɪ]</v>
      </c>
      <c r="B4297" s="1">
        <f>_xlfn.LET(_xlpm.d,$G4297,_xlpm.k,_xlfn.CONCAT(LEFT(TRIM(B$1),1),"*"),COUNTIF(_xlpm.d,_xlpm.k))</f>
        <v>0</v>
      </c>
      <c r="C4297" s="1">
        <f>_xlfn.LET(_xlpm.d,$G4297,_xlpm.k,_xlfn.CONCAT(LEFT(TRIM(C$1),1),"*"),COUNTIF(_xlpm.d,_xlpm.k))</f>
        <v>0</v>
      </c>
      <c r="D4297" s="1">
        <f>_xlfn.LET(_xlpm.d,$G4297,_xlpm.k,_xlfn.CONCAT(LEFT(TRIM(D$1),1),"*"),COUNTIF(_xlpm.d,_xlpm.k))</f>
        <v>0</v>
      </c>
      <c r="E4297" s="1">
        <f>LOG(F4297+1,10)</f>
        <v>0.47712125471966244</v>
      </c>
      <c r="F4297" s="7">
        <v>2</v>
      </c>
      <c r="G4297" s="9" t="s">
        <v>615</v>
      </c>
      <c r="H4297" s="4">
        <f>F4297/freq.sum.r6e</f>
        <v>9.9403578528827041E-5</v>
      </c>
      <c r="I4297" s="4" t="str">
        <f>_xlfn.LET(_xlpm.sep,":",_xlpm.w,$G4297,LEFT(_xlpm.w,FIND(_xlpm.sep,_xlpm.w)-1))</f>
        <v>dɪ</v>
      </c>
      <c r="J4297" s="4" t="str">
        <f>_xlfn.LET(_xlpm.sep,":",_xlpm.w,$G4297,RIGHT(_xlpm.w,LEN(_xlpm.w)-FIND(_xlpm.sep,_xlpm.w)))</f>
        <v>digh</v>
      </c>
      <c r="K4297" s="10">
        <f>_xlfn.LET(_xlpm.w,I4297,LEN(_xlpm.w))</f>
        <v>2</v>
      </c>
      <c r="L4297" s="10">
        <f>_xlfn.LET(_xlpm.w,J4297,LEN(_xlpm.w))</f>
        <v>4</v>
      </c>
      <c r="M4297" s="10">
        <f>_xlfn.LET(_xlpm.a,K4297,_xlpm.b,L4297,MAX(_xlpm.a,_xlpm.b))</f>
        <v>4</v>
      </c>
      <c r="N4297" s="10">
        <f>_xlfn.LET(_xlpm.d,(K4297,L4297),MAX(_xlpm.d)-MIN(_xlpm.d))</f>
        <v>2</v>
      </c>
      <c r="O4297" s="1" t="str">
        <f>_xlfn.LET(_xlpm.sep,":",_xlpm.w,$G4297,_xlfn.CONCAT("~",RIGHT(_xlpm.w,LEN(_xlpm.w)-FIND(_xlpm.sep,_xlpm.w)),"~"))</f>
        <v>~digh~</v>
      </c>
      <c r="P4297" s="1" t="str">
        <f>_xlfn.LET(_xlpm.sep,":",_xlpm.w,$G4297,_xlfn.CONCAT("[",LEFT(_xlpm.w,FIND(_xlpm.sep,_xlpm.w)-1),"]"))</f>
        <v>[dɪ]</v>
      </c>
      <c r="Q4297" s="14" cm="1">
        <f t="array" ref="Q4297">SUM(_xlfn._xlws.FILTER($H$2:$H$7109,_xlfn.MAP($O$2:$O$7109,_xlfn.LAMBDA(_xlpm.x,_xlpm.x=$O4297))))</f>
        <v>1.4910536779324057E-4</v>
      </c>
      <c r="R4297" s="14">
        <f>$H4297/Q4297</f>
        <v>0.66666666666666663</v>
      </c>
      <c r="S4297" s="14" cm="1">
        <f t="array" ref="S4297">SUM(_xlfn._xlws.FILTER($H$2:$H$7109,_xlfn.MAP($P$2:$P$7109,_xlfn.LAMBDA(_xlpm.x,_xlpm.x=$P4297))))</f>
        <v>1.5904572564612324E-2</v>
      </c>
      <c r="T4297" s="14">
        <f>$H4297/S4297</f>
        <v>6.2500000000000012E-3</v>
      </c>
      <c r="U4297" s="14">
        <f>_xlfn.LET(_xlpm.freq,F4297,_xlpm.size,M4297+1,_xlpm.F,V4297,LOG(1+_xlpm.freq)*LOG(1+_xlpm.size)*_xlpm.F)</f>
        <v>4.5978018692844382E-3</v>
      </c>
      <c r="V4297" s="14">
        <f>_xlfn.LET(_xlpm.a,T4297,_xlpm.b,R4297,2*_xlpm.a*_xlpm.b/(_xlpm.a+_xlpm.b))</f>
        <v>1.2383900928792574E-2</v>
      </c>
      <c r="W4297" s="14">
        <f>_xlfn.LET(_xlpm.p,R4297,_xlpm.q,T4297,LOG(_xlpm.p/_xlpm.q))</f>
        <v>2.0280287236002432</v>
      </c>
      <c r="X4297" s="2"/>
    </row>
    <row r="4298" spans="1:24">
      <c r="A4298" s="1" t="str">
        <f>_xlfn.LET(_xlpm.sep," : ",CONCATENATE(O4298,_xlpm.sep,P4298))</f>
        <v>~dygh~ : [dɪ]</v>
      </c>
      <c r="B4298" s="1">
        <f>_xlfn.LET(_xlpm.d,$G4298,_xlpm.k,_xlfn.CONCAT(LEFT(TRIM(B$1),1),"*"),COUNTIF(_xlpm.d,_xlpm.k))</f>
        <v>0</v>
      </c>
      <c r="C4298" s="1">
        <f>_xlfn.LET(_xlpm.d,$G4298,_xlpm.k,_xlfn.CONCAT(LEFT(TRIM(C$1),1),"*"),COUNTIF(_xlpm.d,_xlpm.k))</f>
        <v>0</v>
      </c>
      <c r="D4298" s="1">
        <f>_xlfn.LET(_xlpm.d,$G4298,_xlpm.k,_xlfn.CONCAT(LEFT(TRIM(D$1),1),"*"),COUNTIF(_xlpm.d,_xlpm.k))</f>
        <v>0</v>
      </c>
      <c r="E4298" s="1">
        <f>LOG(F4298+1,10)</f>
        <v>0.47712125471966244</v>
      </c>
      <c r="F4298" s="7">
        <v>2</v>
      </c>
      <c r="G4298" s="9" t="s">
        <v>645</v>
      </c>
      <c r="H4298" s="4">
        <f>F4298/freq.sum.r6e</f>
        <v>9.9403578528827041E-5</v>
      </c>
      <c r="I4298" s="1" t="str">
        <f>_xlfn.LET(_xlpm.sep,":",_xlpm.w,$G4298,LEFT(_xlpm.w,FIND(_xlpm.sep,_xlpm.w)-1))</f>
        <v>dɪ</v>
      </c>
      <c r="J4298" s="1" t="str">
        <f>_xlfn.LET(_xlpm.sep,":",_xlpm.w,$G4298,RIGHT(_xlpm.w,LEN(_xlpm.w)-FIND(_xlpm.sep,_xlpm.w)))</f>
        <v>dygh</v>
      </c>
      <c r="K4298" s="10">
        <f>_xlfn.LET(_xlpm.w,I4298,LEN(_xlpm.w))</f>
        <v>2</v>
      </c>
      <c r="L4298" s="10">
        <f>_xlfn.LET(_xlpm.w,J4298,LEN(_xlpm.w))</f>
        <v>4</v>
      </c>
      <c r="M4298" s="10">
        <f>_xlfn.LET(_xlpm.a,K4298,_xlpm.b,L4298,MAX(_xlpm.a,_xlpm.b))</f>
        <v>4</v>
      </c>
      <c r="N4298" s="10">
        <f>_xlfn.LET(_xlpm.d,(K4298,L4298),MAX(_xlpm.d)-MIN(_xlpm.d))</f>
        <v>2</v>
      </c>
      <c r="O4298" s="1" t="str">
        <f>_xlfn.LET(_xlpm.sep,":",_xlpm.w,$G4298,_xlfn.CONCAT("~",RIGHT(_xlpm.w,LEN(_xlpm.w)-FIND(_xlpm.sep,_xlpm.w)),"~"))</f>
        <v>~dygh~</v>
      </c>
      <c r="P4298" s="1" t="str">
        <f>_xlfn.LET(_xlpm.sep,":",_xlpm.w,$G4298,_xlfn.CONCAT("[",LEFT(_xlpm.w,FIND(_xlpm.sep,_xlpm.w)-1),"]"))</f>
        <v>[dɪ]</v>
      </c>
      <c r="Q4298" s="14" cm="1">
        <f t="array" ref="Q4298">SUM(_xlfn._xlws.FILTER($H$2:$H$7117,_xlfn.MAP($O$2:$O$7117,_xlfn.LAMBDA(_xlpm.x,_xlpm.x=$O4298))))</f>
        <v>1.4910536779324057E-4</v>
      </c>
      <c r="R4298" s="14">
        <f>$H4298/Q4298</f>
        <v>0.66666666666666663</v>
      </c>
      <c r="S4298" s="14" cm="1">
        <f t="array" ref="S4298">SUM(_xlfn._xlws.FILTER($H$2:$H$7117,_xlfn.MAP($P$2:$P$7117,_xlfn.LAMBDA(_xlpm.x,_xlpm.x=$P4298))))</f>
        <v>1.5904572564612324E-2</v>
      </c>
      <c r="T4298" s="14">
        <f>$H4298/S4298</f>
        <v>6.2500000000000012E-3</v>
      </c>
      <c r="U4298" s="14">
        <f>_xlfn.LET(_xlpm.freq,F4298,_xlpm.size,M4298+1,_xlpm.F,V4298,LOG(1+_xlpm.freq)*LOG(1+_xlpm.size)*_xlpm.F)</f>
        <v>4.5978018692844382E-3</v>
      </c>
      <c r="V4298" s="14">
        <f>_xlfn.LET(_xlpm.a,T4298,_xlpm.b,R4298,2*_xlpm.a*_xlpm.b/(_xlpm.a+_xlpm.b))</f>
        <v>1.2383900928792574E-2</v>
      </c>
      <c r="W4298" s="14">
        <f>_xlfn.LET(_xlpm.p,R4298,_xlpm.q,T4298,LOG(_xlpm.p/_xlpm.q))</f>
        <v>2.0280287236002432</v>
      </c>
      <c r="X4298" s="2"/>
    </row>
    <row r="4299" spans="1:24">
      <c r="A4299" s="1" t="str">
        <f>_xlfn.LET(_xlpm.sep," : ",CONCATENATE(O4299,_xlpm.sep,P4299))</f>
        <v>~nigh~ : [nɪ]</v>
      </c>
      <c r="B4299" s="1">
        <f>_xlfn.LET(_xlpm.d,$G4299,_xlpm.k,_xlfn.CONCAT(LEFT(TRIM(B$1),1),"*"),COUNTIF(_xlpm.d,_xlpm.k))</f>
        <v>0</v>
      </c>
      <c r="C4299" s="1">
        <f>_xlfn.LET(_xlpm.d,$G4299,_xlpm.k,_xlfn.CONCAT(LEFT(TRIM(C$1),1),"*"),COUNTIF(_xlpm.d,_xlpm.k))</f>
        <v>0</v>
      </c>
      <c r="D4299" s="1">
        <f>_xlfn.LET(_xlpm.d,$G4299,_xlpm.k,_xlfn.CONCAT(LEFT(TRIM(D$1),1),"*"),COUNTIF(_xlpm.d,_xlpm.k))</f>
        <v>1</v>
      </c>
      <c r="E4299" s="1">
        <f>LOG(F4299+1,10)</f>
        <v>0.47712125471966244</v>
      </c>
      <c r="F4299" s="7">
        <v>2</v>
      </c>
      <c r="G4299" s="9" t="s">
        <v>3401</v>
      </c>
      <c r="H4299" s="4">
        <f>F4299/freq.sum.r6e</f>
        <v>9.9403578528827041E-5</v>
      </c>
      <c r="I4299" s="1" t="str">
        <f>_xlfn.LET(_xlpm.sep,":",_xlpm.w,$G4299,LEFT(_xlpm.w,FIND(_xlpm.sep,_xlpm.w)-1))</f>
        <v>nɪ</v>
      </c>
      <c r="J4299" s="1" t="str">
        <f>_xlfn.LET(_xlpm.sep,":",_xlpm.w,$G4299,RIGHT(_xlpm.w,LEN(_xlpm.w)-FIND(_xlpm.sep,_xlpm.w)))</f>
        <v>nigh</v>
      </c>
      <c r="K4299" s="10">
        <f>_xlfn.LET(_xlpm.w,I4299,LEN(_xlpm.w))</f>
        <v>2</v>
      </c>
      <c r="L4299" s="10">
        <f>_xlfn.LET(_xlpm.w,J4299,LEN(_xlpm.w))</f>
        <v>4</v>
      </c>
      <c r="M4299" s="10">
        <f>_xlfn.LET(_xlpm.a,K4299,_xlpm.b,L4299,MAX(_xlpm.a,_xlpm.b))</f>
        <v>4</v>
      </c>
      <c r="N4299" s="10">
        <f>_xlfn.LET(_xlpm.d,(K4299,L4299),MAX(_xlpm.d)-MIN(_xlpm.d))</f>
        <v>2</v>
      </c>
      <c r="O4299" s="1" t="str">
        <f>_xlfn.LET(_xlpm.sep,":",_xlpm.w,$G4299,_xlfn.CONCAT("~",RIGHT(_xlpm.w,LEN(_xlpm.w)-FIND(_xlpm.sep,_xlpm.w)),"~"))</f>
        <v>~nigh~</v>
      </c>
      <c r="P4299" s="1" t="str">
        <f>_xlfn.LET(_xlpm.sep,":",_xlpm.w,$G4299,_xlfn.CONCAT("[",LEFT(_xlpm.w,FIND(_xlpm.sep,_xlpm.w)-1),"]"))</f>
        <v>[nɪ]</v>
      </c>
      <c r="Q4299" s="14" cm="1">
        <f t="array" ref="Q4299">SUM(_xlfn._xlws.FILTER($H$2:$H$7117,_xlfn.MAP($O$2:$O$7117,_xlfn.LAMBDA(_xlpm.x,_xlpm.x=$O4299))))</f>
        <v>1.4910536779324057E-4</v>
      </c>
      <c r="R4299" s="14">
        <f>$H4299/Q4299</f>
        <v>0.66666666666666663</v>
      </c>
      <c r="S4299" s="14" cm="1">
        <f t="array" ref="S4299">SUM(_xlfn._xlws.FILTER($H$2:$H$7117,_xlfn.MAP($P$2:$P$7117,_xlfn.LAMBDA(_xlpm.x,_xlpm.x=$P4299))))</f>
        <v>1.5904572564612324E-2</v>
      </c>
      <c r="T4299" s="14">
        <f>$H4299/S4299</f>
        <v>6.2500000000000012E-3</v>
      </c>
      <c r="U4299" s="14">
        <f>_xlfn.LET(_xlpm.freq,F4299,_xlpm.size,M4299+1,_xlpm.F,V4299,LOG(1+_xlpm.freq)*LOG(1+_xlpm.size)*_xlpm.F)</f>
        <v>4.5978018692844382E-3</v>
      </c>
      <c r="V4299" s="14">
        <f>_xlfn.LET(_xlpm.a,T4299,_xlpm.b,R4299,2*_xlpm.a*_xlpm.b/(_xlpm.a+_xlpm.b))</f>
        <v>1.2383900928792574E-2</v>
      </c>
      <c r="W4299" s="14">
        <f>_xlfn.LET(_xlpm.p,R4299,_xlpm.q,T4299,LOG(_xlpm.p/_xlpm.q))</f>
        <v>2.0280287236002432</v>
      </c>
      <c r="X4299" s="2"/>
    </row>
    <row r="4300" spans="1:24">
      <c r="A4300" s="1" t="str">
        <f>_xlfn.LET(_xlpm.sep," : ",CONCATENATE(O4300,_xlpm.sep,P4300))</f>
        <v>~nygh~ : [nɪ]</v>
      </c>
      <c r="B4300" s="1">
        <f>_xlfn.LET(_xlpm.d,$G4300,_xlpm.k,_xlfn.CONCAT(LEFT(TRIM(B$1),1),"*"),COUNTIF(_xlpm.d,_xlpm.k))</f>
        <v>0</v>
      </c>
      <c r="C4300" s="1">
        <f>_xlfn.LET(_xlpm.d,$G4300,_xlpm.k,_xlfn.CONCAT(LEFT(TRIM(C$1),1),"*"),COUNTIF(_xlpm.d,_xlpm.k))</f>
        <v>0</v>
      </c>
      <c r="D4300" s="1">
        <f>_xlfn.LET(_xlpm.d,$G4300,_xlpm.k,_xlfn.CONCAT(LEFT(TRIM(D$1),1),"*"),COUNTIF(_xlpm.d,_xlpm.k))</f>
        <v>1</v>
      </c>
      <c r="E4300" s="1">
        <f>LOG(F4300+1,10)</f>
        <v>0.47712125471966244</v>
      </c>
      <c r="F4300" s="7">
        <v>2</v>
      </c>
      <c r="G4300" s="9" t="s">
        <v>3476</v>
      </c>
      <c r="H4300" s="4">
        <f>F4300/freq.sum.r6e</f>
        <v>9.9403578528827041E-5</v>
      </c>
      <c r="I4300" s="4" t="str">
        <f>_xlfn.LET(_xlpm.sep,":",_xlpm.w,$G4300,LEFT(_xlpm.w,FIND(_xlpm.sep,_xlpm.w)-1))</f>
        <v>nɪ</v>
      </c>
      <c r="J4300" s="4" t="str">
        <f>_xlfn.LET(_xlpm.sep,":",_xlpm.w,$G4300,RIGHT(_xlpm.w,LEN(_xlpm.w)-FIND(_xlpm.sep,_xlpm.w)))</f>
        <v>nygh</v>
      </c>
      <c r="K4300" s="10">
        <f>_xlfn.LET(_xlpm.w,I4300,LEN(_xlpm.w))</f>
        <v>2</v>
      </c>
      <c r="L4300" s="10">
        <f>_xlfn.LET(_xlpm.w,J4300,LEN(_xlpm.w))</f>
        <v>4</v>
      </c>
      <c r="M4300" s="10">
        <f>_xlfn.LET(_xlpm.a,K4300,_xlpm.b,L4300,MAX(_xlpm.a,_xlpm.b))</f>
        <v>4</v>
      </c>
      <c r="N4300" s="10">
        <f>_xlfn.LET(_xlpm.d,(K4300,L4300),MAX(_xlpm.d)-MIN(_xlpm.d))</f>
        <v>2</v>
      </c>
      <c r="O4300" s="1" t="str">
        <f>_xlfn.LET(_xlpm.sep,":",_xlpm.w,$G4300,_xlfn.CONCAT("~",RIGHT(_xlpm.w,LEN(_xlpm.w)-FIND(_xlpm.sep,_xlpm.w)),"~"))</f>
        <v>~nygh~</v>
      </c>
      <c r="P4300" s="1" t="str">
        <f>_xlfn.LET(_xlpm.sep,":",_xlpm.w,$G4300,_xlfn.CONCAT("[",LEFT(_xlpm.w,FIND(_xlpm.sep,_xlpm.w)-1),"]"))</f>
        <v>[nɪ]</v>
      </c>
      <c r="Q4300" s="14" cm="1">
        <f t="array" ref="Q4300">SUM(_xlfn._xlws.FILTER($H$2:$H$7109,_xlfn.MAP($O$2:$O$7109,_xlfn.LAMBDA(_xlpm.x,_xlpm.x=$O4300))))</f>
        <v>1.4910536779324057E-4</v>
      </c>
      <c r="R4300" s="14">
        <f>$H4300/Q4300</f>
        <v>0.66666666666666663</v>
      </c>
      <c r="S4300" s="14" cm="1">
        <f t="array" ref="S4300">SUM(_xlfn._xlws.FILTER($H$2:$H$7109,_xlfn.MAP($P$2:$P$7109,_xlfn.LAMBDA(_xlpm.x,_xlpm.x=$P4300))))</f>
        <v>1.5904572564612324E-2</v>
      </c>
      <c r="T4300" s="14">
        <f>$H4300/S4300</f>
        <v>6.2500000000000012E-3</v>
      </c>
      <c r="U4300" s="14">
        <f>_xlfn.LET(_xlpm.freq,F4300,_xlpm.size,M4300+1,_xlpm.F,V4300,LOG(1+_xlpm.freq)*LOG(1+_xlpm.size)*_xlpm.F)</f>
        <v>4.5978018692844382E-3</v>
      </c>
      <c r="V4300" s="14">
        <f>_xlfn.LET(_xlpm.a,T4300,_xlpm.b,R4300,2*_xlpm.a*_xlpm.b/(_xlpm.a+_xlpm.b))</f>
        <v>1.2383900928792574E-2</v>
      </c>
      <c r="W4300" s="14">
        <f>_xlfn.LET(_xlpm.p,R4300,_xlpm.q,T4300,LOG(_xlpm.p/_xlpm.q))</f>
        <v>2.0280287236002432</v>
      </c>
      <c r="X4300" s="2"/>
    </row>
    <row r="4301" spans="1:24">
      <c r="A4301" s="1" t="str">
        <f>_xlfn.LET(_xlpm.sep," : ",CONCATENATE(O4301,_xlpm.sep,P4301))</f>
        <v>~ddir~ : [dɪ]</v>
      </c>
      <c r="B4301" s="1">
        <f>_xlfn.LET(_xlpm.d,$G4301,_xlpm.k,_xlfn.CONCAT(LEFT(TRIM(B$1),1),"*"),COUNTIF(_xlpm.d,_xlpm.k))</f>
        <v>0</v>
      </c>
      <c r="C4301" s="1">
        <f>_xlfn.LET(_xlpm.d,$G4301,_xlpm.k,_xlfn.CONCAT(LEFT(TRIM(C$1),1),"*"),COUNTIF(_xlpm.d,_xlpm.k))</f>
        <v>0</v>
      </c>
      <c r="D4301" s="1">
        <f>_xlfn.LET(_xlpm.d,$G4301,_xlpm.k,_xlfn.CONCAT(LEFT(TRIM(D$1),1),"*"),COUNTIF(_xlpm.d,_xlpm.k))</f>
        <v>0</v>
      </c>
      <c r="E4301" s="1">
        <f>LOG(F4301+1,10)</f>
        <v>0.60205999132796229</v>
      </c>
      <c r="F4301" s="7">
        <v>3</v>
      </c>
      <c r="G4301" s="9" t="s">
        <v>563</v>
      </c>
      <c r="H4301" s="4">
        <f>F4301/freq.sum.r6e</f>
        <v>1.4910536779324057E-4</v>
      </c>
      <c r="I4301" s="1" t="str">
        <f>_xlfn.LET(_xlpm.sep,":",_xlpm.w,$G4301,LEFT(_xlpm.w,FIND(_xlpm.sep,_xlpm.w)-1))</f>
        <v>dɪ</v>
      </c>
      <c r="J4301" s="1" t="str">
        <f>_xlfn.LET(_xlpm.sep,":",_xlpm.w,$G4301,RIGHT(_xlpm.w,LEN(_xlpm.w)-FIND(_xlpm.sep,_xlpm.w)))</f>
        <v>ddir</v>
      </c>
      <c r="K4301" s="10">
        <f>_xlfn.LET(_xlpm.w,I4301,LEN(_xlpm.w))</f>
        <v>2</v>
      </c>
      <c r="L4301" s="10">
        <f>_xlfn.LET(_xlpm.w,J4301,LEN(_xlpm.w))</f>
        <v>4</v>
      </c>
      <c r="M4301" s="10">
        <f>_xlfn.LET(_xlpm.a,K4301,_xlpm.b,L4301,MAX(_xlpm.a,_xlpm.b))</f>
        <v>4</v>
      </c>
      <c r="N4301" s="10">
        <f>_xlfn.LET(_xlpm.d,(K4301,L4301),MAX(_xlpm.d)-MIN(_xlpm.d))</f>
        <v>2</v>
      </c>
      <c r="O4301" s="1" t="str">
        <f>_xlfn.LET(_xlpm.sep,":",_xlpm.w,$G4301,_xlfn.CONCAT("~",RIGHT(_xlpm.w,LEN(_xlpm.w)-FIND(_xlpm.sep,_xlpm.w)),"~"))</f>
        <v>~ddir~</v>
      </c>
      <c r="P4301" s="1" t="str">
        <f>_xlfn.LET(_xlpm.sep,":",_xlpm.w,$G4301,_xlfn.CONCAT("[",LEFT(_xlpm.w,FIND(_xlpm.sep,_xlpm.w)-1),"]"))</f>
        <v>[dɪ]</v>
      </c>
      <c r="Q4301" s="14" cm="1">
        <f t="array" ref="Q4301">SUM(_xlfn._xlws.FILTER($H$2:$H$7117,_xlfn.MAP($O$2:$O$7117,_xlfn.LAMBDA(_xlpm.x,_xlpm.x=$O4301))))</f>
        <v>1.4910536779324057E-4</v>
      </c>
      <c r="R4301" s="14">
        <f>$H4301/Q4301</f>
        <v>1</v>
      </c>
      <c r="S4301" s="14" cm="1">
        <f t="array" ref="S4301">SUM(_xlfn._xlws.FILTER($H$2:$H$7117,_xlfn.MAP($P$2:$P$7117,_xlfn.LAMBDA(_xlpm.x,_xlpm.x=$P4301))))</f>
        <v>1.5904572564612324E-2</v>
      </c>
      <c r="T4301" s="14">
        <f>$H4301/S4301</f>
        <v>9.3750000000000014E-3</v>
      </c>
      <c r="U4301" s="14">
        <f>_xlfn.LET(_xlpm.freq,F4301,_xlpm.size,M4301+1,_xlpm.F,V4301,LOG(1+_xlpm.freq)*LOG(1+_xlpm.size)*_xlpm.F)</f>
        <v>8.7026700010740497E-3</v>
      </c>
      <c r="V4301" s="14">
        <f>_xlfn.LET(_xlpm.a,T4301,_xlpm.b,R4301,2*_xlpm.a*_xlpm.b/(_xlpm.a+_xlpm.b))</f>
        <v>1.8575851393188857E-2</v>
      </c>
      <c r="W4301" s="14">
        <f>_xlfn.LET(_xlpm.p,R4301,_xlpm.q,T4301,LOG(_xlpm.p/_xlpm.q))</f>
        <v>2.0280287236002437</v>
      </c>
      <c r="X4301" s="2"/>
    </row>
    <row r="4302" spans="1:24">
      <c r="A4302" s="1" t="str">
        <f>_xlfn.LET(_xlpm.sep," : ",CONCATENATE(O4302,_xlpm.sep,P4302))</f>
        <v>~deer~ : [dɪ]</v>
      </c>
      <c r="B4302" s="1">
        <f>_xlfn.LET(_xlpm.d,$G4302,_xlpm.k,_xlfn.CONCAT(LEFT(TRIM(B$1),1),"*"),COUNTIF(_xlpm.d,_xlpm.k))</f>
        <v>0</v>
      </c>
      <c r="C4302" s="1">
        <f>_xlfn.LET(_xlpm.d,$G4302,_xlpm.k,_xlfn.CONCAT(LEFT(TRIM(C$1),1),"*"),COUNTIF(_xlpm.d,_xlpm.k))</f>
        <v>0</v>
      </c>
      <c r="D4302" s="1">
        <f>_xlfn.LET(_xlpm.d,$G4302,_xlpm.k,_xlfn.CONCAT(LEFT(TRIM(D$1),1),"*"),COUNTIF(_xlpm.d,_xlpm.k))</f>
        <v>0</v>
      </c>
      <c r="E4302" s="1">
        <f>LOG(F4302+1,10)</f>
        <v>0.60205999132796229</v>
      </c>
      <c r="F4302" s="7">
        <v>3</v>
      </c>
      <c r="G4302" s="9" t="s">
        <v>587</v>
      </c>
      <c r="H4302" s="4">
        <f>F4302/freq.sum.r6e</f>
        <v>1.4910536779324057E-4</v>
      </c>
      <c r="I4302" s="4" t="str">
        <f>_xlfn.LET(_xlpm.sep,":",_xlpm.w,$G4302,LEFT(_xlpm.w,FIND(_xlpm.sep,_xlpm.w)-1))</f>
        <v>dɪ</v>
      </c>
      <c r="J4302" s="4" t="str">
        <f>_xlfn.LET(_xlpm.sep,":",_xlpm.w,$G4302,RIGHT(_xlpm.w,LEN(_xlpm.w)-FIND(_xlpm.sep,_xlpm.w)))</f>
        <v>deer</v>
      </c>
      <c r="K4302" s="10">
        <f>_xlfn.LET(_xlpm.w,I4302,LEN(_xlpm.w))</f>
        <v>2</v>
      </c>
      <c r="L4302" s="10">
        <f>_xlfn.LET(_xlpm.w,J4302,LEN(_xlpm.w))</f>
        <v>4</v>
      </c>
      <c r="M4302" s="10">
        <f>_xlfn.LET(_xlpm.a,K4302,_xlpm.b,L4302,MAX(_xlpm.a,_xlpm.b))</f>
        <v>4</v>
      </c>
      <c r="N4302" s="10">
        <f>_xlfn.LET(_xlpm.d,(K4302,L4302),MAX(_xlpm.d)-MIN(_xlpm.d))</f>
        <v>2</v>
      </c>
      <c r="O4302" s="1" t="str">
        <f>_xlfn.LET(_xlpm.sep,":",_xlpm.w,$G4302,_xlfn.CONCAT("~",RIGHT(_xlpm.w,LEN(_xlpm.w)-FIND(_xlpm.sep,_xlpm.w)),"~"))</f>
        <v>~deer~</v>
      </c>
      <c r="P4302" s="1" t="str">
        <f>_xlfn.LET(_xlpm.sep,":",_xlpm.w,$G4302,_xlfn.CONCAT("[",LEFT(_xlpm.w,FIND(_xlpm.sep,_xlpm.w)-1),"]"))</f>
        <v>[dɪ]</v>
      </c>
      <c r="Q4302" s="14" cm="1">
        <f t="array" ref="Q4302">SUM(_xlfn._xlws.FILTER($H$2:$H$7109,_xlfn.MAP($O$2:$O$7109,_xlfn.LAMBDA(_xlpm.x,_xlpm.x=$O4302))))</f>
        <v>1.4910536779324057E-4</v>
      </c>
      <c r="R4302" s="14">
        <f>$H4302/Q4302</f>
        <v>1</v>
      </c>
      <c r="S4302" s="14" cm="1">
        <f t="array" ref="S4302">SUM(_xlfn._xlws.FILTER($H$2:$H$7109,_xlfn.MAP($P$2:$P$7109,_xlfn.LAMBDA(_xlpm.x,_xlpm.x=$P4302))))</f>
        <v>1.5904572564612324E-2</v>
      </c>
      <c r="T4302" s="14">
        <f>$H4302/S4302</f>
        <v>9.3750000000000014E-3</v>
      </c>
      <c r="U4302" s="14">
        <f>_xlfn.LET(_xlpm.freq,F4302,_xlpm.size,M4302+1,_xlpm.F,V4302,LOG(1+_xlpm.freq)*LOG(1+_xlpm.size)*_xlpm.F)</f>
        <v>8.7026700010740497E-3</v>
      </c>
      <c r="V4302" s="14">
        <f>_xlfn.LET(_xlpm.a,T4302,_xlpm.b,R4302,2*_xlpm.a*_xlpm.b/(_xlpm.a+_xlpm.b))</f>
        <v>1.8575851393188857E-2</v>
      </c>
      <c r="W4302" s="14">
        <f>_xlfn.LET(_xlpm.p,R4302,_xlpm.q,T4302,LOG(_xlpm.p/_xlpm.q))</f>
        <v>2.0280287236002437</v>
      </c>
      <c r="X4302" s="2"/>
    </row>
    <row r="4303" spans="1:24">
      <c r="A4303" s="1" t="str">
        <f>_xlfn.LET(_xlpm.sep," : ",CONCATENATE(O4303,_xlpm.sep,P4303))</f>
        <v>~deyr~ : [dɪ]</v>
      </c>
      <c r="B4303" s="1">
        <f>_xlfn.LET(_xlpm.d,$G4303,_xlpm.k,_xlfn.CONCAT(LEFT(TRIM(B$1),1),"*"),COUNTIF(_xlpm.d,_xlpm.k))</f>
        <v>0</v>
      </c>
      <c r="C4303" s="1">
        <f>_xlfn.LET(_xlpm.d,$G4303,_xlpm.k,_xlfn.CONCAT(LEFT(TRIM(C$1),1),"*"),COUNTIF(_xlpm.d,_xlpm.k))</f>
        <v>0</v>
      </c>
      <c r="D4303" s="1">
        <f>_xlfn.LET(_xlpm.d,$G4303,_xlpm.k,_xlfn.CONCAT(LEFT(TRIM(D$1),1),"*"),COUNTIF(_xlpm.d,_xlpm.k))</f>
        <v>0</v>
      </c>
      <c r="E4303" s="1">
        <f>LOG(F4303+1,10)</f>
        <v>0.60205999132796229</v>
      </c>
      <c r="F4303" s="7">
        <v>3</v>
      </c>
      <c r="G4303" s="9" t="s">
        <v>603</v>
      </c>
      <c r="H4303" s="4">
        <f>F4303/freq.sum.r6e</f>
        <v>1.4910536779324057E-4</v>
      </c>
      <c r="I4303" s="1" t="str">
        <f>_xlfn.LET(_xlpm.sep,":",_xlpm.w,$G4303,LEFT(_xlpm.w,FIND(_xlpm.sep,_xlpm.w)-1))</f>
        <v>dɪ</v>
      </c>
      <c r="J4303" s="1" t="str">
        <f>_xlfn.LET(_xlpm.sep,":",_xlpm.w,$G4303,RIGHT(_xlpm.w,LEN(_xlpm.w)-FIND(_xlpm.sep,_xlpm.w)))</f>
        <v>deyr</v>
      </c>
      <c r="K4303" s="10">
        <f>_xlfn.LET(_xlpm.w,I4303,LEN(_xlpm.w))</f>
        <v>2</v>
      </c>
      <c r="L4303" s="10">
        <f>_xlfn.LET(_xlpm.w,J4303,LEN(_xlpm.w))</f>
        <v>4</v>
      </c>
      <c r="M4303" s="10">
        <f>_xlfn.LET(_xlpm.a,K4303,_xlpm.b,L4303,MAX(_xlpm.a,_xlpm.b))</f>
        <v>4</v>
      </c>
      <c r="N4303" s="10">
        <f>_xlfn.LET(_xlpm.d,(K4303,L4303),MAX(_xlpm.d)-MIN(_xlpm.d))</f>
        <v>2</v>
      </c>
      <c r="O4303" s="1" t="str">
        <f>_xlfn.LET(_xlpm.sep,":",_xlpm.w,$G4303,_xlfn.CONCAT("~",RIGHT(_xlpm.w,LEN(_xlpm.w)-FIND(_xlpm.sep,_xlpm.w)),"~"))</f>
        <v>~deyr~</v>
      </c>
      <c r="P4303" s="1" t="str">
        <f>_xlfn.LET(_xlpm.sep,":",_xlpm.w,$G4303,_xlfn.CONCAT("[",LEFT(_xlpm.w,FIND(_xlpm.sep,_xlpm.w)-1),"]"))</f>
        <v>[dɪ]</v>
      </c>
      <c r="Q4303" s="14" cm="1">
        <f t="array" ref="Q4303">SUM(_xlfn._xlws.FILTER($H$2:$H$7117,_xlfn.MAP($O$2:$O$7117,_xlfn.LAMBDA(_xlpm.x,_xlpm.x=$O4303))))</f>
        <v>1.4910536779324057E-4</v>
      </c>
      <c r="R4303" s="14">
        <f>$H4303/Q4303</f>
        <v>1</v>
      </c>
      <c r="S4303" s="14" cm="1">
        <f t="array" ref="S4303">SUM(_xlfn._xlws.FILTER($H$2:$H$7117,_xlfn.MAP($P$2:$P$7117,_xlfn.LAMBDA(_xlpm.x,_xlpm.x=$P4303))))</f>
        <v>1.5904572564612324E-2</v>
      </c>
      <c r="T4303" s="14">
        <f>$H4303/S4303</f>
        <v>9.3750000000000014E-3</v>
      </c>
      <c r="U4303" s="14">
        <f>_xlfn.LET(_xlpm.freq,F4303,_xlpm.size,M4303+1,_xlpm.F,V4303,LOG(1+_xlpm.freq)*LOG(1+_xlpm.size)*_xlpm.F)</f>
        <v>8.7026700010740497E-3</v>
      </c>
      <c r="V4303" s="14">
        <f>_xlfn.LET(_xlpm.a,T4303,_xlpm.b,R4303,2*_xlpm.a*_xlpm.b/(_xlpm.a+_xlpm.b))</f>
        <v>1.8575851393188857E-2</v>
      </c>
      <c r="W4303" s="14">
        <f>_xlfn.LET(_xlpm.p,R4303,_xlpm.q,T4303,LOG(_xlpm.p/_xlpm.q))</f>
        <v>2.0280287236002437</v>
      </c>
      <c r="X4303" s="2"/>
    </row>
    <row r="4304" spans="1:24">
      <c r="A4304" s="1" t="str">
        <f>_xlfn.LET(_xlpm.sep," : ",CONCATENATE(O4304,_xlpm.sep,P4304))</f>
        <v>~near~ : [nɪ]</v>
      </c>
      <c r="B4304" s="1">
        <f>_xlfn.LET(_xlpm.d,$G4304,_xlpm.k,_xlfn.CONCAT(LEFT(TRIM(B$1),1),"*"),COUNTIF(_xlpm.d,_xlpm.k))</f>
        <v>0</v>
      </c>
      <c r="C4304" s="1">
        <f>_xlfn.LET(_xlpm.d,$G4304,_xlpm.k,_xlfn.CONCAT(LEFT(TRIM(C$1),1),"*"),COUNTIF(_xlpm.d,_xlpm.k))</f>
        <v>0</v>
      </c>
      <c r="D4304" s="1">
        <f>_xlfn.LET(_xlpm.d,$G4304,_xlpm.k,_xlfn.CONCAT(LEFT(TRIM(D$1),1),"*"),COUNTIF(_xlpm.d,_xlpm.k))</f>
        <v>1</v>
      </c>
      <c r="E4304" s="1">
        <f>LOG(F4304+1,10)</f>
        <v>0.60205999132796229</v>
      </c>
      <c r="F4304" s="7">
        <v>3</v>
      </c>
      <c r="G4304" s="9" t="s">
        <v>3366</v>
      </c>
      <c r="H4304" s="4">
        <f>F4304/freq.sum.r6e</f>
        <v>1.4910536779324057E-4</v>
      </c>
      <c r="I4304" s="1" t="str">
        <f>_xlfn.LET(_xlpm.sep,":",_xlpm.w,$G4304,LEFT(_xlpm.w,FIND(_xlpm.sep,_xlpm.w)-1))</f>
        <v>nɪ</v>
      </c>
      <c r="J4304" s="1" t="str">
        <f>_xlfn.LET(_xlpm.sep,":",_xlpm.w,$G4304,RIGHT(_xlpm.w,LEN(_xlpm.w)-FIND(_xlpm.sep,_xlpm.w)))</f>
        <v>near</v>
      </c>
      <c r="K4304" s="10">
        <f>_xlfn.LET(_xlpm.w,I4304,LEN(_xlpm.w))</f>
        <v>2</v>
      </c>
      <c r="L4304" s="10">
        <f>_xlfn.LET(_xlpm.w,J4304,LEN(_xlpm.w))</f>
        <v>4</v>
      </c>
      <c r="M4304" s="10">
        <f>_xlfn.LET(_xlpm.a,K4304,_xlpm.b,L4304,MAX(_xlpm.a,_xlpm.b))</f>
        <v>4</v>
      </c>
      <c r="N4304" s="10">
        <f>_xlfn.LET(_xlpm.d,(K4304,L4304),MAX(_xlpm.d)-MIN(_xlpm.d))</f>
        <v>2</v>
      </c>
      <c r="O4304" s="1" t="str">
        <f>_xlfn.LET(_xlpm.sep,":",_xlpm.w,$G4304,_xlfn.CONCAT("~",RIGHT(_xlpm.w,LEN(_xlpm.w)-FIND(_xlpm.sep,_xlpm.w)),"~"))</f>
        <v>~near~</v>
      </c>
      <c r="P4304" s="1" t="str">
        <f>_xlfn.LET(_xlpm.sep,":",_xlpm.w,$G4304,_xlfn.CONCAT("[",LEFT(_xlpm.w,FIND(_xlpm.sep,_xlpm.w)-1),"]"))</f>
        <v>[nɪ]</v>
      </c>
      <c r="Q4304" s="14" cm="1">
        <f t="array" ref="Q4304">SUM(_xlfn._xlws.FILTER($H$2:$H$7109,_xlfn.MAP($O$2:$O$7109,_xlfn.LAMBDA(_xlpm.x,_xlpm.x=$O4304))))</f>
        <v>1.4910536779324057E-4</v>
      </c>
      <c r="R4304" s="14">
        <f>$H4304/Q4304</f>
        <v>1</v>
      </c>
      <c r="S4304" s="14" cm="1">
        <f t="array" ref="S4304">SUM(_xlfn._xlws.FILTER($H$2:$H$7109,_xlfn.MAP($P$2:$P$7109,_xlfn.LAMBDA(_xlpm.x,_xlpm.x=$P4304))))</f>
        <v>1.5904572564612324E-2</v>
      </c>
      <c r="T4304" s="14">
        <f>$H4304/S4304</f>
        <v>9.3750000000000014E-3</v>
      </c>
      <c r="U4304" s="14">
        <f>_xlfn.LET(_xlpm.freq,F4304,_xlpm.size,M4304+1,_xlpm.F,V4304,LOG(1+_xlpm.freq)*LOG(1+_xlpm.size)*_xlpm.F)</f>
        <v>8.7026700010740497E-3</v>
      </c>
      <c r="V4304" s="14">
        <f>_xlfn.LET(_xlpm.a,T4304,_xlpm.b,R4304,2*_xlpm.a*_xlpm.b/(_xlpm.a+_xlpm.b))</f>
        <v>1.8575851393188857E-2</v>
      </c>
      <c r="W4304" s="14">
        <f>_xlfn.LET(_xlpm.p,R4304,_xlpm.q,T4304,LOG(_xlpm.p/_xlpm.q))</f>
        <v>2.0280287236002437</v>
      </c>
      <c r="X4304" s="2"/>
    </row>
    <row r="4305" spans="1:24">
      <c r="A4305" s="1" t="str">
        <f>_xlfn.LET(_xlpm.sep," : ",CONCATENATE(O4305,_xlpm.sep,P4305))</f>
        <v>~neer~ : [nɪ]</v>
      </c>
      <c r="B4305" s="1">
        <f>_xlfn.LET(_xlpm.d,$G4305,_xlpm.k,_xlfn.CONCAT(LEFT(TRIM(B$1),1),"*"),COUNTIF(_xlpm.d,_xlpm.k))</f>
        <v>0</v>
      </c>
      <c r="C4305" s="1">
        <f>_xlfn.LET(_xlpm.d,$G4305,_xlpm.k,_xlfn.CONCAT(LEFT(TRIM(C$1),1),"*"),COUNTIF(_xlpm.d,_xlpm.k))</f>
        <v>0</v>
      </c>
      <c r="D4305" s="1">
        <f>_xlfn.LET(_xlpm.d,$G4305,_xlpm.k,_xlfn.CONCAT(LEFT(TRIM(D$1),1),"*"),COUNTIF(_xlpm.d,_xlpm.k))</f>
        <v>1</v>
      </c>
      <c r="E4305" s="1">
        <f>LOG(F4305+1,10)</f>
        <v>0.60205999132796229</v>
      </c>
      <c r="F4305" s="7">
        <v>3</v>
      </c>
      <c r="G4305" s="9" t="s">
        <v>3373</v>
      </c>
      <c r="H4305" s="4">
        <f>F4305/freq.sum.r6e</f>
        <v>1.4910536779324057E-4</v>
      </c>
      <c r="I4305" s="1" t="str">
        <f>_xlfn.LET(_xlpm.sep,":",_xlpm.w,$G4305,LEFT(_xlpm.w,FIND(_xlpm.sep,_xlpm.w)-1))</f>
        <v>nɪ</v>
      </c>
      <c r="J4305" s="1" t="str">
        <f>_xlfn.LET(_xlpm.sep,":",_xlpm.w,$G4305,RIGHT(_xlpm.w,LEN(_xlpm.w)-FIND(_xlpm.sep,_xlpm.w)))</f>
        <v>neer</v>
      </c>
      <c r="K4305" s="10">
        <f>_xlfn.LET(_xlpm.w,I4305,LEN(_xlpm.w))</f>
        <v>2</v>
      </c>
      <c r="L4305" s="10">
        <f>_xlfn.LET(_xlpm.w,J4305,LEN(_xlpm.w))</f>
        <v>4</v>
      </c>
      <c r="M4305" s="10">
        <f>_xlfn.LET(_xlpm.a,K4305,_xlpm.b,L4305,MAX(_xlpm.a,_xlpm.b))</f>
        <v>4</v>
      </c>
      <c r="N4305" s="10">
        <f>_xlfn.LET(_xlpm.d,(K4305,L4305),MAX(_xlpm.d)-MIN(_xlpm.d))</f>
        <v>2</v>
      </c>
      <c r="O4305" s="1" t="str">
        <f>_xlfn.LET(_xlpm.sep,":",_xlpm.w,$G4305,_xlfn.CONCAT("~",RIGHT(_xlpm.w,LEN(_xlpm.w)-FIND(_xlpm.sep,_xlpm.w)),"~"))</f>
        <v>~neer~</v>
      </c>
      <c r="P4305" s="1" t="str">
        <f>_xlfn.LET(_xlpm.sep,":",_xlpm.w,$G4305,_xlfn.CONCAT("[",LEFT(_xlpm.w,FIND(_xlpm.sep,_xlpm.w)-1),"]"))</f>
        <v>[nɪ]</v>
      </c>
      <c r="Q4305" s="14" cm="1">
        <f t="array" ref="Q4305">SUM(_xlfn._xlws.FILTER($H$2:$H$7111,_xlfn.MAP($O$2:$O$7111,_xlfn.LAMBDA(_xlpm.x,_xlpm.x=$O4305))))</f>
        <v>1.4910536779324057E-4</v>
      </c>
      <c r="R4305" s="14">
        <f>$H4305/Q4305</f>
        <v>1</v>
      </c>
      <c r="S4305" s="14" cm="1">
        <f t="array" ref="S4305">SUM(_xlfn._xlws.FILTER($H$2:$H$7111,_xlfn.MAP($P$2:$P$7111,_xlfn.LAMBDA(_xlpm.x,_xlpm.x=$P4305))))</f>
        <v>1.5904572564612324E-2</v>
      </c>
      <c r="T4305" s="14">
        <f>$H4305/S4305</f>
        <v>9.3750000000000014E-3</v>
      </c>
      <c r="U4305" s="14">
        <f>_xlfn.LET(_xlpm.freq,F4305,_xlpm.size,M4305+1,_xlpm.F,V4305,LOG(1+_xlpm.freq)*LOG(1+_xlpm.size)*_xlpm.F)</f>
        <v>8.7026700010740497E-3</v>
      </c>
      <c r="V4305" s="14">
        <f>_xlfn.LET(_xlpm.a,T4305,_xlpm.b,R4305,2*_xlpm.a*_xlpm.b/(_xlpm.a+_xlpm.b))</f>
        <v>1.8575851393188857E-2</v>
      </c>
      <c r="W4305" s="14">
        <f>_xlfn.LET(_xlpm.p,R4305,_xlpm.q,T4305,LOG(_xlpm.p/_xlpm.q))</f>
        <v>2.0280287236002437</v>
      </c>
      <c r="X4305" s="2"/>
    </row>
    <row r="4306" spans="1:24">
      <c r="A4306" s="1" t="str">
        <f>_xlfn.LET(_xlpm.sep," : ",CONCATENATE(O4306,_xlpm.sep,P4306))</f>
        <v>~neyr~ : [nɪ]</v>
      </c>
      <c r="B4306" s="1">
        <f>_xlfn.LET(_xlpm.d,$G4306,_xlpm.k,_xlfn.CONCAT(LEFT(TRIM(B$1),1),"*"),COUNTIF(_xlpm.d,_xlpm.k))</f>
        <v>0</v>
      </c>
      <c r="C4306" s="1">
        <f>_xlfn.LET(_xlpm.d,$G4306,_xlpm.k,_xlfn.CONCAT(LEFT(TRIM(C$1),1),"*"),COUNTIF(_xlpm.d,_xlpm.k))</f>
        <v>0</v>
      </c>
      <c r="D4306" s="1">
        <f>_xlfn.LET(_xlpm.d,$G4306,_xlpm.k,_xlfn.CONCAT(LEFT(TRIM(D$1),1),"*"),COUNTIF(_xlpm.d,_xlpm.k))</f>
        <v>1</v>
      </c>
      <c r="E4306" s="1">
        <f>LOG(F4306+1,10)</f>
        <v>0.60205999132796229</v>
      </c>
      <c r="F4306" s="7">
        <v>3</v>
      </c>
      <c r="G4306" s="9" t="s">
        <v>3395</v>
      </c>
      <c r="H4306" s="4">
        <f>F4306/freq.sum.r6e</f>
        <v>1.4910536779324057E-4</v>
      </c>
      <c r="I4306" s="1" t="str">
        <f>_xlfn.LET(_xlpm.sep,":",_xlpm.w,$G4306,LEFT(_xlpm.w,FIND(_xlpm.sep,_xlpm.w)-1))</f>
        <v>nɪ</v>
      </c>
      <c r="J4306" s="1" t="str">
        <f>_xlfn.LET(_xlpm.sep,":",_xlpm.w,$G4306,RIGHT(_xlpm.w,LEN(_xlpm.w)-FIND(_xlpm.sep,_xlpm.w)))</f>
        <v>neyr</v>
      </c>
      <c r="K4306" s="10">
        <f>_xlfn.LET(_xlpm.w,I4306,LEN(_xlpm.w))</f>
        <v>2</v>
      </c>
      <c r="L4306" s="10">
        <f>_xlfn.LET(_xlpm.w,J4306,LEN(_xlpm.w))</f>
        <v>4</v>
      </c>
      <c r="M4306" s="10">
        <f>_xlfn.LET(_xlpm.a,K4306,_xlpm.b,L4306,MAX(_xlpm.a,_xlpm.b))</f>
        <v>4</v>
      </c>
      <c r="N4306" s="10">
        <f>_xlfn.LET(_xlpm.d,(K4306,L4306),MAX(_xlpm.d)-MIN(_xlpm.d))</f>
        <v>2</v>
      </c>
      <c r="O4306" s="1" t="str">
        <f>_xlfn.LET(_xlpm.sep,":",_xlpm.w,$G4306,_xlfn.CONCAT("~",RIGHT(_xlpm.w,LEN(_xlpm.w)-FIND(_xlpm.sep,_xlpm.w)),"~"))</f>
        <v>~neyr~</v>
      </c>
      <c r="P4306" s="1" t="str">
        <f>_xlfn.LET(_xlpm.sep,":",_xlpm.w,$G4306,_xlfn.CONCAT("[",LEFT(_xlpm.w,FIND(_xlpm.sep,_xlpm.w)-1),"]"))</f>
        <v>[nɪ]</v>
      </c>
      <c r="Q4306" s="14" cm="1">
        <f t="array" ref="Q4306">SUM(_xlfn._xlws.FILTER($H$2:$H$7117,_xlfn.MAP($O$2:$O$7117,_xlfn.LAMBDA(_xlpm.x,_xlpm.x=$O4306))))</f>
        <v>1.4910536779324057E-4</v>
      </c>
      <c r="R4306" s="14">
        <f>$H4306/Q4306</f>
        <v>1</v>
      </c>
      <c r="S4306" s="14" cm="1">
        <f t="array" ref="S4306">SUM(_xlfn._xlws.FILTER($H$2:$H$7117,_xlfn.MAP($P$2:$P$7117,_xlfn.LAMBDA(_xlpm.x,_xlpm.x=$P4306))))</f>
        <v>1.5904572564612324E-2</v>
      </c>
      <c r="T4306" s="14">
        <f>$H4306/S4306</f>
        <v>9.3750000000000014E-3</v>
      </c>
      <c r="U4306" s="14">
        <f>_xlfn.LET(_xlpm.freq,F4306,_xlpm.size,M4306+1,_xlpm.F,V4306,LOG(1+_xlpm.freq)*LOG(1+_xlpm.size)*_xlpm.F)</f>
        <v>8.7026700010740497E-3</v>
      </c>
      <c r="V4306" s="14">
        <f>_xlfn.LET(_xlpm.a,T4306,_xlpm.b,R4306,2*_xlpm.a*_xlpm.b/(_xlpm.a+_xlpm.b))</f>
        <v>1.8575851393188857E-2</v>
      </c>
      <c r="W4306" s="14">
        <f>_xlfn.LET(_xlpm.p,R4306,_xlpm.q,T4306,LOG(_xlpm.p/_xlpm.q))</f>
        <v>2.0280287236002437</v>
      </c>
      <c r="X4306" s="2"/>
    </row>
    <row r="4307" spans="1:24">
      <c r="A4307" s="1" t="str">
        <f>_xlfn.LET(_xlpm.sep," : ",CONCATENATE(O4307,_xlpm.sep,P4307))</f>
        <v>~nnyr~ : [nɪ]</v>
      </c>
      <c r="B4307" s="1">
        <f>_xlfn.LET(_xlpm.d,$G4307,_xlpm.k,_xlfn.CONCAT(LEFT(TRIM(B$1),1),"*"),COUNTIF(_xlpm.d,_xlpm.k))</f>
        <v>0</v>
      </c>
      <c r="C4307" s="1">
        <f>_xlfn.LET(_xlpm.d,$G4307,_xlpm.k,_xlfn.CONCAT(LEFT(TRIM(C$1),1),"*"),COUNTIF(_xlpm.d,_xlpm.k))</f>
        <v>0</v>
      </c>
      <c r="D4307" s="1">
        <f>_xlfn.LET(_xlpm.d,$G4307,_xlpm.k,_xlfn.CONCAT(LEFT(TRIM(D$1),1),"*"),COUNTIF(_xlpm.d,_xlpm.k))</f>
        <v>1</v>
      </c>
      <c r="E4307" s="1">
        <f>LOG(F4307+1,10)</f>
        <v>0.60205999132796229</v>
      </c>
      <c r="F4307" s="7">
        <v>3</v>
      </c>
      <c r="G4307" s="9" t="s">
        <v>3437</v>
      </c>
      <c r="H4307" s="4">
        <f>F4307/freq.sum.r6e</f>
        <v>1.4910536779324057E-4</v>
      </c>
      <c r="I4307" s="1" t="str">
        <f>_xlfn.LET(_xlpm.sep,":",_xlpm.w,$G4307,LEFT(_xlpm.w,FIND(_xlpm.sep,_xlpm.w)-1))</f>
        <v>nɪ</v>
      </c>
      <c r="J4307" s="1" t="str">
        <f>_xlfn.LET(_xlpm.sep,":",_xlpm.w,$G4307,RIGHT(_xlpm.w,LEN(_xlpm.w)-FIND(_xlpm.sep,_xlpm.w)))</f>
        <v>nnyr</v>
      </c>
      <c r="K4307" s="10">
        <f>_xlfn.LET(_xlpm.w,I4307,LEN(_xlpm.w))</f>
        <v>2</v>
      </c>
      <c r="L4307" s="10">
        <f>_xlfn.LET(_xlpm.w,J4307,LEN(_xlpm.w))</f>
        <v>4</v>
      </c>
      <c r="M4307" s="10">
        <f>_xlfn.LET(_xlpm.a,K4307,_xlpm.b,L4307,MAX(_xlpm.a,_xlpm.b))</f>
        <v>4</v>
      </c>
      <c r="N4307" s="10">
        <f>_xlfn.LET(_xlpm.d,(K4307,L4307),MAX(_xlpm.d)-MIN(_xlpm.d))</f>
        <v>2</v>
      </c>
      <c r="O4307" s="1" t="str">
        <f>_xlfn.LET(_xlpm.sep,":",_xlpm.w,$G4307,_xlfn.CONCAT("~",RIGHT(_xlpm.w,LEN(_xlpm.w)-FIND(_xlpm.sep,_xlpm.w)),"~"))</f>
        <v>~nnyr~</v>
      </c>
      <c r="P4307" s="1" t="str">
        <f>_xlfn.LET(_xlpm.sep,":",_xlpm.w,$G4307,_xlfn.CONCAT("[",LEFT(_xlpm.w,FIND(_xlpm.sep,_xlpm.w)-1),"]"))</f>
        <v>[nɪ]</v>
      </c>
      <c r="Q4307" s="14" cm="1">
        <f t="array" ref="Q4307">SUM(_xlfn._xlws.FILTER($H$2:$H$7117,_xlfn.MAP($O$2:$O$7117,_xlfn.LAMBDA(_xlpm.x,_xlpm.x=$O4307))))</f>
        <v>1.4910536779324057E-4</v>
      </c>
      <c r="R4307" s="14">
        <f>$H4307/Q4307</f>
        <v>1</v>
      </c>
      <c r="S4307" s="14" cm="1">
        <f t="array" ref="S4307">SUM(_xlfn._xlws.FILTER($H$2:$H$7117,_xlfn.MAP($P$2:$P$7117,_xlfn.LAMBDA(_xlpm.x,_xlpm.x=$P4307))))</f>
        <v>1.5904572564612324E-2</v>
      </c>
      <c r="T4307" s="14">
        <f>$H4307/S4307</f>
        <v>9.3750000000000014E-3</v>
      </c>
      <c r="U4307" s="14">
        <f>_xlfn.LET(_xlpm.freq,F4307,_xlpm.size,M4307+1,_xlpm.F,V4307,LOG(1+_xlpm.freq)*LOG(1+_xlpm.size)*_xlpm.F)</f>
        <v>8.7026700010740497E-3</v>
      </c>
      <c r="V4307" s="14">
        <f>_xlfn.LET(_xlpm.a,T4307,_xlpm.b,R4307,2*_xlpm.a*_xlpm.b/(_xlpm.a+_xlpm.b))</f>
        <v>1.8575851393188857E-2</v>
      </c>
      <c r="W4307" s="14">
        <f>_xlfn.LET(_xlpm.p,R4307,_xlpm.q,T4307,LOG(_xlpm.p/_xlpm.q))</f>
        <v>2.0280287236002437</v>
      </c>
      <c r="X4307" s="2"/>
    </row>
    <row r="4308" spans="1:24">
      <c r="A4308" s="1" t="str">
        <f>_xlfn.LET(_xlpm.sep," : ",CONCATENATE(O4308,_xlpm.sep,P4308))</f>
        <v>~nwir~ : [nɪ]</v>
      </c>
      <c r="B4308" s="1">
        <f>_xlfn.LET(_xlpm.d,$G4308,_xlpm.k,_xlfn.CONCAT(LEFT(TRIM(B$1),1),"*"),COUNTIF(_xlpm.d,_xlpm.k))</f>
        <v>0</v>
      </c>
      <c r="C4308" s="1">
        <f>_xlfn.LET(_xlpm.d,$G4308,_xlpm.k,_xlfn.CONCAT(LEFT(TRIM(C$1),1),"*"),COUNTIF(_xlpm.d,_xlpm.k))</f>
        <v>0</v>
      </c>
      <c r="D4308" s="1">
        <f>_xlfn.LET(_xlpm.d,$G4308,_xlpm.k,_xlfn.CONCAT(LEFT(TRIM(D$1),1),"*"),COUNTIF(_xlpm.d,_xlpm.k))</f>
        <v>1</v>
      </c>
      <c r="E4308" s="1">
        <f>LOG(F4308+1,10)</f>
        <v>0.60205999132796229</v>
      </c>
      <c r="F4308" s="7">
        <v>3</v>
      </c>
      <c r="G4308" s="9" t="s">
        <v>3471</v>
      </c>
      <c r="H4308" s="4">
        <f>F4308/freq.sum.r6e</f>
        <v>1.4910536779324057E-4</v>
      </c>
      <c r="I4308" s="4" t="str">
        <f>_xlfn.LET(_xlpm.sep,":",_xlpm.w,$G4308,LEFT(_xlpm.w,FIND(_xlpm.sep,_xlpm.w)-1))</f>
        <v>nɪ</v>
      </c>
      <c r="J4308" s="4" t="str">
        <f>_xlfn.LET(_xlpm.sep,":",_xlpm.w,$G4308,RIGHT(_xlpm.w,LEN(_xlpm.w)-FIND(_xlpm.sep,_xlpm.w)))</f>
        <v>nwir</v>
      </c>
      <c r="K4308" s="10">
        <f>_xlfn.LET(_xlpm.w,I4308,LEN(_xlpm.w))</f>
        <v>2</v>
      </c>
      <c r="L4308" s="10">
        <f>_xlfn.LET(_xlpm.w,J4308,LEN(_xlpm.w))</f>
        <v>4</v>
      </c>
      <c r="M4308" s="10">
        <f>_xlfn.LET(_xlpm.a,K4308,_xlpm.b,L4308,MAX(_xlpm.a,_xlpm.b))</f>
        <v>4</v>
      </c>
      <c r="N4308" s="10">
        <f>_xlfn.LET(_xlpm.d,(K4308,L4308),MAX(_xlpm.d)-MIN(_xlpm.d))</f>
        <v>2</v>
      </c>
      <c r="O4308" s="1" t="str">
        <f>_xlfn.LET(_xlpm.sep,":",_xlpm.w,$G4308,_xlfn.CONCAT("~",RIGHT(_xlpm.w,LEN(_xlpm.w)-FIND(_xlpm.sep,_xlpm.w)),"~"))</f>
        <v>~nwir~</v>
      </c>
      <c r="P4308" s="1" t="str">
        <f>_xlfn.LET(_xlpm.sep,":",_xlpm.w,$G4308,_xlfn.CONCAT("[",LEFT(_xlpm.w,FIND(_xlpm.sep,_xlpm.w)-1),"]"))</f>
        <v>[nɪ]</v>
      </c>
      <c r="Q4308" s="14" cm="1">
        <f t="array" ref="Q4308">SUM(_xlfn._xlws.FILTER($H$2:$H$7109,_xlfn.MAP($O$2:$O$7109,_xlfn.LAMBDA(_xlpm.x,_xlpm.x=$O4308))))</f>
        <v>1.4910536779324057E-4</v>
      </c>
      <c r="R4308" s="14">
        <f>$H4308/Q4308</f>
        <v>1</v>
      </c>
      <c r="S4308" s="14" cm="1">
        <f t="array" ref="S4308">SUM(_xlfn._xlws.FILTER($H$2:$H$7109,_xlfn.MAP($P$2:$P$7109,_xlfn.LAMBDA(_xlpm.x,_xlpm.x=$P4308))))</f>
        <v>1.5904572564612324E-2</v>
      </c>
      <c r="T4308" s="14">
        <f>$H4308/S4308</f>
        <v>9.3750000000000014E-3</v>
      </c>
      <c r="U4308" s="14">
        <f>_xlfn.LET(_xlpm.freq,F4308,_xlpm.size,M4308+1,_xlpm.F,V4308,LOG(1+_xlpm.freq)*LOG(1+_xlpm.size)*_xlpm.F)</f>
        <v>8.7026700010740497E-3</v>
      </c>
      <c r="V4308" s="14">
        <f>_xlfn.LET(_xlpm.a,T4308,_xlpm.b,R4308,2*_xlpm.a*_xlpm.b/(_xlpm.a+_xlpm.b))</f>
        <v>1.8575851393188857E-2</v>
      </c>
      <c r="W4308" s="14">
        <f>_xlfn.LET(_xlpm.p,R4308,_xlpm.q,T4308,LOG(_xlpm.p/_xlpm.q))</f>
        <v>2.0280287236002437</v>
      </c>
      <c r="X4308" s="2"/>
    </row>
    <row r="4309" spans="1:24">
      <c r="A4309" s="1" t="str">
        <f>_xlfn.LET(_xlpm.sep," : ",CONCATENATE(O4309,_xlpm.sep,P4309))</f>
        <v>~gi'r~ : [dʒɪ]</v>
      </c>
      <c r="B4309" s="1">
        <f>_xlfn.LET(_xlpm.d,$G4309,_xlpm.k,_xlfn.CONCAT(LEFT(TRIM(B$1),1),"*"),COUNTIF(_xlpm.d,_xlpm.k))</f>
        <v>0</v>
      </c>
      <c r="C4309" s="1">
        <f>_xlfn.LET(_xlpm.d,$G4309,_xlpm.k,_xlfn.CONCAT(LEFT(TRIM(C$1),1),"*"),COUNTIF(_xlpm.d,_xlpm.k))</f>
        <v>0</v>
      </c>
      <c r="D4309" s="1">
        <f>_xlfn.LET(_xlpm.d,$G4309,_xlpm.k,_xlfn.CONCAT(LEFT(TRIM(D$1),1),"*"),COUNTIF(_xlpm.d,_xlpm.k))</f>
        <v>0</v>
      </c>
      <c r="E4309" s="1">
        <f>LOG(F4309+1,10)</f>
        <v>0.30102999566398114</v>
      </c>
      <c r="F4309" s="7">
        <v>1</v>
      </c>
      <c r="G4309" s="9" t="s">
        <v>788</v>
      </c>
      <c r="H4309" s="4">
        <f>F4309/freq.sum.r6e</f>
        <v>4.9701789264413521E-5</v>
      </c>
      <c r="I4309" s="4" t="str">
        <f>_xlfn.LET(_xlpm.sep,":",_xlpm.w,$G4309,LEFT(_xlpm.w,FIND(_xlpm.sep,_xlpm.w)-1))</f>
        <v>dʒɪ</v>
      </c>
      <c r="J4309" s="4" t="str">
        <f>_xlfn.LET(_xlpm.sep,":",_xlpm.w,$G4309,RIGHT(_xlpm.w,LEN(_xlpm.w)-FIND(_xlpm.sep,_xlpm.w)))</f>
        <v>gi'r</v>
      </c>
      <c r="K4309" s="10">
        <f>_xlfn.LET(_xlpm.w,I4309,LEN(_xlpm.w))</f>
        <v>3</v>
      </c>
      <c r="L4309" s="10">
        <f>_xlfn.LET(_xlpm.w,J4309,LEN(_xlpm.w))</f>
        <v>4</v>
      </c>
      <c r="M4309" s="10">
        <f>_xlfn.LET(_xlpm.a,K4309,_xlpm.b,L4309,MAX(_xlpm.a,_xlpm.b))</f>
        <v>4</v>
      </c>
      <c r="N4309" s="10">
        <f>_xlfn.LET(_xlpm.d,(K4309,L4309),MAX(_xlpm.d)-MIN(_xlpm.d))</f>
        <v>1</v>
      </c>
      <c r="O4309" s="1" t="str">
        <f>_xlfn.LET(_xlpm.sep,":",_xlpm.w,$G4309,_xlfn.CONCAT("~",RIGHT(_xlpm.w,LEN(_xlpm.w)-FIND(_xlpm.sep,_xlpm.w)),"~"))</f>
        <v>~gi'r~</v>
      </c>
      <c r="P4309" s="1" t="str">
        <f>_xlfn.LET(_xlpm.sep,":",_xlpm.w,$G4309,_xlfn.CONCAT("[",LEFT(_xlpm.w,FIND(_xlpm.sep,_xlpm.w)-1),"]"))</f>
        <v>[dʒɪ]</v>
      </c>
      <c r="Q4309" s="14" cm="1">
        <f t="array" ref="Q4309">SUM(_xlfn._xlws.FILTER($H$2:$H$7109,_xlfn.MAP($O$2:$O$7109,_xlfn.LAMBDA(_xlpm.x,_xlpm.x=$O4309))))</f>
        <v>9.9403578528827041E-5</v>
      </c>
      <c r="R4309" s="14">
        <f>$H4309/Q4309</f>
        <v>0.5</v>
      </c>
      <c r="S4309" s="14" cm="1">
        <f t="array" ref="S4309">SUM(_xlfn._xlws.FILTER($H$2:$H$7109,_xlfn.MAP($P$2:$P$7109,_xlfn.LAMBDA(_xlpm.x,_xlpm.x=$P4309))))</f>
        <v>1.1133200795228625E-2</v>
      </c>
      <c r="T4309" s="14">
        <f>$H4309/S4309</f>
        <v>4.4642857142857158E-3</v>
      </c>
      <c r="U4309" s="14">
        <f>_xlfn.LET(_xlpm.freq,F4309,_xlpm.size,M4309+1,_xlpm.F,V4309,LOG(1+_xlpm.freq)*LOG(1+_xlpm.size)*_xlpm.F)</f>
        <v>2.0729811285744239E-3</v>
      </c>
      <c r="V4309" s="14">
        <f>_xlfn.LET(_xlpm.a,T4309,_xlpm.b,R4309,2*_xlpm.a*_xlpm.b/(_xlpm.a+_xlpm.b))</f>
        <v>8.8495575221238972E-3</v>
      </c>
      <c r="W4309" s="14">
        <f>_xlfn.LET(_xlpm.p,R4309,_xlpm.q,T4309,LOG(_xlpm.p/_xlpm.q))</f>
        <v>2.0492180226701815</v>
      </c>
      <c r="X4309" s="2"/>
    </row>
    <row r="4310" spans="1:24">
      <c r="A4310" s="1" t="str">
        <f>_xlfn.LET(_xlpm.sep," : ",CONCATENATE(O4310,_xlpm.sep,P4310))</f>
        <v>~giry~ : [dʒɪ]</v>
      </c>
      <c r="B4310" s="1">
        <f>_xlfn.LET(_xlpm.d,$G4310,_xlpm.k,_xlfn.CONCAT(LEFT(TRIM(B$1),1),"*"),COUNTIF(_xlpm.d,_xlpm.k))</f>
        <v>0</v>
      </c>
      <c r="C4310" s="1">
        <f>_xlfn.LET(_xlpm.d,$G4310,_xlpm.k,_xlfn.CONCAT(LEFT(TRIM(C$1),1),"*"),COUNTIF(_xlpm.d,_xlpm.k))</f>
        <v>0</v>
      </c>
      <c r="D4310" s="1">
        <f>_xlfn.LET(_xlpm.d,$G4310,_xlpm.k,_xlfn.CONCAT(LEFT(TRIM(D$1),1),"*"),COUNTIF(_xlpm.d,_xlpm.k))</f>
        <v>0</v>
      </c>
      <c r="E4310" s="1">
        <f>LOG(F4310+1,10)</f>
        <v>0.30102999566398114</v>
      </c>
      <c r="F4310" s="7">
        <v>1</v>
      </c>
      <c r="G4310" s="9" t="s">
        <v>809</v>
      </c>
      <c r="H4310" s="4">
        <f>F4310/freq.sum.r6e</f>
        <v>4.9701789264413521E-5</v>
      </c>
      <c r="I4310" s="1" t="str">
        <f>_xlfn.LET(_xlpm.sep,":",_xlpm.w,$G4310,LEFT(_xlpm.w,FIND(_xlpm.sep,_xlpm.w)-1))</f>
        <v>dʒɪ</v>
      </c>
      <c r="J4310" s="1" t="str">
        <f>_xlfn.LET(_xlpm.sep,":",_xlpm.w,$G4310,RIGHT(_xlpm.w,LEN(_xlpm.w)-FIND(_xlpm.sep,_xlpm.w)))</f>
        <v>giry</v>
      </c>
      <c r="K4310" s="10">
        <f>_xlfn.LET(_xlpm.w,I4310,LEN(_xlpm.w))</f>
        <v>3</v>
      </c>
      <c r="L4310" s="10">
        <f>_xlfn.LET(_xlpm.w,J4310,LEN(_xlpm.w))</f>
        <v>4</v>
      </c>
      <c r="M4310" s="10">
        <f>_xlfn.LET(_xlpm.a,K4310,_xlpm.b,L4310,MAX(_xlpm.a,_xlpm.b))</f>
        <v>4</v>
      </c>
      <c r="N4310" s="10">
        <f>_xlfn.LET(_xlpm.d,(K4310,L4310),MAX(_xlpm.d)-MIN(_xlpm.d))</f>
        <v>1</v>
      </c>
      <c r="O4310" s="1" t="str">
        <f>_xlfn.LET(_xlpm.sep,":",_xlpm.w,$G4310,_xlfn.CONCAT("~",RIGHT(_xlpm.w,LEN(_xlpm.w)-FIND(_xlpm.sep,_xlpm.w)),"~"))</f>
        <v>~giry~</v>
      </c>
      <c r="P4310" s="1" t="str">
        <f>_xlfn.LET(_xlpm.sep,":",_xlpm.w,$G4310,_xlfn.CONCAT("[",LEFT(_xlpm.w,FIND(_xlpm.sep,_xlpm.w)-1),"]"))</f>
        <v>[dʒɪ]</v>
      </c>
      <c r="Q4310" s="14" cm="1">
        <f t="array" ref="Q4310">SUM(_xlfn._xlws.FILTER($H$2:$H$7117,_xlfn.MAP($O$2:$O$7117,_xlfn.LAMBDA(_xlpm.x,_xlpm.x=$O4310))))</f>
        <v>9.9403578528827041E-5</v>
      </c>
      <c r="R4310" s="14">
        <f>$H4310/Q4310</f>
        <v>0.5</v>
      </c>
      <c r="S4310" s="14" cm="1">
        <f t="array" ref="S4310">SUM(_xlfn._xlws.FILTER($H$2:$H$7117,_xlfn.MAP($P$2:$P$7117,_xlfn.LAMBDA(_xlpm.x,_xlpm.x=$P4310))))</f>
        <v>1.1133200795228625E-2</v>
      </c>
      <c r="T4310" s="14">
        <f>$H4310/S4310</f>
        <v>4.4642857142857158E-3</v>
      </c>
      <c r="U4310" s="14">
        <f>_xlfn.LET(_xlpm.freq,F4310,_xlpm.size,M4310+1,_xlpm.F,V4310,LOG(1+_xlpm.freq)*LOG(1+_xlpm.size)*_xlpm.F)</f>
        <v>2.0729811285744239E-3</v>
      </c>
      <c r="V4310" s="14">
        <f>_xlfn.LET(_xlpm.a,T4310,_xlpm.b,R4310,2*_xlpm.a*_xlpm.b/(_xlpm.a+_xlpm.b))</f>
        <v>8.8495575221238972E-3</v>
      </c>
      <c r="W4310" s="14">
        <f>_xlfn.LET(_xlpm.p,R4310,_xlpm.q,T4310,LOG(_xlpm.p/_xlpm.q))</f>
        <v>2.0492180226701815</v>
      </c>
      <c r="X4310" s="2"/>
    </row>
    <row r="4311" spans="1:24">
      <c r="A4311" s="1" t="str">
        <f>_xlfn.LET(_xlpm.sep," : ",CONCATENATE(O4311,_xlpm.sep,P4311))</f>
        <v>~ttar~ : [tɪ]</v>
      </c>
      <c r="B4311" s="1">
        <f>_xlfn.LET(_xlpm.d,$G4311,_xlpm.k,_xlfn.CONCAT(LEFT(TRIM(B$1),1),"*"),COUNTIF(_xlpm.d,_xlpm.k))</f>
        <v>0</v>
      </c>
      <c r="C4311" s="1">
        <f>_xlfn.LET(_xlpm.d,$G4311,_xlpm.k,_xlfn.CONCAT(LEFT(TRIM(C$1),1),"*"),COUNTIF(_xlpm.d,_xlpm.k))</f>
        <v>0</v>
      </c>
      <c r="D4311" s="1">
        <f>_xlfn.LET(_xlpm.d,$G4311,_xlpm.k,_xlfn.CONCAT(LEFT(TRIM(D$1),1),"*"),COUNTIF(_xlpm.d,_xlpm.k))</f>
        <v>0</v>
      </c>
      <c r="E4311" s="1">
        <f>LOG(F4311+1,10)</f>
        <v>0.60205999132796229</v>
      </c>
      <c r="F4311" s="7">
        <v>3</v>
      </c>
      <c r="G4311" s="9" t="s">
        <v>4848</v>
      </c>
      <c r="H4311" s="4">
        <f>F4311/freq.sum.r6e</f>
        <v>1.4910536779324057E-4</v>
      </c>
      <c r="I4311" s="1" t="str">
        <f>_xlfn.LET(_xlpm.sep,":",_xlpm.w,$G4311,LEFT(_xlpm.w,FIND(_xlpm.sep,_xlpm.w)-1))</f>
        <v>tɪ</v>
      </c>
      <c r="J4311" s="1" t="str">
        <f>_xlfn.LET(_xlpm.sep,":",_xlpm.w,$G4311,RIGHT(_xlpm.w,LEN(_xlpm.w)-FIND(_xlpm.sep,_xlpm.w)))</f>
        <v>ttar</v>
      </c>
      <c r="K4311" s="10">
        <f>_xlfn.LET(_xlpm.w,I4311,LEN(_xlpm.w))</f>
        <v>2</v>
      </c>
      <c r="L4311" s="10">
        <f>_xlfn.LET(_xlpm.w,J4311,LEN(_xlpm.w))</f>
        <v>4</v>
      </c>
      <c r="M4311" s="10">
        <f>_xlfn.LET(_xlpm.a,K4311,_xlpm.b,L4311,MAX(_xlpm.a,_xlpm.b))</f>
        <v>4</v>
      </c>
      <c r="N4311" s="10">
        <f>_xlfn.LET(_xlpm.d,(K4311,L4311),MAX(_xlpm.d)-MIN(_xlpm.d))</f>
        <v>2</v>
      </c>
      <c r="O4311" s="1" t="str">
        <f>_xlfn.LET(_xlpm.sep,":",_xlpm.w,$G4311,_xlfn.CONCAT("~",RIGHT(_xlpm.w,LEN(_xlpm.w)-FIND(_xlpm.sep,_xlpm.w)),"~"))</f>
        <v>~ttar~</v>
      </c>
      <c r="P4311" s="1" t="str">
        <f>_xlfn.LET(_xlpm.sep,":",_xlpm.w,$G4311,_xlfn.CONCAT("[",LEFT(_xlpm.w,FIND(_xlpm.sep,_xlpm.w)-1),"]"))</f>
        <v>[tɪ]</v>
      </c>
      <c r="Q4311" s="14" cm="1">
        <f t="array" ref="Q4311">SUM(_xlfn._xlws.FILTER($H$2:$H$7117,_xlfn.MAP($O$2:$O$7117,_xlfn.LAMBDA(_xlpm.x,_xlpm.x=$O4311))))</f>
        <v>1.9880715705765408E-4</v>
      </c>
      <c r="R4311" s="14">
        <f>$H4311/Q4311</f>
        <v>0.75</v>
      </c>
      <c r="S4311" s="14" cm="1">
        <f t="array" ref="S4311">SUM(_xlfn._xlws.FILTER($H$2:$H$7117,_xlfn.MAP($P$2:$P$7117,_xlfn.LAMBDA(_xlpm.x,_xlpm.x=$P4311))))</f>
        <v>2.2266401590457251E-2</v>
      </c>
      <c r="T4311" s="14">
        <f>$H4311/S4311</f>
        <v>6.6964285714285737E-3</v>
      </c>
      <c r="U4311" s="14">
        <f>_xlfn.LET(_xlpm.freq,F4311,_xlpm.size,M4311+1,_xlpm.F,V4311,LOG(1+_xlpm.freq)*LOG(1+_xlpm.size)*_xlpm.F)</f>
        <v>6.2189433857232704E-3</v>
      </c>
      <c r="V4311" s="14">
        <f>_xlfn.LET(_xlpm.a,T4311,_xlpm.b,R4311,2*_xlpm.a*_xlpm.b/(_xlpm.a+_xlpm.b))</f>
        <v>1.3274336283185844E-2</v>
      </c>
      <c r="W4311" s="14">
        <f>_xlfn.LET(_xlpm.p,R4311,_xlpm.q,T4311,LOG(_xlpm.p/_xlpm.q))</f>
        <v>2.0492180226701815</v>
      </c>
      <c r="X4311" s="2"/>
    </row>
    <row r="4312" spans="1:24">
      <c r="A4312" s="1" t="str">
        <f>_xlfn.LET(_xlpm.sep," : ",CONCATENATE(O4312,_xlpm.sep,P4312))</f>
        <v>~reir~ : [ɹɪ]</v>
      </c>
      <c r="B4312" s="1">
        <f>_xlfn.LET(_xlpm.d,$G4312,_xlpm.k,_xlfn.CONCAT(LEFT(TRIM(B$1),1),"*"),COUNTIF(_xlpm.d,_xlpm.k))</f>
        <v>1</v>
      </c>
      <c r="C4312" s="1">
        <f>_xlfn.LET(_xlpm.d,$G4312,_xlpm.k,_xlfn.CONCAT(LEFT(TRIM(C$1),1),"*"),COUNTIF(_xlpm.d,_xlpm.k))</f>
        <v>0</v>
      </c>
      <c r="D4312" s="1">
        <f>_xlfn.LET(_xlpm.d,$G4312,_xlpm.k,_xlfn.CONCAT(LEFT(TRIM(D$1),1),"*"),COUNTIF(_xlpm.d,_xlpm.k))</f>
        <v>0</v>
      </c>
      <c r="E4312" s="1">
        <f>LOG(F4312+1,10)</f>
        <v>0.60205999132796229</v>
      </c>
      <c r="F4312" s="7">
        <v>3</v>
      </c>
      <c r="G4312" s="9" t="s">
        <v>6670</v>
      </c>
      <c r="H4312" s="4">
        <f>F4312/freq.sum.r6e</f>
        <v>1.4910536779324057E-4</v>
      </c>
      <c r="I4312" s="4" t="str">
        <f>_xlfn.LET(_xlpm.sep,":",_xlpm.w,$G4312,LEFT(_xlpm.w,FIND(_xlpm.sep,_xlpm.w)-1))</f>
        <v>ɹɪ</v>
      </c>
      <c r="J4312" s="4" t="str">
        <f>_xlfn.LET(_xlpm.sep,":",_xlpm.w,$G4312,RIGHT(_xlpm.w,LEN(_xlpm.w)-FIND(_xlpm.sep,_xlpm.w)))</f>
        <v>reir</v>
      </c>
      <c r="K4312" s="10">
        <f>_xlfn.LET(_xlpm.w,I4312,LEN(_xlpm.w))</f>
        <v>2</v>
      </c>
      <c r="L4312" s="10">
        <f>_xlfn.LET(_xlpm.w,J4312,LEN(_xlpm.w))</f>
        <v>4</v>
      </c>
      <c r="M4312" s="10">
        <f>_xlfn.LET(_xlpm.a,K4312,_xlpm.b,L4312,MAX(_xlpm.a,_xlpm.b))</f>
        <v>4</v>
      </c>
      <c r="N4312" s="10">
        <f>_xlfn.LET(_xlpm.d,(K4312,L4312),MAX(_xlpm.d)-MIN(_xlpm.d))</f>
        <v>2</v>
      </c>
      <c r="O4312" s="1" t="str">
        <f>_xlfn.LET(_xlpm.sep,":",_xlpm.w,$G4312,_xlfn.CONCAT("~",RIGHT(_xlpm.w,LEN(_xlpm.w)-FIND(_xlpm.sep,_xlpm.w)),"~"))</f>
        <v>~reir~</v>
      </c>
      <c r="P4312" s="1" t="str">
        <f>_xlfn.LET(_xlpm.sep,":",_xlpm.w,$G4312,_xlfn.CONCAT("[",LEFT(_xlpm.w,FIND(_xlpm.sep,_xlpm.w)-1),"]"))</f>
        <v>[ɹɪ]</v>
      </c>
      <c r="Q4312" s="14" cm="1">
        <f t="array" ref="Q4312">SUM(_xlfn._xlws.FILTER($H$2:$H$7109,_xlfn.MAP($O$2:$O$7109,_xlfn.LAMBDA(_xlpm.x,_xlpm.x=$O4312))))</f>
        <v>1.9880715705765408E-4</v>
      </c>
      <c r="R4312" s="14">
        <f>$H4312/Q4312</f>
        <v>0.75</v>
      </c>
      <c r="S4312" s="14" cm="1">
        <f t="array" ref="S4312">SUM(_xlfn._xlws.FILTER($H$2:$H$7109,_xlfn.MAP($P$2:$P$7109,_xlfn.LAMBDA(_xlpm.x,_xlpm.x=$P4312))))</f>
        <v>2.2266401590457251E-2</v>
      </c>
      <c r="T4312" s="14">
        <f>$H4312/S4312</f>
        <v>6.6964285714285737E-3</v>
      </c>
      <c r="U4312" s="14">
        <f>_xlfn.LET(_xlpm.freq,F4312,_xlpm.size,M4312+1,_xlpm.F,V4312,LOG(1+_xlpm.freq)*LOG(1+_xlpm.size)*_xlpm.F)</f>
        <v>6.2189433857232704E-3</v>
      </c>
      <c r="V4312" s="14">
        <f>_xlfn.LET(_xlpm.a,T4312,_xlpm.b,R4312,2*_xlpm.a*_xlpm.b/(_xlpm.a+_xlpm.b))</f>
        <v>1.3274336283185844E-2</v>
      </c>
      <c r="W4312" s="14">
        <f>_xlfn.LET(_xlpm.p,R4312,_xlpm.q,T4312,LOG(_xlpm.p/_xlpm.q))</f>
        <v>2.0492180226701815</v>
      </c>
      <c r="X4312" s="2"/>
    </row>
    <row r="4313" spans="1:24">
      <c r="A4313" s="1" t="str">
        <f>_xlfn.LET(_xlpm.sep," : ",CONCATENATE(O4313,_xlpm.sep,P4313))</f>
        <v>~dgeh~ : [dʒɪ]</v>
      </c>
      <c r="B4313" s="1">
        <f>_xlfn.LET(_xlpm.d,$G4313,_xlpm.k,_xlfn.CONCAT(LEFT(TRIM(B$1),1),"*"),COUNTIF(_xlpm.d,_xlpm.k))</f>
        <v>0</v>
      </c>
      <c r="C4313" s="1">
        <f>_xlfn.LET(_xlpm.d,$G4313,_xlpm.k,_xlfn.CONCAT(LEFT(TRIM(C$1),1),"*"),COUNTIF(_xlpm.d,_xlpm.k))</f>
        <v>0</v>
      </c>
      <c r="D4313" s="1">
        <f>_xlfn.LET(_xlpm.d,$G4313,_xlpm.k,_xlfn.CONCAT(LEFT(TRIM(D$1),1),"*"),COUNTIF(_xlpm.d,_xlpm.k))</f>
        <v>0</v>
      </c>
      <c r="E4313" s="1">
        <f>LOG(F4313+1,10)</f>
        <v>0.47712125471966244</v>
      </c>
      <c r="F4313" s="7">
        <v>2</v>
      </c>
      <c r="G4313" s="9" t="s">
        <v>710</v>
      </c>
      <c r="H4313" s="4">
        <f>F4313/freq.sum.r6e</f>
        <v>9.9403578528827041E-5</v>
      </c>
      <c r="I4313" s="1" t="str">
        <f>_xlfn.LET(_xlpm.sep,":",_xlpm.w,$G4313,LEFT(_xlpm.w,FIND(_xlpm.sep,_xlpm.w)-1))</f>
        <v>dʒɪ</v>
      </c>
      <c r="J4313" s="1" t="str">
        <f>_xlfn.LET(_xlpm.sep,":",_xlpm.w,$G4313,RIGHT(_xlpm.w,LEN(_xlpm.w)-FIND(_xlpm.sep,_xlpm.w)))</f>
        <v>dgeh</v>
      </c>
      <c r="K4313" s="10">
        <f>_xlfn.LET(_xlpm.w,I4313,LEN(_xlpm.w))</f>
        <v>3</v>
      </c>
      <c r="L4313" s="10">
        <f>_xlfn.LET(_xlpm.w,J4313,LEN(_xlpm.w))</f>
        <v>4</v>
      </c>
      <c r="M4313" s="10">
        <f>_xlfn.LET(_xlpm.a,K4313,_xlpm.b,L4313,MAX(_xlpm.a,_xlpm.b))</f>
        <v>4</v>
      </c>
      <c r="N4313" s="10">
        <f>_xlfn.LET(_xlpm.d,(K4313,L4313),MAX(_xlpm.d)-MIN(_xlpm.d))</f>
        <v>1</v>
      </c>
      <c r="O4313" s="1" t="str">
        <f>_xlfn.LET(_xlpm.sep,":",_xlpm.w,$G4313,_xlfn.CONCAT("~",RIGHT(_xlpm.w,LEN(_xlpm.w)-FIND(_xlpm.sep,_xlpm.w)),"~"))</f>
        <v>~dgeh~</v>
      </c>
      <c r="P4313" s="1" t="str">
        <f>_xlfn.LET(_xlpm.sep,":",_xlpm.w,$G4313,_xlfn.CONCAT("[",LEFT(_xlpm.w,FIND(_xlpm.sep,_xlpm.w)-1),"]"))</f>
        <v>[dʒɪ]</v>
      </c>
      <c r="Q4313" s="14" cm="1">
        <f t="array" ref="Q4313">SUM(_xlfn._xlws.FILTER($H$2:$H$7111,_xlfn.MAP($O$2:$O$7111,_xlfn.LAMBDA(_xlpm.x,_xlpm.x=$O4313))))</f>
        <v>9.9403578528827041E-5</v>
      </c>
      <c r="R4313" s="14">
        <f>$H4313/Q4313</f>
        <v>1</v>
      </c>
      <c r="S4313" s="14" cm="1">
        <f t="array" ref="S4313">SUM(_xlfn._xlws.FILTER($H$2:$H$7111,_xlfn.MAP($P$2:$P$7111,_xlfn.LAMBDA(_xlpm.x,_xlpm.x=$P4313))))</f>
        <v>1.1133200795228625E-2</v>
      </c>
      <c r="T4313" s="14">
        <f>$H4313/S4313</f>
        <v>8.9285714285714315E-3</v>
      </c>
      <c r="U4313" s="14">
        <f>_xlfn.LET(_xlpm.freq,F4313,_xlpm.size,M4313+1,_xlpm.F,V4313,LOG(1+_xlpm.freq)*LOG(1+_xlpm.size)*_xlpm.F)</f>
        <v>6.5711947069861665E-3</v>
      </c>
      <c r="V4313" s="14">
        <f>_xlfn.LET(_xlpm.a,T4313,_xlpm.b,R4313,2*_xlpm.a*_xlpm.b/(_xlpm.a+_xlpm.b))</f>
        <v>1.7699115044247794E-2</v>
      </c>
      <c r="W4313" s="14">
        <f>_xlfn.LET(_xlpm.p,R4313,_xlpm.q,T4313,LOG(_xlpm.p/_xlpm.q))</f>
        <v>2.0492180226701815</v>
      </c>
      <c r="X4313" s="2"/>
    </row>
    <row r="4314" spans="1:24">
      <c r="A4314" s="1" t="str">
        <f>_xlfn.LET(_xlpm.sep," : ",CONCATENATE(O4314,_xlpm.sep,P4314))</f>
        <v>~dgih~ : [dʒɪ]</v>
      </c>
      <c r="B4314" s="1">
        <f>_xlfn.LET(_xlpm.d,$G4314,_xlpm.k,_xlfn.CONCAT(LEFT(TRIM(B$1),1),"*"),COUNTIF(_xlpm.d,_xlpm.k))</f>
        <v>0</v>
      </c>
      <c r="C4314" s="1">
        <f>_xlfn.LET(_xlpm.d,$G4314,_xlpm.k,_xlfn.CONCAT(LEFT(TRIM(C$1),1),"*"),COUNTIF(_xlpm.d,_xlpm.k))</f>
        <v>0</v>
      </c>
      <c r="D4314" s="1">
        <f>_xlfn.LET(_xlpm.d,$G4314,_xlpm.k,_xlfn.CONCAT(LEFT(TRIM(D$1),1),"*"),COUNTIF(_xlpm.d,_xlpm.k))</f>
        <v>0</v>
      </c>
      <c r="E4314" s="1">
        <f>LOG(F4314+1,10)</f>
        <v>0.47712125471966244</v>
      </c>
      <c r="F4314" s="7">
        <v>2</v>
      </c>
      <c r="G4314" s="9" t="s">
        <v>717</v>
      </c>
      <c r="H4314" s="4">
        <f>F4314/freq.sum.r6e</f>
        <v>9.9403578528827041E-5</v>
      </c>
      <c r="I4314" s="1" t="str">
        <f>_xlfn.LET(_xlpm.sep,":",_xlpm.w,$G4314,LEFT(_xlpm.w,FIND(_xlpm.sep,_xlpm.w)-1))</f>
        <v>dʒɪ</v>
      </c>
      <c r="J4314" s="1" t="str">
        <f>_xlfn.LET(_xlpm.sep,":",_xlpm.w,$G4314,RIGHT(_xlpm.w,LEN(_xlpm.w)-FIND(_xlpm.sep,_xlpm.w)))</f>
        <v>dgih</v>
      </c>
      <c r="K4314" s="10">
        <f>_xlfn.LET(_xlpm.w,I4314,LEN(_xlpm.w))</f>
        <v>3</v>
      </c>
      <c r="L4314" s="10">
        <f>_xlfn.LET(_xlpm.w,J4314,LEN(_xlpm.w))</f>
        <v>4</v>
      </c>
      <c r="M4314" s="10">
        <f>_xlfn.LET(_xlpm.a,K4314,_xlpm.b,L4314,MAX(_xlpm.a,_xlpm.b))</f>
        <v>4</v>
      </c>
      <c r="N4314" s="10">
        <f>_xlfn.LET(_xlpm.d,(K4314,L4314),MAX(_xlpm.d)-MIN(_xlpm.d))</f>
        <v>1</v>
      </c>
      <c r="O4314" s="1" t="str">
        <f>_xlfn.LET(_xlpm.sep,":",_xlpm.w,$G4314,_xlfn.CONCAT("~",RIGHT(_xlpm.w,LEN(_xlpm.w)-FIND(_xlpm.sep,_xlpm.w)),"~"))</f>
        <v>~dgih~</v>
      </c>
      <c r="P4314" s="1" t="str">
        <f>_xlfn.LET(_xlpm.sep,":",_xlpm.w,$G4314,_xlfn.CONCAT("[",LEFT(_xlpm.w,FIND(_xlpm.sep,_xlpm.w)-1),"]"))</f>
        <v>[dʒɪ]</v>
      </c>
      <c r="Q4314" s="14" cm="1">
        <f t="array" ref="Q4314">SUM(_xlfn._xlws.FILTER($H$2:$H$7117,_xlfn.MAP($O$2:$O$7117,_xlfn.LAMBDA(_xlpm.x,_xlpm.x=$O4314))))</f>
        <v>9.9403578528827041E-5</v>
      </c>
      <c r="R4314" s="14">
        <f>$H4314/Q4314</f>
        <v>1</v>
      </c>
      <c r="S4314" s="14" cm="1">
        <f t="array" ref="S4314">SUM(_xlfn._xlws.FILTER($H$2:$H$7117,_xlfn.MAP($P$2:$P$7117,_xlfn.LAMBDA(_xlpm.x,_xlpm.x=$P4314))))</f>
        <v>1.1133200795228625E-2</v>
      </c>
      <c r="T4314" s="14">
        <f>$H4314/S4314</f>
        <v>8.9285714285714315E-3</v>
      </c>
      <c r="U4314" s="14">
        <f>_xlfn.LET(_xlpm.freq,F4314,_xlpm.size,M4314+1,_xlpm.F,V4314,LOG(1+_xlpm.freq)*LOG(1+_xlpm.size)*_xlpm.F)</f>
        <v>6.5711947069861665E-3</v>
      </c>
      <c r="V4314" s="14">
        <f>_xlfn.LET(_xlpm.a,T4314,_xlpm.b,R4314,2*_xlpm.a*_xlpm.b/(_xlpm.a+_xlpm.b))</f>
        <v>1.7699115044247794E-2</v>
      </c>
      <c r="W4314" s="14">
        <f>_xlfn.LET(_xlpm.p,R4314,_xlpm.q,T4314,LOG(_xlpm.p/_xlpm.q))</f>
        <v>2.0492180226701815</v>
      </c>
      <c r="X4314" s="2"/>
    </row>
    <row r="4315" spans="1:24">
      <c r="A4315" s="1" t="str">
        <f>_xlfn.LET(_xlpm.sep," : ",CONCATENATE(O4315,_xlpm.sep,P4315))</f>
        <v>~djeh~ : [dʒɪ]</v>
      </c>
      <c r="B4315" s="1">
        <f>_xlfn.LET(_xlpm.d,$G4315,_xlpm.k,_xlfn.CONCAT(LEFT(TRIM(B$1),1),"*"),COUNTIF(_xlpm.d,_xlpm.k))</f>
        <v>0</v>
      </c>
      <c r="C4315" s="1">
        <f>_xlfn.LET(_xlpm.d,$G4315,_xlpm.k,_xlfn.CONCAT(LEFT(TRIM(C$1),1),"*"),COUNTIF(_xlpm.d,_xlpm.k))</f>
        <v>0</v>
      </c>
      <c r="D4315" s="1">
        <f>_xlfn.LET(_xlpm.d,$G4315,_xlpm.k,_xlfn.CONCAT(LEFT(TRIM(D$1),1),"*"),COUNTIF(_xlpm.d,_xlpm.k))</f>
        <v>0</v>
      </c>
      <c r="E4315" s="1">
        <f>LOG(F4315+1,10)</f>
        <v>0.47712125471966244</v>
      </c>
      <c r="F4315" s="7">
        <v>2</v>
      </c>
      <c r="G4315" s="9" t="s">
        <v>724</v>
      </c>
      <c r="H4315" s="4">
        <f>F4315/freq.sum.r6e</f>
        <v>9.9403578528827041E-5</v>
      </c>
      <c r="I4315" s="1" t="str">
        <f>_xlfn.LET(_xlpm.sep,":",_xlpm.w,$G4315,LEFT(_xlpm.w,FIND(_xlpm.sep,_xlpm.w)-1))</f>
        <v>dʒɪ</v>
      </c>
      <c r="J4315" s="1" t="str">
        <f>_xlfn.LET(_xlpm.sep,":",_xlpm.w,$G4315,RIGHT(_xlpm.w,LEN(_xlpm.w)-FIND(_xlpm.sep,_xlpm.w)))</f>
        <v>djeh</v>
      </c>
      <c r="K4315" s="10">
        <f>_xlfn.LET(_xlpm.w,I4315,LEN(_xlpm.w))</f>
        <v>3</v>
      </c>
      <c r="L4315" s="10">
        <f>_xlfn.LET(_xlpm.w,J4315,LEN(_xlpm.w))</f>
        <v>4</v>
      </c>
      <c r="M4315" s="10">
        <f>_xlfn.LET(_xlpm.a,K4315,_xlpm.b,L4315,MAX(_xlpm.a,_xlpm.b))</f>
        <v>4</v>
      </c>
      <c r="N4315" s="10">
        <f>_xlfn.LET(_xlpm.d,(K4315,L4315),MAX(_xlpm.d)-MIN(_xlpm.d))</f>
        <v>1</v>
      </c>
      <c r="O4315" s="1" t="str">
        <f>_xlfn.LET(_xlpm.sep,":",_xlpm.w,$G4315,_xlfn.CONCAT("~",RIGHT(_xlpm.w,LEN(_xlpm.w)-FIND(_xlpm.sep,_xlpm.w)),"~"))</f>
        <v>~djeh~</v>
      </c>
      <c r="P4315" s="1" t="str">
        <f>_xlfn.LET(_xlpm.sep,":",_xlpm.w,$G4315,_xlfn.CONCAT("[",LEFT(_xlpm.w,FIND(_xlpm.sep,_xlpm.w)-1),"]"))</f>
        <v>[dʒɪ]</v>
      </c>
      <c r="Q4315" s="14" cm="1">
        <f t="array" ref="Q4315">SUM(_xlfn._xlws.FILTER($H$2:$H$7117,_xlfn.MAP($O$2:$O$7117,_xlfn.LAMBDA(_xlpm.x,_xlpm.x=$O4315))))</f>
        <v>9.9403578528827041E-5</v>
      </c>
      <c r="R4315" s="14">
        <f>$H4315/Q4315</f>
        <v>1</v>
      </c>
      <c r="S4315" s="14" cm="1">
        <f t="array" ref="S4315">SUM(_xlfn._xlws.FILTER($H$2:$H$7117,_xlfn.MAP($P$2:$P$7117,_xlfn.LAMBDA(_xlpm.x,_xlpm.x=$P4315))))</f>
        <v>1.1133200795228625E-2</v>
      </c>
      <c r="T4315" s="14">
        <f>$H4315/S4315</f>
        <v>8.9285714285714315E-3</v>
      </c>
      <c r="U4315" s="14">
        <f>_xlfn.LET(_xlpm.freq,F4315,_xlpm.size,M4315+1,_xlpm.F,V4315,LOG(1+_xlpm.freq)*LOG(1+_xlpm.size)*_xlpm.F)</f>
        <v>6.5711947069861665E-3</v>
      </c>
      <c r="V4315" s="14">
        <f>_xlfn.LET(_xlpm.a,T4315,_xlpm.b,R4315,2*_xlpm.a*_xlpm.b/(_xlpm.a+_xlpm.b))</f>
        <v>1.7699115044247794E-2</v>
      </c>
      <c r="W4315" s="14">
        <f>_xlfn.LET(_xlpm.p,R4315,_xlpm.q,T4315,LOG(_xlpm.p/_xlpm.q))</f>
        <v>2.0492180226701815</v>
      </c>
      <c r="X4315" s="2"/>
    </row>
    <row r="4316" spans="1:24">
      <c r="A4316" s="1" t="str">
        <f>_xlfn.LET(_xlpm.sep," : ",CONCATENATE(O4316,_xlpm.sep,P4316))</f>
        <v>~gegh~ : [dʒɪ]</v>
      </c>
      <c r="B4316" s="1">
        <f>_xlfn.LET(_xlpm.d,$G4316,_xlpm.k,_xlfn.CONCAT(LEFT(TRIM(B$1),1),"*"),COUNTIF(_xlpm.d,_xlpm.k))</f>
        <v>0</v>
      </c>
      <c r="C4316" s="1">
        <f>_xlfn.LET(_xlpm.d,$G4316,_xlpm.k,_xlfn.CONCAT(LEFT(TRIM(C$1),1),"*"),COUNTIF(_xlpm.d,_xlpm.k))</f>
        <v>0</v>
      </c>
      <c r="D4316" s="1">
        <f>_xlfn.LET(_xlpm.d,$G4316,_xlpm.k,_xlfn.CONCAT(LEFT(TRIM(D$1),1),"*"),COUNTIF(_xlpm.d,_xlpm.k))</f>
        <v>0</v>
      </c>
      <c r="E4316" s="1">
        <f>LOG(F4316+1,10)</f>
        <v>0.47712125471966244</v>
      </c>
      <c r="F4316" s="7">
        <v>2</v>
      </c>
      <c r="G4316" s="9" t="s">
        <v>761</v>
      </c>
      <c r="H4316" s="4">
        <f>F4316/freq.sum.r6e</f>
        <v>9.9403578528827041E-5</v>
      </c>
      <c r="I4316" s="1" t="str">
        <f>_xlfn.LET(_xlpm.sep,":",_xlpm.w,$G4316,LEFT(_xlpm.w,FIND(_xlpm.sep,_xlpm.w)-1))</f>
        <v>dʒɪ</v>
      </c>
      <c r="J4316" s="1" t="str">
        <f>_xlfn.LET(_xlpm.sep,":",_xlpm.w,$G4316,RIGHT(_xlpm.w,LEN(_xlpm.w)-FIND(_xlpm.sep,_xlpm.w)))</f>
        <v>gegh</v>
      </c>
      <c r="K4316" s="10">
        <f>_xlfn.LET(_xlpm.w,I4316,LEN(_xlpm.w))</f>
        <v>3</v>
      </c>
      <c r="L4316" s="10">
        <f>_xlfn.LET(_xlpm.w,J4316,LEN(_xlpm.w))</f>
        <v>4</v>
      </c>
      <c r="M4316" s="10">
        <f>_xlfn.LET(_xlpm.a,K4316,_xlpm.b,L4316,MAX(_xlpm.a,_xlpm.b))</f>
        <v>4</v>
      </c>
      <c r="N4316" s="10">
        <f>_xlfn.LET(_xlpm.d,(K4316,L4316),MAX(_xlpm.d)-MIN(_xlpm.d))</f>
        <v>1</v>
      </c>
      <c r="O4316" s="1" t="str">
        <f>_xlfn.LET(_xlpm.sep,":",_xlpm.w,$G4316,_xlfn.CONCAT("~",RIGHT(_xlpm.w,LEN(_xlpm.w)-FIND(_xlpm.sep,_xlpm.w)),"~"))</f>
        <v>~gegh~</v>
      </c>
      <c r="P4316" s="1" t="str">
        <f>_xlfn.LET(_xlpm.sep,":",_xlpm.w,$G4316,_xlfn.CONCAT("[",LEFT(_xlpm.w,FIND(_xlpm.sep,_xlpm.w)-1),"]"))</f>
        <v>[dʒɪ]</v>
      </c>
      <c r="Q4316" s="14" cm="1">
        <f t="array" ref="Q4316">SUM(_xlfn._xlws.FILTER($H$2:$H$7117,_xlfn.MAP($O$2:$O$7117,_xlfn.LAMBDA(_xlpm.x,_xlpm.x=$O4316))))</f>
        <v>9.9403578528827041E-5</v>
      </c>
      <c r="R4316" s="14">
        <f>$H4316/Q4316</f>
        <v>1</v>
      </c>
      <c r="S4316" s="14" cm="1">
        <f t="array" ref="S4316">SUM(_xlfn._xlws.FILTER($H$2:$H$7117,_xlfn.MAP($P$2:$P$7117,_xlfn.LAMBDA(_xlpm.x,_xlpm.x=$P4316))))</f>
        <v>1.1133200795228625E-2</v>
      </c>
      <c r="T4316" s="14">
        <f>$H4316/S4316</f>
        <v>8.9285714285714315E-3</v>
      </c>
      <c r="U4316" s="14">
        <f>_xlfn.LET(_xlpm.freq,F4316,_xlpm.size,M4316+1,_xlpm.F,V4316,LOG(1+_xlpm.freq)*LOG(1+_xlpm.size)*_xlpm.F)</f>
        <v>6.5711947069861665E-3</v>
      </c>
      <c r="V4316" s="14">
        <f>_xlfn.LET(_xlpm.a,T4316,_xlpm.b,R4316,2*_xlpm.a*_xlpm.b/(_xlpm.a+_xlpm.b))</f>
        <v>1.7699115044247794E-2</v>
      </c>
      <c r="W4316" s="14">
        <f>_xlfn.LET(_xlpm.p,R4316,_xlpm.q,T4316,LOG(_xlpm.p/_xlpm.q))</f>
        <v>2.0492180226701815</v>
      </c>
      <c r="X4316" s="2"/>
    </row>
    <row r="4317" spans="1:24">
      <c r="A4317" s="1" t="str">
        <f>_xlfn.LET(_xlpm.sep," : ",CONCATENATE(O4317,_xlpm.sep,P4317))</f>
        <v>~gieh~ : [dʒɪ]</v>
      </c>
      <c r="B4317" s="1">
        <f>_xlfn.LET(_xlpm.d,$G4317,_xlpm.k,_xlfn.CONCAT(LEFT(TRIM(B$1),1),"*"),COUNTIF(_xlpm.d,_xlpm.k))</f>
        <v>0</v>
      </c>
      <c r="C4317" s="1">
        <f>_xlfn.LET(_xlpm.d,$G4317,_xlpm.k,_xlfn.CONCAT(LEFT(TRIM(C$1),1),"*"),COUNTIF(_xlpm.d,_xlpm.k))</f>
        <v>0</v>
      </c>
      <c r="D4317" s="1">
        <f>_xlfn.LET(_xlpm.d,$G4317,_xlpm.k,_xlfn.CONCAT(LEFT(TRIM(D$1),1),"*"),COUNTIF(_xlpm.d,_xlpm.k))</f>
        <v>0</v>
      </c>
      <c r="E4317" s="1">
        <f>LOG(F4317+1,10)</f>
        <v>0.47712125471966244</v>
      </c>
      <c r="F4317" s="7">
        <v>2</v>
      </c>
      <c r="G4317" s="9" t="s">
        <v>793</v>
      </c>
      <c r="H4317" s="4">
        <f>F4317/freq.sum.r6e</f>
        <v>9.9403578528827041E-5</v>
      </c>
      <c r="I4317" s="1" t="str">
        <f>_xlfn.LET(_xlpm.sep,":",_xlpm.w,$G4317,LEFT(_xlpm.w,FIND(_xlpm.sep,_xlpm.w)-1))</f>
        <v>dʒɪ</v>
      </c>
      <c r="J4317" s="1" t="str">
        <f>_xlfn.LET(_xlpm.sep,":",_xlpm.w,$G4317,RIGHT(_xlpm.w,LEN(_xlpm.w)-FIND(_xlpm.sep,_xlpm.w)))</f>
        <v>gieh</v>
      </c>
      <c r="K4317" s="10">
        <f>_xlfn.LET(_xlpm.w,I4317,LEN(_xlpm.w))</f>
        <v>3</v>
      </c>
      <c r="L4317" s="10">
        <f>_xlfn.LET(_xlpm.w,J4317,LEN(_xlpm.w))</f>
        <v>4</v>
      </c>
      <c r="M4317" s="10">
        <f>_xlfn.LET(_xlpm.a,K4317,_xlpm.b,L4317,MAX(_xlpm.a,_xlpm.b))</f>
        <v>4</v>
      </c>
      <c r="N4317" s="10">
        <f>_xlfn.LET(_xlpm.d,(K4317,L4317),MAX(_xlpm.d)-MIN(_xlpm.d))</f>
        <v>1</v>
      </c>
      <c r="O4317" s="1" t="str">
        <f>_xlfn.LET(_xlpm.sep,":",_xlpm.w,$G4317,_xlfn.CONCAT("~",RIGHT(_xlpm.w,LEN(_xlpm.w)-FIND(_xlpm.sep,_xlpm.w)),"~"))</f>
        <v>~gieh~</v>
      </c>
      <c r="P4317" s="1" t="str">
        <f>_xlfn.LET(_xlpm.sep,":",_xlpm.w,$G4317,_xlfn.CONCAT("[",LEFT(_xlpm.w,FIND(_xlpm.sep,_xlpm.w)-1),"]"))</f>
        <v>[dʒɪ]</v>
      </c>
      <c r="Q4317" s="14" cm="1">
        <f t="array" ref="Q4317">SUM(_xlfn._xlws.FILTER($H$2:$H$7117,_xlfn.MAP($O$2:$O$7117,_xlfn.LAMBDA(_xlpm.x,_xlpm.x=$O4317))))</f>
        <v>9.9403578528827041E-5</v>
      </c>
      <c r="R4317" s="14">
        <f>$H4317/Q4317</f>
        <v>1</v>
      </c>
      <c r="S4317" s="14" cm="1">
        <f t="array" ref="S4317">SUM(_xlfn._xlws.FILTER($H$2:$H$7117,_xlfn.MAP($P$2:$P$7117,_xlfn.LAMBDA(_xlpm.x,_xlpm.x=$P4317))))</f>
        <v>1.1133200795228625E-2</v>
      </c>
      <c r="T4317" s="14">
        <f>$H4317/S4317</f>
        <v>8.9285714285714315E-3</v>
      </c>
      <c r="U4317" s="14">
        <f>_xlfn.LET(_xlpm.freq,F4317,_xlpm.size,M4317+1,_xlpm.F,V4317,LOG(1+_xlpm.freq)*LOG(1+_xlpm.size)*_xlpm.F)</f>
        <v>6.5711947069861665E-3</v>
      </c>
      <c r="V4317" s="14">
        <f>_xlfn.LET(_xlpm.a,T4317,_xlpm.b,R4317,2*_xlpm.a*_xlpm.b/(_xlpm.a+_xlpm.b))</f>
        <v>1.7699115044247794E-2</v>
      </c>
      <c r="W4317" s="14">
        <f>_xlfn.LET(_xlpm.p,R4317,_xlpm.q,T4317,LOG(_xlpm.p/_xlpm.q))</f>
        <v>2.0492180226701815</v>
      </c>
      <c r="X4317" s="2"/>
    </row>
    <row r="4318" spans="1:24">
      <c r="A4318" s="1" t="str">
        <f>_xlfn.LET(_xlpm.sep," : ",CONCATENATE(O4318,_xlpm.sep,P4318))</f>
        <v>~gygh~ : [dʒɪ]</v>
      </c>
      <c r="B4318" s="1">
        <f>_xlfn.LET(_xlpm.d,$G4318,_xlpm.k,_xlfn.CONCAT(LEFT(TRIM(B$1),1),"*"),COUNTIF(_xlpm.d,_xlpm.k))</f>
        <v>0</v>
      </c>
      <c r="C4318" s="1">
        <f>_xlfn.LET(_xlpm.d,$G4318,_xlpm.k,_xlfn.CONCAT(LEFT(TRIM(C$1),1),"*"),COUNTIF(_xlpm.d,_xlpm.k))</f>
        <v>0</v>
      </c>
      <c r="D4318" s="1">
        <f>_xlfn.LET(_xlpm.d,$G4318,_xlpm.k,_xlfn.CONCAT(LEFT(TRIM(D$1),1),"*"),COUNTIF(_xlpm.d,_xlpm.k))</f>
        <v>0</v>
      </c>
      <c r="E4318" s="1">
        <f>LOG(F4318+1,10)</f>
        <v>0.47712125471966244</v>
      </c>
      <c r="F4318" s="7">
        <v>2</v>
      </c>
      <c r="G4318" s="9" t="s">
        <v>814</v>
      </c>
      <c r="H4318" s="4">
        <f>F4318/freq.sum.r6e</f>
        <v>9.9403578528827041E-5</v>
      </c>
      <c r="I4318" s="1" t="str">
        <f>_xlfn.LET(_xlpm.sep,":",_xlpm.w,$G4318,LEFT(_xlpm.w,FIND(_xlpm.sep,_xlpm.w)-1))</f>
        <v>dʒɪ</v>
      </c>
      <c r="J4318" s="1" t="str">
        <f>_xlfn.LET(_xlpm.sep,":",_xlpm.w,$G4318,RIGHT(_xlpm.w,LEN(_xlpm.w)-FIND(_xlpm.sep,_xlpm.w)))</f>
        <v>gygh</v>
      </c>
      <c r="K4318" s="10">
        <f>_xlfn.LET(_xlpm.w,I4318,LEN(_xlpm.w))</f>
        <v>3</v>
      </c>
      <c r="L4318" s="10">
        <f>_xlfn.LET(_xlpm.w,J4318,LEN(_xlpm.w))</f>
        <v>4</v>
      </c>
      <c r="M4318" s="10">
        <f>_xlfn.LET(_xlpm.a,K4318,_xlpm.b,L4318,MAX(_xlpm.a,_xlpm.b))</f>
        <v>4</v>
      </c>
      <c r="N4318" s="10">
        <f>_xlfn.LET(_xlpm.d,(K4318,L4318),MAX(_xlpm.d)-MIN(_xlpm.d))</f>
        <v>1</v>
      </c>
      <c r="O4318" s="1" t="str">
        <f>_xlfn.LET(_xlpm.sep,":",_xlpm.w,$G4318,_xlfn.CONCAT("~",RIGHT(_xlpm.w,LEN(_xlpm.w)-FIND(_xlpm.sep,_xlpm.w)),"~"))</f>
        <v>~gygh~</v>
      </c>
      <c r="P4318" s="1" t="str">
        <f>_xlfn.LET(_xlpm.sep,":",_xlpm.w,$G4318,_xlfn.CONCAT("[",LEFT(_xlpm.w,FIND(_xlpm.sep,_xlpm.w)-1),"]"))</f>
        <v>[dʒɪ]</v>
      </c>
      <c r="Q4318" s="14" cm="1">
        <f t="array" ref="Q4318">SUM(_xlfn._xlws.FILTER($H$2:$H$7117,_xlfn.MAP($O$2:$O$7117,_xlfn.LAMBDA(_xlpm.x,_xlpm.x=$O4318))))</f>
        <v>9.9403578528827041E-5</v>
      </c>
      <c r="R4318" s="14">
        <f>$H4318/Q4318</f>
        <v>1</v>
      </c>
      <c r="S4318" s="14" cm="1">
        <f t="array" ref="S4318">SUM(_xlfn._xlws.FILTER($H$2:$H$7117,_xlfn.MAP($P$2:$P$7117,_xlfn.LAMBDA(_xlpm.x,_xlpm.x=$P4318))))</f>
        <v>1.1133200795228625E-2</v>
      </c>
      <c r="T4318" s="14">
        <f>$H4318/S4318</f>
        <v>8.9285714285714315E-3</v>
      </c>
      <c r="U4318" s="14">
        <f>_xlfn.LET(_xlpm.freq,F4318,_xlpm.size,M4318+1,_xlpm.F,V4318,LOG(1+_xlpm.freq)*LOG(1+_xlpm.size)*_xlpm.F)</f>
        <v>6.5711947069861665E-3</v>
      </c>
      <c r="V4318" s="14">
        <f>_xlfn.LET(_xlpm.a,T4318,_xlpm.b,R4318,2*_xlpm.a*_xlpm.b/(_xlpm.a+_xlpm.b))</f>
        <v>1.7699115044247794E-2</v>
      </c>
      <c r="W4318" s="14">
        <f>_xlfn.LET(_xlpm.p,R4318,_xlpm.q,T4318,LOG(_xlpm.p/_xlpm.q))</f>
        <v>2.0492180226701815</v>
      </c>
      <c r="X4318" s="2"/>
    </row>
    <row r="4319" spans="1:24">
      <c r="A4319" s="1" t="str">
        <f>_xlfn.LET(_xlpm.sep," : ",CONCATENATE(O4319,_xlpm.sep,P4319))</f>
        <v>~pegh~ : [pɪ]</v>
      </c>
      <c r="B4319" s="1">
        <f>_xlfn.LET(_xlpm.d,$G4319,_xlpm.k,_xlfn.CONCAT(LEFT(TRIM(B$1),1),"*"),COUNTIF(_xlpm.d,_xlpm.k))</f>
        <v>0</v>
      </c>
      <c r="C4319" s="1">
        <f>_xlfn.LET(_xlpm.d,$G4319,_xlpm.k,_xlfn.CONCAT(LEFT(TRIM(C$1),1),"*"),COUNTIF(_xlpm.d,_xlpm.k))</f>
        <v>0</v>
      </c>
      <c r="D4319" s="1">
        <f>_xlfn.LET(_xlpm.d,$G4319,_xlpm.k,_xlfn.CONCAT(LEFT(TRIM(D$1),1),"*"),COUNTIF(_xlpm.d,_xlpm.k))</f>
        <v>0</v>
      </c>
      <c r="E4319" s="1">
        <f>LOG(F4319+1,10)</f>
        <v>0.47712125471966244</v>
      </c>
      <c r="F4319" s="7">
        <v>2</v>
      </c>
      <c r="G4319" s="9" t="s">
        <v>3727</v>
      </c>
      <c r="H4319" s="4">
        <f>F4319/freq.sum.r6e</f>
        <v>9.9403578528827041E-5</v>
      </c>
      <c r="I4319" s="1" t="str">
        <f>_xlfn.LET(_xlpm.sep,":",_xlpm.w,$G4319,LEFT(_xlpm.w,FIND(_xlpm.sep,_xlpm.w)-1))</f>
        <v>pɪ</v>
      </c>
      <c r="J4319" s="1" t="str">
        <f>_xlfn.LET(_xlpm.sep,":",_xlpm.w,$G4319,RIGHT(_xlpm.w,LEN(_xlpm.w)-FIND(_xlpm.sep,_xlpm.w)))</f>
        <v>pegh</v>
      </c>
      <c r="K4319" s="10">
        <f>_xlfn.LET(_xlpm.w,I4319,LEN(_xlpm.w))</f>
        <v>2</v>
      </c>
      <c r="L4319" s="10">
        <f>_xlfn.LET(_xlpm.w,J4319,LEN(_xlpm.w))</f>
        <v>4</v>
      </c>
      <c r="M4319" s="10">
        <f>_xlfn.LET(_xlpm.a,K4319,_xlpm.b,L4319,MAX(_xlpm.a,_xlpm.b))</f>
        <v>4</v>
      </c>
      <c r="N4319" s="10">
        <f>_xlfn.LET(_xlpm.d,(K4319,L4319),MAX(_xlpm.d)-MIN(_xlpm.d))</f>
        <v>2</v>
      </c>
      <c r="O4319" s="1" t="str">
        <f>_xlfn.LET(_xlpm.sep,":",_xlpm.w,$G4319,_xlfn.CONCAT("~",RIGHT(_xlpm.w,LEN(_xlpm.w)-FIND(_xlpm.sep,_xlpm.w)),"~"))</f>
        <v>~pegh~</v>
      </c>
      <c r="P4319" s="1" t="str">
        <f>_xlfn.LET(_xlpm.sep,":",_xlpm.w,$G4319,_xlfn.CONCAT("[",LEFT(_xlpm.w,FIND(_xlpm.sep,_xlpm.w)-1),"]"))</f>
        <v>[pɪ]</v>
      </c>
      <c r="Q4319" s="14" cm="1">
        <f t="array" ref="Q4319">SUM(_xlfn._xlws.FILTER($H$2:$H$7109,_xlfn.MAP($O$2:$O$7109,_xlfn.LAMBDA(_xlpm.x,_xlpm.x=$O4319))))</f>
        <v>9.9403578528827041E-5</v>
      </c>
      <c r="R4319" s="14">
        <f>$H4319/Q4319</f>
        <v>1</v>
      </c>
      <c r="S4319" s="14" cm="1">
        <f t="array" ref="S4319">SUM(_xlfn._xlws.FILTER($H$2:$H$7109,_xlfn.MAP($P$2:$P$7109,_xlfn.LAMBDA(_xlpm.x,_xlpm.x=$P4319))))</f>
        <v>1.1133200795228625E-2</v>
      </c>
      <c r="T4319" s="14">
        <f>$H4319/S4319</f>
        <v>8.9285714285714315E-3</v>
      </c>
      <c r="U4319" s="14">
        <f>_xlfn.LET(_xlpm.freq,F4319,_xlpm.size,M4319+1,_xlpm.F,V4319,LOG(1+_xlpm.freq)*LOG(1+_xlpm.size)*_xlpm.F)</f>
        <v>6.5711947069861665E-3</v>
      </c>
      <c r="V4319" s="14">
        <f>_xlfn.LET(_xlpm.a,T4319,_xlpm.b,R4319,2*_xlpm.a*_xlpm.b/(_xlpm.a+_xlpm.b))</f>
        <v>1.7699115044247794E-2</v>
      </c>
      <c r="W4319" s="14">
        <f>_xlfn.LET(_xlpm.p,R4319,_xlpm.q,T4319,LOG(_xlpm.p/_xlpm.q))</f>
        <v>2.0492180226701815</v>
      </c>
      <c r="X4319" s="2"/>
    </row>
    <row r="4320" spans="1:24">
      <c r="A4320" s="1" t="str">
        <f>_xlfn.LET(_xlpm.sep," : ",CONCATENATE(O4320,_xlpm.sep,P4320))</f>
        <v>~ppeh~ : [pɪ]</v>
      </c>
      <c r="B4320" s="1">
        <f>_xlfn.LET(_xlpm.d,$G4320,_xlpm.k,_xlfn.CONCAT(LEFT(TRIM(B$1),1),"*"),COUNTIF(_xlpm.d,_xlpm.k))</f>
        <v>0</v>
      </c>
      <c r="C4320" s="1">
        <f>_xlfn.LET(_xlpm.d,$G4320,_xlpm.k,_xlfn.CONCAT(LEFT(TRIM(C$1),1),"*"),COUNTIF(_xlpm.d,_xlpm.k))</f>
        <v>0</v>
      </c>
      <c r="D4320" s="1">
        <f>_xlfn.LET(_xlpm.d,$G4320,_xlpm.k,_xlfn.CONCAT(LEFT(TRIM(D$1),1),"*"),COUNTIF(_xlpm.d,_xlpm.k))</f>
        <v>0</v>
      </c>
      <c r="E4320" s="1">
        <f>LOG(F4320+1,10)</f>
        <v>0.47712125471966244</v>
      </c>
      <c r="F4320" s="7">
        <v>2</v>
      </c>
      <c r="G4320" s="9" t="s">
        <v>3773</v>
      </c>
      <c r="H4320" s="4">
        <f>F4320/freq.sum.r6e</f>
        <v>9.9403578528827041E-5</v>
      </c>
      <c r="I4320" s="1" t="str">
        <f>_xlfn.LET(_xlpm.sep,":",_xlpm.w,$G4320,LEFT(_xlpm.w,FIND(_xlpm.sep,_xlpm.w)-1))</f>
        <v>pɪ</v>
      </c>
      <c r="J4320" s="1" t="str">
        <f>_xlfn.LET(_xlpm.sep,":",_xlpm.w,$G4320,RIGHT(_xlpm.w,LEN(_xlpm.w)-FIND(_xlpm.sep,_xlpm.w)))</f>
        <v>ppeh</v>
      </c>
      <c r="K4320" s="10">
        <f>_xlfn.LET(_xlpm.w,I4320,LEN(_xlpm.w))</f>
        <v>2</v>
      </c>
      <c r="L4320" s="10">
        <f>_xlfn.LET(_xlpm.w,J4320,LEN(_xlpm.w))</f>
        <v>4</v>
      </c>
      <c r="M4320" s="10">
        <f>_xlfn.LET(_xlpm.a,K4320,_xlpm.b,L4320,MAX(_xlpm.a,_xlpm.b))</f>
        <v>4</v>
      </c>
      <c r="N4320" s="10">
        <f>_xlfn.LET(_xlpm.d,(K4320,L4320),MAX(_xlpm.d)-MIN(_xlpm.d))</f>
        <v>2</v>
      </c>
      <c r="O4320" s="1" t="str">
        <f>_xlfn.LET(_xlpm.sep,":",_xlpm.w,$G4320,_xlfn.CONCAT("~",RIGHT(_xlpm.w,LEN(_xlpm.w)-FIND(_xlpm.sep,_xlpm.w)),"~"))</f>
        <v>~ppeh~</v>
      </c>
      <c r="P4320" s="1" t="str">
        <f>_xlfn.LET(_xlpm.sep,":",_xlpm.w,$G4320,_xlfn.CONCAT("[",LEFT(_xlpm.w,FIND(_xlpm.sep,_xlpm.w)-1),"]"))</f>
        <v>[pɪ]</v>
      </c>
      <c r="Q4320" s="14" cm="1">
        <f t="array" ref="Q4320">SUM(_xlfn._xlws.FILTER($H$2:$H$7117,_xlfn.MAP($O$2:$O$7117,_xlfn.LAMBDA(_xlpm.x,_xlpm.x=$O4320))))</f>
        <v>9.9403578528827041E-5</v>
      </c>
      <c r="R4320" s="14">
        <f>$H4320/Q4320</f>
        <v>1</v>
      </c>
      <c r="S4320" s="14" cm="1">
        <f t="array" ref="S4320">SUM(_xlfn._xlws.FILTER($H$2:$H$7117,_xlfn.MAP($P$2:$P$7117,_xlfn.LAMBDA(_xlpm.x,_xlpm.x=$P4320))))</f>
        <v>1.1133200795228625E-2</v>
      </c>
      <c r="T4320" s="14">
        <f>$H4320/S4320</f>
        <v>8.9285714285714315E-3</v>
      </c>
      <c r="U4320" s="14">
        <f>_xlfn.LET(_xlpm.freq,F4320,_xlpm.size,M4320+1,_xlpm.F,V4320,LOG(1+_xlpm.freq)*LOG(1+_xlpm.size)*_xlpm.F)</f>
        <v>6.5711947069861665E-3</v>
      </c>
      <c r="V4320" s="14">
        <f>_xlfn.LET(_xlpm.a,T4320,_xlpm.b,R4320,2*_xlpm.a*_xlpm.b/(_xlpm.a+_xlpm.b))</f>
        <v>1.7699115044247794E-2</v>
      </c>
      <c r="W4320" s="14">
        <f>_xlfn.LET(_xlpm.p,R4320,_xlpm.q,T4320,LOG(_xlpm.p/_xlpm.q))</f>
        <v>2.0492180226701815</v>
      </c>
      <c r="X4320" s="2"/>
    </row>
    <row r="4321" spans="1:24">
      <c r="A4321" s="1" t="str">
        <f>_xlfn.LET(_xlpm.sep," : ",CONCATENATE(O4321,_xlpm.sep,P4321))</f>
        <v>~ppih~ : [pɪ]</v>
      </c>
      <c r="B4321" s="1">
        <f>_xlfn.LET(_xlpm.d,$G4321,_xlpm.k,_xlfn.CONCAT(LEFT(TRIM(B$1),1),"*"),COUNTIF(_xlpm.d,_xlpm.k))</f>
        <v>0</v>
      </c>
      <c r="C4321" s="1">
        <f>_xlfn.LET(_xlpm.d,$G4321,_xlpm.k,_xlfn.CONCAT(LEFT(TRIM(C$1),1),"*"),COUNTIF(_xlpm.d,_xlpm.k))</f>
        <v>0</v>
      </c>
      <c r="D4321" s="1">
        <f>_xlfn.LET(_xlpm.d,$G4321,_xlpm.k,_xlfn.CONCAT(LEFT(TRIM(D$1),1),"*"),COUNTIF(_xlpm.d,_xlpm.k))</f>
        <v>0</v>
      </c>
      <c r="E4321" s="1">
        <f>LOG(F4321+1,10)</f>
        <v>0.47712125471966244</v>
      </c>
      <c r="F4321" s="7">
        <v>2</v>
      </c>
      <c r="G4321" s="9" t="s">
        <v>3783</v>
      </c>
      <c r="H4321" s="4">
        <f>F4321/freq.sum.r6e</f>
        <v>9.9403578528827041E-5</v>
      </c>
      <c r="I4321" s="1" t="str">
        <f>_xlfn.LET(_xlpm.sep,":",_xlpm.w,$G4321,LEFT(_xlpm.w,FIND(_xlpm.sep,_xlpm.w)-1))</f>
        <v>pɪ</v>
      </c>
      <c r="J4321" s="1" t="str">
        <f>_xlfn.LET(_xlpm.sep,":",_xlpm.w,$G4321,RIGHT(_xlpm.w,LEN(_xlpm.w)-FIND(_xlpm.sep,_xlpm.w)))</f>
        <v>ppih</v>
      </c>
      <c r="K4321" s="10">
        <f>_xlfn.LET(_xlpm.w,I4321,LEN(_xlpm.w))</f>
        <v>2</v>
      </c>
      <c r="L4321" s="10">
        <f>_xlfn.LET(_xlpm.w,J4321,LEN(_xlpm.w))</f>
        <v>4</v>
      </c>
      <c r="M4321" s="10">
        <f>_xlfn.LET(_xlpm.a,K4321,_xlpm.b,L4321,MAX(_xlpm.a,_xlpm.b))</f>
        <v>4</v>
      </c>
      <c r="N4321" s="10">
        <f>_xlfn.LET(_xlpm.d,(K4321,L4321),MAX(_xlpm.d)-MIN(_xlpm.d))</f>
        <v>2</v>
      </c>
      <c r="O4321" s="1" t="str">
        <f>_xlfn.LET(_xlpm.sep,":",_xlpm.w,$G4321,_xlfn.CONCAT("~",RIGHT(_xlpm.w,LEN(_xlpm.w)-FIND(_xlpm.sep,_xlpm.w)),"~"))</f>
        <v>~ppih~</v>
      </c>
      <c r="P4321" s="1" t="str">
        <f>_xlfn.LET(_xlpm.sep,":",_xlpm.w,$G4321,_xlfn.CONCAT("[",LEFT(_xlpm.w,FIND(_xlpm.sep,_xlpm.w)-1),"]"))</f>
        <v>[pɪ]</v>
      </c>
      <c r="Q4321" s="14" cm="1">
        <f t="array" ref="Q4321">SUM(_xlfn._xlws.FILTER($H$2:$H$7117,_xlfn.MAP($O$2:$O$7117,_xlfn.LAMBDA(_xlpm.x,_xlpm.x=$O4321))))</f>
        <v>9.9403578528827041E-5</v>
      </c>
      <c r="R4321" s="14">
        <f>$H4321/Q4321</f>
        <v>1</v>
      </c>
      <c r="S4321" s="14" cm="1">
        <f t="array" ref="S4321">SUM(_xlfn._xlws.FILTER($H$2:$H$7117,_xlfn.MAP($P$2:$P$7117,_xlfn.LAMBDA(_xlpm.x,_xlpm.x=$P4321))))</f>
        <v>1.1133200795228625E-2</v>
      </c>
      <c r="T4321" s="14">
        <f>$H4321/S4321</f>
        <v>8.9285714285714315E-3</v>
      </c>
      <c r="U4321" s="14">
        <f>_xlfn.LET(_xlpm.freq,F4321,_xlpm.size,M4321+1,_xlpm.F,V4321,LOG(1+_xlpm.freq)*LOG(1+_xlpm.size)*_xlpm.F)</f>
        <v>6.5711947069861665E-3</v>
      </c>
      <c r="V4321" s="14">
        <f>_xlfn.LET(_xlpm.a,T4321,_xlpm.b,R4321,2*_xlpm.a*_xlpm.b/(_xlpm.a+_xlpm.b))</f>
        <v>1.7699115044247794E-2</v>
      </c>
      <c r="W4321" s="14">
        <f>_xlfn.LET(_xlpm.p,R4321,_xlpm.q,T4321,LOG(_xlpm.p/_xlpm.q))</f>
        <v>2.0492180226701815</v>
      </c>
      <c r="X4321" s="2"/>
    </row>
    <row r="4322" spans="1:24">
      <c r="A4322" s="1" t="str">
        <f>_xlfn.LET(_xlpm.sep," : ",CONCATENATE(O4322,_xlpm.sep,P4322))</f>
        <v>~ppyh~ : [pɪ]</v>
      </c>
      <c r="B4322" s="1">
        <f>_xlfn.LET(_xlpm.d,$G4322,_xlpm.k,_xlfn.CONCAT(LEFT(TRIM(B$1),1),"*"),COUNTIF(_xlpm.d,_xlpm.k))</f>
        <v>0</v>
      </c>
      <c r="C4322" s="1">
        <f>_xlfn.LET(_xlpm.d,$G4322,_xlpm.k,_xlfn.CONCAT(LEFT(TRIM(C$1),1),"*"),COUNTIF(_xlpm.d,_xlpm.k))</f>
        <v>0</v>
      </c>
      <c r="D4322" s="1">
        <f>_xlfn.LET(_xlpm.d,$G4322,_xlpm.k,_xlfn.CONCAT(LEFT(TRIM(D$1),1),"*"),COUNTIF(_xlpm.d,_xlpm.k))</f>
        <v>0</v>
      </c>
      <c r="E4322" s="1">
        <f>LOG(F4322+1,10)</f>
        <v>0.47712125471966244</v>
      </c>
      <c r="F4322" s="7">
        <v>2</v>
      </c>
      <c r="G4322" s="9" t="s">
        <v>3796</v>
      </c>
      <c r="H4322" s="4">
        <f>F4322/freq.sum.r6e</f>
        <v>9.9403578528827041E-5</v>
      </c>
      <c r="I4322" s="1" t="str">
        <f>_xlfn.LET(_xlpm.sep,":",_xlpm.w,$G4322,LEFT(_xlpm.w,FIND(_xlpm.sep,_xlpm.w)-1))</f>
        <v>pɪ</v>
      </c>
      <c r="J4322" s="1" t="str">
        <f>_xlfn.LET(_xlpm.sep,":",_xlpm.w,$G4322,RIGHT(_xlpm.w,LEN(_xlpm.w)-FIND(_xlpm.sep,_xlpm.w)))</f>
        <v>ppyh</v>
      </c>
      <c r="K4322" s="10">
        <f>_xlfn.LET(_xlpm.w,I4322,LEN(_xlpm.w))</f>
        <v>2</v>
      </c>
      <c r="L4322" s="10">
        <f>_xlfn.LET(_xlpm.w,J4322,LEN(_xlpm.w))</f>
        <v>4</v>
      </c>
      <c r="M4322" s="10">
        <f>_xlfn.LET(_xlpm.a,K4322,_xlpm.b,L4322,MAX(_xlpm.a,_xlpm.b))</f>
        <v>4</v>
      </c>
      <c r="N4322" s="10">
        <f>_xlfn.LET(_xlpm.d,(K4322,L4322),MAX(_xlpm.d)-MIN(_xlpm.d))</f>
        <v>2</v>
      </c>
      <c r="O4322" s="1" t="str">
        <f>_xlfn.LET(_xlpm.sep,":",_xlpm.w,$G4322,_xlfn.CONCAT("~",RIGHT(_xlpm.w,LEN(_xlpm.w)-FIND(_xlpm.sep,_xlpm.w)),"~"))</f>
        <v>~ppyh~</v>
      </c>
      <c r="P4322" s="1" t="str">
        <f>_xlfn.LET(_xlpm.sep,":",_xlpm.w,$G4322,_xlfn.CONCAT("[",LEFT(_xlpm.w,FIND(_xlpm.sep,_xlpm.w)-1),"]"))</f>
        <v>[pɪ]</v>
      </c>
      <c r="Q4322" s="14" cm="1">
        <f t="array" ref="Q4322">SUM(_xlfn._xlws.FILTER($H$2:$H$7109,_xlfn.MAP($O$2:$O$7109,_xlfn.LAMBDA(_xlpm.x,_xlpm.x=$O4322))))</f>
        <v>9.9403578528827041E-5</v>
      </c>
      <c r="R4322" s="14">
        <f>$H4322/Q4322</f>
        <v>1</v>
      </c>
      <c r="S4322" s="14" cm="1">
        <f t="array" ref="S4322">SUM(_xlfn._xlws.FILTER($H$2:$H$7109,_xlfn.MAP($P$2:$P$7109,_xlfn.LAMBDA(_xlpm.x,_xlpm.x=$P4322))))</f>
        <v>1.1133200795228625E-2</v>
      </c>
      <c r="T4322" s="14">
        <f>$H4322/S4322</f>
        <v>8.9285714285714315E-3</v>
      </c>
      <c r="U4322" s="14">
        <f>_xlfn.LET(_xlpm.freq,F4322,_xlpm.size,M4322+1,_xlpm.F,V4322,LOG(1+_xlpm.freq)*LOG(1+_xlpm.size)*_xlpm.F)</f>
        <v>6.5711947069861665E-3</v>
      </c>
      <c r="V4322" s="14">
        <f>_xlfn.LET(_xlpm.a,T4322,_xlpm.b,R4322,2*_xlpm.a*_xlpm.b/(_xlpm.a+_xlpm.b))</f>
        <v>1.7699115044247794E-2</v>
      </c>
      <c r="W4322" s="14">
        <f>_xlfn.LET(_xlpm.p,R4322,_xlpm.q,T4322,LOG(_xlpm.p/_xlpm.q))</f>
        <v>2.0492180226701815</v>
      </c>
      <c r="X4322" s="2"/>
    </row>
    <row r="4323" spans="1:24">
      <c r="A4323" s="1" t="str">
        <f>_xlfn.LET(_xlpm.sep," : ",CONCATENATE(O4323,_xlpm.sep,P4323))</f>
        <v>~pygh~ : [pɪ]</v>
      </c>
      <c r="B4323" s="1">
        <f>_xlfn.LET(_xlpm.d,$G4323,_xlpm.k,_xlfn.CONCAT(LEFT(TRIM(B$1),1),"*"),COUNTIF(_xlpm.d,_xlpm.k))</f>
        <v>0</v>
      </c>
      <c r="C4323" s="1">
        <f>_xlfn.LET(_xlpm.d,$G4323,_xlpm.k,_xlfn.CONCAT(LEFT(TRIM(C$1),1),"*"),COUNTIF(_xlpm.d,_xlpm.k))</f>
        <v>0</v>
      </c>
      <c r="D4323" s="1">
        <f>_xlfn.LET(_xlpm.d,$G4323,_xlpm.k,_xlfn.CONCAT(LEFT(TRIM(D$1),1),"*"),COUNTIF(_xlpm.d,_xlpm.k))</f>
        <v>0</v>
      </c>
      <c r="E4323" s="1">
        <f>LOG(F4323+1,10)</f>
        <v>0.47712125471966244</v>
      </c>
      <c r="F4323" s="7">
        <v>2</v>
      </c>
      <c r="G4323" s="9" t="s">
        <v>3808</v>
      </c>
      <c r="H4323" s="4">
        <f>F4323/freq.sum.r6e</f>
        <v>9.9403578528827041E-5</v>
      </c>
      <c r="I4323" s="1" t="str">
        <f>_xlfn.LET(_xlpm.sep,":",_xlpm.w,$G4323,LEFT(_xlpm.w,FIND(_xlpm.sep,_xlpm.w)-1))</f>
        <v>pɪ</v>
      </c>
      <c r="J4323" s="1" t="str">
        <f>_xlfn.LET(_xlpm.sep,":",_xlpm.w,$G4323,RIGHT(_xlpm.w,LEN(_xlpm.w)-FIND(_xlpm.sep,_xlpm.w)))</f>
        <v>pygh</v>
      </c>
      <c r="K4323" s="10">
        <f>_xlfn.LET(_xlpm.w,I4323,LEN(_xlpm.w))</f>
        <v>2</v>
      </c>
      <c r="L4323" s="10">
        <f>_xlfn.LET(_xlpm.w,J4323,LEN(_xlpm.w))</f>
        <v>4</v>
      </c>
      <c r="M4323" s="10">
        <f>_xlfn.LET(_xlpm.a,K4323,_xlpm.b,L4323,MAX(_xlpm.a,_xlpm.b))</f>
        <v>4</v>
      </c>
      <c r="N4323" s="10">
        <f>_xlfn.LET(_xlpm.d,(K4323,L4323),MAX(_xlpm.d)-MIN(_xlpm.d))</f>
        <v>2</v>
      </c>
      <c r="O4323" s="1" t="str">
        <f>_xlfn.LET(_xlpm.sep,":",_xlpm.w,$G4323,_xlfn.CONCAT("~",RIGHT(_xlpm.w,LEN(_xlpm.w)-FIND(_xlpm.sep,_xlpm.w)),"~"))</f>
        <v>~pygh~</v>
      </c>
      <c r="P4323" s="1" t="str">
        <f>_xlfn.LET(_xlpm.sep,":",_xlpm.w,$G4323,_xlfn.CONCAT("[",LEFT(_xlpm.w,FIND(_xlpm.sep,_xlpm.w)-1),"]"))</f>
        <v>[pɪ]</v>
      </c>
      <c r="Q4323" s="14" cm="1">
        <f t="array" ref="Q4323">SUM(_xlfn._xlws.FILTER($H$2:$H$7117,_xlfn.MAP($O$2:$O$7117,_xlfn.LAMBDA(_xlpm.x,_xlpm.x=$O4323))))</f>
        <v>9.9403578528827041E-5</v>
      </c>
      <c r="R4323" s="14">
        <f>$H4323/Q4323</f>
        <v>1</v>
      </c>
      <c r="S4323" s="14" cm="1">
        <f t="array" ref="S4323">SUM(_xlfn._xlws.FILTER($H$2:$H$7117,_xlfn.MAP($P$2:$P$7117,_xlfn.LAMBDA(_xlpm.x,_xlpm.x=$P4323))))</f>
        <v>1.1133200795228625E-2</v>
      </c>
      <c r="T4323" s="14">
        <f>$H4323/S4323</f>
        <v>8.9285714285714315E-3</v>
      </c>
      <c r="U4323" s="14">
        <f>_xlfn.LET(_xlpm.freq,F4323,_xlpm.size,M4323+1,_xlpm.F,V4323,LOG(1+_xlpm.freq)*LOG(1+_xlpm.size)*_xlpm.F)</f>
        <v>6.5711947069861665E-3</v>
      </c>
      <c r="V4323" s="14">
        <f>_xlfn.LET(_xlpm.a,T4323,_xlpm.b,R4323,2*_xlpm.a*_xlpm.b/(_xlpm.a+_xlpm.b))</f>
        <v>1.7699115044247794E-2</v>
      </c>
      <c r="W4323" s="14">
        <f>_xlfn.LET(_xlpm.p,R4323,_xlpm.q,T4323,LOG(_xlpm.p/_xlpm.q))</f>
        <v>2.0492180226701815</v>
      </c>
      <c r="X4323" s="2"/>
    </row>
    <row r="4324" spans="1:24">
      <c r="A4324" s="1" t="str">
        <f>_xlfn.LET(_xlpm.sep," : ",CONCATENATE(O4324,_xlpm.sep,P4324))</f>
        <v>~phie~ : [fɪ]</v>
      </c>
      <c r="B4324" s="1">
        <f>_xlfn.LET(_xlpm.d,$G4324,_xlpm.k,_xlfn.CONCAT(LEFT(TRIM(B$1),1),"*"),COUNTIF(_xlpm.d,_xlpm.k))</f>
        <v>0</v>
      </c>
      <c r="C4324" s="1">
        <f>_xlfn.LET(_xlpm.d,$G4324,_xlpm.k,_xlfn.CONCAT(LEFT(TRIM(C$1),1),"*"),COUNTIF(_xlpm.d,_xlpm.k))</f>
        <v>0</v>
      </c>
      <c r="D4324" s="1">
        <f>_xlfn.LET(_xlpm.d,$G4324,_xlpm.k,_xlfn.CONCAT(LEFT(TRIM(D$1),1),"*"),COUNTIF(_xlpm.d,_xlpm.k))</f>
        <v>0</v>
      </c>
      <c r="E4324" s="1">
        <f>LOG(F4324+1,10)</f>
        <v>0.30102999566398114</v>
      </c>
      <c r="F4324" s="7">
        <v>1</v>
      </c>
      <c r="G4324" s="9" t="s">
        <v>1097</v>
      </c>
      <c r="H4324" s="4">
        <f>F4324/freq.sum.r6e</f>
        <v>4.9701789264413521E-5</v>
      </c>
      <c r="I4324" s="1" t="str">
        <f>_xlfn.LET(_xlpm.sep,":",_xlpm.w,$G4324,LEFT(_xlpm.w,FIND(_xlpm.sep,_xlpm.w)-1))</f>
        <v>fɪ</v>
      </c>
      <c r="J4324" s="1" t="str">
        <f>_xlfn.LET(_xlpm.sep,":",_xlpm.w,$G4324,RIGHT(_xlpm.w,LEN(_xlpm.w)-FIND(_xlpm.sep,_xlpm.w)))</f>
        <v>phie</v>
      </c>
      <c r="K4324" s="10">
        <f>_xlfn.LET(_xlpm.w,I4324,LEN(_xlpm.w))</f>
        <v>2</v>
      </c>
      <c r="L4324" s="10">
        <f>_xlfn.LET(_xlpm.w,J4324,LEN(_xlpm.w))</f>
        <v>4</v>
      </c>
      <c r="M4324" s="10">
        <f>_xlfn.LET(_xlpm.a,K4324,_xlpm.b,L4324,MAX(_xlpm.a,_xlpm.b))</f>
        <v>4</v>
      </c>
      <c r="N4324" s="10">
        <f>_xlfn.LET(_xlpm.d,(K4324,L4324),MAX(_xlpm.d)-MIN(_xlpm.d))</f>
        <v>2</v>
      </c>
      <c r="O4324" s="1" t="str">
        <f>_xlfn.LET(_xlpm.sep,":",_xlpm.w,$G4324,_xlfn.CONCAT("~",RIGHT(_xlpm.w,LEN(_xlpm.w)-FIND(_xlpm.sep,_xlpm.w)),"~"))</f>
        <v>~phie~</v>
      </c>
      <c r="P4324" s="1" t="str">
        <f>_xlfn.LET(_xlpm.sep,":",_xlpm.w,$G4324,_xlfn.CONCAT("[",LEFT(_xlpm.w,FIND(_xlpm.sep,_xlpm.w)-1),"]"))</f>
        <v>[fɪ]</v>
      </c>
      <c r="Q4324" s="14" cm="1">
        <f t="array" ref="Q4324">SUM(_xlfn._xlws.FILTER($H$2:$H$7117,_xlfn.MAP($O$2:$O$7117,_xlfn.LAMBDA(_xlpm.x,_xlpm.x=$O4324))))</f>
        <v>9.9403578528827041E-5</v>
      </c>
      <c r="R4324" s="14">
        <f>$H4324/Q4324</f>
        <v>0.5</v>
      </c>
      <c r="S4324" s="14" cm="1">
        <f t="array" ref="S4324">SUM(_xlfn._xlws.FILTER($H$2:$H$7117,_xlfn.MAP($P$2:$P$7117,_xlfn.LAMBDA(_xlpm.x,_xlpm.x=$P4324))))</f>
        <v>1.2723658051689858E-2</v>
      </c>
      <c r="T4324" s="14">
        <f>$H4324/S4324</f>
        <v>3.9062500000000009E-3</v>
      </c>
      <c r="U4324" s="14">
        <f>_xlfn.LET(_xlpm.freq,F4324,_xlpm.size,M4324+1,_xlpm.F,V4324,LOG(1+_xlpm.freq)*LOG(1+_xlpm.size)*_xlpm.F)</f>
        <v>1.815867190146588E-3</v>
      </c>
      <c r="V4324" s="14">
        <f>_xlfn.LET(_xlpm.a,T4324,_xlpm.b,R4324,2*_xlpm.a*_xlpm.b/(_xlpm.a+_xlpm.b))</f>
        <v>7.7519379844961257E-3</v>
      </c>
      <c r="W4324" s="14">
        <f>_xlfn.LET(_xlpm.p,R4324,_xlpm.q,T4324,LOG(_xlpm.p/_xlpm.q))</f>
        <v>2.1072099696478683</v>
      </c>
      <c r="X4324" s="2"/>
    </row>
    <row r="4325" spans="1:24">
      <c r="A4325" s="1" t="str">
        <f>_xlfn.LET(_xlpm.sep," : ",CONCATENATE(O4325,_xlpm.sep,P4325))</f>
        <v>~cygh~ : [sɪ]</v>
      </c>
      <c r="B4325" s="1">
        <f>_xlfn.LET(_xlpm.d,$G4325,_xlpm.k,_xlfn.CONCAT(LEFT(TRIM(B$1),1),"*"),COUNTIF(_xlpm.d,_xlpm.k))</f>
        <v>0</v>
      </c>
      <c r="C4325" s="1">
        <f>_xlfn.LET(_xlpm.d,$G4325,_xlpm.k,_xlfn.CONCAT(LEFT(TRIM(C$1),1),"*"),COUNTIF(_xlpm.d,_xlpm.k))</f>
        <v>0</v>
      </c>
      <c r="D4325" s="1">
        <f>_xlfn.LET(_xlpm.d,$G4325,_xlpm.k,_xlfn.CONCAT(LEFT(TRIM(D$1),1),"*"),COUNTIF(_xlpm.d,_xlpm.k))</f>
        <v>0</v>
      </c>
      <c r="E4325" s="1">
        <f>LOG(F4325+1,10)</f>
        <v>0.47712125471966244</v>
      </c>
      <c r="F4325" s="7">
        <v>2</v>
      </c>
      <c r="G4325" s="9" t="s">
        <v>4449</v>
      </c>
      <c r="H4325" s="4">
        <f>F4325/freq.sum.r6e</f>
        <v>9.9403578528827041E-5</v>
      </c>
      <c r="I4325" s="1" t="str">
        <f>_xlfn.LET(_xlpm.sep,":",_xlpm.w,$G4325,LEFT(_xlpm.w,FIND(_xlpm.sep,_xlpm.w)-1))</f>
        <v>sɪ</v>
      </c>
      <c r="J4325" s="1" t="str">
        <f>_xlfn.LET(_xlpm.sep,":",_xlpm.w,$G4325,RIGHT(_xlpm.w,LEN(_xlpm.w)-FIND(_xlpm.sep,_xlpm.w)))</f>
        <v>cygh</v>
      </c>
      <c r="K4325" s="10">
        <f>_xlfn.LET(_xlpm.w,I4325,LEN(_xlpm.w))</f>
        <v>2</v>
      </c>
      <c r="L4325" s="10">
        <f>_xlfn.LET(_xlpm.w,J4325,LEN(_xlpm.w))</f>
        <v>4</v>
      </c>
      <c r="M4325" s="10">
        <f>_xlfn.LET(_xlpm.a,K4325,_xlpm.b,L4325,MAX(_xlpm.a,_xlpm.b))</f>
        <v>4</v>
      </c>
      <c r="N4325" s="10">
        <f>_xlfn.LET(_xlpm.d,(K4325,L4325),MAX(_xlpm.d)-MIN(_xlpm.d))</f>
        <v>2</v>
      </c>
      <c r="O4325" s="1" t="str">
        <f>_xlfn.LET(_xlpm.sep,":",_xlpm.w,$G4325,_xlfn.CONCAT("~",RIGHT(_xlpm.w,LEN(_xlpm.w)-FIND(_xlpm.sep,_xlpm.w)),"~"))</f>
        <v>~cygh~</v>
      </c>
      <c r="P4325" s="1" t="str">
        <f>_xlfn.LET(_xlpm.sep,":",_xlpm.w,$G4325,_xlfn.CONCAT("[",LEFT(_xlpm.w,FIND(_xlpm.sep,_xlpm.w)-1),"]"))</f>
        <v>[sɪ]</v>
      </c>
      <c r="Q4325" s="14" cm="1">
        <f t="array" ref="Q4325">SUM(_xlfn._xlws.FILTER($H$2:$H$7111,_xlfn.MAP($O$2:$O$7111,_xlfn.LAMBDA(_xlpm.x,_xlpm.x=$O4325))))</f>
        <v>1.4910536779324057E-4</v>
      </c>
      <c r="R4325" s="14">
        <f>$H4325/Q4325</f>
        <v>0.66666666666666663</v>
      </c>
      <c r="S4325" s="14" cm="1">
        <f t="array" ref="S4325">SUM(_xlfn._xlws.FILTER($H$2:$H$7111,_xlfn.MAP($P$2:$P$7111,_xlfn.LAMBDA(_xlpm.x,_xlpm.x=$P4325))))</f>
        <v>1.9085487077534789E-2</v>
      </c>
      <c r="T4325" s="14">
        <f>$H4325/S4325</f>
        <v>5.2083333333333339E-3</v>
      </c>
      <c r="U4325" s="14">
        <f>_xlfn.LET(_xlpm.freq,F4325,_xlpm.size,M4325+1,_xlpm.F,V4325,LOG(1+_xlpm.freq)*LOG(1+_xlpm.size)*_xlpm.F)</f>
        <v>3.8374418702296462E-3</v>
      </c>
      <c r="V4325" s="14">
        <f>_xlfn.LET(_xlpm.a,T4325,_xlpm.b,R4325,2*_xlpm.a*_xlpm.b/(_xlpm.a+_xlpm.b))</f>
        <v>1.0335917312661499E-2</v>
      </c>
      <c r="W4325" s="14">
        <f>_xlfn.LET(_xlpm.p,R4325,_xlpm.q,T4325,LOG(_xlpm.p/_xlpm.q))</f>
        <v>2.1072099696478683</v>
      </c>
      <c r="X4325" s="2"/>
    </row>
    <row r="4326" spans="1:24">
      <c r="A4326" s="1" t="str">
        <f>_xlfn.LET(_xlpm.sep," : ",CONCATENATE(O4326,_xlpm.sep,P4326))</f>
        <v>~ssah~ : [sɪ]</v>
      </c>
      <c r="B4326" s="1">
        <f>_xlfn.LET(_xlpm.d,$G4326,_xlpm.k,_xlfn.CONCAT(LEFT(TRIM(B$1),1),"*"),COUNTIF(_xlpm.d,_xlpm.k))</f>
        <v>0</v>
      </c>
      <c r="C4326" s="1">
        <f>_xlfn.LET(_xlpm.d,$G4326,_xlpm.k,_xlfn.CONCAT(LEFT(TRIM(C$1),1),"*"),COUNTIF(_xlpm.d,_xlpm.k))</f>
        <v>0</v>
      </c>
      <c r="D4326" s="1">
        <f>_xlfn.LET(_xlpm.d,$G4326,_xlpm.k,_xlfn.CONCAT(LEFT(TRIM(D$1),1),"*"),COUNTIF(_xlpm.d,_xlpm.k))</f>
        <v>0</v>
      </c>
      <c r="E4326" s="1">
        <f>LOG(F4326+1,10)</f>
        <v>0.47712125471966244</v>
      </c>
      <c r="F4326" s="7">
        <v>2</v>
      </c>
      <c r="G4326" s="9" t="s">
        <v>4538</v>
      </c>
      <c r="H4326" s="4">
        <f>F4326/freq.sum.r6e</f>
        <v>9.9403578528827041E-5</v>
      </c>
      <c r="I4326" s="1" t="str">
        <f>_xlfn.LET(_xlpm.sep,":",_xlpm.w,$G4326,LEFT(_xlpm.w,FIND(_xlpm.sep,_xlpm.w)-1))</f>
        <v>sɪ</v>
      </c>
      <c r="J4326" s="1" t="str">
        <f>_xlfn.LET(_xlpm.sep,":",_xlpm.w,$G4326,RIGHT(_xlpm.w,LEN(_xlpm.w)-FIND(_xlpm.sep,_xlpm.w)))</f>
        <v>ssah</v>
      </c>
      <c r="K4326" s="10">
        <f>_xlfn.LET(_xlpm.w,I4326,LEN(_xlpm.w))</f>
        <v>2</v>
      </c>
      <c r="L4326" s="10">
        <f>_xlfn.LET(_xlpm.w,J4326,LEN(_xlpm.w))</f>
        <v>4</v>
      </c>
      <c r="M4326" s="10">
        <f>_xlfn.LET(_xlpm.a,K4326,_xlpm.b,L4326,MAX(_xlpm.a,_xlpm.b))</f>
        <v>4</v>
      </c>
      <c r="N4326" s="10">
        <f>_xlfn.LET(_xlpm.d,(K4326,L4326),MAX(_xlpm.d)-MIN(_xlpm.d))</f>
        <v>2</v>
      </c>
      <c r="O4326" s="1" t="str">
        <f>_xlfn.LET(_xlpm.sep,":",_xlpm.w,$G4326,_xlfn.CONCAT("~",RIGHT(_xlpm.w,LEN(_xlpm.w)-FIND(_xlpm.sep,_xlpm.w)),"~"))</f>
        <v>~ssah~</v>
      </c>
      <c r="P4326" s="1" t="str">
        <f>_xlfn.LET(_xlpm.sep,":",_xlpm.w,$G4326,_xlfn.CONCAT("[",LEFT(_xlpm.w,FIND(_xlpm.sep,_xlpm.w)-1),"]"))</f>
        <v>[sɪ]</v>
      </c>
      <c r="Q4326" s="14" cm="1">
        <f t="array" ref="Q4326">SUM(_xlfn._xlws.FILTER($H$2:$H$7117,_xlfn.MAP($O$2:$O$7117,_xlfn.LAMBDA(_xlpm.x,_xlpm.x=$O4326))))</f>
        <v>1.4910536779324057E-4</v>
      </c>
      <c r="R4326" s="14">
        <f>$H4326/Q4326</f>
        <v>0.66666666666666663</v>
      </c>
      <c r="S4326" s="14" cm="1">
        <f t="array" ref="S4326">SUM(_xlfn._xlws.FILTER($H$2:$H$7117,_xlfn.MAP($P$2:$P$7117,_xlfn.LAMBDA(_xlpm.x,_xlpm.x=$P4326))))</f>
        <v>1.9085487077534789E-2</v>
      </c>
      <c r="T4326" s="14">
        <f>$H4326/S4326</f>
        <v>5.2083333333333339E-3</v>
      </c>
      <c r="U4326" s="14">
        <f>_xlfn.LET(_xlpm.freq,F4326,_xlpm.size,M4326+1,_xlpm.F,V4326,LOG(1+_xlpm.freq)*LOG(1+_xlpm.size)*_xlpm.F)</f>
        <v>3.8374418702296462E-3</v>
      </c>
      <c r="V4326" s="14">
        <f>_xlfn.LET(_xlpm.a,T4326,_xlpm.b,R4326,2*_xlpm.a*_xlpm.b/(_xlpm.a+_xlpm.b))</f>
        <v>1.0335917312661499E-2</v>
      </c>
      <c r="W4326" s="14">
        <f>_xlfn.LET(_xlpm.p,R4326,_xlpm.q,T4326,LOG(_xlpm.p/_xlpm.q))</f>
        <v>2.1072099696478683</v>
      </c>
      <c r="X4326" s="2"/>
    </row>
    <row r="4327" spans="1:24">
      <c r="A4327" s="1" t="str">
        <f>_xlfn.LET(_xlpm.sep," : ",CONCATENATE(O4327,_xlpm.sep,P4327))</f>
        <v>~bbih~ : [bɪ]</v>
      </c>
      <c r="B4327" s="1">
        <f>_xlfn.LET(_xlpm.d,$G4327,_xlpm.k,_xlfn.CONCAT(LEFT(TRIM(B$1),1),"*"),COUNTIF(_xlpm.d,_xlpm.k))</f>
        <v>0</v>
      </c>
      <c r="C4327" s="1">
        <f>_xlfn.LET(_xlpm.d,$G4327,_xlpm.k,_xlfn.CONCAT(LEFT(TRIM(C$1),1),"*"),COUNTIF(_xlpm.d,_xlpm.k))</f>
        <v>0</v>
      </c>
      <c r="D4327" s="1">
        <f>_xlfn.LET(_xlpm.d,$G4327,_xlpm.k,_xlfn.CONCAT(LEFT(TRIM(D$1),1),"*"),COUNTIF(_xlpm.d,_xlpm.k))</f>
        <v>0</v>
      </c>
      <c r="E4327" s="1">
        <f>LOG(F4327+1,10)</f>
        <v>0.47712125471966244</v>
      </c>
      <c r="F4327" s="7">
        <v>2</v>
      </c>
      <c r="G4327" s="9" t="s">
        <v>253</v>
      </c>
      <c r="H4327" s="4">
        <f>F4327/freq.sum.r6e</f>
        <v>9.9403578528827041E-5</v>
      </c>
      <c r="I4327" s="4" t="str">
        <f>_xlfn.LET(_xlpm.sep,":",_xlpm.w,$G4327,LEFT(_xlpm.w,FIND(_xlpm.sep,_xlpm.w)-1))</f>
        <v>bɪ</v>
      </c>
      <c r="J4327" s="4" t="str">
        <f>_xlfn.LET(_xlpm.sep,":",_xlpm.w,$G4327,RIGHT(_xlpm.w,LEN(_xlpm.w)-FIND(_xlpm.sep,_xlpm.w)))</f>
        <v>bbih</v>
      </c>
      <c r="K4327" s="10">
        <f>_xlfn.LET(_xlpm.w,I4327,LEN(_xlpm.w))</f>
        <v>2</v>
      </c>
      <c r="L4327" s="10">
        <f>_xlfn.LET(_xlpm.w,J4327,LEN(_xlpm.w))</f>
        <v>4</v>
      </c>
      <c r="M4327" s="10">
        <f>_xlfn.LET(_xlpm.a,K4327,_xlpm.b,L4327,MAX(_xlpm.a,_xlpm.b))</f>
        <v>4</v>
      </c>
      <c r="N4327" s="10">
        <f>_xlfn.LET(_xlpm.d,(K4327,L4327),MAX(_xlpm.d)-MIN(_xlpm.d))</f>
        <v>2</v>
      </c>
      <c r="O4327" s="1" t="str">
        <f>_xlfn.LET(_xlpm.sep,":",_xlpm.w,$G4327,_xlfn.CONCAT("~",RIGHT(_xlpm.w,LEN(_xlpm.w)-FIND(_xlpm.sep,_xlpm.w)),"~"))</f>
        <v>~bbih~</v>
      </c>
      <c r="P4327" s="1" t="str">
        <f>_xlfn.LET(_xlpm.sep,":",_xlpm.w,$G4327,_xlfn.CONCAT("[",LEFT(_xlpm.w,FIND(_xlpm.sep,_xlpm.w)-1),"]"))</f>
        <v>[bɪ]</v>
      </c>
      <c r="Q4327" s="14" cm="1">
        <f t="array" ref="Q4327">SUM(_xlfn._xlws.FILTER($H$2:$H$7109,_xlfn.MAP($O$2:$O$7109,_xlfn.LAMBDA(_xlpm.x,_xlpm.x=$O4327))))</f>
        <v>9.9403578528827041E-5</v>
      </c>
      <c r="R4327" s="14">
        <f>$H4327/Q4327</f>
        <v>1</v>
      </c>
      <c r="S4327" s="14" cm="1">
        <f t="array" ref="S4327">SUM(_xlfn._xlws.FILTER($H$2:$H$7109,_xlfn.MAP($P$2:$P$7109,_xlfn.LAMBDA(_xlpm.x,_xlpm.x=$P4327))))</f>
        <v>1.2723658051689858E-2</v>
      </c>
      <c r="T4327" s="14">
        <f>$H4327/S4327</f>
        <v>7.8125000000000017E-3</v>
      </c>
      <c r="U4327" s="14">
        <f>_xlfn.LET(_xlpm.freq,F4327,_xlpm.size,M4327+1,_xlpm.F,V4327,LOG(1+_xlpm.freq)*LOG(1+_xlpm.size)*_xlpm.F)</f>
        <v>5.7561628053444704E-3</v>
      </c>
      <c r="V4327" s="14">
        <f>_xlfn.LET(_xlpm.a,T4327,_xlpm.b,R4327,2*_xlpm.a*_xlpm.b/(_xlpm.a+_xlpm.b))</f>
        <v>1.5503875968992251E-2</v>
      </c>
      <c r="W4327" s="14">
        <f>_xlfn.LET(_xlpm.p,R4327,_xlpm.q,T4327,LOG(_xlpm.p/_xlpm.q))</f>
        <v>2.1072099696478683</v>
      </c>
      <c r="X4327" s="2"/>
    </row>
    <row r="4328" spans="1:24">
      <c r="A4328" s="1" t="str">
        <f>_xlfn.LET(_xlpm.sep," : ",CONCATENATE(O4328,_xlpm.sep,P4328))</f>
        <v>~beah~ : [bɪ]</v>
      </c>
      <c r="B4328" s="1">
        <f>_xlfn.LET(_xlpm.d,$G4328,_xlpm.k,_xlfn.CONCAT(LEFT(TRIM(B$1),1),"*"),COUNTIF(_xlpm.d,_xlpm.k))</f>
        <v>0</v>
      </c>
      <c r="C4328" s="1">
        <f>_xlfn.LET(_xlpm.d,$G4328,_xlpm.k,_xlfn.CONCAT(LEFT(TRIM(C$1),1),"*"),COUNTIF(_xlpm.d,_xlpm.k))</f>
        <v>0</v>
      </c>
      <c r="D4328" s="1">
        <f>_xlfn.LET(_xlpm.d,$G4328,_xlpm.k,_xlfn.CONCAT(LEFT(TRIM(D$1),1),"*"),COUNTIF(_xlpm.d,_xlpm.k))</f>
        <v>0</v>
      </c>
      <c r="E4328" s="1">
        <f>LOG(F4328+1,10)</f>
        <v>0.47712125471966244</v>
      </c>
      <c r="F4328" s="7">
        <v>2</v>
      </c>
      <c r="G4328" s="9" t="s">
        <v>272</v>
      </c>
      <c r="H4328" s="4">
        <f>F4328/freq.sum.r6e</f>
        <v>9.9403578528827041E-5</v>
      </c>
      <c r="I4328" s="1" t="str">
        <f>_xlfn.LET(_xlpm.sep,":",_xlpm.w,$G4328,LEFT(_xlpm.w,FIND(_xlpm.sep,_xlpm.w)-1))</f>
        <v>bɪ</v>
      </c>
      <c r="J4328" s="1" t="str">
        <f>_xlfn.LET(_xlpm.sep,":",_xlpm.w,$G4328,RIGHT(_xlpm.w,LEN(_xlpm.w)-FIND(_xlpm.sep,_xlpm.w)))</f>
        <v>beah</v>
      </c>
      <c r="K4328" s="10">
        <f>_xlfn.LET(_xlpm.w,I4328,LEN(_xlpm.w))</f>
        <v>2</v>
      </c>
      <c r="L4328" s="10">
        <f>_xlfn.LET(_xlpm.w,J4328,LEN(_xlpm.w))</f>
        <v>4</v>
      </c>
      <c r="M4328" s="10">
        <f>_xlfn.LET(_xlpm.a,K4328,_xlpm.b,L4328,MAX(_xlpm.a,_xlpm.b))</f>
        <v>4</v>
      </c>
      <c r="N4328" s="10">
        <f>_xlfn.LET(_xlpm.d,(K4328,L4328),MAX(_xlpm.d)-MIN(_xlpm.d))</f>
        <v>2</v>
      </c>
      <c r="O4328" s="1" t="str">
        <f>_xlfn.LET(_xlpm.sep,":",_xlpm.w,$G4328,_xlfn.CONCAT("~",RIGHT(_xlpm.w,LEN(_xlpm.w)-FIND(_xlpm.sep,_xlpm.w)),"~"))</f>
        <v>~beah~</v>
      </c>
      <c r="P4328" s="1" t="str">
        <f>_xlfn.LET(_xlpm.sep,":",_xlpm.w,$G4328,_xlfn.CONCAT("[",LEFT(_xlpm.w,FIND(_xlpm.sep,_xlpm.w)-1),"]"))</f>
        <v>[bɪ]</v>
      </c>
      <c r="Q4328" s="14" cm="1">
        <f t="array" ref="Q4328">SUM(_xlfn._xlws.FILTER($H$2:$H$7117,_xlfn.MAP($O$2:$O$7117,_xlfn.LAMBDA(_xlpm.x,_xlpm.x=$O4328))))</f>
        <v>9.9403578528827041E-5</v>
      </c>
      <c r="R4328" s="14">
        <f>$H4328/Q4328</f>
        <v>1</v>
      </c>
      <c r="S4328" s="14" cm="1">
        <f t="array" ref="S4328">SUM(_xlfn._xlws.FILTER($H$2:$H$7117,_xlfn.MAP($P$2:$P$7117,_xlfn.LAMBDA(_xlpm.x,_xlpm.x=$P4328))))</f>
        <v>1.2723658051689858E-2</v>
      </c>
      <c r="T4328" s="14">
        <f>$H4328/S4328</f>
        <v>7.8125000000000017E-3</v>
      </c>
      <c r="U4328" s="14">
        <f>_xlfn.LET(_xlpm.freq,F4328,_xlpm.size,M4328+1,_xlpm.F,V4328,LOG(1+_xlpm.freq)*LOG(1+_xlpm.size)*_xlpm.F)</f>
        <v>5.7561628053444704E-3</v>
      </c>
      <c r="V4328" s="14">
        <f>_xlfn.LET(_xlpm.a,T4328,_xlpm.b,R4328,2*_xlpm.a*_xlpm.b/(_xlpm.a+_xlpm.b))</f>
        <v>1.5503875968992251E-2</v>
      </c>
      <c r="W4328" s="14">
        <f>_xlfn.LET(_xlpm.p,R4328,_xlpm.q,T4328,LOG(_xlpm.p/_xlpm.q))</f>
        <v>2.1072099696478683</v>
      </c>
      <c r="X4328" s="2"/>
    </row>
    <row r="4329" spans="1:24">
      <c r="A4329" s="1" t="str">
        <f>_xlfn.LET(_xlpm.sep," : ",CONCATENATE(O4329,_xlpm.sep,P4329))</f>
        <v>~beeh~ : [bɪ]</v>
      </c>
      <c r="B4329" s="1">
        <f>_xlfn.LET(_xlpm.d,$G4329,_xlpm.k,_xlfn.CONCAT(LEFT(TRIM(B$1),1),"*"),COUNTIF(_xlpm.d,_xlpm.k))</f>
        <v>0</v>
      </c>
      <c r="C4329" s="1">
        <f>_xlfn.LET(_xlpm.d,$G4329,_xlpm.k,_xlfn.CONCAT(LEFT(TRIM(C$1),1),"*"),COUNTIF(_xlpm.d,_xlpm.k))</f>
        <v>0</v>
      </c>
      <c r="D4329" s="1">
        <f>_xlfn.LET(_xlpm.d,$G4329,_xlpm.k,_xlfn.CONCAT(LEFT(TRIM(D$1),1),"*"),COUNTIF(_xlpm.d,_xlpm.k))</f>
        <v>0</v>
      </c>
      <c r="E4329" s="1">
        <f>LOG(F4329+1,10)</f>
        <v>0.47712125471966244</v>
      </c>
      <c r="F4329" s="7">
        <v>2</v>
      </c>
      <c r="G4329" s="9" t="s">
        <v>281</v>
      </c>
      <c r="H4329" s="4">
        <f>F4329/freq.sum.r6e</f>
        <v>9.9403578528827041E-5</v>
      </c>
      <c r="I4329" s="1" t="str">
        <f>_xlfn.LET(_xlpm.sep,":",_xlpm.w,$G4329,LEFT(_xlpm.w,FIND(_xlpm.sep,_xlpm.w)-1))</f>
        <v>bɪ</v>
      </c>
      <c r="J4329" s="1" t="str">
        <f>_xlfn.LET(_xlpm.sep,":",_xlpm.w,$G4329,RIGHT(_xlpm.w,LEN(_xlpm.w)-FIND(_xlpm.sep,_xlpm.w)))</f>
        <v>beeh</v>
      </c>
      <c r="K4329" s="10">
        <f>_xlfn.LET(_xlpm.w,I4329,LEN(_xlpm.w))</f>
        <v>2</v>
      </c>
      <c r="L4329" s="10">
        <f>_xlfn.LET(_xlpm.w,J4329,LEN(_xlpm.w))</f>
        <v>4</v>
      </c>
      <c r="M4329" s="10">
        <f>_xlfn.LET(_xlpm.a,K4329,_xlpm.b,L4329,MAX(_xlpm.a,_xlpm.b))</f>
        <v>4</v>
      </c>
      <c r="N4329" s="10">
        <f>_xlfn.LET(_xlpm.d,(K4329,L4329),MAX(_xlpm.d)-MIN(_xlpm.d))</f>
        <v>2</v>
      </c>
      <c r="O4329" s="1" t="str">
        <f>_xlfn.LET(_xlpm.sep,":",_xlpm.w,$G4329,_xlfn.CONCAT("~",RIGHT(_xlpm.w,LEN(_xlpm.w)-FIND(_xlpm.sep,_xlpm.w)),"~"))</f>
        <v>~beeh~</v>
      </c>
      <c r="P4329" s="1" t="str">
        <f>_xlfn.LET(_xlpm.sep,":",_xlpm.w,$G4329,_xlfn.CONCAT("[",LEFT(_xlpm.w,FIND(_xlpm.sep,_xlpm.w)-1),"]"))</f>
        <v>[bɪ]</v>
      </c>
      <c r="Q4329" s="14" cm="1">
        <f t="array" ref="Q4329">SUM(_xlfn._xlws.FILTER($H$2:$H$7117,_xlfn.MAP($O$2:$O$7117,_xlfn.LAMBDA(_xlpm.x,_xlpm.x=$O4329))))</f>
        <v>9.9403578528827041E-5</v>
      </c>
      <c r="R4329" s="14">
        <f>$H4329/Q4329</f>
        <v>1</v>
      </c>
      <c r="S4329" s="14" cm="1">
        <f t="array" ref="S4329">SUM(_xlfn._xlws.FILTER($H$2:$H$7117,_xlfn.MAP($P$2:$P$7117,_xlfn.LAMBDA(_xlpm.x,_xlpm.x=$P4329))))</f>
        <v>1.2723658051689858E-2</v>
      </c>
      <c r="T4329" s="14">
        <f>$H4329/S4329</f>
        <v>7.8125000000000017E-3</v>
      </c>
      <c r="U4329" s="14">
        <f>_xlfn.LET(_xlpm.freq,F4329,_xlpm.size,M4329+1,_xlpm.F,V4329,LOG(1+_xlpm.freq)*LOG(1+_xlpm.size)*_xlpm.F)</f>
        <v>5.7561628053444704E-3</v>
      </c>
      <c r="V4329" s="14">
        <f>_xlfn.LET(_xlpm.a,T4329,_xlpm.b,R4329,2*_xlpm.a*_xlpm.b/(_xlpm.a+_xlpm.b))</f>
        <v>1.5503875968992251E-2</v>
      </c>
      <c r="W4329" s="14">
        <f>_xlfn.LET(_xlpm.p,R4329,_xlpm.q,T4329,LOG(_xlpm.p/_xlpm.q))</f>
        <v>2.1072099696478683</v>
      </c>
      <c r="X4329" s="2"/>
    </row>
    <row r="4330" spans="1:24">
      <c r="A4330" s="1" t="str">
        <f>_xlfn.LET(_xlpm.sep," : ",CONCATENATE(O4330,_xlpm.sep,P4330))</f>
        <v>~buih~ : [bɪ]</v>
      </c>
      <c r="B4330" s="1">
        <f>_xlfn.LET(_xlpm.d,$G4330,_xlpm.k,_xlfn.CONCAT(LEFT(TRIM(B$1),1),"*"),COUNTIF(_xlpm.d,_xlpm.k))</f>
        <v>0</v>
      </c>
      <c r="C4330" s="1">
        <f>_xlfn.LET(_xlpm.d,$G4330,_xlpm.k,_xlfn.CONCAT(LEFT(TRIM(C$1),1),"*"),COUNTIF(_xlpm.d,_xlpm.k))</f>
        <v>0</v>
      </c>
      <c r="D4330" s="1">
        <f>_xlfn.LET(_xlpm.d,$G4330,_xlpm.k,_xlfn.CONCAT(LEFT(TRIM(D$1),1),"*"),COUNTIF(_xlpm.d,_xlpm.k))</f>
        <v>0</v>
      </c>
      <c r="E4330" s="1">
        <f>LOG(F4330+1,10)</f>
        <v>0.47712125471966244</v>
      </c>
      <c r="F4330" s="7">
        <v>2</v>
      </c>
      <c r="G4330" s="9" t="s">
        <v>333</v>
      </c>
      <c r="H4330" s="4">
        <f>F4330/freq.sum.r6e</f>
        <v>9.9403578528827041E-5</v>
      </c>
      <c r="I4330" s="1" t="str">
        <f>_xlfn.LET(_xlpm.sep,":",_xlpm.w,$G4330,LEFT(_xlpm.w,FIND(_xlpm.sep,_xlpm.w)-1))</f>
        <v>bɪ</v>
      </c>
      <c r="J4330" s="1" t="str">
        <f>_xlfn.LET(_xlpm.sep,":",_xlpm.w,$G4330,RIGHT(_xlpm.w,LEN(_xlpm.w)-FIND(_xlpm.sep,_xlpm.w)))</f>
        <v>buih</v>
      </c>
      <c r="K4330" s="10">
        <f>_xlfn.LET(_xlpm.w,I4330,LEN(_xlpm.w))</f>
        <v>2</v>
      </c>
      <c r="L4330" s="10">
        <f>_xlfn.LET(_xlpm.w,J4330,LEN(_xlpm.w))</f>
        <v>4</v>
      </c>
      <c r="M4330" s="10">
        <f>_xlfn.LET(_xlpm.a,K4330,_xlpm.b,L4330,MAX(_xlpm.a,_xlpm.b))</f>
        <v>4</v>
      </c>
      <c r="N4330" s="10">
        <f>_xlfn.LET(_xlpm.d,(K4330,L4330),MAX(_xlpm.d)-MIN(_xlpm.d))</f>
        <v>2</v>
      </c>
      <c r="O4330" s="1" t="str">
        <f>_xlfn.LET(_xlpm.sep,":",_xlpm.w,$G4330,_xlfn.CONCAT("~",RIGHT(_xlpm.w,LEN(_xlpm.w)-FIND(_xlpm.sep,_xlpm.w)),"~"))</f>
        <v>~buih~</v>
      </c>
      <c r="P4330" s="1" t="str">
        <f>_xlfn.LET(_xlpm.sep,":",_xlpm.w,$G4330,_xlfn.CONCAT("[",LEFT(_xlpm.w,FIND(_xlpm.sep,_xlpm.w)-1),"]"))</f>
        <v>[bɪ]</v>
      </c>
      <c r="Q4330" s="14" cm="1">
        <f t="array" ref="Q4330">SUM(_xlfn._xlws.FILTER($H$2:$H$7117,_xlfn.MAP($O$2:$O$7117,_xlfn.LAMBDA(_xlpm.x,_xlpm.x=$O4330))))</f>
        <v>9.9403578528827041E-5</v>
      </c>
      <c r="R4330" s="14">
        <f>$H4330/Q4330</f>
        <v>1</v>
      </c>
      <c r="S4330" s="14" cm="1">
        <f t="array" ref="S4330">SUM(_xlfn._xlws.FILTER($H$2:$H$7117,_xlfn.MAP($P$2:$P$7117,_xlfn.LAMBDA(_xlpm.x,_xlpm.x=$P4330))))</f>
        <v>1.2723658051689858E-2</v>
      </c>
      <c r="T4330" s="14">
        <f>$H4330/S4330</f>
        <v>7.8125000000000017E-3</v>
      </c>
      <c r="U4330" s="14">
        <f>_xlfn.LET(_xlpm.freq,F4330,_xlpm.size,M4330+1,_xlpm.F,V4330,LOG(1+_xlpm.freq)*LOG(1+_xlpm.size)*_xlpm.F)</f>
        <v>5.7561628053444704E-3</v>
      </c>
      <c r="V4330" s="14">
        <f>_xlfn.LET(_xlpm.a,T4330,_xlpm.b,R4330,2*_xlpm.a*_xlpm.b/(_xlpm.a+_xlpm.b))</f>
        <v>1.5503875968992251E-2</v>
      </c>
      <c r="W4330" s="14">
        <f>_xlfn.LET(_xlpm.p,R4330,_xlpm.q,T4330,LOG(_xlpm.p/_xlpm.q))</f>
        <v>2.1072099696478683</v>
      </c>
      <c r="X4330" s="2"/>
    </row>
    <row r="4331" spans="1:24">
      <c r="A4331" s="1" t="str">
        <f>_xlfn.LET(_xlpm.sep," : ",CONCATENATE(O4331,_xlpm.sep,P4331))</f>
        <v>~feah~ : [fɪ]</v>
      </c>
      <c r="B4331" s="1">
        <f>_xlfn.LET(_xlpm.d,$G4331,_xlpm.k,_xlfn.CONCAT(LEFT(TRIM(B$1),1),"*"),COUNTIF(_xlpm.d,_xlpm.k))</f>
        <v>0</v>
      </c>
      <c r="C4331" s="1">
        <f>_xlfn.LET(_xlpm.d,$G4331,_xlpm.k,_xlfn.CONCAT(LEFT(TRIM(C$1),1),"*"),COUNTIF(_xlpm.d,_xlpm.k))</f>
        <v>0</v>
      </c>
      <c r="D4331" s="1">
        <f>_xlfn.LET(_xlpm.d,$G4331,_xlpm.k,_xlfn.CONCAT(LEFT(TRIM(D$1),1),"*"),COUNTIF(_xlpm.d,_xlpm.k))</f>
        <v>0</v>
      </c>
      <c r="E4331" s="1">
        <f>LOG(F4331+1,10)</f>
        <v>0.47712125471966244</v>
      </c>
      <c r="F4331" s="7">
        <v>2</v>
      </c>
      <c r="G4331" s="9" t="s">
        <v>985</v>
      </c>
      <c r="H4331" s="4">
        <f>F4331/freq.sum.r6e</f>
        <v>9.9403578528827041E-5</v>
      </c>
      <c r="I4331" s="1" t="str">
        <f>_xlfn.LET(_xlpm.sep,":",_xlpm.w,$G4331,LEFT(_xlpm.w,FIND(_xlpm.sep,_xlpm.w)-1))</f>
        <v>fɪ</v>
      </c>
      <c r="J4331" s="1" t="str">
        <f>_xlfn.LET(_xlpm.sep,":",_xlpm.w,$G4331,RIGHT(_xlpm.w,LEN(_xlpm.w)-FIND(_xlpm.sep,_xlpm.w)))</f>
        <v>feah</v>
      </c>
      <c r="K4331" s="10">
        <f>_xlfn.LET(_xlpm.w,I4331,LEN(_xlpm.w))</f>
        <v>2</v>
      </c>
      <c r="L4331" s="10">
        <f>_xlfn.LET(_xlpm.w,J4331,LEN(_xlpm.w))</f>
        <v>4</v>
      </c>
      <c r="M4331" s="10">
        <f>_xlfn.LET(_xlpm.a,K4331,_xlpm.b,L4331,MAX(_xlpm.a,_xlpm.b))</f>
        <v>4</v>
      </c>
      <c r="N4331" s="10">
        <f>_xlfn.LET(_xlpm.d,(K4331,L4331),MAX(_xlpm.d)-MIN(_xlpm.d))</f>
        <v>2</v>
      </c>
      <c r="O4331" s="1" t="str">
        <f>_xlfn.LET(_xlpm.sep,":",_xlpm.w,$G4331,_xlfn.CONCAT("~",RIGHT(_xlpm.w,LEN(_xlpm.w)-FIND(_xlpm.sep,_xlpm.w)),"~"))</f>
        <v>~feah~</v>
      </c>
      <c r="P4331" s="1" t="str">
        <f>_xlfn.LET(_xlpm.sep,":",_xlpm.w,$G4331,_xlfn.CONCAT("[",LEFT(_xlpm.w,FIND(_xlpm.sep,_xlpm.w)-1),"]"))</f>
        <v>[fɪ]</v>
      </c>
      <c r="Q4331" s="14" cm="1">
        <f t="array" ref="Q4331">SUM(_xlfn._xlws.FILTER($H$2:$H$7117,_xlfn.MAP($O$2:$O$7117,_xlfn.LAMBDA(_xlpm.x,_xlpm.x=$O4331))))</f>
        <v>9.9403578528827041E-5</v>
      </c>
      <c r="R4331" s="14">
        <f>$H4331/Q4331</f>
        <v>1</v>
      </c>
      <c r="S4331" s="14" cm="1">
        <f t="array" ref="S4331">SUM(_xlfn._xlws.FILTER($H$2:$H$7117,_xlfn.MAP($P$2:$P$7117,_xlfn.LAMBDA(_xlpm.x,_xlpm.x=$P4331))))</f>
        <v>1.2723658051689858E-2</v>
      </c>
      <c r="T4331" s="14">
        <f>$H4331/S4331</f>
        <v>7.8125000000000017E-3</v>
      </c>
      <c r="U4331" s="14">
        <f>_xlfn.LET(_xlpm.freq,F4331,_xlpm.size,M4331+1,_xlpm.F,V4331,LOG(1+_xlpm.freq)*LOG(1+_xlpm.size)*_xlpm.F)</f>
        <v>5.7561628053444704E-3</v>
      </c>
      <c r="V4331" s="14">
        <f>_xlfn.LET(_xlpm.a,T4331,_xlpm.b,R4331,2*_xlpm.a*_xlpm.b/(_xlpm.a+_xlpm.b))</f>
        <v>1.5503875968992251E-2</v>
      </c>
      <c r="W4331" s="14">
        <f>_xlfn.LET(_xlpm.p,R4331,_xlpm.q,T4331,LOG(_xlpm.p/_xlpm.q))</f>
        <v>2.1072099696478683</v>
      </c>
      <c r="X4331" s="2"/>
    </row>
    <row r="4332" spans="1:24">
      <c r="A4332" s="1" t="str">
        <f>_xlfn.LET(_xlpm.sep," : ",CONCATENATE(O4332,_xlpm.sep,P4332))</f>
        <v>~feih~ : [fɪ]</v>
      </c>
      <c r="B4332" s="1">
        <f>_xlfn.LET(_xlpm.d,$G4332,_xlpm.k,_xlfn.CONCAT(LEFT(TRIM(B$1),1),"*"),COUNTIF(_xlpm.d,_xlpm.k))</f>
        <v>0</v>
      </c>
      <c r="C4332" s="1">
        <f>_xlfn.LET(_xlpm.d,$G4332,_xlpm.k,_xlfn.CONCAT(LEFT(TRIM(C$1),1),"*"),COUNTIF(_xlpm.d,_xlpm.k))</f>
        <v>0</v>
      </c>
      <c r="D4332" s="1">
        <f>_xlfn.LET(_xlpm.d,$G4332,_xlpm.k,_xlfn.CONCAT(LEFT(TRIM(D$1),1),"*"),COUNTIF(_xlpm.d,_xlpm.k))</f>
        <v>0</v>
      </c>
      <c r="E4332" s="1">
        <f>LOG(F4332+1,10)</f>
        <v>0.47712125471966244</v>
      </c>
      <c r="F4332" s="7">
        <v>2</v>
      </c>
      <c r="G4332" s="9" t="s">
        <v>994</v>
      </c>
      <c r="H4332" s="4">
        <f>F4332/freq.sum.r6e</f>
        <v>9.9403578528827041E-5</v>
      </c>
      <c r="I4332" s="1" t="str">
        <f>_xlfn.LET(_xlpm.sep,":",_xlpm.w,$G4332,LEFT(_xlpm.w,FIND(_xlpm.sep,_xlpm.w)-1))</f>
        <v>fɪ</v>
      </c>
      <c r="J4332" s="1" t="str">
        <f>_xlfn.LET(_xlpm.sep,":",_xlpm.w,$G4332,RIGHT(_xlpm.w,LEN(_xlpm.w)-FIND(_xlpm.sep,_xlpm.w)))</f>
        <v>feih</v>
      </c>
      <c r="K4332" s="10">
        <f>_xlfn.LET(_xlpm.w,I4332,LEN(_xlpm.w))</f>
        <v>2</v>
      </c>
      <c r="L4332" s="10">
        <f>_xlfn.LET(_xlpm.w,J4332,LEN(_xlpm.w))</f>
        <v>4</v>
      </c>
      <c r="M4332" s="10">
        <f>_xlfn.LET(_xlpm.a,K4332,_xlpm.b,L4332,MAX(_xlpm.a,_xlpm.b))</f>
        <v>4</v>
      </c>
      <c r="N4332" s="10">
        <f>_xlfn.LET(_xlpm.d,(K4332,L4332),MAX(_xlpm.d)-MIN(_xlpm.d))</f>
        <v>2</v>
      </c>
      <c r="O4332" s="1" t="str">
        <f>_xlfn.LET(_xlpm.sep,":",_xlpm.w,$G4332,_xlfn.CONCAT("~",RIGHT(_xlpm.w,LEN(_xlpm.w)-FIND(_xlpm.sep,_xlpm.w)),"~"))</f>
        <v>~feih~</v>
      </c>
      <c r="P4332" s="1" t="str">
        <f>_xlfn.LET(_xlpm.sep,":",_xlpm.w,$G4332,_xlfn.CONCAT("[",LEFT(_xlpm.w,FIND(_xlpm.sep,_xlpm.w)-1),"]"))</f>
        <v>[fɪ]</v>
      </c>
      <c r="Q4332" s="14" cm="1">
        <f t="array" ref="Q4332">SUM(_xlfn._xlws.FILTER($H$2:$H$7117,_xlfn.MAP($O$2:$O$7117,_xlfn.LAMBDA(_xlpm.x,_xlpm.x=$O4332))))</f>
        <v>9.9403578528827041E-5</v>
      </c>
      <c r="R4332" s="14">
        <f>$H4332/Q4332</f>
        <v>1</v>
      </c>
      <c r="S4332" s="14" cm="1">
        <f t="array" ref="S4332">SUM(_xlfn._xlws.FILTER($H$2:$H$7117,_xlfn.MAP($P$2:$P$7117,_xlfn.LAMBDA(_xlpm.x,_xlpm.x=$P4332))))</f>
        <v>1.2723658051689858E-2</v>
      </c>
      <c r="T4332" s="14">
        <f>$H4332/S4332</f>
        <v>7.8125000000000017E-3</v>
      </c>
      <c r="U4332" s="14">
        <f>_xlfn.LET(_xlpm.freq,F4332,_xlpm.size,M4332+1,_xlpm.F,V4332,LOG(1+_xlpm.freq)*LOG(1+_xlpm.size)*_xlpm.F)</f>
        <v>5.7561628053444704E-3</v>
      </c>
      <c r="V4332" s="14">
        <f>_xlfn.LET(_xlpm.a,T4332,_xlpm.b,R4332,2*_xlpm.a*_xlpm.b/(_xlpm.a+_xlpm.b))</f>
        <v>1.5503875968992251E-2</v>
      </c>
      <c r="W4332" s="14">
        <f>_xlfn.LET(_xlpm.p,R4332,_xlpm.q,T4332,LOG(_xlpm.p/_xlpm.q))</f>
        <v>2.1072099696478683</v>
      </c>
      <c r="X4332" s="2"/>
    </row>
    <row r="4333" spans="1:24">
      <c r="A4333" s="1" t="str">
        <f>_xlfn.LET(_xlpm.sep," : ",CONCATENATE(O4333,_xlpm.sep,P4333))</f>
        <v>~ffih~ : [fɪ]</v>
      </c>
      <c r="B4333" s="1">
        <f>_xlfn.LET(_xlpm.d,$G4333,_xlpm.k,_xlfn.CONCAT(LEFT(TRIM(B$1),1),"*"),COUNTIF(_xlpm.d,_xlpm.k))</f>
        <v>0</v>
      </c>
      <c r="C4333" s="1">
        <f>_xlfn.LET(_xlpm.d,$G4333,_xlpm.k,_xlfn.CONCAT(LEFT(TRIM(C$1),1),"*"),COUNTIF(_xlpm.d,_xlpm.k))</f>
        <v>0</v>
      </c>
      <c r="D4333" s="1">
        <f>_xlfn.LET(_xlpm.d,$G4333,_xlpm.k,_xlfn.CONCAT(LEFT(TRIM(D$1),1),"*"),COUNTIF(_xlpm.d,_xlpm.k))</f>
        <v>0</v>
      </c>
      <c r="E4333" s="1">
        <f>LOG(F4333+1,10)</f>
        <v>0.47712125471966244</v>
      </c>
      <c r="F4333" s="7">
        <v>2</v>
      </c>
      <c r="G4333" s="9" t="s">
        <v>1029</v>
      </c>
      <c r="H4333" s="4">
        <f>F4333/freq.sum.r6e</f>
        <v>9.9403578528827041E-5</v>
      </c>
      <c r="I4333" s="1" t="str">
        <f>_xlfn.LET(_xlpm.sep,":",_xlpm.w,$G4333,LEFT(_xlpm.w,FIND(_xlpm.sep,_xlpm.w)-1))</f>
        <v>fɪ</v>
      </c>
      <c r="J4333" s="1" t="str">
        <f>_xlfn.LET(_xlpm.sep,":",_xlpm.w,$G4333,RIGHT(_xlpm.w,LEN(_xlpm.w)-FIND(_xlpm.sep,_xlpm.w)))</f>
        <v>ffih</v>
      </c>
      <c r="K4333" s="10">
        <f>_xlfn.LET(_xlpm.w,I4333,LEN(_xlpm.w))</f>
        <v>2</v>
      </c>
      <c r="L4333" s="10">
        <f>_xlfn.LET(_xlpm.w,J4333,LEN(_xlpm.w))</f>
        <v>4</v>
      </c>
      <c r="M4333" s="10">
        <f>_xlfn.LET(_xlpm.a,K4333,_xlpm.b,L4333,MAX(_xlpm.a,_xlpm.b))</f>
        <v>4</v>
      </c>
      <c r="N4333" s="10">
        <f>_xlfn.LET(_xlpm.d,(K4333,L4333),MAX(_xlpm.d)-MIN(_xlpm.d))</f>
        <v>2</v>
      </c>
      <c r="O4333" s="1" t="str">
        <f>_xlfn.LET(_xlpm.sep,":",_xlpm.w,$G4333,_xlfn.CONCAT("~",RIGHT(_xlpm.w,LEN(_xlpm.w)-FIND(_xlpm.sep,_xlpm.w)),"~"))</f>
        <v>~ffih~</v>
      </c>
      <c r="P4333" s="1" t="str">
        <f>_xlfn.LET(_xlpm.sep,":",_xlpm.w,$G4333,_xlfn.CONCAT("[",LEFT(_xlpm.w,FIND(_xlpm.sep,_xlpm.w)-1),"]"))</f>
        <v>[fɪ]</v>
      </c>
      <c r="Q4333" s="14" cm="1">
        <f t="array" ref="Q4333">SUM(_xlfn._xlws.FILTER($H$2:$H$7117,_xlfn.MAP($O$2:$O$7117,_xlfn.LAMBDA(_xlpm.x,_xlpm.x=$O4333))))</f>
        <v>9.9403578528827041E-5</v>
      </c>
      <c r="R4333" s="14">
        <f>$H4333/Q4333</f>
        <v>1</v>
      </c>
      <c r="S4333" s="14" cm="1">
        <f t="array" ref="S4333">SUM(_xlfn._xlws.FILTER($H$2:$H$7117,_xlfn.MAP($P$2:$P$7117,_xlfn.LAMBDA(_xlpm.x,_xlpm.x=$P4333))))</f>
        <v>1.2723658051689858E-2</v>
      </c>
      <c r="T4333" s="14">
        <f>$H4333/S4333</f>
        <v>7.8125000000000017E-3</v>
      </c>
      <c r="U4333" s="14">
        <f>_xlfn.LET(_xlpm.freq,F4333,_xlpm.size,M4333+1,_xlpm.F,V4333,LOG(1+_xlpm.freq)*LOG(1+_xlpm.size)*_xlpm.F)</f>
        <v>5.7561628053444704E-3</v>
      </c>
      <c r="V4333" s="14">
        <f>_xlfn.LET(_xlpm.a,T4333,_xlpm.b,R4333,2*_xlpm.a*_xlpm.b/(_xlpm.a+_xlpm.b))</f>
        <v>1.5503875968992251E-2</v>
      </c>
      <c r="W4333" s="14">
        <f>_xlfn.LET(_xlpm.p,R4333,_xlpm.q,T4333,LOG(_xlpm.p/_xlpm.q))</f>
        <v>2.1072099696478683</v>
      </c>
      <c r="X4333" s="2"/>
    </row>
    <row r="4334" spans="1:24">
      <c r="A4334" s="1" t="str">
        <f>_xlfn.LET(_xlpm.sep," : ",CONCATENATE(O4334,_xlpm.sep,P4334))</f>
        <v>~ffyh~ : [fɪ]</v>
      </c>
      <c r="B4334" s="1">
        <f>_xlfn.LET(_xlpm.d,$G4334,_xlpm.k,_xlfn.CONCAT(LEFT(TRIM(B$1),1),"*"),COUNTIF(_xlpm.d,_xlpm.k))</f>
        <v>0</v>
      </c>
      <c r="C4334" s="1">
        <f>_xlfn.LET(_xlpm.d,$G4334,_xlpm.k,_xlfn.CONCAT(LEFT(TRIM(C$1),1),"*"),COUNTIF(_xlpm.d,_xlpm.k))</f>
        <v>0</v>
      </c>
      <c r="D4334" s="1">
        <f>_xlfn.LET(_xlpm.d,$G4334,_xlpm.k,_xlfn.CONCAT(LEFT(TRIM(D$1),1),"*"),COUNTIF(_xlpm.d,_xlpm.k))</f>
        <v>0</v>
      </c>
      <c r="E4334" s="1">
        <f>LOG(F4334+1,10)</f>
        <v>0.47712125471966244</v>
      </c>
      <c r="F4334" s="7">
        <v>2</v>
      </c>
      <c r="G4334" s="9" t="s">
        <v>1048</v>
      </c>
      <c r="H4334" s="4">
        <f>F4334/freq.sum.r6e</f>
        <v>9.9403578528827041E-5</v>
      </c>
      <c r="I4334" s="1" t="str">
        <f>_xlfn.LET(_xlpm.sep,":",_xlpm.w,$G4334,LEFT(_xlpm.w,FIND(_xlpm.sep,_xlpm.w)-1))</f>
        <v>fɪ</v>
      </c>
      <c r="J4334" s="1" t="str">
        <f>_xlfn.LET(_xlpm.sep,":",_xlpm.w,$G4334,RIGHT(_xlpm.w,LEN(_xlpm.w)-FIND(_xlpm.sep,_xlpm.w)))</f>
        <v>ffyh</v>
      </c>
      <c r="K4334" s="10">
        <f>_xlfn.LET(_xlpm.w,I4334,LEN(_xlpm.w))</f>
        <v>2</v>
      </c>
      <c r="L4334" s="10">
        <f>_xlfn.LET(_xlpm.w,J4334,LEN(_xlpm.w))</f>
        <v>4</v>
      </c>
      <c r="M4334" s="10">
        <f>_xlfn.LET(_xlpm.a,K4334,_xlpm.b,L4334,MAX(_xlpm.a,_xlpm.b))</f>
        <v>4</v>
      </c>
      <c r="N4334" s="10">
        <f>_xlfn.LET(_xlpm.d,(K4334,L4334),MAX(_xlpm.d)-MIN(_xlpm.d))</f>
        <v>2</v>
      </c>
      <c r="O4334" s="1" t="str">
        <f>_xlfn.LET(_xlpm.sep,":",_xlpm.w,$G4334,_xlfn.CONCAT("~",RIGHT(_xlpm.w,LEN(_xlpm.w)-FIND(_xlpm.sep,_xlpm.w)),"~"))</f>
        <v>~ffyh~</v>
      </c>
      <c r="P4334" s="1" t="str">
        <f>_xlfn.LET(_xlpm.sep,":",_xlpm.w,$G4334,_xlfn.CONCAT("[",LEFT(_xlpm.w,FIND(_xlpm.sep,_xlpm.w)-1),"]"))</f>
        <v>[fɪ]</v>
      </c>
      <c r="Q4334" s="14" cm="1">
        <f t="array" ref="Q4334">SUM(_xlfn._xlws.FILTER($H$2:$H$7117,_xlfn.MAP($O$2:$O$7117,_xlfn.LAMBDA(_xlpm.x,_xlpm.x=$O4334))))</f>
        <v>9.9403578528827041E-5</v>
      </c>
      <c r="R4334" s="14">
        <f>$H4334/Q4334</f>
        <v>1</v>
      </c>
      <c r="S4334" s="14" cm="1">
        <f t="array" ref="S4334">SUM(_xlfn._xlws.FILTER($H$2:$H$7117,_xlfn.MAP($P$2:$P$7117,_xlfn.LAMBDA(_xlpm.x,_xlpm.x=$P4334))))</f>
        <v>1.2723658051689858E-2</v>
      </c>
      <c r="T4334" s="14">
        <f>$H4334/S4334</f>
        <v>7.8125000000000017E-3</v>
      </c>
      <c r="U4334" s="14">
        <f>_xlfn.LET(_xlpm.freq,F4334,_xlpm.size,M4334+1,_xlpm.F,V4334,LOG(1+_xlpm.freq)*LOG(1+_xlpm.size)*_xlpm.F)</f>
        <v>5.7561628053444704E-3</v>
      </c>
      <c r="V4334" s="14">
        <f>_xlfn.LET(_xlpm.a,T4334,_xlpm.b,R4334,2*_xlpm.a*_xlpm.b/(_xlpm.a+_xlpm.b))</f>
        <v>1.5503875968992251E-2</v>
      </c>
      <c r="W4334" s="14">
        <f>_xlfn.LET(_xlpm.p,R4334,_xlpm.q,T4334,LOG(_xlpm.p/_xlpm.q))</f>
        <v>2.1072099696478683</v>
      </c>
      <c r="X4334" s="2"/>
    </row>
    <row r="4335" spans="1:24">
      <c r="A4335" s="1" t="str">
        <f>_xlfn.LET(_xlpm.sep," : ",CONCATENATE(O4335,_xlpm.sep,P4335))</f>
        <v>~phih~ : [fɪ]</v>
      </c>
      <c r="B4335" s="1">
        <f>_xlfn.LET(_xlpm.d,$G4335,_xlpm.k,_xlfn.CONCAT(LEFT(TRIM(B$1),1),"*"),COUNTIF(_xlpm.d,_xlpm.k))</f>
        <v>0</v>
      </c>
      <c r="C4335" s="1">
        <f>_xlfn.LET(_xlpm.d,$G4335,_xlpm.k,_xlfn.CONCAT(LEFT(TRIM(C$1),1),"*"),COUNTIF(_xlpm.d,_xlpm.k))</f>
        <v>0</v>
      </c>
      <c r="D4335" s="1">
        <f>_xlfn.LET(_xlpm.d,$G4335,_xlpm.k,_xlfn.CONCAT(LEFT(TRIM(D$1),1),"*"),COUNTIF(_xlpm.d,_xlpm.k))</f>
        <v>0</v>
      </c>
      <c r="E4335" s="1">
        <f>LOG(F4335+1,10)</f>
        <v>0.47712125471966244</v>
      </c>
      <c r="F4335" s="7">
        <v>2</v>
      </c>
      <c r="G4335" s="9" t="s">
        <v>1099</v>
      </c>
      <c r="H4335" s="4">
        <f>F4335/freq.sum.r6e</f>
        <v>9.9403578528827041E-5</v>
      </c>
      <c r="I4335" s="1" t="str">
        <f>_xlfn.LET(_xlpm.sep,":",_xlpm.w,$G4335,LEFT(_xlpm.w,FIND(_xlpm.sep,_xlpm.w)-1))</f>
        <v>fɪ</v>
      </c>
      <c r="J4335" s="1" t="str">
        <f>_xlfn.LET(_xlpm.sep,":",_xlpm.w,$G4335,RIGHT(_xlpm.w,LEN(_xlpm.w)-FIND(_xlpm.sep,_xlpm.w)))</f>
        <v>phih</v>
      </c>
      <c r="K4335" s="10">
        <f>_xlfn.LET(_xlpm.w,I4335,LEN(_xlpm.w))</f>
        <v>2</v>
      </c>
      <c r="L4335" s="10">
        <f>_xlfn.LET(_xlpm.w,J4335,LEN(_xlpm.w))</f>
        <v>4</v>
      </c>
      <c r="M4335" s="10">
        <f>_xlfn.LET(_xlpm.a,K4335,_xlpm.b,L4335,MAX(_xlpm.a,_xlpm.b))</f>
        <v>4</v>
      </c>
      <c r="N4335" s="10">
        <f>_xlfn.LET(_xlpm.d,(K4335,L4335),MAX(_xlpm.d)-MIN(_xlpm.d))</f>
        <v>2</v>
      </c>
      <c r="O4335" s="1" t="str">
        <f>_xlfn.LET(_xlpm.sep,":",_xlpm.w,$G4335,_xlfn.CONCAT("~",RIGHT(_xlpm.w,LEN(_xlpm.w)-FIND(_xlpm.sep,_xlpm.w)),"~"))</f>
        <v>~phih~</v>
      </c>
      <c r="P4335" s="1" t="str">
        <f>_xlfn.LET(_xlpm.sep,":",_xlpm.w,$G4335,_xlfn.CONCAT("[",LEFT(_xlpm.w,FIND(_xlpm.sep,_xlpm.w)-1),"]"))</f>
        <v>[fɪ]</v>
      </c>
      <c r="Q4335" s="14" cm="1">
        <f t="array" ref="Q4335">SUM(_xlfn._xlws.FILTER($H$2:$H$7117,_xlfn.MAP($O$2:$O$7117,_xlfn.LAMBDA(_xlpm.x,_xlpm.x=$O4335))))</f>
        <v>9.9403578528827041E-5</v>
      </c>
      <c r="R4335" s="14">
        <f>$H4335/Q4335</f>
        <v>1</v>
      </c>
      <c r="S4335" s="14" cm="1">
        <f t="array" ref="S4335">SUM(_xlfn._xlws.FILTER($H$2:$H$7117,_xlfn.MAP($P$2:$P$7117,_xlfn.LAMBDA(_xlpm.x,_xlpm.x=$P4335))))</f>
        <v>1.2723658051689858E-2</v>
      </c>
      <c r="T4335" s="14">
        <f>$H4335/S4335</f>
        <v>7.8125000000000017E-3</v>
      </c>
      <c r="U4335" s="14">
        <f>_xlfn.LET(_xlpm.freq,F4335,_xlpm.size,M4335+1,_xlpm.F,V4335,LOG(1+_xlpm.freq)*LOG(1+_xlpm.size)*_xlpm.F)</f>
        <v>5.7561628053444704E-3</v>
      </c>
      <c r="V4335" s="14">
        <f>_xlfn.LET(_xlpm.a,T4335,_xlpm.b,R4335,2*_xlpm.a*_xlpm.b/(_xlpm.a+_xlpm.b))</f>
        <v>1.5503875968992251E-2</v>
      </c>
      <c r="W4335" s="14">
        <f>_xlfn.LET(_xlpm.p,R4335,_xlpm.q,T4335,LOG(_xlpm.p/_xlpm.q))</f>
        <v>2.1072099696478683</v>
      </c>
      <c r="X4335" s="2"/>
    </row>
    <row r="4336" spans="1:24">
      <c r="A4336" s="1" t="str">
        <f>_xlfn.LET(_xlpm.sep," : ",CONCATENATE(O4336,_xlpm.sep,P4336))</f>
        <v>~phyh~ : [fɪ]</v>
      </c>
      <c r="B4336" s="1">
        <f>_xlfn.LET(_xlpm.d,$G4336,_xlpm.k,_xlfn.CONCAT(LEFT(TRIM(B$1),1),"*"),COUNTIF(_xlpm.d,_xlpm.k))</f>
        <v>0</v>
      </c>
      <c r="C4336" s="1">
        <f>_xlfn.LET(_xlpm.d,$G4336,_xlpm.k,_xlfn.CONCAT(LEFT(TRIM(C$1),1),"*"),COUNTIF(_xlpm.d,_xlpm.k))</f>
        <v>0</v>
      </c>
      <c r="D4336" s="1">
        <f>_xlfn.LET(_xlpm.d,$G4336,_xlpm.k,_xlfn.CONCAT(LEFT(TRIM(D$1),1),"*"),COUNTIF(_xlpm.d,_xlpm.k))</f>
        <v>0</v>
      </c>
      <c r="E4336" s="1">
        <f>LOG(F4336+1,10)</f>
        <v>0.47712125471966244</v>
      </c>
      <c r="F4336" s="7">
        <v>2</v>
      </c>
      <c r="G4336" s="9" t="s">
        <v>1110</v>
      </c>
      <c r="H4336" s="4">
        <f>F4336/freq.sum.r6e</f>
        <v>9.9403578528827041E-5</v>
      </c>
      <c r="I4336" s="1" t="str">
        <f>_xlfn.LET(_xlpm.sep,":",_xlpm.w,$G4336,LEFT(_xlpm.w,FIND(_xlpm.sep,_xlpm.w)-1))</f>
        <v>fɪ</v>
      </c>
      <c r="J4336" s="1" t="str">
        <f>_xlfn.LET(_xlpm.sep,":",_xlpm.w,$G4336,RIGHT(_xlpm.w,LEN(_xlpm.w)-FIND(_xlpm.sep,_xlpm.w)))</f>
        <v>phyh</v>
      </c>
      <c r="K4336" s="10">
        <f>_xlfn.LET(_xlpm.w,I4336,LEN(_xlpm.w))</f>
        <v>2</v>
      </c>
      <c r="L4336" s="10">
        <f>_xlfn.LET(_xlpm.w,J4336,LEN(_xlpm.w))</f>
        <v>4</v>
      </c>
      <c r="M4336" s="10">
        <f>_xlfn.LET(_xlpm.a,K4336,_xlpm.b,L4336,MAX(_xlpm.a,_xlpm.b))</f>
        <v>4</v>
      </c>
      <c r="N4336" s="10">
        <f>_xlfn.LET(_xlpm.d,(K4336,L4336),MAX(_xlpm.d)-MIN(_xlpm.d))</f>
        <v>2</v>
      </c>
      <c r="O4336" s="1" t="str">
        <f>_xlfn.LET(_xlpm.sep,":",_xlpm.w,$G4336,_xlfn.CONCAT("~",RIGHT(_xlpm.w,LEN(_xlpm.w)-FIND(_xlpm.sep,_xlpm.w)),"~"))</f>
        <v>~phyh~</v>
      </c>
      <c r="P4336" s="1" t="str">
        <f>_xlfn.LET(_xlpm.sep,":",_xlpm.w,$G4336,_xlfn.CONCAT("[",LEFT(_xlpm.w,FIND(_xlpm.sep,_xlpm.w)-1),"]"))</f>
        <v>[fɪ]</v>
      </c>
      <c r="Q4336" s="14" cm="1">
        <f t="array" ref="Q4336">SUM(_xlfn._xlws.FILTER($H$2:$H$7117,_xlfn.MAP($O$2:$O$7117,_xlfn.LAMBDA(_xlpm.x,_xlpm.x=$O4336))))</f>
        <v>9.9403578528827041E-5</v>
      </c>
      <c r="R4336" s="14">
        <f>$H4336/Q4336</f>
        <v>1</v>
      </c>
      <c r="S4336" s="14" cm="1">
        <f t="array" ref="S4336">SUM(_xlfn._xlws.FILTER($H$2:$H$7117,_xlfn.MAP($P$2:$P$7117,_xlfn.LAMBDA(_xlpm.x,_xlpm.x=$P4336))))</f>
        <v>1.2723658051689858E-2</v>
      </c>
      <c r="T4336" s="14">
        <f>$H4336/S4336</f>
        <v>7.8125000000000017E-3</v>
      </c>
      <c r="U4336" s="14">
        <f>_xlfn.LET(_xlpm.freq,F4336,_xlpm.size,M4336+1,_xlpm.F,V4336,LOG(1+_xlpm.freq)*LOG(1+_xlpm.size)*_xlpm.F)</f>
        <v>5.7561628053444704E-3</v>
      </c>
      <c r="V4336" s="14">
        <f>_xlfn.LET(_xlpm.a,T4336,_xlpm.b,R4336,2*_xlpm.a*_xlpm.b/(_xlpm.a+_xlpm.b))</f>
        <v>1.5503875968992251E-2</v>
      </c>
      <c r="W4336" s="14">
        <f>_xlfn.LET(_xlpm.p,R4336,_xlpm.q,T4336,LOG(_xlpm.p/_xlpm.q))</f>
        <v>2.1072099696478683</v>
      </c>
      <c r="X4336" s="2"/>
    </row>
    <row r="4337" spans="1:24">
      <c r="A4337" s="1" t="str">
        <f>_xlfn.LET(_xlpm.sep," : ",CONCATENATE(O4337,_xlpm.sep,P4337))</f>
        <v>~ssyr~ : [sɪ]</v>
      </c>
      <c r="B4337" s="1">
        <f>_xlfn.LET(_xlpm.d,$G4337,_xlpm.k,_xlfn.CONCAT(LEFT(TRIM(B$1),1),"*"),COUNTIF(_xlpm.d,_xlpm.k))</f>
        <v>0</v>
      </c>
      <c r="C4337" s="1">
        <f>_xlfn.LET(_xlpm.d,$G4337,_xlpm.k,_xlfn.CONCAT(LEFT(TRIM(C$1),1),"*"),COUNTIF(_xlpm.d,_xlpm.k))</f>
        <v>0</v>
      </c>
      <c r="D4337" s="1">
        <f>_xlfn.LET(_xlpm.d,$G4337,_xlpm.k,_xlfn.CONCAT(LEFT(TRIM(D$1),1),"*"),COUNTIF(_xlpm.d,_xlpm.k))</f>
        <v>0</v>
      </c>
      <c r="E4337" s="1">
        <f>LOG(F4337+1,10)</f>
        <v>0.60205999132796229</v>
      </c>
      <c r="F4337" s="7">
        <v>3</v>
      </c>
      <c r="G4337" s="9" t="s">
        <v>4584</v>
      </c>
      <c r="H4337" s="4">
        <f>F4337/freq.sum.r6e</f>
        <v>1.4910536779324057E-4</v>
      </c>
      <c r="I4337" s="4" t="str">
        <f>_xlfn.LET(_xlpm.sep,":",_xlpm.w,$G4337,LEFT(_xlpm.w,FIND(_xlpm.sep,_xlpm.w)-1))</f>
        <v>sɪ</v>
      </c>
      <c r="J4337" s="4" t="str">
        <f>_xlfn.LET(_xlpm.sep,":",_xlpm.w,$G4337,RIGHT(_xlpm.w,LEN(_xlpm.w)-FIND(_xlpm.sep,_xlpm.w)))</f>
        <v>ssyr</v>
      </c>
      <c r="K4337" s="10">
        <f>_xlfn.LET(_xlpm.w,I4337,LEN(_xlpm.w))</f>
        <v>2</v>
      </c>
      <c r="L4337" s="10">
        <f>_xlfn.LET(_xlpm.w,J4337,LEN(_xlpm.w))</f>
        <v>4</v>
      </c>
      <c r="M4337" s="10">
        <f>_xlfn.LET(_xlpm.a,K4337,_xlpm.b,L4337,MAX(_xlpm.a,_xlpm.b))</f>
        <v>4</v>
      </c>
      <c r="N4337" s="10">
        <f>_xlfn.LET(_xlpm.d,(K4337,L4337),MAX(_xlpm.d)-MIN(_xlpm.d))</f>
        <v>2</v>
      </c>
      <c r="O4337" s="1" t="str">
        <f>_xlfn.LET(_xlpm.sep,":",_xlpm.w,$G4337,_xlfn.CONCAT("~",RIGHT(_xlpm.w,LEN(_xlpm.w)-FIND(_xlpm.sep,_xlpm.w)),"~"))</f>
        <v>~ssyr~</v>
      </c>
      <c r="P4337" s="1" t="str">
        <f>_xlfn.LET(_xlpm.sep,":",_xlpm.w,$G4337,_xlfn.CONCAT("[",LEFT(_xlpm.w,FIND(_xlpm.sep,_xlpm.w)-1),"]"))</f>
        <v>[sɪ]</v>
      </c>
      <c r="Q4337" s="14" cm="1">
        <f t="array" ref="Q4337">SUM(_xlfn._xlws.FILTER($H$2:$H$7109,_xlfn.MAP($O$2:$O$7109,_xlfn.LAMBDA(_xlpm.x,_xlpm.x=$O4337))))</f>
        <v>1.4910536779324057E-4</v>
      </c>
      <c r="R4337" s="14">
        <f>$H4337/Q4337</f>
        <v>1</v>
      </c>
      <c r="S4337" s="14" cm="1">
        <f t="array" ref="S4337">SUM(_xlfn._xlws.FILTER($H$2:$H$7109,_xlfn.MAP($P$2:$P$7109,_xlfn.LAMBDA(_xlpm.x,_xlpm.x=$P4337))))</f>
        <v>1.9085487077534789E-2</v>
      </c>
      <c r="T4337" s="14">
        <f>$H4337/S4337</f>
        <v>7.8125000000000017E-3</v>
      </c>
      <c r="U4337" s="14">
        <f>_xlfn.LET(_xlpm.freq,F4337,_xlpm.size,M4337+1,_xlpm.F,V4337,LOG(1+_xlpm.freq)*LOG(1+_xlpm.size)*_xlpm.F)</f>
        <v>7.2634687605863521E-3</v>
      </c>
      <c r="V4337" s="14">
        <f>_xlfn.LET(_xlpm.a,T4337,_xlpm.b,R4337,2*_xlpm.a*_xlpm.b/(_xlpm.a+_xlpm.b))</f>
        <v>1.5503875968992251E-2</v>
      </c>
      <c r="W4337" s="14">
        <f>_xlfn.LET(_xlpm.p,R4337,_xlpm.q,T4337,LOG(_xlpm.p/_xlpm.q))</f>
        <v>2.1072099696478683</v>
      </c>
      <c r="X4337" s="2"/>
    </row>
    <row r="4338" spans="1:24">
      <c r="A4338" s="1" t="str">
        <f>_xlfn.LET(_xlpm.sep," : ",CONCATENATE(O4338,_xlpm.sep,P4338))</f>
        <v>~ncee~ : [nsɪ]</v>
      </c>
      <c r="B4338" s="1">
        <f>_xlfn.LET(_xlpm.d,$G4338,_xlpm.k,_xlfn.CONCAT(LEFT(TRIM(B$1),1),"*"),COUNTIF(_xlpm.d,_xlpm.k))</f>
        <v>0</v>
      </c>
      <c r="C4338" s="1">
        <f>_xlfn.LET(_xlpm.d,$G4338,_xlpm.k,_xlfn.CONCAT(LEFT(TRIM(C$1),1),"*"),COUNTIF(_xlpm.d,_xlpm.k))</f>
        <v>0</v>
      </c>
      <c r="D4338" s="1">
        <f>_xlfn.LET(_xlpm.d,$G4338,_xlpm.k,_xlfn.CONCAT(LEFT(TRIM(D$1),1),"*"),COUNTIF(_xlpm.d,_xlpm.k))</f>
        <v>1</v>
      </c>
      <c r="E4338" s="1">
        <f>LOG(F4338+1,10)</f>
        <v>0.30102999566398114</v>
      </c>
      <c r="F4338" s="7">
        <v>1</v>
      </c>
      <c r="G4338" s="9" t="s">
        <v>3091</v>
      </c>
      <c r="H4338" s="4">
        <f>F4338/freq.sum.r6e</f>
        <v>4.9701789264413521E-5</v>
      </c>
      <c r="I4338" s="1" t="str">
        <f>_xlfn.LET(_xlpm.sep,":",_xlpm.w,$G4338,LEFT(_xlpm.w,FIND(_xlpm.sep,_xlpm.w)-1))</f>
        <v>nsɪ</v>
      </c>
      <c r="J4338" s="1" t="str">
        <f>_xlfn.LET(_xlpm.sep,":",_xlpm.w,$G4338,RIGHT(_xlpm.w,LEN(_xlpm.w)-FIND(_xlpm.sep,_xlpm.w)))</f>
        <v>ncee</v>
      </c>
      <c r="K4338" s="10">
        <f>_xlfn.LET(_xlpm.w,I4338,LEN(_xlpm.w))</f>
        <v>3</v>
      </c>
      <c r="L4338" s="10">
        <f>_xlfn.LET(_xlpm.w,J4338,LEN(_xlpm.w))</f>
        <v>4</v>
      </c>
      <c r="M4338" s="10">
        <f>_xlfn.LET(_xlpm.a,K4338,_xlpm.b,L4338,MAX(_xlpm.a,_xlpm.b))</f>
        <v>4</v>
      </c>
      <c r="N4338" s="10">
        <f>_xlfn.LET(_xlpm.d,(K4338,L4338),MAX(_xlpm.d)-MIN(_xlpm.d))</f>
        <v>1</v>
      </c>
      <c r="O4338" s="1" t="str">
        <f>_xlfn.LET(_xlpm.sep,":",_xlpm.w,$G4338,_xlfn.CONCAT("~",RIGHT(_xlpm.w,LEN(_xlpm.w)-FIND(_xlpm.sep,_xlpm.w)),"~"))</f>
        <v>~ncee~</v>
      </c>
      <c r="P4338" s="1" t="str">
        <f>_xlfn.LET(_xlpm.sep,":",_xlpm.w,$G4338,_xlfn.CONCAT("[",LEFT(_xlpm.w,FIND(_xlpm.sep,_xlpm.w)-1),"]"))</f>
        <v>[nsɪ]</v>
      </c>
      <c r="Q4338" s="14" cm="1">
        <f t="array" ref="Q4338">SUM(_xlfn._xlws.FILTER($H$2:$H$7117,_xlfn.MAP($O$2:$O$7117,_xlfn.LAMBDA(_xlpm.x,_xlpm.x=$O4338))))</f>
        <v>4.9701789264413521E-5</v>
      </c>
      <c r="R4338" s="14">
        <f>$H4338/Q4338</f>
        <v>1</v>
      </c>
      <c r="S4338" s="14" cm="1">
        <f t="array" ref="S4338">SUM(_xlfn._xlws.FILTER($H$2:$H$7117,_xlfn.MAP($P$2:$P$7117,_xlfn.LAMBDA(_xlpm.x,_xlpm.x=$P4338))))</f>
        <v>6.361829025844928E-3</v>
      </c>
      <c r="T4338" s="14">
        <f>$H4338/S4338</f>
        <v>7.8125000000000035E-3</v>
      </c>
      <c r="U4338" s="14">
        <f>_xlfn.LET(_xlpm.freq,F4338,_xlpm.size,M4338+1,_xlpm.F,V4338,LOG(1+_xlpm.freq)*LOG(1+_xlpm.size)*_xlpm.F)</f>
        <v>3.6317343802931769E-3</v>
      </c>
      <c r="V4338" s="14">
        <f>_xlfn.LET(_xlpm.a,T4338,_xlpm.b,R4338,2*_xlpm.a*_xlpm.b/(_xlpm.a+_xlpm.b))</f>
        <v>1.5503875968992255E-2</v>
      </c>
      <c r="W4338" s="14">
        <f>_xlfn.LET(_xlpm.p,R4338,_xlpm.q,T4338,LOG(_xlpm.p/_xlpm.q))</f>
        <v>2.1072099696478683</v>
      </c>
      <c r="X4338" s="2"/>
    </row>
    <row r="4339" spans="1:24">
      <c r="A4339" s="1" t="str">
        <f>_xlfn.LET(_xlpm.sep," : ",CONCATENATE(O4339,_xlpm.sep,P4339))</f>
        <v>~ncye~ : [nsɪ]</v>
      </c>
      <c r="B4339" s="1">
        <f>_xlfn.LET(_xlpm.d,$G4339,_xlpm.k,_xlfn.CONCAT(LEFT(TRIM(B$1),1),"*"),COUNTIF(_xlpm.d,_xlpm.k))</f>
        <v>0</v>
      </c>
      <c r="C4339" s="1">
        <f>_xlfn.LET(_xlpm.d,$G4339,_xlpm.k,_xlfn.CONCAT(LEFT(TRIM(C$1),1),"*"),COUNTIF(_xlpm.d,_xlpm.k))</f>
        <v>0</v>
      </c>
      <c r="D4339" s="1">
        <f>_xlfn.LET(_xlpm.d,$G4339,_xlpm.k,_xlfn.CONCAT(LEFT(TRIM(D$1),1),"*"),COUNTIF(_xlpm.d,_xlpm.k))</f>
        <v>1</v>
      </c>
      <c r="E4339" s="1">
        <f>LOG(F4339+1,10)</f>
        <v>0.30102999566398114</v>
      </c>
      <c r="F4339" s="7">
        <v>1</v>
      </c>
      <c r="G4339" s="9" t="s">
        <v>3114</v>
      </c>
      <c r="H4339" s="4">
        <f>F4339/freq.sum.r6e</f>
        <v>4.9701789264413521E-5</v>
      </c>
      <c r="I4339" s="1" t="str">
        <f>_xlfn.LET(_xlpm.sep,":",_xlpm.w,$G4339,LEFT(_xlpm.w,FIND(_xlpm.sep,_xlpm.w)-1))</f>
        <v>nsɪ</v>
      </c>
      <c r="J4339" s="1" t="str">
        <f>_xlfn.LET(_xlpm.sep,":",_xlpm.w,$G4339,RIGHT(_xlpm.w,LEN(_xlpm.w)-FIND(_xlpm.sep,_xlpm.w)))</f>
        <v>ncye</v>
      </c>
      <c r="K4339" s="10">
        <f>_xlfn.LET(_xlpm.w,I4339,LEN(_xlpm.w))</f>
        <v>3</v>
      </c>
      <c r="L4339" s="10">
        <f>_xlfn.LET(_xlpm.w,J4339,LEN(_xlpm.w))</f>
        <v>4</v>
      </c>
      <c r="M4339" s="10">
        <f>_xlfn.LET(_xlpm.a,K4339,_xlpm.b,L4339,MAX(_xlpm.a,_xlpm.b))</f>
        <v>4</v>
      </c>
      <c r="N4339" s="10">
        <f>_xlfn.LET(_xlpm.d,(K4339,L4339),MAX(_xlpm.d)-MIN(_xlpm.d))</f>
        <v>1</v>
      </c>
      <c r="O4339" s="1" t="str">
        <f>_xlfn.LET(_xlpm.sep,":",_xlpm.w,$G4339,_xlfn.CONCAT("~",RIGHT(_xlpm.w,LEN(_xlpm.w)-FIND(_xlpm.sep,_xlpm.w)),"~"))</f>
        <v>~ncye~</v>
      </c>
      <c r="P4339" s="1" t="str">
        <f>_xlfn.LET(_xlpm.sep,":",_xlpm.w,$G4339,_xlfn.CONCAT("[",LEFT(_xlpm.w,FIND(_xlpm.sep,_xlpm.w)-1),"]"))</f>
        <v>[nsɪ]</v>
      </c>
      <c r="Q4339" s="14" cm="1">
        <f t="array" ref="Q4339">SUM(_xlfn._xlws.FILTER($H$2:$H$7117,_xlfn.MAP($O$2:$O$7117,_xlfn.LAMBDA(_xlpm.x,_xlpm.x=$O4339))))</f>
        <v>4.9701789264413521E-5</v>
      </c>
      <c r="R4339" s="14">
        <f>$H4339/Q4339</f>
        <v>1</v>
      </c>
      <c r="S4339" s="14" cm="1">
        <f t="array" ref="S4339">SUM(_xlfn._xlws.FILTER($H$2:$H$7117,_xlfn.MAP($P$2:$P$7117,_xlfn.LAMBDA(_xlpm.x,_xlpm.x=$P4339))))</f>
        <v>6.361829025844928E-3</v>
      </c>
      <c r="T4339" s="14">
        <f>$H4339/S4339</f>
        <v>7.8125000000000035E-3</v>
      </c>
      <c r="U4339" s="14">
        <f>_xlfn.LET(_xlpm.freq,F4339,_xlpm.size,M4339+1,_xlpm.F,V4339,LOG(1+_xlpm.freq)*LOG(1+_xlpm.size)*_xlpm.F)</f>
        <v>3.6317343802931769E-3</v>
      </c>
      <c r="V4339" s="14">
        <f>_xlfn.LET(_xlpm.a,T4339,_xlpm.b,R4339,2*_xlpm.a*_xlpm.b/(_xlpm.a+_xlpm.b))</f>
        <v>1.5503875968992255E-2</v>
      </c>
      <c r="W4339" s="14">
        <f>_xlfn.LET(_xlpm.p,R4339,_xlpm.q,T4339,LOG(_xlpm.p/_xlpm.q))</f>
        <v>2.1072099696478683</v>
      </c>
      <c r="X4339" s="2"/>
    </row>
    <row r="4340" spans="1:24">
      <c r="A4340" s="1" t="str">
        <f>_xlfn.LET(_xlpm.sep," : ",CONCATENATE(O4340,_xlpm.sep,P4340))</f>
        <v>~ntae~ : [ntɪ]</v>
      </c>
      <c r="B4340" s="1">
        <f>_xlfn.LET(_xlpm.d,$G4340,_xlpm.k,_xlfn.CONCAT(LEFT(TRIM(B$1),1),"*"),COUNTIF(_xlpm.d,_xlpm.k))</f>
        <v>0</v>
      </c>
      <c r="C4340" s="1">
        <f>_xlfn.LET(_xlpm.d,$G4340,_xlpm.k,_xlfn.CONCAT(LEFT(TRIM(C$1),1),"*"),COUNTIF(_xlpm.d,_xlpm.k))</f>
        <v>0</v>
      </c>
      <c r="D4340" s="1">
        <f>_xlfn.LET(_xlpm.d,$G4340,_xlpm.k,_xlfn.CONCAT(LEFT(TRIM(D$1),1),"*"),COUNTIF(_xlpm.d,_xlpm.k))</f>
        <v>1</v>
      </c>
      <c r="E4340" s="1">
        <f>LOG(F4340+1,10)</f>
        <v>0.30102999566398114</v>
      </c>
      <c r="F4340" s="7">
        <v>1</v>
      </c>
      <c r="G4340" s="9" t="s">
        <v>3181</v>
      </c>
      <c r="H4340" s="4">
        <f>F4340/freq.sum.r6e</f>
        <v>4.9701789264413521E-5</v>
      </c>
      <c r="I4340" s="1" t="str">
        <f>_xlfn.LET(_xlpm.sep,":",_xlpm.w,$G4340,LEFT(_xlpm.w,FIND(_xlpm.sep,_xlpm.w)-1))</f>
        <v>ntɪ</v>
      </c>
      <c r="J4340" s="1" t="str">
        <f>_xlfn.LET(_xlpm.sep,":",_xlpm.w,$G4340,RIGHT(_xlpm.w,LEN(_xlpm.w)-FIND(_xlpm.sep,_xlpm.w)))</f>
        <v>ntae</v>
      </c>
      <c r="K4340" s="10">
        <f>_xlfn.LET(_xlpm.w,I4340,LEN(_xlpm.w))</f>
        <v>3</v>
      </c>
      <c r="L4340" s="10">
        <f>_xlfn.LET(_xlpm.w,J4340,LEN(_xlpm.w))</f>
        <v>4</v>
      </c>
      <c r="M4340" s="10">
        <f>_xlfn.LET(_xlpm.a,K4340,_xlpm.b,L4340,MAX(_xlpm.a,_xlpm.b))</f>
        <v>4</v>
      </c>
      <c r="N4340" s="10">
        <f>_xlfn.LET(_xlpm.d,(K4340,L4340),MAX(_xlpm.d)-MIN(_xlpm.d))</f>
        <v>1</v>
      </c>
      <c r="O4340" s="1" t="str">
        <f>_xlfn.LET(_xlpm.sep,":",_xlpm.w,$G4340,_xlfn.CONCAT("~",RIGHT(_xlpm.w,LEN(_xlpm.w)-FIND(_xlpm.sep,_xlpm.w)),"~"))</f>
        <v>~ntae~</v>
      </c>
      <c r="P4340" s="1" t="str">
        <f>_xlfn.LET(_xlpm.sep,":",_xlpm.w,$G4340,_xlfn.CONCAT("[",LEFT(_xlpm.w,FIND(_xlpm.sep,_xlpm.w)-1),"]"))</f>
        <v>[ntɪ]</v>
      </c>
      <c r="Q4340" s="14" cm="1">
        <f t="array" ref="Q4340">SUM(_xlfn._xlws.FILTER($H$2:$H$7117,_xlfn.MAP($O$2:$O$7117,_xlfn.LAMBDA(_xlpm.x,_xlpm.x=$O4340))))</f>
        <v>4.9701789264413521E-5</v>
      </c>
      <c r="R4340" s="14">
        <f>$H4340/Q4340</f>
        <v>1</v>
      </c>
      <c r="S4340" s="14" cm="1">
        <f t="array" ref="S4340">SUM(_xlfn._xlws.FILTER($H$2:$H$7117,_xlfn.MAP($P$2:$P$7117,_xlfn.LAMBDA(_xlpm.x,_xlpm.x=$P4340))))</f>
        <v>6.361829025844928E-3</v>
      </c>
      <c r="T4340" s="14">
        <f>$H4340/S4340</f>
        <v>7.8125000000000035E-3</v>
      </c>
      <c r="U4340" s="14">
        <f>_xlfn.LET(_xlpm.freq,F4340,_xlpm.size,M4340+1,_xlpm.F,V4340,LOG(1+_xlpm.freq)*LOG(1+_xlpm.size)*_xlpm.F)</f>
        <v>3.6317343802931769E-3</v>
      </c>
      <c r="V4340" s="14">
        <f>_xlfn.LET(_xlpm.a,T4340,_xlpm.b,R4340,2*_xlpm.a*_xlpm.b/(_xlpm.a+_xlpm.b))</f>
        <v>1.5503875968992255E-2</v>
      </c>
      <c r="W4340" s="14">
        <f>_xlfn.LET(_xlpm.p,R4340,_xlpm.q,T4340,LOG(_xlpm.p/_xlpm.q))</f>
        <v>2.1072099696478683</v>
      </c>
      <c r="X4340" s="2"/>
    </row>
    <row r="4341" spans="1:24">
      <c r="A4341" s="1" t="str">
        <f>_xlfn.LET(_xlpm.sep," : ",CONCATENATE(O4341,_xlpm.sep,P4341))</f>
        <v>~ntee~ : [ntɪ]</v>
      </c>
      <c r="B4341" s="1">
        <f>_xlfn.LET(_xlpm.d,$G4341,_xlpm.k,_xlfn.CONCAT(LEFT(TRIM(B$1),1),"*"),COUNTIF(_xlpm.d,_xlpm.k))</f>
        <v>0</v>
      </c>
      <c r="C4341" s="1">
        <f>_xlfn.LET(_xlpm.d,$G4341,_xlpm.k,_xlfn.CONCAT(LEFT(TRIM(C$1),1),"*"),COUNTIF(_xlpm.d,_xlpm.k))</f>
        <v>0</v>
      </c>
      <c r="D4341" s="1">
        <f>_xlfn.LET(_xlpm.d,$G4341,_xlpm.k,_xlfn.CONCAT(LEFT(TRIM(D$1),1),"*"),COUNTIF(_xlpm.d,_xlpm.k))</f>
        <v>1</v>
      </c>
      <c r="E4341" s="1">
        <f>LOG(F4341+1,10)</f>
        <v>0.30102999566398114</v>
      </c>
      <c r="F4341" s="7">
        <v>1</v>
      </c>
      <c r="G4341" s="9" t="s">
        <v>3198</v>
      </c>
      <c r="H4341" s="4">
        <f>F4341/freq.sum.r6e</f>
        <v>4.9701789264413521E-5</v>
      </c>
      <c r="I4341" s="1" t="str">
        <f>_xlfn.LET(_xlpm.sep,":",_xlpm.w,$G4341,LEFT(_xlpm.w,FIND(_xlpm.sep,_xlpm.w)-1))</f>
        <v>ntɪ</v>
      </c>
      <c r="J4341" s="1" t="str">
        <f>_xlfn.LET(_xlpm.sep,":",_xlpm.w,$G4341,RIGHT(_xlpm.w,LEN(_xlpm.w)-FIND(_xlpm.sep,_xlpm.w)))</f>
        <v>ntee</v>
      </c>
      <c r="K4341" s="10">
        <f>_xlfn.LET(_xlpm.w,I4341,LEN(_xlpm.w))</f>
        <v>3</v>
      </c>
      <c r="L4341" s="10">
        <f>_xlfn.LET(_xlpm.w,J4341,LEN(_xlpm.w))</f>
        <v>4</v>
      </c>
      <c r="M4341" s="10">
        <f>_xlfn.LET(_xlpm.a,K4341,_xlpm.b,L4341,MAX(_xlpm.a,_xlpm.b))</f>
        <v>4</v>
      </c>
      <c r="N4341" s="10">
        <f>_xlfn.LET(_xlpm.d,(K4341,L4341),MAX(_xlpm.d)-MIN(_xlpm.d))</f>
        <v>1</v>
      </c>
      <c r="O4341" s="1" t="str">
        <f>_xlfn.LET(_xlpm.sep,":",_xlpm.w,$G4341,_xlfn.CONCAT("~",RIGHT(_xlpm.w,LEN(_xlpm.w)-FIND(_xlpm.sep,_xlpm.w)),"~"))</f>
        <v>~ntee~</v>
      </c>
      <c r="P4341" s="1" t="str">
        <f>_xlfn.LET(_xlpm.sep,":",_xlpm.w,$G4341,_xlfn.CONCAT("[",LEFT(_xlpm.w,FIND(_xlpm.sep,_xlpm.w)-1),"]"))</f>
        <v>[ntɪ]</v>
      </c>
      <c r="Q4341" s="14" cm="1">
        <f t="array" ref="Q4341">SUM(_xlfn._xlws.FILTER($H$2:$H$7117,_xlfn.MAP($O$2:$O$7117,_xlfn.LAMBDA(_xlpm.x,_xlpm.x=$O4341))))</f>
        <v>4.9701789264413521E-5</v>
      </c>
      <c r="R4341" s="14">
        <f>$H4341/Q4341</f>
        <v>1</v>
      </c>
      <c r="S4341" s="14" cm="1">
        <f t="array" ref="S4341">SUM(_xlfn._xlws.FILTER($H$2:$H$7117,_xlfn.MAP($P$2:$P$7117,_xlfn.LAMBDA(_xlpm.x,_xlpm.x=$P4341))))</f>
        <v>6.361829025844928E-3</v>
      </c>
      <c r="T4341" s="14">
        <f>$H4341/S4341</f>
        <v>7.8125000000000035E-3</v>
      </c>
      <c r="U4341" s="14">
        <f>_xlfn.LET(_xlpm.freq,F4341,_xlpm.size,M4341+1,_xlpm.F,V4341,LOG(1+_xlpm.freq)*LOG(1+_xlpm.size)*_xlpm.F)</f>
        <v>3.6317343802931769E-3</v>
      </c>
      <c r="V4341" s="14">
        <f>_xlfn.LET(_xlpm.a,T4341,_xlpm.b,R4341,2*_xlpm.a*_xlpm.b/(_xlpm.a+_xlpm.b))</f>
        <v>1.5503875968992255E-2</v>
      </c>
      <c r="W4341" s="14">
        <f>_xlfn.LET(_xlpm.p,R4341,_xlpm.q,T4341,LOG(_xlpm.p/_xlpm.q))</f>
        <v>2.1072099696478683</v>
      </c>
      <c r="X4341" s="2"/>
    </row>
    <row r="4342" spans="1:24">
      <c r="A4342" s="1" t="str">
        <f>_xlfn.LET(_xlpm.sep," : ",CONCATENATE(O4342,_xlpm.sep,P4342))</f>
        <v>~ntye~ : [ntɪ]</v>
      </c>
      <c r="B4342" s="1">
        <f>_xlfn.LET(_xlpm.d,$G4342,_xlpm.k,_xlfn.CONCAT(LEFT(TRIM(B$1),1),"*"),COUNTIF(_xlpm.d,_xlpm.k))</f>
        <v>0</v>
      </c>
      <c r="C4342" s="1">
        <f>_xlfn.LET(_xlpm.d,$G4342,_xlpm.k,_xlfn.CONCAT(LEFT(TRIM(C$1),1),"*"),COUNTIF(_xlpm.d,_xlpm.k))</f>
        <v>0</v>
      </c>
      <c r="D4342" s="1">
        <f>_xlfn.LET(_xlpm.d,$G4342,_xlpm.k,_xlfn.CONCAT(LEFT(TRIM(D$1),1),"*"),COUNTIF(_xlpm.d,_xlpm.k))</f>
        <v>1</v>
      </c>
      <c r="E4342" s="1">
        <f>LOG(F4342+1,10)</f>
        <v>0.30102999566398114</v>
      </c>
      <c r="F4342" s="7">
        <v>1</v>
      </c>
      <c r="G4342" s="9" t="s">
        <v>3231</v>
      </c>
      <c r="H4342" s="4">
        <f>F4342/freq.sum.r6e</f>
        <v>4.9701789264413521E-5</v>
      </c>
      <c r="I4342" s="1" t="str">
        <f>_xlfn.LET(_xlpm.sep,":",_xlpm.w,$G4342,LEFT(_xlpm.w,FIND(_xlpm.sep,_xlpm.w)-1))</f>
        <v>ntɪ</v>
      </c>
      <c r="J4342" s="1" t="str">
        <f>_xlfn.LET(_xlpm.sep,":",_xlpm.w,$G4342,RIGHT(_xlpm.w,LEN(_xlpm.w)-FIND(_xlpm.sep,_xlpm.w)))</f>
        <v>ntye</v>
      </c>
      <c r="K4342" s="10">
        <f>_xlfn.LET(_xlpm.w,I4342,LEN(_xlpm.w))</f>
        <v>3</v>
      </c>
      <c r="L4342" s="10">
        <f>_xlfn.LET(_xlpm.w,J4342,LEN(_xlpm.w))</f>
        <v>4</v>
      </c>
      <c r="M4342" s="10">
        <f>_xlfn.LET(_xlpm.a,K4342,_xlpm.b,L4342,MAX(_xlpm.a,_xlpm.b))</f>
        <v>4</v>
      </c>
      <c r="N4342" s="10">
        <f>_xlfn.LET(_xlpm.d,(K4342,L4342),MAX(_xlpm.d)-MIN(_xlpm.d))</f>
        <v>1</v>
      </c>
      <c r="O4342" s="1" t="str">
        <f>_xlfn.LET(_xlpm.sep,":",_xlpm.w,$G4342,_xlfn.CONCAT("~",RIGHT(_xlpm.w,LEN(_xlpm.w)-FIND(_xlpm.sep,_xlpm.w)),"~"))</f>
        <v>~ntye~</v>
      </c>
      <c r="P4342" s="1" t="str">
        <f>_xlfn.LET(_xlpm.sep,":",_xlpm.w,$G4342,_xlfn.CONCAT("[",LEFT(_xlpm.w,FIND(_xlpm.sep,_xlpm.w)-1),"]"))</f>
        <v>[ntɪ]</v>
      </c>
      <c r="Q4342" s="14" cm="1">
        <f t="array" ref="Q4342">SUM(_xlfn._xlws.FILTER($H$2:$H$7117,_xlfn.MAP($O$2:$O$7117,_xlfn.LAMBDA(_xlpm.x,_xlpm.x=$O4342))))</f>
        <v>4.9701789264413521E-5</v>
      </c>
      <c r="R4342" s="14">
        <f>$H4342/Q4342</f>
        <v>1</v>
      </c>
      <c r="S4342" s="14" cm="1">
        <f t="array" ref="S4342">SUM(_xlfn._xlws.FILTER($H$2:$H$7117,_xlfn.MAP($P$2:$P$7117,_xlfn.LAMBDA(_xlpm.x,_xlpm.x=$P4342))))</f>
        <v>6.361829025844928E-3</v>
      </c>
      <c r="T4342" s="14">
        <f>$H4342/S4342</f>
        <v>7.8125000000000035E-3</v>
      </c>
      <c r="U4342" s="14">
        <f>_xlfn.LET(_xlpm.freq,F4342,_xlpm.size,M4342+1,_xlpm.F,V4342,LOG(1+_xlpm.freq)*LOG(1+_xlpm.size)*_xlpm.F)</f>
        <v>3.6317343802931769E-3</v>
      </c>
      <c r="V4342" s="14">
        <f>_xlfn.LET(_xlpm.a,T4342,_xlpm.b,R4342,2*_xlpm.a*_xlpm.b/(_xlpm.a+_xlpm.b))</f>
        <v>1.5503875968992255E-2</v>
      </c>
      <c r="W4342" s="14">
        <f>_xlfn.LET(_xlpm.p,R4342,_xlpm.q,T4342,LOG(_xlpm.p/_xlpm.q))</f>
        <v>2.1072099696478683</v>
      </c>
      <c r="X4342" s="2"/>
    </row>
    <row r="4343" spans="1:24">
      <c r="A4343" s="1" t="str">
        <f>_xlfn.LET(_xlpm.sep," : ",CONCATENATE(O4343,_xlpm.sep,P4343))</f>
        <v>~stie~ : [stɪ]</v>
      </c>
      <c r="B4343" s="1">
        <f>_xlfn.LET(_xlpm.d,$G4343,_xlpm.k,_xlfn.CONCAT(LEFT(TRIM(B$1),1),"*"),COUNTIF(_xlpm.d,_xlpm.k))</f>
        <v>0</v>
      </c>
      <c r="C4343" s="1">
        <f>_xlfn.LET(_xlpm.d,$G4343,_xlpm.k,_xlfn.CONCAT(LEFT(TRIM(C$1),1),"*"),COUNTIF(_xlpm.d,_xlpm.k))</f>
        <v>0</v>
      </c>
      <c r="D4343" s="1">
        <f>_xlfn.LET(_xlpm.d,$G4343,_xlpm.k,_xlfn.CONCAT(LEFT(TRIM(D$1),1),"*"),COUNTIF(_xlpm.d,_xlpm.k))</f>
        <v>0</v>
      </c>
      <c r="E4343" s="1">
        <f>LOG(F4343+1,10)</f>
        <v>0.30102999566398114</v>
      </c>
      <c r="F4343" s="7">
        <v>1</v>
      </c>
      <c r="G4343" s="9" t="s">
        <v>4318</v>
      </c>
      <c r="H4343" s="4">
        <f>F4343/freq.sum.r6e</f>
        <v>4.9701789264413521E-5</v>
      </c>
      <c r="I4343" s="1" t="str">
        <f>_xlfn.LET(_xlpm.sep,":",_xlpm.w,$G4343,LEFT(_xlpm.w,FIND(_xlpm.sep,_xlpm.w)-1))</f>
        <v>stɪ</v>
      </c>
      <c r="J4343" s="1" t="str">
        <f>_xlfn.LET(_xlpm.sep,":",_xlpm.w,$G4343,RIGHT(_xlpm.w,LEN(_xlpm.w)-FIND(_xlpm.sep,_xlpm.w)))</f>
        <v>stie</v>
      </c>
      <c r="K4343" s="10">
        <f>_xlfn.LET(_xlpm.w,I4343,LEN(_xlpm.w))</f>
        <v>3</v>
      </c>
      <c r="L4343" s="10">
        <f>_xlfn.LET(_xlpm.w,J4343,LEN(_xlpm.w))</f>
        <v>4</v>
      </c>
      <c r="M4343" s="10">
        <f>_xlfn.LET(_xlpm.a,K4343,_xlpm.b,L4343,MAX(_xlpm.a,_xlpm.b))</f>
        <v>4</v>
      </c>
      <c r="N4343" s="10">
        <f>_xlfn.LET(_xlpm.d,(K4343,L4343),MAX(_xlpm.d)-MIN(_xlpm.d))</f>
        <v>1</v>
      </c>
      <c r="O4343" s="1" t="str">
        <f>_xlfn.LET(_xlpm.sep,":",_xlpm.w,$G4343,_xlfn.CONCAT("~",RIGHT(_xlpm.w,LEN(_xlpm.w)-FIND(_xlpm.sep,_xlpm.w)),"~"))</f>
        <v>~stie~</v>
      </c>
      <c r="P4343" s="1" t="str">
        <f>_xlfn.LET(_xlpm.sep,":",_xlpm.w,$G4343,_xlfn.CONCAT("[",LEFT(_xlpm.w,FIND(_xlpm.sep,_xlpm.w)-1),"]"))</f>
        <v>[stɪ]</v>
      </c>
      <c r="Q4343" s="14" cm="1">
        <f t="array" ref="Q4343">SUM(_xlfn._xlws.FILTER($H$2:$H$7117,_xlfn.MAP($O$2:$O$7117,_xlfn.LAMBDA(_xlpm.x,_xlpm.x=$O4343))))</f>
        <v>4.9701789264413521E-5</v>
      </c>
      <c r="R4343" s="14">
        <f>$H4343/Q4343</f>
        <v>1</v>
      </c>
      <c r="S4343" s="14" cm="1">
        <f t="array" ref="S4343">SUM(_xlfn._xlws.FILTER($H$2:$H$7117,_xlfn.MAP($P$2:$P$7117,_xlfn.LAMBDA(_xlpm.x,_xlpm.x=$P4343))))</f>
        <v>6.361829025844928E-3</v>
      </c>
      <c r="T4343" s="14">
        <f>$H4343/S4343</f>
        <v>7.8125000000000035E-3</v>
      </c>
      <c r="U4343" s="14">
        <f>_xlfn.LET(_xlpm.freq,F4343,_xlpm.size,M4343+1,_xlpm.F,V4343,LOG(1+_xlpm.freq)*LOG(1+_xlpm.size)*_xlpm.F)</f>
        <v>3.6317343802931769E-3</v>
      </c>
      <c r="V4343" s="14">
        <f>_xlfn.LET(_xlpm.a,T4343,_xlpm.b,R4343,2*_xlpm.a*_xlpm.b/(_xlpm.a+_xlpm.b))</f>
        <v>1.5503875968992255E-2</v>
      </c>
      <c r="W4343" s="14">
        <f>_xlfn.LET(_xlpm.p,R4343,_xlpm.q,T4343,LOG(_xlpm.p/_xlpm.q))</f>
        <v>2.1072099696478683</v>
      </c>
      <c r="X4343" s="2"/>
    </row>
    <row r="4344" spans="1:24">
      <c r="A4344" s="1" t="str">
        <f>_xlfn.LET(_xlpm.sep," : ",CONCATENATE(O4344,_xlpm.sep,P4344))</f>
        <v>~yeee~ : [ɪ]</v>
      </c>
      <c r="B4344" s="1">
        <f>_xlfn.LET(_xlpm.d,$G4344,_xlpm.k,_xlfn.CONCAT(LEFT(TRIM(B$1),1),"*"),COUNTIF(_xlpm.d,_xlpm.k))</f>
        <v>0</v>
      </c>
      <c r="C4344" s="1">
        <f>_xlfn.LET(_xlpm.d,$G4344,_xlpm.k,_xlfn.CONCAT(LEFT(TRIM(C$1),1),"*"),COUNTIF(_xlpm.d,_xlpm.k))</f>
        <v>0</v>
      </c>
      <c r="D4344" s="1">
        <f>_xlfn.LET(_xlpm.d,$G4344,_xlpm.k,_xlfn.CONCAT(LEFT(TRIM(D$1),1),"*"),COUNTIF(_xlpm.d,_xlpm.k))</f>
        <v>0</v>
      </c>
      <c r="E4344" s="1">
        <f>LOG(F4344+1,10)</f>
        <v>0.30102999566398114</v>
      </c>
      <c r="F4344" s="7">
        <v>1</v>
      </c>
      <c r="G4344" s="9" t="s">
        <v>5631</v>
      </c>
      <c r="H4344" s="4">
        <f>F4344/freq.sum.r6e</f>
        <v>4.9701789264413521E-5</v>
      </c>
      <c r="I4344" s="4" t="str">
        <f>_xlfn.LET(_xlpm.sep,":",_xlpm.w,$G4344,LEFT(_xlpm.w,FIND(_xlpm.sep,_xlpm.w)-1))</f>
        <v>ɪ</v>
      </c>
      <c r="J4344" s="4" t="str">
        <f>_xlfn.LET(_xlpm.sep,":",_xlpm.w,$G4344,RIGHT(_xlpm.w,LEN(_xlpm.w)-FIND(_xlpm.sep,_xlpm.w)))</f>
        <v>yeee</v>
      </c>
      <c r="K4344" s="10">
        <f>_xlfn.LET(_xlpm.w,I4344,LEN(_xlpm.w))</f>
        <v>1</v>
      </c>
      <c r="L4344" s="10">
        <f>_xlfn.LET(_xlpm.w,J4344,LEN(_xlpm.w))</f>
        <v>4</v>
      </c>
      <c r="M4344" s="10">
        <f>_xlfn.LET(_xlpm.a,K4344,_xlpm.b,L4344,MAX(_xlpm.a,_xlpm.b))</f>
        <v>4</v>
      </c>
      <c r="N4344" s="10">
        <f>_xlfn.LET(_xlpm.d,(K4344,L4344),MAX(_xlpm.d)-MIN(_xlpm.d))</f>
        <v>3</v>
      </c>
      <c r="O4344" s="1" t="str">
        <f>_xlfn.LET(_xlpm.sep,":",_xlpm.w,$G4344,_xlfn.CONCAT("~",RIGHT(_xlpm.w,LEN(_xlpm.w)-FIND(_xlpm.sep,_xlpm.w)),"~"))</f>
        <v>~yeee~</v>
      </c>
      <c r="P4344" s="1" t="str">
        <f>_xlfn.LET(_xlpm.sep,":",_xlpm.w,$G4344,_xlfn.CONCAT("[",LEFT(_xlpm.w,FIND(_xlpm.sep,_xlpm.w)-1),"]"))</f>
        <v>[ɪ]</v>
      </c>
      <c r="Q4344" s="14" cm="1">
        <f t="array" ref="Q4344">SUM(_xlfn._xlws.FILTER($H$2:$H$7109,_xlfn.MAP($O$2:$O$7109,_xlfn.LAMBDA(_xlpm.x,_xlpm.x=$O4344))))</f>
        <v>4.9701789264413521E-5</v>
      </c>
      <c r="R4344" s="14">
        <f>$H4344/Q4344</f>
        <v>1</v>
      </c>
      <c r="S4344" s="14" cm="1">
        <f t="array" ref="S4344">SUM(_xlfn._xlws.FILTER($H$2:$H$7109,_xlfn.MAP($P$2:$P$7109,_xlfn.LAMBDA(_xlpm.x,_xlpm.x=$P4344))))</f>
        <v>6.361829025844928E-3</v>
      </c>
      <c r="T4344" s="14">
        <f>$H4344/S4344</f>
        <v>7.8125000000000035E-3</v>
      </c>
      <c r="U4344" s="14">
        <f>_xlfn.LET(_xlpm.freq,F4344,_xlpm.size,M4344+1,_xlpm.F,V4344,LOG(1+_xlpm.freq)*LOG(1+_xlpm.size)*_xlpm.F)</f>
        <v>3.6317343802931769E-3</v>
      </c>
      <c r="V4344" s="14">
        <f>_xlfn.LET(_xlpm.a,T4344,_xlpm.b,R4344,2*_xlpm.a*_xlpm.b/(_xlpm.a+_xlpm.b))</f>
        <v>1.5503875968992255E-2</v>
      </c>
      <c r="W4344" s="14">
        <f>_xlfn.LET(_xlpm.p,R4344,_xlpm.q,T4344,LOG(_xlpm.p/_xlpm.q))</f>
        <v>2.1072099696478683</v>
      </c>
      <c r="X4344" s="2"/>
    </row>
    <row r="4345" spans="1:24">
      <c r="A4345" s="1" t="str">
        <f>_xlfn.LET(_xlpm.sep," : ",CONCATENATE(O4345,_xlpm.sep,P4345))</f>
        <v>~ligh~ : [lɪ]</v>
      </c>
      <c r="B4345" s="1">
        <f>_xlfn.LET(_xlpm.d,$G4345,_xlpm.k,_xlfn.CONCAT(LEFT(TRIM(B$1),1),"*"),COUNTIF(_xlpm.d,_xlpm.k))</f>
        <v>0</v>
      </c>
      <c r="C4345" s="1">
        <f>_xlfn.LET(_xlpm.d,$G4345,_xlpm.k,_xlfn.CONCAT(LEFT(TRIM(C$1),1),"*"),COUNTIF(_xlpm.d,_xlpm.k))</f>
        <v>0</v>
      </c>
      <c r="D4345" s="1">
        <f>_xlfn.LET(_xlpm.d,$G4345,_xlpm.k,_xlfn.CONCAT(LEFT(TRIM(D$1),1),"*"),COUNTIF(_xlpm.d,_xlpm.k))</f>
        <v>0</v>
      </c>
      <c r="E4345" s="1">
        <f>LOG(F4345+1,10)</f>
        <v>0.47712125471966244</v>
      </c>
      <c r="F4345" s="7">
        <v>2</v>
      </c>
      <c r="G4345" s="9" t="s">
        <v>2308</v>
      </c>
      <c r="H4345" s="4">
        <f>F4345/freq.sum.r6e</f>
        <v>9.9403578528827041E-5</v>
      </c>
      <c r="I4345" s="1" t="str">
        <f>_xlfn.LET(_xlpm.sep,":",_xlpm.w,$G4345,LEFT(_xlpm.w,FIND(_xlpm.sep,_xlpm.w)-1))</f>
        <v>lɪ</v>
      </c>
      <c r="J4345" s="1" t="str">
        <f>_xlfn.LET(_xlpm.sep,":",_xlpm.w,$G4345,RIGHT(_xlpm.w,LEN(_xlpm.w)-FIND(_xlpm.sep,_xlpm.w)))</f>
        <v>ligh</v>
      </c>
      <c r="K4345" s="10">
        <f>_xlfn.LET(_xlpm.w,I4345,LEN(_xlpm.w))</f>
        <v>2</v>
      </c>
      <c r="L4345" s="10">
        <f>_xlfn.LET(_xlpm.w,J4345,LEN(_xlpm.w))</f>
        <v>4</v>
      </c>
      <c r="M4345" s="10">
        <f>_xlfn.LET(_xlpm.a,K4345,_xlpm.b,L4345,MAX(_xlpm.a,_xlpm.b))</f>
        <v>4</v>
      </c>
      <c r="N4345" s="10">
        <f>_xlfn.LET(_xlpm.d,(K4345,L4345),MAX(_xlpm.d)-MIN(_xlpm.d))</f>
        <v>2</v>
      </c>
      <c r="O4345" s="1" t="str">
        <f>_xlfn.LET(_xlpm.sep,":",_xlpm.w,$G4345,_xlfn.CONCAT("~",RIGHT(_xlpm.w,LEN(_xlpm.w)-FIND(_xlpm.sep,_xlpm.w)),"~"))</f>
        <v>~ligh~</v>
      </c>
      <c r="P4345" s="1" t="str">
        <f>_xlfn.LET(_xlpm.sep,":",_xlpm.w,$G4345,_xlfn.CONCAT("[",LEFT(_xlpm.w,FIND(_xlpm.sep,_xlpm.w)-1),"]"))</f>
        <v>[lɪ]</v>
      </c>
      <c r="Q4345" s="14" cm="1">
        <f t="array" ref="Q4345">SUM(_xlfn._xlws.FILTER($H$2:$H$7117,_xlfn.MAP($O$2:$O$7117,_xlfn.LAMBDA(_xlpm.x,_xlpm.x=$O4345))))</f>
        <v>1.4910536779324057E-4</v>
      </c>
      <c r="R4345" s="14">
        <f>$H4345/Q4345</f>
        <v>0.66666666666666663</v>
      </c>
      <c r="S4345" s="14" cm="1">
        <f t="array" ref="S4345">SUM(_xlfn._xlws.FILTER($H$2:$H$7117,_xlfn.MAP($P$2:$P$7117,_xlfn.LAMBDA(_xlpm.x,_xlpm.x=$P4345))))</f>
        <v>2.067594433399602E-2</v>
      </c>
      <c r="T4345" s="14">
        <f>$H4345/S4345</f>
        <v>4.8076923076923088E-3</v>
      </c>
      <c r="U4345" s="14">
        <f>_xlfn.LET(_xlpm.freq,F4345,_xlpm.size,M4345+1,_xlpm.F,V4345,LOG(1+_xlpm.freq)*LOG(1+_xlpm.size)*_xlpm.F)</f>
        <v>3.5443675507849004E-3</v>
      </c>
      <c r="V4345" s="14">
        <f>_xlfn.LET(_xlpm.a,T4345,_xlpm.b,R4345,2*_xlpm.a*_xlpm.b/(_xlpm.a+_xlpm.b))</f>
        <v>9.5465393794749425E-3</v>
      </c>
      <c r="W4345" s="14">
        <f>_xlfn.LET(_xlpm.p,R4345,_xlpm.q,T4345,LOG(_xlpm.p/_xlpm.q))</f>
        <v>2.1419720759070802</v>
      </c>
      <c r="X4345" s="2"/>
    </row>
    <row r="4346" spans="1:24">
      <c r="A4346" s="1" t="str">
        <f>_xlfn.LET(_xlpm.sep," : ",CONCATENATE(O4346,_xlpm.sep,P4346))</f>
        <v>~lygh~ : [lɪ]</v>
      </c>
      <c r="B4346" s="1">
        <f>_xlfn.LET(_xlpm.d,$G4346,_xlpm.k,_xlfn.CONCAT(LEFT(TRIM(B$1),1),"*"),COUNTIF(_xlpm.d,_xlpm.k))</f>
        <v>0</v>
      </c>
      <c r="C4346" s="1">
        <f>_xlfn.LET(_xlpm.d,$G4346,_xlpm.k,_xlfn.CONCAT(LEFT(TRIM(C$1),1),"*"),COUNTIF(_xlpm.d,_xlpm.k))</f>
        <v>0</v>
      </c>
      <c r="D4346" s="1">
        <f>_xlfn.LET(_xlpm.d,$G4346,_xlpm.k,_xlfn.CONCAT(LEFT(TRIM(D$1),1),"*"),COUNTIF(_xlpm.d,_xlpm.k))</f>
        <v>0</v>
      </c>
      <c r="E4346" s="1">
        <f>LOG(F4346+1,10)</f>
        <v>0.47712125471966244</v>
      </c>
      <c r="F4346" s="7">
        <v>2</v>
      </c>
      <c r="G4346" s="9" t="s">
        <v>2393</v>
      </c>
      <c r="H4346" s="4">
        <f>F4346/freq.sum.r6e</f>
        <v>9.9403578528827041E-5</v>
      </c>
      <c r="I4346" s="1" t="str">
        <f>_xlfn.LET(_xlpm.sep,":",_xlpm.w,$G4346,LEFT(_xlpm.w,FIND(_xlpm.sep,_xlpm.w)-1))</f>
        <v>lɪ</v>
      </c>
      <c r="J4346" s="1" t="str">
        <f>_xlfn.LET(_xlpm.sep,":",_xlpm.w,$G4346,RIGHT(_xlpm.w,LEN(_xlpm.w)-FIND(_xlpm.sep,_xlpm.w)))</f>
        <v>lygh</v>
      </c>
      <c r="K4346" s="10">
        <f>_xlfn.LET(_xlpm.w,I4346,LEN(_xlpm.w))</f>
        <v>2</v>
      </c>
      <c r="L4346" s="10">
        <f>_xlfn.LET(_xlpm.w,J4346,LEN(_xlpm.w))</f>
        <v>4</v>
      </c>
      <c r="M4346" s="10">
        <f>_xlfn.LET(_xlpm.a,K4346,_xlpm.b,L4346,MAX(_xlpm.a,_xlpm.b))</f>
        <v>4</v>
      </c>
      <c r="N4346" s="10">
        <f>_xlfn.LET(_xlpm.d,(K4346,L4346),MAX(_xlpm.d)-MIN(_xlpm.d))</f>
        <v>2</v>
      </c>
      <c r="O4346" s="1" t="str">
        <f>_xlfn.LET(_xlpm.sep,":",_xlpm.w,$G4346,_xlfn.CONCAT("~",RIGHT(_xlpm.w,LEN(_xlpm.w)-FIND(_xlpm.sep,_xlpm.w)),"~"))</f>
        <v>~lygh~</v>
      </c>
      <c r="P4346" s="1" t="str">
        <f>_xlfn.LET(_xlpm.sep,":",_xlpm.w,$G4346,_xlfn.CONCAT("[",LEFT(_xlpm.w,FIND(_xlpm.sep,_xlpm.w)-1),"]"))</f>
        <v>[lɪ]</v>
      </c>
      <c r="Q4346" s="14" cm="1">
        <f t="array" ref="Q4346">SUM(_xlfn._xlws.FILTER($H$2:$H$7111,_xlfn.MAP($O$2:$O$7111,_xlfn.LAMBDA(_xlpm.x,_xlpm.x=$O4346))))</f>
        <v>1.4910536779324057E-4</v>
      </c>
      <c r="R4346" s="14">
        <f>$H4346/Q4346</f>
        <v>0.66666666666666663</v>
      </c>
      <c r="S4346" s="14" cm="1">
        <f t="array" ref="S4346">SUM(_xlfn._xlws.FILTER($H$2:$H$7111,_xlfn.MAP($P$2:$P$7111,_xlfn.LAMBDA(_xlpm.x,_xlpm.x=$P4346))))</f>
        <v>2.067594433399602E-2</v>
      </c>
      <c r="T4346" s="14">
        <f>$H4346/S4346</f>
        <v>4.8076923076923088E-3</v>
      </c>
      <c r="U4346" s="14">
        <f>_xlfn.LET(_xlpm.freq,F4346,_xlpm.size,M4346+1,_xlpm.F,V4346,LOG(1+_xlpm.freq)*LOG(1+_xlpm.size)*_xlpm.F)</f>
        <v>3.5443675507849004E-3</v>
      </c>
      <c r="V4346" s="14">
        <f>_xlfn.LET(_xlpm.a,T4346,_xlpm.b,R4346,2*_xlpm.a*_xlpm.b/(_xlpm.a+_xlpm.b))</f>
        <v>9.5465393794749425E-3</v>
      </c>
      <c r="W4346" s="14">
        <f>_xlfn.LET(_xlpm.p,R4346,_xlpm.q,T4346,LOG(_xlpm.p/_xlpm.q))</f>
        <v>2.1419720759070802</v>
      </c>
      <c r="X4346" s="2"/>
    </row>
    <row r="4347" spans="1:24">
      <c r="A4347" s="1" t="str">
        <f>_xlfn.LET(_xlpm.sep," : ",CONCATENATE(O4347,_xlpm.sep,P4347))</f>
        <v>~leyr~ : [lɪ]</v>
      </c>
      <c r="B4347" s="1">
        <f>_xlfn.LET(_xlpm.d,$G4347,_xlpm.k,_xlfn.CONCAT(LEFT(TRIM(B$1),1),"*"),COUNTIF(_xlpm.d,_xlpm.k))</f>
        <v>0</v>
      </c>
      <c r="C4347" s="1">
        <f>_xlfn.LET(_xlpm.d,$G4347,_xlpm.k,_xlfn.CONCAT(LEFT(TRIM(C$1),1),"*"),COUNTIF(_xlpm.d,_xlpm.k))</f>
        <v>0</v>
      </c>
      <c r="D4347" s="1">
        <f>_xlfn.LET(_xlpm.d,$G4347,_xlpm.k,_xlfn.CONCAT(LEFT(TRIM(D$1),1),"*"),COUNTIF(_xlpm.d,_xlpm.k))</f>
        <v>0</v>
      </c>
      <c r="E4347" s="1">
        <f>LOG(F4347+1,10)</f>
        <v>0.60205999132796229</v>
      </c>
      <c r="F4347" s="7">
        <v>3</v>
      </c>
      <c r="G4347" s="9" t="s">
        <v>2296</v>
      </c>
      <c r="H4347" s="4">
        <f>F4347/freq.sum.r6e</f>
        <v>1.4910536779324057E-4</v>
      </c>
      <c r="I4347" s="4" t="str">
        <f>_xlfn.LET(_xlpm.sep,":",_xlpm.w,$G4347,LEFT(_xlpm.w,FIND(_xlpm.sep,_xlpm.w)-1))</f>
        <v>lɪ</v>
      </c>
      <c r="J4347" s="4" t="str">
        <f>_xlfn.LET(_xlpm.sep,":",_xlpm.w,$G4347,RIGHT(_xlpm.w,LEN(_xlpm.w)-FIND(_xlpm.sep,_xlpm.w)))</f>
        <v>leyr</v>
      </c>
      <c r="K4347" s="10">
        <f>_xlfn.LET(_xlpm.w,I4347,LEN(_xlpm.w))</f>
        <v>2</v>
      </c>
      <c r="L4347" s="10">
        <f>_xlfn.LET(_xlpm.w,J4347,LEN(_xlpm.w))</f>
        <v>4</v>
      </c>
      <c r="M4347" s="10">
        <f>_xlfn.LET(_xlpm.a,K4347,_xlpm.b,L4347,MAX(_xlpm.a,_xlpm.b))</f>
        <v>4</v>
      </c>
      <c r="N4347" s="10">
        <f>_xlfn.LET(_xlpm.d,(K4347,L4347),MAX(_xlpm.d)-MIN(_xlpm.d))</f>
        <v>2</v>
      </c>
      <c r="O4347" s="1" t="str">
        <f>_xlfn.LET(_xlpm.sep,":",_xlpm.w,$G4347,_xlfn.CONCAT("~",RIGHT(_xlpm.w,LEN(_xlpm.w)-FIND(_xlpm.sep,_xlpm.w)),"~"))</f>
        <v>~leyr~</v>
      </c>
      <c r="P4347" s="1" t="str">
        <f>_xlfn.LET(_xlpm.sep,":",_xlpm.w,$G4347,_xlfn.CONCAT("[",LEFT(_xlpm.w,FIND(_xlpm.sep,_xlpm.w)-1),"]"))</f>
        <v>[lɪ]</v>
      </c>
      <c r="Q4347" s="14" cm="1">
        <f t="array" ref="Q4347">SUM(_xlfn._xlws.FILTER($H$2:$H$7109,_xlfn.MAP($O$2:$O$7109,_xlfn.LAMBDA(_xlpm.x,_xlpm.x=$O4347))))</f>
        <v>1.4910536779324057E-4</v>
      </c>
      <c r="R4347" s="14">
        <f>$H4347/Q4347</f>
        <v>1</v>
      </c>
      <c r="S4347" s="14" cm="1">
        <f t="array" ref="S4347">SUM(_xlfn._xlws.FILTER($H$2:$H$7109,_xlfn.MAP($P$2:$P$7109,_xlfn.LAMBDA(_xlpm.x,_xlpm.x=$P4347))))</f>
        <v>2.067594433399602E-2</v>
      </c>
      <c r="T4347" s="14">
        <f>$H4347/S4347</f>
        <v>7.2115384615384637E-3</v>
      </c>
      <c r="U4347" s="14">
        <f>_xlfn.LET(_xlpm.freq,F4347,_xlpm.size,M4347+1,_xlpm.F,V4347,LOG(1+_xlpm.freq)*LOG(1+_xlpm.size)*_xlpm.F)</f>
        <v>6.7087408361501625E-3</v>
      </c>
      <c r="V4347" s="14">
        <f>_xlfn.LET(_xlpm.a,T4347,_xlpm.b,R4347,2*_xlpm.a*_xlpm.b/(_xlpm.a+_xlpm.b))</f>
        <v>1.4319809069212413E-2</v>
      </c>
      <c r="W4347" s="14">
        <f>_xlfn.LET(_xlpm.p,R4347,_xlpm.q,T4347,LOG(_xlpm.p/_xlpm.q))</f>
        <v>2.1419720759070802</v>
      </c>
      <c r="X4347" s="2"/>
    </row>
    <row r="4348" spans="1:24">
      <c r="A4348" s="1" t="str">
        <f>_xlfn.LET(_xlpm.sep," : ",CONCATENATE(O4348,_xlpm.sep,P4348))</f>
        <v>~llyr~ : [lɪ]</v>
      </c>
      <c r="B4348" s="1">
        <f>_xlfn.LET(_xlpm.d,$G4348,_xlpm.k,_xlfn.CONCAT(LEFT(TRIM(B$1),1),"*"),COUNTIF(_xlpm.d,_xlpm.k))</f>
        <v>0</v>
      </c>
      <c r="C4348" s="1">
        <f>_xlfn.LET(_xlpm.d,$G4348,_xlpm.k,_xlfn.CONCAT(LEFT(TRIM(C$1),1),"*"),COUNTIF(_xlpm.d,_xlpm.k))</f>
        <v>0</v>
      </c>
      <c r="D4348" s="1">
        <f>_xlfn.LET(_xlpm.d,$G4348,_xlpm.k,_xlfn.CONCAT(LEFT(TRIM(D$1),1),"*"),COUNTIF(_xlpm.d,_xlpm.k))</f>
        <v>0</v>
      </c>
      <c r="E4348" s="1">
        <f>LOG(F4348+1,10)</f>
        <v>0.60205999132796229</v>
      </c>
      <c r="F4348" s="7">
        <v>3</v>
      </c>
      <c r="G4348" s="9" t="s">
        <v>2363</v>
      </c>
      <c r="H4348" s="4">
        <f>F4348/freq.sum.r6e</f>
        <v>1.4910536779324057E-4</v>
      </c>
      <c r="I4348" s="1" t="str">
        <f>_xlfn.LET(_xlpm.sep,":",_xlpm.w,$G4348,LEFT(_xlpm.w,FIND(_xlpm.sep,_xlpm.w)-1))</f>
        <v>lɪ</v>
      </c>
      <c r="J4348" s="1" t="str">
        <f>_xlfn.LET(_xlpm.sep,":",_xlpm.w,$G4348,RIGHT(_xlpm.w,LEN(_xlpm.w)-FIND(_xlpm.sep,_xlpm.w)))</f>
        <v>llyr</v>
      </c>
      <c r="K4348" s="10">
        <f>_xlfn.LET(_xlpm.w,I4348,LEN(_xlpm.w))</f>
        <v>2</v>
      </c>
      <c r="L4348" s="10">
        <f>_xlfn.LET(_xlpm.w,J4348,LEN(_xlpm.w))</f>
        <v>4</v>
      </c>
      <c r="M4348" s="10">
        <f>_xlfn.LET(_xlpm.a,K4348,_xlpm.b,L4348,MAX(_xlpm.a,_xlpm.b))</f>
        <v>4</v>
      </c>
      <c r="N4348" s="10">
        <f>_xlfn.LET(_xlpm.d,(K4348,L4348),MAX(_xlpm.d)-MIN(_xlpm.d))</f>
        <v>2</v>
      </c>
      <c r="O4348" s="1" t="str">
        <f>_xlfn.LET(_xlpm.sep,":",_xlpm.w,$G4348,_xlfn.CONCAT("~",RIGHT(_xlpm.w,LEN(_xlpm.w)-FIND(_xlpm.sep,_xlpm.w)),"~"))</f>
        <v>~llyr~</v>
      </c>
      <c r="P4348" s="1" t="str">
        <f>_xlfn.LET(_xlpm.sep,":",_xlpm.w,$G4348,_xlfn.CONCAT("[",LEFT(_xlpm.w,FIND(_xlpm.sep,_xlpm.w)-1),"]"))</f>
        <v>[lɪ]</v>
      </c>
      <c r="Q4348" s="14" cm="1">
        <f t="array" ref="Q4348">SUM(_xlfn._xlws.FILTER($H$2:$H$7117,_xlfn.MAP($O$2:$O$7117,_xlfn.LAMBDA(_xlpm.x,_xlpm.x=$O4348))))</f>
        <v>1.4910536779324057E-4</v>
      </c>
      <c r="R4348" s="14">
        <f>$H4348/Q4348</f>
        <v>1</v>
      </c>
      <c r="S4348" s="14" cm="1">
        <f t="array" ref="S4348">SUM(_xlfn._xlws.FILTER($H$2:$H$7117,_xlfn.MAP($P$2:$P$7117,_xlfn.LAMBDA(_xlpm.x,_xlpm.x=$P4348))))</f>
        <v>2.067594433399602E-2</v>
      </c>
      <c r="T4348" s="14">
        <f>$H4348/S4348</f>
        <v>7.2115384615384637E-3</v>
      </c>
      <c r="U4348" s="14">
        <f>_xlfn.LET(_xlpm.freq,F4348,_xlpm.size,M4348+1,_xlpm.F,V4348,LOG(1+_xlpm.freq)*LOG(1+_xlpm.size)*_xlpm.F)</f>
        <v>6.7087408361501625E-3</v>
      </c>
      <c r="V4348" s="14">
        <f>_xlfn.LET(_xlpm.a,T4348,_xlpm.b,R4348,2*_xlpm.a*_xlpm.b/(_xlpm.a+_xlpm.b))</f>
        <v>1.4319809069212413E-2</v>
      </c>
      <c r="W4348" s="14">
        <f>_xlfn.LET(_xlpm.p,R4348,_xlpm.q,T4348,LOG(_xlpm.p/_xlpm.q))</f>
        <v>2.1419720759070802</v>
      </c>
      <c r="X4348" s="2"/>
    </row>
    <row r="4349" spans="1:24">
      <c r="A4349" s="1" t="str">
        <f>_xlfn.LET(_xlpm.sep," : ",CONCATENATE(O4349,_xlpm.sep,P4349))</f>
        <v>~ckeh~ : [kɪ]</v>
      </c>
      <c r="B4349" s="1">
        <f>_xlfn.LET(_xlpm.d,$G4349,_xlpm.k,_xlfn.CONCAT(LEFT(TRIM(B$1),1),"*"),COUNTIF(_xlpm.d,_xlpm.k))</f>
        <v>0</v>
      </c>
      <c r="C4349" s="1">
        <f>_xlfn.LET(_xlpm.d,$G4349,_xlpm.k,_xlfn.CONCAT(LEFT(TRIM(C$1),1),"*"),COUNTIF(_xlpm.d,_xlpm.k))</f>
        <v>0</v>
      </c>
      <c r="D4349" s="1">
        <f>_xlfn.LET(_xlpm.d,$G4349,_xlpm.k,_xlfn.CONCAT(LEFT(TRIM(D$1),1),"*"),COUNTIF(_xlpm.d,_xlpm.k))</f>
        <v>0</v>
      </c>
      <c r="E4349" s="1">
        <f>LOG(F4349+1,10)</f>
        <v>0.47712125471966244</v>
      </c>
      <c r="F4349" s="7">
        <v>2</v>
      </c>
      <c r="G4349" s="9" t="s">
        <v>1784</v>
      </c>
      <c r="H4349" s="4">
        <f>F4349/freq.sum.r6e</f>
        <v>9.9403578528827041E-5</v>
      </c>
      <c r="I4349" s="1" t="str">
        <f>_xlfn.LET(_xlpm.sep,":",_xlpm.w,$G4349,LEFT(_xlpm.w,FIND(_xlpm.sep,_xlpm.w)-1))</f>
        <v>kɪ</v>
      </c>
      <c r="J4349" s="1" t="str">
        <f>_xlfn.LET(_xlpm.sep,":",_xlpm.w,$G4349,RIGHT(_xlpm.w,LEN(_xlpm.w)-FIND(_xlpm.sep,_xlpm.w)))</f>
        <v>ckeh</v>
      </c>
      <c r="K4349" s="10">
        <f>_xlfn.LET(_xlpm.w,I4349,LEN(_xlpm.w))</f>
        <v>2</v>
      </c>
      <c r="L4349" s="10">
        <f>_xlfn.LET(_xlpm.w,J4349,LEN(_xlpm.w))</f>
        <v>4</v>
      </c>
      <c r="M4349" s="10">
        <f>_xlfn.LET(_xlpm.a,K4349,_xlpm.b,L4349,MAX(_xlpm.a,_xlpm.b))</f>
        <v>4</v>
      </c>
      <c r="N4349" s="10">
        <f>_xlfn.LET(_xlpm.d,(K4349,L4349),MAX(_xlpm.d)-MIN(_xlpm.d))</f>
        <v>2</v>
      </c>
      <c r="O4349" s="1" t="str">
        <f>_xlfn.LET(_xlpm.sep,":",_xlpm.w,$G4349,_xlfn.CONCAT("~",RIGHT(_xlpm.w,LEN(_xlpm.w)-FIND(_xlpm.sep,_xlpm.w)),"~"))</f>
        <v>~ckeh~</v>
      </c>
      <c r="P4349" s="1" t="str">
        <f>_xlfn.LET(_xlpm.sep,":",_xlpm.w,$G4349,_xlfn.CONCAT("[",LEFT(_xlpm.w,FIND(_xlpm.sep,_xlpm.w)-1),"]"))</f>
        <v>[kɪ]</v>
      </c>
      <c r="Q4349" s="14" cm="1">
        <f t="array" ref="Q4349">SUM(_xlfn._xlws.FILTER($H$2:$H$7117,_xlfn.MAP($O$2:$O$7117,_xlfn.LAMBDA(_xlpm.x,_xlpm.x=$O4349))))</f>
        <v>9.9403578528827041E-5</v>
      </c>
      <c r="R4349" s="14">
        <f>$H4349/Q4349</f>
        <v>1</v>
      </c>
      <c r="S4349" s="14" cm="1">
        <f t="array" ref="S4349">SUM(_xlfn._xlws.FILTER($H$2:$H$7117,_xlfn.MAP($P$2:$P$7117,_xlfn.LAMBDA(_xlpm.x,_xlpm.x=$P4349))))</f>
        <v>1.431411530815109E-2</v>
      </c>
      <c r="T4349" s="14">
        <f>$H4349/S4349</f>
        <v>6.9444444444444467E-3</v>
      </c>
      <c r="U4349" s="14">
        <f>_xlfn.LET(_xlpm.freq,F4349,_xlpm.size,M4349+1,_xlpm.F,V4349,LOG(1+_xlpm.freq)*LOG(1+_xlpm.size)*_xlpm.F)</f>
        <v>5.1210000130305989E-3</v>
      </c>
      <c r="V4349" s="14">
        <f>_xlfn.LET(_xlpm.a,T4349,_xlpm.b,R4349,2*_xlpm.a*_xlpm.b/(_xlpm.a+_xlpm.b))</f>
        <v>1.3793103448275867E-2</v>
      </c>
      <c r="W4349" s="14">
        <f>_xlfn.LET(_xlpm.p,R4349,_xlpm.q,T4349,LOG(_xlpm.p/_xlpm.q))</f>
        <v>2.1583624920952493</v>
      </c>
      <c r="X4349" s="2"/>
    </row>
    <row r="4350" spans="1:24">
      <c r="A4350" s="1" t="str">
        <f>_xlfn.LET(_xlpm.sep," : ",CONCATENATE(O4350,_xlpm.sep,P4350))</f>
        <v>~ckih~ : [kɪ]</v>
      </c>
      <c r="B4350" s="1">
        <f>_xlfn.LET(_xlpm.d,$G4350,_xlpm.k,_xlfn.CONCAT(LEFT(TRIM(B$1),1),"*"),COUNTIF(_xlpm.d,_xlpm.k))</f>
        <v>0</v>
      </c>
      <c r="C4350" s="1">
        <f>_xlfn.LET(_xlpm.d,$G4350,_xlpm.k,_xlfn.CONCAT(LEFT(TRIM(C$1),1),"*"),COUNTIF(_xlpm.d,_xlpm.k))</f>
        <v>0</v>
      </c>
      <c r="D4350" s="1">
        <f>_xlfn.LET(_xlpm.d,$G4350,_xlpm.k,_xlfn.CONCAT(LEFT(TRIM(D$1),1),"*"),COUNTIF(_xlpm.d,_xlpm.k))</f>
        <v>0</v>
      </c>
      <c r="E4350" s="1">
        <f>LOG(F4350+1,10)</f>
        <v>0.47712125471966244</v>
      </c>
      <c r="F4350" s="7">
        <v>2</v>
      </c>
      <c r="G4350" s="9" t="s">
        <v>1796</v>
      </c>
      <c r="H4350" s="4">
        <f>F4350/freq.sum.r6e</f>
        <v>9.9403578528827041E-5</v>
      </c>
      <c r="I4350" s="1" t="str">
        <f>_xlfn.LET(_xlpm.sep,":",_xlpm.w,$G4350,LEFT(_xlpm.w,FIND(_xlpm.sep,_xlpm.w)-1))</f>
        <v>kɪ</v>
      </c>
      <c r="J4350" s="1" t="str">
        <f>_xlfn.LET(_xlpm.sep,":",_xlpm.w,$G4350,RIGHT(_xlpm.w,LEN(_xlpm.w)-FIND(_xlpm.sep,_xlpm.w)))</f>
        <v>ckih</v>
      </c>
      <c r="K4350" s="10">
        <f>_xlfn.LET(_xlpm.w,I4350,LEN(_xlpm.w))</f>
        <v>2</v>
      </c>
      <c r="L4350" s="10">
        <f>_xlfn.LET(_xlpm.w,J4350,LEN(_xlpm.w))</f>
        <v>4</v>
      </c>
      <c r="M4350" s="10">
        <f>_xlfn.LET(_xlpm.a,K4350,_xlpm.b,L4350,MAX(_xlpm.a,_xlpm.b))</f>
        <v>4</v>
      </c>
      <c r="N4350" s="10">
        <f>_xlfn.LET(_xlpm.d,(K4350,L4350),MAX(_xlpm.d)-MIN(_xlpm.d))</f>
        <v>2</v>
      </c>
      <c r="O4350" s="1" t="str">
        <f>_xlfn.LET(_xlpm.sep,":",_xlpm.w,$G4350,_xlfn.CONCAT("~",RIGHT(_xlpm.w,LEN(_xlpm.w)-FIND(_xlpm.sep,_xlpm.w)),"~"))</f>
        <v>~ckih~</v>
      </c>
      <c r="P4350" s="1" t="str">
        <f>_xlfn.LET(_xlpm.sep,":",_xlpm.w,$G4350,_xlfn.CONCAT("[",LEFT(_xlpm.w,FIND(_xlpm.sep,_xlpm.w)-1),"]"))</f>
        <v>[kɪ]</v>
      </c>
      <c r="Q4350" s="14" cm="1">
        <f t="array" ref="Q4350">SUM(_xlfn._xlws.FILTER($H$2:$H$7117,_xlfn.MAP($O$2:$O$7117,_xlfn.LAMBDA(_xlpm.x,_xlpm.x=$O4350))))</f>
        <v>9.9403578528827041E-5</v>
      </c>
      <c r="R4350" s="14">
        <f>$H4350/Q4350</f>
        <v>1</v>
      </c>
      <c r="S4350" s="14" cm="1">
        <f t="array" ref="S4350">SUM(_xlfn._xlws.FILTER($H$2:$H$7117,_xlfn.MAP($P$2:$P$7117,_xlfn.LAMBDA(_xlpm.x,_xlpm.x=$P4350))))</f>
        <v>1.431411530815109E-2</v>
      </c>
      <c r="T4350" s="14">
        <f>$H4350/S4350</f>
        <v>6.9444444444444467E-3</v>
      </c>
      <c r="U4350" s="14">
        <f>_xlfn.LET(_xlpm.freq,F4350,_xlpm.size,M4350+1,_xlpm.F,V4350,LOG(1+_xlpm.freq)*LOG(1+_xlpm.size)*_xlpm.F)</f>
        <v>5.1210000130305989E-3</v>
      </c>
      <c r="V4350" s="14">
        <f>_xlfn.LET(_xlpm.a,T4350,_xlpm.b,R4350,2*_xlpm.a*_xlpm.b/(_xlpm.a+_xlpm.b))</f>
        <v>1.3793103448275867E-2</v>
      </c>
      <c r="W4350" s="14">
        <f>_xlfn.LET(_xlpm.p,R4350,_xlpm.q,T4350,LOG(_xlpm.p/_xlpm.q))</f>
        <v>2.1583624920952493</v>
      </c>
      <c r="X4350" s="2"/>
    </row>
    <row r="4351" spans="1:24">
      <c r="A4351" s="1" t="str">
        <f>_xlfn.LET(_xlpm.sep," : ",CONCATENATE(O4351,_xlpm.sep,P4351))</f>
        <v>~ckyh~ : [kɪ]</v>
      </c>
      <c r="B4351" s="1">
        <f>_xlfn.LET(_xlpm.d,$G4351,_xlpm.k,_xlfn.CONCAT(LEFT(TRIM(B$1),1),"*"),COUNTIF(_xlpm.d,_xlpm.k))</f>
        <v>0</v>
      </c>
      <c r="C4351" s="1">
        <f>_xlfn.LET(_xlpm.d,$G4351,_xlpm.k,_xlfn.CONCAT(LEFT(TRIM(C$1),1),"*"),COUNTIF(_xlpm.d,_xlpm.k))</f>
        <v>0</v>
      </c>
      <c r="D4351" s="1">
        <f>_xlfn.LET(_xlpm.d,$G4351,_xlpm.k,_xlfn.CONCAT(LEFT(TRIM(D$1),1),"*"),COUNTIF(_xlpm.d,_xlpm.k))</f>
        <v>0</v>
      </c>
      <c r="E4351" s="1">
        <f>LOG(F4351+1,10)</f>
        <v>0.47712125471966244</v>
      </c>
      <c r="F4351" s="7">
        <v>2</v>
      </c>
      <c r="G4351" s="9" t="s">
        <v>1803</v>
      </c>
      <c r="H4351" s="4">
        <f>F4351/freq.sum.r6e</f>
        <v>9.9403578528827041E-5</v>
      </c>
      <c r="I4351" s="1" t="str">
        <f>_xlfn.LET(_xlpm.sep,":",_xlpm.w,$G4351,LEFT(_xlpm.w,FIND(_xlpm.sep,_xlpm.w)-1))</f>
        <v>kɪ</v>
      </c>
      <c r="J4351" s="1" t="str">
        <f>_xlfn.LET(_xlpm.sep,":",_xlpm.w,$G4351,RIGHT(_xlpm.w,LEN(_xlpm.w)-FIND(_xlpm.sep,_xlpm.w)))</f>
        <v>ckyh</v>
      </c>
      <c r="K4351" s="10">
        <f>_xlfn.LET(_xlpm.w,I4351,LEN(_xlpm.w))</f>
        <v>2</v>
      </c>
      <c r="L4351" s="10">
        <f>_xlfn.LET(_xlpm.w,J4351,LEN(_xlpm.w))</f>
        <v>4</v>
      </c>
      <c r="M4351" s="10">
        <f>_xlfn.LET(_xlpm.a,K4351,_xlpm.b,L4351,MAX(_xlpm.a,_xlpm.b))</f>
        <v>4</v>
      </c>
      <c r="N4351" s="10">
        <f>_xlfn.LET(_xlpm.d,(K4351,L4351),MAX(_xlpm.d)-MIN(_xlpm.d))</f>
        <v>2</v>
      </c>
      <c r="O4351" s="1" t="str">
        <f>_xlfn.LET(_xlpm.sep,":",_xlpm.w,$G4351,_xlfn.CONCAT("~",RIGHT(_xlpm.w,LEN(_xlpm.w)-FIND(_xlpm.sep,_xlpm.w)),"~"))</f>
        <v>~ckyh~</v>
      </c>
      <c r="P4351" s="1" t="str">
        <f>_xlfn.LET(_xlpm.sep,":",_xlpm.w,$G4351,_xlfn.CONCAT("[",LEFT(_xlpm.w,FIND(_xlpm.sep,_xlpm.w)-1),"]"))</f>
        <v>[kɪ]</v>
      </c>
      <c r="Q4351" s="14" cm="1">
        <f t="array" ref="Q4351">SUM(_xlfn._xlws.FILTER($H$2:$H$7117,_xlfn.MAP($O$2:$O$7117,_xlfn.LAMBDA(_xlpm.x,_xlpm.x=$O4351))))</f>
        <v>9.9403578528827041E-5</v>
      </c>
      <c r="R4351" s="14">
        <f>$H4351/Q4351</f>
        <v>1</v>
      </c>
      <c r="S4351" s="14" cm="1">
        <f t="array" ref="S4351">SUM(_xlfn._xlws.FILTER($H$2:$H$7117,_xlfn.MAP($P$2:$P$7117,_xlfn.LAMBDA(_xlpm.x,_xlpm.x=$P4351))))</f>
        <v>1.431411530815109E-2</v>
      </c>
      <c r="T4351" s="14">
        <f>$H4351/S4351</f>
        <v>6.9444444444444467E-3</v>
      </c>
      <c r="U4351" s="14">
        <f>_xlfn.LET(_xlpm.freq,F4351,_xlpm.size,M4351+1,_xlpm.F,V4351,LOG(1+_xlpm.freq)*LOG(1+_xlpm.size)*_xlpm.F)</f>
        <v>5.1210000130305989E-3</v>
      </c>
      <c r="V4351" s="14">
        <f>_xlfn.LET(_xlpm.a,T4351,_xlpm.b,R4351,2*_xlpm.a*_xlpm.b/(_xlpm.a+_xlpm.b))</f>
        <v>1.3793103448275867E-2</v>
      </c>
      <c r="W4351" s="14">
        <f>_xlfn.LET(_xlpm.p,R4351,_xlpm.q,T4351,LOG(_xlpm.p/_xlpm.q))</f>
        <v>2.1583624920952493</v>
      </c>
      <c r="X4351" s="2"/>
    </row>
    <row r="4352" spans="1:24">
      <c r="A4352" s="1" t="str">
        <f>_xlfn.LET(_xlpm.sep," : ",CONCATENATE(O4352,_xlpm.sep,P4352))</f>
        <v>~kkih~ : [kɪ]</v>
      </c>
      <c r="B4352" s="1">
        <f>_xlfn.LET(_xlpm.d,$G4352,_xlpm.k,_xlfn.CONCAT(LEFT(TRIM(B$1),1),"*"),COUNTIF(_xlpm.d,_xlpm.k))</f>
        <v>0</v>
      </c>
      <c r="C4352" s="1">
        <f>_xlfn.LET(_xlpm.d,$G4352,_xlpm.k,_xlfn.CONCAT(LEFT(TRIM(C$1),1),"*"),COUNTIF(_xlpm.d,_xlpm.k))</f>
        <v>0</v>
      </c>
      <c r="D4352" s="1">
        <f>_xlfn.LET(_xlpm.d,$G4352,_xlpm.k,_xlfn.CONCAT(LEFT(TRIM(D$1),1),"*"),COUNTIF(_xlpm.d,_xlpm.k))</f>
        <v>0</v>
      </c>
      <c r="E4352" s="1">
        <f>LOG(F4352+1,10)</f>
        <v>0.47712125471966244</v>
      </c>
      <c r="F4352" s="7">
        <v>2</v>
      </c>
      <c r="G4352" s="9" t="s">
        <v>1874</v>
      </c>
      <c r="H4352" s="4">
        <f>F4352/freq.sum.r6e</f>
        <v>9.9403578528827041E-5</v>
      </c>
      <c r="I4352" s="1" t="str">
        <f>_xlfn.LET(_xlpm.sep,":",_xlpm.w,$G4352,LEFT(_xlpm.w,FIND(_xlpm.sep,_xlpm.w)-1))</f>
        <v>kɪ</v>
      </c>
      <c r="J4352" s="1" t="str">
        <f>_xlfn.LET(_xlpm.sep,":",_xlpm.w,$G4352,RIGHT(_xlpm.w,LEN(_xlpm.w)-FIND(_xlpm.sep,_xlpm.w)))</f>
        <v>kkih</v>
      </c>
      <c r="K4352" s="10">
        <f>_xlfn.LET(_xlpm.w,I4352,LEN(_xlpm.w))</f>
        <v>2</v>
      </c>
      <c r="L4352" s="10">
        <f>_xlfn.LET(_xlpm.w,J4352,LEN(_xlpm.w))</f>
        <v>4</v>
      </c>
      <c r="M4352" s="10">
        <f>_xlfn.LET(_xlpm.a,K4352,_xlpm.b,L4352,MAX(_xlpm.a,_xlpm.b))</f>
        <v>4</v>
      </c>
      <c r="N4352" s="10">
        <f>_xlfn.LET(_xlpm.d,(K4352,L4352),MAX(_xlpm.d)-MIN(_xlpm.d))</f>
        <v>2</v>
      </c>
      <c r="O4352" s="1" t="str">
        <f>_xlfn.LET(_xlpm.sep,":",_xlpm.w,$G4352,_xlfn.CONCAT("~",RIGHT(_xlpm.w,LEN(_xlpm.w)-FIND(_xlpm.sep,_xlpm.w)),"~"))</f>
        <v>~kkih~</v>
      </c>
      <c r="P4352" s="1" t="str">
        <f>_xlfn.LET(_xlpm.sep,":",_xlpm.w,$G4352,_xlfn.CONCAT("[",LEFT(_xlpm.w,FIND(_xlpm.sep,_xlpm.w)-1),"]"))</f>
        <v>[kɪ]</v>
      </c>
      <c r="Q4352" s="14" cm="1">
        <f t="array" ref="Q4352">SUM(_xlfn._xlws.FILTER($H$2:$H$7111,_xlfn.MAP($O$2:$O$7111,_xlfn.LAMBDA(_xlpm.x,_xlpm.x=$O4352))))</f>
        <v>9.9403578528827041E-5</v>
      </c>
      <c r="R4352" s="14">
        <f>$H4352/Q4352</f>
        <v>1</v>
      </c>
      <c r="S4352" s="14" cm="1">
        <f t="array" ref="S4352">SUM(_xlfn._xlws.FILTER($H$2:$H$7111,_xlfn.MAP($P$2:$P$7111,_xlfn.LAMBDA(_xlpm.x,_xlpm.x=$P4352))))</f>
        <v>1.431411530815109E-2</v>
      </c>
      <c r="T4352" s="14">
        <f>$H4352/S4352</f>
        <v>6.9444444444444467E-3</v>
      </c>
      <c r="U4352" s="14">
        <f>_xlfn.LET(_xlpm.freq,F4352,_xlpm.size,M4352+1,_xlpm.F,V4352,LOG(1+_xlpm.freq)*LOG(1+_xlpm.size)*_xlpm.F)</f>
        <v>5.1210000130305989E-3</v>
      </c>
      <c r="V4352" s="14">
        <f>_xlfn.LET(_xlpm.a,T4352,_xlpm.b,R4352,2*_xlpm.a*_xlpm.b/(_xlpm.a+_xlpm.b))</f>
        <v>1.3793103448275867E-2</v>
      </c>
      <c r="W4352" s="14">
        <f>_xlfn.LET(_xlpm.p,R4352,_xlpm.q,T4352,LOG(_xlpm.p/_xlpm.q))</f>
        <v>2.1583624920952493</v>
      </c>
      <c r="X4352" s="2"/>
    </row>
    <row r="4353" spans="1:24">
      <c r="A4353" s="1" t="str">
        <f>_xlfn.LET(_xlpm.sep," : ",CONCATENATE(O4353,_xlpm.sep,P4353))</f>
        <v>~kygh~ : [kɪ]</v>
      </c>
      <c r="B4353" s="1">
        <f>_xlfn.LET(_xlpm.d,$G4353,_xlpm.k,_xlfn.CONCAT(LEFT(TRIM(B$1),1),"*"),COUNTIF(_xlpm.d,_xlpm.k))</f>
        <v>0</v>
      </c>
      <c r="C4353" s="1">
        <f>_xlfn.LET(_xlpm.d,$G4353,_xlpm.k,_xlfn.CONCAT(LEFT(TRIM(C$1),1),"*"),COUNTIF(_xlpm.d,_xlpm.k))</f>
        <v>0</v>
      </c>
      <c r="D4353" s="1">
        <f>_xlfn.LET(_xlpm.d,$G4353,_xlpm.k,_xlfn.CONCAT(LEFT(TRIM(D$1),1),"*"),COUNTIF(_xlpm.d,_xlpm.k))</f>
        <v>0</v>
      </c>
      <c r="E4353" s="1">
        <f>LOG(F4353+1,10)</f>
        <v>0.47712125471966244</v>
      </c>
      <c r="F4353" s="7">
        <v>2</v>
      </c>
      <c r="G4353" s="9" t="s">
        <v>1880</v>
      </c>
      <c r="H4353" s="4">
        <f>F4353/freq.sum.r6e</f>
        <v>9.9403578528827041E-5</v>
      </c>
      <c r="I4353" s="1" t="str">
        <f>_xlfn.LET(_xlpm.sep,":",_xlpm.w,$G4353,LEFT(_xlpm.w,FIND(_xlpm.sep,_xlpm.w)-1))</f>
        <v>kɪ</v>
      </c>
      <c r="J4353" s="1" t="str">
        <f>_xlfn.LET(_xlpm.sep,":",_xlpm.w,$G4353,RIGHT(_xlpm.w,LEN(_xlpm.w)-FIND(_xlpm.sep,_xlpm.w)))</f>
        <v>kygh</v>
      </c>
      <c r="K4353" s="10">
        <f>_xlfn.LET(_xlpm.w,I4353,LEN(_xlpm.w))</f>
        <v>2</v>
      </c>
      <c r="L4353" s="10">
        <f>_xlfn.LET(_xlpm.w,J4353,LEN(_xlpm.w))</f>
        <v>4</v>
      </c>
      <c r="M4353" s="10">
        <f>_xlfn.LET(_xlpm.a,K4353,_xlpm.b,L4353,MAX(_xlpm.a,_xlpm.b))</f>
        <v>4</v>
      </c>
      <c r="N4353" s="10">
        <f>_xlfn.LET(_xlpm.d,(K4353,L4353),MAX(_xlpm.d)-MIN(_xlpm.d))</f>
        <v>2</v>
      </c>
      <c r="O4353" s="1" t="str">
        <f>_xlfn.LET(_xlpm.sep,":",_xlpm.w,$G4353,_xlfn.CONCAT("~",RIGHT(_xlpm.w,LEN(_xlpm.w)-FIND(_xlpm.sep,_xlpm.w)),"~"))</f>
        <v>~kygh~</v>
      </c>
      <c r="P4353" s="1" t="str">
        <f>_xlfn.LET(_xlpm.sep,":",_xlpm.w,$G4353,_xlfn.CONCAT("[",LEFT(_xlpm.w,FIND(_xlpm.sep,_xlpm.w)-1),"]"))</f>
        <v>[kɪ]</v>
      </c>
      <c r="Q4353" s="14" cm="1">
        <f t="array" ref="Q4353">SUM(_xlfn._xlws.FILTER($H$2:$H$7117,_xlfn.MAP($O$2:$O$7117,_xlfn.LAMBDA(_xlpm.x,_xlpm.x=$O4353))))</f>
        <v>9.9403578528827041E-5</v>
      </c>
      <c r="R4353" s="14">
        <f>$H4353/Q4353</f>
        <v>1</v>
      </c>
      <c r="S4353" s="14" cm="1">
        <f t="array" ref="S4353">SUM(_xlfn._xlws.FILTER($H$2:$H$7117,_xlfn.MAP($P$2:$P$7117,_xlfn.LAMBDA(_xlpm.x,_xlpm.x=$P4353))))</f>
        <v>1.431411530815109E-2</v>
      </c>
      <c r="T4353" s="14">
        <f>$H4353/S4353</f>
        <v>6.9444444444444467E-3</v>
      </c>
      <c r="U4353" s="14">
        <f>_xlfn.LET(_xlpm.freq,F4353,_xlpm.size,M4353+1,_xlpm.F,V4353,LOG(1+_xlpm.freq)*LOG(1+_xlpm.size)*_xlpm.F)</f>
        <v>5.1210000130305989E-3</v>
      </c>
      <c r="V4353" s="14">
        <f>_xlfn.LET(_xlpm.a,T4353,_xlpm.b,R4353,2*_xlpm.a*_xlpm.b/(_xlpm.a+_xlpm.b))</f>
        <v>1.3793103448275867E-2</v>
      </c>
      <c r="W4353" s="14">
        <f>_xlfn.LET(_xlpm.p,R4353,_xlpm.q,T4353,LOG(_xlpm.p/_xlpm.q))</f>
        <v>2.1583624920952493</v>
      </c>
      <c r="X4353" s="2"/>
    </row>
    <row r="4354" spans="1:24">
      <c r="A4354" s="1" t="str">
        <f>_xlfn.LET(_xlpm.sep," : ",CONCATENATE(O4354,_xlpm.sep,P4354))</f>
        <v>~lkih~ : [kɪ]</v>
      </c>
      <c r="B4354" s="1">
        <f>_xlfn.LET(_xlpm.d,$G4354,_xlpm.k,_xlfn.CONCAT(LEFT(TRIM(B$1),1),"*"),COUNTIF(_xlpm.d,_xlpm.k))</f>
        <v>0</v>
      </c>
      <c r="C4354" s="1">
        <f>_xlfn.LET(_xlpm.d,$G4354,_xlpm.k,_xlfn.CONCAT(LEFT(TRIM(C$1),1),"*"),COUNTIF(_xlpm.d,_xlpm.k))</f>
        <v>0</v>
      </c>
      <c r="D4354" s="1">
        <f>_xlfn.LET(_xlpm.d,$G4354,_xlpm.k,_xlfn.CONCAT(LEFT(TRIM(D$1),1),"*"),COUNTIF(_xlpm.d,_xlpm.k))</f>
        <v>0</v>
      </c>
      <c r="E4354" s="1">
        <f>LOG(F4354+1,10)</f>
        <v>0.47712125471966244</v>
      </c>
      <c r="F4354" s="7">
        <v>2</v>
      </c>
      <c r="G4354" s="9" t="s">
        <v>1888</v>
      </c>
      <c r="H4354" s="4">
        <f>F4354/freq.sum.r6e</f>
        <v>9.9403578528827041E-5</v>
      </c>
      <c r="I4354" s="1" t="str">
        <f>_xlfn.LET(_xlpm.sep,":",_xlpm.w,$G4354,LEFT(_xlpm.w,FIND(_xlpm.sep,_xlpm.w)-1))</f>
        <v>kɪ</v>
      </c>
      <c r="J4354" s="1" t="str">
        <f>_xlfn.LET(_xlpm.sep,":",_xlpm.w,$G4354,RIGHT(_xlpm.w,LEN(_xlpm.w)-FIND(_xlpm.sep,_xlpm.w)))</f>
        <v>lkih</v>
      </c>
      <c r="K4354" s="10">
        <f>_xlfn.LET(_xlpm.w,I4354,LEN(_xlpm.w))</f>
        <v>2</v>
      </c>
      <c r="L4354" s="10">
        <f>_xlfn.LET(_xlpm.w,J4354,LEN(_xlpm.w))</f>
        <v>4</v>
      </c>
      <c r="M4354" s="10">
        <f>_xlfn.LET(_xlpm.a,K4354,_xlpm.b,L4354,MAX(_xlpm.a,_xlpm.b))</f>
        <v>4</v>
      </c>
      <c r="N4354" s="10">
        <f>_xlfn.LET(_xlpm.d,(K4354,L4354),MAX(_xlpm.d)-MIN(_xlpm.d))</f>
        <v>2</v>
      </c>
      <c r="O4354" s="1" t="str">
        <f>_xlfn.LET(_xlpm.sep,":",_xlpm.w,$G4354,_xlfn.CONCAT("~",RIGHT(_xlpm.w,LEN(_xlpm.w)-FIND(_xlpm.sep,_xlpm.w)),"~"))</f>
        <v>~lkih~</v>
      </c>
      <c r="P4354" s="1" t="str">
        <f>_xlfn.LET(_xlpm.sep,":",_xlpm.w,$G4354,_xlfn.CONCAT("[",LEFT(_xlpm.w,FIND(_xlpm.sep,_xlpm.w)-1),"]"))</f>
        <v>[kɪ]</v>
      </c>
      <c r="Q4354" s="14" cm="1">
        <f t="array" ref="Q4354">SUM(_xlfn._xlws.FILTER($H$2:$H$7109,_xlfn.MAP($O$2:$O$7109,_xlfn.LAMBDA(_xlpm.x,_xlpm.x=$O4354))))</f>
        <v>9.9403578528827041E-5</v>
      </c>
      <c r="R4354" s="14">
        <f>$H4354/Q4354</f>
        <v>1</v>
      </c>
      <c r="S4354" s="14" cm="1">
        <f t="array" ref="S4354">SUM(_xlfn._xlws.FILTER($H$2:$H$7109,_xlfn.MAP($P$2:$P$7109,_xlfn.LAMBDA(_xlpm.x,_xlpm.x=$P4354))))</f>
        <v>1.431411530815109E-2</v>
      </c>
      <c r="T4354" s="14">
        <f>$H4354/S4354</f>
        <v>6.9444444444444467E-3</v>
      </c>
      <c r="U4354" s="14">
        <f>_xlfn.LET(_xlpm.freq,F4354,_xlpm.size,M4354+1,_xlpm.F,V4354,LOG(1+_xlpm.freq)*LOG(1+_xlpm.size)*_xlpm.F)</f>
        <v>5.1210000130305989E-3</v>
      </c>
      <c r="V4354" s="14">
        <f>_xlfn.LET(_xlpm.a,T4354,_xlpm.b,R4354,2*_xlpm.a*_xlpm.b/(_xlpm.a+_xlpm.b))</f>
        <v>1.3793103448275867E-2</v>
      </c>
      <c r="W4354" s="14">
        <f>_xlfn.LET(_xlpm.p,R4354,_xlpm.q,T4354,LOG(_xlpm.p/_xlpm.q))</f>
        <v>2.1583624920952493</v>
      </c>
      <c r="X4354" s="2"/>
    </row>
    <row r="4355" spans="1:24">
      <c r="A4355" s="1" t="str">
        <f>_xlfn.LET(_xlpm.sep," : ",CONCATENATE(O4355,_xlpm.sep,P4355))</f>
        <v>~ttah~ : [tɪ]</v>
      </c>
      <c r="B4355" s="1">
        <f>_xlfn.LET(_xlpm.d,$G4355,_xlpm.k,_xlfn.CONCAT(LEFT(TRIM(B$1),1),"*"),COUNTIF(_xlpm.d,_xlpm.k))</f>
        <v>0</v>
      </c>
      <c r="C4355" s="1">
        <f>_xlfn.LET(_xlpm.d,$G4355,_xlpm.k,_xlfn.CONCAT(LEFT(TRIM(C$1),1),"*"),COUNTIF(_xlpm.d,_xlpm.k))</f>
        <v>0</v>
      </c>
      <c r="D4355" s="1">
        <f>_xlfn.LET(_xlpm.d,$G4355,_xlpm.k,_xlfn.CONCAT(LEFT(TRIM(D$1),1),"*"),COUNTIF(_xlpm.d,_xlpm.k))</f>
        <v>0</v>
      </c>
      <c r="E4355" s="1">
        <f>LOG(F4355+1,10)</f>
        <v>0.47712125471966244</v>
      </c>
      <c r="F4355" s="7">
        <v>2</v>
      </c>
      <c r="G4355" s="9" t="s">
        <v>4846</v>
      </c>
      <c r="H4355" s="4">
        <f>F4355/freq.sum.r6e</f>
        <v>9.9403578528827041E-5</v>
      </c>
      <c r="I4355" s="1" t="str">
        <f>_xlfn.LET(_xlpm.sep,":",_xlpm.w,$G4355,LEFT(_xlpm.w,FIND(_xlpm.sep,_xlpm.w)-1))</f>
        <v>tɪ</v>
      </c>
      <c r="J4355" s="1" t="str">
        <f>_xlfn.LET(_xlpm.sep,":",_xlpm.w,$G4355,RIGHT(_xlpm.w,LEN(_xlpm.w)-FIND(_xlpm.sep,_xlpm.w)))</f>
        <v>ttah</v>
      </c>
      <c r="K4355" s="10">
        <f>_xlfn.LET(_xlpm.w,I4355,LEN(_xlpm.w))</f>
        <v>2</v>
      </c>
      <c r="L4355" s="10">
        <f>_xlfn.LET(_xlpm.w,J4355,LEN(_xlpm.w))</f>
        <v>4</v>
      </c>
      <c r="M4355" s="10">
        <f>_xlfn.LET(_xlpm.a,K4355,_xlpm.b,L4355,MAX(_xlpm.a,_xlpm.b))</f>
        <v>4</v>
      </c>
      <c r="N4355" s="10">
        <f>_xlfn.LET(_xlpm.d,(K4355,L4355),MAX(_xlpm.d)-MIN(_xlpm.d))</f>
        <v>2</v>
      </c>
      <c r="O4355" s="1" t="str">
        <f>_xlfn.LET(_xlpm.sep,":",_xlpm.w,$G4355,_xlfn.CONCAT("~",RIGHT(_xlpm.w,LEN(_xlpm.w)-FIND(_xlpm.sep,_xlpm.w)),"~"))</f>
        <v>~ttah~</v>
      </c>
      <c r="P4355" s="1" t="str">
        <f>_xlfn.LET(_xlpm.sep,":",_xlpm.w,$G4355,_xlfn.CONCAT("[",LEFT(_xlpm.w,FIND(_xlpm.sep,_xlpm.w)-1),"]"))</f>
        <v>[tɪ]</v>
      </c>
      <c r="Q4355" s="14" cm="1">
        <f t="array" ref="Q4355">SUM(_xlfn._xlws.FILTER($H$2:$H$7117,_xlfn.MAP($O$2:$O$7117,_xlfn.LAMBDA(_xlpm.x,_xlpm.x=$O4355))))</f>
        <v>1.4910536779324057E-4</v>
      </c>
      <c r="R4355" s="14">
        <f>$H4355/Q4355</f>
        <v>0.66666666666666663</v>
      </c>
      <c r="S4355" s="14" cm="1">
        <f t="array" ref="S4355">SUM(_xlfn._xlws.FILTER($H$2:$H$7117,_xlfn.MAP($P$2:$P$7117,_xlfn.LAMBDA(_xlpm.x,_xlpm.x=$P4355))))</f>
        <v>2.2266401590457251E-2</v>
      </c>
      <c r="T4355" s="14">
        <f>$H4355/S4355</f>
        <v>4.4642857142857158E-3</v>
      </c>
      <c r="U4355" s="14">
        <f>_xlfn.LET(_xlpm.freq,F4355,_xlpm.size,M4355+1,_xlpm.F,V4355,LOG(1+_xlpm.freq)*LOG(1+_xlpm.size)*_xlpm.F)</f>
        <v>3.2928824917491653E-3</v>
      </c>
      <c r="V4355" s="14">
        <f>_xlfn.LET(_xlpm.a,T4355,_xlpm.b,R4355,2*_xlpm.a*_xlpm.b/(_xlpm.a+_xlpm.b))</f>
        <v>8.8691796008869214E-3</v>
      </c>
      <c r="W4355" s="14">
        <f>_xlfn.LET(_xlpm.p,R4355,_xlpm.q,T4355,LOG(_xlpm.p/_xlpm.q))</f>
        <v>2.1741567592784814</v>
      </c>
      <c r="X4355" s="2"/>
    </row>
    <row r="4356" spans="1:24">
      <c r="A4356" s="1" t="str">
        <f>_xlfn.LET(_xlpm.sep," : ",CONCATENATE(O4356,_xlpm.sep,P4356))</f>
        <v>~tygh~ : [tɪ]</v>
      </c>
      <c r="B4356" s="1">
        <f>_xlfn.LET(_xlpm.d,$G4356,_xlpm.k,_xlfn.CONCAT(LEFT(TRIM(B$1),1),"*"),COUNTIF(_xlpm.d,_xlpm.k))</f>
        <v>0</v>
      </c>
      <c r="C4356" s="1">
        <f>_xlfn.LET(_xlpm.d,$G4356,_xlpm.k,_xlfn.CONCAT(LEFT(TRIM(C$1),1),"*"),COUNTIF(_xlpm.d,_xlpm.k))</f>
        <v>0</v>
      </c>
      <c r="D4356" s="1">
        <f>_xlfn.LET(_xlpm.d,$G4356,_xlpm.k,_xlfn.CONCAT(LEFT(TRIM(D$1),1),"*"),COUNTIF(_xlpm.d,_xlpm.k))</f>
        <v>0</v>
      </c>
      <c r="E4356" s="1">
        <f>LOG(F4356+1,10)</f>
        <v>0.47712125471966244</v>
      </c>
      <c r="F4356" s="7">
        <v>2</v>
      </c>
      <c r="G4356" s="9" t="s">
        <v>4901</v>
      </c>
      <c r="H4356" s="4">
        <f>F4356/freq.sum.r6e</f>
        <v>9.9403578528827041E-5</v>
      </c>
      <c r="I4356" s="1" t="str">
        <f>_xlfn.LET(_xlpm.sep,":",_xlpm.w,$G4356,LEFT(_xlpm.w,FIND(_xlpm.sep,_xlpm.w)-1))</f>
        <v>tɪ</v>
      </c>
      <c r="J4356" s="1" t="str">
        <f>_xlfn.LET(_xlpm.sep,":",_xlpm.w,$G4356,RIGHT(_xlpm.w,LEN(_xlpm.w)-FIND(_xlpm.sep,_xlpm.w)))</f>
        <v>tygh</v>
      </c>
      <c r="K4356" s="10">
        <f>_xlfn.LET(_xlpm.w,I4356,LEN(_xlpm.w))</f>
        <v>2</v>
      </c>
      <c r="L4356" s="10">
        <f>_xlfn.LET(_xlpm.w,J4356,LEN(_xlpm.w))</f>
        <v>4</v>
      </c>
      <c r="M4356" s="10">
        <f>_xlfn.LET(_xlpm.a,K4356,_xlpm.b,L4356,MAX(_xlpm.a,_xlpm.b))</f>
        <v>4</v>
      </c>
      <c r="N4356" s="10">
        <f>_xlfn.LET(_xlpm.d,(K4356,L4356),MAX(_xlpm.d)-MIN(_xlpm.d))</f>
        <v>2</v>
      </c>
      <c r="O4356" s="1" t="str">
        <f>_xlfn.LET(_xlpm.sep,":",_xlpm.w,$G4356,_xlfn.CONCAT("~",RIGHT(_xlpm.w,LEN(_xlpm.w)-FIND(_xlpm.sep,_xlpm.w)),"~"))</f>
        <v>~tygh~</v>
      </c>
      <c r="P4356" s="1" t="str">
        <f>_xlfn.LET(_xlpm.sep,":",_xlpm.w,$G4356,_xlfn.CONCAT("[",LEFT(_xlpm.w,FIND(_xlpm.sep,_xlpm.w)-1),"]"))</f>
        <v>[tɪ]</v>
      </c>
      <c r="Q4356" s="14" cm="1">
        <f t="array" ref="Q4356">SUM(_xlfn._xlws.FILTER($H$2:$H$7117,_xlfn.MAP($O$2:$O$7117,_xlfn.LAMBDA(_xlpm.x,_xlpm.x=$O4356))))</f>
        <v>1.4910536779324057E-4</v>
      </c>
      <c r="R4356" s="14">
        <f>$H4356/Q4356</f>
        <v>0.66666666666666663</v>
      </c>
      <c r="S4356" s="14" cm="1">
        <f t="array" ref="S4356">SUM(_xlfn._xlws.FILTER($H$2:$H$7117,_xlfn.MAP($P$2:$P$7117,_xlfn.LAMBDA(_xlpm.x,_xlpm.x=$P4356))))</f>
        <v>2.2266401590457251E-2</v>
      </c>
      <c r="T4356" s="14">
        <f>$H4356/S4356</f>
        <v>4.4642857142857158E-3</v>
      </c>
      <c r="U4356" s="14">
        <f>_xlfn.LET(_xlpm.freq,F4356,_xlpm.size,M4356+1,_xlpm.F,V4356,LOG(1+_xlpm.freq)*LOG(1+_xlpm.size)*_xlpm.F)</f>
        <v>3.2928824917491653E-3</v>
      </c>
      <c r="V4356" s="14">
        <f>_xlfn.LET(_xlpm.a,T4356,_xlpm.b,R4356,2*_xlpm.a*_xlpm.b/(_xlpm.a+_xlpm.b))</f>
        <v>8.8691796008869214E-3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r">
        <f>_xlfn.LET(_xlpm.sep," : ",CONCATENATE(O4357,_xlpm.sep,P4357))</f>
        <v>~ragh~ : [ɹɪ]</v>
      </c>
      <c r="B4357" s="1">
        <f>_xlfn.LET(_xlpm.d,$G4357,_xlpm.k,_xlfn.CONCAT(LEFT(TRIM(B$1),1),"*"),COUNTIF(_xlpm.d,_xlpm.k))</f>
        <v>1</v>
      </c>
      <c r="C4357" s="1">
        <f>_xlfn.LET(_xlpm.d,$G4357,_xlpm.k,_xlfn.CONCAT(LEFT(TRIM(C$1),1),"*"),COUNTIF(_xlpm.d,_xlpm.k))</f>
        <v>0</v>
      </c>
      <c r="D4357" s="1">
        <f>_xlfn.LET(_xlpm.d,$G4357,_xlpm.k,_xlfn.CONCAT(LEFT(TRIM(D$1),1),"*"),COUNTIF(_xlpm.d,_xlpm.k))</f>
        <v>0</v>
      </c>
      <c r="E4357" s="1">
        <f>LOG(F4357+1,10)</f>
        <v>0.47712125471966244</v>
      </c>
      <c r="F4357" s="7">
        <v>2</v>
      </c>
      <c r="G4357" s="9" t="s">
        <v>6626</v>
      </c>
      <c r="H4357" s="4">
        <f>F4357/freq.sum.r6e</f>
        <v>9.9403578528827041E-5</v>
      </c>
      <c r="I4357" s="1" t="str">
        <f>_xlfn.LET(_xlpm.sep,":",_xlpm.w,$G4357,LEFT(_xlpm.w,FIND(_xlpm.sep,_xlpm.w)-1))</f>
        <v>ɹɪ</v>
      </c>
      <c r="J4357" s="1" t="str">
        <f>_xlfn.LET(_xlpm.sep,":",_xlpm.w,$G4357,RIGHT(_xlpm.w,LEN(_xlpm.w)-FIND(_xlpm.sep,_xlpm.w)))</f>
        <v>ragh</v>
      </c>
      <c r="K4357" s="10">
        <f>_xlfn.LET(_xlpm.w,I4357,LEN(_xlpm.w))</f>
        <v>2</v>
      </c>
      <c r="L4357" s="10">
        <f>_xlfn.LET(_xlpm.w,J4357,LEN(_xlpm.w))</f>
        <v>4</v>
      </c>
      <c r="M4357" s="10">
        <f>_xlfn.LET(_xlpm.a,K4357,_xlpm.b,L4357,MAX(_xlpm.a,_xlpm.b))</f>
        <v>4</v>
      </c>
      <c r="N4357" s="10">
        <f>_xlfn.LET(_xlpm.d,(K4357,L4357),MAX(_xlpm.d)-MIN(_xlpm.d))</f>
        <v>2</v>
      </c>
      <c r="O4357" s="1" t="str">
        <f>_xlfn.LET(_xlpm.sep,":",_xlpm.w,$G4357,_xlfn.CONCAT("~",RIGHT(_xlpm.w,LEN(_xlpm.w)-FIND(_xlpm.sep,_xlpm.w)),"~"))</f>
        <v>~ragh~</v>
      </c>
      <c r="P4357" s="1" t="str">
        <f>_xlfn.LET(_xlpm.sep,":",_xlpm.w,$G4357,_xlfn.CONCAT("[",LEFT(_xlpm.w,FIND(_xlpm.sep,_xlpm.w)-1),"]"))</f>
        <v>[ɹɪ]</v>
      </c>
      <c r="Q4357" s="14" cm="1">
        <f t="array" ref="Q4357">SUM(_xlfn._xlws.FILTER($H$2:$H$7117,_xlfn.MAP($O$2:$O$7117,_xlfn.LAMBDA(_xlpm.x,_xlpm.x=$O4357))))</f>
        <v>1.4910536779324057E-4</v>
      </c>
      <c r="R4357" s="14">
        <f>$H4357/Q4357</f>
        <v>0.66666666666666663</v>
      </c>
      <c r="S4357" s="14" cm="1">
        <f t="array" ref="S4357">SUM(_xlfn._xlws.FILTER($H$2:$H$7117,_xlfn.MAP($P$2:$P$7117,_xlfn.LAMBDA(_xlpm.x,_xlpm.x=$P4357))))</f>
        <v>2.2266401590457251E-2</v>
      </c>
      <c r="T4357" s="14">
        <f>$H4357/S4357</f>
        <v>4.4642857142857158E-3</v>
      </c>
      <c r="U4357" s="14">
        <f>_xlfn.LET(_xlpm.freq,F4357,_xlpm.size,M4357+1,_xlpm.F,V4357,LOG(1+_xlpm.freq)*LOG(1+_xlpm.size)*_xlpm.F)</f>
        <v>3.2928824917491653E-3</v>
      </c>
      <c r="V4357" s="14">
        <f>_xlfn.LET(_xlpm.a,T4357,_xlpm.b,R4357,2*_xlpm.a*_xlpm.b/(_xlpm.a+_xlpm.b))</f>
        <v>8.8691796008869214E-3</v>
      </c>
      <c r="W4357" s="14">
        <f>_xlfn.LET(_xlpm.p,R4357,_xlpm.q,T4357,LOG(_xlpm.p/_xlpm.q))</f>
        <v>2.1741567592784814</v>
      </c>
      <c r="X4357" s="2"/>
    </row>
    <row r="4358" spans="1:24">
      <c r="A4358" s="1" t="str">
        <f>_xlfn.LET(_xlpm.sep," : ",CONCATENATE(O4358,_xlpm.sep,P4358))</f>
        <v>~righ~ : [ɹɪ]</v>
      </c>
      <c r="B4358" s="1">
        <f>_xlfn.LET(_xlpm.d,$G4358,_xlpm.k,_xlfn.CONCAT(LEFT(TRIM(B$1),1),"*"),COUNTIF(_xlpm.d,_xlpm.k))</f>
        <v>1</v>
      </c>
      <c r="C4358" s="1">
        <f>_xlfn.LET(_xlpm.d,$G4358,_xlpm.k,_xlfn.CONCAT(LEFT(TRIM(C$1),1),"*"),COUNTIF(_xlpm.d,_xlpm.k))</f>
        <v>0</v>
      </c>
      <c r="D4358" s="1">
        <f>_xlfn.LET(_xlpm.d,$G4358,_xlpm.k,_xlfn.CONCAT(LEFT(TRIM(D$1),1),"*"),COUNTIF(_xlpm.d,_xlpm.k))</f>
        <v>0</v>
      </c>
      <c r="E4358" s="1">
        <f>LOG(F4358+1,10)</f>
        <v>0.47712125471966244</v>
      </c>
      <c r="F4358" s="7">
        <v>2</v>
      </c>
      <c r="G4358" s="9" t="s">
        <v>6691</v>
      </c>
      <c r="H4358" s="4">
        <f>F4358/freq.sum.r6e</f>
        <v>9.9403578528827041E-5</v>
      </c>
      <c r="I4358" s="4" t="str">
        <f>_xlfn.LET(_xlpm.sep,":",_xlpm.w,$G4358,LEFT(_xlpm.w,FIND(_xlpm.sep,_xlpm.w)-1))</f>
        <v>ɹɪ</v>
      </c>
      <c r="J4358" s="4" t="str">
        <f>_xlfn.LET(_xlpm.sep,":",_xlpm.w,$G4358,RIGHT(_xlpm.w,LEN(_xlpm.w)-FIND(_xlpm.sep,_xlpm.w)))</f>
        <v>righ</v>
      </c>
      <c r="K4358" s="10">
        <f>_xlfn.LET(_xlpm.w,I4358,LEN(_xlpm.w))</f>
        <v>2</v>
      </c>
      <c r="L4358" s="10">
        <f>_xlfn.LET(_xlpm.w,J4358,LEN(_xlpm.w))</f>
        <v>4</v>
      </c>
      <c r="M4358" s="10">
        <f>_xlfn.LET(_xlpm.a,K4358,_xlpm.b,L4358,MAX(_xlpm.a,_xlpm.b))</f>
        <v>4</v>
      </c>
      <c r="N4358" s="10">
        <f>_xlfn.LET(_xlpm.d,(K4358,L4358),MAX(_xlpm.d)-MIN(_xlpm.d))</f>
        <v>2</v>
      </c>
      <c r="O4358" s="1" t="str">
        <f>_xlfn.LET(_xlpm.sep,":",_xlpm.w,$G4358,_xlfn.CONCAT("~",RIGHT(_xlpm.w,LEN(_xlpm.w)-FIND(_xlpm.sep,_xlpm.w)),"~"))</f>
        <v>~righ~</v>
      </c>
      <c r="P4358" s="1" t="str">
        <f>_xlfn.LET(_xlpm.sep,":",_xlpm.w,$G4358,_xlfn.CONCAT("[",LEFT(_xlpm.w,FIND(_xlpm.sep,_xlpm.w)-1),"]"))</f>
        <v>[ɹɪ]</v>
      </c>
      <c r="Q4358" s="14" cm="1">
        <f t="array" ref="Q4358">SUM(_xlfn._xlws.FILTER($H$2:$H$7109,_xlfn.MAP($O$2:$O$7109,_xlfn.LAMBDA(_xlpm.x,_xlpm.x=$O4358))))</f>
        <v>1.4910536779324057E-4</v>
      </c>
      <c r="R4358" s="14">
        <f>$H4358/Q4358</f>
        <v>0.66666666666666663</v>
      </c>
      <c r="S4358" s="14" cm="1">
        <f t="array" ref="S4358">SUM(_xlfn._xlws.FILTER($H$2:$H$7109,_xlfn.MAP($P$2:$P$7109,_xlfn.LAMBDA(_xlpm.x,_xlpm.x=$P4358))))</f>
        <v>2.2266401590457251E-2</v>
      </c>
      <c r="T4358" s="14">
        <f>$H4358/S4358</f>
        <v>4.4642857142857158E-3</v>
      </c>
      <c r="U4358" s="14">
        <f>_xlfn.LET(_xlpm.freq,F4358,_xlpm.size,M4358+1,_xlpm.F,V4358,LOG(1+_xlpm.freq)*LOG(1+_xlpm.size)*_xlpm.F)</f>
        <v>3.2928824917491653E-3</v>
      </c>
      <c r="V4358" s="14">
        <f>_xlfn.LET(_xlpm.a,T4358,_xlpm.b,R4358,2*_xlpm.a*_xlpm.b/(_xlpm.a+_xlpm.b))</f>
        <v>8.8691796008869214E-3</v>
      </c>
      <c r="W4358" s="14">
        <f>_xlfn.LET(_xlpm.p,R4358,_xlpm.q,T4358,LOG(_xlpm.p/_xlpm.q))</f>
        <v>2.1741567592784814</v>
      </c>
      <c r="X4358" s="2"/>
    </row>
    <row r="4359" spans="1:24">
      <c r="A4359" s="1" t="str">
        <f>_xlfn.LET(_xlpm.sep," : ",CONCATENATE(O4359,_xlpm.sep,P4359))</f>
        <v>~bter~ : [tɪ]</v>
      </c>
      <c r="B4359" s="1">
        <f>_xlfn.LET(_xlpm.d,$G4359,_xlpm.k,_xlfn.CONCAT(LEFT(TRIM(B$1),1),"*"),COUNTIF(_xlpm.d,_xlpm.k))</f>
        <v>0</v>
      </c>
      <c r="C4359" s="1">
        <f>_xlfn.LET(_xlpm.d,$G4359,_xlpm.k,_xlfn.CONCAT(LEFT(TRIM(C$1),1),"*"),COUNTIF(_xlpm.d,_xlpm.k))</f>
        <v>0</v>
      </c>
      <c r="D4359" s="1">
        <f>_xlfn.LET(_xlpm.d,$G4359,_xlpm.k,_xlfn.CONCAT(LEFT(TRIM(D$1),1),"*"),COUNTIF(_xlpm.d,_xlpm.k))</f>
        <v>0</v>
      </c>
      <c r="E4359" s="1">
        <f>LOG(F4359+1,10)</f>
        <v>0.60205999132796229</v>
      </c>
      <c r="F4359" s="7">
        <v>3</v>
      </c>
      <c r="G4359" s="9" t="s">
        <v>4725</v>
      </c>
      <c r="H4359" s="4">
        <f>F4359/freq.sum.r6e</f>
        <v>1.4910536779324057E-4</v>
      </c>
      <c r="I4359" s="1" t="str">
        <f>_xlfn.LET(_xlpm.sep,":",_xlpm.w,$G4359,LEFT(_xlpm.w,FIND(_xlpm.sep,_xlpm.w)-1))</f>
        <v>tɪ</v>
      </c>
      <c r="J4359" s="1" t="str">
        <f>_xlfn.LET(_xlpm.sep,":",_xlpm.w,$G4359,RIGHT(_xlpm.w,LEN(_xlpm.w)-FIND(_xlpm.sep,_xlpm.w)))</f>
        <v>bter</v>
      </c>
      <c r="K4359" s="10">
        <f>_xlfn.LET(_xlpm.w,I4359,LEN(_xlpm.w))</f>
        <v>2</v>
      </c>
      <c r="L4359" s="10">
        <f>_xlfn.LET(_xlpm.w,J4359,LEN(_xlpm.w))</f>
        <v>4</v>
      </c>
      <c r="M4359" s="10">
        <f>_xlfn.LET(_xlpm.a,K4359,_xlpm.b,L4359,MAX(_xlpm.a,_xlpm.b))</f>
        <v>4</v>
      </c>
      <c r="N4359" s="10">
        <f>_xlfn.LET(_xlpm.d,(K4359,L4359),MAX(_xlpm.d)-MIN(_xlpm.d))</f>
        <v>2</v>
      </c>
      <c r="O4359" s="1" t="str">
        <f>_xlfn.LET(_xlpm.sep,":",_xlpm.w,$G4359,_xlfn.CONCAT("~",RIGHT(_xlpm.w,LEN(_xlpm.w)-FIND(_xlpm.sep,_xlpm.w)),"~"))</f>
        <v>~bter~</v>
      </c>
      <c r="P4359" s="1" t="str">
        <f>_xlfn.LET(_xlpm.sep,":",_xlpm.w,$G4359,_xlfn.CONCAT("[",LEFT(_xlpm.w,FIND(_xlpm.sep,_xlpm.w)-1),"]"))</f>
        <v>[tɪ]</v>
      </c>
      <c r="Q4359" s="14" cm="1">
        <f t="array" ref="Q4359">SUM(_xlfn._xlws.FILTER($H$2:$H$7117,_xlfn.MAP($O$2:$O$7117,_xlfn.LAMBDA(_xlpm.x,_xlpm.x=$O4359))))</f>
        <v>1.4910536779324057E-4</v>
      </c>
      <c r="R4359" s="14">
        <f>$H4359/Q4359</f>
        <v>1</v>
      </c>
      <c r="S4359" s="14" cm="1">
        <f t="array" ref="S4359">SUM(_xlfn._xlws.FILTER($H$2:$H$7117,_xlfn.MAP($P$2:$P$7117,_xlfn.LAMBDA(_xlpm.x,_xlpm.x=$P4359))))</f>
        <v>2.2266401590457251E-2</v>
      </c>
      <c r="T4359" s="14">
        <f>$H4359/S4359</f>
        <v>6.6964285714285737E-3</v>
      </c>
      <c r="U4359" s="14">
        <f>_xlfn.LET(_xlpm.freq,F4359,_xlpm.size,M4359+1,_xlpm.F,V4359,LOG(1+_xlpm.freq)*LOG(1+_xlpm.size)*_xlpm.F)</f>
        <v>6.2327326171772029E-3</v>
      </c>
      <c r="V4359" s="14">
        <f>_xlfn.LET(_xlpm.a,T4359,_xlpm.b,R4359,2*_xlpm.a*_xlpm.b/(_xlpm.a+_xlpm.b))</f>
        <v>1.330376940133038E-2</v>
      </c>
      <c r="W4359" s="14">
        <f>_xlfn.LET(_xlpm.p,R4359,_xlpm.q,T4359,LOG(_xlpm.p/_xlpm.q))</f>
        <v>2.1741567592784814</v>
      </c>
      <c r="X4359" s="2"/>
    </row>
    <row r="4360" spans="1:24">
      <c r="A4360" s="1" t="str">
        <f>_xlfn.LET(_xlpm.sep," : ",CONCATENATE(O4360,_xlpm.sep,P4360))</f>
        <v>~teer~ : [tɪ]</v>
      </c>
      <c r="B4360" s="1">
        <f>_xlfn.LET(_xlpm.d,$G4360,_xlpm.k,_xlfn.CONCAT(LEFT(TRIM(B$1),1),"*"),COUNTIF(_xlpm.d,_xlpm.k))</f>
        <v>0</v>
      </c>
      <c r="C4360" s="1">
        <f>_xlfn.LET(_xlpm.d,$G4360,_xlpm.k,_xlfn.CONCAT(LEFT(TRIM(C$1),1),"*"),COUNTIF(_xlpm.d,_xlpm.k))</f>
        <v>0</v>
      </c>
      <c r="D4360" s="1">
        <f>_xlfn.LET(_xlpm.d,$G4360,_xlpm.k,_xlfn.CONCAT(LEFT(TRIM(D$1),1),"*"),COUNTIF(_xlpm.d,_xlpm.k))</f>
        <v>0</v>
      </c>
      <c r="E4360" s="1">
        <f>LOG(F4360+1,10)</f>
        <v>0.60205999132796229</v>
      </c>
      <c r="F4360" s="7">
        <v>3</v>
      </c>
      <c r="G4360" s="9" t="s">
        <v>4781</v>
      </c>
      <c r="H4360" s="4">
        <f>F4360/freq.sum.r6e</f>
        <v>1.4910536779324057E-4</v>
      </c>
      <c r="I4360" s="1" t="str">
        <f>_xlfn.LET(_xlpm.sep,":",_xlpm.w,$G4360,LEFT(_xlpm.w,FIND(_xlpm.sep,_xlpm.w)-1))</f>
        <v>tɪ</v>
      </c>
      <c r="J4360" s="1" t="str">
        <f>_xlfn.LET(_xlpm.sep,":",_xlpm.w,$G4360,RIGHT(_xlpm.w,LEN(_xlpm.w)-FIND(_xlpm.sep,_xlpm.w)))</f>
        <v>teer</v>
      </c>
      <c r="K4360" s="10">
        <f>_xlfn.LET(_xlpm.w,I4360,LEN(_xlpm.w))</f>
        <v>2</v>
      </c>
      <c r="L4360" s="10">
        <f>_xlfn.LET(_xlpm.w,J4360,LEN(_xlpm.w))</f>
        <v>4</v>
      </c>
      <c r="M4360" s="10">
        <f>_xlfn.LET(_xlpm.a,K4360,_xlpm.b,L4360,MAX(_xlpm.a,_xlpm.b))</f>
        <v>4</v>
      </c>
      <c r="N4360" s="10">
        <f>_xlfn.LET(_xlpm.d,(K4360,L4360),MAX(_xlpm.d)-MIN(_xlpm.d))</f>
        <v>2</v>
      </c>
      <c r="O4360" s="1" t="str">
        <f>_xlfn.LET(_xlpm.sep,":",_xlpm.w,$G4360,_xlfn.CONCAT("~",RIGHT(_xlpm.w,LEN(_xlpm.w)-FIND(_xlpm.sep,_xlpm.w)),"~"))</f>
        <v>~teer~</v>
      </c>
      <c r="P4360" s="1" t="str">
        <f>_xlfn.LET(_xlpm.sep,":",_xlpm.w,$G4360,_xlfn.CONCAT("[",LEFT(_xlpm.w,FIND(_xlpm.sep,_xlpm.w)-1),"]"))</f>
        <v>[tɪ]</v>
      </c>
      <c r="Q4360" s="14" cm="1">
        <f t="array" ref="Q4360">SUM(_xlfn._xlws.FILTER($H$2:$H$7117,_xlfn.MAP($O$2:$O$7117,_xlfn.LAMBDA(_xlpm.x,_xlpm.x=$O4360))))</f>
        <v>1.4910536779324057E-4</v>
      </c>
      <c r="R4360" s="14">
        <f>$H4360/Q4360</f>
        <v>1</v>
      </c>
      <c r="S4360" s="14" cm="1">
        <f t="array" ref="S4360">SUM(_xlfn._xlws.FILTER($H$2:$H$7117,_xlfn.MAP($P$2:$P$7117,_xlfn.LAMBDA(_xlpm.x,_xlpm.x=$P4360))))</f>
        <v>2.2266401590457251E-2</v>
      </c>
      <c r="T4360" s="14">
        <f>$H4360/S4360</f>
        <v>6.6964285714285737E-3</v>
      </c>
      <c r="U4360" s="14">
        <f>_xlfn.LET(_xlpm.freq,F4360,_xlpm.size,M4360+1,_xlpm.F,V4360,LOG(1+_xlpm.freq)*LOG(1+_xlpm.size)*_xlpm.F)</f>
        <v>6.2327326171772029E-3</v>
      </c>
      <c r="V4360" s="14">
        <f>_xlfn.LET(_xlpm.a,T4360,_xlpm.b,R4360,2*_xlpm.a*_xlpm.b/(_xlpm.a+_xlpm.b))</f>
        <v>1.330376940133038E-2</v>
      </c>
      <c r="W4360" s="14">
        <f>_xlfn.LET(_xlpm.p,R4360,_xlpm.q,T4360,LOG(_xlpm.p/_xlpm.q))</f>
        <v>2.1741567592784814</v>
      </c>
      <c r="X4360" s="2"/>
    </row>
    <row r="4361" spans="1:24">
      <c r="A4361" s="1" t="str">
        <f>_xlfn.LET(_xlpm.sep," : ",CONCATENATE(O4361,_xlpm.sep,P4361))</f>
        <v>~ttir~ : [tɪ]</v>
      </c>
      <c r="B4361" s="1">
        <f>_xlfn.LET(_xlpm.d,$G4361,_xlpm.k,_xlfn.CONCAT(LEFT(TRIM(B$1),1),"*"),COUNTIF(_xlpm.d,_xlpm.k))</f>
        <v>0</v>
      </c>
      <c r="C4361" s="1">
        <f>_xlfn.LET(_xlpm.d,$G4361,_xlpm.k,_xlfn.CONCAT(LEFT(TRIM(C$1),1),"*"),COUNTIF(_xlpm.d,_xlpm.k))</f>
        <v>0</v>
      </c>
      <c r="D4361" s="1">
        <f>_xlfn.LET(_xlpm.d,$G4361,_xlpm.k,_xlfn.CONCAT(LEFT(TRIM(D$1),1),"*"),COUNTIF(_xlpm.d,_xlpm.k))</f>
        <v>0</v>
      </c>
      <c r="E4361" s="1">
        <f>LOG(F4361+1,10)</f>
        <v>0.60205999132796229</v>
      </c>
      <c r="F4361" s="7">
        <v>3</v>
      </c>
      <c r="G4361" s="9" t="s">
        <v>4877</v>
      </c>
      <c r="H4361" s="4">
        <f>F4361/freq.sum.r6e</f>
        <v>1.4910536779324057E-4</v>
      </c>
      <c r="I4361" s="1" t="str">
        <f>_xlfn.LET(_xlpm.sep,":",_xlpm.w,$G4361,LEFT(_xlpm.w,FIND(_xlpm.sep,_xlpm.w)-1))</f>
        <v>tɪ</v>
      </c>
      <c r="J4361" s="1" t="str">
        <f>_xlfn.LET(_xlpm.sep,":",_xlpm.w,$G4361,RIGHT(_xlpm.w,LEN(_xlpm.w)-FIND(_xlpm.sep,_xlpm.w)))</f>
        <v>ttir</v>
      </c>
      <c r="K4361" s="10">
        <f>_xlfn.LET(_xlpm.w,I4361,LEN(_xlpm.w))</f>
        <v>2</v>
      </c>
      <c r="L4361" s="10">
        <f>_xlfn.LET(_xlpm.w,J4361,LEN(_xlpm.w))</f>
        <v>4</v>
      </c>
      <c r="M4361" s="10">
        <f>_xlfn.LET(_xlpm.a,K4361,_xlpm.b,L4361,MAX(_xlpm.a,_xlpm.b))</f>
        <v>4</v>
      </c>
      <c r="N4361" s="10">
        <f>_xlfn.LET(_xlpm.d,(K4361,L4361),MAX(_xlpm.d)-MIN(_xlpm.d))</f>
        <v>2</v>
      </c>
      <c r="O4361" s="1" t="str">
        <f>_xlfn.LET(_xlpm.sep,":",_xlpm.w,$G4361,_xlfn.CONCAT("~",RIGHT(_xlpm.w,LEN(_xlpm.w)-FIND(_xlpm.sep,_xlpm.w)),"~"))</f>
        <v>~ttir~</v>
      </c>
      <c r="P4361" s="1" t="str">
        <f>_xlfn.LET(_xlpm.sep,":",_xlpm.w,$G4361,_xlfn.CONCAT("[",LEFT(_xlpm.w,FIND(_xlpm.sep,_xlpm.w)-1),"]"))</f>
        <v>[tɪ]</v>
      </c>
      <c r="Q4361" s="14" cm="1">
        <f t="array" ref="Q4361">SUM(_xlfn._xlws.FILTER($H$2:$H$7117,_xlfn.MAP($O$2:$O$7117,_xlfn.LAMBDA(_xlpm.x,_xlpm.x=$O4361))))</f>
        <v>1.4910536779324057E-4</v>
      </c>
      <c r="R4361" s="14">
        <f>$H4361/Q4361</f>
        <v>1</v>
      </c>
      <c r="S4361" s="14" cm="1">
        <f t="array" ref="S4361">SUM(_xlfn._xlws.FILTER($H$2:$H$7117,_xlfn.MAP($P$2:$P$7117,_xlfn.LAMBDA(_xlpm.x,_xlpm.x=$P4361))))</f>
        <v>2.2266401590457251E-2</v>
      </c>
      <c r="T4361" s="14">
        <f>$H4361/S4361</f>
        <v>6.6964285714285737E-3</v>
      </c>
      <c r="U4361" s="14">
        <f>_xlfn.LET(_xlpm.freq,F4361,_xlpm.size,M4361+1,_xlpm.F,V4361,LOG(1+_xlpm.freq)*LOG(1+_xlpm.size)*_xlpm.F)</f>
        <v>6.2327326171772029E-3</v>
      </c>
      <c r="V4361" s="14">
        <f>_xlfn.LET(_xlpm.a,T4361,_xlpm.b,R4361,2*_xlpm.a*_xlpm.b/(_xlpm.a+_xlpm.b))</f>
        <v>1.330376940133038E-2</v>
      </c>
      <c r="W4361" s="14">
        <f>_xlfn.LET(_xlpm.p,R4361,_xlpm.q,T4361,LOG(_xlpm.p/_xlpm.q))</f>
        <v>2.1741567592784814</v>
      </c>
      <c r="X4361" s="2"/>
    </row>
    <row r="4362" spans="1:24">
      <c r="A4362" s="1" t="str">
        <f>_xlfn.LET(_xlpm.sep," : ",CONCATENATE(O4362,_xlpm.sep,P4362))</f>
        <v>~ttyr~ : [tɪ]</v>
      </c>
      <c r="B4362" s="1">
        <f>_xlfn.LET(_xlpm.d,$G4362,_xlpm.k,_xlfn.CONCAT(LEFT(TRIM(B$1),1),"*"),COUNTIF(_xlpm.d,_xlpm.k))</f>
        <v>0</v>
      </c>
      <c r="C4362" s="1">
        <f>_xlfn.LET(_xlpm.d,$G4362,_xlpm.k,_xlfn.CONCAT(LEFT(TRIM(C$1),1),"*"),COUNTIF(_xlpm.d,_xlpm.k))</f>
        <v>0</v>
      </c>
      <c r="D4362" s="1">
        <f>_xlfn.LET(_xlpm.d,$G4362,_xlpm.k,_xlfn.CONCAT(LEFT(TRIM(D$1),1),"*"),COUNTIF(_xlpm.d,_xlpm.k))</f>
        <v>0</v>
      </c>
      <c r="E4362" s="1">
        <f>LOG(F4362+1,10)</f>
        <v>0.60205999132796229</v>
      </c>
      <c r="F4362" s="7">
        <v>3</v>
      </c>
      <c r="G4362" s="9" t="s">
        <v>4891</v>
      </c>
      <c r="H4362" s="4">
        <f>F4362/freq.sum.r6e</f>
        <v>1.4910536779324057E-4</v>
      </c>
      <c r="I4362" s="1" t="str">
        <f>_xlfn.LET(_xlpm.sep,":",_xlpm.w,$G4362,LEFT(_xlpm.w,FIND(_xlpm.sep,_xlpm.w)-1))</f>
        <v>tɪ</v>
      </c>
      <c r="J4362" s="1" t="str">
        <f>_xlfn.LET(_xlpm.sep,":",_xlpm.w,$G4362,RIGHT(_xlpm.w,LEN(_xlpm.w)-FIND(_xlpm.sep,_xlpm.w)))</f>
        <v>ttyr</v>
      </c>
      <c r="K4362" s="10">
        <f>_xlfn.LET(_xlpm.w,I4362,LEN(_xlpm.w))</f>
        <v>2</v>
      </c>
      <c r="L4362" s="10">
        <f>_xlfn.LET(_xlpm.w,J4362,LEN(_xlpm.w))</f>
        <v>4</v>
      </c>
      <c r="M4362" s="10">
        <f>_xlfn.LET(_xlpm.a,K4362,_xlpm.b,L4362,MAX(_xlpm.a,_xlpm.b))</f>
        <v>4</v>
      </c>
      <c r="N4362" s="10">
        <f>_xlfn.LET(_xlpm.d,(K4362,L4362),MAX(_xlpm.d)-MIN(_xlpm.d))</f>
        <v>2</v>
      </c>
      <c r="O4362" s="1" t="str">
        <f>_xlfn.LET(_xlpm.sep,":",_xlpm.w,$G4362,_xlfn.CONCAT("~",RIGHT(_xlpm.w,LEN(_xlpm.w)-FIND(_xlpm.sep,_xlpm.w)),"~"))</f>
        <v>~ttyr~</v>
      </c>
      <c r="P4362" s="1" t="str">
        <f>_xlfn.LET(_xlpm.sep,":",_xlpm.w,$G4362,_xlfn.CONCAT("[",LEFT(_xlpm.w,FIND(_xlpm.sep,_xlpm.w)-1),"]"))</f>
        <v>[tɪ]</v>
      </c>
      <c r="Q4362" s="14" cm="1">
        <f t="array" ref="Q4362">SUM(_xlfn._xlws.FILTER($H$2:$H$7111,_xlfn.MAP($O$2:$O$7111,_xlfn.LAMBDA(_xlpm.x,_xlpm.x=$O4362))))</f>
        <v>1.4910536779324057E-4</v>
      </c>
      <c r="R4362" s="14">
        <f>$H4362/Q4362</f>
        <v>1</v>
      </c>
      <c r="S4362" s="14" cm="1">
        <f t="array" ref="S4362">SUM(_xlfn._xlws.FILTER($H$2:$H$7111,_xlfn.MAP($P$2:$P$7111,_xlfn.LAMBDA(_xlpm.x,_xlpm.x=$P4362))))</f>
        <v>2.2266401590457251E-2</v>
      </c>
      <c r="T4362" s="14">
        <f>$H4362/S4362</f>
        <v>6.6964285714285737E-3</v>
      </c>
      <c r="U4362" s="14">
        <f>_xlfn.LET(_xlpm.freq,F4362,_xlpm.size,M4362+1,_xlpm.F,V4362,LOG(1+_xlpm.freq)*LOG(1+_xlpm.size)*_xlpm.F)</f>
        <v>6.2327326171772029E-3</v>
      </c>
      <c r="V4362" s="14">
        <f>_xlfn.LET(_xlpm.a,T4362,_xlpm.b,R4362,2*_xlpm.a*_xlpm.b/(_xlpm.a+_xlpm.b))</f>
        <v>1.330376940133038E-2</v>
      </c>
      <c r="W4362" s="14">
        <f>_xlfn.LET(_xlpm.p,R4362,_xlpm.q,T4362,LOG(_xlpm.p/_xlpm.q))</f>
        <v>2.1741567592784814</v>
      </c>
      <c r="X4362" s="2"/>
    </row>
    <row r="4363" spans="1:24">
      <c r="A4363" s="1" t="str">
        <f>_xlfn.LET(_xlpm.sep," : ",CONCATENATE(O4363,_xlpm.sep,P4363))</f>
        <v>~rier~ : [ɹɪ]</v>
      </c>
      <c r="B4363" s="1">
        <f>_xlfn.LET(_xlpm.d,$G4363,_xlpm.k,_xlfn.CONCAT(LEFT(TRIM(B$1),1),"*"),COUNTIF(_xlpm.d,_xlpm.k))</f>
        <v>1</v>
      </c>
      <c r="C4363" s="1">
        <f>_xlfn.LET(_xlpm.d,$G4363,_xlpm.k,_xlfn.CONCAT(LEFT(TRIM(C$1),1),"*"),COUNTIF(_xlpm.d,_xlpm.k))</f>
        <v>0</v>
      </c>
      <c r="D4363" s="1">
        <f>_xlfn.LET(_xlpm.d,$G4363,_xlpm.k,_xlfn.CONCAT(LEFT(TRIM(D$1),1),"*"),COUNTIF(_xlpm.d,_xlpm.k))</f>
        <v>0</v>
      </c>
      <c r="E4363" s="1">
        <f>LOG(F4363+1,10)</f>
        <v>0.60205999132796229</v>
      </c>
      <c r="F4363" s="7">
        <v>3</v>
      </c>
      <c r="G4363" s="9" t="s">
        <v>6689</v>
      </c>
      <c r="H4363" s="4">
        <f>F4363/freq.sum.r6e</f>
        <v>1.4910536779324057E-4</v>
      </c>
      <c r="I4363" s="1" t="str">
        <f>_xlfn.LET(_xlpm.sep,":",_xlpm.w,$G4363,LEFT(_xlpm.w,FIND(_xlpm.sep,_xlpm.w)-1))</f>
        <v>ɹɪ</v>
      </c>
      <c r="J4363" s="1" t="str">
        <f>_xlfn.LET(_xlpm.sep,":",_xlpm.w,$G4363,RIGHT(_xlpm.w,LEN(_xlpm.w)-FIND(_xlpm.sep,_xlpm.w)))</f>
        <v>rier</v>
      </c>
      <c r="K4363" s="10">
        <f>_xlfn.LET(_xlpm.w,I4363,LEN(_xlpm.w))</f>
        <v>2</v>
      </c>
      <c r="L4363" s="10">
        <f>_xlfn.LET(_xlpm.w,J4363,LEN(_xlpm.w))</f>
        <v>4</v>
      </c>
      <c r="M4363" s="10">
        <f>_xlfn.LET(_xlpm.a,K4363,_xlpm.b,L4363,MAX(_xlpm.a,_xlpm.b))</f>
        <v>4</v>
      </c>
      <c r="N4363" s="10">
        <f>_xlfn.LET(_xlpm.d,(K4363,L4363),MAX(_xlpm.d)-MIN(_xlpm.d))</f>
        <v>2</v>
      </c>
      <c r="O4363" s="1" t="str">
        <f>_xlfn.LET(_xlpm.sep,":",_xlpm.w,$G4363,_xlfn.CONCAT("~",RIGHT(_xlpm.w,LEN(_xlpm.w)-FIND(_xlpm.sep,_xlpm.w)),"~"))</f>
        <v>~rier~</v>
      </c>
      <c r="P4363" s="1" t="str">
        <f>_xlfn.LET(_xlpm.sep,":",_xlpm.w,$G4363,_xlfn.CONCAT("[",LEFT(_xlpm.w,FIND(_xlpm.sep,_xlpm.w)-1),"]"))</f>
        <v>[ɹɪ]</v>
      </c>
      <c r="Q4363" s="14" cm="1">
        <f t="array" ref="Q4363">SUM(_xlfn._xlws.FILTER($H$2:$H$7109,_xlfn.MAP($O$2:$O$7109,_xlfn.LAMBDA(_xlpm.x,_xlpm.x=$O4363))))</f>
        <v>1.4910536779324057E-4</v>
      </c>
      <c r="R4363" s="14">
        <f>$H4363/Q4363</f>
        <v>1</v>
      </c>
      <c r="S4363" s="14" cm="1">
        <f t="array" ref="S4363">SUM(_xlfn._xlws.FILTER($H$2:$H$7109,_xlfn.MAP($P$2:$P$7109,_xlfn.LAMBDA(_xlpm.x,_xlpm.x=$P4363))))</f>
        <v>2.2266401590457251E-2</v>
      </c>
      <c r="T4363" s="14">
        <f>$H4363/S4363</f>
        <v>6.6964285714285737E-3</v>
      </c>
      <c r="U4363" s="14">
        <f>_xlfn.LET(_xlpm.freq,F4363,_xlpm.size,M4363+1,_xlpm.F,V4363,LOG(1+_xlpm.freq)*LOG(1+_xlpm.size)*_xlpm.F)</f>
        <v>6.2327326171772029E-3</v>
      </c>
      <c r="V4363" s="14">
        <f>_xlfn.LET(_xlpm.a,T4363,_xlpm.b,R4363,2*_xlpm.a*_xlpm.b/(_xlpm.a+_xlpm.b))</f>
        <v>1.330376940133038E-2</v>
      </c>
      <c r="W4363" s="14">
        <f>_xlfn.LET(_xlpm.p,R4363,_xlpm.q,T4363,LOG(_xlpm.p/_xlpm.q))</f>
        <v>2.1741567592784814</v>
      </c>
      <c r="X4363" s="2"/>
    </row>
    <row r="4364" spans="1:24">
      <c r="A4364" s="1" t="str">
        <f>_xlfn.LET(_xlpm.sep," : ",CONCATENATE(O4364,_xlpm.sep,P4364))</f>
        <v>~reer~ : [ɹɪ]</v>
      </c>
      <c r="B4364" s="1">
        <f>_xlfn.LET(_xlpm.d,$G4364,_xlpm.k,_xlfn.CONCAT(LEFT(TRIM(B$1),1),"*"),COUNTIF(_xlpm.d,_xlpm.k))</f>
        <v>1</v>
      </c>
      <c r="C4364" s="1">
        <f>_xlfn.LET(_xlpm.d,$G4364,_xlpm.k,_xlfn.CONCAT(LEFT(TRIM(C$1),1),"*"),COUNTIF(_xlpm.d,_xlpm.k))</f>
        <v>0</v>
      </c>
      <c r="D4364" s="1">
        <f>_xlfn.LET(_xlpm.d,$G4364,_xlpm.k,_xlfn.CONCAT(LEFT(TRIM(D$1),1),"*"),COUNTIF(_xlpm.d,_xlpm.k))</f>
        <v>0</v>
      </c>
      <c r="E4364" s="1">
        <f>LOG(F4364+1,10)</f>
        <v>0.60205999132796229</v>
      </c>
      <c r="F4364" s="7">
        <v>3</v>
      </c>
      <c r="G4364" s="9" t="s">
        <v>6652</v>
      </c>
      <c r="H4364" s="4">
        <f>F4364/freq.sum.r6e</f>
        <v>1.4910536779324057E-4</v>
      </c>
      <c r="I4364" s="1" t="str">
        <f>_xlfn.LET(_xlpm.sep,":",_xlpm.w,$G4364,LEFT(_xlpm.w,FIND(_xlpm.sep,_xlpm.w)-1))</f>
        <v>ɹɪ</v>
      </c>
      <c r="J4364" s="1" t="str">
        <f>_xlfn.LET(_xlpm.sep,":",_xlpm.w,$G4364,RIGHT(_xlpm.w,LEN(_xlpm.w)-FIND(_xlpm.sep,_xlpm.w)))</f>
        <v>reer</v>
      </c>
      <c r="K4364" s="10">
        <f>_xlfn.LET(_xlpm.w,I4364,LEN(_xlpm.w))</f>
        <v>2</v>
      </c>
      <c r="L4364" s="10">
        <f>_xlfn.LET(_xlpm.w,J4364,LEN(_xlpm.w))</f>
        <v>4</v>
      </c>
      <c r="M4364" s="10">
        <f>_xlfn.LET(_xlpm.a,K4364,_xlpm.b,L4364,MAX(_xlpm.a,_xlpm.b))</f>
        <v>4</v>
      </c>
      <c r="N4364" s="10">
        <f>_xlfn.LET(_xlpm.d,(K4364,L4364),MAX(_xlpm.d)-MIN(_xlpm.d))</f>
        <v>2</v>
      </c>
      <c r="O4364" s="1" t="str">
        <f>_xlfn.LET(_xlpm.sep,":",_xlpm.w,$G4364,_xlfn.CONCAT("~",RIGHT(_xlpm.w,LEN(_xlpm.w)-FIND(_xlpm.sep,_xlpm.w)),"~"))</f>
        <v>~reer~</v>
      </c>
      <c r="P4364" s="1" t="str">
        <f>_xlfn.LET(_xlpm.sep,":",_xlpm.w,$G4364,_xlfn.CONCAT("[",LEFT(_xlpm.w,FIND(_xlpm.sep,_xlpm.w)-1),"]"))</f>
        <v>[ɹɪ]</v>
      </c>
      <c r="Q4364" s="14" cm="1">
        <f t="array" ref="Q4364">SUM(_xlfn._xlws.FILTER($H$2:$H$7117,_xlfn.MAP($O$2:$O$7117,_xlfn.LAMBDA(_xlpm.x,_xlpm.x=$O4364))))</f>
        <v>1.4910536779324057E-4</v>
      </c>
      <c r="R4364" s="14">
        <f>$H4364/Q4364</f>
        <v>1</v>
      </c>
      <c r="S4364" s="14" cm="1">
        <f t="array" ref="S4364">SUM(_xlfn._xlws.FILTER($H$2:$H$7117,_xlfn.MAP($P$2:$P$7117,_xlfn.LAMBDA(_xlpm.x,_xlpm.x=$P4364))))</f>
        <v>2.2266401590457251E-2</v>
      </c>
      <c r="T4364" s="14">
        <f>$H4364/S4364</f>
        <v>6.6964285714285737E-3</v>
      </c>
      <c r="U4364" s="14">
        <f>_xlfn.LET(_xlpm.freq,F4364,_xlpm.size,M4364+1,_xlpm.F,V4364,LOG(1+_xlpm.freq)*LOG(1+_xlpm.size)*_xlpm.F)</f>
        <v>6.2327326171772029E-3</v>
      </c>
      <c r="V4364" s="14">
        <f>_xlfn.LET(_xlpm.a,T4364,_xlpm.b,R4364,2*_xlpm.a*_xlpm.b/(_xlpm.a+_xlpm.b))</f>
        <v>1.330376940133038E-2</v>
      </c>
      <c r="W4364" s="14">
        <f>_xlfn.LET(_xlpm.p,R4364,_xlpm.q,T4364,LOG(_xlpm.p/_xlpm.q))</f>
        <v>2.1741567592784814</v>
      </c>
      <c r="X4364" s="2"/>
    </row>
    <row r="4365" spans="1:24">
      <c r="A4365" s="1" t="str">
        <f>_xlfn.LET(_xlpm.sep," : ",CONCATENATE(O4365,_xlpm.sep,P4365))</f>
        <v>~rryr~ : [ɹɪ]</v>
      </c>
      <c r="B4365" s="1">
        <f>_xlfn.LET(_xlpm.d,$G4365,_xlpm.k,_xlfn.CONCAT(LEFT(TRIM(B$1),1),"*"),COUNTIF(_xlpm.d,_xlpm.k))</f>
        <v>1</v>
      </c>
      <c r="C4365" s="1">
        <f>_xlfn.LET(_xlpm.d,$G4365,_xlpm.k,_xlfn.CONCAT(LEFT(TRIM(C$1),1),"*"),COUNTIF(_xlpm.d,_xlpm.k))</f>
        <v>0</v>
      </c>
      <c r="D4365" s="1">
        <f>_xlfn.LET(_xlpm.d,$G4365,_xlpm.k,_xlfn.CONCAT(LEFT(TRIM(D$1),1),"*"),COUNTIF(_xlpm.d,_xlpm.k))</f>
        <v>0</v>
      </c>
      <c r="E4365" s="1">
        <f>LOG(F4365+1,10)</f>
        <v>0.60205999132796229</v>
      </c>
      <c r="F4365" s="7">
        <v>3</v>
      </c>
      <c r="G4365" s="9" t="s">
        <v>6770</v>
      </c>
      <c r="H4365" s="4">
        <f>F4365/freq.sum.r6e</f>
        <v>1.4910536779324057E-4</v>
      </c>
      <c r="I4365" s="1" t="str">
        <f>_xlfn.LET(_xlpm.sep,":",_xlpm.w,$G4365,LEFT(_xlpm.w,FIND(_xlpm.sep,_xlpm.w)-1))</f>
        <v>ɹɪ</v>
      </c>
      <c r="J4365" s="1" t="str">
        <f>_xlfn.LET(_xlpm.sep,":",_xlpm.w,$G4365,RIGHT(_xlpm.w,LEN(_xlpm.w)-FIND(_xlpm.sep,_xlpm.w)))</f>
        <v>rryr</v>
      </c>
      <c r="K4365" s="10">
        <f>_xlfn.LET(_xlpm.w,I4365,LEN(_xlpm.w))</f>
        <v>2</v>
      </c>
      <c r="L4365" s="10">
        <f>_xlfn.LET(_xlpm.w,J4365,LEN(_xlpm.w))</f>
        <v>4</v>
      </c>
      <c r="M4365" s="10">
        <f>_xlfn.LET(_xlpm.a,K4365,_xlpm.b,L4365,MAX(_xlpm.a,_xlpm.b))</f>
        <v>4</v>
      </c>
      <c r="N4365" s="10">
        <f>_xlfn.LET(_xlpm.d,(K4365,L4365),MAX(_xlpm.d)-MIN(_xlpm.d))</f>
        <v>2</v>
      </c>
      <c r="O4365" s="1" t="str">
        <f>_xlfn.LET(_xlpm.sep,":",_xlpm.w,$G4365,_xlfn.CONCAT("~",RIGHT(_xlpm.w,LEN(_xlpm.w)-FIND(_xlpm.sep,_xlpm.w)),"~"))</f>
        <v>~rryr~</v>
      </c>
      <c r="P4365" s="1" t="str">
        <f>_xlfn.LET(_xlpm.sep,":",_xlpm.w,$G4365,_xlfn.CONCAT("[",LEFT(_xlpm.w,FIND(_xlpm.sep,_xlpm.w)-1),"]"))</f>
        <v>[ɹɪ]</v>
      </c>
      <c r="Q4365" s="14" cm="1">
        <f t="array" ref="Q4365">SUM(_xlfn._xlws.FILTER($H$2:$H$7117,_xlfn.MAP($O$2:$O$7117,_xlfn.LAMBDA(_xlpm.x,_xlpm.x=$O4365))))</f>
        <v>1.4910536779324057E-4</v>
      </c>
      <c r="R4365" s="14">
        <f>$H4365/Q4365</f>
        <v>1</v>
      </c>
      <c r="S4365" s="14" cm="1">
        <f t="array" ref="S4365">SUM(_xlfn._xlws.FILTER($H$2:$H$7117,_xlfn.MAP($P$2:$P$7117,_xlfn.LAMBDA(_xlpm.x,_xlpm.x=$P4365))))</f>
        <v>2.2266401590457251E-2</v>
      </c>
      <c r="T4365" s="14">
        <f>$H4365/S4365</f>
        <v>6.6964285714285737E-3</v>
      </c>
      <c r="U4365" s="14">
        <f>_xlfn.LET(_xlpm.freq,F4365,_xlpm.size,M4365+1,_xlpm.F,V4365,LOG(1+_xlpm.freq)*LOG(1+_xlpm.size)*_xlpm.F)</f>
        <v>6.2327326171772029E-3</v>
      </c>
      <c r="V4365" s="14">
        <f>_xlfn.LET(_xlpm.a,T4365,_xlpm.b,R4365,2*_xlpm.a*_xlpm.b/(_xlpm.a+_xlpm.b))</f>
        <v>1.330376940133038E-2</v>
      </c>
      <c r="W4365" s="14">
        <f>_xlfn.LET(_xlpm.p,R4365,_xlpm.q,T4365,LOG(_xlpm.p/_xlpm.q))</f>
        <v>2.1741567592784814</v>
      </c>
      <c r="X4365" s="2"/>
    </row>
    <row r="4366" spans="1:24">
      <c r="A4366" s="1" t="str">
        <f>_xlfn.LET(_xlpm.sep," : ",CONCATENATE(O4366,_xlpm.sep,P4366))</f>
        <v>~diee~ : [dɪ]</v>
      </c>
      <c r="B4366" s="1">
        <f>_xlfn.LET(_xlpm.d,$G4366,_xlpm.k,_xlfn.CONCAT(LEFT(TRIM(B$1),1),"*"),COUNTIF(_xlpm.d,_xlpm.k))</f>
        <v>0</v>
      </c>
      <c r="C4366" s="1">
        <f>_xlfn.LET(_xlpm.d,$G4366,_xlpm.k,_xlfn.CONCAT(LEFT(TRIM(C$1),1),"*"),COUNTIF(_xlpm.d,_xlpm.k))</f>
        <v>0</v>
      </c>
      <c r="D4366" s="1">
        <f>_xlfn.LET(_xlpm.d,$G4366,_xlpm.k,_xlfn.CONCAT(LEFT(TRIM(D$1),1),"*"),COUNTIF(_xlpm.d,_xlpm.k))</f>
        <v>0</v>
      </c>
      <c r="E4366" s="1">
        <f>LOG(F4366+1,10)</f>
        <v>0.30102999566398114</v>
      </c>
      <c r="F4366" s="7">
        <v>1</v>
      </c>
      <c r="G4366" s="9" t="s">
        <v>610</v>
      </c>
      <c r="H4366" s="4">
        <f>F4366/freq.sum.r6e</f>
        <v>4.9701789264413521E-5</v>
      </c>
      <c r="I4366" s="1" t="str">
        <f>_xlfn.LET(_xlpm.sep,":",_xlpm.w,$G4366,LEFT(_xlpm.w,FIND(_xlpm.sep,_xlpm.w)-1))</f>
        <v>dɪ</v>
      </c>
      <c r="J4366" s="1" t="str">
        <f>_xlfn.LET(_xlpm.sep,":",_xlpm.w,$G4366,RIGHT(_xlpm.w,LEN(_xlpm.w)-FIND(_xlpm.sep,_xlpm.w)))</f>
        <v>diee</v>
      </c>
      <c r="K4366" s="10">
        <f>_xlfn.LET(_xlpm.w,I4366,LEN(_xlpm.w))</f>
        <v>2</v>
      </c>
      <c r="L4366" s="10">
        <f>_xlfn.LET(_xlpm.w,J4366,LEN(_xlpm.w))</f>
        <v>4</v>
      </c>
      <c r="M4366" s="10">
        <f>_xlfn.LET(_xlpm.a,K4366,_xlpm.b,L4366,MAX(_xlpm.a,_xlpm.b))</f>
        <v>4</v>
      </c>
      <c r="N4366" s="10">
        <f>_xlfn.LET(_xlpm.d,(K4366,L4366),MAX(_xlpm.d)-MIN(_xlpm.d))</f>
        <v>2</v>
      </c>
      <c r="O4366" s="1" t="str">
        <f>_xlfn.LET(_xlpm.sep,":",_xlpm.w,$G4366,_xlfn.CONCAT("~",RIGHT(_xlpm.w,LEN(_xlpm.w)-FIND(_xlpm.sep,_xlpm.w)),"~"))</f>
        <v>~diee~</v>
      </c>
      <c r="P4366" s="1" t="str">
        <f>_xlfn.LET(_xlpm.sep,":",_xlpm.w,$G4366,_xlfn.CONCAT("[",LEFT(_xlpm.w,FIND(_xlpm.sep,_xlpm.w)-1),"]"))</f>
        <v>[dɪ]</v>
      </c>
      <c r="Q4366" s="14" cm="1">
        <f t="array" ref="Q4366">SUM(_xlfn._xlws.FILTER($H$2:$H$7117,_xlfn.MAP($O$2:$O$7117,_xlfn.LAMBDA(_xlpm.x,_xlpm.x=$O4366))))</f>
        <v>9.9403578528827041E-5</v>
      </c>
      <c r="R4366" s="14">
        <f>$H4366/Q4366</f>
        <v>0.5</v>
      </c>
      <c r="S4366" s="14" cm="1">
        <f t="array" ref="S4366">SUM(_xlfn._xlws.FILTER($H$2:$H$7117,_xlfn.MAP($P$2:$P$7117,_xlfn.LAMBDA(_xlpm.x,_xlpm.x=$P4366))))</f>
        <v>1.5904572564612324E-2</v>
      </c>
      <c r="T4366" s="14">
        <f>$H4366/S4366</f>
        <v>3.1250000000000006E-3</v>
      </c>
      <c r="U4366" s="14">
        <f>_xlfn.LET(_xlpm.freq,F4366,_xlpm.size,M4366+1,_xlpm.F,V4366,LOG(1+_xlpm.freq)*LOG(1+_xlpm.size)*_xlpm.F)</f>
        <v>1.4549494877572039E-3</v>
      </c>
      <c r="V4366" s="14">
        <f>_xlfn.LET(_xlpm.a,T4366,_xlpm.b,R4366,2*_xlpm.a*_xlpm.b/(_xlpm.a+_xlpm.b))</f>
        <v>6.2111801242236029E-3</v>
      </c>
      <c r="W4366" s="14">
        <f>_xlfn.LET(_xlpm.p,R4366,_xlpm.q,T4366,LOG(_xlpm.p/_xlpm.q))</f>
        <v>2.2041199826559246</v>
      </c>
      <c r="X4366" s="2"/>
    </row>
    <row r="4367" spans="1:24">
      <c r="A4367" s="1" t="str">
        <f>_xlfn.LET(_xlpm.sep," : ",CONCATENATE(O4367,_xlpm.sep,P4367))</f>
        <v>~nnie~ : [nɪ]</v>
      </c>
      <c r="B4367" s="1">
        <f>_xlfn.LET(_xlpm.d,$G4367,_xlpm.k,_xlfn.CONCAT(LEFT(TRIM(B$1),1),"*"),COUNTIF(_xlpm.d,_xlpm.k))</f>
        <v>0</v>
      </c>
      <c r="C4367" s="1">
        <f>_xlfn.LET(_xlpm.d,$G4367,_xlpm.k,_xlfn.CONCAT(LEFT(TRIM(C$1),1),"*"),COUNTIF(_xlpm.d,_xlpm.k))</f>
        <v>0</v>
      </c>
      <c r="D4367" s="1">
        <f>_xlfn.LET(_xlpm.d,$G4367,_xlpm.k,_xlfn.CONCAT(LEFT(TRIM(D$1),1),"*"),COUNTIF(_xlpm.d,_xlpm.k))</f>
        <v>1</v>
      </c>
      <c r="E4367" s="1">
        <f>LOG(F4367+1,10)</f>
        <v>0.30102999566398114</v>
      </c>
      <c r="F4367" s="7">
        <v>1</v>
      </c>
      <c r="G4367" s="9" t="s">
        <v>3420</v>
      </c>
      <c r="H4367" s="4">
        <f>F4367/freq.sum.r6e</f>
        <v>4.9701789264413521E-5</v>
      </c>
      <c r="I4367" s="1" t="str">
        <f>_xlfn.LET(_xlpm.sep,":",_xlpm.w,$G4367,LEFT(_xlpm.w,FIND(_xlpm.sep,_xlpm.w)-1))</f>
        <v>nɪ</v>
      </c>
      <c r="J4367" s="1" t="str">
        <f>_xlfn.LET(_xlpm.sep,":",_xlpm.w,$G4367,RIGHT(_xlpm.w,LEN(_xlpm.w)-FIND(_xlpm.sep,_xlpm.w)))</f>
        <v>nnie</v>
      </c>
      <c r="K4367" s="10">
        <f>_xlfn.LET(_xlpm.w,I4367,LEN(_xlpm.w))</f>
        <v>2</v>
      </c>
      <c r="L4367" s="10">
        <f>_xlfn.LET(_xlpm.w,J4367,LEN(_xlpm.w))</f>
        <v>4</v>
      </c>
      <c r="M4367" s="10">
        <f>_xlfn.LET(_xlpm.a,K4367,_xlpm.b,L4367,MAX(_xlpm.a,_xlpm.b))</f>
        <v>4</v>
      </c>
      <c r="N4367" s="10">
        <f>_xlfn.LET(_xlpm.d,(K4367,L4367),MAX(_xlpm.d)-MIN(_xlpm.d))</f>
        <v>2</v>
      </c>
      <c r="O4367" s="1" t="str">
        <f>_xlfn.LET(_xlpm.sep,":",_xlpm.w,$G4367,_xlfn.CONCAT("~",RIGHT(_xlpm.w,LEN(_xlpm.w)-FIND(_xlpm.sep,_xlpm.w)),"~"))</f>
        <v>~nnie~</v>
      </c>
      <c r="P4367" s="1" t="str">
        <f>_xlfn.LET(_xlpm.sep,":",_xlpm.w,$G4367,_xlfn.CONCAT("[",LEFT(_xlpm.w,FIND(_xlpm.sep,_xlpm.w)-1),"]"))</f>
        <v>[nɪ]</v>
      </c>
      <c r="Q4367" s="14" cm="1">
        <f t="array" ref="Q4367">SUM(_xlfn._xlws.FILTER($H$2:$H$7117,_xlfn.MAP($O$2:$O$7117,_xlfn.LAMBDA(_xlpm.x,_xlpm.x=$O4367))))</f>
        <v>9.9403578528827041E-5</v>
      </c>
      <c r="R4367" s="14">
        <f>$H4367/Q4367</f>
        <v>0.5</v>
      </c>
      <c r="S4367" s="14" cm="1">
        <f t="array" ref="S4367">SUM(_xlfn._xlws.FILTER($H$2:$H$7117,_xlfn.MAP($P$2:$P$7117,_xlfn.LAMBDA(_xlpm.x,_xlpm.x=$P4367))))</f>
        <v>1.5904572564612324E-2</v>
      </c>
      <c r="T4367" s="14">
        <f>$H4367/S4367</f>
        <v>3.1250000000000006E-3</v>
      </c>
      <c r="U4367" s="14">
        <f>_xlfn.LET(_xlpm.freq,F4367,_xlpm.size,M4367+1,_xlpm.F,V4367,LOG(1+_xlpm.freq)*LOG(1+_xlpm.size)*_xlpm.F)</f>
        <v>1.4549494877572039E-3</v>
      </c>
      <c r="V4367" s="14">
        <f>_xlfn.LET(_xlpm.a,T4367,_xlpm.b,R4367,2*_xlpm.a*_xlpm.b/(_xlpm.a+_xlpm.b))</f>
        <v>6.2111801242236029E-3</v>
      </c>
      <c r="W4367" s="14">
        <f>_xlfn.LET(_xlpm.p,R4367,_xlpm.q,T4367,LOG(_xlpm.p/_xlpm.q))</f>
        <v>2.2041199826559246</v>
      </c>
      <c r="X4367" s="2"/>
    </row>
    <row r="4368" spans="1:24">
      <c r="A4368" s="1" t="str">
        <f>_xlfn.LET(_xlpm.sep," : ",CONCATENATE(O4368,_xlpm.sep,P4368))</f>
        <v>~ddeh~ : [dɪ]</v>
      </c>
      <c r="B4368" s="1">
        <f>_xlfn.LET(_xlpm.d,$G4368,_xlpm.k,_xlfn.CONCAT(LEFT(TRIM(B$1),1),"*"),COUNTIF(_xlpm.d,_xlpm.k))</f>
        <v>0</v>
      </c>
      <c r="C4368" s="1">
        <f>_xlfn.LET(_xlpm.d,$G4368,_xlpm.k,_xlfn.CONCAT(LEFT(TRIM(C$1),1),"*"),COUNTIF(_xlpm.d,_xlpm.k))</f>
        <v>0</v>
      </c>
      <c r="D4368" s="1">
        <f>_xlfn.LET(_xlpm.d,$G4368,_xlpm.k,_xlfn.CONCAT(LEFT(TRIM(D$1),1),"*"),COUNTIF(_xlpm.d,_xlpm.k))</f>
        <v>0</v>
      </c>
      <c r="E4368" s="1">
        <f>LOG(F4368+1,10)</f>
        <v>0.47712125471966244</v>
      </c>
      <c r="F4368" s="7">
        <v>2</v>
      </c>
      <c r="G4368" s="9" t="s">
        <v>550</v>
      </c>
      <c r="H4368" s="4">
        <f>F4368/freq.sum.r6e</f>
        <v>9.9403578528827041E-5</v>
      </c>
      <c r="I4368" s="1" t="str">
        <f>_xlfn.LET(_xlpm.sep,":",_xlpm.w,$G4368,LEFT(_xlpm.w,FIND(_xlpm.sep,_xlpm.w)-1))</f>
        <v>dɪ</v>
      </c>
      <c r="J4368" s="1" t="str">
        <f>_xlfn.LET(_xlpm.sep,":",_xlpm.w,$G4368,RIGHT(_xlpm.w,LEN(_xlpm.w)-FIND(_xlpm.sep,_xlpm.w)))</f>
        <v>ddeh</v>
      </c>
      <c r="K4368" s="10">
        <f>_xlfn.LET(_xlpm.w,I4368,LEN(_xlpm.w))</f>
        <v>2</v>
      </c>
      <c r="L4368" s="10">
        <f>_xlfn.LET(_xlpm.w,J4368,LEN(_xlpm.w))</f>
        <v>4</v>
      </c>
      <c r="M4368" s="10">
        <f>_xlfn.LET(_xlpm.a,K4368,_xlpm.b,L4368,MAX(_xlpm.a,_xlpm.b))</f>
        <v>4</v>
      </c>
      <c r="N4368" s="10">
        <f>_xlfn.LET(_xlpm.d,(K4368,L4368),MAX(_xlpm.d)-MIN(_xlpm.d))</f>
        <v>2</v>
      </c>
      <c r="O4368" s="1" t="str">
        <f>_xlfn.LET(_xlpm.sep,":",_xlpm.w,$G4368,_xlfn.CONCAT("~",RIGHT(_xlpm.w,LEN(_xlpm.w)-FIND(_xlpm.sep,_xlpm.w)),"~"))</f>
        <v>~ddeh~</v>
      </c>
      <c r="P4368" s="1" t="str">
        <f>_xlfn.LET(_xlpm.sep,":",_xlpm.w,$G4368,_xlfn.CONCAT("[",LEFT(_xlpm.w,FIND(_xlpm.sep,_xlpm.w)-1),"]"))</f>
        <v>[dɪ]</v>
      </c>
      <c r="Q4368" s="14" cm="1">
        <f t="array" ref="Q4368">SUM(_xlfn._xlws.FILTER($H$2:$H$7117,_xlfn.MAP($O$2:$O$7117,_xlfn.LAMBDA(_xlpm.x,_xlpm.x=$O4368))))</f>
        <v>9.9403578528827041E-5</v>
      </c>
      <c r="R4368" s="14">
        <f>$H4368/Q4368</f>
        <v>1</v>
      </c>
      <c r="S4368" s="14" cm="1">
        <f t="array" ref="S4368">SUM(_xlfn._xlws.FILTER($H$2:$H$7117,_xlfn.MAP($P$2:$P$7117,_xlfn.LAMBDA(_xlpm.x,_xlpm.x=$P4368))))</f>
        <v>1.5904572564612324E-2</v>
      </c>
      <c r="T4368" s="14">
        <f>$H4368/S4368</f>
        <v>6.2500000000000012E-3</v>
      </c>
      <c r="U4368" s="14">
        <f>_xlfn.LET(_xlpm.freq,F4368,_xlpm.size,M4368+1,_xlpm.F,V4368,LOG(1+_xlpm.freq)*LOG(1+_xlpm.size)*_xlpm.F)</f>
        <v>4.6120807570772457E-3</v>
      </c>
      <c r="V4368" s="14">
        <f>_xlfn.LET(_xlpm.a,T4368,_xlpm.b,R4368,2*_xlpm.a*_xlpm.b/(_xlpm.a+_xlpm.b))</f>
        <v>1.2422360248447206E-2</v>
      </c>
      <c r="W4368" s="14">
        <f>_xlfn.LET(_xlpm.p,R4368,_xlpm.q,T4368,LOG(_xlpm.p/_xlpm.q))</f>
        <v>2.2041199826559246</v>
      </c>
      <c r="X4368" s="2"/>
    </row>
    <row r="4369" spans="1:24">
      <c r="A4369" s="1" t="str">
        <f>_xlfn.LET(_xlpm.sep," : ",CONCATENATE(O4369,_xlpm.sep,P4369))</f>
        <v>~ddih~ : [dɪ]</v>
      </c>
      <c r="B4369" s="1">
        <f>_xlfn.LET(_xlpm.d,$G4369,_xlpm.k,_xlfn.CONCAT(LEFT(TRIM(B$1),1),"*"),COUNTIF(_xlpm.d,_xlpm.k))</f>
        <v>0</v>
      </c>
      <c r="C4369" s="1">
        <f>_xlfn.LET(_xlpm.d,$G4369,_xlpm.k,_xlfn.CONCAT(LEFT(TRIM(C$1),1),"*"),COUNTIF(_xlpm.d,_xlpm.k))</f>
        <v>0</v>
      </c>
      <c r="D4369" s="1">
        <f>_xlfn.LET(_xlpm.d,$G4369,_xlpm.k,_xlfn.CONCAT(LEFT(TRIM(D$1),1),"*"),COUNTIF(_xlpm.d,_xlpm.k))</f>
        <v>0</v>
      </c>
      <c r="E4369" s="1">
        <f>LOG(F4369+1,10)</f>
        <v>0.47712125471966244</v>
      </c>
      <c r="F4369" s="7">
        <v>2</v>
      </c>
      <c r="G4369" s="9" t="s">
        <v>562</v>
      </c>
      <c r="H4369" s="4">
        <f>F4369/freq.sum.r6e</f>
        <v>9.9403578528827041E-5</v>
      </c>
      <c r="I4369" s="1" t="str">
        <f>_xlfn.LET(_xlpm.sep,":",_xlpm.w,$G4369,LEFT(_xlpm.w,FIND(_xlpm.sep,_xlpm.w)-1))</f>
        <v>dɪ</v>
      </c>
      <c r="J4369" s="1" t="str">
        <f>_xlfn.LET(_xlpm.sep,":",_xlpm.w,$G4369,RIGHT(_xlpm.w,LEN(_xlpm.w)-FIND(_xlpm.sep,_xlpm.w)))</f>
        <v>ddih</v>
      </c>
      <c r="K4369" s="10">
        <f>_xlfn.LET(_xlpm.w,I4369,LEN(_xlpm.w))</f>
        <v>2</v>
      </c>
      <c r="L4369" s="10">
        <f>_xlfn.LET(_xlpm.w,J4369,LEN(_xlpm.w))</f>
        <v>4</v>
      </c>
      <c r="M4369" s="10">
        <f>_xlfn.LET(_xlpm.a,K4369,_xlpm.b,L4369,MAX(_xlpm.a,_xlpm.b))</f>
        <v>4</v>
      </c>
      <c r="N4369" s="10">
        <f>_xlfn.LET(_xlpm.d,(K4369,L4369),MAX(_xlpm.d)-MIN(_xlpm.d))</f>
        <v>2</v>
      </c>
      <c r="O4369" s="1" t="str">
        <f>_xlfn.LET(_xlpm.sep,":",_xlpm.w,$G4369,_xlfn.CONCAT("~",RIGHT(_xlpm.w,LEN(_xlpm.w)-FIND(_xlpm.sep,_xlpm.w)),"~"))</f>
        <v>~ddih~</v>
      </c>
      <c r="P4369" s="1" t="str">
        <f>_xlfn.LET(_xlpm.sep,":",_xlpm.w,$G4369,_xlfn.CONCAT("[",LEFT(_xlpm.w,FIND(_xlpm.sep,_xlpm.w)-1),"]"))</f>
        <v>[dɪ]</v>
      </c>
      <c r="Q4369" s="14" cm="1">
        <f t="array" ref="Q4369">SUM(_xlfn._xlws.FILTER($H$2:$H$7117,_xlfn.MAP($O$2:$O$7117,_xlfn.LAMBDA(_xlpm.x,_xlpm.x=$O4369))))</f>
        <v>9.9403578528827041E-5</v>
      </c>
      <c r="R4369" s="14">
        <f>$H4369/Q4369</f>
        <v>1</v>
      </c>
      <c r="S4369" s="14" cm="1">
        <f t="array" ref="S4369">SUM(_xlfn._xlws.FILTER($H$2:$H$7117,_xlfn.MAP($P$2:$P$7117,_xlfn.LAMBDA(_xlpm.x,_xlpm.x=$P4369))))</f>
        <v>1.5904572564612324E-2</v>
      </c>
      <c r="T4369" s="14">
        <f>$H4369/S4369</f>
        <v>6.2500000000000012E-3</v>
      </c>
      <c r="U4369" s="14">
        <f>_xlfn.LET(_xlpm.freq,F4369,_xlpm.size,M4369+1,_xlpm.F,V4369,LOG(1+_xlpm.freq)*LOG(1+_xlpm.size)*_xlpm.F)</f>
        <v>4.6120807570772457E-3</v>
      </c>
      <c r="V4369" s="14">
        <f>_xlfn.LET(_xlpm.a,T4369,_xlpm.b,R4369,2*_xlpm.a*_xlpm.b/(_xlpm.a+_xlpm.b))</f>
        <v>1.2422360248447206E-2</v>
      </c>
      <c r="W4369" s="14">
        <f>_xlfn.LET(_xlpm.p,R4369,_xlpm.q,T4369,LOG(_xlpm.p/_xlpm.q))</f>
        <v>2.2041199826559246</v>
      </c>
      <c r="X4369" s="2"/>
    </row>
    <row r="4370" spans="1:24">
      <c r="A4370" s="1" t="str">
        <f>_xlfn.LET(_xlpm.sep," : ",CONCATENATE(O4370,_xlpm.sep,P4370))</f>
        <v>~deah~ : [dɪ]</v>
      </c>
      <c r="B4370" s="1">
        <f>_xlfn.LET(_xlpm.d,$G4370,_xlpm.k,_xlfn.CONCAT(LEFT(TRIM(B$1),1),"*"),COUNTIF(_xlpm.d,_xlpm.k))</f>
        <v>0</v>
      </c>
      <c r="C4370" s="1">
        <f>_xlfn.LET(_xlpm.d,$G4370,_xlpm.k,_xlfn.CONCAT(LEFT(TRIM(C$1),1),"*"),COUNTIF(_xlpm.d,_xlpm.k))</f>
        <v>0</v>
      </c>
      <c r="D4370" s="1">
        <f>_xlfn.LET(_xlpm.d,$G4370,_xlpm.k,_xlfn.CONCAT(LEFT(TRIM(D$1),1),"*"),COUNTIF(_xlpm.d,_xlpm.k))</f>
        <v>0</v>
      </c>
      <c r="E4370" s="1">
        <f>LOG(F4370+1,10)</f>
        <v>0.47712125471966244</v>
      </c>
      <c r="F4370" s="7">
        <v>2</v>
      </c>
      <c r="G4370" s="9" t="s">
        <v>577</v>
      </c>
      <c r="H4370" s="4">
        <f>F4370/freq.sum.r6e</f>
        <v>9.9403578528827041E-5</v>
      </c>
      <c r="I4370" s="1" t="str">
        <f>_xlfn.LET(_xlpm.sep,":",_xlpm.w,$G4370,LEFT(_xlpm.w,FIND(_xlpm.sep,_xlpm.w)-1))</f>
        <v>dɪ</v>
      </c>
      <c r="J4370" s="1" t="str">
        <f>_xlfn.LET(_xlpm.sep,":",_xlpm.w,$G4370,RIGHT(_xlpm.w,LEN(_xlpm.w)-FIND(_xlpm.sep,_xlpm.w)))</f>
        <v>deah</v>
      </c>
      <c r="K4370" s="10">
        <f>_xlfn.LET(_xlpm.w,I4370,LEN(_xlpm.w))</f>
        <v>2</v>
      </c>
      <c r="L4370" s="10">
        <f>_xlfn.LET(_xlpm.w,J4370,LEN(_xlpm.w))</f>
        <v>4</v>
      </c>
      <c r="M4370" s="10">
        <f>_xlfn.LET(_xlpm.a,K4370,_xlpm.b,L4370,MAX(_xlpm.a,_xlpm.b))</f>
        <v>4</v>
      </c>
      <c r="N4370" s="10">
        <f>_xlfn.LET(_xlpm.d,(K4370,L4370),MAX(_xlpm.d)-MIN(_xlpm.d))</f>
        <v>2</v>
      </c>
      <c r="O4370" s="1" t="str">
        <f>_xlfn.LET(_xlpm.sep,":",_xlpm.w,$G4370,_xlfn.CONCAT("~",RIGHT(_xlpm.w,LEN(_xlpm.w)-FIND(_xlpm.sep,_xlpm.w)),"~"))</f>
        <v>~deah~</v>
      </c>
      <c r="P4370" s="1" t="str">
        <f>_xlfn.LET(_xlpm.sep,":",_xlpm.w,$G4370,_xlfn.CONCAT("[",LEFT(_xlpm.w,FIND(_xlpm.sep,_xlpm.w)-1),"]"))</f>
        <v>[dɪ]</v>
      </c>
      <c r="Q4370" s="14" cm="1">
        <f t="array" ref="Q4370">SUM(_xlfn._xlws.FILTER($H$2:$H$7117,_xlfn.MAP($O$2:$O$7117,_xlfn.LAMBDA(_xlpm.x,_xlpm.x=$O4370))))</f>
        <v>9.9403578528827041E-5</v>
      </c>
      <c r="R4370" s="14">
        <f>$H4370/Q4370</f>
        <v>1</v>
      </c>
      <c r="S4370" s="14" cm="1">
        <f t="array" ref="S4370">SUM(_xlfn._xlws.FILTER($H$2:$H$7117,_xlfn.MAP($P$2:$P$7117,_xlfn.LAMBDA(_xlpm.x,_xlpm.x=$P4370))))</f>
        <v>1.5904572564612324E-2</v>
      </c>
      <c r="T4370" s="14">
        <f>$H4370/S4370</f>
        <v>6.2500000000000012E-3</v>
      </c>
      <c r="U4370" s="14">
        <f>_xlfn.LET(_xlpm.freq,F4370,_xlpm.size,M4370+1,_xlpm.F,V4370,LOG(1+_xlpm.freq)*LOG(1+_xlpm.size)*_xlpm.F)</f>
        <v>4.6120807570772457E-3</v>
      </c>
      <c r="V4370" s="14">
        <f>_xlfn.LET(_xlpm.a,T4370,_xlpm.b,R4370,2*_xlpm.a*_xlpm.b/(_xlpm.a+_xlpm.b))</f>
        <v>1.2422360248447206E-2</v>
      </c>
      <c r="W4370" s="14">
        <f>_xlfn.LET(_xlpm.p,R4370,_xlpm.q,T4370,LOG(_xlpm.p/_xlpm.q))</f>
        <v>2.2041199826559246</v>
      </c>
      <c r="X4370" s="2"/>
    </row>
    <row r="4371" spans="1:24">
      <c r="A4371" s="1" t="str">
        <f>_xlfn.LET(_xlpm.sep," : ",CONCATENATE(O4371,_xlpm.sep,P4371))</f>
        <v>~deeh~ : [dɪ]</v>
      </c>
      <c r="B4371" s="1">
        <f>_xlfn.LET(_xlpm.d,$G4371,_xlpm.k,_xlfn.CONCAT(LEFT(TRIM(B$1),1),"*"),COUNTIF(_xlpm.d,_xlpm.k))</f>
        <v>0</v>
      </c>
      <c r="C4371" s="1">
        <f>_xlfn.LET(_xlpm.d,$G4371,_xlpm.k,_xlfn.CONCAT(LEFT(TRIM(C$1),1),"*"),COUNTIF(_xlpm.d,_xlpm.k))</f>
        <v>0</v>
      </c>
      <c r="D4371" s="1">
        <f>_xlfn.LET(_xlpm.d,$G4371,_xlpm.k,_xlfn.CONCAT(LEFT(TRIM(D$1),1),"*"),COUNTIF(_xlpm.d,_xlpm.k))</f>
        <v>0</v>
      </c>
      <c r="E4371" s="1">
        <f>LOG(F4371+1,10)</f>
        <v>0.47712125471966244</v>
      </c>
      <c r="F4371" s="7">
        <v>2</v>
      </c>
      <c r="G4371" s="9" t="s">
        <v>586</v>
      </c>
      <c r="H4371" s="4">
        <f>F4371/freq.sum.r6e</f>
        <v>9.9403578528827041E-5</v>
      </c>
      <c r="I4371" s="1" t="str">
        <f>_xlfn.LET(_xlpm.sep,":",_xlpm.w,$G4371,LEFT(_xlpm.w,FIND(_xlpm.sep,_xlpm.w)-1))</f>
        <v>dɪ</v>
      </c>
      <c r="J4371" s="1" t="str">
        <f>_xlfn.LET(_xlpm.sep,":",_xlpm.w,$G4371,RIGHT(_xlpm.w,LEN(_xlpm.w)-FIND(_xlpm.sep,_xlpm.w)))</f>
        <v>deeh</v>
      </c>
      <c r="K4371" s="10">
        <f>_xlfn.LET(_xlpm.w,I4371,LEN(_xlpm.w))</f>
        <v>2</v>
      </c>
      <c r="L4371" s="10">
        <f>_xlfn.LET(_xlpm.w,J4371,LEN(_xlpm.w))</f>
        <v>4</v>
      </c>
      <c r="M4371" s="10">
        <f>_xlfn.LET(_xlpm.a,K4371,_xlpm.b,L4371,MAX(_xlpm.a,_xlpm.b))</f>
        <v>4</v>
      </c>
      <c r="N4371" s="10">
        <f>_xlfn.LET(_xlpm.d,(K4371,L4371),MAX(_xlpm.d)-MIN(_xlpm.d))</f>
        <v>2</v>
      </c>
      <c r="O4371" s="1" t="str">
        <f>_xlfn.LET(_xlpm.sep,":",_xlpm.w,$G4371,_xlfn.CONCAT("~",RIGHT(_xlpm.w,LEN(_xlpm.w)-FIND(_xlpm.sep,_xlpm.w)),"~"))</f>
        <v>~deeh~</v>
      </c>
      <c r="P4371" s="1" t="str">
        <f>_xlfn.LET(_xlpm.sep,":",_xlpm.w,$G4371,_xlfn.CONCAT("[",LEFT(_xlpm.w,FIND(_xlpm.sep,_xlpm.w)-1),"]"))</f>
        <v>[dɪ]</v>
      </c>
      <c r="Q4371" s="14" cm="1">
        <f t="array" ref="Q4371">SUM(_xlfn._xlws.FILTER($H$2:$H$7117,_xlfn.MAP($O$2:$O$7117,_xlfn.LAMBDA(_xlpm.x,_xlpm.x=$O4371))))</f>
        <v>9.9403578528827041E-5</v>
      </c>
      <c r="R4371" s="14">
        <f>$H4371/Q4371</f>
        <v>1</v>
      </c>
      <c r="S4371" s="14" cm="1">
        <f t="array" ref="S4371">SUM(_xlfn._xlws.FILTER($H$2:$H$7117,_xlfn.MAP($P$2:$P$7117,_xlfn.LAMBDA(_xlpm.x,_xlpm.x=$P4371))))</f>
        <v>1.5904572564612324E-2</v>
      </c>
      <c r="T4371" s="14">
        <f>$H4371/S4371</f>
        <v>6.2500000000000012E-3</v>
      </c>
      <c r="U4371" s="14">
        <f>_xlfn.LET(_xlpm.freq,F4371,_xlpm.size,M4371+1,_xlpm.F,V4371,LOG(1+_xlpm.freq)*LOG(1+_xlpm.size)*_xlpm.F)</f>
        <v>4.6120807570772457E-3</v>
      </c>
      <c r="V4371" s="14">
        <f>_xlfn.LET(_xlpm.a,T4371,_xlpm.b,R4371,2*_xlpm.a*_xlpm.b/(_xlpm.a+_xlpm.b))</f>
        <v>1.2422360248447206E-2</v>
      </c>
      <c r="W4371" s="14">
        <f>_xlfn.LET(_xlpm.p,R4371,_xlpm.q,T4371,LOG(_xlpm.p/_xlpm.q))</f>
        <v>2.2041199826559246</v>
      </c>
      <c r="X4371" s="2"/>
    </row>
    <row r="4372" spans="1:24">
      <c r="A4372" s="1" t="str">
        <f>_xlfn.LET(_xlpm.sep," : ",CONCATENATE(O4372,_xlpm.sep,P4372))</f>
        <v>~deyh~ : [dɪ]</v>
      </c>
      <c r="B4372" s="1">
        <f>_xlfn.LET(_xlpm.d,$G4372,_xlpm.k,_xlfn.CONCAT(LEFT(TRIM(B$1),1),"*"),COUNTIF(_xlpm.d,_xlpm.k))</f>
        <v>0</v>
      </c>
      <c r="C4372" s="1">
        <f>_xlfn.LET(_xlpm.d,$G4372,_xlpm.k,_xlfn.CONCAT(LEFT(TRIM(C$1),1),"*"),COUNTIF(_xlpm.d,_xlpm.k))</f>
        <v>0</v>
      </c>
      <c r="D4372" s="1">
        <f>_xlfn.LET(_xlpm.d,$G4372,_xlpm.k,_xlfn.CONCAT(LEFT(TRIM(D$1),1),"*"),COUNTIF(_xlpm.d,_xlpm.k))</f>
        <v>0</v>
      </c>
      <c r="E4372" s="1">
        <f>LOG(F4372+1,10)</f>
        <v>0.47712125471966244</v>
      </c>
      <c r="F4372" s="7">
        <v>2</v>
      </c>
      <c r="G4372" s="9" t="s">
        <v>602</v>
      </c>
      <c r="H4372" s="4">
        <f>F4372/freq.sum.r6e</f>
        <v>9.9403578528827041E-5</v>
      </c>
      <c r="I4372" s="1" t="str">
        <f>_xlfn.LET(_xlpm.sep,":",_xlpm.w,$G4372,LEFT(_xlpm.w,FIND(_xlpm.sep,_xlpm.w)-1))</f>
        <v>dɪ</v>
      </c>
      <c r="J4372" s="1" t="str">
        <f>_xlfn.LET(_xlpm.sep,":",_xlpm.w,$G4372,RIGHT(_xlpm.w,LEN(_xlpm.w)-FIND(_xlpm.sep,_xlpm.w)))</f>
        <v>deyh</v>
      </c>
      <c r="K4372" s="10">
        <f>_xlfn.LET(_xlpm.w,I4372,LEN(_xlpm.w))</f>
        <v>2</v>
      </c>
      <c r="L4372" s="10">
        <f>_xlfn.LET(_xlpm.w,J4372,LEN(_xlpm.w))</f>
        <v>4</v>
      </c>
      <c r="M4372" s="10">
        <f>_xlfn.LET(_xlpm.a,K4372,_xlpm.b,L4372,MAX(_xlpm.a,_xlpm.b))</f>
        <v>4</v>
      </c>
      <c r="N4372" s="10">
        <f>_xlfn.LET(_xlpm.d,(K4372,L4372),MAX(_xlpm.d)-MIN(_xlpm.d))</f>
        <v>2</v>
      </c>
      <c r="O4372" s="1" t="str">
        <f>_xlfn.LET(_xlpm.sep,":",_xlpm.w,$G4372,_xlfn.CONCAT("~",RIGHT(_xlpm.w,LEN(_xlpm.w)-FIND(_xlpm.sep,_xlpm.w)),"~"))</f>
        <v>~deyh~</v>
      </c>
      <c r="P4372" s="1" t="str">
        <f>_xlfn.LET(_xlpm.sep,":",_xlpm.w,$G4372,_xlfn.CONCAT("[",LEFT(_xlpm.w,FIND(_xlpm.sep,_xlpm.w)-1),"]"))</f>
        <v>[dɪ]</v>
      </c>
      <c r="Q4372" s="14" cm="1">
        <f t="array" ref="Q4372">SUM(_xlfn._xlws.FILTER($H$2:$H$7117,_xlfn.MAP($O$2:$O$7117,_xlfn.LAMBDA(_xlpm.x,_xlpm.x=$O4372))))</f>
        <v>9.9403578528827041E-5</v>
      </c>
      <c r="R4372" s="14">
        <f>$H4372/Q4372</f>
        <v>1</v>
      </c>
      <c r="S4372" s="14" cm="1">
        <f t="array" ref="S4372">SUM(_xlfn._xlws.FILTER($H$2:$H$7117,_xlfn.MAP($P$2:$P$7117,_xlfn.LAMBDA(_xlpm.x,_xlpm.x=$P4372))))</f>
        <v>1.5904572564612324E-2</v>
      </c>
      <c r="T4372" s="14">
        <f>$H4372/S4372</f>
        <v>6.2500000000000012E-3</v>
      </c>
      <c r="U4372" s="14">
        <f>_xlfn.LET(_xlpm.freq,F4372,_xlpm.size,M4372+1,_xlpm.F,V4372,LOG(1+_xlpm.freq)*LOG(1+_xlpm.size)*_xlpm.F)</f>
        <v>4.6120807570772457E-3</v>
      </c>
      <c r="V4372" s="14">
        <f>_xlfn.LET(_xlpm.a,T4372,_xlpm.b,R4372,2*_xlpm.a*_xlpm.b/(_xlpm.a+_xlpm.b))</f>
        <v>1.2422360248447206E-2</v>
      </c>
      <c r="W4372" s="14">
        <f>_xlfn.LET(_xlpm.p,R4372,_xlpm.q,T4372,LOG(_xlpm.p/_xlpm.q))</f>
        <v>2.2041199826559246</v>
      </c>
      <c r="X4372" s="2"/>
    </row>
    <row r="4373" spans="1:24">
      <c r="A4373" s="1" t="str">
        <f>_xlfn.LET(_xlpm.sep," : ",CONCATENATE(O4373,_xlpm.sep,P4373))</f>
        <v>~dieh~ : [dɪ]</v>
      </c>
      <c r="B4373" s="1">
        <f>_xlfn.LET(_xlpm.d,$G4373,_xlpm.k,_xlfn.CONCAT(LEFT(TRIM(B$1),1),"*"),COUNTIF(_xlpm.d,_xlpm.k))</f>
        <v>0</v>
      </c>
      <c r="C4373" s="1">
        <f>_xlfn.LET(_xlpm.d,$G4373,_xlpm.k,_xlfn.CONCAT(LEFT(TRIM(C$1),1),"*"),COUNTIF(_xlpm.d,_xlpm.k))</f>
        <v>0</v>
      </c>
      <c r="D4373" s="1">
        <f>_xlfn.LET(_xlpm.d,$G4373,_xlpm.k,_xlfn.CONCAT(LEFT(TRIM(D$1),1),"*"),COUNTIF(_xlpm.d,_xlpm.k))</f>
        <v>0</v>
      </c>
      <c r="E4373" s="1">
        <f>LOG(F4373+1,10)</f>
        <v>0.47712125471966244</v>
      </c>
      <c r="F4373" s="7">
        <v>2</v>
      </c>
      <c r="G4373" s="9" t="s">
        <v>612</v>
      </c>
      <c r="H4373" s="4">
        <f>F4373/freq.sum.r6e</f>
        <v>9.9403578528827041E-5</v>
      </c>
      <c r="I4373" s="1" t="str">
        <f>_xlfn.LET(_xlpm.sep,":",_xlpm.w,$G4373,LEFT(_xlpm.w,FIND(_xlpm.sep,_xlpm.w)-1))</f>
        <v>dɪ</v>
      </c>
      <c r="J4373" s="1" t="str">
        <f>_xlfn.LET(_xlpm.sep,":",_xlpm.w,$G4373,RIGHT(_xlpm.w,LEN(_xlpm.w)-FIND(_xlpm.sep,_xlpm.w)))</f>
        <v>dieh</v>
      </c>
      <c r="K4373" s="10">
        <f>_xlfn.LET(_xlpm.w,I4373,LEN(_xlpm.w))</f>
        <v>2</v>
      </c>
      <c r="L4373" s="10">
        <f>_xlfn.LET(_xlpm.w,J4373,LEN(_xlpm.w))</f>
        <v>4</v>
      </c>
      <c r="M4373" s="10">
        <f>_xlfn.LET(_xlpm.a,K4373,_xlpm.b,L4373,MAX(_xlpm.a,_xlpm.b))</f>
        <v>4</v>
      </c>
      <c r="N4373" s="10">
        <f>_xlfn.LET(_xlpm.d,(K4373,L4373),MAX(_xlpm.d)-MIN(_xlpm.d))</f>
        <v>2</v>
      </c>
      <c r="O4373" s="1" t="str">
        <f>_xlfn.LET(_xlpm.sep,":",_xlpm.w,$G4373,_xlfn.CONCAT("~",RIGHT(_xlpm.w,LEN(_xlpm.w)-FIND(_xlpm.sep,_xlpm.w)),"~"))</f>
        <v>~dieh~</v>
      </c>
      <c r="P4373" s="1" t="str">
        <f>_xlfn.LET(_xlpm.sep,":",_xlpm.w,$G4373,_xlfn.CONCAT("[",LEFT(_xlpm.w,FIND(_xlpm.sep,_xlpm.w)-1),"]"))</f>
        <v>[dɪ]</v>
      </c>
      <c r="Q4373" s="14" cm="1">
        <f t="array" ref="Q4373">SUM(_xlfn._xlws.FILTER($H$2:$H$7117,_xlfn.MAP($O$2:$O$7117,_xlfn.LAMBDA(_xlpm.x,_xlpm.x=$O4373))))</f>
        <v>9.9403578528827041E-5</v>
      </c>
      <c r="R4373" s="14">
        <f>$H4373/Q4373</f>
        <v>1</v>
      </c>
      <c r="S4373" s="14" cm="1">
        <f t="array" ref="S4373">SUM(_xlfn._xlws.FILTER($H$2:$H$7117,_xlfn.MAP($P$2:$P$7117,_xlfn.LAMBDA(_xlpm.x,_xlpm.x=$P4373))))</f>
        <v>1.5904572564612324E-2</v>
      </c>
      <c r="T4373" s="14">
        <f>$H4373/S4373</f>
        <v>6.2500000000000012E-3</v>
      </c>
      <c r="U4373" s="14">
        <f>_xlfn.LET(_xlpm.freq,F4373,_xlpm.size,M4373+1,_xlpm.F,V4373,LOG(1+_xlpm.freq)*LOG(1+_xlpm.size)*_xlpm.F)</f>
        <v>4.6120807570772457E-3</v>
      </c>
      <c r="V4373" s="14">
        <f>_xlfn.LET(_xlpm.a,T4373,_xlpm.b,R4373,2*_xlpm.a*_xlpm.b/(_xlpm.a+_xlpm.b))</f>
        <v>1.2422360248447206E-2</v>
      </c>
      <c r="W4373" s="14">
        <f>_xlfn.LET(_xlpm.p,R4373,_xlpm.q,T4373,LOG(_xlpm.p/_xlpm.q))</f>
        <v>2.2041199826559246</v>
      </c>
      <c r="X4373" s="2"/>
    </row>
    <row r="4374" spans="1:24">
      <c r="A4374" s="1" t="str">
        <f>_xlfn.LET(_xlpm.sep," : ",CONCATENATE(O4374,_xlpm.sep,P4374))</f>
        <v>~neah~ : [nɪ]</v>
      </c>
      <c r="B4374" s="1">
        <f>_xlfn.LET(_xlpm.d,$G4374,_xlpm.k,_xlfn.CONCAT(LEFT(TRIM(B$1),1),"*"),COUNTIF(_xlpm.d,_xlpm.k))</f>
        <v>0</v>
      </c>
      <c r="C4374" s="1">
        <f>_xlfn.LET(_xlpm.d,$G4374,_xlpm.k,_xlfn.CONCAT(LEFT(TRIM(C$1),1),"*"),COUNTIF(_xlpm.d,_xlpm.k))</f>
        <v>0</v>
      </c>
      <c r="D4374" s="1">
        <f>_xlfn.LET(_xlpm.d,$G4374,_xlpm.k,_xlfn.CONCAT(LEFT(TRIM(D$1),1),"*"),COUNTIF(_xlpm.d,_xlpm.k))</f>
        <v>1</v>
      </c>
      <c r="E4374" s="1">
        <f>LOG(F4374+1,10)</f>
        <v>0.47712125471966244</v>
      </c>
      <c r="F4374" s="7">
        <v>2</v>
      </c>
      <c r="G4374" s="9" t="s">
        <v>3365</v>
      </c>
      <c r="H4374" s="4">
        <f>F4374/freq.sum.r6e</f>
        <v>9.9403578528827041E-5</v>
      </c>
      <c r="I4374" s="1" t="str">
        <f>_xlfn.LET(_xlpm.sep,":",_xlpm.w,$G4374,LEFT(_xlpm.w,FIND(_xlpm.sep,_xlpm.w)-1))</f>
        <v>nɪ</v>
      </c>
      <c r="J4374" s="1" t="str">
        <f>_xlfn.LET(_xlpm.sep,":",_xlpm.w,$G4374,RIGHT(_xlpm.w,LEN(_xlpm.w)-FIND(_xlpm.sep,_xlpm.w)))</f>
        <v>neah</v>
      </c>
      <c r="K4374" s="10">
        <f>_xlfn.LET(_xlpm.w,I4374,LEN(_xlpm.w))</f>
        <v>2</v>
      </c>
      <c r="L4374" s="10">
        <f>_xlfn.LET(_xlpm.w,J4374,LEN(_xlpm.w))</f>
        <v>4</v>
      </c>
      <c r="M4374" s="10">
        <f>_xlfn.LET(_xlpm.a,K4374,_xlpm.b,L4374,MAX(_xlpm.a,_xlpm.b))</f>
        <v>4</v>
      </c>
      <c r="N4374" s="10">
        <f>_xlfn.LET(_xlpm.d,(K4374,L4374),MAX(_xlpm.d)-MIN(_xlpm.d))</f>
        <v>2</v>
      </c>
      <c r="O4374" s="1" t="str">
        <f>_xlfn.LET(_xlpm.sep,":",_xlpm.w,$G4374,_xlfn.CONCAT("~",RIGHT(_xlpm.w,LEN(_xlpm.w)-FIND(_xlpm.sep,_xlpm.w)),"~"))</f>
        <v>~neah~</v>
      </c>
      <c r="P4374" s="1" t="str">
        <f>_xlfn.LET(_xlpm.sep,":",_xlpm.w,$G4374,_xlfn.CONCAT("[",LEFT(_xlpm.w,FIND(_xlpm.sep,_xlpm.w)-1),"]"))</f>
        <v>[nɪ]</v>
      </c>
      <c r="Q4374" s="14" cm="1">
        <f t="array" ref="Q4374">SUM(_xlfn._xlws.FILTER($H$2:$H$7117,_xlfn.MAP($O$2:$O$7117,_xlfn.LAMBDA(_xlpm.x,_xlpm.x=$O4374))))</f>
        <v>9.9403578528827041E-5</v>
      </c>
      <c r="R4374" s="14">
        <f>$H4374/Q4374</f>
        <v>1</v>
      </c>
      <c r="S4374" s="14" cm="1">
        <f t="array" ref="S4374">SUM(_xlfn._xlws.FILTER($H$2:$H$7117,_xlfn.MAP($P$2:$P$7117,_xlfn.LAMBDA(_xlpm.x,_xlpm.x=$P4374))))</f>
        <v>1.5904572564612324E-2</v>
      </c>
      <c r="T4374" s="14">
        <f>$H4374/S4374</f>
        <v>6.2500000000000012E-3</v>
      </c>
      <c r="U4374" s="14">
        <f>_xlfn.LET(_xlpm.freq,F4374,_xlpm.size,M4374+1,_xlpm.F,V4374,LOG(1+_xlpm.freq)*LOG(1+_xlpm.size)*_xlpm.F)</f>
        <v>4.6120807570772457E-3</v>
      </c>
      <c r="V4374" s="14">
        <f>_xlfn.LET(_xlpm.a,T4374,_xlpm.b,R4374,2*_xlpm.a*_xlpm.b/(_xlpm.a+_xlpm.b))</f>
        <v>1.2422360248447206E-2</v>
      </c>
      <c r="W4374" s="14">
        <f>_xlfn.LET(_xlpm.p,R4374,_xlpm.q,T4374,LOG(_xlpm.p/_xlpm.q))</f>
        <v>2.2041199826559246</v>
      </c>
      <c r="X4374" s="2"/>
    </row>
    <row r="4375" spans="1:24">
      <c r="A4375" s="1" t="str">
        <f>_xlfn.LET(_xlpm.sep," : ",CONCATENATE(O4375,_xlpm.sep,P4375))</f>
        <v>~neeh~ : [nɪ]</v>
      </c>
      <c r="B4375" s="1">
        <f>_xlfn.LET(_xlpm.d,$G4375,_xlpm.k,_xlfn.CONCAT(LEFT(TRIM(B$1),1),"*"),COUNTIF(_xlpm.d,_xlpm.k))</f>
        <v>0</v>
      </c>
      <c r="C4375" s="1">
        <f>_xlfn.LET(_xlpm.d,$G4375,_xlpm.k,_xlfn.CONCAT(LEFT(TRIM(C$1),1),"*"),COUNTIF(_xlpm.d,_xlpm.k))</f>
        <v>0</v>
      </c>
      <c r="D4375" s="1">
        <f>_xlfn.LET(_xlpm.d,$G4375,_xlpm.k,_xlfn.CONCAT(LEFT(TRIM(D$1),1),"*"),COUNTIF(_xlpm.d,_xlpm.k))</f>
        <v>1</v>
      </c>
      <c r="E4375" s="1">
        <f>LOG(F4375+1,10)</f>
        <v>0.47712125471966244</v>
      </c>
      <c r="F4375" s="7">
        <v>2</v>
      </c>
      <c r="G4375" s="9" t="s">
        <v>3372</v>
      </c>
      <c r="H4375" s="4">
        <f>F4375/freq.sum.r6e</f>
        <v>9.9403578528827041E-5</v>
      </c>
      <c r="I4375" s="1" t="str">
        <f>_xlfn.LET(_xlpm.sep,":",_xlpm.w,$G4375,LEFT(_xlpm.w,FIND(_xlpm.sep,_xlpm.w)-1))</f>
        <v>nɪ</v>
      </c>
      <c r="J4375" s="1" t="str">
        <f>_xlfn.LET(_xlpm.sep,":",_xlpm.w,$G4375,RIGHT(_xlpm.w,LEN(_xlpm.w)-FIND(_xlpm.sep,_xlpm.w)))</f>
        <v>neeh</v>
      </c>
      <c r="K4375" s="10">
        <f>_xlfn.LET(_xlpm.w,I4375,LEN(_xlpm.w))</f>
        <v>2</v>
      </c>
      <c r="L4375" s="10">
        <f>_xlfn.LET(_xlpm.w,J4375,LEN(_xlpm.w))</f>
        <v>4</v>
      </c>
      <c r="M4375" s="10">
        <f>_xlfn.LET(_xlpm.a,K4375,_xlpm.b,L4375,MAX(_xlpm.a,_xlpm.b))</f>
        <v>4</v>
      </c>
      <c r="N4375" s="10">
        <f>_xlfn.LET(_xlpm.d,(K4375,L4375),MAX(_xlpm.d)-MIN(_xlpm.d))</f>
        <v>2</v>
      </c>
      <c r="O4375" s="1" t="str">
        <f>_xlfn.LET(_xlpm.sep,":",_xlpm.w,$G4375,_xlfn.CONCAT("~",RIGHT(_xlpm.w,LEN(_xlpm.w)-FIND(_xlpm.sep,_xlpm.w)),"~"))</f>
        <v>~neeh~</v>
      </c>
      <c r="P4375" s="1" t="str">
        <f>_xlfn.LET(_xlpm.sep,":",_xlpm.w,$G4375,_xlfn.CONCAT("[",LEFT(_xlpm.w,FIND(_xlpm.sep,_xlpm.w)-1),"]"))</f>
        <v>[nɪ]</v>
      </c>
      <c r="Q4375" s="14" cm="1">
        <f t="array" ref="Q4375">SUM(_xlfn._xlws.FILTER($H$2:$H$7111,_xlfn.MAP($O$2:$O$7111,_xlfn.LAMBDA(_xlpm.x,_xlpm.x=$O4375))))</f>
        <v>9.9403578528827041E-5</v>
      </c>
      <c r="R4375" s="14">
        <f>$H4375/Q4375</f>
        <v>1</v>
      </c>
      <c r="S4375" s="14" cm="1">
        <f t="array" ref="S4375">SUM(_xlfn._xlws.FILTER($H$2:$H$7111,_xlfn.MAP($P$2:$P$7111,_xlfn.LAMBDA(_xlpm.x,_xlpm.x=$P4375))))</f>
        <v>1.5904572564612324E-2</v>
      </c>
      <c r="T4375" s="14">
        <f>$H4375/S4375</f>
        <v>6.2500000000000012E-3</v>
      </c>
      <c r="U4375" s="14">
        <f>_xlfn.LET(_xlpm.freq,F4375,_xlpm.size,M4375+1,_xlpm.F,V4375,LOG(1+_xlpm.freq)*LOG(1+_xlpm.size)*_xlpm.F)</f>
        <v>4.6120807570772457E-3</v>
      </c>
      <c r="V4375" s="14">
        <f>_xlfn.LET(_xlpm.a,T4375,_xlpm.b,R4375,2*_xlpm.a*_xlpm.b/(_xlpm.a+_xlpm.b))</f>
        <v>1.2422360248447206E-2</v>
      </c>
      <c r="W4375" s="14">
        <f>_xlfn.LET(_xlpm.p,R4375,_xlpm.q,T4375,LOG(_xlpm.p/_xlpm.q))</f>
        <v>2.2041199826559246</v>
      </c>
      <c r="X4375" s="2"/>
    </row>
    <row r="4376" spans="1:24">
      <c r="A4376" s="1" t="str">
        <f>_xlfn.LET(_xlpm.sep," : ",CONCATENATE(O4376,_xlpm.sep,P4376))</f>
        <v>~negh~ : [nɪ]</v>
      </c>
      <c r="B4376" s="1">
        <f>_xlfn.LET(_xlpm.d,$G4376,_xlpm.k,_xlfn.CONCAT(LEFT(TRIM(B$1),1),"*"),COUNTIF(_xlpm.d,_xlpm.k))</f>
        <v>0</v>
      </c>
      <c r="C4376" s="1">
        <f>_xlfn.LET(_xlpm.d,$G4376,_xlpm.k,_xlfn.CONCAT(LEFT(TRIM(C$1),1),"*"),COUNTIF(_xlpm.d,_xlpm.k))</f>
        <v>0</v>
      </c>
      <c r="D4376" s="1">
        <f>_xlfn.LET(_xlpm.d,$G4376,_xlpm.k,_xlfn.CONCAT(LEFT(TRIM(D$1),1),"*"),COUNTIF(_xlpm.d,_xlpm.k))</f>
        <v>1</v>
      </c>
      <c r="E4376" s="1">
        <f>LOG(F4376+1,10)</f>
        <v>0.47712125471966244</v>
      </c>
      <c r="F4376" s="7">
        <v>2</v>
      </c>
      <c r="G4376" s="9" t="s">
        <v>3375</v>
      </c>
      <c r="H4376" s="4">
        <f>F4376/freq.sum.r6e</f>
        <v>9.9403578528827041E-5</v>
      </c>
      <c r="I4376" s="1" t="str">
        <f>_xlfn.LET(_xlpm.sep,":",_xlpm.w,$G4376,LEFT(_xlpm.w,FIND(_xlpm.sep,_xlpm.w)-1))</f>
        <v>nɪ</v>
      </c>
      <c r="J4376" s="1" t="str">
        <f>_xlfn.LET(_xlpm.sep,":",_xlpm.w,$G4376,RIGHT(_xlpm.w,LEN(_xlpm.w)-FIND(_xlpm.sep,_xlpm.w)))</f>
        <v>negh</v>
      </c>
      <c r="K4376" s="10">
        <f>_xlfn.LET(_xlpm.w,I4376,LEN(_xlpm.w))</f>
        <v>2</v>
      </c>
      <c r="L4376" s="10">
        <f>_xlfn.LET(_xlpm.w,J4376,LEN(_xlpm.w))</f>
        <v>4</v>
      </c>
      <c r="M4376" s="10">
        <f>_xlfn.LET(_xlpm.a,K4376,_xlpm.b,L4376,MAX(_xlpm.a,_xlpm.b))</f>
        <v>4</v>
      </c>
      <c r="N4376" s="10">
        <f>_xlfn.LET(_xlpm.d,(K4376,L4376),MAX(_xlpm.d)-MIN(_xlpm.d))</f>
        <v>2</v>
      </c>
      <c r="O4376" s="1" t="str">
        <f>_xlfn.LET(_xlpm.sep,":",_xlpm.w,$G4376,_xlfn.CONCAT("~",RIGHT(_xlpm.w,LEN(_xlpm.w)-FIND(_xlpm.sep,_xlpm.w)),"~"))</f>
        <v>~negh~</v>
      </c>
      <c r="P4376" s="1" t="str">
        <f>_xlfn.LET(_xlpm.sep,":",_xlpm.w,$G4376,_xlfn.CONCAT("[",LEFT(_xlpm.w,FIND(_xlpm.sep,_xlpm.w)-1),"]"))</f>
        <v>[nɪ]</v>
      </c>
      <c r="Q4376" s="14" cm="1">
        <f t="array" ref="Q4376">SUM(_xlfn._xlws.FILTER($H$2:$H$7117,_xlfn.MAP($O$2:$O$7117,_xlfn.LAMBDA(_xlpm.x,_xlpm.x=$O4376))))</f>
        <v>9.9403578528827041E-5</v>
      </c>
      <c r="R4376" s="14">
        <f>$H4376/Q4376</f>
        <v>1</v>
      </c>
      <c r="S4376" s="14" cm="1">
        <f t="array" ref="S4376">SUM(_xlfn._xlws.FILTER($H$2:$H$7117,_xlfn.MAP($P$2:$P$7117,_xlfn.LAMBDA(_xlpm.x,_xlpm.x=$P4376))))</f>
        <v>1.5904572564612324E-2</v>
      </c>
      <c r="T4376" s="14">
        <f>$H4376/S4376</f>
        <v>6.2500000000000012E-3</v>
      </c>
      <c r="U4376" s="14">
        <f>_xlfn.LET(_xlpm.freq,F4376,_xlpm.size,M4376+1,_xlpm.F,V4376,LOG(1+_xlpm.freq)*LOG(1+_xlpm.size)*_xlpm.F)</f>
        <v>4.6120807570772457E-3</v>
      </c>
      <c r="V4376" s="14">
        <f>_xlfn.LET(_xlpm.a,T4376,_xlpm.b,R4376,2*_xlpm.a*_xlpm.b/(_xlpm.a+_xlpm.b))</f>
        <v>1.2422360248447206E-2</v>
      </c>
      <c r="W4376" s="14">
        <f>_xlfn.LET(_xlpm.p,R4376,_xlpm.q,T4376,LOG(_xlpm.p/_xlpm.q))</f>
        <v>2.2041199826559246</v>
      </c>
      <c r="X4376" s="2"/>
    </row>
    <row r="4377" spans="1:24">
      <c r="A4377" s="1" t="str">
        <f>_xlfn.LET(_xlpm.sep," : ",CONCATENATE(O4377,_xlpm.sep,P4377))</f>
        <v>~neyh~ : [nɪ]</v>
      </c>
      <c r="B4377" s="1">
        <f>_xlfn.LET(_xlpm.d,$G4377,_xlpm.k,_xlfn.CONCAT(LEFT(TRIM(B$1),1),"*"),COUNTIF(_xlpm.d,_xlpm.k))</f>
        <v>0</v>
      </c>
      <c r="C4377" s="1">
        <f>_xlfn.LET(_xlpm.d,$G4377,_xlpm.k,_xlfn.CONCAT(LEFT(TRIM(C$1),1),"*"),COUNTIF(_xlpm.d,_xlpm.k))</f>
        <v>0</v>
      </c>
      <c r="D4377" s="1">
        <f>_xlfn.LET(_xlpm.d,$G4377,_xlpm.k,_xlfn.CONCAT(LEFT(TRIM(D$1),1),"*"),COUNTIF(_xlpm.d,_xlpm.k))</f>
        <v>1</v>
      </c>
      <c r="E4377" s="1">
        <f>LOG(F4377+1,10)</f>
        <v>0.47712125471966244</v>
      </c>
      <c r="F4377" s="7">
        <v>2</v>
      </c>
      <c r="G4377" s="9" t="s">
        <v>3394</v>
      </c>
      <c r="H4377" s="4">
        <f>F4377/freq.sum.r6e</f>
        <v>9.9403578528827041E-5</v>
      </c>
      <c r="I4377" s="1" t="str">
        <f>_xlfn.LET(_xlpm.sep,":",_xlpm.w,$G4377,LEFT(_xlpm.w,FIND(_xlpm.sep,_xlpm.w)-1))</f>
        <v>nɪ</v>
      </c>
      <c r="J4377" s="1" t="str">
        <f>_xlfn.LET(_xlpm.sep,":",_xlpm.w,$G4377,RIGHT(_xlpm.w,LEN(_xlpm.w)-FIND(_xlpm.sep,_xlpm.w)))</f>
        <v>neyh</v>
      </c>
      <c r="K4377" s="10">
        <f>_xlfn.LET(_xlpm.w,I4377,LEN(_xlpm.w))</f>
        <v>2</v>
      </c>
      <c r="L4377" s="10">
        <f>_xlfn.LET(_xlpm.w,J4377,LEN(_xlpm.w))</f>
        <v>4</v>
      </c>
      <c r="M4377" s="10">
        <f>_xlfn.LET(_xlpm.a,K4377,_xlpm.b,L4377,MAX(_xlpm.a,_xlpm.b))</f>
        <v>4</v>
      </c>
      <c r="N4377" s="10">
        <f>_xlfn.LET(_xlpm.d,(K4377,L4377),MAX(_xlpm.d)-MIN(_xlpm.d))</f>
        <v>2</v>
      </c>
      <c r="O4377" s="1" t="str">
        <f>_xlfn.LET(_xlpm.sep,":",_xlpm.w,$G4377,_xlfn.CONCAT("~",RIGHT(_xlpm.w,LEN(_xlpm.w)-FIND(_xlpm.sep,_xlpm.w)),"~"))</f>
        <v>~neyh~</v>
      </c>
      <c r="P4377" s="1" t="str">
        <f>_xlfn.LET(_xlpm.sep,":",_xlpm.w,$G4377,_xlfn.CONCAT("[",LEFT(_xlpm.w,FIND(_xlpm.sep,_xlpm.w)-1),"]"))</f>
        <v>[nɪ]</v>
      </c>
      <c r="Q4377" s="14" cm="1">
        <f t="array" ref="Q4377">SUM(_xlfn._xlws.FILTER($H$2:$H$7117,_xlfn.MAP($O$2:$O$7117,_xlfn.LAMBDA(_xlpm.x,_xlpm.x=$O4377))))</f>
        <v>9.9403578528827041E-5</v>
      </c>
      <c r="R4377" s="14">
        <f>$H4377/Q4377</f>
        <v>1</v>
      </c>
      <c r="S4377" s="14" cm="1">
        <f t="array" ref="S4377">SUM(_xlfn._xlws.FILTER($H$2:$H$7117,_xlfn.MAP($P$2:$P$7117,_xlfn.LAMBDA(_xlpm.x,_xlpm.x=$P4377))))</f>
        <v>1.5904572564612324E-2</v>
      </c>
      <c r="T4377" s="14">
        <f>$H4377/S4377</f>
        <v>6.2500000000000012E-3</v>
      </c>
      <c r="U4377" s="14">
        <f>_xlfn.LET(_xlpm.freq,F4377,_xlpm.size,M4377+1,_xlpm.F,V4377,LOG(1+_xlpm.freq)*LOG(1+_xlpm.size)*_xlpm.F)</f>
        <v>4.6120807570772457E-3</v>
      </c>
      <c r="V4377" s="14">
        <f>_xlfn.LET(_xlpm.a,T4377,_xlpm.b,R4377,2*_xlpm.a*_xlpm.b/(_xlpm.a+_xlpm.b))</f>
        <v>1.2422360248447206E-2</v>
      </c>
      <c r="W4377" s="14">
        <f>_xlfn.LET(_xlpm.p,R4377,_xlpm.q,T4377,LOG(_xlpm.p/_xlpm.q))</f>
        <v>2.2041199826559246</v>
      </c>
      <c r="X4377" s="2"/>
    </row>
    <row r="4378" spans="1:24">
      <c r="A4378" s="1" t="str">
        <f>_xlfn.LET(_xlpm.sep," : ",CONCATENATE(O4378,_xlpm.sep,P4378))</f>
        <v>~nnih~ : [nɪ]</v>
      </c>
      <c r="B4378" s="1">
        <f>_xlfn.LET(_xlpm.d,$G4378,_xlpm.k,_xlfn.CONCAT(LEFT(TRIM(B$1),1),"*"),COUNTIF(_xlpm.d,_xlpm.k))</f>
        <v>0</v>
      </c>
      <c r="C4378" s="1">
        <f>_xlfn.LET(_xlpm.d,$G4378,_xlpm.k,_xlfn.CONCAT(LEFT(TRIM(C$1),1),"*"),COUNTIF(_xlpm.d,_xlpm.k))</f>
        <v>0</v>
      </c>
      <c r="D4378" s="1">
        <f>_xlfn.LET(_xlpm.d,$G4378,_xlpm.k,_xlfn.CONCAT(LEFT(TRIM(D$1),1),"*"),COUNTIF(_xlpm.d,_xlpm.k))</f>
        <v>1</v>
      </c>
      <c r="E4378" s="1">
        <f>LOG(F4378+1,10)</f>
        <v>0.47712125471966244</v>
      </c>
      <c r="F4378" s="7">
        <v>2</v>
      </c>
      <c r="G4378" s="9" t="s">
        <v>3422</v>
      </c>
      <c r="H4378" s="4">
        <f>F4378/freq.sum.r6e</f>
        <v>9.9403578528827041E-5</v>
      </c>
      <c r="I4378" s="1" t="str">
        <f>_xlfn.LET(_xlpm.sep,":",_xlpm.w,$G4378,LEFT(_xlpm.w,FIND(_xlpm.sep,_xlpm.w)-1))</f>
        <v>nɪ</v>
      </c>
      <c r="J4378" s="1" t="str">
        <f>_xlfn.LET(_xlpm.sep,":",_xlpm.w,$G4378,RIGHT(_xlpm.w,LEN(_xlpm.w)-FIND(_xlpm.sep,_xlpm.w)))</f>
        <v>nnih</v>
      </c>
      <c r="K4378" s="10">
        <f>_xlfn.LET(_xlpm.w,I4378,LEN(_xlpm.w))</f>
        <v>2</v>
      </c>
      <c r="L4378" s="10">
        <f>_xlfn.LET(_xlpm.w,J4378,LEN(_xlpm.w))</f>
        <v>4</v>
      </c>
      <c r="M4378" s="10">
        <f>_xlfn.LET(_xlpm.a,K4378,_xlpm.b,L4378,MAX(_xlpm.a,_xlpm.b))</f>
        <v>4</v>
      </c>
      <c r="N4378" s="10">
        <f>_xlfn.LET(_xlpm.d,(K4378,L4378),MAX(_xlpm.d)-MIN(_xlpm.d))</f>
        <v>2</v>
      </c>
      <c r="O4378" s="1" t="str">
        <f>_xlfn.LET(_xlpm.sep,":",_xlpm.w,$G4378,_xlfn.CONCAT("~",RIGHT(_xlpm.w,LEN(_xlpm.w)-FIND(_xlpm.sep,_xlpm.w)),"~"))</f>
        <v>~nnih~</v>
      </c>
      <c r="P4378" s="1" t="str">
        <f>_xlfn.LET(_xlpm.sep,":",_xlpm.w,$G4378,_xlfn.CONCAT("[",LEFT(_xlpm.w,FIND(_xlpm.sep,_xlpm.w)-1),"]"))</f>
        <v>[nɪ]</v>
      </c>
      <c r="Q4378" s="14" cm="1">
        <f t="array" ref="Q4378">SUM(_xlfn._xlws.FILTER($H$2:$H$7117,_xlfn.MAP($O$2:$O$7117,_xlfn.LAMBDA(_xlpm.x,_xlpm.x=$O4378))))</f>
        <v>9.9403578528827041E-5</v>
      </c>
      <c r="R4378" s="14">
        <f>$H4378/Q4378</f>
        <v>1</v>
      </c>
      <c r="S4378" s="14" cm="1">
        <f t="array" ref="S4378">SUM(_xlfn._xlws.FILTER($H$2:$H$7117,_xlfn.MAP($P$2:$P$7117,_xlfn.LAMBDA(_xlpm.x,_xlpm.x=$P4378))))</f>
        <v>1.5904572564612324E-2</v>
      </c>
      <c r="T4378" s="14">
        <f>$H4378/S4378</f>
        <v>6.2500000000000012E-3</v>
      </c>
      <c r="U4378" s="14">
        <f>_xlfn.LET(_xlpm.freq,F4378,_xlpm.size,M4378+1,_xlpm.F,V4378,LOG(1+_xlpm.freq)*LOG(1+_xlpm.size)*_xlpm.F)</f>
        <v>4.6120807570772457E-3</v>
      </c>
      <c r="V4378" s="14">
        <f>_xlfn.LET(_xlpm.a,T4378,_xlpm.b,R4378,2*_xlpm.a*_xlpm.b/(_xlpm.a+_xlpm.b))</f>
        <v>1.2422360248447206E-2</v>
      </c>
      <c r="W4378" s="14">
        <f>_xlfn.LET(_xlpm.p,R4378,_xlpm.q,T4378,LOG(_xlpm.p/_xlpm.q))</f>
        <v>2.2041199826559246</v>
      </c>
      <c r="X4378" s="2"/>
    </row>
    <row r="4379" spans="1:24">
      <c r="A4379" s="1" t="str">
        <f>_xlfn.LET(_xlpm.sep," : ",CONCATENATE(O4379,_xlpm.sep,P4379))</f>
        <v>~nnyh~ : [nɪ]</v>
      </c>
      <c r="B4379" s="1">
        <f>_xlfn.LET(_xlpm.d,$G4379,_xlpm.k,_xlfn.CONCAT(LEFT(TRIM(B$1),1),"*"),COUNTIF(_xlpm.d,_xlpm.k))</f>
        <v>0</v>
      </c>
      <c r="C4379" s="1">
        <f>_xlfn.LET(_xlpm.d,$G4379,_xlpm.k,_xlfn.CONCAT(LEFT(TRIM(C$1),1),"*"),COUNTIF(_xlpm.d,_xlpm.k))</f>
        <v>0</v>
      </c>
      <c r="D4379" s="1">
        <f>_xlfn.LET(_xlpm.d,$G4379,_xlpm.k,_xlfn.CONCAT(LEFT(TRIM(D$1),1),"*"),COUNTIF(_xlpm.d,_xlpm.k))</f>
        <v>1</v>
      </c>
      <c r="E4379" s="1">
        <f>LOG(F4379+1,10)</f>
        <v>0.47712125471966244</v>
      </c>
      <c r="F4379" s="7">
        <v>2</v>
      </c>
      <c r="G4379" s="9" t="s">
        <v>3436</v>
      </c>
      <c r="H4379" s="4">
        <f>F4379/freq.sum.r6e</f>
        <v>9.9403578528827041E-5</v>
      </c>
      <c r="I4379" s="1" t="str">
        <f>_xlfn.LET(_xlpm.sep,":",_xlpm.w,$G4379,LEFT(_xlpm.w,FIND(_xlpm.sep,_xlpm.w)-1))</f>
        <v>nɪ</v>
      </c>
      <c r="J4379" s="1" t="str">
        <f>_xlfn.LET(_xlpm.sep,":",_xlpm.w,$G4379,RIGHT(_xlpm.w,LEN(_xlpm.w)-FIND(_xlpm.sep,_xlpm.w)))</f>
        <v>nnyh</v>
      </c>
      <c r="K4379" s="10">
        <f>_xlfn.LET(_xlpm.w,I4379,LEN(_xlpm.w))</f>
        <v>2</v>
      </c>
      <c r="L4379" s="10">
        <f>_xlfn.LET(_xlpm.w,J4379,LEN(_xlpm.w))</f>
        <v>4</v>
      </c>
      <c r="M4379" s="10">
        <f>_xlfn.LET(_xlpm.a,K4379,_xlpm.b,L4379,MAX(_xlpm.a,_xlpm.b))</f>
        <v>4</v>
      </c>
      <c r="N4379" s="10">
        <f>_xlfn.LET(_xlpm.d,(K4379,L4379),MAX(_xlpm.d)-MIN(_xlpm.d))</f>
        <v>2</v>
      </c>
      <c r="O4379" s="1" t="str">
        <f>_xlfn.LET(_xlpm.sep,":",_xlpm.w,$G4379,_xlfn.CONCAT("~",RIGHT(_xlpm.w,LEN(_xlpm.w)-FIND(_xlpm.sep,_xlpm.w)),"~"))</f>
        <v>~nnyh~</v>
      </c>
      <c r="P4379" s="1" t="str">
        <f>_xlfn.LET(_xlpm.sep,":",_xlpm.w,$G4379,_xlfn.CONCAT("[",LEFT(_xlpm.w,FIND(_xlpm.sep,_xlpm.w)-1),"]"))</f>
        <v>[nɪ]</v>
      </c>
      <c r="Q4379" s="14" cm="1">
        <f t="array" ref="Q4379">SUM(_xlfn._xlws.FILTER($H$2:$H$7117,_xlfn.MAP($O$2:$O$7117,_xlfn.LAMBDA(_xlpm.x,_xlpm.x=$O4379))))</f>
        <v>9.9403578528827041E-5</v>
      </c>
      <c r="R4379" s="14">
        <f>$H4379/Q4379</f>
        <v>1</v>
      </c>
      <c r="S4379" s="14" cm="1">
        <f t="array" ref="S4379">SUM(_xlfn._xlws.FILTER($H$2:$H$7117,_xlfn.MAP($P$2:$P$7117,_xlfn.LAMBDA(_xlpm.x,_xlpm.x=$P4379))))</f>
        <v>1.5904572564612324E-2</v>
      </c>
      <c r="T4379" s="14">
        <f>$H4379/S4379</f>
        <v>6.2500000000000012E-3</v>
      </c>
      <c r="U4379" s="14">
        <f>_xlfn.LET(_xlpm.freq,F4379,_xlpm.size,M4379+1,_xlpm.F,V4379,LOG(1+_xlpm.freq)*LOG(1+_xlpm.size)*_xlpm.F)</f>
        <v>4.6120807570772457E-3</v>
      </c>
      <c r="V4379" s="14">
        <f>_xlfn.LET(_xlpm.a,T4379,_xlpm.b,R4379,2*_xlpm.a*_xlpm.b/(_xlpm.a+_xlpm.b))</f>
        <v>1.2422360248447206E-2</v>
      </c>
      <c r="W4379" s="14">
        <f>_xlfn.LET(_xlpm.p,R4379,_xlpm.q,T4379,LOG(_xlpm.p/_xlpm.q))</f>
        <v>2.2041199826559246</v>
      </c>
      <c r="X4379" s="2"/>
    </row>
    <row r="4380" spans="1:24">
      <c r="A4380" s="1" t="str">
        <f>_xlfn.LET(_xlpm.sep," : ",CONCATENATE(O4380,_xlpm.sep,P4380))</f>
        <v>~nwih~ : [nɪ]</v>
      </c>
      <c r="B4380" s="1">
        <f>_xlfn.LET(_xlpm.d,$G4380,_xlpm.k,_xlfn.CONCAT(LEFT(TRIM(B$1),1),"*"),COUNTIF(_xlpm.d,_xlpm.k))</f>
        <v>0</v>
      </c>
      <c r="C4380" s="1">
        <f>_xlfn.LET(_xlpm.d,$G4380,_xlpm.k,_xlfn.CONCAT(LEFT(TRIM(C$1),1),"*"),COUNTIF(_xlpm.d,_xlpm.k))</f>
        <v>0</v>
      </c>
      <c r="D4380" s="1">
        <f>_xlfn.LET(_xlpm.d,$G4380,_xlpm.k,_xlfn.CONCAT(LEFT(TRIM(D$1),1),"*"),COUNTIF(_xlpm.d,_xlpm.k))</f>
        <v>1</v>
      </c>
      <c r="E4380" s="1">
        <f>LOG(F4380+1,10)</f>
        <v>0.47712125471966244</v>
      </c>
      <c r="F4380" s="7">
        <v>2</v>
      </c>
      <c r="G4380" s="9" t="s">
        <v>3470</v>
      </c>
      <c r="H4380" s="4">
        <f>F4380/freq.sum.r6e</f>
        <v>9.9403578528827041E-5</v>
      </c>
      <c r="I4380" s="1" t="str">
        <f>_xlfn.LET(_xlpm.sep,":",_xlpm.w,$G4380,LEFT(_xlpm.w,FIND(_xlpm.sep,_xlpm.w)-1))</f>
        <v>nɪ</v>
      </c>
      <c r="J4380" s="1" t="str">
        <f>_xlfn.LET(_xlpm.sep,":",_xlpm.w,$G4380,RIGHT(_xlpm.w,LEN(_xlpm.w)-FIND(_xlpm.sep,_xlpm.w)))</f>
        <v>nwih</v>
      </c>
      <c r="K4380" s="10">
        <f>_xlfn.LET(_xlpm.w,I4380,LEN(_xlpm.w))</f>
        <v>2</v>
      </c>
      <c r="L4380" s="10">
        <f>_xlfn.LET(_xlpm.w,J4380,LEN(_xlpm.w))</f>
        <v>4</v>
      </c>
      <c r="M4380" s="10">
        <f>_xlfn.LET(_xlpm.a,K4380,_xlpm.b,L4380,MAX(_xlpm.a,_xlpm.b))</f>
        <v>4</v>
      </c>
      <c r="N4380" s="10">
        <f>_xlfn.LET(_xlpm.d,(K4380,L4380),MAX(_xlpm.d)-MIN(_xlpm.d))</f>
        <v>2</v>
      </c>
      <c r="O4380" s="1" t="str">
        <f>_xlfn.LET(_xlpm.sep,":",_xlpm.w,$G4380,_xlfn.CONCAT("~",RIGHT(_xlpm.w,LEN(_xlpm.w)-FIND(_xlpm.sep,_xlpm.w)),"~"))</f>
        <v>~nwih~</v>
      </c>
      <c r="P4380" s="1" t="str">
        <f>_xlfn.LET(_xlpm.sep,":",_xlpm.w,$G4380,_xlfn.CONCAT("[",LEFT(_xlpm.w,FIND(_xlpm.sep,_xlpm.w)-1),"]"))</f>
        <v>[nɪ]</v>
      </c>
      <c r="Q4380" s="14" cm="1">
        <f t="array" ref="Q4380">SUM(_xlfn._xlws.FILTER($H$2:$H$7111,_xlfn.MAP($O$2:$O$7111,_xlfn.LAMBDA(_xlpm.x,_xlpm.x=$O4380))))</f>
        <v>9.9403578528827041E-5</v>
      </c>
      <c r="R4380" s="14">
        <f>$H4380/Q4380</f>
        <v>1</v>
      </c>
      <c r="S4380" s="14" cm="1">
        <f t="array" ref="S4380">SUM(_xlfn._xlws.FILTER($H$2:$H$7111,_xlfn.MAP($P$2:$P$7111,_xlfn.LAMBDA(_xlpm.x,_xlpm.x=$P4380))))</f>
        <v>1.5904572564612324E-2</v>
      </c>
      <c r="T4380" s="14">
        <f>$H4380/S4380</f>
        <v>6.2500000000000012E-3</v>
      </c>
      <c r="U4380" s="14">
        <f>_xlfn.LET(_xlpm.freq,F4380,_xlpm.size,M4380+1,_xlpm.F,V4380,LOG(1+_xlpm.freq)*LOG(1+_xlpm.size)*_xlpm.F)</f>
        <v>4.6120807570772457E-3</v>
      </c>
      <c r="V4380" s="14">
        <f>_xlfn.LET(_xlpm.a,T4380,_xlpm.b,R4380,2*_xlpm.a*_xlpm.b/(_xlpm.a+_xlpm.b))</f>
        <v>1.2422360248447206E-2</v>
      </c>
      <c r="W4380" s="14">
        <f>_xlfn.LET(_xlpm.p,R4380,_xlpm.q,T4380,LOG(_xlpm.p/_xlpm.q))</f>
        <v>2.2041199826559246</v>
      </c>
      <c r="X4380" s="2"/>
    </row>
    <row r="4381" spans="1:24">
      <c r="A4381" s="1" t="str">
        <f>_xlfn.LET(_xlpm.sep," : ",CONCATENATE(O4381,_xlpm.sep,P4381))</f>
        <v>~ve'r~ : [vɪ]</v>
      </c>
      <c r="B4381" s="1">
        <f>_xlfn.LET(_xlpm.d,$G4381,_xlpm.k,_xlfn.CONCAT(LEFT(TRIM(B$1),1),"*"),COUNTIF(_xlpm.d,_xlpm.k))</f>
        <v>0</v>
      </c>
      <c r="C4381" s="1">
        <f>_xlfn.LET(_xlpm.d,$G4381,_xlpm.k,_xlfn.CONCAT(LEFT(TRIM(C$1),1),"*"),COUNTIF(_xlpm.d,_xlpm.k))</f>
        <v>0</v>
      </c>
      <c r="D4381" s="1">
        <f>_xlfn.LET(_xlpm.d,$G4381,_xlpm.k,_xlfn.CONCAT(LEFT(TRIM(D$1),1),"*"),COUNTIF(_xlpm.d,_xlpm.k))</f>
        <v>0</v>
      </c>
      <c r="E4381" s="1">
        <f>LOG(F4381+1,10)</f>
        <v>0.30102999566398114</v>
      </c>
      <c r="F4381" s="7">
        <v>1</v>
      </c>
      <c r="G4381" s="9" t="s">
        <v>5143</v>
      </c>
      <c r="H4381" s="4">
        <f>F4381/freq.sum.r6e</f>
        <v>4.9701789264413521E-5</v>
      </c>
      <c r="I4381" s="1" t="str">
        <f>_xlfn.LET(_xlpm.sep,":",_xlpm.w,$G4381,LEFT(_xlpm.w,FIND(_xlpm.sep,_xlpm.w)-1))</f>
        <v>vɪ</v>
      </c>
      <c r="J4381" s="1" t="str">
        <f>_xlfn.LET(_xlpm.sep,":",_xlpm.w,$G4381,RIGHT(_xlpm.w,LEN(_xlpm.w)-FIND(_xlpm.sep,_xlpm.w)))</f>
        <v>ve'r</v>
      </c>
      <c r="K4381" s="10">
        <f>_xlfn.LET(_xlpm.w,I4381,LEN(_xlpm.w))</f>
        <v>2</v>
      </c>
      <c r="L4381" s="10">
        <f>_xlfn.LET(_xlpm.w,J4381,LEN(_xlpm.w))</f>
        <v>4</v>
      </c>
      <c r="M4381" s="10">
        <f>_xlfn.LET(_xlpm.a,K4381,_xlpm.b,L4381,MAX(_xlpm.a,_xlpm.b))</f>
        <v>4</v>
      </c>
      <c r="N4381" s="10">
        <f>_xlfn.LET(_xlpm.d,(K4381,L4381),MAX(_xlpm.d)-MIN(_xlpm.d))</f>
        <v>2</v>
      </c>
      <c r="O4381" s="1" t="str">
        <f>_xlfn.LET(_xlpm.sep,":",_xlpm.w,$G4381,_xlfn.CONCAT("~",RIGHT(_xlpm.w,LEN(_xlpm.w)-FIND(_xlpm.sep,_xlpm.w)),"~"))</f>
        <v>~ve'r~</v>
      </c>
      <c r="P4381" s="1" t="str">
        <f>_xlfn.LET(_xlpm.sep,":",_xlpm.w,$G4381,_xlfn.CONCAT("[",LEFT(_xlpm.w,FIND(_xlpm.sep,_xlpm.w)-1),"]"))</f>
        <v>[vɪ]</v>
      </c>
      <c r="Q4381" s="14" cm="1">
        <f t="array" ref="Q4381">SUM(_xlfn._xlws.FILTER($H$2:$H$7111,_xlfn.MAP($O$2:$O$7111,_xlfn.LAMBDA(_xlpm.x,_xlpm.x=$O4381))))</f>
        <v>4.9701789264413521E-5</v>
      </c>
      <c r="R4381" s="14">
        <f>$H4381/Q4381</f>
        <v>1</v>
      </c>
      <c r="S4381" s="14" cm="1">
        <f t="array" ref="S4381">SUM(_xlfn._xlws.FILTER($H$2:$H$7111,_xlfn.MAP($P$2:$P$7111,_xlfn.LAMBDA(_xlpm.x,_xlpm.x=$P4381))))</f>
        <v>7.9522862823061605E-3</v>
      </c>
      <c r="T4381" s="14">
        <f>$H4381/S4381</f>
        <v>6.2500000000000021E-3</v>
      </c>
      <c r="U4381" s="14">
        <f>_xlfn.LET(_xlpm.freq,F4381,_xlpm.size,M4381+1,_xlpm.F,V4381,LOG(1+_xlpm.freq)*LOG(1+_xlpm.size)*_xlpm.F)</f>
        <v>2.9098989755144081E-3</v>
      </c>
      <c r="V4381" s="14">
        <f>_xlfn.LET(_xlpm.a,T4381,_xlpm.b,R4381,2*_xlpm.a*_xlpm.b/(_xlpm.a+_xlpm.b))</f>
        <v>1.2422360248447208E-2</v>
      </c>
      <c r="W4381" s="14">
        <f>_xlfn.LET(_xlpm.p,R4381,_xlpm.q,T4381,LOG(_xlpm.p/_xlpm.q))</f>
        <v>2.2041199826559246</v>
      </c>
      <c r="X4381" s="2"/>
    </row>
    <row r="4382" spans="1:24">
      <c r="A4382" s="1" t="str">
        <f>_xlfn.LET(_xlpm.sep," : ",CONCATENATE(O4382,_xlpm.sep,P4382))</f>
        <v>~vi'r~ : [vɪ]</v>
      </c>
      <c r="B4382" s="1">
        <f>_xlfn.LET(_xlpm.d,$G4382,_xlpm.k,_xlfn.CONCAT(LEFT(TRIM(B$1),1),"*"),COUNTIF(_xlpm.d,_xlpm.k))</f>
        <v>0</v>
      </c>
      <c r="C4382" s="1">
        <f>_xlfn.LET(_xlpm.d,$G4382,_xlpm.k,_xlfn.CONCAT(LEFT(TRIM(C$1),1),"*"),COUNTIF(_xlpm.d,_xlpm.k))</f>
        <v>0</v>
      </c>
      <c r="D4382" s="1">
        <f>_xlfn.LET(_xlpm.d,$G4382,_xlpm.k,_xlfn.CONCAT(LEFT(TRIM(D$1),1),"*"),COUNTIF(_xlpm.d,_xlpm.k))</f>
        <v>0</v>
      </c>
      <c r="E4382" s="1">
        <f>LOG(F4382+1,10)</f>
        <v>0.30102999566398114</v>
      </c>
      <c r="F4382" s="7">
        <v>1</v>
      </c>
      <c r="G4382" s="9" t="s">
        <v>5156</v>
      </c>
      <c r="H4382" s="4">
        <f>F4382/freq.sum.r6e</f>
        <v>4.9701789264413521E-5</v>
      </c>
      <c r="I4382" s="1" t="str">
        <f>_xlfn.LET(_xlpm.sep,":",_xlpm.w,$G4382,LEFT(_xlpm.w,FIND(_xlpm.sep,_xlpm.w)-1))</f>
        <v>vɪ</v>
      </c>
      <c r="J4382" s="1" t="str">
        <f>_xlfn.LET(_xlpm.sep,":",_xlpm.w,$G4382,RIGHT(_xlpm.w,LEN(_xlpm.w)-FIND(_xlpm.sep,_xlpm.w)))</f>
        <v>vi'r</v>
      </c>
      <c r="K4382" s="10">
        <f>_xlfn.LET(_xlpm.w,I4382,LEN(_xlpm.w))</f>
        <v>2</v>
      </c>
      <c r="L4382" s="10">
        <f>_xlfn.LET(_xlpm.w,J4382,LEN(_xlpm.w))</f>
        <v>4</v>
      </c>
      <c r="M4382" s="10">
        <f>_xlfn.LET(_xlpm.a,K4382,_xlpm.b,L4382,MAX(_xlpm.a,_xlpm.b))</f>
        <v>4</v>
      </c>
      <c r="N4382" s="10">
        <f>_xlfn.LET(_xlpm.d,(K4382,L4382),MAX(_xlpm.d)-MIN(_xlpm.d))</f>
        <v>2</v>
      </c>
      <c r="O4382" s="1" t="str">
        <f>_xlfn.LET(_xlpm.sep,":",_xlpm.w,$G4382,_xlfn.CONCAT("~",RIGHT(_xlpm.w,LEN(_xlpm.w)-FIND(_xlpm.sep,_xlpm.w)),"~"))</f>
        <v>~vi'r~</v>
      </c>
      <c r="P4382" s="1" t="str">
        <f>_xlfn.LET(_xlpm.sep,":",_xlpm.w,$G4382,_xlfn.CONCAT("[",LEFT(_xlpm.w,FIND(_xlpm.sep,_xlpm.w)-1),"]"))</f>
        <v>[vɪ]</v>
      </c>
      <c r="Q4382" s="14" cm="1">
        <f t="array" ref="Q4382">SUM(_xlfn._xlws.FILTER($H$2:$H$7117,_xlfn.MAP($O$2:$O$7117,_xlfn.LAMBDA(_xlpm.x,_xlpm.x=$O4382))))</f>
        <v>4.9701789264413521E-5</v>
      </c>
      <c r="R4382" s="14">
        <f>$H4382/Q4382</f>
        <v>1</v>
      </c>
      <c r="S4382" s="14" cm="1">
        <f t="array" ref="S4382">SUM(_xlfn._xlws.FILTER($H$2:$H$7117,_xlfn.MAP($P$2:$P$7117,_xlfn.LAMBDA(_xlpm.x,_xlpm.x=$P4382))))</f>
        <v>7.9522862823061605E-3</v>
      </c>
      <c r="T4382" s="14">
        <f>$H4382/S4382</f>
        <v>6.2500000000000021E-3</v>
      </c>
      <c r="U4382" s="14">
        <f>_xlfn.LET(_xlpm.freq,F4382,_xlpm.size,M4382+1,_xlpm.F,V4382,LOG(1+_xlpm.freq)*LOG(1+_xlpm.size)*_xlpm.F)</f>
        <v>2.9098989755144081E-3</v>
      </c>
      <c r="V4382" s="14">
        <f>_xlfn.LET(_xlpm.a,T4382,_xlpm.b,R4382,2*_xlpm.a*_xlpm.b/(_xlpm.a+_xlpm.b))</f>
        <v>1.2422360248447208E-2</v>
      </c>
      <c r="W4382" s="14">
        <f>_xlfn.LET(_xlpm.p,R4382,_xlpm.q,T4382,LOG(_xlpm.p/_xlpm.q))</f>
        <v>2.2041199826559246</v>
      </c>
      <c r="X4382" s="2"/>
    </row>
    <row r="4383" spans="1:24">
      <c r="A4383" s="1" t="str">
        <f>_xlfn.LET(_xlpm.sep," : ",CONCATENATE(O4383,_xlpm.sep,P4383))</f>
        <v>~viee~ : [vɪ]</v>
      </c>
      <c r="B4383" s="1">
        <f>_xlfn.LET(_xlpm.d,$G4383,_xlpm.k,_xlfn.CONCAT(LEFT(TRIM(B$1),1),"*"),COUNTIF(_xlpm.d,_xlpm.k))</f>
        <v>0</v>
      </c>
      <c r="C4383" s="1">
        <f>_xlfn.LET(_xlpm.d,$G4383,_xlpm.k,_xlfn.CONCAT(LEFT(TRIM(C$1),1),"*"),COUNTIF(_xlpm.d,_xlpm.k))</f>
        <v>0</v>
      </c>
      <c r="D4383" s="1">
        <f>_xlfn.LET(_xlpm.d,$G4383,_xlpm.k,_xlfn.CONCAT(LEFT(TRIM(D$1),1),"*"),COUNTIF(_xlpm.d,_xlpm.k))</f>
        <v>0</v>
      </c>
      <c r="E4383" s="1">
        <f>LOG(F4383+1,10)</f>
        <v>0.30102999566398114</v>
      </c>
      <c r="F4383" s="7">
        <v>1</v>
      </c>
      <c r="G4383" s="9" t="s">
        <v>5159</v>
      </c>
      <c r="H4383" s="4">
        <f>F4383/freq.sum.r6e</f>
        <v>4.9701789264413521E-5</v>
      </c>
      <c r="I4383" s="1" t="str">
        <f>_xlfn.LET(_xlpm.sep,":",_xlpm.w,$G4383,LEFT(_xlpm.w,FIND(_xlpm.sep,_xlpm.w)-1))</f>
        <v>vɪ</v>
      </c>
      <c r="J4383" s="1" t="str">
        <f>_xlfn.LET(_xlpm.sep,":",_xlpm.w,$G4383,RIGHT(_xlpm.w,LEN(_xlpm.w)-FIND(_xlpm.sep,_xlpm.w)))</f>
        <v>viee</v>
      </c>
      <c r="K4383" s="10">
        <f>_xlfn.LET(_xlpm.w,I4383,LEN(_xlpm.w))</f>
        <v>2</v>
      </c>
      <c r="L4383" s="10">
        <f>_xlfn.LET(_xlpm.w,J4383,LEN(_xlpm.w))</f>
        <v>4</v>
      </c>
      <c r="M4383" s="10">
        <f>_xlfn.LET(_xlpm.a,K4383,_xlpm.b,L4383,MAX(_xlpm.a,_xlpm.b))</f>
        <v>4</v>
      </c>
      <c r="N4383" s="10">
        <f>_xlfn.LET(_xlpm.d,(K4383,L4383),MAX(_xlpm.d)-MIN(_xlpm.d))</f>
        <v>2</v>
      </c>
      <c r="O4383" s="1" t="str">
        <f>_xlfn.LET(_xlpm.sep,":",_xlpm.w,$G4383,_xlfn.CONCAT("~",RIGHT(_xlpm.w,LEN(_xlpm.w)-FIND(_xlpm.sep,_xlpm.w)),"~"))</f>
        <v>~viee~</v>
      </c>
      <c r="P4383" s="1" t="str">
        <f>_xlfn.LET(_xlpm.sep,":",_xlpm.w,$G4383,_xlfn.CONCAT("[",LEFT(_xlpm.w,FIND(_xlpm.sep,_xlpm.w)-1),"]"))</f>
        <v>[vɪ]</v>
      </c>
      <c r="Q4383" s="14" cm="1">
        <f t="array" ref="Q4383">SUM(_xlfn._xlws.FILTER($H$2:$H$7117,_xlfn.MAP($O$2:$O$7117,_xlfn.LAMBDA(_xlpm.x,_xlpm.x=$O4383))))</f>
        <v>4.9701789264413521E-5</v>
      </c>
      <c r="R4383" s="14">
        <f>$H4383/Q4383</f>
        <v>1</v>
      </c>
      <c r="S4383" s="14" cm="1">
        <f t="array" ref="S4383">SUM(_xlfn._xlws.FILTER($H$2:$H$7117,_xlfn.MAP($P$2:$P$7117,_xlfn.LAMBDA(_xlpm.x,_xlpm.x=$P4383))))</f>
        <v>7.9522862823061605E-3</v>
      </c>
      <c r="T4383" s="14">
        <f>$H4383/S4383</f>
        <v>6.2500000000000021E-3</v>
      </c>
      <c r="U4383" s="14">
        <f>_xlfn.LET(_xlpm.freq,F4383,_xlpm.size,M4383+1,_xlpm.F,V4383,LOG(1+_xlpm.freq)*LOG(1+_xlpm.size)*_xlpm.F)</f>
        <v>2.9098989755144081E-3</v>
      </c>
      <c r="V4383" s="14">
        <f>_xlfn.LET(_xlpm.a,T4383,_xlpm.b,R4383,2*_xlpm.a*_xlpm.b/(_xlpm.a+_xlpm.b))</f>
        <v>1.2422360248447208E-2</v>
      </c>
      <c r="W4383" s="14">
        <f>_xlfn.LET(_xlpm.p,R4383,_xlpm.q,T4383,LOG(_xlpm.p/_xlpm.q))</f>
        <v>2.2041199826559246</v>
      </c>
      <c r="X4383" s="2"/>
    </row>
    <row r="4384" spans="1:24">
      <c r="A4384" s="1" t="str">
        <f>_xlfn.LET(_xlpm.sep," : ",CONCATENATE(O4384,_xlpm.sep,P4384))</f>
        <v>~viry~ : [vɪ]</v>
      </c>
      <c r="B4384" s="1">
        <f>_xlfn.LET(_xlpm.d,$G4384,_xlpm.k,_xlfn.CONCAT(LEFT(TRIM(B$1),1),"*"),COUNTIF(_xlpm.d,_xlpm.k))</f>
        <v>0</v>
      </c>
      <c r="C4384" s="1">
        <f>_xlfn.LET(_xlpm.d,$G4384,_xlpm.k,_xlfn.CONCAT(LEFT(TRIM(C$1),1),"*"),COUNTIF(_xlpm.d,_xlpm.k))</f>
        <v>0</v>
      </c>
      <c r="D4384" s="1">
        <f>_xlfn.LET(_xlpm.d,$G4384,_xlpm.k,_xlfn.CONCAT(LEFT(TRIM(D$1),1),"*"),COUNTIF(_xlpm.d,_xlpm.k))</f>
        <v>0</v>
      </c>
      <c r="E4384" s="1">
        <f>LOG(F4384+1,10)</f>
        <v>0.30102999566398114</v>
      </c>
      <c r="F4384" s="7">
        <v>1</v>
      </c>
      <c r="G4384" s="9" t="s">
        <v>5169</v>
      </c>
      <c r="H4384" s="4">
        <f>F4384/freq.sum.r6e</f>
        <v>4.9701789264413521E-5</v>
      </c>
      <c r="I4384" s="1" t="str">
        <f>_xlfn.LET(_xlpm.sep,":",_xlpm.w,$G4384,LEFT(_xlpm.w,FIND(_xlpm.sep,_xlpm.w)-1))</f>
        <v>vɪ</v>
      </c>
      <c r="J4384" s="1" t="str">
        <f>_xlfn.LET(_xlpm.sep,":",_xlpm.w,$G4384,RIGHT(_xlpm.w,LEN(_xlpm.w)-FIND(_xlpm.sep,_xlpm.w)))</f>
        <v>viry</v>
      </c>
      <c r="K4384" s="10">
        <f>_xlfn.LET(_xlpm.w,I4384,LEN(_xlpm.w))</f>
        <v>2</v>
      </c>
      <c r="L4384" s="10">
        <f>_xlfn.LET(_xlpm.w,J4384,LEN(_xlpm.w))</f>
        <v>4</v>
      </c>
      <c r="M4384" s="10">
        <f>_xlfn.LET(_xlpm.a,K4384,_xlpm.b,L4384,MAX(_xlpm.a,_xlpm.b))</f>
        <v>4</v>
      </c>
      <c r="N4384" s="10">
        <f>_xlfn.LET(_xlpm.d,(K4384,L4384),MAX(_xlpm.d)-MIN(_xlpm.d))</f>
        <v>2</v>
      </c>
      <c r="O4384" s="1" t="str">
        <f>_xlfn.LET(_xlpm.sep,":",_xlpm.w,$G4384,_xlfn.CONCAT("~",RIGHT(_xlpm.w,LEN(_xlpm.w)-FIND(_xlpm.sep,_xlpm.w)),"~"))</f>
        <v>~viry~</v>
      </c>
      <c r="P4384" s="1" t="str">
        <f>_xlfn.LET(_xlpm.sep,":",_xlpm.w,$G4384,_xlfn.CONCAT("[",LEFT(_xlpm.w,FIND(_xlpm.sep,_xlpm.w)-1),"]"))</f>
        <v>[vɪ]</v>
      </c>
      <c r="Q4384" s="14" cm="1">
        <f t="array" ref="Q4384">SUM(_xlfn._xlws.FILTER($H$2:$H$7117,_xlfn.MAP($O$2:$O$7117,_xlfn.LAMBDA(_xlpm.x,_xlpm.x=$O4384))))</f>
        <v>4.9701789264413521E-5</v>
      </c>
      <c r="R4384" s="14">
        <f>$H4384/Q4384</f>
        <v>1</v>
      </c>
      <c r="S4384" s="14" cm="1">
        <f t="array" ref="S4384">SUM(_xlfn._xlws.FILTER($H$2:$H$7117,_xlfn.MAP($P$2:$P$7117,_xlfn.LAMBDA(_xlpm.x,_xlpm.x=$P4384))))</f>
        <v>7.9522862823061605E-3</v>
      </c>
      <c r="T4384" s="14">
        <f>$H4384/S4384</f>
        <v>6.2500000000000021E-3</v>
      </c>
      <c r="U4384" s="14">
        <f>_xlfn.LET(_xlpm.freq,F4384,_xlpm.size,M4384+1,_xlpm.F,V4384,LOG(1+_xlpm.freq)*LOG(1+_xlpm.size)*_xlpm.F)</f>
        <v>2.9098989755144081E-3</v>
      </c>
      <c r="V4384" s="14">
        <f>_xlfn.LET(_xlpm.a,T4384,_xlpm.b,R4384,2*_xlpm.a*_xlpm.b/(_xlpm.a+_xlpm.b))</f>
        <v>1.2422360248447208E-2</v>
      </c>
      <c r="W4384" s="14">
        <f>_xlfn.LET(_xlpm.p,R4384,_xlpm.q,T4384,LOG(_xlpm.p/_xlpm.q))</f>
        <v>2.2041199826559246</v>
      </c>
      <c r="X4384" s="2"/>
    </row>
    <row r="4385" spans="1:24">
      <c r="A4385" s="1" t="str">
        <f>_xlfn.LET(_xlpm.sep," : ",CONCATENATE(O4385,_xlpm.sep,P4385))</f>
        <v>~vy'r~ : [vɪ]</v>
      </c>
      <c r="B4385" s="1">
        <f>_xlfn.LET(_xlpm.d,$G4385,_xlpm.k,_xlfn.CONCAT(LEFT(TRIM(B$1),1),"*"),COUNTIF(_xlpm.d,_xlpm.k))</f>
        <v>0</v>
      </c>
      <c r="C4385" s="1">
        <f>_xlfn.LET(_xlpm.d,$G4385,_xlpm.k,_xlfn.CONCAT(LEFT(TRIM(C$1),1),"*"),COUNTIF(_xlpm.d,_xlpm.k))</f>
        <v>0</v>
      </c>
      <c r="D4385" s="1">
        <f>_xlfn.LET(_xlpm.d,$G4385,_xlpm.k,_xlfn.CONCAT(LEFT(TRIM(D$1),1),"*"),COUNTIF(_xlpm.d,_xlpm.k))</f>
        <v>0</v>
      </c>
      <c r="E4385" s="1">
        <f>LOG(F4385+1,10)</f>
        <v>0.30102999566398114</v>
      </c>
      <c r="F4385" s="7">
        <v>1</v>
      </c>
      <c r="G4385" s="9" t="s">
        <v>5178</v>
      </c>
      <c r="H4385" s="4">
        <f>F4385/freq.sum.r6e</f>
        <v>4.9701789264413521E-5</v>
      </c>
      <c r="I4385" s="1" t="str">
        <f>_xlfn.LET(_xlpm.sep,":",_xlpm.w,$G4385,LEFT(_xlpm.w,FIND(_xlpm.sep,_xlpm.w)-1))</f>
        <v>vɪ</v>
      </c>
      <c r="J4385" s="1" t="str">
        <f>_xlfn.LET(_xlpm.sep,":",_xlpm.w,$G4385,RIGHT(_xlpm.w,LEN(_xlpm.w)-FIND(_xlpm.sep,_xlpm.w)))</f>
        <v>vy'r</v>
      </c>
      <c r="K4385" s="10">
        <f>_xlfn.LET(_xlpm.w,I4385,LEN(_xlpm.w))</f>
        <v>2</v>
      </c>
      <c r="L4385" s="10">
        <f>_xlfn.LET(_xlpm.w,J4385,LEN(_xlpm.w))</f>
        <v>4</v>
      </c>
      <c r="M4385" s="10">
        <f>_xlfn.LET(_xlpm.a,K4385,_xlpm.b,L4385,MAX(_xlpm.a,_xlpm.b))</f>
        <v>4</v>
      </c>
      <c r="N4385" s="10">
        <f>_xlfn.LET(_xlpm.d,(K4385,L4385),MAX(_xlpm.d)-MIN(_xlpm.d))</f>
        <v>2</v>
      </c>
      <c r="O4385" s="1" t="str">
        <f>_xlfn.LET(_xlpm.sep,":",_xlpm.w,$G4385,_xlfn.CONCAT("~",RIGHT(_xlpm.w,LEN(_xlpm.w)-FIND(_xlpm.sep,_xlpm.w)),"~"))</f>
        <v>~vy'r~</v>
      </c>
      <c r="P4385" s="1" t="str">
        <f>_xlfn.LET(_xlpm.sep,":",_xlpm.w,$G4385,_xlfn.CONCAT("[",LEFT(_xlpm.w,FIND(_xlpm.sep,_xlpm.w)-1),"]"))</f>
        <v>[vɪ]</v>
      </c>
      <c r="Q4385" s="14" cm="1">
        <f t="array" ref="Q4385">SUM(_xlfn._xlws.FILTER($H$2:$H$7109,_xlfn.MAP($O$2:$O$7109,_xlfn.LAMBDA(_xlpm.x,_xlpm.x=$O4385))))</f>
        <v>4.9701789264413521E-5</v>
      </c>
      <c r="R4385" s="14">
        <f>$H4385/Q4385</f>
        <v>1</v>
      </c>
      <c r="S4385" s="14" cm="1">
        <f t="array" ref="S4385">SUM(_xlfn._xlws.FILTER($H$2:$H$7109,_xlfn.MAP($P$2:$P$7109,_xlfn.LAMBDA(_xlpm.x,_xlpm.x=$P4385))))</f>
        <v>7.9522862823061605E-3</v>
      </c>
      <c r="T4385" s="14">
        <f>$H4385/S4385</f>
        <v>6.2500000000000021E-3</v>
      </c>
      <c r="U4385" s="14">
        <f>_xlfn.LET(_xlpm.freq,F4385,_xlpm.size,M4385+1,_xlpm.F,V4385,LOG(1+_xlpm.freq)*LOG(1+_xlpm.size)*_xlpm.F)</f>
        <v>2.9098989755144081E-3</v>
      </c>
      <c r="V4385" s="14">
        <f>_xlfn.LET(_xlpm.a,T4385,_xlpm.b,R4385,2*_xlpm.a*_xlpm.b/(_xlpm.a+_xlpm.b))</f>
        <v>1.2422360248447208E-2</v>
      </c>
      <c r="W4385" s="14">
        <f>_xlfn.LET(_xlpm.p,R4385,_xlpm.q,T4385,LOG(_xlpm.p/_xlpm.q))</f>
        <v>2.2041199826559246</v>
      </c>
      <c r="X4385" s="2"/>
    </row>
    <row r="4386" spans="1:24">
      <c r="A4386" s="1" t="str">
        <f>_xlfn.LET(_xlpm.sep," : ",CONCATENATE(O4386,_xlpm.sep,P4386))</f>
        <v>~vyry~ : [vɪ]</v>
      </c>
      <c r="B4386" s="1">
        <f>_xlfn.LET(_xlpm.d,$G4386,_xlpm.k,_xlfn.CONCAT(LEFT(TRIM(B$1),1),"*"),COUNTIF(_xlpm.d,_xlpm.k))</f>
        <v>0</v>
      </c>
      <c r="C4386" s="1">
        <f>_xlfn.LET(_xlpm.d,$G4386,_xlpm.k,_xlfn.CONCAT(LEFT(TRIM(C$1),1),"*"),COUNTIF(_xlpm.d,_xlpm.k))</f>
        <v>0</v>
      </c>
      <c r="D4386" s="1">
        <f>_xlfn.LET(_xlpm.d,$G4386,_xlpm.k,_xlfn.CONCAT(LEFT(TRIM(D$1),1),"*"),COUNTIF(_xlpm.d,_xlpm.k))</f>
        <v>0</v>
      </c>
      <c r="E4386" s="1">
        <f>LOG(F4386+1,10)</f>
        <v>0.30102999566398114</v>
      </c>
      <c r="F4386" s="7">
        <v>1</v>
      </c>
      <c r="G4386" s="9" t="s">
        <v>5183</v>
      </c>
      <c r="H4386" s="4">
        <f>F4386/freq.sum.r6e</f>
        <v>4.9701789264413521E-5</v>
      </c>
      <c r="I4386" s="4" t="str">
        <f>_xlfn.LET(_xlpm.sep,":",_xlpm.w,$G4386,LEFT(_xlpm.w,FIND(_xlpm.sep,_xlpm.w)-1))</f>
        <v>vɪ</v>
      </c>
      <c r="J4386" s="4" t="str">
        <f>_xlfn.LET(_xlpm.sep,":",_xlpm.w,$G4386,RIGHT(_xlpm.w,LEN(_xlpm.w)-FIND(_xlpm.sep,_xlpm.w)))</f>
        <v>vyry</v>
      </c>
      <c r="K4386" s="10">
        <f>_xlfn.LET(_xlpm.w,I4386,LEN(_xlpm.w))</f>
        <v>2</v>
      </c>
      <c r="L4386" s="10">
        <f>_xlfn.LET(_xlpm.w,J4386,LEN(_xlpm.w))</f>
        <v>4</v>
      </c>
      <c r="M4386" s="10">
        <f>_xlfn.LET(_xlpm.a,K4386,_xlpm.b,L4386,MAX(_xlpm.a,_xlpm.b))</f>
        <v>4</v>
      </c>
      <c r="N4386" s="10">
        <f>_xlfn.LET(_xlpm.d,(K4386,L4386),MAX(_xlpm.d)-MIN(_xlpm.d))</f>
        <v>2</v>
      </c>
      <c r="O4386" s="1" t="str">
        <f>_xlfn.LET(_xlpm.sep,":",_xlpm.w,$G4386,_xlfn.CONCAT("~",RIGHT(_xlpm.w,LEN(_xlpm.w)-FIND(_xlpm.sep,_xlpm.w)),"~"))</f>
        <v>~vyry~</v>
      </c>
      <c r="P4386" s="1" t="str">
        <f>_xlfn.LET(_xlpm.sep,":",_xlpm.w,$G4386,_xlfn.CONCAT("[",LEFT(_xlpm.w,FIND(_xlpm.sep,_xlpm.w)-1),"]"))</f>
        <v>[vɪ]</v>
      </c>
      <c r="Q4386" s="14" cm="1">
        <f t="array" ref="Q4386">SUM(_xlfn._xlws.FILTER($H$2:$H$7109,_xlfn.MAP($O$2:$O$7109,_xlfn.LAMBDA(_xlpm.x,_xlpm.x=$O4386))))</f>
        <v>4.9701789264413521E-5</v>
      </c>
      <c r="R4386" s="14">
        <f>$H4386/Q4386</f>
        <v>1</v>
      </c>
      <c r="S4386" s="14" cm="1">
        <f t="array" ref="S4386">SUM(_xlfn._xlws.FILTER($H$2:$H$7109,_xlfn.MAP($P$2:$P$7109,_xlfn.LAMBDA(_xlpm.x,_xlpm.x=$P4386))))</f>
        <v>7.9522862823061605E-3</v>
      </c>
      <c r="T4386" s="14">
        <f>$H4386/S4386</f>
        <v>6.2500000000000021E-3</v>
      </c>
      <c r="U4386" s="14">
        <f>_xlfn.LET(_xlpm.freq,F4386,_xlpm.size,M4386+1,_xlpm.F,V4386,LOG(1+_xlpm.freq)*LOG(1+_xlpm.size)*_xlpm.F)</f>
        <v>2.9098989755144081E-3</v>
      </c>
      <c r="V4386" s="14">
        <f>_xlfn.LET(_xlpm.a,T4386,_xlpm.b,R4386,2*_xlpm.a*_xlpm.b/(_xlpm.a+_xlpm.b))</f>
        <v>1.2422360248447208E-2</v>
      </c>
      <c r="W4386" s="14">
        <f>_xlfn.LET(_xlpm.p,R4386,_xlpm.q,T4386,LOG(_xlpm.p/_xlpm.q))</f>
        <v>2.2041199826559246</v>
      </c>
      <c r="X4386" s="2"/>
    </row>
    <row r="4387" spans="1:24">
      <c r="A4387" s="1" t="str">
        <f>_xlfn.LET(_xlpm.sep," : ",CONCATENATE(O4387,_xlpm.sep,P4387))</f>
        <v>~we'r~ : [wɪ]</v>
      </c>
      <c r="B4387" s="1">
        <f>_xlfn.LET(_xlpm.d,$G4387,_xlpm.k,_xlfn.CONCAT(LEFT(TRIM(B$1),1),"*"),COUNTIF(_xlpm.d,_xlpm.k))</f>
        <v>0</v>
      </c>
      <c r="C4387" s="1">
        <f>_xlfn.LET(_xlpm.d,$G4387,_xlpm.k,_xlfn.CONCAT(LEFT(TRIM(C$1),1),"*"),COUNTIF(_xlpm.d,_xlpm.k))</f>
        <v>0</v>
      </c>
      <c r="D4387" s="1">
        <f>_xlfn.LET(_xlpm.d,$G4387,_xlpm.k,_xlfn.CONCAT(LEFT(TRIM(D$1),1),"*"),COUNTIF(_xlpm.d,_xlpm.k))</f>
        <v>0</v>
      </c>
      <c r="E4387" s="1">
        <f>LOG(F4387+1,10)</f>
        <v>0.30102999566398114</v>
      </c>
      <c r="F4387" s="7">
        <v>1</v>
      </c>
      <c r="G4387" s="9" t="s">
        <v>5282</v>
      </c>
      <c r="H4387" s="4">
        <f>F4387/freq.sum.r6e</f>
        <v>4.9701789264413521E-5</v>
      </c>
      <c r="I4387" s="1" t="str">
        <f>_xlfn.LET(_xlpm.sep,":",_xlpm.w,$G4387,LEFT(_xlpm.w,FIND(_xlpm.sep,_xlpm.w)-1))</f>
        <v>wɪ</v>
      </c>
      <c r="J4387" s="1" t="str">
        <f>_xlfn.LET(_xlpm.sep,":",_xlpm.w,$G4387,RIGHT(_xlpm.w,LEN(_xlpm.w)-FIND(_xlpm.sep,_xlpm.w)))</f>
        <v>we'r</v>
      </c>
      <c r="K4387" s="10">
        <f>_xlfn.LET(_xlpm.w,I4387,LEN(_xlpm.w))</f>
        <v>2</v>
      </c>
      <c r="L4387" s="10">
        <f>_xlfn.LET(_xlpm.w,J4387,LEN(_xlpm.w))</f>
        <v>4</v>
      </c>
      <c r="M4387" s="10">
        <f>_xlfn.LET(_xlpm.a,K4387,_xlpm.b,L4387,MAX(_xlpm.a,_xlpm.b))</f>
        <v>4</v>
      </c>
      <c r="N4387" s="10">
        <f>_xlfn.LET(_xlpm.d,(K4387,L4387),MAX(_xlpm.d)-MIN(_xlpm.d))</f>
        <v>2</v>
      </c>
      <c r="O4387" s="1" t="str">
        <f>_xlfn.LET(_xlpm.sep,":",_xlpm.w,$G4387,_xlfn.CONCAT("~",RIGHT(_xlpm.w,LEN(_xlpm.w)-FIND(_xlpm.sep,_xlpm.w)),"~"))</f>
        <v>~we'r~</v>
      </c>
      <c r="P4387" s="1" t="str">
        <f>_xlfn.LET(_xlpm.sep,":",_xlpm.w,$G4387,_xlfn.CONCAT("[",LEFT(_xlpm.w,FIND(_xlpm.sep,_xlpm.w)-1),"]"))</f>
        <v>[wɪ]</v>
      </c>
      <c r="Q4387" s="14" cm="1">
        <f t="array" ref="Q4387">SUM(_xlfn._xlws.FILTER($H$2:$H$7111,_xlfn.MAP($O$2:$O$7111,_xlfn.LAMBDA(_xlpm.x,_xlpm.x=$O4387))))</f>
        <v>4.9701789264413521E-5</v>
      </c>
      <c r="R4387" s="14">
        <f>$H4387/Q4387</f>
        <v>1</v>
      </c>
      <c r="S4387" s="14" cm="1">
        <f t="array" ref="S4387">SUM(_xlfn._xlws.FILTER($H$2:$H$7111,_xlfn.MAP($P$2:$P$7111,_xlfn.LAMBDA(_xlpm.x,_xlpm.x=$P4387))))</f>
        <v>7.9522862823061605E-3</v>
      </c>
      <c r="T4387" s="14">
        <f>$H4387/S4387</f>
        <v>6.2500000000000021E-3</v>
      </c>
      <c r="U4387" s="14">
        <f>_xlfn.LET(_xlpm.freq,F4387,_xlpm.size,M4387+1,_xlpm.F,V4387,LOG(1+_xlpm.freq)*LOG(1+_xlpm.size)*_xlpm.F)</f>
        <v>2.9098989755144081E-3</v>
      </c>
      <c r="V4387" s="14">
        <f>_xlfn.LET(_xlpm.a,T4387,_xlpm.b,R4387,2*_xlpm.a*_xlpm.b/(_xlpm.a+_xlpm.b))</f>
        <v>1.2422360248447208E-2</v>
      </c>
      <c r="W4387" s="14">
        <f>_xlfn.LET(_xlpm.p,R4387,_xlpm.q,T4387,LOG(_xlpm.p/_xlpm.q))</f>
        <v>2.2041199826559246</v>
      </c>
      <c r="X4387" s="2"/>
    </row>
    <row r="4388" spans="1:24">
      <c r="A4388" s="1" t="str">
        <f>_xlfn.LET(_xlpm.sep," : ",CONCATENATE(O4388,_xlpm.sep,P4388))</f>
        <v>~weie~ : [wɪ]</v>
      </c>
      <c r="B4388" s="1">
        <f>_xlfn.LET(_xlpm.d,$G4388,_xlpm.k,_xlfn.CONCAT(LEFT(TRIM(B$1),1),"*"),COUNTIF(_xlpm.d,_xlpm.k))</f>
        <v>0</v>
      </c>
      <c r="C4388" s="1">
        <f>_xlfn.LET(_xlpm.d,$G4388,_xlpm.k,_xlfn.CONCAT(LEFT(TRIM(C$1),1),"*"),COUNTIF(_xlpm.d,_xlpm.k))</f>
        <v>0</v>
      </c>
      <c r="D4388" s="1">
        <f>_xlfn.LET(_xlpm.d,$G4388,_xlpm.k,_xlfn.CONCAT(LEFT(TRIM(D$1),1),"*"),COUNTIF(_xlpm.d,_xlpm.k))</f>
        <v>0</v>
      </c>
      <c r="E4388" s="1">
        <f>LOG(F4388+1,10)</f>
        <v>0.30102999566398114</v>
      </c>
      <c r="F4388" s="7">
        <v>1</v>
      </c>
      <c r="G4388" s="9" t="s">
        <v>5294</v>
      </c>
      <c r="H4388" s="4">
        <f>F4388/freq.sum.r6e</f>
        <v>4.9701789264413521E-5</v>
      </c>
      <c r="I4388" s="1" t="str">
        <f>_xlfn.LET(_xlpm.sep,":",_xlpm.w,$G4388,LEFT(_xlpm.w,FIND(_xlpm.sep,_xlpm.w)-1))</f>
        <v>wɪ</v>
      </c>
      <c r="J4388" s="1" t="str">
        <f>_xlfn.LET(_xlpm.sep,":",_xlpm.w,$G4388,RIGHT(_xlpm.w,LEN(_xlpm.w)-FIND(_xlpm.sep,_xlpm.w)))</f>
        <v>weie</v>
      </c>
      <c r="K4388" s="10">
        <f>_xlfn.LET(_xlpm.w,I4388,LEN(_xlpm.w))</f>
        <v>2</v>
      </c>
      <c r="L4388" s="10">
        <f>_xlfn.LET(_xlpm.w,J4388,LEN(_xlpm.w))</f>
        <v>4</v>
      </c>
      <c r="M4388" s="10">
        <f>_xlfn.LET(_xlpm.a,K4388,_xlpm.b,L4388,MAX(_xlpm.a,_xlpm.b))</f>
        <v>4</v>
      </c>
      <c r="N4388" s="10">
        <f>_xlfn.LET(_xlpm.d,(K4388,L4388),MAX(_xlpm.d)-MIN(_xlpm.d))</f>
        <v>2</v>
      </c>
      <c r="O4388" s="1" t="str">
        <f>_xlfn.LET(_xlpm.sep,":",_xlpm.w,$G4388,_xlfn.CONCAT("~",RIGHT(_xlpm.w,LEN(_xlpm.w)-FIND(_xlpm.sep,_xlpm.w)),"~"))</f>
        <v>~weie~</v>
      </c>
      <c r="P4388" s="1" t="str">
        <f>_xlfn.LET(_xlpm.sep,":",_xlpm.w,$G4388,_xlfn.CONCAT("[",LEFT(_xlpm.w,FIND(_xlpm.sep,_xlpm.w)-1),"]"))</f>
        <v>[wɪ]</v>
      </c>
      <c r="Q4388" s="14" cm="1">
        <f t="array" ref="Q4388">SUM(_xlfn._xlws.FILTER($H$2:$H$7117,_xlfn.MAP($O$2:$O$7117,_xlfn.LAMBDA(_xlpm.x,_xlpm.x=$O4388))))</f>
        <v>4.9701789264413521E-5</v>
      </c>
      <c r="R4388" s="14">
        <f>$H4388/Q4388</f>
        <v>1</v>
      </c>
      <c r="S4388" s="14" cm="1">
        <f t="array" ref="S4388">SUM(_xlfn._xlws.FILTER($H$2:$H$7117,_xlfn.MAP($P$2:$P$7117,_xlfn.LAMBDA(_xlpm.x,_xlpm.x=$P4388))))</f>
        <v>7.9522862823061605E-3</v>
      </c>
      <c r="T4388" s="14">
        <f>$H4388/S4388</f>
        <v>6.2500000000000021E-3</v>
      </c>
      <c r="U4388" s="14">
        <f>_xlfn.LET(_xlpm.freq,F4388,_xlpm.size,M4388+1,_xlpm.F,V4388,LOG(1+_xlpm.freq)*LOG(1+_xlpm.size)*_xlpm.F)</f>
        <v>2.9098989755144081E-3</v>
      </c>
      <c r="V4388" s="14">
        <f>_xlfn.LET(_xlpm.a,T4388,_xlpm.b,R4388,2*_xlpm.a*_xlpm.b/(_xlpm.a+_xlpm.b))</f>
        <v>1.2422360248447208E-2</v>
      </c>
      <c r="W4388" s="14">
        <f>_xlfn.LET(_xlpm.p,R4388,_xlpm.q,T4388,LOG(_xlpm.p/_xlpm.q))</f>
        <v>2.2041199826559246</v>
      </c>
      <c r="X4388" s="2"/>
    </row>
    <row r="4389" spans="1:24">
      <c r="A4389" s="1" t="str">
        <f>_xlfn.LET(_xlpm.sep," : ",CONCATENATE(O4389,_xlpm.sep,P4389))</f>
        <v>~wery~ : [wɪ]</v>
      </c>
      <c r="B4389" s="1">
        <f>_xlfn.LET(_xlpm.d,$G4389,_xlpm.k,_xlfn.CONCAT(LEFT(TRIM(B$1),1),"*"),COUNTIF(_xlpm.d,_xlpm.k))</f>
        <v>0</v>
      </c>
      <c r="C4389" s="1">
        <f>_xlfn.LET(_xlpm.d,$G4389,_xlpm.k,_xlfn.CONCAT(LEFT(TRIM(C$1),1),"*"),COUNTIF(_xlpm.d,_xlpm.k))</f>
        <v>0</v>
      </c>
      <c r="D4389" s="1">
        <f>_xlfn.LET(_xlpm.d,$G4389,_xlpm.k,_xlfn.CONCAT(LEFT(TRIM(D$1),1),"*"),COUNTIF(_xlpm.d,_xlpm.k))</f>
        <v>0</v>
      </c>
      <c r="E4389" s="1">
        <f>LOG(F4389+1,10)</f>
        <v>0.30102999566398114</v>
      </c>
      <c r="F4389" s="7">
        <v>1</v>
      </c>
      <c r="G4389" s="9" t="s">
        <v>5304</v>
      </c>
      <c r="H4389" s="4">
        <f>F4389/freq.sum.r6e</f>
        <v>4.9701789264413521E-5</v>
      </c>
      <c r="I4389" s="1" t="str">
        <f>_xlfn.LET(_xlpm.sep,":",_xlpm.w,$G4389,LEFT(_xlpm.w,FIND(_xlpm.sep,_xlpm.w)-1))</f>
        <v>wɪ</v>
      </c>
      <c r="J4389" s="1" t="str">
        <f>_xlfn.LET(_xlpm.sep,":",_xlpm.w,$G4389,RIGHT(_xlpm.w,LEN(_xlpm.w)-FIND(_xlpm.sep,_xlpm.w)))</f>
        <v>wery</v>
      </c>
      <c r="K4389" s="10">
        <f>_xlfn.LET(_xlpm.w,I4389,LEN(_xlpm.w))</f>
        <v>2</v>
      </c>
      <c r="L4389" s="10">
        <f>_xlfn.LET(_xlpm.w,J4389,LEN(_xlpm.w))</f>
        <v>4</v>
      </c>
      <c r="M4389" s="10">
        <f>_xlfn.LET(_xlpm.a,K4389,_xlpm.b,L4389,MAX(_xlpm.a,_xlpm.b))</f>
        <v>4</v>
      </c>
      <c r="N4389" s="10">
        <f>_xlfn.LET(_xlpm.d,(K4389,L4389),MAX(_xlpm.d)-MIN(_xlpm.d))</f>
        <v>2</v>
      </c>
      <c r="O4389" s="1" t="str">
        <f>_xlfn.LET(_xlpm.sep,":",_xlpm.w,$G4389,_xlfn.CONCAT("~",RIGHT(_xlpm.w,LEN(_xlpm.w)-FIND(_xlpm.sep,_xlpm.w)),"~"))</f>
        <v>~wery~</v>
      </c>
      <c r="P4389" s="1" t="str">
        <f>_xlfn.LET(_xlpm.sep,":",_xlpm.w,$G4389,_xlfn.CONCAT("[",LEFT(_xlpm.w,FIND(_xlpm.sep,_xlpm.w)-1),"]"))</f>
        <v>[wɪ]</v>
      </c>
      <c r="Q4389" s="14" cm="1">
        <f t="array" ref="Q4389">SUM(_xlfn._xlws.FILTER($H$2:$H$7117,_xlfn.MAP($O$2:$O$7117,_xlfn.LAMBDA(_xlpm.x,_xlpm.x=$O4389))))</f>
        <v>4.9701789264413521E-5</v>
      </c>
      <c r="R4389" s="14">
        <f>$H4389/Q4389</f>
        <v>1</v>
      </c>
      <c r="S4389" s="14" cm="1">
        <f t="array" ref="S4389">SUM(_xlfn._xlws.FILTER($H$2:$H$7117,_xlfn.MAP($P$2:$P$7117,_xlfn.LAMBDA(_xlpm.x,_xlpm.x=$P4389))))</f>
        <v>7.9522862823061605E-3</v>
      </c>
      <c r="T4389" s="14">
        <f>$H4389/S4389</f>
        <v>6.2500000000000021E-3</v>
      </c>
      <c r="U4389" s="14">
        <f>_xlfn.LET(_xlpm.freq,F4389,_xlpm.size,M4389+1,_xlpm.F,V4389,LOG(1+_xlpm.freq)*LOG(1+_xlpm.size)*_xlpm.F)</f>
        <v>2.9098989755144081E-3</v>
      </c>
      <c r="V4389" s="14">
        <f>_xlfn.LET(_xlpm.a,T4389,_xlpm.b,R4389,2*_xlpm.a*_xlpm.b/(_xlpm.a+_xlpm.b))</f>
        <v>1.2422360248447208E-2</v>
      </c>
      <c r="W4389" s="14">
        <f>_xlfn.LET(_xlpm.p,R4389,_xlpm.q,T4389,LOG(_xlpm.p/_xlpm.q))</f>
        <v>2.2041199826559246</v>
      </c>
      <c r="X4389" s="2"/>
    </row>
    <row r="4390" spans="1:24">
      <c r="A4390" s="1" t="str">
        <f>_xlfn.LET(_xlpm.sep," : ",CONCATENATE(O4390,_xlpm.sep,P4390))</f>
        <v>~wo'r~ : [wɪ]</v>
      </c>
      <c r="B4390" s="1">
        <f>_xlfn.LET(_xlpm.d,$G4390,_xlpm.k,_xlfn.CONCAT(LEFT(TRIM(B$1),1),"*"),COUNTIF(_xlpm.d,_xlpm.k))</f>
        <v>0</v>
      </c>
      <c r="C4390" s="1">
        <f>_xlfn.LET(_xlpm.d,$G4390,_xlpm.k,_xlfn.CONCAT(LEFT(TRIM(C$1),1),"*"),COUNTIF(_xlpm.d,_xlpm.k))</f>
        <v>0</v>
      </c>
      <c r="D4390" s="1">
        <f>_xlfn.LET(_xlpm.d,$G4390,_xlpm.k,_xlfn.CONCAT(LEFT(TRIM(D$1),1),"*"),COUNTIF(_xlpm.d,_xlpm.k))</f>
        <v>0</v>
      </c>
      <c r="E4390" s="1">
        <f>LOG(F4390+1,10)</f>
        <v>0.30102999566398114</v>
      </c>
      <c r="F4390" s="7">
        <v>1</v>
      </c>
      <c r="G4390" s="9" t="s">
        <v>5326</v>
      </c>
      <c r="H4390" s="4">
        <f>F4390/freq.sum.r6e</f>
        <v>4.9701789264413521E-5</v>
      </c>
      <c r="I4390" s="1" t="str">
        <f>_xlfn.LET(_xlpm.sep,":",_xlpm.w,$G4390,LEFT(_xlpm.w,FIND(_xlpm.sep,_xlpm.w)-1))</f>
        <v>wɪ</v>
      </c>
      <c r="J4390" s="1" t="str">
        <f>_xlfn.LET(_xlpm.sep,":",_xlpm.w,$G4390,RIGHT(_xlpm.w,LEN(_xlpm.w)-FIND(_xlpm.sep,_xlpm.w)))</f>
        <v>wo'r</v>
      </c>
      <c r="K4390" s="10">
        <f>_xlfn.LET(_xlpm.w,I4390,LEN(_xlpm.w))</f>
        <v>2</v>
      </c>
      <c r="L4390" s="10">
        <f>_xlfn.LET(_xlpm.w,J4390,LEN(_xlpm.w))</f>
        <v>4</v>
      </c>
      <c r="M4390" s="10">
        <f>_xlfn.LET(_xlpm.a,K4390,_xlpm.b,L4390,MAX(_xlpm.a,_xlpm.b))</f>
        <v>4</v>
      </c>
      <c r="N4390" s="10">
        <f>_xlfn.LET(_xlpm.d,(K4390,L4390),MAX(_xlpm.d)-MIN(_xlpm.d))</f>
        <v>2</v>
      </c>
      <c r="O4390" s="1" t="str">
        <f>_xlfn.LET(_xlpm.sep,":",_xlpm.w,$G4390,_xlfn.CONCAT("~",RIGHT(_xlpm.w,LEN(_xlpm.w)-FIND(_xlpm.sep,_xlpm.w)),"~"))</f>
        <v>~wo'r~</v>
      </c>
      <c r="P4390" s="1" t="str">
        <f>_xlfn.LET(_xlpm.sep,":",_xlpm.w,$G4390,_xlfn.CONCAT("[",LEFT(_xlpm.w,FIND(_xlpm.sep,_xlpm.w)-1),"]"))</f>
        <v>[wɪ]</v>
      </c>
      <c r="Q4390" s="14" cm="1">
        <f t="array" ref="Q4390">SUM(_xlfn._xlws.FILTER($H$2:$H$7117,_xlfn.MAP($O$2:$O$7117,_xlfn.LAMBDA(_xlpm.x,_xlpm.x=$O4390))))</f>
        <v>4.9701789264413521E-5</v>
      </c>
      <c r="R4390" s="14">
        <f>$H4390/Q4390</f>
        <v>1</v>
      </c>
      <c r="S4390" s="14" cm="1">
        <f t="array" ref="S4390">SUM(_xlfn._xlws.FILTER($H$2:$H$7117,_xlfn.MAP($P$2:$P$7117,_xlfn.LAMBDA(_xlpm.x,_xlpm.x=$P4390))))</f>
        <v>7.9522862823061605E-3</v>
      </c>
      <c r="T4390" s="14">
        <f>$H4390/S4390</f>
        <v>6.2500000000000021E-3</v>
      </c>
      <c r="U4390" s="14">
        <f>_xlfn.LET(_xlpm.freq,F4390,_xlpm.size,M4390+1,_xlpm.F,V4390,LOG(1+_xlpm.freq)*LOG(1+_xlpm.size)*_xlpm.F)</f>
        <v>2.9098989755144081E-3</v>
      </c>
      <c r="V4390" s="14">
        <f>_xlfn.LET(_xlpm.a,T4390,_xlpm.b,R4390,2*_xlpm.a*_xlpm.b/(_xlpm.a+_xlpm.b))</f>
        <v>1.2422360248447208E-2</v>
      </c>
      <c r="W4390" s="14">
        <f>_xlfn.LET(_xlpm.p,R4390,_xlpm.q,T4390,LOG(_xlpm.p/_xlpm.q))</f>
        <v>2.2041199826559246</v>
      </c>
      <c r="X4390" s="2"/>
    </row>
    <row r="4391" spans="1:24">
      <c r="A4391" s="1" t="str">
        <f>_xlfn.LET(_xlpm.sep," : ",CONCATENATE(O4391,_xlpm.sep,P4391))</f>
        <v>~wory~ : [wɪ]</v>
      </c>
      <c r="B4391" s="1">
        <f>_xlfn.LET(_xlpm.d,$G4391,_xlpm.k,_xlfn.CONCAT(LEFT(TRIM(B$1),1),"*"),COUNTIF(_xlpm.d,_xlpm.k))</f>
        <v>0</v>
      </c>
      <c r="C4391" s="1">
        <f>_xlfn.LET(_xlpm.d,$G4391,_xlpm.k,_xlfn.CONCAT(LEFT(TRIM(C$1),1),"*"),COUNTIF(_xlpm.d,_xlpm.k))</f>
        <v>0</v>
      </c>
      <c r="D4391" s="1">
        <f>_xlfn.LET(_xlpm.d,$G4391,_xlpm.k,_xlfn.CONCAT(LEFT(TRIM(D$1),1),"*"),COUNTIF(_xlpm.d,_xlpm.k))</f>
        <v>0</v>
      </c>
      <c r="E4391" s="1">
        <f>LOG(F4391+1,10)</f>
        <v>0.30102999566398114</v>
      </c>
      <c r="F4391" s="7">
        <v>1</v>
      </c>
      <c r="G4391" s="9" t="s">
        <v>5341</v>
      </c>
      <c r="H4391" s="4">
        <f>F4391/freq.sum.r6e</f>
        <v>4.9701789264413521E-5</v>
      </c>
      <c r="I4391" s="1" t="str">
        <f>_xlfn.LET(_xlpm.sep,":",_xlpm.w,$G4391,LEFT(_xlpm.w,FIND(_xlpm.sep,_xlpm.w)-1))</f>
        <v>wɪ</v>
      </c>
      <c r="J4391" s="1" t="str">
        <f>_xlfn.LET(_xlpm.sep,":",_xlpm.w,$G4391,RIGHT(_xlpm.w,LEN(_xlpm.w)-FIND(_xlpm.sep,_xlpm.w)))</f>
        <v>wory</v>
      </c>
      <c r="K4391" s="10">
        <f>_xlfn.LET(_xlpm.w,I4391,LEN(_xlpm.w))</f>
        <v>2</v>
      </c>
      <c r="L4391" s="10">
        <f>_xlfn.LET(_xlpm.w,J4391,LEN(_xlpm.w))</f>
        <v>4</v>
      </c>
      <c r="M4391" s="10">
        <f>_xlfn.LET(_xlpm.a,K4391,_xlpm.b,L4391,MAX(_xlpm.a,_xlpm.b))</f>
        <v>4</v>
      </c>
      <c r="N4391" s="10">
        <f>_xlfn.LET(_xlpm.d,(K4391,L4391),MAX(_xlpm.d)-MIN(_xlpm.d))</f>
        <v>2</v>
      </c>
      <c r="O4391" s="1" t="str">
        <f>_xlfn.LET(_xlpm.sep,":",_xlpm.w,$G4391,_xlfn.CONCAT("~",RIGHT(_xlpm.w,LEN(_xlpm.w)-FIND(_xlpm.sep,_xlpm.w)),"~"))</f>
        <v>~wory~</v>
      </c>
      <c r="P4391" s="1" t="str">
        <f>_xlfn.LET(_xlpm.sep,":",_xlpm.w,$G4391,_xlfn.CONCAT("[",LEFT(_xlpm.w,FIND(_xlpm.sep,_xlpm.w)-1),"]"))</f>
        <v>[wɪ]</v>
      </c>
      <c r="Q4391" s="14" cm="1">
        <f t="array" ref="Q4391">SUM(_xlfn._xlws.FILTER($H$2:$H$7117,_xlfn.MAP($O$2:$O$7117,_xlfn.LAMBDA(_xlpm.x,_xlpm.x=$O4391))))</f>
        <v>4.9701789264413521E-5</v>
      </c>
      <c r="R4391" s="14">
        <f>$H4391/Q4391</f>
        <v>1</v>
      </c>
      <c r="S4391" s="14" cm="1">
        <f t="array" ref="S4391">SUM(_xlfn._xlws.FILTER($H$2:$H$7117,_xlfn.MAP($P$2:$P$7117,_xlfn.LAMBDA(_xlpm.x,_xlpm.x=$P4391))))</f>
        <v>7.9522862823061605E-3</v>
      </c>
      <c r="T4391" s="14">
        <f>$H4391/S4391</f>
        <v>6.2500000000000021E-3</v>
      </c>
      <c r="U4391" s="14">
        <f>_xlfn.LET(_xlpm.freq,F4391,_xlpm.size,M4391+1,_xlpm.F,V4391,LOG(1+_xlpm.freq)*LOG(1+_xlpm.size)*_xlpm.F)</f>
        <v>2.9098989755144081E-3</v>
      </c>
      <c r="V4391" s="14">
        <f>_xlfn.LET(_xlpm.a,T4391,_xlpm.b,R4391,2*_xlpm.a*_xlpm.b/(_xlpm.a+_xlpm.b))</f>
        <v>1.2422360248447208E-2</v>
      </c>
      <c r="W4391" s="14">
        <f>_xlfn.LET(_xlpm.p,R4391,_xlpm.q,T4391,LOG(_xlpm.p/_xlpm.q))</f>
        <v>2.2041199826559246</v>
      </c>
      <c r="X4391" s="2"/>
    </row>
    <row r="4392" spans="1:24">
      <c r="A4392" s="1" t="str">
        <f>_xlfn.LET(_xlpm.sep," : ",CONCATENATE(O4392,_xlpm.sep,P4392))</f>
        <v>~rcee~ : [ɹsɪ]</v>
      </c>
      <c r="B4392" s="1">
        <f>_xlfn.LET(_xlpm.d,$G4392,_xlpm.k,_xlfn.CONCAT(LEFT(TRIM(B$1),1),"*"),COUNTIF(_xlpm.d,_xlpm.k))</f>
        <v>1</v>
      </c>
      <c r="C4392" s="1">
        <f>_xlfn.LET(_xlpm.d,$G4392,_xlpm.k,_xlfn.CONCAT(LEFT(TRIM(C$1),1),"*"),COUNTIF(_xlpm.d,_xlpm.k))</f>
        <v>0</v>
      </c>
      <c r="D4392" s="1">
        <f>_xlfn.LET(_xlpm.d,$G4392,_xlpm.k,_xlfn.CONCAT(LEFT(TRIM(D$1),1),"*"),COUNTIF(_xlpm.d,_xlpm.k))</f>
        <v>0</v>
      </c>
      <c r="E4392" s="1">
        <f>LOG(F4392+1,10)</f>
        <v>0.30102999566398114</v>
      </c>
      <c r="F4392" s="7">
        <v>1</v>
      </c>
      <c r="G4392" s="9" t="s">
        <v>6243</v>
      </c>
      <c r="H4392" s="4">
        <f>F4392/freq.sum.r6e</f>
        <v>4.9701789264413521E-5</v>
      </c>
      <c r="I4392" s="1" t="str">
        <f>_xlfn.LET(_xlpm.sep,":",_xlpm.w,$G4392,LEFT(_xlpm.w,FIND(_xlpm.sep,_xlpm.w)-1))</f>
        <v>ɹsɪ</v>
      </c>
      <c r="J4392" s="1" t="str">
        <f>_xlfn.LET(_xlpm.sep,":",_xlpm.w,$G4392,RIGHT(_xlpm.w,LEN(_xlpm.w)-FIND(_xlpm.sep,_xlpm.w)))</f>
        <v>rcee</v>
      </c>
      <c r="K4392" s="10">
        <f>_xlfn.LET(_xlpm.w,I4392,LEN(_xlpm.w))</f>
        <v>3</v>
      </c>
      <c r="L4392" s="10">
        <f>_xlfn.LET(_xlpm.w,J4392,LEN(_xlpm.w))</f>
        <v>4</v>
      </c>
      <c r="M4392" s="10">
        <f>_xlfn.LET(_xlpm.a,K4392,_xlpm.b,L4392,MAX(_xlpm.a,_xlpm.b))</f>
        <v>4</v>
      </c>
      <c r="N4392" s="10">
        <f>_xlfn.LET(_xlpm.d,(K4392,L4392),MAX(_xlpm.d)-MIN(_xlpm.d))</f>
        <v>1</v>
      </c>
      <c r="O4392" s="1" t="str">
        <f>_xlfn.LET(_xlpm.sep,":",_xlpm.w,$G4392,_xlfn.CONCAT("~",RIGHT(_xlpm.w,LEN(_xlpm.w)-FIND(_xlpm.sep,_xlpm.w)),"~"))</f>
        <v>~rcee~</v>
      </c>
      <c r="P4392" s="1" t="str">
        <f>_xlfn.LET(_xlpm.sep,":",_xlpm.w,$G4392,_xlfn.CONCAT("[",LEFT(_xlpm.w,FIND(_xlpm.sep,_xlpm.w)-1),"]"))</f>
        <v>[ɹsɪ]</v>
      </c>
      <c r="Q4392" s="14" cm="1">
        <f t="array" ref="Q4392">SUM(_xlfn._xlws.FILTER($H$2:$H$7117,_xlfn.MAP($O$2:$O$7117,_xlfn.LAMBDA(_xlpm.x,_xlpm.x=$O4392))))</f>
        <v>4.9701789264413521E-5</v>
      </c>
      <c r="R4392" s="14">
        <f>$H4392/Q4392</f>
        <v>1</v>
      </c>
      <c r="S4392" s="14" cm="1">
        <f t="array" ref="S4392">SUM(_xlfn._xlws.FILTER($H$2:$H$7117,_xlfn.MAP($P$2:$P$7117,_xlfn.LAMBDA(_xlpm.x,_xlpm.x=$P4392))))</f>
        <v>7.9522862823061605E-3</v>
      </c>
      <c r="T4392" s="14">
        <f>$H4392/S4392</f>
        <v>6.2500000000000021E-3</v>
      </c>
      <c r="U4392" s="14">
        <f>_xlfn.LET(_xlpm.freq,F4392,_xlpm.size,M4392+1,_xlpm.F,V4392,LOG(1+_xlpm.freq)*LOG(1+_xlpm.size)*_xlpm.F)</f>
        <v>2.9098989755144081E-3</v>
      </c>
      <c r="V4392" s="14">
        <f>_xlfn.LET(_xlpm.a,T4392,_xlpm.b,R4392,2*_xlpm.a*_xlpm.b/(_xlpm.a+_xlpm.b))</f>
        <v>1.2422360248447208E-2</v>
      </c>
      <c r="W4392" s="14">
        <f>_xlfn.LET(_xlpm.p,R4392,_xlpm.q,T4392,LOG(_xlpm.p/_xlpm.q))</f>
        <v>2.2041199826559246</v>
      </c>
      <c r="X4392" s="2"/>
    </row>
    <row r="4393" spans="1:24">
      <c r="A4393" s="1" t="str">
        <f>_xlfn.LET(_xlpm.sep," : ",CONCATENATE(O4393,_xlpm.sep,P4393))</f>
        <v>~rcye~ : [ɹsɪ]</v>
      </c>
      <c r="B4393" s="1">
        <f>_xlfn.LET(_xlpm.d,$G4393,_xlpm.k,_xlfn.CONCAT(LEFT(TRIM(B$1),1),"*"),COUNTIF(_xlpm.d,_xlpm.k))</f>
        <v>1</v>
      </c>
      <c r="C4393" s="1">
        <f>_xlfn.LET(_xlpm.d,$G4393,_xlpm.k,_xlfn.CONCAT(LEFT(TRIM(C$1),1),"*"),COUNTIF(_xlpm.d,_xlpm.k))</f>
        <v>0</v>
      </c>
      <c r="D4393" s="1">
        <f>_xlfn.LET(_xlpm.d,$G4393,_xlpm.k,_xlfn.CONCAT(LEFT(TRIM(D$1),1),"*"),COUNTIF(_xlpm.d,_xlpm.k))</f>
        <v>0</v>
      </c>
      <c r="E4393" s="1">
        <f>LOG(F4393+1,10)</f>
        <v>0.30102999566398114</v>
      </c>
      <c r="F4393" s="7">
        <v>1</v>
      </c>
      <c r="G4393" s="9" t="s">
        <v>6262</v>
      </c>
      <c r="H4393" s="4">
        <f>F4393/freq.sum.r6e</f>
        <v>4.9701789264413521E-5</v>
      </c>
      <c r="I4393" s="1" t="str">
        <f>_xlfn.LET(_xlpm.sep,":",_xlpm.w,$G4393,LEFT(_xlpm.w,FIND(_xlpm.sep,_xlpm.w)-1))</f>
        <v>ɹsɪ</v>
      </c>
      <c r="J4393" s="1" t="str">
        <f>_xlfn.LET(_xlpm.sep,":",_xlpm.w,$G4393,RIGHT(_xlpm.w,LEN(_xlpm.w)-FIND(_xlpm.sep,_xlpm.w)))</f>
        <v>rcye</v>
      </c>
      <c r="K4393" s="10">
        <f>_xlfn.LET(_xlpm.w,I4393,LEN(_xlpm.w))</f>
        <v>3</v>
      </c>
      <c r="L4393" s="10">
        <f>_xlfn.LET(_xlpm.w,J4393,LEN(_xlpm.w))</f>
        <v>4</v>
      </c>
      <c r="M4393" s="10">
        <f>_xlfn.LET(_xlpm.a,K4393,_xlpm.b,L4393,MAX(_xlpm.a,_xlpm.b))</f>
        <v>4</v>
      </c>
      <c r="N4393" s="10">
        <f>_xlfn.LET(_xlpm.d,(K4393,L4393),MAX(_xlpm.d)-MIN(_xlpm.d))</f>
        <v>1</v>
      </c>
      <c r="O4393" s="1" t="str">
        <f>_xlfn.LET(_xlpm.sep,":",_xlpm.w,$G4393,_xlfn.CONCAT("~",RIGHT(_xlpm.w,LEN(_xlpm.w)-FIND(_xlpm.sep,_xlpm.w)),"~"))</f>
        <v>~rcye~</v>
      </c>
      <c r="P4393" s="1" t="str">
        <f>_xlfn.LET(_xlpm.sep,":",_xlpm.w,$G4393,_xlfn.CONCAT("[",LEFT(_xlpm.w,FIND(_xlpm.sep,_xlpm.w)-1),"]"))</f>
        <v>[ɹsɪ]</v>
      </c>
      <c r="Q4393" s="14" cm="1">
        <f t="array" ref="Q4393">SUM(_xlfn._xlws.FILTER($H$2:$H$7111,_xlfn.MAP($O$2:$O$7111,_xlfn.LAMBDA(_xlpm.x,_xlpm.x=$O4393))))</f>
        <v>4.9701789264413521E-5</v>
      </c>
      <c r="R4393" s="14">
        <f>$H4393/Q4393</f>
        <v>1</v>
      </c>
      <c r="S4393" s="14" cm="1">
        <f t="array" ref="S4393">SUM(_xlfn._xlws.FILTER($H$2:$H$7111,_xlfn.MAP($P$2:$P$7111,_xlfn.LAMBDA(_xlpm.x,_xlpm.x=$P4393))))</f>
        <v>7.9522862823061605E-3</v>
      </c>
      <c r="T4393" s="14">
        <f>$H4393/S4393</f>
        <v>6.2500000000000021E-3</v>
      </c>
      <c r="U4393" s="14">
        <f>_xlfn.LET(_xlpm.freq,F4393,_xlpm.size,M4393+1,_xlpm.F,V4393,LOG(1+_xlpm.freq)*LOG(1+_xlpm.size)*_xlpm.F)</f>
        <v>2.9098989755144081E-3</v>
      </c>
      <c r="V4393" s="14">
        <f>_xlfn.LET(_xlpm.a,T4393,_xlpm.b,R4393,2*_xlpm.a*_xlpm.b/(_xlpm.a+_xlpm.b))</f>
        <v>1.2422360248447208E-2</v>
      </c>
      <c r="W4393" s="14">
        <f>_xlfn.LET(_xlpm.p,R4393,_xlpm.q,T4393,LOG(_xlpm.p/_xlpm.q))</f>
        <v>2.2041199826559246</v>
      </c>
      <c r="X4393" s="2"/>
    </row>
    <row r="4394" spans="1:24">
      <c r="A4394" s="1" t="str">
        <f>_xlfn.LET(_xlpm.sep," : ",CONCATENATE(O4394,_xlpm.sep,P4394))</f>
        <v>~rsoe~ : [ɹsɪ]</v>
      </c>
      <c r="B4394" s="1">
        <f>_xlfn.LET(_xlpm.d,$G4394,_xlpm.k,_xlfn.CONCAT(LEFT(TRIM(B$1),1),"*"),COUNTIF(_xlpm.d,_xlpm.k))</f>
        <v>1</v>
      </c>
      <c r="C4394" s="1">
        <f>_xlfn.LET(_xlpm.d,$G4394,_xlpm.k,_xlfn.CONCAT(LEFT(TRIM(C$1),1),"*"),COUNTIF(_xlpm.d,_xlpm.k))</f>
        <v>0</v>
      </c>
      <c r="D4394" s="1">
        <f>_xlfn.LET(_xlpm.d,$G4394,_xlpm.k,_xlfn.CONCAT(LEFT(TRIM(D$1),1),"*"),COUNTIF(_xlpm.d,_xlpm.k))</f>
        <v>0</v>
      </c>
      <c r="E4394" s="1">
        <f>LOG(F4394+1,10)</f>
        <v>0.30102999566398114</v>
      </c>
      <c r="F4394" s="7">
        <v>1</v>
      </c>
      <c r="G4394" s="9" t="s">
        <v>6295</v>
      </c>
      <c r="H4394" s="4">
        <f>F4394/freq.sum.r6e</f>
        <v>4.9701789264413521E-5</v>
      </c>
      <c r="I4394" s="1" t="str">
        <f>_xlfn.LET(_xlpm.sep,":",_xlpm.w,$G4394,LEFT(_xlpm.w,FIND(_xlpm.sep,_xlpm.w)-1))</f>
        <v>ɹsɪ</v>
      </c>
      <c r="J4394" s="1" t="str">
        <f>_xlfn.LET(_xlpm.sep,":",_xlpm.w,$G4394,RIGHT(_xlpm.w,LEN(_xlpm.w)-FIND(_xlpm.sep,_xlpm.w)))</f>
        <v>rsoe</v>
      </c>
      <c r="K4394" s="10">
        <f>_xlfn.LET(_xlpm.w,I4394,LEN(_xlpm.w))</f>
        <v>3</v>
      </c>
      <c r="L4394" s="10">
        <f>_xlfn.LET(_xlpm.w,J4394,LEN(_xlpm.w))</f>
        <v>4</v>
      </c>
      <c r="M4394" s="10">
        <f>_xlfn.LET(_xlpm.a,K4394,_xlpm.b,L4394,MAX(_xlpm.a,_xlpm.b))</f>
        <v>4</v>
      </c>
      <c r="N4394" s="10">
        <f>_xlfn.LET(_xlpm.d,(K4394,L4394),MAX(_xlpm.d)-MIN(_xlpm.d))</f>
        <v>1</v>
      </c>
      <c r="O4394" s="1" t="str">
        <f>_xlfn.LET(_xlpm.sep,":",_xlpm.w,$G4394,_xlfn.CONCAT("~",RIGHT(_xlpm.w,LEN(_xlpm.w)-FIND(_xlpm.sep,_xlpm.w)),"~"))</f>
        <v>~rsoe~</v>
      </c>
      <c r="P4394" s="1" t="str">
        <f>_xlfn.LET(_xlpm.sep,":",_xlpm.w,$G4394,_xlfn.CONCAT("[",LEFT(_xlpm.w,FIND(_xlpm.sep,_xlpm.w)-1),"]"))</f>
        <v>[ɹsɪ]</v>
      </c>
      <c r="Q4394" s="14" cm="1">
        <f t="array" ref="Q4394">SUM(_xlfn._xlws.FILTER($H$2:$H$7117,_xlfn.MAP($O$2:$O$7117,_xlfn.LAMBDA(_xlpm.x,_xlpm.x=$O4394))))</f>
        <v>4.9701789264413521E-5</v>
      </c>
      <c r="R4394" s="14">
        <f>$H4394/Q4394</f>
        <v>1</v>
      </c>
      <c r="S4394" s="14" cm="1">
        <f t="array" ref="S4394">SUM(_xlfn._xlws.FILTER($H$2:$H$7117,_xlfn.MAP($P$2:$P$7117,_xlfn.LAMBDA(_xlpm.x,_xlpm.x=$P4394))))</f>
        <v>7.9522862823061605E-3</v>
      </c>
      <c r="T4394" s="14">
        <f>$H4394/S4394</f>
        <v>6.2500000000000021E-3</v>
      </c>
      <c r="U4394" s="14">
        <f>_xlfn.LET(_xlpm.freq,F4394,_xlpm.size,M4394+1,_xlpm.F,V4394,LOG(1+_xlpm.freq)*LOG(1+_xlpm.size)*_xlpm.F)</f>
        <v>2.9098989755144081E-3</v>
      </c>
      <c r="V4394" s="14">
        <f>_xlfn.LET(_xlpm.a,T4394,_xlpm.b,R4394,2*_xlpm.a*_xlpm.b/(_xlpm.a+_xlpm.b))</f>
        <v>1.2422360248447208E-2</v>
      </c>
      <c r="W4394" s="14">
        <f>_xlfn.LET(_xlpm.p,R4394,_xlpm.q,T4394,LOG(_xlpm.p/_xlpm.q))</f>
        <v>2.2041199826559246</v>
      </c>
      <c r="X4394" s="2"/>
    </row>
    <row r="4395" spans="1:24">
      <c r="A4395" s="1" t="str">
        <f>_xlfn.LET(_xlpm.sep," : ",CONCATENATE(O4395,_xlpm.sep,P4395))</f>
        <v>~ciee~ : [ʃɪ]</v>
      </c>
      <c r="B4395" s="1">
        <f>_xlfn.LET(_xlpm.d,$G4395,_xlpm.k,_xlfn.CONCAT(LEFT(TRIM(B$1),1),"*"),COUNTIF(_xlpm.d,_xlpm.k))</f>
        <v>0</v>
      </c>
      <c r="C4395" s="1">
        <f>_xlfn.LET(_xlpm.d,$G4395,_xlpm.k,_xlfn.CONCAT(LEFT(TRIM(C$1),1),"*"),COUNTIF(_xlpm.d,_xlpm.k))</f>
        <v>0</v>
      </c>
      <c r="D4395" s="1">
        <f>_xlfn.LET(_xlpm.d,$G4395,_xlpm.k,_xlfn.CONCAT(LEFT(TRIM(D$1),1),"*"),COUNTIF(_xlpm.d,_xlpm.k))</f>
        <v>0</v>
      </c>
      <c r="E4395" s="1">
        <f>LOG(F4395+1,10)</f>
        <v>0.30102999566398114</v>
      </c>
      <c r="F4395" s="7">
        <v>1</v>
      </c>
      <c r="G4395" s="9" t="s">
        <v>6502</v>
      </c>
      <c r="H4395" s="4">
        <f>F4395/freq.sum.r6e</f>
        <v>4.9701789264413521E-5</v>
      </c>
      <c r="I4395" s="4" t="str">
        <f>_xlfn.LET(_xlpm.sep,":",_xlpm.w,$G4395,LEFT(_xlpm.w,FIND(_xlpm.sep,_xlpm.w)-1))</f>
        <v>ʃɪ</v>
      </c>
      <c r="J4395" s="4" t="str">
        <f>_xlfn.LET(_xlpm.sep,":",_xlpm.w,$G4395,RIGHT(_xlpm.w,LEN(_xlpm.w)-FIND(_xlpm.sep,_xlpm.w)))</f>
        <v>ciee</v>
      </c>
      <c r="K4395" s="10">
        <f>_xlfn.LET(_xlpm.w,I4395,LEN(_xlpm.w))</f>
        <v>2</v>
      </c>
      <c r="L4395" s="10">
        <f>_xlfn.LET(_xlpm.w,J4395,LEN(_xlpm.w))</f>
        <v>4</v>
      </c>
      <c r="M4395" s="10">
        <f>_xlfn.LET(_xlpm.a,K4395,_xlpm.b,L4395,MAX(_xlpm.a,_xlpm.b))</f>
        <v>4</v>
      </c>
      <c r="N4395" s="10">
        <f>_xlfn.LET(_xlpm.d,(K4395,L4395),MAX(_xlpm.d)-MIN(_xlpm.d))</f>
        <v>2</v>
      </c>
      <c r="O4395" s="1" t="str">
        <f>_xlfn.LET(_xlpm.sep,":",_xlpm.w,$G4395,_xlfn.CONCAT("~",RIGHT(_xlpm.w,LEN(_xlpm.w)-FIND(_xlpm.sep,_xlpm.w)),"~"))</f>
        <v>~ciee~</v>
      </c>
      <c r="P4395" s="1" t="str">
        <f>_xlfn.LET(_xlpm.sep,":",_xlpm.w,$G4395,_xlfn.CONCAT("[",LEFT(_xlpm.w,FIND(_xlpm.sep,_xlpm.w)-1),"]"))</f>
        <v>[ʃɪ]</v>
      </c>
      <c r="Q4395" s="14" cm="1">
        <f t="array" ref="Q4395">SUM(_xlfn._xlws.FILTER($H$2:$H$7109,_xlfn.MAP($O$2:$O$7109,_xlfn.LAMBDA(_xlpm.x,_xlpm.x=$O4395))))</f>
        <v>4.9701789264413521E-5</v>
      </c>
      <c r="R4395" s="14">
        <f>$H4395/Q4395</f>
        <v>1</v>
      </c>
      <c r="S4395" s="14" cm="1">
        <f t="array" ref="S4395">SUM(_xlfn._xlws.FILTER($H$2:$H$7109,_xlfn.MAP($P$2:$P$7109,_xlfn.LAMBDA(_xlpm.x,_xlpm.x=$P4395))))</f>
        <v>7.9522862823061605E-3</v>
      </c>
      <c r="T4395" s="14">
        <f>$H4395/S4395</f>
        <v>6.2500000000000021E-3</v>
      </c>
      <c r="U4395" s="14">
        <f>_xlfn.LET(_xlpm.freq,F4395,_xlpm.size,M4395+1,_xlpm.F,V4395,LOG(1+_xlpm.freq)*LOG(1+_xlpm.size)*_xlpm.F)</f>
        <v>2.9098989755144081E-3</v>
      </c>
      <c r="V4395" s="14">
        <f>_xlfn.LET(_xlpm.a,T4395,_xlpm.b,R4395,2*_xlpm.a*_xlpm.b/(_xlpm.a+_xlpm.b))</f>
        <v>1.2422360248447208E-2</v>
      </c>
      <c r="W4395" s="14">
        <f>_xlfn.LET(_xlpm.p,R4395,_xlpm.q,T4395,LOG(_xlpm.p/_xlpm.q))</f>
        <v>2.2041199826559246</v>
      </c>
      <c r="X4395" s="2"/>
    </row>
    <row r="4396" spans="1:24">
      <c r="A4396" s="1" t="str">
        <f>_xlfn.LET(_xlpm.sep," : ",CONCATENATE(O4396,_xlpm.sep,P4396))</f>
        <v>~ggie~ : [ɡɪ]</v>
      </c>
      <c r="B4396" s="1">
        <f>_xlfn.LET(_xlpm.d,$G4396,_xlpm.k,_xlfn.CONCAT(LEFT(TRIM(B$1),1),"*"),COUNTIF(_xlpm.d,_xlpm.k))</f>
        <v>0</v>
      </c>
      <c r="C4396" s="1">
        <f>_xlfn.LET(_xlpm.d,$G4396,_xlpm.k,_xlfn.CONCAT(LEFT(TRIM(C$1),1),"*"),COUNTIF(_xlpm.d,_xlpm.k))</f>
        <v>0</v>
      </c>
      <c r="D4396" s="1">
        <f>_xlfn.LET(_xlpm.d,$G4396,_xlpm.k,_xlfn.CONCAT(LEFT(TRIM(D$1),1),"*"),COUNTIF(_xlpm.d,_xlpm.k))</f>
        <v>0</v>
      </c>
      <c r="E4396" s="1">
        <f>LOG(F4396+1,10)</f>
        <v>0.30102999566398114</v>
      </c>
      <c r="F4396" s="7">
        <v>1</v>
      </c>
      <c r="G4396" s="9" t="s">
        <v>6555</v>
      </c>
      <c r="H4396" s="4">
        <f>F4396/freq.sum.r6e</f>
        <v>4.9701789264413521E-5</v>
      </c>
      <c r="I4396" s="4" t="str">
        <f>_xlfn.LET(_xlpm.sep,":",_xlpm.w,$G4396,LEFT(_xlpm.w,FIND(_xlpm.sep,_xlpm.w)-1))</f>
        <v>ɡɪ</v>
      </c>
      <c r="J4396" s="4" t="str">
        <f>_xlfn.LET(_xlpm.sep,":",_xlpm.w,$G4396,RIGHT(_xlpm.w,LEN(_xlpm.w)-FIND(_xlpm.sep,_xlpm.w)))</f>
        <v>ggie</v>
      </c>
      <c r="K4396" s="10">
        <f>_xlfn.LET(_xlpm.w,I4396,LEN(_xlpm.w))</f>
        <v>2</v>
      </c>
      <c r="L4396" s="10">
        <f>_xlfn.LET(_xlpm.w,J4396,LEN(_xlpm.w))</f>
        <v>4</v>
      </c>
      <c r="M4396" s="10">
        <f>_xlfn.LET(_xlpm.a,K4396,_xlpm.b,L4396,MAX(_xlpm.a,_xlpm.b))</f>
        <v>4</v>
      </c>
      <c r="N4396" s="10">
        <f>_xlfn.LET(_xlpm.d,(K4396,L4396),MAX(_xlpm.d)-MIN(_xlpm.d))</f>
        <v>2</v>
      </c>
      <c r="O4396" s="1" t="str">
        <f>_xlfn.LET(_xlpm.sep,":",_xlpm.w,$G4396,_xlfn.CONCAT("~",RIGHT(_xlpm.w,LEN(_xlpm.w)-FIND(_xlpm.sep,_xlpm.w)),"~"))</f>
        <v>~ggie~</v>
      </c>
      <c r="P4396" s="1" t="str">
        <f>_xlfn.LET(_xlpm.sep,":",_xlpm.w,$G4396,_xlfn.CONCAT("[",LEFT(_xlpm.w,FIND(_xlpm.sep,_xlpm.w)-1),"]"))</f>
        <v>[ɡɪ]</v>
      </c>
      <c r="Q4396" s="14" cm="1">
        <f t="array" ref="Q4396">SUM(_xlfn._xlws.FILTER($H$2:$H$7109,_xlfn.MAP($O$2:$O$7109,_xlfn.LAMBDA(_xlpm.x,_xlpm.x=$O4396))))</f>
        <v>4.9701789264413521E-5</v>
      </c>
      <c r="R4396" s="14">
        <f>$H4396/Q4396</f>
        <v>1</v>
      </c>
      <c r="S4396" s="14" cm="1">
        <f t="array" ref="S4396">SUM(_xlfn._xlws.FILTER($H$2:$H$7109,_xlfn.MAP($P$2:$P$7109,_xlfn.LAMBDA(_xlpm.x,_xlpm.x=$P4396))))</f>
        <v>7.9522862823061605E-3</v>
      </c>
      <c r="T4396" s="14">
        <f>$H4396/S4396</f>
        <v>6.2500000000000021E-3</v>
      </c>
      <c r="U4396" s="14">
        <f>_xlfn.LET(_xlpm.freq,F4396,_xlpm.size,M4396+1,_xlpm.F,V4396,LOG(1+_xlpm.freq)*LOG(1+_xlpm.size)*_xlpm.F)</f>
        <v>2.9098989755144081E-3</v>
      </c>
      <c r="V4396" s="14">
        <f>_xlfn.LET(_xlpm.a,T4396,_xlpm.b,R4396,2*_xlpm.a*_xlpm.b/(_xlpm.a+_xlpm.b))</f>
        <v>1.2422360248447208E-2</v>
      </c>
      <c r="W4396" s="14">
        <f>_xlfn.LET(_xlpm.p,R4396,_xlpm.q,T4396,LOG(_xlpm.p/_xlpm.q))</f>
        <v>2.2041199826559246</v>
      </c>
      <c r="X4396" s="2"/>
    </row>
    <row r="4397" spans="1:24">
      <c r="A4397" s="1" t="str">
        <f>_xlfn.LET(_xlpm.sep," : ",CONCATENATE(O4397,_xlpm.sep,P4397))</f>
        <v>~ggae~ : [ɡɪ]</v>
      </c>
      <c r="B4397" s="1">
        <f>_xlfn.LET(_xlpm.d,$G4397,_xlpm.k,_xlfn.CONCAT(LEFT(TRIM(B$1),1),"*"),COUNTIF(_xlpm.d,_xlpm.k))</f>
        <v>0</v>
      </c>
      <c r="C4397" s="1">
        <f>_xlfn.LET(_xlpm.d,$G4397,_xlpm.k,_xlfn.CONCAT(LEFT(TRIM(C$1),1),"*"),COUNTIF(_xlpm.d,_xlpm.k))</f>
        <v>0</v>
      </c>
      <c r="D4397" s="1">
        <f>_xlfn.LET(_xlpm.d,$G4397,_xlpm.k,_xlfn.CONCAT(LEFT(TRIM(D$1),1),"*"),COUNTIF(_xlpm.d,_xlpm.k))</f>
        <v>0</v>
      </c>
      <c r="E4397" s="1">
        <f>LOG(F4397+1,10)</f>
        <v>0.30102999566398114</v>
      </c>
      <c r="F4397" s="7">
        <v>1</v>
      </c>
      <c r="G4397" s="9" t="s">
        <v>6541</v>
      </c>
      <c r="H4397" s="4">
        <f>F4397/freq.sum.r6e</f>
        <v>4.9701789264413521E-5</v>
      </c>
      <c r="I4397" s="1" t="str">
        <f>_xlfn.LET(_xlpm.sep,":",_xlpm.w,$G4397,LEFT(_xlpm.w,FIND(_xlpm.sep,_xlpm.w)-1))</f>
        <v>ɡɪ</v>
      </c>
      <c r="J4397" s="1" t="str">
        <f>_xlfn.LET(_xlpm.sep,":",_xlpm.w,$G4397,RIGHT(_xlpm.w,LEN(_xlpm.w)-FIND(_xlpm.sep,_xlpm.w)))</f>
        <v>ggae</v>
      </c>
      <c r="K4397" s="10">
        <f>_xlfn.LET(_xlpm.w,I4397,LEN(_xlpm.w))</f>
        <v>2</v>
      </c>
      <c r="L4397" s="10">
        <f>_xlfn.LET(_xlpm.w,J4397,LEN(_xlpm.w))</f>
        <v>4</v>
      </c>
      <c r="M4397" s="10">
        <f>_xlfn.LET(_xlpm.a,K4397,_xlpm.b,L4397,MAX(_xlpm.a,_xlpm.b))</f>
        <v>4</v>
      </c>
      <c r="N4397" s="10">
        <f>_xlfn.LET(_xlpm.d,(K4397,L4397),MAX(_xlpm.d)-MIN(_xlpm.d))</f>
        <v>2</v>
      </c>
      <c r="O4397" s="1" t="str">
        <f>_xlfn.LET(_xlpm.sep,":",_xlpm.w,$G4397,_xlfn.CONCAT("~",RIGHT(_xlpm.w,LEN(_xlpm.w)-FIND(_xlpm.sep,_xlpm.w)),"~"))</f>
        <v>~ggae~</v>
      </c>
      <c r="P4397" s="1" t="str">
        <f>_xlfn.LET(_xlpm.sep,":",_xlpm.w,$G4397,_xlfn.CONCAT("[",LEFT(_xlpm.w,FIND(_xlpm.sep,_xlpm.w)-1),"]"))</f>
        <v>[ɡɪ]</v>
      </c>
      <c r="Q4397" s="14" cm="1">
        <f t="array" ref="Q4397">SUM(_xlfn._xlws.FILTER($H$2:$H$7117,_xlfn.MAP($O$2:$O$7117,_xlfn.LAMBDA(_xlpm.x,_xlpm.x=$O4397))))</f>
        <v>4.9701789264413521E-5</v>
      </c>
      <c r="R4397" s="14">
        <f>$H4397/Q4397</f>
        <v>1</v>
      </c>
      <c r="S4397" s="14" cm="1">
        <f t="array" ref="S4397">SUM(_xlfn._xlws.FILTER($H$2:$H$7117,_xlfn.MAP($P$2:$P$7117,_xlfn.LAMBDA(_xlpm.x,_xlpm.x=$P4397))))</f>
        <v>7.9522862823061605E-3</v>
      </c>
      <c r="T4397" s="14">
        <f>$H4397/S4397</f>
        <v>6.2500000000000021E-3</v>
      </c>
      <c r="U4397" s="14">
        <f>_xlfn.LET(_xlpm.freq,F4397,_xlpm.size,M4397+1,_xlpm.F,V4397,LOG(1+_xlpm.freq)*LOG(1+_xlpm.size)*_xlpm.F)</f>
        <v>2.9098989755144081E-3</v>
      </c>
      <c r="V4397" s="14">
        <f>_xlfn.LET(_xlpm.a,T4397,_xlpm.b,R4397,2*_xlpm.a*_xlpm.b/(_xlpm.a+_xlpm.b))</f>
        <v>1.2422360248447208E-2</v>
      </c>
      <c r="W4397" s="14">
        <f>_xlfn.LET(_xlpm.p,R4397,_xlpm.q,T4397,LOG(_xlpm.p/_xlpm.q))</f>
        <v>2.2041199826559246</v>
      </c>
      <c r="X4397" s="2"/>
    </row>
    <row r="4398" spans="1:24">
      <c r="A4398" s="1" t="str">
        <f>_xlfn.LET(_xlpm.sep," : ",CONCATENATE(O4398,_xlpm.sep,P4398))</f>
        <v>~ci'r~ : [sɪ]</v>
      </c>
      <c r="B4398" s="1">
        <f>_xlfn.LET(_xlpm.d,$G4398,_xlpm.k,_xlfn.CONCAT(LEFT(TRIM(B$1),1),"*"),COUNTIF(_xlpm.d,_xlpm.k))</f>
        <v>0</v>
      </c>
      <c r="C4398" s="1">
        <f>_xlfn.LET(_xlpm.d,$G4398,_xlpm.k,_xlfn.CONCAT(LEFT(TRIM(C$1),1),"*"),COUNTIF(_xlpm.d,_xlpm.k))</f>
        <v>0</v>
      </c>
      <c r="D4398" s="1">
        <f>_xlfn.LET(_xlpm.d,$G4398,_xlpm.k,_xlfn.CONCAT(LEFT(TRIM(D$1),1),"*"),COUNTIF(_xlpm.d,_xlpm.k))</f>
        <v>0</v>
      </c>
      <c r="E4398" s="1">
        <f>LOG(F4398+1,10)</f>
        <v>0.30102999566398114</v>
      </c>
      <c r="F4398" s="7">
        <v>1</v>
      </c>
      <c r="G4398" s="9" t="s">
        <v>4437</v>
      </c>
      <c r="H4398" s="4">
        <f>F4398/freq.sum.r6e</f>
        <v>4.9701789264413521E-5</v>
      </c>
      <c r="I4398" s="1" t="str">
        <f>_xlfn.LET(_xlpm.sep,":",_xlpm.w,$G4398,LEFT(_xlpm.w,FIND(_xlpm.sep,_xlpm.w)-1))</f>
        <v>sɪ</v>
      </c>
      <c r="J4398" s="1" t="str">
        <f>_xlfn.LET(_xlpm.sep,":",_xlpm.w,$G4398,RIGHT(_xlpm.w,LEN(_xlpm.w)-FIND(_xlpm.sep,_xlpm.w)))</f>
        <v>ci'r</v>
      </c>
      <c r="K4398" s="10">
        <f>_xlfn.LET(_xlpm.w,I4398,LEN(_xlpm.w))</f>
        <v>2</v>
      </c>
      <c r="L4398" s="10">
        <f>_xlfn.LET(_xlpm.w,J4398,LEN(_xlpm.w))</f>
        <v>4</v>
      </c>
      <c r="M4398" s="10">
        <f>_xlfn.LET(_xlpm.a,K4398,_xlpm.b,L4398,MAX(_xlpm.a,_xlpm.b))</f>
        <v>4</v>
      </c>
      <c r="N4398" s="10">
        <f>_xlfn.LET(_xlpm.d,(K4398,L4398),MAX(_xlpm.d)-MIN(_xlpm.d))</f>
        <v>2</v>
      </c>
      <c r="O4398" s="1" t="str">
        <f>_xlfn.LET(_xlpm.sep,":",_xlpm.w,$G4398,_xlfn.CONCAT("~",RIGHT(_xlpm.w,LEN(_xlpm.w)-FIND(_xlpm.sep,_xlpm.w)),"~"))</f>
        <v>~ci'r~</v>
      </c>
      <c r="P4398" s="1" t="str">
        <f>_xlfn.LET(_xlpm.sep,":",_xlpm.w,$G4398,_xlfn.CONCAT("[",LEFT(_xlpm.w,FIND(_xlpm.sep,_xlpm.w)-1),"]"))</f>
        <v>[sɪ]</v>
      </c>
      <c r="Q4398" s="14" cm="1">
        <f t="array" ref="Q4398">SUM(_xlfn._xlws.FILTER($H$2:$H$7117,_xlfn.MAP($O$2:$O$7117,_xlfn.LAMBDA(_xlpm.x,_xlpm.x=$O4398))))</f>
        <v>9.9403578528827041E-5</v>
      </c>
      <c r="R4398" s="14">
        <f>$H4398/Q4398</f>
        <v>0.5</v>
      </c>
      <c r="S4398" s="14" cm="1">
        <f t="array" ref="S4398">SUM(_xlfn._xlws.FILTER($H$2:$H$7117,_xlfn.MAP($P$2:$P$7117,_xlfn.LAMBDA(_xlpm.x,_xlpm.x=$P4398))))</f>
        <v>1.9085487077534789E-2</v>
      </c>
      <c r="T4398" s="14">
        <f>$H4398/S4398</f>
        <v>2.604166666666667E-3</v>
      </c>
      <c r="U4398" s="14">
        <f>_xlfn.LET(_xlpm.freq,F4398,_xlpm.size,M4398+1,_xlpm.F,V4398,LOG(1+_xlpm.freq)*LOG(1+_xlpm.size)*_xlpm.F)</f>
        <v>1.2137143395280303E-3</v>
      </c>
      <c r="V4398" s="14">
        <f>_xlfn.LET(_xlpm.a,T4398,_xlpm.b,R4398,2*_xlpm.a*_xlpm.b/(_xlpm.a+_xlpm.b))</f>
        <v>5.1813471502590684E-3</v>
      </c>
      <c r="W4398" s="14">
        <f>_xlfn.LET(_xlpm.p,R4398,_xlpm.q,T4398,LOG(_xlpm.p/_xlpm.q))</f>
        <v>2.2833012287035497</v>
      </c>
      <c r="X4398" s="2"/>
    </row>
    <row r="4399" spans="1:24">
      <c r="A4399" s="1" t="str">
        <f>_xlfn.LET(_xlpm.sep," : ",CONCATENATE(O4399,_xlpm.sep,P4399))</f>
        <v>~ciry~ : [sɪ]</v>
      </c>
      <c r="B4399" s="1">
        <f>_xlfn.LET(_xlpm.d,$G4399,_xlpm.k,_xlfn.CONCAT(LEFT(TRIM(B$1),1),"*"),COUNTIF(_xlpm.d,_xlpm.k))</f>
        <v>0</v>
      </c>
      <c r="C4399" s="1">
        <f>_xlfn.LET(_xlpm.d,$G4399,_xlpm.k,_xlfn.CONCAT(LEFT(TRIM(C$1),1),"*"),COUNTIF(_xlpm.d,_xlpm.k))</f>
        <v>0</v>
      </c>
      <c r="D4399" s="1">
        <f>_xlfn.LET(_xlpm.d,$G4399,_xlpm.k,_xlfn.CONCAT(LEFT(TRIM(D$1),1),"*"),COUNTIF(_xlpm.d,_xlpm.k))</f>
        <v>0</v>
      </c>
      <c r="E4399" s="1">
        <f>LOG(F4399+1,10)</f>
        <v>0.30102999566398114</v>
      </c>
      <c r="F4399" s="7">
        <v>1</v>
      </c>
      <c r="G4399" s="9" t="s">
        <v>4444</v>
      </c>
      <c r="H4399" s="4">
        <f>F4399/freq.sum.r6e</f>
        <v>4.9701789264413521E-5</v>
      </c>
      <c r="I4399" s="1" t="str">
        <f>_xlfn.LET(_xlpm.sep,":",_xlpm.w,$G4399,LEFT(_xlpm.w,FIND(_xlpm.sep,_xlpm.w)-1))</f>
        <v>sɪ</v>
      </c>
      <c r="J4399" s="1" t="str">
        <f>_xlfn.LET(_xlpm.sep,":",_xlpm.w,$G4399,RIGHT(_xlpm.w,LEN(_xlpm.w)-FIND(_xlpm.sep,_xlpm.w)))</f>
        <v>ciry</v>
      </c>
      <c r="K4399" s="10">
        <f>_xlfn.LET(_xlpm.w,I4399,LEN(_xlpm.w))</f>
        <v>2</v>
      </c>
      <c r="L4399" s="10">
        <f>_xlfn.LET(_xlpm.w,J4399,LEN(_xlpm.w))</f>
        <v>4</v>
      </c>
      <c r="M4399" s="10">
        <f>_xlfn.LET(_xlpm.a,K4399,_xlpm.b,L4399,MAX(_xlpm.a,_xlpm.b))</f>
        <v>4</v>
      </c>
      <c r="N4399" s="10">
        <f>_xlfn.LET(_xlpm.d,(K4399,L4399),MAX(_xlpm.d)-MIN(_xlpm.d))</f>
        <v>2</v>
      </c>
      <c r="O4399" s="1" t="str">
        <f>_xlfn.LET(_xlpm.sep,":",_xlpm.w,$G4399,_xlfn.CONCAT("~",RIGHT(_xlpm.w,LEN(_xlpm.w)-FIND(_xlpm.sep,_xlpm.w)),"~"))</f>
        <v>~ciry~</v>
      </c>
      <c r="P4399" s="1" t="str">
        <f>_xlfn.LET(_xlpm.sep,":",_xlpm.w,$G4399,_xlfn.CONCAT("[",LEFT(_xlpm.w,FIND(_xlpm.sep,_xlpm.w)-1),"]"))</f>
        <v>[sɪ]</v>
      </c>
      <c r="Q4399" s="14" cm="1">
        <f t="array" ref="Q4399">SUM(_xlfn._xlws.FILTER($H$2:$H$7117,_xlfn.MAP($O$2:$O$7117,_xlfn.LAMBDA(_xlpm.x,_xlpm.x=$O4399))))</f>
        <v>9.9403578528827041E-5</v>
      </c>
      <c r="R4399" s="14">
        <f>$H4399/Q4399</f>
        <v>0.5</v>
      </c>
      <c r="S4399" s="14" cm="1">
        <f t="array" ref="S4399">SUM(_xlfn._xlws.FILTER($H$2:$H$7117,_xlfn.MAP($P$2:$P$7117,_xlfn.LAMBDA(_xlpm.x,_xlpm.x=$P4399))))</f>
        <v>1.9085487077534789E-2</v>
      </c>
      <c r="T4399" s="14">
        <f>$H4399/S4399</f>
        <v>2.604166666666667E-3</v>
      </c>
      <c r="U4399" s="14">
        <f>_xlfn.LET(_xlpm.freq,F4399,_xlpm.size,M4399+1,_xlpm.F,V4399,LOG(1+_xlpm.freq)*LOG(1+_xlpm.size)*_xlpm.F)</f>
        <v>1.2137143395280303E-3</v>
      </c>
      <c r="V4399" s="14">
        <f>_xlfn.LET(_xlpm.a,T4399,_xlpm.b,R4399,2*_xlpm.a*_xlpm.b/(_xlpm.a+_xlpm.b))</f>
        <v>5.1813471502590684E-3</v>
      </c>
      <c r="W4399" s="14">
        <f>_xlfn.LET(_xlpm.p,R4399,_xlpm.q,T4399,LOG(_xlpm.p/_xlpm.q))</f>
        <v>2.2833012287035497</v>
      </c>
      <c r="X4399" s="2"/>
    </row>
    <row r="4400" spans="1:24">
      <c r="A4400" s="1" t="str">
        <f>_xlfn.LET(_xlpm.sep," : ",CONCATENATE(O4400,_xlpm.sep,P4400))</f>
        <v>~scie~ : [sɪ]</v>
      </c>
      <c r="B4400" s="1">
        <f>_xlfn.LET(_xlpm.d,$G4400,_xlpm.k,_xlfn.CONCAT(LEFT(TRIM(B$1),1),"*"),COUNTIF(_xlpm.d,_xlpm.k))</f>
        <v>0</v>
      </c>
      <c r="C4400" s="1">
        <f>_xlfn.LET(_xlpm.d,$G4400,_xlpm.k,_xlfn.CONCAT(LEFT(TRIM(C$1),1),"*"),COUNTIF(_xlpm.d,_xlpm.k))</f>
        <v>0</v>
      </c>
      <c r="D4400" s="1">
        <f>_xlfn.LET(_xlpm.d,$G4400,_xlpm.k,_xlfn.CONCAT(LEFT(TRIM(D$1),1),"*"),COUNTIF(_xlpm.d,_xlpm.k))</f>
        <v>0</v>
      </c>
      <c r="E4400" s="1">
        <f>LOG(F4400+1,10)</f>
        <v>0.30102999566398114</v>
      </c>
      <c r="F4400" s="7">
        <v>1</v>
      </c>
      <c r="G4400" s="9" t="s">
        <v>4486</v>
      </c>
      <c r="H4400" s="4">
        <f>F4400/freq.sum.r6e</f>
        <v>4.9701789264413521E-5</v>
      </c>
      <c r="I4400" s="1" t="str">
        <f>_xlfn.LET(_xlpm.sep,":",_xlpm.w,$G4400,LEFT(_xlpm.w,FIND(_xlpm.sep,_xlpm.w)-1))</f>
        <v>sɪ</v>
      </c>
      <c r="J4400" s="1" t="str">
        <f>_xlfn.LET(_xlpm.sep,":",_xlpm.w,$G4400,RIGHT(_xlpm.w,LEN(_xlpm.w)-FIND(_xlpm.sep,_xlpm.w)))</f>
        <v>scie</v>
      </c>
      <c r="K4400" s="10">
        <f>_xlfn.LET(_xlpm.w,I4400,LEN(_xlpm.w))</f>
        <v>2</v>
      </c>
      <c r="L4400" s="10">
        <f>_xlfn.LET(_xlpm.w,J4400,LEN(_xlpm.w))</f>
        <v>4</v>
      </c>
      <c r="M4400" s="10">
        <f>_xlfn.LET(_xlpm.a,K4400,_xlpm.b,L4400,MAX(_xlpm.a,_xlpm.b))</f>
        <v>4</v>
      </c>
      <c r="N4400" s="10">
        <f>_xlfn.LET(_xlpm.d,(K4400,L4400),MAX(_xlpm.d)-MIN(_xlpm.d))</f>
        <v>2</v>
      </c>
      <c r="O4400" s="1" t="str">
        <f>_xlfn.LET(_xlpm.sep,":",_xlpm.w,$G4400,_xlfn.CONCAT("~",RIGHT(_xlpm.w,LEN(_xlpm.w)-FIND(_xlpm.sep,_xlpm.w)),"~"))</f>
        <v>~scie~</v>
      </c>
      <c r="P4400" s="1" t="str">
        <f>_xlfn.LET(_xlpm.sep,":",_xlpm.w,$G4400,_xlfn.CONCAT("[",LEFT(_xlpm.w,FIND(_xlpm.sep,_xlpm.w)-1),"]"))</f>
        <v>[sɪ]</v>
      </c>
      <c r="Q4400" s="14" cm="1">
        <f t="array" ref="Q4400">SUM(_xlfn._xlws.FILTER($H$2:$H$7117,_xlfn.MAP($O$2:$O$7117,_xlfn.LAMBDA(_xlpm.x,_xlpm.x=$O4400))))</f>
        <v>9.9403578528827041E-5</v>
      </c>
      <c r="R4400" s="14">
        <f>$H4400/Q4400</f>
        <v>0.5</v>
      </c>
      <c r="S4400" s="14" cm="1">
        <f t="array" ref="S4400">SUM(_xlfn._xlws.FILTER($H$2:$H$7117,_xlfn.MAP($P$2:$P$7117,_xlfn.LAMBDA(_xlpm.x,_xlpm.x=$P4400))))</f>
        <v>1.9085487077534789E-2</v>
      </c>
      <c r="T4400" s="14">
        <f>$H4400/S4400</f>
        <v>2.604166666666667E-3</v>
      </c>
      <c r="U4400" s="14">
        <f>_xlfn.LET(_xlpm.freq,F4400,_xlpm.size,M4400+1,_xlpm.F,V4400,LOG(1+_xlpm.freq)*LOG(1+_xlpm.size)*_xlpm.F)</f>
        <v>1.2137143395280303E-3</v>
      </c>
      <c r="V4400" s="14">
        <f>_xlfn.LET(_xlpm.a,T4400,_xlpm.b,R4400,2*_xlpm.a*_xlpm.b/(_xlpm.a+_xlpm.b))</f>
        <v>5.1813471502590684E-3</v>
      </c>
      <c r="W4400" s="14">
        <f>_xlfn.LET(_xlpm.p,R4400,_xlpm.q,T4400,LOG(_xlpm.p/_xlpm.q))</f>
        <v>2.2833012287035497</v>
      </c>
      <c r="X4400" s="2"/>
    </row>
    <row r="4401" spans="1:24">
      <c r="A4401" s="1" t="str">
        <f>_xlfn.LET(_xlpm.sep," : ",CONCATENATE(O4401,_xlpm.sep,P4401))</f>
        <v>~se'r~ : [sɪ]</v>
      </c>
      <c r="B4401" s="1">
        <f>_xlfn.LET(_xlpm.d,$G4401,_xlpm.k,_xlfn.CONCAT(LEFT(TRIM(B$1),1),"*"),COUNTIF(_xlpm.d,_xlpm.k))</f>
        <v>0</v>
      </c>
      <c r="C4401" s="1">
        <f>_xlfn.LET(_xlpm.d,$G4401,_xlpm.k,_xlfn.CONCAT(LEFT(TRIM(C$1),1),"*"),COUNTIF(_xlpm.d,_xlpm.k))</f>
        <v>0</v>
      </c>
      <c r="D4401" s="1">
        <f>_xlfn.LET(_xlpm.d,$G4401,_xlpm.k,_xlfn.CONCAT(LEFT(TRIM(D$1),1),"*"),COUNTIF(_xlpm.d,_xlpm.k))</f>
        <v>0</v>
      </c>
      <c r="E4401" s="1">
        <f>LOG(F4401+1,10)</f>
        <v>0.30102999566398114</v>
      </c>
      <c r="F4401" s="7">
        <v>1</v>
      </c>
      <c r="G4401" s="9" t="s">
        <v>4500</v>
      </c>
      <c r="H4401" s="4">
        <f>F4401/freq.sum.r6e</f>
        <v>4.9701789264413521E-5</v>
      </c>
      <c r="I4401" s="1" t="str">
        <f>_xlfn.LET(_xlpm.sep,":",_xlpm.w,$G4401,LEFT(_xlpm.w,FIND(_xlpm.sep,_xlpm.w)-1))</f>
        <v>sɪ</v>
      </c>
      <c r="J4401" s="1" t="str">
        <f>_xlfn.LET(_xlpm.sep,":",_xlpm.w,$G4401,RIGHT(_xlpm.w,LEN(_xlpm.w)-FIND(_xlpm.sep,_xlpm.w)))</f>
        <v>se'r</v>
      </c>
      <c r="K4401" s="10">
        <f>_xlfn.LET(_xlpm.w,I4401,LEN(_xlpm.w))</f>
        <v>2</v>
      </c>
      <c r="L4401" s="10">
        <f>_xlfn.LET(_xlpm.w,J4401,LEN(_xlpm.w))</f>
        <v>4</v>
      </c>
      <c r="M4401" s="10">
        <f>_xlfn.LET(_xlpm.a,K4401,_xlpm.b,L4401,MAX(_xlpm.a,_xlpm.b))</f>
        <v>4</v>
      </c>
      <c r="N4401" s="10">
        <f>_xlfn.LET(_xlpm.d,(K4401,L4401),MAX(_xlpm.d)-MIN(_xlpm.d))</f>
        <v>2</v>
      </c>
      <c r="O4401" s="1" t="str">
        <f>_xlfn.LET(_xlpm.sep,":",_xlpm.w,$G4401,_xlfn.CONCAT("~",RIGHT(_xlpm.w,LEN(_xlpm.w)-FIND(_xlpm.sep,_xlpm.w)),"~"))</f>
        <v>~se'r~</v>
      </c>
      <c r="P4401" s="1" t="str">
        <f>_xlfn.LET(_xlpm.sep,":",_xlpm.w,$G4401,_xlfn.CONCAT("[",LEFT(_xlpm.w,FIND(_xlpm.sep,_xlpm.w)-1),"]"))</f>
        <v>[sɪ]</v>
      </c>
      <c r="Q4401" s="14" cm="1">
        <f t="array" ref="Q4401">SUM(_xlfn._xlws.FILTER($H$2:$H$7117,_xlfn.MAP($O$2:$O$7117,_xlfn.LAMBDA(_xlpm.x,_xlpm.x=$O4401))))</f>
        <v>9.9403578528827041E-5</v>
      </c>
      <c r="R4401" s="14">
        <f>$H4401/Q4401</f>
        <v>0.5</v>
      </c>
      <c r="S4401" s="14" cm="1">
        <f t="array" ref="S4401">SUM(_xlfn._xlws.FILTER($H$2:$H$7117,_xlfn.MAP($P$2:$P$7117,_xlfn.LAMBDA(_xlpm.x,_xlpm.x=$P4401))))</f>
        <v>1.9085487077534789E-2</v>
      </c>
      <c r="T4401" s="14">
        <f>$H4401/S4401</f>
        <v>2.604166666666667E-3</v>
      </c>
      <c r="U4401" s="14">
        <f>_xlfn.LET(_xlpm.freq,F4401,_xlpm.size,M4401+1,_xlpm.F,V4401,LOG(1+_xlpm.freq)*LOG(1+_xlpm.size)*_xlpm.F)</f>
        <v>1.2137143395280303E-3</v>
      </c>
      <c r="V4401" s="14">
        <f>_xlfn.LET(_xlpm.a,T4401,_xlpm.b,R4401,2*_xlpm.a*_xlpm.b/(_xlpm.a+_xlpm.b))</f>
        <v>5.1813471502590684E-3</v>
      </c>
      <c r="W4401" s="14">
        <f>_xlfn.LET(_xlpm.p,R4401,_xlpm.q,T4401,LOG(_xlpm.p/_xlpm.q))</f>
        <v>2.2833012287035497</v>
      </c>
      <c r="X4401" s="2"/>
    </row>
    <row r="4402" spans="1:24">
      <c r="A4402" s="1" t="str">
        <f>_xlfn.LET(_xlpm.sep," : ",CONCATENATE(O4402,_xlpm.sep,P4402))</f>
        <v>~sery~ : [sɪ]</v>
      </c>
      <c r="B4402" s="1">
        <f>_xlfn.LET(_xlpm.d,$G4402,_xlpm.k,_xlfn.CONCAT(LEFT(TRIM(B$1),1),"*"),COUNTIF(_xlpm.d,_xlpm.k))</f>
        <v>0</v>
      </c>
      <c r="C4402" s="1">
        <f>_xlfn.LET(_xlpm.d,$G4402,_xlpm.k,_xlfn.CONCAT(LEFT(TRIM(C$1),1),"*"),COUNTIF(_xlpm.d,_xlpm.k))</f>
        <v>0</v>
      </c>
      <c r="D4402" s="1">
        <f>_xlfn.LET(_xlpm.d,$G4402,_xlpm.k,_xlfn.CONCAT(LEFT(TRIM(D$1),1),"*"),COUNTIF(_xlpm.d,_xlpm.k))</f>
        <v>0</v>
      </c>
      <c r="E4402" s="1">
        <f>LOG(F4402+1,10)</f>
        <v>0.30102999566398114</v>
      </c>
      <c r="F4402" s="7">
        <v>1</v>
      </c>
      <c r="G4402" s="9" t="s">
        <v>4509</v>
      </c>
      <c r="H4402" s="4">
        <f>F4402/freq.sum.r6e</f>
        <v>4.9701789264413521E-5</v>
      </c>
      <c r="I4402" s="1" t="str">
        <f>_xlfn.LET(_xlpm.sep,":",_xlpm.w,$G4402,LEFT(_xlpm.w,FIND(_xlpm.sep,_xlpm.w)-1))</f>
        <v>sɪ</v>
      </c>
      <c r="J4402" s="1" t="str">
        <f>_xlfn.LET(_xlpm.sep,":",_xlpm.w,$G4402,RIGHT(_xlpm.w,LEN(_xlpm.w)-FIND(_xlpm.sep,_xlpm.w)))</f>
        <v>sery</v>
      </c>
      <c r="K4402" s="10">
        <f>_xlfn.LET(_xlpm.w,I4402,LEN(_xlpm.w))</f>
        <v>2</v>
      </c>
      <c r="L4402" s="10">
        <f>_xlfn.LET(_xlpm.w,J4402,LEN(_xlpm.w))</f>
        <v>4</v>
      </c>
      <c r="M4402" s="10">
        <f>_xlfn.LET(_xlpm.a,K4402,_xlpm.b,L4402,MAX(_xlpm.a,_xlpm.b))</f>
        <v>4</v>
      </c>
      <c r="N4402" s="10">
        <f>_xlfn.LET(_xlpm.d,(K4402,L4402),MAX(_xlpm.d)-MIN(_xlpm.d))</f>
        <v>2</v>
      </c>
      <c r="O4402" s="1" t="str">
        <f>_xlfn.LET(_xlpm.sep,":",_xlpm.w,$G4402,_xlfn.CONCAT("~",RIGHT(_xlpm.w,LEN(_xlpm.w)-FIND(_xlpm.sep,_xlpm.w)),"~"))</f>
        <v>~sery~</v>
      </c>
      <c r="P4402" s="1" t="str">
        <f>_xlfn.LET(_xlpm.sep,":",_xlpm.w,$G4402,_xlfn.CONCAT("[",LEFT(_xlpm.w,FIND(_xlpm.sep,_xlpm.w)-1),"]"))</f>
        <v>[sɪ]</v>
      </c>
      <c r="Q4402" s="14" cm="1">
        <f t="array" ref="Q4402">SUM(_xlfn._xlws.FILTER($H$2:$H$7117,_xlfn.MAP($O$2:$O$7117,_xlfn.LAMBDA(_xlpm.x,_xlpm.x=$O4402))))</f>
        <v>9.9403578528827041E-5</v>
      </c>
      <c r="R4402" s="14">
        <f>$H4402/Q4402</f>
        <v>0.5</v>
      </c>
      <c r="S4402" s="14" cm="1">
        <f t="array" ref="S4402">SUM(_xlfn._xlws.FILTER($H$2:$H$7117,_xlfn.MAP($P$2:$P$7117,_xlfn.LAMBDA(_xlpm.x,_xlpm.x=$P4402))))</f>
        <v>1.9085487077534789E-2</v>
      </c>
      <c r="T4402" s="14">
        <f>$H4402/S4402</f>
        <v>2.604166666666667E-3</v>
      </c>
      <c r="U4402" s="14">
        <f>_xlfn.LET(_xlpm.freq,F4402,_xlpm.size,M4402+1,_xlpm.F,V4402,LOG(1+_xlpm.freq)*LOG(1+_xlpm.size)*_xlpm.F)</f>
        <v>1.2137143395280303E-3</v>
      </c>
      <c r="V4402" s="14">
        <f>_xlfn.LET(_xlpm.a,T4402,_xlpm.b,R4402,2*_xlpm.a*_xlpm.b/(_xlpm.a+_xlpm.b))</f>
        <v>5.1813471502590684E-3</v>
      </c>
      <c r="W4402" s="14">
        <f>_xlfn.LET(_xlpm.p,R4402,_xlpm.q,T4402,LOG(_xlpm.p/_xlpm.q))</f>
        <v>2.2833012287035497</v>
      </c>
      <c r="X4402" s="2"/>
    </row>
    <row r="4403" spans="1:24">
      <c r="A4403" s="1" t="str">
        <f>_xlfn.LET(_xlpm.sep," : ",CONCATENATE(O4403,_xlpm.sep,P4403))</f>
        <v>~si'r~ : [sɪ]</v>
      </c>
      <c r="B4403" s="1">
        <f>_xlfn.LET(_xlpm.d,$G4403,_xlpm.k,_xlfn.CONCAT(LEFT(TRIM(B$1),1),"*"),COUNTIF(_xlpm.d,_xlpm.k))</f>
        <v>0</v>
      </c>
      <c r="C4403" s="1">
        <f>_xlfn.LET(_xlpm.d,$G4403,_xlpm.k,_xlfn.CONCAT(LEFT(TRIM(C$1),1),"*"),COUNTIF(_xlpm.d,_xlpm.k))</f>
        <v>0</v>
      </c>
      <c r="D4403" s="1">
        <f>_xlfn.LET(_xlpm.d,$G4403,_xlpm.k,_xlfn.CONCAT(LEFT(TRIM(D$1),1),"*"),COUNTIF(_xlpm.d,_xlpm.k))</f>
        <v>0</v>
      </c>
      <c r="E4403" s="1">
        <f>LOG(F4403+1,10)</f>
        <v>0.30102999566398114</v>
      </c>
      <c r="F4403" s="7">
        <v>1</v>
      </c>
      <c r="G4403" s="9" t="s">
        <v>4513</v>
      </c>
      <c r="H4403" s="4">
        <f>F4403/freq.sum.r6e</f>
        <v>4.9701789264413521E-5</v>
      </c>
      <c r="I4403" s="1" t="str">
        <f>_xlfn.LET(_xlpm.sep,":",_xlpm.w,$G4403,LEFT(_xlpm.w,FIND(_xlpm.sep,_xlpm.w)-1))</f>
        <v>sɪ</v>
      </c>
      <c r="J4403" s="1" t="str">
        <f>_xlfn.LET(_xlpm.sep,":",_xlpm.w,$G4403,RIGHT(_xlpm.w,LEN(_xlpm.w)-FIND(_xlpm.sep,_xlpm.w)))</f>
        <v>si'r</v>
      </c>
      <c r="K4403" s="10">
        <f>_xlfn.LET(_xlpm.w,I4403,LEN(_xlpm.w))</f>
        <v>2</v>
      </c>
      <c r="L4403" s="10">
        <f>_xlfn.LET(_xlpm.w,J4403,LEN(_xlpm.w))</f>
        <v>4</v>
      </c>
      <c r="M4403" s="10">
        <f>_xlfn.LET(_xlpm.a,K4403,_xlpm.b,L4403,MAX(_xlpm.a,_xlpm.b))</f>
        <v>4</v>
      </c>
      <c r="N4403" s="10">
        <f>_xlfn.LET(_xlpm.d,(K4403,L4403),MAX(_xlpm.d)-MIN(_xlpm.d))</f>
        <v>2</v>
      </c>
      <c r="O4403" s="1" t="str">
        <f>_xlfn.LET(_xlpm.sep,":",_xlpm.w,$G4403,_xlfn.CONCAT("~",RIGHT(_xlpm.w,LEN(_xlpm.w)-FIND(_xlpm.sep,_xlpm.w)),"~"))</f>
        <v>~si'r~</v>
      </c>
      <c r="P4403" s="1" t="str">
        <f>_xlfn.LET(_xlpm.sep,":",_xlpm.w,$G4403,_xlfn.CONCAT("[",LEFT(_xlpm.w,FIND(_xlpm.sep,_xlpm.w)-1),"]"))</f>
        <v>[sɪ]</v>
      </c>
      <c r="Q4403" s="14" cm="1">
        <f t="array" ref="Q4403">SUM(_xlfn._xlws.FILTER($H$2:$H$7117,_xlfn.MAP($O$2:$O$7117,_xlfn.LAMBDA(_xlpm.x,_xlpm.x=$O4403))))</f>
        <v>9.9403578528827041E-5</v>
      </c>
      <c r="R4403" s="14">
        <f>$H4403/Q4403</f>
        <v>0.5</v>
      </c>
      <c r="S4403" s="14" cm="1">
        <f t="array" ref="S4403">SUM(_xlfn._xlws.FILTER($H$2:$H$7117,_xlfn.MAP($P$2:$P$7117,_xlfn.LAMBDA(_xlpm.x,_xlpm.x=$P4403))))</f>
        <v>1.9085487077534789E-2</v>
      </c>
      <c r="T4403" s="14">
        <f>$H4403/S4403</f>
        <v>2.604166666666667E-3</v>
      </c>
      <c r="U4403" s="14">
        <f>_xlfn.LET(_xlpm.freq,F4403,_xlpm.size,M4403+1,_xlpm.F,V4403,LOG(1+_xlpm.freq)*LOG(1+_xlpm.size)*_xlpm.F)</f>
        <v>1.2137143395280303E-3</v>
      </c>
      <c r="V4403" s="14">
        <f>_xlfn.LET(_xlpm.a,T4403,_xlpm.b,R4403,2*_xlpm.a*_xlpm.b/(_xlpm.a+_xlpm.b))</f>
        <v>5.1813471502590684E-3</v>
      </c>
      <c r="W4403" s="14">
        <f>_xlfn.LET(_xlpm.p,R4403,_xlpm.q,T4403,LOG(_xlpm.p/_xlpm.q))</f>
        <v>2.2833012287035497</v>
      </c>
      <c r="X4403" s="2"/>
    </row>
    <row r="4404" spans="1:24">
      <c r="A4404" s="1" t="str">
        <f>_xlfn.LET(_xlpm.sep," : ",CONCATENATE(O4404,_xlpm.sep,P4404))</f>
        <v>~siry~ : [sɪ]</v>
      </c>
      <c r="B4404" s="1">
        <f>_xlfn.LET(_xlpm.d,$G4404,_xlpm.k,_xlfn.CONCAT(LEFT(TRIM(B$1),1),"*"),COUNTIF(_xlpm.d,_xlpm.k))</f>
        <v>0</v>
      </c>
      <c r="C4404" s="1">
        <f>_xlfn.LET(_xlpm.d,$G4404,_xlpm.k,_xlfn.CONCAT(LEFT(TRIM(C$1),1),"*"),COUNTIF(_xlpm.d,_xlpm.k))</f>
        <v>0</v>
      </c>
      <c r="D4404" s="1">
        <f>_xlfn.LET(_xlpm.d,$G4404,_xlpm.k,_xlfn.CONCAT(LEFT(TRIM(D$1),1),"*"),COUNTIF(_xlpm.d,_xlpm.k))</f>
        <v>0</v>
      </c>
      <c r="E4404" s="1">
        <f>LOG(F4404+1,10)</f>
        <v>0.30102999566398114</v>
      </c>
      <c r="F4404" s="7">
        <v>1</v>
      </c>
      <c r="G4404" s="9" t="s">
        <v>4520</v>
      </c>
      <c r="H4404" s="4">
        <f>F4404/freq.sum.r6e</f>
        <v>4.9701789264413521E-5</v>
      </c>
      <c r="I4404" s="1" t="str">
        <f>_xlfn.LET(_xlpm.sep,":",_xlpm.w,$G4404,LEFT(_xlpm.w,FIND(_xlpm.sep,_xlpm.w)-1))</f>
        <v>sɪ</v>
      </c>
      <c r="J4404" s="1" t="str">
        <f>_xlfn.LET(_xlpm.sep,":",_xlpm.w,$G4404,RIGHT(_xlpm.w,LEN(_xlpm.w)-FIND(_xlpm.sep,_xlpm.w)))</f>
        <v>siry</v>
      </c>
      <c r="K4404" s="10">
        <f>_xlfn.LET(_xlpm.w,I4404,LEN(_xlpm.w))</f>
        <v>2</v>
      </c>
      <c r="L4404" s="10">
        <f>_xlfn.LET(_xlpm.w,J4404,LEN(_xlpm.w))</f>
        <v>4</v>
      </c>
      <c r="M4404" s="10">
        <f>_xlfn.LET(_xlpm.a,K4404,_xlpm.b,L4404,MAX(_xlpm.a,_xlpm.b))</f>
        <v>4</v>
      </c>
      <c r="N4404" s="10">
        <f>_xlfn.LET(_xlpm.d,(K4404,L4404),MAX(_xlpm.d)-MIN(_xlpm.d))</f>
        <v>2</v>
      </c>
      <c r="O4404" s="1" t="str">
        <f>_xlfn.LET(_xlpm.sep,":",_xlpm.w,$G4404,_xlfn.CONCAT("~",RIGHT(_xlpm.w,LEN(_xlpm.w)-FIND(_xlpm.sep,_xlpm.w)),"~"))</f>
        <v>~siry~</v>
      </c>
      <c r="P4404" s="1" t="str">
        <f>_xlfn.LET(_xlpm.sep,":",_xlpm.w,$G4404,_xlfn.CONCAT("[",LEFT(_xlpm.w,FIND(_xlpm.sep,_xlpm.w)-1),"]"))</f>
        <v>[sɪ]</v>
      </c>
      <c r="Q4404" s="14" cm="1">
        <f t="array" ref="Q4404">SUM(_xlfn._xlws.FILTER($H$2:$H$7117,_xlfn.MAP($O$2:$O$7117,_xlfn.LAMBDA(_xlpm.x,_xlpm.x=$O4404))))</f>
        <v>9.9403578528827041E-5</v>
      </c>
      <c r="R4404" s="14">
        <f>$H4404/Q4404</f>
        <v>0.5</v>
      </c>
      <c r="S4404" s="14" cm="1">
        <f t="array" ref="S4404">SUM(_xlfn._xlws.FILTER($H$2:$H$7117,_xlfn.MAP($P$2:$P$7117,_xlfn.LAMBDA(_xlpm.x,_xlpm.x=$P4404))))</f>
        <v>1.9085487077534789E-2</v>
      </c>
      <c r="T4404" s="14">
        <f>$H4404/S4404</f>
        <v>2.604166666666667E-3</v>
      </c>
      <c r="U4404" s="14">
        <f>_xlfn.LET(_xlpm.freq,F4404,_xlpm.size,M4404+1,_xlpm.F,V4404,LOG(1+_xlpm.freq)*LOG(1+_xlpm.size)*_xlpm.F)</f>
        <v>1.2137143395280303E-3</v>
      </c>
      <c r="V4404" s="14">
        <f>_xlfn.LET(_xlpm.a,T4404,_xlpm.b,R4404,2*_xlpm.a*_xlpm.b/(_xlpm.a+_xlpm.b))</f>
        <v>5.1813471502590684E-3</v>
      </c>
      <c r="W4404" s="14">
        <f>_xlfn.LET(_xlpm.p,R4404,_xlpm.q,T4404,LOG(_xlpm.p/_xlpm.q))</f>
        <v>2.2833012287035497</v>
      </c>
      <c r="X4404" s="2"/>
    </row>
    <row r="4405" spans="1:24">
      <c r="A4405" s="1" t="str">
        <f>_xlfn.LET(_xlpm.sep," : ",CONCATENATE(O4405,_xlpm.sep,P4405))</f>
        <v>~sy'r~ : [sɪ]</v>
      </c>
      <c r="B4405" s="1">
        <f>_xlfn.LET(_xlpm.d,$G4405,_xlpm.k,_xlfn.CONCAT(LEFT(TRIM(B$1),1),"*"),COUNTIF(_xlpm.d,_xlpm.k))</f>
        <v>0</v>
      </c>
      <c r="C4405" s="1">
        <f>_xlfn.LET(_xlpm.d,$G4405,_xlpm.k,_xlfn.CONCAT(LEFT(TRIM(C$1),1),"*"),COUNTIF(_xlpm.d,_xlpm.k))</f>
        <v>0</v>
      </c>
      <c r="D4405" s="1">
        <f>_xlfn.LET(_xlpm.d,$G4405,_xlpm.k,_xlfn.CONCAT(LEFT(TRIM(D$1),1),"*"),COUNTIF(_xlpm.d,_xlpm.k))</f>
        <v>0</v>
      </c>
      <c r="E4405" s="1">
        <f>LOG(F4405+1,10)</f>
        <v>0.30102999566398114</v>
      </c>
      <c r="F4405" s="7">
        <v>1</v>
      </c>
      <c r="G4405" s="9" t="s">
        <v>4597</v>
      </c>
      <c r="H4405" s="4">
        <f>F4405/freq.sum.r6e</f>
        <v>4.9701789264413521E-5</v>
      </c>
      <c r="I4405" s="1" t="str">
        <f>_xlfn.LET(_xlpm.sep,":",_xlpm.w,$G4405,LEFT(_xlpm.w,FIND(_xlpm.sep,_xlpm.w)-1))</f>
        <v>sɪ</v>
      </c>
      <c r="J4405" s="1" t="str">
        <f>_xlfn.LET(_xlpm.sep,":",_xlpm.w,$G4405,RIGHT(_xlpm.w,LEN(_xlpm.w)-FIND(_xlpm.sep,_xlpm.w)))</f>
        <v>sy'r</v>
      </c>
      <c r="K4405" s="10">
        <f>_xlfn.LET(_xlpm.w,I4405,LEN(_xlpm.w))</f>
        <v>2</v>
      </c>
      <c r="L4405" s="10">
        <f>_xlfn.LET(_xlpm.w,J4405,LEN(_xlpm.w))</f>
        <v>4</v>
      </c>
      <c r="M4405" s="10">
        <f>_xlfn.LET(_xlpm.a,K4405,_xlpm.b,L4405,MAX(_xlpm.a,_xlpm.b))</f>
        <v>4</v>
      </c>
      <c r="N4405" s="10">
        <f>_xlfn.LET(_xlpm.d,(K4405,L4405),MAX(_xlpm.d)-MIN(_xlpm.d))</f>
        <v>2</v>
      </c>
      <c r="O4405" s="1" t="str">
        <f>_xlfn.LET(_xlpm.sep,":",_xlpm.w,$G4405,_xlfn.CONCAT("~",RIGHT(_xlpm.w,LEN(_xlpm.w)-FIND(_xlpm.sep,_xlpm.w)),"~"))</f>
        <v>~sy'r~</v>
      </c>
      <c r="P4405" s="1" t="str">
        <f>_xlfn.LET(_xlpm.sep,":",_xlpm.w,$G4405,_xlfn.CONCAT("[",LEFT(_xlpm.w,FIND(_xlpm.sep,_xlpm.w)-1),"]"))</f>
        <v>[sɪ]</v>
      </c>
      <c r="Q4405" s="14" cm="1">
        <f t="array" ref="Q4405">SUM(_xlfn._xlws.FILTER($H$2:$H$7109,_xlfn.MAP($O$2:$O$7109,_xlfn.LAMBDA(_xlpm.x,_xlpm.x=$O4405))))</f>
        <v>9.9403578528827041E-5</v>
      </c>
      <c r="R4405" s="14">
        <f>$H4405/Q4405</f>
        <v>0.5</v>
      </c>
      <c r="S4405" s="14" cm="1">
        <f t="array" ref="S4405">SUM(_xlfn._xlws.FILTER($H$2:$H$7109,_xlfn.MAP($P$2:$P$7109,_xlfn.LAMBDA(_xlpm.x,_xlpm.x=$P4405))))</f>
        <v>1.9085487077534789E-2</v>
      </c>
      <c r="T4405" s="14">
        <f>$H4405/S4405</f>
        <v>2.604166666666667E-3</v>
      </c>
      <c r="U4405" s="14">
        <f>_xlfn.LET(_xlpm.freq,F4405,_xlpm.size,M4405+1,_xlpm.F,V4405,LOG(1+_xlpm.freq)*LOG(1+_xlpm.size)*_xlpm.F)</f>
        <v>1.2137143395280303E-3</v>
      </c>
      <c r="V4405" s="14">
        <f>_xlfn.LET(_xlpm.a,T4405,_xlpm.b,R4405,2*_xlpm.a*_xlpm.b/(_xlpm.a+_xlpm.b))</f>
        <v>5.1813471502590684E-3</v>
      </c>
      <c r="W4405" s="14">
        <f>_xlfn.LET(_xlpm.p,R4405,_xlpm.q,T4405,LOG(_xlpm.p/_xlpm.q))</f>
        <v>2.2833012287035497</v>
      </c>
      <c r="X4405" s="2"/>
    </row>
    <row r="4406" spans="1:24">
      <c r="A4406" s="1" t="str">
        <f>_xlfn.LET(_xlpm.sep," : ",CONCATENATE(O4406,_xlpm.sep,P4406))</f>
        <v>~syry~ : [sɪ]</v>
      </c>
      <c r="B4406" s="1">
        <f>_xlfn.LET(_xlpm.d,$G4406,_xlpm.k,_xlfn.CONCAT(LEFT(TRIM(B$1),1),"*"),COUNTIF(_xlpm.d,_xlpm.k))</f>
        <v>0</v>
      </c>
      <c r="C4406" s="1">
        <f>_xlfn.LET(_xlpm.d,$G4406,_xlpm.k,_xlfn.CONCAT(LEFT(TRIM(C$1),1),"*"),COUNTIF(_xlpm.d,_xlpm.k))</f>
        <v>0</v>
      </c>
      <c r="D4406" s="1">
        <f>_xlfn.LET(_xlpm.d,$G4406,_xlpm.k,_xlfn.CONCAT(LEFT(TRIM(D$1),1),"*"),COUNTIF(_xlpm.d,_xlpm.k))</f>
        <v>0</v>
      </c>
      <c r="E4406" s="1">
        <f>LOG(F4406+1,10)</f>
        <v>0.30102999566398114</v>
      </c>
      <c r="F4406" s="7">
        <v>1</v>
      </c>
      <c r="G4406" s="9" t="s">
        <v>4602</v>
      </c>
      <c r="H4406" s="4">
        <f>F4406/freq.sum.r6e</f>
        <v>4.9701789264413521E-5</v>
      </c>
      <c r="I4406" s="1" t="str">
        <f>_xlfn.LET(_xlpm.sep,":",_xlpm.w,$G4406,LEFT(_xlpm.w,FIND(_xlpm.sep,_xlpm.w)-1))</f>
        <v>sɪ</v>
      </c>
      <c r="J4406" s="1" t="str">
        <f>_xlfn.LET(_xlpm.sep,":",_xlpm.w,$G4406,RIGHT(_xlpm.w,LEN(_xlpm.w)-FIND(_xlpm.sep,_xlpm.w)))</f>
        <v>syry</v>
      </c>
      <c r="K4406" s="10">
        <f>_xlfn.LET(_xlpm.w,I4406,LEN(_xlpm.w))</f>
        <v>2</v>
      </c>
      <c r="L4406" s="10">
        <f>_xlfn.LET(_xlpm.w,J4406,LEN(_xlpm.w))</f>
        <v>4</v>
      </c>
      <c r="M4406" s="10">
        <f>_xlfn.LET(_xlpm.a,K4406,_xlpm.b,L4406,MAX(_xlpm.a,_xlpm.b))</f>
        <v>4</v>
      </c>
      <c r="N4406" s="10">
        <f>_xlfn.LET(_xlpm.d,(K4406,L4406),MAX(_xlpm.d)-MIN(_xlpm.d))</f>
        <v>2</v>
      </c>
      <c r="O4406" s="1" t="str">
        <f>_xlfn.LET(_xlpm.sep,":",_xlpm.w,$G4406,_xlfn.CONCAT("~",RIGHT(_xlpm.w,LEN(_xlpm.w)-FIND(_xlpm.sep,_xlpm.w)),"~"))</f>
        <v>~syry~</v>
      </c>
      <c r="P4406" s="1" t="str">
        <f>_xlfn.LET(_xlpm.sep,":",_xlpm.w,$G4406,_xlfn.CONCAT("[",LEFT(_xlpm.w,FIND(_xlpm.sep,_xlpm.w)-1),"]"))</f>
        <v>[sɪ]</v>
      </c>
      <c r="Q4406" s="14" cm="1">
        <f t="array" ref="Q4406">SUM(_xlfn._xlws.FILTER($H$2:$H$7111,_xlfn.MAP($O$2:$O$7111,_xlfn.LAMBDA(_xlpm.x,_xlpm.x=$O4406))))</f>
        <v>9.9403578528827041E-5</v>
      </c>
      <c r="R4406" s="14">
        <f>$H4406/Q4406</f>
        <v>0.5</v>
      </c>
      <c r="S4406" s="14" cm="1">
        <f t="array" ref="S4406">SUM(_xlfn._xlws.FILTER($H$2:$H$7111,_xlfn.MAP($P$2:$P$7111,_xlfn.LAMBDA(_xlpm.x,_xlpm.x=$P4406))))</f>
        <v>1.9085487077534789E-2</v>
      </c>
      <c r="T4406" s="14">
        <f>$H4406/S4406</f>
        <v>2.604166666666667E-3</v>
      </c>
      <c r="U4406" s="14">
        <f>_xlfn.LET(_xlpm.freq,F4406,_xlpm.size,M4406+1,_xlpm.F,V4406,LOG(1+_xlpm.freq)*LOG(1+_xlpm.size)*_xlpm.F)</f>
        <v>1.2137143395280303E-3</v>
      </c>
      <c r="V4406" s="14">
        <f>_xlfn.LET(_xlpm.a,T4406,_xlpm.b,R4406,2*_xlpm.a*_xlpm.b/(_xlpm.a+_xlpm.b))</f>
        <v>5.1813471502590684E-3</v>
      </c>
      <c r="W4406" s="14">
        <f>_xlfn.LET(_xlpm.p,R4406,_xlpm.q,T4406,LOG(_xlpm.p/_xlpm.q))</f>
        <v>2.2833012287035497</v>
      </c>
      <c r="X4406" s="2"/>
    </row>
    <row r="4407" spans="1:24">
      <c r="A4407" s="1" t="str">
        <f>_xlfn.LET(_xlpm.sep," : ",CONCATENATE(O4407,_xlpm.sep,P4407))</f>
        <v>~cegh~ : [sɪ]</v>
      </c>
      <c r="B4407" s="1">
        <f>_xlfn.LET(_xlpm.d,$G4407,_xlpm.k,_xlfn.CONCAT(LEFT(TRIM(B$1),1),"*"),COUNTIF(_xlpm.d,_xlpm.k))</f>
        <v>0</v>
      </c>
      <c r="C4407" s="1">
        <f>_xlfn.LET(_xlpm.d,$G4407,_xlpm.k,_xlfn.CONCAT(LEFT(TRIM(C$1),1),"*"),COUNTIF(_xlpm.d,_xlpm.k))</f>
        <v>0</v>
      </c>
      <c r="D4407" s="1">
        <f>_xlfn.LET(_xlpm.d,$G4407,_xlpm.k,_xlfn.CONCAT(LEFT(TRIM(D$1),1),"*"),COUNTIF(_xlpm.d,_xlpm.k))</f>
        <v>0</v>
      </c>
      <c r="E4407" s="1">
        <f>LOG(F4407+1,10)</f>
        <v>0.47712125471966244</v>
      </c>
      <c r="F4407" s="7">
        <v>2</v>
      </c>
      <c r="G4407" s="9" t="s">
        <v>4426</v>
      </c>
      <c r="H4407" s="4">
        <f>F4407/freq.sum.r6e</f>
        <v>9.9403578528827041E-5</v>
      </c>
      <c r="I4407" s="4" t="str">
        <f>_xlfn.LET(_xlpm.sep,":",_xlpm.w,$G4407,LEFT(_xlpm.w,FIND(_xlpm.sep,_xlpm.w)-1))</f>
        <v>sɪ</v>
      </c>
      <c r="J4407" s="4" t="str">
        <f>_xlfn.LET(_xlpm.sep,":",_xlpm.w,$G4407,RIGHT(_xlpm.w,LEN(_xlpm.w)-FIND(_xlpm.sep,_xlpm.w)))</f>
        <v>cegh</v>
      </c>
      <c r="K4407" s="10">
        <f>_xlfn.LET(_xlpm.w,I4407,LEN(_xlpm.w))</f>
        <v>2</v>
      </c>
      <c r="L4407" s="10">
        <f>_xlfn.LET(_xlpm.w,J4407,LEN(_xlpm.w))</f>
        <v>4</v>
      </c>
      <c r="M4407" s="10">
        <f>_xlfn.LET(_xlpm.a,K4407,_xlpm.b,L4407,MAX(_xlpm.a,_xlpm.b))</f>
        <v>4</v>
      </c>
      <c r="N4407" s="10">
        <f>_xlfn.LET(_xlpm.d,(K4407,L4407),MAX(_xlpm.d)-MIN(_xlpm.d))</f>
        <v>2</v>
      </c>
      <c r="O4407" s="1" t="str">
        <f>_xlfn.LET(_xlpm.sep,":",_xlpm.w,$G4407,_xlfn.CONCAT("~",RIGHT(_xlpm.w,LEN(_xlpm.w)-FIND(_xlpm.sep,_xlpm.w)),"~"))</f>
        <v>~cegh~</v>
      </c>
      <c r="P4407" s="1" t="str">
        <f>_xlfn.LET(_xlpm.sep,":",_xlpm.w,$G4407,_xlfn.CONCAT("[",LEFT(_xlpm.w,FIND(_xlpm.sep,_xlpm.w)-1),"]"))</f>
        <v>[sɪ]</v>
      </c>
      <c r="Q4407" s="14" cm="1">
        <f t="array" ref="Q4407">SUM(_xlfn._xlws.FILTER($H$2:$H$7109,_xlfn.MAP($O$2:$O$7109,_xlfn.LAMBDA(_xlpm.x,_xlpm.x=$O4407))))</f>
        <v>9.9403578528827041E-5</v>
      </c>
      <c r="R4407" s="14">
        <f>$H4407/Q4407</f>
        <v>1</v>
      </c>
      <c r="S4407" s="14" cm="1">
        <f t="array" ref="S4407">SUM(_xlfn._xlws.FILTER($H$2:$H$7109,_xlfn.MAP($P$2:$P$7109,_xlfn.LAMBDA(_xlpm.x,_xlpm.x=$P4407))))</f>
        <v>1.9085487077534789E-2</v>
      </c>
      <c r="T4407" s="14">
        <f>$H4407/S4407</f>
        <v>5.2083333333333339E-3</v>
      </c>
      <c r="U4407" s="14">
        <f>_xlfn.LET(_xlpm.freq,F4407,_xlpm.size,M4407+1,_xlpm.F,V4407,LOG(1+_xlpm.freq)*LOG(1+_xlpm.size)*_xlpm.F)</f>
        <v>3.8473834294789466E-3</v>
      </c>
      <c r="V4407" s="14">
        <f>_xlfn.LET(_xlpm.a,T4407,_xlpm.b,R4407,2*_xlpm.a*_xlpm.b/(_xlpm.a+_xlpm.b))</f>
        <v>1.0362694300518137E-2</v>
      </c>
      <c r="W4407" s="14">
        <f>_xlfn.LET(_xlpm.p,R4407,_xlpm.q,T4407,LOG(_xlpm.p/_xlpm.q))</f>
        <v>2.2833012287035497</v>
      </c>
      <c r="X4407" s="2"/>
    </row>
    <row r="4408" spans="1:24">
      <c r="A4408" s="1" t="str">
        <f>_xlfn.LET(_xlpm.sep," : ",CONCATENATE(O4408,_xlpm.sep,P4408))</f>
        <v>~sceh~ : [sɪ]</v>
      </c>
      <c r="B4408" s="1">
        <f>_xlfn.LET(_xlpm.d,$G4408,_xlpm.k,_xlfn.CONCAT(LEFT(TRIM(B$1),1),"*"),COUNTIF(_xlpm.d,_xlpm.k))</f>
        <v>0</v>
      </c>
      <c r="C4408" s="1">
        <f>_xlfn.LET(_xlpm.d,$G4408,_xlpm.k,_xlfn.CONCAT(LEFT(TRIM(C$1),1),"*"),COUNTIF(_xlpm.d,_xlpm.k))</f>
        <v>0</v>
      </c>
      <c r="D4408" s="1">
        <f>_xlfn.LET(_xlpm.d,$G4408,_xlpm.k,_xlfn.CONCAT(LEFT(TRIM(D$1),1),"*"),COUNTIF(_xlpm.d,_xlpm.k))</f>
        <v>0</v>
      </c>
      <c r="E4408" s="1">
        <f>LOG(F4408+1,10)</f>
        <v>0.47712125471966244</v>
      </c>
      <c r="F4408" s="7">
        <v>2</v>
      </c>
      <c r="G4408" s="9" t="s">
        <v>4478</v>
      </c>
      <c r="H4408" s="4">
        <f>F4408/freq.sum.r6e</f>
        <v>9.9403578528827041E-5</v>
      </c>
      <c r="I4408" s="1" t="str">
        <f>_xlfn.LET(_xlpm.sep,":",_xlpm.w,$G4408,LEFT(_xlpm.w,FIND(_xlpm.sep,_xlpm.w)-1))</f>
        <v>sɪ</v>
      </c>
      <c r="J4408" s="1" t="str">
        <f>_xlfn.LET(_xlpm.sep,":",_xlpm.w,$G4408,RIGHT(_xlpm.w,LEN(_xlpm.w)-FIND(_xlpm.sep,_xlpm.w)))</f>
        <v>sceh</v>
      </c>
      <c r="K4408" s="10">
        <f>_xlfn.LET(_xlpm.w,I4408,LEN(_xlpm.w))</f>
        <v>2</v>
      </c>
      <c r="L4408" s="10">
        <f>_xlfn.LET(_xlpm.w,J4408,LEN(_xlpm.w))</f>
        <v>4</v>
      </c>
      <c r="M4408" s="10">
        <f>_xlfn.LET(_xlpm.a,K4408,_xlpm.b,L4408,MAX(_xlpm.a,_xlpm.b))</f>
        <v>4</v>
      </c>
      <c r="N4408" s="10">
        <f>_xlfn.LET(_xlpm.d,(K4408,L4408),MAX(_xlpm.d)-MIN(_xlpm.d))</f>
        <v>2</v>
      </c>
      <c r="O4408" s="1" t="str">
        <f>_xlfn.LET(_xlpm.sep,":",_xlpm.w,$G4408,_xlfn.CONCAT("~",RIGHT(_xlpm.w,LEN(_xlpm.w)-FIND(_xlpm.sep,_xlpm.w)),"~"))</f>
        <v>~sceh~</v>
      </c>
      <c r="P4408" s="1" t="str">
        <f>_xlfn.LET(_xlpm.sep,":",_xlpm.w,$G4408,_xlfn.CONCAT("[",LEFT(_xlpm.w,FIND(_xlpm.sep,_xlpm.w)-1),"]"))</f>
        <v>[sɪ]</v>
      </c>
      <c r="Q4408" s="14" cm="1">
        <f t="array" ref="Q4408">SUM(_xlfn._xlws.FILTER($H$2:$H$7117,_xlfn.MAP($O$2:$O$7117,_xlfn.LAMBDA(_xlpm.x,_xlpm.x=$O4408))))</f>
        <v>9.9403578528827041E-5</v>
      </c>
      <c r="R4408" s="14">
        <f>$H4408/Q4408</f>
        <v>1</v>
      </c>
      <c r="S4408" s="14" cm="1">
        <f t="array" ref="S4408">SUM(_xlfn._xlws.FILTER($H$2:$H$7117,_xlfn.MAP($P$2:$P$7117,_xlfn.LAMBDA(_xlpm.x,_xlpm.x=$P4408))))</f>
        <v>1.9085487077534789E-2</v>
      </c>
      <c r="T4408" s="14">
        <f>$H4408/S4408</f>
        <v>5.2083333333333339E-3</v>
      </c>
      <c r="U4408" s="14">
        <f>_xlfn.LET(_xlpm.freq,F4408,_xlpm.size,M4408+1,_xlpm.F,V4408,LOG(1+_xlpm.freq)*LOG(1+_xlpm.size)*_xlpm.F)</f>
        <v>3.8473834294789466E-3</v>
      </c>
      <c r="V4408" s="14">
        <f>_xlfn.LET(_xlpm.a,T4408,_xlpm.b,R4408,2*_xlpm.a*_xlpm.b/(_xlpm.a+_xlpm.b))</f>
        <v>1.0362694300518137E-2</v>
      </c>
      <c r="W4408" s="14">
        <f>_xlfn.LET(_xlpm.p,R4408,_xlpm.q,T4408,LOG(_xlpm.p/_xlpm.q))</f>
        <v>2.2833012287035497</v>
      </c>
      <c r="X4408" s="2"/>
    </row>
    <row r="4409" spans="1:24">
      <c r="A4409" s="1" t="str">
        <f>_xlfn.LET(_xlpm.sep," : ",CONCATENATE(O4409,_xlpm.sep,P4409))</f>
        <v>~scih~ : [sɪ]</v>
      </c>
      <c r="B4409" s="1">
        <f>_xlfn.LET(_xlpm.d,$G4409,_xlpm.k,_xlfn.CONCAT(LEFT(TRIM(B$1),1),"*"),COUNTIF(_xlpm.d,_xlpm.k))</f>
        <v>0</v>
      </c>
      <c r="C4409" s="1">
        <f>_xlfn.LET(_xlpm.d,$G4409,_xlpm.k,_xlfn.CONCAT(LEFT(TRIM(C$1),1),"*"),COUNTIF(_xlpm.d,_xlpm.k))</f>
        <v>0</v>
      </c>
      <c r="D4409" s="1">
        <f>_xlfn.LET(_xlpm.d,$G4409,_xlpm.k,_xlfn.CONCAT(LEFT(TRIM(D$1),1),"*"),COUNTIF(_xlpm.d,_xlpm.k))</f>
        <v>0</v>
      </c>
      <c r="E4409" s="1">
        <f>LOG(F4409+1,10)</f>
        <v>0.47712125471966244</v>
      </c>
      <c r="F4409" s="7">
        <v>2</v>
      </c>
      <c r="G4409" s="9" t="s">
        <v>4488</v>
      </c>
      <c r="H4409" s="4">
        <f>F4409/freq.sum.r6e</f>
        <v>9.9403578528827041E-5</v>
      </c>
      <c r="I4409" s="1" t="str">
        <f>_xlfn.LET(_xlpm.sep,":",_xlpm.w,$G4409,LEFT(_xlpm.w,FIND(_xlpm.sep,_xlpm.w)-1))</f>
        <v>sɪ</v>
      </c>
      <c r="J4409" s="1" t="str">
        <f>_xlfn.LET(_xlpm.sep,":",_xlpm.w,$G4409,RIGHT(_xlpm.w,LEN(_xlpm.w)-FIND(_xlpm.sep,_xlpm.w)))</f>
        <v>scih</v>
      </c>
      <c r="K4409" s="10">
        <f>_xlfn.LET(_xlpm.w,I4409,LEN(_xlpm.w))</f>
        <v>2</v>
      </c>
      <c r="L4409" s="10">
        <f>_xlfn.LET(_xlpm.w,J4409,LEN(_xlpm.w))</f>
        <v>4</v>
      </c>
      <c r="M4409" s="10">
        <f>_xlfn.LET(_xlpm.a,K4409,_xlpm.b,L4409,MAX(_xlpm.a,_xlpm.b))</f>
        <v>4</v>
      </c>
      <c r="N4409" s="10">
        <f>_xlfn.LET(_xlpm.d,(K4409,L4409),MAX(_xlpm.d)-MIN(_xlpm.d))</f>
        <v>2</v>
      </c>
      <c r="O4409" s="1" t="str">
        <f>_xlfn.LET(_xlpm.sep,":",_xlpm.w,$G4409,_xlfn.CONCAT("~",RIGHT(_xlpm.w,LEN(_xlpm.w)-FIND(_xlpm.sep,_xlpm.w)),"~"))</f>
        <v>~scih~</v>
      </c>
      <c r="P4409" s="1" t="str">
        <f>_xlfn.LET(_xlpm.sep,":",_xlpm.w,$G4409,_xlfn.CONCAT("[",LEFT(_xlpm.w,FIND(_xlpm.sep,_xlpm.w)-1),"]"))</f>
        <v>[sɪ]</v>
      </c>
      <c r="Q4409" s="14" cm="1">
        <f t="array" ref="Q4409">SUM(_xlfn._xlws.FILTER($H$2:$H$7117,_xlfn.MAP($O$2:$O$7117,_xlfn.LAMBDA(_xlpm.x,_xlpm.x=$O4409))))</f>
        <v>9.9403578528827041E-5</v>
      </c>
      <c r="R4409" s="14">
        <f>$H4409/Q4409</f>
        <v>1</v>
      </c>
      <c r="S4409" s="14" cm="1">
        <f t="array" ref="S4409">SUM(_xlfn._xlws.FILTER($H$2:$H$7117,_xlfn.MAP($P$2:$P$7117,_xlfn.LAMBDA(_xlpm.x,_xlpm.x=$P4409))))</f>
        <v>1.9085487077534789E-2</v>
      </c>
      <c r="T4409" s="14">
        <f>$H4409/S4409</f>
        <v>5.2083333333333339E-3</v>
      </c>
      <c r="U4409" s="14">
        <f>_xlfn.LET(_xlpm.freq,F4409,_xlpm.size,M4409+1,_xlpm.F,V4409,LOG(1+_xlpm.freq)*LOG(1+_xlpm.size)*_xlpm.F)</f>
        <v>3.8473834294789466E-3</v>
      </c>
      <c r="V4409" s="14">
        <f>_xlfn.LET(_xlpm.a,T4409,_xlpm.b,R4409,2*_xlpm.a*_xlpm.b/(_xlpm.a+_xlpm.b))</f>
        <v>1.0362694300518137E-2</v>
      </c>
      <c r="W4409" s="14">
        <f>_xlfn.LET(_xlpm.p,R4409,_xlpm.q,T4409,LOG(_xlpm.p/_xlpm.q))</f>
        <v>2.2833012287035497</v>
      </c>
      <c r="X4409" s="2"/>
    </row>
    <row r="4410" spans="1:24">
      <c r="A4410" s="1" t="str">
        <f>_xlfn.LET(_xlpm.sep," : ",CONCATENATE(O4410,_xlpm.sep,P4410))</f>
        <v>~sseh~ : [sɪ]</v>
      </c>
      <c r="B4410" s="1">
        <f>_xlfn.LET(_xlpm.d,$G4410,_xlpm.k,_xlfn.CONCAT(LEFT(TRIM(B$1),1),"*"),COUNTIF(_xlpm.d,_xlpm.k))</f>
        <v>0</v>
      </c>
      <c r="C4410" s="1">
        <f>_xlfn.LET(_xlpm.d,$G4410,_xlpm.k,_xlfn.CONCAT(LEFT(TRIM(C$1),1),"*"),COUNTIF(_xlpm.d,_xlpm.k))</f>
        <v>0</v>
      </c>
      <c r="D4410" s="1">
        <f>_xlfn.LET(_xlpm.d,$G4410,_xlpm.k,_xlfn.CONCAT(LEFT(TRIM(D$1),1),"*"),COUNTIF(_xlpm.d,_xlpm.k))</f>
        <v>0</v>
      </c>
      <c r="E4410" s="1">
        <f>LOG(F4410+1,10)</f>
        <v>0.47712125471966244</v>
      </c>
      <c r="F4410" s="7">
        <v>2</v>
      </c>
      <c r="G4410" s="9" t="s">
        <v>4552</v>
      </c>
      <c r="H4410" s="4">
        <f>F4410/freq.sum.r6e</f>
        <v>9.9403578528827041E-5</v>
      </c>
      <c r="I4410" s="4" t="str">
        <f>_xlfn.LET(_xlpm.sep,":",_xlpm.w,$G4410,LEFT(_xlpm.w,FIND(_xlpm.sep,_xlpm.w)-1))</f>
        <v>sɪ</v>
      </c>
      <c r="J4410" s="4" t="str">
        <f>_xlfn.LET(_xlpm.sep,":",_xlpm.w,$G4410,RIGHT(_xlpm.w,LEN(_xlpm.w)-FIND(_xlpm.sep,_xlpm.w)))</f>
        <v>sseh</v>
      </c>
      <c r="K4410" s="10">
        <f>_xlfn.LET(_xlpm.w,I4410,LEN(_xlpm.w))</f>
        <v>2</v>
      </c>
      <c r="L4410" s="10">
        <f>_xlfn.LET(_xlpm.w,J4410,LEN(_xlpm.w))</f>
        <v>4</v>
      </c>
      <c r="M4410" s="10">
        <f>_xlfn.LET(_xlpm.a,K4410,_xlpm.b,L4410,MAX(_xlpm.a,_xlpm.b))</f>
        <v>4</v>
      </c>
      <c r="N4410" s="10">
        <f>_xlfn.LET(_xlpm.d,(K4410,L4410),MAX(_xlpm.d)-MIN(_xlpm.d))</f>
        <v>2</v>
      </c>
      <c r="O4410" s="1" t="str">
        <f>_xlfn.LET(_xlpm.sep,":",_xlpm.w,$G4410,_xlfn.CONCAT("~",RIGHT(_xlpm.w,LEN(_xlpm.w)-FIND(_xlpm.sep,_xlpm.w)),"~"))</f>
        <v>~sseh~</v>
      </c>
      <c r="P4410" s="1" t="str">
        <f>_xlfn.LET(_xlpm.sep,":",_xlpm.w,$G4410,_xlfn.CONCAT("[",LEFT(_xlpm.w,FIND(_xlpm.sep,_xlpm.w)-1),"]"))</f>
        <v>[sɪ]</v>
      </c>
      <c r="Q4410" s="14" cm="1">
        <f t="array" ref="Q4410">SUM(_xlfn._xlws.FILTER($H$2:$H$7109,_xlfn.MAP($O$2:$O$7109,_xlfn.LAMBDA(_xlpm.x,_xlpm.x=$O4410))))</f>
        <v>9.9403578528827041E-5</v>
      </c>
      <c r="R4410" s="14">
        <f>$H4410/Q4410</f>
        <v>1</v>
      </c>
      <c r="S4410" s="14" cm="1">
        <f t="array" ref="S4410">SUM(_xlfn._xlws.FILTER($H$2:$H$7109,_xlfn.MAP($P$2:$P$7109,_xlfn.LAMBDA(_xlpm.x,_xlpm.x=$P4410))))</f>
        <v>1.9085487077534789E-2</v>
      </c>
      <c r="T4410" s="14">
        <f>$H4410/S4410</f>
        <v>5.2083333333333339E-3</v>
      </c>
      <c r="U4410" s="14">
        <f>_xlfn.LET(_xlpm.freq,F4410,_xlpm.size,M4410+1,_xlpm.F,V4410,LOG(1+_xlpm.freq)*LOG(1+_xlpm.size)*_xlpm.F)</f>
        <v>3.8473834294789466E-3</v>
      </c>
      <c r="V4410" s="14">
        <f>_xlfn.LET(_xlpm.a,T4410,_xlpm.b,R4410,2*_xlpm.a*_xlpm.b/(_xlpm.a+_xlpm.b))</f>
        <v>1.0362694300518137E-2</v>
      </c>
      <c r="W4410" s="14">
        <f>_xlfn.LET(_xlpm.p,R4410,_xlpm.q,T4410,LOG(_xlpm.p/_xlpm.q))</f>
        <v>2.2833012287035497</v>
      </c>
      <c r="X4410" s="2"/>
    </row>
    <row r="4411" spans="1:24">
      <c r="A4411" s="1" t="str">
        <f>_xlfn.LET(_xlpm.sep," : ",CONCATENATE(O4411,_xlpm.sep,P4411))</f>
        <v>~ssih~ : [sɪ]</v>
      </c>
      <c r="B4411" s="1">
        <f>_xlfn.LET(_xlpm.d,$G4411,_xlpm.k,_xlfn.CONCAT(LEFT(TRIM(B$1),1),"*"),COUNTIF(_xlpm.d,_xlpm.k))</f>
        <v>0</v>
      </c>
      <c r="C4411" s="1">
        <f>_xlfn.LET(_xlpm.d,$G4411,_xlpm.k,_xlfn.CONCAT(LEFT(TRIM(C$1),1),"*"),COUNTIF(_xlpm.d,_xlpm.k))</f>
        <v>0</v>
      </c>
      <c r="D4411" s="1">
        <f>_xlfn.LET(_xlpm.d,$G4411,_xlpm.k,_xlfn.CONCAT(LEFT(TRIM(D$1),1),"*"),COUNTIF(_xlpm.d,_xlpm.k))</f>
        <v>0</v>
      </c>
      <c r="E4411" s="1">
        <f>LOG(F4411+1,10)</f>
        <v>0.47712125471966244</v>
      </c>
      <c r="F4411" s="7">
        <v>2</v>
      </c>
      <c r="G4411" s="9" t="s">
        <v>4565</v>
      </c>
      <c r="H4411" s="4">
        <f>F4411/freq.sum.r6e</f>
        <v>9.9403578528827041E-5</v>
      </c>
      <c r="I4411" s="1" t="str">
        <f>_xlfn.LET(_xlpm.sep,":",_xlpm.w,$G4411,LEFT(_xlpm.w,FIND(_xlpm.sep,_xlpm.w)-1))</f>
        <v>sɪ</v>
      </c>
      <c r="J4411" s="1" t="str">
        <f>_xlfn.LET(_xlpm.sep,":",_xlpm.w,$G4411,RIGHT(_xlpm.w,LEN(_xlpm.w)-FIND(_xlpm.sep,_xlpm.w)))</f>
        <v>ssih</v>
      </c>
      <c r="K4411" s="10">
        <f>_xlfn.LET(_xlpm.w,I4411,LEN(_xlpm.w))</f>
        <v>2</v>
      </c>
      <c r="L4411" s="10">
        <f>_xlfn.LET(_xlpm.w,J4411,LEN(_xlpm.w))</f>
        <v>4</v>
      </c>
      <c r="M4411" s="10">
        <f>_xlfn.LET(_xlpm.a,K4411,_xlpm.b,L4411,MAX(_xlpm.a,_xlpm.b))</f>
        <v>4</v>
      </c>
      <c r="N4411" s="10">
        <f>_xlfn.LET(_xlpm.d,(K4411,L4411),MAX(_xlpm.d)-MIN(_xlpm.d))</f>
        <v>2</v>
      </c>
      <c r="O4411" s="1" t="str">
        <f>_xlfn.LET(_xlpm.sep,":",_xlpm.w,$G4411,_xlfn.CONCAT("~",RIGHT(_xlpm.w,LEN(_xlpm.w)-FIND(_xlpm.sep,_xlpm.w)),"~"))</f>
        <v>~ssih~</v>
      </c>
      <c r="P4411" s="1" t="str">
        <f>_xlfn.LET(_xlpm.sep,":",_xlpm.w,$G4411,_xlfn.CONCAT("[",LEFT(_xlpm.w,FIND(_xlpm.sep,_xlpm.w)-1),"]"))</f>
        <v>[sɪ]</v>
      </c>
      <c r="Q4411" s="14" cm="1">
        <f t="array" ref="Q4411">SUM(_xlfn._xlws.FILTER($H$2:$H$7117,_xlfn.MAP($O$2:$O$7117,_xlfn.LAMBDA(_xlpm.x,_xlpm.x=$O4411))))</f>
        <v>9.9403578528827041E-5</v>
      </c>
      <c r="R4411" s="14">
        <f>$H4411/Q4411</f>
        <v>1</v>
      </c>
      <c r="S4411" s="14" cm="1">
        <f t="array" ref="S4411">SUM(_xlfn._xlws.FILTER($H$2:$H$7117,_xlfn.MAP($P$2:$P$7117,_xlfn.LAMBDA(_xlpm.x,_xlpm.x=$P4411))))</f>
        <v>1.9085487077534789E-2</v>
      </c>
      <c r="T4411" s="14">
        <f>$H4411/S4411</f>
        <v>5.2083333333333339E-3</v>
      </c>
      <c r="U4411" s="14">
        <f>_xlfn.LET(_xlpm.freq,F4411,_xlpm.size,M4411+1,_xlpm.F,V4411,LOG(1+_xlpm.freq)*LOG(1+_xlpm.size)*_xlpm.F)</f>
        <v>3.8473834294789466E-3</v>
      </c>
      <c r="V4411" s="14">
        <f>_xlfn.LET(_xlpm.a,T4411,_xlpm.b,R4411,2*_xlpm.a*_xlpm.b/(_xlpm.a+_xlpm.b))</f>
        <v>1.0362694300518137E-2</v>
      </c>
      <c r="W4411" s="14">
        <f>_xlfn.LET(_xlpm.p,R4411,_xlpm.q,T4411,LOG(_xlpm.p/_xlpm.q))</f>
        <v>2.2833012287035497</v>
      </c>
      <c r="X4411" s="2"/>
    </row>
    <row r="4412" spans="1:24">
      <c r="A4412" s="1" t="str">
        <f>_xlfn.LET(_xlpm.sep," : ",CONCATENATE(O4412,_xlpm.sep,P4412))</f>
        <v>~ssyh~ : [sɪ]</v>
      </c>
      <c r="B4412" s="1">
        <f>_xlfn.LET(_xlpm.d,$G4412,_xlpm.k,_xlfn.CONCAT(LEFT(TRIM(B$1),1),"*"),COUNTIF(_xlpm.d,_xlpm.k))</f>
        <v>0</v>
      </c>
      <c r="C4412" s="1">
        <f>_xlfn.LET(_xlpm.d,$G4412,_xlpm.k,_xlfn.CONCAT(LEFT(TRIM(C$1),1),"*"),COUNTIF(_xlpm.d,_xlpm.k))</f>
        <v>0</v>
      </c>
      <c r="D4412" s="1">
        <f>_xlfn.LET(_xlpm.d,$G4412,_xlpm.k,_xlfn.CONCAT(LEFT(TRIM(D$1),1),"*"),COUNTIF(_xlpm.d,_xlpm.k))</f>
        <v>0</v>
      </c>
      <c r="E4412" s="1">
        <f>LOG(F4412+1,10)</f>
        <v>0.47712125471966244</v>
      </c>
      <c r="F4412" s="7">
        <v>2</v>
      </c>
      <c r="G4412" s="9" t="s">
        <v>4583</v>
      </c>
      <c r="H4412" s="4">
        <f>F4412/freq.sum.r6e</f>
        <v>9.9403578528827041E-5</v>
      </c>
      <c r="I4412" s="1" t="str">
        <f>_xlfn.LET(_xlpm.sep,":",_xlpm.w,$G4412,LEFT(_xlpm.w,FIND(_xlpm.sep,_xlpm.w)-1))</f>
        <v>sɪ</v>
      </c>
      <c r="J4412" s="1" t="str">
        <f>_xlfn.LET(_xlpm.sep,":",_xlpm.w,$G4412,RIGHT(_xlpm.w,LEN(_xlpm.w)-FIND(_xlpm.sep,_xlpm.w)))</f>
        <v>ssyh</v>
      </c>
      <c r="K4412" s="10">
        <f>_xlfn.LET(_xlpm.w,I4412,LEN(_xlpm.w))</f>
        <v>2</v>
      </c>
      <c r="L4412" s="10">
        <f>_xlfn.LET(_xlpm.w,J4412,LEN(_xlpm.w))</f>
        <v>4</v>
      </c>
      <c r="M4412" s="10">
        <f>_xlfn.LET(_xlpm.a,K4412,_xlpm.b,L4412,MAX(_xlpm.a,_xlpm.b))</f>
        <v>4</v>
      </c>
      <c r="N4412" s="10">
        <f>_xlfn.LET(_xlpm.d,(K4412,L4412),MAX(_xlpm.d)-MIN(_xlpm.d))</f>
        <v>2</v>
      </c>
      <c r="O4412" s="1" t="str">
        <f>_xlfn.LET(_xlpm.sep,":",_xlpm.w,$G4412,_xlfn.CONCAT("~",RIGHT(_xlpm.w,LEN(_xlpm.w)-FIND(_xlpm.sep,_xlpm.w)),"~"))</f>
        <v>~ssyh~</v>
      </c>
      <c r="P4412" s="1" t="str">
        <f>_xlfn.LET(_xlpm.sep,":",_xlpm.w,$G4412,_xlfn.CONCAT("[",LEFT(_xlpm.w,FIND(_xlpm.sep,_xlpm.w)-1),"]"))</f>
        <v>[sɪ]</v>
      </c>
      <c r="Q4412" s="14" cm="1">
        <f t="array" ref="Q4412">SUM(_xlfn._xlws.FILTER($H$2:$H$7111,_xlfn.MAP($O$2:$O$7111,_xlfn.LAMBDA(_xlpm.x,_xlpm.x=$O4412))))</f>
        <v>9.9403578528827041E-5</v>
      </c>
      <c r="R4412" s="14">
        <f>$H4412/Q4412</f>
        <v>1</v>
      </c>
      <c r="S4412" s="14" cm="1">
        <f t="array" ref="S4412">SUM(_xlfn._xlws.FILTER($H$2:$H$7111,_xlfn.MAP($P$2:$P$7111,_xlfn.LAMBDA(_xlpm.x,_xlpm.x=$P4412))))</f>
        <v>1.9085487077534789E-2</v>
      </c>
      <c r="T4412" s="14">
        <f>$H4412/S4412</f>
        <v>5.2083333333333339E-3</v>
      </c>
      <c r="U4412" s="14">
        <f>_xlfn.LET(_xlpm.freq,F4412,_xlpm.size,M4412+1,_xlpm.F,V4412,LOG(1+_xlpm.freq)*LOG(1+_xlpm.size)*_xlpm.F)</f>
        <v>3.8473834294789466E-3</v>
      </c>
      <c r="V4412" s="14">
        <f>_xlfn.LET(_xlpm.a,T4412,_xlpm.b,R4412,2*_xlpm.a*_xlpm.b/(_xlpm.a+_xlpm.b))</f>
        <v>1.0362694300518137E-2</v>
      </c>
      <c r="W4412" s="14">
        <f>_xlfn.LET(_xlpm.p,R4412,_xlpm.q,T4412,LOG(_xlpm.p/_xlpm.q))</f>
        <v>2.2833012287035497</v>
      </c>
      <c r="X4412" s="2"/>
    </row>
    <row r="4413" spans="1:24">
      <c r="A4413" s="1" t="str">
        <f>_xlfn.LET(_xlpm.sep," : ",CONCATENATE(O4413,_xlpm.sep,P4413))</f>
        <v>~me'r~ : [mɪ]</v>
      </c>
      <c r="B4413" s="1">
        <f>_xlfn.LET(_xlpm.d,$G4413,_xlpm.k,_xlfn.CONCAT(LEFT(TRIM(B$1),1),"*"),COUNTIF(_xlpm.d,_xlpm.k))</f>
        <v>0</v>
      </c>
      <c r="C4413" s="1">
        <f>_xlfn.LET(_xlpm.d,$G4413,_xlpm.k,_xlfn.CONCAT(LEFT(TRIM(C$1),1),"*"),COUNTIF(_xlpm.d,_xlpm.k))</f>
        <v>1</v>
      </c>
      <c r="D4413" s="1">
        <f>_xlfn.LET(_xlpm.d,$G4413,_xlpm.k,_xlfn.CONCAT(LEFT(TRIM(D$1),1),"*"),COUNTIF(_xlpm.d,_xlpm.k))</f>
        <v>0</v>
      </c>
      <c r="E4413" s="1">
        <f>LOG(F4413+1,10)</f>
        <v>0.30102999566398114</v>
      </c>
      <c r="F4413" s="7">
        <v>1</v>
      </c>
      <c r="G4413" s="9" t="s">
        <v>2712</v>
      </c>
      <c r="H4413" s="4">
        <f>F4413/freq.sum.r6e</f>
        <v>4.9701789264413521E-5</v>
      </c>
      <c r="I4413" s="4" t="str">
        <f>_xlfn.LET(_xlpm.sep,":",_xlpm.w,$G4413,LEFT(_xlpm.w,FIND(_xlpm.sep,_xlpm.w)-1))</f>
        <v>mɪ</v>
      </c>
      <c r="J4413" s="4" t="str">
        <f>_xlfn.LET(_xlpm.sep,":",_xlpm.w,$G4413,RIGHT(_xlpm.w,LEN(_xlpm.w)-FIND(_xlpm.sep,_xlpm.w)))</f>
        <v>me'r</v>
      </c>
      <c r="K4413" s="10">
        <f>_xlfn.LET(_xlpm.w,I4413,LEN(_xlpm.w))</f>
        <v>2</v>
      </c>
      <c r="L4413" s="10">
        <f>_xlfn.LET(_xlpm.w,J4413,LEN(_xlpm.w))</f>
        <v>4</v>
      </c>
      <c r="M4413" s="10">
        <f>_xlfn.LET(_xlpm.a,K4413,_xlpm.b,L4413,MAX(_xlpm.a,_xlpm.b))</f>
        <v>4</v>
      </c>
      <c r="N4413" s="10">
        <f>_xlfn.LET(_xlpm.d,(K4413,L4413),MAX(_xlpm.d)-MIN(_xlpm.d))</f>
        <v>2</v>
      </c>
      <c r="O4413" s="1" t="str">
        <f>_xlfn.LET(_xlpm.sep,":",_xlpm.w,$G4413,_xlfn.CONCAT("~",RIGHT(_xlpm.w,LEN(_xlpm.w)-FIND(_xlpm.sep,_xlpm.w)),"~"))</f>
        <v>~me'r~</v>
      </c>
      <c r="P4413" s="1" t="str">
        <f>_xlfn.LET(_xlpm.sep,":",_xlpm.w,$G4413,_xlfn.CONCAT("[",LEFT(_xlpm.w,FIND(_xlpm.sep,_xlpm.w)-1),"]"))</f>
        <v>[mɪ]</v>
      </c>
      <c r="Q4413" s="14" cm="1">
        <f t="array" ref="Q4413">SUM(_xlfn._xlws.FILTER($H$2:$H$7109,_xlfn.MAP($O$2:$O$7109,_xlfn.LAMBDA(_xlpm.x,_xlpm.x=$O4413))))</f>
        <v>4.9701789264413521E-5</v>
      </c>
      <c r="R4413" s="14">
        <f>$H4413/Q4413</f>
        <v>1</v>
      </c>
      <c r="S4413" s="14" cm="1">
        <f t="array" ref="S4413">SUM(_xlfn._xlws.FILTER($H$2:$H$7109,_xlfn.MAP($P$2:$P$7109,_xlfn.LAMBDA(_xlpm.x,_xlpm.x=$P4413))))</f>
        <v>9.5427435387673929E-3</v>
      </c>
      <c r="T4413" s="14">
        <f>$H4413/S4413</f>
        <v>5.2083333333333348E-3</v>
      </c>
      <c r="U4413" s="14">
        <f>_xlfn.LET(_xlpm.freq,F4413,_xlpm.size,M4413+1,_xlpm.F,V4413,LOG(1+_xlpm.freq)*LOG(1+_xlpm.size)*_xlpm.F)</f>
        <v>2.4274286790560611E-3</v>
      </c>
      <c r="V4413" s="14">
        <f>_xlfn.LET(_xlpm.a,T4413,_xlpm.b,R4413,2*_xlpm.a*_xlpm.b/(_xlpm.a+_xlpm.b))</f>
        <v>1.0362694300518139E-2</v>
      </c>
      <c r="W4413" s="14">
        <f>_xlfn.LET(_xlpm.p,R4413,_xlpm.q,T4413,LOG(_xlpm.p/_xlpm.q))</f>
        <v>2.2833012287035497</v>
      </c>
      <c r="X4413" s="2"/>
    </row>
    <row r="4414" spans="1:24">
      <c r="A4414" s="1" t="str">
        <f>_xlfn.LET(_xlpm.sep," : ",CONCATENATE(O4414,_xlpm.sep,P4414))</f>
        <v>~mery~ : [mɪ]</v>
      </c>
      <c r="B4414" s="1">
        <f>_xlfn.LET(_xlpm.d,$G4414,_xlpm.k,_xlfn.CONCAT(LEFT(TRIM(B$1),1),"*"),COUNTIF(_xlpm.d,_xlpm.k))</f>
        <v>0</v>
      </c>
      <c r="C4414" s="1">
        <f>_xlfn.LET(_xlpm.d,$G4414,_xlpm.k,_xlfn.CONCAT(LEFT(TRIM(C$1),1),"*"),COUNTIF(_xlpm.d,_xlpm.k))</f>
        <v>1</v>
      </c>
      <c r="D4414" s="1">
        <f>_xlfn.LET(_xlpm.d,$G4414,_xlpm.k,_xlfn.CONCAT(LEFT(TRIM(D$1),1),"*"),COUNTIF(_xlpm.d,_xlpm.k))</f>
        <v>0</v>
      </c>
      <c r="E4414" s="1">
        <f>LOG(F4414+1,10)</f>
        <v>0.30102999566398114</v>
      </c>
      <c r="F4414" s="7">
        <v>1</v>
      </c>
      <c r="G4414" s="9" t="s">
        <v>2724</v>
      </c>
      <c r="H4414" s="4">
        <f>F4414/freq.sum.r6e</f>
        <v>4.9701789264413521E-5</v>
      </c>
      <c r="I4414" s="4" t="str">
        <f>_xlfn.LET(_xlpm.sep,":",_xlpm.w,$G4414,LEFT(_xlpm.w,FIND(_xlpm.sep,_xlpm.w)-1))</f>
        <v>mɪ</v>
      </c>
      <c r="J4414" s="4" t="str">
        <f>_xlfn.LET(_xlpm.sep,":",_xlpm.w,$G4414,RIGHT(_xlpm.w,LEN(_xlpm.w)-FIND(_xlpm.sep,_xlpm.w)))</f>
        <v>mery</v>
      </c>
      <c r="K4414" s="10">
        <f>_xlfn.LET(_xlpm.w,I4414,LEN(_xlpm.w))</f>
        <v>2</v>
      </c>
      <c r="L4414" s="10">
        <f>_xlfn.LET(_xlpm.w,J4414,LEN(_xlpm.w))</f>
        <v>4</v>
      </c>
      <c r="M4414" s="10">
        <f>_xlfn.LET(_xlpm.a,K4414,_xlpm.b,L4414,MAX(_xlpm.a,_xlpm.b))</f>
        <v>4</v>
      </c>
      <c r="N4414" s="10">
        <f>_xlfn.LET(_xlpm.d,(K4414,L4414),MAX(_xlpm.d)-MIN(_xlpm.d))</f>
        <v>2</v>
      </c>
      <c r="O4414" s="1" t="str">
        <f>_xlfn.LET(_xlpm.sep,":",_xlpm.w,$G4414,_xlfn.CONCAT("~",RIGHT(_xlpm.w,LEN(_xlpm.w)-FIND(_xlpm.sep,_xlpm.w)),"~"))</f>
        <v>~mery~</v>
      </c>
      <c r="P4414" s="1" t="str">
        <f>_xlfn.LET(_xlpm.sep,":",_xlpm.w,$G4414,_xlfn.CONCAT("[",LEFT(_xlpm.w,FIND(_xlpm.sep,_xlpm.w)-1),"]"))</f>
        <v>[mɪ]</v>
      </c>
      <c r="Q4414" s="14" cm="1">
        <f t="array" ref="Q4414">SUM(_xlfn._xlws.FILTER($H$2:$H$7109,_xlfn.MAP($O$2:$O$7109,_xlfn.LAMBDA(_xlpm.x,_xlpm.x=$O4414))))</f>
        <v>4.9701789264413521E-5</v>
      </c>
      <c r="R4414" s="14">
        <f>$H4414/Q4414</f>
        <v>1</v>
      </c>
      <c r="S4414" s="14" cm="1">
        <f t="array" ref="S4414">SUM(_xlfn._xlws.FILTER($H$2:$H$7109,_xlfn.MAP($P$2:$P$7109,_xlfn.LAMBDA(_xlpm.x,_xlpm.x=$P4414))))</f>
        <v>9.5427435387673929E-3</v>
      </c>
      <c r="T4414" s="14">
        <f>$H4414/S4414</f>
        <v>5.2083333333333348E-3</v>
      </c>
      <c r="U4414" s="14">
        <f>_xlfn.LET(_xlpm.freq,F4414,_xlpm.size,M4414+1,_xlpm.F,V4414,LOG(1+_xlpm.freq)*LOG(1+_xlpm.size)*_xlpm.F)</f>
        <v>2.4274286790560611E-3</v>
      </c>
      <c r="V4414" s="14">
        <f>_xlfn.LET(_xlpm.a,T4414,_xlpm.b,R4414,2*_xlpm.a*_xlpm.b/(_xlpm.a+_xlpm.b))</f>
        <v>1.0362694300518139E-2</v>
      </c>
      <c r="W4414" s="14">
        <f>_xlfn.LET(_xlpm.p,R4414,_xlpm.q,T4414,LOG(_xlpm.p/_xlpm.q))</f>
        <v>2.2833012287035497</v>
      </c>
      <c r="X4414" s="2"/>
    </row>
    <row r="4415" spans="1:24">
      <c r="A4415" s="1" t="str">
        <f>_xlfn.LET(_xlpm.sep," : ",CONCATENATE(O4415,_xlpm.sep,P4415))</f>
        <v>~mi'r~ : [mɪ]</v>
      </c>
      <c r="B4415" s="1">
        <f>_xlfn.LET(_xlpm.d,$G4415,_xlpm.k,_xlfn.CONCAT(LEFT(TRIM(B$1),1),"*"),COUNTIF(_xlpm.d,_xlpm.k))</f>
        <v>0</v>
      </c>
      <c r="C4415" s="1">
        <f>_xlfn.LET(_xlpm.d,$G4415,_xlpm.k,_xlfn.CONCAT(LEFT(TRIM(C$1),1),"*"),COUNTIF(_xlpm.d,_xlpm.k))</f>
        <v>1</v>
      </c>
      <c r="D4415" s="1">
        <f>_xlfn.LET(_xlpm.d,$G4415,_xlpm.k,_xlfn.CONCAT(LEFT(TRIM(D$1),1),"*"),COUNTIF(_xlpm.d,_xlpm.k))</f>
        <v>0</v>
      </c>
      <c r="E4415" s="1">
        <f>LOG(F4415+1,10)</f>
        <v>0.30102999566398114</v>
      </c>
      <c r="F4415" s="7">
        <v>1</v>
      </c>
      <c r="G4415" s="9" t="s">
        <v>2728</v>
      </c>
      <c r="H4415" s="4">
        <f>F4415/freq.sum.r6e</f>
        <v>4.9701789264413521E-5</v>
      </c>
      <c r="I4415" s="1" t="str">
        <f>_xlfn.LET(_xlpm.sep,":",_xlpm.w,$G4415,LEFT(_xlpm.w,FIND(_xlpm.sep,_xlpm.w)-1))</f>
        <v>mɪ</v>
      </c>
      <c r="J4415" s="1" t="str">
        <f>_xlfn.LET(_xlpm.sep,":",_xlpm.w,$G4415,RIGHT(_xlpm.w,LEN(_xlpm.w)-FIND(_xlpm.sep,_xlpm.w)))</f>
        <v>mi'r</v>
      </c>
      <c r="K4415" s="10">
        <f>_xlfn.LET(_xlpm.w,I4415,LEN(_xlpm.w))</f>
        <v>2</v>
      </c>
      <c r="L4415" s="10">
        <f>_xlfn.LET(_xlpm.w,J4415,LEN(_xlpm.w))</f>
        <v>4</v>
      </c>
      <c r="M4415" s="10">
        <f>_xlfn.LET(_xlpm.a,K4415,_xlpm.b,L4415,MAX(_xlpm.a,_xlpm.b))</f>
        <v>4</v>
      </c>
      <c r="N4415" s="10">
        <f>_xlfn.LET(_xlpm.d,(K4415,L4415),MAX(_xlpm.d)-MIN(_xlpm.d))</f>
        <v>2</v>
      </c>
      <c r="O4415" s="1" t="str">
        <f>_xlfn.LET(_xlpm.sep,":",_xlpm.w,$G4415,_xlfn.CONCAT("~",RIGHT(_xlpm.w,LEN(_xlpm.w)-FIND(_xlpm.sep,_xlpm.w)),"~"))</f>
        <v>~mi'r~</v>
      </c>
      <c r="P4415" s="1" t="str">
        <f>_xlfn.LET(_xlpm.sep,":",_xlpm.w,$G4415,_xlfn.CONCAT("[",LEFT(_xlpm.w,FIND(_xlpm.sep,_xlpm.w)-1),"]"))</f>
        <v>[mɪ]</v>
      </c>
      <c r="Q4415" s="14" cm="1">
        <f t="array" ref="Q4415">SUM(_xlfn._xlws.FILTER($H$2:$H$7117,_xlfn.MAP($O$2:$O$7117,_xlfn.LAMBDA(_xlpm.x,_xlpm.x=$O4415))))</f>
        <v>4.9701789264413521E-5</v>
      </c>
      <c r="R4415" s="14">
        <f>$H4415/Q4415</f>
        <v>1</v>
      </c>
      <c r="S4415" s="14" cm="1">
        <f t="array" ref="S4415">SUM(_xlfn._xlws.FILTER($H$2:$H$7117,_xlfn.MAP($P$2:$P$7117,_xlfn.LAMBDA(_xlpm.x,_xlpm.x=$P4415))))</f>
        <v>9.5427435387673929E-3</v>
      </c>
      <c r="T4415" s="14">
        <f>$H4415/S4415</f>
        <v>5.2083333333333348E-3</v>
      </c>
      <c r="U4415" s="14">
        <f>_xlfn.LET(_xlpm.freq,F4415,_xlpm.size,M4415+1,_xlpm.F,V4415,LOG(1+_xlpm.freq)*LOG(1+_xlpm.size)*_xlpm.F)</f>
        <v>2.4274286790560611E-3</v>
      </c>
      <c r="V4415" s="14">
        <f>_xlfn.LET(_xlpm.a,T4415,_xlpm.b,R4415,2*_xlpm.a*_xlpm.b/(_xlpm.a+_xlpm.b))</f>
        <v>1.0362694300518139E-2</v>
      </c>
      <c r="W4415" s="14">
        <f>_xlfn.LET(_xlpm.p,R4415,_xlpm.q,T4415,LOG(_xlpm.p/_xlpm.q))</f>
        <v>2.2833012287035497</v>
      </c>
      <c r="X4415" s="2"/>
    </row>
    <row r="4416" spans="1:24">
      <c r="A4416" s="1" t="str">
        <f>_xlfn.LET(_xlpm.sep," : ",CONCATENATE(O4416,_xlpm.sep,P4416))</f>
        <v>~miry~ : [mɪ]</v>
      </c>
      <c r="B4416" s="1">
        <f>_xlfn.LET(_xlpm.d,$G4416,_xlpm.k,_xlfn.CONCAT(LEFT(TRIM(B$1),1),"*"),COUNTIF(_xlpm.d,_xlpm.k))</f>
        <v>0</v>
      </c>
      <c r="C4416" s="1">
        <f>_xlfn.LET(_xlpm.d,$G4416,_xlpm.k,_xlfn.CONCAT(LEFT(TRIM(C$1),1),"*"),COUNTIF(_xlpm.d,_xlpm.k))</f>
        <v>1</v>
      </c>
      <c r="D4416" s="1">
        <f>_xlfn.LET(_xlpm.d,$G4416,_xlpm.k,_xlfn.CONCAT(LEFT(TRIM(D$1),1),"*"),COUNTIF(_xlpm.d,_xlpm.k))</f>
        <v>0</v>
      </c>
      <c r="E4416" s="1">
        <f>LOG(F4416+1,10)</f>
        <v>0.30102999566398114</v>
      </c>
      <c r="F4416" s="7">
        <v>1</v>
      </c>
      <c r="G4416" s="9" t="s">
        <v>2735</v>
      </c>
      <c r="H4416" s="4">
        <f>F4416/freq.sum.r6e</f>
        <v>4.9701789264413521E-5</v>
      </c>
      <c r="I4416" s="1" t="str">
        <f>_xlfn.LET(_xlpm.sep,":",_xlpm.w,$G4416,LEFT(_xlpm.w,FIND(_xlpm.sep,_xlpm.w)-1))</f>
        <v>mɪ</v>
      </c>
      <c r="J4416" s="1" t="str">
        <f>_xlfn.LET(_xlpm.sep,":",_xlpm.w,$G4416,RIGHT(_xlpm.w,LEN(_xlpm.w)-FIND(_xlpm.sep,_xlpm.w)))</f>
        <v>miry</v>
      </c>
      <c r="K4416" s="10">
        <f>_xlfn.LET(_xlpm.w,I4416,LEN(_xlpm.w))</f>
        <v>2</v>
      </c>
      <c r="L4416" s="10">
        <f>_xlfn.LET(_xlpm.w,J4416,LEN(_xlpm.w))</f>
        <v>4</v>
      </c>
      <c r="M4416" s="10">
        <f>_xlfn.LET(_xlpm.a,K4416,_xlpm.b,L4416,MAX(_xlpm.a,_xlpm.b))</f>
        <v>4</v>
      </c>
      <c r="N4416" s="10">
        <f>_xlfn.LET(_xlpm.d,(K4416,L4416),MAX(_xlpm.d)-MIN(_xlpm.d))</f>
        <v>2</v>
      </c>
      <c r="O4416" s="1" t="str">
        <f>_xlfn.LET(_xlpm.sep,":",_xlpm.w,$G4416,_xlfn.CONCAT("~",RIGHT(_xlpm.w,LEN(_xlpm.w)-FIND(_xlpm.sep,_xlpm.w)),"~"))</f>
        <v>~miry~</v>
      </c>
      <c r="P4416" s="1" t="str">
        <f>_xlfn.LET(_xlpm.sep,":",_xlpm.w,$G4416,_xlfn.CONCAT("[",LEFT(_xlpm.w,FIND(_xlpm.sep,_xlpm.w)-1),"]"))</f>
        <v>[mɪ]</v>
      </c>
      <c r="Q4416" s="14" cm="1">
        <f t="array" ref="Q4416">SUM(_xlfn._xlws.FILTER($H$2:$H$7111,_xlfn.MAP($O$2:$O$7111,_xlfn.LAMBDA(_xlpm.x,_xlpm.x=$O4416))))</f>
        <v>4.9701789264413521E-5</v>
      </c>
      <c r="R4416" s="14">
        <f>$H4416/Q4416</f>
        <v>1</v>
      </c>
      <c r="S4416" s="14" cm="1">
        <f t="array" ref="S4416">SUM(_xlfn._xlws.FILTER($H$2:$H$7111,_xlfn.MAP($P$2:$P$7111,_xlfn.LAMBDA(_xlpm.x,_xlpm.x=$P4416))))</f>
        <v>9.5427435387673929E-3</v>
      </c>
      <c r="T4416" s="14">
        <f>$H4416/S4416</f>
        <v>5.2083333333333348E-3</v>
      </c>
      <c r="U4416" s="14">
        <f>_xlfn.LET(_xlpm.freq,F4416,_xlpm.size,M4416+1,_xlpm.F,V4416,LOG(1+_xlpm.freq)*LOG(1+_xlpm.size)*_xlpm.F)</f>
        <v>2.4274286790560611E-3</v>
      </c>
      <c r="V4416" s="14">
        <f>_xlfn.LET(_xlpm.a,T4416,_xlpm.b,R4416,2*_xlpm.a*_xlpm.b/(_xlpm.a+_xlpm.b))</f>
        <v>1.0362694300518139E-2</v>
      </c>
      <c r="W4416" s="14">
        <f>_xlfn.LET(_xlpm.p,R4416,_xlpm.q,T4416,LOG(_xlpm.p/_xlpm.q))</f>
        <v>2.2833012287035497</v>
      </c>
      <c r="X4416" s="2"/>
    </row>
    <row r="4417" spans="1:24">
      <c r="A4417" s="1" t="str">
        <f>_xlfn.LET(_xlpm.sep," : ",CONCATENATE(O4417,_xlpm.sep,P4417))</f>
        <v>~my'r~ : [mɪ]</v>
      </c>
      <c r="B4417" s="1">
        <f>_xlfn.LET(_xlpm.d,$G4417,_xlpm.k,_xlfn.CONCAT(LEFT(TRIM(B$1),1),"*"),COUNTIF(_xlpm.d,_xlpm.k))</f>
        <v>0</v>
      </c>
      <c r="C4417" s="1">
        <f>_xlfn.LET(_xlpm.d,$G4417,_xlpm.k,_xlfn.CONCAT(LEFT(TRIM(C$1),1),"*"),COUNTIF(_xlpm.d,_xlpm.k))</f>
        <v>1</v>
      </c>
      <c r="D4417" s="1">
        <f>_xlfn.LET(_xlpm.d,$G4417,_xlpm.k,_xlfn.CONCAT(LEFT(TRIM(D$1),1),"*"),COUNTIF(_xlpm.d,_xlpm.k))</f>
        <v>0</v>
      </c>
      <c r="E4417" s="1">
        <f>LOG(F4417+1,10)</f>
        <v>0.30102999566398114</v>
      </c>
      <c r="F4417" s="7">
        <v>1</v>
      </c>
      <c r="G4417" s="9" t="s">
        <v>2796</v>
      </c>
      <c r="H4417" s="4">
        <f>F4417/freq.sum.r6e</f>
        <v>4.9701789264413521E-5</v>
      </c>
      <c r="I4417" s="1" t="str">
        <f>_xlfn.LET(_xlpm.sep,":",_xlpm.w,$G4417,LEFT(_xlpm.w,FIND(_xlpm.sep,_xlpm.w)-1))</f>
        <v>mɪ</v>
      </c>
      <c r="J4417" s="1" t="str">
        <f>_xlfn.LET(_xlpm.sep,":",_xlpm.w,$G4417,RIGHT(_xlpm.w,LEN(_xlpm.w)-FIND(_xlpm.sep,_xlpm.w)))</f>
        <v>my'r</v>
      </c>
      <c r="K4417" s="10">
        <f>_xlfn.LET(_xlpm.w,I4417,LEN(_xlpm.w))</f>
        <v>2</v>
      </c>
      <c r="L4417" s="10">
        <f>_xlfn.LET(_xlpm.w,J4417,LEN(_xlpm.w))</f>
        <v>4</v>
      </c>
      <c r="M4417" s="10">
        <f>_xlfn.LET(_xlpm.a,K4417,_xlpm.b,L4417,MAX(_xlpm.a,_xlpm.b))</f>
        <v>4</v>
      </c>
      <c r="N4417" s="10">
        <f>_xlfn.LET(_xlpm.d,(K4417,L4417),MAX(_xlpm.d)-MIN(_xlpm.d))</f>
        <v>2</v>
      </c>
      <c r="O4417" s="1" t="str">
        <f>_xlfn.LET(_xlpm.sep,":",_xlpm.w,$G4417,_xlfn.CONCAT("~",RIGHT(_xlpm.w,LEN(_xlpm.w)-FIND(_xlpm.sep,_xlpm.w)),"~"))</f>
        <v>~my'r~</v>
      </c>
      <c r="P4417" s="1" t="str">
        <f>_xlfn.LET(_xlpm.sep,":",_xlpm.w,$G4417,_xlfn.CONCAT("[",LEFT(_xlpm.w,FIND(_xlpm.sep,_xlpm.w)-1),"]"))</f>
        <v>[mɪ]</v>
      </c>
      <c r="Q4417" s="14" cm="1">
        <f t="array" ref="Q4417">SUM(_xlfn._xlws.FILTER($H$2:$H$7117,_xlfn.MAP($O$2:$O$7117,_xlfn.LAMBDA(_xlpm.x,_xlpm.x=$O4417))))</f>
        <v>4.9701789264413521E-5</v>
      </c>
      <c r="R4417" s="14">
        <f>$H4417/Q4417</f>
        <v>1</v>
      </c>
      <c r="S4417" s="14" cm="1">
        <f t="array" ref="S4417">SUM(_xlfn._xlws.FILTER($H$2:$H$7117,_xlfn.MAP($P$2:$P$7117,_xlfn.LAMBDA(_xlpm.x,_xlpm.x=$P4417))))</f>
        <v>9.5427435387673929E-3</v>
      </c>
      <c r="T4417" s="14">
        <f>$H4417/S4417</f>
        <v>5.2083333333333348E-3</v>
      </c>
      <c r="U4417" s="14">
        <f>_xlfn.LET(_xlpm.freq,F4417,_xlpm.size,M4417+1,_xlpm.F,V4417,LOG(1+_xlpm.freq)*LOG(1+_xlpm.size)*_xlpm.F)</f>
        <v>2.4274286790560611E-3</v>
      </c>
      <c r="V4417" s="14">
        <f>_xlfn.LET(_xlpm.a,T4417,_xlpm.b,R4417,2*_xlpm.a*_xlpm.b/(_xlpm.a+_xlpm.b))</f>
        <v>1.0362694300518139E-2</v>
      </c>
      <c r="W4417" s="14">
        <f>_xlfn.LET(_xlpm.p,R4417,_xlpm.q,T4417,LOG(_xlpm.p/_xlpm.q))</f>
        <v>2.2833012287035497</v>
      </c>
      <c r="X4417" s="2"/>
    </row>
    <row r="4418" spans="1:24">
      <c r="A4418" s="1" t="str">
        <f>_xlfn.LET(_xlpm.sep," : ",CONCATENATE(O4418,_xlpm.sep,P4418))</f>
        <v>~myry~ : [mɪ]</v>
      </c>
      <c r="B4418" s="1">
        <f>_xlfn.LET(_xlpm.d,$G4418,_xlpm.k,_xlfn.CONCAT(LEFT(TRIM(B$1),1),"*"),COUNTIF(_xlpm.d,_xlpm.k))</f>
        <v>0</v>
      </c>
      <c r="C4418" s="1">
        <f>_xlfn.LET(_xlpm.d,$G4418,_xlpm.k,_xlfn.CONCAT(LEFT(TRIM(C$1),1),"*"),COUNTIF(_xlpm.d,_xlpm.k))</f>
        <v>1</v>
      </c>
      <c r="D4418" s="1">
        <f>_xlfn.LET(_xlpm.d,$G4418,_xlpm.k,_xlfn.CONCAT(LEFT(TRIM(D$1),1),"*"),COUNTIF(_xlpm.d,_xlpm.k))</f>
        <v>0</v>
      </c>
      <c r="E4418" s="1">
        <f>LOG(F4418+1,10)</f>
        <v>0.30102999566398114</v>
      </c>
      <c r="F4418" s="7">
        <v>1</v>
      </c>
      <c r="G4418" s="9" t="s">
        <v>2801</v>
      </c>
      <c r="H4418" s="4">
        <f>F4418/freq.sum.r6e</f>
        <v>4.9701789264413521E-5</v>
      </c>
      <c r="I4418" s="1" t="str">
        <f>_xlfn.LET(_xlpm.sep,":",_xlpm.w,$G4418,LEFT(_xlpm.w,FIND(_xlpm.sep,_xlpm.w)-1))</f>
        <v>mɪ</v>
      </c>
      <c r="J4418" s="1" t="str">
        <f>_xlfn.LET(_xlpm.sep,":",_xlpm.w,$G4418,RIGHT(_xlpm.w,LEN(_xlpm.w)-FIND(_xlpm.sep,_xlpm.w)))</f>
        <v>myry</v>
      </c>
      <c r="K4418" s="10">
        <f>_xlfn.LET(_xlpm.w,I4418,LEN(_xlpm.w))</f>
        <v>2</v>
      </c>
      <c r="L4418" s="10">
        <f>_xlfn.LET(_xlpm.w,J4418,LEN(_xlpm.w))</f>
        <v>4</v>
      </c>
      <c r="M4418" s="10">
        <f>_xlfn.LET(_xlpm.a,K4418,_xlpm.b,L4418,MAX(_xlpm.a,_xlpm.b))</f>
        <v>4</v>
      </c>
      <c r="N4418" s="10">
        <f>_xlfn.LET(_xlpm.d,(K4418,L4418),MAX(_xlpm.d)-MIN(_xlpm.d))</f>
        <v>2</v>
      </c>
      <c r="O4418" s="1" t="str">
        <f>_xlfn.LET(_xlpm.sep,":",_xlpm.w,$G4418,_xlfn.CONCAT("~",RIGHT(_xlpm.w,LEN(_xlpm.w)-FIND(_xlpm.sep,_xlpm.w)),"~"))</f>
        <v>~myry~</v>
      </c>
      <c r="P4418" s="1" t="str">
        <f>_xlfn.LET(_xlpm.sep,":",_xlpm.w,$G4418,_xlfn.CONCAT("[",LEFT(_xlpm.w,FIND(_xlpm.sep,_xlpm.w)-1),"]"))</f>
        <v>[mɪ]</v>
      </c>
      <c r="Q4418" s="14" cm="1">
        <f t="array" ref="Q4418">SUM(_xlfn._xlws.FILTER($H$2:$H$7117,_xlfn.MAP($O$2:$O$7117,_xlfn.LAMBDA(_xlpm.x,_xlpm.x=$O4418))))</f>
        <v>4.9701789264413521E-5</v>
      </c>
      <c r="R4418" s="14">
        <f>$H4418/Q4418</f>
        <v>1</v>
      </c>
      <c r="S4418" s="14" cm="1">
        <f t="array" ref="S4418">SUM(_xlfn._xlws.FILTER($H$2:$H$7117,_xlfn.MAP($P$2:$P$7117,_xlfn.LAMBDA(_xlpm.x,_xlpm.x=$P4418))))</f>
        <v>9.5427435387673929E-3</v>
      </c>
      <c r="T4418" s="14">
        <f>$H4418/S4418</f>
        <v>5.2083333333333348E-3</v>
      </c>
      <c r="U4418" s="14">
        <f>_xlfn.LET(_xlpm.freq,F4418,_xlpm.size,M4418+1,_xlpm.F,V4418,LOG(1+_xlpm.freq)*LOG(1+_xlpm.size)*_xlpm.F)</f>
        <v>2.4274286790560611E-3</v>
      </c>
      <c r="V4418" s="14">
        <f>_xlfn.LET(_xlpm.a,T4418,_xlpm.b,R4418,2*_xlpm.a*_xlpm.b/(_xlpm.a+_xlpm.b))</f>
        <v>1.0362694300518139E-2</v>
      </c>
      <c r="W4418" s="14">
        <f>_xlfn.LET(_xlpm.p,R4418,_xlpm.q,T4418,LOG(_xlpm.p/_xlpm.q))</f>
        <v>2.2833012287035497</v>
      </c>
      <c r="X4418" s="2"/>
    </row>
    <row r="4419" spans="1:24">
      <c r="A4419" s="1" t="str">
        <f>_xlfn.LET(_xlpm.sep," : ",CONCATENATE(O4419,_xlpm.sep,P4419))</f>
        <v>~ze'r~ : [zɪ]</v>
      </c>
      <c r="B4419" s="1">
        <f>_xlfn.LET(_xlpm.d,$G4419,_xlpm.k,_xlfn.CONCAT(LEFT(TRIM(B$1),1),"*"),COUNTIF(_xlpm.d,_xlpm.k))</f>
        <v>0</v>
      </c>
      <c r="C4419" s="1">
        <f>_xlfn.LET(_xlpm.d,$G4419,_xlpm.k,_xlfn.CONCAT(LEFT(TRIM(C$1),1),"*"),COUNTIF(_xlpm.d,_xlpm.k))</f>
        <v>0</v>
      </c>
      <c r="D4419" s="1">
        <f>_xlfn.LET(_xlpm.d,$G4419,_xlpm.k,_xlfn.CONCAT(LEFT(TRIM(D$1),1),"*"),COUNTIF(_xlpm.d,_xlpm.k))</f>
        <v>0</v>
      </c>
      <c r="E4419" s="1">
        <f>LOG(F4419+1,10)</f>
        <v>0.30102999566398114</v>
      </c>
      <c r="F4419" s="7">
        <v>1</v>
      </c>
      <c r="G4419" s="9" t="s">
        <v>5456</v>
      </c>
      <c r="H4419" s="4">
        <f>F4419/freq.sum.r6e</f>
        <v>4.9701789264413521E-5</v>
      </c>
      <c r="I4419" s="1" t="str">
        <f>_xlfn.LET(_xlpm.sep,":",_xlpm.w,$G4419,LEFT(_xlpm.w,FIND(_xlpm.sep,_xlpm.w)-1))</f>
        <v>zɪ</v>
      </c>
      <c r="J4419" s="1" t="str">
        <f>_xlfn.LET(_xlpm.sep,":",_xlpm.w,$G4419,RIGHT(_xlpm.w,LEN(_xlpm.w)-FIND(_xlpm.sep,_xlpm.w)))</f>
        <v>ze'r</v>
      </c>
      <c r="K4419" s="10">
        <f>_xlfn.LET(_xlpm.w,I4419,LEN(_xlpm.w))</f>
        <v>2</v>
      </c>
      <c r="L4419" s="10">
        <f>_xlfn.LET(_xlpm.w,J4419,LEN(_xlpm.w))</f>
        <v>4</v>
      </c>
      <c r="M4419" s="10">
        <f>_xlfn.LET(_xlpm.a,K4419,_xlpm.b,L4419,MAX(_xlpm.a,_xlpm.b))</f>
        <v>4</v>
      </c>
      <c r="N4419" s="10">
        <f>_xlfn.LET(_xlpm.d,(K4419,L4419),MAX(_xlpm.d)-MIN(_xlpm.d))</f>
        <v>2</v>
      </c>
      <c r="O4419" s="1" t="str">
        <f>_xlfn.LET(_xlpm.sep,":",_xlpm.w,$G4419,_xlfn.CONCAT("~",RIGHT(_xlpm.w,LEN(_xlpm.w)-FIND(_xlpm.sep,_xlpm.w)),"~"))</f>
        <v>~ze'r~</v>
      </c>
      <c r="P4419" s="1" t="str">
        <f>_xlfn.LET(_xlpm.sep,":",_xlpm.w,$G4419,_xlfn.CONCAT("[",LEFT(_xlpm.w,FIND(_xlpm.sep,_xlpm.w)-1),"]"))</f>
        <v>[zɪ]</v>
      </c>
      <c r="Q4419" s="14" cm="1">
        <f t="array" ref="Q4419">SUM(_xlfn._xlws.FILTER($H$2:$H$7117,_xlfn.MAP($O$2:$O$7117,_xlfn.LAMBDA(_xlpm.x,_xlpm.x=$O4419))))</f>
        <v>4.9701789264413521E-5</v>
      </c>
      <c r="R4419" s="14">
        <f>$H4419/Q4419</f>
        <v>1</v>
      </c>
      <c r="S4419" s="14" cm="1">
        <f t="array" ref="S4419">SUM(_xlfn._xlws.FILTER($H$2:$H$7117,_xlfn.MAP($P$2:$P$7117,_xlfn.LAMBDA(_xlpm.x,_xlpm.x=$P4419))))</f>
        <v>9.5427435387673929E-3</v>
      </c>
      <c r="T4419" s="14">
        <f>$H4419/S4419</f>
        <v>5.2083333333333348E-3</v>
      </c>
      <c r="U4419" s="14">
        <f>_xlfn.LET(_xlpm.freq,F4419,_xlpm.size,M4419+1,_xlpm.F,V4419,LOG(1+_xlpm.freq)*LOG(1+_xlpm.size)*_xlpm.F)</f>
        <v>2.4274286790560611E-3</v>
      </c>
      <c r="V4419" s="14">
        <f>_xlfn.LET(_xlpm.a,T4419,_xlpm.b,R4419,2*_xlpm.a*_xlpm.b/(_xlpm.a+_xlpm.b))</f>
        <v>1.0362694300518139E-2</v>
      </c>
      <c r="W4419" s="14">
        <f>_xlfn.LET(_xlpm.p,R4419,_xlpm.q,T4419,LOG(_xlpm.p/_xlpm.q))</f>
        <v>2.2833012287035497</v>
      </c>
      <c r="X4419" s="2"/>
    </row>
    <row r="4420" spans="1:24">
      <c r="A4420" s="1" t="str">
        <f>_xlfn.LET(_xlpm.sep," : ",CONCATENATE(O4420,_xlpm.sep,P4420))</f>
        <v>~zi'r~ : [zɪ]</v>
      </c>
      <c r="B4420" s="1">
        <f>_xlfn.LET(_xlpm.d,$G4420,_xlpm.k,_xlfn.CONCAT(LEFT(TRIM(B$1),1),"*"),COUNTIF(_xlpm.d,_xlpm.k))</f>
        <v>0</v>
      </c>
      <c r="C4420" s="1">
        <f>_xlfn.LET(_xlpm.d,$G4420,_xlpm.k,_xlfn.CONCAT(LEFT(TRIM(C$1),1),"*"),COUNTIF(_xlpm.d,_xlpm.k))</f>
        <v>0</v>
      </c>
      <c r="D4420" s="1">
        <f>_xlfn.LET(_xlpm.d,$G4420,_xlpm.k,_xlfn.CONCAT(LEFT(TRIM(D$1),1),"*"),COUNTIF(_xlpm.d,_xlpm.k))</f>
        <v>0</v>
      </c>
      <c r="E4420" s="1">
        <f>LOG(F4420+1,10)</f>
        <v>0.30102999566398114</v>
      </c>
      <c r="F4420" s="7">
        <v>1</v>
      </c>
      <c r="G4420" s="9" t="s">
        <v>5466</v>
      </c>
      <c r="H4420" s="4">
        <f>F4420/freq.sum.r6e</f>
        <v>4.9701789264413521E-5</v>
      </c>
      <c r="I4420" s="4" t="str">
        <f>_xlfn.LET(_xlpm.sep,":",_xlpm.w,$G4420,LEFT(_xlpm.w,FIND(_xlpm.sep,_xlpm.w)-1))</f>
        <v>zɪ</v>
      </c>
      <c r="J4420" s="4" t="str">
        <f>_xlfn.LET(_xlpm.sep,":",_xlpm.w,$G4420,RIGHT(_xlpm.w,LEN(_xlpm.w)-FIND(_xlpm.sep,_xlpm.w)))</f>
        <v>zi'r</v>
      </c>
      <c r="K4420" s="10">
        <f>_xlfn.LET(_xlpm.w,I4420,LEN(_xlpm.w))</f>
        <v>2</v>
      </c>
      <c r="L4420" s="10">
        <f>_xlfn.LET(_xlpm.w,J4420,LEN(_xlpm.w))</f>
        <v>4</v>
      </c>
      <c r="M4420" s="10">
        <f>_xlfn.LET(_xlpm.a,K4420,_xlpm.b,L4420,MAX(_xlpm.a,_xlpm.b))</f>
        <v>4</v>
      </c>
      <c r="N4420" s="10">
        <f>_xlfn.LET(_xlpm.d,(K4420,L4420),MAX(_xlpm.d)-MIN(_xlpm.d))</f>
        <v>2</v>
      </c>
      <c r="O4420" s="1" t="str">
        <f>_xlfn.LET(_xlpm.sep,":",_xlpm.w,$G4420,_xlfn.CONCAT("~",RIGHT(_xlpm.w,LEN(_xlpm.w)-FIND(_xlpm.sep,_xlpm.w)),"~"))</f>
        <v>~zi'r~</v>
      </c>
      <c r="P4420" s="1" t="str">
        <f>_xlfn.LET(_xlpm.sep,":",_xlpm.w,$G4420,_xlfn.CONCAT("[",LEFT(_xlpm.w,FIND(_xlpm.sep,_xlpm.w)-1),"]"))</f>
        <v>[zɪ]</v>
      </c>
      <c r="Q4420" s="14" cm="1">
        <f t="array" ref="Q4420">SUM(_xlfn._xlws.FILTER($H$2:$H$7109,_xlfn.MAP($O$2:$O$7109,_xlfn.LAMBDA(_xlpm.x,_xlpm.x=$O4420))))</f>
        <v>4.9701789264413521E-5</v>
      </c>
      <c r="R4420" s="14">
        <f>$H4420/Q4420</f>
        <v>1</v>
      </c>
      <c r="S4420" s="14" cm="1">
        <f t="array" ref="S4420">SUM(_xlfn._xlws.FILTER($H$2:$H$7109,_xlfn.MAP($P$2:$P$7109,_xlfn.LAMBDA(_xlpm.x,_xlpm.x=$P4420))))</f>
        <v>9.5427435387673929E-3</v>
      </c>
      <c r="T4420" s="14">
        <f>$H4420/S4420</f>
        <v>5.2083333333333348E-3</v>
      </c>
      <c r="U4420" s="14">
        <f>_xlfn.LET(_xlpm.freq,F4420,_xlpm.size,M4420+1,_xlpm.F,V4420,LOG(1+_xlpm.freq)*LOG(1+_xlpm.size)*_xlpm.F)</f>
        <v>2.4274286790560611E-3</v>
      </c>
      <c r="V4420" s="14">
        <f>_xlfn.LET(_xlpm.a,T4420,_xlpm.b,R4420,2*_xlpm.a*_xlpm.b/(_xlpm.a+_xlpm.b))</f>
        <v>1.0362694300518139E-2</v>
      </c>
      <c r="W4420" s="14">
        <f>_xlfn.LET(_xlpm.p,R4420,_xlpm.q,T4420,LOG(_xlpm.p/_xlpm.q))</f>
        <v>2.2833012287035497</v>
      </c>
      <c r="X4420" s="2"/>
    </row>
    <row r="4421" spans="1:24">
      <c r="A4421" s="1" t="str">
        <f>_xlfn.LET(_xlpm.sep," : ",CONCATENATE(O4421,_xlpm.sep,P4421))</f>
        <v>~ziry~ : [zɪ]</v>
      </c>
      <c r="B4421" s="1">
        <f>_xlfn.LET(_xlpm.d,$G4421,_xlpm.k,_xlfn.CONCAT(LEFT(TRIM(B$1),1),"*"),COUNTIF(_xlpm.d,_xlpm.k))</f>
        <v>0</v>
      </c>
      <c r="C4421" s="1">
        <f>_xlfn.LET(_xlpm.d,$G4421,_xlpm.k,_xlfn.CONCAT(LEFT(TRIM(C$1),1),"*"),COUNTIF(_xlpm.d,_xlpm.k))</f>
        <v>0</v>
      </c>
      <c r="D4421" s="1">
        <f>_xlfn.LET(_xlpm.d,$G4421,_xlpm.k,_xlfn.CONCAT(LEFT(TRIM(D$1),1),"*"),COUNTIF(_xlpm.d,_xlpm.k))</f>
        <v>0</v>
      </c>
      <c r="E4421" s="1">
        <f>LOG(F4421+1,10)</f>
        <v>0.30102999566398114</v>
      </c>
      <c r="F4421" s="7">
        <v>1</v>
      </c>
      <c r="G4421" s="9" t="s">
        <v>5471</v>
      </c>
      <c r="H4421" s="4">
        <f>F4421/freq.sum.r6e</f>
        <v>4.9701789264413521E-5</v>
      </c>
      <c r="I4421" s="4" t="str">
        <f>_xlfn.LET(_xlpm.sep,":",_xlpm.w,$G4421,LEFT(_xlpm.w,FIND(_xlpm.sep,_xlpm.w)-1))</f>
        <v>zɪ</v>
      </c>
      <c r="J4421" s="4" t="str">
        <f>_xlfn.LET(_xlpm.sep,":",_xlpm.w,$G4421,RIGHT(_xlpm.w,LEN(_xlpm.w)-FIND(_xlpm.sep,_xlpm.w)))</f>
        <v>ziry</v>
      </c>
      <c r="K4421" s="10">
        <f>_xlfn.LET(_xlpm.w,I4421,LEN(_xlpm.w))</f>
        <v>2</v>
      </c>
      <c r="L4421" s="10">
        <f>_xlfn.LET(_xlpm.w,J4421,LEN(_xlpm.w))</f>
        <v>4</v>
      </c>
      <c r="M4421" s="10">
        <f>_xlfn.LET(_xlpm.a,K4421,_xlpm.b,L4421,MAX(_xlpm.a,_xlpm.b))</f>
        <v>4</v>
      </c>
      <c r="N4421" s="10">
        <f>_xlfn.LET(_xlpm.d,(K4421,L4421),MAX(_xlpm.d)-MIN(_xlpm.d))</f>
        <v>2</v>
      </c>
      <c r="O4421" s="1" t="str">
        <f>_xlfn.LET(_xlpm.sep,":",_xlpm.w,$G4421,_xlfn.CONCAT("~",RIGHT(_xlpm.w,LEN(_xlpm.w)-FIND(_xlpm.sep,_xlpm.w)),"~"))</f>
        <v>~ziry~</v>
      </c>
      <c r="P4421" s="1" t="str">
        <f>_xlfn.LET(_xlpm.sep,":",_xlpm.w,$G4421,_xlfn.CONCAT("[",LEFT(_xlpm.w,FIND(_xlpm.sep,_xlpm.w)-1),"]"))</f>
        <v>[zɪ]</v>
      </c>
      <c r="Q4421" s="14" cm="1">
        <f t="array" ref="Q4421">SUM(_xlfn._xlws.FILTER($H$2:$H$7109,_xlfn.MAP($O$2:$O$7109,_xlfn.LAMBDA(_xlpm.x,_xlpm.x=$O4421))))</f>
        <v>4.9701789264413521E-5</v>
      </c>
      <c r="R4421" s="14">
        <f>$H4421/Q4421</f>
        <v>1</v>
      </c>
      <c r="S4421" s="14" cm="1">
        <f t="array" ref="S4421">SUM(_xlfn._xlws.FILTER($H$2:$H$7109,_xlfn.MAP($P$2:$P$7109,_xlfn.LAMBDA(_xlpm.x,_xlpm.x=$P4421))))</f>
        <v>9.5427435387673929E-3</v>
      </c>
      <c r="T4421" s="14">
        <f>$H4421/S4421</f>
        <v>5.2083333333333348E-3</v>
      </c>
      <c r="U4421" s="14">
        <f>_xlfn.LET(_xlpm.freq,F4421,_xlpm.size,M4421+1,_xlpm.F,V4421,LOG(1+_xlpm.freq)*LOG(1+_xlpm.size)*_xlpm.F)</f>
        <v>2.4274286790560611E-3</v>
      </c>
      <c r="V4421" s="14">
        <f>_xlfn.LET(_xlpm.a,T4421,_xlpm.b,R4421,2*_xlpm.a*_xlpm.b/(_xlpm.a+_xlpm.b))</f>
        <v>1.0362694300518139E-2</v>
      </c>
      <c r="W4421" s="14">
        <f>_xlfn.LET(_xlpm.p,R4421,_xlpm.q,T4421,LOG(_xlpm.p/_xlpm.q))</f>
        <v>2.2833012287035497</v>
      </c>
      <c r="X4421" s="2"/>
    </row>
    <row r="4422" spans="1:24">
      <c r="A4422" s="1" t="str">
        <f>_xlfn.LET(_xlpm.sep," : ",CONCATENATE(O4422,_xlpm.sep,P4422))</f>
        <v>~zery~ : [zɪ]</v>
      </c>
      <c r="B4422" s="1">
        <f>_xlfn.LET(_xlpm.d,$G4422,_xlpm.k,_xlfn.CONCAT(LEFT(TRIM(B$1),1),"*"),COUNTIF(_xlpm.d,_xlpm.k))</f>
        <v>0</v>
      </c>
      <c r="C4422" s="1">
        <f>_xlfn.LET(_xlpm.d,$G4422,_xlpm.k,_xlfn.CONCAT(LEFT(TRIM(C$1),1),"*"),COUNTIF(_xlpm.d,_xlpm.k))</f>
        <v>0</v>
      </c>
      <c r="D4422" s="1">
        <f>_xlfn.LET(_xlpm.d,$G4422,_xlpm.k,_xlfn.CONCAT(LEFT(TRIM(D$1),1),"*"),COUNTIF(_xlpm.d,_xlpm.k))</f>
        <v>0</v>
      </c>
      <c r="E4422" s="1">
        <f>LOG(F4422+1,10)</f>
        <v>0.30102999566398114</v>
      </c>
      <c r="F4422" s="7">
        <v>1</v>
      </c>
      <c r="G4422" s="9" t="s">
        <v>5463</v>
      </c>
      <c r="H4422" s="4">
        <f>F4422/freq.sum.r6e</f>
        <v>4.9701789264413521E-5</v>
      </c>
      <c r="I4422" s="1" t="str">
        <f>_xlfn.LET(_xlpm.sep,":",_xlpm.w,$G4422,LEFT(_xlpm.w,FIND(_xlpm.sep,_xlpm.w)-1))</f>
        <v>zɪ</v>
      </c>
      <c r="J4422" s="1" t="str">
        <f>_xlfn.LET(_xlpm.sep,":",_xlpm.w,$G4422,RIGHT(_xlpm.w,LEN(_xlpm.w)-FIND(_xlpm.sep,_xlpm.w)))</f>
        <v>zery</v>
      </c>
      <c r="K4422" s="10">
        <f>_xlfn.LET(_xlpm.w,I4422,LEN(_xlpm.w))</f>
        <v>2</v>
      </c>
      <c r="L4422" s="10">
        <f>_xlfn.LET(_xlpm.w,J4422,LEN(_xlpm.w))</f>
        <v>4</v>
      </c>
      <c r="M4422" s="10">
        <f>_xlfn.LET(_xlpm.a,K4422,_xlpm.b,L4422,MAX(_xlpm.a,_xlpm.b))</f>
        <v>4</v>
      </c>
      <c r="N4422" s="10">
        <f>_xlfn.LET(_xlpm.d,(K4422,L4422),MAX(_xlpm.d)-MIN(_xlpm.d))</f>
        <v>2</v>
      </c>
      <c r="O4422" s="1" t="str">
        <f>_xlfn.LET(_xlpm.sep,":",_xlpm.w,$G4422,_xlfn.CONCAT("~",RIGHT(_xlpm.w,LEN(_xlpm.w)-FIND(_xlpm.sep,_xlpm.w)),"~"))</f>
        <v>~zery~</v>
      </c>
      <c r="P4422" s="1" t="str">
        <f>_xlfn.LET(_xlpm.sep,":",_xlpm.w,$G4422,_xlfn.CONCAT("[",LEFT(_xlpm.w,FIND(_xlpm.sep,_xlpm.w)-1),"]"))</f>
        <v>[zɪ]</v>
      </c>
      <c r="Q4422" s="14" cm="1">
        <f t="array" ref="Q4422">SUM(_xlfn._xlws.FILTER($H$2:$H$7117,_xlfn.MAP($O$2:$O$7117,_xlfn.LAMBDA(_xlpm.x,_xlpm.x=$O4422))))</f>
        <v>4.9701789264413521E-5</v>
      </c>
      <c r="R4422" s="14">
        <f>$H4422/Q4422</f>
        <v>1</v>
      </c>
      <c r="S4422" s="14" cm="1">
        <f t="array" ref="S4422">SUM(_xlfn._xlws.FILTER($H$2:$H$7117,_xlfn.MAP($P$2:$P$7117,_xlfn.LAMBDA(_xlpm.x,_xlpm.x=$P4422))))</f>
        <v>9.5427435387673929E-3</v>
      </c>
      <c r="T4422" s="14">
        <f>$H4422/S4422</f>
        <v>5.2083333333333348E-3</v>
      </c>
      <c r="U4422" s="14">
        <f>_xlfn.LET(_xlpm.freq,F4422,_xlpm.size,M4422+1,_xlpm.F,V4422,LOG(1+_xlpm.freq)*LOG(1+_xlpm.size)*_xlpm.F)</f>
        <v>2.4274286790560611E-3</v>
      </c>
      <c r="V4422" s="14">
        <f>_xlfn.LET(_xlpm.a,T4422,_xlpm.b,R4422,2*_xlpm.a*_xlpm.b/(_xlpm.a+_xlpm.b))</f>
        <v>1.0362694300518139E-2</v>
      </c>
      <c r="W4422" s="14">
        <f>_xlfn.LET(_xlpm.p,R4422,_xlpm.q,T4422,LOG(_xlpm.p/_xlpm.q))</f>
        <v>2.2833012287035497</v>
      </c>
      <c r="X4422" s="2"/>
    </row>
    <row r="4423" spans="1:24">
      <c r="A4423" s="1" t="str">
        <f>_xlfn.LET(_xlpm.sep," : ",CONCATENATE(O4423,_xlpm.sep,P4423))</f>
        <v>~zyry~ : [zɪ]</v>
      </c>
      <c r="B4423" s="1">
        <f>_xlfn.LET(_xlpm.d,$G4423,_xlpm.k,_xlfn.CONCAT(LEFT(TRIM(B$1),1),"*"),COUNTIF(_xlpm.d,_xlpm.k))</f>
        <v>0</v>
      </c>
      <c r="C4423" s="1">
        <f>_xlfn.LET(_xlpm.d,$G4423,_xlpm.k,_xlfn.CONCAT(LEFT(TRIM(C$1),1),"*"),COUNTIF(_xlpm.d,_xlpm.k))</f>
        <v>0</v>
      </c>
      <c r="D4423" s="1">
        <f>_xlfn.LET(_xlpm.d,$G4423,_xlpm.k,_xlfn.CONCAT(LEFT(TRIM(D$1),1),"*"),COUNTIF(_xlpm.d,_xlpm.k))</f>
        <v>0</v>
      </c>
      <c r="E4423" s="1">
        <f>LOG(F4423+1,10)</f>
        <v>0.30102999566398114</v>
      </c>
      <c r="F4423" s="7">
        <v>1</v>
      </c>
      <c r="G4423" s="9" t="s">
        <v>5484</v>
      </c>
      <c r="H4423" s="4">
        <f>F4423/freq.sum.r6e</f>
        <v>4.9701789264413521E-5</v>
      </c>
      <c r="I4423" s="1" t="str">
        <f>_xlfn.LET(_xlpm.sep,":",_xlpm.w,$G4423,LEFT(_xlpm.w,FIND(_xlpm.sep,_xlpm.w)-1))</f>
        <v>zɪ</v>
      </c>
      <c r="J4423" s="1" t="str">
        <f>_xlfn.LET(_xlpm.sep,":",_xlpm.w,$G4423,RIGHT(_xlpm.w,LEN(_xlpm.w)-FIND(_xlpm.sep,_xlpm.w)))</f>
        <v>zyry</v>
      </c>
      <c r="K4423" s="10">
        <f>_xlfn.LET(_xlpm.w,I4423,LEN(_xlpm.w))</f>
        <v>2</v>
      </c>
      <c r="L4423" s="10">
        <f>_xlfn.LET(_xlpm.w,J4423,LEN(_xlpm.w))</f>
        <v>4</v>
      </c>
      <c r="M4423" s="10">
        <f>_xlfn.LET(_xlpm.a,K4423,_xlpm.b,L4423,MAX(_xlpm.a,_xlpm.b))</f>
        <v>4</v>
      </c>
      <c r="N4423" s="10">
        <f>_xlfn.LET(_xlpm.d,(K4423,L4423),MAX(_xlpm.d)-MIN(_xlpm.d))</f>
        <v>2</v>
      </c>
      <c r="O4423" s="1" t="str">
        <f>_xlfn.LET(_xlpm.sep,":",_xlpm.w,$G4423,_xlfn.CONCAT("~",RIGHT(_xlpm.w,LEN(_xlpm.w)-FIND(_xlpm.sep,_xlpm.w)),"~"))</f>
        <v>~zyry~</v>
      </c>
      <c r="P4423" s="1" t="str">
        <f>_xlfn.LET(_xlpm.sep,":",_xlpm.w,$G4423,_xlfn.CONCAT("[",LEFT(_xlpm.w,FIND(_xlpm.sep,_xlpm.w)-1),"]"))</f>
        <v>[zɪ]</v>
      </c>
      <c r="Q4423" s="14" cm="1">
        <f t="array" ref="Q4423">SUM(_xlfn._xlws.FILTER($H$2:$H$7111,_xlfn.MAP($O$2:$O$7111,_xlfn.LAMBDA(_xlpm.x,_xlpm.x=$O4423))))</f>
        <v>4.9701789264413521E-5</v>
      </c>
      <c r="R4423" s="14">
        <f>$H4423/Q4423</f>
        <v>1</v>
      </c>
      <c r="S4423" s="14" cm="1">
        <f t="array" ref="S4423">SUM(_xlfn._xlws.FILTER($H$2:$H$7111,_xlfn.MAP($P$2:$P$7111,_xlfn.LAMBDA(_xlpm.x,_xlpm.x=$P4423))))</f>
        <v>9.5427435387673929E-3</v>
      </c>
      <c r="T4423" s="14">
        <f>$H4423/S4423</f>
        <v>5.2083333333333348E-3</v>
      </c>
      <c r="U4423" s="14">
        <f>_xlfn.LET(_xlpm.freq,F4423,_xlpm.size,M4423+1,_xlpm.F,V4423,LOG(1+_xlpm.freq)*LOG(1+_xlpm.size)*_xlpm.F)</f>
        <v>2.4274286790560611E-3</v>
      </c>
      <c r="V4423" s="14">
        <f>_xlfn.LET(_xlpm.a,T4423,_xlpm.b,R4423,2*_xlpm.a*_xlpm.b/(_xlpm.a+_xlpm.b))</f>
        <v>1.0362694300518139E-2</v>
      </c>
      <c r="W4423" s="14">
        <f>_xlfn.LET(_xlpm.p,R4423,_xlpm.q,T4423,LOG(_xlpm.p/_xlpm.q))</f>
        <v>2.2833012287035497</v>
      </c>
      <c r="X4423" s="2"/>
    </row>
    <row r="4424" spans="1:24">
      <c r="A4424" s="1" t="str">
        <f>_xlfn.LET(_xlpm.sep," : ",CONCATENATE(O4424,_xlpm.sep,P4424))</f>
        <v>~zy'r~ : [zɪ]</v>
      </c>
      <c r="B4424" s="1">
        <f>_xlfn.LET(_xlpm.d,$G4424,_xlpm.k,_xlfn.CONCAT(LEFT(TRIM(B$1),1),"*"),COUNTIF(_xlpm.d,_xlpm.k))</f>
        <v>0</v>
      </c>
      <c r="C4424" s="1">
        <f>_xlfn.LET(_xlpm.d,$G4424,_xlpm.k,_xlfn.CONCAT(LEFT(TRIM(C$1),1),"*"),COUNTIF(_xlpm.d,_xlpm.k))</f>
        <v>0</v>
      </c>
      <c r="D4424" s="1">
        <f>_xlfn.LET(_xlpm.d,$G4424,_xlpm.k,_xlfn.CONCAT(LEFT(TRIM(D$1),1),"*"),COUNTIF(_xlpm.d,_xlpm.k))</f>
        <v>0</v>
      </c>
      <c r="E4424" s="1">
        <f>LOG(F4424+1,10)</f>
        <v>0.30102999566398114</v>
      </c>
      <c r="F4424" s="7">
        <v>1</v>
      </c>
      <c r="G4424" s="9" t="s">
        <v>5479</v>
      </c>
      <c r="H4424" s="4">
        <f>F4424/freq.sum.r6e</f>
        <v>4.9701789264413521E-5</v>
      </c>
      <c r="I4424" s="1" t="str">
        <f>_xlfn.LET(_xlpm.sep,":",_xlpm.w,$G4424,LEFT(_xlpm.w,FIND(_xlpm.sep,_xlpm.w)-1))</f>
        <v>zɪ</v>
      </c>
      <c r="J4424" s="1" t="str">
        <f>_xlfn.LET(_xlpm.sep,":",_xlpm.w,$G4424,RIGHT(_xlpm.w,LEN(_xlpm.w)-FIND(_xlpm.sep,_xlpm.w)))</f>
        <v>zy'r</v>
      </c>
      <c r="K4424" s="10">
        <f>_xlfn.LET(_xlpm.w,I4424,LEN(_xlpm.w))</f>
        <v>2</v>
      </c>
      <c r="L4424" s="10">
        <f>_xlfn.LET(_xlpm.w,J4424,LEN(_xlpm.w))</f>
        <v>4</v>
      </c>
      <c r="M4424" s="10">
        <f>_xlfn.LET(_xlpm.a,K4424,_xlpm.b,L4424,MAX(_xlpm.a,_xlpm.b))</f>
        <v>4</v>
      </c>
      <c r="N4424" s="10">
        <f>_xlfn.LET(_xlpm.d,(K4424,L4424),MAX(_xlpm.d)-MIN(_xlpm.d))</f>
        <v>2</v>
      </c>
      <c r="O4424" s="1" t="str">
        <f>_xlfn.LET(_xlpm.sep,":",_xlpm.w,$G4424,_xlfn.CONCAT("~",RIGHT(_xlpm.w,LEN(_xlpm.w)-FIND(_xlpm.sep,_xlpm.w)),"~"))</f>
        <v>~zy'r~</v>
      </c>
      <c r="P4424" s="1" t="str">
        <f>_xlfn.LET(_xlpm.sep,":",_xlpm.w,$G4424,_xlfn.CONCAT("[",LEFT(_xlpm.w,FIND(_xlpm.sep,_xlpm.w)-1),"]"))</f>
        <v>[zɪ]</v>
      </c>
      <c r="Q4424" s="14" cm="1">
        <f t="array" ref="Q4424">SUM(_xlfn._xlws.FILTER($H$2:$H$7117,_xlfn.MAP($O$2:$O$7117,_xlfn.LAMBDA(_xlpm.x,_xlpm.x=$O4424))))</f>
        <v>4.9701789264413521E-5</v>
      </c>
      <c r="R4424" s="14">
        <f>$H4424/Q4424</f>
        <v>1</v>
      </c>
      <c r="S4424" s="14" cm="1">
        <f t="array" ref="S4424">SUM(_xlfn._xlws.FILTER($H$2:$H$7117,_xlfn.MAP($P$2:$P$7117,_xlfn.LAMBDA(_xlpm.x,_xlpm.x=$P4424))))</f>
        <v>9.5427435387673929E-3</v>
      </c>
      <c r="T4424" s="14">
        <f>$H4424/S4424</f>
        <v>5.2083333333333348E-3</v>
      </c>
      <c r="U4424" s="14">
        <f>_xlfn.LET(_xlpm.freq,F4424,_xlpm.size,M4424+1,_xlpm.F,V4424,LOG(1+_xlpm.freq)*LOG(1+_xlpm.size)*_xlpm.F)</f>
        <v>2.4274286790560611E-3</v>
      </c>
      <c r="V4424" s="14">
        <f>_xlfn.LET(_xlpm.a,T4424,_xlpm.b,R4424,2*_xlpm.a*_xlpm.b/(_xlpm.a+_xlpm.b))</f>
        <v>1.0362694300518139E-2</v>
      </c>
      <c r="W4424" s="14">
        <f>_xlfn.LET(_xlpm.p,R4424,_xlpm.q,T4424,LOG(_xlpm.p/_xlpm.q))</f>
        <v>2.2833012287035497</v>
      </c>
      <c r="X4424" s="2"/>
    </row>
    <row r="4425" spans="1:24">
      <c r="A4425" s="1" t="str">
        <f>_xlfn.LET(_xlpm.sep," : ",CONCATENATE(O4425,_xlpm.sep,P4425))</f>
        <v>~liee~ : [lɪ]</v>
      </c>
      <c r="B4425" s="1">
        <f>_xlfn.LET(_xlpm.d,$G4425,_xlpm.k,_xlfn.CONCAT(LEFT(TRIM(B$1),1),"*"),COUNTIF(_xlpm.d,_xlpm.k))</f>
        <v>0</v>
      </c>
      <c r="C4425" s="1">
        <f>_xlfn.LET(_xlpm.d,$G4425,_xlpm.k,_xlfn.CONCAT(LEFT(TRIM(C$1),1),"*"),COUNTIF(_xlpm.d,_xlpm.k))</f>
        <v>0</v>
      </c>
      <c r="D4425" s="1">
        <f>_xlfn.LET(_xlpm.d,$G4425,_xlpm.k,_xlfn.CONCAT(LEFT(TRIM(D$1),1),"*"),COUNTIF(_xlpm.d,_xlpm.k))</f>
        <v>0</v>
      </c>
      <c r="E4425" s="1">
        <f>LOG(F4425+1,10)</f>
        <v>0.30102999566398114</v>
      </c>
      <c r="F4425" s="7">
        <v>1</v>
      </c>
      <c r="G4425" s="9" t="s">
        <v>2303</v>
      </c>
      <c r="H4425" s="4">
        <f>F4425/freq.sum.r6e</f>
        <v>4.9701789264413521E-5</v>
      </c>
      <c r="I4425" s="4" t="str">
        <f>_xlfn.LET(_xlpm.sep,":",_xlpm.w,$G4425,LEFT(_xlpm.w,FIND(_xlpm.sep,_xlpm.w)-1))</f>
        <v>lɪ</v>
      </c>
      <c r="J4425" s="4" t="str">
        <f>_xlfn.LET(_xlpm.sep,":",_xlpm.w,$G4425,RIGHT(_xlpm.w,LEN(_xlpm.w)-FIND(_xlpm.sep,_xlpm.w)))</f>
        <v>liee</v>
      </c>
      <c r="K4425" s="10">
        <f>_xlfn.LET(_xlpm.w,I4425,LEN(_xlpm.w))</f>
        <v>2</v>
      </c>
      <c r="L4425" s="10">
        <f>_xlfn.LET(_xlpm.w,J4425,LEN(_xlpm.w))</f>
        <v>4</v>
      </c>
      <c r="M4425" s="10">
        <f>_xlfn.LET(_xlpm.a,K4425,_xlpm.b,L4425,MAX(_xlpm.a,_xlpm.b))</f>
        <v>4</v>
      </c>
      <c r="N4425" s="10">
        <f>_xlfn.LET(_xlpm.d,(K4425,L4425),MAX(_xlpm.d)-MIN(_xlpm.d))</f>
        <v>2</v>
      </c>
      <c r="O4425" s="1" t="str">
        <f>_xlfn.LET(_xlpm.sep,":",_xlpm.w,$G4425,_xlfn.CONCAT("~",RIGHT(_xlpm.w,LEN(_xlpm.w)-FIND(_xlpm.sep,_xlpm.w)),"~"))</f>
        <v>~liee~</v>
      </c>
      <c r="P4425" s="1" t="str">
        <f>_xlfn.LET(_xlpm.sep,":",_xlpm.w,$G4425,_xlfn.CONCAT("[",LEFT(_xlpm.w,FIND(_xlpm.sep,_xlpm.w)-1),"]"))</f>
        <v>[lɪ]</v>
      </c>
      <c r="Q4425" s="14" cm="1">
        <f t="array" ref="Q4425">SUM(_xlfn._xlws.FILTER($H$2:$H$7109,_xlfn.MAP($O$2:$O$7109,_xlfn.LAMBDA(_xlpm.x,_xlpm.x=$O4425))))</f>
        <v>9.9403578528827041E-5</v>
      </c>
      <c r="R4425" s="14">
        <f>$H4425/Q4425</f>
        <v>0.5</v>
      </c>
      <c r="S4425" s="14" cm="1">
        <f t="array" ref="S4425">SUM(_xlfn._xlws.FILTER($H$2:$H$7109,_xlfn.MAP($P$2:$P$7109,_xlfn.LAMBDA(_xlpm.x,_xlpm.x=$P4425))))</f>
        <v>2.067594433399602E-2</v>
      </c>
      <c r="T4425" s="14">
        <f>$H4425/S4425</f>
        <v>2.4038461538461544E-3</v>
      </c>
      <c r="U4425" s="14">
        <f>_xlfn.LET(_xlpm.freq,F4425,_xlpm.size,M4425+1,_xlpm.F,V4425,LOG(1+_xlpm.freq)*LOG(1+_xlpm.size)*_xlpm.F)</f>
        <v>1.1207984092292339E-3</v>
      </c>
      <c r="V4425" s="14">
        <f>_xlfn.LET(_xlpm.a,T4425,_xlpm.b,R4425,2*_xlpm.a*_xlpm.b/(_xlpm.a+_xlpm.b))</f>
        <v>4.7846889952153126E-3</v>
      </c>
      <c r="W4425" s="14">
        <f>_xlfn.LET(_xlpm.p,R4425,_xlpm.q,T4425,LOG(_xlpm.p/_xlpm.q))</f>
        <v>2.3180633349627615</v>
      </c>
      <c r="X4425" s="2"/>
    </row>
    <row r="4426" spans="1:24">
      <c r="A4426" s="1" t="str">
        <f>_xlfn.LET(_xlpm.sep," : ",CONCATENATE(O4426,_xlpm.sep,P4426))</f>
        <v>~llie~ : [lɪ]</v>
      </c>
      <c r="B4426" s="1">
        <f>_xlfn.LET(_xlpm.d,$G4426,_xlpm.k,_xlfn.CONCAT(LEFT(TRIM(B$1),1),"*"),COUNTIF(_xlpm.d,_xlpm.k))</f>
        <v>0</v>
      </c>
      <c r="C4426" s="1">
        <f>_xlfn.LET(_xlpm.d,$G4426,_xlpm.k,_xlfn.CONCAT(LEFT(TRIM(C$1),1),"*"),COUNTIF(_xlpm.d,_xlpm.k))</f>
        <v>0</v>
      </c>
      <c r="D4426" s="1">
        <f>_xlfn.LET(_xlpm.d,$G4426,_xlpm.k,_xlfn.CONCAT(LEFT(TRIM(D$1),1),"*"),COUNTIF(_xlpm.d,_xlpm.k))</f>
        <v>0</v>
      </c>
      <c r="E4426" s="1">
        <f>LOG(F4426+1,10)</f>
        <v>0.30102999566398114</v>
      </c>
      <c r="F4426" s="7">
        <v>1</v>
      </c>
      <c r="G4426" s="9" t="s">
        <v>2349</v>
      </c>
      <c r="H4426" s="4">
        <f>F4426/freq.sum.r6e</f>
        <v>4.9701789264413521E-5</v>
      </c>
      <c r="I4426" s="1" t="str">
        <f>_xlfn.LET(_xlpm.sep,":",_xlpm.w,$G4426,LEFT(_xlpm.w,FIND(_xlpm.sep,_xlpm.w)-1))</f>
        <v>lɪ</v>
      </c>
      <c r="J4426" s="1" t="str">
        <f>_xlfn.LET(_xlpm.sep,":",_xlpm.w,$G4426,RIGHT(_xlpm.w,LEN(_xlpm.w)-FIND(_xlpm.sep,_xlpm.w)))</f>
        <v>llie</v>
      </c>
      <c r="K4426" s="10">
        <f>_xlfn.LET(_xlpm.w,I4426,LEN(_xlpm.w))</f>
        <v>2</v>
      </c>
      <c r="L4426" s="10">
        <f>_xlfn.LET(_xlpm.w,J4426,LEN(_xlpm.w))</f>
        <v>4</v>
      </c>
      <c r="M4426" s="10">
        <f>_xlfn.LET(_xlpm.a,K4426,_xlpm.b,L4426,MAX(_xlpm.a,_xlpm.b))</f>
        <v>4</v>
      </c>
      <c r="N4426" s="10">
        <f>_xlfn.LET(_xlpm.d,(K4426,L4426),MAX(_xlpm.d)-MIN(_xlpm.d))</f>
        <v>2</v>
      </c>
      <c r="O4426" s="1" t="str">
        <f>_xlfn.LET(_xlpm.sep,":",_xlpm.w,$G4426,_xlfn.CONCAT("~",RIGHT(_xlpm.w,LEN(_xlpm.w)-FIND(_xlpm.sep,_xlpm.w)),"~"))</f>
        <v>~llie~</v>
      </c>
      <c r="P4426" s="1" t="str">
        <f>_xlfn.LET(_xlpm.sep,":",_xlpm.w,$G4426,_xlfn.CONCAT("[",LEFT(_xlpm.w,FIND(_xlpm.sep,_xlpm.w)-1),"]"))</f>
        <v>[lɪ]</v>
      </c>
      <c r="Q4426" s="14" cm="1">
        <f t="array" ref="Q4426">SUM(_xlfn._xlws.FILTER($H$2:$H$7117,_xlfn.MAP($O$2:$O$7117,_xlfn.LAMBDA(_xlpm.x,_xlpm.x=$O4426))))</f>
        <v>9.9403578528827041E-5</v>
      </c>
      <c r="R4426" s="14">
        <f>$H4426/Q4426</f>
        <v>0.5</v>
      </c>
      <c r="S4426" s="14" cm="1">
        <f t="array" ref="S4426">SUM(_xlfn._xlws.FILTER($H$2:$H$7117,_xlfn.MAP($P$2:$P$7117,_xlfn.LAMBDA(_xlpm.x,_xlpm.x=$P4426))))</f>
        <v>2.067594433399602E-2</v>
      </c>
      <c r="T4426" s="14">
        <f>$H4426/S4426</f>
        <v>2.4038461538461544E-3</v>
      </c>
      <c r="U4426" s="14">
        <f>_xlfn.LET(_xlpm.freq,F4426,_xlpm.size,M4426+1,_xlpm.F,V4426,LOG(1+_xlpm.freq)*LOG(1+_xlpm.size)*_xlpm.F)</f>
        <v>1.1207984092292339E-3</v>
      </c>
      <c r="V4426" s="14">
        <f>_xlfn.LET(_xlpm.a,T4426,_xlpm.b,R4426,2*_xlpm.a*_xlpm.b/(_xlpm.a+_xlpm.b))</f>
        <v>4.7846889952153126E-3</v>
      </c>
      <c r="W4426" s="14">
        <f>_xlfn.LET(_xlpm.p,R4426,_xlpm.q,T4426,LOG(_xlpm.p/_xlpm.q))</f>
        <v>2.3180633349627615</v>
      </c>
      <c r="X4426" s="2"/>
    </row>
    <row r="4427" spans="1:24">
      <c r="A4427" s="1" t="str">
        <f>_xlfn.LET(_xlpm.sep," : ",CONCATENATE(O4427,_xlpm.sep,P4427))</f>
        <v>~legh~ : [lɪ]</v>
      </c>
      <c r="B4427" s="1">
        <f>_xlfn.LET(_xlpm.d,$G4427,_xlpm.k,_xlfn.CONCAT(LEFT(TRIM(B$1),1),"*"),COUNTIF(_xlpm.d,_xlpm.k))</f>
        <v>0</v>
      </c>
      <c r="C4427" s="1">
        <f>_xlfn.LET(_xlpm.d,$G4427,_xlpm.k,_xlfn.CONCAT(LEFT(TRIM(C$1),1),"*"),COUNTIF(_xlpm.d,_xlpm.k))</f>
        <v>0</v>
      </c>
      <c r="D4427" s="1">
        <f>_xlfn.LET(_xlpm.d,$G4427,_xlpm.k,_xlfn.CONCAT(LEFT(TRIM(D$1),1),"*"),COUNTIF(_xlpm.d,_xlpm.k))</f>
        <v>0</v>
      </c>
      <c r="E4427" s="1">
        <f>LOG(F4427+1,10)</f>
        <v>0.47712125471966244</v>
      </c>
      <c r="F4427" s="7">
        <v>2</v>
      </c>
      <c r="G4427" s="9" t="s">
        <v>2282</v>
      </c>
      <c r="H4427" s="4">
        <f>F4427/freq.sum.r6e</f>
        <v>9.9403578528827041E-5</v>
      </c>
      <c r="I4427" s="1" t="str">
        <f>_xlfn.LET(_xlpm.sep,":",_xlpm.w,$G4427,LEFT(_xlpm.w,FIND(_xlpm.sep,_xlpm.w)-1))</f>
        <v>lɪ</v>
      </c>
      <c r="J4427" s="1" t="str">
        <f>_xlfn.LET(_xlpm.sep,":",_xlpm.w,$G4427,RIGHT(_xlpm.w,LEN(_xlpm.w)-FIND(_xlpm.sep,_xlpm.w)))</f>
        <v>legh</v>
      </c>
      <c r="K4427" s="10">
        <f>_xlfn.LET(_xlpm.w,I4427,LEN(_xlpm.w))</f>
        <v>2</v>
      </c>
      <c r="L4427" s="10">
        <f>_xlfn.LET(_xlpm.w,J4427,LEN(_xlpm.w))</f>
        <v>4</v>
      </c>
      <c r="M4427" s="10">
        <f>_xlfn.LET(_xlpm.a,K4427,_xlpm.b,L4427,MAX(_xlpm.a,_xlpm.b))</f>
        <v>4</v>
      </c>
      <c r="N4427" s="10">
        <f>_xlfn.LET(_xlpm.d,(K4427,L4427),MAX(_xlpm.d)-MIN(_xlpm.d))</f>
        <v>2</v>
      </c>
      <c r="O4427" s="1" t="str">
        <f>_xlfn.LET(_xlpm.sep,":",_xlpm.w,$G4427,_xlfn.CONCAT("~",RIGHT(_xlpm.w,LEN(_xlpm.w)-FIND(_xlpm.sep,_xlpm.w)),"~"))</f>
        <v>~legh~</v>
      </c>
      <c r="P4427" s="1" t="str">
        <f>_xlfn.LET(_xlpm.sep,":",_xlpm.w,$G4427,_xlfn.CONCAT("[",LEFT(_xlpm.w,FIND(_xlpm.sep,_xlpm.w)-1),"]"))</f>
        <v>[lɪ]</v>
      </c>
      <c r="Q4427" s="14" cm="1">
        <f t="array" ref="Q4427">SUM(_xlfn._xlws.FILTER($H$2:$H$7117,_xlfn.MAP($O$2:$O$7117,_xlfn.LAMBDA(_xlpm.x,_xlpm.x=$O4427))))</f>
        <v>9.9403578528827041E-5</v>
      </c>
      <c r="R4427" s="14">
        <f>$H4427/Q4427</f>
        <v>1</v>
      </c>
      <c r="S4427" s="14" cm="1">
        <f t="array" ref="S4427">SUM(_xlfn._xlws.FILTER($H$2:$H$7117,_xlfn.MAP($P$2:$P$7117,_xlfn.LAMBDA(_xlpm.x,_xlpm.x=$P4427))))</f>
        <v>2.067594433399602E-2</v>
      </c>
      <c r="T4427" s="14">
        <f>$H4427/S4427</f>
        <v>4.8076923076923088E-3</v>
      </c>
      <c r="U4427" s="14">
        <f>_xlfn.LET(_xlpm.freq,F4427,_xlpm.size,M4427+1,_xlpm.F,V4427,LOG(1+_xlpm.freq)*LOG(1+_xlpm.size)*_xlpm.F)</f>
        <v>3.5528468989925203E-3</v>
      </c>
      <c r="V4427" s="14">
        <f>_xlfn.LET(_xlpm.a,T4427,_xlpm.b,R4427,2*_xlpm.a*_xlpm.b/(_xlpm.a+_xlpm.b))</f>
        <v>9.5693779904306251E-3</v>
      </c>
      <c r="W4427" s="14">
        <f>_xlfn.LET(_xlpm.p,R4427,_xlpm.q,T4427,LOG(_xlpm.p/_xlpm.q))</f>
        <v>2.3180633349627615</v>
      </c>
      <c r="X4427" s="2"/>
    </row>
    <row r="4428" spans="1:24">
      <c r="A4428" s="1" t="str">
        <f>_xlfn.LET(_xlpm.sep," : ",CONCATENATE(O4428,_xlpm.sep,P4428))</f>
        <v>~leyh~ : [lɪ]</v>
      </c>
      <c r="B4428" s="1">
        <f>_xlfn.LET(_xlpm.d,$G4428,_xlpm.k,_xlfn.CONCAT(LEFT(TRIM(B$1),1),"*"),COUNTIF(_xlpm.d,_xlpm.k))</f>
        <v>0</v>
      </c>
      <c r="C4428" s="1">
        <f>_xlfn.LET(_xlpm.d,$G4428,_xlpm.k,_xlfn.CONCAT(LEFT(TRIM(C$1),1),"*"),COUNTIF(_xlpm.d,_xlpm.k))</f>
        <v>0</v>
      </c>
      <c r="D4428" s="1">
        <f>_xlfn.LET(_xlpm.d,$G4428,_xlpm.k,_xlfn.CONCAT(LEFT(TRIM(D$1),1),"*"),COUNTIF(_xlpm.d,_xlpm.k))</f>
        <v>0</v>
      </c>
      <c r="E4428" s="1">
        <f>LOG(F4428+1,10)</f>
        <v>0.47712125471966244</v>
      </c>
      <c r="F4428" s="7">
        <v>2</v>
      </c>
      <c r="G4428" s="9" t="s">
        <v>2295</v>
      </c>
      <c r="H4428" s="4">
        <f>F4428/freq.sum.r6e</f>
        <v>9.9403578528827041E-5</v>
      </c>
      <c r="I4428" s="1" t="str">
        <f>_xlfn.LET(_xlpm.sep,":",_xlpm.w,$G4428,LEFT(_xlpm.w,FIND(_xlpm.sep,_xlpm.w)-1))</f>
        <v>lɪ</v>
      </c>
      <c r="J4428" s="1" t="str">
        <f>_xlfn.LET(_xlpm.sep,":",_xlpm.w,$G4428,RIGHT(_xlpm.w,LEN(_xlpm.w)-FIND(_xlpm.sep,_xlpm.w)))</f>
        <v>leyh</v>
      </c>
      <c r="K4428" s="10">
        <f>_xlfn.LET(_xlpm.w,I4428,LEN(_xlpm.w))</f>
        <v>2</v>
      </c>
      <c r="L4428" s="10">
        <f>_xlfn.LET(_xlpm.w,J4428,LEN(_xlpm.w))</f>
        <v>4</v>
      </c>
      <c r="M4428" s="10">
        <f>_xlfn.LET(_xlpm.a,K4428,_xlpm.b,L4428,MAX(_xlpm.a,_xlpm.b))</f>
        <v>4</v>
      </c>
      <c r="N4428" s="10">
        <f>_xlfn.LET(_xlpm.d,(K4428,L4428),MAX(_xlpm.d)-MIN(_xlpm.d))</f>
        <v>2</v>
      </c>
      <c r="O4428" s="1" t="str">
        <f>_xlfn.LET(_xlpm.sep,":",_xlpm.w,$G4428,_xlfn.CONCAT("~",RIGHT(_xlpm.w,LEN(_xlpm.w)-FIND(_xlpm.sep,_xlpm.w)),"~"))</f>
        <v>~leyh~</v>
      </c>
      <c r="P4428" s="1" t="str">
        <f>_xlfn.LET(_xlpm.sep,":",_xlpm.w,$G4428,_xlfn.CONCAT("[",LEFT(_xlpm.w,FIND(_xlpm.sep,_xlpm.w)-1),"]"))</f>
        <v>[lɪ]</v>
      </c>
      <c r="Q4428" s="14" cm="1">
        <f t="array" ref="Q4428">SUM(_xlfn._xlws.FILTER($H$2:$H$7111,_xlfn.MAP($O$2:$O$7111,_xlfn.LAMBDA(_xlpm.x,_xlpm.x=$O4428))))</f>
        <v>9.9403578528827041E-5</v>
      </c>
      <c r="R4428" s="14">
        <f>$H4428/Q4428</f>
        <v>1</v>
      </c>
      <c r="S4428" s="14" cm="1">
        <f t="array" ref="S4428">SUM(_xlfn._xlws.FILTER($H$2:$H$7111,_xlfn.MAP($P$2:$P$7111,_xlfn.LAMBDA(_xlpm.x,_xlpm.x=$P4428))))</f>
        <v>2.067594433399602E-2</v>
      </c>
      <c r="T4428" s="14">
        <f>$H4428/S4428</f>
        <v>4.8076923076923088E-3</v>
      </c>
      <c r="U4428" s="14">
        <f>_xlfn.LET(_xlpm.freq,F4428,_xlpm.size,M4428+1,_xlpm.F,V4428,LOG(1+_xlpm.freq)*LOG(1+_xlpm.size)*_xlpm.F)</f>
        <v>3.5528468989925203E-3</v>
      </c>
      <c r="V4428" s="14">
        <f>_xlfn.LET(_xlpm.a,T4428,_xlpm.b,R4428,2*_xlpm.a*_xlpm.b/(_xlpm.a+_xlpm.b))</f>
        <v>9.5693779904306251E-3</v>
      </c>
      <c r="W4428" s="14">
        <f>_xlfn.LET(_xlpm.p,R4428,_xlpm.q,T4428,LOG(_xlpm.p/_xlpm.q))</f>
        <v>2.3180633349627615</v>
      </c>
      <c r="X4428" s="2"/>
    </row>
    <row r="4429" spans="1:24">
      <c r="A4429" s="1" t="str">
        <f>_xlfn.LET(_xlpm.sep," : ",CONCATENATE(O4429,_xlpm.sep,P4429))</f>
        <v>~lieh~ : [lɪ]</v>
      </c>
      <c r="B4429" s="1">
        <f>_xlfn.LET(_xlpm.d,$G4429,_xlpm.k,_xlfn.CONCAT(LEFT(TRIM(B$1),1),"*"),COUNTIF(_xlpm.d,_xlpm.k))</f>
        <v>0</v>
      </c>
      <c r="C4429" s="1">
        <f>_xlfn.LET(_xlpm.d,$G4429,_xlpm.k,_xlfn.CONCAT(LEFT(TRIM(C$1),1),"*"),COUNTIF(_xlpm.d,_xlpm.k))</f>
        <v>0</v>
      </c>
      <c r="D4429" s="1">
        <f>_xlfn.LET(_xlpm.d,$G4429,_xlpm.k,_xlfn.CONCAT(LEFT(TRIM(D$1),1),"*"),COUNTIF(_xlpm.d,_xlpm.k))</f>
        <v>0</v>
      </c>
      <c r="E4429" s="1">
        <f>LOG(F4429+1,10)</f>
        <v>0.47712125471966244</v>
      </c>
      <c r="F4429" s="7">
        <v>2</v>
      </c>
      <c r="G4429" s="9" t="s">
        <v>2305</v>
      </c>
      <c r="H4429" s="4">
        <f>F4429/freq.sum.r6e</f>
        <v>9.9403578528827041E-5</v>
      </c>
      <c r="I4429" s="4" t="str">
        <f>_xlfn.LET(_xlpm.sep,":",_xlpm.w,$G4429,LEFT(_xlpm.w,FIND(_xlpm.sep,_xlpm.w)-1))</f>
        <v>lɪ</v>
      </c>
      <c r="J4429" s="4" t="str">
        <f>_xlfn.LET(_xlpm.sep,":",_xlpm.w,$G4429,RIGHT(_xlpm.w,LEN(_xlpm.w)-FIND(_xlpm.sep,_xlpm.w)))</f>
        <v>lieh</v>
      </c>
      <c r="K4429" s="10">
        <f>_xlfn.LET(_xlpm.w,I4429,LEN(_xlpm.w))</f>
        <v>2</v>
      </c>
      <c r="L4429" s="10">
        <f>_xlfn.LET(_xlpm.w,J4429,LEN(_xlpm.w))</f>
        <v>4</v>
      </c>
      <c r="M4429" s="10">
        <f>_xlfn.LET(_xlpm.a,K4429,_xlpm.b,L4429,MAX(_xlpm.a,_xlpm.b))</f>
        <v>4</v>
      </c>
      <c r="N4429" s="10">
        <f>_xlfn.LET(_xlpm.d,(K4429,L4429),MAX(_xlpm.d)-MIN(_xlpm.d))</f>
        <v>2</v>
      </c>
      <c r="O4429" s="1" t="str">
        <f>_xlfn.LET(_xlpm.sep,":",_xlpm.w,$G4429,_xlfn.CONCAT("~",RIGHT(_xlpm.w,LEN(_xlpm.w)-FIND(_xlpm.sep,_xlpm.w)),"~"))</f>
        <v>~lieh~</v>
      </c>
      <c r="P4429" s="1" t="str">
        <f>_xlfn.LET(_xlpm.sep,":",_xlpm.w,$G4429,_xlfn.CONCAT("[",LEFT(_xlpm.w,FIND(_xlpm.sep,_xlpm.w)-1),"]"))</f>
        <v>[lɪ]</v>
      </c>
      <c r="Q4429" s="14" cm="1">
        <f t="array" ref="Q4429">SUM(_xlfn._xlws.FILTER($H$2:$H$7109,_xlfn.MAP($O$2:$O$7109,_xlfn.LAMBDA(_xlpm.x,_xlpm.x=$O4429))))</f>
        <v>9.9403578528827041E-5</v>
      </c>
      <c r="R4429" s="14">
        <f>$H4429/Q4429</f>
        <v>1</v>
      </c>
      <c r="S4429" s="14" cm="1">
        <f t="array" ref="S4429">SUM(_xlfn._xlws.FILTER($H$2:$H$7109,_xlfn.MAP($P$2:$P$7109,_xlfn.LAMBDA(_xlpm.x,_xlpm.x=$P4429))))</f>
        <v>2.067594433399602E-2</v>
      </c>
      <c r="T4429" s="14">
        <f>$H4429/S4429</f>
        <v>4.8076923076923088E-3</v>
      </c>
      <c r="U4429" s="14">
        <f>_xlfn.LET(_xlpm.freq,F4429,_xlpm.size,M4429+1,_xlpm.F,V4429,LOG(1+_xlpm.freq)*LOG(1+_xlpm.size)*_xlpm.F)</f>
        <v>3.5528468989925203E-3</v>
      </c>
      <c r="V4429" s="14">
        <f>_xlfn.LET(_xlpm.a,T4429,_xlpm.b,R4429,2*_xlpm.a*_xlpm.b/(_xlpm.a+_xlpm.b))</f>
        <v>9.5693779904306251E-3</v>
      </c>
      <c r="W4429" s="14">
        <f>_xlfn.LET(_xlpm.p,R4429,_xlpm.q,T4429,LOG(_xlpm.p/_xlpm.q))</f>
        <v>2.3180633349627615</v>
      </c>
      <c r="X4429" s="2"/>
    </row>
    <row r="4430" spans="1:24">
      <c r="A4430" s="1" t="str">
        <f>_xlfn.LET(_xlpm.sep," : ",CONCATENATE(O4430,_xlpm.sep,P4430))</f>
        <v>~lleh~ : [lɪ]</v>
      </c>
      <c r="B4430" s="1">
        <f>_xlfn.LET(_xlpm.d,$G4430,_xlpm.k,_xlfn.CONCAT(LEFT(TRIM(B$1),1),"*"),COUNTIF(_xlpm.d,_xlpm.k))</f>
        <v>0</v>
      </c>
      <c r="C4430" s="1">
        <f>_xlfn.LET(_xlpm.d,$G4430,_xlpm.k,_xlfn.CONCAT(LEFT(TRIM(C$1),1),"*"),COUNTIF(_xlpm.d,_xlpm.k))</f>
        <v>0</v>
      </c>
      <c r="D4430" s="1">
        <f>_xlfn.LET(_xlpm.d,$G4430,_xlpm.k,_xlfn.CONCAT(LEFT(TRIM(D$1),1),"*"),COUNTIF(_xlpm.d,_xlpm.k))</f>
        <v>0</v>
      </c>
      <c r="E4430" s="1">
        <f>LOG(F4430+1,10)</f>
        <v>0.47712125471966244</v>
      </c>
      <c r="F4430" s="7">
        <v>2</v>
      </c>
      <c r="G4430" s="9" t="s">
        <v>2332</v>
      </c>
      <c r="H4430" s="4">
        <f>F4430/freq.sum.r6e</f>
        <v>9.9403578528827041E-5</v>
      </c>
      <c r="I4430" s="1" t="str">
        <f>_xlfn.LET(_xlpm.sep,":",_xlpm.w,$G4430,LEFT(_xlpm.w,FIND(_xlpm.sep,_xlpm.w)-1))</f>
        <v>lɪ</v>
      </c>
      <c r="J4430" s="1" t="str">
        <f>_xlfn.LET(_xlpm.sep,":",_xlpm.w,$G4430,RIGHT(_xlpm.w,LEN(_xlpm.w)-FIND(_xlpm.sep,_xlpm.w)))</f>
        <v>lleh</v>
      </c>
      <c r="K4430" s="10">
        <f>_xlfn.LET(_xlpm.w,I4430,LEN(_xlpm.w))</f>
        <v>2</v>
      </c>
      <c r="L4430" s="10">
        <f>_xlfn.LET(_xlpm.w,J4430,LEN(_xlpm.w))</f>
        <v>4</v>
      </c>
      <c r="M4430" s="10">
        <f>_xlfn.LET(_xlpm.a,K4430,_xlpm.b,L4430,MAX(_xlpm.a,_xlpm.b))</f>
        <v>4</v>
      </c>
      <c r="N4430" s="10">
        <f>_xlfn.LET(_xlpm.d,(K4430,L4430),MAX(_xlpm.d)-MIN(_xlpm.d))</f>
        <v>2</v>
      </c>
      <c r="O4430" s="1" t="str">
        <f>_xlfn.LET(_xlpm.sep,":",_xlpm.w,$G4430,_xlfn.CONCAT("~",RIGHT(_xlpm.w,LEN(_xlpm.w)-FIND(_xlpm.sep,_xlpm.w)),"~"))</f>
        <v>~lleh~</v>
      </c>
      <c r="P4430" s="1" t="str">
        <f>_xlfn.LET(_xlpm.sep,":",_xlpm.w,$G4430,_xlfn.CONCAT("[",LEFT(_xlpm.w,FIND(_xlpm.sep,_xlpm.w)-1),"]"))</f>
        <v>[lɪ]</v>
      </c>
      <c r="Q4430" s="14" cm="1">
        <f t="array" ref="Q4430">SUM(_xlfn._xlws.FILTER($H$2:$H$7117,_xlfn.MAP($O$2:$O$7117,_xlfn.LAMBDA(_xlpm.x,_xlpm.x=$O4430))))</f>
        <v>9.9403578528827041E-5</v>
      </c>
      <c r="R4430" s="14">
        <f>$H4430/Q4430</f>
        <v>1</v>
      </c>
      <c r="S4430" s="14" cm="1">
        <f t="array" ref="S4430">SUM(_xlfn._xlws.FILTER($H$2:$H$7117,_xlfn.MAP($P$2:$P$7117,_xlfn.LAMBDA(_xlpm.x,_xlpm.x=$P4430))))</f>
        <v>2.067594433399602E-2</v>
      </c>
      <c r="T4430" s="14">
        <f>$H4430/S4430</f>
        <v>4.8076923076923088E-3</v>
      </c>
      <c r="U4430" s="14">
        <f>_xlfn.LET(_xlpm.freq,F4430,_xlpm.size,M4430+1,_xlpm.F,V4430,LOG(1+_xlpm.freq)*LOG(1+_xlpm.size)*_xlpm.F)</f>
        <v>3.5528468989925203E-3</v>
      </c>
      <c r="V4430" s="14">
        <f>_xlfn.LET(_xlpm.a,T4430,_xlpm.b,R4430,2*_xlpm.a*_xlpm.b/(_xlpm.a+_xlpm.b))</f>
        <v>9.5693779904306251E-3</v>
      </c>
      <c r="W4430" s="14">
        <f>_xlfn.LET(_xlpm.p,R4430,_xlpm.q,T4430,LOG(_xlpm.p/_xlpm.q))</f>
        <v>2.3180633349627615</v>
      </c>
      <c r="X4430" s="2"/>
    </row>
    <row r="4431" spans="1:24">
      <c r="A4431" s="1" t="str">
        <f>_xlfn.LET(_xlpm.sep," : ",CONCATENATE(O4431,_xlpm.sep,P4431))</f>
        <v>~llyh~ : [lɪ]</v>
      </c>
      <c r="B4431" s="1">
        <f>_xlfn.LET(_xlpm.d,$G4431,_xlpm.k,_xlfn.CONCAT(LEFT(TRIM(B$1),1),"*"),COUNTIF(_xlpm.d,_xlpm.k))</f>
        <v>0</v>
      </c>
      <c r="C4431" s="1">
        <f>_xlfn.LET(_xlpm.d,$G4431,_xlpm.k,_xlfn.CONCAT(LEFT(TRIM(C$1),1),"*"),COUNTIF(_xlpm.d,_xlpm.k))</f>
        <v>0</v>
      </c>
      <c r="D4431" s="1">
        <f>_xlfn.LET(_xlpm.d,$G4431,_xlpm.k,_xlfn.CONCAT(LEFT(TRIM(D$1),1),"*"),COUNTIF(_xlpm.d,_xlpm.k))</f>
        <v>0</v>
      </c>
      <c r="E4431" s="1">
        <f>LOG(F4431+1,10)</f>
        <v>0.47712125471966244</v>
      </c>
      <c r="F4431" s="7">
        <v>2</v>
      </c>
      <c r="G4431" s="9" t="s">
        <v>2362</v>
      </c>
      <c r="H4431" s="4">
        <f>F4431/freq.sum.r6e</f>
        <v>9.9403578528827041E-5</v>
      </c>
      <c r="I4431" s="1" t="str">
        <f>_xlfn.LET(_xlpm.sep,":",_xlpm.w,$G4431,LEFT(_xlpm.w,FIND(_xlpm.sep,_xlpm.w)-1))</f>
        <v>lɪ</v>
      </c>
      <c r="J4431" s="1" t="str">
        <f>_xlfn.LET(_xlpm.sep,":",_xlpm.w,$G4431,RIGHT(_xlpm.w,LEN(_xlpm.w)-FIND(_xlpm.sep,_xlpm.w)))</f>
        <v>llyh</v>
      </c>
      <c r="K4431" s="10">
        <f>_xlfn.LET(_xlpm.w,I4431,LEN(_xlpm.w))</f>
        <v>2</v>
      </c>
      <c r="L4431" s="10">
        <f>_xlfn.LET(_xlpm.w,J4431,LEN(_xlpm.w))</f>
        <v>4</v>
      </c>
      <c r="M4431" s="10">
        <f>_xlfn.LET(_xlpm.a,K4431,_xlpm.b,L4431,MAX(_xlpm.a,_xlpm.b))</f>
        <v>4</v>
      </c>
      <c r="N4431" s="10">
        <f>_xlfn.LET(_xlpm.d,(K4431,L4431),MAX(_xlpm.d)-MIN(_xlpm.d))</f>
        <v>2</v>
      </c>
      <c r="O4431" s="1" t="str">
        <f>_xlfn.LET(_xlpm.sep,":",_xlpm.w,$G4431,_xlfn.CONCAT("~",RIGHT(_xlpm.w,LEN(_xlpm.w)-FIND(_xlpm.sep,_xlpm.w)),"~"))</f>
        <v>~llyh~</v>
      </c>
      <c r="P4431" s="1" t="str">
        <f>_xlfn.LET(_xlpm.sep,":",_xlpm.w,$G4431,_xlfn.CONCAT("[",LEFT(_xlpm.w,FIND(_xlpm.sep,_xlpm.w)-1),"]"))</f>
        <v>[lɪ]</v>
      </c>
      <c r="Q4431" s="14" cm="1">
        <f t="array" ref="Q4431">SUM(_xlfn._xlws.FILTER($H$2:$H$7117,_xlfn.MAP($O$2:$O$7117,_xlfn.LAMBDA(_xlpm.x,_xlpm.x=$O4431))))</f>
        <v>9.9403578528827041E-5</v>
      </c>
      <c r="R4431" s="14">
        <f>$H4431/Q4431</f>
        <v>1</v>
      </c>
      <c r="S4431" s="14" cm="1">
        <f t="array" ref="S4431">SUM(_xlfn._xlws.FILTER($H$2:$H$7117,_xlfn.MAP($P$2:$P$7117,_xlfn.LAMBDA(_xlpm.x,_xlpm.x=$P4431))))</f>
        <v>2.067594433399602E-2</v>
      </c>
      <c r="T4431" s="14">
        <f>$H4431/S4431</f>
        <v>4.8076923076923088E-3</v>
      </c>
      <c r="U4431" s="14">
        <f>_xlfn.LET(_xlpm.freq,F4431,_xlpm.size,M4431+1,_xlpm.F,V4431,LOG(1+_xlpm.freq)*LOG(1+_xlpm.size)*_xlpm.F)</f>
        <v>3.5528468989925203E-3</v>
      </c>
      <c r="V4431" s="14">
        <f>_xlfn.LET(_xlpm.a,T4431,_xlpm.b,R4431,2*_xlpm.a*_xlpm.b/(_xlpm.a+_xlpm.b))</f>
        <v>9.5693779904306251E-3</v>
      </c>
      <c r="W4431" s="14">
        <f>_xlfn.LET(_xlpm.p,R4431,_xlpm.q,T4431,LOG(_xlpm.p/_xlpm.q))</f>
        <v>2.3180633349627615</v>
      </c>
      <c r="X4431" s="2"/>
    </row>
    <row r="4432" spans="1:24">
      <c r="A4432" s="1" t="str">
        <f>_xlfn.LET(_xlpm.sep," : ",CONCATENATE(O4432,_xlpm.sep,P4432))</f>
        <v>~sleh~ : [lɪ]</v>
      </c>
      <c r="B4432" s="1">
        <f>_xlfn.LET(_xlpm.d,$G4432,_xlpm.k,_xlfn.CONCAT(LEFT(TRIM(B$1),1),"*"),COUNTIF(_xlpm.d,_xlpm.k))</f>
        <v>0</v>
      </c>
      <c r="C4432" s="1">
        <f>_xlfn.LET(_xlpm.d,$G4432,_xlpm.k,_xlfn.CONCAT(LEFT(TRIM(C$1),1),"*"),COUNTIF(_xlpm.d,_xlpm.k))</f>
        <v>0</v>
      </c>
      <c r="D4432" s="1">
        <f>_xlfn.LET(_xlpm.d,$G4432,_xlpm.k,_xlfn.CONCAT(LEFT(TRIM(D$1),1),"*"),COUNTIF(_xlpm.d,_xlpm.k))</f>
        <v>0</v>
      </c>
      <c r="E4432" s="1">
        <f>LOG(F4432+1,10)</f>
        <v>0.47712125471966244</v>
      </c>
      <c r="F4432" s="7">
        <v>2</v>
      </c>
      <c r="G4432" s="9" t="s">
        <v>2405</v>
      </c>
      <c r="H4432" s="4">
        <f>F4432/freq.sum.r6e</f>
        <v>9.9403578528827041E-5</v>
      </c>
      <c r="I4432" s="1" t="str">
        <f>_xlfn.LET(_xlpm.sep,":",_xlpm.w,$G4432,LEFT(_xlpm.w,FIND(_xlpm.sep,_xlpm.w)-1))</f>
        <v>lɪ</v>
      </c>
      <c r="J4432" s="1" t="str">
        <f>_xlfn.LET(_xlpm.sep,":",_xlpm.w,$G4432,RIGHT(_xlpm.w,LEN(_xlpm.w)-FIND(_xlpm.sep,_xlpm.w)))</f>
        <v>sleh</v>
      </c>
      <c r="K4432" s="10">
        <f>_xlfn.LET(_xlpm.w,I4432,LEN(_xlpm.w))</f>
        <v>2</v>
      </c>
      <c r="L4432" s="10">
        <f>_xlfn.LET(_xlpm.w,J4432,LEN(_xlpm.w))</f>
        <v>4</v>
      </c>
      <c r="M4432" s="10">
        <f>_xlfn.LET(_xlpm.a,K4432,_xlpm.b,L4432,MAX(_xlpm.a,_xlpm.b))</f>
        <v>4</v>
      </c>
      <c r="N4432" s="10">
        <f>_xlfn.LET(_xlpm.d,(K4432,L4432),MAX(_xlpm.d)-MIN(_xlpm.d))</f>
        <v>2</v>
      </c>
      <c r="O4432" s="1" t="str">
        <f>_xlfn.LET(_xlpm.sep,":",_xlpm.w,$G4432,_xlfn.CONCAT("~",RIGHT(_xlpm.w,LEN(_xlpm.w)-FIND(_xlpm.sep,_xlpm.w)),"~"))</f>
        <v>~sleh~</v>
      </c>
      <c r="P4432" s="1" t="str">
        <f>_xlfn.LET(_xlpm.sep,":",_xlpm.w,$G4432,_xlfn.CONCAT("[",LEFT(_xlpm.w,FIND(_xlpm.sep,_xlpm.w)-1),"]"))</f>
        <v>[lɪ]</v>
      </c>
      <c r="Q4432" s="14" cm="1">
        <f t="array" ref="Q4432">SUM(_xlfn._xlws.FILTER($H$2:$H$7111,_xlfn.MAP($O$2:$O$7111,_xlfn.LAMBDA(_xlpm.x,_xlpm.x=$O4432))))</f>
        <v>9.9403578528827041E-5</v>
      </c>
      <c r="R4432" s="14">
        <f>$H4432/Q4432</f>
        <v>1</v>
      </c>
      <c r="S4432" s="14" cm="1">
        <f t="array" ref="S4432">SUM(_xlfn._xlws.FILTER($H$2:$H$7111,_xlfn.MAP($P$2:$P$7111,_xlfn.LAMBDA(_xlpm.x,_xlpm.x=$P4432))))</f>
        <v>2.067594433399602E-2</v>
      </c>
      <c r="T4432" s="14">
        <f>$H4432/S4432</f>
        <v>4.8076923076923088E-3</v>
      </c>
      <c r="U4432" s="14">
        <f>_xlfn.LET(_xlpm.freq,F4432,_xlpm.size,M4432+1,_xlpm.F,V4432,LOG(1+_xlpm.freq)*LOG(1+_xlpm.size)*_xlpm.F)</f>
        <v>3.5528468989925203E-3</v>
      </c>
      <c r="V4432" s="14">
        <f>_xlfn.LET(_xlpm.a,T4432,_xlpm.b,R4432,2*_xlpm.a*_xlpm.b/(_xlpm.a+_xlpm.b))</f>
        <v>9.5693779904306251E-3</v>
      </c>
      <c r="W4432" s="14">
        <f>_xlfn.LET(_xlpm.p,R4432,_xlpm.q,T4432,LOG(_xlpm.p/_xlpm.q))</f>
        <v>2.3180633349627615</v>
      </c>
      <c r="X4432" s="2"/>
    </row>
    <row r="4433" spans="1:24">
      <c r="A4433" s="1" t="str">
        <f>_xlfn.LET(_xlpm.sep," : ",CONCATENATE(O4433,_xlpm.sep,P4433))</f>
        <v>~tiee~ : [tɪ]</v>
      </c>
      <c r="B4433" s="1">
        <f>_xlfn.LET(_xlpm.d,$G4433,_xlpm.k,_xlfn.CONCAT(LEFT(TRIM(B$1),1),"*"),COUNTIF(_xlpm.d,_xlpm.k))</f>
        <v>0</v>
      </c>
      <c r="C4433" s="1">
        <f>_xlfn.LET(_xlpm.d,$G4433,_xlpm.k,_xlfn.CONCAT(LEFT(TRIM(C$1),1),"*"),COUNTIF(_xlpm.d,_xlpm.k))</f>
        <v>0</v>
      </c>
      <c r="D4433" s="1">
        <f>_xlfn.LET(_xlpm.d,$G4433,_xlpm.k,_xlfn.CONCAT(LEFT(TRIM(D$1),1),"*"),COUNTIF(_xlpm.d,_xlpm.k))</f>
        <v>0</v>
      </c>
      <c r="E4433" s="1">
        <f>LOG(F4433+1,10)</f>
        <v>0.30102999566398114</v>
      </c>
      <c r="F4433" s="7">
        <v>1</v>
      </c>
      <c r="G4433" s="9" t="s">
        <v>4802</v>
      </c>
      <c r="H4433" s="4">
        <f>F4433/freq.sum.r6e</f>
        <v>4.9701789264413521E-5</v>
      </c>
      <c r="I4433" s="1" t="str">
        <f>_xlfn.LET(_xlpm.sep,":",_xlpm.w,$G4433,LEFT(_xlpm.w,FIND(_xlpm.sep,_xlpm.w)-1))</f>
        <v>tɪ</v>
      </c>
      <c r="J4433" s="1" t="str">
        <f>_xlfn.LET(_xlpm.sep,":",_xlpm.w,$G4433,RIGHT(_xlpm.w,LEN(_xlpm.w)-FIND(_xlpm.sep,_xlpm.w)))</f>
        <v>tiee</v>
      </c>
      <c r="K4433" s="10">
        <f>_xlfn.LET(_xlpm.w,I4433,LEN(_xlpm.w))</f>
        <v>2</v>
      </c>
      <c r="L4433" s="10">
        <f>_xlfn.LET(_xlpm.w,J4433,LEN(_xlpm.w))</f>
        <v>4</v>
      </c>
      <c r="M4433" s="10">
        <f>_xlfn.LET(_xlpm.a,K4433,_xlpm.b,L4433,MAX(_xlpm.a,_xlpm.b))</f>
        <v>4</v>
      </c>
      <c r="N4433" s="10">
        <f>_xlfn.LET(_xlpm.d,(K4433,L4433),MAX(_xlpm.d)-MIN(_xlpm.d))</f>
        <v>2</v>
      </c>
      <c r="O4433" s="1" t="str">
        <f>_xlfn.LET(_xlpm.sep,":",_xlpm.w,$G4433,_xlfn.CONCAT("~",RIGHT(_xlpm.w,LEN(_xlpm.w)-FIND(_xlpm.sep,_xlpm.w)),"~"))</f>
        <v>~tiee~</v>
      </c>
      <c r="P4433" s="1" t="str">
        <f>_xlfn.LET(_xlpm.sep,":",_xlpm.w,$G4433,_xlfn.CONCAT("[",LEFT(_xlpm.w,FIND(_xlpm.sep,_xlpm.w)-1),"]"))</f>
        <v>[tɪ]</v>
      </c>
      <c r="Q4433" s="14" cm="1">
        <f t="array" ref="Q4433">SUM(_xlfn._xlws.FILTER($H$2:$H$7117,_xlfn.MAP($O$2:$O$7117,_xlfn.LAMBDA(_xlpm.x,_xlpm.x=$O4433))))</f>
        <v>9.9403578528827041E-5</v>
      </c>
      <c r="R4433" s="14">
        <f>$H4433/Q4433</f>
        <v>0.5</v>
      </c>
      <c r="S4433" s="14" cm="1">
        <f t="array" ref="S4433">SUM(_xlfn._xlws.FILTER($H$2:$H$7117,_xlfn.MAP($P$2:$P$7117,_xlfn.LAMBDA(_xlpm.x,_xlpm.x=$P4433))))</f>
        <v>2.2266401590457251E-2</v>
      </c>
      <c r="T4433" s="14">
        <f>$H4433/S4433</f>
        <v>2.2321428571428579E-3</v>
      </c>
      <c r="U4433" s="14">
        <f>_xlfn.LET(_xlpm.freq,F4433,_xlpm.size,M4433+1,_xlpm.F,V4433,LOG(1+_xlpm.freq)*LOG(1+_xlpm.size)*_xlpm.F)</f>
        <v>1.041097189017377E-3</v>
      </c>
      <c r="V4433" s="14">
        <f>_xlfn.LET(_xlpm.a,T4433,_xlpm.b,R4433,2*_xlpm.a*_xlpm.b/(_xlpm.a+_xlpm.b))</f>
        <v>4.4444444444444453E-3</v>
      </c>
      <c r="W4433" s="14">
        <f>_xlfn.LET(_xlpm.p,R4433,_xlpm.q,T4433,LOG(_xlpm.p/_xlpm.q))</f>
        <v>2.3502480183341627</v>
      </c>
      <c r="X4433" s="2"/>
    </row>
    <row r="4434" spans="1:24">
      <c r="A4434" s="1" t="str">
        <f>_xlfn.LET(_xlpm.sep," : ",CONCATENATE(O4434,_xlpm.sep,P4434))</f>
        <v>~ti'r~ : [tɪ]</v>
      </c>
      <c r="B4434" s="1">
        <f>_xlfn.LET(_xlpm.d,$G4434,_xlpm.k,_xlfn.CONCAT(LEFT(TRIM(B$1),1),"*"),COUNTIF(_xlpm.d,_xlpm.k))</f>
        <v>0</v>
      </c>
      <c r="C4434" s="1">
        <f>_xlfn.LET(_xlpm.d,$G4434,_xlpm.k,_xlfn.CONCAT(LEFT(TRIM(C$1),1),"*"),COUNTIF(_xlpm.d,_xlpm.k))</f>
        <v>0</v>
      </c>
      <c r="D4434" s="1">
        <f>_xlfn.LET(_xlpm.d,$G4434,_xlpm.k,_xlfn.CONCAT(LEFT(TRIM(D$1),1),"*"),COUNTIF(_xlpm.d,_xlpm.k))</f>
        <v>0</v>
      </c>
      <c r="E4434" s="1">
        <f>LOG(F4434+1,10)</f>
        <v>0.30102999566398114</v>
      </c>
      <c r="F4434" s="7">
        <v>1</v>
      </c>
      <c r="G4434" s="9" t="s">
        <v>4799</v>
      </c>
      <c r="H4434" s="4">
        <f>F4434/freq.sum.r6e</f>
        <v>4.9701789264413521E-5</v>
      </c>
      <c r="I4434" s="1" t="str">
        <f>_xlfn.LET(_xlpm.sep,":",_xlpm.w,$G4434,LEFT(_xlpm.w,FIND(_xlpm.sep,_xlpm.w)-1))</f>
        <v>tɪ</v>
      </c>
      <c r="J4434" s="1" t="str">
        <f>_xlfn.LET(_xlpm.sep,":",_xlpm.w,$G4434,RIGHT(_xlpm.w,LEN(_xlpm.w)-FIND(_xlpm.sep,_xlpm.w)))</f>
        <v>ti'r</v>
      </c>
      <c r="K4434" s="10">
        <f>_xlfn.LET(_xlpm.w,I4434,LEN(_xlpm.w))</f>
        <v>2</v>
      </c>
      <c r="L4434" s="10">
        <f>_xlfn.LET(_xlpm.w,J4434,LEN(_xlpm.w))</f>
        <v>4</v>
      </c>
      <c r="M4434" s="10">
        <f>_xlfn.LET(_xlpm.a,K4434,_xlpm.b,L4434,MAX(_xlpm.a,_xlpm.b))</f>
        <v>4</v>
      </c>
      <c r="N4434" s="10">
        <f>_xlfn.LET(_xlpm.d,(K4434,L4434),MAX(_xlpm.d)-MIN(_xlpm.d))</f>
        <v>2</v>
      </c>
      <c r="O4434" s="1" t="str">
        <f>_xlfn.LET(_xlpm.sep,":",_xlpm.w,$G4434,_xlfn.CONCAT("~",RIGHT(_xlpm.w,LEN(_xlpm.w)-FIND(_xlpm.sep,_xlpm.w)),"~"))</f>
        <v>~ti'r~</v>
      </c>
      <c r="P4434" s="1" t="str">
        <f>_xlfn.LET(_xlpm.sep,":",_xlpm.w,$G4434,_xlfn.CONCAT("[",LEFT(_xlpm.w,FIND(_xlpm.sep,_xlpm.w)-1),"]"))</f>
        <v>[tɪ]</v>
      </c>
      <c r="Q4434" s="14" cm="1">
        <f t="array" ref="Q4434">SUM(_xlfn._xlws.FILTER($H$2:$H$7117,_xlfn.MAP($O$2:$O$7117,_xlfn.LAMBDA(_xlpm.x,_xlpm.x=$O4434))))</f>
        <v>9.9403578528827041E-5</v>
      </c>
      <c r="R4434" s="14">
        <f>$H4434/Q4434</f>
        <v>0.5</v>
      </c>
      <c r="S4434" s="14" cm="1">
        <f t="array" ref="S4434">SUM(_xlfn._xlws.FILTER($H$2:$H$7117,_xlfn.MAP($P$2:$P$7117,_xlfn.LAMBDA(_xlpm.x,_xlpm.x=$P4434))))</f>
        <v>2.2266401590457251E-2</v>
      </c>
      <c r="T4434" s="14">
        <f>$H4434/S4434</f>
        <v>2.2321428571428579E-3</v>
      </c>
      <c r="U4434" s="14">
        <f>_xlfn.LET(_xlpm.freq,F4434,_xlpm.size,M4434+1,_xlpm.F,V4434,LOG(1+_xlpm.freq)*LOG(1+_xlpm.size)*_xlpm.F)</f>
        <v>1.041097189017377E-3</v>
      </c>
      <c r="V4434" s="14">
        <f>_xlfn.LET(_xlpm.a,T4434,_xlpm.b,R4434,2*_xlpm.a*_xlpm.b/(_xlpm.a+_xlpm.b))</f>
        <v>4.4444444444444453E-3</v>
      </c>
      <c r="W4434" s="14">
        <f>_xlfn.LET(_xlpm.p,R4434,_xlpm.q,T4434,LOG(_xlpm.p/_xlpm.q))</f>
        <v>2.3502480183341627</v>
      </c>
      <c r="X4434" s="2"/>
    </row>
    <row r="4435" spans="1:24">
      <c r="A4435" s="1" t="str">
        <f>_xlfn.LET(_xlpm.sep," : ",CONCATENATE(O4435,_xlpm.sep,P4435))</f>
        <v>~tiry~ : [tɪ]</v>
      </c>
      <c r="B4435" s="1">
        <f>_xlfn.LET(_xlpm.d,$G4435,_xlpm.k,_xlfn.CONCAT(LEFT(TRIM(B$1),1),"*"),COUNTIF(_xlpm.d,_xlpm.k))</f>
        <v>0</v>
      </c>
      <c r="C4435" s="1">
        <f>_xlfn.LET(_xlpm.d,$G4435,_xlpm.k,_xlfn.CONCAT(LEFT(TRIM(C$1),1),"*"),COUNTIF(_xlpm.d,_xlpm.k))</f>
        <v>0</v>
      </c>
      <c r="D4435" s="1">
        <f>_xlfn.LET(_xlpm.d,$G4435,_xlpm.k,_xlfn.CONCAT(LEFT(TRIM(D$1),1),"*"),COUNTIF(_xlpm.d,_xlpm.k))</f>
        <v>0</v>
      </c>
      <c r="E4435" s="1">
        <f>LOG(F4435+1,10)</f>
        <v>0.30102999566398114</v>
      </c>
      <c r="F4435" s="7">
        <v>1</v>
      </c>
      <c r="G4435" s="9" t="s">
        <v>4812</v>
      </c>
      <c r="H4435" s="4">
        <f>F4435/freq.sum.r6e</f>
        <v>4.9701789264413521E-5</v>
      </c>
      <c r="I4435" s="1" t="str">
        <f>_xlfn.LET(_xlpm.sep,":",_xlpm.w,$G4435,LEFT(_xlpm.w,FIND(_xlpm.sep,_xlpm.w)-1))</f>
        <v>tɪ</v>
      </c>
      <c r="J4435" s="1" t="str">
        <f>_xlfn.LET(_xlpm.sep,":",_xlpm.w,$G4435,RIGHT(_xlpm.w,LEN(_xlpm.w)-FIND(_xlpm.sep,_xlpm.w)))</f>
        <v>tiry</v>
      </c>
      <c r="K4435" s="10">
        <f>_xlfn.LET(_xlpm.w,I4435,LEN(_xlpm.w))</f>
        <v>2</v>
      </c>
      <c r="L4435" s="10">
        <f>_xlfn.LET(_xlpm.w,J4435,LEN(_xlpm.w))</f>
        <v>4</v>
      </c>
      <c r="M4435" s="10">
        <f>_xlfn.LET(_xlpm.a,K4435,_xlpm.b,L4435,MAX(_xlpm.a,_xlpm.b))</f>
        <v>4</v>
      </c>
      <c r="N4435" s="10">
        <f>_xlfn.LET(_xlpm.d,(K4435,L4435),MAX(_xlpm.d)-MIN(_xlpm.d))</f>
        <v>2</v>
      </c>
      <c r="O4435" s="1" t="str">
        <f>_xlfn.LET(_xlpm.sep,":",_xlpm.w,$G4435,_xlfn.CONCAT("~",RIGHT(_xlpm.w,LEN(_xlpm.w)-FIND(_xlpm.sep,_xlpm.w)),"~"))</f>
        <v>~tiry~</v>
      </c>
      <c r="P4435" s="1" t="str">
        <f>_xlfn.LET(_xlpm.sep,":",_xlpm.w,$G4435,_xlfn.CONCAT("[",LEFT(_xlpm.w,FIND(_xlpm.sep,_xlpm.w)-1),"]"))</f>
        <v>[tɪ]</v>
      </c>
      <c r="Q4435" s="14" cm="1">
        <f t="array" ref="Q4435">SUM(_xlfn._xlws.FILTER($H$2:$H$7117,_xlfn.MAP($O$2:$O$7117,_xlfn.LAMBDA(_xlpm.x,_xlpm.x=$O4435))))</f>
        <v>9.9403578528827041E-5</v>
      </c>
      <c r="R4435" s="14">
        <f>$H4435/Q4435</f>
        <v>0.5</v>
      </c>
      <c r="S4435" s="14" cm="1">
        <f t="array" ref="S4435">SUM(_xlfn._xlws.FILTER($H$2:$H$7117,_xlfn.MAP($P$2:$P$7117,_xlfn.LAMBDA(_xlpm.x,_xlpm.x=$P4435))))</f>
        <v>2.2266401590457251E-2</v>
      </c>
      <c r="T4435" s="14">
        <f>$H4435/S4435</f>
        <v>2.2321428571428579E-3</v>
      </c>
      <c r="U4435" s="14">
        <f>_xlfn.LET(_xlpm.freq,F4435,_xlpm.size,M4435+1,_xlpm.F,V4435,LOG(1+_xlpm.freq)*LOG(1+_xlpm.size)*_xlpm.F)</f>
        <v>1.041097189017377E-3</v>
      </c>
      <c r="V4435" s="14">
        <f>_xlfn.LET(_xlpm.a,T4435,_xlpm.b,R4435,2*_xlpm.a*_xlpm.b/(_xlpm.a+_xlpm.b))</f>
        <v>4.4444444444444453E-3</v>
      </c>
      <c r="W4435" s="14">
        <f>_xlfn.LET(_xlpm.p,R4435,_xlpm.q,T4435,LOG(_xlpm.p/_xlpm.q))</f>
        <v>2.3502480183341627</v>
      </c>
      <c r="X4435" s="2"/>
    </row>
    <row r="4436" spans="1:24">
      <c r="A4436" s="1" t="str">
        <f>_xlfn.LET(_xlpm.sep," : ",CONCATENATE(O4436,_xlpm.sep,P4436))</f>
        <v>~rrie~ : [ɹɪ]</v>
      </c>
      <c r="B4436" s="1">
        <f>_xlfn.LET(_xlpm.d,$G4436,_xlpm.k,_xlfn.CONCAT(LEFT(TRIM(B$1),1),"*"),COUNTIF(_xlpm.d,_xlpm.k))</f>
        <v>1</v>
      </c>
      <c r="C4436" s="1">
        <f>_xlfn.LET(_xlpm.d,$G4436,_xlpm.k,_xlfn.CONCAT(LEFT(TRIM(C$1),1),"*"),COUNTIF(_xlpm.d,_xlpm.k))</f>
        <v>0</v>
      </c>
      <c r="D4436" s="1">
        <f>_xlfn.LET(_xlpm.d,$G4436,_xlpm.k,_xlfn.CONCAT(LEFT(TRIM(D$1),1),"*"),COUNTIF(_xlpm.d,_xlpm.k))</f>
        <v>0</v>
      </c>
      <c r="E4436" s="1">
        <f>LOG(F4436+1,10)</f>
        <v>0.30102999566398114</v>
      </c>
      <c r="F4436" s="7">
        <v>1</v>
      </c>
      <c r="G4436" s="9" t="s">
        <v>6753</v>
      </c>
      <c r="H4436" s="4">
        <f>F4436/freq.sum.r6e</f>
        <v>4.9701789264413521E-5</v>
      </c>
      <c r="I4436" s="1" t="str">
        <f>_xlfn.LET(_xlpm.sep,":",_xlpm.w,$G4436,LEFT(_xlpm.w,FIND(_xlpm.sep,_xlpm.w)-1))</f>
        <v>ɹɪ</v>
      </c>
      <c r="J4436" s="1" t="str">
        <f>_xlfn.LET(_xlpm.sep,":",_xlpm.w,$G4436,RIGHT(_xlpm.w,LEN(_xlpm.w)-FIND(_xlpm.sep,_xlpm.w)))</f>
        <v>rrie</v>
      </c>
      <c r="K4436" s="10">
        <f>_xlfn.LET(_xlpm.w,I4436,LEN(_xlpm.w))</f>
        <v>2</v>
      </c>
      <c r="L4436" s="10">
        <f>_xlfn.LET(_xlpm.w,J4436,LEN(_xlpm.w))</f>
        <v>4</v>
      </c>
      <c r="M4436" s="10">
        <f>_xlfn.LET(_xlpm.a,K4436,_xlpm.b,L4436,MAX(_xlpm.a,_xlpm.b))</f>
        <v>4</v>
      </c>
      <c r="N4436" s="10">
        <f>_xlfn.LET(_xlpm.d,(K4436,L4436),MAX(_xlpm.d)-MIN(_xlpm.d))</f>
        <v>2</v>
      </c>
      <c r="O4436" s="1" t="str">
        <f>_xlfn.LET(_xlpm.sep,":",_xlpm.w,$G4436,_xlfn.CONCAT("~",RIGHT(_xlpm.w,LEN(_xlpm.w)-FIND(_xlpm.sep,_xlpm.w)),"~"))</f>
        <v>~rrie~</v>
      </c>
      <c r="P4436" s="1" t="str">
        <f>_xlfn.LET(_xlpm.sep,":",_xlpm.w,$G4436,_xlfn.CONCAT("[",LEFT(_xlpm.w,FIND(_xlpm.sep,_xlpm.w)-1),"]"))</f>
        <v>[ɹɪ]</v>
      </c>
      <c r="Q4436" s="14" cm="1">
        <f t="array" ref="Q4436">SUM(_xlfn._xlws.FILTER($H$2:$H$7117,_xlfn.MAP($O$2:$O$7117,_xlfn.LAMBDA(_xlpm.x,_xlpm.x=$O4436))))</f>
        <v>9.9403578528827041E-5</v>
      </c>
      <c r="R4436" s="14">
        <f>$H4436/Q4436</f>
        <v>0.5</v>
      </c>
      <c r="S4436" s="14" cm="1">
        <f t="array" ref="S4436">SUM(_xlfn._xlws.FILTER($H$2:$H$7117,_xlfn.MAP($P$2:$P$7117,_xlfn.LAMBDA(_xlpm.x,_xlpm.x=$P4436))))</f>
        <v>2.2266401590457251E-2</v>
      </c>
      <c r="T4436" s="14">
        <f>$H4436/S4436</f>
        <v>2.2321428571428579E-3</v>
      </c>
      <c r="U4436" s="14">
        <f>_xlfn.LET(_xlpm.freq,F4436,_xlpm.size,M4436+1,_xlpm.F,V4436,LOG(1+_xlpm.freq)*LOG(1+_xlpm.size)*_xlpm.F)</f>
        <v>1.041097189017377E-3</v>
      </c>
      <c r="V4436" s="14">
        <f>_xlfn.LET(_xlpm.a,T4436,_xlpm.b,R4436,2*_xlpm.a*_xlpm.b/(_xlpm.a+_xlpm.b))</f>
        <v>4.4444444444444453E-3</v>
      </c>
      <c r="W4436" s="14">
        <f>_xlfn.LET(_xlpm.p,R4436,_xlpm.q,T4436,LOG(_xlpm.p/_xlpm.q))</f>
        <v>2.3502480183341627</v>
      </c>
      <c r="X4436" s="2"/>
    </row>
    <row r="4437" spans="1:24">
      <c r="A4437" s="1" t="str">
        <f>_xlfn.LET(_xlpm.sep," : ",CONCATENATE(O4437,_xlpm.sep,P4437))</f>
        <v>~wrie~ : [ɹɪ]</v>
      </c>
      <c r="B4437" s="1">
        <f>_xlfn.LET(_xlpm.d,$G4437,_xlpm.k,_xlfn.CONCAT(LEFT(TRIM(B$1),1),"*"),COUNTIF(_xlpm.d,_xlpm.k))</f>
        <v>1</v>
      </c>
      <c r="C4437" s="1">
        <f>_xlfn.LET(_xlpm.d,$G4437,_xlpm.k,_xlfn.CONCAT(LEFT(TRIM(C$1),1),"*"),COUNTIF(_xlpm.d,_xlpm.k))</f>
        <v>0</v>
      </c>
      <c r="D4437" s="1">
        <f>_xlfn.LET(_xlpm.d,$G4437,_xlpm.k,_xlfn.CONCAT(LEFT(TRIM(D$1),1),"*"),COUNTIF(_xlpm.d,_xlpm.k))</f>
        <v>0</v>
      </c>
      <c r="E4437" s="1">
        <f>LOG(F4437+1,10)</f>
        <v>0.30102999566398114</v>
      </c>
      <c r="F4437" s="7">
        <v>1</v>
      </c>
      <c r="G4437" s="9" t="s">
        <v>6914</v>
      </c>
      <c r="H4437" s="4">
        <f>F4437/freq.sum.r6e</f>
        <v>4.9701789264413521E-5</v>
      </c>
      <c r="I4437" s="1" t="str">
        <f>_xlfn.LET(_xlpm.sep,":",_xlpm.w,$G4437,LEFT(_xlpm.w,FIND(_xlpm.sep,_xlpm.w)-1))</f>
        <v>ɹɪ</v>
      </c>
      <c r="J4437" s="1" t="str">
        <f>_xlfn.LET(_xlpm.sep,":",_xlpm.w,$G4437,RIGHT(_xlpm.w,LEN(_xlpm.w)-FIND(_xlpm.sep,_xlpm.w)))</f>
        <v>wrie</v>
      </c>
      <c r="K4437" s="10">
        <f>_xlfn.LET(_xlpm.w,I4437,LEN(_xlpm.w))</f>
        <v>2</v>
      </c>
      <c r="L4437" s="10">
        <f>_xlfn.LET(_xlpm.w,J4437,LEN(_xlpm.w))</f>
        <v>4</v>
      </c>
      <c r="M4437" s="10">
        <f>_xlfn.LET(_xlpm.a,K4437,_xlpm.b,L4437,MAX(_xlpm.a,_xlpm.b))</f>
        <v>4</v>
      </c>
      <c r="N4437" s="10">
        <f>_xlfn.LET(_xlpm.d,(K4437,L4437),MAX(_xlpm.d)-MIN(_xlpm.d))</f>
        <v>2</v>
      </c>
      <c r="O4437" s="1" t="str">
        <f>_xlfn.LET(_xlpm.sep,":",_xlpm.w,$G4437,_xlfn.CONCAT("~",RIGHT(_xlpm.w,LEN(_xlpm.w)-FIND(_xlpm.sep,_xlpm.w)),"~"))</f>
        <v>~wrie~</v>
      </c>
      <c r="P4437" s="1" t="str">
        <f>_xlfn.LET(_xlpm.sep,":",_xlpm.w,$G4437,_xlfn.CONCAT("[",LEFT(_xlpm.w,FIND(_xlpm.sep,_xlpm.w)-1),"]"))</f>
        <v>[ɹɪ]</v>
      </c>
      <c r="Q4437" s="14" cm="1">
        <f t="array" ref="Q4437">SUM(_xlfn._xlws.FILTER($H$2:$H$7117,_xlfn.MAP($O$2:$O$7117,_xlfn.LAMBDA(_xlpm.x,_xlpm.x=$O4437))))</f>
        <v>9.9403578528827041E-5</v>
      </c>
      <c r="R4437" s="14">
        <f>$H4437/Q4437</f>
        <v>0.5</v>
      </c>
      <c r="S4437" s="14" cm="1">
        <f t="array" ref="S4437">SUM(_xlfn._xlws.FILTER($H$2:$H$7117,_xlfn.MAP($P$2:$P$7117,_xlfn.LAMBDA(_xlpm.x,_xlpm.x=$P4437))))</f>
        <v>2.2266401590457251E-2</v>
      </c>
      <c r="T4437" s="14">
        <f>$H4437/S4437</f>
        <v>2.2321428571428579E-3</v>
      </c>
      <c r="U4437" s="14">
        <f>_xlfn.LET(_xlpm.freq,F4437,_xlpm.size,M4437+1,_xlpm.F,V4437,LOG(1+_xlpm.freq)*LOG(1+_xlpm.size)*_xlpm.F)</f>
        <v>1.041097189017377E-3</v>
      </c>
      <c r="V4437" s="14">
        <f>_xlfn.LET(_xlpm.a,T4437,_xlpm.b,R4437,2*_xlpm.a*_xlpm.b/(_xlpm.a+_xlpm.b))</f>
        <v>4.4444444444444453E-3</v>
      </c>
      <c r="W4437" s="14">
        <f>_xlfn.LET(_xlpm.p,R4437,_xlpm.q,T4437,LOG(_xlpm.p/_xlpm.q))</f>
        <v>2.3502480183341627</v>
      </c>
      <c r="X4437" s="2"/>
    </row>
    <row r="4438" spans="1:24">
      <c r="A4438" s="1" t="str">
        <f>_xlfn.LET(_xlpm.sep," : ",CONCATENATE(O4438,_xlpm.sep,P4438))</f>
        <v>~dgee~ : [dʒɪ]</v>
      </c>
      <c r="B4438" s="1">
        <f>_xlfn.LET(_xlpm.d,$G4438,_xlpm.k,_xlfn.CONCAT(LEFT(TRIM(B$1),1),"*"),COUNTIF(_xlpm.d,_xlpm.k))</f>
        <v>0</v>
      </c>
      <c r="C4438" s="1">
        <f>_xlfn.LET(_xlpm.d,$G4438,_xlpm.k,_xlfn.CONCAT(LEFT(TRIM(C$1),1),"*"),COUNTIF(_xlpm.d,_xlpm.k))</f>
        <v>0</v>
      </c>
      <c r="D4438" s="1">
        <f>_xlfn.LET(_xlpm.d,$G4438,_xlpm.k,_xlfn.CONCAT(LEFT(TRIM(D$1),1),"*"),COUNTIF(_xlpm.d,_xlpm.k))</f>
        <v>0</v>
      </c>
      <c r="E4438" s="1">
        <f>LOG(F4438+1,10)</f>
        <v>0.30102999566398114</v>
      </c>
      <c r="F4438" s="7">
        <v>1</v>
      </c>
      <c r="G4438" s="9" t="s">
        <v>708</v>
      </c>
      <c r="H4438" s="4">
        <f>F4438/freq.sum.r6e</f>
        <v>4.9701789264413521E-5</v>
      </c>
      <c r="I4438" s="4" t="str">
        <f>_xlfn.LET(_xlpm.sep,":",_xlpm.w,$G4438,LEFT(_xlpm.w,FIND(_xlpm.sep,_xlpm.w)-1))</f>
        <v>dʒɪ</v>
      </c>
      <c r="J4438" s="4" t="str">
        <f>_xlfn.LET(_xlpm.sep,":",_xlpm.w,$G4438,RIGHT(_xlpm.w,LEN(_xlpm.w)-FIND(_xlpm.sep,_xlpm.w)))</f>
        <v>dgee</v>
      </c>
      <c r="K4438" s="10">
        <f>_xlfn.LET(_xlpm.w,I4438,LEN(_xlpm.w))</f>
        <v>3</v>
      </c>
      <c r="L4438" s="10">
        <f>_xlfn.LET(_xlpm.w,J4438,LEN(_xlpm.w))</f>
        <v>4</v>
      </c>
      <c r="M4438" s="10">
        <f>_xlfn.LET(_xlpm.a,K4438,_xlpm.b,L4438,MAX(_xlpm.a,_xlpm.b))</f>
        <v>4</v>
      </c>
      <c r="N4438" s="10">
        <f>_xlfn.LET(_xlpm.d,(K4438,L4438),MAX(_xlpm.d)-MIN(_xlpm.d))</f>
        <v>1</v>
      </c>
      <c r="O4438" s="1" t="str">
        <f>_xlfn.LET(_xlpm.sep,":",_xlpm.w,$G4438,_xlfn.CONCAT("~",RIGHT(_xlpm.w,LEN(_xlpm.w)-FIND(_xlpm.sep,_xlpm.w)),"~"))</f>
        <v>~dgee~</v>
      </c>
      <c r="P4438" s="1" t="str">
        <f>_xlfn.LET(_xlpm.sep,":",_xlpm.w,$G4438,_xlfn.CONCAT("[",LEFT(_xlpm.w,FIND(_xlpm.sep,_xlpm.w)-1),"]"))</f>
        <v>[dʒɪ]</v>
      </c>
      <c r="Q4438" s="14" cm="1">
        <f t="array" ref="Q4438">SUM(_xlfn._xlws.FILTER($H$2:$H$7109,_xlfn.MAP($O$2:$O$7109,_xlfn.LAMBDA(_xlpm.x,_xlpm.x=$O4438))))</f>
        <v>4.9701789264413521E-5</v>
      </c>
      <c r="R4438" s="14">
        <f>$H4438/Q4438</f>
        <v>1</v>
      </c>
      <c r="S4438" s="14" cm="1">
        <f t="array" ref="S4438">SUM(_xlfn._xlws.FILTER($H$2:$H$7109,_xlfn.MAP($P$2:$P$7109,_xlfn.LAMBDA(_xlpm.x,_xlpm.x=$P4438))))</f>
        <v>1.1133200795228625E-2</v>
      </c>
      <c r="T4438" s="14">
        <f>$H4438/S4438</f>
        <v>4.4642857142857158E-3</v>
      </c>
      <c r="U4438" s="14">
        <f>_xlfn.LET(_xlpm.freq,F4438,_xlpm.size,M4438+1,_xlpm.F,V4438,LOG(1+_xlpm.freq)*LOG(1+_xlpm.size)*_xlpm.F)</f>
        <v>2.082194378034754E-3</v>
      </c>
      <c r="V4438" s="14">
        <f>_xlfn.LET(_xlpm.a,T4438,_xlpm.b,R4438,2*_xlpm.a*_xlpm.b/(_xlpm.a+_xlpm.b))</f>
        <v>8.8888888888888906E-3</v>
      </c>
      <c r="W4438" s="14">
        <f>_xlfn.LET(_xlpm.p,R4438,_xlpm.q,T4438,LOG(_xlpm.p/_xlpm.q))</f>
        <v>2.3502480183341627</v>
      </c>
      <c r="X4438" s="2"/>
    </row>
    <row r="4439" spans="1:24">
      <c r="A4439" s="1" t="str">
        <f>_xlfn.LET(_xlpm.sep," : ",CONCATENATE(O4439,_xlpm.sep,P4439))</f>
        <v>~dgie~ : [dʒɪ]</v>
      </c>
      <c r="B4439" s="1">
        <f>_xlfn.LET(_xlpm.d,$G4439,_xlpm.k,_xlfn.CONCAT(LEFT(TRIM(B$1),1),"*"),COUNTIF(_xlpm.d,_xlpm.k))</f>
        <v>0</v>
      </c>
      <c r="C4439" s="1">
        <f>_xlfn.LET(_xlpm.d,$G4439,_xlpm.k,_xlfn.CONCAT(LEFT(TRIM(C$1),1),"*"),COUNTIF(_xlpm.d,_xlpm.k))</f>
        <v>0</v>
      </c>
      <c r="D4439" s="1">
        <f>_xlfn.LET(_xlpm.d,$G4439,_xlpm.k,_xlfn.CONCAT(LEFT(TRIM(D$1),1),"*"),COUNTIF(_xlpm.d,_xlpm.k))</f>
        <v>0</v>
      </c>
      <c r="E4439" s="1">
        <f>LOG(F4439+1,10)</f>
        <v>0.30102999566398114</v>
      </c>
      <c r="F4439" s="7">
        <v>1</v>
      </c>
      <c r="G4439" s="9" t="s">
        <v>715</v>
      </c>
      <c r="H4439" s="4">
        <f>F4439/freq.sum.r6e</f>
        <v>4.9701789264413521E-5</v>
      </c>
      <c r="I4439" s="4" t="str">
        <f>_xlfn.LET(_xlpm.sep,":",_xlpm.w,$G4439,LEFT(_xlpm.w,FIND(_xlpm.sep,_xlpm.w)-1))</f>
        <v>dʒɪ</v>
      </c>
      <c r="J4439" s="4" t="str">
        <f>_xlfn.LET(_xlpm.sep,":",_xlpm.w,$G4439,RIGHT(_xlpm.w,LEN(_xlpm.w)-FIND(_xlpm.sep,_xlpm.w)))</f>
        <v>dgie</v>
      </c>
      <c r="K4439" s="10">
        <f>_xlfn.LET(_xlpm.w,I4439,LEN(_xlpm.w))</f>
        <v>3</v>
      </c>
      <c r="L4439" s="10">
        <f>_xlfn.LET(_xlpm.w,J4439,LEN(_xlpm.w))</f>
        <v>4</v>
      </c>
      <c r="M4439" s="10">
        <f>_xlfn.LET(_xlpm.a,K4439,_xlpm.b,L4439,MAX(_xlpm.a,_xlpm.b))</f>
        <v>4</v>
      </c>
      <c r="N4439" s="10">
        <f>_xlfn.LET(_xlpm.d,(K4439,L4439),MAX(_xlpm.d)-MIN(_xlpm.d))</f>
        <v>1</v>
      </c>
      <c r="O4439" s="1" t="str">
        <f>_xlfn.LET(_xlpm.sep,":",_xlpm.w,$G4439,_xlfn.CONCAT("~",RIGHT(_xlpm.w,LEN(_xlpm.w)-FIND(_xlpm.sep,_xlpm.w)),"~"))</f>
        <v>~dgie~</v>
      </c>
      <c r="P4439" s="1" t="str">
        <f>_xlfn.LET(_xlpm.sep,":",_xlpm.w,$G4439,_xlfn.CONCAT("[",LEFT(_xlpm.w,FIND(_xlpm.sep,_xlpm.w)-1),"]"))</f>
        <v>[dʒɪ]</v>
      </c>
      <c r="Q4439" s="14" cm="1">
        <f t="array" ref="Q4439">SUM(_xlfn._xlws.FILTER($H$2:$H$7109,_xlfn.MAP($O$2:$O$7109,_xlfn.LAMBDA(_xlpm.x,_xlpm.x=$O4439))))</f>
        <v>4.9701789264413521E-5</v>
      </c>
      <c r="R4439" s="14">
        <f>$H4439/Q4439</f>
        <v>1</v>
      </c>
      <c r="S4439" s="14" cm="1">
        <f t="array" ref="S4439">SUM(_xlfn._xlws.FILTER($H$2:$H$7109,_xlfn.MAP($P$2:$P$7109,_xlfn.LAMBDA(_xlpm.x,_xlpm.x=$P4439))))</f>
        <v>1.1133200795228625E-2</v>
      </c>
      <c r="T4439" s="14">
        <f>$H4439/S4439</f>
        <v>4.4642857142857158E-3</v>
      </c>
      <c r="U4439" s="14">
        <f>_xlfn.LET(_xlpm.freq,F4439,_xlpm.size,M4439+1,_xlpm.F,V4439,LOG(1+_xlpm.freq)*LOG(1+_xlpm.size)*_xlpm.F)</f>
        <v>2.082194378034754E-3</v>
      </c>
      <c r="V4439" s="14">
        <f>_xlfn.LET(_xlpm.a,T4439,_xlpm.b,R4439,2*_xlpm.a*_xlpm.b/(_xlpm.a+_xlpm.b))</f>
        <v>8.8888888888888906E-3</v>
      </c>
      <c r="W4439" s="14">
        <f>_xlfn.LET(_xlpm.p,R4439,_xlpm.q,T4439,LOG(_xlpm.p/_xlpm.q))</f>
        <v>2.3502480183341627</v>
      </c>
      <c r="X4439" s="2"/>
    </row>
    <row r="4440" spans="1:24">
      <c r="A4440" s="1" t="str">
        <f>_xlfn.LET(_xlpm.sep," : ",CONCATENATE(O4440,_xlpm.sep,P4440))</f>
        <v>~djee~ : [dʒɪ]</v>
      </c>
      <c r="B4440" s="1">
        <f>_xlfn.LET(_xlpm.d,$G4440,_xlpm.k,_xlfn.CONCAT(LEFT(TRIM(B$1),1),"*"),COUNTIF(_xlpm.d,_xlpm.k))</f>
        <v>0</v>
      </c>
      <c r="C4440" s="1">
        <f>_xlfn.LET(_xlpm.d,$G4440,_xlpm.k,_xlfn.CONCAT(LEFT(TRIM(C$1),1),"*"),COUNTIF(_xlpm.d,_xlpm.k))</f>
        <v>0</v>
      </c>
      <c r="D4440" s="1">
        <f>_xlfn.LET(_xlpm.d,$G4440,_xlpm.k,_xlfn.CONCAT(LEFT(TRIM(D$1),1),"*"),COUNTIF(_xlpm.d,_xlpm.k))</f>
        <v>0</v>
      </c>
      <c r="E4440" s="1">
        <f>LOG(F4440+1,10)</f>
        <v>0.30102999566398114</v>
      </c>
      <c r="F4440" s="7">
        <v>1</v>
      </c>
      <c r="G4440" s="9" t="s">
        <v>722</v>
      </c>
      <c r="H4440" s="4">
        <f>F4440/freq.sum.r6e</f>
        <v>4.9701789264413521E-5</v>
      </c>
      <c r="I4440" s="1" t="str">
        <f>_xlfn.LET(_xlpm.sep,":",_xlpm.w,$G4440,LEFT(_xlpm.w,FIND(_xlpm.sep,_xlpm.w)-1))</f>
        <v>dʒɪ</v>
      </c>
      <c r="J4440" s="1" t="str">
        <f>_xlfn.LET(_xlpm.sep,":",_xlpm.w,$G4440,RIGHT(_xlpm.w,LEN(_xlpm.w)-FIND(_xlpm.sep,_xlpm.w)))</f>
        <v>djee</v>
      </c>
      <c r="K4440" s="10">
        <f>_xlfn.LET(_xlpm.w,I4440,LEN(_xlpm.w))</f>
        <v>3</v>
      </c>
      <c r="L4440" s="10">
        <f>_xlfn.LET(_xlpm.w,J4440,LEN(_xlpm.w))</f>
        <v>4</v>
      </c>
      <c r="M4440" s="10">
        <f>_xlfn.LET(_xlpm.a,K4440,_xlpm.b,L4440,MAX(_xlpm.a,_xlpm.b))</f>
        <v>4</v>
      </c>
      <c r="N4440" s="10">
        <f>_xlfn.LET(_xlpm.d,(K4440,L4440),MAX(_xlpm.d)-MIN(_xlpm.d))</f>
        <v>1</v>
      </c>
      <c r="O4440" s="1" t="str">
        <f>_xlfn.LET(_xlpm.sep,":",_xlpm.w,$G4440,_xlfn.CONCAT("~",RIGHT(_xlpm.w,LEN(_xlpm.w)-FIND(_xlpm.sep,_xlpm.w)),"~"))</f>
        <v>~djee~</v>
      </c>
      <c r="P4440" s="1" t="str">
        <f>_xlfn.LET(_xlpm.sep,":",_xlpm.w,$G4440,_xlfn.CONCAT("[",LEFT(_xlpm.w,FIND(_xlpm.sep,_xlpm.w)-1),"]"))</f>
        <v>[dʒɪ]</v>
      </c>
      <c r="Q4440" s="14" cm="1">
        <f t="array" ref="Q4440">SUM(_xlfn._xlws.FILTER($H$2:$H$7117,_xlfn.MAP($O$2:$O$7117,_xlfn.LAMBDA(_xlpm.x,_xlpm.x=$O4440))))</f>
        <v>4.9701789264413521E-5</v>
      </c>
      <c r="R4440" s="14">
        <f>$H4440/Q4440</f>
        <v>1</v>
      </c>
      <c r="S4440" s="14" cm="1">
        <f t="array" ref="S4440">SUM(_xlfn._xlws.FILTER($H$2:$H$7117,_xlfn.MAP($P$2:$P$7117,_xlfn.LAMBDA(_xlpm.x,_xlpm.x=$P4440))))</f>
        <v>1.1133200795228625E-2</v>
      </c>
      <c r="T4440" s="14">
        <f>$H4440/S4440</f>
        <v>4.4642857142857158E-3</v>
      </c>
      <c r="U4440" s="14">
        <f>_xlfn.LET(_xlpm.freq,F4440,_xlpm.size,M4440+1,_xlpm.F,V4440,LOG(1+_xlpm.freq)*LOG(1+_xlpm.size)*_xlpm.F)</f>
        <v>2.082194378034754E-3</v>
      </c>
      <c r="V4440" s="14">
        <f>_xlfn.LET(_xlpm.a,T4440,_xlpm.b,R4440,2*_xlpm.a*_xlpm.b/(_xlpm.a+_xlpm.b))</f>
        <v>8.8888888888888906E-3</v>
      </c>
      <c r="W4440" s="14">
        <f>_xlfn.LET(_xlpm.p,R4440,_xlpm.q,T4440,LOG(_xlpm.p/_xlpm.q))</f>
        <v>2.3502480183341627</v>
      </c>
      <c r="X4440" s="2"/>
    </row>
    <row r="4441" spans="1:24">
      <c r="A4441" s="1" t="str">
        <f>_xlfn.LET(_xlpm.sep," : ",CONCATENATE(O4441,_xlpm.sep,P4441))</f>
        <v>~ge'r~ : [dʒɪ]</v>
      </c>
      <c r="B4441" s="1">
        <f>_xlfn.LET(_xlpm.d,$G4441,_xlpm.k,_xlfn.CONCAT(LEFT(TRIM(B$1),1),"*"),COUNTIF(_xlpm.d,_xlpm.k))</f>
        <v>0</v>
      </c>
      <c r="C4441" s="1">
        <f>_xlfn.LET(_xlpm.d,$G4441,_xlpm.k,_xlfn.CONCAT(LEFT(TRIM(C$1),1),"*"),COUNTIF(_xlpm.d,_xlpm.k))</f>
        <v>0</v>
      </c>
      <c r="D4441" s="1">
        <f>_xlfn.LET(_xlpm.d,$G4441,_xlpm.k,_xlfn.CONCAT(LEFT(TRIM(D$1),1),"*"),COUNTIF(_xlpm.d,_xlpm.k))</f>
        <v>0</v>
      </c>
      <c r="E4441" s="1">
        <f>LOG(F4441+1,10)</f>
        <v>0.30102999566398114</v>
      </c>
      <c r="F4441" s="7">
        <v>1</v>
      </c>
      <c r="G4441" s="9" t="s">
        <v>759</v>
      </c>
      <c r="H4441" s="4">
        <f>F4441/freq.sum.r6e</f>
        <v>4.9701789264413521E-5</v>
      </c>
      <c r="I4441" s="1" t="str">
        <f>_xlfn.LET(_xlpm.sep,":",_xlpm.w,$G4441,LEFT(_xlpm.w,FIND(_xlpm.sep,_xlpm.w)-1))</f>
        <v>dʒɪ</v>
      </c>
      <c r="J4441" s="1" t="str">
        <f>_xlfn.LET(_xlpm.sep,":",_xlpm.w,$G4441,RIGHT(_xlpm.w,LEN(_xlpm.w)-FIND(_xlpm.sep,_xlpm.w)))</f>
        <v>ge'r</v>
      </c>
      <c r="K4441" s="10">
        <f>_xlfn.LET(_xlpm.w,I4441,LEN(_xlpm.w))</f>
        <v>3</v>
      </c>
      <c r="L4441" s="10">
        <f>_xlfn.LET(_xlpm.w,J4441,LEN(_xlpm.w))</f>
        <v>4</v>
      </c>
      <c r="M4441" s="10">
        <f>_xlfn.LET(_xlpm.a,K4441,_xlpm.b,L4441,MAX(_xlpm.a,_xlpm.b))</f>
        <v>4</v>
      </c>
      <c r="N4441" s="10">
        <f>_xlfn.LET(_xlpm.d,(K4441,L4441),MAX(_xlpm.d)-MIN(_xlpm.d))</f>
        <v>1</v>
      </c>
      <c r="O4441" s="1" t="str">
        <f>_xlfn.LET(_xlpm.sep,":",_xlpm.w,$G4441,_xlfn.CONCAT("~",RIGHT(_xlpm.w,LEN(_xlpm.w)-FIND(_xlpm.sep,_xlpm.w)),"~"))</f>
        <v>~ge'r~</v>
      </c>
      <c r="P4441" s="1" t="str">
        <f>_xlfn.LET(_xlpm.sep,":",_xlpm.w,$G4441,_xlfn.CONCAT("[",LEFT(_xlpm.w,FIND(_xlpm.sep,_xlpm.w)-1),"]"))</f>
        <v>[dʒɪ]</v>
      </c>
      <c r="Q4441" s="14" cm="1">
        <f t="array" ref="Q4441">SUM(_xlfn._xlws.FILTER($H$2:$H$7117,_xlfn.MAP($O$2:$O$7117,_xlfn.LAMBDA(_xlpm.x,_xlpm.x=$O4441))))</f>
        <v>4.9701789264413521E-5</v>
      </c>
      <c r="R4441" s="14">
        <f>$H4441/Q4441</f>
        <v>1</v>
      </c>
      <c r="S4441" s="14" cm="1">
        <f t="array" ref="S4441">SUM(_xlfn._xlws.FILTER($H$2:$H$7117,_xlfn.MAP($P$2:$P$7117,_xlfn.LAMBDA(_xlpm.x,_xlpm.x=$P4441))))</f>
        <v>1.1133200795228625E-2</v>
      </c>
      <c r="T4441" s="14">
        <f>$H4441/S4441</f>
        <v>4.4642857142857158E-3</v>
      </c>
      <c r="U4441" s="14">
        <f>_xlfn.LET(_xlpm.freq,F4441,_xlpm.size,M4441+1,_xlpm.F,V4441,LOG(1+_xlpm.freq)*LOG(1+_xlpm.size)*_xlpm.F)</f>
        <v>2.082194378034754E-3</v>
      </c>
      <c r="V4441" s="14">
        <f>_xlfn.LET(_xlpm.a,T4441,_xlpm.b,R4441,2*_xlpm.a*_xlpm.b/(_xlpm.a+_xlpm.b))</f>
        <v>8.8888888888888906E-3</v>
      </c>
      <c r="W4441" s="14">
        <f>_xlfn.LET(_xlpm.p,R4441,_xlpm.q,T4441,LOG(_xlpm.p/_xlpm.q))</f>
        <v>2.3502480183341627</v>
      </c>
      <c r="X4441" s="2"/>
    </row>
    <row r="4442" spans="1:24">
      <c r="A4442" s="1" t="str">
        <f>_xlfn.LET(_xlpm.sep," : ",CONCATENATE(O4442,_xlpm.sep,P4442))</f>
        <v>~gery~ : [dʒɪ]</v>
      </c>
      <c r="B4442" s="1">
        <f>_xlfn.LET(_xlpm.d,$G4442,_xlpm.k,_xlfn.CONCAT(LEFT(TRIM(B$1),1),"*"),COUNTIF(_xlpm.d,_xlpm.k))</f>
        <v>0</v>
      </c>
      <c r="C4442" s="1">
        <f>_xlfn.LET(_xlpm.d,$G4442,_xlpm.k,_xlfn.CONCAT(LEFT(TRIM(C$1),1),"*"),COUNTIF(_xlpm.d,_xlpm.k))</f>
        <v>0</v>
      </c>
      <c r="D4442" s="1">
        <f>_xlfn.LET(_xlpm.d,$G4442,_xlpm.k,_xlfn.CONCAT(LEFT(TRIM(D$1),1),"*"),COUNTIF(_xlpm.d,_xlpm.k))</f>
        <v>0</v>
      </c>
      <c r="E4442" s="1">
        <f>LOG(F4442+1,10)</f>
        <v>0.30102999566398114</v>
      </c>
      <c r="F4442" s="7">
        <v>1</v>
      </c>
      <c r="G4442" s="9" t="s">
        <v>781</v>
      </c>
      <c r="H4442" s="4">
        <f>F4442/freq.sum.r6e</f>
        <v>4.9701789264413521E-5</v>
      </c>
      <c r="I4442" s="1" t="str">
        <f>_xlfn.LET(_xlpm.sep,":",_xlpm.w,$G4442,LEFT(_xlpm.w,FIND(_xlpm.sep,_xlpm.w)-1))</f>
        <v>dʒɪ</v>
      </c>
      <c r="J4442" s="1" t="str">
        <f>_xlfn.LET(_xlpm.sep,":",_xlpm.w,$G4442,RIGHT(_xlpm.w,LEN(_xlpm.w)-FIND(_xlpm.sep,_xlpm.w)))</f>
        <v>gery</v>
      </c>
      <c r="K4442" s="10">
        <f>_xlfn.LET(_xlpm.w,I4442,LEN(_xlpm.w))</f>
        <v>3</v>
      </c>
      <c r="L4442" s="10">
        <f>_xlfn.LET(_xlpm.w,J4442,LEN(_xlpm.w))</f>
        <v>4</v>
      </c>
      <c r="M4442" s="10">
        <f>_xlfn.LET(_xlpm.a,K4442,_xlpm.b,L4442,MAX(_xlpm.a,_xlpm.b))</f>
        <v>4</v>
      </c>
      <c r="N4442" s="10">
        <f>_xlfn.LET(_xlpm.d,(K4442,L4442),MAX(_xlpm.d)-MIN(_xlpm.d))</f>
        <v>1</v>
      </c>
      <c r="O4442" s="1" t="str">
        <f>_xlfn.LET(_xlpm.sep,":",_xlpm.w,$G4442,_xlfn.CONCAT("~",RIGHT(_xlpm.w,LEN(_xlpm.w)-FIND(_xlpm.sep,_xlpm.w)),"~"))</f>
        <v>~gery~</v>
      </c>
      <c r="P4442" s="1" t="str">
        <f>_xlfn.LET(_xlpm.sep,":",_xlpm.w,$G4442,_xlfn.CONCAT("[",LEFT(_xlpm.w,FIND(_xlpm.sep,_xlpm.w)-1),"]"))</f>
        <v>[dʒɪ]</v>
      </c>
      <c r="Q4442" s="14" cm="1">
        <f t="array" ref="Q4442">SUM(_xlfn._xlws.FILTER($H$2:$H$7117,_xlfn.MAP($O$2:$O$7117,_xlfn.LAMBDA(_xlpm.x,_xlpm.x=$O4442))))</f>
        <v>4.9701789264413521E-5</v>
      </c>
      <c r="R4442" s="14">
        <f>$H4442/Q4442</f>
        <v>1</v>
      </c>
      <c r="S4442" s="14" cm="1">
        <f t="array" ref="S4442">SUM(_xlfn._xlws.FILTER($H$2:$H$7117,_xlfn.MAP($P$2:$P$7117,_xlfn.LAMBDA(_xlpm.x,_xlpm.x=$P4442))))</f>
        <v>1.1133200795228625E-2</v>
      </c>
      <c r="T4442" s="14">
        <f>$H4442/S4442</f>
        <v>4.4642857142857158E-3</v>
      </c>
      <c r="U4442" s="14">
        <f>_xlfn.LET(_xlpm.freq,F4442,_xlpm.size,M4442+1,_xlpm.F,V4442,LOG(1+_xlpm.freq)*LOG(1+_xlpm.size)*_xlpm.F)</f>
        <v>2.082194378034754E-3</v>
      </c>
      <c r="V4442" s="14">
        <f>_xlfn.LET(_xlpm.a,T4442,_xlpm.b,R4442,2*_xlpm.a*_xlpm.b/(_xlpm.a+_xlpm.b))</f>
        <v>8.8888888888888906E-3</v>
      </c>
      <c r="W4442" s="14">
        <f>_xlfn.LET(_xlpm.p,R4442,_xlpm.q,T4442,LOG(_xlpm.p/_xlpm.q))</f>
        <v>2.3502480183341627</v>
      </c>
      <c r="X4442" s="2"/>
    </row>
    <row r="4443" spans="1:24">
      <c r="A4443" s="1" t="str">
        <f>_xlfn.LET(_xlpm.sep," : ",CONCATENATE(O4443,_xlpm.sep,P4443))</f>
        <v>~giee~ : [dʒɪ]</v>
      </c>
      <c r="B4443" s="1">
        <f>_xlfn.LET(_xlpm.d,$G4443,_xlpm.k,_xlfn.CONCAT(LEFT(TRIM(B$1),1),"*"),COUNTIF(_xlpm.d,_xlpm.k))</f>
        <v>0</v>
      </c>
      <c r="C4443" s="1">
        <f>_xlfn.LET(_xlpm.d,$G4443,_xlpm.k,_xlfn.CONCAT(LEFT(TRIM(C$1),1),"*"),COUNTIF(_xlpm.d,_xlpm.k))</f>
        <v>0</v>
      </c>
      <c r="D4443" s="1">
        <f>_xlfn.LET(_xlpm.d,$G4443,_xlpm.k,_xlfn.CONCAT(LEFT(TRIM(D$1),1),"*"),COUNTIF(_xlpm.d,_xlpm.k))</f>
        <v>0</v>
      </c>
      <c r="E4443" s="1">
        <f>LOG(F4443+1,10)</f>
        <v>0.30102999566398114</v>
      </c>
      <c r="F4443" s="7">
        <v>1</v>
      </c>
      <c r="G4443" s="9" t="s">
        <v>791</v>
      </c>
      <c r="H4443" s="4">
        <f>F4443/freq.sum.r6e</f>
        <v>4.9701789264413521E-5</v>
      </c>
      <c r="I4443" s="1" t="str">
        <f>_xlfn.LET(_xlpm.sep,":",_xlpm.w,$G4443,LEFT(_xlpm.w,FIND(_xlpm.sep,_xlpm.w)-1))</f>
        <v>dʒɪ</v>
      </c>
      <c r="J4443" s="1" t="str">
        <f>_xlfn.LET(_xlpm.sep,":",_xlpm.w,$G4443,RIGHT(_xlpm.w,LEN(_xlpm.w)-FIND(_xlpm.sep,_xlpm.w)))</f>
        <v>giee</v>
      </c>
      <c r="K4443" s="10">
        <f>_xlfn.LET(_xlpm.w,I4443,LEN(_xlpm.w))</f>
        <v>3</v>
      </c>
      <c r="L4443" s="10">
        <f>_xlfn.LET(_xlpm.w,J4443,LEN(_xlpm.w))</f>
        <v>4</v>
      </c>
      <c r="M4443" s="10">
        <f>_xlfn.LET(_xlpm.a,K4443,_xlpm.b,L4443,MAX(_xlpm.a,_xlpm.b))</f>
        <v>4</v>
      </c>
      <c r="N4443" s="10">
        <f>_xlfn.LET(_xlpm.d,(K4443,L4443),MAX(_xlpm.d)-MIN(_xlpm.d))</f>
        <v>1</v>
      </c>
      <c r="O4443" s="1" t="str">
        <f>_xlfn.LET(_xlpm.sep,":",_xlpm.w,$G4443,_xlfn.CONCAT("~",RIGHT(_xlpm.w,LEN(_xlpm.w)-FIND(_xlpm.sep,_xlpm.w)),"~"))</f>
        <v>~giee~</v>
      </c>
      <c r="P4443" s="1" t="str">
        <f>_xlfn.LET(_xlpm.sep,":",_xlpm.w,$G4443,_xlfn.CONCAT("[",LEFT(_xlpm.w,FIND(_xlpm.sep,_xlpm.w)-1),"]"))</f>
        <v>[dʒɪ]</v>
      </c>
      <c r="Q4443" s="14" cm="1">
        <f t="array" ref="Q4443">SUM(_xlfn._xlws.FILTER($H$2:$H$7117,_xlfn.MAP($O$2:$O$7117,_xlfn.LAMBDA(_xlpm.x,_xlpm.x=$O4443))))</f>
        <v>4.9701789264413521E-5</v>
      </c>
      <c r="R4443" s="14">
        <f>$H4443/Q4443</f>
        <v>1</v>
      </c>
      <c r="S4443" s="14" cm="1">
        <f t="array" ref="S4443">SUM(_xlfn._xlws.FILTER($H$2:$H$7117,_xlfn.MAP($P$2:$P$7117,_xlfn.LAMBDA(_xlpm.x,_xlpm.x=$P4443))))</f>
        <v>1.1133200795228625E-2</v>
      </c>
      <c r="T4443" s="14">
        <f>$H4443/S4443</f>
        <v>4.4642857142857158E-3</v>
      </c>
      <c r="U4443" s="14">
        <f>_xlfn.LET(_xlpm.freq,F4443,_xlpm.size,M4443+1,_xlpm.F,V4443,LOG(1+_xlpm.freq)*LOG(1+_xlpm.size)*_xlpm.F)</f>
        <v>2.082194378034754E-3</v>
      </c>
      <c r="V4443" s="14">
        <f>_xlfn.LET(_xlpm.a,T4443,_xlpm.b,R4443,2*_xlpm.a*_xlpm.b/(_xlpm.a+_xlpm.b))</f>
        <v>8.8888888888888906E-3</v>
      </c>
      <c r="W4443" s="14">
        <f>_xlfn.LET(_xlpm.p,R4443,_xlpm.q,T4443,LOG(_xlpm.p/_xlpm.q))</f>
        <v>2.3502480183341627</v>
      </c>
      <c r="X4443" s="2"/>
    </row>
    <row r="4444" spans="1:24">
      <c r="A4444" s="1" t="str">
        <f>_xlfn.LET(_xlpm.sep," : ",CONCATENATE(O4444,_xlpm.sep,P4444))</f>
        <v>~gy'r~ : [dʒɪ]</v>
      </c>
      <c r="B4444" s="1">
        <f>_xlfn.LET(_xlpm.d,$G4444,_xlpm.k,_xlfn.CONCAT(LEFT(TRIM(B$1),1),"*"),COUNTIF(_xlpm.d,_xlpm.k))</f>
        <v>0</v>
      </c>
      <c r="C4444" s="1">
        <f>_xlfn.LET(_xlpm.d,$G4444,_xlpm.k,_xlfn.CONCAT(LEFT(TRIM(C$1),1),"*"),COUNTIF(_xlpm.d,_xlpm.k))</f>
        <v>0</v>
      </c>
      <c r="D4444" s="1">
        <f>_xlfn.LET(_xlpm.d,$G4444,_xlpm.k,_xlfn.CONCAT(LEFT(TRIM(D$1),1),"*"),COUNTIF(_xlpm.d,_xlpm.k))</f>
        <v>0</v>
      </c>
      <c r="E4444" s="1">
        <f>LOG(F4444+1,10)</f>
        <v>0.30102999566398114</v>
      </c>
      <c r="F4444" s="7">
        <v>1</v>
      </c>
      <c r="G4444" s="9" t="s">
        <v>812</v>
      </c>
      <c r="H4444" s="4">
        <f>F4444/freq.sum.r6e</f>
        <v>4.9701789264413521E-5</v>
      </c>
      <c r="I4444" s="1" t="str">
        <f>_xlfn.LET(_xlpm.sep,":",_xlpm.w,$G4444,LEFT(_xlpm.w,FIND(_xlpm.sep,_xlpm.w)-1))</f>
        <v>dʒɪ</v>
      </c>
      <c r="J4444" s="1" t="str">
        <f>_xlfn.LET(_xlpm.sep,":",_xlpm.w,$G4444,RIGHT(_xlpm.w,LEN(_xlpm.w)-FIND(_xlpm.sep,_xlpm.w)))</f>
        <v>gy'r</v>
      </c>
      <c r="K4444" s="10">
        <f>_xlfn.LET(_xlpm.w,I4444,LEN(_xlpm.w))</f>
        <v>3</v>
      </c>
      <c r="L4444" s="10">
        <f>_xlfn.LET(_xlpm.w,J4444,LEN(_xlpm.w))</f>
        <v>4</v>
      </c>
      <c r="M4444" s="10">
        <f>_xlfn.LET(_xlpm.a,K4444,_xlpm.b,L4444,MAX(_xlpm.a,_xlpm.b))</f>
        <v>4</v>
      </c>
      <c r="N4444" s="10">
        <f>_xlfn.LET(_xlpm.d,(K4444,L4444),MAX(_xlpm.d)-MIN(_xlpm.d))</f>
        <v>1</v>
      </c>
      <c r="O4444" s="1" t="str">
        <f>_xlfn.LET(_xlpm.sep,":",_xlpm.w,$G4444,_xlfn.CONCAT("~",RIGHT(_xlpm.w,LEN(_xlpm.w)-FIND(_xlpm.sep,_xlpm.w)),"~"))</f>
        <v>~gy'r~</v>
      </c>
      <c r="P4444" s="1" t="str">
        <f>_xlfn.LET(_xlpm.sep,":",_xlpm.w,$G4444,_xlfn.CONCAT("[",LEFT(_xlpm.w,FIND(_xlpm.sep,_xlpm.w)-1),"]"))</f>
        <v>[dʒɪ]</v>
      </c>
      <c r="Q4444" s="14" cm="1">
        <f t="array" ref="Q4444">SUM(_xlfn._xlws.FILTER($H$2:$H$7117,_xlfn.MAP($O$2:$O$7117,_xlfn.LAMBDA(_xlpm.x,_xlpm.x=$O4444))))</f>
        <v>4.9701789264413521E-5</v>
      </c>
      <c r="R4444" s="14">
        <f>$H4444/Q4444</f>
        <v>1</v>
      </c>
      <c r="S4444" s="14" cm="1">
        <f t="array" ref="S4444">SUM(_xlfn._xlws.FILTER($H$2:$H$7117,_xlfn.MAP($P$2:$P$7117,_xlfn.LAMBDA(_xlpm.x,_xlpm.x=$P4444))))</f>
        <v>1.1133200795228625E-2</v>
      </c>
      <c r="T4444" s="14">
        <f>$H4444/S4444</f>
        <v>4.4642857142857158E-3</v>
      </c>
      <c r="U4444" s="14">
        <f>_xlfn.LET(_xlpm.freq,F4444,_xlpm.size,M4444+1,_xlpm.F,V4444,LOG(1+_xlpm.freq)*LOG(1+_xlpm.size)*_xlpm.F)</f>
        <v>2.082194378034754E-3</v>
      </c>
      <c r="V4444" s="14">
        <f>_xlfn.LET(_xlpm.a,T4444,_xlpm.b,R4444,2*_xlpm.a*_xlpm.b/(_xlpm.a+_xlpm.b))</f>
        <v>8.8888888888888906E-3</v>
      </c>
      <c r="W4444" s="14">
        <f>_xlfn.LET(_xlpm.p,R4444,_xlpm.q,T4444,LOG(_xlpm.p/_xlpm.q))</f>
        <v>2.3502480183341627</v>
      </c>
      <c r="X4444" s="2"/>
    </row>
    <row r="4445" spans="1:24">
      <c r="A4445" s="1" t="str">
        <f>_xlfn.LET(_xlpm.sep," : ",CONCATENATE(O4445,_xlpm.sep,P4445))</f>
        <v>~gyry~ : [dʒɪ]</v>
      </c>
      <c r="B4445" s="1">
        <f>_xlfn.LET(_xlpm.d,$G4445,_xlpm.k,_xlfn.CONCAT(LEFT(TRIM(B$1),1),"*"),COUNTIF(_xlpm.d,_xlpm.k))</f>
        <v>0</v>
      </c>
      <c r="C4445" s="1">
        <f>_xlfn.LET(_xlpm.d,$G4445,_xlpm.k,_xlfn.CONCAT(LEFT(TRIM(C$1),1),"*"),COUNTIF(_xlpm.d,_xlpm.k))</f>
        <v>0</v>
      </c>
      <c r="D4445" s="1">
        <f>_xlfn.LET(_xlpm.d,$G4445,_xlpm.k,_xlfn.CONCAT(LEFT(TRIM(D$1),1),"*"),COUNTIF(_xlpm.d,_xlpm.k))</f>
        <v>0</v>
      </c>
      <c r="E4445" s="1">
        <f>LOG(F4445+1,10)</f>
        <v>0.30102999566398114</v>
      </c>
      <c r="F4445" s="7">
        <v>1</v>
      </c>
      <c r="G4445" s="9" t="s">
        <v>817</v>
      </c>
      <c r="H4445" s="4">
        <f>F4445/freq.sum.r6e</f>
        <v>4.9701789264413521E-5</v>
      </c>
      <c r="I4445" s="1" t="str">
        <f>_xlfn.LET(_xlpm.sep,":",_xlpm.w,$G4445,LEFT(_xlpm.w,FIND(_xlpm.sep,_xlpm.w)-1))</f>
        <v>dʒɪ</v>
      </c>
      <c r="J4445" s="1" t="str">
        <f>_xlfn.LET(_xlpm.sep,":",_xlpm.w,$G4445,RIGHT(_xlpm.w,LEN(_xlpm.w)-FIND(_xlpm.sep,_xlpm.w)))</f>
        <v>gyry</v>
      </c>
      <c r="K4445" s="10">
        <f>_xlfn.LET(_xlpm.w,I4445,LEN(_xlpm.w))</f>
        <v>3</v>
      </c>
      <c r="L4445" s="10">
        <f>_xlfn.LET(_xlpm.w,J4445,LEN(_xlpm.w))</f>
        <v>4</v>
      </c>
      <c r="M4445" s="10">
        <f>_xlfn.LET(_xlpm.a,K4445,_xlpm.b,L4445,MAX(_xlpm.a,_xlpm.b))</f>
        <v>4</v>
      </c>
      <c r="N4445" s="10">
        <f>_xlfn.LET(_xlpm.d,(K4445,L4445),MAX(_xlpm.d)-MIN(_xlpm.d))</f>
        <v>1</v>
      </c>
      <c r="O4445" s="1" t="str">
        <f>_xlfn.LET(_xlpm.sep,":",_xlpm.w,$G4445,_xlfn.CONCAT("~",RIGHT(_xlpm.w,LEN(_xlpm.w)-FIND(_xlpm.sep,_xlpm.w)),"~"))</f>
        <v>~gyry~</v>
      </c>
      <c r="P4445" s="1" t="str">
        <f>_xlfn.LET(_xlpm.sep,":",_xlpm.w,$G4445,_xlfn.CONCAT("[",LEFT(_xlpm.w,FIND(_xlpm.sep,_xlpm.w)-1),"]"))</f>
        <v>[dʒɪ]</v>
      </c>
      <c r="Q4445" s="14" cm="1">
        <f t="array" ref="Q4445">SUM(_xlfn._xlws.FILTER($H$2:$H$7117,_xlfn.MAP($O$2:$O$7117,_xlfn.LAMBDA(_xlpm.x,_xlpm.x=$O4445))))</f>
        <v>4.9701789264413521E-5</v>
      </c>
      <c r="R4445" s="14">
        <f>$H4445/Q4445</f>
        <v>1</v>
      </c>
      <c r="S4445" s="14" cm="1">
        <f t="array" ref="S4445">SUM(_xlfn._xlws.FILTER($H$2:$H$7117,_xlfn.MAP($P$2:$P$7117,_xlfn.LAMBDA(_xlpm.x,_xlpm.x=$P4445))))</f>
        <v>1.1133200795228625E-2</v>
      </c>
      <c r="T4445" s="14">
        <f>$H4445/S4445</f>
        <v>4.4642857142857158E-3</v>
      </c>
      <c r="U4445" s="14">
        <f>_xlfn.LET(_xlpm.freq,F4445,_xlpm.size,M4445+1,_xlpm.F,V4445,LOG(1+_xlpm.freq)*LOG(1+_xlpm.size)*_xlpm.F)</f>
        <v>2.082194378034754E-3</v>
      </c>
      <c r="V4445" s="14">
        <f>_xlfn.LET(_xlpm.a,T4445,_xlpm.b,R4445,2*_xlpm.a*_xlpm.b/(_xlpm.a+_xlpm.b))</f>
        <v>8.8888888888888906E-3</v>
      </c>
      <c r="W4445" s="14">
        <f>_xlfn.LET(_xlpm.p,R4445,_xlpm.q,T4445,LOG(_xlpm.p/_xlpm.q))</f>
        <v>2.3502480183341627</v>
      </c>
      <c r="X4445" s="2"/>
    </row>
    <row r="4446" spans="1:24">
      <c r="A4446" s="1" t="str">
        <f>_xlfn.LET(_xlpm.sep," : ",CONCATENATE(O4446,_xlpm.sep,P4446))</f>
        <v>~pe'r~ : [pɪ]</v>
      </c>
      <c r="B4446" s="1">
        <f>_xlfn.LET(_xlpm.d,$G4446,_xlpm.k,_xlfn.CONCAT(LEFT(TRIM(B$1),1),"*"),COUNTIF(_xlpm.d,_xlpm.k))</f>
        <v>0</v>
      </c>
      <c r="C4446" s="1">
        <f>_xlfn.LET(_xlpm.d,$G4446,_xlpm.k,_xlfn.CONCAT(LEFT(TRIM(C$1),1),"*"),COUNTIF(_xlpm.d,_xlpm.k))</f>
        <v>0</v>
      </c>
      <c r="D4446" s="1">
        <f>_xlfn.LET(_xlpm.d,$G4446,_xlpm.k,_xlfn.CONCAT(LEFT(TRIM(D$1),1),"*"),COUNTIF(_xlpm.d,_xlpm.k))</f>
        <v>0</v>
      </c>
      <c r="E4446" s="1">
        <f>LOG(F4446+1,10)</f>
        <v>0.30102999566398114</v>
      </c>
      <c r="F4446" s="7">
        <v>1</v>
      </c>
      <c r="G4446" s="9" t="s">
        <v>3725</v>
      </c>
      <c r="H4446" s="4">
        <f>F4446/freq.sum.r6e</f>
        <v>4.9701789264413521E-5</v>
      </c>
      <c r="I4446" s="1" t="str">
        <f>_xlfn.LET(_xlpm.sep,":",_xlpm.w,$G4446,LEFT(_xlpm.w,FIND(_xlpm.sep,_xlpm.w)-1))</f>
        <v>pɪ</v>
      </c>
      <c r="J4446" s="1" t="str">
        <f>_xlfn.LET(_xlpm.sep,":",_xlpm.w,$G4446,RIGHT(_xlpm.w,LEN(_xlpm.w)-FIND(_xlpm.sep,_xlpm.w)))</f>
        <v>pe'r</v>
      </c>
      <c r="K4446" s="10">
        <f>_xlfn.LET(_xlpm.w,I4446,LEN(_xlpm.w))</f>
        <v>2</v>
      </c>
      <c r="L4446" s="10">
        <f>_xlfn.LET(_xlpm.w,J4446,LEN(_xlpm.w))</f>
        <v>4</v>
      </c>
      <c r="M4446" s="10">
        <f>_xlfn.LET(_xlpm.a,K4446,_xlpm.b,L4446,MAX(_xlpm.a,_xlpm.b))</f>
        <v>4</v>
      </c>
      <c r="N4446" s="10">
        <f>_xlfn.LET(_xlpm.d,(K4446,L4446),MAX(_xlpm.d)-MIN(_xlpm.d))</f>
        <v>2</v>
      </c>
      <c r="O4446" s="1" t="str">
        <f>_xlfn.LET(_xlpm.sep,":",_xlpm.w,$G4446,_xlfn.CONCAT("~",RIGHT(_xlpm.w,LEN(_xlpm.w)-FIND(_xlpm.sep,_xlpm.w)),"~"))</f>
        <v>~pe'r~</v>
      </c>
      <c r="P4446" s="1" t="str">
        <f>_xlfn.LET(_xlpm.sep,":",_xlpm.w,$G4446,_xlfn.CONCAT("[",LEFT(_xlpm.w,FIND(_xlpm.sep,_xlpm.w)-1),"]"))</f>
        <v>[pɪ]</v>
      </c>
      <c r="Q4446" s="14" cm="1">
        <f t="array" ref="Q4446">SUM(_xlfn._xlws.FILTER($H$2:$H$7117,_xlfn.MAP($O$2:$O$7117,_xlfn.LAMBDA(_xlpm.x,_xlpm.x=$O4446))))</f>
        <v>4.9701789264413521E-5</v>
      </c>
      <c r="R4446" s="14">
        <f>$H4446/Q4446</f>
        <v>1</v>
      </c>
      <c r="S4446" s="14" cm="1">
        <f t="array" ref="S4446">SUM(_xlfn._xlws.FILTER($H$2:$H$7117,_xlfn.MAP($P$2:$P$7117,_xlfn.LAMBDA(_xlpm.x,_xlpm.x=$P4446))))</f>
        <v>1.1133200795228625E-2</v>
      </c>
      <c r="T4446" s="14">
        <f>$H4446/S4446</f>
        <v>4.4642857142857158E-3</v>
      </c>
      <c r="U4446" s="14">
        <f>_xlfn.LET(_xlpm.freq,F4446,_xlpm.size,M4446+1,_xlpm.F,V4446,LOG(1+_xlpm.freq)*LOG(1+_xlpm.size)*_xlpm.F)</f>
        <v>2.082194378034754E-3</v>
      </c>
      <c r="V4446" s="14">
        <f>_xlfn.LET(_xlpm.a,T4446,_xlpm.b,R4446,2*_xlpm.a*_xlpm.b/(_xlpm.a+_xlpm.b))</f>
        <v>8.8888888888888906E-3</v>
      </c>
      <c r="W4446" s="14">
        <f>_xlfn.LET(_xlpm.p,R4446,_xlpm.q,T4446,LOG(_xlpm.p/_xlpm.q))</f>
        <v>2.3502480183341627</v>
      </c>
      <c r="X4446" s="2"/>
    </row>
    <row r="4447" spans="1:24">
      <c r="A4447" s="1" t="str">
        <f>_xlfn.LET(_xlpm.sep," : ",CONCATENATE(O4447,_xlpm.sep,P4447))</f>
        <v>~pery~ : [pɪ]</v>
      </c>
      <c r="B4447" s="1">
        <f>_xlfn.LET(_xlpm.d,$G4447,_xlpm.k,_xlfn.CONCAT(LEFT(TRIM(B$1),1),"*"),COUNTIF(_xlpm.d,_xlpm.k))</f>
        <v>0</v>
      </c>
      <c r="C4447" s="1">
        <f>_xlfn.LET(_xlpm.d,$G4447,_xlpm.k,_xlfn.CONCAT(LEFT(TRIM(C$1),1),"*"),COUNTIF(_xlpm.d,_xlpm.k))</f>
        <v>0</v>
      </c>
      <c r="D4447" s="1">
        <f>_xlfn.LET(_xlpm.d,$G4447,_xlpm.k,_xlfn.CONCAT(LEFT(TRIM(D$1),1),"*"),COUNTIF(_xlpm.d,_xlpm.k))</f>
        <v>0</v>
      </c>
      <c r="E4447" s="1">
        <f>LOG(F4447+1,10)</f>
        <v>0.30102999566398114</v>
      </c>
      <c r="F4447" s="7">
        <v>1</v>
      </c>
      <c r="G4447" s="9" t="s">
        <v>3734</v>
      </c>
      <c r="H4447" s="4">
        <f>F4447/freq.sum.r6e</f>
        <v>4.9701789264413521E-5</v>
      </c>
      <c r="I4447" s="1" t="str">
        <f>_xlfn.LET(_xlpm.sep,":",_xlpm.w,$G4447,LEFT(_xlpm.w,FIND(_xlpm.sep,_xlpm.w)-1))</f>
        <v>pɪ</v>
      </c>
      <c r="J4447" s="1" t="str">
        <f>_xlfn.LET(_xlpm.sep,":",_xlpm.w,$G4447,RIGHT(_xlpm.w,LEN(_xlpm.w)-FIND(_xlpm.sep,_xlpm.w)))</f>
        <v>pery</v>
      </c>
      <c r="K4447" s="10">
        <f>_xlfn.LET(_xlpm.w,I4447,LEN(_xlpm.w))</f>
        <v>2</v>
      </c>
      <c r="L4447" s="10">
        <f>_xlfn.LET(_xlpm.w,J4447,LEN(_xlpm.w))</f>
        <v>4</v>
      </c>
      <c r="M4447" s="10">
        <f>_xlfn.LET(_xlpm.a,K4447,_xlpm.b,L4447,MAX(_xlpm.a,_xlpm.b))</f>
        <v>4</v>
      </c>
      <c r="N4447" s="10">
        <f>_xlfn.LET(_xlpm.d,(K4447,L4447),MAX(_xlpm.d)-MIN(_xlpm.d))</f>
        <v>2</v>
      </c>
      <c r="O4447" s="1" t="str">
        <f>_xlfn.LET(_xlpm.sep,":",_xlpm.w,$G4447,_xlfn.CONCAT("~",RIGHT(_xlpm.w,LEN(_xlpm.w)-FIND(_xlpm.sep,_xlpm.w)),"~"))</f>
        <v>~pery~</v>
      </c>
      <c r="P4447" s="1" t="str">
        <f>_xlfn.LET(_xlpm.sep,":",_xlpm.w,$G4447,_xlfn.CONCAT("[",LEFT(_xlpm.w,FIND(_xlpm.sep,_xlpm.w)-1),"]"))</f>
        <v>[pɪ]</v>
      </c>
      <c r="Q4447" s="14" cm="1">
        <f t="array" ref="Q4447">SUM(_xlfn._xlws.FILTER($H$2:$H$7117,_xlfn.MAP($O$2:$O$7117,_xlfn.LAMBDA(_xlpm.x,_xlpm.x=$O4447))))</f>
        <v>4.9701789264413521E-5</v>
      </c>
      <c r="R4447" s="14">
        <f>$H4447/Q4447</f>
        <v>1</v>
      </c>
      <c r="S4447" s="14" cm="1">
        <f t="array" ref="S4447">SUM(_xlfn._xlws.FILTER($H$2:$H$7117,_xlfn.MAP($P$2:$P$7117,_xlfn.LAMBDA(_xlpm.x,_xlpm.x=$P4447))))</f>
        <v>1.1133200795228625E-2</v>
      </c>
      <c r="T4447" s="14">
        <f>$H4447/S4447</f>
        <v>4.4642857142857158E-3</v>
      </c>
      <c r="U4447" s="14">
        <f>_xlfn.LET(_xlpm.freq,F4447,_xlpm.size,M4447+1,_xlpm.F,V4447,LOG(1+_xlpm.freq)*LOG(1+_xlpm.size)*_xlpm.F)</f>
        <v>2.082194378034754E-3</v>
      </c>
      <c r="V4447" s="14">
        <f>_xlfn.LET(_xlpm.a,T4447,_xlpm.b,R4447,2*_xlpm.a*_xlpm.b/(_xlpm.a+_xlpm.b))</f>
        <v>8.8888888888888906E-3</v>
      </c>
      <c r="W4447" s="14">
        <f>_xlfn.LET(_xlpm.p,R4447,_xlpm.q,T4447,LOG(_xlpm.p/_xlpm.q))</f>
        <v>2.3502480183341627</v>
      </c>
      <c r="X4447" s="2"/>
    </row>
    <row r="4448" spans="1:24">
      <c r="A4448" s="1" t="str">
        <f>_xlfn.LET(_xlpm.sep," : ",CONCATENATE(O4448,_xlpm.sep,P4448))</f>
        <v>~pi'r~ : [pɪ]</v>
      </c>
      <c r="B4448" s="1">
        <f>_xlfn.LET(_xlpm.d,$G4448,_xlpm.k,_xlfn.CONCAT(LEFT(TRIM(B$1),1),"*"),COUNTIF(_xlpm.d,_xlpm.k))</f>
        <v>0</v>
      </c>
      <c r="C4448" s="1">
        <f>_xlfn.LET(_xlpm.d,$G4448,_xlpm.k,_xlfn.CONCAT(LEFT(TRIM(C$1),1),"*"),COUNTIF(_xlpm.d,_xlpm.k))</f>
        <v>0</v>
      </c>
      <c r="D4448" s="1">
        <f>_xlfn.LET(_xlpm.d,$G4448,_xlpm.k,_xlfn.CONCAT(LEFT(TRIM(D$1),1),"*"),COUNTIF(_xlpm.d,_xlpm.k))</f>
        <v>0</v>
      </c>
      <c r="E4448" s="1">
        <f>LOG(F4448+1,10)</f>
        <v>0.30102999566398114</v>
      </c>
      <c r="F4448" s="7">
        <v>1</v>
      </c>
      <c r="G4448" s="9" t="s">
        <v>3738</v>
      </c>
      <c r="H4448" s="4">
        <f>F4448/freq.sum.r6e</f>
        <v>4.9701789264413521E-5</v>
      </c>
      <c r="I4448" s="1" t="str">
        <f>_xlfn.LET(_xlpm.sep,":",_xlpm.w,$G4448,LEFT(_xlpm.w,FIND(_xlpm.sep,_xlpm.w)-1))</f>
        <v>pɪ</v>
      </c>
      <c r="J4448" s="1" t="str">
        <f>_xlfn.LET(_xlpm.sep,":",_xlpm.w,$G4448,RIGHT(_xlpm.w,LEN(_xlpm.w)-FIND(_xlpm.sep,_xlpm.w)))</f>
        <v>pi'r</v>
      </c>
      <c r="K4448" s="10">
        <f>_xlfn.LET(_xlpm.w,I4448,LEN(_xlpm.w))</f>
        <v>2</v>
      </c>
      <c r="L4448" s="10">
        <f>_xlfn.LET(_xlpm.w,J4448,LEN(_xlpm.w))</f>
        <v>4</v>
      </c>
      <c r="M4448" s="10">
        <f>_xlfn.LET(_xlpm.a,K4448,_xlpm.b,L4448,MAX(_xlpm.a,_xlpm.b))</f>
        <v>4</v>
      </c>
      <c r="N4448" s="10">
        <f>_xlfn.LET(_xlpm.d,(K4448,L4448),MAX(_xlpm.d)-MIN(_xlpm.d))</f>
        <v>2</v>
      </c>
      <c r="O4448" s="1" t="str">
        <f>_xlfn.LET(_xlpm.sep,":",_xlpm.w,$G4448,_xlfn.CONCAT("~",RIGHT(_xlpm.w,LEN(_xlpm.w)-FIND(_xlpm.sep,_xlpm.w)),"~"))</f>
        <v>~pi'r~</v>
      </c>
      <c r="P4448" s="1" t="str">
        <f>_xlfn.LET(_xlpm.sep,":",_xlpm.w,$G4448,_xlfn.CONCAT("[",LEFT(_xlpm.w,FIND(_xlpm.sep,_xlpm.w)-1),"]"))</f>
        <v>[pɪ]</v>
      </c>
      <c r="Q4448" s="14" cm="1">
        <f t="array" ref="Q4448">SUM(_xlfn._xlws.FILTER($H$2:$H$7117,_xlfn.MAP($O$2:$O$7117,_xlfn.LAMBDA(_xlpm.x,_xlpm.x=$O4448))))</f>
        <v>4.9701789264413521E-5</v>
      </c>
      <c r="R4448" s="14">
        <f>$H4448/Q4448</f>
        <v>1</v>
      </c>
      <c r="S4448" s="14" cm="1">
        <f t="array" ref="S4448">SUM(_xlfn._xlws.FILTER($H$2:$H$7117,_xlfn.MAP($P$2:$P$7117,_xlfn.LAMBDA(_xlpm.x,_xlpm.x=$P4448))))</f>
        <v>1.1133200795228625E-2</v>
      </c>
      <c r="T4448" s="14">
        <f>$H4448/S4448</f>
        <v>4.4642857142857158E-3</v>
      </c>
      <c r="U4448" s="14">
        <f>_xlfn.LET(_xlpm.freq,F4448,_xlpm.size,M4448+1,_xlpm.F,V4448,LOG(1+_xlpm.freq)*LOG(1+_xlpm.size)*_xlpm.F)</f>
        <v>2.082194378034754E-3</v>
      </c>
      <c r="V4448" s="14">
        <f>_xlfn.LET(_xlpm.a,T4448,_xlpm.b,R4448,2*_xlpm.a*_xlpm.b/(_xlpm.a+_xlpm.b))</f>
        <v>8.8888888888888906E-3</v>
      </c>
      <c r="W4448" s="14">
        <f>_xlfn.LET(_xlpm.p,R4448,_xlpm.q,T4448,LOG(_xlpm.p/_xlpm.q))</f>
        <v>2.3502480183341627</v>
      </c>
      <c r="X4448" s="2"/>
    </row>
    <row r="4449" spans="1:24">
      <c r="A4449" s="1" t="str">
        <f>_xlfn.LET(_xlpm.sep," : ",CONCATENATE(O4449,_xlpm.sep,P4449))</f>
        <v>~piry~ : [pɪ]</v>
      </c>
      <c r="B4449" s="1">
        <f>_xlfn.LET(_xlpm.d,$G4449,_xlpm.k,_xlfn.CONCAT(LEFT(TRIM(B$1),1),"*"),COUNTIF(_xlpm.d,_xlpm.k))</f>
        <v>0</v>
      </c>
      <c r="C4449" s="1">
        <f>_xlfn.LET(_xlpm.d,$G4449,_xlpm.k,_xlfn.CONCAT(LEFT(TRIM(C$1),1),"*"),COUNTIF(_xlpm.d,_xlpm.k))</f>
        <v>0</v>
      </c>
      <c r="D4449" s="1">
        <f>_xlfn.LET(_xlpm.d,$G4449,_xlpm.k,_xlfn.CONCAT(LEFT(TRIM(D$1),1),"*"),COUNTIF(_xlpm.d,_xlpm.k))</f>
        <v>0</v>
      </c>
      <c r="E4449" s="1">
        <f>LOG(F4449+1,10)</f>
        <v>0.30102999566398114</v>
      </c>
      <c r="F4449" s="7">
        <v>1</v>
      </c>
      <c r="G4449" s="9" t="s">
        <v>3745</v>
      </c>
      <c r="H4449" s="4">
        <f>F4449/freq.sum.r6e</f>
        <v>4.9701789264413521E-5</v>
      </c>
      <c r="I4449" s="4" t="str">
        <f>_xlfn.LET(_xlpm.sep,":",_xlpm.w,$G4449,LEFT(_xlpm.w,FIND(_xlpm.sep,_xlpm.w)-1))</f>
        <v>pɪ</v>
      </c>
      <c r="J4449" s="4" t="str">
        <f>_xlfn.LET(_xlpm.sep,":",_xlpm.w,$G4449,RIGHT(_xlpm.w,LEN(_xlpm.w)-FIND(_xlpm.sep,_xlpm.w)))</f>
        <v>piry</v>
      </c>
      <c r="K4449" s="10">
        <f>_xlfn.LET(_xlpm.w,I4449,LEN(_xlpm.w))</f>
        <v>2</v>
      </c>
      <c r="L4449" s="10">
        <f>_xlfn.LET(_xlpm.w,J4449,LEN(_xlpm.w))</f>
        <v>4</v>
      </c>
      <c r="M4449" s="10">
        <f>_xlfn.LET(_xlpm.a,K4449,_xlpm.b,L4449,MAX(_xlpm.a,_xlpm.b))</f>
        <v>4</v>
      </c>
      <c r="N4449" s="10">
        <f>_xlfn.LET(_xlpm.d,(K4449,L4449),MAX(_xlpm.d)-MIN(_xlpm.d))</f>
        <v>2</v>
      </c>
      <c r="O4449" s="1" t="str">
        <f>_xlfn.LET(_xlpm.sep,":",_xlpm.w,$G4449,_xlfn.CONCAT("~",RIGHT(_xlpm.w,LEN(_xlpm.w)-FIND(_xlpm.sep,_xlpm.w)),"~"))</f>
        <v>~piry~</v>
      </c>
      <c r="P4449" s="1" t="str">
        <f>_xlfn.LET(_xlpm.sep,":",_xlpm.w,$G4449,_xlfn.CONCAT("[",LEFT(_xlpm.w,FIND(_xlpm.sep,_xlpm.w)-1),"]"))</f>
        <v>[pɪ]</v>
      </c>
      <c r="Q4449" s="14" cm="1">
        <f t="array" ref="Q4449">SUM(_xlfn._xlws.FILTER($H$2:$H$7109,_xlfn.MAP($O$2:$O$7109,_xlfn.LAMBDA(_xlpm.x,_xlpm.x=$O4449))))</f>
        <v>4.9701789264413521E-5</v>
      </c>
      <c r="R4449" s="14">
        <f>$H4449/Q4449</f>
        <v>1</v>
      </c>
      <c r="S4449" s="14" cm="1">
        <f t="array" ref="S4449">SUM(_xlfn._xlws.FILTER($H$2:$H$7109,_xlfn.MAP($P$2:$P$7109,_xlfn.LAMBDA(_xlpm.x,_xlpm.x=$P4449))))</f>
        <v>1.1133200795228625E-2</v>
      </c>
      <c r="T4449" s="14">
        <f>$H4449/S4449</f>
        <v>4.4642857142857158E-3</v>
      </c>
      <c r="U4449" s="14">
        <f>_xlfn.LET(_xlpm.freq,F4449,_xlpm.size,M4449+1,_xlpm.F,V4449,LOG(1+_xlpm.freq)*LOG(1+_xlpm.size)*_xlpm.F)</f>
        <v>2.082194378034754E-3</v>
      </c>
      <c r="V4449" s="14">
        <f>_xlfn.LET(_xlpm.a,T4449,_xlpm.b,R4449,2*_xlpm.a*_xlpm.b/(_xlpm.a+_xlpm.b))</f>
        <v>8.8888888888888906E-3</v>
      </c>
      <c r="W4449" s="14">
        <f>_xlfn.LET(_xlpm.p,R4449,_xlpm.q,T4449,LOG(_xlpm.p/_xlpm.q))</f>
        <v>2.3502480183341627</v>
      </c>
      <c r="X4449" s="2"/>
    </row>
    <row r="4450" spans="1:24">
      <c r="A4450" s="1" t="str">
        <f>_xlfn.LET(_xlpm.sep," : ",CONCATENATE(O4450,_xlpm.sep,P4450))</f>
        <v>~ppee~ : [pɪ]</v>
      </c>
      <c r="B4450" s="1">
        <f>_xlfn.LET(_xlpm.d,$G4450,_xlpm.k,_xlfn.CONCAT(LEFT(TRIM(B$1),1),"*"),COUNTIF(_xlpm.d,_xlpm.k))</f>
        <v>0</v>
      </c>
      <c r="C4450" s="1">
        <f>_xlfn.LET(_xlpm.d,$G4450,_xlpm.k,_xlfn.CONCAT(LEFT(TRIM(C$1),1),"*"),COUNTIF(_xlpm.d,_xlpm.k))</f>
        <v>0</v>
      </c>
      <c r="D4450" s="1">
        <f>_xlfn.LET(_xlpm.d,$G4450,_xlpm.k,_xlfn.CONCAT(LEFT(TRIM(D$1),1),"*"),COUNTIF(_xlpm.d,_xlpm.k))</f>
        <v>0</v>
      </c>
      <c r="E4450" s="1">
        <f>LOG(F4450+1,10)</f>
        <v>0.30102999566398114</v>
      </c>
      <c r="F4450" s="7">
        <v>1</v>
      </c>
      <c r="G4450" s="9" t="s">
        <v>3771</v>
      </c>
      <c r="H4450" s="4">
        <f>F4450/freq.sum.r6e</f>
        <v>4.9701789264413521E-5</v>
      </c>
      <c r="I4450" s="1" t="str">
        <f>_xlfn.LET(_xlpm.sep,":",_xlpm.w,$G4450,LEFT(_xlpm.w,FIND(_xlpm.sep,_xlpm.w)-1))</f>
        <v>pɪ</v>
      </c>
      <c r="J4450" s="1" t="str">
        <f>_xlfn.LET(_xlpm.sep,":",_xlpm.w,$G4450,RIGHT(_xlpm.w,LEN(_xlpm.w)-FIND(_xlpm.sep,_xlpm.w)))</f>
        <v>ppee</v>
      </c>
      <c r="K4450" s="10">
        <f>_xlfn.LET(_xlpm.w,I4450,LEN(_xlpm.w))</f>
        <v>2</v>
      </c>
      <c r="L4450" s="10">
        <f>_xlfn.LET(_xlpm.w,J4450,LEN(_xlpm.w))</f>
        <v>4</v>
      </c>
      <c r="M4450" s="10">
        <f>_xlfn.LET(_xlpm.a,K4450,_xlpm.b,L4450,MAX(_xlpm.a,_xlpm.b))</f>
        <v>4</v>
      </c>
      <c r="N4450" s="10">
        <f>_xlfn.LET(_xlpm.d,(K4450,L4450),MAX(_xlpm.d)-MIN(_xlpm.d))</f>
        <v>2</v>
      </c>
      <c r="O4450" s="1" t="str">
        <f>_xlfn.LET(_xlpm.sep,":",_xlpm.w,$G4450,_xlfn.CONCAT("~",RIGHT(_xlpm.w,LEN(_xlpm.w)-FIND(_xlpm.sep,_xlpm.w)),"~"))</f>
        <v>~ppee~</v>
      </c>
      <c r="P4450" s="1" t="str">
        <f>_xlfn.LET(_xlpm.sep,":",_xlpm.w,$G4450,_xlfn.CONCAT("[",LEFT(_xlpm.w,FIND(_xlpm.sep,_xlpm.w)-1),"]"))</f>
        <v>[pɪ]</v>
      </c>
      <c r="Q4450" s="14" cm="1">
        <f t="array" ref="Q4450">SUM(_xlfn._xlws.FILTER($H$2:$H$7117,_xlfn.MAP($O$2:$O$7117,_xlfn.LAMBDA(_xlpm.x,_xlpm.x=$O4450))))</f>
        <v>4.9701789264413521E-5</v>
      </c>
      <c r="R4450" s="14">
        <f>$H4450/Q4450</f>
        <v>1</v>
      </c>
      <c r="S4450" s="14" cm="1">
        <f t="array" ref="S4450">SUM(_xlfn._xlws.FILTER($H$2:$H$7117,_xlfn.MAP($P$2:$P$7117,_xlfn.LAMBDA(_xlpm.x,_xlpm.x=$P4450))))</f>
        <v>1.1133200795228625E-2</v>
      </c>
      <c r="T4450" s="14">
        <f>$H4450/S4450</f>
        <v>4.4642857142857158E-3</v>
      </c>
      <c r="U4450" s="14">
        <f>_xlfn.LET(_xlpm.freq,F4450,_xlpm.size,M4450+1,_xlpm.F,V4450,LOG(1+_xlpm.freq)*LOG(1+_xlpm.size)*_xlpm.F)</f>
        <v>2.082194378034754E-3</v>
      </c>
      <c r="V4450" s="14">
        <f>_xlfn.LET(_xlpm.a,T4450,_xlpm.b,R4450,2*_xlpm.a*_xlpm.b/(_xlpm.a+_xlpm.b))</f>
        <v>8.8888888888888906E-3</v>
      </c>
      <c r="W4450" s="14">
        <f>_xlfn.LET(_xlpm.p,R4450,_xlpm.q,T4450,LOG(_xlpm.p/_xlpm.q))</f>
        <v>2.3502480183341627</v>
      </c>
      <c r="X4450" s="2"/>
    </row>
    <row r="4451" spans="1:24">
      <c r="A4451" s="1" t="str">
        <f>_xlfn.LET(_xlpm.sep," : ",CONCATENATE(O4451,_xlpm.sep,P4451))</f>
        <v>~ppie~ : [pɪ]</v>
      </c>
      <c r="B4451" s="1">
        <f>_xlfn.LET(_xlpm.d,$G4451,_xlpm.k,_xlfn.CONCAT(LEFT(TRIM(B$1),1),"*"),COUNTIF(_xlpm.d,_xlpm.k))</f>
        <v>0</v>
      </c>
      <c r="C4451" s="1">
        <f>_xlfn.LET(_xlpm.d,$G4451,_xlpm.k,_xlfn.CONCAT(LEFT(TRIM(C$1),1),"*"),COUNTIF(_xlpm.d,_xlpm.k))</f>
        <v>0</v>
      </c>
      <c r="D4451" s="1">
        <f>_xlfn.LET(_xlpm.d,$G4451,_xlpm.k,_xlfn.CONCAT(LEFT(TRIM(D$1),1),"*"),COUNTIF(_xlpm.d,_xlpm.k))</f>
        <v>0</v>
      </c>
      <c r="E4451" s="1">
        <f>LOG(F4451+1,10)</f>
        <v>0.30102999566398114</v>
      </c>
      <c r="F4451" s="7">
        <v>1</v>
      </c>
      <c r="G4451" s="9" t="s">
        <v>3781</v>
      </c>
      <c r="H4451" s="4">
        <f>F4451/freq.sum.r6e</f>
        <v>4.9701789264413521E-5</v>
      </c>
      <c r="I4451" s="1" t="str">
        <f>_xlfn.LET(_xlpm.sep,":",_xlpm.w,$G4451,LEFT(_xlpm.w,FIND(_xlpm.sep,_xlpm.w)-1))</f>
        <v>pɪ</v>
      </c>
      <c r="J4451" s="1" t="str">
        <f>_xlfn.LET(_xlpm.sep,":",_xlpm.w,$G4451,RIGHT(_xlpm.w,LEN(_xlpm.w)-FIND(_xlpm.sep,_xlpm.w)))</f>
        <v>ppie</v>
      </c>
      <c r="K4451" s="10">
        <f>_xlfn.LET(_xlpm.w,I4451,LEN(_xlpm.w))</f>
        <v>2</v>
      </c>
      <c r="L4451" s="10">
        <f>_xlfn.LET(_xlpm.w,J4451,LEN(_xlpm.w))</f>
        <v>4</v>
      </c>
      <c r="M4451" s="10">
        <f>_xlfn.LET(_xlpm.a,K4451,_xlpm.b,L4451,MAX(_xlpm.a,_xlpm.b))</f>
        <v>4</v>
      </c>
      <c r="N4451" s="10">
        <f>_xlfn.LET(_xlpm.d,(K4451,L4451),MAX(_xlpm.d)-MIN(_xlpm.d))</f>
        <v>2</v>
      </c>
      <c r="O4451" s="1" t="str">
        <f>_xlfn.LET(_xlpm.sep,":",_xlpm.w,$G4451,_xlfn.CONCAT("~",RIGHT(_xlpm.w,LEN(_xlpm.w)-FIND(_xlpm.sep,_xlpm.w)),"~"))</f>
        <v>~ppie~</v>
      </c>
      <c r="P4451" s="1" t="str">
        <f>_xlfn.LET(_xlpm.sep,":",_xlpm.w,$G4451,_xlfn.CONCAT("[",LEFT(_xlpm.w,FIND(_xlpm.sep,_xlpm.w)-1),"]"))</f>
        <v>[pɪ]</v>
      </c>
      <c r="Q4451" s="14" cm="1">
        <f t="array" ref="Q4451">SUM(_xlfn._xlws.FILTER($H$2:$H$7109,_xlfn.MAP($O$2:$O$7109,_xlfn.LAMBDA(_xlpm.x,_xlpm.x=$O4451))))</f>
        <v>4.9701789264413521E-5</v>
      </c>
      <c r="R4451" s="14">
        <f>$H4451/Q4451</f>
        <v>1</v>
      </c>
      <c r="S4451" s="14" cm="1">
        <f t="array" ref="S4451">SUM(_xlfn._xlws.FILTER($H$2:$H$7109,_xlfn.MAP($P$2:$P$7109,_xlfn.LAMBDA(_xlpm.x,_xlpm.x=$P4451))))</f>
        <v>1.1133200795228625E-2</v>
      </c>
      <c r="T4451" s="14">
        <f>$H4451/S4451</f>
        <v>4.4642857142857158E-3</v>
      </c>
      <c r="U4451" s="14">
        <f>_xlfn.LET(_xlpm.freq,F4451,_xlpm.size,M4451+1,_xlpm.F,V4451,LOG(1+_xlpm.freq)*LOG(1+_xlpm.size)*_xlpm.F)</f>
        <v>2.082194378034754E-3</v>
      </c>
      <c r="V4451" s="14">
        <f>_xlfn.LET(_xlpm.a,T4451,_xlpm.b,R4451,2*_xlpm.a*_xlpm.b/(_xlpm.a+_xlpm.b))</f>
        <v>8.8888888888888906E-3</v>
      </c>
      <c r="W4451" s="14">
        <f>_xlfn.LET(_xlpm.p,R4451,_xlpm.q,T4451,LOG(_xlpm.p/_xlpm.q))</f>
        <v>2.3502480183341627</v>
      </c>
      <c r="X4451" s="2"/>
    </row>
    <row r="4452" spans="1:24">
      <c r="A4452" s="1" t="str">
        <f>_xlfn.LET(_xlpm.sep," : ",CONCATENATE(O4452,_xlpm.sep,P4452))</f>
        <v>~ppye~ : [pɪ]</v>
      </c>
      <c r="B4452" s="1">
        <f>_xlfn.LET(_xlpm.d,$G4452,_xlpm.k,_xlfn.CONCAT(LEFT(TRIM(B$1),1),"*"),COUNTIF(_xlpm.d,_xlpm.k))</f>
        <v>0</v>
      </c>
      <c r="C4452" s="1">
        <f>_xlfn.LET(_xlpm.d,$G4452,_xlpm.k,_xlfn.CONCAT(LEFT(TRIM(C$1),1),"*"),COUNTIF(_xlpm.d,_xlpm.k))</f>
        <v>0</v>
      </c>
      <c r="D4452" s="1">
        <f>_xlfn.LET(_xlpm.d,$G4452,_xlpm.k,_xlfn.CONCAT(LEFT(TRIM(D$1),1),"*"),COUNTIF(_xlpm.d,_xlpm.k))</f>
        <v>0</v>
      </c>
      <c r="E4452" s="1">
        <f>LOG(F4452+1,10)</f>
        <v>0.30102999566398114</v>
      </c>
      <c r="F4452" s="7">
        <v>1</v>
      </c>
      <c r="G4452" s="9" t="s">
        <v>3794</v>
      </c>
      <c r="H4452" s="4">
        <f>F4452/freq.sum.r6e</f>
        <v>4.9701789264413521E-5</v>
      </c>
      <c r="I4452" s="1" t="str">
        <f>_xlfn.LET(_xlpm.sep,":",_xlpm.w,$G4452,LEFT(_xlpm.w,FIND(_xlpm.sep,_xlpm.w)-1))</f>
        <v>pɪ</v>
      </c>
      <c r="J4452" s="1" t="str">
        <f>_xlfn.LET(_xlpm.sep,":",_xlpm.w,$G4452,RIGHT(_xlpm.w,LEN(_xlpm.w)-FIND(_xlpm.sep,_xlpm.w)))</f>
        <v>ppye</v>
      </c>
      <c r="K4452" s="10">
        <f>_xlfn.LET(_xlpm.w,I4452,LEN(_xlpm.w))</f>
        <v>2</v>
      </c>
      <c r="L4452" s="10">
        <f>_xlfn.LET(_xlpm.w,J4452,LEN(_xlpm.w))</f>
        <v>4</v>
      </c>
      <c r="M4452" s="10">
        <f>_xlfn.LET(_xlpm.a,K4452,_xlpm.b,L4452,MAX(_xlpm.a,_xlpm.b))</f>
        <v>4</v>
      </c>
      <c r="N4452" s="10">
        <f>_xlfn.LET(_xlpm.d,(K4452,L4452),MAX(_xlpm.d)-MIN(_xlpm.d))</f>
        <v>2</v>
      </c>
      <c r="O4452" s="1" t="str">
        <f>_xlfn.LET(_xlpm.sep,":",_xlpm.w,$G4452,_xlfn.CONCAT("~",RIGHT(_xlpm.w,LEN(_xlpm.w)-FIND(_xlpm.sep,_xlpm.w)),"~"))</f>
        <v>~ppye~</v>
      </c>
      <c r="P4452" s="1" t="str">
        <f>_xlfn.LET(_xlpm.sep,":",_xlpm.w,$G4452,_xlfn.CONCAT("[",LEFT(_xlpm.w,FIND(_xlpm.sep,_xlpm.w)-1),"]"))</f>
        <v>[pɪ]</v>
      </c>
      <c r="Q4452" s="14" cm="1">
        <f t="array" ref="Q4452">SUM(_xlfn._xlws.FILTER($H$2:$H$7109,_xlfn.MAP($O$2:$O$7109,_xlfn.LAMBDA(_xlpm.x,_xlpm.x=$O4452))))</f>
        <v>4.9701789264413521E-5</v>
      </c>
      <c r="R4452" s="14">
        <f>$H4452/Q4452</f>
        <v>1</v>
      </c>
      <c r="S4452" s="14" cm="1">
        <f t="array" ref="S4452">SUM(_xlfn._xlws.FILTER($H$2:$H$7109,_xlfn.MAP($P$2:$P$7109,_xlfn.LAMBDA(_xlpm.x,_xlpm.x=$P4452))))</f>
        <v>1.1133200795228625E-2</v>
      </c>
      <c r="T4452" s="14">
        <f>$H4452/S4452</f>
        <v>4.4642857142857158E-3</v>
      </c>
      <c r="U4452" s="14">
        <f>_xlfn.LET(_xlpm.freq,F4452,_xlpm.size,M4452+1,_xlpm.F,V4452,LOG(1+_xlpm.freq)*LOG(1+_xlpm.size)*_xlpm.F)</f>
        <v>2.082194378034754E-3</v>
      </c>
      <c r="V4452" s="14">
        <f>_xlfn.LET(_xlpm.a,T4452,_xlpm.b,R4452,2*_xlpm.a*_xlpm.b/(_xlpm.a+_xlpm.b))</f>
        <v>8.8888888888888906E-3</v>
      </c>
      <c r="W4452" s="14">
        <f>_xlfn.LET(_xlpm.p,R4452,_xlpm.q,T4452,LOG(_xlpm.p/_xlpm.q))</f>
        <v>2.3502480183341627</v>
      </c>
      <c r="X4452" s="2"/>
    </row>
    <row r="4453" spans="1:24">
      <c r="A4453" s="1" t="str">
        <f>_xlfn.LET(_xlpm.sep," : ",CONCATENATE(O4453,_xlpm.sep,P4453))</f>
        <v>~py'r~ : [pɪ]</v>
      </c>
      <c r="B4453" s="1">
        <f>_xlfn.LET(_xlpm.d,$G4453,_xlpm.k,_xlfn.CONCAT(LEFT(TRIM(B$1),1),"*"),COUNTIF(_xlpm.d,_xlpm.k))</f>
        <v>0</v>
      </c>
      <c r="C4453" s="1">
        <f>_xlfn.LET(_xlpm.d,$G4453,_xlpm.k,_xlfn.CONCAT(LEFT(TRIM(C$1),1),"*"),COUNTIF(_xlpm.d,_xlpm.k))</f>
        <v>0</v>
      </c>
      <c r="D4453" s="1">
        <f>_xlfn.LET(_xlpm.d,$G4453,_xlpm.k,_xlfn.CONCAT(LEFT(TRIM(D$1),1),"*"),COUNTIF(_xlpm.d,_xlpm.k))</f>
        <v>0</v>
      </c>
      <c r="E4453" s="1">
        <f>LOG(F4453+1,10)</f>
        <v>0.30102999566398114</v>
      </c>
      <c r="F4453" s="7">
        <v>1</v>
      </c>
      <c r="G4453" s="9" t="s">
        <v>3806</v>
      </c>
      <c r="H4453" s="4">
        <f>F4453/freq.sum.r6e</f>
        <v>4.9701789264413521E-5</v>
      </c>
      <c r="I4453" s="1" t="str">
        <f>_xlfn.LET(_xlpm.sep,":",_xlpm.w,$G4453,LEFT(_xlpm.w,FIND(_xlpm.sep,_xlpm.w)-1))</f>
        <v>pɪ</v>
      </c>
      <c r="J4453" s="1" t="str">
        <f>_xlfn.LET(_xlpm.sep,":",_xlpm.w,$G4453,RIGHT(_xlpm.w,LEN(_xlpm.w)-FIND(_xlpm.sep,_xlpm.w)))</f>
        <v>py'r</v>
      </c>
      <c r="K4453" s="10">
        <f>_xlfn.LET(_xlpm.w,I4453,LEN(_xlpm.w))</f>
        <v>2</v>
      </c>
      <c r="L4453" s="10">
        <f>_xlfn.LET(_xlpm.w,J4453,LEN(_xlpm.w))</f>
        <v>4</v>
      </c>
      <c r="M4453" s="10">
        <f>_xlfn.LET(_xlpm.a,K4453,_xlpm.b,L4453,MAX(_xlpm.a,_xlpm.b))</f>
        <v>4</v>
      </c>
      <c r="N4453" s="10">
        <f>_xlfn.LET(_xlpm.d,(K4453,L4453),MAX(_xlpm.d)-MIN(_xlpm.d))</f>
        <v>2</v>
      </c>
      <c r="O4453" s="1" t="str">
        <f>_xlfn.LET(_xlpm.sep,":",_xlpm.w,$G4453,_xlfn.CONCAT("~",RIGHT(_xlpm.w,LEN(_xlpm.w)-FIND(_xlpm.sep,_xlpm.w)),"~"))</f>
        <v>~py'r~</v>
      </c>
      <c r="P4453" s="1" t="str">
        <f>_xlfn.LET(_xlpm.sep,":",_xlpm.w,$G4453,_xlfn.CONCAT("[",LEFT(_xlpm.w,FIND(_xlpm.sep,_xlpm.w)-1),"]"))</f>
        <v>[pɪ]</v>
      </c>
      <c r="Q4453" s="14" cm="1">
        <f t="array" ref="Q4453">SUM(_xlfn._xlws.FILTER($H$2:$H$7117,_xlfn.MAP($O$2:$O$7117,_xlfn.LAMBDA(_xlpm.x,_xlpm.x=$O4453))))</f>
        <v>4.9701789264413521E-5</v>
      </c>
      <c r="R4453" s="14">
        <f>$H4453/Q4453</f>
        <v>1</v>
      </c>
      <c r="S4453" s="14" cm="1">
        <f t="array" ref="S4453">SUM(_xlfn._xlws.FILTER($H$2:$H$7117,_xlfn.MAP($P$2:$P$7117,_xlfn.LAMBDA(_xlpm.x,_xlpm.x=$P4453))))</f>
        <v>1.1133200795228625E-2</v>
      </c>
      <c r="T4453" s="14">
        <f>$H4453/S4453</f>
        <v>4.4642857142857158E-3</v>
      </c>
      <c r="U4453" s="14">
        <f>_xlfn.LET(_xlpm.freq,F4453,_xlpm.size,M4453+1,_xlpm.F,V4453,LOG(1+_xlpm.freq)*LOG(1+_xlpm.size)*_xlpm.F)</f>
        <v>2.082194378034754E-3</v>
      </c>
      <c r="V4453" s="14">
        <f>_xlfn.LET(_xlpm.a,T4453,_xlpm.b,R4453,2*_xlpm.a*_xlpm.b/(_xlpm.a+_xlpm.b))</f>
        <v>8.8888888888888906E-3</v>
      </c>
      <c r="W4453" s="14">
        <f>_xlfn.LET(_xlpm.p,R4453,_xlpm.q,T4453,LOG(_xlpm.p/_xlpm.q))</f>
        <v>2.3502480183341627</v>
      </c>
      <c r="X4453" s="2"/>
    </row>
    <row r="4454" spans="1:24">
      <c r="A4454" s="1" t="str">
        <f>_xlfn.LET(_xlpm.sep," : ",CONCATENATE(O4454,_xlpm.sep,P4454))</f>
        <v>~pyry~ : [pɪ]</v>
      </c>
      <c r="B4454" s="1">
        <f>_xlfn.LET(_xlpm.d,$G4454,_xlpm.k,_xlfn.CONCAT(LEFT(TRIM(B$1),1),"*"),COUNTIF(_xlpm.d,_xlpm.k))</f>
        <v>0</v>
      </c>
      <c r="C4454" s="1">
        <f>_xlfn.LET(_xlpm.d,$G4454,_xlpm.k,_xlfn.CONCAT(LEFT(TRIM(C$1),1),"*"),COUNTIF(_xlpm.d,_xlpm.k))</f>
        <v>0</v>
      </c>
      <c r="D4454" s="1">
        <f>_xlfn.LET(_xlpm.d,$G4454,_xlpm.k,_xlfn.CONCAT(LEFT(TRIM(D$1),1),"*"),COUNTIF(_xlpm.d,_xlpm.k))</f>
        <v>0</v>
      </c>
      <c r="E4454" s="1">
        <f>LOG(F4454+1,10)</f>
        <v>0.30102999566398114</v>
      </c>
      <c r="F4454" s="7">
        <v>1</v>
      </c>
      <c r="G4454" s="9" t="s">
        <v>3811</v>
      </c>
      <c r="H4454" s="4">
        <f>F4454/freq.sum.r6e</f>
        <v>4.9701789264413521E-5</v>
      </c>
      <c r="I4454" s="1" t="str">
        <f>_xlfn.LET(_xlpm.sep,":",_xlpm.w,$G4454,LEFT(_xlpm.w,FIND(_xlpm.sep,_xlpm.w)-1))</f>
        <v>pɪ</v>
      </c>
      <c r="J4454" s="1" t="str">
        <f>_xlfn.LET(_xlpm.sep,":",_xlpm.w,$G4454,RIGHT(_xlpm.w,LEN(_xlpm.w)-FIND(_xlpm.sep,_xlpm.w)))</f>
        <v>pyry</v>
      </c>
      <c r="K4454" s="10">
        <f>_xlfn.LET(_xlpm.w,I4454,LEN(_xlpm.w))</f>
        <v>2</v>
      </c>
      <c r="L4454" s="10">
        <f>_xlfn.LET(_xlpm.w,J4454,LEN(_xlpm.w))</f>
        <v>4</v>
      </c>
      <c r="M4454" s="10">
        <f>_xlfn.LET(_xlpm.a,K4454,_xlpm.b,L4454,MAX(_xlpm.a,_xlpm.b))</f>
        <v>4</v>
      </c>
      <c r="N4454" s="10">
        <f>_xlfn.LET(_xlpm.d,(K4454,L4454),MAX(_xlpm.d)-MIN(_xlpm.d))</f>
        <v>2</v>
      </c>
      <c r="O4454" s="1" t="str">
        <f>_xlfn.LET(_xlpm.sep,":",_xlpm.w,$G4454,_xlfn.CONCAT("~",RIGHT(_xlpm.w,LEN(_xlpm.w)-FIND(_xlpm.sep,_xlpm.w)),"~"))</f>
        <v>~pyry~</v>
      </c>
      <c r="P4454" s="1" t="str">
        <f>_xlfn.LET(_xlpm.sep,":",_xlpm.w,$G4454,_xlfn.CONCAT("[",LEFT(_xlpm.w,FIND(_xlpm.sep,_xlpm.w)-1),"]"))</f>
        <v>[pɪ]</v>
      </c>
      <c r="Q4454" s="14" cm="1">
        <f t="array" ref="Q4454">SUM(_xlfn._xlws.FILTER($H$2:$H$7117,_xlfn.MAP($O$2:$O$7117,_xlfn.LAMBDA(_xlpm.x,_xlpm.x=$O4454))))</f>
        <v>4.9701789264413521E-5</v>
      </c>
      <c r="R4454" s="14">
        <f>$H4454/Q4454</f>
        <v>1</v>
      </c>
      <c r="S4454" s="14" cm="1">
        <f t="array" ref="S4454">SUM(_xlfn._xlws.FILTER($H$2:$H$7117,_xlfn.MAP($P$2:$P$7117,_xlfn.LAMBDA(_xlpm.x,_xlpm.x=$P4454))))</f>
        <v>1.1133200795228625E-2</v>
      </c>
      <c r="T4454" s="14">
        <f>$H4454/S4454</f>
        <v>4.4642857142857158E-3</v>
      </c>
      <c r="U4454" s="14">
        <f>_xlfn.LET(_xlpm.freq,F4454,_xlpm.size,M4454+1,_xlpm.F,V4454,LOG(1+_xlpm.freq)*LOG(1+_xlpm.size)*_xlpm.F)</f>
        <v>2.082194378034754E-3</v>
      </c>
      <c r="V4454" s="14">
        <f>_xlfn.LET(_xlpm.a,T4454,_xlpm.b,R4454,2*_xlpm.a*_xlpm.b/(_xlpm.a+_xlpm.b))</f>
        <v>8.8888888888888906E-3</v>
      </c>
      <c r="W4454" s="14">
        <f>_xlfn.LET(_xlpm.p,R4454,_xlpm.q,T4454,LOG(_xlpm.p/_xlpm.q))</f>
        <v>2.3502480183341627</v>
      </c>
      <c r="X4454" s="2"/>
    </row>
    <row r="4455" spans="1:24">
      <c r="A4455" s="1" t="str">
        <f>_xlfn.LET(_xlpm.sep," : ",CONCATENATE(O4455,_xlpm.sep,P4455))</f>
        <v>~bteh~ : [tɪ]</v>
      </c>
      <c r="B4455" s="1">
        <f>_xlfn.LET(_xlpm.d,$G4455,_xlpm.k,_xlfn.CONCAT(LEFT(TRIM(B$1),1),"*"),COUNTIF(_xlpm.d,_xlpm.k))</f>
        <v>0</v>
      </c>
      <c r="C4455" s="1">
        <f>_xlfn.LET(_xlpm.d,$G4455,_xlpm.k,_xlfn.CONCAT(LEFT(TRIM(C$1),1),"*"),COUNTIF(_xlpm.d,_xlpm.k))</f>
        <v>0</v>
      </c>
      <c r="D4455" s="1">
        <f>_xlfn.LET(_xlpm.d,$G4455,_xlpm.k,_xlfn.CONCAT(LEFT(TRIM(D$1),1),"*"),COUNTIF(_xlpm.d,_xlpm.k))</f>
        <v>0</v>
      </c>
      <c r="E4455" s="1">
        <f>LOG(F4455+1,10)</f>
        <v>0.47712125471966244</v>
      </c>
      <c r="F4455" s="7">
        <v>2</v>
      </c>
      <c r="G4455" s="9" t="s">
        <v>4724</v>
      </c>
      <c r="H4455" s="4">
        <f>F4455/freq.sum.r6e</f>
        <v>9.9403578528827041E-5</v>
      </c>
      <c r="I4455" s="1" t="str">
        <f>_xlfn.LET(_xlpm.sep,":",_xlpm.w,$G4455,LEFT(_xlpm.w,FIND(_xlpm.sep,_xlpm.w)-1))</f>
        <v>tɪ</v>
      </c>
      <c r="J4455" s="1" t="str">
        <f>_xlfn.LET(_xlpm.sep,":",_xlpm.w,$G4455,RIGHT(_xlpm.w,LEN(_xlpm.w)-FIND(_xlpm.sep,_xlpm.w)))</f>
        <v>bteh</v>
      </c>
      <c r="K4455" s="10">
        <f>_xlfn.LET(_xlpm.w,I4455,LEN(_xlpm.w))</f>
        <v>2</v>
      </c>
      <c r="L4455" s="10">
        <f>_xlfn.LET(_xlpm.w,J4455,LEN(_xlpm.w))</f>
        <v>4</v>
      </c>
      <c r="M4455" s="10">
        <f>_xlfn.LET(_xlpm.a,K4455,_xlpm.b,L4455,MAX(_xlpm.a,_xlpm.b))</f>
        <v>4</v>
      </c>
      <c r="N4455" s="10">
        <f>_xlfn.LET(_xlpm.d,(K4455,L4455),MAX(_xlpm.d)-MIN(_xlpm.d))</f>
        <v>2</v>
      </c>
      <c r="O4455" s="1" t="str">
        <f>_xlfn.LET(_xlpm.sep,":",_xlpm.w,$G4455,_xlfn.CONCAT("~",RIGHT(_xlpm.w,LEN(_xlpm.w)-FIND(_xlpm.sep,_xlpm.w)),"~"))</f>
        <v>~bteh~</v>
      </c>
      <c r="P4455" s="1" t="str">
        <f>_xlfn.LET(_xlpm.sep,":",_xlpm.w,$G4455,_xlfn.CONCAT("[",LEFT(_xlpm.w,FIND(_xlpm.sep,_xlpm.w)-1),"]"))</f>
        <v>[tɪ]</v>
      </c>
      <c r="Q4455" s="14" cm="1">
        <f t="array" ref="Q4455">SUM(_xlfn._xlws.FILTER($H$2:$H$7117,_xlfn.MAP($O$2:$O$7117,_xlfn.LAMBDA(_xlpm.x,_xlpm.x=$O4455))))</f>
        <v>9.9403578528827041E-5</v>
      </c>
      <c r="R4455" s="14">
        <f>$H4455/Q4455</f>
        <v>1</v>
      </c>
      <c r="S4455" s="14" cm="1">
        <f t="array" ref="S4455">SUM(_xlfn._xlws.FILTER($H$2:$H$7117,_xlfn.MAP($P$2:$P$7117,_xlfn.LAMBDA(_xlpm.x,_xlpm.x=$P4455))))</f>
        <v>2.2266401590457251E-2</v>
      </c>
      <c r="T4455" s="14">
        <f>$H4455/S4455</f>
        <v>4.4642857142857158E-3</v>
      </c>
      <c r="U4455" s="14">
        <f>_xlfn.LET(_xlpm.freq,F4455,_xlpm.size,M4455+1,_xlpm.F,V4455,LOG(1+_xlpm.freq)*LOG(1+_xlpm.size)*_xlpm.F)</f>
        <v>3.3002000083974963E-3</v>
      </c>
      <c r="V4455" s="14">
        <f>_xlfn.LET(_xlpm.a,T4455,_xlpm.b,R4455,2*_xlpm.a*_xlpm.b/(_xlpm.a+_xlpm.b))</f>
        <v>8.8888888888888906E-3</v>
      </c>
      <c r="W4455" s="14">
        <f>_xlfn.LET(_xlpm.p,R4455,_xlpm.q,T4455,LOG(_xlpm.p/_xlpm.q))</f>
        <v>2.3502480183341627</v>
      </c>
      <c r="X4455" s="2"/>
    </row>
    <row r="4456" spans="1:24">
      <c r="A4456" s="1" t="str">
        <f>_xlfn.LET(_xlpm.sep," : ",CONCATENATE(O4456,_xlpm.sep,P4456))</f>
        <v>~teeh~ : [tɪ]</v>
      </c>
      <c r="B4456" s="1">
        <f>_xlfn.LET(_xlpm.d,$G4456,_xlpm.k,_xlfn.CONCAT(LEFT(TRIM(B$1),1),"*"),COUNTIF(_xlpm.d,_xlpm.k))</f>
        <v>0</v>
      </c>
      <c r="C4456" s="1">
        <f>_xlfn.LET(_xlpm.d,$G4456,_xlpm.k,_xlfn.CONCAT(LEFT(TRIM(C$1),1),"*"),COUNTIF(_xlpm.d,_xlpm.k))</f>
        <v>0</v>
      </c>
      <c r="D4456" s="1">
        <f>_xlfn.LET(_xlpm.d,$G4456,_xlpm.k,_xlfn.CONCAT(LEFT(TRIM(D$1),1),"*"),COUNTIF(_xlpm.d,_xlpm.k))</f>
        <v>0</v>
      </c>
      <c r="E4456" s="1">
        <f>LOG(F4456+1,10)</f>
        <v>0.47712125471966244</v>
      </c>
      <c r="F4456" s="7">
        <v>2</v>
      </c>
      <c r="G4456" s="9" t="s">
        <v>4780</v>
      </c>
      <c r="H4456" s="4">
        <f>F4456/freq.sum.r6e</f>
        <v>9.9403578528827041E-5</v>
      </c>
      <c r="I4456" s="1" t="str">
        <f>_xlfn.LET(_xlpm.sep,":",_xlpm.w,$G4456,LEFT(_xlpm.w,FIND(_xlpm.sep,_xlpm.w)-1))</f>
        <v>tɪ</v>
      </c>
      <c r="J4456" s="1" t="str">
        <f>_xlfn.LET(_xlpm.sep,":",_xlpm.w,$G4456,RIGHT(_xlpm.w,LEN(_xlpm.w)-FIND(_xlpm.sep,_xlpm.w)))</f>
        <v>teeh</v>
      </c>
      <c r="K4456" s="10">
        <f>_xlfn.LET(_xlpm.w,I4456,LEN(_xlpm.w))</f>
        <v>2</v>
      </c>
      <c r="L4456" s="10">
        <f>_xlfn.LET(_xlpm.w,J4456,LEN(_xlpm.w))</f>
        <v>4</v>
      </c>
      <c r="M4456" s="10">
        <f>_xlfn.LET(_xlpm.a,K4456,_xlpm.b,L4456,MAX(_xlpm.a,_xlpm.b))</f>
        <v>4</v>
      </c>
      <c r="N4456" s="10">
        <f>_xlfn.LET(_xlpm.d,(K4456,L4456),MAX(_xlpm.d)-MIN(_xlpm.d))</f>
        <v>2</v>
      </c>
      <c r="O4456" s="1" t="str">
        <f>_xlfn.LET(_xlpm.sep,":",_xlpm.w,$G4456,_xlfn.CONCAT("~",RIGHT(_xlpm.w,LEN(_xlpm.w)-FIND(_xlpm.sep,_xlpm.w)),"~"))</f>
        <v>~teeh~</v>
      </c>
      <c r="P4456" s="1" t="str">
        <f>_xlfn.LET(_xlpm.sep,":",_xlpm.w,$G4456,_xlfn.CONCAT("[",LEFT(_xlpm.w,FIND(_xlpm.sep,_xlpm.w)-1),"]"))</f>
        <v>[tɪ]</v>
      </c>
      <c r="Q4456" s="14" cm="1">
        <f t="array" ref="Q4456">SUM(_xlfn._xlws.FILTER($H$2:$H$7117,_xlfn.MAP($O$2:$O$7117,_xlfn.LAMBDA(_xlpm.x,_xlpm.x=$O4456))))</f>
        <v>9.9403578528827041E-5</v>
      </c>
      <c r="R4456" s="14">
        <f>$H4456/Q4456</f>
        <v>1</v>
      </c>
      <c r="S4456" s="14" cm="1">
        <f t="array" ref="S4456">SUM(_xlfn._xlws.FILTER($H$2:$H$7117,_xlfn.MAP($P$2:$P$7117,_xlfn.LAMBDA(_xlpm.x,_xlpm.x=$P4456))))</f>
        <v>2.2266401590457251E-2</v>
      </c>
      <c r="T4456" s="14">
        <f>$H4456/S4456</f>
        <v>4.4642857142857158E-3</v>
      </c>
      <c r="U4456" s="14">
        <f>_xlfn.LET(_xlpm.freq,F4456,_xlpm.size,M4456+1,_xlpm.F,V4456,LOG(1+_xlpm.freq)*LOG(1+_xlpm.size)*_xlpm.F)</f>
        <v>3.3002000083974963E-3</v>
      </c>
      <c r="V4456" s="14">
        <f>_xlfn.LET(_xlpm.a,T4456,_xlpm.b,R4456,2*_xlpm.a*_xlpm.b/(_xlpm.a+_xlpm.b))</f>
        <v>8.8888888888888906E-3</v>
      </c>
      <c r="W4456" s="14">
        <f>_xlfn.LET(_xlpm.p,R4456,_xlpm.q,T4456,LOG(_xlpm.p/_xlpm.q))</f>
        <v>2.3502480183341627</v>
      </c>
      <c r="X4456" s="2"/>
    </row>
    <row r="4457" spans="1:24">
      <c r="A4457" s="1" t="str">
        <f>_xlfn.LET(_xlpm.sep," : ",CONCATENATE(O4457,_xlpm.sep,P4457))</f>
        <v>~tegh~ : [tɪ]</v>
      </c>
      <c r="B4457" s="1">
        <f>_xlfn.LET(_xlpm.d,$G4457,_xlpm.k,_xlfn.CONCAT(LEFT(TRIM(B$1),1),"*"),COUNTIF(_xlpm.d,_xlpm.k))</f>
        <v>0</v>
      </c>
      <c r="C4457" s="1">
        <f>_xlfn.LET(_xlpm.d,$G4457,_xlpm.k,_xlfn.CONCAT(LEFT(TRIM(C$1),1),"*"),COUNTIF(_xlpm.d,_xlpm.k))</f>
        <v>0</v>
      </c>
      <c r="D4457" s="1">
        <f>_xlfn.LET(_xlpm.d,$G4457,_xlpm.k,_xlfn.CONCAT(LEFT(TRIM(D$1),1),"*"),COUNTIF(_xlpm.d,_xlpm.k))</f>
        <v>0</v>
      </c>
      <c r="E4457" s="1">
        <f>LOG(F4457+1,10)</f>
        <v>0.47712125471966244</v>
      </c>
      <c r="F4457" s="7">
        <v>2</v>
      </c>
      <c r="G4457" s="9" t="s">
        <v>4783</v>
      </c>
      <c r="H4457" s="4">
        <f>F4457/freq.sum.r6e</f>
        <v>9.9403578528827041E-5</v>
      </c>
      <c r="I4457" s="1" t="str">
        <f>_xlfn.LET(_xlpm.sep,":",_xlpm.w,$G4457,LEFT(_xlpm.w,FIND(_xlpm.sep,_xlpm.w)-1))</f>
        <v>tɪ</v>
      </c>
      <c r="J4457" s="1" t="str">
        <f>_xlfn.LET(_xlpm.sep,":",_xlpm.w,$G4457,RIGHT(_xlpm.w,LEN(_xlpm.w)-FIND(_xlpm.sep,_xlpm.w)))</f>
        <v>tegh</v>
      </c>
      <c r="K4457" s="10">
        <f>_xlfn.LET(_xlpm.w,I4457,LEN(_xlpm.w))</f>
        <v>2</v>
      </c>
      <c r="L4457" s="10">
        <f>_xlfn.LET(_xlpm.w,J4457,LEN(_xlpm.w))</f>
        <v>4</v>
      </c>
      <c r="M4457" s="10">
        <f>_xlfn.LET(_xlpm.a,K4457,_xlpm.b,L4457,MAX(_xlpm.a,_xlpm.b))</f>
        <v>4</v>
      </c>
      <c r="N4457" s="10">
        <f>_xlfn.LET(_xlpm.d,(K4457,L4457),MAX(_xlpm.d)-MIN(_xlpm.d))</f>
        <v>2</v>
      </c>
      <c r="O4457" s="1" t="str">
        <f>_xlfn.LET(_xlpm.sep,":",_xlpm.w,$G4457,_xlfn.CONCAT("~",RIGHT(_xlpm.w,LEN(_xlpm.w)-FIND(_xlpm.sep,_xlpm.w)),"~"))</f>
        <v>~tegh~</v>
      </c>
      <c r="P4457" s="1" t="str">
        <f>_xlfn.LET(_xlpm.sep,":",_xlpm.w,$G4457,_xlfn.CONCAT("[",LEFT(_xlpm.w,FIND(_xlpm.sep,_xlpm.w)-1),"]"))</f>
        <v>[tɪ]</v>
      </c>
      <c r="Q4457" s="14" cm="1">
        <f t="array" ref="Q4457">SUM(_xlfn._xlws.FILTER($H$2:$H$7117,_xlfn.MAP($O$2:$O$7117,_xlfn.LAMBDA(_xlpm.x,_xlpm.x=$O4457))))</f>
        <v>9.9403578528827041E-5</v>
      </c>
      <c r="R4457" s="14">
        <f>$H4457/Q4457</f>
        <v>1</v>
      </c>
      <c r="S4457" s="14" cm="1">
        <f t="array" ref="S4457">SUM(_xlfn._xlws.FILTER($H$2:$H$7117,_xlfn.MAP($P$2:$P$7117,_xlfn.LAMBDA(_xlpm.x,_xlpm.x=$P4457))))</f>
        <v>2.2266401590457251E-2</v>
      </c>
      <c r="T4457" s="14">
        <f>$H4457/S4457</f>
        <v>4.4642857142857158E-3</v>
      </c>
      <c r="U4457" s="14">
        <f>_xlfn.LET(_xlpm.freq,F4457,_xlpm.size,M4457+1,_xlpm.F,V4457,LOG(1+_xlpm.freq)*LOG(1+_xlpm.size)*_xlpm.F)</f>
        <v>3.3002000083974963E-3</v>
      </c>
      <c r="V4457" s="14">
        <f>_xlfn.LET(_xlpm.a,T4457,_xlpm.b,R4457,2*_xlpm.a*_xlpm.b/(_xlpm.a+_xlpm.b))</f>
        <v>8.8888888888888906E-3</v>
      </c>
      <c r="W4457" s="14">
        <f>_xlfn.LET(_xlpm.p,R4457,_xlpm.q,T4457,LOG(_xlpm.p/_xlpm.q))</f>
        <v>2.3502480183341627</v>
      </c>
      <c r="X4457" s="2"/>
    </row>
    <row r="4458" spans="1:24">
      <c r="A4458" s="1" t="str">
        <f>_xlfn.LET(_xlpm.sep," : ",CONCATENATE(O4458,_xlpm.sep,P4458))</f>
        <v>~tieh~ : [tɪ]</v>
      </c>
      <c r="B4458" s="1">
        <f>_xlfn.LET(_xlpm.d,$G4458,_xlpm.k,_xlfn.CONCAT(LEFT(TRIM(B$1),1),"*"),COUNTIF(_xlpm.d,_xlpm.k))</f>
        <v>0</v>
      </c>
      <c r="C4458" s="1">
        <f>_xlfn.LET(_xlpm.d,$G4458,_xlpm.k,_xlfn.CONCAT(LEFT(TRIM(C$1),1),"*"),COUNTIF(_xlpm.d,_xlpm.k))</f>
        <v>0</v>
      </c>
      <c r="D4458" s="1">
        <f>_xlfn.LET(_xlpm.d,$G4458,_xlpm.k,_xlfn.CONCAT(LEFT(TRIM(D$1),1),"*"),COUNTIF(_xlpm.d,_xlpm.k))</f>
        <v>0</v>
      </c>
      <c r="E4458" s="1">
        <f>LOG(F4458+1,10)</f>
        <v>0.47712125471966244</v>
      </c>
      <c r="F4458" s="7">
        <v>2</v>
      </c>
      <c r="G4458" s="9" t="s">
        <v>4804</v>
      </c>
      <c r="H4458" s="4">
        <f>F4458/freq.sum.r6e</f>
        <v>9.9403578528827041E-5</v>
      </c>
      <c r="I4458" s="1" t="str">
        <f>_xlfn.LET(_xlpm.sep,":",_xlpm.w,$G4458,LEFT(_xlpm.w,FIND(_xlpm.sep,_xlpm.w)-1))</f>
        <v>tɪ</v>
      </c>
      <c r="J4458" s="1" t="str">
        <f>_xlfn.LET(_xlpm.sep,":",_xlpm.w,$G4458,RIGHT(_xlpm.w,LEN(_xlpm.w)-FIND(_xlpm.sep,_xlpm.w)))</f>
        <v>tieh</v>
      </c>
      <c r="K4458" s="10">
        <f>_xlfn.LET(_xlpm.w,I4458,LEN(_xlpm.w))</f>
        <v>2</v>
      </c>
      <c r="L4458" s="10">
        <f>_xlfn.LET(_xlpm.w,J4458,LEN(_xlpm.w))</f>
        <v>4</v>
      </c>
      <c r="M4458" s="10">
        <f>_xlfn.LET(_xlpm.a,K4458,_xlpm.b,L4458,MAX(_xlpm.a,_xlpm.b))</f>
        <v>4</v>
      </c>
      <c r="N4458" s="10">
        <f>_xlfn.LET(_xlpm.d,(K4458,L4458),MAX(_xlpm.d)-MIN(_xlpm.d))</f>
        <v>2</v>
      </c>
      <c r="O4458" s="1" t="str">
        <f>_xlfn.LET(_xlpm.sep,":",_xlpm.w,$G4458,_xlfn.CONCAT("~",RIGHT(_xlpm.w,LEN(_xlpm.w)-FIND(_xlpm.sep,_xlpm.w)),"~"))</f>
        <v>~tieh~</v>
      </c>
      <c r="P4458" s="1" t="str">
        <f>_xlfn.LET(_xlpm.sep,":",_xlpm.w,$G4458,_xlfn.CONCAT("[",LEFT(_xlpm.w,FIND(_xlpm.sep,_xlpm.w)-1),"]"))</f>
        <v>[tɪ]</v>
      </c>
      <c r="Q4458" s="14" cm="1">
        <f t="array" ref="Q4458">SUM(_xlfn._xlws.FILTER($H$2:$H$7117,_xlfn.MAP($O$2:$O$7117,_xlfn.LAMBDA(_xlpm.x,_xlpm.x=$O4458))))</f>
        <v>9.9403578528827041E-5</v>
      </c>
      <c r="R4458" s="14">
        <f>$H4458/Q4458</f>
        <v>1</v>
      </c>
      <c r="S4458" s="14" cm="1">
        <f t="array" ref="S4458">SUM(_xlfn._xlws.FILTER($H$2:$H$7117,_xlfn.MAP($P$2:$P$7117,_xlfn.LAMBDA(_xlpm.x,_xlpm.x=$P4458))))</f>
        <v>2.2266401590457251E-2</v>
      </c>
      <c r="T4458" s="14">
        <f>$H4458/S4458</f>
        <v>4.4642857142857158E-3</v>
      </c>
      <c r="U4458" s="14">
        <f>_xlfn.LET(_xlpm.freq,F4458,_xlpm.size,M4458+1,_xlpm.F,V4458,LOG(1+_xlpm.freq)*LOG(1+_xlpm.size)*_xlpm.F)</f>
        <v>3.3002000083974963E-3</v>
      </c>
      <c r="V4458" s="14">
        <f>_xlfn.LET(_xlpm.a,T4458,_xlpm.b,R4458,2*_xlpm.a*_xlpm.b/(_xlpm.a+_xlpm.b))</f>
        <v>8.8888888888888906E-3</v>
      </c>
      <c r="W4458" s="14">
        <f>_xlfn.LET(_xlpm.p,R4458,_xlpm.q,T4458,LOG(_xlpm.p/_xlpm.q))</f>
        <v>2.3502480183341627</v>
      </c>
      <c r="X4458" s="2"/>
    </row>
    <row r="4459" spans="1:24">
      <c r="A4459" s="1" t="str">
        <f>_xlfn.LET(_xlpm.sep," : ",CONCATENATE(O4459,_xlpm.sep,P4459))</f>
        <v>~tteh~ : [tɪ]</v>
      </c>
      <c r="B4459" s="1">
        <f>_xlfn.LET(_xlpm.d,$G4459,_xlpm.k,_xlfn.CONCAT(LEFT(TRIM(B$1),1),"*"),COUNTIF(_xlpm.d,_xlpm.k))</f>
        <v>0</v>
      </c>
      <c r="C4459" s="1">
        <f>_xlfn.LET(_xlpm.d,$G4459,_xlpm.k,_xlfn.CONCAT(LEFT(TRIM(C$1),1),"*"),COUNTIF(_xlpm.d,_xlpm.k))</f>
        <v>0</v>
      </c>
      <c r="D4459" s="1">
        <f>_xlfn.LET(_xlpm.d,$G4459,_xlpm.k,_xlfn.CONCAT(LEFT(TRIM(D$1),1),"*"),COUNTIF(_xlpm.d,_xlpm.k))</f>
        <v>0</v>
      </c>
      <c r="E4459" s="1">
        <f>LOG(F4459+1,10)</f>
        <v>0.47712125471966244</v>
      </c>
      <c r="F4459" s="7">
        <v>2</v>
      </c>
      <c r="G4459" s="9" t="s">
        <v>4864</v>
      </c>
      <c r="H4459" s="4">
        <f>F4459/freq.sum.r6e</f>
        <v>9.9403578528827041E-5</v>
      </c>
      <c r="I4459" s="1" t="str">
        <f>_xlfn.LET(_xlpm.sep,":",_xlpm.w,$G4459,LEFT(_xlpm.w,FIND(_xlpm.sep,_xlpm.w)-1))</f>
        <v>tɪ</v>
      </c>
      <c r="J4459" s="1" t="str">
        <f>_xlfn.LET(_xlpm.sep,":",_xlpm.w,$G4459,RIGHT(_xlpm.w,LEN(_xlpm.w)-FIND(_xlpm.sep,_xlpm.w)))</f>
        <v>tteh</v>
      </c>
      <c r="K4459" s="10">
        <f>_xlfn.LET(_xlpm.w,I4459,LEN(_xlpm.w))</f>
        <v>2</v>
      </c>
      <c r="L4459" s="10">
        <f>_xlfn.LET(_xlpm.w,J4459,LEN(_xlpm.w))</f>
        <v>4</v>
      </c>
      <c r="M4459" s="10">
        <f>_xlfn.LET(_xlpm.a,K4459,_xlpm.b,L4459,MAX(_xlpm.a,_xlpm.b))</f>
        <v>4</v>
      </c>
      <c r="N4459" s="10">
        <f>_xlfn.LET(_xlpm.d,(K4459,L4459),MAX(_xlpm.d)-MIN(_xlpm.d))</f>
        <v>2</v>
      </c>
      <c r="O4459" s="1" t="str">
        <f>_xlfn.LET(_xlpm.sep,":",_xlpm.w,$G4459,_xlfn.CONCAT("~",RIGHT(_xlpm.w,LEN(_xlpm.w)-FIND(_xlpm.sep,_xlpm.w)),"~"))</f>
        <v>~tteh~</v>
      </c>
      <c r="P4459" s="1" t="str">
        <f>_xlfn.LET(_xlpm.sep,":",_xlpm.w,$G4459,_xlfn.CONCAT("[",LEFT(_xlpm.w,FIND(_xlpm.sep,_xlpm.w)-1),"]"))</f>
        <v>[tɪ]</v>
      </c>
      <c r="Q4459" s="14" cm="1">
        <f t="array" ref="Q4459">SUM(_xlfn._xlws.FILTER($H$2:$H$7117,_xlfn.MAP($O$2:$O$7117,_xlfn.LAMBDA(_xlpm.x,_xlpm.x=$O4459))))</f>
        <v>9.9403578528827041E-5</v>
      </c>
      <c r="R4459" s="14">
        <f>$H4459/Q4459</f>
        <v>1</v>
      </c>
      <c r="S4459" s="14" cm="1">
        <f t="array" ref="S4459">SUM(_xlfn._xlws.FILTER($H$2:$H$7117,_xlfn.MAP($P$2:$P$7117,_xlfn.LAMBDA(_xlpm.x,_xlpm.x=$P4459))))</f>
        <v>2.2266401590457251E-2</v>
      </c>
      <c r="T4459" s="14">
        <f>$H4459/S4459</f>
        <v>4.4642857142857158E-3</v>
      </c>
      <c r="U4459" s="14">
        <f>_xlfn.LET(_xlpm.freq,F4459,_xlpm.size,M4459+1,_xlpm.F,V4459,LOG(1+_xlpm.freq)*LOG(1+_xlpm.size)*_xlpm.F)</f>
        <v>3.3002000083974963E-3</v>
      </c>
      <c r="V4459" s="14">
        <f>_xlfn.LET(_xlpm.a,T4459,_xlpm.b,R4459,2*_xlpm.a*_xlpm.b/(_xlpm.a+_xlpm.b))</f>
        <v>8.8888888888888906E-3</v>
      </c>
      <c r="W4459" s="14">
        <f>_xlfn.LET(_xlpm.p,R4459,_xlpm.q,T4459,LOG(_xlpm.p/_xlpm.q))</f>
        <v>2.3502480183341627</v>
      </c>
      <c r="X4459" s="2"/>
    </row>
    <row r="4460" spans="1:24">
      <c r="A4460" s="1" t="str">
        <f>_xlfn.LET(_xlpm.sep," : ",CONCATENATE(O4460,_xlpm.sep,P4460))</f>
        <v>~ttih~ : [tɪ]</v>
      </c>
      <c r="B4460" s="1">
        <f>_xlfn.LET(_xlpm.d,$G4460,_xlpm.k,_xlfn.CONCAT(LEFT(TRIM(B$1),1),"*"),COUNTIF(_xlpm.d,_xlpm.k))</f>
        <v>0</v>
      </c>
      <c r="C4460" s="1">
        <f>_xlfn.LET(_xlpm.d,$G4460,_xlpm.k,_xlfn.CONCAT(LEFT(TRIM(C$1),1),"*"),COUNTIF(_xlpm.d,_xlpm.k))</f>
        <v>0</v>
      </c>
      <c r="D4460" s="1">
        <f>_xlfn.LET(_xlpm.d,$G4460,_xlpm.k,_xlfn.CONCAT(LEFT(TRIM(D$1),1),"*"),COUNTIF(_xlpm.d,_xlpm.k))</f>
        <v>0</v>
      </c>
      <c r="E4460" s="1">
        <f>LOG(F4460+1,10)</f>
        <v>0.47712125471966244</v>
      </c>
      <c r="F4460" s="7">
        <v>2</v>
      </c>
      <c r="G4460" s="9" t="s">
        <v>4876</v>
      </c>
      <c r="H4460" s="4">
        <f>F4460/freq.sum.r6e</f>
        <v>9.9403578528827041E-5</v>
      </c>
      <c r="I4460" s="1" t="str">
        <f>_xlfn.LET(_xlpm.sep,":",_xlpm.w,$G4460,LEFT(_xlpm.w,FIND(_xlpm.sep,_xlpm.w)-1))</f>
        <v>tɪ</v>
      </c>
      <c r="J4460" s="1" t="str">
        <f>_xlfn.LET(_xlpm.sep,":",_xlpm.w,$G4460,RIGHT(_xlpm.w,LEN(_xlpm.w)-FIND(_xlpm.sep,_xlpm.w)))</f>
        <v>ttih</v>
      </c>
      <c r="K4460" s="10">
        <f>_xlfn.LET(_xlpm.w,I4460,LEN(_xlpm.w))</f>
        <v>2</v>
      </c>
      <c r="L4460" s="10">
        <f>_xlfn.LET(_xlpm.w,J4460,LEN(_xlpm.w))</f>
        <v>4</v>
      </c>
      <c r="M4460" s="10">
        <f>_xlfn.LET(_xlpm.a,K4460,_xlpm.b,L4460,MAX(_xlpm.a,_xlpm.b))</f>
        <v>4</v>
      </c>
      <c r="N4460" s="10">
        <f>_xlfn.LET(_xlpm.d,(K4460,L4460),MAX(_xlpm.d)-MIN(_xlpm.d))</f>
        <v>2</v>
      </c>
      <c r="O4460" s="1" t="str">
        <f>_xlfn.LET(_xlpm.sep,":",_xlpm.w,$G4460,_xlfn.CONCAT("~",RIGHT(_xlpm.w,LEN(_xlpm.w)-FIND(_xlpm.sep,_xlpm.w)),"~"))</f>
        <v>~ttih~</v>
      </c>
      <c r="P4460" s="1" t="str">
        <f>_xlfn.LET(_xlpm.sep,":",_xlpm.w,$G4460,_xlfn.CONCAT("[",LEFT(_xlpm.w,FIND(_xlpm.sep,_xlpm.w)-1),"]"))</f>
        <v>[tɪ]</v>
      </c>
      <c r="Q4460" s="14" cm="1">
        <f t="array" ref="Q4460">SUM(_xlfn._xlws.FILTER($H$2:$H$7117,_xlfn.MAP($O$2:$O$7117,_xlfn.LAMBDA(_xlpm.x,_xlpm.x=$O4460))))</f>
        <v>9.9403578528827041E-5</v>
      </c>
      <c r="R4460" s="14">
        <f>$H4460/Q4460</f>
        <v>1</v>
      </c>
      <c r="S4460" s="14" cm="1">
        <f t="array" ref="S4460">SUM(_xlfn._xlws.FILTER($H$2:$H$7117,_xlfn.MAP($P$2:$P$7117,_xlfn.LAMBDA(_xlpm.x,_xlpm.x=$P4460))))</f>
        <v>2.2266401590457251E-2</v>
      </c>
      <c r="T4460" s="14">
        <f>$H4460/S4460</f>
        <v>4.4642857142857158E-3</v>
      </c>
      <c r="U4460" s="14">
        <f>_xlfn.LET(_xlpm.freq,F4460,_xlpm.size,M4460+1,_xlpm.F,V4460,LOG(1+_xlpm.freq)*LOG(1+_xlpm.size)*_xlpm.F)</f>
        <v>3.3002000083974963E-3</v>
      </c>
      <c r="V4460" s="14">
        <f>_xlfn.LET(_xlpm.a,T4460,_xlpm.b,R4460,2*_xlpm.a*_xlpm.b/(_xlpm.a+_xlpm.b))</f>
        <v>8.8888888888888906E-3</v>
      </c>
      <c r="W4460" s="14">
        <f>_xlfn.LET(_xlpm.p,R4460,_xlpm.q,T4460,LOG(_xlpm.p/_xlpm.q))</f>
        <v>2.3502480183341627</v>
      </c>
      <c r="X4460" s="2"/>
    </row>
    <row r="4461" spans="1:24">
      <c r="A4461" s="1" t="str">
        <f>_xlfn.LET(_xlpm.sep," : ",CONCATENATE(O4461,_xlpm.sep,P4461))</f>
        <v>~ttyh~ : [tɪ]</v>
      </c>
      <c r="B4461" s="1">
        <f>_xlfn.LET(_xlpm.d,$G4461,_xlpm.k,_xlfn.CONCAT(LEFT(TRIM(B$1),1),"*"),COUNTIF(_xlpm.d,_xlpm.k))</f>
        <v>0</v>
      </c>
      <c r="C4461" s="1">
        <f>_xlfn.LET(_xlpm.d,$G4461,_xlpm.k,_xlfn.CONCAT(LEFT(TRIM(C$1),1),"*"),COUNTIF(_xlpm.d,_xlpm.k))</f>
        <v>0</v>
      </c>
      <c r="D4461" s="1">
        <f>_xlfn.LET(_xlpm.d,$G4461,_xlpm.k,_xlfn.CONCAT(LEFT(TRIM(D$1),1),"*"),COUNTIF(_xlpm.d,_xlpm.k))</f>
        <v>0</v>
      </c>
      <c r="E4461" s="1">
        <f>LOG(F4461+1,10)</f>
        <v>0.47712125471966244</v>
      </c>
      <c r="F4461" s="7">
        <v>2</v>
      </c>
      <c r="G4461" s="9" t="s">
        <v>4890</v>
      </c>
      <c r="H4461" s="4">
        <f>F4461/freq.sum.r6e</f>
        <v>9.9403578528827041E-5</v>
      </c>
      <c r="I4461" s="1" t="str">
        <f>_xlfn.LET(_xlpm.sep,":",_xlpm.w,$G4461,LEFT(_xlpm.w,FIND(_xlpm.sep,_xlpm.w)-1))</f>
        <v>tɪ</v>
      </c>
      <c r="J4461" s="1" t="str">
        <f>_xlfn.LET(_xlpm.sep,":",_xlpm.w,$G4461,RIGHT(_xlpm.w,LEN(_xlpm.w)-FIND(_xlpm.sep,_xlpm.w)))</f>
        <v>ttyh</v>
      </c>
      <c r="K4461" s="10">
        <f>_xlfn.LET(_xlpm.w,I4461,LEN(_xlpm.w))</f>
        <v>2</v>
      </c>
      <c r="L4461" s="10">
        <f>_xlfn.LET(_xlpm.w,J4461,LEN(_xlpm.w))</f>
        <v>4</v>
      </c>
      <c r="M4461" s="10">
        <f>_xlfn.LET(_xlpm.a,K4461,_xlpm.b,L4461,MAX(_xlpm.a,_xlpm.b))</f>
        <v>4</v>
      </c>
      <c r="N4461" s="10">
        <f>_xlfn.LET(_xlpm.d,(K4461,L4461),MAX(_xlpm.d)-MIN(_xlpm.d))</f>
        <v>2</v>
      </c>
      <c r="O4461" s="1" t="str">
        <f>_xlfn.LET(_xlpm.sep,":",_xlpm.w,$G4461,_xlfn.CONCAT("~",RIGHT(_xlpm.w,LEN(_xlpm.w)-FIND(_xlpm.sep,_xlpm.w)),"~"))</f>
        <v>~ttyh~</v>
      </c>
      <c r="P4461" s="1" t="str">
        <f>_xlfn.LET(_xlpm.sep,":",_xlpm.w,$G4461,_xlfn.CONCAT("[",LEFT(_xlpm.w,FIND(_xlpm.sep,_xlpm.w)-1),"]"))</f>
        <v>[tɪ]</v>
      </c>
      <c r="Q4461" s="14" cm="1">
        <f t="array" ref="Q4461">SUM(_xlfn._xlws.FILTER($H$2:$H$7117,_xlfn.MAP($O$2:$O$7117,_xlfn.LAMBDA(_xlpm.x,_xlpm.x=$O4461))))</f>
        <v>9.9403578528827041E-5</v>
      </c>
      <c r="R4461" s="14">
        <f>$H4461/Q4461</f>
        <v>1</v>
      </c>
      <c r="S4461" s="14" cm="1">
        <f t="array" ref="S4461">SUM(_xlfn._xlws.FILTER($H$2:$H$7117,_xlfn.MAP($P$2:$P$7117,_xlfn.LAMBDA(_xlpm.x,_xlpm.x=$P4461))))</f>
        <v>2.2266401590457251E-2</v>
      </c>
      <c r="T4461" s="14">
        <f>$H4461/S4461</f>
        <v>4.4642857142857158E-3</v>
      </c>
      <c r="U4461" s="14">
        <f>_xlfn.LET(_xlpm.freq,F4461,_xlpm.size,M4461+1,_xlpm.F,V4461,LOG(1+_xlpm.freq)*LOG(1+_xlpm.size)*_xlpm.F)</f>
        <v>3.3002000083974963E-3</v>
      </c>
      <c r="V4461" s="14">
        <f>_xlfn.LET(_xlpm.a,T4461,_xlpm.b,R4461,2*_xlpm.a*_xlpm.b/(_xlpm.a+_xlpm.b))</f>
        <v>8.8888888888888906E-3</v>
      </c>
      <c r="W4461" s="14">
        <f>_xlfn.LET(_xlpm.p,R4461,_xlpm.q,T4461,LOG(_xlpm.p/_xlpm.q))</f>
        <v>2.3502480183341627</v>
      </c>
      <c r="X4461" s="2"/>
    </row>
    <row r="4462" spans="1:24">
      <c r="A4462" s="1" t="str">
        <f>_xlfn.LET(_xlpm.sep," : ",CONCATENATE(O4462,_xlpm.sep,P4462))</f>
        <v>~rieh~ : [ɹɪ]</v>
      </c>
      <c r="B4462" s="1">
        <f>_xlfn.LET(_xlpm.d,$G4462,_xlpm.k,_xlfn.CONCAT(LEFT(TRIM(B$1),1),"*"),COUNTIF(_xlpm.d,_xlpm.k))</f>
        <v>1</v>
      </c>
      <c r="C4462" s="1">
        <f>_xlfn.LET(_xlpm.d,$G4462,_xlpm.k,_xlfn.CONCAT(LEFT(TRIM(C$1),1),"*"),COUNTIF(_xlpm.d,_xlpm.k))</f>
        <v>0</v>
      </c>
      <c r="D4462" s="1">
        <f>_xlfn.LET(_xlpm.d,$G4462,_xlpm.k,_xlfn.CONCAT(LEFT(TRIM(D$1),1),"*"),COUNTIF(_xlpm.d,_xlpm.k))</f>
        <v>0</v>
      </c>
      <c r="E4462" s="1">
        <f>LOG(F4462+1,10)</f>
        <v>0.47712125471966244</v>
      </c>
      <c r="F4462" s="7">
        <v>2</v>
      </c>
      <c r="G4462" s="9" t="s">
        <v>6688</v>
      </c>
      <c r="H4462" s="4">
        <f>F4462/freq.sum.r6e</f>
        <v>9.9403578528827041E-5</v>
      </c>
      <c r="I4462" s="4" t="str">
        <f>_xlfn.LET(_xlpm.sep,":",_xlpm.w,$G4462,LEFT(_xlpm.w,FIND(_xlpm.sep,_xlpm.w)-1))</f>
        <v>ɹɪ</v>
      </c>
      <c r="J4462" s="4" t="str">
        <f>_xlfn.LET(_xlpm.sep,":",_xlpm.w,$G4462,RIGHT(_xlpm.w,LEN(_xlpm.w)-FIND(_xlpm.sep,_xlpm.w)))</f>
        <v>rieh</v>
      </c>
      <c r="K4462" s="10">
        <f>_xlfn.LET(_xlpm.w,I4462,LEN(_xlpm.w))</f>
        <v>2</v>
      </c>
      <c r="L4462" s="10">
        <f>_xlfn.LET(_xlpm.w,J4462,LEN(_xlpm.w))</f>
        <v>4</v>
      </c>
      <c r="M4462" s="10">
        <f>_xlfn.LET(_xlpm.a,K4462,_xlpm.b,L4462,MAX(_xlpm.a,_xlpm.b))</f>
        <v>4</v>
      </c>
      <c r="N4462" s="10">
        <f>_xlfn.LET(_xlpm.d,(K4462,L4462),MAX(_xlpm.d)-MIN(_xlpm.d))</f>
        <v>2</v>
      </c>
      <c r="O4462" s="1" t="str">
        <f>_xlfn.LET(_xlpm.sep,":",_xlpm.w,$G4462,_xlfn.CONCAT("~",RIGHT(_xlpm.w,LEN(_xlpm.w)-FIND(_xlpm.sep,_xlpm.w)),"~"))</f>
        <v>~rieh~</v>
      </c>
      <c r="P4462" s="1" t="str">
        <f>_xlfn.LET(_xlpm.sep,":",_xlpm.w,$G4462,_xlfn.CONCAT("[",LEFT(_xlpm.w,FIND(_xlpm.sep,_xlpm.w)-1),"]"))</f>
        <v>[ɹɪ]</v>
      </c>
      <c r="Q4462" s="14" cm="1">
        <f t="array" ref="Q4462">SUM(_xlfn._xlws.FILTER($H$2:$H$7109,_xlfn.MAP($O$2:$O$7109,_xlfn.LAMBDA(_xlpm.x,_xlpm.x=$O4462))))</f>
        <v>9.9403578528827041E-5</v>
      </c>
      <c r="R4462" s="14">
        <f>$H4462/Q4462</f>
        <v>1</v>
      </c>
      <c r="S4462" s="14" cm="1">
        <f t="array" ref="S4462">SUM(_xlfn._xlws.FILTER($H$2:$H$7109,_xlfn.MAP($P$2:$P$7109,_xlfn.LAMBDA(_xlpm.x,_xlpm.x=$P4462))))</f>
        <v>2.2266401590457251E-2</v>
      </c>
      <c r="T4462" s="14">
        <f>$H4462/S4462</f>
        <v>4.4642857142857158E-3</v>
      </c>
      <c r="U4462" s="14">
        <f>_xlfn.LET(_xlpm.freq,F4462,_xlpm.size,M4462+1,_xlpm.F,V4462,LOG(1+_xlpm.freq)*LOG(1+_xlpm.size)*_xlpm.F)</f>
        <v>3.3002000083974963E-3</v>
      </c>
      <c r="V4462" s="14">
        <f>_xlfn.LET(_xlpm.a,T4462,_xlpm.b,R4462,2*_xlpm.a*_xlpm.b/(_xlpm.a+_xlpm.b))</f>
        <v>8.8888888888888906E-3</v>
      </c>
      <c r="W4462" s="14">
        <f>_xlfn.LET(_xlpm.p,R4462,_xlpm.q,T4462,LOG(_xlpm.p/_xlpm.q))</f>
        <v>2.3502480183341627</v>
      </c>
      <c r="X4462" s="2"/>
    </row>
    <row r="4463" spans="1:24">
      <c r="A4463" s="1" t="str">
        <f>_xlfn.LET(_xlpm.sep," : ",CONCATENATE(O4463,_xlpm.sep,P4463))</f>
        <v>~rreh~ : [ɹɪ]</v>
      </c>
      <c r="B4463" s="1">
        <f>_xlfn.LET(_xlpm.d,$G4463,_xlpm.k,_xlfn.CONCAT(LEFT(TRIM(B$1),1),"*"),COUNTIF(_xlpm.d,_xlpm.k))</f>
        <v>1</v>
      </c>
      <c r="C4463" s="1">
        <f>_xlfn.LET(_xlpm.d,$G4463,_xlpm.k,_xlfn.CONCAT(LEFT(TRIM(C$1),1),"*"),COUNTIF(_xlpm.d,_xlpm.k))</f>
        <v>0</v>
      </c>
      <c r="D4463" s="1">
        <f>_xlfn.LET(_xlpm.d,$G4463,_xlpm.k,_xlfn.CONCAT(LEFT(TRIM(D$1),1),"*"),COUNTIF(_xlpm.d,_xlpm.k))</f>
        <v>0</v>
      </c>
      <c r="E4463" s="1">
        <f>LOG(F4463+1,10)</f>
        <v>0.47712125471966244</v>
      </c>
      <c r="F4463" s="7">
        <v>2</v>
      </c>
      <c r="G4463" s="9" t="s">
        <v>6724</v>
      </c>
      <c r="H4463" s="4">
        <f>F4463/freq.sum.r6e</f>
        <v>9.9403578528827041E-5</v>
      </c>
      <c r="I4463" s="1" t="str">
        <f>_xlfn.LET(_xlpm.sep,":",_xlpm.w,$G4463,LEFT(_xlpm.w,FIND(_xlpm.sep,_xlpm.w)-1))</f>
        <v>ɹɪ</v>
      </c>
      <c r="J4463" s="1" t="str">
        <f>_xlfn.LET(_xlpm.sep,":",_xlpm.w,$G4463,RIGHT(_xlpm.w,LEN(_xlpm.w)-FIND(_xlpm.sep,_xlpm.w)))</f>
        <v>rreh</v>
      </c>
      <c r="K4463" s="10">
        <f>_xlfn.LET(_xlpm.w,I4463,LEN(_xlpm.w))</f>
        <v>2</v>
      </c>
      <c r="L4463" s="10">
        <f>_xlfn.LET(_xlpm.w,J4463,LEN(_xlpm.w))</f>
        <v>4</v>
      </c>
      <c r="M4463" s="10">
        <f>_xlfn.LET(_xlpm.a,K4463,_xlpm.b,L4463,MAX(_xlpm.a,_xlpm.b))</f>
        <v>4</v>
      </c>
      <c r="N4463" s="10">
        <f>_xlfn.LET(_xlpm.d,(K4463,L4463),MAX(_xlpm.d)-MIN(_xlpm.d))</f>
        <v>2</v>
      </c>
      <c r="O4463" s="1" t="str">
        <f>_xlfn.LET(_xlpm.sep,":",_xlpm.w,$G4463,_xlfn.CONCAT("~",RIGHT(_xlpm.w,LEN(_xlpm.w)-FIND(_xlpm.sep,_xlpm.w)),"~"))</f>
        <v>~rreh~</v>
      </c>
      <c r="P4463" s="1" t="str">
        <f>_xlfn.LET(_xlpm.sep,":",_xlpm.w,$G4463,_xlfn.CONCAT("[",LEFT(_xlpm.w,FIND(_xlpm.sep,_xlpm.w)-1),"]"))</f>
        <v>[ɹɪ]</v>
      </c>
      <c r="Q4463" s="14" cm="1">
        <f t="array" ref="Q4463">SUM(_xlfn._xlws.FILTER($H$2:$H$7117,_xlfn.MAP($O$2:$O$7117,_xlfn.LAMBDA(_xlpm.x,_xlpm.x=$O4463))))</f>
        <v>9.9403578528827041E-5</v>
      </c>
      <c r="R4463" s="14">
        <f>$H4463/Q4463</f>
        <v>1</v>
      </c>
      <c r="S4463" s="14" cm="1">
        <f t="array" ref="S4463">SUM(_xlfn._xlws.FILTER($H$2:$H$7117,_xlfn.MAP($P$2:$P$7117,_xlfn.LAMBDA(_xlpm.x,_xlpm.x=$P4463))))</f>
        <v>2.2266401590457251E-2</v>
      </c>
      <c r="T4463" s="14">
        <f>$H4463/S4463</f>
        <v>4.4642857142857158E-3</v>
      </c>
      <c r="U4463" s="14">
        <f>_xlfn.LET(_xlpm.freq,F4463,_xlpm.size,M4463+1,_xlpm.F,V4463,LOG(1+_xlpm.freq)*LOG(1+_xlpm.size)*_xlpm.F)</f>
        <v>3.3002000083974963E-3</v>
      </c>
      <c r="V4463" s="14">
        <f>_xlfn.LET(_xlpm.a,T4463,_xlpm.b,R4463,2*_xlpm.a*_xlpm.b/(_xlpm.a+_xlpm.b))</f>
        <v>8.8888888888888906E-3</v>
      </c>
      <c r="W4463" s="14">
        <f>_xlfn.LET(_xlpm.p,R4463,_xlpm.q,T4463,LOG(_xlpm.p/_xlpm.q))</f>
        <v>2.3502480183341627</v>
      </c>
      <c r="X4463" s="2"/>
    </row>
    <row r="4464" spans="1:24">
      <c r="A4464" s="1" t="str">
        <f>_xlfn.LET(_xlpm.sep," : ",CONCATENATE(O4464,_xlpm.sep,P4464))</f>
        <v>~reeh~ : [ɹɪ]</v>
      </c>
      <c r="B4464" s="1">
        <f>_xlfn.LET(_xlpm.d,$G4464,_xlpm.k,_xlfn.CONCAT(LEFT(TRIM(B$1),1),"*"),COUNTIF(_xlpm.d,_xlpm.k))</f>
        <v>1</v>
      </c>
      <c r="C4464" s="1">
        <f>_xlfn.LET(_xlpm.d,$G4464,_xlpm.k,_xlfn.CONCAT(LEFT(TRIM(C$1),1),"*"),COUNTIF(_xlpm.d,_xlpm.k))</f>
        <v>0</v>
      </c>
      <c r="D4464" s="1">
        <f>_xlfn.LET(_xlpm.d,$G4464,_xlpm.k,_xlfn.CONCAT(LEFT(TRIM(D$1),1),"*"),COUNTIF(_xlpm.d,_xlpm.k))</f>
        <v>0</v>
      </c>
      <c r="E4464" s="1">
        <f>LOG(F4464+1,10)</f>
        <v>0.47712125471966244</v>
      </c>
      <c r="F4464" s="7">
        <v>2</v>
      </c>
      <c r="G4464" s="9" t="s">
        <v>6651</v>
      </c>
      <c r="H4464" s="4">
        <f>F4464/freq.sum.r6e</f>
        <v>9.9403578528827041E-5</v>
      </c>
      <c r="I4464" s="1" t="str">
        <f>_xlfn.LET(_xlpm.sep,":",_xlpm.w,$G4464,LEFT(_xlpm.w,FIND(_xlpm.sep,_xlpm.w)-1))</f>
        <v>ɹɪ</v>
      </c>
      <c r="J4464" s="1" t="str">
        <f>_xlfn.LET(_xlpm.sep,":",_xlpm.w,$G4464,RIGHT(_xlpm.w,LEN(_xlpm.w)-FIND(_xlpm.sep,_xlpm.w)))</f>
        <v>reeh</v>
      </c>
      <c r="K4464" s="10">
        <f>_xlfn.LET(_xlpm.w,I4464,LEN(_xlpm.w))</f>
        <v>2</v>
      </c>
      <c r="L4464" s="10">
        <f>_xlfn.LET(_xlpm.w,J4464,LEN(_xlpm.w))</f>
        <v>4</v>
      </c>
      <c r="M4464" s="10">
        <f>_xlfn.LET(_xlpm.a,K4464,_xlpm.b,L4464,MAX(_xlpm.a,_xlpm.b))</f>
        <v>4</v>
      </c>
      <c r="N4464" s="10">
        <f>_xlfn.LET(_xlpm.d,(K4464,L4464),MAX(_xlpm.d)-MIN(_xlpm.d))</f>
        <v>2</v>
      </c>
      <c r="O4464" s="1" t="str">
        <f>_xlfn.LET(_xlpm.sep,":",_xlpm.w,$G4464,_xlfn.CONCAT("~",RIGHT(_xlpm.w,LEN(_xlpm.w)-FIND(_xlpm.sep,_xlpm.w)),"~"))</f>
        <v>~reeh~</v>
      </c>
      <c r="P4464" s="1" t="str">
        <f>_xlfn.LET(_xlpm.sep,":",_xlpm.w,$G4464,_xlfn.CONCAT("[",LEFT(_xlpm.w,FIND(_xlpm.sep,_xlpm.w)-1),"]"))</f>
        <v>[ɹɪ]</v>
      </c>
      <c r="Q4464" s="14" cm="1">
        <f t="array" ref="Q4464">SUM(_xlfn._xlws.FILTER($H$2:$H$7117,_xlfn.MAP($O$2:$O$7117,_xlfn.LAMBDA(_xlpm.x,_xlpm.x=$O4464))))</f>
        <v>9.9403578528827041E-5</v>
      </c>
      <c r="R4464" s="14">
        <f>$H4464/Q4464</f>
        <v>1</v>
      </c>
      <c r="S4464" s="14" cm="1">
        <f t="array" ref="S4464">SUM(_xlfn._xlws.FILTER($H$2:$H$7117,_xlfn.MAP($P$2:$P$7117,_xlfn.LAMBDA(_xlpm.x,_xlpm.x=$P4464))))</f>
        <v>2.2266401590457251E-2</v>
      </c>
      <c r="T4464" s="14">
        <f>$H4464/S4464</f>
        <v>4.4642857142857158E-3</v>
      </c>
      <c r="U4464" s="14">
        <f>_xlfn.LET(_xlpm.freq,F4464,_xlpm.size,M4464+1,_xlpm.F,V4464,LOG(1+_xlpm.freq)*LOG(1+_xlpm.size)*_xlpm.F)</f>
        <v>3.3002000083974963E-3</v>
      </c>
      <c r="V4464" s="14">
        <f>_xlfn.LET(_xlpm.a,T4464,_xlpm.b,R4464,2*_xlpm.a*_xlpm.b/(_xlpm.a+_xlpm.b))</f>
        <v>8.8888888888888906E-3</v>
      </c>
      <c r="W4464" s="14">
        <f>_xlfn.LET(_xlpm.p,R4464,_xlpm.q,T4464,LOG(_xlpm.p/_xlpm.q))</f>
        <v>2.3502480183341627</v>
      </c>
      <c r="X4464" s="2"/>
    </row>
    <row r="4465" spans="1:24">
      <c r="A4465" s="1" t="str">
        <f>_xlfn.LET(_xlpm.sep," : ",CONCATENATE(O4465,_xlpm.sep,P4465))</f>
        <v>~regh~ : [ɹɪ]</v>
      </c>
      <c r="B4465" s="1">
        <f>_xlfn.LET(_xlpm.d,$G4465,_xlpm.k,_xlfn.CONCAT(LEFT(TRIM(B$1),1),"*"),COUNTIF(_xlpm.d,_xlpm.k))</f>
        <v>1</v>
      </c>
      <c r="C4465" s="1">
        <f>_xlfn.LET(_xlpm.d,$G4465,_xlpm.k,_xlfn.CONCAT(LEFT(TRIM(C$1),1),"*"),COUNTIF(_xlpm.d,_xlpm.k))</f>
        <v>0</v>
      </c>
      <c r="D4465" s="1">
        <f>_xlfn.LET(_xlpm.d,$G4465,_xlpm.k,_xlfn.CONCAT(LEFT(TRIM(D$1),1),"*"),COUNTIF(_xlpm.d,_xlpm.k))</f>
        <v>0</v>
      </c>
      <c r="E4465" s="1">
        <f>LOG(F4465+1,10)</f>
        <v>0.47712125471966244</v>
      </c>
      <c r="F4465" s="7">
        <v>2</v>
      </c>
      <c r="G4465" s="9" t="s">
        <v>6654</v>
      </c>
      <c r="H4465" s="4">
        <f>F4465/freq.sum.r6e</f>
        <v>9.9403578528827041E-5</v>
      </c>
      <c r="I4465" s="1" t="str">
        <f>_xlfn.LET(_xlpm.sep,":",_xlpm.w,$G4465,LEFT(_xlpm.w,FIND(_xlpm.sep,_xlpm.w)-1))</f>
        <v>ɹɪ</v>
      </c>
      <c r="J4465" s="1" t="str">
        <f>_xlfn.LET(_xlpm.sep,":",_xlpm.w,$G4465,RIGHT(_xlpm.w,LEN(_xlpm.w)-FIND(_xlpm.sep,_xlpm.w)))</f>
        <v>regh</v>
      </c>
      <c r="K4465" s="10">
        <f>_xlfn.LET(_xlpm.w,I4465,LEN(_xlpm.w))</f>
        <v>2</v>
      </c>
      <c r="L4465" s="10">
        <f>_xlfn.LET(_xlpm.w,J4465,LEN(_xlpm.w))</f>
        <v>4</v>
      </c>
      <c r="M4465" s="10">
        <f>_xlfn.LET(_xlpm.a,K4465,_xlpm.b,L4465,MAX(_xlpm.a,_xlpm.b))</f>
        <v>4</v>
      </c>
      <c r="N4465" s="10">
        <f>_xlfn.LET(_xlpm.d,(K4465,L4465),MAX(_xlpm.d)-MIN(_xlpm.d))</f>
        <v>2</v>
      </c>
      <c r="O4465" s="1" t="str">
        <f>_xlfn.LET(_xlpm.sep,":",_xlpm.w,$G4465,_xlfn.CONCAT("~",RIGHT(_xlpm.w,LEN(_xlpm.w)-FIND(_xlpm.sep,_xlpm.w)),"~"))</f>
        <v>~regh~</v>
      </c>
      <c r="P4465" s="1" t="str">
        <f>_xlfn.LET(_xlpm.sep,":",_xlpm.w,$G4465,_xlfn.CONCAT("[",LEFT(_xlpm.w,FIND(_xlpm.sep,_xlpm.w)-1),"]"))</f>
        <v>[ɹɪ]</v>
      </c>
      <c r="Q4465" s="14" cm="1">
        <f t="array" ref="Q4465">SUM(_xlfn._xlws.FILTER($H$2:$H$7117,_xlfn.MAP($O$2:$O$7117,_xlfn.LAMBDA(_xlpm.x,_xlpm.x=$O4465))))</f>
        <v>9.9403578528827041E-5</v>
      </c>
      <c r="R4465" s="14">
        <f>$H4465/Q4465</f>
        <v>1</v>
      </c>
      <c r="S4465" s="14" cm="1">
        <f t="array" ref="S4465">SUM(_xlfn._xlws.FILTER($H$2:$H$7117,_xlfn.MAP($P$2:$P$7117,_xlfn.LAMBDA(_xlpm.x,_xlpm.x=$P4465))))</f>
        <v>2.2266401590457251E-2</v>
      </c>
      <c r="T4465" s="14">
        <f>$H4465/S4465</f>
        <v>4.4642857142857158E-3</v>
      </c>
      <c r="U4465" s="14">
        <f>_xlfn.LET(_xlpm.freq,F4465,_xlpm.size,M4465+1,_xlpm.F,V4465,LOG(1+_xlpm.freq)*LOG(1+_xlpm.size)*_xlpm.F)</f>
        <v>3.3002000083974963E-3</v>
      </c>
      <c r="V4465" s="14">
        <f>_xlfn.LET(_xlpm.a,T4465,_xlpm.b,R4465,2*_xlpm.a*_xlpm.b/(_xlpm.a+_xlpm.b))</f>
        <v>8.8888888888888906E-3</v>
      </c>
      <c r="W4465" s="14">
        <f>_xlfn.LET(_xlpm.p,R4465,_xlpm.q,T4465,LOG(_xlpm.p/_xlpm.q))</f>
        <v>2.3502480183341627</v>
      </c>
      <c r="X4465" s="2"/>
    </row>
    <row r="4466" spans="1:24">
      <c r="A4466" s="1" t="str">
        <f>_xlfn.LET(_xlpm.sep," : ",CONCATENATE(O4466,_xlpm.sep,P4466))</f>
        <v>~reih~ : [ɹɪ]</v>
      </c>
      <c r="B4466" s="1">
        <f>_xlfn.LET(_xlpm.d,$G4466,_xlpm.k,_xlfn.CONCAT(LEFT(TRIM(B$1),1),"*"),COUNTIF(_xlpm.d,_xlpm.k))</f>
        <v>1</v>
      </c>
      <c r="C4466" s="1">
        <f>_xlfn.LET(_xlpm.d,$G4466,_xlpm.k,_xlfn.CONCAT(LEFT(TRIM(C$1),1),"*"),COUNTIF(_xlpm.d,_xlpm.k))</f>
        <v>0</v>
      </c>
      <c r="D4466" s="1">
        <f>_xlfn.LET(_xlpm.d,$G4466,_xlpm.k,_xlfn.CONCAT(LEFT(TRIM(D$1),1),"*"),COUNTIF(_xlpm.d,_xlpm.k))</f>
        <v>0</v>
      </c>
      <c r="E4466" s="1">
        <f>LOG(F4466+1,10)</f>
        <v>0.47712125471966244</v>
      </c>
      <c r="F4466" s="7">
        <v>2</v>
      </c>
      <c r="G4466" s="9" t="s">
        <v>6668</v>
      </c>
      <c r="H4466" s="4">
        <f>F4466/freq.sum.r6e</f>
        <v>9.9403578528827041E-5</v>
      </c>
      <c r="I4466" s="4" t="str">
        <f>_xlfn.LET(_xlpm.sep,":",_xlpm.w,$G4466,LEFT(_xlpm.w,FIND(_xlpm.sep,_xlpm.w)-1))</f>
        <v>ɹɪ</v>
      </c>
      <c r="J4466" s="4" t="str">
        <f>_xlfn.LET(_xlpm.sep,":",_xlpm.w,$G4466,RIGHT(_xlpm.w,LEN(_xlpm.w)-FIND(_xlpm.sep,_xlpm.w)))</f>
        <v>reih</v>
      </c>
      <c r="K4466" s="10">
        <f>_xlfn.LET(_xlpm.w,I4466,LEN(_xlpm.w))</f>
        <v>2</v>
      </c>
      <c r="L4466" s="10">
        <f>_xlfn.LET(_xlpm.w,J4466,LEN(_xlpm.w))</f>
        <v>4</v>
      </c>
      <c r="M4466" s="10">
        <f>_xlfn.LET(_xlpm.a,K4466,_xlpm.b,L4466,MAX(_xlpm.a,_xlpm.b))</f>
        <v>4</v>
      </c>
      <c r="N4466" s="10">
        <f>_xlfn.LET(_xlpm.d,(K4466,L4466),MAX(_xlpm.d)-MIN(_xlpm.d))</f>
        <v>2</v>
      </c>
      <c r="O4466" s="1" t="str">
        <f>_xlfn.LET(_xlpm.sep,":",_xlpm.w,$G4466,_xlfn.CONCAT("~",RIGHT(_xlpm.w,LEN(_xlpm.w)-FIND(_xlpm.sep,_xlpm.w)),"~"))</f>
        <v>~reih~</v>
      </c>
      <c r="P4466" s="1" t="str">
        <f>_xlfn.LET(_xlpm.sep,":",_xlpm.w,$G4466,_xlfn.CONCAT("[",LEFT(_xlpm.w,FIND(_xlpm.sep,_xlpm.w)-1),"]"))</f>
        <v>[ɹɪ]</v>
      </c>
      <c r="Q4466" s="14" cm="1">
        <f t="array" ref="Q4466">SUM(_xlfn._xlws.FILTER($H$2:$H$7109,_xlfn.MAP($O$2:$O$7109,_xlfn.LAMBDA(_xlpm.x,_xlpm.x=$O4466))))</f>
        <v>9.9403578528827041E-5</v>
      </c>
      <c r="R4466" s="14">
        <f>$H4466/Q4466</f>
        <v>1</v>
      </c>
      <c r="S4466" s="14" cm="1">
        <f t="array" ref="S4466">SUM(_xlfn._xlws.FILTER($H$2:$H$7109,_xlfn.MAP($P$2:$P$7109,_xlfn.LAMBDA(_xlpm.x,_xlpm.x=$P4466))))</f>
        <v>2.2266401590457251E-2</v>
      </c>
      <c r="T4466" s="14">
        <f>$H4466/S4466</f>
        <v>4.4642857142857158E-3</v>
      </c>
      <c r="U4466" s="14">
        <f>_xlfn.LET(_xlpm.freq,F4466,_xlpm.size,M4466+1,_xlpm.F,V4466,LOG(1+_xlpm.freq)*LOG(1+_xlpm.size)*_xlpm.F)</f>
        <v>3.3002000083974963E-3</v>
      </c>
      <c r="V4466" s="14">
        <f>_xlfn.LET(_xlpm.a,T4466,_xlpm.b,R4466,2*_xlpm.a*_xlpm.b/(_xlpm.a+_xlpm.b))</f>
        <v>8.8888888888888906E-3</v>
      </c>
      <c r="W4466" s="14">
        <f>_xlfn.LET(_xlpm.p,R4466,_xlpm.q,T4466,LOG(_xlpm.p/_xlpm.q))</f>
        <v>2.3502480183341627</v>
      </c>
      <c r="X4466" s="2"/>
    </row>
    <row r="4467" spans="1:24">
      <c r="A4467" s="1" t="str">
        <f>_xlfn.LET(_xlpm.sep," : ",CONCATENATE(O4467,_xlpm.sep,P4467))</f>
        <v>~rrih~ : [ɹɪ]</v>
      </c>
      <c r="B4467" s="1">
        <f>_xlfn.LET(_xlpm.d,$G4467,_xlpm.k,_xlfn.CONCAT(LEFT(TRIM(B$1),1),"*"),COUNTIF(_xlpm.d,_xlpm.k))</f>
        <v>1</v>
      </c>
      <c r="C4467" s="1">
        <f>_xlfn.LET(_xlpm.d,$G4467,_xlpm.k,_xlfn.CONCAT(LEFT(TRIM(C$1),1),"*"),COUNTIF(_xlpm.d,_xlpm.k))</f>
        <v>0</v>
      </c>
      <c r="D4467" s="1">
        <f>_xlfn.LET(_xlpm.d,$G4467,_xlpm.k,_xlfn.CONCAT(LEFT(TRIM(D$1),1),"*"),COUNTIF(_xlpm.d,_xlpm.k))</f>
        <v>0</v>
      </c>
      <c r="E4467" s="1">
        <f>LOG(F4467+1,10)</f>
        <v>0.47712125471966244</v>
      </c>
      <c r="F4467" s="7">
        <v>2</v>
      </c>
      <c r="G4467" s="9" t="s">
        <v>6755</v>
      </c>
      <c r="H4467" s="4">
        <f>F4467/freq.sum.r6e</f>
        <v>9.9403578528827041E-5</v>
      </c>
      <c r="I4467" s="1" t="str">
        <f>_xlfn.LET(_xlpm.sep,":",_xlpm.w,$G4467,LEFT(_xlpm.w,FIND(_xlpm.sep,_xlpm.w)-1))</f>
        <v>ɹɪ</v>
      </c>
      <c r="J4467" s="1" t="str">
        <f>_xlfn.LET(_xlpm.sep,":",_xlpm.w,$G4467,RIGHT(_xlpm.w,LEN(_xlpm.w)-FIND(_xlpm.sep,_xlpm.w)))</f>
        <v>rrih</v>
      </c>
      <c r="K4467" s="10">
        <f>_xlfn.LET(_xlpm.w,I4467,LEN(_xlpm.w))</f>
        <v>2</v>
      </c>
      <c r="L4467" s="10">
        <f>_xlfn.LET(_xlpm.w,J4467,LEN(_xlpm.w))</f>
        <v>4</v>
      </c>
      <c r="M4467" s="10">
        <f>_xlfn.LET(_xlpm.a,K4467,_xlpm.b,L4467,MAX(_xlpm.a,_xlpm.b))</f>
        <v>4</v>
      </c>
      <c r="N4467" s="10">
        <f>_xlfn.LET(_xlpm.d,(K4467,L4467),MAX(_xlpm.d)-MIN(_xlpm.d))</f>
        <v>2</v>
      </c>
      <c r="O4467" s="1" t="str">
        <f>_xlfn.LET(_xlpm.sep,":",_xlpm.w,$G4467,_xlfn.CONCAT("~",RIGHT(_xlpm.w,LEN(_xlpm.w)-FIND(_xlpm.sep,_xlpm.w)),"~"))</f>
        <v>~rrih~</v>
      </c>
      <c r="P4467" s="1" t="str">
        <f>_xlfn.LET(_xlpm.sep,":",_xlpm.w,$G4467,_xlfn.CONCAT("[",LEFT(_xlpm.w,FIND(_xlpm.sep,_xlpm.w)-1),"]"))</f>
        <v>[ɹɪ]</v>
      </c>
      <c r="Q4467" s="14" cm="1">
        <f t="array" ref="Q4467">SUM(_xlfn._xlws.FILTER($H$2:$H$7117,_xlfn.MAP($O$2:$O$7117,_xlfn.LAMBDA(_xlpm.x,_xlpm.x=$O4467))))</f>
        <v>9.9403578528827041E-5</v>
      </c>
      <c r="R4467" s="14">
        <f>$H4467/Q4467</f>
        <v>1</v>
      </c>
      <c r="S4467" s="14" cm="1">
        <f t="array" ref="S4467">SUM(_xlfn._xlws.FILTER($H$2:$H$7117,_xlfn.MAP($P$2:$P$7117,_xlfn.LAMBDA(_xlpm.x,_xlpm.x=$P4467))))</f>
        <v>2.2266401590457251E-2</v>
      </c>
      <c r="T4467" s="14">
        <f>$H4467/S4467</f>
        <v>4.4642857142857158E-3</v>
      </c>
      <c r="U4467" s="14">
        <f>_xlfn.LET(_xlpm.freq,F4467,_xlpm.size,M4467+1,_xlpm.F,V4467,LOG(1+_xlpm.freq)*LOG(1+_xlpm.size)*_xlpm.F)</f>
        <v>3.3002000083974963E-3</v>
      </c>
      <c r="V4467" s="14">
        <f>_xlfn.LET(_xlpm.a,T4467,_xlpm.b,R4467,2*_xlpm.a*_xlpm.b/(_xlpm.a+_xlpm.b))</f>
        <v>8.8888888888888906E-3</v>
      </c>
      <c r="W4467" s="14">
        <f>_xlfn.LET(_xlpm.p,R4467,_xlpm.q,T4467,LOG(_xlpm.p/_xlpm.q))</f>
        <v>2.3502480183341627</v>
      </c>
      <c r="X4467" s="2"/>
    </row>
    <row r="4468" spans="1:24">
      <c r="A4468" s="1" t="str">
        <f>_xlfn.LET(_xlpm.sep," : ",CONCATENATE(O4468,_xlpm.sep,P4468))</f>
        <v>~rryh~ : [ɹɪ]</v>
      </c>
      <c r="B4468" s="1">
        <f>_xlfn.LET(_xlpm.d,$G4468,_xlpm.k,_xlfn.CONCAT(LEFT(TRIM(B$1),1),"*"),COUNTIF(_xlpm.d,_xlpm.k))</f>
        <v>1</v>
      </c>
      <c r="C4468" s="1">
        <f>_xlfn.LET(_xlpm.d,$G4468,_xlpm.k,_xlfn.CONCAT(LEFT(TRIM(C$1),1),"*"),COUNTIF(_xlpm.d,_xlpm.k))</f>
        <v>0</v>
      </c>
      <c r="D4468" s="1">
        <f>_xlfn.LET(_xlpm.d,$G4468,_xlpm.k,_xlfn.CONCAT(LEFT(TRIM(D$1),1),"*"),COUNTIF(_xlpm.d,_xlpm.k))</f>
        <v>0</v>
      </c>
      <c r="E4468" s="1">
        <f>LOG(F4468+1,10)</f>
        <v>0.47712125471966244</v>
      </c>
      <c r="F4468" s="7">
        <v>2</v>
      </c>
      <c r="G4468" s="9" t="s">
        <v>6769</v>
      </c>
      <c r="H4468" s="4">
        <f>F4468/freq.sum.r6e</f>
        <v>9.9403578528827041E-5</v>
      </c>
      <c r="I4468" s="1" t="str">
        <f>_xlfn.LET(_xlpm.sep,":",_xlpm.w,$G4468,LEFT(_xlpm.w,FIND(_xlpm.sep,_xlpm.w)-1))</f>
        <v>ɹɪ</v>
      </c>
      <c r="J4468" s="1" t="str">
        <f>_xlfn.LET(_xlpm.sep,":",_xlpm.w,$G4468,RIGHT(_xlpm.w,LEN(_xlpm.w)-FIND(_xlpm.sep,_xlpm.w)))</f>
        <v>rryh</v>
      </c>
      <c r="K4468" s="10">
        <f>_xlfn.LET(_xlpm.w,I4468,LEN(_xlpm.w))</f>
        <v>2</v>
      </c>
      <c r="L4468" s="10">
        <f>_xlfn.LET(_xlpm.w,J4468,LEN(_xlpm.w))</f>
        <v>4</v>
      </c>
      <c r="M4468" s="10">
        <f>_xlfn.LET(_xlpm.a,K4468,_xlpm.b,L4468,MAX(_xlpm.a,_xlpm.b))</f>
        <v>4</v>
      </c>
      <c r="N4468" s="10">
        <f>_xlfn.LET(_xlpm.d,(K4468,L4468),MAX(_xlpm.d)-MIN(_xlpm.d))</f>
        <v>2</v>
      </c>
      <c r="O4468" s="1" t="str">
        <f>_xlfn.LET(_xlpm.sep,":",_xlpm.w,$G4468,_xlfn.CONCAT("~",RIGHT(_xlpm.w,LEN(_xlpm.w)-FIND(_xlpm.sep,_xlpm.w)),"~"))</f>
        <v>~rryh~</v>
      </c>
      <c r="P4468" s="1" t="str">
        <f>_xlfn.LET(_xlpm.sep,":",_xlpm.w,$G4468,_xlfn.CONCAT("[",LEFT(_xlpm.w,FIND(_xlpm.sep,_xlpm.w)-1),"]"))</f>
        <v>[ɹɪ]</v>
      </c>
      <c r="Q4468" s="14" cm="1">
        <f t="array" ref="Q4468">SUM(_xlfn._xlws.FILTER($H$2:$H$7117,_xlfn.MAP($O$2:$O$7117,_xlfn.LAMBDA(_xlpm.x,_xlpm.x=$O4468))))</f>
        <v>9.9403578528827041E-5</v>
      </c>
      <c r="R4468" s="14">
        <f>$H4468/Q4468</f>
        <v>1</v>
      </c>
      <c r="S4468" s="14" cm="1">
        <f t="array" ref="S4468">SUM(_xlfn._xlws.FILTER($H$2:$H$7117,_xlfn.MAP($P$2:$P$7117,_xlfn.LAMBDA(_xlpm.x,_xlpm.x=$P4468))))</f>
        <v>2.2266401590457251E-2</v>
      </c>
      <c r="T4468" s="14">
        <f>$H4468/S4468</f>
        <v>4.4642857142857158E-3</v>
      </c>
      <c r="U4468" s="14">
        <f>_xlfn.LET(_xlpm.freq,F4468,_xlpm.size,M4468+1,_xlpm.F,V4468,LOG(1+_xlpm.freq)*LOG(1+_xlpm.size)*_xlpm.F)</f>
        <v>3.3002000083974963E-3</v>
      </c>
      <c r="V4468" s="14">
        <f>_xlfn.LET(_xlpm.a,T4468,_xlpm.b,R4468,2*_xlpm.a*_xlpm.b/(_xlpm.a+_xlpm.b))</f>
        <v>8.8888888888888906E-3</v>
      </c>
      <c r="W4468" s="14">
        <f>_xlfn.LET(_xlpm.p,R4468,_xlpm.q,T4468,LOG(_xlpm.p/_xlpm.q))</f>
        <v>2.3502480183341627</v>
      </c>
      <c r="X4468" s="2"/>
    </row>
    <row r="4469" spans="1:24">
      <c r="A4469" s="1" t="str">
        <f>_xlfn.LET(_xlpm.sep," : ",CONCATENATE(O4469,_xlpm.sep,P4469))</f>
        <v>~rygh~ : [ɹɪ]</v>
      </c>
      <c r="B4469" s="1">
        <f>_xlfn.LET(_xlpm.d,$G4469,_xlpm.k,_xlfn.CONCAT(LEFT(TRIM(B$1),1),"*"),COUNTIF(_xlpm.d,_xlpm.k))</f>
        <v>1</v>
      </c>
      <c r="C4469" s="1">
        <f>_xlfn.LET(_xlpm.d,$G4469,_xlpm.k,_xlfn.CONCAT(LEFT(TRIM(C$1),1),"*"),COUNTIF(_xlpm.d,_xlpm.k))</f>
        <v>0</v>
      </c>
      <c r="D4469" s="1">
        <f>_xlfn.LET(_xlpm.d,$G4469,_xlpm.k,_xlfn.CONCAT(LEFT(TRIM(D$1),1),"*"),COUNTIF(_xlpm.d,_xlpm.k))</f>
        <v>0</v>
      </c>
      <c r="E4469" s="1">
        <f>LOG(F4469+1,10)</f>
        <v>0.47712125471966244</v>
      </c>
      <c r="F4469" s="7">
        <v>2</v>
      </c>
      <c r="G4469" s="9" t="s">
        <v>6779</v>
      </c>
      <c r="H4469" s="4">
        <f>F4469/freq.sum.r6e</f>
        <v>9.9403578528827041E-5</v>
      </c>
      <c r="I4469" s="1" t="str">
        <f>_xlfn.LET(_xlpm.sep,":",_xlpm.w,$G4469,LEFT(_xlpm.w,FIND(_xlpm.sep,_xlpm.w)-1))</f>
        <v>ɹɪ</v>
      </c>
      <c r="J4469" s="1" t="str">
        <f>_xlfn.LET(_xlpm.sep,":",_xlpm.w,$G4469,RIGHT(_xlpm.w,LEN(_xlpm.w)-FIND(_xlpm.sep,_xlpm.w)))</f>
        <v>rygh</v>
      </c>
      <c r="K4469" s="10">
        <f>_xlfn.LET(_xlpm.w,I4469,LEN(_xlpm.w))</f>
        <v>2</v>
      </c>
      <c r="L4469" s="10">
        <f>_xlfn.LET(_xlpm.w,J4469,LEN(_xlpm.w))</f>
        <v>4</v>
      </c>
      <c r="M4469" s="10">
        <f>_xlfn.LET(_xlpm.a,K4469,_xlpm.b,L4469,MAX(_xlpm.a,_xlpm.b))</f>
        <v>4</v>
      </c>
      <c r="N4469" s="10">
        <f>_xlfn.LET(_xlpm.d,(K4469,L4469),MAX(_xlpm.d)-MIN(_xlpm.d))</f>
        <v>2</v>
      </c>
      <c r="O4469" s="1" t="str">
        <f>_xlfn.LET(_xlpm.sep,":",_xlpm.w,$G4469,_xlfn.CONCAT("~",RIGHT(_xlpm.w,LEN(_xlpm.w)-FIND(_xlpm.sep,_xlpm.w)),"~"))</f>
        <v>~rygh~</v>
      </c>
      <c r="P4469" s="1" t="str">
        <f>_xlfn.LET(_xlpm.sep,":",_xlpm.w,$G4469,_xlfn.CONCAT("[",LEFT(_xlpm.w,FIND(_xlpm.sep,_xlpm.w)-1),"]"))</f>
        <v>[ɹɪ]</v>
      </c>
      <c r="Q4469" s="14" cm="1">
        <f t="array" ref="Q4469">SUM(_xlfn._xlws.FILTER($H$2:$H$7111,_xlfn.MAP($O$2:$O$7111,_xlfn.LAMBDA(_xlpm.x,_xlpm.x=$O4469))))</f>
        <v>9.9403578528827041E-5</v>
      </c>
      <c r="R4469" s="14">
        <f>$H4469/Q4469</f>
        <v>1</v>
      </c>
      <c r="S4469" s="14" cm="1">
        <f t="array" ref="S4469">SUM(_xlfn._xlws.FILTER($H$2:$H$7111,_xlfn.MAP($P$2:$P$7111,_xlfn.LAMBDA(_xlpm.x,_xlpm.x=$P4469))))</f>
        <v>2.2266401590457251E-2</v>
      </c>
      <c r="T4469" s="14">
        <f>$H4469/S4469</f>
        <v>4.4642857142857158E-3</v>
      </c>
      <c r="U4469" s="14">
        <f>_xlfn.LET(_xlpm.freq,F4469,_xlpm.size,M4469+1,_xlpm.F,V4469,LOG(1+_xlpm.freq)*LOG(1+_xlpm.size)*_xlpm.F)</f>
        <v>3.3002000083974963E-3</v>
      </c>
      <c r="V4469" s="14">
        <f>_xlfn.LET(_xlpm.a,T4469,_xlpm.b,R4469,2*_xlpm.a*_xlpm.b/(_xlpm.a+_xlpm.b))</f>
        <v>8.8888888888888906E-3</v>
      </c>
      <c r="W4469" s="14">
        <f>_xlfn.LET(_xlpm.p,R4469,_xlpm.q,T4469,LOG(_xlpm.p/_xlpm.q))</f>
        <v>2.3502480183341627</v>
      </c>
      <c r="X4469" s="2"/>
    </row>
    <row r="4470" spans="1:24">
      <c r="A4470" s="1" t="str">
        <f>_xlfn.LET(_xlpm.sep," : ",CONCATENATE(O4470,_xlpm.sep,P4470))</f>
        <v>~wrih~ : [ɹɪ]</v>
      </c>
      <c r="B4470" s="1">
        <f>_xlfn.LET(_xlpm.d,$G4470,_xlpm.k,_xlfn.CONCAT(LEFT(TRIM(B$1),1),"*"),COUNTIF(_xlpm.d,_xlpm.k))</f>
        <v>1</v>
      </c>
      <c r="C4470" s="1">
        <f>_xlfn.LET(_xlpm.d,$G4470,_xlpm.k,_xlfn.CONCAT(LEFT(TRIM(C$1),1),"*"),COUNTIF(_xlpm.d,_xlpm.k))</f>
        <v>0</v>
      </c>
      <c r="D4470" s="1">
        <f>_xlfn.LET(_xlpm.d,$G4470,_xlpm.k,_xlfn.CONCAT(LEFT(TRIM(D$1),1),"*"),COUNTIF(_xlpm.d,_xlpm.k))</f>
        <v>0</v>
      </c>
      <c r="E4470" s="1">
        <f>LOG(F4470+1,10)</f>
        <v>0.47712125471966244</v>
      </c>
      <c r="F4470" s="7">
        <v>2</v>
      </c>
      <c r="G4470" s="9" t="s">
        <v>6916</v>
      </c>
      <c r="H4470" s="4">
        <f>F4470/freq.sum.r6e</f>
        <v>9.9403578528827041E-5</v>
      </c>
      <c r="I4470" s="1" t="str">
        <f>_xlfn.LET(_xlpm.sep,":",_xlpm.w,$G4470,LEFT(_xlpm.w,FIND(_xlpm.sep,_xlpm.w)-1))</f>
        <v>ɹɪ</v>
      </c>
      <c r="J4470" s="1" t="str">
        <f>_xlfn.LET(_xlpm.sep,":",_xlpm.w,$G4470,RIGHT(_xlpm.w,LEN(_xlpm.w)-FIND(_xlpm.sep,_xlpm.w)))</f>
        <v>wrih</v>
      </c>
      <c r="K4470" s="10">
        <f>_xlfn.LET(_xlpm.w,I4470,LEN(_xlpm.w))</f>
        <v>2</v>
      </c>
      <c r="L4470" s="10">
        <f>_xlfn.LET(_xlpm.w,J4470,LEN(_xlpm.w))</f>
        <v>4</v>
      </c>
      <c r="M4470" s="10">
        <f>_xlfn.LET(_xlpm.a,K4470,_xlpm.b,L4470,MAX(_xlpm.a,_xlpm.b))</f>
        <v>4</v>
      </c>
      <c r="N4470" s="10">
        <f>_xlfn.LET(_xlpm.d,(K4470,L4470),MAX(_xlpm.d)-MIN(_xlpm.d))</f>
        <v>2</v>
      </c>
      <c r="O4470" s="1" t="str">
        <f>_xlfn.LET(_xlpm.sep,":",_xlpm.w,$G4470,_xlfn.CONCAT("~",RIGHT(_xlpm.w,LEN(_xlpm.w)-FIND(_xlpm.sep,_xlpm.w)),"~"))</f>
        <v>~wrih~</v>
      </c>
      <c r="P4470" s="1" t="str">
        <f>_xlfn.LET(_xlpm.sep,":",_xlpm.w,$G4470,_xlfn.CONCAT("[",LEFT(_xlpm.w,FIND(_xlpm.sep,_xlpm.w)-1),"]"))</f>
        <v>[ɹɪ]</v>
      </c>
      <c r="Q4470" s="14" cm="1">
        <f t="array" ref="Q4470">SUM(_xlfn._xlws.FILTER($H$2:$H$7117,_xlfn.MAP($O$2:$O$7117,_xlfn.LAMBDA(_xlpm.x,_xlpm.x=$O4470))))</f>
        <v>9.9403578528827041E-5</v>
      </c>
      <c r="R4470" s="14">
        <f>$H4470/Q4470</f>
        <v>1</v>
      </c>
      <c r="S4470" s="14" cm="1">
        <f t="array" ref="S4470">SUM(_xlfn._xlws.FILTER($H$2:$H$7117,_xlfn.MAP($P$2:$P$7117,_xlfn.LAMBDA(_xlpm.x,_xlpm.x=$P4470))))</f>
        <v>2.2266401590457251E-2</v>
      </c>
      <c r="T4470" s="14">
        <f>$H4470/S4470</f>
        <v>4.4642857142857158E-3</v>
      </c>
      <c r="U4470" s="14">
        <f>_xlfn.LET(_xlpm.freq,F4470,_xlpm.size,M4470+1,_xlpm.F,V4470,LOG(1+_xlpm.freq)*LOG(1+_xlpm.size)*_xlpm.F)</f>
        <v>3.3002000083974963E-3</v>
      </c>
      <c r="V4470" s="14">
        <f>_xlfn.LET(_xlpm.a,T4470,_xlpm.b,R4470,2*_xlpm.a*_xlpm.b/(_xlpm.a+_xlpm.b))</f>
        <v>8.8888888888888906E-3</v>
      </c>
      <c r="W4470" s="14">
        <f>_xlfn.LET(_xlpm.p,R4470,_xlpm.q,T4470,LOG(_xlpm.p/_xlpm.q))</f>
        <v>2.3502480183341627</v>
      </c>
      <c r="X4470" s="2"/>
    </row>
    <row r="4471" spans="1:24">
      <c r="A4471" s="1" t="str">
        <f>_xlfn.LET(_xlpm.sep," : ",CONCATENATE(O4471,_xlpm.sep,P4471))</f>
        <v>~bbie~ : [bɪ]</v>
      </c>
      <c r="B4471" s="1">
        <f>_xlfn.LET(_xlpm.d,$G4471,_xlpm.k,_xlfn.CONCAT(LEFT(TRIM(B$1),1),"*"),COUNTIF(_xlpm.d,_xlpm.k))</f>
        <v>0</v>
      </c>
      <c r="C4471" s="1">
        <f>_xlfn.LET(_xlpm.d,$G4471,_xlpm.k,_xlfn.CONCAT(LEFT(TRIM(C$1),1),"*"),COUNTIF(_xlpm.d,_xlpm.k))</f>
        <v>0</v>
      </c>
      <c r="D4471" s="1">
        <f>_xlfn.LET(_xlpm.d,$G4471,_xlpm.k,_xlfn.CONCAT(LEFT(TRIM(D$1),1),"*"),COUNTIF(_xlpm.d,_xlpm.k))</f>
        <v>0</v>
      </c>
      <c r="E4471" s="1">
        <f>LOG(F4471+1,10)</f>
        <v>0.30102999566398114</v>
      </c>
      <c r="F4471" s="7">
        <v>1</v>
      </c>
      <c r="G4471" s="9" t="s">
        <v>251</v>
      </c>
      <c r="H4471" s="4">
        <f>F4471/freq.sum.r6e</f>
        <v>4.9701789264413521E-5</v>
      </c>
      <c r="I4471" s="4" t="str">
        <f>_xlfn.LET(_xlpm.sep,":",_xlpm.w,$G4471,LEFT(_xlpm.w,FIND(_xlpm.sep,_xlpm.w)-1))</f>
        <v>bɪ</v>
      </c>
      <c r="J4471" s="4" t="str">
        <f>_xlfn.LET(_xlpm.sep,":",_xlpm.w,$G4471,RIGHT(_xlpm.w,LEN(_xlpm.w)-FIND(_xlpm.sep,_xlpm.w)))</f>
        <v>bbie</v>
      </c>
      <c r="K4471" s="10">
        <f>_xlfn.LET(_xlpm.w,I4471,LEN(_xlpm.w))</f>
        <v>2</v>
      </c>
      <c r="L4471" s="10">
        <f>_xlfn.LET(_xlpm.w,J4471,LEN(_xlpm.w))</f>
        <v>4</v>
      </c>
      <c r="M4471" s="10">
        <f>_xlfn.LET(_xlpm.a,K4471,_xlpm.b,L4471,MAX(_xlpm.a,_xlpm.b))</f>
        <v>4</v>
      </c>
      <c r="N4471" s="10">
        <f>_xlfn.LET(_xlpm.d,(K4471,L4471),MAX(_xlpm.d)-MIN(_xlpm.d))</f>
        <v>2</v>
      </c>
      <c r="O4471" s="1" t="str">
        <f>_xlfn.LET(_xlpm.sep,":",_xlpm.w,$G4471,_xlfn.CONCAT("~",RIGHT(_xlpm.w,LEN(_xlpm.w)-FIND(_xlpm.sep,_xlpm.w)),"~"))</f>
        <v>~bbie~</v>
      </c>
      <c r="P4471" s="1" t="str">
        <f>_xlfn.LET(_xlpm.sep,":",_xlpm.w,$G4471,_xlfn.CONCAT("[",LEFT(_xlpm.w,FIND(_xlpm.sep,_xlpm.w)-1),"]"))</f>
        <v>[bɪ]</v>
      </c>
      <c r="Q4471" s="14" cm="1">
        <f t="array" ref="Q4471">SUM(_xlfn._xlws.FILTER($H$2:$H$7109,_xlfn.MAP($O$2:$O$7109,_xlfn.LAMBDA(_xlpm.x,_xlpm.x=$O4471))))</f>
        <v>4.9701789264413521E-5</v>
      </c>
      <c r="R4471" s="14">
        <f>$H4471/Q4471</f>
        <v>1</v>
      </c>
      <c r="S4471" s="14" cm="1">
        <f t="array" ref="S4471">SUM(_xlfn._xlws.FILTER($H$2:$H$7109,_xlfn.MAP($P$2:$P$7109,_xlfn.LAMBDA(_xlpm.x,_xlpm.x=$P4471))))</f>
        <v>1.2723658051689858E-2</v>
      </c>
      <c r="T4471" s="14">
        <f>$H4471/S4471</f>
        <v>3.9062500000000009E-3</v>
      </c>
      <c r="U4471" s="14">
        <f>_xlfn.LET(_xlpm.freq,F4471,_xlpm.size,M4471+1,_xlpm.F,V4471,LOG(1+_xlpm.freq)*LOG(1+_xlpm.size)*_xlpm.F)</f>
        <v>1.8229328212366527E-3</v>
      </c>
      <c r="V4471" s="14">
        <f>_xlfn.LET(_xlpm.a,T4471,_xlpm.b,R4471,2*_xlpm.a*_xlpm.b/(_xlpm.a+_xlpm.b))</f>
        <v>7.7821011673151769E-3</v>
      </c>
      <c r="W4471" s="14">
        <f>_xlfn.LET(_xlpm.p,R4471,_xlpm.q,T4471,LOG(_xlpm.p/_xlpm.q))</f>
        <v>2.4082399653118496</v>
      </c>
      <c r="X4471" s="2"/>
    </row>
    <row r="4472" spans="1:24">
      <c r="A4472" s="1" t="str">
        <f>_xlfn.LET(_xlpm.sep," : ",CONCATENATE(O4472,_xlpm.sep,P4472))</f>
        <v>~be'r~ : [bɪ]</v>
      </c>
      <c r="B4472" s="1">
        <f>_xlfn.LET(_xlpm.d,$G4472,_xlpm.k,_xlfn.CONCAT(LEFT(TRIM(B$1),1),"*"),COUNTIF(_xlpm.d,_xlpm.k))</f>
        <v>0</v>
      </c>
      <c r="C4472" s="1">
        <f>_xlfn.LET(_xlpm.d,$G4472,_xlpm.k,_xlfn.CONCAT(LEFT(TRIM(C$1),1),"*"),COUNTIF(_xlpm.d,_xlpm.k))</f>
        <v>0</v>
      </c>
      <c r="D4472" s="1">
        <f>_xlfn.LET(_xlpm.d,$G4472,_xlpm.k,_xlfn.CONCAT(LEFT(TRIM(D$1),1),"*"),COUNTIF(_xlpm.d,_xlpm.k))</f>
        <v>0</v>
      </c>
      <c r="E4472" s="1">
        <f>LOG(F4472+1,10)</f>
        <v>0.30102999566398114</v>
      </c>
      <c r="F4472" s="7">
        <v>1</v>
      </c>
      <c r="G4472" s="9" t="s">
        <v>266</v>
      </c>
      <c r="H4472" s="4">
        <f>F4472/freq.sum.r6e</f>
        <v>4.9701789264413521E-5</v>
      </c>
      <c r="I4472" s="1" t="str">
        <f>_xlfn.LET(_xlpm.sep,":",_xlpm.w,$G4472,LEFT(_xlpm.w,FIND(_xlpm.sep,_xlpm.w)-1))</f>
        <v>bɪ</v>
      </c>
      <c r="J4472" s="1" t="str">
        <f>_xlfn.LET(_xlpm.sep,":",_xlpm.w,$G4472,RIGHT(_xlpm.w,LEN(_xlpm.w)-FIND(_xlpm.sep,_xlpm.w)))</f>
        <v>be'r</v>
      </c>
      <c r="K4472" s="10">
        <f>_xlfn.LET(_xlpm.w,I4472,LEN(_xlpm.w))</f>
        <v>2</v>
      </c>
      <c r="L4472" s="10">
        <f>_xlfn.LET(_xlpm.w,J4472,LEN(_xlpm.w))</f>
        <v>4</v>
      </c>
      <c r="M4472" s="10">
        <f>_xlfn.LET(_xlpm.a,K4472,_xlpm.b,L4472,MAX(_xlpm.a,_xlpm.b))</f>
        <v>4</v>
      </c>
      <c r="N4472" s="10">
        <f>_xlfn.LET(_xlpm.d,(K4472,L4472),MAX(_xlpm.d)-MIN(_xlpm.d))</f>
        <v>2</v>
      </c>
      <c r="O4472" s="1" t="str">
        <f>_xlfn.LET(_xlpm.sep,":",_xlpm.w,$G4472,_xlfn.CONCAT("~",RIGHT(_xlpm.w,LEN(_xlpm.w)-FIND(_xlpm.sep,_xlpm.w)),"~"))</f>
        <v>~be'r~</v>
      </c>
      <c r="P4472" s="1" t="str">
        <f>_xlfn.LET(_xlpm.sep,":",_xlpm.w,$G4472,_xlfn.CONCAT("[",LEFT(_xlpm.w,FIND(_xlpm.sep,_xlpm.w)-1),"]"))</f>
        <v>[bɪ]</v>
      </c>
      <c r="Q4472" s="14" cm="1">
        <f t="array" ref="Q4472">SUM(_xlfn._xlws.FILTER($H$2:$H$7117,_xlfn.MAP($O$2:$O$7117,_xlfn.LAMBDA(_xlpm.x,_xlpm.x=$O4472))))</f>
        <v>4.9701789264413521E-5</v>
      </c>
      <c r="R4472" s="14">
        <f>$H4472/Q4472</f>
        <v>1</v>
      </c>
      <c r="S4472" s="14" cm="1">
        <f t="array" ref="S4472">SUM(_xlfn._xlws.FILTER($H$2:$H$7117,_xlfn.MAP($P$2:$P$7117,_xlfn.LAMBDA(_xlpm.x,_xlpm.x=$P4472))))</f>
        <v>1.2723658051689858E-2</v>
      </c>
      <c r="T4472" s="14">
        <f>$H4472/S4472</f>
        <v>3.9062500000000009E-3</v>
      </c>
      <c r="U4472" s="14">
        <f>_xlfn.LET(_xlpm.freq,F4472,_xlpm.size,M4472+1,_xlpm.F,V4472,LOG(1+_xlpm.freq)*LOG(1+_xlpm.size)*_xlpm.F)</f>
        <v>1.8229328212366527E-3</v>
      </c>
      <c r="V4472" s="14">
        <f>_xlfn.LET(_xlpm.a,T4472,_xlpm.b,R4472,2*_xlpm.a*_xlpm.b/(_xlpm.a+_xlpm.b))</f>
        <v>7.7821011673151769E-3</v>
      </c>
      <c r="W4472" s="14">
        <f>_xlfn.LET(_xlpm.p,R4472,_xlpm.q,T4472,LOG(_xlpm.p/_xlpm.q))</f>
        <v>2.4082399653118496</v>
      </c>
      <c r="X4472" s="2"/>
    </row>
    <row r="4473" spans="1:24">
      <c r="A4473" s="1" t="str">
        <f>_xlfn.LET(_xlpm.sep," : ",CONCATENATE(O4473,_xlpm.sep,P4473))</f>
        <v>~beae~ : [bɪ]</v>
      </c>
      <c r="B4473" s="1">
        <f>_xlfn.LET(_xlpm.d,$G4473,_xlpm.k,_xlfn.CONCAT(LEFT(TRIM(B$1),1),"*"),COUNTIF(_xlpm.d,_xlpm.k))</f>
        <v>0</v>
      </c>
      <c r="C4473" s="1">
        <f>_xlfn.LET(_xlpm.d,$G4473,_xlpm.k,_xlfn.CONCAT(LEFT(TRIM(C$1),1),"*"),COUNTIF(_xlpm.d,_xlpm.k))</f>
        <v>0</v>
      </c>
      <c r="D4473" s="1">
        <f>_xlfn.LET(_xlpm.d,$G4473,_xlpm.k,_xlfn.CONCAT(LEFT(TRIM(D$1),1),"*"),COUNTIF(_xlpm.d,_xlpm.k))</f>
        <v>0</v>
      </c>
      <c r="E4473" s="1">
        <f>LOG(F4473+1,10)</f>
        <v>0.30102999566398114</v>
      </c>
      <c r="F4473" s="7">
        <v>1</v>
      </c>
      <c r="G4473" s="9" t="s">
        <v>270</v>
      </c>
      <c r="H4473" s="4">
        <f>F4473/freq.sum.r6e</f>
        <v>4.9701789264413521E-5</v>
      </c>
      <c r="I4473" s="1" t="str">
        <f>_xlfn.LET(_xlpm.sep,":",_xlpm.w,$G4473,LEFT(_xlpm.w,FIND(_xlpm.sep,_xlpm.w)-1))</f>
        <v>bɪ</v>
      </c>
      <c r="J4473" s="1" t="str">
        <f>_xlfn.LET(_xlpm.sep,":",_xlpm.w,$G4473,RIGHT(_xlpm.w,LEN(_xlpm.w)-FIND(_xlpm.sep,_xlpm.w)))</f>
        <v>beae</v>
      </c>
      <c r="K4473" s="10">
        <f>_xlfn.LET(_xlpm.w,I4473,LEN(_xlpm.w))</f>
        <v>2</v>
      </c>
      <c r="L4473" s="10">
        <f>_xlfn.LET(_xlpm.w,J4473,LEN(_xlpm.w))</f>
        <v>4</v>
      </c>
      <c r="M4473" s="10">
        <f>_xlfn.LET(_xlpm.a,K4473,_xlpm.b,L4473,MAX(_xlpm.a,_xlpm.b))</f>
        <v>4</v>
      </c>
      <c r="N4473" s="10">
        <f>_xlfn.LET(_xlpm.d,(K4473,L4473),MAX(_xlpm.d)-MIN(_xlpm.d))</f>
        <v>2</v>
      </c>
      <c r="O4473" s="1" t="str">
        <f>_xlfn.LET(_xlpm.sep,":",_xlpm.w,$G4473,_xlfn.CONCAT("~",RIGHT(_xlpm.w,LEN(_xlpm.w)-FIND(_xlpm.sep,_xlpm.w)),"~"))</f>
        <v>~beae~</v>
      </c>
      <c r="P4473" s="1" t="str">
        <f>_xlfn.LET(_xlpm.sep,":",_xlpm.w,$G4473,_xlfn.CONCAT("[",LEFT(_xlpm.w,FIND(_xlpm.sep,_xlpm.w)-1),"]"))</f>
        <v>[bɪ]</v>
      </c>
      <c r="Q4473" s="14" cm="1">
        <f t="array" ref="Q4473">SUM(_xlfn._xlws.FILTER($H$2:$H$7117,_xlfn.MAP($O$2:$O$7117,_xlfn.LAMBDA(_xlpm.x,_xlpm.x=$O4473))))</f>
        <v>4.9701789264413521E-5</v>
      </c>
      <c r="R4473" s="14">
        <f>$H4473/Q4473</f>
        <v>1</v>
      </c>
      <c r="S4473" s="14" cm="1">
        <f t="array" ref="S4473">SUM(_xlfn._xlws.FILTER($H$2:$H$7117,_xlfn.MAP($P$2:$P$7117,_xlfn.LAMBDA(_xlpm.x,_xlpm.x=$P4473))))</f>
        <v>1.2723658051689858E-2</v>
      </c>
      <c r="T4473" s="14">
        <f>$H4473/S4473</f>
        <v>3.9062500000000009E-3</v>
      </c>
      <c r="U4473" s="14">
        <f>_xlfn.LET(_xlpm.freq,F4473,_xlpm.size,M4473+1,_xlpm.F,V4473,LOG(1+_xlpm.freq)*LOG(1+_xlpm.size)*_xlpm.F)</f>
        <v>1.8229328212366527E-3</v>
      </c>
      <c r="V4473" s="14">
        <f>_xlfn.LET(_xlpm.a,T4473,_xlpm.b,R4473,2*_xlpm.a*_xlpm.b/(_xlpm.a+_xlpm.b))</f>
        <v>7.7821011673151769E-3</v>
      </c>
      <c r="W4473" s="14">
        <f>_xlfn.LET(_xlpm.p,R4473,_xlpm.q,T4473,LOG(_xlpm.p/_xlpm.q))</f>
        <v>2.4082399653118496</v>
      </c>
      <c r="X4473" s="2"/>
    </row>
    <row r="4474" spans="1:24">
      <c r="A4474" s="1" t="str">
        <f>_xlfn.LET(_xlpm.sep," : ",CONCATENATE(O4474,_xlpm.sep,P4474))</f>
        <v>~beee~ : [bɪ]</v>
      </c>
      <c r="B4474" s="1">
        <f>_xlfn.LET(_xlpm.d,$G4474,_xlpm.k,_xlfn.CONCAT(LEFT(TRIM(B$1),1),"*"),COUNTIF(_xlpm.d,_xlpm.k))</f>
        <v>0</v>
      </c>
      <c r="C4474" s="1">
        <f>_xlfn.LET(_xlpm.d,$G4474,_xlpm.k,_xlfn.CONCAT(LEFT(TRIM(C$1),1),"*"),COUNTIF(_xlpm.d,_xlpm.k))</f>
        <v>0</v>
      </c>
      <c r="D4474" s="1">
        <f>_xlfn.LET(_xlpm.d,$G4474,_xlpm.k,_xlfn.CONCAT(LEFT(TRIM(D$1),1),"*"),COUNTIF(_xlpm.d,_xlpm.k))</f>
        <v>0</v>
      </c>
      <c r="E4474" s="1">
        <f>LOG(F4474+1,10)</f>
        <v>0.30102999566398114</v>
      </c>
      <c r="F4474" s="7">
        <v>1</v>
      </c>
      <c r="G4474" s="9" t="s">
        <v>279</v>
      </c>
      <c r="H4474" s="4">
        <f>F4474/freq.sum.r6e</f>
        <v>4.9701789264413521E-5</v>
      </c>
      <c r="I4474" s="1" t="str">
        <f>_xlfn.LET(_xlpm.sep,":",_xlpm.w,$G4474,LEFT(_xlpm.w,FIND(_xlpm.sep,_xlpm.w)-1))</f>
        <v>bɪ</v>
      </c>
      <c r="J4474" s="1" t="str">
        <f>_xlfn.LET(_xlpm.sep,":",_xlpm.w,$G4474,RIGHT(_xlpm.w,LEN(_xlpm.w)-FIND(_xlpm.sep,_xlpm.w)))</f>
        <v>beee</v>
      </c>
      <c r="K4474" s="10">
        <f>_xlfn.LET(_xlpm.w,I4474,LEN(_xlpm.w))</f>
        <v>2</v>
      </c>
      <c r="L4474" s="10">
        <f>_xlfn.LET(_xlpm.w,J4474,LEN(_xlpm.w))</f>
        <v>4</v>
      </c>
      <c r="M4474" s="10">
        <f>_xlfn.LET(_xlpm.a,K4474,_xlpm.b,L4474,MAX(_xlpm.a,_xlpm.b))</f>
        <v>4</v>
      </c>
      <c r="N4474" s="10">
        <f>_xlfn.LET(_xlpm.d,(K4474,L4474),MAX(_xlpm.d)-MIN(_xlpm.d))</f>
        <v>2</v>
      </c>
      <c r="O4474" s="1" t="str">
        <f>_xlfn.LET(_xlpm.sep,":",_xlpm.w,$G4474,_xlfn.CONCAT("~",RIGHT(_xlpm.w,LEN(_xlpm.w)-FIND(_xlpm.sep,_xlpm.w)),"~"))</f>
        <v>~beee~</v>
      </c>
      <c r="P4474" s="1" t="str">
        <f>_xlfn.LET(_xlpm.sep,":",_xlpm.w,$G4474,_xlfn.CONCAT("[",LEFT(_xlpm.w,FIND(_xlpm.sep,_xlpm.w)-1),"]"))</f>
        <v>[bɪ]</v>
      </c>
      <c r="Q4474" s="14" cm="1">
        <f t="array" ref="Q4474">SUM(_xlfn._xlws.FILTER($H$2:$H$7117,_xlfn.MAP($O$2:$O$7117,_xlfn.LAMBDA(_xlpm.x,_xlpm.x=$O4474))))</f>
        <v>4.9701789264413521E-5</v>
      </c>
      <c r="R4474" s="14">
        <f>$H4474/Q4474</f>
        <v>1</v>
      </c>
      <c r="S4474" s="14" cm="1">
        <f t="array" ref="S4474">SUM(_xlfn._xlws.FILTER($H$2:$H$7117,_xlfn.MAP($P$2:$P$7117,_xlfn.LAMBDA(_xlpm.x,_xlpm.x=$P4474))))</f>
        <v>1.2723658051689858E-2</v>
      </c>
      <c r="T4474" s="14">
        <f>$H4474/S4474</f>
        <v>3.9062500000000009E-3</v>
      </c>
      <c r="U4474" s="14">
        <f>_xlfn.LET(_xlpm.freq,F4474,_xlpm.size,M4474+1,_xlpm.F,V4474,LOG(1+_xlpm.freq)*LOG(1+_xlpm.size)*_xlpm.F)</f>
        <v>1.8229328212366527E-3</v>
      </c>
      <c r="V4474" s="14">
        <f>_xlfn.LET(_xlpm.a,T4474,_xlpm.b,R4474,2*_xlpm.a*_xlpm.b/(_xlpm.a+_xlpm.b))</f>
        <v>7.7821011673151769E-3</v>
      </c>
      <c r="W4474" s="14">
        <f>_xlfn.LET(_xlpm.p,R4474,_xlpm.q,T4474,LOG(_xlpm.p/_xlpm.q))</f>
        <v>2.4082399653118496</v>
      </c>
      <c r="X4474" s="2"/>
    </row>
    <row r="4475" spans="1:24">
      <c r="A4475" s="1" t="str">
        <f>_xlfn.LET(_xlpm.sep," : ",CONCATENATE(O4475,_xlpm.sep,P4475))</f>
        <v>~bery~ : [bɪ]</v>
      </c>
      <c r="B4475" s="1">
        <f>_xlfn.LET(_xlpm.d,$G4475,_xlpm.k,_xlfn.CONCAT(LEFT(TRIM(B$1),1),"*"),COUNTIF(_xlpm.d,_xlpm.k))</f>
        <v>0</v>
      </c>
      <c r="C4475" s="1">
        <f>_xlfn.LET(_xlpm.d,$G4475,_xlpm.k,_xlfn.CONCAT(LEFT(TRIM(C$1),1),"*"),COUNTIF(_xlpm.d,_xlpm.k))</f>
        <v>0</v>
      </c>
      <c r="D4475" s="1">
        <f>_xlfn.LET(_xlpm.d,$G4475,_xlpm.k,_xlfn.CONCAT(LEFT(TRIM(D$1),1),"*"),COUNTIF(_xlpm.d,_xlpm.k))</f>
        <v>0</v>
      </c>
      <c r="E4475" s="1">
        <f>LOG(F4475+1,10)</f>
        <v>0.30102999566398114</v>
      </c>
      <c r="F4475" s="7">
        <v>1</v>
      </c>
      <c r="G4475" s="9" t="s">
        <v>291</v>
      </c>
      <c r="H4475" s="4">
        <f>F4475/freq.sum.r6e</f>
        <v>4.9701789264413521E-5</v>
      </c>
      <c r="I4475" s="1" t="str">
        <f>_xlfn.LET(_xlpm.sep,":",_xlpm.w,$G4475,LEFT(_xlpm.w,FIND(_xlpm.sep,_xlpm.w)-1))</f>
        <v>bɪ</v>
      </c>
      <c r="J4475" s="1" t="str">
        <f>_xlfn.LET(_xlpm.sep,":",_xlpm.w,$G4475,RIGHT(_xlpm.w,LEN(_xlpm.w)-FIND(_xlpm.sep,_xlpm.w)))</f>
        <v>bery</v>
      </c>
      <c r="K4475" s="10">
        <f>_xlfn.LET(_xlpm.w,I4475,LEN(_xlpm.w))</f>
        <v>2</v>
      </c>
      <c r="L4475" s="10">
        <f>_xlfn.LET(_xlpm.w,J4475,LEN(_xlpm.w))</f>
        <v>4</v>
      </c>
      <c r="M4475" s="10">
        <f>_xlfn.LET(_xlpm.a,K4475,_xlpm.b,L4475,MAX(_xlpm.a,_xlpm.b))</f>
        <v>4</v>
      </c>
      <c r="N4475" s="10">
        <f>_xlfn.LET(_xlpm.d,(K4475,L4475),MAX(_xlpm.d)-MIN(_xlpm.d))</f>
        <v>2</v>
      </c>
      <c r="O4475" s="1" t="str">
        <f>_xlfn.LET(_xlpm.sep,":",_xlpm.w,$G4475,_xlfn.CONCAT("~",RIGHT(_xlpm.w,LEN(_xlpm.w)-FIND(_xlpm.sep,_xlpm.w)),"~"))</f>
        <v>~bery~</v>
      </c>
      <c r="P4475" s="1" t="str">
        <f>_xlfn.LET(_xlpm.sep,":",_xlpm.w,$G4475,_xlfn.CONCAT("[",LEFT(_xlpm.w,FIND(_xlpm.sep,_xlpm.w)-1),"]"))</f>
        <v>[bɪ]</v>
      </c>
      <c r="Q4475" s="14" cm="1">
        <f t="array" ref="Q4475">SUM(_xlfn._xlws.FILTER($H$2:$H$7111,_xlfn.MAP($O$2:$O$7111,_xlfn.LAMBDA(_xlpm.x,_xlpm.x=$O4475))))</f>
        <v>4.9701789264413521E-5</v>
      </c>
      <c r="R4475" s="14">
        <f>$H4475/Q4475</f>
        <v>1</v>
      </c>
      <c r="S4475" s="14" cm="1">
        <f t="array" ref="S4475">SUM(_xlfn._xlws.FILTER($H$2:$H$7111,_xlfn.MAP($P$2:$P$7111,_xlfn.LAMBDA(_xlpm.x,_xlpm.x=$P4475))))</f>
        <v>1.2723658051689858E-2</v>
      </c>
      <c r="T4475" s="14">
        <f>$H4475/S4475</f>
        <v>3.9062500000000009E-3</v>
      </c>
      <c r="U4475" s="14">
        <f>_xlfn.LET(_xlpm.freq,F4475,_xlpm.size,M4475+1,_xlpm.F,V4475,LOG(1+_xlpm.freq)*LOG(1+_xlpm.size)*_xlpm.F)</f>
        <v>1.8229328212366527E-3</v>
      </c>
      <c r="V4475" s="14">
        <f>_xlfn.LET(_xlpm.a,T4475,_xlpm.b,R4475,2*_xlpm.a*_xlpm.b/(_xlpm.a+_xlpm.b))</f>
        <v>7.7821011673151769E-3</v>
      </c>
      <c r="W4475" s="14">
        <f>_xlfn.LET(_xlpm.p,R4475,_xlpm.q,T4475,LOG(_xlpm.p/_xlpm.q))</f>
        <v>2.4082399653118496</v>
      </c>
      <c r="X4475" s="2"/>
    </row>
    <row r="4476" spans="1:24">
      <c r="A4476" s="1" t="str">
        <f>_xlfn.LET(_xlpm.sep," : ",CONCATENATE(O4476,_xlpm.sep,P4476))</f>
        <v>~bi'r~ : [bɪ]</v>
      </c>
      <c r="B4476" s="1">
        <f>_xlfn.LET(_xlpm.d,$G4476,_xlpm.k,_xlfn.CONCAT(LEFT(TRIM(B$1),1),"*"),COUNTIF(_xlpm.d,_xlpm.k))</f>
        <v>0</v>
      </c>
      <c r="C4476" s="1">
        <f>_xlfn.LET(_xlpm.d,$G4476,_xlpm.k,_xlfn.CONCAT(LEFT(TRIM(C$1),1),"*"),COUNTIF(_xlpm.d,_xlpm.k))</f>
        <v>0</v>
      </c>
      <c r="D4476" s="1">
        <f>_xlfn.LET(_xlpm.d,$G4476,_xlpm.k,_xlfn.CONCAT(LEFT(TRIM(D$1),1),"*"),COUNTIF(_xlpm.d,_xlpm.k))</f>
        <v>0</v>
      </c>
      <c r="E4476" s="1">
        <f>LOG(F4476+1,10)</f>
        <v>0.30102999566398114</v>
      </c>
      <c r="F4476" s="7">
        <v>1</v>
      </c>
      <c r="G4476" s="9" t="s">
        <v>295</v>
      </c>
      <c r="H4476" s="4">
        <f>F4476/freq.sum.r6e</f>
        <v>4.9701789264413521E-5</v>
      </c>
      <c r="I4476" s="1" t="str">
        <f>_xlfn.LET(_xlpm.sep,":",_xlpm.w,$G4476,LEFT(_xlpm.w,FIND(_xlpm.sep,_xlpm.w)-1))</f>
        <v>bɪ</v>
      </c>
      <c r="J4476" s="1" t="str">
        <f>_xlfn.LET(_xlpm.sep,":",_xlpm.w,$G4476,RIGHT(_xlpm.w,LEN(_xlpm.w)-FIND(_xlpm.sep,_xlpm.w)))</f>
        <v>bi'r</v>
      </c>
      <c r="K4476" s="10">
        <f>_xlfn.LET(_xlpm.w,I4476,LEN(_xlpm.w))</f>
        <v>2</v>
      </c>
      <c r="L4476" s="10">
        <f>_xlfn.LET(_xlpm.w,J4476,LEN(_xlpm.w))</f>
        <v>4</v>
      </c>
      <c r="M4476" s="10">
        <f>_xlfn.LET(_xlpm.a,K4476,_xlpm.b,L4476,MAX(_xlpm.a,_xlpm.b))</f>
        <v>4</v>
      </c>
      <c r="N4476" s="10">
        <f>_xlfn.LET(_xlpm.d,(K4476,L4476),MAX(_xlpm.d)-MIN(_xlpm.d))</f>
        <v>2</v>
      </c>
      <c r="O4476" s="1" t="str">
        <f>_xlfn.LET(_xlpm.sep,":",_xlpm.w,$G4476,_xlfn.CONCAT("~",RIGHT(_xlpm.w,LEN(_xlpm.w)-FIND(_xlpm.sep,_xlpm.w)),"~"))</f>
        <v>~bi'r~</v>
      </c>
      <c r="P4476" s="1" t="str">
        <f>_xlfn.LET(_xlpm.sep,":",_xlpm.w,$G4476,_xlfn.CONCAT("[",LEFT(_xlpm.w,FIND(_xlpm.sep,_xlpm.w)-1),"]"))</f>
        <v>[bɪ]</v>
      </c>
      <c r="Q4476" s="14" cm="1">
        <f t="array" ref="Q4476">SUM(_xlfn._xlws.FILTER($H$2:$H$7117,_xlfn.MAP($O$2:$O$7117,_xlfn.LAMBDA(_xlpm.x,_xlpm.x=$O4476))))</f>
        <v>4.9701789264413521E-5</v>
      </c>
      <c r="R4476" s="14">
        <f>$H4476/Q4476</f>
        <v>1</v>
      </c>
      <c r="S4476" s="14" cm="1">
        <f t="array" ref="S4476">SUM(_xlfn._xlws.FILTER($H$2:$H$7117,_xlfn.MAP($P$2:$P$7117,_xlfn.LAMBDA(_xlpm.x,_xlpm.x=$P4476))))</f>
        <v>1.2723658051689858E-2</v>
      </c>
      <c r="T4476" s="14">
        <f>$H4476/S4476</f>
        <v>3.9062500000000009E-3</v>
      </c>
      <c r="U4476" s="14">
        <f>_xlfn.LET(_xlpm.freq,F4476,_xlpm.size,M4476+1,_xlpm.F,V4476,LOG(1+_xlpm.freq)*LOG(1+_xlpm.size)*_xlpm.F)</f>
        <v>1.8229328212366527E-3</v>
      </c>
      <c r="V4476" s="14">
        <f>_xlfn.LET(_xlpm.a,T4476,_xlpm.b,R4476,2*_xlpm.a*_xlpm.b/(_xlpm.a+_xlpm.b))</f>
        <v>7.7821011673151769E-3</v>
      </c>
      <c r="W4476" s="14">
        <f>_xlfn.LET(_xlpm.p,R4476,_xlpm.q,T4476,LOG(_xlpm.p/_xlpm.q))</f>
        <v>2.4082399653118496</v>
      </c>
      <c r="X4476" s="2"/>
    </row>
    <row r="4477" spans="1:24">
      <c r="A4477" s="1" t="str">
        <f>_xlfn.LET(_xlpm.sep," : ",CONCATENATE(O4477,_xlpm.sep,P4477))</f>
        <v>~biry~ : [bɪ]</v>
      </c>
      <c r="B4477" s="1">
        <f>_xlfn.LET(_xlpm.d,$G4477,_xlpm.k,_xlfn.CONCAT(LEFT(TRIM(B$1),1),"*"),COUNTIF(_xlpm.d,_xlpm.k))</f>
        <v>0</v>
      </c>
      <c r="C4477" s="1">
        <f>_xlfn.LET(_xlpm.d,$G4477,_xlpm.k,_xlfn.CONCAT(LEFT(TRIM(C$1),1),"*"),COUNTIF(_xlpm.d,_xlpm.k))</f>
        <v>0</v>
      </c>
      <c r="D4477" s="1">
        <f>_xlfn.LET(_xlpm.d,$G4477,_xlpm.k,_xlfn.CONCAT(LEFT(TRIM(D$1),1),"*"),COUNTIF(_xlpm.d,_xlpm.k))</f>
        <v>0</v>
      </c>
      <c r="E4477" s="1">
        <f>LOG(F4477+1,10)</f>
        <v>0.30102999566398114</v>
      </c>
      <c r="F4477" s="7">
        <v>1</v>
      </c>
      <c r="G4477" s="9" t="s">
        <v>302</v>
      </c>
      <c r="H4477" s="4">
        <f>F4477/freq.sum.r6e</f>
        <v>4.9701789264413521E-5</v>
      </c>
      <c r="I4477" s="1" t="str">
        <f>_xlfn.LET(_xlpm.sep,":",_xlpm.w,$G4477,LEFT(_xlpm.w,FIND(_xlpm.sep,_xlpm.w)-1))</f>
        <v>bɪ</v>
      </c>
      <c r="J4477" s="1" t="str">
        <f>_xlfn.LET(_xlpm.sep,":",_xlpm.w,$G4477,RIGHT(_xlpm.w,LEN(_xlpm.w)-FIND(_xlpm.sep,_xlpm.w)))</f>
        <v>biry</v>
      </c>
      <c r="K4477" s="10">
        <f>_xlfn.LET(_xlpm.w,I4477,LEN(_xlpm.w))</f>
        <v>2</v>
      </c>
      <c r="L4477" s="10">
        <f>_xlfn.LET(_xlpm.w,J4477,LEN(_xlpm.w))</f>
        <v>4</v>
      </c>
      <c r="M4477" s="10">
        <f>_xlfn.LET(_xlpm.a,K4477,_xlpm.b,L4477,MAX(_xlpm.a,_xlpm.b))</f>
        <v>4</v>
      </c>
      <c r="N4477" s="10">
        <f>_xlfn.LET(_xlpm.d,(K4477,L4477),MAX(_xlpm.d)-MIN(_xlpm.d))</f>
        <v>2</v>
      </c>
      <c r="O4477" s="1" t="str">
        <f>_xlfn.LET(_xlpm.sep,":",_xlpm.w,$G4477,_xlfn.CONCAT("~",RIGHT(_xlpm.w,LEN(_xlpm.w)-FIND(_xlpm.sep,_xlpm.w)),"~"))</f>
        <v>~biry~</v>
      </c>
      <c r="P4477" s="1" t="str">
        <f>_xlfn.LET(_xlpm.sep,":",_xlpm.w,$G4477,_xlfn.CONCAT("[",LEFT(_xlpm.w,FIND(_xlpm.sep,_xlpm.w)-1),"]"))</f>
        <v>[bɪ]</v>
      </c>
      <c r="Q4477" s="14" cm="1">
        <f t="array" ref="Q4477">SUM(_xlfn._xlws.FILTER($H$2:$H$7117,_xlfn.MAP($O$2:$O$7117,_xlfn.LAMBDA(_xlpm.x,_xlpm.x=$O4477))))</f>
        <v>4.9701789264413521E-5</v>
      </c>
      <c r="R4477" s="14">
        <f>$H4477/Q4477</f>
        <v>1</v>
      </c>
      <c r="S4477" s="14" cm="1">
        <f t="array" ref="S4477">SUM(_xlfn._xlws.FILTER($H$2:$H$7117,_xlfn.MAP($P$2:$P$7117,_xlfn.LAMBDA(_xlpm.x,_xlpm.x=$P4477))))</f>
        <v>1.2723658051689858E-2</v>
      </c>
      <c r="T4477" s="14">
        <f>$H4477/S4477</f>
        <v>3.9062500000000009E-3</v>
      </c>
      <c r="U4477" s="14">
        <f>_xlfn.LET(_xlpm.freq,F4477,_xlpm.size,M4477+1,_xlpm.F,V4477,LOG(1+_xlpm.freq)*LOG(1+_xlpm.size)*_xlpm.F)</f>
        <v>1.8229328212366527E-3</v>
      </c>
      <c r="V4477" s="14">
        <f>_xlfn.LET(_xlpm.a,T4477,_xlpm.b,R4477,2*_xlpm.a*_xlpm.b/(_xlpm.a+_xlpm.b))</f>
        <v>7.7821011673151769E-3</v>
      </c>
      <c r="W4477" s="14">
        <f>_xlfn.LET(_xlpm.p,R4477,_xlpm.q,T4477,LOG(_xlpm.p/_xlpm.q))</f>
        <v>2.4082399653118496</v>
      </c>
      <c r="X4477" s="2"/>
    </row>
    <row r="4478" spans="1:24">
      <c r="A4478" s="1" t="str">
        <f>_xlfn.LET(_xlpm.sep," : ",CONCATENATE(O4478,_xlpm.sep,P4478))</f>
        <v>~bu'r~ : [bɪ]</v>
      </c>
      <c r="B4478" s="1">
        <f>_xlfn.LET(_xlpm.d,$G4478,_xlpm.k,_xlfn.CONCAT(LEFT(TRIM(B$1),1),"*"),COUNTIF(_xlpm.d,_xlpm.k))</f>
        <v>0</v>
      </c>
      <c r="C4478" s="1">
        <f>_xlfn.LET(_xlpm.d,$G4478,_xlpm.k,_xlfn.CONCAT(LEFT(TRIM(C$1),1),"*"),COUNTIF(_xlpm.d,_xlpm.k))</f>
        <v>0</v>
      </c>
      <c r="D4478" s="1">
        <f>_xlfn.LET(_xlpm.d,$G4478,_xlpm.k,_xlfn.CONCAT(LEFT(TRIM(D$1),1),"*"),COUNTIF(_xlpm.d,_xlpm.k))</f>
        <v>0</v>
      </c>
      <c r="E4478" s="1">
        <f>LOG(F4478+1,10)</f>
        <v>0.30102999566398114</v>
      </c>
      <c r="F4478" s="7">
        <v>1</v>
      </c>
      <c r="G4478" s="9" t="s">
        <v>324</v>
      </c>
      <c r="H4478" s="4">
        <f>F4478/freq.sum.r6e</f>
        <v>4.9701789264413521E-5</v>
      </c>
      <c r="I4478" s="1" t="str">
        <f>_xlfn.LET(_xlpm.sep,":",_xlpm.w,$G4478,LEFT(_xlpm.w,FIND(_xlpm.sep,_xlpm.w)-1))</f>
        <v>bɪ</v>
      </c>
      <c r="J4478" s="1" t="str">
        <f>_xlfn.LET(_xlpm.sep,":",_xlpm.w,$G4478,RIGHT(_xlpm.w,LEN(_xlpm.w)-FIND(_xlpm.sep,_xlpm.w)))</f>
        <v>bu'r</v>
      </c>
      <c r="K4478" s="10">
        <f>_xlfn.LET(_xlpm.w,I4478,LEN(_xlpm.w))</f>
        <v>2</v>
      </c>
      <c r="L4478" s="10">
        <f>_xlfn.LET(_xlpm.w,J4478,LEN(_xlpm.w))</f>
        <v>4</v>
      </c>
      <c r="M4478" s="10">
        <f>_xlfn.LET(_xlpm.a,K4478,_xlpm.b,L4478,MAX(_xlpm.a,_xlpm.b))</f>
        <v>4</v>
      </c>
      <c r="N4478" s="10">
        <f>_xlfn.LET(_xlpm.d,(K4478,L4478),MAX(_xlpm.d)-MIN(_xlpm.d))</f>
        <v>2</v>
      </c>
      <c r="O4478" s="1" t="str">
        <f>_xlfn.LET(_xlpm.sep,":",_xlpm.w,$G4478,_xlfn.CONCAT("~",RIGHT(_xlpm.w,LEN(_xlpm.w)-FIND(_xlpm.sep,_xlpm.w)),"~"))</f>
        <v>~bu'r~</v>
      </c>
      <c r="P4478" s="1" t="str">
        <f>_xlfn.LET(_xlpm.sep,":",_xlpm.w,$G4478,_xlfn.CONCAT("[",LEFT(_xlpm.w,FIND(_xlpm.sep,_xlpm.w)-1),"]"))</f>
        <v>[bɪ]</v>
      </c>
      <c r="Q4478" s="14" cm="1">
        <f t="array" ref="Q4478">SUM(_xlfn._xlws.FILTER($H$2:$H$7117,_xlfn.MAP($O$2:$O$7117,_xlfn.LAMBDA(_xlpm.x,_xlpm.x=$O4478))))</f>
        <v>4.9701789264413521E-5</v>
      </c>
      <c r="R4478" s="14">
        <f>$H4478/Q4478</f>
        <v>1</v>
      </c>
      <c r="S4478" s="14" cm="1">
        <f t="array" ref="S4478">SUM(_xlfn._xlws.FILTER($H$2:$H$7117,_xlfn.MAP($P$2:$P$7117,_xlfn.LAMBDA(_xlpm.x,_xlpm.x=$P4478))))</f>
        <v>1.2723658051689858E-2</v>
      </c>
      <c r="T4478" s="14">
        <f>$H4478/S4478</f>
        <v>3.9062500000000009E-3</v>
      </c>
      <c r="U4478" s="14">
        <f>_xlfn.LET(_xlpm.freq,F4478,_xlpm.size,M4478+1,_xlpm.F,V4478,LOG(1+_xlpm.freq)*LOG(1+_xlpm.size)*_xlpm.F)</f>
        <v>1.8229328212366527E-3</v>
      </c>
      <c r="V4478" s="14">
        <f>_xlfn.LET(_xlpm.a,T4478,_xlpm.b,R4478,2*_xlpm.a*_xlpm.b/(_xlpm.a+_xlpm.b))</f>
        <v>7.7821011673151769E-3</v>
      </c>
      <c r="W4478" s="14">
        <f>_xlfn.LET(_xlpm.p,R4478,_xlpm.q,T4478,LOG(_xlpm.p/_xlpm.q))</f>
        <v>2.4082399653118496</v>
      </c>
      <c r="X4478" s="2"/>
    </row>
    <row r="4479" spans="1:24">
      <c r="A4479" s="1" t="str">
        <f>_xlfn.LET(_xlpm.sep," : ",CONCATENATE(O4479,_xlpm.sep,P4479))</f>
        <v>~buie~ : [bɪ]</v>
      </c>
      <c r="B4479" s="1">
        <f>_xlfn.LET(_xlpm.d,$G4479,_xlpm.k,_xlfn.CONCAT(LEFT(TRIM(B$1),1),"*"),COUNTIF(_xlpm.d,_xlpm.k))</f>
        <v>0</v>
      </c>
      <c r="C4479" s="1">
        <f>_xlfn.LET(_xlpm.d,$G4479,_xlpm.k,_xlfn.CONCAT(LEFT(TRIM(C$1),1),"*"),COUNTIF(_xlpm.d,_xlpm.k))</f>
        <v>0</v>
      </c>
      <c r="D4479" s="1">
        <f>_xlfn.LET(_xlpm.d,$G4479,_xlpm.k,_xlfn.CONCAT(LEFT(TRIM(D$1),1),"*"),COUNTIF(_xlpm.d,_xlpm.k))</f>
        <v>0</v>
      </c>
      <c r="E4479" s="1">
        <f>LOG(F4479+1,10)</f>
        <v>0.30102999566398114</v>
      </c>
      <c r="F4479" s="7">
        <v>1</v>
      </c>
      <c r="G4479" s="9" t="s">
        <v>331</v>
      </c>
      <c r="H4479" s="4">
        <f>F4479/freq.sum.r6e</f>
        <v>4.9701789264413521E-5</v>
      </c>
      <c r="I4479" s="1" t="str">
        <f>_xlfn.LET(_xlpm.sep,":",_xlpm.w,$G4479,LEFT(_xlpm.w,FIND(_xlpm.sep,_xlpm.w)-1))</f>
        <v>bɪ</v>
      </c>
      <c r="J4479" s="1" t="str">
        <f>_xlfn.LET(_xlpm.sep,":",_xlpm.w,$G4479,RIGHT(_xlpm.w,LEN(_xlpm.w)-FIND(_xlpm.sep,_xlpm.w)))</f>
        <v>buie</v>
      </c>
      <c r="K4479" s="10">
        <f>_xlfn.LET(_xlpm.w,I4479,LEN(_xlpm.w))</f>
        <v>2</v>
      </c>
      <c r="L4479" s="10">
        <f>_xlfn.LET(_xlpm.w,J4479,LEN(_xlpm.w))</f>
        <v>4</v>
      </c>
      <c r="M4479" s="10">
        <f>_xlfn.LET(_xlpm.a,K4479,_xlpm.b,L4479,MAX(_xlpm.a,_xlpm.b))</f>
        <v>4</v>
      </c>
      <c r="N4479" s="10">
        <f>_xlfn.LET(_xlpm.d,(K4479,L4479),MAX(_xlpm.d)-MIN(_xlpm.d))</f>
        <v>2</v>
      </c>
      <c r="O4479" s="1" t="str">
        <f>_xlfn.LET(_xlpm.sep,":",_xlpm.w,$G4479,_xlfn.CONCAT("~",RIGHT(_xlpm.w,LEN(_xlpm.w)-FIND(_xlpm.sep,_xlpm.w)),"~"))</f>
        <v>~buie~</v>
      </c>
      <c r="P4479" s="1" t="str">
        <f>_xlfn.LET(_xlpm.sep,":",_xlpm.w,$G4479,_xlfn.CONCAT("[",LEFT(_xlpm.w,FIND(_xlpm.sep,_xlpm.w)-1),"]"))</f>
        <v>[bɪ]</v>
      </c>
      <c r="Q4479" s="14" cm="1">
        <f t="array" ref="Q4479">SUM(_xlfn._xlws.FILTER($H$2:$H$7111,_xlfn.MAP($O$2:$O$7111,_xlfn.LAMBDA(_xlpm.x,_xlpm.x=$O4479))))</f>
        <v>4.9701789264413521E-5</v>
      </c>
      <c r="R4479" s="14">
        <f>$H4479/Q4479</f>
        <v>1</v>
      </c>
      <c r="S4479" s="14" cm="1">
        <f t="array" ref="S4479">SUM(_xlfn._xlws.FILTER($H$2:$H$7111,_xlfn.MAP($P$2:$P$7111,_xlfn.LAMBDA(_xlpm.x,_xlpm.x=$P4479))))</f>
        <v>1.2723658051689858E-2</v>
      </c>
      <c r="T4479" s="14">
        <f>$H4479/S4479</f>
        <v>3.9062500000000009E-3</v>
      </c>
      <c r="U4479" s="14">
        <f>_xlfn.LET(_xlpm.freq,F4479,_xlpm.size,M4479+1,_xlpm.F,V4479,LOG(1+_xlpm.freq)*LOG(1+_xlpm.size)*_xlpm.F)</f>
        <v>1.8229328212366527E-3</v>
      </c>
      <c r="V4479" s="14">
        <f>_xlfn.LET(_xlpm.a,T4479,_xlpm.b,R4479,2*_xlpm.a*_xlpm.b/(_xlpm.a+_xlpm.b))</f>
        <v>7.7821011673151769E-3</v>
      </c>
      <c r="W4479" s="14">
        <f>_xlfn.LET(_xlpm.p,R4479,_xlpm.q,T4479,LOG(_xlpm.p/_xlpm.q))</f>
        <v>2.4082399653118496</v>
      </c>
      <c r="X4479" s="2"/>
    </row>
    <row r="4480" spans="1:24">
      <c r="A4480" s="1" t="str">
        <f>_xlfn.LET(_xlpm.sep," : ",CONCATENATE(O4480,_xlpm.sep,P4480))</f>
        <v>~bury~ : [bɪ]</v>
      </c>
      <c r="B4480" s="1">
        <f>_xlfn.LET(_xlpm.d,$G4480,_xlpm.k,_xlfn.CONCAT(LEFT(TRIM(B$1),1),"*"),COUNTIF(_xlpm.d,_xlpm.k))</f>
        <v>0</v>
      </c>
      <c r="C4480" s="1">
        <f>_xlfn.LET(_xlpm.d,$G4480,_xlpm.k,_xlfn.CONCAT(LEFT(TRIM(C$1),1),"*"),COUNTIF(_xlpm.d,_xlpm.k))</f>
        <v>0</v>
      </c>
      <c r="D4480" s="1">
        <f>_xlfn.LET(_xlpm.d,$G4480,_xlpm.k,_xlfn.CONCAT(LEFT(TRIM(D$1),1),"*"),COUNTIF(_xlpm.d,_xlpm.k))</f>
        <v>0</v>
      </c>
      <c r="E4480" s="1">
        <f>LOG(F4480+1,10)</f>
        <v>0.30102999566398114</v>
      </c>
      <c r="F4480" s="7">
        <v>1</v>
      </c>
      <c r="G4480" s="9" t="s">
        <v>343</v>
      </c>
      <c r="H4480" s="4">
        <f>F4480/freq.sum.r6e</f>
        <v>4.9701789264413521E-5</v>
      </c>
      <c r="I4480" s="1" t="str">
        <f>_xlfn.LET(_xlpm.sep,":",_xlpm.w,$G4480,LEFT(_xlpm.w,FIND(_xlpm.sep,_xlpm.w)-1))</f>
        <v>bɪ</v>
      </c>
      <c r="J4480" s="1" t="str">
        <f>_xlfn.LET(_xlpm.sep,":",_xlpm.w,$G4480,RIGHT(_xlpm.w,LEN(_xlpm.w)-FIND(_xlpm.sep,_xlpm.w)))</f>
        <v>bury</v>
      </c>
      <c r="K4480" s="10">
        <f>_xlfn.LET(_xlpm.w,I4480,LEN(_xlpm.w))</f>
        <v>2</v>
      </c>
      <c r="L4480" s="10">
        <f>_xlfn.LET(_xlpm.w,J4480,LEN(_xlpm.w))</f>
        <v>4</v>
      </c>
      <c r="M4480" s="10">
        <f>_xlfn.LET(_xlpm.a,K4480,_xlpm.b,L4480,MAX(_xlpm.a,_xlpm.b))</f>
        <v>4</v>
      </c>
      <c r="N4480" s="10">
        <f>_xlfn.LET(_xlpm.d,(K4480,L4480),MAX(_xlpm.d)-MIN(_xlpm.d))</f>
        <v>2</v>
      </c>
      <c r="O4480" s="1" t="str">
        <f>_xlfn.LET(_xlpm.sep,":",_xlpm.w,$G4480,_xlfn.CONCAT("~",RIGHT(_xlpm.w,LEN(_xlpm.w)-FIND(_xlpm.sep,_xlpm.w)),"~"))</f>
        <v>~bury~</v>
      </c>
      <c r="P4480" s="1" t="str">
        <f>_xlfn.LET(_xlpm.sep,":",_xlpm.w,$G4480,_xlfn.CONCAT("[",LEFT(_xlpm.w,FIND(_xlpm.sep,_xlpm.w)-1),"]"))</f>
        <v>[bɪ]</v>
      </c>
      <c r="Q4480" s="14" cm="1">
        <f t="array" ref="Q4480">SUM(_xlfn._xlws.FILTER($H$2:$H$7117,_xlfn.MAP($O$2:$O$7117,_xlfn.LAMBDA(_xlpm.x,_xlpm.x=$O4480))))</f>
        <v>4.9701789264413521E-5</v>
      </c>
      <c r="R4480" s="14">
        <f>$H4480/Q4480</f>
        <v>1</v>
      </c>
      <c r="S4480" s="14" cm="1">
        <f t="array" ref="S4480">SUM(_xlfn._xlws.FILTER($H$2:$H$7117,_xlfn.MAP($P$2:$P$7117,_xlfn.LAMBDA(_xlpm.x,_xlpm.x=$P4480))))</f>
        <v>1.2723658051689858E-2</v>
      </c>
      <c r="T4480" s="14">
        <f>$H4480/S4480</f>
        <v>3.9062500000000009E-3</v>
      </c>
      <c r="U4480" s="14">
        <f>_xlfn.LET(_xlpm.freq,F4480,_xlpm.size,M4480+1,_xlpm.F,V4480,LOG(1+_xlpm.freq)*LOG(1+_xlpm.size)*_xlpm.F)</f>
        <v>1.8229328212366527E-3</v>
      </c>
      <c r="V4480" s="14">
        <f>_xlfn.LET(_xlpm.a,T4480,_xlpm.b,R4480,2*_xlpm.a*_xlpm.b/(_xlpm.a+_xlpm.b))</f>
        <v>7.7821011673151769E-3</v>
      </c>
      <c r="W4480" s="14">
        <f>_xlfn.LET(_xlpm.p,R4480,_xlpm.q,T4480,LOG(_xlpm.p/_xlpm.q))</f>
        <v>2.4082399653118496</v>
      </c>
      <c r="X4480" s="2"/>
    </row>
    <row r="4481" spans="1:24">
      <c r="A4481" s="1" t="str">
        <f>_xlfn.LET(_xlpm.sep," : ",CONCATENATE(O4481,_xlpm.sep,P4481))</f>
        <v>~by'r~ : [bɪ]</v>
      </c>
      <c r="B4481" s="1">
        <f>_xlfn.LET(_xlpm.d,$G4481,_xlpm.k,_xlfn.CONCAT(LEFT(TRIM(B$1),1),"*"),COUNTIF(_xlpm.d,_xlpm.k))</f>
        <v>0</v>
      </c>
      <c r="C4481" s="1">
        <f>_xlfn.LET(_xlpm.d,$G4481,_xlpm.k,_xlfn.CONCAT(LEFT(TRIM(C$1),1),"*"),COUNTIF(_xlpm.d,_xlpm.k))</f>
        <v>0</v>
      </c>
      <c r="D4481" s="1">
        <f>_xlfn.LET(_xlpm.d,$G4481,_xlpm.k,_xlfn.CONCAT(LEFT(TRIM(D$1),1),"*"),COUNTIF(_xlpm.d,_xlpm.k))</f>
        <v>0</v>
      </c>
      <c r="E4481" s="1">
        <f>LOG(F4481+1,10)</f>
        <v>0.30102999566398114</v>
      </c>
      <c r="F4481" s="7">
        <v>1</v>
      </c>
      <c r="G4481" s="9" t="s">
        <v>348</v>
      </c>
      <c r="H4481" s="4">
        <f>F4481/freq.sum.r6e</f>
        <v>4.9701789264413521E-5</v>
      </c>
      <c r="I4481" s="1" t="str">
        <f>_xlfn.LET(_xlpm.sep,":",_xlpm.w,$G4481,LEFT(_xlpm.w,FIND(_xlpm.sep,_xlpm.w)-1))</f>
        <v>bɪ</v>
      </c>
      <c r="J4481" s="1" t="str">
        <f>_xlfn.LET(_xlpm.sep,":",_xlpm.w,$G4481,RIGHT(_xlpm.w,LEN(_xlpm.w)-FIND(_xlpm.sep,_xlpm.w)))</f>
        <v>by'r</v>
      </c>
      <c r="K4481" s="10">
        <f>_xlfn.LET(_xlpm.w,I4481,LEN(_xlpm.w))</f>
        <v>2</v>
      </c>
      <c r="L4481" s="10">
        <f>_xlfn.LET(_xlpm.w,J4481,LEN(_xlpm.w))</f>
        <v>4</v>
      </c>
      <c r="M4481" s="10">
        <f>_xlfn.LET(_xlpm.a,K4481,_xlpm.b,L4481,MAX(_xlpm.a,_xlpm.b))</f>
        <v>4</v>
      </c>
      <c r="N4481" s="10">
        <f>_xlfn.LET(_xlpm.d,(K4481,L4481),MAX(_xlpm.d)-MIN(_xlpm.d))</f>
        <v>2</v>
      </c>
      <c r="O4481" s="1" t="str">
        <f>_xlfn.LET(_xlpm.sep,":",_xlpm.w,$G4481,_xlfn.CONCAT("~",RIGHT(_xlpm.w,LEN(_xlpm.w)-FIND(_xlpm.sep,_xlpm.w)),"~"))</f>
        <v>~by'r~</v>
      </c>
      <c r="P4481" s="1" t="str">
        <f>_xlfn.LET(_xlpm.sep,":",_xlpm.w,$G4481,_xlfn.CONCAT("[",LEFT(_xlpm.w,FIND(_xlpm.sep,_xlpm.w)-1),"]"))</f>
        <v>[bɪ]</v>
      </c>
      <c r="Q4481" s="14" cm="1">
        <f t="array" ref="Q4481">SUM(_xlfn._xlws.FILTER($H$2:$H$7117,_xlfn.MAP($O$2:$O$7117,_xlfn.LAMBDA(_xlpm.x,_xlpm.x=$O4481))))</f>
        <v>4.9701789264413521E-5</v>
      </c>
      <c r="R4481" s="14">
        <f>$H4481/Q4481</f>
        <v>1</v>
      </c>
      <c r="S4481" s="14" cm="1">
        <f t="array" ref="S4481">SUM(_xlfn._xlws.FILTER($H$2:$H$7117,_xlfn.MAP($P$2:$P$7117,_xlfn.LAMBDA(_xlpm.x,_xlpm.x=$P4481))))</f>
        <v>1.2723658051689858E-2</v>
      </c>
      <c r="T4481" s="14">
        <f>$H4481/S4481</f>
        <v>3.9062500000000009E-3</v>
      </c>
      <c r="U4481" s="14">
        <f>_xlfn.LET(_xlpm.freq,F4481,_xlpm.size,M4481+1,_xlpm.F,V4481,LOG(1+_xlpm.freq)*LOG(1+_xlpm.size)*_xlpm.F)</f>
        <v>1.8229328212366527E-3</v>
      </c>
      <c r="V4481" s="14">
        <f>_xlfn.LET(_xlpm.a,T4481,_xlpm.b,R4481,2*_xlpm.a*_xlpm.b/(_xlpm.a+_xlpm.b))</f>
        <v>7.7821011673151769E-3</v>
      </c>
      <c r="W4481" s="14">
        <f>_xlfn.LET(_xlpm.p,R4481,_xlpm.q,T4481,LOG(_xlpm.p/_xlpm.q))</f>
        <v>2.4082399653118496</v>
      </c>
      <c r="X4481" s="2"/>
    </row>
    <row r="4482" spans="1:24">
      <c r="A4482" s="1" t="str">
        <f>_xlfn.LET(_xlpm.sep," : ",CONCATENATE(O4482,_xlpm.sep,P4482))</f>
        <v>~byry~ : [bɪ]</v>
      </c>
      <c r="B4482" s="1">
        <f>_xlfn.LET(_xlpm.d,$G4482,_xlpm.k,_xlfn.CONCAT(LEFT(TRIM(B$1),1),"*"),COUNTIF(_xlpm.d,_xlpm.k))</f>
        <v>0</v>
      </c>
      <c r="C4482" s="1">
        <f>_xlfn.LET(_xlpm.d,$G4482,_xlpm.k,_xlfn.CONCAT(LEFT(TRIM(C$1),1),"*"),COUNTIF(_xlpm.d,_xlpm.k))</f>
        <v>0</v>
      </c>
      <c r="D4482" s="1">
        <f>_xlfn.LET(_xlpm.d,$G4482,_xlpm.k,_xlfn.CONCAT(LEFT(TRIM(D$1),1),"*"),COUNTIF(_xlpm.d,_xlpm.k))</f>
        <v>0</v>
      </c>
      <c r="E4482" s="1">
        <f>LOG(F4482+1,10)</f>
        <v>0.30102999566398114</v>
      </c>
      <c r="F4482" s="7">
        <v>1</v>
      </c>
      <c r="G4482" s="9" t="s">
        <v>353</v>
      </c>
      <c r="H4482" s="4">
        <f>F4482/freq.sum.r6e</f>
        <v>4.9701789264413521E-5</v>
      </c>
      <c r="I4482" s="1" t="str">
        <f>_xlfn.LET(_xlpm.sep,":",_xlpm.w,$G4482,LEFT(_xlpm.w,FIND(_xlpm.sep,_xlpm.w)-1))</f>
        <v>bɪ</v>
      </c>
      <c r="J4482" s="1" t="str">
        <f>_xlfn.LET(_xlpm.sep,":",_xlpm.w,$G4482,RIGHT(_xlpm.w,LEN(_xlpm.w)-FIND(_xlpm.sep,_xlpm.w)))</f>
        <v>byry</v>
      </c>
      <c r="K4482" s="10">
        <f>_xlfn.LET(_xlpm.w,I4482,LEN(_xlpm.w))</f>
        <v>2</v>
      </c>
      <c r="L4482" s="10">
        <f>_xlfn.LET(_xlpm.w,J4482,LEN(_xlpm.w))</f>
        <v>4</v>
      </c>
      <c r="M4482" s="10">
        <f>_xlfn.LET(_xlpm.a,K4482,_xlpm.b,L4482,MAX(_xlpm.a,_xlpm.b))</f>
        <v>4</v>
      </c>
      <c r="N4482" s="10">
        <f>_xlfn.LET(_xlpm.d,(K4482,L4482),MAX(_xlpm.d)-MIN(_xlpm.d))</f>
        <v>2</v>
      </c>
      <c r="O4482" s="1" t="str">
        <f>_xlfn.LET(_xlpm.sep,":",_xlpm.w,$G4482,_xlfn.CONCAT("~",RIGHT(_xlpm.w,LEN(_xlpm.w)-FIND(_xlpm.sep,_xlpm.w)),"~"))</f>
        <v>~byry~</v>
      </c>
      <c r="P4482" s="1" t="str">
        <f>_xlfn.LET(_xlpm.sep,":",_xlpm.w,$G4482,_xlfn.CONCAT("[",LEFT(_xlpm.w,FIND(_xlpm.sep,_xlpm.w)-1),"]"))</f>
        <v>[bɪ]</v>
      </c>
      <c r="Q4482" s="14" cm="1">
        <f t="array" ref="Q4482">SUM(_xlfn._xlws.FILTER($H$2:$H$7111,_xlfn.MAP($O$2:$O$7111,_xlfn.LAMBDA(_xlpm.x,_xlpm.x=$O4482))))</f>
        <v>4.9701789264413521E-5</v>
      </c>
      <c r="R4482" s="14">
        <f>$H4482/Q4482</f>
        <v>1</v>
      </c>
      <c r="S4482" s="14" cm="1">
        <f t="array" ref="S4482">SUM(_xlfn._xlws.FILTER($H$2:$H$7111,_xlfn.MAP($P$2:$P$7111,_xlfn.LAMBDA(_xlpm.x,_xlpm.x=$P4482))))</f>
        <v>1.2723658051689858E-2</v>
      </c>
      <c r="T4482" s="14">
        <f>$H4482/S4482</f>
        <v>3.9062500000000009E-3</v>
      </c>
      <c r="U4482" s="14">
        <f>_xlfn.LET(_xlpm.freq,F4482,_xlpm.size,M4482+1,_xlpm.F,V4482,LOG(1+_xlpm.freq)*LOG(1+_xlpm.size)*_xlpm.F)</f>
        <v>1.8229328212366527E-3</v>
      </c>
      <c r="V4482" s="14">
        <f>_xlfn.LET(_xlpm.a,T4482,_xlpm.b,R4482,2*_xlpm.a*_xlpm.b/(_xlpm.a+_xlpm.b))</f>
        <v>7.7821011673151769E-3</v>
      </c>
      <c r="W4482" s="14">
        <f>_xlfn.LET(_xlpm.p,R4482,_xlpm.q,T4482,LOG(_xlpm.p/_xlpm.q))</f>
        <v>2.4082399653118496</v>
      </c>
      <c r="X4482" s="2"/>
    </row>
    <row r="4483" spans="1:24">
      <c r="A4483" s="1" t="str">
        <f>_xlfn.LET(_xlpm.sep," : ",CONCATENATE(O4483,_xlpm.sep,P4483))</f>
        <v>~feae~ : [fɪ]</v>
      </c>
      <c r="B4483" s="1">
        <f>_xlfn.LET(_xlpm.d,$G4483,_xlpm.k,_xlfn.CONCAT(LEFT(TRIM(B$1),1),"*"),COUNTIF(_xlpm.d,_xlpm.k))</f>
        <v>0</v>
      </c>
      <c r="C4483" s="1">
        <f>_xlfn.LET(_xlpm.d,$G4483,_xlpm.k,_xlfn.CONCAT(LEFT(TRIM(C$1),1),"*"),COUNTIF(_xlpm.d,_xlpm.k))</f>
        <v>0</v>
      </c>
      <c r="D4483" s="1">
        <f>_xlfn.LET(_xlpm.d,$G4483,_xlpm.k,_xlfn.CONCAT(LEFT(TRIM(D$1),1),"*"),COUNTIF(_xlpm.d,_xlpm.k))</f>
        <v>0</v>
      </c>
      <c r="E4483" s="1">
        <f>LOG(F4483+1,10)</f>
        <v>0.30102999566398114</v>
      </c>
      <c r="F4483" s="7">
        <v>1</v>
      </c>
      <c r="G4483" s="9" t="s">
        <v>983</v>
      </c>
      <c r="H4483" s="4">
        <f>F4483/freq.sum.r6e</f>
        <v>4.9701789264413521E-5</v>
      </c>
      <c r="I4483" s="1" t="str">
        <f>_xlfn.LET(_xlpm.sep,":",_xlpm.w,$G4483,LEFT(_xlpm.w,FIND(_xlpm.sep,_xlpm.w)-1))</f>
        <v>fɪ</v>
      </c>
      <c r="J4483" s="1" t="str">
        <f>_xlfn.LET(_xlpm.sep,":",_xlpm.w,$G4483,RIGHT(_xlpm.w,LEN(_xlpm.w)-FIND(_xlpm.sep,_xlpm.w)))</f>
        <v>feae</v>
      </c>
      <c r="K4483" s="10">
        <f>_xlfn.LET(_xlpm.w,I4483,LEN(_xlpm.w))</f>
        <v>2</v>
      </c>
      <c r="L4483" s="10">
        <f>_xlfn.LET(_xlpm.w,J4483,LEN(_xlpm.w))</f>
        <v>4</v>
      </c>
      <c r="M4483" s="10">
        <f>_xlfn.LET(_xlpm.a,K4483,_xlpm.b,L4483,MAX(_xlpm.a,_xlpm.b))</f>
        <v>4</v>
      </c>
      <c r="N4483" s="10">
        <f>_xlfn.LET(_xlpm.d,(K4483,L4483),MAX(_xlpm.d)-MIN(_xlpm.d))</f>
        <v>2</v>
      </c>
      <c r="O4483" s="1" t="str">
        <f>_xlfn.LET(_xlpm.sep,":",_xlpm.w,$G4483,_xlfn.CONCAT("~",RIGHT(_xlpm.w,LEN(_xlpm.w)-FIND(_xlpm.sep,_xlpm.w)),"~"))</f>
        <v>~feae~</v>
      </c>
      <c r="P4483" s="1" t="str">
        <f>_xlfn.LET(_xlpm.sep,":",_xlpm.w,$G4483,_xlfn.CONCAT("[",LEFT(_xlpm.w,FIND(_xlpm.sep,_xlpm.w)-1),"]"))</f>
        <v>[fɪ]</v>
      </c>
      <c r="Q4483" s="14" cm="1">
        <f t="array" ref="Q4483">SUM(_xlfn._xlws.FILTER($H$2:$H$7117,_xlfn.MAP($O$2:$O$7117,_xlfn.LAMBDA(_xlpm.x,_xlpm.x=$O4483))))</f>
        <v>4.9701789264413521E-5</v>
      </c>
      <c r="R4483" s="14">
        <f>$H4483/Q4483</f>
        <v>1</v>
      </c>
      <c r="S4483" s="14" cm="1">
        <f t="array" ref="S4483">SUM(_xlfn._xlws.FILTER($H$2:$H$7117,_xlfn.MAP($P$2:$P$7117,_xlfn.LAMBDA(_xlpm.x,_xlpm.x=$P4483))))</f>
        <v>1.2723658051689858E-2</v>
      </c>
      <c r="T4483" s="14">
        <f>$H4483/S4483</f>
        <v>3.9062500000000009E-3</v>
      </c>
      <c r="U4483" s="14">
        <f>_xlfn.LET(_xlpm.freq,F4483,_xlpm.size,M4483+1,_xlpm.F,V4483,LOG(1+_xlpm.freq)*LOG(1+_xlpm.size)*_xlpm.F)</f>
        <v>1.8229328212366527E-3</v>
      </c>
      <c r="V4483" s="14">
        <f>_xlfn.LET(_xlpm.a,T4483,_xlpm.b,R4483,2*_xlpm.a*_xlpm.b/(_xlpm.a+_xlpm.b))</f>
        <v>7.7821011673151769E-3</v>
      </c>
      <c r="W4483" s="14">
        <f>_xlfn.LET(_xlpm.p,R4483,_xlpm.q,T4483,LOG(_xlpm.p/_xlpm.q))</f>
        <v>2.4082399653118496</v>
      </c>
      <c r="X4483" s="2"/>
    </row>
    <row r="4484" spans="1:24">
      <c r="A4484" s="1" t="str">
        <f>_xlfn.LET(_xlpm.sep," : ",CONCATENATE(O4484,_xlpm.sep,P4484))</f>
        <v>~feie~ : [fɪ]</v>
      </c>
      <c r="B4484" s="1">
        <f>_xlfn.LET(_xlpm.d,$G4484,_xlpm.k,_xlfn.CONCAT(LEFT(TRIM(B$1),1),"*"),COUNTIF(_xlpm.d,_xlpm.k))</f>
        <v>0</v>
      </c>
      <c r="C4484" s="1">
        <f>_xlfn.LET(_xlpm.d,$G4484,_xlpm.k,_xlfn.CONCAT(LEFT(TRIM(C$1),1),"*"),COUNTIF(_xlpm.d,_xlpm.k))</f>
        <v>0</v>
      </c>
      <c r="D4484" s="1">
        <f>_xlfn.LET(_xlpm.d,$G4484,_xlpm.k,_xlfn.CONCAT(LEFT(TRIM(D$1),1),"*"),COUNTIF(_xlpm.d,_xlpm.k))</f>
        <v>0</v>
      </c>
      <c r="E4484" s="1">
        <f>LOG(F4484+1,10)</f>
        <v>0.30102999566398114</v>
      </c>
      <c r="F4484" s="7">
        <v>1</v>
      </c>
      <c r="G4484" s="9" t="s">
        <v>992</v>
      </c>
      <c r="H4484" s="4">
        <f>F4484/freq.sum.r6e</f>
        <v>4.9701789264413521E-5</v>
      </c>
      <c r="I4484" s="1" t="str">
        <f>_xlfn.LET(_xlpm.sep,":",_xlpm.w,$G4484,LEFT(_xlpm.w,FIND(_xlpm.sep,_xlpm.w)-1))</f>
        <v>fɪ</v>
      </c>
      <c r="J4484" s="1" t="str">
        <f>_xlfn.LET(_xlpm.sep,":",_xlpm.w,$G4484,RIGHT(_xlpm.w,LEN(_xlpm.w)-FIND(_xlpm.sep,_xlpm.w)))</f>
        <v>feie</v>
      </c>
      <c r="K4484" s="10">
        <f>_xlfn.LET(_xlpm.w,I4484,LEN(_xlpm.w))</f>
        <v>2</v>
      </c>
      <c r="L4484" s="10">
        <f>_xlfn.LET(_xlpm.w,J4484,LEN(_xlpm.w))</f>
        <v>4</v>
      </c>
      <c r="M4484" s="10">
        <f>_xlfn.LET(_xlpm.a,K4484,_xlpm.b,L4484,MAX(_xlpm.a,_xlpm.b))</f>
        <v>4</v>
      </c>
      <c r="N4484" s="10">
        <f>_xlfn.LET(_xlpm.d,(K4484,L4484),MAX(_xlpm.d)-MIN(_xlpm.d))</f>
        <v>2</v>
      </c>
      <c r="O4484" s="1" t="str">
        <f>_xlfn.LET(_xlpm.sep,":",_xlpm.w,$G4484,_xlfn.CONCAT("~",RIGHT(_xlpm.w,LEN(_xlpm.w)-FIND(_xlpm.sep,_xlpm.w)),"~"))</f>
        <v>~feie~</v>
      </c>
      <c r="P4484" s="1" t="str">
        <f>_xlfn.LET(_xlpm.sep,":",_xlpm.w,$G4484,_xlfn.CONCAT("[",LEFT(_xlpm.w,FIND(_xlpm.sep,_xlpm.w)-1),"]"))</f>
        <v>[fɪ]</v>
      </c>
      <c r="Q4484" s="14" cm="1">
        <f t="array" ref="Q4484">SUM(_xlfn._xlws.FILTER($H$2:$H$7117,_xlfn.MAP($O$2:$O$7117,_xlfn.LAMBDA(_xlpm.x,_xlpm.x=$O4484))))</f>
        <v>4.9701789264413521E-5</v>
      </c>
      <c r="R4484" s="14">
        <f>$H4484/Q4484</f>
        <v>1</v>
      </c>
      <c r="S4484" s="14" cm="1">
        <f t="array" ref="S4484">SUM(_xlfn._xlws.FILTER($H$2:$H$7117,_xlfn.MAP($P$2:$P$7117,_xlfn.LAMBDA(_xlpm.x,_xlpm.x=$P4484))))</f>
        <v>1.2723658051689858E-2</v>
      </c>
      <c r="T4484" s="14">
        <f>$H4484/S4484</f>
        <v>3.9062500000000009E-3</v>
      </c>
      <c r="U4484" s="14">
        <f>_xlfn.LET(_xlpm.freq,F4484,_xlpm.size,M4484+1,_xlpm.F,V4484,LOG(1+_xlpm.freq)*LOG(1+_xlpm.size)*_xlpm.F)</f>
        <v>1.8229328212366527E-3</v>
      </c>
      <c r="V4484" s="14">
        <f>_xlfn.LET(_xlpm.a,T4484,_xlpm.b,R4484,2*_xlpm.a*_xlpm.b/(_xlpm.a+_xlpm.b))</f>
        <v>7.7821011673151769E-3</v>
      </c>
      <c r="W4484" s="14">
        <f>_xlfn.LET(_xlpm.p,R4484,_xlpm.q,T4484,LOG(_xlpm.p/_xlpm.q))</f>
        <v>2.4082399653118496</v>
      </c>
      <c r="X4484" s="2"/>
    </row>
    <row r="4485" spans="1:24">
      <c r="A4485" s="1" t="str">
        <f>_xlfn.LET(_xlpm.sep," : ",CONCATENATE(O4485,_xlpm.sep,P4485))</f>
        <v>~ffie~ : [fɪ]</v>
      </c>
      <c r="B4485" s="1">
        <f>_xlfn.LET(_xlpm.d,$G4485,_xlpm.k,_xlfn.CONCAT(LEFT(TRIM(B$1),1),"*"),COUNTIF(_xlpm.d,_xlpm.k))</f>
        <v>0</v>
      </c>
      <c r="C4485" s="1">
        <f>_xlfn.LET(_xlpm.d,$G4485,_xlpm.k,_xlfn.CONCAT(LEFT(TRIM(C$1),1),"*"),COUNTIF(_xlpm.d,_xlpm.k))</f>
        <v>0</v>
      </c>
      <c r="D4485" s="1">
        <f>_xlfn.LET(_xlpm.d,$G4485,_xlpm.k,_xlfn.CONCAT(LEFT(TRIM(D$1),1),"*"),COUNTIF(_xlpm.d,_xlpm.k))</f>
        <v>0</v>
      </c>
      <c r="E4485" s="1">
        <f>LOG(F4485+1,10)</f>
        <v>0.30102999566398114</v>
      </c>
      <c r="F4485" s="7">
        <v>1</v>
      </c>
      <c r="G4485" s="9" t="s">
        <v>1027</v>
      </c>
      <c r="H4485" s="4">
        <f>F4485/freq.sum.r6e</f>
        <v>4.9701789264413521E-5</v>
      </c>
      <c r="I4485" s="1" t="str">
        <f>_xlfn.LET(_xlpm.sep,":",_xlpm.w,$G4485,LEFT(_xlpm.w,FIND(_xlpm.sep,_xlpm.w)-1))</f>
        <v>fɪ</v>
      </c>
      <c r="J4485" s="1" t="str">
        <f>_xlfn.LET(_xlpm.sep,":",_xlpm.w,$G4485,RIGHT(_xlpm.w,LEN(_xlpm.w)-FIND(_xlpm.sep,_xlpm.w)))</f>
        <v>ffie</v>
      </c>
      <c r="K4485" s="10">
        <f>_xlfn.LET(_xlpm.w,I4485,LEN(_xlpm.w))</f>
        <v>2</v>
      </c>
      <c r="L4485" s="10">
        <f>_xlfn.LET(_xlpm.w,J4485,LEN(_xlpm.w))</f>
        <v>4</v>
      </c>
      <c r="M4485" s="10">
        <f>_xlfn.LET(_xlpm.a,K4485,_xlpm.b,L4485,MAX(_xlpm.a,_xlpm.b))</f>
        <v>4</v>
      </c>
      <c r="N4485" s="10">
        <f>_xlfn.LET(_xlpm.d,(K4485,L4485),MAX(_xlpm.d)-MIN(_xlpm.d))</f>
        <v>2</v>
      </c>
      <c r="O4485" s="1" t="str">
        <f>_xlfn.LET(_xlpm.sep,":",_xlpm.w,$G4485,_xlfn.CONCAT("~",RIGHT(_xlpm.w,LEN(_xlpm.w)-FIND(_xlpm.sep,_xlpm.w)),"~"))</f>
        <v>~ffie~</v>
      </c>
      <c r="P4485" s="1" t="str">
        <f>_xlfn.LET(_xlpm.sep,":",_xlpm.w,$G4485,_xlfn.CONCAT("[",LEFT(_xlpm.w,FIND(_xlpm.sep,_xlpm.w)-1),"]"))</f>
        <v>[fɪ]</v>
      </c>
      <c r="Q4485" s="14" cm="1">
        <f t="array" ref="Q4485">SUM(_xlfn._xlws.FILTER($H$2:$H$7117,_xlfn.MAP($O$2:$O$7117,_xlfn.LAMBDA(_xlpm.x,_xlpm.x=$O4485))))</f>
        <v>4.9701789264413521E-5</v>
      </c>
      <c r="R4485" s="14">
        <f>$H4485/Q4485</f>
        <v>1</v>
      </c>
      <c r="S4485" s="14" cm="1">
        <f t="array" ref="S4485">SUM(_xlfn._xlws.FILTER($H$2:$H$7117,_xlfn.MAP($P$2:$P$7117,_xlfn.LAMBDA(_xlpm.x,_xlpm.x=$P4485))))</f>
        <v>1.2723658051689858E-2</v>
      </c>
      <c r="T4485" s="14">
        <f>$H4485/S4485</f>
        <v>3.9062500000000009E-3</v>
      </c>
      <c r="U4485" s="14">
        <f>_xlfn.LET(_xlpm.freq,F4485,_xlpm.size,M4485+1,_xlpm.F,V4485,LOG(1+_xlpm.freq)*LOG(1+_xlpm.size)*_xlpm.F)</f>
        <v>1.8229328212366527E-3</v>
      </c>
      <c r="V4485" s="14">
        <f>_xlfn.LET(_xlpm.a,T4485,_xlpm.b,R4485,2*_xlpm.a*_xlpm.b/(_xlpm.a+_xlpm.b))</f>
        <v>7.7821011673151769E-3</v>
      </c>
      <c r="W4485" s="14">
        <f>_xlfn.LET(_xlpm.p,R4485,_xlpm.q,T4485,LOG(_xlpm.p/_xlpm.q))</f>
        <v>2.4082399653118496</v>
      </c>
      <c r="X4485" s="2"/>
    </row>
    <row r="4486" spans="1:24">
      <c r="A4486" s="1" t="str">
        <f>_xlfn.LET(_xlpm.sep," : ",CONCATENATE(O4486,_xlpm.sep,P4486))</f>
        <v>~ffye~ : [fɪ]</v>
      </c>
      <c r="B4486" s="1">
        <f>_xlfn.LET(_xlpm.d,$G4486,_xlpm.k,_xlfn.CONCAT(LEFT(TRIM(B$1),1),"*"),COUNTIF(_xlpm.d,_xlpm.k))</f>
        <v>0</v>
      </c>
      <c r="C4486" s="1">
        <f>_xlfn.LET(_xlpm.d,$G4486,_xlpm.k,_xlfn.CONCAT(LEFT(TRIM(C$1),1),"*"),COUNTIF(_xlpm.d,_xlpm.k))</f>
        <v>0</v>
      </c>
      <c r="D4486" s="1">
        <f>_xlfn.LET(_xlpm.d,$G4486,_xlpm.k,_xlfn.CONCAT(LEFT(TRIM(D$1),1),"*"),COUNTIF(_xlpm.d,_xlpm.k))</f>
        <v>0</v>
      </c>
      <c r="E4486" s="1">
        <f>LOG(F4486+1,10)</f>
        <v>0.30102999566398114</v>
      </c>
      <c r="F4486" s="7">
        <v>1</v>
      </c>
      <c r="G4486" s="9" t="s">
        <v>1046</v>
      </c>
      <c r="H4486" s="4">
        <f>F4486/freq.sum.r6e</f>
        <v>4.9701789264413521E-5</v>
      </c>
      <c r="I4486" s="1" t="str">
        <f>_xlfn.LET(_xlpm.sep,":",_xlpm.w,$G4486,LEFT(_xlpm.w,FIND(_xlpm.sep,_xlpm.w)-1))</f>
        <v>fɪ</v>
      </c>
      <c r="J4486" s="1" t="str">
        <f>_xlfn.LET(_xlpm.sep,":",_xlpm.w,$G4486,RIGHT(_xlpm.w,LEN(_xlpm.w)-FIND(_xlpm.sep,_xlpm.w)))</f>
        <v>ffye</v>
      </c>
      <c r="K4486" s="10">
        <f>_xlfn.LET(_xlpm.w,I4486,LEN(_xlpm.w))</f>
        <v>2</v>
      </c>
      <c r="L4486" s="10">
        <f>_xlfn.LET(_xlpm.w,J4486,LEN(_xlpm.w))</f>
        <v>4</v>
      </c>
      <c r="M4486" s="10">
        <f>_xlfn.LET(_xlpm.a,K4486,_xlpm.b,L4486,MAX(_xlpm.a,_xlpm.b))</f>
        <v>4</v>
      </c>
      <c r="N4486" s="10">
        <f>_xlfn.LET(_xlpm.d,(K4486,L4486),MAX(_xlpm.d)-MIN(_xlpm.d))</f>
        <v>2</v>
      </c>
      <c r="O4486" s="1" t="str">
        <f>_xlfn.LET(_xlpm.sep,":",_xlpm.w,$G4486,_xlfn.CONCAT("~",RIGHT(_xlpm.w,LEN(_xlpm.w)-FIND(_xlpm.sep,_xlpm.w)),"~"))</f>
        <v>~ffye~</v>
      </c>
      <c r="P4486" s="1" t="str">
        <f>_xlfn.LET(_xlpm.sep,":",_xlpm.w,$G4486,_xlfn.CONCAT("[",LEFT(_xlpm.w,FIND(_xlpm.sep,_xlpm.w)-1),"]"))</f>
        <v>[fɪ]</v>
      </c>
      <c r="Q4486" s="14" cm="1">
        <f t="array" ref="Q4486">SUM(_xlfn._xlws.FILTER($H$2:$H$7117,_xlfn.MAP($O$2:$O$7117,_xlfn.LAMBDA(_xlpm.x,_xlpm.x=$O4486))))</f>
        <v>4.9701789264413521E-5</v>
      </c>
      <c r="R4486" s="14">
        <f>$H4486/Q4486</f>
        <v>1</v>
      </c>
      <c r="S4486" s="14" cm="1">
        <f t="array" ref="S4486">SUM(_xlfn._xlws.FILTER($H$2:$H$7117,_xlfn.MAP($P$2:$P$7117,_xlfn.LAMBDA(_xlpm.x,_xlpm.x=$P4486))))</f>
        <v>1.2723658051689858E-2</v>
      </c>
      <c r="T4486" s="14">
        <f>$H4486/S4486</f>
        <v>3.9062500000000009E-3</v>
      </c>
      <c r="U4486" s="14">
        <f>_xlfn.LET(_xlpm.freq,F4486,_xlpm.size,M4486+1,_xlpm.F,V4486,LOG(1+_xlpm.freq)*LOG(1+_xlpm.size)*_xlpm.F)</f>
        <v>1.8229328212366527E-3</v>
      </c>
      <c r="V4486" s="14">
        <f>_xlfn.LET(_xlpm.a,T4486,_xlpm.b,R4486,2*_xlpm.a*_xlpm.b/(_xlpm.a+_xlpm.b))</f>
        <v>7.7821011673151769E-3</v>
      </c>
      <c r="W4486" s="14">
        <f>_xlfn.LET(_xlpm.p,R4486,_xlpm.q,T4486,LOG(_xlpm.p/_xlpm.q))</f>
        <v>2.4082399653118496</v>
      </c>
      <c r="X4486" s="2"/>
    </row>
    <row r="4487" spans="1:24">
      <c r="A4487" s="1" t="str">
        <f>_xlfn.LET(_xlpm.sep," : ",CONCATENATE(O4487,_xlpm.sep,P4487))</f>
        <v>~fi'r~ : [fɪ]</v>
      </c>
      <c r="B4487" s="1">
        <f>_xlfn.LET(_xlpm.d,$G4487,_xlpm.k,_xlfn.CONCAT(LEFT(TRIM(B$1),1),"*"),COUNTIF(_xlpm.d,_xlpm.k))</f>
        <v>0</v>
      </c>
      <c r="C4487" s="1">
        <f>_xlfn.LET(_xlpm.d,$G4487,_xlpm.k,_xlfn.CONCAT(LEFT(TRIM(C$1),1),"*"),COUNTIF(_xlpm.d,_xlpm.k))</f>
        <v>0</v>
      </c>
      <c r="D4487" s="1">
        <f>_xlfn.LET(_xlpm.d,$G4487,_xlpm.k,_xlfn.CONCAT(LEFT(TRIM(D$1),1),"*"),COUNTIF(_xlpm.d,_xlpm.k))</f>
        <v>0</v>
      </c>
      <c r="E4487" s="1">
        <f>LOG(F4487+1,10)</f>
        <v>0.30102999566398114</v>
      </c>
      <c r="F4487" s="7">
        <v>1</v>
      </c>
      <c r="G4487" s="9" t="s">
        <v>1053</v>
      </c>
      <c r="H4487" s="4">
        <f>F4487/freq.sum.r6e</f>
        <v>4.9701789264413521E-5</v>
      </c>
      <c r="I4487" s="4" t="str">
        <f>_xlfn.LET(_xlpm.sep,":",_xlpm.w,$G4487,LEFT(_xlpm.w,FIND(_xlpm.sep,_xlpm.w)-1))</f>
        <v>fɪ</v>
      </c>
      <c r="J4487" s="4" t="str">
        <f>_xlfn.LET(_xlpm.sep,":",_xlpm.w,$G4487,RIGHT(_xlpm.w,LEN(_xlpm.w)-FIND(_xlpm.sep,_xlpm.w)))</f>
        <v>fi'r</v>
      </c>
      <c r="K4487" s="10">
        <f>_xlfn.LET(_xlpm.w,I4487,LEN(_xlpm.w))</f>
        <v>2</v>
      </c>
      <c r="L4487" s="10">
        <f>_xlfn.LET(_xlpm.w,J4487,LEN(_xlpm.w))</f>
        <v>4</v>
      </c>
      <c r="M4487" s="10">
        <f>_xlfn.LET(_xlpm.a,K4487,_xlpm.b,L4487,MAX(_xlpm.a,_xlpm.b))</f>
        <v>4</v>
      </c>
      <c r="N4487" s="10">
        <f>_xlfn.LET(_xlpm.d,(K4487,L4487),MAX(_xlpm.d)-MIN(_xlpm.d))</f>
        <v>2</v>
      </c>
      <c r="O4487" s="1" t="str">
        <f>_xlfn.LET(_xlpm.sep,":",_xlpm.w,$G4487,_xlfn.CONCAT("~",RIGHT(_xlpm.w,LEN(_xlpm.w)-FIND(_xlpm.sep,_xlpm.w)),"~"))</f>
        <v>~fi'r~</v>
      </c>
      <c r="P4487" s="1" t="str">
        <f>_xlfn.LET(_xlpm.sep,":",_xlpm.w,$G4487,_xlfn.CONCAT("[",LEFT(_xlpm.w,FIND(_xlpm.sep,_xlpm.w)-1),"]"))</f>
        <v>[fɪ]</v>
      </c>
      <c r="Q4487" s="14" cm="1">
        <f t="array" ref="Q4487">SUM(_xlfn._xlws.FILTER($H$2:$H$7109,_xlfn.MAP($O$2:$O$7109,_xlfn.LAMBDA(_xlpm.x,_xlpm.x=$O4487))))</f>
        <v>4.9701789264413521E-5</v>
      </c>
      <c r="R4487" s="14">
        <f>$H4487/Q4487</f>
        <v>1</v>
      </c>
      <c r="S4487" s="14" cm="1">
        <f t="array" ref="S4487">SUM(_xlfn._xlws.FILTER($H$2:$H$7109,_xlfn.MAP($P$2:$P$7109,_xlfn.LAMBDA(_xlpm.x,_xlpm.x=$P4487))))</f>
        <v>1.2723658051689858E-2</v>
      </c>
      <c r="T4487" s="14">
        <f>$H4487/S4487</f>
        <v>3.9062500000000009E-3</v>
      </c>
      <c r="U4487" s="14">
        <f>_xlfn.LET(_xlpm.freq,F4487,_xlpm.size,M4487+1,_xlpm.F,V4487,LOG(1+_xlpm.freq)*LOG(1+_xlpm.size)*_xlpm.F)</f>
        <v>1.8229328212366527E-3</v>
      </c>
      <c r="V4487" s="14">
        <f>_xlfn.LET(_xlpm.a,T4487,_xlpm.b,R4487,2*_xlpm.a*_xlpm.b/(_xlpm.a+_xlpm.b))</f>
        <v>7.7821011673151769E-3</v>
      </c>
      <c r="W4487" s="14">
        <f>_xlfn.LET(_xlpm.p,R4487,_xlpm.q,T4487,LOG(_xlpm.p/_xlpm.q))</f>
        <v>2.4082399653118496</v>
      </c>
      <c r="X4487" s="2"/>
    </row>
    <row r="4488" spans="1:24">
      <c r="A4488" s="1" t="str">
        <f>_xlfn.LET(_xlpm.sep," : ",CONCATENATE(O4488,_xlpm.sep,P4488))</f>
        <v>~firy~ : [fɪ]</v>
      </c>
      <c r="B4488" s="1">
        <f>_xlfn.LET(_xlpm.d,$G4488,_xlpm.k,_xlfn.CONCAT(LEFT(TRIM(B$1),1),"*"),COUNTIF(_xlpm.d,_xlpm.k))</f>
        <v>0</v>
      </c>
      <c r="C4488" s="1">
        <f>_xlfn.LET(_xlpm.d,$G4488,_xlpm.k,_xlfn.CONCAT(LEFT(TRIM(C$1),1),"*"),COUNTIF(_xlpm.d,_xlpm.k))</f>
        <v>0</v>
      </c>
      <c r="D4488" s="1">
        <f>_xlfn.LET(_xlpm.d,$G4488,_xlpm.k,_xlfn.CONCAT(LEFT(TRIM(D$1),1),"*"),COUNTIF(_xlpm.d,_xlpm.k))</f>
        <v>0</v>
      </c>
      <c r="E4488" s="1">
        <f>LOG(F4488+1,10)</f>
        <v>0.30102999566398114</v>
      </c>
      <c r="F4488" s="7">
        <v>1</v>
      </c>
      <c r="G4488" s="9" t="s">
        <v>1060</v>
      </c>
      <c r="H4488" s="4">
        <f>F4488/freq.sum.r6e</f>
        <v>4.9701789264413521E-5</v>
      </c>
      <c r="I4488" s="1" t="str">
        <f>_xlfn.LET(_xlpm.sep,":",_xlpm.w,$G4488,LEFT(_xlpm.w,FIND(_xlpm.sep,_xlpm.w)-1))</f>
        <v>fɪ</v>
      </c>
      <c r="J4488" s="1" t="str">
        <f>_xlfn.LET(_xlpm.sep,":",_xlpm.w,$G4488,RIGHT(_xlpm.w,LEN(_xlpm.w)-FIND(_xlpm.sep,_xlpm.w)))</f>
        <v>firy</v>
      </c>
      <c r="K4488" s="10">
        <f>_xlfn.LET(_xlpm.w,I4488,LEN(_xlpm.w))</f>
        <v>2</v>
      </c>
      <c r="L4488" s="10">
        <f>_xlfn.LET(_xlpm.w,J4488,LEN(_xlpm.w))</f>
        <v>4</v>
      </c>
      <c r="M4488" s="10">
        <f>_xlfn.LET(_xlpm.a,K4488,_xlpm.b,L4488,MAX(_xlpm.a,_xlpm.b))</f>
        <v>4</v>
      </c>
      <c r="N4488" s="10">
        <f>_xlfn.LET(_xlpm.d,(K4488,L4488),MAX(_xlpm.d)-MIN(_xlpm.d))</f>
        <v>2</v>
      </c>
      <c r="O4488" s="1" t="str">
        <f>_xlfn.LET(_xlpm.sep,":",_xlpm.w,$G4488,_xlfn.CONCAT("~",RIGHT(_xlpm.w,LEN(_xlpm.w)-FIND(_xlpm.sep,_xlpm.w)),"~"))</f>
        <v>~firy~</v>
      </c>
      <c r="P4488" s="1" t="str">
        <f>_xlfn.LET(_xlpm.sep,":",_xlpm.w,$G4488,_xlfn.CONCAT("[",LEFT(_xlpm.w,FIND(_xlpm.sep,_xlpm.w)-1),"]"))</f>
        <v>[fɪ]</v>
      </c>
      <c r="Q4488" s="14" cm="1">
        <f t="array" ref="Q4488">SUM(_xlfn._xlws.FILTER($H$2:$H$7117,_xlfn.MAP($O$2:$O$7117,_xlfn.LAMBDA(_xlpm.x,_xlpm.x=$O4488))))</f>
        <v>4.9701789264413521E-5</v>
      </c>
      <c r="R4488" s="14">
        <f>$H4488/Q4488</f>
        <v>1</v>
      </c>
      <c r="S4488" s="14" cm="1">
        <f t="array" ref="S4488">SUM(_xlfn._xlws.FILTER($H$2:$H$7117,_xlfn.MAP($P$2:$P$7117,_xlfn.LAMBDA(_xlpm.x,_xlpm.x=$P4488))))</f>
        <v>1.2723658051689858E-2</v>
      </c>
      <c r="T4488" s="14">
        <f>$H4488/S4488</f>
        <v>3.9062500000000009E-3</v>
      </c>
      <c r="U4488" s="14">
        <f>_xlfn.LET(_xlpm.freq,F4488,_xlpm.size,M4488+1,_xlpm.F,V4488,LOG(1+_xlpm.freq)*LOG(1+_xlpm.size)*_xlpm.F)</f>
        <v>1.8229328212366527E-3</v>
      </c>
      <c r="V4488" s="14">
        <f>_xlfn.LET(_xlpm.a,T4488,_xlpm.b,R4488,2*_xlpm.a*_xlpm.b/(_xlpm.a+_xlpm.b))</f>
        <v>7.7821011673151769E-3</v>
      </c>
      <c r="W4488" s="14">
        <f>_xlfn.LET(_xlpm.p,R4488,_xlpm.q,T4488,LOG(_xlpm.p/_xlpm.q))</f>
        <v>2.4082399653118496</v>
      </c>
      <c r="X4488" s="2"/>
    </row>
    <row r="4489" spans="1:24">
      <c r="A4489" s="1" t="str">
        <f>_xlfn.LET(_xlpm.sep," : ",CONCATENATE(O4489,_xlpm.sep,P4489))</f>
        <v>~phye~ : [fɪ]</v>
      </c>
      <c r="B4489" s="1">
        <f>_xlfn.LET(_xlpm.d,$G4489,_xlpm.k,_xlfn.CONCAT(LEFT(TRIM(B$1),1),"*"),COUNTIF(_xlpm.d,_xlpm.k))</f>
        <v>0</v>
      </c>
      <c r="C4489" s="1">
        <f>_xlfn.LET(_xlpm.d,$G4489,_xlpm.k,_xlfn.CONCAT(LEFT(TRIM(C$1),1),"*"),COUNTIF(_xlpm.d,_xlpm.k))</f>
        <v>0</v>
      </c>
      <c r="D4489" s="1">
        <f>_xlfn.LET(_xlpm.d,$G4489,_xlpm.k,_xlfn.CONCAT(LEFT(TRIM(D$1),1),"*"),COUNTIF(_xlpm.d,_xlpm.k))</f>
        <v>0</v>
      </c>
      <c r="E4489" s="1">
        <f>LOG(F4489+1,10)</f>
        <v>0.30102999566398114</v>
      </c>
      <c r="F4489" s="7">
        <v>1</v>
      </c>
      <c r="G4489" s="9" t="s">
        <v>1108</v>
      </c>
      <c r="H4489" s="4">
        <f>F4489/freq.sum.r6e</f>
        <v>4.9701789264413521E-5</v>
      </c>
      <c r="I4489" s="1" t="str">
        <f>_xlfn.LET(_xlpm.sep,":",_xlpm.w,$G4489,LEFT(_xlpm.w,FIND(_xlpm.sep,_xlpm.w)-1))</f>
        <v>fɪ</v>
      </c>
      <c r="J4489" s="1" t="str">
        <f>_xlfn.LET(_xlpm.sep,":",_xlpm.w,$G4489,RIGHT(_xlpm.w,LEN(_xlpm.w)-FIND(_xlpm.sep,_xlpm.w)))</f>
        <v>phye</v>
      </c>
      <c r="K4489" s="10">
        <f>_xlfn.LET(_xlpm.w,I4489,LEN(_xlpm.w))</f>
        <v>2</v>
      </c>
      <c r="L4489" s="10">
        <f>_xlfn.LET(_xlpm.w,J4489,LEN(_xlpm.w))</f>
        <v>4</v>
      </c>
      <c r="M4489" s="10">
        <f>_xlfn.LET(_xlpm.a,K4489,_xlpm.b,L4489,MAX(_xlpm.a,_xlpm.b))</f>
        <v>4</v>
      </c>
      <c r="N4489" s="10">
        <f>_xlfn.LET(_xlpm.d,(K4489,L4489),MAX(_xlpm.d)-MIN(_xlpm.d))</f>
        <v>2</v>
      </c>
      <c r="O4489" s="1" t="str">
        <f>_xlfn.LET(_xlpm.sep,":",_xlpm.w,$G4489,_xlfn.CONCAT("~",RIGHT(_xlpm.w,LEN(_xlpm.w)-FIND(_xlpm.sep,_xlpm.w)),"~"))</f>
        <v>~phye~</v>
      </c>
      <c r="P4489" s="1" t="str">
        <f>_xlfn.LET(_xlpm.sep,":",_xlpm.w,$G4489,_xlfn.CONCAT("[",LEFT(_xlpm.w,FIND(_xlpm.sep,_xlpm.w)-1),"]"))</f>
        <v>[fɪ]</v>
      </c>
      <c r="Q4489" s="14" cm="1">
        <f t="array" ref="Q4489">SUM(_xlfn._xlws.FILTER($H$2:$H$7117,_xlfn.MAP($O$2:$O$7117,_xlfn.LAMBDA(_xlpm.x,_xlpm.x=$O4489))))</f>
        <v>4.9701789264413521E-5</v>
      </c>
      <c r="R4489" s="14">
        <f>$H4489/Q4489</f>
        <v>1</v>
      </c>
      <c r="S4489" s="14" cm="1">
        <f t="array" ref="S4489">SUM(_xlfn._xlws.FILTER($H$2:$H$7117,_xlfn.MAP($P$2:$P$7117,_xlfn.LAMBDA(_xlpm.x,_xlpm.x=$P4489))))</f>
        <v>1.2723658051689858E-2</v>
      </c>
      <c r="T4489" s="14">
        <f>$H4489/S4489</f>
        <v>3.9062500000000009E-3</v>
      </c>
      <c r="U4489" s="14">
        <f>_xlfn.LET(_xlpm.freq,F4489,_xlpm.size,M4489+1,_xlpm.F,V4489,LOG(1+_xlpm.freq)*LOG(1+_xlpm.size)*_xlpm.F)</f>
        <v>1.8229328212366527E-3</v>
      </c>
      <c r="V4489" s="14">
        <f>_xlfn.LET(_xlpm.a,T4489,_xlpm.b,R4489,2*_xlpm.a*_xlpm.b/(_xlpm.a+_xlpm.b))</f>
        <v>7.7821011673151769E-3</v>
      </c>
      <c r="W4489" s="14">
        <f>_xlfn.LET(_xlpm.p,R4489,_xlpm.q,T4489,LOG(_xlpm.p/_xlpm.q))</f>
        <v>2.4082399653118496</v>
      </c>
      <c r="X4489" s="2"/>
    </row>
    <row r="4490" spans="1:24">
      <c r="A4490" s="1" t="str">
        <f>_xlfn.LET(_xlpm.sep," : ",CONCATENATE(O4490,_xlpm.sep,P4490))</f>
        <v>~ckee~ : [kɪ]</v>
      </c>
      <c r="B4490" s="1">
        <f>_xlfn.LET(_xlpm.d,$G4490,_xlpm.k,_xlfn.CONCAT(LEFT(TRIM(B$1),1),"*"),COUNTIF(_xlpm.d,_xlpm.k))</f>
        <v>0</v>
      </c>
      <c r="C4490" s="1">
        <f>_xlfn.LET(_xlpm.d,$G4490,_xlpm.k,_xlfn.CONCAT(LEFT(TRIM(C$1),1),"*"),COUNTIF(_xlpm.d,_xlpm.k))</f>
        <v>0</v>
      </c>
      <c r="D4490" s="1">
        <f>_xlfn.LET(_xlpm.d,$G4490,_xlpm.k,_xlfn.CONCAT(LEFT(TRIM(D$1),1),"*"),COUNTIF(_xlpm.d,_xlpm.k))</f>
        <v>0</v>
      </c>
      <c r="E4490" s="1">
        <f>LOG(F4490+1,10)</f>
        <v>0.30102999566398114</v>
      </c>
      <c r="F4490" s="7">
        <v>1</v>
      </c>
      <c r="G4490" s="9" t="s">
        <v>1782</v>
      </c>
      <c r="H4490" s="4">
        <f>F4490/freq.sum.r6e</f>
        <v>4.9701789264413521E-5</v>
      </c>
      <c r="I4490" s="1" t="str">
        <f>_xlfn.LET(_xlpm.sep,":",_xlpm.w,$G4490,LEFT(_xlpm.w,FIND(_xlpm.sep,_xlpm.w)-1))</f>
        <v>kɪ</v>
      </c>
      <c r="J4490" s="1" t="str">
        <f>_xlfn.LET(_xlpm.sep,":",_xlpm.w,$G4490,RIGHT(_xlpm.w,LEN(_xlpm.w)-FIND(_xlpm.sep,_xlpm.w)))</f>
        <v>ckee</v>
      </c>
      <c r="K4490" s="10">
        <f>_xlfn.LET(_xlpm.w,I4490,LEN(_xlpm.w))</f>
        <v>2</v>
      </c>
      <c r="L4490" s="10">
        <f>_xlfn.LET(_xlpm.w,J4490,LEN(_xlpm.w))</f>
        <v>4</v>
      </c>
      <c r="M4490" s="10">
        <f>_xlfn.LET(_xlpm.a,K4490,_xlpm.b,L4490,MAX(_xlpm.a,_xlpm.b))</f>
        <v>4</v>
      </c>
      <c r="N4490" s="10">
        <f>_xlfn.LET(_xlpm.d,(K4490,L4490),MAX(_xlpm.d)-MIN(_xlpm.d))</f>
        <v>2</v>
      </c>
      <c r="O4490" s="1" t="str">
        <f>_xlfn.LET(_xlpm.sep,":",_xlpm.w,$G4490,_xlfn.CONCAT("~",RIGHT(_xlpm.w,LEN(_xlpm.w)-FIND(_xlpm.sep,_xlpm.w)),"~"))</f>
        <v>~ckee~</v>
      </c>
      <c r="P4490" s="1" t="str">
        <f>_xlfn.LET(_xlpm.sep,":",_xlpm.w,$G4490,_xlfn.CONCAT("[",LEFT(_xlpm.w,FIND(_xlpm.sep,_xlpm.w)-1),"]"))</f>
        <v>[kɪ]</v>
      </c>
      <c r="Q4490" s="14" cm="1">
        <f t="array" ref="Q4490">SUM(_xlfn._xlws.FILTER($H$2:$H$7117,_xlfn.MAP($O$2:$O$7117,_xlfn.LAMBDA(_xlpm.x,_xlpm.x=$O4490))))</f>
        <v>4.9701789264413521E-5</v>
      </c>
      <c r="R4490" s="14">
        <f>$H4490/Q4490</f>
        <v>1</v>
      </c>
      <c r="S4490" s="14" cm="1">
        <f t="array" ref="S4490">SUM(_xlfn._xlws.FILTER($H$2:$H$7117,_xlfn.MAP($P$2:$P$7117,_xlfn.LAMBDA(_xlpm.x,_xlpm.x=$P4490))))</f>
        <v>1.431411530815109E-2</v>
      </c>
      <c r="T4490" s="14">
        <f>$H4490/S4490</f>
        <v>3.4722222222222233E-3</v>
      </c>
      <c r="U4490" s="14">
        <f>_xlfn.LET(_xlpm.freq,F4490,_xlpm.size,M4490+1,_xlpm.F,V4490,LOG(1+_xlpm.freq)*LOG(1+_xlpm.size)*_xlpm.F)</f>
        <v>1.6210855884353625E-3</v>
      </c>
      <c r="V4490" s="14">
        <f>_xlfn.LET(_xlpm.a,T4490,_xlpm.b,R4490,2*_xlpm.a*_xlpm.b/(_xlpm.a+_xlpm.b))</f>
        <v>6.9204152249134968E-3</v>
      </c>
      <c r="W4490" s="14">
        <f>_xlfn.LET(_xlpm.p,R4490,_xlpm.q,T4490,LOG(_xlpm.p/_xlpm.q))</f>
        <v>2.4593924877592306</v>
      </c>
      <c r="X4490" s="2"/>
    </row>
    <row r="4491" spans="1:24">
      <c r="A4491" s="1" t="str">
        <f>_xlfn.LET(_xlpm.sep," : ",CONCATENATE(O4491,_xlpm.sep,P4491))</f>
        <v>~ckie~ : [kɪ]</v>
      </c>
      <c r="B4491" s="1">
        <f>_xlfn.LET(_xlpm.d,$G4491,_xlpm.k,_xlfn.CONCAT(LEFT(TRIM(B$1),1),"*"),COUNTIF(_xlpm.d,_xlpm.k))</f>
        <v>0</v>
      </c>
      <c r="C4491" s="1">
        <f>_xlfn.LET(_xlpm.d,$G4491,_xlpm.k,_xlfn.CONCAT(LEFT(TRIM(C$1),1),"*"),COUNTIF(_xlpm.d,_xlpm.k))</f>
        <v>0</v>
      </c>
      <c r="D4491" s="1">
        <f>_xlfn.LET(_xlpm.d,$G4491,_xlpm.k,_xlfn.CONCAT(LEFT(TRIM(D$1),1),"*"),COUNTIF(_xlpm.d,_xlpm.k))</f>
        <v>0</v>
      </c>
      <c r="E4491" s="1">
        <f>LOG(F4491+1,10)</f>
        <v>0.30102999566398114</v>
      </c>
      <c r="F4491" s="7">
        <v>1</v>
      </c>
      <c r="G4491" s="9" t="s">
        <v>1794</v>
      </c>
      <c r="H4491" s="4">
        <f>F4491/freq.sum.r6e</f>
        <v>4.9701789264413521E-5</v>
      </c>
      <c r="I4491" s="1" t="str">
        <f>_xlfn.LET(_xlpm.sep,":",_xlpm.w,$G4491,LEFT(_xlpm.w,FIND(_xlpm.sep,_xlpm.w)-1))</f>
        <v>kɪ</v>
      </c>
      <c r="J4491" s="1" t="str">
        <f>_xlfn.LET(_xlpm.sep,":",_xlpm.w,$G4491,RIGHT(_xlpm.w,LEN(_xlpm.w)-FIND(_xlpm.sep,_xlpm.w)))</f>
        <v>ckie</v>
      </c>
      <c r="K4491" s="10">
        <f>_xlfn.LET(_xlpm.w,I4491,LEN(_xlpm.w))</f>
        <v>2</v>
      </c>
      <c r="L4491" s="10">
        <f>_xlfn.LET(_xlpm.w,J4491,LEN(_xlpm.w))</f>
        <v>4</v>
      </c>
      <c r="M4491" s="10">
        <f>_xlfn.LET(_xlpm.a,K4491,_xlpm.b,L4491,MAX(_xlpm.a,_xlpm.b))</f>
        <v>4</v>
      </c>
      <c r="N4491" s="10">
        <f>_xlfn.LET(_xlpm.d,(K4491,L4491),MAX(_xlpm.d)-MIN(_xlpm.d))</f>
        <v>2</v>
      </c>
      <c r="O4491" s="1" t="str">
        <f>_xlfn.LET(_xlpm.sep,":",_xlpm.w,$G4491,_xlfn.CONCAT("~",RIGHT(_xlpm.w,LEN(_xlpm.w)-FIND(_xlpm.sep,_xlpm.w)),"~"))</f>
        <v>~ckie~</v>
      </c>
      <c r="P4491" s="1" t="str">
        <f>_xlfn.LET(_xlpm.sep,":",_xlpm.w,$G4491,_xlfn.CONCAT("[",LEFT(_xlpm.w,FIND(_xlpm.sep,_xlpm.w)-1),"]"))</f>
        <v>[kɪ]</v>
      </c>
      <c r="Q4491" s="14" cm="1">
        <f t="array" ref="Q4491">SUM(_xlfn._xlws.FILTER($H$2:$H$7117,_xlfn.MAP($O$2:$O$7117,_xlfn.LAMBDA(_xlpm.x,_xlpm.x=$O4491))))</f>
        <v>4.9701789264413521E-5</v>
      </c>
      <c r="R4491" s="14">
        <f>$H4491/Q4491</f>
        <v>1</v>
      </c>
      <c r="S4491" s="14" cm="1">
        <f t="array" ref="S4491">SUM(_xlfn._xlws.FILTER($H$2:$H$7117,_xlfn.MAP($P$2:$P$7117,_xlfn.LAMBDA(_xlpm.x,_xlpm.x=$P4491))))</f>
        <v>1.431411530815109E-2</v>
      </c>
      <c r="T4491" s="14">
        <f>$H4491/S4491</f>
        <v>3.4722222222222233E-3</v>
      </c>
      <c r="U4491" s="14">
        <f>_xlfn.LET(_xlpm.freq,F4491,_xlpm.size,M4491+1,_xlpm.F,V4491,LOG(1+_xlpm.freq)*LOG(1+_xlpm.size)*_xlpm.F)</f>
        <v>1.6210855884353625E-3</v>
      </c>
      <c r="V4491" s="14">
        <f>_xlfn.LET(_xlpm.a,T4491,_xlpm.b,R4491,2*_xlpm.a*_xlpm.b/(_xlpm.a+_xlpm.b))</f>
        <v>6.9204152249134968E-3</v>
      </c>
      <c r="W4491" s="14">
        <f>_xlfn.LET(_xlpm.p,R4491,_xlpm.q,T4491,LOG(_xlpm.p/_xlpm.q))</f>
        <v>2.4593924877592306</v>
      </c>
      <c r="X4491" s="2"/>
    </row>
    <row r="4492" spans="1:24">
      <c r="A4492" s="1" t="str">
        <f>_xlfn.LET(_xlpm.sep," : ",CONCATENATE(O4492,_xlpm.sep,P4492))</f>
        <v>~ckye~ : [kɪ]</v>
      </c>
      <c r="B4492" s="1">
        <f>_xlfn.LET(_xlpm.d,$G4492,_xlpm.k,_xlfn.CONCAT(LEFT(TRIM(B$1),1),"*"),COUNTIF(_xlpm.d,_xlpm.k))</f>
        <v>0</v>
      </c>
      <c r="C4492" s="1">
        <f>_xlfn.LET(_xlpm.d,$G4492,_xlpm.k,_xlfn.CONCAT(LEFT(TRIM(C$1),1),"*"),COUNTIF(_xlpm.d,_xlpm.k))</f>
        <v>0</v>
      </c>
      <c r="D4492" s="1">
        <f>_xlfn.LET(_xlpm.d,$G4492,_xlpm.k,_xlfn.CONCAT(LEFT(TRIM(D$1),1),"*"),COUNTIF(_xlpm.d,_xlpm.k))</f>
        <v>0</v>
      </c>
      <c r="E4492" s="1">
        <f>LOG(F4492+1,10)</f>
        <v>0.30102999566398114</v>
      </c>
      <c r="F4492" s="7">
        <v>1</v>
      </c>
      <c r="G4492" s="9" t="s">
        <v>1801</v>
      </c>
      <c r="H4492" s="4">
        <f>F4492/freq.sum.r6e</f>
        <v>4.9701789264413521E-5</v>
      </c>
      <c r="I4492" s="4" t="str">
        <f>_xlfn.LET(_xlpm.sep,":",_xlpm.w,$G4492,LEFT(_xlpm.w,FIND(_xlpm.sep,_xlpm.w)-1))</f>
        <v>kɪ</v>
      </c>
      <c r="J4492" s="4" t="str">
        <f>_xlfn.LET(_xlpm.sep,":",_xlpm.w,$G4492,RIGHT(_xlpm.w,LEN(_xlpm.w)-FIND(_xlpm.sep,_xlpm.w)))</f>
        <v>ckye</v>
      </c>
      <c r="K4492" s="10">
        <f>_xlfn.LET(_xlpm.w,I4492,LEN(_xlpm.w))</f>
        <v>2</v>
      </c>
      <c r="L4492" s="10">
        <f>_xlfn.LET(_xlpm.w,J4492,LEN(_xlpm.w))</f>
        <v>4</v>
      </c>
      <c r="M4492" s="10">
        <f>_xlfn.LET(_xlpm.a,K4492,_xlpm.b,L4492,MAX(_xlpm.a,_xlpm.b))</f>
        <v>4</v>
      </c>
      <c r="N4492" s="10">
        <f>_xlfn.LET(_xlpm.d,(K4492,L4492),MAX(_xlpm.d)-MIN(_xlpm.d))</f>
        <v>2</v>
      </c>
      <c r="O4492" s="1" t="str">
        <f>_xlfn.LET(_xlpm.sep,":",_xlpm.w,$G4492,_xlfn.CONCAT("~",RIGHT(_xlpm.w,LEN(_xlpm.w)-FIND(_xlpm.sep,_xlpm.w)),"~"))</f>
        <v>~ckye~</v>
      </c>
      <c r="P4492" s="1" t="str">
        <f>_xlfn.LET(_xlpm.sep,":",_xlpm.w,$G4492,_xlfn.CONCAT("[",LEFT(_xlpm.w,FIND(_xlpm.sep,_xlpm.w)-1),"]"))</f>
        <v>[kɪ]</v>
      </c>
      <c r="Q4492" s="14" cm="1">
        <f t="array" ref="Q4492">SUM(_xlfn._xlws.FILTER($H$2:$H$7109,_xlfn.MAP($O$2:$O$7109,_xlfn.LAMBDA(_xlpm.x,_xlpm.x=$O4492))))</f>
        <v>4.9701789264413521E-5</v>
      </c>
      <c r="R4492" s="14">
        <f>$H4492/Q4492</f>
        <v>1</v>
      </c>
      <c r="S4492" s="14" cm="1">
        <f t="array" ref="S4492">SUM(_xlfn._xlws.FILTER($H$2:$H$7109,_xlfn.MAP($P$2:$P$7109,_xlfn.LAMBDA(_xlpm.x,_xlpm.x=$P4492))))</f>
        <v>1.431411530815109E-2</v>
      </c>
      <c r="T4492" s="14">
        <f>$H4492/S4492</f>
        <v>3.4722222222222233E-3</v>
      </c>
      <c r="U4492" s="14">
        <f>_xlfn.LET(_xlpm.freq,F4492,_xlpm.size,M4492+1,_xlpm.F,V4492,LOG(1+_xlpm.freq)*LOG(1+_xlpm.size)*_xlpm.F)</f>
        <v>1.6210855884353625E-3</v>
      </c>
      <c r="V4492" s="14">
        <f>_xlfn.LET(_xlpm.a,T4492,_xlpm.b,R4492,2*_xlpm.a*_xlpm.b/(_xlpm.a+_xlpm.b))</f>
        <v>6.9204152249134968E-3</v>
      </c>
      <c r="W4492" s="14">
        <f>_xlfn.LET(_xlpm.p,R4492,_xlpm.q,T4492,LOG(_xlpm.p/_xlpm.q))</f>
        <v>2.4593924877592306</v>
      </c>
      <c r="X4492" s="2"/>
    </row>
    <row r="4493" spans="1:24">
      <c r="A4493" s="1" t="str">
        <f>_xlfn.LET(_xlpm.sep," : ",CONCATENATE(O4493,_xlpm.sep,P4493))</f>
        <v>~keye~ : [kɪ]</v>
      </c>
      <c r="B4493" s="1">
        <f>_xlfn.LET(_xlpm.d,$G4493,_xlpm.k,_xlfn.CONCAT(LEFT(TRIM(B$1),1),"*"),COUNTIF(_xlpm.d,_xlpm.k))</f>
        <v>0</v>
      </c>
      <c r="C4493" s="1">
        <f>_xlfn.LET(_xlpm.d,$G4493,_xlpm.k,_xlfn.CONCAT(LEFT(TRIM(C$1),1),"*"),COUNTIF(_xlpm.d,_xlpm.k))</f>
        <v>0</v>
      </c>
      <c r="D4493" s="1">
        <f>_xlfn.LET(_xlpm.d,$G4493,_xlpm.k,_xlfn.CONCAT(LEFT(TRIM(D$1),1),"*"),COUNTIF(_xlpm.d,_xlpm.k))</f>
        <v>0</v>
      </c>
      <c r="E4493" s="1">
        <f>LOG(F4493+1,10)</f>
        <v>0.30102999566398114</v>
      </c>
      <c r="F4493" s="7">
        <v>1</v>
      </c>
      <c r="G4493" s="9" t="s">
        <v>1854</v>
      </c>
      <c r="H4493" s="4">
        <f>F4493/freq.sum.r6e</f>
        <v>4.9701789264413521E-5</v>
      </c>
      <c r="I4493" s="1" t="str">
        <f>_xlfn.LET(_xlpm.sep,":",_xlpm.w,$G4493,LEFT(_xlpm.w,FIND(_xlpm.sep,_xlpm.w)-1))</f>
        <v>kɪ</v>
      </c>
      <c r="J4493" s="1" t="str">
        <f>_xlfn.LET(_xlpm.sep,":",_xlpm.w,$G4493,RIGHT(_xlpm.w,LEN(_xlpm.w)-FIND(_xlpm.sep,_xlpm.w)))</f>
        <v>keye</v>
      </c>
      <c r="K4493" s="10">
        <f>_xlfn.LET(_xlpm.w,I4493,LEN(_xlpm.w))</f>
        <v>2</v>
      </c>
      <c r="L4493" s="10">
        <f>_xlfn.LET(_xlpm.w,J4493,LEN(_xlpm.w))</f>
        <v>4</v>
      </c>
      <c r="M4493" s="10">
        <f>_xlfn.LET(_xlpm.a,K4493,_xlpm.b,L4493,MAX(_xlpm.a,_xlpm.b))</f>
        <v>4</v>
      </c>
      <c r="N4493" s="10">
        <f>_xlfn.LET(_xlpm.d,(K4493,L4493),MAX(_xlpm.d)-MIN(_xlpm.d))</f>
        <v>2</v>
      </c>
      <c r="O4493" s="1" t="str">
        <f>_xlfn.LET(_xlpm.sep,":",_xlpm.w,$G4493,_xlfn.CONCAT("~",RIGHT(_xlpm.w,LEN(_xlpm.w)-FIND(_xlpm.sep,_xlpm.w)),"~"))</f>
        <v>~keye~</v>
      </c>
      <c r="P4493" s="1" t="str">
        <f>_xlfn.LET(_xlpm.sep,":",_xlpm.w,$G4493,_xlfn.CONCAT("[",LEFT(_xlpm.w,FIND(_xlpm.sep,_xlpm.w)-1),"]"))</f>
        <v>[kɪ]</v>
      </c>
      <c r="Q4493" s="14" cm="1">
        <f t="array" ref="Q4493">SUM(_xlfn._xlws.FILTER($H$2:$H$7117,_xlfn.MAP($O$2:$O$7117,_xlfn.LAMBDA(_xlpm.x,_xlpm.x=$O4493))))</f>
        <v>4.9701789264413521E-5</v>
      </c>
      <c r="R4493" s="14">
        <f>$H4493/Q4493</f>
        <v>1</v>
      </c>
      <c r="S4493" s="14" cm="1">
        <f t="array" ref="S4493">SUM(_xlfn._xlws.FILTER($H$2:$H$7117,_xlfn.MAP($P$2:$P$7117,_xlfn.LAMBDA(_xlpm.x,_xlpm.x=$P4493))))</f>
        <v>1.431411530815109E-2</v>
      </c>
      <c r="T4493" s="14">
        <f>$H4493/S4493</f>
        <v>3.4722222222222233E-3</v>
      </c>
      <c r="U4493" s="14">
        <f>_xlfn.LET(_xlpm.freq,F4493,_xlpm.size,M4493+1,_xlpm.F,V4493,LOG(1+_xlpm.freq)*LOG(1+_xlpm.size)*_xlpm.F)</f>
        <v>1.6210855884353625E-3</v>
      </c>
      <c r="V4493" s="14">
        <f>_xlfn.LET(_xlpm.a,T4493,_xlpm.b,R4493,2*_xlpm.a*_xlpm.b/(_xlpm.a+_xlpm.b))</f>
        <v>6.9204152249134968E-3</v>
      </c>
      <c r="W4493" s="14">
        <f>_xlfn.LET(_xlpm.p,R4493,_xlpm.q,T4493,LOG(_xlpm.p/_xlpm.q))</f>
        <v>2.4593924877592306</v>
      </c>
      <c r="X4493" s="2"/>
    </row>
    <row r="4494" spans="1:24">
      <c r="A4494" s="1" t="str">
        <f>_xlfn.LET(_xlpm.sep," : ",CONCATENATE(O4494,_xlpm.sep,P4494))</f>
        <v>~ki'r~ : [kɪ]</v>
      </c>
      <c r="B4494" s="1">
        <f>_xlfn.LET(_xlpm.d,$G4494,_xlpm.k,_xlfn.CONCAT(LEFT(TRIM(B$1),1),"*"),COUNTIF(_xlpm.d,_xlpm.k))</f>
        <v>0</v>
      </c>
      <c r="C4494" s="1">
        <f>_xlfn.LET(_xlpm.d,$G4494,_xlpm.k,_xlfn.CONCAT(LEFT(TRIM(C$1),1),"*"),COUNTIF(_xlpm.d,_xlpm.k))</f>
        <v>0</v>
      </c>
      <c r="D4494" s="1">
        <f>_xlfn.LET(_xlpm.d,$G4494,_xlpm.k,_xlfn.CONCAT(LEFT(TRIM(D$1),1),"*"),COUNTIF(_xlpm.d,_xlpm.k))</f>
        <v>0</v>
      </c>
      <c r="E4494" s="1">
        <f>LOG(F4494+1,10)</f>
        <v>0.30102999566398114</v>
      </c>
      <c r="F4494" s="7">
        <v>1</v>
      </c>
      <c r="G4494" s="9" t="s">
        <v>1861</v>
      </c>
      <c r="H4494" s="4">
        <f>F4494/freq.sum.r6e</f>
        <v>4.9701789264413521E-5</v>
      </c>
      <c r="I4494" s="1" t="str">
        <f>_xlfn.LET(_xlpm.sep,":",_xlpm.w,$G4494,LEFT(_xlpm.w,FIND(_xlpm.sep,_xlpm.w)-1))</f>
        <v>kɪ</v>
      </c>
      <c r="J4494" s="1" t="str">
        <f>_xlfn.LET(_xlpm.sep,":",_xlpm.w,$G4494,RIGHT(_xlpm.w,LEN(_xlpm.w)-FIND(_xlpm.sep,_xlpm.w)))</f>
        <v>ki'r</v>
      </c>
      <c r="K4494" s="10">
        <f>_xlfn.LET(_xlpm.w,I4494,LEN(_xlpm.w))</f>
        <v>2</v>
      </c>
      <c r="L4494" s="10">
        <f>_xlfn.LET(_xlpm.w,J4494,LEN(_xlpm.w))</f>
        <v>4</v>
      </c>
      <c r="M4494" s="10">
        <f>_xlfn.LET(_xlpm.a,K4494,_xlpm.b,L4494,MAX(_xlpm.a,_xlpm.b))</f>
        <v>4</v>
      </c>
      <c r="N4494" s="10">
        <f>_xlfn.LET(_xlpm.d,(K4494,L4494),MAX(_xlpm.d)-MIN(_xlpm.d))</f>
        <v>2</v>
      </c>
      <c r="O4494" s="1" t="str">
        <f>_xlfn.LET(_xlpm.sep,":",_xlpm.w,$G4494,_xlfn.CONCAT("~",RIGHT(_xlpm.w,LEN(_xlpm.w)-FIND(_xlpm.sep,_xlpm.w)),"~"))</f>
        <v>~ki'r~</v>
      </c>
      <c r="P4494" s="1" t="str">
        <f>_xlfn.LET(_xlpm.sep,":",_xlpm.w,$G4494,_xlfn.CONCAT("[",LEFT(_xlpm.w,FIND(_xlpm.sep,_xlpm.w)-1),"]"))</f>
        <v>[kɪ]</v>
      </c>
      <c r="Q4494" s="14" cm="1">
        <f t="array" ref="Q4494">SUM(_xlfn._xlws.FILTER($H$2:$H$7117,_xlfn.MAP($O$2:$O$7117,_xlfn.LAMBDA(_xlpm.x,_xlpm.x=$O4494))))</f>
        <v>4.9701789264413521E-5</v>
      </c>
      <c r="R4494" s="14">
        <f>$H4494/Q4494</f>
        <v>1</v>
      </c>
      <c r="S4494" s="14" cm="1">
        <f t="array" ref="S4494">SUM(_xlfn._xlws.FILTER($H$2:$H$7117,_xlfn.MAP($P$2:$P$7117,_xlfn.LAMBDA(_xlpm.x,_xlpm.x=$P4494))))</f>
        <v>1.431411530815109E-2</v>
      </c>
      <c r="T4494" s="14">
        <f>$H4494/S4494</f>
        <v>3.4722222222222233E-3</v>
      </c>
      <c r="U4494" s="14">
        <f>_xlfn.LET(_xlpm.freq,F4494,_xlpm.size,M4494+1,_xlpm.F,V4494,LOG(1+_xlpm.freq)*LOG(1+_xlpm.size)*_xlpm.F)</f>
        <v>1.6210855884353625E-3</v>
      </c>
      <c r="V4494" s="14">
        <f>_xlfn.LET(_xlpm.a,T4494,_xlpm.b,R4494,2*_xlpm.a*_xlpm.b/(_xlpm.a+_xlpm.b))</f>
        <v>6.9204152249134968E-3</v>
      </c>
      <c r="W4494" s="14">
        <f>_xlfn.LET(_xlpm.p,R4494,_xlpm.q,T4494,LOG(_xlpm.p/_xlpm.q))</f>
        <v>2.4593924877592306</v>
      </c>
      <c r="X4494" s="2"/>
    </row>
    <row r="4495" spans="1:24">
      <c r="A4495" s="1" t="str">
        <f>_xlfn.LET(_xlpm.sep," : ",CONCATENATE(O4495,_xlpm.sep,P4495))</f>
        <v>~kiry~ : [kɪ]</v>
      </c>
      <c r="B4495" s="1">
        <f>_xlfn.LET(_xlpm.d,$G4495,_xlpm.k,_xlfn.CONCAT(LEFT(TRIM(B$1),1),"*"),COUNTIF(_xlpm.d,_xlpm.k))</f>
        <v>0</v>
      </c>
      <c r="C4495" s="1">
        <f>_xlfn.LET(_xlpm.d,$G4495,_xlpm.k,_xlfn.CONCAT(LEFT(TRIM(C$1),1),"*"),COUNTIF(_xlpm.d,_xlpm.k))</f>
        <v>0</v>
      </c>
      <c r="D4495" s="1">
        <f>_xlfn.LET(_xlpm.d,$G4495,_xlpm.k,_xlfn.CONCAT(LEFT(TRIM(D$1),1),"*"),COUNTIF(_xlpm.d,_xlpm.k))</f>
        <v>0</v>
      </c>
      <c r="E4495" s="1">
        <f>LOG(F4495+1,10)</f>
        <v>0.30102999566398114</v>
      </c>
      <c r="F4495" s="7">
        <v>1</v>
      </c>
      <c r="G4495" s="9" t="s">
        <v>1868</v>
      </c>
      <c r="H4495" s="4">
        <f>F4495/freq.sum.r6e</f>
        <v>4.9701789264413521E-5</v>
      </c>
      <c r="I4495" s="1" t="str">
        <f>_xlfn.LET(_xlpm.sep,":",_xlpm.w,$G4495,LEFT(_xlpm.w,FIND(_xlpm.sep,_xlpm.w)-1))</f>
        <v>kɪ</v>
      </c>
      <c r="J4495" s="1" t="str">
        <f>_xlfn.LET(_xlpm.sep,":",_xlpm.w,$G4495,RIGHT(_xlpm.w,LEN(_xlpm.w)-FIND(_xlpm.sep,_xlpm.w)))</f>
        <v>kiry</v>
      </c>
      <c r="K4495" s="10">
        <f>_xlfn.LET(_xlpm.w,I4495,LEN(_xlpm.w))</f>
        <v>2</v>
      </c>
      <c r="L4495" s="10">
        <f>_xlfn.LET(_xlpm.w,J4495,LEN(_xlpm.w))</f>
        <v>4</v>
      </c>
      <c r="M4495" s="10">
        <f>_xlfn.LET(_xlpm.a,K4495,_xlpm.b,L4495,MAX(_xlpm.a,_xlpm.b))</f>
        <v>4</v>
      </c>
      <c r="N4495" s="10">
        <f>_xlfn.LET(_xlpm.d,(K4495,L4495),MAX(_xlpm.d)-MIN(_xlpm.d))</f>
        <v>2</v>
      </c>
      <c r="O4495" s="1" t="str">
        <f>_xlfn.LET(_xlpm.sep,":",_xlpm.w,$G4495,_xlfn.CONCAT("~",RIGHT(_xlpm.w,LEN(_xlpm.w)-FIND(_xlpm.sep,_xlpm.w)),"~"))</f>
        <v>~kiry~</v>
      </c>
      <c r="P4495" s="1" t="str">
        <f>_xlfn.LET(_xlpm.sep,":",_xlpm.w,$G4495,_xlfn.CONCAT("[",LEFT(_xlpm.w,FIND(_xlpm.sep,_xlpm.w)-1),"]"))</f>
        <v>[kɪ]</v>
      </c>
      <c r="Q4495" s="14" cm="1">
        <f t="array" ref="Q4495">SUM(_xlfn._xlws.FILTER($H$2:$H$7117,_xlfn.MAP($O$2:$O$7117,_xlfn.LAMBDA(_xlpm.x,_xlpm.x=$O4495))))</f>
        <v>4.9701789264413521E-5</v>
      </c>
      <c r="R4495" s="14">
        <f>$H4495/Q4495</f>
        <v>1</v>
      </c>
      <c r="S4495" s="14" cm="1">
        <f t="array" ref="S4495">SUM(_xlfn._xlws.FILTER($H$2:$H$7117,_xlfn.MAP($P$2:$P$7117,_xlfn.LAMBDA(_xlpm.x,_xlpm.x=$P4495))))</f>
        <v>1.431411530815109E-2</v>
      </c>
      <c r="T4495" s="14">
        <f>$H4495/S4495</f>
        <v>3.4722222222222233E-3</v>
      </c>
      <c r="U4495" s="14">
        <f>_xlfn.LET(_xlpm.freq,F4495,_xlpm.size,M4495+1,_xlpm.F,V4495,LOG(1+_xlpm.freq)*LOG(1+_xlpm.size)*_xlpm.F)</f>
        <v>1.6210855884353625E-3</v>
      </c>
      <c r="V4495" s="14">
        <f>_xlfn.LET(_xlpm.a,T4495,_xlpm.b,R4495,2*_xlpm.a*_xlpm.b/(_xlpm.a+_xlpm.b))</f>
        <v>6.9204152249134968E-3</v>
      </c>
      <c r="W4495" s="14">
        <f>_xlfn.LET(_xlpm.p,R4495,_xlpm.q,T4495,LOG(_xlpm.p/_xlpm.q))</f>
        <v>2.4593924877592306</v>
      </c>
      <c r="X4495" s="2"/>
    </row>
    <row r="4496" spans="1:24">
      <c r="A4496" s="1" t="str">
        <f>_xlfn.LET(_xlpm.sep," : ",CONCATENATE(O4496,_xlpm.sep,P4496))</f>
        <v>~kkie~ : [kɪ]</v>
      </c>
      <c r="B4496" s="1">
        <f>_xlfn.LET(_xlpm.d,$G4496,_xlpm.k,_xlfn.CONCAT(LEFT(TRIM(B$1),1),"*"),COUNTIF(_xlpm.d,_xlpm.k))</f>
        <v>0</v>
      </c>
      <c r="C4496" s="1">
        <f>_xlfn.LET(_xlpm.d,$G4496,_xlpm.k,_xlfn.CONCAT(LEFT(TRIM(C$1),1),"*"),COUNTIF(_xlpm.d,_xlpm.k))</f>
        <v>0</v>
      </c>
      <c r="D4496" s="1">
        <f>_xlfn.LET(_xlpm.d,$G4496,_xlpm.k,_xlfn.CONCAT(LEFT(TRIM(D$1),1),"*"),COUNTIF(_xlpm.d,_xlpm.k))</f>
        <v>0</v>
      </c>
      <c r="E4496" s="1">
        <f>LOG(F4496+1,10)</f>
        <v>0.30102999566398114</v>
      </c>
      <c r="F4496" s="7">
        <v>1</v>
      </c>
      <c r="G4496" s="9" t="s">
        <v>1872</v>
      </c>
      <c r="H4496" s="4">
        <f>F4496/freq.sum.r6e</f>
        <v>4.9701789264413521E-5</v>
      </c>
      <c r="I4496" s="1" t="str">
        <f>_xlfn.LET(_xlpm.sep,":",_xlpm.w,$G4496,LEFT(_xlpm.w,FIND(_xlpm.sep,_xlpm.w)-1))</f>
        <v>kɪ</v>
      </c>
      <c r="J4496" s="1" t="str">
        <f>_xlfn.LET(_xlpm.sep,":",_xlpm.w,$G4496,RIGHT(_xlpm.w,LEN(_xlpm.w)-FIND(_xlpm.sep,_xlpm.w)))</f>
        <v>kkie</v>
      </c>
      <c r="K4496" s="10">
        <f>_xlfn.LET(_xlpm.w,I4496,LEN(_xlpm.w))</f>
        <v>2</v>
      </c>
      <c r="L4496" s="10">
        <f>_xlfn.LET(_xlpm.w,J4496,LEN(_xlpm.w))</f>
        <v>4</v>
      </c>
      <c r="M4496" s="10">
        <f>_xlfn.LET(_xlpm.a,K4496,_xlpm.b,L4496,MAX(_xlpm.a,_xlpm.b))</f>
        <v>4</v>
      </c>
      <c r="N4496" s="10">
        <f>_xlfn.LET(_xlpm.d,(K4496,L4496),MAX(_xlpm.d)-MIN(_xlpm.d))</f>
        <v>2</v>
      </c>
      <c r="O4496" s="1" t="str">
        <f>_xlfn.LET(_xlpm.sep,":",_xlpm.w,$G4496,_xlfn.CONCAT("~",RIGHT(_xlpm.w,LEN(_xlpm.w)-FIND(_xlpm.sep,_xlpm.w)),"~"))</f>
        <v>~kkie~</v>
      </c>
      <c r="P4496" s="1" t="str">
        <f>_xlfn.LET(_xlpm.sep,":",_xlpm.w,$G4496,_xlfn.CONCAT("[",LEFT(_xlpm.w,FIND(_xlpm.sep,_xlpm.w)-1),"]"))</f>
        <v>[kɪ]</v>
      </c>
      <c r="Q4496" s="14" cm="1">
        <f t="array" ref="Q4496">SUM(_xlfn._xlws.FILTER($H$2:$H$7117,_xlfn.MAP($O$2:$O$7117,_xlfn.LAMBDA(_xlpm.x,_xlpm.x=$O4496))))</f>
        <v>4.9701789264413521E-5</v>
      </c>
      <c r="R4496" s="14">
        <f>$H4496/Q4496</f>
        <v>1</v>
      </c>
      <c r="S4496" s="14" cm="1">
        <f t="array" ref="S4496">SUM(_xlfn._xlws.FILTER($H$2:$H$7117,_xlfn.MAP($P$2:$P$7117,_xlfn.LAMBDA(_xlpm.x,_xlpm.x=$P4496))))</f>
        <v>1.431411530815109E-2</v>
      </c>
      <c r="T4496" s="14">
        <f>$H4496/S4496</f>
        <v>3.4722222222222233E-3</v>
      </c>
      <c r="U4496" s="14">
        <f>_xlfn.LET(_xlpm.freq,F4496,_xlpm.size,M4496+1,_xlpm.F,V4496,LOG(1+_xlpm.freq)*LOG(1+_xlpm.size)*_xlpm.F)</f>
        <v>1.6210855884353625E-3</v>
      </c>
      <c r="V4496" s="14">
        <f>_xlfn.LET(_xlpm.a,T4496,_xlpm.b,R4496,2*_xlpm.a*_xlpm.b/(_xlpm.a+_xlpm.b))</f>
        <v>6.9204152249134968E-3</v>
      </c>
      <c r="W4496" s="14">
        <f>_xlfn.LET(_xlpm.p,R4496,_xlpm.q,T4496,LOG(_xlpm.p/_xlpm.q))</f>
        <v>2.4593924877592306</v>
      </c>
      <c r="X4496" s="2"/>
    </row>
    <row r="4497" spans="1:24">
      <c r="A4497" s="1" t="str">
        <f>_xlfn.LET(_xlpm.sep," : ",CONCATENATE(O4497,_xlpm.sep,P4497))</f>
        <v>~ky'r~ : [kɪ]</v>
      </c>
      <c r="B4497" s="1">
        <f>_xlfn.LET(_xlpm.d,$G4497,_xlpm.k,_xlfn.CONCAT(LEFT(TRIM(B$1),1),"*"),COUNTIF(_xlpm.d,_xlpm.k))</f>
        <v>0</v>
      </c>
      <c r="C4497" s="1">
        <f>_xlfn.LET(_xlpm.d,$G4497,_xlpm.k,_xlfn.CONCAT(LEFT(TRIM(C$1),1),"*"),COUNTIF(_xlpm.d,_xlpm.k))</f>
        <v>0</v>
      </c>
      <c r="D4497" s="1">
        <f>_xlfn.LET(_xlpm.d,$G4497,_xlpm.k,_xlfn.CONCAT(LEFT(TRIM(D$1),1),"*"),COUNTIF(_xlpm.d,_xlpm.k))</f>
        <v>0</v>
      </c>
      <c r="E4497" s="1">
        <f>LOG(F4497+1,10)</f>
        <v>0.30102999566398114</v>
      </c>
      <c r="F4497" s="7">
        <v>1</v>
      </c>
      <c r="G4497" s="9" t="s">
        <v>1878</v>
      </c>
      <c r="H4497" s="4">
        <f>F4497/freq.sum.r6e</f>
        <v>4.9701789264413521E-5</v>
      </c>
      <c r="I4497" s="1" t="str">
        <f>_xlfn.LET(_xlpm.sep,":",_xlpm.w,$G4497,LEFT(_xlpm.w,FIND(_xlpm.sep,_xlpm.w)-1))</f>
        <v>kɪ</v>
      </c>
      <c r="J4497" s="1" t="str">
        <f>_xlfn.LET(_xlpm.sep,":",_xlpm.w,$G4497,RIGHT(_xlpm.w,LEN(_xlpm.w)-FIND(_xlpm.sep,_xlpm.w)))</f>
        <v>ky'r</v>
      </c>
      <c r="K4497" s="10">
        <f>_xlfn.LET(_xlpm.w,I4497,LEN(_xlpm.w))</f>
        <v>2</v>
      </c>
      <c r="L4497" s="10">
        <f>_xlfn.LET(_xlpm.w,J4497,LEN(_xlpm.w))</f>
        <v>4</v>
      </c>
      <c r="M4497" s="10">
        <f>_xlfn.LET(_xlpm.a,K4497,_xlpm.b,L4497,MAX(_xlpm.a,_xlpm.b))</f>
        <v>4</v>
      </c>
      <c r="N4497" s="10">
        <f>_xlfn.LET(_xlpm.d,(K4497,L4497),MAX(_xlpm.d)-MIN(_xlpm.d))</f>
        <v>2</v>
      </c>
      <c r="O4497" s="1" t="str">
        <f>_xlfn.LET(_xlpm.sep,":",_xlpm.w,$G4497,_xlfn.CONCAT("~",RIGHT(_xlpm.w,LEN(_xlpm.w)-FIND(_xlpm.sep,_xlpm.w)),"~"))</f>
        <v>~ky'r~</v>
      </c>
      <c r="P4497" s="1" t="str">
        <f>_xlfn.LET(_xlpm.sep,":",_xlpm.w,$G4497,_xlfn.CONCAT("[",LEFT(_xlpm.w,FIND(_xlpm.sep,_xlpm.w)-1),"]"))</f>
        <v>[kɪ]</v>
      </c>
      <c r="Q4497" s="14" cm="1">
        <f t="array" ref="Q4497">SUM(_xlfn._xlws.FILTER($H$2:$H$7117,_xlfn.MAP($O$2:$O$7117,_xlfn.LAMBDA(_xlpm.x,_xlpm.x=$O4497))))</f>
        <v>4.9701789264413521E-5</v>
      </c>
      <c r="R4497" s="14">
        <f>$H4497/Q4497</f>
        <v>1</v>
      </c>
      <c r="S4497" s="14" cm="1">
        <f t="array" ref="S4497">SUM(_xlfn._xlws.FILTER($H$2:$H$7117,_xlfn.MAP($P$2:$P$7117,_xlfn.LAMBDA(_xlpm.x,_xlpm.x=$P4497))))</f>
        <v>1.431411530815109E-2</v>
      </c>
      <c r="T4497" s="14">
        <f>$H4497/S4497</f>
        <v>3.4722222222222233E-3</v>
      </c>
      <c r="U4497" s="14">
        <f>_xlfn.LET(_xlpm.freq,F4497,_xlpm.size,M4497+1,_xlpm.F,V4497,LOG(1+_xlpm.freq)*LOG(1+_xlpm.size)*_xlpm.F)</f>
        <v>1.6210855884353625E-3</v>
      </c>
      <c r="V4497" s="14">
        <f>_xlfn.LET(_xlpm.a,T4497,_xlpm.b,R4497,2*_xlpm.a*_xlpm.b/(_xlpm.a+_xlpm.b))</f>
        <v>6.9204152249134968E-3</v>
      </c>
      <c r="W4497" s="14">
        <f>_xlfn.LET(_xlpm.p,R4497,_xlpm.q,T4497,LOG(_xlpm.p/_xlpm.q))</f>
        <v>2.4593924877592306</v>
      </c>
      <c r="X4497" s="2"/>
    </row>
    <row r="4498" spans="1:24">
      <c r="A4498" s="1" t="str">
        <f>_xlfn.LET(_xlpm.sep," : ",CONCATENATE(O4498,_xlpm.sep,P4498))</f>
        <v>~kyry~ : [kɪ]</v>
      </c>
      <c r="B4498" s="1">
        <f>_xlfn.LET(_xlpm.d,$G4498,_xlpm.k,_xlfn.CONCAT(LEFT(TRIM(B$1),1),"*"),COUNTIF(_xlpm.d,_xlpm.k))</f>
        <v>0</v>
      </c>
      <c r="C4498" s="1">
        <f>_xlfn.LET(_xlpm.d,$G4498,_xlpm.k,_xlfn.CONCAT(LEFT(TRIM(C$1),1),"*"),COUNTIF(_xlpm.d,_xlpm.k))</f>
        <v>0</v>
      </c>
      <c r="D4498" s="1">
        <f>_xlfn.LET(_xlpm.d,$G4498,_xlpm.k,_xlfn.CONCAT(LEFT(TRIM(D$1),1),"*"),COUNTIF(_xlpm.d,_xlpm.k))</f>
        <v>0</v>
      </c>
      <c r="E4498" s="1">
        <f>LOG(F4498+1,10)</f>
        <v>0.30102999566398114</v>
      </c>
      <c r="F4498" s="7">
        <v>1</v>
      </c>
      <c r="G4498" s="9" t="s">
        <v>1883</v>
      </c>
      <c r="H4498" s="4">
        <f>F4498/freq.sum.r6e</f>
        <v>4.9701789264413521E-5</v>
      </c>
      <c r="I4498" s="4" t="str">
        <f>_xlfn.LET(_xlpm.sep,":",_xlpm.w,$G4498,LEFT(_xlpm.w,FIND(_xlpm.sep,_xlpm.w)-1))</f>
        <v>kɪ</v>
      </c>
      <c r="J4498" s="4" t="str">
        <f>_xlfn.LET(_xlpm.sep,":",_xlpm.w,$G4498,RIGHT(_xlpm.w,LEN(_xlpm.w)-FIND(_xlpm.sep,_xlpm.w)))</f>
        <v>kyry</v>
      </c>
      <c r="K4498" s="10">
        <f>_xlfn.LET(_xlpm.w,I4498,LEN(_xlpm.w))</f>
        <v>2</v>
      </c>
      <c r="L4498" s="10">
        <f>_xlfn.LET(_xlpm.w,J4498,LEN(_xlpm.w))</f>
        <v>4</v>
      </c>
      <c r="M4498" s="10">
        <f>_xlfn.LET(_xlpm.a,K4498,_xlpm.b,L4498,MAX(_xlpm.a,_xlpm.b))</f>
        <v>4</v>
      </c>
      <c r="N4498" s="10">
        <f>_xlfn.LET(_xlpm.d,(K4498,L4498),MAX(_xlpm.d)-MIN(_xlpm.d))</f>
        <v>2</v>
      </c>
      <c r="O4498" s="1" t="str">
        <f>_xlfn.LET(_xlpm.sep,":",_xlpm.w,$G4498,_xlfn.CONCAT("~",RIGHT(_xlpm.w,LEN(_xlpm.w)-FIND(_xlpm.sep,_xlpm.w)),"~"))</f>
        <v>~kyry~</v>
      </c>
      <c r="P4498" s="1" t="str">
        <f>_xlfn.LET(_xlpm.sep,":",_xlpm.w,$G4498,_xlfn.CONCAT("[",LEFT(_xlpm.w,FIND(_xlpm.sep,_xlpm.w)-1),"]"))</f>
        <v>[kɪ]</v>
      </c>
      <c r="Q4498" s="14" cm="1">
        <f t="array" ref="Q4498">SUM(_xlfn._xlws.FILTER($H$2:$H$7109,_xlfn.MAP($O$2:$O$7109,_xlfn.LAMBDA(_xlpm.x,_xlpm.x=$O4498))))</f>
        <v>4.9701789264413521E-5</v>
      </c>
      <c r="R4498" s="14">
        <f>$H4498/Q4498</f>
        <v>1</v>
      </c>
      <c r="S4498" s="14" cm="1">
        <f t="array" ref="S4498">SUM(_xlfn._xlws.FILTER($H$2:$H$7109,_xlfn.MAP($P$2:$P$7109,_xlfn.LAMBDA(_xlpm.x,_xlpm.x=$P4498))))</f>
        <v>1.431411530815109E-2</v>
      </c>
      <c r="T4498" s="14">
        <f>$H4498/S4498</f>
        <v>3.4722222222222233E-3</v>
      </c>
      <c r="U4498" s="14">
        <f>_xlfn.LET(_xlpm.freq,F4498,_xlpm.size,M4498+1,_xlpm.F,V4498,LOG(1+_xlpm.freq)*LOG(1+_xlpm.size)*_xlpm.F)</f>
        <v>1.6210855884353625E-3</v>
      </c>
      <c r="V4498" s="14">
        <f>_xlfn.LET(_xlpm.a,T4498,_xlpm.b,R4498,2*_xlpm.a*_xlpm.b/(_xlpm.a+_xlpm.b))</f>
        <v>6.9204152249134968E-3</v>
      </c>
      <c r="W4498" s="14">
        <f>_xlfn.LET(_xlpm.p,R4498,_xlpm.q,T4498,LOG(_xlpm.p/_xlpm.q))</f>
        <v>2.4593924877592306</v>
      </c>
      <c r="X4498" s="2"/>
    </row>
    <row r="4499" spans="1:24">
      <c r="A4499" s="1" t="str">
        <f>_xlfn.LET(_xlpm.sep," : ",CONCATENATE(O4499,_xlpm.sep,P4499))</f>
        <v>~lkie~ : [kɪ]</v>
      </c>
      <c r="B4499" s="1">
        <f>_xlfn.LET(_xlpm.d,$G4499,_xlpm.k,_xlfn.CONCAT(LEFT(TRIM(B$1),1),"*"),COUNTIF(_xlpm.d,_xlpm.k))</f>
        <v>0</v>
      </c>
      <c r="C4499" s="1">
        <f>_xlfn.LET(_xlpm.d,$G4499,_xlpm.k,_xlfn.CONCAT(LEFT(TRIM(C$1),1),"*"),COUNTIF(_xlpm.d,_xlpm.k))</f>
        <v>0</v>
      </c>
      <c r="D4499" s="1">
        <f>_xlfn.LET(_xlpm.d,$G4499,_xlpm.k,_xlfn.CONCAT(LEFT(TRIM(D$1),1),"*"),COUNTIF(_xlpm.d,_xlpm.k))</f>
        <v>0</v>
      </c>
      <c r="E4499" s="1">
        <f>LOG(F4499+1,10)</f>
        <v>0.30102999566398114</v>
      </c>
      <c r="F4499" s="7">
        <v>1</v>
      </c>
      <c r="G4499" s="9" t="s">
        <v>1886</v>
      </c>
      <c r="H4499" s="4">
        <f>F4499/freq.sum.r6e</f>
        <v>4.9701789264413521E-5</v>
      </c>
      <c r="I4499" s="1" t="str">
        <f>_xlfn.LET(_xlpm.sep,":",_xlpm.w,$G4499,LEFT(_xlpm.w,FIND(_xlpm.sep,_xlpm.w)-1))</f>
        <v>kɪ</v>
      </c>
      <c r="J4499" s="1" t="str">
        <f>_xlfn.LET(_xlpm.sep,":",_xlpm.w,$G4499,RIGHT(_xlpm.w,LEN(_xlpm.w)-FIND(_xlpm.sep,_xlpm.w)))</f>
        <v>lkie</v>
      </c>
      <c r="K4499" s="10">
        <f>_xlfn.LET(_xlpm.w,I4499,LEN(_xlpm.w))</f>
        <v>2</v>
      </c>
      <c r="L4499" s="10">
        <f>_xlfn.LET(_xlpm.w,J4499,LEN(_xlpm.w))</f>
        <v>4</v>
      </c>
      <c r="M4499" s="10">
        <f>_xlfn.LET(_xlpm.a,K4499,_xlpm.b,L4499,MAX(_xlpm.a,_xlpm.b))</f>
        <v>4</v>
      </c>
      <c r="N4499" s="10">
        <f>_xlfn.LET(_xlpm.d,(K4499,L4499),MAX(_xlpm.d)-MIN(_xlpm.d))</f>
        <v>2</v>
      </c>
      <c r="O4499" s="1" t="str">
        <f>_xlfn.LET(_xlpm.sep,":",_xlpm.w,$G4499,_xlfn.CONCAT("~",RIGHT(_xlpm.w,LEN(_xlpm.w)-FIND(_xlpm.sep,_xlpm.w)),"~"))</f>
        <v>~lkie~</v>
      </c>
      <c r="P4499" s="1" t="str">
        <f>_xlfn.LET(_xlpm.sep,":",_xlpm.w,$G4499,_xlfn.CONCAT("[",LEFT(_xlpm.w,FIND(_xlpm.sep,_xlpm.w)-1),"]"))</f>
        <v>[kɪ]</v>
      </c>
      <c r="Q4499" s="14" cm="1">
        <f t="array" ref="Q4499">SUM(_xlfn._xlws.FILTER($H$2:$H$7109,_xlfn.MAP($O$2:$O$7109,_xlfn.LAMBDA(_xlpm.x,_xlpm.x=$O4499))))</f>
        <v>4.9701789264413521E-5</v>
      </c>
      <c r="R4499" s="14">
        <f>$H4499/Q4499</f>
        <v>1</v>
      </c>
      <c r="S4499" s="14" cm="1">
        <f t="array" ref="S4499">SUM(_xlfn._xlws.FILTER($H$2:$H$7109,_xlfn.MAP($P$2:$P$7109,_xlfn.LAMBDA(_xlpm.x,_xlpm.x=$P4499))))</f>
        <v>1.431411530815109E-2</v>
      </c>
      <c r="T4499" s="14">
        <f>$H4499/S4499</f>
        <v>3.4722222222222233E-3</v>
      </c>
      <c r="U4499" s="14">
        <f>_xlfn.LET(_xlpm.freq,F4499,_xlpm.size,M4499+1,_xlpm.F,V4499,LOG(1+_xlpm.freq)*LOG(1+_xlpm.size)*_xlpm.F)</f>
        <v>1.6210855884353625E-3</v>
      </c>
      <c r="V4499" s="14">
        <f>_xlfn.LET(_xlpm.a,T4499,_xlpm.b,R4499,2*_xlpm.a*_xlpm.b/(_xlpm.a+_xlpm.b))</f>
        <v>6.9204152249134968E-3</v>
      </c>
      <c r="W4499" s="14">
        <f>_xlfn.LET(_xlpm.p,R4499,_xlpm.q,T4499,LOG(_xlpm.p/_xlpm.q))</f>
        <v>2.4593924877592306</v>
      </c>
      <c r="X4499" s="2"/>
    </row>
    <row r="4500" spans="1:24">
      <c r="A4500" s="1" t="str">
        <f>_xlfn.LET(_xlpm.sep," : ",CONCATENATE(O4500,_xlpm.sep,P4500))</f>
        <v>~da'r~ : [dɪ]</v>
      </c>
      <c r="B4500" s="1">
        <f>_xlfn.LET(_xlpm.d,$G4500,_xlpm.k,_xlfn.CONCAT(LEFT(TRIM(B$1),1),"*"),COUNTIF(_xlpm.d,_xlpm.k))</f>
        <v>0</v>
      </c>
      <c r="C4500" s="1">
        <f>_xlfn.LET(_xlpm.d,$G4500,_xlpm.k,_xlfn.CONCAT(LEFT(TRIM(C$1),1),"*"),COUNTIF(_xlpm.d,_xlpm.k))</f>
        <v>0</v>
      </c>
      <c r="D4500" s="1">
        <f>_xlfn.LET(_xlpm.d,$G4500,_xlpm.k,_xlfn.CONCAT(LEFT(TRIM(D$1),1),"*"),COUNTIF(_xlpm.d,_xlpm.k))</f>
        <v>0</v>
      </c>
      <c r="E4500" s="1">
        <f>LOG(F4500+1,10)</f>
        <v>0.30102999566398114</v>
      </c>
      <c r="F4500" s="7">
        <v>1</v>
      </c>
      <c r="G4500" s="9" t="s">
        <v>529</v>
      </c>
      <c r="H4500" s="4">
        <f>F4500/freq.sum.r6e</f>
        <v>4.9701789264413521E-5</v>
      </c>
      <c r="I4500" s="1" t="str">
        <f>_xlfn.LET(_xlpm.sep,":",_xlpm.w,$G4500,LEFT(_xlpm.w,FIND(_xlpm.sep,_xlpm.w)-1))</f>
        <v>dɪ</v>
      </c>
      <c r="J4500" s="1" t="str">
        <f>_xlfn.LET(_xlpm.sep,":",_xlpm.w,$G4500,RIGHT(_xlpm.w,LEN(_xlpm.w)-FIND(_xlpm.sep,_xlpm.w)))</f>
        <v>da'r</v>
      </c>
      <c r="K4500" s="10">
        <f>_xlfn.LET(_xlpm.w,I4500,LEN(_xlpm.w))</f>
        <v>2</v>
      </c>
      <c r="L4500" s="10">
        <f>_xlfn.LET(_xlpm.w,J4500,LEN(_xlpm.w))</f>
        <v>4</v>
      </c>
      <c r="M4500" s="10">
        <f>_xlfn.LET(_xlpm.a,K4500,_xlpm.b,L4500,MAX(_xlpm.a,_xlpm.b))</f>
        <v>4</v>
      </c>
      <c r="N4500" s="10">
        <f>_xlfn.LET(_xlpm.d,(K4500,L4500),MAX(_xlpm.d)-MIN(_xlpm.d))</f>
        <v>2</v>
      </c>
      <c r="O4500" s="1" t="str">
        <f>_xlfn.LET(_xlpm.sep,":",_xlpm.w,$G4500,_xlfn.CONCAT("~",RIGHT(_xlpm.w,LEN(_xlpm.w)-FIND(_xlpm.sep,_xlpm.w)),"~"))</f>
        <v>~da'r~</v>
      </c>
      <c r="P4500" s="1" t="str">
        <f>_xlfn.LET(_xlpm.sep,":",_xlpm.w,$G4500,_xlfn.CONCAT("[",LEFT(_xlpm.w,FIND(_xlpm.sep,_xlpm.w)-1),"]"))</f>
        <v>[dɪ]</v>
      </c>
      <c r="Q4500" s="14" cm="1">
        <f t="array" ref="Q4500">SUM(_xlfn._xlws.FILTER($H$2:$H$7117,_xlfn.MAP($O$2:$O$7117,_xlfn.LAMBDA(_xlpm.x,_xlpm.x=$O4500))))</f>
        <v>4.9701789264413521E-5</v>
      </c>
      <c r="R4500" s="14">
        <f>$H4500/Q4500</f>
        <v>1</v>
      </c>
      <c r="S4500" s="14" cm="1">
        <f t="array" ref="S4500">SUM(_xlfn._xlws.FILTER($H$2:$H$7117,_xlfn.MAP($P$2:$P$7117,_xlfn.LAMBDA(_xlpm.x,_xlpm.x=$P4500))))</f>
        <v>1.5904572564612324E-2</v>
      </c>
      <c r="T4500" s="14">
        <f>$H4500/S4500</f>
        <v>3.1250000000000006E-3</v>
      </c>
      <c r="U4500" s="14">
        <f>_xlfn.LET(_xlpm.freq,F4500,_xlpm.size,M4500+1,_xlpm.F,V4500,LOG(1+_xlpm.freq)*LOG(1+_xlpm.size)*_xlpm.F)</f>
        <v>1.459482040678566E-3</v>
      </c>
      <c r="V4500" s="14">
        <f>_xlfn.LET(_xlpm.a,T4500,_xlpm.b,R4500,2*_xlpm.a*_xlpm.b/(_xlpm.a+_xlpm.b))</f>
        <v>6.230529595015577E-3</v>
      </c>
      <c r="W4500" s="14">
        <f>_xlfn.LET(_xlpm.p,R4500,_xlpm.q,T4500,LOG(_xlpm.p/_xlpm.q))</f>
        <v>2.5051499783199058</v>
      </c>
      <c r="X4500" s="2"/>
    </row>
    <row r="4501" spans="1:24">
      <c r="A4501" s="1" t="str">
        <f>_xlfn.LET(_xlpm.sep," : ",CONCATENATE(O4501,_xlpm.sep,P4501))</f>
        <v>~dary~ : [dɪ]</v>
      </c>
      <c r="B4501" s="1">
        <f>_xlfn.LET(_xlpm.d,$G4501,_xlpm.k,_xlfn.CONCAT(LEFT(TRIM(B$1),1),"*"),COUNTIF(_xlpm.d,_xlpm.k))</f>
        <v>0</v>
      </c>
      <c r="C4501" s="1">
        <f>_xlfn.LET(_xlpm.d,$G4501,_xlpm.k,_xlfn.CONCAT(LEFT(TRIM(C$1),1),"*"),COUNTIF(_xlpm.d,_xlpm.k))</f>
        <v>0</v>
      </c>
      <c r="D4501" s="1">
        <f>_xlfn.LET(_xlpm.d,$G4501,_xlpm.k,_xlfn.CONCAT(LEFT(TRIM(D$1),1),"*"),COUNTIF(_xlpm.d,_xlpm.k))</f>
        <v>0</v>
      </c>
      <c r="E4501" s="1">
        <f>LOG(F4501+1,10)</f>
        <v>0.30102999566398114</v>
      </c>
      <c r="F4501" s="7">
        <v>1</v>
      </c>
      <c r="G4501" s="9" t="s">
        <v>538</v>
      </c>
      <c r="H4501" s="4">
        <f>F4501/freq.sum.r6e</f>
        <v>4.9701789264413521E-5</v>
      </c>
      <c r="I4501" s="1" t="str">
        <f>_xlfn.LET(_xlpm.sep,":",_xlpm.w,$G4501,LEFT(_xlpm.w,FIND(_xlpm.sep,_xlpm.w)-1))</f>
        <v>dɪ</v>
      </c>
      <c r="J4501" s="1" t="str">
        <f>_xlfn.LET(_xlpm.sep,":",_xlpm.w,$G4501,RIGHT(_xlpm.w,LEN(_xlpm.w)-FIND(_xlpm.sep,_xlpm.w)))</f>
        <v>dary</v>
      </c>
      <c r="K4501" s="10">
        <f>_xlfn.LET(_xlpm.w,I4501,LEN(_xlpm.w))</f>
        <v>2</v>
      </c>
      <c r="L4501" s="10">
        <f>_xlfn.LET(_xlpm.w,J4501,LEN(_xlpm.w))</f>
        <v>4</v>
      </c>
      <c r="M4501" s="10">
        <f>_xlfn.LET(_xlpm.a,K4501,_xlpm.b,L4501,MAX(_xlpm.a,_xlpm.b))</f>
        <v>4</v>
      </c>
      <c r="N4501" s="10">
        <f>_xlfn.LET(_xlpm.d,(K4501,L4501),MAX(_xlpm.d)-MIN(_xlpm.d))</f>
        <v>2</v>
      </c>
      <c r="O4501" s="1" t="str">
        <f>_xlfn.LET(_xlpm.sep,":",_xlpm.w,$G4501,_xlfn.CONCAT("~",RIGHT(_xlpm.w,LEN(_xlpm.w)-FIND(_xlpm.sep,_xlpm.w)),"~"))</f>
        <v>~dary~</v>
      </c>
      <c r="P4501" s="1" t="str">
        <f>_xlfn.LET(_xlpm.sep,":",_xlpm.w,$G4501,_xlfn.CONCAT("[",LEFT(_xlpm.w,FIND(_xlpm.sep,_xlpm.w)-1),"]"))</f>
        <v>[dɪ]</v>
      </c>
      <c r="Q4501" s="14" cm="1">
        <f t="array" ref="Q4501">SUM(_xlfn._xlws.FILTER($H$2:$H$7117,_xlfn.MAP($O$2:$O$7117,_xlfn.LAMBDA(_xlpm.x,_xlpm.x=$O4501))))</f>
        <v>4.9701789264413521E-5</v>
      </c>
      <c r="R4501" s="14">
        <f>$H4501/Q4501</f>
        <v>1</v>
      </c>
      <c r="S4501" s="14" cm="1">
        <f t="array" ref="S4501">SUM(_xlfn._xlws.FILTER($H$2:$H$7117,_xlfn.MAP($P$2:$P$7117,_xlfn.LAMBDA(_xlpm.x,_xlpm.x=$P4501))))</f>
        <v>1.5904572564612324E-2</v>
      </c>
      <c r="T4501" s="14">
        <f>$H4501/S4501</f>
        <v>3.1250000000000006E-3</v>
      </c>
      <c r="U4501" s="14">
        <f>_xlfn.LET(_xlpm.freq,F4501,_xlpm.size,M4501+1,_xlpm.F,V4501,LOG(1+_xlpm.freq)*LOG(1+_xlpm.size)*_xlpm.F)</f>
        <v>1.459482040678566E-3</v>
      </c>
      <c r="V4501" s="14">
        <f>_xlfn.LET(_xlpm.a,T4501,_xlpm.b,R4501,2*_xlpm.a*_xlpm.b/(_xlpm.a+_xlpm.b))</f>
        <v>6.230529595015577E-3</v>
      </c>
      <c r="W4501" s="14">
        <f>_xlfn.LET(_xlpm.p,R4501,_xlpm.q,T4501,LOG(_xlpm.p/_xlpm.q))</f>
        <v>2.5051499783199058</v>
      </c>
      <c r="X4501" s="2"/>
    </row>
    <row r="4502" spans="1:24">
      <c r="A4502" s="1" t="str">
        <f>_xlfn.LET(_xlpm.sep," : ",CONCATENATE(O4502,_xlpm.sep,P4502))</f>
        <v>~ddee~ : [dɪ]</v>
      </c>
      <c r="B4502" s="1">
        <f>_xlfn.LET(_xlpm.d,$G4502,_xlpm.k,_xlfn.CONCAT(LEFT(TRIM(B$1),1),"*"),COUNTIF(_xlpm.d,_xlpm.k))</f>
        <v>0</v>
      </c>
      <c r="C4502" s="1">
        <f>_xlfn.LET(_xlpm.d,$G4502,_xlpm.k,_xlfn.CONCAT(LEFT(TRIM(C$1),1),"*"),COUNTIF(_xlpm.d,_xlpm.k))</f>
        <v>0</v>
      </c>
      <c r="D4502" s="1">
        <f>_xlfn.LET(_xlpm.d,$G4502,_xlpm.k,_xlfn.CONCAT(LEFT(TRIM(D$1),1),"*"),COUNTIF(_xlpm.d,_xlpm.k))</f>
        <v>0</v>
      </c>
      <c r="E4502" s="1">
        <f>LOG(F4502+1,10)</f>
        <v>0.30102999566398114</v>
      </c>
      <c r="F4502" s="7">
        <v>1</v>
      </c>
      <c r="G4502" s="9" t="s">
        <v>548</v>
      </c>
      <c r="H4502" s="4">
        <f>F4502/freq.sum.r6e</f>
        <v>4.9701789264413521E-5</v>
      </c>
      <c r="I4502" s="1" t="str">
        <f>_xlfn.LET(_xlpm.sep,":",_xlpm.w,$G4502,LEFT(_xlpm.w,FIND(_xlpm.sep,_xlpm.w)-1))</f>
        <v>dɪ</v>
      </c>
      <c r="J4502" s="1" t="str">
        <f>_xlfn.LET(_xlpm.sep,":",_xlpm.w,$G4502,RIGHT(_xlpm.w,LEN(_xlpm.w)-FIND(_xlpm.sep,_xlpm.w)))</f>
        <v>ddee</v>
      </c>
      <c r="K4502" s="10">
        <f>_xlfn.LET(_xlpm.w,I4502,LEN(_xlpm.w))</f>
        <v>2</v>
      </c>
      <c r="L4502" s="10">
        <f>_xlfn.LET(_xlpm.w,J4502,LEN(_xlpm.w))</f>
        <v>4</v>
      </c>
      <c r="M4502" s="10">
        <f>_xlfn.LET(_xlpm.a,K4502,_xlpm.b,L4502,MAX(_xlpm.a,_xlpm.b))</f>
        <v>4</v>
      </c>
      <c r="N4502" s="10">
        <f>_xlfn.LET(_xlpm.d,(K4502,L4502),MAX(_xlpm.d)-MIN(_xlpm.d))</f>
        <v>2</v>
      </c>
      <c r="O4502" s="1" t="str">
        <f>_xlfn.LET(_xlpm.sep,":",_xlpm.w,$G4502,_xlfn.CONCAT("~",RIGHT(_xlpm.w,LEN(_xlpm.w)-FIND(_xlpm.sep,_xlpm.w)),"~"))</f>
        <v>~ddee~</v>
      </c>
      <c r="P4502" s="1" t="str">
        <f>_xlfn.LET(_xlpm.sep,":",_xlpm.w,$G4502,_xlfn.CONCAT("[",LEFT(_xlpm.w,FIND(_xlpm.sep,_xlpm.w)-1),"]"))</f>
        <v>[dɪ]</v>
      </c>
      <c r="Q4502" s="14" cm="1">
        <f t="array" ref="Q4502">SUM(_xlfn._xlws.FILTER($H$2:$H$7111,_xlfn.MAP($O$2:$O$7111,_xlfn.LAMBDA(_xlpm.x,_xlpm.x=$O4502))))</f>
        <v>4.9701789264413521E-5</v>
      </c>
      <c r="R4502" s="14">
        <f>$H4502/Q4502</f>
        <v>1</v>
      </c>
      <c r="S4502" s="14" cm="1">
        <f t="array" ref="S4502">SUM(_xlfn._xlws.FILTER($H$2:$H$7111,_xlfn.MAP($P$2:$P$7111,_xlfn.LAMBDA(_xlpm.x,_xlpm.x=$P4502))))</f>
        <v>1.5904572564612324E-2</v>
      </c>
      <c r="T4502" s="14">
        <f>$H4502/S4502</f>
        <v>3.1250000000000006E-3</v>
      </c>
      <c r="U4502" s="14">
        <f>_xlfn.LET(_xlpm.freq,F4502,_xlpm.size,M4502+1,_xlpm.F,V4502,LOG(1+_xlpm.freq)*LOG(1+_xlpm.size)*_xlpm.F)</f>
        <v>1.459482040678566E-3</v>
      </c>
      <c r="V4502" s="14">
        <f>_xlfn.LET(_xlpm.a,T4502,_xlpm.b,R4502,2*_xlpm.a*_xlpm.b/(_xlpm.a+_xlpm.b))</f>
        <v>6.230529595015577E-3</v>
      </c>
      <c r="W4502" s="14">
        <f>_xlfn.LET(_xlpm.p,R4502,_xlpm.q,T4502,LOG(_xlpm.p/_xlpm.q))</f>
        <v>2.5051499783199058</v>
      </c>
      <c r="X4502" s="2"/>
    </row>
    <row r="4503" spans="1:24">
      <c r="A4503" s="1" t="str">
        <f>_xlfn.LET(_xlpm.sep," : ",CONCATENATE(O4503,_xlpm.sep,P4503))</f>
        <v>~ddie~ : [dɪ]</v>
      </c>
      <c r="B4503" s="1">
        <f>_xlfn.LET(_xlpm.d,$G4503,_xlpm.k,_xlfn.CONCAT(LEFT(TRIM(B$1),1),"*"),COUNTIF(_xlpm.d,_xlpm.k))</f>
        <v>0</v>
      </c>
      <c r="C4503" s="1">
        <f>_xlfn.LET(_xlpm.d,$G4503,_xlpm.k,_xlfn.CONCAT(LEFT(TRIM(C$1),1),"*"),COUNTIF(_xlpm.d,_xlpm.k))</f>
        <v>0</v>
      </c>
      <c r="D4503" s="1">
        <f>_xlfn.LET(_xlpm.d,$G4503,_xlpm.k,_xlfn.CONCAT(LEFT(TRIM(D$1),1),"*"),COUNTIF(_xlpm.d,_xlpm.k))</f>
        <v>0</v>
      </c>
      <c r="E4503" s="1">
        <f>LOG(F4503+1,10)</f>
        <v>0.30102999566398114</v>
      </c>
      <c r="F4503" s="7">
        <v>1</v>
      </c>
      <c r="G4503" s="9" t="s">
        <v>560</v>
      </c>
      <c r="H4503" s="4">
        <f>F4503/freq.sum.r6e</f>
        <v>4.9701789264413521E-5</v>
      </c>
      <c r="I4503" s="1" t="str">
        <f>_xlfn.LET(_xlpm.sep,":",_xlpm.w,$G4503,LEFT(_xlpm.w,FIND(_xlpm.sep,_xlpm.w)-1))</f>
        <v>dɪ</v>
      </c>
      <c r="J4503" s="1" t="str">
        <f>_xlfn.LET(_xlpm.sep,":",_xlpm.w,$G4503,RIGHT(_xlpm.w,LEN(_xlpm.w)-FIND(_xlpm.sep,_xlpm.w)))</f>
        <v>ddie</v>
      </c>
      <c r="K4503" s="10">
        <f>_xlfn.LET(_xlpm.w,I4503,LEN(_xlpm.w))</f>
        <v>2</v>
      </c>
      <c r="L4503" s="10">
        <f>_xlfn.LET(_xlpm.w,J4503,LEN(_xlpm.w))</f>
        <v>4</v>
      </c>
      <c r="M4503" s="10">
        <f>_xlfn.LET(_xlpm.a,K4503,_xlpm.b,L4503,MAX(_xlpm.a,_xlpm.b))</f>
        <v>4</v>
      </c>
      <c r="N4503" s="10">
        <f>_xlfn.LET(_xlpm.d,(K4503,L4503),MAX(_xlpm.d)-MIN(_xlpm.d))</f>
        <v>2</v>
      </c>
      <c r="O4503" s="1" t="str">
        <f>_xlfn.LET(_xlpm.sep,":",_xlpm.w,$G4503,_xlfn.CONCAT("~",RIGHT(_xlpm.w,LEN(_xlpm.w)-FIND(_xlpm.sep,_xlpm.w)),"~"))</f>
        <v>~ddie~</v>
      </c>
      <c r="P4503" s="1" t="str">
        <f>_xlfn.LET(_xlpm.sep,":",_xlpm.w,$G4503,_xlfn.CONCAT("[",LEFT(_xlpm.w,FIND(_xlpm.sep,_xlpm.w)-1),"]"))</f>
        <v>[dɪ]</v>
      </c>
      <c r="Q4503" s="14" cm="1">
        <f t="array" ref="Q4503">SUM(_xlfn._xlws.FILTER($H$2:$H$7117,_xlfn.MAP($O$2:$O$7117,_xlfn.LAMBDA(_xlpm.x,_xlpm.x=$O4503))))</f>
        <v>4.9701789264413521E-5</v>
      </c>
      <c r="R4503" s="14">
        <f>$H4503/Q4503</f>
        <v>1</v>
      </c>
      <c r="S4503" s="14" cm="1">
        <f t="array" ref="S4503">SUM(_xlfn._xlws.FILTER($H$2:$H$7117,_xlfn.MAP($P$2:$P$7117,_xlfn.LAMBDA(_xlpm.x,_xlpm.x=$P4503))))</f>
        <v>1.5904572564612324E-2</v>
      </c>
      <c r="T4503" s="14">
        <f>$H4503/S4503</f>
        <v>3.1250000000000006E-3</v>
      </c>
      <c r="U4503" s="14">
        <f>_xlfn.LET(_xlpm.freq,F4503,_xlpm.size,M4503+1,_xlpm.F,V4503,LOG(1+_xlpm.freq)*LOG(1+_xlpm.size)*_xlpm.F)</f>
        <v>1.459482040678566E-3</v>
      </c>
      <c r="V4503" s="14">
        <f>_xlfn.LET(_xlpm.a,T4503,_xlpm.b,R4503,2*_xlpm.a*_xlpm.b/(_xlpm.a+_xlpm.b))</f>
        <v>6.230529595015577E-3</v>
      </c>
      <c r="W4503" s="14">
        <f>_xlfn.LET(_xlpm.p,R4503,_xlpm.q,T4503,LOG(_xlpm.p/_xlpm.q))</f>
        <v>2.5051499783199058</v>
      </c>
      <c r="X4503" s="2"/>
    </row>
    <row r="4504" spans="1:24">
      <c r="A4504" s="1" t="str">
        <f>_xlfn.LET(_xlpm.sep," : ",CONCATENATE(O4504,_xlpm.sep,P4504))</f>
        <v>~de'r~ : [dɪ]</v>
      </c>
      <c r="B4504" s="1">
        <f>_xlfn.LET(_xlpm.d,$G4504,_xlpm.k,_xlfn.CONCAT(LEFT(TRIM(B$1),1),"*"),COUNTIF(_xlpm.d,_xlpm.k))</f>
        <v>0</v>
      </c>
      <c r="C4504" s="1">
        <f>_xlfn.LET(_xlpm.d,$G4504,_xlpm.k,_xlfn.CONCAT(LEFT(TRIM(C$1),1),"*"),COUNTIF(_xlpm.d,_xlpm.k))</f>
        <v>0</v>
      </c>
      <c r="D4504" s="1">
        <f>_xlfn.LET(_xlpm.d,$G4504,_xlpm.k,_xlfn.CONCAT(LEFT(TRIM(D$1),1),"*"),COUNTIF(_xlpm.d,_xlpm.k))</f>
        <v>0</v>
      </c>
      <c r="E4504" s="1">
        <f>LOG(F4504+1,10)</f>
        <v>0.30102999566398114</v>
      </c>
      <c r="F4504" s="7">
        <v>1</v>
      </c>
      <c r="G4504" s="9" t="s">
        <v>571</v>
      </c>
      <c r="H4504" s="4">
        <f>F4504/freq.sum.r6e</f>
        <v>4.9701789264413521E-5</v>
      </c>
      <c r="I4504" s="1" t="str">
        <f>_xlfn.LET(_xlpm.sep,":",_xlpm.w,$G4504,LEFT(_xlpm.w,FIND(_xlpm.sep,_xlpm.w)-1))</f>
        <v>dɪ</v>
      </c>
      <c r="J4504" s="1" t="str">
        <f>_xlfn.LET(_xlpm.sep,":",_xlpm.w,$G4504,RIGHT(_xlpm.w,LEN(_xlpm.w)-FIND(_xlpm.sep,_xlpm.w)))</f>
        <v>de'r</v>
      </c>
      <c r="K4504" s="10">
        <f>_xlfn.LET(_xlpm.w,I4504,LEN(_xlpm.w))</f>
        <v>2</v>
      </c>
      <c r="L4504" s="10">
        <f>_xlfn.LET(_xlpm.w,J4504,LEN(_xlpm.w))</f>
        <v>4</v>
      </c>
      <c r="M4504" s="10">
        <f>_xlfn.LET(_xlpm.a,K4504,_xlpm.b,L4504,MAX(_xlpm.a,_xlpm.b))</f>
        <v>4</v>
      </c>
      <c r="N4504" s="10">
        <f>_xlfn.LET(_xlpm.d,(K4504,L4504),MAX(_xlpm.d)-MIN(_xlpm.d))</f>
        <v>2</v>
      </c>
      <c r="O4504" s="1" t="str">
        <f>_xlfn.LET(_xlpm.sep,":",_xlpm.w,$G4504,_xlfn.CONCAT("~",RIGHT(_xlpm.w,LEN(_xlpm.w)-FIND(_xlpm.sep,_xlpm.w)),"~"))</f>
        <v>~de'r~</v>
      </c>
      <c r="P4504" s="1" t="str">
        <f>_xlfn.LET(_xlpm.sep,":",_xlpm.w,$G4504,_xlfn.CONCAT("[",LEFT(_xlpm.w,FIND(_xlpm.sep,_xlpm.w)-1),"]"))</f>
        <v>[dɪ]</v>
      </c>
      <c r="Q4504" s="14" cm="1">
        <f t="array" ref="Q4504">SUM(_xlfn._xlws.FILTER($H$2:$H$7117,_xlfn.MAP($O$2:$O$7117,_xlfn.LAMBDA(_xlpm.x,_xlpm.x=$O4504))))</f>
        <v>4.9701789264413521E-5</v>
      </c>
      <c r="R4504" s="14">
        <f>$H4504/Q4504</f>
        <v>1</v>
      </c>
      <c r="S4504" s="14" cm="1">
        <f t="array" ref="S4504">SUM(_xlfn._xlws.FILTER($H$2:$H$7117,_xlfn.MAP($P$2:$P$7117,_xlfn.LAMBDA(_xlpm.x,_xlpm.x=$P4504))))</f>
        <v>1.5904572564612324E-2</v>
      </c>
      <c r="T4504" s="14">
        <f>$H4504/S4504</f>
        <v>3.1250000000000006E-3</v>
      </c>
      <c r="U4504" s="14">
        <f>_xlfn.LET(_xlpm.freq,F4504,_xlpm.size,M4504+1,_xlpm.F,V4504,LOG(1+_xlpm.freq)*LOG(1+_xlpm.size)*_xlpm.F)</f>
        <v>1.459482040678566E-3</v>
      </c>
      <c r="V4504" s="14">
        <f>_xlfn.LET(_xlpm.a,T4504,_xlpm.b,R4504,2*_xlpm.a*_xlpm.b/(_xlpm.a+_xlpm.b))</f>
        <v>6.230529595015577E-3</v>
      </c>
      <c r="W4504" s="14">
        <f>_xlfn.LET(_xlpm.p,R4504,_xlpm.q,T4504,LOG(_xlpm.p/_xlpm.q))</f>
        <v>2.5051499783199058</v>
      </c>
      <c r="X4504" s="2"/>
    </row>
    <row r="4505" spans="1:24">
      <c r="A4505" s="1" t="str">
        <f>_xlfn.LET(_xlpm.sep," : ",CONCATENATE(O4505,_xlpm.sep,P4505))</f>
        <v>~deae~ : [dɪ]</v>
      </c>
      <c r="B4505" s="1">
        <f>_xlfn.LET(_xlpm.d,$G4505,_xlpm.k,_xlfn.CONCAT(LEFT(TRIM(B$1),1),"*"),COUNTIF(_xlpm.d,_xlpm.k))</f>
        <v>0</v>
      </c>
      <c r="C4505" s="1">
        <f>_xlfn.LET(_xlpm.d,$G4505,_xlpm.k,_xlfn.CONCAT(LEFT(TRIM(C$1),1),"*"),COUNTIF(_xlpm.d,_xlpm.k))</f>
        <v>0</v>
      </c>
      <c r="D4505" s="1">
        <f>_xlfn.LET(_xlpm.d,$G4505,_xlpm.k,_xlfn.CONCAT(LEFT(TRIM(D$1),1),"*"),COUNTIF(_xlpm.d,_xlpm.k))</f>
        <v>0</v>
      </c>
      <c r="E4505" s="1">
        <f>LOG(F4505+1,10)</f>
        <v>0.30102999566398114</v>
      </c>
      <c r="F4505" s="7">
        <v>1</v>
      </c>
      <c r="G4505" s="9" t="s">
        <v>575</v>
      </c>
      <c r="H4505" s="4">
        <f>F4505/freq.sum.r6e</f>
        <v>4.9701789264413521E-5</v>
      </c>
      <c r="I4505" s="1" t="str">
        <f>_xlfn.LET(_xlpm.sep,":",_xlpm.w,$G4505,LEFT(_xlpm.w,FIND(_xlpm.sep,_xlpm.w)-1))</f>
        <v>dɪ</v>
      </c>
      <c r="J4505" s="1" t="str">
        <f>_xlfn.LET(_xlpm.sep,":",_xlpm.w,$G4505,RIGHT(_xlpm.w,LEN(_xlpm.w)-FIND(_xlpm.sep,_xlpm.w)))</f>
        <v>deae</v>
      </c>
      <c r="K4505" s="10">
        <f>_xlfn.LET(_xlpm.w,I4505,LEN(_xlpm.w))</f>
        <v>2</v>
      </c>
      <c r="L4505" s="10">
        <f>_xlfn.LET(_xlpm.w,J4505,LEN(_xlpm.w))</f>
        <v>4</v>
      </c>
      <c r="M4505" s="10">
        <f>_xlfn.LET(_xlpm.a,K4505,_xlpm.b,L4505,MAX(_xlpm.a,_xlpm.b))</f>
        <v>4</v>
      </c>
      <c r="N4505" s="10">
        <f>_xlfn.LET(_xlpm.d,(K4505,L4505),MAX(_xlpm.d)-MIN(_xlpm.d))</f>
        <v>2</v>
      </c>
      <c r="O4505" s="1" t="str">
        <f>_xlfn.LET(_xlpm.sep,":",_xlpm.w,$G4505,_xlfn.CONCAT("~",RIGHT(_xlpm.w,LEN(_xlpm.w)-FIND(_xlpm.sep,_xlpm.w)),"~"))</f>
        <v>~deae~</v>
      </c>
      <c r="P4505" s="1" t="str">
        <f>_xlfn.LET(_xlpm.sep,":",_xlpm.w,$G4505,_xlfn.CONCAT("[",LEFT(_xlpm.w,FIND(_xlpm.sep,_xlpm.w)-1),"]"))</f>
        <v>[dɪ]</v>
      </c>
      <c r="Q4505" s="14" cm="1">
        <f t="array" ref="Q4505">SUM(_xlfn._xlws.FILTER($H$2:$H$7117,_xlfn.MAP($O$2:$O$7117,_xlfn.LAMBDA(_xlpm.x,_xlpm.x=$O4505))))</f>
        <v>4.9701789264413521E-5</v>
      </c>
      <c r="R4505" s="14">
        <f>$H4505/Q4505</f>
        <v>1</v>
      </c>
      <c r="S4505" s="14" cm="1">
        <f t="array" ref="S4505">SUM(_xlfn._xlws.FILTER($H$2:$H$7117,_xlfn.MAP($P$2:$P$7117,_xlfn.LAMBDA(_xlpm.x,_xlpm.x=$P4505))))</f>
        <v>1.5904572564612324E-2</v>
      </c>
      <c r="T4505" s="14">
        <f>$H4505/S4505</f>
        <v>3.1250000000000006E-3</v>
      </c>
      <c r="U4505" s="14">
        <f>_xlfn.LET(_xlpm.freq,F4505,_xlpm.size,M4505+1,_xlpm.F,V4505,LOG(1+_xlpm.freq)*LOG(1+_xlpm.size)*_xlpm.F)</f>
        <v>1.459482040678566E-3</v>
      </c>
      <c r="V4505" s="14">
        <f>_xlfn.LET(_xlpm.a,T4505,_xlpm.b,R4505,2*_xlpm.a*_xlpm.b/(_xlpm.a+_xlpm.b))</f>
        <v>6.230529595015577E-3</v>
      </c>
      <c r="W4505" s="14">
        <f>_xlfn.LET(_xlpm.p,R4505,_xlpm.q,T4505,LOG(_xlpm.p/_xlpm.q))</f>
        <v>2.5051499783199058</v>
      </c>
      <c r="X4505" s="2"/>
    </row>
    <row r="4506" spans="1:24">
      <c r="A4506" s="1" t="str">
        <f>_xlfn.LET(_xlpm.sep," : ",CONCATENATE(O4506,_xlpm.sep,P4506))</f>
        <v>~dery~ : [dɪ]</v>
      </c>
      <c r="B4506" s="1">
        <f>_xlfn.LET(_xlpm.d,$G4506,_xlpm.k,_xlfn.CONCAT(LEFT(TRIM(B$1),1),"*"),COUNTIF(_xlpm.d,_xlpm.k))</f>
        <v>0</v>
      </c>
      <c r="C4506" s="1">
        <f>_xlfn.LET(_xlpm.d,$G4506,_xlpm.k,_xlfn.CONCAT(LEFT(TRIM(C$1),1),"*"),COUNTIF(_xlpm.d,_xlpm.k))</f>
        <v>0</v>
      </c>
      <c r="D4506" s="1">
        <f>_xlfn.LET(_xlpm.d,$G4506,_xlpm.k,_xlfn.CONCAT(LEFT(TRIM(D$1),1),"*"),COUNTIF(_xlpm.d,_xlpm.k))</f>
        <v>0</v>
      </c>
      <c r="E4506" s="1">
        <f>LOG(F4506+1,10)</f>
        <v>0.30102999566398114</v>
      </c>
      <c r="F4506" s="7">
        <v>1</v>
      </c>
      <c r="G4506" s="9" t="s">
        <v>596</v>
      </c>
      <c r="H4506" s="4">
        <f>F4506/freq.sum.r6e</f>
        <v>4.9701789264413521E-5</v>
      </c>
      <c r="I4506" s="1" t="str">
        <f>_xlfn.LET(_xlpm.sep,":",_xlpm.w,$G4506,LEFT(_xlpm.w,FIND(_xlpm.sep,_xlpm.w)-1))</f>
        <v>dɪ</v>
      </c>
      <c r="J4506" s="1" t="str">
        <f>_xlfn.LET(_xlpm.sep,":",_xlpm.w,$G4506,RIGHT(_xlpm.w,LEN(_xlpm.w)-FIND(_xlpm.sep,_xlpm.w)))</f>
        <v>dery</v>
      </c>
      <c r="K4506" s="10">
        <f>_xlfn.LET(_xlpm.w,I4506,LEN(_xlpm.w))</f>
        <v>2</v>
      </c>
      <c r="L4506" s="10">
        <f>_xlfn.LET(_xlpm.w,J4506,LEN(_xlpm.w))</f>
        <v>4</v>
      </c>
      <c r="M4506" s="10">
        <f>_xlfn.LET(_xlpm.a,K4506,_xlpm.b,L4506,MAX(_xlpm.a,_xlpm.b))</f>
        <v>4</v>
      </c>
      <c r="N4506" s="10">
        <f>_xlfn.LET(_xlpm.d,(K4506,L4506),MAX(_xlpm.d)-MIN(_xlpm.d))</f>
        <v>2</v>
      </c>
      <c r="O4506" s="1" t="str">
        <f>_xlfn.LET(_xlpm.sep,":",_xlpm.w,$G4506,_xlfn.CONCAT("~",RIGHT(_xlpm.w,LEN(_xlpm.w)-FIND(_xlpm.sep,_xlpm.w)),"~"))</f>
        <v>~dery~</v>
      </c>
      <c r="P4506" s="1" t="str">
        <f>_xlfn.LET(_xlpm.sep,":",_xlpm.w,$G4506,_xlfn.CONCAT("[",LEFT(_xlpm.w,FIND(_xlpm.sep,_xlpm.w)-1),"]"))</f>
        <v>[dɪ]</v>
      </c>
      <c r="Q4506" s="14" cm="1">
        <f t="array" ref="Q4506">SUM(_xlfn._xlws.FILTER($H$2:$H$7117,_xlfn.MAP($O$2:$O$7117,_xlfn.LAMBDA(_xlpm.x,_xlpm.x=$O4506))))</f>
        <v>4.9701789264413521E-5</v>
      </c>
      <c r="R4506" s="14">
        <f>$H4506/Q4506</f>
        <v>1</v>
      </c>
      <c r="S4506" s="14" cm="1">
        <f t="array" ref="S4506">SUM(_xlfn._xlws.FILTER($H$2:$H$7117,_xlfn.MAP($P$2:$P$7117,_xlfn.LAMBDA(_xlpm.x,_xlpm.x=$P4506))))</f>
        <v>1.5904572564612324E-2</v>
      </c>
      <c r="T4506" s="14">
        <f>$H4506/S4506</f>
        <v>3.1250000000000006E-3</v>
      </c>
      <c r="U4506" s="14">
        <f>_xlfn.LET(_xlpm.freq,F4506,_xlpm.size,M4506+1,_xlpm.F,V4506,LOG(1+_xlpm.freq)*LOG(1+_xlpm.size)*_xlpm.F)</f>
        <v>1.459482040678566E-3</v>
      </c>
      <c r="V4506" s="14">
        <f>_xlfn.LET(_xlpm.a,T4506,_xlpm.b,R4506,2*_xlpm.a*_xlpm.b/(_xlpm.a+_xlpm.b))</f>
        <v>6.230529595015577E-3</v>
      </c>
      <c r="W4506" s="14">
        <f>_xlfn.LET(_xlpm.p,R4506,_xlpm.q,T4506,LOG(_xlpm.p/_xlpm.q))</f>
        <v>2.5051499783199058</v>
      </c>
      <c r="X4506" s="2"/>
    </row>
    <row r="4507" spans="1:24">
      <c r="A4507" s="1" t="str">
        <f>_xlfn.LET(_xlpm.sep," : ",CONCATENATE(O4507,_xlpm.sep,P4507))</f>
        <v>~deye~ : [dɪ]</v>
      </c>
      <c r="B4507" s="1">
        <f>_xlfn.LET(_xlpm.d,$G4507,_xlpm.k,_xlfn.CONCAT(LEFT(TRIM(B$1),1),"*"),COUNTIF(_xlpm.d,_xlpm.k))</f>
        <v>0</v>
      </c>
      <c r="C4507" s="1">
        <f>_xlfn.LET(_xlpm.d,$G4507,_xlpm.k,_xlfn.CONCAT(LEFT(TRIM(C$1),1),"*"),COUNTIF(_xlpm.d,_xlpm.k))</f>
        <v>0</v>
      </c>
      <c r="D4507" s="1">
        <f>_xlfn.LET(_xlpm.d,$G4507,_xlpm.k,_xlfn.CONCAT(LEFT(TRIM(D$1),1),"*"),COUNTIF(_xlpm.d,_xlpm.k))</f>
        <v>0</v>
      </c>
      <c r="E4507" s="1">
        <f>LOG(F4507+1,10)</f>
        <v>0.30102999566398114</v>
      </c>
      <c r="F4507" s="7">
        <v>1</v>
      </c>
      <c r="G4507" s="9" t="s">
        <v>600</v>
      </c>
      <c r="H4507" s="4">
        <f>F4507/freq.sum.r6e</f>
        <v>4.9701789264413521E-5</v>
      </c>
      <c r="I4507" s="1" t="str">
        <f>_xlfn.LET(_xlpm.sep,":",_xlpm.w,$G4507,LEFT(_xlpm.w,FIND(_xlpm.sep,_xlpm.w)-1))</f>
        <v>dɪ</v>
      </c>
      <c r="J4507" s="1" t="str">
        <f>_xlfn.LET(_xlpm.sep,":",_xlpm.w,$G4507,RIGHT(_xlpm.w,LEN(_xlpm.w)-FIND(_xlpm.sep,_xlpm.w)))</f>
        <v>deye</v>
      </c>
      <c r="K4507" s="10">
        <f>_xlfn.LET(_xlpm.w,I4507,LEN(_xlpm.w))</f>
        <v>2</v>
      </c>
      <c r="L4507" s="10">
        <f>_xlfn.LET(_xlpm.w,J4507,LEN(_xlpm.w))</f>
        <v>4</v>
      </c>
      <c r="M4507" s="10">
        <f>_xlfn.LET(_xlpm.a,K4507,_xlpm.b,L4507,MAX(_xlpm.a,_xlpm.b))</f>
        <v>4</v>
      </c>
      <c r="N4507" s="10">
        <f>_xlfn.LET(_xlpm.d,(K4507,L4507),MAX(_xlpm.d)-MIN(_xlpm.d))</f>
        <v>2</v>
      </c>
      <c r="O4507" s="1" t="str">
        <f>_xlfn.LET(_xlpm.sep,":",_xlpm.w,$G4507,_xlfn.CONCAT("~",RIGHT(_xlpm.w,LEN(_xlpm.w)-FIND(_xlpm.sep,_xlpm.w)),"~"))</f>
        <v>~deye~</v>
      </c>
      <c r="P4507" s="1" t="str">
        <f>_xlfn.LET(_xlpm.sep,":",_xlpm.w,$G4507,_xlfn.CONCAT("[",LEFT(_xlpm.w,FIND(_xlpm.sep,_xlpm.w)-1),"]"))</f>
        <v>[dɪ]</v>
      </c>
      <c r="Q4507" s="14" cm="1">
        <f t="array" ref="Q4507">SUM(_xlfn._xlws.FILTER($H$2:$H$7117,_xlfn.MAP($O$2:$O$7117,_xlfn.LAMBDA(_xlpm.x,_xlpm.x=$O4507))))</f>
        <v>4.9701789264413521E-5</v>
      </c>
      <c r="R4507" s="14">
        <f>$H4507/Q4507</f>
        <v>1</v>
      </c>
      <c r="S4507" s="14" cm="1">
        <f t="array" ref="S4507">SUM(_xlfn._xlws.FILTER($H$2:$H$7117,_xlfn.MAP($P$2:$P$7117,_xlfn.LAMBDA(_xlpm.x,_xlpm.x=$P4507))))</f>
        <v>1.5904572564612324E-2</v>
      </c>
      <c r="T4507" s="14">
        <f>$H4507/S4507</f>
        <v>3.1250000000000006E-3</v>
      </c>
      <c r="U4507" s="14">
        <f>_xlfn.LET(_xlpm.freq,F4507,_xlpm.size,M4507+1,_xlpm.F,V4507,LOG(1+_xlpm.freq)*LOG(1+_xlpm.size)*_xlpm.F)</f>
        <v>1.459482040678566E-3</v>
      </c>
      <c r="V4507" s="14">
        <f>_xlfn.LET(_xlpm.a,T4507,_xlpm.b,R4507,2*_xlpm.a*_xlpm.b/(_xlpm.a+_xlpm.b))</f>
        <v>6.230529595015577E-3</v>
      </c>
      <c r="W4507" s="14">
        <f>_xlfn.LET(_xlpm.p,R4507,_xlpm.q,T4507,LOG(_xlpm.p/_xlpm.q))</f>
        <v>2.5051499783199058</v>
      </c>
      <c r="X4507" s="2"/>
    </row>
    <row r="4508" spans="1:24">
      <c r="A4508" s="1" t="str">
        <f>_xlfn.LET(_xlpm.sep," : ",CONCATENATE(O4508,_xlpm.sep,P4508))</f>
        <v>~di'r~ : [dɪ]</v>
      </c>
      <c r="B4508" s="1">
        <f>_xlfn.LET(_xlpm.d,$G4508,_xlpm.k,_xlfn.CONCAT(LEFT(TRIM(B$1),1),"*"),COUNTIF(_xlpm.d,_xlpm.k))</f>
        <v>0</v>
      </c>
      <c r="C4508" s="1">
        <f>_xlfn.LET(_xlpm.d,$G4508,_xlpm.k,_xlfn.CONCAT(LEFT(TRIM(C$1),1),"*"),COUNTIF(_xlpm.d,_xlpm.k))</f>
        <v>0</v>
      </c>
      <c r="D4508" s="1">
        <f>_xlfn.LET(_xlpm.d,$G4508,_xlpm.k,_xlfn.CONCAT(LEFT(TRIM(D$1),1),"*"),COUNTIF(_xlpm.d,_xlpm.k))</f>
        <v>0</v>
      </c>
      <c r="E4508" s="1">
        <f>LOG(F4508+1,10)</f>
        <v>0.30102999566398114</v>
      </c>
      <c r="F4508" s="7">
        <v>1</v>
      </c>
      <c r="G4508" s="9" t="s">
        <v>607</v>
      </c>
      <c r="H4508" s="4">
        <f>F4508/freq.sum.r6e</f>
        <v>4.9701789264413521E-5</v>
      </c>
      <c r="I4508" s="1" t="str">
        <f>_xlfn.LET(_xlpm.sep,":",_xlpm.w,$G4508,LEFT(_xlpm.w,FIND(_xlpm.sep,_xlpm.w)-1))</f>
        <v>dɪ</v>
      </c>
      <c r="J4508" s="1" t="str">
        <f>_xlfn.LET(_xlpm.sep,":",_xlpm.w,$G4508,RIGHT(_xlpm.w,LEN(_xlpm.w)-FIND(_xlpm.sep,_xlpm.w)))</f>
        <v>di'r</v>
      </c>
      <c r="K4508" s="10">
        <f>_xlfn.LET(_xlpm.w,I4508,LEN(_xlpm.w))</f>
        <v>2</v>
      </c>
      <c r="L4508" s="10">
        <f>_xlfn.LET(_xlpm.w,J4508,LEN(_xlpm.w))</f>
        <v>4</v>
      </c>
      <c r="M4508" s="10">
        <f>_xlfn.LET(_xlpm.a,K4508,_xlpm.b,L4508,MAX(_xlpm.a,_xlpm.b))</f>
        <v>4</v>
      </c>
      <c r="N4508" s="10">
        <f>_xlfn.LET(_xlpm.d,(K4508,L4508),MAX(_xlpm.d)-MIN(_xlpm.d))</f>
        <v>2</v>
      </c>
      <c r="O4508" s="1" t="str">
        <f>_xlfn.LET(_xlpm.sep,":",_xlpm.w,$G4508,_xlfn.CONCAT("~",RIGHT(_xlpm.w,LEN(_xlpm.w)-FIND(_xlpm.sep,_xlpm.w)),"~"))</f>
        <v>~di'r~</v>
      </c>
      <c r="P4508" s="1" t="str">
        <f>_xlfn.LET(_xlpm.sep,":",_xlpm.w,$G4508,_xlfn.CONCAT("[",LEFT(_xlpm.w,FIND(_xlpm.sep,_xlpm.w)-1),"]"))</f>
        <v>[dɪ]</v>
      </c>
      <c r="Q4508" s="14" cm="1">
        <f t="array" ref="Q4508">SUM(_xlfn._xlws.FILTER($H$2:$H$7117,_xlfn.MAP($O$2:$O$7117,_xlfn.LAMBDA(_xlpm.x,_xlpm.x=$O4508))))</f>
        <v>4.9701789264413521E-5</v>
      </c>
      <c r="R4508" s="14">
        <f>$H4508/Q4508</f>
        <v>1</v>
      </c>
      <c r="S4508" s="14" cm="1">
        <f t="array" ref="S4508">SUM(_xlfn._xlws.FILTER($H$2:$H$7117,_xlfn.MAP($P$2:$P$7117,_xlfn.LAMBDA(_xlpm.x,_xlpm.x=$P4508))))</f>
        <v>1.5904572564612324E-2</v>
      </c>
      <c r="T4508" s="14">
        <f>$H4508/S4508</f>
        <v>3.1250000000000006E-3</v>
      </c>
      <c r="U4508" s="14">
        <f>_xlfn.LET(_xlpm.freq,F4508,_xlpm.size,M4508+1,_xlpm.F,V4508,LOG(1+_xlpm.freq)*LOG(1+_xlpm.size)*_xlpm.F)</f>
        <v>1.459482040678566E-3</v>
      </c>
      <c r="V4508" s="14">
        <f>_xlfn.LET(_xlpm.a,T4508,_xlpm.b,R4508,2*_xlpm.a*_xlpm.b/(_xlpm.a+_xlpm.b))</f>
        <v>6.230529595015577E-3</v>
      </c>
      <c r="W4508" s="14">
        <f>_xlfn.LET(_xlpm.p,R4508,_xlpm.q,T4508,LOG(_xlpm.p/_xlpm.q))</f>
        <v>2.5051499783199058</v>
      </c>
      <c r="X4508" s="2"/>
    </row>
    <row r="4509" spans="1:24">
      <c r="A4509" s="1" t="str">
        <f>_xlfn.LET(_xlpm.sep," : ",CONCATENATE(O4509,_xlpm.sep,P4509))</f>
        <v>~deee~ : [dɪ]</v>
      </c>
      <c r="B4509" s="1">
        <f>_xlfn.LET(_xlpm.d,$G4509,_xlpm.k,_xlfn.CONCAT(LEFT(TRIM(B$1),1),"*"),COUNTIF(_xlpm.d,_xlpm.k))</f>
        <v>0</v>
      </c>
      <c r="C4509" s="1">
        <f>_xlfn.LET(_xlpm.d,$G4509,_xlpm.k,_xlfn.CONCAT(LEFT(TRIM(C$1),1),"*"),COUNTIF(_xlpm.d,_xlpm.k))</f>
        <v>0</v>
      </c>
      <c r="D4509" s="1">
        <f>_xlfn.LET(_xlpm.d,$G4509,_xlpm.k,_xlfn.CONCAT(LEFT(TRIM(D$1),1),"*"),COUNTIF(_xlpm.d,_xlpm.k))</f>
        <v>0</v>
      </c>
      <c r="E4509" s="1">
        <f>LOG(F4509+1,10)</f>
        <v>0.30102999566398114</v>
      </c>
      <c r="F4509" s="7">
        <v>1</v>
      </c>
      <c r="G4509" s="9" t="s">
        <v>584</v>
      </c>
      <c r="H4509" s="4">
        <f>F4509/freq.sum.r6e</f>
        <v>4.9701789264413521E-5</v>
      </c>
      <c r="I4509" s="1" t="str">
        <f>_xlfn.LET(_xlpm.sep,":",_xlpm.w,$G4509,LEFT(_xlpm.w,FIND(_xlpm.sep,_xlpm.w)-1))</f>
        <v>dɪ</v>
      </c>
      <c r="J4509" s="1" t="str">
        <f>_xlfn.LET(_xlpm.sep,":",_xlpm.w,$G4509,RIGHT(_xlpm.w,LEN(_xlpm.w)-FIND(_xlpm.sep,_xlpm.w)))</f>
        <v>deee</v>
      </c>
      <c r="K4509" s="10">
        <f>_xlfn.LET(_xlpm.w,I4509,LEN(_xlpm.w))</f>
        <v>2</v>
      </c>
      <c r="L4509" s="10">
        <f>_xlfn.LET(_xlpm.w,J4509,LEN(_xlpm.w))</f>
        <v>4</v>
      </c>
      <c r="M4509" s="10">
        <f>_xlfn.LET(_xlpm.a,K4509,_xlpm.b,L4509,MAX(_xlpm.a,_xlpm.b))</f>
        <v>4</v>
      </c>
      <c r="N4509" s="10">
        <f>_xlfn.LET(_xlpm.d,(K4509,L4509),MAX(_xlpm.d)-MIN(_xlpm.d))</f>
        <v>2</v>
      </c>
      <c r="O4509" s="1" t="str">
        <f>_xlfn.LET(_xlpm.sep,":",_xlpm.w,$G4509,_xlfn.CONCAT("~",RIGHT(_xlpm.w,LEN(_xlpm.w)-FIND(_xlpm.sep,_xlpm.w)),"~"))</f>
        <v>~deee~</v>
      </c>
      <c r="P4509" s="1" t="str">
        <f>_xlfn.LET(_xlpm.sep,":",_xlpm.w,$G4509,_xlfn.CONCAT("[",LEFT(_xlpm.w,FIND(_xlpm.sep,_xlpm.w)-1),"]"))</f>
        <v>[dɪ]</v>
      </c>
      <c r="Q4509" s="14" cm="1">
        <f t="array" ref="Q4509">SUM(_xlfn._xlws.FILTER($H$2:$H$7117,_xlfn.MAP($O$2:$O$7117,_xlfn.LAMBDA(_xlpm.x,_xlpm.x=$O4509))))</f>
        <v>4.9701789264413521E-5</v>
      </c>
      <c r="R4509" s="14">
        <f>$H4509/Q4509</f>
        <v>1</v>
      </c>
      <c r="S4509" s="14" cm="1">
        <f t="array" ref="S4509">SUM(_xlfn._xlws.FILTER($H$2:$H$7117,_xlfn.MAP($P$2:$P$7117,_xlfn.LAMBDA(_xlpm.x,_xlpm.x=$P4509))))</f>
        <v>1.5904572564612324E-2</v>
      </c>
      <c r="T4509" s="14">
        <f>$H4509/S4509</f>
        <v>3.1250000000000006E-3</v>
      </c>
      <c r="U4509" s="14">
        <f>_xlfn.LET(_xlpm.freq,F4509,_xlpm.size,M4509+1,_xlpm.F,V4509,LOG(1+_xlpm.freq)*LOG(1+_xlpm.size)*_xlpm.F)</f>
        <v>1.459482040678566E-3</v>
      </c>
      <c r="V4509" s="14">
        <f>_xlfn.LET(_xlpm.a,T4509,_xlpm.b,R4509,2*_xlpm.a*_xlpm.b/(_xlpm.a+_xlpm.b))</f>
        <v>6.230529595015577E-3</v>
      </c>
      <c r="W4509" s="14">
        <f>_xlfn.LET(_xlpm.p,R4509,_xlpm.q,T4509,LOG(_xlpm.p/_xlpm.q))</f>
        <v>2.5051499783199058</v>
      </c>
      <c r="X4509" s="2"/>
    </row>
    <row r="4510" spans="1:24">
      <c r="A4510" s="1" t="str">
        <f>_xlfn.LET(_xlpm.sep," : ",CONCATENATE(O4510,_xlpm.sep,P4510))</f>
        <v>~diry~ : [dɪ]</v>
      </c>
      <c r="B4510" s="1">
        <f>_xlfn.LET(_xlpm.d,$G4510,_xlpm.k,_xlfn.CONCAT(LEFT(TRIM(B$1),1),"*"),COUNTIF(_xlpm.d,_xlpm.k))</f>
        <v>0</v>
      </c>
      <c r="C4510" s="1">
        <f>_xlfn.LET(_xlpm.d,$G4510,_xlpm.k,_xlfn.CONCAT(LEFT(TRIM(C$1),1),"*"),COUNTIF(_xlpm.d,_xlpm.k))</f>
        <v>0</v>
      </c>
      <c r="D4510" s="1">
        <f>_xlfn.LET(_xlpm.d,$G4510,_xlpm.k,_xlfn.CONCAT(LEFT(TRIM(D$1),1),"*"),COUNTIF(_xlpm.d,_xlpm.k))</f>
        <v>0</v>
      </c>
      <c r="E4510" s="1">
        <f>LOG(F4510+1,10)</f>
        <v>0.30102999566398114</v>
      </c>
      <c r="F4510" s="7">
        <v>1</v>
      </c>
      <c r="G4510" s="9" t="s">
        <v>620</v>
      </c>
      <c r="H4510" s="4">
        <f>F4510/freq.sum.r6e</f>
        <v>4.9701789264413521E-5</v>
      </c>
      <c r="I4510" s="4" t="str">
        <f>_xlfn.LET(_xlpm.sep,":",_xlpm.w,$G4510,LEFT(_xlpm.w,FIND(_xlpm.sep,_xlpm.w)-1))</f>
        <v>dɪ</v>
      </c>
      <c r="J4510" s="4" t="str">
        <f>_xlfn.LET(_xlpm.sep,":",_xlpm.w,$G4510,RIGHT(_xlpm.w,LEN(_xlpm.w)-FIND(_xlpm.sep,_xlpm.w)))</f>
        <v>diry</v>
      </c>
      <c r="K4510" s="10">
        <f>_xlfn.LET(_xlpm.w,I4510,LEN(_xlpm.w))</f>
        <v>2</v>
      </c>
      <c r="L4510" s="10">
        <f>_xlfn.LET(_xlpm.w,J4510,LEN(_xlpm.w))</f>
        <v>4</v>
      </c>
      <c r="M4510" s="10">
        <f>_xlfn.LET(_xlpm.a,K4510,_xlpm.b,L4510,MAX(_xlpm.a,_xlpm.b))</f>
        <v>4</v>
      </c>
      <c r="N4510" s="10">
        <f>_xlfn.LET(_xlpm.d,(K4510,L4510),MAX(_xlpm.d)-MIN(_xlpm.d))</f>
        <v>2</v>
      </c>
      <c r="O4510" s="1" t="str">
        <f>_xlfn.LET(_xlpm.sep,":",_xlpm.w,$G4510,_xlfn.CONCAT("~",RIGHT(_xlpm.w,LEN(_xlpm.w)-FIND(_xlpm.sep,_xlpm.w)),"~"))</f>
        <v>~diry~</v>
      </c>
      <c r="P4510" s="1" t="str">
        <f>_xlfn.LET(_xlpm.sep,":",_xlpm.w,$G4510,_xlfn.CONCAT("[",LEFT(_xlpm.w,FIND(_xlpm.sep,_xlpm.w)-1),"]"))</f>
        <v>[dɪ]</v>
      </c>
      <c r="Q4510" s="14" cm="1">
        <f t="array" ref="Q4510">SUM(_xlfn._xlws.FILTER($H$2:$H$7109,_xlfn.MAP($O$2:$O$7109,_xlfn.LAMBDA(_xlpm.x,_xlpm.x=$O4510))))</f>
        <v>4.9701789264413521E-5</v>
      </c>
      <c r="R4510" s="14">
        <f>$H4510/Q4510</f>
        <v>1</v>
      </c>
      <c r="S4510" s="14" cm="1">
        <f t="array" ref="S4510">SUM(_xlfn._xlws.FILTER($H$2:$H$7109,_xlfn.MAP($P$2:$P$7109,_xlfn.LAMBDA(_xlpm.x,_xlpm.x=$P4510))))</f>
        <v>1.5904572564612324E-2</v>
      </c>
      <c r="T4510" s="14">
        <f>$H4510/S4510</f>
        <v>3.1250000000000006E-3</v>
      </c>
      <c r="U4510" s="14">
        <f>_xlfn.LET(_xlpm.freq,F4510,_xlpm.size,M4510+1,_xlpm.F,V4510,LOG(1+_xlpm.freq)*LOG(1+_xlpm.size)*_xlpm.F)</f>
        <v>1.459482040678566E-3</v>
      </c>
      <c r="V4510" s="14">
        <f>_xlfn.LET(_xlpm.a,T4510,_xlpm.b,R4510,2*_xlpm.a*_xlpm.b/(_xlpm.a+_xlpm.b))</f>
        <v>6.230529595015577E-3</v>
      </c>
      <c r="W4510" s="14">
        <f>_xlfn.LET(_xlpm.p,R4510,_xlpm.q,T4510,LOG(_xlpm.p/_xlpm.q))</f>
        <v>2.5051499783199058</v>
      </c>
      <c r="X4510" s="2"/>
    </row>
    <row r="4511" spans="1:24">
      <c r="A4511" s="1" t="str">
        <f>_xlfn.LET(_xlpm.sep," : ",CONCATENATE(O4511,_xlpm.sep,P4511))</f>
        <v>~dy'r~ : [dɪ]</v>
      </c>
      <c r="B4511" s="1">
        <f>_xlfn.LET(_xlpm.d,$G4511,_xlpm.k,_xlfn.CONCAT(LEFT(TRIM(B$1),1),"*"),COUNTIF(_xlpm.d,_xlpm.k))</f>
        <v>0</v>
      </c>
      <c r="C4511" s="1">
        <f>_xlfn.LET(_xlpm.d,$G4511,_xlpm.k,_xlfn.CONCAT(LEFT(TRIM(C$1),1),"*"),COUNTIF(_xlpm.d,_xlpm.k))</f>
        <v>0</v>
      </c>
      <c r="D4511" s="1">
        <f>_xlfn.LET(_xlpm.d,$G4511,_xlpm.k,_xlfn.CONCAT(LEFT(TRIM(D$1),1),"*"),COUNTIF(_xlpm.d,_xlpm.k))</f>
        <v>0</v>
      </c>
      <c r="E4511" s="1">
        <f>LOG(F4511+1,10)</f>
        <v>0.30102999566398114</v>
      </c>
      <c r="F4511" s="7">
        <v>1</v>
      </c>
      <c r="G4511" s="9" t="s">
        <v>643</v>
      </c>
      <c r="H4511" s="4">
        <f>F4511/freq.sum.r6e</f>
        <v>4.9701789264413521E-5</v>
      </c>
      <c r="I4511" s="1" t="str">
        <f>_xlfn.LET(_xlpm.sep,":",_xlpm.w,$G4511,LEFT(_xlpm.w,FIND(_xlpm.sep,_xlpm.w)-1))</f>
        <v>dɪ</v>
      </c>
      <c r="J4511" s="1" t="str">
        <f>_xlfn.LET(_xlpm.sep,":",_xlpm.w,$G4511,RIGHT(_xlpm.w,LEN(_xlpm.w)-FIND(_xlpm.sep,_xlpm.w)))</f>
        <v>dy'r</v>
      </c>
      <c r="K4511" s="10">
        <f>_xlfn.LET(_xlpm.w,I4511,LEN(_xlpm.w))</f>
        <v>2</v>
      </c>
      <c r="L4511" s="10">
        <f>_xlfn.LET(_xlpm.w,J4511,LEN(_xlpm.w))</f>
        <v>4</v>
      </c>
      <c r="M4511" s="10">
        <f>_xlfn.LET(_xlpm.a,K4511,_xlpm.b,L4511,MAX(_xlpm.a,_xlpm.b))</f>
        <v>4</v>
      </c>
      <c r="N4511" s="10">
        <f>_xlfn.LET(_xlpm.d,(K4511,L4511),MAX(_xlpm.d)-MIN(_xlpm.d))</f>
        <v>2</v>
      </c>
      <c r="O4511" s="1" t="str">
        <f>_xlfn.LET(_xlpm.sep,":",_xlpm.w,$G4511,_xlfn.CONCAT("~",RIGHT(_xlpm.w,LEN(_xlpm.w)-FIND(_xlpm.sep,_xlpm.w)),"~"))</f>
        <v>~dy'r~</v>
      </c>
      <c r="P4511" s="1" t="str">
        <f>_xlfn.LET(_xlpm.sep,":",_xlpm.w,$G4511,_xlfn.CONCAT("[",LEFT(_xlpm.w,FIND(_xlpm.sep,_xlpm.w)-1),"]"))</f>
        <v>[dɪ]</v>
      </c>
      <c r="Q4511" s="14" cm="1">
        <f t="array" ref="Q4511">SUM(_xlfn._xlws.FILTER($H$2:$H$7111,_xlfn.MAP($O$2:$O$7111,_xlfn.LAMBDA(_xlpm.x,_xlpm.x=$O4511))))</f>
        <v>4.9701789264413521E-5</v>
      </c>
      <c r="R4511" s="14">
        <f>$H4511/Q4511</f>
        <v>1</v>
      </c>
      <c r="S4511" s="14" cm="1">
        <f t="array" ref="S4511">SUM(_xlfn._xlws.FILTER($H$2:$H$7111,_xlfn.MAP($P$2:$P$7111,_xlfn.LAMBDA(_xlpm.x,_xlpm.x=$P4511))))</f>
        <v>1.5904572564612324E-2</v>
      </c>
      <c r="T4511" s="14">
        <f>$H4511/S4511</f>
        <v>3.1250000000000006E-3</v>
      </c>
      <c r="U4511" s="14">
        <f>_xlfn.LET(_xlpm.freq,F4511,_xlpm.size,M4511+1,_xlpm.F,V4511,LOG(1+_xlpm.freq)*LOG(1+_xlpm.size)*_xlpm.F)</f>
        <v>1.459482040678566E-3</v>
      </c>
      <c r="V4511" s="14">
        <f>_xlfn.LET(_xlpm.a,T4511,_xlpm.b,R4511,2*_xlpm.a*_xlpm.b/(_xlpm.a+_xlpm.b))</f>
        <v>6.230529595015577E-3</v>
      </c>
      <c r="W4511" s="14">
        <f>_xlfn.LET(_xlpm.p,R4511,_xlpm.q,T4511,LOG(_xlpm.p/_xlpm.q))</f>
        <v>2.5051499783199058</v>
      </c>
      <c r="X4511" s="2"/>
    </row>
    <row r="4512" spans="1:24">
      <c r="A4512" s="1" t="str">
        <f>_xlfn.LET(_xlpm.sep," : ",CONCATENATE(O4512,_xlpm.sep,P4512))</f>
        <v>~dyry~ : [dɪ]</v>
      </c>
      <c r="B4512" s="1">
        <f>_xlfn.LET(_xlpm.d,$G4512,_xlpm.k,_xlfn.CONCAT(LEFT(TRIM(B$1),1),"*"),COUNTIF(_xlpm.d,_xlpm.k))</f>
        <v>0</v>
      </c>
      <c r="C4512" s="1">
        <f>_xlfn.LET(_xlpm.d,$G4512,_xlpm.k,_xlfn.CONCAT(LEFT(TRIM(C$1),1),"*"),COUNTIF(_xlpm.d,_xlpm.k))</f>
        <v>0</v>
      </c>
      <c r="D4512" s="1">
        <f>_xlfn.LET(_xlpm.d,$G4512,_xlpm.k,_xlfn.CONCAT(LEFT(TRIM(D$1),1),"*"),COUNTIF(_xlpm.d,_xlpm.k))</f>
        <v>0</v>
      </c>
      <c r="E4512" s="1">
        <f>LOG(F4512+1,10)</f>
        <v>0.30102999566398114</v>
      </c>
      <c r="F4512" s="7">
        <v>1</v>
      </c>
      <c r="G4512" s="9" t="s">
        <v>648</v>
      </c>
      <c r="H4512" s="4">
        <f>F4512/freq.sum.r6e</f>
        <v>4.9701789264413521E-5</v>
      </c>
      <c r="I4512" s="1" t="str">
        <f>_xlfn.LET(_xlpm.sep,":",_xlpm.w,$G4512,LEFT(_xlpm.w,FIND(_xlpm.sep,_xlpm.w)-1))</f>
        <v>dɪ</v>
      </c>
      <c r="J4512" s="1" t="str">
        <f>_xlfn.LET(_xlpm.sep,":",_xlpm.w,$G4512,RIGHT(_xlpm.w,LEN(_xlpm.w)-FIND(_xlpm.sep,_xlpm.w)))</f>
        <v>dyry</v>
      </c>
      <c r="K4512" s="10">
        <f>_xlfn.LET(_xlpm.w,I4512,LEN(_xlpm.w))</f>
        <v>2</v>
      </c>
      <c r="L4512" s="10">
        <f>_xlfn.LET(_xlpm.w,J4512,LEN(_xlpm.w))</f>
        <v>4</v>
      </c>
      <c r="M4512" s="10">
        <f>_xlfn.LET(_xlpm.a,K4512,_xlpm.b,L4512,MAX(_xlpm.a,_xlpm.b))</f>
        <v>4</v>
      </c>
      <c r="N4512" s="10">
        <f>_xlfn.LET(_xlpm.d,(K4512,L4512),MAX(_xlpm.d)-MIN(_xlpm.d))</f>
        <v>2</v>
      </c>
      <c r="O4512" s="1" t="str">
        <f>_xlfn.LET(_xlpm.sep,":",_xlpm.w,$G4512,_xlfn.CONCAT("~",RIGHT(_xlpm.w,LEN(_xlpm.w)-FIND(_xlpm.sep,_xlpm.w)),"~"))</f>
        <v>~dyry~</v>
      </c>
      <c r="P4512" s="1" t="str">
        <f>_xlfn.LET(_xlpm.sep,":",_xlpm.w,$G4512,_xlfn.CONCAT("[",LEFT(_xlpm.w,FIND(_xlpm.sep,_xlpm.w)-1),"]"))</f>
        <v>[dɪ]</v>
      </c>
      <c r="Q4512" s="14" cm="1">
        <f t="array" ref="Q4512">SUM(_xlfn._xlws.FILTER($H$2:$H$7117,_xlfn.MAP($O$2:$O$7117,_xlfn.LAMBDA(_xlpm.x,_xlpm.x=$O4512))))</f>
        <v>4.9701789264413521E-5</v>
      </c>
      <c r="R4512" s="14">
        <f>$H4512/Q4512</f>
        <v>1</v>
      </c>
      <c r="S4512" s="14" cm="1">
        <f t="array" ref="S4512">SUM(_xlfn._xlws.FILTER($H$2:$H$7117,_xlfn.MAP($P$2:$P$7117,_xlfn.LAMBDA(_xlpm.x,_xlpm.x=$P4512))))</f>
        <v>1.5904572564612324E-2</v>
      </c>
      <c r="T4512" s="14">
        <f>$H4512/S4512</f>
        <v>3.1250000000000006E-3</v>
      </c>
      <c r="U4512" s="14">
        <f>_xlfn.LET(_xlpm.freq,F4512,_xlpm.size,M4512+1,_xlpm.F,V4512,LOG(1+_xlpm.freq)*LOG(1+_xlpm.size)*_xlpm.F)</f>
        <v>1.459482040678566E-3</v>
      </c>
      <c r="V4512" s="14">
        <f>_xlfn.LET(_xlpm.a,T4512,_xlpm.b,R4512,2*_xlpm.a*_xlpm.b/(_xlpm.a+_xlpm.b))</f>
        <v>6.230529595015577E-3</v>
      </c>
      <c r="W4512" s="14">
        <f>_xlfn.LET(_xlpm.p,R4512,_xlpm.q,T4512,LOG(_xlpm.p/_xlpm.q))</f>
        <v>2.5051499783199058</v>
      </c>
      <c r="X4512" s="2"/>
    </row>
    <row r="4513" spans="1:24">
      <c r="A4513" s="1" t="str">
        <f>_xlfn.LET(_xlpm.sep," : ",CONCATENATE(O4513,_xlpm.sep,P4513))</f>
        <v>~ne'r~ : [nɪ]</v>
      </c>
      <c r="B4513" s="1">
        <f>_xlfn.LET(_xlpm.d,$G4513,_xlpm.k,_xlfn.CONCAT(LEFT(TRIM(B$1),1),"*"),COUNTIF(_xlpm.d,_xlpm.k))</f>
        <v>0</v>
      </c>
      <c r="C4513" s="1">
        <f>_xlfn.LET(_xlpm.d,$G4513,_xlpm.k,_xlfn.CONCAT(LEFT(TRIM(C$1),1),"*"),COUNTIF(_xlpm.d,_xlpm.k))</f>
        <v>0</v>
      </c>
      <c r="D4513" s="1">
        <f>_xlfn.LET(_xlpm.d,$G4513,_xlpm.k,_xlfn.CONCAT(LEFT(TRIM(D$1),1),"*"),COUNTIF(_xlpm.d,_xlpm.k))</f>
        <v>1</v>
      </c>
      <c r="E4513" s="1">
        <f>LOG(F4513+1,10)</f>
        <v>0.30102999566398114</v>
      </c>
      <c r="F4513" s="7">
        <v>1</v>
      </c>
      <c r="G4513" s="9" t="s">
        <v>3360</v>
      </c>
      <c r="H4513" s="4">
        <f>F4513/freq.sum.r6e</f>
        <v>4.9701789264413521E-5</v>
      </c>
      <c r="I4513" s="1" t="str">
        <f>_xlfn.LET(_xlpm.sep,":",_xlpm.w,$G4513,LEFT(_xlpm.w,FIND(_xlpm.sep,_xlpm.w)-1))</f>
        <v>nɪ</v>
      </c>
      <c r="J4513" s="1" t="str">
        <f>_xlfn.LET(_xlpm.sep,":",_xlpm.w,$G4513,RIGHT(_xlpm.w,LEN(_xlpm.w)-FIND(_xlpm.sep,_xlpm.w)))</f>
        <v>ne'r</v>
      </c>
      <c r="K4513" s="10">
        <f>_xlfn.LET(_xlpm.w,I4513,LEN(_xlpm.w))</f>
        <v>2</v>
      </c>
      <c r="L4513" s="10">
        <f>_xlfn.LET(_xlpm.w,J4513,LEN(_xlpm.w))</f>
        <v>4</v>
      </c>
      <c r="M4513" s="10">
        <f>_xlfn.LET(_xlpm.a,K4513,_xlpm.b,L4513,MAX(_xlpm.a,_xlpm.b))</f>
        <v>4</v>
      </c>
      <c r="N4513" s="10">
        <f>_xlfn.LET(_xlpm.d,(K4513,L4513),MAX(_xlpm.d)-MIN(_xlpm.d))</f>
        <v>2</v>
      </c>
      <c r="O4513" s="1" t="str">
        <f>_xlfn.LET(_xlpm.sep,":",_xlpm.w,$G4513,_xlfn.CONCAT("~",RIGHT(_xlpm.w,LEN(_xlpm.w)-FIND(_xlpm.sep,_xlpm.w)),"~"))</f>
        <v>~ne'r~</v>
      </c>
      <c r="P4513" s="1" t="str">
        <f>_xlfn.LET(_xlpm.sep,":",_xlpm.w,$G4513,_xlfn.CONCAT("[",LEFT(_xlpm.w,FIND(_xlpm.sep,_xlpm.w)-1),"]"))</f>
        <v>[nɪ]</v>
      </c>
      <c r="Q4513" s="14" cm="1">
        <f t="array" ref="Q4513">SUM(_xlfn._xlws.FILTER($H$2:$H$7117,_xlfn.MAP($O$2:$O$7117,_xlfn.LAMBDA(_xlpm.x,_xlpm.x=$O4513))))</f>
        <v>4.9701789264413521E-5</v>
      </c>
      <c r="R4513" s="14">
        <f>$H4513/Q4513</f>
        <v>1</v>
      </c>
      <c r="S4513" s="14" cm="1">
        <f t="array" ref="S4513">SUM(_xlfn._xlws.FILTER($H$2:$H$7117,_xlfn.MAP($P$2:$P$7117,_xlfn.LAMBDA(_xlpm.x,_xlpm.x=$P4513))))</f>
        <v>1.5904572564612324E-2</v>
      </c>
      <c r="T4513" s="14">
        <f>$H4513/S4513</f>
        <v>3.1250000000000006E-3</v>
      </c>
      <c r="U4513" s="14">
        <f>_xlfn.LET(_xlpm.freq,F4513,_xlpm.size,M4513+1,_xlpm.F,V4513,LOG(1+_xlpm.freq)*LOG(1+_xlpm.size)*_xlpm.F)</f>
        <v>1.459482040678566E-3</v>
      </c>
      <c r="V4513" s="14">
        <f>_xlfn.LET(_xlpm.a,T4513,_xlpm.b,R4513,2*_xlpm.a*_xlpm.b/(_xlpm.a+_xlpm.b))</f>
        <v>6.230529595015577E-3</v>
      </c>
      <c r="W4513" s="14">
        <f>_xlfn.LET(_xlpm.p,R4513,_xlpm.q,T4513,LOG(_xlpm.p/_xlpm.q))</f>
        <v>2.5051499783199058</v>
      </c>
      <c r="X4513" s="2"/>
    </row>
    <row r="4514" spans="1:24">
      <c r="A4514" s="1" t="str">
        <f>_xlfn.LET(_xlpm.sep," : ",CONCATENATE(O4514,_xlpm.sep,P4514))</f>
        <v>~neae~ : [nɪ]</v>
      </c>
      <c r="B4514" s="1">
        <f>_xlfn.LET(_xlpm.d,$G4514,_xlpm.k,_xlfn.CONCAT(LEFT(TRIM(B$1),1),"*"),COUNTIF(_xlpm.d,_xlpm.k))</f>
        <v>0</v>
      </c>
      <c r="C4514" s="1">
        <f>_xlfn.LET(_xlpm.d,$G4514,_xlpm.k,_xlfn.CONCAT(LEFT(TRIM(C$1),1),"*"),COUNTIF(_xlpm.d,_xlpm.k))</f>
        <v>0</v>
      </c>
      <c r="D4514" s="1">
        <f>_xlfn.LET(_xlpm.d,$G4514,_xlpm.k,_xlfn.CONCAT(LEFT(TRIM(D$1),1),"*"),COUNTIF(_xlpm.d,_xlpm.k))</f>
        <v>1</v>
      </c>
      <c r="E4514" s="1">
        <f>LOG(F4514+1,10)</f>
        <v>0.30102999566398114</v>
      </c>
      <c r="F4514" s="7">
        <v>1</v>
      </c>
      <c r="G4514" s="9" t="s">
        <v>3363</v>
      </c>
      <c r="H4514" s="4">
        <f>F4514/freq.sum.r6e</f>
        <v>4.9701789264413521E-5</v>
      </c>
      <c r="I4514" s="1" t="str">
        <f>_xlfn.LET(_xlpm.sep,":",_xlpm.w,$G4514,LEFT(_xlpm.w,FIND(_xlpm.sep,_xlpm.w)-1))</f>
        <v>nɪ</v>
      </c>
      <c r="J4514" s="1" t="str">
        <f>_xlfn.LET(_xlpm.sep,":",_xlpm.w,$G4514,RIGHT(_xlpm.w,LEN(_xlpm.w)-FIND(_xlpm.sep,_xlpm.w)))</f>
        <v>neae</v>
      </c>
      <c r="K4514" s="10">
        <f>_xlfn.LET(_xlpm.w,I4514,LEN(_xlpm.w))</f>
        <v>2</v>
      </c>
      <c r="L4514" s="10">
        <f>_xlfn.LET(_xlpm.w,J4514,LEN(_xlpm.w))</f>
        <v>4</v>
      </c>
      <c r="M4514" s="10">
        <f>_xlfn.LET(_xlpm.a,K4514,_xlpm.b,L4514,MAX(_xlpm.a,_xlpm.b))</f>
        <v>4</v>
      </c>
      <c r="N4514" s="10">
        <f>_xlfn.LET(_xlpm.d,(K4514,L4514),MAX(_xlpm.d)-MIN(_xlpm.d))</f>
        <v>2</v>
      </c>
      <c r="O4514" s="1" t="str">
        <f>_xlfn.LET(_xlpm.sep,":",_xlpm.w,$G4514,_xlfn.CONCAT("~",RIGHT(_xlpm.w,LEN(_xlpm.w)-FIND(_xlpm.sep,_xlpm.w)),"~"))</f>
        <v>~neae~</v>
      </c>
      <c r="P4514" s="1" t="str">
        <f>_xlfn.LET(_xlpm.sep,":",_xlpm.w,$G4514,_xlfn.CONCAT("[",LEFT(_xlpm.w,FIND(_xlpm.sep,_xlpm.w)-1),"]"))</f>
        <v>[nɪ]</v>
      </c>
      <c r="Q4514" s="14" cm="1">
        <f t="array" ref="Q4514">SUM(_xlfn._xlws.FILTER($H$2:$H$7111,_xlfn.MAP($O$2:$O$7111,_xlfn.LAMBDA(_xlpm.x,_xlpm.x=$O4514))))</f>
        <v>4.9701789264413521E-5</v>
      </c>
      <c r="R4514" s="14">
        <f>$H4514/Q4514</f>
        <v>1</v>
      </c>
      <c r="S4514" s="14" cm="1">
        <f t="array" ref="S4514">SUM(_xlfn._xlws.FILTER($H$2:$H$7111,_xlfn.MAP($P$2:$P$7111,_xlfn.LAMBDA(_xlpm.x,_xlpm.x=$P4514))))</f>
        <v>1.5904572564612324E-2</v>
      </c>
      <c r="T4514" s="14">
        <f>$H4514/S4514</f>
        <v>3.1250000000000006E-3</v>
      </c>
      <c r="U4514" s="14">
        <f>_xlfn.LET(_xlpm.freq,F4514,_xlpm.size,M4514+1,_xlpm.F,V4514,LOG(1+_xlpm.freq)*LOG(1+_xlpm.size)*_xlpm.F)</f>
        <v>1.459482040678566E-3</v>
      </c>
      <c r="V4514" s="14">
        <f>_xlfn.LET(_xlpm.a,T4514,_xlpm.b,R4514,2*_xlpm.a*_xlpm.b/(_xlpm.a+_xlpm.b))</f>
        <v>6.230529595015577E-3</v>
      </c>
      <c r="W4514" s="14">
        <f>_xlfn.LET(_xlpm.p,R4514,_xlpm.q,T4514,LOG(_xlpm.p/_xlpm.q))</f>
        <v>2.5051499783199058</v>
      </c>
      <c r="X4514" s="2"/>
    </row>
    <row r="4515" spans="1:24">
      <c r="A4515" s="1" t="str">
        <f>_xlfn.LET(_xlpm.sep," : ",CONCATENATE(O4515,_xlpm.sep,P4515))</f>
        <v>~neee~ : [nɪ]</v>
      </c>
      <c r="B4515" s="1">
        <f>_xlfn.LET(_xlpm.d,$G4515,_xlpm.k,_xlfn.CONCAT(LEFT(TRIM(B$1),1),"*"),COUNTIF(_xlpm.d,_xlpm.k))</f>
        <v>0</v>
      </c>
      <c r="C4515" s="1">
        <f>_xlfn.LET(_xlpm.d,$G4515,_xlpm.k,_xlfn.CONCAT(LEFT(TRIM(C$1),1),"*"),COUNTIF(_xlpm.d,_xlpm.k))</f>
        <v>0</v>
      </c>
      <c r="D4515" s="1">
        <f>_xlfn.LET(_xlpm.d,$G4515,_xlpm.k,_xlfn.CONCAT(LEFT(TRIM(D$1),1),"*"),COUNTIF(_xlpm.d,_xlpm.k))</f>
        <v>1</v>
      </c>
      <c r="E4515" s="1">
        <f>LOG(F4515+1,10)</f>
        <v>0.30102999566398114</v>
      </c>
      <c r="F4515" s="7">
        <v>1</v>
      </c>
      <c r="G4515" s="9" t="s">
        <v>3370</v>
      </c>
      <c r="H4515" s="4">
        <f>F4515/freq.sum.r6e</f>
        <v>4.9701789264413521E-5</v>
      </c>
      <c r="I4515" s="1" t="str">
        <f>_xlfn.LET(_xlpm.sep,":",_xlpm.w,$G4515,LEFT(_xlpm.w,FIND(_xlpm.sep,_xlpm.w)-1))</f>
        <v>nɪ</v>
      </c>
      <c r="J4515" s="1" t="str">
        <f>_xlfn.LET(_xlpm.sep,":",_xlpm.w,$G4515,RIGHT(_xlpm.w,LEN(_xlpm.w)-FIND(_xlpm.sep,_xlpm.w)))</f>
        <v>neee</v>
      </c>
      <c r="K4515" s="10">
        <f>_xlfn.LET(_xlpm.w,I4515,LEN(_xlpm.w))</f>
        <v>2</v>
      </c>
      <c r="L4515" s="10">
        <f>_xlfn.LET(_xlpm.w,J4515,LEN(_xlpm.w))</f>
        <v>4</v>
      </c>
      <c r="M4515" s="10">
        <f>_xlfn.LET(_xlpm.a,K4515,_xlpm.b,L4515,MAX(_xlpm.a,_xlpm.b))</f>
        <v>4</v>
      </c>
      <c r="N4515" s="10">
        <f>_xlfn.LET(_xlpm.d,(K4515,L4515),MAX(_xlpm.d)-MIN(_xlpm.d))</f>
        <v>2</v>
      </c>
      <c r="O4515" s="1" t="str">
        <f>_xlfn.LET(_xlpm.sep,":",_xlpm.w,$G4515,_xlfn.CONCAT("~",RIGHT(_xlpm.w,LEN(_xlpm.w)-FIND(_xlpm.sep,_xlpm.w)),"~"))</f>
        <v>~neee~</v>
      </c>
      <c r="P4515" s="1" t="str">
        <f>_xlfn.LET(_xlpm.sep,":",_xlpm.w,$G4515,_xlfn.CONCAT("[",LEFT(_xlpm.w,FIND(_xlpm.sep,_xlpm.w)-1),"]"))</f>
        <v>[nɪ]</v>
      </c>
      <c r="Q4515" s="14" cm="1">
        <f t="array" ref="Q4515">SUM(_xlfn._xlws.FILTER($H$2:$H$7117,_xlfn.MAP($O$2:$O$7117,_xlfn.LAMBDA(_xlpm.x,_xlpm.x=$O4515))))</f>
        <v>4.9701789264413521E-5</v>
      </c>
      <c r="R4515" s="14">
        <f>$H4515/Q4515</f>
        <v>1</v>
      </c>
      <c r="S4515" s="14" cm="1">
        <f t="array" ref="S4515">SUM(_xlfn._xlws.FILTER($H$2:$H$7117,_xlfn.MAP($P$2:$P$7117,_xlfn.LAMBDA(_xlpm.x,_xlpm.x=$P4515))))</f>
        <v>1.5904572564612324E-2</v>
      </c>
      <c r="T4515" s="14">
        <f>$H4515/S4515</f>
        <v>3.1250000000000006E-3</v>
      </c>
      <c r="U4515" s="14">
        <f>_xlfn.LET(_xlpm.freq,F4515,_xlpm.size,M4515+1,_xlpm.F,V4515,LOG(1+_xlpm.freq)*LOG(1+_xlpm.size)*_xlpm.F)</f>
        <v>1.459482040678566E-3</v>
      </c>
      <c r="V4515" s="14">
        <f>_xlfn.LET(_xlpm.a,T4515,_xlpm.b,R4515,2*_xlpm.a*_xlpm.b/(_xlpm.a+_xlpm.b))</f>
        <v>6.230529595015577E-3</v>
      </c>
      <c r="W4515" s="14">
        <f>_xlfn.LET(_xlpm.p,R4515,_xlpm.q,T4515,LOG(_xlpm.p/_xlpm.q))</f>
        <v>2.5051499783199058</v>
      </c>
      <c r="X4515" s="2"/>
    </row>
    <row r="4516" spans="1:24">
      <c r="A4516" s="1" t="str">
        <f>_xlfn.LET(_xlpm.sep," : ",CONCATENATE(O4516,_xlpm.sep,P4516))</f>
        <v>~nery~ : [nɪ]</v>
      </c>
      <c r="B4516" s="1">
        <f>_xlfn.LET(_xlpm.d,$G4516,_xlpm.k,_xlfn.CONCAT(LEFT(TRIM(B$1),1),"*"),COUNTIF(_xlpm.d,_xlpm.k))</f>
        <v>0</v>
      </c>
      <c r="C4516" s="1">
        <f>_xlfn.LET(_xlpm.d,$G4516,_xlpm.k,_xlfn.CONCAT(LEFT(TRIM(C$1),1),"*"),COUNTIF(_xlpm.d,_xlpm.k))</f>
        <v>0</v>
      </c>
      <c r="D4516" s="1">
        <f>_xlfn.LET(_xlpm.d,$G4516,_xlpm.k,_xlfn.CONCAT(LEFT(TRIM(D$1),1),"*"),COUNTIF(_xlpm.d,_xlpm.k))</f>
        <v>1</v>
      </c>
      <c r="E4516" s="1">
        <f>LOG(F4516+1,10)</f>
        <v>0.30102999566398114</v>
      </c>
      <c r="F4516" s="7">
        <v>1</v>
      </c>
      <c r="G4516" s="9" t="s">
        <v>3382</v>
      </c>
      <c r="H4516" s="4">
        <f>F4516/freq.sum.r6e</f>
        <v>4.9701789264413521E-5</v>
      </c>
      <c r="I4516" s="1" t="str">
        <f>_xlfn.LET(_xlpm.sep,":",_xlpm.w,$G4516,LEFT(_xlpm.w,FIND(_xlpm.sep,_xlpm.w)-1))</f>
        <v>nɪ</v>
      </c>
      <c r="J4516" s="1" t="str">
        <f>_xlfn.LET(_xlpm.sep,":",_xlpm.w,$G4516,RIGHT(_xlpm.w,LEN(_xlpm.w)-FIND(_xlpm.sep,_xlpm.w)))</f>
        <v>nery</v>
      </c>
      <c r="K4516" s="10">
        <f>_xlfn.LET(_xlpm.w,I4516,LEN(_xlpm.w))</f>
        <v>2</v>
      </c>
      <c r="L4516" s="10">
        <f>_xlfn.LET(_xlpm.w,J4516,LEN(_xlpm.w))</f>
        <v>4</v>
      </c>
      <c r="M4516" s="10">
        <f>_xlfn.LET(_xlpm.a,K4516,_xlpm.b,L4516,MAX(_xlpm.a,_xlpm.b))</f>
        <v>4</v>
      </c>
      <c r="N4516" s="10">
        <f>_xlfn.LET(_xlpm.d,(K4516,L4516),MAX(_xlpm.d)-MIN(_xlpm.d))</f>
        <v>2</v>
      </c>
      <c r="O4516" s="1" t="str">
        <f>_xlfn.LET(_xlpm.sep,":",_xlpm.w,$G4516,_xlfn.CONCAT("~",RIGHT(_xlpm.w,LEN(_xlpm.w)-FIND(_xlpm.sep,_xlpm.w)),"~"))</f>
        <v>~nery~</v>
      </c>
      <c r="P4516" s="1" t="str">
        <f>_xlfn.LET(_xlpm.sep,":",_xlpm.w,$G4516,_xlfn.CONCAT("[",LEFT(_xlpm.w,FIND(_xlpm.sep,_xlpm.w)-1),"]"))</f>
        <v>[nɪ]</v>
      </c>
      <c r="Q4516" s="14" cm="1">
        <f t="array" ref="Q4516">SUM(_xlfn._xlws.FILTER($H$2:$H$7117,_xlfn.MAP($O$2:$O$7117,_xlfn.LAMBDA(_xlpm.x,_xlpm.x=$O4516))))</f>
        <v>4.9701789264413521E-5</v>
      </c>
      <c r="R4516" s="14">
        <f>$H4516/Q4516</f>
        <v>1</v>
      </c>
      <c r="S4516" s="14" cm="1">
        <f t="array" ref="S4516">SUM(_xlfn._xlws.FILTER($H$2:$H$7117,_xlfn.MAP($P$2:$P$7117,_xlfn.LAMBDA(_xlpm.x,_xlpm.x=$P4516))))</f>
        <v>1.5904572564612324E-2</v>
      </c>
      <c r="T4516" s="14">
        <f>$H4516/S4516</f>
        <v>3.1250000000000006E-3</v>
      </c>
      <c r="U4516" s="14">
        <f>_xlfn.LET(_xlpm.freq,F4516,_xlpm.size,M4516+1,_xlpm.F,V4516,LOG(1+_xlpm.freq)*LOG(1+_xlpm.size)*_xlpm.F)</f>
        <v>1.459482040678566E-3</v>
      </c>
      <c r="V4516" s="14">
        <f>_xlfn.LET(_xlpm.a,T4516,_xlpm.b,R4516,2*_xlpm.a*_xlpm.b/(_xlpm.a+_xlpm.b))</f>
        <v>6.230529595015577E-3</v>
      </c>
      <c r="W4516" s="14">
        <f>_xlfn.LET(_xlpm.p,R4516,_xlpm.q,T4516,LOG(_xlpm.p/_xlpm.q))</f>
        <v>2.5051499783199058</v>
      </c>
      <c r="X4516" s="2"/>
    </row>
    <row r="4517" spans="1:24">
      <c r="A4517" s="1" t="str">
        <f>_xlfn.LET(_xlpm.sep," : ",CONCATENATE(O4517,_xlpm.sep,P4517))</f>
        <v>~neye~ : [nɪ]</v>
      </c>
      <c r="B4517" s="1">
        <f>_xlfn.LET(_xlpm.d,$G4517,_xlpm.k,_xlfn.CONCAT(LEFT(TRIM(B$1),1),"*"),COUNTIF(_xlpm.d,_xlpm.k))</f>
        <v>0</v>
      </c>
      <c r="C4517" s="1">
        <f>_xlfn.LET(_xlpm.d,$G4517,_xlpm.k,_xlfn.CONCAT(LEFT(TRIM(C$1),1),"*"),COUNTIF(_xlpm.d,_xlpm.k))</f>
        <v>0</v>
      </c>
      <c r="D4517" s="1">
        <f>_xlfn.LET(_xlpm.d,$G4517,_xlpm.k,_xlfn.CONCAT(LEFT(TRIM(D$1),1),"*"),COUNTIF(_xlpm.d,_xlpm.k))</f>
        <v>1</v>
      </c>
      <c r="E4517" s="1">
        <f>LOG(F4517+1,10)</f>
        <v>0.30102999566398114</v>
      </c>
      <c r="F4517" s="7">
        <v>1</v>
      </c>
      <c r="G4517" s="9" t="s">
        <v>3392</v>
      </c>
      <c r="H4517" s="4">
        <f>F4517/freq.sum.r6e</f>
        <v>4.9701789264413521E-5</v>
      </c>
      <c r="I4517" s="1" t="str">
        <f>_xlfn.LET(_xlpm.sep,":",_xlpm.w,$G4517,LEFT(_xlpm.w,FIND(_xlpm.sep,_xlpm.w)-1))</f>
        <v>nɪ</v>
      </c>
      <c r="J4517" s="1" t="str">
        <f>_xlfn.LET(_xlpm.sep,":",_xlpm.w,$G4517,RIGHT(_xlpm.w,LEN(_xlpm.w)-FIND(_xlpm.sep,_xlpm.w)))</f>
        <v>neye</v>
      </c>
      <c r="K4517" s="10">
        <f>_xlfn.LET(_xlpm.w,I4517,LEN(_xlpm.w))</f>
        <v>2</v>
      </c>
      <c r="L4517" s="10">
        <f>_xlfn.LET(_xlpm.w,J4517,LEN(_xlpm.w))</f>
        <v>4</v>
      </c>
      <c r="M4517" s="10">
        <f>_xlfn.LET(_xlpm.a,K4517,_xlpm.b,L4517,MAX(_xlpm.a,_xlpm.b))</f>
        <v>4</v>
      </c>
      <c r="N4517" s="10">
        <f>_xlfn.LET(_xlpm.d,(K4517,L4517),MAX(_xlpm.d)-MIN(_xlpm.d))</f>
        <v>2</v>
      </c>
      <c r="O4517" s="1" t="str">
        <f>_xlfn.LET(_xlpm.sep,":",_xlpm.w,$G4517,_xlfn.CONCAT("~",RIGHT(_xlpm.w,LEN(_xlpm.w)-FIND(_xlpm.sep,_xlpm.w)),"~"))</f>
        <v>~neye~</v>
      </c>
      <c r="P4517" s="1" t="str">
        <f>_xlfn.LET(_xlpm.sep,":",_xlpm.w,$G4517,_xlfn.CONCAT("[",LEFT(_xlpm.w,FIND(_xlpm.sep,_xlpm.w)-1),"]"))</f>
        <v>[nɪ]</v>
      </c>
      <c r="Q4517" s="14" cm="1">
        <f t="array" ref="Q4517">SUM(_xlfn._xlws.FILTER($H$2:$H$7117,_xlfn.MAP($O$2:$O$7117,_xlfn.LAMBDA(_xlpm.x,_xlpm.x=$O4517))))</f>
        <v>4.9701789264413521E-5</v>
      </c>
      <c r="R4517" s="14">
        <f>$H4517/Q4517</f>
        <v>1</v>
      </c>
      <c r="S4517" s="14" cm="1">
        <f t="array" ref="S4517">SUM(_xlfn._xlws.FILTER($H$2:$H$7117,_xlfn.MAP($P$2:$P$7117,_xlfn.LAMBDA(_xlpm.x,_xlpm.x=$P4517))))</f>
        <v>1.5904572564612324E-2</v>
      </c>
      <c r="T4517" s="14">
        <f>$H4517/S4517</f>
        <v>3.1250000000000006E-3</v>
      </c>
      <c r="U4517" s="14">
        <f>_xlfn.LET(_xlpm.freq,F4517,_xlpm.size,M4517+1,_xlpm.F,V4517,LOG(1+_xlpm.freq)*LOG(1+_xlpm.size)*_xlpm.F)</f>
        <v>1.459482040678566E-3</v>
      </c>
      <c r="V4517" s="14">
        <f>_xlfn.LET(_xlpm.a,T4517,_xlpm.b,R4517,2*_xlpm.a*_xlpm.b/(_xlpm.a+_xlpm.b))</f>
        <v>6.230529595015577E-3</v>
      </c>
      <c r="W4517" s="14">
        <f>_xlfn.LET(_xlpm.p,R4517,_xlpm.q,T4517,LOG(_xlpm.p/_xlpm.q))</f>
        <v>2.5051499783199058</v>
      </c>
      <c r="X4517" s="2"/>
    </row>
    <row r="4518" spans="1:24">
      <c r="A4518" s="1" t="str">
        <f>_xlfn.LET(_xlpm.sep," : ",CONCATENATE(O4518,_xlpm.sep,P4518))</f>
        <v>~ni'r~ : [nɪ]</v>
      </c>
      <c r="B4518" s="1">
        <f>_xlfn.LET(_xlpm.d,$G4518,_xlpm.k,_xlfn.CONCAT(LEFT(TRIM(B$1),1),"*"),COUNTIF(_xlpm.d,_xlpm.k))</f>
        <v>0</v>
      </c>
      <c r="C4518" s="1">
        <f>_xlfn.LET(_xlpm.d,$G4518,_xlpm.k,_xlfn.CONCAT(LEFT(TRIM(C$1),1),"*"),COUNTIF(_xlpm.d,_xlpm.k))</f>
        <v>0</v>
      </c>
      <c r="D4518" s="1">
        <f>_xlfn.LET(_xlpm.d,$G4518,_xlpm.k,_xlfn.CONCAT(LEFT(TRIM(D$1),1),"*"),COUNTIF(_xlpm.d,_xlpm.k))</f>
        <v>1</v>
      </c>
      <c r="E4518" s="1">
        <f>LOG(F4518+1,10)</f>
        <v>0.30102999566398114</v>
      </c>
      <c r="F4518" s="7">
        <v>1</v>
      </c>
      <c r="G4518" s="9" t="s">
        <v>3399</v>
      </c>
      <c r="H4518" s="4">
        <f>F4518/freq.sum.r6e</f>
        <v>4.9701789264413521E-5</v>
      </c>
      <c r="I4518" s="1" t="str">
        <f>_xlfn.LET(_xlpm.sep,":",_xlpm.w,$G4518,LEFT(_xlpm.w,FIND(_xlpm.sep,_xlpm.w)-1))</f>
        <v>nɪ</v>
      </c>
      <c r="J4518" s="1" t="str">
        <f>_xlfn.LET(_xlpm.sep,":",_xlpm.w,$G4518,RIGHT(_xlpm.w,LEN(_xlpm.w)-FIND(_xlpm.sep,_xlpm.w)))</f>
        <v>ni'r</v>
      </c>
      <c r="K4518" s="10">
        <f>_xlfn.LET(_xlpm.w,I4518,LEN(_xlpm.w))</f>
        <v>2</v>
      </c>
      <c r="L4518" s="10">
        <f>_xlfn.LET(_xlpm.w,J4518,LEN(_xlpm.w))</f>
        <v>4</v>
      </c>
      <c r="M4518" s="10">
        <f>_xlfn.LET(_xlpm.a,K4518,_xlpm.b,L4518,MAX(_xlpm.a,_xlpm.b))</f>
        <v>4</v>
      </c>
      <c r="N4518" s="10">
        <f>_xlfn.LET(_xlpm.d,(K4518,L4518),MAX(_xlpm.d)-MIN(_xlpm.d))</f>
        <v>2</v>
      </c>
      <c r="O4518" s="1" t="str">
        <f>_xlfn.LET(_xlpm.sep,":",_xlpm.w,$G4518,_xlfn.CONCAT("~",RIGHT(_xlpm.w,LEN(_xlpm.w)-FIND(_xlpm.sep,_xlpm.w)),"~"))</f>
        <v>~ni'r~</v>
      </c>
      <c r="P4518" s="1" t="str">
        <f>_xlfn.LET(_xlpm.sep,":",_xlpm.w,$G4518,_xlfn.CONCAT("[",LEFT(_xlpm.w,FIND(_xlpm.sep,_xlpm.w)-1),"]"))</f>
        <v>[nɪ]</v>
      </c>
      <c r="Q4518" s="14" cm="1">
        <f t="array" ref="Q4518">SUM(_xlfn._xlws.FILTER($H$2:$H$7117,_xlfn.MAP($O$2:$O$7117,_xlfn.LAMBDA(_xlpm.x,_xlpm.x=$O4518))))</f>
        <v>4.9701789264413521E-5</v>
      </c>
      <c r="R4518" s="14">
        <f>$H4518/Q4518</f>
        <v>1</v>
      </c>
      <c r="S4518" s="14" cm="1">
        <f t="array" ref="S4518">SUM(_xlfn._xlws.FILTER($H$2:$H$7117,_xlfn.MAP($P$2:$P$7117,_xlfn.LAMBDA(_xlpm.x,_xlpm.x=$P4518))))</f>
        <v>1.5904572564612324E-2</v>
      </c>
      <c r="T4518" s="14">
        <f>$H4518/S4518</f>
        <v>3.1250000000000006E-3</v>
      </c>
      <c r="U4518" s="14">
        <f>_xlfn.LET(_xlpm.freq,F4518,_xlpm.size,M4518+1,_xlpm.F,V4518,LOG(1+_xlpm.freq)*LOG(1+_xlpm.size)*_xlpm.F)</f>
        <v>1.459482040678566E-3</v>
      </c>
      <c r="V4518" s="14">
        <f>_xlfn.LET(_xlpm.a,T4518,_xlpm.b,R4518,2*_xlpm.a*_xlpm.b/(_xlpm.a+_xlpm.b))</f>
        <v>6.230529595015577E-3</v>
      </c>
      <c r="W4518" s="14">
        <f>_xlfn.LET(_xlpm.p,R4518,_xlpm.q,T4518,LOG(_xlpm.p/_xlpm.q))</f>
        <v>2.5051499783199058</v>
      </c>
      <c r="X4518" s="2"/>
    </row>
    <row r="4519" spans="1:24">
      <c r="A4519" s="1" t="str">
        <f>_xlfn.LET(_xlpm.sep," : ",CONCATENATE(O4519,_xlpm.sep,P4519))</f>
        <v>~niry~ : [nɪ]</v>
      </c>
      <c r="B4519" s="1">
        <f>_xlfn.LET(_xlpm.d,$G4519,_xlpm.k,_xlfn.CONCAT(LEFT(TRIM(B$1),1),"*"),COUNTIF(_xlpm.d,_xlpm.k))</f>
        <v>0</v>
      </c>
      <c r="C4519" s="1">
        <f>_xlfn.LET(_xlpm.d,$G4519,_xlpm.k,_xlfn.CONCAT(LEFT(TRIM(C$1),1),"*"),COUNTIF(_xlpm.d,_xlpm.k))</f>
        <v>0</v>
      </c>
      <c r="D4519" s="1">
        <f>_xlfn.LET(_xlpm.d,$G4519,_xlpm.k,_xlfn.CONCAT(LEFT(TRIM(D$1),1),"*"),COUNTIF(_xlpm.d,_xlpm.k))</f>
        <v>1</v>
      </c>
      <c r="E4519" s="1">
        <f>LOG(F4519+1,10)</f>
        <v>0.30102999566398114</v>
      </c>
      <c r="F4519" s="7">
        <v>1</v>
      </c>
      <c r="G4519" s="9" t="s">
        <v>3406</v>
      </c>
      <c r="H4519" s="4">
        <f>F4519/freq.sum.r6e</f>
        <v>4.9701789264413521E-5</v>
      </c>
      <c r="I4519" s="1" t="str">
        <f>_xlfn.LET(_xlpm.sep,":",_xlpm.w,$G4519,LEFT(_xlpm.w,FIND(_xlpm.sep,_xlpm.w)-1))</f>
        <v>nɪ</v>
      </c>
      <c r="J4519" s="1" t="str">
        <f>_xlfn.LET(_xlpm.sep,":",_xlpm.w,$G4519,RIGHT(_xlpm.w,LEN(_xlpm.w)-FIND(_xlpm.sep,_xlpm.w)))</f>
        <v>niry</v>
      </c>
      <c r="K4519" s="10">
        <f>_xlfn.LET(_xlpm.w,I4519,LEN(_xlpm.w))</f>
        <v>2</v>
      </c>
      <c r="L4519" s="10">
        <f>_xlfn.LET(_xlpm.w,J4519,LEN(_xlpm.w))</f>
        <v>4</v>
      </c>
      <c r="M4519" s="10">
        <f>_xlfn.LET(_xlpm.a,K4519,_xlpm.b,L4519,MAX(_xlpm.a,_xlpm.b))</f>
        <v>4</v>
      </c>
      <c r="N4519" s="10">
        <f>_xlfn.LET(_xlpm.d,(K4519,L4519),MAX(_xlpm.d)-MIN(_xlpm.d))</f>
        <v>2</v>
      </c>
      <c r="O4519" s="1" t="str">
        <f>_xlfn.LET(_xlpm.sep,":",_xlpm.w,$G4519,_xlfn.CONCAT("~",RIGHT(_xlpm.w,LEN(_xlpm.w)-FIND(_xlpm.sep,_xlpm.w)),"~"))</f>
        <v>~niry~</v>
      </c>
      <c r="P4519" s="1" t="str">
        <f>_xlfn.LET(_xlpm.sep,":",_xlpm.w,$G4519,_xlfn.CONCAT("[",LEFT(_xlpm.w,FIND(_xlpm.sep,_xlpm.w)-1),"]"))</f>
        <v>[nɪ]</v>
      </c>
      <c r="Q4519" s="14" cm="1">
        <f t="array" ref="Q4519">SUM(_xlfn._xlws.FILTER($H$2:$H$7117,_xlfn.MAP($O$2:$O$7117,_xlfn.LAMBDA(_xlpm.x,_xlpm.x=$O4519))))</f>
        <v>4.9701789264413521E-5</v>
      </c>
      <c r="R4519" s="14">
        <f>$H4519/Q4519</f>
        <v>1</v>
      </c>
      <c r="S4519" s="14" cm="1">
        <f t="array" ref="S4519">SUM(_xlfn._xlws.FILTER($H$2:$H$7117,_xlfn.MAP($P$2:$P$7117,_xlfn.LAMBDA(_xlpm.x,_xlpm.x=$P4519))))</f>
        <v>1.5904572564612324E-2</v>
      </c>
      <c r="T4519" s="14">
        <f>$H4519/S4519</f>
        <v>3.1250000000000006E-3</v>
      </c>
      <c r="U4519" s="14">
        <f>_xlfn.LET(_xlpm.freq,F4519,_xlpm.size,M4519+1,_xlpm.F,V4519,LOG(1+_xlpm.freq)*LOG(1+_xlpm.size)*_xlpm.F)</f>
        <v>1.459482040678566E-3</v>
      </c>
      <c r="V4519" s="14">
        <f>_xlfn.LET(_xlpm.a,T4519,_xlpm.b,R4519,2*_xlpm.a*_xlpm.b/(_xlpm.a+_xlpm.b))</f>
        <v>6.230529595015577E-3</v>
      </c>
      <c r="W4519" s="14">
        <f>_xlfn.LET(_xlpm.p,R4519,_xlpm.q,T4519,LOG(_xlpm.p/_xlpm.q))</f>
        <v>2.5051499783199058</v>
      </c>
      <c r="X4519" s="2"/>
    </row>
    <row r="4520" spans="1:24">
      <c r="A4520" s="1" t="str">
        <f>_xlfn.LET(_xlpm.sep," : ",CONCATENATE(O4520,_xlpm.sep,P4520))</f>
        <v>~nnye~ : [nɪ]</v>
      </c>
      <c r="B4520" s="1">
        <f>_xlfn.LET(_xlpm.d,$G4520,_xlpm.k,_xlfn.CONCAT(LEFT(TRIM(B$1),1),"*"),COUNTIF(_xlpm.d,_xlpm.k))</f>
        <v>0</v>
      </c>
      <c r="C4520" s="1">
        <f>_xlfn.LET(_xlpm.d,$G4520,_xlpm.k,_xlfn.CONCAT(LEFT(TRIM(C$1),1),"*"),COUNTIF(_xlpm.d,_xlpm.k))</f>
        <v>0</v>
      </c>
      <c r="D4520" s="1">
        <f>_xlfn.LET(_xlpm.d,$G4520,_xlpm.k,_xlfn.CONCAT(LEFT(TRIM(D$1),1),"*"),COUNTIF(_xlpm.d,_xlpm.k))</f>
        <v>1</v>
      </c>
      <c r="E4520" s="1">
        <f>LOG(F4520+1,10)</f>
        <v>0.30102999566398114</v>
      </c>
      <c r="F4520" s="7">
        <v>1</v>
      </c>
      <c r="G4520" s="9" t="s">
        <v>3434</v>
      </c>
      <c r="H4520" s="4">
        <f>F4520/freq.sum.r6e</f>
        <v>4.9701789264413521E-5</v>
      </c>
      <c r="I4520" s="1" t="str">
        <f>_xlfn.LET(_xlpm.sep,":",_xlpm.w,$G4520,LEFT(_xlpm.w,FIND(_xlpm.sep,_xlpm.w)-1))</f>
        <v>nɪ</v>
      </c>
      <c r="J4520" s="1" t="str">
        <f>_xlfn.LET(_xlpm.sep,":",_xlpm.w,$G4520,RIGHT(_xlpm.w,LEN(_xlpm.w)-FIND(_xlpm.sep,_xlpm.w)))</f>
        <v>nnye</v>
      </c>
      <c r="K4520" s="10">
        <f>_xlfn.LET(_xlpm.w,I4520,LEN(_xlpm.w))</f>
        <v>2</v>
      </c>
      <c r="L4520" s="10">
        <f>_xlfn.LET(_xlpm.w,J4520,LEN(_xlpm.w))</f>
        <v>4</v>
      </c>
      <c r="M4520" s="10">
        <f>_xlfn.LET(_xlpm.a,K4520,_xlpm.b,L4520,MAX(_xlpm.a,_xlpm.b))</f>
        <v>4</v>
      </c>
      <c r="N4520" s="10">
        <f>_xlfn.LET(_xlpm.d,(K4520,L4520),MAX(_xlpm.d)-MIN(_xlpm.d))</f>
        <v>2</v>
      </c>
      <c r="O4520" s="1" t="str">
        <f>_xlfn.LET(_xlpm.sep,":",_xlpm.w,$G4520,_xlfn.CONCAT("~",RIGHT(_xlpm.w,LEN(_xlpm.w)-FIND(_xlpm.sep,_xlpm.w)),"~"))</f>
        <v>~nnye~</v>
      </c>
      <c r="P4520" s="1" t="str">
        <f>_xlfn.LET(_xlpm.sep,":",_xlpm.w,$G4520,_xlfn.CONCAT("[",LEFT(_xlpm.w,FIND(_xlpm.sep,_xlpm.w)-1),"]"))</f>
        <v>[nɪ]</v>
      </c>
      <c r="Q4520" s="14" cm="1">
        <f t="array" ref="Q4520">SUM(_xlfn._xlws.FILTER($H$2:$H$7117,_xlfn.MAP($O$2:$O$7117,_xlfn.LAMBDA(_xlpm.x,_xlpm.x=$O4520))))</f>
        <v>4.9701789264413521E-5</v>
      </c>
      <c r="R4520" s="14">
        <f>$H4520/Q4520</f>
        <v>1</v>
      </c>
      <c r="S4520" s="14" cm="1">
        <f t="array" ref="S4520">SUM(_xlfn._xlws.FILTER($H$2:$H$7117,_xlfn.MAP($P$2:$P$7117,_xlfn.LAMBDA(_xlpm.x,_xlpm.x=$P4520))))</f>
        <v>1.5904572564612324E-2</v>
      </c>
      <c r="T4520" s="14">
        <f>$H4520/S4520</f>
        <v>3.1250000000000006E-3</v>
      </c>
      <c r="U4520" s="14">
        <f>_xlfn.LET(_xlpm.freq,F4520,_xlpm.size,M4520+1,_xlpm.F,V4520,LOG(1+_xlpm.freq)*LOG(1+_xlpm.size)*_xlpm.F)</f>
        <v>1.459482040678566E-3</v>
      </c>
      <c r="V4520" s="14">
        <f>_xlfn.LET(_xlpm.a,T4520,_xlpm.b,R4520,2*_xlpm.a*_xlpm.b/(_xlpm.a+_xlpm.b))</f>
        <v>6.230529595015577E-3</v>
      </c>
      <c r="W4520" s="14">
        <f>_xlfn.LET(_xlpm.p,R4520,_xlpm.q,T4520,LOG(_xlpm.p/_xlpm.q))</f>
        <v>2.5051499783199058</v>
      </c>
      <c r="X4520" s="2"/>
    </row>
    <row r="4521" spans="1:24">
      <c r="A4521" s="1" t="str">
        <f>_xlfn.LET(_xlpm.sep," : ",CONCATENATE(O4521,_xlpm.sep,P4521))</f>
        <v>~nwie~ : [nɪ]</v>
      </c>
      <c r="B4521" s="1">
        <f>_xlfn.LET(_xlpm.d,$G4521,_xlpm.k,_xlfn.CONCAT(LEFT(TRIM(B$1),1),"*"),COUNTIF(_xlpm.d,_xlpm.k))</f>
        <v>0</v>
      </c>
      <c r="C4521" s="1">
        <f>_xlfn.LET(_xlpm.d,$G4521,_xlpm.k,_xlfn.CONCAT(LEFT(TRIM(C$1),1),"*"),COUNTIF(_xlpm.d,_xlpm.k))</f>
        <v>0</v>
      </c>
      <c r="D4521" s="1">
        <f>_xlfn.LET(_xlpm.d,$G4521,_xlpm.k,_xlfn.CONCAT(LEFT(TRIM(D$1),1),"*"),COUNTIF(_xlpm.d,_xlpm.k))</f>
        <v>1</v>
      </c>
      <c r="E4521" s="1">
        <f>LOG(F4521+1,10)</f>
        <v>0.30102999566398114</v>
      </c>
      <c r="F4521" s="7">
        <v>1</v>
      </c>
      <c r="G4521" s="9" t="s">
        <v>3468</v>
      </c>
      <c r="H4521" s="4">
        <f>F4521/freq.sum.r6e</f>
        <v>4.9701789264413521E-5</v>
      </c>
      <c r="I4521" s="1" t="str">
        <f>_xlfn.LET(_xlpm.sep,":",_xlpm.w,$G4521,LEFT(_xlpm.w,FIND(_xlpm.sep,_xlpm.w)-1))</f>
        <v>nɪ</v>
      </c>
      <c r="J4521" s="1" t="str">
        <f>_xlfn.LET(_xlpm.sep,":",_xlpm.w,$G4521,RIGHT(_xlpm.w,LEN(_xlpm.w)-FIND(_xlpm.sep,_xlpm.w)))</f>
        <v>nwie</v>
      </c>
      <c r="K4521" s="10">
        <f>_xlfn.LET(_xlpm.w,I4521,LEN(_xlpm.w))</f>
        <v>2</v>
      </c>
      <c r="L4521" s="10">
        <f>_xlfn.LET(_xlpm.w,J4521,LEN(_xlpm.w))</f>
        <v>4</v>
      </c>
      <c r="M4521" s="10">
        <f>_xlfn.LET(_xlpm.a,K4521,_xlpm.b,L4521,MAX(_xlpm.a,_xlpm.b))</f>
        <v>4</v>
      </c>
      <c r="N4521" s="10">
        <f>_xlfn.LET(_xlpm.d,(K4521,L4521),MAX(_xlpm.d)-MIN(_xlpm.d))</f>
        <v>2</v>
      </c>
      <c r="O4521" s="1" t="str">
        <f>_xlfn.LET(_xlpm.sep,":",_xlpm.w,$G4521,_xlfn.CONCAT("~",RIGHT(_xlpm.w,LEN(_xlpm.w)-FIND(_xlpm.sep,_xlpm.w)),"~"))</f>
        <v>~nwie~</v>
      </c>
      <c r="P4521" s="1" t="str">
        <f>_xlfn.LET(_xlpm.sep,":",_xlpm.w,$G4521,_xlfn.CONCAT("[",LEFT(_xlpm.w,FIND(_xlpm.sep,_xlpm.w)-1),"]"))</f>
        <v>[nɪ]</v>
      </c>
      <c r="Q4521" s="14" cm="1">
        <f t="array" ref="Q4521">SUM(_xlfn._xlws.FILTER($H$2:$H$7111,_xlfn.MAP($O$2:$O$7111,_xlfn.LAMBDA(_xlpm.x,_xlpm.x=$O4521))))</f>
        <v>4.9701789264413521E-5</v>
      </c>
      <c r="R4521" s="14">
        <f>$H4521/Q4521</f>
        <v>1</v>
      </c>
      <c r="S4521" s="14" cm="1">
        <f t="array" ref="S4521">SUM(_xlfn._xlws.FILTER($H$2:$H$7111,_xlfn.MAP($P$2:$P$7111,_xlfn.LAMBDA(_xlpm.x,_xlpm.x=$P4521))))</f>
        <v>1.5904572564612324E-2</v>
      </c>
      <c r="T4521" s="14">
        <f>$H4521/S4521</f>
        <v>3.1250000000000006E-3</v>
      </c>
      <c r="U4521" s="14">
        <f>_xlfn.LET(_xlpm.freq,F4521,_xlpm.size,M4521+1,_xlpm.F,V4521,LOG(1+_xlpm.freq)*LOG(1+_xlpm.size)*_xlpm.F)</f>
        <v>1.459482040678566E-3</v>
      </c>
      <c r="V4521" s="14">
        <f>_xlfn.LET(_xlpm.a,T4521,_xlpm.b,R4521,2*_xlpm.a*_xlpm.b/(_xlpm.a+_xlpm.b))</f>
        <v>6.230529595015577E-3</v>
      </c>
      <c r="W4521" s="14">
        <f>_xlfn.LET(_xlpm.p,R4521,_xlpm.q,T4521,LOG(_xlpm.p/_xlpm.q))</f>
        <v>2.5051499783199058</v>
      </c>
      <c r="X4521" s="2"/>
    </row>
    <row r="4522" spans="1:24">
      <c r="A4522" s="1" t="str">
        <f>_xlfn.LET(_xlpm.sep," : ",CONCATENATE(O4522,_xlpm.sep,P4522))</f>
        <v>~ny'r~ : [nɪ]</v>
      </c>
      <c r="B4522" s="1">
        <f>_xlfn.LET(_xlpm.d,$G4522,_xlpm.k,_xlfn.CONCAT(LEFT(TRIM(B$1),1),"*"),COUNTIF(_xlpm.d,_xlpm.k))</f>
        <v>0</v>
      </c>
      <c r="C4522" s="1">
        <f>_xlfn.LET(_xlpm.d,$G4522,_xlpm.k,_xlfn.CONCAT(LEFT(TRIM(C$1),1),"*"),COUNTIF(_xlpm.d,_xlpm.k))</f>
        <v>0</v>
      </c>
      <c r="D4522" s="1">
        <f>_xlfn.LET(_xlpm.d,$G4522,_xlpm.k,_xlfn.CONCAT(LEFT(TRIM(D$1),1),"*"),COUNTIF(_xlpm.d,_xlpm.k))</f>
        <v>1</v>
      </c>
      <c r="E4522" s="1">
        <f>LOG(F4522+1,10)</f>
        <v>0.30102999566398114</v>
      </c>
      <c r="F4522" s="7">
        <v>1</v>
      </c>
      <c r="G4522" s="9" t="s">
        <v>3474</v>
      </c>
      <c r="H4522" s="4">
        <f>F4522/freq.sum.r6e</f>
        <v>4.9701789264413521E-5</v>
      </c>
      <c r="I4522" s="4" t="str">
        <f>_xlfn.LET(_xlpm.sep,":",_xlpm.w,$G4522,LEFT(_xlpm.w,FIND(_xlpm.sep,_xlpm.w)-1))</f>
        <v>nɪ</v>
      </c>
      <c r="J4522" s="4" t="str">
        <f>_xlfn.LET(_xlpm.sep,":",_xlpm.w,$G4522,RIGHT(_xlpm.w,LEN(_xlpm.w)-FIND(_xlpm.sep,_xlpm.w)))</f>
        <v>ny'r</v>
      </c>
      <c r="K4522" s="10">
        <f>_xlfn.LET(_xlpm.w,I4522,LEN(_xlpm.w))</f>
        <v>2</v>
      </c>
      <c r="L4522" s="10">
        <f>_xlfn.LET(_xlpm.w,J4522,LEN(_xlpm.w))</f>
        <v>4</v>
      </c>
      <c r="M4522" s="10">
        <f>_xlfn.LET(_xlpm.a,K4522,_xlpm.b,L4522,MAX(_xlpm.a,_xlpm.b))</f>
        <v>4</v>
      </c>
      <c r="N4522" s="10">
        <f>_xlfn.LET(_xlpm.d,(K4522,L4522),MAX(_xlpm.d)-MIN(_xlpm.d))</f>
        <v>2</v>
      </c>
      <c r="O4522" s="1" t="str">
        <f>_xlfn.LET(_xlpm.sep,":",_xlpm.w,$G4522,_xlfn.CONCAT("~",RIGHT(_xlpm.w,LEN(_xlpm.w)-FIND(_xlpm.sep,_xlpm.w)),"~"))</f>
        <v>~ny'r~</v>
      </c>
      <c r="P4522" s="1" t="str">
        <f>_xlfn.LET(_xlpm.sep,":",_xlpm.w,$G4522,_xlfn.CONCAT("[",LEFT(_xlpm.w,FIND(_xlpm.sep,_xlpm.w)-1),"]"))</f>
        <v>[nɪ]</v>
      </c>
      <c r="Q4522" s="14" cm="1">
        <f t="array" ref="Q4522">SUM(_xlfn._xlws.FILTER($H$2:$H$7109,_xlfn.MAP($O$2:$O$7109,_xlfn.LAMBDA(_xlpm.x,_xlpm.x=$O4522))))</f>
        <v>4.9701789264413521E-5</v>
      </c>
      <c r="R4522" s="14">
        <f>$H4522/Q4522</f>
        <v>1</v>
      </c>
      <c r="S4522" s="14" cm="1">
        <f t="array" ref="S4522">SUM(_xlfn._xlws.FILTER($H$2:$H$7109,_xlfn.MAP($P$2:$P$7109,_xlfn.LAMBDA(_xlpm.x,_xlpm.x=$P4522))))</f>
        <v>1.5904572564612324E-2</v>
      </c>
      <c r="T4522" s="14">
        <f>$H4522/S4522</f>
        <v>3.1250000000000006E-3</v>
      </c>
      <c r="U4522" s="14">
        <f>_xlfn.LET(_xlpm.freq,F4522,_xlpm.size,M4522+1,_xlpm.F,V4522,LOG(1+_xlpm.freq)*LOG(1+_xlpm.size)*_xlpm.F)</f>
        <v>1.459482040678566E-3</v>
      </c>
      <c r="V4522" s="14">
        <f>_xlfn.LET(_xlpm.a,T4522,_xlpm.b,R4522,2*_xlpm.a*_xlpm.b/(_xlpm.a+_xlpm.b))</f>
        <v>6.230529595015577E-3</v>
      </c>
      <c r="W4522" s="14">
        <f>_xlfn.LET(_xlpm.p,R4522,_xlpm.q,T4522,LOG(_xlpm.p/_xlpm.q))</f>
        <v>2.5051499783199058</v>
      </c>
      <c r="X4522" s="2"/>
    </row>
    <row r="4523" spans="1:24">
      <c r="A4523" s="1" t="str">
        <f>_xlfn.LET(_xlpm.sep," : ",CONCATENATE(O4523,_xlpm.sep,P4523))</f>
        <v>~nyry~ : [nɪ]</v>
      </c>
      <c r="B4523" s="1">
        <f>_xlfn.LET(_xlpm.d,$G4523,_xlpm.k,_xlfn.CONCAT(LEFT(TRIM(B$1),1),"*"),COUNTIF(_xlpm.d,_xlpm.k))</f>
        <v>0</v>
      </c>
      <c r="C4523" s="1">
        <f>_xlfn.LET(_xlpm.d,$G4523,_xlpm.k,_xlfn.CONCAT(LEFT(TRIM(C$1),1),"*"),COUNTIF(_xlpm.d,_xlpm.k))</f>
        <v>0</v>
      </c>
      <c r="D4523" s="1">
        <f>_xlfn.LET(_xlpm.d,$G4523,_xlpm.k,_xlfn.CONCAT(LEFT(TRIM(D$1),1),"*"),COUNTIF(_xlpm.d,_xlpm.k))</f>
        <v>1</v>
      </c>
      <c r="E4523" s="1">
        <f>LOG(F4523+1,10)</f>
        <v>0.30102999566398114</v>
      </c>
      <c r="F4523" s="7">
        <v>1</v>
      </c>
      <c r="G4523" s="9" t="s">
        <v>3479</v>
      </c>
      <c r="H4523" s="4">
        <f>F4523/freq.sum.r6e</f>
        <v>4.9701789264413521E-5</v>
      </c>
      <c r="I4523" s="4" t="str">
        <f>_xlfn.LET(_xlpm.sep,":",_xlpm.w,$G4523,LEFT(_xlpm.w,FIND(_xlpm.sep,_xlpm.w)-1))</f>
        <v>nɪ</v>
      </c>
      <c r="J4523" s="4" t="str">
        <f>_xlfn.LET(_xlpm.sep,":",_xlpm.w,$G4523,RIGHT(_xlpm.w,LEN(_xlpm.w)-FIND(_xlpm.sep,_xlpm.w)))</f>
        <v>nyry</v>
      </c>
      <c r="K4523" s="10">
        <f>_xlfn.LET(_xlpm.w,I4523,LEN(_xlpm.w))</f>
        <v>2</v>
      </c>
      <c r="L4523" s="10">
        <f>_xlfn.LET(_xlpm.w,J4523,LEN(_xlpm.w))</f>
        <v>4</v>
      </c>
      <c r="M4523" s="10">
        <f>_xlfn.LET(_xlpm.a,K4523,_xlpm.b,L4523,MAX(_xlpm.a,_xlpm.b))</f>
        <v>4</v>
      </c>
      <c r="N4523" s="10">
        <f>_xlfn.LET(_xlpm.d,(K4523,L4523),MAX(_xlpm.d)-MIN(_xlpm.d))</f>
        <v>2</v>
      </c>
      <c r="O4523" s="1" t="str">
        <f>_xlfn.LET(_xlpm.sep,":",_xlpm.w,$G4523,_xlfn.CONCAT("~",RIGHT(_xlpm.w,LEN(_xlpm.w)-FIND(_xlpm.sep,_xlpm.w)),"~"))</f>
        <v>~nyry~</v>
      </c>
      <c r="P4523" s="1" t="str">
        <f>_xlfn.LET(_xlpm.sep,":",_xlpm.w,$G4523,_xlfn.CONCAT("[",LEFT(_xlpm.w,FIND(_xlpm.sep,_xlpm.w)-1),"]"))</f>
        <v>[nɪ]</v>
      </c>
      <c r="Q4523" s="14" cm="1">
        <f t="array" ref="Q4523">SUM(_xlfn._xlws.FILTER($H$2:$H$7109,_xlfn.MAP($O$2:$O$7109,_xlfn.LAMBDA(_xlpm.x,_xlpm.x=$O4523))))</f>
        <v>4.9701789264413521E-5</v>
      </c>
      <c r="R4523" s="14">
        <f>$H4523/Q4523</f>
        <v>1</v>
      </c>
      <c r="S4523" s="14" cm="1">
        <f t="array" ref="S4523">SUM(_xlfn._xlws.FILTER($H$2:$H$7109,_xlfn.MAP($P$2:$P$7109,_xlfn.LAMBDA(_xlpm.x,_xlpm.x=$P4523))))</f>
        <v>1.5904572564612324E-2</v>
      </c>
      <c r="T4523" s="14">
        <f>$H4523/S4523</f>
        <v>3.1250000000000006E-3</v>
      </c>
      <c r="U4523" s="14">
        <f>_xlfn.LET(_xlpm.freq,F4523,_xlpm.size,M4523+1,_xlpm.F,V4523,LOG(1+_xlpm.freq)*LOG(1+_xlpm.size)*_xlpm.F)</f>
        <v>1.459482040678566E-3</v>
      </c>
      <c r="V4523" s="14">
        <f>_xlfn.LET(_xlpm.a,T4523,_xlpm.b,R4523,2*_xlpm.a*_xlpm.b/(_xlpm.a+_xlpm.b))</f>
        <v>6.230529595015577E-3</v>
      </c>
      <c r="W4523" s="14">
        <f>_xlfn.LET(_xlpm.p,R4523,_xlpm.q,T4523,LOG(_xlpm.p/_xlpm.q))</f>
        <v>2.5051499783199058</v>
      </c>
      <c r="X4523" s="2"/>
    </row>
    <row r="4524" spans="1:24">
      <c r="A4524" s="1" t="str">
        <f>_xlfn.LET(_xlpm.sep," : ",CONCATENATE(O4524,_xlpm.sep,P4524))</f>
        <v>~ce'r~ : [sɪ]</v>
      </c>
      <c r="B4524" s="1">
        <f>_xlfn.LET(_xlpm.d,$G4524,_xlpm.k,_xlfn.CONCAT(LEFT(TRIM(B$1),1),"*"),COUNTIF(_xlpm.d,_xlpm.k))</f>
        <v>0</v>
      </c>
      <c r="C4524" s="1">
        <f>_xlfn.LET(_xlpm.d,$G4524,_xlpm.k,_xlfn.CONCAT(LEFT(TRIM(C$1),1),"*"),COUNTIF(_xlpm.d,_xlpm.k))</f>
        <v>0</v>
      </c>
      <c r="D4524" s="1">
        <f>_xlfn.LET(_xlpm.d,$G4524,_xlpm.k,_xlfn.CONCAT(LEFT(TRIM(D$1),1),"*"),COUNTIF(_xlpm.d,_xlpm.k))</f>
        <v>0</v>
      </c>
      <c r="E4524" s="1">
        <f>LOG(F4524+1,10)</f>
        <v>0.30102999566398114</v>
      </c>
      <c r="F4524" s="7">
        <v>1</v>
      </c>
      <c r="G4524" s="9" t="s">
        <v>4420</v>
      </c>
      <c r="H4524" s="4">
        <f>F4524/freq.sum.r6e</f>
        <v>4.9701789264413521E-5</v>
      </c>
      <c r="I4524" s="1" t="str">
        <f>_xlfn.LET(_xlpm.sep,":",_xlpm.w,$G4524,LEFT(_xlpm.w,FIND(_xlpm.sep,_xlpm.w)-1))</f>
        <v>sɪ</v>
      </c>
      <c r="J4524" s="1" t="str">
        <f>_xlfn.LET(_xlpm.sep,":",_xlpm.w,$G4524,RIGHT(_xlpm.w,LEN(_xlpm.w)-FIND(_xlpm.sep,_xlpm.w)))</f>
        <v>ce'r</v>
      </c>
      <c r="K4524" s="10">
        <f>_xlfn.LET(_xlpm.w,I4524,LEN(_xlpm.w))</f>
        <v>2</v>
      </c>
      <c r="L4524" s="10">
        <f>_xlfn.LET(_xlpm.w,J4524,LEN(_xlpm.w))</f>
        <v>4</v>
      </c>
      <c r="M4524" s="10">
        <f>_xlfn.LET(_xlpm.a,K4524,_xlpm.b,L4524,MAX(_xlpm.a,_xlpm.b))</f>
        <v>4</v>
      </c>
      <c r="N4524" s="10">
        <f>_xlfn.LET(_xlpm.d,(K4524,L4524),MAX(_xlpm.d)-MIN(_xlpm.d))</f>
        <v>2</v>
      </c>
      <c r="O4524" s="1" t="str">
        <f>_xlfn.LET(_xlpm.sep,":",_xlpm.w,$G4524,_xlfn.CONCAT("~",RIGHT(_xlpm.w,LEN(_xlpm.w)-FIND(_xlpm.sep,_xlpm.w)),"~"))</f>
        <v>~ce'r~</v>
      </c>
      <c r="P4524" s="1" t="str">
        <f>_xlfn.LET(_xlpm.sep,":",_xlpm.w,$G4524,_xlfn.CONCAT("[",LEFT(_xlpm.w,FIND(_xlpm.sep,_xlpm.w)-1),"]"))</f>
        <v>[sɪ]</v>
      </c>
      <c r="Q4524" s="14" cm="1">
        <f t="array" ref="Q4524">SUM(_xlfn._xlws.FILTER($H$2:$H$7117,_xlfn.MAP($O$2:$O$7117,_xlfn.LAMBDA(_xlpm.x,_xlpm.x=$O4524))))</f>
        <v>4.9701789264413521E-5</v>
      </c>
      <c r="R4524" s="14">
        <f>$H4524/Q4524</f>
        <v>1</v>
      </c>
      <c r="S4524" s="14" cm="1">
        <f t="array" ref="S4524">SUM(_xlfn._xlws.FILTER($H$2:$H$7117,_xlfn.MAP($P$2:$P$7117,_xlfn.LAMBDA(_xlpm.x,_xlpm.x=$P4524))))</f>
        <v>1.9085487077534789E-2</v>
      </c>
      <c r="T4524" s="14">
        <f>$H4524/S4524</f>
        <v>2.604166666666667E-3</v>
      </c>
      <c r="U4524" s="14">
        <f>_xlfn.LET(_xlpm.freq,F4524,_xlpm.size,M4524+1,_xlpm.F,V4524,LOG(1+_xlpm.freq)*LOG(1+_xlpm.size)*_xlpm.F)</f>
        <v>1.2168668443060249E-3</v>
      </c>
      <c r="V4524" s="14">
        <f>_xlfn.LET(_xlpm.a,T4524,_xlpm.b,R4524,2*_xlpm.a*_xlpm.b/(_xlpm.a+_xlpm.b))</f>
        <v>5.1948051948051948E-3</v>
      </c>
      <c r="W4524" s="14">
        <f>_xlfn.LET(_xlpm.p,R4524,_xlpm.q,T4524,LOG(_xlpm.p/_xlpm.q))</f>
        <v>2.5843312243675309</v>
      </c>
      <c r="X4524" s="2"/>
    </row>
    <row r="4525" spans="1:24">
      <c r="A4525" s="1" t="str">
        <f>_xlfn.LET(_xlpm.sep," : ",CONCATENATE(O4525,_xlpm.sep,P4525))</f>
        <v>~cery~ : [sɪ]</v>
      </c>
      <c r="B4525" s="1">
        <f>_xlfn.LET(_xlpm.d,$G4525,_xlpm.k,_xlfn.CONCAT(LEFT(TRIM(B$1),1),"*"),COUNTIF(_xlpm.d,_xlpm.k))</f>
        <v>0</v>
      </c>
      <c r="C4525" s="1">
        <f>_xlfn.LET(_xlpm.d,$G4525,_xlpm.k,_xlfn.CONCAT(LEFT(TRIM(C$1),1),"*"),COUNTIF(_xlpm.d,_xlpm.k))</f>
        <v>0</v>
      </c>
      <c r="D4525" s="1">
        <f>_xlfn.LET(_xlpm.d,$G4525,_xlpm.k,_xlfn.CONCAT(LEFT(TRIM(D$1),1),"*"),COUNTIF(_xlpm.d,_xlpm.k))</f>
        <v>0</v>
      </c>
      <c r="E4525" s="1">
        <f>LOG(F4525+1,10)</f>
        <v>0.30102999566398114</v>
      </c>
      <c r="F4525" s="7">
        <v>1</v>
      </c>
      <c r="G4525" s="9" t="s">
        <v>4433</v>
      </c>
      <c r="H4525" s="4">
        <f>F4525/freq.sum.r6e</f>
        <v>4.9701789264413521E-5</v>
      </c>
      <c r="I4525" s="4" t="str">
        <f>_xlfn.LET(_xlpm.sep,":",_xlpm.w,$G4525,LEFT(_xlpm.w,FIND(_xlpm.sep,_xlpm.w)-1))</f>
        <v>sɪ</v>
      </c>
      <c r="J4525" s="4" t="str">
        <f>_xlfn.LET(_xlpm.sep,":",_xlpm.w,$G4525,RIGHT(_xlpm.w,LEN(_xlpm.w)-FIND(_xlpm.sep,_xlpm.w)))</f>
        <v>cery</v>
      </c>
      <c r="K4525" s="10">
        <f>_xlfn.LET(_xlpm.w,I4525,LEN(_xlpm.w))</f>
        <v>2</v>
      </c>
      <c r="L4525" s="10">
        <f>_xlfn.LET(_xlpm.w,J4525,LEN(_xlpm.w))</f>
        <v>4</v>
      </c>
      <c r="M4525" s="10">
        <f>_xlfn.LET(_xlpm.a,K4525,_xlpm.b,L4525,MAX(_xlpm.a,_xlpm.b))</f>
        <v>4</v>
      </c>
      <c r="N4525" s="10">
        <f>_xlfn.LET(_xlpm.d,(K4525,L4525),MAX(_xlpm.d)-MIN(_xlpm.d))</f>
        <v>2</v>
      </c>
      <c r="O4525" s="1" t="str">
        <f>_xlfn.LET(_xlpm.sep,":",_xlpm.w,$G4525,_xlfn.CONCAT("~",RIGHT(_xlpm.w,LEN(_xlpm.w)-FIND(_xlpm.sep,_xlpm.w)),"~"))</f>
        <v>~cery~</v>
      </c>
      <c r="P4525" s="1" t="str">
        <f>_xlfn.LET(_xlpm.sep,":",_xlpm.w,$G4525,_xlfn.CONCAT("[",LEFT(_xlpm.w,FIND(_xlpm.sep,_xlpm.w)-1),"]"))</f>
        <v>[sɪ]</v>
      </c>
      <c r="Q4525" s="14" cm="1">
        <f t="array" ref="Q4525">SUM(_xlfn._xlws.FILTER($H$2:$H$7109,_xlfn.MAP($O$2:$O$7109,_xlfn.LAMBDA(_xlpm.x,_xlpm.x=$O4525))))</f>
        <v>4.9701789264413521E-5</v>
      </c>
      <c r="R4525" s="14">
        <f>$H4525/Q4525</f>
        <v>1</v>
      </c>
      <c r="S4525" s="14" cm="1">
        <f t="array" ref="S4525">SUM(_xlfn._xlws.FILTER($H$2:$H$7109,_xlfn.MAP($P$2:$P$7109,_xlfn.LAMBDA(_xlpm.x,_xlpm.x=$P4525))))</f>
        <v>1.9085487077534789E-2</v>
      </c>
      <c r="T4525" s="14">
        <f>$H4525/S4525</f>
        <v>2.604166666666667E-3</v>
      </c>
      <c r="U4525" s="14">
        <f>_xlfn.LET(_xlpm.freq,F4525,_xlpm.size,M4525+1,_xlpm.F,V4525,LOG(1+_xlpm.freq)*LOG(1+_xlpm.size)*_xlpm.F)</f>
        <v>1.2168668443060249E-3</v>
      </c>
      <c r="V4525" s="14">
        <f>_xlfn.LET(_xlpm.a,T4525,_xlpm.b,R4525,2*_xlpm.a*_xlpm.b/(_xlpm.a+_xlpm.b))</f>
        <v>5.1948051948051948E-3</v>
      </c>
      <c r="W4525" s="14">
        <f>_xlfn.LET(_xlpm.p,R4525,_xlpm.q,T4525,LOG(_xlpm.p/_xlpm.q))</f>
        <v>2.5843312243675309</v>
      </c>
      <c r="X4525" s="2"/>
    </row>
    <row r="4526" spans="1:24">
      <c r="A4526" s="1" t="str">
        <f>_xlfn.LET(_xlpm.sep," : ",CONCATENATE(O4526,_xlpm.sep,P4526))</f>
        <v>~cy'r~ : [sɪ]</v>
      </c>
      <c r="B4526" s="1">
        <f>_xlfn.LET(_xlpm.d,$G4526,_xlpm.k,_xlfn.CONCAT(LEFT(TRIM(B$1),1),"*"),COUNTIF(_xlpm.d,_xlpm.k))</f>
        <v>0</v>
      </c>
      <c r="C4526" s="1">
        <f>_xlfn.LET(_xlpm.d,$G4526,_xlpm.k,_xlfn.CONCAT(LEFT(TRIM(C$1),1),"*"),COUNTIF(_xlpm.d,_xlpm.k))</f>
        <v>0</v>
      </c>
      <c r="D4526" s="1">
        <f>_xlfn.LET(_xlpm.d,$G4526,_xlpm.k,_xlfn.CONCAT(LEFT(TRIM(D$1),1),"*"),COUNTIF(_xlpm.d,_xlpm.k))</f>
        <v>0</v>
      </c>
      <c r="E4526" s="1">
        <f>LOG(F4526+1,10)</f>
        <v>0.30102999566398114</v>
      </c>
      <c r="F4526" s="7">
        <v>1</v>
      </c>
      <c r="G4526" s="9" t="s">
        <v>4447</v>
      </c>
      <c r="H4526" s="4">
        <f>F4526/freq.sum.r6e</f>
        <v>4.9701789264413521E-5</v>
      </c>
      <c r="I4526" s="1" t="str">
        <f>_xlfn.LET(_xlpm.sep,":",_xlpm.w,$G4526,LEFT(_xlpm.w,FIND(_xlpm.sep,_xlpm.w)-1))</f>
        <v>sɪ</v>
      </c>
      <c r="J4526" s="1" t="str">
        <f>_xlfn.LET(_xlpm.sep,":",_xlpm.w,$G4526,RIGHT(_xlpm.w,LEN(_xlpm.w)-FIND(_xlpm.sep,_xlpm.w)))</f>
        <v>cy'r</v>
      </c>
      <c r="K4526" s="10">
        <f>_xlfn.LET(_xlpm.w,I4526,LEN(_xlpm.w))</f>
        <v>2</v>
      </c>
      <c r="L4526" s="10">
        <f>_xlfn.LET(_xlpm.w,J4526,LEN(_xlpm.w))</f>
        <v>4</v>
      </c>
      <c r="M4526" s="10">
        <f>_xlfn.LET(_xlpm.a,K4526,_xlpm.b,L4526,MAX(_xlpm.a,_xlpm.b))</f>
        <v>4</v>
      </c>
      <c r="N4526" s="10">
        <f>_xlfn.LET(_xlpm.d,(K4526,L4526),MAX(_xlpm.d)-MIN(_xlpm.d))</f>
        <v>2</v>
      </c>
      <c r="O4526" s="1" t="str">
        <f>_xlfn.LET(_xlpm.sep,":",_xlpm.w,$G4526,_xlfn.CONCAT("~",RIGHT(_xlpm.w,LEN(_xlpm.w)-FIND(_xlpm.sep,_xlpm.w)),"~"))</f>
        <v>~cy'r~</v>
      </c>
      <c r="P4526" s="1" t="str">
        <f>_xlfn.LET(_xlpm.sep,":",_xlpm.w,$G4526,_xlfn.CONCAT("[",LEFT(_xlpm.w,FIND(_xlpm.sep,_xlpm.w)-1),"]"))</f>
        <v>[sɪ]</v>
      </c>
      <c r="Q4526" s="14" cm="1">
        <f t="array" ref="Q4526">SUM(_xlfn._xlws.FILTER($H$2:$H$7111,_xlfn.MAP($O$2:$O$7111,_xlfn.LAMBDA(_xlpm.x,_xlpm.x=$O4526))))</f>
        <v>4.9701789264413521E-5</v>
      </c>
      <c r="R4526" s="14">
        <f>$H4526/Q4526</f>
        <v>1</v>
      </c>
      <c r="S4526" s="14" cm="1">
        <f t="array" ref="S4526">SUM(_xlfn._xlws.FILTER($H$2:$H$7111,_xlfn.MAP($P$2:$P$7111,_xlfn.LAMBDA(_xlpm.x,_xlpm.x=$P4526))))</f>
        <v>1.9085487077534789E-2</v>
      </c>
      <c r="T4526" s="14">
        <f>$H4526/S4526</f>
        <v>2.604166666666667E-3</v>
      </c>
      <c r="U4526" s="14">
        <f>_xlfn.LET(_xlpm.freq,F4526,_xlpm.size,M4526+1,_xlpm.F,V4526,LOG(1+_xlpm.freq)*LOG(1+_xlpm.size)*_xlpm.F)</f>
        <v>1.2168668443060249E-3</v>
      </c>
      <c r="V4526" s="14">
        <f>_xlfn.LET(_xlpm.a,T4526,_xlpm.b,R4526,2*_xlpm.a*_xlpm.b/(_xlpm.a+_xlpm.b))</f>
        <v>5.1948051948051948E-3</v>
      </c>
      <c r="W4526" s="14">
        <f>_xlfn.LET(_xlpm.p,R4526,_xlpm.q,T4526,LOG(_xlpm.p/_xlpm.q))</f>
        <v>2.5843312243675309</v>
      </c>
      <c r="X4526" s="2"/>
    </row>
    <row r="4527" spans="1:24">
      <c r="A4527" s="1" t="str">
        <f>_xlfn.LET(_xlpm.sep," : ",CONCATENATE(O4527,_xlpm.sep,P4527))</f>
        <v>~cyry~ : [sɪ]</v>
      </c>
      <c r="B4527" s="1">
        <f>_xlfn.LET(_xlpm.d,$G4527,_xlpm.k,_xlfn.CONCAT(LEFT(TRIM(B$1),1),"*"),COUNTIF(_xlpm.d,_xlpm.k))</f>
        <v>0</v>
      </c>
      <c r="C4527" s="1">
        <f>_xlfn.LET(_xlpm.d,$G4527,_xlpm.k,_xlfn.CONCAT(LEFT(TRIM(C$1),1),"*"),COUNTIF(_xlpm.d,_xlpm.k))</f>
        <v>0</v>
      </c>
      <c r="D4527" s="1">
        <f>_xlfn.LET(_xlpm.d,$G4527,_xlpm.k,_xlfn.CONCAT(LEFT(TRIM(D$1),1),"*"),COUNTIF(_xlpm.d,_xlpm.k))</f>
        <v>0</v>
      </c>
      <c r="E4527" s="1">
        <f>LOG(F4527+1,10)</f>
        <v>0.30102999566398114</v>
      </c>
      <c r="F4527" s="7">
        <v>1</v>
      </c>
      <c r="G4527" s="9" t="s">
        <v>4452</v>
      </c>
      <c r="H4527" s="4">
        <f>F4527/freq.sum.r6e</f>
        <v>4.9701789264413521E-5</v>
      </c>
      <c r="I4527" s="1" t="str">
        <f>_xlfn.LET(_xlpm.sep,":",_xlpm.w,$G4527,LEFT(_xlpm.w,FIND(_xlpm.sep,_xlpm.w)-1))</f>
        <v>sɪ</v>
      </c>
      <c r="J4527" s="1" t="str">
        <f>_xlfn.LET(_xlpm.sep,":",_xlpm.w,$G4527,RIGHT(_xlpm.w,LEN(_xlpm.w)-FIND(_xlpm.sep,_xlpm.w)))</f>
        <v>cyry</v>
      </c>
      <c r="K4527" s="10">
        <f>_xlfn.LET(_xlpm.w,I4527,LEN(_xlpm.w))</f>
        <v>2</v>
      </c>
      <c r="L4527" s="10">
        <f>_xlfn.LET(_xlpm.w,J4527,LEN(_xlpm.w))</f>
        <v>4</v>
      </c>
      <c r="M4527" s="10">
        <f>_xlfn.LET(_xlpm.a,K4527,_xlpm.b,L4527,MAX(_xlpm.a,_xlpm.b))</f>
        <v>4</v>
      </c>
      <c r="N4527" s="10">
        <f>_xlfn.LET(_xlpm.d,(K4527,L4527),MAX(_xlpm.d)-MIN(_xlpm.d))</f>
        <v>2</v>
      </c>
      <c r="O4527" s="1" t="str">
        <f>_xlfn.LET(_xlpm.sep,":",_xlpm.w,$G4527,_xlfn.CONCAT("~",RIGHT(_xlpm.w,LEN(_xlpm.w)-FIND(_xlpm.sep,_xlpm.w)),"~"))</f>
        <v>~cyry~</v>
      </c>
      <c r="P4527" s="1" t="str">
        <f>_xlfn.LET(_xlpm.sep,":",_xlpm.w,$G4527,_xlfn.CONCAT("[",LEFT(_xlpm.w,FIND(_xlpm.sep,_xlpm.w)-1),"]"))</f>
        <v>[sɪ]</v>
      </c>
      <c r="Q4527" s="14" cm="1">
        <f t="array" ref="Q4527">SUM(_xlfn._xlws.FILTER($H$2:$H$7111,_xlfn.MAP($O$2:$O$7111,_xlfn.LAMBDA(_xlpm.x,_xlpm.x=$O4527))))</f>
        <v>4.9701789264413521E-5</v>
      </c>
      <c r="R4527" s="14">
        <f>$H4527/Q4527</f>
        <v>1</v>
      </c>
      <c r="S4527" s="14" cm="1">
        <f t="array" ref="S4527">SUM(_xlfn._xlws.FILTER($H$2:$H$7111,_xlfn.MAP($P$2:$P$7111,_xlfn.LAMBDA(_xlpm.x,_xlpm.x=$P4527))))</f>
        <v>1.9085487077534789E-2</v>
      </c>
      <c r="T4527" s="14">
        <f>$H4527/S4527</f>
        <v>2.604166666666667E-3</v>
      </c>
      <c r="U4527" s="14">
        <f>_xlfn.LET(_xlpm.freq,F4527,_xlpm.size,M4527+1,_xlpm.F,V4527,LOG(1+_xlpm.freq)*LOG(1+_xlpm.size)*_xlpm.F)</f>
        <v>1.2168668443060249E-3</v>
      </c>
      <c r="V4527" s="14">
        <f>_xlfn.LET(_xlpm.a,T4527,_xlpm.b,R4527,2*_xlpm.a*_xlpm.b/(_xlpm.a+_xlpm.b))</f>
        <v>5.1948051948051948E-3</v>
      </c>
      <c r="W4527" s="14">
        <f>_xlfn.LET(_xlpm.p,R4527,_xlpm.q,T4527,LOG(_xlpm.p/_xlpm.q))</f>
        <v>2.5843312243675309</v>
      </c>
      <c r="X4527" s="2"/>
    </row>
    <row r="4528" spans="1:24">
      <c r="A4528" s="1" t="str">
        <f>_xlfn.LET(_xlpm.sep," : ",CONCATENATE(O4528,_xlpm.sep,P4528))</f>
        <v>~scee~ : [sɪ]</v>
      </c>
      <c r="B4528" s="1">
        <f>_xlfn.LET(_xlpm.d,$G4528,_xlpm.k,_xlfn.CONCAT(LEFT(TRIM(B$1),1),"*"),COUNTIF(_xlpm.d,_xlpm.k))</f>
        <v>0</v>
      </c>
      <c r="C4528" s="1">
        <f>_xlfn.LET(_xlpm.d,$G4528,_xlpm.k,_xlfn.CONCAT(LEFT(TRIM(C$1),1),"*"),COUNTIF(_xlpm.d,_xlpm.k))</f>
        <v>0</v>
      </c>
      <c r="D4528" s="1">
        <f>_xlfn.LET(_xlpm.d,$G4528,_xlpm.k,_xlfn.CONCAT(LEFT(TRIM(D$1),1),"*"),COUNTIF(_xlpm.d,_xlpm.k))</f>
        <v>0</v>
      </c>
      <c r="E4528" s="1">
        <f>LOG(F4528+1,10)</f>
        <v>0.30102999566398114</v>
      </c>
      <c r="F4528" s="7">
        <v>1</v>
      </c>
      <c r="G4528" s="9" t="s">
        <v>4476</v>
      </c>
      <c r="H4528" s="4">
        <f>F4528/freq.sum.r6e</f>
        <v>4.9701789264413521E-5</v>
      </c>
      <c r="I4528" s="1" t="str">
        <f>_xlfn.LET(_xlpm.sep,":",_xlpm.w,$G4528,LEFT(_xlpm.w,FIND(_xlpm.sep,_xlpm.w)-1))</f>
        <v>sɪ</v>
      </c>
      <c r="J4528" s="1" t="str">
        <f>_xlfn.LET(_xlpm.sep,":",_xlpm.w,$G4528,RIGHT(_xlpm.w,LEN(_xlpm.w)-FIND(_xlpm.sep,_xlpm.w)))</f>
        <v>scee</v>
      </c>
      <c r="K4528" s="10">
        <f>_xlfn.LET(_xlpm.w,I4528,LEN(_xlpm.w))</f>
        <v>2</v>
      </c>
      <c r="L4528" s="10">
        <f>_xlfn.LET(_xlpm.w,J4528,LEN(_xlpm.w))</f>
        <v>4</v>
      </c>
      <c r="M4528" s="10">
        <f>_xlfn.LET(_xlpm.a,K4528,_xlpm.b,L4528,MAX(_xlpm.a,_xlpm.b))</f>
        <v>4</v>
      </c>
      <c r="N4528" s="10">
        <f>_xlfn.LET(_xlpm.d,(K4528,L4528),MAX(_xlpm.d)-MIN(_xlpm.d))</f>
        <v>2</v>
      </c>
      <c r="O4528" s="1" t="str">
        <f>_xlfn.LET(_xlpm.sep,":",_xlpm.w,$G4528,_xlfn.CONCAT("~",RIGHT(_xlpm.w,LEN(_xlpm.w)-FIND(_xlpm.sep,_xlpm.w)),"~"))</f>
        <v>~scee~</v>
      </c>
      <c r="P4528" s="1" t="str">
        <f>_xlfn.LET(_xlpm.sep,":",_xlpm.w,$G4528,_xlfn.CONCAT("[",LEFT(_xlpm.w,FIND(_xlpm.sep,_xlpm.w)-1),"]"))</f>
        <v>[sɪ]</v>
      </c>
      <c r="Q4528" s="14" cm="1">
        <f t="array" ref="Q4528">SUM(_xlfn._xlws.FILTER($H$2:$H$7117,_xlfn.MAP($O$2:$O$7117,_xlfn.LAMBDA(_xlpm.x,_xlpm.x=$O4528))))</f>
        <v>4.9701789264413521E-5</v>
      </c>
      <c r="R4528" s="14">
        <f>$H4528/Q4528</f>
        <v>1</v>
      </c>
      <c r="S4528" s="14" cm="1">
        <f t="array" ref="S4528">SUM(_xlfn._xlws.FILTER($H$2:$H$7117,_xlfn.MAP($P$2:$P$7117,_xlfn.LAMBDA(_xlpm.x,_xlpm.x=$P4528))))</f>
        <v>1.9085487077534789E-2</v>
      </c>
      <c r="T4528" s="14">
        <f>$H4528/S4528</f>
        <v>2.604166666666667E-3</v>
      </c>
      <c r="U4528" s="14">
        <f>_xlfn.LET(_xlpm.freq,F4528,_xlpm.size,M4528+1,_xlpm.F,V4528,LOG(1+_xlpm.freq)*LOG(1+_xlpm.size)*_xlpm.F)</f>
        <v>1.2168668443060249E-3</v>
      </c>
      <c r="V4528" s="14">
        <f>_xlfn.LET(_xlpm.a,T4528,_xlpm.b,R4528,2*_xlpm.a*_xlpm.b/(_xlpm.a+_xlpm.b))</f>
        <v>5.1948051948051948E-3</v>
      </c>
      <c r="W4528" s="14">
        <f>_xlfn.LET(_xlpm.p,R4528,_xlpm.q,T4528,LOG(_xlpm.p/_xlpm.q))</f>
        <v>2.5843312243675309</v>
      </c>
      <c r="X4528" s="2"/>
    </row>
    <row r="4529" spans="1:24">
      <c r="A4529" s="1" t="str">
        <f>_xlfn.LET(_xlpm.sep," : ",CONCATENATE(O4529,_xlpm.sep,P4529))</f>
        <v>~ssae~ : [sɪ]</v>
      </c>
      <c r="B4529" s="1">
        <f>_xlfn.LET(_xlpm.d,$G4529,_xlpm.k,_xlfn.CONCAT(LEFT(TRIM(B$1),1),"*"),COUNTIF(_xlpm.d,_xlpm.k))</f>
        <v>0</v>
      </c>
      <c r="C4529" s="1">
        <f>_xlfn.LET(_xlpm.d,$G4529,_xlpm.k,_xlfn.CONCAT(LEFT(TRIM(C$1),1),"*"),COUNTIF(_xlpm.d,_xlpm.k))</f>
        <v>0</v>
      </c>
      <c r="D4529" s="1">
        <f>_xlfn.LET(_xlpm.d,$G4529,_xlpm.k,_xlfn.CONCAT(LEFT(TRIM(D$1),1),"*"),COUNTIF(_xlpm.d,_xlpm.k))</f>
        <v>0</v>
      </c>
      <c r="E4529" s="1">
        <f>LOG(F4529+1,10)</f>
        <v>0.30102999566398114</v>
      </c>
      <c r="F4529" s="7">
        <v>1</v>
      </c>
      <c r="G4529" s="9" t="s">
        <v>4536</v>
      </c>
      <c r="H4529" s="4">
        <f>F4529/freq.sum.r6e</f>
        <v>4.9701789264413521E-5</v>
      </c>
      <c r="I4529" s="1" t="str">
        <f>_xlfn.LET(_xlpm.sep,":",_xlpm.w,$G4529,LEFT(_xlpm.w,FIND(_xlpm.sep,_xlpm.w)-1))</f>
        <v>sɪ</v>
      </c>
      <c r="J4529" s="1" t="str">
        <f>_xlfn.LET(_xlpm.sep,":",_xlpm.w,$G4529,RIGHT(_xlpm.w,LEN(_xlpm.w)-FIND(_xlpm.sep,_xlpm.w)))</f>
        <v>ssae</v>
      </c>
      <c r="K4529" s="10">
        <f>_xlfn.LET(_xlpm.w,I4529,LEN(_xlpm.w))</f>
        <v>2</v>
      </c>
      <c r="L4529" s="10">
        <f>_xlfn.LET(_xlpm.w,J4529,LEN(_xlpm.w))</f>
        <v>4</v>
      </c>
      <c r="M4529" s="10">
        <f>_xlfn.LET(_xlpm.a,K4529,_xlpm.b,L4529,MAX(_xlpm.a,_xlpm.b))</f>
        <v>4</v>
      </c>
      <c r="N4529" s="10">
        <f>_xlfn.LET(_xlpm.d,(K4529,L4529),MAX(_xlpm.d)-MIN(_xlpm.d))</f>
        <v>2</v>
      </c>
      <c r="O4529" s="1" t="str">
        <f>_xlfn.LET(_xlpm.sep,":",_xlpm.w,$G4529,_xlfn.CONCAT("~",RIGHT(_xlpm.w,LEN(_xlpm.w)-FIND(_xlpm.sep,_xlpm.w)),"~"))</f>
        <v>~ssae~</v>
      </c>
      <c r="P4529" s="1" t="str">
        <f>_xlfn.LET(_xlpm.sep,":",_xlpm.w,$G4529,_xlfn.CONCAT("[",LEFT(_xlpm.w,FIND(_xlpm.sep,_xlpm.w)-1),"]"))</f>
        <v>[sɪ]</v>
      </c>
      <c r="Q4529" s="14" cm="1">
        <f t="array" ref="Q4529">SUM(_xlfn._xlws.FILTER($H$2:$H$7117,_xlfn.MAP($O$2:$O$7117,_xlfn.LAMBDA(_xlpm.x,_xlpm.x=$O4529))))</f>
        <v>4.9701789264413521E-5</v>
      </c>
      <c r="R4529" s="14">
        <f>$H4529/Q4529</f>
        <v>1</v>
      </c>
      <c r="S4529" s="14" cm="1">
        <f t="array" ref="S4529">SUM(_xlfn._xlws.FILTER($H$2:$H$7117,_xlfn.MAP($P$2:$P$7117,_xlfn.LAMBDA(_xlpm.x,_xlpm.x=$P4529))))</f>
        <v>1.9085487077534789E-2</v>
      </c>
      <c r="T4529" s="14">
        <f>$H4529/S4529</f>
        <v>2.604166666666667E-3</v>
      </c>
      <c r="U4529" s="14">
        <f>_xlfn.LET(_xlpm.freq,F4529,_xlpm.size,M4529+1,_xlpm.F,V4529,LOG(1+_xlpm.freq)*LOG(1+_xlpm.size)*_xlpm.F)</f>
        <v>1.2168668443060249E-3</v>
      </c>
      <c r="V4529" s="14">
        <f>_xlfn.LET(_xlpm.a,T4529,_xlpm.b,R4529,2*_xlpm.a*_xlpm.b/(_xlpm.a+_xlpm.b))</f>
        <v>5.1948051948051948E-3</v>
      </c>
      <c r="W4529" s="14">
        <f>_xlfn.LET(_xlpm.p,R4529,_xlpm.q,T4529,LOG(_xlpm.p/_xlpm.q))</f>
        <v>2.5843312243675309</v>
      </c>
      <c r="X4529" s="2"/>
    </row>
    <row r="4530" spans="1:24">
      <c r="A4530" s="1" t="str">
        <f>_xlfn.LET(_xlpm.sep," : ",CONCATENATE(O4530,_xlpm.sep,P4530))</f>
        <v>~ssee~ : [sɪ]</v>
      </c>
      <c r="B4530" s="1">
        <f>_xlfn.LET(_xlpm.d,$G4530,_xlpm.k,_xlfn.CONCAT(LEFT(TRIM(B$1),1),"*"),COUNTIF(_xlpm.d,_xlpm.k))</f>
        <v>0</v>
      </c>
      <c r="C4530" s="1">
        <f>_xlfn.LET(_xlpm.d,$G4530,_xlpm.k,_xlfn.CONCAT(LEFT(TRIM(C$1),1),"*"),COUNTIF(_xlpm.d,_xlpm.k))</f>
        <v>0</v>
      </c>
      <c r="D4530" s="1">
        <f>_xlfn.LET(_xlpm.d,$G4530,_xlpm.k,_xlfn.CONCAT(LEFT(TRIM(D$1),1),"*"),COUNTIF(_xlpm.d,_xlpm.k))</f>
        <v>0</v>
      </c>
      <c r="E4530" s="1">
        <f>LOG(F4530+1,10)</f>
        <v>0.30102999566398114</v>
      </c>
      <c r="F4530" s="7">
        <v>1</v>
      </c>
      <c r="G4530" s="9" t="s">
        <v>4550</v>
      </c>
      <c r="H4530" s="4">
        <f>F4530/freq.sum.r6e</f>
        <v>4.9701789264413521E-5</v>
      </c>
      <c r="I4530" s="4" t="str">
        <f>_xlfn.LET(_xlpm.sep,":",_xlpm.w,$G4530,LEFT(_xlpm.w,FIND(_xlpm.sep,_xlpm.w)-1))</f>
        <v>sɪ</v>
      </c>
      <c r="J4530" s="4" t="str">
        <f>_xlfn.LET(_xlpm.sep,":",_xlpm.w,$G4530,RIGHT(_xlpm.w,LEN(_xlpm.w)-FIND(_xlpm.sep,_xlpm.w)))</f>
        <v>ssee</v>
      </c>
      <c r="K4530" s="10">
        <f>_xlfn.LET(_xlpm.w,I4530,LEN(_xlpm.w))</f>
        <v>2</v>
      </c>
      <c r="L4530" s="10">
        <f>_xlfn.LET(_xlpm.w,J4530,LEN(_xlpm.w))</f>
        <v>4</v>
      </c>
      <c r="M4530" s="10">
        <f>_xlfn.LET(_xlpm.a,K4530,_xlpm.b,L4530,MAX(_xlpm.a,_xlpm.b))</f>
        <v>4</v>
      </c>
      <c r="N4530" s="10">
        <f>_xlfn.LET(_xlpm.d,(K4530,L4530),MAX(_xlpm.d)-MIN(_xlpm.d))</f>
        <v>2</v>
      </c>
      <c r="O4530" s="1" t="str">
        <f>_xlfn.LET(_xlpm.sep,":",_xlpm.w,$G4530,_xlfn.CONCAT("~",RIGHT(_xlpm.w,LEN(_xlpm.w)-FIND(_xlpm.sep,_xlpm.w)),"~"))</f>
        <v>~ssee~</v>
      </c>
      <c r="P4530" s="1" t="str">
        <f>_xlfn.LET(_xlpm.sep,":",_xlpm.w,$G4530,_xlfn.CONCAT("[",LEFT(_xlpm.w,FIND(_xlpm.sep,_xlpm.w)-1),"]"))</f>
        <v>[sɪ]</v>
      </c>
      <c r="Q4530" s="14" cm="1">
        <f t="array" ref="Q4530">SUM(_xlfn._xlws.FILTER($H$2:$H$7109,_xlfn.MAP($O$2:$O$7109,_xlfn.LAMBDA(_xlpm.x,_xlpm.x=$O4530))))</f>
        <v>4.9701789264413521E-5</v>
      </c>
      <c r="R4530" s="14">
        <f>$H4530/Q4530</f>
        <v>1</v>
      </c>
      <c r="S4530" s="14" cm="1">
        <f t="array" ref="S4530">SUM(_xlfn._xlws.FILTER($H$2:$H$7109,_xlfn.MAP($P$2:$P$7109,_xlfn.LAMBDA(_xlpm.x,_xlpm.x=$P4530))))</f>
        <v>1.9085487077534789E-2</v>
      </c>
      <c r="T4530" s="14">
        <f>$H4530/S4530</f>
        <v>2.604166666666667E-3</v>
      </c>
      <c r="U4530" s="14">
        <f>_xlfn.LET(_xlpm.freq,F4530,_xlpm.size,M4530+1,_xlpm.F,V4530,LOG(1+_xlpm.freq)*LOG(1+_xlpm.size)*_xlpm.F)</f>
        <v>1.2168668443060249E-3</v>
      </c>
      <c r="V4530" s="14">
        <f>_xlfn.LET(_xlpm.a,T4530,_xlpm.b,R4530,2*_xlpm.a*_xlpm.b/(_xlpm.a+_xlpm.b))</f>
        <v>5.1948051948051948E-3</v>
      </c>
      <c r="W4530" s="14">
        <f>_xlfn.LET(_xlpm.p,R4530,_xlpm.q,T4530,LOG(_xlpm.p/_xlpm.q))</f>
        <v>2.5843312243675309</v>
      </c>
      <c r="X4530" s="2"/>
    </row>
    <row r="4531" spans="1:24">
      <c r="A4531" s="1" t="str">
        <f>_xlfn.LET(_xlpm.sep," : ",CONCATENATE(O4531,_xlpm.sep,P4531))</f>
        <v>~ssie~ : [sɪ]</v>
      </c>
      <c r="B4531" s="1">
        <f>_xlfn.LET(_xlpm.d,$G4531,_xlpm.k,_xlfn.CONCAT(LEFT(TRIM(B$1),1),"*"),COUNTIF(_xlpm.d,_xlpm.k))</f>
        <v>0</v>
      </c>
      <c r="C4531" s="1">
        <f>_xlfn.LET(_xlpm.d,$G4531,_xlpm.k,_xlfn.CONCAT(LEFT(TRIM(C$1),1),"*"),COUNTIF(_xlpm.d,_xlpm.k))</f>
        <v>0</v>
      </c>
      <c r="D4531" s="1">
        <f>_xlfn.LET(_xlpm.d,$G4531,_xlpm.k,_xlfn.CONCAT(LEFT(TRIM(D$1),1),"*"),COUNTIF(_xlpm.d,_xlpm.k))</f>
        <v>0</v>
      </c>
      <c r="E4531" s="1">
        <f>LOG(F4531+1,10)</f>
        <v>0.30102999566398114</v>
      </c>
      <c r="F4531" s="7">
        <v>1</v>
      </c>
      <c r="G4531" s="9" t="s">
        <v>4563</v>
      </c>
      <c r="H4531" s="4">
        <f>F4531/freq.sum.r6e</f>
        <v>4.9701789264413521E-5</v>
      </c>
      <c r="I4531" s="1" t="str">
        <f>_xlfn.LET(_xlpm.sep,":",_xlpm.w,$G4531,LEFT(_xlpm.w,FIND(_xlpm.sep,_xlpm.w)-1))</f>
        <v>sɪ</v>
      </c>
      <c r="J4531" s="1" t="str">
        <f>_xlfn.LET(_xlpm.sep,":",_xlpm.w,$G4531,RIGHT(_xlpm.w,LEN(_xlpm.w)-FIND(_xlpm.sep,_xlpm.w)))</f>
        <v>ssie</v>
      </c>
      <c r="K4531" s="10">
        <f>_xlfn.LET(_xlpm.w,I4531,LEN(_xlpm.w))</f>
        <v>2</v>
      </c>
      <c r="L4531" s="10">
        <f>_xlfn.LET(_xlpm.w,J4531,LEN(_xlpm.w))</f>
        <v>4</v>
      </c>
      <c r="M4531" s="10">
        <f>_xlfn.LET(_xlpm.a,K4531,_xlpm.b,L4531,MAX(_xlpm.a,_xlpm.b))</f>
        <v>4</v>
      </c>
      <c r="N4531" s="10">
        <f>_xlfn.LET(_xlpm.d,(K4531,L4531),MAX(_xlpm.d)-MIN(_xlpm.d))</f>
        <v>2</v>
      </c>
      <c r="O4531" s="1" t="str">
        <f>_xlfn.LET(_xlpm.sep,":",_xlpm.w,$G4531,_xlfn.CONCAT("~",RIGHT(_xlpm.w,LEN(_xlpm.w)-FIND(_xlpm.sep,_xlpm.w)),"~"))</f>
        <v>~ssie~</v>
      </c>
      <c r="P4531" s="1" t="str">
        <f>_xlfn.LET(_xlpm.sep,":",_xlpm.w,$G4531,_xlfn.CONCAT("[",LEFT(_xlpm.w,FIND(_xlpm.sep,_xlpm.w)-1),"]"))</f>
        <v>[sɪ]</v>
      </c>
      <c r="Q4531" s="14" cm="1">
        <f t="array" ref="Q4531">SUM(_xlfn._xlws.FILTER($H$2:$H$7117,_xlfn.MAP($O$2:$O$7117,_xlfn.LAMBDA(_xlpm.x,_xlpm.x=$O4531))))</f>
        <v>4.9701789264413521E-5</v>
      </c>
      <c r="R4531" s="14">
        <f>$H4531/Q4531</f>
        <v>1</v>
      </c>
      <c r="S4531" s="14" cm="1">
        <f t="array" ref="S4531">SUM(_xlfn._xlws.FILTER($H$2:$H$7117,_xlfn.MAP($P$2:$P$7117,_xlfn.LAMBDA(_xlpm.x,_xlpm.x=$P4531))))</f>
        <v>1.9085487077534789E-2</v>
      </c>
      <c r="T4531" s="14">
        <f>$H4531/S4531</f>
        <v>2.604166666666667E-3</v>
      </c>
      <c r="U4531" s="14">
        <f>_xlfn.LET(_xlpm.freq,F4531,_xlpm.size,M4531+1,_xlpm.F,V4531,LOG(1+_xlpm.freq)*LOG(1+_xlpm.size)*_xlpm.F)</f>
        <v>1.2168668443060249E-3</v>
      </c>
      <c r="V4531" s="14">
        <f>_xlfn.LET(_xlpm.a,T4531,_xlpm.b,R4531,2*_xlpm.a*_xlpm.b/(_xlpm.a+_xlpm.b))</f>
        <v>5.1948051948051948E-3</v>
      </c>
      <c r="W4531" s="14">
        <f>_xlfn.LET(_xlpm.p,R4531,_xlpm.q,T4531,LOG(_xlpm.p/_xlpm.q))</f>
        <v>2.5843312243675309</v>
      </c>
      <c r="X4531" s="2"/>
    </row>
    <row r="4532" spans="1:24">
      <c r="A4532" s="1" t="str">
        <f>_xlfn.LET(_xlpm.sep," : ",CONCATENATE(O4532,_xlpm.sep,P4532))</f>
        <v>~ssye~ : [sɪ]</v>
      </c>
      <c r="B4532" s="1">
        <f>_xlfn.LET(_xlpm.d,$G4532,_xlpm.k,_xlfn.CONCAT(LEFT(TRIM(B$1),1),"*"),COUNTIF(_xlpm.d,_xlpm.k))</f>
        <v>0</v>
      </c>
      <c r="C4532" s="1">
        <f>_xlfn.LET(_xlpm.d,$G4532,_xlpm.k,_xlfn.CONCAT(LEFT(TRIM(C$1),1),"*"),COUNTIF(_xlpm.d,_xlpm.k))</f>
        <v>0</v>
      </c>
      <c r="D4532" s="1">
        <f>_xlfn.LET(_xlpm.d,$G4532,_xlpm.k,_xlfn.CONCAT(LEFT(TRIM(D$1),1),"*"),COUNTIF(_xlpm.d,_xlpm.k))</f>
        <v>0</v>
      </c>
      <c r="E4532" s="1">
        <f>LOG(F4532+1,10)</f>
        <v>0.30102999566398114</v>
      </c>
      <c r="F4532" s="7">
        <v>1</v>
      </c>
      <c r="G4532" s="9" t="s">
        <v>4581</v>
      </c>
      <c r="H4532" s="4">
        <f>F4532/freq.sum.r6e</f>
        <v>4.9701789264413521E-5</v>
      </c>
      <c r="I4532" s="1" t="str">
        <f>_xlfn.LET(_xlpm.sep,":",_xlpm.w,$G4532,LEFT(_xlpm.w,FIND(_xlpm.sep,_xlpm.w)-1))</f>
        <v>sɪ</v>
      </c>
      <c r="J4532" s="1" t="str">
        <f>_xlfn.LET(_xlpm.sep,":",_xlpm.w,$G4532,RIGHT(_xlpm.w,LEN(_xlpm.w)-FIND(_xlpm.sep,_xlpm.w)))</f>
        <v>ssye</v>
      </c>
      <c r="K4532" s="10">
        <f>_xlfn.LET(_xlpm.w,I4532,LEN(_xlpm.w))</f>
        <v>2</v>
      </c>
      <c r="L4532" s="10">
        <f>_xlfn.LET(_xlpm.w,J4532,LEN(_xlpm.w))</f>
        <v>4</v>
      </c>
      <c r="M4532" s="10">
        <f>_xlfn.LET(_xlpm.a,K4532,_xlpm.b,L4532,MAX(_xlpm.a,_xlpm.b))</f>
        <v>4</v>
      </c>
      <c r="N4532" s="10">
        <f>_xlfn.LET(_xlpm.d,(K4532,L4532),MAX(_xlpm.d)-MIN(_xlpm.d))</f>
        <v>2</v>
      </c>
      <c r="O4532" s="1" t="str">
        <f>_xlfn.LET(_xlpm.sep,":",_xlpm.w,$G4532,_xlfn.CONCAT("~",RIGHT(_xlpm.w,LEN(_xlpm.w)-FIND(_xlpm.sep,_xlpm.w)),"~"))</f>
        <v>~ssye~</v>
      </c>
      <c r="P4532" s="1" t="str">
        <f>_xlfn.LET(_xlpm.sep,":",_xlpm.w,$G4532,_xlfn.CONCAT("[",LEFT(_xlpm.w,FIND(_xlpm.sep,_xlpm.w)-1),"]"))</f>
        <v>[sɪ]</v>
      </c>
      <c r="Q4532" s="14" cm="1">
        <f t="array" ref="Q4532">SUM(_xlfn._xlws.FILTER($H$2:$H$7109,_xlfn.MAP($O$2:$O$7109,_xlfn.LAMBDA(_xlpm.x,_xlpm.x=$O4532))))</f>
        <v>4.9701789264413521E-5</v>
      </c>
      <c r="R4532" s="14">
        <f>$H4532/Q4532</f>
        <v>1</v>
      </c>
      <c r="S4532" s="14" cm="1">
        <f t="array" ref="S4532">SUM(_xlfn._xlws.FILTER($H$2:$H$7109,_xlfn.MAP($P$2:$P$7109,_xlfn.LAMBDA(_xlpm.x,_xlpm.x=$P4532))))</f>
        <v>1.9085487077534789E-2</v>
      </c>
      <c r="T4532" s="14">
        <f>$H4532/S4532</f>
        <v>2.604166666666667E-3</v>
      </c>
      <c r="U4532" s="14">
        <f>_xlfn.LET(_xlpm.freq,F4532,_xlpm.size,M4532+1,_xlpm.F,V4532,LOG(1+_xlpm.freq)*LOG(1+_xlpm.size)*_xlpm.F)</f>
        <v>1.2168668443060249E-3</v>
      </c>
      <c r="V4532" s="14">
        <f>_xlfn.LET(_xlpm.a,T4532,_xlpm.b,R4532,2*_xlpm.a*_xlpm.b/(_xlpm.a+_xlpm.b))</f>
        <v>5.1948051948051948E-3</v>
      </c>
      <c r="W4532" s="14">
        <f>_xlfn.LET(_xlpm.p,R4532,_xlpm.q,T4532,LOG(_xlpm.p/_xlpm.q))</f>
        <v>2.5843312243675309</v>
      </c>
      <c r="X4532" s="2"/>
    </row>
    <row r="4533" spans="1:24">
      <c r="A4533" s="1" t="str">
        <f>_xlfn.LET(_xlpm.sep," : ",CONCATENATE(O4533,_xlpm.sep,P4533))</f>
        <v>~le'r~ : [lɪ]</v>
      </c>
      <c r="B4533" s="1">
        <f>_xlfn.LET(_xlpm.d,$G4533,_xlpm.k,_xlfn.CONCAT(LEFT(TRIM(B$1),1),"*"),COUNTIF(_xlpm.d,_xlpm.k))</f>
        <v>0</v>
      </c>
      <c r="C4533" s="1">
        <f>_xlfn.LET(_xlpm.d,$G4533,_xlpm.k,_xlfn.CONCAT(LEFT(TRIM(C$1),1),"*"),COUNTIF(_xlpm.d,_xlpm.k))</f>
        <v>0</v>
      </c>
      <c r="D4533" s="1">
        <f>_xlfn.LET(_xlpm.d,$G4533,_xlpm.k,_xlfn.CONCAT(LEFT(TRIM(D$1),1),"*"),COUNTIF(_xlpm.d,_xlpm.k))</f>
        <v>0</v>
      </c>
      <c r="E4533" s="1">
        <f>LOG(F4533+1,10)</f>
        <v>0.30102999566398114</v>
      </c>
      <c r="F4533" s="7">
        <v>1</v>
      </c>
      <c r="G4533" s="9" t="s">
        <v>2277</v>
      </c>
      <c r="H4533" s="4">
        <f>F4533/freq.sum.r6e</f>
        <v>4.9701789264413521E-5</v>
      </c>
      <c r="I4533" s="1" t="str">
        <f>_xlfn.LET(_xlpm.sep,":",_xlpm.w,$G4533,LEFT(_xlpm.w,FIND(_xlpm.sep,_xlpm.w)-1))</f>
        <v>lɪ</v>
      </c>
      <c r="J4533" s="1" t="str">
        <f>_xlfn.LET(_xlpm.sep,":",_xlpm.w,$G4533,RIGHT(_xlpm.w,LEN(_xlpm.w)-FIND(_xlpm.sep,_xlpm.w)))</f>
        <v>le'r</v>
      </c>
      <c r="K4533" s="10">
        <f>_xlfn.LET(_xlpm.w,I4533,LEN(_xlpm.w))</f>
        <v>2</v>
      </c>
      <c r="L4533" s="10">
        <f>_xlfn.LET(_xlpm.w,J4533,LEN(_xlpm.w))</f>
        <v>4</v>
      </c>
      <c r="M4533" s="10">
        <f>_xlfn.LET(_xlpm.a,K4533,_xlpm.b,L4533,MAX(_xlpm.a,_xlpm.b))</f>
        <v>4</v>
      </c>
      <c r="N4533" s="10">
        <f>_xlfn.LET(_xlpm.d,(K4533,L4533),MAX(_xlpm.d)-MIN(_xlpm.d))</f>
        <v>2</v>
      </c>
      <c r="O4533" s="1" t="str">
        <f>_xlfn.LET(_xlpm.sep,":",_xlpm.w,$G4533,_xlfn.CONCAT("~",RIGHT(_xlpm.w,LEN(_xlpm.w)-FIND(_xlpm.sep,_xlpm.w)),"~"))</f>
        <v>~le'r~</v>
      </c>
      <c r="P4533" s="1" t="str">
        <f>_xlfn.LET(_xlpm.sep,":",_xlpm.w,$G4533,_xlfn.CONCAT("[",LEFT(_xlpm.w,FIND(_xlpm.sep,_xlpm.w)-1),"]"))</f>
        <v>[lɪ]</v>
      </c>
      <c r="Q4533" s="14" cm="1">
        <f t="array" ref="Q4533">SUM(_xlfn._xlws.FILTER($H$2:$H$7117,_xlfn.MAP($O$2:$O$7117,_xlfn.LAMBDA(_xlpm.x,_xlpm.x=$O4533))))</f>
        <v>4.9701789264413521E-5</v>
      </c>
      <c r="R4533" s="14">
        <f>$H4533/Q4533</f>
        <v>1</v>
      </c>
      <c r="S4533" s="14" cm="1">
        <f t="array" ref="S4533">SUM(_xlfn._xlws.FILTER($H$2:$H$7117,_xlfn.MAP($P$2:$P$7117,_xlfn.LAMBDA(_xlpm.x,_xlpm.x=$P4533))))</f>
        <v>2.067594433399602E-2</v>
      </c>
      <c r="T4533" s="14">
        <f>$H4533/S4533</f>
        <v>2.4038461538461544E-3</v>
      </c>
      <c r="U4533" s="14">
        <f>_xlfn.LET(_xlpm.freq,F4533,_xlpm.size,M4533+1,_xlpm.F,V4533,LOG(1+_xlpm.freq)*LOG(1+_xlpm.size)*_xlpm.F)</f>
        <v>1.1234861751986084E-3</v>
      </c>
      <c r="V4533" s="14">
        <f>_xlfn.LET(_xlpm.a,T4533,_xlpm.b,R4533,2*_xlpm.a*_xlpm.b/(_xlpm.a+_xlpm.b))</f>
        <v>4.796163069544365E-3</v>
      </c>
      <c r="W4533" s="14">
        <f>_xlfn.LET(_xlpm.p,R4533,_xlpm.q,T4533,LOG(_xlpm.p/_xlpm.q))</f>
        <v>2.6190933306267428</v>
      </c>
      <c r="X4533" s="2"/>
    </row>
    <row r="4534" spans="1:24">
      <c r="A4534" s="1" t="str">
        <f>_xlfn.LET(_xlpm.sep," : ",CONCATENATE(O4534,_xlpm.sep,P4534))</f>
        <v>~lery~ : [lɪ]</v>
      </c>
      <c r="B4534" s="1">
        <f>_xlfn.LET(_xlpm.d,$G4534,_xlpm.k,_xlfn.CONCAT(LEFT(TRIM(B$1),1),"*"),COUNTIF(_xlpm.d,_xlpm.k))</f>
        <v>0</v>
      </c>
      <c r="C4534" s="1">
        <f>_xlfn.LET(_xlpm.d,$G4534,_xlpm.k,_xlfn.CONCAT(LEFT(TRIM(C$1),1),"*"),COUNTIF(_xlpm.d,_xlpm.k))</f>
        <v>0</v>
      </c>
      <c r="D4534" s="1">
        <f>_xlfn.LET(_xlpm.d,$G4534,_xlpm.k,_xlfn.CONCAT(LEFT(TRIM(D$1),1),"*"),COUNTIF(_xlpm.d,_xlpm.k))</f>
        <v>0</v>
      </c>
      <c r="E4534" s="1">
        <f>LOG(F4534+1,10)</f>
        <v>0.30102999566398114</v>
      </c>
      <c r="F4534" s="7">
        <v>1</v>
      </c>
      <c r="G4534" s="9" t="s">
        <v>2289</v>
      </c>
      <c r="H4534" s="4">
        <f>F4534/freq.sum.r6e</f>
        <v>4.9701789264413521E-5</v>
      </c>
      <c r="I4534" s="4" t="str">
        <f>_xlfn.LET(_xlpm.sep,":",_xlpm.w,$G4534,LEFT(_xlpm.w,FIND(_xlpm.sep,_xlpm.w)-1))</f>
        <v>lɪ</v>
      </c>
      <c r="J4534" s="4" t="str">
        <f>_xlfn.LET(_xlpm.sep,":",_xlpm.w,$G4534,RIGHT(_xlpm.w,LEN(_xlpm.w)-FIND(_xlpm.sep,_xlpm.w)))</f>
        <v>lery</v>
      </c>
      <c r="K4534" s="10">
        <f>_xlfn.LET(_xlpm.w,I4534,LEN(_xlpm.w))</f>
        <v>2</v>
      </c>
      <c r="L4534" s="10">
        <f>_xlfn.LET(_xlpm.w,J4534,LEN(_xlpm.w))</f>
        <v>4</v>
      </c>
      <c r="M4534" s="10">
        <f>_xlfn.LET(_xlpm.a,K4534,_xlpm.b,L4534,MAX(_xlpm.a,_xlpm.b))</f>
        <v>4</v>
      </c>
      <c r="N4534" s="10">
        <f>_xlfn.LET(_xlpm.d,(K4534,L4534),MAX(_xlpm.d)-MIN(_xlpm.d))</f>
        <v>2</v>
      </c>
      <c r="O4534" s="1" t="str">
        <f>_xlfn.LET(_xlpm.sep,":",_xlpm.w,$G4534,_xlfn.CONCAT("~",RIGHT(_xlpm.w,LEN(_xlpm.w)-FIND(_xlpm.sep,_xlpm.w)),"~"))</f>
        <v>~lery~</v>
      </c>
      <c r="P4534" s="1" t="str">
        <f>_xlfn.LET(_xlpm.sep,":",_xlpm.w,$G4534,_xlfn.CONCAT("[",LEFT(_xlpm.w,FIND(_xlpm.sep,_xlpm.w)-1),"]"))</f>
        <v>[lɪ]</v>
      </c>
      <c r="Q4534" s="14" cm="1">
        <f t="array" ref="Q4534">SUM(_xlfn._xlws.FILTER($H$2:$H$7109,_xlfn.MAP($O$2:$O$7109,_xlfn.LAMBDA(_xlpm.x,_xlpm.x=$O4534))))</f>
        <v>4.9701789264413521E-5</v>
      </c>
      <c r="R4534" s="14">
        <f>$H4534/Q4534</f>
        <v>1</v>
      </c>
      <c r="S4534" s="14" cm="1">
        <f t="array" ref="S4534">SUM(_xlfn._xlws.FILTER($H$2:$H$7109,_xlfn.MAP($P$2:$P$7109,_xlfn.LAMBDA(_xlpm.x,_xlpm.x=$P4534))))</f>
        <v>2.067594433399602E-2</v>
      </c>
      <c r="T4534" s="14">
        <f>$H4534/S4534</f>
        <v>2.4038461538461544E-3</v>
      </c>
      <c r="U4534" s="14">
        <f>_xlfn.LET(_xlpm.freq,F4534,_xlpm.size,M4534+1,_xlpm.F,V4534,LOG(1+_xlpm.freq)*LOG(1+_xlpm.size)*_xlpm.F)</f>
        <v>1.1234861751986084E-3</v>
      </c>
      <c r="V4534" s="14">
        <f>_xlfn.LET(_xlpm.a,T4534,_xlpm.b,R4534,2*_xlpm.a*_xlpm.b/(_xlpm.a+_xlpm.b))</f>
        <v>4.796163069544365E-3</v>
      </c>
      <c r="W4534" s="14">
        <f>_xlfn.LET(_xlpm.p,R4534,_xlpm.q,T4534,LOG(_xlpm.p/_xlpm.q))</f>
        <v>2.6190933306267428</v>
      </c>
      <c r="X4534" s="2"/>
    </row>
    <row r="4535" spans="1:24">
      <c r="A4535" s="1" t="str">
        <f>_xlfn.LET(_xlpm.sep," : ",CONCATENATE(O4535,_xlpm.sep,P4535))</f>
        <v>~leye~ : [lɪ]</v>
      </c>
      <c r="B4535" s="1">
        <f>_xlfn.LET(_xlpm.d,$G4535,_xlpm.k,_xlfn.CONCAT(LEFT(TRIM(B$1),1),"*"),COUNTIF(_xlpm.d,_xlpm.k))</f>
        <v>0</v>
      </c>
      <c r="C4535" s="1">
        <f>_xlfn.LET(_xlpm.d,$G4535,_xlpm.k,_xlfn.CONCAT(LEFT(TRIM(C$1),1),"*"),COUNTIF(_xlpm.d,_xlpm.k))</f>
        <v>0</v>
      </c>
      <c r="D4535" s="1">
        <f>_xlfn.LET(_xlpm.d,$G4535,_xlpm.k,_xlfn.CONCAT(LEFT(TRIM(D$1),1),"*"),COUNTIF(_xlpm.d,_xlpm.k))</f>
        <v>0</v>
      </c>
      <c r="E4535" s="1">
        <f>LOG(F4535+1,10)</f>
        <v>0.30102999566398114</v>
      </c>
      <c r="F4535" s="7">
        <v>1</v>
      </c>
      <c r="G4535" s="9" t="s">
        <v>2293</v>
      </c>
      <c r="H4535" s="4">
        <f>F4535/freq.sum.r6e</f>
        <v>4.9701789264413521E-5</v>
      </c>
      <c r="I4535" s="4" t="str">
        <f>_xlfn.LET(_xlpm.sep,":",_xlpm.w,$G4535,LEFT(_xlpm.w,FIND(_xlpm.sep,_xlpm.w)-1))</f>
        <v>lɪ</v>
      </c>
      <c r="J4535" s="4" t="str">
        <f>_xlfn.LET(_xlpm.sep,":",_xlpm.w,$G4535,RIGHT(_xlpm.w,LEN(_xlpm.w)-FIND(_xlpm.sep,_xlpm.w)))</f>
        <v>leye</v>
      </c>
      <c r="K4535" s="10">
        <f>_xlfn.LET(_xlpm.w,I4535,LEN(_xlpm.w))</f>
        <v>2</v>
      </c>
      <c r="L4535" s="10">
        <f>_xlfn.LET(_xlpm.w,J4535,LEN(_xlpm.w))</f>
        <v>4</v>
      </c>
      <c r="M4535" s="10">
        <f>_xlfn.LET(_xlpm.a,K4535,_xlpm.b,L4535,MAX(_xlpm.a,_xlpm.b))</f>
        <v>4</v>
      </c>
      <c r="N4535" s="10">
        <f>_xlfn.LET(_xlpm.d,(K4535,L4535),MAX(_xlpm.d)-MIN(_xlpm.d))</f>
        <v>2</v>
      </c>
      <c r="O4535" s="1" t="str">
        <f>_xlfn.LET(_xlpm.sep,":",_xlpm.w,$G4535,_xlfn.CONCAT("~",RIGHT(_xlpm.w,LEN(_xlpm.w)-FIND(_xlpm.sep,_xlpm.w)),"~"))</f>
        <v>~leye~</v>
      </c>
      <c r="P4535" s="1" t="str">
        <f>_xlfn.LET(_xlpm.sep,":",_xlpm.w,$G4535,_xlfn.CONCAT("[",LEFT(_xlpm.w,FIND(_xlpm.sep,_xlpm.w)-1),"]"))</f>
        <v>[lɪ]</v>
      </c>
      <c r="Q4535" s="14" cm="1">
        <f t="array" ref="Q4535">SUM(_xlfn._xlws.FILTER($H$2:$H$7109,_xlfn.MAP($O$2:$O$7109,_xlfn.LAMBDA(_xlpm.x,_xlpm.x=$O4535))))</f>
        <v>4.9701789264413521E-5</v>
      </c>
      <c r="R4535" s="14">
        <f>$H4535/Q4535</f>
        <v>1</v>
      </c>
      <c r="S4535" s="14" cm="1">
        <f t="array" ref="S4535">SUM(_xlfn._xlws.FILTER($H$2:$H$7109,_xlfn.MAP($P$2:$P$7109,_xlfn.LAMBDA(_xlpm.x,_xlpm.x=$P4535))))</f>
        <v>2.067594433399602E-2</v>
      </c>
      <c r="T4535" s="14">
        <f>$H4535/S4535</f>
        <v>2.4038461538461544E-3</v>
      </c>
      <c r="U4535" s="14">
        <f>_xlfn.LET(_xlpm.freq,F4535,_xlpm.size,M4535+1,_xlpm.F,V4535,LOG(1+_xlpm.freq)*LOG(1+_xlpm.size)*_xlpm.F)</f>
        <v>1.1234861751986084E-3</v>
      </c>
      <c r="V4535" s="14">
        <f>_xlfn.LET(_xlpm.a,T4535,_xlpm.b,R4535,2*_xlpm.a*_xlpm.b/(_xlpm.a+_xlpm.b))</f>
        <v>4.796163069544365E-3</v>
      </c>
      <c r="W4535" s="14">
        <f>_xlfn.LET(_xlpm.p,R4535,_xlpm.q,T4535,LOG(_xlpm.p/_xlpm.q))</f>
        <v>2.6190933306267428</v>
      </c>
      <c r="X4535" s="2"/>
    </row>
    <row r="4536" spans="1:24">
      <c r="A4536" s="1" t="str">
        <f>_xlfn.LET(_xlpm.sep," : ",CONCATENATE(O4536,_xlpm.sep,P4536))</f>
        <v>~li'r~ : [lɪ]</v>
      </c>
      <c r="B4536" s="1">
        <f>_xlfn.LET(_xlpm.d,$G4536,_xlpm.k,_xlfn.CONCAT(LEFT(TRIM(B$1),1),"*"),COUNTIF(_xlpm.d,_xlpm.k))</f>
        <v>0</v>
      </c>
      <c r="C4536" s="1">
        <f>_xlfn.LET(_xlpm.d,$G4536,_xlpm.k,_xlfn.CONCAT(LEFT(TRIM(C$1),1),"*"),COUNTIF(_xlpm.d,_xlpm.k))</f>
        <v>0</v>
      </c>
      <c r="D4536" s="1">
        <f>_xlfn.LET(_xlpm.d,$G4536,_xlpm.k,_xlfn.CONCAT(LEFT(TRIM(D$1),1),"*"),COUNTIF(_xlpm.d,_xlpm.k))</f>
        <v>0</v>
      </c>
      <c r="E4536" s="1">
        <f>LOG(F4536+1,10)</f>
        <v>0.30102999566398114</v>
      </c>
      <c r="F4536" s="7">
        <v>1</v>
      </c>
      <c r="G4536" s="9" t="s">
        <v>2300</v>
      </c>
      <c r="H4536" s="4">
        <f>F4536/freq.sum.r6e</f>
        <v>4.9701789264413521E-5</v>
      </c>
      <c r="I4536" s="4" t="str">
        <f>_xlfn.LET(_xlpm.sep,":",_xlpm.w,$G4536,LEFT(_xlpm.w,FIND(_xlpm.sep,_xlpm.w)-1))</f>
        <v>lɪ</v>
      </c>
      <c r="J4536" s="4" t="str">
        <f>_xlfn.LET(_xlpm.sep,":",_xlpm.w,$G4536,RIGHT(_xlpm.w,LEN(_xlpm.w)-FIND(_xlpm.sep,_xlpm.w)))</f>
        <v>li'r</v>
      </c>
      <c r="K4536" s="10">
        <f>_xlfn.LET(_xlpm.w,I4536,LEN(_xlpm.w))</f>
        <v>2</v>
      </c>
      <c r="L4536" s="10">
        <f>_xlfn.LET(_xlpm.w,J4536,LEN(_xlpm.w))</f>
        <v>4</v>
      </c>
      <c r="M4536" s="10">
        <f>_xlfn.LET(_xlpm.a,K4536,_xlpm.b,L4536,MAX(_xlpm.a,_xlpm.b))</f>
        <v>4</v>
      </c>
      <c r="N4536" s="10">
        <f>_xlfn.LET(_xlpm.d,(K4536,L4536),MAX(_xlpm.d)-MIN(_xlpm.d))</f>
        <v>2</v>
      </c>
      <c r="O4536" s="1" t="str">
        <f>_xlfn.LET(_xlpm.sep,":",_xlpm.w,$G4536,_xlfn.CONCAT("~",RIGHT(_xlpm.w,LEN(_xlpm.w)-FIND(_xlpm.sep,_xlpm.w)),"~"))</f>
        <v>~li'r~</v>
      </c>
      <c r="P4536" s="1" t="str">
        <f>_xlfn.LET(_xlpm.sep,":",_xlpm.w,$G4536,_xlfn.CONCAT("[",LEFT(_xlpm.w,FIND(_xlpm.sep,_xlpm.w)-1),"]"))</f>
        <v>[lɪ]</v>
      </c>
      <c r="Q4536" s="14" cm="1">
        <f t="array" ref="Q4536">SUM(_xlfn._xlws.FILTER($H$2:$H$7109,_xlfn.MAP($O$2:$O$7109,_xlfn.LAMBDA(_xlpm.x,_xlpm.x=$O4536))))</f>
        <v>4.9701789264413521E-5</v>
      </c>
      <c r="R4536" s="14">
        <f>$H4536/Q4536</f>
        <v>1</v>
      </c>
      <c r="S4536" s="14" cm="1">
        <f t="array" ref="S4536">SUM(_xlfn._xlws.FILTER($H$2:$H$7109,_xlfn.MAP($P$2:$P$7109,_xlfn.LAMBDA(_xlpm.x,_xlpm.x=$P4536))))</f>
        <v>2.067594433399602E-2</v>
      </c>
      <c r="T4536" s="14">
        <f>$H4536/S4536</f>
        <v>2.4038461538461544E-3</v>
      </c>
      <c r="U4536" s="14">
        <f>_xlfn.LET(_xlpm.freq,F4536,_xlpm.size,M4536+1,_xlpm.F,V4536,LOG(1+_xlpm.freq)*LOG(1+_xlpm.size)*_xlpm.F)</f>
        <v>1.1234861751986084E-3</v>
      </c>
      <c r="V4536" s="14">
        <f>_xlfn.LET(_xlpm.a,T4536,_xlpm.b,R4536,2*_xlpm.a*_xlpm.b/(_xlpm.a+_xlpm.b))</f>
        <v>4.796163069544365E-3</v>
      </c>
      <c r="W4536" s="14">
        <f>_xlfn.LET(_xlpm.p,R4536,_xlpm.q,T4536,LOG(_xlpm.p/_xlpm.q))</f>
        <v>2.6190933306267428</v>
      </c>
      <c r="X4536" s="2"/>
    </row>
    <row r="4537" spans="1:24">
      <c r="A4537" s="1" t="str">
        <f>_xlfn.LET(_xlpm.sep," : ",CONCATENATE(O4537,_xlpm.sep,P4537))</f>
        <v>~liry~ : [lɪ]</v>
      </c>
      <c r="B4537" s="1">
        <f>_xlfn.LET(_xlpm.d,$G4537,_xlpm.k,_xlfn.CONCAT(LEFT(TRIM(B$1),1),"*"),COUNTIF(_xlpm.d,_xlpm.k))</f>
        <v>0</v>
      </c>
      <c r="C4537" s="1">
        <f>_xlfn.LET(_xlpm.d,$G4537,_xlpm.k,_xlfn.CONCAT(LEFT(TRIM(C$1),1),"*"),COUNTIF(_xlpm.d,_xlpm.k))</f>
        <v>0</v>
      </c>
      <c r="D4537" s="1">
        <f>_xlfn.LET(_xlpm.d,$G4537,_xlpm.k,_xlfn.CONCAT(LEFT(TRIM(D$1),1),"*"),COUNTIF(_xlpm.d,_xlpm.k))</f>
        <v>0</v>
      </c>
      <c r="E4537" s="1">
        <f>LOG(F4537+1,10)</f>
        <v>0.30102999566398114</v>
      </c>
      <c r="F4537" s="7">
        <v>1</v>
      </c>
      <c r="G4537" s="9" t="s">
        <v>2313</v>
      </c>
      <c r="H4537" s="4">
        <f>F4537/freq.sum.r6e</f>
        <v>4.9701789264413521E-5</v>
      </c>
      <c r="I4537" s="1" t="str">
        <f>_xlfn.LET(_xlpm.sep,":",_xlpm.w,$G4537,LEFT(_xlpm.w,FIND(_xlpm.sep,_xlpm.w)-1))</f>
        <v>lɪ</v>
      </c>
      <c r="J4537" s="1" t="str">
        <f>_xlfn.LET(_xlpm.sep,":",_xlpm.w,$G4537,RIGHT(_xlpm.w,LEN(_xlpm.w)-FIND(_xlpm.sep,_xlpm.w)))</f>
        <v>liry</v>
      </c>
      <c r="K4537" s="10">
        <f>_xlfn.LET(_xlpm.w,I4537,LEN(_xlpm.w))</f>
        <v>2</v>
      </c>
      <c r="L4537" s="10">
        <f>_xlfn.LET(_xlpm.w,J4537,LEN(_xlpm.w))</f>
        <v>4</v>
      </c>
      <c r="M4537" s="10">
        <f>_xlfn.LET(_xlpm.a,K4537,_xlpm.b,L4537,MAX(_xlpm.a,_xlpm.b))</f>
        <v>4</v>
      </c>
      <c r="N4537" s="10">
        <f>_xlfn.LET(_xlpm.d,(K4537,L4537),MAX(_xlpm.d)-MIN(_xlpm.d))</f>
        <v>2</v>
      </c>
      <c r="O4537" s="1" t="str">
        <f>_xlfn.LET(_xlpm.sep,":",_xlpm.w,$G4537,_xlfn.CONCAT("~",RIGHT(_xlpm.w,LEN(_xlpm.w)-FIND(_xlpm.sep,_xlpm.w)),"~"))</f>
        <v>~liry~</v>
      </c>
      <c r="P4537" s="1" t="str">
        <f>_xlfn.LET(_xlpm.sep,":",_xlpm.w,$G4537,_xlfn.CONCAT("[",LEFT(_xlpm.w,FIND(_xlpm.sep,_xlpm.w)-1),"]"))</f>
        <v>[lɪ]</v>
      </c>
      <c r="Q4537" s="14" cm="1">
        <f t="array" ref="Q4537">SUM(_xlfn._xlws.FILTER($H$2:$H$7117,_xlfn.MAP($O$2:$O$7117,_xlfn.LAMBDA(_xlpm.x,_xlpm.x=$O4537))))</f>
        <v>4.9701789264413521E-5</v>
      </c>
      <c r="R4537" s="14">
        <f>$H4537/Q4537</f>
        <v>1</v>
      </c>
      <c r="S4537" s="14" cm="1">
        <f t="array" ref="S4537">SUM(_xlfn._xlws.FILTER($H$2:$H$7117,_xlfn.MAP($P$2:$P$7117,_xlfn.LAMBDA(_xlpm.x,_xlpm.x=$P4537))))</f>
        <v>2.067594433399602E-2</v>
      </c>
      <c r="T4537" s="14">
        <f>$H4537/S4537</f>
        <v>2.4038461538461544E-3</v>
      </c>
      <c r="U4537" s="14">
        <f>_xlfn.LET(_xlpm.freq,F4537,_xlpm.size,M4537+1,_xlpm.F,V4537,LOG(1+_xlpm.freq)*LOG(1+_xlpm.size)*_xlpm.F)</f>
        <v>1.1234861751986084E-3</v>
      </c>
      <c r="V4537" s="14">
        <f>_xlfn.LET(_xlpm.a,T4537,_xlpm.b,R4537,2*_xlpm.a*_xlpm.b/(_xlpm.a+_xlpm.b))</f>
        <v>4.796163069544365E-3</v>
      </c>
      <c r="W4537" s="14">
        <f>_xlfn.LET(_xlpm.p,R4537,_xlpm.q,T4537,LOG(_xlpm.p/_xlpm.q))</f>
        <v>2.6190933306267428</v>
      </c>
      <c r="X4537" s="2"/>
    </row>
    <row r="4538" spans="1:24">
      <c r="A4538" s="1" t="str">
        <f>_xlfn.LET(_xlpm.sep," : ",CONCATENATE(O4538,_xlpm.sep,P4538))</f>
        <v>~llee~ : [lɪ]</v>
      </c>
      <c r="B4538" s="1">
        <f>_xlfn.LET(_xlpm.d,$G4538,_xlpm.k,_xlfn.CONCAT(LEFT(TRIM(B$1),1),"*"),COUNTIF(_xlpm.d,_xlpm.k))</f>
        <v>0</v>
      </c>
      <c r="C4538" s="1">
        <f>_xlfn.LET(_xlpm.d,$G4538,_xlpm.k,_xlfn.CONCAT(LEFT(TRIM(C$1),1),"*"),COUNTIF(_xlpm.d,_xlpm.k))</f>
        <v>0</v>
      </c>
      <c r="D4538" s="1">
        <f>_xlfn.LET(_xlpm.d,$G4538,_xlpm.k,_xlfn.CONCAT(LEFT(TRIM(D$1),1),"*"),COUNTIF(_xlpm.d,_xlpm.k))</f>
        <v>0</v>
      </c>
      <c r="E4538" s="1">
        <f>LOG(F4538+1,10)</f>
        <v>0.30102999566398114</v>
      </c>
      <c r="F4538" s="7">
        <v>1</v>
      </c>
      <c r="G4538" s="9" t="s">
        <v>2330</v>
      </c>
      <c r="H4538" s="4">
        <f>F4538/freq.sum.r6e</f>
        <v>4.9701789264413521E-5</v>
      </c>
      <c r="I4538" s="1" t="str">
        <f>_xlfn.LET(_xlpm.sep,":",_xlpm.w,$G4538,LEFT(_xlpm.w,FIND(_xlpm.sep,_xlpm.w)-1))</f>
        <v>lɪ</v>
      </c>
      <c r="J4538" s="1" t="str">
        <f>_xlfn.LET(_xlpm.sep,":",_xlpm.w,$G4538,RIGHT(_xlpm.w,LEN(_xlpm.w)-FIND(_xlpm.sep,_xlpm.w)))</f>
        <v>llee</v>
      </c>
      <c r="K4538" s="10">
        <f>_xlfn.LET(_xlpm.w,I4538,LEN(_xlpm.w))</f>
        <v>2</v>
      </c>
      <c r="L4538" s="10">
        <f>_xlfn.LET(_xlpm.w,J4538,LEN(_xlpm.w))</f>
        <v>4</v>
      </c>
      <c r="M4538" s="10">
        <f>_xlfn.LET(_xlpm.a,K4538,_xlpm.b,L4538,MAX(_xlpm.a,_xlpm.b))</f>
        <v>4</v>
      </c>
      <c r="N4538" s="10">
        <f>_xlfn.LET(_xlpm.d,(K4538,L4538),MAX(_xlpm.d)-MIN(_xlpm.d))</f>
        <v>2</v>
      </c>
      <c r="O4538" s="1" t="str">
        <f>_xlfn.LET(_xlpm.sep,":",_xlpm.w,$G4538,_xlfn.CONCAT("~",RIGHT(_xlpm.w,LEN(_xlpm.w)-FIND(_xlpm.sep,_xlpm.w)),"~"))</f>
        <v>~llee~</v>
      </c>
      <c r="P4538" s="1" t="str">
        <f>_xlfn.LET(_xlpm.sep,":",_xlpm.w,$G4538,_xlfn.CONCAT("[",LEFT(_xlpm.w,FIND(_xlpm.sep,_xlpm.w)-1),"]"))</f>
        <v>[lɪ]</v>
      </c>
      <c r="Q4538" s="14" cm="1">
        <f t="array" ref="Q4538">SUM(_xlfn._xlws.FILTER($H$2:$H$7117,_xlfn.MAP($O$2:$O$7117,_xlfn.LAMBDA(_xlpm.x,_xlpm.x=$O4538))))</f>
        <v>4.9701789264413521E-5</v>
      </c>
      <c r="R4538" s="14">
        <f>$H4538/Q4538</f>
        <v>1</v>
      </c>
      <c r="S4538" s="14" cm="1">
        <f t="array" ref="S4538">SUM(_xlfn._xlws.FILTER($H$2:$H$7117,_xlfn.MAP($P$2:$P$7117,_xlfn.LAMBDA(_xlpm.x,_xlpm.x=$P4538))))</f>
        <v>2.067594433399602E-2</v>
      </c>
      <c r="T4538" s="14">
        <f>$H4538/S4538</f>
        <v>2.4038461538461544E-3</v>
      </c>
      <c r="U4538" s="14">
        <f>_xlfn.LET(_xlpm.freq,F4538,_xlpm.size,M4538+1,_xlpm.F,V4538,LOG(1+_xlpm.freq)*LOG(1+_xlpm.size)*_xlpm.F)</f>
        <v>1.1234861751986084E-3</v>
      </c>
      <c r="V4538" s="14">
        <f>_xlfn.LET(_xlpm.a,T4538,_xlpm.b,R4538,2*_xlpm.a*_xlpm.b/(_xlpm.a+_xlpm.b))</f>
        <v>4.796163069544365E-3</v>
      </c>
      <c r="W4538" s="14">
        <f>_xlfn.LET(_xlpm.p,R4538,_xlpm.q,T4538,LOG(_xlpm.p/_xlpm.q))</f>
        <v>2.6190933306267428</v>
      </c>
      <c r="X4538" s="2"/>
    </row>
    <row r="4539" spans="1:24">
      <c r="A4539" s="1" t="str">
        <f>_xlfn.LET(_xlpm.sep," : ",CONCATENATE(O4539,_xlpm.sep,P4539))</f>
        <v>~llye~ : [lɪ]</v>
      </c>
      <c r="B4539" s="1">
        <f>_xlfn.LET(_xlpm.d,$G4539,_xlpm.k,_xlfn.CONCAT(LEFT(TRIM(B$1),1),"*"),COUNTIF(_xlpm.d,_xlpm.k))</f>
        <v>0</v>
      </c>
      <c r="C4539" s="1">
        <f>_xlfn.LET(_xlpm.d,$G4539,_xlpm.k,_xlfn.CONCAT(LEFT(TRIM(C$1),1),"*"),COUNTIF(_xlpm.d,_xlpm.k))</f>
        <v>0</v>
      </c>
      <c r="D4539" s="1">
        <f>_xlfn.LET(_xlpm.d,$G4539,_xlpm.k,_xlfn.CONCAT(LEFT(TRIM(D$1),1),"*"),COUNTIF(_xlpm.d,_xlpm.k))</f>
        <v>0</v>
      </c>
      <c r="E4539" s="1">
        <f>LOG(F4539+1,10)</f>
        <v>0.30102999566398114</v>
      </c>
      <c r="F4539" s="7">
        <v>1</v>
      </c>
      <c r="G4539" s="9" t="s">
        <v>2360</v>
      </c>
      <c r="H4539" s="4">
        <f>F4539/freq.sum.r6e</f>
        <v>4.9701789264413521E-5</v>
      </c>
      <c r="I4539" s="1" t="str">
        <f>_xlfn.LET(_xlpm.sep,":",_xlpm.w,$G4539,LEFT(_xlpm.w,FIND(_xlpm.sep,_xlpm.w)-1))</f>
        <v>lɪ</v>
      </c>
      <c r="J4539" s="1" t="str">
        <f>_xlfn.LET(_xlpm.sep,":",_xlpm.w,$G4539,RIGHT(_xlpm.w,LEN(_xlpm.w)-FIND(_xlpm.sep,_xlpm.w)))</f>
        <v>llye</v>
      </c>
      <c r="K4539" s="10">
        <f>_xlfn.LET(_xlpm.w,I4539,LEN(_xlpm.w))</f>
        <v>2</v>
      </c>
      <c r="L4539" s="10">
        <f>_xlfn.LET(_xlpm.w,J4539,LEN(_xlpm.w))</f>
        <v>4</v>
      </c>
      <c r="M4539" s="10">
        <f>_xlfn.LET(_xlpm.a,K4539,_xlpm.b,L4539,MAX(_xlpm.a,_xlpm.b))</f>
        <v>4</v>
      </c>
      <c r="N4539" s="10">
        <f>_xlfn.LET(_xlpm.d,(K4539,L4539),MAX(_xlpm.d)-MIN(_xlpm.d))</f>
        <v>2</v>
      </c>
      <c r="O4539" s="1" t="str">
        <f>_xlfn.LET(_xlpm.sep,":",_xlpm.w,$G4539,_xlfn.CONCAT("~",RIGHT(_xlpm.w,LEN(_xlpm.w)-FIND(_xlpm.sep,_xlpm.w)),"~"))</f>
        <v>~llye~</v>
      </c>
      <c r="P4539" s="1" t="str">
        <f>_xlfn.LET(_xlpm.sep,":",_xlpm.w,$G4539,_xlfn.CONCAT("[",LEFT(_xlpm.w,FIND(_xlpm.sep,_xlpm.w)-1),"]"))</f>
        <v>[lɪ]</v>
      </c>
      <c r="Q4539" s="14" cm="1">
        <f t="array" ref="Q4539">SUM(_xlfn._xlws.FILTER($H$2:$H$7117,_xlfn.MAP($O$2:$O$7117,_xlfn.LAMBDA(_xlpm.x,_xlpm.x=$O4539))))</f>
        <v>4.9701789264413521E-5</v>
      </c>
      <c r="R4539" s="14">
        <f>$H4539/Q4539</f>
        <v>1</v>
      </c>
      <c r="S4539" s="14" cm="1">
        <f t="array" ref="S4539">SUM(_xlfn._xlws.FILTER($H$2:$H$7117,_xlfn.MAP($P$2:$P$7117,_xlfn.LAMBDA(_xlpm.x,_xlpm.x=$P4539))))</f>
        <v>2.067594433399602E-2</v>
      </c>
      <c r="T4539" s="14">
        <f>$H4539/S4539</f>
        <v>2.4038461538461544E-3</v>
      </c>
      <c r="U4539" s="14">
        <f>_xlfn.LET(_xlpm.freq,F4539,_xlpm.size,M4539+1,_xlpm.F,V4539,LOG(1+_xlpm.freq)*LOG(1+_xlpm.size)*_xlpm.F)</f>
        <v>1.1234861751986084E-3</v>
      </c>
      <c r="V4539" s="14">
        <f>_xlfn.LET(_xlpm.a,T4539,_xlpm.b,R4539,2*_xlpm.a*_xlpm.b/(_xlpm.a+_xlpm.b))</f>
        <v>4.796163069544365E-3</v>
      </c>
      <c r="W4539" s="14">
        <f>_xlfn.LET(_xlpm.p,R4539,_xlpm.q,T4539,LOG(_xlpm.p/_xlpm.q))</f>
        <v>2.6190933306267428</v>
      </c>
      <c r="X4539" s="2"/>
    </row>
    <row r="4540" spans="1:24">
      <c r="A4540" s="1" t="str">
        <f>_xlfn.LET(_xlpm.sep," : ",CONCATENATE(O4540,_xlpm.sep,P4540))</f>
        <v>~ly'r~ : [lɪ]</v>
      </c>
      <c r="B4540" s="1">
        <f>_xlfn.LET(_xlpm.d,$G4540,_xlpm.k,_xlfn.CONCAT(LEFT(TRIM(B$1),1),"*"),COUNTIF(_xlpm.d,_xlpm.k))</f>
        <v>0</v>
      </c>
      <c r="C4540" s="1">
        <f>_xlfn.LET(_xlpm.d,$G4540,_xlpm.k,_xlfn.CONCAT(LEFT(TRIM(C$1),1),"*"),COUNTIF(_xlpm.d,_xlpm.k))</f>
        <v>0</v>
      </c>
      <c r="D4540" s="1">
        <f>_xlfn.LET(_xlpm.d,$G4540,_xlpm.k,_xlfn.CONCAT(LEFT(TRIM(D$1),1),"*"),COUNTIF(_xlpm.d,_xlpm.k))</f>
        <v>0</v>
      </c>
      <c r="E4540" s="1">
        <f>LOG(F4540+1,10)</f>
        <v>0.30102999566398114</v>
      </c>
      <c r="F4540" s="7">
        <v>1</v>
      </c>
      <c r="G4540" s="9" t="s">
        <v>2391</v>
      </c>
      <c r="H4540" s="4">
        <f>F4540/freq.sum.r6e</f>
        <v>4.9701789264413521E-5</v>
      </c>
      <c r="I4540" s="4" t="str">
        <f>_xlfn.LET(_xlpm.sep,":",_xlpm.w,$G4540,LEFT(_xlpm.w,FIND(_xlpm.sep,_xlpm.w)-1))</f>
        <v>lɪ</v>
      </c>
      <c r="J4540" s="4" t="str">
        <f>_xlfn.LET(_xlpm.sep,":",_xlpm.w,$G4540,RIGHT(_xlpm.w,LEN(_xlpm.w)-FIND(_xlpm.sep,_xlpm.w)))</f>
        <v>ly'r</v>
      </c>
      <c r="K4540" s="10">
        <f>_xlfn.LET(_xlpm.w,I4540,LEN(_xlpm.w))</f>
        <v>2</v>
      </c>
      <c r="L4540" s="10">
        <f>_xlfn.LET(_xlpm.w,J4540,LEN(_xlpm.w))</f>
        <v>4</v>
      </c>
      <c r="M4540" s="10">
        <f>_xlfn.LET(_xlpm.a,K4540,_xlpm.b,L4540,MAX(_xlpm.a,_xlpm.b))</f>
        <v>4</v>
      </c>
      <c r="N4540" s="10">
        <f>_xlfn.LET(_xlpm.d,(K4540,L4540),MAX(_xlpm.d)-MIN(_xlpm.d))</f>
        <v>2</v>
      </c>
      <c r="O4540" s="1" t="str">
        <f>_xlfn.LET(_xlpm.sep,":",_xlpm.w,$G4540,_xlfn.CONCAT("~",RIGHT(_xlpm.w,LEN(_xlpm.w)-FIND(_xlpm.sep,_xlpm.w)),"~"))</f>
        <v>~ly'r~</v>
      </c>
      <c r="P4540" s="1" t="str">
        <f>_xlfn.LET(_xlpm.sep,":",_xlpm.w,$G4540,_xlfn.CONCAT("[",LEFT(_xlpm.w,FIND(_xlpm.sep,_xlpm.w)-1),"]"))</f>
        <v>[lɪ]</v>
      </c>
      <c r="Q4540" s="14" cm="1">
        <f t="array" ref="Q4540">SUM(_xlfn._xlws.FILTER($H$2:$H$7109,_xlfn.MAP($O$2:$O$7109,_xlfn.LAMBDA(_xlpm.x,_xlpm.x=$O4540))))</f>
        <v>4.9701789264413521E-5</v>
      </c>
      <c r="R4540" s="14">
        <f>$H4540/Q4540</f>
        <v>1</v>
      </c>
      <c r="S4540" s="14" cm="1">
        <f t="array" ref="S4540">SUM(_xlfn._xlws.FILTER($H$2:$H$7109,_xlfn.MAP($P$2:$P$7109,_xlfn.LAMBDA(_xlpm.x,_xlpm.x=$P4540))))</f>
        <v>2.067594433399602E-2</v>
      </c>
      <c r="T4540" s="14">
        <f>$H4540/S4540</f>
        <v>2.4038461538461544E-3</v>
      </c>
      <c r="U4540" s="14">
        <f>_xlfn.LET(_xlpm.freq,F4540,_xlpm.size,M4540+1,_xlpm.F,V4540,LOG(1+_xlpm.freq)*LOG(1+_xlpm.size)*_xlpm.F)</f>
        <v>1.1234861751986084E-3</v>
      </c>
      <c r="V4540" s="14">
        <f>_xlfn.LET(_xlpm.a,T4540,_xlpm.b,R4540,2*_xlpm.a*_xlpm.b/(_xlpm.a+_xlpm.b))</f>
        <v>4.796163069544365E-3</v>
      </c>
      <c r="W4540" s="14">
        <f>_xlfn.LET(_xlpm.p,R4540,_xlpm.q,T4540,LOG(_xlpm.p/_xlpm.q))</f>
        <v>2.6190933306267428</v>
      </c>
      <c r="X4540" s="2"/>
    </row>
    <row r="4541" spans="1:24">
      <c r="A4541" s="1" t="str">
        <f>_xlfn.LET(_xlpm.sep," : ",CONCATENATE(O4541,_xlpm.sep,P4541))</f>
        <v>~lyry~ : [lɪ]</v>
      </c>
      <c r="B4541" s="1">
        <f>_xlfn.LET(_xlpm.d,$G4541,_xlpm.k,_xlfn.CONCAT(LEFT(TRIM(B$1),1),"*"),COUNTIF(_xlpm.d,_xlpm.k))</f>
        <v>0</v>
      </c>
      <c r="C4541" s="1">
        <f>_xlfn.LET(_xlpm.d,$G4541,_xlpm.k,_xlfn.CONCAT(LEFT(TRIM(C$1),1),"*"),COUNTIF(_xlpm.d,_xlpm.k))</f>
        <v>0</v>
      </c>
      <c r="D4541" s="1">
        <f>_xlfn.LET(_xlpm.d,$G4541,_xlpm.k,_xlfn.CONCAT(LEFT(TRIM(D$1),1),"*"),COUNTIF(_xlpm.d,_xlpm.k))</f>
        <v>0</v>
      </c>
      <c r="E4541" s="1">
        <f>LOG(F4541+1,10)</f>
        <v>0.30102999566398114</v>
      </c>
      <c r="F4541" s="7">
        <v>1</v>
      </c>
      <c r="G4541" s="9" t="s">
        <v>2396</v>
      </c>
      <c r="H4541" s="4">
        <f>F4541/freq.sum.r6e</f>
        <v>4.9701789264413521E-5</v>
      </c>
      <c r="I4541" s="1" t="str">
        <f>_xlfn.LET(_xlpm.sep,":",_xlpm.w,$G4541,LEFT(_xlpm.w,FIND(_xlpm.sep,_xlpm.w)-1))</f>
        <v>lɪ</v>
      </c>
      <c r="J4541" s="1" t="str">
        <f>_xlfn.LET(_xlpm.sep,":",_xlpm.w,$G4541,RIGHT(_xlpm.w,LEN(_xlpm.w)-FIND(_xlpm.sep,_xlpm.w)))</f>
        <v>lyry</v>
      </c>
      <c r="K4541" s="10">
        <f>_xlfn.LET(_xlpm.w,I4541,LEN(_xlpm.w))</f>
        <v>2</v>
      </c>
      <c r="L4541" s="10">
        <f>_xlfn.LET(_xlpm.w,J4541,LEN(_xlpm.w))</f>
        <v>4</v>
      </c>
      <c r="M4541" s="10">
        <f>_xlfn.LET(_xlpm.a,K4541,_xlpm.b,L4541,MAX(_xlpm.a,_xlpm.b))</f>
        <v>4</v>
      </c>
      <c r="N4541" s="10">
        <f>_xlfn.LET(_xlpm.d,(K4541,L4541),MAX(_xlpm.d)-MIN(_xlpm.d))</f>
        <v>2</v>
      </c>
      <c r="O4541" s="1" t="str">
        <f>_xlfn.LET(_xlpm.sep,":",_xlpm.w,$G4541,_xlfn.CONCAT("~",RIGHT(_xlpm.w,LEN(_xlpm.w)-FIND(_xlpm.sep,_xlpm.w)),"~"))</f>
        <v>~lyry~</v>
      </c>
      <c r="P4541" s="1" t="str">
        <f>_xlfn.LET(_xlpm.sep,":",_xlpm.w,$G4541,_xlfn.CONCAT("[",LEFT(_xlpm.w,FIND(_xlpm.sep,_xlpm.w)-1),"]"))</f>
        <v>[lɪ]</v>
      </c>
      <c r="Q4541" s="14" cm="1">
        <f t="array" ref="Q4541">SUM(_xlfn._xlws.FILTER($H$2:$H$7111,_xlfn.MAP($O$2:$O$7111,_xlfn.LAMBDA(_xlpm.x,_xlpm.x=$O4541))))</f>
        <v>4.9701789264413521E-5</v>
      </c>
      <c r="R4541" s="14">
        <f>$H4541/Q4541</f>
        <v>1</v>
      </c>
      <c r="S4541" s="14" cm="1">
        <f t="array" ref="S4541">SUM(_xlfn._xlws.FILTER($H$2:$H$7111,_xlfn.MAP($P$2:$P$7111,_xlfn.LAMBDA(_xlpm.x,_xlpm.x=$P4541))))</f>
        <v>2.067594433399602E-2</v>
      </c>
      <c r="T4541" s="14">
        <f>$H4541/S4541</f>
        <v>2.4038461538461544E-3</v>
      </c>
      <c r="U4541" s="14">
        <f>_xlfn.LET(_xlpm.freq,F4541,_xlpm.size,M4541+1,_xlpm.F,V4541,LOG(1+_xlpm.freq)*LOG(1+_xlpm.size)*_xlpm.F)</f>
        <v>1.1234861751986084E-3</v>
      </c>
      <c r="V4541" s="14">
        <f>_xlfn.LET(_xlpm.a,T4541,_xlpm.b,R4541,2*_xlpm.a*_xlpm.b/(_xlpm.a+_xlpm.b))</f>
        <v>4.796163069544365E-3</v>
      </c>
      <c r="W4541" s="14">
        <f>_xlfn.LET(_xlpm.p,R4541,_xlpm.q,T4541,LOG(_xlpm.p/_xlpm.q))</f>
        <v>2.6190933306267428</v>
      </c>
      <c r="X4541" s="2"/>
    </row>
    <row r="4542" spans="1:24">
      <c r="A4542" s="1" t="str">
        <f>_xlfn.LET(_xlpm.sep," : ",CONCATENATE(O4542,_xlpm.sep,P4542))</f>
        <v>~btee~ : [tɪ]</v>
      </c>
      <c r="B4542" s="1">
        <f>_xlfn.LET(_xlpm.d,$G4542,_xlpm.k,_xlfn.CONCAT(LEFT(TRIM(B$1),1),"*"),COUNTIF(_xlpm.d,_xlpm.k))</f>
        <v>0</v>
      </c>
      <c r="C4542" s="1">
        <f>_xlfn.LET(_xlpm.d,$G4542,_xlpm.k,_xlfn.CONCAT(LEFT(TRIM(C$1),1),"*"),COUNTIF(_xlpm.d,_xlpm.k))</f>
        <v>0</v>
      </c>
      <c r="D4542" s="1">
        <f>_xlfn.LET(_xlpm.d,$G4542,_xlpm.k,_xlfn.CONCAT(LEFT(TRIM(D$1),1),"*"),COUNTIF(_xlpm.d,_xlpm.k))</f>
        <v>0</v>
      </c>
      <c r="E4542" s="1">
        <f>LOG(F4542+1,10)</f>
        <v>0.30102999566398114</v>
      </c>
      <c r="F4542" s="7">
        <v>1</v>
      </c>
      <c r="G4542" s="9" t="s">
        <v>4722</v>
      </c>
      <c r="H4542" s="4">
        <f>F4542/freq.sum.r6e</f>
        <v>4.9701789264413521E-5</v>
      </c>
      <c r="I4542" s="1" t="str">
        <f>_xlfn.LET(_xlpm.sep,":",_xlpm.w,$G4542,LEFT(_xlpm.w,FIND(_xlpm.sep,_xlpm.w)-1))</f>
        <v>tɪ</v>
      </c>
      <c r="J4542" s="1" t="str">
        <f>_xlfn.LET(_xlpm.sep,":",_xlpm.w,$G4542,RIGHT(_xlpm.w,LEN(_xlpm.w)-FIND(_xlpm.sep,_xlpm.w)))</f>
        <v>btee</v>
      </c>
      <c r="K4542" s="10">
        <f>_xlfn.LET(_xlpm.w,I4542,LEN(_xlpm.w))</f>
        <v>2</v>
      </c>
      <c r="L4542" s="10">
        <f>_xlfn.LET(_xlpm.w,J4542,LEN(_xlpm.w))</f>
        <v>4</v>
      </c>
      <c r="M4542" s="10">
        <f>_xlfn.LET(_xlpm.a,K4542,_xlpm.b,L4542,MAX(_xlpm.a,_xlpm.b))</f>
        <v>4</v>
      </c>
      <c r="N4542" s="10">
        <f>_xlfn.LET(_xlpm.d,(K4542,L4542),MAX(_xlpm.d)-MIN(_xlpm.d))</f>
        <v>2</v>
      </c>
      <c r="O4542" s="1" t="str">
        <f>_xlfn.LET(_xlpm.sep,":",_xlpm.w,$G4542,_xlfn.CONCAT("~",RIGHT(_xlpm.w,LEN(_xlpm.w)-FIND(_xlpm.sep,_xlpm.w)),"~"))</f>
        <v>~btee~</v>
      </c>
      <c r="P4542" s="1" t="str">
        <f>_xlfn.LET(_xlpm.sep,":",_xlpm.w,$G4542,_xlfn.CONCAT("[",LEFT(_xlpm.w,FIND(_xlpm.sep,_xlpm.w)-1),"]"))</f>
        <v>[tɪ]</v>
      </c>
      <c r="Q4542" s="14" cm="1">
        <f t="array" ref="Q4542">SUM(_xlfn._xlws.FILTER($H$2:$H$7117,_xlfn.MAP($O$2:$O$7117,_xlfn.LAMBDA(_xlpm.x,_xlpm.x=$O4542))))</f>
        <v>4.9701789264413521E-5</v>
      </c>
      <c r="R4542" s="14">
        <f>$H4542/Q4542</f>
        <v>1</v>
      </c>
      <c r="S4542" s="14" cm="1">
        <f t="array" ref="S4542">SUM(_xlfn._xlws.FILTER($H$2:$H$7117,_xlfn.MAP($P$2:$P$7117,_xlfn.LAMBDA(_xlpm.x,_xlpm.x=$P4542))))</f>
        <v>2.2266401590457251E-2</v>
      </c>
      <c r="T4542" s="14">
        <f>$H4542/S4542</f>
        <v>2.2321428571428579E-3</v>
      </c>
      <c r="U4542" s="14">
        <f>_xlfn.LET(_xlpm.freq,F4542,_xlpm.size,M4542+1,_xlpm.F,V4542,LOG(1+_xlpm.freq)*LOG(1+_xlpm.size)*_xlpm.F)</f>
        <v>1.0434158909973714E-3</v>
      </c>
      <c r="V4542" s="14">
        <f>_xlfn.LET(_xlpm.a,T4542,_xlpm.b,R4542,2*_xlpm.a*_xlpm.b/(_xlpm.a+_xlpm.b))</f>
        <v>4.4543429844098011E-3</v>
      </c>
      <c r="W4542" s="14">
        <f>_xlfn.LET(_xlpm.p,R4542,_xlpm.q,T4542,LOG(_xlpm.p/_xlpm.q))</f>
        <v>2.651278013998144</v>
      </c>
      <c r="X4542" s="2"/>
    </row>
    <row r="4543" spans="1:24">
      <c r="A4543" s="1" t="str">
        <f>_xlfn.LET(_xlpm.sep," : ",CONCATENATE(O4543,_xlpm.sep,P4543))</f>
        <v>~ta'r~ : [tɪ]</v>
      </c>
      <c r="B4543" s="1">
        <f>_xlfn.LET(_xlpm.d,$G4543,_xlpm.k,_xlfn.CONCAT(LEFT(TRIM(B$1),1),"*"),COUNTIF(_xlpm.d,_xlpm.k))</f>
        <v>0</v>
      </c>
      <c r="C4543" s="1">
        <f>_xlfn.LET(_xlpm.d,$G4543,_xlpm.k,_xlfn.CONCAT(LEFT(TRIM(C$1),1),"*"),COUNTIF(_xlpm.d,_xlpm.k))</f>
        <v>0</v>
      </c>
      <c r="D4543" s="1">
        <f>_xlfn.LET(_xlpm.d,$G4543,_xlpm.k,_xlfn.CONCAT(LEFT(TRIM(D$1),1),"*"),COUNTIF(_xlpm.d,_xlpm.k))</f>
        <v>0</v>
      </c>
      <c r="E4543" s="1">
        <f>LOG(F4543+1,10)</f>
        <v>0.30102999566398114</v>
      </c>
      <c r="F4543" s="7">
        <v>1</v>
      </c>
      <c r="G4543" s="9" t="s">
        <v>4750</v>
      </c>
      <c r="H4543" s="4">
        <f>F4543/freq.sum.r6e</f>
        <v>4.9701789264413521E-5</v>
      </c>
      <c r="I4543" s="1" t="str">
        <f>_xlfn.LET(_xlpm.sep,":",_xlpm.w,$G4543,LEFT(_xlpm.w,FIND(_xlpm.sep,_xlpm.w)-1))</f>
        <v>tɪ</v>
      </c>
      <c r="J4543" s="1" t="str">
        <f>_xlfn.LET(_xlpm.sep,":",_xlpm.w,$G4543,RIGHT(_xlpm.w,LEN(_xlpm.w)-FIND(_xlpm.sep,_xlpm.w)))</f>
        <v>ta'r</v>
      </c>
      <c r="K4543" s="10">
        <f>_xlfn.LET(_xlpm.w,I4543,LEN(_xlpm.w))</f>
        <v>2</v>
      </c>
      <c r="L4543" s="10">
        <f>_xlfn.LET(_xlpm.w,J4543,LEN(_xlpm.w))</f>
        <v>4</v>
      </c>
      <c r="M4543" s="10">
        <f>_xlfn.LET(_xlpm.a,K4543,_xlpm.b,L4543,MAX(_xlpm.a,_xlpm.b))</f>
        <v>4</v>
      </c>
      <c r="N4543" s="10">
        <f>_xlfn.LET(_xlpm.d,(K4543,L4543),MAX(_xlpm.d)-MIN(_xlpm.d))</f>
        <v>2</v>
      </c>
      <c r="O4543" s="1" t="str">
        <f>_xlfn.LET(_xlpm.sep,":",_xlpm.w,$G4543,_xlfn.CONCAT("~",RIGHT(_xlpm.w,LEN(_xlpm.w)-FIND(_xlpm.sep,_xlpm.w)),"~"))</f>
        <v>~ta'r~</v>
      </c>
      <c r="P4543" s="1" t="str">
        <f>_xlfn.LET(_xlpm.sep,":",_xlpm.w,$G4543,_xlfn.CONCAT("[",LEFT(_xlpm.w,FIND(_xlpm.sep,_xlpm.w)-1),"]"))</f>
        <v>[tɪ]</v>
      </c>
      <c r="Q4543" s="14" cm="1">
        <f t="array" ref="Q4543">SUM(_xlfn._xlws.FILTER($H$2:$H$7117,_xlfn.MAP($O$2:$O$7117,_xlfn.LAMBDA(_xlpm.x,_xlpm.x=$O4543))))</f>
        <v>4.9701789264413521E-5</v>
      </c>
      <c r="R4543" s="14">
        <f>$H4543/Q4543</f>
        <v>1</v>
      </c>
      <c r="S4543" s="14" cm="1">
        <f t="array" ref="S4543">SUM(_xlfn._xlws.FILTER($H$2:$H$7117,_xlfn.MAP($P$2:$P$7117,_xlfn.LAMBDA(_xlpm.x,_xlpm.x=$P4543))))</f>
        <v>2.2266401590457251E-2</v>
      </c>
      <c r="T4543" s="14">
        <f>$H4543/S4543</f>
        <v>2.2321428571428579E-3</v>
      </c>
      <c r="U4543" s="14">
        <f>_xlfn.LET(_xlpm.freq,F4543,_xlpm.size,M4543+1,_xlpm.F,V4543,LOG(1+_xlpm.freq)*LOG(1+_xlpm.size)*_xlpm.F)</f>
        <v>1.0434158909973714E-3</v>
      </c>
      <c r="V4543" s="14">
        <f>_xlfn.LET(_xlpm.a,T4543,_xlpm.b,R4543,2*_xlpm.a*_xlpm.b/(_xlpm.a+_xlpm.b))</f>
        <v>4.4543429844098011E-3</v>
      </c>
      <c r="W4543" s="14">
        <f>_xlfn.LET(_xlpm.p,R4543,_xlpm.q,T4543,LOG(_xlpm.p/_xlpm.q))</f>
        <v>2.651278013998144</v>
      </c>
      <c r="X4543" s="2"/>
    </row>
    <row r="4544" spans="1:24">
      <c r="A4544" s="1" t="str">
        <f>_xlfn.LET(_xlpm.sep," : ",CONCATENATE(O4544,_xlpm.sep,P4544))</f>
        <v>~tary~ : [tɪ]</v>
      </c>
      <c r="B4544" s="1">
        <f>_xlfn.LET(_xlpm.d,$G4544,_xlpm.k,_xlfn.CONCAT(LEFT(TRIM(B$1),1),"*"),COUNTIF(_xlpm.d,_xlpm.k))</f>
        <v>0</v>
      </c>
      <c r="C4544" s="1">
        <f>_xlfn.LET(_xlpm.d,$G4544,_xlpm.k,_xlfn.CONCAT(LEFT(TRIM(C$1),1),"*"),COUNTIF(_xlpm.d,_xlpm.k))</f>
        <v>0</v>
      </c>
      <c r="D4544" s="1">
        <f>_xlfn.LET(_xlpm.d,$G4544,_xlpm.k,_xlfn.CONCAT(LEFT(TRIM(D$1),1),"*"),COUNTIF(_xlpm.d,_xlpm.k))</f>
        <v>0</v>
      </c>
      <c r="E4544" s="1">
        <f>LOG(F4544+1,10)</f>
        <v>0.30102999566398114</v>
      </c>
      <c r="F4544" s="7">
        <v>1</v>
      </c>
      <c r="G4544" s="9" t="s">
        <v>4760</v>
      </c>
      <c r="H4544" s="4">
        <f>F4544/freq.sum.r6e</f>
        <v>4.9701789264413521E-5</v>
      </c>
      <c r="I4544" s="1" t="str">
        <f>_xlfn.LET(_xlpm.sep,":",_xlpm.w,$G4544,LEFT(_xlpm.w,FIND(_xlpm.sep,_xlpm.w)-1))</f>
        <v>tɪ</v>
      </c>
      <c r="J4544" s="1" t="str">
        <f>_xlfn.LET(_xlpm.sep,":",_xlpm.w,$G4544,RIGHT(_xlpm.w,LEN(_xlpm.w)-FIND(_xlpm.sep,_xlpm.w)))</f>
        <v>tary</v>
      </c>
      <c r="K4544" s="10">
        <f>_xlfn.LET(_xlpm.w,I4544,LEN(_xlpm.w))</f>
        <v>2</v>
      </c>
      <c r="L4544" s="10">
        <f>_xlfn.LET(_xlpm.w,J4544,LEN(_xlpm.w))</f>
        <v>4</v>
      </c>
      <c r="M4544" s="10">
        <f>_xlfn.LET(_xlpm.a,K4544,_xlpm.b,L4544,MAX(_xlpm.a,_xlpm.b))</f>
        <v>4</v>
      </c>
      <c r="N4544" s="10">
        <f>_xlfn.LET(_xlpm.d,(K4544,L4544),MAX(_xlpm.d)-MIN(_xlpm.d))</f>
        <v>2</v>
      </c>
      <c r="O4544" s="1" t="str">
        <f>_xlfn.LET(_xlpm.sep,":",_xlpm.w,$G4544,_xlfn.CONCAT("~",RIGHT(_xlpm.w,LEN(_xlpm.w)-FIND(_xlpm.sep,_xlpm.w)),"~"))</f>
        <v>~tary~</v>
      </c>
      <c r="P4544" s="1" t="str">
        <f>_xlfn.LET(_xlpm.sep,":",_xlpm.w,$G4544,_xlfn.CONCAT("[",LEFT(_xlpm.w,FIND(_xlpm.sep,_xlpm.w)-1),"]"))</f>
        <v>[tɪ]</v>
      </c>
      <c r="Q4544" s="14" cm="1">
        <f t="array" ref="Q4544">SUM(_xlfn._xlws.FILTER($H$2:$H$7117,_xlfn.MAP($O$2:$O$7117,_xlfn.LAMBDA(_xlpm.x,_xlpm.x=$O4544))))</f>
        <v>4.9701789264413521E-5</v>
      </c>
      <c r="R4544" s="14">
        <f>$H4544/Q4544</f>
        <v>1</v>
      </c>
      <c r="S4544" s="14" cm="1">
        <f t="array" ref="S4544">SUM(_xlfn._xlws.FILTER($H$2:$H$7117,_xlfn.MAP($P$2:$P$7117,_xlfn.LAMBDA(_xlpm.x,_xlpm.x=$P4544))))</f>
        <v>2.2266401590457251E-2</v>
      </c>
      <c r="T4544" s="14">
        <f>$H4544/S4544</f>
        <v>2.2321428571428579E-3</v>
      </c>
      <c r="U4544" s="14">
        <f>_xlfn.LET(_xlpm.freq,F4544,_xlpm.size,M4544+1,_xlpm.F,V4544,LOG(1+_xlpm.freq)*LOG(1+_xlpm.size)*_xlpm.F)</f>
        <v>1.0434158909973714E-3</v>
      </c>
      <c r="V4544" s="14">
        <f>_xlfn.LET(_xlpm.a,T4544,_xlpm.b,R4544,2*_xlpm.a*_xlpm.b/(_xlpm.a+_xlpm.b))</f>
        <v>4.4543429844098011E-3</v>
      </c>
      <c r="W4544" s="14">
        <f>_xlfn.LET(_xlpm.p,R4544,_xlpm.q,T4544,LOG(_xlpm.p/_xlpm.q))</f>
        <v>2.651278013998144</v>
      </c>
      <c r="X4544" s="2"/>
    </row>
    <row r="4545" spans="1:24">
      <c r="A4545" s="1" t="str">
        <f>_xlfn.LET(_xlpm.sep," : ",CONCATENATE(O4545,_xlpm.sep,P4545))</f>
        <v>~te'r~ : [tɪ]</v>
      </c>
      <c r="B4545" s="1">
        <f>_xlfn.LET(_xlpm.d,$G4545,_xlpm.k,_xlfn.CONCAT(LEFT(TRIM(B$1),1),"*"),COUNTIF(_xlpm.d,_xlpm.k))</f>
        <v>0</v>
      </c>
      <c r="C4545" s="1">
        <f>_xlfn.LET(_xlpm.d,$G4545,_xlpm.k,_xlfn.CONCAT(LEFT(TRIM(C$1),1),"*"),COUNTIF(_xlpm.d,_xlpm.k))</f>
        <v>0</v>
      </c>
      <c r="D4545" s="1">
        <f>_xlfn.LET(_xlpm.d,$G4545,_xlpm.k,_xlfn.CONCAT(LEFT(TRIM(D$1),1),"*"),COUNTIF(_xlpm.d,_xlpm.k))</f>
        <v>0</v>
      </c>
      <c r="E4545" s="1">
        <f>LOG(F4545+1,10)</f>
        <v>0.30102999566398114</v>
      </c>
      <c r="F4545" s="7">
        <v>1</v>
      </c>
      <c r="G4545" s="9" t="s">
        <v>4768</v>
      </c>
      <c r="H4545" s="4">
        <f>F4545/freq.sum.r6e</f>
        <v>4.9701789264413521E-5</v>
      </c>
      <c r="I4545" s="1" t="str">
        <f>_xlfn.LET(_xlpm.sep,":",_xlpm.w,$G4545,LEFT(_xlpm.w,FIND(_xlpm.sep,_xlpm.w)-1))</f>
        <v>tɪ</v>
      </c>
      <c r="J4545" s="1" t="str">
        <f>_xlfn.LET(_xlpm.sep,":",_xlpm.w,$G4545,RIGHT(_xlpm.w,LEN(_xlpm.w)-FIND(_xlpm.sep,_xlpm.w)))</f>
        <v>te'r</v>
      </c>
      <c r="K4545" s="10">
        <f>_xlfn.LET(_xlpm.w,I4545,LEN(_xlpm.w))</f>
        <v>2</v>
      </c>
      <c r="L4545" s="10">
        <f>_xlfn.LET(_xlpm.w,J4545,LEN(_xlpm.w))</f>
        <v>4</v>
      </c>
      <c r="M4545" s="10">
        <f>_xlfn.LET(_xlpm.a,K4545,_xlpm.b,L4545,MAX(_xlpm.a,_xlpm.b))</f>
        <v>4</v>
      </c>
      <c r="N4545" s="10">
        <f>_xlfn.LET(_xlpm.d,(K4545,L4545),MAX(_xlpm.d)-MIN(_xlpm.d))</f>
        <v>2</v>
      </c>
      <c r="O4545" s="1" t="str">
        <f>_xlfn.LET(_xlpm.sep,":",_xlpm.w,$G4545,_xlfn.CONCAT("~",RIGHT(_xlpm.w,LEN(_xlpm.w)-FIND(_xlpm.sep,_xlpm.w)),"~"))</f>
        <v>~te'r~</v>
      </c>
      <c r="P4545" s="1" t="str">
        <f>_xlfn.LET(_xlpm.sep,":",_xlpm.w,$G4545,_xlfn.CONCAT("[",LEFT(_xlpm.w,FIND(_xlpm.sep,_xlpm.w)-1),"]"))</f>
        <v>[tɪ]</v>
      </c>
      <c r="Q4545" s="14" cm="1">
        <f t="array" ref="Q4545">SUM(_xlfn._xlws.FILTER($H$2:$H$7117,_xlfn.MAP($O$2:$O$7117,_xlfn.LAMBDA(_xlpm.x,_xlpm.x=$O4545))))</f>
        <v>4.9701789264413521E-5</v>
      </c>
      <c r="R4545" s="14">
        <f>$H4545/Q4545</f>
        <v>1</v>
      </c>
      <c r="S4545" s="14" cm="1">
        <f t="array" ref="S4545">SUM(_xlfn._xlws.FILTER($H$2:$H$7117,_xlfn.MAP($P$2:$P$7117,_xlfn.LAMBDA(_xlpm.x,_xlpm.x=$P4545))))</f>
        <v>2.2266401590457251E-2</v>
      </c>
      <c r="T4545" s="14">
        <f>$H4545/S4545</f>
        <v>2.2321428571428579E-3</v>
      </c>
      <c r="U4545" s="14">
        <f>_xlfn.LET(_xlpm.freq,F4545,_xlpm.size,M4545+1,_xlpm.F,V4545,LOG(1+_xlpm.freq)*LOG(1+_xlpm.size)*_xlpm.F)</f>
        <v>1.0434158909973714E-3</v>
      </c>
      <c r="V4545" s="14">
        <f>_xlfn.LET(_xlpm.a,T4545,_xlpm.b,R4545,2*_xlpm.a*_xlpm.b/(_xlpm.a+_xlpm.b))</f>
        <v>4.4543429844098011E-3</v>
      </c>
      <c r="W4545" s="14">
        <f>_xlfn.LET(_xlpm.p,R4545,_xlpm.q,T4545,LOG(_xlpm.p/_xlpm.q))</f>
        <v>2.651278013998144</v>
      </c>
      <c r="X4545" s="2"/>
    </row>
    <row r="4546" spans="1:24">
      <c r="A4546" s="1" t="str">
        <f>_xlfn.LET(_xlpm.sep," : ",CONCATENATE(O4546,_xlpm.sep,P4546))</f>
        <v>~teee~ : [tɪ]</v>
      </c>
      <c r="B4546" s="1">
        <f>_xlfn.LET(_xlpm.d,$G4546,_xlpm.k,_xlfn.CONCAT(LEFT(TRIM(B$1),1),"*"),COUNTIF(_xlpm.d,_xlpm.k))</f>
        <v>0</v>
      </c>
      <c r="C4546" s="1">
        <f>_xlfn.LET(_xlpm.d,$G4546,_xlpm.k,_xlfn.CONCAT(LEFT(TRIM(C$1),1),"*"),COUNTIF(_xlpm.d,_xlpm.k))</f>
        <v>0</v>
      </c>
      <c r="D4546" s="1">
        <f>_xlfn.LET(_xlpm.d,$G4546,_xlpm.k,_xlfn.CONCAT(LEFT(TRIM(D$1),1),"*"),COUNTIF(_xlpm.d,_xlpm.k))</f>
        <v>0</v>
      </c>
      <c r="E4546" s="1">
        <f>LOG(F4546+1,10)</f>
        <v>0.30102999566398114</v>
      </c>
      <c r="F4546" s="7">
        <v>1</v>
      </c>
      <c r="G4546" s="9" t="s">
        <v>4778</v>
      </c>
      <c r="H4546" s="4">
        <f>F4546/freq.sum.r6e</f>
        <v>4.9701789264413521E-5</v>
      </c>
      <c r="I4546" s="1" t="str">
        <f>_xlfn.LET(_xlpm.sep,":",_xlpm.w,$G4546,LEFT(_xlpm.w,FIND(_xlpm.sep,_xlpm.w)-1))</f>
        <v>tɪ</v>
      </c>
      <c r="J4546" s="1" t="str">
        <f>_xlfn.LET(_xlpm.sep,":",_xlpm.w,$G4546,RIGHT(_xlpm.w,LEN(_xlpm.w)-FIND(_xlpm.sep,_xlpm.w)))</f>
        <v>teee</v>
      </c>
      <c r="K4546" s="10">
        <f>_xlfn.LET(_xlpm.w,I4546,LEN(_xlpm.w))</f>
        <v>2</v>
      </c>
      <c r="L4546" s="10">
        <f>_xlfn.LET(_xlpm.w,J4546,LEN(_xlpm.w))</f>
        <v>4</v>
      </c>
      <c r="M4546" s="10">
        <f>_xlfn.LET(_xlpm.a,K4546,_xlpm.b,L4546,MAX(_xlpm.a,_xlpm.b))</f>
        <v>4</v>
      </c>
      <c r="N4546" s="10">
        <f>_xlfn.LET(_xlpm.d,(K4546,L4546),MAX(_xlpm.d)-MIN(_xlpm.d))</f>
        <v>2</v>
      </c>
      <c r="O4546" s="1" t="str">
        <f>_xlfn.LET(_xlpm.sep,":",_xlpm.w,$G4546,_xlfn.CONCAT("~",RIGHT(_xlpm.w,LEN(_xlpm.w)-FIND(_xlpm.sep,_xlpm.w)),"~"))</f>
        <v>~teee~</v>
      </c>
      <c r="P4546" s="1" t="str">
        <f>_xlfn.LET(_xlpm.sep,":",_xlpm.w,$G4546,_xlfn.CONCAT("[",LEFT(_xlpm.w,FIND(_xlpm.sep,_xlpm.w)-1),"]"))</f>
        <v>[tɪ]</v>
      </c>
      <c r="Q4546" s="14" cm="1">
        <f t="array" ref="Q4546">SUM(_xlfn._xlws.FILTER($H$2:$H$7111,_xlfn.MAP($O$2:$O$7111,_xlfn.LAMBDA(_xlpm.x,_xlpm.x=$O4546))))</f>
        <v>4.9701789264413521E-5</v>
      </c>
      <c r="R4546" s="14">
        <f>$H4546/Q4546</f>
        <v>1</v>
      </c>
      <c r="S4546" s="14" cm="1">
        <f t="array" ref="S4546">SUM(_xlfn._xlws.FILTER($H$2:$H$7111,_xlfn.MAP($P$2:$P$7111,_xlfn.LAMBDA(_xlpm.x,_xlpm.x=$P4546))))</f>
        <v>2.2266401590457251E-2</v>
      </c>
      <c r="T4546" s="14">
        <f>$H4546/S4546</f>
        <v>2.2321428571428579E-3</v>
      </c>
      <c r="U4546" s="14">
        <f>_xlfn.LET(_xlpm.freq,F4546,_xlpm.size,M4546+1,_xlpm.F,V4546,LOG(1+_xlpm.freq)*LOG(1+_xlpm.size)*_xlpm.F)</f>
        <v>1.0434158909973714E-3</v>
      </c>
      <c r="V4546" s="14">
        <f>_xlfn.LET(_xlpm.a,T4546,_xlpm.b,R4546,2*_xlpm.a*_xlpm.b/(_xlpm.a+_xlpm.b))</f>
        <v>4.4543429844098011E-3</v>
      </c>
      <c r="W4546" s="14">
        <f>_xlfn.LET(_xlpm.p,R4546,_xlpm.q,T4546,LOG(_xlpm.p/_xlpm.q))</f>
        <v>2.651278013998144</v>
      </c>
      <c r="X4546" s="2"/>
    </row>
    <row r="4547" spans="1:24">
      <c r="A4547" s="1" t="str">
        <f>_xlfn.LET(_xlpm.sep," : ",CONCATENATE(O4547,_xlpm.sep,P4547))</f>
        <v>~tery~ : [tɪ]</v>
      </c>
      <c r="B4547" s="1">
        <f>_xlfn.LET(_xlpm.d,$G4547,_xlpm.k,_xlfn.CONCAT(LEFT(TRIM(B$1),1),"*"),COUNTIF(_xlpm.d,_xlpm.k))</f>
        <v>0</v>
      </c>
      <c r="C4547" s="1">
        <f>_xlfn.LET(_xlpm.d,$G4547,_xlpm.k,_xlfn.CONCAT(LEFT(TRIM(C$1),1),"*"),COUNTIF(_xlpm.d,_xlpm.k))</f>
        <v>0</v>
      </c>
      <c r="D4547" s="1">
        <f>_xlfn.LET(_xlpm.d,$G4547,_xlpm.k,_xlfn.CONCAT(LEFT(TRIM(D$1),1),"*"),COUNTIF(_xlpm.d,_xlpm.k))</f>
        <v>0</v>
      </c>
      <c r="E4547" s="1">
        <f>LOG(F4547+1,10)</f>
        <v>0.30102999566398114</v>
      </c>
      <c r="F4547" s="7">
        <v>1</v>
      </c>
      <c r="G4547" s="9" t="s">
        <v>4793</v>
      </c>
      <c r="H4547" s="4">
        <f>F4547/freq.sum.r6e</f>
        <v>4.9701789264413521E-5</v>
      </c>
      <c r="I4547" s="1" t="str">
        <f>_xlfn.LET(_xlpm.sep,":",_xlpm.w,$G4547,LEFT(_xlpm.w,FIND(_xlpm.sep,_xlpm.w)-1))</f>
        <v>tɪ</v>
      </c>
      <c r="J4547" s="1" t="str">
        <f>_xlfn.LET(_xlpm.sep,":",_xlpm.w,$G4547,RIGHT(_xlpm.w,LEN(_xlpm.w)-FIND(_xlpm.sep,_xlpm.w)))</f>
        <v>tery</v>
      </c>
      <c r="K4547" s="10">
        <f>_xlfn.LET(_xlpm.w,I4547,LEN(_xlpm.w))</f>
        <v>2</v>
      </c>
      <c r="L4547" s="10">
        <f>_xlfn.LET(_xlpm.w,J4547,LEN(_xlpm.w))</f>
        <v>4</v>
      </c>
      <c r="M4547" s="10">
        <f>_xlfn.LET(_xlpm.a,K4547,_xlpm.b,L4547,MAX(_xlpm.a,_xlpm.b))</f>
        <v>4</v>
      </c>
      <c r="N4547" s="10">
        <f>_xlfn.LET(_xlpm.d,(K4547,L4547),MAX(_xlpm.d)-MIN(_xlpm.d))</f>
        <v>2</v>
      </c>
      <c r="O4547" s="1" t="str">
        <f>_xlfn.LET(_xlpm.sep,":",_xlpm.w,$G4547,_xlfn.CONCAT("~",RIGHT(_xlpm.w,LEN(_xlpm.w)-FIND(_xlpm.sep,_xlpm.w)),"~"))</f>
        <v>~tery~</v>
      </c>
      <c r="P4547" s="1" t="str">
        <f>_xlfn.LET(_xlpm.sep,":",_xlpm.w,$G4547,_xlfn.CONCAT("[",LEFT(_xlpm.w,FIND(_xlpm.sep,_xlpm.w)-1),"]"))</f>
        <v>[tɪ]</v>
      </c>
      <c r="Q4547" s="14" cm="1">
        <f t="array" ref="Q4547">SUM(_xlfn._xlws.FILTER($H$2:$H$7117,_xlfn.MAP($O$2:$O$7117,_xlfn.LAMBDA(_xlpm.x,_xlpm.x=$O4547))))</f>
        <v>4.9701789264413521E-5</v>
      </c>
      <c r="R4547" s="14">
        <f>$H4547/Q4547</f>
        <v>1</v>
      </c>
      <c r="S4547" s="14" cm="1">
        <f t="array" ref="S4547">SUM(_xlfn._xlws.FILTER($H$2:$H$7117,_xlfn.MAP($P$2:$P$7117,_xlfn.LAMBDA(_xlpm.x,_xlpm.x=$P4547))))</f>
        <v>2.2266401590457251E-2</v>
      </c>
      <c r="T4547" s="14">
        <f>$H4547/S4547</f>
        <v>2.2321428571428579E-3</v>
      </c>
      <c r="U4547" s="14">
        <f>_xlfn.LET(_xlpm.freq,F4547,_xlpm.size,M4547+1,_xlpm.F,V4547,LOG(1+_xlpm.freq)*LOG(1+_xlpm.size)*_xlpm.F)</f>
        <v>1.0434158909973714E-3</v>
      </c>
      <c r="V4547" s="14">
        <f>_xlfn.LET(_xlpm.a,T4547,_xlpm.b,R4547,2*_xlpm.a*_xlpm.b/(_xlpm.a+_xlpm.b))</f>
        <v>4.4543429844098011E-3</v>
      </c>
      <c r="W4547" s="14">
        <f>_xlfn.LET(_xlpm.p,R4547,_xlpm.q,T4547,LOG(_xlpm.p/_xlpm.q))</f>
        <v>2.651278013998144</v>
      </c>
      <c r="X4547" s="2"/>
    </row>
    <row r="4548" spans="1:24">
      <c r="A4548" s="1" t="str">
        <f>_xlfn.LET(_xlpm.sep," : ",CONCATENATE(O4548,_xlpm.sep,P4548))</f>
        <v>~ttae~ : [tɪ]</v>
      </c>
      <c r="B4548" s="1">
        <f>_xlfn.LET(_xlpm.d,$G4548,_xlpm.k,_xlfn.CONCAT(LEFT(TRIM(B$1),1),"*"),COUNTIF(_xlpm.d,_xlpm.k))</f>
        <v>0</v>
      </c>
      <c r="C4548" s="1">
        <f>_xlfn.LET(_xlpm.d,$G4548,_xlpm.k,_xlfn.CONCAT(LEFT(TRIM(C$1),1),"*"),COUNTIF(_xlpm.d,_xlpm.k))</f>
        <v>0</v>
      </c>
      <c r="D4548" s="1">
        <f>_xlfn.LET(_xlpm.d,$G4548,_xlpm.k,_xlfn.CONCAT(LEFT(TRIM(D$1),1),"*"),COUNTIF(_xlpm.d,_xlpm.k))</f>
        <v>0</v>
      </c>
      <c r="E4548" s="1">
        <f>LOG(F4548+1,10)</f>
        <v>0.30102999566398114</v>
      </c>
      <c r="F4548" s="7">
        <v>1</v>
      </c>
      <c r="G4548" s="9" t="s">
        <v>4844</v>
      </c>
      <c r="H4548" s="4">
        <f>F4548/freq.sum.r6e</f>
        <v>4.9701789264413521E-5</v>
      </c>
      <c r="I4548" s="1" t="str">
        <f>_xlfn.LET(_xlpm.sep,":",_xlpm.w,$G4548,LEFT(_xlpm.w,FIND(_xlpm.sep,_xlpm.w)-1))</f>
        <v>tɪ</v>
      </c>
      <c r="J4548" s="1" t="str">
        <f>_xlfn.LET(_xlpm.sep,":",_xlpm.w,$G4548,RIGHT(_xlpm.w,LEN(_xlpm.w)-FIND(_xlpm.sep,_xlpm.w)))</f>
        <v>ttae</v>
      </c>
      <c r="K4548" s="10">
        <f>_xlfn.LET(_xlpm.w,I4548,LEN(_xlpm.w))</f>
        <v>2</v>
      </c>
      <c r="L4548" s="10">
        <f>_xlfn.LET(_xlpm.w,J4548,LEN(_xlpm.w))</f>
        <v>4</v>
      </c>
      <c r="M4548" s="10">
        <f>_xlfn.LET(_xlpm.a,K4548,_xlpm.b,L4548,MAX(_xlpm.a,_xlpm.b))</f>
        <v>4</v>
      </c>
      <c r="N4548" s="10">
        <f>_xlfn.LET(_xlpm.d,(K4548,L4548),MAX(_xlpm.d)-MIN(_xlpm.d))</f>
        <v>2</v>
      </c>
      <c r="O4548" s="1" t="str">
        <f>_xlfn.LET(_xlpm.sep,":",_xlpm.w,$G4548,_xlfn.CONCAT("~",RIGHT(_xlpm.w,LEN(_xlpm.w)-FIND(_xlpm.sep,_xlpm.w)),"~"))</f>
        <v>~ttae~</v>
      </c>
      <c r="P4548" s="1" t="str">
        <f>_xlfn.LET(_xlpm.sep,":",_xlpm.w,$G4548,_xlfn.CONCAT("[",LEFT(_xlpm.w,FIND(_xlpm.sep,_xlpm.w)-1),"]"))</f>
        <v>[tɪ]</v>
      </c>
      <c r="Q4548" s="14" cm="1">
        <f t="array" ref="Q4548">SUM(_xlfn._xlws.FILTER($H$2:$H$7117,_xlfn.MAP($O$2:$O$7117,_xlfn.LAMBDA(_xlpm.x,_xlpm.x=$O4548))))</f>
        <v>4.9701789264413521E-5</v>
      </c>
      <c r="R4548" s="14">
        <f>$H4548/Q4548</f>
        <v>1</v>
      </c>
      <c r="S4548" s="14" cm="1">
        <f t="array" ref="S4548">SUM(_xlfn._xlws.FILTER($H$2:$H$7117,_xlfn.MAP($P$2:$P$7117,_xlfn.LAMBDA(_xlpm.x,_xlpm.x=$P4548))))</f>
        <v>2.2266401590457251E-2</v>
      </c>
      <c r="T4548" s="14">
        <f>$H4548/S4548</f>
        <v>2.2321428571428579E-3</v>
      </c>
      <c r="U4548" s="14">
        <f>_xlfn.LET(_xlpm.freq,F4548,_xlpm.size,M4548+1,_xlpm.F,V4548,LOG(1+_xlpm.freq)*LOG(1+_xlpm.size)*_xlpm.F)</f>
        <v>1.0434158909973714E-3</v>
      </c>
      <c r="V4548" s="14">
        <f>_xlfn.LET(_xlpm.a,T4548,_xlpm.b,R4548,2*_xlpm.a*_xlpm.b/(_xlpm.a+_xlpm.b))</f>
        <v>4.4543429844098011E-3</v>
      </c>
      <c r="W4548" s="14">
        <f>_xlfn.LET(_xlpm.p,R4548,_xlpm.q,T4548,LOG(_xlpm.p/_xlpm.q))</f>
        <v>2.651278013998144</v>
      </c>
      <c r="X4548" s="2"/>
    </row>
    <row r="4549" spans="1:24">
      <c r="A4549" s="1" t="str">
        <f>_xlfn.LET(_xlpm.sep," : ",CONCATENATE(O4549,_xlpm.sep,P4549))</f>
        <v>~ttie~ : [tɪ]</v>
      </c>
      <c r="B4549" s="1">
        <f>_xlfn.LET(_xlpm.d,$G4549,_xlpm.k,_xlfn.CONCAT(LEFT(TRIM(B$1),1),"*"),COUNTIF(_xlpm.d,_xlpm.k))</f>
        <v>0</v>
      </c>
      <c r="C4549" s="1">
        <f>_xlfn.LET(_xlpm.d,$G4549,_xlpm.k,_xlfn.CONCAT(LEFT(TRIM(C$1),1),"*"),COUNTIF(_xlpm.d,_xlpm.k))</f>
        <v>0</v>
      </c>
      <c r="D4549" s="1">
        <f>_xlfn.LET(_xlpm.d,$G4549,_xlpm.k,_xlfn.CONCAT(LEFT(TRIM(D$1),1),"*"),COUNTIF(_xlpm.d,_xlpm.k))</f>
        <v>0</v>
      </c>
      <c r="E4549" s="1">
        <f>LOG(F4549+1,10)</f>
        <v>0.30102999566398114</v>
      </c>
      <c r="F4549" s="7">
        <v>1</v>
      </c>
      <c r="G4549" s="9" t="s">
        <v>4874</v>
      </c>
      <c r="H4549" s="4">
        <f>F4549/freq.sum.r6e</f>
        <v>4.9701789264413521E-5</v>
      </c>
      <c r="I4549" s="1" t="str">
        <f>_xlfn.LET(_xlpm.sep,":",_xlpm.w,$G4549,LEFT(_xlpm.w,FIND(_xlpm.sep,_xlpm.w)-1))</f>
        <v>tɪ</v>
      </c>
      <c r="J4549" s="1" t="str">
        <f>_xlfn.LET(_xlpm.sep,":",_xlpm.w,$G4549,RIGHT(_xlpm.w,LEN(_xlpm.w)-FIND(_xlpm.sep,_xlpm.w)))</f>
        <v>ttie</v>
      </c>
      <c r="K4549" s="10">
        <f>_xlfn.LET(_xlpm.w,I4549,LEN(_xlpm.w))</f>
        <v>2</v>
      </c>
      <c r="L4549" s="10">
        <f>_xlfn.LET(_xlpm.w,J4549,LEN(_xlpm.w))</f>
        <v>4</v>
      </c>
      <c r="M4549" s="10">
        <f>_xlfn.LET(_xlpm.a,K4549,_xlpm.b,L4549,MAX(_xlpm.a,_xlpm.b))</f>
        <v>4</v>
      </c>
      <c r="N4549" s="10">
        <f>_xlfn.LET(_xlpm.d,(K4549,L4549),MAX(_xlpm.d)-MIN(_xlpm.d))</f>
        <v>2</v>
      </c>
      <c r="O4549" s="1" t="str">
        <f>_xlfn.LET(_xlpm.sep,":",_xlpm.w,$G4549,_xlfn.CONCAT("~",RIGHT(_xlpm.w,LEN(_xlpm.w)-FIND(_xlpm.sep,_xlpm.w)),"~"))</f>
        <v>~ttie~</v>
      </c>
      <c r="P4549" s="1" t="str">
        <f>_xlfn.LET(_xlpm.sep,":",_xlpm.w,$G4549,_xlfn.CONCAT("[",LEFT(_xlpm.w,FIND(_xlpm.sep,_xlpm.w)-1),"]"))</f>
        <v>[tɪ]</v>
      </c>
      <c r="Q4549" s="14" cm="1">
        <f t="array" ref="Q4549">SUM(_xlfn._xlws.FILTER($H$2:$H$7109,_xlfn.MAP($O$2:$O$7109,_xlfn.LAMBDA(_xlpm.x,_xlpm.x=$O4549))))</f>
        <v>4.9701789264413521E-5</v>
      </c>
      <c r="R4549" s="14">
        <f>$H4549/Q4549</f>
        <v>1</v>
      </c>
      <c r="S4549" s="14" cm="1">
        <f t="array" ref="S4549">SUM(_xlfn._xlws.FILTER($H$2:$H$7109,_xlfn.MAP($P$2:$P$7109,_xlfn.LAMBDA(_xlpm.x,_xlpm.x=$P4549))))</f>
        <v>2.2266401590457251E-2</v>
      </c>
      <c r="T4549" s="14">
        <f>$H4549/S4549</f>
        <v>2.2321428571428579E-3</v>
      </c>
      <c r="U4549" s="14">
        <f>_xlfn.LET(_xlpm.freq,F4549,_xlpm.size,M4549+1,_xlpm.F,V4549,LOG(1+_xlpm.freq)*LOG(1+_xlpm.size)*_xlpm.F)</f>
        <v>1.0434158909973714E-3</v>
      </c>
      <c r="V4549" s="14">
        <f>_xlfn.LET(_xlpm.a,T4549,_xlpm.b,R4549,2*_xlpm.a*_xlpm.b/(_xlpm.a+_xlpm.b))</f>
        <v>4.4543429844098011E-3</v>
      </c>
      <c r="W4549" s="14">
        <f>_xlfn.LET(_xlpm.p,R4549,_xlpm.q,T4549,LOG(_xlpm.p/_xlpm.q))</f>
        <v>2.651278013998144</v>
      </c>
      <c r="X4549" s="2"/>
    </row>
    <row r="4550" spans="1:24">
      <c r="A4550" s="1" t="str">
        <f>_xlfn.LET(_xlpm.sep," : ",CONCATENATE(O4550,_xlpm.sep,P4550))</f>
        <v>~ttye~ : [tɪ]</v>
      </c>
      <c r="B4550" s="1">
        <f>_xlfn.LET(_xlpm.d,$G4550,_xlpm.k,_xlfn.CONCAT(LEFT(TRIM(B$1),1),"*"),COUNTIF(_xlpm.d,_xlpm.k))</f>
        <v>0</v>
      </c>
      <c r="C4550" s="1">
        <f>_xlfn.LET(_xlpm.d,$G4550,_xlpm.k,_xlfn.CONCAT(LEFT(TRIM(C$1),1),"*"),COUNTIF(_xlpm.d,_xlpm.k))</f>
        <v>0</v>
      </c>
      <c r="D4550" s="1">
        <f>_xlfn.LET(_xlpm.d,$G4550,_xlpm.k,_xlfn.CONCAT(LEFT(TRIM(D$1),1),"*"),COUNTIF(_xlpm.d,_xlpm.k))</f>
        <v>0</v>
      </c>
      <c r="E4550" s="1">
        <f>LOG(F4550+1,10)</f>
        <v>0.30102999566398114</v>
      </c>
      <c r="F4550" s="7">
        <v>1</v>
      </c>
      <c r="G4550" s="9" t="s">
        <v>4888</v>
      </c>
      <c r="H4550" s="4">
        <f>F4550/freq.sum.r6e</f>
        <v>4.9701789264413521E-5</v>
      </c>
      <c r="I4550" s="1" t="str">
        <f>_xlfn.LET(_xlpm.sep,":",_xlpm.w,$G4550,LEFT(_xlpm.w,FIND(_xlpm.sep,_xlpm.w)-1))</f>
        <v>tɪ</v>
      </c>
      <c r="J4550" s="1" t="str">
        <f>_xlfn.LET(_xlpm.sep,":",_xlpm.w,$G4550,RIGHT(_xlpm.w,LEN(_xlpm.w)-FIND(_xlpm.sep,_xlpm.w)))</f>
        <v>ttye</v>
      </c>
      <c r="K4550" s="10">
        <f>_xlfn.LET(_xlpm.w,I4550,LEN(_xlpm.w))</f>
        <v>2</v>
      </c>
      <c r="L4550" s="10">
        <f>_xlfn.LET(_xlpm.w,J4550,LEN(_xlpm.w))</f>
        <v>4</v>
      </c>
      <c r="M4550" s="10">
        <f>_xlfn.LET(_xlpm.a,K4550,_xlpm.b,L4550,MAX(_xlpm.a,_xlpm.b))</f>
        <v>4</v>
      </c>
      <c r="N4550" s="10">
        <f>_xlfn.LET(_xlpm.d,(K4550,L4550),MAX(_xlpm.d)-MIN(_xlpm.d))</f>
        <v>2</v>
      </c>
      <c r="O4550" s="1" t="str">
        <f>_xlfn.LET(_xlpm.sep,":",_xlpm.w,$G4550,_xlfn.CONCAT("~",RIGHT(_xlpm.w,LEN(_xlpm.w)-FIND(_xlpm.sep,_xlpm.w)),"~"))</f>
        <v>~ttye~</v>
      </c>
      <c r="P4550" s="1" t="str">
        <f>_xlfn.LET(_xlpm.sep,":",_xlpm.w,$G4550,_xlfn.CONCAT("[",LEFT(_xlpm.w,FIND(_xlpm.sep,_xlpm.w)-1),"]"))</f>
        <v>[tɪ]</v>
      </c>
      <c r="Q4550" s="14" cm="1">
        <f t="array" ref="Q4550">SUM(_xlfn._xlws.FILTER($H$2:$H$7117,_xlfn.MAP($O$2:$O$7117,_xlfn.LAMBDA(_xlpm.x,_xlpm.x=$O4550))))</f>
        <v>4.9701789264413521E-5</v>
      </c>
      <c r="R4550" s="14">
        <f>$H4550/Q4550</f>
        <v>1</v>
      </c>
      <c r="S4550" s="14" cm="1">
        <f t="array" ref="S4550">SUM(_xlfn._xlws.FILTER($H$2:$H$7117,_xlfn.MAP($P$2:$P$7117,_xlfn.LAMBDA(_xlpm.x,_xlpm.x=$P4550))))</f>
        <v>2.2266401590457251E-2</v>
      </c>
      <c r="T4550" s="14">
        <f>$H4550/S4550</f>
        <v>2.2321428571428579E-3</v>
      </c>
      <c r="U4550" s="14">
        <f>_xlfn.LET(_xlpm.freq,F4550,_xlpm.size,M4550+1,_xlpm.F,V4550,LOG(1+_xlpm.freq)*LOG(1+_xlpm.size)*_xlpm.F)</f>
        <v>1.0434158909973714E-3</v>
      </c>
      <c r="V4550" s="14">
        <f>_xlfn.LET(_xlpm.a,T4550,_xlpm.b,R4550,2*_xlpm.a*_xlpm.b/(_xlpm.a+_xlpm.b))</f>
        <v>4.4543429844098011E-3</v>
      </c>
      <c r="W4550" s="14">
        <f>_xlfn.LET(_xlpm.p,R4550,_xlpm.q,T4550,LOG(_xlpm.p/_xlpm.q))</f>
        <v>2.651278013998144</v>
      </c>
      <c r="X4550" s="2"/>
    </row>
    <row r="4551" spans="1:24">
      <c r="A4551" s="1" t="str">
        <f>_xlfn.LET(_xlpm.sep," : ",CONCATENATE(O4551,_xlpm.sep,P4551))</f>
        <v>~ty'r~ : [tɪ]</v>
      </c>
      <c r="B4551" s="1">
        <f>_xlfn.LET(_xlpm.d,$G4551,_xlpm.k,_xlfn.CONCAT(LEFT(TRIM(B$1),1),"*"),COUNTIF(_xlpm.d,_xlpm.k))</f>
        <v>0</v>
      </c>
      <c r="C4551" s="1">
        <f>_xlfn.LET(_xlpm.d,$G4551,_xlpm.k,_xlfn.CONCAT(LEFT(TRIM(C$1),1),"*"),COUNTIF(_xlpm.d,_xlpm.k))</f>
        <v>0</v>
      </c>
      <c r="D4551" s="1">
        <f>_xlfn.LET(_xlpm.d,$G4551,_xlpm.k,_xlfn.CONCAT(LEFT(TRIM(D$1),1),"*"),COUNTIF(_xlpm.d,_xlpm.k))</f>
        <v>0</v>
      </c>
      <c r="E4551" s="1">
        <f>LOG(F4551+1,10)</f>
        <v>0.30102999566398114</v>
      </c>
      <c r="F4551" s="7">
        <v>1</v>
      </c>
      <c r="G4551" s="9" t="s">
        <v>4899</v>
      </c>
      <c r="H4551" s="4">
        <f>F4551/freq.sum.r6e</f>
        <v>4.9701789264413521E-5</v>
      </c>
      <c r="I4551" s="1" t="str">
        <f>_xlfn.LET(_xlpm.sep,":",_xlpm.w,$G4551,LEFT(_xlpm.w,FIND(_xlpm.sep,_xlpm.w)-1))</f>
        <v>tɪ</v>
      </c>
      <c r="J4551" s="1" t="str">
        <f>_xlfn.LET(_xlpm.sep,":",_xlpm.w,$G4551,RIGHT(_xlpm.w,LEN(_xlpm.w)-FIND(_xlpm.sep,_xlpm.w)))</f>
        <v>ty'r</v>
      </c>
      <c r="K4551" s="10">
        <f>_xlfn.LET(_xlpm.w,I4551,LEN(_xlpm.w))</f>
        <v>2</v>
      </c>
      <c r="L4551" s="10">
        <f>_xlfn.LET(_xlpm.w,J4551,LEN(_xlpm.w))</f>
        <v>4</v>
      </c>
      <c r="M4551" s="10">
        <f>_xlfn.LET(_xlpm.a,K4551,_xlpm.b,L4551,MAX(_xlpm.a,_xlpm.b))</f>
        <v>4</v>
      </c>
      <c r="N4551" s="10">
        <f>_xlfn.LET(_xlpm.d,(K4551,L4551),MAX(_xlpm.d)-MIN(_xlpm.d))</f>
        <v>2</v>
      </c>
      <c r="O4551" s="1" t="str">
        <f>_xlfn.LET(_xlpm.sep,":",_xlpm.w,$G4551,_xlfn.CONCAT("~",RIGHT(_xlpm.w,LEN(_xlpm.w)-FIND(_xlpm.sep,_xlpm.w)),"~"))</f>
        <v>~ty'r~</v>
      </c>
      <c r="P4551" s="1" t="str">
        <f>_xlfn.LET(_xlpm.sep,":",_xlpm.w,$G4551,_xlfn.CONCAT("[",LEFT(_xlpm.w,FIND(_xlpm.sep,_xlpm.w)-1),"]"))</f>
        <v>[tɪ]</v>
      </c>
      <c r="Q4551" s="14" cm="1">
        <f t="array" ref="Q4551">SUM(_xlfn._xlws.FILTER($H$2:$H$7117,_xlfn.MAP($O$2:$O$7117,_xlfn.LAMBDA(_xlpm.x,_xlpm.x=$O4551))))</f>
        <v>4.9701789264413521E-5</v>
      </c>
      <c r="R4551" s="14">
        <f>$H4551/Q4551</f>
        <v>1</v>
      </c>
      <c r="S4551" s="14" cm="1">
        <f t="array" ref="S4551">SUM(_xlfn._xlws.FILTER($H$2:$H$7117,_xlfn.MAP($P$2:$P$7117,_xlfn.LAMBDA(_xlpm.x,_xlpm.x=$P4551))))</f>
        <v>2.2266401590457251E-2</v>
      </c>
      <c r="T4551" s="14">
        <f>$H4551/S4551</f>
        <v>2.2321428571428579E-3</v>
      </c>
      <c r="U4551" s="14">
        <f>_xlfn.LET(_xlpm.freq,F4551,_xlpm.size,M4551+1,_xlpm.F,V4551,LOG(1+_xlpm.freq)*LOG(1+_xlpm.size)*_xlpm.F)</f>
        <v>1.0434158909973714E-3</v>
      </c>
      <c r="V4551" s="14">
        <f>_xlfn.LET(_xlpm.a,T4551,_xlpm.b,R4551,2*_xlpm.a*_xlpm.b/(_xlpm.a+_xlpm.b))</f>
        <v>4.4543429844098011E-3</v>
      </c>
      <c r="W4551" s="14">
        <f>_xlfn.LET(_xlpm.p,R4551,_xlpm.q,T4551,LOG(_xlpm.p/_xlpm.q))</f>
        <v>2.651278013998144</v>
      </c>
      <c r="X4551" s="2"/>
    </row>
    <row r="4552" spans="1:24">
      <c r="A4552" s="1" t="str">
        <f>_xlfn.LET(_xlpm.sep," : ",CONCATENATE(O4552,_xlpm.sep,P4552))</f>
        <v>~tyry~ : [tɪ]</v>
      </c>
      <c r="B4552" s="1">
        <f>_xlfn.LET(_xlpm.d,$G4552,_xlpm.k,_xlfn.CONCAT(LEFT(TRIM(B$1),1),"*"),COUNTIF(_xlpm.d,_xlpm.k))</f>
        <v>0</v>
      </c>
      <c r="C4552" s="1">
        <f>_xlfn.LET(_xlpm.d,$G4552,_xlpm.k,_xlfn.CONCAT(LEFT(TRIM(C$1),1),"*"),COUNTIF(_xlpm.d,_xlpm.k))</f>
        <v>0</v>
      </c>
      <c r="D4552" s="1">
        <f>_xlfn.LET(_xlpm.d,$G4552,_xlpm.k,_xlfn.CONCAT(LEFT(TRIM(D$1),1),"*"),COUNTIF(_xlpm.d,_xlpm.k))</f>
        <v>0</v>
      </c>
      <c r="E4552" s="1">
        <f>LOG(F4552+1,10)</f>
        <v>0.30102999566398114</v>
      </c>
      <c r="F4552" s="7">
        <v>1</v>
      </c>
      <c r="G4552" s="9" t="s">
        <v>4904</v>
      </c>
      <c r="H4552" s="4">
        <f>F4552/freq.sum.r6e</f>
        <v>4.9701789264413521E-5</v>
      </c>
      <c r="I4552" s="1" t="str">
        <f>_xlfn.LET(_xlpm.sep,":",_xlpm.w,$G4552,LEFT(_xlpm.w,FIND(_xlpm.sep,_xlpm.w)-1))</f>
        <v>tɪ</v>
      </c>
      <c r="J4552" s="1" t="str">
        <f>_xlfn.LET(_xlpm.sep,":",_xlpm.w,$G4552,RIGHT(_xlpm.w,LEN(_xlpm.w)-FIND(_xlpm.sep,_xlpm.w)))</f>
        <v>tyry</v>
      </c>
      <c r="K4552" s="10">
        <f>_xlfn.LET(_xlpm.w,I4552,LEN(_xlpm.w))</f>
        <v>2</v>
      </c>
      <c r="L4552" s="10">
        <f>_xlfn.LET(_xlpm.w,J4552,LEN(_xlpm.w))</f>
        <v>4</v>
      </c>
      <c r="M4552" s="10">
        <f>_xlfn.LET(_xlpm.a,K4552,_xlpm.b,L4552,MAX(_xlpm.a,_xlpm.b))</f>
        <v>4</v>
      </c>
      <c r="N4552" s="10">
        <f>_xlfn.LET(_xlpm.d,(K4552,L4552),MAX(_xlpm.d)-MIN(_xlpm.d))</f>
        <v>2</v>
      </c>
      <c r="O4552" s="1" t="str">
        <f>_xlfn.LET(_xlpm.sep,":",_xlpm.w,$G4552,_xlfn.CONCAT("~",RIGHT(_xlpm.w,LEN(_xlpm.w)-FIND(_xlpm.sep,_xlpm.w)),"~"))</f>
        <v>~tyry~</v>
      </c>
      <c r="P4552" s="1" t="str">
        <f>_xlfn.LET(_xlpm.sep,":",_xlpm.w,$G4552,_xlfn.CONCAT("[",LEFT(_xlpm.w,FIND(_xlpm.sep,_xlpm.w)-1),"]"))</f>
        <v>[tɪ]</v>
      </c>
      <c r="Q4552" s="14" cm="1">
        <f t="array" ref="Q4552">SUM(_xlfn._xlws.FILTER($H$2:$H$7117,_xlfn.MAP($O$2:$O$7117,_xlfn.LAMBDA(_xlpm.x,_xlpm.x=$O4552))))</f>
        <v>4.9701789264413521E-5</v>
      </c>
      <c r="R4552" s="14">
        <f>$H4552/Q4552</f>
        <v>1</v>
      </c>
      <c r="S4552" s="14" cm="1">
        <f t="array" ref="S4552">SUM(_xlfn._xlws.FILTER($H$2:$H$7117,_xlfn.MAP($P$2:$P$7117,_xlfn.LAMBDA(_xlpm.x,_xlpm.x=$P4552))))</f>
        <v>2.2266401590457251E-2</v>
      </c>
      <c r="T4552" s="14">
        <f>$H4552/S4552</f>
        <v>2.2321428571428579E-3</v>
      </c>
      <c r="U4552" s="14">
        <f>_xlfn.LET(_xlpm.freq,F4552,_xlpm.size,M4552+1,_xlpm.F,V4552,LOG(1+_xlpm.freq)*LOG(1+_xlpm.size)*_xlpm.F)</f>
        <v>1.0434158909973714E-3</v>
      </c>
      <c r="V4552" s="14">
        <f>_xlfn.LET(_xlpm.a,T4552,_xlpm.b,R4552,2*_xlpm.a*_xlpm.b/(_xlpm.a+_xlpm.b))</f>
        <v>4.4543429844098011E-3</v>
      </c>
      <c r="W4552" s="14">
        <f>_xlfn.LET(_xlpm.p,R4552,_xlpm.q,T4552,LOG(_xlpm.p/_xlpm.q))</f>
        <v>2.651278013998144</v>
      </c>
      <c r="X4552" s="2"/>
    </row>
    <row r="4553" spans="1:24">
      <c r="A4553" s="1" t="str">
        <f>_xlfn.LET(_xlpm.sep," : ",CONCATENATE(O4553,_xlpm.sep,P4553))</f>
        <v>~ra'r~ : [ɹɪ]</v>
      </c>
      <c r="B4553" s="1">
        <f>_xlfn.LET(_xlpm.d,$G4553,_xlpm.k,_xlfn.CONCAT(LEFT(TRIM(B$1),1),"*"),COUNTIF(_xlpm.d,_xlpm.k))</f>
        <v>1</v>
      </c>
      <c r="C4553" s="1">
        <f>_xlfn.LET(_xlpm.d,$G4553,_xlpm.k,_xlfn.CONCAT(LEFT(TRIM(C$1),1),"*"),COUNTIF(_xlpm.d,_xlpm.k))</f>
        <v>0</v>
      </c>
      <c r="D4553" s="1">
        <f>_xlfn.LET(_xlpm.d,$G4553,_xlpm.k,_xlfn.CONCAT(LEFT(TRIM(D$1),1),"*"),COUNTIF(_xlpm.d,_xlpm.k))</f>
        <v>0</v>
      </c>
      <c r="E4553" s="1">
        <f>LOG(F4553+1,10)</f>
        <v>0.30102999566398114</v>
      </c>
      <c r="F4553" s="7">
        <v>1</v>
      </c>
      <c r="G4553" s="9" t="s">
        <v>6624</v>
      </c>
      <c r="H4553" s="4">
        <f>F4553/freq.sum.r6e</f>
        <v>4.9701789264413521E-5</v>
      </c>
      <c r="I4553" s="1" t="str">
        <f>_xlfn.LET(_xlpm.sep,":",_xlpm.w,$G4553,LEFT(_xlpm.w,FIND(_xlpm.sep,_xlpm.w)-1))</f>
        <v>ɹɪ</v>
      </c>
      <c r="J4553" s="1" t="str">
        <f>_xlfn.LET(_xlpm.sep,":",_xlpm.w,$G4553,RIGHT(_xlpm.w,LEN(_xlpm.w)-FIND(_xlpm.sep,_xlpm.w)))</f>
        <v>ra'r</v>
      </c>
      <c r="K4553" s="10">
        <f>_xlfn.LET(_xlpm.w,I4553,LEN(_xlpm.w))</f>
        <v>2</v>
      </c>
      <c r="L4553" s="10">
        <f>_xlfn.LET(_xlpm.w,J4553,LEN(_xlpm.w))</f>
        <v>4</v>
      </c>
      <c r="M4553" s="10">
        <f>_xlfn.LET(_xlpm.a,K4553,_xlpm.b,L4553,MAX(_xlpm.a,_xlpm.b))</f>
        <v>4</v>
      </c>
      <c r="N4553" s="10">
        <f>_xlfn.LET(_xlpm.d,(K4553,L4553),MAX(_xlpm.d)-MIN(_xlpm.d))</f>
        <v>2</v>
      </c>
      <c r="O4553" s="1" t="str">
        <f>_xlfn.LET(_xlpm.sep,":",_xlpm.w,$G4553,_xlfn.CONCAT("~",RIGHT(_xlpm.w,LEN(_xlpm.w)-FIND(_xlpm.sep,_xlpm.w)),"~"))</f>
        <v>~ra'r~</v>
      </c>
      <c r="P4553" s="1" t="str">
        <f>_xlfn.LET(_xlpm.sep,":",_xlpm.w,$G4553,_xlfn.CONCAT("[",LEFT(_xlpm.w,FIND(_xlpm.sep,_xlpm.w)-1),"]"))</f>
        <v>[ɹɪ]</v>
      </c>
      <c r="Q4553" s="14" cm="1">
        <f t="array" ref="Q4553">SUM(_xlfn._xlws.FILTER($H$2:$H$7117,_xlfn.MAP($O$2:$O$7117,_xlfn.LAMBDA(_xlpm.x,_xlpm.x=$O4553))))</f>
        <v>4.9701789264413521E-5</v>
      </c>
      <c r="R4553" s="14">
        <f>$H4553/Q4553</f>
        <v>1</v>
      </c>
      <c r="S4553" s="14" cm="1">
        <f t="array" ref="S4553">SUM(_xlfn._xlws.FILTER($H$2:$H$7117,_xlfn.MAP($P$2:$P$7117,_xlfn.LAMBDA(_xlpm.x,_xlpm.x=$P4553))))</f>
        <v>2.2266401590457251E-2</v>
      </c>
      <c r="T4553" s="14">
        <f>$H4553/S4553</f>
        <v>2.2321428571428579E-3</v>
      </c>
      <c r="U4553" s="14">
        <f>_xlfn.LET(_xlpm.freq,F4553,_xlpm.size,M4553+1,_xlpm.F,V4553,LOG(1+_xlpm.freq)*LOG(1+_xlpm.size)*_xlpm.F)</f>
        <v>1.0434158909973714E-3</v>
      </c>
      <c r="V4553" s="14">
        <f>_xlfn.LET(_xlpm.a,T4553,_xlpm.b,R4553,2*_xlpm.a*_xlpm.b/(_xlpm.a+_xlpm.b))</f>
        <v>4.4543429844098011E-3</v>
      </c>
      <c r="W4553" s="14">
        <f>_xlfn.LET(_xlpm.p,R4553,_xlpm.q,T4553,LOG(_xlpm.p/_xlpm.q))</f>
        <v>2.651278013998144</v>
      </c>
      <c r="X4553" s="2"/>
    </row>
    <row r="4554" spans="1:24">
      <c r="A4554" s="1" t="str">
        <f>_xlfn.LET(_xlpm.sep," : ",CONCATENATE(O4554,_xlpm.sep,P4554))</f>
        <v>~rary~ : [ɹɪ]</v>
      </c>
      <c r="B4554" s="1">
        <f>_xlfn.LET(_xlpm.d,$G4554,_xlpm.k,_xlfn.CONCAT(LEFT(TRIM(B$1),1),"*"),COUNTIF(_xlpm.d,_xlpm.k))</f>
        <v>1</v>
      </c>
      <c r="C4554" s="1">
        <f>_xlfn.LET(_xlpm.d,$G4554,_xlpm.k,_xlfn.CONCAT(LEFT(TRIM(C$1),1),"*"),COUNTIF(_xlpm.d,_xlpm.k))</f>
        <v>0</v>
      </c>
      <c r="D4554" s="1">
        <f>_xlfn.LET(_xlpm.d,$G4554,_xlpm.k,_xlfn.CONCAT(LEFT(TRIM(D$1),1),"*"),COUNTIF(_xlpm.d,_xlpm.k))</f>
        <v>0</v>
      </c>
      <c r="E4554" s="1">
        <f>LOG(F4554+1,10)</f>
        <v>0.30102999566398114</v>
      </c>
      <c r="F4554" s="7">
        <v>1</v>
      </c>
      <c r="G4554" s="9" t="s">
        <v>6637</v>
      </c>
      <c r="H4554" s="4">
        <f>F4554/freq.sum.r6e</f>
        <v>4.9701789264413521E-5</v>
      </c>
      <c r="I4554" s="1" t="str">
        <f>_xlfn.LET(_xlpm.sep,":",_xlpm.w,$G4554,LEFT(_xlpm.w,FIND(_xlpm.sep,_xlpm.w)-1))</f>
        <v>ɹɪ</v>
      </c>
      <c r="J4554" s="1" t="str">
        <f>_xlfn.LET(_xlpm.sep,":",_xlpm.w,$G4554,RIGHT(_xlpm.w,LEN(_xlpm.w)-FIND(_xlpm.sep,_xlpm.w)))</f>
        <v>rary</v>
      </c>
      <c r="K4554" s="10">
        <f>_xlfn.LET(_xlpm.w,I4554,LEN(_xlpm.w))</f>
        <v>2</v>
      </c>
      <c r="L4554" s="10">
        <f>_xlfn.LET(_xlpm.w,J4554,LEN(_xlpm.w))</f>
        <v>4</v>
      </c>
      <c r="M4554" s="10">
        <f>_xlfn.LET(_xlpm.a,K4554,_xlpm.b,L4554,MAX(_xlpm.a,_xlpm.b))</f>
        <v>4</v>
      </c>
      <c r="N4554" s="10">
        <f>_xlfn.LET(_xlpm.d,(K4554,L4554),MAX(_xlpm.d)-MIN(_xlpm.d))</f>
        <v>2</v>
      </c>
      <c r="O4554" s="1" t="str">
        <f>_xlfn.LET(_xlpm.sep,":",_xlpm.w,$G4554,_xlfn.CONCAT("~",RIGHT(_xlpm.w,LEN(_xlpm.w)-FIND(_xlpm.sep,_xlpm.w)),"~"))</f>
        <v>~rary~</v>
      </c>
      <c r="P4554" s="1" t="str">
        <f>_xlfn.LET(_xlpm.sep,":",_xlpm.w,$G4554,_xlfn.CONCAT("[",LEFT(_xlpm.w,FIND(_xlpm.sep,_xlpm.w)-1),"]"))</f>
        <v>[ɹɪ]</v>
      </c>
      <c r="Q4554" s="14" cm="1">
        <f t="array" ref="Q4554">SUM(_xlfn._xlws.FILTER($H$2:$H$7117,_xlfn.MAP($O$2:$O$7117,_xlfn.LAMBDA(_xlpm.x,_xlpm.x=$O4554))))</f>
        <v>4.9701789264413521E-5</v>
      </c>
      <c r="R4554" s="14">
        <f>$H4554/Q4554</f>
        <v>1</v>
      </c>
      <c r="S4554" s="14" cm="1">
        <f t="array" ref="S4554">SUM(_xlfn._xlws.FILTER($H$2:$H$7117,_xlfn.MAP($P$2:$P$7117,_xlfn.LAMBDA(_xlpm.x,_xlpm.x=$P4554))))</f>
        <v>2.2266401590457251E-2</v>
      </c>
      <c r="T4554" s="14">
        <f>$H4554/S4554</f>
        <v>2.2321428571428579E-3</v>
      </c>
      <c r="U4554" s="14">
        <f>_xlfn.LET(_xlpm.freq,F4554,_xlpm.size,M4554+1,_xlpm.F,V4554,LOG(1+_xlpm.freq)*LOG(1+_xlpm.size)*_xlpm.F)</f>
        <v>1.0434158909973714E-3</v>
      </c>
      <c r="V4554" s="14">
        <f>_xlfn.LET(_xlpm.a,T4554,_xlpm.b,R4554,2*_xlpm.a*_xlpm.b/(_xlpm.a+_xlpm.b))</f>
        <v>4.4543429844098011E-3</v>
      </c>
      <c r="W4554" s="14">
        <f>_xlfn.LET(_xlpm.p,R4554,_xlpm.q,T4554,LOG(_xlpm.p/_xlpm.q))</f>
        <v>2.651278013998144</v>
      </c>
      <c r="X4554" s="2"/>
    </row>
    <row r="4555" spans="1:24">
      <c r="A4555" s="1" t="str">
        <f>_xlfn.LET(_xlpm.sep," : ",CONCATENATE(O4555,_xlpm.sep,P4555))</f>
        <v>~re'r~ : [ɹɪ]</v>
      </c>
      <c r="B4555" s="1">
        <f>_xlfn.LET(_xlpm.d,$G4555,_xlpm.k,_xlfn.CONCAT(LEFT(TRIM(B$1),1),"*"),COUNTIF(_xlpm.d,_xlpm.k))</f>
        <v>1</v>
      </c>
      <c r="C4555" s="1">
        <f>_xlfn.LET(_xlpm.d,$G4555,_xlpm.k,_xlfn.CONCAT(LEFT(TRIM(C$1),1),"*"),COUNTIF(_xlpm.d,_xlpm.k))</f>
        <v>0</v>
      </c>
      <c r="D4555" s="1">
        <f>_xlfn.LET(_xlpm.d,$G4555,_xlpm.k,_xlfn.CONCAT(LEFT(TRIM(D$1),1),"*"),COUNTIF(_xlpm.d,_xlpm.k))</f>
        <v>0</v>
      </c>
      <c r="E4555" s="1">
        <f>LOG(F4555+1,10)</f>
        <v>0.30102999566398114</v>
      </c>
      <c r="F4555" s="7">
        <v>1</v>
      </c>
      <c r="G4555" s="9" t="s">
        <v>6643</v>
      </c>
      <c r="H4555" s="4">
        <f>F4555/freq.sum.r6e</f>
        <v>4.9701789264413521E-5</v>
      </c>
      <c r="I4555" s="1" t="str">
        <f>_xlfn.LET(_xlpm.sep,":",_xlpm.w,$G4555,LEFT(_xlpm.w,FIND(_xlpm.sep,_xlpm.w)-1))</f>
        <v>ɹɪ</v>
      </c>
      <c r="J4555" s="1" t="str">
        <f>_xlfn.LET(_xlpm.sep,":",_xlpm.w,$G4555,RIGHT(_xlpm.w,LEN(_xlpm.w)-FIND(_xlpm.sep,_xlpm.w)))</f>
        <v>re'r</v>
      </c>
      <c r="K4555" s="10">
        <f>_xlfn.LET(_xlpm.w,I4555,LEN(_xlpm.w))</f>
        <v>2</v>
      </c>
      <c r="L4555" s="10">
        <f>_xlfn.LET(_xlpm.w,J4555,LEN(_xlpm.w))</f>
        <v>4</v>
      </c>
      <c r="M4555" s="10">
        <f>_xlfn.LET(_xlpm.a,K4555,_xlpm.b,L4555,MAX(_xlpm.a,_xlpm.b))</f>
        <v>4</v>
      </c>
      <c r="N4555" s="10">
        <f>_xlfn.LET(_xlpm.d,(K4555,L4555),MAX(_xlpm.d)-MIN(_xlpm.d))</f>
        <v>2</v>
      </c>
      <c r="O4555" s="1" t="str">
        <f>_xlfn.LET(_xlpm.sep,":",_xlpm.w,$G4555,_xlfn.CONCAT("~",RIGHT(_xlpm.w,LEN(_xlpm.w)-FIND(_xlpm.sep,_xlpm.w)),"~"))</f>
        <v>~re'r~</v>
      </c>
      <c r="P4555" s="1" t="str">
        <f>_xlfn.LET(_xlpm.sep,":",_xlpm.w,$G4555,_xlfn.CONCAT("[",LEFT(_xlpm.w,FIND(_xlpm.sep,_xlpm.w)-1),"]"))</f>
        <v>[ɹɪ]</v>
      </c>
      <c r="Q4555" s="14" cm="1">
        <f t="array" ref="Q4555">SUM(_xlfn._xlws.FILTER($H$2:$H$7117,_xlfn.MAP($O$2:$O$7117,_xlfn.LAMBDA(_xlpm.x,_xlpm.x=$O4555))))</f>
        <v>4.9701789264413521E-5</v>
      </c>
      <c r="R4555" s="14">
        <f>$H4555/Q4555</f>
        <v>1</v>
      </c>
      <c r="S4555" s="14" cm="1">
        <f t="array" ref="S4555">SUM(_xlfn._xlws.FILTER($H$2:$H$7117,_xlfn.MAP($P$2:$P$7117,_xlfn.LAMBDA(_xlpm.x,_xlpm.x=$P4555))))</f>
        <v>2.2266401590457251E-2</v>
      </c>
      <c r="T4555" s="14">
        <f>$H4555/S4555</f>
        <v>2.2321428571428579E-3</v>
      </c>
      <c r="U4555" s="14">
        <f>_xlfn.LET(_xlpm.freq,F4555,_xlpm.size,M4555+1,_xlpm.F,V4555,LOG(1+_xlpm.freq)*LOG(1+_xlpm.size)*_xlpm.F)</f>
        <v>1.0434158909973714E-3</v>
      </c>
      <c r="V4555" s="14">
        <f>_xlfn.LET(_xlpm.a,T4555,_xlpm.b,R4555,2*_xlpm.a*_xlpm.b/(_xlpm.a+_xlpm.b))</f>
        <v>4.4543429844098011E-3</v>
      </c>
      <c r="W4555" s="14">
        <f>_xlfn.LET(_xlpm.p,R4555,_xlpm.q,T4555,LOG(_xlpm.p/_xlpm.q))</f>
        <v>2.651278013998144</v>
      </c>
      <c r="X4555" s="2"/>
    </row>
    <row r="4556" spans="1:24">
      <c r="A4556" s="1" t="str">
        <f>_xlfn.LET(_xlpm.sep," : ",CONCATENATE(O4556,_xlpm.sep,P4556))</f>
        <v>~rery~ : [ɹɪ]</v>
      </c>
      <c r="B4556" s="1">
        <f>_xlfn.LET(_xlpm.d,$G4556,_xlpm.k,_xlfn.CONCAT(LEFT(TRIM(B$1),1),"*"),COUNTIF(_xlpm.d,_xlpm.k))</f>
        <v>1</v>
      </c>
      <c r="C4556" s="1">
        <f>_xlfn.LET(_xlpm.d,$G4556,_xlpm.k,_xlfn.CONCAT(LEFT(TRIM(C$1),1),"*"),COUNTIF(_xlpm.d,_xlpm.k))</f>
        <v>0</v>
      </c>
      <c r="D4556" s="1">
        <f>_xlfn.LET(_xlpm.d,$G4556,_xlpm.k,_xlfn.CONCAT(LEFT(TRIM(D$1),1),"*"),COUNTIF(_xlpm.d,_xlpm.k))</f>
        <v>0</v>
      </c>
      <c r="E4556" s="1">
        <f>LOG(F4556+1,10)</f>
        <v>0.30102999566398114</v>
      </c>
      <c r="F4556" s="7">
        <v>1</v>
      </c>
      <c r="G4556" s="9" t="s">
        <v>6679</v>
      </c>
      <c r="H4556" s="4">
        <f>F4556/freq.sum.r6e</f>
        <v>4.9701789264413521E-5</v>
      </c>
      <c r="I4556" s="1" t="str">
        <f>_xlfn.LET(_xlpm.sep,":",_xlpm.w,$G4556,LEFT(_xlpm.w,FIND(_xlpm.sep,_xlpm.w)-1))</f>
        <v>ɹɪ</v>
      </c>
      <c r="J4556" s="1" t="str">
        <f>_xlfn.LET(_xlpm.sep,":",_xlpm.w,$G4556,RIGHT(_xlpm.w,LEN(_xlpm.w)-FIND(_xlpm.sep,_xlpm.w)))</f>
        <v>rery</v>
      </c>
      <c r="K4556" s="10">
        <f>_xlfn.LET(_xlpm.w,I4556,LEN(_xlpm.w))</f>
        <v>2</v>
      </c>
      <c r="L4556" s="10">
        <f>_xlfn.LET(_xlpm.w,J4556,LEN(_xlpm.w))</f>
        <v>4</v>
      </c>
      <c r="M4556" s="10">
        <f>_xlfn.LET(_xlpm.a,K4556,_xlpm.b,L4556,MAX(_xlpm.a,_xlpm.b))</f>
        <v>4</v>
      </c>
      <c r="N4556" s="10">
        <f>_xlfn.LET(_xlpm.d,(K4556,L4556),MAX(_xlpm.d)-MIN(_xlpm.d))</f>
        <v>2</v>
      </c>
      <c r="O4556" s="1" t="str">
        <f>_xlfn.LET(_xlpm.sep,":",_xlpm.w,$G4556,_xlfn.CONCAT("~",RIGHT(_xlpm.w,LEN(_xlpm.w)-FIND(_xlpm.sep,_xlpm.w)),"~"))</f>
        <v>~rery~</v>
      </c>
      <c r="P4556" s="1" t="str">
        <f>_xlfn.LET(_xlpm.sep,":",_xlpm.w,$G4556,_xlfn.CONCAT("[",LEFT(_xlpm.w,FIND(_xlpm.sep,_xlpm.w)-1),"]"))</f>
        <v>[ɹɪ]</v>
      </c>
      <c r="Q4556" s="14" cm="1">
        <f t="array" ref="Q4556">SUM(_xlfn._xlws.FILTER($H$2:$H$7117,_xlfn.MAP($O$2:$O$7117,_xlfn.LAMBDA(_xlpm.x,_xlpm.x=$O4556))))</f>
        <v>4.9701789264413521E-5</v>
      </c>
      <c r="R4556" s="14">
        <f>$H4556/Q4556</f>
        <v>1</v>
      </c>
      <c r="S4556" s="14" cm="1">
        <f t="array" ref="S4556">SUM(_xlfn._xlws.FILTER($H$2:$H$7117,_xlfn.MAP($P$2:$P$7117,_xlfn.LAMBDA(_xlpm.x,_xlpm.x=$P4556))))</f>
        <v>2.2266401590457251E-2</v>
      </c>
      <c r="T4556" s="14">
        <f>$H4556/S4556</f>
        <v>2.2321428571428579E-3</v>
      </c>
      <c r="U4556" s="14">
        <f>_xlfn.LET(_xlpm.freq,F4556,_xlpm.size,M4556+1,_xlpm.F,V4556,LOG(1+_xlpm.freq)*LOG(1+_xlpm.size)*_xlpm.F)</f>
        <v>1.0434158909973714E-3</v>
      </c>
      <c r="V4556" s="14">
        <f>_xlfn.LET(_xlpm.a,T4556,_xlpm.b,R4556,2*_xlpm.a*_xlpm.b/(_xlpm.a+_xlpm.b))</f>
        <v>4.4543429844098011E-3</v>
      </c>
      <c r="W4556" s="14">
        <f>_xlfn.LET(_xlpm.p,R4556,_xlpm.q,T4556,LOG(_xlpm.p/_xlpm.q))</f>
        <v>2.651278013998144</v>
      </c>
      <c r="X4556" s="2"/>
    </row>
    <row r="4557" spans="1:24">
      <c r="A4557" s="1" t="str">
        <f>_xlfn.LET(_xlpm.sep," : ",CONCATENATE(O4557,_xlpm.sep,P4557))</f>
        <v>~ri'r~ : [ɹɪ]</v>
      </c>
      <c r="B4557" s="1">
        <f>_xlfn.LET(_xlpm.d,$G4557,_xlpm.k,_xlfn.CONCAT(LEFT(TRIM(B$1),1),"*"),COUNTIF(_xlpm.d,_xlpm.k))</f>
        <v>1</v>
      </c>
      <c r="C4557" s="1">
        <f>_xlfn.LET(_xlpm.d,$G4557,_xlpm.k,_xlfn.CONCAT(LEFT(TRIM(C$1),1),"*"),COUNTIF(_xlpm.d,_xlpm.k))</f>
        <v>0</v>
      </c>
      <c r="D4557" s="1">
        <f>_xlfn.LET(_xlpm.d,$G4557,_xlpm.k,_xlfn.CONCAT(LEFT(TRIM(D$1),1),"*"),COUNTIF(_xlpm.d,_xlpm.k))</f>
        <v>0</v>
      </c>
      <c r="E4557" s="1">
        <f>LOG(F4557+1,10)</f>
        <v>0.30102999566398114</v>
      </c>
      <c r="F4557" s="7">
        <v>1</v>
      </c>
      <c r="G4557" s="9" t="s">
        <v>6683</v>
      </c>
      <c r="H4557" s="4">
        <f>F4557/freq.sum.r6e</f>
        <v>4.9701789264413521E-5</v>
      </c>
      <c r="I4557" s="1" t="str">
        <f>_xlfn.LET(_xlpm.sep,":",_xlpm.w,$G4557,LEFT(_xlpm.w,FIND(_xlpm.sep,_xlpm.w)-1))</f>
        <v>ɹɪ</v>
      </c>
      <c r="J4557" s="1" t="str">
        <f>_xlfn.LET(_xlpm.sep,":",_xlpm.w,$G4557,RIGHT(_xlpm.w,LEN(_xlpm.w)-FIND(_xlpm.sep,_xlpm.w)))</f>
        <v>ri'r</v>
      </c>
      <c r="K4557" s="10">
        <f>_xlfn.LET(_xlpm.w,I4557,LEN(_xlpm.w))</f>
        <v>2</v>
      </c>
      <c r="L4557" s="10">
        <f>_xlfn.LET(_xlpm.w,J4557,LEN(_xlpm.w))</f>
        <v>4</v>
      </c>
      <c r="M4557" s="10">
        <f>_xlfn.LET(_xlpm.a,K4557,_xlpm.b,L4557,MAX(_xlpm.a,_xlpm.b))</f>
        <v>4</v>
      </c>
      <c r="N4557" s="10">
        <f>_xlfn.LET(_xlpm.d,(K4557,L4557),MAX(_xlpm.d)-MIN(_xlpm.d))</f>
        <v>2</v>
      </c>
      <c r="O4557" s="1" t="str">
        <f>_xlfn.LET(_xlpm.sep,":",_xlpm.w,$G4557,_xlfn.CONCAT("~",RIGHT(_xlpm.w,LEN(_xlpm.w)-FIND(_xlpm.sep,_xlpm.w)),"~"))</f>
        <v>~ri'r~</v>
      </c>
      <c r="P4557" s="1" t="str">
        <f>_xlfn.LET(_xlpm.sep,":",_xlpm.w,$G4557,_xlfn.CONCAT("[",LEFT(_xlpm.w,FIND(_xlpm.sep,_xlpm.w)-1),"]"))</f>
        <v>[ɹɪ]</v>
      </c>
      <c r="Q4557" s="14" cm="1">
        <f t="array" ref="Q4557">SUM(_xlfn._xlws.FILTER($H$2:$H$7117,_xlfn.MAP($O$2:$O$7117,_xlfn.LAMBDA(_xlpm.x,_xlpm.x=$O4557))))</f>
        <v>4.9701789264413521E-5</v>
      </c>
      <c r="R4557" s="14">
        <f>$H4557/Q4557</f>
        <v>1</v>
      </c>
      <c r="S4557" s="14" cm="1">
        <f t="array" ref="S4557">SUM(_xlfn._xlws.FILTER($H$2:$H$7117,_xlfn.MAP($P$2:$P$7117,_xlfn.LAMBDA(_xlpm.x,_xlpm.x=$P4557))))</f>
        <v>2.2266401590457251E-2</v>
      </c>
      <c r="T4557" s="14">
        <f>$H4557/S4557</f>
        <v>2.2321428571428579E-3</v>
      </c>
      <c r="U4557" s="14">
        <f>_xlfn.LET(_xlpm.freq,F4557,_xlpm.size,M4557+1,_xlpm.F,V4557,LOG(1+_xlpm.freq)*LOG(1+_xlpm.size)*_xlpm.F)</f>
        <v>1.0434158909973714E-3</v>
      </c>
      <c r="V4557" s="14">
        <f>_xlfn.LET(_xlpm.a,T4557,_xlpm.b,R4557,2*_xlpm.a*_xlpm.b/(_xlpm.a+_xlpm.b))</f>
        <v>4.4543429844098011E-3</v>
      </c>
      <c r="W4557" s="14">
        <f>_xlfn.LET(_xlpm.p,R4557,_xlpm.q,T4557,LOG(_xlpm.p/_xlpm.q))</f>
        <v>2.651278013998144</v>
      </c>
      <c r="X4557" s="2"/>
    </row>
    <row r="4558" spans="1:24">
      <c r="A4558" s="1" t="str">
        <f>_xlfn.LET(_xlpm.sep," : ",CONCATENATE(O4558,_xlpm.sep,P4558))</f>
        <v>~riee~ : [ɹɪ]</v>
      </c>
      <c r="B4558" s="1">
        <f>_xlfn.LET(_xlpm.d,$G4558,_xlpm.k,_xlfn.CONCAT(LEFT(TRIM(B$1),1),"*"),COUNTIF(_xlpm.d,_xlpm.k))</f>
        <v>1</v>
      </c>
      <c r="C4558" s="1">
        <f>_xlfn.LET(_xlpm.d,$G4558,_xlpm.k,_xlfn.CONCAT(LEFT(TRIM(C$1),1),"*"),COUNTIF(_xlpm.d,_xlpm.k))</f>
        <v>0</v>
      </c>
      <c r="D4558" s="1">
        <f>_xlfn.LET(_xlpm.d,$G4558,_xlpm.k,_xlfn.CONCAT(LEFT(TRIM(D$1),1),"*"),COUNTIF(_xlpm.d,_xlpm.k))</f>
        <v>0</v>
      </c>
      <c r="E4558" s="1">
        <f>LOG(F4558+1,10)</f>
        <v>0.30102999566398114</v>
      </c>
      <c r="F4558" s="7">
        <v>1</v>
      </c>
      <c r="G4558" s="9" t="s">
        <v>6686</v>
      </c>
      <c r="H4558" s="4">
        <f>F4558/freq.sum.r6e</f>
        <v>4.9701789264413521E-5</v>
      </c>
      <c r="I4558" s="1" t="str">
        <f>_xlfn.LET(_xlpm.sep,":",_xlpm.w,$G4558,LEFT(_xlpm.w,FIND(_xlpm.sep,_xlpm.w)-1))</f>
        <v>ɹɪ</v>
      </c>
      <c r="J4558" s="1" t="str">
        <f>_xlfn.LET(_xlpm.sep,":",_xlpm.w,$G4558,RIGHT(_xlpm.w,LEN(_xlpm.w)-FIND(_xlpm.sep,_xlpm.w)))</f>
        <v>riee</v>
      </c>
      <c r="K4558" s="10">
        <f>_xlfn.LET(_xlpm.w,I4558,LEN(_xlpm.w))</f>
        <v>2</v>
      </c>
      <c r="L4558" s="10">
        <f>_xlfn.LET(_xlpm.w,J4558,LEN(_xlpm.w))</f>
        <v>4</v>
      </c>
      <c r="M4558" s="10">
        <f>_xlfn.LET(_xlpm.a,K4558,_xlpm.b,L4558,MAX(_xlpm.a,_xlpm.b))</f>
        <v>4</v>
      </c>
      <c r="N4558" s="10">
        <f>_xlfn.LET(_xlpm.d,(K4558,L4558),MAX(_xlpm.d)-MIN(_xlpm.d))</f>
        <v>2</v>
      </c>
      <c r="O4558" s="1" t="str">
        <f>_xlfn.LET(_xlpm.sep,":",_xlpm.w,$G4558,_xlfn.CONCAT("~",RIGHT(_xlpm.w,LEN(_xlpm.w)-FIND(_xlpm.sep,_xlpm.w)),"~"))</f>
        <v>~riee~</v>
      </c>
      <c r="P4558" s="1" t="str">
        <f>_xlfn.LET(_xlpm.sep,":",_xlpm.w,$G4558,_xlfn.CONCAT("[",LEFT(_xlpm.w,FIND(_xlpm.sep,_xlpm.w)-1),"]"))</f>
        <v>[ɹɪ]</v>
      </c>
      <c r="Q4558" s="14" cm="1">
        <f t="array" ref="Q4558">SUM(_xlfn._xlws.FILTER($H$2:$H$7117,_xlfn.MAP($O$2:$O$7117,_xlfn.LAMBDA(_xlpm.x,_xlpm.x=$O4558))))</f>
        <v>4.9701789264413521E-5</v>
      </c>
      <c r="R4558" s="14">
        <f>$H4558/Q4558</f>
        <v>1</v>
      </c>
      <c r="S4558" s="14" cm="1">
        <f t="array" ref="S4558">SUM(_xlfn._xlws.FILTER($H$2:$H$7117,_xlfn.MAP($P$2:$P$7117,_xlfn.LAMBDA(_xlpm.x,_xlpm.x=$P4558))))</f>
        <v>2.2266401590457251E-2</v>
      </c>
      <c r="T4558" s="14">
        <f>$H4558/S4558</f>
        <v>2.2321428571428579E-3</v>
      </c>
      <c r="U4558" s="14">
        <f>_xlfn.LET(_xlpm.freq,F4558,_xlpm.size,M4558+1,_xlpm.F,V4558,LOG(1+_xlpm.freq)*LOG(1+_xlpm.size)*_xlpm.F)</f>
        <v>1.0434158909973714E-3</v>
      </c>
      <c r="V4558" s="14">
        <f>_xlfn.LET(_xlpm.a,T4558,_xlpm.b,R4558,2*_xlpm.a*_xlpm.b/(_xlpm.a+_xlpm.b))</f>
        <v>4.4543429844098011E-3</v>
      </c>
      <c r="W4558" s="14">
        <f>_xlfn.LET(_xlpm.p,R4558,_xlpm.q,T4558,LOG(_xlpm.p/_xlpm.q))</f>
        <v>2.651278013998144</v>
      </c>
      <c r="X4558" s="2"/>
    </row>
    <row r="4559" spans="1:24">
      <c r="A4559" s="1" t="str">
        <f>_xlfn.LET(_xlpm.sep," : ",CONCATENATE(O4559,_xlpm.sep,P4559))</f>
        <v>~riry~ : [ɹɪ]</v>
      </c>
      <c r="B4559" s="1">
        <f>_xlfn.LET(_xlpm.d,$G4559,_xlpm.k,_xlfn.CONCAT(LEFT(TRIM(B$1),1),"*"),COUNTIF(_xlpm.d,_xlpm.k))</f>
        <v>1</v>
      </c>
      <c r="C4559" s="1">
        <f>_xlfn.LET(_xlpm.d,$G4559,_xlpm.k,_xlfn.CONCAT(LEFT(TRIM(C$1),1),"*"),COUNTIF(_xlpm.d,_xlpm.k))</f>
        <v>0</v>
      </c>
      <c r="D4559" s="1">
        <f>_xlfn.LET(_xlpm.d,$G4559,_xlpm.k,_xlfn.CONCAT(LEFT(TRIM(D$1),1),"*"),COUNTIF(_xlpm.d,_xlpm.k))</f>
        <v>0</v>
      </c>
      <c r="E4559" s="1">
        <f>LOG(F4559+1,10)</f>
        <v>0.30102999566398114</v>
      </c>
      <c r="F4559" s="7">
        <v>1</v>
      </c>
      <c r="G4559" s="9" t="s">
        <v>6696</v>
      </c>
      <c r="H4559" s="4">
        <f>F4559/freq.sum.r6e</f>
        <v>4.9701789264413521E-5</v>
      </c>
      <c r="I4559" s="1" t="str">
        <f>_xlfn.LET(_xlpm.sep,":",_xlpm.w,$G4559,LEFT(_xlpm.w,FIND(_xlpm.sep,_xlpm.w)-1))</f>
        <v>ɹɪ</v>
      </c>
      <c r="J4559" s="1" t="str">
        <f>_xlfn.LET(_xlpm.sep,":",_xlpm.w,$G4559,RIGHT(_xlpm.w,LEN(_xlpm.w)-FIND(_xlpm.sep,_xlpm.w)))</f>
        <v>riry</v>
      </c>
      <c r="K4559" s="10">
        <f>_xlfn.LET(_xlpm.w,I4559,LEN(_xlpm.w))</f>
        <v>2</v>
      </c>
      <c r="L4559" s="10">
        <f>_xlfn.LET(_xlpm.w,J4559,LEN(_xlpm.w))</f>
        <v>4</v>
      </c>
      <c r="M4559" s="10">
        <f>_xlfn.LET(_xlpm.a,K4559,_xlpm.b,L4559,MAX(_xlpm.a,_xlpm.b))</f>
        <v>4</v>
      </c>
      <c r="N4559" s="10">
        <f>_xlfn.LET(_xlpm.d,(K4559,L4559),MAX(_xlpm.d)-MIN(_xlpm.d))</f>
        <v>2</v>
      </c>
      <c r="O4559" s="1" t="str">
        <f>_xlfn.LET(_xlpm.sep,":",_xlpm.w,$G4559,_xlfn.CONCAT("~",RIGHT(_xlpm.w,LEN(_xlpm.w)-FIND(_xlpm.sep,_xlpm.w)),"~"))</f>
        <v>~riry~</v>
      </c>
      <c r="P4559" s="1" t="str">
        <f>_xlfn.LET(_xlpm.sep,":",_xlpm.w,$G4559,_xlfn.CONCAT("[",LEFT(_xlpm.w,FIND(_xlpm.sep,_xlpm.w)-1),"]"))</f>
        <v>[ɹɪ]</v>
      </c>
      <c r="Q4559" s="14" cm="1">
        <f t="array" ref="Q4559">SUM(_xlfn._xlws.FILTER($H$2:$H$7117,_xlfn.MAP($O$2:$O$7117,_xlfn.LAMBDA(_xlpm.x,_xlpm.x=$O4559))))</f>
        <v>4.9701789264413521E-5</v>
      </c>
      <c r="R4559" s="14">
        <f>$H4559/Q4559</f>
        <v>1</v>
      </c>
      <c r="S4559" s="14" cm="1">
        <f t="array" ref="S4559">SUM(_xlfn._xlws.FILTER($H$2:$H$7117,_xlfn.MAP($P$2:$P$7117,_xlfn.LAMBDA(_xlpm.x,_xlpm.x=$P4559))))</f>
        <v>2.2266401590457251E-2</v>
      </c>
      <c r="T4559" s="14">
        <f>$H4559/S4559</f>
        <v>2.2321428571428579E-3</v>
      </c>
      <c r="U4559" s="14">
        <f>_xlfn.LET(_xlpm.freq,F4559,_xlpm.size,M4559+1,_xlpm.F,V4559,LOG(1+_xlpm.freq)*LOG(1+_xlpm.size)*_xlpm.F)</f>
        <v>1.0434158909973714E-3</v>
      </c>
      <c r="V4559" s="14">
        <f>_xlfn.LET(_xlpm.a,T4559,_xlpm.b,R4559,2*_xlpm.a*_xlpm.b/(_xlpm.a+_xlpm.b))</f>
        <v>4.4543429844098011E-3</v>
      </c>
      <c r="W4559" s="14">
        <f>_xlfn.LET(_xlpm.p,R4559,_xlpm.q,T4559,LOG(_xlpm.p/_xlpm.q))</f>
        <v>2.651278013998144</v>
      </c>
      <c r="X4559" s="2"/>
    </row>
    <row r="4560" spans="1:24">
      <c r="A4560" s="1" t="str">
        <f>_xlfn.LET(_xlpm.sep," : ",CONCATENATE(O4560,_xlpm.sep,P4560))</f>
        <v>~rree~ : [ɹɪ]</v>
      </c>
      <c r="B4560" s="1">
        <f>_xlfn.LET(_xlpm.d,$G4560,_xlpm.k,_xlfn.CONCAT(LEFT(TRIM(B$1),1),"*"),COUNTIF(_xlpm.d,_xlpm.k))</f>
        <v>1</v>
      </c>
      <c r="C4560" s="1">
        <f>_xlfn.LET(_xlpm.d,$G4560,_xlpm.k,_xlfn.CONCAT(LEFT(TRIM(C$1),1),"*"),COUNTIF(_xlpm.d,_xlpm.k))</f>
        <v>0</v>
      </c>
      <c r="D4560" s="1">
        <f>_xlfn.LET(_xlpm.d,$G4560,_xlpm.k,_xlfn.CONCAT(LEFT(TRIM(D$1),1),"*"),COUNTIF(_xlpm.d,_xlpm.k))</f>
        <v>0</v>
      </c>
      <c r="E4560" s="1">
        <f>LOG(F4560+1,10)</f>
        <v>0.30102999566398114</v>
      </c>
      <c r="F4560" s="7">
        <v>1</v>
      </c>
      <c r="G4560" s="9" t="s">
        <v>6722</v>
      </c>
      <c r="H4560" s="4">
        <f>F4560/freq.sum.r6e</f>
        <v>4.9701789264413521E-5</v>
      </c>
      <c r="I4560" s="1" t="str">
        <f>_xlfn.LET(_xlpm.sep,":",_xlpm.w,$G4560,LEFT(_xlpm.w,FIND(_xlpm.sep,_xlpm.w)-1))</f>
        <v>ɹɪ</v>
      </c>
      <c r="J4560" s="1" t="str">
        <f>_xlfn.LET(_xlpm.sep,":",_xlpm.w,$G4560,RIGHT(_xlpm.w,LEN(_xlpm.w)-FIND(_xlpm.sep,_xlpm.w)))</f>
        <v>rree</v>
      </c>
      <c r="K4560" s="10">
        <f>_xlfn.LET(_xlpm.w,I4560,LEN(_xlpm.w))</f>
        <v>2</v>
      </c>
      <c r="L4560" s="10">
        <f>_xlfn.LET(_xlpm.w,J4560,LEN(_xlpm.w))</f>
        <v>4</v>
      </c>
      <c r="M4560" s="10">
        <f>_xlfn.LET(_xlpm.a,K4560,_xlpm.b,L4560,MAX(_xlpm.a,_xlpm.b))</f>
        <v>4</v>
      </c>
      <c r="N4560" s="10">
        <f>_xlfn.LET(_xlpm.d,(K4560,L4560),MAX(_xlpm.d)-MIN(_xlpm.d))</f>
        <v>2</v>
      </c>
      <c r="O4560" s="1" t="str">
        <f>_xlfn.LET(_xlpm.sep,":",_xlpm.w,$G4560,_xlfn.CONCAT("~",RIGHT(_xlpm.w,LEN(_xlpm.w)-FIND(_xlpm.sep,_xlpm.w)),"~"))</f>
        <v>~rree~</v>
      </c>
      <c r="P4560" s="1" t="str">
        <f>_xlfn.LET(_xlpm.sep,":",_xlpm.w,$G4560,_xlfn.CONCAT("[",LEFT(_xlpm.w,FIND(_xlpm.sep,_xlpm.w)-1),"]"))</f>
        <v>[ɹɪ]</v>
      </c>
      <c r="Q4560" s="14" cm="1">
        <f t="array" ref="Q4560">SUM(_xlfn._xlws.FILTER($H$2:$H$7117,_xlfn.MAP($O$2:$O$7117,_xlfn.LAMBDA(_xlpm.x,_xlpm.x=$O4560))))</f>
        <v>4.9701789264413521E-5</v>
      </c>
      <c r="R4560" s="14">
        <f>$H4560/Q4560</f>
        <v>1</v>
      </c>
      <c r="S4560" s="14" cm="1">
        <f t="array" ref="S4560">SUM(_xlfn._xlws.FILTER($H$2:$H$7117,_xlfn.MAP($P$2:$P$7117,_xlfn.LAMBDA(_xlpm.x,_xlpm.x=$P4560))))</f>
        <v>2.2266401590457251E-2</v>
      </c>
      <c r="T4560" s="14">
        <f>$H4560/S4560</f>
        <v>2.2321428571428579E-3</v>
      </c>
      <c r="U4560" s="14">
        <f>_xlfn.LET(_xlpm.freq,F4560,_xlpm.size,M4560+1,_xlpm.F,V4560,LOG(1+_xlpm.freq)*LOG(1+_xlpm.size)*_xlpm.F)</f>
        <v>1.0434158909973714E-3</v>
      </c>
      <c r="V4560" s="14">
        <f>_xlfn.LET(_xlpm.a,T4560,_xlpm.b,R4560,2*_xlpm.a*_xlpm.b/(_xlpm.a+_xlpm.b))</f>
        <v>4.4543429844098011E-3</v>
      </c>
      <c r="W4560" s="14">
        <f>_xlfn.LET(_xlpm.p,R4560,_xlpm.q,T4560,LOG(_xlpm.p/_xlpm.q))</f>
        <v>2.651278013998144</v>
      </c>
      <c r="X4560" s="2"/>
    </row>
    <row r="4561" spans="1:24">
      <c r="A4561" s="1" t="str">
        <f>_xlfn.LET(_xlpm.sep," : ",CONCATENATE(O4561,_xlpm.sep,P4561))</f>
        <v>~reee~ : [ɹɪ]</v>
      </c>
      <c r="B4561" s="1">
        <f>_xlfn.LET(_xlpm.d,$G4561,_xlpm.k,_xlfn.CONCAT(LEFT(TRIM(B$1),1),"*"),COUNTIF(_xlpm.d,_xlpm.k))</f>
        <v>1</v>
      </c>
      <c r="C4561" s="1">
        <f>_xlfn.LET(_xlpm.d,$G4561,_xlpm.k,_xlfn.CONCAT(LEFT(TRIM(C$1),1),"*"),COUNTIF(_xlpm.d,_xlpm.k))</f>
        <v>0</v>
      </c>
      <c r="D4561" s="1">
        <f>_xlfn.LET(_xlpm.d,$G4561,_xlpm.k,_xlfn.CONCAT(LEFT(TRIM(D$1),1),"*"),COUNTIF(_xlpm.d,_xlpm.k))</f>
        <v>0</v>
      </c>
      <c r="E4561" s="1">
        <f>LOG(F4561+1,10)</f>
        <v>0.30102999566398114</v>
      </c>
      <c r="F4561" s="7">
        <v>1</v>
      </c>
      <c r="G4561" s="9" t="s">
        <v>6649</v>
      </c>
      <c r="H4561" s="4">
        <f>F4561/freq.sum.r6e</f>
        <v>4.9701789264413521E-5</v>
      </c>
      <c r="I4561" s="1" t="str">
        <f>_xlfn.LET(_xlpm.sep,":",_xlpm.w,$G4561,LEFT(_xlpm.w,FIND(_xlpm.sep,_xlpm.w)-1))</f>
        <v>ɹɪ</v>
      </c>
      <c r="J4561" s="1" t="str">
        <f>_xlfn.LET(_xlpm.sep,":",_xlpm.w,$G4561,RIGHT(_xlpm.w,LEN(_xlpm.w)-FIND(_xlpm.sep,_xlpm.w)))</f>
        <v>reee</v>
      </c>
      <c r="K4561" s="10">
        <f>_xlfn.LET(_xlpm.w,I4561,LEN(_xlpm.w))</f>
        <v>2</v>
      </c>
      <c r="L4561" s="10">
        <f>_xlfn.LET(_xlpm.w,J4561,LEN(_xlpm.w))</f>
        <v>4</v>
      </c>
      <c r="M4561" s="10">
        <f>_xlfn.LET(_xlpm.a,K4561,_xlpm.b,L4561,MAX(_xlpm.a,_xlpm.b))</f>
        <v>4</v>
      </c>
      <c r="N4561" s="10">
        <f>_xlfn.LET(_xlpm.d,(K4561,L4561),MAX(_xlpm.d)-MIN(_xlpm.d))</f>
        <v>2</v>
      </c>
      <c r="O4561" s="1" t="str">
        <f>_xlfn.LET(_xlpm.sep,":",_xlpm.w,$G4561,_xlfn.CONCAT("~",RIGHT(_xlpm.w,LEN(_xlpm.w)-FIND(_xlpm.sep,_xlpm.w)),"~"))</f>
        <v>~reee~</v>
      </c>
      <c r="P4561" s="1" t="str">
        <f>_xlfn.LET(_xlpm.sep,":",_xlpm.w,$G4561,_xlfn.CONCAT("[",LEFT(_xlpm.w,FIND(_xlpm.sep,_xlpm.w)-1),"]"))</f>
        <v>[ɹɪ]</v>
      </c>
      <c r="Q4561" s="14" cm="1">
        <f t="array" ref="Q4561">SUM(_xlfn._xlws.FILTER($H$2:$H$7117,_xlfn.MAP($O$2:$O$7117,_xlfn.LAMBDA(_xlpm.x,_xlpm.x=$O4561))))</f>
        <v>4.9701789264413521E-5</v>
      </c>
      <c r="R4561" s="14">
        <f>$H4561/Q4561</f>
        <v>1</v>
      </c>
      <c r="S4561" s="14" cm="1">
        <f t="array" ref="S4561">SUM(_xlfn._xlws.FILTER($H$2:$H$7117,_xlfn.MAP($P$2:$P$7117,_xlfn.LAMBDA(_xlpm.x,_xlpm.x=$P4561))))</f>
        <v>2.2266401590457251E-2</v>
      </c>
      <c r="T4561" s="14">
        <f>$H4561/S4561</f>
        <v>2.2321428571428579E-3</v>
      </c>
      <c r="U4561" s="14">
        <f>_xlfn.LET(_xlpm.freq,F4561,_xlpm.size,M4561+1,_xlpm.F,V4561,LOG(1+_xlpm.freq)*LOG(1+_xlpm.size)*_xlpm.F)</f>
        <v>1.0434158909973714E-3</v>
      </c>
      <c r="V4561" s="14">
        <f>_xlfn.LET(_xlpm.a,T4561,_xlpm.b,R4561,2*_xlpm.a*_xlpm.b/(_xlpm.a+_xlpm.b))</f>
        <v>4.4543429844098011E-3</v>
      </c>
      <c r="W4561" s="14">
        <f>_xlfn.LET(_xlpm.p,R4561,_xlpm.q,T4561,LOG(_xlpm.p/_xlpm.q))</f>
        <v>2.651278013998144</v>
      </c>
      <c r="X4561" s="2"/>
    </row>
    <row r="4562" spans="1:24">
      <c r="A4562" s="1" t="str">
        <f>_xlfn.LET(_xlpm.sep," : ",CONCATENATE(O4562,_xlpm.sep,P4562))</f>
        <v>~reie~ : [ɹɪ]</v>
      </c>
      <c r="B4562" s="1">
        <f>_xlfn.LET(_xlpm.d,$G4562,_xlpm.k,_xlfn.CONCAT(LEFT(TRIM(B$1),1),"*"),COUNTIF(_xlpm.d,_xlpm.k))</f>
        <v>1</v>
      </c>
      <c r="C4562" s="1">
        <f>_xlfn.LET(_xlpm.d,$G4562,_xlpm.k,_xlfn.CONCAT(LEFT(TRIM(C$1),1),"*"),COUNTIF(_xlpm.d,_xlpm.k))</f>
        <v>0</v>
      </c>
      <c r="D4562" s="1">
        <f>_xlfn.LET(_xlpm.d,$G4562,_xlpm.k,_xlfn.CONCAT(LEFT(TRIM(D$1),1),"*"),COUNTIF(_xlpm.d,_xlpm.k))</f>
        <v>0</v>
      </c>
      <c r="E4562" s="1">
        <f>LOG(F4562+1,10)</f>
        <v>0.30102999566398114</v>
      </c>
      <c r="F4562" s="7">
        <v>1</v>
      </c>
      <c r="G4562" s="9" t="s">
        <v>6666</v>
      </c>
      <c r="H4562" s="4">
        <f>F4562/freq.sum.r6e</f>
        <v>4.9701789264413521E-5</v>
      </c>
      <c r="I4562" s="1" t="str">
        <f>_xlfn.LET(_xlpm.sep,":",_xlpm.w,$G4562,LEFT(_xlpm.w,FIND(_xlpm.sep,_xlpm.w)-1))</f>
        <v>ɹɪ</v>
      </c>
      <c r="J4562" s="1" t="str">
        <f>_xlfn.LET(_xlpm.sep,":",_xlpm.w,$G4562,RIGHT(_xlpm.w,LEN(_xlpm.w)-FIND(_xlpm.sep,_xlpm.w)))</f>
        <v>reie</v>
      </c>
      <c r="K4562" s="10">
        <f>_xlfn.LET(_xlpm.w,I4562,LEN(_xlpm.w))</f>
        <v>2</v>
      </c>
      <c r="L4562" s="10">
        <f>_xlfn.LET(_xlpm.w,J4562,LEN(_xlpm.w))</f>
        <v>4</v>
      </c>
      <c r="M4562" s="10">
        <f>_xlfn.LET(_xlpm.a,K4562,_xlpm.b,L4562,MAX(_xlpm.a,_xlpm.b))</f>
        <v>4</v>
      </c>
      <c r="N4562" s="10">
        <f>_xlfn.LET(_xlpm.d,(K4562,L4562),MAX(_xlpm.d)-MIN(_xlpm.d))</f>
        <v>2</v>
      </c>
      <c r="O4562" s="1" t="str">
        <f>_xlfn.LET(_xlpm.sep,":",_xlpm.w,$G4562,_xlfn.CONCAT("~",RIGHT(_xlpm.w,LEN(_xlpm.w)-FIND(_xlpm.sep,_xlpm.w)),"~"))</f>
        <v>~reie~</v>
      </c>
      <c r="P4562" s="1" t="str">
        <f>_xlfn.LET(_xlpm.sep,":",_xlpm.w,$G4562,_xlfn.CONCAT("[",LEFT(_xlpm.w,FIND(_xlpm.sep,_xlpm.w)-1),"]"))</f>
        <v>[ɹɪ]</v>
      </c>
      <c r="Q4562" s="14" cm="1">
        <f t="array" ref="Q4562">SUM(_xlfn._xlws.FILTER($H$2:$H$7117,_xlfn.MAP($O$2:$O$7117,_xlfn.LAMBDA(_xlpm.x,_xlpm.x=$O4562))))</f>
        <v>4.9701789264413521E-5</v>
      </c>
      <c r="R4562" s="14">
        <f>$H4562/Q4562</f>
        <v>1</v>
      </c>
      <c r="S4562" s="14" cm="1">
        <f t="array" ref="S4562">SUM(_xlfn._xlws.FILTER($H$2:$H$7117,_xlfn.MAP($P$2:$P$7117,_xlfn.LAMBDA(_xlpm.x,_xlpm.x=$P4562))))</f>
        <v>2.2266401590457251E-2</v>
      </c>
      <c r="T4562" s="14">
        <f>$H4562/S4562</f>
        <v>2.2321428571428579E-3</v>
      </c>
      <c r="U4562" s="14">
        <f>_xlfn.LET(_xlpm.freq,F4562,_xlpm.size,M4562+1,_xlpm.F,V4562,LOG(1+_xlpm.freq)*LOG(1+_xlpm.size)*_xlpm.F)</f>
        <v>1.0434158909973714E-3</v>
      </c>
      <c r="V4562" s="14">
        <f>_xlfn.LET(_xlpm.a,T4562,_xlpm.b,R4562,2*_xlpm.a*_xlpm.b/(_xlpm.a+_xlpm.b))</f>
        <v>4.4543429844098011E-3</v>
      </c>
      <c r="W4562" s="14">
        <f>_xlfn.LET(_xlpm.p,R4562,_xlpm.q,T4562,LOG(_xlpm.p/_xlpm.q))</f>
        <v>2.651278013998144</v>
      </c>
      <c r="X4562" s="2"/>
    </row>
    <row r="4563" spans="1:24">
      <c r="A4563" s="1" t="str">
        <f>_xlfn.LET(_xlpm.sep," : ",CONCATENATE(O4563,_xlpm.sep,P4563))</f>
        <v>~rrye~ : [ɹɪ]</v>
      </c>
      <c r="B4563" s="1">
        <f>_xlfn.LET(_xlpm.d,$G4563,_xlpm.k,_xlfn.CONCAT(LEFT(TRIM(B$1),1),"*"),COUNTIF(_xlpm.d,_xlpm.k))</f>
        <v>1</v>
      </c>
      <c r="C4563" s="1">
        <f>_xlfn.LET(_xlpm.d,$G4563,_xlpm.k,_xlfn.CONCAT(LEFT(TRIM(C$1),1),"*"),COUNTIF(_xlpm.d,_xlpm.k))</f>
        <v>0</v>
      </c>
      <c r="D4563" s="1">
        <f>_xlfn.LET(_xlpm.d,$G4563,_xlpm.k,_xlfn.CONCAT(LEFT(TRIM(D$1),1),"*"),COUNTIF(_xlpm.d,_xlpm.k))</f>
        <v>0</v>
      </c>
      <c r="E4563" s="1">
        <f>LOG(F4563+1,10)</f>
        <v>0.30102999566398114</v>
      </c>
      <c r="F4563" s="7">
        <v>1</v>
      </c>
      <c r="G4563" s="9" t="s">
        <v>6767</v>
      </c>
      <c r="H4563" s="4">
        <f>F4563/freq.sum.r6e</f>
        <v>4.9701789264413521E-5</v>
      </c>
      <c r="I4563" s="1" t="str">
        <f>_xlfn.LET(_xlpm.sep,":",_xlpm.w,$G4563,LEFT(_xlpm.w,FIND(_xlpm.sep,_xlpm.w)-1))</f>
        <v>ɹɪ</v>
      </c>
      <c r="J4563" s="1" t="str">
        <f>_xlfn.LET(_xlpm.sep,":",_xlpm.w,$G4563,RIGHT(_xlpm.w,LEN(_xlpm.w)-FIND(_xlpm.sep,_xlpm.w)))</f>
        <v>rrye</v>
      </c>
      <c r="K4563" s="10">
        <f>_xlfn.LET(_xlpm.w,I4563,LEN(_xlpm.w))</f>
        <v>2</v>
      </c>
      <c r="L4563" s="10">
        <f>_xlfn.LET(_xlpm.w,J4563,LEN(_xlpm.w))</f>
        <v>4</v>
      </c>
      <c r="M4563" s="10">
        <f>_xlfn.LET(_xlpm.a,K4563,_xlpm.b,L4563,MAX(_xlpm.a,_xlpm.b))</f>
        <v>4</v>
      </c>
      <c r="N4563" s="10">
        <f>_xlfn.LET(_xlpm.d,(K4563,L4563),MAX(_xlpm.d)-MIN(_xlpm.d))</f>
        <v>2</v>
      </c>
      <c r="O4563" s="1" t="str">
        <f>_xlfn.LET(_xlpm.sep,":",_xlpm.w,$G4563,_xlfn.CONCAT("~",RIGHT(_xlpm.w,LEN(_xlpm.w)-FIND(_xlpm.sep,_xlpm.w)),"~"))</f>
        <v>~rrye~</v>
      </c>
      <c r="P4563" s="1" t="str">
        <f>_xlfn.LET(_xlpm.sep,":",_xlpm.w,$G4563,_xlfn.CONCAT("[",LEFT(_xlpm.w,FIND(_xlpm.sep,_xlpm.w)-1),"]"))</f>
        <v>[ɹɪ]</v>
      </c>
      <c r="Q4563" s="14" cm="1">
        <f t="array" ref="Q4563">SUM(_xlfn._xlws.FILTER($H$2:$H$7117,_xlfn.MAP($O$2:$O$7117,_xlfn.LAMBDA(_xlpm.x,_xlpm.x=$O4563))))</f>
        <v>4.9701789264413521E-5</v>
      </c>
      <c r="R4563" s="14">
        <f>$H4563/Q4563</f>
        <v>1</v>
      </c>
      <c r="S4563" s="14" cm="1">
        <f t="array" ref="S4563">SUM(_xlfn._xlws.FILTER($H$2:$H$7117,_xlfn.MAP($P$2:$P$7117,_xlfn.LAMBDA(_xlpm.x,_xlpm.x=$P4563))))</f>
        <v>2.2266401590457251E-2</v>
      </c>
      <c r="T4563" s="14">
        <f>$H4563/S4563</f>
        <v>2.2321428571428579E-3</v>
      </c>
      <c r="U4563" s="14">
        <f>_xlfn.LET(_xlpm.freq,F4563,_xlpm.size,M4563+1,_xlpm.F,V4563,LOG(1+_xlpm.freq)*LOG(1+_xlpm.size)*_xlpm.F)</f>
        <v>1.0434158909973714E-3</v>
      </c>
      <c r="V4563" s="14">
        <f>_xlfn.LET(_xlpm.a,T4563,_xlpm.b,R4563,2*_xlpm.a*_xlpm.b/(_xlpm.a+_xlpm.b))</f>
        <v>4.4543429844098011E-3</v>
      </c>
      <c r="W4563" s="14">
        <f>_xlfn.LET(_xlpm.p,R4563,_xlpm.q,T4563,LOG(_xlpm.p/_xlpm.q))</f>
        <v>2.651278013998144</v>
      </c>
      <c r="X4563" s="2"/>
    </row>
    <row r="4564" spans="1:24">
      <c r="A4564" s="1" t="str">
        <f>_xlfn.LET(_xlpm.sep," : ",CONCATENATE(O4564,_xlpm.sep,P4564))</f>
        <v>~ry'r~ : [ɹɪ]</v>
      </c>
      <c r="B4564" s="1">
        <f>_xlfn.LET(_xlpm.d,$G4564,_xlpm.k,_xlfn.CONCAT(LEFT(TRIM(B$1),1),"*"),COUNTIF(_xlpm.d,_xlpm.k))</f>
        <v>1</v>
      </c>
      <c r="C4564" s="1">
        <f>_xlfn.LET(_xlpm.d,$G4564,_xlpm.k,_xlfn.CONCAT(LEFT(TRIM(C$1),1),"*"),COUNTIF(_xlpm.d,_xlpm.k))</f>
        <v>0</v>
      </c>
      <c r="D4564" s="1">
        <f>_xlfn.LET(_xlpm.d,$G4564,_xlpm.k,_xlfn.CONCAT(LEFT(TRIM(D$1),1),"*"),COUNTIF(_xlpm.d,_xlpm.k))</f>
        <v>0</v>
      </c>
      <c r="E4564" s="1">
        <f>LOG(F4564+1,10)</f>
        <v>0.30102999566398114</v>
      </c>
      <c r="F4564" s="7">
        <v>1</v>
      </c>
      <c r="G4564" s="9" t="s">
        <v>6777</v>
      </c>
      <c r="H4564" s="4">
        <f>F4564/freq.sum.r6e</f>
        <v>4.9701789264413521E-5</v>
      </c>
      <c r="I4564" s="1" t="str">
        <f>_xlfn.LET(_xlpm.sep,":",_xlpm.w,$G4564,LEFT(_xlpm.w,FIND(_xlpm.sep,_xlpm.w)-1))</f>
        <v>ɹɪ</v>
      </c>
      <c r="J4564" s="1" t="str">
        <f>_xlfn.LET(_xlpm.sep,":",_xlpm.w,$G4564,RIGHT(_xlpm.w,LEN(_xlpm.w)-FIND(_xlpm.sep,_xlpm.w)))</f>
        <v>ry'r</v>
      </c>
      <c r="K4564" s="10">
        <f>_xlfn.LET(_xlpm.w,I4564,LEN(_xlpm.w))</f>
        <v>2</v>
      </c>
      <c r="L4564" s="10">
        <f>_xlfn.LET(_xlpm.w,J4564,LEN(_xlpm.w))</f>
        <v>4</v>
      </c>
      <c r="M4564" s="10">
        <f>_xlfn.LET(_xlpm.a,K4564,_xlpm.b,L4564,MAX(_xlpm.a,_xlpm.b))</f>
        <v>4</v>
      </c>
      <c r="N4564" s="10">
        <f>_xlfn.LET(_xlpm.d,(K4564,L4564),MAX(_xlpm.d)-MIN(_xlpm.d))</f>
        <v>2</v>
      </c>
      <c r="O4564" s="1" t="str">
        <f>_xlfn.LET(_xlpm.sep,":",_xlpm.w,$G4564,_xlfn.CONCAT("~",RIGHT(_xlpm.w,LEN(_xlpm.w)-FIND(_xlpm.sep,_xlpm.w)),"~"))</f>
        <v>~ry'r~</v>
      </c>
      <c r="P4564" s="1" t="str">
        <f>_xlfn.LET(_xlpm.sep,":",_xlpm.w,$G4564,_xlfn.CONCAT("[",LEFT(_xlpm.w,FIND(_xlpm.sep,_xlpm.w)-1),"]"))</f>
        <v>[ɹɪ]</v>
      </c>
      <c r="Q4564" s="14" cm="1">
        <f t="array" ref="Q4564">SUM(_xlfn._xlws.FILTER($H$2:$H$7109,_xlfn.MAP($O$2:$O$7109,_xlfn.LAMBDA(_xlpm.x,_xlpm.x=$O4564))))</f>
        <v>4.9701789264413521E-5</v>
      </c>
      <c r="R4564" s="14">
        <f>$H4564/Q4564</f>
        <v>1</v>
      </c>
      <c r="S4564" s="14" cm="1">
        <f t="array" ref="S4564">SUM(_xlfn._xlws.FILTER($H$2:$H$7109,_xlfn.MAP($P$2:$P$7109,_xlfn.LAMBDA(_xlpm.x,_xlpm.x=$P4564))))</f>
        <v>2.2266401590457251E-2</v>
      </c>
      <c r="T4564" s="14">
        <f>$H4564/S4564</f>
        <v>2.2321428571428579E-3</v>
      </c>
      <c r="U4564" s="14">
        <f>_xlfn.LET(_xlpm.freq,F4564,_xlpm.size,M4564+1,_xlpm.F,V4564,LOG(1+_xlpm.freq)*LOG(1+_xlpm.size)*_xlpm.F)</f>
        <v>1.0434158909973714E-3</v>
      </c>
      <c r="V4564" s="14">
        <f>_xlfn.LET(_xlpm.a,T4564,_xlpm.b,R4564,2*_xlpm.a*_xlpm.b/(_xlpm.a+_xlpm.b))</f>
        <v>4.4543429844098011E-3</v>
      </c>
      <c r="W4564" s="14">
        <f>_xlfn.LET(_xlpm.p,R4564,_xlpm.q,T4564,LOG(_xlpm.p/_xlpm.q))</f>
        <v>2.651278013998144</v>
      </c>
      <c r="X4564" s="2"/>
    </row>
    <row r="4565" spans="1:24">
      <c r="A4565" s="1" t="str">
        <f>_xlfn.LET(_xlpm.sep," : ",CONCATENATE(O4565,_xlpm.sep,P4565))</f>
        <v>~ryry~ : [ɹɪ]</v>
      </c>
      <c r="B4565" s="1">
        <f>_xlfn.LET(_xlpm.d,$G4565,_xlpm.k,_xlfn.CONCAT(LEFT(TRIM(B$1),1),"*"),COUNTIF(_xlpm.d,_xlpm.k))</f>
        <v>1</v>
      </c>
      <c r="C4565" s="1">
        <f>_xlfn.LET(_xlpm.d,$G4565,_xlpm.k,_xlfn.CONCAT(LEFT(TRIM(C$1),1),"*"),COUNTIF(_xlpm.d,_xlpm.k))</f>
        <v>0</v>
      </c>
      <c r="D4565" s="1">
        <f>_xlfn.LET(_xlpm.d,$G4565,_xlpm.k,_xlfn.CONCAT(LEFT(TRIM(D$1),1),"*"),COUNTIF(_xlpm.d,_xlpm.k))</f>
        <v>0</v>
      </c>
      <c r="E4565" s="1">
        <f>LOG(F4565+1,10)</f>
        <v>0.30102999566398114</v>
      </c>
      <c r="F4565" s="7">
        <v>1</v>
      </c>
      <c r="G4565" s="9" t="s">
        <v>6782</v>
      </c>
      <c r="H4565" s="4">
        <f>F4565/freq.sum.r6e</f>
        <v>4.9701789264413521E-5</v>
      </c>
      <c r="I4565" s="1" t="str">
        <f>_xlfn.LET(_xlpm.sep,":",_xlpm.w,$G4565,LEFT(_xlpm.w,FIND(_xlpm.sep,_xlpm.w)-1))</f>
        <v>ɹɪ</v>
      </c>
      <c r="J4565" s="1" t="str">
        <f>_xlfn.LET(_xlpm.sep,":",_xlpm.w,$G4565,RIGHT(_xlpm.w,LEN(_xlpm.w)-FIND(_xlpm.sep,_xlpm.w)))</f>
        <v>ryry</v>
      </c>
      <c r="K4565" s="10">
        <f>_xlfn.LET(_xlpm.w,I4565,LEN(_xlpm.w))</f>
        <v>2</v>
      </c>
      <c r="L4565" s="10">
        <f>_xlfn.LET(_xlpm.w,J4565,LEN(_xlpm.w))</f>
        <v>4</v>
      </c>
      <c r="M4565" s="10">
        <f>_xlfn.LET(_xlpm.a,K4565,_xlpm.b,L4565,MAX(_xlpm.a,_xlpm.b))</f>
        <v>4</v>
      </c>
      <c r="N4565" s="10">
        <f>_xlfn.LET(_xlpm.d,(K4565,L4565),MAX(_xlpm.d)-MIN(_xlpm.d))</f>
        <v>2</v>
      </c>
      <c r="O4565" s="1" t="str">
        <f>_xlfn.LET(_xlpm.sep,":",_xlpm.w,$G4565,_xlfn.CONCAT("~",RIGHT(_xlpm.w,LEN(_xlpm.w)-FIND(_xlpm.sep,_xlpm.w)),"~"))</f>
        <v>~ryry~</v>
      </c>
      <c r="P4565" s="1" t="str">
        <f>_xlfn.LET(_xlpm.sep,":",_xlpm.w,$G4565,_xlfn.CONCAT("[",LEFT(_xlpm.w,FIND(_xlpm.sep,_xlpm.w)-1),"]"))</f>
        <v>[ɹɪ]</v>
      </c>
      <c r="Q4565" s="14" cm="1">
        <f t="array" ref="Q4565">SUM(_xlfn._xlws.FILTER($H$2:$H$7111,_xlfn.MAP($O$2:$O$7111,_xlfn.LAMBDA(_xlpm.x,_xlpm.x=$O4565))))</f>
        <v>4.9701789264413521E-5</v>
      </c>
      <c r="R4565" s="14">
        <f>$H4565/Q4565</f>
        <v>1</v>
      </c>
      <c r="S4565" s="14" cm="1">
        <f t="array" ref="S4565">SUM(_xlfn._xlws.FILTER($H$2:$H$7111,_xlfn.MAP($P$2:$P$7111,_xlfn.LAMBDA(_xlpm.x,_xlpm.x=$P4565))))</f>
        <v>2.2266401590457251E-2</v>
      </c>
      <c r="T4565" s="14">
        <f>$H4565/S4565</f>
        <v>2.2321428571428579E-3</v>
      </c>
      <c r="U4565" s="14">
        <f>_xlfn.LET(_xlpm.freq,F4565,_xlpm.size,M4565+1,_xlpm.F,V4565,LOG(1+_xlpm.freq)*LOG(1+_xlpm.size)*_xlpm.F)</f>
        <v>1.0434158909973714E-3</v>
      </c>
      <c r="V4565" s="14">
        <f>_xlfn.LET(_xlpm.a,T4565,_xlpm.b,R4565,2*_xlpm.a*_xlpm.b/(_xlpm.a+_xlpm.b))</f>
        <v>4.4543429844098011E-3</v>
      </c>
      <c r="W4565" s="14">
        <f>_xlfn.LET(_xlpm.p,R4565,_xlpm.q,T4565,LOG(_xlpm.p/_xlpm.q))</f>
        <v>2.651278013998144</v>
      </c>
      <c r="X4565" s="2"/>
    </row>
    <row r="4566" spans="1:24">
      <c r="A4566" s="1" t="str">
        <f>_xlfn.LET(_xlpm.sep," : ",CONCATENATE(O4566,_xlpm.sep,P4566))</f>
        <v>~scrah~ : [skɹæ]</v>
      </c>
      <c r="B4566" s="1">
        <f>_xlfn.LET(_xlpm.d,$G4566,_xlpm.k,_xlfn.CONCAT(LEFT(TRIM(B$1),1),"*"),COUNTIF(_xlpm.d,_xlpm.k))</f>
        <v>0</v>
      </c>
      <c r="C4566" s="1">
        <f>_xlfn.LET(_xlpm.d,$G4566,_xlpm.k,_xlfn.CONCAT(LEFT(TRIM(C$1),1),"*"),COUNTIF(_xlpm.d,_xlpm.k))</f>
        <v>0</v>
      </c>
      <c r="D4566" s="1">
        <f>_xlfn.LET(_xlpm.d,$G4566,_xlpm.k,_xlfn.CONCAT(LEFT(TRIM(D$1),1),"*"),COUNTIF(_xlpm.d,_xlpm.k))</f>
        <v>0</v>
      </c>
      <c r="E4566" s="1">
        <f>LOG(F4566+1,10)</f>
        <v>0.30102999566398114</v>
      </c>
      <c r="F4566" s="7">
        <v>1</v>
      </c>
      <c r="G4566" s="9" t="s">
        <v>4026</v>
      </c>
      <c r="H4566" s="4">
        <f>F4566/freq.sum.r6e</f>
        <v>4.9701789264413521E-5</v>
      </c>
      <c r="I4566" s="1" t="str">
        <f>_xlfn.LET(_xlpm.sep,":",_xlpm.w,$G4566,LEFT(_xlpm.w,FIND(_xlpm.sep,_xlpm.w)-1))</f>
        <v>skɹæ</v>
      </c>
      <c r="J4566" s="1" t="str">
        <f>_xlfn.LET(_xlpm.sep,":",_xlpm.w,$G4566,RIGHT(_xlpm.w,LEN(_xlpm.w)-FIND(_xlpm.sep,_xlpm.w)))</f>
        <v>scrah</v>
      </c>
      <c r="K4566" s="10">
        <f>_xlfn.LET(_xlpm.w,I4566,LEN(_xlpm.w))</f>
        <v>4</v>
      </c>
      <c r="L4566" s="10">
        <f>_xlfn.LET(_xlpm.w,J4566,LEN(_xlpm.w))</f>
        <v>5</v>
      </c>
      <c r="M4566" s="10">
        <f>_xlfn.LET(_xlpm.a,K4566,_xlpm.b,L4566,MAX(_xlpm.a,_xlpm.b))</f>
        <v>5</v>
      </c>
      <c r="N4566" s="10">
        <f>_xlfn.LET(_xlpm.d,(K4566,L4566),MAX(_xlpm.d)-MIN(_xlpm.d))</f>
        <v>1</v>
      </c>
      <c r="O4566" s="1" t="str">
        <f>_xlfn.LET(_xlpm.sep,":",_xlpm.w,$G4566,_xlfn.CONCAT("~",RIGHT(_xlpm.w,LEN(_xlpm.w)-FIND(_xlpm.sep,_xlpm.w)),"~"))</f>
        <v>~scrah~</v>
      </c>
      <c r="P4566" s="1" t="str">
        <f>_xlfn.LET(_xlpm.sep,":",_xlpm.w,$G4566,_xlfn.CONCAT("[",LEFT(_xlpm.w,FIND(_xlpm.sep,_xlpm.w)-1),"]"))</f>
        <v>[skɹæ]</v>
      </c>
      <c r="Q4566" s="14" cm="1">
        <f t="array" ref="Q4566">SUM(_xlfn._xlws.FILTER($H$2:$H$7117,_xlfn.MAP($O$2:$O$7117,_xlfn.LAMBDA(_xlpm.x,_xlpm.x=$O4566))))</f>
        <v>1.4910536779324057E-4</v>
      </c>
      <c r="R4566" s="14">
        <f>$H4566/Q4566</f>
        <v>0.33333333333333331</v>
      </c>
      <c r="S4566" s="14" cm="1">
        <f t="array" ref="S4566">SUM(_xlfn._xlws.FILTER($H$2:$H$7117,_xlfn.MAP($P$2:$P$7117,_xlfn.LAMBDA(_xlpm.x,_xlpm.x=$P4566))))</f>
        <v>4.9701789264413521E-5</v>
      </c>
      <c r="T4566" s="14">
        <f>$H4566/S4566</f>
        <v>1</v>
      </c>
      <c r="U4566" s="14">
        <f>_xlfn.LET(_xlpm.freq,F4566,_xlpm.size,M4566+1,_xlpm.F,V4566,LOG(1+_xlpm.freq)*LOG(1+_xlpm.size)*_xlpm.F)</f>
        <v>0.12719992966056537</v>
      </c>
      <c r="V4566" s="14">
        <f>_xlfn.LET(_xlpm.a,T4566,_xlpm.b,R4566,2*_xlpm.a*_xlpm.b/(_xlpm.a+_xlpm.b))</f>
        <v>0.5</v>
      </c>
      <c r="W4566" s="14">
        <f>_xlfn.LET(_xlpm.p,R4566,_xlpm.q,T4566,LOG(_xlpm.p/_xlpm.q))</f>
        <v>-0.47712125471966244</v>
      </c>
      <c r="X4566" s="2"/>
    </row>
    <row r="4567" spans="1:24">
      <c r="A4567" s="1" t="str">
        <f>_xlfn.LET(_xlpm.sep," : ",CONCATENATE(O4567,_xlpm.sep,P4567))</f>
        <v>~strah~ : [stɹæ]</v>
      </c>
      <c r="B4567" s="1">
        <f>_xlfn.LET(_xlpm.d,$G4567,_xlpm.k,_xlfn.CONCAT(LEFT(TRIM(B$1),1),"*"),COUNTIF(_xlpm.d,_xlpm.k))</f>
        <v>0</v>
      </c>
      <c r="C4567" s="1">
        <f>_xlfn.LET(_xlpm.d,$G4567,_xlpm.k,_xlfn.CONCAT(LEFT(TRIM(C$1),1),"*"),COUNTIF(_xlpm.d,_xlpm.k))</f>
        <v>0</v>
      </c>
      <c r="D4567" s="1">
        <f>_xlfn.LET(_xlpm.d,$G4567,_xlpm.k,_xlfn.CONCAT(LEFT(TRIM(D$1),1),"*"),COUNTIF(_xlpm.d,_xlpm.k))</f>
        <v>0</v>
      </c>
      <c r="E4567" s="1">
        <f>LOG(F4567+1,10)</f>
        <v>0.30102999566398114</v>
      </c>
      <c r="F4567" s="7">
        <v>1</v>
      </c>
      <c r="G4567" s="9" t="s">
        <v>4341</v>
      </c>
      <c r="H4567" s="4">
        <f>F4567/freq.sum.r6e</f>
        <v>4.9701789264413521E-5</v>
      </c>
      <c r="I4567" s="1" t="str">
        <f>_xlfn.LET(_xlpm.sep,":",_xlpm.w,$G4567,LEFT(_xlpm.w,FIND(_xlpm.sep,_xlpm.w)-1))</f>
        <v>stɹæ</v>
      </c>
      <c r="J4567" s="1" t="str">
        <f>_xlfn.LET(_xlpm.sep,":",_xlpm.w,$G4567,RIGHT(_xlpm.w,LEN(_xlpm.w)-FIND(_xlpm.sep,_xlpm.w)))</f>
        <v>strah</v>
      </c>
      <c r="K4567" s="10">
        <f>_xlfn.LET(_xlpm.w,I4567,LEN(_xlpm.w))</f>
        <v>4</v>
      </c>
      <c r="L4567" s="10">
        <f>_xlfn.LET(_xlpm.w,J4567,LEN(_xlpm.w))</f>
        <v>5</v>
      </c>
      <c r="M4567" s="10">
        <f>_xlfn.LET(_xlpm.a,K4567,_xlpm.b,L4567,MAX(_xlpm.a,_xlpm.b))</f>
        <v>5</v>
      </c>
      <c r="N4567" s="10">
        <f>_xlfn.LET(_xlpm.d,(K4567,L4567),MAX(_xlpm.d)-MIN(_xlpm.d))</f>
        <v>1</v>
      </c>
      <c r="O4567" s="1" t="str">
        <f>_xlfn.LET(_xlpm.sep,":",_xlpm.w,$G4567,_xlfn.CONCAT("~",RIGHT(_xlpm.w,LEN(_xlpm.w)-FIND(_xlpm.sep,_xlpm.w)),"~"))</f>
        <v>~strah~</v>
      </c>
      <c r="P4567" s="1" t="str">
        <f>_xlfn.LET(_xlpm.sep,":",_xlpm.w,$G4567,_xlfn.CONCAT("[",LEFT(_xlpm.w,FIND(_xlpm.sep,_xlpm.w)-1),"]"))</f>
        <v>[stɹæ]</v>
      </c>
      <c r="Q4567" s="14" cm="1">
        <f t="array" ref="Q4567">SUM(_xlfn._xlws.FILTER($H$2:$H$7111,_xlfn.MAP($O$2:$O$7111,_xlfn.LAMBDA(_xlpm.x,_xlpm.x=$O4567))))</f>
        <v>1.4910536779324057E-4</v>
      </c>
      <c r="R4567" s="14">
        <f>$H4567/Q4567</f>
        <v>0.33333333333333331</v>
      </c>
      <c r="S4567" s="14" cm="1">
        <f t="array" ref="S4567">SUM(_xlfn._xlws.FILTER($H$2:$H$7111,_xlfn.MAP($P$2:$P$7111,_xlfn.LAMBDA(_xlpm.x,_xlpm.x=$P4567))))</f>
        <v>4.9701789264413521E-5</v>
      </c>
      <c r="T4567" s="14">
        <f>$H4567/S4567</f>
        <v>1</v>
      </c>
      <c r="U4567" s="14">
        <f>_xlfn.LET(_xlpm.freq,F4567,_xlpm.size,M4567+1,_xlpm.F,V4567,LOG(1+_xlpm.freq)*LOG(1+_xlpm.size)*_xlpm.F)</f>
        <v>0.12719992966056537</v>
      </c>
      <c r="V4567" s="14">
        <f>_xlfn.LET(_xlpm.a,T4567,_xlpm.b,R4567,2*_xlpm.a*_xlpm.b/(_xlpm.a+_xlpm.b))</f>
        <v>0.5</v>
      </c>
      <c r="W4567" s="14">
        <f>_xlfn.LET(_xlpm.p,R4567,_xlpm.q,T4567,LOG(_xlpm.p/_xlpm.q))</f>
        <v>-0.47712125471966244</v>
      </c>
      <c r="X4567" s="2"/>
    </row>
    <row r="4568" spans="1:24">
      <c r="A4568" s="1" t="str">
        <f>_xlfn.LET(_xlpm.sep," : ",CONCATENATE(O4568,_xlpm.sep,P4568))</f>
        <v>~nscri~ : [nskɹaɪ]</v>
      </c>
      <c r="B4568" s="1">
        <f>_xlfn.LET(_xlpm.d,$G4568,_xlpm.k,_xlfn.CONCAT(LEFT(TRIM(B$1),1),"*"),COUNTIF(_xlpm.d,_xlpm.k))</f>
        <v>0</v>
      </c>
      <c r="C4568" s="1">
        <f>_xlfn.LET(_xlpm.d,$G4568,_xlpm.k,_xlfn.CONCAT(LEFT(TRIM(C$1),1),"*"),COUNTIF(_xlpm.d,_xlpm.k))</f>
        <v>0</v>
      </c>
      <c r="D4568" s="1">
        <f>_xlfn.LET(_xlpm.d,$G4568,_xlpm.k,_xlfn.CONCAT(LEFT(TRIM(D$1),1),"*"),COUNTIF(_xlpm.d,_xlpm.k))</f>
        <v>1</v>
      </c>
      <c r="E4568" s="1">
        <f>LOG(F4568+1,10)</f>
        <v>0.90308998699194343</v>
      </c>
      <c r="F4568" s="7">
        <v>7</v>
      </c>
      <c r="G4568" s="9" t="s">
        <v>3054</v>
      </c>
      <c r="H4568" s="4">
        <f>F4568/freq.sum.r6e</f>
        <v>3.4791252485089465E-4</v>
      </c>
      <c r="I4568" s="1" t="str">
        <f>_xlfn.LET(_xlpm.sep,":",_xlpm.w,$G4568,LEFT(_xlpm.w,FIND(_xlpm.sep,_xlpm.w)-1))</f>
        <v>nskɹaɪ</v>
      </c>
      <c r="J4568" s="1" t="str">
        <f>_xlfn.LET(_xlpm.sep,":",_xlpm.w,$G4568,RIGHT(_xlpm.w,LEN(_xlpm.w)-FIND(_xlpm.sep,_xlpm.w)))</f>
        <v>nscri</v>
      </c>
      <c r="K4568" s="10">
        <f>_xlfn.LET(_xlpm.w,I4568,LEN(_xlpm.w))</f>
        <v>6</v>
      </c>
      <c r="L4568" s="10">
        <f>_xlfn.LET(_xlpm.w,J4568,LEN(_xlpm.w))</f>
        <v>5</v>
      </c>
      <c r="M4568" s="10">
        <f>_xlfn.LET(_xlpm.a,K4568,_xlpm.b,L4568,MAX(_xlpm.a,_xlpm.b))</f>
        <v>6</v>
      </c>
      <c r="N4568" s="10">
        <f>_xlfn.LET(_xlpm.d,(K4568,L4568),MAX(_xlpm.d)-MIN(_xlpm.d))</f>
        <v>1</v>
      </c>
      <c r="O4568" s="1" t="str">
        <f>_xlfn.LET(_xlpm.sep,":",_xlpm.w,$G4568,_xlfn.CONCAT("~",RIGHT(_xlpm.w,LEN(_xlpm.w)-FIND(_xlpm.sep,_xlpm.w)),"~"))</f>
        <v>~nscri~</v>
      </c>
      <c r="P4568" s="1" t="str">
        <f>_xlfn.LET(_xlpm.sep,":",_xlpm.w,$G4568,_xlfn.CONCAT("[",LEFT(_xlpm.w,FIND(_xlpm.sep,_xlpm.w)-1),"]"))</f>
        <v>[nskɹaɪ]</v>
      </c>
      <c r="Q4568" s="14" cm="1">
        <f t="array" ref="Q4568">SUM(_xlfn._xlws.FILTER($H$2:$H$7117,_xlfn.MAP($O$2:$O$7117,_xlfn.LAMBDA(_xlpm.x,_xlpm.x=$O4568))))</f>
        <v>1.4413518886679921E-3</v>
      </c>
      <c r="R4568" s="14">
        <f>$H4568/Q4568</f>
        <v>0.2413793103448276</v>
      </c>
      <c r="S4568" s="14" cm="1">
        <f t="array" ref="S4568">SUM(_xlfn._xlws.FILTER($H$2:$H$7117,_xlfn.MAP($P$2:$P$7117,_xlfn.LAMBDA(_xlpm.x,_xlpm.x=$P4568))))</f>
        <v>5.4671968190854881E-4</v>
      </c>
      <c r="T4568" s="14">
        <f>$H4568/S4568</f>
        <v>0.63636363636363624</v>
      </c>
      <c r="U4568" s="14">
        <f>_xlfn.LET(_xlpm.freq,F4568,_xlpm.size,M4568+1,_xlpm.F,V4568,LOG(1+_xlpm.freq)*LOG(1+_xlpm.size)*_xlpm.F)</f>
        <v>0.28545003361178806</v>
      </c>
      <c r="V4568" s="14">
        <f>_xlfn.LET(_xlpm.a,T4568,_xlpm.b,R4568,2*_xlpm.a*_xlpm.b/(_xlpm.a+_xlpm.b))</f>
        <v>0.35</v>
      </c>
      <c r="W4568" s="14">
        <f>_xlfn.LET(_xlpm.p,R4568,_xlpm.q,T4568,LOG(_xlpm.p/_xlpm.q))</f>
        <v>-0.42100531274073094</v>
      </c>
      <c r="X4568" s="2"/>
    </row>
    <row r="4569" spans="1:24">
      <c r="A4569" s="1" t="str">
        <f>_xlfn.LET(_xlpm.sep," : ",CONCATENATE(O4569,_xlpm.sep,P4569))</f>
        <v>~shouw~ : [ʃaʊ]</v>
      </c>
      <c r="B4569" s="1">
        <f>_xlfn.LET(_xlpm.d,$G4569,_xlpm.k,_xlfn.CONCAT(LEFT(TRIM(B$1),1),"*"),COUNTIF(_xlpm.d,_xlpm.k))</f>
        <v>0</v>
      </c>
      <c r="C4569" s="1">
        <f>_xlfn.LET(_xlpm.d,$G4569,_xlpm.k,_xlfn.CONCAT(LEFT(TRIM(C$1),1),"*"),COUNTIF(_xlpm.d,_xlpm.k))</f>
        <v>0</v>
      </c>
      <c r="D4569" s="1">
        <f>_xlfn.LET(_xlpm.d,$G4569,_xlpm.k,_xlfn.CONCAT(LEFT(TRIM(D$1),1),"*"),COUNTIF(_xlpm.d,_xlpm.k))</f>
        <v>0</v>
      </c>
      <c r="E4569" s="1">
        <f>LOG(F4569+1,10)</f>
        <v>0.30102999566398114</v>
      </c>
      <c r="F4569" s="7">
        <v>1</v>
      </c>
      <c r="G4569" s="9" t="s">
        <v>5676</v>
      </c>
      <c r="H4569" s="4">
        <f>F4569/freq.sum.r6e</f>
        <v>4.9701789264413521E-5</v>
      </c>
      <c r="I4569" s="1" t="str">
        <f>_xlfn.LET(_xlpm.sep,":",_xlpm.w,$G4569,LEFT(_xlpm.w,FIND(_xlpm.sep,_xlpm.w)-1))</f>
        <v>ʃaʊ</v>
      </c>
      <c r="J4569" s="1" t="str">
        <f>_xlfn.LET(_xlpm.sep,":",_xlpm.w,$G4569,RIGHT(_xlpm.w,LEN(_xlpm.w)-FIND(_xlpm.sep,_xlpm.w)))</f>
        <v>shouw</v>
      </c>
      <c r="K4569" s="10">
        <f>_xlfn.LET(_xlpm.w,I4569,LEN(_xlpm.w))</f>
        <v>3</v>
      </c>
      <c r="L4569" s="10">
        <f>_xlfn.LET(_xlpm.w,J4569,LEN(_xlpm.w))</f>
        <v>5</v>
      </c>
      <c r="M4569" s="10">
        <f>_xlfn.LET(_xlpm.a,K4569,_xlpm.b,L4569,MAX(_xlpm.a,_xlpm.b))</f>
        <v>5</v>
      </c>
      <c r="N4569" s="10">
        <f>_xlfn.LET(_xlpm.d,(K4569,L4569),MAX(_xlpm.d)-MIN(_xlpm.d))</f>
        <v>2</v>
      </c>
      <c r="O4569" s="1" t="str">
        <f>_xlfn.LET(_xlpm.sep,":",_xlpm.w,$G4569,_xlfn.CONCAT("~",RIGHT(_xlpm.w,LEN(_xlpm.w)-FIND(_xlpm.sep,_xlpm.w)),"~"))</f>
        <v>~shouw~</v>
      </c>
      <c r="P4569" s="1" t="str">
        <f>_xlfn.LET(_xlpm.sep,":",_xlpm.w,$G4569,_xlfn.CONCAT("[",LEFT(_xlpm.w,FIND(_xlpm.sep,_xlpm.w)-1),"]"))</f>
        <v>[ʃaʊ]</v>
      </c>
      <c r="Q4569" s="14" cm="1">
        <f t="array" ref="Q4569">SUM(_xlfn._xlws.FILTER($H$2:$H$7117,_xlfn.MAP($O$2:$O$7117,_xlfn.LAMBDA(_xlpm.x,_xlpm.x=$O4569))))</f>
        <v>3.4791252485089465E-4</v>
      </c>
      <c r="R4569" s="14">
        <f>$H4569/Q4569</f>
        <v>0.14285714285714285</v>
      </c>
      <c r="S4569" s="14" cm="1">
        <f t="array" ref="S4569">SUM(_xlfn._xlws.FILTER($H$2:$H$7117,_xlfn.MAP($P$2:$P$7117,_xlfn.LAMBDA(_xlpm.x,_xlpm.x=$P4569))))</f>
        <v>1.4910536779324057E-4</v>
      </c>
      <c r="T4569" s="14">
        <f>$H4569/S4569</f>
        <v>0.33333333333333331</v>
      </c>
      <c r="U4569" s="14">
        <f>_xlfn.LET(_xlpm.freq,F4569,_xlpm.size,M4569+1,_xlpm.F,V4569,LOG(1+_xlpm.freq)*LOG(1+_xlpm.size)*_xlpm.F)</f>
        <v>5.0879971864226152E-2</v>
      </c>
      <c r="V4569" s="14">
        <f>_xlfn.LET(_xlpm.a,T4569,_xlpm.b,R4569,2*_xlpm.a*_xlpm.b/(_xlpm.a+_xlpm.b))</f>
        <v>0.2</v>
      </c>
      <c r="W4569" s="14">
        <f>_xlfn.LET(_xlpm.p,R4569,_xlpm.q,T4569,LOG(_xlpm.p/_xlpm.q))</f>
        <v>-0.36797678529459443</v>
      </c>
      <c r="X4569" s="2"/>
    </row>
    <row r="4570" spans="1:24">
      <c r="A4570" s="1" t="str">
        <f>_xlfn.LET(_xlpm.sep," : ",CONCATENATE(O4570,_xlpm.sep,P4570))</f>
        <v>~thogh~ : [thɔ]</v>
      </c>
      <c r="B4570" s="1">
        <f>_xlfn.LET(_xlpm.d,$G4570,_xlpm.k,_xlfn.CONCAT(LEFT(TRIM(B$1),1),"*"),COUNTIF(_xlpm.d,_xlpm.k))</f>
        <v>0</v>
      </c>
      <c r="C4570" s="1">
        <f>_xlfn.LET(_xlpm.d,$G4570,_xlpm.k,_xlfn.CONCAT(LEFT(TRIM(C$1),1),"*"),COUNTIF(_xlpm.d,_xlpm.k))</f>
        <v>0</v>
      </c>
      <c r="D4570" s="1">
        <f>_xlfn.LET(_xlpm.d,$G4570,_xlpm.k,_xlfn.CONCAT(LEFT(TRIM(D$1),1),"*"),COUNTIF(_xlpm.d,_xlpm.k))</f>
        <v>0</v>
      </c>
      <c r="E4570" s="1">
        <f>LOG(F4570+1,10)</f>
        <v>0.47712125471966244</v>
      </c>
      <c r="F4570" s="7">
        <v>2</v>
      </c>
      <c r="G4570" s="9" t="s">
        <v>4636</v>
      </c>
      <c r="H4570" s="4">
        <f>F4570/freq.sum.r6e</f>
        <v>9.9403578528827041E-5</v>
      </c>
      <c r="I4570" s="1" t="str">
        <f>_xlfn.LET(_xlpm.sep,":",_xlpm.w,$G4570,LEFT(_xlpm.w,FIND(_xlpm.sep,_xlpm.w)-1))</f>
        <v>thɔ</v>
      </c>
      <c r="J4570" s="1" t="str">
        <f>_xlfn.LET(_xlpm.sep,":",_xlpm.w,$G4570,RIGHT(_xlpm.w,LEN(_xlpm.w)-FIND(_xlpm.sep,_xlpm.w)))</f>
        <v>thogh</v>
      </c>
      <c r="K4570" s="10">
        <f>_xlfn.LET(_xlpm.w,I4570,LEN(_xlpm.w))</f>
        <v>3</v>
      </c>
      <c r="L4570" s="10">
        <f>_xlfn.LET(_xlpm.w,J4570,LEN(_xlpm.w))</f>
        <v>5</v>
      </c>
      <c r="M4570" s="10">
        <f>_xlfn.LET(_xlpm.a,K4570,_xlpm.b,L4570,MAX(_xlpm.a,_xlpm.b))</f>
        <v>5</v>
      </c>
      <c r="N4570" s="10">
        <f>_xlfn.LET(_xlpm.d,(K4570,L4570),MAX(_xlpm.d)-MIN(_xlpm.d))</f>
        <v>2</v>
      </c>
      <c r="O4570" s="1" t="str">
        <f>_xlfn.LET(_xlpm.sep,":",_xlpm.w,$G4570,_xlfn.CONCAT("~",RIGHT(_xlpm.w,LEN(_xlpm.w)-FIND(_xlpm.sep,_xlpm.w)),"~"))</f>
        <v>~thogh~</v>
      </c>
      <c r="P4570" s="1" t="str">
        <f>_xlfn.LET(_xlpm.sep,":",_xlpm.w,$G4570,_xlfn.CONCAT("[",LEFT(_xlpm.w,FIND(_xlpm.sep,_xlpm.w)-1),"]"))</f>
        <v>[thɔ]</v>
      </c>
      <c r="Q4570" s="14" cm="1">
        <f t="array" ref="Q4570">SUM(_xlfn._xlws.FILTER($H$2:$H$7117,_xlfn.MAP($O$2:$O$7117,_xlfn.LAMBDA(_xlpm.x,_xlpm.x=$O4570))))</f>
        <v>3.4791252485089465E-4</v>
      </c>
      <c r="R4570" s="14">
        <f>$H4570/Q4570</f>
        <v>0.2857142857142857</v>
      </c>
      <c r="S4570" s="14" cm="1">
        <f t="array" ref="S4570">SUM(_xlfn._xlws.FILTER($H$2:$H$7117,_xlfn.MAP($P$2:$P$7117,_xlfn.LAMBDA(_xlpm.x,_xlpm.x=$P4570))))</f>
        <v>1.4910536779324057E-4</v>
      </c>
      <c r="T4570" s="14">
        <f>$H4570/S4570</f>
        <v>0.66666666666666663</v>
      </c>
      <c r="U4570" s="14">
        <f>_xlfn.LET(_xlpm.freq,F4570,_xlpm.size,M4570+1,_xlpm.F,V4570,LOG(1+_xlpm.freq)*LOG(1+_xlpm.size)*_xlpm.F)</f>
        <v>0.1612856948850919</v>
      </c>
      <c r="V4570" s="14">
        <f>_xlfn.LET(_xlpm.a,T4570,_xlpm.b,R4570,2*_xlpm.a*_xlpm.b/(_xlpm.a+_xlpm.b))</f>
        <v>0.4</v>
      </c>
      <c r="W4570" s="14">
        <f>_xlfn.LET(_xlpm.p,R4570,_xlpm.q,T4570,LOG(_xlpm.p/_xlpm.q))</f>
        <v>-0.36797678529459443</v>
      </c>
      <c r="X4570" s="2"/>
    </row>
    <row r="4571" spans="1:24">
      <c r="A4571" s="1" t="str">
        <f>_xlfn.LET(_xlpm.sep," : ",CONCATENATE(O4571,_xlpm.sep,P4571))</f>
        <v>~crogh~ : [kɹəʊ]</v>
      </c>
      <c r="B4571" s="1">
        <f>_xlfn.LET(_xlpm.d,$G4571,_xlpm.k,_xlfn.CONCAT(LEFT(TRIM(B$1),1),"*"),COUNTIF(_xlpm.d,_xlpm.k))</f>
        <v>0</v>
      </c>
      <c r="C4571" s="1">
        <f>_xlfn.LET(_xlpm.d,$G4571,_xlpm.k,_xlfn.CONCAT(LEFT(TRIM(C$1),1),"*"),COUNTIF(_xlpm.d,_xlpm.k))</f>
        <v>0</v>
      </c>
      <c r="D4571" s="1">
        <f>_xlfn.LET(_xlpm.d,$G4571,_xlpm.k,_xlfn.CONCAT(LEFT(TRIM(D$1),1),"*"),COUNTIF(_xlpm.d,_xlpm.k))</f>
        <v>0</v>
      </c>
      <c r="E4571" s="1">
        <f>LOG(F4571+1,10)</f>
        <v>0.30102999566398114</v>
      </c>
      <c r="F4571" s="7">
        <v>1</v>
      </c>
      <c r="G4571" s="9" t="s">
        <v>1997</v>
      </c>
      <c r="H4571" s="4">
        <f>F4571/freq.sum.r6e</f>
        <v>4.9701789264413521E-5</v>
      </c>
      <c r="I4571" s="1" t="str">
        <f>_xlfn.LET(_xlpm.sep,":",_xlpm.w,$G4571,LEFT(_xlpm.w,FIND(_xlpm.sep,_xlpm.w)-1))</f>
        <v>kɹəʊ</v>
      </c>
      <c r="J4571" s="1" t="str">
        <f>_xlfn.LET(_xlpm.sep,":",_xlpm.w,$G4571,RIGHT(_xlpm.w,LEN(_xlpm.w)-FIND(_xlpm.sep,_xlpm.w)))</f>
        <v>crogh</v>
      </c>
      <c r="K4571" s="10">
        <f>_xlfn.LET(_xlpm.w,I4571,LEN(_xlpm.w))</f>
        <v>4</v>
      </c>
      <c r="L4571" s="10">
        <f>_xlfn.LET(_xlpm.w,J4571,LEN(_xlpm.w))</f>
        <v>5</v>
      </c>
      <c r="M4571" s="10">
        <f>_xlfn.LET(_xlpm.a,K4571,_xlpm.b,L4571,MAX(_xlpm.a,_xlpm.b))</f>
        <v>5</v>
      </c>
      <c r="N4571" s="10">
        <f>_xlfn.LET(_xlpm.d,(K4571,L4571),MAX(_xlpm.d)-MIN(_xlpm.d))</f>
        <v>1</v>
      </c>
      <c r="O4571" s="1" t="str">
        <f>_xlfn.LET(_xlpm.sep,":",_xlpm.w,$G4571,_xlfn.CONCAT("~",RIGHT(_xlpm.w,LEN(_xlpm.w)-FIND(_xlpm.sep,_xlpm.w)),"~"))</f>
        <v>~crogh~</v>
      </c>
      <c r="P4571" s="1" t="str">
        <f>_xlfn.LET(_xlpm.sep,":",_xlpm.w,$G4571,_xlfn.CONCAT("[",LEFT(_xlpm.w,FIND(_xlpm.sep,_xlpm.w)-1),"]"))</f>
        <v>[kɹəʊ]</v>
      </c>
      <c r="Q4571" s="14" cm="1">
        <f t="array" ref="Q4571">SUM(_xlfn._xlws.FILTER($H$2:$H$7111,_xlfn.MAP($O$2:$O$7111,_xlfn.LAMBDA(_xlpm.x,_xlpm.x=$O4571))))</f>
        <v>1.9880715705765408E-4</v>
      </c>
      <c r="R4571" s="14">
        <f>$H4571/Q4571</f>
        <v>0.25</v>
      </c>
      <c r="S4571" s="14" cm="1">
        <f t="array" ref="S4571">SUM(_xlfn._xlws.FILTER($H$2:$H$7111,_xlfn.MAP($P$2:$P$7111,_xlfn.LAMBDA(_xlpm.x,_xlpm.x=$P4571))))</f>
        <v>1.4910536779324057E-4</v>
      </c>
      <c r="T4571" s="14">
        <f>$H4571/S4571</f>
        <v>0.33333333333333331</v>
      </c>
      <c r="U4571" s="14">
        <f>_xlfn.LET(_xlpm.freq,F4571,_xlpm.size,M4571+1,_xlpm.F,V4571,LOG(1+_xlpm.freq)*LOG(1+_xlpm.size)*_xlpm.F)</f>
        <v>7.2685674091751654E-2</v>
      </c>
      <c r="V4571" s="14">
        <f>_xlfn.LET(_xlpm.a,T4571,_xlpm.b,R4571,2*_xlpm.a*_xlpm.b/(_xlpm.a+_xlpm.b))</f>
        <v>0.28571428571428575</v>
      </c>
      <c r="W4571" s="14">
        <f>_xlfn.LET(_xlpm.p,R4571,_xlpm.q,T4571,LOG(_xlpm.p/_xlpm.q))</f>
        <v>-0.12493873660829995</v>
      </c>
      <c r="X4571" s="2"/>
    </row>
    <row r="4572" spans="1:24">
      <c r="A4572" s="1" t="str">
        <f>_xlfn.LET(_xlpm.sep," : ",CONCATENATE(O4572,_xlpm.sep,P4572))</f>
        <v>~scogh~ : [skəʊ]</v>
      </c>
      <c r="B4572" s="1">
        <f>_xlfn.LET(_xlpm.d,$G4572,_xlpm.k,_xlfn.CONCAT(LEFT(TRIM(B$1),1),"*"),COUNTIF(_xlpm.d,_xlpm.k))</f>
        <v>0</v>
      </c>
      <c r="C4572" s="1">
        <f>_xlfn.LET(_xlpm.d,$G4572,_xlpm.k,_xlfn.CONCAT(LEFT(TRIM(C$1),1),"*"),COUNTIF(_xlpm.d,_xlpm.k))</f>
        <v>0</v>
      </c>
      <c r="D4572" s="1">
        <f>_xlfn.LET(_xlpm.d,$G4572,_xlpm.k,_xlfn.CONCAT(LEFT(TRIM(D$1),1),"*"),COUNTIF(_xlpm.d,_xlpm.k))</f>
        <v>0</v>
      </c>
      <c r="E4572" s="1">
        <f>LOG(F4572+1,10)</f>
        <v>0.30102999566398114</v>
      </c>
      <c r="F4572" s="7">
        <v>1</v>
      </c>
      <c r="G4572" s="9" t="s">
        <v>4038</v>
      </c>
      <c r="H4572" s="4">
        <f>F4572/freq.sum.r6e</f>
        <v>4.9701789264413521E-5</v>
      </c>
      <c r="I4572" s="1" t="str">
        <f>_xlfn.LET(_xlpm.sep,":",_xlpm.w,$G4572,LEFT(_xlpm.w,FIND(_xlpm.sep,_xlpm.w)-1))</f>
        <v>skəʊ</v>
      </c>
      <c r="J4572" s="1" t="str">
        <f>_xlfn.LET(_xlpm.sep,":",_xlpm.w,$G4572,RIGHT(_xlpm.w,LEN(_xlpm.w)-FIND(_xlpm.sep,_xlpm.w)))</f>
        <v>scogh</v>
      </c>
      <c r="K4572" s="10">
        <f>_xlfn.LET(_xlpm.w,I4572,LEN(_xlpm.w))</f>
        <v>4</v>
      </c>
      <c r="L4572" s="10">
        <f>_xlfn.LET(_xlpm.w,J4572,LEN(_xlpm.w))</f>
        <v>5</v>
      </c>
      <c r="M4572" s="10">
        <f>_xlfn.LET(_xlpm.a,K4572,_xlpm.b,L4572,MAX(_xlpm.a,_xlpm.b))</f>
        <v>5</v>
      </c>
      <c r="N4572" s="10">
        <f>_xlfn.LET(_xlpm.d,(K4572,L4572),MAX(_xlpm.d)-MIN(_xlpm.d))</f>
        <v>1</v>
      </c>
      <c r="O4572" s="1" t="str">
        <f>_xlfn.LET(_xlpm.sep,":",_xlpm.w,$G4572,_xlfn.CONCAT("~",RIGHT(_xlpm.w,LEN(_xlpm.w)-FIND(_xlpm.sep,_xlpm.w)),"~"))</f>
        <v>~scogh~</v>
      </c>
      <c r="P4572" s="1" t="str">
        <f>_xlfn.LET(_xlpm.sep,":",_xlpm.w,$G4572,_xlfn.CONCAT("[",LEFT(_xlpm.w,FIND(_xlpm.sep,_xlpm.w)-1),"]"))</f>
        <v>[skəʊ]</v>
      </c>
      <c r="Q4572" s="14" cm="1">
        <f t="array" ref="Q4572">SUM(_xlfn._xlws.FILTER($H$2:$H$7117,_xlfn.MAP($O$2:$O$7117,_xlfn.LAMBDA(_xlpm.x,_xlpm.x=$O4572))))</f>
        <v>1.9880715705765408E-4</v>
      </c>
      <c r="R4572" s="14">
        <f>$H4572/Q4572</f>
        <v>0.25</v>
      </c>
      <c r="S4572" s="14" cm="1">
        <f t="array" ref="S4572">SUM(_xlfn._xlws.FILTER($H$2:$H$7117,_xlfn.MAP($P$2:$P$7117,_xlfn.LAMBDA(_xlpm.x,_xlpm.x=$P4572))))</f>
        <v>1.4910536779324057E-4</v>
      </c>
      <c r="T4572" s="14">
        <f>$H4572/S4572</f>
        <v>0.33333333333333331</v>
      </c>
      <c r="U4572" s="14">
        <f>_xlfn.LET(_xlpm.freq,F4572,_xlpm.size,M4572+1,_xlpm.F,V4572,LOG(1+_xlpm.freq)*LOG(1+_xlpm.size)*_xlpm.F)</f>
        <v>7.2685674091751654E-2</v>
      </c>
      <c r="V4572" s="14">
        <f>_xlfn.LET(_xlpm.a,T4572,_xlpm.b,R4572,2*_xlpm.a*_xlpm.b/(_xlpm.a+_xlpm.b))</f>
        <v>0.28571428571428575</v>
      </c>
      <c r="W4572" s="14">
        <f>_xlfn.LET(_xlpm.p,R4572,_xlpm.q,T4572,LOG(_xlpm.p/_xlpm.q))</f>
        <v>-0.12493873660829995</v>
      </c>
      <c r="X4572" s="2"/>
    </row>
    <row r="4573" spans="1:24">
      <c r="A4573" s="1" t="str">
        <f>_xlfn.LET(_xlpm.sep," : ",CONCATENATE(O4573,_xlpm.sep,P4573))</f>
        <v>~wough~ : [waʊ]</v>
      </c>
      <c r="B4573" s="1">
        <f>_xlfn.LET(_xlpm.d,$G4573,_xlpm.k,_xlfn.CONCAT(LEFT(TRIM(B$1),1),"*"),COUNTIF(_xlpm.d,_xlpm.k))</f>
        <v>0</v>
      </c>
      <c r="C4573" s="1">
        <f>_xlfn.LET(_xlpm.d,$G4573,_xlpm.k,_xlfn.CONCAT(LEFT(TRIM(C$1),1),"*"),COUNTIF(_xlpm.d,_xlpm.k))</f>
        <v>0</v>
      </c>
      <c r="D4573" s="1">
        <f>_xlfn.LET(_xlpm.d,$G4573,_xlpm.k,_xlfn.CONCAT(LEFT(TRIM(D$1),1),"*"),COUNTIF(_xlpm.d,_xlpm.k))</f>
        <v>0</v>
      </c>
      <c r="E4573" s="1">
        <f>LOG(F4573+1,10)</f>
        <v>0.30102999566398114</v>
      </c>
      <c r="F4573" s="7">
        <v>1</v>
      </c>
      <c r="G4573" s="9" t="s">
        <v>5218</v>
      </c>
      <c r="H4573" s="4">
        <f>F4573/freq.sum.r6e</f>
        <v>4.9701789264413521E-5</v>
      </c>
      <c r="I4573" s="4" t="str">
        <f>_xlfn.LET(_xlpm.sep,":",_xlpm.w,$G4573,LEFT(_xlpm.w,FIND(_xlpm.sep,_xlpm.w)-1))</f>
        <v>waʊ</v>
      </c>
      <c r="J4573" s="4" t="str">
        <f>_xlfn.LET(_xlpm.sep,":",_xlpm.w,$G4573,RIGHT(_xlpm.w,LEN(_xlpm.w)-FIND(_xlpm.sep,_xlpm.w)))</f>
        <v>wough</v>
      </c>
      <c r="K4573" s="10">
        <f>_xlfn.LET(_xlpm.w,I4573,LEN(_xlpm.w))</f>
        <v>3</v>
      </c>
      <c r="L4573" s="10">
        <f>_xlfn.LET(_xlpm.w,J4573,LEN(_xlpm.w))</f>
        <v>5</v>
      </c>
      <c r="M4573" s="10">
        <f>_xlfn.LET(_xlpm.a,K4573,_xlpm.b,L4573,MAX(_xlpm.a,_xlpm.b))</f>
        <v>5</v>
      </c>
      <c r="N4573" s="10">
        <f>_xlfn.LET(_xlpm.d,(K4573,L4573),MAX(_xlpm.d)-MIN(_xlpm.d))</f>
        <v>2</v>
      </c>
      <c r="O4573" s="1" t="str">
        <f>_xlfn.LET(_xlpm.sep,":",_xlpm.w,$G4573,_xlfn.CONCAT("~",RIGHT(_xlpm.w,LEN(_xlpm.w)-FIND(_xlpm.sep,_xlpm.w)),"~"))</f>
        <v>~wough~</v>
      </c>
      <c r="P4573" s="1" t="str">
        <f>_xlfn.LET(_xlpm.sep,":",_xlpm.w,$G4573,_xlfn.CONCAT("[",LEFT(_xlpm.w,FIND(_xlpm.sep,_xlpm.w)-1),"]"))</f>
        <v>[waʊ]</v>
      </c>
      <c r="Q4573" s="14" cm="1">
        <f t="array" ref="Q4573">SUM(_xlfn._xlws.FILTER($H$2:$H$7109,_xlfn.MAP($O$2:$O$7109,_xlfn.LAMBDA(_xlpm.x,_xlpm.x=$O4573))))</f>
        <v>1.9880715705765408E-4</v>
      </c>
      <c r="R4573" s="14">
        <f>$H4573/Q4573</f>
        <v>0.25</v>
      </c>
      <c r="S4573" s="14" cm="1">
        <f t="array" ref="S4573">SUM(_xlfn._xlws.FILTER($H$2:$H$7109,_xlfn.MAP($P$2:$P$7109,_xlfn.LAMBDA(_xlpm.x,_xlpm.x=$P4573))))</f>
        <v>1.4910536779324057E-4</v>
      </c>
      <c r="T4573" s="14">
        <f>$H4573/S4573</f>
        <v>0.33333333333333331</v>
      </c>
      <c r="U4573" s="14">
        <f>_xlfn.LET(_xlpm.freq,F4573,_xlpm.size,M4573+1,_xlpm.F,V4573,LOG(1+_xlpm.freq)*LOG(1+_xlpm.size)*_xlpm.F)</f>
        <v>7.2685674091751654E-2</v>
      </c>
      <c r="V4573" s="14">
        <f>_xlfn.LET(_xlpm.a,T4573,_xlpm.b,R4573,2*_xlpm.a*_xlpm.b/(_xlpm.a+_xlpm.b))</f>
        <v>0.28571428571428575</v>
      </c>
      <c r="W4573" s="14">
        <f>_xlfn.LET(_xlpm.p,R4573,_xlpm.q,T4573,LOG(_xlpm.p/_xlpm.q))</f>
        <v>-0.12493873660829995</v>
      </c>
      <c r="X4573" s="2"/>
    </row>
    <row r="4574" spans="1:24">
      <c r="A4574" s="1" t="str">
        <f>_xlfn.LET(_xlpm.sep," : ",CONCATENATE(O4574,_xlpm.sep,P4574))</f>
        <v>~thouw~ : [θaʊ]</v>
      </c>
      <c r="B4574" s="1">
        <f>_xlfn.LET(_xlpm.d,$G4574,_xlpm.k,_xlfn.CONCAT(LEFT(TRIM(B$1),1),"*"),COUNTIF(_xlpm.d,_xlpm.k))</f>
        <v>0</v>
      </c>
      <c r="C4574" s="1">
        <f>_xlfn.LET(_xlpm.d,$G4574,_xlpm.k,_xlfn.CONCAT(LEFT(TRIM(C$1),1),"*"),COUNTIF(_xlpm.d,_xlpm.k))</f>
        <v>0</v>
      </c>
      <c r="D4574" s="1">
        <f>_xlfn.LET(_xlpm.d,$G4574,_xlpm.k,_xlfn.CONCAT(LEFT(TRIM(D$1),1),"*"),COUNTIF(_xlpm.d,_xlpm.k))</f>
        <v>0</v>
      </c>
      <c r="E4574" s="1">
        <f>LOG(F4574+1,10)</f>
        <v>0.30102999566398114</v>
      </c>
      <c r="F4574" s="7">
        <v>1</v>
      </c>
      <c r="G4574" s="9" t="s">
        <v>5679</v>
      </c>
      <c r="H4574" s="4">
        <f>F4574/freq.sum.r6e</f>
        <v>4.9701789264413521E-5</v>
      </c>
      <c r="I4574" s="1" t="str">
        <f>_xlfn.LET(_xlpm.sep,":",_xlpm.w,$G4574,LEFT(_xlpm.w,FIND(_xlpm.sep,_xlpm.w)-1))</f>
        <v>θaʊ</v>
      </c>
      <c r="J4574" s="1" t="str">
        <f>_xlfn.LET(_xlpm.sep,":",_xlpm.w,$G4574,RIGHT(_xlpm.w,LEN(_xlpm.w)-FIND(_xlpm.sep,_xlpm.w)))</f>
        <v>thouw</v>
      </c>
      <c r="K4574" s="10">
        <f>_xlfn.LET(_xlpm.w,I4574,LEN(_xlpm.w))</f>
        <v>3</v>
      </c>
      <c r="L4574" s="10">
        <f>_xlfn.LET(_xlpm.w,J4574,LEN(_xlpm.w))</f>
        <v>5</v>
      </c>
      <c r="M4574" s="10">
        <f>_xlfn.LET(_xlpm.a,K4574,_xlpm.b,L4574,MAX(_xlpm.a,_xlpm.b))</f>
        <v>5</v>
      </c>
      <c r="N4574" s="10">
        <f>_xlfn.LET(_xlpm.d,(K4574,L4574),MAX(_xlpm.d)-MIN(_xlpm.d))</f>
        <v>2</v>
      </c>
      <c r="O4574" s="1" t="str">
        <f>_xlfn.LET(_xlpm.sep,":",_xlpm.w,$G4574,_xlfn.CONCAT("~",RIGHT(_xlpm.w,LEN(_xlpm.w)-FIND(_xlpm.sep,_xlpm.w)),"~"))</f>
        <v>~thouw~</v>
      </c>
      <c r="P4574" s="1" t="str">
        <f>_xlfn.LET(_xlpm.sep,":",_xlpm.w,$G4574,_xlfn.CONCAT("[",LEFT(_xlpm.w,FIND(_xlpm.sep,_xlpm.w)-1),"]"))</f>
        <v>[θaʊ]</v>
      </c>
      <c r="Q4574" s="14" cm="1">
        <f t="array" ref="Q4574">SUM(_xlfn._xlws.FILTER($H$2:$H$7111,_xlfn.MAP($O$2:$O$7111,_xlfn.LAMBDA(_xlpm.x,_xlpm.x=$O4574))))</f>
        <v>1.9880715705765408E-4</v>
      </c>
      <c r="R4574" s="14">
        <f>$H4574/Q4574</f>
        <v>0.25</v>
      </c>
      <c r="S4574" s="14" cm="1">
        <f t="array" ref="S4574">SUM(_xlfn._xlws.FILTER($H$2:$H$7111,_xlfn.MAP($P$2:$P$7111,_xlfn.LAMBDA(_xlpm.x,_xlpm.x=$P4574))))</f>
        <v>1.4910536779324057E-4</v>
      </c>
      <c r="T4574" s="14">
        <f>$H4574/S4574</f>
        <v>0.33333333333333331</v>
      </c>
      <c r="U4574" s="14">
        <f>_xlfn.LET(_xlpm.freq,F4574,_xlpm.size,M4574+1,_xlpm.F,V4574,LOG(1+_xlpm.freq)*LOG(1+_xlpm.size)*_xlpm.F)</f>
        <v>7.2685674091751654E-2</v>
      </c>
      <c r="V4574" s="14">
        <f>_xlfn.LET(_xlpm.a,T4574,_xlpm.b,R4574,2*_xlpm.a*_xlpm.b/(_xlpm.a+_xlpm.b))</f>
        <v>0.28571428571428575</v>
      </c>
      <c r="W4574" s="14">
        <f>_xlfn.LET(_xlpm.p,R4574,_xlpm.q,T4574,LOG(_xlpm.p/_xlpm.q))</f>
        <v>-0.12493873660829995</v>
      </c>
      <c r="X4574" s="2"/>
    </row>
    <row r="4575" spans="1:24">
      <c r="A4575" s="1" t="str">
        <f>_xlfn.LET(_xlpm.sep," : ",CONCATENATE(O4575,_xlpm.sep,P4575))</f>
        <v>~scogh~ : [skɔ]</v>
      </c>
      <c r="B4575" s="1">
        <f>_xlfn.LET(_xlpm.d,$G4575,_xlpm.k,_xlfn.CONCAT(LEFT(TRIM(B$1),1),"*"),COUNTIF(_xlpm.d,_xlpm.k))</f>
        <v>0</v>
      </c>
      <c r="C4575" s="1">
        <f>_xlfn.LET(_xlpm.d,$G4575,_xlpm.k,_xlfn.CONCAT(LEFT(TRIM(C$1),1),"*"),COUNTIF(_xlpm.d,_xlpm.k))</f>
        <v>0</v>
      </c>
      <c r="D4575" s="1">
        <f>_xlfn.LET(_xlpm.d,$G4575,_xlpm.k,_xlfn.CONCAT(LEFT(TRIM(D$1),1),"*"),COUNTIF(_xlpm.d,_xlpm.k))</f>
        <v>0</v>
      </c>
      <c r="E4575" s="1">
        <f>LOG(F4575+1,10)</f>
        <v>0.47712125471966244</v>
      </c>
      <c r="F4575" s="7">
        <v>2</v>
      </c>
      <c r="G4575" s="9" t="s">
        <v>4011</v>
      </c>
      <c r="H4575" s="4">
        <f>F4575/freq.sum.r6e</f>
        <v>9.9403578528827041E-5</v>
      </c>
      <c r="I4575" s="1" t="str">
        <f>_xlfn.LET(_xlpm.sep,":",_xlpm.w,$G4575,LEFT(_xlpm.w,FIND(_xlpm.sep,_xlpm.w)-1))</f>
        <v>skɔ</v>
      </c>
      <c r="J4575" s="1" t="str">
        <f>_xlfn.LET(_xlpm.sep,":",_xlpm.w,$G4575,RIGHT(_xlpm.w,LEN(_xlpm.w)-FIND(_xlpm.sep,_xlpm.w)))</f>
        <v>scogh</v>
      </c>
      <c r="K4575" s="10">
        <f>_xlfn.LET(_xlpm.w,I4575,LEN(_xlpm.w))</f>
        <v>3</v>
      </c>
      <c r="L4575" s="10">
        <f>_xlfn.LET(_xlpm.w,J4575,LEN(_xlpm.w))</f>
        <v>5</v>
      </c>
      <c r="M4575" s="10">
        <f>_xlfn.LET(_xlpm.a,K4575,_xlpm.b,L4575,MAX(_xlpm.a,_xlpm.b))</f>
        <v>5</v>
      </c>
      <c r="N4575" s="10">
        <f>_xlfn.LET(_xlpm.d,(K4575,L4575),MAX(_xlpm.d)-MIN(_xlpm.d))</f>
        <v>2</v>
      </c>
      <c r="O4575" s="1" t="str">
        <f>_xlfn.LET(_xlpm.sep,":",_xlpm.w,$G4575,_xlfn.CONCAT("~",RIGHT(_xlpm.w,LEN(_xlpm.w)-FIND(_xlpm.sep,_xlpm.w)),"~"))</f>
        <v>~scogh~</v>
      </c>
      <c r="P4575" s="1" t="str">
        <f>_xlfn.LET(_xlpm.sep,":",_xlpm.w,$G4575,_xlfn.CONCAT("[",LEFT(_xlpm.w,FIND(_xlpm.sep,_xlpm.w)-1),"]"))</f>
        <v>[skɔ]</v>
      </c>
      <c r="Q4575" s="14" cm="1">
        <f t="array" ref="Q4575">SUM(_xlfn._xlws.FILTER($H$2:$H$7117,_xlfn.MAP($O$2:$O$7117,_xlfn.LAMBDA(_xlpm.x,_xlpm.x=$O4575))))</f>
        <v>1.9880715705765408E-4</v>
      </c>
      <c r="R4575" s="14">
        <f>$H4575/Q4575</f>
        <v>0.5</v>
      </c>
      <c r="S4575" s="14" cm="1">
        <f t="array" ref="S4575">SUM(_xlfn._xlws.FILTER($H$2:$H$7117,_xlfn.MAP($P$2:$P$7117,_xlfn.LAMBDA(_xlpm.x,_xlpm.x=$P4575))))</f>
        <v>1.4910536779324057E-4</v>
      </c>
      <c r="T4575" s="14">
        <f>$H4575/S4575</f>
        <v>0.66666666666666663</v>
      </c>
      <c r="U4575" s="14">
        <f>_xlfn.LET(_xlpm.freq,F4575,_xlpm.size,M4575+1,_xlpm.F,V4575,LOG(1+_xlpm.freq)*LOG(1+_xlpm.size)*_xlpm.F)</f>
        <v>0.23040813555013129</v>
      </c>
      <c r="V4575" s="14">
        <f>_xlfn.LET(_xlpm.a,T4575,_xlpm.b,R4575,2*_xlpm.a*_xlpm.b/(_xlpm.a+_xlpm.b))</f>
        <v>0.57142857142857151</v>
      </c>
      <c r="W4575" s="14">
        <f>_xlfn.LET(_xlpm.p,R4575,_xlpm.q,T4575,LOG(_xlpm.p/_xlpm.q))</f>
        <v>-0.12493873660829995</v>
      </c>
      <c r="X4575" s="2"/>
    </row>
    <row r="4576" spans="1:24">
      <c r="A4576" s="1" t="str">
        <f>_xlfn.LET(_xlpm.sep," : ",CONCATENATE(O4576,_xlpm.sep,P4576))</f>
        <v>~chogh~ : [tʃɔ]</v>
      </c>
      <c r="B4576" s="1">
        <f>_xlfn.LET(_xlpm.d,$G4576,_xlpm.k,_xlfn.CONCAT(LEFT(TRIM(B$1),1),"*"),COUNTIF(_xlpm.d,_xlpm.k))</f>
        <v>0</v>
      </c>
      <c r="C4576" s="1">
        <f>_xlfn.LET(_xlpm.d,$G4576,_xlpm.k,_xlfn.CONCAT(LEFT(TRIM(C$1),1),"*"),COUNTIF(_xlpm.d,_xlpm.k))</f>
        <v>0</v>
      </c>
      <c r="D4576" s="1">
        <f>_xlfn.LET(_xlpm.d,$G4576,_xlpm.k,_xlfn.CONCAT(LEFT(TRIM(D$1),1),"*"),COUNTIF(_xlpm.d,_xlpm.k))</f>
        <v>0</v>
      </c>
      <c r="E4576" s="1">
        <f>LOG(F4576+1,10)</f>
        <v>0.47712125471966244</v>
      </c>
      <c r="F4576" s="7">
        <v>2</v>
      </c>
      <c r="G4576" s="9" t="s">
        <v>4995</v>
      </c>
      <c r="H4576" s="4">
        <f>F4576/freq.sum.r6e</f>
        <v>9.9403578528827041E-5</v>
      </c>
      <c r="I4576" s="1" t="str">
        <f>_xlfn.LET(_xlpm.sep,":",_xlpm.w,$G4576,LEFT(_xlpm.w,FIND(_xlpm.sep,_xlpm.w)-1))</f>
        <v>tʃɔ</v>
      </c>
      <c r="J4576" s="1" t="str">
        <f>_xlfn.LET(_xlpm.sep,":",_xlpm.w,$G4576,RIGHT(_xlpm.w,LEN(_xlpm.w)-FIND(_xlpm.sep,_xlpm.w)))</f>
        <v>chogh</v>
      </c>
      <c r="K4576" s="10">
        <f>_xlfn.LET(_xlpm.w,I4576,LEN(_xlpm.w))</f>
        <v>3</v>
      </c>
      <c r="L4576" s="10">
        <f>_xlfn.LET(_xlpm.w,J4576,LEN(_xlpm.w))</f>
        <v>5</v>
      </c>
      <c r="M4576" s="10">
        <f>_xlfn.LET(_xlpm.a,K4576,_xlpm.b,L4576,MAX(_xlpm.a,_xlpm.b))</f>
        <v>5</v>
      </c>
      <c r="N4576" s="10">
        <f>_xlfn.LET(_xlpm.d,(K4576,L4576),MAX(_xlpm.d)-MIN(_xlpm.d))</f>
        <v>2</v>
      </c>
      <c r="O4576" s="1" t="str">
        <f>_xlfn.LET(_xlpm.sep,":",_xlpm.w,$G4576,_xlfn.CONCAT("~",RIGHT(_xlpm.w,LEN(_xlpm.w)-FIND(_xlpm.sep,_xlpm.w)),"~"))</f>
        <v>~chogh~</v>
      </c>
      <c r="P4576" s="1" t="str">
        <f>_xlfn.LET(_xlpm.sep,":",_xlpm.w,$G4576,_xlfn.CONCAT("[",LEFT(_xlpm.w,FIND(_xlpm.sep,_xlpm.w)-1),"]"))</f>
        <v>[tʃɔ]</v>
      </c>
      <c r="Q4576" s="14" cm="1">
        <f t="array" ref="Q4576">SUM(_xlfn._xlws.FILTER($H$2:$H$7117,_xlfn.MAP($O$2:$O$7117,_xlfn.LAMBDA(_xlpm.x,_xlpm.x=$O4576))))</f>
        <v>1.9880715705765408E-4</v>
      </c>
      <c r="R4576" s="14">
        <f>$H4576/Q4576</f>
        <v>0.5</v>
      </c>
      <c r="S4576" s="14" cm="1">
        <f t="array" ref="S4576">SUM(_xlfn._xlws.FILTER($H$2:$H$7117,_xlfn.MAP($P$2:$P$7117,_xlfn.LAMBDA(_xlpm.x,_xlpm.x=$P4576))))</f>
        <v>1.4910536779324057E-4</v>
      </c>
      <c r="T4576" s="14">
        <f>$H4576/S4576</f>
        <v>0.66666666666666663</v>
      </c>
      <c r="U4576" s="14">
        <f>_xlfn.LET(_xlpm.freq,F4576,_xlpm.size,M4576+1,_xlpm.F,V4576,LOG(1+_xlpm.freq)*LOG(1+_xlpm.size)*_xlpm.F)</f>
        <v>0.23040813555013129</v>
      </c>
      <c r="V4576" s="14">
        <f>_xlfn.LET(_xlpm.a,T4576,_xlpm.b,R4576,2*_xlpm.a*_xlpm.b/(_xlpm.a+_xlpm.b))</f>
        <v>0.57142857142857151</v>
      </c>
      <c r="W4576" s="14">
        <f>_xlfn.LET(_xlpm.p,R4576,_xlpm.q,T4576,LOG(_xlpm.p/_xlpm.q))</f>
        <v>-0.12493873660829995</v>
      </c>
      <c r="X4576" s="2"/>
    </row>
    <row r="4577" spans="1:24">
      <c r="A4577" s="1" t="str">
        <f>_xlfn.LET(_xlpm.sep," : ",CONCATENATE(O4577,_xlpm.sep,P4577))</f>
        <v>~fough~ : [faʊ]</v>
      </c>
      <c r="B4577" s="1">
        <f>_xlfn.LET(_xlpm.d,$G4577,_xlpm.k,_xlfn.CONCAT(LEFT(TRIM(B$1),1),"*"),COUNTIF(_xlpm.d,_xlpm.k))</f>
        <v>0</v>
      </c>
      <c r="C4577" s="1">
        <f>_xlfn.LET(_xlpm.d,$G4577,_xlpm.k,_xlfn.CONCAT(LEFT(TRIM(C$1),1),"*"),COUNTIF(_xlpm.d,_xlpm.k))</f>
        <v>0</v>
      </c>
      <c r="D4577" s="1">
        <f>_xlfn.LET(_xlpm.d,$G4577,_xlpm.k,_xlfn.CONCAT(LEFT(TRIM(D$1),1),"*"),COUNTIF(_xlpm.d,_xlpm.k))</f>
        <v>0</v>
      </c>
      <c r="E4577" s="1">
        <f>LOG(F4577+1,10)</f>
        <v>0.30102999566398114</v>
      </c>
      <c r="F4577" s="7">
        <v>1</v>
      </c>
      <c r="G4577" s="9" t="s">
        <v>864</v>
      </c>
      <c r="H4577" s="4">
        <f>F4577/freq.sum.r6e</f>
        <v>4.9701789264413521E-5</v>
      </c>
      <c r="I4577" s="1" t="str">
        <f>_xlfn.LET(_xlpm.sep,":",_xlpm.w,$G4577,LEFT(_xlpm.w,FIND(_xlpm.sep,_xlpm.w)-1))</f>
        <v>faʊ</v>
      </c>
      <c r="J4577" s="1" t="str">
        <f>_xlfn.LET(_xlpm.sep,":",_xlpm.w,$G4577,RIGHT(_xlpm.w,LEN(_xlpm.w)-FIND(_xlpm.sep,_xlpm.w)))</f>
        <v>fough</v>
      </c>
      <c r="K4577" s="10">
        <f>_xlfn.LET(_xlpm.w,I4577,LEN(_xlpm.w))</f>
        <v>3</v>
      </c>
      <c r="L4577" s="10">
        <f>_xlfn.LET(_xlpm.w,J4577,LEN(_xlpm.w))</f>
        <v>5</v>
      </c>
      <c r="M4577" s="10">
        <f>_xlfn.LET(_xlpm.a,K4577,_xlpm.b,L4577,MAX(_xlpm.a,_xlpm.b))</f>
        <v>5</v>
      </c>
      <c r="N4577" s="10">
        <f>_xlfn.LET(_xlpm.d,(K4577,L4577),MAX(_xlpm.d)-MIN(_xlpm.d))</f>
        <v>2</v>
      </c>
      <c r="O4577" s="1" t="str">
        <f>_xlfn.LET(_xlpm.sep,":",_xlpm.w,$G4577,_xlfn.CONCAT("~",RIGHT(_xlpm.w,LEN(_xlpm.w)-FIND(_xlpm.sep,_xlpm.w)),"~"))</f>
        <v>~fough~</v>
      </c>
      <c r="P4577" s="1" t="str">
        <f>_xlfn.LET(_xlpm.sep,":",_xlpm.w,$G4577,_xlfn.CONCAT("[",LEFT(_xlpm.w,FIND(_xlpm.sep,_xlpm.w)-1),"]"))</f>
        <v>[faʊ]</v>
      </c>
      <c r="Q4577" s="14" cm="1">
        <f t="array" ref="Q4577">SUM(_xlfn._xlws.FILTER($H$2:$H$7117,_xlfn.MAP($O$2:$O$7117,_xlfn.LAMBDA(_xlpm.x,_xlpm.x=$O4577))))</f>
        <v>1.4910536779324057E-4</v>
      </c>
      <c r="R4577" s="14">
        <f>$H4577/Q4577</f>
        <v>0.33333333333333331</v>
      </c>
      <c r="S4577" s="14" cm="1">
        <f t="array" ref="S4577">SUM(_xlfn._xlws.FILTER($H$2:$H$7117,_xlfn.MAP($P$2:$P$7117,_xlfn.LAMBDA(_xlpm.x,_xlpm.x=$P4577))))</f>
        <v>1.4910536779324057E-4</v>
      </c>
      <c r="T4577" s="14">
        <f>$H4577/S4577</f>
        <v>0.33333333333333331</v>
      </c>
      <c r="U4577" s="14">
        <f>_xlfn.LET(_xlpm.freq,F4577,_xlpm.size,M4577+1,_xlpm.F,V4577,LOG(1+_xlpm.freq)*LOG(1+_xlpm.size)*_xlpm.F)</f>
        <v>8.479995310704358E-2</v>
      </c>
      <c r="V4577" s="14">
        <f>_xlfn.LET(_xlpm.a,T4577,_xlpm.b,R4577,2*_xlpm.a*_xlpm.b/(_xlpm.a+_xlpm.b))</f>
        <v>0.33333333333333331</v>
      </c>
      <c r="W4577" s="14">
        <f>_xlfn.LET(_xlpm.p,R4577,_xlpm.q,T4577,LOG(_xlpm.p/_xlpm.q))</f>
        <v>0</v>
      </c>
      <c r="X4577" s="2"/>
    </row>
    <row r="4578" spans="1:24">
      <c r="A4578" s="1" t="str">
        <f>_xlfn.LET(_xlpm.sep," : ",CONCATENATE(O4578,_xlpm.sep,P4578))</f>
        <v>~mough~ : [maʊ]</v>
      </c>
      <c r="B4578" s="1">
        <f>_xlfn.LET(_xlpm.d,$G4578,_xlpm.k,_xlfn.CONCAT(LEFT(TRIM(B$1),1),"*"),COUNTIF(_xlpm.d,_xlpm.k))</f>
        <v>0</v>
      </c>
      <c r="C4578" s="1">
        <f>_xlfn.LET(_xlpm.d,$G4578,_xlpm.k,_xlfn.CONCAT(LEFT(TRIM(C$1),1),"*"),COUNTIF(_xlpm.d,_xlpm.k))</f>
        <v>1</v>
      </c>
      <c r="D4578" s="1">
        <f>_xlfn.LET(_xlpm.d,$G4578,_xlpm.k,_xlfn.CONCAT(LEFT(TRIM(D$1),1),"*"),COUNTIF(_xlpm.d,_xlpm.k))</f>
        <v>0</v>
      </c>
      <c r="E4578" s="1">
        <f>LOG(F4578+1,10)</f>
        <v>0.30102999566398114</v>
      </c>
      <c r="F4578" s="7">
        <v>1</v>
      </c>
      <c r="G4578" s="9" t="s">
        <v>2450</v>
      </c>
      <c r="H4578" s="4">
        <f>F4578/freq.sum.r6e</f>
        <v>4.9701789264413521E-5</v>
      </c>
      <c r="I4578" s="1" t="str">
        <f>_xlfn.LET(_xlpm.sep,":",_xlpm.w,$G4578,LEFT(_xlpm.w,FIND(_xlpm.sep,_xlpm.w)-1))</f>
        <v>maʊ</v>
      </c>
      <c r="J4578" s="1" t="str">
        <f>_xlfn.LET(_xlpm.sep,":",_xlpm.w,$G4578,RIGHT(_xlpm.w,LEN(_xlpm.w)-FIND(_xlpm.sep,_xlpm.w)))</f>
        <v>mough</v>
      </c>
      <c r="K4578" s="10">
        <f>_xlfn.LET(_xlpm.w,I4578,LEN(_xlpm.w))</f>
        <v>3</v>
      </c>
      <c r="L4578" s="10">
        <f>_xlfn.LET(_xlpm.w,J4578,LEN(_xlpm.w))</f>
        <v>5</v>
      </c>
      <c r="M4578" s="10">
        <f>_xlfn.LET(_xlpm.a,K4578,_xlpm.b,L4578,MAX(_xlpm.a,_xlpm.b))</f>
        <v>5</v>
      </c>
      <c r="N4578" s="10">
        <f>_xlfn.LET(_xlpm.d,(K4578,L4578),MAX(_xlpm.d)-MIN(_xlpm.d))</f>
        <v>2</v>
      </c>
      <c r="O4578" s="1" t="str">
        <f>_xlfn.LET(_xlpm.sep,":",_xlpm.w,$G4578,_xlfn.CONCAT("~",RIGHT(_xlpm.w,LEN(_xlpm.w)-FIND(_xlpm.sep,_xlpm.w)),"~"))</f>
        <v>~mough~</v>
      </c>
      <c r="P4578" s="1" t="str">
        <f>_xlfn.LET(_xlpm.sep,":",_xlpm.w,$G4578,_xlfn.CONCAT("[",LEFT(_xlpm.w,FIND(_xlpm.sep,_xlpm.w)-1),"]"))</f>
        <v>[maʊ]</v>
      </c>
      <c r="Q4578" s="14" cm="1">
        <f t="array" ref="Q4578">SUM(_xlfn._xlws.FILTER($H$2:$H$7111,_xlfn.MAP($O$2:$O$7111,_xlfn.LAMBDA(_xlpm.x,_xlpm.x=$O4578))))</f>
        <v>1.4910536779324057E-4</v>
      </c>
      <c r="R4578" s="14">
        <f>$H4578/Q4578</f>
        <v>0.33333333333333331</v>
      </c>
      <c r="S4578" s="14" cm="1">
        <f t="array" ref="S4578">SUM(_xlfn._xlws.FILTER($H$2:$H$7111,_xlfn.MAP($P$2:$P$7111,_xlfn.LAMBDA(_xlpm.x,_xlpm.x=$P4578))))</f>
        <v>1.4910536779324057E-4</v>
      </c>
      <c r="T4578" s="14">
        <f>$H4578/S4578</f>
        <v>0.33333333333333331</v>
      </c>
      <c r="U4578" s="14">
        <f>_xlfn.LET(_xlpm.freq,F4578,_xlpm.size,M4578+1,_xlpm.F,V4578,LOG(1+_xlpm.freq)*LOG(1+_xlpm.size)*_xlpm.F)</f>
        <v>8.479995310704358E-2</v>
      </c>
      <c r="V4578" s="14">
        <f>_xlfn.LET(_xlpm.a,T4578,_xlpm.b,R4578,2*_xlpm.a*_xlpm.b/(_xlpm.a+_xlpm.b))</f>
        <v>0.33333333333333331</v>
      </c>
      <c r="W4578" s="14">
        <f>_xlfn.LET(_xlpm.p,R4578,_xlpm.q,T4578,LOG(_xlpm.p/_xlpm.q))</f>
        <v>0</v>
      </c>
      <c r="X4578" s="2"/>
    </row>
    <row r="4579" spans="1:24">
      <c r="A4579" s="1" t="str">
        <f>_xlfn.LET(_xlpm.sep," : ",CONCATENATE(O4579,_xlpm.sep,P4579))</f>
        <v>~ntrow~ : [ntɹəʊ]</v>
      </c>
      <c r="B4579" s="1">
        <f>_xlfn.LET(_xlpm.d,$G4579,_xlpm.k,_xlfn.CONCAT(LEFT(TRIM(B$1),1),"*"),COUNTIF(_xlpm.d,_xlpm.k))</f>
        <v>0</v>
      </c>
      <c r="C4579" s="1">
        <f>_xlfn.LET(_xlpm.d,$G4579,_xlpm.k,_xlfn.CONCAT(LEFT(TRIM(C$1),1),"*"),COUNTIF(_xlpm.d,_xlpm.k))</f>
        <v>0</v>
      </c>
      <c r="D4579" s="1">
        <f>_xlfn.LET(_xlpm.d,$G4579,_xlpm.k,_xlfn.CONCAT(LEFT(TRIM(D$1),1),"*"),COUNTIF(_xlpm.d,_xlpm.k))</f>
        <v>1</v>
      </c>
      <c r="E4579" s="1">
        <f>LOG(F4579+1,10)</f>
        <v>0.30102999566398114</v>
      </c>
      <c r="F4579" s="7">
        <v>1</v>
      </c>
      <c r="G4579" s="9" t="s">
        <v>3281</v>
      </c>
      <c r="H4579" s="4">
        <f>F4579/freq.sum.r6e</f>
        <v>4.9701789264413521E-5</v>
      </c>
      <c r="I4579" s="1" t="str">
        <f>_xlfn.LET(_xlpm.sep,":",_xlpm.w,$G4579,LEFT(_xlpm.w,FIND(_xlpm.sep,_xlpm.w)-1))</f>
        <v>ntɹəʊ</v>
      </c>
      <c r="J4579" s="1" t="str">
        <f>_xlfn.LET(_xlpm.sep,":",_xlpm.w,$G4579,RIGHT(_xlpm.w,LEN(_xlpm.w)-FIND(_xlpm.sep,_xlpm.w)))</f>
        <v>ntrow</v>
      </c>
      <c r="K4579" s="10">
        <f>_xlfn.LET(_xlpm.w,I4579,LEN(_xlpm.w))</f>
        <v>5</v>
      </c>
      <c r="L4579" s="10">
        <f>_xlfn.LET(_xlpm.w,J4579,LEN(_xlpm.w))</f>
        <v>5</v>
      </c>
      <c r="M4579" s="10">
        <f>_xlfn.LET(_xlpm.a,K4579,_xlpm.b,L4579,MAX(_xlpm.a,_xlpm.b))</f>
        <v>5</v>
      </c>
      <c r="N4579" s="10">
        <f>_xlfn.LET(_xlpm.d,(K4579,L4579),MAX(_xlpm.d)-MIN(_xlpm.d))</f>
        <v>0</v>
      </c>
      <c r="O4579" s="1" t="str">
        <f>_xlfn.LET(_xlpm.sep,":",_xlpm.w,$G4579,_xlfn.CONCAT("~",RIGHT(_xlpm.w,LEN(_xlpm.w)-FIND(_xlpm.sep,_xlpm.w)),"~"))</f>
        <v>~ntrow~</v>
      </c>
      <c r="P4579" s="1" t="str">
        <f>_xlfn.LET(_xlpm.sep,":",_xlpm.w,$G4579,_xlfn.CONCAT("[",LEFT(_xlpm.w,FIND(_xlpm.sep,_xlpm.w)-1),"]"))</f>
        <v>[ntɹəʊ]</v>
      </c>
      <c r="Q4579" s="14" cm="1">
        <f t="array" ref="Q4579">SUM(_xlfn._xlws.FILTER($H$2:$H$7117,_xlfn.MAP($O$2:$O$7117,_xlfn.LAMBDA(_xlpm.x,_xlpm.x=$O4579))))</f>
        <v>1.4910536779324057E-4</v>
      </c>
      <c r="R4579" s="14">
        <f>$H4579/Q4579</f>
        <v>0.33333333333333331</v>
      </c>
      <c r="S4579" s="14" cm="1">
        <f t="array" ref="S4579">SUM(_xlfn._xlws.FILTER($H$2:$H$7117,_xlfn.MAP($P$2:$P$7117,_xlfn.LAMBDA(_xlpm.x,_xlpm.x=$P4579))))</f>
        <v>1.4910536779324057E-4</v>
      </c>
      <c r="T4579" s="14">
        <f>$H4579/S4579</f>
        <v>0.33333333333333331</v>
      </c>
      <c r="U4579" s="14">
        <f>_xlfn.LET(_xlpm.freq,F4579,_xlpm.size,M4579+1,_xlpm.F,V4579,LOG(1+_xlpm.freq)*LOG(1+_xlpm.size)*_xlpm.F)</f>
        <v>8.479995310704358E-2</v>
      </c>
      <c r="V4579" s="14">
        <f>_xlfn.LET(_xlpm.a,T4579,_xlpm.b,R4579,2*_xlpm.a*_xlpm.b/(_xlpm.a+_xlpm.b))</f>
        <v>0.33333333333333331</v>
      </c>
      <c r="W4579" s="14">
        <f>_xlfn.LET(_xlpm.p,R4579,_xlpm.q,T4579,LOG(_xlpm.p/_xlpm.q))</f>
        <v>0</v>
      </c>
      <c r="X4579" s="2"/>
    </row>
    <row r="4580" spans="1:24">
      <c r="A4580" s="1" t="str">
        <f>_xlfn.LET(_xlpm.sep," : ",CONCATENATE(O4580,_xlpm.sep,P4580))</f>
        <v>~progh~ : [pɹəʊ]</v>
      </c>
      <c r="B4580" s="1">
        <f>_xlfn.LET(_xlpm.d,$G4580,_xlpm.k,_xlfn.CONCAT(LEFT(TRIM(B$1),1),"*"),COUNTIF(_xlpm.d,_xlpm.k))</f>
        <v>0</v>
      </c>
      <c r="C4580" s="1">
        <f>_xlfn.LET(_xlpm.d,$G4580,_xlpm.k,_xlfn.CONCAT(LEFT(TRIM(C$1),1),"*"),COUNTIF(_xlpm.d,_xlpm.k))</f>
        <v>0</v>
      </c>
      <c r="D4580" s="1">
        <f>_xlfn.LET(_xlpm.d,$G4580,_xlpm.k,_xlfn.CONCAT(LEFT(TRIM(D$1),1),"*"),COUNTIF(_xlpm.d,_xlpm.k))</f>
        <v>0</v>
      </c>
      <c r="E4580" s="1">
        <f>LOG(F4580+1,10)</f>
        <v>0.30102999566398114</v>
      </c>
      <c r="F4580" s="7">
        <v>1</v>
      </c>
      <c r="G4580" s="9" t="s">
        <v>3901</v>
      </c>
      <c r="H4580" s="4">
        <f>F4580/freq.sum.r6e</f>
        <v>4.9701789264413521E-5</v>
      </c>
      <c r="I4580" s="1" t="str">
        <f>_xlfn.LET(_xlpm.sep,":",_xlpm.w,$G4580,LEFT(_xlpm.w,FIND(_xlpm.sep,_xlpm.w)-1))</f>
        <v>pɹəʊ</v>
      </c>
      <c r="J4580" s="1" t="str">
        <f>_xlfn.LET(_xlpm.sep,":",_xlpm.w,$G4580,RIGHT(_xlpm.w,LEN(_xlpm.w)-FIND(_xlpm.sep,_xlpm.w)))</f>
        <v>progh</v>
      </c>
      <c r="K4580" s="10">
        <f>_xlfn.LET(_xlpm.w,I4580,LEN(_xlpm.w))</f>
        <v>4</v>
      </c>
      <c r="L4580" s="10">
        <f>_xlfn.LET(_xlpm.w,J4580,LEN(_xlpm.w))</f>
        <v>5</v>
      </c>
      <c r="M4580" s="10">
        <f>_xlfn.LET(_xlpm.a,K4580,_xlpm.b,L4580,MAX(_xlpm.a,_xlpm.b))</f>
        <v>5</v>
      </c>
      <c r="N4580" s="10">
        <f>_xlfn.LET(_xlpm.d,(K4580,L4580),MAX(_xlpm.d)-MIN(_xlpm.d))</f>
        <v>1</v>
      </c>
      <c r="O4580" s="1" t="str">
        <f>_xlfn.LET(_xlpm.sep,":",_xlpm.w,$G4580,_xlfn.CONCAT("~",RIGHT(_xlpm.w,LEN(_xlpm.w)-FIND(_xlpm.sep,_xlpm.w)),"~"))</f>
        <v>~progh~</v>
      </c>
      <c r="P4580" s="1" t="str">
        <f>_xlfn.LET(_xlpm.sep,":",_xlpm.w,$G4580,_xlfn.CONCAT("[",LEFT(_xlpm.w,FIND(_xlpm.sep,_xlpm.w)-1),"]"))</f>
        <v>[pɹəʊ]</v>
      </c>
      <c r="Q4580" s="14" cm="1">
        <f t="array" ref="Q4580">SUM(_xlfn._xlws.FILTER($H$2:$H$7111,_xlfn.MAP($O$2:$O$7111,_xlfn.LAMBDA(_xlpm.x,_xlpm.x=$O4580))))</f>
        <v>1.4910536779324057E-4</v>
      </c>
      <c r="R4580" s="14">
        <f>$H4580/Q4580</f>
        <v>0.33333333333333331</v>
      </c>
      <c r="S4580" s="14" cm="1">
        <f t="array" ref="S4580">SUM(_xlfn._xlws.FILTER($H$2:$H$7111,_xlfn.MAP($P$2:$P$7111,_xlfn.LAMBDA(_xlpm.x,_xlpm.x=$P4580))))</f>
        <v>1.4910536779324057E-4</v>
      </c>
      <c r="T4580" s="14">
        <f>$H4580/S4580</f>
        <v>0.33333333333333331</v>
      </c>
      <c r="U4580" s="14">
        <f>_xlfn.LET(_xlpm.freq,F4580,_xlpm.size,M4580+1,_xlpm.F,V4580,LOG(1+_xlpm.freq)*LOG(1+_xlpm.size)*_xlpm.F)</f>
        <v>8.479995310704358E-2</v>
      </c>
      <c r="V4580" s="14">
        <f>_xlfn.LET(_xlpm.a,T4580,_xlpm.b,R4580,2*_xlpm.a*_xlpm.b/(_xlpm.a+_xlpm.b))</f>
        <v>0.33333333333333331</v>
      </c>
      <c r="W4580" s="14">
        <f>_xlfn.LET(_xlpm.p,R4580,_xlpm.q,T4580,LOG(_xlpm.p/_xlpm.q))</f>
        <v>0</v>
      </c>
      <c r="X4580" s="2"/>
    </row>
    <row r="4581" spans="1:24">
      <c r="A4581" s="1" t="str">
        <f>_xlfn.LET(_xlpm.sep," : ",CONCATENATE(O4581,_xlpm.sep,P4581))</f>
        <v>~squaw~ : [skwɑ]</v>
      </c>
      <c r="B4581" s="1">
        <f>_xlfn.LET(_xlpm.d,$G4581,_xlpm.k,_xlfn.CONCAT(LEFT(TRIM(B$1),1),"*"),COUNTIF(_xlpm.d,_xlpm.k))</f>
        <v>0</v>
      </c>
      <c r="C4581" s="1">
        <f>_xlfn.LET(_xlpm.d,$G4581,_xlpm.k,_xlfn.CONCAT(LEFT(TRIM(C$1),1),"*"),COUNTIF(_xlpm.d,_xlpm.k))</f>
        <v>0</v>
      </c>
      <c r="D4581" s="1">
        <f>_xlfn.LET(_xlpm.d,$G4581,_xlpm.k,_xlfn.CONCAT(LEFT(TRIM(D$1),1),"*"),COUNTIF(_xlpm.d,_xlpm.k))</f>
        <v>0</v>
      </c>
      <c r="E4581" s="1">
        <f>LOG(F4581+1,10)</f>
        <v>0.30102999566398114</v>
      </c>
      <c r="F4581" s="7">
        <v>1</v>
      </c>
      <c r="G4581" s="9" t="s">
        <v>3998</v>
      </c>
      <c r="H4581" s="4">
        <f>F4581/freq.sum.r6e</f>
        <v>4.9701789264413521E-5</v>
      </c>
      <c r="I4581" s="1" t="str">
        <f>_xlfn.LET(_xlpm.sep,":",_xlpm.w,$G4581,LEFT(_xlpm.w,FIND(_xlpm.sep,_xlpm.w)-1))</f>
        <v>skwɑ</v>
      </c>
      <c r="J4581" s="1" t="str">
        <f>_xlfn.LET(_xlpm.sep,":",_xlpm.w,$G4581,RIGHT(_xlpm.w,LEN(_xlpm.w)-FIND(_xlpm.sep,_xlpm.w)))</f>
        <v>squaw</v>
      </c>
      <c r="K4581" s="10">
        <f>_xlfn.LET(_xlpm.w,I4581,LEN(_xlpm.w))</f>
        <v>4</v>
      </c>
      <c r="L4581" s="10">
        <f>_xlfn.LET(_xlpm.w,J4581,LEN(_xlpm.w))</f>
        <v>5</v>
      </c>
      <c r="M4581" s="10">
        <f>_xlfn.LET(_xlpm.a,K4581,_xlpm.b,L4581,MAX(_xlpm.a,_xlpm.b))</f>
        <v>5</v>
      </c>
      <c r="N4581" s="10">
        <f>_xlfn.LET(_xlpm.d,(K4581,L4581),MAX(_xlpm.d)-MIN(_xlpm.d))</f>
        <v>1</v>
      </c>
      <c r="O4581" s="1" t="str">
        <f>_xlfn.LET(_xlpm.sep,":",_xlpm.w,$G4581,_xlfn.CONCAT("~",RIGHT(_xlpm.w,LEN(_xlpm.w)-FIND(_xlpm.sep,_xlpm.w)),"~"))</f>
        <v>~squaw~</v>
      </c>
      <c r="P4581" s="1" t="str">
        <f>_xlfn.LET(_xlpm.sep,":",_xlpm.w,$G4581,_xlfn.CONCAT("[",LEFT(_xlpm.w,FIND(_xlpm.sep,_xlpm.w)-1),"]"))</f>
        <v>[skwɑ]</v>
      </c>
      <c r="Q4581" s="14" cm="1">
        <f t="array" ref="Q4581">SUM(_xlfn._xlws.FILTER($H$2:$H$7111,_xlfn.MAP($O$2:$O$7111,_xlfn.LAMBDA(_xlpm.x,_xlpm.x=$O4581))))</f>
        <v>9.9403578528827041E-5</v>
      </c>
      <c r="R4581" s="14">
        <f>$H4581/Q4581</f>
        <v>0.5</v>
      </c>
      <c r="S4581" s="14" cm="1">
        <f t="array" ref="S4581">SUM(_xlfn._xlws.FILTER($H$2:$H$7111,_xlfn.MAP($P$2:$P$7111,_xlfn.LAMBDA(_xlpm.x,_xlpm.x=$P4581))))</f>
        <v>9.9403578528827041E-5</v>
      </c>
      <c r="T4581" s="14">
        <f>$H4581/S4581</f>
        <v>0.5</v>
      </c>
      <c r="U4581" s="14">
        <f>_xlfn.LET(_xlpm.freq,F4581,_xlpm.size,M4581+1,_xlpm.F,V4581,LOG(1+_xlpm.freq)*LOG(1+_xlpm.size)*_xlpm.F)</f>
        <v>0.12719992966056537</v>
      </c>
      <c r="V4581" s="14">
        <f>_xlfn.LET(_xlpm.a,T4581,_xlpm.b,R4581,2*_xlpm.a*_xlpm.b/(_xlpm.a+_xlpm.b))</f>
        <v>0.5</v>
      </c>
      <c r="W4581" s="14">
        <f>_xlfn.LET(_xlpm.p,R4581,_xlpm.q,T4581,LOG(_xlpm.p/_xlpm.q))</f>
        <v>0</v>
      </c>
      <c r="X4581" s="2"/>
    </row>
    <row r="4582" spans="1:24">
      <c r="A4582" s="1" t="str">
        <f>_xlfn.LET(_xlpm.sep," : ",CONCATENATE(O4582,_xlpm.sep,P4582))</f>
        <v>~clogh~ : [klɔ]</v>
      </c>
      <c r="B4582" s="1">
        <f>_xlfn.LET(_xlpm.d,$G4582,_xlpm.k,_xlfn.CONCAT(LEFT(TRIM(B$1),1),"*"),COUNTIF(_xlpm.d,_xlpm.k))</f>
        <v>0</v>
      </c>
      <c r="C4582" s="1">
        <f>_xlfn.LET(_xlpm.d,$G4582,_xlpm.k,_xlfn.CONCAT(LEFT(TRIM(C$1),1),"*"),COUNTIF(_xlpm.d,_xlpm.k))</f>
        <v>0</v>
      </c>
      <c r="D4582" s="1">
        <f>_xlfn.LET(_xlpm.d,$G4582,_xlpm.k,_xlfn.CONCAT(LEFT(TRIM(D$1),1),"*"),COUNTIF(_xlpm.d,_xlpm.k))</f>
        <v>0</v>
      </c>
      <c r="E4582" s="1">
        <f>LOG(F4582+1,10)</f>
        <v>0.47712125471966244</v>
      </c>
      <c r="F4582" s="7">
        <v>2</v>
      </c>
      <c r="G4582" s="9" t="s">
        <v>1488</v>
      </c>
      <c r="H4582" s="4">
        <f>F4582/freq.sum.r6e</f>
        <v>9.9403578528827041E-5</v>
      </c>
      <c r="I4582" s="1" t="str">
        <f>_xlfn.LET(_xlpm.sep,":",_xlpm.w,$G4582,LEFT(_xlpm.w,FIND(_xlpm.sep,_xlpm.w)-1))</f>
        <v>klɔ</v>
      </c>
      <c r="J4582" s="1" t="str">
        <f>_xlfn.LET(_xlpm.sep,":",_xlpm.w,$G4582,RIGHT(_xlpm.w,LEN(_xlpm.w)-FIND(_xlpm.sep,_xlpm.w)))</f>
        <v>clogh</v>
      </c>
      <c r="K4582" s="10">
        <f>_xlfn.LET(_xlpm.w,I4582,LEN(_xlpm.w))</f>
        <v>3</v>
      </c>
      <c r="L4582" s="10">
        <f>_xlfn.LET(_xlpm.w,J4582,LEN(_xlpm.w))</f>
        <v>5</v>
      </c>
      <c r="M4582" s="10">
        <f>_xlfn.LET(_xlpm.a,K4582,_xlpm.b,L4582,MAX(_xlpm.a,_xlpm.b))</f>
        <v>5</v>
      </c>
      <c r="N4582" s="10">
        <f>_xlfn.LET(_xlpm.d,(K4582,L4582),MAX(_xlpm.d)-MIN(_xlpm.d))</f>
        <v>2</v>
      </c>
      <c r="O4582" s="1" t="str">
        <f>_xlfn.LET(_xlpm.sep,":",_xlpm.w,$G4582,_xlfn.CONCAT("~",RIGHT(_xlpm.w,LEN(_xlpm.w)-FIND(_xlpm.sep,_xlpm.w)),"~"))</f>
        <v>~clogh~</v>
      </c>
      <c r="P4582" s="1" t="str">
        <f>_xlfn.LET(_xlpm.sep,":",_xlpm.w,$G4582,_xlfn.CONCAT("[",LEFT(_xlpm.w,FIND(_xlpm.sep,_xlpm.w)-1),"]"))</f>
        <v>[klɔ]</v>
      </c>
      <c r="Q4582" s="14" cm="1">
        <f t="array" ref="Q4582">SUM(_xlfn._xlws.FILTER($H$2:$H$7117,_xlfn.MAP($O$2:$O$7117,_xlfn.LAMBDA(_xlpm.x,_xlpm.x=$O4582))))</f>
        <v>1.4910536779324057E-4</v>
      </c>
      <c r="R4582" s="14">
        <f>$H4582/Q4582</f>
        <v>0.66666666666666663</v>
      </c>
      <c r="S4582" s="14" cm="1">
        <f t="array" ref="S4582">SUM(_xlfn._xlws.FILTER($H$2:$H$7117,_xlfn.MAP($P$2:$P$7117,_xlfn.LAMBDA(_xlpm.x,_xlpm.x=$P4582))))</f>
        <v>1.4910536779324057E-4</v>
      </c>
      <c r="T4582" s="14">
        <f>$H4582/S4582</f>
        <v>0.66666666666666663</v>
      </c>
      <c r="U4582" s="14">
        <f>_xlfn.LET(_xlpm.freq,F4582,_xlpm.size,M4582+1,_xlpm.F,V4582,LOG(1+_xlpm.freq)*LOG(1+_xlpm.size)*_xlpm.F)</f>
        <v>0.2688094914751531</v>
      </c>
      <c r="V4582" s="14">
        <f>_xlfn.LET(_xlpm.a,T4582,_xlpm.b,R4582,2*_xlpm.a*_xlpm.b/(_xlpm.a+_xlpm.b))</f>
        <v>0.66666666666666663</v>
      </c>
      <c r="W4582" s="14">
        <f>_xlfn.LET(_xlpm.p,R4582,_xlpm.q,T4582,LOG(_xlpm.p/_xlpm.q))</f>
        <v>0</v>
      </c>
      <c r="X4582" s="2"/>
    </row>
    <row r="4583" spans="1:24">
      <c r="A4583" s="1" t="str">
        <f>_xlfn.LET(_xlpm.sep," : ",CONCATENATE(O4583,_xlpm.sep,P4583))</f>
        <v>~quagh~ : [kwɔ]</v>
      </c>
      <c r="B4583" s="1">
        <f>_xlfn.LET(_xlpm.d,$G4583,_xlpm.k,_xlfn.CONCAT(LEFT(TRIM(B$1),1),"*"),COUNTIF(_xlpm.d,_xlpm.k))</f>
        <v>0</v>
      </c>
      <c r="C4583" s="1">
        <f>_xlfn.LET(_xlpm.d,$G4583,_xlpm.k,_xlfn.CONCAT(LEFT(TRIM(C$1),1),"*"),COUNTIF(_xlpm.d,_xlpm.k))</f>
        <v>0</v>
      </c>
      <c r="D4583" s="1">
        <f>_xlfn.LET(_xlpm.d,$G4583,_xlpm.k,_xlfn.CONCAT(LEFT(TRIM(D$1),1),"*"),COUNTIF(_xlpm.d,_xlpm.k))</f>
        <v>0</v>
      </c>
      <c r="E4583" s="1">
        <f>LOG(F4583+1,10)</f>
        <v>0.47712125471966244</v>
      </c>
      <c r="F4583" s="7">
        <v>2</v>
      </c>
      <c r="G4583" s="9" t="s">
        <v>1718</v>
      </c>
      <c r="H4583" s="4">
        <f>F4583/freq.sum.r6e</f>
        <v>9.9403578528827041E-5</v>
      </c>
      <c r="I4583" s="1" t="str">
        <f>_xlfn.LET(_xlpm.sep,":",_xlpm.w,$G4583,LEFT(_xlpm.w,FIND(_xlpm.sep,_xlpm.w)-1))</f>
        <v>kwɔ</v>
      </c>
      <c r="J4583" s="1" t="str">
        <f>_xlfn.LET(_xlpm.sep,":",_xlpm.w,$G4583,RIGHT(_xlpm.w,LEN(_xlpm.w)-FIND(_xlpm.sep,_xlpm.w)))</f>
        <v>quagh</v>
      </c>
      <c r="K4583" s="10">
        <f>_xlfn.LET(_xlpm.w,I4583,LEN(_xlpm.w))</f>
        <v>3</v>
      </c>
      <c r="L4583" s="10">
        <f>_xlfn.LET(_xlpm.w,J4583,LEN(_xlpm.w))</f>
        <v>5</v>
      </c>
      <c r="M4583" s="10">
        <f>_xlfn.LET(_xlpm.a,K4583,_xlpm.b,L4583,MAX(_xlpm.a,_xlpm.b))</f>
        <v>5</v>
      </c>
      <c r="N4583" s="10">
        <f>_xlfn.LET(_xlpm.d,(K4583,L4583),MAX(_xlpm.d)-MIN(_xlpm.d))</f>
        <v>2</v>
      </c>
      <c r="O4583" s="1" t="str">
        <f>_xlfn.LET(_xlpm.sep,":",_xlpm.w,$G4583,_xlfn.CONCAT("~",RIGHT(_xlpm.w,LEN(_xlpm.w)-FIND(_xlpm.sep,_xlpm.w)),"~"))</f>
        <v>~quagh~</v>
      </c>
      <c r="P4583" s="1" t="str">
        <f>_xlfn.LET(_xlpm.sep,":",_xlpm.w,$G4583,_xlfn.CONCAT("[",LEFT(_xlpm.w,FIND(_xlpm.sep,_xlpm.w)-1),"]"))</f>
        <v>[kwɔ]</v>
      </c>
      <c r="Q4583" s="14" cm="1">
        <f t="array" ref="Q4583">SUM(_xlfn._xlws.FILTER($H$2:$H$7117,_xlfn.MAP($O$2:$O$7117,_xlfn.LAMBDA(_xlpm.x,_xlpm.x=$O4583))))</f>
        <v>1.4910536779324057E-4</v>
      </c>
      <c r="R4583" s="14">
        <f>$H4583/Q4583</f>
        <v>0.66666666666666663</v>
      </c>
      <c r="S4583" s="14" cm="1">
        <f t="array" ref="S4583">SUM(_xlfn._xlws.FILTER($H$2:$H$7117,_xlfn.MAP($P$2:$P$7117,_xlfn.LAMBDA(_xlpm.x,_xlpm.x=$P4583))))</f>
        <v>1.4910536779324057E-4</v>
      </c>
      <c r="T4583" s="14">
        <f>$H4583/S4583</f>
        <v>0.66666666666666663</v>
      </c>
      <c r="U4583" s="14">
        <f>_xlfn.LET(_xlpm.freq,F4583,_xlpm.size,M4583+1,_xlpm.F,V4583,LOG(1+_xlpm.freq)*LOG(1+_xlpm.size)*_xlpm.F)</f>
        <v>0.2688094914751531</v>
      </c>
      <c r="V4583" s="14">
        <f>_xlfn.LET(_xlpm.a,T4583,_xlpm.b,R4583,2*_xlpm.a*_xlpm.b/(_xlpm.a+_xlpm.b))</f>
        <v>0.66666666666666663</v>
      </c>
      <c r="W4583" s="14">
        <f>_xlfn.LET(_xlpm.p,R4583,_xlpm.q,T4583,LOG(_xlpm.p/_xlpm.q))</f>
        <v>0</v>
      </c>
      <c r="X4583" s="2"/>
    </row>
    <row r="4584" spans="1:24">
      <c r="A4584" s="1" t="str">
        <f>_xlfn.LET(_xlpm.sep," : ",CONCATENATE(O4584,_xlpm.sep,P4584))</f>
        <v>~mpogh~ : [mpɔ]</v>
      </c>
      <c r="B4584" s="1">
        <f>_xlfn.LET(_xlpm.d,$G4584,_xlpm.k,_xlfn.CONCAT(LEFT(TRIM(B$1),1),"*"),COUNTIF(_xlpm.d,_xlpm.k))</f>
        <v>0</v>
      </c>
      <c r="C4584" s="1">
        <f>_xlfn.LET(_xlpm.d,$G4584,_xlpm.k,_xlfn.CONCAT(LEFT(TRIM(C$1),1),"*"),COUNTIF(_xlpm.d,_xlpm.k))</f>
        <v>1</v>
      </c>
      <c r="D4584" s="1">
        <f>_xlfn.LET(_xlpm.d,$G4584,_xlpm.k,_xlfn.CONCAT(LEFT(TRIM(D$1),1),"*"),COUNTIF(_xlpm.d,_xlpm.k))</f>
        <v>0</v>
      </c>
      <c r="E4584" s="1">
        <f>LOG(F4584+1,10)</f>
        <v>0.47712125471966244</v>
      </c>
      <c r="F4584" s="7">
        <v>2</v>
      </c>
      <c r="G4584" s="9" t="s">
        <v>2647</v>
      </c>
      <c r="H4584" s="4">
        <f>F4584/freq.sum.r6e</f>
        <v>9.9403578528827041E-5</v>
      </c>
      <c r="I4584" s="1" t="str">
        <f>_xlfn.LET(_xlpm.sep,":",_xlpm.w,$G4584,LEFT(_xlpm.w,FIND(_xlpm.sep,_xlpm.w)-1))</f>
        <v>mpɔ</v>
      </c>
      <c r="J4584" s="1" t="str">
        <f>_xlfn.LET(_xlpm.sep,":",_xlpm.w,$G4584,RIGHT(_xlpm.w,LEN(_xlpm.w)-FIND(_xlpm.sep,_xlpm.w)))</f>
        <v>mpogh</v>
      </c>
      <c r="K4584" s="10">
        <f>_xlfn.LET(_xlpm.w,I4584,LEN(_xlpm.w))</f>
        <v>3</v>
      </c>
      <c r="L4584" s="10">
        <f>_xlfn.LET(_xlpm.w,J4584,LEN(_xlpm.w))</f>
        <v>5</v>
      </c>
      <c r="M4584" s="10">
        <f>_xlfn.LET(_xlpm.a,K4584,_xlpm.b,L4584,MAX(_xlpm.a,_xlpm.b))</f>
        <v>5</v>
      </c>
      <c r="N4584" s="10">
        <f>_xlfn.LET(_xlpm.d,(K4584,L4584),MAX(_xlpm.d)-MIN(_xlpm.d))</f>
        <v>2</v>
      </c>
      <c r="O4584" s="1" t="str">
        <f>_xlfn.LET(_xlpm.sep,":",_xlpm.w,$G4584,_xlfn.CONCAT("~",RIGHT(_xlpm.w,LEN(_xlpm.w)-FIND(_xlpm.sep,_xlpm.w)),"~"))</f>
        <v>~mpogh~</v>
      </c>
      <c r="P4584" s="1" t="str">
        <f>_xlfn.LET(_xlpm.sep,":",_xlpm.w,$G4584,_xlfn.CONCAT("[",LEFT(_xlpm.w,FIND(_xlpm.sep,_xlpm.w)-1),"]"))</f>
        <v>[mpɔ]</v>
      </c>
      <c r="Q4584" s="14" cm="1">
        <f t="array" ref="Q4584">SUM(_xlfn._xlws.FILTER($H$2:$H$7117,_xlfn.MAP($O$2:$O$7117,_xlfn.LAMBDA(_xlpm.x,_xlpm.x=$O4584))))</f>
        <v>1.4910536779324057E-4</v>
      </c>
      <c r="R4584" s="14">
        <f>$H4584/Q4584</f>
        <v>0.66666666666666663</v>
      </c>
      <c r="S4584" s="14" cm="1">
        <f t="array" ref="S4584">SUM(_xlfn._xlws.FILTER($H$2:$H$7117,_xlfn.MAP($P$2:$P$7117,_xlfn.LAMBDA(_xlpm.x,_xlpm.x=$P4584))))</f>
        <v>1.4910536779324057E-4</v>
      </c>
      <c r="T4584" s="14">
        <f>$H4584/S4584</f>
        <v>0.66666666666666663</v>
      </c>
      <c r="U4584" s="14">
        <f>_xlfn.LET(_xlpm.freq,F4584,_xlpm.size,M4584+1,_xlpm.F,V4584,LOG(1+_xlpm.freq)*LOG(1+_xlpm.size)*_xlpm.F)</f>
        <v>0.2688094914751531</v>
      </c>
      <c r="V4584" s="14">
        <f>_xlfn.LET(_xlpm.a,T4584,_xlpm.b,R4584,2*_xlpm.a*_xlpm.b/(_xlpm.a+_xlpm.b))</f>
        <v>0.66666666666666663</v>
      </c>
      <c r="W4584" s="14">
        <f>_xlfn.LET(_xlpm.p,R4584,_xlpm.q,T4584,LOG(_xlpm.p/_xlpm.q))</f>
        <v>0</v>
      </c>
      <c r="X4584" s="2"/>
    </row>
    <row r="4585" spans="1:24">
      <c r="A4585" s="1" t="str">
        <f>_xlfn.LET(_xlpm.sep," : ",CONCATENATE(O4585,_xlpm.sep,P4585))</f>
        <v>~stogh~ : [stɔ]</v>
      </c>
      <c r="B4585" s="1">
        <f>_xlfn.LET(_xlpm.d,$G4585,_xlpm.k,_xlfn.CONCAT(LEFT(TRIM(B$1),1),"*"),COUNTIF(_xlpm.d,_xlpm.k))</f>
        <v>0</v>
      </c>
      <c r="C4585" s="1">
        <f>_xlfn.LET(_xlpm.d,$G4585,_xlpm.k,_xlfn.CONCAT(LEFT(TRIM(C$1),1),"*"),COUNTIF(_xlpm.d,_xlpm.k))</f>
        <v>0</v>
      </c>
      <c r="D4585" s="1">
        <f>_xlfn.LET(_xlpm.d,$G4585,_xlpm.k,_xlfn.CONCAT(LEFT(TRIM(D$1),1),"*"),COUNTIF(_xlpm.d,_xlpm.k))</f>
        <v>0</v>
      </c>
      <c r="E4585" s="1">
        <f>LOG(F4585+1,10)</f>
        <v>0.47712125471966244</v>
      </c>
      <c r="F4585" s="7">
        <v>2</v>
      </c>
      <c r="G4585" s="9" t="s">
        <v>4328</v>
      </c>
      <c r="H4585" s="4">
        <f>F4585/freq.sum.r6e</f>
        <v>9.9403578528827041E-5</v>
      </c>
      <c r="I4585" s="1" t="str">
        <f>_xlfn.LET(_xlpm.sep,":",_xlpm.w,$G4585,LEFT(_xlpm.w,FIND(_xlpm.sep,_xlpm.w)-1))</f>
        <v>stɔ</v>
      </c>
      <c r="J4585" s="1" t="str">
        <f>_xlfn.LET(_xlpm.sep,":",_xlpm.w,$G4585,RIGHT(_xlpm.w,LEN(_xlpm.w)-FIND(_xlpm.sep,_xlpm.w)))</f>
        <v>stogh</v>
      </c>
      <c r="K4585" s="10">
        <f>_xlfn.LET(_xlpm.w,I4585,LEN(_xlpm.w))</f>
        <v>3</v>
      </c>
      <c r="L4585" s="10">
        <f>_xlfn.LET(_xlpm.w,J4585,LEN(_xlpm.w))</f>
        <v>5</v>
      </c>
      <c r="M4585" s="10">
        <f>_xlfn.LET(_xlpm.a,K4585,_xlpm.b,L4585,MAX(_xlpm.a,_xlpm.b))</f>
        <v>5</v>
      </c>
      <c r="N4585" s="10">
        <f>_xlfn.LET(_xlpm.d,(K4585,L4585),MAX(_xlpm.d)-MIN(_xlpm.d))</f>
        <v>2</v>
      </c>
      <c r="O4585" s="1" t="str">
        <f>_xlfn.LET(_xlpm.sep,":",_xlpm.w,$G4585,_xlfn.CONCAT("~",RIGHT(_xlpm.w,LEN(_xlpm.w)-FIND(_xlpm.sep,_xlpm.w)),"~"))</f>
        <v>~stogh~</v>
      </c>
      <c r="P4585" s="1" t="str">
        <f>_xlfn.LET(_xlpm.sep,":",_xlpm.w,$G4585,_xlfn.CONCAT("[",LEFT(_xlpm.w,FIND(_xlpm.sep,_xlpm.w)-1),"]"))</f>
        <v>[stɔ]</v>
      </c>
      <c r="Q4585" s="14" cm="1">
        <f t="array" ref="Q4585">SUM(_xlfn._xlws.FILTER($H$2:$H$7117,_xlfn.MAP($O$2:$O$7117,_xlfn.LAMBDA(_xlpm.x,_xlpm.x=$O4585))))</f>
        <v>1.4910536779324057E-4</v>
      </c>
      <c r="R4585" s="14">
        <f>$H4585/Q4585</f>
        <v>0.66666666666666663</v>
      </c>
      <c r="S4585" s="14" cm="1">
        <f t="array" ref="S4585">SUM(_xlfn._xlws.FILTER($H$2:$H$7117,_xlfn.MAP($P$2:$P$7117,_xlfn.LAMBDA(_xlpm.x,_xlpm.x=$P4585))))</f>
        <v>1.4910536779324057E-4</v>
      </c>
      <c r="T4585" s="14">
        <f>$H4585/S4585</f>
        <v>0.66666666666666663</v>
      </c>
      <c r="U4585" s="14">
        <f>_xlfn.LET(_xlpm.freq,F4585,_xlpm.size,M4585+1,_xlpm.F,V4585,LOG(1+_xlpm.freq)*LOG(1+_xlpm.size)*_xlpm.F)</f>
        <v>0.2688094914751531</v>
      </c>
      <c r="V4585" s="14">
        <f>_xlfn.LET(_xlpm.a,T4585,_xlpm.b,R4585,2*_xlpm.a*_xlpm.b/(_xlpm.a+_xlpm.b))</f>
        <v>0.66666666666666663</v>
      </c>
      <c r="W4585" s="14">
        <f>_xlfn.LET(_xlpm.p,R4585,_xlpm.q,T4585,LOG(_xlpm.p/_xlpm.q))</f>
        <v>0</v>
      </c>
      <c r="X4585" s="2"/>
    </row>
    <row r="4586" spans="1:24">
      <c r="A4586" s="1" t="str">
        <f>_xlfn.LET(_xlpm.sep," : ",CONCATENATE(O4586,_xlpm.sep,P4586))</f>
        <v>~glogh~ : [ɡlɔ]</v>
      </c>
      <c r="B4586" s="1">
        <f>_xlfn.LET(_xlpm.d,$G4586,_xlpm.k,_xlfn.CONCAT(LEFT(TRIM(B$1),1),"*"),COUNTIF(_xlpm.d,_xlpm.k))</f>
        <v>0</v>
      </c>
      <c r="C4586" s="1">
        <f>_xlfn.LET(_xlpm.d,$G4586,_xlpm.k,_xlfn.CONCAT(LEFT(TRIM(C$1),1),"*"),COUNTIF(_xlpm.d,_xlpm.k))</f>
        <v>0</v>
      </c>
      <c r="D4586" s="1">
        <f>_xlfn.LET(_xlpm.d,$G4586,_xlpm.k,_xlfn.CONCAT(LEFT(TRIM(D$1),1),"*"),COUNTIF(_xlpm.d,_xlpm.k))</f>
        <v>0</v>
      </c>
      <c r="E4586" s="1">
        <f>LOG(F4586+1,10)</f>
        <v>0.47712125471966244</v>
      </c>
      <c r="F4586" s="7">
        <v>2</v>
      </c>
      <c r="G4586" s="9" t="s">
        <v>5987</v>
      </c>
      <c r="H4586" s="4">
        <f>F4586/freq.sum.r6e</f>
        <v>9.9403578528827041E-5</v>
      </c>
      <c r="I4586" s="1" t="str">
        <f>_xlfn.LET(_xlpm.sep,":",_xlpm.w,$G4586,LEFT(_xlpm.w,FIND(_xlpm.sep,_xlpm.w)-1))</f>
        <v>ɡlɔ</v>
      </c>
      <c r="J4586" s="1" t="str">
        <f>_xlfn.LET(_xlpm.sep,":",_xlpm.w,$G4586,RIGHT(_xlpm.w,LEN(_xlpm.w)-FIND(_xlpm.sep,_xlpm.w)))</f>
        <v>glogh</v>
      </c>
      <c r="K4586" s="10">
        <f>_xlfn.LET(_xlpm.w,I4586,LEN(_xlpm.w))</f>
        <v>3</v>
      </c>
      <c r="L4586" s="10">
        <f>_xlfn.LET(_xlpm.w,J4586,LEN(_xlpm.w))</f>
        <v>5</v>
      </c>
      <c r="M4586" s="10">
        <f>_xlfn.LET(_xlpm.a,K4586,_xlpm.b,L4586,MAX(_xlpm.a,_xlpm.b))</f>
        <v>5</v>
      </c>
      <c r="N4586" s="10">
        <f>_xlfn.LET(_xlpm.d,(K4586,L4586),MAX(_xlpm.d)-MIN(_xlpm.d))</f>
        <v>2</v>
      </c>
      <c r="O4586" s="1" t="str">
        <f>_xlfn.LET(_xlpm.sep,":",_xlpm.w,$G4586,_xlfn.CONCAT("~",RIGHT(_xlpm.w,LEN(_xlpm.w)-FIND(_xlpm.sep,_xlpm.w)),"~"))</f>
        <v>~glogh~</v>
      </c>
      <c r="P4586" s="1" t="str">
        <f>_xlfn.LET(_xlpm.sep,":",_xlpm.w,$G4586,_xlfn.CONCAT("[",LEFT(_xlpm.w,FIND(_xlpm.sep,_xlpm.w)-1),"]"))</f>
        <v>[ɡlɔ]</v>
      </c>
      <c r="Q4586" s="14" cm="1">
        <f t="array" ref="Q4586">SUM(_xlfn._xlws.FILTER($H$2:$H$7117,_xlfn.MAP($O$2:$O$7117,_xlfn.LAMBDA(_xlpm.x,_xlpm.x=$O4586))))</f>
        <v>1.4910536779324057E-4</v>
      </c>
      <c r="R4586" s="14">
        <f>$H4586/Q4586</f>
        <v>0.66666666666666663</v>
      </c>
      <c r="S4586" s="14" cm="1">
        <f t="array" ref="S4586">SUM(_xlfn._xlws.FILTER($H$2:$H$7117,_xlfn.MAP($P$2:$P$7117,_xlfn.LAMBDA(_xlpm.x,_xlpm.x=$P4586))))</f>
        <v>1.4910536779324057E-4</v>
      </c>
      <c r="T4586" s="14">
        <f>$H4586/S4586</f>
        <v>0.66666666666666663</v>
      </c>
      <c r="U4586" s="14">
        <f>_xlfn.LET(_xlpm.freq,F4586,_xlpm.size,M4586+1,_xlpm.F,V4586,LOG(1+_xlpm.freq)*LOG(1+_xlpm.size)*_xlpm.F)</f>
        <v>0.2688094914751531</v>
      </c>
      <c r="V4586" s="14">
        <f>_xlfn.LET(_xlpm.a,T4586,_xlpm.b,R4586,2*_xlpm.a*_xlpm.b/(_xlpm.a+_xlpm.b))</f>
        <v>0.66666666666666663</v>
      </c>
      <c r="W4586" s="14">
        <f>_xlfn.LET(_xlpm.p,R4586,_xlpm.q,T4586,LOG(_xlpm.p/_xlpm.q))</f>
        <v>0</v>
      </c>
      <c r="X4586" s="2"/>
    </row>
    <row r="4587" spans="1:24">
      <c r="A4587" s="1" t="str">
        <f>_xlfn.LET(_xlpm.sep," : ",CONCATENATE(O4587,_xlpm.sep,P4587))</f>
        <v>~yeahh~ : [jæ]</v>
      </c>
      <c r="B4587" s="1">
        <f>_xlfn.LET(_xlpm.d,$G4587,_xlpm.k,_xlfn.CONCAT(LEFT(TRIM(B$1),1),"*"),COUNTIF(_xlpm.d,_xlpm.k))</f>
        <v>0</v>
      </c>
      <c r="C4587" s="1">
        <f>_xlfn.LET(_xlpm.d,$G4587,_xlpm.k,_xlfn.CONCAT(LEFT(TRIM(C$1),1),"*"),COUNTIF(_xlpm.d,_xlpm.k))</f>
        <v>0</v>
      </c>
      <c r="D4587" s="1">
        <f>_xlfn.LET(_xlpm.d,$G4587,_xlpm.k,_xlfn.CONCAT(LEFT(TRIM(D$1),1),"*"),COUNTIF(_xlpm.d,_xlpm.k))</f>
        <v>0</v>
      </c>
      <c r="E4587" s="1">
        <f>LOG(F4587+1,10)</f>
        <v>0.30102999566398114</v>
      </c>
      <c r="F4587" s="7">
        <v>1</v>
      </c>
      <c r="G4587" s="9" t="s">
        <v>1294</v>
      </c>
      <c r="H4587" s="4">
        <f>F4587/freq.sum.r6e</f>
        <v>4.9701789264413521E-5</v>
      </c>
      <c r="I4587" s="1" t="str">
        <f>_xlfn.LET(_xlpm.sep,":",_xlpm.w,$G4587,LEFT(_xlpm.w,FIND(_xlpm.sep,_xlpm.w)-1))</f>
        <v>jæ</v>
      </c>
      <c r="J4587" s="1" t="str">
        <f>_xlfn.LET(_xlpm.sep,":",_xlpm.w,$G4587,RIGHT(_xlpm.w,LEN(_xlpm.w)-FIND(_xlpm.sep,_xlpm.w)))</f>
        <v>yeahh</v>
      </c>
      <c r="K4587" s="10">
        <f>_xlfn.LET(_xlpm.w,I4587,LEN(_xlpm.w))</f>
        <v>2</v>
      </c>
      <c r="L4587" s="10">
        <f>_xlfn.LET(_xlpm.w,J4587,LEN(_xlpm.w))</f>
        <v>5</v>
      </c>
      <c r="M4587" s="10">
        <f>_xlfn.LET(_xlpm.a,K4587,_xlpm.b,L4587,MAX(_xlpm.a,_xlpm.b))</f>
        <v>5</v>
      </c>
      <c r="N4587" s="10">
        <f>_xlfn.LET(_xlpm.d,(K4587,L4587),MAX(_xlpm.d)-MIN(_xlpm.d))</f>
        <v>3</v>
      </c>
      <c r="O4587" s="1" t="str">
        <f>_xlfn.LET(_xlpm.sep,":",_xlpm.w,$G4587,_xlfn.CONCAT("~",RIGHT(_xlpm.w,LEN(_xlpm.w)-FIND(_xlpm.sep,_xlpm.w)),"~"))</f>
        <v>~yeahh~</v>
      </c>
      <c r="P4587" s="1" t="str">
        <f>_xlfn.LET(_xlpm.sep,":",_xlpm.w,$G4587,_xlfn.CONCAT("[",LEFT(_xlpm.w,FIND(_xlpm.sep,_xlpm.w)-1),"]"))</f>
        <v>[jæ]</v>
      </c>
      <c r="Q4587" s="14" cm="1">
        <f t="array" ref="Q4587">SUM(_xlfn._xlws.FILTER($H$2:$H$7111,_xlfn.MAP($O$2:$O$7111,_xlfn.LAMBDA(_xlpm.x,_xlpm.x=$O4587))))</f>
        <v>4.9701789264413521E-5</v>
      </c>
      <c r="R4587" s="14">
        <f>$H4587/Q4587</f>
        <v>1</v>
      </c>
      <c r="S4587" s="14" cm="1">
        <f t="array" ref="S4587">SUM(_xlfn._xlws.FILTER($H$2:$H$7111,_xlfn.MAP($P$2:$P$7111,_xlfn.LAMBDA(_xlpm.x,_xlpm.x=$P4587))))</f>
        <v>4.9701789264413521E-5</v>
      </c>
      <c r="T4587" s="14">
        <f>$H4587/S4587</f>
        <v>1</v>
      </c>
      <c r="U4587" s="14">
        <f>_xlfn.LET(_xlpm.freq,F4587,_xlpm.size,M4587+1,_xlpm.F,V4587,LOG(1+_xlpm.freq)*LOG(1+_xlpm.size)*_xlpm.F)</f>
        <v>0.25439985932113074</v>
      </c>
      <c r="V4587" s="14">
        <f>_xlfn.LET(_xlpm.a,T4587,_xlpm.b,R4587,2*_xlpm.a*_xlpm.b/(_xlpm.a+_xlpm.b))</f>
        <v>1</v>
      </c>
      <c r="W4587" s="14">
        <f>_xlfn.LET(_xlpm.p,R4587,_xlpm.q,T4587,LOG(_xlpm.p/_xlpm.q))</f>
        <v>0</v>
      </c>
      <c r="X4587" s="2"/>
    </row>
    <row r="4588" spans="1:24">
      <c r="A4588" s="1" t="str">
        <f>_xlfn.LET(_xlpm.sep," : ",CONCATENATE(O4588,_xlpm.sep,P4588))</f>
        <v>~nstah~ : [nstæ]</v>
      </c>
      <c r="B4588" s="1">
        <f>_xlfn.LET(_xlpm.d,$G4588,_xlpm.k,_xlfn.CONCAT(LEFT(TRIM(B$1),1),"*"),COUNTIF(_xlpm.d,_xlpm.k))</f>
        <v>0</v>
      </c>
      <c r="C4588" s="1">
        <f>_xlfn.LET(_xlpm.d,$G4588,_xlpm.k,_xlfn.CONCAT(LEFT(TRIM(C$1),1),"*"),COUNTIF(_xlpm.d,_xlpm.k))</f>
        <v>0</v>
      </c>
      <c r="D4588" s="1">
        <f>_xlfn.LET(_xlpm.d,$G4588,_xlpm.k,_xlfn.CONCAT(LEFT(TRIM(D$1),1),"*"),COUNTIF(_xlpm.d,_xlpm.k))</f>
        <v>1</v>
      </c>
      <c r="E4588" s="1">
        <f>LOG(F4588+1,10)</f>
        <v>0.30102999566398114</v>
      </c>
      <c r="F4588" s="7">
        <v>1</v>
      </c>
      <c r="G4588" s="9" t="s">
        <v>3071</v>
      </c>
      <c r="H4588" s="4">
        <f>F4588/freq.sum.r6e</f>
        <v>4.9701789264413521E-5</v>
      </c>
      <c r="I4588" s="1" t="str">
        <f>_xlfn.LET(_xlpm.sep,":",_xlpm.w,$G4588,LEFT(_xlpm.w,FIND(_xlpm.sep,_xlpm.w)-1))</f>
        <v>nstæ</v>
      </c>
      <c r="J4588" s="1" t="str">
        <f>_xlfn.LET(_xlpm.sep,":",_xlpm.w,$G4588,RIGHT(_xlpm.w,LEN(_xlpm.w)-FIND(_xlpm.sep,_xlpm.w)))</f>
        <v>nstah</v>
      </c>
      <c r="K4588" s="10">
        <f>_xlfn.LET(_xlpm.w,I4588,LEN(_xlpm.w))</f>
        <v>4</v>
      </c>
      <c r="L4588" s="10">
        <f>_xlfn.LET(_xlpm.w,J4588,LEN(_xlpm.w))</f>
        <v>5</v>
      </c>
      <c r="M4588" s="10">
        <f>_xlfn.LET(_xlpm.a,K4588,_xlpm.b,L4588,MAX(_xlpm.a,_xlpm.b))</f>
        <v>5</v>
      </c>
      <c r="N4588" s="10">
        <f>_xlfn.LET(_xlpm.d,(K4588,L4588),MAX(_xlpm.d)-MIN(_xlpm.d))</f>
        <v>1</v>
      </c>
      <c r="O4588" s="1" t="str">
        <f>_xlfn.LET(_xlpm.sep,":",_xlpm.w,$G4588,_xlfn.CONCAT("~",RIGHT(_xlpm.w,LEN(_xlpm.w)-FIND(_xlpm.sep,_xlpm.w)),"~"))</f>
        <v>~nstah~</v>
      </c>
      <c r="P4588" s="1" t="str">
        <f>_xlfn.LET(_xlpm.sep,":",_xlpm.w,$G4588,_xlfn.CONCAT("[",LEFT(_xlpm.w,FIND(_xlpm.sep,_xlpm.w)-1),"]"))</f>
        <v>[nstæ]</v>
      </c>
      <c r="Q4588" s="14" cm="1">
        <f t="array" ref="Q4588">SUM(_xlfn._xlws.FILTER($H$2:$H$7117,_xlfn.MAP($O$2:$O$7117,_xlfn.LAMBDA(_xlpm.x,_xlpm.x=$O4588))))</f>
        <v>4.9701789264413521E-5</v>
      </c>
      <c r="R4588" s="14">
        <f>$H4588/Q4588</f>
        <v>1</v>
      </c>
      <c r="S4588" s="14" cm="1">
        <f t="array" ref="S4588">SUM(_xlfn._xlws.FILTER($H$2:$H$7117,_xlfn.MAP($P$2:$P$7117,_xlfn.LAMBDA(_xlpm.x,_xlpm.x=$P4588))))</f>
        <v>4.9701789264413521E-5</v>
      </c>
      <c r="T4588" s="14">
        <f>$H4588/S4588</f>
        <v>1</v>
      </c>
      <c r="U4588" s="14">
        <f>_xlfn.LET(_xlpm.freq,F4588,_xlpm.size,M4588+1,_xlpm.F,V4588,LOG(1+_xlpm.freq)*LOG(1+_xlpm.size)*_xlpm.F)</f>
        <v>0.25439985932113074</v>
      </c>
      <c r="V4588" s="14">
        <f>_xlfn.LET(_xlpm.a,T4588,_xlpm.b,R4588,2*_xlpm.a*_xlpm.b/(_xlpm.a+_xlpm.b))</f>
        <v>1</v>
      </c>
      <c r="W4588" s="14">
        <f>_xlfn.LET(_xlpm.p,R4588,_xlpm.q,T4588,LOG(_xlpm.p/_xlpm.q))</f>
        <v>0</v>
      </c>
      <c r="X4588" s="2"/>
    </row>
    <row r="4589" spans="1:24">
      <c r="A4589" s="1" t="str">
        <f>_xlfn.LET(_xlpm.sep," : ",CONCATENATE(O4589,_xlpm.sep,P4589))</f>
        <v>~ntrah~ : [ntɹæ]</v>
      </c>
      <c r="B4589" s="1">
        <f>_xlfn.LET(_xlpm.d,$G4589,_xlpm.k,_xlfn.CONCAT(LEFT(TRIM(B$1),1),"*"),COUNTIF(_xlpm.d,_xlpm.k))</f>
        <v>0</v>
      </c>
      <c r="C4589" s="1">
        <f>_xlfn.LET(_xlpm.d,$G4589,_xlpm.k,_xlfn.CONCAT(LEFT(TRIM(C$1),1),"*"),COUNTIF(_xlpm.d,_xlpm.k))</f>
        <v>0</v>
      </c>
      <c r="D4589" s="1">
        <f>_xlfn.LET(_xlpm.d,$G4589,_xlpm.k,_xlfn.CONCAT(LEFT(TRIM(D$1),1),"*"),COUNTIF(_xlpm.d,_xlpm.k))</f>
        <v>1</v>
      </c>
      <c r="E4589" s="1">
        <f>LOG(F4589+1,10)</f>
        <v>0.30102999566398114</v>
      </c>
      <c r="F4589" s="7">
        <v>1</v>
      </c>
      <c r="G4589" s="9" t="s">
        <v>3236</v>
      </c>
      <c r="H4589" s="4">
        <f>F4589/freq.sum.r6e</f>
        <v>4.9701789264413521E-5</v>
      </c>
      <c r="I4589" s="1" t="str">
        <f>_xlfn.LET(_xlpm.sep,":",_xlpm.w,$G4589,LEFT(_xlpm.w,FIND(_xlpm.sep,_xlpm.w)-1))</f>
        <v>ntɹæ</v>
      </c>
      <c r="J4589" s="1" t="str">
        <f>_xlfn.LET(_xlpm.sep,":",_xlpm.w,$G4589,RIGHT(_xlpm.w,LEN(_xlpm.w)-FIND(_xlpm.sep,_xlpm.w)))</f>
        <v>ntrah</v>
      </c>
      <c r="K4589" s="10">
        <f>_xlfn.LET(_xlpm.w,I4589,LEN(_xlpm.w))</f>
        <v>4</v>
      </c>
      <c r="L4589" s="10">
        <f>_xlfn.LET(_xlpm.w,J4589,LEN(_xlpm.w))</f>
        <v>5</v>
      </c>
      <c r="M4589" s="10">
        <f>_xlfn.LET(_xlpm.a,K4589,_xlpm.b,L4589,MAX(_xlpm.a,_xlpm.b))</f>
        <v>5</v>
      </c>
      <c r="N4589" s="10">
        <f>_xlfn.LET(_xlpm.d,(K4589,L4589),MAX(_xlpm.d)-MIN(_xlpm.d))</f>
        <v>1</v>
      </c>
      <c r="O4589" s="1" t="str">
        <f>_xlfn.LET(_xlpm.sep,":",_xlpm.w,$G4589,_xlfn.CONCAT("~",RIGHT(_xlpm.w,LEN(_xlpm.w)-FIND(_xlpm.sep,_xlpm.w)),"~"))</f>
        <v>~ntrah~</v>
      </c>
      <c r="P4589" s="1" t="str">
        <f>_xlfn.LET(_xlpm.sep,":",_xlpm.w,$G4589,_xlfn.CONCAT("[",LEFT(_xlpm.w,FIND(_xlpm.sep,_xlpm.w)-1),"]"))</f>
        <v>[ntɹæ]</v>
      </c>
      <c r="Q4589" s="14" cm="1">
        <f t="array" ref="Q4589">SUM(_xlfn._xlws.FILTER($H$2:$H$7117,_xlfn.MAP($O$2:$O$7117,_xlfn.LAMBDA(_xlpm.x,_xlpm.x=$O4589))))</f>
        <v>4.9701789264413521E-5</v>
      </c>
      <c r="R4589" s="14">
        <f>$H4589/Q4589</f>
        <v>1</v>
      </c>
      <c r="S4589" s="14" cm="1">
        <f t="array" ref="S4589">SUM(_xlfn._xlws.FILTER($H$2:$H$7117,_xlfn.MAP($P$2:$P$7117,_xlfn.LAMBDA(_xlpm.x,_xlpm.x=$P4589))))</f>
        <v>4.9701789264413521E-5</v>
      </c>
      <c r="T4589" s="14">
        <f>$H4589/S4589</f>
        <v>1</v>
      </c>
      <c r="U4589" s="14">
        <f>_xlfn.LET(_xlpm.freq,F4589,_xlpm.size,M4589+1,_xlpm.F,V4589,LOG(1+_xlpm.freq)*LOG(1+_xlpm.size)*_xlpm.F)</f>
        <v>0.25439985932113074</v>
      </c>
      <c r="V4589" s="14">
        <f>_xlfn.LET(_xlpm.a,T4589,_xlpm.b,R4589,2*_xlpm.a*_xlpm.b/(_xlpm.a+_xlpm.b))</f>
        <v>1</v>
      </c>
      <c r="W4589" s="14">
        <f>_xlfn.LET(_xlpm.p,R4589,_xlpm.q,T4589,LOG(_xlpm.p/_xlpm.q))</f>
        <v>0</v>
      </c>
      <c r="X4589" s="2"/>
    </row>
    <row r="4590" spans="1:24">
      <c r="A4590" s="1" t="str">
        <f>_xlfn.LET(_xlpm.sep," : ",CONCATENATE(O4590,_xlpm.sep,P4590))</f>
        <v>~ngrah~ : [nɡɹæ]</v>
      </c>
      <c r="B4590" s="1">
        <f>_xlfn.LET(_xlpm.d,$G4590,_xlpm.k,_xlfn.CONCAT(LEFT(TRIM(B$1),1),"*"),COUNTIF(_xlpm.d,_xlpm.k))</f>
        <v>0</v>
      </c>
      <c r="C4590" s="1">
        <f>_xlfn.LET(_xlpm.d,$G4590,_xlpm.k,_xlfn.CONCAT(LEFT(TRIM(C$1),1),"*"),COUNTIF(_xlpm.d,_xlpm.k))</f>
        <v>0</v>
      </c>
      <c r="D4590" s="1">
        <f>_xlfn.LET(_xlpm.d,$G4590,_xlpm.k,_xlfn.CONCAT(LEFT(TRIM(D$1),1),"*"),COUNTIF(_xlpm.d,_xlpm.k))</f>
        <v>1</v>
      </c>
      <c r="E4590" s="1">
        <f>LOG(F4590+1,10)</f>
        <v>0.30102999566398114</v>
      </c>
      <c r="F4590" s="7">
        <v>1</v>
      </c>
      <c r="G4590" s="9" t="s">
        <v>3526</v>
      </c>
      <c r="H4590" s="4">
        <f>F4590/freq.sum.r6e</f>
        <v>4.9701789264413521E-5</v>
      </c>
      <c r="I4590" s="4" t="str">
        <f>_xlfn.LET(_xlpm.sep,":",_xlpm.w,$G4590,LEFT(_xlpm.w,FIND(_xlpm.sep,_xlpm.w)-1))</f>
        <v>nɡɹæ</v>
      </c>
      <c r="J4590" s="4" t="str">
        <f>_xlfn.LET(_xlpm.sep,":",_xlpm.w,$G4590,RIGHT(_xlpm.w,LEN(_xlpm.w)-FIND(_xlpm.sep,_xlpm.w)))</f>
        <v>ngrah</v>
      </c>
      <c r="K4590" s="10">
        <f>_xlfn.LET(_xlpm.w,I4590,LEN(_xlpm.w))</f>
        <v>4</v>
      </c>
      <c r="L4590" s="10">
        <f>_xlfn.LET(_xlpm.w,J4590,LEN(_xlpm.w))</f>
        <v>5</v>
      </c>
      <c r="M4590" s="10">
        <f>_xlfn.LET(_xlpm.a,K4590,_xlpm.b,L4590,MAX(_xlpm.a,_xlpm.b))</f>
        <v>5</v>
      </c>
      <c r="N4590" s="10">
        <f>_xlfn.LET(_xlpm.d,(K4590,L4590),MAX(_xlpm.d)-MIN(_xlpm.d))</f>
        <v>1</v>
      </c>
      <c r="O4590" s="1" t="str">
        <f>_xlfn.LET(_xlpm.sep,":",_xlpm.w,$G4590,_xlfn.CONCAT("~",RIGHT(_xlpm.w,LEN(_xlpm.w)-FIND(_xlpm.sep,_xlpm.w)),"~"))</f>
        <v>~ngrah~</v>
      </c>
      <c r="P4590" s="1" t="str">
        <f>_xlfn.LET(_xlpm.sep,":",_xlpm.w,$G4590,_xlfn.CONCAT("[",LEFT(_xlpm.w,FIND(_xlpm.sep,_xlpm.w)-1),"]"))</f>
        <v>[nɡɹæ]</v>
      </c>
      <c r="Q4590" s="14" cm="1">
        <f t="array" ref="Q4590">SUM(_xlfn._xlws.FILTER($H$2:$H$7109,_xlfn.MAP($O$2:$O$7109,_xlfn.LAMBDA(_xlpm.x,_xlpm.x=$O4590))))</f>
        <v>4.9701789264413521E-5</v>
      </c>
      <c r="R4590" s="14">
        <f>$H4590/Q4590</f>
        <v>1</v>
      </c>
      <c r="S4590" s="14" cm="1">
        <f t="array" ref="S4590">SUM(_xlfn._xlws.FILTER($H$2:$H$7109,_xlfn.MAP($P$2:$P$7109,_xlfn.LAMBDA(_xlpm.x,_xlpm.x=$P4590))))</f>
        <v>4.9701789264413521E-5</v>
      </c>
      <c r="T4590" s="14">
        <f>$H4590/S4590</f>
        <v>1</v>
      </c>
      <c r="U4590" s="14">
        <f>_xlfn.LET(_xlpm.freq,F4590,_xlpm.size,M4590+1,_xlpm.F,V4590,LOG(1+_xlpm.freq)*LOG(1+_xlpm.size)*_xlpm.F)</f>
        <v>0.25439985932113074</v>
      </c>
      <c r="V4590" s="14">
        <f>_xlfn.LET(_xlpm.a,T4590,_xlpm.b,R4590,2*_xlpm.a*_xlpm.b/(_xlpm.a+_xlpm.b))</f>
        <v>1</v>
      </c>
      <c r="W4590" s="14">
        <f>_xlfn.LET(_xlpm.p,R4590,_xlpm.q,T4590,LOG(_xlpm.p/_xlpm.q))</f>
        <v>0</v>
      </c>
      <c r="X4590" s="2"/>
    </row>
    <row r="4591" spans="1:24">
      <c r="A4591" s="1" t="str">
        <f>_xlfn.LET(_xlpm.sep," : ",CONCATENATE(O4591,_xlpm.sep,P4591))</f>
        <v>~stroy~ : [stɹɔɪ]</v>
      </c>
      <c r="B4591" s="1">
        <f>_xlfn.LET(_xlpm.d,$G4591,_xlpm.k,_xlfn.CONCAT(LEFT(TRIM(B$1),1),"*"),COUNTIF(_xlpm.d,_xlpm.k))</f>
        <v>0</v>
      </c>
      <c r="C4591" s="1">
        <f>_xlfn.LET(_xlpm.d,$G4591,_xlpm.k,_xlfn.CONCAT(LEFT(TRIM(C$1),1),"*"),COUNTIF(_xlpm.d,_xlpm.k))</f>
        <v>0</v>
      </c>
      <c r="D4591" s="1">
        <f>_xlfn.LET(_xlpm.d,$G4591,_xlpm.k,_xlfn.CONCAT(LEFT(TRIM(D$1),1),"*"),COUNTIF(_xlpm.d,_xlpm.k))</f>
        <v>0</v>
      </c>
      <c r="E4591" s="1">
        <f>LOG(F4591+1,10)</f>
        <v>0.30102999566398114</v>
      </c>
      <c r="F4591" s="7">
        <v>1</v>
      </c>
      <c r="G4591" s="9" t="s">
        <v>4386</v>
      </c>
      <c r="H4591" s="4">
        <f>F4591/freq.sum.r6e</f>
        <v>4.9701789264413521E-5</v>
      </c>
      <c r="I4591" s="1" t="str">
        <f>_xlfn.LET(_xlpm.sep,":",_xlpm.w,$G4591,LEFT(_xlpm.w,FIND(_xlpm.sep,_xlpm.w)-1))</f>
        <v>stɹɔɪ</v>
      </c>
      <c r="J4591" s="1" t="str">
        <f>_xlfn.LET(_xlpm.sep,":",_xlpm.w,$G4591,RIGHT(_xlpm.w,LEN(_xlpm.w)-FIND(_xlpm.sep,_xlpm.w)))</f>
        <v>stroy</v>
      </c>
      <c r="K4591" s="10">
        <f>_xlfn.LET(_xlpm.w,I4591,LEN(_xlpm.w))</f>
        <v>5</v>
      </c>
      <c r="L4591" s="10">
        <f>_xlfn.LET(_xlpm.w,J4591,LEN(_xlpm.w))</f>
        <v>5</v>
      </c>
      <c r="M4591" s="10">
        <f>_xlfn.LET(_xlpm.a,K4591,_xlpm.b,L4591,MAX(_xlpm.a,_xlpm.b))</f>
        <v>5</v>
      </c>
      <c r="N4591" s="10">
        <f>_xlfn.LET(_xlpm.d,(K4591,L4591),MAX(_xlpm.d)-MIN(_xlpm.d))</f>
        <v>0</v>
      </c>
      <c r="O4591" s="1" t="str">
        <f>_xlfn.LET(_xlpm.sep,":",_xlpm.w,$G4591,_xlfn.CONCAT("~",RIGHT(_xlpm.w,LEN(_xlpm.w)-FIND(_xlpm.sep,_xlpm.w)),"~"))</f>
        <v>~stroy~</v>
      </c>
      <c r="P4591" s="1" t="str">
        <f>_xlfn.LET(_xlpm.sep,":",_xlpm.w,$G4591,_xlfn.CONCAT("[",LEFT(_xlpm.w,FIND(_xlpm.sep,_xlpm.w)-1),"]"))</f>
        <v>[stɹɔɪ]</v>
      </c>
      <c r="Q4591" s="14" cm="1">
        <f t="array" ref="Q4591">SUM(_xlfn._xlws.FILTER($H$2:$H$7117,_xlfn.MAP($O$2:$O$7117,_xlfn.LAMBDA(_xlpm.x,_xlpm.x=$O4591))))</f>
        <v>4.9701789264413521E-5</v>
      </c>
      <c r="R4591" s="14">
        <f>$H4591/Q4591</f>
        <v>1</v>
      </c>
      <c r="S4591" s="14" cm="1">
        <f t="array" ref="S4591">SUM(_xlfn._xlws.FILTER($H$2:$H$7117,_xlfn.MAP($P$2:$P$7117,_xlfn.LAMBDA(_xlpm.x,_xlpm.x=$P4591))))</f>
        <v>4.9701789264413521E-5</v>
      </c>
      <c r="T4591" s="14">
        <f>$H4591/S4591</f>
        <v>1</v>
      </c>
      <c r="U4591" s="14">
        <f>_xlfn.LET(_xlpm.freq,F4591,_xlpm.size,M4591+1,_xlpm.F,V4591,LOG(1+_xlpm.freq)*LOG(1+_xlpm.size)*_xlpm.F)</f>
        <v>0.25439985932113074</v>
      </c>
      <c r="V4591" s="14">
        <f>_xlfn.LET(_xlpm.a,T4591,_xlpm.b,R4591,2*_xlpm.a*_xlpm.b/(_xlpm.a+_xlpm.b))</f>
        <v>1</v>
      </c>
      <c r="W4591" s="14">
        <f>_xlfn.LET(_xlpm.p,R4591,_xlpm.q,T4591,LOG(_xlpm.p/_xlpm.q))</f>
        <v>0</v>
      </c>
      <c r="X4591" s="2"/>
    </row>
    <row r="4592" spans="1:24">
      <c r="A4592" s="1" t="str">
        <f>_xlfn.LET(_xlpm.sep," : ",CONCATENATE(O4592,_xlpm.sep,P4592))</f>
        <v>~tczah~ : [ttʃæ]</v>
      </c>
      <c r="B4592" s="1">
        <f>_xlfn.LET(_xlpm.d,$G4592,_xlpm.k,_xlfn.CONCAT(LEFT(TRIM(B$1),1),"*"),COUNTIF(_xlpm.d,_xlpm.k))</f>
        <v>0</v>
      </c>
      <c r="C4592" s="1">
        <f>_xlfn.LET(_xlpm.d,$G4592,_xlpm.k,_xlfn.CONCAT(LEFT(TRIM(C$1),1),"*"),COUNTIF(_xlpm.d,_xlpm.k))</f>
        <v>0</v>
      </c>
      <c r="D4592" s="1">
        <f>_xlfn.LET(_xlpm.d,$G4592,_xlpm.k,_xlfn.CONCAT(LEFT(TRIM(D$1),1),"*"),COUNTIF(_xlpm.d,_xlpm.k))</f>
        <v>0</v>
      </c>
      <c r="E4592" s="1">
        <f>LOG(F4592+1,10)</f>
        <v>0.30102999566398114</v>
      </c>
      <c r="F4592" s="7">
        <v>1</v>
      </c>
      <c r="G4592" s="9" t="s">
        <v>4691</v>
      </c>
      <c r="H4592" s="4">
        <f>F4592/freq.sum.r6e</f>
        <v>4.9701789264413521E-5</v>
      </c>
      <c r="I4592" s="1" t="str">
        <f>_xlfn.LET(_xlpm.sep,":",_xlpm.w,$G4592,LEFT(_xlpm.w,FIND(_xlpm.sep,_xlpm.w)-1))</f>
        <v>ttʃæ</v>
      </c>
      <c r="J4592" s="1" t="str">
        <f>_xlfn.LET(_xlpm.sep,":",_xlpm.w,$G4592,RIGHT(_xlpm.w,LEN(_xlpm.w)-FIND(_xlpm.sep,_xlpm.w)))</f>
        <v>tczah</v>
      </c>
      <c r="K4592" s="10">
        <f>_xlfn.LET(_xlpm.w,I4592,LEN(_xlpm.w))</f>
        <v>4</v>
      </c>
      <c r="L4592" s="10">
        <f>_xlfn.LET(_xlpm.w,J4592,LEN(_xlpm.w))</f>
        <v>5</v>
      </c>
      <c r="M4592" s="10">
        <f>_xlfn.LET(_xlpm.a,K4592,_xlpm.b,L4592,MAX(_xlpm.a,_xlpm.b))</f>
        <v>5</v>
      </c>
      <c r="N4592" s="10">
        <f>_xlfn.LET(_xlpm.d,(K4592,L4592),MAX(_xlpm.d)-MIN(_xlpm.d))</f>
        <v>1</v>
      </c>
      <c r="O4592" s="1" t="str">
        <f>_xlfn.LET(_xlpm.sep,":",_xlpm.w,$G4592,_xlfn.CONCAT("~",RIGHT(_xlpm.w,LEN(_xlpm.w)-FIND(_xlpm.sep,_xlpm.w)),"~"))</f>
        <v>~tczah~</v>
      </c>
      <c r="P4592" s="1" t="str">
        <f>_xlfn.LET(_xlpm.sep,":",_xlpm.w,$G4592,_xlfn.CONCAT("[",LEFT(_xlpm.w,FIND(_xlpm.sep,_xlpm.w)-1),"]"))</f>
        <v>[ttʃæ]</v>
      </c>
      <c r="Q4592" s="14" cm="1">
        <f t="array" ref="Q4592">SUM(_xlfn._xlws.FILTER($H$2:$H$7117,_xlfn.MAP($O$2:$O$7117,_xlfn.LAMBDA(_xlpm.x,_xlpm.x=$O4592))))</f>
        <v>4.9701789264413521E-5</v>
      </c>
      <c r="R4592" s="14">
        <f>$H4592/Q4592</f>
        <v>1</v>
      </c>
      <c r="S4592" s="14" cm="1">
        <f t="array" ref="S4592">SUM(_xlfn._xlws.FILTER($H$2:$H$7117,_xlfn.MAP($P$2:$P$7117,_xlfn.LAMBDA(_xlpm.x,_xlpm.x=$P4592))))</f>
        <v>4.9701789264413521E-5</v>
      </c>
      <c r="T4592" s="14">
        <f>$H4592/S4592</f>
        <v>1</v>
      </c>
      <c r="U4592" s="14">
        <f>_xlfn.LET(_xlpm.freq,F4592,_xlpm.size,M4592+1,_xlpm.F,V4592,LOG(1+_xlpm.freq)*LOG(1+_xlpm.size)*_xlpm.F)</f>
        <v>0.25439985932113074</v>
      </c>
      <c r="V4592" s="14">
        <f>_xlfn.LET(_xlpm.a,T4592,_xlpm.b,R4592,2*_xlpm.a*_xlpm.b/(_xlpm.a+_xlpm.b))</f>
        <v>1</v>
      </c>
      <c r="W4592" s="14">
        <f>_xlfn.LET(_xlpm.p,R4592,_xlpm.q,T4592,LOG(_xlpm.p/_xlpm.q))</f>
        <v>0</v>
      </c>
      <c r="X4592" s="2"/>
    </row>
    <row r="4593" spans="1:24">
      <c r="A4593" s="1" t="str">
        <f>_xlfn.LET(_xlpm.sep," : ",CONCATENATE(O4593,_xlpm.sep,P4593))</f>
        <v>~rstah~ : [ɹstæ]</v>
      </c>
      <c r="B4593" s="1">
        <f>_xlfn.LET(_xlpm.d,$G4593,_xlpm.k,_xlfn.CONCAT(LEFT(TRIM(B$1),1),"*"),COUNTIF(_xlpm.d,_xlpm.k))</f>
        <v>1</v>
      </c>
      <c r="C4593" s="1">
        <f>_xlfn.LET(_xlpm.d,$G4593,_xlpm.k,_xlfn.CONCAT(LEFT(TRIM(C$1),1),"*"),COUNTIF(_xlpm.d,_xlpm.k))</f>
        <v>0</v>
      </c>
      <c r="D4593" s="1">
        <f>_xlfn.LET(_xlpm.d,$G4593,_xlpm.k,_xlfn.CONCAT(LEFT(TRIM(D$1),1),"*"),COUNTIF(_xlpm.d,_xlpm.k))</f>
        <v>0</v>
      </c>
      <c r="E4593" s="1">
        <f>LOG(F4593+1,10)</f>
        <v>0.30102999566398114</v>
      </c>
      <c r="F4593" s="7">
        <v>1</v>
      </c>
      <c r="G4593" s="9" t="s">
        <v>6222</v>
      </c>
      <c r="H4593" s="4">
        <f>F4593/freq.sum.r6e</f>
        <v>4.9701789264413521E-5</v>
      </c>
      <c r="I4593" s="1" t="str">
        <f>_xlfn.LET(_xlpm.sep,":",_xlpm.w,$G4593,LEFT(_xlpm.w,FIND(_xlpm.sep,_xlpm.w)-1))</f>
        <v>ɹstæ</v>
      </c>
      <c r="J4593" s="1" t="str">
        <f>_xlfn.LET(_xlpm.sep,":",_xlpm.w,$G4593,RIGHT(_xlpm.w,LEN(_xlpm.w)-FIND(_xlpm.sep,_xlpm.w)))</f>
        <v>rstah</v>
      </c>
      <c r="K4593" s="10">
        <f>_xlfn.LET(_xlpm.w,I4593,LEN(_xlpm.w))</f>
        <v>4</v>
      </c>
      <c r="L4593" s="10">
        <f>_xlfn.LET(_xlpm.w,J4593,LEN(_xlpm.w))</f>
        <v>5</v>
      </c>
      <c r="M4593" s="10">
        <f>_xlfn.LET(_xlpm.a,K4593,_xlpm.b,L4593,MAX(_xlpm.a,_xlpm.b))</f>
        <v>5</v>
      </c>
      <c r="N4593" s="10">
        <f>_xlfn.LET(_xlpm.d,(K4593,L4593),MAX(_xlpm.d)-MIN(_xlpm.d))</f>
        <v>1</v>
      </c>
      <c r="O4593" s="1" t="str">
        <f>_xlfn.LET(_xlpm.sep,":",_xlpm.w,$G4593,_xlfn.CONCAT("~",RIGHT(_xlpm.w,LEN(_xlpm.w)-FIND(_xlpm.sep,_xlpm.w)),"~"))</f>
        <v>~rstah~</v>
      </c>
      <c r="P4593" s="1" t="str">
        <f>_xlfn.LET(_xlpm.sep,":",_xlpm.w,$G4593,_xlfn.CONCAT("[",LEFT(_xlpm.w,FIND(_xlpm.sep,_xlpm.w)-1),"]"))</f>
        <v>[ɹstæ]</v>
      </c>
      <c r="Q4593" s="14" cm="1">
        <f t="array" ref="Q4593">SUM(_xlfn._xlws.FILTER($H$2:$H$7117,_xlfn.MAP($O$2:$O$7117,_xlfn.LAMBDA(_xlpm.x,_xlpm.x=$O4593))))</f>
        <v>4.9701789264413521E-5</v>
      </c>
      <c r="R4593" s="14">
        <f>$H4593/Q4593</f>
        <v>1</v>
      </c>
      <c r="S4593" s="14" cm="1">
        <f t="array" ref="S4593">SUM(_xlfn._xlws.FILTER($H$2:$H$7117,_xlfn.MAP($P$2:$P$7117,_xlfn.LAMBDA(_xlpm.x,_xlpm.x=$P4593))))</f>
        <v>4.9701789264413521E-5</v>
      </c>
      <c r="T4593" s="14">
        <f>$H4593/S4593</f>
        <v>1</v>
      </c>
      <c r="U4593" s="14">
        <f>_xlfn.LET(_xlpm.freq,F4593,_xlpm.size,M4593+1,_xlpm.F,V4593,LOG(1+_xlpm.freq)*LOG(1+_xlpm.size)*_xlpm.F)</f>
        <v>0.25439985932113074</v>
      </c>
      <c r="V4593" s="14">
        <f>_xlfn.LET(_xlpm.a,T4593,_xlpm.b,R4593,2*_xlpm.a*_xlpm.b/(_xlpm.a+_xlpm.b))</f>
        <v>1</v>
      </c>
      <c r="W4593" s="14">
        <f>_xlfn.LET(_xlpm.p,R4593,_xlpm.q,T4593,LOG(_xlpm.p/_xlpm.q))</f>
        <v>0</v>
      </c>
      <c r="X4593" s="2"/>
    </row>
    <row r="4594" spans="1:24">
      <c r="A4594" s="1" t="str">
        <f>_xlfn.LET(_xlpm.sep," : ",CONCATENATE(O4594,_xlpm.sep,P4594))</f>
        <v>~ncrea~ : [nkɹi]</v>
      </c>
      <c r="B4594" s="1">
        <f>_xlfn.LET(_xlpm.d,$G4594,_xlpm.k,_xlfn.CONCAT(LEFT(TRIM(B$1),1),"*"),COUNTIF(_xlpm.d,_xlpm.k))</f>
        <v>0</v>
      </c>
      <c r="C4594" s="1">
        <f>_xlfn.LET(_xlpm.d,$G4594,_xlpm.k,_xlfn.CONCAT(LEFT(TRIM(C$1),1),"*"),COUNTIF(_xlpm.d,_xlpm.k))</f>
        <v>0</v>
      </c>
      <c r="D4594" s="1">
        <f>_xlfn.LET(_xlpm.d,$G4594,_xlpm.k,_xlfn.CONCAT(LEFT(TRIM(D$1),1),"*"),COUNTIF(_xlpm.d,_xlpm.k))</f>
        <v>1</v>
      </c>
      <c r="E4594" s="1">
        <f>LOG(F4594+1,10)</f>
        <v>0.90308998699194343</v>
      </c>
      <c r="F4594" s="7">
        <v>7</v>
      </c>
      <c r="G4594" s="9" t="s">
        <v>3016</v>
      </c>
      <c r="H4594" s="4">
        <f>F4594/freq.sum.r6e</f>
        <v>3.4791252485089465E-4</v>
      </c>
      <c r="I4594" s="1" t="str">
        <f>_xlfn.LET(_xlpm.sep,":",_xlpm.w,$G4594,LEFT(_xlpm.w,FIND(_xlpm.sep,_xlpm.w)-1))</f>
        <v>nkɹi</v>
      </c>
      <c r="J4594" s="1" t="str">
        <f>_xlfn.LET(_xlpm.sep,":",_xlpm.w,$G4594,RIGHT(_xlpm.w,LEN(_xlpm.w)-FIND(_xlpm.sep,_xlpm.w)))</f>
        <v>ncrea</v>
      </c>
      <c r="K4594" s="10">
        <f>_xlfn.LET(_xlpm.w,I4594,LEN(_xlpm.w))</f>
        <v>4</v>
      </c>
      <c r="L4594" s="10">
        <f>_xlfn.LET(_xlpm.w,J4594,LEN(_xlpm.w))</f>
        <v>5</v>
      </c>
      <c r="M4594" s="10">
        <f>_xlfn.LET(_xlpm.a,K4594,_xlpm.b,L4594,MAX(_xlpm.a,_xlpm.b))</f>
        <v>5</v>
      </c>
      <c r="N4594" s="10">
        <f>_xlfn.LET(_xlpm.d,(K4594,L4594),MAX(_xlpm.d)-MIN(_xlpm.d))</f>
        <v>1</v>
      </c>
      <c r="O4594" s="1" t="str">
        <f>_xlfn.LET(_xlpm.sep,":",_xlpm.w,$G4594,_xlfn.CONCAT("~",RIGHT(_xlpm.w,LEN(_xlpm.w)-FIND(_xlpm.sep,_xlpm.w)),"~"))</f>
        <v>~ncrea~</v>
      </c>
      <c r="P4594" s="1" t="str">
        <f>_xlfn.LET(_xlpm.sep,":",_xlpm.w,$G4594,_xlfn.CONCAT("[",LEFT(_xlpm.w,FIND(_xlpm.sep,_xlpm.w)-1),"]"))</f>
        <v>[nkɹi]</v>
      </c>
      <c r="Q4594" s="14" cm="1">
        <f t="array" ref="Q4594">SUM(_xlfn._xlws.FILTER($H$2:$H$7117,_xlfn.MAP($O$2:$O$7117,_xlfn.LAMBDA(_xlpm.x,_xlpm.x=$O4594))))</f>
        <v>3.4791252485089465E-4</v>
      </c>
      <c r="R4594" s="14">
        <f>$H4594/Q4594</f>
        <v>1</v>
      </c>
      <c r="S4594" s="14" cm="1">
        <f t="array" ref="S4594">SUM(_xlfn._xlws.FILTER($H$2:$H$7117,_xlfn.MAP($P$2:$P$7117,_xlfn.LAMBDA(_xlpm.x,_xlpm.x=$P4594))))</f>
        <v>3.4791252485089465E-4</v>
      </c>
      <c r="T4594" s="14">
        <f>$H4594/S4594</f>
        <v>1</v>
      </c>
      <c r="U4594" s="14">
        <f>_xlfn.LET(_xlpm.freq,F4594,_xlpm.size,M4594+1,_xlpm.F,V4594,LOG(1+_xlpm.freq)*LOG(1+_xlpm.size)*_xlpm.F)</f>
        <v>0.76319957796339222</v>
      </c>
      <c r="V4594" s="14">
        <f>_xlfn.LET(_xlpm.a,T4594,_xlpm.b,R4594,2*_xlpm.a*_xlpm.b/(_xlpm.a+_xlpm.b))</f>
        <v>1</v>
      </c>
      <c r="W4594" s="14">
        <f>_xlfn.LET(_xlpm.p,R4594,_xlpm.q,T4594,LOG(_xlpm.p/_xlpm.q))</f>
        <v>0</v>
      </c>
      <c r="X4594" s="2"/>
    </row>
    <row r="4595" spans="1:24">
      <c r="A4595" s="1" t="str">
        <f>_xlfn.LET(_xlpm.sep," : ",CONCATENATE(O4595,_xlpm.sep,P4595))</f>
        <v>~scree~ : [skɹi]</v>
      </c>
      <c r="B4595" s="1">
        <f>_xlfn.LET(_xlpm.d,$G4595,_xlpm.k,_xlfn.CONCAT(LEFT(TRIM(B$1),1),"*"),COUNTIF(_xlpm.d,_xlpm.k))</f>
        <v>0</v>
      </c>
      <c r="C4595" s="1">
        <f>_xlfn.LET(_xlpm.d,$G4595,_xlpm.k,_xlfn.CONCAT(LEFT(TRIM(C$1),1),"*"),COUNTIF(_xlpm.d,_xlpm.k))</f>
        <v>0</v>
      </c>
      <c r="D4595" s="1">
        <f>_xlfn.LET(_xlpm.d,$G4595,_xlpm.k,_xlfn.CONCAT(LEFT(TRIM(D$1),1),"*"),COUNTIF(_xlpm.d,_xlpm.k))</f>
        <v>0</v>
      </c>
      <c r="E4595" s="1">
        <f>LOG(F4595+1,10)</f>
        <v>0.90308998699194343</v>
      </c>
      <c r="F4595" s="7">
        <v>7</v>
      </c>
      <c r="G4595" s="9" t="s">
        <v>4034</v>
      </c>
      <c r="H4595" s="4">
        <f>F4595/freq.sum.r6e</f>
        <v>3.4791252485089465E-4</v>
      </c>
      <c r="I4595" s="1" t="str">
        <f>_xlfn.LET(_xlpm.sep,":",_xlpm.w,$G4595,LEFT(_xlpm.w,FIND(_xlpm.sep,_xlpm.w)-1))</f>
        <v>skɹi</v>
      </c>
      <c r="J4595" s="1" t="str">
        <f>_xlfn.LET(_xlpm.sep,":",_xlpm.w,$G4595,RIGHT(_xlpm.w,LEN(_xlpm.w)-FIND(_xlpm.sep,_xlpm.w)))</f>
        <v>scree</v>
      </c>
      <c r="K4595" s="10">
        <f>_xlfn.LET(_xlpm.w,I4595,LEN(_xlpm.w))</f>
        <v>4</v>
      </c>
      <c r="L4595" s="10">
        <f>_xlfn.LET(_xlpm.w,J4595,LEN(_xlpm.w))</f>
        <v>5</v>
      </c>
      <c r="M4595" s="10">
        <f>_xlfn.LET(_xlpm.a,K4595,_xlpm.b,L4595,MAX(_xlpm.a,_xlpm.b))</f>
        <v>5</v>
      </c>
      <c r="N4595" s="10">
        <f>_xlfn.LET(_xlpm.d,(K4595,L4595),MAX(_xlpm.d)-MIN(_xlpm.d))</f>
        <v>1</v>
      </c>
      <c r="O4595" s="1" t="str">
        <f>_xlfn.LET(_xlpm.sep,":",_xlpm.w,$G4595,_xlfn.CONCAT("~",RIGHT(_xlpm.w,LEN(_xlpm.w)-FIND(_xlpm.sep,_xlpm.w)),"~"))</f>
        <v>~scree~</v>
      </c>
      <c r="P4595" s="1" t="str">
        <f>_xlfn.LET(_xlpm.sep,":",_xlpm.w,$G4595,_xlfn.CONCAT("[",LEFT(_xlpm.w,FIND(_xlpm.sep,_xlpm.w)-1),"]"))</f>
        <v>[skɹi]</v>
      </c>
      <c r="Q4595" s="14" cm="1">
        <f t="array" ref="Q4595">SUM(_xlfn._xlws.FILTER($H$2:$H$7117,_xlfn.MAP($O$2:$O$7117,_xlfn.LAMBDA(_xlpm.x,_xlpm.x=$O4595))))</f>
        <v>3.4791252485089465E-4</v>
      </c>
      <c r="R4595" s="14">
        <f>$H4595/Q4595</f>
        <v>1</v>
      </c>
      <c r="S4595" s="14" cm="1">
        <f t="array" ref="S4595">SUM(_xlfn._xlws.FILTER($H$2:$H$7117,_xlfn.MAP($P$2:$P$7117,_xlfn.LAMBDA(_xlpm.x,_xlpm.x=$P4595))))</f>
        <v>3.4791252485089465E-4</v>
      </c>
      <c r="T4595" s="14">
        <f>$H4595/S4595</f>
        <v>1</v>
      </c>
      <c r="U4595" s="14">
        <f>_xlfn.LET(_xlpm.freq,F4595,_xlpm.size,M4595+1,_xlpm.F,V4595,LOG(1+_xlpm.freq)*LOG(1+_xlpm.size)*_xlpm.F)</f>
        <v>0.76319957796339222</v>
      </c>
      <c r="V4595" s="14">
        <f>_xlfn.LET(_xlpm.a,T4595,_xlpm.b,R4595,2*_xlpm.a*_xlpm.b/(_xlpm.a+_xlpm.b))</f>
        <v>1</v>
      </c>
      <c r="W4595" s="14">
        <f>_xlfn.LET(_xlpm.p,R4595,_xlpm.q,T4595,LOG(_xlpm.p/_xlpm.q))</f>
        <v>0</v>
      </c>
      <c r="X4595" s="2"/>
    </row>
    <row r="4596" spans="1:24">
      <c r="A4596" s="1" t="str">
        <f>_xlfn.LET(_xlpm.sep," : ",CONCATENATE(O4596,_xlpm.sep,P4596))</f>
        <v>~three~ : [θɹi]</v>
      </c>
      <c r="B4596" s="1">
        <f>_xlfn.LET(_xlpm.d,$G4596,_xlpm.k,_xlfn.CONCAT(LEFT(TRIM(B$1),1),"*"),COUNTIF(_xlpm.d,_xlpm.k))</f>
        <v>0</v>
      </c>
      <c r="C4596" s="1">
        <f>_xlfn.LET(_xlpm.d,$G4596,_xlpm.k,_xlfn.CONCAT(LEFT(TRIM(C$1),1),"*"),COUNTIF(_xlpm.d,_xlpm.k))</f>
        <v>0</v>
      </c>
      <c r="D4596" s="1">
        <f>_xlfn.LET(_xlpm.d,$G4596,_xlpm.k,_xlfn.CONCAT(LEFT(TRIM(D$1),1),"*"),COUNTIF(_xlpm.d,_xlpm.k))</f>
        <v>0</v>
      </c>
      <c r="E4596" s="1">
        <f>LOG(F4596+1,10)</f>
        <v>0.90308998699194343</v>
      </c>
      <c r="F4596" s="7">
        <v>7</v>
      </c>
      <c r="G4596" s="9" t="s">
        <v>6948</v>
      </c>
      <c r="H4596" s="4">
        <f>F4596/freq.sum.r6e</f>
        <v>3.4791252485089465E-4</v>
      </c>
      <c r="I4596" s="1" t="str">
        <f>_xlfn.LET(_xlpm.sep,":",_xlpm.w,$G4596,LEFT(_xlpm.w,FIND(_xlpm.sep,_xlpm.w)-1))</f>
        <v>θɹi</v>
      </c>
      <c r="J4596" s="1" t="str">
        <f>_xlfn.LET(_xlpm.sep,":",_xlpm.w,$G4596,RIGHT(_xlpm.w,LEN(_xlpm.w)-FIND(_xlpm.sep,_xlpm.w)))</f>
        <v>three</v>
      </c>
      <c r="K4596" s="10">
        <f>_xlfn.LET(_xlpm.w,I4596,LEN(_xlpm.w))</f>
        <v>3</v>
      </c>
      <c r="L4596" s="10">
        <f>_xlfn.LET(_xlpm.w,J4596,LEN(_xlpm.w))</f>
        <v>5</v>
      </c>
      <c r="M4596" s="10">
        <f>_xlfn.LET(_xlpm.a,K4596,_xlpm.b,L4596,MAX(_xlpm.a,_xlpm.b))</f>
        <v>5</v>
      </c>
      <c r="N4596" s="10">
        <f>_xlfn.LET(_xlpm.d,(K4596,L4596),MAX(_xlpm.d)-MIN(_xlpm.d))</f>
        <v>2</v>
      </c>
      <c r="O4596" s="1" t="str">
        <f>_xlfn.LET(_xlpm.sep,":",_xlpm.w,$G4596,_xlfn.CONCAT("~",RIGHT(_xlpm.w,LEN(_xlpm.w)-FIND(_xlpm.sep,_xlpm.w)),"~"))</f>
        <v>~three~</v>
      </c>
      <c r="P4596" s="1" t="str">
        <f>_xlfn.LET(_xlpm.sep,":",_xlpm.w,$G4596,_xlfn.CONCAT("[",LEFT(_xlpm.w,FIND(_xlpm.sep,_xlpm.w)-1),"]"))</f>
        <v>[θɹi]</v>
      </c>
      <c r="Q4596" s="14" cm="1">
        <f t="array" ref="Q4596">SUM(_xlfn._xlws.FILTER($H$2:$H$7111,_xlfn.MAP($O$2:$O$7111,_xlfn.LAMBDA(_xlpm.x,_xlpm.x=$O4596))))</f>
        <v>3.4791252485089465E-4</v>
      </c>
      <c r="R4596" s="14">
        <f>$H4596/Q4596</f>
        <v>1</v>
      </c>
      <c r="S4596" s="14" cm="1">
        <f t="array" ref="S4596">SUM(_xlfn._xlws.FILTER($H$2:$H$7111,_xlfn.MAP($P$2:$P$7111,_xlfn.LAMBDA(_xlpm.x,_xlpm.x=$P4596))))</f>
        <v>3.4791252485089465E-4</v>
      </c>
      <c r="T4596" s="14">
        <f>$H4596/S4596</f>
        <v>1</v>
      </c>
      <c r="U4596" s="14">
        <f>_xlfn.LET(_xlpm.freq,F4596,_xlpm.size,M4596+1,_xlpm.F,V4596,LOG(1+_xlpm.freq)*LOG(1+_xlpm.size)*_xlpm.F)</f>
        <v>0.76319957796339222</v>
      </c>
      <c r="V4596" s="14">
        <f>_xlfn.LET(_xlpm.a,T4596,_xlpm.b,R4596,2*_xlpm.a*_xlpm.b/(_xlpm.a+_xlpm.b))</f>
        <v>1</v>
      </c>
      <c r="W4596" s="14">
        <f>_xlfn.LET(_xlpm.p,R4596,_xlpm.q,T4596,LOG(_xlpm.p/_xlpm.q))</f>
        <v>0</v>
      </c>
      <c r="X4596" s="2"/>
    </row>
    <row r="4597" spans="1:24">
      <c r="A4597" s="1" t="str">
        <f>_xlfn.LET(_xlpm.sep," : ",CONCATENATE(O4597,_xlpm.sep,P4597))</f>
        <v>~nscri~ : [nskɹɪ]</v>
      </c>
      <c r="B4597" s="1">
        <f>_xlfn.LET(_xlpm.d,$G4597,_xlpm.k,_xlfn.CONCAT(LEFT(TRIM(B$1),1),"*"),COUNTIF(_xlpm.d,_xlpm.k))</f>
        <v>0</v>
      </c>
      <c r="C4597" s="1">
        <f>_xlfn.LET(_xlpm.d,$G4597,_xlpm.k,_xlfn.CONCAT(LEFT(TRIM(C$1),1),"*"),COUNTIF(_xlpm.d,_xlpm.k))</f>
        <v>0</v>
      </c>
      <c r="D4597" s="1">
        <f>_xlfn.LET(_xlpm.d,$G4597,_xlpm.k,_xlfn.CONCAT(LEFT(TRIM(D$1),1),"*"),COUNTIF(_xlpm.d,_xlpm.k))</f>
        <v>1</v>
      </c>
      <c r="E4597" s="1">
        <f>LOG(F4597+1,10)</f>
        <v>1.3617278360175928</v>
      </c>
      <c r="F4597" s="7">
        <v>22</v>
      </c>
      <c r="G4597" s="9" t="s">
        <v>3058</v>
      </c>
      <c r="H4597" s="4">
        <f>F4597/freq.sum.r6e</f>
        <v>1.0934393638170974E-3</v>
      </c>
      <c r="I4597" s="1" t="str">
        <f>_xlfn.LET(_xlpm.sep,":",_xlpm.w,$G4597,LEFT(_xlpm.w,FIND(_xlpm.sep,_xlpm.w)-1))</f>
        <v>nskɹɪ</v>
      </c>
      <c r="J4597" s="1" t="str">
        <f>_xlfn.LET(_xlpm.sep,":",_xlpm.w,$G4597,RIGHT(_xlpm.w,LEN(_xlpm.w)-FIND(_xlpm.sep,_xlpm.w)))</f>
        <v>nscri</v>
      </c>
      <c r="K4597" s="10">
        <f>_xlfn.LET(_xlpm.w,I4597,LEN(_xlpm.w))</f>
        <v>5</v>
      </c>
      <c r="L4597" s="10">
        <f>_xlfn.LET(_xlpm.w,J4597,LEN(_xlpm.w))</f>
        <v>5</v>
      </c>
      <c r="M4597" s="10">
        <f>_xlfn.LET(_xlpm.a,K4597,_xlpm.b,L4597,MAX(_xlpm.a,_xlpm.b))</f>
        <v>5</v>
      </c>
      <c r="N4597" s="10">
        <f>_xlfn.LET(_xlpm.d,(K4597,L4597),MAX(_xlpm.d)-MIN(_xlpm.d))</f>
        <v>0</v>
      </c>
      <c r="O4597" s="1" t="str">
        <f>_xlfn.LET(_xlpm.sep,":",_xlpm.w,$G4597,_xlfn.CONCAT("~",RIGHT(_xlpm.w,LEN(_xlpm.w)-FIND(_xlpm.sep,_xlpm.w)),"~"))</f>
        <v>~nscri~</v>
      </c>
      <c r="P4597" s="1" t="str">
        <f>_xlfn.LET(_xlpm.sep,":",_xlpm.w,$G4597,_xlfn.CONCAT("[",LEFT(_xlpm.w,FIND(_xlpm.sep,_xlpm.w)-1),"]"))</f>
        <v>[nskɹɪ]</v>
      </c>
      <c r="Q4597" s="14" cm="1">
        <f t="array" ref="Q4597">SUM(_xlfn._xlws.FILTER($H$2:$H$7117,_xlfn.MAP($O$2:$O$7117,_xlfn.LAMBDA(_xlpm.x,_xlpm.x=$O4597))))</f>
        <v>1.4413518886679921E-3</v>
      </c>
      <c r="R4597" s="14">
        <f>$H4597/Q4597</f>
        <v>0.75862068965517238</v>
      </c>
      <c r="S4597" s="14" cm="1">
        <f t="array" ref="S4597">SUM(_xlfn._xlws.FILTER($H$2:$H$7117,_xlfn.MAP($P$2:$P$7117,_xlfn.LAMBDA(_xlpm.x,_xlpm.x=$P4597))))</f>
        <v>1.5904572564612327E-3</v>
      </c>
      <c r="T4597" s="14">
        <f>$H4597/S4597</f>
        <v>0.6875</v>
      </c>
      <c r="U4597" s="14">
        <f>_xlfn.LET(_xlpm.freq,F4597,_xlpm.size,M4597+1,_xlpm.F,V4597,LOG(1+_xlpm.freq)*LOG(1+_xlpm.size)*_xlpm.F)</f>
        <v>0.83008057559111825</v>
      </c>
      <c r="V4597" s="14">
        <f>_xlfn.LET(_xlpm.a,T4597,_xlpm.b,R4597,2*_xlpm.a*_xlpm.b/(_xlpm.a+_xlpm.b))</f>
        <v>0.72131147540983609</v>
      </c>
      <c r="W4597" s="14">
        <f>_xlfn.LET(_xlpm.p,R4597,_xlpm.q,T4597,LOG(_xlpm.p/_xlpm.q))</f>
        <v>4.2751980420949881E-2</v>
      </c>
      <c r="X4597" s="2"/>
    </row>
    <row r="4598" spans="1:24">
      <c r="A4598" s="1" t="str">
        <f>_xlfn.LET(_xlpm.sep," : ",CONCATENATE(O4598,_xlpm.sep,P4598))</f>
        <v>~screw~ : [skɹu]</v>
      </c>
      <c r="B4598" s="1">
        <f>_xlfn.LET(_xlpm.d,$G4598,_xlpm.k,_xlfn.CONCAT(LEFT(TRIM(B$1),1),"*"),COUNTIF(_xlpm.d,_xlpm.k))</f>
        <v>0</v>
      </c>
      <c r="C4598" s="1">
        <f>_xlfn.LET(_xlpm.d,$G4598,_xlpm.k,_xlfn.CONCAT(LEFT(TRIM(C$1),1),"*"),COUNTIF(_xlpm.d,_xlpm.k))</f>
        <v>0</v>
      </c>
      <c r="D4598" s="1">
        <f>_xlfn.LET(_xlpm.d,$G4598,_xlpm.k,_xlfn.CONCAT(LEFT(TRIM(D$1),1),"*"),COUNTIF(_xlpm.d,_xlpm.k))</f>
        <v>0</v>
      </c>
      <c r="E4598" s="1">
        <f>LOG(F4598+1,10)</f>
        <v>0.95424250943932487</v>
      </c>
      <c r="F4598" s="7">
        <v>8</v>
      </c>
      <c r="G4598" s="9" t="s">
        <v>4035</v>
      </c>
      <c r="H4598" s="4">
        <f>F4598/freq.sum.r6e</f>
        <v>3.9761431411530816E-4</v>
      </c>
      <c r="I4598" s="1" t="str">
        <f>_xlfn.LET(_xlpm.sep,":",_xlpm.w,$G4598,LEFT(_xlpm.w,FIND(_xlpm.sep,_xlpm.w)-1))</f>
        <v>skɹu</v>
      </c>
      <c r="J4598" s="1" t="str">
        <f>_xlfn.LET(_xlpm.sep,":",_xlpm.w,$G4598,RIGHT(_xlpm.w,LEN(_xlpm.w)-FIND(_xlpm.sep,_xlpm.w)))</f>
        <v>screw</v>
      </c>
      <c r="K4598" s="10">
        <f>_xlfn.LET(_xlpm.w,I4598,LEN(_xlpm.w))</f>
        <v>4</v>
      </c>
      <c r="L4598" s="10">
        <f>_xlfn.LET(_xlpm.w,J4598,LEN(_xlpm.w))</f>
        <v>5</v>
      </c>
      <c r="M4598" s="10">
        <f>_xlfn.LET(_xlpm.a,K4598,_xlpm.b,L4598,MAX(_xlpm.a,_xlpm.b))</f>
        <v>5</v>
      </c>
      <c r="N4598" s="10">
        <f>_xlfn.LET(_xlpm.d,(K4598,L4598),MAX(_xlpm.d)-MIN(_xlpm.d))</f>
        <v>1</v>
      </c>
      <c r="O4598" s="1" t="str">
        <f>_xlfn.LET(_xlpm.sep,":",_xlpm.w,$G4598,_xlfn.CONCAT("~",RIGHT(_xlpm.w,LEN(_xlpm.w)-FIND(_xlpm.sep,_xlpm.w)),"~"))</f>
        <v>~screw~</v>
      </c>
      <c r="P4598" s="1" t="str">
        <f>_xlfn.LET(_xlpm.sep,":",_xlpm.w,$G4598,_xlfn.CONCAT("[",LEFT(_xlpm.w,FIND(_xlpm.sep,_xlpm.w)-1),"]"))</f>
        <v>[skɹu]</v>
      </c>
      <c r="Q4598" s="14" cm="1">
        <f t="array" ref="Q4598">SUM(_xlfn._xlws.FILTER($H$2:$H$7117,_xlfn.MAP($O$2:$O$7117,_xlfn.LAMBDA(_xlpm.x,_xlpm.x=$O4598))))</f>
        <v>3.9761431411530816E-4</v>
      </c>
      <c r="R4598" s="14">
        <f>$H4598/Q4598</f>
        <v>1</v>
      </c>
      <c r="S4598" s="14" cm="1">
        <f t="array" ref="S4598">SUM(_xlfn._xlws.FILTER($H$2:$H$7117,_xlfn.MAP($P$2:$P$7117,_xlfn.LAMBDA(_xlpm.x,_xlpm.x=$P4598))))</f>
        <v>4.4731610337972168E-4</v>
      </c>
      <c r="T4598" s="14">
        <f>$H4598/S4598</f>
        <v>0.88888888888888895</v>
      </c>
      <c r="U4598" s="14">
        <f>_xlfn.LET(_xlpm.freq,F4598,_xlpm.size,M4598+1,_xlpm.F,V4598,LOG(1+_xlpm.freq)*LOG(1+_xlpm.size)*_xlpm.F)</f>
        <v>0.75899150534160897</v>
      </c>
      <c r="V4598" s="14">
        <f>_xlfn.LET(_xlpm.a,T4598,_xlpm.b,R4598,2*_xlpm.a*_xlpm.b/(_xlpm.a+_xlpm.b))</f>
        <v>0.94117647058823539</v>
      </c>
      <c r="W4598" s="14">
        <f>_xlfn.LET(_xlpm.p,R4598,_xlpm.q,T4598,LOG(_xlpm.p/_xlpm.q))</f>
        <v>5.1152522447381291E-2</v>
      </c>
      <c r="X4598" s="2"/>
    </row>
    <row r="4599" spans="1:24">
      <c r="A4599" s="1" t="str">
        <f>_xlfn.LET(_xlpm.sep," : ",CONCATENATE(O4599,_xlpm.sep,P4599))</f>
        <v>~rview~ : [ɹvju]</v>
      </c>
      <c r="B4599" s="1">
        <f>_xlfn.LET(_xlpm.d,$G4599,_xlpm.k,_xlfn.CONCAT(LEFT(TRIM(B$1),1),"*"),COUNTIF(_xlpm.d,_xlpm.k))</f>
        <v>1</v>
      </c>
      <c r="C4599" s="1">
        <f>_xlfn.LET(_xlpm.d,$G4599,_xlpm.k,_xlfn.CONCAT(LEFT(TRIM(C$1),1),"*"),COUNTIF(_xlpm.d,_xlpm.k))</f>
        <v>0</v>
      </c>
      <c r="D4599" s="1">
        <f>_xlfn.LET(_xlpm.d,$G4599,_xlpm.k,_xlfn.CONCAT(LEFT(TRIM(D$1),1),"*"),COUNTIF(_xlpm.d,_xlpm.k))</f>
        <v>0</v>
      </c>
      <c r="E4599" s="1">
        <f>LOG(F4599+1,10)</f>
        <v>0.95424250943932487</v>
      </c>
      <c r="F4599" s="7">
        <v>8</v>
      </c>
      <c r="G4599" s="9" t="s">
        <v>6428</v>
      </c>
      <c r="H4599" s="4">
        <f>F4599/freq.sum.r6e</f>
        <v>3.9761431411530816E-4</v>
      </c>
      <c r="I4599" s="1" t="str">
        <f>_xlfn.LET(_xlpm.sep,":",_xlpm.w,$G4599,LEFT(_xlpm.w,FIND(_xlpm.sep,_xlpm.w)-1))</f>
        <v>ɹvju</v>
      </c>
      <c r="J4599" s="1" t="str">
        <f>_xlfn.LET(_xlpm.sep,":",_xlpm.w,$G4599,RIGHT(_xlpm.w,LEN(_xlpm.w)-FIND(_xlpm.sep,_xlpm.w)))</f>
        <v>rview</v>
      </c>
      <c r="K4599" s="10">
        <f>_xlfn.LET(_xlpm.w,I4599,LEN(_xlpm.w))</f>
        <v>4</v>
      </c>
      <c r="L4599" s="10">
        <f>_xlfn.LET(_xlpm.w,J4599,LEN(_xlpm.w))</f>
        <v>5</v>
      </c>
      <c r="M4599" s="10">
        <f>_xlfn.LET(_xlpm.a,K4599,_xlpm.b,L4599,MAX(_xlpm.a,_xlpm.b))</f>
        <v>5</v>
      </c>
      <c r="N4599" s="10">
        <f>_xlfn.LET(_xlpm.d,(K4599,L4599),MAX(_xlpm.d)-MIN(_xlpm.d))</f>
        <v>1</v>
      </c>
      <c r="O4599" s="1" t="str">
        <f>_xlfn.LET(_xlpm.sep,":",_xlpm.w,$G4599,_xlfn.CONCAT("~",RIGHT(_xlpm.w,LEN(_xlpm.w)-FIND(_xlpm.sep,_xlpm.w)),"~"))</f>
        <v>~rview~</v>
      </c>
      <c r="P4599" s="1" t="str">
        <f>_xlfn.LET(_xlpm.sep,":",_xlpm.w,$G4599,_xlfn.CONCAT("[",LEFT(_xlpm.w,FIND(_xlpm.sep,_xlpm.w)-1),"]"))</f>
        <v>[ɹvju]</v>
      </c>
      <c r="Q4599" s="14" cm="1">
        <f t="array" ref="Q4599">SUM(_xlfn._xlws.FILTER($H$2:$H$7117,_xlfn.MAP($O$2:$O$7117,_xlfn.LAMBDA(_xlpm.x,_xlpm.x=$O4599))))</f>
        <v>3.9761431411530816E-4</v>
      </c>
      <c r="R4599" s="14">
        <f>$H4599/Q4599</f>
        <v>1</v>
      </c>
      <c r="S4599" s="14" cm="1">
        <f t="array" ref="S4599">SUM(_xlfn._xlws.FILTER($H$2:$H$7117,_xlfn.MAP($P$2:$P$7117,_xlfn.LAMBDA(_xlpm.x,_xlpm.x=$P4599))))</f>
        <v>4.4731610337972168E-4</v>
      </c>
      <c r="T4599" s="14">
        <f>$H4599/S4599</f>
        <v>0.88888888888888895</v>
      </c>
      <c r="U4599" s="14">
        <f>_xlfn.LET(_xlpm.freq,F4599,_xlpm.size,M4599+1,_xlpm.F,V4599,LOG(1+_xlpm.freq)*LOG(1+_xlpm.size)*_xlpm.F)</f>
        <v>0.75899150534160897</v>
      </c>
      <c r="V4599" s="14">
        <f>_xlfn.LET(_xlpm.a,T4599,_xlpm.b,R4599,2*_xlpm.a*_xlpm.b/(_xlpm.a+_xlpm.b))</f>
        <v>0.94117647058823539</v>
      </c>
      <c r="W4599" s="14">
        <f>_xlfn.LET(_xlpm.p,R4599,_xlpm.q,T4599,LOG(_xlpm.p/_xlpm.q))</f>
        <v>5.1152522447381291E-2</v>
      </c>
      <c r="X4599" s="2"/>
    </row>
    <row r="4600" spans="1:24">
      <c r="A4600" s="1" t="str">
        <f>_xlfn.LET(_xlpm.sep," : ",CONCATENATE(O4600,_xlpm.sep,P4600))</f>
        <v>~sough~ : [saʊ]</v>
      </c>
      <c r="B4600" s="1">
        <f>_xlfn.LET(_xlpm.d,$G4600,_xlpm.k,_xlfn.CONCAT(LEFT(TRIM(B$1),1),"*"),COUNTIF(_xlpm.d,_xlpm.k))</f>
        <v>0</v>
      </c>
      <c r="C4600" s="1">
        <f>_xlfn.LET(_xlpm.d,$G4600,_xlpm.k,_xlfn.CONCAT(LEFT(TRIM(C$1),1),"*"),COUNTIF(_xlpm.d,_xlpm.k))</f>
        <v>0</v>
      </c>
      <c r="D4600" s="1">
        <f>_xlfn.LET(_xlpm.d,$G4600,_xlpm.k,_xlfn.CONCAT(LEFT(TRIM(D$1),1),"*"),COUNTIF(_xlpm.d,_xlpm.k))</f>
        <v>0</v>
      </c>
      <c r="E4600" s="1">
        <f>LOG(F4600+1,10)</f>
        <v>0.30102999566398114</v>
      </c>
      <c r="F4600" s="7">
        <v>1</v>
      </c>
      <c r="G4600" s="9" t="s">
        <v>3926</v>
      </c>
      <c r="H4600" s="4">
        <f>F4600/freq.sum.r6e</f>
        <v>4.9701789264413521E-5</v>
      </c>
      <c r="I4600" s="1" t="str">
        <f>_xlfn.LET(_xlpm.sep,":",_xlpm.w,$G4600,LEFT(_xlpm.w,FIND(_xlpm.sep,_xlpm.w)-1))</f>
        <v>saʊ</v>
      </c>
      <c r="J4600" s="1" t="str">
        <f>_xlfn.LET(_xlpm.sep,":",_xlpm.w,$G4600,RIGHT(_xlpm.w,LEN(_xlpm.w)-FIND(_xlpm.sep,_xlpm.w)))</f>
        <v>sough</v>
      </c>
      <c r="K4600" s="10">
        <f>_xlfn.LET(_xlpm.w,I4600,LEN(_xlpm.w))</f>
        <v>3</v>
      </c>
      <c r="L4600" s="10">
        <f>_xlfn.LET(_xlpm.w,J4600,LEN(_xlpm.w))</f>
        <v>5</v>
      </c>
      <c r="M4600" s="10">
        <f>_xlfn.LET(_xlpm.a,K4600,_xlpm.b,L4600,MAX(_xlpm.a,_xlpm.b))</f>
        <v>5</v>
      </c>
      <c r="N4600" s="10">
        <f>_xlfn.LET(_xlpm.d,(K4600,L4600),MAX(_xlpm.d)-MIN(_xlpm.d))</f>
        <v>2</v>
      </c>
      <c r="O4600" s="1" t="str">
        <f>_xlfn.LET(_xlpm.sep,":",_xlpm.w,$G4600,_xlfn.CONCAT("~",RIGHT(_xlpm.w,LEN(_xlpm.w)-FIND(_xlpm.sep,_xlpm.w)),"~"))</f>
        <v>~sough~</v>
      </c>
      <c r="P4600" s="1" t="str">
        <f>_xlfn.LET(_xlpm.sep,":",_xlpm.w,$G4600,_xlfn.CONCAT("[",LEFT(_xlpm.w,FIND(_xlpm.sep,_xlpm.w)-1),"]"))</f>
        <v>[saʊ]</v>
      </c>
      <c r="Q4600" s="14" cm="1">
        <f t="array" ref="Q4600">SUM(_xlfn._xlws.FILTER($H$2:$H$7117,_xlfn.MAP($O$2:$O$7117,_xlfn.LAMBDA(_xlpm.x,_xlpm.x=$O4600))))</f>
        <v>2.4850894632206762E-4</v>
      </c>
      <c r="R4600" s="14">
        <f>$H4600/Q4600</f>
        <v>0.19999999999999998</v>
      </c>
      <c r="S4600" s="14" cm="1">
        <f t="array" ref="S4600">SUM(_xlfn._xlws.FILTER($H$2:$H$7117,_xlfn.MAP($P$2:$P$7117,_xlfn.LAMBDA(_xlpm.x,_xlpm.x=$P4600))))</f>
        <v>2.9821073558648114E-4</v>
      </c>
      <c r="T4600" s="14">
        <f>$H4600/S4600</f>
        <v>0.16666666666666666</v>
      </c>
      <c r="U4600" s="14">
        <f>_xlfn.LET(_xlpm.freq,F4600,_xlpm.size,M4600+1,_xlpm.F,V4600,LOG(1+_xlpm.freq)*LOG(1+_xlpm.size)*_xlpm.F)</f>
        <v>4.6254519876569221E-2</v>
      </c>
      <c r="V4600" s="14">
        <f>_xlfn.LET(_xlpm.a,T4600,_xlpm.b,R4600,2*_xlpm.a*_xlpm.b/(_xlpm.a+_xlpm.b))</f>
        <v>0.1818181818181818</v>
      </c>
      <c r="W4600" s="14">
        <f>_xlfn.LET(_xlpm.p,R4600,_xlpm.q,T4600,LOG(_xlpm.p/_xlpm.q))</f>
        <v>7.9181246047624818E-2</v>
      </c>
      <c r="X4600" s="2"/>
    </row>
    <row r="4601" spans="1:24">
      <c r="A4601" s="1" t="str">
        <f>_xlfn.LET(_xlpm.sep," : ",CONCATENATE(O4601,_xlpm.sep,P4601))</f>
        <v>~mplir~ : [mplə]</v>
      </c>
      <c r="B4601" s="1">
        <f>_xlfn.LET(_xlpm.d,$G4601,_xlpm.k,_xlfn.CONCAT(LEFT(TRIM(B$1),1),"*"),COUNTIF(_xlpm.d,_xlpm.k))</f>
        <v>0</v>
      </c>
      <c r="C4601" s="1">
        <f>_xlfn.LET(_xlpm.d,$G4601,_xlpm.k,_xlfn.CONCAT(LEFT(TRIM(C$1),1),"*"),COUNTIF(_xlpm.d,_xlpm.k))</f>
        <v>1</v>
      </c>
      <c r="D4601" s="1">
        <f>_xlfn.LET(_xlpm.d,$G4601,_xlpm.k,_xlfn.CONCAT(LEFT(TRIM(D$1),1),"*"),COUNTIF(_xlpm.d,_xlpm.k))</f>
        <v>0</v>
      </c>
      <c r="E4601" s="1">
        <f>LOG(F4601+1,10)</f>
        <v>0.30102999566398114</v>
      </c>
      <c r="F4601" s="7">
        <v>1</v>
      </c>
      <c r="G4601" s="9" t="s">
        <v>2606</v>
      </c>
      <c r="H4601" s="4">
        <f>F4601/freq.sum.r6e</f>
        <v>4.9701789264413521E-5</v>
      </c>
      <c r="I4601" s="4" t="str">
        <f>_xlfn.LET(_xlpm.sep,":",_xlpm.w,$G4601,LEFT(_xlpm.w,FIND(_xlpm.sep,_xlpm.w)-1))</f>
        <v>mplə</v>
      </c>
      <c r="J4601" s="4" t="str">
        <f>_xlfn.LET(_xlpm.sep,":",_xlpm.w,$G4601,RIGHT(_xlpm.w,LEN(_xlpm.w)-FIND(_xlpm.sep,_xlpm.w)))</f>
        <v>mplir</v>
      </c>
      <c r="K4601" s="10">
        <f>_xlfn.LET(_xlpm.w,I4601,LEN(_xlpm.w))</f>
        <v>4</v>
      </c>
      <c r="L4601" s="10">
        <f>_xlfn.LET(_xlpm.w,J4601,LEN(_xlpm.w))</f>
        <v>5</v>
      </c>
      <c r="M4601" s="10">
        <f>_xlfn.LET(_xlpm.a,K4601,_xlpm.b,L4601,MAX(_xlpm.a,_xlpm.b))</f>
        <v>5</v>
      </c>
      <c r="N4601" s="10">
        <f>_xlfn.LET(_xlpm.d,(K4601,L4601),MAX(_xlpm.d)-MIN(_xlpm.d))</f>
        <v>1</v>
      </c>
      <c r="O4601" s="1" t="str">
        <f>_xlfn.LET(_xlpm.sep,":",_xlpm.w,$G4601,_xlfn.CONCAT("~",RIGHT(_xlpm.w,LEN(_xlpm.w)-FIND(_xlpm.sep,_xlpm.w)),"~"))</f>
        <v>~mplir~</v>
      </c>
      <c r="P4601" s="1" t="str">
        <f>_xlfn.LET(_xlpm.sep,":",_xlpm.w,$G4601,_xlfn.CONCAT("[",LEFT(_xlpm.w,FIND(_xlpm.sep,_xlpm.w)-1),"]"))</f>
        <v>[mplə]</v>
      </c>
      <c r="Q4601" s="14" cm="1">
        <f t="array" ref="Q4601">SUM(_xlfn._xlws.FILTER($H$2:$H$7109,_xlfn.MAP($O$2:$O$7109,_xlfn.LAMBDA(_xlpm.x,_xlpm.x=$O4601))))</f>
        <v>1.9880715705765408E-4</v>
      </c>
      <c r="R4601" s="14">
        <f>$H4601/Q4601</f>
        <v>0.25</v>
      </c>
      <c r="S4601" s="14" cm="1">
        <f t="array" ref="S4601">SUM(_xlfn._xlws.FILTER($H$2:$H$7109,_xlfn.MAP($P$2:$P$7109,_xlfn.LAMBDA(_xlpm.x,_xlpm.x=$P4601))))</f>
        <v>2.4850894632206762E-4</v>
      </c>
      <c r="T4601" s="14">
        <f>$H4601/S4601</f>
        <v>0.19999999999999998</v>
      </c>
      <c r="U4601" s="14">
        <f>_xlfn.LET(_xlpm.freq,F4601,_xlpm.size,M4601+1,_xlpm.F,V4601,LOG(1+_xlpm.freq)*LOG(1+_xlpm.size)*_xlpm.F)</f>
        <v>5.6533302071362389E-2</v>
      </c>
      <c r="V4601" s="14">
        <f>_xlfn.LET(_xlpm.a,T4601,_xlpm.b,R4601,2*_xlpm.a*_xlpm.b/(_xlpm.a+_xlpm.b))</f>
        <v>0.22222222222222224</v>
      </c>
      <c r="W4601" s="14">
        <f>_xlfn.LET(_xlpm.p,R4601,_xlpm.q,T4601,LOG(_xlpm.p/_xlpm.q))</f>
        <v>9.691001300805642E-2</v>
      </c>
      <c r="X4601" s="2"/>
    </row>
    <row r="4602" spans="1:24">
      <c r="A4602" s="1" t="str">
        <f>_xlfn.LET(_xlpm.sep," : ",CONCATENATE(O4602,_xlpm.sep,P4602))</f>
        <v>~siner~ : [znə]</v>
      </c>
      <c r="B4602" s="1">
        <f>_xlfn.LET(_xlpm.d,$G4602,_xlpm.k,_xlfn.CONCAT(LEFT(TRIM(B$1),1),"*"),COUNTIF(_xlpm.d,_xlpm.k))</f>
        <v>0</v>
      </c>
      <c r="C4602" s="1">
        <f>_xlfn.LET(_xlpm.d,$G4602,_xlpm.k,_xlfn.CONCAT(LEFT(TRIM(C$1),1),"*"),COUNTIF(_xlpm.d,_xlpm.k))</f>
        <v>0</v>
      </c>
      <c r="D4602" s="1">
        <f>_xlfn.LET(_xlpm.d,$G4602,_xlpm.k,_xlfn.CONCAT(LEFT(TRIM(D$1),1),"*"),COUNTIF(_xlpm.d,_xlpm.k))</f>
        <v>0</v>
      </c>
      <c r="E4602" s="1">
        <f>LOG(F4602+1,10)</f>
        <v>0.30102999566398114</v>
      </c>
      <c r="F4602" s="7">
        <v>1</v>
      </c>
      <c r="G4602" s="9" t="s">
        <v>5392</v>
      </c>
      <c r="H4602" s="4">
        <f>F4602/freq.sum.r6e</f>
        <v>4.9701789264413521E-5</v>
      </c>
      <c r="I4602" s="1" t="str">
        <f>_xlfn.LET(_xlpm.sep,":",_xlpm.w,$G4602,LEFT(_xlpm.w,FIND(_xlpm.sep,_xlpm.w)-1))</f>
        <v>znə</v>
      </c>
      <c r="J4602" s="1" t="str">
        <f>_xlfn.LET(_xlpm.sep,":",_xlpm.w,$G4602,RIGHT(_xlpm.w,LEN(_xlpm.w)-FIND(_xlpm.sep,_xlpm.w)))</f>
        <v>siner</v>
      </c>
      <c r="K4602" s="10">
        <f>_xlfn.LET(_xlpm.w,I4602,LEN(_xlpm.w))</f>
        <v>3</v>
      </c>
      <c r="L4602" s="10">
        <f>_xlfn.LET(_xlpm.w,J4602,LEN(_xlpm.w))</f>
        <v>5</v>
      </c>
      <c r="M4602" s="10">
        <f>_xlfn.LET(_xlpm.a,K4602,_xlpm.b,L4602,MAX(_xlpm.a,_xlpm.b))</f>
        <v>5</v>
      </c>
      <c r="N4602" s="10">
        <f>_xlfn.LET(_xlpm.d,(K4602,L4602),MAX(_xlpm.d)-MIN(_xlpm.d))</f>
        <v>2</v>
      </c>
      <c r="O4602" s="1" t="str">
        <f>_xlfn.LET(_xlpm.sep,":",_xlpm.w,$G4602,_xlfn.CONCAT("~",RIGHT(_xlpm.w,LEN(_xlpm.w)-FIND(_xlpm.sep,_xlpm.w)),"~"))</f>
        <v>~siner~</v>
      </c>
      <c r="P4602" s="1" t="str">
        <f>_xlfn.LET(_xlpm.sep,":",_xlpm.w,$G4602,_xlfn.CONCAT("[",LEFT(_xlpm.w,FIND(_xlpm.sep,_xlpm.w)-1),"]"))</f>
        <v>[znə]</v>
      </c>
      <c r="Q4602" s="14" cm="1">
        <f t="array" ref="Q4602">SUM(_xlfn._xlws.FILTER($H$2:$H$7117,_xlfn.MAP($O$2:$O$7117,_xlfn.LAMBDA(_xlpm.x,_xlpm.x=$O4602))))</f>
        <v>1.9880715705765408E-4</v>
      </c>
      <c r="R4602" s="14">
        <f>$H4602/Q4602</f>
        <v>0.25</v>
      </c>
      <c r="S4602" s="14" cm="1">
        <f t="array" ref="S4602">SUM(_xlfn._xlws.FILTER($H$2:$H$7117,_xlfn.MAP($P$2:$P$7117,_xlfn.LAMBDA(_xlpm.x,_xlpm.x=$P4602))))</f>
        <v>2.4850894632206762E-4</v>
      </c>
      <c r="T4602" s="14">
        <f>$H4602/S4602</f>
        <v>0.19999999999999998</v>
      </c>
      <c r="U4602" s="14">
        <f>_xlfn.LET(_xlpm.freq,F4602,_xlpm.size,M4602+1,_xlpm.F,V4602,LOG(1+_xlpm.freq)*LOG(1+_xlpm.size)*_xlpm.F)</f>
        <v>5.6533302071362389E-2</v>
      </c>
      <c r="V4602" s="14">
        <f>_xlfn.LET(_xlpm.a,T4602,_xlpm.b,R4602,2*_xlpm.a*_xlpm.b/(_xlpm.a+_xlpm.b))</f>
        <v>0.22222222222222224</v>
      </c>
      <c r="W4602" s="14">
        <f>_xlfn.LET(_xlpm.p,R4602,_xlpm.q,T4602,LOG(_xlpm.p/_xlpm.q))</f>
        <v>9.691001300805642E-2</v>
      </c>
      <c r="X4602" s="2"/>
    </row>
    <row r="4603" spans="1:24">
      <c r="A4603" s="1" t="str">
        <f>_xlfn.LET(_xlpm.sep," : ",CONCATENATE(O4603,_xlpm.sep,P4603))</f>
        <v>~nquer~ : [ŋkwə]</v>
      </c>
      <c r="B4603" s="1">
        <f>_xlfn.LET(_xlpm.d,$G4603,_xlpm.k,_xlfn.CONCAT(LEFT(TRIM(B$1),1),"*"),COUNTIF(_xlpm.d,_xlpm.k))</f>
        <v>0</v>
      </c>
      <c r="C4603" s="1">
        <f>_xlfn.LET(_xlpm.d,$G4603,_xlpm.k,_xlfn.CONCAT(LEFT(TRIM(C$1),1),"*"),COUNTIF(_xlpm.d,_xlpm.k))</f>
        <v>0</v>
      </c>
      <c r="D4603" s="1">
        <f>_xlfn.LET(_xlpm.d,$G4603,_xlpm.k,_xlfn.CONCAT(LEFT(TRIM(D$1),1),"*"),COUNTIF(_xlpm.d,_xlpm.k))</f>
        <v>0</v>
      </c>
      <c r="E4603" s="1">
        <f>LOG(F4603+1,10)</f>
        <v>0.30102999566398114</v>
      </c>
      <c r="F4603" s="7">
        <v>1</v>
      </c>
      <c r="G4603" s="9" t="s">
        <v>5896</v>
      </c>
      <c r="H4603" s="4">
        <f>F4603/freq.sum.r6e</f>
        <v>4.9701789264413521E-5</v>
      </c>
      <c r="I4603" s="1" t="str">
        <f>_xlfn.LET(_xlpm.sep,":",_xlpm.w,$G4603,LEFT(_xlpm.w,FIND(_xlpm.sep,_xlpm.w)-1))</f>
        <v>ŋkwə</v>
      </c>
      <c r="J4603" s="1" t="str">
        <f>_xlfn.LET(_xlpm.sep,":",_xlpm.w,$G4603,RIGHT(_xlpm.w,LEN(_xlpm.w)-FIND(_xlpm.sep,_xlpm.w)))</f>
        <v>nquer</v>
      </c>
      <c r="K4603" s="10">
        <f>_xlfn.LET(_xlpm.w,I4603,LEN(_xlpm.w))</f>
        <v>4</v>
      </c>
      <c r="L4603" s="10">
        <f>_xlfn.LET(_xlpm.w,J4603,LEN(_xlpm.w))</f>
        <v>5</v>
      </c>
      <c r="M4603" s="10">
        <f>_xlfn.LET(_xlpm.a,K4603,_xlpm.b,L4603,MAX(_xlpm.a,_xlpm.b))</f>
        <v>5</v>
      </c>
      <c r="N4603" s="10">
        <f>_xlfn.LET(_xlpm.d,(K4603,L4603),MAX(_xlpm.d)-MIN(_xlpm.d))</f>
        <v>1</v>
      </c>
      <c r="O4603" s="1" t="str">
        <f>_xlfn.LET(_xlpm.sep,":",_xlpm.w,$G4603,_xlfn.CONCAT("~",RIGHT(_xlpm.w,LEN(_xlpm.w)-FIND(_xlpm.sep,_xlpm.w)),"~"))</f>
        <v>~nquer~</v>
      </c>
      <c r="P4603" s="1" t="str">
        <f>_xlfn.LET(_xlpm.sep,":",_xlpm.w,$G4603,_xlfn.CONCAT("[",LEFT(_xlpm.w,FIND(_xlpm.sep,_xlpm.w)-1),"]"))</f>
        <v>[ŋkwə]</v>
      </c>
      <c r="Q4603" s="14" cm="1">
        <f t="array" ref="Q4603">SUM(_xlfn._xlws.FILTER($H$2:$H$7117,_xlfn.MAP($O$2:$O$7117,_xlfn.LAMBDA(_xlpm.x,_xlpm.x=$O4603))))</f>
        <v>1.9880715705765408E-4</v>
      </c>
      <c r="R4603" s="14">
        <f>$H4603/Q4603</f>
        <v>0.25</v>
      </c>
      <c r="S4603" s="14" cm="1">
        <f t="array" ref="S4603">SUM(_xlfn._xlws.FILTER($H$2:$H$7117,_xlfn.MAP($P$2:$P$7117,_xlfn.LAMBDA(_xlpm.x,_xlpm.x=$P4603))))</f>
        <v>2.4850894632206762E-4</v>
      </c>
      <c r="T4603" s="14">
        <f>$H4603/S4603</f>
        <v>0.19999999999999998</v>
      </c>
      <c r="U4603" s="14">
        <f>_xlfn.LET(_xlpm.freq,F4603,_xlpm.size,M4603+1,_xlpm.F,V4603,LOG(1+_xlpm.freq)*LOG(1+_xlpm.size)*_xlpm.F)</f>
        <v>5.6533302071362389E-2</v>
      </c>
      <c r="V4603" s="14">
        <f>_xlfn.LET(_xlpm.a,T4603,_xlpm.b,R4603,2*_xlpm.a*_xlpm.b/(_xlpm.a+_xlpm.b))</f>
        <v>0.22222222222222224</v>
      </c>
      <c r="W4603" s="14">
        <f>_xlfn.LET(_xlpm.p,R4603,_xlpm.q,T4603,LOG(_xlpm.p/_xlpm.q))</f>
        <v>9.691001300805642E-2</v>
      </c>
      <c r="X4603" s="2"/>
    </row>
    <row r="4604" spans="1:24">
      <c r="A4604" s="1" t="str">
        <f>_xlfn.LET(_xlpm.sep," : ",CONCATENATE(O4604,_xlpm.sep,P4604))</f>
        <v>~thogh~ : [θɔ]</v>
      </c>
      <c r="B4604" s="1">
        <f>_xlfn.LET(_xlpm.d,$G4604,_xlpm.k,_xlfn.CONCAT(LEFT(TRIM(B$1),1),"*"),COUNTIF(_xlpm.d,_xlpm.k))</f>
        <v>0</v>
      </c>
      <c r="C4604" s="1">
        <f>_xlfn.LET(_xlpm.d,$G4604,_xlpm.k,_xlfn.CONCAT(LEFT(TRIM(C$1),1),"*"),COUNTIF(_xlpm.d,_xlpm.k))</f>
        <v>0</v>
      </c>
      <c r="D4604" s="1">
        <f>_xlfn.LET(_xlpm.d,$G4604,_xlpm.k,_xlfn.CONCAT(LEFT(TRIM(D$1),1),"*"),COUNTIF(_xlpm.d,_xlpm.k))</f>
        <v>0</v>
      </c>
      <c r="E4604" s="1">
        <f>LOG(F4604+1,10)</f>
        <v>0.47712125471966244</v>
      </c>
      <c r="F4604" s="7">
        <v>2</v>
      </c>
      <c r="G4604" s="9" t="s">
        <v>6876</v>
      </c>
      <c r="H4604" s="4">
        <f>F4604/freq.sum.r6e</f>
        <v>9.9403578528827041E-5</v>
      </c>
      <c r="I4604" s="1" t="str">
        <f>_xlfn.LET(_xlpm.sep,":",_xlpm.w,$G4604,LEFT(_xlpm.w,FIND(_xlpm.sep,_xlpm.w)-1))</f>
        <v>θɔ</v>
      </c>
      <c r="J4604" s="1" t="str">
        <f>_xlfn.LET(_xlpm.sep,":",_xlpm.w,$G4604,RIGHT(_xlpm.w,LEN(_xlpm.w)-FIND(_xlpm.sep,_xlpm.w)))</f>
        <v>thogh</v>
      </c>
      <c r="K4604" s="10">
        <f>_xlfn.LET(_xlpm.w,I4604,LEN(_xlpm.w))</f>
        <v>2</v>
      </c>
      <c r="L4604" s="10">
        <f>_xlfn.LET(_xlpm.w,J4604,LEN(_xlpm.w))</f>
        <v>5</v>
      </c>
      <c r="M4604" s="10">
        <f>_xlfn.LET(_xlpm.a,K4604,_xlpm.b,L4604,MAX(_xlpm.a,_xlpm.b))</f>
        <v>5</v>
      </c>
      <c r="N4604" s="10">
        <f>_xlfn.LET(_xlpm.d,(K4604,L4604),MAX(_xlpm.d)-MIN(_xlpm.d))</f>
        <v>3</v>
      </c>
      <c r="O4604" s="1" t="str">
        <f>_xlfn.LET(_xlpm.sep,":",_xlpm.w,$G4604,_xlfn.CONCAT("~",RIGHT(_xlpm.w,LEN(_xlpm.w)-FIND(_xlpm.sep,_xlpm.w)),"~"))</f>
        <v>~thogh~</v>
      </c>
      <c r="P4604" s="1" t="str">
        <f>_xlfn.LET(_xlpm.sep,":",_xlpm.w,$G4604,_xlfn.CONCAT("[",LEFT(_xlpm.w,FIND(_xlpm.sep,_xlpm.w)-1),"]"))</f>
        <v>[θɔ]</v>
      </c>
      <c r="Q4604" s="14" cm="1">
        <f t="array" ref="Q4604">SUM(_xlfn._xlws.FILTER($H$2:$H$7117,_xlfn.MAP($O$2:$O$7117,_xlfn.LAMBDA(_xlpm.x,_xlpm.x=$O4604))))</f>
        <v>3.4791252485089465E-4</v>
      </c>
      <c r="R4604" s="14">
        <f>$H4604/Q4604</f>
        <v>0.2857142857142857</v>
      </c>
      <c r="S4604" s="14" cm="1">
        <f t="array" ref="S4604">SUM(_xlfn._xlws.FILTER($H$2:$H$7117,_xlfn.MAP($P$2:$P$7117,_xlfn.LAMBDA(_xlpm.x,_xlpm.x=$P4604))))</f>
        <v>4.4731610337972168E-4</v>
      </c>
      <c r="T4604" s="14">
        <f>$H4604/S4604</f>
        <v>0.22222222222222224</v>
      </c>
      <c r="U4604" s="14">
        <f>_xlfn.LET(_xlpm.freq,F4604,_xlpm.size,M4604+1,_xlpm.F,V4604,LOG(1+_xlpm.freq)*LOG(1+_xlpm.size)*_xlpm.F)</f>
        <v>0.10080355930318242</v>
      </c>
      <c r="V4604" s="14">
        <f>_xlfn.LET(_xlpm.a,T4604,_xlpm.b,R4604,2*_xlpm.a*_xlpm.b/(_xlpm.a+_xlpm.b))</f>
        <v>0.25</v>
      </c>
      <c r="W4604" s="14">
        <f>_xlfn.LET(_xlpm.p,R4604,_xlpm.q,T4604,LOG(_xlpm.p/_xlpm.q))</f>
        <v>0.109144469425068</v>
      </c>
      <c r="X4604" s="2"/>
    </row>
    <row r="4605" spans="1:24">
      <c r="A4605" s="1" t="str">
        <f>_xlfn.LET(_xlpm.sep," : ",CONCATENATE(O4605,_xlpm.sep,P4605))</f>
        <v>~schoo~ : [sku]</v>
      </c>
      <c r="B4605" s="1">
        <f>_xlfn.LET(_xlpm.d,$G4605,_xlpm.k,_xlfn.CONCAT(LEFT(TRIM(B$1),1),"*"),COUNTIF(_xlpm.d,_xlpm.k))</f>
        <v>0</v>
      </c>
      <c r="C4605" s="1">
        <f>_xlfn.LET(_xlpm.d,$G4605,_xlpm.k,_xlfn.CONCAT(LEFT(TRIM(C$1),1),"*"),COUNTIF(_xlpm.d,_xlpm.k))</f>
        <v>0</v>
      </c>
      <c r="D4605" s="1">
        <f>_xlfn.LET(_xlpm.d,$G4605,_xlpm.k,_xlfn.CONCAT(LEFT(TRIM(D$1),1),"*"),COUNTIF(_xlpm.d,_xlpm.k))</f>
        <v>0</v>
      </c>
      <c r="E4605" s="1">
        <f>LOG(F4605+1,10)</f>
        <v>0.90308998699194343</v>
      </c>
      <c r="F4605" s="7">
        <v>7</v>
      </c>
      <c r="G4605" s="9" t="s">
        <v>3990</v>
      </c>
      <c r="H4605" s="4">
        <f>F4605/freq.sum.r6e</f>
        <v>3.4791252485089465E-4</v>
      </c>
      <c r="I4605" s="1" t="str">
        <f>_xlfn.LET(_xlpm.sep,":",_xlpm.w,$G4605,LEFT(_xlpm.w,FIND(_xlpm.sep,_xlpm.w)-1))</f>
        <v>sku</v>
      </c>
      <c r="J4605" s="1" t="str">
        <f>_xlfn.LET(_xlpm.sep,":",_xlpm.w,$G4605,RIGHT(_xlpm.w,LEN(_xlpm.w)-FIND(_xlpm.sep,_xlpm.w)))</f>
        <v>schoo</v>
      </c>
      <c r="K4605" s="10">
        <f>_xlfn.LET(_xlpm.w,I4605,LEN(_xlpm.w))</f>
        <v>3</v>
      </c>
      <c r="L4605" s="10">
        <f>_xlfn.LET(_xlpm.w,J4605,LEN(_xlpm.w))</f>
        <v>5</v>
      </c>
      <c r="M4605" s="10">
        <f>_xlfn.LET(_xlpm.a,K4605,_xlpm.b,L4605,MAX(_xlpm.a,_xlpm.b))</f>
        <v>5</v>
      </c>
      <c r="N4605" s="10">
        <f>_xlfn.LET(_xlpm.d,(K4605,L4605),MAX(_xlpm.d)-MIN(_xlpm.d))</f>
        <v>2</v>
      </c>
      <c r="O4605" s="1" t="str">
        <f>_xlfn.LET(_xlpm.sep,":",_xlpm.w,$G4605,_xlfn.CONCAT("~",RIGHT(_xlpm.w,LEN(_xlpm.w)-FIND(_xlpm.sep,_xlpm.w)),"~"))</f>
        <v>~schoo~</v>
      </c>
      <c r="P4605" s="1" t="str">
        <f>_xlfn.LET(_xlpm.sep,":",_xlpm.w,$G4605,_xlfn.CONCAT("[",LEFT(_xlpm.w,FIND(_xlpm.sep,_xlpm.w)-1),"]"))</f>
        <v>[sku]</v>
      </c>
      <c r="Q4605" s="14" cm="1">
        <f t="array" ref="Q4605">SUM(_xlfn._xlws.FILTER($H$2:$H$7111,_xlfn.MAP($O$2:$O$7111,_xlfn.LAMBDA(_xlpm.x,_xlpm.x=$O4605))))</f>
        <v>3.4791252485089465E-4</v>
      </c>
      <c r="R4605" s="14">
        <f>$H4605/Q4605</f>
        <v>1</v>
      </c>
      <c r="S4605" s="14" cm="1">
        <f t="array" ref="S4605">SUM(_xlfn._xlws.FILTER($H$2:$H$7111,_xlfn.MAP($P$2:$P$7111,_xlfn.LAMBDA(_xlpm.x,_xlpm.x=$P4605))))</f>
        <v>4.4731610337972168E-4</v>
      </c>
      <c r="T4605" s="14">
        <f>$H4605/S4605</f>
        <v>0.77777777777777779</v>
      </c>
      <c r="U4605" s="14">
        <f>_xlfn.LET(_xlpm.freq,F4605,_xlpm.size,M4605+1,_xlpm.F,V4605,LOG(1+_xlpm.freq)*LOG(1+_xlpm.size)*_xlpm.F)</f>
        <v>0.66779963071796833</v>
      </c>
      <c r="V4605" s="14">
        <f>_xlfn.LET(_xlpm.a,T4605,_xlpm.b,R4605,2*_xlpm.a*_xlpm.b/(_xlpm.a+_xlpm.b))</f>
        <v>0.87500000000000011</v>
      </c>
      <c r="W4605" s="14">
        <f>_xlfn.LET(_xlpm.p,R4605,_xlpm.q,T4605,LOG(_xlpm.p/_xlpm.q))</f>
        <v>0.109144469425068</v>
      </c>
      <c r="X4605" s="2"/>
    </row>
    <row r="4606" spans="1:24">
      <c r="A4606" s="1" t="str">
        <f>_xlfn.LET(_xlpm.sep," : ",CONCATENATE(O4606,_xlpm.sep,P4606))</f>
        <v>~mfrey~ : [mfɹɪ]</v>
      </c>
      <c r="B4606" s="1">
        <f>_xlfn.LET(_xlpm.d,$G4606,_xlpm.k,_xlfn.CONCAT(LEFT(TRIM(B$1),1),"*"),COUNTIF(_xlpm.d,_xlpm.k))</f>
        <v>0</v>
      </c>
      <c r="C4606" s="1">
        <f>_xlfn.LET(_xlpm.d,$G4606,_xlpm.k,_xlfn.CONCAT(LEFT(TRIM(C$1),1),"*"),COUNTIF(_xlpm.d,_xlpm.k))</f>
        <v>1</v>
      </c>
      <c r="D4606" s="1">
        <f>_xlfn.LET(_xlpm.d,$G4606,_xlpm.k,_xlfn.CONCAT(LEFT(TRIM(D$1),1),"*"),COUNTIF(_xlpm.d,_xlpm.k))</f>
        <v>0</v>
      </c>
      <c r="E4606" s="1">
        <f>LOG(F4606+1,10)</f>
        <v>1.3617278360175928</v>
      </c>
      <c r="F4606" s="7">
        <v>22</v>
      </c>
      <c r="G4606" s="9" t="s">
        <v>2537</v>
      </c>
      <c r="H4606" s="4">
        <f>F4606/freq.sum.r6e</f>
        <v>1.0934393638170974E-3</v>
      </c>
      <c r="I4606" s="1" t="str">
        <f>_xlfn.LET(_xlpm.sep,":",_xlpm.w,$G4606,LEFT(_xlpm.w,FIND(_xlpm.sep,_xlpm.w)-1))</f>
        <v>mfɹɪ</v>
      </c>
      <c r="J4606" s="1" t="str">
        <f>_xlfn.LET(_xlpm.sep,":",_xlpm.w,$G4606,RIGHT(_xlpm.w,LEN(_xlpm.w)-FIND(_xlpm.sep,_xlpm.w)))</f>
        <v>mfrey</v>
      </c>
      <c r="K4606" s="10">
        <f>_xlfn.LET(_xlpm.w,I4606,LEN(_xlpm.w))</f>
        <v>4</v>
      </c>
      <c r="L4606" s="10">
        <f>_xlfn.LET(_xlpm.w,J4606,LEN(_xlpm.w))</f>
        <v>5</v>
      </c>
      <c r="M4606" s="10">
        <f>_xlfn.LET(_xlpm.a,K4606,_xlpm.b,L4606,MAX(_xlpm.a,_xlpm.b))</f>
        <v>5</v>
      </c>
      <c r="N4606" s="10">
        <f>_xlfn.LET(_xlpm.d,(K4606,L4606),MAX(_xlpm.d)-MIN(_xlpm.d))</f>
        <v>1</v>
      </c>
      <c r="O4606" s="1" t="str">
        <f>_xlfn.LET(_xlpm.sep,":",_xlpm.w,$G4606,_xlfn.CONCAT("~",RIGHT(_xlpm.w,LEN(_xlpm.w)-FIND(_xlpm.sep,_xlpm.w)),"~"))</f>
        <v>~mfrey~</v>
      </c>
      <c r="P4606" s="1" t="str">
        <f>_xlfn.LET(_xlpm.sep,":",_xlpm.w,$G4606,_xlfn.CONCAT("[",LEFT(_xlpm.w,FIND(_xlpm.sep,_xlpm.w)-1),"]"))</f>
        <v>[mfɹɪ]</v>
      </c>
      <c r="Q4606" s="14" cm="1">
        <f t="array" ref="Q4606">SUM(_xlfn._xlws.FILTER($H$2:$H$7117,_xlfn.MAP($O$2:$O$7117,_xlfn.LAMBDA(_xlpm.x,_xlpm.x=$O4606))))</f>
        <v>1.0934393638170974E-3</v>
      </c>
      <c r="R4606" s="14">
        <f>$H4606/Q4606</f>
        <v>1</v>
      </c>
      <c r="S4606" s="14" cm="1">
        <f t="array" ref="S4606">SUM(_xlfn._xlws.FILTER($H$2:$H$7117,_xlfn.MAP($P$2:$P$7117,_xlfn.LAMBDA(_xlpm.x,_xlpm.x=$P4606))))</f>
        <v>1.5904572564612327E-3</v>
      </c>
      <c r="T4606" s="14">
        <f>$H4606/S4606</f>
        <v>0.6875</v>
      </c>
      <c r="U4606" s="14">
        <f>_xlfn.LET(_xlpm.freq,F4606,_xlpm.size,M4606+1,_xlpm.F,V4606,LOG(1+_xlpm.freq)*LOG(1+_xlpm.size)*_xlpm.F)</f>
        <v>0.93768361316774462</v>
      </c>
      <c r="V4606" s="14">
        <f>_xlfn.LET(_xlpm.a,T4606,_xlpm.b,R4606,2*_xlpm.a*_xlpm.b/(_xlpm.a+_xlpm.b))</f>
        <v>0.81481481481481477</v>
      </c>
      <c r="W4606" s="14">
        <f>_xlfn.LET(_xlpm.p,R4606,_xlpm.q,T4606,LOG(_xlpm.p/_xlpm.q))</f>
        <v>0.16272729749769976</v>
      </c>
      <c r="X4606" s="2"/>
    </row>
    <row r="4607" spans="1:24">
      <c r="A4607" s="1" t="str">
        <f>_xlfn.LET(_xlpm.sep," : ",CONCATENATE(O4607,_xlpm.sep,P4607))</f>
        <v>~ndshi~ : [ndʃɪ]</v>
      </c>
      <c r="B4607" s="1">
        <f>_xlfn.LET(_xlpm.d,$G4607,_xlpm.k,_xlfn.CONCAT(LEFT(TRIM(B$1),1),"*"),COUNTIF(_xlpm.d,_xlpm.k))</f>
        <v>0</v>
      </c>
      <c r="C4607" s="1">
        <f>_xlfn.LET(_xlpm.d,$G4607,_xlpm.k,_xlfn.CONCAT(LEFT(TRIM(C$1),1),"*"),COUNTIF(_xlpm.d,_xlpm.k))</f>
        <v>0</v>
      </c>
      <c r="D4607" s="1">
        <f>_xlfn.LET(_xlpm.d,$G4607,_xlpm.k,_xlfn.CONCAT(LEFT(TRIM(D$1),1),"*"),COUNTIF(_xlpm.d,_xlpm.k))</f>
        <v>1</v>
      </c>
      <c r="E4607" s="1">
        <f>LOG(F4607+1,10)</f>
        <v>1.3617278360175928</v>
      </c>
      <c r="F4607" s="7">
        <v>22</v>
      </c>
      <c r="G4607" s="9" t="s">
        <v>2898</v>
      </c>
      <c r="H4607" s="4">
        <f>F4607/freq.sum.r6e</f>
        <v>1.0934393638170974E-3</v>
      </c>
      <c r="I4607" s="1" t="str">
        <f>_xlfn.LET(_xlpm.sep,":",_xlpm.w,$G4607,LEFT(_xlpm.w,FIND(_xlpm.sep,_xlpm.w)-1))</f>
        <v>ndʃɪ</v>
      </c>
      <c r="J4607" s="1" t="str">
        <f>_xlfn.LET(_xlpm.sep,":",_xlpm.w,$G4607,RIGHT(_xlpm.w,LEN(_xlpm.w)-FIND(_xlpm.sep,_xlpm.w)))</f>
        <v>ndshi</v>
      </c>
      <c r="K4607" s="10">
        <f>_xlfn.LET(_xlpm.w,I4607,LEN(_xlpm.w))</f>
        <v>4</v>
      </c>
      <c r="L4607" s="10">
        <f>_xlfn.LET(_xlpm.w,J4607,LEN(_xlpm.w))</f>
        <v>5</v>
      </c>
      <c r="M4607" s="10">
        <f>_xlfn.LET(_xlpm.a,K4607,_xlpm.b,L4607,MAX(_xlpm.a,_xlpm.b))</f>
        <v>5</v>
      </c>
      <c r="N4607" s="10">
        <f>_xlfn.LET(_xlpm.d,(K4607,L4607),MAX(_xlpm.d)-MIN(_xlpm.d))</f>
        <v>1</v>
      </c>
      <c r="O4607" s="1" t="str">
        <f>_xlfn.LET(_xlpm.sep,":",_xlpm.w,$G4607,_xlfn.CONCAT("~",RIGHT(_xlpm.w,LEN(_xlpm.w)-FIND(_xlpm.sep,_xlpm.w)),"~"))</f>
        <v>~ndshi~</v>
      </c>
      <c r="P4607" s="1" t="str">
        <f>_xlfn.LET(_xlpm.sep,":",_xlpm.w,$G4607,_xlfn.CONCAT("[",LEFT(_xlpm.w,FIND(_xlpm.sep,_xlpm.w)-1),"]"))</f>
        <v>[ndʃɪ]</v>
      </c>
      <c r="Q4607" s="14" cm="1">
        <f t="array" ref="Q4607">SUM(_xlfn._xlws.FILTER($H$2:$H$7117,_xlfn.MAP($O$2:$O$7117,_xlfn.LAMBDA(_xlpm.x,_xlpm.x=$O4607))))</f>
        <v>1.0934393638170974E-3</v>
      </c>
      <c r="R4607" s="14">
        <f>$H4607/Q4607</f>
        <v>1</v>
      </c>
      <c r="S4607" s="14" cm="1">
        <f t="array" ref="S4607">SUM(_xlfn._xlws.FILTER($H$2:$H$7117,_xlfn.MAP($P$2:$P$7117,_xlfn.LAMBDA(_xlpm.x,_xlpm.x=$P4607))))</f>
        <v>1.5904572564612327E-3</v>
      </c>
      <c r="T4607" s="14">
        <f>$H4607/S4607</f>
        <v>0.6875</v>
      </c>
      <c r="U4607" s="14">
        <f>_xlfn.LET(_xlpm.freq,F4607,_xlpm.size,M4607+1,_xlpm.F,V4607,LOG(1+_xlpm.freq)*LOG(1+_xlpm.size)*_xlpm.F)</f>
        <v>0.93768361316774462</v>
      </c>
      <c r="V4607" s="14">
        <f>_xlfn.LET(_xlpm.a,T4607,_xlpm.b,R4607,2*_xlpm.a*_xlpm.b/(_xlpm.a+_xlpm.b))</f>
        <v>0.81481481481481477</v>
      </c>
      <c r="W4607" s="14">
        <f>_xlfn.LET(_xlpm.p,R4607,_xlpm.q,T4607,LOG(_xlpm.p/_xlpm.q))</f>
        <v>0.16272729749769976</v>
      </c>
      <c r="X4607" s="2"/>
    </row>
    <row r="4608" spans="1:24">
      <c r="A4608" s="1" t="str">
        <f>_xlfn.LET(_xlpm.sep," : ",CONCATENATE(O4608,_xlpm.sep,P4608))</f>
        <v>~ghtni~ : [tnɪ]</v>
      </c>
      <c r="B4608" s="1">
        <f>_xlfn.LET(_xlpm.d,$G4608,_xlpm.k,_xlfn.CONCAT(LEFT(TRIM(B$1),1),"*"),COUNTIF(_xlpm.d,_xlpm.k))</f>
        <v>0</v>
      </c>
      <c r="C4608" s="1">
        <f>_xlfn.LET(_xlpm.d,$G4608,_xlpm.k,_xlfn.CONCAT(LEFT(TRIM(C$1),1),"*"),COUNTIF(_xlpm.d,_xlpm.k))</f>
        <v>0</v>
      </c>
      <c r="D4608" s="1">
        <f>_xlfn.LET(_xlpm.d,$G4608,_xlpm.k,_xlfn.CONCAT(LEFT(TRIM(D$1),1),"*"),COUNTIF(_xlpm.d,_xlpm.k))</f>
        <v>0</v>
      </c>
      <c r="E4608" s="1">
        <f>LOG(F4608+1,10)</f>
        <v>1.3617278360175928</v>
      </c>
      <c r="F4608" s="7">
        <v>22</v>
      </c>
      <c r="G4608" s="9" t="s">
        <v>4672</v>
      </c>
      <c r="H4608" s="4">
        <f>F4608/freq.sum.r6e</f>
        <v>1.0934393638170974E-3</v>
      </c>
      <c r="I4608" s="4" t="str">
        <f>_xlfn.LET(_xlpm.sep,":",_xlpm.w,$G4608,LEFT(_xlpm.w,FIND(_xlpm.sep,_xlpm.w)-1))</f>
        <v>tnɪ</v>
      </c>
      <c r="J4608" s="4" t="str">
        <f>_xlfn.LET(_xlpm.sep,":",_xlpm.w,$G4608,RIGHT(_xlpm.w,LEN(_xlpm.w)-FIND(_xlpm.sep,_xlpm.w)))</f>
        <v>ghtni</v>
      </c>
      <c r="K4608" s="10">
        <f>_xlfn.LET(_xlpm.w,I4608,LEN(_xlpm.w))</f>
        <v>3</v>
      </c>
      <c r="L4608" s="10">
        <f>_xlfn.LET(_xlpm.w,J4608,LEN(_xlpm.w))</f>
        <v>5</v>
      </c>
      <c r="M4608" s="10">
        <f>_xlfn.LET(_xlpm.a,K4608,_xlpm.b,L4608,MAX(_xlpm.a,_xlpm.b))</f>
        <v>5</v>
      </c>
      <c r="N4608" s="10">
        <f>_xlfn.LET(_xlpm.d,(K4608,L4608),MAX(_xlpm.d)-MIN(_xlpm.d))</f>
        <v>2</v>
      </c>
      <c r="O4608" s="1" t="str">
        <f>_xlfn.LET(_xlpm.sep,":",_xlpm.w,$G4608,_xlfn.CONCAT("~",RIGHT(_xlpm.w,LEN(_xlpm.w)-FIND(_xlpm.sep,_xlpm.w)),"~"))</f>
        <v>~ghtni~</v>
      </c>
      <c r="P4608" s="1" t="str">
        <f>_xlfn.LET(_xlpm.sep,":",_xlpm.w,$G4608,_xlfn.CONCAT("[",LEFT(_xlpm.w,FIND(_xlpm.sep,_xlpm.w)-1),"]"))</f>
        <v>[tnɪ]</v>
      </c>
      <c r="Q4608" s="14" cm="1">
        <f t="array" ref="Q4608">SUM(_xlfn._xlws.FILTER($H$2:$H$7109,_xlfn.MAP($O$2:$O$7109,_xlfn.LAMBDA(_xlpm.x,_xlpm.x=$O4608))))</f>
        <v>1.0934393638170974E-3</v>
      </c>
      <c r="R4608" s="14">
        <f>$H4608/Q4608</f>
        <v>1</v>
      </c>
      <c r="S4608" s="14" cm="1">
        <f t="array" ref="S4608">SUM(_xlfn._xlws.FILTER($H$2:$H$7109,_xlfn.MAP($P$2:$P$7109,_xlfn.LAMBDA(_xlpm.x,_xlpm.x=$P4608))))</f>
        <v>1.5904572564612327E-3</v>
      </c>
      <c r="T4608" s="14">
        <f>$H4608/S4608</f>
        <v>0.6875</v>
      </c>
      <c r="U4608" s="14">
        <f>_xlfn.LET(_xlpm.freq,F4608,_xlpm.size,M4608+1,_xlpm.F,V4608,LOG(1+_xlpm.freq)*LOG(1+_xlpm.size)*_xlpm.F)</f>
        <v>0.93768361316774462</v>
      </c>
      <c r="V4608" s="14">
        <f>_xlfn.LET(_xlpm.a,T4608,_xlpm.b,R4608,2*_xlpm.a*_xlpm.b/(_xlpm.a+_xlpm.b))</f>
        <v>0.81481481481481477</v>
      </c>
      <c r="W4608" s="14">
        <f>_xlfn.LET(_xlpm.p,R4608,_xlpm.q,T4608,LOG(_xlpm.p/_xlpm.q))</f>
        <v>0.16272729749769976</v>
      </c>
      <c r="X4608" s="2"/>
    </row>
    <row r="4609" spans="1:24">
      <c r="A4609" s="1" t="str">
        <f>_xlfn.LET(_xlpm.sep," : ",CONCATENATE(O4609,_xlpm.sep,P4609))</f>
        <v>~nckli~ : [ŋklɪ]</v>
      </c>
      <c r="B4609" s="1">
        <f>_xlfn.LET(_xlpm.d,$G4609,_xlpm.k,_xlfn.CONCAT(LEFT(TRIM(B$1),1),"*"),COUNTIF(_xlpm.d,_xlpm.k))</f>
        <v>0</v>
      </c>
      <c r="C4609" s="1">
        <f>_xlfn.LET(_xlpm.d,$G4609,_xlpm.k,_xlfn.CONCAT(LEFT(TRIM(C$1),1),"*"),COUNTIF(_xlpm.d,_xlpm.k))</f>
        <v>0</v>
      </c>
      <c r="D4609" s="1">
        <f>_xlfn.LET(_xlpm.d,$G4609,_xlpm.k,_xlfn.CONCAT(LEFT(TRIM(D$1),1),"*"),COUNTIF(_xlpm.d,_xlpm.k))</f>
        <v>0</v>
      </c>
      <c r="E4609" s="1">
        <f>LOG(F4609+1,10)</f>
        <v>1.3617278360175928</v>
      </c>
      <c r="F4609" s="7">
        <v>22</v>
      </c>
      <c r="G4609" s="9" t="s">
        <v>5880</v>
      </c>
      <c r="H4609" s="4">
        <f>F4609/freq.sum.r6e</f>
        <v>1.0934393638170974E-3</v>
      </c>
      <c r="I4609" s="1" t="str">
        <f>_xlfn.LET(_xlpm.sep,":",_xlpm.w,$G4609,LEFT(_xlpm.w,FIND(_xlpm.sep,_xlpm.w)-1))</f>
        <v>ŋklɪ</v>
      </c>
      <c r="J4609" s="1" t="str">
        <f>_xlfn.LET(_xlpm.sep,":",_xlpm.w,$G4609,RIGHT(_xlpm.w,LEN(_xlpm.w)-FIND(_xlpm.sep,_xlpm.w)))</f>
        <v>nckli</v>
      </c>
      <c r="K4609" s="10">
        <f>_xlfn.LET(_xlpm.w,I4609,LEN(_xlpm.w))</f>
        <v>4</v>
      </c>
      <c r="L4609" s="10">
        <f>_xlfn.LET(_xlpm.w,J4609,LEN(_xlpm.w))</f>
        <v>5</v>
      </c>
      <c r="M4609" s="10">
        <f>_xlfn.LET(_xlpm.a,K4609,_xlpm.b,L4609,MAX(_xlpm.a,_xlpm.b))</f>
        <v>5</v>
      </c>
      <c r="N4609" s="10">
        <f>_xlfn.LET(_xlpm.d,(K4609,L4609),MAX(_xlpm.d)-MIN(_xlpm.d))</f>
        <v>1</v>
      </c>
      <c r="O4609" s="1" t="str">
        <f>_xlfn.LET(_xlpm.sep,":",_xlpm.w,$G4609,_xlfn.CONCAT("~",RIGHT(_xlpm.w,LEN(_xlpm.w)-FIND(_xlpm.sep,_xlpm.w)),"~"))</f>
        <v>~nckli~</v>
      </c>
      <c r="P4609" s="1" t="str">
        <f>_xlfn.LET(_xlpm.sep,":",_xlpm.w,$G4609,_xlfn.CONCAT("[",LEFT(_xlpm.w,FIND(_xlpm.sep,_xlpm.w)-1),"]"))</f>
        <v>[ŋklɪ]</v>
      </c>
      <c r="Q4609" s="14" cm="1">
        <f t="array" ref="Q4609">SUM(_xlfn._xlws.FILTER($H$2:$H$7117,_xlfn.MAP($O$2:$O$7117,_xlfn.LAMBDA(_xlpm.x,_xlpm.x=$O4609))))</f>
        <v>1.0934393638170974E-3</v>
      </c>
      <c r="R4609" s="14">
        <f>$H4609/Q4609</f>
        <v>1</v>
      </c>
      <c r="S4609" s="14" cm="1">
        <f t="array" ref="S4609">SUM(_xlfn._xlws.FILTER($H$2:$H$7117,_xlfn.MAP($P$2:$P$7117,_xlfn.LAMBDA(_xlpm.x,_xlpm.x=$P4609))))</f>
        <v>1.5904572564612327E-3</v>
      </c>
      <c r="T4609" s="14">
        <f>$H4609/S4609</f>
        <v>0.6875</v>
      </c>
      <c r="U4609" s="14">
        <f>_xlfn.LET(_xlpm.freq,F4609,_xlpm.size,M4609+1,_xlpm.F,V4609,LOG(1+_xlpm.freq)*LOG(1+_xlpm.size)*_xlpm.F)</f>
        <v>0.93768361316774462</v>
      </c>
      <c r="V4609" s="14">
        <f>_xlfn.LET(_xlpm.a,T4609,_xlpm.b,R4609,2*_xlpm.a*_xlpm.b/(_xlpm.a+_xlpm.b))</f>
        <v>0.81481481481481477</v>
      </c>
      <c r="W4609" s="14">
        <f>_xlfn.LET(_xlpm.p,R4609,_xlpm.q,T4609,LOG(_xlpm.p/_xlpm.q))</f>
        <v>0.16272729749769976</v>
      </c>
      <c r="X4609" s="2"/>
    </row>
    <row r="4610" spans="1:24">
      <c r="A4610" s="1" t="str">
        <f>_xlfn.LET(_xlpm.sep," : ",CONCATENATE(O4610,_xlpm.sep,P4610))</f>
        <v>~rchie~ : [ɹtʃɪ]</v>
      </c>
      <c r="B4610" s="1">
        <f>_xlfn.LET(_xlpm.d,$G4610,_xlpm.k,_xlfn.CONCAT(LEFT(TRIM(B$1),1),"*"),COUNTIF(_xlpm.d,_xlpm.k))</f>
        <v>1</v>
      </c>
      <c r="C4610" s="1">
        <f>_xlfn.LET(_xlpm.d,$G4610,_xlpm.k,_xlfn.CONCAT(LEFT(TRIM(C$1),1),"*"),COUNTIF(_xlpm.d,_xlpm.k))</f>
        <v>0</v>
      </c>
      <c r="D4610" s="1">
        <f>_xlfn.LET(_xlpm.d,$G4610,_xlpm.k,_xlfn.CONCAT(LEFT(TRIM(D$1),1),"*"),COUNTIF(_xlpm.d,_xlpm.k))</f>
        <v>0</v>
      </c>
      <c r="E4610" s="1">
        <f>LOG(F4610+1,10)</f>
        <v>1.3617278360175928</v>
      </c>
      <c r="F4610" s="7">
        <v>22</v>
      </c>
      <c r="G4610" s="9" t="s">
        <v>6380</v>
      </c>
      <c r="H4610" s="4">
        <f>F4610/freq.sum.r6e</f>
        <v>1.0934393638170974E-3</v>
      </c>
      <c r="I4610" s="1" t="str">
        <f>_xlfn.LET(_xlpm.sep,":",_xlpm.w,$G4610,LEFT(_xlpm.w,FIND(_xlpm.sep,_xlpm.w)-1))</f>
        <v>ɹtʃɪ</v>
      </c>
      <c r="J4610" s="1" t="str">
        <f>_xlfn.LET(_xlpm.sep,":",_xlpm.w,$G4610,RIGHT(_xlpm.w,LEN(_xlpm.w)-FIND(_xlpm.sep,_xlpm.w)))</f>
        <v>rchie</v>
      </c>
      <c r="K4610" s="10">
        <f>_xlfn.LET(_xlpm.w,I4610,LEN(_xlpm.w))</f>
        <v>4</v>
      </c>
      <c r="L4610" s="10">
        <f>_xlfn.LET(_xlpm.w,J4610,LEN(_xlpm.w))</f>
        <v>5</v>
      </c>
      <c r="M4610" s="10">
        <f>_xlfn.LET(_xlpm.a,K4610,_xlpm.b,L4610,MAX(_xlpm.a,_xlpm.b))</f>
        <v>5</v>
      </c>
      <c r="N4610" s="10">
        <f>_xlfn.LET(_xlpm.d,(K4610,L4610),MAX(_xlpm.d)-MIN(_xlpm.d))</f>
        <v>1</v>
      </c>
      <c r="O4610" s="1" t="str">
        <f>_xlfn.LET(_xlpm.sep,":",_xlpm.w,$G4610,_xlfn.CONCAT("~",RIGHT(_xlpm.w,LEN(_xlpm.w)-FIND(_xlpm.sep,_xlpm.w)),"~"))</f>
        <v>~rchie~</v>
      </c>
      <c r="P4610" s="1" t="str">
        <f>_xlfn.LET(_xlpm.sep,":",_xlpm.w,$G4610,_xlfn.CONCAT("[",LEFT(_xlpm.w,FIND(_xlpm.sep,_xlpm.w)-1),"]"))</f>
        <v>[ɹtʃɪ]</v>
      </c>
      <c r="Q4610" s="14" cm="1">
        <f t="array" ref="Q4610">SUM(_xlfn._xlws.FILTER($H$2:$H$7117,_xlfn.MAP($O$2:$O$7117,_xlfn.LAMBDA(_xlpm.x,_xlpm.x=$O4610))))</f>
        <v>1.0934393638170974E-3</v>
      </c>
      <c r="R4610" s="14">
        <f>$H4610/Q4610</f>
        <v>1</v>
      </c>
      <c r="S4610" s="14" cm="1">
        <f t="array" ref="S4610">SUM(_xlfn._xlws.FILTER($H$2:$H$7117,_xlfn.MAP($P$2:$P$7117,_xlfn.LAMBDA(_xlpm.x,_xlpm.x=$P4610))))</f>
        <v>1.5904572564612327E-3</v>
      </c>
      <c r="T4610" s="14">
        <f>$H4610/S4610</f>
        <v>0.6875</v>
      </c>
      <c r="U4610" s="14">
        <f>_xlfn.LET(_xlpm.freq,F4610,_xlpm.size,M4610+1,_xlpm.F,V4610,LOG(1+_xlpm.freq)*LOG(1+_xlpm.size)*_xlpm.F)</f>
        <v>0.93768361316774462</v>
      </c>
      <c r="V4610" s="14">
        <f>_xlfn.LET(_xlpm.a,T4610,_xlpm.b,R4610,2*_xlpm.a*_xlpm.b/(_xlpm.a+_xlpm.b))</f>
        <v>0.81481481481481477</v>
      </c>
      <c r="W4610" s="14">
        <f>_xlfn.LET(_xlpm.p,R4610,_xlpm.q,T4610,LOG(_xlpm.p/_xlpm.q))</f>
        <v>0.16272729749769976</v>
      </c>
      <c r="X4610" s="2"/>
    </row>
    <row r="4611" spans="1:24">
      <c r="A4611" s="1" t="str">
        <f>_xlfn.LET(_xlpm.sep," : ",CONCATENATE(O4611,_xlpm.sep,P4611))</f>
        <v>~pough~ : [paʊ]</v>
      </c>
      <c r="B4611" s="1">
        <f>_xlfn.LET(_xlpm.d,$G4611,_xlpm.k,_xlfn.CONCAT(LEFT(TRIM(B$1),1),"*"),COUNTIF(_xlpm.d,_xlpm.k))</f>
        <v>0</v>
      </c>
      <c r="C4611" s="1">
        <f>_xlfn.LET(_xlpm.d,$G4611,_xlpm.k,_xlfn.CONCAT(LEFT(TRIM(C$1),1),"*"),COUNTIF(_xlpm.d,_xlpm.k))</f>
        <v>0</v>
      </c>
      <c r="D4611" s="1">
        <f>_xlfn.LET(_xlpm.d,$G4611,_xlpm.k,_xlfn.CONCAT(LEFT(TRIM(D$1),1),"*"),COUNTIF(_xlpm.d,_xlpm.k))</f>
        <v>0</v>
      </c>
      <c r="E4611" s="1">
        <f>LOG(F4611+1,10)</f>
        <v>0.30102999566398114</v>
      </c>
      <c r="F4611" s="7">
        <v>1</v>
      </c>
      <c r="G4611" s="9" t="s">
        <v>3548</v>
      </c>
      <c r="H4611" s="4">
        <f>F4611/freq.sum.r6e</f>
        <v>4.9701789264413521E-5</v>
      </c>
      <c r="I4611" s="4" t="str">
        <f>_xlfn.LET(_xlpm.sep,":",_xlpm.w,$G4611,LEFT(_xlpm.w,FIND(_xlpm.sep,_xlpm.w)-1))</f>
        <v>paʊ</v>
      </c>
      <c r="J4611" s="4" t="str">
        <f>_xlfn.LET(_xlpm.sep,":",_xlpm.w,$G4611,RIGHT(_xlpm.w,LEN(_xlpm.w)-FIND(_xlpm.sep,_xlpm.w)))</f>
        <v>pough</v>
      </c>
      <c r="K4611" s="10">
        <f>_xlfn.LET(_xlpm.w,I4611,LEN(_xlpm.w))</f>
        <v>3</v>
      </c>
      <c r="L4611" s="10">
        <f>_xlfn.LET(_xlpm.w,J4611,LEN(_xlpm.w))</f>
        <v>5</v>
      </c>
      <c r="M4611" s="10">
        <f>_xlfn.LET(_xlpm.a,K4611,_xlpm.b,L4611,MAX(_xlpm.a,_xlpm.b))</f>
        <v>5</v>
      </c>
      <c r="N4611" s="10">
        <f>_xlfn.LET(_xlpm.d,(K4611,L4611),MAX(_xlpm.d)-MIN(_xlpm.d))</f>
        <v>2</v>
      </c>
      <c r="O4611" s="1" t="str">
        <f>_xlfn.LET(_xlpm.sep,":",_xlpm.w,$G4611,_xlfn.CONCAT("~",RIGHT(_xlpm.w,LEN(_xlpm.w)-FIND(_xlpm.sep,_xlpm.w)),"~"))</f>
        <v>~pough~</v>
      </c>
      <c r="P4611" s="1" t="str">
        <f>_xlfn.LET(_xlpm.sep,":",_xlpm.w,$G4611,_xlfn.CONCAT("[",LEFT(_xlpm.w,FIND(_xlpm.sep,_xlpm.w)-1),"]"))</f>
        <v>[paʊ]</v>
      </c>
      <c r="Q4611" s="14" cm="1">
        <f t="array" ref="Q4611">SUM(_xlfn._xlws.FILTER($H$2:$H$7109,_xlfn.MAP($O$2:$O$7109,_xlfn.LAMBDA(_xlpm.x,_xlpm.x=$O4611))))</f>
        <v>1.9880715705765408E-4</v>
      </c>
      <c r="R4611" s="14">
        <f>$H4611/Q4611</f>
        <v>0.25</v>
      </c>
      <c r="S4611" s="14" cm="1">
        <f t="array" ref="S4611">SUM(_xlfn._xlws.FILTER($H$2:$H$7109,_xlfn.MAP($P$2:$P$7109,_xlfn.LAMBDA(_xlpm.x,_xlpm.x=$P4611))))</f>
        <v>2.9821073558648114E-4</v>
      </c>
      <c r="T4611" s="14">
        <f>$H4611/S4611</f>
        <v>0.16666666666666666</v>
      </c>
      <c r="U4611" s="14">
        <f>_xlfn.LET(_xlpm.freq,F4611,_xlpm.size,M4611+1,_xlpm.F,V4611,LOG(1+_xlpm.freq)*LOG(1+_xlpm.size)*_xlpm.F)</f>
        <v>5.0879971864226152E-2</v>
      </c>
      <c r="V4611" s="14">
        <f>_xlfn.LET(_xlpm.a,T4611,_xlpm.b,R4611,2*_xlpm.a*_xlpm.b/(_xlpm.a+_xlpm.b))</f>
        <v>0.2</v>
      </c>
      <c r="W4611" s="14">
        <f>_xlfn.LET(_xlpm.p,R4611,_xlpm.q,T4611,LOG(_xlpm.p/_xlpm.q))</f>
        <v>0.17609125905568124</v>
      </c>
      <c r="X4611" s="2"/>
    </row>
    <row r="4612" spans="1:24">
      <c r="A4612" s="1" t="str">
        <f>_xlfn.LET(_xlpm.sep," : ",CONCATENATE(O4612,_xlpm.sep,P4612))</f>
        <v>~scogh~ : [skoʊ]</v>
      </c>
      <c r="B4612" s="1">
        <f>_xlfn.LET(_xlpm.d,$G4612,_xlpm.k,_xlfn.CONCAT(LEFT(TRIM(B$1),1),"*"),COUNTIF(_xlpm.d,_xlpm.k))</f>
        <v>0</v>
      </c>
      <c r="C4612" s="1">
        <f>_xlfn.LET(_xlpm.d,$G4612,_xlpm.k,_xlfn.CONCAT(LEFT(TRIM(C$1),1),"*"),COUNTIF(_xlpm.d,_xlpm.k))</f>
        <v>0</v>
      </c>
      <c r="D4612" s="1">
        <f>_xlfn.LET(_xlpm.d,$G4612,_xlpm.k,_xlfn.CONCAT(LEFT(TRIM(D$1),1),"*"),COUNTIF(_xlpm.d,_xlpm.k))</f>
        <v>0</v>
      </c>
      <c r="E4612" s="1">
        <f>LOG(F4612+1,10)</f>
        <v>0.30102999566398114</v>
      </c>
      <c r="F4612" s="7">
        <v>1</v>
      </c>
      <c r="G4612" s="9" t="s">
        <v>3987</v>
      </c>
      <c r="H4612" s="4">
        <f>F4612/freq.sum.r6e</f>
        <v>4.9701789264413521E-5</v>
      </c>
      <c r="I4612" s="4" t="str">
        <f>_xlfn.LET(_xlpm.sep,":",_xlpm.w,$G4612,LEFT(_xlpm.w,FIND(_xlpm.sep,_xlpm.w)-1))</f>
        <v>skoʊ</v>
      </c>
      <c r="J4612" s="4" t="str">
        <f>_xlfn.LET(_xlpm.sep,":",_xlpm.w,$G4612,RIGHT(_xlpm.w,LEN(_xlpm.w)-FIND(_xlpm.sep,_xlpm.w)))</f>
        <v>scogh</v>
      </c>
      <c r="K4612" s="10">
        <f>_xlfn.LET(_xlpm.w,I4612,LEN(_xlpm.w))</f>
        <v>4</v>
      </c>
      <c r="L4612" s="10">
        <f>_xlfn.LET(_xlpm.w,J4612,LEN(_xlpm.w))</f>
        <v>5</v>
      </c>
      <c r="M4612" s="10">
        <f>_xlfn.LET(_xlpm.a,K4612,_xlpm.b,L4612,MAX(_xlpm.a,_xlpm.b))</f>
        <v>5</v>
      </c>
      <c r="N4612" s="10">
        <f>_xlfn.LET(_xlpm.d,(K4612,L4612),MAX(_xlpm.d)-MIN(_xlpm.d))</f>
        <v>1</v>
      </c>
      <c r="O4612" s="1" t="str">
        <f>_xlfn.LET(_xlpm.sep,":",_xlpm.w,$G4612,_xlfn.CONCAT("~",RIGHT(_xlpm.w,LEN(_xlpm.w)-FIND(_xlpm.sep,_xlpm.w)),"~"))</f>
        <v>~scogh~</v>
      </c>
      <c r="P4612" s="1" t="str">
        <f>_xlfn.LET(_xlpm.sep,":",_xlpm.w,$G4612,_xlfn.CONCAT("[",LEFT(_xlpm.w,FIND(_xlpm.sep,_xlpm.w)-1),"]"))</f>
        <v>[skoʊ]</v>
      </c>
      <c r="Q4612" s="14" cm="1">
        <f t="array" ref="Q4612">SUM(_xlfn._xlws.FILTER($H$2:$H$7109,_xlfn.MAP($O$2:$O$7109,_xlfn.LAMBDA(_xlpm.x,_xlpm.x=$O4612))))</f>
        <v>1.9880715705765408E-4</v>
      </c>
      <c r="R4612" s="14">
        <f>$H4612/Q4612</f>
        <v>0.25</v>
      </c>
      <c r="S4612" s="14" cm="1">
        <f t="array" ref="S4612">SUM(_xlfn._xlws.FILTER($H$2:$H$7109,_xlfn.MAP($P$2:$P$7109,_xlfn.LAMBDA(_xlpm.x,_xlpm.x=$P4612))))</f>
        <v>2.9821073558648114E-4</v>
      </c>
      <c r="T4612" s="14">
        <f>$H4612/S4612</f>
        <v>0.16666666666666666</v>
      </c>
      <c r="U4612" s="14">
        <f>_xlfn.LET(_xlpm.freq,F4612,_xlpm.size,M4612+1,_xlpm.F,V4612,LOG(1+_xlpm.freq)*LOG(1+_xlpm.size)*_xlpm.F)</f>
        <v>5.0879971864226152E-2</v>
      </c>
      <c r="V4612" s="14">
        <f>_xlfn.LET(_xlpm.a,T4612,_xlpm.b,R4612,2*_xlpm.a*_xlpm.b/(_xlpm.a+_xlpm.b))</f>
        <v>0.2</v>
      </c>
      <c r="W4612" s="14">
        <f>_xlfn.LET(_xlpm.p,R4612,_xlpm.q,T4612,LOG(_xlpm.p/_xlpm.q))</f>
        <v>0.17609125905568124</v>
      </c>
      <c r="X4612" s="2"/>
    </row>
    <row r="4613" spans="1:24">
      <c r="A4613" s="1" t="str">
        <f>_xlfn.LET(_xlpm.sep," : ",CONCATENATE(O4613,_xlpm.sep,P4613))</f>
        <v>~squaw~ : [skwɔ]</v>
      </c>
      <c r="B4613" s="1">
        <f>_xlfn.LET(_xlpm.d,$G4613,_xlpm.k,_xlfn.CONCAT(LEFT(TRIM(B$1),1),"*"),COUNTIF(_xlpm.d,_xlpm.k))</f>
        <v>0</v>
      </c>
      <c r="C4613" s="1">
        <f>_xlfn.LET(_xlpm.d,$G4613,_xlpm.k,_xlfn.CONCAT(LEFT(TRIM(C$1),1),"*"),COUNTIF(_xlpm.d,_xlpm.k))</f>
        <v>0</v>
      </c>
      <c r="D4613" s="1">
        <f>_xlfn.LET(_xlpm.d,$G4613,_xlpm.k,_xlfn.CONCAT(LEFT(TRIM(D$1),1),"*"),COUNTIF(_xlpm.d,_xlpm.k))</f>
        <v>0</v>
      </c>
      <c r="E4613" s="1">
        <f>LOG(F4613+1,10)</f>
        <v>0.30102999566398114</v>
      </c>
      <c r="F4613" s="7">
        <v>1</v>
      </c>
      <c r="G4613" s="9" t="s">
        <v>3999</v>
      </c>
      <c r="H4613" s="4">
        <f>F4613/freq.sum.r6e</f>
        <v>4.9701789264413521E-5</v>
      </c>
      <c r="I4613" s="1" t="str">
        <f>_xlfn.LET(_xlpm.sep,":",_xlpm.w,$G4613,LEFT(_xlpm.w,FIND(_xlpm.sep,_xlpm.w)-1))</f>
        <v>skwɔ</v>
      </c>
      <c r="J4613" s="1" t="str">
        <f>_xlfn.LET(_xlpm.sep,":",_xlpm.w,$G4613,RIGHT(_xlpm.w,LEN(_xlpm.w)-FIND(_xlpm.sep,_xlpm.w)))</f>
        <v>squaw</v>
      </c>
      <c r="K4613" s="10">
        <f>_xlfn.LET(_xlpm.w,I4613,LEN(_xlpm.w))</f>
        <v>4</v>
      </c>
      <c r="L4613" s="10">
        <f>_xlfn.LET(_xlpm.w,J4613,LEN(_xlpm.w))</f>
        <v>5</v>
      </c>
      <c r="M4613" s="10">
        <f>_xlfn.LET(_xlpm.a,K4613,_xlpm.b,L4613,MAX(_xlpm.a,_xlpm.b))</f>
        <v>5</v>
      </c>
      <c r="N4613" s="10">
        <f>_xlfn.LET(_xlpm.d,(K4613,L4613),MAX(_xlpm.d)-MIN(_xlpm.d))</f>
        <v>1</v>
      </c>
      <c r="O4613" s="1" t="str">
        <f>_xlfn.LET(_xlpm.sep,":",_xlpm.w,$G4613,_xlfn.CONCAT("~",RIGHT(_xlpm.w,LEN(_xlpm.w)-FIND(_xlpm.sep,_xlpm.w)),"~"))</f>
        <v>~squaw~</v>
      </c>
      <c r="P4613" s="1" t="str">
        <f>_xlfn.LET(_xlpm.sep,":",_xlpm.w,$G4613,_xlfn.CONCAT("[",LEFT(_xlpm.w,FIND(_xlpm.sep,_xlpm.w)-1),"]"))</f>
        <v>[skwɔ]</v>
      </c>
      <c r="Q4613" s="14" cm="1">
        <f t="array" ref="Q4613">SUM(_xlfn._xlws.FILTER($H$2:$H$7117,_xlfn.MAP($O$2:$O$7117,_xlfn.LAMBDA(_xlpm.x,_xlpm.x=$O4613))))</f>
        <v>9.9403578528827041E-5</v>
      </c>
      <c r="R4613" s="14">
        <f>$H4613/Q4613</f>
        <v>0.5</v>
      </c>
      <c r="S4613" s="14" cm="1">
        <f t="array" ref="S4613">SUM(_xlfn._xlws.FILTER($H$2:$H$7117,_xlfn.MAP($P$2:$P$7117,_xlfn.LAMBDA(_xlpm.x,_xlpm.x=$P4613))))</f>
        <v>1.4910536779324057E-4</v>
      </c>
      <c r="T4613" s="14">
        <f>$H4613/S4613</f>
        <v>0.33333333333333331</v>
      </c>
      <c r="U4613" s="14">
        <f>_xlfn.LET(_xlpm.freq,F4613,_xlpm.size,M4613+1,_xlpm.F,V4613,LOG(1+_xlpm.freq)*LOG(1+_xlpm.size)*_xlpm.F)</f>
        <v>0.1017599437284523</v>
      </c>
      <c r="V4613" s="14">
        <f>_xlfn.LET(_xlpm.a,T4613,_xlpm.b,R4613,2*_xlpm.a*_xlpm.b/(_xlpm.a+_xlpm.b))</f>
        <v>0.4</v>
      </c>
      <c r="W4613" s="14">
        <f>_xlfn.LET(_xlpm.p,R4613,_xlpm.q,T4613,LOG(_xlpm.p/_xlpm.q))</f>
        <v>0.17609125905568124</v>
      </c>
      <c r="X4613" s="2"/>
    </row>
    <row r="4614" spans="1:24">
      <c r="A4614" s="1" t="str">
        <f>_xlfn.LET(_xlpm.sep," : ",CONCATENATE(O4614,_xlpm.sep,P4614))</f>
        <v>~grouw~ : [ɡɹaʊ]</v>
      </c>
      <c r="B4614" s="1">
        <f>_xlfn.LET(_xlpm.d,$G4614,_xlpm.k,_xlfn.CONCAT(LEFT(TRIM(B$1),1),"*"),COUNTIF(_xlpm.d,_xlpm.k))</f>
        <v>0</v>
      </c>
      <c r="C4614" s="1">
        <f>_xlfn.LET(_xlpm.d,$G4614,_xlpm.k,_xlfn.CONCAT(LEFT(TRIM(C$1),1),"*"),COUNTIF(_xlpm.d,_xlpm.k))</f>
        <v>0</v>
      </c>
      <c r="D4614" s="1">
        <f>_xlfn.LET(_xlpm.d,$G4614,_xlpm.k,_xlfn.CONCAT(LEFT(TRIM(D$1),1),"*"),COUNTIF(_xlpm.d,_xlpm.k))</f>
        <v>0</v>
      </c>
      <c r="E4614" s="1">
        <f>LOG(F4614+1,10)</f>
        <v>0.30102999566398114</v>
      </c>
      <c r="F4614" s="7">
        <v>1</v>
      </c>
      <c r="G4614" s="9" t="s">
        <v>6929</v>
      </c>
      <c r="H4614" s="4">
        <f>F4614/freq.sum.r6e</f>
        <v>4.9701789264413521E-5</v>
      </c>
      <c r="I4614" s="1" t="str">
        <f>_xlfn.LET(_xlpm.sep,":",_xlpm.w,$G4614,LEFT(_xlpm.w,FIND(_xlpm.sep,_xlpm.w)-1))</f>
        <v>ɡɹaʊ</v>
      </c>
      <c r="J4614" s="1" t="str">
        <f>_xlfn.LET(_xlpm.sep,":",_xlpm.w,$G4614,RIGHT(_xlpm.w,LEN(_xlpm.w)-FIND(_xlpm.sep,_xlpm.w)))</f>
        <v>grouw</v>
      </c>
      <c r="K4614" s="10">
        <f>_xlfn.LET(_xlpm.w,I4614,LEN(_xlpm.w))</f>
        <v>4</v>
      </c>
      <c r="L4614" s="10">
        <f>_xlfn.LET(_xlpm.w,J4614,LEN(_xlpm.w))</f>
        <v>5</v>
      </c>
      <c r="M4614" s="10">
        <f>_xlfn.LET(_xlpm.a,K4614,_xlpm.b,L4614,MAX(_xlpm.a,_xlpm.b))</f>
        <v>5</v>
      </c>
      <c r="N4614" s="10">
        <f>_xlfn.LET(_xlpm.d,(K4614,L4614),MAX(_xlpm.d)-MIN(_xlpm.d))</f>
        <v>1</v>
      </c>
      <c r="O4614" s="1" t="str">
        <f>_xlfn.LET(_xlpm.sep,":",_xlpm.w,$G4614,_xlfn.CONCAT("~",RIGHT(_xlpm.w,LEN(_xlpm.w)-FIND(_xlpm.sep,_xlpm.w)),"~"))</f>
        <v>~grouw~</v>
      </c>
      <c r="P4614" s="1" t="str">
        <f>_xlfn.LET(_xlpm.sep,":",_xlpm.w,$G4614,_xlfn.CONCAT("[",LEFT(_xlpm.w,FIND(_xlpm.sep,_xlpm.w)-1),"]"))</f>
        <v>[ɡɹaʊ]</v>
      </c>
      <c r="Q4614" s="14" cm="1">
        <f t="array" ref="Q4614">SUM(_xlfn._xlws.FILTER($H$2:$H$7117,_xlfn.MAP($O$2:$O$7117,_xlfn.LAMBDA(_xlpm.x,_xlpm.x=$O4614))))</f>
        <v>9.9403578528827041E-5</v>
      </c>
      <c r="R4614" s="14">
        <f>$H4614/Q4614</f>
        <v>0.5</v>
      </c>
      <c r="S4614" s="14" cm="1">
        <f t="array" ref="S4614">SUM(_xlfn._xlws.FILTER($H$2:$H$7117,_xlfn.MAP($P$2:$P$7117,_xlfn.LAMBDA(_xlpm.x,_xlpm.x=$P4614))))</f>
        <v>1.4910536779324057E-4</v>
      </c>
      <c r="T4614" s="14">
        <f>$H4614/S4614</f>
        <v>0.33333333333333331</v>
      </c>
      <c r="U4614" s="14">
        <f>_xlfn.LET(_xlpm.freq,F4614,_xlpm.size,M4614+1,_xlpm.F,V4614,LOG(1+_xlpm.freq)*LOG(1+_xlpm.size)*_xlpm.F)</f>
        <v>0.1017599437284523</v>
      </c>
      <c r="V4614" s="14">
        <f>_xlfn.LET(_xlpm.a,T4614,_xlpm.b,R4614,2*_xlpm.a*_xlpm.b/(_xlpm.a+_xlpm.b))</f>
        <v>0.4</v>
      </c>
      <c r="W4614" s="14">
        <f>_xlfn.LET(_xlpm.p,R4614,_xlpm.q,T4614,LOG(_xlpm.p/_xlpm.q))</f>
        <v>0.17609125905568124</v>
      </c>
      <c r="X4614" s="2"/>
    </row>
    <row r="4615" spans="1:24">
      <c r="A4615" s="1" t="str">
        <f>_xlfn.LET(_xlpm.sep," : ",CONCATENATE(O4615,_xlpm.sep,P4615))</f>
        <v>~crogh~ : [kɹɔ]</v>
      </c>
      <c r="B4615" s="1">
        <f>_xlfn.LET(_xlpm.d,$G4615,_xlpm.k,_xlfn.CONCAT(LEFT(TRIM(B$1),1),"*"),COUNTIF(_xlpm.d,_xlpm.k))</f>
        <v>0</v>
      </c>
      <c r="C4615" s="1">
        <f>_xlfn.LET(_xlpm.d,$G4615,_xlpm.k,_xlfn.CONCAT(LEFT(TRIM(C$1),1),"*"),COUNTIF(_xlpm.d,_xlpm.k))</f>
        <v>0</v>
      </c>
      <c r="D4615" s="1">
        <f>_xlfn.LET(_xlpm.d,$G4615,_xlpm.k,_xlfn.CONCAT(LEFT(TRIM(D$1),1),"*"),COUNTIF(_xlpm.d,_xlpm.k))</f>
        <v>0</v>
      </c>
      <c r="E4615" s="1">
        <f>LOG(F4615+1,10)</f>
        <v>0.47712125471966244</v>
      </c>
      <c r="F4615" s="7">
        <v>2</v>
      </c>
      <c r="G4615" s="9" t="s">
        <v>1970</v>
      </c>
      <c r="H4615" s="4">
        <f>F4615/freq.sum.r6e</f>
        <v>9.9403578528827041E-5</v>
      </c>
      <c r="I4615" s="1" t="str">
        <f>_xlfn.LET(_xlpm.sep,":",_xlpm.w,$G4615,LEFT(_xlpm.w,FIND(_xlpm.sep,_xlpm.w)-1))</f>
        <v>kɹɔ</v>
      </c>
      <c r="J4615" s="1" t="str">
        <f>_xlfn.LET(_xlpm.sep,":",_xlpm.w,$G4615,RIGHT(_xlpm.w,LEN(_xlpm.w)-FIND(_xlpm.sep,_xlpm.w)))</f>
        <v>crogh</v>
      </c>
      <c r="K4615" s="10">
        <f>_xlfn.LET(_xlpm.w,I4615,LEN(_xlpm.w))</f>
        <v>3</v>
      </c>
      <c r="L4615" s="10">
        <f>_xlfn.LET(_xlpm.w,J4615,LEN(_xlpm.w))</f>
        <v>5</v>
      </c>
      <c r="M4615" s="10">
        <f>_xlfn.LET(_xlpm.a,K4615,_xlpm.b,L4615,MAX(_xlpm.a,_xlpm.b))</f>
        <v>5</v>
      </c>
      <c r="N4615" s="10">
        <f>_xlfn.LET(_xlpm.d,(K4615,L4615),MAX(_xlpm.d)-MIN(_xlpm.d))</f>
        <v>2</v>
      </c>
      <c r="O4615" s="1" t="str">
        <f>_xlfn.LET(_xlpm.sep,":",_xlpm.w,$G4615,_xlfn.CONCAT("~",RIGHT(_xlpm.w,LEN(_xlpm.w)-FIND(_xlpm.sep,_xlpm.w)),"~"))</f>
        <v>~crogh~</v>
      </c>
      <c r="P4615" s="1" t="str">
        <f>_xlfn.LET(_xlpm.sep,":",_xlpm.w,$G4615,_xlfn.CONCAT("[",LEFT(_xlpm.w,FIND(_xlpm.sep,_xlpm.w)-1),"]"))</f>
        <v>[kɹɔ]</v>
      </c>
      <c r="Q4615" s="14" cm="1">
        <f t="array" ref="Q4615">SUM(_xlfn._xlws.FILTER($H$2:$H$7117,_xlfn.MAP($O$2:$O$7117,_xlfn.LAMBDA(_xlpm.x,_xlpm.x=$O4615))))</f>
        <v>1.9880715705765408E-4</v>
      </c>
      <c r="R4615" s="14">
        <f>$H4615/Q4615</f>
        <v>0.5</v>
      </c>
      <c r="S4615" s="14" cm="1">
        <f t="array" ref="S4615">SUM(_xlfn._xlws.FILTER($H$2:$H$7117,_xlfn.MAP($P$2:$P$7117,_xlfn.LAMBDA(_xlpm.x,_xlpm.x=$P4615))))</f>
        <v>2.9821073558648114E-4</v>
      </c>
      <c r="T4615" s="14">
        <f>$H4615/S4615</f>
        <v>0.33333333333333331</v>
      </c>
      <c r="U4615" s="14">
        <f>_xlfn.LET(_xlpm.freq,F4615,_xlpm.size,M4615+1,_xlpm.F,V4615,LOG(1+_xlpm.freq)*LOG(1+_xlpm.size)*_xlpm.F)</f>
        <v>0.1612856948850919</v>
      </c>
      <c r="V4615" s="14">
        <f>_xlfn.LET(_xlpm.a,T4615,_xlpm.b,R4615,2*_xlpm.a*_xlpm.b/(_xlpm.a+_xlpm.b))</f>
        <v>0.4</v>
      </c>
      <c r="W4615" s="14">
        <f>_xlfn.LET(_xlpm.p,R4615,_xlpm.q,T4615,LOG(_xlpm.p/_xlpm.q))</f>
        <v>0.17609125905568124</v>
      </c>
      <c r="X4615" s="2"/>
    </row>
    <row r="4616" spans="1:24">
      <c r="A4616" s="1" t="str">
        <f>_xlfn.LET(_xlpm.sep," : ",CONCATENATE(O4616,_xlpm.sep,P4616))</f>
        <v>~nfogh~ : [nfɔ]</v>
      </c>
      <c r="B4616" s="1">
        <f>_xlfn.LET(_xlpm.d,$G4616,_xlpm.k,_xlfn.CONCAT(LEFT(TRIM(B$1),1),"*"),COUNTIF(_xlpm.d,_xlpm.k))</f>
        <v>0</v>
      </c>
      <c r="C4616" s="1">
        <f>_xlfn.LET(_xlpm.d,$G4616,_xlpm.k,_xlfn.CONCAT(LEFT(TRIM(C$1),1),"*"),COUNTIF(_xlpm.d,_xlpm.k))</f>
        <v>0</v>
      </c>
      <c r="D4616" s="1">
        <f>_xlfn.LET(_xlpm.d,$G4616,_xlpm.k,_xlfn.CONCAT(LEFT(TRIM(D$1),1),"*"),COUNTIF(_xlpm.d,_xlpm.k))</f>
        <v>1</v>
      </c>
      <c r="E4616" s="1">
        <f>LOG(F4616+1,10)</f>
        <v>0.47712125471966244</v>
      </c>
      <c r="F4616" s="7">
        <v>2</v>
      </c>
      <c r="G4616" s="9" t="s">
        <v>2966</v>
      </c>
      <c r="H4616" s="4">
        <f>F4616/freq.sum.r6e</f>
        <v>9.9403578528827041E-5</v>
      </c>
      <c r="I4616" s="4" t="str">
        <f>_xlfn.LET(_xlpm.sep,":",_xlpm.w,$G4616,LEFT(_xlpm.w,FIND(_xlpm.sep,_xlpm.w)-1))</f>
        <v>nfɔ</v>
      </c>
      <c r="J4616" s="4" t="str">
        <f>_xlfn.LET(_xlpm.sep,":",_xlpm.w,$G4616,RIGHT(_xlpm.w,LEN(_xlpm.w)-FIND(_xlpm.sep,_xlpm.w)))</f>
        <v>nfogh</v>
      </c>
      <c r="K4616" s="10">
        <f>_xlfn.LET(_xlpm.w,I4616,LEN(_xlpm.w))</f>
        <v>3</v>
      </c>
      <c r="L4616" s="10">
        <f>_xlfn.LET(_xlpm.w,J4616,LEN(_xlpm.w))</f>
        <v>5</v>
      </c>
      <c r="M4616" s="10">
        <f>_xlfn.LET(_xlpm.a,K4616,_xlpm.b,L4616,MAX(_xlpm.a,_xlpm.b))</f>
        <v>5</v>
      </c>
      <c r="N4616" s="10">
        <f>_xlfn.LET(_xlpm.d,(K4616,L4616),MAX(_xlpm.d)-MIN(_xlpm.d))</f>
        <v>2</v>
      </c>
      <c r="O4616" s="1" t="str">
        <f>_xlfn.LET(_xlpm.sep,":",_xlpm.w,$G4616,_xlfn.CONCAT("~",RIGHT(_xlpm.w,LEN(_xlpm.w)-FIND(_xlpm.sep,_xlpm.w)),"~"))</f>
        <v>~nfogh~</v>
      </c>
      <c r="P4616" s="1" t="str">
        <f>_xlfn.LET(_xlpm.sep,":",_xlpm.w,$G4616,_xlfn.CONCAT("[",LEFT(_xlpm.w,FIND(_xlpm.sep,_xlpm.w)-1),"]"))</f>
        <v>[nfɔ]</v>
      </c>
      <c r="Q4616" s="14" cm="1">
        <f t="array" ref="Q4616">SUM(_xlfn._xlws.FILTER($H$2:$H$7109,_xlfn.MAP($O$2:$O$7109,_xlfn.LAMBDA(_xlpm.x,_xlpm.x=$O4616))))</f>
        <v>9.9403578528827041E-5</v>
      </c>
      <c r="R4616" s="14">
        <f>$H4616/Q4616</f>
        <v>1</v>
      </c>
      <c r="S4616" s="14" cm="1">
        <f t="array" ref="S4616">SUM(_xlfn._xlws.FILTER($H$2:$H$7109,_xlfn.MAP($P$2:$P$7109,_xlfn.LAMBDA(_xlpm.x,_xlpm.x=$P4616))))</f>
        <v>1.4910536779324057E-4</v>
      </c>
      <c r="T4616" s="14">
        <f>$H4616/S4616</f>
        <v>0.66666666666666663</v>
      </c>
      <c r="U4616" s="14">
        <f>_xlfn.LET(_xlpm.freq,F4616,_xlpm.size,M4616+1,_xlpm.F,V4616,LOG(1+_xlpm.freq)*LOG(1+_xlpm.size)*_xlpm.F)</f>
        <v>0.32257138977018379</v>
      </c>
      <c r="V4616" s="14">
        <f>_xlfn.LET(_xlpm.a,T4616,_xlpm.b,R4616,2*_xlpm.a*_xlpm.b/(_xlpm.a+_xlpm.b))</f>
        <v>0.8</v>
      </c>
      <c r="W4616" s="14">
        <f>_xlfn.LET(_xlpm.p,R4616,_xlpm.q,T4616,LOG(_xlpm.p/_xlpm.q))</f>
        <v>0.17609125905568124</v>
      </c>
      <c r="X4616" s="2"/>
    </row>
    <row r="4617" spans="1:24">
      <c r="A4617" s="1" t="str">
        <f>_xlfn.LET(_xlpm.sep," : ",CONCATENATE(O4617,_xlpm.sep,P4617))</f>
        <v>~smagh~ : [smɔ]</v>
      </c>
      <c r="B4617" s="1">
        <f>_xlfn.LET(_xlpm.d,$G4617,_xlpm.k,_xlfn.CONCAT(LEFT(TRIM(B$1),1),"*"),COUNTIF(_xlpm.d,_xlpm.k))</f>
        <v>0</v>
      </c>
      <c r="C4617" s="1">
        <f>_xlfn.LET(_xlpm.d,$G4617,_xlpm.k,_xlfn.CONCAT(LEFT(TRIM(C$1),1),"*"),COUNTIF(_xlpm.d,_xlpm.k))</f>
        <v>0</v>
      </c>
      <c r="D4617" s="1">
        <f>_xlfn.LET(_xlpm.d,$G4617,_xlpm.k,_xlfn.CONCAT(LEFT(TRIM(D$1),1),"*"),COUNTIF(_xlpm.d,_xlpm.k))</f>
        <v>0</v>
      </c>
      <c r="E4617" s="1">
        <f>LOG(F4617+1,10)</f>
        <v>0.47712125471966244</v>
      </c>
      <c r="F4617" s="7">
        <v>2</v>
      </c>
      <c r="G4617" s="9" t="s">
        <v>4104</v>
      </c>
      <c r="H4617" s="4">
        <f>F4617/freq.sum.r6e</f>
        <v>9.9403578528827041E-5</v>
      </c>
      <c r="I4617" s="4" t="str">
        <f>_xlfn.LET(_xlpm.sep,":",_xlpm.w,$G4617,LEFT(_xlpm.w,FIND(_xlpm.sep,_xlpm.w)-1))</f>
        <v>smɔ</v>
      </c>
      <c r="J4617" s="4" t="str">
        <f>_xlfn.LET(_xlpm.sep,":",_xlpm.w,$G4617,RIGHT(_xlpm.w,LEN(_xlpm.w)-FIND(_xlpm.sep,_xlpm.w)))</f>
        <v>smagh</v>
      </c>
      <c r="K4617" s="10">
        <f>_xlfn.LET(_xlpm.w,I4617,LEN(_xlpm.w))</f>
        <v>3</v>
      </c>
      <c r="L4617" s="10">
        <f>_xlfn.LET(_xlpm.w,J4617,LEN(_xlpm.w))</f>
        <v>5</v>
      </c>
      <c r="M4617" s="10">
        <f>_xlfn.LET(_xlpm.a,K4617,_xlpm.b,L4617,MAX(_xlpm.a,_xlpm.b))</f>
        <v>5</v>
      </c>
      <c r="N4617" s="10">
        <f>_xlfn.LET(_xlpm.d,(K4617,L4617),MAX(_xlpm.d)-MIN(_xlpm.d))</f>
        <v>2</v>
      </c>
      <c r="O4617" s="1" t="str">
        <f>_xlfn.LET(_xlpm.sep,":",_xlpm.w,$G4617,_xlfn.CONCAT("~",RIGHT(_xlpm.w,LEN(_xlpm.w)-FIND(_xlpm.sep,_xlpm.w)),"~"))</f>
        <v>~smagh~</v>
      </c>
      <c r="P4617" s="1" t="str">
        <f>_xlfn.LET(_xlpm.sep,":",_xlpm.w,$G4617,_xlfn.CONCAT("[",LEFT(_xlpm.w,FIND(_xlpm.sep,_xlpm.w)-1),"]"))</f>
        <v>[smɔ]</v>
      </c>
      <c r="Q4617" s="14" cm="1">
        <f t="array" ref="Q4617">SUM(_xlfn._xlws.FILTER($H$2:$H$7109,_xlfn.MAP($O$2:$O$7109,_xlfn.LAMBDA(_xlpm.x,_xlpm.x=$O4617))))</f>
        <v>9.9403578528827041E-5</v>
      </c>
      <c r="R4617" s="14">
        <f>$H4617/Q4617</f>
        <v>1</v>
      </c>
      <c r="S4617" s="14" cm="1">
        <f t="array" ref="S4617">SUM(_xlfn._xlws.FILTER($H$2:$H$7109,_xlfn.MAP($P$2:$P$7109,_xlfn.LAMBDA(_xlpm.x,_xlpm.x=$P4617))))</f>
        <v>1.4910536779324057E-4</v>
      </c>
      <c r="T4617" s="14">
        <f>$H4617/S4617</f>
        <v>0.66666666666666663</v>
      </c>
      <c r="U4617" s="14">
        <f>_xlfn.LET(_xlpm.freq,F4617,_xlpm.size,M4617+1,_xlpm.F,V4617,LOG(1+_xlpm.freq)*LOG(1+_xlpm.size)*_xlpm.F)</f>
        <v>0.32257138977018379</v>
      </c>
      <c r="V4617" s="14">
        <f>_xlfn.LET(_xlpm.a,T4617,_xlpm.b,R4617,2*_xlpm.a*_xlpm.b/(_xlpm.a+_xlpm.b))</f>
        <v>0.8</v>
      </c>
      <c r="W4617" s="14">
        <f>_xlfn.LET(_xlpm.p,R4617,_xlpm.q,T4617,LOG(_xlpm.p/_xlpm.q))</f>
        <v>0.17609125905568124</v>
      </c>
      <c r="X4617" s="2"/>
    </row>
    <row r="4618" spans="1:24">
      <c r="A4618" s="1" t="str">
        <f>_xlfn.LET(_xlpm.sep," : ",CONCATENATE(O4618,_xlpm.sep,P4618))</f>
        <v>~swagh~ : [swɔ]</v>
      </c>
      <c r="B4618" s="1">
        <f>_xlfn.LET(_xlpm.d,$G4618,_xlpm.k,_xlfn.CONCAT(LEFT(TRIM(B$1),1),"*"),COUNTIF(_xlpm.d,_xlpm.k))</f>
        <v>0</v>
      </c>
      <c r="C4618" s="1">
        <f>_xlfn.LET(_xlpm.d,$G4618,_xlpm.k,_xlfn.CONCAT(LEFT(TRIM(C$1),1),"*"),COUNTIF(_xlpm.d,_xlpm.k))</f>
        <v>0</v>
      </c>
      <c r="D4618" s="1">
        <f>_xlfn.LET(_xlpm.d,$G4618,_xlpm.k,_xlfn.CONCAT(LEFT(TRIM(D$1),1),"*"),COUNTIF(_xlpm.d,_xlpm.k))</f>
        <v>0</v>
      </c>
      <c r="E4618" s="1">
        <f>LOG(F4618+1,10)</f>
        <v>0.47712125471966244</v>
      </c>
      <c r="F4618" s="7">
        <v>2</v>
      </c>
      <c r="G4618" s="9" t="s">
        <v>4401</v>
      </c>
      <c r="H4618" s="4">
        <f>F4618/freq.sum.r6e</f>
        <v>9.9403578528827041E-5</v>
      </c>
      <c r="I4618" s="1" t="str">
        <f>_xlfn.LET(_xlpm.sep,":",_xlpm.w,$G4618,LEFT(_xlpm.w,FIND(_xlpm.sep,_xlpm.w)-1))</f>
        <v>swɔ</v>
      </c>
      <c r="J4618" s="1" t="str">
        <f>_xlfn.LET(_xlpm.sep,":",_xlpm.w,$G4618,RIGHT(_xlpm.w,LEN(_xlpm.w)-FIND(_xlpm.sep,_xlpm.w)))</f>
        <v>swagh</v>
      </c>
      <c r="K4618" s="10">
        <f>_xlfn.LET(_xlpm.w,I4618,LEN(_xlpm.w))</f>
        <v>3</v>
      </c>
      <c r="L4618" s="10">
        <f>_xlfn.LET(_xlpm.w,J4618,LEN(_xlpm.w))</f>
        <v>5</v>
      </c>
      <c r="M4618" s="10">
        <f>_xlfn.LET(_xlpm.a,K4618,_xlpm.b,L4618,MAX(_xlpm.a,_xlpm.b))</f>
        <v>5</v>
      </c>
      <c r="N4618" s="10">
        <f>_xlfn.LET(_xlpm.d,(K4618,L4618),MAX(_xlpm.d)-MIN(_xlpm.d))</f>
        <v>2</v>
      </c>
      <c r="O4618" s="1" t="str">
        <f>_xlfn.LET(_xlpm.sep,":",_xlpm.w,$G4618,_xlfn.CONCAT("~",RIGHT(_xlpm.w,LEN(_xlpm.w)-FIND(_xlpm.sep,_xlpm.w)),"~"))</f>
        <v>~swagh~</v>
      </c>
      <c r="P4618" s="1" t="str">
        <f>_xlfn.LET(_xlpm.sep,":",_xlpm.w,$G4618,_xlfn.CONCAT("[",LEFT(_xlpm.w,FIND(_xlpm.sep,_xlpm.w)-1),"]"))</f>
        <v>[swɔ]</v>
      </c>
      <c r="Q4618" s="14" cm="1">
        <f t="array" ref="Q4618">SUM(_xlfn._xlws.FILTER($H$2:$H$7117,_xlfn.MAP($O$2:$O$7117,_xlfn.LAMBDA(_xlpm.x,_xlpm.x=$O4618))))</f>
        <v>9.9403578528827041E-5</v>
      </c>
      <c r="R4618" s="14">
        <f>$H4618/Q4618</f>
        <v>1</v>
      </c>
      <c r="S4618" s="14" cm="1">
        <f t="array" ref="S4618">SUM(_xlfn._xlws.FILTER($H$2:$H$7117,_xlfn.MAP($P$2:$P$7117,_xlfn.LAMBDA(_xlpm.x,_xlpm.x=$P4618))))</f>
        <v>1.4910536779324057E-4</v>
      </c>
      <c r="T4618" s="14">
        <f>$H4618/S4618</f>
        <v>0.66666666666666663</v>
      </c>
      <c r="U4618" s="14">
        <f>_xlfn.LET(_xlpm.freq,F4618,_xlpm.size,M4618+1,_xlpm.F,V4618,LOG(1+_xlpm.freq)*LOG(1+_xlpm.size)*_xlpm.F)</f>
        <v>0.32257138977018379</v>
      </c>
      <c r="V4618" s="14">
        <f>_xlfn.LET(_xlpm.a,T4618,_xlpm.b,R4618,2*_xlpm.a*_xlpm.b/(_xlpm.a+_xlpm.b))</f>
        <v>0.8</v>
      </c>
      <c r="W4618" s="14">
        <f>_xlfn.LET(_xlpm.p,R4618,_xlpm.q,T4618,LOG(_xlpm.p/_xlpm.q))</f>
        <v>0.17609125905568124</v>
      </c>
      <c r="X4618" s="2"/>
    </row>
    <row r="4619" spans="1:24">
      <c r="A4619" s="1" t="str">
        <f>_xlfn.LET(_xlpm.sep," : ",CONCATENATE(O4619,_xlpm.sep,P4619))</f>
        <v>~rtogh~ : [ɹtɔ]</v>
      </c>
      <c r="B4619" s="1">
        <f>_xlfn.LET(_xlpm.d,$G4619,_xlpm.k,_xlfn.CONCAT(LEFT(TRIM(B$1),1),"*"),COUNTIF(_xlpm.d,_xlpm.k))</f>
        <v>1</v>
      </c>
      <c r="C4619" s="1">
        <f>_xlfn.LET(_xlpm.d,$G4619,_xlpm.k,_xlfn.CONCAT(LEFT(TRIM(C$1),1),"*"),COUNTIF(_xlpm.d,_xlpm.k))</f>
        <v>0</v>
      </c>
      <c r="D4619" s="1">
        <f>_xlfn.LET(_xlpm.d,$G4619,_xlpm.k,_xlfn.CONCAT(LEFT(TRIM(D$1),1),"*"),COUNTIF(_xlpm.d,_xlpm.k))</f>
        <v>0</v>
      </c>
      <c r="E4619" s="1">
        <f>LOG(F4619+1,10)</f>
        <v>0.47712125471966244</v>
      </c>
      <c r="F4619" s="7">
        <v>2</v>
      </c>
      <c r="G4619" s="9" t="s">
        <v>6361</v>
      </c>
      <c r="H4619" s="4">
        <f>F4619/freq.sum.r6e</f>
        <v>9.9403578528827041E-5</v>
      </c>
      <c r="I4619" s="1" t="str">
        <f>_xlfn.LET(_xlpm.sep,":",_xlpm.w,$G4619,LEFT(_xlpm.w,FIND(_xlpm.sep,_xlpm.w)-1))</f>
        <v>ɹtɔ</v>
      </c>
      <c r="J4619" s="1" t="str">
        <f>_xlfn.LET(_xlpm.sep,":",_xlpm.w,$G4619,RIGHT(_xlpm.w,LEN(_xlpm.w)-FIND(_xlpm.sep,_xlpm.w)))</f>
        <v>rtogh</v>
      </c>
      <c r="K4619" s="10">
        <f>_xlfn.LET(_xlpm.w,I4619,LEN(_xlpm.w))</f>
        <v>3</v>
      </c>
      <c r="L4619" s="10">
        <f>_xlfn.LET(_xlpm.w,J4619,LEN(_xlpm.w))</f>
        <v>5</v>
      </c>
      <c r="M4619" s="10">
        <f>_xlfn.LET(_xlpm.a,K4619,_xlpm.b,L4619,MAX(_xlpm.a,_xlpm.b))</f>
        <v>5</v>
      </c>
      <c r="N4619" s="10">
        <f>_xlfn.LET(_xlpm.d,(K4619,L4619),MAX(_xlpm.d)-MIN(_xlpm.d))</f>
        <v>2</v>
      </c>
      <c r="O4619" s="1" t="str">
        <f>_xlfn.LET(_xlpm.sep,":",_xlpm.w,$G4619,_xlfn.CONCAT("~",RIGHT(_xlpm.w,LEN(_xlpm.w)-FIND(_xlpm.sep,_xlpm.w)),"~"))</f>
        <v>~rtogh~</v>
      </c>
      <c r="P4619" s="1" t="str">
        <f>_xlfn.LET(_xlpm.sep,":",_xlpm.w,$G4619,_xlfn.CONCAT("[",LEFT(_xlpm.w,FIND(_xlpm.sep,_xlpm.w)-1),"]"))</f>
        <v>[ɹtɔ]</v>
      </c>
      <c r="Q4619" s="14" cm="1">
        <f t="array" ref="Q4619">SUM(_xlfn._xlws.FILTER($H$2:$H$7117,_xlfn.MAP($O$2:$O$7117,_xlfn.LAMBDA(_xlpm.x,_xlpm.x=$O4619))))</f>
        <v>9.9403578528827041E-5</v>
      </c>
      <c r="R4619" s="14">
        <f>$H4619/Q4619</f>
        <v>1</v>
      </c>
      <c r="S4619" s="14" cm="1">
        <f t="array" ref="S4619">SUM(_xlfn._xlws.FILTER($H$2:$H$7117,_xlfn.MAP($P$2:$P$7117,_xlfn.LAMBDA(_xlpm.x,_xlpm.x=$P4619))))</f>
        <v>1.4910536779324057E-4</v>
      </c>
      <c r="T4619" s="14">
        <f>$H4619/S4619</f>
        <v>0.66666666666666663</v>
      </c>
      <c r="U4619" s="14">
        <f>_xlfn.LET(_xlpm.freq,F4619,_xlpm.size,M4619+1,_xlpm.F,V4619,LOG(1+_xlpm.freq)*LOG(1+_xlpm.size)*_xlpm.F)</f>
        <v>0.32257138977018379</v>
      </c>
      <c r="V4619" s="14">
        <f>_xlfn.LET(_xlpm.a,T4619,_xlpm.b,R4619,2*_xlpm.a*_xlpm.b/(_xlpm.a+_xlpm.b))</f>
        <v>0.8</v>
      </c>
      <c r="W4619" s="14">
        <f>_xlfn.LET(_xlpm.p,R4619,_xlpm.q,T4619,LOG(_xlpm.p/_xlpm.q))</f>
        <v>0.17609125905568124</v>
      </c>
      <c r="X4619" s="2"/>
    </row>
    <row r="4620" spans="1:24">
      <c r="A4620" s="1" t="str">
        <f>_xlfn.LET(_xlpm.sep," : ",CONCATENATE(O4620,_xlpm.sep,P4620))</f>
        <v>~mprer~ : [mpɹɛ]</v>
      </c>
      <c r="B4620" s="1">
        <f>_xlfn.LET(_xlpm.d,$G4620,_xlpm.k,_xlfn.CONCAT(LEFT(TRIM(B$1),1),"*"),COUNTIF(_xlpm.d,_xlpm.k))</f>
        <v>0</v>
      </c>
      <c r="C4620" s="1">
        <f>_xlfn.LET(_xlpm.d,$G4620,_xlpm.k,_xlfn.CONCAT(LEFT(TRIM(C$1),1),"*"),COUNTIF(_xlpm.d,_xlpm.k))</f>
        <v>1</v>
      </c>
      <c r="D4620" s="1">
        <f>_xlfn.LET(_xlpm.d,$G4620,_xlpm.k,_xlfn.CONCAT(LEFT(TRIM(D$1),1),"*"),COUNTIF(_xlpm.d,_xlpm.k))</f>
        <v>0</v>
      </c>
      <c r="E4620" s="1">
        <f>LOG(F4620+1,10)</f>
        <v>0.47712125471966244</v>
      </c>
      <c r="F4620" s="7">
        <v>2</v>
      </c>
      <c r="G4620" s="9" t="s">
        <v>2666</v>
      </c>
      <c r="H4620" s="4">
        <f>F4620/freq.sum.r6e</f>
        <v>9.9403578528827041E-5</v>
      </c>
      <c r="I4620" s="1" t="str">
        <f>_xlfn.LET(_xlpm.sep,":",_xlpm.w,$G4620,LEFT(_xlpm.w,FIND(_xlpm.sep,_xlpm.w)-1))</f>
        <v>mpɹɛ</v>
      </c>
      <c r="J4620" s="1" t="str">
        <f>_xlfn.LET(_xlpm.sep,":",_xlpm.w,$G4620,RIGHT(_xlpm.w,LEN(_xlpm.w)-FIND(_xlpm.sep,_xlpm.w)))</f>
        <v>mprer</v>
      </c>
      <c r="K4620" s="10">
        <f>_xlfn.LET(_xlpm.w,I4620,LEN(_xlpm.w))</f>
        <v>4</v>
      </c>
      <c r="L4620" s="10">
        <f>_xlfn.LET(_xlpm.w,J4620,LEN(_xlpm.w))</f>
        <v>5</v>
      </c>
      <c r="M4620" s="10">
        <f>_xlfn.LET(_xlpm.a,K4620,_xlpm.b,L4620,MAX(_xlpm.a,_xlpm.b))</f>
        <v>5</v>
      </c>
      <c r="N4620" s="10">
        <f>_xlfn.LET(_xlpm.d,(K4620,L4620),MAX(_xlpm.d)-MIN(_xlpm.d))</f>
        <v>1</v>
      </c>
      <c r="O4620" s="1" t="str">
        <f>_xlfn.LET(_xlpm.sep,":",_xlpm.w,$G4620,_xlfn.CONCAT("~",RIGHT(_xlpm.w,LEN(_xlpm.w)-FIND(_xlpm.sep,_xlpm.w)),"~"))</f>
        <v>~mprer~</v>
      </c>
      <c r="P4620" s="1" t="str">
        <f>_xlfn.LET(_xlpm.sep,":",_xlpm.w,$G4620,_xlfn.CONCAT("[",LEFT(_xlpm.w,FIND(_xlpm.sep,_xlpm.w)-1),"]"))</f>
        <v>[mpɹɛ]</v>
      </c>
      <c r="Q4620" s="14" cm="1">
        <f t="array" ref="Q4620">SUM(_xlfn._xlws.FILTER($H$2:$H$7117,_xlfn.MAP($O$2:$O$7117,_xlfn.LAMBDA(_xlpm.x,_xlpm.x=$O4620))))</f>
        <v>2.4850894632206762E-4</v>
      </c>
      <c r="R4620" s="14">
        <f>$H4620/Q4620</f>
        <v>0.39999999999999997</v>
      </c>
      <c r="S4620" s="14" cm="1">
        <f t="array" ref="S4620">SUM(_xlfn._xlws.FILTER($H$2:$H$7117,_xlfn.MAP($P$2:$P$7117,_xlfn.LAMBDA(_xlpm.x,_xlpm.x=$P4620))))</f>
        <v>3.9761431411530811E-4</v>
      </c>
      <c r="T4620" s="14">
        <f>$H4620/S4620</f>
        <v>0.25000000000000006</v>
      </c>
      <c r="U4620" s="14">
        <f>_xlfn.LET(_xlpm.freq,F4620,_xlpm.size,M4620+1,_xlpm.F,V4620,LOG(1+_xlpm.freq)*LOG(1+_xlpm.size)*_xlpm.F)</f>
        <v>0.1240659191423784</v>
      </c>
      <c r="V4620" s="14">
        <f>_xlfn.LET(_xlpm.a,T4620,_xlpm.b,R4620,2*_xlpm.a*_xlpm.b/(_xlpm.a+_xlpm.b))</f>
        <v>0.30769230769230776</v>
      </c>
      <c r="W4620" s="14">
        <f>_xlfn.LET(_xlpm.p,R4620,_xlpm.q,T4620,LOG(_xlpm.p/_xlpm.q))</f>
        <v>0.20411998265592463</v>
      </c>
      <c r="X4620" s="2"/>
    </row>
    <row r="4621" spans="1:24">
      <c r="A4621" s="1" t="str">
        <f>_xlfn.LET(_xlpm.sep," : ",CONCATENATE(O4621,_xlpm.sep,P4621))</f>
        <v>~nclai~ : [nklɛ]</v>
      </c>
      <c r="B4621" s="1">
        <f>_xlfn.LET(_xlpm.d,$G4621,_xlpm.k,_xlfn.CONCAT(LEFT(TRIM(B$1),1),"*"),COUNTIF(_xlpm.d,_xlpm.k))</f>
        <v>0</v>
      </c>
      <c r="C4621" s="1">
        <f>_xlfn.LET(_xlpm.d,$G4621,_xlpm.k,_xlfn.CONCAT(LEFT(TRIM(C$1),1),"*"),COUNTIF(_xlpm.d,_xlpm.k))</f>
        <v>0</v>
      </c>
      <c r="D4621" s="1">
        <f>_xlfn.LET(_xlpm.d,$G4621,_xlpm.k,_xlfn.CONCAT(LEFT(TRIM(D$1),1),"*"),COUNTIF(_xlpm.d,_xlpm.k))</f>
        <v>1</v>
      </c>
      <c r="E4621" s="1">
        <f>LOG(F4621+1,10)</f>
        <v>0.77815125038364352</v>
      </c>
      <c r="F4621" s="7">
        <v>5</v>
      </c>
      <c r="G4621" s="9" t="s">
        <v>3007</v>
      </c>
      <c r="H4621" s="4">
        <f>F4621/freq.sum.r6e</f>
        <v>2.4850894632206757E-4</v>
      </c>
      <c r="I4621" s="1" t="str">
        <f>_xlfn.LET(_xlpm.sep,":",_xlpm.w,$G4621,LEFT(_xlpm.w,FIND(_xlpm.sep,_xlpm.w)-1))</f>
        <v>nklɛ</v>
      </c>
      <c r="J4621" s="1" t="str">
        <f>_xlfn.LET(_xlpm.sep,":",_xlpm.w,$G4621,RIGHT(_xlpm.w,LEN(_xlpm.w)-FIND(_xlpm.sep,_xlpm.w)))</f>
        <v>nclai</v>
      </c>
      <c r="K4621" s="10">
        <f>_xlfn.LET(_xlpm.w,I4621,LEN(_xlpm.w))</f>
        <v>4</v>
      </c>
      <c r="L4621" s="10">
        <f>_xlfn.LET(_xlpm.w,J4621,LEN(_xlpm.w))</f>
        <v>5</v>
      </c>
      <c r="M4621" s="10">
        <f>_xlfn.LET(_xlpm.a,K4621,_xlpm.b,L4621,MAX(_xlpm.a,_xlpm.b))</f>
        <v>5</v>
      </c>
      <c r="N4621" s="10">
        <f>_xlfn.LET(_xlpm.d,(K4621,L4621),MAX(_xlpm.d)-MIN(_xlpm.d))</f>
        <v>1</v>
      </c>
      <c r="O4621" s="1" t="str">
        <f>_xlfn.LET(_xlpm.sep,":",_xlpm.w,$G4621,_xlfn.CONCAT("~",RIGHT(_xlpm.w,LEN(_xlpm.w)-FIND(_xlpm.sep,_xlpm.w)),"~"))</f>
        <v>~nclai~</v>
      </c>
      <c r="P4621" s="1" t="str">
        <f>_xlfn.LET(_xlpm.sep,":",_xlpm.w,$G4621,_xlfn.CONCAT("[",LEFT(_xlpm.w,FIND(_xlpm.sep,_xlpm.w)-1),"]"))</f>
        <v>[nklɛ]</v>
      </c>
      <c r="Q4621" s="14" cm="1">
        <f t="array" ref="Q4621">SUM(_xlfn._xlws.FILTER($H$2:$H$7117,_xlfn.MAP($O$2:$O$7117,_xlfn.LAMBDA(_xlpm.x,_xlpm.x=$O4621))))</f>
        <v>2.4850894632206757E-4</v>
      </c>
      <c r="R4621" s="14">
        <f>$H4621/Q4621</f>
        <v>1</v>
      </c>
      <c r="S4621" s="14" cm="1">
        <f t="array" ref="S4621">SUM(_xlfn._xlws.FILTER($H$2:$H$7117,_xlfn.MAP($P$2:$P$7117,_xlfn.LAMBDA(_xlpm.x,_xlpm.x=$P4621))))</f>
        <v>3.9761431411530811E-4</v>
      </c>
      <c r="T4621" s="14">
        <f>$H4621/S4621</f>
        <v>0.625</v>
      </c>
      <c r="U4621" s="14">
        <f>_xlfn.LET(_xlpm.freq,F4621,_xlpm.size,M4621+1,_xlpm.F,V4621,LOG(1+_xlpm.freq)*LOG(1+_xlpm.size)*_xlpm.F)</f>
        <v>0.5058569973337389</v>
      </c>
      <c r="V4621" s="14">
        <f>_xlfn.LET(_xlpm.a,T4621,_xlpm.b,R4621,2*_xlpm.a*_xlpm.b/(_xlpm.a+_xlpm.b))</f>
        <v>0.76923076923076927</v>
      </c>
      <c r="W4621" s="14">
        <f>_xlfn.LET(_xlpm.p,R4621,_xlpm.q,T4621,LOG(_xlpm.p/_xlpm.q))</f>
        <v>0.20411998265592479</v>
      </c>
      <c r="X4621" s="2"/>
    </row>
    <row r="4622" spans="1:24">
      <c r="A4622" s="1" t="str">
        <f>_xlfn.LET(_xlpm.sep," : ",CONCATENATE(O4622,_xlpm.sep,P4622))</f>
        <v>~nstea~ : [nstɛ]</v>
      </c>
      <c r="B4622" s="1">
        <f>_xlfn.LET(_xlpm.d,$G4622,_xlpm.k,_xlfn.CONCAT(LEFT(TRIM(B$1),1),"*"),COUNTIF(_xlpm.d,_xlpm.k))</f>
        <v>0</v>
      </c>
      <c r="C4622" s="1">
        <f>_xlfn.LET(_xlpm.d,$G4622,_xlpm.k,_xlfn.CONCAT(LEFT(TRIM(C$1),1),"*"),COUNTIF(_xlpm.d,_xlpm.k))</f>
        <v>0</v>
      </c>
      <c r="D4622" s="1">
        <f>_xlfn.LET(_xlpm.d,$G4622,_xlpm.k,_xlfn.CONCAT(LEFT(TRIM(D$1),1),"*"),COUNTIF(_xlpm.d,_xlpm.k))</f>
        <v>1</v>
      </c>
      <c r="E4622" s="1">
        <f>LOG(F4622+1,10)</f>
        <v>0.77815125038364352</v>
      </c>
      <c r="F4622" s="7">
        <v>5</v>
      </c>
      <c r="G4622" s="9" t="s">
        <v>3078</v>
      </c>
      <c r="H4622" s="4">
        <f>F4622/freq.sum.r6e</f>
        <v>2.4850894632206757E-4</v>
      </c>
      <c r="I4622" s="1" t="str">
        <f>_xlfn.LET(_xlpm.sep,":",_xlpm.w,$G4622,LEFT(_xlpm.w,FIND(_xlpm.sep,_xlpm.w)-1))</f>
        <v>nstɛ</v>
      </c>
      <c r="J4622" s="1" t="str">
        <f>_xlfn.LET(_xlpm.sep,":",_xlpm.w,$G4622,RIGHT(_xlpm.w,LEN(_xlpm.w)-FIND(_xlpm.sep,_xlpm.w)))</f>
        <v>nstea</v>
      </c>
      <c r="K4622" s="10">
        <f>_xlfn.LET(_xlpm.w,I4622,LEN(_xlpm.w))</f>
        <v>4</v>
      </c>
      <c r="L4622" s="10">
        <f>_xlfn.LET(_xlpm.w,J4622,LEN(_xlpm.w))</f>
        <v>5</v>
      </c>
      <c r="M4622" s="10">
        <f>_xlfn.LET(_xlpm.a,K4622,_xlpm.b,L4622,MAX(_xlpm.a,_xlpm.b))</f>
        <v>5</v>
      </c>
      <c r="N4622" s="10">
        <f>_xlfn.LET(_xlpm.d,(K4622,L4622),MAX(_xlpm.d)-MIN(_xlpm.d))</f>
        <v>1</v>
      </c>
      <c r="O4622" s="1" t="str">
        <f>_xlfn.LET(_xlpm.sep,":",_xlpm.w,$G4622,_xlfn.CONCAT("~",RIGHT(_xlpm.w,LEN(_xlpm.w)-FIND(_xlpm.sep,_xlpm.w)),"~"))</f>
        <v>~nstea~</v>
      </c>
      <c r="P4622" s="1" t="str">
        <f>_xlfn.LET(_xlpm.sep,":",_xlpm.w,$G4622,_xlfn.CONCAT("[",LEFT(_xlpm.w,FIND(_xlpm.sep,_xlpm.w)-1),"]"))</f>
        <v>[nstɛ]</v>
      </c>
      <c r="Q4622" s="14" cm="1">
        <f t="array" ref="Q4622">SUM(_xlfn._xlws.FILTER($H$2:$H$7117,_xlfn.MAP($O$2:$O$7117,_xlfn.LAMBDA(_xlpm.x,_xlpm.x=$O4622))))</f>
        <v>2.4850894632206757E-4</v>
      </c>
      <c r="R4622" s="14">
        <f>$H4622/Q4622</f>
        <v>1</v>
      </c>
      <c r="S4622" s="14" cm="1">
        <f t="array" ref="S4622">SUM(_xlfn._xlws.FILTER($H$2:$H$7117,_xlfn.MAP($P$2:$P$7117,_xlfn.LAMBDA(_xlpm.x,_xlpm.x=$P4622))))</f>
        <v>3.9761431411530811E-4</v>
      </c>
      <c r="T4622" s="14">
        <f>$H4622/S4622</f>
        <v>0.625</v>
      </c>
      <c r="U4622" s="14">
        <f>_xlfn.LET(_xlpm.freq,F4622,_xlpm.size,M4622+1,_xlpm.F,V4622,LOG(1+_xlpm.freq)*LOG(1+_xlpm.size)*_xlpm.F)</f>
        <v>0.5058569973337389</v>
      </c>
      <c r="V4622" s="14">
        <f>_xlfn.LET(_xlpm.a,T4622,_xlpm.b,R4622,2*_xlpm.a*_xlpm.b/(_xlpm.a+_xlpm.b))</f>
        <v>0.76923076923076927</v>
      </c>
      <c r="W4622" s="14">
        <f>_xlfn.LET(_xlpm.p,R4622,_xlpm.q,T4622,LOG(_xlpm.p/_xlpm.q))</f>
        <v>0.20411998265592479</v>
      </c>
      <c r="X4622" s="2"/>
    </row>
    <row r="4623" spans="1:24">
      <c r="A4623" s="1" t="str">
        <f>_xlfn.LET(_xlpm.sep," : ",CONCATENATE(O4623,_xlpm.sep,P4623))</f>
        <v>~sprea~ : [spɹɛ]</v>
      </c>
      <c r="B4623" s="1">
        <f>_xlfn.LET(_xlpm.d,$G4623,_xlpm.k,_xlfn.CONCAT(LEFT(TRIM(B$1),1),"*"),COUNTIF(_xlpm.d,_xlpm.k))</f>
        <v>0</v>
      </c>
      <c r="C4623" s="1">
        <f>_xlfn.LET(_xlpm.d,$G4623,_xlpm.k,_xlfn.CONCAT(LEFT(TRIM(C$1),1),"*"),COUNTIF(_xlpm.d,_xlpm.k))</f>
        <v>0</v>
      </c>
      <c r="D4623" s="1">
        <f>_xlfn.LET(_xlpm.d,$G4623,_xlpm.k,_xlfn.CONCAT(LEFT(TRIM(D$1),1),"*"),COUNTIF(_xlpm.d,_xlpm.k))</f>
        <v>0</v>
      </c>
      <c r="E4623" s="1">
        <f>LOG(F4623+1,10)</f>
        <v>0.77815125038364352</v>
      </c>
      <c r="F4623" s="7">
        <v>5</v>
      </c>
      <c r="G4623" s="9" t="s">
        <v>4232</v>
      </c>
      <c r="H4623" s="4">
        <f>F4623/freq.sum.r6e</f>
        <v>2.4850894632206757E-4</v>
      </c>
      <c r="I4623" s="1" t="str">
        <f>_xlfn.LET(_xlpm.sep,":",_xlpm.w,$G4623,LEFT(_xlpm.w,FIND(_xlpm.sep,_xlpm.w)-1))</f>
        <v>spɹɛ</v>
      </c>
      <c r="J4623" s="1" t="str">
        <f>_xlfn.LET(_xlpm.sep,":",_xlpm.w,$G4623,RIGHT(_xlpm.w,LEN(_xlpm.w)-FIND(_xlpm.sep,_xlpm.w)))</f>
        <v>sprea</v>
      </c>
      <c r="K4623" s="10">
        <f>_xlfn.LET(_xlpm.w,I4623,LEN(_xlpm.w))</f>
        <v>4</v>
      </c>
      <c r="L4623" s="10">
        <f>_xlfn.LET(_xlpm.w,J4623,LEN(_xlpm.w))</f>
        <v>5</v>
      </c>
      <c r="M4623" s="10">
        <f>_xlfn.LET(_xlpm.a,K4623,_xlpm.b,L4623,MAX(_xlpm.a,_xlpm.b))</f>
        <v>5</v>
      </c>
      <c r="N4623" s="10">
        <f>_xlfn.LET(_xlpm.d,(K4623,L4623),MAX(_xlpm.d)-MIN(_xlpm.d))</f>
        <v>1</v>
      </c>
      <c r="O4623" s="1" t="str">
        <f>_xlfn.LET(_xlpm.sep,":",_xlpm.w,$G4623,_xlfn.CONCAT("~",RIGHT(_xlpm.w,LEN(_xlpm.w)-FIND(_xlpm.sep,_xlpm.w)),"~"))</f>
        <v>~sprea~</v>
      </c>
      <c r="P4623" s="1" t="str">
        <f>_xlfn.LET(_xlpm.sep,":",_xlpm.w,$G4623,_xlfn.CONCAT("[",LEFT(_xlpm.w,FIND(_xlpm.sep,_xlpm.w)-1),"]"))</f>
        <v>[spɹɛ]</v>
      </c>
      <c r="Q4623" s="14" cm="1">
        <f t="array" ref="Q4623">SUM(_xlfn._xlws.FILTER($H$2:$H$7117,_xlfn.MAP($O$2:$O$7117,_xlfn.LAMBDA(_xlpm.x,_xlpm.x=$O4623))))</f>
        <v>2.4850894632206757E-4</v>
      </c>
      <c r="R4623" s="14">
        <f>$H4623/Q4623</f>
        <v>1</v>
      </c>
      <c r="S4623" s="14" cm="1">
        <f t="array" ref="S4623">SUM(_xlfn._xlws.FILTER($H$2:$H$7117,_xlfn.MAP($P$2:$P$7117,_xlfn.LAMBDA(_xlpm.x,_xlpm.x=$P4623))))</f>
        <v>3.9761431411530811E-4</v>
      </c>
      <c r="T4623" s="14">
        <f>$H4623/S4623</f>
        <v>0.625</v>
      </c>
      <c r="U4623" s="14">
        <f>_xlfn.LET(_xlpm.freq,F4623,_xlpm.size,M4623+1,_xlpm.F,V4623,LOG(1+_xlpm.freq)*LOG(1+_xlpm.size)*_xlpm.F)</f>
        <v>0.5058569973337389</v>
      </c>
      <c r="V4623" s="14">
        <f>_xlfn.LET(_xlpm.a,T4623,_xlpm.b,R4623,2*_xlpm.a*_xlpm.b/(_xlpm.a+_xlpm.b))</f>
        <v>0.76923076923076927</v>
      </c>
      <c r="W4623" s="14">
        <f>_xlfn.LET(_xlpm.p,R4623,_xlpm.q,T4623,LOG(_xlpm.p/_xlpm.q))</f>
        <v>0.20411998265592479</v>
      </c>
      <c r="X4623" s="2"/>
    </row>
    <row r="4624" spans="1:24">
      <c r="A4624" s="1" t="str">
        <f>_xlfn.LET(_xlpm.sep," : ",CONCATENATE(O4624,_xlpm.sep,P4624))</f>
        <v>~threa~ : [θɹɛ]</v>
      </c>
      <c r="B4624" s="1">
        <f>_xlfn.LET(_xlpm.d,$G4624,_xlpm.k,_xlfn.CONCAT(LEFT(TRIM(B$1),1),"*"),COUNTIF(_xlpm.d,_xlpm.k))</f>
        <v>0</v>
      </c>
      <c r="C4624" s="1">
        <f>_xlfn.LET(_xlpm.d,$G4624,_xlpm.k,_xlfn.CONCAT(LEFT(TRIM(C$1),1),"*"),COUNTIF(_xlpm.d,_xlpm.k))</f>
        <v>0</v>
      </c>
      <c r="D4624" s="1">
        <f>_xlfn.LET(_xlpm.d,$G4624,_xlpm.k,_xlfn.CONCAT(LEFT(TRIM(D$1),1),"*"),COUNTIF(_xlpm.d,_xlpm.k))</f>
        <v>0</v>
      </c>
      <c r="E4624" s="1">
        <f>LOG(F4624+1,10)</f>
        <v>0.77815125038364352</v>
      </c>
      <c r="F4624" s="7">
        <v>5</v>
      </c>
      <c r="G4624" s="9" t="s">
        <v>7105</v>
      </c>
      <c r="H4624" s="4">
        <f>F4624/freq.sum.r6e</f>
        <v>2.4850894632206757E-4</v>
      </c>
      <c r="I4624" s="1" t="str">
        <f>_xlfn.LET(_xlpm.sep,":",_xlpm.w,$G4624,LEFT(_xlpm.w,FIND(_xlpm.sep,_xlpm.w)-1))</f>
        <v>θɹɛ</v>
      </c>
      <c r="J4624" s="1" t="str">
        <f>_xlfn.LET(_xlpm.sep,":",_xlpm.w,$G4624,RIGHT(_xlpm.w,LEN(_xlpm.w)-FIND(_xlpm.sep,_xlpm.w)))</f>
        <v>threa</v>
      </c>
      <c r="K4624" s="10">
        <f>_xlfn.LET(_xlpm.w,I4624,LEN(_xlpm.w))</f>
        <v>3</v>
      </c>
      <c r="L4624" s="10">
        <f>_xlfn.LET(_xlpm.w,J4624,LEN(_xlpm.w))</f>
        <v>5</v>
      </c>
      <c r="M4624" s="10">
        <f>_xlfn.LET(_xlpm.a,K4624,_xlpm.b,L4624,MAX(_xlpm.a,_xlpm.b))</f>
        <v>5</v>
      </c>
      <c r="N4624" s="10">
        <f>_xlfn.LET(_xlpm.d,(K4624,L4624),MAX(_xlpm.d)-MIN(_xlpm.d))</f>
        <v>2</v>
      </c>
      <c r="O4624" s="1" t="str">
        <f>_xlfn.LET(_xlpm.sep,":",_xlpm.w,$G4624,_xlfn.CONCAT("~",RIGHT(_xlpm.w,LEN(_xlpm.w)-FIND(_xlpm.sep,_xlpm.w)),"~"))</f>
        <v>~threa~</v>
      </c>
      <c r="P4624" s="1" t="str">
        <f>_xlfn.LET(_xlpm.sep,":",_xlpm.w,$G4624,_xlfn.CONCAT("[",LEFT(_xlpm.w,FIND(_xlpm.sep,_xlpm.w)-1),"]"))</f>
        <v>[θɹɛ]</v>
      </c>
      <c r="Q4624" s="14" cm="1">
        <f t="array" ref="Q4624">SUM(_xlfn._xlws.FILTER($H$2:$H$7117,_xlfn.MAP($O$2:$O$7117,_xlfn.LAMBDA(_xlpm.x,_xlpm.x=$O4624))))</f>
        <v>2.4850894632206757E-4</v>
      </c>
      <c r="R4624" s="14">
        <f>$H4624/Q4624</f>
        <v>1</v>
      </c>
      <c r="S4624" s="14" cm="1">
        <f t="array" ref="S4624">SUM(_xlfn._xlws.FILTER($H$2:$H$7117,_xlfn.MAP($P$2:$P$7117,_xlfn.LAMBDA(_xlpm.x,_xlpm.x=$P4624))))</f>
        <v>3.9761431411530811E-4</v>
      </c>
      <c r="T4624" s="14">
        <f>$H4624/S4624</f>
        <v>0.625</v>
      </c>
      <c r="U4624" s="14">
        <f>_xlfn.LET(_xlpm.freq,F4624,_xlpm.size,M4624+1,_xlpm.F,V4624,LOG(1+_xlpm.freq)*LOG(1+_xlpm.size)*_xlpm.F)</f>
        <v>0.5058569973337389</v>
      </c>
      <c r="V4624" s="14">
        <f>_xlfn.LET(_xlpm.a,T4624,_xlpm.b,R4624,2*_xlpm.a*_xlpm.b/(_xlpm.a+_xlpm.b))</f>
        <v>0.76923076923076927</v>
      </c>
      <c r="W4624" s="14">
        <f>_xlfn.LET(_xlpm.p,R4624,_xlpm.q,T4624,LOG(_xlpm.p/_xlpm.q))</f>
        <v>0.20411998265592479</v>
      </c>
      <c r="X4624" s="2"/>
    </row>
    <row r="4625" spans="1:24">
      <c r="A4625" s="1" t="str">
        <f>_xlfn.LET(_xlpm.sep," : ",CONCATENATE(O4625,_xlpm.sep,P4625))</f>
        <v>~ngere~ : [ŋə]</v>
      </c>
      <c r="B4625" s="1">
        <f>_xlfn.LET(_xlpm.d,$G4625,_xlpm.k,_xlfn.CONCAT(LEFT(TRIM(B$1),1),"*"),COUNTIF(_xlpm.d,_xlpm.k))</f>
        <v>0</v>
      </c>
      <c r="C4625" s="1">
        <f>_xlfn.LET(_xlpm.d,$G4625,_xlpm.k,_xlfn.CONCAT(LEFT(TRIM(C$1),1),"*"),COUNTIF(_xlpm.d,_xlpm.k))</f>
        <v>0</v>
      </c>
      <c r="D4625" s="1">
        <f>_xlfn.LET(_xlpm.d,$G4625,_xlpm.k,_xlfn.CONCAT(LEFT(TRIM(D$1),1),"*"),COUNTIF(_xlpm.d,_xlpm.k))</f>
        <v>0</v>
      </c>
      <c r="E4625" s="1">
        <f>LOG(F4625+1,10)</f>
        <v>0.30102999566398114</v>
      </c>
      <c r="F4625" s="7">
        <v>1</v>
      </c>
      <c r="G4625" s="9" t="s">
        <v>6616</v>
      </c>
      <c r="H4625" s="4">
        <f>F4625/freq.sum.r6e</f>
        <v>4.9701789264413521E-5</v>
      </c>
      <c r="I4625" s="1" t="str">
        <f>_xlfn.LET(_xlpm.sep,":",_xlpm.w,$G4625,LEFT(_xlpm.w,FIND(_xlpm.sep,_xlpm.w)-1))</f>
        <v>ŋə</v>
      </c>
      <c r="J4625" s="1" t="str">
        <f>_xlfn.LET(_xlpm.sep,":",_xlpm.w,$G4625,RIGHT(_xlpm.w,LEN(_xlpm.w)-FIND(_xlpm.sep,_xlpm.w)))</f>
        <v>ngere</v>
      </c>
      <c r="K4625" s="10">
        <f>_xlfn.LET(_xlpm.w,I4625,LEN(_xlpm.w))</f>
        <v>2</v>
      </c>
      <c r="L4625" s="10">
        <f>_xlfn.LET(_xlpm.w,J4625,LEN(_xlpm.w))</f>
        <v>5</v>
      </c>
      <c r="M4625" s="10">
        <f>_xlfn.LET(_xlpm.a,K4625,_xlpm.b,L4625,MAX(_xlpm.a,_xlpm.b))</f>
        <v>5</v>
      </c>
      <c r="N4625" s="10">
        <f>_xlfn.LET(_xlpm.d,(K4625,L4625),MAX(_xlpm.d)-MIN(_xlpm.d))</f>
        <v>3</v>
      </c>
      <c r="O4625" s="1" t="str">
        <f>_xlfn.LET(_xlpm.sep,":",_xlpm.w,$G4625,_xlfn.CONCAT("~",RIGHT(_xlpm.w,LEN(_xlpm.w)-FIND(_xlpm.sep,_xlpm.w)),"~"))</f>
        <v>~ngere~</v>
      </c>
      <c r="P4625" s="1" t="str">
        <f>_xlfn.LET(_xlpm.sep,":",_xlpm.w,$G4625,_xlfn.CONCAT("[",LEFT(_xlpm.w,FIND(_xlpm.sep,_xlpm.w)-1),"]"))</f>
        <v>[ŋə]</v>
      </c>
      <c r="Q4625" s="14" cm="1">
        <f t="array" ref="Q4625">SUM(_xlfn._xlws.FILTER($H$2:$H$7111,_xlfn.MAP($O$2:$O$7111,_xlfn.LAMBDA(_xlpm.x,_xlpm.x=$O4625))))</f>
        <v>1.4910536779324057E-4</v>
      </c>
      <c r="R4625" s="14">
        <f>$H4625/Q4625</f>
        <v>0.33333333333333331</v>
      </c>
      <c r="S4625" s="14" cm="1">
        <f t="array" ref="S4625">SUM(_xlfn._xlws.FILTER($H$2:$H$7111,_xlfn.MAP($P$2:$P$7111,_xlfn.LAMBDA(_xlpm.x,_xlpm.x=$P4625))))</f>
        <v>2.4850894632206762E-4</v>
      </c>
      <c r="T4625" s="14">
        <f>$H4625/S4625</f>
        <v>0.19999999999999998</v>
      </c>
      <c r="U4625" s="14">
        <f>_xlfn.LET(_xlpm.freq,F4625,_xlpm.size,M4625+1,_xlpm.F,V4625,LOG(1+_xlpm.freq)*LOG(1+_xlpm.size)*_xlpm.F)</f>
        <v>6.3599964830282671E-2</v>
      </c>
      <c r="V4625" s="14">
        <f>_xlfn.LET(_xlpm.a,T4625,_xlpm.b,R4625,2*_xlpm.a*_xlpm.b/(_xlpm.a+_xlpm.b))</f>
        <v>0.24999999999999994</v>
      </c>
      <c r="W4625" s="14">
        <f>_xlfn.LET(_xlpm.p,R4625,_xlpm.q,T4625,LOG(_xlpm.p/_xlpm.q))</f>
        <v>0.22184874961635639</v>
      </c>
      <c r="X4625" s="2"/>
    </row>
    <row r="4626" spans="1:24">
      <c r="A4626" s="1" t="str">
        <f>_xlfn.LET(_xlpm.sep," : ",CONCATENATE(O4626,_xlpm.sep,P4626))</f>
        <v>~thogh~ : [tɔ]</v>
      </c>
      <c r="B4626" s="1">
        <f>_xlfn.LET(_xlpm.d,$G4626,_xlpm.k,_xlfn.CONCAT(LEFT(TRIM(B$1),1),"*"),COUNTIF(_xlpm.d,_xlpm.k))</f>
        <v>0</v>
      </c>
      <c r="C4626" s="1">
        <f>_xlfn.LET(_xlpm.d,$G4626,_xlpm.k,_xlfn.CONCAT(LEFT(TRIM(C$1),1),"*"),COUNTIF(_xlpm.d,_xlpm.k))</f>
        <v>0</v>
      </c>
      <c r="D4626" s="1">
        <f>_xlfn.LET(_xlpm.d,$G4626,_xlpm.k,_xlfn.CONCAT(LEFT(TRIM(D$1),1),"*"),COUNTIF(_xlpm.d,_xlpm.k))</f>
        <v>0</v>
      </c>
      <c r="E4626" s="1">
        <f>LOG(F4626+1,10)</f>
        <v>0.47712125471966244</v>
      </c>
      <c r="F4626" s="7">
        <v>2</v>
      </c>
      <c r="G4626" s="9" t="s">
        <v>4795</v>
      </c>
      <c r="H4626" s="4">
        <f>F4626/freq.sum.r6e</f>
        <v>9.9403578528827041E-5</v>
      </c>
      <c r="I4626" s="1" t="str">
        <f>_xlfn.LET(_xlpm.sep,":",_xlpm.w,$G4626,LEFT(_xlpm.w,FIND(_xlpm.sep,_xlpm.w)-1))</f>
        <v>tɔ</v>
      </c>
      <c r="J4626" s="1" t="str">
        <f>_xlfn.LET(_xlpm.sep,":",_xlpm.w,$G4626,RIGHT(_xlpm.w,LEN(_xlpm.w)-FIND(_xlpm.sep,_xlpm.w)))</f>
        <v>thogh</v>
      </c>
      <c r="K4626" s="10">
        <f>_xlfn.LET(_xlpm.w,I4626,LEN(_xlpm.w))</f>
        <v>2</v>
      </c>
      <c r="L4626" s="10">
        <f>_xlfn.LET(_xlpm.w,J4626,LEN(_xlpm.w))</f>
        <v>5</v>
      </c>
      <c r="M4626" s="10">
        <f>_xlfn.LET(_xlpm.a,K4626,_xlpm.b,L4626,MAX(_xlpm.a,_xlpm.b))</f>
        <v>5</v>
      </c>
      <c r="N4626" s="10">
        <f>_xlfn.LET(_xlpm.d,(K4626,L4626),MAX(_xlpm.d)-MIN(_xlpm.d))</f>
        <v>3</v>
      </c>
      <c r="O4626" s="1" t="str">
        <f>_xlfn.LET(_xlpm.sep,":",_xlpm.w,$G4626,_xlfn.CONCAT("~",RIGHT(_xlpm.w,LEN(_xlpm.w)-FIND(_xlpm.sep,_xlpm.w)),"~"))</f>
        <v>~thogh~</v>
      </c>
      <c r="P4626" s="1" t="str">
        <f>_xlfn.LET(_xlpm.sep,":",_xlpm.w,$G4626,_xlfn.CONCAT("[",LEFT(_xlpm.w,FIND(_xlpm.sep,_xlpm.w)-1),"]"))</f>
        <v>[tɔ]</v>
      </c>
      <c r="Q4626" s="14" cm="1">
        <f t="array" ref="Q4626">SUM(_xlfn._xlws.FILTER($H$2:$H$7117,_xlfn.MAP($O$2:$O$7117,_xlfn.LAMBDA(_xlpm.x,_xlpm.x=$O4626))))</f>
        <v>3.4791252485089465E-4</v>
      </c>
      <c r="R4626" s="14">
        <f>$H4626/Q4626</f>
        <v>0.2857142857142857</v>
      </c>
      <c r="S4626" s="14" cm="1">
        <f t="array" ref="S4626">SUM(_xlfn._xlws.FILTER($H$2:$H$7117,_xlfn.MAP($P$2:$P$7117,_xlfn.LAMBDA(_xlpm.x,_xlpm.x=$P4626))))</f>
        <v>5.9642147117296227E-4</v>
      </c>
      <c r="T4626" s="14">
        <f>$H4626/S4626</f>
        <v>0.16666666666666666</v>
      </c>
      <c r="U4626" s="14">
        <f>_xlfn.LET(_xlpm.freq,F4626,_xlpm.size,M4626+1,_xlpm.F,V4626,LOG(1+_xlpm.freq)*LOG(1+_xlpm.size)*_xlpm.F)</f>
        <v>8.488720783425889E-2</v>
      </c>
      <c r="V4626" s="14">
        <f>_xlfn.LET(_xlpm.a,T4626,_xlpm.b,R4626,2*_xlpm.a*_xlpm.b/(_xlpm.a+_xlpm.b))</f>
        <v>0.2105263157894737</v>
      </c>
      <c r="W4626" s="14">
        <f>_xlfn.LET(_xlpm.p,R4626,_xlpm.q,T4626,LOG(_xlpm.p/_xlpm.q))</f>
        <v>0.23408320603336796</v>
      </c>
      <c r="X4626" s="2"/>
    </row>
    <row r="4627" spans="1:24">
      <c r="A4627" s="1" t="str">
        <f>_xlfn.LET(_xlpm.sep," : ",CONCATENATE(O4627,_xlpm.sep,P4627))</f>
        <v>~thogh~ : [ðoʊ]</v>
      </c>
      <c r="B4627" s="1">
        <f>_xlfn.LET(_xlpm.d,$G4627,_xlpm.k,_xlfn.CONCAT(LEFT(TRIM(B$1),1),"*"),COUNTIF(_xlpm.d,_xlpm.k))</f>
        <v>0</v>
      </c>
      <c r="C4627" s="1">
        <f>_xlfn.LET(_xlpm.d,$G4627,_xlpm.k,_xlfn.CONCAT(LEFT(TRIM(C$1),1),"*"),COUNTIF(_xlpm.d,_xlpm.k))</f>
        <v>0</v>
      </c>
      <c r="D4627" s="1">
        <f>_xlfn.LET(_xlpm.d,$G4627,_xlpm.k,_xlfn.CONCAT(LEFT(TRIM(D$1),1),"*"),COUNTIF(_xlpm.d,_xlpm.k))</f>
        <v>0</v>
      </c>
      <c r="E4627" s="1">
        <f>LOG(F4627+1,10)</f>
        <v>0.30102999566398114</v>
      </c>
      <c r="F4627" s="7">
        <v>1</v>
      </c>
      <c r="G4627" s="9" t="s">
        <v>5501</v>
      </c>
      <c r="H4627" s="4">
        <f>F4627/freq.sum.r6e</f>
        <v>4.9701789264413521E-5</v>
      </c>
      <c r="I4627" s="1" t="str">
        <f>_xlfn.LET(_xlpm.sep,":",_xlpm.w,$G4627,LEFT(_xlpm.w,FIND(_xlpm.sep,_xlpm.w)-1))</f>
        <v>ðoʊ</v>
      </c>
      <c r="J4627" s="1" t="str">
        <f>_xlfn.LET(_xlpm.sep,":",_xlpm.w,$G4627,RIGHT(_xlpm.w,LEN(_xlpm.w)-FIND(_xlpm.sep,_xlpm.w)))</f>
        <v>thogh</v>
      </c>
      <c r="K4627" s="10">
        <f>_xlfn.LET(_xlpm.w,I4627,LEN(_xlpm.w))</f>
        <v>3</v>
      </c>
      <c r="L4627" s="10">
        <f>_xlfn.LET(_xlpm.w,J4627,LEN(_xlpm.w))</f>
        <v>5</v>
      </c>
      <c r="M4627" s="10">
        <f>_xlfn.LET(_xlpm.a,K4627,_xlpm.b,L4627,MAX(_xlpm.a,_xlpm.b))</f>
        <v>5</v>
      </c>
      <c r="N4627" s="10">
        <f>_xlfn.LET(_xlpm.d,(K4627,L4627),MAX(_xlpm.d)-MIN(_xlpm.d))</f>
        <v>2</v>
      </c>
      <c r="O4627" s="1" t="str">
        <f>_xlfn.LET(_xlpm.sep,":",_xlpm.w,$G4627,_xlfn.CONCAT("~",RIGHT(_xlpm.w,LEN(_xlpm.w)-FIND(_xlpm.sep,_xlpm.w)),"~"))</f>
        <v>~thogh~</v>
      </c>
      <c r="P4627" s="1" t="str">
        <f>_xlfn.LET(_xlpm.sep,":",_xlpm.w,$G4627,_xlfn.CONCAT("[",LEFT(_xlpm.w,FIND(_xlpm.sep,_xlpm.w)-1),"]"))</f>
        <v>[ðoʊ]</v>
      </c>
      <c r="Q4627" s="14" cm="1">
        <f t="array" ref="Q4627">SUM(_xlfn._xlws.FILTER($H$2:$H$7117,_xlfn.MAP($O$2:$O$7117,_xlfn.LAMBDA(_xlpm.x,_xlpm.x=$O4627))))</f>
        <v>3.4791252485089465E-4</v>
      </c>
      <c r="R4627" s="14">
        <f>$H4627/Q4627</f>
        <v>0.14285714285714285</v>
      </c>
      <c r="S4627" s="14" cm="1">
        <f t="array" ref="S4627">SUM(_xlfn._xlws.FILTER($H$2:$H$7117,_xlfn.MAP($P$2:$P$7117,_xlfn.LAMBDA(_xlpm.x,_xlpm.x=$P4627))))</f>
        <v>5.9642147117296238E-4</v>
      </c>
      <c r="T4627" s="14">
        <f>$H4627/S4627</f>
        <v>8.3333333333333315E-2</v>
      </c>
      <c r="U4627" s="14">
        <f>_xlfn.LET(_xlpm.freq,F4627,_xlpm.size,M4627+1,_xlpm.F,V4627,LOG(1+_xlpm.freq)*LOG(1+_xlpm.size)*_xlpm.F)</f>
        <v>2.6778932560119019E-2</v>
      </c>
      <c r="V4627" s="14">
        <f>_xlfn.LET(_xlpm.a,T4627,_xlpm.b,R4627,2*_xlpm.a*_xlpm.b/(_xlpm.a+_xlpm.b))</f>
        <v>0.10526315789473682</v>
      </c>
      <c r="W4627" s="14">
        <f>_xlfn.LET(_xlpm.p,R4627,_xlpm.q,T4627,LOG(_xlpm.p/_xlpm.q))</f>
        <v>0.23408320603336807</v>
      </c>
      <c r="X4627" s="2"/>
    </row>
    <row r="4628" spans="1:24">
      <c r="A4628" s="1" t="str">
        <f>_xlfn.LET(_xlpm.sep," : ",CONCATENATE(O4628,_xlpm.sep,P4628))</f>
        <v>~shouw~ : [ʃoʊ]</v>
      </c>
      <c r="B4628" s="1">
        <f>_xlfn.LET(_xlpm.d,$G4628,_xlpm.k,_xlfn.CONCAT(LEFT(TRIM(B$1),1),"*"),COUNTIF(_xlpm.d,_xlpm.k))</f>
        <v>0</v>
      </c>
      <c r="C4628" s="1">
        <f>_xlfn.LET(_xlpm.d,$G4628,_xlpm.k,_xlfn.CONCAT(LEFT(TRIM(C$1),1),"*"),COUNTIF(_xlpm.d,_xlpm.k))</f>
        <v>0</v>
      </c>
      <c r="D4628" s="1">
        <f>_xlfn.LET(_xlpm.d,$G4628,_xlpm.k,_xlfn.CONCAT(LEFT(TRIM(D$1),1),"*"),COUNTIF(_xlpm.d,_xlpm.k))</f>
        <v>0</v>
      </c>
      <c r="E4628" s="1">
        <f>LOG(F4628+1,10)</f>
        <v>0.47712125471966244</v>
      </c>
      <c r="F4628" s="7">
        <v>2</v>
      </c>
      <c r="G4628" s="9" t="s">
        <v>6173</v>
      </c>
      <c r="H4628" s="4">
        <f>F4628/freq.sum.r6e</f>
        <v>9.9403578528827041E-5</v>
      </c>
      <c r="I4628" s="1" t="str">
        <f>_xlfn.LET(_xlpm.sep,":",_xlpm.w,$G4628,LEFT(_xlpm.w,FIND(_xlpm.sep,_xlpm.w)-1))</f>
        <v>ʃoʊ</v>
      </c>
      <c r="J4628" s="1" t="str">
        <f>_xlfn.LET(_xlpm.sep,":",_xlpm.w,$G4628,RIGHT(_xlpm.w,LEN(_xlpm.w)-FIND(_xlpm.sep,_xlpm.w)))</f>
        <v>shouw</v>
      </c>
      <c r="K4628" s="10">
        <f>_xlfn.LET(_xlpm.w,I4628,LEN(_xlpm.w))</f>
        <v>3</v>
      </c>
      <c r="L4628" s="10">
        <f>_xlfn.LET(_xlpm.w,J4628,LEN(_xlpm.w))</f>
        <v>5</v>
      </c>
      <c r="M4628" s="10">
        <f>_xlfn.LET(_xlpm.a,K4628,_xlpm.b,L4628,MAX(_xlpm.a,_xlpm.b))</f>
        <v>5</v>
      </c>
      <c r="N4628" s="10">
        <f>_xlfn.LET(_xlpm.d,(K4628,L4628),MAX(_xlpm.d)-MIN(_xlpm.d))</f>
        <v>2</v>
      </c>
      <c r="O4628" s="1" t="str">
        <f>_xlfn.LET(_xlpm.sep,":",_xlpm.w,$G4628,_xlfn.CONCAT("~",RIGHT(_xlpm.w,LEN(_xlpm.w)-FIND(_xlpm.sep,_xlpm.w)),"~"))</f>
        <v>~shouw~</v>
      </c>
      <c r="P4628" s="1" t="str">
        <f>_xlfn.LET(_xlpm.sep,":",_xlpm.w,$G4628,_xlfn.CONCAT("[",LEFT(_xlpm.w,FIND(_xlpm.sep,_xlpm.w)-1),"]"))</f>
        <v>[ʃoʊ]</v>
      </c>
      <c r="Q4628" s="14" cm="1">
        <f t="array" ref="Q4628">SUM(_xlfn._xlws.FILTER($H$2:$H$7117,_xlfn.MAP($O$2:$O$7117,_xlfn.LAMBDA(_xlpm.x,_xlpm.x=$O4628))))</f>
        <v>3.4791252485089465E-4</v>
      </c>
      <c r="R4628" s="14">
        <f>$H4628/Q4628</f>
        <v>0.2857142857142857</v>
      </c>
      <c r="S4628" s="14" cm="1">
        <f t="array" ref="S4628">SUM(_xlfn._xlws.FILTER($H$2:$H$7117,_xlfn.MAP($P$2:$P$7117,_xlfn.LAMBDA(_xlpm.x,_xlpm.x=$P4628))))</f>
        <v>5.9642147117296238E-4</v>
      </c>
      <c r="T4628" s="14">
        <f>$H4628/S4628</f>
        <v>0.16666666666666663</v>
      </c>
      <c r="U4628" s="14">
        <f>_xlfn.LET(_xlpm.freq,F4628,_xlpm.size,M4628+1,_xlpm.F,V4628,LOG(1+_xlpm.freq)*LOG(1+_xlpm.size)*_xlpm.F)</f>
        <v>8.4887207834258863E-2</v>
      </c>
      <c r="V4628" s="14">
        <f>_xlfn.LET(_xlpm.a,T4628,_xlpm.b,R4628,2*_xlpm.a*_xlpm.b/(_xlpm.a+_xlpm.b))</f>
        <v>0.21052631578947364</v>
      </c>
      <c r="W4628" s="14">
        <f>_xlfn.LET(_xlpm.p,R4628,_xlpm.q,T4628,LOG(_xlpm.p/_xlpm.q))</f>
        <v>0.23408320603336807</v>
      </c>
      <c r="X4628" s="2"/>
    </row>
    <row r="4629" spans="1:24">
      <c r="A4629" s="1" t="str">
        <f>_xlfn.LET(_xlpm.sep," : ",CONCATENATE(O4629,_xlpm.sep,P4629))</f>
        <v>~nslah~ : [nsleɪ]</v>
      </c>
      <c r="B4629" s="1">
        <f>_xlfn.LET(_xlpm.d,$G4629,_xlpm.k,_xlfn.CONCAT(LEFT(TRIM(B$1),1),"*"),COUNTIF(_xlpm.d,_xlpm.k))</f>
        <v>0</v>
      </c>
      <c r="C4629" s="1">
        <f>_xlfn.LET(_xlpm.d,$G4629,_xlpm.k,_xlfn.CONCAT(LEFT(TRIM(C$1),1),"*"),COUNTIF(_xlpm.d,_xlpm.k))</f>
        <v>0</v>
      </c>
      <c r="D4629" s="1">
        <f>_xlfn.LET(_xlpm.d,$G4629,_xlpm.k,_xlfn.CONCAT(LEFT(TRIM(D$1),1),"*"),COUNTIF(_xlpm.d,_xlpm.k))</f>
        <v>1</v>
      </c>
      <c r="E4629" s="1">
        <f>LOG(F4629+1,10)</f>
        <v>0.47712125471966244</v>
      </c>
      <c r="F4629" s="7">
        <v>2</v>
      </c>
      <c r="G4629" s="9" t="s">
        <v>3067</v>
      </c>
      <c r="H4629" s="4">
        <f>F4629/freq.sum.r6e</f>
        <v>9.9403578528827041E-5</v>
      </c>
      <c r="I4629" s="1" t="str">
        <f>_xlfn.LET(_xlpm.sep,":",_xlpm.w,$G4629,LEFT(_xlpm.w,FIND(_xlpm.sep,_xlpm.w)-1))</f>
        <v>nsleɪ</v>
      </c>
      <c r="J4629" s="1" t="str">
        <f>_xlfn.LET(_xlpm.sep,":",_xlpm.w,$G4629,RIGHT(_xlpm.w,LEN(_xlpm.w)-FIND(_xlpm.sep,_xlpm.w)))</f>
        <v>nslah</v>
      </c>
      <c r="K4629" s="10">
        <f>_xlfn.LET(_xlpm.w,I4629,LEN(_xlpm.w))</f>
        <v>5</v>
      </c>
      <c r="L4629" s="10">
        <f>_xlfn.LET(_xlpm.w,J4629,LEN(_xlpm.w))</f>
        <v>5</v>
      </c>
      <c r="M4629" s="10">
        <f>_xlfn.LET(_xlpm.a,K4629,_xlpm.b,L4629,MAX(_xlpm.a,_xlpm.b))</f>
        <v>5</v>
      </c>
      <c r="N4629" s="10">
        <f>_xlfn.LET(_xlpm.d,(K4629,L4629),MAX(_xlpm.d)-MIN(_xlpm.d))</f>
        <v>0</v>
      </c>
      <c r="O4629" s="1" t="str">
        <f>_xlfn.LET(_xlpm.sep,":",_xlpm.w,$G4629,_xlfn.CONCAT("~",RIGHT(_xlpm.w,LEN(_xlpm.w)-FIND(_xlpm.sep,_xlpm.w)),"~"))</f>
        <v>~nslah~</v>
      </c>
      <c r="P4629" s="1" t="str">
        <f>_xlfn.LET(_xlpm.sep,":",_xlpm.w,$G4629,_xlfn.CONCAT("[",LEFT(_xlpm.w,FIND(_xlpm.sep,_xlpm.w)-1),"]"))</f>
        <v>[nsleɪ]</v>
      </c>
      <c r="Q4629" s="14" cm="1">
        <f t="array" ref="Q4629">SUM(_xlfn._xlws.FILTER($H$2:$H$7111,_xlfn.MAP($O$2:$O$7111,_xlfn.LAMBDA(_xlpm.x,_xlpm.x=$O4629))))</f>
        <v>1.9880715705765408E-4</v>
      </c>
      <c r="R4629" s="14">
        <f>$H4629/Q4629</f>
        <v>0.5</v>
      </c>
      <c r="S4629" s="14" cm="1">
        <f t="array" ref="S4629">SUM(_xlfn._xlws.FILTER($H$2:$H$7111,_xlfn.MAP($P$2:$P$7111,_xlfn.LAMBDA(_xlpm.x,_xlpm.x=$P4629))))</f>
        <v>3.4791252485089465E-4</v>
      </c>
      <c r="T4629" s="14">
        <f>$H4629/S4629</f>
        <v>0.2857142857142857</v>
      </c>
      <c r="U4629" s="14">
        <f>_xlfn.LET(_xlpm.freq,F4629,_xlpm.size,M4629+1,_xlpm.F,V4629,LOG(1+_xlpm.freq)*LOG(1+_xlpm.size)*_xlpm.F)</f>
        <v>0.14662335898644716</v>
      </c>
      <c r="V4629" s="14">
        <f>_xlfn.LET(_xlpm.a,T4629,_xlpm.b,R4629,2*_xlpm.a*_xlpm.b/(_xlpm.a+_xlpm.b))</f>
        <v>0.36363636363636365</v>
      </c>
      <c r="W4629" s="14">
        <f>_xlfn.LET(_xlpm.p,R4629,_xlpm.q,T4629,LOG(_xlpm.p/_xlpm.q))</f>
        <v>0.24303804868629444</v>
      </c>
      <c r="X4629" s="2"/>
    </row>
    <row r="4630" spans="1:24">
      <c r="A4630" s="1" t="str">
        <f>_xlfn.LET(_xlpm.sep," : ",CONCATENATE(O4630,_xlpm.sep,P4630))</f>
        <v>~nslah~ : [nzleɪ]</v>
      </c>
      <c r="B4630" s="1">
        <f>_xlfn.LET(_xlpm.d,$G4630,_xlpm.k,_xlfn.CONCAT(LEFT(TRIM(B$1),1),"*"),COUNTIF(_xlpm.d,_xlpm.k))</f>
        <v>0</v>
      </c>
      <c r="C4630" s="1">
        <f>_xlfn.LET(_xlpm.d,$G4630,_xlpm.k,_xlfn.CONCAT(LEFT(TRIM(C$1),1),"*"),COUNTIF(_xlpm.d,_xlpm.k))</f>
        <v>0</v>
      </c>
      <c r="D4630" s="1">
        <f>_xlfn.LET(_xlpm.d,$G4630,_xlpm.k,_xlfn.CONCAT(LEFT(TRIM(D$1),1),"*"),COUNTIF(_xlpm.d,_xlpm.k))</f>
        <v>1</v>
      </c>
      <c r="E4630" s="1">
        <f>LOG(F4630+1,10)</f>
        <v>0.47712125471966244</v>
      </c>
      <c r="F4630" s="7">
        <v>2</v>
      </c>
      <c r="G4630" s="9" t="s">
        <v>3335</v>
      </c>
      <c r="H4630" s="4">
        <f>F4630/freq.sum.r6e</f>
        <v>9.9403578528827041E-5</v>
      </c>
      <c r="I4630" s="1" t="str">
        <f>_xlfn.LET(_xlpm.sep,":",_xlpm.w,$G4630,LEFT(_xlpm.w,FIND(_xlpm.sep,_xlpm.w)-1))</f>
        <v>nzleɪ</v>
      </c>
      <c r="J4630" s="1" t="str">
        <f>_xlfn.LET(_xlpm.sep,":",_xlpm.w,$G4630,RIGHT(_xlpm.w,LEN(_xlpm.w)-FIND(_xlpm.sep,_xlpm.w)))</f>
        <v>nslah</v>
      </c>
      <c r="K4630" s="10">
        <f>_xlfn.LET(_xlpm.w,I4630,LEN(_xlpm.w))</f>
        <v>5</v>
      </c>
      <c r="L4630" s="10">
        <f>_xlfn.LET(_xlpm.w,J4630,LEN(_xlpm.w))</f>
        <v>5</v>
      </c>
      <c r="M4630" s="10">
        <f>_xlfn.LET(_xlpm.a,K4630,_xlpm.b,L4630,MAX(_xlpm.a,_xlpm.b))</f>
        <v>5</v>
      </c>
      <c r="N4630" s="10">
        <f>_xlfn.LET(_xlpm.d,(K4630,L4630),MAX(_xlpm.d)-MIN(_xlpm.d))</f>
        <v>0</v>
      </c>
      <c r="O4630" s="1" t="str">
        <f>_xlfn.LET(_xlpm.sep,":",_xlpm.w,$G4630,_xlfn.CONCAT("~",RIGHT(_xlpm.w,LEN(_xlpm.w)-FIND(_xlpm.sep,_xlpm.w)),"~"))</f>
        <v>~nslah~</v>
      </c>
      <c r="P4630" s="1" t="str">
        <f>_xlfn.LET(_xlpm.sep,":",_xlpm.w,$G4630,_xlfn.CONCAT("[",LEFT(_xlpm.w,FIND(_xlpm.sep,_xlpm.w)-1),"]"))</f>
        <v>[nzleɪ]</v>
      </c>
      <c r="Q4630" s="14" cm="1">
        <f t="array" ref="Q4630">SUM(_xlfn._xlws.FILTER($H$2:$H$7111,_xlfn.MAP($O$2:$O$7111,_xlfn.LAMBDA(_xlpm.x,_xlpm.x=$O4630))))</f>
        <v>1.9880715705765408E-4</v>
      </c>
      <c r="R4630" s="14">
        <f>$H4630/Q4630</f>
        <v>0.5</v>
      </c>
      <c r="S4630" s="14" cm="1">
        <f t="array" ref="S4630">SUM(_xlfn._xlws.FILTER($H$2:$H$7111,_xlfn.MAP($P$2:$P$7111,_xlfn.LAMBDA(_xlpm.x,_xlpm.x=$P4630))))</f>
        <v>3.4791252485089465E-4</v>
      </c>
      <c r="T4630" s="14">
        <f>$H4630/S4630</f>
        <v>0.2857142857142857</v>
      </c>
      <c r="U4630" s="14">
        <f>_xlfn.LET(_xlpm.freq,F4630,_xlpm.size,M4630+1,_xlpm.F,V4630,LOG(1+_xlpm.freq)*LOG(1+_xlpm.size)*_xlpm.F)</f>
        <v>0.14662335898644716</v>
      </c>
      <c r="V4630" s="14">
        <f>_xlfn.LET(_xlpm.a,T4630,_xlpm.b,R4630,2*_xlpm.a*_xlpm.b/(_xlpm.a+_xlpm.b))</f>
        <v>0.36363636363636365</v>
      </c>
      <c r="W4630" s="14">
        <f>_xlfn.LET(_xlpm.p,R4630,_xlpm.q,T4630,LOG(_xlpm.p/_xlpm.q))</f>
        <v>0.24303804868629444</v>
      </c>
      <c r="X4630" s="2"/>
    </row>
    <row r="4631" spans="1:24">
      <c r="A4631" s="1" t="str">
        <f>_xlfn.LET(_xlpm.sep," : ",CONCATENATE(O4631,_xlpm.sep,P4631))</f>
        <v>~mplai~ : [mpleɪ]</v>
      </c>
      <c r="B4631" s="1">
        <f>_xlfn.LET(_xlpm.d,$G4631,_xlpm.k,_xlfn.CONCAT(LEFT(TRIM(B$1),1),"*"),COUNTIF(_xlpm.d,_xlpm.k))</f>
        <v>0</v>
      </c>
      <c r="C4631" s="1">
        <f>_xlfn.LET(_xlpm.d,$G4631,_xlpm.k,_xlfn.CONCAT(LEFT(TRIM(C$1),1),"*"),COUNTIF(_xlpm.d,_xlpm.k))</f>
        <v>1</v>
      </c>
      <c r="D4631" s="1">
        <f>_xlfn.LET(_xlpm.d,$G4631,_xlpm.k,_xlfn.CONCAT(LEFT(TRIM(D$1),1),"*"),COUNTIF(_xlpm.d,_xlpm.k))</f>
        <v>0</v>
      </c>
      <c r="E4631" s="1">
        <f>LOG(F4631+1,10)</f>
        <v>0.69897000433601875</v>
      </c>
      <c r="F4631" s="7">
        <v>4</v>
      </c>
      <c r="G4631" s="9" t="s">
        <v>2593</v>
      </c>
      <c r="H4631" s="4">
        <f>F4631/freq.sum.r6e</f>
        <v>1.9880715705765408E-4</v>
      </c>
      <c r="I4631" s="1" t="str">
        <f>_xlfn.LET(_xlpm.sep,":",_xlpm.w,$G4631,LEFT(_xlpm.w,FIND(_xlpm.sep,_xlpm.w)-1))</f>
        <v>mpleɪ</v>
      </c>
      <c r="J4631" s="1" t="str">
        <f>_xlfn.LET(_xlpm.sep,":",_xlpm.w,$G4631,RIGHT(_xlpm.w,LEN(_xlpm.w)-FIND(_xlpm.sep,_xlpm.w)))</f>
        <v>mplai</v>
      </c>
      <c r="K4631" s="10">
        <f>_xlfn.LET(_xlpm.w,I4631,LEN(_xlpm.w))</f>
        <v>5</v>
      </c>
      <c r="L4631" s="10">
        <f>_xlfn.LET(_xlpm.w,J4631,LEN(_xlpm.w))</f>
        <v>5</v>
      </c>
      <c r="M4631" s="10">
        <f>_xlfn.LET(_xlpm.a,K4631,_xlpm.b,L4631,MAX(_xlpm.a,_xlpm.b))</f>
        <v>5</v>
      </c>
      <c r="N4631" s="10">
        <f>_xlfn.LET(_xlpm.d,(K4631,L4631),MAX(_xlpm.d)-MIN(_xlpm.d))</f>
        <v>0</v>
      </c>
      <c r="O4631" s="1" t="str">
        <f>_xlfn.LET(_xlpm.sep,":",_xlpm.w,$G4631,_xlfn.CONCAT("~",RIGHT(_xlpm.w,LEN(_xlpm.w)-FIND(_xlpm.sep,_xlpm.w)),"~"))</f>
        <v>~mplai~</v>
      </c>
      <c r="P4631" s="1" t="str">
        <f>_xlfn.LET(_xlpm.sep,":",_xlpm.w,$G4631,_xlfn.CONCAT("[",LEFT(_xlpm.w,FIND(_xlpm.sep,_xlpm.w)-1),"]"))</f>
        <v>[mpleɪ]</v>
      </c>
      <c r="Q4631" s="14" cm="1">
        <f t="array" ref="Q4631">SUM(_xlfn._xlws.FILTER($H$2:$H$7117,_xlfn.MAP($O$2:$O$7117,_xlfn.LAMBDA(_xlpm.x,_xlpm.x=$O4631))))</f>
        <v>1.9880715705765408E-4</v>
      </c>
      <c r="R4631" s="14">
        <f>$H4631/Q4631</f>
        <v>1</v>
      </c>
      <c r="S4631" s="14" cm="1">
        <f t="array" ref="S4631">SUM(_xlfn._xlws.FILTER($H$2:$H$7117,_xlfn.MAP($P$2:$P$7117,_xlfn.LAMBDA(_xlpm.x,_xlpm.x=$P4631))))</f>
        <v>3.4791252485089465E-4</v>
      </c>
      <c r="T4631" s="14">
        <f>$H4631/S4631</f>
        <v>0.5714285714285714</v>
      </c>
      <c r="U4631" s="14">
        <f>_xlfn.LET(_xlpm.freq,F4631,_xlpm.size,M4631+1,_xlpm.F,V4631,LOG(1+_xlpm.freq)*LOG(1+_xlpm.size)*_xlpm.F)</f>
        <v>0.42959867686772807</v>
      </c>
      <c r="V4631" s="14">
        <f>_xlfn.LET(_xlpm.a,T4631,_xlpm.b,R4631,2*_xlpm.a*_xlpm.b/(_xlpm.a+_xlpm.b))</f>
        <v>0.72727272727272729</v>
      </c>
      <c r="W4631" s="14">
        <f>_xlfn.LET(_xlpm.p,R4631,_xlpm.q,T4631,LOG(_xlpm.p/_xlpm.q))</f>
        <v>0.24303804868629444</v>
      </c>
      <c r="X4631" s="2"/>
    </row>
    <row r="4632" spans="1:24">
      <c r="A4632" s="1" t="str">
        <f>_xlfn.LET(_xlpm.sep," : ",CONCATENATE(O4632,_xlpm.sep,P4632))</f>
        <v>~splay~ : [spleɪ]</v>
      </c>
      <c r="B4632" s="1">
        <f>_xlfn.LET(_xlpm.d,$G4632,_xlpm.k,_xlfn.CONCAT(LEFT(TRIM(B$1),1),"*"),COUNTIF(_xlpm.d,_xlpm.k))</f>
        <v>0</v>
      </c>
      <c r="C4632" s="1">
        <f>_xlfn.LET(_xlpm.d,$G4632,_xlpm.k,_xlfn.CONCAT(LEFT(TRIM(C$1),1),"*"),COUNTIF(_xlpm.d,_xlpm.k))</f>
        <v>0</v>
      </c>
      <c r="D4632" s="1">
        <f>_xlfn.LET(_xlpm.d,$G4632,_xlpm.k,_xlfn.CONCAT(LEFT(TRIM(D$1),1),"*"),COUNTIF(_xlpm.d,_xlpm.k))</f>
        <v>0</v>
      </c>
      <c r="E4632" s="1">
        <f>LOG(F4632+1,10)</f>
        <v>0.69897000433601875</v>
      </c>
      <c r="F4632" s="7">
        <v>4</v>
      </c>
      <c r="G4632" s="9" t="s">
        <v>4178</v>
      </c>
      <c r="H4632" s="4">
        <f>F4632/freq.sum.r6e</f>
        <v>1.9880715705765408E-4</v>
      </c>
      <c r="I4632" s="1" t="str">
        <f>_xlfn.LET(_xlpm.sep,":",_xlpm.w,$G4632,LEFT(_xlpm.w,FIND(_xlpm.sep,_xlpm.w)-1))</f>
        <v>spleɪ</v>
      </c>
      <c r="J4632" s="1" t="str">
        <f>_xlfn.LET(_xlpm.sep,":",_xlpm.w,$G4632,RIGHT(_xlpm.w,LEN(_xlpm.w)-FIND(_xlpm.sep,_xlpm.w)))</f>
        <v>splay</v>
      </c>
      <c r="K4632" s="10">
        <f>_xlfn.LET(_xlpm.w,I4632,LEN(_xlpm.w))</f>
        <v>5</v>
      </c>
      <c r="L4632" s="10">
        <f>_xlfn.LET(_xlpm.w,J4632,LEN(_xlpm.w))</f>
        <v>5</v>
      </c>
      <c r="M4632" s="10">
        <f>_xlfn.LET(_xlpm.a,K4632,_xlpm.b,L4632,MAX(_xlpm.a,_xlpm.b))</f>
        <v>5</v>
      </c>
      <c r="N4632" s="10">
        <f>_xlfn.LET(_xlpm.d,(K4632,L4632),MAX(_xlpm.d)-MIN(_xlpm.d))</f>
        <v>0</v>
      </c>
      <c r="O4632" s="1" t="str">
        <f>_xlfn.LET(_xlpm.sep,":",_xlpm.w,$G4632,_xlfn.CONCAT("~",RIGHT(_xlpm.w,LEN(_xlpm.w)-FIND(_xlpm.sep,_xlpm.w)),"~"))</f>
        <v>~splay~</v>
      </c>
      <c r="P4632" s="1" t="str">
        <f>_xlfn.LET(_xlpm.sep,":",_xlpm.w,$G4632,_xlfn.CONCAT("[",LEFT(_xlpm.w,FIND(_xlpm.sep,_xlpm.w)-1),"]"))</f>
        <v>[spleɪ]</v>
      </c>
      <c r="Q4632" s="14" cm="1">
        <f t="array" ref="Q4632">SUM(_xlfn._xlws.FILTER($H$2:$H$7117,_xlfn.MAP($O$2:$O$7117,_xlfn.LAMBDA(_xlpm.x,_xlpm.x=$O4632))))</f>
        <v>1.9880715705765408E-4</v>
      </c>
      <c r="R4632" s="14">
        <f>$H4632/Q4632</f>
        <v>1</v>
      </c>
      <c r="S4632" s="14" cm="1">
        <f t="array" ref="S4632">SUM(_xlfn._xlws.FILTER($H$2:$H$7117,_xlfn.MAP($P$2:$P$7117,_xlfn.LAMBDA(_xlpm.x,_xlpm.x=$P4632))))</f>
        <v>3.4791252485089465E-4</v>
      </c>
      <c r="T4632" s="14">
        <f>$H4632/S4632</f>
        <v>0.5714285714285714</v>
      </c>
      <c r="U4632" s="14">
        <f>_xlfn.LET(_xlpm.freq,F4632,_xlpm.size,M4632+1,_xlpm.F,V4632,LOG(1+_xlpm.freq)*LOG(1+_xlpm.size)*_xlpm.F)</f>
        <v>0.42959867686772807</v>
      </c>
      <c r="V4632" s="14">
        <f>_xlfn.LET(_xlpm.a,T4632,_xlpm.b,R4632,2*_xlpm.a*_xlpm.b/(_xlpm.a+_xlpm.b))</f>
        <v>0.72727272727272729</v>
      </c>
      <c r="W4632" s="14">
        <f>_xlfn.LET(_xlpm.p,R4632,_xlpm.q,T4632,LOG(_xlpm.p/_xlpm.q))</f>
        <v>0.24303804868629444</v>
      </c>
      <c r="X4632" s="2"/>
    </row>
    <row r="4633" spans="1:24">
      <c r="A4633" s="1" t="str">
        <f>_xlfn.LET(_xlpm.sep," : ",CONCATENATE(O4633,_xlpm.sep,P4633))</f>
        <v>~xplai~ : [kspleɪ]</v>
      </c>
      <c r="B4633" s="1">
        <f>_xlfn.LET(_xlpm.d,$G4633,_xlpm.k,_xlfn.CONCAT(LEFT(TRIM(B$1),1),"*"),COUNTIF(_xlpm.d,_xlpm.k))</f>
        <v>0</v>
      </c>
      <c r="C4633" s="1">
        <f>_xlfn.LET(_xlpm.d,$G4633,_xlpm.k,_xlfn.CONCAT(LEFT(TRIM(C$1),1),"*"),COUNTIF(_xlpm.d,_xlpm.k))</f>
        <v>0</v>
      </c>
      <c r="D4633" s="1">
        <f>_xlfn.LET(_xlpm.d,$G4633,_xlpm.k,_xlfn.CONCAT(LEFT(TRIM(D$1),1),"*"),COUNTIF(_xlpm.d,_xlpm.k))</f>
        <v>0</v>
      </c>
      <c r="E4633" s="1">
        <f>LOG(F4633+1,10)</f>
        <v>0.69897000433601875</v>
      </c>
      <c r="F4633" s="7">
        <v>4</v>
      </c>
      <c r="G4633" s="9" t="s">
        <v>1539</v>
      </c>
      <c r="H4633" s="4">
        <f>F4633/freq.sum.r6e</f>
        <v>1.9880715705765408E-4</v>
      </c>
      <c r="I4633" s="1" t="str">
        <f>_xlfn.LET(_xlpm.sep,":",_xlpm.w,$G4633,LEFT(_xlpm.w,FIND(_xlpm.sep,_xlpm.w)-1))</f>
        <v>kspleɪ</v>
      </c>
      <c r="J4633" s="1" t="str">
        <f>_xlfn.LET(_xlpm.sep,":",_xlpm.w,$G4633,RIGHT(_xlpm.w,LEN(_xlpm.w)-FIND(_xlpm.sep,_xlpm.w)))</f>
        <v>xplai</v>
      </c>
      <c r="K4633" s="10">
        <f>_xlfn.LET(_xlpm.w,I4633,LEN(_xlpm.w))</f>
        <v>6</v>
      </c>
      <c r="L4633" s="10">
        <f>_xlfn.LET(_xlpm.w,J4633,LEN(_xlpm.w))</f>
        <v>5</v>
      </c>
      <c r="M4633" s="10">
        <f>_xlfn.LET(_xlpm.a,K4633,_xlpm.b,L4633,MAX(_xlpm.a,_xlpm.b))</f>
        <v>6</v>
      </c>
      <c r="N4633" s="10">
        <f>_xlfn.LET(_xlpm.d,(K4633,L4633),MAX(_xlpm.d)-MIN(_xlpm.d))</f>
        <v>1</v>
      </c>
      <c r="O4633" s="1" t="str">
        <f>_xlfn.LET(_xlpm.sep,":",_xlpm.w,$G4633,_xlfn.CONCAT("~",RIGHT(_xlpm.w,LEN(_xlpm.w)-FIND(_xlpm.sep,_xlpm.w)),"~"))</f>
        <v>~xplai~</v>
      </c>
      <c r="P4633" s="1" t="str">
        <f>_xlfn.LET(_xlpm.sep,":",_xlpm.w,$G4633,_xlfn.CONCAT("[",LEFT(_xlpm.w,FIND(_xlpm.sep,_xlpm.w)-1),"]"))</f>
        <v>[kspleɪ]</v>
      </c>
      <c r="Q4633" s="14" cm="1">
        <f t="array" ref="Q4633">SUM(_xlfn._xlws.FILTER($H$2:$H$7117,_xlfn.MAP($O$2:$O$7117,_xlfn.LAMBDA(_xlpm.x,_xlpm.x=$O4633))))</f>
        <v>1.9880715705765408E-4</v>
      </c>
      <c r="R4633" s="14">
        <f>$H4633/Q4633</f>
        <v>1</v>
      </c>
      <c r="S4633" s="14" cm="1">
        <f t="array" ref="S4633">SUM(_xlfn._xlws.FILTER($H$2:$H$7117,_xlfn.MAP($P$2:$P$7117,_xlfn.LAMBDA(_xlpm.x,_xlpm.x=$P4633))))</f>
        <v>3.4791252485089465E-4</v>
      </c>
      <c r="T4633" s="14">
        <f>$H4633/S4633</f>
        <v>0.5714285714285714</v>
      </c>
      <c r="U4633" s="14">
        <f>_xlfn.LET(_xlpm.freq,F4633,_xlpm.size,M4633+1,_xlpm.F,V4633,LOG(1+_xlpm.freq)*LOG(1+_xlpm.size)*_xlpm.F)</f>
        <v>0.45907840881714473</v>
      </c>
      <c r="V4633" s="14">
        <f>_xlfn.LET(_xlpm.a,T4633,_xlpm.b,R4633,2*_xlpm.a*_xlpm.b/(_xlpm.a+_xlpm.b))</f>
        <v>0.72727272727272729</v>
      </c>
      <c r="W4633" s="14">
        <f>_xlfn.LET(_xlpm.p,R4633,_xlpm.q,T4633,LOG(_xlpm.p/_xlpm.q))</f>
        <v>0.24303804868629444</v>
      </c>
      <c r="X4633" s="2"/>
    </row>
    <row r="4634" spans="1:24">
      <c r="A4634" s="1" t="str">
        <f>_xlfn.LET(_xlpm.sep," : ",CONCATENATE(O4634,_xlpm.sep,P4634))</f>
        <v>~rtugh~ : [ɹtu]</v>
      </c>
      <c r="B4634" s="1">
        <f>_xlfn.LET(_xlpm.d,$G4634,_xlpm.k,_xlfn.CONCAT(LEFT(TRIM(B$1),1),"*"),COUNTIF(_xlpm.d,_xlpm.k))</f>
        <v>1</v>
      </c>
      <c r="C4634" s="1">
        <f>_xlfn.LET(_xlpm.d,$G4634,_xlpm.k,_xlfn.CONCAT(LEFT(TRIM(C$1),1),"*"),COUNTIF(_xlpm.d,_xlpm.k))</f>
        <v>0</v>
      </c>
      <c r="D4634" s="1">
        <f>_xlfn.LET(_xlpm.d,$G4634,_xlpm.k,_xlfn.CONCAT(LEFT(TRIM(D$1),1),"*"),COUNTIF(_xlpm.d,_xlpm.k))</f>
        <v>0</v>
      </c>
      <c r="E4634" s="1">
        <f>LOG(F4634+1,10)</f>
        <v>0.30102999566398114</v>
      </c>
      <c r="F4634" s="7">
        <v>1</v>
      </c>
      <c r="G4634" s="9" t="s">
        <v>6329</v>
      </c>
      <c r="H4634" s="4">
        <f>F4634/freq.sum.r6e</f>
        <v>4.9701789264413521E-5</v>
      </c>
      <c r="I4634" s="1" t="str">
        <f>_xlfn.LET(_xlpm.sep,":",_xlpm.w,$G4634,LEFT(_xlpm.w,FIND(_xlpm.sep,_xlpm.w)-1))</f>
        <v>ɹtu</v>
      </c>
      <c r="J4634" s="1" t="str">
        <f>_xlfn.LET(_xlpm.sep,":",_xlpm.w,$G4634,RIGHT(_xlpm.w,LEN(_xlpm.w)-FIND(_xlpm.sep,_xlpm.w)))</f>
        <v>rtugh</v>
      </c>
      <c r="K4634" s="10">
        <f>_xlfn.LET(_xlpm.w,I4634,LEN(_xlpm.w))</f>
        <v>3</v>
      </c>
      <c r="L4634" s="10">
        <f>_xlfn.LET(_xlpm.w,J4634,LEN(_xlpm.w))</f>
        <v>5</v>
      </c>
      <c r="M4634" s="10">
        <f>_xlfn.LET(_xlpm.a,K4634,_xlpm.b,L4634,MAX(_xlpm.a,_xlpm.b))</f>
        <v>5</v>
      </c>
      <c r="N4634" s="10">
        <f>_xlfn.LET(_xlpm.d,(K4634,L4634),MAX(_xlpm.d)-MIN(_xlpm.d))</f>
        <v>2</v>
      </c>
      <c r="O4634" s="1" t="str">
        <f>_xlfn.LET(_xlpm.sep,":",_xlpm.w,$G4634,_xlfn.CONCAT("~",RIGHT(_xlpm.w,LEN(_xlpm.w)-FIND(_xlpm.sep,_xlpm.w)),"~"))</f>
        <v>~rtugh~</v>
      </c>
      <c r="P4634" s="1" t="str">
        <f>_xlfn.LET(_xlpm.sep,":",_xlpm.w,$G4634,_xlfn.CONCAT("[",LEFT(_xlpm.w,FIND(_xlpm.sep,_xlpm.w)-1),"]"))</f>
        <v>[ɹtu]</v>
      </c>
      <c r="Q4634" s="14" cm="1">
        <f t="array" ref="Q4634">SUM(_xlfn._xlws.FILTER($H$2:$H$7109,_xlfn.MAP($O$2:$O$7109,_xlfn.LAMBDA(_xlpm.x,_xlpm.x=$O4634))))</f>
        <v>2.4850894632206762E-4</v>
      </c>
      <c r="R4634" s="14">
        <f>$H4634/Q4634</f>
        <v>0.19999999999999998</v>
      </c>
      <c r="S4634" s="14" cm="1">
        <f t="array" ref="S4634">SUM(_xlfn._xlws.FILTER($H$2:$H$7109,_xlfn.MAP($P$2:$P$7109,_xlfn.LAMBDA(_xlpm.x,_xlpm.x=$P4634))))</f>
        <v>4.4731610337972168E-4</v>
      </c>
      <c r="T4634" s="14">
        <f>$H4634/S4634</f>
        <v>0.11111111111111112</v>
      </c>
      <c r="U4634" s="14">
        <f>_xlfn.LET(_xlpm.freq,F4634,_xlpm.size,M4634+1,_xlpm.F,V4634,LOG(1+_xlpm.freq)*LOG(1+_xlpm.size)*_xlpm.F)</f>
        <v>3.634283704587582E-2</v>
      </c>
      <c r="V4634" s="14">
        <f>_xlfn.LET(_xlpm.a,T4634,_xlpm.b,R4634,2*_xlpm.a*_xlpm.b/(_xlpm.a+_xlpm.b))</f>
        <v>0.14285714285714285</v>
      </c>
      <c r="W4634" s="14">
        <f>_xlfn.LET(_xlpm.p,R4634,_xlpm.q,T4634,LOG(_xlpm.p/_xlpm.q))</f>
        <v>0.25527250510330601</v>
      </c>
      <c r="X4634" s="2"/>
    </row>
    <row r="4635" spans="1:24">
      <c r="A4635" s="1" t="str">
        <f>_xlfn.LET(_xlpm.sep," : ",CONCATENATE(O4635,_xlpm.sep,P4635))</f>
        <v>~chigh~ : [tʃaɪ]</v>
      </c>
      <c r="B4635" s="1">
        <f>_xlfn.LET(_xlpm.d,$G4635,_xlpm.k,_xlfn.CONCAT(LEFT(TRIM(B$1),1),"*"),COUNTIF(_xlpm.d,_xlpm.k))</f>
        <v>0</v>
      </c>
      <c r="C4635" s="1">
        <f>_xlfn.LET(_xlpm.d,$G4635,_xlpm.k,_xlfn.CONCAT(LEFT(TRIM(C$1),1),"*"),COUNTIF(_xlpm.d,_xlpm.k))</f>
        <v>0</v>
      </c>
      <c r="D4635" s="1">
        <f>_xlfn.LET(_xlpm.d,$G4635,_xlpm.k,_xlfn.CONCAT(LEFT(TRIM(D$1),1),"*"),COUNTIF(_xlpm.d,_xlpm.k))</f>
        <v>0</v>
      </c>
      <c r="E4635" s="1">
        <f>LOG(F4635+1,10)</f>
        <v>0.30102999566398114</v>
      </c>
      <c r="F4635" s="7">
        <v>1</v>
      </c>
      <c r="G4635" s="9" t="s">
        <v>4910</v>
      </c>
      <c r="H4635" s="4">
        <f>F4635/freq.sum.r6e</f>
        <v>4.9701789264413521E-5</v>
      </c>
      <c r="I4635" s="1" t="str">
        <f>_xlfn.LET(_xlpm.sep,":",_xlpm.w,$G4635,LEFT(_xlpm.w,FIND(_xlpm.sep,_xlpm.w)-1))</f>
        <v>tʃaɪ</v>
      </c>
      <c r="J4635" s="1" t="str">
        <f>_xlfn.LET(_xlpm.sep,":",_xlpm.w,$G4635,RIGHT(_xlpm.w,LEN(_xlpm.w)-FIND(_xlpm.sep,_xlpm.w)))</f>
        <v>chigh</v>
      </c>
      <c r="K4635" s="10">
        <f>_xlfn.LET(_xlpm.w,I4635,LEN(_xlpm.w))</f>
        <v>4</v>
      </c>
      <c r="L4635" s="10">
        <f>_xlfn.LET(_xlpm.w,J4635,LEN(_xlpm.w))</f>
        <v>5</v>
      </c>
      <c r="M4635" s="10">
        <f>_xlfn.LET(_xlpm.a,K4635,_xlpm.b,L4635,MAX(_xlpm.a,_xlpm.b))</f>
        <v>5</v>
      </c>
      <c r="N4635" s="10">
        <f>_xlfn.LET(_xlpm.d,(K4635,L4635),MAX(_xlpm.d)-MIN(_xlpm.d))</f>
        <v>1</v>
      </c>
      <c r="O4635" s="1" t="str">
        <f>_xlfn.LET(_xlpm.sep,":",_xlpm.w,$G4635,_xlfn.CONCAT("~",RIGHT(_xlpm.w,LEN(_xlpm.w)-FIND(_xlpm.sep,_xlpm.w)),"~"))</f>
        <v>~chigh~</v>
      </c>
      <c r="P4635" s="1" t="str">
        <f>_xlfn.LET(_xlpm.sep,":",_xlpm.w,$G4635,_xlfn.CONCAT("[",LEFT(_xlpm.w,FIND(_xlpm.sep,_xlpm.w)-1),"]"))</f>
        <v>[tʃaɪ]</v>
      </c>
      <c r="Q4635" s="14" cm="1">
        <f t="array" ref="Q4635">SUM(_xlfn._xlws.FILTER($H$2:$H$7117,_xlfn.MAP($O$2:$O$7117,_xlfn.LAMBDA(_xlpm.x,_xlpm.x=$O4635))))</f>
        <v>2.9821073558648114E-4</v>
      </c>
      <c r="R4635" s="14">
        <f>$H4635/Q4635</f>
        <v>0.16666666666666666</v>
      </c>
      <c r="S4635" s="14" cm="1">
        <f t="array" ref="S4635">SUM(_xlfn._xlws.FILTER($H$2:$H$7117,_xlfn.MAP($P$2:$P$7117,_xlfn.LAMBDA(_xlpm.x,_xlpm.x=$P4635))))</f>
        <v>5.4671968190854881E-4</v>
      </c>
      <c r="T4635" s="14">
        <f>$H4635/S4635</f>
        <v>9.0909090909090898E-2</v>
      </c>
      <c r="U4635" s="14">
        <f>_xlfn.LET(_xlpm.freq,F4635,_xlpm.size,M4635+1,_xlpm.F,V4635,LOG(1+_xlpm.freq)*LOG(1+_xlpm.size)*_xlpm.F)</f>
        <v>2.992939521425067E-2</v>
      </c>
      <c r="V4635" s="14">
        <f>_xlfn.LET(_xlpm.a,T4635,_xlpm.b,R4635,2*_xlpm.a*_xlpm.b/(_xlpm.a+_xlpm.b))</f>
        <v>0.1176470588235294</v>
      </c>
      <c r="W4635" s="14">
        <f>_xlfn.LET(_xlpm.p,R4635,_xlpm.q,T4635,LOG(_xlpm.p/_xlpm.q))</f>
        <v>0.26324143477458145</v>
      </c>
      <c r="X4635" s="2"/>
    </row>
    <row r="4636" spans="1:24">
      <c r="A4636" s="1" t="str">
        <f>_xlfn.LET(_xlpm.sep," : ",CONCATENATE(O4636,_xlpm.sep,P4636))</f>
        <v>~nquer~ : [ŋkwɛ]</v>
      </c>
      <c r="B4636" s="1">
        <f>_xlfn.LET(_xlpm.d,$G4636,_xlpm.k,_xlfn.CONCAT(LEFT(TRIM(B$1),1),"*"),COUNTIF(_xlpm.d,_xlpm.k))</f>
        <v>0</v>
      </c>
      <c r="C4636" s="1">
        <f>_xlfn.LET(_xlpm.d,$G4636,_xlpm.k,_xlfn.CONCAT(LEFT(TRIM(C$1),1),"*"),COUNTIF(_xlpm.d,_xlpm.k))</f>
        <v>0</v>
      </c>
      <c r="D4636" s="1">
        <f>_xlfn.LET(_xlpm.d,$G4636,_xlpm.k,_xlfn.CONCAT(LEFT(TRIM(D$1),1),"*"),COUNTIF(_xlpm.d,_xlpm.k))</f>
        <v>0</v>
      </c>
      <c r="E4636" s="1">
        <f>LOG(F4636+1,10)</f>
        <v>0.47712125471966244</v>
      </c>
      <c r="F4636" s="7">
        <v>2</v>
      </c>
      <c r="G4636" s="9" t="s">
        <v>5897</v>
      </c>
      <c r="H4636" s="4">
        <f>F4636/freq.sum.r6e</f>
        <v>9.9403578528827041E-5</v>
      </c>
      <c r="I4636" s="1" t="str">
        <f>_xlfn.LET(_xlpm.sep,":",_xlpm.w,$G4636,LEFT(_xlpm.w,FIND(_xlpm.sep,_xlpm.w)-1))</f>
        <v>ŋkwɛ</v>
      </c>
      <c r="J4636" s="1" t="str">
        <f>_xlfn.LET(_xlpm.sep,":",_xlpm.w,$G4636,RIGHT(_xlpm.w,LEN(_xlpm.w)-FIND(_xlpm.sep,_xlpm.w)))</f>
        <v>nquer</v>
      </c>
      <c r="K4636" s="10">
        <f>_xlfn.LET(_xlpm.w,I4636,LEN(_xlpm.w))</f>
        <v>4</v>
      </c>
      <c r="L4636" s="10">
        <f>_xlfn.LET(_xlpm.w,J4636,LEN(_xlpm.w))</f>
        <v>5</v>
      </c>
      <c r="M4636" s="10">
        <f>_xlfn.LET(_xlpm.a,K4636,_xlpm.b,L4636,MAX(_xlpm.a,_xlpm.b))</f>
        <v>5</v>
      </c>
      <c r="N4636" s="10">
        <f>_xlfn.LET(_xlpm.d,(K4636,L4636),MAX(_xlpm.d)-MIN(_xlpm.d))</f>
        <v>1</v>
      </c>
      <c r="O4636" s="1" t="str">
        <f>_xlfn.LET(_xlpm.sep,":",_xlpm.w,$G4636,_xlfn.CONCAT("~",RIGHT(_xlpm.w,LEN(_xlpm.w)-FIND(_xlpm.sep,_xlpm.w)),"~"))</f>
        <v>~nquer~</v>
      </c>
      <c r="P4636" s="1" t="str">
        <f>_xlfn.LET(_xlpm.sep,":",_xlpm.w,$G4636,_xlfn.CONCAT("[",LEFT(_xlpm.w,FIND(_xlpm.sep,_xlpm.w)-1),"]"))</f>
        <v>[ŋkwɛ]</v>
      </c>
      <c r="Q4636" s="14" cm="1">
        <f t="array" ref="Q4636">SUM(_xlfn._xlws.FILTER($H$2:$H$7117,_xlfn.MAP($O$2:$O$7117,_xlfn.LAMBDA(_xlpm.x,_xlpm.x=$O4636))))</f>
        <v>1.9880715705765408E-4</v>
      </c>
      <c r="R4636" s="14">
        <f>$H4636/Q4636</f>
        <v>0.5</v>
      </c>
      <c r="S4636" s="14" cm="1">
        <f t="array" ref="S4636">SUM(_xlfn._xlws.FILTER($H$2:$H$7117,_xlfn.MAP($P$2:$P$7117,_xlfn.LAMBDA(_xlpm.x,_xlpm.x=$P4636))))</f>
        <v>3.9761431411530811E-4</v>
      </c>
      <c r="T4636" s="14">
        <f>$H4636/S4636</f>
        <v>0.25000000000000006</v>
      </c>
      <c r="U4636" s="14">
        <f>_xlfn.LET(_xlpm.freq,F4636,_xlpm.size,M4636+1,_xlpm.F,V4636,LOG(1+_xlpm.freq)*LOG(1+_xlpm.size)*_xlpm.F)</f>
        <v>0.1344047457375766</v>
      </c>
      <c r="V4636" s="14">
        <f>_xlfn.LET(_xlpm.a,T4636,_xlpm.b,R4636,2*_xlpm.a*_xlpm.b/(_xlpm.a+_xlpm.b))</f>
        <v>0.33333333333333343</v>
      </c>
      <c r="W4636" s="14">
        <f>_xlfn.LET(_xlpm.p,R4636,_xlpm.q,T4636,LOG(_xlpm.p/_xlpm.q))</f>
        <v>0.30102999566398109</v>
      </c>
      <c r="X4636" s="2"/>
    </row>
    <row r="4637" spans="1:24">
      <c r="A4637" s="1" t="str">
        <f>_xlfn.LET(_xlpm.sep," : ",CONCATENATE(O4637,_xlpm.sep,P4637))</f>
        <v>~ghter~ : [ftə]</v>
      </c>
      <c r="B4637" s="1">
        <f>_xlfn.LET(_xlpm.d,$G4637,_xlpm.k,_xlfn.CONCAT(LEFT(TRIM(B$1),1),"*"),COUNTIF(_xlpm.d,_xlpm.k))</f>
        <v>0</v>
      </c>
      <c r="C4637" s="1">
        <f>_xlfn.LET(_xlpm.d,$G4637,_xlpm.k,_xlfn.CONCAT(LEFT(TRIM(C$1),1),"*"),COUNTIF(_xlpm.d,_xlpm.k))</f>
        <v>0</v>
      </c>
      <c r="D4637" s="1">
        <f>_xlfn.LET(_xlpm.d,$G4637,_xlpm.k,_xlfn.CONCAT(LEFT(TRIM(D$1),1),"*"),COUNTIF(_xlpm.d,_xlpm.k))</f>
        <v>0</v>
      </c>
      <c r="E4637" s="1">
        <f>LOG(F4637+1,10)</f>
        <v>0.30102999566398114</v>
      </c>
      <c r="F4637" s="7">
        <v>1</v>
      </c>
      <c r="G4637" s="9" t="s">
        <v>959</v>
      </c>
      <c r="H4637" s="4">
        <f>F4637/freq.sum.r6e</f>
        <v>4.9701789264413521E-5</v>
      </c>
      <c r="I4637" s="1" t="str">
        <f>_xlfn.LET(_xlpm.sep,":",_xlpm.w,$G4637,LEFT(_xlpm.w,FIND(_xlpm.sep,_xlpm.w)-1))</f>
        <v>ftə</v>
      </c>
      <c r="J4637" s="1" t="str">
        <f>_xlfn.LET(_xlpm.sep,":",_xlpm.w,$G4637,RIGHT(_xlpm.w,LEN(_xlpm.w)-FIND(_xlpm.sep,_xlpm.w)))</f>
        <v>ghter</v>
      </c>
      <c r="K4637" s="10">
        <f>_xlfn.LET(_xlpm.w,I4637,LEN(_xlpm.w))</f>
        <v>3</v>
      </c>
      <c r="L4637" s="10">
        <f>_xlfn.LET(_xlpm.w,J4637,LEN(_xlpm.w))</f>
        <v>5</v>
      </c>
      <c r="M4637" s="10">
        <f>_xlfn.LET(_xlpm.a,K4637,_xlpm.b,L4637,MAX(_xlpm.a,_xlpm.b))</f>
        <v>5</v>
      </c>
      <c r="N4637" s="10">
        <f>_xlfn.LET(_xlpm.d,(K4637,L4637),MAX(_xlpm.d)-MIN(_xlpm.d))</f>
        <v>2</v>
      </c>
      <c r="O4637" s="1" t="str">
        <f>_xlfn.LET(_xlpm.sep,":",_xlpm.w,$G4637,_xlfn.CONCAT("~",RIGHT(_xlpm.w,LEN(_xlpm.w)-FIND(_xlpm.sep,_xlpm.w)),"~"))</f>
        <v>~ghter~</v>
      </c>
      <c r="P4637" s="1" t="str">
        <f>_xlfn.LET(_xlpm.sep,":",_xlpm.w,$G4637,_xlfn.CONCAT("[",LEFT(_xlpm.w,FIND(_xlpm.sep,_xlpm.w)-1),"]"))</f>
        <v>[ftə]</v>
      </c>
      <c r="Q4637" s="14" cm="1">
        <f t="array" ref="Q4637">SUM(_xlfn._xlws.FILTER($H$2:$H$7117,_xlfn.MAP($O$2:$O$7117,_xlfn.LAMBDA(_xlpm.x,_xlpm.x=$O4637))))</f>
        <v>2.4850894632206762E-4</v>
      </c>
      <c r="R4637" s="14">
        <f>$H4637/Q4637</f>
        <v>0.19999999999999998</v>
      </c>
      <c r="S4637" s="14" cm="1">
        <f t="array" ref="S4637">SUM(_xlfn._xlws.FILTER($H$2:$H$7117,_xlfn.MAP($P$2:$P$7117,_xlfn.LAMBDA(_xlpm.x,_xlpm.x=$P4637))))</f>
        <v>4.9701789264413525E-4</v>
      </c>
      <c r="T4637" s="14">
        <f>$H4637/S4637</f>
        <v>9.9999999999999992E-2</v>
      </c>
      <c r="U4637" s="14">
        <f>_xlfn.LET(_xlpm.freq,F4637,_xlpm.size,M4637+1,_xlpm.F,V4637,LOG(1+_xlpm.freq)*LOG(1+_xlpm.size)*_xlpm.F)</f>
        <v>3.3919981242817435E-2</v>
      </c>
      <c r="V4637" s="14">
        <f>_xlfn.LET(_xlpm.a,T4637,_xlpm.b,R4637,2*_xlpm.a*_xlpm.b/(_xlpm.a+_xlpm.b))</f>
        <v>0.13333333333333333</v>
      </c>
      <c r="W4637" s="14">
        <f>_xlfn.LET(_xlpm.p,R4637,_xlpm.q,T4637,LOG(_xlpm.p/_xlpm.q))</f>
        <v>0.3010299956639812</v>
      </c>
      <c r="X4637" s="2"/>
    </row>
    <row r="4638" spans="1:24">
      <c r="A4638" s="1" t="str">
        <f>_xlfn.LET(_xlpm.sep," : ",CONCATENATE(O4638,_xlpm.sep,P4638))</f>
        <v>~dowgh~ : [daʊ]</v>
      </c>
      <c r="B4638" s="1">
        <f>_xlfn.LET(_xlpm.d,$G4638,_xlpm.k,_xlfn.CONCAT(LEFT(TRIM(B$1),1),"*"),COUNTIF(_xlpm.d,_xlpm.k))</f>
        <v>0</v>
      </c>
      <c r="C4638" s="1">
        <f>_xlfn.LET(_xlpm.d,$G4638,_xlpm.k,_xlfn.CONCAT(LEFT(TRIM(C$1),1),"*"),COUNTIF(_xlpm.d,_xlpm.k))</f>
        <v>0</v>
      </c>
      <c r="D4638" s="1">
        <f>_xlfn.LET(_xlpm.d,$G4638,_xlpm.k,_xlfn.CONCAT(LEFT(TRIM(D$1),1),"*"),COUNTIF(_xlpm.d,_xlpm.k))</f>
        <v>0</v>
      </c>
      <c r="E4638" s="1">
        <f>LOG(F4638+1,10)</f>
        <v>0.30102999566398114</v>
      </c>
      <c r="F4638" s="7">
        <v>1</v>
      </c>
      <c r="G4638" s="9" t="s">
        <v>438</v>
      </c>
      <c r="H4638" s="4">
        <f>F4638/freq.sum.r6e</f>
        <v>4.9701789264413521E-5</v>
      </c>
      <c r="I4638" s="1" t="str">
        <f>_xlfn.LET(_xlpm.sep,":",_xlpm.w,$G4638,LEFT(_xlpm.w,FIND(_xlpm.sep,_xlpm.w)-1))</f>
        <v>daʊ</v>
      </c>
      <c r="J4638" s="1" t="str">
        <f>_xlfn.LET(_xlpm.sep,":",_xlpm.w,$G4638,RIGHT(_xlpm.w,LEN(_xlpm.w)-FIND(_xlpm.sep,_xlpm.w)))</f>
        <v>dowgh</v>
      </c>
      <c r="K4638" s="10">
        <f>_xlfn.LET(_xlpm.w,I4638,LEN(_xlpm.w))</f>
        <v>3</v>
      </c>
      <c r="L4638" s="10">
        <f>_xlfn.LET(_xlpm.w,J4638,LEN(_xlpm.w))</f>
        <v>5</v>
      </c>
      <c r="M4638" s="10">
        <f>_xlfn.LET(_xlpm.a,K4638,_xlpm.b,L4638,MAX(_xlpm.a,_xlpm.b))</f>
        <v>5</v>
      </c>
      <c r="N4638" s="10">
        <f>_xlfn.LET(_xlpm.d,(K4638,L4638),MAX(_xlpm.d)-MIN(_xlpm.d))</f>
        <v>2</v>
      </c>
      <c r="O4638" s="1" t="str">
        <f>_xlfn.LET(_xlpm.sep,":",_xlpm.w,$G4638,_xlfn.CONCAT("~",RIGHT(_xlpm.w,LEN(_xlpm.w)-FIND(_xlpm.sep,_xlpm.w)),"~"))</f>
        <v>~dowgh~</v>
      </c>
      <c r="P4638" s="1" t="str">
        <f>_xlfn.LET(_xlpm.sep,":",_xlpm.w,$G4638,_xlfn.CONCAT("[",LEFT(_xlpm.w,FIND(_xlpm.sep,_xlpm.w)-1),"]"))</f>
        <v>[daʊ]</v>
      </c>
      <c r="Q4638" s="14" cm="1">
        <f t="array" ref="Q4638">SUM(_xlfn._xlws.FILTER($H$2:$H$7117,_xlfn.MAP($O$2:$O$7117,_xlfn.LAMBDA(_xlpm.x,_xlpm.x=$O4638))))</f>
        <v>1.4910536779324057E-4</v>
      </c>
      <c r="R4638" s="14">
        <f>$H4638/Q4638</f>
        <v>0.33333333333333331</v>
      </c>
      <c r="S4638" s="14" cm="1">
        <f t="array" ref="S4638">SUM(_xlfn._xlws.FILTER($H$2:$H$7117,_xlfn.MAP($P$2:$P$7117,_xlfn.LAMBDA(_xlpm.x,_xlpm.x=$P4638))))</f>
        <v>2.9821073558648114E-4</v>
      </c>
      <c r="T4638" s="14">
        <f>$H4638/S4638</f>
        <v>0.16666666666666666</v>
      </c>
      <c r="U4638" s="14">
        <f>_xlfn.LET(_xlpm.freq,F4638,_xlpm.size,M4638+1,_xlpm.F,V4638,LOG(1+_xlpm.freq)*LOG(1+_xlpm.size)*_xlpm.F)</f>
        <v>5.6533302071362382E-2</v>
      </c>
      <c r="V4638" s="14">
        <f>_xlfn.LET(_xlpm.a,T4638,_xlpm.b,R4638,2*_xlpm.a*_xlpm.b/(_xlpm.a+_xlpm.b))</f>
        <v>0.22222222222222221</v>
      </c>
      <c r="W4638" s="14">
        <f>_xlfn.LET(_xlpm.p,R4638,_xlpm.q,T4638,LOG(_xlpm.p/_xlpm.q))</f>
        <v>0.3010299956639812</v>
      </c>
      <c r="X4638" s="2"/>
    </row>
    <row r="4639" spans="1:24">
      <c r="A4639" s="1" t="str">
        <f>_xlfn.LET(_xlpm.sep," : ",CONCATENATE(O4639,_xlpm.sep,P4639))</f>
        <v>~dowgh~ : [dəʊ]</v>
      </c>
      <c r="B4639" s="1">
        <f>_xlfn.LET(_xlpm.d,$G4639,_xlpm.k,_xlfn.CONCAT(LEFT(TRIM(B$1),1),"*"),COUNTIF(_xlpm.d,_xlpm.k))</f>
        <v>0</v>
      </c>
      <c r="C4639" s="1">
        <f>_xlfn.LET(_xlpm.d,$G4639,_xlpm.k,_xlfn.CONCAT(LEFT(TRIM(C$1),1),"*"),COUNTIF(_xlpm.d,_xlpm.k))</f>
        <v>0</v>
      </c>
      <c r="D4639" s="1">
        <f>_xlfn.LET(_xlpm.d,$G4639,_xlpm.k,_xlfn.CONCAT(LEFT(TRIM(D$1),1),"*"),COUNTIF(_xlpm.d,_xlpm.k))</f>
        <v>0</v>
      </c>
      <c r="E4639" s="1">
        <f>LOG(F4639+1,10)</f>
        <v>0.30102999566398114</v>
      </c>
      <c r="F4639" s="7">
        <v>1</v>
      </c>
      <c r="G4639" s="9" t="s">
        <v>728</v>
      </c>
      <c r="H4639" s="4">
        <f>F4639/freq.sum.r6e</f>
        <v>4.9701789264413521E-5</v>
      </c>
      <c r="I4639" s="1" t="str">
        <f>_xlfn.LET(_xlpm.sep,":",_xlpm.w,$G4639,LEFT(_xlpm.w,FIND(_xlpm.sep,_xlpm.w)-1))</f>
        <v>dəʊ</v>
      </c>
      <c r="J4639" s="1" t="str">
        <f>_xlfn.LET(_xlpm.sep,":",_xlpm.w,$G4639,RIGHT(_xlpm.w,LEN(_xlpm.w)-FIND(_xlpm.sep,_xlpm.w)))</f>
        <v>dowgh</v>
      </c>
      <c r="K4639" s="10">
        <f>_xlfn.LET(_xlpm.w,I4639,LEN(_xlpm.w))</f>
        <v>3</v>
      </c>
      <c r="L4639" s="10">
        <f>_xlfn.LET(_xlpm.w,J4639,LEN(_xlpm.w))</f>
        <v>5</v>
      </c>
      <c r="M4639" s="10">
        <f>_xlfn.LET(_xlpm.a,K4639,_xlpm.b,L4639,MAX(_xlpm.a,_xlpm.b))</f>
        <v>5</v>
      </c>
      <c r="N4639" s="10">
        <f>_xlfn.LET(_xlpm.d,(K4639,L4639),MAX(_xlpm.d)-MIN(_xlpm.d))</f>
        <v>2</v>
      </c>
      <c r="O4639" s="1" t="str">
        <f>_xlfn.LET(_xlpm.sep,":",_xlpm.w,$G4639,_xlfn.CONCAT("~",RIGHT(_xlpm.w,LEN(_xlpm.w)-FIND(_xlpm.sep,_xlpm.w)),"~"))</f>
        <v>~dowgh~</v>
      </c>
      <c r="P4639" s="1" t="str">
        <f>_xlfn.LET(_xlpm.sep,":",_xlpm.w,$G4639,_xlfn.CONCAT("[",LEFT(_xlpm.w,FIND(_xlpm.sep,_xlpm.w)-1),"]"))</f>
        <v>[dəʊ]</v>
      </c>
      <c r="Q4639" s="14" cm="1">
        <f t="array" ref="Q4639">SUM(_xlfn._xlws.FILTER($H$2:$H$7117,_xlfn.MAP($O$2:$O$7117,_xlfn.LAMBDA(_xlpm.x,_xlpm.x=$O4639))))</f>
        <v>1.4910536779324057E-4</v>
      </c>
      <c r="R4639" s="14">
        <f>$H4639/Q4639</f>
        <v>0.33333333333333331</v>
      </c>
      <c r="S4639" s="14" cm="1">
        <f t="array" ref="S4639">SUM(_xlfn._xlws.FILTER($H$2:$H$7117,_xlfn.MAP($P$2:$P$7117,_xlfn.LAMBDA(_xlpm.x,_xlpm.x=$P4639))))</f>
        <v>2.9821073558648114E-4</v>
      </c>
      <c r="T4639" s="14">
        <f>$H4639/S4639</f>
        <v>0.16666666666666666</v>
      </c>
      <c r="U4639" s="14">
        <f>_xlfn.LET(_xlpm.freq,F4639,_xlpm.size,M4639+1,_xlpm.F,V4639,LOG(1+_xlpm.freq)*LOG(1+_xlpm.size)*_xlpm.F)</f>
        <v>5.6533302071362382E-2</v>
      </c>
      <c r="V4639" s="14">
        <f>_xlfn.LET(_xlpm.a,T4639,_xlpm.b,R4639,2*_xlpm.a*_xlpm.b/(_xlpm.a+_xlpm.b))</f>
        <v>0.22222222222222221</v>
      </c>
      <c r="W4639" s="14">
        <f>_xlfn.LET(_xlpm.p,R4639,_xlpm.q,T4639,LOG(_xlpm.p/_xlpm.q))</f>
        <v>0.3010299956639812</v>
      </c>
      <c r="X4639" s="2"/>
    </row>
    <row r="4640" spans="1:24">
      <c r="A4640" s="1" t="str">
        <f>_xlfn.LET(_xlpm.sep," : ",CONCATENATE(O4640,_xlpm.sep,P4640))</f>
        <v>~clogh~ : [kloʊ]</v>
      </c>
      <c r="B4640" s="1">
        <f>_xlfn.LET(_xlpm.d,$G4640,_xlpm.k,_xlfn.CONCAT(LEFT(TRIM(B$1),1),"*"),COUNTIF(_xlpm.d,_xlpm.k))</f>
        <v>0</v>
      </c>
      <c r="C4640" s="1">
        <f>_xlfn.LET(_xlpm.d,$G4640,_xlpm.k,_xlfn.CONCAT(LEFT(TRIM(C$1),1),"*"),COUNTIF(_xlpm.d,_xlpm.k))</f>
        <v>0</v>
      </c>
      <c r="D4640" s="1">
        <f>_xlfn.LET(_xlpm.d,$G4640,_xlpm.k,_xlfn.CONCAT(LEFT(TRIM(D$1),1),"*"),COUNTIF(_xlpm.d,_xlpm.k))</f>
        <v>0</v>
      </c>
      <c r="E4640" s="1">
        <f>LOG(F4640+1,10)</f>
        <v>0.30102999566398114</v>
      </c>
      <c r="F4640" s="7">
        <v>1</v>
      </c>
      <c r="G4640" s="9" t="s">
        <v>1458</v>
      </c>
      <c r="H4640" s="4">
        <f>F4640/freq.sum.r6e</f>
        <v>4.9701789264413521E-5</v>
      </c>
      <c r="I4640" s="1" t="str">
        <f>_xlfn.LET(_xlpm.sep,":",_xlpm.w,$G4640,LEFT(_xlpm.w,FIND(_xlpm.sep,_xlpm.w)-1))</f>
        <v>kloʊ</v>
      </c>
      <c r="J4640" s="1" t="str">
        <f>_xlfn.LET(_xlpm.sep,":",_xlpm.w,$G4640,RIGHT(_xlpm.w,LEN(_xlpm.w)-FIND(_xlpm.sep,_xlpm.w)))</f>
        <v>clogh</v>
      </c>
      <c r="K4640" s="10">
        <f>_xlfn.LET(_xlpm.w,I4640,LEN(_xlpm.w))</f>
        <v>4</v>
      </c>
      <c r="L4640" s="10">
        <f>_xlfn.LET(_xlpm.w,J4640,LEN(_xlpm.w))</f>
        <v>5</v>
      </c>
      <c r="M4640" s="10">
        <f>_xlfn.LET(_xlpm.a,K4640,_xlpm.b,L4640,MAX(_xlpm.a,_xlpm.b))</f>
        <v>5</v>
      </c>
      <c r="N4640" s="10">
        <f>_xlfn.LET(_xlpm.d,(K4640,L4640),MAX(_xlpm.d)-MIN(_xlpm.d))</f>
        <v>1</v>
      </c>
      <c r="O4640" s="1" t="str">
        <f>_xlfn.LET(_xlpm.sep,":",_xlpm.w,$G4640,_xlfn.CONCAT("~",RIGHT(_xlpm.w,LEN(_xlpm.w)-FIND(_xlpm.sep,_xlpm.w)),"~"))</f>
        <v>~clogh~</v>
      </c>
      <c r="P4640" s="1" t="str">
        <f>_xlfn.LET(_xlpm.sep,":",_xlpm.w,$G4640,_xlfn.CONCAT("[",LEFT(_xlpm.w,FIND(_xlpm.sep,_xlpm.w)-1),"]"))</f>
        <v>[kloʊ]</v>
      </c>
      <c r="Q4640" s="14" cm="1">
        <f t="array" ref="Q4640">SUM(_xlfn._xlws.FILTER($H$2:$H$7111,_xlfn.MAP($O$2:$O$7111,_xlfn.LAMBDA(_xlpm.x,_xlpm.x=$O4640))))</f>
        <v>1.4910536779324057E-4</v>
      </c>
      <c r="R4640" s="14">
        <f>$H4640/Q4640</f>
        <v>0.33333333333333331</v>
      </c>
      <c r="S4640" s="14" cm="1">
        <f t="array" ref="S4640">SUM(_xlfn._xlws.FILTER($H$2:$H$7111,_xlfn.MAP($P$2:$P$7111,_xlfn.LAMBDA(_xlpm.x,_xlpm.x=$P4640))))</f>
        <v>2.9821073558648114E-4</v>
      </c>
      <c r="T4640" s="14">
        <f>$H4640/S4640</f>
        <v>0.16666666666666666</v>
      </c>
      <c r="U4640" s="14">
        <f>_xlfn.LET(_xlpm.freq,F4640,_xlpm.size,M4640+1,_xlpm.F,V4640,LOG(1+_xlpm.freq)*LOG(1+_xlpm.size)*_xlpm.F)</f>
        <v>5.6533302071362382E-2</v>
      </c>
      <c r="V4640" s="14">
        <f>_xlfn.LET(_xlpm.a,T4640,_xlpm.b,R4640,2*_xlpm.a*_xlpm.b/(_xlpm.a+_xlpm.b))</f>
        <v>0.22222222222222221</v>
      </c>
      <c r="W4640" s="14">
        <f>_xlfn.LET(_xlpm.p,R4640,_xlpm.q,T4640,LOG(_xlpm.p/_xlpm.q))</f>
        <v>0.3010299956639812</v>
      </c>
      <c r="X4640" s="2"/>
    </row>
    <row r="4641" spans="1:24">
      <c r="A4641" s="1" t="str">
        <f>_xlfn.LET(_xlpm.sep," : ",CONCATENATE(O4641,_xlpm.sep,P4641))</f>
        <v>~mpogh~ : [mpoʊ]</v>
      </c>
      <c r="B4641" s="1">
        <f>_xlfn.LET(_xlpm.d,$G4641,_xlpm.k,_xlfn.CONCAT(LEFT(TRIM(B$1),1),"*"),COUNTIF(_xlpm.d,_xlpm.k))</f>
        <v>0</v>
      </c>
      <c r="C4641" s="1">
        <f>_xlfn.LET(_xlpm.d,$G4641,_xlpm.k,_xlfn.CONCAT(LEFT(TRIM(C$1),1),"*"),COUNTIF(_xlpm.d,_xlpm.k))</f>
        <v>1</v>
      </c>
      <c r="D4641" s="1">
        <f>_xlfn.LET(_xlpm.d,$G4641,_xlpm.k,_xlfn.CONCAT(LEFT(TRIM(D$1),1),"*"),COUNTIF(_xlpm.d,_xlpm.k))</f>
        <v>0</v>
      </c>
      <c r="E4641" s="1">
        <f>LOG(F4641+1,10)</f>
        <v>0.30102999566398114</v>
      </c>
      <c r="F4641" s="7">
        <v>1</v>
      </c>
      <c r="G4641" s="9" t="s">
        <v>2621</v>
      </c>
      <c r="H4641" s="4">
        <f>F4641/freq.sum.r6e</f>
        <v>4.9701789264413521E-5</v>
      </c>
      <c r="I4641" s="4" t="str">
        <f>_xlfn.LET(_xlpm.sep,":",_xlpm.w,$G4641,LEFT(_xlpm.w,FIND(_xlpm.sep,_xlpm.w)-1))</f>
        <v>mpoʊ</v>
      </c>
      <c r="J4641" s="4" t="str">
        <f>_xlfn.LET(_xlpm.sep,":",_xlpm.w,$G4641,RIGHT(_xlpm.w,LEN(_xlpm.w)-FIND(_xlpm.sep,_xlpm.w)))</f>
        <v>mpogh</v>
      </c>
      <c r="K4641" s="10">
        <f>_xlfn.LET(_xlpm.w,I4641,LEN(_xlpm.w))</f>
        <v>4</v>
      </c>
      <c r="L4641" s="10">
        <f>_xlfn.LET(_xlpm.w,J4641,LEN(_xlpm.w))</f>
        <v>5</v>
      </c>
      <c r="M4641" s="10">
        <f>_xlfn.LET(_xlpm.a,K4641,_xlpm.b,L4641,MAX(_xlpm.a,_xlpm.b))</f>
        <v>5</v>
      </c>
      <c r="N4641" s="10">
        <f>_xlfn.LET(_xlpm.d,(K4641,L4641),MAX(_xlpm.d)-MIN(_xlpm.d))</f>
        <v>1</v>
      </c>
      <c r="O4641" s="1" t="str">
        <f>_xlfn.LET(_xlpm.sep,":",_xlpm.w,$G4641,_xlfn.CONCAT("~",RIGHT(_xlpm.w,LEN(_xlpm.w)-FIND(_xlpm.sep,_xlpm.w)),"~"))</f>
        <v>~mpogh~</v>
      </c>
      <c r="P4641" s="1" t="str">
        <f>_xlfn.LET(_xlpm.sep,":",_xlpm.w,$G4641,_xlfn.CONCAT("[",LEFT(_xlpm.w,FIND(_xlpm.sep,_xlpm.w)-1),"]"))</f>
        <v>[mpoʊ]</v>
      </c>
      <c r="Q4641" s="14" cm="1">
        <f t="array" ref="Q4641">SUM(_xlfn._xlws.FILTER($H$2:$H$7109,_xlfn.MAP($O$2:$O$7109,_xlfn.LAMBDA(_xlpm.x,_xlpm.x=$O4641))))</f>
        <v>1.4910536779324057E-4</v>
      </c>
      <c r="R4641" s="14">
        <f>$H4641/Q4641</f>
        <v>0.33333333333333331</v>
      </c>
      <c r="S4641" s="14" cm="1">
        <f t="array" ref="S4641">SUM(_xlfn._xlws.FILTER($H$2:$H$7109,_xlfn.MAP($P$2:$P$7109,_xlfn.LAMBDA(_xlpm.x,_xlpm.x=$P4641))))</f>
        <v>2.9821073558648114E-4</v>
      </c>
      <c r="T4641" s="14">
        <f>$H4641/S4641</f>
        <v>0.16666666666666666</v>
      </c>
      <c r="U4641" s="14">
        <f>_xlfn.LET(_xlpm.freq,F4641,_xlpm.size,M4641+1,_xlpm.F,V4641,LOG(1+_xlpm.freq)*LOG(1+_xlpm.size)*_xlpm.F)</f>
        <v>5.6533302071362382E-2</v>
      </c>
      <c r="V4641" s="14">
        <f>_xlfn.LET(_xlpm.a,T4641,_xlpm.b,R4641,2*_xlpm.a*_xlpm.b/(_xlpm.a+_xlpm.b))</f>
        <v>0.22222222222222221</v>
      </c>
      <c r="W4641" s="14">
        <f>_xlfn.LET(_xlpm.p,R4641,_xlpm.q,T4641,LOG(_xlpm.p/_xlpm.q))</f>
        <v>0.3010299956639812</v>
      </c>
      <c r="X4641" s="2"/>
    </row>
    <row r="4642" spans="1:24">
      <c r="A4642" s="1" t="str">
        <f>_xlfn.LET(_xlpm.sep," : ",CONCATENATE(O4642,_xlpm.sep,P4642))</f>
        <v>~stogh~ : [stoʊ]</v>
      </c>
      <c r="B4642" s="1">
        <f>_xlfn.LET(_xlpm.d,$G4642,_xlpm.k,_xlfn.CONCAT(LEFT(TRIM(B$1),1),"*"),COUNTIF(_xlpm.d,_xlpm.k))</f>
        <v>0</v>
      </c>
      <c r="C4642" s="1">
        <f>_xlfn.LET(_xlpm.d,$G4642,_xlpm.k,_xlfn.CONCAT(LEFT(TRIM(C$1),1),"*"),COUNTIF(_xlpm.d,_xlpm.k))</f>
        <v>0</v>
      </c>
      <c r="D4642" s="1">
        <f>_xlfn.LET(_xlpm.d,$G4642,_xlpm.k,_xlfn.CONCAT(LEFT(TRIM(D$1),1),"*"),COUNTIF(_xlpm.d,_xlpm.k))</f>
        <v>0</v>
      </c>
      <c r="E4642" s="1">
        <f>LOG(F4642+1,10)</f>
        <v>0.30102999566398114</v>
      </c>
      <c r="F4642" s="7">
        <v>1</v>
      </c>
      <c r="G4642" s="9" t="s">
        <v>4271</v>
      </c>
      <c r="H4642" s="4">
        <f>F4642/freq.sum.r6e</f>
        <v>4.9701789264413521E-5</v>
      </c>
      <c r="I4642" s="1" t="str">
        <f>_xlfn.LET(_xlpm.sep,":",_xlpm.w,$G4642,LEFT(_xlpm.w,FIND(_xlpm.sep,_xlpm.w)-1))</f>
        <v>stoʊ</v>
      </c>
      <c r="J4642" s="1" t="str">
        <f>_xlfn.LET(_xlpm.sep,":",_xlpm.w,$G4642,RIGHT(_xlpm.w,LEN(_xlpm.w)-FIND(_xlpm.sep,_xlpm.w)))</f>
        <v>stogh</v>
      </c>
      <c r="K4642" s="10">
        <f>_xlfn.LET(_xlpm.w,I4642,LEN(_xlpm.w))</f>
        <v>4</v>
      </c>
      <c r="L4642" s="10">
        <f>_xlfn.LET(_xlpm.w,J4642,LEN(_xlpm.w))</f>
        <v>5</v>
      </c>
      <c r="M4642" s="10">
        <f>_xlfn.LET(_xlpm.a,K4642,_xlpm.b,L4642,MAX(_xlpm.a,_xlpm.b))</f>
        <v>5</v>
      </c>
      <c r="N4642" s="10">
        <f>_xlfn.LET(_xlpm.d,(K4642,L4642),MAX(_xlpm.d)-MIN(_xlpm.d))</f>
        <v>1</v>
      </c>
      <c r="O4642" s="1" t="str">
        <f>_xlfn.LET(_xlpm.sep,":",_xlpm.w,$G4642,_xlfn.CONCAT("~",RIGHT(_xlpm.w,LEN(_xlpm.w)-FIND(_xlpm.sep,_xlpm.w)),"~"))</f>
        <v>~stogh~</v>
      </c>
      <c r="P4642" s="1" t="str">
        <f>_xlfn.LET(_xlpm.sep,":",_xlpm.w,$G4642,_xlfn.CONCAT("[",LEFT(_xlpm.w,FIND(_xlpm.sep,_xlpm.w)-1),"]"))</f>
        <v>[stoʊ]</v>
      </c>
      <c r="Q4642" s="14" cm="1">
        <f t="array" ref="Q4642">SUM(_xlfn._xlws.FILTER($H$2:$H$7117,_xlfn.MAP($O$2:$O$7117,_xlfn.LAMBDA(_xlpm.x,_xlpm.x=$O4642))))</f>
        <v>1.4910536779324057E-4</v>
      </c>
      <c r="R4642" s="14">
        <f>$H4642/Q4642</f>
        <v>0.33333333333333331</v>
      </c>
      <c r="S4642" s="14" cm="1">
        <f t="array" ref="S4642">SUM(_xlfn._xlws.FILTER($H$2:$H$7117,_xlfn.MAP($P$2:$P$7117,_xlfn.LAMBDA(_xlpm.x,_xlpm.x=$P4642))))</f>
        <v>2.9821073558648114E-4</v>
      </c>
      <c r="T4642" s="14">
        <f>$H4642/S4642</f>
        <v>0.16666666666666666</v>
      </c>
      <c r="U4642" s="14">
        <f>_xlfn.LET(_xlpm.freq,F4642,_xlpm.size,M4642+1,_xlpm.F,V4642,LOG(1+_xlpm.freq)*LOG(1+_xlpm.size)*_xlpm.F)</f>
        <v>5.6533302071362382E-2</v>
      </c>
      <c r="V4642" s="14">
        <f>_xlfn.LET(_xlpm.a,T4642,_xlpm.b,R4642,2*_xlpm.a*_xlpm.b/(_xlpm.a+_xlpm.b))</f>
        <v>0.22222222222222221</v>
      </c>
      <c r="W4642" s="14">
        <f>_xlfn.LET(_xlpm.p,R4642,_xlpm.q,T4642,LOG(_xlpm.p/_xlpm.q))</f>
        <v>0.3010299956639812</v>
      </c>
      <c r="X4642" s="2"/>
    </row>
    <row r="4643" spans="1:24">
      <c r="A4643" s="1" t="str">
        <f>_xlfn.LET(_xlpm.sep," : ",CONCATENATE(O4643,_xlpm.sep,P4643))</f>
        <v>~strow~ : [stɹɔ]</v>
      </c>
      <c r="B4643" s="1">
        <f>_xlfn.LET(_xlpm.d,$G4643,_xlpm.k,_xlfn.CONCAT(LEFT(TRIM(B$1),1),"*"),COUNTIF(_xlpm.d,_xlpm.k))</f>
        <v>0</v>
      </c>
      <c r="C4643" s="1">
        <f>_xlfn.LET(_xlpm.d,$G4643,_xlpm.k,_xlfn.CONCAT(LEFT(TRIM(C$1),1),"*"),COUNTIF(_xlpm.d,_xlpm.k))</f>
        <v>0</v>
      </c>
      <c r="D4643" s="1">
        <f>_xlfn.LET(_xlpm.d,$G4643,_xlpm.k,_xlfn.CONCAT(LEFT(TRIM(D$1),1),"*"),COUNTIF(_xlpm.d,_xlpm.k))</f>
        <v>0</v>
      </c>
      <c r="E4643" s="1">
        <f>LOG(F4643+1,10)</f>
        <v>0.30102999566398114</v>
      </c>
      <c r="F4643" s="7">
        <v>1</v>
      </c>
      <c r="G4643" s="9" t="s">
        <v>4378</v>
      </c>
      <c r="H4643" s="4">
        <f>F4643/freq.sum.r6e</f>
        <v>4.9701789264413521E-5</v>
      </c>
      <c r="I4643" s="1" t="str">
        <f>_xlfn.LET(_xlpm.sep,":",_xlpm.w,$G4643,LEFT(_xlpm.w,FIND(_xlpm.sep,_xlpm.w)-1))</f>
        <v>stɹɔ</v>
      </c>
      <c r="J4643" s="1" t="str">
        <f>_xlfn.LET(_xlpm.sep,":",_xlpm.w,$G4643,RIGHT(_xlpm.w,LEN(_xlpm.w)-FIND(_xlpm.sep,_xlpm.w)))</f>
        <v>strow</v>
      </c>
      <c r="K4643" s="10">
        <f>_xlfn.LET(_xlpm.w,I4643,LEN(_xlpm.w))</f>
        <v>4</v>
      </c>
      <c r="L4643" s="10">
        <f>_xlfn.LET(_xlpm.w,J4643,LEN(_xlpm.w))</f>
        <v>5</v>
      </c>
      <c r="M4643" s="10">
        <f>_xlfn.LET(_xlpm.a,K4643,_xlpm.b,L4643,MAX(_xlpm.a,_xlpm.b))</f>
        <v>5</v>
      </c>
      <c r="N4643" s="10">
        <f>_xlfn.LET(_xlpm.d,(K4643,L4643),MAX(_xlpm.d)-MIN(_xlpm.d))</f>
        <v>1</v>
      </c>
      <c r="O4643" s="1" t="str">
        <f>_xlfn.LET(_xlpm.sep,":",_xlpm.w,$G4643,_xlfn.CONCAT("~",RIGHT(_xlpm.w,LEN(_xlpm.w)-FIND(_xlpm.sep,_xlpm.w)),"~"))</f>
        <v>~strow~</v>
      </c>
      <c r="P4643" s="1" t="str">
        <f>_xlfn.LET(_xlpm.sep,":",_xlpm.w,$G4643,_xlfn.CONCAT("[",LEFT(_xlpm.w,FIND(_xlpm.sep,_xlpm.w)-1),"]"))</f>
        <v>[stɹɔ]</v>
      </c>
      <c r="Q4643" s="14" cm="1">
        <f t="array" ref="Q4643">SUM(_xlfn._xlws.FILTER($H$2:$H$7117,_xlfn.MAP($O$2:$O$7117,_xlfn.LAMBDA(_xlpm.x,_xlpm.x=$O4643))))</f>
        <v>1.4910536779324057E-4</v>
      </c>
      <c r="R4643" s="14">
        <f>$H4643/Q4643</f>
        <v>0.33333333333333331</v>
      </c>
      <c r="S4643" s="14" cm="1">
        <f t="array" ref="S4643">SUM(_xlfn._xlws.FILTER($H$2:$H$7117,_xlfn.MAP($P$2:$P$7117,_xlfn.LAMBDA(_xlpm.x,_xlpm.x=$P4643))))</f>
        <v>2.9821073558648114E-4</v>
      </c>
      <c r="T4643" s="14">
        <f>$H4643/S4643</f>
        <v>0.16666666666666666</v>
      </c>
      <c r="U4643" s="14">
        <f>_xlfn.LET(_xlpm.freq,F4643,_xlpm.size,M4643+1,_xlpm.F,V4643,LOG(1+_xlpm.freq)*LOG(1+_xlpm.size)*_xlpm.F)</f>
        <v>5.6533302071362382E-2</v>
      </c>
      <c r="V4643" s="14">
        <f>_xlfn.LET(_xlpm.a,T4643,_xlpm.b,R4643,2*_xlpm.a*_xlpm.b/(_xlpm.a+_xlpm.b))</f>
        <v>0.22222222222222221</v>
      </c>
      <c r="W4643" s="14">
        <f>_xlfn.LET(_xlpm.p,R4643,_xlpm.q,T4643,LOG(_xlpm.p/_xlpm.q))</f>
        <v>0.3010299956639812</v>
      </c>
      <c r="X4643" s="2"/>
    </row>
    <row r="4644" spans="1:24">
      <c r="A4644" s="1" t="str">
        <f>_xlfn.LET(_xlpm.sep," : ",CONCATENATE(O4644,_xlpm.sep,P4644))</f>
        <v>~rough~ : [ɹaʊ]</v>
      </c>
      <c r="B4644" s="1">
        <f>_xlfn.LET(_xlpm.d,$G4644,_xlpm.k,_xlfn.CONCAT(LEFT(TRIM(B$1),1),"*"),COUNTIF(_xlpm.d,_xlpm.k))</f>
        <v>1</v>
      </c>
      <c r="C4644" s="1">
        <f>_xlfn.LET(_xlpm.d,$G4644,_xlpm.k,_xlfn.CONCAT(LEFT(TRIM(C$1),1),"*"),COUNTIF(_xlpm.d,_xlpm.k))</f>
        <v>0</v>
      </c>
      <c r="D4644" s="1">
        <f>_xlfn.LET(_xlpm.d,$G4644,_xlpm.k,_xlfn.CONCAT(LEFT(TRIM(D$1),1),"*"),COUNTIF(_xlpm.d,_xlpm.k))</f>
        <v>0</v>
      </c>
      <c r="E4644" s="1">
        <f>LOG(F4644+1,10)</f>
        <v>0.30102999566398114</v>
      </c>
      <c r="F4644" s="7">
        <v>1</v>
      </c>
      <c r="G4644" s="9" t="s">
        <v>5661</v>
      </c>
      <c r="H4644" s="4">
        <f>F4644/freq.sum.r6e</f>
        <v>4.9701789264413521E-5</v>
      </c>
      <c r="I4644" s="1" t="str">
        <f>_xlfn.LET(_xlpm.sep,":",_xlpm.w,$G4644,LEFT(_xlpm.w,FIND(_xlpm.sep,_xlpm.w)-1))</f>
        <v>ɹaʊ</v>
      </c>
      <c r="J4644" s="1" t="str">
        <f>_xlfn.LET(_xlpm.sep,":",_xlpm.w,$G4644,RIGHT(_xlpm.w,LEN(_xlpm.w)-FIND(_xlpm.sep,_xlpm.w)))</f>
        <v>rough</v>
      </c>
      <c r="K4644" s="10">
        <f>_xlfn.LET(_xlpm.w,I4644,LEN(_xlpm.w))</f>
        <v>3</v>
      </c>
      <c r="L4644" s="10">
        <f>_xlfn.LET(_xlpm.w,J4644,LEN(_xlpm.w))</f>
        <v>5</v>
      </c>
      <c r="M4644" s="10">
        <f>_xlfn.LET(_xlpm.a,K4644,_xlpm.b,L4644,MAX(_xlpm.a,_xlpm.b))</f>
        <v>5</v>
      </c>
      <c r="N4644" s="10">
        <f>_xlfn.LET(_xlpm.d,(K4644,L4644),MAX(_xlpm.d)-MIN(_xlpm.d))</f>
        <v>2</v>
      </c>
      <c r="O4644" s="1" t="str">
        <f>_xlfn.LET(_xlpm.sep,":",_xlpm.w,$G4644,_xlfn.CONCAT("~",RIGHT(_xlpm.w,LEN(_xlpm.w)-FIND(_xlpm.sep,_xlpm.w)),"~"))</f>
        <v>~rough~</v>
      </c>
      <c r="P4644" s="1" t="str">
        <f>_xlfn.LET(_xlpm.sep,":",_xlpm.w,$G4644,_xlfn.CONCAT("[",LEFT(_xlpm.w,FIND(_xlpm.sep,_xlpm.w)-1),"]"))</f>
        <v>[ɹaʊ]</v>
      </c>
      <c r="Q4644" s="14" cm="1">
        <f t="array" ref="Q4644">SUM(_xlfn._xlws.FILTER($H$2:$H$7117,_xlfn.MAP($O$2:$O$7117,_xlfn.LAMBDA(_xlpm.x,_xlpm.x=$O4644))))</f>
        <v>1.4910536779324057E-4</v>
      </c>
      <c r="R4644" s="14">
        <f>$H4644/Q4644</f>
        <v>0.33333333333333331</v>
      </c>
      <c r="S4644" s="14" cm="1">
        <f t="array" ref="S4644">SUM(_xlfn._xlws.FILTER($H$2:$H$7117,_xlfn.MAP($P$2:$P$7117,_xlfn.LAMBDA(_xlpm.x,_xlpm.x=$P4644))))</f>
        <v>2.9821073558648114E-4</v>
      </c>
      <c r="T4644" s="14">
        <f>$H4644/S4644</f>
        <v>0.16666666666666666</v>
      </c>
      <c r="U4644" s="14">
        <f>_xlfn.LET(_xlpm.freq,F4644,_xlpm.size,M4644+1,_xlpm.F,V4644,LOG(1+_xlpm.freq)*LOG(1+_xlpm.size)*_xlpm.F)</f>
        <v>5.6533302071362382E-2</v>
      </c>
      <c r="V4644" s="14">
        <f>_xlfn.LET(_xlpm.a,T4644,_xlpm.b,R4644,2*_xlpm.a*_xlpm.b/(_xlpm.a+_xlpm.b))</f>
        <v>0.22222222222222221</v>
      </c>
      <c r="W4644" s="14">
        <f>_xlfn.LET(_xlpm.p,R4644,_xlpm.q,T4644,LOG(_xlpm.p/_xlpm.q))</f>
        <v>0.3010299956639812</v>
      </c>
      <c r="X4644" s="2"/>
    </row>
    <row r="4645" spans="1:24">
      <c r="A4645" s="1" t="str">
        <f>_xlfn.LET(_xlpm.sep," : ",CONCATENATE(O4645,_xlpm.sep,P4645))</f>
        <v>~glogh~ : [ɡloʊ]</v>
      </c>
      <c r="B4645" s="1">
        <f>_xlfn.LET(_xlpm.d,$G4645,_xlpm.k,_xlfn.CONCAT(LEFT(TRIM(B$1),1),"*"),COUNTIF(_xlpm.d,_xlpm.k))</f>
        <v>0</v>
      </c>
      <c r="C4645" s="1">
        <f>_xlfn.LET(_xlpm.d,$G4645,_xlpm.k,_xlfn.CONCAT(LEFT(TRIM(C$1),1),"*"),COUNTIF(_xlpm.d,_xlpm.k))</f>
        <v>0</v>
      </c>
      <c r="D4645" s="1">
        <f>_xlfn.LET(_xlpm.d,$G4645,_xlpm.k,_xlfn.CONCAT(LEFT(TRIM(D$1),1),"*"),COUNTIF(_xlpm.d,_xlpm.k))</f>
        <v>0</v>
      </c>
      <c r="E4645" s="1">
        <f>LOG(F4645+1,10)</f>
        <v>0.30102999566398114</v>
      </c>
      <c r="F4645" s="7">
        <v>1</v>
      </c>
      <c r="G4645" s="9" t="s">
        <v>5975</v>
      </c>
      <c r="H4645" s="4">
        <f>F4645/freq.sum.r6e</f>
        <v>4.9701789264413521E-5</v>
      </c>
      <c r="I4645" s="1" t="str">
        <f>_xlfn.LET(_xlpm.sep,":",_xlpm.w,$G4645,LEFT(_xlpm.w,FIND(_xlpm.sep,_xlpm.w)-1))</f>
        <v>ɡloʊ</v>
      </c>
      <c r="J4645" s="1" t="str">
        <f>_xlfn.LET(_xlpm.sep,":",_xlpm.w,$G4645,RIGHT(_xlpm.w,LEN(_xlpm.w)-FIND(_xlpm.sep,_xlpm.w)))</f>
        <v>glogh</v>
      </c>
      <c r="K4645" s="10">
        <f>_xlfn.LET(_xlpm.w,I4645,LEN(_xlpm.w))</f>
        <v>4</v>
      </c>
      <c r="L4645" s="10">
        <f>_xlfn.LET(_xlpm.w,J4645,LEN(_xlpm.w))</f>
        <v>5</v>
      </c>
      <c r="M4645" s="10">
        <f>_xlfn.LET(_xlpm.a,K4645,_xlpm.b,L4645,MAX(_xlpm.a,_xlpm.b))</f>
        <v>5</v>
      </c>
      <c r="N4645" s="10">
        <f>_xlfn.LET(_xlpm.d,(K4645,L4645),MAX(_xlpm.d)-MIN(_xlpm.d))</f>
        <v>1</v>
      </c>
      <c r="O4645" s="1" t="str">
        <f>_xlfn.LET(_xlpm.sep,":",_xlpm.w,$G4645,_xlfn.CONCAT("~",RIGHT(_xlpm.w,LEN(_xlpm.w)-FIND(_xlpm.sep,_xlpm.w)),"~"))</f>
        <v>~glogh~</v>
      </c>
      <c r="P4645" s="1" t="str">
        <f>_xlfn.LET(_xlpm.sep,":",_xlpm.w,$G4645,_xlfn.CONCAT("[",LEFT(_xlpm.w,FIND(_xlpm.sep,_xlpm.w)-1),"]"))</f>
        <v>[ɡloʊ]</v>
      </c>
      <c r="Q4645" s="14" cm="1">
        <f t="array" ref="Q4645">SUM(_xlfn._xlws.FILTER($H$2:$H$7117,_xlfn.MAP($O$2:$O$7117,_xlfn.LAMBDA(_xlpm.x,_xlpm.x=$O4645))))</f>
        <v>1.4910536779324057E-4</v>
      </c>
      <c r="R4645" s="14">
        <f>$H4645/Q4645</f>
        <v>0.33333333333333331</v>
      </c>
      <c r="S4645" s="14" cm="1">
        <f t="array" ref="S4645">SUM(_xlfn._xlws.FILTER($H$2:$H$7117,_xlfn.MAP($P$2:$P$7117,_xlfn.LAMBDA(_xlpm.x,_xlpm.x=$P4645))))</f>
        <v>2.9821073558648114E-4</v>
      </c>
      <c r="T4645" s="14">
        <f>$H4645/S4645</f>
        <v>0.16666666666666666</v>
      </c>
      <c r="U4645" s="14">
        <f>_xlfn.LET(_xlpm.freq,F4645,_xlpm.size,M4645+1,_xlpm.F,V4645,LOG(1+_xlpm.freq)*LOG(1+_xlpm.size)*_xlpm.F)</f>
        <v>5.6533302071362382E-2</v>
      </c>
      <c r="V4645" s="14">
        <f>_xlfn.LET(_xlpm.a,T4645,_xlpm.b,R4645,2*_xlpm.a*_xlpm.b/(_xlpm.a+_xlpm.b))</f>
        <v>0.22222222222222221</v>
      </c>
      <c r="W4645" s="14">
        <f>_xlfn.LET(_xlpm.p,R4645,_xlpm.q,T4645,LOG(_xlpm.p/_xlpm.q))</f>
        <v>0.3010299956639812</v>
      </c>
      <c r="X4645" s="2"/>
    </row>
    <row r="4646" spans="1:24">
      <c r="A4646" s="1" t="str">
        <f>_xlfn.LET(_xlpm.sep," : ",CONCATENATE(O4646,_xlpm.sep,P4646))</f>
        <v>~cragh~ : [kɹɔ]</v>
      </c>
      <c r="B4646" s="1">
        <f>_xlfn.LET(_xlpm.d,$G4646,_xlpm.k,_xlfn.CONCAT(LEFT(TRIM(B$1),1),"*"),COUNTIF(_xlpm.d,_xlpm.k))</f>
        <v>0</v>
      </c>
      <c r="C4646" s="1">
        <f>_xlfn.LET(_xlpm.d,$G4646,_xlpm.k,_xlfn.CONCAT(LEFT(TRIM(C$1),1),"*"),COUNTIF(_xlpm.d,_xlpm.k))</f>
        <v>0</v>
      </c>
      <c r="D4646" s="1">
        <f>_xlfn.LET(_xlpm.d,$G4646,_xlpm.k,_xlfn.CONCAT(LEFT(TRIM(D$1),1),"*"),COUNTIF(_xlpm.d,_xlpm.k))</f>
        <v>0</v>
      </c>
      <c r="E4646" s="1">
        <f>LOG(F4646+1,10)</f>
        <v>0.47712125471966244</v>
      </c>
      <c r="F4646" s="7">
        <v>2</v>
      </c>
      <c r="G4646" s="9" t="s">
        <v>1938</v>
      </c>
      <c r="H4646" s="4">
        <f>F4646/freq.sum.r6e</f>
        <v>9.9403578528827041E-5</v>
      </c>
      <c r="I4646" s="1" t="str">
        <f>_xlfn.LET(_xlpm.sep,":",_xlpm.w,$G4646,LEFT(_xlpm.w,FIND(_xlpm.sep,_xlpm.w)-1))</f>
        <v>kɹɔ</v>
      </c>
      <c r="J4646" s="1" t="str">
        <f>_xlfn.LET(_xlpm.sep,":",_xlpm.w,$G4646,RIGHT(_xlpm.w,LEN(_xlpm.w)-FIND(_xlpm.sep,_xlpm.w)))</f>
        <v>cragh</v>
      </c>
      <c r="K4646" s="10">
        <f>_xlfn.LET(_xlpm.w,I4646,LEN(_xlpm.w))</f>
        <v>3</v>
      </c>
      <c r="L4646" s="10">
        <f>_xlfn.LET(_xlpm.w,J4646,LEN(_xlpm.w))</f>
        <v>5</v>
      </c>
      <c r="M4646" s="10">
        <f>_xlfn.LET(_xlpm.a,K4646,_xlpm.b,L4646,MAX(_xlpm.a,_xlpm.b))</f>
        <v>5</v>
      </c>
      <c r="N4646" s="10">
        <f>_xlfn.LET(_xlpm.d,(K4646,L4646),MAX(_xlpm.d)-MIN(_xlpm.d))</f>
        <v>2</v>
      </c>
      <c r="O4646" s="1" t="str">
        <f>_xlfn.LET(_xlpm.sep,":",_xlpm.w,$G4646,_xlfn.CONCAT("~",RIGHT(_xlpm.w,LEN(_xlpm.w)-FIND(_xlpm.sep,_xlpm.w)),"~"))</f>
        <v>~cragh~</v>
      </c>
      <c r="P4646" s="1" t="str">
        <f>_xlfn.LET(_xlpm.sep,":",_xlpm.w,$G4646,_xlfn.CONCAT("[",LEFT(_xlpm.w,FIND(_xlpm.sep,_xlpm.w)-1),"]"))</f>
        <v>[kɹɔ]</v>
      </c>
      <c r="Q4646" s="14" cm="1">
        <f t="array" ref="Q4646">SUM(_xlfn._xlws.FILTER($H$2:$H$7111,_xlfn.MAP($O$2:$O$7111,_xlfn.LAMBDA(_xlpm.x,_xlpm.x=$O4646))))</f>
        <v>1.4910536779324057E-4</v>
      </c>
      <c r="R4646" s="14">
        <f>$H4646/Q4646</f>
        <v>0.66666666666666663</v>
      </c>
      <c r="S4646" s="14" cm="1">
        <f t="array" ref="S4646">SUM(_xlfn._xlws.FILTER($H$2:$H$7111,_xlfn.MAP($P$2:$P$7111,_xlfn.LAMBDA(_xlpm.x,_xlpm.x=$P4646))))</f>
        <v>2.9821073558648114E-4</v>
      </c>
      <c r="T4646" s="14">
        <f>$H4646/S4646</f>
        <v>0.33333333333333331</v>
      </c>
      <c r="U4646" s="14">
        <f>_xlfn.LET(_xlpm.freq,F4646,_xlpm.size,M4646+1,_xlpm.F,V4646,LOG(1+_xlpm.freq)*LOG(1+_xlpm.size)*_xlpm.F)</f>
        <v>0.17920632765010208</v>
      </c>
      <c r="V4646" s="14">
        <f>_xlfn.LET(_xlpm.a,T4646,_xlpm.b,R4646,2*_xlpm.a*_xlpm.b/(_xlpm.a+_xlpm.b))</f>
        <v>0.44444444444444442</v>
      </c>
      <c r="W4646" s="14">
        <f>_xlfn.LET(_xlpm.p,R4646,_xlpm.q,T4646,LOG(_xlpm.p/_xlpm.q))</f>
        <v>0.3010299956639812</v>
      </c>
      <c r="X4646" s="2"/>
    </row>
    <row r="4647" spans="1:24">
      <c r="A4647" s="1" t="str">
        <f>_xlfn.LET(_xlpm.sep," : ",CONCATENATE(O4647,_xlpm.sep,P4647))</f>
        <v>~ntrow~ : [ntɹoʊ]</v>
      </c>
      <c r="B4647" s="1">
        <f>_xlfn.LET(_xlpm.d,$G4647,_xlpm.k,_xlfn.CONCAT(LEFT(TRIM(B$1),1),"*"),COUNTIF(_xlpm.d,_xlpm.k))</f>
        <v>0</v>
      </c>
      <c r="C4647" s="1">
        <f>_xlfn.LET(_xlpm.d,$G4647,_xlpm.k,_xlfn.CONCAT(LEFT(TRIM(C$1),1),"*"),COUNTIF(_xlpm.d,_xlpm.k))</f>
        <v>0</v>
      </c>
      <c r="D4647" s="1">
        <f>_xlfn.LET(_xlpm.d,$G4647,_xlpm.k,_xlfn.CONCAT(LEFT(TRIM(D$1),1),"*"),COUNTIF(_xlpm.d,_xlpm.k))</f>
        <v>1</v>
      </c>
      <c r="E4647" s="1">
        <f>LOG(F4647+1,10)</f>
        <v>0.47712125471966244</v>
      </c>
      <c r="F4647" s="7">
        <v>2</v>
      </c>
      <c r="G4647" s="9" t="s">
        <v>3239</v>
      </c>
      <c r="H4647" s="4">
        <f>F4647/freq.sum.r6e</f>
        <v>9.9403578528827041E-5</v>
      </c>
      <c r="I4647" s="1" t="str">
        <f>_xlfn.LET(_xlpm.sep,":",_xlpm.w,$G4647,LEFT(_xlpm.w,FIND(_xlpm.sep,_xlpm.w)-1))</f>
        <v>ntɹoʊ</v>
      </c>
      <c r="J4647" s="1" t="str">
        <f>_xlfn.LET(_xlpm.sep,":",_xlpm.w,$G4647,RIGHT(_xlpm.w,LEN(_xlpm.w)-FIND(_xlpm.sep,_xlpm.w)))</f>
        <v>ntrow</v>
      </c>
      <c r="K4647" s="10">
        <f>_xlfn.LET(_xlpm.w,I4647,LEN(_xlpm.w))</f>
        <v>5</v>
      </c>
      <c r="L4647" s="10">
        <f>_xlfn.LET(_xlpm.w,J4647,LEN(_xlpm.w))</f>
        <v>5</v>
      </c>
      <c r="M4647" s="10">
        <f>_xlfn.LET(_xlpm.a,K4647,_xlpm.b,L4647,MAX(_xlpm.a,_xlpm.b))</f>
        <v>5</v>
      </c>
      <c r="N4647" s="10">
        <f>_xlfn.LET(_xlpm.d,(K4647,L4647),MAX(_xlpm.d)-MIN(_xlpm.d))</f>
        <v>0</v>
      </c>
      <c r="O4647" s="1" t="str">
        <f>_xlfn.LET(_xlpm.sep,":",_xlpm.w,$G4647,_xlfn.CONCAT("~",RIGHT(_xlpm.w,LEN(_xlpm.w)-FIND(_xlpm.sep,_xlpm.w)),"~"))</f>
        <v>~ntrow~</v>
      </c>
      <c r="P4647" s="1" t="str">
        <f>_xlfn.LET(_xlpm.sep,":",_xlpm.w,$G4647,_xlfn.CONCAT("[",LEFT(_xlpm.w,FIND(_xlpm.sep,_xlpm.w)-1),"]"))</f>
        <v>[ntɹoʊ]</v>
      </c>
      <c r="Q4647" s="14" cm="1">
        <f t="array" ref="Q4647">SUM(_xlfn._xlws.FILTER($H$2:$H$7117,_xlfn.MAP($O$2:$O$7117,_xlfn.LAMBDA(_xlpm.x,_xlpm.x=$O4647))))</f>
        <v>1.4910536779324057E-4</v>
      </c>
      <c r="R4647" s="14">
        <f>$H4647/Q4647</f>
        <v>0.66666666666666663</v>
      </c>
      <c r="S4647" s="14" cm="1">
        <f t="array" ref="S4647">SUM(_xlfn._xlws.FILTER($H$2:$H$7117,_xlfn.MAP($P$2:$P$7117,_xlfn.LAMBDA(_xlpm.x,_xlpm.x=$P4647))))</f>
        <v>2.9821073558648114E-4</v>
      </c>
      <c r="T4647" s="14">
        <f>$H4647/S4647</f>
        <v>0.33333333333333331</v>
      </c>
      <c r="U4647" s="14">
        <f>_xlfn.LET(_xlpm.freq,F4647,_xlpm.size,M4647+1,_xlpm.F,V4647,LOG(1+_xlpm.freq)*LOG(1+_xlpm.size)*_xlpm.F)</f>
        <v>0.17920632765010208</v>
      </c>
      <c r="V4647" s="14">
        <f>_xlfn.LET(_xlpm.a,T4647,_xlpm.b,R4647,2*_xlpm.a*_xlpm.b/(_xlpm.a+_xlpm.b))</f>
        <v>0.44444444444444442</v>
      </c>
      <c r="W4647" s="14">
        <f>_xlfn.LET(_xlpm.p,R4647,_xlpm.q,T4647,LOG(_xlpm.p/_xlpm.q))</f>
        <v>0.3010299956639812</v>
      </c>
      <c r="X4647" s="2"/>
    </row>
    <row r="4648" spans="1:24">
      <c r="A4648" s="1" t="str">
        <f>_xlfn.LET(_xlpm.sep," : ",CONCATENATE(O4648,_xlpm.sep,P4648))</f>
        <v>~strow~ : [stɹoʊ]</v>
      </c>
      <c r="B4648" s="1">
        <f>_xlfn.LET(_xlpm.d,$G4648,_xlpm.k,_xlfn.CONCAT(LEFT(TRIM(B$1),1),"*"),COUNTIF(_xlpm.d,_xlpm.k))</f>
        <v>0</v>
      </c>
      <c r="C4648" s="1">
        <f>_xlfn.LET(_xlpm.d,$G4648,_xlpm.k,_xlfn.CONCAT(LEFT(TRIM(C$1),1),"*"),COUNTIF(_xlpm.d,_xlpm.k))</f>
        <v>0</v>
      </c>
      <c r="D4648" s="1">
        <f>_xlfn.LET(_xlpm.d,$G4648,_xlpm.k,_xlfn.CONCAT(LEFT(TRIM(D$1),1),"*"),COUNTIF(_xlpm.d,_xlpm.k))</f>
        <v>0</v>
      </c>
      <c r="E4648" s="1">
        <f>LOG(F4648+1,10)</f>
        <v>0.47712125471966244</v>
      </c>
      <c r="F4648" s="7">
        <v>2</v>
      </c>
      <c r="G4648" s="9" t="s">
        <v>4356</v>
      </c>
      <c r="H4648" s="4">
        <f>F4648/freq.sum.r6e</f>
        <v>9.9403578528827041E-5</v>
      </c>
      <c r="I4648" s="1" t="str">
        <f>_xlfn.LET(_xlpm.sep,":",_xlpm.w,$G4648,LEFT(_xlpm.w,FIND(_xlpm.sep,_xlpm.w)-1))</f>
        <v>stɹoʊ</v>
      </c>
      <c r="J4648" s="1" t="str">
        <f>_xlfn.LET(_xlpm.sep,":",_xlpm.w,$G4648,RIGHT(_xlpm.w,LEN(_xlpm.w)-FIND(_xlpm.sep,_xlpm.w)))</f>
        <v>strow</v>
      </c>
      <c r="K4648" s="10">
        <f>_xlfn.LET(_xlpm.w,I4648,LEN(_xlpm.w))</f>
        <v>5</v>
      </c>
      <c r="L4648" s="10">
        <f>_xlfn.LET(_xlpm.w,J4648,LEN(_xlpm.w))</f>
        <v>5</v>
      </c>
      <c r="M4648" s="10">
        <f>_xlfn.LET(_xlpm.a,K4648,_xlpm.b,L4648,MAX(_xlpm.a,_xlpm.b))</f>
        <v>5</v>
      </c>
      <c r="N4648" s="10">
        <f>_xlfn.LET(_xlpm.d,(K4648,L4648),MAX(_xlpm.d)-MIN(_xlpm.d))</f>
        <v>0</v>
      </c>
      <c r="O4648" s="1" t="str">
        <f>_xlfn.LET(_xlpm.sep,":",_xlpm.w,$G4648,_xlfn.CONCAT("~",RIGHT(_xlpm.w,LEN(_xlpm.w)-FIND(_xlpm.sep,_xlpm.w)),"~"))</f>
        <v>~strow~</v>
      </c>
      <c r="P4648" s="1" t="str">
        <f>_xlfn.LET(_xlpm.sep,":",_xlpm.w,$G4648,_xlfn.CONCAT("[",LEFT(_xlpm.w,FIND(_xlpm.sep,_xlpm.w)-1),"]"))</f>
        <v>[stɹoʊ]</v>
      </c>
      <c r="Q4648" s="14" cm="1">
        <f t="array" ref="Q4648">SUM(_xlfn._xlws.FILTER($H$2:$H$7117,_xlfn.MAP($O$2:$O$7117,_xlfn.LAMBDA(_xlpm.x,_xlpm.x=$O4648))))</f>
        <v>1.4910536779324057E-4</v>
      </c>
      <c r="R4648" s="14">
        <f>$H4648/Q4648</f>
        <v>0.66666666666666663</v>
      </c>
      <c r="S4648" s="14" cm="1">
        <f t="array" ref="S4648">SUM(_xlfn._xlws.FILTER($H$2:$H$7117,_xlfn.MAP($P$2:$P$7117,_xlfn.LAMBDA(_xlpm.x,_xlpm.x=$P4648))))</f>
        <v>2.9821073558648114E-4</v>
      </c>
      <c r="T4648" s="14">
        <f>$H4648/S4648</f>
        <v>0.33333333333333331</v>
      </c>
      <c r="U4648" s="14">
        <f>_xlfn.LET(_xlpm.freq,F4648,_xlpm.size,M4648+1,_xlpm.F,V4648,LOG(1+_xlpm.freq)*LOG(1+_xlpm.size)*_xlpm.F)</f>
        <v>0.17920632765010208</v>
      </c>
      <c r="V4648" s="14">
        <f>_xlfn.LET(_xlpm.a,T4648,_xlpm.b,R4648,2*_xlpm.a*_xlpm.b/(_xlpm.a+_xlpm.b))</f>
        <v>0.44444444444444442</v>
      </c>
      <c r="W4648" s="14">
        <f>_xlfn.LET(_xlpm.p,R4648,_xlpm.q,T4648,LOG(_xlpm.p/_xlpm.q))</f>
        <v>0.3010299956639812</v>
      </c>
      <c r="X4648" s="2"/>
    </row>
    <row r="4649" spans="1:24">
      <c r="A4649" s="1" t="str">
        <f>_xlfn.LET(_xlpm.sep," : ",CONCATENATE(O4649,_xlpm.sep,P4649))</f>
        <v>~chnow~ : [knɑ]</v>
      </c>
      <c r="B4649" s="1">
        <f>_xlfn.LET(_xlpm.d,$G4649,_xlpm.k,_xlfn.CONCAT(LEFT(TRIM(B$1),1),"*"),COUNTIF(_xlpm.d,_xlpm.k))</f>
        <v>0</v>
      </c>
      <c r="C4649" s="1">
        <f>_xlfn.LET(_xlpm.d,$G4649,_xlpm.k,_xlfn.CONCAT(LEFT(TRIM(C$1),1),"*"),COUNTIF(_xlpm.d,_xlpm.k))</f>
        <v>0</v>
      </c>
      <c r="D4649" s="1">
        <f>_xlfn.LET(_xlpm.d,$G4649,_xlpm.k,_xlfn.CONCAT(LEFT(TRIM(D$1),1),"*"),COUNTIF(_xlpm.d,_xlpm.k))</f>
        <v>0</v>
      </c>
      <c r="E4649" s="1">
        <f>LOG(F4649+1,10)</f>
        <v>0.30102999566398114</v>
      </c>
      <c r="F4649" s="7">
        <v>1</v>
      </c>
      <c r="G4649" s="9" t="s">
        <v>1507</v>
      </c>
      <c r="H4649" s="4">
        <f>F4649/freq.sum.r6e</f>
        <v>4.9701789264413521E-5</v>
      </c>
      <c r="I4649" s="1" t="str">
        <f>_xlfn.LET(_xlpm.sep,":",_xlpm.w,$G4649,LEFT(_xlpm.w,FIND(_xlpm.sep,_xlpm.w)-1))</f>
        <v>knɑ</v>
      </c>
      <c r="J4649" s="1" t="str">
        <f>_xlfn.LET(_xlpm.sep,":",_xlpm.w,$G4649,RIGHT(_xlpm.w,LEN(_xlpm.w)-FIND(_xlpm.sep,_xlpm.w)))</f>
        <v>chnow</v>
      </c>
      <c r="K4649" s="10">
        <f>_xlfn.LET(_xlpm.w,I4649,LEN(_xlpm.w))</f>
        <v>3</v>
      </c>
      <c r="L4649" s="10">
        <f>_xlfn.LET(_xlpm.w,J4649,LEN(_xlpm.w))</f>
        <v>5</v>
      </c>
      <c r="M4649" s="10">
        <f>_xlfn.LET(_xlpm.a,K4649,_xlpm.b,L4649,MAX(_xlpm.a,_xlpm.b))</f>
        <v>5</v>
      </c>
      <c r="N4649" s="10">
        <f>_xlfn.LET(_xlpm.d,(K4649,L4649),MAX(_xlpm.d)-MIN(_xlpm.d))</f>
        <v>2</v>
      </c>
      <c r="O4649" s="1" t="str">
        <f>_xlfn.LET(_xlpm.sep,":",_xlpm.w,$G4649,_xlfn.CONCAT("~",RIGHT(_xlpm.w,LEN(_xlpm.w)-FIND(_xlpm.sep,_xlpm.w)),"~"))</f>
        <v>~chnow~</v>
      </c>
      <c r="P4649" s="1" t="str">
        <f>_xlfn.LET(_xlpm.sep,":",_xlpm.w,$G4649,_xlfn.CONCAT("[",LEFT(_xlpm.w,FIND(_xlpm.sep,_xlpm.w)-1),"]"))</f>
        <v>[knɑ]</v>
      </c>
      <c r="Q4649" s="14" cm="1">
        <f t="array" ref="Q4649">SUM(_xlfn._xlws.FILTER($H$2:$H$7117,_xlfn.MAP($O$2:$O$7117,_xlfn.LAMBDA(_xlpm.x,_xlpm.x=$O4649))))</f>
        <v>4.9701789264413521E-5</v>
      </c>
      <c r="R4649" s="14">
        <f>$H4649/Q4649</f>
        <v>1</v>
      </c>
      <c r="S4649" s="14" cm="1">
        <f t="array" ref="S4649">SUM(_xlfn._xlws.FILTER($H$2:$H$7117,_xlfn.MAP($P$2:$P$7117,_xlfn.LAMBDA(_xlpm.x,_xlpm.x=$P4649))))</f>
        <v>9.9403578528827041E-5</v>
      </c>
      <c r="T4649" s="14">
        <f>$H4649/S4649</f>
        <v>0.5</v>
      </c>
      <c r="U4649" s="14">
        <f>_xlfn.LET(_xlpm.freq,F4649,_xlpm.size,M4649+1,_xlpm.F,V4649,LOG(1+_xlpm.freq)*LOG(1+_xlpm.size)*_xlpm.F)</f>
        <v>0.16959990621408716</v>
      </c>
      <c r="V4649" s="14">
        <f>_xlfn.LET(_xlpm.a,T4649,_xlpm.b,R4649,2*_xlpm.a*_xlpm.b/(_xlpm.a+_xlpm.b))</f>
        <v>0.66666666666666663</v>
      </c>
      <c r="W4649" s="14">
        <f>_xlfn.LET(_xlpm.p,R4649,_xlpm.q,T4649,LOG(_xlpm.p/_xlpm.q))</f>
        <v>0.3010299956639812</v>
      </c>
      <c r="X4649" s="2"/>
    </row>
    <row r="4650" spans="1:24">
      <c r="A4650" s="1" t="str">
        <f>_xlfn.LET(_xlpm.sep," : ",CONCATENATE(O4650,_xlpm.sep,P4650))</f>
        <v>~ldfaw~ : [ldfɑ]</v>
      </c>
      <c r="B4650" s="1">
        <f>_xlfn.LET(_xlpm.d,$G4650,_xlpm.k,_xlfn.CONCAT(LEFT(TRIM(B$1),1),"*"),COUNTIF(_xlpm.d,_xlpm.k))</f>
        <v>0</v>
      </c>
      <c r="C4650" s="1">
        <f>_xlfn.LET(_xlpm.d,$G4650,_xlpm.k,_xlfn.CONCAT(LEFT(TRIM(C$1),1),"*"),COUNTIF(_xlpm.d,_xlpm.k))</f>
        <v>0</v>
      </c>
      <c r="D4650" s="1">
        <f>_xlfn.LET(_xlpm.d,$G4650,_xlpm.k,_xlfn.CONCAT(LEFT(TRIM(D$1),1),"*"),COUNTIF(_xlpm.d,_xlpm.k))</f>
        <v>0</v>
      </c>
      <c r="E4650" s="1">
        <f>LOG(F4650+1,10)</f>
        <v>0.30102999566398114</v>
      </c>
      <c r="F4650" s="7">
        <v>1</v>
      </c>
      <c r="G4650" s="9" t="s">
        <v>2034</v>
      </c>
      <c r="H4650" s="4">
        <f>F4650/freq.sum.r6e</f>
        <v>4.9701789264413521E-5</v>
      </c>
      <c r="I4650" s="1" t="str">
        <f>_xlfn.LET(_xlpm.sep,":",_xlpm.w,$G4650,LEFT(_xlpm.w,FIND(_xlpm.sep,_xlpm.w)-1))</f>
        <v>ldfɑ</v>
      </c>
      <c r="J4650" s="1" t="str">
        <f>_xlfn.LET(_xlpm.sep,":",_xlpm.w,$G4650,RIGHT(_xlpm.w,LEN(_xlpm.w)-FIND(_xlpm.sep,_xlpm.w)))</f>
        <v>ldfaw</v>
      </c>
      <c r="K4650" s="10">
        <f>_xlfn.LET(_xlpm.w,I4650,LEN(_xlpm.w))</f>
        <v>4</v>
      </c>
      <c r="L4650" s="10">
        <f>_xlfn.LET(_xlpm.w,J4650,LEN(_xlpm.w))</f>
        <v>5</v>
      </c>
      <c r="M4650" s="10">
        <f>_xlfn.LET(_xlpm.a,K4650,_xlpm.b,L4650,MAX(_xlpm.a,_xlpm.b))</f>
        <v>5</v>
      </c>
      <c r="N4650" s="10">
        <f>_xlfn.LET(_xlpm.d,(K4650,L4650),MAX(_xlpm.d)-MIN(_xlpm.d))</f>
        <v>1</v>
      </c>
      <c r="O4650" s="1" t="str">
        <f>_xlfn.LET(_xlpm.sep,":",_xlpm.w,$G4650,_xlfn.CONCAT("~",RIGHT(_xlpm.w,LEN(_xlpm.w)-FIND(_xlpm.sep,_xlpm.w)),"~"))</f>
        <v>~ldfaw~</v>
      </c>
      <c r="P4650" s="1" t="str">
        <f>_xlfn.LET(_xlpm.sep,":",_xlpm.w,$G4650,_xlfn.CONCAT("[",LEFT(_xlpm.w,FIND(_xlpm.sep,_xlpm.w)-1),"]"))</f>
        <v>[ldfɑ]</v>
      </c>
      <c r="Q4650" s="14" cm="1">
        <f t="array" ref="Q4650">SUM(_xlfn._xlws.FILTER($H$2:$H$7111,_xlfn.MAP($O$2:$O$7111,_xlfn.LAMBDA(_xlpm.x,_xlpm.x=$O4650))))</f>
        <v>4.9701789264413521E-5</v>
      </c>
      <c r="R4650" s="14">
        <f>$H4650/Q4650</f>
        <v>1</v>
      </c>
      <c r="S4650" s="14" cm="1">
        <f t="array" ref="S4650">SUM(_xlfn._xlws.FILTER($H$2:$H$7111,_xlfn.MAP($P$2:$P$7111,_xlfn.LAMBDA(_xlpm.x,_xlpm.x=$P4650))))</f>
        <v>9.9403578528827041E-5</v>
      </c>
      <c r="T4650" s="14">
        <f>$H4650/S4650</f>
        <v>0.5</v>
      </c>
      <c r="U4650" s="14">
        <f>_xlfn.LET(_xlpm.freq,F4650,_xlpm.size,M4650+1,_xlpm.F,V4650,LOG(1+_xlpm.freq)*LOG(1+_xlpm.size)*_xlpm.F)</f>
        <v>0.16959990621408716</v>
      </c>
      <c r="V4650" s="14">
        <f>_xlfn.LET(_xlpm.a,T4650,_xlpm.b,R4650,2*_xlpm.a*_xlpm.b/(_xlpm.a+_xlpm.b))</f>
        <v>0.66666666666666663</v>
      </c>
      <c r="W4650" s="14">
        <f>_xlfn.LET(_xlpm.p,R4650,_xlpm.q,T4650,LOG(_xlpm.p/_xlpm.q))</f>
        <v>0.3010299956639812</v>
      </c>
      <c r="X4650" s="2"/>
    </row>
    <row r="4651" spans="1:24">
      <c r="A4651" s="1" t="str">
        <f>_xlfn.LET(_xlpm.sep," : ",CONCATENATE(O4651,_xlpm.sep,P4651))</f>
        <v>~mploy~ : [mplɔɪ]</v>
      </c>
      <c r="B4651" s="1">
        <f>_xlfn.LET(_xlpm.d,$G4651,_xlpm.k,_xlfn.CONCAT(LEFT(TRIM(B$1),1),"*"),COUNTIF(_xlpm.d,_xlpm.k))</f>
        <v>0</v>
      </c>
      <c r="C4651" s="1">
        <f>_xlfn.LET(_xlpm.d,$G4651,_xlpm.k,_xlfn.CONCAT(LEFT(TRIM(C$1),1),"*"),COUNTIF(_xlpm.d,_xlpm.k))</f>
        <v>1</v>
      </c>
      <c r="D4651" s="1">
        <f>_xlfn.LET(_xlpm.d,$G4651,_xlpm.k,_xlfn.CONCAT(LEFT(TRIM(D$1),1),"*"),COUNTIF(_xlpm.d,_xlpm.k))</f>
        <v>0</v>
      </c>
      <c r="E4651" s="1">
        <f>LOG(F4651+1,10)</f>
        <v>0.30102999566398114</v>
      </c>
      <c r="F4651" s="7">
        <v>1</v>
      </c>
      <c r="G4651" s="9" t="s">
        <v>2619</v>
      </c>
      <c r="H4651" s="4">
        <f>F4651/freq.sum.r6e</f>
        <v>4.9701789264413521E-5</v>
      </c>
      <c r="I4651" s="1" t="str">
        <f>_xlfn.LET(_xlpm.sep,":",_xlpm.w,$G4651,LEFT(_xlpm.w,FIND(_xlpm.sep,_xlpm.w)-1))</f>
        <v>mplɔɪ</v>
      </c>
      <c r="J4651" s="1" t="str">
        <f>_xlfn.LET(_xlpm.sep,":",_xlpm.w,$G4651,RIGHT(_xlpm.w,LEN(_xlpm.w)-FIND(_xlpm.sep,_xlpm.w)))</f>
        <v>mploy</v>
      </c>
      <c r="K4651" s="10">
        <f>_xlfn.LET(_xlpm.w,I4651,LEN(_xlpm.w))</f>
        <v>5</v>
      </c>
      <c r="L4651" s="10">
        <f>_xlfn.LET(_xlpm.w,J4651,LEN(_xlpm.w))</f>
        <v>5</v>
      </c>
      <c r="M4651" s="10">
        <f>_xlfn.LET(_xlpm.a,K4651,_xlpm.b,L4651,MAX(_xlpm.a,_xlpm.b))</f>
        <v>5</v>
      </c>
      <c r="N4651" s="10">
        <f>_xlfn.LET(_xlpm.d,(K4651,L4651),MAX(_xlpm.d)-MIN(_xlpm.d))</f>
        <v>0</v>
      </c>
      <c r="O4651" s="1" t="str">
        <f>_xlfn.LET(_xlpm.sep,":",_xlpm.w,$G4651,_xlfn.CONCAT("~",RIGHT(_xlpm.w,LEN(_xlpm.w)-FIND(_xlpm.sep,_xlpm.w)),"~"))</f>
        <v>~mploy~</v>
      </c>
      <c r="P4651" s="1" t="str">
        <f>_xlfn.LET(_xlpm.sep,":",_xlpm.w,$G4651,_xlfn.CONCAT("[",LEFT(_xlpm.w,FIND(_xlpm.sep,_xlpm.w)-1),"]"))</f>
        <v>[mplɔɪ]</v>
      </c>
      <c r="Q4651" s="14" cm="1">
        <f t="array" ref="Q4651">SUM(_xlfn._xlws.FILTER($H$2:$H$7117,_xlfn.MAP($O$2:$O$7117,_xlfn.LAMBDA(_xlpm.x,_xlpm.x=$O4651))))</f>
        <v>4.9701789264413521E-5</v>
      </c>
      <c r="R4651" s="14">
        <f>$H4651/Q4651</f>
        <v>1</v>
      </c>
      <c r="S4651" s="14" cm="1">
        <f t="array" ref="S4651">SUM(_xlfn._xlws.FILTER($H$2:$H$7117,_xlfn.MAP($P$2:$P$7117,_xlfn.LAMBDA(_xlpm.x,_xlpm.x=$P4651))))</f>
        <v>9.9403578528827041E-5</v>
      </c>
      <c r="T4651" s="14">
        <f>$H4651/S4651</f>
        <v>0.5</v>
      </c>
      <c r="U4651" s="14">
        <f>_xlfn.LET(_xlpm.freq,F4651,_xlpm.size,M4651+1,_xlpm.F,V4651,LOG(1+_xlpm.freq)*LOG(1+_xlpm.size)*_xlpm.F)</f>
        <v>0.16959990621408716</v>
      </c>
      <c r="V4651" s="14">
        <f>_xlfn.LET(_xlpm.a,T4651,_xlpm.b,R4651,2*_xlpm.a*_xlpm.b/(_xlpm.a+_xlpm.b))</f>
        <v>0.66666666666666663</v>
      </c>
      <c r="W4651" s="14">
        <f>_xlfn.LET(_xlpm.p,R4651,_xlpm.q,T4651,LOG(_xlpm.p/_xlpm.q))</f>
        <v>0.3010299956639812</v>
      </c>
      <c r="X4651" s="2"/>
    </row>
    <row r="4652" spans="1:24">
      <c r="A4652" s="1" t="str">
        <f>_xlfn.LET(_xlpm.sep," : ",CONCATENATE(O4652,_xlpm.sep,P4652))</f>
        <v>~nstaw~ : [nstɑ]</v>
      </c>
      <c r="B4652" s="1">
        <f>_xlfn.LET(_xlpm.d,$G4652,_xlpm.k,_xlfn.CONCAT(LEFT(TRIM(B$1),1),"*"),COUNTIF(_xlpm.d,_xlpm.k))</f>
        <v>0</v>
      </c>
      <c r="C4652" s="1">
        <f>_xlfn.LET(_xlpm.d,$G4652,_xlpm.k,_xlfn.CONCAT(LEFT(TRIM(C$1),1),"*"),COUNTIF(_xlpm.d,_xlpm.k))</f>
        <v>0</v>
      </c>
      <c r="D4652" s="1">
        <f>_xlfn.LET(_xlpm.d,$G4652,_xlpm.k,_xlfn.CONCAT(LEFT(TRIM(D$1),1),"*"),COUNTIF(_xlpm.d,_xlpm.k))</f>
        <v>1</v>
      </c>
      <c r="E4652" s="1">
        <f>LOG(F4652+1,10)</f>
        <v>0.30102999566398114</v>
      </c>
      <c r="F4652" s="7">
        <v>1</v>
      </c>
      <c r="G4652" s="9" t="s">
        <v>3076</v>
      </c>
      <c r="H4652" s="4">
        <f>F4652/freq.sum.r6e</f>
        <v>4.9701789264413521E-5</v>
      </c>
      <c r="I4652" s="4" t="str">
        <f>_xlfn.LET(_xlpm.sep,":",_xlpm.w,$G4652,LEFT(_xlpm.w,FIND(_xlpm.sep,_xlpm.w)-1))</f>
        <v>nstɑ</v>
      </c>
      <c r="J4652" s="4" t="str">
        <f>_xlfn.LET(_xlpm.sep,":",_xlpm.w,$G4652,RIGHT(_xlpm.w,LEN(_xlpm.w)-FIND(_xlpm.sep,_xlpm.w)))</f>
        <v>nstaw</v>
      </c>
      <c r="K4652" s="10">
        <f>_xlfn.LET(_xlpm.w,I4652,LEN(_xlpm.w))</f>
        <v>4</v>
      </c>
      <c r="L4652" s="10">
        <f>_xlfn.LET(_xlpm.w,J4652,LEN(_xlpm.w))</f>
        <v>5</v>
      </c>
      <c r="M4652" s="10">
        <f>_xlfn.LET(_xlpm.a,K4652,_xlpm.b,L4652,MAX(_xlpm.a,_xlpm.b))</f>
        <v>5</v>
      </c>
      <c r="N4652" s="10">
        <f>_xlfn.LET(_xlpm.d,(K4652,L4652),MAX(_xlpm.d)-MIN(_xlpm.d))</f>
        <v>1</v>
      </c>
      <c r="O4652" s="1" t="str">
        <f>_xlfn.LET(_xlpm.sep,":",_xlpm.w,$G4652,_xlfn.CONCAT("~",RIGHT(_xlpm.w,LEN(_xlpm.w)-FIND(_xlpm.sep,_xlpm.w)),"~"))</f>
        <v>~nstaw~</v>
      </c>
      <c r="P4652" s="1" t="str">
        <f>_xlfn.LET(_xlpm.sep,":",_xlpm.w,$G4652,_xlfn.CONCAT("[",LEFT(_xlpm.w,FIND(_xlpm.sep,_xlpm.w)-1),"]"))</f>
        <v>[nstɑ]</v>
      </c>
      <c r="Q4652" s="14" cm="1">
        <f t="array" ref="Q4652">SUM(_xlfn._xlws.FILTER($H$2:$H$7109,_xlfn.MAP($O$2:$O$7109,_xlfn.LAMBDA(_xlpm.x,_xlpm.x=$O4652))))</f>
        <v>4.9701789264413521E-5</v>
      </c>
      <c r="R4652" s="14">
        <f>$H4652/Q4652</f>
        <v>1</v>
      </c>
      <c r="S4652" s="14" cm="1">
        <f t="array" ref="S4652">SUM(_xlfn._xlws.FILTER($H$2:$H$7109,_xlfn.MAP($P$2:$P$7109,_xlfn.LAMBDA(_xlpm.x,_xlpm.x=$P4652))))</f>
        <v>9.9403578528827041E-5</v>
      </c>
      <c r="T4652" s="14">
        <f>$H4652/S4652</f>
        <v>0.5</v>
      </c>
      <c r="U4652" s="14">
        <f>_xlfn.LET(_xlpm.freq,F4652,_xlpm.size,M4652+1,_xlpm.F,V4652,LOG(1+_xlpm.freq)*LOG(1+_xlpm.size)*_xlpm.F)</f>
        <v>0.16959990621408716</v>
      </c>
      <c r="V4652" s="14">
        <f>_xlfn.LET(_xlpm.a,T4652,_xlpm.b,R4652,2*_xlpm.a*_xlpm.b/(_xlpm.a+_xlpm.b))</f>
        <v>0.66666666666666663</v>
      </c>
      <c r="W4652" s="14">
        <f>_xlfn.LET(_xlpm.p,R4652,_xlpm.q,T4652,LOG(_xlpm.p/_xlpm.q))</f>
        <v>0.3010299956639812</v>
      </c>
      <c r="X4652" s="2"/>
    </row>
    <row r="4653" spans="1:24">
      <c r="A4653" s="1" t="str">
        <f>_xlfn.LET(_xlpm.sep," : ",CONCATENATE(O4653,_xlpm.sep,P4653))</f>
        <v>~ttrah~ : [tɹæ]</v>
      </c>
      <c r="B4653" s="1">
        <f>_xlfn.LET(_xlpm.d,$G4653,_xlpm.k,_xlfn.CONCAT(LEFT(TRIM(B$1),1),"*"),COUNTIF(_xlpm.d,_xlpm.k))</f>
        <v>0</v>
      </c>
      <c r="C4653" s="1">
        <f>_xlfn.LET(_xlpm.d,$G4653,_xlpm.k,_xlfn.CONCAT(LEFT(TRIM(C$1),1),"*"),COUNTIF(_xlpm.d,_xlpm.k))</f>
        <v>0</v>
      </c>
      <c r="D4653" s="1">
        <f>_xlfn.LET(_xlpm.d,$G4653,_xlpm.k,_xlfn.CONCAT(LEFT(TRIM(D$1),1),"*"),COUNTIF(_xlpm.d,_xlpm.k))</f>
        <v>0</v>
      </c>
      <c r="E4653" s="1">
        <f>LOG(F4653+1,10)</f>
        <v>0.30102999566398114</v>
      </c>
      <c r="F4653" s="7">
        <v>1</v>
      </c>
      <c r="G4653" s="9" t="s">
        <v>4907</v>
      </c>
      <c r="H4653" s="4">
        <f>F4653/freq.sum.r6e</f>
        <v>4.9701789264413521E-5</v>
      </c>
      <c r="I4653" s="1" t="str">
        <f>_xlfn.LET(_xlpm.sep,":",_xlpm.w,$G4653,LEFT(_xlpm.w,FIND(_xlpm.sep,_xlpm.w)-1))</f>
        <v>tɹæ</v>
      </c>
      <c r="J4653" s="1" t="str">
        <f>_xlfn.LET(_xlpm.sep,":",_xlpm.w,$G4653,RIGHT(_xlpm.w,LEN(_xlpm.w)-FIND(_xlpm.sep,_xlpm.w)))</f>
        <v>ttrah</v>
      </c>
      <c r="K4653" s="10">
        <f>_xlfn.LET(_xlpm.w,I4653,LEN(_xlpm.w))</f>
        <v>3</v>
      </c>
      <c r="L4653" s="10">
        <f>_xlfn.LET(_xlpm.w,J4653,LEN(_xlpm.w))</f>
        <v>5</v>
      </c>
      <c r="M4653" s="10">
        <f>_xlfn.LET(_xlpm.a,K4653,_xlpm.b,L4653,MAX(_xlpm.a,_xlpm.b))</f>
        <v>5</v>
      </c>
      <c r="N4653" s="10">
        <f>_xlfn.LET(_xlpm.d,(K4653,L4653),MAX(_xlpm.d)-MIN(_xlpm.d))</f>
        <v>2</v>
      </c>
      <c r="O4653" s="1" t="str">
        <f>_xlfn.LET(_xlpm.sep,":",_xlpm.w,$G4653,_xlfn.CONCAT("~",RIGHT(_xlpm.w,LEN(_xlpm.w)-FIND(_xlpm.sep,_xlpm.w)),"~"))</f>
        <v>~ttrah~</v>
      </c>
      <c r="P4653" s="1" t="str">
        <f>_xlfn.LET(_xlpm.sep,":",_xlpm.w,$G4653,_xlfn.CONCAT("[",LEFT(_xlpm.w,FIND(_xlpm.sep,_xlpm.w)-1),"]"))</f>
        <v>[tɹæ]</v>
      </c>
      <c r="Q4653" s="14" cm="1">
        <f t="array" ref="Q4653">SUM(_xlfn._xlws.FILTER($H$2:$H$7117,_xlfn.MAP($O$2:$O$7117,_xlfn.LAMBDA(_xlpm.x,_xlpm.x=$O4653))))</f>
        <v>4.9701789264413521E-5</v>
      </c>
      <c r="R4653" s="14">
        <f>$H4653/Q4653</f>
        <v>1</v>
      </c>
      <c r="S4653" s="14" cm="1">
        <f t="array" ref="S4653">SUM(_xlfn._xlws.FILTER($H$2:$H$7117,_xlfn.MAP($P$2:$P$7117,_xlfn.LAMBDA(_xlpm.x,_xlpm.x=$P4653))))</f>
        <v>9.9403578528827041E-5</v>
      </c>
      <c r="T4653" s="14">
        <f>$H4653/S4653</f>
        <v>0.5</v>
      </c>
      <c r="U4653" s="14">
        <f>_xlfn.LET(_xlpm.freq,F4653,_xlpm.size,M4653+1,_xlpm.F,V4653,LOG(1+_xlpm.freq)*LOG(1+_xlpm.size)*_xlpm.F)</f>
        <v>0.16959990621408716</v>
      </c>
      <c r="V4653" s="14">
        <f>_xlfn.LET(_xlpm.a,T4653,_xlpm.b,R4653,2*_xlpm.a*_xlpm.b/(_xlpm.a+_xlpm.b))</f>
        <v>0.66666666666666663</v>
      </c>
      <c r="W4653" s="14">
        <f>_xlfn.LET(_xlpm.p,R4653,_xlpm.q,T4653,LOG(_xlpm.p/_xlpm.q))</f>
        <v>0.3010299956639812</v>
      </c>
      <c r="X4653" s="2"/>
    </row>
    <row r="4654" spans="1:24">
      <c r="A4654" s="1" t="str">
        <f>_xlfn.LET(_xlpm.sep," : ",CONCATENATE(O4654,_xlpm.sep,P4654))</f>
        <v>~rstro~ : [ɹstɹɑ]</v>
      </c>
      <c r="B4654" s="1">
        <f>_xlfn.LET(_xlpm.d,$G4654,_xlpm.k,_xlfn.CONCAT(LEFT(TRIM(B$1),1),"*"),COUNTIF(_xlpm.d,_xlpm.k))</f>
        <v>1</v>
      </c>
      <c r="C4654" s="1">
        <f>_xlfn.LET(_xlpm.d,$G4654,_xlpm.k,_xlfn.CONCAT(LEFT(TRIM(C$1),1),"*"),COUNTIF(_xlpm.d,_xlpm.k))</f>
        <v>0</v>
      </c>
      <c r="D4654" s="1">
        <f>_xlfn.LET(_xlpm.d,$G4654,_xlpm.k,_xlfn.CONCAT(LEFT(TRIM(D$1),1),"*"),COUNTIF(_xlpm.d,_xlpm.k))</f>
        <v>0</v>
      </c>
      <c r="E4654" s="1">
        <f>LOG(F4654+1,10)</f>
        <v>0.30102999566398114</v>
      </c>
      <c r="F4654" s="7">
        <v>1</v>
      </c>
      <c r="G4654" s="9" t="s">
        <v>6230</v>
      </c>
      <c r="H4654" s="4">
        <f>F4654/freq.sum.r6e</f>
        <v>4.9701789264413521E-5</v>
      </c>
      <c r="I4654" s="1" t="str">
        <f>_xlfn.LET(_xlpm.sep,":",_xlpm.w,$G4654,LEFT(_xlpm.w,FIND(_xlpm.sep,_xlpm.w)-1))</f>
        <v>ɹstɹɑ</v>
      </c>
      <c r="J4654" s="1" t="str">
        <f>_xlfn.LET(_xlpm.sep,":",_xlpm.w,$G4654,RIGHT(_xlpm.w,LEN(_xlpm.w)-FIND(_xlpm.sep,_xlpm.w)))</f>
        <v>rstro</v>
      </c>
      <c r="K4654" s="10">
        <f>_xlfn.LET(_xlpm.w,I4654,LEN(_xlpm.w))</f>
        <v>5</v>
      </c>
      <c r="L4654" s="10">
        <f>_xlfn.LET(_xlpm.w,J4654,LEN(_xlpm.w))</f>
        <v>5</v>
      </c>
      <c r="M4654" s="10">
        <f>_xlfn.LET(_xlpm.a,K4654,_xlpm.b,L4654,MAX(_xlpm.a,_xlpm.b))</f>
        <v>5</v>
      </c>
      <c r="N4654" s="10">
        <f>_xlfn.LET(_xlpm.d,(K4654,L4654),MAX(_xlpm.d)-MIN(_xlpm.d))</f>
        <v>0</v>
      </c>
      <c r="O4654" s="1" t="str">
        <f>_xlfn.LET(_xlpm.sep,":",_xlpm.w,$G4654,_xlfn.CONCAT("~",RIGHT(_xlpm.w,LEN(_xlpm.w)-FIND(_xlpm.sep,_xlpm.w)),"~"))</f>
        <v>~rstro~</v>
      </c>
      <c r="P4654" s="1" t="str">
        <f>_xlfn.LET(_xlpm.sep,":",_xlpm.w,$G4654,_xlfn.CONCAT("[",LEFT(_xlpm.w,FIND(_xlpm.sep,_xlpm.w)-1),"]"))</f>
        <v>[ɹstɹɑ]</v>
      </c>
      <c r="Q4654" s="14" cm="1">
        <f t="array" ref="Q4654">SUM(_xlfn._xlws.FILTER($H$2:$H$7117,_xlfn.MAP($O$2:$O$7117,_xlfn.LAMBDA(_xlpm.x,_xlpm.x=$O4654))))</f>
        <v>4.9701789264413521E-5</v>
      </c>
      <c r="R4654" s="14">
        <f>$H4654/Q4654</f>
        <v>1</v>
      </c>
      <c r="S4654" s="14" cm="1">
        <f t="array" ref="S4654">SUM(_xlfn._xlws.FILTER($H$2:$H$7117,_xlfn.MAP($P$2:$P$7117,_xlfn.LAMBDA(_xlpm.x,_xlpm.x=$P4654))))</f>
        <v>9.9403578528827041E-5</v>
      </c>
      <c r="T4654" s="14">
        <f>$H4654/S4654</f>
        <v>0.5</v>
      </c>
      <c r="U4654" s="14">
        <f>_xlfn.LET(_xlpm.freq,F4654,_xlpm.size,M4654+1,_xlpm.F,V4654,LOG(1+_xlpm.freq)*LOG(1+_xlpm.size)*_xlpm.F)</f>
        <v>0.16959990621408716</v>
      </c>
      <c r="V4654" s="14">
        <f>_xlfn.LET(_xlpm.a,T4654,_xlpm.b,R4654,2*_xlpm.a*_xlpm.b/(_xlpm.a+_xlpm.b))</f>
        <v>0.66666666666666663</v>
      </c>
      <c r="W4654" s="14">
        <f>_xlfn.LET(_xlpm.p,R4654,_xlpm.q,T4654,LOG(_xlpm.p/_xlpm.q))</f>
        <v>0.3010299956639812</v>
      </c>
      <c r="X4654" s="2"/>
    </row>
    <row r="4655" spans="1:24">
      <c r="A4655" s="1" t="str">
        <f>_xlfn.LET(_xlpm.sep," : ",CONCATENATE(O4655,_xlpm.sep,P4655))</f>
        <v>~rthow~ : [ɹθɑ]</v>
      </c>
      <c r="B4655" s="1">
        <f>_xlfn.LET(_xlpm.d,$G4655,_xlpm.k,_xlfn.CONCAT(LEFT(TRIM(B$1),1),"*"),COUNTIF(_xlpm.d,_xlpm.k))</f>
        <v>1</v>
      </c>
      <c r="C4655" s="1">
        <f>_xlfn.LET(_xlpm.d,$G4655,_xlpm.k,_xlfn.CONCAT(LEFT(TRIM(C$1),1),"*"),COUNTIF(_xlpm.d,_xlpm.k))</f>
        <v>0</v>
      </c>
      <c r="D4655" s="1">
        <f>_xlfn.LET(_xlpm.d,$G4655,_xlpm.k,_xlfn.CONCAT(LEFT(TRIM(D$1),1),"*"),COUNTIF(_xlpm.d,_xlpm.k))</f>
        <v>0</v>
      </c>
      <c r="E4655" s="1">
        <f>LOG(F4655+1,10)</f>
        <v>0.30102999566398114</v>
      </c>
      <c r="F4655" s="7">
        <v>1</v>
      </c>
      <c r="G4655" s="9" t="s">
        <v>7104</v>
      </c>
      <c r="H4655" s="4">
        <f>F4655/freq.sum.r6e</f>
        <v>4.9701789264413521E-5</v>
      </c>
      <c r="I4655" s="1" t="str">
        <f>_xlfn.LET(_xlpm.sep,":",_xlpm.w,$G4655,LEFT(_xlpm.w,FIND(_xlpm.sep,_xlpm.w)-1))</f>
        <v>ɹθɑ</v>
      </c>
      <c r="J4655" s="1" t="str">
        <f>_xlfn.LET(_xlpm.sep,":",_xlpm.w,$G4655,RIGHT(_xlpm.w,LEN(_xlpm.w)-FIND(_xlpm.sep,_xlpm.w)))</f>
        <v>rthow</v>
      </c>
      <c r="K4655" s="10">
        <f>_xlfn.LET(_xlpm.w,I4655,LEN(_xlpm.w))</f>
        <v>3</v>
      </c>
      <c r="L4655" s="10">
        <f>_xlfn.LET(_xlpm.w,J4655,LEN(_xlpm.w))</f>
        <v>5</v>
      </c>
      <c r="M4655" s="10">
        <f>_xlfn.LET(_xlpm.a,K4655,_xlpm.b,L4655,MAX(_xlpm.a,_xlpm.b))</f>
        <v>5</v>
      </c>
      <c r="N4655" s="10">
        <f>_xlfn.LET(_xlpm.d,(K4655,L4655),MAX(_xlpm.d)-MIN(_xlpm.d))</f>
        <v>2</v>
      </c>
      <c r="O4655" s="1" t="str">
        <f>_xlfn.LET(_xlpm.sep,":",_xlpm.w,$G4655,_xlfn.CONCAT("~",RIGHT(_xlpm.w,LEN(_xlpm.w)-FIND(_xlpm.sep,_xlpm.w)),"~"))</f>
        <v>~rthow~</v>
      </c>
      <c r="P4655" s="1" t="str">
        <f>_xlfn.LET(_xlpm.sep,":",_xlpm.w,$G4655,_xlfn.CONCAT("[",LEFT(_xlpm.w,FIND(_xlpm.sep,_xlpm.w)-1),"]"))</f>
        <v>[ɹθɑ]</v>
      </c>
      <c r="Q4655" s="14" cm="1">
        <f t="array" ref="Q4655">SUM(_xlfn._xlws.FILTER($H$2:$H$7117,_xlfn.MAP($O$2:$O$7117,_xlfn.LAMBDA(_xlpm.x,_xlpm.x=$O4655))))</f>
        <v>4.9701789264413521E-5</v>
      </c>
      <c r="R4655" s="14">
        <f>$H4655/Q4655</f>
        <v>1</v>
      </c>
      <c r="S4655" s="14" cm="1">
        <f t="array" ref="S4655">SUM(_xlfn._xlws.FILTER($H$2:$H$7117,_xlfn.MAP($P$2:$P$7117,_xlfn.LAMBDA(_xlpm.x,_xlpm.x=$P4655))))</f>
        <v>9.9403578528827041E-5</v>
      </c>
      <c r="T4655" s="14">
        <f>$H4655/S4655</f>
        <v>0.5</v>
      </c>
      <c r="U4655" s="14">
        <f>_xlfn.LET(_xlpm.freq,F4655,_xlpm.size,M4655+1,_xlpm.F,V4655,LOG(1+_xlpm.freq)*LOG(1+_xlpm.size)*_xlpm.F)</f>
        <v>0.16959990621408716</v>
      </c>
      <c r="V4655" s="14">
        <f>_xlfn.LET(_xlpm.a,T4655,_xlpm.b,R4655,2*_xlpm.a*_xlpm.b/(_xlpm.a+_xlpm.b))</f>
        <v>0.66666666666666663</v>
      </c>
      <c r="W4655" s="14">
        <f>_xlfn.LET(_xlpm.p,R4655,_xlpm.q,T4655,LOG(_xlpm.p/_xlpm.q))</f>
        <v>0.3010299956639812</v>
      </c>
      <c r="X4655" s="2"/>
    </row>
    <row r="4656" spans="1:24">
      <c r="A4656" s="1" t="str">
        <f>_xlfn.LET(_xlpm.sep," : ",CONCATENATE(O4656,_xlpm.sep,P4656))</f>
        <v>~strea~ : [stɹi]</v>
      </c>
      <c r="B4656" s="1">
        <f>_xlfn.LET(_xlpm.d,$G4656,_xlpm.k,_xlfn.CONCAT(LEFT(TRIM(B$1),1),"*"),COUNTIF(_xlpm.d,_xlpm.k))</f>
        <v>0</v>
      </c>
      <c r="C4656" s="1">
        <f>_xlfn.LET(_xlpm.d,$G4656,_xlpm.k,_xlfn.CONCAT(LEFT(TRIM(C$1),1),"*"),COUNTIF(_xlpm.d,_xlpm.k))</f>
        <v>0</v>
      </c>
      <c r="D4656" s="1">
        <f>_xlfn.LET(_xlpm.d,$G4656,_xlpm.k,_xlfn.CONCAT(LEFT(TRIM(D$1),1),"*"),COUNTIF(_xlpm.d,_xlpm.k))</f>
        <v>0</v>
      </c>
      <c r="E4656" s="1">
        <f>LOG(F4656+1,10)</f>
        <v>0.90308998699194343</v>
      </c>
      <c r="F4656" s="7">
        <v>7</v>
      </c>
      <c r="G4656" s="9" t="s">
        <v>4352</v>
      </c>
      <c r="H4656" s="4">
        <f>F4656/freq.sum.r6e</f>
        <v>3.4791252485089465E-4</v>
      </c>
      <c r="I4656" s="1" t="str">
        <f>_xlfn.LET(_xlpm.sep,":",_xlpm.w,$G4656,LEFT(_xlpm.w,FIND(_xlpm.sep,_xlpm.w)-1))</f>
        <v>stɹi</v>
      </c>
      <c r="J4656" s="1" t="str">
        <f>_xlfn.LET(_xlpm.sep,":",_xlpm.w,$G4656,RIGHT(_xlpm.w,LEN(_xlpm.w)-FIND(_xlpm.sep,_xlpm.w)))</f>
        <v>strea</v>
      </c>
      <c r="K4656" s="10">
        <f>_xlfn.LET(_xlpm.w,I4656,LEN(_xlpm.w))</f>
        <v>4</v>
      </c>
      <c r="L4656" s="10">
        <f>_xlfn.LET(_xlpm.w,J4656,LEN(_xlpm.w))</f>
        <v>5</v>
      </c>
      <c r="M4656" s="10">
        <f>_xlfn.LET(_xlpm.a,K4656,_xlpm.b,L4656,MAX(_xlpm.a,_xlpm.b))</f>
        <v>5</v>
      </c>
      <c r="N4656" s="10">
        <f>_xlfn.LET(_xlpm.d,(K4656,L4656),MAX(_xlpm.d)-MIN(_xlpm.d))</f>
        <v>1</v>
      </c>
      <c r="O4656" s="1" t="str">
        <f>_xlfn.LET(_xlpm.sep,":",_xlpm.w,$G4656,_xlfn.CONCAT("~",RIGHT(_xlpm.w,LEN(_xlpm.w)-FIND(_xlpm.sep,_xlpm.w)),"~"))</f>
        <v>~strea~</v>
      </c>
      <c r="P4656" s="1" t="str">
        <f>_xlfn.LET(_xlpm.sep,":",_xlpm.w,$G4656,_xlfn.CONCAT("[",LEFT(_xlpm.w,FIND(_xlpm.sep,_xlpm.w)-1),"]"))</f>
        <v>[stɹi]</v>
      </c>
      <c r="Q4656" s="14" cm="1">
        <f t="array" ref="Q4656">SUM(_xlfn._xlws.FILTER($H$2:$H$7117,_xlfn.MAP($O$2:$O$7117,_xlfn.LAMBDA(_xlpm.x,_xlpm.x=$O4656))))</f>
        <v>3.4791252485089465E-4</v>
      </c>
      <c r="R4656" s="14">
        <f>$H4656/Q4656</f>
        <v>1</v>
      </c>
      <c r="S4656" s="14" cm="1">
        <f t="array" ref="S4656">SUM(_xlfn._xlws.FILTER($H$2:$H$7117,_xlfn.MAP($P$2:$P$7117,_xlfn.LAMBDA(_xlpm.x,_xlpm.x=$P4656))))</f>
        <v>6.958250497017893E-4</v>
      </c>
      <c r="T4656" s="14">
        <f>$H4656/S4656</f>
        <v>0.5</v>
      </c>
      <c r="U4656" s="14">
        <f>_xlfn.LET(_xlpm.freq,F4656,_xlpm.size,M4656+1,_xlpm.F,V4656,LOG(1+_xlpm.freq)*LOG(1+_xlpm.size)*_xlpm.F)</f>
        <v>0.50879971864226148</v>
      </c>
      <c r="V4656" s="14">
        <f>_xlfn.LET(_xlpm.a,T4656,_xlpm.b,R4656,2*_xlpm.a*_xlpm.b/(_xlpm.a+_xlpm.b))</f>
        <v>0.66666666666666663</v>
      </c>
      <c r="W4656" s="14">
        <f>_xlfn.LET(_xlpm.p,R4656,_xlpm.q,T4656,LOG(_xlpm.p/_xlpm.q))</f>
        <v>0.3010299956639812</v>
      </c>
      <c r="X4656" s="2"/>
    </row>
    <row r="4657" spans="1:24">
      <c r="A4657" s="1" t="str">
        <f>_xlfn.LET(_xlpm.sep," : ",CONCATENATE(O4657,_xlpm.sep,P4657))</f>
        <v>~stree~ : [stɹi]</v>
      </c>
      <c r="B4657" s="1">
        <f>_xlfn.LET(_xlpm.d,$G4657,_xlpm.k,_xlfn.CONCAT(LEFT(TRIM(B$1),1),"*"),COUNTIF(_xlpm.d,_xlpm.k))</f>
        <v>0</v>
      </c>
      <c r="C4657" s="1">
        <f>_xlfn.LET(_xlpm.d,$G4657,_xlpm.k,_xlfn.CONCAT(LEFT(TRIM(C$1),1),"*"),COUNTIF(_xlpm.d,_xlpm.k))</f>
        <v>0</v>
      </c>
      <c r="D4657" s="1">
        <f>_xlfn.LET(_xlpm.d,$G4657,_xlpm.k,_xlfn.CONCAT(LEFT(TRIM(D$1),1),"*"),COUNTIF(_xlpm.d,_xlpm.k))</f>
        <v>0</v>
      </c>
      <c r="E4657" s="1">
        <f>LOG(F4657+1,10)</f>
        <v>0.90308998699194343</v>
      </c>
      <c r="F4657" s="7">
        <v>7</v>
      </c>
      <c r="G4657" s="9" t="s">
        <v>4353</v>
      </c>
      <c r="H4657" s="4">
        <f>F4657/freq.sum.r6e</f>
        <v>3.4791252485089465E-4</v>
      </c>
      <c r="I4657" s="1" t="str">
        <f>_xlfn.LET(_xlpm.sep,":",_xlpm.w,$G4657,LEFT(_xlpm.w,FIND(_xlpm.sep,_xlpm.w)-1))</f>
        <v>stɹi</v>
      </c>
      <c r="J4657" s="1" t="str">
        <f>_xlfn.LET(_xlpm.sep,":",_xlpm.w,$G4657,RIGHT(_xlpm.w,LEN(_xlpm.w)-FIND(_xlpm.sep,_xlpm.w)))</f>
        <v>stree</v>
      </c>
      <c r="K4657" s="10">
        <f>_xlfn.LET(_xlpm.w,I4657,LEN(_xlpm.w))</f>
        <v>4</v>
      </c>
      <c r="L4657" s="10">
        <f>_xlfn.LET(_xlpm.w,J4657,LEN(_xlpm.w))</f>
        <v>5</v>
      </c>
      <c r="M4657" s="10">
        <f>_xlfn.LET(_xlpm.a,K4657,_xlpm.b,L4657,MAX(_xlpm.a,_xlpm.b))</f>
        <v>5</v>
      </c>
      <c r="N4657" s="10">
        <f>_xlfn.LET(_xlpm.d,(K4657,L4657),MAX(_xlpm.d)-MIN(_xlpm.d))</f>
        <v>1</v>
      </c>
      <c r="O4657" s="1" t="str">
        <f>_xlfn.LET(_xlpm.sep,":",_xlpm.w,$G4657,_xlfn.CONCAT("~",RIGHT(_xlpm.w,LEN(_xlpm.w)-FIND(_xlpm.sep,_xlpm.w)),"~"))</f>
        <v>~stree~</v>
      </c>
      <c r="P4657" s="1" t="str">
        <f>_xlfn.LET(_xlpm.sep,":",_xlpm.w,$G4657,_xlfn.CONCAT("[",LEFT(_xlpm.w,FIND(_xlpm.sep,_xlpm.w)-1),"]"))</f>
        <v>[stɹi]</v>
      </c>
      <c r="Q4657" s="14" cm="1">
        <f t="array" ref="Q4657">SUM(_xlfn._xlws.FILTER($H$2:$H$7117,_xlfn.MAP($O$2:$O$7117,_xlfn.LAMBDA(_xlpm.x,_xlpm.x=$O4657))))</f>
        <v>3.4791252485089465E-4</v>
      </c>
      <c r="R4657" s="14">
        <f>$H4657/Q4657</f>
        <v>1</v>
      </c>
      <c r="S4657" s="14" cm="1">
        <f t="array" ref="S4657">SUM(_xlfn._xlws.FILTER($H$2:$H$7117,_xlfn.MAP($P$2:$P$7117,_xlfn.LAMBDA(_xlpm.x,_xlpm.x=$P4657))))</f>
        <v>6.958250497017893E-4</v>
      </c>
      <c r="T4657" s="14">
        <f>$H4657/S4657</f>
        <v>0.5</v>
      </c>
      <c r="U4657" s="14">
        <f>_xlfn.LET(_xlpm.freq,F4657,_xlpm.size,M4657+1,_xlpm.F,V4657,LOG(1+_xlpm.freq)*LOG(1+_xlpm.size)*_xlpm.F)</f>
        <v>0.50879971864226148</v>
      </c>
      <c r="V4657" s="14">
        <f>_xlfn.LET(_xlpm.a,T4657,_xlpm.b,R4657,2*_xlpm.a*_xlpm.b/(_xlpm.a+_xlpm.b))</f>
        <v>0.66666666666666663</v>
      </c>
      <c r="W4657" s="14">
        <f>_xlfn.LET(_xlpm.p,R4657,_xlpm.q,T4657,LOG(_xlpm.p/_xlpm.q))</f>
        <v>0.3010299956639812</v>
      </c>
      <c r="X4657" s="2"/>
    </row>
    <row r="4658" spans="1:24">
      <c r="A4658" s="1" t="str">
        <f>_xlfn.LET(_xlpm.sep," : ",CONCATENATE(O4658,_xlpm.sep,P4658))</f>
        <v>~cough~ : [kaʊ]</v>
      </c>
      <c r="B4658" s="1">
        <f>_xlfn.LET(_xlpm.d,$G4658,_xlpm.k,_xlfn.CONCAT(LEFT(TRIM(B$1),1),"*"),COUNTIF(_xlpm.d,_xlpm.k))</f>
        <v>0</v>
      </c>
      <c r="C4658" s="1">
        <f>_xlfn.LET(_xlpm.d,$G4658,_xlpm.k,_xlfn.CONCAT(LEFT(TRIM(C$1),1),"*"),COUNTIF(_xlpm.d,_xlpm.k))</f>
        <v>0</v>
      </c>
      <c r="D4658" s="1">
        <f>_xlfn.LET(_xlpm.d,$G4658,_xlpm.k,_xlfn.CONCAT(LEFT(TRIM(D$1),1),"*"),COUNTIF(_xlpm.d,_xlpm.k))</f>
        <v>0</v>
      </c>
      <c r="E4658" s="1">
        <f>LOG(F4658+1,10)</f>
        <v>0.30102999566398114</v>
      </c>
      <c r="F4658" s="7">
        <v>1</v>
      </c>
      <c r="G4658" s="9" t="s">
        <v>1378</v>
      </c>
      <c r="H4658" s="4">
        <f>F4658/freq.sum.r6e</f>
        <v>4.9701789264413521E-5</v>
      </c>
      <c r="I4658" s="1" t="str">
        <f>_xlfn.LET(_xlpm.sep,":",_xlpm.w,$G4658,LEFT(_xlpm.w,FIND(_xlpm.sep,_xlpm.w)-1))</f>
        <v>kaʊ</v>
      </c>
      <c r="J4658" s="1" t="str">
        <f>_xlfn.LET(_xlpm.sep,":",_xlpm.w,$G4658,RIGHT(_xlpm.w,LEN(_xlpm.w)-FIND(_xlpm.sep,_xlpm.w)))</f>
        <v>cough</v>
      </c>
      <c r="K4658" s="10">
        <f>_xlfn.LET(_xlpm.w,I4658,LEN(_xlpm.w))</f>
        <v>3</v>
      </c>
      <c r="L4658" s="10">
        <f>_xlfn.LET(_xlpm.w,J4658,LEN(_xlpm.w))</f>
        <v>5</v>
      </c>
      <c r="M4658" s="10">
        <f>_xlfn.LET(_xlpm.a,K4658,_xlpm.b,L4658,MAX(_xlpm.a,_xlpm.b))</f>
        <v>5</v>
      </c>
      <c r="N4658" s="10">
        <f>_xlfn.LET(_xlpm.d,(K4658,L4658),MAX(_xlpm.d)-MIN(_xlpm.d))</f>
        <v>2</v>
      </c>
      <c r="O4658" s="1" t="str">
        <f>_xlfn.LET(_xlpm.sep,":",_xlpm.w,$G4658,_xlfn.CONCAT("~",RIGHT(_xlpm.w,LEN(_xlpm.w)-FIND(_xlpm.sep,_xlpm.w)),"~"))</f>
        <v>~cough~</v>
      </c>
      <c r="P4658" s="1" t="str">
        <f>_xlfn.LET(_xlpm.sep,":",_xlpm.w,$G4658,_xlfn.CONCAT("[",LEFT(_xlpm.w,FIND(_xlpm.sep,_xlpm.w)-1),"]"))</f>
        <v>[kaʊ]</v>
      </c>
      <c r="Q4658" s="14" cm="1">
        <f t="array" ref="Q4658">SUM(_xlfn._xlws.FILTER($H$2:$H$7111,_xlfn.MAP($O$2:$O$7111,_xlfn.LAMBDA(_xlpm.x,_xlpm.x=$O4658))))</f>
        <v>2.9821073558648114E-4</v>
      </c>
      <c r="R4658" s="14">
        <f>$H4658/Q4658</f>
        <v>0.16666666666666666</v>
      </c>
      <c r="S4658" s="14" cm="1">
        <f t="array" ref="S4658">SUM(_xlfn._xlws.FILTER($H$2:$H$7111,_xlfn.MAP($P$2:$P$7111,_xlfn.LAMBDA(_xlpm.x,_xlpm.x=$P4658))))</f>
        <v>5.9642147117296238E-4</v>
      </c>
      <c r="T4658" s="14">
        <f>$H4658/S4658</f>
        <v>8.3333333333333315E-2</v>
      </c>
      <c r="U4658" s="14">
        <f>_xlfn.LET(_xlpm.freq,F4658,_xlpm.size,M4658+1,_xlpm.F,V4658,LOG(1+_xlpm.freq)*LOG(1+_xlpm.size)*_xlpm.F)</f>
        <v>2.8266651035681187E-2</v>
      </c>
      <c r="V4658" s="14">
        <f>_xlfn.LET(_xlpm.a,T4658,_xlpm.b,R4658,2*_xlpm.a*_xlpm.b/(_xlpm.a+_xlpm.b))</f>
        <v>0.11111111111111109</v>
      </c>
      <c r="W4658" s="14">
        <f>_xlfn.LET(_xlpm.p,R4658,_xlpm.q,T4658,LOG(_xlpm.p/_xlpm.q))</f>
        <v>0.30102999566398131</v>
      </c>
      <c r="X4658" s="2"/>
    </row>
    <row r="4659" spans="1:24">
      <c r="A4659" s="1" t="str">
        <f>_xlfn.LET(_xlpm.sep," : ",CONCATENATE(O4659,_xlpm.sep,P4659))</f>
        <v>~ntigh~ : [ntaɪ]</v>
      </c>
      <c r="B4659" s="1">
        <f>_xlfn.LET(_xlpm.d,$G4659,_xlpm.k,_xlfn.CONCAT(LEFT(TRIM(B$1),1),"*"),COUNTIF(_xlpm.d,_xlpm.k))</f>
        <v>0</v>
      </c>
      <c r="C4659" s="1">
        <f>_xlfn.LET(_xlpm.d,$G4659,_xlpm.k,_xlfn.CONCAT(LEFT(TRIM(C$1),1),"*"),COUNTIF(_xlpm.d,_xlpm.k))</f>
        <v>0</v>
      </c>
      <c r="D4659" s="1">
        <f>_xlfn.LET(_xlpm.d,$G4659,_xlpm.k,_xlfn.CONCAT(LEFT(TRIM(D$1),1),"*"),COUNTIF(_xlpm.d,_xlpm.k))</f>
        <v>1</v>
      </c>
      <c r="E4659" s="1">
        <f>LOG(F4659+1,10)</f>
        <v>0.30102999566398114</v>
      </c>
      <c r="F4659" s="7">
        <v>1</v>
      </c>
      <c r="G4659" s="9" t="s">
        <v>3159</v>
      </c>
      <c r="H4659" s="4">
        <f>F4659/freq.sum.r6e</f>
        <v>4.9701789264413521E-5</v>
      </c>
      <c r="I4659" s="1" t="str">
        <f>_xlfn.LET(_xlpm.sep,":",_xlpm.w,$G4659,LEFT(_xlpm.w,FIND(_xlpm.sep,_xlpm.w)-1))</f>
        <v>ntaɪ</v>
      </c>
      <c r="J4659" s="1" t="str">
        <f>_xlfn.LET(_xlpm.sep,":",_xlpm.w,$G4659,RIGHT(_xlpm.w,LEN(_xlpm.w)-FIND(_xlpm.sep,_xlpm.w)))</f>
        <v>ntigh</v>
      </c>
      <c r="K4659" s="10">
        <f>_xlfn.LET(_xlpm.w,I4659,LEN(_xlpm.w))</f>
        <v>4</v>
      </c>
      <c r="L4659" s="10">
        <f>_xlfn.LET(_xlpm.w,J4659,LEN(_xlpm.w))</f>
        <v>5</v>
      </c>
      <c r="M4659" s="10">
        <f>_xlfn.LET(_xlpm.a,K4659,_xlpm.b,L4659,MAX(_xlpm.a,_xlpm.b))</f>
        <v>5</v>
      </c>
      <c r="N4659" s="10">
        <f>_xlfn.LET(_xlpm.d,(K4659,L4659),MAX(_xlpm.d)-MIN(_xlpm.d))</f>
        <v>1</v>
      </c>
      <c r="O4659" s="1" t="str">
        <f>_xlfn.LET(_xlpm.sep,":",_xlpm.w,$G4659,_xlfn.CONCAT("~",RIGHT(_xlpm.w,LEN(_xlpm.w)-FIND(_xlpm.sep,_xlpm.w)),"~"))</f>
        <v>~ntigh~</v>
      </c>
      <c r="P4659" s="1" t="str">
        <f>_xlfn.LET(_xlpm.sep,":",_xlpm.w,$G4659,_xlfn.CONCAT("[",LEFT(_xlpm.w,FIND(_xlpm.sep,_xlpm.w)-1),"]"))</f>
        <v>[ntaɪ]</v>
      </c>
      <c r="Q4659" s="14" cm="1">
        <f t="array" ref="Q4659">SUM(_xlfn._xlws.FILTER($H$2:$H$7117,_xlfn.MAP($O$2:$O$7117,_xlfn.LAMBDA(_xlpm.x,_xlpm.x=$O4659))))</f>
        <v>2.4850894632206762E-4</v>
      </c>
      <c r="R4659" s="14">
        <f>$H4659/Q4659</f>
        <v>0.19999999999999998</v>
      </c>
      <c r="S4659" s="14" cm="1">
        <f t="array" ref="S4659">SUM(_xlfn._xlws.FILTER($H$2:$H$7117,_xlfn.MAP($P$2:$P$7117,_xlfn.LAMBDA(_xlpm.x,_xlpm.x=$P4659))))</f>
        <v>5.4671968190854881E-4</v>
      </c>
      <c r="T4659" s="14">
        <f>$H4659/S4659</f>
        <v>9.0909090909090898E-2</v>
      </c>
      <c r="U4659" s="14">
        <f>_xlfn.LET(_xlpm.freq,F4659,_xlpm.size,M4659+1,_xlpm.F,V4659,LOG(1+_xlpm.freq)*LOG(1+_xlpm.size)*_xlpm.F)</f>
        <v>3.1799982415141335E-2</v>
      </c>
      <c r="V4659" s="14">
        <f>_xlfn.LET(_xlpm.a,T4659,_xlpm.b,R4659,2*_xlpm.a*_xlpm.b/(_xlpm.a+_xlpm.b))</f>
        <v>0.12499999999999997</v>
      </c>
      <c r="W4659" s="14">
        <f>_xlfn.LET(_xlpm.p,R4659,_xlpm.q,T4659,LOG(_xlpm.p/_xlpm.q))</f>
        <v>0.34242268082220628</v>
      </c>
      <c r="X4659" s="2"/>
    </row>
    <row r="4660" spans="1:24">
      <c r="A4660" s="1" t="str">
        <f>_xlfn.LET(_xlpm.sep," : ",CONCATENATE(O4660,_xlpm.sep,P4660))</f>
        <v>~scrir~ : [skɹaɪ]</v>
      </c>
      <c r="B4660" s="1">
        <f>_xlfn.LET(_xlpm.d,$G4660,_xlpm.k,_xlfn.CONCAT(LEFT(TRIM(B$1),1),"*"),COUNTIF(_xlpm.d,_xlpm.k))</f>
        <v>0</v>
      </c>
      <c r="C4660" s="1">
        <f>_xlfn.LET(_xlpm.d,$G4660,_xlpm.k,_xlfn.CONCAT(LEFT(TRIM(C$1),1),"*"),COUNTIF(_xlpm.d,_xlpm.k))</f>
        <v>0</v>
      </c>
      <c r="D4660" s="1">
        <f>_xlfn.LET(_xlpm.d,$G4660,_xlpm.k,_xlfn.CONCAT(LEFT(TRIM(D$1),1),"*"),COUNTIF(_xlpm.d,_xlpm.k))</f>
        <v>0</v>
      </c>
      <c r="E4660" s="1">
        <f>LOG(F4660+1,10)</f>
        <v>0.47712125471966244</v>
      </c>
      <c r="F4660" s="7">
        <v>2</v>
      </c>
      <c r="G4660" s="9" t="s">
        <v>4030</v>
      </c>
      <c r="H4660" s="4">
        <f>F4660/freq.sum.r6e</f>
        <v>9.9403578528827041E-5</v>
      </c>
      <c r="I4660" s="1" t="str">
        <f>_xlfn.LET(_xlpm.sep,":",_xlpm.w,$G4660,LEFT(_xlpm.w,FIND(_xlpm.sep,_xlpm.w)-1))</f>
        <v>skɹaɪ</v>
      </c>
      <c r="J4660" s="1" t="str">
        <f>_xlfn.LET(_xlpm.sep,":",_xlpm.w,$G4660,RIGHT(_xlpm.w,LEN(_xlpm.w)-FIND(_xlpm.sep,_xlpm.w)))</f>
        <v>scrir</v>
      </c>
      <c r="K4660" s="10">
        <f>_xlfn.LET(_xlpm.w,I4660,LEN(_xlpm.w))</f>
        <v>5</v>
      </c>
      <c r="L4660" s="10">
        <f>_xlfn.LET(_xlpm.w,J4660,LEN(_xlpm.w))</f>
        <v>5</v>
      </c>
      <c r="M4660" s="10">
        <f>_xlfn.LET(_xlpm.a,K4660,_xlpm.b,L4660,MAX(_xlpm.a,_xlpm.b))</f>
        <v>5</v>
      </c>
      <c r="N4660" s="10">
        <f>_xlfn.LET(_xlpm.d,(K4660,L4660),MAX(_xlpm.d)-MIN(_xlpm.d))</f>
        <v>0</v>
      </c>
      <c r="O4660" s="1" t="str">
        <f>_xlfn.LET(_xlpm.sep,":",_xlpm.w,$G4660,_xlfn.CONCAT("~",RIGHT(_xlpm.w,LEN(_xlpm.w)-FIND(_xlpm.sep,_xlpm.w)),"~"))</f>
        <v>~scrir~</v>
      </c>
      <c r="P4660" s="1" t="str">
        <f>_xlfn.LET(_xlpm.sep,":",_xlpm.w,$G4660,_xlfn.CONCAT("[",LEFT(_xlpm.w,FIND(_xlpm.sep,_xlpm.w)-1),"]"))</f>
        <v>[skɹaɪ]</v>
      </c>
      <c r="Q4660" s="14" cm="1">
        <f t="array" ref="Q4660">SUM(_xlfn._xlws.FILTER($H$2:$H$7117,_xlfn.MAP($O$2:$O$7117,_xlfn.LAMBDA(_xlpm.x,_xlpm.x=$O4660))))</f>
        <v>2.4850894632206762E-4</v>
      </c>
      <c r="R4660" s="14">
        <f>$H4660/Q4660</f>
        <v>0.39999999999999997</v>
      </c>
      <c r="S4660" s="14" cm="1">
        <f t="array" ref="S4660">SUM(_xlfn._xlws.FILTER($H$2:$H$7117,_xlfn.MAP($P$2:$P$7117,_xlfn.LAMBDA(_xlpm.x,_xlpm.x=$P4660))))</f>
        <v>5.4671968190854881E-4</v>
      </c>
      <c r="T4660" s="14">
        <f>$H4660/S4660</f>
        <v>0.1818181818181818</v>
      </c>
      <c r="U4660" s="14">
        <f>_xlfn.LET(_xlpm.freq,F4660,_xlpm.size,M4660+1,_xlpm.F,V4660,LOG(1+_xlpm.freq)*LOG(1+_xlpm.size)*_xlpm.F)</f>
        <v>0.1008035593031824</v>
      </c>
      <c r="V4660" s="14">
        <f>_xlfn.LET(_xlpm.a,T4660,_xlpm.b,R4660,2*_xlpm.a*_xlpm.b/(_xlpm.a+_xlpm.b))</f>
        <v>0.24999999999999994</v>
      </c>
      <c r="W4660" s="14">
        <f>_xlfn.LET(_xlpm.p,R4660,_xlpm.q,T4660,LOG(_xlpm.p/_xlpm.q))</f>
        <v>0.34242268082220628</v>
      </c>
      <c r="X4660" s="2"/>
    </row>
    <row r="4661" spans="1:24">
      <c r="A4661" s="1" t="str">
        <f>_xlfn.LET(_xlpm.sep," : ",CONCATENATE(O4661,_xlpm.sep,P4661))</f>
        <v>~strir~ : [stɹaɪ]</v>
      </c>
      <c r="B4661" s="1">
        <f>_xlfn.LET(_xlpm.d,$G4661,_xlpm.k,_xlfn.CONCAT(LEFT(TRIM(B$1),1),"*"),COUNTIF(_xlpm.d,_xlpm.k))</f>
        <v>0</v>
      </c>
      <c r="C4661" s="1">
        <f>_xlfn.LET(_xlpm.d,$G4661,_xlpm.k,_xlfn.CONCAT(LEFT(TRIM(C$1),1),"*"),COUNTIF(_xlpm.d,_xlpm.k))</f>
        <v>0</v>
      </c>
      <c r="D4661" s="1">
        <f>_xlfn.LET(_xlpm.d,$G4661,_xlpm.k,_xlfn.CONCAT(LEFT(TRIM(D$1),1),"*"),COUNTIF(_xlpm.d,_xlpm.k))</f>
        <v>0</v>
      </c>
      <c r="E4661" s="1">
        <f>LOG(F4661+1,10)</f>
        <v>0.47712125471966244</v>
      </c>
      <c r="F4661" s="7">
        <v>2</v>
      </c>
      <c r="G4661" s="9" t="s">
        <v>4345</v>
      </c>
      <c r="H4661" s="4">
        <f>F4661/freq.sum.r6e</f>
        <v>9.9403578528827041E-5</v>
      </c>
      <c r="I4661" s="4" t="str">
        <f>_xlfn.LET(_xlpm.sep,":",_xlpm.w,$G4661,LEFT(_xlpm.w,FIND(_xlpm.sep,_xlpm.w)-1))</f>
        <v>stɹaɪ</v>
      </c>
      <c r="J4661" s="4" t="str">
        <f>_xlfn.LET(_xlpm.sep,":",_xlpm.w,$G4661,RIGHT(_xlpm.w,LEN(_xlpm.w)-FIND(_xlpm.sep,_xlpm.w)))</f>
        <v>strir</v>
      </c>
      <c r="K4661" s="10">
        <f>_xlfn.LET(_xlpm.w,I4661,LEN(_xlpm.w))</f>
        <v>5</v>
      </c>
      <c r="L4661" s="10">
        <f>_xlfn.LET(_xlpm.w,J4661,LEN(_xlpm.w))</f>
        <v>5</v>
      </c>
      <c r="M4661" s="10">
        <f>_xlfn.LET(_xlpm.a,K4661,_xlpm.b,L4661,MAX(_xlpm.a,_xlpm.b))</f>
        <v>5</v>
      </c>
      <c r="N4661" s="10">
        <f>_xlfn.LET(_xlpm.d,(K4661,L4661),MAX(_xlpm.d)-MIN(_xlpm.d))</f>
        <v>0</v>
      </c>
      <c r="O4661" s="1" t="str">
        <f>_xlfn.LET(_xlpm.sep,":",_xlpm.w,$G4661,_xlfn.CONCAT("~",RIGHT(_xlpm.w,LEN(_xlpm.w)-FIND(_xlpm.sep,_xlpm.w)),"~"))</f>
        <v>~strir~</v>
      </c>
      <c r="P4661" s="1" t="str">
        <f>_xlfn.LET(_xlpm.sep,":",_xlpm.w,$G4661,_xlfn.CONCAT("[",LEFT(_xlpm.w,FIND(_xlpm.sep,_xlpm.w)-1),"]"))</f>
        <v>[stɹaɪ]</v>
      </c>
      <c r="Q4661" s="14" cm="1">
        <f t="array" ref="Q4661">SUM(_xlfn._xlws.FILTER($H$2:$H$7109,_xlfn.MAP($O$2:$O$7109,_xlfn.LAMBDA(_xlpm.x,_xlpm.x=$O4661))))</f>
        <v>2.4850894632206762E-4</v>
      </c>
      <c r="R4661" s="14">
        <f>$H4661/Q4661</f>
        <v>0.39999999999999997</v>
      </c>
      <c r="S4661" s="14" cm="1">
        <f t="array" ref="S4661">SUM(_xlfn._xlws.FILTER($H$2:$H$7109,_xlfn.MAP($P$2:$P$7109,_xlfn.LAMBDA(_xlpm.x,_xlpm.x=$P4661))))</f>
        <v>5.4671968190854881E-4</v>
      </c>
      <c r="T4661" s="14">
        <f>$H4661/S4661</f>
        <v>0.1818181818181818</v>
      </c>
      <c r="U4661" s="14">
        <f>_xlfn.LET(_xlpm.freq,F4661,_xlpm.size,M4661+1,_xlpm.F,V4661,LOG(1+_xlpm.freq)*LOG(1+_xlpm.size)*_xlpm.F)</f>
        <v>0.1008035593031824</v>
      </c>
      <c r="V4661" s="14">
        <f>_xlfn.LET(_xlpm.a,T4661,_xlpm.b,R4661,2*_xlpm.a*_xlpm.b/(_xlpm.a+_xlpm.b))</f>
        <v>0.24999999999999994</v>
      </c>
      <c r="W4661" s="14">
        <f>_xlfn.LET(_xlpm.p,R4661,_xlpm.q,T4661,LOG(_xlpm.p/_xlpm.q))</f>
        <v>0.34242268082220628</v>
      </c>
      <c r="X4661" s="2"/>
    </row>
    <row r="4662" spans="1:24">
      <c r="A4662" s="1" t="str">
        <f>_xlfn.LET(_xlpm.sep," : ",CONCATENATE(O4662,_xlpm.sep,P4662))</f>
        <v>~boogh~ : [bu]</v>
      </c>
      <c r="B4662" s="1">
        <f>_xlfn.LET(_xlpm.d,$G4662,_xlpm.k,_xlfn.CONCAT(LEFT(TRIM(B$1),1),"*"),COUNTIF(_xlpm.d,_xlpm.k))</f>
        <v>0</v>
      </c>
      <c r="C4662" s="1">
        <f>_xlfn.LET(_xlpm.d,$G4662,_xlpm.k,_xlfn.CONCAT(LEFT(TRIM(C$1),1),"*"),COUNTIF(_xlpm.d,_xlpm.k))</f>
        <v>0</v>
      </c>
      <c r="D4662" s="1">
        <f>_xlfn.LET(_xlpm.d,$G4662,_xlpm.k,_xlfn.CONCAT(LEFT(TRIM(D$1),1),"*"),COUNTIF(_xlpm.d,_xlpm.k))</f>
        <v>0</v>
      </c>
      <c r="E4662" s="1">
        <f>LOG(F4662+1,10)</f>
        <v>0.30102999566398114</v>
      </c>
      <c r="F4662" s="7">
        <v>1</v>
      </c>
      <c r="G4662" s="9" t="s">
        <v>224</v>
      </c>
      <c r="H4662" s="4">
        <f>F4662/freq.sum.r6e</f>
        <v>4.9701789264413521E-5</v>
      </c>
      <c r="I4662" s="1" t="str">
        <f>_xlfn.LET(_xlpm.sep,":",_xlpm.w,$G4662,LEFT(_xlpm.w,FIND(_xlpm.sep,_xlpm.w)-1))</f>
        <v>bu</v>
      </c>
      <c r="J4662" s="1" t="str">
        <f>_xlfn.LET(_xlpm.sep,":",_xlpm.w,$G4662,RIGHT(_xlpm.w,LEN(_xlpm.w)-FIND(_xlpm.sep,_xlpm.w)))</f>
        <v>boogh</v>
      </c>
      <c r="K4662" s="10">
        <f>_xlfn.LET(_xlpm.w,I4662,LEN(_xlpm.w))</f>
        <v>2</v>
      </c>
      <c r="L4662" s="10">
        <f>_xlfn.LET(_xlpm.w,J4662,LEN(_xlpm.w))</f>
        <v>5</v>
      </c>
      <c r="M4662" s="10">
        <f>_xlfn.LET(_xlpm.a,K4662,_xlpm.b,L4662,MAX(_xlpm.a,_xlpm.b))</f>
        <v>5</v>
      </c>
      <c r="N4662" s="10">
        <f>_xlfn.LET(_xlpm.d,(K4662,L4662),MAX(_xlpm.d)-MIN(_xlpm.d))</f>
        <v>3</v>
      </c>
      <c r="O4662" s="1" t="str">
        <f>_xlfn.LET(_xlpm.sep,":",_xlpm.w,$G4662,_xlfn.CONCAT("~",RIGHT(_xlpm.w,LEN(_xlpm.w)-FIND(_xlpm.sep,_xlpm.w)),"~"))</f>
        <v>~boogh~</v>
      </c>
      <c r="P4662" s="1" t="str">
        <f>_xlfn.LET(_xlpm.sep,":",_xlpm.w,$G4662,_xlfn.CONCAT("[",LEFT(_xlpm.w,FIND(_xlpm.sep,_xlpm.w)-1),"]"))</f>
        <v>[bu]</v>
      </c>
      <c r="Q4662" s="14" cm="1">
        <f t="array" ref="Q4662">SUM(_xlfn._xlws.FILTER($H$2:$H$7117,_xlfn.MAP($O$2:$O$7117,_xlfn.LAMBDA(_xlpm.x,_xlpm.x=$O4662))))</f>
        <v>1.9880715705765408E-4</v>
      </c>
      <c r="R4662" s="14">
        <f>$H4662/Q4662</f>
        <v>0.25</v>
      </c>
      <c r="S4662" s="14" cm="1">
        <f t="array" ref="S4662">SUM(_xlfn._xlws.FILTER($H$2:$H$7117,_xlfn.MAP($P$2:$P$7117,_xlfn.LAMBDA(_xlpm.x,_xlpm.x=$P4662))))</f>
        <v>4.4731610337972168E-4</v>
      </c>
      <c r="T4662" s="14">
        <f>$H4662/S4662</f>
        <v>0.11111111111111112</v>
      </c>
      <c r="U4662" s="14">
        <f>_xlfn.LET(_xlpm.freq,F4662,_xlpm.size,M4662+1,_xlpm.F,V4662,LOG(1+_xlpm.freq)*LOG(1+_xlpm.size)*_xlpm.F)</f>
        <v>3.9138439895558576E-2</v>
      </c>
      <c r="V4662" s="14">
        <f>_xlfn.LET(_xlpm.a,T4662,_xlpm.b,R4662,2*_xlpm.a*_xlpm.b/(_xlpm.a+_xlpm.b))</f>
        <v>0.15384615384615385</v>
      </c>
      <c r="W4662" s="14">
        <f>_xlfn.LET(_xlpm.p,R4662,_xlpm.q,T4662,LOG(_xlpm.p/_xlpm.q))</f>
        <v>0.35218251811136247</v>
      </c>
      <c r="X4662" s="2"/>
    </row>
    <row r="4663" spans="1:24">
      <c r="A4663" s="1" t="str">
        <f>_xlfn.LET(_xlpm.sep," : ",CONCATENATE(O4663,_xlpm.sep,P4663))</f>
        <v>~foogh~ : [fu]</v>
      </c>
      <c r="B4663" s="1">
        <f>_xlfn.LET(_xlpm.d,$G4663,_xlpm.k,_xlfn.CONCAT(LEFT(TRIM(B$1),1),"*"),COUNTIF(_xlpm.d,_xlpm.k))</f>
        <v>0</v>
      </c>
      <c r="C4663" s="1">
        <f>_xlfn.LET(_xlpm.d,$G4663,_xlpm.k,_xlfn.CONCAT(LEFT(TRIM(C$1),1),"*"),COUNTIF(_xlpm.d,_xlpm.k))</f>
        <v>0</v>
      </c>
      <c r="D4663" s="1">
        <f>_xlfn.LET(_xlpm.d,$G4663,_xlpm.k,_xlfn.CONCAT(LEFT(TRIM(D$1),1),"*"),COUNTIF(_xlpm.d,_xlpm.k))</f>
        <v>0</v>
      </c>
      <c r="E4663" s="1">
        <f>LOG(F4663+1,10)</f>
        <v>0.30102999566398114</v>
      </c>
      <c r="F4663" s="7">
        <v>1</v>
      </c>
      <c r="G4663" s="9" t="s">
        <v>963</v>
      </c>
      <c r="H4663" s="4">
        <f>F4663/freq.sum.r6e</f>
        <v>4.9701789264413521E-5</v>
      </c>
      <c r="I4663" s="1" t="str">
        <f>_xlfn.LET(_xlpm.sep,":",_xlpm.w,$G4663,LEFT(_xlpm.w,FIND(_xlpm.sep,_xlpm.w)-1))</f>
        <v>fu</v>
      </c>
      <c r="J4663" s="1" t="str">
        <f>_xlfn.LET(_xlpm.sep,":",_xlpm.w,$G4663,RIGHT(_xlpm.w,LEN(_xlpm.w)-FIND(_xlpm.sep,_xlpm.w)))</f>
        <v>foogh</v>
      </c>
      <c r="K4663" s="10">
        <f>_xlfn.LET(_xlpm.w,I4663,LEN(_xlpm.w))</f>
        <v>2</v>
      </c>
      <c r="L4663" s="10">
        <f>_xlfn.LET(_xlpm.w,J4663,LEN(_xlpm.w))</f>
        <v>5</v>
      </c>
      <c r="M4663" s="10">
        <f>_xlfn.LET(_xlpm.a,K4663,_xlpm.b,L4663,MAX(_xlpm.a,_xlpm.b))</f>
        <v>5</v>
      </c>
      <c r="N4663" s="10">
        <f>_xlfn.LET(_xlpm.d,(K4663,L4663),MAX(_xlpm.d)-MIN(_xlpm.d))</f>
        <v>3</v>
      </c>
      <c r="O4663" s="1" t="str">
        <f>_xlfn.LET(_xlpm.sep,":",_xlpm.w,$G4663,_xlfn.CONCAT("~",RIGHT(_xlpm.w,LEN(_xlpm.w)-FIND(_xlpm.sep,_xlpm.w)),"~"))</f>
        <v>~foogh~</v>
      </c>
      <c r="P4663" s="1" t="str">
        <f>_xlfn.LET(_xlpm.sep,":",_xlpm.w,$G4663,_xlfn.CONCAT("[",LEFT(_xlpm.w,FIND(_xlpm.sep,_xlpm.w)-1),"]"))</f>
        <v>[fu]</v>
      </c>
      <c r="Q4663" s="14" cm="1">
        <f t="array" ref="Q4663">SUM(_xlfn._xlws.FILTER($H$2:$H$7117,_xlfn.MAP($O$2:$O$7117,_xlfn.LAMBDA(_xlpm.x,_xlpm.x=$O4663))))</f>
        <v>1.9880715705765408E-4</v>
      </c>
      <c r="R4663" s="14">
        <f>$H4663/Q4663</f>
        <v>0.25</v>
      </c>
      <c r="S4663" s="14" cm="1">
        <f t="array" ref="S4663">SUM(_xlfn._xlws.FILTER($H$2:$H$7117,_xlfn.MAP($P$2:$P$7117,_xlfn.LAMBDA(_xlpm.x,_xlpm.x=$P4663))))</f>
        <v>4.4731610337972168E-4</v>
      </c>
      <c r="T4663" s="14">
        <f>$H4663/S4663</f>
        <v>0.11111111111111112</v>
      </c>
      <c r="U4663" s="14">
        <f>_xlfn.LET(_xlpm.freq,F4663,_xlpm.size,M4663+1,_xlpm.F,V4663,LOG(1+_xlpm.freq)*LOG(1+_xlpm.size)*_xlpm.F)</f>
        <v>3.9138439895558576E-2</v>
      </c>
      <c r="V4663" s="14">
        <f>_xlfn.LET(_xlpm.a,T4663,_xlpm.b,R4663,2*_xlpm.a*_xlpm.b/(_xlpm.a+_xlpm.b))</f>
        <v>0.15384615384615385</v>
      </c>
      <c r="W4663" s="14">
        <f>_xlfn.LET(_xlpm.p,R4663,_xlpm.q,T4663,LOG(_xlpm.p/_xlpm.q))</f>
        <v>0.35218251811136247</v>
      </c>
      <c r="X4663" s="2"/>
    </row>
    <row r="4664" spans="1:24">
      <c r="A4664" s="1" t="str">
        <f>_xlfn.LET(_xlpm.sep," : ",CONCATENATE(O4664,_xlpm.sep,P4664))</f>
        <v>~ctugh~ : [ktʃu]</v>
      </c>
      <c r="B4664" s="1">
        <f>_xlfn.LET(_xlpm.d,$G4664,_xlpm.k,_xlfn.CONCAT(LEFT(TRIM(B$1),1),"*"),COUNTIF(_xlpm.d,_xlpm.k))</f>
        <v>0</v>
      </c>
      <c r="C4664" s="1">
        <f>_xlfn.LET(_xlpm.d,$G4664,_xlpm.k,_xlfn.CONCAT(LEFT(TRIM(C$1),1),"*"),COUNTIF(_xlpm.d,_xlpm.k))</f>
        <v>0</v>
      </c>
      <c r="D4664" s="1">
        <f>_xlfn.LET(_xlpm.d,$G4664,_xlpm.k,_xlfn.CONCAT(LEFT(TRIM(D$1),1),"*"),COUNTIF(_xlpm.d,_xlpm.k))</f>
        <v>0</v>
      </c>
      <c r="E4664" s="1">
        <f>LOG(F4664+1,10)</f>
        <v>0.30102999566398114</v>
      </c>
      <c r="F4664" s="7">
        <v>1</v>
      </c>
      <c r="G4664" s="9" t="s">
        <v>1666</v>
      </c>
      <c r="H4664" s="4">
        <f>F4664/freq.sum.r6e</f>
        <v>4.9701789264413521E-5</v>
      </c>
      <c r="I4664" s="1" t="str">
        <f>_xlfn.LET(_xlpm.sep,":",_xlpm.w,$G4664,LEFT(_xlpm.w,FIND(_xlpm.sep,_xlpm.w)-1))</f>
        <v>ktʃu</v>
      </c>
      <c r="J4664" s="1" t="str">
        <f>_xlfn.LET(_xlpm.sep,":",_xlpm.w,$G4664,RIGHT(_xlpm.w,LEN(_xlpm.w)-FIND(_xlpm.sep,_xlpm.w)))</f>
        <v>ctugh</v>
      </c>
      <c r="K4664" s="10">
        <f>_xlfn.LET(_xlpm.w,I4664,LEN(_xlpm.w))</f>
        <v>4</v>
      </c>
      <c r="L4664" s="10">
        <f>_xlfn.LET(_xlpm.w,J4664,LEN(_xlpm.w))</f>
        <v>5</v>
      </c>
      <c r="M4664" s="10">
        <f>_xlfn.LET(_xlpm.a,K4664,_xlpm.b,L4664,MAX(_xlpm.a,_xlpm.b))</f>
        <v>5</v>
      </c>
      <c r="N4664" s="10">
        <f>_xlfn.LET(_xlpm.d,(K4664,L4664),MAX(_xlpm.d)-MIN(_xlpm.d))</f>
        <v>1</v>
      </c>
      <c r="O4664" s="1" t="str">
        <f>_xlfn.LET(_xlpm.sep,":",_xlpm.w,$G4664,_xlfn.CONCAT("~",RIGHT(_xlpm.w,LEN(_xlpm.w)-FIND(_xlpm.sep,_xlpm.w)),"~"))</f>
        <v>~ctugh~</v>
      </c>
      <c r="P4664" s="1" t="str">
        <f>_xlfn.LET(_xlpm.sep,":",_xlpm.w,$G4664,_xlfn.CONCAT("[",LEFT(_xlpm.w,FIND(_xlpm.sep,_xlpm.w)-1),"]"))</f>
        <v>[ktʃu]</v>
      </c>
      <c r="Q4664" s="14" cm="1">
        <f t="array" ref="Q4664">SUM(_xlfn._xlws.FILTER($H$2:$H$7117,_xlfn.MAP($O$2:$O$7117,_xlfn.LAMBDA(_xlpm.x,_xlpm.x=$O4664))))</f>
        <v>1.9880715705765408E-4</v>
      </c>
      <c r="R4664" s="14">
        <f>$H4664/Q4664</f>
        <v>0.25</v>
      </c>
      <c r="S4664" s="14" cm="1">
        <f t="array" ref="S4664">SUM(_xlfn._xlws.FILTER($H$2:$H$7117,_xlfn.MAP($P$2:$P$7117,_xlfn.LAMBDA(_xlpm.x,_xlpm.x=$P4664))))</f>
        <v>4.4731610337972168E-4</v>
      </c>
      <c r="T4664" s="14">
        <f>$H4664/S4664</f>
        <v>0.11111111111111112</v>
      </c>
      <c r="U4664" s="14">
        <f>_xlfn.LET(_xlpm.freq,F4664,_xlpm.size,M4664+1,_xlpm.F,V4664,LOG(1+_xlpm.freq)*LOG(1+_xlpm.size)*_xlpm.F)</f>
        <v>3.9138439895558576E-2</v>
      </c>
      <c r="V4664" s="14">
        <f>_xlfn.LET(_xlpm.a,T4664,_xlpm.b,R4664,2*_xlpm.a*_xlpm.b/(_xlpm.a+_xlpm.b))</f>
        <v>0.15384615384615385</v>
      </c>
      <c r="W4664" s="14">
        <f>_xlfn.LET(_xlpm.p,R4664,_xlpm.q,T4664,LOG(_xlpm.p/_xlpm.q))</f>
        <v>0.35218251811136247</v>
      </c>
      <c r="X4664" s="2"/>
    </row>
    <row r="4665" spans="1:24">
      <c r="A4665" s="1" t="str">
        <f>_xlfn.LET(_xlpm.sep," : ",CONCATENATE(O4665,_xlpm.sep,P4665))</f>
        <v>~coogh~ : [ku]</v>
      </c>
      <c r="B4665" s="1">
        <f>_xlfn.LET(_xlpm.d,$G4665,_xlpm.k,_xlfn.CONCAT(LEFT(TRIM(B$1),1),"*"),COUNTIF(_xlpm.d,_xlpm.k))</f>
        <v>0</v>
      </c>
      <c r="C4665" s="1">
        <f>_xlfn.LET(_xlpm.d,$G4665,_xlpm.k,_xlfn.CONCAT(LEFT(TRIM(C$1),1),"*"),COUNTIF(_xlpm.d,_xlpm.k))</f>
        <v>0</v>
      </c>
      <c r="D4665" s="1">
        <f>_xlfn.LET(_xlpm.d,$G4665,_xlpm.k,_xlfn.CONCAT(LEFT(TRIM(D$1),1),"*"),COUNTIF(_xlpm.d,_xlpm.k))</f>
        <v>0</v>
      </c>
      <c r="E4665" s="1">
        <f>LOG(F4665+1,10)</f>
        <v>0.30102999566398114</v>
      </c>
      <c r="F4665" s="7">
        <v>1</v>
      </c>
      <c r="G4665" s="9" t="s">
        <v>1701</v>
      </c>
      <c r="H4665" s="4">
        <f>F4665/freq.sum.r6e</f>
        <v>4.9701789264413521E-5</v>
      </c>
      <c r="I4665" s="1" t="str">
        <f>_xlfn.LET(_xlpm.sep,":",_xlpm.w,$G4665,LEFT(_xlpm.w,FIND(_xlpm.sep,_xlpm.w)-1))</f>
        <v>ku</v>
      </c>
      <c r="J4665" s="1" t="str">
        <f>_xlfn.LET(_xlpm.sep,":",_xlpm.w,$G4665,RIGHT(_xlpm.w,LEN(_xlpm.w)-FIND(_xlpm.sep,_xlpm.w)))</f>
        <v>coogh</v>
      </c>
      <c r="K4665" s="10">
        <f>_xlfn.LET(_xlpm.w,I4665,LEN(_xlpm.w))</f>
        <v>2</v>
      </c>
      <c r="L4665" s="10">
        <f>_xlfn.LET(_xlpm.w,J4665,LEN(_xlpm.w))</f>
        <v>5</v>
      </c>
      <c r="M4665" s="10">
        <f>_xlfn.LET(_xlpm.a,K4665,_xlpm.b,L4665,MAX(_xlpm.a,_xlpm.b))</f>
        <v>5</v>
      </c>
      <c r="N4665" s="10">
        <f>_xlfn.LET(_xlpm.d,(K4665,L4665),MAX(_xlpm.d)-MIN(_xlpm.d))</f>
        <v>3</v>
      </c>
      <c r="O4665" s="1" t="str">
        <f>_xlfn.LET(_xlpm.sep,":",_xlpm.w,$G4665,_xlfn.CONCAT("~",RIGHT(_xlpm.w,LEN(_xlpm.w)-FIND(_xlpm.sep,_xlpm.w)),"~"))</f>
        <v>~coogh~</v>
      </c>
      <c r="P4665" s="1" t="str">
        <f>_xlfn.LET(_xlpm.sep,":",_xlpm.w,$G4665,_xlfn.CONCAT("[",LEFT(_xlpm.w,FIND(_xlpm.sep,_xlpm.w)-1),"]"))</f>
        <v>[ku]</v>
      </c>
      <c r="Q4665" s="14" cm="1">
        <f t="array" ref="Q4665">SUM(_xlfn._xlws.FILTER($H$2:$H$7117,_xlfn.MAP($O$2:$O$7117,_xlfn.LAMBDA(_xlpm.x,_xlpm.x=$O4665))))</f>
        <v>1.9880715705765408E-4</v>
      </c>
      <c r="R4665" s="14">
        <f>$H4665/Q4665</f>
        <v>0.25</v>
      </c>
      <c r="S4665" s="14" cm="1">
        <f t="array" ref="S4665">SUM(_xlfn._xlws.FILTER($H$2:$H$7117,_xlfn.MAP($P$2:$P$7117,_xlfn.LAMBDA(_xlpm.x,_xlpm.x=$P4665))))</f>
        <v>4.4731610337972168E-4</v>
      </c>
      <c r="T4665" s="14">
        <f>$H4665/S4665</f>
        <v>0.11111111111111112</v>
      </c>
      <c r="U4665" s="14">
        <f>_xlfn.LET(_xlpm.freq,F4665,_xlpm.size,M4665+1,_xlpm.F,V4665,LOG(1+_xlpm.freq)*LOG(1+_xlpm.size)*_xlpm.F)</f>
        <v>3.9138439895558576E-2</v>
      </c>
      <c r="V4665" s="14">
        <f>_xlfn.LET(_xlpm.a,T4665,_xlpm.b,R4665,2*_xlpm.a*_xlpm.b/(_xlpm.a+_xlpm.b))</f>
        <v>0.15384615384615385</v>
      </c>
      <c r="W4665" s="14">
        <f>_xlfn.LET(_xlpm.p,R4665,_xlpm.q,T4665,LOG(_xlpm.p/_xlpm.q))</f>
        <v>0.35218251811136247</v>
      </c>
      <c r="X4665" s="2"/>
    </row>
    <row r="4666" spans="1:24">
      <c r="A4666" s="1" t="str">
        <f>_xlfn.LET(_xlpm.sep," : ",CONCATENATE(O4666,_xlpm.sep,P4666))</f>
        <v>~googh~ : [ɡu]</v>
      </c>
      <c r="B4666" s="1">
        <f>_xlfn.LET(_xlpm.d,$G4666,_xlpm.k,_xlfn.CONCAT(LEFT(TRIM(B$1),1),"*"),COUNTIF(_xlpm.d,_xlpm.k))</f>
        <v>0</v>
      </c>
      <c r="C4666" s="1">
        <f>_xlfn.LET(_xlpm.d,$G4666,_xlpm.k,_xlfn.CONCAT(LEFT(TRIM(C$1),1),"*"),COUNTIF(_xlpm.d,_xlpm.k))</f>
        <v>0</v>
      </c>
      <c r="D4666" s="1">
        <f>_xlfn.LET(_xlpm.d,$G4666,_xlpm.k,_xlfn.CONCAT(LEFT(TRIM(D$1),1),"*"),COUNTIF(_xlpm.d,_xlpm.k))</f>
        <v>0</v>
      </c>
      <c r="E4666" s="1">
        <f>LOG(F4666+1,10)</f>
        <v>0.30102999566398114</v>
      </c>
      <c r="F4666" s="7">
        <v>1</v>
      </c>
      <c r="G4666" s="9" t="s">
        <v>6402</v>
      </c>
      <c r="H4666" s="4">
        <f>F4666/freq.sum.r6e</f>
        <v>4.9701789264413521E-5</v>
      </c>
      <c r="I4666" s="1" t="str">
        <f>_xlfn.LET(_xlpm.sep,":",_xlpm.w,$G4666,LEFT(_xlpm.w,FIND(_xlpm.sep,_xlpm.w)-1))</f>
        <v>ɡu</v>
      </c>
      <c r="J4666" s="1" t="str">
        <f>_xlfn.LET(_xlpm.sep,":",_xlpm.w,$G4666,RIGHT(_xlpm.w,LEN(_xlpm.w)-FIND(_xlpm.sep,_xlpm.w)))</f>
        <v>googh</v>
      </c>
      <c r="K4666" s="10">
        <f>_xlfn.LET(_xlpm.w,I4666,LEN(_xlpm.w))</f>
        <v>2</v>
      </c>
      <c r="L4666" s="10">
        <f>_xlfn.LET(_xlpm.w,J4666,LEN(_xlpm.w))</f>
        <v>5</v>
      </c>
      <c r="M4666" s="10">
        <f>_xlfn.LET(_xlpm.a,K4666,_xlpm.b,L4666,MAX(_xlpm.a,_xlpm.b))</f>
        <v>5</v>
      </c>
      <c r="N4666" s="10">
        <f>_xlfn.LET(_xlpm.d,(K4666,L4666),MAX(_xlpm.d)-MIN(_xlpm.d))</f>
        <v>3</v>
      </c>
      <c r="O4666" s="1" t="str">
        <f>_xlfn.LET(_xlpm.sep,":",_xlpm.w,$G4666,_xlfn.CONCAT("~",RIGHT(_xlpm.w,LEN(_xlpm.w)-FIND(_xlpm.sep,_xlpm.w)),"~"))</f>
        <v>~googh~</v>
      </c>
      <c r="P4666" s="1" t="str">
        <f>_xlfn.LET(_xlpm.sep,":",_xlpm.w,$G4666,_xlfn.CONCAT("[",LEFT(_xlpm.w,FIND(_xlpm.sep,_xlpm.w)-1),"]"))</f>
        <v>[ɡu]</v>
      </c>
      <c r="Q4666" s="14" cm="1">
        <f t="array" ref="Q4666">SUM(_xlfn._xlws.FILTER($H$2:$H$7111,_xlfn.MAP($O$2:$O$7111,_xlfn.LAMBDA(_xlpm.x,_xlpm.x=$O4666))))</f>
        <v>1.9880715705765408E-4</v>
      </c>
      <c r="R4666" s="14">
        <f>$H4666/Q4666</f>
        <v>0.25</v>
      </c>
      <c r="S4666" s="14" cm="1">
        <f t="array" ref="S4666">SUM(_xlfn._xlws.FILTER($H$2:$H$7111,_xlfn.MAP($P$2:$P$7111,_xlfn.LAMBDA(_xlpm.x,_xlpm.x=$P4666))))</f>
        <v>4.4731610337972168E-4</v>
      </c>
      <c r="T4666" s="14">
        <f>$H4666/S4666</f>
        <v>0.11111111111111112</v>
      </c>
      <c r="U4666" s="14">
        <f>_xlfn.LET(_xlpm.freq,F4666,_xlpm.size,M4666+1,_xlpm.F,V4666,LOG(1+_xlpm.freq)*LOG(1+_xlpm.size)*_xlpm.F)</f>
        <v>3.9138439895558576E-2</v>
      </c>
      <c r="V4666" s="14">
        <f>_xlfn.LET(_xlpm.a,T4666,_xlpm.b,R4666,2*_xlpm.a*_xlpm.b/(_xlpm.a+_xlpm.b))</f>
        <v>0.15384615384615385</v>
      </c>
      <c r="W4666" s="14">
        <f>_xlfn.LET(_xlpm.p,R4666,_xlpm.q,T4666,LOG(_xlpm.p/_xlpm.q))</f>
        <v>0.35218251811136247</v>
      </c>
      <c r="X4666" s="2"/>
    </row>
    <row r="4667" spans="1:24">
      <c r="A4667" s="1" t="str">
        <f>_xlfn.LET(_xlpm.sep," : ",CONCATENATE(O4667,_xlpm.sep,P4667))</f>
        <v>~thouw~ : [θɔ]</v>
      </c>
      <c r="B4667" s="1">
        <f>_xlfn.LET(_xlpm.d,$G4667,_xlpm.k,_xlfn.CONCAT(LEFT(TRIM(B$1),1),"*"),COUNTIF(_xlpm.d,_xlpm.k))</f>
        <v>0</v>
      </c>
      <c r="C4667" s="1">
        <f>_xlfn.LET(_xlpm.d,$G4667,_xlpm.k,_xlfn.CONCAT(LEFT(TRIM(C$1),1),"*"),COUNTIF(_xlpm.d,_xlpm.k))</f>
        <v>0</v>
      </c>
      <c r="D4667" s="1">
        <f>_xlfn.LET(_xlpm.d,$G4667,_xlpm.k,_xlfn.CONCAT(LEFT(TRIM(D$1),1),"*"),COUNTIF(_xlpm.d,_xlpm.k))</f>
        <v>0</v>
      </c>
      <c r="E4667" s="1">
        <f>LOG(F4667+1,10)</f>
        <v>0.30102999566398114</v>
      </c>
      <c r="F4667" s="7">
        <v>1</v>
      </c>
      <c r="G4667" s="9" t="s">
        <v>6880</v>
      </c>
      <c r="H4667" s="4">
        <f>F4667/freq.sum.r6e</f>
        <v>4.9701789264413521E-5</v>
      </c>
      <c r="I4667" s="1" t="str">
        <f>_xlfn.LET(_xlpm.sep,":",_xlpm.w,$G4667,LEFT(_xlpm.w,FIND(_xlpm.sep,_xlpm.w)-1))</f>
        <v>θɔ</v>
      </c>
      <c r="J4667" s="1" t="str">
        <f>_xlfn.LET(_xlpm.sep,":",_xlpm.w,$G4667,RIGHT(_xlpm.w,LEN(_xlpm.w)-FIND(_xlpm.sep,_xlpm.w)))</f>
        <v>thouw</v>
      </c>
      <c r="K4667" s="10">
        <f>_xlfn.LET(_xlpm.w,I4667,LEN(_xlpm.w))</f>
        <v>2</v>
      </c>
      <c r="L4667" s="10">
        <f>_xlfn.LET(_xlpm.w,J4667,LEN(_xlpm.w))</f>
        <v>5</v>
      </c>
      <c r="M4667" s="10">
        <f>_xlfn.LET(_xlpm.a,K4667,_xlpm.b,L4667,MAX(_xlpm.a,_xlpm.b))</f>
        <v>5</v>
      </c>
      <c r="N4667" s="10">
        <f>_xlfn.LET(_xlpm.d,(K4667,L4667),MAX(_xlpm.d)-MIN(_xlpm.d))</f>
        <v>3</v>
      </c>
      <c r="O4667" s="1" t="str">
        <f>_xlfn.LET(_xlpm.sep,":",_xlpm.w,$G4667,_xlfn.CONCAT("~",RIGHT(_xlpm.w,LEN(_xlpm.w)-FIND(_xlpm.sep,_xlpm.w)),"~"))</f>
        <v>~thouw~</v>
      </c>
      <c r="P4667" s="1" t="str">
        <f>_xlfn.LET(_xlpm.sep,":",_xlpm.w,$G4667,_xlfn.CONCAT("[",LEFT(_xlpm.w,FIND(_xlpm.sep,_xlpm.w)-1),"]"))</f>
        <v>[θɔ]</v>
      </c>
      <c r="Q4667" s="14" cm="1">
        <f t="array" ref="Q4667">SUM(_xlfn._xlws.FILTER($H$2:$H$7117,_xlfn.MAP($O$2:$O$7117,_xlfn.LAMBDA(_xlpm.x,_xlpm.x=$O4667))))</f>
        <v>1.9880715705765408E-4</v>
      </c>
      <c r="R4667" s="14">
        <f>$H4667/Q4667</f>
        <v>0.25</v>
      </c>
      <c r="S4667" s="14" cm="1">
        <f t="array" ref="S4667">SUM(_xlfn._xlws.FILTER($H$2:$H$7117,_xlfn.MAP($P$2:$P$7117,_xlfn.LAMBDA(_xlpm.x,_xlpm.x=$P4667))))</f>
        <v>4.4731610337972168E-4</v>
      </c>
      <c r="T4667" s="14">
        <f>$H4667/S4667</f>
        <v>0.11111111111111112</v>
      </c>
      <c r="U4667" s="14">
        <f>_xlfn.LET(_xlpm.freq,F4667,_xlpm.size,M4667+1,_xlpm.F,V4667,LOG(1+_xlpm.freq)*LOG(1+_xlpm.size)*_xlpm.F)</f>
        <v>3.9138439895558576E-2</v>
      </c>
      <c r="V4667" s="14">
        <f>_xlfn.LET(_xlpm.a,T4667,_xlpm.b,R4667,2*_xlpm.a*_xlpm.b/(_xlpm.a+_xlpm.b))</f>
        <v>0.15384615384615385</v>
      </c>
      <c r="W4667" s="14">
        <f>_xlfn.LET(_xlpm.p,R4667,_xlpm.q,T4667,LOG(_xlpm.p/_xlpm.q))</f>
        <v>0.35218251811136247</v>
      </c>
      <c r="X4667" s="2"/>
    </row>
    <row r="4668" spans="1:24">
      <c r="A4668" s="1" t="str">
        <f>_xlfn.LET(_xlpm.sep," : ",CONCATENATE(O4668,_xlpm.sep,P4668))</f>
        <v>~quagh~ : [kweɪ]</v>
      </c>
      <c r="B4668" s="1">
        <f>_xlfn.LET(_xlpm.d,$G4668,_xlpm.k,_xlfn.CONCAT(LEFT(TRIM(B$1),1),"*"),COUNTIF(_xlpm.d,_xlpm.k))</f>
        <v>0</v>
      </c>
      <c r="C4668" s="1">
        <f>_xlfn.LET(_xlpm.d,$G4668,_xlpm.k,_xlfn.CONCAT(LEFT(TRIM(C$1),1),"*"),COUNTIF(_xlpm.d,_xlpm.k))</f>
        <v>0</v>
      </c>
      <c r="D4668" s="1">
        <f>_xlfn.LET(_xlpm.d,$G4668,_xlpm.k,_xlfn.CONCAT(LEFT(TRIM(D$1),1),"*"),COUNTIF(_xlpm.d,_xlpm.k))</f>
        <v>0</v>
      </c>
      <c r="E4668" s="1">
        <f>LOG(F4668+1,10)</f>
        <v>0.30102999566398114</v>
      </c>
      <c r="F4668" s="7">
        <v>1</v>
      </c>
      <c r="G4668" s="9" t="s">
        <v>1708</v>
      </c>
      <c r="H4668" s="4">
        <f>F4668/freq.sum.r6e</f>
        <v>4.9701789264413521E-5</v>
      </c>
      <c r="I4668" s="1" t="str">
        <f>_xlfn.LET(_xlpm.sep,":",_xlpm.w,$G4668,LEFT(_xlpm.w,FIND(_xlpm.sep,_xlpm.w)-1))</f>
        <v>kweɪ</v>
      </c>
      <c r="J4668" s="1" t="str">
        <f>_xlfn.LET(_xlpm.sep,":",_xlpm.w,$G4668,RIGHT(_xlpm.w,LEN(_xlpm.w)-FIND(_xlpm.sep,_xlpm.w)))</f>
        <v>quagh</v>
      </c>
      <c r="K4668" s="10">
        <f>_xlfn.LET(_xlpm.w,I4668,LEN(_xlpm.w))</f>
        <v>4</v>
      </c>
      <c r="L4668" s="10">
        <f>_xlfn.LET(_xlpm.w,J4668,LEN(_xlpm.w))</f>
        <v>5</v>
      </c>
      <c r="M4668" s="10">
        <f>_xlfn.LET(_xlpm.a,K4668,_xlpm.b,L4668,MAX(_xlpm.a,_xlpm.b))</f>
        <v>5</v>
      </c>
      <c r="N4668" s="10">
        <f>_xlfn.LET(_xlpm.d,(K4668,L4668),MAX(_xlpm.d)-MIN(_xlpm.d))</f>
        <v>1</v>
      </c>
      <c r="O4668" s="1" t="str">
        <f>_xlfn.LET(_xlpm.sep,":",_xlpm.w,$G4668,_xlfn.CONCAT("~",RIGHT(_xlpm.w,LEN(_xlpm.w)-FIND(_xlpm.sep,_xlpm.w)),"~"))</f>
        <v>~quagh~</v>
      </c>
      <c r="P4668" s="1" t="str">
        <f>_xlfn.LET(_xlpm.sep,":",_xlpm.w,$G4668,_xlfn.CONCAT("[",LEFT(_xlpm.w,FIND(_xlpm.sep,_xlpm.w)-1),"]"))</f>
        <v>[kweɪ]</v>
      </c>
      <c r="Q4668" s="14" cm="1">
        <f t="array" ref="Q4668">SUM(_xlfn._xlws.FILTER($H$2:$H$7117,_xlfn.MAP($O$2:$O$7117,_xlfn.LAMBDA(_xlpm.x,_xlpm.x=$O4668))))</f>
        <v>1.4910536779324057E-4</v>
      </c>
      <c r="R4668" s="14">
        <f>$H4668/Q4668</f>
        <v>0.33333333333333331</v>
      </c>
      <c r="S4668" s="14" cm="1">
        <f t="array" ref="S4668">SUM(_xlfn._xlws.FILTER($H$2:$H$7117,_xlfn.MAP($P$2:$P$7117,_xlfn.LAMBDA(_xlpm.x,_xlpm.x=$P4668))))</f>
        <v>3.4791252485089465E-4</v>
      </c>
      <c r="T4668" s="14">
        <f>$H4668/S4668</f>
        <v>0.14285714285714285</v>
      </c>
      <c r="U4668" s="14">
        <f>_xlfn.LET(_xlpm.freq,F4668,_xlpm.size,M4668+1,_xlpm.F,V4668,LOG(1+_xlpm.freq)*LOG(1+_xlpm.size)*_xlpm.F)</f>
        <v>5.0879971864226152E-2</v>
      </c>
      <c r="V4668" s="14">
        <f>_xlfn.LET(_xlpm.a,T4668,_xlpm.b,R4668,2*_xlpm.a*_xlpm.b/(_xlpm.a+_xlpm.b))</f>
        <v>0.2</v>
      </c>
      <c r="W4668" s="14">
        <f>_xlfn.LET(_xlpm.p,R4668,_xlpm.q,T4668,LOG(_xlpm.p/_xlpm.q))</f>
        <v>0.36797678529459443</v>
      </c>
      <c r="X4668" s="2"/>
    </row>
    <row r="4669" spans="1:24">
      <c r="A4669" s="1" t="str">
        <f>_xlfn.LET(_xlpm.sep," : ",CONCATENATE(O4669,_xlpm.sep,P4669))</f>
        <v>~cragh~ : [kɹeɪ]</v>
      </c>
      <c r="B4669" s="1">
        <f>_xlfn.LET(_xlpm.d,$G4669,_xlpm.k,_xlfn.CONCAT(LEFT(TRIM(B$1),1),"*"),COUNTIF(_xlpm.d,_xlpm.k))</f>
        <v>0</v>
      </c>
      <c r="C4669" s="1">
        <f>_xlfn.LET(_xlpm.d,$G4669,_xlpm.k,_xlfn.CONCAT(LEFT(TRIM(C$1),1),"*"),COUNTIF(_xlpm.d,_xlpm.k))</f>
        <v>0</v>
      </c>
      <c r="D4669" s="1">
        <f>_xlfn.LET(_xlpm.d,$G4669,_xlpm.k,_xlfn.CONCAT(LEFT(TRIM(D$1),1),"*"),COUNTIF(_xlpm.d,_xlpm.k))</f>
        <v>0</v>
      </c>
      <c r="E4669" s="1">
        <f>LOG(F4669+1,10)</f>
        <v>0.30102999566398114</v>
      </c>
      <c r="F4669" s="7">
        <v>1</v>
      </c>
      <c r="G4669" s="9" t="s">
        <v>1910</v>
      </c>
      <c r="H4669" s="4">
        <f>F4669/freq.sum.r6e</f>
        <v>4.9701789264413521E-5</v>
      </c>
      <c r="I4669" s="1" t="str">
        <f>_xlfn.LET(_xlpm.sep,":",_xlpm.w,$G4669,LEFT(_xlpm.w,FIND(_xlpm.sep,_xlpm.w)-1))</f>
        <v>kɹeɪ</v>
      </c>
      <c r="J4669" s="1" t="str">
        <f>_xlfn.LET(_xlpm.sep,":",_xlpm.w,$G4669,RIGHT(_xlpm.w,LEN(_xlpm.w)-FIND(_xlpm.sep,_xlpm.w)))</f>
        <v>cragh</v>
      </c>
      <c r="K4669" s="10">
        <f>_xlfn.LET(_xlpm.w,I4669,LEN(_xlpm.w))</f>
        <v>4</v>
      </c>
      <c r="L4669" s="10">
        <f>_xlfn.LET(_xlpm.w,J4669,LEN(_xlpm.w))</f>
        <v>5</v>
      </c>
      <c r="M4669" s="10">
        <f>_xlfn.LET(_xlpm.a,K4669,_xlpm.b,L4669,MAX(_xlpm.a,_xlpm.b))</f>
        <v>5</v>
      </c>
      <c r="N4669" s="10">
        <f>_xlfn.LET(_xlpm.d,(K4669,L4669),MAX(_xlpm.d)-MIN(_xlpm.d))</f>
        <v>1</v>
      </c>
      <c r="O4669" s="1" t="str">
        <f>_xlfn.LET(_xlpm.sep,":",_xlpm.w,$G4669,_xlfn.CONCAT("~",RIGHT(_xlpm.w,LEN(_xlpm.w)-FIND(_xlpm.sep,_xlpm.w)),"~"))</f>
        <v>~cragh~</v>
      </c>
      <c r="P4669" s="1" t="str">
        <f>_xlfn.LET(_xlpm.sep,":",_xlpm.w,$G4669,_xlfn.CONCAT("[",LEFT(_xlpm.w,FIND(_xlpm.sep,_xlpm.w)-1),"]"))</f>
        <v>[kɹeɪ]</v>
      </c>
      <c r="Q4669" s="14" cm="1">
        <f t="array" ref="Q4669">SUM(_xlfn._xlws.FILTER($H$2:$H$7117,_xlfn.MAP($O$2:$O$7117,_xlfn.LAMBDA(_xlpm.x,_xlpm.x=$O4669))))</f>
        <v>1.4910536779324057E-4</v>
      </c>
      <c r="R4669" s="14">
        <f>$H4669/Q4669</f>
        <v>0.33333333333333331</v>
      </c>
      <c r="S4669" s="14" cm="1">
        <f t="array" ref="S4669">SUM(_xlfn._xlws.FILTER($H$2:$H$7117,_xlfn.MAP($P$2:$P$7117,_xlfn.LAMBDA(_xlpm.x,_xlpm.x=$P4669))))</f>
        <v>3.4791252485089465E-4</v>
      </c>
      <c r="T4669" s="14">
        <f>$H4669/S4669</f>
        <v>0.14285714285714285</v>
      </c>
      <c r="U4669" s="14">
        <f>_xlfn.LET(_xlpm.freq,F4669,_xlpm.size,M4669+1,_xlpm.F,V4669,LOG(1+_xlpm.freq)*LOG(1+_xlpm.size)*_xlpm.F)</f>
        <v>5.0879971864226152E-2</v>
      </c>
      <c r="V4669" s="14">
        <f>_xlfn.LET(_xlpm.a,T4669,_xlpm.b,R4669,2*_xlpm.a*_xlpm.b/(_xlpm.a+_xlpm.b))</f>
        <v>0.2</v>
      </c>
      <c r="W4669" s="14">
        <f>_xlfn.LET(_xlpm.p,R4669,_xlpm.q,T4669,LOG(_xlpm.p/_xlpm.q))</f>
        <v>0.36797678529459443</v>
      </c>
      <c r="X4669" s="2"/>
    </row>
    <row r="4670" spans="1:24">
      <c r="A4670" s="1" t="str">
        <f>_xlfn.LET(_xlpm.sep," : ",CONCATENATE(O4670,_xlpm.sep,P4670))</f>
        <v>~thagh~ : [θeɪ]</v>
      </c>
      <c r="B4670" s="1">
        <f>_xlfn.LET(_xlpm.d,$G4670,_xlpm.k,_xlfn.CONCAT(LEFT(TRIM(B$1),1),"*"),COUNTIF(_xlpm.d,_xlpm.k))</f>
        <v>0</v>
      </c>
      <c r="C4670" s="1">
        <f>_xlfn.LET(_xlpm.d,$G4670,_xlpm.k,_xlfn.CONCAT(LEFT(TRIM(C$1),1),"*"),COUNTIF(_xlpm.d,_xlpm.k))</f>
        <v>0</v>
      </c>
      <c r="D4670" s="1">
        <f>_xlfn.LET(_xlpm.d,$G4670,_xlpm.k,_xlfn.CONCAT(LEFT(TRIM(D$1),1),"*"),COUNTIF(_xlpm.d,_xlpm.k))</f>
        <v>0</v>
      </c>
      <c r="E4670" s="1">
        <f>LOG(F4670+1,10)</f>
        <v>0.30102999566398114</v>
      </c>
      <c r="F4670" s="7">
        <v>1</v>
      </c>
      <c r="G4670" s="9" t="s">
        <v>5815</v>
      </c>
      <c r="H4670" s="4">
        <f>F4670/freq.sum.r6e</f>
        <v>4.9701789264413521E-5</v>
      </c>
      <c r="I4670" s="1" t="str">
        <f>_xlfn.LET(_xlpm.sep,":",_xlpm.w,$G4670,LEFT(_xlpm.w,FIND(_xlpm.sep,_xlpm.w)-1))</f>
        <v>θeɪ</v>
      </c>
      <c r="J4670" s="1" t="str">
        <f>_xlfn.LET(_xlpm.sep,":",_xlpm.w,$G4670,RIGHT(_xlpm.w,LEN(_xlpm.w)-FIND(_xlpm.sep,_xlpm.w)))</f>
        <v>thagh</v>
      </c>
      <c r="K4670" s="10">
        <f>_xlfn.LET(_xlpm.w,I4670,LEN(_xlpm.w))</f>
        <v>3</v>
      </c>
      <c r="L4670" s="10">
        <f>_xlfn.LET(_xlpm.w,J4670,LEN(_xlpm.w))</f>
        <v>5</v>
      </c>
      <c r="M4670" s="10">
        <f>_xlfn.LET(_xlpm.a,K4670,_xlpm.b,L4670,MAX(_xlpm.a,_xlpm.b))</f>
        <v>5</v>
      </c>
      <c r="N4670" s="10">
        <f>_xlfn.LET(_xlpm.d,(K4670,L4670),MAX(_xlpm.d)-MIN(_xlpm.d))</f>
        <v>2</v>
      </c>
      <c r="O4670" s="1" t="str">
        <f>_xlfn.LET(_xlpm.sep,":",_xlpm.w,$G4670,_xlfn.CONCAT("~",RIGHT(_xlpm.w,LEN(_xlpm.w)-FIND(_xlpm.sep,_xlpm.w)),"~"))</f>
        <v>~thagh~</v>
      </c>
      <c r="P4670" s="1" t="str">
        <f>_xlfn.LET(_xlpm.sep,":",_xlpm.w,$G4670,_xlfn.CONCAT("[",LEFT(_xlpm.w,FIND(_xlpm.sep,_xlpm.w)-1),"]"))</f>
        <v>[θeɪ]</v>
      </c>
      <c r="Q4670" s="14" cm="1">
        <f t="array" ref="Q4670">SUM(_xlfn._xlws.FILTER($H$2:$H$7117,_xlfn.MAP($O$2:$O$7117,_xlfn.LAMBDA(_xlpm.x,_xlpm.x=$O4670))))</f>
        <v>1.4910536779324057E-4</v>
      </c>
      <c r="R4670" s="14">
        <f>$H4670/Q4670</f>
        <v>0.33333333333333331</v>
      </c>
      <c r="S4670" s="14" cm="1">
        <f t="array" ref="S4670">SUM(_xlfn._xlws.FILTER($H$2:$H$7117,_xlfn.MAP($P$2:$P$7117,_xlfn.LAMBDA(_xlpm.x,_xlpm.x=$P4670))))</f>
        <v>3.4791252485089465E-4</v>
      </c>
      <c r="T4670" s="14">
        <f>$H4670/S4670</f>
        <v>0.14285714285714285</v>
      </c>
      <c r="U4670" s="14">
        <f>_xlfn.LET(_xlpm.freq,F4670,_xlpm.size,M4670+1,_xlpm.F,V4670,LOG(1+_xlpm.freq)*LOG(1+_xlpm.size)*_xlpm.F)</f>
        <v>5.0879971864226152E-2</v>
      </c>
      <c r="V4670" s="14">
        <f>_xlfn.LET(_xlpm.a,T4670,_xlpm.b,R4670,2*_xlpm.a*_xlpm.b/(_xlpm.a+_xlpm.b))</f>
        <v>0.2</v>
      </c>
      <c r="W4670" s="14">
        <f>_xlfn.LET(_xlpm.p,R4670,_xlpm.q,T4670,LOG(_xlpm.p/_xlpm.q))</f>
        <v>0.36797678529459443</v>
      </c>
      <c r="X4670" s="2"/>
    </row>
    <row r="4671" spans="1:24">
      <c r="A4671" s="1" t="str">
        <f>_xlfn.LET(_xlpm.sep," : ",CONCATENATE(O4671,_xlpm.sep,P4671))</f>
        <v>~scrah~ : [skɹeɪ]</v>
      </c>
      <c r="B4671" s="1">
        <f>_xlfn.LET(_xlpm.d,$G4671,_xlpm.k,_xlfn.CONCAT(LEFT(TRIM(B$1),1),"*"),COUNTIF(_xlpm.d,_xlpm.k))</f>
        <v>0</v>
      </c>
      <c r="C4671" s="1">
        <f>_xlfn.LET(_xlpm.d,$G4671,_xlpm.k,_xlfn.CONCAT(LEFT(TRIM(C$1),1),"*"),COUNTIF(_xlpm.d,_xlpm.k))</f>
        <v>0</v>
      </c>
      <c r="D4671" s="1">
        <f>_xlfn.LET(_xlpm.d,$G4671,_xlpm.k,_xlfn.CONCAT(LEFT(TRIM(D$1),1),"*"),COUNTIF(_xlpm.d,_xlpm.k))</f>
        <v>0</v>
      </c>
      <c r="E4671" s="1">
        <f>LOG(F4671+1,10)</f>
        <v>0.47712125471966244</v>
      </c>
      <c r="F4671" s="7">
        <v>2</v>
      </c>
      <c r="G4671" s="9" t="s">
        <v>4033</v>
      </c>
      <c r="H4671" s="4">
        <f>F4671/freq.sum.r6e</f>
        <v>9.9403578528827041E-5</v>
      </c>
      <c r="I4671" s="1" t="str">
        <f>_xlfn.LET(_xlpm.sep,":",_xlpm.w,$G4671,LEFT(_xlpm.w,FIND(_xlpm.sep,_xlpm.w)-1))</f>
        <v>skɹeɪ</v>
      </c>
      <c r="J4671" s="1" t="str">
        <f>_xlfn.LET(_xlpm.sep,":",_xlpm.w,$G4671,RIGHT(_xlpm.w,LEN(_xlpm.w)-FIND(_xlpm.sep,_xlpm.w)))</f>
        <v>scrah</v>
      </c>
      <c r="K4671" s="10">
        <f>_xlfn.LET(_xlpm.w,I4671,LEN(_xlpm.w))</f>
        <v>5</v>
      </c>
      <c r="L4671" s="10">
        <f>_xlfn.LET(_xlpm.w,J4671,LEN(_xlpm.w))</f>
        <v>5</v>
      </c>
      <c r="M4671" s="10">
        <f>_xlfn.LET(_xlpm.a,K4671,_xlpm.b,L4671,MAX(_xlpm.a,_xlpm.b))</f>
        <v>5</v>
      </c>
      <c r="N4671" s="10">
        <f>_xlfn.LET(_xlpm.d,(K4671,L4671),MAX(_xlpm.d)-MIN(_xlpm.d))</f>
        <v>0</v>
      </c>
      <c r="O4671" s="1" t="str">
        <f>_xlfn.LET(_xlpm.sep,":",_xlpm.w,$G4671,_xlfn.CONCAT("~",RIGHT(_xlpm.w,LEN(_xlpm.w)-FIND(_xlpm.sep,_xlpm.w)),"~"))</f>
        <v>~scrah~</v>
      </c>
      <c r="P4671" s="1" t="str">
        <f>_xlfn.LET(_xlpm.sep,":",_xlpm.w,$G4671,_xlfn.CONCAT("[",LEFT(_xlpm.w,FIND(_xlpm.sep,_xlpm.w)-1),"]"))</f>
        <v>[skɹeɪ]</v>
      </c>
      <c r="Q4671" s="14" cm="1">
        <f t="array" ref="Q4671">SUM(_xlfn._xlws.FILTER($H$2:$H$7117,_xlfn.MAP($O$2:$O$7117,_xlfn.LAMBDA(_xlpm.x,_xlpm.x=$O4671))))</f>
        <v>1.4910536779324057E-4</v>
      </c>
      <c r="R4671" s="14">
        <f>$H4671/Q4671</f>
        <v>0.66666666666666663</v>
      </c>
      <c r="S4671" s="14" cm="1">
        <f t="array" ref="S4671">SUM(_xlfn._xlws.FILTER($H$2:$H$7117,_xlfn.MAP($P$2:$P$7117,_xlfn.LAMBDA(_xlpm.x,_xlpm.x=$P4671))))</f>
        <v>3.4791252485089465E-4</v>
      </c>
      <c r="T4671" s="14">
        <f>$H4671/S4671</f>
        <v>0.2857142857142857</v>
      </c>
      <c r="U4671" s="14">
        <f>_xlfn.LET(_xlpm.freq,F4671,_xlpm.size,M4671+1,_xlpm.F,V4671,LOG(1+_xlpm.freq)*LOG(1+_xlpm.size)*_xlpm.F)</f>
        <v>0.1612856948850919</v>
      </c>
      <c r="V4671" s="14">
        <f>_xlfn.LET(_xlpm.a,T4671,_xlpm.b,R4671,2*_xlpm.a*_xlpm.b/(_xlpm.a+_xlpm.b))</f>
        <v>0.4</v>
      </c>
      <c r="W4671" s="14">
        <f>_xlfn.LET(_xlpm.p,R4671,_xlpm.q,T4671,LOG(_xlpm.p/_xlpm.q))</f>
        <v>0.36797678529459443</v>
      </c>
      <c r="X4671" s="2"/>
    </row>
    <row r="4672" spans="1:24">
      <c r="A4672" s="1" t="str">
        <f>_xlfn.LET(_xlpm.sep," : ",CONCATENATE(O4672,_xlpm.sep,P4672))</f>
        <v>~yough~ : [joʊ]</v>
      </c>
      <c r="B4672" s="1">
        <f>_xlfn.LET(_xlpm.d,$G4672,_xlpm.k,_xlfn.CONCAT(LEFT(TRIM(B$1),1),"*"),COUNTIF(_xlpm.d,_xlpm.k))</f>
        <v>0</v>
      </c>
      <c r="C4672" s="1">
        <f>_xlfn.LET(_xlpm.d,$G4672,_xlpm.k,_xlfn.CONCAT(LEFT(TRIM(C$1),1),"*"),COUNTIF(_xlpm.d,_xlpm.k))</f>
        <v>0</v>
      </c>
      <c r="D4672" s="1">
        <f>_xlfn.LET(_xlpm.d,$G4672,_xlpm.k,_xlfn.CONCAT(LEFT(TRIM(D$1),1),"*"),COUNTIF(_xlpm.d,_xlpm.k))</f>
        <v>0</v>
      </c>
      <c r="E4672" s="1">
        <f>LOG(F4672+1,10)</f>
        <v>0.30102999566398114</v>
      </c>
      <c r="F4672" s="7">
        <v>1</v>
      </c>
      <c r="G4672" s="9" t="s">
        <v>1299</v>
      </c>
      <c r="H4672" s="4">
        <f>F4672/freq.sum.r6e</f>
        <v>4.9701789264413521E-5</v>
      </c>
      <c r="I4672" s="1" t="str">
        <f>_xlfn.LET(_xlpm.sep,":",_xlpm.w,$G4672,LEFT(_xlpm.w,FIND(_xlpm.sep,_xlpm.w)-1))</f>
        <v>joʊ</v>
      </c>
      <c r="J4672" s="1" t="str">
        <f>_xlfn.LET(_xlpm.sep,":",_xlpm.w,$G4672,RIGHT(_xlpm.w,LEN(_xlpm.w)-FIND(_xlpm.sep,_xlpm.w)))</f>
        <v>yough</v>
      </c>
      <c r="K4672" s="10">
        <f>_xlfn.LET(_xlpm.w,I4672,LEN(_xlpm.w))</f>
        <v>3</v>
      </c>
      <c r="L4672" s="10">
        <f>_xlfn.LET(_xlpm.w,J4672,LEN(_xlpm.w))</f>
        <v>5</v>
      </c>
      <c r="M4672" s="10">
        <f>_xlfn.LET(_xlpm.a,K4672,_xlpm.b,L4672,MAX(_xlpm.a,_xlpm.b))</f>
        <v>5</v>
      </c>
      <c r="N4672" s="10">
        <f>_xlfn.LET(_xlpm.d,(K4672,L4672),MAX(_xlpm.d)-MIN(_xlpm.d))</f>
        <v>2</v>
      </c>
      <c r="O4672" s="1" t="str">
        <f>_xlfn.LET(_xlpm.sep,":",_xlpm.w,$G4672,_xlfn.CONCAT("~",RIGHT(_xlpm.w,LEN(_xlpm.w)-FIND(_xlpm.sep,_xlpm.w)),"~"))</f>
        <v>~yough~</v>
      </c>
      <c r="P4672" s="1" t="str">
        <f>_xlfn.LET(_xlpm.sep,":",_xlpm.w,$G4672,_xlfn.CONCAT("[",LEFT(_xlpm.w,FIND(_xlpm.sep,_xlpm.w)-1),"]"))</f>
        <v>[joʊ]</v>
      </c>
      <c r="Q4672" s="14" cm="1">
        <f t="array" ref="Q4672">SUM(_xlfn._xlws.FILTER($H$2:$H$7117,_xlfn.MAP($O$2:$O$7117,_xlfn.LAMBDA(_xlpm.x,_xlpm.x=$O4672))))</f>
        <v>2.4850894632206762E-4</v>
      </c>
      <c r="R4672" s="14">
        <f>$H4672/Q4672</f>
        <v>0.19999999999999998</v>
      </c>
      <c r="S4672" s="14" cm="1">
        <f t="array" ref="S4672">SUM(_xlfn._xlws.FILTER($H$2:$H$7117,_xlfn.MAP($P$2:$P$7117,_xlfn.LAMBDA(_xlpm.x,_xlpm.x=$P4672))))</f>
        <v>5.9642147117296238E-4</v>
      </c>
      <c r="T4672" s="14">
        <f>$H4672/S4672</f>
        <v>8.3333333333333315E-2</v>
      </c>
      <c r="U4672" s="14">
        <f>_xlfn.LET(_xlpm.freq,F4672,_xlpm.size,M4672+1,_xlpm.F,V4672,LOG(1+_xlpm.freq)*LOG(1+_xlpm.size)*_xlpm.F)</f>
        <v>2.9929395214250667E-2</v>
      </c>
      <c r="V4672" s="14">
        <f>_xlfn.LET(_xlpm.a,T4672,_xlpm.b,R4672,2*_xlpm.a*_xlpm.b/(_xlpm.a+_xlpm.b))</f>
        <v>0.11764705882352938</v>
      </c>
      <c r="W4672" s="14">
        <f>_xlfn.LET(_xlpm.p,R4672,_xlpm.q,T4672,LOG(_xlpm.p/_xlpm.q))</f>
        <v>0.38021124171160608</v>
      </c>
      <c r="X4672" s="2"/>
    </row>
    <row r="4673" spans="1:24">
      <c r="A4673" s="1" t="str">
        <f>_xlfn.LET(_xlpm.sep," : ",CONCATENATE(O4673,_xlpm.sep,P4673))</f>
        <v>~rshir~ : [ɹʃə]</v>
      </c>
      <c r="B4673" s="1">
        <f>_xlfn.LET(_xlpm.d,$G4673,_xlpm.k,_xlfn.CONCAT(LEFT(TRIM(B$1),1),"*"),COUNTIF(_xlpm.d,_xlpm.k))</f>
        <v>1</v>
      </c>
      <c r="C4673" s="1">
        <f>_xlfn.LET(_xlpm.d,$G4673,_xlpm.k,_xlfn.CONCAT(LEFT(TRIM(C$1),1),"*"),COUNTIF(_xlpm.d,_xlpm.k))</f>
        <v>0</v>
      </c>
      <c r="D4673" s="1">
        <f>_xlfn.LET(_xlpm.d,$G4673,_xlpm.k,_xlfn.CONCAT(LEFT(TRIM(D$1),1),"*"),COUNTIF(_xlpm.d,_xlpm.k))</f>
        <v>0</v>
      </c>
      <c r="E4673" s="1">
        <f>LOG(F4673+1,10)</f>
        <v>0.30102999566398114</v>
      </c>
      <c r="F4673" s="7">
        <v>1</v>
      </c>
      <c r="G4673" s="9" t="s">
        <v>7094</v>
      </c>
      <c r="H4673" s="4">
        <f>F4673/freq.sum.r6e</f>
        <v>4.9701789264413521E-5</v>
      </c>
      <c r="I4673" s="1" t="str">
        <f>_xlfn.LET(_xlpm.sep,":",_xlpm.w,$G4673,LEFT(_xlpm.w,FIND(_xlpm.sep,_xlpm.w)-1))</f>
        <v>ɹʃə</v>
      </c>
      <c r="J4673" s="1" t="str">
        <f>_xlfn.LET(_xlpm.sep,":",_xlpm.w,$G4673,RIGHT(_xlpm.w,LEN(_xlpm.w)-FIND(_xlpm.sep,_xlpm.w)))</f>
        <v>rshir</v>
      </c>
      <c r="K4673" s="10">
        <f>_xlfn.LET(_xlpm.w,I4673,LEN(_xlpm.w))</f>
        <v>3</v>
      </c>
      <c r="L4673" s="10">
        <f>_xlfn.LET(_xlpm.w,J4673,LEN(_xlpm.w))</f>
        <v>5</v>
      </c>
      <c r="M4673" s="10">
        <f>_xlfn.LET(_xlpm.a,K4673,_xlpm.b,L4673,MAX(_xlpm.a,_xlpm.b))</f>
        <v>5</v>
      </c>
      <c r="N4673" s="10">
        <f>_xlfn.LET(_xlpm.d,(K4673,L4673),MAX(_xlpm.d)-MIN(_xlpm.d))</f>
        <v>2</v>
      </c>
      <c r="O4673" s="1" t="str">
        <f>_xlfn.LET(_xlpm.sep,":",_xlpm.w,$G4673,_xlfn.CONCAT("~",RIGHT(_xlpm.w,LEN(_xlpm.w)-FIND(_xlpm.sep,_xlpm.w)),"~"))</f>
        <v>~rshir~</v>
      </c>
      <c r="P4673" s="1" t="str">
        <f>_xlfn.LET(_xlpm.sep,":",_xlpm.w,$G4673,_xlfn.CONCAT("[",LEFT(_xlpm.w,FIND(_xlpm.sep,_xlpm.w)-1),"]"))</f>
        <v>[ɹʃə]</v>
      </c>
      <c r="Q4673" s="14" cm="1">
        <f t="array" ref="Q4673">SUM(_xlfn._xlws.FILTER($H$2:$H$7117,_xlfn.MAP($O$2:$O$7117,_xlfn.LAMBDA(_xlpm.x,_xlpm.x=$O4673))))</f>
        <v>1.9880715705765408E-4</v>
      </c>
      <c r="R4673" s="14">
        <f>$H4673/Q4673</f>
        <v>0.25</v>
      </c>
      <c r="S4673" s="14" cm="1">
        <f t="array" ref="S4673">SUM(_xlfn._xlws.FILTER($H$2:$H$7117,_xlfn.MAP($P$2:$P$7117,_xlfn.LAMBDA(_xlpm.x,_xlpm.x=$P4673))))</f>
        <v>4.9701789264413525E-4</v>
      </c>
      <c r="T4673" s="14">
        <f>$H4673/S4673</f>
        <v>9.9999999999999992E-2</v>
      </c>
      <c r="U4673" s="14">
        <f>_xlfn.LET(_xlpm.freq,F4673,_xlpm.size,M4673+1,_xlpm.F,V4673,LOG(1+_xlpm.freq)*LOG(1+_xlpm.size)*_xlpm.F)</f>
        <v>3.634283704587582E-2</v>
      </c>
      <c r="V4673" s="14">
        <f>_xlfn.LET(_xlpm.a,T4673,_xlpm.b,R4673,2*_xlpm.a*_xlpm.b/(_xlpm.a+_xlpm.b))</f>
        <v>0.14285714285714285</v>
      </c>
      <c r="W4673" s="14">
        <f>_xlfn.LET(_xlpm.p,R4673,_xlpm.q,T4673,LOG(_xlpm.p/_xlpm.q))</f>
        <v>0.3979400086720376</v>
      </c>
      <c r="X4673" s="2"/>
    </row>
    <row r="4674" spans="1:24">
      <c r="A4674" s="1" t="str">
        <f>_xlfn.LET(_xlpm.sep," : ",CONCATENATE(O4674,_xlpm.sep,P4674))</f>
        <v>~cture~ : [ktʃə]</v>
      </c>
      <c r="B4674" s="1">
        <f>_xlfn.LET(_xlpm.d,$G4674,_xlpm.k,_xlfn.CONCAT(LEFT(TRIM(B$1),1),"*"),COUNTIF(_xlpm.d,_xlpm.k))</f>
        <v>0</v>
      </c>
      <c r="C4674" s="1">
        <f>_xlfn.LET(_xlpm.d,$G4674,_xlpm.k,_xlfn.CONCAT(LEFT(TRIM(C$1),1),"*"),COUNTIF(_xlpm.d,_xlpm.k))</f>
        <v>0</v>
      </c>
      <c r="D4674" s="1">
        <f>_xlfn.LET(_xlpm.d,$G4674,_xlpm.k,_xlfn.CONCAT(LEFT(TRIM(D$1),1),"*"),COUNTIF(_xlpm.d,_xlpm.k))</f>
        <v>0</v>
      </c>
      <c r="E4674" s="1">
        <f>LOG(F4674+1,10)</f>
        <v>0.30102999566398114</v>
      </c>
      <c r="F4674" s="7">
        <v>1</v>
      </c>
      <c r="G4674" s="9" t="s">
        <v>1695</v>
      </c>
      <c r="H4674" s="4">
        <f>F4674/freq.sum.r6e</f>
        <v>4.9701789264413521E-5</v>
      </c>
      <c r="I4674" s="1" t="str">
        <f>_xlfn.LET(_xlpm.sep,":",_xlpm.w,$G4674,LEFT(_xlpm.w,FIND(_xlpm.sep,_xlpm.w)-1))</f>
        <v>ktʃə</v>
      </c>
      <c r="J4674" s="1" t="str">
        <f>_xlfn.LET(_xlpm.sep,":",_xlpm.w,$G4674,RIGHT(_xlpm.w,LEN(_xlpm.w)-FIND(_xlpm.sep,_xlpm.w)))</f>
        <v>cture</v>
      </c>
      <c r="K4674" s="10">
        <f>_xlfn.LET(_xlpm.w,I4674,LEN(_xlpm.w))</f>
        <v>4</v>
      </c>
      <c r="L4674" s="10">
        <f>_xlfn.LET(_xlpm.w,J4674,LEN(_xlpm.w))</f>
        <v>5</v>
      </c>
      <c r="M4674" s="10">
        <f>_xlfn.LET(_xlpm.a,K4674,_xlpm.b,L4674,MAX(_xlpm.a,_xlpm.b))</f>
        <v>5</v>
      </c>
      <c r="N4674" s="10">
        <f>_xlfn.LET(_xlpm.d,(K4674,L4674),MAX(_xlpm.d)-MIN(_xlpm.d))</f>
        <v>1</v>
      </c>
      <c r="O4674" s="1" t="str">
        <f>_xlfn.LET(_xlpm.sep,":",_xlpm.w,$G4674,_xlfn.CONCAT("~",RIGHT(_xlpm.w,LEN(_xlpm.w)-FIND(_xlpm.sep,_xlpm.w)),"~"))</f>
        <v>~cture~</v>
      </c>
      <c r="P4674" s="1" t="str">
        <f>_xlfn.LET(_xlpm.sep,":",_xlpm.w,$G4674,_xlfn.CONCAT("[",LEFT(_xlpm.w,FIND(_xlpm.sep,_xlpm.w)-1),"]"))</f>
        <v>[ktʃə]</v>
      </c>
      <c r="Q4674" s="14" cm="1">
        <f t="array" ref="Q4674">SUM(_xlfn._xlws.FILTER($H$2:$H$7117,_xlfn.MAP($O$2:$O$7117,_xlfn.LAMBDA(_xlpm.x,_xlpm.x=$O4674))))</f>
        <v>9.9403578528827041E-5</v>
      </c>
      <c r="R4674" s="14">
        <f>$H4674/Q4674</f>
        <v>0.5</v>
      </c>
      <c r="S4674" s="14" cm="1">
        <f t="array" ref="S4674">SUM(_xlfn._xlws.FILTER($H$2:$H$7117,_xlfn.MAP($P$2:$P$7117,_xlfn.LAMBDA(_xlpm.x,_xlpm.x=$P4674))))</f>
        <v>2.4850894632206762E-4</v>
      </c>
      <c r="T4674" s="14">
        <f>$H4674/S4674</f>
        <v>0.19999999999999998</v>
      </c>
      <c r="U4674" s="14">
        <f>_xlfn.LET(_xlpm.freq,F4674,_xlpm.size,M4674+1,_xlpm.F,V4674,LOG(1+_xlpm.freq)*LOG(1+_xlpm.size)*_xlpm.F)</f>
        <v>7.268567409175164E-2</v>
      </c>
      <c r="V4674" s="14">
        <f>_xlfn.LET(_xlpm.a,T4674,_xlpm.b,R4674,2*_xlpm.a*_xlpm.b/(_xlpm.a+_xlpm.b))</f>
        <v>0.2857142857142857</v>
      </c>
      <c r="W4674" s="14">
        <f>_xlfn.LET(_xlpm.p,R4674,_xlpm.q,T4674,LOG(_xlpm.p/_xlpm.q))</f>
        <v>0.3979400086720376</v>
      </c>
      <c r="X4674" s="2"/>
    </row>
    <row r="4675" spans="1:24">
      <c r="A4675" s="1" t="str">
        <f>_xlfn.LET(_xlpm.sep," : ",CONCATENATE(O4675,_xlpm.sep,P4675))</f>
        <v>~lcure~ : [lkjə]</v>
      </c>
      <c r="B4675" s="1">
        <f>_xlfn.LET(_xlpm.d,$G4675,_xlpm.k,_xlfn.CONCAT(LEFT(TRIM(B$1),1),"*"),COUNTIF(_xlpm.d,_xlpm.k))</f>
        <v>0</v>
      </c>
      <c r="C4675" s="1">
        <f>_xlfn.LET(_xlpm.d,$G4675,_xlpm.k,_xlfn.CONCAT(LEFT(TRIM(C$1),1),"*"),COUNTIF(_xlpm.d,_xlpm.k))</f>
        <v>0</v>
      </c>
      <c r="D4675" s="1">
        <f>_xlfn.LET(_xlpm.d,$G4675,_xlpm.k,_xlfn.CONCAT(LEFT(TRIM(D$1),1),"*"),COUNTIF(_xlpm.d,_xlpm.k))</f>
        <v>0</v>
      </c>
      <c r="E4675" s="1">
        <f>LOG(F4675+1,10)</f>
        <v>0.30102999566398114</v>
      </c>
      <c r="F4675" s="7">
        <v>1</v>
      </c>
      <c r="G4675" s="9" t="s">
        <v>2128</v>
      </c>
      <c r="H4675" s="4">
        <f>F4675/freq.sum.r6e</f>
        <v>4.9701789264413521E-5</v>
      </c>
      <c r="I4675" s="1" t="str">
        <f>_xlfn.LET(_xlpm.sep,":",_xlpm.w,$G4675,LEFT(_xlpm.w,FIND(_xlpm.sep,_xlpm.w)-1))</f>
        <v>lkjə</v>
      </c>
      <c r="J4675" s="1" t="str">
        <f>_xlfn.LET(_xlpm.sep,":",_xlpm.w,$G4675,RIGHT(_xlpm.w,LEN(_xlpm.w)-FIND(_xlpm.sep,_xlpm.w)))</f>
        <v>lcure</v>
      </c>
      <c r="K4675" s="10">
        <f>_xlfn.LET(_xlpm.w,I4675,LEN(_xlpm.w))</f>
        <v>4</v>
      </c>
      <c r="L4675" s="10">
        <f>_xlfn.LET(_xlpm.w,J4675,LEN(_xlpm.w))</f>
        <v>5</v>
      </c>
      <c r="M4675" s="10">
        <f>_xlfn.LET(_xlpm.a,K4675,_xlpm.b,L4675,MAX(_xlpm.a,_xlpm.b))</f>
        <v>5</v>
      </c>
      <c r="N4675" s="10">
        <f>_xlfn.LET(_xlpm.d,(K4675,L4675),MAX(_xlpm.d)-MIN(_xlpm.d))</f>
        <v>1</v>
      </c>
      <c r="O4675" s="1" t="str">
        <f>_xlfn.LET(_xlpm.sep,":",_xlpm.w,$G4675,_xlfn.CONCAT("~",RIGHT(_xlpm.w,LEN(_xlpm.w)-FIND(_xlpm.sep,_xlpm.w)),"~"))</f>
        <v>~lcure~</v>
      </c>
      <c r="P4675" s="1" t="str">
        <f>_xlfn.LET(_xlpm.sep,":",_xlpm.w,$G4675,_xlfn.CONCAT("[",LEFT(_xlpm.w,FIND(_xlpm.sep,_xlpm.w)-1),"]"))</f>
        <v>[lkjə]</v>
      </c>
      <c r="Q4675" s="14" cm="1">
        <f t="array" ref="Q4675">SUM(_xlfn._xlws.FILTER($H$2:$H$7117,_xlfn.MAP($O$2:$O$7117,_xlfn.LAMBDA(_xlpm.x,_xlpm.x=$O4675))))</f>
        <v>9.9403578528827041E-5</v>
      </c>
      <c r="R4675" s="14">
        <f>$H4675/Q4675</f>
        <v>0.5</v>
      </c>
      <c r="S4675" s="14" cm="1">
        <f t="array" ref="S4675">SUM(_xlfn._xlws.FILTER($H$2:$H$7117,_xlfn.MAP($P$2:$P$7117,_xlfn.LAMBDA(_xlpm.x,_xlpm.x=$P4675))))</f>
        <v>2.4850894632206762E-4</v>
      </c>
      <c r="T4675" s="14">
        <f>$H4675/S4675</f>
        <v>0.19999999999999998</v>
      </c>
      <c r="U4675" s="14">
        <f>_xlfn.LET(_xlpm.freq,F4675,_xlpm.size,M4675+1,_xlpm.F,V4675,LOG(1+_xlpm.freq)*LOG(1+_xlpm.size)*_xlpm.F)</f>
        <v>7.268567409175164E-2</v>
      </c>
      <c r="V4675" s="14">
        <f>_xlfn.LET(_xlpm.a,T4675,_xlpm.b,R4675,2*_xlpm.a*_xlpm.b/(_xlpm.a+_xlpm.b))</f>
        <v>0.2857142857142857</v>
      </c>
      <c r="W4675" s="14">
        <f>_xlfn.LET(_xlpm.p,R4675,_xlpm.q,T4675,LOG(_xlpm.p/_xlpm.q))</f>
        <v>0.3979400086720376</v>
      </c>
      <c r="X4675" s="2"/>
    </row>
    <row r="4676" spans="1:24">
      <c r="A4676" s="1" t="str">
        <f>_xlfn.LET(_xlpm.sep," : ",CONCATENATE(O4676,_xlpm.sep,P4676))</f>
        <v>~there~ : [ðə]</v>
      </c>
      <c r="B4676" s="1">
        <f>_xlfn.LET(_xlpm.d,$G4676,_xlpm.k,_xlfn.CONCAT(LEFT(TRIM(B$1),1),"*"),COUNTIF(_xlpm.d,_xlpm.k))</f>
        <v>0</v>
      </c>
      <c r="C4676" s="1">
        <f>_xlfn.LET(_xlpm.d,$G4676,_xlpm.k,_xlfn.CONCAT(LEFT(TRIM(C$1),1),"*"),COUNTIF(_xlpm.d,_xlpm.k))</f>
        <v>0</v>
      </c>
      <c r="D4676" s="1">
        <f>_xlfn.LET(_xlpm.d,$G4676,_xlpm.k,_xlfn.CONCAT(LEFT(TRIM(D$1),1),"*"),COUNTIF(_xlpm.d,_xlpm.k))</f>
        <v>0</v>
      </c>
      <c r="E4676" s="1">
        <f>LOG(F4676+1,10)</f>
        <v>0.30102999566398114</v>
      </c>
      <c r="F4676" s="7">
        <v>1</v>
      </c>
      <c r="G4676" s="9" t="s">
        <v>5515</v>
      </c>
      <c r="H4676" s="4">
        <f>F4676/freq.sum.r6e</f>
        <v>4.9701789264413521E-5</v>
      </c>
      <c r="I4676" s="1" t="str">
        <f>_xlfn.LET(_xlpm.sep,":",_xlpm.w,$G4676,LEFT(_xlpm.w,FIND(_xlpm.sep,_xlpm.w)-1))</f>
        <v>ðə</v>
      </c>
      <c r="J4676" s="1" t="str">
        <f>_xlfn.LET(_xlpm.sep,":",_xlpm.w,$G4676,RIGHT(_xlpm.w,LEN(_xlpm.w)-FIND(_xlpm.sep,_xlpm.w)))</f>
        <v>there</v>
      </c>
      <c r="K4676" s="10">
        <f>_xlfn.LET(_xlpm.w,I4676,LEN(_xlpm.w))</f>
        <v>2</v>
      </c>
      <c r="L4676" s="10">
        <f>_xlfn.LET(_xlpm.w,J4676,LEN(_xlpm.w))</f>
        <v>5</v>
      </c>
      <c r="M4676" s="10">
        <f>_xlfn.LET(_xlpm.a,K4676,_xlpm.b,L4676,MAX(_xlpm.a,_xlpm.b))</f>
        <v>5</v>
      </c>
      <c r="N4676" s="10">
        <f>_xlfn.LET(_xlpm.d,(K4676,L4676),MAX(_xlpm.d)-MIN(_xlpm.d))</f>
        <v>3</v>
      </c>
      <c r="O4676" s="1" t="str">
        <f>_xlfn.LET(_xlpm.sep,":",_xlpm.w,$G4676,_xlfn.CONCAT("~",RIGHT(_xlpm.w,LEN(_xlpm.w)-FIND(_xlpm.sep,_xlpm.w)),"~"))</f>
        <v>~there~</v>
      </c>
      <c r="P4676" s="1" t="str">
        <f>_xlfn.LET(_xlpm.sep,":",_xlpm.w,$G4676,_xlfn.CONCAT("[",LEFT(_xlpm.w,FIND(_xlpm.sep,_xlpm.w)-1),"]"))</f>
        <v>[ðə]</v>
      </c>
      <c r="Q4676" s="14" cm="1">
        <f t="array" ref="Q4676">SUM(_xlfn._xlws.FILTER($H$2:$H$7117,_xlfn.MAP($O$2:$O$7117,_xlfn.LAMBDA(_xlpm.x,_xlpm.x=$O4676))))</f>
        <v>9.9403578528827041E-5</v>
      </c>
      <c r="R4676" s="14">
        <f>$H4676/Q4676</f>
        <v>0.5</v>
      </c>
      <c r="S4676" s="14" cm="1">
        <f t="array" ref="S4676">SUM(_xlfn._xlws.FILTER($H$2:$H$7117,_xlfn.MAP($P$2:$P$7117,_xlfn.LAMBDA(_xlpm.x,_xlpm.x=$P4676))))</f>
        <v>2.4850894632206762E-4</v>
      </c>
      <c r="T4676" s="14">
        <f>$H4676/S4676</f>
        <v>0.19999999999999998</v>
      </c>
      <c r="U4676" s="14">
        <f>_xlfn.LET(_xlpm.freq,F4676,_xlpm.size,M4676+1,_xlpm.F,V4676,LOG(1+_xlpm.freq)*LOG(1+_xlpm.size)*_xlpm.F)</f>
        <v>7.268567409175164E-2</v>
      </c>
      <c r="V4676" s="14">
        <f>_xlfn.LET(_xlpm.a,T4676,_xlpm.b,R4676,2*_xlpm.a*_xlpm.b/(_xlpm.a+_xlpm.b))</f>
        <v>0.2857142857142857</v>
      </c>
      <c r="W4676" s="14">
        <f>_xlfn.LET(_xlpm.p,R4676,_xlpm.q,T4676,LOG(_xlpm.p/_xlpm.q))</f>
        <v>0.3979400086720376</v>
      </c>
      <c r="X4676" s="2"/>
    </row>
    <row r="4677" spans="1:24">
      <c r="A4677" s="1" t="str">
        <f>_xlfn.LET(_xlpm.sep," : ",CONCATENATE(O4677,_xlpm.sep,P4677))</f>
        <v>~nquex~ : [ŋkwə]</v>
      </c>
      <c r="B4677" s="1">
        <f>_xlfn.LET(_xlpm.d,$G4677,_xlpm.k,_xlfn.CONCAT(LEFT(TRIM(B$1),1),"*"),COUNTIF(_xlpm.d,_xlpm.k))</f>
        <v>0</v>
      </c>
      <c r="C4677" s="1">
        <f>_xlfn.LET(_xlpm.d,$G4677,_xlpm.k,_xlfn.CONCAT(LEFT(TRIM(C$1),1),"*"),COUNTIF(_xlpm.d,_xlpm.k))</f>
        <v>0</v>
      </c>
      <c r="D4677" s="1">
        <f>_xlfn.LET(_xlpm.d,$G4677,_xlpm.k,_xlfn.CONCAT(LEFT(TRIM(D$1),1),"*"),COUNTIF(_xlpm.d,_xlpm.k))</f>
        <v>0</v>
      </c>
      <c r="E4677" s="1">
        <f>LOG(F4677+1,10)</f>
        <v>0.30102999566398114</v>
      </c>
      <c r="F4677" s="7">
        <v>1</v>
      </c>
      <c r="G4677" s="9" t="s">
        <v>5900</v>
      </c>
      <c r="H4677" s="4">
        <f>F4677/freq.sum.r6e</f>
        <v>4.9701789264413521E-5</v>
      </c>
      <c r="I4677" s="1" t="str">
        <f>_xlfn.LET(_xlpm.sep,":",_xlpm.w,$G4677,LEFT(_xlpm.w,FIND(_xlpm.sep,_xlpm.w)-1))</f>
        <v>ŋkwə</v>
      </c>
      <c r="J4677" s="1" t="str">
        <f>_xlfn.LET(_xlpm.sep,":",_xlpm.w,$G4677,RIGHT(_xlpm.w,LEN(_xlpm.w)-FIND(_xlpm.sep,_xlpm.w)))</f>
        <v>nquex</v>
      </c>
      <c r="K4677" s="10">
        <f>_xlfn.LET(_xlpm.w,I4677,LEN(_xlpm.w))</f>
        <v>4</v>
      </c>
      <c r="L4677" s="10">
        <f>_xlfn.LET(_xlpm.w,J4677,LEN(_xlpm.w))</f>
        <v>5</v>
      </c>
      <c r="M4677" s="10">
        <f>_xlfn.LET(_xlpm.a,K4677,_xlpm.b,L4677,MAX(_xlpm.a,_xlpm.b))</f>
        <v>5</v>
      </c>
      <c r="N4677" s="10">
        <f>_xlfn.LET(_xlpm.d,(K4677,L4677),MAX(_xlpm.d)-MIN(_xlpm.d))</f>
        <v>1</v>
      </c>
      <c r="O4677" s="1" t="str">
        <f>_xlfn.LET(_xlpm.sep,":",_xlpm.w,$G4677,_xlfn.CONCAT("~",RIGHT(_xlpm.w,LEN(_xlpm.w)-FIND(_xlpm.sep,_xlpm.w)),"~"))</f>
        <v>~nquex~</v>
      </c>
      <c r="P4677" s="1" t="str">
        <f>_xlfn.LET(_xlpm.sep,":",_xlpm.w,$G4677,_xlfn.CONCAT("[",LEFT(_xlpm.w,FIND(_xlpm.sep,_xlpm.w)-1),"]"))</f>
        <v>[ŋkwə]</v>
      </c>
      <c r="Q4677" s="14" cm="1">
        <f t="array" ref="Q4677">SUM(_xlfn._xlws.FILTER($H$2:$H$7117,_xlfn.MAP($O$2:$O$7117,_xlfn.LAMBDA(_xlpm.x,_xlpm.x=$O4677))))</f>
        <v>9.9403578528827041E-5</v>
      </c>
      <c r="R4677" s="14">
        <f>$H4677/Q4677</f>
        <v>0.5</v>
      </c>
      <c r="S4677" s="14" cm="1">
        <f t="array" ref="S4677">SUM(_xlfn._xlws.FILTER($H$2:$H$7117,_xlfn.MAP($P$2:$P$7117,_xlfn.LAMBDA(_xlpm.x,_xlpm.x=$P4677))))</f>
        <v>2.4850894632206762E-4</v>
      </c>
      <c r="T4677" s="14">
        <f>$H4677/S4677</f>
        <v>0.19999999999999998</v>
      </c>
      <c r="U4677" s="14">
        <f>_xlfn.LET(_xlpm.freq,F4677,_xlpm.size,M4677+1,_xlpm.F,V4677,LOG(1+_xlpm.freq)*LOG(1+_xlpm.size)*_xlpm.F)</f>
        <v>7.268567409175164E-2</v>
      </c>
      <c r="V4677" s="14">
        <f>_xlfn.LET(_xlpm.a,T4677,_xlpm.b,R4677,2*_xlpm.a*_xlpm.b/(_xlpm.a+_xlpm.b))</f>
        <v>0.2857142857142857</v>
      </c>
      <c r="W4677" s="14">
        <f>_xlfn.LET(_xlpm.p,R4677,_xlpm.q,T4677,LOG(_xlpm.p/_xlpm.q))</f>
        <v>0.3979400086720376</v>
      </c>
      <c r="X4677" s="2"/>
    </row>
    <row r="4678" spans="1:24">
      <c r="A4678" s="1" t="str">
        <f>_xlfn.LET(_xlpm.sep," : ",CONCATENATE(O4678,_xlpm.sep,P4678))</f>
        <v>~mpera~ : [mpɹə]</v>
      </c>
      <c r="B4678" s="1">
        <f>_xlfn.LET(_xlpm.d,$G4678,_xlpm.k,_xlfn.CONCAT(LEFT(TRIM(B$1),1),"*"),COUNTIF(_xlpm.d,_xlpm.k))</f>
        <v>0</v>
      </c>
      <c r="C4678" s="1">
        <f>_xlfn.LET(_xlpm.d,$G4678,_xlpm.k,_xlfn.CONCAT(LEFT(TRIM(C$1),1),"*"),COUNTIF(_xlpm.d,_xlpm.k))</f>
        <v>1</v>
      </c>
      <c r="D4678" s="1">
        <f>_xlfn.LET(_xlpm.d,$G4678,_xlpm.k,_xlfn.CONCAT(LEFT(TRIM(D$1),1),"*"),COUNTIF(_xlpm.d,_xlpm.k))</f>
        <v>0</v>
      </c>
      <c r="E4678" s="1">
        <f>LOG(F4678+1,10)</f>
        <v>0.47712125471966244</v>
      </c>
      <c r="F4678" s="7">
        <v>2</v>
      </c>
      <c r="G4678" s="9" t="s">
        <v>2656</v>
      </c>
      <c r="H4678" s="4">
        <f>F4678/freq.sum.r6e</f>
        <v>9.9403578528827041E-5</v>
      </c>
      <c r="I4678" s="1" t="str">
        <f>_xlfn.LET(_xlpm.sep,":",_xlpm.w,$G4678,LEFT(_xlpm.w,FIND(_xlpm.sep,_xlpm.w)-1))</f>
        <v>mpɹə</v>
      </c>
      <c r="J4678" s="1" t="str">
        <f>_xlfn.LET(_xlpm.sep,":",_xlpm.w,$G4678,RIGHT(_xlpm.w,LEN(_xlpm.w)-FIND(_xlpm.sep,_xlpm.w)))</f>
        <v>mpera</v>
      </c>
      <c r="K4678" s="10">
        <f>_xlfn.LET(_xlpm.w,I4678,LEN(_xlpm.w))</f>
        <v>4</v>
      </c>
      <c r="L4678" s="10">
        <f>_xlfn.LET(_xlpm.w,J4678,LEN(_xlpm.w))</f>
        <v>5</v>
      </c>
      <c r="M4678" s="10">
        <f>_xlfn.LET(_xlpm.a,K4678,_xlpm.b,L4678,MAX(_xlpm.a,_xlpm.b))</f>
        <v>5</v>
      </c>
      <c r="N4678" s="10">
        <f>_xlfn.LET(_xlpm.d,(K4678,L4678),MAX(_xlpm.d)-MIN(_xlpm.d))</f>
        <v>1</v>
      </c>
      <c r="O4678" s="1" t="str">
        <f>_xlfn.LET(_xlpm.sep,":",_xlpm.w,$G4678,_xlfn.CONCAT("~",RIGHT(_xlpm.w,LEN(_xlpm.w)-FIND(_xlpm.sep,_xlpm.w)),"~"))</f>
        <v>~mpera~</v>
      </c>
      <c r="P4678" s="1" t="str">
        <f>_xlfn.LET(_xlpm.sep,":",_xlpm.w,$G4678,_xlfn.CONCAT("[",LEFT(_xlpm.w,FIND(_xlpm.sep,_xlpm.w)-1),"]"))</f>
        <v>[mpɹə]</v>
      </c>
      <c r="Q4678" s="14" cm="1">
        <f t="array" ref="Q4678">SUM(_xlfn._xlws.FILTER($H$2:$H$7117,_xlfn.MAP($O$2:$O$7117,_xlfn.LAMBDA(_xlpm.x,_xlpm.x=$O4678))))</f>
        <v>9.9403578528827041E-5</v>
      </c>
      <c r="R4678" s="14">
        <f>$H4678/Q4678</f>
        <v>1</v>
      </c>
      <c r="S4678" s="14" cm="1">
        <f t="array" ref="S4678">SUM(_xlfn._xlws.FILTER($H$2:$H$7117,_xlfn.MAP($P$2:$P$7117,_xlfn.LAMBDA(_xlpm.x,_xlpm.x=$P4678))))</f>
        <v>2.4850894632206762E-4</v>
      </c>
      <c r="T4678" s="14">
        <f>$H4678/S4678</f>
        <v>0.39999999999999997</v>
      </c>
      <c r="U4678" s="14">
        <f>_xlfn.LET(_xlpm.freq,F4678,_xlpm.size,M4678+1,_xlpm.F,V4678,LOG(1+_xlpm.freq)*LOG(1+_xlpm.size)*_xlpm.F)</f>
        <v>0.23040813555013123</v>
      </c>
      <c r="V4678" s="14">
        <f>_xlfn.LET(_xlpm.a,T4678,_xlpm.b,R4678,2*_xlpm.a*_xlpm.b/(_xlpm.a+_xlpm.b))</f>
        <v>0.5714285714285714</v>
      </c>
      <c r="W4678" s="14">
        <f>_xlfn.LET(_xlpm.p,R4678,_xlpm.q,T4678,LOG(_xlpm.p/_xlpm.q))</f>
        <v>0.3979400086720376</v>
      </c>
      <c r="X4678" s="2"/>
    </row>
    <row r="4679" spans="1:24">
      <c r="A4679" s="1" t="str">
        <f>_xlfn.LET(_xlpm.sep," : ",CONCATENATE(O4679,_xlpm.sep,P4679))</f>
        <v>~lesma~ : [lzmə]</v>
      </c>
      <c r="B4679" s="1">
        <f>_xlfn.LET(_xlpm.d,$G4679,_xlpm.k,_xlfn.CONCAT(LEFT(TRIM(B$1),1),"*"),COUNTIF(_xlpm.d,_xlpm.k))</f>
        <v>0</v>
      </c>
      <c r="C4679" s="1">
        <f>_xlfn.LET(_xlpm.d,$G4679,_xlpm.k,_xlfn.CONCAT(LEFT(TRIM(C$1),1),"*"),COUNTIF(_xlpm.d,_xlpm.k))</f>
        <v>0</v>
      </c>
      <c r="D4679" s="1">
        <f>_xlfn.LET(_xlpm.d,$G4679,_xlpm.k,_xlfn.CONCAT(LEFT(TRIM(D$1),1),"*"),COUNTIF(_xlpm.d,_xlpm.k))</f>
        <v>0</v>
      </c>
      <c r="E4679" s="1">
        <f>LOG(F4679+1,10)</f>
        <v>0.47712125471966244</v>
      </c>
      <c r="F4679" s="7">
        <v>2</v>
      </c>
      <c r="G4679" s="9" t="s">
        <v>2247</v>
      </c>
      <c r="H4679" s="4">
        <f>F4679/freq.sum.r6e</f>
        <v>9.9403578528827041E-5</v>
      </c>
      <c r="I4679" s="4" t="str">
        <f>_xlfn.LET(_xlpm.sep,":",_xlpm.w,$G4679,LEFT(_xlpm.w,FIND(_xlpm.sep,_xlpm.w)-1))</f>
        <v>lzmə</v>
      </c>
      <c r="J4679" s="4" t="str">
        <f>_xlfn.LET(_xlpm.sep,":",_xlpm.w,$G4679,RIGHT(_xlpm.w,LEN(_xlpm.w)-FIND(_xlpm.sep,_xlpm.w)))</f>
        <v>lesma</v>
      </c>
      <c r="K4679" s="10">
        <f>_xlfn.LET(_xlpm.w,I4679,LEN(_xlpm.w))</f>
        <v>4</v>
      </c>
      <c r="L4679" s="10">
        <f>_xlfn.LET(_xlpm.w,J4679,LEN(_xlpm.w))</f>
        <v>5</v>
      </c>
      <c r="M4679" s="10">
        <f>_xlfn.LET(_xlpm.a,K4679,_xlpm.b,L4679,MAX(_xlpm.a,_xlpm.b))</f>
        <v>5</v>
      </c>
      <c r="N4679" s="10">
        <f>_xlfn.LET(_xlpm.d,(K4679,L4679),MAX(_xlpm.d)-MIN(_xlpm.d))</f>
        <v>1</v>
      </c>
      <c r="O4679" s="1" t="str">
        <f>_xlfn.LET(_xlpm.sep,":",_xlpm.w,$G4679,_xlfn.CONCAT("~",RIGHT(_xlpm.w,LEN(_xlpm.w)-FIND(_xlpm.sep,_xlpm.w)),"~"))</f>
        <v>~lesma~</v>
      </c>
      <c r="P4679" s="1" t="str">
        <f>_xlfn.LET(_xlpm.sep,":",_xlpm.w,$G4679,_xlfn.CONCAT("[",LEFT(_xlpm.w,FIND(_xlpm.sep,_xlpm.w)-1),"]"))</f>
        <v>[lzmə]</v>
      </c>
      <c r="Q4679" s="14" cm="1">
        <f t="array" ref="Q4679">SUM(_xlfn._xlws.FILTER($H$2:$H$7109,_xlfn.MAP($O$2:$O$7109,_xlfn.LAMBDA(_xlpm.x,_xlpm.x=$O4679))))</f>
        <v>9.9403578528827041E-5</v>
      </c>
      <c r="R4679" s="14">
        <f>$H4679/Q4679</f>
        <v>1</v>
      </c>
      <c r="S4679" s="14" cm="1">
        <f t="array" ref="S4679">SUM(_xlfn._xlws.FILTER($H$2:$H$7109,_xlfn.MAP($P$2:$P$7109,_xlfn.LAMBDA(_xlpm.x,_xlpm.x=$P4679))))</f>
        <v>2.4850894632206762E-4</v>
      </c>
      <c r="T4679" s="14">
        <f>$H4679/S4679</f>
        <v>0.39999999999999997</v>
      </c>
      <c r="U4679" s="14">
        <f>_xlfn.LET(_xlpm.freq,F4679,_xlpm.size,M4679+1,_xlpm.F,V4679,LOG(1+_xlpm.freq)*LOG(1+_xlpm.size)*_xlpm.F)</f>
        <v>0.23040813555013123</v>
      </c>
      <c r="V4679" s="14">
        <f>_xlfn.LET(_xlpm.a,T4679,_xlpm.b,R4679,2*_xlpm.a*_xlpm.b/(_xlpm.a+_xlpm.b))</f>
        <v>0.5714285714285714</v>
      </c>
      <c r="W4679" s="14">
        <f>_xlfn.LET(_xlpm.p,R4679,_xlpm.q,T4679,LOG(_xlpm.p/_xlpm.q))</f>
        <v>0.3979400086720376</v>
      </c>
      <c r="X4679" s="2"/>
    </row>
    <row r="4680" spans="1:24">
      <c r="A4680" s="1" t="str">
        <f>_xlfn.LET(_xlpm.sep," : ",CONCATENATE(O4680,_xlpm.sep,P4680))</f>
        <v>~ngthe~ : [ŋθə]</v>
      </c>
      <c r="B4680" s="1">
        <f>_xlfn.LET(_xlpm.d,$G4680,_xlpm.k,_xlfn.CONCAT(LEFT(TRIM(B$1),1),"*"),COUNTIF(_xlpm.d,_xlpm.k))</f>
        <v>0</v>
      </c>
      <c r="C4680" s="1">
        <f>_xlfn.LET(_xlpm.d,$G4680,_xlpm.k,_xlfn.CONCAT(LEFT(TRIM(C$1),1),"*"),COUNTIF(_xlpm.d,_xlpm.k))</f>
        <v>0</v>
      </c>
      <c r="D4680" s="1">
        <f>_xlfn.LET(_xlpm.d,$G4680,_xlpm.k,_xlfn.CONCAT(LEFT(TRIM(D$1),1),"*"),COUNTIF(_xlpm.d,_xlpm.k))</f>
        <v>0</v>
      </c>
      <c r="E4680" s="1">
        <f>LOG(F4680+1,10)</f>
        <v>0.47712125471966244</v>
      </c>
      <c r="F4680" s="7">
        <v>2</v>
      </c>
      <c r="G4680" s="9" t="s">
        <v>7047</v>
      </c>
      <c r="H4680" s="4">
        <f>F4680/freq.sum.r6e</f>
        <v>9.9403578528827041E-5</v>
      </c>
      <c r="I4680" s="1" t="str">
        <f>_xlfn.LET(_xlpm.sep,":",_xlpm.w,$G4680,LEFT(_xlpm.w,FIND(_xlpm.sep,_xlpm.w)-1))</f>
        <v>ŋθə</v>
      </c>
      <c r="J4680" s="1" t="str">
        <f>_xlfn.LET(_xlpm.sep,":",_xlpm.w,$G4680,RIGHT(_xlpm.w,LEN(_xlpm.w)-FIND(_xlpm.sep,_xlpm.w)))</f>
        <v>ngthe</v>
      </c>
      <c r="K4680" s="10">
        <f>_xlfn.LET(_xlpm.w,I4680,LEN(_xlpm.w))</f>
        <v>3</v>
      </c>
      <c r="L4680" s="10">
        <f>_xlfn.LET(_xlpm.w,J4680,LEN(_xlpm.w))</f>
        <v>5</v>
      </c>
      <c r="M4680" s="10">
        <f>_xlfn.LET(_xlpm.a,K4680,_xlpm.b,L4680,MAX(_xlpm.a,_xlpm.b))</f>
        <v>5</v>
      </c>
      <c r="N4680" s="10">
        <f>_xlfn.LET(_xlpm.d,(K4680,L4680),MAX(_xlpm.d)-MIN(_xlpm.d))</f>
        <v>2</v>
      </c>
      <c r="O4680" s="1" t="str">
        <f>_xlfn.LET(_xlpm.sep,":",_xlpm.w,$G4680,_xlfn.CONCAT("~",RIGHT(_xlpm.w,LEN(_xlpm.w)-FIND(_xlpm.sep,_xlpm.w)),"~"))</f>
        <v>~ngthe~</v>
      </c>
      <c r="P4680" s="1" t="str">
        <f>_xlfn.LET(_xlpm.sep,":",_xlpm.w,$G4680,_xlfn.CONCAT("[",LEFT(_xlpm.w,FIND(_xlpm.sep,_xlpm.w)-1),"]"))</f>
        <v>[ŋθə]</v>
      </c>
      <c r="Q4680" s="14" cm="1">
        <f t="array" ref="Q4680">SUM(_xlfn._xlws.FILTER($H$2:$H$7111,_xlfn.MAP($O$2:$O$7111,_xlfn.LAMBDA(_xlpm.x,_xlpm.x=$O4680))))</f>
        <v>9.9403578528827041E-5</v>
      </c>
      <c r="R4680" s="14">
        <f>$H4680/Q4680</f>
        <v>1</v>
      </c>
      <c r="S4680" s="14" cm="1">
        <f t="array" ref="S4680">SUM(_xlfn._xlws.FILTER($H$2:$H$7111,_xlfn.MAP($P$2:$P$7111,_xlfn.LAMBDA(_xlpm.x,_xlpm.x=$P4680))))</f>
        <v>2.4850894632206762E-4</v>
      </c>
      <c r="T4680" s="14">
        <f>$H4680/S4680</f>
        <v>0.39999999999999997</v>
      </c>
      <c r="U4680" s="14">
        <f>_xlfn.LET(_xlpm.freq,F4680,_xlpm.size,M4680+1,_xlpm.F,V4680,LOG(1+_xlpm.freq)*LOG(1+_xlpm.size)*_xlpm.F)</f>
        <v>0.23040813555013123</v>
      </c>
      <c r="V4680" s="14">
        <f>_xlfn.LET(_xlpm.a,T4680,_xlpm.b,R4680,2*_xlpm.a*_xlpm.b/(_xlpm.a+_xlpm.b))</f>
        <v>0.5714285714285714</v>
      </c>
      <c r="W4680" s="14">
        <f>_xlfn.LET(_xlpm.p,R4680,_xlpm.q,T4680,LOG(_xlpm.p/_xlpm.q))</f>
        <v>0.3979400086720376</v>
      </c>
      <c r="X4680" s="2"/>
    </row>
    <row r="4681" spans="1:24">
      <c r="A4681" s="1" t="str">
        <f>_xlfn.LET(_xlpm.sep," : ",CONCATENATE(O4681,_xlpm.sep,P4681))</f>
        <v>~throo~ : [θɹu]</v>
      </c>
      <c r="B4681" s="1">
        <f>_xlfn.LET(_xlpm.d,$G4681,_xlpm.k,_xlfn.CONCAT(LEFT(TRIM(B$1),1),"*"),COUNTIF(_xlpm.d,_xlpm.k))</f>
        <v>0</v>
      </c>
      <c r="C4681" s="1">
        <f>_xlfn.LET(_xlpm.d,$G4681,_xlpm.k,_xlfn.CONCAT(LEFT(TRIM(C$1),1),"*"),COUNTIF(_xlpm.d,_xlpm.k))</f>
        <v>0</v>
      </c>
      <c r="D4681" s="1">
        <f>_xlfn.LET(_xlpm.d,$G4681,_xlpm.k,_xlfn.CONCAT(LEFT(TRIM(D$1),1),"*"),COUNTIF(_xlpm.d,_xlpm.k))</f>
        <v>0</v>
      </c>
      <c r="E4681" s="1">
        <f>LOG(F4681+1,10)</f>
        <v>0.90308998699194343</v>
      </c>
      <c r="F4681" s="7">
        <v>7</v>
      </c>
      <c r="G4681" s="9" t="s">
        <v>6998</v>
      </c>
      <c r="H4681" s="4">
        <f>F4681/freq.sum.r6e</f>
        <v>3.4791252485089465E-4</v>
      </c>
      <c r="I4681" s="1" t="str">
        <f>_xlfn.LET(_xlpm.sep,":",_xlpm.w,$G4681,LEFT(_xlpm.w,FIND(_xlpm.sep,_xlpm.w)-1))</f>
        <v>θɹu</v>
      </c>
      <c r="J4681" s="1" t="str">
        <f>_xlfn.LET(_xlpm.sep,":",_xlpm.w,$G4681,RIGHT(_xlpm.w,LEN(_xlpm.w)-FIND(_xlpm.sep,_xlpm.w)))</f>
        <v>throo</v>
      </c>
      <c r="K4681" s="10">
        <f>_xlfn.LET(_xlpm.w,I4681,LEN(_xlpm.w))</f>
        <v>3</v>
      </c>
      <c r="L4681" s="10">
        <f>_xlfn.LET(_xlpm.w,J4681,LEN(_xlpm.w))</f>
        <v>5</v>
      </c>
      <c r="M4681" s="10">
        <f>_xlfn.LET(_xlpm.a,K4681,_xlpm.b,L4681,MAX(_xlpm.a,_xlpm.b))</f>
        <v>5</v>
      </c>
      <c r="N4681" s="10">
        <f>_xlfn.LET(_xlpm.d,(K4681,L4681),MAX(_xlpm.d)-MIN(_xlpm.d))</f>
        <v>2</v>
      </c>
      <c r="O4681" s="1" t="str">
        <f>_xlfn.LET(_xlpm.sep,":",_xlpm.w,$G4681,_xlfn.CONCAT("~",RIGHT(_xlpm.w,LEN(_xlpm.w)-FIND(_xlpm.sep,_xlpm.w)),"~"))</f>
        <v>~throo~</v>
      </c>
      <c r="P4681" s="1" t="str">
        <f>_xlfn.LET(_xlpm.sep,":",_xlpm.w,$G4681,_xlfn.CONCAT("[",LEFT(_xlpm.w,FIND(_xlpm.sep,_xlpm.w)-1),"]"))</f>
        <v>[θɹu]</v>
      </c>
      <c r="Q4681" s="14" cm="1">
        <f t="array" ref="Q4681">SUM(_xlfn._xlws.FILTER($H$2:$H$7111,_xlfn.MAP($O$2:$O$7111,_xlfn.LAMBDA(_xlpm.x,_xlpm.x=$O4681))))</f>
        <v>3.4791252485089465E-4</v>
      </c>
      <c r="R4681" s="14">
        <f>$H4681/Q4681</f>
        <v>1</v>
      </c>
      <c r="S4681" s="14" cm="1">
        <f t="array" ref="S4681">SUM(_xlfn._xlws.FILTER($H$2:$H$7111,_xlfn.MAP($P$2:$P$7111,_xlfn.LAMBDA(_xlpm.x,_xlpm.x=$P4681))))</f>
        <v>8.9463220675944357E-4</v>
      </c>
      <c r="T4681" s="14">
        <f>$H4681/S4681</f>
        <v>0.38888888888888878</v>
      </c>
      <c r="U4681" s="14">
        <f>_xlfn.LET(_xlpm.freq,F4681,_xlpm.size,M4681+1,_xlpm.F,V4681,LOG(1+_xlpm.freq)*LOG(1+_xlpm.size)*_xlpm.F)</f>
        <v>0.42739176365949949</v>
      </c>
      <c r="V4681" s="14">
        <f>_xlfn.LET(_xlpm.a,T4681,_xlpm.b,R4681,2*_xlpm.a*_xlpm.b/(_xlpm.a+_xlpm.b))</f>
        <v>0.55999999999999983</v>
      </c>
      <c r="W4681" s="14">
        <f>_xlfn.LET(_xlpm.p,R4681,_xlpm.q,T4681,LOG(_xlpm.p/_xlpm.q))</f>
        <v>0.41017446508904937</v>
      </c>
      <c r="X4681" s="2"/>
    </row>
    <row r="4682" spans="1:24">
      <c r="A4682" s="1" t="str">
        <f>_xlfn.LET(_xlpm.sep," : ",CONCATENATE(O4682,_xlpm.sep,P4682))</f>
        <v>~throu~ : [θɹu]</v>
      </c>
      <c r="B4682" s="1">
        <f>_xlfn.LET(_xlpm.d,$G4682,_xlpm.k,_xlfn.CONCAT(LEFT(TRIM(B$1),1),"*"),COUNTIF(_xlpm.d,_xlpm.k))</f>
        <v>0</v>
      </c>
      <c r="C4682" s="1">
        <f>_xlfn.LET(_xlpm.d,$G4682,_xlpm.k,_xlfn.CONCAT(LEFT(TRIM(C$1),1),"*"),COUNTIF(_xlpm.d,_xlpm.k))</f>
        <v>0</v>
      </c>
      <c r="D4682" s="1">
        <f>_xlfn.LET(_xlpm.d,$G4682,_xlpm.k,_xlfn.CONCAT(LEFT(TRIM(D$1),1),"*"),COUNTIF(_xlpm.d,_xlpm.k))</f>
        <v>0</v>
      </c>
      <c r="E4682" s="1">
        <f>LOG(F4682+1,10)</f>
        <v>0.90308998699194343</v>
      </c>
      <c r="F4682" s="7">
        <v>7</v>
      </c>
      <c r="G4682" s="9" t="s">
        <v>7001</v>
      </c>
      <c r="H4682" s="4">
        <f>F4682/freq.sum.r6e</f>
        <v>3.4791252485089465E-4</v>
      </c>
      <c r="I4682" s="4" t="str">
        <f>_xlfn.LET(_xlpm.sep,":",_xlpm.w,$G4682,LEFT(_xlpm.w,FIND(_xlpm.sep,_xlpm.w)-1))</f>
        <v>θɹu</v>
      </c>
      <c r="J4682" s="4" t="str">
        <f>_xlfn.LET(_xlpm.sep,":",_xlpm.w,$G4682,RIGHT(_xlpm.w,LEN(_xlpm.w)-FIND(_xlpm.sep,_xlpm.w)))</f>
        <v>throu</v>
      </c>
      <c r="K4682" s="10">
        <f>_xlfn.LET(_xlpm.w,I4682,LEN(_xlpm.w))</f>
        <v>3</v>
      </c>
      <c r="L4682" s="10">
        <f>_xlfn.LET(_xlpm.w,J4682,LEN(_xlpm.w))</f>
        <v>5</v>
      </c>
      <c r="M4682" s="10">
        <f>_xlfn.LET(_xlpm.a,K4682,_xlpm.b,L4682,MAX(_xlpm.a,_xlpm.b))</f>
        <v>5</v>
      </c>
      <c r="N4682" s="10">
        <f>_xlfn.LET(_xlpm.d,(K4682,L4682),MAX(_xlpm.d)-MIN(_xlpm.d))</f>
        <v>2</v>
      </c>
      <c r="O4682" s="1" t="str">
        <f>_xlfn.LET(_xlpm.sep,":",_xlpm.w,$G4682,_xlfn.CONCAT("~",RIGHT(_xlpm.w,LEN(_xlpm.w)-FIND(_xlpm.sep,_xlpm.w)),"~"))</f>
        <v>~throu~</v>
      </c>
      <c r="P4682" s="1" t="str">
        <f>_xlfn.LET(_xlpm.sep,":",_xlpm.w,$G4682,_xlfn.CONCAT("[",LEFT(_xlpm.w,FIND(_xlpm.sep,_xlpm.w)-1),"]"))</f>
        <v>[θɹu]</v>
      </c>
      <c r="Q4682" s="14" cm="1">
        <f t="array" ref="Q4682">SUM(_xlfn._xlws.FILTER($H$2:$H$7109,_xlfn.MAP($O$2:$O$7109,_xlfn.LAMBDA(_xlpm.x,_xlpm.x=$O4682))))</f>
        <v>3.4791252485089465E-4</v>
      </c>
      <c r="R4682" s="14">
        <f>$H4682/Q4682</f>
        <v>1</v>
      </c>
      <c r="S4682" s="14" cm="1">
        <f t="array" ref="S4682">SUM(_xlfn._xlws.FILTER($H$2:$H$7109,_xlfn.MAP($P$2:$P$7109,_xlfn.LAMBDA(_xlpm.x,_xlpm.x=$P4682))))</f>
        <v>8.9463220675944357E-4</v>
      </c>
      <c r="T4682" s="14">
        <f>$H4682/S4682</f>
        <v>0.38888888888888878</v>
      </c>
      <c r="U4682" s="14">
        <f>_xlfn.LET(_xlpm.freq,F4682,_xlpm.size,M4682+1,_xlpm.F,V4682,LOG(1+_xlpm.freq)*LOG(1+_xlpm.size)*_xlpm.F)</f>
        <v>0.42739176365949949</v>
      </c>
      <c r="V4682" s="14">
        <f>_xlfn.LET(_xlpm.a,T4682,_xlpm.b,R4682,2*_xlpm.a*_xlpm.b/(_xlpm.a+_xlpm.b))</f>
        <v>0.55999999999999983</v>
      </c>
      <c r="W4682" s="14">
        <f>_xlfn.LET(_xlpm.p,R4682,_xlpm.q,T4682,LOG(_xlpm.p/_xlpm.q))</f>
        <v>0.41017446508904937</v>
      </c>
      <c r="X4682" s="2"/>
    </row>
    <row r="4683" spans="1:24">
      <c r="A4683" s="1" t="str">
        <f>_xlfn.LET(_xlpm.sep," : ",CONCATENATE(O4683,_xlpm.sep,P4683))</f>
        <v>~rnmer~ : [ɹnmɛ]</v>
      </c>
      <c r="B4683" s="1">
        <f>_xlfn.LET(_xlpm.d,$G4683,_xlpm.k,_xlfn.CONCAT(LEFT(TRIM(B$1),1),"*"),COUNTIF(_xlpm.d,_xlpm.k))</f>
        <v>1</v>
      </c>
      <c r="C4683" s="1">
        <f>_xlfn.LET(_xlpm.d,$G4683,_xlpm.k,_xlfn.CONCAT(LEFT(TRIM(C$1),1),"*"),COUNTIF(_xlpm.d,_xlpm.k))</f>
        <v>0</v>
      </c>
      <c r="D4683" s="1">
        <f>_xlfn.LET(_xlpm.d,$G4683,_xlpm.k,_xlfn.CONCAT(LEFT(TRIM(D$1),1),"*"),COUNTIF(_xlpm.d,_xlpm.k))</f>
        <v>0</v>
      </c>
      <c r="E4683" s="1">
        <f>LOG(F4683+1,10)</f>
        <v>0.47712125471966244</v>
      </c>
      <c r="F4683" s="7">
        <v>2</v>
      </c>
      <c r="G4683" s="9" t="s">
        <v>6075</v>
      </c>
      <c r="H4683" s="4">
        <f>F4683/freq.sum.r6e</f>
        <v>9.9403578528827041E-5</v>
      </c>
      <c r="I4683" s="1" t="str">
        <f>_xlfn.LET(_xlpm.sep,":",_xlpm.w,$G4683,LEFT(_xlpm.w,FIND(_xlpm.sep,_xlpm.w)-1))</f>
        <v>ɹnmɛ</v>
      </c>
      <c r="J4683" s="1" t="str">
        <f>_xlfn.LET(_xlpm.sep,":",_xlpm.w,$G4683,RIGHT(_xlpm.w,LEN(_xlpm.w)-FIND(_xlpm.sep,_xlpm.w)))</f>
        <v>rnmer</v>
      </c>
      <c r="K4683" s="10">
        <f>_xlfn.LET(_xlpm.w,I4683,LEN(_xlpm.w))</f>
        <v>4</v>
      </c>
      <c r="L4683" s="10">
        <f>_xlfn.LET(_xlpm.w,J4683,LEN(_xlpm.w))</f>
        <v>5</v>
      </c>
      <c r="M4683" s="10">
        <f>_xlfn.LET(_xlpm.a,K4683,_xlpm.b,L4683,MAX(_xlpm.a,_xlpm.b))</f>
        <v>5</v>
      </c>
      <c r="N4683" s="10">
        <f>_xlfn.LET(_xlpm.d,(K4683,L4683),MAX(_xlpm.d)-MIN(_xlpm.d))</f>
        <v>1</v>
      </c>
      <c r="O4683" s="1" t="str">
        <f>_xlfn.LET(_xlpm.sep,":",_xlpm.w,$G4683,_xlfn.CONCAT("~",RIGHT(_xlpm.w,LEN(_xlpm.w)-FIND(_xlpm.sep,_xlpm.w)),"~"))</f>
        <v>~rnmer~</v>
      </c>
      <c r="P4683" s="1" t="str">
        <f>_xlfn.LET(_xlpm.sep,":",_xlpm.w,$G4683,_xlfn.CONCAT("[",LEFT(_xlpm.w,FIND(_xlpm.sep,_xlpm.w)-1),"]"))</f>
        <v>[ɹnmɛ]</v>
      </c>
      <c r="Q4683" s="14" cm="1">
        <f t="array" ref="Q4683">SUM(_xlfn._xlws.FILTER($H$2:$H$7117,_xlfn.MAP($O$2:$O$7117,_xlfn.LAMBDA(_xlpm.x,_xlpm.x=$O4683))))</f>
        <v>1.4910536779324057E-4</v>
      </c>
      <c r="R4683" s="14">
        <f>$H4683/Q4683</f>
        <v>0.66666666666666663</v>
      </c>
      <c r="S4683" s="14" cm="1">
        <f t="array" ref="S4683">SUM(_xlfn._xlws.FILTER($H$2:$H$7117,_xlfn.MAP($P$2:$P$7117,_xlfn.LAMBDA(_xlpm.x,_xlpm.x=$P4683))))</f>
        <v>3.9761431411530811E-4</v>
      </c>
      <c r="T4683" s="14">
        <f>$H4683/S4683</f>
        <v>0.25000000000000006</v>
      </c>
      <c r="U4683" s="14">
        <f>_xlfn.LET(_xlpm.freq,F4683,_xlpm.size,M4683+1,_xlpm.F,V4683,LOG(1+_xlpm.freq)*LOG(1+_xlpm.size)*_xlpm.F)</f>
        <v>0.14662335898644716</v>
      </c>
      <c r="V4683" s="14">
        <f>_xlfn.LET(_xlpm.a,T4683,_xlpm.b,R4683,2*_xlpm.a*_xlpm.b/(_xlpm.a+_xlpm.b))</f>
        <v>0.36363636363636365</v>
      </c>
      <c r="W4683" s="14">
        <f>_xlfn.LET(_xlpm.p,R4683,_xlpm.q,T4683,LOG(_xlpm.p/_xlpm.q))</f>
        <v>0.42596873227228105</v>
      </c>
      <c r="X4683" s="2"/>
    </row>
    <row r="4684" spans="1:24">
      <c r="A4684" s="1" t="str">
        <f>_xlfn.LET(_xlpm.sep," : ",CONCATENATE(O4684,_xlpm.sep,P4684))</f>
        <v>~rtair~ : [ɹtɛ]</v>
      </c>
      <c r="B4684" s="1">
        <f>_xlfn.LET(_xlpm.d,$G4684,_xlpm.k,_xlfn.CONCAT(LEFT(TRIM(B$1),1),"*"),COUNTIF(_xlpm.d,_xlpm.k))</f>
        <v>1</v>
      </c>
      <c r="C4684" s="1">
        <f>_xlfn.LET(_xlpm.d,$G4684,_xlpm.k,_xlfn.CONCAT(LEFT(TRIM(C$1),1),"*"),COUNTIF(_xlpm.d,_xlpm.k))</f>
        <v>0</v>
      </c>
      <c r="D4684" s="1">
        <f>_xlfn.LET(_xlpm.d,$G4684,_xlpm.k,_xlfn.CONCAT(LEFT(TRIM(D$1),1),"*"),COUNTIF(_xlpm.d,_xlpm.k))</f>
        <v>0</v>
      </c>
      <c r="E4684" s="1">
        <f>LOG(F4684+1,10)</f>
        <v>0.47712125471966244</v>
      </c>
      <c r="F4684" s="7">
        <v>2</v>
      </c>
      <c r="G4684" s="9" t="s">
        <v>6339</v>
      </c>
      <c r="H4684" s="4">
        <f>F4684/freq.sum.r6e</f>
        <v>9.9403578528827041E-5</v>
      </c>
      <c r="I4684" s="1" t="str">
        <f>_xlfn.LET(_xlpm.sep,":",_xlpm.w,$G4684,LEFT(_xlpm.w,FIND(_xlpm.sep,_xlpm.w)-1))</f>
        <v>ɹtɛ</v>
      </c>
      <c r="J4684" s="1" t="str">
        <f>_xlfn.LET(_xlpm.sep,":",_xlpm.w,$G4684,RIGHT(_xlpm.w,LEN(_xlpm.w)-FIND(_xlpm.sep,_xlpm.w)))</f>
        <v>rtair</v>
      </c>
      <c r="K4684" s="10">
        <f>_xlfn.LET(_xlpm.w,I4684,LEN(_xlpm.w))</f>
        <v>3</v>
      </c>
      <c r="L4684" s="10">
        <f>_xlfn.LET(_xlpm.w,J4684,LEN(_xlpm.w))</f>
        <v>5</v>
      </c>
      <c r="M4684" s="10">
        <f>_xlfn.LET(_xlpm.a,K4684,_xlpm.b,L4684,MAX(_xlpm.a,_xlpm.b))</f>
        <v>5</v>
      </c>
      <c r="N4684" s="10">
        <f>_xlfn.LET(_xlpm.d,(K4684,L4684),MAX(_xlpm.d)-MIN(_xlpm.d))</f>
        <v>2</v>
      </c>
      <c r="O4684" s="1" t="str">
        <f>_xlfn.LET(_xlpm.sep,":",_xlpm.w,$G4684,_xlfn.CONCAT("~",RIGHT(_xlpm.w,LEN(_xlpm.w)-FIND(_xlpm.sep,_xlpm.w)),"~"))</f>
        <v>~rtair~</v>
      </c>
      <c r="P4684" s="1" t="str">
        <f>_xlfn.LET(_xlpm.sep,":",_xlpm.w,$G4684,_xlfn.CONCAT("[",LEFT(_xlpm.w,FIND(_xlpm.sep,_xlpm.w)-1),"]"))</f>
        <v>[ɹtɛ]</v>
      </c>
      <c r="Q4684" s="14" cm="1">
        <f t="array" ref="Q4684">SUM(_xlfn._xlws.FILTER($H$2:$H$7117,_xlfn.MAP($O$2:$O$7117,_xlfn.LAMBDA(_xlpm.x,_xlpm.x=$O4684))))</f>
        <v>1.4910536779324057E-4</v>
      </c>
      <c r="R4684" s="14">
        <f>$H4684/Q4684</f>
        <v>0.66666666666666663</v>
      </c>
      <c r="S4684" s="14" cm="1">
        <f t="array" ref="S4684">SUM(_xlfn._xlws.FILTER($H$2:$H$7117,_xlfn.MAP($P$2:$P$7117,_xlfn.LAMBDA(_xlpm.x,_xlpm.x=$P4684))))</f>
        <v>3.9761431411530811E-4</v>
      </c>
      <c r="T4684" s="14">
        <f>$H4684/S4684</f>
        <v>0.25000000000000006</v>
      </c>
      <c r="U4684" s="14">
        <f>_xlfn.LET(_xlpm.freq,F4684,_xlpm.size,M4684+1,_xlpm.F,V4684,LOG(1+_xlpm.freq)*LOG(1+_xlpm.size)*_xlpm.F)</f>
        <v>0.14662335898644716</v>
      </c>
      <c r="V4684" s="14">
        <f>_xlfn.LET(_xlpm.a,T4684,_xlpm.b,R4684,2*_xlpm.a*_xlpm.b/(_xlpm.a+_xlpm.b))</f>
        <v>0.36363636363636365</v>
      </c>
      <c r="W4684" s="14">
        <f>_xlfn.LET(_xlpm.p,R4684,_xlpm.q,T4684,LOG(_xlpm.p/_xlpm.q))</f>
        <v>0.42596873227228105</v>
      </c>
      <c r="X4684" s="2"/>
    </row>
    <row r="4685" spans="1:24">
      <c r="A4685" s="1" t="str">
        <f>_xlfn.LET(_xlpm.sep," : ",CONCATENATE(O4685,_xlpm.sep,P4685))</f>
        <v>~nstru~ : [nstɹʊ]</v>
      </c>
      <c r="B4685" s="1">
        <f>_xlfn.LET(_xlpm.d,$G4685,_xlpm.k,_xlfn.CONCAT(LEFT(TRIM(B$1),1),"*"),COUNTIF(_xlpm.d,_xlpm.k))</f>
        <v>0</v>
      </c>
      <c r="C4685" s="1">
        <f>_xlfn.LET(_xlpm.d,$G4685,_xlpm.k,_xlfn.CONCAT(LEFT(TRIM(C$1),1),"*"),COUNTIF(_xlpm.d,_xlpm.k))</f>
        <v>0</v>
      </c>
      <c r="D4685" s="1">
        <f>_xlfn.LET(_xlpm.d,$G4685,_xlpm.k,_xlfn.CONCAT(LEFT(TRIM(D$1),1),"*"),COUNTIF(_xlpm.d,_xlpm.k))</f>
        <v>1</v>
      </c>
      <c r="E4685" s="1">
        <f>LOG(F4685+1,10)</f>
        <v>0.8450980400142567</v>
      </c>
      <c r="F4685" s="7">
        <v>6</v>
      </c>
      <c r="G4685" s="9" t="s">
        <v>3081</v>
      </c>
      <c r="H4685" s="4">
        <f>F4685/freq.sum.r6e</f>
        <v>2.9821073558648114E-4</v>
      </c>
      <c r="I4685" s="1" t="str">
        <f>_xlfn.LET(_xlpm.sep,":",_xlpm.w,$G4685,LEFT(_xlpm.w,FIND(_xlpm.sep,_xlpm.w)-1))</f>
        <v>nstɹʊ</v>
      </c>
      <c r="J4685" s="1" t="str">
        <f>_xlfn.LET(_xlpm.sep,":",_xlpm.w,$G4685,RIGHT(_xlpm.w,LEN(_xlpm.w)-FIND(_xlpm.sep,_xlpm.w)))</f>
        <v>nstru</v>
      </c>
      <c r="K4685" s="10">
        <f>_xlfn.LET(_xlpm.w,I4685,LEN(_xlpm.w))</f>
        <v>5</v>
      </c>
      <c r="L4685" s="10">
        <f>_xlfn.LET(_xlpm.w,J4685,LEN(_xlpm.w))</f>
        <v>5</v>
      </c>
      <c r="M4685" s="10">
        <f>_xlfn.LET(_xlpm.a,K4685,_xlpm.b,L4685,MAX(_xlpm.a,_xlpm.b))</f>
        <v>5</v>
      </c>
      <c r="N4685" s="10">
        <f>_xlfn.LET(_xlpm.d,(K4685,L4685),MAX(_xlpm.d)-MIN(_xlpm.d))</f>
        <v>0</v>
      </c>
      <c r="O4685" s="1" t="str">
        <f>_xlfn.LET(_xlpm.sep,":",_xlpm.w,$G4685,_xlfn.CONCAT("~",RIGHT(_xlpm.w,LEN(_xlpm.w)-FIND(_xlpm.sep,_xlpm.w)),"~"))</f>
        <v>~nstru~</v>
      </c>
      <c r="P4685" s="1" t="str">
        <f>_xlfn.LET(_xlpm.sep,":",_xlpm.w,$G4685,_xlfn.CONCAT("[",LEFT(_xlpm.w,FIND(_xlpm.sep,_xlpm.w)-1),"]"))</f>
        <v>[nstɹʊ]</v>
      </c>
      <c r="Q4685" s="14" cm="1">
        <f t="array" ref="Q4685">SUM(_xlfn._xlws.FILTER($H$2:$H$7111,_xlfn.MAP($O$2:$O$7111,_xlfn.LAMBDA(_xlpm.x,_xlpm.x=$O4685))))</f>
        <v>2.9821073558648114E-4</v>
      </c>
      <c r="R4685" s="14">
        <f>$H4685/Q4685</f>
        <v>1</v>
      </c>
      <c r="S4685" s="14" cm="1">
        <f t="array" ref="S4685">SUM(_xlfn._xlws.FILTER($H$2:$H$7111,_xlfn.MAP($P$2:$P$7111,_xlfn.LAMBDA(_xlpm.x,_xlpm.x=$P4685))))</f>
        <v>8.4493041749503001E-4</v>
      </c>
      <c r="T4685" s="14">
        <f>$H4685/S4685</f>
        <v>0.3529411764705882</v>
      </c>
      <c r="U4685" s="14">
        <f>_xlfn.LET(_xlpm.freq,F4685,_xlpm.size,M4685+1,_xlpm.F,V4685,LOG(1+_xlpm.freq)*LOG(1+_xlpm.size)*_xlpm.F)</f>
        <v>0.37262123334048952</v>
      </c>
      <c r="V4685" s="14">
        <f>_xlfn.LET(_xlpm.a,T4685,_xlpm.b,R4685,2*_xlpm.a*_xlpm.b/(_xlpm.a+_xlpm.b))</f>
        <v>0.52173913043478248</v>
      </c>
      <c r="W4685" s="14">
        <f>_xlfn.LET(_xlpm.p,R4685,_xlpm.q,T4685,LOG(_xlpm.p/_xlpm.q))</f>
        <v>0.45229767099463031</v>
      </c>
      <c r="X4685" s="2"/>
    </row>
    <row r="4686" spans="1:24">
      <c r="A4686" s="1" t="str">
        <f>_xlfn.LET(_xlpm.sep," : ",CONCATENATE(O4686,_xlpm.sep,P4686))</f>
        <v>~ctory~ : [ktɹɪ]</v>
      </c>
      <c r="B4686" s="1">
        <f>_xlfn.LET(_xlpm.d,$G4686,_xlpm.k,_xlfn.CONCAT(LEFT(TRIM(B$1),1),"*"),COUNTIF(_xlpm.d,_xlpm.k))</f>
        <v>0</v>
      </c>
      <c r="C4686" s="1">
        <f>_xlfn.LET(_xlpm.d,$G4686,_xlpm.k,_xlfn.CONCAT(LEFT(TRIM(C$1),1),"*"),COUNTIF(_xlpm.d,_xlpm.k))</f>
        <v>0</v>
      </c>
      <c r="D4686" s="1">
        <f>_xlfn.LET(_xlpm.d,$G4686,_xlpm.k,_xlfn.CONCAT(LEFT(TRIM(D$1),1),"*"),COUNTIF(_xlpm.d,_xlpm.k))</f>
        <v>0</v>
      </c>
      <c r="E4686" s="1">
        <f>LOG(F4686+1,10)</f>
        <v>1.3617278360175928</v>
      </c>
      <c r="F4686" s="7">
        <v>22</v>
      </c>
      <c r="G4686" s="9" t="s">
        <v>1668</v>
      </c>
      <c r="H4686" s="4">
        <f>F4686/freq.sum.r6e</f>
        <v>1.0934393638170974E-3</v>
      </c>
      <c r="I4686" s="1" t="str">
        <f>_xlfn.LET(_xlpm.sep,":",_xlpm.w,$G4686,LEFT(_xlpm.w,FIND(_xlpm.sep,_xlpm.w)-1))</f>
        <v>ktɹɪ</v>
      </c>
      <c r="J4686" s="1" t="str">
        <f>_xlfn.LET(_xlpm.sep,":",_xlpm.w,$G4686,RIGHT(_xlpm.w,LEN(_xlpm.w)-FIND(_xlpm.sep,_xlpm.w)))</f>
        <v>ctory</v>
      </c>
      <c r="K4686" s="10">
        <f>_xlfn.LET(_xlpm.w,I4686,LEN(_xlpm.w))</f>
        <v>4</v>
      </c>
      <c r="L4686" s="10">
        <f>_xlfn.LET(_xlpm.w,J4686,LEN(_xlpm.w))</f>
        <v>5</v>
      </c>
      <c r="M4686" s="10">
        <f>_xlfn.LET(_xlpm.a,K4686,_xlpm.b,L4686,MAX(_xlpm.a,_xlpm.b))</f>
        <v>5</v>
      </c>
      <c r="N4686" s="10">
        <f>_xlfn.LET(_xlpm.d,(K4686,L4686),MAX(_xlpm.d)-MIN(_xlpm.d))</f>
        <v>1</v>
      </c>
      <c r="O4686" s="1" t="str">
        <f>_xlfn.LET(_xlpm.sep,":",_xlpm.w,$G4686,_xlfn.CONCAT("~",RIGHT(_xlpm.w,LEN(_xlpm.w)-FIND(_xlpm.sep,_xlpm.w)),"~"))</f>
        <v>~ctory~</v>
      </c>
      <c r="P4686" s="1" t="str">
        <f>_xlfn.LET(_xlpm.sep,":",_xlpm.w,$G4686,_xlfn.CONCAT("[",LEFT(_xlpm.w,FIND(_xlpm.sep,_xlpm.w)-1),"]"))</f>
        <v>[ktɹɪ]</v>
      </c>
      <c r="Q4686" s="14" cm="1">
        <f t="array" ref="Q4686">SUM(_xlfn._xlws.FILTER($H$2:$H$7117,_xlfn.MAP($O$2:$O$7117,_xlfn.LAMBDA(_xlpm.x,_xlpm.x=$O4686))))</f>
        <v>1.0934393638170974E-3</v>
      </c>
      <c r="R4686" s="14">
        <f>$H4686/Q4686</f>
        <v>1</v>
      </c>
      <c r="S4686" s="14" cm="1">
        <f t="array" ref="S4686">SUM(_xlfn._xlws.FILTER($H$2:$H$7117,_xlfn.MAP($P$2:$P$7117,_xlfn.LAMBDA(_xlpm.x,_xlpm.x=$P4686))))</f>
        <v>3.180914512922464E-3</v>
      </c>
      <c r="T4686" s="14">
        <f>$H4686/S4686</f>
        <v>0.34375000000000011</v>
      </c>
      <c r="U4686" s="14">
        <f>_xlfn.LET(_xlpm.freq,F4686,_xlpm.size,M4686+1,_xlpm.F,V4686,LOG(1+_xlpm.freq)*LOG(1+_xlpm.size)*_xlpm.F)</f>
        <v>0.5887780826867236</v>
      </c>
      <c r="V4686" s="14">
        <f>_xlfn.LET(_xlpm.a,T4686,_xlpm.b,R4686,2*_xlpm.a*_xlpm.b/(_xlpm.a+_xlpm.b))</f>
        <v>0.51162790697674432</v>
      </c>
      <c r="W4686" s="14">
        <f>_xlfn.LET(_xlpm.p,R4686,_xlpm.q,T4686,LOG(_xlpm.p/_xlpm.q))</f>
        <v>0.46375729316168079</v>
      </c>
      <c r="X4686" s="2"/>
    </row>
    <row r="4687" spans="1:24">
      <c r="A4687" s="1" t="str">
        <f>_xlfn.LET(_xlpm.sep," : ",CONCATENATE(O4687,_xlpm.sep,P4687))</f>
        <v>~ntrie~ : [ntɹɪ]</v>
      </c>
      <c r="B4687" s="1">
        <f>_xlfn.LET(_xlpm.d,$G4687,_xlpm.k,_xlfn.CONCAT(LEFT(TRIM(B$1),1),"*"),COUNTIF(_xlpm.d,_xlpm.k))</f>
        <v>0</v>
      </c>
      <c r="C4687" s="1">
        <f>_xlfn.LET(_xlpm.d,$G4687,_xlpm.k,_xlfn.CONCAT(LEFT(TRIM(C$1),1),"*"),COUNTIF(_xlpm.d,_xlpm.k))</f>
        <v>0</v>
      </c>
      <c r="D4687" s="1">
        <f>_xlfn.LET(_xlpm.d,$G4687,_xlpm.k,_xlfn.CONCAT(LEFT(TRIM(D$1),1),"*"),COUNTIF(_xlpm.d,_xlpm.k))</f>
        <v>1</v>
      </c>
      <c r="E4687" s="1">
        <f>LOG(F4687+1,10)</f>
        <v>1.3617278360175928</v>
      </c>
      <c r="F4687" s="7">
        <v>22</v>
      </c>
      <c r="G4687" s="9" t="s">
        <v>3254</v>
      </c>
      <c r="H4687" s="4">
        <f>F4687/freq.sum.r6e</f>
        <v>1.0934393638170974E-3</v>
      </c>
      <c r="I4687" s="1" t="str">
        <f>_xlfn.LET(_xlpm.sep,":",_xlpm.w,$G4687,LEFT(_xlpm.w,FIND(_xlpm.sep,_xlpm.w)-1))</f>
        <v>ntɹɪ</v>
      </c>
      <c r="J4687" s="1" t="str">
        <f>_xlfn.LET(_xlpm.sep,":",_xlpm.w,$G4687,RIGHT(_xlpm.w,LEN(_xlpm.w)-FIND(_xlpm.sep,_xlpm.w)))</f>
        <v>ntrie</v>
      </c>
      <c r="K4687" s="10">
        <f>_xlfn.LET(_xlpm.w,I4687,LEN(_xlpm.w))</f>
        <v>4</v>
      </c>
      <c r="L4687" s="10">
        <f>_xlfn.LET(_xlpm.w,J4687,LEN(_xlpm.w))</f>
        <v>5</v>
      </c>
      <c r="M4687" s="10">
        <f>_xlfn.LET(_xlpm.a,K4687,_xlpm.b,L4687,MAX(_xlpm.a,_xlpm.b))</f>
        <v>5</v>
      </c>
      <c r="N4687" s="10">
        <f>_xlfn.LET(_xlpm.d,(K4687,L4687),MAX(_xlpm.d)-MIN(_xlpm.d))</f>
        <v>1</v>
      </c>
      <c r="O4687" s="1" t="str">
        <f>_xlfn.LET(_xlpm.sep,":",_xlpm.w,$G4687,_xlfn.CONCAT("~",RIGHT(_xlpm.w,LEN(_xlpm.w)-FIND(_xlpm.sep,_xlpm.w)),"~"))</f>
        <v>~ntrie~</v>
      </c>
      <c r="P4687" s="1" t="str">
        <f>_xlfn.LET(_xlpm.sep,":",_xlpm.w,$G4687,_xlfn.CONCAT("[",LEFT(_xlpm.w,FIND(_xlpm.sep,_xlpm.w)-1),"]"))</f>
        <v>[ntɹɪ]</v>
      </c>
      <c r="Q4687" s="14" cm="1">
        <f t="array" ref="Q4687">SUM(_xlfn._xlws.FILTER($H$2:$H$7111,_xlfn.MAP($O$2:$O$7111,_xlfn.LAMBDA(_xlpm.x,_xlpm.x=$O4687))))</f>
        <v>1.0934393638170974E-3</v>
      </c>
      <c r="R4687" s="14">
        <f>$H4687/Q4687</f>
        <v>1</v>
      </c>
      <c r="S4687" s="14" cm="1">
        <f t="array" ref="S4687">SUM(_xlfn._xlws.FILTER($H$2:$H$7111,_xlfn.MAP($P$2:$P$7111,_xlfn.LAMBDA(_xlpm.x,_xlpm.x=$P4687))))</f>
        <v>3.180914512922464E-3</v>
      </c>
      <c r="T4687" s="14">
        <f>$H4687/S4687</f>
        <v>0.34375000000000011</v>
      </c>
      <c r="U4687" s="14">
        <f>_xlfn.LET(_xlpm.freq,F4687,_xlpm.size,M4687+1,_xlpm.F,V4687,LOG(1+_xlpm.freq)*LOG(1+_xlpm.size)*_xlpm.F)</f>
        <v>0.5887780826867236</v>
      </c>
      <c r="V4687" s="14">
        <f>_xlfn.LET(_xlpm.a,T4687,_xlpm.b,R4687,2*_xlpm.a*_xlpm.b/(_xlpm.a+_xlpm.b))</f>
        <v>0.51162790697674432</v>
      </c>
      <c r="W4687" s="14">
        <f>_xlfn.LET(_xlpm.p,R4687,_xlpm.q,T4687,LOG(_xlpm.p/_xlpm.q))</f>
        <v>0.46375729316168079</v>
      </c>
      <c r="X4687" s="2"/>
    </row>
    <row r="4688" spans="1:24">
      <c r="A4688" s="1" t="str">
        <f>_xlfn.LET(_xlpm.sep," : ",CONCATENATE(O4688,_xlpm.sep,P4688))</f>
        <v>~sprey~ : [spɹɪ]</v>
      </c>
      <c r="B4688" s="1">
        <f>_xlfn.LET(_xlpm.d,$G4688,_xlpm.k,_xlfn.CONCAT(LEFT(TRIM(B$1),1),"*"),COUNTIF(_xlpm.d,_xlpm.k))</f>
        <v>0</v>
      </c>
      <c r="C4688" s="1">
        <f>_xlfn.LET(_xlpm.d,$G4688,_xlpm.k,_xlfn.CONCAT(LEFT(TRIM(C$1),1),"*"),COUNTIF(_xlpm.d,_xlpm.k))</f>
        <v>0</v>
      </c>
      <c r="D4688" s="1">
        <f>_xlfn.LET(_xlpm.d,$G4688,_xlpm.k,_xlfn.CONCAT(LEFT(TRIM(D$1),1),"*"),COUNTIF(_xlpm.d,_xlpm.k))</f>
        <v>0</v>
      </c>
      <c r="E4688" s="1">
        <f>LOG(F4688+1,10)</f>
        <v>1.3617278360175928</v>
      </c>
      <c r="F4688" s="7">
        <v>22</v>
      </c>
      <c r="G4688" s="9" t="s">
        <v>4235</v>
      </c>
      <c r="H4688" s="4">
        <f>F4688/freq.sum.r6e</f>
        <v>1.0934393638170974E-3</v>
      </c>
      <c r="I4688" s="1" t="str">
        <f>_xlfn.LET(_xlpm.sep,":",_xlpm.w,$G4688,LEFT(_xlpm.w,FIND(_xlpm.sep,_xlpm.w)-1))</f>
        <v>spɹɪ</v>
      </c>
      <c r="J4688" s="1" t="str">
        <f>_xlfn.LET(_xlpm.sep,":",_xlpm.w,$G4688,RIGHT(_xlpm.w,LEN(_xlpm.w)-FIND(_xlpm.sep,_xlpm.w)))</f>
        <v>sprey</v>
      </c>
      <c r="K4688" s="10">
        <f>_xlfn.LET(_xlpm.w,I4688,LEN(_xlpm.w))</f>
        <v>4</v>
      </c>
      <c r="L4688" s="10">
        <f>_xlfn.LET(_xlpm.w,J4688,LEN(_xlpm.w))</f>
        <v>5</v>
      </c>
      <c r="M4688" s="10">
        <f>_xlfn.LET(_xlpm.a,K4688,_xlpm.b,L4688,MAX(_xlpm.a,_xlpm.b))</f>
        <v>5</v>
      </c>
      <c r="N4688" s="10">
        <f>_xlfn.LET(_xlpm.d,(K4688,L4688),MAX(_xlpm.d)-MIN(_xlpm.d))</f>
        <v>1</v>
      </c>
      <c r="O4688" s="1" t="str">
        <f>_xlfn.LET(_xlpm.sep,":",_xlpm.w,$G4688,_xlfn.CONCAT("~",RIGHT(_xlpm.w,LEN(_xlpm.w)-FIND(_xlpm.sep,_xlpm.w)),"~"))</f>
        <v>~sprey~</v>
      </c>
      <c r="P4688" s="1" t="str">
        <f>_xlfn.LET(_xlpm.sep,":",_xlpm.w,$G4688,_xlfn.CONCAT("[",LEFT(_xlpm.w,FIND(_xlpm.sep,_xlpm.w)-1),"]"))</f>
        <v>[spɹɪ]</v>
      </c>
      <c r="Q4688" s="14" cm="1">
        <f t="array" ref="Q4688">SUM(_xlfn._xlws.FILTER($H$2:$H$7117,_xlfn.MAP($O$2:$O$7117,_xlfn.LAMBDA(_xlpm.x,_xlpm.x=$O4688))))</f>
        <v>1.0934393638170974E-3</v>
      </c>
      <c r="R4688" s="14">
        <f>$H4688/Q4688</f>
        <v>1</v>
      </c>
      <c r="S4688" s="14" cm="1">
        <f t="array" ref="S4688">SUM(_xlfn._xlws.FILTER($H$2:$H$7117,_xlfn.MAP($P$2:$P$7117,_xlfn.LAMBDA(_xlpm.x,_xlpm.x=$P4688))))</f>
        <v>3.180914512922464E-3</v>
      </c>
      <c r="T4688" s="14">
        <f>$H4688/S4688</f>
        <v>0.34375000000000011</v>
      </c>
      <c r="U4688" s="14">
        <f>_xlfn.LET(_xlpm.freq,F4688,_xlpm.size,M4688+1,_xlpm.F,V4688,LOG(1+_xlpm.freq)*LOG(1+_xlpm.size)*_xlpm.F)</f>
        <v>0.5887780826867236</v>
      </c>
      <c r="V4688" s="14">
        <f>_xlfn.LET(_xlpm.a,T4688,_xlpm.b,R4688,2*_xlpm.a*_xlpm.b/(_xlpm.a+_xlpm.b))</f>
        <v>0.51162790697674432</v>
      </c>
      <c r="W4688" s="14">
        <f>_xlfn.LET(_xlpm.p,R4688,_xlpm.q,T4688,LOG(_xlpm.p/_xlpm.q))</f>
        <v>0.46375729316168079</v>
      </c>
      <c r="X4688" s="2"/>
    </row>
    <row r="4689" spans="1:24">
      <c r="A4689" s="1" t="str">
        <f>_xlfn.LET(_xlpm.sep," : ",CONCATENATE(O4689,_xlpm.sep,P4689))</f>
        <v>~ngley~ : [ŋɡlɪ]</v>
      </c>
      <c r="B4689" s="1">
        <f>_xlfn.LET(_xlpm.d,$G4689,_xlpm.k,_xlfn.CONCAT(LEFT(TRIM(B$1),1),"*"),COUNTIF(_xlpm.d,_xlpm.k))</f>
        <v>0</v>
      </c>
      <c r="C4689" s="1">
        <f>_xlfn.LET(_xlpm.d,$G4689,_xlpm.k,_xlfn.CONCAT(LEFT(TRIM(C$1),1),"*"),COUNTIF(_xlpm.d,_xlpm.k))</f>
        <v>0</v>
      </c>
      <c r="D4689" s="1">
        <f>_xlfn.LET(_xlpm.d,$G4689,_xlpm.k,_xlfn.CONCAT(LEFT(TRIM(D$1),1),"*"),COUNTIF(_xlpm.d,_xlpm.k))</f>
        <v>0</v>
      </c>
      <c r="E4689" s="1">
        <f>LOG(F4689+1,10)</f>
        <v>1.3617278360175928</v>
      </c>
      <c r="F4689" s="7">
        <v>22</v>
      </c>
      <c r="G4689" s="9" t="s">
        <v>6960</v>
      </c>
      <c r="H4689" s="4">
        <f>F4689/freq.sum.r6e</f>
        <v>1.0934393638170974E-3</v>
      </c>
      <c r="I4689" s="1" t="str">
        <f>_xlfn.LET(_xlpm.sep,":",_xlpm.w,$G4689,LEFT(_xlpm.w,FIND(_xlpm.sep,_xlpm.w)-1))</f>
        <v>ŋɡlɪ</v>
      </c>
      <c r="J4689" s="1" t="str">
        <f>_xlfn.LET(_xlpm.sep,":",_xlpm.w,$G4689,RIGHT(_xlpm.w,LEN(_xlpm.w)-FIND(_xlpm.sep,_xlpm.w)))</f>
        <v>ngley</v>
      </c>
      <c r="K4689" s="10">
        <f>_xlfn.LET(_xlpm.w,I4689,LEN(_xlpm.w))</f>
        <v>4</v>
      </c>
      <c r="L4689" s="10">
        <f>_xlfn.LET(_xlpm.w,J4689,LEN(_xlpm.w))</f>
        <v>5</v>
      </c>
      <c r="M4689" s="10">
        <f>_xlfn.LET(_xlpm.a,K4689,_xlpm.b,L4689,MAX(_xlpm.a,_xlpm.b))</f>
        <v>5</v>
      </c>
      <c r="N4689" s="10">
        <f>_xlfn.LET(_xlpm.d,(K4689,L4689),MAX(_xlpm.d)-MIN(_xlpm.d))</f>
        <v>1</v>
      </c>
      <c r="O4689" s="1" t="str">
        <f>_xlfn.LET(_xlpm.sep,":",_xlpm.w,$G4689,_xlfn.CONCAT("~",RIGHT(_xlpm.w,LEN(_xlpm.w)-FIND(_xlpm.sep,_xlpm.w)),"~"))</f>
        <v>~ngley~</v>
      </c>
      <c r="P4689" s="1" t="str">
        <f>_xlfn.LET(_xlpm.sep,":",_xlpm.w,$G4689,_xlfn.CONCAT("[",LEFT(_xlpm.w,FIND(_xlpm.sep,_xlpm.w)-1),"]"))</f>
        <v>[ŋɡlɪ]</v>
      </c>
      <c r="Q4689" s="14" cm="1">
        <f t="array" ref="Q4689">SUM(_xlfn._xlws.FILTER($H$2:$H$7117,_xlfn.MAP($O$2:$O$7117,_xlfn.LAMBDA(_xlpm.x,_xlpm.x=$O4689))))</f>
        <v>1.0934393638170974E-3</v>
      </c>
      <c r="R4689" s="14">
        <f>$H4689/Q4689</f>
        <v>1</v>
      </c>
      <c r="S4689" s="14" cm="1">
        <f t="array" ref="S4689">SUM(_xlfn._xlws.FILTER($H$2:$H$7117,_xlfn.MAP($P$2:$P$7117,_xlfn.LAMBDA(_xlpm.x,_xlpm.x=$P4689))))</f>
        <v>3.180914512922464E-3</v>
      </c>
      <c r="T4689" s="14">
        <f>$H4689/S4689</f>
        <v>0.34375000000000011</v>
      </c>
      <c r="U4689" s="14">
        <f>_xlfn.LET(_xlpm.freq,F4689,_xlpm.size,M4689+1,_xlpm.F,V4689,LOG(1+_xlpm.freq)*LOG(1+_xlpm.size)*_xlpm.F)</f>
        <v>0.5887780826867236</v>
      </c>
      <c r="V4689" s="14">
        <f>_xlfn.LET(_xlpm.a,T4689,_xlpm.b,R4689,2*_xlpm.a*_xlpm.b/(_xlpm.a+_xlpm.b))</f>
        <v>0.51162790697674432</v>
      </c>
      <c r="W4689" s="14">
        <f>_xlfn.LET(_xlpm.p,R4689,_xlpm.q,T4689,LOG(_xlpm.p/_xlpm.q))</f>
        <v>0.46375729316168079</v>
      </c>
      <c r="X4689" s="2"/>
    </row>
    <row r="4690" spans="1:24">
      <c r="A4690" s="1" t="str">
        <f>_xlfn.LET(_xlpm.sep," : ",CONCATENATE(O4690,_xlpm.sep,P4690))</f>
        <v>~lawgh~ : [laʊ]</v>
      </c>
      <c r="B4690" s="1">
        <f>_xlfn.LET(_xlpm.d,$G4690,_xlpm.k,_xlfn.CONCAT(LEFT(TRIM(B$1),1),"*"),COUNTIF(_xlpm.d,_xlpm.k))</f>
        <v>0</v>
      </c>
      <c r="C4690" s="1">
        <f>_xlfn.LET(_xlpm.d,$G4690,_xlpm.k,_xlfn.CONCAT(LEFT(TRIM(C$1),1),"*"),COUNTIF(_xlpm.d,_xlpm.k))</f>
        <v>0</v>
      </c>
      <c r="D4690" s="1">
        <f>_xlfn.LET(_xlpm.d,$G4690,_xlpm.k,_xlfn.CONCAT(LEFT(TRIM(D$1),1),"*"),COUNTIF(_xlpm.d,_xlpm.k))</f>
        <v>0</v>
      </c>
      <c r="E4690" s="1">
        <f>LOG(F4690+1,10)</f>
        <v>0.30102999566398114</v>
      </c>
      <c r="F4690" s="7">
        <v>1</v>
      </c>
      <c r="G4690" s="9" t="s">
        <v>2001</v>
      </c>
      <c r="H4690" s="4">
        <f>F4690/freq.sum.r6e</f>
        <v>4.9701789264413521E-5</v>
      </c>
      <c r="I4690" s="1" t="str">
        <f>_xlfn.LET(_xlpm.sep,":",_xlpm.w,$G4690,LEFT(_xlpm.w,FIND(_xlpm.sep,_xlpm.w)-1))</f>
        <v>laʊ</v>
      </c>
      <c r="J4690" s="1" t="str">
        <f>_xlfn.LET(_xlpm.sep,":",_xlpm.w,$G4690,RIGHT(_xlpm.w,LEN(_xlpm.w)-FIND(_xlpm.sep,_xlpm.w)))</f>
        <v>lawgh</v>
      </c>
      <c r="K4690" s="10">
        <f>_xlfn.LET(_xlpm.w,I4690,LEN(_xlpm.w))</f>
        <v>3</v>
      </c>
      <c r="L4690" s="10">
        <f>_xlfn.LET(_xlpm.w,J4690,LEN(_xlpm.w))</f>
        <v>5</v>
      </c>
      <c r="M4690" s="10">
        <f>_xlfn.LET(_xlpm.a,K4690,_xlpm.b,L4690,MAX(_xlpm.a,_xlpm.b))</f>
        <v>5</v>
      </c>
      <c r="N4690" s="10">
        <f>_xlfn.LET(_xlpm.d,(K4690,L4690),MAX(_xlpm.d)-MIN(_xlpm.d))</f>
        <v>2</v>
      </c>
      <c r="O4690" s="1" t="str">
        <f>_xlfn.LET(_xlpm.sep,":",_xlpm.w,$G4690,_xlfn.CONCAT("~",RIGHT(_xlpm.w,LEN(_xlpm.w)-FIND(_xlpm.sep,_xlpm.w)),"~"))</f>
        <v>~lawgh~</v>
      </c>
      <c r="P4690" s="1" t="str">
        <f>_xlfn.LET(_xlpm.sep,":",_xlpm.w,$G4690,_xlfn.CONCAT("[",LEFT(_xlpm.w,FIND(_xlpm.sep,_xlpm.w)-1),"]"))</f>
        <v>[laʊ]</v>
      </c>
      <c r="Q4690" s="14" cm="1">
        <f t="array" ref="Q4690">SUM(_xlfn._xlws.FILTER($H$2:$H$7117,_xlfn.MAP($O$2:$O$7117,_xlfn.LAMBDA(_xlpm.x,_xlpm.x=$O4690))))</f>
        <v>1.4910536779324057E-4</v>
      </c>
      <c r="R4690" s="14">
        <f>$H4690/Q4690</f>
        <v>0.33333333333333331</v>
      </c>
      <c r="S4690" s="14" cm="1">
        <f t="array" ref="S4690">SUM(_xlfn._xlws.FILTER($H$2:$H$7117,_xlfn.MAP($P$2:$P$7117,_xlfn.LAMBDA(_xlpm.x,_xlpm.x=$P4690))))</f>
        <v>4.4731610337972168E-4</v>
      </c>
      <c r="T4690" s="14">
        <f>$H4690/S4690</f>
        <v>0.11111111111111112</v>
      </c>
      <c r="U4690" s="14">
        <f>_xlfn.LET(_xlpm.freq,F4690,_xlpm.size,M4690+1,_xlpm.F,V4690,LOG(1+_xlpm.freq)*LOG(1+_xlpm.size)*_xlpm.F)</f>
        <v>4.239997655352179E-2</v>
      </c>
      <c r="V4690" s="14">
        <f>_xlfn.LET(_xlpm.a,T4690,_xlpm.b,R4690,2*_xlpm.a*_xlpm.b/(_xlpm.a+_xlpm.b))</f>
        <v>0.16666666666666666</v>
      </c>
      <c r="W4690" s="14">
        <f>_xlfn.LET(_xlpm.p,R4690,_xlpm.q,T4690,LOG(_xlpm.p/_xlpm.q))</f>
        <v>0.47712125471966238</v>
      </c>
      <c r="X4690" s="2"/>
    </row>
    <row r="4691" spans="1:24">
      <c r="A4691" s="1" t="str">
        <f>_xlfn.LET(_xlpm.sep," : ",CONCATENATE(O4691,_xlpm.sep,P4691))</f>
        <v>~rough~ : [ɹəʊ]</v>
      </c>
      <c r="B4691" s="1">
        <f>_xlfn.LET(_xlpm.d,$G4691,_xlpm.k,_xlfn.CONCAT(LEFT(TRIM(B$1),1),"*"),COUNTIF(_xlpm.d,_xlpm.k))</f>
        <v>1</v>
      </c>
      <c r="C4691" s="1">
        <f>_xlfn.LET(_xlpm.d,$G4691,_xlpm.k,_xlfn.CONCAT(LEFT(TRIM(C$1),1),"*"),COUNTIF(_xlpm.d,_xlpm.k))</f>
        <v>0</v>
      </c>
      <c r="D4691" s="1">
        <f>_xlfn.LET(_xlpm.d,$G4691,_xlpm.k,_xlfn.CONCAT(LEFT(TRIM(D$1),1),"*"),COUNTIF(_xlpm.d,_xlpm.k))</f>
        <v>0</v>
      </c>
      <c r="E4691" s="1">
        <f>LOG(F4691+1,10)</f>
        <v>0.30102999566398114</v>
      </c>
      <c r="F4691" s="7">
        <v>1</v>
      </c>
      <c r="G4691" s="9" t="s">
        <v>7082</v>
      </c>
      <c r="H4691" s="4">
        <f>F4691/freq.sum.r6e</f>
        <v>4.9701789264413521E-5</v>
      </c>
      <c r="I4691" s="4" t="str">
        <f>_xlfn.LET(_xlpm.sep,":",_xlpm.w,$G4691,LEFT(_xlpm.w,FIND(_xlpm.sep,_xlpm.w)-1))</f>
        <v>ɹəʊ</v>
      </c>
      <c r="J4691" s="4" t="str">
        <f>_xlfn.LET(_xlpm.sep,":",_xlpm.w,$G4691,RIGHT(_xlpm.w,LEN(_xlpm.w)-FIND(_xlpm.sep,_xlpm.w)))</f>
        <v>rough</v>
      </c>
      <c r="K4691" s="10">
        <f>_xlfn.LET(_xlpm.w,I4691,LEN(_xlpm.w))</f>
        <v>3</v>
      </c>
      <c r="L4691" s="10">
        <f>_xlfn.LET(_xlpm.w,J4691,LEN(_xlpm.w))</f>
        <v>5</v>
      </c>
      <c r="M4691" s="10">
        <f>_xlfn.LET(_xlpm.a,K4691,_xlpm.b,L4691,MAX(_xlpm.a,_xlpm.b))</f>
        <v>5</v>
      </c>
      <c r="N4691" s="10">
        <f>_xlfn.LET(_xlpm.d,(K4691,L4691),MAX(_xlpm.d)-MIN(_xlpm.d))</f>
        <v>2</v>
      </c>
      <c r="O4691" s="1" t="str">
        <f>_xlfn.LET(_xlpm.sep,":",_xlpm.w,$G4691,_xlfn.CONCAT("~",RIGHT(_xlpm.w,LEN(_xlpm.w)-FIND(_xlpm.sep,_xlpm.w)),"~"))</f>
        <v>~rough~</v>
      </c>
      <c r="P4691" s="1" t="str">
        <f>_xlfn.LET(_xlpm.sep,":",_xlpm.w,$G4691,_xlfn.CONCAT("[",LEFT(_xlpm.w,FIND(_xlpm.sep,_xlpm.w)-1),"]"))</f>
        <v>[ɹəʊ]</v>
      </c>
      <c r="Q4691" s="14" cm="1">
        <f t="array" ref="Q4691">SUM(_xlfn._xlws.FILTER($H$2:$H$7109,_xlfn.MAP($O$2:$O$7109,_xlfn.LAMBDA(_xlpm.x,_xlpm.x=$O4691))))</f>
        <v>1.4910536779324057E-4</v>
      </c>
      <c r="R4691" s="14">
        <f>$H4691/Q4691</f>
        <v>0.33333333333333331</v>
      </c>
      <c r="S4691" s="14" cm="1">
        <f t="array" ref="S4691">SUM(_xlfn._xlws.FILTER($H$2:$H$7109,_xlfn.MAP($P$2:$P$7109,_xlfn.LAMBDA(_xlpm.x,_xlpm.x=$P4691))))</f>
        <v>4.4731610337972168E-4</v>
      </c>
      <c r="T4691" s="14">
        <f>$H4691/S4691</f>
        <v>0.11111111111111112</v>
      </c>
      <c r="U4691" s="14">
        <f>_xlfn.LET(_xlpm.freq,F4691,_xlpm.size,M4691+1,_xlpm.F,V4691,LOG(1+_xlpm.freq)*LOG(1+_xlpm.size)*_xlpm.F)</f>
        <v>4.239997655352179E-2</v>
      </c>
      <c r="V4691" s="14">
        <f>_xlfn.LET(_xlpm.a,T4691,_xlpm.b,R4691,2*_xlpm.a*_xlpm.b/(_xlpm.a+_xlpm.b))</f>
        <v>0.16666666666666666</v>
      </c>
      <c r="W4691" s="14">
        <f>_xlfn.LET(_xlpm.p,R4691,_xlpm.q,T4691,LOG(_xlpm.p/_xlpm.q))</f>
        <v>0.47712125471966238</v>
      </c>
      <c r="X4691" s="2"/>
    </row>
    <row r="4692" spans="1:24">
      <c r="A4692" s="1" t="str">
        <f>_xlfn.LET(_xlpm.sep," : ",CONCATENATE(O4692,_xlpm.sep,P4692))</f>
        <v>~boagh~ : [bɔ]</v>
      </c>
      <c r="B4692" s="1">
        <f>_xlfn.LET(_xlpm.d,$G4692,_xlpm.k,_xlfn.CONCAT(LEFT(TRIM(B$1),1),"*"),COUNTIF(_xlpm.d,_xlpm.k))</f>
        <v>0</v>
      </c>
      <c r="C4692" s="1">
        <f>_xlfn.LET(_xlpm.d,$G4692,_xlpm.k,_xlfn.CONCAT(LEFT(TRIM(C$1),1),"*"),COUNTIF(_xlpm.d,_xlpm.k))</f>
        <v>0</v>
      </c>
      <c r="D4692" s="1">
        <f>_xlfn.LET(_xlpm.d,$G4692,_xlpm.k,_xlfn.CONCAT(LEFT(TRIM(D$1),1),"*"),COUNTIF(_xlpm.d,_xlpm.k))</f>
        <v>0</v>
      </c>
      <c r="E4692" s="1">
        <f>LOG(F4692+1,10)</f>
        <v>0.47712125471966244</v>
      </c>
      <c r="F4692" s="7">
        <v>2</v>
      </c>
      <c r="G4692" s="9" t="s">
        <v>306</v>
      </c>
      <c r="H4692" s="4">
        <f>F4692/freq.sum.r6e</f>
        <v>9.9403578528827041E-5</v>
      </c>
      <c r="I4692" s="1" t="str">
        <f>_xlfn.LET(_xlpm.sep,":",_xlpm.w,$G4692,LEFT(_xlpm.w,FIND(_xlpm.sep,_xlpm.w)-1))</f>
        <v>bɔ</v>
      </c>
      <c r="J4692" s="1" t="str">
        <f>_xlfn.LET(_xlpm.sep,":",_xlpm.w,$G4692,RIGHT(_xlpm.w,LEN(_xlpm.w)-FIND(_xlpm.sep,_xlpm.w)))</f>
        <v>boagh</v>
      </c>
      <c r="K4692" s="10">
        <f>_xlfn.LET(_xlpm.w,I4692,LEN(_xlpm.w))</f>
        <v>2</v>
      </c>
      <c r="L4692" s="10">
        <f>_xlfn.LET(_xlpm.w,J4692,LEN(_xlpm.w))</f>
        <v>5</v>
      </c>
      <c r="M4692" s="10">
        <f>_xlfn.LET(_xlpm.a,K4692,_xlpm.b,L4692,MAX(_xlpm.a,_xlpm.b))</f>
        <v>5</v>
      </c>
      <c r="N4692" s="10">
        <f>_xlfn.LET(_xlpm.d,(K4692,L4692),MAX(_xlpm.d)-MIN(_xlpm.d))</f>
        <v>3</v>
      </c>
      <c r="O4692" s="1" t="str">
        <f>_xlfn.LET(_xlpm.sep,":",_xlpm.w,$G4692,_xlfn.CONCAT("~",RIGHT(_xlpm.w,LEN(_xlpm.w)-FIND(_xlpm.sep,_xlpm.w)),"~"))</f>
        <v>~boagh~</v>
      </c>
      <c r="P4692" s="1" t="str">
        <f>_xlfn.LET(_xlpm.sep,":",_xlpm.w,$G4692,_xlfn.CONCAT("[",LEFT(_xlpm.w,FIND(_xlpm.sep,_xlpm.w)-1),"]"))</f>
        <v>[bɔ]</v>
      </c>
      <c r="Q4692" s="14" cm="1">
        <f t="array" ref="Q4692">SUM(_xlfn._xlws.FILTER($H$2:$H$7117,_xlfn.MAP($O$2:$O$7117,_xlfn.LAMBDA(_xlpm.x,_xlpm.x=$O4692))))</f>
        <v>1.4910536779324057E-4</v>
      </c>
      <c r="R4692" s="14">
        <f>$H4692/Q4692</f>
        <v>0.66666666666666663</v>
      </c>
      <c r="S4692" s="14" cm="1">
        <f t="array" ref="S4692">SUM(_xlfn._xlws.FILTER($H$2:$H$7117,_xlfn.MAP($P$2:$P$7117,_xlfn.LAMBDA(_xlpm.x,_xlpm.x=$P4692))))</f>
        <v>4.4731610337972168E-4</v>
      </c>
      <c r="T4692" s="14">
        <f>$H4692/S4692</f>
        <v>0.22222222222222224</v>
      </c>
      <c r="U4692" s="14">
        <f>_xlfn.LET(_xlpm.freq,F4692,_xlpm.size,M4692+1,_xlpm.F,V4692,LOG(1+_xlpm.freq)*LOG(1+_xlpm.size)*_xlpm.F)</f>
        <v>0.13440474573757655</v>
      </c>
      <c r="V4692" s="14">
        <f>_xlfn.LET(_xlpm.a,T4692,_xlpm.b,R4692,2*_xlpm.a*_xlpm.b/(_xlpm.a+_xlpm.b))</f>
        <v>0.33333333333333331</v>
      </c>
      <c r="W4692" s="14">
        <f>_xlfn.LET(_xlpm.p,R4692,_xlpm.q,T4692,LOG(_xlpm.p/_xlpm.q))</f>
        <v>0.47712125471966238</v>
      </c>
      <c r="X4692" s="2"/>
    </row>
    <row r="4693" spans="1:24">
      <c r="A4693" s="1" t="str">
        <f>_xlfn.LET(_xlpm.sep," : ",CONCATENATE(O4693,_xlpm.sep,P4693))</f>
        <v>~doogh~ : [dɔ]</v>
      </c>
      <c r="B4693" s="1">
        <f>_xlfn.LET(_xlpm.d,$G4693,_xlpm.k,_xlfn.CONCAT(LEFT(TRIM(B$1),1),"*"),COUNTIF(_xlpm.d,_xlpm.k))</f>
        <v>0</v>
      </c>
      <c r="C4693" s="1">
        <f>_xlfn.LET(_xlpm.d,$G4693,_xlpm.k,_xlfn.CONCAT(LEFT(TRIM(C$1),1),"*"),COUNTIF(_xlpm.d,_xlpm.k))</f>
        <v>0</v>
      </c>
      <c r="D4693" s="1">
        <f>_xlfn.LET(_xlpm.d,$G4693,_xlpm.k,_xlfn.CONCAT(LEFT(TRIM(D$1),1),"*"),COUNTIF(_xlpm.d,_xlpm.k))</f>
        <v>0</v>
      </c>
      <c r="E4693" s="1">
        <f>LOG(F4693+1,10)</f>
        <v>0.47712125471966244</v>
      </c>
      <c r="F4693" s="7">
        <v>2</v>
      </c>
      <c r="G4693" s="9" t="s">
        <v>625</v>
      </c>
      <c r="H4693" s="4">
        <f>F4693/freq.sum.r6e</f>
        <v>9.9403578528827041E-5</v>
      </c>
      <c r="I4693" s="1" t="str">
        <f>_xlfn.LET(_xlpm.sep,":",_xlpm.w,$G4693,LEFT(_xlpm.w,FIND(_xlpm.sep,_xlpm.w)-1))</f>
        <v>dɔ</v>
      </c>
      <c r="J4693" s="1" t="str">
        <f>_xlfn.LET(_xlpm.sep,":",_xlpm.w,$G4693,RIGHT(_xlpm.w,LEN(_xlpm.w)-FIND(_xlpm.sep,_xlpm.w)))</f>
        <v>doogh</v>
      </c>
      <c r="K4693" s="10">
        <f>_xlfn.LET(_xlpm.w,I4693,LEN(_xlpm.w))</f>
        <v>2</v>
      </c>
      <c r="L4693" s="10">
        <f>_xlfn.LET(_xlpm.w,J4693,LEN(_xlpm.w))</f>
        <v>5</v>
      </c>
      <c r="M4693" s="10">
        <f>_xlfn.LET(_xlpm.a,K4693,_xlpm.b,L4693,MAX(_xlpm.a,_xlpm.b))</f>
        <v>5</v>
      </c>
      <c r="N4693" s="10">
        <f>_xlfn.LET(_xlpm.d,(K4693,L4693),MAX(_xlpm.d)-MIN(_xlpm.d))</f>
        <v>3</v>
      </c>
      <c r="O4693" s="1" t="str">
        <f>_xlfn.LET(_xlpm.sep,":",_xlpm.w,$G4693,_xlfn.CONCAT("~",RIGHT(_xlpm.w,LEN(_xlpm.w)-FIND(_xlpm.sep,_xlpm.w)),"~"))</f>
        <v>~doogh~</v>
      </c>
      <c r="P4693" s="1" t="str">
        <f>_xlfn.LET(_xlpm.sep,":",_xlpm.w,$G4693,_xlfn.CONCAT("[",LEFT(_xlpm.w,FIND(_xlpm.sep,_xlpm.w)-1),"]"))</f>
        <v>[dɔ]</v>
      </c>
      <c r="Q4693" s="14" cm="1">
        <f t="array" ref="Q4693">SUM(_xlfn._xlws.FILTER($H$2:$H$7117,_xlfn.MAP($O$2:$O$7117,_xlfn.LAMBDA(_xlpm.x,_xlpm.x=$O4693))))</f>
        <v>1.4910536779324057E-4</v>
      </c>
      <c r="R4693" s="14">
        <f>$H4693/Q4693</f>
        <v>0.66666666666666663</v>
      </c>
      <c r="S4693" s="14" cm="1">
        <f t="array" ref="S4693">SUM(_xlfn._xlws.FILTER($H$2:$H$7117,_xlfn.MAP($P$2:$P$7117,_xlfn.LAMBDA(_xlpm.x,_xlpm.x=$P4693))))</f>
        <v>4.4731610337972168E-4</v>
      </c>
      <c r="T4693" s="14">
        <f>$H4693/S4693</f>
        <v>0.22222222222222224</v>
      </c>
      <c r="U4693" s="14">
        <f>_xlfn.LET(_xlpm.freq,F4693,_xlpm.size,M4693+1,_xlpm.F,V4693,LOG(1+_xlpm.freq)*LOG(1+_xlpm.size)*_xlpm.F)</f>
        <v>0.13440474573757655</v>
      </c>
      <c r="V4693" s="14">
        <f>_xlfn.LET(_xlpm.a,T4693,_xlpm.b,R4693,2*_xlpm.a*_xlpm.b/(_xlpm.a+_xlpm.b))</f>
        <v>0.33333333333333331</v>
      </c>
      <c r="W4693" s="14">
        <f>_xlfn.LET(_xlpm.p,R4693,_xlpm.q,T4693,LOG(_xlpm.p/_xlpm.q))</f>
        <v>0.47712125471966238</v>
      </c>
      <c r="X4693" s="2"/>
    </row>
    <row r="4694" spans="1:24">
      <c r="A4694" s="1" t="str">
        <f>_xlfn.LET(_xlpm.sep," : ",CONCATENATE(O4694,_xlpm.sep,P4694))</f>
        <v>~mough~ : [mɔ]</v>
      </c>
      <c r="B4694" s="1">
        <f>_xlfn.LET(_xlpm.d,$G4694,_xlpm.k,_xlfn.CONCAT(LEFT(TRIM(B$1),1),"*"),COUNTIF(_xlpm.d,_xlpm.k))</f>
        <v>0</v>
      </c>
      <c r="C4694" s="1">
        <f>_xlfn.LET(_xlpm.d,$G4694,_xlpm.k,_xlfn.CONCAT(LEFT(TRIM(C$1),1),"*"),COUNTIF(_xlpm.d,_xlpm.k))</f>
        <v>1</v>
      </c>
      <c r="D4694" s="1">
        <f>_xlfn.LET(_xlpm.d,$G4694,_xlpm.k,_xlfn.CONCAT(LEFT(TRIM(D$1),1),"*"),COUNTIF(_xlpm.d,_xlpm.k))</f>
        <v>0</v>
      </c>
      <c r="E4694" s="1">
        <f>LOG(F4694+1,10)</f>
        <v>0.47712125471966244</v>
      </c>
      <c r="F4694" s="7">
        <v>2</v>
      </c>
      <c r="G4694" s="9" t="s">
        <v>2778</v>
      </c>
      <c r="H4694" s="4">
        <f>F4694/freq.sum.r6e</f>
        <v>9.9403578528827041E-5</v>
      </c>
      <c r="I4694" s="1" t="str">
        <f>_xlfn.LET(_xlpm.sep,":",_xlpm.w,$G4694,LEFT(_xlpm.w,FIND(_xlpm.sep,_xlpm.w)-1))</f>
        <v>mɔ</v>
      </c>
      <c r="J4694" s="1" t="str">
        <f>_xlfn.LET(_xlpm.sep,":",_xlpm.w,$G4694,RIGHT(_xlpm.w,LEN(_xlpm.w)-FIND(_xlpm.sep,_xlpm.w)))</f>
        <v>mough</v>
      </c>
      <c r="K4694" s="10">
        <f>_xlfn.LET(_xlpm.w,I4694,LEN(_xlpm.w))</f>
        <v>2</v>
      </c>
      <c r="L4694" s="10">
        <f>_xlfn.LET(_xlpm.w,J4694,LEN(_xlpm.w))</f>
        <v>5</v>
      </c>
      <c r="M4694" s="10">
        <f>_xlfn.LET(_xlpm.a,K4694,_xlpm.b,L4694,MAX(_xlpm.a,_xlpm.b))</f>
        <v>5</v>
      </c>
      <c r="N4694" s="10">
        <f>_xlfn.LET(_xlpm.d,(K4694,L4694),MAX(_xlpm.d)-MIN(_xlpm.d))</f>
        <v>3</v>
      </c>
      <c r="O4694" s="1" t="str">
        <f>_xlfn.LET(_xlpm.sep,":",_xlpm.w,$G4694,_xlfn.CONCAT("~",RIGHT(_xlpm.w,LEN(_xlpm.w)-FIND(_xlpm.sep,_xlpm.w)),"~"))</f>
        <v>~mough~</v>
      </c>
      <c r="P4694" s="1" t="str">
        <f>_xlfn.LET(_xlpm.sep,":",_xlpm.w,$G4694,_xlfn.CONCAT("[",LEFT(_xlpm.w,FIND(_xlpm.sep,_xlpm.w)-1),"]"))</f>
        <v>[mɔ]</v>
      </c>
      <c r="Q4694" s="14" cm="1">
        <f t="array" ref="Q4694">SUM(_xlfn._xlws.FILTER($H$2:$H$7117,_xlfn.MAP($O$2:$O$7117,_xlfn.LAMBDA(_xlpm.x,_xlpm.x=$O4694))))</f>
        <v>1.4910536779324057E-4</v>
      </c>
      <c r="R4694" s="14">
        <f>$H4694/Q4694</f>
        <v>0.66666666666666663</v>
      </c>
      <c r="S4694" s="14" cm="1">
        <f t="array" ref="S4694">SUM(_xlfn._xlws.FILTER($H$2:$H$7117,_xlfn.MAP($P$2:$P$7117,_xlfn.LAMBDA(_xlpm.x,_xlpm.x=$P4694))))</f>
        <v>4.4731610337972168E-4</v>
      </c>
      <c r="T4694" s="14">
        <f>$H4694/S4694</f>
        <v>0.22222222222222224</v>
      </c>
      <c r="U4694" s="14">
        <f>_xlfn.LET(_xlpm.freq,F4694,_xlpm.size,M4694+1,_xlpm.F,V4694,LOG(1+_xlpm.freq)*LOG(1+_xlpm.size)*_xlpm.F)</f>
        <v>0.13440474573757655</v>
      </c>
      <c r="V4694" s="14">
        <f>_xlfn.LET(_xlpm.a,T4694,_xlpm.b,R4694,2*_xlpm.a*_xlpm.b/(_xlpm.a+_xlpm.b))</f>
        <v>0.33333333333333331</v>
      </c>
      <c r="W4694" s="14">
        <f>_xlfn.LET(_xlpm.p,R4694,_xlpm.q,T4694,LOG(_xlpm.p/_xlpm.q))</f>
        <v>0.47712125471966238</v>
      </c>
      <c r="X4694" s="2"/>
    </row>
    <row r="4695" spans="1:24">
      <c r="A4695" s="1" t="str">
        <f>_xlfn.LET(_xlpm.sep," : ",CONCATENATE(O4695,_xlpm.sep,P4695))</f>
        <v>~roagh~ : [ɹɔ]</v>
      </c>
      <c r="B4695" s="1">
        <f>_xlfn.LET(_xlpm.d,$G4695,_xlpm.k,_xlfn.CONCAT(LEFT(TRIM(B$1),1),"*"),COUNTIF(_xlpm.d,_xlpm.k))</f>
        <v>1</v>
      </c>
      <c r="C4695" s="1">
        <f>_xlfn.LET(_xlpm.d,$G4695,_xlpm.k,_xlfn.CONCAT(LEFT(TRIM(C$1),1),"*"),COUNTIF(_xlpm.d,_xlpm.k))</f>
        <v>0</v>
      </c>
      <c r="D4695" s="1">
        <f>_xlfn.LET(_xlpm.d,$G4695,_xlpm.k,_xlfn.CONCAT(LEFT(TRIM(D$1),1),"*"),COUNTIF(_xlpm.d,_xlpm.k))</f>
        <v>0</v>
      </c>
      <c r="E4695" s="1">
        <f>LOG(F4695+1,10)</f>
        <v>0.47712125471966244</v>
      </c>
      <c r="F4695" s="7">
        <v>2</v>
      </c>
      <c r="G4695" s="9" t="s">
        <v>6700</v>
      </c>
      <c r="H4695" s="4">
        <f>F4695/freq.sum.r6e</f>
        <v>9.9403578528827041E-5</v>
      </c>
      <c r="I4695" s="1" t="str">
        <f>_xlfn.LET(_xlpm.sep,":",_xlpm.w,$G4695,LEFT(_xlpm.w,FIND(_xlpm.sep,_xlpm.w)-1))</f>
        <v>ɹɔ</v>
      </c>
      <c r="J4695" s="1" t="str">
        <f>_xlfn.LET(_xlpm.sep,":",_xlpm.w,$G4695,RIGHT(_xlpm.w,LEN(_xlpm.w)-FIND(_xlpm.sep,_xlpm.w)))</f>
        <v>roagh</v>
      </c>
      <c r="K4695" s="10">
        <f>_xlfn.LET(_xlpm.w,I4695,LEN(_xlpm.w))</f>
        <v>2</v>
      </c>
      <c r="L4695" s="10">
        <f>_xlfn.LET(_xlpm.w,J4695,LEN(_xlpm.w))</f>
        <v>5</v>
      </c>
      <c r="M4695" s="10">
        <f>_xlfn.LET(_xlpm.a,K4695,_xlpm.b,L4695,MAX(_xlpm.a,_xlpm.b))</f>
        <v>5</v>
      </c>
      <c r="N4695" s="10">
        <f>_xlfn.LET(_xlpm.d,(K4695,L4695),MAX(_xlpm.d)-MIN(_xlpm.d))</f>
        <v>3</v>
      </c>
      <c r="O4695" s="1" t="str">
        <f>_xlfn.LET(_xlpm.sep,":",_xlpm.w,$G4695,_xlfn.CONCAT("~",RIGHT(_xlpm.w,LEN(_xlpm.w)-FIND(_xlpm.sep,_xlpm.w)),"~"))</f>
        <v>~roagh~</v>
      </c>
      <c r="P4695" s="1" t="str">
        <f>_xlfn.LET(_xlpm.sep,":",_xlpm.w,$G4695,_xlfn.CONCAT("[",LEFT(_xlpm.w,FIND(_xlpm.sep,_xlpm.w)-1),"]"))</f>
        <v>[ɹɔ]</v>
      </c>
      <c r="Q4695" s="14" cm="1">
        <f t="array" ref="Q4695">SUM(_xlfn._xlws.FILTER($H$2:$H$7117,_xlfn.MAP($O$2:$O$7117,_xlfn.LAMBDA(_xlpm.x,_xlpm.x=$O4695))))</f>
        <v>1.4910536779324057E-4</v>
      </c>
      <c r="R4695" s="14">
        <f>$H4695/Q4695</f>
        <v>0.66666666666666663</v>
      </c>
      <c r="S4695" s="14" cm="1">
        <f t="array" ref="S4695">SUM(_xlfn._xlws.FILTER($H$2:$H$7117,_xlfn.MAP($P$2:$P$7117,_xlfn.LAMBDA(_xlpm.x,_xlpm.x=$P4695))))</f>
        <v>4.4731610337972168E-4</v>
      </c>
      <c r="T4695" s="14">
        <f>$H4695/S4695</f>
        <v>0.22222222222222224</v>
      </c>
      <c r="U4695" s="14">
        <f>_xlfn.LET(_xlpm.freq,F4695,_xlpm.size,M4695+1,_xlpm.F,V4695,LOG(1+_xlpm.freq)*LOG(1+_xlpm.size)*_xlpm.F)</f>
        <v>0.13440474573757655</v>
      </c>
      <c r="V4695" s="14">
        <f>_xlfn.LET(_xlpm.a,T4695,_xlpm.b,R4695,2*_xlpm.a*_xlpm.b/(_xlpm.a+_xlpm.b))</f>
        <v>0.33333333333333331</v>
      </c>
      <c r="W4695" s="14">
        <f>_xlfn.LET(_xlpm.p,R4695,_xlpm.q,T4695,LOG(_xlpm.p/_xlpm.q))</f>
        <v>0.47712125471966238</v>
      </c>
      <c r="X4695" s="2"/>
    </row>
    <row r="4696" spans="1:24">
      <c r="A4696" s="1" t="str">
        <f>_xlfn.LET(_xlpm.sep," : ",CONCATENATE(O4696,_xlpm.sep,P4696))</f>
        <v>~thagh~ : [θɔ]</v>
      </c>
      <c r="B4696" s="1">
        <f>_xlfn.LET(_xlpm.d,$G4696,_xlpm.k,_xlfn.CONCAT(LEFT(TRIM(B$1),1),"*"),COUNTIF(_xlpm.d,_xlpm.k))</f>
        <v>0</v>
      </c>
      <c r="C4696" s="1">
        <f>_xlfn.LET(_xlpm.d,$G4696,_xlpm.k,_xlfn.CONCAT(LEFT(TRIM(C$1),1),"*"),COUNTIF(_xlpm.d,_xlpm.k))</f>
        <v>0</v>
      </c>
      <c r="D4696" s="1">
        <f>_xlfn.LET(_xlpm.d,$G4696,_xlpm.k,_xlfn.CONCAT(LEFT(TRIM(D$1),1),"*"),COUNTIF(_xlpm.d,_xlpm.k))</f>
        <v>0</v>
      </c>
      <c r="E4696" s="1">
        <f>LOG(F4696+1,10)</f>
        <v>0.47712125471966244</v>
      </c>
      <c r="F4696" s="7">
        <v>2</v>
      </c>
      <c r="G4696" s="9" t="s">
        <v>6853</v>
      </c>
      <c r="H4696" s="4">
        <f>F4696/freq.sum.r6e</f>
        <v>9.9403578528827041E-5</v>
      </c>
      <c r="I4696" s="4" t="str">
        <f>_xlfn.LET(_xlpm.sep,":",_xlpm.w,$G4696,LEFT(_xlpm.w,FIND(_xlpm.sep,_xlpm.w)-1))</f>
        <v>θɔ</v>
      </c>
      <c r="J4696" s="4" t="str">
        <f>_xlfn.LET(_xlpm.sep,":",_xlpm.w,$G4696,RIGHT(_xlpm.w,LEN(_xlpm.w)-FIND(_xlpm.sep,_xlpm.w)))</f>
        <v>thagh</v>
      </c>
      <c r="K4696" s="10">
        <f>_xlfn.LET(_xlpm.w,I4696,LEN(_xlpm.w))</f>
        <v>2</v>
      </c>
      <c r="L4696" s="10">
        <f>_xlfn.LET(_xlpm.w,J4696,LEN(_xlpm.w))</f>
        <v>5</v>
      </c>
      <c r="M4696" s="10">
        <f>_xlfn.LET(_xlpm.a,K4696,_xlpm.b,L4696,MAX(_xlpm.a,_xlpm.b))</f>
        <v>5</v>
      </c>
      <c r="N4696" s="10">
        <f>_xlfn.LET(_xlpm.d,(K4696,L4696),MAX(_xlpm.d)-MIN(_xlpm.d))</f>
        <v>3</v>
      </c>
      <c r="O4696" s="1" t="str">
        <f>_xlfn.LET(_xlpm.sep,":",_xlpm.w,$G4696,_xlfn.CONCAT("~",RIGHT(_xlpm.w,LEN(_xlpm.w)-FIND(_xlpm.sep,_xlpm.w)),"~"))</f>
        <v>~thagh~</v>
      </c>
      <c r="P4696" s="1" t="str">
        <f>_xlfn.LET(_xlpm.sep,":",_xlpm.w,$G4696,_xlfn.CONCAT("[",LEFT(_xlpm.w,FIND(_xlpm.sep,_xlpm.w)-1),"]"))</f>
        <v>[θɔ]</v>
      </c>
      <c r="Q4696" s="14" cm="1">
        <f t="array" ref="Q4696">SUM(_xlfn._xlws.FILTER($H$2:$H$7109,_xlfn.MAP($O$2:$O$7109,_xlfn.LAMBDA(_xlpm.x,_xlpm.x=$O4696))))</f>
        <v>1.4910536779324057E-4</v>
      </c>
      <c r="R4696" s="14">
        <f>$H4696/Q4696</f>
        <v>0.66666666666666663</v>
      </c>
      <c r="S4696" s="14" cm="1">
        <f t="array" ref="S4696">SUM(_xlfn._xlws.FILTER($H$2:$H$7109,_xlfn.MAP($P$2:$P$7109,_xlfn.LAMBDA(_xlpm.x,_xlpm.x=$P4696))))</f>
        <v>4.4731610337972168E-4</v>
      </c>
      <c r="T4696" s="14">
        <f>$H4696/S4696</f>
        <v>0.22222222222222224</v>
      </c>
      <c r="U4696" s="14">
        <f>_xlfn.LET(_xlpm.freq,F4696,_xlpm.size,M4696+1,_xlpm.F,V4696,LOG(1+_xlpm.freq)*LOG(1+_xlpm.size)*_xlpm.F)</f>
        <v>0.13440474573757655</v>
      </c>
      <c r="V4696" s="14">
        <f>_xlfn.LET(_xlpm.a,T4696,_xlpm.b,R4696,2*_xlpm.a*_xlpm.b/(_xlpm.a+_xlpm.b))</f>
        <v>0.33333333333333331</v>
      </c>
      <c r="W4696" s="14">
        <f>_xlfn.LET(_xlpm.p,R4696,_xlpm.q,T4696,LOG(_xlpm.p/_xlpm.q))</f>
        <v>0.47712125471966238</v>
      </c>
      <c r="X4696" s="2"/>
    </row>
    <row r="4697" spans="1:24">
      <c r="A4697" s="1" t="str">
        <f>_xlfn.LET(_xlpm.sep," : ",CONCATENATE(O4697,_xlpm.sep,P4697))</f>
        <v>~wrogh~ : [ɹɔ]</v>
      </c>
      <c r="B4697" s="1">
        <f>_xlfn.LET(_xlpm.d,$G4697,_xlpm.k,_xlfn.CONCAT(LEFT(TRIM(B$1),1),"*"),COUNTIF(_xlpm.d,_xlpm.k))</f>
        <v>1</v>
      </c>
      <c r="C4697" s="1">
        <f>_xlfn.LET(_xlpm.d,$G4697,_xlpm.k,_xlfn.CONCAT(LEFT(TRIM(C$1),1),"*"),COUNTIF(_xlpm.d,_xlpm.k))</f>
        <v>0</v>
      </c>
      <c r="D4697" s="1">
        <f>_xlfn.LET(_xlpm.d,$G4697,_xlpm.k,_xlfn.CONCAT(LEFT(TRIM(D$1),1),"*"),COUNTIF(_xlpm.d,_xlpm.k))</f>
        <v>0</v>
      </c>
      <c r="E4697" s="1">
        <f>LOG(F4697+1,10)</f>
        <v>0.47712125471966244</v>
      </c>
      <c r="F4697" s="7">
        <v>2</v>
      </c>
      <c r="G4697" s="9" t="s">
        <v>6919</v>
      </c>
      <c r="H4697" s="4">
        <f>F4697/freq.sum.r6e</f>
        <v>9.9403578528827041E-5</v>
      </c>
      <c r="I4697" s="1" t="str">
        <f>_xlfn.LET(_xlpm.sep,":",_xlpm.w,$G4697,LEFT(_xlpm.w,FIND(_xlpm.sep,_xlpm.w)-1))</f>
        <v>ɹɔ</v>
      </c>
      <c r="J4697" s="1" t="str">
        <f>_xlfn.LET(_xlpm.sep,":",_xlpm.w,$G4697,RIGHT(_xlpm.w,LEN(_xlpm.w)-FIND(_xlpm.sep,_xlpm.w)))</f>
        <v>wrogh</v>
      </c>
      <c r="K4697" s="10">
        <f>_xlfn.LET(_xlpm.w,I4697,LEN(_xlpm.w))</f>
        <v>2</v>
      </c>
      <c r="L4697" s="10">
        <f>_xlfn.LET(_xlpm.w,J4697,LEN(_xlpm.w))</f>
        <v>5</v>
      </c>
      <c r="M4697" s="10">
        <f>_xlfn.LET(_xlpm.a,K4697,_xlpm.b,L4697,MAX(_xlpm.a,_xlpm.b))</f>
        <v>5</v>
      </c>
      <c r="N4697" s="10">
        <f>_xlfn.LET(_xlpm.d,(K4697,L4697),MAX(_xlpm.d)-MIN(_xlpm.d))</f>
        <v>3</v>
      </c>
      <c r="O4697" s="1" t="str">
        <f>_xlfn.LET(_xlpm.sep,":",_xlpm.w,$G4697,_xlfn.CONCAT("~",RIGHT(_xlpm.w,LEN(_xlpm.w)-FIND(_xlpm.sep,_xlpm.w)),"~"))</f>
        <v>~wrogh~</v>
      </c>
      <c r="P4697" s="1" t="str">
        <f>_xlfn.LET(_xlpm.sep,":",_xlpm.w,$G4697,_xlfn.CONCAT("[",LEFT(_xlpm.w,FIND(_xlpm.sep,_xlpm.w)-1),"]"))</f>
        <v>[ɹɔ]</v>
      </c>
      <c r="Q4697" s="14" cm="1">
        <f t="array" ref="Q4697">SUM(_xlfn._xlws.FILTER($H$2:$H$7117,_xlfn.MAP($O$2:$O$7117,_xlfn.LAMBDA(_xlpm.x,_xlpm.x=$O4697))))</f>
        <v>1.4910536779324057E-4</v>
      </c>
      <c r="R4697" s="14">
        <f>$H4697/Q4697</f>
        <v>0.66666666666666663</v>
      </c>
      <c r="S4697" s="14" cm="1">
        <f t="array" ref="S4697">SUM(_xlfn._xlws.FILTER($H$2:$H$7117,_xlfn.MAP($P$2:$P$7117,_xlfn.LAMBDA(_xlpm.x,_xlpm.x=$P4697))))</f>
        <v>4.4731610337972168E-4</v>
      </c>
      <c r="T4697" s="14">
        <f>$H4697/S4697</f>
        <v>0.22222222222222224</v>
      </c>
      <c r="U4697" s="14">
        <f>_xlfn.LET(_xlpm.freq,F4697,_xlpm.size,M4697+1,_xlpm.F,V4697,LOG(1+_xlpm.freq)*LOG(1+_xlpm.size)*_xlpm.F)</f>
        <v>0.13440474573757655</v>
      </c>
      <c r="V4697" s="14">
        <f>_xlfn.LET(_xlpm.a,T4697,_xlpm.b,R4697,2*_xlpm.a*_xlpm.b/(_xlpm.a+_xlpm.b))</f>
        <v>0.33333333333333331</v>
      </c>
      <c r="W4697" s="14">
        <f>_xlfn.LET(_xlpm.p,R4697,_xlpm.q,T4697,LOG(_xlpm.p/_xlpm.q))</f>
        <v>0.47712125471966238</v>
      </c>
      <c r="X4697" s="2"/>
    </row>
    <row r="4698" spans="1:24">
      <c r="A4698" s="1" t="str">
        <f>_xlfn.LET(_xlpm.sep," : ",CONCATENATE(O4698,_xlpm.sep,P4698))</f>
        <v>~crogh~ : [kɹoʊ]</v>
      </c>
      <c r="B4698" s="1">
        <f>_xlfn.LET(_xlpm.d,$G4698,_xlpm.k,_xlfn.CONCAT(LEFT(TRIM(B$1),1),"*"),COUNTIF(_xlpm.d,_xlpm.k))</f>
        <v>0</v>
      </c>
      <c r="C4698" s="1">
        <f>_xlfn.LET(_xlpm.d,$G4698,_xlpm.k,_xlfn.CONCAT(LEFT(TRIM(C$1),1),"*"),COUNTIF(_xlpm.d,_xlpm.k))</f>
        <v>0</v>
      </c>
      <c r="D4698" s="1">
        <f>_xlfn.LET(_xlpm.d,$G4698,_xlpm.k,_xlfn.CONCAT(LEFT(TRIM(D$1),1),"*"),COUNTIF(_xlpm.d,_xlpm.k))</f>
        <v>0</v>
      </c>
      <c r="E4698" s="1">
        <f>LOG(F4698+1,10)</f>
        <v>0.30102999566398114</v>
      </c>
      <c r="F4698" s="7">
        <v>1</v>
      </c>
      <c r="G4698" s="9" t="s">
        <v>1916</v>
      </c>
      <c r="H4698" s="4">
        <f>F4698/freq.sum.r6e</f>
        <v>4.9701789264413521E-5</v>
      </c>
      <c r="I4698" s="1" t="str">
        <f>_xlfn.LET(_xlpm.sep,":",_xlpm.w,$G4698,LEFT(_xlpm.w,FIND(_xlpm.sep,_xlpm.w)-1))</f>
        <v>kɹoʊ</v>
      </c>
      <c r="J4698" s="1" t="str">
        <f>_xlfn.LET(_xlpm.sep,":",_xlpm.w,$G4698,RIGHT(_xlpm.w,LEN(_xlpm.w)-FIND(_xlpm.sep,_xlpm.w)))</f>
        <v>crogh</v>
      </c>
      <c r="K4698" s="10">
        <f>_xlfn.LET(_xlpm.w,I4698,LEN(_xlpm.w))</f>
        <v>4</v>
      </c>
      <c r="L4698" s="10">
        <f>_xlfn.LET(_xlpm.w,J4698,LEN(_xlpm.w))</f>
        <v>5</v>
      </c>
      <c r="M4698" s="10">
        <f>_xlfn.LET(_xlpm.a,K4698,_xlpm.b,L4698,MAX(_xlpm.a,_xlpm.b))</f>
        <v>5</v>
      </c>
      <c r="N4698" s="10">
        <f>_xlfn.LET(_xlpm.d,(K4698,L4698),MAX(_xlpm.d)-MIN(_xlpm.d))</f>
        <v>1</v>
      </c>
      <c r="O4698" s="1" t="str">
        <f>_xlfn.LET(_xlpm.sep,":",_xlpm.w,$G4698,_xlfn.CONCAT("~",RIGHT(_xlpm.w,LEN(_xlpm.w)-FIND(_xlpm.sep,_xlpm.w)),"~"))</f>
        <v>~crogh~</v>
      </c>
      <c r="P4698" s="1" t="str">
        <f>_xlfn.LET(_xlpm.sep,":",_xlpm.w,$G4698,_xlfn.CONCAT("[",LEFT(_xlpm.w,FIND(_xlpm.sep,_xlpm.w)-1),"]"))</f>
        <v>[kɹoʊ]</v>
      </c>
      <c r="Q4698" s="14" cm="1">
        <f t="array" ref="Q4698">SUM(_xlfn._xlws.FILTER($H$2:$H$7111,_xlfn.MAP($O$2:$O$7111,_xlfn.LAMBDA(_xlpm.x,_xlpm.x=$O4698))))</f>
        <v>1.9880715705765408E-4</v>
      </c>
      <c r="R4698" s="14">
        <f>$H4698/Q4698</f>
        <v>0.25</v>
      </c>
      <c r="S4698" s="14" cm="1">
        <f t="array" ref="S4698">SUM(_xlfn._xlws.FILTER($H$2:$H$7111,_xlfn.MAP($P$2:$P$7111,_xlfn.LAMBDA(_xlpm.x,_xlpm.x=$P4698))))</f>
        <v>5.9642147117296227E-4</v>
      </c>
      <c r="T4698" s="14">
        <f>$H4698/S4698</f>
        <v>8.3333333333333329E-2</v>
      </c>
      <c r="U4698" s="14">
        <f>_xlfn.LET(_xlpm.freq,F4698,_xlpm.size,M4698+1,_xlpm.F,V4698,LOG(1+_xlpm.freq)*LOG(1+_xlpm.size)*_xlpm.F)</f>
        <v>3.1799982415141342E-2</v>
      </c>
      <c r="V4698" s="14">
        <f>_xlfn.LET(_xlpm.a,T4698,_xlpm.b,R4698,2*_xlpm.a*_xlpm.b/(_xlpm.a+_xlpm.b))</f>
        <v>0.125</v>
      </c>
      <c r="W4698" s="14">
        <f>_xlfn.LET(_xlpm.p,R4698,_xlpm.q,T4698,LOG(_xlpm.p/_xlpm.q))</f>
        <v>0.47712125471966244</v>
      </c>
      <c r="X4698" s="2"/>
    </row>
    <row r="4699" spans="1:24">
      <c r="A4699" s="1" t="str">
        <f>_xlfn.LET(_xlpm.sep," : ",CONCATENATE(O4699,_xlpm.sep,P4699))</f>
        <v>~hough~ : [aʊ]</v>
      </c>
      <c r="B4699" s="1">
        <f>_xlfn.LET(_xlpm.d,$G4699,_xlpm.k,_xlfn.CONCAT(LEFT(TRIM(B$1),1),"*"),COUNTIF(_xlpm.d,_xlpm.k))</f>
        <v>0</v>
      </c>
      <c r="C4699" s="1">
        <f>_xlfn.LET(_xlpm.d,$G4699,_xlpm.k,_xlfn.CONCAT(LEFT(TRIM(C$1),1),"*"),COUNTIF(_xlpm.d,_xlpm.k))</f>
        <v>0</v>
      </c>
      <c r="D4699" s="1">
        <f>_xlfn.LET(_xlpm.d,$G4699,_xlpm.k,_xlfn.CONCAT(LEFT(TRIM(D$1),1),"*"),COUNTIF(_xlpm.d,_xlpm.k))</f>
        <v>0</v>
      </c>
      <c r="E4699" s="1">
        <f>LOG(F4699+1,10)</f>
        <v>0.30102999566398114</v>
      </c>
      <c r="F4699" s="7">
        <v>1</v>
      </c>
      <c r="G4699" s="9" t="s">
        <v>88</v>
      </c>
      <c r="H4699" s="4">
        <f>F4699/freq.sum.r6e</f>
        <v>4.9701789264413521E-5</v>
      </c>
      <c r="I4699" s="1" t="str">
        <f>_xlfn.LET(_xlpm.sep,":",_xlpm.w,$G4699,LEFT(_xlpm.w,FIND(_xlpm.sep,_xlpm.w)-1))</f>
        <v>aʊ</v>
      </c>
      <c r="J4699" s="1" t="str">
        <f>_xlfn.LET(_xlpm.sep,":",_xlpm.w,$G4699,RIGHT(_xlpm.w,LEN(_xlpm.w)-FIND(_xlpm.sep,_xlpm.w)))</f>
        <v>hough</v>
      </c>
      <c r="K4699" s="10">
        <f>_xlfn.LET(_xlpm.w,I4699,LEN(_xlpm.w))</f>
        <v>2</v>
      </c>
      <c r="L4699" s="10">
        <f>_xlfn.LET(_xlpm.w,J4699,LEN(_xlpm.w))</f>
        <v>5</v>
      </c>
      <c r="M4699" s="10">
        <f>_xlfn.LET(_xlpm.a,K4699,_xlpm.b,L4699,MAX(_xlpm.a,_xlpm.b))</f>
        <v>5</v>
      </c>
      <c r="N4699" s="10">
        <f>_xlfn.LET(_xlpm.d,(K4699,L4699),MAX(_xlpm.d)-MIN(_xlpm.d))</f>
        <v>3</v>
      </c>
      <c r="O4699" s="1" t="str">
        <f>_xlfn.LET(_xlpm.sep,":",_xlpm.w,$G4699,_xlfn.CONCAT("~",RIGHT(_xlpm.w,LEN(_xlpm.w)-FIND(_xlpm.sep,_xlpm.w)),"~"))</f>
        <v>~hough~</v>
      </c>
      <c r="P4699" s="1" t="str">
        <f>_xlfn.LET(_xlpm.sep,":",_xlpm.w,$G4699,_xlfn.CONCAT("[",LEFT(_xlpm.w,FIND(_xlpm.sep,_xlpm.w)-1),"]"))</f>
        <v>[aʊ]</v>
      </c>
      <c r="Q4699" s="14" cm="1">
        <f t="array" ref="Q4699">SUM(_xlfn._xlws.FILTER($H$2:$H$7117,_xlfn.MAP($O$2:$O$7117,_xlfn.LAMBDA(_xlpm.x,_xlpm.x=$O4699))))</f>
        <v>9.9403578528827041E-5</v>
      </c>
      <c r="R4699" s="14">
        <f>$H4699/Q4699</f>
        <v>0.5</v>
      </c>
      <c r="S4699" s="14" cm="1">
        <f t="array" ref="S4699">SUM(_xlfn._xlws.FILTER($H$2:$H$7117,_xlfn.MAP($P$2:$P$7117,_xlfn.LAMBDA(_xlpm.x,_xlpm.x=$P4699))))</f>
        <v>2.9821073558648114E-4</v>
      </c>
      <c r="T4699" s="14">
        <f>$H4699/S4699</f>
        <v>0.16666666666666666</v>
      </c>
      <c r="U4699" s="14">
        <f>_xlfn.LET(_xlpm.freq,F4699,_xlpm.size,M4699+1,_xlpm.F,V4699,LOG(1+_xlpm.freq)*LOG(1+_xlpm.size)*_xlpm.F)</f>
        <v>6.3599964830282685E-2</v>
      </c>
      <c r="V4699" s="14">
        <f>_xlfn.LET(_xlpm.a,T4699,_xlpm.b,R4699,2*_xlpm.a*_xlpm.b/(_xlpm.a+_xlpm.b))</f>
        <v>0.25</v>
      </c>
      <c r="W4699" s="14">
        <f>_xlfn.LET(_xlpm.p,R4699,_xlpm.q,T4699,LOG(_xlpm.p/_xlpm.q))</f>
        <v>0.47712125471966244</v>
      </c>
      <c r="X4699" s="2"/>
    </row>
    <row r="4700" spans="1:24">
      <c r="A4700" s="1" t="str">
        <f>_xlfn.LET(_xlpm.sep," : ",CONCATENATE(O4700,_xlpm.sep,P4700))</f>
        <v>~bowgh~ : [baʊ]</v>
      </c>
      <c r="B4700" s="1">
        <f>_xlfn.LET(_xlpm.d,$G4700,_xlpm.k,_xlfn.CONCAT(LEFT(TRIM(B$1),1),"*"),COUNTIF(_xlpm.d,_xlpm.k))</f>
        <v>0</v>
      </c>
      <c r="C4700" s="1">
        <f>_xlfn.LET(_xlpm.d,$G4700,_xlpm.k,_xlfn.CONCAT(LEFT(TRIM(C$1),1),"*"),COUNTIF(_xlpm.d,_xlpm.k))</f>
        <v>0</v>
      </c>
      <c r="D4700" s="1">
        <f>_xlfn.LET(_xlpm.d,$G4700,_xlpm.k,_xlfn.CONCAT(LEFT(TRIM(D$1),1),"*"),COUNTIF(_xlpm.d,_xlpm.k))</f>
        <v>0</v>
      </c>
      <c r="E4700" s="1">
        <f>LOG(F4700+1,10)</f>
        <v>0.30102999566398114</v>
      </c>
      <c r="F4700" s="7">
        <v>1</v>
      </c>
      <c r="G4700" s="9" t="s">
        <v>104</v>
      </c>
      <c r="H4700" s="4">
        <f>F4700/freq.sum.r6e</f>
        <v>4.9701789264413521E-5</v>
      </c>
      <c r="I4700" s="1" t="str">
        <f>_xlfn.LET(_xlpm.sep,":",_xlpm.w,$G4700,LEFT(_xlpm.w,FIND(_xlpm.sep,_xlpm.w)-1))</f>
        <v>baʊ</v>
      </c>
      <c r="J4700" s="1" t="str">
        <f>_xlfn.LET(_xlpm.sep,":",_xlpm.w,$G4700,RIGHT(_xlpm.w,LEN(_xlpm.w)-FIND(_xlpm.sep,_xlpm.w)))</f>
        <v>bowgh</v>
      </c>
      <c r="K4700" s="10">
        <f>_xlfn.LET(_xlpm.w,I4700,LEN(_xlpm.w))</f>
        <v>3</v>
      </c>
      <c r="L4700" s="10">
        <f>_xlfn.LET(_xlpm.w,J4700,LEN(_xlpm.w))</f>
        <v>5</v>
      </c>
      <c r="M4700" s="10">
        <f>_xlfn.LET(_xlpm.a,K4700,_xlpm.b,L4700,MAX(_xlpm.a,_xlpm.b))</f>
        <v>5</v>
      </c>
      <c r="N4700" s="10">
        <f>_xlfn.LET(_xlpm.d,(K4700,L4700),MAX(_xlpm.d)-MIN(_xlpm.d))</f>
        <v>2</v>
      </c>
      <c r="O4700" s="1" t="str">
        <f>_xlfn.LET(_xlpm.sep,":",_xlpm.w,$G4700,_xlfn.CONCAT("~",RIGHT(_xlpm.w,LEN(_xlpm.w)-FIND(_xlpm.sep,_xlpm.w)),"~"))</f>
        <v>~bowgh~</v>
      </c>
      <c r="P4700" s="1" t="str">
        <f>_xlfn.LET(_xlpm.sep,":",_xlpm.w,$G4700,_xlfn.CONCAT("[",LEFT(_xlpm.w,FIND(_xlpm.sep,_xlpm.w)-1),"]"))</f>
        <v>[baʊ]</v>
      </c>
      <c r="Q4700" s="14" cm="1">
        <f t="array" ref="Q4700">SUM(_xlfn._xlws.FILTER($H$2:$H$7117,_xlfn.MAP($O$2:$O$7117,_xlfn.LAMBDA(_xlpm.x,_xlpm.x=$O4700))))</f>
        <v>9.9403578528827041E-5</v>
      </c>
      <c r="R4700" s="14">
        <f>$H4700/Q4700</f>
        <v>0.5</v>
      </c>
      <c r="S4700" s="14" cm="1">
        <f t="array" ref="S4700">SUM(_xlfn._xlws.FILTER($H$2:$H$7117,_xlfn.MAP($P$2:$P$7117,_xlfn.LAMBDA(_xlpm.x,_xlpm.x=$P4700))))</f>
        <v>2.9821073558648114E-4</v>
      </c>
      <c r="T4700" s="14">
        <f>$H4700/S4700</f>
        <v>0.16666666666666666</v>
      </c>
      <c r="U4700" s="14">
        <f>_xlfn.LET(_xlpm.freq,F4700,_xlpm.size,M4700+1,_xlpm.F,V4700,LOG(1+_xlpm.freq)*LOG(1+_xlpm.size)*_xlpm.F)</f>
        <v>6.3599964830282685E-2</v>
      </c>
      <c r="V4700" s="14">
        <f>_xlfn.LET(_xlpm.a,T4700,_xlpm.b,R4700,2*_xlpm.a*_xlpm.b/(_xlpm.a+_xlpm.b))</f>
        <v>0.25</v>
      </c>
      <c r="W4700" s="14">
        <f>_xlfn.LET(_xlpm.p,R4700,_xlpm.q,T4700,LOG(_xlpm.p/_xlpm.q))</f>
        <v>0.47712125471966244</v>
      </c>
      <c r="X4700" s="2"/>
    </row>
    <row r="4701" spans="1:24">
      <c r="A4701" s="1" t="str">
        <f>_xlfn.LET(_xlpm.sep," : ",CONCATENATE(O4701,_xlpm.sep,P4701))</f>
        <v>~dough~ : [daʊ]</v>
      </c>
      <c r="B4701" s="1">
        <f>_xlfn.LET(_xlpm.d,$G4701,_xlpm.k,_xlfn.CONCAT(LEFT(TRIM(B$1),1),"*"),COUNTIF(_xlpm.d,_xlpm.k))</f>
        <v>0</v>
      </c>
      <c r="C4701" s="1">
        <f>_xlfn.LET(_xlpm.d,$G4701,_xlpm.k,_xlfn.CONCAT(LEFT(TRIM(C$1),1),"*"),COUNTIF(_xlpm.d,_xlpm.k))</f>
        <v>0</v>
      </c>
      <c r="D4701" s="1">
        <f>_xlfn.LET(_xlpm.d,$G4701,_xlpm.k,_xlfn.CONCAT(LEFT(TRIM(D$1),1),"*"),COUNTIF(_xlpm.d,_xlpm.k))</f>
        <v>0</v>
      </c>
      <c r="E4701" s="1">
        <f>LOG(F4701+1,10)</f>
        <v>0.30102999566398114</v>
      </c>
      <c r="F4701" s="7">
        <v>1</v>
      </c>
      <c r="G4701" s="9" t="s">
        <v>435</v>
      </c>
      <c r="H4701" s="4">
        <f>F4701/freq.sum.r6e</f>
        <v>4.9701789264413521E-5</v>
      </c>
      <c r="I4701" s="1" t="str">
        <f>_xlfn.LET(_xlpm.sep,":",_xlpm.w,$G4701,LEFT(_xlpm.w,FIND(_xlpm.sep,_xlpm.w)-1))</f>
        <v>daʊ</v>
      </c>
      <c r="J4701" s="1" t="str">
        <f>_xlfn.LET(_xlpm.sep,":",_xlpm.w,$G4701,RIGHT(_xlpm.w,LEN(_xlpm.w)-FIND(_xlpm.sep,_xlpm.w)))</f>
        <v>dough</v>
      </c>
      <c r="K4701" s="10">
        <f>_xlfn.LET(_xlpm.w,I4701,LEN(_xlpm.w))</f>
        <v>3</v>
      </c>
      <c r="L4701" s="10">
        <f>_xlfn.LET(_xlpm.w,J4701,LEN(_xlpm.w))</f>
        <v>5</v>
      </c>
      <c r="M4701" s="10">
        <f>_xlfn.LET(_xlpm.a,K4701,_xlpm.b,L4701,MAX(_xlpm.a,_xlpm.b))</f>
        <v>5</v>
      </c>
      <c r="N4701" s="10">
        <f>_xlfn.LET(_xlpm.d,(K4701,L4701),MAX(_xlpm.d)-MIN(_xlpm.d))</f>
        <v>2</v>
      </c>
      <c r="O4701" s="1" t="str">
        <f>_xlfn.LET(_xlpm.sep,":",_xlpm.w,$G4701,_xlfn.CONCAT("~",RIGHT(_xlpm.w,LEN(_xlpm.w)-FIND(_xlpm.sep,_xlpm.w)),"~"))</f>
        <v>~dough~</v>
      </c>
      <c r="P4701" s="1" t="str">
        <f>_xlfn.LET(_xlpm.sep,":",_xlpm.w,$G4701,_xlfn.CONCAT("[",LEFT(_xlpm.w,FIND(_xlpm.sep,_xlpm.w)-1),"]"))</f>
        <v>[daʊ]</v>
      </c>
      <c r="Q4701" s="14" cm="1">
        <f t="array" ref="Q4701">SUM(_xlfn._xlws.FILTER($H$2:$H$7117,_xlfn.MAP($O$2:$O$7117,_xlfn.LAMBDA(_xlpm.x,_xlpm.x=$O4701))))</f>
        <v>9.9403578528827041E-5</v>
      </c>
      <c r="R4701" s="14">
        <f>$H4701/Q4701</f>
        <v>0.5</v>
      </c>
      <c r="S4701" s="14" cm="1">
        <f t="array" ref="S4701">SUM(_xlfn._xlws.FILTER($H$2:$H$7117,_xlfn.MAP($P$2:$P$7117,_xlfn.LAMBDA(_xlpm.x,_xlpm.x=$P4701))))</f>
        <v>2.9821073558648114E-4</v>
      </c>
      <c r="T4701" s="14">
        <f>$H4701/S4701</f>
        <v>0.16666666666666666</v>
      </c>
      <c r="U4701" s="14">
        <f>_xlfn.LET(_xlpm.freq,F4701,_xlpm.size,M4701+1,_xlpm.F,V4701,LOG(1+_xlpm.freq)*LOG(1+_xlpm.size)*_xlpm.F)</f>
        <v>6.3599964830282685E-2</v>
      </c>
      <c r="V4701" s="14">
        <f>_xlfn.LET(_xlpm.a,T4701,_xlpm.b,R4701,2*_xlpm.a*_xlpm.b/(_xlpm.a+_xlpm.b))</f>
        <v>0.25</v>
      </c>
      <c r="W4701" s="14">
        <f>_xlfn.LET(_xlpm.p,R4701,_xlpm.q,T4701,LOG(_xlpm.p/_xlpm.q))</f>
        <v>0.47712125471966244</v>
      </c>
      <c r="X4701" s="2"/>
    </row>
    <row r="4702" spans="1:24">
      <c r="A4702" s="1" t="str">
        <f>_xlfn.LET(_xlpm.sep," : ",CONCATENATE(O4702,_xlpm.sep,P4702))</f>
        <v>~hough~ : [haʊ]</v>
      </c>
      <c r="B4702" s="1">
        <f>_xlfn.LET(_xlpm.d,$G4702,_xlpm.k,_xlfn.CONCAT(LEFT(TRIM(B$1),1),"*"),COUNTIF(_xlpm.d,_xlpm.k))</f>
        <v>0</v>
      </c>
      <c r="C4702" s="1">
        <f>_xlfn.LET(_xlpm.d,$G4702,_xlpm.k,_xlfn.CONCAT(LEFT(TRIM(C$1),1),"*"),COUNTIF(_xlpm.d,_xlpm.k))</f>
        <v>0</v>
      </c>
      <c r="D4702" s="1">
        <f>_xlfn.LET(_xlpm.d,$G4702,_xlpm.k,_xlfn.CONCAT(LEFT(TRIM(D$1),1),"*"),COUNTIF(_xlpm.d,_xlpm.k))</f>
        <v>0</v>
      </c>
      <c r="E4702" s="1">
        <f>LOG(F4702+1,10)</f>
        <v>0.30102999566398114</v>
      </c>
      <c r="F4702" s="7">
        <v>1</v>
      </c>
      <c r="G4702" s="9" t="s">
        <v>1189</v>
      </c>
      <c r="H4702" s="4">
        <f>F4702/freq.sum.r6e</f>
        <v>4.9701789264413521E-5</v>
      </c>
      <c r="I4702" s="1" t="str">
        <f>_xlfn.LET(_xlpm.sep,":",_xlpm.w,$G4702,LEFT(_xlpm.w,FIND(_xlpm.sep,_xlpm.w)-1))</f>
        <v>haʊ</v>
      </c>
      <c r="J4702" s="1" t="str">
        <f>_xlfn.LET(_xlpm.sep,":",_xlpm.w,$G4702,RIGHT(_xlpm.w,LEN(_xlpm.w)-FIND(_xlpm.sep,_xlpm.w)))</f>
        <v>hough</v>
      </c>
      <c r="K4702" s="10">
        <f>_xlfn.LET(_xlpm.w,I4702,LEN(_xlpm.w))</f>
        <v>3</v>
      </c>
      <c r="L4702" s="10">
        <f>_xlfn.LET(_xlpm.w,J4702,LEN(_xlpm.w))</f>
        <v>5</v>
      </c>
      <c r="M4702" s="10">
        <f>_xlfn.LET(_xlpm.a,K4702,_xlpm.b,L4702,MAX(_xlpm.a,_xlpm.b))</f>
        <v>5</v>
      </c>
      <c r="N4702" s="10">
        <f>_xlfn.LET(_xlpm.d,(K4702,L4702),MAX(_xlpm.d)-MIN(_xlpm.d))</f>
        <v>2</v>
      </c>
      <c r="O4702" s="1" t="str">
        <f>_xlfn.LET(_xlpm.sep,":",_xlpm.w,$G4702,_xlfn.CONCAT("~",RIGHT(_xlpm.w,LEN(_xlpm.w)-FIND(_xlpm.sep,_xlpm.w)),"~"))</f>
        <v>~hough~</v>
      </c>
      <c r="P4702" s="1" t="str">
        <f>_xlfn.LET(_xlpm.sep,":",_xlpm.w,$G4702,_xlfn.CONCAT("[",LEFT(_xlpm.w,FIND(_xlpm.sep,_xlpm.w)-1),"]"))</f>
        <v>[haʊ]</v>
      </c>
      <c r="Q4702" s="14" cm="1">
        <f t="array" ref="Q4702">SUM(_xlfn._xlws.FILTER($H$2:$H$7117,_xlfn.MAP($O$2:$O$7117,_xlfn.LAMBDA(_xlpm.x,_xlpm.x=$O4702))))</f>
        <v>9.9403578528827041E-5</v>
      </c>
      <c r="R4702" s="14">
        <f>$H4702/Q4702</f>
        <v>0.5</v>
      </c>
      <c r="S4702" s="14" cm="1">
        <f t="array" ref="S4702">SUM(_xlfn._xlws.FILTER($H$2:$H$7117,_xlfn.MAP($P$2:$P$7117,_xlfn.LAMBDA(_xlpm.x,_xlpm.x=$P4702))))</f>
        <v>2.9821073558648114E-4</v>
      </c>
      <c r="T4702" s="14">
        <f>$H4702/S4702</f>
        <v>0.16666666666666666</v>
      </c>
      <c r="U4702" s="14">
        <f>_xlfn.LET(_xlpm.freq,F4702,_xlpm.size,M4702+1,_xlpm.F,V4702,LOG(1+_xlpm.freq)*LOG(1+_xlpm.size)*_xlpm.F)</f>
        <v>6.3599964830282685E-2</v>
      </c>
      <c r="V4702" s="14">
        <f>_xlfn.LET(_xlpm.a,T4702,_xlpm.b,R4702,2*_xlpm.a*_xlpm.b/(_xlpm.a+_xlpm.b))</f>
        <v>0.25</v>
      </c>
      <c r="W4702" s="14">
        <f>_xlfn.LET(_xlpm.p,R4702,_xlpm.q,T4702,LOG(_xlpm.p/_xlpm.q))</f>
        <v>0.47712125471966244</v>
      </c>
      <c r="X4702" s="2"/>
    </row>
    <row r="4703" spans="1:24">
      <c r="A4703" s="1" t="str">
        <f>_xlfn.LET(_xlpm.sep," : ",CONCATENATE(O4703,_xlpm.sep,P4703))</f>
        <v>~flouw~ : [flaʊ]</v>
      </c>
      <c r="B4703" s="1">
        <f>_xlfn.LET(_xlpm.d,$G4703,_xlpm.k,_xlfn.CONCAT(LEFT(TRIM(B$1),1),"*"),COUNTIF(_xlpm.d,_xlpm.k))</f>
        <v>0</v>
      </c>
      <c r="C4703" s="1">
        <f>_xlfn.LET(_xlpm.d,$G4703,_xlpm.k,_xlfn.CONCAT(LEFT(TRIM(C$1),1),"*"),COUNTIF(_xlpm.d,_xlpm.k))</f>
        <v>0</v>
      </c>
      <c r="D4703" s="1">
        <f>_xlfn.LET(_xlpm.d,$G4703,_xlpm.k,_xlfn.CONCAT(LEFT(TRIM(D$1),1),"*"),COUNTIF(_xlpm.d,_xlpm.k))</f>
        <v>0</v>
      </c>
      <c r="E4703" s="1">
        <f>LOG(F4703+1,10)</f>
        <v>0.30102999566398114</v>
      </c>
      <c r="F4703" s="7">
        <v>1</v>
      </c>
      <c r="G4703" s="9" t="s">
        <v>901</v>
      </c>
      <c r="H4703" s="4">
        <f>F4703/freq.sum.r6e</f>
        <v>4.9701789264413521E-5</v>
      </c>
      <c r="I4703" s="4" t="str">
        <f>_xlfn.LET(_xlpm.sep,":",_xlpm.w,$G4703,LEFT(_xlpm.w,FIND(_xlpm.sep,_xlpm.w)-1))</f>
        <v>flaʊ</v>
      </c>
      <c r="J4703" s="4" t="str">
        <f>_xlfn.LET(_xlpm.sep,":",_xlpm.w,$G4703,RIGHT(_xlpm.w,LEN(_xlpm.w)-FIND(_xlpm.sep,_xlpm.w)))</f>
        <v>flouw</v>
      </c>
      <c r="K4703" s="10">
        <f>_xlfn.LET(_xlpm.w,I4703,LEN(_xlpm.w))</f>
        <v>4</v>
      </c>
      <c r="L4703" s="10">
        <f>_xlfn.LET(_xlpm.w,J4703,LEN(_xlpm.w))</f>
        <v>5</v>
      </c>
      <c r="M4703" s="10">
        <f>_xlfn.LET(_xlpm.a,K4703,_xlpm.b,L4703,MAX(_xlpm.a,_xlpm.b))</f>
        <v>5</v>
      </c>
      <c r="N4703" s="10">
        <f>_xlfn.LET(_xlpm.d,(K4703,L4703),MAX(_xlpm.d)-MIN(_xlpm.d))</f>
        <v>1</v>
      </c>
      <c r="O4703" s="1" t="str">
        <f>_xlfn.LET(_xlpm.sep,":",_xlpm.w,$G4703,_xlfn.CONCAT("~",RIGHT(_xlpm.w,LEN(_xlpm.w)-FIND(_xlpm.sep,_xlpm.w)),"~"))</f>
        <v>~flouw~</v>
      </c>
      <c r="P4703" s="1" t="str">
        <f>_xlfn.LET(_xlpm.sep,":",_xlpm.w,$G4703,_xlfn.CONCAT("[",LEFT(_xlpm.w,FIND(_xlpm.sep,_xlpm.w)-1),"]"))</f>
        <v>[flaʊ]</v>
      </c>
      <c r="Q4703" s="14" cm="1">
        <f t="array" ref="Q4703">SUM(_xlfn._xlws.FILTER($H$2:$H$7109,_xlfn.MAP($O$2:$O$7109,_xlfn.LAMBDA(_xlpm.x,_xlpm.x=$O4703))))</f>
        <v>4.9701789264413521E-5</v>
      </c>
      <c r="R4703" s="14">
        <f>$H4703/Q4703</f>
        <v>1</v>
      </c>
      <c r="S4703" s="14" cm="1">
        <f t="array" ref="S4703">SUM(_xlfn._xlws.FILTER($H$2:$H$7109,_xlfn.MAP($P$2:$P$7109,_xlfn.LAMBDA(_xlpm.x,_xlpm.x=$P4703))))</f>
        <v>1.4910536779324057E-4</v>
      </c>
      <c r="T4703" s="14">
        <f>$H4703/S4703</f>
        <v>0.33333333333333331</v>
      </c>
      <c r="U4703" s="14">
        <f>_xlfn.LET(_xlpm.freq,F4703,_xlpm.size,M4703+1,_xlpm.F,V4703,LOG(1+_xlpm.freq)*LOG(1+_xlpm.size)*_xlpm.F)</f>
        <v>0.12719992966056537</v>
      </c>
      <c r="V4703" s="14">
        <f>_xlfn.LET(_xlpm.a,T4703,_xlpm.b,R4703,2*_xlpm.a*_xlpm.b/(_xlpm.a+_xlpm.b))</f>
        <v>0.5</v>
      </c>
      <c r="W4703" s="14">
        <f>_xlfn.LET(_xlpm.p,R4703,_xlpm.q,T4703,LOG(_xlpm.p/_xlpm.q))</f>
        <v>0.47712125471966244</v>
      </c>
      <c r="X4703" s="2"/>
    </row>
    <row r="4704" spans="1:24">
      <c r="A4704" s="1" t="str">
        <f>_xlfn.LET(_xlpm.sep," : ",CONCATENATE(O4704,_xlpm.sep,P4704))</f>
        <v>~clouw~ : [klaʊ]</v>
      </c>
      <c r="B4704" s="1">
        <f>_xlfn.LET(_xlpm.d,$G4704,_xlpm.k,_xlfn.CONCAT(LEFT(TRIM(B$1),1),"*"),COUNTIF(_xlpm.d,_xlpm.k))</f>
        <v>0</v>
      </c>
      <c r="C4704" s="1">
        <f>_xlfn.LET(_xlpm.d,$G4704,_xlpm.k,_xlfn.CONCAT(LEFT(TRIM(C$1),1),"*"),COUNTIF(_xlpm.d,_xlpm.k))</f>
        <v>0</v>
      </c>
      <c r="D4704" s="1">
        <f>_xlfn.LET(_xlpm.d,$G4704,_xlpm.k,_xlfn.CONCAT(LEFT(TRIM(D$1),1),"*"),COUNTIF(_xlpm.d,_xlpm.k))</f>
        <v>0</v>
      </c>
      <c r="E4704" s="1">
        <f>LOG(F4704+1,10)</f>
        <v>0.30102999566398114</v>
      </c>
      <c r="F4704" s="7">
        <v>1</v>
      </c>
      <c r="G4704" s="9" t="s">
        <v>1448</v>
      </c>
      <c r="H4704" s="4">
        <f>F4704/freq.sum.r6e</f>
        <v>4.9701789264413521E-5</v>
      </c>
      <c r="I4704" s="1" t="str">
        <f>_xlfn.LET(_xlpm.sep,":",_xlpm.w,$G4704,LEFT(_xlpm.w,FIND(_xlpm.sep,_xlpm.w)-1))</f>
        <v>klaʊ</v>
      </c>
      <c r="J4704" s="1" t="str">
        <f>_xlfn.LET(_xlpm.sep,":",_xlpm.w,$G4704,RIGHT(_xlpm.w,LEN(_xlpm.w)-FIND(_xlpm.sep,_xlpm.w)))</f>
        <v>clouw</v>
      </c>
      <c r="K4704" s="10">
        <f>_xlfn.LET(_xlpm.w,I4704,LEN(_xlpm.w))</f>
        <v>4</v>
      </c>
      <c r="L4704" s="10">
        <f>_xlfn.LET(_xlpm.w,J4704,LEN(_xlpm.w))</f>
        <v>5</v>
      </c>
      <c r="M4704" s="10">
        <f>_xlfn.LET(_xlpm.a,K4704,_xlpm.b,L4704,MAX(_xlpm.a,_xlpm.b))</f>
        <v>5</v>
      </c>
      <c r="N4704" s="10">
        <f>_xlfn.LET(_xlpm.d,(K4704,L4704),MAX(_xlpm.d)-MIN(_xlpm.d))</f>
        <v>1</v>
      </c>
      <c r="O4704" s="1" t="str">
        <f>_xlfn.LET(_xlpm.sep,":",_xlpm.w,$G4704,_xlfn.CONCAT("~",RIGHT(_xlpm.w,LEN(_xlpm.w)-FIND(_xlpm.sep,_xlpm.w)),"~"))</f>
        <v>~clouw~</v>
      </c>
      <c r="P4704" s="1" t="str">
        <f>_xlfn.LET(_xlpm.sep,":",_xlpm.w,$G4704,_xlfn.CONCAT("[",LEFT(_xlpm.w,FIND(_xlpm.sep,_xlpm.w)-1),"]"))</f>
        <v>[klaʊ]</v>
      </c>
      <c r="Q4704" s="14" cm="1">
        <f t="array" ref="Q4704">SUM(_xlfn._xlws.FILTER($H$2:$H$7117,_xlfn.MAP($O$2:$O$7117,_xlfn.LAMBDA(_xlpm.x,_xlpm.x=$O4704))))</f>
        <v>4.9701789264413521E-5</v>
      </c>
      <c r="R4704" s="14">
        <f>$H4704/Q4704</f>
        <v>1</v>
      </c>
      <c r="S4704" s="14" cm="1">
        <f t="array" ref="S4704">SUM(_xlfn._xlws.FILTER($H$2:$H$7117,_xlfn.MAP($P$2:$P$7117,_xlfn.LAMBDA(_xlpm.x,_xlpm.x=$P4704))))</f>
        <v>1.4910536779324057E-4</v>
      </c>
      <c r="T4704" s="14">
        <f>$H4704/S4704</f>
        <v>0.33333333333333331</v>
      </c>
      <c r="U4704" s="14">
        <f>_xlfn.LET(_xlpm.freq,F4704,_xlpm.size,M4704+1,_xlpm.F,V4704,LOG(1+_xlpm.freq)*LOG(1+_xlpm.size)*_xlpm.F)</f>
        <v>0.12719992966056537</v>
      </c>
      <c r="V4704" s="14">
        <f>_xlfn.LET(_xlpm.a,T4704,_xlpm.b,R4704,2*_xlpm.a*_xlpm.b/(_xlpm.a+_xlpm.b))</f>
        <v>0.5</v>
      </c>
      <c r="W4704" s="14">
        <f>_xlfn.LET(_xlpm.p,R4704,_xlpm.q,T4704,LOG(_xlpm.p/_xlpm.q))</f>
        <v>0.47712125471966244</v>
      </c>
      <c r="X4704" s="2"/>
    </row>
    <row r="4705" spans="1:24">
      <c r="A4705" s="1" t="str">
        <f>_xlfn.LET(_xlpm.sep," : ",CONCATENATE(O4705,_xlpm.sep,P4705))</f>
        <v>~xplow~ : [ksplɔ]</v>
      </c>
      <c r="B4705" s="1">
        <f>_xlfn.LET(_xlpm.d,$G4705,_xlpm.k,_xlfn.CONCAT(LEFT(TRIM(B$1),1),"*"),COUNTIF(_xlpm.d,_xlpm.k))</f>
        <v>0</v>
      </c>
      <c r="C4705" s="1">
        <f>_xlfn.LET(_xlpm.d,$G4705,_xlpm.k,_xlfn.CONCAT(LEFT(TRIM(C$1),1),"*"),COUNTIF(_xlpm.d,_xlpm.k))</f>
        <v>0</v>
      </c>
      <c r="D4705" s="1">
        <f>_xlfn.LET(_xlpm.d,$G4705,_xlpm.k,_xlfn.CONCAT(LEFT(TRIM(D$1),1),"*"),COUNTIF(_xlpm.d,_xlpm.k))</f>
        <v>0</v>
      </c>
      <c r="E4705" s="1">
        <f>LOG(F4705+1,10)</f>
        <v>0.30102999566398114</v>
      </c>
      <c r="F4705" s="7">
        <v>1</v>
      </c>
      <c r="G4705" s="9" t="s">
        <v>1547</v>
      </c>
      <c r="H4705" s="4">
        <f>F4705/freq.sum.r6e</f>
        <v>4.9701789264413521E-5</v>
      </c>
      <c r="I4705" s="4" t="str">
        <f>_xlfn.LET(_xlpm.sep,":",_xlpm.w,$G4705,LEFT(_xlpm.w,FIND(_xlpm.sep,_xlpm.w)-1))</f>
        <v>ksplɔ</v>
      </c>
      <c r="J4705" s="4" t="str">
        <f>_xlfn.LET(_xlpm.sep,":",_xlpm.w,$G4705,RIGHT(_xlpm.w,LEN(_xlpm.w)-FIND(_xlpm.sep,_xlpm.w)))</f>
        <v>xplow</v>
      </c>
      <c r="K4705" s="10">
        <f>_xlfn.LET(_xlpm.w,I4705,LEN(_xlpm.w))</f>
        <v>5</v>
      </c>
      <c r="L4705" s="10">
        <f>_xlfn.LET(_xlpm.w,J4705,LEN(_xlpm.w))</f>
        <v>5</v>
      </c>
      <c r="M4705" s="10">
        <f>_xlfn.LET(_xlpm.a,K4705,_xlpm.b,L4705,MAX(_xlpm.a,_xlpm.b))</f>
        <v>5</v>
      </c>
      <c r="N4705" s="10">
        <f>_xlfn.LET(_xlpm.d,(K4705,L4705),MAX(_xlpm.d)-MIN(_xlpm.d))</f>
        <v>0</v>
      </c>
      <c r="O4705" s="1" t="str">
        <f>_xlfn.LET(_xlpm.sep,":",_xlpm.w,$G4705,_xlfn.CONCAT("~",RIGHT(_xlpm.w,LEN(_xlpm.w)-FIND(_xlpm.sep,_xlpm.w)),"~"))</f>
        <v>~xplow~</v>
      </c>
      <c r="P4705" s="1" t="str">
        <f>_xlfn.LET(_xlpm.sep,":",_xlpm.w,$G4705,_xlfn.CONCAT("[",LEFT(_xlpm.w,FIND(_xlpm.sep,_xlpm.w)-1),"]"))</f>
        <v>[ksplɔ]</v>
      </c>
      <c r="Q4705" s="14" cm="1">
        <f t="array" ref="Q4705">SUM(_xlfn._xlws.FILTER($H$2:$H$7109,_xlfn.MAP($O$2:$O$7109,_xlfn.LAMBDA(_xlpm.x,_xlpm.x=$O4705))))</f>
        <v>4.9701789264413521E-5</v>
      </c>
      <c r="R4705" s="14">
        <f>$H4705/Q4705</f>
        <v>1</v>
      </c>
      <c r="S4705" s="14" cm="1">
        <f t="array" ref="S4705">SUM(_xlfn._xlws.FILTER($H$2:$H$7109,_xlfn.MAP($P$2:$P$7109,_xlfn.LAMBDA(_xlpm.x,_xlpm.x=$P4705))))</f>
        <v>1.4910536779324057E-4</v>
      </c>
      <c r="T4705" s="14">
        <f>$H4705/S4705</f>
        <v>0.33333333333333331</v>
      </c>
      <c r="U4705" s="14">
        <f>_xlfn.LET(_xlpm.freq,F4705,_xlpm.size,M4705+1,_xlpm.F,V4705,LOG(1+_xlpm.freq)*LOG(1+_xlpm.size)*_xlpm.F)</f>
        <v>0.12719992966056537</v>
      </c>
      <c r="V4705" s="14">
        <f>_xlfn.LET(_xlpm.a,T4705,_xlpm.b,R4705,2*_xlpm.a*_xlpm.b/(_xlpm.a+_xlpm.b))</f>
        <v>0.5</v>
      </c>
      <c r="W4705" s="14">
        <f>_xlfn.LET(_xlpm.p,R4705,_xlpm.q,T4705,LOG(_xlpm.p/_xlpm.q))</f>
        <v>0.47712125471966244</v>
      </c>
      <c r="X4705" s="2"/>
    </row>
    <row r="4706" spans="1:24">
      <c r="A4706" s="1" t="str">
        <f>_xlfn.LET(_xlpm.sep," : ",CONCATENATE(O4706,_xlpm.sep,P4706))</f>
        <v>~lsogh~ : [lsəʊ]</v>
      </c>
      <c r="B4706" s="1">
        <f>_xlfn.LET(_xlpm.d,$G4706,_xlpm.k,_xlfn.CONCAT(LEFT(TRIM(B$1),1),"*"),COUNTIF(_xlpm.d,_xlpm.k))</f>
        <v>0</v>
      </c>
      <c r="C4706" s="1">
        <f>_xlfn.LET(_xlpm.d,$G4706,_xlpm.k,_xlfn.CONCAT(LEFT(TRIM(C$1),1),"*"),COUNTIF(_xlpm.d,_xlpm.k))</f>
        <v>0</v>
      </c>
      <c r="D4706" s="1">
        <f>_xlfn.LET(_xlpm.d,$G4706,_xlpm.k,_xlfn.CONCAT(LEFT(TRIM(D$1),1),"*"),COUNTIF(_xlpm.d,_xlpm.k))</f>
        <v>0</v>
      </c>
      <c r="E4706" s="1">
        <f>LOG(F4706+1,10)</f>
        <v>0.30102999566398114</v>
      </c>
      <c r="F4706" s="7">
        <v>1</v>
      </c>
      <c r="G4706" s="9" t="s">
        <v>2183</v>
      </c>
      <c r="H4706" s="4">
        <f>F4706/freq.sum.r6e</f>
        <v>4.9701789264413521E-5</v>
      </c>
      <c r="I4706" s="1" t="str">
        <f>_xlfn.LET(_xlpm.sep,":",_xlpm.w,$G4706,LEFT(_xlpm.w,FIND(_xlpm.sep,_xlpm.w)-1))</f>
        <v>lsəʊ</v>
      </c>
      <c r="J4706" s="1" t="str">
        <f>_xlfn.LET(_xlpm.sep,":",_xlpm.w,$G4706,RIGHT(_xlpm.w,LEN(_xlpm.w)-FIND(_xlpm.sep,_xlpm.w)))</f>
        <v>lsogh</v>
      </c>
      <c r="K4706" s="10">
        <f>_xlfn.LET(_xlpm.w,I4706,LEN(_xlpm.w))</f>
        <v>4</v>
      </c>
      <c r="L4706" s="10">
        <f>_xlfn.LET(_xlpm.w,J4706,LEN(_xlpm.w))</f>
        <v>5</v>
      </c>
      <c r="M4706" s="10">
        <f>_xlfn.LET(_xlpm.a,K4706,_xlpm.b,L4706,MAX(_xlpm.a,_xlpm.b))</f>
        <v>5</v>
      </c>
      <c r="N4706" s="10">
        <f>_xlfn.LET(_xlpm.d,(K4706,L4706),MAX(_xlpm.d)-MIN(_xlpm.d))</f>
        <v>1</v>
      </c>
      <c r="O4706" s="1" t="str">
        <f>_xlfn.LET(_xlpm.sep,":",_xlpm.w,$G4706,_xlfn.CONCAT("~",RIGHT(_xlpm.w,LEN(_xlpm.w)-FIND(_xlpm.sep,_xlpm.w)),"~"))</f>
        <v>~lsogh~</v>
      </c>
      <c r="P4706" s="1" t="str">
        <f>_xlfn.LET(_xlpm.sep,":",_xlpm.w,$G4706,_xlfn.CONCAT("[",LEFT(_xlpm.w,FIND(_xlpm.sep,_xlpm.w)-1),"]"))</f>
        <v>[lsəʊ]</v>
      </c>
      <c r="Q4706" s="14" cm="1">
        <f t="array" ref="Q4706">SUM(_xlfn._xlws.FILTER($H$2:$H$7111,_xlfn.MAP($O$2:$O$7111,_xlfn.LAMBDA(_xlpm.x,_xlpm.x=$O4706))))</f>
        <v>4.9701789264413521E-5</v>
      </c>
      <c r="R4706" s="14">
        <f>$H4706/Q4706</f>
        <v>1</v>
      </c>
      <c r="S4706" s="14" cm="1">
        <f t="array" ref="S4706">SUM(_xlfn._xlws.FILTER($H$2:$H$7111,_xlfn.MAP($P$2:$P$7111,_xlfn.LAMBDA(_xlpm.x,_xlpm.x=$P4706))))</f>
        <v>1.4910536779324057E-4</v>
      </c>
      <c r="T4706" s="14">
        <f>$H4706/S4706</f>
        <v>0.33333333333333331</v>
      </c>
      <c r="U4706" s="14">
        <f>_xlfn.LET(_xlpm.freq,F4706,_xlpm.size,M4706+1,_xlpm.F,V4706,LOG(1+_xlpm.freq)*LOG(1+_xlpm.size)*_xlpm.F)</f>
        <v>0.12719992966056537</v>
      </c>
      <c r="V4706" s="14">
        <f>_xlfn.LET(_xlpm.a,T4706,_xlpm.b,R4706,2*_xlpm.a*_xlpm.b/(_xlpm.a+_xlpm.b))</f>
        <v>0.5</v>
      </c>
      <c r="W4706" s="14">
        <f>_xlfn.LET(_xlpm.p,R4706,_xlpm.q,T4706,LOG(_xlpm.p/_xlpm.q))</f>
        <v>0.47712125471966244</v>
      </c>
      <c r="X4706" s="2"/>
    </row>
    <row r="4707" spans="1:24">
      <c r="A4707" s="1" t="str">
        <f>_xlfn.LET(_xlpm.sep," : ",CONCATENATE(O4707,_xlpm.sep,P4707))</f>
        <v>~mbauw~ : [mbɔ]</v>
      </c>
      <c r="B4707" s="1">
        <f>_xlfn.LET(_xlpm.d,$G4707,_xlpm.k,_xlfn.CONCAT(LEFT(TRIM(B$1),1),"*"),COUNTIF(_xlpm.d,_xlpm.k))</f>
        <v>0</v>
      </c>
      <c r="C4707" s="1">
        <f>_xlfn.LET(_xlpm.d,$G4707,_xlpm.k,_xlfn.CONCAT(LEFT(TRIM(C$1),1),"*"),COUNTIF(_xlpm.d,_xlpm.k))</f>
        <v>1</v>
      </c>
      <c r="D4707" s="1">
        <f>_xlfn.LET(_xlpm.d,$G4707,_xlpm.k,_xlfn.CONCAT(LEFT(TRIM(D$1),1),"*"),COUNTIF(_xlpm.d,_xlpm.k))</f>
        <v>0</v>
      </c>
      <c r="E4707" s="1">
        <f>LOG(F4707+1,10)</f>
        <v>0.30102999566398114</v>
      </c>
      <c r="F4707" s="7">
        <v>1</v>
      </c>
      <c r="G4707" s="9" t="s">
        <v>2477</v>
      </c>
      <c r="H4707" s="4">
        <f>F4707/freq.sum.r6e</f>
        <v>4.9701789264413521E-5</v>
      </c>
      <c r="I4707" s="1" t="str">
        <f>_xlfn.LET(_xlpm.sep,":",_xlpm.w,$G4707,LEFT(_xlpm.w,FIND(_xlpm.sep,_xlpm.w)-1))</f>
        <v>mbɔ</v>
      </c>
      <c r="J4707" s="1" t="str">
        <f>_xlfn.LET(_xlpm.sep,":",_xlpm.w,$G4707,RIGHT(_xlpm.w,LEN(_xlpm.w)-FIND(_xlpm.sep,_xlpm.w)))</f>
        <v>mbauw</v>
      </c>
      <c r="K4707" s="10">
        <f>_xlfn.LET(_xlpm.w,I4707,LEN(_xlpm.w))</f>
        <v>3</v>
      </c>
      <c r="L4707" s="10">
        <f>_xlfn.LET(_xlpm.w,J4707,LEN(_xlpm.w))</f>
        <v>5</v>
      </c>
      <c r="M4707" s="10">
        <f>_xlfn.LET(_xlpm.a,K4707,_xlpm.b,L4707,MAX(_xlpm.a,_xlpm.b))</f>
        <v>5</v>
      </c>
      <c r="N4707" s="10">
        <f>_xlfn.LET(_xlpm.d,(K4707,L4707),MAX(_xlpm.d)-MIN(_xlpm.d))</f>
        <v>2</v>
      </c>
      <c r="O4707" s="1" t="str">
        <f>_xlfn.LET(_xlpm.sep,":",_xlpm.w,$G4707,_xlfn.CONCAT("~",RIGHT(_xlpm.w,LEN(_xlpm.w)-FIND(_xlpm.sep,_xlpm.w)),"~"))</f>
        <v>~mbauw~</v>
      </c>
      <c r="P4707" s="1" t="str">
        <f>_xlfn.LET(_xlpm.sep,":",_xlpm.w,$G4707,_xlfn.CONCAT("[",LEFT(_xlpm.w,FIND(_xlpm.sep,_xlpm.w)-1),"]"))</f>
        <v>[mbɔ]</v>
      </c>
      <c r="Q4707" s="14" cm="1">
        <f t="array" ref="Q4707">SUM(_xlfn._xlws.FILTER($H$2:$H$7111,_xlfn.MAP($O$2:$O$7111,_xlfn.LAMBDA(_xlpm.x,_xlpm.x=$O4707))))</f>
        <v>4.9701789264413521E-5</v>
      </c>
      <c r="R4707" s="14">
        <f>$H4707/Q4707</f>
        <v>1</v>
      </c>
      <c r="S4707" s="14" cm="1">
        <f t="array" ref="S4707">SUM(_xlfn._xlws.FILTER($H$2:$H$7111,_xlfn.MAP($P$2:$P$7111,_xlfn.LAMBDA(_xlpm.x,_xlpm.x=$P4707))))</f>
        <v>1.4910536779324057E-4</v>
      </c>
      <c r="T4707" s="14">
        <f>$H4707/S4707</f>
        <v>0.33333333333333331</v>
      </c>
      <c r="U4707" s="14">
        <f>_xlfn.LET(_xlpm.freq,F4707,_xlpm.size,M4707+1,_xlpm.F,V4707,LOG(1+_xlpm.freq)*LOG(1+_xlpm.size)*_xlpm.F)</f>
        <v>0.12719992966056537</v>
      </c>
      <c r="V4707" s="14">
        <f>_xlfn.LET(_xlpm.a,T4707,_xlpm.b,R4707,2*_xlpm.a*_xlpm.b/(_xlpm.a+_xlpm.b))</f>
        <v>0.5</v>
      </c>
      <c r="W4707" s="14">
        <f>_xlfn.LET(_xlpm.p,R4707,_xlpm.q,T4707,LOG(_xlpm.p/_xlpm.q))</f>
        <v>0.47712125471966244</v>
      </c>
      <c r="X4707" s="2"/>
    </row>
    <row r="4708" spans="1:24">
      <c r="A4708" s="1" t="str">
        <f>_xlfn.LET(_xlpm.sep," : ",CONCATENATE(O4708,_xlpm.sep,P4708))</f>
        <v>~mpouw~ : [mpaʊ]</v>
      </c>
      <c r="B4708" s="1">
        <f>_xlfn.LET(_xlpm.d,$G4708,_xlpm.k,_xlfn.CONCAT(LEFT(TRIM(B$1),1),"*"),COUNTIF(_xlpm.d,_xlpm.k))</f>
        <v>0</v>
      </c>
      <c r="C4708" s="1">
        <f>_xlfn.LET(_xlpm.d,$G4708,_xlpm.k,_xlfn.CONCAT(LEFT(TRIM(C$1),1),"*"),COUNTIF(_xlpm.d,_xlpm.k))</f>
        <v>1</v>
      </c>
      <c r="D4708" s="1">
        <f>_xlfn.LET(_xlpm.d,$G4708,_xlpm.k,_xlfn.CONCAT(LEFT(TRIM(D$1),1),"*"),COUNTIF(_xlpm.d,_xlpm.k))</f>
        <v>0</v>
      </c>
      <c r="E4708" s="1">
        <f>LOG(F4708+1,10)</f>
        <v>0.30102999566398114</v>
      </c>
      <c r="F4708" s="7">
        <v>1</v>
      </c>
      <c r="G4708" s="9" t="s">
        <v>2585</v>
      </c>
      <c r="H4708" s="4">
        <f>F4708/freq.sum.r6e</f>
        <v>4.9701789264413521E-5</v>
      </c>
      <c r="I4708" s="1" t="str">
        <f>_xlfn.LET(_xlpm.sep,":",_xlpm.w,$G4708,LEFT(_xlpm.w,FIND(_xlpm.sep,_xlpm.w)-1))</f>
        <v>mpaʊ</v>
      </c>
      <c r="J4708" s="1" t="str">
        <f>_xlfn.LET(_xlpm.sep,":",_xlpm.w,$G4708,RIGHT(_xlpm.w,LEN(_xlpm.w)-FIND(_xlpm.sep,_xlpm.w)))</f>
        <v>mpouw</v>
      </c>
      <c r="K4708" s="10">
        <f>_xlfn.LET(_xlpm.w,I4708,LEN(_xlpm.w))</f>
        <v>4</v>
      </c>
      <c r="L4708" s="10">
        <f>_xlfn.LET(_xlpm.w,J4708,LEN(_xlpm.w))</f>
        <v>5</v>
      </c>
      <c r="M4708" s="10">
        <f>_xlfn.LET(_xlpm.a,K4708,_xlpm.b,L4708,MAX(_xlpm.a,_xlpm.b))</f>
        <v>5</v>
      </c>
      <c r="N4708" s="10">
        <f>_xlfn.LET(_xlpm.d,(K4708,L4708),MAX(_xlpm.d)-MIN(_xlpm.d))</f>
        <v>1</v>
      </c>
      <c r="O4708" s="1" t="str">
        <f>_xlfn.LET(_xlpm.sep,":",_xlpm.w,$G4708,_xlfn.CONCAT("~",RIGHT(_xlpm.w,LEN(_xlpm.w)-FIND(_xlpm.sep,_xlpm.w)),"~"))</f>
        <v>~mpouw~</v>
      </c>
      <c r="P4708" s="1" t="str">
        <f>_xlfn.LET(_xlpm.sep,":",_xlpm.w,$G4708,_xlfn.CONCAT("[",LEFT(_xlpm.w,FIND(_xlpm.sep,_xlpm.w)-1),"]"))</f>
        <v>[mpaʊ]</v>
      </c>
      <c r="Q4708" s="14" cm="1">
        <f t="array" ref="Q4708">SUM(_xlfn._xlws.FILTER($H$2:$H$7117,_xlfn.MAP($O$2:$O$7117,_xlfn.LAMBDA(_xlpm.x,_xlpm.x=$O4708))))</f>
        <v>4.9701789264413521E-5</v>
      </c>
      <c r="R4708" s="14">
        <f>$H4708/Q4708</f>
        <v>1</v>
      </c>
      <c r="S4708" s="14" cm="1">
        <f t="array" ref="S4708">SUM(_xlfn._xlws.FILTER($H$2:$H$7117,_xlfn.MAP($P$2:$P$7117,_xlfn.LAMBDA(_xlpm.x,_xlpm.x=$P4708))))</f>
        <v>1.4910536779324057E-4</v>
      </c>
      <c r="T4708" s="14">
        <f>$H4708/S4708</f>
        <v>0.33333333333333331</v>
      </c>
      <c r="U4708" s="14">
        <f>_xlfn.LET(_xlpm.freq,F4708,_xlpm.size,M4708+1,_xlpm.F,V4708,LOG(1+_xlpm.freq)*LOG(1+_xlpm.size)*_xlpm.F)</f>
        <v>0.12719992966056537</v>
      </c>
      <c r="V4708" s="14">
        <f>_xlfn.LET(_xlpm.a,T4708,_xlpm.b,R4708,2*_xlpm.a*_xlpm.b/(_xlpm.a+_xlpm.b))</f>
        <v>0.5</v>
      </c>
      <c r="W4708" s="14">
        <f>_xlfn.LET(_xlpm.p,R4708,_xlpm.q,T4708,LOG(_xlpm.p/_xlpm.q))</f>
        <v>0.47712125471966244</v>
      </c>
      <c r="X4708" s="2"/>
    </row>
    <row r="4709" spans="1:24">
      <c r="A4709" s="1" t="str">
        <f>_xlfn.LET(_xlpm.sep," : ",CONCATENATE(O4709,_xlpm.sep,P4709))</f>
        <v>~nchow~ : [ntʃəʊ]</v>
      </c>
      <c r="B4709" s="1">
        <f>_xlfn.LET(_xlpm.d,$G4709,_xlpm.k,_xlfn.CONCAT(LEFT(TRIM(B$1),1),"*"),COUNTIF(_xlpm.d,_xlpm.k))</f>
        <v>0</v>
      </c>
      <c r="C4709" s="1">
        <f>_xlfn.LET(_xlpm.d,$G4709,_xlpm.k,_xlfn.CONCAT(LEFT(TRIM(C$1),1),"*"),COUNTIF(_xlpm.d,_xlpm.k))</f>
        <v>0</v>
      </c>
      <c r="D4709" s="1">
        <f>_xlfn.LET(_xlpm.d,$G4709,_xlpm.k,_xlfn.CONCAT(LEFT(TRIM(D$1),1),"*"),COUNTIF(_xlpm.d,_xlpm.k))</f>
        <v>1</v>
      </c>
      <c r="E4709" s="1">
        <f>LOG(F4709+1,10)</f>
        <v>0.30102999566398114</v>
      </c>
      <c r="F4709" s="7">
        <v>1</v>
      </c>
      <c r="G4709" s="9" t="s">
        <v>3278</v>
      </c>
      <c r="H4709" s="4">
        <f>F4709/freq.sum.r6e</f>
        <v>4.9701789264413521E-5</v>
      </c>
      <c r="I4709" s="1" t="str">
        <f>_xlfn.LET(_xlpm.sep,":",_xlpm.w,$G4709,LEFT(_xlpm.w,FIND(_xlpm.sep,_xlpm.w)-1))</f>
        <v>ntʃəʊ</v>
      </c>
      <c r="J4709" s="1" t="str">
        <f>_xlfn.LET(_xlpm.sep,":",_xlpm.w,$G4709,RIGHT(_xlpm.w,LEN(_xlpm.w)-FIND(_xlpm.sep,_xlpm.w)))</f>
        <v>nchow</v>
      </c>
      <c r="K4709" s="10">
        <f>_xlfn.LET(_xlpm.w,I4709,LEN(_xlpm.w))</f>
        <v>5</v>
      </c>
      <c r="L4709" s="10">
        <f>_xlfn.LET(_xlpm.w,J4709,LEN(_xlpm.w))</f>
        <v>5</v>
      </c>
      <c r="M4709" s="10">
        <f>_xlfn.LET(_xlpm.a,K4709,_xlpm.b,L4709,MAX(_xlpm.a,_xlpm.b))</f>
        <v>5</v>
      </c>
      <c r="N4709" s="10">
        <f>_xlfn.LET(_xlpm.d,(K4709,L4709),MAX(_xlpm.d)-MIN(_xlpm.d))</f>
        <v>0</v>
      </c>
      <c r="O4709" s="1" t="str">
        <f>_xlfn.LET(_xlpm.sep,":",_xlpm.w,$G4709,_xlfn.CONCAT("~",RIGHT(_xlpm.w,LEN(_xlpm.w)-FIND(_xlpm.sep,_xlpm.w)),"~"))</f>
        <v>~nchow~</v>
      </c>
      <c r="P4709" s="1" t="str">
        <f>_xlfn.LET(_xlpm.sep,":",_xlpm.w,$G4709,_xlfn.CONCAT("[",LEFT(_xlpm.w,FIND(_xlpm.sep,_xlpm.w)-1),"]"))</f>
        <v>[ntʃəʊ]</v>
      </c>
      <c r="Q4709" s="14" cm="1">
        <f t="array" ref="Q4709">SUM(_xlfn._xlws.FILTER($H$2:$H$7117,_xlfn.MAP($O$2:$O$7117,_xlfn.LAMBDA(_xlpm.x,_xlpm.x=$O4709))))</f>
        <v>4.9701789264413521E-5</v>
      </c>
      <c r="R4709" s="14">
        <f>$H4709/Q4709</f>
        <v>1</v>
      </c>
      <c r="S4709" s="14" cm="1">
        <f t="array" ref="S4709">SUM(_xlfn._xlws.FILTER($H$2:$H$7117,_xlfn.MAP($P$2:$P$7117,_xlfn.LAMBDA(_xlpm.x,_xlpm.x=$P4709))))</f>
        <v>1.4910536779324057E-4</v>
      </c>
      <c r="T4709" s="14">
        <f>$H4709/S4709</f>
        <v>0.33333333333333331</v>
      </c>
      <c r="U4709" s="14">
        <f>_xlfn.LET(_xlpm.freq,F4709,_xlpm.size,M4709+1,_xlpm.F,V4709,LOG(1+_xlpm.freq)*LOG(1+_xlpm.size)*_xlpm.F)</f>
        <v>0.12719992966056537</v>
      </c>
      <c r="V4709" s="14">
        <f>_xlfn.LET(_xlpm.a,T4709,_xlpm.b,R4709,2*_xlpm.a*_xlpm.b/(_xlpm.a+_xlpm.b))</f>
        <v>0.5</v>
      </c>
      <c r="W4709" s="14">
        <f>_xlfn.LET(_xlpm.p,R4709,_xlpm.q,T4709,LOG(_xlpm.p/_xlpm.q))</f>
        <v>0.47712125471966244</v>
      </c>
      <c r="X4709" s="2"/>
    </row>
    <row r="4710" spans="1:24">
      <c r="A4710" s="1" t="str">
        <f>_xlfn.LET(_xlpm.sep," : ",CONCATENATE(O4710,_xlpm.sep,P4710))</f>
        <v>~nzogh~ : [nzəʊ]</v>
      </c>
      <c r="B4710" s="1">
        <f>_xlfn.LET(_xlpm.d,$G4710,_xlpm.k,_xlfn.CONCAT(LEFT(TRIM(B$1),1),"*"),COUNTIF(_xlpm.d,_xlpm.k))</f>
        <v>0</v>
      </c>
      <c r="C4710" s="1">
        <f>_xlfn.LET(_xlpm.d,$G4710,_xlpm.k,_xlfn.CONCAT(LEFT(TRIM(C$1),1),"*"),COUNTIF(_xlpm.d,_xlpm.k))</f>
        <v>0</v>
      </c>
      <c r="D4710" s="1">
        <f>_xlfn.LET(_xlpm.d,$G4710,_xlpm.k,_xlfn.CONCAT(LEFT(TRIM(D$1),1),"*"),COUNTIF(_xlpm.d,_xlpm.k))</f>
        <v>1</v>
      </c>
      <c r="E4710" s="1">
        <f>LOG(F4710+1,10)</f>
        <v>0.30102999566398114</v>
      </c>
      <c r="F4710" s="7">
        <v>1</v>
      </c>
      <c r="G4710" s="9" t="s">
        <v>3337</v>
      </c>
      <c r="H4710" s="4">
        <f>F4710/freq.sum.r6e</f>
        <v>4.9701789264413521E-5</v>
      </c>
      <c r="I4710" s="1" t="str">
        <f>_xlfn.LET(_xlpm.sep,":",_xlpm.w,$G4710,LEFT(_xlpm.w,FIND(_xlpm.sep,_xlpm.w)-1))</f>
        <v>nzəʊ</v>
      </c>
      <c r="J4710" s="1" t="str">
        <f>_xlfn.LET(_xlpm.sep,":",_xlpm.w,$G4710,RIGHT(_xlpm.w,LEN(_xlpm.w)-FIND(_xlpm.sep,_xlpm.w)))</f>
        <v>nzogh</v>
      </c>
      <c r="K4710" s="10">
        <f>_xlfn.LET(_xlpm.w,I4710,LEN(_xlpm.w))</f>
        <v>4</v>
      </c>
      <c r="L4710" s="10">
        <f>_xlfn.LET(_xlpm.w,J4710,LEN(_xlpm.w))</f>
        <v>5</v>
      </c>
      <c r="M4710" s="10">
        <f>_xlfn.LET(_xlpm.a,K4710,_xlpm.b,L4710,MAX(_xlpm.a,_xlpm.b))</f>
        <v>5</v>
      </c>
      <c r="N4710" s="10">
        <f>_xlfn.LET(_xlpm.d,(K4710,L4710),MAX(_xlpm.d)-MIN(_xlpm.d))</f>
        <v>1</v>
      </c>
      <c r="O4710" s="1" t="str">
        <f>_xlfn.LET(_xlpm.sep,":",_xlpm.w,$G4710,_xlfn.CONCAT("~",RIGHT(_xlpm.w,LEN(_xlpm.w)-FIND(_xlpm.sep,_xlpm.w)),"~"))</f>
        <v>~nzogh~</v>
      </c>
      <c r="P4710" s="1" t="str">
        <f>_xlfn.LET(_xlpm.sep,":",_xlpm.w,$G4710,_xlfn.CONCAT("[",LEFT(_xlpm.w,FIND(_xlpm.sep,_xlpm.w)-1),"]"))</f>
        <v>[nzəʊ]</v>
      </c>
      <c r="Q4710" s="14" cm="1">
        <f t="array" ref="Q4710">SUM(_xlfn._xlws.FILTER($H$2:$H$7111,_xlfn.MAP($O$2:$O$7111,_xlfn.LAMBDA(_xlpm.x,_xlpm.x=$O4710))))</f>
        <v>4.9701789264413521E-5</v>
      </c>
      <c r="R4710" s="14">
        <f>$H4710/Q4710</f>
        <v>1</v>
      </c>
      <c r="S4710" s="14" cm="1">
        <f t="array" ref="S4710">SUM(_xlfn._xlws.FILTER($H$2:$H$7111,_xlfn.MAP($P$2:$P$7111,_xlfn.LAMBDA(_xlpm.x,_xlpm.x=$P4710))))</f>
        <v>1.4910536779324057E-4</v>
      </c>
      <c r="T4710" s="14">
        <f>$H4710/S4710</f>
        <v>0.33333333333333331</v>
      </c>
      <c r="U4710" s="14">
        <f>_xlfn.LET(_xlpm.freq,F4710,_xlpm.size,M4710+1,_xlpm.F,V4710,LOG(1+_xlpm.freq)*LOG(1+_xlpm.size)*_xlpm.F)</f>
        <v>0.12719992966056537</v>
      </c>
      <c r="V4710" s="14">
        <f>_xlfn.LET(_xlpm.a,T4710,_xlpm.b,R4710,2*_xlpm.a*_xlpm.b/(_xlpm.a+_xlpm.b))</f>
        <v>0.5</v>
      </c>
      <c r="W4710" s="14">
        <f>_xlfn.LET(_xlpm.p,R4710,_xlpm.q,T4710,LOG(_xlpm.p/_xlpm.q))</f>
        <v>0.47712125471966244</v>
      </c>
      <c r="X4710" s="2"/>
    </row>
    <row r="4711" spans="1:24">
      <c r="A4711" s="1" t="str">
        <f>_xlfn.LET(_xlpm.sep," : ",CONCATENATE(O4711,_xlpm.sep,P4711))</f>
        <v>~prouw~ : [pɹaʊ]</v>
      </c>
      <c r="B4711" s="1">
        <f>_xlfn.LET(_xlpm.d,$G4711,_xlpm.k,_xlfn.CONCAT(LEFT(TRIM(B$1),1),"*"),COUNTIF(_xlpm.d,_xlpm.k))</f>
        <v>0</v>
      </c>
      <c r="C4711" s="1">
        <f>_xlfn.LET(_xlpm.d,$G4711,_xlpm.k,_xlfn.CONCAT(LEFT(TRIM(C$1),1),"*"),COUNTIF(_xlpm.d,_xlpm.k))</f>
        <v>0</v>
      </c>
      <c r="D4711" s="1">
        <f>_xlfn.LET(_xlpm.d,$G4711,_xlpm.k,_xlfn.CONCAT(LEFT(TRIM(D$1),1),"*"),COUNTIF(_xlpm.d,_xlpm.k))</f>
        <v>0</v>
      </c>
      <c r="E4711" s="1">
        <f>LOG(F4711+1,10)</f>
        <v>0.30102999566398114</v>
      </c>
      <c r="F4711" s="7">
        <v>1</v>
      </c>
      <c r="G4711" s="9" t="s">
        <v>3819</v>
      </c>
      <c r="H4711" s="4">
        <f>F4711/freq.sum.r6e</f>
        <v>4.9701789264413521E-5</v>
      </c>
      <c r="I4711" s="1" t="str">
        <f>_xlfn.LET(_xlpm.sep,":",_xlpm.w,$G4711,LEFT(_xlpm.w,FIND(_xlpm.sep,_xlpm.w)-1))</f>
        <v>pɹaʊ</v>
      </c>
      <c r="J4711" s="1" t="str">
        <f>_xlfn.LET(_xlpm.sep,":",_xlpm.w,$G4711,RIGHT(_xlpm.w,LEN(_xlpm.w)-FIND(_xlpm.sep,_xlpm.w)))</f>
        <v>prouw</v>
      </c>
      <c r="K4711" s="10">
        <f>_xlfn.LET(_xlpm.w,I4711,LEN(_xlpm.w))</f>
        <v>4</v>
      </c>
      <c r="L4711" s="10">
        <f>_xlfn.LET(_xlpm.w,J4711,LEN(_xlpm.w))</f>
        <v>5</v>
      </c>
      <c r="M4711" s="10">
        <f>_xlfn.LET(_xlpm.a,K4711,_xlpm.b,L4711,MAX(_xlpm.a,_xlpm.b))</f>
        <v>5</v>
      </c>
      <c r="N4711" s="10">
        <f>_xlfn.LET(_xlpm.d,(K4711,L4711),MAX(_xlpm.d)-MIN(_xlpm.d))</f>
        <v>1</v>
      </c>
      <c r="O4711" s="1" t="str">
        <f>_xlfn.LET(_xlpm.sep,":",_xlpm.w,$G4711,_xlfn.CONCAT("~",RIGHT(_xlpm.w,LEN(_xlpm.w)-FIND(_xlpm.sep,_xlpm.w)),"~"))</f>
        <v>~prouw~</v>
      </c>
      <c r="P4711" s="1" t="str">
        <f>_xlfn.LET(_xlpm.sep,":",_xlpm.w,$G4711,_xlfn.CONCAT("[",LEFT(_xlpm.w,FIND(_xlpm.sep,_xlpm.w)-1),"]"))</f>
        <v>[pɹaʊ]</v>
      </c>
      <c r="Q4711" s="14" cm="1">
        <f t="array" ref="Q4711">SUM(_xlfn._xlws.FILTER($H$2:$H$7117,_xlfn.MAP($O$2:$O$7117,_xlfn.LAMBDA(_xlpm.x,_xlpm.x=$O4711))))</f>
        <v>4.9701789264413521E-5</v>
      </c>
      <c r="R4711" s="14">
        <f>$H4711/Q4711</f>
        <v>1</v>
      </c>
      <c r="S4711" s="14" cm="1">
        <f t="array" ref="S4711">SUM(_xlfn._xlws.FILTER($H$2:$H$7117,_xlfn.MAP($P$2:$P$7117,_xlfn.LAMBDA(_xlpm.x,_xlpm.x=$P4711))))</f>
        <v>1.4910536779324057E-4</v>
      </c>
      <c r="T4711" s="14">
        <f>$H4711/S4711</f>
        <v>0.33333333333333331</v>
      </c>
      <c r="U4711" s="14">
        <f>_xlfn.LET(_xlpm.freq,F4711,_xlpm.size,M4711+1,_xlpm.F,V4711,LOG(1+_xlpm.freq)*LOG(1+_xlpm.size)*_xlpm.F)</f>
        <v>0.12719992966056537</v>
      </c>
      <c r="V4711" s="14">
        <f>_xlfn.LET(_xlpm.a,T4711,_xlpm.b,R4711,2*_xlpm.a*_xlpm.b/(_xlpm.a+_xlpm.b))</f>
        <v>0.5</v>
      </c>
      <c r="W4711" s="14">
        <f>_xlfn.LET(_xlpm.p,R4711,_xlpm.q,T4711,LOG(_xlpm.p/_xlpm.q))</f>
        <v>0.47712125471966244</v>
      </c>
      <c r="X4711" s="2"/>
    </row>
    <row r="4712" spans="1:24">
      <c r="A4712" s="1" t="str">
        <f>_xlfn.LET(_xlpm.sep," : ",CONCATENATE(O4712,_xlpm.sep,P4712))</f>
        <v>~prauw~ : [pɹɔ]</v>
      </c>
      <c r="B4712" s="1">
        <f>_xlfn.LET(_xlpm.d,$G4712,_xlpm.k,_xlfn.CONCAT(LEFT(TRIM(B$1),1),"*"),COUNTIF(_xlpm.d,_xlpm.k))</f>
        <v>0</v>
      </c>
      <c r="C4712" s="1">
        <f>_xlfn.LET(_xlpm.d,$G4712,_xlpm.k,_xlfn.CONCAT(LEFT(TRIM(C$1),1),"*"),COUNTIF(_xlpm.d,_xlpm.k))</f>
        <v>0</v>
      </c>
      <c r="D4712" s="1">
        <f>_xlfn.LET(_xlpm.d,$G4712,_xlpm.k,_xlfn.CONCAT(LEFT(TRIM(D$1),1),"*"),COUNTIF(_xlpm.d,_xlpm.k))</f>
        <v>0</v>
      </c>
      <c r="E4712" s="1">
        <f>LOG(F4712+1,10)</f>
        <v>0.30102999566398114</v>
      </c>
      <c r="F4712" s="7">
        <v>1</v>
      </c>
      <c r="G4712" s="9" t="s">
        <v>3860</v>
      </c>
      <c r="H4712" s="4">
        <f>F4712/freq.sum.r6e</f>
        <v>4.9701789264413521E-5</v>
      </c>
      <c r="I4712" s="1" t="str">
        <f>_xlfn.LET(_xlpm.sep,":",_xlpm.w,$G4712,LEFT(_xlpm.w,FIND(_xlpm.sep,_xlpm.w)-1))</f>
        <v>pɹɔ</v>
      </c>
      <c r="J4712" s="1" t="str">
        <f>_xlfn.LET(_xlpm.sep,":",_xlpm.w,$G4712,RIGHT(_xlpm.w,LEN(_xlpm.w)-FIND(_xlpm.sep,_xlpm.w)))</f>
        <v>prauw</v>
      </c>
      <c r="K4712" s="10">
        <f>_xlfn.LET(_xlpm.w,I4712,LEN(_xlpm.w))</f>
        <v>3</v>
      </c>
      <c r="L4712" s="10">
        <f>_xlfn.LET(_xlpm.w,J4712,LEN(_xlpm.w))</f>
        <v>5</v>
      </c>
      <c r="M4712" s="10">
        <f>_xlfn.LET(_xlpm.a,K4712,_xlpm.b,L4712,MAX(_xlpm.a,_xlpm.b))</f>
        <v>5</v>
      </c>
      <c r="N4712" s="10">
        <f>_xlfn.LET(_xlpm.d,(K4712,L4712),MAX(_xlpm.d)-MIN(_xlpm.d))</f>
        <v>2</v>
      </c>
      <c r="O4712" s="1" t="str">
        <f>_xlfn.LET(_xlpm.sep,":",_xlpm.w,$G4712,_xlfn.CONCAT("~",RIGHT(_xlpm.w,LEN(_xlpm.w)-FIND(_xlpm.sep,_xlpm.w)),"~"))</f>
        <v>~prauw~</v>
      </c>
      <c r="P4712" s="1" t="str">
        <f>_xlfn.LET(_xlpm.sep,":",_xlpm.w,$G4712,_xlfn.CONCAT("[",LEFT(_xlpm.w,FIND(_xlpm.sep,_xlpm.w)-1),"]"))</f>
        <v>[pɹɔ]</v>
      </c>
      <c r="Q4712" s="14" cm="1">
        <f t="array" ref="Q4712">SUM(_xlfn._xlws.FILTER($H$2:$H$7117,_xlfn.MAP($O$2:$O$7117,_xlfn.LAMBDA(_xlpm.x,_xlpm.x=$O4712))))</f>
        <v>4.9701789264413521E-5</v>
      </c>
      <c r="R4712" s="14">
        <f>$H4712/Q4712</f>
        <v>1</v>
      </c>
      <c r="S4712" s="14" cm="1">
        <f t="array" ref="S4712">SUM(_xlfn._xlws.FILTER($H$2:$H$7117,_xlfn.MAP($P$2:$P$7117,_xlfn.LAMBDA(_xlpm.x,_xlpm.x=$P4712))))</f>
        <v>1.4910536779324057E-4</v>
      </c>
      <c r="T4712" s="14">
        <f>$H4712/S4712</f>
        <v>0.33333333333333331</v>
      </c>
      <c r="U4712" s="14">
        <f>_xlfn.LET(_xlpm.freq,F4712,_xlpm.size,M4712+1,_xlpm.F,V4712,LOG(1+_xlpm.freq)*LOG(1+_xlpm.size)*_xlpm.F)</f>
        <v>0.12719992966056537</v>
      </c>
      <c r="V4712" s="14">
        <f>_xlfn.LET(_xlpm.a,T4712,_xlpm.b,R4712,2*_xlpm.a*_xlpm.b/(_xlpm.a+_xlpm.b))</f>
        <v>0.5</v>
      </c>
      <c r="W4712" s="14">
        <f>_xlfn.LET(_xlpm.p,R4712,_xlpm.q,T4712,LOG(_xlpm.p/_xlpm.q))</f>
        <v>0.47712125471966244</v>
      </c>
      <c r="X4712" s="2"/>
    </row>
    <row r="4713" spans="1:24">
      <c r="A4713" s="1" t="str">
        <f>_xlfn.LET(_xlpm.sep," : ",CONCATENATE(O4713,_xlpm.sep,P4713))</f>
        <v>~trouw~ : [tɹaʊ]</v>
      </c>
      <c r="B4713" s="1">
        <f>_xlfn.LET(_xlpm.d,$G4713,_xlpm.k,_xlfn.CONCAT(LEFT(TRIM(B$1),1),"*"),COUNTIF(_xlpm.d,_xlpm.k))</f>
        <v>0</v>
      </c>
      <c r="C4713" s="1">
        <f>_xlfn.LET(_xlpm.d,$G4713,_xlpm.k,_xlfn.CONCAT(LEFT(TRIM(C$1),1),"*"),COUNTIF(_xlpm.d,_xlpm.k))</f>
        <v>0</v>
      </c>
      <c r="D4713" s="1">
        <f>_xlfn.LET(_xlpm.d,$G4713,_xlpm.k,_xlfn.CONCAT(LEFT(TRIM(D$1),1),"*"),COUNTIF(_xlpm.d,_xlpm.k))</f>
        <v>0</v>
      </c>
      <c r="E4713" s="1">
        <f>LOG(F4713+1,10)</f>
        <v>0.30102999566398114</v>
      </c>
      <c r="F4713" s="7">
        <v>1</v>
      </c>
      <c r="G4713" s="9" t="s">
        <v>4918</v>
      </c>
      <c r="H4713" s="4">
        <f>F4713/freq.sum.r6e</f>
        <v>4.9701789264413521E-5</v>
      </c>
      <c r="I4713" s="1" t="str">
        <f>_xlfn.LET(_xlpm.sep,":",_xlpm.w,$G4713,LEFT(_xlpm.w,FIND(_xlpm.sep,_xlpm.w)-1))</f>
        <v>tɹaʊ</v>
      </c>
      <c r="J4713" s="1" t="str">
        <f>_xlfn.LET(_xlpm.sep,":",_xlpm.w,$G4713,RIGHT(_xlpm.w,LEN(_xlpm.w)-FIND(_xlpm.sep,_xlpm.w)))</f>
        <v>trouw</v>
      </c>
      <c r="K4713" s="10">
        <f>_xlfn.LET(_xlpm.w,I4713,LEN(_xlpm.w))</f>
        <v>4</v>
      </c>
      <c r="L4713" s="10">
        <f>_xlfn.LET(_xlpm.w,J4713,LEN(_xlpm.w))</f>
        <v>5</v>
      </c>
      <c r="M4713" s="10">
        <f>_xlfn.LET(_xlpm.a,K4713,_xlpm.b,L4713,MAX(_xlpm.a,_xlpm.b))</f>
        <v>5</v>
      </c>
      <c r="N4713" s="10">
        <f>_xlfn.LET(_xlpm.d,(K4713,L4713),MAX(_xlpm.d)-MIN(_xlpm.d))</f>
        <v>1</v>
      </c>
      <c r="O4713" s="1" t="str">
        <f>_xlfn.LET(_xlpm.sep,":",_xlpm.w,$G4713,_xlfn.CONCAT("~",RIGHT(_xlpm.w,LEN(_xlpm.w)-FIND(_xlpm.sep,_xlpm.w)),"~"))</f>
        <v>~trouw~</v>
      </c>
      <c r="P4713" s="1" t="str">
        <f>_xlfn.LET(_xlpm.sep,":",_xlpm.w,$G4713,_xlfn.CONCAT("[",LEFT(_xlpm.w,FIND(_xlpm.sep,_xlpm.w)-1),"]"))</f>
        <v>[tɹaʊ]</v>
      </c>
      <c r="Q4713" s="14" cm="1">
        <f t="array" ref="Q4713">SUM(_xlfn._xlws.FILTER($H$2:$H$7117,_xlfn.MAP($O$2:$O$7117,_xlfn.LAMBDA(_xlpm.x,_xlpm.x=$O4713))))</f>
        <v>4.9701789264413521E-5</v>
      </c>
      <c r="R4713" s="14">
        <f>$H4713/Q4713</f>
        <v>1</v>
      </c>
      <c r="S4713" s="14" cm="1">
        <f t="array" ref="S4713">SUM(_xlfn._xlws.FILTER($H$2:$H$7117,_xlfn.MAP($P$2:$P$7117,_xlfn.LAMBDA(_xlpm.x,_xlpm.x=$P4713))))</f>
        <v>1.4910536779324057E-4</v>
      </c>
      <c r="T4713" s="14">
        <f>$H4713/S4713</f>
        <v>0.33333333333333331</v>
      </c>
      <c r="U4713" s="14">
        <f>_xlfn.LET(_xlpm.freq,F4713,_xlpm.size,M4713+1,_xlpm.F,V4713,LOG(1+_xlpm.freq)*LOG(1+_xlpm.size)*_xlpm.F)</f>
        <v>0.12719992966056537</v>
      </c>
      <c r="V4713" s="14">
        <f>_xlfn.LET(_xlpm.a,T4713,_xlpm.b,R4713,2*_xlpm.a*_xlpm.b/(_xlpm.a+_xlpm.b))</f>
        <v>0.5</v>
      </c>
      <c r="W4713" s="14">
        <f>_xlfn.LET(_xlpm.p,R4713,_xlpm.q,T4713,LOG(_xlpm.p/_xlpm.q))</f>
        <v>0.47712125471966244</v>
      </c>
      <c r="X4713" s="2"/>
    </row>
    <row r="4714" spans="1:24">
      <c r="A4714" s="1" t="str">
        <f>_xlfn.LET(_xlpm.sep," : ",CONCATENATE(O4714,_xlpm.sep,P4714))</f>
        <v>~trogh~ : [tɹəʊ]</v>
      </c>
      <c r="B4714" s="1">
        <f>_xlfn.LET(_xlpm.d,$G4714,_xlpm.k,_xlfn.CONCAT(LEFT(TRIM(B$1),1),"*"),COUNTIF(_xlpm.d,_xlpm.k))</f>
        <v>0</v>
      </c>
      <c r="C4714" s="1">
        <f>_xlfn.LET(_xlpm.d,$G4714,_xlpm.k,_xlfn.CONCAT(LEFT(TRIM(C$1),1),"*"),COUNTIF(_xlpm.d,_xlpm.k))</f>
        <v>0</v>
      </c>
      <c r="D4714" s="1">
        <f>_xlfn.LET(_xlpm.d,$G4714,_xlpm.k,_xlfn.CONCAT(LEFT(TRIM(D$1),1),"*"),COUNTIF(_xlpm.d,_xlpm.k))</f>
        <v>0</v>
      </c>
      <c r="E4714" s="1">
        <f>LOG(F4714+1,10)</f>
        <v>0.30102999566398114</v>
      </c>
      <c r="F4714" s="7">
        <v>1</v>
      </c>
      <c r="G4714" s="9" t="s">
        <v>5075</v>
      </c>
      <c r="H4714" s="4">
        <f>F4714/freq.sum.r6e</f>
        <v>4.9701789264413521E-5</v>
      </c>
      <c r="I4714" s="1" t="str">
        <f>_xlfn.LET(_xlpm.sep,":",_xlpm.w,$G4714,LEFT(_xlpm.w,FIND(_xlpm.sep,_xlpm.w)-1))</f>
        <v>tɹəʊ</v>
      </c>
      <c r="J4714" s="1" t="str">
        <f>_xlfn.LET(_xlpm.sep,":",_xlpm.w,$G4714,RIGHT(_xlpm.w,LEN(_xlpm.w)-FIND(_xlpm.sep,_xlpm.w)))</f>
        <v>trogh</v>
      </c>
      <c r="K4714" s="10">
        <f>_xlfn.LET(_xlpm.w,I4714,LEN(_xlpm.w))</f>
        <v>4</v>
      </c>
      <c r="L4714" s="10">
        <f>_xlfn.LET(_xlpm.w,J4714,LEN(_xlpm.w))</f>
        <v>5</v>
      </c>
      <c r="M4714" s="10">
        <f>_xlfn.LET(_xlpm.a,K4714,_xlpm.b,L4714,MAX(_xlpm.a,_xlpm.b))</f>
        <v>5</v>
      </c>
      <c r="N4714" s="10">
        <f>_xlfn.LET(_xlpm.d,(K4714,L4714),MAX(_xlpm.d)-MIN(_xlpm.d))</f>
        <v>1</v>
      </c>
      <c r="O4714" s="1" t="str">
        <f>_xlfn.LET(_xlpm.sep,":",_xlpm.w,$G4714,_xlfn.CONCAT("~",RIGHT(_xlpm.w,LEN(_xlpm.w)-FIND(_xlpm.sep,_xlpm.w)),"~"))</f>
        <v>~trogh~</v>
      </c>
      <c r="P4714" s="1" t="str">
        <f>_xlfn.LET(_xlpm.sep,":",_xlpm.w,$G4714,_xlfn.CONCAT("[",LEFT(_xlpm.w,FIND(_xlpm.sep,_xlpm.w)-1),"]"))</f>
        <v>[tɹəʊ]</v>
      </c>
      <c r="Q4714" s="14" cm="1">
        <f t="array" ref="Q4714">SUM(_xlfn._xlws.FILTER($H$2:$H$7111,_xlfn.MAP($O$2:$O$7111,_xlfn.LAMBDA(_xlpm.x,_xlpm.x=$O4714))))</f>
        <v>4.9701789264413521E-5</v>
      </c>
      <c r="R4714" s="14">
        <f>$H4714/Q4714</f>
        <v>1</v>
      </c>
      <c r="S4714" s="14" cm="1">
        <f t="array" ref="S4714">SUM(_xlfn._xlws.FILTER($H$2:$H$7111,_xlfn.MAP($P$2:$P$7111,_xlfn.LAMBDA(_xlpm.x,_xlpm.x=$P4714))))</f>
        <v>1.4910536779324057E-4</v>
      </c>
      <c r="T4714" s="14">
        <f>$H4714/S4714</f>
        <v>0.33333333333333331</v>
      </c>
      <c r="U4714" s="14">
        <f>_xlfn.LET(_xlpm.freq,F4714,_xlpm.size,M4714+1,_xlpm.F,V4714,LOG(1+_xlpm.freq)*LOG(1+_xlpm.size)*_xlpm.F)</f>
        <v>0.12719992966056537</v>
      </c>
      <c r="V4714" s="14">
        <f>_xlfn.LET(_xlpm.a,T4714,_xlpm.b,R4714,2*_xlpm.a*_xlpm.b/(_xlpm.a+_xlpm.b))</f>
        <v>0.5</v>
      </c>
      <c r="W4714" s="14">
        <f>_xlfn.LET(_xlpm.p,R4714,_xlpm.q,T4714,LOG(_xlpm.p/_xlpm.q))</f>
        <v>0.47712125471966244</v>
      </c>
      <c r="X4714" s="2"/>
    </row>
    <row r="4715" spans="1:24">
      <c r="A4715" s="1" t="str">
        <f>_xlfn.LET(_xlpm.sep," : ",CONCATENATE(O4715,_xlpm.sep,P4715))</f>
        <v>~vowgh~ : [vaʊ]</v>
      </c>
      <c r="B4715" s="1">
        <f>_xlfn.LET(_xlpm.d,$G4715,_xlpm.k,_xlfn.CONCAT(LEFT(TRIM(B$1),1),"*"),COUNTIF(_xlpm.d,_xlpm.k))</f>
        <v>0</v>
      </c>
      <c r="C4715" s="1">
        <f>_xlfn.LET(_xlpm.d,$G4715,_xlpm.k,_xlfn.CONCAT(LEFT(TRIM(C$1),1),"*"),COUNTIF(_xlpm.d,_xlpm.k))</f>
        <v>0</v>
      </c>
      <c r="D4715" s="1">
        <f>_xlfn.LET(_xlpm.d,$G4715,_xlpm.k,_xlfn.CONCAT(LEFT(TRIM(D$1),1),"*"),COUNTIF(_xlpm.d,_xlpm.k))</f>
        <v>0</v>
      </c>
      <c r="E4715" s="1">
        <f>LOG(F4715+1,10)</f>
        <v>0.30102999566398114</v>
      </c>
      <c r="F4715" s="7">
        <v>1</v>
      </c>
      <c r="G4715" s="9" t="s">
        <v>5083</v>
      </c>
      <c r="H4715" s="4">
        <f>F4715/freq.sum.r6e</f>
        <v>4.9701789264413521E-5</v>
      </c>
      <c r="I4715" s="1" t="str">
        <f>_xlfn.LET(_xlpm.sep,":",_xlpm.w,$G4715,LEFT(_xlpm.w,FIND(_xlpm.sep,_xlpm.w)-1))</f>
        <v>vaʊ</v>
      </c>
      <c r="J4715" s="1" t="str">
        <f>_xlfn.LET(_xlpm.sep,":",_xlpm.w,$G4715,RIGHT(_xlpm.w,LEN(_xlpm.w)-FIND(_xlpm.sep,_xlpm.w)))</f>
        <v>vowgh</v>
      </c>
      <c r="K4715" s="10">
        <f>_xlfn.LET(_xlpm.w,I4715,LEN(_xlpm.w))</f>
        <v>3</v>
      </c>
      <c r="L4715" s="10">
        <f>_xlfn.LET(_xlpm.w,J4715,LEN(_xlpm.w))</f>
        <v>5</v>
      </c>
      <c r="M4715" s="10">
        <f>_xlfn.LET(_xlpm.a,K4715,_xlpm.b,L4715,MAX(_xlpm.a,_xlpm.b))</f>
        <v>5</v>
      </c>
      <c r="N4715" s="10">
        <f>_xlfn.LET(_xlpm.d,(K4715,L4715),MAX(_xlpm.d)-MIN(_xlpm.d))</f>
        <v>2</v>
      </c>
      <c r="O4715" s="1" t="str">
        <f>_xlfn.LET(_xlpm.sep,":",_xlpm.w,$G4715,_xlfn.CONCAT("~",RIGHT(_xlpm.w,LEN(_xlpm.w)-FIND(_xlpm.sep,_xlpm.w)),"~"))</f>
        <v>~vowgh~</v>
      </c>
      <c r="P4715" s="1" t="str">
        <f>_xlfn.LET(_xlpm.sep,":",_xlpm.w,$G4715,_xlfn.CONCAT("[",LEFT(_xlpm.w,FIND(_xlpm.sep,_xlpm.w)-1),"]"))</f>
        <v>[vaʊ]</v>
      </c>
      <c r="Q4715" s="14" cm="1">
        <f t="array" ref="Q4715">SUM(_xlfn._xlws.FILTER($H$2:$H$7117,_xlfn.MAP($O$2:$O$7117,_xlfn.LAMBDA(_xlpm.x,_xlpm.x=$O4715))))</f>
        <v>4.9701789264413521E-5</v>
      </c>
      <c r="R4715" s="14">
        <f>$H4715/Q4715</f>
        <v>1</v>
      </c>
      <c r="S4715" s="14" cm="1">
        <f t="array" ref="S4715">SUM(_xlfn._xlws.FILTER($H$2:$H$7117,_xlfn.MAP($P$2:$P$7117,_xlfn.LAMBDA(_xlpm.x,_xlpm.x=$P4715))))</f>
        <v>1.4910536779324057E-4</v>
      </c>
      <c r="T4715" s="14">
        <f>$H4715/S4715</f>
        <v>0.33333333333333331</v>
      </c>
      <c r="U4715" s="14">
        <f>_xlfn.LET(_xlpm.freq,F4715,_xlpm.size,M4715+1,_xlpm.F,V4715,LOG(1+_xlpm.freq)*LOG(1+_xlpm.size)*_xlpm.F)</f>
        <v>0.12719992966056537</v>
      </c>
      <c r="V4715" s="14">
        <f>_xlfn.LET(_xlpm.a,T4715,_xlpm.b,R4715,2*_xlpm.a*_xlpm.b/(_xlpm.a+_xlpm.b))</f>
        <v>0.5</v>
      </c>
      <c r="W4715" s="14">
        <f>_xlfn.LET(_xlpm.p,R4715,_xlpm.q,T4715,LOG(_xlpm.p/_xlpm.q))</f>
        <v>0.47712125471966244</v>
      </c>
      <c r="X4715" s="2"/>
    </row>
    <row r="4716" spans="1:24">
      <c r="A4716" s="1" t="str">
        <f>_xlfn.LET(_xlpm.sep," : ",CONCATENATE(O4716,_xlpm.sep,P4716))</f>
        <v>~gowgh~ : [ɡaʊ]</v>
      </c>
      <c r="B4716" s="1">
        <f>_xlfn.LET(_xlpm.d,$G4716,_xlpm.k,_xlfn.CONCAT(LEFT(TRIM(B$1),1),"*"),COUNTIF(_xlpm.d,_xlpm.k))</f>
        <v>0</v>
      </c>
      <c r="C4716" s="1">
        <f>_xlfn.LET(_xlpm.d,$G4716,_xlpm.k,_xlfn.CONCAT(LEFT(TRIM(C$1),1),"*"),COUNTIF(_xlpm.d,_xlpm.k))</f>
        <v>0</v>
      </c>
      <c r="D4716" s="1">
        <f>_xlfn.LET(_xlpm.d,$G4716,_xlpm.k,_xlfn.CONCAT(LEFT(TRIM(D$1),1),"*"),COUNTIF(_xlpm.d,_xlpm.k))</f>
        <v>0</v>
      </c>
      <c r="E4716" s="1">
        <f>LOG(F4716+1,10)</f>
        <v>0.30102999566398114</v>
      </c>
      <c r="F4716" s="7">
        <v>1</v>
      </c>
      <c r="G4716" s="9" t="s">
        <v>5647</v>
      </c>
      <c r="H4716" s="4">
        <f>F4716/freq.sum.r6e</f>
        <v>4.9701789264413521E-5</v>
      </c>
      <c r="I4716" s="4" t="str">
        <f>_xlfn.LET(_xlpm.sep,":",_xlpm.w,$G4716,LEFT(_xlpm.w,FIND(_xlpm.sep,_xlpm.w)-1))</f>
        <v>ɡaʊ</v>
      </c>
      <c r="J4716" s="4" t="str">
        <f>_xlfn.LET(_xlpm.sep,":",_xlpm.w,$G4716,RIGHT(_xlpm.w,LEN(_xlpm.w)-FIND(_xlpm.sep,_xlpm.w)))</f>
        <v>gowgh</v>
      </c>
      <c r="K4716" s="10">
        <f>_xlfn.LET(_xlpm.w,I4716,LEN(_xlpm.w))</f>
        <v>3</v>
      </c>
      <c r="L4716" s="10">
        <f>_xlfn.LET(_xlpm.w,J4716,LEN(_xlpm.w))</f>
        <v>5</v>
      </c>
      <c r="M4716" s="10">
        <f>_xlfn.LET(_xlpm.a,K4716,_xlpm.b,L4716,MAX(_xlpm.a,_xlpm.b))</f>
        <v>5</v>
      </c>
      <c r="N4716" s="10">
        <f>_xlfn.LET(_xlpm.d,(K4716,L4716),MAX(_xlpm.d)-MIN(_xlpm.d))</f>
        <v>2</v>
      </c>
      <c r="O4716" s="1" t="str">
        <f>_xlfn.LET(_xlpm.sep,":",_xlpm.w,$G4716,_xlfn.CONCAT("~",RIGHT(_xlpm.w,LEN(_xlpm.w)-FIND(_xlpm.sep,_xlpm.w)),"~"))</f>
        <v>~gowgh~</v>
      </c>
      <c r="P4716" s="1" t="str">
        <f>_xlfn.LET(_xlpm.sep,":",_xlpm.w,$G4716,_xlfn.CONCAT("[",LEFT(_xlpm.w,FIND(_xlpm.sep,_xlpm.w)-1),"]"))</f>
        <v>[ɡaʊ]</v>
      </c>
      <c r="Q4716" s="14" cm="1">
        <f t="array" ref="Q4716">SUM(_xlfn._xlws.FILTER($H$2:$H$7109,_xlfn.MAP($O$2:$O$7109,_xlfn.LAMBDA(_xlpm.x,_xlpm.x=$O4716))))</f>
        <v>4.9701789264413521E-5</v>
      </c>
      <c r="R4716" s="14">
        <f>$H4716/Q4716</f>
        <v>1</v>
      </c>
      <c r="S4716" s="14" cm="1">
        <f t="array" ref="S4716">SUM(_xlfn._xlws.FILTER($H$2:$H$7109,_xlfn.MAP($P$2:$P$7109,_xlfn.LAMBDA(_xlpm.x,_xlpm.x=$P4716))))</f>
        <v>1.4910536779324057E-4</v>
      </c>
      <c r="T4716" s="14">
        <f>$H4716/S4716</f>
        <v>0.33333333333333331</v>
      </c>
      <c r="U4716" s="14">
        <f>_xlfn.LET(_xlpm.freq,F4716,_xlpm.size,M4716+1,_xlpm.F,V4716,LOG(1+_xlpm.freq)*LOG(1+_xlpm.size)*_xlpm.F)</f>
        <v>0.12719992966056537</v>
      </c>
      <c r="V4716" s="14">
        <f>_xlfn.LET(_xlpm.a,T4716,_xlpm.b,R4716,2*_xlpm.a*_xlpm.b/(_xlpm.a+_xlpm.b))</f>
        <v>0.5</v>
      </c>
      <c r="W4716" s="14">
        <f>_xlfn.LET(_xlpm.p,R4716,_xlpm.q,T4716,LOG(_xlpm.p/_xlpm.q))</f>
        <v>0.47712125471966244</v>
      </c>
      <c r="X4716" s="2"/>
    </row>
    <row r="4717" spans="1:24">
      <c r="A4717" s="1" t="str">
        <f>_xlfn.LET(_xlpm.sep," : ",CONCATENATE(O4717,_xlpm.sep,P4717))</f>
        <v>~rbogh~ : [ɹbəʊ]</v>
      </c>
      <c r="B4717" s="1">
        <f>_xlfn.LET(_xlpm.d,$G4717,_xlpm.k,_xlfn.CONCAT(LEFT(TRIM(B$1),1),"*"),COUNTIF(_xlpm.d,_xlpm.k))</f>
        <v>1</v>
      </c>
      <c r="C4717" s="1">
        <f>_xlfn.LET(_xlpm.d,$G4717,_xlpm.k,_xlfn.CONCAT(LEFT(TRIM(C$1),1),"*"),COUNTIF(_xlpm.d,_xlpm.k))</f>
        <v>0</v>
      </c>
      <c r="D4717" s="1">
        <f>_xlfn.LET(_xlpm.d,$G4717,_xlpm.k,_xlfn.CONCAT(LEFT(TRIM(D$1),1),"*"),COUNTIF(_xlpm.d,_xlpm.k))</f>
        <v>0</v>
      </c>
      <c r="E4717" s="1">
        <f>LOG(F4717+1,10)</f>
        <v>0.30102999566398114</v>
      </c>
      <c r="F4717" s="7">
        <v>1</v>
      </c>
      <c r="G4717" s="9" t="s">
        <v>5704</v>
      </c>
      <c r="H4717" s="4">
        <f>F4717/freq.sum.r6e</f>
        <v>4.9701789264413521E-5</v>
      </c>
      <c r="I4717" s="1" t="str">
        <f>_xlfn.LET(_xlpm.sep,":",_xlpm.w,$G4717,LEFT(_xlpm.w,FIND(_xlpm.sep,_xlpm.w)-1))</f>
        <v>ɹbəʊ</v>
      </c>
      <c r="J4717" s="1" t="str">
        <f>_xlfn.LET(_xlpm.sep,":",_xlpm.w,$G4717,RIGHT(_xlpm.w,LEN(_xlpm.w)-FIND(_xlpm.sep,_xlpm.w)))</f>
        <v>rbogh</v>
      </c>
      <c r="K4717" s="10">
        <f>_xlfn.LET(_xlpm.w,I4717,LEN(_xlpm.w))</f>
        <v>4</v>
      </c>
      <c r="L4717" s="10">
        <f>_xlfn.LET(_xlpm.w,J4717,LEN(_xlpm.w))</f>
        <v>5</v>
      </c>
      <c r="M4717" s="10">
        <f>_xlfn.LET(_xlpm.a,K4717,_xlpm.b,L4717,MAX(_xlpm.a,_xlpm.b))</f>
        <v>5</v>
      </c>
      <c r="N4717" s="10">
        <f>_xlfn.LET(_xlpm.d,(K4717,L4717),MAX(_xlpm.d)-MIN(_xlpm.d))</f>
        <v>1</v>
      </c>
      <c r="O4717" s="1" t="str">
        <f>_xlfn.LET(_xlpm.sep,":",_xlpm.w,$G4717,_xlfn.CONCAT("~",RIGHT(_xlpm.w,LEN(_xlpm.w)-FIND(_xlpm.sep,_xlpm.w)),"~"))</f>
        <v>~rbogh~</v>
      </c>
      <c r="P4717" s="1" t="str">
        <f>_xlfn.LET(_xlpm.sep,":",_xlpm.w,$G4717,_xlfn.CONCAT("[",LEFT(_xlpm.w,FIND(_xlpm.sep,_xlpm.w)-1),"]"))</f>
        <v>[ɹbəʊ]</v>
      </c>
      <c r="Q4717" s="14" cm="1">
        <f t="array" ref="Q4717">SUM(_xlfn._xlws.FILTER($H$2:$H$7117,_xlfn.MAP($O$2:$O$7117,_xlfn.LAMBDA(_xlpm.x,_xlpm.x=$O4717))))</f>
        <v>4.9701789264413521E-5</v>
      </c>
      <c r="R4717" s="14">
        <f>$H4717/Q4717</f>
        <v>1</v>
      </c>
      <c r="S4717" s="14" cm="1">
        <f t="array" ref="S4717">SUM(_xlfn._xlws.FILTER($H$2:$H$7117,_xlfn.MAP($P$2:$P$7117,_xlfn.LAMBDA(_xlpm.x,_xlpm.x=$P4717))))</f>
        <v>1.4910536779324057E-4</v>
      </c>
      <c r="T4717" s="14">
        <f>$H4717/S4717</f>
        <v>0.33333333333333331</v>
      </c>
      <c r="U4717" s="14">
        <f>_xlfn.LET(_xlpm.freq,F4717,_xlpm.size,M4717+1,_xlpm.F,V4717,LOG(1+_xlpm.freq)*LOG(1+_xlpm.size)*_xlpm.F)</f>
        <v>0.12719992966056537</v>
      </c>
      <c r="V4717" s="14">
        <f>_xlfn.LET(_xlpm.a,T4717,_xlpm.b,R4717,2*_xlpm.a*_xlpm.b/(_xlpm.a+_xlpm.b))</f>
        <v>0.5</v>
      </c>
      <c r="W4717" s="14">
        <f>_xlfn.LET(_xlpm.p,R4717,_xlpm.q,T4717,LOG(_xlpm.p/_xlpm.q))</f>
        <v>0.47712125471966244</v>
      </c>
      <c r="X4717" s="2"/>
    </row>
    <row r="4718" spans="1:24">
      <c r="A4718" s="1" t="str">
        <f>_xlfn.LET(_xlpm.sep," : ",CONCATENATE(O4718,_xlpm.sep,P4718))</f>
        <v>~rcogh~ : [ɹkəʊ]</v>
      </c>
      <c r="B4718" s="1">
        <f>_xlfn.LET(_xlpm.d,$G4718,_xlpm.k,_xlfn.CONCAT(LEFT(TRIM(B$1),1),"*"),COUNTIF(_xlpm.d,_xlpm.k))</f>
        <v>1</v>
      </c>
      <c r="C4718" s="1">
        <f>_xlfn.LET(_xlpm.d,$G4718,_xlpm.k,_xlfn.CONCAT(LEFT(TRIM(C$1),1),"*"),COUNTIF(_xlpm.d,_xlpm.k))</f>
        <v>0</v>
      </c>
      <c r="D4718" s="1">
        <f>_xlfn.LET(_xlpm.d,$G4718,_xlpm.k,_xlfn.CONCAT(LEFT(TRIM(D$1),1),"*"),COUNTIF(_xlpm.d,_xlpm.k))</f>
        <v>0</v>
      </c>
      <c r="E4718" s="1">
        <f>LOG(F4718+1,10)</f>
        <v>0.30102999566398114</v>
      </c>
      <c r="F4718" s="7">
        <v>1</v>
      </c>
      <c r="G4718" s="9" t="s">
        <v>5962</v>
      </c>
      <c r="H4718" s="4">
        <f>F4718/freq.sum.r6e</f>
        <v>4.9701789264413521E-5</v>
      </c>
      <c r="I4718" s="1" t="str">
        <f>_xlfn.LET(_xlpm.sep,":",_xlpm.w,$G4718,LEFT(_xlpm.w,FIND(_xlpm.sep,_xlpm.w)-1))</f>
        <v>ɹkəʊ</v>
      </c>
      <c r="J4718" s="1" t="str">
        <f>_xlfn.LET(_xlpm.sep,":",_xlpm.w,$G4718,RIGHT(_xlpm.w,LEN(_xlpm.w)-FIND(_xlpm.sep,_xlpm.w)))</f>
        <v>rcogh</v>
      </c>
      <c r="K4718" s="10">
        <f>_xlfn.LET(_xlpm.w,I4718,LEN(_xlpm.w))</f>
        <v>4</v>
      </c>
      <c r="L4718" s="10">
        <f>_xlfn.LET(_xlpm.w,J4718,LEN(_xlpm.w))</f>
        <v>5</v>
      </c>
      <c r="M4718" s="10">
        <f>_xlfn.LET(_xlpm.a,K4718,_xlpm.b,L4718,MAX(_xlpm.a,_xlpm.b))</f>
        <v>5</v>
      </c>
      <c r="N4718" s="10">
        <f>_xlfn.LET(_xlpm.d,(K4718,L4718),MAX(_xlpm.d)-MIN(_xlpm.d))</f>
        <v>1</v>
      </c>
      <c r="O4718" s="1" t="str">
        <f>_xlfn.LET(_xlpm.sep,":",_xlpm.w,$G4718,_xlfn.CONCAT("~",RIGHT(_xlpm.w,LEN(_xlpm.w)-FIND(_xlpm.sep,_xlpm.w)),"~"))</f>
        <v>~rcogh~</v>
      </c>
      <c r="P4718" s="1" t="str">
        <f>_xlfn.LET(_xlpm.sep,":",_xlpm.w,$G4718,_xlfn.CONCAT("[",LEFT(_xlpm.w,FIND(_xlpm.sep,_xlpm.w)-1),"]"))</f>
        <v>[ɹkəʊ]</v>
      </c>
      <c r="Q4718" s="14" cm="1">
        <f t="array" ref="Q4718">SUM(_xlfn._xlws.FILTER($H$2:$H$7117,_xlfn.MAP($O$2:$O$7117,_xlfn.LAMBDA(_xlpm.x,_xlpm.x=$O4718))))</f>
        <v>4.9701789264413521E-5</v>
      </c>
      <c r="R4718" s="14">
        <f>$H4718/Q4718</f>
        <v>1</v>
      </c>
      <c r="S4718" s="14" cm="1">
        <f t="array" ref="S4718">SUM(_xlfn._xlws.FILTER($H$2:$H$7117,_xlfn.MAP($P$2:$P$7117,_xlfn.LAMBDA(_xlpm.x,_xlpm.x=$P4718))))</f>
        <v>1.4910536779324057E-4</v>
      </c>
      <c r="T4718" s="14">
        <f>$H4718/S4718</f>
        <v>0.33333333333333331</v>
      </c>
      <c r="U4718" s="14">
        <f>_xlfn.LET(_xlpm.freq,F4718,_xlpm.size,M4718+1,_xlpm.F,V4718,LOG(1+_xlpm.freq)*LOG(1+_xlpm.size)*_xlpm.F)</f>
        <v>0.12719992966056537</v>
      </c>
      <c r="V4718" s="14">
        <f>_xlfn.LET(_xlpm.a,T4718,_xlpm.b,R4718,2*_xlpm.a*_xlpm.b/(_xlpm.a+_xlpm.b))</f>
        <v>0.5</v>
      </c>
      <c r="W4718" s="14">
        <f>_xlfn.LET(_xlpm.p,R4718,_xlpm.q,T4718,LOG(_xlpm.p/_xlpm.q))</f>
        <v>0.47712125471966244</v>
      </c>
      <c r="X4718" s="2"/>
    </row>
    <row r="4719" spans="1:24">
      <c r="A4719" s="1" t="str">
        <f>_xlfn.LET(_xlpm.sep," : ",CONCATENATE(O4719,_xlpm.sep,P4719))</f>
        <v>~rthou~ : [ɹθaʊ]</v>
      </c>
      <c r="B4719" s="1">
        <f>_xlfn.LET(_xlpm.d,$G4719,_xlpm.k,_xlfn.CONCAT(LEFT(TRIM(B$1),1),"*"),COUNTIF(_xlpm.d,_xlpm.k))</f>
        <v>1</v>
      </c>
      <c r="C4719" s="1">
        <f>_xlfn.LET(_xlpm.d,$G4719,_xlpm.k,_xlfn.CONCAT(LEFT(TRIM(C$1),1),"*"),COUNTIF(_xlpm.d,_xlpm.k))</f>
        <v>0</v>
      </c>
      <c r="D4719" s="1">
        <f>_xlfn.LET(_xlpm.d,$G4719,_xlpm.k,_xlfn.CONCAT(LEFT(TRIM(D$1),1),"*"),COUNTIF(_xlpm.d,_xlpm.k))</f>
        <v>0</v>
      </c>
      <c r="E4719" s="1">
        <f>LOG(F4719+1,10)</f>
        <v>0.30102999566398114</v>
      </c>
      <c r="F4719" s="7">
        <v>1</v>
      </c>
      <c r="G4719" s="9" t="s">
        <v>6930</v>
      </c>
      <c r="H4719" s="4">
        <f>F4719/freq.sum.r6e</f>
        <v>4.9701789264413521E-5</v>
      </c>
      <c r="I4719" s="4" t="str">
        <f>_xlfn.LET(_xlpm.sep,":",_xlpm.w,$G4719,LEFT(_xlpm.w,FIND(_xlpm.sep,_xlpm.w)-1))</f>
        <v>ɹθaʊ</v>
      </c>
      <c r="J4719" s="4" t="str">
        <f>_xlfn.LET(_xlpm.sep,":",_xlpm.w,$G4719,RIGHT(_xlpm.w,LEN(_xlpm.w)-FIND(_xlpm.sep,_xlpm.w)))</f>
        <v>rthou</v>
      </c>
      <c r="K4719" s="10">
        <f>_xlfn.LET(_xlpm.w,I4719,LEN(_xlpm.w))</f>
        <v>4</v>
      </c>
      <c r="L4719" s="10">
        <f>_xlfn.LET(_xlpm.w,J4719,LEN(_xlpm.w))</f>
        <v>5</v>
      </c>
      <c r="M4719" s="10">
        <f>_xlfn.LET(_xlpm.a,K4719,_xlpm.b,L4719,MAX(_xlpm.a,_xlpm.b))</f>
        <v>5</v>
      </c>
      <c r="N4719" s="10">
        <f>_xlfn.LET(_xlpm.d,(K4719,L4719),MAX(_xlpm.d)-MIN(_xlpm.d))</f>
        <v>1</v>
      </c>
      <c r="O4719" s="1" t="str">
        <f>_xlfn.LET(_xlpm.sep,":",_xlpm.w,$G4719,_xlfn.CONCAT("~",RIGHT(_xlpm.w,LEN(_xlpm.w)-FIND(_xlpm.sep,_xlpm.w)),"~"))</f>
        <v>~rthou~</v>
      </c>
      <c r="P4719" s="1" t="str">
        <f>_xlfn.LET(_xlpm.sep,":",_xlpm.w,$G4719,_xlfn.CONCAT("[",LEFT(_xlpm.w,FIND(_xlpm.sep,_xlpm.w)-1),"]"))</f>
        <v>[ɹθaʊ]</v>
      </c>
      <c r="Q4719" s="14" cm="1">
        <f t="array" ref="Q4719">SUM(_xlfn._xlws.FILTER($H$2:$H$7109,_xlfn.MAP($O$2:$O$7109,_xlfn.LAMBDA(_xlpm.x,_xlpm.x=$O4719))))</f>
        <v>4.9701789264413521E-5</v>
      </c>
      <c r="R4719" s="14">
        <f>$H4719/Q4719</f>
        <v>1</v>
      </c>
      <c r="S4719" s="14" cm="1">
        <f t="array" ref="S4719">SUM(_xlfn._xlws.FILTER($H$2:$H$7109,_xlfn.MAP($P$2:$P$7109,_xlfn.LAMBDA(_xlpm.x,_xlpm.x=$P4719))))</f>
        <v>1.4910536779324057E-4</v>
      </c>
      <c r="T4719" s="14">
        <f>$H4719/S4719</f>
        <v>0.33333333333333331</v>
      </c>
      <c r="U4719" s="14">
        <f>_xlfn.LET(_xlpm.freq,F4719,_xlpm.size,M4719+1,_xlpm.F,V4719,LOG(1+_xlpm.freq)*LOG(1+_xlpm.size)*_xlpm.F)</f>
        <v>0.12719992966056537</v>
      </c>
      <c r="V4719" s="14">
        <f>_xlfn.LET(_xlpm.a,T4719,_xlpm.b,R4719,2*_xlpm.a*_xlpm.b/(_xlpm.a+_xlpm.b))</f>
        <v>0.5</v>
      </c>
      <c r="W4719" s="14">
        <f>_xlfn.LET(_xlpm.p,R4719,_xlpm.q,T4719,LOG(_xlpm.p/_xlpm.q))</f>
        <v>0.47712125471966244</v>
      </c>
      <c r="X4719" s="2"/>
    </row>
    <row r="4720" spans="1:24">
      <c r="A4720" s="1" t="str">
        <f>_xlfn.LET(_xlpm.sep," : ",CONCATENATE(O4720,_xlpm.sep,P4720))</f>
        <v>~ngogh~ : [ŋɡəʊ]</v>
      </c>
      <c r="B4720" s="1">
        <f>_xlfn.LET(_xlpm.d,$G4720,_xlpm.k,_xlfn.CONCAT(LEFT(TRIM(B$1),1),"*"),COUNTIF(_xlpm.d,_xlpm.k))</f>
        <v>0</v>
      </c>
      <c r="C4720" s="1">
        <f>_xlfn.LET(_xlpm.d,$G4720,_xlpm.k,_xlfn.CONCAT(LEFT(TRIM(C$1),1),"*"),COUNTIF(_xlpm.d,_xlpm.k))</f>
        <v>0</v>
      </c>
      <c r="D4720" s="1">
        <f>_xlfn.LET(_xlpm.d,$G4720,_xlpm.k,_xlfn.CONCAT(LEFT(TRIM(D$1),1),"*"),COUNTIF(_xlpm.d,_xlpm.k))</f>
        <v>0</v>
      </c>
      <c r="E4720" s="1">
        <f>LOG(F4720+1,10)</f>
        <v>0.30102999566398114</v>
      </c>
      <c r="F4720" s="7">
        <v>1</v>
      </c>
      <c r="G4720" s="9" t="s">
        <v>7111</v>
      </c>
      <c r="H4720" s="4">
        <f>F4720/freq.sum.r6e</f>
        <v>4.9701789264413521E-5</v>
      </c>
      <c r="I4720" s="4" t="str">
        <f>_xlfn.LET(_xlpm.sep,":",_xlpm.w,$G4720,LEFT(_xlpm.w,FIND(_xlpm.sep,_xlpm.w)-1))</f>
        <v>ŋɡəʊ</v>
      </c>
      <c r="J4720" s="4" t="str">
        <f>_xlfn.LET(_xlpm.sep,":",_xlpm.w,$G4720,RIGHT(_xlpm.w,LEN(_xlpm.w)-FIND(_xlpm.sep,_xlpm.w)))</f>
        <v>ngogh</v>
      </c>
      <c r="K4720" s="10">
        <f>_xlfn.LET(_xlpm.w,I4720,LEN(_xlpm.w))</f>
        <v>4</v>
      </c>
      <c r="L4720" s="10">
        <f>_xlfn.LET(_xlpm.w,J4720,LEN(_xlpm.w))</f>
        <v>5</v>
      </c>
      <c r="M4720" s="10">
        <f>_xlfn.LET(_xlpm.a,K4720,_xlpm.b,L4720,MAX(_xlpm.a,_xlpm.b))</f>
        <v>5</v>
      </c>
      <c r="N4720" s="10">
        <f>_xlfn.LET(_xlpm.d,(K4720,L4720),MAX(_xlpm.d)-MIN(_xlpm.d))</f>
        <v>1</v>
      </c>
      <c r="O4720" s="1" t="str">
        <f>_xlfn.LET(_xlpm.sep,":",_xlpm.w,$G4720,_xlfn.CONCAT("~",RIGHT(_xlpm.w,LEN(_xlpm.w)-FIND(_xlpm.sep,_xlpm.w)),"~"))</f>
        <v>~ngogh~</v>
      </c>
      <c r="P4720" s="1" t="str">
        <f>_xlfn.LET(_xlpm.sep,":",_xlpm.w,$G4720,_xlfn.CONCAT("[",LEFT(_xlpm.w,FIND(_xlpm.sep,_xlpm.w)-1),"]"))</f>
        <v>[ŋɡəʊ]</v>
      </c>
      <c r="Q4720" s="14" cm="1">
        <f t="array" ref="Q4720">SUM(_xlfn._xlws.FILTER($H$2:$H$7109,_xlfn.MAP($O$2:$O$7109,_xlfn.LAMBDA(_xlpm.x,_xlpm.x=$O4720))))</f>
        <v>4.9701789264413521E-5</v>
      </c>
      <c r="R4720" s="14">
        <f>$H4720/Q4720</f>
        <v>1</v>
      </c>
      <c r="S4720" s="14" cm="1">
        <f t="array" ref="S4720">SUM(_xlfn._xlws.FILTER($H$2:$H$7109,_xlfn.MAP($P$2:$P$7109,_xlfn.LAMBDA(_xlpm.x,_xlpm.x=$P4720))))</f>
        <v>1.4910536779324057E-4</v>
      </c>
      <c r="T4720" s="14">
        <f>$H4720/S4720</f>
        <v>0.33333333333333331</v>
      </c>
      <c r="U4720" s="14">
        <f>_xlfn.LET(_xlpm.freq,F4720,_xlpm.size,M4720+1,_xlpm.F,V4720,LOG(1+_xlpm.freq)*LOG(1+_xlpm.size)*_xlpm.F)</f>
        <v>0.12719992966056537</v>
      </c>
      <c r="V4720" s="14">
        <f>_xlfn.LET(_xlpm.a,T4720,_xlpm.b,R4720,2*_xlpm.a*_xlpm.b/(_xlpm.a+_xlpm.b))</f>
        <v>0.5</v>
      </c>
      <c r="W4720" s="14">
        <f>_xlfn.LET(_xlpm.p,R4720,_xlpm.q,T4720,LOG(_xlpm.p/_xlpm.q))</f>
        <v>0.47712125471966244</v>
      </c>
      <c r="X4720" s="2"/>
    </row>
    <row r="4721" spans="1:24">
      <c r="A4721" s="1" t="str">
        <f>_xlfn.LET(_xlpm.sep," : ",CONCATENATE(O4721,_xlpm.sep,P4721))</f>
        <v>~lksto~ : [kstoʊ]</v>
      </c>
      <c r="B4721" s="1">
        <f>_xlfn.LET(_xlpm.d,$G4721,_xlpm.k,_xlfn.CONCAT(LEFT(TRIM(B$1),1),"*"),COUNTIF(_xlpm.d,_xlpm.k))</f>
        <v>0</v>
      </c>
      <c r="C4721" s="1">
        <f>_xlfn.LET(_xlpm.d,$G4721,_xlpm.k,_xlfn.CONCAT(LEFT(TRIM(C$1),1),"*"),COUNTIF(_xlpm.d,_xlpm.k))</f>
        <v>0</v>
      </c>
      <c r="D4721" s="1">
        <f>_xlfn.LET(_xlpm.d,$G4721,_xlpm.k,_xlfn.CONCAT(LEFT(TRIM(D$1),1),"*"),COUNTIF(_xlpm.d,_xlpm.k))</f>
        <v>0</v>
      </c>
      <c r="E4721" s="1">
        <f>LOG(F4721+1,10)</f>
        <v>0.47712125471966244</v>
      </c>
      <c r="F4721" s="7">
        <v>2</v>
      </c>
      <c r="G4721" s="9" t="s">
        <v>1562</v>
      </c>
      <c r="H4721" s="4">
        <f>F4721/freq.sum.r6e</f>
        <v>9.9403578528827041E-5</v>
      </c>
      <c r="I4721" s="1" t="str">
        <f>_xlfn.LET(_xlpm.sep,":",_xlpm.w,$G4721,LEFT(_xlpm.w,FIND(_xlpm.sep,_xlpm.w)-1))</f>
        <v>kstoʊ</v>
      </c>
      <c r="J4721" s="1" t="str">
        <f>_xlfn.LET(_xlpm.sep,":",_xlpm.w,$G4721,RIGHT(_xlpm.w,LEN(_xlpm.w)-FIND(_xlpm.sep,_xlpm.w)))</f>
        <v>lksto</v>
      </c>
      <c r="K4721" s="10">
        <f>_xlfn.LET(_xlpm.w,I4721,LEN(_xlpm.w))</f>
        <v>5</v>
      </c>
      <c r="L4721" s="10">
        <f>_xlfn.LET(_xlpm.w,J4721,LEN(_xlpm.w))</f>
        <v>5</v>
      </c>
      <c r="M4721" s="10">
        <f>_xlfn.LET(_xlpm.a,K4721,_xlpm.b,L4721,MAX(_xlpm.a,_xlpm.b))</f>
        <v>5</v>
      </c>
      <c r="N4721" s="10">
        <f>_xlfn.LET(_xlpm.d,(K4721,L4721),MAX(_xlpm.d)-MIN(_xlpm.d))</f>
        <v>0</v>
      </c>
      <c r="O4721" s="1" t="str">
        <f>_xlfn.LET(_xlpm.sep,":",_xlpm.w,$G4721,_xlfn.CONCAT("~",RIGHT(_xlpm.w,LEN(_xlpm.w)-FIND(_xlpm.sep,_xlpm.w)),"~"))</f>
        <v>~lksto~</v>
      </c>
      <c r="P4721" s="1" t="str">
        <f>_xlfn.LET(_xlpm.sep,":",_xlpm.w,$G4721,_xlfn.CONCAT("[",LEFT(_xlpm.w,FIND(_xlpm.sep,_xlpm.w)-1),"]"))</f>
        <v>[kstoʊ]</v>
      </c>
      <c r="Q4721" s="14" cm="1">
        <f t="array" ref="Q4721">SUM(_xlfn._xlws.FILTER($H$2:$H$7117,_xlfn.MAP($O$2:$O$7117,_xlfn.LAMBDA(_xlpm.x,_xlpm.x=$O4721))))</f>
        <v>9.9403578528827041E-5</v>
      </c>
      <c r="R4721" s="14">
        <f>$H4721/Q4721</f>
        <v>1</v>
      </c>
      <c r="S4721" s="14" cm="1">
        <f t="array" ref="S4721">SUM(_xlfn._xlws.FILTER($H$2:$H$7117,_xlfn.MAP($P$2:$P$7117,_xlfn.LAMBDA(_xlpm.x,_xlpm.x=$P4721))))</f>
        <v>2.9821073558648114E-4</v>
      </c>
      <c r="T4721" s="14">
        <f>$H4721/S4721</f>
        <v>0.33333333333333331</v>
      </c>
      <c r="U4721" s="14">
        <f>_xlfn.LET(_xlpm.freq,F4721,_xlpm.size,M4721+1,_xlpm.F,V4721,LOG(1+_xlpm.freq)*LOG(1+_xlpm.size)*_xlpm.F)</f>
        <v>0.20160711860636485</v>
      </c>
      <c r="V4721" s="14">
        <f>_xlfn.LET(_xlpm.a,T4721,_xlpm.b,R4721,2*_xlpm.a*_xlpm.b/(_xlpm.a+_xlpm.b))</f>
        <v>0.5</v>
      </c>
      <c r="W4721" s="14">
        <f>_xlfn.LET(_xlpm.p,R4721,_xlpm.q,T4721,LOG(_xlpm.p/_xlpm.q))</f>
        <v>0.47712125471966244</v>
      </c>
      <c r="X4721" s="2"/>
    </row>
    <row r="4722" spans="1:24">
      <c r="A4722" s="1" t="str">
        <f>_xlfn.LET(_xlpm.sep," : ",CONCATENATE(O4722,_xlpm.sep,P4722))</f>
        <v>~lldow~ : [ldoʊ]</v>
      </c>
      <c r="B4722" s="1">
        <f>_xlfn.LET(_xlpm.d,$G4722,_xlpm.k,_xlfn.CONCAT(LEFT(TRIM(B$1),1),"*"),COUNTIF(_xlpm.d,_xlpm.k))</f>
        <v>0</v>
      </c>
      <c r="C4722" s="1">
        <f>_xlfn.LET(_xlpm.d,$G4722,_xlpm.k,_xlfn.CONCAT(LEFT(TRIM(C$1),1),"*"),COUNTIF(_xlpm.d,_xlpm.k))</f>
        <v>0</v>
      </c>
      <c r="D4722" s="1">
        <f>_xlfn.LET(_xlpm.d,$G4722,_xlpm.k,_xlfn.CONCAT(LEFT(TRIM(D$1),1),"*"),COUNTIF(_xlpm.d,_xlpm.k))</f>
        <v>0</v>
      </c>
      <c r="E4722" s="1">
        <f>LOG(F4722+1,10)</f>
        <v>0.47712125471966244</v>
      </c>
      <c r="F4722" s="7">
        <v>2</v>
      </c>
      <c r="G4722" s="9" t="s">
        <v>2037</v>
      </c>
      <c r="H4722" s="4">
        <f>F4722/freq.sum.r6e</f>
        <v>9.9403578528827041E-5</v>
      </c>
      <c r="I4722" s="1" t="str">
        <f>_xlfn.LET(_xlpm.sep,":",_xlpm.w,$G4722,LEFT(_xlpm.w,FIND(_xlpm.sep,_xlpm.w)-1))</f>
        <v>ldoʊ</v>
      </c>
      <c r="J4722" s="1" t="str">
        <f>_xlfn.LET(_xlpm.sep,":",_xlpm.w,$G4722,RIGHT(_xlpm.w,LEN(_xlpm.w)-FIND(_xlpm.sep,_xlpm.w)))</f>
        <v>lldow</v>
      </c>
      <c r="K4722" s="10">
        <f>_xlfn.LET(_xlpm.w,I4722,LEN(_xlpm.w))</f>
        <v>4</v>
      </c>
      <c r="L4722" s="10">
        <f>_xlfn.LET(_xlpm.w,J4722,LEN(_xlpm.w))</f>
        <v>5</v>
      </c>
      <c r="M4722" s="10">
        <f>_xlfn.LET(_xlpm.a,K4722,_xlpm.b,L4722,MAX(_xlpm.a,_xlpm.b))</f>
        <v>5</v>
      </c>
      <c r="N4722" s="10">
        <f>_xlfn.LET(_xlpm.d,(K4722,L4722),MAX(_xlpm.d)-MIN(_xlpm.d))</f>
        <v>1</v>
      </c>
      <c r="O4722" s="1" t="str">
        <f>_xlfn.LET(_xlpm.sep,":",_xlpm.w,$G4722,_xlfn.CONCAT("~",RIGHT(_xlpm.w,LEN(_xlpm.w)-FIND(_xlpm.sep,_xlpm.w)),"~"))</f>
        <v>~lldow~</v>
      </c>
      <c r="P4722" s="1" t="str">
        <f>_xlfn.LET(_xlpm.sep,":",_xlpm.w,$G4722,_xlfn.CONCAT("[",LEFT(_xlpm.w,FIND(_xlpm.sep,_xlpm.w)-1),"]"))</f>
        <v>[ldoʊ]</v>
      </c>
      <c r="Q4722" s="14" cm="1">
        <f t="array" ref="Q4722">SUM(_xlfn._xlws.FILTER($H$2:$H$7117,_xlfn.MAP($O$2:$O$7117,_xlfn.LAMBDA(_xlpm.x,_xlpm.x=$O4722))))</f>
        <v>9.9403578528827041E-5</v>
      </c>
      <c r="R4722" s="14">
        <f>$H4722/Q4722</f>
        <v>1</v>
      </c>
      <c r="S4722" s="14" cm="1">
        <f t="array" ref="S4722">SUM(_xlfn._xlws.FILTER($H$2:$H$7117,_xlfn.MAP($P$2:$P$7117,_xlfn.LAMBDA(_xlpm.x,_xlpm.x=$P4722))))</f>
        <v>2.9821073558648114E-4</v>
      </c>
      <c r="T4722" s="14">
        <f>$H4722/S4722</f>
        <v>0.33333333333333331</v>
      </c>
      <c r="U4722" s="14">
        <f>_xlfn.LET(_xlpm.freq,F4722,_xlpm.size,M4722+1,_xlpm.F,V4722,LOG(1+_xlpm.freq)*LOG(1+_xlpm.size)*_xlpm.F)</f>
        <v>0.20160711860636485</v>
      </c>
      <c r="V4722" s="14">
        <f>_xlfn.LET(_xlpm.a,T4722,_xlpm.b,R4722,2*_xlpm.a*_xlpm.b/(_xlpm.a+_xlpm.b))</f>
        <v>0.5</v>
      </c>
      <c r="W4722" s="14">
        <f>_xlfn.LET(_xlpm.p,R4722,_xlpm.q,T4722,LOG(_xlpm.p/_xlpm.q))</f>
        <v>0.47712125471966244</v>
      </c>
      <c r="X4722" s="2"/>
    </row>
    <row r="4723" spans="1:24">
      <c r="A4723" s="1" t="str">
        <f>_xlfn.LET(_xlpm.sep," : ",CONCATENATE(O4723,_xlpm.sep,P4723))</f>
        <v>~lroaw~ : [lɹoʊ]</v>
      </c>
      <c r="B4723" s="1">
        <f>_xlfn.LET(_xlpm.d,$G4723,_xlpm.k,_xlfn.CONCAT(LEFT(TRIM(B$1),1),"*"),COUNTIF(_xlpm.d,_xlpm.k))</f>
        <v>0</v>
      </c>
      <c r="C4723" s="1">
        <f>_xlfn.LET(_xlpm.d,$G4723,_xlpm.k,_xlfn.CONCAT(LEFT(TRIM(C$1),1),"*"),COUNTIF(_xlpm.d,_xlpm.k))</f>
        <v>0</v>
      </c>
      <c r="D4723" s="1">
        <f>_xlfn.LET(_xlpm.d,$G4723,_xlpm.k,_xlfn.CONCAT(LEFT(TRIM(D$1),1),"*"),COUNTIF(_xlpm.d,_xlpm.k))</f>
        <v>0</v>
      </c>
      <c r="E4723" s="1">
        <f>LOG(F4723+1,10)</f>
        <v>0.47712125471966244</v>
      </c>
      <c r="F4723" s="7">
        <v>2</v>
      </c>
      <c r="G4723" s="9" t="s">
        <v>2414</v>
      </c>
      <c r="H4723" s="4">
        <f>F4723/freq.sum.r6e</f>
        <v>9.9403578528827041E-5</v>
      </c>
      <c r="I4723" s="1" t="str">
        <f>_xlfn.LET(_xlpm.sep,":",_xlpm.w,$G4723,LEFT(_xlpm.w,FIND(_xlpm.sep,_xlpm.w)-1))</f>
        <v>lɹoʊ</v>
      </c>
      <c r="J4723" s="1" t="str">
        <f>_xlfn.LET(_xlpm.sep,":",_xlpm.w,$G4723,RIGHT(_xlpm.w,LEN(_xlpm.w)-FIND(_xlpm.sep,_xlpm.w)))</f>
        <v>lroaw</v>
      </c>
      <c r="K4723" s="10">
        <f>_xlfn.LET(_xlpm.w,I4723,LEN(_xlpm.w))</f>
        <v>4</v>
      </c>
      <c r="L4723" s="10">
        <f>_xlfn.LET(_xlpm.w,J4723,LEN(_xlpm.w))</f>
        <v>5</v>
      </c>
      <c r="M4723" s="10">
        <f>_xlfn.LET(_xlpm.a,K4723,_xlpm.b,L4723,MAX(_xlpm.a,_xlpm.b))</f>
        <v>5</v>
      </c>
      <c r="N4723" s="10">
        <f>_xlfn.LET(_xlpm.d,(K4723,L4723),MAX(_xlpm.d)-MIN(_xlpm.d))</f>
        <v>1</v>
      </c>
      <c r="O4723" s="1" t="str">
        <f>_xlfn.LET(_xlpm.sep,":",_xlpm.w,$G4723,_xlfn.CONCAT("~",RIGHT(_xlpm.w,LEN(_xlpm.w)-FIND(_xlpm.sep,_xlpm.w)),"~"))</f>
        <v>~lroaw~</v>
      </c>
      <c r="P4723" s="1" t="str">
        <f>_xlfn.LET(_xlpm.sep,":",_xlpm.w,$G4723,_xlfn.CONCAT("[",LEFT(_xlpm.w,FIND(_xlpm.sep,_xlpm.w)-1),"]"))</f>
        <v>[lɹoʊ]</v>
      </c>
      <c r="Q4723" s="14" cm="1">
        <f t="array" ref="Q4723">SUM(_xlfn._xlws.FILTER($H$2:$H$7111,_xlfn.MAP($O$2:$O$7111,_xlfn.LAMBDA(_xlpm.x,_xlpm.x=$O4723))))</f>
        <v>9.9403578528827041E-5</v>
      </c>
      <c r="R4723" s="14">
        <f>$H4723/Q4723</f>
        <v>1</v>
      </c>
      <c r="S4723" s="14" cm="1">
        <f t="array" ref="S4723">SUM(_xlfn._xlws.FILTER($H$2:$H$7111,_xlfn.MAP($P$2:$P$7111,_xlfn.LAMBDA(_xlpm.x,_xlpm.x=$P4723))))</f>
        <v>2.9821073558648114E-4</v>
      </c>
      <c r="T4723" s="14">
        <f>$H4723/S4723</f>
        <v>0.33333333333333331</v>
      </c>
      <c r="U4723" s="14">
        <f>_xlfn.LET(_xlpm.freq,F4723,_xlpm.size,M4723+1,_xlpm.F,V4723,LOG(1+_xlpm.freq)*LOG(1+_xlpm.size)*_xlpm.F)</f>
        <v>0.20160711860636485</v>
      </c>
      <c r="V4723" s="14">
        <f>_xlfn.LET(_xlpm.a,T4723,_xlpm.b,R4723,2*_xlpm.a*_xlpm.b/(_xlpm.a+_xlpm.b))</f>
        <v>0.5</v>
      </c>
      <c r="W4723" s="14">
        <f>_xlfn.LET(_xlpm.p,R4723,_xlpm.q,T4723,LOG(_xlpm.p/_xlpm.q))</f>
        <v>0.47712125471966244</v>
      </c>
      <c r="X4723" s="2"/>
    </row>
    <row r="4724" spans="1:24">
      <c r="A4724" s="1" t="str">
        <f>_xlfn.LET(_xlpm.sep," : ",CONCATENATE(O4724,_xlpm.sep,P4724))</f>
        <v>~nclow~ : [nkloʊ]</v>
      </c>
      <c r="B4724" s="1">
        <f>_xlfn.LET(_xlpm.d,$G4724,_xlpm.k,_xlfn.CONCAT(LEFT(TRIM(B$1),1),"*"),COUNTIF(_xlpm.d,_xlpm.k))</f>
        <v>0</v>
      </c>
      <c r="C4724" s="1">
        <f>_xlfn.LET(_xlpm.d,$G4724,_xlpm.k,_xlfn.CONCAT(LEFT(TRIM(C$1),1),"*"),COUNTIF(_xlpm.d,_xlpm.k))</f>
        <v>0</v>
      </c>
      <c r="D4724" s="1">
        <f>_xlfn.LET(_xlpm.d,$G4724,_xlpm.k,_xlfn.CONCAT(LEFT(TRIM(D$1),1),"*"),COUNTIF(_xlpm.d,_xlpm.k))</f>
        <v>1</v>
      </c>
      <c r="E4724" s="1">
        <f>LOG(F4724+1,10)</f>
        <v>0.47712125471966244</v>
      </c>
      <c r="F4724" s="7">
        <v>2</v>
      </c>
      <c r="G4724" s="9" t="s">
        <v>3002</v>
      </c>
      <c r="H4724" s="4">
        <f>F4724/freq.sum.r6e</f>
        <v>9.9403578528827041E-5</v>
      </c>
      <c r="I4724" s="4" t="str">
        <f>_xlfn.LET(_xlpm.sep,":",_xlpm.w,$G4724,LEFT(_xlpm.w,FIND(_xlpm.sep,_xlpm.w)-1))</f>
        <v>nkloʊ</v>
      </c>
      <c r="J4724" s="4" t="str">
        <f>_xlfn.LET(_xlpm.sep,":",_xlpm.w,$G4724,RIGHT(_xlpm.w,LEN(_xlpm.w)-FIND(_xlpm.sep,_xlpm.w)))</f>
        <v>nclow</v>
      </c>
      <c r="K4724" s="10">
        <f>_xlfn.LET(_xlpm.w,I4724,LEN(_xlpm.w))</f>
        <v>5</v>
      </c>
      <c r="L4724" s="10">
        <f>_xlfn.LET(_xlpm.w,J4724,LEN(_xlpm.w))</f>
        <v>5</v>
      </c>
      <c r="M4724" s="10">
        <f>_xlfn.LET(_xlpm.a,K4724,_xlpm.b,L4724,MAX(_xlpm.a,_xlpm.b))</f>
        <v>5</v>
      </c>
      <c r="N4724" s="10">
        <f>_xlfn.LET(_xlpm.d,(K4724,L4724),MAX(_xlpm.d)-MIN(_xlpm.d))</f>
        <v>0</v>
      </c>
      <c r="O4724" s="1" t="str">
        <f>_xlfn.LET(_xlpm.sep,":",_xlpm.w,$G4724,_xlfn.CONCAT("~",RIGHT(_xlpm.w,LEN(_xlpm.w)-FIND(_xlpm.sep,_xlpm.w)),"~"))</f>
        <v>~nclow~</v>
      </c>
      <c r="P4724" s="1" t="str">
        <f>_xlfn.LET(_xlpm.sep,":",_xlpm.w,$G4724,_xlfn.CONCAT("[",LEFT(_xlpm.w,FIND(_xlpm.sep,_xlpm.w)-1),"]"))</f>
        <v>[nkloʊ]</v>
      </c>
      <c r="Q4724" s="14" cm="1">
        <f t="array" ref="Q4724">SUM(_xlfn._xlws.FILTER($H$2:$H$7109,_xlfn.MAP($O$2:$O$7109,_xlfn.LAMBDA(_xlpm.x,_xlpm.x=$O4724))))</f>
        <v>9.9403578528827041E-5</v>
      </c>
      <c r="R4724" s="14">
        <f>$H4724/Q4724</f>
        <v>1</v>
      </c>
      <c r="S4724" s="14" cm="1">
        <f t="array" ref="S4724">SUM(_xlfn._xlws.FILTER($H$2:$H$7109,_xlfn.MAP($P$2:$P$7109,_xlfn.LAMBDA(_xlpm.x,_xlpm.x=$P4724))))</f>
        <v>2.9821073558648114E-4</v>
      </c>
      <c r="T4724" s="14">
        <f>$H4724/S4724</f>
        <v>0.33333333333333331</v>
      </c>
      <c r="U4724" s="14">
        <f>_xlfn.LET(_xlpm.freq,F4724,_xlpm.size,M4724+1,_xlpm.F,V4724,LOG(1+_xlpm.freq)*LOG(1+_xlpm.size)*_xlpm.F)</f>
        <v>0.20160711860636485</v>
      </c>
      <c r="V4724" s="14">
        <f>_xlfn.LET(_xlpm.a,T4724,_xlpm.b,R4724,2*_xlpm.a*_xlpm.b/(_xlpm.a+_xlpm.b))</f>
        <v>0.5</v>
      </c>
      <c r="W4724" s="14">
        <f>_xlfn.LET(_xlpm.p,R4724,_xlpm.q,T4724,LOG(_xlpm.p/_xlpm.q))</f>
        <v>0.47712125471966244</v>
      </c>
      <c r="X4724" s="2"/>
    </row>
    <row r="4725" spans="1:24">
      <c r="A4725" s="1" t="str">
        <f>_xlfn.LET(_xlpm.sep," : ",CONCATENATE(O4725,_xlpm.sep,P4725))</f>
        <v>~spogh~ : [spɔ]</v>
      </c>
      <c r="B4725" s="1">
        <f>_xlfn.LET(_xlpm.d,$G4725,_xlpm.k,_xlfn.CONCAT(LEFT(TRIM(B$1),1),"*"),COUNTIF(_xlpm.d,_xlpm.k))</f>
        <v>0</v>
      </c>
      <c r="C4725" s="1">
        <f>_xlfn.LET(_xlpm.d,$G4725,_xlpm.k,_xlfn.CONCAT(LEFT(TRIM(C$1),1),"*"),COUNTIF(_xlpm.d,_xlpm.k))</f>
        <v>0</v>
      </c>
      <c r="D4725" s="1">
        <f>_xlfn.LET(_xlpm.d,$G4725,_xlpm.k,_xlfn.CONCAT(LEFT(TRIM(D$1),1),"*"),COUNTIF(_xlpm.d,_xlpm.k))</f>
        <v>0</v>
      </c>
      <c r="E4725" s="1">
        <f>LOG(F4725+1,10)</f>
        <v>0.47712125471966244</v>
      </c>
      <c r="F4725" s="7">
        <v>2</v>
      </c>
      <c r="G4725" s="9" t="s">
        <v>4227</v>
      </c>
      <c r="H4725" s="4">
        <f>F4725/freq.sum.r6e</f>
        <v>9.9403578528827041E-5</v>
      </c>
      <c r="I4725" s="1" t="str">
        <f>_xlfn.LET(_xlpm.sep,":",_xlpm.w,$G4725,LEFT(_xlpm.w,FIND(_xlpm.sep,_xlpm.w)-1))</f>
        <v>spɔ</v>
      </c>
      <c r="J4725" s="1" t="str">
        <f>_xlfn.LET(_xlpm.sep,":",_xlpm.w,$G4725,RIGHT(_xlpm.w,LEN(_xlpm.w)-FIND(_xlpm.sep,_xlpm.w)))</f>
        <v>spogh</v>
      </c>
      <c r="K4725" s="10">
        <f>_xlfn.LET(_xlpm.w,I4725,LEN(_xlpm.w))</f>
        <v>3</v>
      </c>
      <c r="L4725" s="10">
        <f>_xlfn.LET(_xlpm.w,J4725,LEN(_xlpm.w))</f>
        <v>5</v>
      </c>
      <c r="M4725" s="10">
        <f>_xlfn.LET(_xlpm.a,K4725,_xlpm.b,L4725,MAX(_xlpm.a,_xlpm.b))</f>
        <v>5</v>
      </c>
      <c r="N4725" s="10">
        <f>_xlfn.LET(_xlpm.d,(K4725,L4725),MAX(_xlpm.d)-MIN(_xlpm.d))</f>
        <v>2</v>
      </c>
      <c r="O4725" s="1" t="str">
        <f>_xlfn.LET(_xlpm.sep,":",_xlpm.w,$G4725,_xlfn.CONCAT("~",RIGHT(_xlpm.w,LEN(_xlpm.w)-FIND(_xlpm.sep,_xlpm.w)),"~"))</f>
        <v>~spogh~</v>
      </c>
      <c r="P4725" s="1" t="str">
        <f>_xlfn.LET(_xlpm.sep,":",_xlpm.w,$G4725,_xlfn.CONCAT("[",LEFT(_xlpm.w,FIND(_xlpm.sep,_xlpm.w)-1),"]"))</f>
        <v>[spɔ]</v>
      </c>
      <c r="Q4725" s="14" cm="1">
        <f t="array" ref="Q4725">SUM(_xlfn._xlws.FILTER($H$2:$H$7117,_xlfn.MAP($O$2:$O$7117,_xlfn.LAMBDA(_xlpm.x,_xlpm.x=$O4725))))</f>
        <v>9.9403578528827041E-5</v>
      </c>
      <c r="R4725" s="14">
        <f>$H4725/Q4725</f>
        <v>1</v>
      </c>
      <c r="S4725" s="14" cm="1">
        <f t="array" ref="S4725">SUM(_xlfn._xlws.FILTER($H$2:$H$7117,_xlfn.MAP($P$2:$P$7117,_xlfn.LAMBDA(_xlpm.x,_xlpm.x=$P4725))))</f>
        <v>2.9821073558648114E-4</v>
      </c>
      <c r="T4725" s="14">
        <f>$H4725/S4725</f>
        <v>0.33333333333333331</v>
      </c>
      <c r="U4725" s="14">
        <f>_xlfn.LET(_xlpm.freq,F4725,_xlpm.size,M4725+1,_xlpm.F,V4725,LOG(1+_xlpm.freq)*LOG(1+_xlpm.size)*_xlpm.F)</f>
        <v>0.20160711860636485</v>
      </c>
      <c r="V4725" s="14">
        <f>_xlfn.LET(_xlpm.a,T4725,_xlpm.b,R4725,2*_xlpm.a*_xlpm.b/(_xlpm.a+_xlpm.b))</f>
        <v>0.5</v>
      </c>
      <c r="W4725" s="14">
        <f>_xlfn.LET(_xlpm.p,R4725,_xlpm.q,T4725,LOG(_xlpm.p/_xlpm.q))</f>
        <v>0.47712125471966244</v>
      </c>
      <c r="X4725" s="2"/>
    </row>
    <row r="4726" spans="1:24">
      <c r="A4726" s="1" t="str">
        <f>_xlfn.LET(_xlpm.sep," : ",CONCATENATE(O4726,_xlpm.sep,P4726))</f>
        <v>~woehw~ : [woʊ]</v>
      </c>
      <c r="B4726" s="1">
        <f>_xlfn.LET(_xlpm.d,$G4726,_xlpm.k,_xlfn.CONCAT(LEFT(TRIM(B$1),1),"*"),COUNTIF(_xlpm.d,_xlpm.k))</f>
        <v>0</v>
      </c>
      <c r="C4726" s="1">
        <f>_xlfn.LET(_xlpm.d,$G4726,_xlpm.k,_xlfn.CONCAT(LEFT(TRIM(C$1),1),"*"),COUNTIF(_xlpm.d,_xlpm.k))</f>
        <v>0</v>
      </c>
      <c r="D4726" s="1">
        <f>_xlfn.LET(_xlpm.d,$G4726,_xlpm.k,_xlfn.CONCAT(LEFT(TRIM(D$1),1),"*"),COUNTIF(_xlpm.d,_xlpm.k))</f>
        <v>0</v>
      </c>
      <c r="E4726" s="1">
        <f>LOG(F4726+1,10)</f>
        <v>0.47712125471966244</v>
      </c>
      <c r="F4726" s="7">
        <v>2</v>
      </c>
      <c r="G4726" s="9" t="s">
        <v>5242</v>
      </c>
      <c r="H4726" s="4">
        <f>F4726/freq.sum.r6e</f>
        <v>9.9403578528827041E-5</v>
      </c>
      <c r="I4726" s="1" t="str">
        <f>_xlfn.LET(_xlpm.sep,":",_xlpm.w,$G4726,LEFT(_xlpm.w,FIND(_xlpm.sep,_xlpm.w)-1))</f>
        <v>woʊ</v>
      </c>
      <c r="J4726" s="1" t="str">
        <f>_xlfn.LET(_xlpm.sep,":",_xlpm.w,$G4726,RIGHT(_xlpm.w,LEN(_xlpm.w)-FIND(_xlpm.sep,_xlpm.w)))</f>
        <v>woehw</v>
      </c>
      <c r="K4726" s="10">
        <f>_xlfn.LET(_xlpm.w,I4726,LEN(_xlpm.w))</f>
        <v>3</v>
      </c>
      <c r="L4726" s="10">
        <f>_xlfn.LET(_xlpm.w,J4726,LEN(_xlpm.w))</f>
        <v>5</v>
      </c>
      <c r="M4726" s="10">
        <f>_xlfn.LET(_xlpm.a,K4726,_xlpm.b,L4726,MAX(_xlpm.a,_xlpm.b))</f>
        <v>5</v>
      </c>
      <c r="N4726" s="10">
        <f>_xlfn.LET(_xlpm.d,(K4726,L4726),MAX(_xlpm.d)-MIN(_xlpm.d))</f>
        <v>2</v>
      </c>
      <c r="O4726" s="1" t="str">
        <f>_xlfn.LET(_xlpm.sep,":",_xlpm.w,$G4726,_xlfn.CONCAT("~",RIGHT(_xlpm.w,LEN(_xlpm.w)-FIND(_xlpm.sep,_xlpm.w)),"~"))</f>
        <v>~woehw~</v>
      </c>
      <c r="P4726" s="1" t="str">
        <f>_xlfn.LET(_xlpm.sep,":",_xlpm.w,$G4726,_xlfn.CONCAT("[",LEFT(_xlpm.w,FIND(_xlpm.sep,_xlpm.w)-1),"]"))</f>
        <v>[woʊ]</v>
      </c>
      <c r="Q4726" s="14" cm="1">
        <f t="array" ref="Q4726">SUM(_xlfn._xlws.FILTER($H$2:$H$7117,_xlfn.MAP($O$2:$O$7117,_xlfn.LAMBDA(_xlpm.x,_xlpm.x=$O4726))))</f>
        <v>9.9403578528827041E-5</v>
      </c>
      <c r="R4726" s="14">
        <f>$H4726/Q4726</f>
        <v>1</v>
      </c>
      <c r="S4726" s="14" cm="1">
        <f t="array" ref="S4726">SUM(_xlfn._xlws.FILTER($H$2:$H$7117,_xlfn.MAP($P$2:$P$7117,_xlfn.LAMBDA(_xlpm.x,_xlpm.x=$P4726))))</f>
        <v>2.9821073558648114E-4</v>
      </c>
      <c r="T4726" s="14">
        <f>$H4726/S4726</f>
        <v>0.33333333333333331</v>
      </c>
      <c r="U4726" s="14">
        <f>_xlfn.LET(_xlpm.freq,F4726,_xlpm.size,M4726+1,_xlpm.F,V4726,LOG(1+_xlpm.freq)*LOG(1+_xlpm.size)*_xlpm.F)</f>
        <v>0.20160711860636485</v>
      </c>
      <c r="V4726" s="14">
        <f>_xlfn.LET(_xlpm.a,T4726,_xlpm.b,R4726,2*_xlpm.a*_xlpm.b/(_xlpm.a+_xlpm.b))</f>
        <v>0.5</v>
      </c>
      <c r="W4726" s="14">
        <f>_xlfn.LET(_xlpm.p,R4726,_xlpm.q,T4726,LOG(_xlpm.p/_xlpm.q))</f>
        <v>0.47712125471966244</v>
      </c>
      <c r="X4726" s="2"/>
    </row>
    <row r="4727" spans="1:24">
      <c r="A4727" s="1" t="str">
        <f>_xlfn.LET(_xlpm.sep," : ",CONCATENATE(O4727,_xlpm.sep,P4727))</f>
        <v>~rfogh~ : [ɹfɔ]</v>
      </c>
      <c r="B4727" s="1">
        <f>_xlfn.LET(_xlpm.d,$G4727,_xlpm.k,_xlfn.CONCAT(LEFT(TRIM(B$1),1),"*"),COUNTIF(_xlpm.d,_xlpm.k))</f>
        <v>1</v>
      </c>
      <c r="C4727" s="1">
        <f>_xlfn.LET(_xlpm.d,$G4727,_xlpm.k,_xlfn.CONCAT(LEFT(TRIM(C$1),1),"*"),COUNTIF(_xlpm.d,_xlpm.k))</f>
        <v>0</v>
      </c>
      <c r="D4727" s="1">
        <f>_xlfn.LET(_xlpm.d,$G4727,_xlpm.k,_xlfn.CONCAT(LEFT(TRIM(D$1),1),"*"),COUNTIF(_xlpm.d,_xlpm.k))</f>
        <v>0</v>
      </c>
      <c r="E4727" s="1">
        <f>LOG(F4727+1,10)</f>
        <v>0.47712125471966244</v>
      </c>
      <c r="F4727" s="7">
        <v>2</v>
      </c>
      <c r="G4727" s="9" t="s">
        <v>5834</v>
      </c>
      <c r="H4727" s="4">
        <f>F4727/freq.sum.r6e</f>
        <v>9.9403578528827041E-5</v>
      </c>
      <c r="I4727" s="1" t="str">
        <f>_xlfn.LET(_xlpm.sep,":",_xlpm.w,$G4727,LEFT(_xlpm.w,FIND(_xlpm.sep,_xlpm.w)-1))</f>
        <v>ɹfɔ</v>
      </c>
      <c r="J4727" s="1" t="str">
        <f>_xlfn.LET(_xlpm.sep,":",_xlpm.w,$G4727,RIGHT(_xlpm.w,LEN(_xlpm.w)-FIND(_xlpm.sep,_xlpm.w)))</f>
        <v>rfogh</v>
      </c>
      <c r="K4727" s="10">
        <f>_xlfn.LET(_xlpm.w,I4727,LEN(_xlpm.w))</f>
        <v>3</v>
      </c>
      <c r="L4727" s="10">
        <f>_xlfn.LET(_xlpm.w,J4727,LEN(_xlpm.w))</f>
        <v>5</v>
      </c>
      <c r="M4727" s="10">
        <f>_xlfn.LET(_xlpm.a,K4727,_xlpm.b,L4727,MAX(_xlpm.a,_xlpm.b))</f>
        <v>5</v>
      </c>
      <c r="N4727" s="10">
        <f>_xlfn.LET(_xlpm.d,(K4727,L4727),MAX(_xlpm.d)-MIN(_xlpm.d))</f>
        <v>2</v>
      </c>
      <c r="O4727" s="1" t="str">
        <f>_xlfn.LET(_xlpm.sep,":",_xlpm.w,$G4727,_xlfn.CONCAT("~",RIGHT(_xlpm.w,LEN(_xlpm.w)-FIND(_xlpm.sep,_xlpm.w)),"~"))</f>
        <v>~rfogh~</v>
      </c>
      <c r="P4727" s="1" t="str">
        <f>_xlfn.LET(_xlpm.sep,":",_xlpm.w,$G4727,_xlfn.CONCAT("[",LEFT(_xlpm.w,FIND(_xlpm.sep,_xlpm.w)-1),"]"))</f>
        <v>[ɹfɔ]</v>
      </c>
      <c r="Q4727" s="14" cm="1">
        <f t="array" ref="Q4727">SUM(_xlfn._xlws.FILTER($H$2:$H$7117,_xlfn.MAP($O$2:$O$7117,_xlfn.LAMBDA(_xlpm.x,_xlpm.x=$O4727))))</f>
        <v>9.9403578528827041E-5</v>
      </c>
      <c r="R4727" s="14">
        <f>$H4727/Q4727</f>
        <v>1</v>
      </c>
      <c r="S4727" s="14" cm="1">
        <f t="array" ref="S4727">SUM(_xlfn._xlws.FILTER($H$2:$H$7117,_xlfn.MAP($P$2:$P$7117,_xlfn.LAMBDA(_xlpm.x,_xlpm.x=$P4727))))</f>
        <v>2.9821073558648114E-4</v>
      </c>
      <c r="T4727" s="14">
        <f>$H4727/S4727</f>
        <v>0.33333333333333331</v>
      </c>
      <c r="U4727" s="14">
        <f>_xlfn.LET(_xlpm.freq,F4727,_xlpm.size,M4727+1,_xlpm.F,V4727,LOG(1+_xlpm.freq)*LOG(1+_xlpm.size)*_xlpm.F)</f>
        <v>0.20160711860636485</v>
      </c>
      <c r="V4727" s="14">
        <f>_xlfn.LET(_xlpm.a,T4727,_xlpm.b,R4727,2*_xlpm.a*_xlpm.b/(_xlpm.a+_xlpm.b))</f>
        <v>0.5</v>
      </c>
      <c r="W4727" s="14">
        <f>_xlfn.LET(_xlpm.p,R4727,_xlpm.q,T4727,LOG(_xlpm.p/_xlpm.q))</f>
        <v>0.47712125471966244</v>
      </c>
      <c r="X4727" s="2"/>
    </row>
    <row r="4728" spans="1:24">
      <c r="A4728" s="1" t="str">
        <f>_xlfn.LET(_xlpm.sep," : ",CONCATENATE(O4728,_xlpm.sep,P4728))</f>
        <v>~ngkow~ : [ŋkoʊ]</v>
      </c>
      <c r="B4728" s="1">
        <f>_xlfn.LET(_xlpm.d,$G4728,_xlpm.k,_xlfn.CONCAT(LEFT(TRIM(B$1),1),"*"),COUNTIF(_xlpm.d,_xlpm.k))</f>
        <v>0</v>
      </c>
      <c r="C4728" s="1">
        <f>_xlfn.LET(_xlpm.d,$G4728,_xlpm.k,_xlfn.CONCAT(LEFT(TRIM(C$1),1),"*"),COUNTIF(_xlpm.d,_xlpm.k))</f>
        <v>0</v>
      </c>
      <c r="D4728" s="1">
        <f>_xlfn.LET(_xlpm.d,$G4728,_xlpm.k,_xlfn.CONCAT(LEFT(TRIM(D$1),1),"*"),COUNTIF(_xlpm.d,_xlpm.k))</f>
        <v>0</v>
      </c>
      <c r="E4728" s="1">
        <f>LOG(F4728+1,10)</f>
        <v>0.47712125471966244</v>
      </c>
      <c r="F4728" s="7">
        <v>2</v>
      </c>
      <c r="G4728" s="9" t="s">
        <v>5889</v>
      </c>
      <c r="H4728" s="4">
        <f>F4728/freq.sum.r6e</f>
        <v>9.9403578528827041E-5</v>
      </c>
      <c r="I4728" s="1" t="str">
        <f>_xlfn.LET(_xlpm.sep,":",_xlpm.w,$G4728,LEFT(_xlpm.w,FIND(_xlpm.sep,_xlpm.w)-1))</f>
        <v>ŋkoʊ</v>
      </c>
      <c r="J4728" s="1" t="str">
        <f>_xlfn.LET(_xlpm.sep,":",_xlpm.w,$G4728,RIGHT(_xlpm.w,LEN(_xlpm.w)-FIND(_xlpm.sep,_xlpm.w)))</f>
        <v>ngkow</v>
      </c>
      <c r="K4728" s="10">
        <f>_xlfn.LET(_xlpm.w,I4728,LEN(_xlpm.w))</f>
        <v>4</v>
      </c>
      <c r="L4728" s="10">
        <f>_xlfn.LET(_xlpm.w,J4728,LEN(_xlpm.w))</f>
        <v>5</v>
      </c>
      <c r="M4728" s="10">
        <f>_xlfn.LET(_xlpm.a,K4728,_xlpm.b,L4728,MAX(_xlpm.a,_xlpm.b))</f>
        <v>5</v>
      </c>
      <c r="N4728" s="10">
        <f>_xlfn.LET(_xlpm.d,(K4728,L4728),MAX(_xlpm.d)-MIN(_xlpm.d))</f>
        <v>1</v>
      </c>
      <c r="O4728" s="1" t="str">
        <f>_xlfn.LET(_xlpm.sep,":",_xlpm.w,$G4728,_xlfn.CONCAT("~",RIGHT(_xlpm.w,LEN(_xlpm.w)-FIND(_xlpm.sep,_xlpm.w)),"~"))</f>
        <v>~ngkow~</v>
      </c>
      <c r="P4728" s="1" t="str">
        <f>_xlfn.LET(_xlpm.sep,":",_xlpm.w,$G4728,_xlfn.CONCAT("[",LEFT(_xlpm.w,FIND(_xlpm.sep,_xlpm.w)-1),"]"))</f>
        <v>[ŋkoʊ]</v>
      </c>
      <c r="Q4728" s="14" cm="1">
        <f t="array" ref="Q4728">SUM(_xlfn._xlws.FILTER($H$2:$H$7117,_xlfn.MAP($O$2:$O$7117,_xlfn.LAMBDA(_xlpm.x,_xlpm.x=$O4728))))</f>
        <v>9.9403578528827041E-5</v>
      </c>
      <c r="R4728" s="14">
        <f>$H4728/Q4728</f>
        <v>1</v>
      </c>
      <c r="S4728" s="14" cm="1">
        <f t="array" ref="S4728">SUM(_xlfn._xlws.FILTER($H$2:$H$7117,_xlfn.MAP($P$2:$P$7117,_xlfn.LAMBDA(_xlpm.x,_xlpm.x=$P4728))))</f>
        <v>2.9821073558648114E-4</v>
      </c>
      <c r="T4728" s="14">
        <f>$H4728/S4728</f>
        <v>0.33333333333333331</v>
      </c>
      <c r="U4728" s="14">
        <f>_xlfn.LET(_xlpm.freq,F4728,_xlpm.size,M4728+1,_xlpm.F,V4728,LOG(1+_xlpm.freq)*LOG(1+_xlpm.size)*_xlpm.F)</f>
        <v>0.20160711860636485</v>
      </c>
      <c r="V4728" s="14">
        <f>_xlfn.LET(_xlpm.a,T4728,_xlpm.b,R4728,2*_xlpm.a*_xlpm.b/(_xlpm.a+_xlpm.b))</f>
        <v>0.5</v>
      </c>
      <c r="W4728" s="14">
        <f>_xlfn.LET(_xlpm.p,R4728,_xlpm.q,T4728,LOG(_xlpm.p/_xlpm.q))</f>
        <v>0.47712125471966244</v>
      </c>
      <c r="X4728" s="2"/>
    </row>
    <row r="4729" spans="1:24">
      <c r="A4729" s="1" t="str">
        <f>_xlfn.LET(_xlpm.sep," : ",CONCATENATE(O4729,_xlpm.sep,P4729))</f>
        <v>~shogh~ : [ʃɔ]</v>
      </c>
      <c r="B4729" s="1">
        <f>_xlfn.LET(_xlpm.d,$G4729,_xlpm.k,_xlfn.CONCAT(LEFT(TRIM(B$1),1),"*"),COUNTIF(_xlpm.d,_xlpm.k))</f>
        <v>0</v>
      </c>
      <c r="C4729" s="1">
        <f>_xlfn.LET(_xlpm.d,$G4729,_xlpm.k,_xlfn.CONCAT(LEFT(TRIM(C$1),1),"*"),COUNTIF(_xlpm.d,_xlpm.k))</f>
        <v>0</v>
      </c>
      <c r="D4729" s="1">
        <f>_xlfn.LET(_xlpm.d,$G4729,_xlpm.k,_xlfn.CONCAT(LEFT(TRIM(D$1),1),"*"),COUNTIF(_xlpm.d,_xlpm.k))</f>
        <v>0</v>
      </c>
      <c r="E4729" s="1">
        <f>LOG(F4729+1,10)</f>
        <v>0.47712125471966244</v>
      </c>
      <c r="F4729" s="7">
        <v>2</v>
      </c>
      <c r="G4729" s="9" t="s">
        <v>6815</v>
      </c>
      <c r="H4729" s="4">
        <f>F4729/freq.sum.r6e</f>
        <v>9.9403578528827041E-5</v>
      </c>
      <c r="I4729" s="1" t="str">
        <f>_xlfn.LET(_xlpm.sep,":",_xlpm.w,$G4729,LEFT(_xlpm.w,FIND(_xlpm.sep,_xlpm.w)-1))</f>
        <v>ʃɔ</v>
      </c>
      <c r="J4729" s="1" t="str">
        <f>_xlfn.LET(_xlpm.sep,":",_xlpm.w,$G4729,RIGHT(_xlpm.w,LEN(_xlpm.w)-FIND(_xlpm.sep,_xlpm.w)))</f>
        <v>shogh</v>
      </c>
      <c r="K4729" s="10">
        <f>_xlfn.LET(_xlpm.w,I4729,LEN(_xlpm.w))</f>
        <v>2</v>
      </c>
      <c r="L4729" s="10">
        <f>_xlfn.LET(_xlpm.w,J4729,LEN(_xlpm.w))</f>
        <v>5</v>
      </c>
      <c r="M4729" s="10">
        <f>_xlfn.LET(_xlpm.a,K4729,_xlpm.b,L4729,MAX(_xlpm.a,_xlpm.b))</f>
        <v>5</v>
      </c>
      <c r="N4729" s="10">
        <f>_xlfn.LET(_xlpm.d,(K4729,L4729),MAX(_xlpm.d)-MIN(_xlpm.d))</f>
        <v>3</v>
      </c>
      <c r="O4729" s="1" t="str">
        <f>_xlfn.LET(_xlpm.sep,":",_xlpm.w,$G4729,_xlfn.CONCAT("~",RIGHT(_xlpm.w,LEN(_xlpm.w)-FIND(_xlpm.sep,_xlpm.w)),"~"))</f>
        <v>~shogh~</v>
      </c>
      <c r="P4729" s="1" t="str">
        <f>_xlfn.LET(_xlpm.sep,":",_xlpm.w,$G4729,_xlfn.CONCAT("[",LEFT(_xlpm.w,FIND(_xlpm.sep,_xlpm.w)-1),"]"))</f>
        <v>[ʃɔ]</v>
      </c>
      <c r="Q4729" s="14" cm="1">
        <f t="array" ref="Q4729">SUM(_xlfn._xlws.FILTER($H$2:$H$7117,_xlfn.MAP($O$2:$O$7117,_xlfn.LAMBDA(_xlpm.x,_xlpm.x=$O4729))))</f>
        <v>9.9403578528827041E-5</v>
      </c>
      <c r="R4729" s="14">
        <f>$H4729/Q4729</f>
        <v>1</v>
      </c>
      <c r="S4729" s="14" cm="1">
        <f t="array" ref="S4729">SUM(_xlfn._xlws.FILTER($H$2:$H$7117,_xlfn.MAP($P$2:$P$7117,_xlfn.LAMBDA(_xlpm.x,_xlpm.x=$P4729))))</f>
        <v>2.9821073558648114E-4</v>
      </c>
      <c r="T4729" s="14">
        <f>$H4729/S4729</f>
        <v>0.33333333333333331</v>
      </c>
      <c r="U4729" s="14">
        <f>_xlfn.LET(_xlpm.freq,F4729,_xlpm.size,M4729+1,_xlpm.F,V4729,LOG(1+_xlpm.freq)*LOG(1+_xlpm.size)*_xlpm.F)</f>
        <v>0.20160711860636485</v>
      </c>
      <c r="V4729" s="14">
        <f>_xlfn.LET(_xlpm.a,T4729,_xlpm.b,R4729,2*_xlpm.a*_xlpm.b/(_xlpm.a+_xlpm.b))</f>
        <v>0.5</v>
      </c>
      <c r="W4729" s="14">
        <f>_xlfn.LET(_xlpm.p,R4729,_xlpm.q,T4729,LOG(_xlpm.p/_xlpm.q))</f>
        <v>0.47712125471966244</v>
      </c>
      <c r="X4729" s="2"/>
    </row>
    <row r="4730" spans="1:24">
      <c r="A4730" s="1" t="str">
        <f>_xlfn.LET(_xlpm.sep," : ",CONCATENATE(O4730,_xlpm.sep,P4730))</f>
        <v>~netie~ : [nti]</v>
      </c>
      <c r="B4730" s="1">
        <f>_xlfn.LET(_xlpm.d,$G4730,_xlpm.k,_xlfn.CONCAT(LEFT(TRIM(B$1),1),"*"),COUNTIF(_xlpm.d,_xlpm.k))</f>
        <v>0</v>
      </c>
      <c r="C4730" s="1">
        <f>_xlfn.LET(_xlpm.d,$G4730,_xlpm.k,_xlfn.CONCAT(LEFT(TRIM(C$1),1),"*"),COUNTIF(_xlpm.d,_xlpm.k))</f>
        <v>0</v>
      </c>
      <c r="D4730" s="1">
        <f>_xlfn.LET(_xlpm.d,$G4730,_xlpm.k,_xlfn.CONCAT(LEFT(TRIM(D$1),1),"*"),COUNTIF(_xlpm.d,_xlpm.k))</f>
        <v>1</v>
      </c>
      <c r="E4730" s="1">
        <f>LOG(F4730+1,10)</f>
        <v>0.90308998699194343</v>
      </c>
      <c r="F4730" s="7">
        <v>7</v>
      </c>
      <c r="G4730" s="9" t="s">
        <v>3164</v>
      </c>
      <c r="H4730" s="4">
        <f>F4730/freq.sum.r6e</f>
        <v>3.4791252485089465E-4</v>
      </c>
      <c r="I4730" s="1" t="str">
        <f>_xlfn.LET(_xlpm.sep,":",_xlpm.w,$G4730,LEFT(_xlpm.w,FIND(_xlpm.sep,_xlpm.w)-1))</f>
        <v>nti</v>
      </c>
      <c r="J4730" s="1" t="str">
        <f>_xlfn.LET(_xlpm.sep,":",_xlpm.w,$G4730,RIGHT(_xlpm.w,LEN(_xlpm.w)-FIND(_xlpm.sep,_xlpm.w)))</f>
        <v>netie</v>
      </c>
      <c r="K4730" s="10">
        <f>_xlfn.LET(_xlpm.w,I4730,LEN(_xlpm.w))</f>
        <v>3</v>
      </c>
      <c r="L4730" s="10">
        <f>_xlfn.LET(_xlpm.w,J4730,LEN(_xlpm.w))</f>
        <v>5</v>
      </c>
      <c r="M4730" s="10">
        <f>_xlfn.LET(_xlpm.a,K4730,_xlpm.b,L4730,MAX(_xlpm.a,_xlpm.b))</f>
        <v>5</v>
      </c>
      <c r="N4730" s="10">
        <f>_xlfn.LET(_xlpm.d,(K4730,L4730),MAX(_xlpm.d)-MIN(_xlpm.d))</f>
        <v>2</v>
      </c>
      <c r="O4730" s="1" t="str">
        <f>_xlfn.LET(_xlpm.sep,":",_xlpm.w,$G4730,_xlfn.CONCAT("~",RIGHT(_xlpm.w,LEN(_xlpm.w)-FIND(_xlpm.sep,_xlpm.w)),"~"))</f>
        <v>~netie~</v>
      </c>
      <c r="P4730" s="1" t="str">
        <f>_xlfn.LET(_xlpm.sep,":",_xlpm.w,$G4730,_xlfn.CONCAT("[",LEFT(_xlpm.w,FIND(_xlpm.sep,_xlpm.w)-1),"]"))</f>
        <v>[nti]</v>
      </c>
      <c r="Q4730" s="14" cm="1">
        <f t="array" ref="Q4730">SUM(_xlfn._xlws.FILTER($H$2:$H$7117,_xlfn.MAP($O$2:$O$7117,_xlfn.LAMBDA(_xlpm.x,_xlpm.x=$O4730))))</f>
        <v>3.4791252485089465E-4</v>
      </c>
      <c r="R4730" s="14">
        <f>$H4730/Q4730</f>
        <v>1</v>
      </c>
      <c r="S4730" s="14" cm="1">
        <f t="array" ref="S4730">SUM(_xlfn._xlws.FILTER($H$2:$H$7117,_xlfn.MAP($P$2:$P$7117,_xlfn.LAMBDA(_xlpm.x,_xlpm.x=$P4730))))</f>
        <v>1.043737574552684E-3</v>
      </c>
      <c r="T4730" s="14">
        <f>$H4730/S4730</f>
        <v>0.33333333333333331</v>
      </c>
      <c r="U4730" s="14">
        <f>_xlfn.LET(_xlpm.freq,F4730,_xlpm.size,M4730+1,_xlpm.F,V4730,LOG(1+_xlpm.freq)*LOG(1+_xlpm.size)*_xlpm.F)</f>
        <v>0.38159978898169611</v>
      </c>
      <c r="V4730" s="14">
        <f>_xlfn.LET(_xlpm.a,T4730,_xlpm.b,R4730,2*_xlpm.a*_xlpm.b/(_xlpm.a+_xlpm.b))</f>
        <v>0.5</v>
      </c>
      <c r="W4730" s="14">
        <f>_xlfn.LET(_xlpm.p,R4730,_xlpm.q,T4730,LOG(_xlpm.p/_xlpm.q))</f>
        <v>0.47712125471966244</v>
      </c>
      <c r="X4730" s="2"/>
    </row>
    <row r="4731" spans="1:24">
      <c r="A4731" s="1" t="str">
        <f>_xlfn.LET(_xlpm.sep," : ",CONCATENATE(O4731,_xlpm.sep,P4731))</f>
        <v>~thouw~ : [ðoʊ]</v>
      </c>
      <c r="B4731" s="1">
        <f>_xlfn.LET(_xlpm.d,$G4731,_xlpm.k,_xlfn.CONCAT(LEFT(TRIM(B$1),1),"*"),COUNTIF(_xlpm.d,_xlpm.k))</f>
        <v>0</v>
      </c>
      <c r="C4731" s="1">
        <f>_xlfn.LET(_xlpm.d,$G4731,_xlpm.k,_xlfn.CONCAT(LEFT(TRIM(C$1),1),"*"),COUNTIF(_xlpm.d,_xlpm.k))</f>
        <v>0</v>
      </c>
      <c r="D4731" s="1">
        <f>_xlfn.LET(_xlpm.d,$G4731,_xlpm.k,_xlfn.CONCAT(LEFT(TRIM(D$1),1),"*"),COUNTIF(_xlpm.d,_xlpm.k))</f>
        <v>0</v>
      </c>
      <c r="E4731" s="1">
        <f>LOG(F4731+1,10)</f>
        <v>0.47712125471966244</v>
      </c>
      <c r="F4731" s="7">
        <v>2</v>
      </c>
      <c r="G4731" s="9" t="s">
        <v>5504</v>
      </c>
      <c r="H4731" s="4">
        <f>F4731/freq.sum.r6e</f>
        <v>9.9403578528827041E-5</v>
      </c>
      <c r="I4731" s="1" t="str">
        <f>_xlfn.LET(_xlpm.sep,":",_xlpm.w,$G4731,LEFT(_xlpm.w,FIND(_xlpm.sep,_xlpm.w)-1))</f>
        <v>ðoʊ</v>
      </c>
      <c r="J4731" s="1" t="str">
        <f>_xlfn.LET(_xlpm.sep,":",_xlpm.w,$G4731,RIGHT(_xlpm.w,LEN(_xlpm.w)-FIND(_xlpm.sep,_xlpm.w)))</f>
        <v>thouw</v>
      </c>
      <c r="K4731" s="10">
        <f>_xlfn.LET(_xlpm.w,I4731,LEN(_xlpm.w))</f>
        <v>3</v>
      </c>
      <c r="L4731" s="10">
        <f>_xlfn.LET(_xlpm.w,J4731,LEN(_xlpm.w))</f>
        <v>5</v>
      </c>
      <c r="M4731" s="10">
        <f>_xlfn.LET(_xlpm.a,K4731,_xlpm.b,L4731,MAX(_xlpm.a,_xlpm.b))</f>
        <v>5</v>
      </c>
      <c r="N4731" s="10">
        <f>_xlfn.LET(_xlpm.d,(K4731,L4731),MAX(_xlpm.d)-MIN(_xlpm.d))</f>
        <v>2</v>
      </c>
      <c r="O4731" s="1" t="str">
        <f>_xlfn.LET(_xlpm.sep,":",_xlpm.w,$G4731,_xlfn.CONCAT("~",RIGHT(_xlpm.w,LEN(_xlpm.w)-FIND(_xlpm.sep,_xlpm.w)),"~"))</f>
        <v>~thouw~</v>
      </c>
      <c r="P4731" s="1" t="str">
        <f>_xlfn.LET(_xlpm.sep,":",_xlpm.w,$G4731,_xlfn.CONCAT("[",LEFT(_xlpm.w,FIND(_xlpm.sep,_xlpm.w)-1),"]"))</f>
        <v>[ðoʊ]</v>
      </c>
      <c r="Q4731" s="14" cm="1">
        <f t="array" ref="Q4731">SUM(_xlfn._xlws.FILTER($H$2:$H$7111,_xlfn.MAP($O$2:$O$7111,_xlfn.LAMBDA(_xlpm.x,_xlpm.x=$O4731))))</f>
        <v>1.9880715705765408E-4</v>
      </c>
      <c r="R4731" s="14">
        <f>$H4731/Q4731</f>
        <v>0.5</v>
      </c>
      <c r="S4731" s="14" cm="1">
        <f t="array" ref="S4731">SUM(_xlfn._xlws.FILTER($H$2:$H$7111,_xlfn.MAP($P$2:$P$7111,_xlfn.LAMBDA(_xlpm.x,_xlpm.x=$P4731))))</f>
        <v>5.9642147117296238E-4</v>
      </c>
      <c r="T4731" s="14">
        <f>$H4731/S4731</f>
        <v>0.16666666666666663</v>
      </c>
      <c r="U4731" s="14">
        <f>_xlfn.LET(_xlpm.freq,F4731,_xlpm.size,M4731+1,_xlpm.F,V4731,LOG(1+_xlpm.freq)*LOG(1+_xlpm.size)*_xlpm.F)</f>
        <v>0.1008035593031824</v>
      </c>
      <c r="V4731" s="14">
        <f>_xlfn.LET(_xlpm.a,T4731,_xlpm.b,R4731,2*_xlpm.a*_xlpm.b/(_xlpm.a+_xlpm.b))</f>
        <v>0.24999999999999994</v>
      </c>
      <c r="W4731" s="14">
        <f>_xlfn.LET(_xlpm.p,R4731,_xlpm.q,T4731,LOG(_xlpm.p/_xlpm.q))</f>
        <v>0.47712125471966255</v>
      </c>
      <c r="X4731" s="2"/>
    </row>
    <row r="4732" spans="1:24">
      <c r="A4732" s="1" t="str">
        <f>_xlfn.LET(_xlpm.sep," : ",CONCATENATE(O4732,_xlpm.sep,P4732))</f>
        <v>~throw~ : [θɹoʊ]</v>
      </c>
      <c r="B4732" s="1">
        <f>_xlfn.LET(_xlpm.d,$G4732,_xlpm.k,_xlfn.CONCAT(LEFT(TRIM(B$1),1),"*"),COUNTIF(_xlpm.d,_xlpm.k))</f>
        <v>0</v>
      </c>
      <c r="C4732" s="1">
        <f>_xlfn.LET(_xlpm.d,$G4732,_xlpm.k,_xlfn.CONCAT(LEFT(TRIM(C$1),1),"*"),COUNTIF(_xlpm.d,_xlpm.k))</f>
        <v>0</v>
      </c>
      <c r="D4732" s="1">
        <f>_xlfn.LET(_xlpm.d,$G4732,_xlpm.k,_xlfn.CONCAT(LEFT(TRIM(D$1),1),"*"),COUNTIF(_xlpm.d,_xlpm.k))</f>
        <v>0</v>
      </c>
      <c r="E4732" s="1">
        <f>LOG(F4732+1,10)</f>
        <v>0.69897000433601875</v>
      </c>
      <c r="F4732" s="7">
        <v>4</v>
      </c>
      <c r="G4732" s="9" t="s">
        <v>6988</v>
      </c>
      <c r="H4732" s="4">
        <f>F4732/freq.sum.r6e</f>
        <v>1.9880715705765408E-4</v>
      </c>
      <c r="I4732" s="1" t="str">
        <f>_xlfn.LET(_xlpm.sep,":",_xlpm.w,$G4732,LEFT(_xlpm.w,FIND(_xlpm.sep,_xlpm.w)-1))</f>
        <v>θɹoʊ</v>
      </c>
      <c r="J4732" s="1" t="str">
        <f>_xlfn.LET(_xlpm.sep,":",_xlpm.w,$G4732,RIGHT(_xlpm.w,LEN(_xlpm.w)-FIND(_xlpm.sep,_xlpm.w)))</f>
        <v>throw</v>
      </c>
      <c r="K4732" s="10">
        <f>_xlfn.LET(_xlpm.w,I4732,LEN(_xlpm.w))</f>
        <v>4</v>
      </c>
      <c r="L4732" s="10">
        <f>_xlfn.LET(_xlpm.w,J4732,LEN(_xlpm.w))</f>
        <v>5</v>
      </c>
      <c r="M4732" s="10">
        <f>_xlfn.LET(_xlpm.a,K4732,_xlpm.b,L4732,MAX(_xlpm.a,_xlpm.b))</f>
        <v>5</v>
      </c>
      <c r="N4732" s="10">
        <f>_xlfn.LET(_xlpm.d,(K4732,L4732),MAX(_xlpm.d)-MIN(_xlpm.d))</f>
        <v>1</v>
      </c>
      <c r="O4732" s="1" t="str">
        <f>_xlfn.LET(_xlpm.sep,":",_xlpm.w,$G4732,_xlfn.CONCAT("~",RIGHT(_xlpm.w,LEN(_xlpm.w)-FIND(_xlpm.sep,_xlpm.w)),"~"))</f>
        <v>~throw~</v>
      </c>
      <c r="P4732" s="1" t="str">
        <f>_xlfn.LET(_xlpm.sep,":",_xlpm.w,$G4732,_xlfn.CONCAT("[",LEFT(_xlpm.w,FIND(_xlpm.sep,_xlpm.w)-1),"]"))</f>
        <v>[θɹoʊ]</v>
      </c>
      <c r="Q4732" s="14" cm="1">
        <f t="array" ref="Q4732">SUM(_xlfn._xlws.FILTER($H$2:$H$7117,_xlfn.MAP($O$2:$O$7117,_xlfn.LAMBDA(_xlpm.x,_xlpm.x=$O4732))))</f>
        <v>1.9880715705765408E-4</v>
      </c>
      <c r="R4732" s="14">
        <f>$H4732/Q4732</f>
        <v>1</v>
      </c>
      <c r="S4732" s="14" cm="1">
        <f t="array" ref="S4732">SUM(_xlfn._xlws.FILTER($H$2:$H$7117,_xlfn.MAP($P$2:$P$7117,_xlfn.LAMBDA(_xlpm.x,_xlpm.x=$P4732))))</f>
        <v>5.9642147117296238E-4</v>
      </c>
      <c r="T4732" s="14">
        <f>$H4732/S4732</f>
        <v>0.33333333333333326</v>
      </c>
      <c r="U4732" s="14">
        <f>_xlfn.LET(_xlpm.freq,F4732,_xlpm.size,M4732+1,_xlpm.F,V4732,LOG(1+_xlpm.freq)*LOG(1+_xlpm.size)*_xlpm.F)</f>
        <v>0.29534909034656298</v>
      </c>
      <c r="V4732" s="14">
        <f>_xlfn.LET(_xlpm.a,T4732,_xlpm.b,R4732,2*_xlpm.a*_xlpm.b/(_xlpm.a+_xlpm.b))</f>
        <v>0.49999999999999989</v>
      </c>
      <c r="W4732" s="14">
        <f>_xlfn.LET(_xlpm.p,R4732,_xlpm.q,T4732,LOG(_xlpm.p/_xlpm.q))</f>
        <v>0.47712125471966255</v>
      </c>
      <c r="X4732" s="2"/>
    </row>
    <row r="4733" spans="1:24">
      <c r="A4733" s="1" t="str">
        <f>_xlfn.LET(_xlpm.sep," : ",CONCATENATE(O4733,_xlpm.sep,P4733))</f>
        <v>~colar~ : [klə]</v>
      </c>
      <c r="B4733" s="1">
        <f>_xlfn.LET(_xlpm.d,$G4733,_xlpm.k,_xlfn.CONCAT(LEFT(TRIM(B$1),1),"*"),COUNTIF(_xlpm.d,_xlpm.k))</f>
        <v>0</v>
      </c>
      <c r="C4733" s="1">
        <f>_xlfn.LET(_xlpm.d,$G4733,_xlpm.k,_xlfn.CONCAT(LEFT(TRIM(C$1),1),"*"),COUNTIF(_xlpm.d,_xlpm.k))</f>
        <v>0</v>
      </c>
      <c r="D4733" s="1">
        <f>_xlfn.LET(_xlpm.d,$G4733,_xlpm.k,_xlfn.CONCAT(LEFT(TRIM(D$1),1),"*"),COUNTIF(_xlpm.d,_xlpm.k))</f>
        <v>0</v>
      </c>
      <c r="E4733" s="1">
        <f>LOG(F4733+1,10)</f>
        <v>0.30102999566398114</v>
      </c>
      <c r="F4733" s="7">
        <v>1</v>
      </c>
      <c r="G4733" s="9" t="s">
        <v>1493</v>
      </c>
      <c r="H4733" s="4">
        <f>F4733/freq.sum.r6e</f>
        <v>4.9701789264413521E-5</v>
      </c>
      <c r="I4733" s="1" t="str">
        <f>_xlfn.LET(_xlpm.sep,":",_xlpm.w,$G4733,LEFT(_xlpm.w,FIND(_xlpm.sep,_xlpm.w)-1))</f>
        <v>klə</v>
      </c>
      <c r="J4733" s="1" t="str">
        <f>_xlfn.LET(_xlpm.sep,":",_xlpm.w,$G4733,RIGHT(_xlpm.w,LEN(_xlpm.w)-FIND(_xlpm.sep,_xlpm.w)))</f>
        <v>colar</v>
      </c>
      <c r="K4733" s="10">
        <f>_xlfn.LET(_xlpm.w,I4733,LEN(_xlpm.w))</f>
        <v>3</v>
      </c>
      <c r="L4733" s="10">
        <f>_xlfn.LET(_xlpm.w,J4733,LEN(_xlpm.w))</f>
        <v>5</v>
      </c>
      <c r="M4733" s="10">
        <f>_xlfn.LET(_xlpm.a,K4733,_xlpm.b,L4733,MAX(_xlpm.a,_xlpm.b))</f>
        <v>5</v>
      </c>
      <c r="N4733" s="10">
        <f>_xlfn.LET(_xlpm.d,(K4733,L4733),MAX(_xlpm.d)-MIN(_xlpm.d))</f>
        <v>2</v>
      </c>
      <c r="O4733" s="1" t="str">
        <f>_xlfn.LET(_xlpm.sep,":",_xlpm.w,$G4733,_xlfn.CONCAT("~",RIGHT(_xlpm.w,LEN(_xlpm.w)-FIND(_xlpm.sep,_xlpm.w)),"~"))</f>
        <v>~colar~</v>
      </c>
      <c r="P4733" s="1" t="str">
        <f>_xlfn.LET(_xlpm.sep,":",_xlpm.w,$G4733,_xlfn.CONCAT("[",LEFT(_xlpm.w,FIND(_xlpm.sep,_xlpm.w)-1),"]"))</f>
        <v>[klə]</v>
      </c>
      <c r="Q4733" s="14" cm="1">
        <f t="array" ref="Q4733">SUM(_xlfn._xlws.FILTER($H$2:$H$7117,_xlfn.MAP($O$2:$O$7117,_xlfn.LAMBDA(_xlpm.x,_xlpm.x=$O4733))))</f>
        <v>1.4910536779324057E-4</v>
      </c>
      <c r="R4733" s="14">
        <f>$H4733/Q4733</f>
        <v>0.33333333333333331</v>
      </c>
      <c r="S4733" s="14" cm="1">
        <f t="array" ref="S4733">SUM(_xlfn._xlws.FILTER($H$2:$H$7117,_xlfn.MAP($P$2:$P$7117,_xlfn.LAMBDA(_xlpm.x,_xlpm.x=$P4733))))</f>
        <v>4.9701789264413525E-4</v>
      </c>
      <c r="T4733" s="14">
        <f>$H4733/S4733</f>
        <v>9.9999999999999992E-2</v>
      </c>
      <c r="U4733" s="14">
        <f>_xlfn.LET(_xlpm.freq,F4733,_xlpm.size,M4733+1,_xlpm.F,V4733,LOG(1+_xlpm.freq)*LOG(1+_xlpm.size)*_xlpm.F)</f>
        <v>3.9138439895558569E-2</v>
      </c>
      <c r="V4733" s="14">
        <f>_xlfn.LET(_xlpm.a,T4733,_xlpm.b,R4733,2*_xlpm.a*_xlpm.b/(_xlpm.a+_xlpm.b))</f>
        <v>0.15384615384615383</v>
      </c>
      <c r="W4733" s="14">
        <f>_xlfn.LET(_xlpm.p,R4733,_xlpm.q,T4733,LOG(_xlpm.p/_xlpm.q))</f>
        <v>0.52287874528033762</v>
      </c>
      <c r="X4733" s="2"/>
    </row>
    <row r="4734" spans="1:24">
      <c r="A4734" s="1" t="str">
        <f>_xlfn.LET(_xlpm.sep," : ",CONCATENATE(O4734,_xlpm.sep,P4734))</f>
        <v>~ngere~ : [ŋɡə]</v>
      </c>
      <c r="B4734" s="1">
        <f>_xlfn.LET(_xlpm.d,$G4734,_xlpm.k,_xlfn.CONCAT(LEFT(TRIM(B$1),1),"*"),COUNTIF(_xlpm.d,_xlpm.k))</f>
        <v>0</v>
      </c>
      <c r="C4734" s="1">
        <f>_xlfn.LET(_xlpm.d,$G4734,_xlpm.k,_xlfn.CONCAT(LEFT(TRIM(C$1),1),"*"),COUNTIF(_xlpm.d,_xlpm.k))</f>
        <v>0</v>
      </c>
      <c r="D4734" s="1">
        <f>_xlfn.LET(_xlpm.d,$G4734,_xlpm.k,_xlfn.CONCAT(LEFT(TRIM(D$1),1),"*"),COUNTIF(_xlpm.d,_xlpm.k))</f>
        <v>0</v>
      </c>
      <c r="E4734" s="1">
        <f>LOG(F4734+1,10)</f>
        <v>0.30102999566398114</v>
      </c>
      <c r="F4734" s="7">
        <v>1</v>
      </c>
      <c r="G4734" s="9" t="s">
        <v>7038</v>
      </c>
      <c r="H4734" s="4">
        <f>F4734/freq.sum.r6e</f>
        <v>4.9701789264413521E-5</v>
      </c>
      <c r="I4734" s="4" t="str">
        <f>_xlfn.LET(_xlpm.sep,":",_xlpm.w,$G4734,LEFT(_xlpm.w,FIND(_xlpm.sep,_xlpm.w)-1))</f>
        <v>ŋɡə</v>
      </c>
      <c r="J4734" s="4" t="str">
        <f>_xlfn.LET(_xlpm.sep,":",_xlpm.w,$G4734,RIGHT(_xlpm.w,LEN(_xlpm.w)-FIND(_xlpm.sep,_xlpm.w)))</f>
        <v>ngere</v>
      </c>
      <c r="K4734" s="10">
        <f>_xlfn.LET(_xlpm.w,I4734,LEN(_xlpm.w))</f>
        <v>3</v>
      </c>
      <c r="L4734" s="10">
        <f>_xlfn.LET(_xlpm.w,J4734,LEN(_xlpm.w))</f>
        <v>5</v>
      </c>
      <c r="M4734" s="10">
        <f>_xlfn.LET(_xlpm.a,K4734,_xlpm.b,L4734,MAX(_xlpm.a,_xlpm.b))</f>
        <v>5</v>
      </c>
      <c r="N4734" s="10">
        <f>_xlfn.LET(_xlpm.d,(K4734,L4734),MAX(_xlpm.d)-MIN(_xlpm.d))</f>
        <v>2</v>
      </c>
      <c r="O4734" s="1" t="str">
        <f>_xlfn.LET(_xlpm.sep,":",_xlpm.w,$G4734,_xlfn.CONCAT("~",RIGHT(_xlpm.w,LEN(_xlpm.w)-FIND(_xlpm.sep,_xlpm.w)),"~"))</f>
        <v>~ngere~</v>
      </c>
      <c r="P4734" s="1" t="str">
        <f>_xlfn.LET(_xlpm.sep,":",_xlpm.w,$G4734,_xlfn.CONCAT("[",LEFT(_xlpm.w,FIND(_xlpm.sep,_xlpm.w)-1),"]"))</f>
        <v>[ŋɡə]</v>
      </c>
      <c r="Q4734" s="14" cm="1">
        <f t="array" ref="Q4734">SUM(_xlfn._xlws.FILTER($H$2:$H$7109,_xlfn.MAP($O$2:$O$7109,_xlfn.LAMBDA(_xlpm.x,_xlpm.x=$O4734))))</f>
        <v>1.4910536779324057E-4</v>
      </c>
      <c r="R4734" s="14">
        <f>$H4734/Q4734</f>
        <v>0.33333333333333331</v>
      </c>
      <c r="S4734" s="14" cm="1">
        <f t="array" ref="S4734">SUM(_xlfn._xlws.FILTER($H$2:$H$7109,_xlfn.MAP($P$2:$P$7109,_xlfn.LAMBDA(_xlpm.x,_xlpm.x=$P4734))))</f>
        <v>4.9701789264413525E-4</v>
      </c>
      <c r="T4734" s="14">
        <f>$H4734/S4734</f>
        <v>9.9999999999999992E-2</v>
      </c>
      <c r="U4734" s="14">
        <f>_xlfn.LET(_xlpm.freq,F4734,_xlpm.size,M4734+1,_xlpm.F,V4734,LOG(1+_xlpm.freq)*LOG(1+_xlpm.size)*_xlpm.F)</f>
        <v>3.9138439895558569E-2</v>
      </c>
      <c r="V4734" s="14">
        <f>_xlfn.LET(_xlpm.a,T4734,_xlpm.b,R4734,2*_xlpm.a*_xlpm.b/(_xlpm.a+_xlpm.b))</f>
        <v>0.15384615384615383</v>
      </c>
      <c r="W4734" s="14">
        <f>_xlfn.LET(_xlpm.p,R4734,_xlpm.q,T4734,LOG(_xlpm.p/_xlpm.q))</f>
        <v>0.52287874528033762</v>
      </c>
      <c r="X4734" s="2"/>
    </row>
    <row r="4735" spans="1:24">
      <c r="A4735" s="1" t="str">
        <f>_xlfn.LET(_xlpm.sep," : ",CONCATENATE(O4735,_xlpm.sep,P4735))</f>
        <v>~rtugh~ : [ɹtʃʊ]</v>
      </c>
      <c r="B4735" s="1">
        <f>_xlfn.LET(_xlpm.d,$G4735,_xlpm.k,_xlfn.CONCAT(LEFT(TRIM(B$1),1),"*"),COUNTIF(_xlpm.d,_xlpm.k))</f>
        <v>1</v>
      </c>
      <c r="C4735" s="1">
        <f>_xlfn.LET(_xlpm.d,$G4735,_xlpm.k,_xlfn.CONCAT(LEFT(TRIM(C$1),1),"*"),COUNTIF(_xlpm.d,_xlpm.k))</f>
        <v>0</v>
      </c>
      <c r="D4735" s="1">
        <f>_xlfn.LET(_xlpm.d,$G4735,_xlpm.k,_xlfn.CONCAT(LEFT(TRIM(D$1),1),"*"),COUNTIF(_xlpm.d,_xlpm.k))</f>
        <v>0</v>
      </c>
      <c r="E4735" s="1">
        <f>LOG(F4735+1,10)</f>
        <v>0.60205999132796229</v>
      </c>
      <c r="F4735" s="7">
        <v>3</v>
      </c>
      <c r="G4735" s="9" t="s">
        <v>6393</v>
      </c>
      <c r="H4735" s="4">
        <f>F4735/freq.sum.r6e</f>
        <v>1.4910536779324057E-4</v>
      </c>
      <c r="I4735" s="1" t="str">
        <f>_xlfn.LET(_xlpm.sep,":",_xlpm.w,$G4735,LEFT(_xlpm.w,FIND(_xlpm.sep,_xlpm.w)-1))</f>
        <v>ɹtʃʊ</v>
      </c>
      <c r="J4735" s="1" t="str">
        <f>_xlfn.LET(_xlpm.sep,":",_xlpm.w,$G4735,RIGHT(_xlpm.w,LEN(_xlpm.w)-FIND(_xlpm.sep,_xlpm.w)))</f>
        <v>rtugh</v>
      </c>
      <c r="K4735" s="10">
        <f>_xlfn.LET(_xlpm.w,I4735,LEN(_xlpm.w))</f>
        <v>4</v>
      </c>
      <c r="L4735" s="10">
        <f>_xlfn.LET(_xlpm.w,J4735,LEN(_xlpm.w))</f>
        <v>5</v>
      </c>
      <c r="M4735" s="10">
        <f>_xlfn.LET(_xlpm.a,K4735,_xlpm.b,L4735,MAX(_xlpm.a,_xlpm.b))</f>
        <v>5</v>
      </c>
      <c r="N4735" s="10">
        <f>_xlfn.LET(_xlpm.d,(K4735,L4735),MAX(_xlpm.d)-MIN(_xlpm.d))</f>
        <v>1</v>
      </c>
      <c r="O4735" s="1" t="str">
        <f>_xlfn.LET(_xlpm.sep,":",_xlpm.w,$G4735,_xlfn.CONCAT("~",RIGHT(_xlpm.w,LEN(_xlpm.w)-FIND(_xlpm.sep,_xlpm.w)),"~"))</f>
        <v>~rtugh~</v>
      </c>
      <c r="P4735" s="1" t="str">
        <f>_xlfn.LET(_xlpm.sep,":",_xlpm.w,$G4735,_xlfn.CONCAT("[",LEFT(_xlpm.w,FIND(_xlpm.sep,_xlpm.w)-1),"]"))</f>
        <v>[ɹtʃʊ]</v>
      </c>
      <c r="Q4735" s="14" cm="1">
        <f t="array" ref="Q4735">SUM(_xlfn._xlws.FILTER($H$2:$H$7111,_xlfn.MAP($O$2:$O$7111,_xlfn.LAMBDA(_xlpm.x,_xlpm.x=$O4735))))</f>
        <v>2.4850894632206762E-4</v>
      </c>
      <c r="R4735" s="14">
        <f>$H4735/Q4735</f>
        <v>0.6</v>
      </c>
      <c r="S4735" s="14" cm="1">
        <f t="array" ref="S4735">SUM(_xlfn._xlws.FILTER($H$2:$H$7111,_xlfn.MAP($P$2:$P$7111,_xlfn.LAMBDA(_xlpm.x,_xlpm.x=$P4735))))</f>
        <v>8.4493041749503001E-4</v>
      </c>
      <c r="T4735" s="14">
        <f>$H4735/S4735</f>
        <v>0.1764705882352941</v>
      </c>
      <c r="U4735" s="14">
        <f>_xlfn.LET(_xlpm.freq,F4735,_xlpm.size,M4735+1,_xlpm.F,V4735,LOG(1+_xlpm.freq)*LOG(1+_xlpm.size)*_xlpm.F)</f>
        <v>0.13876355962970766</v>
      </c>
      <c r="V4735" s="14">
        <f>_xlfn.LET(_xlpm.a,T4735,_xlpm.b,R4735,2*_xlpm.a*_xlpm.b/(_xlpm.a+_xlpm.b))</f>
        <v>0.27272727272727271</v>
      </c>
      <c r="W4735" s="14">
        <f>_xlfn.LET(_xlpm.p,R4735,_xlpm.q,T4735,LOG(_xlpm.p/_xlpm.q))</f>
        <v>0.53147891704225514</v>
      </c>
      <c r="X4735" s="2"/>
    </row>
    <row r="4736" spans="1:24">
      <c r="A4736" s="1" t="str">
        <f>_xlfn.LET(_xlpm.sep," : ",CONCATENATE(O4736,_xlpm.sep,P4736))</f>
        <v>~cough~ : [kɔ]</v>
      </c>
      <c r="B4736" s="1">
        <f>_xlfn.LET(_xlpm.d,$G4736,_xlpm.k,_xlfn.CONCAT(LEFT(TRIM(B$1),1),"*"),COUNTIF(_xlpm.d,_xlpm.k))</f>
        <v>0</v>
      </c>
      <c r="C4736" s="1">
        <f>_xlfn.LET(_xlpm.d,$G4736,_xlpm.k,_xlfn.CONCAT(LEFT(TRIM(C$1),1),"*"),COUNTIF(_xlpm.d,_xlpm.k))</f>
        <v>0</v>
      </c>
      <c r="D4736" s="1">
        <f>_xlfn.LET(_xlpm.d,$G4736,_xlpm.k,_xlfn.CONCAT(LEFT(TRIM(D$1),1),"*"),COUNTIF(_xlpm.d,_xlpm.k))</f>
        <v>0</v>
      </c>
      <c r="E4736" s="1">
        <f>LOG(F4736+1,10)</f>
        <v>0.47712125471966244</v>
      </c>
      <c r="F4736" s="7">
        <v>2</v>
      </c>
      <c r="G4736" s="9" t="s">
        <v>1821</v>
      </c>
      <c r="H4736" s="4">
        <f>F4736/freq.sum.r6e</f>
        <v>9.9403578528827041E-5</v>
      </c>
      <c r="I4736" s="4" t="str">
        <f>_xlfn.LET(_xlpm.sep,":",_xlpm.w,$G4736,LEFT(_xlpm.w,FIND(_xlpm.sep,_xlpm.w)-1))</f>
        <v>kɔ</v>
      </c>
      <c r="J4736" s="4" t="str">
        <f>_xlfn.LET(_xlpm.sep,":",_xlpm.w,$G4736,RIGHT(_xlpm.w,LEN(_xlpm.w)-FIND(_xlpm.sep,_xlpm.w)))</f>
        <v>cough</v>
      </c>
      <c r="K4736" s="10">
        <f>_xlfn.LET(_xlpm.w,I4736,LEN(_xlpm.w))</f>
        <v>2</v>
      </c>
      <c r="L4736" s="10">
        <f>_xlfn.LET(_xlpm.w,J4736,LEN(_xlpm.w))</f>
        <v>5</v>
      </c>
      <c r="M4736" s="10">
        <f>_xlfn.LET(_xlpm.a,K4736,_xlpm.b,L4736,MAX(_xlpm.a,_xlpm.b))</f>
        <v>5</v>
      </c>
      <c r="N4736" s="10">
        <f>_xlfn.LET(_xlpm.d,(K4736,L4736),MAX(_xlpm.d)-MIN(_xlpm.d))</f>
        <v>3</v>
      </c>
      <c r="O4736" s="1" t="str">
        <f>_xlfn.LET(_xlpm.sep,":",_xlpm.w,$G4736,_xlfn.CONCAT("~",RIGHT(_xlpm.w,LEN(_xlpm.w)-FIND(_xlpm.sep,_xlpm.w)),"~"))</f>
        <v>~cough~</v>
      </c>
      <c r="P4736" s="1" t="str">
        <f>_xlfn.LET(_xlpm.sep,":",_xlpm.w,$G4736,_xlfn.CONCAT("[",LEFT(_xlpm.w,FIND(_xlpm.sep,_xlpm.w)-1),"]"))</f>
        <v>[kɔ]</v>
      </c>
      <c r="Q4736" s="14" cm="1">
        <f t="array" ref="Q4736">SUM(_xlfn._xlws.FILTER($H$2:$H$7109,_xlfn.MAP($O$2:$O$7109,_xlfn.LAMBDA(_xlpm.x,_xlpm.x=$O4736))))</f>
        <v>2.9821073558648114E-4</v>
      </c>
      <c r="R4736" s="14">
        <f>$H4736/Q4736</f>
        <v>0.33333333333333331</v>
      </c>
      <c r="S4736" s="14" cm="1">
        <f t="array" ref="S4736">SUM(_xlfn._xlws.FILTER($H$2:$H$7109,_xlfn.MAP($P$2:$P$7109,_xlfn.LAMBDA(_xlpm.x,_xlpm.x=$P4736))))</f>
        <v>1.043737574552684E-3</v>
      </c>
      <c r="T4736" s="14">
        <f>$H4736/S4736</f>
        <v>9.5238095238095233E-2</v>
      </c>
      <c r="U4736" s="14">
        <f>_xlfn.LET(_xlpm.freq,F4736,_xlpm.size,M4736+1,_xlpm.F,V4736,LOG(1+_xlpm.freq)*LOG(1+_xlpm.size)*_xlpm.F)</f>
        <v>5.9735442550034025E-2</v>
      </c>
      <c r="V4736" s="14">
        <f>_xlfn.LET(_xlpm.a,T4736,_xlpm.b,R4736,2*_xlpm.a*_xlpm.b/(_xlpm.a+_xlpm.b))</f>
        <v>0.14814814814814814</v>
      </c>
      <c r="W4736" s="14">
        <f>_xlfn.LET(_xlpm.p,R4736,_xlpm.q,T4736,LOG(_xlpm.p/_xlpm.q))</f>
        <v>0.54406804435027567</v>
      </c>
      <c r="X4736" s="2"/>
    </row>
    <row r="4737" spans="1:24">
      <c r="A4737" s="1" t="str">
        <f>_xlfn.LET(_xlpm.sep," : ",CONCATENATE(O4737,_xlpm.sep,P4737))</f>
        <v>~plagh~ : [ɹpleɪ]</v>
      </c>
      <c r="B4737" s="1">
        <f>_xlfn.LET(_xlpm.d,$G4737,_xlpm.k,_xlfn.CONCAT(LEFT(TRIM(B$1),1),"*"),COUNTIF(_xlpm.d,_xlpm.k))</f>
        <v>1</v>
      </c>
      <c r="C4737" s="1">
        <f>_xlfn.LET(_xlpm.d,$G4737,_xlpm.k,_xlfn.CONCAT(LEFT(TRIM(C$1),1),"*"),COUNTIF(_xlpm.d,_xlpm.k))</f>
        <v>0</v>
      </c>
      <c r="D4737" s="1">
        <f>_xlfn.LET(_xlpm.d,$G4737,_xlpm.k,_xlfn.CONCAT(LEFT(TRIM(D$1),1),"*"),COUNTIF(_xlpm.d,_xlpm.k))</f>
        <v>0</v>
      </c>
      <c r="E4737" s="1">
        <f>LOG(F4737+1,10)</f>
        <v>0.30102999566398114</v>
      </c>
      <c r="F4737" s="7">
        <v>1</v>
      </c>
      <c r="G4737" s="9" t="s">
        <v>6182</v>
      </c>
      <c r="H4737" s="4">
        <f>F4737/freq.sum.r6e</f>
        <v>4.9701789264413521E-5</v>
      </c>
      <c r="I4737" s="4" t="str">
        <f>_xlfn.LET(_xlpm.sep,":",_xlpm.w,$G4737,LEFT(_xlpm.w,FIND(_xlpm.sep,_xlpm.w)-1))</f>
        <v>ɹpleɪ</v>
      </c>
      <c r="J4737" s="4" t="str">
        <f>_xlfn.LET(_xlpm.sep,":",_xlpm.w,$G4737,RIGHT(_xlpm.w,LEN(_xlpm.w)-FIND(_xlpm.sep,_xlpm.w)))</f>
        <v>plagh</v>
      </c>
      <c r="K4737" s="10">
        <f>_xlfn.LET(_xlpm.w,I4737,LEN(_xlpm.w))</f>
        <v>5</v>
      </c>
      <c r="L4737" s="10">
        <f>_xlfn.LET(_xlpm.w,J4737,LEN(_xlpm.w))</f>
        <v>5</v>
      </c>
      <c r="M4737" s="10">
        <f>_xlfn.LET(_xlpm.a,K4737,_xlpm.b,L4737,MAX(_xlpm.a,_xlpm.b))</f>
        <v>5</v>
      </c>
      <c r="N4737" s="10">
        <f>_xlfn.LET(_xlpm.d,(K4737,L4737),MAX(_xlpm.d)-MIN(_xlpm.d))</f>
        <v>0</v>
      </c>
      <c r="O4737" s="1" t="str">
        <f>_xlfn.LET(_xlpm.sep,":",_xlpm.w,$G4737,_xlfn.CONCAT("~",RIGHT(_xlpm.w,LEN(_xlpm.w)-FIND(_xlpm.sep,_xlpm.w)),"~"))</f>
        <v>~plagh~</v>
      </c>
      <c r="P4737" s="1" t="str">
        <f>_xlfn.LET(_xlpm.sep,":",_xlpm.w,$G4737,_xlfn.CONCAT("[",LEFT(_xlpm.w,FIND(_xlpm.sep,_xlpm.w)-1),"]"))</f>
        <v>[ɹpleɪ]</v>
      </c>
      <c r="Q4737" s="14" cm="1">
        <f t="array" ref="Q4737">SUM(_xlfn._xlws.FILTER($H$2:$H$7109,_xlfn.MAP($O$2:$O$7109,_xlfn.LAMBDA(_xlpm.x,_xlpm.x=$O4737))))</f>
        <v>9.9403578528827041E-5</v>
      </c>
      <c r="R4737" s="14">
        <f>$H4737/Q4737</f>
        <v>0.5</v>
      </c>
      <c r="S4737" s="14" cm="1">
        <f t="array" ref="S4737">SUM(_xlfn._xlws.FILTER($H$2:$H$7109,_xlfn.MAP($P$2:$P$7109,_xlfn.LAMBDA(_xlpm.x,_xlpm.x=$P4737))))</f>
        <v>3.4791252485089465E-4</v>
      </c>
      <c r="T4737" s="14">
        <f>$H4737/S4737</f>
        <v>0.14285714285714285</v>
      </c>
      <c r="U4737" s="14">
        <f>_xlfn.LET(_xlpm.freq,F4737,_xlpm.size,M4737+1,_xlpm.F,V4737,LOG(1+_xlpm.freq)*LOG(1+_xlpm.size)*_xlpm.F)</f>
        <v>5.6533302071362389E-2</v>
      </c>
      <c r="V4737" s="14">
        <f>_xlfn.LET(_xlpm.a,T4737,_xlpm.b,R4737,2*_xlpm.a*_xlpm.b/(_xlpm.a+_xlpm.b))</f>
        <v>0.22222222222222224</v>
      </c>
      <c r="W4737" s="14">
        <f>_xlfn.LET(_xlpm.p,R4737,_xlpm.q,T4737,LOG(_xlpm.p/_xlpm.q))</f>
        <v>0.54406804435027567</v>
      </c>
      <c r="X4737" s="2"/>
    </row>
    <row r="4738" spans="1:24">
      <c r="A4738" s="1" t="str">
        <f>_xlfn.LET(_xlpm.sep," : ",CONCATENATE(O4738,_xlpm.sep,P4738))</f>
        <v>~btaih~ : [bteɪ]</v>
      </c>
      <c r="B4738" s="1">
        <f>_xlfn.LET(_xlpm.d,$G4738,_xlpm.k,_xlfn.CONCAT(LEFT(TRIM(B$1),1),"*"),COUNTIF(_xlpm.d,_xlpm.k))</f>
        <v>0</v>
      </c>
      <c r="C4738" s="1">
        <f>_xlfn.LET(_xlpm.d,$G4738,_xlpm.k,_xlfn.CONCAT(LEFT(TRIM(C$1),1),"*"),COUNTIF(_xlpm.d,_xlpm.k))</f>
        <v>0</v>
      </c>
      <c r="D4738" s="1">
        <f>_xlfn.LET(_xlpm.d,$G4738,_xlpm.k,_xlfn.CONCAT(LEFT(TRIM(D$1),1),"*"),COUNTIF(_xlpm.d,_xlpm.k))</f>
        <v>0</v>
      </c>
      <c r="E4738" s="1">
        <f>LOG(F4738+1,10)</f>
        <v>0.47712125471966244</v>
      </c>
      <c r="F4738" s="7">
        <v>2</v>
      </c>
      <c r="G4738" s="9" t="s">
        <v>222</v>
      </c>
      <c r="H4738" s="4">
        <f>F4738/freq.sum.r6e</f>
        <v>9.9403578528827041E-5</v>
      </c>
      <c r="I4738" s="1" t="str">
        <f>_xlfn.LET(_xlpm.sep,":",_xlpm.w,$G4738,LEFT(_xlpm.w,FIND(_xlpm.sep,_xlpm.w)-1))</f>
        <v>bteɪ</v>
      </c>
      <c r="J4738" s="1" t="str">
        <f>_xlfn.LET(_xlpm.sep,":",_xlpm.w,$G4738,RIGHT(_xlpm.w,LEN(_xlpm.w)-FIND(_xlpm.sep,_xlpm.w)))</f>
        <v>btaih</v>
      </c>
      <c r="K4738" s="10">
        <f>_xlfn.LET(_xlpm.w,I4738,LEN(_xlpm.w))</f>
        <v>4</v>
      </c>
      <c r="L4738" s="10">
        <f>_xlfn.LET(_xlpm.w,J4738,LEN(_xlpm.w))</f>
        <v>5</v>
      </c>
      <c r="M4738" s="10">
        <f>_xlfn.LET(_xlpm.a,K4738,_xlpm.b,L4738,MAX(_xlpm.a,_xlpm.b))</f>
        <v>5</v>
      </c>
      <c r="N4738" s="10">
        <f>_xlfn.LET(_xlpm.d,(K4738,L4738),MAX(_xlpm.d)-MIN(_xlpm.d))</f>
        <v>1</v>
      </c>
      <c r="O4738" s="1" t="str">
        <f>_xlfn.LET(_xlpm.sep,":",_xlpm.w,$G4738,_xlfn.CONCAT("~",RIGHT(_xlpm.w,LEN(_xlpm.w)-FIND(_xlpm.sep,_xlpm.w)),"~"))</f>
        <v>~btaih~</v>
      </c>
      <c r="P4738" s="1" t="str">
        <f>_xlfn.LET(_xlpm.sep,":",_xlpm.w,$G4738,_xlfn.CONCAT("[",LEFT(_xlpm.w,FIND(_xlpm.sep,_xlpm.w)-1),"]"))</f>
        <v>[bteɪ]</v>
      </c>
      <c r="Q4738" s="14" cm="1">
        <f t="array" ref="Q4738">SUM(_xlfn._xlws.FILTER($H$2:$H$7117,_xlfn.MAP($O$2:$O$7117,_xlfn.LAMBDA(_xlpm.x,_xlpm.x=$O4738))))</f>
        <v>9.9403578528827041E-5</v>
      </c>
      <c r="R4738" s="14">
        <f>$H4738/Q4738</f>
        <v>1</v>
      </c>
      <c r="S4738" s="14" cm="1">
        <f t="array" ref="S4738">SUM(_xlfn._xlws.FILTER($H$2:$H$7117,_xlfn.MAP($P$2:$P$7117,_xlfn.LAMBDA(_xlpm.x,_xlpm.x=$P4738))))</f>
        <v>3.4791252485089465E-4</v>
      </c>
      <c r="T4738" s="14">
        <f>$H4738/S4738</f>
        <v>0.2857142857142857</v>
      </c>
      <c r="U4738" s="14">
        <f>_xlfn.LET(_xlpm.freq,F4738,_xlpm.size,M4738+1,_xlpm.F,V4738,LOG(1+_xlpm.freq)*LOG(1+_xlpm.size)*_xlpm.F)</f>
        <v>0.17920632765010211</v>
      </c>
      <c r="V4738" s="14">
        <f>_xlfn.LET(_xlpm.a,T4738,_xlpm.b,R4738,2*_xlpm.a*_xlpm.b/(_xlpm.a+_xlpm.b))</f>
        <v>0.44444444444444448</v>
      </c>
      <c r="W4738" s="14">
        <f>_xlfn.LET(_xlpm.p,R4738,_xlpm.q,T4738,LOG(_xlpm.p/_xlpm.q))</f>
        <v>0.54406804435027567</v>
      </c>
      <c r="X4738" s="2"/>
    </row>
    <row r="4739" spans="1:24">
      <c r="A4739" s="1" t="str">
        <f>_xlfn.LET(_xlpm.sep," : ",CONCATENATE(O4739,_xlpm.sep,P4739))</f>
        <v>~lwayh~ : [lweɪ]</v>
      </c>
      <c r="B4739" s="1">
        <f>_xlfn.LET(_xlpm.d,$G4739,_xlpm.k,_xlfn.CONCAT(LEFT(TRIM(B$1),1),"*"),COUNTIF(_xlpm.d,_xlpm.k))</f>
        <v>0</v>
      </c>
      <c r="C4739" s="1">
        <f>_xlfn.LET(_xlpm.d,$G4739,_xlpm.k,_xlfn.CONCAT(LEFT(TRIM(C$1),1),"*"),COUNTIF(_xlpm.d,_xlpm.k))</f>
        <v>0</v>
      </c>
      <c r="D4739" s="1">
        <f>_xlfn.LET(_xlpm.d,$G4739,_xlpm.k,_xlfn.CONCAT(LEFT(TRIM(D$1),1),"*"),COUNTIF(_xlpm.d,_xlpm.k))</f>
        <v>0</v>
      </c>
      <c r="E4739" s="1">
        <f>LOG(F4739+1,10)</f>
        <v>0.47712125471966244</v>
      </c>
      <c r="F4739" s="7">
        <v>2</v>
      </c>
      <c r="G4739" s="9" t="s">
        <v>2246</v>
      </c>
      <c r="H4739" s="4">
        <f>F4739/freq.sum.r6e</f>
        <v>9.9403578528827041E-5</v>
      </c>
      <c r="I4739" s="1" t="str">
        <f>_xlfn.LET(_xlpm.sep,":",_xlpm.w,$G4739,LEFT(_xlpm.w,FIND(_xlpm.sep,_xlpm.w)-1))</f>
        <v>lweɪ</v>
      </c>
      <c r="J4739" s="1" t="str">
        <f>_xlfn.LET(_xlpm.sep,":",_xlpm.w,$G4739,RIGHT(_xlpm.w,LEN(_xlpm.w)-FIND(_xlpm.sep,_xlpm.w)))</f>
        <v>lwayh</v>
      </c>
      <c r="K4739" s="10">
        <f>_xlfn.LET(_xlpm.w,I4739,LEN(_xlpm.w))</f>
        <v>4</v>
      </c>
      <c r="L4739" s="10">
        <f>_xlfn.LET(_xlpm.w,J4739,LEN(_xlpm.w))</f>
        <v>5</v>
      </c>
      <c r="M4739" s="10">
        <f>_xlfn.LET(_xlpm.a,K4739,_xlpm.b,L4739,MAX(_xlpm.a,_xlpm.b))</f>
        <v>5</v>
      </c>
      <c r="N4739" s="10">
        <f>_xlfn.LET(_xlpm.d,(K4739,L4739),MAX(_xlpm.d)-MIN(_xlpm.d))</f>
        <v>1</v>
      </c>
      <c r="O4739" s="1" t="str">
        <f>_xlfn.LET(_xlpm.sep,":",_xlpm.w,$G4739,_xlfn.CONCAT("~",RIGHT(_xlpm.w,LEN(_xlpm.w)-FIND(_xlpm.sep,_xlpm.w)),"~"))</f>
        <v>~lwayh~</v>
      </c>
      <c r="P4739" s="1" t="str">
        <f>_xlfn.LET(_xlpm.sep,":",_xlpm.w,$G4739,_xlfn.CONCAT("[",LEFT(_xlpm.w,FIND(_xlpm.sep,_xlpm.w)-1),"]"))</f>
        <v>[lweɪ]</v>
      </c>
      <c r="Q4739" s="14" cm="1">
        <f t="array" ref="Q4739">SUM(_xlfn._xlws.FILTER($H$2:$H$7111,_xlfn.MAP($O$2:$O$7111,_xlfn.LAMBDA(_xlpm.x,_xlpm.x=$O4739))))</f>
        <v>9.9403578528827041E-5</v>
      </c>
      <c r="R4739" s="14">
        <f>$H4739/Q4739</f>
        <v>1</v>
      </c>
      <c r="S4739" s="14" cm="1">
        <f t="array" ref="S4739">SUM(_xlfn._xlws.FILTER($H$2:$H$7111,_xlfn.MAP($P$2:$P$7111,_xlfn.LAMBDA(_xlpm.x,_xlpm.x=$P4739))))</f>
        <v>3.4791252485089465E-4</v>
      </c>
      <c r="T4739" s="14">
        <f>$H4739/S4739</f>
        <v>0.2857142857142857</v>
      </c>
      <c r="U4739" s="14">
        <f>_xlfn.LET(_xlpm.freq,F4739,_xlpm.size,M4739+1,_xlpm.F,V4739,LOG(1+_xlpm.freq)*LOG(1+_xlpm.size)*_xlpm.F)</f>
        <v>0.17920632765010211</v>
      </c>
      <c r="V4739" s="14">
        <f>_xlfn.LET(_xlpm.a,T4739,_xlpm.b,R4739,2*_xlpm.a*_xlpm.b/(_xlpm.a+_xlpm.b))</f>
        <v>0.44444444444444448</v>
      </c>
      <c r="W4739" s="14">
        <f>_xlfn.LET(_xlpm.p,R4739,_xlpm.q,T4739,LOG(_xlpm.p/_xlpm.q))</f>
        <v>0.54406804435027567</v>
      </c>
      <c r="X4739" s="2"/>
    </row>
    <row r="4740" spans="1:24">
      <c r="A4740" s="1" t="str">
        <f>_xlfn.LET(_xlpm.sep," : ",CONCATENATE(O4740,_xlpm.sep,P4740))</f>
        <v>~mbrah~ : [mbɹeɪ]</v>
      </c>
      <c r="B4740" s="1">
        <f>_xlfn.LET(_xlpm.d,$G4740,_xlpm.k,_xlfn.CONCAT(LEFT(TRIM(B$1),1),"*"),COUNTIF(_xlpm.d,_xlpm.k))</f>
        <v>0</v>
      </c>
      <c r="C4740" s="1">
        <f>_xlfn.LET(_xlpm.d,$G4740,_xlpm.k,_xlfn.CONCAT(LEFT(TRIM(C$1),1),"*"),COUNTIF(_xlpm.d,_xlpm.k))</f>
        <v>1</v>
      </c>
      <c r="D4740" s="1">
        <f>_xlfn.LET(_xlpm.d,$G4740,_xlpm.k,_xlfn.CONCAT(LEFT(TRIM(D$1),1),"*"),COUNTIF(_xlpm.d,_xlpm.k))</f>
        <v>0</v>
      </c>
      <c r="E4740" s="1">
        <f>LOG(F4740+1,10)</f>
        <v>0.47712125471966244</v>
      </c>
      <c r="F4740" s="7">
        <v>2</v>
      </c>
      <c r="G4740" s="9" t="s">
        <v>2501</v>
      </c>
      <c r="H4740" s="4">
        <f>F4740/freq.sum.r6e</f>
        <v>9.9403578528827041E-5</v>
      </c>
      <c r="I4740" s="1" t="str">
        <f>_xlfn.LET(_xlpm.sep,":",_xlpm.w,$G4740,LEFT(_xlpm.w,FIND(_xlpm.sep,_xlpm.w)-1))</f>
        <v>mbɹeɪ</v>
      </c>
      <c r="J4740" s="1" t="str">
        <f>_xlfn.LET(_xlpm.sep,":",_xlpm.w,$G4740,RIGHT(_xlpm.w,LEN(_xlpm.w)-FIND(_xlpm.sep,_xlpm.w)))</f>
        <v>mbrah</v>
      </c>
      <c r="K4740" s="10">
        <f>_xlfn.LET(_xlpm.w,I4740,LEN(_xlpm.w))</f>
        <v>5</v>
      </c>
      <c r="L4740" s="10">
        <f>_xlfn.LET(_xlpm.w,J4740,LEN(_xlpm.w))</f>
        <v>5</v>
      </c>
      <c r="M4740" s="10">
        <f>_xlfn.LET(_xlpm.a,K4740,_xlpm.b,L4740,MAX(_xlpm.a,_xlpm.b))</f>
        <v>5</v>
      </c>
      <c r="N4740" s="10">
        <f>_xlfn.LET(_xlpm.d,(K4740,L4740),MAX(_xlpm.d)-MIN(_xlpm.d))</f>
        <v>0</v>
      </c>
      <c r="O4740" s="1" t="str">
        <f>_xlfn.LET(_xlpm.sep,":",_xlpm.w,$G4740,_xlfn.CONCAT("~",RIGHT(_xlpm.w,LEN(_xlpm.w)-FIND(_xlpm.sep,_xlpm.w)),"~"))</f>
        <v>~mbrah~</v>
      </c>
      <c r="P4740" s="1" t="str">
        <f>_xlfn.LET(_xlpm.sep,":",_xlpm.w,$G4740,_xlfn.CONCAT("[",LEFT(_xlpm.w,FIND(_xlpm.sep,_xlpm.w)-1),"]"))</f>
        <v>[mbɹeɪ]</v>
      </c>
      <c r="Q4740" s="14" cm="1">
        <f t="array" ref="Q4740">SUM(_xlfn._xlws.FILTER($H$2:$H$7117,_xlfn.MAP($O$2:$O$7117,_xlfn.LAMBDA(_xlpm.x,_xlpm.x=$O4740))))</f>
        <v>9.9403578528827041E-5</v>
      </c>
      <c r="R4740" s="14">
        <f>$H4740/Q4740</f>
        <v>1</v>
      </c>
      <c r="S4740" s="14" cm="1">
        <f t="array" ref="S4740">SUM(_xlfn._xlws.FILTER($H$2:$H$7117,_xlfn.MAP($P$2:$P$7117,_xlfn.LAMBDA(_xlpm.x,_xlpm.x=$P4740))))</f>
        <v>3.4791252485089465E-4</v>
      </c>
      <c r="T4740" s="14">
        <f>$H4740/S4740</f>
        <v>0.2857142857142857</v>
      </c>
      <c r="U4740" s="14">
        <f>_xlfn.LET(_xlpm.freq,F4740,_xlpm.size,M4740+1,_xlpm.F,V4740,LOG(1+_xlpm.freq)*LOG(1+_xlpm.size)*_xlpm.F)</f>
        <v>0.17920632765010211</v>
      </c>
      <c r="V4740" s="14">
        <f>_xlfn.LET(_xlpm.a,T4740,_xlpm.b,R4740,2*_xlpm.a*_xlpm.b/(_xlpm.a+_xlpm.b))</f>
        <v>0.44444444444444448</v>
      </c>
      <c r="W4740" s="14">
        <f>_xlfn.LET(_xlpm.p,R4740,_xlpm.q,T4740,LOG(_xlpm.p/_xlpm.q))</f>
        <v>0.54406804435027567</v>
      </c>
      <c r="X4740" s="2"/>
    </row>
    <row r="4741" spans="1:24">
      <c r="A4741" s="1" t="str">
        <f>_xlfn.LET(_xlpm.sep," : ",CONCATENATE(O4741,_xlpm.sep,P4741))</f>
        <v>~mpaih~ : [mpeɪ]</v>
      </c>
      <c r="B4741" s="1">
        <f>_xlfn.LET(_xlpm.d,$G4741,_xlpm.k,_xlfn.CONCAT(LEFT(TRIM(B$1),1),"*"),COUNTIF(_xlpm.d,_xlpm.k))</f>
        <v>0</v>
      </c>
      <c r="C4741" s="1">
        <f>_xlfn.LET(_xlpm.d,$G4741,_xlpm.k,_xlfn.CONCAT(LEFT(TRIM(C$1),1),"*"),COUNTIF(_xlpm.d,_xlpm.k))</f>
        <v>1</v>
      </c>
      <c r="D4741" s="1">
        <f>_xlfn.LET(_xlpm.d,$G4741,_xlpm.k,_xlfn.CONCAT(LEFT(TRIM(D$1),1),"*"),COUNTIF(_xlpm.d,_xlpm.k))</f>
        <v>0</v>
      </c>
      <c r="E4741" s="1">
        <f>LOG(F4741+1,10)</f>
        <v>0.47712125471966244</v>
      </c>
      <c r="F4741" s="7">
        <v>2</v>
      </c>
      <c r="G4741" s="9" t="s">
        <v>2588</v>
      </c>
      <c r="H4741" s="4">
        <f>F4741/freq.sum.r6e</f>
        <v>9.9403578528827041E-5</v>
      </c>
      <c r="I4741" s="1" t="str">
        <f>_xlfn.LET(_xlpm.sep,":",_xlpm.w,$G4741,LEFT(_xlpm.w,FIND(_xlpm.sep,_xlpm.w)-1))</f>
        <v>mpeɪ</v>
      </c>
      <c r="J4741" s="1" t="str">
        <f>_xlfn.LET(_xlpm.sep,":",_xlpm.w,$G4741,RIGHT(_xlpm.w,LEN(_xlpm.w)-FIND(_xlpm.sep,_xlpm.w)))</f>
        <v>mpaih</v>
      </c>
      <c r="K4741" s="10">
        <f>_xlfn.LET(_xlpm.w,I4741,LEN(_xlpm.w))</f>
        <v>4</v>
      </c>
      <c r="L4741" s="10">
        <f>_xlfn.LET(_xlpm.w,J4741,LEN(_xlpm.w))</f>
        <v>5</v>
      </c>
      <c r="M4741" s="10">
        <f>_xlfn.LET(_xlpm.a,K4741,_xlpm.b,L4741,MAX(_xlpm.a,_xlpm.b))</f>
        <v>5</v>
      </c>
      <c r="N4741" s="10">
        <f>_xlfn.LET(_xlpm.d,(K4741,L4741),MAX(_xlpm.d)-MIN(_xlpm.d))</f>
        <v>1</v>
      </c>
      <c r="O4741" s="1" t="str">
        <f>_xlfn.LET(_xlpm.sep,":",_xlpm.w,$G4741,_xlfn.CONCAT("~",RIGHT(_xlpm.w,LEN(_xlpm.w)-FIND(_xlpm.sep,_xlpm.w)),"~"))</f>
        <v>~mpaih~</v>
      </c>
      <c r="P4741" s="1" t="str">
        <f>_xlfn.LET(_xlpm.sep,":",_xlpm.w,$G4741,_xlfn.CONCAT("[",LEFT(_xlpm.w,FIND(_xlpm.sep,_xlpm.w)-1),"]"))</f>
        <v>[mpeɪ]</v>
      </c>
      <c r="Q4741" s="14" cm="1">
        <f t="array" ref="Q4741">SUM(_xlfn._xlws.FILTER($H$2:$H$7117,_xlfn.MAP($O$2:$O$7117,_xlfn.LAMBDA(_xlpm.x,_xlpm.x=$O4741))))</f>
        <v>9.9403578528827041E-5</v>
      </c>
      <c r="R4741" s="14">
        <f>$H4741/Q4741</f>
        <v>1</v>
      </c>
      <c r="S4741" s="14" cm="1">
        <f t="array" ref="S4741">SUM(_xlfn._xlws.FILTER($H$2:$H$7117,_xlfn.MAP($P$2:$P$7117,_xlfn.LAMBDA(_xlpm.x,_xlpm.x=$P4741))))</f>
        <v>3.4791252485089465E-4</v>
      </c>
      <c r="T4741" s="14">
        <f>$H4741/S4741</f>
        <v>0.2857142857142857</v>
      </c>
      <c r="U4741" s="14">
        <f>_xlfn.LET(_xlpm.freq,F4741,_xlpm.size,M4741+1,_xlpm.F,V4741,LOG(1+_xlpm.freq)*LOG(1+_xlpm.size)*_xlpm.F)</f>
        <v>0.17920632765010211</v>
      </c>
      <c r="V4741" s="14">
        <f>_xlfn.LET(_xlpm.a,T4741,_xlpm.b,R4741,2*_xlpm.a*_xlpm.b/(_xlpm.a+_xlpm.b))</f>
        <v>0.44444444444444448</v>
      </c>
      <c r="W4741" s="14">
        <f>_xlfn.LET(_xlpm.p,R4741,_xlpm.q,T4741,LOG(_xlpm.p/_xlpm.q))</f>
        <v>0.54406804435027567</v>
      </c>
      <c r="X4741" s="2"/>
    </row>
    <row r="4742" spans="1:24">
      <c r="A4742" s="1" t="str">
        <f>_xlfn.LET(_xlpm.sep," : ",CONCATENATE(O4742,_xlpm.sep,P4742))</f>
        <v>~ntaih~ : [nteɪ]</v>
      </c>
      <c r="B4742" s="1">
        <f>_xlfn.LET(_xlpm.d,$G4742,_xlpm.k,_xlfn.CONCAT(LEFT(TRIM(B$1),1),"*"),COUNTIF(_xlpm.d,_xlpm.k))</f>
        <v>0</v>
      </c>
      <c r="C4742" s="1">
        <f>_xlfn.LET(_xlpm.d,$G4742,_xlpm.k,_xlfn.CONCAT(LEFT(TRIM(C$1),1),"*"),COUNTIF(_xlpm.d,_xlpm.k))</f>
        <v>0</v>
      </c>
      <c r="D4742" s="1">
        <f>_xlfn.LET(_xlpm.d,$G4742,_xlpm.k,_xlfn.CONCAT(LEFT(TRIM(D$1),1),"*"),COUNTIF(_xlpm.d,_xlpm.k))</f>
        <v>1</v>
      </c>
      <c r="E4742" s="1">
        <f>LOG(F4742+1,10)</f>
        <v>0.47712125471966244</v>
      </c>
      <c r="F4742" s="7">
        <v>2</v>
      </c>
      <c r="G4742" s="9" t="s">
        <v>3163</v>
      </c>
      <c r="H4742" s="4">
        <f>F4742/freq.sum.r6e</f>
        <v>9.9403578528827041E-5</v>
      </c>
      <c r="I4742" s="1" t="str">
        <f>_xlfn.LET(_xlpm.sep,":",_xlpm.w,$G4742,LEFT(_xlpm.w,FIND(_xlpm.sep,_xlpm.w)-1))</f>
        <v>nteɪ</v>
      </c>
      <c r="J4742" s="1" t="str">
        <f>_xlfn.LET(_xlpm.sep,":",_xlpm.w,$G4742,RIGHT(_xlpm.w,LEN(_xlpm.w)-FIND(_xlpm.sep,_xlpm.w)))</f>
        <v>ntaih</v>
      </c>
      <c r="K4742" s="10">
        <f>_xlfn.LET(_xlpm.w,I4742,LEN(_xlpm.w))</f>
        <v>4</v>
      </c>
      <c r="L4742" s="10">
        <f>_xlfn.LET(_xlpm.w,J4742,LEN(_xlpm.w))</f>
        <v>5</v>
      </c>
      <c r="M4742" s="10">
        <f>_xlfn.LET(_xlpm.a,K4742,_xlpm.b,L4742,MAX(_xlpm.a,_xlpm.b))</f>
        <v>5</v>
      </c>
      <c r="N4742" s="10">
        <f>_xlfn.LET(_xlpm.d,(K4742,L4742),MAX(_xlpm.d)-MIN(_xlpm.d))</f>
        <v>1</v>
      </c>
      <c r="O4742" s="1" t="str">
        <f>_xlfn.LET(_xlpm.sep,":",_xlpm.w,$G4742,_xlfn.CONCAT("~",RIGHT(_xlpm.w,LEN(_xlpm.w)-FIND(_xlpm.sep,_xlpm.w)),"~"))</f>
        <v>~ntaih~</v>
      </c>
      <c r="P4742" s="1" t="str">
        <f>_xlfn.LET(_xlpm.sep,":",_xlpm.w,$G4742,_xlfn.CONCAT("[",LEFT(_xlpm.w,FIND(_xlpm.sep,_xlpm.w)-1),"]"))</f>
        <v>[nteɪ]</v>
      </c>
      <c r="Q4742" s="14" cm="1">
        <f t="array" ref="Q4742">SUM(_xlfn._xlws.FILTER($H$2:$H$7117,_xlfn.MAP($O$2:$O$7117,_xlfn.LAMBDA(_xlpm.x,_xlpm.x=$O4742))))</f>
        <v>9.9403578528827041E-5</v>
      </c>
      <c r="R4742" s="14">
        <f>$H4742/Q4742</f>
        <v>1</v>
      </c>
      <c r="S4742" s="14" cm="1">
        <f t="array" ref="S4742">SUM(_xlfn._xlws.FILTER($H$2:$H$7117,_xlfn.MAP($P$2:$P$7117,_xlfn.LAMBDA(_xlpm.x,_xlpm.x=$P4742))))</f>
        <v>3.4791252485089465E-4</v>
      </c>
      <c r="T4742" s="14">
        <f>$H4742/S4742</f>
        <v>0.2857142857142857</v>
      </c>
      <c r="U4742" s="14">
        <f>_xlfn.LET(_xlpm.freq,F4742,_xlpm.size,M4742+1,_xlpm.F,V4742,LOG(1+_xlpm.freq)*LOG(1+_xlpm.size)*_xlpm.F)</f>
        <v>0.17920632765010211</v>
      </c>
      <c r="V4742" s="14">
        <f>_xlfn.LET(_xlpm.a,T4742,_xlpm.b,R4742,2*_xlpm.a*_xlpm.b/(_xlpm.a+_xlpm.b))</f>
        <v>0.44444444444444448</v>
      </c>
      <c r="W4742" s="14">
        <f>_xlfn.LET(_xlpm.p,R4742,_xlpm.q,T4742,LOG(_xlpm.p/_xlpm.q))</f>
        <v>0.54406804435027567</v>
      </c>
      <c r="X4742" s="2"/>
    </row>
    <row r="4743" spans="1:24">
      <c r="A4743" s="1" t="str">
        <f>_xlfn.LET(_xlpm.sep," : ",CONCATENATE(O4743,_xlpm.sep,P4743))</f>
        <v>~theyh~ : [ðeɪ]</v>
      </c>
      <c r="B4743" s="1">
        <f>_xlfn.LET(_xlpm.d,$G4743,_xlpm.k,_xlfn.CONCAT(LEFT(TRIM(B$1),1),"*"),COUNTIF(_xlpm.d,_xlpm.k))</f>
        <v>0</v>
      </c>
      <c r="C4743" s="1">
        <f>_xlfn.LET(_xlpm.d,$G4743,_xlpm.k,_xlfn.CONCAT(LEFT(TRIM(C$1),1),"*"),COUNTIF(_xlpm.d,_xlpm.k))</f>
        <v>0</v>
      </c>
      <c r="D4743" s="1">
        <f>_xlfn.LET(_xlpm.d,$G4743,_xlpm.k,_xlfn.CONCAT(LEFT(TRIM(D$1),1),"*"),COUNTIF(_xlpm.d,_xlpm.k))</f>
        <v>0</v>
      </c>
      <c r="E4743" s="1">
        <f>LOG(F4743+1,10)</f>
        <v>0.47712125471966244</v>
      </c>
      <c r="F4743" s="7">
        <v>2</v>
      </c>
      <c r="G4743" s="9" t="s">
        <v>5498</v>
      </c>
      <c r="H4743" s="4">
        <f>F4743/freq.sum.r6e</f>
        <v>9.9403578528827041E-5</v>
      </c>
      <c r="I4743" s="1" t="str">
        <f>_xlfn.LET(_xlpm.sep,":",_xlpm.w,$G4743,LEFT(_xlpm.w,FIND(_xlpm.sep,_xlpm.w)-1))</f>
        <v>ðeɪ</v>
      </c>
      <c r="J4743" s="1" t="str">
        <f>_xlfn.LET(_xlpm.sep,":",_xlpm.w,$G4743,RIGHT(_xlpm.w,LEN(_xlpm.w)-FIND(_xlpm.sep,_xlpm.w)))</f>
        <v>theyh</v>
      </c>
      <c r="K4743" s="10">
        <f>_xlfn.LET(_xlpm.w,I4743,LEN(_xlpm.w))</f>
        <v>3</v>
      </c>
      <c r="L4743" s="10">
        <f>_xlfn.LET(_xlpm.w,J4743,LEN(_xlpm.w))</f>
        <v>5</v>
      </c>
      <c r="M4743" s="10">
        <f>_xlfn.LET(_xlpm.a,K4743,_xlpm.b,L4743,MAX(_xlpm.a,_xlpm.b))</f>
        <v>5</v>
      </c>
      <c r="N4743" s="10">
        <f>_xlfn.LET(_xlpm.d,(K4743,L4743),MAX(_xlpm.d)-MIN(_xlpm.d))</f>
        <v>2</v>
      </c>
      <c r="O4743" s="1" t="str">
        <f>_xlfn.LET(_xlpm.sep,":",_xlpm.w,$G4743,_xlfn.CONCAT("~",RIGHT(_xlpm.w,LEN(_xlpm.w)-FIND(_xlpm.sep,_xlpm.w)),"~"))</f>
        <v>~theyh~</v>
      </c>
      <c r="P4743" s="1" t="str">
        <f>_xlfn.LET(_xlpm.sep,":",_xlpm.w,$G4743,_xlfn.CONCAT("[",LEFT(_xlpm.w,FIND(_xlpm.sep,_xlpm.w)-1),"]"))</f>
        <v>[ðeɪ]</v>
      </c>
      <c r="Q4743" s="14" cm="1">
        <f t="array" ref="Q4743">SUM(_xlfn._xlws.FILTER($H$2:$H$7117,_xlfn.MAP($O$2:$O$7117,_xlfn.LAMBDA(_xlpm.x,_xlpm.x=$O4743))))</f>
        <v>9.9403578528827041E-5</v>
      </c>
      <c r="R4743" s="14">
        <f>$H4743/Q4743</f>
        <v>1</v>
      </c>
      <c r="S4743" s="14" cm="1">
        <f t="array" ref="S4743">SUM(_xlfn._xlws.FILTER($H$2:$H$7117,_xlfn.MAP($P$2:$P$7117,_xlfn.LAMBDA(_xlpm.x,_xlpm.x=$P4743))))</f>
        <v>3.4791252485089465E-4</v>
      </c>
      <c r="T4743" s="14">
        <f>$H4743/S4743</f>
        <v>0.2857142857142857</v>
      </c>
      <c r="U4743" s="14">
        <f>_xlfn.LET(_xlpm.freq,F4743,_xlpm.size,M4743+1,_xlpm.F,V4743,LOG(1+_xlpm.freq)*LOG(1+_xlpm.size)*_xlpm.F)</f>
        <v>0.17920632765010211</v>
      </c>
      <c r="V4743" s="14">
        <f>_xlfn.LET(_xlpm.a,T4743,_xlpm.b,R4743,2*_xlpm.a*_xlpm.b/(_xlpm.a+_xlpm.b))</f>
        <v>0.44444444444444448</v>
      </c>
      <c r="W4743" s="14">
        <f>_xlfn.LET(_xlpm.p,R4743,_xlpm.q,T4743,LOG(_xlpm.p/_xlpm.q))</f>
        <v>0.54406804435027567</v>
      </c>
      <c r="X4743" s="2"/>
    </row>
    <row r="4744" spans="1:24">
      <c r="A4744" s="1" t="str">
        <f>_xlfn.LET(_xlpm.sep," : ",CONCATENATE(O4744,_xlpm.sep,P4744))</f>
        <v>~rsuah~ : [ɹsweɪ]</v>
      </c>
      <c r="B4744" s="1">
        <f>_xlfn.LET(_xlpm.d,$G4744,_xlpm.k,_xlfn.CONCAT(LEFT(TRIM(B$1),1),"*"),COUNTIF(_xlpm.d,_xlpm.k))</f>
        <v>1</v>
      </c>
      <c r="C4744" s="1">
        <f>_xlfn.LET(_xlpm.d,$G4744,_xlpm.k,_xlfn.CONCAT(LEFT(TRIM(C$1),1),"*"),COUNTIF(_xlpm.d,_xlpm.k))</f>
        <v>0</v>
      </c>
      <c r="D4744" s="1">
        <f>_xlfn.LET(_xlpm.d,$G4744,_xlpm.k,_xlfn.CONCAT(LEFT(TRIM(D$1),1),"*"),COUNTIF(_xlpm.d,_xlpm.k))</f>
        <v>0</v>
      </c>
      <c r="E4744" s="1">
        <f>LOG(F4744+1,10)</f>
        <v>0.47712125471966244</v>
      </c>
      <c r="F4744" s="7">
        <v>2</v>
      </c>
      <c r="G4744" s="9" t="s">
        <v>6234</v>
      </c>
      <c r="H4744" s="4">
        <f>F4744/freq.sum.r6e</f>
        <v>9.9403578528827041E-5</v>
      </c>
      <c r="I4744" s="1" t="str">
        <f>_xlfn.LET(_xlpm.sep,":",_xlpm.w,$G4744,LEFT(_xlpm.w,FIND(_xlpm.sep,_xlpm.w)-1))</f>
        <v>ɹsweɪ</v>
      </c>
      <c r="J4744" s="1" t="str">
        <f>_xlfn.LET(_xlpm.sep,":",_xlpm.w,$G4744,RIGHT(_xlpm.w,LEN(_xlpm.w)-FIND(_xlpm.sep,_xlpm.w)))</f>
        <v>rsuah</v>
      </c>
      <c r="K4744" s="10">
        <f>_xlfn.LET(_xlpm.w,I4744,LEN(_xlpm.w))</f>
        <v>5</v>
      </c>
      <c r="L4744" s="10">
        <f>_xlfn.LET(_xlpm.w,J4744,LEN(_xlpm.w))</f>
        <v>5</v>
      </c>
      <c r="M4744" s="10">
        <f>_xlfn.LET(_xlpm.a,K4744,_xlpm.b,L4744,MAX(_xlpm.a,_xlpm.b))</f>
        <v>5</v>
      </c>
      <c r="N4744" s="10">
        <f>_xlfn.LET(_xlpm.d,(K4744,L4744),MAX(_xlpm.d)-MIN(_xlpm.d))</f>
        <v>0</v>
      </c>
      <c r="O4744" s="1" t="str">
        <f>_xlfn.LET(_xlpm.sep,":",_xlpm.w,$G4744,_xlfn.CONCAT("~",RIGHT(_xlpm.w,LEN(_xlpm.w)-FIND(_xlpm.sep,_xlpm.w)),"~"))</f>
        <v>~rsuah~</v>
      </c>
      <c r="P4744" s="1" t="str">
        <f>_xlfn.LET(_xlpm.sep,":",_xlpm.w,$G4744,_xlfn.CONCAT("[",LEFT(_xlpm.w,FIND(_xlpm.sep,_xlpm.w)-1),"]"))</f>
        <v>[ɹsweɪ]</v>
      </c>
      <c r="Q4744" s="14" cm="1">
        <f t="array" ref="Q4744">SUM(_xlfn._xlws.FILTER($H$2:$H$7111,_xlfn.MAP($O$2:$O$7111,_xlfn.LAMBDA(_xlpm.x,_xlpm.x=$O4744))))</f>
        <v>9.9403578528827041E-5</v>
      </c>
      <c r="R4744" s="14">
        <f>$H4744/Q4744</f>
        <v>1</v>
      </c>
      <c r="S4744" s="14" cm="1">
        <f t="array" ref="S4744">SUM(_xlfn._xlws.FILTER($H$2:$H$7111,_xlfn.MAP($P$2:$P$7111,_xlfn.LAMBDA(_xlpm.x,_xlpm.x=$P4744))))</f>
        <v>3.4791252485089465E-4</v>
      </c>
      <c r="T4744" s="14">
        <f>$H4744/S4744</f>
        <v>0.2857142857142857</v>
      </c>
      <c r="U4744" s="14">
        <f>_xlfn.LET(_xlpm.freq,F4744,_xlpm.size,M4744+1,_xlpm.F,V4744,LOG(1+_xlpm.freq)*LOG(1+_xlpm.size)*_xlpm.F)</f>
        <v>0.17920632765010211</v>
      </c>
      <c r="V4744" s="14">
        <f>_xlfn.LET(_xlpm.a,T4744,_xlpm.b,R4744,2*_xlpm.a*_xlpm.b/(_xlpm.a+_xlpm.b))</f>
        <v>0.44444444444444448</v>
      </c>
      <c r="W4744" s="14">
        <f>_xlfn.LET(_xlpm.p,R4744,_xlpm.q,T4744,LOG(_xlpm.p/_xlpm.q))</f>
        <v>0.54406804435027567</v>
      </c>
      <c r="X4744" s="2"/>
    </row>
    <row r="4745" spans="1:24">
      <c r="A4745" s="1" t="str">
        <f>_xlfn.LET(_xlpm.sep," : ",CONCATENATE(O4745,_xlpm.sep,P4745))</f>
        <v>~rtaih~ : [ɹteɪ]</v>
      </c>
      <c r="B4745" s="1">
        <f>_xlfn.LET(_xlpm.d,$G4745,_xlpm.k,_xlfn.CONCAT(LEFT(TRIM(B$1),1),"*"),COUNTIF(_xlpm.d,_xlpm.k))</f>
        <v>1</v>
      </c>
      <c r="C4745" s="1">
        <f>_xlfn.LET(_xlpm.d,$G4745,_xlpm.k,_xlfn.CONCAT(LEFT(TRIM(C$1),1),"*"),COUNTIF(_xlpm.d,_xlpm.k))</f>
        <v>0</v>
      </c>
      <c r="D4745" s="1">
        <f>_xlfn.LET(_xlpm.d,$G4745,_xlpm.k,_xlfn.CONCAT(LEFT(TRIM(D$1),1),"*"),COUNTIF(_xlpm.d,_xlpm.k))</f>
        <v>0</v>
      </c>
      <c r="E4745" s="1">
        <f>LOG(F4745+1,10)</f>
        <v>0.47712125471966244</v>
      </c>
      <c r="F4745" s="7">
        <v>2</v>
      </c>
      <c r="G4745" s="9" t="s">
        <v>6309</v>
      </c>
      <c r="H4745" s="4">
        <f>F4745/freq.sum.r6e</f>
        <v>9.9403578528827041E-5</v>
      </c>
      <c r="I4745" s="1" t="str">
        <f>_xlfn.LET(_xlpm.sep,":",_xlpm.w,$G4745,LEFT(_xlpm.w,FIND(_xlpm.sep,_xlpm.w)-1))</f>
        <v>ɹteɪ</v>
      </c>
      <c r="J4745" s="1" t="str">
        <f>_xlfn.LET(_xlpm.sep,":",_xlpm.w,$G4745,RIGHT(_xlpm.w,LEN(_xlpm.w)-FIND(_xlpm.sep,_xlpm.w)))</f>
        <v>rtaih</v>
      </c>
      <c r="K4745" s="10">
        <f>_xlfn.LET(_xlpm.w,I4745,LEN(_xlpm.w))</f>
        <v>4</v>
      </c>
      <c r="L4745" s="10">
        <f>_xlfn.LET(_xlpm.w,J4745,LEN(_xlpm.w))</f>
        <v>5</v>
      </c>
      <c r="M4745" s="10">
        <f>_xlfn.LET(_xlpm.a,K4745,_xlpm.b,L4745,MAX(_xlpm.a,_xlpm.b))</f>
        <v>5</v>
      </c>
      <c r="N4745" s="10">
        <f>_xlfn.LET(_xlpm.d,(K4745,L4745),MAX(_xlpm.d)-MIN(_xlpm.d))</f>
        <v>1</v>
      </c>
      <c r="O4745" s="1" t="str">
        <f>_xlfn.LET(_xlpm.sep,":",_xlpm.w,$G4745,_xlfn.CONCAT("~",RIGHT(_xlpm.w,LEN(_xlpm.w)-FIND(_xlpm.sep,_xlpm.w)),"~"))</f>
        <v>~rtaih~</v>
      </c>
      <c r="P4745" s="1" t="str">
        <f>_xlfn.LET(_xlpm.sep,":",_xlpm.w,$G4745,_xlfn.CONCAT("[",LEFT(_xlpm.w,FIND(_xlpm.sep,_xlpm.w)-1),"]"))</f>
        <v>[ɹteɪ]</v>
      </c>
      <c r="Q4745" s="14" cm="1">
        <f t="array" ref="Q4745">SUM(_xlfn._xlws.FILTER($H$2:$H$7117,_xlfn.MAP($O$2:$O$7117,_xlfn.LAMBDA(_xlpm.x,_xlpm.x=$O4745))))</f>
        <v>9.9403578528827041E-5</v>
      </c>
      <c r="R4745" s="14">
        <f>$H4745/Q4745</f>
        <v>1</v>
      </c>
      <c r="S4745" s="14" cm="1">
        <f t="array" ref="S4745">SUM(_xlfn._xlws.FILTER($H$2:$H$7117,_xlfn.MAP($P$2:$P$7117,_xlfn.LAMBDA(_xlpm.x,_xlpm.x=$P4745))))</f>
        <v>3.4791252485089465E-4</v>
      </c>
      <c r="T4745" s="14">
        <f>$H4745/S4745</f>
        <v>0.2857142857142857</v>
      </c>
      <c r="U4745" s="14">
        <f>_xlfn.LET(_xlpm.freq,F4745,_xlpm.size,M4745+1,_xlpm.F,V4745,LOG(1+_xlpm.freq)*LOG(1+_xlpm.size)*_xlpm.F)</f>
        <v>0.17920632765010211</v>
      </c>
      <c r="V4745" s="14">
        <f>_xlfn.LET(_xlpm.a,T4745,_xlpm.b,R4745,2*_xlpm.a*_xlpm.b/(_xlpm.a+_xlpm.b))</f>
        <v>0.44444444444444448</v>
      </c>
      <c r="W4745" s="14">
        <f>_xlfn.LET(_xlpm.p,R4745,_xlpm.q,T4745,LOG(_xlpm.p/_xlpm.q))</f>
        <v>0.54406804435027567</v>
      </c>
      <c r="X4745" s="2"/>
    </row>
    <row r="4746" spans="1:24">
      <c r="A4746" s="1" t="str">
        <f>_xlfn.LET(_xlpm.sep," : ",CONCATENATE(O4746,_xlpm.sep,P4746))</f>
        <v>~xchah~ : [kstʃeɪ]</v>
      </c>
      <c r="B4746" s="1">
        <f>_xlfn.LET(_xlpm.d,$G4746,_xlpm.k,_xlfn.CONCAT(LEFT(TRIM(B$1),1),"*"),COUNTIF(_xlpm.d,_xlpm.k))</f>
        <v>0</v>
      </c>
      <c r="C4746" s="1">
        <f>_xlfn.LET(_xlpm.d,$G4746,_xlpm.k,_xlfn.CONCAT(LEFT(TRIM(C$1),1),"*"),COUNTIF(_xlpm.d,_xlpm.k))</f>
        <v>0</v>
      </c>
      <c r="D4746" s="1">
        <f>_xlfn.LET(_xlpm.d,$G4746,_xlpm.k,_xlfn.CONCAT(LEFT(TRIM(D$1),1),"*"),COUNTIF(_xlpm.d,_xlpm.k))</f>
        <v>0</v>
      </c>
      <c r="E4746" s="1">
        <f>LOG(F4746+1,10)</f>
        <v>0.47712125471966244</v>
      </c>
      <c r="F4746" s="7">
        <v>2</v>
      </c>
      <c r="G4746" s="9" t="s">
        <v>1584</v>
      </c>
      <c r="H4746" s="4">
        <f>F4746/freq.sum.r6e</f>
        <v>9.9403578528827041E-5</v>
      </c>
      <c r="I4746" s="1" t="str">
        <f>_xlfn.LET(_xlpm.sep,":",_xlpm.w,$G4746,LEFT(_xlpm.w,FIND(_xlpm.sep,_xlpm.w)-1))</f>
        <v>kstʃeɪ</v>
      </c>
      <c r="J4746" s="1" t="str">
        <f>_xlfn.LET(_xlpm.sep,":",_xlpm.w,$G4746,RIGHT(_xlpm.w,LEN(_xlpm.w)-FIND(_xlpm.sep,_xlpm.w)))</f>
        <v>xchah</v>
      </c>
      <c r="K4746" s="10">
        <f>_xlfn.LET(_xlpm.w,I4746,LEN(_xlpm.w))</f>
        <v>6</v>
      </c>
      <c r="L4746" s="10">
        <f>_xlfn.LET(_xlpm.w,J4746,LEN(_xlpm.w))</f>
        <v>5</v>
      </c>
      <c r="M4746" s="10">
        <f>_xlfn.LET(_xlpm.a,K4746,_xlpm.b,L4746,MAX(_xlpm.a,_xlpm.b))</f>
        <v>6</v>
      </c>
      <c r="N4746" s="10">
        <f>_xlfn.LET(_xlpm.d,(K4746,L4746),MAX(_xlpm.d)-MIN(_xlpm.d))</f>
        <v>1</v>
      </c>
      <c r="O4746" s="1" t="str">
        <f>_xlfn.LET(_xlpm.sep,":",_xlpm.w,$G4746,_xlfn.CONCAT("~",RIGHT(_xlpm.w,LEN(_xlpm.w)-FIND(_xlpm.sep,_xlpm.w)),"~"))</f>
        <v>~xchah~</v>
      </c>
      <c r="P4746" s="1" t="str">
        <f>_xlfn.LET(_xlpm.sep,":",_xlpm.w,$G4746,_xlfn.CONCAT("[",LEFT(_xlpm.w,FIND(_xlpm.sep,_xlpm.w)-1),"]"))</f>
        <v>[kstʃeɪ]</v>
      </c>
      <c r="Q4746" s="14" cm="1">
        <f t="array" ref="Q4746">SUM(_xlfn._xlws.FILTER($H$2:$H$7117,_xlfn.MAP($O$2:$O$7117,_xlfn.LAMBDA(_xlpm.x,_xlpm.x=$O4746))))</f>
        <v>9.9403578528827041E-5</v>
      </c>
      <c r="R4746" s="14">
        <f>$H4746/Q4746</f>
        <v>1</v>
      </c>
      <c r="S4746" s="14" cm="1">
        <f t="array" ref="S4746">SUM(_xlfn._xlws.FILTER($H$2:$H$7117,_xlfn.MAP($P$2:$P$7117,_xlfn.LAMBDA(_xlpm.x,_xlpm.x=$P4746))))</f>
        <v>3.4791252485089465E-4</v>
      </c>
      <c r="T4746" s="14">
        <f>$H4746/S4746</f>
        <v>0.2857142857142857</v>
      </c>
      <c r="U4746" s="14">
        <f>_xlfn.LET(_xlpm.freq,F4746,_xlpm.size,M4746+1,_xlpm.F,V4746,LOG(1+_xlpm.freq)*LOG(1+_xlpm.size)*_xlpm.F)</f>
        <v>0.19150374565260433</v>
      </c>
      <c r="V4746" s="14">
        <f>_xlfn.LET(_xlpm.a,T4746,_xlpm.b,R4746,2*_xlpm.a*_xlpm.b/(_xlpm.a+_xlpm.b))</f>
        <v>0.44444444444444448</v>
      </c>
      <c r="W4746" s="14">
        <f>_xlfn.LET(_xlpm.p,R4746,_xlpm.q,T4746,LOG(_xlpm.p/_xlpm.q))</f>
        <v>0.54406804435027567</v>
      </c>
      <c r="X4746" s="2"/>
    </row>
    <row r="4747" spans="1:24">
      <c r="A4747" s="1" t="str">
        <f>_xlfn.LET(_xlpm.sep," : ",CONCATENATE(O4747,_xlpm.sep,P4747))</f>
        <v>~strai~ : [stɹeɪ]</v>
      </c>
      <c r="B4747" s="1">
        <f>_xlfn.LET(_xlpm.d,$G4747,_xlpm.k,_xlfn.CONCAT(LEFT(TRIM(B$1),1),"*"),COUNTIF(_xlpm.d,_xlpm.k))</f>
        <v>0</v>
      </c>
      <c r="C4747" s="1">
        <f>_xlfn.LET(_xlpm.d,$G4747,_xlpm.k,_xlfn.CONCAT(LEFT(TRIM(C$1),1),"*"),COUNTIF(_xlpm.d,_xlpm.k))</f>
        <v>0</v>
      </c>
      <c r="D4747" s="1">
        <f>_xlfn.LET(_xlpm.d,$G4747,_xlpm.k,_xlfn.CONCAT(LEFT(TRIM(D$1),1),"*"),COUNTIF(_xlpm.d,_xlpm.k))</f>
        <v>0</v>
      </c>
      <c r="E4747" s="1">
        <f>LOG(F4747+1,10)</f>
        <v>0.69897000433601875</v>
      </c>
      <c r="F4747" s="7">
        <v>4</v>
      </c>
      <c r="G4747" s="9" t="s">
        <v>4349</v>
      </c>
      <c r="H4747" s="4">
        <f>F4747/freq.sum.r6e</f>
        <v>1.9880715705765408E-4</v>
      </c>
      <c r="I4747" s="4" t="str">
        <f>_xlfn.LET(_xlpm.sep,":",_xlpm.w,$G4747,LEFT(_xlpm.w,FIND(_xlpm.sep,_xlpm.w)-1))</f>
        <v>stɹeɪ</v>
      </c>
      <c r="J4747" s="4" t="str">
        <f>_xlfn.LET(_xlpm.sep,":",_xlpm.w,$G4747,RIGHT(_xlpm.w,LEN(_xlpm.w)-FIND(_xlpm.sep,_xlpm.w)))</f>
        <v>strai</v>
      </c>
      <c r="K4747" s="10">
        <f>_xlfn.LET(_xlpm.w,I4747,LEN(_xlpm.w))</f>
        <v>5</v>
      </c>
      <c r="L4747" s="10">
        <f>_xlfn.LET(_xlpm.w,J4747,LEN(_xlpm.w))</f>
        <v>5</v>
      </c>
      <c r="M4747" s="10">
        <f>_xlfn.LET(_xlpm.a,K4747,_xlpm.b,L4747,MAX(_xlpm.a,_xlpm.b))</f>
        <v>5</v>
      </c>
      <c r="N4747" s="10">
        <f>_xlfn.LET(_xlpm.d,(K4747,L4747),MAX(_xlpm.d)-MIN(_xlpm.d))</f>
        <v>0</v>
      </c>
      <c r="O4747" s="1" t="str">
        <f>_xlfn.LET(_xlpm.sep,":",_xlpm.w,$G4747,_xlfn.CONCAT("~",RIGHT(_xlpm.w,LEN(_xlpm.w)-FIND(_xlpm.sep,_xlpm.w)),"~"))</f>
        <v>~strai~</v>
      </c>
      <c r="P4747" s="1" t="str">
        <f>_xlfn.LET(_xlpm.sep,":",_xlpm.w,$G4747,_xlfn.CONCAT("[",LEFT(_xlpm.w,FIND(_xlpm.sep,_xlpm.w)-1),"]"))</f>
        <v>[stɹeɪ]</v>
      </c>
      <c r="Q4747" s="14" cm="1">
        <f t="array" ref="Q4747">SUM(_xlfn._xlws.FILTER($H$2:$H$7109,_xlfn.MAP($O$2:$O$7109,_xlfn.LAMBDA(_xlpm.x,_xlpm.x=$O4747))))</f>
        <v>1.9880715705765408E-4</v>
      </c>
      <c r="R4747" s="14">
        <f>$H4747/Q4747</f>
        <v>1</v>
      </c>
      <c r="S4747" s="14" cm="1">
        <f t="array" ref="S4747">SUM(_xlfn._xlws.FILTER($H$2:$H$7109,_xlfn.MAP($P$2:$P$7109,_xlfn.LAMBDA(_xlpm.x,_xlpm.x=$P4747))))</f>
        <v>6.9582504970178941E-4</v>
      </c>
      <c r="T4747" s="14">
        <f>$H4747/S4747</f>
        <v>0.28571428571428564</v>
      </c>
      <c r="U4747" s="14">
        <f>_xlfn.LET(_xlpm.freq,F4747,_xlpm.size,M4747+1,_xlpm.F,V4747,LOG(1+_xlpm.freq)*LOG(1+_xlpm.size)*_xlpm.F)</f>
        <v>0.26253252475250044</v>
      </c>
      <c r="V4747" s="14">
        <f>_xlfn.LET(_xlpm.a,T4747,_xlpm.b,R4747,2*_xlpm.a*_xlpm.b/(_xlpm.a+_xlpm.b))</f>
        <v>0.44444444444444436</v>
      </c>
      <c r="W4747" s="14">
        <f>_xlfn.LET(_xlpm.p,R4747,_xlpm.q,T4747,LOG(_xlpm.p/_xlpm.q))</f>
        <v>0.54406804435027578</v>
      </c>
      <c r="X4747" s="2"/>
    </row>
    <row r="4748" spans="1:24">
      <c r="A4748" s="1" t="str">
        <f>_xlfn.LET(_xlpm.sep," : ",CONCATENATE(O4748,_xlpm.sep,P4748))</f>
        <v>~sough~ : [sɔ]</v>
      </c>
      <c r="B4748" s="1">
        <f>_xlfn.LET(_xlpm.d,$G4748,_xlpm.k,_xlfn.CONCAT(LEFT(TRIM(B$1),1),"*"),COUNTIF(_xlpm.d,_xlpm.k))</f>
        <v>0</v>
      </c>
      <c r="C4748" s="1">
        <f>_xlfn.LET(_xlpm.d,$G4748,_xlpm.k,_xlfn.CONCAT(LEFT(TRIM(C$1),1),"*"),COUNTIF(_xlpm.d,_xlpm.k))</f>
        <v>0</v>
      </c>
      <c r="D4748" s="1">
        <f>_xlfn.LET(_xlpm.d,$G4748,_xlpm.k,_xlfn.CONCAT(LEFT(TRIM(D$1),1),"*"),COUNTIF(_xlpm.d,_xlpm.k))</f>
        <v>0</v>
      </c>
      <c r="E4748" s="1">
        <f>LOG(F4748+1,10)</f>
        <v>0.47712125471966244</v>
      </c>
      <c r="F4748" s="7">
        <v>2</v>
      </c>
      <c r="G4748" s="9" t="s">
        <v>4527</v>
      </c>
      <c r="H4748" s="4">
        <f>F4748/freq.sum.r6e</f>
        <v>9.9403578528827041E-5</v>
      </c>
      <c r="I4748" s="4" t="str">
        <f>_xlfn.LET(_xlpm.sep,":",_xlpm.w,$G4748,LEFT(_xlpm.w,FIND(_xlpm.sep,_xlpm.w)-1))</f>
        <v>sɔ</v>
      </c>
      <c r="J4748" s="4" t="str">
        <f>_xlfn.LET(_xlpm.sep,":",_xlpm.w,$G4748,RIGHT(_xlpm.w,LEN(_xlpm.w)-FIND(_xlpm.sep,_xlpm.w)))</f>
        <v>sough</v>
      </c>
      <c r="K4748" s="10">
        <f>_xlfn.LET(_xlpm.w,I4748,LEN(_xlpm.w))</f>
        <v>2</v>
      </c>
      <c r="L4748" s="10">
        <f>_xlfn.LET(_xlpm.w,J4748,LEN(_xlpm.w))</f>
        <v>5</v>
      </c>
      <c r="M4748" s="10">
        <f>_xlfn.LET(_xlpm.a,K4748,_xlpm.b,L4748,MAX(_xlpm.a,_xlpm.b))</f>
        <v>5</v>
      </c>
      <c r="N4748" s="10">
        <f>_xlfn.LET(_xlpm.d,(K4748,L4748),MAX(_xlpm.d)-MIN(_xlpm.d))</f>
        <v>3</v>
      </c>
      <c r="O4748" s="1" t="str">
        <f>_xlfn.LET(_xlpm.sep,":",_xlpm.w,$G4748,_xlfn.CONCAT("~",RIGHT(_xlpm.w,LEN(_xlpm.w)-FIND(_xlpm.sep,_xlpm.w)),"~"))</f>
        <v>~sough~</v>
      </c>
      <c r="P4748" s="1" t="str">
        <f>_xlfn.LET(_xlpm.sep,":",_xlpm.w,$G4748,_xlfn.CONCAT("[",LEFT(_xlpm.w,FIND(_xlpm.sep,_xlpm.w)-1),"]"))</f>
        <v>[sɔ]</v>
      </c>
      <c r="Q4748" s="14" cm="1">
        <f t="array" ref="Q4748">SUM(_xlfn._xlws.FILTER($H$2:$H$7109,_xlfn.MAP($O$2:$O$7109,_xlfn.LAMBDA(_xlpm.x,_xlpm.x=$O4748))))</f>
        <v>2.4850894632206762E-4</v>
      </c>
      <c r="R4748" s="14">
        <f>$H4748/Q4748</f>
        <v>0.39999999999999997</v>
      </c>
      <c r="S4748" s="14" cm="1">
        <f t="array" ref="S4748">SUM(_xlfn._xlws.FILTER($H$2:$H$7109,_xlfn.MAP($P$2:$P$7109,_xlfn.LAMBDA(_xlpm.x,_xlpm.x=$P4748))))</f>
        <v>8.9463220675944336E-4</v>
      </c>
      <c r="T4748" s="14">
        <f>$H4748/S4748</f>
        <v>0.11111111111111112</v>
      </c>
      <c r="U4748" s="14">
        <f>_xlfn.LET(_xlpm.freq,F4748,_xlpm.size,M4748+1,_xlpm.F,V4748,LOG(1+_xlpm.freq)*LOG(1+_xlpm.size)*_xlpm.F)</f>
        <v>7.0124215167431267E-2</v>
      </c>
      <c r="V4748" s="14">
        <f>_xlfn.LET(_xlpm.a,T4748,_xlpm.b,R4748,2*_xlpm.a*_xlpm.b/(_xlpm.a+_xlpm.b))</f>
        <v>0.17391304347826089</v>
      </c>
      <c r="W4748" s="14">
        <f>_xlfn.LET(_xlpm.p,R4748,_xlpm.q,T4748,LOG(_xlpm.p/_xlpm.q))</f>
        <v>0.55630250076728727</v>
      </c>
      <c r="X4748" s="2"/>
    </row>
    <row r="4749" spans="1:24">
      <c r="A4749" s="1" t="str">
        <f>_xlfn.LET(_xlpm.sep," : ",CONCATENATE(O4749,_xlpm.sep,P4749))</f>
        <v>~rtugh~ : [ɹtʃu]</v>
      </c>
      <c r="B4749" s="1">
        <f>_xlfn.LET(_xlpm.d,$G4749,_xlpm.k,_xlfn.CONCAT(LEFT(TRIM(B$1),1),"*"),COUNTIF(_xlpm.d,_xlpm.k))</f>
        <v>1</v>
      </c>
      <c r="C4749" s="1">
        <f>_xlfn.LET(_xlpm.d,$G4749,_xlpm.k,_xlfn.CONCAT(LEFT(TRIM(C$1),1),"*"),COUNTIF(_xlpm.d,_xlpm.k))</f>
        <v>0</v>
      </c>
      <c r="D4749" s="1">
        <f>_xlfn.LET(_xlpm.d,$G4749,_xlpm.k,_xlfn.CONCAT(LEFT(TRIM(D$1),1),"*"),COUNTIF(_xlpm.d,_xlpm.k))</f>
        <v>0</v>
      </c>
      <c r="E4749" s="1">
        <f>LOG(F4749+1,10)</f>
        <v>0.30102999566398114</v>
      </c>
      <c r="F4749" s="7">
        <v>1</v>
      </c>
      <c r="G4749" s="9" t="s">
        <v>6374</v>
      </c>
      <c r="H4749" s="4">
        <f>F4749/freq.sum.r6e</f>
        <v>4.9701789264413521E-5</v>
      </c>
      <c r="I4749" s="1" t="str">
        <f>_xlfn.LET(_xlpm.sep,":",_xlpm.w,$G4749,LEFT(_xlpm.w,FIND(_xlpm.sep,_xlpm.w)-1))</f>
        <v>ɹtʃu</v>
      </c>
      <c r="J4749" s="1" t="str">
        <f>_xlfn.LET(_xlpm.sep,":",_xlpm.w,$G4749,RIGHT(_xlpm.w,LEN(_xlpm.w)-FIND(_xlpm.sep,_xlpm.w)))</f>
        <v>rtugh</v>
      </c>
      <c r="K4749" s="10">
        <f>_xlfn.LET(_xlpm.w,I4749,LEN(_xlpm.w))</f>
        <v>4</v>
      </c>
      <c r="L4749" s="10">
        <f>_xlfn.LET(_xlpm.w,J4749,LEN(_xlpm.w))</f>
        <v>5</v>
      </c>
      <c r="M4749" s="10">
        <f>_xlfn.LET(_xlpm.a,K4749,_xlpm.b,L4749,MAX(_xlpm.a,_xlpm.b))</f>
        <v>5</v>
      </c>
      <c r="N4749" s="10">
        <f>_xlfn.LET(_xlpm.d,(K4749,L4749),MAX(_xlpm.d)-MIN(_xlpm.d))</f>
        <v>1</v>
      </c>
      <c r="O4749" s="1" t="str">
        <f>_xlfn.LET(_xlpm.sep,":",_xlpm.w,$G4749,_xlfn.CONCAT("~",RIGHT(_xlpm.w,LEN(_xlpm.w)-FIND(_xlpm.sep,_xlpm.w)),"~"))</f>
        <v>~rtugh~</v>
      </c>
      <c r="P4749" s="1" t="str">
        <f>_xlfn.LET(_xlpm.sep,":",_xlpm.w,$G4749,_xlfn.CONCAT("[",LEFT(_xlpm.w,FIND(_xlpm.sep,_xlpm.w)-1),"]"))</f>
        <v>[ɹtʃu]</v>
      </c>
      <c r="Q4749" s="14" cm="1">
        <f t="array" ref="Q4749">SUM(_xlfn._xlws.FILTER($H$2:$H$7117,_xlfn.MAP($O$2:$O$7117,_xlfn.LAMBDA(_xlpm.x,_xlpm.x=$O4749))))</f>
        <v>2.4850894632206762E-4</v>
      </c>
      <c r="R4749" s="14">
        <f>$H4749/Q4749</f>
        <v>0.19999999999999998</v>
      </c>
      <c r="S4749" s="14" cm="1">
        <f t="array" ref="S4749">SUM(_xlfn._xlws.FILTER($H$2:$H$7117,_xlfn.MAP($P$2:$P$7117,_xlfn.LAMBDA(_xlpm.x,_xlpm.x=$P4749))))</f>
        <v>8.9463220675944357E-4</v>
      </c>
      <c r="T4749" s="14">
        <f>$H4749/S4749</f>
        <v>5.5555555555555546E-2</v>
      </c>
      <c r="U4749" s="14">
        <f>_xlfn.LET(_xlpm.freq,F4749,_xlpm.size,M4749+1,_xlpm.F,V4749,LOG(1+_xlpm.freq)*LOG(1+_xlpm.size)*_xlpm.F)</f>
        <v>2.2121726897489626E-2</v>
      </c>
      <c r="V4749" s="14">
        <f>_xlfn.LET(_xlpm.a,T4749,_xlpm.b,R4749,2*_xlpm.a*_xlpm.b/(_xlpm.a+_xlpm.b))</f>
        <v>8.6956521739130418E-2</v>
      </c>
      <c r="W4749" s="14">
        <f>_xlfn.LET(_xlpm.p,R4749,_xlpm.q,T4749,LOG(_xlpm.p/_xlpm.q))</f>
        <v>0.55630250076728738</v>
      </c>
      <c r="X4749" s="2"/>
    </row>
    <row r="4750" spans="1:24">
      <c r="A4750" s="1" t="str">
        <f>_xlfn.LET(_xlpm.sep," : ",CONCATENATE(O4750,_xlpm.sep,P4750))</f>
        <v>~whigh~ : [hwaɪ]</v>
      </c>
      <c r="B4750" s="1">
        <f>_xlfn.LET(_xlpm.d,$G4750,_xlpm.k,_xlfn.CONCAT(LEFT(TRIM(B$1),1),"*"),COUNTIF(_xlpm.d,_xlpm.k))</f>
        <v>0</v>
      </c>
      <c r="C4750" s="1">
        <f>_xlfn.LET(_xlpm.d,$G4750,_xlpm.k,_xlfn.CONCAT(LEFT(TRIM(C$1),1),"*"),COUNTIF(_xlpm.d,_xlpm.k))</f>
        <v>0</v>
      </c>
      <c r="D4750" s="1">
        <f>_xlfn.LET(_xlpm.d,$G4750,_xlpm.k,_xlfn.CONCAT(LEFT(TRIM(D$1),1),"*"),COUNTIF(_xlpm.d,_xlpm.k))</f>
        <v>0</v>
      </c>
      <c r="E4750" s="1">
        <f>LOG(F4750+1,10)</f>
        <v>0.30102999566398114</v>
      </c>
      <c r="F4750" s="7">
        <v>1</v>
      </c>
      <c r="G4750" s="9" t="s">
        <v>1226</v>
      </c>
      <c r="H4750" s="4">
        <f>F4750/freq.sum.r6e</f>
        <v>4.9701789264413521E-5</v>
      </c>
      <c r="I4750" s="1" t="str">
        <f>_xlfn.LET(_xlpm.sep,":",_xlpm.w,$G4750,LEFT(_xlpm.w,FIND(_xlpm.sep,_xlpm.w)-1))</f>
        <v>hwaɪ</v>
      </c>
      <c r="J4750" s="1" t="str">
        <f>_xlfn.LET(_xlpm.sep,":",_xlpm.w,$G4750,RIGHT(_xlpm.w,LEN(_xlpm.w)-FIND(_xlpm.sep,_xlpm.w)))</f>
        <v>whigh</v>
      </c>
      <c r="K4750" s="10">
        <f>_xlfn.LET(_xlpm.w,I4750,LEN(_xlpm.w))</f>
        <v>4</v>
      </c>
      <c r="L4750" s="10">
        <f>_xlfn.LET(_xlpm.w,J4750,LEN(_xlpm.w))</f>
        <v>5</v>
      </c>
      <c r="M4750" s="10">
        <f>_xlfn.LET(_xlpm.a,K4750,_xlpm.b,L4750,MAX(_xlpm.a,_xlpm.b))</f>
        <v>5</v>
      </c>
      <c r="N4750" s="10">
        <f>_xlfn.LET(_xlpm.d,(K4750,L4750),MAX(_xlpm.d)-MIN(_xlpm.d))</f>
        <v>1</v>
      </c>
      <c r="O4750" s="1" t="str">
        <f>_xlfn.LET(_xlpm.sep,":",_xlpm.w,$G4750,_xlfn.CONCAT("~",RIGHT(_xlpm.w,LEN(_xlpm.w)-FIND(_xlpm.sep,_xlpm.w)),"~"))</f>
        <v>~whigh~</v>
      </c>
      <c r="P4750" s="1" t="str">
        <f>_xlfn.LET(_xlpm.sep,":",_xlpm.w,$G4750,_xlfn.CONCAT("[",LEFT(_xlpm.w,FIND(_xlpm.sep,_xlpm.w)-1),"]"))</f>
        <v>[hwaɪ]</v>
      </c>
      <c r="Q4750" s="14" cm="1">
        <f t="array" ref="Q4750">SUM(_xlfn._xlws.FILTER($H$2:$H$7117,_xlfn.MAP($O$2:$O$7117,_xlfn.LAMBDA(_xlpm.x,_xlpm.x=$O4750))))</f>
        <v>2.9821073558648114E-4</v>
      </c>
      <c r="R4750" s="14">
        <f>$H4750/Q4750</f>
        <v>0.16666666666666666</v>
      </c>
      <c r="S4750" s="14" cm="1">
        <f t="array" ref="S4750">SUM(_xlfn._xlws.FILTER($H$2:$H$7117,_xlfn.MAP($P$2:$P$7117,_xlfn.LAMBDA(_xlpm.x,_xlpm.x=$P4750))))</f>
        <v>1.0934393638170974E-3</v>
      </c>
      <c r="T4750" s="14">
        <f>$H4750/S4750</f>
        <v>4.5454545454545456E-2</v>
      </c>
      <c r="U4750" s="14">
        <f>_xlfn.LET(_xlpm.freq,F4750,_xlpm.size,M4750+1,_xlpm.F,V4750,LOG(1+_xlpm.freq)*LOG(1+_xlpm.size)*_xlpm.F)</f>
        <v>1.8171418522937913E-2</v>
      </c>
      <c r="V4750" s="14">
        <f>_xlfn.LET(_xlpm.a,T4750,_xlpm.b,R4750,2*_xlpm.a*_xlpm.b/(_xlpm.a+_xlpm.b))</f>
        <v>7.1428571428571438E-2</v>
      </c>
      <c r="W4750" s="14">
        <f>_xlfn.LET(_xlpm.p,R4750,_xlpm.q,T4750,LOG(_xlpm.p/_xlpm.q))</f>
        <v>0.56427143043856254</v>
      </c>
      <c r="X4750" s="2"/>
    </row>
    <row r="4751" spans="1:24">
      <c r="A4751" s="1" t="str">
        <f>_xlfn.LET(_xlpm.sep," : ",CONCATENATE(O4751,_xlpm.sep,P4751))</f>
        <v>~chigh~ : [kaɪ]</v>
      </c>
      <c r="B4751" s="1">
        <f>_xlfn.LET(_xlpm.d,$G4751,_xlpm.k,_xlfn.CONCAT(LEFT(TRIM(B$1),1),"*"),COUNTIF(_xlpm.d,_xlpm.k))</f>
        <v>0</v>
      </c>
      <c r="C4751" s="1">
        <f>_xlfn.LET(_xlpm.d,$G4751,_xlpm.k,_xlfn.CONCAT(LEFT(TRIM(C$1),1),"*"),COUNTIF(_xlpm.d,_xlpm.k))</f>
        <v>0</v>
      </c>
      <c r="D4751" s="1">
        <f>_xlfn.LET(_xlpm.d,$G4751,_xlpm.k,_xlfn.CONCAT(LEFT(TRIM(D$1),1),"*"),COUNTIF(_xlpm.d,_xlpm.k))</f>
        <v>0</v>
      </c>
      <c r="E4751" s="1">
        <f>LOG(F4751+1,10)</f>
        <v>0.30102999566398114</v>
      </c>
      <c r="F4751" s="7">
        <v>1</v>
      </c>
      <c r="G4751" s="9" t="s">
        <v>1375</v>
      </c>
      <c r="H4751" s="4">
        <f>F4751/freq.sum.r6e</f>
        <v>4.9701789264413521E-5</v>
      </c>
      <c r="I4751" s="1" t="str">
        <f>_xlfn.LET(_xlpm.sep,":",_xlpm.w,$G4751,LEFT(_xlpm.w,FIND(_xlpm.sep,_xlpm.w)-1))</f>
        <v>kaɪ</v>
      </c>
      <c r="J4751" s="1" t="str">
        <f>_xlfn.LET(_xlpm.sep,":",_xlpm.w,$G4751,RIGHT(_xlpm.w,LEN(_xlpm.w)-FIND(_xlpm.sep,_xlpm.w)))</f>
        <v>chigh</v>
      </c>
      <c r="K4751" s="10">
        <f>_xlfn.LET(_xlpm.w,I4751,LEN(_xlpm.w))</f>
        <v>3</v>
      </c>
      <c r="L4751" s="10">
        <f>_xlfn.LET(_xlpm.w,J4751,LEN(_xlpm.w))</f>
        <v>5</v>
      </c>
      <c r="M4751" s="10">
        <f>_xlfn.LET(_xlpm.a,K4751,_xlpm.b,L4751,MAX(_xlpm.a,_xlpm.b))</f>
        <v>5</v>
      </c>
      <c r="N4751" s="10">
        <f>_xlfn.LET(_xlpm.d,(K4751,L4751),MAX(_xlpm.d)-MIN(_xlpm.d))</f>
        <v>2</v>
      </c>
      <c r="O4751" s="1" t="str">
        <f>_xlfn.LET(_xlpm.sep,":",_xlpm.w,$G4751,_xlfn.CONCAT("~",RIGHT(_xlpm.w,LEN(_xlpm.w)-FIND(_xlpm.sep,_xlpm.w)),"~"))</f>
        <v>~chigh~</v>
      </c>
      <c r="P4751" s="1" t="str">
        <f>_xlfn.LET(_xlpm.sep,":",_xlpm.w,$G4751,_xlfn.CONCAT("[",LEFT(_xlpm.w,FIND(_xlpm.sep,_xlpm.w)-1),"]"))</f>
        <v>[kaɪ]</v>
      </c>
      <c r="Q4751" s="14" cm="1">
        <f t="array" ref="Q4751">SUM(_xlfn._xlws.FILTER($H$2:$H$7112,_xlfn.MAP($O$2:$O$7112,_xlfn.LAMBDA(_xlpm.x,_xlpm.x=$O4751))))</f>
        <v>2.9821073558648114E-4</v>
      </c>
      <c r="R4751" s="14">
        <f>$H4751/Q4751</f>
        <v>0.16666666666666666</v>
      </c>
      <c r="S4751" s="14" cm="1">
        <f t="array" ref="S4751">SUM(_xlfn._xlws.FILTER($H$2:$H$7112,_xlfn.MAP($P$2:$P$7112,_xlfn.LAMBDA(_xlpm.x,_xlpm.x=$P4751))))</f>
        <v>1.0934393638170974E-3</v>
      </c>
      <c r="T4751" s="14">
        <f>$H4751/S4751</f>
        <v>4.5454545454545456E-2</v>
      </c>
      <c r="U4751" s="14">
        <f>_xlfn.LET(_xlpm.freq,F4751,_xlpm.size,M4751+1,_xlpm.F,V4751,LOG(1+_xlpm.freq)*LOG(1+_xlpm.size)*_xlpm.F)</f>
        <v>1.8171418522937913E-2</v>
      </c>
      <c r="V4751" s="14">
        <f>_xlfn.LET(_xlpm.a,T4751,_xlpm.b,R4751,2*_xlpm.a*_xlpm.b/(_xlpm.a+_xlpm.b))</f>
        <v>7.1428571428571438E-2</v>
      </c>
      <c r="W4751" s="14">
        <f>_xlfn.LET(_xlpm.p,R4751,_xlpm.q,T4751,LOG(_xlpm.p/_xlpm.q))</f>
        <v>0.56427143043856254</v>
      </c>
      <c r="X4751" s="2"/>
    </row>
    <row r="4752" spans="1:24">
      <c r="A4752" s="1" t="str">
        <f>_xlfn.LET(_xlpm.sep," : ",CONCATENATE(O4752,_xlpm.sep,P4752))</f>
        <v>~bligh~ : [blaɪ]</v>
      </c>
      <c r="B4752" s="1">
        <f>_xlfn.LET(_xlpm.d,$G4752,_xlpm.k,_xlfn.CONCAT(LEFT(TRIM(B$1),1),"*"),COUNTIF(_xlpm.d,_xlpm.k))</f>
        <v>0</v>
      </c>
      <c r="C4752" s="1">
        <f>_xlfn.LET(_xlpm.d,$G4752,_xlpm.k,_xlfn.CONCAT(LEFT(TRIM(C$1),1),"*"),COUNTIF(_xlpm.d,_xlpm.k))</f>
        <v>0</v>
      </c>
      <c r="D4752" s="1">
        <f>_xlfn.LET(_xlpm.d,$G4752,_xlpm.k,_xlfn.CONCAT(LEFT(TRIM(D$1),1),"*"),COUNTIF(_xlpm.d,_xlpm.k))</f>
        <v>0</v>
      </c>
      <c r="E4752" s="1">
        <f>LOG(F4752+1,10)</f>
        <v>0.30102999566398114</v>
      </c>
      <c r="F4752" s="7">
        <v>1</v>
      </c>
      <c r="G4752" s="9" t="s">
        <v>151</v>
      </c>
      <c r="H4752" s="4">
        <f>F4752/freq.sum.r6e</f>
        <v>4.9701789264413521E-5</v>
      </c>
      <c r="I4752" s="1" t="str">
        <f>_xlfn.LET(_xlpm.sep,":",_xlpm.w,$G4752,LEFT(_xlpm.w,FIND(_xlpm.sep,_xlpm.w)-1))</f>
        <v>blaɪ</v>
      </c>
      <c r="J4752" s="1" t="str">
        <f>_xlfn.LET(_xlpm.sep,":",_xlpm.w,$G4752,RIGHT(_xlpm.w,LEN(_xlpm.w)-FIND(_xlpm.sep,_xlpm.w)))</f>
        <v>bligh</v>
      </c>
      <c r="K4752" s="10">
        <f>_xlfn.LET(_xlpm.w,I4752,LEN(_xlpm.w))</f>
        <v>4</v>
      </c>
      <c r="L4752" s="10">
        <f>_xlfn.LET(_xlpm.w,J4752,LEN(_xlpm.w))</f>
        <v>5</v>
      </c>
      <c r="M4752" s="10">
        <f>_xlfn.LET(_xlpm.a,K4752,_xlpm.b,L4752,MAX(_xlpm.a,_xlpm.b))</f>
        <v>5</v>
      </c>
      <c r="N4752" s="10">
        <f>_xlfn.LET(_xlpm.d,(K4752,L4752),MAX(_xlpm.d)-MIN(_xlpm.d))</f>
        <v>1</v>
      </c>
      <c r="O4752" s="1" t="str">
        <f>_xlfn.LET(_xlpm.sep,":",_xlpm.w,$G4752,_xlfn.CONCAT("~",RIGHT(_xlpm.w,LEN(_xlpm.w)-FIND(_xlpm.sep,_xlpm.w)),"~"))</f>
        <v>~bligh~</v>
      </c>
      <c r="P4752" s="1" t="str">
        <f>_xlfn.LET(_xlpm.sep,":",_xlpm.w,$G4752,_xlfn.CONCAT("[",LEFT(_xlpm.w,FIND(_xlpm.sep,_xlpm.w)-1),"]"))</f>
        <v>[blaɪ]</v>
      </c>
      <c r="Q4752" s="14" cm="1">
        <f t="array" ref="Q4752">SUM(_xlfn._xlws.FILTER($H$2:$H$7117,_xlfn.MAP($O$2:$O$7117,_xlfn.LAMBDA(_xlpm.x,_xlpm.x=$O4752))))</f>
        <v>1.4910536779324057E-4</v>
      </c>
      <c r="R4752" s="14">
        <f>$H4752/Q4752</f>
        <v>0.33333333333333331</v>
      </c>
      <c r="S4752" s="14" cm="1">
        <f t="array" ref="S4752">SUM(_xlfn._xlws.FILTER($H$2:$H$7117,_xlfn.MAP($P$2:$P$7117,_xlfn.LAMBDA(_xlpm.x,_xlpm.x=$P4752))))</f>
        <v>5.4671968190854881E-4</v>
      </c>
      <c r="T4752" s="14">
        <f>$H4752/S4752</f>
        <v>9.0909090909090898E-2</v>
      </c>
      <c r="U4752" s="14">
        <f>_xlfn.LET(_xlpm.freq,F4752,_xlpm.size,M4752+1,_xlpm.F,V4752,LOG(1+_xlpm.freq)*LOG(1+_xlpm.size)*_xlpm.F)</f>
        <v>3.634283704587582E-2</v>
      </c>
      <c r="V4752" s="14">
        <f>_xlfn.LET(_xlpm.a,T4752,_xlpm.b,R4752,2*_xlpm.a*_xlpm.b/(_xlpm.a+_xlpm.b))</f>
        <v>0.14285714285714285</v>
      </c>
      <c r="W4752" s="14">
        <f>_xlfn.LET(_xlpm.p,R4752,_xlpm.q,T4752,LOG(_xlpm.p/_xlpm.q))</f>
        <v>0.56427143043856265</v>
      </c>
      <c r="X4752" s="2"/>
    </row>
    <row r="4753" spans="1:24">
      <c r="A4753" s="1" t="str">
        <f>_xlfn.LET(_xlpm.sep," : ",CONCATENATE(O4753,_xlpm.sep,P4753))</f>
        <v>~dmigh~ : [dmaɪ]</v>
      </c>
      <c r="B4753" s="1">
        <f>_xlfn.LET(_xlpm.d,$G4753,_xlpm.k,_xlfn.CONCAT(LEFT(TRIM(B$1),1),"*"),COUNTIF(_xlpm.d,_xlpm.k))</f>
        <v>0</v>
      </c>
      <c r="C4753" s="1">
        <f>_xlfn.LET(_xlpm.d,$G4753,_xlpm.k,_xlfn.CONCAT(LEFT(TRIM(C$1),1),"*"),COUNTIF(_xlpm.d,_xlpm.k))</f>
        <v>0</v>
      </c>
      <c r="D4753" s="1">
        <f>_xlfn.LET(_xlpm.d,$G4753,_xlpm.k,_xlfn.CONCAT(LEFT(TRIM(D$1),1),"*"),COUNTIF(_xlpm.d,_xlpm.k))</f>
        <v>0</v>
      </c>
      <c r="E4753" s="1">
        <f>LOG(F4753+1,10)</f>
        <v>0.30102999566398114</v>
      </c>
      <c r="F4753" s="7">
        <v>1</v>
      </c>
      <c r="G4753" s="9" t="s">
        <v>473</v>
      </c>
      <c r="H4753" s="4">
        <f>F4753/freq.sum.r6e</f>
        <v>4.9701789264413521E-5</v>
      </c>
      <c r="I4753" s="1" t="str">
        <f>_xlfn.LET(_xlpm.sep,":",_xlpm.w,$G4753,LEFT(_xlpm.w,FIND(_xlpm.sep,_xlpm.w)-1))</f>
        <v>dmaɪ</v>
      </c>
      <c r="J4753" s="1" t="str">
        <f>_xlfn.LET(_xlpm.sep,":",_xlpm.w,$G4753,RIGHT(_xlpm.w,LEN(_xlpm.w)-FIND(_xlpm.sep,_xlpm.w)))</f>
        <v>dmigh</v>
      </c>
      <c r="K4753" s="10">
        <f>_xlfn.LET(_xlpm.w,I4753,LEN(_xlpm.w))</f>
        <v>4</v>
      </c>
      <c r="L4753" s="10">
        <f>_xlfn.LET(_xlpm.w,J4753,LEN(_xlpm.w))</f>
        <v>5</v>
      </c>
      <c r="M4753" s="10">
        <f>_xlfn.LET(_xlpm.a,K4753,_xlpm.b,L4753,MAX(_xlpm.a,_xlpm.b))</f>
        <v>5</v>
      </c>
      <c r="N4753" s="10">
        <f>_xlfn.LET(_xlpm.d,(K4753,L4753),MAX(_xlpm.d)-MIN(_xlpm.d))</f>
        <v>1</v>
      </c>
      <c r="O4753" s="1" t="str">
        <f>_xlfn.LET(_xlpm.sep,":",_xlpm.w,$G4753,_xlfn.CONCAT("~",RIGHT(_xlpm.w,LEN(_xlpm.w)-FIND(_xlpm.sep,_xlpm.w)),"~"))</f>
        <v>~dmigh~</v>
      </c>
      <c r="P4753" s="1" t="str">
        <f>_xlfn.LET(_xlpm.sep,":",_xlpm.w,$G4753,_xlfn.CONCAT("[",LEFT(_xlpm.w,FIND(_xlpm.sep,_xlpm.w)-1),"]"))</f>
        <v>[dmaɪ]</v>
      </c>
      <c r="Q4753" s="14" cm="1">
        <f t="array" ref="Q4753">SUM(_xlfn._xlws.FILTER($H$2:$H$7111,_xlfn.MAP($O$2:$O$7111,_xlfn.LAMBDA(_xlpm.x,_xlpm.x=$O4753))))</f>
        <v>1.4910536779324057E-4</v>
      </c>
      <c r="R4753" s="14">
        <f>$H4753/Q4753</f>
        <v>0.33333333333333331</v>
      </c>
      <c r="S4753" s="14" cm="1">
        <f t="array" ref="S4753">SUM(_xlfn._xlws.FILTER($H$2:$H$7111,_xlfn.MAP($P$2:$P$7111,_xlfn.LAMBDA(_xlpm.x,_xlpm.x=$P4753))))</f>
        <v>5.4671968190854881E-4</v>
      </c>
      <c r="T4753" s="14">
        <f>$H4753/S4753</f>
        <v>9.0909090909090898E-2</v>
      </c>
      <c r="U4753" s="14">
        <f>_xlfn.LET(_xlpm.freq,F4753,_xlpm.size,M4753+1,_xlpm.F,V4753,LOG(1+_xlpm.freq)*LOG(1+_xlpm.size)*_xlpm.F)</f>
        <v>3.634283704587582E-2</v>
      </c>
      <c r="V4753" s="14">
        <f>_xlfn.LET(_xlpm.a,T4753,_xlpm.b,R4753,2*_xlpm.a*_xlpm.b/(_xlpm.a+_xlpm.b))</f>
        <v>0.14285714285714285</v>
      </c>
      <c r="W4753" s="14">
        <f>_xlfn.LET(_xlpm.p,R4753,_xlpm.q,T4753,LOG(_xlpm.p/_xlpm.q))</f>
        <v>0.56427143043856265</v>
      </c>
      <c r="X4753" s="2"/>
    </row>
    <row r="4754" spans="1:24">
      <c r="A4754" s="1" t="str">
        <f>_xlfn.LET(_xlpm.sep," : ",CONCATENATE(O4754,_xlpm.sep,P4754))</f>
        <v>~cligh~ : [klaɪ]</v>
      </c>
      <c r="B4754" s="1">
        <f>_xlfn.LET(_xlpm.d,$G4754,_xlpm.k,_xlfn.CONCAT(LEFT(TRIM(B$1),1),"*"),COUNTIF(_xlpm.d,_xlpm.k))</f>
        <v>0</v>
      </c>
      <c r="C4754" s="1">
        <f>_xlfn.LET(_xlpm.d,$G4754,_xlpm.k,_xlfn.CONCAT(LEFT(TRIM(C$1),1),"*"),COUNTIF(_xlpm.d,_xlpm.k))</f>
        <v>0</v>
      </c>
      <c r="D4754" s="1">
        <f>_xlfn.LET(_xlpm.d,$G4754,_xlpm.k,_xlfn.CONCAT(LEFT(TRIM(D$1),1),"*"),COUNTIF(_xlpm.d,_xlpm.k))</f>
        <v>0</v>
      </c>
      <c r="E4754" s="1">
        <f>LOG(F4754+1,10)</f>
        <v>0.30102999566398114</v>
      </c>
      <c r="F4754" s="7">
        <v>1</v>
      </c>
      <c r="G4754" s="9" t="s">
        <v>1444</v>
      </c>
      <c r="H4754" s="4">
        <f>F4754/freq.sum.r6e</f>
        <v>4.9701789264413521E-5</v>
      </c>
      <c r="I4754" s="1" t="str">
        <f>_xlfn.LET(_xlpm.sep,":",_xlpm.w,$G4754,LEFT(_xlpm.w,FIND(_xlpm.sep,_xlpm.w)-1))</f>
        <v>klaɪ</v>
      </c>
      <c r="J4754" s="1" t="str">
        <f>_xlfn.LET(_xlpm.sep,":",_xlpm.w,$G4754,RIGHT(_xlpm.w,LEN(_xlpm.w)-FIND(_xlpm.sep,_xlpm.w)))</f>
        <v>cligh</v>
      </c>
      <c r="K4754" s="10">
        <f>_xlfn.LET(_xlpm.w,I4754,LEN(_xlpm.w))</f>
        <v>4</v>
      </c>
      <c r="L4754" s="10">
        <f>_xlfn.LET(_xlpm.w,J4754,LEN(_xlpm.w))</f>
        <v>5</v>
      </c>
      <c r="M4754" s="10">
        <f>_xlfn.LET(_xlpm.a,K4754,_xlpm.b,L4754,MAX(_xlpm.a,_xlpm.b))</f>
        <v>5</v>
      </c>
      <c r="N4754" s="10">
        <f>_xlfn.LET(_xlpm.d,(K4754,L4754),MAX(_xlpm.d)-MIN(_xlpm.d))</f>
        <v>1</v>
      </c>
      <c r="O4754" s="1" t="str">
        <f>_xlfn.LET(_xlpm.sep,":",_xlpm.w,$G4754,_xlfn.CONCAT("~",RIGHT(_xlpm.w,LEN(_xlpm.w)-FIND(_xlpm.sep,_xlpm.w)),"~"))</f>
        <v>~cligh~</v>
      </c>
      <c r="P4754" s="1" t="str">
        <f>_xlfn.LET(_xlpm.sep,":",_xlpm.w,$G4754,_xlfn.CONCAT("[",LEFT(_xlpm.w,FIND(_xlpm.sep,_xlpm.w)-1),"]"))</f>
        <v>[klaɪ]</v>
      </c>
      <c r="Q4754" s="14" cm="1">
        <f t="array" ref="Q4754">SUM(_xlfn._xlws.FILTER($H$2:$H$7117,_xlfn.MAP($O$2:$O$7117,_xlfn.LAMBDA(_xlpm.x,_xlpm.x=$O4754))))</f>
        <v>1.4910536779324057E-4</v>
      </c>
      <c r="R4754" s="14">
        <f>$H4754/Q4754</f>
        <v>0.33333333333333331</v>
      </c>
      <c r="S4754" s="14" cm="1">
        <f t="array" ref="S4754">SUM(_xlfn._xlws.FILTER($H$2:$H$7117,_xlfn.MAP($P$2:$P$7117,_xlfn.LAMBDA(_xlpm.x,_xlpm.x=$P4754))))</f>
        <v>5.4671968190854881E-4</v>
      </c>
      <c r="T4754" s="14">
        <f>$H4754/S4754</f>
        <v>9.0909090909090898E-2</v>
      </c>
      <c r="U4754" s="14">
        <f>_xlfn.LET(_xlpm.freq,F4754,_xlpm.size,M4754+1,_xlpm.F,V4754,LOG(1+_xlpm.freq)*LOG(1+_xlpm.size)*_xlpm.F)</f>
        <v>3.634283704587582E-2</v>
      </c>
      <c r="V4754" s="14">
        <f>_xlfn.LET(_xlpm.a,T4754,_xlpm.b,R4754,2*_xlpm.a*_xlpm.b/(_xlpm.a+_xlpm.b))</f>
        <v>0.14285714285714285</v>
      </c>
      <c r="W4754" s="14">
        <f>_xlfn.LET(_xlpm.p,R4754,_xlpm.q,T4754,LOG(_xlpm.p/_xlpm.q))</f>
        <v>0.56427143043856265</v>
      </c>
      <c r="X4754" s="2"/>
    </row>
    <row r="4755" spans="1:24">
      <c r="A4755" s="1" t="str">
        <f>_xlfn.LET(_xlpm.sep," : ",CONCATENATE(O4755,_xlpm.sep,P4755))</f>
        <v>~quigh~ : [kwaɪ]</v>
      </c>
      <c r="B4755" s="1">
        <f>_xlfn.LET(_xlpm.d,$G4755,_xlpm.k,_xlfn.CONCAT(LEFT(TRIM(B$1),1),"*"),COUNTIF(_xlpm.d,_xlpm.k))</f>
        <v>0</v>
      </c>
      <c r="C4755" s="1">
        <f>_xlfn.LET(_xlpm.d,$G4755,_xlpm.k,_xlfn.CONCAT(LEFT(TRIM(C$1),1),"*"),COUNTIF(_xlpm.d,_xlpm.k))</f>
        <v>0</v>
      </c>
      <c r="D4755" s="1">
        <f>_xlfn.LET(_xlpm.d,$G4755,_xlpm.k,_xlfn.CONCAT(LEFT(TRIM(D$1),1),"*"),COUNTIF(_xlpm.d,_xlpm.k))</f>
        <v>0</v>
      </c>
      <c r="E4755" s="1">
        <f>LOG(F4755+1,10)</f>
        <v>0.30102999566398114</v>
      </c>
      <c r="F4755" s="7">
        <v>1</v>
      </c>
      <c r="G4755" s="9" t="s">
        <v>1705</v>
      </c>
      <c r="H4755" s="4">
        <f>F4755/freq.sum.r6e</f>
        <v>4.9701789264413521E-5</v>
      </c>
      <c r="I4755" s="1" t="str">
        <f>_xlfn.LET(_xlpm.sep,":",_xlpm.w,$G4755,LEFT(_xlpm.w,FIND(_xlpm.sep,_xlpm.w)-1))</f>
        <v>kwaɪ</v>
      </c>
      <c r="J4755" s="1" t="str">
        <f>_xlfn.LET(_xlpm.sep,":",_xlpm.w,$G4755,RIGHT(_xlpm.w,LEN(_xlpm.w)-FIND(_xlpm.sep,_xlpm.w)))</f>
        <v>quigh</v>
      </c>
      <c r="K4755" s="10">
        <f>_xlfn.LET(_xlpm.w,I4755,LEN(_xlpm.w))</f>
        <v>4</v>
      </c>
      <c r="L4755" s="10">
        <f>_xlfn.LET(_xlpm.w,J4755,LEN(_xlpm.w))</f>
        <v>5</v>
      </c>
      <c r="M4755" s="10">
        <f>_xlfn.LET(_xlpm.a,K4755,_xlpm.b,L4755,MAX(_xlpm.a,_xlpm.b))</f>
        <v>5</v>
      </c>
      <c r="N4755" s="10">
        <f>_xlfn.LET(_xlpm.d,(K4755,L4755),MAX(_xlpm.d)-MIN(_xlpm.d))</f>
        <v>1</v>
      </c>
      <c r="O4755" s="1" t="str">
        <f>_xlfn.LET(_xlpm.sep,":",_xlpm.w,$G4755,_xlfn.CONCAT("~",RIGHT(_xlpm.w,LEN(_xlpm.w)-FIND(_xlpm.sep,_xlpm.w)),"~"))</f>
        <v>~quigh~</v>
      </c>
      <c r="P4755" s="1" t="str">
        <f>_xlfn.LET(_xlpm.sep,":",_xlpm.w,$G4755,_xlfn.CONCAT("[",LEFT(_xlpm.w,FIND(_xlpm.sep,_xlpm.w)-1),"]"))</f>
        <v>[kwaɪ]</v>
      </c>
      <c r="Q4755" s="14" cm="1">
        <f t="array" ref="Q4755">SUM(_xlfn._xlws.FILTER($H$2:$H$7117,_xlfn.MAP($O$2:$O$7117,_xlfn.LAMBDA(_xlpm.x,_xlpm.x=$O4755))))</f>
        <v>1.4910536779324057E-4</v>
      </c>
      <c r="R4755" s="14">
        <f>$H4755/Q4755</f>
        <v>0.33333333333333331</v>
      </c>
      <c r="S4755" s="14" cm="1">
        <f t="array" ref="S4755">SUM(_xlfn._xlws.FILTER($H$2:$H$7117,_xlfn.MAP($P$2:$P$7117,_xlfn.LAMBDA(_xlpm.x,_xlpm.x=$P4755))))</f>
        <v>5.4671968190854881E-4</v>
      </c>
      <c r="T4755" s="14">
        <f>$H4755/S4755</f>
        <v>9.0909090909090898E-2</v>
      </c>
      <c r="U4755" s="14">
        <f>_xlfn.LET(_xlpm.freq,F4755,_xlpm.size,M4755+1,_xlpm.F,V4755,LOG(1+_xlpm.freq)*LOG(1+_xlpm.size)*_xlpm.F)</f>
        <v>3.634283704587582E-2</v>
      </c>
      <c r="V4755" s="14">
        <f>_xlfn.LET(_xlpm.a,T4755,_xlpm.b,R4755,2*_xlpm.a*_xlpm.b/(_xlpm.a+_xlpm.b))</f>
        <v>0.14285714285714285</v>
      </c>
      <c r="W4755" s="14">
        <f>_xlfn.LET(_xlpm.p,R4755,_xlpm.q,T4755,LOG(_xlpm.p/_xlpm.q))</f>
        <v>0.56427143043856265</v>
      </c>
      <c r="X4755" s="2"/>
    </row>
    <row r="4756" spans="1:24">
      <c r="A4756" s="1" t="str">
        <f>_xlfn.LET(_xlpm.sep," : ",CONCATENATE(O4756,_xlpm.sep,P4756))</f>
        <v>~smigh~ : [smaɪ]</v>
      </c>
      <c r="B4756" s="1">
        <f>_xlfn.LET(_xlpm.d,$G4756,_xlpm.k,_xlfn.CONCAT(LEFT(TRIM(B$1),1),"*"),COUNTIF(_xlpm.d,_xlpm.k))</f>
        <v>0</v>
      </c>
      <c r="C4756" s="1">
        <f>_xlfn.LET(_xlpm.d,$G4756,_xlpm.k,_xlfn.CONCAT(LEFT(TRIM(C$1),1),"*"),COUNTIF(_xlpm.d,_xlpm.k))</f>
        <v>0</v>
      </c>
      <c r="D4756" s="1">
        <f>_xlfn.LET(_xlpm.d,$G4756,_xlpm.k,_xlfn.CONCAT(LEFT(TRIM(D$1),1),"*"),COUNTIF(_xlpm.d,_xlpm.k))</f>
        <v>0</v>
      </c>
      <c r="E4756" s="1">
        <f>LOG(F4756+1,10)</f>
        <v>0.30102999566398114</v>
      </c>
      <c r="F4756" s="7">
        <v>1</v>
      </c>
      <c r="G4756" s="9" t="s">
        <v>4094</v>
      </c>
      <c r="H4756" s="4">
        <f>F4756/freq.sum.r6e</f>
        <v>4.9701789264413521E-5</v>
      </c>
      <c r="I4756" s="1" t="str">
        <f>_xlfn.LET(_xlpm.sep,":",_xlpm.w,$G4756,LEFT(_xlpm.w,FIND(_xlpm.sep,_xlpm.w)-1))</f>
        <v>smaɪ</v>
      </c>
      <c r="J4756" s="1" t="str">
        <f>_xlfn.LET(_xlpm.sep,":",_xlpm.w,$G4756,RIGHT(_xlpm.w,LEN(_xlpm.w)-FIND(_xlpm.sep,_xlpm.w)))</f>
        <v>smigh</v>
      </c>
      <c r="K4756" s="10">
        <f>_xlfn.LET(_xlpm.w,I4756,LEN(_xlpm.w))</f>
        <v>4</v>
      </c>
      <c r="L4756" s="10">
        <f>_xlfn.LET(_xlpm.w,J4756,LEN(_xlpm.w))</f>
        <v>5</v>
      </c>
      <c r="M4756" s="10">
        <f>_xlfn.LET(_xlpm.a,K4756,_xlpm.b,L4756,MAX(_xlpm.a,_xlpm.b))</f>
        <v>5</v>
      </c>
      <c r="N4756" s="10">
        <f>_xlfn.LET(_xlpm.d,(K4756,L4756),MAX(_xlpm.d)-MIN(_xlpm.d))</f>
        <v>1</v>
      </c>
      <c r="O4756" s="1" t="str">
        <f>_xlfn.LET(_xlpm.sep,":",_xlpm.w,$G4756,_xlfn.CONCAT("~",RIGHT(_xlpm.w,LEN(_xlpm.w)-FIND(_xlpm.sep,_xlpm.w)),"~"))</f>
        <v>~smigh~</v>
      </c>
      <c r="P4756" s="1" t="str">
        <f>_xlfn.LET(_xlpm.sep,":",_xlpm.w,$G4756,_xlfn.CONCAT("[",LEFT(_xlpm.w,FIND(_xlpm.sep,_xlpm.w)-1),"]"))</f>
        <v>[smaɪ]</v>
      </c>
      <c r="Q4756" s="14" cm="1">
        <f t="array" ref="Q4756">SUM(_xlfn._xlws.FILTER($H$2:$H$7117,_xlfn.MAP($O$2:$O$7117,_xlfn.LAMBDA(_xlpm.x,_xlpm.x=$O4756))))</f>
        <v>1.4910536779324057E-4</v>
      </c>
      <c r="R4756" s="14">
        <f>$H4756/Q4756</f>
        <v>0.33333333333333331</v>
      </c>
      <c r="S4756" s="14" cm="1">
        <f t="array" ref="S4756">SUM(_xlfn._xlws.FILTER($H$2:$H$7117,_xlfn.MAP($P$2:$P$7117,_xlfn.LAMBDA(_xlpm.x,_xlpm.x=$P4756))))</f>
        <v>5.4671968190854881E-4</v>
      </c>
      <c r="T4756" s="14">
        <f>$H4756/S4756</f>
        <v>9.0909090909090898E-2</v>
      </c>
      <c r="U4756" s="14">
        <f>_xlfn.LET(_xlpm.freq,F4756,_xlpm.size,M4756+1,_xlpm.F,V4756,LOG(1+_xlpm.freq)*LOG(1+_xlpm.size)*_xlpm.F)</f>
        <v>3.634283704587582E-2</v>
      </c>
      <c r="V4756" s="14">
        <f>_xlfn.LET(_xlpm.a,T4756,_xlpm.b,R4756,2*_xlpm.a*_xlpm.b/(_xlpm.a+_xlpm.b))</f>
        <v>0.14285714285714285</v>
      </c>
      <c r="W4756" s="14">
        <f>_xlfn.LET(_xlpm.p,R4756,_xlpm.q,T4756,LOG(_xlpm.p/_xlpm.q))</f>
        <v>0.56427143043856265</v>
      </c>
      <c r="X4756" s="2"/>
    </row>
    <row r="4757" spans="1:24">
      <c r="A4757" s="1" t="str">
        <f>_xlfn.LET(_xlpm.sep," : ",CONCATENATE(O4757,_xlpm.sep,P4757))</f>
        <v>~ltigh~ : [ltaɪ]</v>
      </c>
      <c r="B4757" s="1">
        <f>_xlfn.LET(_xlpm.d,$G4757,_xlpm.k,_xlfn.CONCAT(LEFT(TRIM(B$1),1),"*"),COUNTIF(_xlpm.d,_xlpm.k))</f>
        <v>0</v>
      </c>
      <c r="C4757" s="1">
        <f>_xlfn.LET(_xlpm.d,$G4757,_xlpm.k,_xlfn.CONCAT(LEFT(TRIM(C$1),1),"*"),COUNTIF(_xlpm.d,_xlpm.k))</f>
        <v>0</v>
      </c>
      <c r="D4757" s="1">
        <f>_xlfn.LET(_xlpm.d,$G4757,_xlpm.k,_xlfn.CONCAT(LEFT(TRIM(D$1),1),"*"),COUNTIF(_xlpm.d,_xlpm.k))</f>
        <v>0</v>
      </c>
      <c r="E4757" s="1">
        <f>LOG(F4757+1,10)</f>
        <v>0.30102999566398114</v>
      </c>
      <c r="F4757" s="7">
        <v>1</v>
      </c>
      <c r="G4757" s="9" t="s">
        <v>2187</v>
      </c>
      <c r="H4757" s="4">
        <f>F4757/freq.sum.r6e</f>
        <v>4.9701789264413521E-5</v>
      </c>
      <c r="I4757" s="1" t="str">
        <f>_xlfn.LET(_xlpm.sep,":",_xlpm.w,$G4757,LEFT(_xlpm.w,FIND(_xlpm.sep,_xlpm.w)-1))</f>
        <v>ltaɪ</v>
      </c>
      <c r="J4757" s="1" t="str">
        <f>_xlfn.LET(_xlpm.sep,":",_xlpm.w,$G4757,RIGHT(_xlpm.w,LEN(_xlpm.w)-FIND(_xlpm.sep,_xlpm.w)))</f>
        <v>ltigh</v>
      </c>
      <c r="K4757" s="10">
        <f>_xlfn.LET(_xlpm.w,I4757,LEN(_xlpm.w))</f>
        <v>4</v>
      </c>
      <c r="L4757" s="10">
        <f>_xlfn.LET(_xlpm.w,J4757,LEN(_xlpm.w))</f>
        <v>5</v>
      </c>
      <c r="M4757" s="10">
        <f>_xlfn.LET(_xlpm.a,K4757,_xlpm.b,L4757,MAX(_xlpm.a,_xlpm.b))</f>
        <v>5</v>
      </c>
      <c r="N4757" s="10">
        <f>_xlfn.LET(_xlpm.d,(K4757,L4757),MAX(_xlpm.d)-MIN(_xlpm.d))</f>
        <v>1</v>
      </c>
      <c r="O4757" s="1" t="str">
        <f>_xlfn.LET(_xlpm.sep,":",_xlpm.w,$G4757,_xlfn.CONCAT("~",RIGHT(_xlpm.w,LEN(_xlpm.w)-FIND(_xlpm.sep,_xlpm.w)),"~"))</f>
        <v>~ltigh~</v>
      </c>
      <c r="P4757" s="1" t="str">
        <f>_xlfn.LET(_xlpm.sep,":",_xlpm.w,$G4757,_xlfn.CONCAT("[",LEFT(_xlpm.w,FIND(_xlpm.sep,_xlpm.w)-1),"]"))</f>
        <v>[ltaɪ]</v>
      </c>
      <c r="Q4757" s="14" cm="1">
        <f t="array" ref="Q4757">SUM(_xlfn._xlws.FILTER($H$2:$H$7111,_xlfn.MAP($O$2:$O$7111,_xlfn.LAMBDA(_xlpm.x,_xlpm.x=$O4757))))</f>
        <v>1.4910536779324057E-4</v>
      </c>
      <c r="R4757" s="14">
        <f>$H4757/Q4757</f>
        <v>0.33333333333333331</v>
      </c>
      <c r="S4757" s="14" cm="1">
        <f t="array" ref="S4757">SUM(_xlfn._xlws.FILTER($H$2:$H$7111,_xlfn.MAP($P$2:$P$7111,_xlfn.LAMBDA(_xlpm.x,_xlpm.x=$P4757))))</f>
        <v>5.4671968190854881E-4</v>
      </c>
      <c r="T4757" s="14">
        <f>$H4757/S4757</f>
        <v>9.0909090909090898E-2</v>
      </c>
      <c r="U4757" s="14">
        <f>_xlfn.LET(_xlpm.freq,F4757,_xlpm.size,M4757+1,_xlpm.F,V4757,LOG(1+_xlpm.freq)*LOG(1+_xlpm.size)*_xlpm.F)</f>
        <v>3.634283704587582E-2</v>
      </c>
      <c r="V4757" s="14">
        <f>_xlfn.LET(_xlpm.a,T4757,_xlpm.b,R4757,2*_xlpm.a*_xlpm.b/(_xlpm.a+_xlpm.b))</f>
        <v>0.14285714285714285</v>
      </c>
      <c r="W4757" s="14">
        <f>_xlfn.LET(_xlpm.p,R4757,_xlpm.q,T4757,LOG(_xlpm.p/_xlpm.q))</f>
        <v>0.56427143043856265</v>
      </c>
      <c r="X4757" s="2"/>
    </row>
    <row r="4758" spans="1:24">
      <c r="A4758" s="1" t="str">
        <f>_xlfn.LET(_xlpm.sep," : ",CONCATENATE(O4758,_xlpm.sep,P4758))</f>
        <v>~mbigh~ : [mbaɪ]</v>
      </c>
      <c r="B4758" s="1">
        <f>_xlfn.LET(_xlpm.d,$G4758,_xlpm.k,_xlfn.CONCAT(LEFT(TRIM(B$1),1),"*"),COUNTIF(_xlpm.d,_xlpm.k))</f>
        <v>0</v>
      </c>
      <c r="C4758" s="1">
        <f>_xlfn.LET(_xlpm.d,$G4758,_xlpm.k,_xlfn.CONCAT(LEFT(TRIM(C$1),1),"*"),COUNTIF(_xlpm.d,_xlpm.k))</f>
        <v>1</v>
      </c>
      <c r="D4758" s="1">
        <f>_xlfn.LET(_xlpm.d,$G4758,_xlpm.k,_xlfn.CONCAT(LEFT(TRIM(D$1),1),"*"),COUNTIF(_xlpm.d,_xlpm.k))</f>
        <v>0</v>
      </c>
      <c r="E4758" s="1">
        <f>LOG(F4758+1,10)</f>
        <v>0.30102999566398114</v>
      </c>
      <c r="F4758" s="7">
        <v>1</v>
      </c>
      <c r="G4758" s="9" t="s">
        <v>2459</v>
      </c>
      <c r="H4758" s="4">
        <f>F4758/freq.sum.r6e</f>
        <v>4.9701789264413521E-5</v>
      </c>
      <c r="I4758" s="1" t="str">
        <f>_xlfn.LET(_xlpm.sep,":",_xlpm.w,$G4758,LEFT(_xlpm.w,FIND(_xlpm.sep,_xlpm.w)-1))</f>
        <v>mbaɪ</v>
      </c>
      <c r="J4758" s="1" t="str">
        <f>_xlfn.LET(_xlpm.sep,":",_xlpm.w,$G4758,RIGHT(_xlpm.w,LEN(_xlpm.w)-FIND(_xlpm.sep,_xlpm.w)))</f>
        <v>mbigh</v>
      </c>
      <c r="K4758" s="10">
        <f>_xlfn.LET(_xlpm.w,I4758,LEN(_xlpm.w))</f>
        <v>4</v>
      </c>
      <c r="L4758" s="10">
        <f>_xlfn.LET(_xlpm.w,J4758,LEN(_xlpm.w))</f>
        <v>5</v>
      </c>
      <c r="M4758" s="10">
        <f>_xlfn.LET(_xlpm.a,K4758,_xlpm.b,L4758,MAX(_xlpm.a,_xlpm.b))</f>
        <v>5</v>
      </c>
      <c r="N4758" s="10">
        <f>_xlfn.LET(_xlpm.d,(K4758,L4758),MAX(_xlpm.d)-MIN(_xlpm.d))</f>
        <v>1</v>
      </c>
      <c r="O4758" s="1" t="str">
        <f>_xlfn.LET(_xlpm.sep,":",_xlpm.w,$G4758,_xlfn.CONCAT("~",RIGHT(_xlpm.w,LEN(_xlpm.w)-FIND(_xlpm.sep,_xlpm.w)),"~"))</f>
        <v>~mbigh~</v>
      </c>
      <c r="P4758" s="1" t="str">
        <f>_xlfn.LET(_xlpm.sep,":",_xlpm.w,$G4758,_xlfn.CONCAT("[",LEFT(_xlpm.w,FIND(_xlpm.sep,_xlpm.w)-1),"]"))</f>
        <v>[mbaɪ]</v>
      </c>
      <c r="Q4758" s="14" cm="1">
        <f t="array" ref="Q4758">SUM(_xlfn._xlws.FILTER($H$2:$H$7109,_xlfn.MAP($O$2:$O$7109,_xlfn.LAMBDA(_xlpm.x,_xlpm.x=$O4758))))</f>
        <v>1.4910536779324057E-4</v>
      </c>
      <c r="R4758" s="14">
        <f>$H4758/Q4758</f>
        <v>0.33333333333333331</v>
      </c>
      <c r="S4758" s="14" cm="1">
        <f t="array" ref="S4758">SUM(_xlfn._xlws.FILTER($H$2:$H$7109,_xlfn.MAP($P$2:$P$7109,_xlfn.LAMBDA(_xlpm.x,_xlpm.x=$P4758))))</f>
        <v>5.4671968190854881E-4</v>
      </c>
      <c r="T4758" s="14">
        <f>$H4758/S4758</f>
        <v>9.0909090909090898E-2</v>
      </c>
      <c r="U4758" s="14">
        <f>_xlfn.LET(_xlpm.freq,F4758,_xlpm.size,M4758+1,_xlpm.F,V4758,LOG(1+_xlpm.freq)*LOG(1+_xlpm.size)*_xlpm.F)</f>
        <v>3.634283704587582E-2</v>
      </c>
      <c r="V4758" s="14">
        <f>_xlfn.LET(_xlpm.a,T4758,_xlpm.b,R4758,2*_xlpm.a*_xlpm.b/(_xlpm.a+_xlpm.b))</f>
        <v>0.14285714285714285</v>
      </c>
      <c r="W4758" s="14">
        <f>_xlfn.LET(_xlpm.p,R4758,_xlpm.q,T4758,LOG(_xlpm.p/_xlpm.q))</f>
        <v>0.56427143043856265</v>
      </c>
      <c r="X4758" s="2"/>
    </row>
    <row r="4759" spans="1:24">
      <c r="A4759" s="1" t="str">
        <f>_xlfn.LET(_xlpm.sep," : ",CONCATENATE(O4759,_xlpm.sep,P4759))</f>
        <v>~nsigh~ : [nsaɪ]</v>
      </c>
      <c r="B4759" s="1">
        <f>_xlfn.LET(_xlpm.d,$G4759,_xlpm.k,_xlfn.CONCAT(LEFT(TRIM(B$1),1),"*"),COUNTIF(_xlpm.d,_xlpm.k))</f>
        <v>0</v>
      </c>
      <c r="C4759" s="1">
        <f>_xlfn.LET(_xlpm.d,$G4759,_xlpm.k,_xlfn.CONCAT(LEFT(TRIM(C$1),1),"*"),COUNTIF(_xlpm.d,_xlpm.k))</f>
        <v>0</v>
      </c>
      <c r="D4759" s="1">
        <f>_xlfn.LET(_xlpm.d,$G4759,_xlpm.k,_xlfn.CONCAT(LEFT(TRIM(D$1),1),"*"),COUNTIF(_xlpm.d,_xlpm.k))</f>
        <v>1</v>
      </c>
      <c r="E4759" s="1">
        <f>LOG(F4759+1,10)</f>
        <v>0.30102999566398114</v>
      </c>
      <c r="F4759" s="7">
        <v>1</v>
      </c>
      <c r="G4759" s="9" t="s">
        <v>3049</v>
      </c>
      <c r="H4759" s="4">
        <f>F4759/freq.sum.r6e</f>
        <v>4.9701789264413521E-5</v>
      </c>
      <c r="I4759" s="1" t="str">
        <f>_xlfn.LET(_xlpm.sep,":",_xlpm.w,$G4759,LEFT(_xlpm.w,FIND(_xlpm.sep,_xlpm.w)-1))</f>
        <v>nsaɪ</v>
      </c>
      <c r="J4759" s="1" t="str">
        <f>_xlfn.LET(_xlpm.sep,":",_xlpm.w,$G4759,RIGHT(_xlpm.w,LEN(_xlpm.w)-FIND(_xlpm.sep,_xlpm.w)))</f>
        <v>nsigh</v>
      </c>
      <c r="K4759" s="10">
        <f>_xlfn.LET(_xlpm.w,I4759,LEN(_xlpm.w))</f>
        <v>4</v>
      </c>
      <c r="L4759" s="10">
        <f>_xlfn.LET(_xlpm.w,J4759,LEN(_xlpm.w))</f>
        <v>5</v>
      </c>
      <c r="M4759" s="10">
        <f>_xlfn.LET(_xlpm.a,K4759,_xlpm.b,L4759,MAX(_xlpm.a,_xlpm.b))</f>
        <v>5</v>
      </c>
      <c r="N4759" s="10">
        <f>_xlfn.LET(_xlpm.d,(K4759,L4759),MAX(_xlpm.d)-MIN(_xlpm.d))</f>
        <v>1</v>
      </c>
      <c r="O4759" s="1" t="str">
        <f>_xlfn.LET(_xlpm.sep,":",_xlpm.w,$G4759,_xlfn.CONCAT("~",RIGHT(_xlpm.w,LEN(_xlpm.w)-FIND(_xlpm.sep,_xlpm.w)),"~"))</f>
        <v>~nsigh~</v>
      </c>
      <c r="P4759" s="1" t="str">
        <f>_xlfn.LET(_xlpm.sep,":",_xlpm.w,$G4759,_xlfn.CONCAT("[",LEFT(_xlpm.w,FIND(_xlpm.sep,_xlpm.w)-1),"]"))</f>
        <v>[nsaɪ]</v>
      </c>
      <c r="Q4759" s="14" cm="1">
        <f t="array" ref="Q4759">SUM(_xlfn._xlws.FILTER($H$2:$H$7117,_xlfn.MAP($O$2:$O$7117,_xlfn.LAMBDA(_xlpm.x,_xlpm.x=$O4759))))</f>
        <v>1.4910536779324057E-4</v>
      </c>
      <c r="R4759" s="14">
        <f>$H4759/Q4759</f>
        <v>0.33333333333333331</v>
      </c>
      <c r="S4759" s="14" cm="1">
        <f t="array" ref="S4759">SUM(_xlfn._xlws.FILTER($H$2:$H$7117,_xlfn.MAP($P$2:$P$7117,_xlfn.LAMBDA(_xlpm.x,_xlpm.x=$P4759))))</f>
        <v>5.4671968190854881E-4</v>
      </c>
      <c r="T4759" s="14">
        <f>$H4759/S4759</f>
        <v>9.0909090909090898E-2</v>
      </c>
      <c r="U4759" s="14">
        <f>_xlfn.LET(_xlpm.freq,F4759,_xlpm.size,M4759+1,_xlpm.F,V4759,LOG(1+_xlpm.freq)*LOG(1+_xlpm.size)*_xlpm.F)</f>
        <v>3.634283704587582E-2</v>
      </c>
      <c r="V4759" s="14">
        <f>_xlfn.LET(_xlpm.a,T4759,_xlpm.b,R4759,2*_xlpm.a*_xlpm.b/(_xlpm.a+_xlpm.b))</f>
        <v>0.14285714285714285</v>
      </c>
      <c r="W4759" s="14">
        <f>_xlfn.LET(_xlpm.p,R4759,_xlpm.q,T4759,LOG(_xlpm.p/_xlpm.q))</f>
        <v>0.56427143043856265</v>
      </c>
      <c r="X4759" s="2"/>
    </row>
    <row r="4760" spans="1:24">
      <c r="A4760" s="1" t="str">
        <f>_xlfn.LET(_xlpm.sep," : ",CONCATENATE(O4760,_xlpm.sep,P4760))</f>
        <v>~nvigh~ : [nvaɪ]</v>
      </c>
      <c r="B4760" s="1">
        <f>_xlfn.LET(_xlpm.d,$G4760,_xlpm.k,_xlfn.CONCAT(LEFT(TRIM(B$1),1),"*"),COUNTIF(_xlpm.d,_xlpm.k))</f>
        <v>0</v>
      </c>
      <c r="C4760" s="1">
        <f>_xlfn.LET(_xlpm.d,$G4760,_xlpm.k,_xlfn.CONCAT(LEFT(TRIM(C$1),1),"*"),COUNTIF(_xlpm.d,_xlpm.k))</f>
        <v>0</v>
      </c>
      <c r="D4760" s="1">
        <f>_xlfn.LET(_xlpm.d,$G4760,_xlpm.k,_xlfn.CONCAT(LEFT(TRIM(D$1),1),"*"),COUNTIF(_xlpm.d,_xlpm.k))</f>
        <v>1</v>
      </c>
      <c r="E4760" s="1">
        <f>LOG(F4760+1,10)</f>
        <v>0.30102999566398114</v>
      </c>
      <c r="F4760" s="7">
        <v>1</v>
      </c>
      <c r="G4760" s="9" t="s">
        <v>3303</v>
      </c>
      <c r="H4760" s="4">
        <f>F4760/freq.sum.r6e</f>
        <v>4.9701789264413521E-5</v>
      </c>
      <c r="I4760" s="1" t="str">
        <f>_xlfn.LET(_xlpm.sep,":",_xlpm.w,$G4760,LEFT(_xlpm.w,FIND(_xlpm.sep,_xlpm.w)-1))</f>
        <v>nvaɪ</v>
      </c>
      <c r="J4760" s="1" t="str">
        <f>_xlfn.LET(_xlpm.sep,":",_xlpm.w,$G4760,RIGHT(_xlpm.w,LEN(_xlpm.w)-FIND(_xlpm.sep,_xlpm.w)))</f>
        <v>nvigh</v>
      </c>
      <c r="K4760" s="10">
        <f>_xlfn.LET(_xlpm.w,I4760,LEN(_xlpm.w))</f>
        <v>4</v>
      </c>
      <c r="L4760" s="10">
        <f>_xlfn.LET(_xlpm.w,J4760,LEN(_xlpm.w))</f>
        <v>5</v>
      </c>
      <c r="M4760" s="10">
        <f>_xlfn.LET(_xlpm.a,K4760,_xlpm.b,L4760,MAX(_xlpm.a,_xlpm.b))</f>
        <v>5</v>
      </c>
      <c r="N4760" s="10">
        <f>_xlfn.LET(_xlpm.d,(K4760,L4760),MAX(_xlpm.d)-MIN(_xlpm.d))</f>
        <v>1</v>
      </c>
      <c r="O4760" s="1" t="str">
        <f>_xlfn.LET(_xlpm.sep,":",_xlpm.w,$G4760,_xlfn.CONCAT("~",RIGHT(_xlpm.w,LEN(_xlpm.w)-FIND(_xlpm.sep,_xlpm.w)),"~"))</f>
        <v>~nvigh~</v>
      </c>
      <c r="P4760" s="1" t="str">
        <f>_xlfn.LET(_xlpm.sep,":",_xlpm.w,$G4760,_xlfn.CONCAT("[",LEFT(_xlpm.w,FIND(_xlpm.sep,_xlpm.w)-1),"]"))</f>
        <v>[nvaɪ]</v>
      </c>
      <c r="Q4760" s="14" cm="1">
        <f t="array" ref="Q4760">SUM(_xlfn._xlws.FILTER($H$2:$H$7117,_xlfn.MAP($O$2:$O$7117,_xlfn.LAMBDA(_xlpm.x,_xlpm.x=$O4760))))</f>
        <v>1.4910536779324057E-4</v>
      </c>
      <c r="R4760" s="14">
        <f>$H4760/Q4760</f>
        <v>0.33333333333333331</v>
      </c>
      <c r="S4760" s="14" cm="1">
        <f t="array" ref="S4760">SUM(_xlfn._xlws.FILTER($H$2:$H$7117,_xlfn.MAP($P$2:$P$7117,_xlfn.LAMBDA(_xlpm.x,_xlpm.x=$P4760))))</f>
        <v>5.4671968190854881E-4</v>
      </c>
      <c r="T4760" s="14">
        <f>$H4760/S4760</f>
        <v>9.0909090909090898E-2</v>
      </c>
      <c r="U4760" s="14">
        <f>_xlfn.LET(_xlpm.freq,F4760,_xlpm.size,M4760+1,_xlpm.F,V4760,LOG(1+_xlpm.freq)*LOG(1+_xlpm.size)*_xlpm.F)</f>
        <v>3.634283704587582E-2</v>
      </c>
      <c r="V4760" s="14">
        <f>_xlfn.LET(_xlpm.a,T4760,_xlpm.b,R4760,2*_xlpm.a*_xlpm.b/(_xlpm.a+_xlpm.b))</f>
        <v>0.14285714285714285</v>
      </c>
      <c r="W4760" s="14">
        <f>_xlfn.LET(_xlpm.p,R4760,_xlpm.q,T4760,LOG(_xlpm.p/_xlpm.q))</f>
        <v>0.56427143043856265</v>
      </c>
      <c r="X4760" s="2"/>
    </row>
    <row r="4761" spans="1:24">
      <c r="A4761" s="1" t="str">
        <f>_xlfn.LET(_xlpm.sep," : ",CONCATENATE(O4761,_xlpm.sep,P4761))</f>
        <v>~sligh~ : [slaɪ]</v>
      </c>
      <c r="B4761" s="1">
        <f>_xlfn.LET(_xlpm.d,$G4761,_xlpm.k,_xlfn.CONCAT(LEFT(TRIM(B$1),1),"*"),COUNTIF(_xlpm.d,_xlpm.k))</f>
        <v>0</v>
      </c>
      <c r="C4761" s="1">
        <f>_xlfn.LET(_xlpm.d,$G4761,_xlpm.k,_xlfn.CONCAT(LEFT(TRIM(C$1),1),"*"),COUNTIF(_xlpm.d,_xlpm.k))</f>
        <v>0</v>
      </c>
      <c r="D4761" s="1">
        <f>_xlfn.LET(_xlpm.d,$G4761,_xlpm.k,_xlfn.CONCAT(LEFT(TRIM(D$1),1),"*"),COUNTIF(_xlpm.d,_xlpm.k))</f>
        <v>0</v>
      </c>
      <c r="E4761" s="1">
        <f>LOG(F4761+1,10)</f>
        <v>0.30102999566398114</v>
      </c>
      <c r="F4761" s="7">
        <v>1</v>
      </c>
      <c r="G4761" s="9" t="s">
        <v>4050</v>
      </c>
      <c r="H4761" s="4">
        <f>F4761/freq.sum.r6e</f>
        <v>4.9701789264413521E-5</v>
      </c>
      <c r="I4761" s="4" t="str">
        <f>_xlfn.LET(_xlpm.sep,":",_xlpm.w,$G4761,LEFT(_xlpm.w,FIND(_xlpm.sep,_xlpm.w)-1))</f>
        <v>slaɪ</v>
      </c>
      <c r="J4761" s="4" t="str">
        <f>_xlfn.LET(_xlpm.sep,":",_xlpm.w,$G4761,RIGHT(_xlpm.w,LEN(_xlpm.w)-FIND(_xlpm.sep,_xlpm.w)))</f>
        <v>sligh</v>
      </c>
      <c r="K4761" s="10">
        <f>_xlfn.LET(_xlpm.w,I4761,LEN(_xlpm.w))</f>
        <v>4</v>
      </c>
      <c r="L4761" s="10">
        <f>_xlfn.LET(_xlpm.w,J4761,LEN(_xlpm.w))</f>
        <v>5</v>
      </c>
      <c r="M4761" s="10">
        <f>_xlfn.LET(_xlpm.a,K4761,_xlpm.b,L4761,MAX(_xlpm.a,_xlpm.b))</f>
        <v>5</v>
      </c>
      <c r="N4761" s="10">
        <f>_xlfn.LET(_xlpm.d,(K4761,L4761),MAX(_xlpm.d)-MIN(_xlpm.d))</f>
        <v>1</v>
      </c>
      <c r="O4761" s="1" t="str">
        <f>_xlfn.LET(_xlpm.sep,":",_xlpm.w,$G4761,_xlfn.CONCAT("~",RIGHT(_xlpm.w,LEN(_xlpm.w)-FIND(_xlpm.sep,_xlpm.w)),"~"))</f>
        <v>~sligh~</v>
      </c>
      <c r="P4761" s="1" t="str">
        <f>_xlfn.LET(_xlpm.sep,":",_xlpm.w,$G4761,_xlfn.CONCAT("[",LEFT(_xlpm.w,FIND(_xlpm.sep,_xlpm.w)-1),"]"))</f>
        <v>[slaɪ]</v>
      </c>
      <c r="Q4761" s="14" cm="1">
        <f t="array" ref="Q4761">SUM(_xlfn._xlws.FILTER($H$2:$H$7109,_xlfn.MAP($O$2:$O$7109,_xlfn.LAMBDA(_xlpm.x,_xlpm.x=$O4761))))</f>
        <v>1.4910536779324057E-4</v>
      </c>
      <c r="R4761" s="14">
        <f>$H4761/Q4761</f>
        <v>0.33333333333333331</v>
      </c>
      <c r="S4761" s="14" cm="1">
        <f t="array" ref="S4761">SUM(_xlfn._xlws.FILTER($H$2:$H$7109,_xlfn.MAP($P$2:$P$7109,_xlfn.LAMBDA(_xlpm.x,_xlpm.x=$P4761))))</f>
        <v>5.4671968190854881E-4</v>
      </c>
      <c r="T4761" s="14">
        <f>$H4761/S4761</f>
        <v>9.0909090909090898E-2</v>
      </c>
      <c r="U4761" s="14">
        <f>_xlfn.LET(_xlpm.freq,F4761,_xlpm.size,M4761+1,_xlpm.F,V4761,LOG(1+_xlpm.freq)*LOG(1+_xlpm.size)*_xlpm.F)</f>
        <v>3.634283704587582E-2</v>
      </c>
      <c r="V4761" s="14">
        <f>_xlfn.LET(_xlpm.a,T4761,_xlpm.b,R4761,2*_xlpm.a*_xlpm.b/(_xlpm.a+_xlpm.b))</f>
        <v>0.14285714285714285</v>
      </c>
      <c r="W4761" s="14">
        <f>_xlfn.LET(_xlpm.p,R4761,_xlpm.q,T4761,LOG(_xlpm.p/_xlpm.q))</f>
        <v>0.56427143043856265</v>
      </c>
      <c r="X4761" s="2"/>
    </row>
    <row r="4762" spans="1:24">
      <c r="A4762" s="1" t="str">
        <f>_xlfn.LET(_xlpm.sep," : ",CONCATENATE(O4762,_xlpm.sep,P4762))</f>
        <v>~snigh~ : [snaɪ]</v>
      </c>
      <c r="B4762" s="1">
        <f>_xlfn.LET(_xlpm.d,$G4762,_xlpm.k,_xlfn.CONCAT(LEFT(TRIM(B$1),1),"*"),COUNTIF(_xlpm.d,_xlpm.k))</f>
        <v>0</v>
      </c>
      <c r="C4762" s="1">
        <f>_xlfn.LET(_xlpm.d,$G4762,_xlpm.k,_xlfn.CONCAT(LEFT(TRIM(C$1),1),"*"),COUNTIF(_xlpm.d,_xlpm.k))</f>
        <v>0</v>
      </c>
      <c r="D4762" s="1">
        <f>_xlfn.LET(_xlpm.d,$G4762,_xlpm.k,_xlfn.CONCAT(LEFT(TRIM(D$1),1),"*"),COUNTIF(_xlpm.d,_xlpm.k))</f>
        <v>0</v>
      </c>
      <c r="E4762" s="1">
        <f>LOG(F4762+1,10)</f>
        <v>0.30102999566398114</v>
      </c>
      <c r="F4762" s="7">
        <v>1</v>
      </c>
      <c r="G4762" s="9" t="s">
        <v>4130</v>
      </c>
      <c r="H4762" s="4">
        <f>F4762/freq.sum.r6e</f>
        <v>4.9701789264413521E-5</v>
      </c>
      <c r="I4762" s="1" t="str">
        <f>_xlfn.LET(_xlpm.sep,":",_xlpm.w,$G4762,LEFT(_xlpm.w,FIND(_xlpm.sep,_xlpm.w)-1))</f>
        <v>snaɪ</v>
      </c>
      <c r="J4762" s="1" t="str">
        <f>_xlfn.LET(_xlpm.sep,":",_xlpm.w,$G4762,RIGHT(_xlpm.w,LEN(_xlpm.w)-FIND(_xlpm.sep,_xlpm.w)))</f>
        <v>snigh</v>
      </c>
      <c r="K4762" s="10">
        <f>_xlfn.LET(_xlpm.w,I4762,LEN(_xlpm.w))</f>
        <v>4</v>
      </c>
      <c r="L4762" s="10">
        <f>_xlfn.LET(_xlpm.w,J4762,LEN(_xlpm.w))</f>
        <v>5</v>
      </c>
      <c r="M4762" s="10">
        <f>_xlfn.LET(_xlpm.a,K4762,_xlpm.b,L4762,MAX(_xlpm.a,_xlpm.b))</f>
        <v>5</v>
      </c>
      <c r="N4762" s="10">
        <f>_xlfn.LET(_xlpm.d,(K4762,L4762),MAX(_xlpm.d)-MIN(_xlpm.d))</f>
        <v>1</v>
      </c>
      <c r="O4762" s="1" t="str">
        <f>_xlfn.LET(_xlpm.sep,":",_xlpm.w,$G4762,_xlfn.CONCAT("~",RIGHT(_xlpm.w,LEN(_xlpm.w)-FIND(_xlpm.sep,_xlpm.w)),"~"))</f>
        <v>~snigh~</v>
      </c>
      <c r="P4762" s="1" t="str">
        <f>_xlfn.LET(_xlpm.sep,":",_xlpm.w,$G4762,_xlfn.CONCAT("[",LEFT(_xlpm.w,FIND(_xlpm.sep,_xlpm.w)-1),"]"))</f>
        <v>[snaɪ]</v>
      </c>
      <c r="Q4762" s="14" cm="1">
        <f t="array" ref="Q4762">SUM(_xlfn._xlws.FILTER($H$2:$H$7117,_xlfn.MAP($O$2:$O$7117,_xlfn.LAMBDA(_xlpm.x,_xlpm.x=$O4762))))</f>
        <v>1.4910536779324057E-4</v>
      </c>
      <c r="R4762" s="14">
        <f>$H4762/Q4762</f>
        <v>0.33333333333333331</v>
      </c>
      <c r="S4762" s="14" cm="1">
        <f t="array" ref="S4762">SUM(_xlfn._xlws.FILTER($H$2:$H$7117,_xlfn.MAP($P$2:$P$7117,_xlfn.LAMBDA(_xlpm.x,_xlpm.x=$P4762))))</f>
        <v>5.4671968190854881E-4</v>
      </c>
      <c r="T4762" s="14">
        <f>$H4762/S4762</f>
        <v>9.0909090909090898E-2</v>
      </c>
      <c r="U4762" s="14">
        <f>_xlfn.LET(_xlpm.freq,F4762,_xlpm.size,M4762+1,_xlpm.F,V4762,LOG(1+_xlpm.freq)*LOG(1+_xlpm.size)*_xlpm.F)</f>
        <v>3.634283704587582E-2</v>
      </c>
      <c r="V4762" s="14">
        <f>_xlfn.LET(_xlpm.a,T4762,_xlpm.b,R4762,2*_xlpm.a*_xlpm.b/(_xlpm.a+_xlpm.b))</f>
        <v>0.14285714285714285</v>
      </c>
      <c r="W4762" s="14">
        <f>_xlfn.LET(_xlpm.p,R4762,_xlpm.q,T4762,LOG(_xlpm.p/_xlpm.q))</f>
        <v>0.56427143043856265</v>
      </c>
      <c r="X4762" s="2"/>
    </row>
    <row r="4763" spans="1:24">
      <c r="A4763" s="1" t="str">
        <f>_xlfn.LET(_xlpm.sep," : ",CONCATENATE(O4763,_xlpm.sep,P4763))</f>
        <v>~spigh~ : [spaɪ]</v>
      </c>
      <c r="B4763" s="1">
        <f>_xlfn.LET(_xlpm.d,$G4763,_xlpm.k,_xlfn.CONCAT(LEFT(TRIM(B$1),1),"*"),COUNTIF(_xlpm.d,_xlpm.k))</f>
        <v>0</v>
      </c>
      <c r="C4763" s="1">
        <f>_xlfn.LET(_xlpm.d,$G4763,_xlpm.k,_xlfn.CONCAT(LEFT(TRIM(C$1),1),"*"),COUNTIF(_xlpm.d,_xlpm.k))</f>
        <v>0</v>
      </c>
      <c r="D4763" s="1">
        <f>_xlfn.LET(_xlpm.d,$G4763,_xlpm.k,_xlfn.CONCAT(LEFT(TRIM(D$1),1),"*"),COUNTIF(_xlpm.d,_xlpm.k))</f>
        <v>0</v>
      </c>
      <c r="E4763" s="1">
        <f>LOG(F4763+1,10)</f>
        <v>0.30102999566398114</v>
      </c>
      <c r="F4763" s="7">
        <v>1</v>
      </c>
      <c r="G4763" s="9" t="s">
        <v>4167</v>
      </c>
      <c r="H4763" s="4">
        <f>F4763/freq.sum.r6e</f>
        <v>4.9701789264413521E-5</v>
      </c>
      <c r="I4763" s="4" t="str">
        <f>_xlfn.LET(_xlpm.sep,":",_xlpm.w,$G4763,LEFT(_xlpm.w,FIND(_xlpm.sep,_xlpm.w)-1))</f>
        <v>spaɪ</v>
      </c>
      <c r="J4763" s="4" t="str">
        <f>_xlfn.LET(_xlpm.sep,":",_xlpm.w,$G4763,RIGHT(_xlpm.w,LEN(_xlpm.w)-FIND(_xlpm.sep,_xlpm.w)))</f>
        <v>spigh</v>
      </c>
      <c r="K4763" s="10">
        <f>_xlfn.LET(_xlpm.w,I4763,LEN(_xlpm.w))</f>
        <v>4</v>
      </c>
      <c r="L4763" s="10">
        <f>_xlfn.LET(_xlpm.w,J4763,LEN(_xlpm.w))</f>
        <v>5</v>
      </c>
      <c r="M4763" s="10">
        <f>_xlfn.LET(_xlpm.a,K4763,_xlpm.b,L4763,MAX(_xlpm.a,_xlpm.b))</f>
        <v>5</v>
      </c>
      <c r="N4763" s="10">
        <f>_xlfn.LET(_xlpm.d,(K4763,L4763),MAX(_xlpm.d)-MIN(_xlpm.d))</f>
        <v>1</v>
      </c>
      <c r="O4763" s="1" t="str">
        <f>_xlfn.LET(_xlpm.sep,":",_xlpm.w,$G4763,_xlfn.CONCAT("~",RIGHT(_xlpm.w,LEN(_xlpm.w)-FIND(_xlpm.sep,_xlpm.w)),"~"))</f>
        <v>~spigh~</v>
      </c>
      <c r="P4763" s="1" t="str">
        <f>_xlfn.LET(_xlpm.sep,":",_xlpm.w,$G4763,_xlfn.CONCAT("[",LEFT(_xlpm.w,FIND(_xlpm.sep,_xlpm.w)-1),"]"))</f>
        <v>[spaɪ]</v>
      </c>
      <c r="Q4763" s="14" cm="1">
        <f t="array" ref="Q4763">SUM(_xlfn._xlws.FILTER($H$2:$H$7109,_xlfn.MAP($O$2:$O$7109,_xlfn.LAMBDA(_xlpm.x,_xlpm.x=$O4763))))</f>
        <v>1.4910536779324057E-4</v>
      </c>
      <c r="R4763" s="14">
        <f>$H4763/Q4763</f>
        <v>0.33333333333333331</v>
      </c>
      <c r="S4763" s="14" cm="1">
        <f t="array" ref="S4763">SUM(_xlfn._xlws.FILTER($H$2:$H$7109,_xlfn.MAP($P$2:$P$7109,_xlfn.LAMBDA(_xlpm.x,_xlpm.x=$P4763))))</f>
        <v>5.4671968190854881E-4</v>
      </c>
      <c r="T4763" s="14">
        <f>$H4763/S4763</f>
        <v>9.0909090909090898E-2</v>
      </c>
      <c r="U4763" s="14">
        <f>_xlfn.LET(_xlpm.freq,F4763,_xlpm.size,M4763+1,_xlpm.F,V4763,LOG(1+_xlpm.freq)*LOG(1+_xlpm.size)*_xlpm.F)</f>
        <v>3.634283704587582E-2</v>
      </c>
      <c r="V4763" s="14">
        <f>_xlfn.LET(_xlpm.a,T4763,_xlpm.b,R4763,2*_xlpm.a*_xlpm.b/(_xlpm.a+_xlpm.b))</f>
        <v>0.14285714285714285</v>
      </c>
      <c r="W4763" s="14">
        <f>_xlfn.LET(_xlpm.p,R4763,_xlpm.q,T4763,LOG(_xlpm.p/_xlpm.q))</f>
        <v>0.56427143043856265</v>
      </c>
      <c r="X4763" s="2"/>
    </row>
    <row r="4764" spans="1:24">
      <c r="A4764" s="1" t="str">
        <f>_xlfn.LET(_xlpm.sep," : ",CONCATENATE(O4764,_xlpm.sep,P4764))</f>
        <v>~stygh~ : [staɪ]</v>
      </c>
      <c r="B4764" s="1">
        <f>_xlfn.LET(_xlpm.d,$G4764,_xlpm.k,_xlfn.CONCAT(LEFT(TRIM(B$1),1),"*"),COUNTIF(_xlpm.d,_xlpm.k))</f>
        <v>0</v>
      </c>
      <c r="C4764" s="1">
        <f>_xlfn.LET(_xlpm.d,$G4764,_xlpm.k,_xlfn.CONCAT(LEFT(TRIM(C$1),1),"*"),COUNTIF(_xlpm.d,_xlpm.k))</f>
        <v>0</v>
      </c>
      <c r="D4764" s="1">
        <f>_xlfn.LET(_xlpm.d,$G4764,_xlpm.k,_xlfn.CONCAT(LEFT(TRIM(D$1),1),"*"),COUNTIF(_xlpm.d,_xlpm.k))</f>
        <v>0</v>
      </c>
      <c r="E4764" s="1">
        <f>LOG(F4764+1,10)</f>
        <v>0.30102999566398114</v>
      </c>
      <c r="F4764" s="7">
        <v>1</v>
      </c>
      <c r="G4764" s="9" t="s">
        <v>4252</v>
      </c>
      <c r="H4764" s="4">
        <f>F4764/freq.sum.r6e</f>
        <v>4.9701789264413521E-5</v>
      </c>
      <c r="I4764" s="1" t="str">
        <f>_xlfn.LET(_xlpm.sep,":",_xlpm.w,$G4764,LEFT(_xlpm.w,FIND(_xlpm.sep,_xlpm.w)-1))</f>
        <v>staɪ</v>
      </c>
      <c r="J4764" s="1" t="str">
        <f>_xlfn.LET(_xlpm.sep,":",_xlpm.w,$G4764,RIGHT(_xlpm.w,LEN(_xlpm.w)-FIND(_xlpm.sep,_xlpm.w)))</f>
        <v>stygh</v>
      </c>
      <c r="K4764" s="10">
        <f>_xlfn.LET(_xlpm.w,I4764,LEN(_xlpm.w))</f>
        <v>4</v>
      </c>
      <c r="L4764" s="10">
        <f>_xlfn.LET(_xlpm.w,J4764,LEN(_xlpm.w))</f>
        <v>5</v>
      </c>
      <c r="M4764" s="10">
        <f>_xlfn.LET(_xlpm.a,K4764,_xlpm.b,L4764,MAX(_xlpm.a,_xlpm.b))</f>
        <v>5</v>
      </c>
      <c r="N4764" s="10">
        <f>_xlfn.LET(_xlpm.d,(K4764,L4764),MAX(_xlpm.d)-MIN(_xlpm.d))</f>
        <v>1</v>
      </c>
      <c r="O4764" s="1" t="str">
        <f>_xlfn.LET(_xlpm.sep,":",_xlpm.w,$G4764,_xlfn.CONCAT("~",RIGHT(_xlpm.w,LEN(_xlpm.w)-FIND(_xlpm.sep,_xlpm.w)),"~"))</f>
        <v>~stygh~</v>
      </c>
      <c r="P4764" s="1" t="str">
        <f>_xlfn.LET(_xlpm.sep,":",_xlpm.w,$G4764,_xlfn.CONCAT("[",LEFT(_xlpm.w,FIND(_xlpm.sep,_xlpm.w)-1),"]"))</f>
        <v>[staɪ]</v>
      </c>
      <c r="Q4764" s="14" cm="1">
        <f t="array" ref="Q4764">SUM(_xlfn._xlws.FILTER($H$2:$H$7117,_xlfn.MAP($O$2:$O$7117,_xlfn.LAMBDA(_xlpm.x,_xlpm.x=$O4764))))</f>
        <v>1.4910536779324057E-4</v>
      </c>
      <c r="R4764" s="14">
        <f>$H4764/Q4764</f>
        <v>0.33333333333333331</v>
      </c>
      <c r="S4764" s="14" cm="1">
        <f t="array" ref="S4764">SUM(_xlfn._xlws.FILTER($H$2:$H$7117,_xlfn.MAP($P$2:$P$7117,_xlfn.LAMBDA(_xlpm.x,_xlpm.x=$P4764))))</f>
        <v>5.4671968190854881E-4</v>
      </c>
      <c r="T4764" s="14">
        <f>$H4764/S4764</f>
        <v>9.0909090909090898E-2</v>
      </c>
      <c r="U4764" s="14">
        <f>_xlfn.LET(_xlpm.freq,F4764,_xlpm.size,M4764+1,_xlpm.F,V4764,LOG(1+_xlpm.freq)*LOG(1+_xlpm.size)*_xlpm.F)</f>
        <v>3.634283704587582E-2</v>
      </c>
      <c r="V4764" s="14">
        <f>_xlfn.LET(_xlpm.a,T4764,_xlpm.b,R4764,2*_xlpm.a*_xlpm.b/(_xlpm.a+_xlpm.b))</f>
        <v>0.14285714285714285</v>
      </c>
      <c r="W4764" s="14">
        <f>_xlfn.LET(_xlpm.p,R4764,_xlpm.q,T4764,LOG(_xlpm.p/_xlpm.q))</f>
        <v>0.56427143043856265</v>
      </c>
      <c r="X4764" s="2"/>
    </row>
    <row r="4765" spans="1:24">
      <c r="A4765" s="1" t="str">
        <f>_xlfn.LET(_xlpm.sep," : ",CONCATENATE(O4765,_xlpm.sep,P4765))</f>
        <v>~twigh~ : [twaɪ]</v>
      </c>
      <c r="B4765" s="1">
        <f>_xlfn.LET(_xlpm.d,$G4765,_xlpm.k,_xlfn.CONCAT(LEFT(TRIM(B$1),1),"*"),COUNTIF(_xlpm.d,_xlpm.k))</f>
        <v>0</v>
      </c>
      <c r="C4765" s="1">
        <f>_xlfn.LET(_xlpm.d,$G4765,_xlpm.k,_xlfn.CONCAT(LEFT(TRIM(C$1),1),"*"),COUNTIF(_xlpm.d,_xlpm.k))</f>
        <v>0</v>
      </c>
      <c r="D4765" s="1">
        <f>_xlfn.LET(_xlpm.d,$G4765,_xlpm.k,_xlfn.CONCAT(LEFT(TRIM(D$1),1),"*"),COUNTIF(_xlpm.d,_xlpm.k))</f>
        <v>0</v>
      </c>
      <c r="E4765" s="1">
        <f>LOG(F4765+1,10)</f>
        <v>0.30102999566398114</v>
      </c>
      <c r="F4765" s="7">
        <v>1</v>
      </c>
      <c r="G4765" s="9" t="s">
        <v>4706</v>
      </c>
      <c r="H4765" s="4">
        <f>F4765/freq.sum.r6e</f>
        <v>4.9701789264413521E-5</v>
      </c>
      <c r="I4765" s="4" t="str">
        <f>_xlfn.LET(_xlpm.sep,":",_xlpm.w,$G4765,LEFT(_xlpm.w,FIND(_xlpm.sep,_xlpm.w)-1))</f>
        <v>twaɪ</v>
      </c>
      <c r="J4765" s="4" t="str">
        <f>_xlfn.LET(_xlpm.sep,":",_xlpm.w,$G4765,RIGHT(_xlpm.w,LEN(_xlpm.w)-FIND(_xlpm.sep,_xlpm.w)))</f>
        <v>twigh</v>
      </c>
      <c r="K4765" s="10">
        <f>_xlfn.LET(_xlpm.w,I4765,LEN(_xlpm.w))</f>
        <v>4</v>
      </c>
      <c r="L4765" s="10">
        <f>_xlfn.LET(_xlpm.w,J4765,LEN(_xlpm.w))</f>
        <v>5</v>
      </c>
      <c r="M4765" s="10">
        <f>_xlfn.LET(_xlpm.a,K4765,_xlpm.b,L4765,MAX(_xlpm.a,_xlpm.b))</f>
        <v>5</v>
      </c>
      <c r="N4765" s="10">
        <f>_xlfn.LET(_xlpm.d,(K4765,L4765),MAX(_xlpm.d)-MIN(_xlpm.d))</f>
        <v>1</v>
      </c>
      <c r="O4765" s="1" t="str">
        <f>_xlfn.LET(_xlpm.sep,":",_xlpm.w,$G4765,_xlfn.CONCAT("~",RIGHT(_xlpm.w,LEN(_xlpm.w)-FIND(_xlpm.sep,_xlpm.w)),"~"))</f>
        <v>~twigh~</v>
      </c>
      <c r="P4765" s="1" t="str">
        <f>_xlfn.LET(_xlpm.sep,":",_xlpm.w,$G4765,_xlfn.CONCAT("[",LEFT(_xlpm.w,FIND(_xlpm.sep,_xlpm.w)-1),"]"))</f>
        <v>[twaɪ]</v>
      </c>
      <c r="Q4765" s="14" cm="1">
        <f t="array" ref="Q4765">SUM(_xlfn._xlws.FILTER($H$2:$H$7109,_xlfn.MAP($O$2:$O$7109,_xlfn.LAMBDA(_xlpm.x,_xlpm.x=$O4765))))</f>
        <v>1.4910536779324057E-4</v>
      </c>
      <c r="R4765" s="14">
        <f>$H4765/Q4765</f>
        <v>0.33333333333333331</v>
      </c>
      <c r="S4765" s="14" cm="1">
        <f t="array" ref="S4765">SUM(_xlfn._xlws.FILTER($H$2:$H$7109,_xlfn.MAP($P$2:$P$7109,_xlfn.LAMBDA(_xlpm.x,_xlpm.x=$P4765))))</f>
        <v>5.4671968190854881E-4</v>
      </c>
      <c r="T4765" s="14">
        <f>$H4765/S4765</f>
        <v>9.0909090909090898E-2</v>
      </c>
      <c r="U4765" s="14">
        <f>_xlfn.LET(_xlpm.freq,F4765,_xlpm.size,M4765+1,_xlpm.F,V4765,LOG(1+_xlpm.freq)*LOG(1+_xlpm.size)*_xlpm.F)</f>
        <v>3.634283704587582E-2</v>
      </c>
      <c r="V4765" s="14">
        <f>_xlfn.LET(_xlpm.a,T4765,_xlpm.b,R4765,2*_xlpm.a*_xlpm.b/(_xlpm.a+_xlpm.b))</f>
        <v>0.14285714285714285</v>
      </c>
      <c r="W4765" s="14">
        <f>_xlfn.LET(_xlpm.p,R4765,_xlpm.q,T4765,LOG(_xlpm.p/_xlpm.q))</f>
        <v>0.56427143043856265</v>
      </c>
      <c r="X4765" s="2"/>
    </row>
    <row r="4766" spans="1:24">
      <c r="A4766" s="1" t="str">
        <f>_xlfn.LET(_xlpm.sep," : ",CONCATENATE(O4766,_xlpm.sep,P4766))</f>
        <v>~shigh~ : [ʃaɪ]</v>
      </c>
      <c r="B4766" s="1">
        <f>_xlfn.LET(_xlpm.d,$G4766,_xlpm.k,_xlfn.CONCAT(LEFT(TRIM(B$1),1),"*"),COUNTIF(_xlpm.d,_xlpm.k))</f>
        <v>0</v>
      </c>
      <c r="C4766" s="1">
        <f>_xlfn.LET(_xlpm.d,$G4766,_xlpm.k,_xlfn.CONCAT(LEFT(TRIM(C$1),1),"*"),COUNTIF(_xlpm.d,_xlpm.k))</f>
        <v>0</v>
      </c>
      <c r="D4766" s="1">
        <f>_xlfn.LET(_xlpm.d,$G4766,_xlpm.k,_xlfn.CONCAT(LEFT(TRIM(D$1),1),"*"),COUNTIF(_xlpm.d,_xlpm.k))</f>
        <v>0</v>
      </c>
      <c r="E4766" s="1">
        <f>LOG(F4766+1,10)</f>
        <v>0.30102999566398114</v>
      </c>
      <c r="F4766" s="7">
        <v>1</v>
      </c>
      <c r="G4766" s="9" t="s">
        <v>5672</v>
      </c>
      <c r="H4766" s="4">
        <f>F4766/freq.sum.r6e</f>
        <v>4.9701789264413521E-5</v>
      </c>
      <c r="I4766" s="4" t="str">
        <f>_xlfn.LET(_xlpm.sep,":",_xlpm.w,$G4766,LEFT(_xlpm.w,FIND(_xlpm.sep,_xlpm.w)-1))</f>
        <v>ʃaɪ</v>
      </c>
      <c r="J4766" s="4" t="str">
        <f>_xlfn.LET(_xlpm.sep,":",_xlpm.w,$G4766,RIGHT(_xlpm.w,LEN(_xlpm.w)-FIND(_xlpm.sep,_xlpm.w)))</f>
        <v>shigh</v>
      </c>
      <c r="K4766" s="10">
        <f>_xlfn.LET(_xlpm.w,I4766,LEN(_xlpm.w))</f>
        <v>3</v>
      </c>
      <c r="L4766" s="10">
        <f>_xlfn.LET(_xlpm.w,J4766,LEN(_xlpm.w))</f>
        <v>5</v>
      </c>
      <c r="M4766" s="10">
        <f>_xlfn.LET(_xlpm.a,K4766,_xlpm.b,L4766,MAX(_xlpm.a,_xlpm.b))</f>
        <v>5</v>
      </c>
      <c r="N4766" s="10">
        <f>_xlfn.LET(_xlpm.d,(K4766,L4766),MAX(_xlpm.d)-MIN(_xlpm.d))</f>
        <v>2</v>
      </c>
      <c r="O4766" s="1" t="str">
        <f>_xlfn.LET(_xlpm.sep,":",_xlpm.w,$G4766,_xlfn.CONCAT("~",RIGHT(_xlpm.w,LEN(_xlpm.w)-FIND(_xlpm.sep,_xlpm.w)),"~"))</f>
        <v>~shigh~</v>
      </c>
      <c r="P4766" s="1" t="str">
        <f>_xlfn.LET(_xlpm.sep,":",_xlpm.w,$G4766,_xlfn.CONCAT("[",LEFT(_xlpm.w,FIND(_xlpm.sep,_xlpm.w)-1),"]"))</f>
        <v>[ʃaɪ]</v>
      </c>
      <c r="Q4766" s="14" cm="1">
        <f t="array" ref="Q4766">SUM(_xlfn._xlws.FILTER($H$2:$H$7109,_xlfn.MAP($O$2:$O$7109,_xlfn.LAMBDA(_xlpm.x,_xlpm.x=$O4766))))</f>
        <v>1.4910536779324057E-4</v>
      </c>
      <c r="R4766" s="14">
        <f>$H4766/Q4766</f>
        <v>0.33333333333333331</v>
      </c>
      <c r="S4766" s="14" cm="1">
        <f t="array" ref="S4766">SUM(_xlfn._xlws.FILTER($H$2:$H$7109,_xlfn.MAP($P$2:$P$7109,_xlfn.LAMBDA(_xlpm.x,_xlpm.x=$P4766))))</f>
        <v>5.4671968190854881E-4</v>
      </c>
      <c r="T4766" s="14">
        <f>$H4766/S4766</f>
        <v>9.0909090909090898E-2</v>
      </c>
      <c r="U4766" s="14">
        <f>_xlfn.LET(_xlpm.freq,F4766,_xlpm.size,M4766+1,_xlpm.F,V4766,LOG(1+_xlpm.freq)*LOG(1+_xlpm.size)*_xlpm.F)</f>
        <v>3.634283704587582E-2</v>
      </c>
      <c r="V4766" s="14">
        <f>_xlfn.LET(_xlpm.a,T4766,_xlpm.b,R4766,2*_xlpm.a*_xlpm.b/(_xlpm.a+_xlpm.b))</f>
        <v>0.14285714285714285</v>
      </c>
      <c r="W4766" s="14">
        <f>_xlfn.LET(_xlpm.p,R4766,_xlpm.q,T4766,LOG(_xlpm.p/_xlpm.q))</f>
        <v>0.56427143043856265</v>
      </c>
      <c r="X4766" s="2"/>
    </row>
    <row r="4767" spans="1:24">
      <c r="A4767" s="1" t="str">
        <f>_xlfn.LET(_xlpm.sep," : ",CONCATENATE(O4767,_xlpm.sep,P4767))</f>
        <v>~gnigh~ : [ɡnaɪ]</v>
      </c>
      <c r="B4767" s="1">
        <f>_xlfn.LET(_xlpm.d,$G4767,_xlpm.k,_xlfn.CONCAT(LEFT(TRIM(B$1),1),"*"),COUNTIF(_xlpm.d,_xlpm.k))</f>
        <v>0</v>
      </c>
      <c r="C4767" s="1">
        <f>_xlfn.LET(_xlpm.d,$G4767,_xlpm.k,_xlfn.CONCAT(LEFT(TRIM(C$1),1),"*"),COUNTIF(_xlpm.d,_xlpm.k))</f>
        <v>0</v>
      </c>
      <c r="D4767" s="1">
        <f>_xlfn.LET(_xlpm.d,$G4767,_xlpm.k,_xlfn.CONCAT(LEFT(TRIM(D$1),1),"*"),COUNTIF(_xlpm.d,_xlpm.k))</f>
        <v>0</v>
      </c>
      <c r="E4767" s="1">
        <f>LOG(F4767+1,10)</f>
        <v>0.30102999566398114</v>
      </c>
      <c r="F4767" s="7">
        <v>1</v>
      </c>
      <c r="G4767" s="9" t="s">
        <v>6070</v>
      </c>
      <c r="H4767" s="4">
        <f>F4767/freq.sum.r6e</f>
        <v>4.9701789264413521E-5</v>
      </c>
      <c r="I4767" s="1" t="str">
        <f>_xlfn.LET(_xlpm.sep,":",_xlpm.w,$G4767,LEFT(_xlpm.w,FIND(_xlpm.sep,_xlpm.w)-1))</f>
        <v>ɡnaɪ</v>
      </c>
      <c r="J4767" s="1" t="str">
        <f>_xlfn.LET(_xlpm.sep,":",_xlpm.w,$G4767,RIGHT(_xlpm.w,LEN(_xlpm.w)-FIND(_xlpm.sep,_xlpm.w)))</f>
        <v>gnigh</v>
      </c>
      <c r="K4767" s="10">
        <f>_xlfn.LET(_xlpm.w,I4767,LEN(_xlpm.w))</f>
        <v>4</v>
      </c>
      <c r="L4767" s="10">
        <f>_xlfn.LET(_xlpm.w,J4767,LEN(_xlpm.w))</f>
        <v>5</v>
      </c>
      <c r="M4767" s="10">
        <f>_xlfn.LET(_xlpm.a,K4767,_xlpm.b,L4767,MAX(_xlpm.a,_xlpm.b))</f>
        <v>5</v>
      </c>
      <c r="N4767" s="10">
        <f>_xlfn.LET(_xlpm.d,(K4767,L4767),MAX(_xlpm.d)-MIN(_xlpm.d))</f>
        <v>1</v>
      </c>
      <c r="O4767" s="1" t="str">
        <f>_xlfn.LET(_xlpm.sep,":",_xlpm.w,$G4767,_xlfn.CONCAT("~",RIGHT(_xlpm.w,LEN(_xlpm.w)-FIND(_xlpm.sep,_xlpm.w)),"~"))</f>
        <v>~gnigh~</v>
      </c>
      <c r="P4767" s="1" t="str">
        <f>_xlfn.LET(_xlpm.sep,":",_xlpm.w,$G4767,_xlfn.CONCAT("[",LEFT(_xlpm.w,FIND(_xlpm.sep,_xlpm.w)-1),"]"))</f>
        <v>[ɡnaɪ]</v>
      </c>
      <c r="Q4767" s="14" cm="1">
        <f t="array" ref="Q4767">SUM(_xlfn._xlws.FILTER($H$2:$H$7117,_xlfn.MAP($O$2:$O$7117,_xlfn.LAMBDA(_xlpm.x,_xlpm.x=$O4767))))</f>
        <v>1.4910536779324057E-4</v>
      </c>
      <c r="R4767" s="14">
        <f>$H4767/Q4767</f>
        <v>0.33333333333333331</v>
      </c>
      <c r="S4767" s="14" cm="1">
        <f t="array" ref="S4767">SUM(_xlfn._xlws.FILTER($H$2:$H$7117,_xlfn.MAP($P$2:$P$7117,_xlfn.LAMBDA(_xlpm.x,_xlpm.x=$P4767))))</f>
        <v>5.4671968190854881E-4</v>
      </c>
      <c r="T4767" s="14">
        <f>$H4767/S4767</f>
        <v>9.0909090909090898E-2</v>
      </c>
      <c r="U4767" s="14">
        <f>_xlfn.LET(_xlpm.freq,F4767,_xlpm.size,M4767+1,_xlpm.F,V4767,LOG(1+_xlpm.freq)*LOG(1+_xlpm.size)*_xlpm.F)</f>
        <v>3.634283704587582E-2</v>
      </c>
      <c r="V4767" s="14">
        <f>_xlfn.LET(_xlpm.a,T4767,_xlpm.b,R4767,2*_xlpm.a*_xlpm.b/(_xlpm.a+_xlpm.b))</f>
        <v>0.14285714285714285</v>
      </c>
      <c r="W4767" s="14">
        <f>_xlfn.LET(_xlpm.p,R4767,_xlpm.q,T4767,LOG(_xlpm.p/_xlpm.q))</f>
        <v>0.56427143043856265</v>
      </c>
      <c r="X4767" s="2"/>
    </row>
    <row r="4768" spans="1:24">
      <c r="A4768" s="1" t="str">
        <f>_xlfn.LET(_xlpm.sep," : ",CONCATENATE(O4768,_xlpm.sep,P4768))</f>
        <v>~rcigh~ : [ɹsaɪ]</v>
      </c>
      <c r="B4768" s="1">
        <f>_xlfn.LET(_xlpm.d,$G4768,_xlpm.k,_xlfn.CONCAT(LEFT(TRIM(B$1),1),"*"),COUNTIF(_xlpm.d,_xlpm.k))</f>
        <v>1</v>
      </c>
      <c r="C4768" s="1">
        <f>_xlfn.LET(_xlpm.d,$G4768,_xlpm.k,_xlfn.CONCAT(LEFT(TRIM(C$1),1),"*"),COUNTIF(_xlpm.d,_xlpm.k))</f>
        <v>0</v>
      </c>
      <c r="D4768" s="1">
        <f>_xlfn.LET(_xlpm.d,$G4768,_xlpm.k,_xlfn.CONCAT(LEFT(TRIM(D$1),1),"*"),COUNTIF(_xlpm.d,_xlpm.k))</f>
        <v>0</v>
      </c>
      <c r="E4768" s="1">
        <f>LOG(F4768+1,10)</f>
        <v>0.30102999566398114</v>
      </c>
      <c r="F4768" s="7">
        <v>1</v>
      </c>
      <c r="G4768" s="9" t="s">
        <v>6202</v>
      </c>
      <c r="H4768" s="4">
        <f>F4768/freq.sum.r6e</f>
        <v>4.9701789264413521E-5</v>
      </c>
      <c r="I4768" s="1" t="str">
        <f>_xlfn.LET(_xlpm.sep,":",_xlpm.w,$G4768,LEFT(_xlpm.w,FIND(_xlpm.sep,_xlpm.w)-1))</f>
        <v>ɹsaɪ</v>
      </c>
      <c r="J4768" s="1" t="str">
        <f>_xlfn.LET(_xlpm.sep,":",_xlpm.w,$G4768,RIGHT(_xlpm.w,LEN(_xlpm.w)-FIND(_xlpm.sep,_xlpm.w)))</f>
        <v>rcigh</v>
      </c>
      <c r="K4768" s="10">
        <f>_xlfn.LET(_xlpm.w,I4768,LEN(_xlpm.w))</f>
        <v>4</v>
      </c>
      <c r="L4768" s="10">
        <f>_xlfn.LET(_xlpm.w,J4768,LEN(_xlpm.w))</f>
        <v>5</v>
      </c>
      <c r="M4768" s="10">
        <f>_xlfn.LET(_xlpm.a,K4768,_xlpm.b,L4768,MAX(_xlpm.a,_xlpm.b))</f>
        <v>5</v>
      </c>
      <c r="N4768" s="10">
        <f>_xlfn.LET(_xlpm.d,(K4768,L4768),MAX(_xlpm.d)-MIN(_xlpm.d))</f>
        <v>1</v>
      </c>
      <c r="O4768" s="1" t="str">
        <f>_xlfn.LET(_xlpm.sep,":",_xlpm.w,$G4768,_xlfn.CONCAT("~",RIGHT(_xlpm.w,LEN(_xlpm.w)-FIND(_xlpm.sep,_xlpm.w)),"~"))</f>
        <v>~rcigh~</v>
      </c>
      <c r="P4768" s="1" t="str">
        <f>_xlfn.LET(_xlpm.sep,":",_xlpm.w,$G4768,_xlfn.CONCAT("[",LEFT(_xlpm.w,FIND(_xlpm.sep,_xlpm.w)-1),"]"))</f>
        <v>[ɹsaɪ]</v>
      </c>
      <c r="Q4768" s="14" cm="1">
        <f t="array" ref="Q4768">SUM(_xlfn._xlws.FILTER($H$2:$H$7117,_xlfn.MAP($O$2:$O$7117,_xlfn.LAMBDA(_xlpm.x,_xlpm.x=$O4768))))</f>
        <v>1.4910536779324057E-4</v>
      </c>
      <c r="R4768" s="14">
        <f>$H4768/Q4768</f>
        <v>0.33333333333333331</v>
      </c>
      <c r="S4768" s="14" cm="1">
        <f t="array" ref="S4768">SUM(_xlfn._xlws.FILTER($H$2:$H$7117,_xlfn.MAP($P$2:$P$7117,_xlfn.LAMBDA(_xlpm.x,_xlpm.x=$P4768))))</f>
        <v>5.4671968190854881E-4</v>
      </c>
      <c r="T4768" s="14">
        <f>$H4768/S4768</f>
        <v>9.0909090909090898E-2</v>
      </c>
      <c r="U4768" s="14">
        <f>_xlfn.LET(_xlpm.freq,F4768,_xlpm.size,M4768+1,_xlpm.F,V4768,LOG(1+_xlpm.freq)*LOG(1+_xlpm.size)*_xlpm.F)</f>
        <v>3.634283704587582E-2</v>
      </c>
      <c r="V4768" s="14">
        <f>_xlfn.LET(_xlpm.a,T4768,_xlpm.b,R4768,2*_xlpm.a*_xlpm.b/(_xlpm.a+_xlpm.b))</f>
        <v>0.14285714285714285</v>
      </c>
      <c r="W4768" s="14">
        <f>_xlfn.LET(_xlpm.p,R4768,_xlpm.q,T4768,LOG(_xlpm.p/_xlpm.q))</f>
        <v>0.56427143043856265</v>
      </c>
      <c r="X4768" s="2"/>
    </row>
    <row r="4769" spans="1:24">
      <c r="A4769" s="1" t="str">
        <f>_xlfn.LET(_xlpm.sep," : ",CONCATENATE(O4769,_xlpm.sep,P4769))</f>
        <v>~rtigh~ : [ɹtaɪ]</v>
      </c>
      <c r="B4769" s="1">
        <f>_xlfn.LET(_xlpm.d,$G4769,_xlpm.k,_xlfn.CONCAT(LEFT(TRIM(B$1),1),"*"),COUNTIF(_xlpm.d,_xlpm.k))</f>
        <v>1</v>
      </c>
      <c r="C4769" s="1">
        <f>_xlfn.LET(_xlpm.d,$G4769,_xlpm.k,_xlfn.CONCAT(LEFT(TRIM(C$1),1),"*"),COUNTIF(_xlpm.d,_xlpm.k))</f>
        <v>0</v>
      </c>
      <c r="D4769" s="1">
        <f>_xlfn.LET(_xlpm.d,$G4769,_xlpm.k,_xlfn.CONCAT(LEFT(TRIM(D$1),1),"*"),COUNTIF(_xlpm.d,_xlpm.k))</f>
        <v>0</v>
      </c>
      <c r="E4769" s="1">
        <f>LOG(F4769+1,10)</f>
        <v>0.30102999566398114</v>
      </c>
      <c r="F4769" s="7">
        <v>1</v>
      </c>
      <c r="G4769" s="9" t="s">
        <v>6305</v>
      </c>
      <c r="H4769" s="4">
        <f>F4769/freq.sum.r6e</f>
        <v>4.9701789264413521E-5</v>
      </c>
      <c r="I4769" s="1" t="str">
        <f>_xlfn.LET(_xlpm.sep,":",_xlpm.w,$G4769,LEFT(_xlpm.w,FIND(_xlpm.sep,_xlpm.w)-1))</f>
        <v>ɹtaɪ</v>
      </c>
      <c r="J4769" s="1" t="str">
        <f>_xlfn.LET(_xlpm.sep,":",_xlpm.w,$G4769,RIGHT(_xlpm.w,LEN(_xlpm.w)-FIND(_xlpm.sep,_xlpm.w)))</f>
        <v>rtigh</v>
      </c>
      <c r="K4769" s="10">
        <f>_xlfn.LET(_xlpm.w,I4769,LEN(_xlpm.w))</f>
        <v>4</v>
      </c>
      <c r="L4769" s="10">
        <f>_xlfn.LET(_xlpm.w,J4769,LEN(_xlpm.w))</f>
        <v>5</v>
      </c>
      <c r="M4769" s="10">
        <f>_xlfn.LET(_xlpm.a,K4769,_xlpm.b,L4769,MAX(_xlpm.a,_xlpm.b))</f>
        <v>5</v>
      </c>
      <c r="N4769" s="10">
        <f>_xlfn.LET(_xlpm.d,(K4769,L4769),MAX(_xlpm.d)-MIN(_xlpm.d))</f>
        <v>1</v>
      </c>
      <c r="O4769" s="1" t="str">
        <f>_xlfn.LET(_xlpm.sep,":",_xlpm.w,$G4769,_xlfn.CONCAT("~",RIGHT(_xlpm.w,LEN(_xlpm.w)-FIND(_xlpm.sep,_xlpm.w)),"~"))</f>
        <v>~rtigh~</v>
      </c>
      <c r="P4769" s="1" t="str">
        <f>_xlfn.LET(_xlpm.sep,":",_xlpm.w,$G4769,_xlfn.CONCAT("[",LEFT(_xlpm.w,FIND(_xlpm.sep,_xlpm.w)-1),"]"))</f>
        <v>[ɹtaɪ]</v>
      </c>
      <c r="Q4769" s="14" cm="1">
        <f t="array" ref="Q4769">SUM(_xlfn._xlws.FILTER($H$2:$H$7117,_xlfn.MAP($O$2:$O$7117,_xlfn.LAMBDA(_xlpm.x,_xlpm.x=$O4769))))</f>
        <v>1.4910536779324057E-4</v>
      </c>
      <c r="R4769" s="14">
        <f>$H4769/Q4769</f>
        <v>0.33333333333333331</v>
      </c>
      <c r="S4769" s="14" cm="1">
        <f t="array" ref="S4769">SUM(_xlfn._xlws.FILTER($H$2:$H$7117,_xlfn.MAP($P$2:$P$7117,_xlfn.LAMBDA(_xlpm.x,_xlpm.x=$P4769))))</f>
        <v>5.4671968190854881E-4</v>
      </c>
      <c r="T4769" s="14">
        <f>$H4769/S4769</f>
        <v>9.0909090909090898E-2</v>
      </c>
      <c r="U4769" s="14">
        <f>_xlfn.LET(_xlpm.freq,F4769,_xlpm.size,M4769+1,_xlpm.F,V4769,LOG(1+_xlpm.freq)*LOG(1+_xlpm.size)*_xlpm.F)</f>
        <v>3.634283704587582E-2</v>
      </c>
      <c r="V4769" s="14">
        <f>_xlfn.LET(_xlpm.a,T4769,_xlpm.b,R4769,2*_xlpm.a*_xlpm.b/(_xlpm.a+_xlpm.b))</f>
        <v>0.14285714285714285</v>
      </c>
      <c r="W4769" s="14">
        <f>_xlfn.LET(_xlpm.p,R4769,_xlpm.q,T4769,LOG(_xlpm.p/_xlpm.q))</f>
        <v>0.56427143043856265</v>
      </c>
      <c r="X4769" s="2"/>
    </row>
    <row r="4770" spans="1:24">
      <c r="A4770" s="1" t="str">
        <f>_xlfn.LET(_xlpm.sep," : ",CONCATENATE(O4770,_xlpm.sep,P4770))</f>
        <v>~grigh~ : [ɡɹaɪ]</v>
      </c>
      <c r="B4770" s="1">
        <f>_xlfn.LET(_xlpm.d,$G4770,_xlpm.k,_xlfn.CONCAT(LEFT(TRIM(B$1),1),"*"),COUNTIF(_xlpm.d,_xlpm.k))</f>
        <v>0</v>
      </c>
      <c r="C4770" s="1">
        <f>_xlfn.LET(_xlpm.d,$G4770,_xlpm.k,_xlfn.CONCAT(LEFT(TRIM(C$1),1),"*"),COUNTIF(_xlpm.d,_xlpm.k))</f>
        <v>0</v>
      </c>
      <c r="D4770" s="1">
        <f>_xlfn.LET(_xlpm.d,$G4770,_xlpm.k,_xlfn.CONCAT(LEFT(TRIM(D$1),1),"*"),COUNTIF(_xlpm.d,_xlpm.k))</f>
        <v>0</v>
      </c>
      <c r="E4770" s="1">
        <f>LOG(F4770+1,10)</f>
        <v>0.30102999566398114</v>
      </c>
      <c r="F4770" s="7">
        <v>1</v>
      </c>
      <c r="G4770" s="9" t="s">
        <v>6925</v>
      </c>
      <c r="H4770" s="4">
        <f>F4770/freq.sum.r6e</f>
        <v>4.9701789264413521E-5</v>
      </c>
      <c r="I4770" s="1" t="str">
        <f>_xlfn.LET(_xlpm.sep,":",_xlpm.w,$G4770,LEFT(_xlpm.w,FIND(_xlpm.sep,_xlpm.w)-1))</f>
        <v>ɡɹaɪ</v>
      </c>
      <c r="J4770" s="1" t="str">
        <f>_xlfn.LET(_xlpm.sep,":",_xlpm.w,$G4770,RIGHT(_xlpm.w,LEN(_xlpm.w)-FIND(_xlpm.sep,_xlpm.w)))</f>
        <v>grigh</v>
      </c>
      <c r="K4770" s="10">
        <f>_xlfn.LET(_xlpm.w,I4770,LEN(_xlpm.w))</f>
        <v>4</v>
      </c>
      <c r="L4770" s="10">
        <f>_xlfn.LET(_xlpm.w,J4770,LEN(_xlpm.w))</f>
        <v>5</v>
      </c>
      <c r="M4770" s="10">
        <f>_xlfn.LET(_xlpm.a,K4770,_xlpm.b,L4770,MAX(_xlpm.a,_xlpm.b))</f>
        <v>5</v>
      </c>
      <c r="N4770" s="10">
        <f>_xlfn.LET(_xlpm.d,(K4770,L4770),MAX(_xlpm.d)-MIN(_xlpm.d))</f>
        <v>1</v>
      </c>
      <c r="O4770" s="1" t="str">
        <f>_xlfn.LET(_xlpm.sep,":",_xlpm.w,$G4770,_xlfn.CONCAT("~",RIGHT(_xlpm.w,LEN(_xlpm.w)-FIND(_xlpm.sep,_xlpm.w)),"~"))</f>
        <v>~grigh~</v>
      </c>
      <c r="P4770" s="1" t="str">
        <f>_xlfn.LET(_xlpm.sep,":",_xlpm.w,$G4770,_xlfn.CONCAT("[",LEFT(_xlpm.w,FIND(_xlpm.sep,_xlpm.w)-1),"]"))</f>
        <v>[ɡɹaɪ]</v>
      </c>
      <c r="Q4770" s="14" cm="1">
        <f t="array" ref="Q4770">SUM(_xlfn._xlws.FILTER($H$2:$H$7117,_xlfn.MAP($O$2:$O$7117,_xlfn.LAMBDA(_xlpm.x,_xlpm.x=$O4770))))</f>
        <v>1.4910536779324057E-4</v>
      </c>
      <c r="R4770" s="14">
        <f>$H4770/Q4770</f>
        <v>0.33333333333333331</v>
      </c>
      <c r="S4770" s="14" cm="1">
        <f t="array" ref="S4770">SUM(_xlfn._xlws.FILTER($H$2:$H$7117,_xlfn.MAP($P$2:$P$7117,_xlfn.LAMBDA(_xlpm.x,_xlpm.x=$P4770))))</f>
        <v>5.4671968190854881E-4</v>
      </c>
      <c r="T4770" s="14">
        <f>$H4770/S4770</f>
        <v>9.0909090909090898E-2</v>
      </c>
      <c r="U4770" s="14">
        <f>_xlfn.LET(_xlpm.freq,F4770,_xlpm.size,M4770+1,_xlpm.F,V4770,LOG(1+_xlpm.freq)*LOG(1+_xlpm.size)*_xlpm.F)</f>
        <v>3.634283704587582E-2</v>
      </c>
      <c r="V4770" s="14">
        <f>_xlfn.LET(_xlpm.a,T4770,_xlpm.b,R4770,2*_xlpm.a*_xlpm.b/(_xlpm.a+_xlpm.b))</f>
        <v>0.14285714285714285</v>
      </c>
      <c r="W4770" s="14">
        <f>_xlfn.LET(_xlpm.p,R4770,_xlpm.q,T4770,LOG(_xlpm.p/_xlpm.q))</f>
        <v>0.56427143043856265</v>
      </c>
      <c r="X4770" s="2"/>
    </row>
    <row r="4771" spans="1:24">
      <c r="A4771" s="1" t="str">
        <f>_xlfn.LET(_xlpm.sep," : ",CONCATENATE(O4771,_xlpm.sep,P4771))</f>
        <v>~pough~ : [pɔ]</v>
      </c>
      <c r="B4771" s="1">
        <f>_xlfn.LET(_xlpm.d,$G4771,_xlpm.k,_xlfn.CONCAT(LEFT(TRIM(B$1),1),"*"),COUNTIF(_xlpm.d,_xlpm.k))</f>
        <v>0</v>
      </c>
      <c r="C4771" s="1">
        <f>_xlfn.LET(_xlpm.d,$G4771,_xlpm.k,_xlfn.CONCAT(LEFT(TRIM(C$1),1),"*"),COUNTIF(_xlpm.d,_xlpm.k))</f>
        <v>0</v>
      </c>
      <c r="D4771" s="1">
        <f>_xlfn.LET(_xlpm.d,$G4771,_xlpm.k,_xlfn.CONCAT(LEFT(TRIM(D$1),1),"*"),COUNTIF(_xlpm.d,_xlpm.k))</f>
        <v>0</v>
      </c>
      <c r="E4771" s="1">
        <f>LOG(F4771+1,10)</f>
        <v>0.47712125471966244</v>
      </c>
      <c r="F4771" s="7">
        <v>2</v>
      </c>
      <c r="G4771" s="9" t="s">
        <v>3752</v>
      </c>
      <c r="H4771" s="4">
        <f>F4771/freq.sum.r6e</f>
        <v>9.9403578528827041E-5</v>
      </c>
      <c r="I4771" s="1" t="str">
        <f>_xlfn.LET(_xlpm.sep,":",_xlpm.w,$G4771,LEFT(_xlpm.w,FIND(_xlpm.sep,_xlpm.w)-1))</f>
        <v>pɔ</v>
      </c>
      <c r="J4771" s="1" t="str">
        <f>_xlfn.LET(_xlpm.sep,":",_xlpm.w,$G4771,RIGHT(_xlpm.w,LEN(_xlpm.w)-FIND(_xlpm.sep,_xlpm.w)))</f>
        <v>pough</v>
      </c>
      <c r="K4771" s="10">
        <f>_xlfn.LET(_xlpm.w,I4771,LEN(_xlpm.w))</f>
        <v>2</v>
      </c>
      <c r="L4771" s="10">
        <f>_xlfn.LET(_xlpm.w,J4771,LEN(_xlpm.w))</f>
        <v>5</v>
      </c>
      <c r="M4771" s="10">
        <f>_xlfn.LET(_xlpm.a,K4771,_xlpm.b,L4771,MAX(_xlpm.a,_xlpm.b))</f>
        <v>5</v>
      </c>
      <c r="N4771" s="10">
        <f>_xlfn.LET(_xlpm.d,(K4771,L4771),MAX(_xlpm.d)-MIN(_xlpm.d))</f>
        <v>3</v>
      </c>
      <c r="O4771" s="1" t="str">
        <f>_xlfn.LET(_xlpm.sep,":",_xlpm.w,$G4771,_xlfn.CONCAT("~",RIGHT(_xlpm.w,LEN(_xlpm.w)-FIND(_xlpm.sep,_xlpm.w)),"~"))</f>
        <v>~pough~</v>
      </c>
      <c r="P4771" s="1" t="str">
        <f>_xlfn.LET(_xlpm.sep,":",_xlpm.w,$G4771,_xlfn.CONCAT("[",LEFT(_xlpm.w,FIND(_xlpm.sep,_xlpm.w)-1),"]"))</f>
        <v>[pɔ]</v>
      </c>
      <c r="Q4771" s="14" cm="1">
        <f t="array" ref="Q4771">SUM(_xlfn._xlws.FILTER($H$2:$H$7117,_xlfn.MAP($O$2:$O$7117,_xlfn.LAMBDA(_xlpm.x,_xlpm.x=$O4771))))</f>
        <v>1.9880715705765408E-4</v>
      </c>
      <c r="R4771" s="14">
        <f>$H4771/Q4771</f>
        <v>0.5</v>
      </c>
      <c r="S4771" s="14" cm="1">
        <f t="array" ref="S4771">SUM(_xlfn._xlws.FILTER($H$2:$H$7117,_xlfn.MAP($P$2:$P$7117,_xlfn.LAMBDA(_xlpm.x,_xlpm.x=$P4771))))</f>
        <v>7.4552683896620276E-4</v>
      </c>
      <c r="T4771" s="14">
        <f>$H4771/S4771</f>
        <v>0.13333333333333333</v>
      </c>
      <c r="U4771" s="14">
        <f>_xlfn.LET(_xlpm.freq,F4771,_xlpm.size,M4771+1,_xlpm.F,V4771,LOG(1+_xlpm.freq)*LOG(1+_xlpm.size)*_xlpm.F)</f>
        <v>8.488720783425889E-2</v>
      </c>
      <c r="V4771" s="14">
        <f>_xlfn.LET(_xlpm.a,T4771,_xlpm.b,R4771,2*_xlpm.a*_xlpm.b/(_xlpm.a+_xlpm.b))</f>
        <v>0.2105263157894737</v>
      </c>
      <c r="W4771" s="14">
        <f>_xlfn.LET(_xlpm.p,R4771,_xlpm.q,T4771,LOG(_xlpm.p/_xlpm.q))</f>
        <v>0.57403126772771884</v>
      </c>
      <c r="X4771" s="2"/>
    </row>
    <row r="4772" spans="1:24">
      <c r="A4772" s="1" t="str">
        <f>_xlfn.LET(_xlpm.sep," : ",CONCATENATE(O4772,_xlpm.sep,P4772))</f>
        <v>~pplir~ : [plə]</v>
      </c>
      <c r="B4772" s="1">
        <f>_xlfn.LET(_xlpm.d,$G4772,_xlpm.k,_xlfn.CONCAT(LEFT(TRIM(B$1),1),"*"),COUNTIF(_xlpm.d,_xlpm.k))</f>
        <v>0</v>
      </c>
      <c r="C4772" s="1">
        <f>_xlfn.LET(_xlpm.d,$G4772,_xlpm.k,_xlfn.CONCAT(LEFT(TRIM(C$1),1),"*"),COUNTIF(_xlpm.d,_xlpm.k))</f>
        <v>0</v>
      </c>
      <c r="D4772" s="1">
        <f>_xlfn.LET(_xlpm.d,$G4772,_xlpm.k,_xlfn.CONCAT(LEFT(TRIM(D$1),1),"*"),COUNTIF(_xlpm.d,_xlpm.k))</f>
        <v>0</v>
      </c>
      <c r="E4772" s="1">
        <f>LOG(F4772+1,10)</f>
        <v>0.30102999566398114</v>
      </c>
      <c r="F4772" s="7">
        <v>1</v>
      </c>
      <c r="G4772" s="9" t="s">
        <v>3649</v>
      </c>
      <c r="H4772" s="4">
        <f>F4772/freq.sum.r6e</f>
        <v>4.9701789264413521E-5</v>
      </c>
      <c r="I4772" s="1" t="str">
        <f>_xlfn.LET(_xlpm.sep,":",_xlpm.w,$G4772,LEFT(_xlpm.w,FIND(_xlpm.sep,_xlpm.w)-1))</f>
        <v>plə</v>
      </c>
      <c r="J4772" s="1" t="str">
        <f>_xlfn.LET(_xlpm.sep,":",_xlpm.w,$G4772,RIGHT(_xlpm.w,LEN(_xlpm.w)-FIND(_xlpm.sep,_xlpm.w)))</f>
        <v>pplir</v>
      </c>
      <c r="K4772" s="10">
        <f>_xlfn.LET(_xlpm.w,I4772,LEN(_xlpm.w))</f>
        <v>3</v>
      </c>
      <c r="L4772" s="10">
        <f>_xlfn.LET(_xlpm.w,J4772,LEN(_xlpm.w))</f>
        <v>5</v>
      </c>
      <c r="M4772" s="10">
        <f>_xlfn.LET(_xlpm.a,K4772,_xlpm.b,L4772,MAX(_xlpm.a,_xlpm.b))</f>
        <v>5</v>
      </c>
      <c r="N4772" s="10">
        <f>_xlfn.LET(_xlpm.d,(K4772,L4772),MAX(_xlpm.d)-MIN(_xlpm.d))</f>
        <v>2</v>
      </c>
      <c r="O4772" s="1" t="str">
        <f>_xlfn.LET(_xlpm.sep,":",_xlpm.w,$G4772,_xlfn.CONCAT("~",RIGHT(_xlpm.w,LEN(_xlpm.w)-FIND(_xlpm.sep,_xlpm.w)),"~"))</f>
        <v>~pplir~</v>
      </c>
      <c r="P4772" s="1" t="str">
        <f>_xlfn.LET(_xlpm.sep,":",_xlpm.w,$G4772,_xlfn.CONCAT("[",LEFT(_xlpm.w,FIND(_xlpm.sep,_xlpm.w)-1),"]"))</f>
        <v>[plə]</v>
      </c>
      <c r="Q4772" s="14" cm="1">
        <f t="array" ref="Q4772">SUM(_xlfn._xlws.FILTER($H$2:$H$7117,_xlfn.MAP($O$2:$O$7117,_xlfn.LAMBDA(_xlpm.x,_xlpm.x=$O4772))))</f>
        <v>1.9880715705765408E-4</v>
      </c>
      <c r="R4772" s="14">
        <f>$H4772/Q4772</f>
        <v>0.25</v>
      </c>
      <c r="S4772" s="14" cm="1">
        <f t="array" ref="S4772">SUM(_xlfn._xlws.FILTER($H$2:$H$7117,_xlfn.MAP($P$2:$P$7117,_xlfn.LAMBDA(_xlpm.x,_xlpm.x=$P4772))))</f>
        <v>7.4552683896620309E-4</v>
      </c>
      <c r="T4772" s="14">
        <f>$H4772/S4772</f>
        <v>6.6666666666666638E-2</v>
      </c>
      <c r="U4772" s="14">
        <f>_xlfn.LET(_xlpm.freq,F4772,_xlpm.size,M4772+1,_xlpm.F,V4772,LOG(1+_xlpm.freq)*LOG(1+_xlpm.size)*_xlpm.F)</f>
        <v>2.6778932560119015E-2</v>
      </c>
      <c r="V4772" s="14">
        <f>_xlfn.LET(_xlpm.a,T4772,_xlpm.b,R4772,2*_xlpm.a*_xlpm.b/(_xlpm.a+_xlpm.b))</f>
        <v>0.10526315789473681</v>
      </c>
      <c r="W4772" s="14">
        <f>_xlfn.LET(_xlpm.p,R4772,_xlpm.q,T4772,LOG(_xlpm.p/_xlpm.q))</f>
        <v>0.57403126772771906</v>
      </c>
      <c r="X4772" s="2"/>
    </row>
    <row r="4773" spans="1:24">
      <c r="A4773" s="1" t="str">
        <f>_xlfn.LET(_xlpm.sep," : ",CONCATENATE(O4773,_xlpm.sep,P4773))</f>
        <v>~wherr~ : [hwɛ]</v>
      </c>
      <c r="B4773" s="1">
        <f>_xlfn.LET(_xlpm.d,$G4773,_xlpm.k,_xlfn.CONCAT(LEFT(TRIM(B$1),1),"*"),COUNTIF(_xlpm.d,_xlpm.k))</f>
        <v>0</v>
      </c>
      <c r="C4773" s="1">
        <f>_xlfn.LET(_xlpm.d,$G4773,_xlpm.k,_xlfn.CONCAT(LEFT(TRIM(C$1),1),"*"),COUNTIF(_xlpm.d,_xlpm.k))</f>
        <v>0</v>
      </c>
      <c r="D4773" s="1">
        <f>_xlfn.LET(_xlpm.d,$G4773,_xlpm.k,_xlfn.CONCAT(LEFT(TRIM(D$1),1),"*"),COUNTIF(_xlpm.d,_xlpm.k))</f>
        <v>0</v>
      </c>
      <c r="E4773" s="1">
        <f>LOG(F4773+1,10)</f>
        <v>0.30102999566398114</v>
      </c>
      <c r="F4773" s="7">
        <v>1</v>
      </c>
      <c r="G4773" s="9" t="s">
        <v>1234</v>
      </c>
      <c r="H4773" s="4">
        <f>F4773/freq.sum.r6e</f>
        <v>4.9701789264413521E-5</v>
      </c>
      <c r="I4773" s="1" t="str">
        <f>_xlfn.LET(_xlpm.sep,":",_xlpm.w,$G4773,LEFT(_xlpm.w,FIND(_xlpm.sep,_xlpm.w)-1))</f>
        <v>hwɛ</v>
      </c>
      <c r="J4773" s="1" t="str">
        <f>_xlfn.LET(_xlpm.sep,":",_xlpm.w,$G4773,RIGHT(_xlpm.w,LEN(_xlpm.w)-FIND(_xlpm.sep,_xlpm.w)))</f>
        <v>wherr</v>
      </c>
      <c r="K4773" s="10">
        <f>_xlfn.LET(_xlpm.w,I4773,LEN(_xlpm.w))</f>
        <v>3</v>
      </c>
      <c r="L4773" s="10">
        <f>_xlfn.LET(_xlpm.w,J4773,LEN(_xlpm.w))</f>
        <v>5</v>
      </c>
      <c r="M4773" s="10">
        <f>_xlfn.LET(_xlpm.a,K4773,_xlpm.b,L4773,MAX(_xlpm.a,_xlpm.b))</f>
        <v>5</v>
      </c>
      <c r="N4773" s="10">
        <f>_xlfn.LET(_xlpm.d,(K4773,L4773),MAX(_xlpm.d)-MIN(_xlpm.d))</f>
        <v>2</v>
      </c>
      <c r="O4773" s="1" t="str">
        <f>_xlfn.LET(_xlpm.sep,":",_xlpm.w,$G4773,_xlfn.CONCAT("~",RIGHT(_xlpm.w,LEN(_xlpm.w)-FIND(_xlpm.sep,_xlpm.w)),"~"))</f>
        <v>~wherr~</v>
      </c>
      <c r="P4773" s="1" t="str">
        <f>_xlfn.LET(_xlpm.sep,":",_xlpm.w,$G4773,_xlfn.CONCAT("[",LEFT(_xlpm.w,FIND(_xlpm.sep,_xlpm.w)-1),"]"))</f>
        <v>[hwɛ]</v>
      </c>
      <c r="Q4773" s="14" cm="1">
        <f t="array" ref="Q4773">SUM(_xlfn._xlws.FILTER($H$2:$H$7117,_xlfn.MAP($O$2:$O$7117,_xlfn.LAMBDA(_xlpm.x,_xlpm.x=$O4773))))</f>
        <v>9.9403578528827041E-5</v>
      </c>
      <c r="R4773" s="14">
        <f>$H4773/Q4773</f>
        <v>0.5</v>
      </c>
      <c r="S4773" s="14" cm="1">
        <f t="array" ref="S4773">SUM(_xlfn._xlws.FILTER($H$2:$H$7117,_xlfn.MAP($P$2:$P$7117,_xlfn.LAMBDA(_xlpm.x,_xlpm.x=$P4773))))</f>
        <v>3.9761431411530811E-4</v>
      </c>
      <c r="T4773" s="14">
        <f>$H4773/S4773</f>
        <v>0.12500000000000003</v>
      </c>
      <c r="U4773" s="14">
        <f>_xlfn.LET(_xlpm.freq,F4773,_xlpm.size,M4773+1,_xlpm.F,V4773,LOG(1+_xlpm.freq)*LOG(1+_xlpm.size)*_xlpm.F)</f>
        <v>5.0879971864226159E-2</v>
      </c>
      <c r="V4773" s="14">
        <f>_xlfn.LET(_xlpm.a,T4773,_xlpm.b,R4773,2*_xlpm.a*_xlpm.b/(_xlpm.a+_xlpm.b))</f>
        <v>0.20000000000000004</v>
      </c>
      <c r="W4773" s="14">
        <f>_xlfn.LET(_xlpm.p,R4773,_xlpm.q,T4773,LOG(_xlpm.p/_xlpm.q))</f>
        <v>0.60205999132796229</v>
      </c>
      <c r="X4773" s="2"/>
    </row>
    <row r="4774" spans="1:24">
      <c r="A4774" s="1" t="str">
        <f>_xlfn.LET(_xlpm.sep," : ",CONCATENATE(O4774,_xlpm.sep,P4774))</f>
        <v>~querr~ : [kwɛ]</v>
      </c>
      <c r="B4774" s="1">
        <f>_xlfn.LET(_xlpm.d,$G4774,_xlpm.k,_xlfn.CONCAT(LEFT(TRIM(B$1),1),"*"),COUNTIF(_xlpm.d,_xlpm.k))</f>
        <v>0</v>
      </c>
      <c r="C4774" s="1">
        <f>_xlfn.LET(_xlpm.d,$G4774,_xlpm.k,_xlfn.CONCAT(LEFT(TRIM(C$1),1),"*"),COUNTIF(_xlpm.d,_xlpm.k))</f>
        <v>0</v>
      </c>
      <c r="D4774" s="1">
        <f>_xlfn.LET(_xlpm.d,$G4774,_xlpm.k,_xlfn.CONCAT(LEFT(TRIM(D$1),1),"*"),COUNTIF(_xlpm.d,_xlpm.k))</f>
        <v>0</v>
      </c>
      <c r="E4774" s="1">
        <f>LOG(F4774+1,10)</f>
        <v>0.30102999566398114</v>
      </c>
      <c r="F4774" s="7">
        <v>1</v>
      </c>
      <c r="G4774" s="9" t="s">
        <v>1726</v>
      </c>
      <c r="H4774" s="4">
        <f>F4774/freq.sum.r6e</f>
        <v>4.9701789264413521E-5</v>
      </c>
      <c r="I4774" s="1" t="str">
        <f>_xlfn.LET(_xlpm.sep,":",_xlpm.w,$G4774,LEFT(_xlpm.w,FIND(_xlpm.sep,_xlpm.w)-1))</f>
        <v>kwɛ</v>
      </c>
      <c r="J4774" s="1" t="str">
        <f>_xlfn.LET(_xlpm.sep,":",_xlpm.w,$G4774,RIGHT(_xlpm.w,LEN(_xlpm.w)-FIND(_xlpm.sep,_xlpm.w)))</f>
        <v>querr</v>
      </c>
      <c r="K4774" s="10">
        <f>_xlfn.LET(_xlpm.w,I4774,LEN(_xlpm.w))</f>
        <v>3</v>
      </c>
      <c r="L4774" s="10">
        <f>_xlfn.LET(_xlpm.w,J4774,LEN(_xlpm.w))</f>
        <v>5</v>
      </c>
      <c r="M4774" s="10">
        <f>_xlfn.LET(_xlpm.a,K4774,_xlpm.b,L4774,MAX(_xlpm.a,_xlpm.b))</f>
        <v>5</v>
      </c>
      <c r="N4774" s="10">
        <f>_xlfn.LET(_xlpm.d,(K4774,L4774),MAX(_xlpm.d)-MIN(_xlpm.d))</f>
        <v>2</v>
      </c>
      <c r="O4774" s="1" t="str">
        <f>_xlfn.LET(_xlpm.sep,":",_xlpm.w,$G4774,_xlfn.CONCAT("~",RIGHT(_xlpm.w,LEN(_xlpm.w)-FIND(_xlpm.sep,_xlpm.w)),"~"))</f>
        <v>~querr~</v>
      </c>
      <c r="P4774" s="1" t="str">
        <f>_xlfn.LET(_xlpm.sep,":",_xlpm.w,$G4774,_xlfn.CONCAT("[",LEFT(_xlpm.w,FIND(_xlpm.sep,_xlpm.w)-1),"]"))</f>
        <v>[kwɛ]</v>
      </c>
      <c r="Q4774" s="14" cm="1">
        <f t="array" ref="Q4774">SUM(_xlfn._xlws.FILTER($H$2:$H$7117,_xlfn.MAP($O$2:$O$7117,_xlfn.LAMBDA(_xlpm.x,_xlpm.x=$O4774))))</f>
        <v>9.9403578528827041E-5</v>
      </c>
      <c r="R4774" s="14">
        <f>$H4774/Q4774</f>
        <v>0.5</v>
      </c>
      <c r="S4774" s="14" cm="1">
        <f t="array" ref="S4774">SUM(_xlfn._xlws.FILTER($H$2:$H$7117,_xlfn.MAP($P$2:$P$7117,_xlfn.LAMBDA(_xlpm.x,_xlpm.x=$P4774))))</f>
        <v>3.9761431411530811E-4</v>
      </c>
      <c r="T4774" s="14">
        <f>$H4774/S4774</f>
        <v>0.12500000000000003</v>
      </c>
      <c r="U4774" s="14">
        <f>_xlfn.LET(_xlpm.freq,F4774,_xlpm.size,M4774+1,_xlpm.F,V4774,LOG(1+_xlpm.freq)*LOG(1+_xlpm.size)*_xlpm.F)</f>
        <v>5.0879971864226159E-2</v>
      </c>
      <c r="V4774" s="14">
        <f>_xlfn.LET(_xlpm.a,T4774,_xlpm.b,R4774,2*_xlpm.a*_xlpm.b/(_xlpm.a+_xlpm.b))</f>
        <v>0.20000000000000004</v>
      </c>
      <c r="W4774" s="14">
        <f>_xlfn.LET(_xlpm.p,R4774,_xlpm.q,T4774,LOG(_xlpm.p/_xlpm.q))</f>
        <v>0.60205999132796229</v>
      </c>
      <c r="X4774" s="2"/>
    </row>
    <row r="4775" spans="1:24">
      <c r="A4775" s="1" t="str">
        <f>_xlfn.LET(_xlpm.sep," : ",CONCATENATE(O4775,_xlpm.sep,P4775))</f>
        <v>~therr~ : [θɛ]</v>
      </c>
      <c r="B4775" s="1">
        <f>_xlfn.LET(_xlpm.d,$G4775,_xlpm.k,_xlfn.CONCAT(LEFT(TRIM(B$1),1),"*"),COUNTIF(_xlpm.d,_xlpm.k))</f>
        <v>0</v>
      </c>
      <c r="C4775" s="1">
        <f>_xlfn.LET(_xlpm.d,$G4775,_xlpm.k,_xlfn.CONCAT(LEFT(TRIM(C$1),1),"*"),COUNTIF(_xlpm.d,_xlpm.k))</f>
        <v>0</v>
      </c>
      <c r="D4775" s="1">
        <f>_xlfn.LET(_xlpm.d,$G4775,_xlpm.k,_xlfn.CONCAT(LEFT(TRIM(D$1),1),"*"),COUNTIF(_xlpm.d,_xlpm.k))</f>
        <v>0</v>
      </c>
      <c r="E4775" s="1">
        <f>LOG(F4775+1,10)</f>
        <v>0.30102999566398114</v>
      </c>
      <c r="F4775" s="7">
        <v>1</v>
      </c>
      <c r="G4775" s="9" t="s">
        <v>6866</v>
      </c>
      <c r="H4775" s="4">
        <f>F4775/freq.sum.r6e</f>
        <v>4.9701789264413521E-5</v>
      </c>
      <c r="I4775" s="1" t="str">
        <f>_xlfn.LET(_xlpm.sep,":",_xlpm.w,$G4775,LEFT(_xlpm.w,FIND(_xlpm.sep,_xlpm.w)-1))</f>
        <v>θɛ</v>
      </c>
      <c r="J4775" s="1" t="str">
        <f>_xlfn.LET(_xlpm.sep,":",_xlpm.w,$G4775,RIGHT(_xlpm.w,LEN(_xlpm.w)-FIND(_xlpm.sep,_xlpm.w)))</f>
        <v>therr</v>
      </c>
      <c r="K4775" s="10">
        <f>_xlfn.LET(_xlpm.w,I4775,LEN(_xlpm.w))</f>
        <v>2</v>
      </c>
      <c r="L4775" s="10">
        <f>_xlfn.LET(_xlpm.w,J4775,LEN(_xlpm.w))</f>
        <v>5</v>
      </c>
      <c r="M4775" s="10">
        <f>_xlfn.LET(_xlpm.a,K4775,_xlpm.b,L4775,MAX(_xlpm.a,_xlpm.b))</f>
        <v>5</v>
      </c>
      <c r="N4775" s="10">
        <f>_xlfn.LET(_xlpm.d,(K4775,L4775),MAX(_xlpm.d)-MIN(_xlpm.d))</f>
        <v>3</v>
      </c>
      <c r="O4775" s="1" t="str">
        <f>_xlfn.LET(_xlpm.sep,":",_xlpm.w,$G4775,_xlfn.CONCAT("~",RIGHT(_xlpm.w,LEN(_xlpm.w)-FIND(_xlpm.sep,_xlpm.w)),"~"))</f>
        <v>~therr~</v>
      </c>
      <c r="P4775" s="1" t="str">
        <f>_xlfn.LET(_xlpm.sep,":",_xlpm.w,$G4775,_xlfn.CONCAT("[",LEFT(_xlpm.w,FIND(_xlpm.sep,_xlpm.w)-1),"]"))</f>
        <v>[θɛ]</v>
      </c>
      <c r="Q4775" s="14" cm="1">
        <f t="array" ref="Q4775">SUM(_xlfn._xlws.FILTER($H$2:$H$7117,_xlfn.MAP($O$2:$O$7117,_xlfn.LAMBDA(_xlpm.x,_xlpm.x=$O4775))))</f>
        <v>9.9403578528827041E-5</v>
      </c>
      <c r="R4775" s="14">
        <f>$H4775/Q4775</f>
        <v>0.5</v>
      </c>
      <c r="S4775" s="14" cm="1">
        <f t="array" ref="S4775">SUM(_xlfn._xlws.FILTER($H$2:$H$7117,_xlfn.MAP($P$2:$P$7117,_xlfn.LAMBDA(_xlpm.x,_xlpm.x=$P4775))))</f>
        <v>3.9761431411530811E-4</v>
      </c>
      <c r="T4775" s="14">
        <f>$H4775/S4775</f>
        <v>0.12500000000000003</v>
      </c>
      <c r="U4775" s="14">
        <f>_xlfn.LET(_xlpm.freq,F4775,_xlpm.size,M4775+1,_xlpm.F,V4775,LOG(1+_xlpm.freq)*LOG(1+_xlpm.size)*_xlpm.F)</f>
        <v>5.0879971864226159E-2</v>
      </c>
      <c r="V4775" s="14">
        <f>_xlfn.LET(_xlpm.a,T4775,_xlpm.b,R4775,2*_xlpm.a*_xlpm.b/(_xlpm.a+_xlpm.b))</f>
        <v>0.20000000000000004</v>
      </c>
      <c r="W4775" s="14">
        <f>_xlfn.LET(_xlpm.p,R4775,_xlpm.q,T4775,LOG(_xlpm.p/_xlpm.q))</f>
        <v>0.60205999132796229</v>
      </c>
      <c r="X4775" s="2"/>
    </row>
    <row r="4776" spans="1:24">
      <c r="A4776" s="1" t="str">
        <f>_xlfn.LET(_xlpm.sep," : ",CONCATENATE(O4776,_xlpm.sep,P4776))</f>
        <v>~xprer~ : [kspɹɛ]</v>
      </c>
      <c r="B4776" s="1">
        <f>_xlfn.LET(_xlpm.d,$G4776,_xlpm.k,_xlfn.CONCAT(LEFT(TRIM(B$1),1),"*"),COUNTIF(_xlpm.d,_xlpm.k))</f>
        <v>0</v>
      </c>
      <c r="C4776" s="1">
        <f>_xlfn.LET(_xlpm.d,$G4776,_xlpm.k,_xlfn.CONCAT(LEFT(TRIM(C$1),1),"*"),COUNTIF(_xlpm.d,_xlpm.k))</f>
        <v>0</v>
      </c>
      <c r="D4776" s="1">
        <f>_xlfn.LET(_xlpm.d,$G4776,_xlpm.k,_xlfn.CONCAT(LEFT(TRIM(D$1),1),"*"),COUNTIF(_xlpm.d,_xlpm.k))</f>
        <v>0</v>
      </c>
      <c r="E4776" s="1">
        <f>LOG(F4776+1,10)</f>
        <v>0.47712125471966244</v>
      </c>
      <c r="F4776" s="7">
        <v>2</v>
      </c>
      <c r="G4776" s="9" t="s">
        <v>1559</v>
      </c>
      <c r="H4776" s="4">
        <f>F4776/freq.sum.r6e</f>
        <v>9.9403578528827041E-5</v>
      </c>
      <c r="I4776" s="1" t="str">
        <f>_xlfn.LET(_xlpm.sep,":",_xlpm.w,$G4776,LEFT(_xlpm.w,FIND(_xlpm.sep,_xlpm.w)-1))</f>
        <v>kspɹɛ</v>
      </c>
      <c r="J4776" s="1" t="str">
        <f>_xlfn.LET(_xlpm.sep,":",_xlpm.w,$G4776,RIGHT(_xlpm.w,LEN(_xlpm.w)-FIND(_xlpm.sep,_xlpm.w)))</f>
        <v>xprer</v>
      </c>
      <c r="K4776" s="10">
        <f>_xlfn.LET(_xlpm.w,I4776,LEN(_xlpm.w))</f>
        <v>5</v>
      </c>
      <c r="L4776" s="10">
        <f>_xlfn.LET(_xlpm.w,J4776,LEN(_xlpm.w))</f>
        <v>5</v>
      </c>
      <c r="M4776" s="10">
        <f>_xlfn.LET(_xlpm.a,K4776,_xlpm.b,L4776,MAX(_xlpm.a,_xlpm.b))</f>
        <v>5</v>
      </c>
      <c r="N4776" s="10">
        <f>_xlfn.LET(_xlpm.d,(K4776,L4776),MAX(_xlpm.d)-MIN(_xlpm.d))</f>
        <v>0</v>
      </c>
      <c r="O4776" s="1" t="str">
        <f>_xlfn.LET(_xlpm.sep,":",_xlpm.w,$G4776,_xlfn.CONCAT("~",RIGHT(_xlpm.w,LEN(_xlpm.w)-FIND(_xlpm.sep,_xlpm.w)),"~"))</f>
        <v>~xprer~</v>
      </c>
      <c r="P4776" s="1" t="str">
        <f>_xlfn.LET(_xlpm.sep,":",_xlpm.w,$G4776,_xlfn.CONCAT("[",LEFT(_xlpm.w,FIND(_xlpm.sep,_xlpm.w)-1),"]"))</f>
        <v>[kspɹɛ]</v>
      </c>
      <c r="Q4776" s="14" cm="1">
        <f t="array" ref="Q4776">SUM(_xlfn._xlws.FILTER($H$2:$H$7111,_xlfn.MAP($O$2:$O$7111,_xlfn.LAMBDA(_xlpm.x,_xlpm.x=$O4776))))</f>
        <v>9.9403578528827041E-5</v>
      </c>
      <c r="R4776" s="14">
        <f>$H4776/Q4776</f>
        <v>1</v>
      </c>
      <c r="S4776" s="14" cm="1">
        <f t="array" ref="S4776">SUM(_xlfn._xlws.FILTER($H$2:$H$7111,_xlfn.MAP($P$2:$P$7111,_xlfn.LAMBDA(_xlpm.x,_xlpm.x=$P4776))))</f>
        <v>3.9761431411530811E-4</v>
      </c>
      <c r="T4776" s="14">
        <f>$H4776/S4776</f>
        <v>0.25000000000000006</v>
      </c>
      <c r="U4776" s="14">
        <f>_xlfn.LET(_xlpm.freq,F4776,_xlpm.size,M4776+1,_xlpm.F,V4776,LOG(1+_xlpm.freq)*LOG(1+_xlpm.size)*_xlpm.F)</f>
        <v>0.16128569488509192</v>
      </c>
      <c r="V4776" s="14">
        <f>_xlfn.LET(_xlpm.a,T4776,_xlpm.b,R4776,2*_xlpm.a*_xlpm.b/(_xlpm.a+_xlpm.b))</f>
        <v>0.40000000000000008</v>
      </c>
      <c r="W4776" s="14">
        <f>_xlfn.LET(_xlpm.p,R4776,_xlpm.q,T4776,LOG(_xlpm.p/_xlpm.q))</f>
        <v>0.60205999132796229</v>
      </c>
      <c r="X4776" s="2"/>
    </row>
    <row r="4777" spans="1:24">
      <c r="A4777" s="1" t="str">
        <f>_xlfn.LET(_xlpm.sep," : ",CONCATENATE(O4777,_xlpm.sep,P4777))</f>
        <v>~ldrer~ : [ldɹɛ]</v>
      </c>
      <c r="B4777" s="1">
        <f>_xlfn.LET(_xlpm.d,$G4777,_xlpm.k,_xlfn.CONCAT(LEFT(TRIM(B$1),1),"*"),COUNTIF(_xlpm.d,_xlpm.k))</f>
        <v>0</v>
      </c>
      <c r="C4777" s="1">
        <f>_xlfn.LET(_xlpm.d,$G4777,_xlpm.k,_xlfn.CONCAT(LEFT(TRIM(C$1),1),"*"),COUNTIF(_xlpm.d,_xlpm.k))</f>
        <v>0</v>
      </c>
      <c r="D4777" s="1">
        <f>_xlfn.LET(_xlpm.d,$G4777,_xlpm.k,_xlfn.CONCAT(LEFT(TRIM(D$1),1),"*"),COUNTIF(_xlpm.d,_xlpm.k))</f>
        <v>0</v>
      </c>
      <c r="E4777" s="1">
        <f>LOG(F4777+1,10)</f>
        <v>0.47712125471966244</v>
      </c>
      <c r="F4777" s="7">
        <v>2</v>
      </c>
      <c r="G4777" s="9" t="s">
        <v>2059</v>
      </c>
      <c r="H4777" s="4">
        <f>F4777/freq.sum.r6e</f>
        <v>9.9403578528827041E-5</v>
      </c>
      <c r="I4777" s="1" t="str">
        <f>_xlfn.LET(_xlpm.sep,":",_xlpm.w,$G4777,LEFT(_xlpm.w,FIND(_xlpm.sep,_xlpm.w)-1))</f>
        <v>ldɹɛ</v>
      </c>
      <c r="J4777" s="1" t="str">
        <f>_xlfn.LET(_xlpm.sep,":",_xlpm.w,$G4777,RIGHT(_xlpm.w,LEN(_xlpm.w)-FIND(_xlpm.sep,_xlpm.w)))</f>
        <v>ldrer</v>
      </c>
      <c r="K4777" s="10">
        <f>_xlfn.LET(_xlpm.w,I4777,LEN(_xlpm.w))</f>
        <v>4</v>
      </c>
      <c r="L4777" s="10">
        <f>_xlfn.LET(_xlpm.w,J4777,LEN(_xlpm.w))</f>
        <v>5</v>
      </c>
      <c r="M4777" s="10">
        <f>_xlfn.LET(_xlpm.a,K4777,_xlpm.b,L4777,MAX(_xlpm.a,_xlpm.b))</f>
        <v>5</v>
      </c>
      <c r="N4777" s="10">
        <f>_xlfn.LET(_xlpm.d,(K4777,L4777),MAX(_xlpm.d)-MIN(_xlpm.d))</f>
        <v>1</v>
      </c>
      <c r="O4777" s="1" t="str">
        <f>_xlfn.LET(_xlpm.sep,":",_xlpm.w,$G4777,_xlfn.CONCAT("~",RIGHT(_xlpm.w,LEN(_xlpm.w)-FIND(_xlpm.sep,_xlpm.w)),"~"))</f>
        <v>~ldrer~</v>
      </c>
      <c r="P4777" s="1" t="str">
        <f>_xlfn.LET(_xlpm.sep,":",_xlpm.w,$G4777,_xlfn.CONCAT("[",LEFT(_xlpm.w,FIND(_xlpm.sep,_xlpm.w)-1),"]"))</f>
        <v>[ldɹɛ]</v>
      </c>
      <c r="Q4777" s="14" cm="1">
        <f t="array" ref="Q4777">SUM(_xlfn._xlws.FILTER($H$2:$H$7117,_xlfn.MAP($O$2:$O$7117,_xlfn.LAMBDA(_xlpm.x,_xlpm.x=$O4777))))</f>
        <v>9.9403578528827041E-5</v>
      </c>
      <c r="R4777" s="14">
        <f>$H4777/Q4777</f>
        <v>1</v>
      </c>
      <c r="S4777" s="14" cm="1">
        <f t="array" ref="S4777">SUM(_xlfn._xlws.FILTER($H$2:$H$7117,_xlfn.MAP($P$2:$P$7117,_xlfn.LAMBDA(_xlpm.x,_xlpm.x=$P4777))))</f>
        <v>3.9761431411530811E-4</v>
      </c>
      <c r="T4777" s="14">
        <f>$H4777/S4777</f>
        <v>0.25000000000000006</v>
      </c>
      <c r="U4777" s="14">
        <f>_xlfn.LET(_xlpm.freq,F4777,_xlpm.size,M4777+1,_xlpm.F,V4777,LOG(1+_xlpm.freq)*LOG(1+_xlpm.size)*_xlpm.F)</f>
        <v>0.16128569488509192</v>
      </c>
      <c r="V4777" s="14">
        <f>_xlfn.LET(_xlpm.a,T4777,_xlpm.b,R4777,2*_xlpm.a*_xlpm.b/(_xlpm.a+_xlpm.b))</f>
        <v>0.40000000000000008</v>
      </c>
      <c r="W4777" s="14">
        <f>_xlfn.LET(_xlpm.p,R4777,_xlpm.q,T4777,LOG(_xlpm.p/_xlpm.q))</f>
        <v>0.60205999132796229</v>
      </c>
      <c r="X4777" s="2"/>
    </row>
    <row r="4778" spans="1:24">
      <c r="A4778" s="1" t="str">
        <f>_xlfn.LET(_xlpm.sep," : ",CONCATENATE(O4778,_xlpm.sep,P4778))</f>
        <v>~lrear~ : [lɹɛ]</v>
      </c>
      <c r="B4778" s="1">
        <f>_xlfn.LET(_xlpm.d,$G4778,_xlpm.k,_xlfn.CONCAT(LEFT(TRIM(B$1),1),"*"),COUNTIF(_xlpm.d,_xlpm.k))</f>
        <v>0</v>
      </c>
      <c r="C4778" s="1">
        <f>_xlfn.LET(_xlpm.d,$G4778,_xlpm.k,_xlfn.CONCAT(LEFT(TRIM(C$1),1),"*"),COUNTIF(_xlpm.d,_xlpm.k))</f>
        <v>0</v>
      </c>
      <c r="D4778" s="1">
        <f>_xlfn.LET(_xlpm.d,$G4778,_xlpm.k,_xlfn.CONCAT(LEFT(TRIM(D$1),1),"*"),COUNTIF(_xlpm.d,_xlpm.k))</f>
        <v>0</v>
      </c>
      <c r="E4778" s="1">
        <f>LOG(F4778+1,10)</f>
        <v>0.47712125471966244</v>
      </c>
      <c r="F4778" s="7">
        <v>2</v>
      </c>
      <c r="G4778" s="9" t="s">
        <v>2423</v>
      </c>
      <c r="H4778" s="4">
        <f>F4778/freq.sum.r6e</f>
        <v>9.9403578528827041E-5</v>
      </c>
      <c r="I4778" s="1" t="str">
        <f>_xlfn.LET(_xlpm.sep,":",_xlpm.w,$G4778,LEFT(_xlpm.w,FIND(_xlpm.sep,_xlpm.w)-1))</f>
        <v>lɹɛ</v>
      </c>
      <c r="J4778" s="1" t="str">
        <f>_xlfn.LET(_xlpm.sep,":",_xlpm.w,$G4778,RIGHT(_xlpm.w,LEN(_xlpm.w)-FIND(_xlpm.sep,_xlpm.w)))</f>
        <v>lrear</v>
      </c>
      <c r="K4778" s="10">
        <f>_xlfn.LET(_xlpm.w,I4778,LEN(_xlpm.w))</f>
        <v>3</v>
      </c>
      <c r="L4778" s="10">
        <f>_xlfn.LET(_xlpm.w,J4778,LEN(_xlpm.w))</f>
        <v>5</v>
      </c>
      <c r="M4778" s="10">
        <f>_xlfn.LET(_xlpm.a,K4778,_xlpm.b,L4778,MAX(_xlpm.a,_xlpm.b))</f>
        <v>5</v>
      </c>
      <c r="N4778" s="10">
        <f>_xlfn.LET(_xlpm.d,(K4778,L4778),MAX(_xlpm.d)-MIN(_xlpm.d))</f>
        <v>2</v>
      </c>
      <c r="O4778" s="1" t="str">
        <f>_xlfn.LET(_xlpm.sep,":",_xlpm.w,$G4778,_xlfn.CONCAT("~",RIGHT(_xlpm.w,LEN(_xlpm.w)-FIND(_xlpm.sep,_xlpm.w)),"~"))</f>
        <v>~lrear~</v>
      </c>
      <c r="P4778" s="1" t="str">
        <f>_xlfn.LET(_xlpm.sep,":",_xlpm.w,$G4778,_xlfn.CONCAT("[",LEFT(_xlpm.w,FIND(_xlpm.sep,_xlpm.w)-1),"]"))</f>
        <v>[lɹɛ]</v>
      </c>
      <c r="Q4778" s="14" cm="1">
        <f t="array" ref="Q4778">SUM(_xlfn._xlws.FILTER($H$2:$H$7117,_xlfn.MAP($O$2:$O$7117,_xlfn.LAMBDA(_xlpm.x,_xlpm.x=$O4778))))</f>
        <v>9.9403578528827041E-5</v>
      </c>
      <c r="R4778" s="14">
        <f>$H4778/Q4778</f>
        <v>1</v>
      </c>
      <c r="S4778" s="14" cm="1">
        <f t="array" ref="S4778">SUM(_xlfn._xlws.FILTER($H$2:$H$7117,_xlfn.MAP($P$2:$P$7117,_xlfn.LAMBDA(_xlpm.x,_xlpm.x=$P4778))))</f>
        <v>3.9761431411530811E-4</v>
      </c>
      <c r="T4778" s="14">
        <f>$H4778/S4778</f>
        <v>0.25000000000000006</v>
      </c>
      <c r="U4778" s="14">
        <f>_xlfn.LET(_xlpm.freq,F4778,_xlpm.size,M4778+1,_xlpm.F,V4778,LOG(1+_xlpm.freq)*LOG(1+_xlpm.size)*_xlpm.F)</f>
        <v>0.16128569488509192</v>
      </c>
      <c r="V4778" s="14">
        <f>_xlfn.LET(_xlpm.a,T4778,_xlpm.b,R4778,2*_xlpm.a*_xlpm.b/(_xlpm.a+_xlpm.b))</f>
        <v>0.40000000000000008</v>
      </c>
      <c r="W4778" s="14">
        <f>_xlfn.LET(_xlpm.p,R4778,_xlpm.q,T4778,LOG(_xlpm.p/_xlpm.q))</f>
        <v>0.60205999132796229</v>
      </c>
      <c r="X4778" s="2"/>
    </row>
    <row r="4779" spans="1:24">
      <c r="A4779" s="1" t="str">
        <f>_xlfn.LET(_xlpm.sep," : ",CONCATENATE(O4779,_xlpm.sep,P4779))</f>
        <v>~mpber~ : [mbɛ]</v>
      </c>
      <c r="B4779" s="1">
        <f>_xlfn.LET(_xlpm.d,$G4779,_xlpm.k,_xlfn.CONCAT(LEFT(TRIM(B$1),1),"*"),COUNTIF(_xlpm.d,_xlpm.k))</f>
        <v>0</v>
      </c>
      <c r="C4779" s="1">
        <f>_xlfn.LET(_xlpm.d,$G4779,_xlpm.k,_xlfn.CONCAT(LEFT(TRIM(C$1),1),"*"),COUNTIF(_xlpm.d,_xlpm.k))</f>
        <v>1</v>
      </c>
      <c r="D4779" s="1">
        <f>_xlfn.LET(_xlpm.d,$G4779,_xlpm.k,_xlfn.CONCAT(LEFT(TRIM(D$1),1),"*"),COUNTIF(_xlpm.d,_xlpm.k))</f>
        <v>0</v>
      </c>
      <c r="E4779" s="1">
        <f>LOG(F4779+1,10)</f>
        <v>0.47712125471966244</v>
      </c>
      <c r="F4779" s="7">
        <v>2</v>
      </c>
      <c r="G4779" s="9" t="s">
        <v>2497</v>
      </c>
      <c r="H4779" s="4">
        <f>F4779/freq.sum.r6e</f>
        <v>9.9403578528827041E-5</v>
      </c>
      <c r="I4779" s="1" t="str">
        <f>_xlfn.LET(_xlpm.sep,":",_xlpm.w,$G4779,LEFT(_xlpm.w,FIND(_xlpm.sep,_xlpm.w)-1))</f>
        <v>mbɛ</v>
      </c>
      <c r="J4779" s="1" t="str">
        <f>_xlfn.LET(_xlpm.sep,":",_xlpm.w,$G4779,RIGHT(_xlpm.w,LEN(_xlpm.w)-FIND(_xlpm.sep,_xlpm.w)))</f>
        <v>mpber</v>
      </c>
      <c r="K4779" s="10">
        <f>_xlfn.LET(_xlpm.w,I4779,LEN(_xlpm.w))</f>
        <v>3</v>
      </c>
      <c r="L4779" s="10">
        <f>_xlfn.LET(_xlpm.w,J4779,LEN(_xlpm.w))</f>
        <v>5</v>
      </c>
      <c r="M4779" s="10">
        <f>_xlfn.LET(_xlpm.a,K4779,_xlpm.b,L4779,MAX(_xlpm.a,_xlpm.b))</f>
        <v>5</v>
      </c>
      <c r="N4779" s="10">
        <f>_xlfn.LET(_xlpm.d,(K4779,L4779),MAX(_xlpm.d)-MIN(_xlpm.d))</f>
        <v>2</v>
      </c>
      <c r="O4779" s="1" t="str">
        <f>_xlfn.LET(_xlpm.sep,":",_xlpm.w,$G4779,_xlfn.CONCAT("~",RIGHT(_xlpm.w,LEN(_xlpm.w)-FIND(_xlpm.sep,_xlpm.w)),"~"))</f>
        <v>~mpber~</v>
      </c>
      <c r="P4779" s="1" t="str">
        <f>_xlfn.LET(_xlpm.sep,":",_xlpm.w,$G4779,_xlfn.CONCAT("[",LEFT(_xlpm.w,FIND(_xlpm.sep,_xlpm.w)-1),"]"))</f>
        <v>[mbɛ]</v>
      </c>
      <c r="Q4779" s="14" cm="1">
        <f t="array" ref="Q4779">SUM(_xlfn._xlws.FILTER($H$2:$H$7111,_xlfn.MAP($O$2:$O$7111,_xlfn.LAMBDA(_xlpm.x,_xlpm.x=$O4779))))</f>
        <v>9.9403578528827041E-5</v>
      </c>
      <c r="R4779" s="14">
        <f>$H4779/Q4779</f>
        <v>1</v>
      </c>
      <c r="S4779" s="14" cm="1">
        <f t="array" ref="S4779">SUM(_xlfn._xlws.FILTER($H$2:$H$7111,_xlfn.MAP($P$2:$P$7111,_xlfn.LAMBDA(_xlpm.x,_xlpm.x=$P4779))))</f>
        <v>3.9761431411530811E-4</v>
      </c>
      <c r="T4779" s="14">
        <f>$H4779/S4779</f>
        <v>0.25000000000000006</v>
      </c>
      <c r="U4779" s="14">
        <f>_xlfn.LET(_xlpm.freq,F4779,_xlpm.size,M4779+1,_xlpm.F,V4779,LOG(1+_xlpm.freq)*LOG(1+_xlpm.size)*_xlpm.F)</f>
        <v>0.16128569488509192</v>
      </c>
      <c r="V4779" s="14">
        <f>_xlfn.LET(_xlpm.a,T4779,_xlpm.b,R4779,2*_xlpm.a*_xlpm.b/(_xlpm.a+_xlpm.b))</f>
        <v>0.40000000000000008</v>
      </c>
      <c r="W4779" s="14">
        <f>_xlfn.LET(_xlpm.p,R4779,_xlpm.q,T4779,LOG(_xlpm.p/_xlpm.q))</f>
        <v>0.60205999132796229</v>
      </c>
      <c r="X4779" s="2"/>
    </row>
    <row r="4780" spans="1:24">
      <c r="A4780" s="1" t="str">
        <f>_xlfn.LET(_xlpm.sep," : ",CONCATENATE(O4780,_xlpm.sep,P4780))</f>
        <v>~mbrer~ : [mbɹɛ]</v>
      </c>
      <c r="B4780" s="1">
        <f>_xlfn.LET(_xlpm.d,$G4780,_xlpm.k,_xlfn.CONCAT(LEFT(TRIM(B$1),1),"*"),COUNTIF(_xlpm.d,_xlpm.k))</f>
        <v>0</v>
      </c>
      <c r="C4780" s="1">
        <f>_xlfn.LET(_xlpm.d,$G4780,_xlpm.k,_xlfn.CONCAT(LEFT(TRIM(C$1),1),"*"),COUNTIF(_xlpm.d,_xlpm.k))</f>
        <v>1</v>
      </c>
      <c r="D4780" s="1">
        <f>_xlfn.LET(_xlpm.d,$G4780,_xlpm.k,_xlfn.CONCAT(LEFT(TRIM(D$1),1),"*"),COUNTIF(_xlpm.d,_xlpm.k))</f>
        <v>0</v>
      </c>
      <c r="E4780" s="1">
        <f>LOG(F4780+1,10)</f>
        <v>0.47712125471966244</v>
      </c>
      <c r="F4780" s="7">
        <v>2</v>
      </c>
      <c r="G4780" s="9" t="s">
        <v>2504</v>
      </c>
      <c r="H4780" s="4">
        <f>F4780/freq.sum.r6e</f>
        <v>9.9403578528827041E-5</v>
      </c>
      <c r="I4780" s="4" t="str">
        <f>_xlfn.LET(_xlpm.sep,":",_xlpm.w,$G4780,LEFT(_xlpm.w,FIND(_xlpm.sep,_xlpm.w)-1))</f>
        <v>mbɹɛ</v>
      </c>
      <c r="J4780" s="4" t="str">
        <f>_xlfn.LET(_xlpm.sep,":",_xlpm.w,$G4780,RIGHT(_xlpm.w,LEN(_xlpm.w)-FIND(_xlpm.sep,_xlpm.w)))</f>
        <v>mbrer</v>
      </c>
      <c r="K4780" s="10">
        <f>_xlfn.LET(_xlpm.w,I4780,LEN(_xlpm.w))</f>
        <v>4</v>
      </c>
      <c r="L4780" s="10">
        <f>_xlfn.LET(_xlpm.w,J4780,LEN(_xlpm.w))</f>
        <v>5</v>
      </c>
      <c r="M4780" s="10">
        <f>_xlfn.LET(_xlpm.a,K4780,_xlpm.b,L4780,MAX(_xlpm.a,_xlpm.b))</f>
        <v>5</v>
      </c>
      <c r="N4780" s="10">
        <f>_xlfn.LET(_xlpm.d,(K4780,L4780),MAX(_xlpm.d)-MIN(_xlpm.d))</f>
        <v>1</v>
      </c>
      <c r="O4780" s="1" t="str">
        <f>_xlfn.LET(_xlpm.sep,":",_xlpm.w,$G4780,_xlfn.CONCAT("~",RIGHT(_xlpm.w,LEN(_xlpm.w)-FIND(_xlpm.sep,_xlpm.w)),"~"))</f>
        <v>~mbrer~</v>
      </c>
      <c r="P4780" s="1" t="str">
        <f>_xlfn.LET(_xlpm.sep,":",_xlpm.w,$G4780,_xlfn.CONCAT("[",LEFT(_xlpm.w,FIND(_xlpm.sep,_xlpm.w)-1),"]"))</f>
        <v>[mbɹɛ]</v>
      </c>
      <c r="Q4780" s="14" cm="1">
        <f t="array" ref="Q4780">SUM(_xlfn._xlws.FILTER($H$2:$H$7109,_xlfn.MAP($O$2:$O$7109,_xlfn.LAMBDA(_xlpm.x,_xlpm.x=$O4780))))</f>
        <v>9.9403578528827041E-5</v>
      </c>
      <c r="R4780" s="14">
        <f>$H4780/Q4780</f>
        <v>1</v>
      </c>
      <c r="S4780" s="14" cm="1">
        <f t="array" ref="S4780">SUM(_xlfn._xlws.FILTER($H$2:$H$7109,_xlfn.MAP($P$2:$P$7109,_xlfn.LAMBDA(_xlpm.x,_xlpm.x=$P4780))))</f>
        <v>3.9761431411530811E-4</v>
      </c>
      <c r="T4780" s="14">
        <f>$H4780/S4780</f>
        <v>0.25000000000000006</v>
      </c>
      <c r="U4780" s="14">
        <f>_xlfn.LET(_xlpm.freq,F4780,_xlpm.size,M4780+1,_xlpm.F,V4780,LOG(1+_xlpm.freq)*LOG(1+_xlpm.size)*_xlpm.F)</f>
        <v>0.16128569488509192</v>
      </c>
      <c r="V4780" s="14">
        <f>_xlfn.LET(_xlpm.a,T4780,_xlpm.b,R4780,2*_xlpm.a*_xlpm.b/(_xlpm.a+_xlpm.b))</f>
        <v>0.40000000000000008</v>
      </c>
      <c r="W4780" s="14">
        <f>_xlfn.LET(_xlpm.p,R4780,_xlpm.q,T4780,LOG(_xlpm.p/_xlpm.q))</f>
        <v>0.60205999132796229</v>
      </c>
      <c r="X4780" s="2"/>
    </row>
    <row r="4781" spans="1:24">
      <c r="A4781" s="1" t="str">
        <f>_xlfn.LET(_xlpm.sep," : ",CONCATENATE(O4781,_xlpm.sep,P4781))</f>
        <v>~mpler~ : [mplɛ]</v>
      </c>
      <c r="B4781" s="1">
        <f>_xlfn.LET(_xlpm.d,$G4781,_xlpm.k,_xlfn.CONCAT(LEFT(TRIM(B$1),1),"*"),COUNTIF(_xlpm.d,_xlpm.k))</f>
        <v>0</v>
      </c>
      <c r="C4781" s="1">
        <f>_xlfn.LET(_xlpm.d,$G4781,_xlpm.k,_xlfn.CONCAT(LEFT(TRIM(C$1),1),"*"),COUNTIF(_xlpm.d,_xlpm.k))</f>
        <v>1</v>
      </c>
      <c r="D4781" s="1">
        <f>_xlfn.LET(_xlpm.d,$G4781,_xlpm.k,_xlfn.CONCAT(LEFT(TRIM(D$1),1),"*"),COUNTIF(_xlpm.d,_xlpm.k))</f>
        <v>0</v>
      </c>
      <c r="E4781" s="1">
        <f>LOG(F4781+1,10)</f>
        <v>0.47712125471966244</v>
      </c>
      <c r="F4781" s="7">
        <v>2</v>
      </c>
      <c r="G4781" s="9" t="s">
        <v>2598</v>
      </c>
      <c r="H4781" s="4">
        <f>F4781/freq.sum.r6e</f>
        <v>9.9403578528827041E-5</v>
      </c>
      <c r="I4781" s="1" t="str">
        <f>_xlfn.LET(_xlpm.sep,":",_xlpm.w,$G4781,LEFT(_xlpm.w,FIND(_xlpm.sep,_xlpm.w)-1))</f>
        <v>mplɛ</v>
      </c>
      <c r="J4781" s="1" t="str">
        <f>_xlfn.LET(_xlpm.sep,":",_xlpm.w,$G4781,RIGHT(_xlpm.w,LEN(_xlpm.w)-FIND(_xlpm.sep,_xlpm.w)))</f>
        <v>mpler</v>
      </c>
      <c r="K4781" s="10">
        <f>_xlfn.LET(_xlpm.w,I4781,LEN(_xlpm.w))</f>
        <v>4</v>
      </c>
      <c r="L4781" s="10">
        <f>_xlfn.LET(_xlpm.w,J4781,LEN(_xlpm.w))</f>
        <v>5</v>
      </c>
      <c r="M4781" s="10">
        <f>_xlfn.LET(_xlpm.a,K4781,_xlpm.b,L4781,MAX(_xlpm.a,_xlpm.b))</f>
        <v>5</v>
      </c>
      <c r="N4781" s="10">
        <f>_xlfn.LET(_xlpm.d,(K4781,L4781),MAX(_xlpm.d)-MIN(_xlpm.d))</f>
        <v>1</v>
      </c>
      <c r="O4781" s="1" t="str">
        <f>_xlfn.LET(_xlpm.sep,":",_xlpm.w,$G4781,_xlfn.CONCAT("~",RIGHT(_xlpm.w,LEN(_xlpm.w)-FIND(_xlpm.sep,_xlpm.w)),"~"))</f>
        <v>~mpler~</v>
      </c>
      <c r="P4781" s="1" t="str">
        <f>_xlfn.LET(_xlpm.sep,":",_xlpm.w,$G4781,_xlfn.CONCAT("[",LEFT(_xlpm.w,FIND(_xlpm.sep,_xlpm.w)-1),"]"))</f>
        <v>[mplɛ]</v>
      </c>
      <c r="Q4781" s="14" cm="1">
        <f t="array" ref="Q4781">SUM(_xlfn._xlws.FILTER($H$2:$H$7117,_xlfn.MAP($O$2:$O$7117,_xlfn.LAMBDA(_xlpm.x,_xlpm.x=$O4781))))</f>
        <v>9.9403578528827041E-5</v>
      </c>
      <c r="R4781" s="14">
        <f>$H4781/Q4781</f>
        <v>1</v>
      </c>
      <c r="S4781" s="14" cm="1">
        <f t="array" ref="S4781">SUM(_xlfn._xlws.FILTER($H$2:$H$7117,_xlfn.MAP($P$2:$P$7117,_xlfn.LAMBDA(_xlpm.x,_xlpm.x=$P4781))))</f>
        <v>3.9761431411530811E-4</v>
      </c>
      <c r="T4781" s="14">
        <f>$H4781/S4781</f>
        <v>0.25000000000000006</v>
      </c>
      <c r="U4781" s="14">
        <f>_xlfn.LET(_xlpm.freq,F4781,_xlpm.size,M4781+1,_xlpm.F,V4781,LOG(1+_xlpm.freq)*LOG(1+_xlpm.size)*_xlpm.F)</f>
        <v>0.16128569488509192</v>
      </c>
      <c r="V4781" s="14">
        <f>_xlfn.LET(_xlpm.a,T4781,_xlpm.b,R4781,2*_xlpm.a*_xlpm.b/(_xlpm.a+_xlpm.b))</f>
        <v>0.40000000000000008</v>
      </c>
      <c r="W4781" s="14">
        <f>_xlfn.LET(_xlpm.p,R4781,_xlpm.q,T4781,LOG(_xlpm.p/_xlpm.q))</f>
        <v>0.60205999132796229</v>
      </c>
      <c r="X4781" s="2"/>
    </row>
    <row r="4782" spans="1:24">
      <c r="A4782" s="1" t="str">
        <f>_xlfn.LET(_xlpm.sep," : ",CONCATENATE(O4782,_xlpm.sep,P4782))</f>
        <v>~ndair~ : [ndɛ]</v>
      </c>
      <c r="B4782" s="1">
        <f>_xlfn.LET(_xlpm.d,$G4782,_xlpm.k,_xlfn.CONCAT(LEFT(TRIM(B$1),1),"*"),COUNTIF(_xlpm.d,_xlpm.k))</f>
        <v>0</v>
      </c>
      <c r="C4782" s="1">
        <f>_xlfn.LET(_xlpm.d,$G4782,_xlpm.k,_xlfn.CONCAT(LEFT(TRIM(C$1),1),"*"),COUNTIF(_xlpm.d,_xlpm.k))</f>
        <v>0</v>
      </c>
      <c r="D4782" s="1">
        <f>_xlfn.LET(_xlpm.d,$G4782,_xlpm.k,_xlfn.CONCAT(LEFT(TRIM(D$1),1),"*"),COUNTIF(_xlpm.d,_xlpm.k))</f>
        <v>1</v>
      </c>
      <c r="E4782" s="1">
        <f>LOG(F4782+1,10)</f>
        <v>0.47712125471966244</v>
      </c>
      <c r="F4782" s="7">
        <v>2</v>
      </c>
      <c r="G4782" s="9" t="s">
        <v>2861</v>
      </c>
      <c r="H4782" s="4">
        <f>F4782/freq.sum.r6e</f>
        <v>9.9403578528827041E-5</v>
      </c>
      <c r="I4782" s="4" t="str">
        <f>_xlfn.LET(_xlpm.sep,":",_xlpm.w,$G4782,LEFT(_xlpm.w,FIND(_xlpm.sep,_xlpm.w)-1))</f>
        <v>ndɛ</v>
      </c>
      <c r="J4782" s="4" t="str">
        <f>_xlfn.LET(_xlpm.sep,":",_xlpm.w,$G4782,RIGHT(_xlpm.w,LEN(_xlpm.w)-FIND(_xlpm.sep,_xlpm.w)))</f>
        <v>ndair</v>
      </c>
      <c r="K4782" s="10">
        <f>_xlfn.LET(_xlpm.w,I4782,LEN(_xlpm.w))</f>
        <v>3</v>
      </c>
      <c r="L4782" s="10">
        <f>_xlfn.LET(_xlpm.w,J4782,LEN(_xlpm.w))</f>
        <v>5</v>
      </c>
      <c r="M4782" s="10">
        <f>_xlfn.LET(_xlpm.a,K4782,_xlpm.b,L4782,MAX(_xlpm.a,_xlpm.b))</f>
        <v>5</v>
      </c>
      <c r="N4782" s="10">
        <f>_xlfn.LET(_xlpm.d,(K4782,L4782),MAX(_xlpm.d)-MIN(_xlpm.d))</f>
        <v>2</v>
      </c>
      <c r="O4782" s="1" t="str">
        <f>_xlfn.LET(_xlpm.sep,":",_xlpm.w,$G4782,_xlfn.CONCAT("~",RIGHT(_xlpm.w,LEN(_xlpm.w)-FIND(_xlpm.sep,_xlpm.w)),"~"))</f>
        <v>~ndair~</v>
      </c>
      <c r="P4782" s="1" t="str">
        <f>_xlfn.LET(_xlpm.sep,":",_xlpm.w,$G4782,_xlfn.CONCAT("[",LEFT(_xlpm.w,FIND(_xlpm.sep,_xlpm.w)-1),"]"))</f>
        <v>[ndɛ]</v>
      </c>
      <c r="Q4782" s="14" cm="1">
        <f t="array" ref="Q4782">SUM(_xlfn._xlws.FILTER($H$2:$H$7109,_xlfn.MAP($O$2:$O$7109,_xlfn.LAMBDA(_xlpm.x,_xlpm.x=$O4782))))</f>
        <v>9.9403578528827041E-5</v>
      </c>
      <c r="R4782" s="14">
        <f>$H4782/Q4782</f>
        <v>1</v>
      </c>
      <c r="S4782" s="14" cm="1">
        <f t="array" ref="S4782">SUM(_xlfn._xlws.FILTER($H$2:$H$7109,_xlfn.MAP($P$2:$P$7109,_xlfn.LAMBDA(_xlpm.x,_xlpm.x=$P4782))))</f>
        <v>3.9761431411530811E-4</v>
      </c>
      <c r="T4782" s="14">
        <f>$H4782/S4782</f>
        <v>0.25000000000000006</v>
      </c>
      <c r="U4782" s="14">
        <f>_xlfn.LET(_xlpm.freq,F4782,_xlpm.size,M4782+1,_xlpm.F,V4782,LOG(1+_xlpm.freq)*LOG(1+_xlpm.size)*_xlpm.F)</f>
        <v>0.16128569488509192</v>
      </c>
      <c r="V4782" s="14">
        <f>_xlfn.LET(_xlpm.a,T4782,_xlpm.b,R4782,2*_xlpm.a*_xlpm.b/(_xlpm.a+_xlpm.b))</f>
        <v>0.40000000000000008</v>
      </c>
      <c r="W4782" s="14">
        <f>_xlfn.LET(_xlpm.p,R4782,_xlpm.q,T4782,LOG(_xlpm.p/_xlpm.q))</f>
        <v>0.60205999132796229</v>
      </c>
      <c r="X4782" s="2"/>
    </row>
    <row r="4783" spans="1:24">
      <c r="A4783" s="1" t="str">
        <f>_xlfn.LET(_xlpm.sep," : ",CONCATENATE(O4783,_xlpm.sep,P4783))</f>
        <v>~ndrer~ : [ndɹɛ]</v>
      </c>
      <c r="B4783" s="1">
        <f>_xlfn.LET(_xlpm.d,$G4783,_xlpm.k,_xlfn.CONCAT(LEFT(TRIM(B$1),1),"*"),COUNTIF(_xlpm.d,_xlpm.k))</f>
        <v>0</v>
      </c>
      <c r="C4783" s="1">
        <f>_xlfn.LET(_xlpm.d,$G4783,_xlpm.k,_xlfn.CONCAT(LEFT(TRIM(C$1),1),"*"),COUNTIF(_xlpm.d,_xlpm.k))</f>
        <v>0</v>
      </c>
      <c r="D4783" s="1">
        <f>_xlfn.LET(_xlpm.d,$G4783,_xlpm.k,_xlfn.CONCAT(LEFT(TRIM(D$1),1),"*"),COUNTIF(_xlpm.d,_xlpm.k))</f>
        <v>1</v>
      </c>
      <c r="E4783" s="1">
        <f>LOG(F4783+1,10)</f>
        <v>0.47712125471966244</v>
      </c>
      <c r="F4783" s="7">
        <v>2</v>
      </c>
      <c r="G4783" s="9" t="s">
        <v>2896</v>
      </c>
      <c r="H4783" s="4">
        <f>F4783/freq.sum.r6e</f>
        <v>9.9403578528827041E-5</v>
      </c>
      <c r="I4783" s="4" t="str">
        <f>_xlfn.LET(_xlpm.sep,":",_xlpm.w,$G4783,LEFT(_xlpm.w,FIND(_xlpm.sep,_xlpm.w)-1))</f>
        <v>ndɹɛ</v>
      </c>
      <c r="J4783" s="4" t="str">
        <f>_xlfn.LET(_xlpm.sep,":",_xlpm.w,$G4783,RIGHT(_xlpm.w,LEN(_xlpm.w)-FIND(_xlpm.sep,_xlpm.w)))</f>
        <v>ndrer</v>
      </c>
      <c r="K4783" s="10">
        <f>_xlfn.LET(_xlpm.w,I4783,LEN(_xlpm.w))</f>
        <v>4</v>
      </c>
      <c r="L4783" s="10">
        <f>_xlfn.LET(_xlpm.w,J4783,LEN(_xlpm.w))</f>
        <v>5</v>
      </c>
      <c r="M4783" s="10">
        <f>_xlfn.LET(_xlpm.a,K4783,_xlpm.b,L4783,MAX(_xlpm.a,_xlpm.b))</f>
        <v>5</v>
      </c>
      <c r="N4783" s="10">
        <f>_xlfn.LET(_xlpm.d,(K4783,L4783),MAX(_xlpm.d)-MIN(_xlpm.d))</f>
        <v>1</v>
      </c>
      <c r="O4783" s="1" t="str">
        <f>_xlfn.LET(_xlpm.sep,":",_xlpm.w,$G4783,_xlfn.CONCAT("~",RIGHT(_xlpm.w,LEN(_xlpm.w)-FIND(_xlpm.sep,_xlpm.w)),"~"))</f>
        <v>~ndrer~</v>
      </c>
      <c r="P4783" s="1" t="str">
        <f>_xlfn.LET(_xlpm.sep,":",_xlpm.w,$G4783,_xlfn.CONCAT("[",LEFT(_xlpm.w,FIND(_xlpm.sep,_xlpm.w)-1),"]"))</f>
        <v>[ndɹɛ]</v>
      </c>
      <c r="Q4783" s="14" cm="1">
        <f t="array" ref="Q4783">SUM(_xlfn._xlws.FILTER($H$2:$H$7109,_xlfn.MAP($O$2:$O$7109,_xlfn.LAMBDA(_xlpm.x,_xlpm.x=$O4783))))</f>
        <v>9.9403578528827041E-5</v>
      </c>
      <c r="R4783" s="14">
        <f>$H4783/Q4783</f>
        <v>1</v>
      </c>
      <c r="S4783" s="14" cm="1">
        <f t="array" ref="S4783">SUM(_xlfn._xlws.FILTER($H$2:$H$7109,_xlfn.MAP($P$2:$P$7109,_xlfn.LAMBDA(_xlpm.x,_xlpm.x=$P4783))))</f>
        <v>3.9761431411530811E-4</v>
      </c>
      <c r="T4783" s="14">
        <f>$H4783/S4783</f>
        <v>0.25000000000000006</v>
      </c>
      <c r="U4783" s="14">
        <f>_xlfn.LET(_xlpm.freq,F4783,_xlpm.size,M4783+1,_xlpm.F,V4783,LOG(1+_xlpm.freq)*LOG(1+_xlpm.size)*_xlpm.F)</f>
        <v>0.16128569488509192</v>
      </c>
      <c r="V4783" s="14">
        <f>_xlfn.LET(_xlpm.a,T4783,_xlpm.b,R4783,2*_xlpm.a*_xlpm.b/(_xlpm.a+_xlpm.b))</f>
        <v>0.40000000000000008</v>
      </c>
      <c r="W4783" s="14">
        <f>_xlfn.LET(_xlpm.p,R4783,_xlpm.q,T4783,LOG(_xlpm.p/_xlpm.q))</f>
        <v>0.60205999132796229</v>
      </c>
      <c r="X4783" s="2"/>
    </row>
    <row r="4784" spans="1:24">
      <c r="A4784" s="1" t="str">
        <f>_xlfn.LET(_xlpm.sep," : ",CONCATENATE(O4784,_xlpm.sep,P4784))</f>
        <v>~ncrer~ : [nkɹɛ]</v>
      </c>
      <c r="B4784" s="1">
        <f>_xlfn.LET(_xlpm.d,$G4784,_xlpm.k,_xlfn.CONCAT(LEFT(TRIM(B$1),1),"*"),COUNTIF(_xlpm.d,_xlpm.k))</f>
        <v>0</v>
      </c>
      <c r="C4784" s="1">
        <f>_xlfn.LET(_xlpm.d,$G4784,_xlpm.k,_xlfn.CONCAT(LEFT(TRIM(C$1),1),"*"),COUNTIF(_xlpm.d,_xlpm.k))</f>
        <v>0</v>
      </c>
      <c r="D4784" s="1">
        <f>_xlfn.LET(_xlpm.d,$G4784,_xlpm.k,_xlfn.CONCAT(LEFT(TRIM(D$1),1),"*"),COUNTIF(_xlpm.d,_xlpm.k))</f>
        <v>1</v>
      </c>
      <c r="E4784" s="1">
        <f>LOG(F4784+1,10)</f>
        <v>0.47712125471966244</v>
      </c>
      <c r="F4784" s="7">
        <v>2</v>
      </c>
      <c r="G4784" s="9" t="s">
        <v>3018</v>
      </c>
      <c r="H4784" s="4">
        <f>F4784/freq.sum.r6e</f>
        <v>9.9403578528827041E-5</v>
      </c>
      <c r="I4784" s="1" t="str">
        <f>_xlfn.LET(_xlpm.sep,":",_xlpm.w,$G4784,LEFT(_xlpm.w,FIND(_xlpm.sep,_xlpm.w)-1))</f>
        <v>nkɹɛ</v>
      </c>
      <c r="J4784" s="1" t="str">
        <f>_xlfn.LET(_xlpm.sep,":",_xlpm.w,$G4784,RIGHT(_xlpm.w,LEN(_xlpm.w)-FIND(_xlpm.sep,_xlpm.w)))</f>
        <v>ncrer</v>
      </c>
      <c r="K4784" s="10">
        <f>_xlfn.LET(_xlpm.w,I4784,LEN(_xlpm.w))</f>
        <v>4</v>
      </c>
      <c r="L4784" s="10">
        <f>_xlfn.LET(_xlpm.w,J4784,LEN(_xlpm.w))</f>
        <v>5</v>
      </c>
      <c r="M4784" s="10">
        <f>_xlfn.LET(_xlpm.a,K4784,_xlpm.b,L4784,MAX(_xlpm.a,_xlpm.b))</f>
        <v>5</v>
      </c>
      <c r="N4784" s="10">
        <f>_xlfn.LET(_xlpm.d,(K4784,L4784),MAX(_xlpm.d)-MIN(_xlpm.d))</f>
        <v>1</v>
      </c>
      <c r="O4784" s="1" t="str">
        <f>_xlfn.LET(_xlpm.sep,":",_xlpm.w,$G4784,_xlfn.CONCAT("~",RIGHT(_xlpm.w,LEN(_xlpm.w)-FIND(_xlpm.sep,_xlpm.w)),"~"))</f>
        <v>~ncrer~</v>
      </c>
      <c r="P4784" s="1" t="str">
        <f>_xlfn.LET(_xlpm.sep,":",_xlpm.w,$G4784,_xlfn.CONCAT("[",LEFT(_xlpm.w,FIND(_xlpm.sep,_xlpm.w)-1),"]"))</f>
        <v>[nkɹɛ]</v>
      </c>
      <c r="Q4784" s="14" cm="1">
        <f t="array" ref="Q4784">SUM(_xlfn._xlws.FILTER($H$2:$H$7117,_xlfn.MAP($O$2:$O$7117,_xlfn.LAMBDA(_xlpm.x,_xlpm.x=$O4784))))</f>
        <v>9.9403578528827041E-5</v>
      </c>
      <c r="R4784" s="14">
        <f>$H4784/Q4784</f>
        <v>1</v>
      </c>
      <c r="S4784" s="14" cm="1">
        <f t="array" ref="S4784">SUM(_xlfn._xlws.FILTER($H$2:$H$7117,_xlfn.MAP($P$2:$P$7117,_xlfn.LAMBDA(_xlpm.x,_xlpm.x=$P4784))))</f>
        <v>3.9761431411530811E-4</v>
      </c>
      <c r="T4784" s="14">
        <f>$H4784/S4784</f>
        <v>0.25000000000000006</v>
      </c>
      <c r="U4784" s="14">
        <f>_xlfn.LET(_xlpm.freq,F4784,_xlpm.size,M4784+1,_xlpm.F,V4784,LOG(1+_xlpm.freq)*LOG(1+_xlpm.size)*_xlpm.F)</f>
        <v>0.16128569488509192</v>
      </c>
      <c r="V4784" s="14">
        <f>_xlfn.LET(_xlpm.a,T4784,_xlpm.b,R4784,2*_xlpm.a*_xlpm.b/(_xlpm.a+_xlpm.b))</f>
        <v>0.40000000000000008</v>
      </c>
      <c r="W4784" s="14">
        <f>_xlfn.LET(_xlpm.p,R4784,_xlpm.q,T4784,LOG(_xlpm.p/_xlpm.q))</f>
        <v>0.60205999132796229</v>
      </c>
      <c r="X4784" s="2"/>
    </row>
    <row r="4785" spans="1:24">
      <c r="A4785" s="1" t="str">
        <f>_xlfn.LET(_xlpm.sep," : ",CONCATENATE(O4785,_xlpm.sep,P4785))</f>
        <v>~nspar~ : [nspɛ]</v>
      </c>
      <c r="B4785" s="1">
        <f>_xlfn.LET(_xlpm.d,$G4785,_xlpm.k,_xlfn.CONCAT(LEFT(TRIM(B$1),1),"*"),COUNTIF(_xlpm.d,_xlpm.k))</f>
        <v>0</v>
      </c>
      <c r="C4785" s="1">
        <f>_xlfn.LET(_xlpm.d,$G4785,_xlpm.k,_xlfn.CONCAT(LEFT(TRIM(C$1),1),"*"),COUNTIF(_xlpm.d,_xlpm.k))</f>
        <v>0</v>
      </c>
      <c r="D4785" s="1">
        <f>_xlfn.LET(_xlpm.d,$G4785,_xlpm.k,_xlfn.CONCAT(LEFT(TRIM(D$1),1),"*"),COUNTIF(_xlpm.d,_xlpm.k))</f>
        <v>1</v>
      </c>
      <c r="E4785" s="1">
        <f>LOG(F4785+1,10)</f>
        <v>0.47712125471966244</v>
      </c>
      <c r="F4785" s="7">
        <v>2</v>
      </c>
      <c r="G4785" s="9" t="s">
        <v>3069</v>
      </c>
      <c r="H4785" s="4">
        <f>F4785/freq.sum.r6e</f>
        <v>9.9403578528827041E-5</v>
      </c>
      <c r="I4785" s="1" t="str">
        <f>_xlfn.LET(_xlpm.sep,":",_xlpm.w,$G4785,LEFT(_xlpm.w,FIND(_xlpm.sep,_xlpm.w)-1))</f>
        <v>nspɛ</v>
      </c>
      <c r="J4785" s="1" t="str">
        <f>_xlfn.LET(_xlpm.sep,":",_xlpm.w,$G4785,RIGHT(_xlpm.w,LEN(_xlpm.w)-FIND(_xlpm.sep,_xlpm.w)))</f>
        <v>nspar</v>
      </c>
      <c r="K4785" s="10">
        <f>_xlfn.LET(_xlpm.w,I4785,LEN(_xlpm.w))</f>
        <v>4</v>
      </c>
      <c r="L4785" s="10">
        <f>_xlfn.LET(_xlpm.w,J4785,LEN(_xlpm.w))</f>
        <v>5</v>
      </c>
      <c r="M4785" s="10">
        <f>_xlfn.LET(_xlpm.a,K4785,_xlpm.b,L4785,MAX(_xlpm.a,_xlpm.b))</f>
        <v>5</v>
      </c>
      <c r="N4785" s="10">
        <f>_xlfn.LET(_xlpm.d,(K4785,L4785),MAX(_xlpm.d)-MIN(_xlpm.d))</f>
        <v>1</v>
      </c>
      <c r="O4785" s="1" t="str">
        <f>_xlfn.LET(_xlpm.sep,":",_xlpm.w,$G4785,_xlfn.CONCAT("~",RIGHT(_xlpm.w,LEN(_xlpm.w)-FIND(_xlpm.sep,_xlpm.w)),"~"))</f>
        <v>~nspar~</v>
      </c>
      <c r="P4785" s="1" t="str">
        <f>_xlfn.LET(_xlpm.sep,":",_xlpm.w,$G4785,_xlfn.CONCAT("[",LEFT(_xlpm.w,FIND(_xlpm.sep,_xlpm.w)-1),"]"))</f>
        <v>[nspɛ]</v>
      </c>
      <c r="Q4785" s="14" cm="1">
        <f t="array" ref="Q4785">SUM(_xlfn._xlws.FILTER($H$2:$H$7117,_xlfn.MAP($O$2:$O$7117,_xlfn.LAMBDA(_xlpm.x,_xlpm.x=$O4785))))</f>
        <v>9.9403578528827041E-5</v>
      </c>
      <c r="R4785" s="14">
        <f>$H4785/Q4785</f>
        <v>1</v>
      </c>
      <c r="S4785" s="14" cm="1">
        <f t="array" ref="S4785">SUM(_xlfn._xlws.FILTER($H$2:$H$7117,_xlfn.MAP($P$2:$P$7117,_xlfn.LAMBDA(_xlpm.x,_xlpm.x=$P4785))))</f>
        <v>3.9761431411530811E-4</v>
      </c>
      <c r="T4785" s="14">
        <f>$H4785/S4785</f>
        <v>0.25000000000000006</v>
      </c>
      <c r="U4785" s="14">
        <f>_xlfn.LET(_xlpm.freq,F4785,_xlpm.size,M4785+1,_xlpm.F,V4785,LOG(1+_xlpm.freq)*LOG(1+_xlpm.size)*_xlpm.F)</f>
        <v>0.16128569488509192</v>
      </c>
      <c r="V4785" s="14">
        <f>_xlfn.LET(_xlpm.a,T4785,_xlpm.b,R4785,2*_xlpm.a*_xlpm.b/(_xlpm.a+_xlpm.b))</f>
        <v>0.40000000000000008</v>
      </c>
      <c r="W4785" s="14">
        <f>_xlfn.LET(_xlpm.p,R4785,_xlpm.q,T4785,LOG(_xlpm.p/_xlpm.q))</f>
        <v>0.60205999132796229</v>
      </c>
      <c r="X4785" s="2"/>
    </row>
    <row r="4786" spans="1:24">
      <c r="A4786" s="1" t="str">
        <f>_xlfn.LET(_xlpm.sep," : ",CONCATENATE(O4786,_xlpm.sep,P4786))</f>
        <v>~squar~ : [skwɛ]</v>
      </c>
      <c r="B4786" s="1">
        <f>_xlfn.LET(_xlpm.d,$G4786,_xlpm.k,_xlfn.CONCAT(LEFT(TRIM(B$1),1),"*"),COUNTIF(_xlpm.d,_xlpm.k))</f>
        <v>0</v>
      </c>
      <c r="C4786" s="1">
        <f>_xlfn.LET(_xlpm.d,$G4786,_xlpm.k,_xlfn.CONCAT(LEFT(TRIM(C$1),1),"*"),COUNTIF(_xlpm.d,_xlpm.k))</f>
        <v>0</v>
      </c>
      <c r="D4786" s="1">
        <f>_xlfn.LET(_xlpm.d,$G4786,_xlpm.k,_xlfn.CONCAT(LEFT(TRIM(D$1),1),"*"),COUNTIF(_xlpm.d,_xlpm.k))</f>
        <v>0</v>
      </c>
      <c r="E4786" s="1">
        <f>LOG(F4786+1,10)</f>
        <v>0.47712125471966244</v>
      </c>
      <c r="F4786" s="7">
        <v>2</v>
      </c>
      <c r="G4786" s="9" t="s">
        <v>3996</v>
      </c>
      <c r="H4786" s="4">
        <f>F4786/freq.sum.r6e</f>
        <v>9.9403578528827041E-5</v>
      </c>
      <c r="I4786" s="1" t="str">
        <f>_xlfn.LET(_xlpm.sep,":",_xlpm.w,$G4786,LEFT(_xlpm.w,FIND(_xlpm.sep,_xlpm.w)-1))</f>
        <v>skwɛ</v>
      </c>
      <c r="J4786" s="1" t="str">
        <f>_xlfn.LET(_xlpm.sep,":",_xlpm.w,$G4786,RIGHT(_xlpm.w,LEN(_xlpm.w)-FIND(_xlpm.sep,_xlpm.w)))</f>
        <v>squar</v>
      </c>
      <c r="K4786" s="10">
        <f>_xlfn.LET(_xlpm.w,I4786,LEN(_xlpm.w))</f>
        <v>4</v>
      </c>
      <c r="L4786" s="10">
        <f>_xlfn.LET(_xlpm.w,J4786,LEN(_xlpm.w))</f>
        <v>5</v>
      </c>
      <c r="M4786" s="10">
        <f>_xlfn.LET(_xlpm.a,K4786,_xlpm.b,L4786,MAX(_xlpm.a,_xlpm.b))</f>
        <v>5</v>
      </c>
      <c r="N4786" s="10">
        <f>_xlfn.LET(_xlpm.d,(K4786,L4786),MAX(_xlpm.d)-MIN(_xlpm.d))</f>
        <v>1</v>
      </c>
      <c r="O4786" s="1" t="str">
        <f>_xlfn.LET(_xlpm.sep,":",_xlpm.w,$G4786,_xlfn.CONCAT("~",RIGHT(_xlpm.w,LEN(_xlpm.w)-FIND(_xlpm.sep,_xlpm.w)),"~"))</f>
        <v>~squar~</v>
      </c>
      <c r="P4786" s="1" t="str">
        <f>_xlfn.LET(_xlpm.sep,":",_xlpm.w,$G4786,_xlfn.CONCAT("[",LEFT(_xlpm.w,FIND(_xlpm.sep,_xlpm.w)-1),"]"))</f>
        <v>[skwɛ]</v>
      </c>
      <c r="Q4786" s="14" cm="1">
        <f t="array" ref="Q4786">SUM(_xlfn._xlws.FILTER($H$2:$H$7117,_xlfn.MAP($O$2:$O$7117,_xlfn.LAMBDA(_xlpm.x,_xlpm.x=$O4786))))</f>
        <v>9.9403578528827041E-5</v>
      </c>
      <c r="R4786" s="14">
        <f>$H4786/Q4786</f>
        <v>1</v>
      </c>
      <c r="S4786" s="14" cm="1">
        <f t="array" ref="S4786">SUM(_xlfn._xlws.FILTER($H$2:$H$7117,_xlfn.MAP($P$2:$P$7117,_xlfn.LAMBDA(_xlpm.x,_xlpm.x=$P4786))))</f>
        <v>3.9761431411530811E-4</v>
      </c>
      <c r="T4786" s="14">
        <f>$H4786/S4786</f>
        <v>0.25000000000000006</v>
      </c>
      <c r="U4786" s="14">
        <f>_xlfn.LET(_xlpm.freq,F4786,_xlpm.size,M4786+1,_xlpm.F,V4786,LOG(1+_xlpm.freq)*LOG(1+_xlpm.size)*_xlpm.F)</f>
        <v>0.16128569488509192</v>
      </c>
      <c r="V4786" s="14">
        <f>_xlfn.LET(_xlpm.a,T4786,_xlpm.b,R4786,2*_xlpm.a*_xlpm.b/(_xlpm.a+_xlpm.b))</f>
        <v>0.40000000000000008</v>
      </c>
      <c r="W4786" s="14">
        <f>_xlfn.LET(_xlpm.p,R4786,_xlpm.q,T4786,LOG(_xlpm.p/_xlpm.q))</f>
        <v>0.60205999132796229</v>
      </c>
      <c r="X4786" s="2"/>
    </row>
    <row r="4787" spans="1:24">
      <c r="A4787" s="1" t="str">
        <f>_xlfn.LET(_xlpm.sep," : ",CONCATENATE(O4787,_xlpm.sep,P4787))</f>
        <v>~spler~ : [splɛ]</v>
      </c>
      <c r="B4787" s="1">
        <f>_xlfn.LET(_xlpm.d,$G4787,_xlpm.k,_xlfn.CONCAT(LEFT(TRIM(B$1),1),"*"),COUNTIF(_xlpm.d,_xlpm.k))</f>
        <v>0</v>
      </c>
      <c r="C4787" s="1">
        <f>_xlfn.LET(_xlpm.d,$G4787,_xlpm.k,_xlfn.CONCAT(LEFT(TRIM(C$1),1),"*"),COUNTIF(_xlpm.d,_xlpm.k))</f>
        <v>0</v>
      </c>
      <c r="D4787" s="1">
        <f>_xlfn.LET(_xlpm.d,$G4787,_xlpm.k,_xlfn.CONCAT(LEFT(TRIM(D$1),1),"*"),COUNTIF(_xlpm.d,_xlpm.k))</f>
        <v>0</v>
      </c>
      <c r="E4787" s="1">
        <f>LOG(F4787+1,10)</f>
        <v>0.47712125471966244</v>
      </c>
      <c r="F4787" s="7">
        <v>2</v>
      </c>
      <c r="G4787" s="9" t="s">
        <v>4182</v>
      </c>
      <c r="H4787" s="4">
        <f>F4787/freq.sum.r6e</f>
        <v>9.9403578528827041E-5</v>
      </c>
      <c r="I4787" s="4" t="str">
        <f>_xlfn.LET(_xlpm.sep,":",_xlpm.w,$G4787,LEFT(_xlpm.w,FIND(_xlpm.sep,_xlpm.w)-1))</f>
        <v>splɛ</v>
      </c>
      <c r="J4787" s="4" t="str">
        <f>_xlfn.LET(_xlpm.sep,":",_xlpm.w,$G4787,RIGHT(_xlpm.w,LEN(_xlpm.w)-FIND(_xlpm.sep,_xlpm.w)))</f>
        <v>spler</v>
      </c>
      <c r="K4787" s="10">
        <f>_xlfn.LET(_xlpm.w,I4787,LEN(_xlpm.w))</f>
        <v>4</v>
      </c>
      <c r="L4787" s="10">
        <f>_xlfn.LET(_xlpm.w,J4787,LEN(_xlpm.w))</f>
        <v>5</v>
      </c>
      <c r="M4787" s="10">
        <f>_xlfn.LET(_xlpm.a,K4787,_xlpm.b,L4787,MAX(_xlpm.a,_xlpm.b))</f>
        <v>5</v>
      </c>
      <c r="N4787" s="10">
        <f>_xlfn.LET(_xlpm.d,(K4787,L4787),MAX(_xlpm.d)-MIN(_xlpm.d))</f>
        <v>1</v>
      </c>
      <c r="O4787" s="1" t="str">
        <f>_xlfn.LET(_xlpm.sep,":",_xlpm.w,$G4787,_xlfn.CONCAT("~",RIGHT(_xlpm.w,LEN(_xlpm.w)-FIND(_xlpm.sep,_xlpm.w)),"~"))</f>
        <v>~spler~</v>
      </c>
      <c r="P4787" s="1" t="str">
        <f>_xlfn.LET(_xlpm.sep,":",_xlpm.w,$G4787,_xlfn.CONCAT("[",LEFT(_xlpm.w,FIND(_xlpm.sep,_xlpm.w)-1),"]"))</f>
        <v>[splɛ]</v>
      </c>
      <c r="Q4787" s="14" cm="1">
        <f t="array" ref="Q4787">SUM(_xlfn._xlws.FILTER($H$2:$H$7109,_xlfn.MAP($O$2:$O$7109,_xlfn.LAMBDA(_xlpm.x,_xlpm.x=$O4787))))</f>
        <v>9.9403578528827041E-5</v>
      </c>
      <c r="R4787" s="14">
        <f>$H4787/Q4787</f>
        <v>1</v>
      </c>
      <c r="S4787" s="14" cm="1">
        <f t="array" ref="S4787">SUM(_xlfn._xlws.FILTER($H$2:$H$7109,_xlfn.MAP($P$2:$P$7109,_xlfn.LAMBDA(_xlpm.x,_xlpm.x=$P4787))))</f>
        <v>3.9761431411530811E-4</v>
      </c>
      <c r="T4787" s="14">
        <f>$H4787/S4787</f>
        <v>0.25000000000000006</v>
      </c>
      <c r="U4787" s="14">
        <f>_xlfn.LET(_xlpm.freq,F4787,_xlpm.size,M4787+1,_xlpm.F,V4787,LOG(1+_xlpm.freq)*LOG(1+_xlpm.size)*_xlpm.F)</f>
        <v>0.16128569488509192</v>
      </c>
      <c r="V4787" s="14">
        <f>_xlfn.LET(_xlpm.a,T4787,_xlpm.b,R4787,2*_xlpm.a*_xlpm.b/(_xlpm.a+_xlpm.b))</f>
        <v>0.40000000000000008</v>
      </c>
      <c r="W4787" s="14">
        <f>_xlfn.LET(_xlpm.p,R4787,_xlpm.q,T4787,LOG(_xlpm.p/_xlpm.q))</f>
        <v>0.60205999132796229</v>
      </c>
      <c r="X4787" s="2"/>
    </row>
    <row r="4788" spans="1:24">
      <c r="A4788" s="1" t="str">
        <f>_xlfn.LET(_xlpm.sep," : ",CONCATENATE(O4788,_xlpm.sep,P4788))</f>
        <v>~strer~ : [stɹɛ]</v>
      </c>
      <c r="B4788" s="1">
        <f>_xlfn.LET(_xlpm.d,$G4788,_xlpm.k,_xlfn.CONCAT(LEFT(TRIM(B$1),1),"*"),COUNTIF(_xlpm.d,_xlpm.k))</f>
        <v>0</v>
      </c>
      <c r="C4788" s="1">
        <f>_xlfn.LET(_xlpm.d,$G4788,_xlpm.k,_xlfn.CONCAT(LEFT(TRIM(C$1),1),"*"),COUNTIF(_xlpm.d,_xlpm.k))</f>
        <v>0</v>
      </c>
      <c r="D4788" s="1">
        <f>_xlfn.LET(_xlpm.d,$G4788,_xlpm.k,_xlfn.CONCAT(LEFT(TRIM(D$1),1),"*"),COUNTIF(_xlpm.d,_xlpm.k))</f>
        <v>0</v>
      </c>
      <c r="E4788" s="1">
        <f>LOG(F4788+1,10)</f>
        <v>0.47712125471966244</v>
      </c>
      <c r="F4788" s="7">
        <v>2</v>
      </c>
      <c r="G4788" s="9" t="s">
        <v>4368</v>
      </c>
      <c r="H4788" s="4">
        <f>F4788/freq.sum.r6e</f>
        <v>9.9403578528827041E-5</v>
      </c>
      <c r="I4788" s="1" t="str">
        <f>_xlfn.LET(_xlpm.sep,":",_xlpm.w,$G4788,LEFT(_xlpm.w,FIND(_xlpm.sep,_xlpm.w)-1))</f>
        <v>stɹɛ</v>
      </c>
      <c r="J4788" s="1" t="str">
        <f>_xlfn.LET(_xlpm.sep,":",_xlpm.w,$G4788,RIGHT(_xlpm.w,LEN(_xlpm.w)-FIND(_xlpm.sep,_xlpm.w)))</f>
        <v>strer</v>
      </c>
      <c r="K4788" s="10">
        <f>_xlfn.LET(_xlpm.w,I4788,LEN(_xlpm.w))</f>
        <v>4</v>
      </c>
      <c r="L4788" s="10">
        <f>_xlfn.LET(_xlpm.w,J4788,LEN(_xlpm.w))</f>
        <v>5</v>
      </c>
      <c r="M4788" s="10">
        <f>_xlfn.LET(_xlpm.a,K4788,_xlpm.b,L4788,MAX(_xlpm.a,_xlpm.b))</f>
        <v>5</v>
      </c>
      <c r="N4788" s="10">
        <f>_xlfn.LET(_xlpm.d,(K4788,L4788),MAX(_xlpm.d)-MIN(_xlpm.d))</f>
        <v>1</v>
      </c>
      <c r="O4788" s="1" t="str">
        <f>_xlfn.LET(_xlpm.sep,":",_xlpm.w,$G4788,_xlfn.CONCAT("~",RIGHT(_xlpm.w,LEN(_xlpm.w)-FIND(_xlpm.sep,_xlpm.w)),"~"))</f>
        <v>~strer~</v>
      </c>
      <c r="P4788" s="1" t="str">
        <f>_xlfn.LET(_xlpm.sep,":",_xlpm.w,$G4788,_xlfn.CONCAT("[",LEFT(_xlpm.w,FIND(_xlpm.sep,_xlpm.w)-1),"]"))</f>
        <v>[stɹɛ]</v>
      </c>
      <c r="Q4788" s="14" cm="1">
        <f t="array" ref="Q4788">SUM(_xlfn._xlws.FILTER($H$2:$H$7117,_xlfn.MAP($O$2:$O$7117,_xlfn.LAMBDA(_xlpm.x,_xlpm.x=$O4788))))</f>
        <v>9.9403578528827041E-5</v>
      </c>
      <c r="R4788" s="14">
        <f>$H4788/Q4788</f>
        <v>1</v>
      </c>
      <c r="S4788" s="14" cm="1">
        <f t="array" ref="S4788">SUM(_xlfn._xlws.FILTER($H$2:$H$7117,_xlfn.MAP($P$2:$P$7117,_xlfn.LAMBDA(_xlpm.x,_xlpm.x=$P4788))))</f>
        <v>3.9761431411530811E-4</v>
      </c>
      <c r="T4788" s="14">
        <f>$H4788/S4788</f>
        <v>0.25000000000000006</v>
      </c>
      <c r="U4788" s="14">
        <f>_xlfn.LET(_xlpm.freq,F4788,_xlpm.size,M4788+1,_xlpm.F,V4788,LOG(1+_xlpm.freq)*LOG(1+_xlpm.size)*_xlpm.F)</f>
        <v>0.16128569488509192</v>
      </c>
      <c r="V4788" s="14">
        <f>_xlfn.LET(_xlpm.a,T4788,_xlpm.b,R4788,2*_xlpm.a*_xlpm.b/(_xlpm.a+_xlpm.b))</f>
        <v>0.40000000000000008</v>
      </c>
      <c r="W4788" s="14">
        <f>_xlfn.LET(_xlpm.p,R4788,_xlpm.q,T4788,LOG(_xlpm.p/_xlpm.q))</f>
        <v>0.60205999132796229</v>
      </c>
      <c r="X4788" s="2"/>
    </row>
    <row r="4789" spans="1:24">
      <c r="A4789" s="1" t="str">
        <f>_xlfn.LET(_xlpm.sep," : ",CONCATENATE(O4789,_xlpm.sep,P4789))</f>
        <v>~szwer~ : [ʃvɛ]</v>
      </c>
      <c r="B4789" s="1">
        <f>_xlfn.LET(_xlpm.d,$G4789,_xlpm.k,_xlfn.CONCAT(LEFT(TRIM(B$1),1),"*"),COUNTIF(_xlpm.d,_xlpm.k))</f>
        <v>0</v>
      </c>
      <c r="C4789" s="1">
        <f>_xlfn.LET(_xlpm.d,$G4789,_xlpm.k,_xlfn.CONCAT(LEFT(TRIM(C$1),1),"*"),COUNTIF(_xlpm.d,_xlpm.k))</f>
        <v>0</v>
      </c>
      <c r="D4789" s="1">
        <f>_xlfn.LET(_xlpm.d,$G4789,_xlpm.k,_xlfn.CONCAT(LEFT(TRIM(D$1),1),"*"),COUNTIF(_xlpm.d,_xlpm.k))</f>
        <v>0</v>
      </c>
      <c r="E4789" s="1">
        <f>LOG(F4789+1,10)</f>
        <v>0.47712125471966244</v>
      </c>
      <c r="F4789" s="7">
        <v>2</v>
      </c>
      <c r="G4789" s="9" t="s">
        <v>6449</v>
      </c>
      <c r="H4789" s="4">
        <f>F4789/freq.sum.r6e</f>
        <v>9.9403578528827041E-5</v>
      </c>
      <c r="I4789" s="1" t="str">
        <f>_xlfn.LET(_xlpm.sep,":",_xlpm.w,$G4789,LEFT(_xlpm.w,FIND(_xlpm.sep,_xlpm.w)-1))</f>
        <v>ʃvɛ</v>
      </c>
      <c r="J4789" s="1" t="str">
        <f>_xlfn.LET(_xlpm.sep,":",_xlpm.w,$G4789,RIGHT(_xlpm.w,LEN(_xlpm.w)-FIND(_xlpm.sep,_xlpm.w)))</f>
        <v>szwer</v>
      </c>
      <c r="K4789" s="10">
        <f>_xlfn.LET(_xlpm.w,I4789,LEN(_xlpm.w))</f>
        <v>3</v>
      </c>
      <c r="L4789" s="10">
        <f>_xlfn.LET(_xlpm.w,J4789,LEN(_xlpm.w))</f>
        <v>5</v>
      </c>
      <c r="M4789" s="10">
        <f>_xlfn.LET(_xlpm.a,K4789,_xlpm.b,L4789,MAX(_xlpm.a,_xlpm.b))</f>
        <v>5</v>
      </c>
      <c r="N4789" s="10">
        <f>_xlfn.LET(_xlpm.d,(K4789,L4789),MAX(_xlpm.d)-MIN(_xlpm.d))</f>
        <v>2</v>
      </c>
      <c r="O4789" s="1" t="str">
        <f>_xlfn.LET(_xlpm.sep,":",_xlpm.w,$G4789,_xlfn.CONCAT("~",RIGHT(_xlpm.w,LEN(_xlpm.w)-FIND(_xlpm.sep,_xlpm.w)),"~"))</f>
        <v>~szwer~</v>
      </c>
      <c r="P4789" s="1" t="str">
        <f>_xlfn.LET(_xlpm.sep,":",_xlpm.w,$G4789,_xlfn.CONCAT("[",LEFT(_xlpm.w,FIND(_xlpm.sep,_xlpm.w)-1),"]"))</f>
        <v>[ʃvɛ]</v>
      </c>
      <c r="Q4789" s="14" cm="1">
        <f t="array" ref="Q4789">SUM(_xlfn._xlws.FILTER($H$2:$H$7117,_xlfn.MAP($O$2:$O$7117,_xlfn.LAMBDA(_xlpm.x,_xlpm.x=$O4789))))</f>
        <v>9.9403578528827041E-5</v>
      </c>
      <c r="R4789" s="14">
        <f>$H4789/Q4789</f>
        <v>1</v>
      </c>
      <c r="S4789" s="14" cm="1">
        <f t="array" ref="S4789">SUM(_xlfn._xlws.FILTER($H$2:$H$7117,_xlfn.MAP($P$2:$P$7117,_xlfn.LAMBDA(_xlpm.x,_xlpm.x=$P4789))))</f>
        <v>3.9761431411530811E-4</v>
      </c>
      <c r="T4789" s="14">
        <f>$H4789/S4789</f>
        <v>0.25000000000000006</v>
      </c>
      <c r="U4789" s="14">
        <f>_xlfn.LET(_xlpm.freq,F4789,_xlpm.size,M4789+1,_xlpm.F,V4789,LOG(1+_xlpm.freq)*LOG(1+_xlpm.size)*_xlpm.F)</f>
        <v>0.16128569488509192</v>
      </c>
      <c r="V4789" s="14">
        <f>_xlfn.LET(_xlpm.a,T4789,_xlpm.b,R4789,2*_xlpm.a*_xlpm.b/(_xlpm.a+_xlpm.b))</f>
        <v>0.40000000000000008</v>
      </c>
      <c r="W4789" s="14">
        <f>_xlfn.LET(_xlpm.p,R4789,_xlpm.q,T4789,LOG(_xlpm.p/_xlpm.q))</f>
        <v>0.60205999132796229</v>
      </c>
      <c r="X4789" s="2"/>
    </row>
    <row r="4790" spans="1:24">
      <c r="A4790" s="1" t="str">
        <f>_xlfn.LET(_xlpm.sep," : ",CONCATENATE(O4790,_xlpm.sep,P4790))</f>
        <v>~dowgh~ : [doʊ]</v>
      </c>
      <c r="B4790" s="1">
        <f>_xlfn.LET(_xlpm.d,$G4790,_xlpm.k,_xlfn.CONCAT(LEFT(TRIM(B$1),1),"*"),COUNTIF(_xlpm.d,_xlpm.k))</f>
        <v>0</v>
      </c>
      <c r="C4790" s="1">
        <f>_xlfn.LET(_xlpm.d,$G4790,_xlpm.k,_xlfn.CONCAT(LEFT(TRIM(C$1),1),"*"),COUNTIF(_xlpm.d,_xlpm.k))</f>
        <v>0</v>
      </c>
      <c r="D4790" s="1">
        <f>_xlfn.LET(_xlpm.d,$G4790,_xlpm.k,_xlfn.CONCAT(LEFT(TRIM(D$1),1),"*"),COUNTIF(_xlpm.d,_xlpm.k))</f>
        <v>0</v>
      </c>
      <c r="E4790" s="1">
        <f>LOG(F4790+1,10)</f>
        <v>0.30102999566398114</v>
      </c>
      <c r="F4790" s="7">
        <v>1</v>
      </c>
      <c r="G4790" s="9" t="s">
        <v>494</v>
      </c>
      <c r="H4790" s="4">
        <f>F4790/freq.sum.r6e</f>
        <v>4.9701789264413521E-5</v>
      </c>
      <c r="I4790" s="1" t="str">
        <f>_xlfn.LET(_xlpm.sep,":",_xlpm.w,$G4790,LEFT(_xlpm.w,FIND(_xlpm.sep,_xlpm.w)-1))</f>
        <v>doʊ</v>
      </c>
      <c r="J4790" s="1" t="str">
        <f>_xlfn.LET(_xlpm.sep,":",_xlpm.w,$G4790,RIGHT(_xlpm.w,LEN(_xlpm.w)-FIND(_xlpm.sep,_xlpm.w)))</f>
        <v>dowgh</v>
      </c>
      <c r="K4790" s="10">
        <f>_xlfn.LET(_xlpm.w,I4790,LEN(_xlpm.w))</f>
        <v>3</v>
      </c>
      <c r="L4790" s="10">
        <f>_xlfn.LET(_xlpm.w,J4790,LEN(_xlpm.w))</f>
        <v>5</v>
      </c>
      <c r="M4790" s="10">
        <f>_xlfn.LET(_xlpm.a,K4790,_xlpm.b,L4790,MAX(_xlpm.a,_xlpm.b))</f>
        <v>5</v>
      </c>
      <c r="N4790" s="10">
        <f>_xlfn.LET(_xlpm.d,(K4790,L4790),MAX(_xlpm.d)-MIN(_xlpm.d))</f>
        <v>2</v>
      </c>
      <c r="O4790" s="1" t="str">
        <f>_xlfn.LET(_xlpm.sep,":",_xlpm.w,$G4790,_xlfn.CONCAT("~",RIGHT(_xlpm.w,LEN(_xlpm.w)-FIND(_xlpm.sep,_xlpm.w)),"~"))</f>
        <v>~dowgh~</v>
      </c>
      <c r="P4790" s="1" t="str">
        <f>_xlfn.LET(_xlpm.sep,":",_xlpm.w,$G4790,_xlfn.CONCAT("[",LEFT(_xlpm.w,FIND(_xlpm.sep,_xlpm.w)-1),"]"))</f>
        <v>[doʊ]</v>
      </c>
      <c r="Q4790" s="14" cm="1">
        <f t="array" ref="Q4790">SUM(_xlfn._xlws.FILTER($H$2:$H$7117,_xlfn.MAP($O$2:$O$7117,_xlfn.LAMBDA(_xlpm.x,_xlpm.x=$O4790))))</f>
        <v>1.4910536779324057E-4</v>
      </c>
      <c r="R4790" s="14">
        <f>$H4790/Q4790</f>
        <v>0.33333333333333331</v>
      </c>
      <c r="S4790" s="14" cm="1">
        <f t="array" ref="S4790">SUM(_xlfn._xlws.FILTER($H$2:$H$7117,_xlfn.MAP($P$2:$P$7117,_xlfn.LAMBDA(_xlpm.x,_xlpm.x=$P4790))))</f>
        <v>5.9642147117296227E-4</v>
      </c>
      <c r="T4790" s="14">
        <f>$H4790/S4790</f>
        <v>8.3333333333333329E-2</v>
      </c>
      <c r="U4790" s="14">
        <f>_xlfn.LET(_xlpm.freq,F4790,_xlpm.size,M4790+1,_xlpm.F,V4790,LOG(1+_xlpm.freq)*LOG(1+_xlpm.size)*_xlpm.F)</f>
        <v>3.3919981242817435E-2</v>
      </c>
      <c r="V4790" s="14">
        <f>_xlfn.LET(_xlpm.a,T4790,_xlpm.b,R4790,2*_xlpm.a*_xlpm.b/(_xlpm.a+_xlpm.b))</f>
        <v>0.13333333333333333</v>
      </c>
      <c r="W4790" s="14">
        <f>_xlfn.LET(_xlpm.p,R4790,_xlpm.q,T4790,LOG(_xlpm.p/_xlpm.q))</f>
        <v>0.6020599913279624</v>
      </c>
      <c r="X4790" s="2"/>
    </row>
    <row r="4791" spans="1:24">
      <c r="A4791" s="1" t="str">
        <f>_xlfn.LET(_xlpm.sep," : ",CONCATENATE(O4791,_xlpm.sep,P4791))</f>
        <v>~lawgh~ : [lɔ]</v>
      </c>
      <c r="B4791" s="1">
        <f>_xlfn.LET(_xlpm.d,$G4791,_xlpm.k,_xlfn.CONCAT(LEFT(TRIM(B$1),1),"*"),COUNTIF(_xlpm.d,_xlpm.k))</f>
        <v>0</v>
      </c>
      <c r="C4791" s="1">
        <f>_xlfn.LET(_xlpm.d,$G4791,_xlpm.k,_xlfn.CONCAT(LEFT(TRIM(C$1),1),"*"),COUNTIF(_xlpm.d,_xlpm.k))</f>
        <v>0</v>
      </c>
      <c r="D4791" s="1">
        <f>_xlfn.LET(_xlpm.d,$G4791,_xlpm.k,_xlfn.CONCAT(LEFT(TRIM(D$1),1),"*"),COUNTIF(_xlpm.d,_xlpm.k))</f>
        <v>0</v>
      </c>
      <c r="E4791" s="1">
        <f>LOG(F4791+1,10)</f>
        <v>0.47712125471966244</v>
      </c>
      <c r="F4791" s="7">
        <v>2</v>
      </c>
      <c r="G4791" s="9" t="s">
        <v>2272</v>
      </c>
      <c r="H4791" s="4">
        <f>F4791/freq.sum.r6e</f>
        <v>9.9403578528827041E-5</v>
      </c>
      <c r="I4791" s="1" t="str">
        <f>_xlfn.LET(_xlpm.sep,":",_xlpm.w,$G4791,LEFT(_xlpm.w,FIND(_xlpm.sep,_xlpm.w)-1))</f>
        <v>lɔ</v>
      </c>
      <c r="J4791" s="1" t="str">
        <f>_xlfn.LET(_xlpm.sep,":",_xlpm.w,$G4791,RIGHT(_xlpm.w,LEN(_xlpm.w)-FIND(_xlpm.sep,_xlpm.w)))</f>
        <v>lawgh</v>
      </c>
      <c r="K4791" s="10">
        <f>_xlfn.LET(_xlpm.w,I4791,LEN(_xlpm.w))</f>
        <v>2</v>
      </c>
      <c r="L4791" s="10">
        <f>_xlfn.LET(_xlpm.w,J4791,LEN(_xlpm.w))</f>
        <v>5</v>
      </c>
      <c r="M4791" s="10">
        <f>_xlfn.LET(_xlpm.a,K4791,_xlpm.b,L4791,MAX(_xlpm.a,_xlpm.b))</f>
        <v>5</v>
      </c>
      <c r="N4791" s="10">
        <f>_xlfn.LET(_xlpm.d,(K4791,L4791),MAX(_xlpm.d)-MIN(_xlpm.d))</f>
        <v>3</v>
      </c>
      <c r="O4791" s="1" t="str">
        <f>_xlfn.LET(_xlpm.sep,":",_xlpm.w,$G4791,_xlfn.CONCAT("~",RIGHT(_xlpm.w,LEN(_xlpm.w)-FIND(_xlpm.sep,_xlpm.w)),"~"))</f>
        <v>~lawgh~</v>
      </c>
      <c r="P4791" s="1" t="str">
        <f>_xlfn.LET(_xlpm.sep,":",_xlpm.w,$G4791,_xlfn.CONCAT("[",LEFT(_xlpm.w,FIND(_xlpm.sep,_xlpm.w)-1),"]"))</f>
        <v>[lɔ]</v>
      </c>
      <c r="Q4791" s="14" cm="1">
        <f t="array" ref="Q4791">SUM(_xlfn._xlws.FILTER($H$2:$H$7117,_xlfn.MAP($O$2:$O$7117,_xlfn.LAMBDA(_xlpm.x,_xlpm.x=$O4791))))</f>
        <v>1.4910536779324057E-4</v>
      </c>
      <c r="R4791" s="14">
        <f>$H4791/Q4791</f>
        <v>0.66666666666666663</v>
      </c>
      <c r="S4791" s="14" cm="1">
        <f t="array" ref="S4791">SUM(_xlfn._xlws.FILTER($H$2:$H$7117,_xlfn.MAP($P$2:$P$7117,_xlfn.LAMBDA(_xlpm.x,_xlpm.x=$P4791))))</f>
        <v>5.9642147117296227E-4</v>
      </c>
      <c r="T4791" s="14">
        <f>$H4791/S4791</f>
        <v>0.16666666666666666</v>
      </c>
      <c r="U4791" s="14">
        <f>_xlfn.LET(_xlpm.freq,F4791,_xlpm.size,M4791+1,_xlpm.F,V4791,LOG(1+_xlpm.freq)*LOG(1+_xlpm.size)*_xlpm.F)</f>
        <v>0.10752379659006125</v>
      </c>
      <c r="V4791" s="14">
        <f>_xlfn.LET(_xlpm.a,T4791,_xlpm.b,R4791,2*_xlpm.a*_xlpm.b/(_xlpm.a+_xlpm.b))</f>
        <v>0.26666666666666666</v>
      </c>
      <c r="W4791" s="14">
        <f>_xlfn.LET(_xlpm.p,R4791,_xlpm.q,T4791,LOG(_xlpm.p/_xlpm.q))</f>
        <v>0.6020599913279624</v>
      </c>
      <c r="X4791" s="2"/>
    </row>
    <row r="4792" spans="1:24">
      <c r="A4792" s="1" t="str">
        <f>_xlfn.LET(_xlpm.sep," : ",CONCATENATE(O4792,_xlpm.sep,P4792))</f>
        <v>~lowgh~ : [lɔ]</v>
      </c>
      <c r="B4792" s="1">
        <f>_xlfn.LET(_xlpm.d,$G4792,_xlpm.k,_xlfn.CONCAT(LEFT(TRIM(B$1),1),"*"),COUNTIF(_xlpm.d,_xlpm.k))</f>
        <v>0</v>
      </c>
      <c r="C4792" s="1">
        <f>_xlfn.LET(_xlpm.d,$G4792,_xlpm.k,_xlfn.CONCAT(LEFT(TRIM(C$1),1),"*"),COUNTIF(_xlpm.d,_xlpm.k))</f>
        <v>0</v>
      </c>
      <c r="D4792" s="1">
        <f>_xlfn.LET(_xlpm.d,$G4792,_xlpm.k,_xlfn.CONCAT(LEFT(TRIM(D$1),1),"*"),COUNTIF(_xlpm.d,_xlpm.k))</f>
        <v>0</v>
      </c>
      <c r="E4792" s="1">
        <f>LOG(F4792+1,10)</f>
        <v>0.47712125471966244</v>
      </c>
      <c r="F4792" s="7">
        <v>2</v>
      </c>
      <c r="G4792" s="9" t="s">
        <v>2382</v>
      </c>
      <c r="H4792" s="4">
        <f>F4792/freq.sum.r6e</f>
        <v>9.9403578528827041E-5</v>
      </c>
      <c r="I4792" s="4" t="str">
        <f>_xlfn.LET(_xlpm.sep,":",_xlpm.w,$G4792,LEFT(_xlpm.w,FIND(_xlpm.sep,_xlpm.w)-1))</f>
        <v>lɔ</v>
      </c>
      <c r="J4792" s="4" t="str">
        <f>_xlfn.LET(_xlpm.sep,":",_xlpm.w,$G4792,RIGHT(_xlpm.w,LEN(_xlpm.w)-FIND(_xlpm.sep,_xlpm.w)))</f>
        <v>lowgh</v>
      </c>
      <c r="K4792" s="10">
        <f>_xlfn.LET(_xlpm.w,I4792,LEN(_xlpm.w))</f>
        <v>2</v>
      </c>
      <c r="L4792" s="10">
        <f>_xlfn.LET(_xlpm.w,J4792,LEN(_xlpm.w))</f>
        <v>5</v>
      </c>
      <c r="M4792" s="10">
        <f>_xlfn.LET(_xlpm.a,K4792,_xlpm.b,L4792,MAX(_xlpm.a,_xlpm.b))</f>
        <v>5</v>
      </c>
      <c r="N4792" s="10">
        <f>_xlfn.LET(_xlpm.d,(K4792,L4792),MAX(_xlpm.d)-MIN(_xlpm.d))</f>
        <v>3</v>
      </c>
      <c r="O4792" s="1" t="str">
        <f>_xlfn.LET(_xlpm.sep,":",_xlpm.w,$G4792,_xlfn.CONCAT("~",RIGHT(_xlpm.w,LEN(_xlpm.w)-FIND(_xlpm.sep,_xlpm.w)),"~"))</f>
        <v>~lowgh~</v>
      </c>
      <c r="P4792" s="1" t="str">
        <f>_xlfn.LET(_xlpm.sep,":",_xlpm.w,$G4792,_xlfn.CONCAT("[",LEFT(_xlpm.w,FIND(_xlpm.sep,_xlpm.w)-1),"]"))</f>
        <v>[lɔ]</v>
      </c>
      <c r="Q4792" s="14" cm="1">
        <f t="array" ref="Q4792">SUM(_xlfn._xlws.FILTER($H$2:$H$7109,_xlfn.MAP($O$2:$O$7109,_xlfn.LAMBDA(_xlpm.x,_xlpm.x=$O4792))))</f>
        <v>1.4910536779324057E-4</v>
      </c>
      <c r="R4792" s="14">
        <f>$H4792/Q4792</f>
        <v>0.66666666666666663</v>
      </c>
      <c r="S4792" s="14" cm="1">
        <f t="array" ref="S4792">SUM(_xlfn._xlws.FILTER($H$2:$H$7109,_xlfn.MAP($P$2:$P$7109,_xlfn.LAMBDA(_xlpm.x,_xlpm.x=$P4792))))</f>
        <v>5.9642147117296227E-4</v>
      </c>
      <c r="T4792" s="14">
        <f>$H4792/S4792</f>
        <v>0.16666666666666666</v>
      </c>
      <c r="U4792" s="14">
        <f>_xlfn.LET(_xlpm.freq,F4792,_xlpm.size,M4792+1,_xlpm.F,V4792,LOG(1+_xlpm.freq)*LOG(1+_xlpm.size)*_xlpm.F)</f>
        <v>0.10752379659006125</v>
      </c>
      <c r="V4792" s="14">
        <f>_xlfn.LET(_xlpm.a,T4792,_xlpm.b,R4792,2*_xlpm.a*_xlpm.b/(_xlpm.a+_xlpm.b))</f>
        <v>0.26666666666666666</v>
      </c>
      <c r="W4792" s="14">
        <f>_xlfn.LET(_xlpm.p,R4792,_xlpm.q,T4792,LOG(_xlpm.p/_xlpm.q))</f>
        <v>0.6020599913279624</v>
      </c>
      <c r="X4792" s="2"/>
    </row>
    <row r="4793" spans="1:24">
      <c r="A4793" s="1" t="str">
        <f>_xlfn.LET(_xlpm.sep," : ",CONCATENATE(O4793,_xlpm.sep,P4793))</f>
        <v>~goagh~ : [ɡɔ]</v>
      </c>
      <c r="B4793" s="1">
        <f>_xlfn.LET(_xlpm.d,$G4793,_xlpm.k,_xlfn.CONCAT(LEFT(TRIM(B$1),1),"*"),COUNTIF(_xlpm.d,_xlpm.k))</f>
        <v>0</v>
      </c>
      <c r="C4793" s="1">
        <f>_xlfn.LET(_xlpm.d,$G4793,_xlpm.k,_xlfn.CONCAT(LEFT(TRIM(C$1),1),"*"),COUNTIF(_xlpm.d,_xlpm.k))</f>
        <v>0</v>
      </c>
      <c r="D4793" s="1">
        <f>_xlfn.LET(_xlpm.d,$G4793,_xlpm.k,_xlfn.CONCAT(LEFT(TRIM(D$1),1),"*"),COUNTIF(_xlpm.d,_xlpm.k))</f>
        <v>0</v>
      </c>
      <c r="E4793" s="1">
        <f>LOG(F4793+1,10)</f>
        <v>0.47712125471966244</v>
      </c>
      <c r="F4793" s="7">
        <v>2</v>
      </c>
      <c r="G4793" s="9" t="s">
        <v>6580</v>
      </c>
      <c r="H4793" s="4">
        <f>F4793/freq.sum.r6e</f>
        <v>9.9403578528827041E-5</v>
      </c>
      <c r="I4793" s="1" t="str">
        <f>_xlfn.LET(_xlpm.sep,":",_xlpm.w,$G4793,LEFT(_xlpm.w,FIND(_xlpm.sep,_xlpm.w)-1))</f>
        <v>ɡɔ</v>
      </c>
      <c r="J4793" s="1" t="str">
        <f>_xlfn.LET(_xlpm.sep,":",_xlpm.w,$G4793,RIGHT(_xlpm.w,LEN(_xlpm.w)-FIND(_xlpm.sep,_xlpm.w)))</f>
        <v>goagh</v>
      </c>
      <c r="K4793" s="10">
        <f>_xlfn.LET(_xlpm.w,I4793,LEN(_xlpm.w))</f>
        <v>2</v>
      </c>
      <c r="L4793" s="10">
        <f>_xlfn.LET(_xlpm.w,J4793,LEN(_xlpm.w))</f>
        <v>5</v>
      </c>
      <c r="M4793" s="10">
        <f>_xlfn.LET(_xlpm.a,K4793,_xlpm.b,L4793,MAX(_xlpm.a,_xlpm.b))</f>
        <v>5</v>
      </c>
      <c r="N4793" s="10">
        <f>_xlfn.LET(_xlpm.d,(K4793,L4793),MAX(_xlpm.d)-MIN(_xlpm.d))</f>
        <v>3</v>
      </c>
      <c r="O4793" s="1" t="str">
        <f>_xlfn.LET(_xlpm.sep,":",_xlpm.w,$G4793,_xlfn.CONCAT("~",RIGHT(_xlpm.w,LEN(_xlpm.w)-FIND(_xlpm.sep,_xlpm.w)),"~"))</f>
        <v>~goagh~</v>
      </c>
      <c r="P4793" s="1" t="str">
        <f>_xlfn.LET(_xlpm.sep,":",_xlpm.w,$G4793,_xlfn.CONCAT("[",LEFT(_xlpm.w,FIND(_xlpm.sep,_xlpm.w)-1),"]"))</f>
        <v>[ɡɔ]</v>
      </c>
      <c r="Q4793" s="14" cm="1">
        <f t="array" ref="Q4793">SUM(_xlfn._xlws.FILTER($H$2:$H$7117,_xlfn.MAP($O$2:$O$7117,_xlfn.LAMBDA(_xlpm.x,_xlpm.x=$O4793))))</f>
        <v>1.4910536779324057E-4</v>
      </c>
      <c r="R4793" s="14">
        <f>$H4793/Q4793</f>
        <v>0.66666666666666663</v>
      </c>
      <c r="S4793" s="14" cm="1">
        <f t="array" ref="S4793">SUM(_xlfn._xlws.FILTER($H$2:$H$7117,_xlfn.MAP($P$2:$P$7117,_xlfn.LAMBDA(_xlpm.x,_xlpm.x=$P4793))))</f>
        <v>5.9642147117296227E-4</v>
      </c>
      <c r="T4793" s="14">
        <f>$H4793/S4793</f>
        <v>0.16666666666666666</v>
      </c>
      <c r="U4793" s="14">
        <f>_xlfn.LET(_xlpm.freq,F4793,_xlpm.size,M4793+1,_xlpm.F,V4793,LOG(1+_xlpm.freq)*LOG(1+_xlpm.size)*_xlpm.F)</f>
        <v>0.10752379659006125</v>
      </c>
      <c r="V4793" s="14">
        <f>_xlfn.LET(_xlpm.a,T4793,_xlpm.b,R4793,2*_xlpm.a*_xlpm.b/(_xlpm.a+_xlpm.b))</f>
        <v>0.26666666666666666</v>
      </c>
      <c r="W4793" s="14">
        <f>_xlfn.LET(_xlpm.p,R4793,_xlpm.q,T4793,LOG(_xlpm.p/_xlpm.q))</f>
        <v>0.6020599913279624</v>
      </c>
      <c r="X4793" s="2"/>
    </row>
    <row r="4794" spans="1:24">
      <c r="A4794" s="1" t="str">
        <f>_xlfn.LET(_xlpm.sep," : ",CONCATENATE(O4794,_xlpm.sep,P4794))</f>
        <v>~'clow~ : [klɑ]</v>
      </c>
      <c r="B4794" s="1">
        <f>_xlfn.LET(_xlpm.d,$G4794,_xlpm.k,_xlfn.CONCAT(LEFT(TRIM(B$1),1),"*"),COUNTIF(_xlpm.d,_xlpm.k))</f>
        <v>0</v>
      </c>
      <c r="C4794" s="1">
        <f>_xlfn.LET(_xlpm.d,$G4794,_xlpm.k,_xlfn.CONCAT(LEFT(TRIM(C$1),1),"*"),COUNTIF(_xlpm.d,_xlpm.k))</f>
        <v>0</v>
      </c>
      <c r="D4794" s="1">
        <f>_xlfn.LET(_xlpm.d,$G4794,_xlpm.k,_xlfn.CONCAT(LEFT(TRIM(D$1),1),"*"),COUNTIF(_xlpm.d,_xlpm.k))</f>
        <v>0</v>
      </c>
      <c r="E4794" s="1">
        <f>LOG(F4794+1,10)</f>
        <v>0.30102999566398114</v>
      </c>
      <c r="F4794" s="7">
        <v>1</v>
      </c>
      <c r="G4794" s="9" t="s">
        <v>1462</v>
      </c>
      <c r="H4794" s="4">
        <f>F4794/freq.sum.r6e</f>
        <v>4.9701789264413521E-5</v>
      </c>
      <c r="I4794" s="1" t="str">
        <f>_xlfn.LET(_xlpm.sep,":",_xlpm.w,$G4794,LEFT(_xlpm.w,FIND(_xlpm.sep,_xlpm.w)-1))</f>
        <v>klɑ</v>
      </c>
      <c r="J4794" s="1" t="str">
        <f>_xlfn.LET(_xlpm.sep,":",_xlpm.w,$G4794,RIGHT(_xlpm.w,LEN(_xlpm.w)-FIND(_xlpm.sep,_xlpm.w)))</f>
        <v>'clow</v>
      </c>
      <c r="K4794" s="10">
        <f>_xlfn.LET(_xlpm.w,I4794,LEN(_xlpm.w))</f>
        <v>3</v>
      </c>
      <c r="L4794" s="10">
        <f>_xlfn.LET(_xlpm.w,J4794,LEN(_xlpm.w))</f>
        <v>5</v>
      </c>
      <c r="M4794" s="10">
        <f>_xlfn.LET(_xlpm.a,K4794,_xlpm.b,L4794,MAX(_xlpm.a,_xlpm.b))</f>
        <v>5</v>
      </c>
      <c r="N4794" s="10">
        <f>_xlfn.LET(_xlpm.d,(K4794,L4794),MAX(_xlpm.d)-MIN(_xlpm.d))</f>
        <v>2</v>
      </c>
      <c r="O4794" s="1" t="str">
        <f>_xlfn.LET(_xlpm.sep,":",_xlpm.w,$G4794,_xlfn.CONCAT("~",RIGHT(_xlpm.w,LEN(_xlpm.w)-FIND(_xlpm.sep,_xlpm.w)),"~"))</f>
        <v>~'clow~</v>
      </c>
      <c r="P4794" s="1" t="str">
        <f>_xlfn.LET(_xlpm.sep,":",_xlpm.w,$G4794,_xlfn.CONCAT("[",LEFT(_xlpm.w,FIND(_xlpm.sep,_xlpm.w)-1),"]"))</f>
        <v>[klɑ]</v>
      </c>
      <c r="Q4794" s="14" cm="1">
        <f t="array" ref="Q4794">SUM(_xlfn._xlws.FILTER($H$2:$H$7111,_xlfn.MAP($O$2:$O$7111,_xlfn.LAMBDA(_xlpm.x,_xlpm.x=$O4794))))</f>
        <v>4.9701789264413521E-5</v>
      </c>
      <c r="R4794" s="14">
        <f>$H4794/Q4794</f>
        <v>1</v>
      </c>
      <c r="S4794" s="14" cm="1">
        <f t="array" ref="S4794">SUM(_xlfn._xlws.FILTER($H$2:$H$7111,_xlfn.MAP($P$2:$P$7111,_xlfn.LAMBDA(_xlpm.x,_xlpm.x=$P4794))))</f>
        <v>1.9880715705765408E-4</v>
      </c>
      <c r="T4794" s="14">
        <f>$H4794/S4794</f>
        <v>0.25</v>
      </c>
      <c r="U4794" s="14">
        <f>_xlfn.LET(_xlpm.freq,F4794,_xlpm.size,M4794+1,_xlpm.F,V4794,LOG(1+_xlpm.freq)*LOG(1+_xlpm.size)*_xlpm.F)</f>
        <v>0.1017599437284523</v>
      </c>
      <c r="V4794" s="14">
        <f>_xlfn.LET(_xlpm.a,T4794,_xlpm.b,R4794,2*_xlpm.a*_xlpm.b/(_xlpm.a+_xlpm.b))</f>
        <v>0.4</v>
      </c>
      <c r="W4794" s="14">
        <f>_xlfn.LET(_xlpm.p,R4794,_xlpm.q,T4794,LOG(_xlpm.p/_xlpm.q))</f>
        <v>0.6020599913279624</v>
      </c>
      <c r="X4794" s="2"/>
    </row>
    <row r="4795" spans="1:24">
      <c r="A4795" s="1" t="str">
        <f>_xlfn.LET(_xlpm.sep," : ",CONCATENATE(O4795,_xlpm.sep,P4795))</f>
        <v>~ppogh~ : [poʊ]</v>
      </c>
      <c r="B4795" s="1">
        <f>_xlfn.LET(_xlpm.d,$G4795,_xlpm.k,_xlfn.CONCAT(LEFT(TRIM(B$1),1),"*"),COUNTIF(_xlpm.d,_xlpm.k))</f>
        <v>0</v>
      </c>
      <c r="C4795" s="1">
        <f>_xlfn.LET(_xlpm.d,$G4795,_xlpm.k,_xlfn.CONCAT(LEFT(TRIM(C$1),1),"*"),COUNTIF(_xlpm.d,_xlpm.k))</f>
        <v>0</v>
      </c>
      <c r="D4795" s="1">
        <f>_xlfn.LET(_xlpm.d,$G4795,_xlpm.k,_xlfn.CONCAT(LEFT(TRIM(D$1),1),"*"),COUNTIF(_xlpm.d,_xlpm.k))</f>
        <v>0</v>
      </c>
      <c r="E4795" s="1">
        <f>LOG(F4795+1,10)</f>
        <v>0.30102999566398114</v>
      </c>
      <c r="F4795" s="7">
        <v>1</v>
      </c>
      <c r="G4795" s="9" t="s">
        <v>3663</v>
      </c>
      <c r="H4795" s="4">
        <f>F4795/freq.sum.r6e</f>
        <v>4.9701789264413521E-5</v>
      </c>
      <c r="I4795" s="4" t="str">
        <f>_xlfn.LET(_xlpm.sep,":",_xlpm.w,$G4795,LEFT(_xlpm.w,FIND(_xlpm.sep,_xlpm.w)-1))</f>
        <v>poʊ</v>
      </c>
      <c r="J4795" s="4" t="str">
        <f>_xlfn.LET(_xlpm.sep,":",_xlpm.w,$G4795,RIGHT(_xlpm.w,LEN(_xlpm.w)-FIND(_xlpm.sep,_xlpm.w)))</f>
        <v>ppogh</v>
      </c>
      <c r="K4795" s="10">
        <f>_xlfn.LET(_xlpm.w,I4795,LEN(_xlpm.w))</f>
        <v>3</v>
      </c>
      <c r="L4795" s="10">
        <f>_xlfn.LET(_xlpm.w,J4795,LEN(_xlpm.w))</f>
        <v>5</v>
      </c>
      <c r="M4795" s="10">
        <f>_xlfn.LET(_xlpm.a,K4795,_xlpm.b,L4795,MAX(_xlpm.a,_xlpm.b))</f>
        <v>5</v>
      </c>
      <c r="N4795" s="10">
        <f>_xlfn.LET(_xlpm.d,(K4795,L4795),MAX(_xlpm.d)-MIN(_xlpm.d))</f>
        <v>2</v>
      </c>
      <c r="O4795" s="1" t="str">
        <f>_xlfn.LET(_xlpm.sep,":",_xlpm.w,$G4795,_xlfn.CONCAT("~",RIGHT(_xlpm.w,LEN(_xlpm.w)-FIND(_xlpm.sep,_xlpm.w)),"~"))</f>
        <v>~ppogh~</v>
      </c>
      <c r="P4795" s="1" t="str">
        <f>_xlfn.LET(_xlpm.sep,":",_xlpm.w,$G4795,_xlfn.CONCAT("[",LEFT(_xlpm.w,FIND(_xlpm.sep,_xlpm.w)-1),"]"))</f>
        <v>[poʊ]</v>
      </c>
      <c r="Q4795" s="14" cm="1">
        <f t="array" ref="Q4795">SUM(_xlfn._xlws.FILTER($H$2:$H$7109,_xlfn.MAP($O$2:$O$7109,_xlfn.LAMBDA(_xlpm.x,_xlpm.x=$O4795))))</f>
        <v>1.4910536779324057E-4</v>
      </c>
      <c r="R4795" s="14">
        <f>$H4795/Q4795</f>
        <v>0.33333333333333331</v>
      </c>
      <c r="S4795" s="14" cm="1">
        <f t="array" ref="S4795">SUM(_xlfn._xlws.FILTER($H$2:$H$7109,_xlfn.MAP($P$2:$P$7109,_xlfn.LAMBDA(_xlpm.x,_xlpm.x=$P4795))))</f>
        <v>5.9642147117296238E-4</v>
      </c>
      <c r="T4795" s="14">
        <f>$H4795/S4795</f>
        <v>8.3333333333333315E-2</v>
      </c>
      <c r="U4795" s="14">
        <f>_xlfn.LET(_xlpm.freq,F4795,_xlpm.size,M4795+1,_xlpm.F,V4795,LOG(1+_xlpm.freq)*LOG(1+_xlpm.size)*_xlpm.F)</f>
        <v>3.3919981242817428E-2</v>
      </c>
      <c r="V4795" s="14">
        <f>_xlfn.LET(_xlpm.a,T4795,_xlpm.b,R4795,2*_xlpm.a*_xlpm.b/(_xlpm.a+_xlpm.b))</f>
        <v>0.1333333333333333</v>
      </c>
      <c r="W4795" s="14">
        <f>_xlfn.LET(_xlpm.p,R4795,_xlpm.q,T4795,LOG(_xlpm.p/_xlpm.q))</f>
        <v>0.60205999132796251</v>
      </c>
      <c r="X4795" s="2"/>
    </row>
    <row r="4796" spans="1:24">
      <c r="A4796" s="1" t="str">
        <f>_xlfn.LET(_xlpm.sep," : ",CONCATENATE(O4796,_xlpm.sep,P4796))</f>
        <v>~progh~ : [pɹoʊ]</v>
      </c>
      <c r="B4796" s="1">
        <f>_xlfn.LET(_xlpm.d,$G4796,_xlpm.k,_xlfn.CONCAT(LEFT(TRIM(B$1),1),"*"),COUNTIF(_xlpm.d,_xlpm.k))</f>
        <v>0</v>
      </c>
      <c r="C4796" s="1">
        <f>_xlfn.LET(_xlpm.d,$G4796,_xlpm.k,_xlfn.CONCAT(LEFT(TRIM(C$1),1),"*"),COUNTIF(_xlpm.d,_xlpm.k))</f>
        <v>0</v>
      </c>
      <c r="D4796" s="1">
        <f>_xlfn.LET(_xlpm.d,$G4796,_xlpm.k,_xlfn.CONCAT(LEFT(TRIM(D$1),1),"*"),COUNTIF(_xlpm.d,_xlpm.k))</f>
        <v>0</v>
      </c>
      <c r="E4796" s="1">
        <f>LOG(F4796+1,10)</f>
        <v>0.30102999566398114</v>
      </c>
      <c r="F4796" s="7">
        <v>1</v>
      </c>
      <c r="G4796" s="9" t="s">
        <v>3838</v>
      </c>
      <c r="H4796" s="4">
        <f>F4796/freq.sum.r6e</f>
        <v>4.9701789264413521E-5</v>
      </c>
      <c r="I4796" s="1" t="str">
        <f>_xlfn.LET(_xlpm.sep,":",_xlpm.w,$G4796,LEFT(_xlpm.w,FIND(_xlpm.sep,_xlpm.w)-1))</f>
        <v>pɹoʊ</v>
      </c>
      <c r="J4796" s="1" t="str">
        <f>_xlfn.LET(_xlpm.sep,":",_xlpm.w,$G4796,RIGHT(_xlpm.w,LEN(_xlpm.w)-FIND(_xlpm.sep,_xlpm.w)))</f>
        <v>progh</v>
      </c>
      <c r="K4796" s="10">
        <f>_xlfn.LET(_xlpm.w,I4796,LEN(_xlpm.w))</f>
        <v>4</v>
      </c>
      <c r="L4796" s="10">
        <f>_xlfn.LET(_xlpm.w,J4796,LEN(_xlpm.w))</f>
        <v>5</v>
      </c>
      <c r="M4796" s="10">
        <f>_xlfn.LET(_xlpm.a,K4796,_xlpm.b,L4796,MAX(_xlpm.a,_xlpm.b))</f>
        <v>5</v>
      </c>
      <c r="N4796" s="10">
        <f>_xlfn.LET(_xlpm.d,(K4796,L4796),MAX(_xlpm.d)-MIN(_xlpm.d))</f>
        <v>1</v>
      </c>
      <c r="O4796" s="1" t="str">
        <f>_xlfn.LET(_xlpm.sep,":",_xlpm.w,$G4796,_xlfn.CONCAT("~",RIGHT(_xlpm.w,LEN(_xlpm.w)-FIND(_xlpm.sep,_xlpm.w)),"~"))</f>
        <v>~progh~</v>
      </c>
      <c r="P4796" s="1" t="str">
        <f>_xlfn.LET(_xlpm.sep,":",_xlpm.w,$G4796,_xlfn.CONCAT("[",LEFT(_xlpm.w,FIND(_xlpm.sep,_xlpm.w)-1),"]"))</f>
        <v>[pɹoʊ]</v>
      </c>
      <c r="Q4796" s="14" cm="1">
        <f t="array" ref="Q4796">SUM(_xlfn._xlws.FILTER($H$2:$H$7117,_xlfn.MAP($O$2:$O$7117,_xlfn.LAMBDA(_xlpm.x,_xlpm.x=$O4796))))</f>
        <v>1.4910536779324057E-4</v>
      </c>
      <c r="R4796" s="14">
        <f>$H4796/Q4796</f>
        <v>0.33333333333333331</v>
      </c>
      <c r="S4796" s="14" cm="1">
        <f t="array" ref="S4796">SUM(_xlfn._xlws.FILTER($H$2:$H$7117,_xlfn.MAP($P$2:$P$7117,_xlfn.LAMBDA(_xlpm.x,_xlpm.x=$P4796))))</f>
        <v>5.9642147117296238E-4</v>
      </c>
      <c r="T4796" s="14">
        <f>$H4796/S4796</f>
        <v>8.3333333333333315E-2</v>
      </c>
      <c r="U4796" s="14">
        <f>_xlfn.LET(_xlpm.freq,F4796,_xlpm.size,M4796+1,_xlpm.F,V4796,LOG(1+_xlpm.freq)*LOG(1+_xlpm.size)*_xlpm.F)</f>
        <v>3.3919981242817428E-2</v>
      </c>
      <c r="V4796" s="14">
        <f>_xlfn.LET(_xlpm.a,T4796,_xlpm.b,R4796,2*_xlpm.a*_xlpm.b/(_xlpm.a+_xlpm.b))</f>
        <v>0.1333333333333333</v>
      </c>
      <c r="W4796" s="14">
        <f>_xlfn.LET(_xlpm.p,R4796,_xlpm.q,T4796,LOG(_xlpm.p/_xlpm.q))</f>
        <v>0.60205999132796251</v>
      </c>
      <c r="X4796" s="2"/>
    </row>
    <row r="4797" spans="1:24">
      <c r="A4797" s="1" t="str">
        <f>_xlfn.LET(_xlpm.sep," : ",CONCATENATE(O4797,_xlpm.sep,P4797))</f>
        <v>~ctugh~ : [ktʃʊ]</v>
      </c>
      <c r="B4797" s="1">
        <f>_xlfn.LET(_xlpm.d,$G4797,_xlpm.k,_xlfn.CONCAT(LEFT(TRIM(B$1),1),"*"),COUNTIF(_xlpm.d,_xlpm.k))</f>
        <v>0</v>
      </c>
      <c r="C4797" s="1">
        <f>_xlfn.LET(_xlpm.d,$G4797,_xlpm.k,_xlfn.CONCAT(LEFT(TRIM(C$1),1),"*"),COUNTIF(_xlpm.d,_xlpm.k))</f>
        <v>0</v>
      </c>
      <c r="D4797" s="1">
        <f>_xlfn.LET(_xlpm.d,$G4797,_xlpm.k,_xlfn.CONCAT(LEFT(TRIM(D$1),1),"*"),COUNTIF(_xlpm.d,_xlpm.k))</f>
        <v>0</v>
      </c>
      <c r="E4797" s="1">
        <f>LOG(F4797+1,10)</f>
        <v>0.60205999132796229</v>
      </c>
      <c r="F4797" s="7">
        <v>3</v>
      </c>
      <c r="G4797" s="9" t="s">
        <v>1692</v>
      </c>
      <c r="H4797" s="4">
        <f>F4797/freq.sum.r6e</f>
        <v>1.4910536779324057E-4</v>
      </c>
      <c r="I4797" s="1" t="str">
        <f>_xlfn.LET(_xlpm.sep,":",_xlpm.w,$G4797,LEFT(_xlpm.w,FIND(_xlpm.sep,_xlpm.w)-1))</f>
        <v>ktʃʊ</v>
      </c>
      <c r="J4797" s="1" t="str">
        <f>_xlfn.LET(_xlpm.sep,":",_xlpm.w,$G4797,RIGHT(_xlpm.w,LEN(_xlpm.w)-FIND(_xlpm.sep,_xlpm.w)))</f>
        <v>ctugh</v>
      </c>
      <c r="K4797" s="10">
        <f>_xlfn.LET(_xlpm.w,I4797,LEN(_xlpm.w))</f>
        <v>4</v>
      </c>
      <c r="L4797" s="10">
        <f>_xlfn.LET(_xlpm.w,J4797,LEN(_xlpm.w))</f>
        <v>5</v>
      </c>
      <c r="M4797" s="10">
        <f>_xlfn.LET(_xlpm.a,K4797,_xlpm.b,L4797,MAX(_xlpm.a,_xlpm.b))</f>
        <v>5</v>
      </c>
      <c r="N4797" s="10">
        <f>_xlfn.LET(_xlpm.d,(K4797,L4797),MAX(_xlpm.d)-MIN(_xlpm.d))</f>
        <v>1</v>
      </c>
      <c r="O4797" s="1" t="str">
        <f>_xlfn.LET(_xlpm.sep,":",_xlpm.w,$G4797,_xlfn.CONCAT("~",RIGHT(_xlpm.w,LEN(_xlpm.w)-FIND(_xlpm.sep,_xlpm.w)),"~"))</f>
        <v>~ctugh~</v>
      </c>
      <c r="P4797" s="1" t="str">
        <f>_xlfn.LET(_xlpm.sep,":",_xlpm.w,$G4797,_xlfn.CONCAT("[",LEFT(_xlpm.w,FIND(_xlpm.sep,_xlpm.w)-1),"]"))</f>
        <v>[ktʃʊ]</v>
      </c>
      <c r="Q4797" s="14" cm="1">
        <f t="array" ref="Q4797">SUM(_xlfn._xlws.FILTER($H$2:$H$7117,_xlfn.MAP($O$2:$O$7117,_xlfn.LAMBDA(_xlpm.x,_xlpm.x=$O4797))))</f>
        <v>1.9880715705765408E-4</v>
      </c>
      <c r="R4797" s="14">
        <f>$H4797/Q4797</f>
        <v>0.75</v>
      </c>
      <c r="S4797" s="14" cm="1">
        <f t="array" ref="S4797">SUM(_xlfn._xlws.FILTER($H$2:$H$7117,_xlfn.MAP($P$2:$P$7117,_xlfn.LAMBDA(_xlpm.x,_xlpm.x=$P4797))))</f>
        <v>8.4493041749503001E-4</v>
      </c>
      <c r="T4797" s="14">
        <f>$H4797/S4797</f>
        <v>0.1764705882352941</v>
      </c>
      <c r="U4797" s="14">
        <f>_xlfn.LET(_xlpm.freq,F4797,_xlpm.size,M4797+1,_xlpm.F,V4797,LOG(1+_xlpm.freq)*LOG(1+_xlpm.size)*_xlpm.F)</f>
        <v>0.14537134818350325</v>
      </c>
      <c r="V4797" s="14">
        <f>_xlfn.LET(_xlpm.a,T4797,_xlpm.b,R4797,2*_xlpm.a*_xlpm.b/(_xlpm.a+_xlpm.b))</f>
        <v>0.28571428571428564</v>
      </c>
      <c r="W4797" s="14">
        <f>_xlfn.LET(_xlpm.p,R4797,_xlpm.q,T4797,LOG(_xlpm.p/_xlpm.q))</f>
        <v>0.62838893005031149</v>
      </c>
      <c r="X4797" s="2"/>
    </row>
    <row r="4798" spans="1:24">
      <c r="A4798" s="1" t="str">
        <f>_xlfn.LET(_xlpm.sep," : ",CONCATENATE(O4798,_xlpm.sep,P4798))</f>
        <v>~loogh~ : [lʊ]</v>
      </c>
      <c r="B4798" s="1">
        <f>_xlfn.LET(_xlpm.d,$G4798,_xlpm.k,_xlfn.CONCAT(LEFT(TRIM(B$1),1),"*"),COUNTIF(_xlpm.d,_xlpm.k))</f>
        <v>0</v>
      </c>
      <c r="C4798" s="1">
        <f>_xlfn.LET(_xlpm.d,$G4798,_xlpm.k,_xlfn.CONCAT(LEFT(TRIM(C$1),1),"*"),COUNTIF(_xlpm.d,_xlpm.k))</f>
        <v>0</v>
      </c>
      <c r="D4798" s="1">
        <f>_xlfn.LET(_xlpm.d,$G4798,_xlpm.k,_xlfn.CONCAT(LEFT(TRIM(D$1),1),"*"),COUNTIF(_xlpm.d,_xlpm.k))</f>
        <v>0</v>
      </c>
      <c r="E4798" s="1">
        <f>LOG(F4798+1,10)</f>
        <v>0.60205999132796229</v>
      </c>
      <c r="F4798" s="7">
        <v>3</v>
      </c>
      <c r="G4798" s="9" t="s">
        <v>2369</v>
      </c>
      <c r="H4798" s="4">
        <f>F4798/freq.sum.r6e</f>
        <v>1.4910536779324057E-4</v>
      </c>
      <c r="I4798" s="1" t="str">
        <f>_xlfn.LET(_xlpm.sep,":",_xlpm.w,$G4798,LEFT(_xlpm.w,FIND(_xlpm.sep,_xlpm.w)-1))</f>
        <v>lʊ</v>
      </c>
      <c r="J4798" s="1" t="str">
        <f>_xlfn.LET(_xlpm.sep,":",_xlpm.w,$G4798,RIGHT(_xlpm.w,LEN(_xlpm.w)-FIND(_xlpm.sep,_xlpm.w)))</f>
        <v>loogh</v>
      </c>
      <c r="K4798" s="10">
        <f>_xlfn.LET(_xlpm.w,I4798,LEN(_xlpm.w))</f>
        <v>2</v>
      </c>
      <c r="L4798" s="10">
        <f>_xlfn.LET(_xlpm.w,J4798,LEN(_xlpm.w))</f>
        <v>5</v>
      </c>
      <c r="M4798" s="10">
        <f>_xlfn.LET(_xlpm.a,K4798,_xlpm.b,L4798,MAX(_xlpm.a,_xlpm.b))</f>
        <v>5</v>
      </c>
      <c r="N4798" s="10">
        <f>_xlfn.LET(_xlpm.d,(K4798,L4798),MAX(_xlpm.d)-MIN(_xlpm.d))</f>
        <v>3</v>
      </c>
      <c r="O4798" s="1" t="str">
        <f>_xlfn.LET(_xlpm.sep,":",_xlpm.w,$G4798,_xlfn.CONCAT("~",RIGHT(_xlpm.w,LEN(_xlpm.w)-FIND(_xlpm.sep,_xlpm.w)),"~"))</f>
        <v>~loogh~</v>
      </c>
      <c r="P4798" s="1" t="str">
        <f>_xlfn.LET(_xlpm.sep,":",_xlpm.w,$G4798,_xlfn.CONCAT("[",LEFT(_xlpm.w,FIND(_xlpm.sep,_xlpm.w)-1),"]"))</f>
        <v>[lʊ]</v>
      </c>
      <c r="Q4798" s="14" cm="1">
        <f t="array" ref="Q4798">SUM(_xlfn._xlws.FILTER($H$2:$H$7117,_xlfn.MAP($O$2:$O$7117,_xlfn.LAMBDA(_xlpm.x,_xlpm.x=$O4798))))</f>
        <v>1.9880715705765408E-4</v>
      </c>
      <c r="R4798" s="14">
        <f>$H4798/Q4798</f>
        <v>0.75</v>
      </c>
      <c r="S4798" s="14" cm="1">
        <f t="array" ref="S4798">SUM(_xlfn._xlws.FILTER($H$2:$H$7117,_xlfn.MAP($P$2:$P$7117,_xlfn.LAMBDA(_xlpm.x,_xlpm.x=$P4798))))</f>
        <v>8.4493041749503001E-4</v>
      </c>
      <c r="T4798" s="14">
        <f>$H4798/S4798</f>
        <v>0.1764705882352941</v>
      </c>
      <c r="U4798" s="14">
        <f>_xlfn.LET(_xlpm.freq,F4798,_xlpm.size,M4798+1,_xlpm.F,V4798,LOG(1+_xlpm.freq)*LOG(1+_xlpm.size)*_xlpm.F)</f>
        <v>0.14537134818350325</v>
      </c>
      <c r="V4798" s="14">
        <f>_xlfn.LET(_xlpm.a,T4798,_xlpm.b,R4798,2*_xlpm.a*_xlpm.b/(_xlpm.a+_xlpm.b))</f>
        <v>0.28571428571428564</v>
      </c>
      <c r="W4798" s="14">
        <f>_xlfn.LET(_xlpm.p,R4798,_xlpm.q,T4798,LOG(_xlpm.p/_xlpm.q))</f>
        <v>0.62838893005031149</v>
      </c>
      <c r="X4798" s="2"/>
    </row>
    <row r="4799" spans="1:24">
      <c r="A4799" s="1" t="str">
        <f>_xlfn.LET(_xlpm.sep," : ",CONCATENATE(O4799,_xlpm.sep,P4799))</f>
        <v>~neugh~ : [nʊ]</v>
      </c>
      <c r="B4799" s="1">
        <f>_xlfn.LET(_xlpm.d,$G4799,_xlpm.k,_xlfn.CONCAT(LEFT(TRIM(B$1),1),"*"),COUNTIF(_xlpm.d,_xlpm.k))</f>
        <v>0</v>
      </c>
      <c r="C4799" s="1">
        <f>_xlfn.LET(_xlpm.d,$G4799,_xlpm.k,_xlfn.CONCAT(LEFT(TRIM(C$1),1),"*"),COUNTIF(_xlpm.d,_xlpm.k))</f>
        <v>0</v>
      </c>
      <c r="D4799" s="1">
        <f>_xlfn.LET(_xlpm.d,$G4799,_xlpm.k,_xlfn.CONCAT(LEFT(TRIM(D$1),1),"*"),COUNTIF(_xlpm.d,_xlpm.k))</f>
        <v>1</v>
      </c>
      <c r="E4799" s="1">
        <f>LOG(F4799+1,10)</f>
        <v>0.60205999132796229</v>
      </c>
      <c r="F4799" s="7">
        <v>3</v>
      </c>
      <c r="G4799" s="9" t="s">
        <v>3384</v>
      </c>
      <c r="H4799" s="4">
        <f>F4799/freq.sum.r6e</f>
        <v>1.4910536779324057E-4</v>
      </c>
      <c r="I4799" s="1" t="str">
        <f>_xlfn.LET(_xlpm.sep,":",_xlpm.w,$G4799,LEFT(_xlpm.w,FIND(_xlpm.sep,_xlpm.w)-1))</f>
        <v>nʊ</v>
      </c>
      <c r="J4799" s="1" t="str">
        <f>_xlfn.LET(_xlpm.sep,":",_xlpm.w,$G4799,RIGHT(_xlpm.w,LEN(_xlpm.w)-FIND(_xlpm.sep,_xlpm.w)))</f>
        <v>neugh</v>
      </c>
      <c r="K4799" s="10">
        <f>_xlfn.LET(_xlpm.w,I4799,LEN(_xlpm.w))</f>
        <v>2</v>
      </c>
      <c r="L4799" s="10">
        <f>_xlfn.LET(_xlpm.w,J4799,LEN(_xlpm.w))</f>
        <v>5</v>
      </c>
      <c r="M4799" s="10">
        <f>_xlfn.LET(_xlpm.a,K4799,_xlpm.b,L4799,MAX(_xlpm.a,_xlpm.b))</f>
        <v>5</v>
      </c>
      <c r="N4799" s="10">
        <f>_xlfn.LET(_xlpm.d,(K4799,L4799),MAX(_xlpm.d)-MIN(_xlpm.d))</f>
        <v>3</v>
      </c>
      <c r="O4799" s="1" t="str">
        <f>_xlfn.LET(_xlpm.sep,":",_xlpm.w,$G4799,_xlfn.CONCAT("~",RIGHT(_xlpm.w,LEN(_xlpm.w)-FIND(_xlpm.sep,_xlpm.w)),"~"))</f>
        <v>~neugh~</v>
      </c>
      <c r="P4799" s="1" t="str">
        <f>_xlfn.LET(_xlpm.sep,":",_xlpm.w,$G4799,_xlfn.CONCAT("[",LEFT(_xlpm.w,FIND(_xlpm.sep,_xlpm.w)-1),"]"))</f>
        <v>[nʊ]</v>
      </c>
      <c r="Q4799" s="14" cm="1">
        <f t="array" ref="Q4799">SUM(_xlfn._xlws.FILTER($H$2:$H$7111,_xlfn.MAP($O$2:$O$7111,_xlfn.LAMBDA(_xlpm.x,_xlpm.x=$O4799))))</f>
        <v>1.9880715705765408E-4</v>
      </c>
      <c r="R4799" s="14">
        <f>$H4799/Q4799</f>
        <v>0.75</v>
      </c>
      <c r="S4799" s="14" cm="1">
        <f t="array" ref="S4799">SUM(_xlfn._xlws.FILTER($H$2:$H$7111,_xlfn.MAP($P$2:$P$7111,_xlfn.LAMBDA(_xlpm.x,_xlpm.x=$P4799))))</f>
        <v>8.4493041749503001E-4</v>
      </c>
      <c r="T4799" s="14">
        <f>$H4799/S4799</f>
        <v>0.1764705882352941</v>
      </c>
      <c r="U4799" s="14">
        <f>_xlfn.LET(_xlpm.freq,F4799,_xlpm.size,M4799+1,_xlpm.F,V4799,LOG(1+_xlpm.freq)*LOG(1+_xlpm.size)*_xlpm.F)</f>
        <v>0.14537134818350325</v>
      </c>
      <c r="V4799" s="14">
        <f>_xlfn.LET(_xlpm.a,T4799,_xlpm.b,R4799,2*_xlpm.a*_xlpm.b/(_xlpm.a+_xlpm.b))</f>
        <v>0.28571428571428564</v>
      </c>
      <c r="W4799" s="14">
        <f>_xlfn.LET(_xlpm.p,R4799,_xlpm.q,T4799,LOG(_xlpm.p/_xlpm.q))</f>
        <v>0.62838893005031149</v>
      </c>
      <c r="X4799" s="2"/>
    </row>
    <row r="4800" spans="1:24">
      <c r="A4800" s="1" t="str">
        <f>_xlfn.LET(_xlpm.sep," : ",CONCATENATE(O4800,_xlpm.sep,P4800))</f>
        <v>~googh~ : [ɡʊ]</v>
      </c>
      <c r="B4800" s="1">
        <f>_xlfn.LET(_xlpm.d,$G4800,_xlpm.k,_xlfn.CONCAT(LEFT(TRIM(B$1),1),"*"),COUNTIF(_xlpm.d,_xlpm.k))</f>
        <v>0</v>
      </c>
      <c r="C4800" s="1">
        <f>_xlfn.LET(_xlpm.d,$G4800,_xlpm.k,_xlfn.CONCAT(LEFT(TRIM(C$1),1),"*"),COUNTIF(_xlpm.d,_xlpm.k))</f>
        <v>0</v>
      </c>
      <c r="D4800" s="1">
        <f>_xlfn.LET(_xlpm.d,$G4800,_xlpm.k,_xlfn.CONCAT(LEFT(TRIM(D$1),1),"*"),COUNTIF(_xlpm.d,_xlpm.k))</f>
        <v>0</v>
      </c>
      <c r="E4800" s="1">
        <f>LOG(F4800+1,10)</f>
        <v>0.60205999132796229</v>
      </c>
      <c r="F4800" s="7">
        <v>3</v>
      </c>
      <c r="G4800" s="9" t="s">
        <v>6588</v>
      </c>
      <c r="H4800" s="4">
        <f>F4800/freq.sum.r6e</f>
        <v>1.4910536779324057E-4</v>
      </c>
      <c r="I4800" s="1" t="str">
        <f>_xlfn.LET(_xlpm.sep,":",_xlpm.w,$G4800,LEFT(_xlpm.w,FIND(_xlpm.sep,_xlpm.w)-1))</f>
        <v>ɡʊ</v>
      </c>
      <c r="J4800" s="1" t="str">
        <f>_xlfn.LET(_xlpm.sep,":",_xlpm.w,$G4800,RIGHT(_xlpm.w,LEN(_xlpm.w)-FIND(_xlpm.sep,_xlpm.w)))</f>
        <v>googh</v>
      </c>
      <c r="K4800" s="10">
        <f>_xlfn.LET(_xlpm.w,I4800,LEN(_xlpm.w))</f>
        <v>2</v>
      </c>
      <c r="L4800" s="10">
        <f>_xlfn.LET(_xlpm.w,J4800,LEN(_xlpm.w))</f>
        <v>5</v>
      </c>
      <c r="M4800" s="10">
        <f>_xlfn.LET(_xlpm.a,K4800,_xlpm.b,L4800,MAX(_xlpm.a,_xlpm.b))</f>
        <v>5</v>
      </c>
      <c r="N4800" s="10">
        <f>_xlfn.LET(_xlpm.d,(K4800,L4800),MAX(_xlpm.d)-MIN(_xlpm.d))</f>
        <v>3</v>
      </c>
      <c r="O4800" s="1" t="str">
        <f>_xlfn.LET(_xlpm.sep,":",_xlpm.w,$G4800,_xlfn.CONCAT("~",RIGHT(_xlpm.w,LEN(_xlpm.w)-FIND(_xlpm.sep,_xlpm.w)),"~"))</f>
        <v>~googh~</v>
      </c>
      <c r="P4800" s="1" t="str">
        <f>_xlfn.LET(_xlpm.sep,":",_xlpm.w,$G4800,_xlfn.CONCAT("[",LEFT(_xlpm.w,FIND(_xlpm.sep,_xlpm.w)-1),"]"))</f>
        <v>[ɡʊ]</v>
      </c>
      <c r="Q4800" s="14" cm="1">
        <f t="array" ref="Q4800">SUM(_xlfn._xlws.FILTER($H$2:$H$7117,_xlfn.MAP($O$2:$O$7117,_xlfn.LAMBDA(_xlpm.x,_xlpm.x=$O4800))))</f>
        <v>1.9880715705765408E-4</v>
      </c>
      <c r="R4800" s="14">
        <f>$H4800/Q4800</f>
        <v>0.75</v>
      </c>
      <c r="S4800" s="14" cm="1">
        <f t="array" ref="S4800">SUM(_xlfn._xlws.FILTER($H$2:$H$7117,_xlfn.MAP($P$2:$P$7117,_xlfn.LAMBDA(_xlpm.x,_xlpm.x=$P4800))))</f>
        <v>8.4493041749503001E-4</v>
      </c>
      <c r="T4800" s="14">
        <f>$H4800/S4800</f>
        <v>0.1764705882352941</v>
      </c>
      <c r="U4800" s="14">
        <f>_xlfn.LET(_xlpm.freq,F4800,_xlpm.size,M4800+1,_xlpm.F,V4800,LOG(1+_xlpm.freq)*LOG(1+_xlpm.size)*_xlpm.F)</f>
        <v>0.14537134818350325</v>
      </c>
      <c r="V4800" s="14">
        <f>_xlfn.LET(_xlpm.a,T4800,_xlpm.b,R4800,2*_xlpm.a*_xlpm.b/(_xlpm.a+_xlpm.b))</f>
        <v>0.28571428571428564</v>
      </c>
      <c r="W4800" s="14">
        <f>_xlfn.LET(_xlpm.p,R4800,_xlpm.q,T4800,LOG(_xlpm.p/_xlpm.q))</f>
        <v>0.62838893005031149</v>
      </c>
      <c r="X4800" s="2"/>
    </row>
    <row r="4801" spans="1:24">
      <c r="A4801" s="1" t="str">
        <f>_xlfn.LET(_xlpm.sep," : ",CONCATENATE(O4801,_xlpm.sep,P4801))</f>
        <v>~rhoow~ : [ɹhʊ]</v>
      </c>
      <c r="B4801" s="1">
        <f>_xlfn.LET(_xlpm.d,$G4801,_xlpm.k,_xlfn.CONCAT(LEFT(TRIM(B$1),1),"*"),COUNTIF(_xlpm.d,_xlpm.k))</f>
        <v>1</v>
      </c>
      <c r="C4801" s="1">
        <f>_xlfn.LET(_xlpm.d,$G4801,_xlpm.k,_xlfn.CONCAT(LEFT(TRIM(C$1),1),"*"),COUNTIF(_xlpm.d,_xlpm.k))</f>
        <v>0</v>
      </c>
      <c r="D4801" s="1">
        <f>_xlfn.LET(_xlpm.d,$G4801,_xlpm.k,_xlfn.CONCAT(LEFT(TRIM(D$1),1),"*"),COUNTIF(_xlpm.d,_xlpm.k))</f>
        <v>0</v>
      </c>
      <c r="E4801" s="1">
        <f>LOG(F4801+1,10)</f>
        <v>0.69897000433601875</v>
      </c>
      <c r="F4801" s="7">
        <v>4</v>
      </c>
      <c r="G4801" s="9" t="s">
        <v>5848</v>
      </c>
      <c r="H4801" s="4">
        <f>F4801/freq.sum.r6e</f>
        <v>1.9880715705765408E-4</v>
      </c>
      <c r="I4801" s="1" t="str">
        <f>_xlfn.LET(_xlpm.sep,":",_xlpm.w,$G4801,LEFT(_xlpm.w,FIND(_xlpm.sep,_xlpm.w)-1))</f>
        <v>ɹhʊ</v>
      </c>
      <c r="J4801" s="1" t="str">
        <f>_xlfn.LET(_xlpm.sep,":",_xlpm.w,$G4801,RIGHT(_xlpm.w,LEN(_xlpm.w)-FIND(_xlpm.sep,_xlpm.w)))</f>
        <v>rhoow</v>
      </c>
      <c r="K4801" s="10">
        <f>_xlfn.LET(_xlpm.w,I4801,LEN(_xlpm.w))</f>
        <v>3</v>
      </c>
      <c r="L4801" s="10">
        <f>_xlfn.LET(_xlpm.w,J4801,LEN(_xlpm.w))</f>
        <v>5</v>
      </c>
      <c r="M4801" s="10">
        <f>_xlfn.LET(_xlpm.a,K4801,_xlpm.b,L4801,MAX(_xlpm.a,_xlpm.b))</f>
        <v>5</v>
      </c>
      <c r="N4801" s="10">
        <f>_xlfn.LET(_xlpm.d,(K4801,L4801),MAX(_xlpm.d)-MIN(_xlpm.d))</f>
        <v>2</v>
      </c>
      <c r="O4801" s="1" t="str">
        <f>_xlfn.LET(_xlpm.sep,":",_xlpm.w,$G4801,_xlfn.CONCAT("~",RIGHT(_xlpm.w,LEN(_xlpm.w)-FIND(_xlpm.sep,_xlpm.w)),"~"))</f>
        <v>~rhoow~</v>
      </c>
      <c r="P4801" s="1" t="str">
        <f>_xlfn.LET(_xlpm.sep,":",_xlpm.w,$G4801,_xlfn.CONCAT("[",LEFT(_xlpm.w,FIND(_xlpm.sep,_xlpm.w)-1),"]"))</f>
        <v>[ɹhʊ]</v>
      </c>
      <c r="Q4801" s="14" cm="1">
        <f t="array" ref="Q4801">SUM(_xlfn._xlws.FILTER($H$2:$H$7117,_xlfn.MAP($O$2:$O$7117,_xlfn.LAMBDA(_xlpm.x,_xlpm.x=$O4801))))</f>
        <v>1.9880715705765408E-4</v>
      </c>
      <c r="R4801" s="14">
        <f>$H4801/Q4801</f>
        <v>1</v>
      </c>
      <c r="S4801" s="14" cm="1">
        <f t="array" ref="S4801">SUM(_xlfn._xlws.FILTER($H$2:$H$7117,_xlfn.MAP($P$2:$P$7117,_xlfn.LAMBDA(_xlpm.x,_xlpm.x=$P4801))))</f>
        <v>8.4493041749503001E-4</v>
      </c>
      <c r="T4801" s="14">
        <f>$H4801/S4801</f>
        <v>0.23529411764705879</v>
      </c>
      <c r="U4801" s="14">
        <f>_xlfn.LET(_xlpm.freq,F4801,_xlpm.size,M4801+1,_xlpm.F,V4801,LOG(1+_xlpm.freq)*LOG(1+_xlpm.size)*_xlpm.F)</f>
        <v>0.22502787835928609</v>
      </c>
      <c r="V4801" s="14">
        <f>_xlfn.LET(_xlpm.a,T4801,_xlpm.b,R4801,2*_xlpm.a*_xlpm.b/(_xlpm.a+_xlpm.b))</f>
        <v>0.38095238095238088</v>
      </c>
      <c r="W4801" s="14">
        <f>_xlfn.LET(_xlpm.p,R4801,_xlpm.q,T4801,LOG(_xlpm.p/_xlpm.q))</f>
        <v>0.6283889300503116</v>
      </c>
      <c r="X4801" s="2"/>
    </row>
    <row r="4802" spans="1:24">
      <c r="A4802" s="1" t="str">
        <f>_xlfn.LET(_xlpm.sep," : ",CONCATENATE(O4802,_xlpm.sep,P4802))</f>
        <v>~ffrey~ : [fɹɪ]</v>
      </c>
      <c r="B4802" s="1">
        <f>_xlfn.LET(_xlpm.d,$G4802,_xlpm.k,_xlfn.CONCAT(LEFT(TRIM(B$1),1),"*"),COUNTIF(_xlpm.d,_xlpm.k))</f>
        <v>0</v>
      </c>
      <c r="C4802" s="1">
        <f>_xlfn.LET(_xlpm.d,$G4802,_xlpm.k,_xlfn.CONCAT(LEFT(TRIM(C$1),1),"*"),COUNTIF(_xlpm.d,_xlpm.k))</f>
        <v>0</v>
      </c>
      <c r="D4802" s="1">
        <f>_xlfn.LET(_xlpm.d,$G4802,_xlpm.k,_xlfn.CONCAT(LEFT(TRIM(D$1),1),"*"),COUNTIF(_xlpm.d,_xlpm.k))</f>
        <v>0</v>
      </c>
      <c r="E4802" s="1">
        <f>LOG(F4802+1,10)</f>
        <v>1.3617278360175928</v>
      </c>
      <c r="F4802" s="7">
        <v>22</v>
      </c>
      <c r="G4802" s="9" t="s">
        <v>1137</v>
      </c>
      <c r="H4802" s="4">
        <f>F4802/freq.sum.r6e</f>
        <v>1.0934393638170974E-3</v>
      </c>
      <c r="I4802" s="4" t="str">
        <f>_xlfn.LET(_xlpm.sep,":",_xlpm.w,$G4802,LEFT(_xlpm.w,FIND(_xlpm.sep,_xlpm.w)-1))</f>
        <v>fɹɪ</v>
      </c>
      <c r="J4802" s="4" t="str">
        <f>_xlfn.LET(_xlpm.sep,":",_xlpm.w,$G4802,RIGHT(_xlpm.w,LEN(_xlpm.w)-FIND(_xlpm.sep,_xlpm.w)))</f>
        <v>ffrey</v>
      </c>
      <c r="K4802" s="10">
        <f>_xlfn.LET(_xlpm.w,I4802,LEN(_xlpm.w))</f>
        <v>3</v>
      </c>
      <c r="L4802" s="10">
        <f>_xlfn.LET(_xlpm.w,J4802,LEN(_xlpm.w))</f>
        <v>5</v>
      </c>
      <c r="M4802" s="10">
        <f>_xlfn.LET(_xlpm.a,K4802,_xlpm.b,L4802,MAX(_xlpm.a,_xlpm.b))</f>
        <v>5</v>
      </c>
      <c r="N4802" s="10">
        <f>_xlfn.LET(_xlpm.d,(K4802,L4802),MAX(_xlpm.d)-MIN(_xlpm.d))</f>
        <v>2</v>
      </c>
      <c r="O4802" s="1" t="str">
        <f>_xlfn.LET(_xlpm.sep,":",_xlpm.w,$G4802,_xlfn.CONCAT("~",RIGHT(_xlpm.w,LEN(_xlpm.w)-FIND(_xlpm.sep,_xlpm.w)),"~"))</f>
        <v>~ffrey~</v>
      </c>
      <c r="P4802" s="1" t="str">
        <f>_xlfn.LET(_xlpm.sep,":",_xlpm.w,$G4802,_xlfn.CONCAT("[",LEFT(_xlpm.w,FIND(_xlpm.sep,_xlpm.w)-1),"]"))</f>
        <v>[fɹɪ]</v>
      </c>
      <c r="Q4802" s="14" cm="1">
        <f t="array" ref="Q4802">SUM(_xlfn._xlws.FILTER($H$2:$H$7109,_xlfn.MAP($O$2:$O$7109,_xlfn.LAMBDA(_xlpm.x,_xlpm.x=$O4802))))</f>
        <v>1.0934393638170974E-3</v>
      </c>
      <c r="R4802" s="14">
        <f>$H4802/Q4802</f>
        <v>1</v>
      </c>
      <c r="S4802" s="14" cm="1">
        <f t="array" ref="S4802">SUM(_xlfn._xlws.FILTER($H$2:$H$7109,_xlfn.MAP($P$2:$P$7109,_xlfn.LAMBDA(_xlpm.x,_xlpm.x=$P4802))))</f>
        <v>4.7713717693836965E-3</v>
      </c>
      <c r="T4802" s="14">
        <f>$H4802/S4802</f>
        <v>0.22916666666666674</v>
      </c>
      <c r="U4802" s="14">
        <f>_xlfn.LET(_xlpm.freq,F4802,_xlpm.size,M4802+1,_xlpm.F,V4802,LOG(1+_xlpm.freq)*LOG(1+_xlpm.size)*_xlpm.F)</f>
        <v>0.42910945009371382</v>
      </c>
      <c r="V4802" s="14">
        <f>_xlfn.LET(_xlpm.a,T4802,_xlpm.b,R4802,2*_xlpm.a*_xlpm.b/(_xlpm.a+_xlpm.b))</f>
        <v>0.37288135593220351</v>
      </c>
      <c r="W4802" s="14">
        <f>_xlfn.LET(_xlpm.p,R4802,_xlpm.q,T4802,LOG(_xlpm.p/_xlpm.q))</f>
        <v>0.63984855221736203</v>
      </c>
      <c r="X4802" s="2"/>
    </row>
    <row r="4803" spans="1:24">
      <c r="A4803" s="1" t="str">
        <f>_xlfn.LET(_xlpm.sep," : ",CONCATENATE(O4803,_xlpm.sep,P4803))</f>
        <v>~daugh~ : [dɔ]</v>
      </c>
      <c r="B4803" s="1">
        <f>_xlfn.LET(_xlpm.d,$G4803,_xlpm.k,_xlfn.CONCAT(LEFT(TRIM(B$1),1),"*"),COUNTIF(_xlpm.d,_xlpm.k))</f>
        <v>0</v>
      </c>
      <c r="C4803" s="1">
        <f>_xlfn.LET(_xlpm.d,$G4803,_xlpm.k,_xlfn.CONCAT(LEFT(TRIM(C$1),1),"*"),COUNTIF(_xlpm.d,_xlpm.k))</f>
        <v>0</v>
      </c>
      <c r="D4803" s="1">
        <f>_xlfn.LET(_xlpm.d,$G4803,_xlpm.k,_xlfn.CONCAT(LEFT(TRIM(D$1),1),"*"),COUNTIF(_xlpm.d,_xlpm.k))</f>
        <v>0</v>
      </c>
      <c r="E4803" s="1">
        <f>LOG(F4803+1,10)</f>
        <v>0.47712125471966244</v>
      </c>
      <c r="F4803" s="7">
        <v>2</v>
      </c>
      <c r="G4803" s="9" t="s">
        <v>539</v>
      </c>
      <c r="H4803" s="4">
        <f>F4803/freq.sum.r6e</f>
        <v>9.9403578528827041E-5</v>
      </c>
      <c r="I4803" s="1" t="str">
        <f>_xlfn.LET(_xlpm.sep,":",_xlpm.w,$G4803,LEFT(_xlpm.w,FIND(_xlpm.sep,_xlpm.w)-1))</f>
        <v>dɔ</v>
      </c>
      <c r="J4803" s="1" t="str">
        <f>_xlfn.LET(_xlpm.sep,":",_xlpm.w,$G4803,RIGHT(_xlpm.w,LEN(_xlpm.w)-FIND(_xlpm.sep,_xlpm.w)))</f>
        <v>daugh</v>
      </c>
      <c r="K4803" s="10">
        <f>_xlfn.LET(_xlpm.w,I4803,LEN(_xlpm.w))</f>
        <v>2</v>
      </c>
      <c r="L4803" s="10">
        <f>_xlfn.LET(_xlpm.w,J4803,LEN(_xlpm.w))</f>
        <v>5</v>
      </c>
      <c r="M4803" s="10">
        <f>_xlfn.LET(_xlpm.a,K4803,_xlpm.b,L4803,MAX(_xlpm.a,_xlpm.b))</f>
        <v>5</v>
      </c>
      <c r="N4803" s="10">
        <f>_xlfn.LET(_xlpm.d,(K4803,L4803),MAX(_xlpm.d)-MIN(_xlpm.d))</f>
        <v>3</v>
      </c>
      <c r="O4803" s="1" t="str">
        <f>_xlfn.LET(_xlpm.sep,":",_xlpm.w,$G4803,_xlfn.CONCAT("~",RIGHT(_xlpm.w,LEN(_xlpm.w)-FIND(_xlpm.sep,_xlpm.w)),"~"))</f>
        <v>~daugh~</v>
      </c>
      <c r="P4803" s="1" t="str">
        <f>_xlfn.LET(_xlpm.sep,":",_xlpm.w,$G4803,_xlfn.CONCAT("[",LEFT(_xlpm.w,FIND(_xlpm.sep,_xlpm.w)-1),"]"))</f>
        <v>[dɔ]</v>
      </c>
      <c r="Q4803" s="14" cm="1">
        <f t="array" ref="Q4803">SUM(_xlfn._xlws.FILTER($H$2:$H$7117,_xlfn.MAP($O$2:$O$7117,_xlfn.LAMBDA(_xlpm.x,_xlpm.x=$O4803))))</f>
        <v>9.9403578528827041E-5</v>
      </c>
      <c r="R4803" s="14">
        <f>$H4803/Q4803</f>
        <v>1</v>
      </c>
      <c r="S4803" s="14" cm="1">
        <f t="array" ref="S4803">SUM(_xlfn._xlws.FILTER($H$2:$H$7117,_xlfn.MAP($P$2:$P$7117,_xlfn.LAMBDA(_xlpm.x,_xlpm.x=$P4803))))</f>
        <v>4.4731610337972168E-4</v>
      </c>
      <c r="T4803" s="14">
        <f>$H4803/S4803</f>
        <v>0.22222222222222224</v>
      </c>
      <c r="U4803" s="14">
        <f>_xlfn.LET(_xlpm.freq,F4803,_xlpm.size,M4803+1,_xlpm.F,V4803,LOG(1+_xlpm.freq)*LOG(1+_xlpm.size)*_xlpm.F)</f>
        <v>0.14662335898644716</v>
      </c>
      <c r="V4803" s="14">
        <f>_xlfn.LET(_xlpm.a,T4803,_xlpm.b,R4803,2*_xlpm.a*_xlpm.b/(_xlpm.a+_xlpm.b))</f>
        <v>0.36363636363636365</v>
      </c>
      <c r="W4803" s="14">
        <f>_xlfn.LET(_xlpm.p,R4803,_xlpm.q,T4803,LOG(_xlpm.p/_xlpm.q))</f>
        <v>0.65321251377534373</v>
      </c>
      <c r="X4803" s="2"/>
    </row>
    <row r="4804" spans="1:24">
      <c r="A4804" s="1" t="str">
        <f>_xlfn.LET(_xlpm.sep," : ",CONCATENATE(O4804,_xlpm.sep,P4804))</f>
        <v>~geogh~ : [dʒɔ]</v>
      </c>
      <c r="B4804" s="1">
        <f>_xlfn.LET(_xlpm.d,$G4804,_xlpm.k,_xlfn.CONCAT(LEFT(TRIM(B$1),1),"*"),COUNTIF(_xlpm.d,_xlpm.k))</f>
        <v>0</v>
      </c>
      <c r="C4804" s="1">
        <f>_xlfn.LET(_xlpm.d,$G4804,_xlpm.k,_xlfn.CONCAT(LEFT(TRIM(C$1),1),"*"),COUNTIF(_xlpm.d,_xlpm.k))</f>
        <v>0</v>
      </c>
      <c r="D4804" s="1">
        <f>_xlfn.LET(_xlpm.d,$G4804,_xlpm.k,_xlfn.CONCAT(LEFT(TRIM(D$1),1),"*"),COUNTIF(_xlpm.d,_xlpm.k))</f>
        <v>0</v>
      </c>
      <c r="E4804" s="1">
        <f>LOG(F4804+1,10)</f>
        <v>0.47712125471966244</v>
      </c>
      <c r="F4804" s="7">
        <v>2</v>
      </c>
      <c r="G4804" s="9" t="s">
        <v>765</v>
      </c>
      <c r="H4804" s="4">
        <f>F4804/freq.sum.r6e</f>
        <v>9.9403578528827041E-5</v>
      </c>
      <c r="I4804" s="1" t="str">
        <f>_xlfn.LET(_xlpm.sep,":",_xlpm.w,$G4804,LEFT(_xlpm.w,FIND(_xlpm.sep,_xlpm.w)-1))</f>
        <v>dʒɔ</v>
      </c>
      <c r="J4804" s="1" t="str">
        <f>_xlfn.LET(_xlpm.sep,":",_xlpm.w,$G4804,RIGHT(_xlpm.w,LEN(_xlpm.w)-FIND(_xlpm.sep,_xlpm.w)))</f>
        <v>geogh</v>
      </c>
      <c r="K4804" s="10">
        <f>_xlfn.LET(_xlpm.w,I4804,LEN(_xlpm.w))</f>
        <v>3</v>
      </c>
      <c r="L4804" s="10">
        <f>_xlfn.LET(_xlpm.w,J4804,LEN(_xlpm.w))</f>
        <v>5</v>
      </c>
      <c r="M4804" s="10">
        <f>_xlfn.LET(_xlpm.a,K4804,_xlpm.b,L4804,MAX(_xlpm.a,_xlpm.b))</f>
        <v>5</v>
      </c>
      <c r="N4804" s="10">
        <f>_xlfn.LET(_xlpm.d,(K4804,L4804),MAX(_xlpm.d)-MIN(_xlpm.d))</f>
        <v>2</v>
      </c>
      <c r="O4804" s="1" t="str">
        <f>_xlfn.LET(_xlpm.sep,":",_xlpm.w,$G4804,_xlfn.CONCAT("~",RIGHT(_xlpm.w,LEN(_xlpm.w)-FIND(_xlpm.sep,_xlpm.w)),"~"))</f>
        <v>~geogh~</v>
      </c>
      <c r="P4804" s="1" t="str">
        <f>_xlfn.LET(_xlpm.sep,":",_xlpm.w,$G4804,_xlfn.CONCAT("[",LEFT(_xlpm.w,FIND(_xlpm.sep,_xlpm.w)-1),"]"))</f>
        <v>[dʒɔ]</v>
      </c>
      <c r="Q4804" s="14" cm="1">
        <f t="array" ref="Q4804">SUM(_xlfn._xlws.FILTER($H$2:$H$7117,_xlfn.MAP($O$2:$O$7117,_xlfn.LAMBDA(_xlpm.x,_xlpm.x=$O4804))))</f>
        <v>9.9403578528827041E-5</v>
      </c>
      <c r="R4804" s="14">
        <f>$H4804/Q4804</f>
        <v>1</v>
      </c>
      <c r="S4804" s="14" cm="1">
        <f t="array" ref="S4804">SUM(_xlfn._xlws.FILTER($H$2:$H$7117,_xlfn.MAP($P$2:$P$7117,_xlfn.LAMBDA(_xlpm.x,_xlpm.x=$P4804))))</f>
        <v>4.4731610337972168E-4</v>
      </c>
      <c r="T4804" s="14">
        <f>$H4804/S4804</f>
        <v>0.22222222222222224</v>
      </c>
      <c r="U4804" s="14">
        <f>_xlfn.LET(_xlpm.freq,F4804,_xlpm.size,M4804+1,_xlpm.F,V4804,LOG(1+_xlpm.freq)*LOG(1+_xlpm.size)*_xlpm.F)</f>
        <v>0.14662335898644716</v>
      </c>
      <c r="V4804" s="14">
        <f>_xlfn.LET(_xlpm.a,T4804,_xlpm.b,R4804,2*_xlpm.a*_xlpm.b/(_xlpm.a+_xlpm.b))</f>
        <v>0.36363636363636365</v>
      </c>
      <c r="W4804" s="14">
        <f>_xlfn.LET(_xlpm.p,R4804,_xlpm.q,T4804,LOG(_xlpm.p/_xlpm.q))</f>
        <v>0.65321251377534373</v>
      </c>
      <c r="X4804" s="2"/>
    </row>
    <row r="4805" spans="1:24">
      <c r="A4805" s="1" t="str">
        <f>_xlfn.LET(_xlpm.sep," : ",CONCATENATE(O4805,_xlpm.sep,P4805))</f>
        <v>~jawgh~ : [dʒɔ]</v>
      </c>
      <c r="B4805" s="1">
        <f>_xlfn.LET(_xlpm.d,$G4805,_xlpm.k,_xlfn.CONCAT(LEFT(TRIM(B$1),1),"*"),COUNTIF(_xlpm.d,_xlpm.k))</f>
        <v>0</v>
      </c>
      <c r="C4805" s="1">
        <f>_xlfn.LET(_xlpm.d,$G4805,_xlpm.k,_xlfn.CONCAT(LEFT(TRIM(C$1),1),"*"),COUNTIF(_xlpm.d,_xlpm.k))</f>
        <v>0</v>
      </c>
      <c r="D4805" s="1">
        <f>_xlfn.LET(_xlpm.d,$G4805,_xlpm.k,_xlfn.CONCAT(LEFT(TRIM(D$1),1),"*"),COUNTIF(_xlpm.d,_xlpm.k))</f>
        <v>0</v>
      </c>
      <c r="E4805" s="1">
        <f>LOG(F4805+1,10)</f>
        <v>0.47712125471966244</v>
      </c>
      <c r="F4805" s="7">
        <v>2</v>
      </c>
      <c r="G4805" s="9" t="s">
        <v>821</v>
      </c>
      <c r="H4805" s="4">
        <f>F4805/freq.sum.r6e</f>
        <v>9.9403578528827041E-5</v>
      </c>
      <c r="I4805" s="1" t="str">
        <f>_xlfn.LET(_xlpm.sep,":",_xlpm.w,$G4805,LEFT(_xlpm.w,FIND(_xlpm.sep,_xlpm.w)-1))</f>
        <v>dʒɔ</v>
      </c>
      <c r="J4805" s="1" t="str">
        <f>_xlfn.LET(_xlpm.sep,":",_xlpm.w,$G4805,RIGHT(_xlpm.w,LEN(_xlpm.w)-FIND(_xlpm.sep,_xlpm.w)))</f>
        <v>jawgh</v>
      </c>
      <c r="K4805" s="10">
        <f>_xlfn.LET(_xlpm.w,I4805,LEN(_xlpm.w))</f>
        <v>3</v>
      </c>
      <c r="L4805" s="10">
        <f>_xlfn.LET(_xlpm.w,J4805,LEN(_xlpm.w))</f>
        <v>5</v>
      </c>
      <c r="M4805" s="10">
        <f>_xlfn.LET(_xlpm.a,K4805,_xlpm.b,L4805,MAX(_xlpm.a,_xlpm.b))</f>
        <v>5</v>
      </c>
      <c r="N4805" s="10">
        <f>_xlfn.LET(_xlpm.d,(K4805,L4805),MAX(_xlpm.d)-MIN(_xlpm.d))</f>
        <v>2</v>
      </c>
      <c r="O4805" s="1" t="str">
        <f>_xlfn.LET(_xlpm.sep,":",_xlpm.w,$G4805,_xlfn.CONCAT("~",RIGHT(_xlpm.w,LEN(_xlpm.w)-FIND(_xlpm.sep,_xlpm.w)),"~"))</f>
        <v>~jawgh~</v>
      </c>
      <c r="P4805" s="1" t="str">
        <f>_xlfn.LET(_xlpm.sep,":",_xlpm.w,$G4805,_xlfn.CONCAT("[",LEFT(_xlpm.w,FIND(_xlpm.sep,_xlpm.w)-1),"]"))</f>
        <v>[dʒɔ]</v>
      </c>
      <c r="Q4805" s="14" cm="1">
        <f t="array" ref="Q4805">SUM(_xlfn._xlws.FILTER($H$2:$H$7117,_xlfn.MAP($O$2:$O$7117,_xlfn.LAMBDA(_xlpm.x,_xlpm.x=$O4805))))</f>
        <v>9.9403578528827041E-5</v>
      </c>
      <c r="R4805" s="14">
        <f>$H4805/Q4805</f>
        <v>1</v>
      </c>
      <c r="S4805" s="14" cm="1">
        <f t="array" ref="S4805">SUM(_xlfn._xlws.FILTER($H$2:$H$7117,_xlfn.MAP($P$2:$P$7117,_xlfn.LAMBDA(_xlpm.x,_xlpm.x=$P4805))))</f>
        <v>4.4731610337972168E-4</v>
      </c>
      <c r="T4805" s="14">
        <f>$H4805/S4805</f>
        <v>0.22222222222222224</v>
      </c>
      <c r="U4805" s="14">
        <f>_xlfn.LET(_xlpm.freq,F4805,_xlpm.size,M4805+1,_xlpm.F,V4805,LOG(1+_xlpm.freq)*LOG(1+_xlpm.size)*_xlpm.F)</f>
        <v>0.14662335898644716</v>
      </c>
      <c r="V4805" s="14">
        <f>_xlfn.LET(_xlpm.a,T4805,_xlpm.b,R4805,2*_xlpm.a*_xlpm.b/(_xlpm.a+_xlpm.b))</f>
        <v>0.36363636363636365</v>
      </c>
      <c r="W4805" s="14">
        <f>_xlfn.LET(_xlpm.p,R4805,_xlpm.q,T4805,LOG(_xlpm.p/_xlpm.q))</f>
        <v>0.65321251377534373</v>
      </c>
      <c r="X4805" s="2"/>
    </row>
    <row r="4806" spans="1:24">
      <c r="A4806" s="1" t="str">
        <f>_xlfn.LET(_xlpm.sep," : ",CONCATENATE(O4806,_xlpm.sep,P4806))</f>
        <v>~maugh~ : [mɔ]</v>
      </c>
      <c r="B4806" s="1">
        <f>_xlfn.LET(_xlpm.d,$G4806,_xlpm.k,_xlfn.CONCAT(LEFT(TRIM(B$1),1),"*"),COUNTIF(_xlpm.d,_xlpm.k))</f>
        <v>0</v>
      </c>
      <c r="C4806" s="1">
        <f>_xlfn.LET(_xlpm.d,$G4806,_xlpm.k,_xlfn.CONCAT(LEFT(TRIM(C$1),1),"*"),COUNTIF(_xlpm.d,_xlpm.k))</f>
        <v>1</v>
      </c>
      <c r="D4806" s="1">
        <f>_xlfn.LET(_xlpm.d,$G4806,_xlpm.k,_xlfn.CONCAT(LEFT(TRIM(D$1),1),"*"),COUNTIF(_xlpm.d,_xlpm.k))</f>
        <v>0</v>
      </c>
      <c r="E4806" s="1">
        <f>LOG(F4806+1,10)</f>
        <v>0.47712125471966244</v>
      </c>
      <c r="F4806" s="7">
        <v>2</v>
      </c>
      <c r="G4806" s="9" t="s">
        <v>2705</v>
      </c>
      <c r="H4806" s="4">
        <f>F4806/freq.sum.r6e</f>
        <v>9.9403578528827041E-5</v>
      </c>
      <c r="I4806" s="1" t="str">
        <f>_xlfn.LET(_xlpm.sep,":",_xlpm.w,$G4806,LEFT(_xlpm.w,FIND(_xlpm.sep,_xlpm.w)-1))</f>
        <v>mɔ</v>
      </c>
      <c r="J4806" s="1" t="str">
        <f>_xlfn.LET(_xlpm.sep,":",_xlpm.w,$G4806,RIGHT(_xlpm.w,LEN(_xlpm.w)-FIND(_xlpm.sep,_xlpm.w)))</f>
        <v>maugh</v>
      </c>
      <c r="K4806" s="10">
        <f>_xlfn.LET(_xlpm.w,I4806,LEN(_xlpm.w))</f>
        <v>2</v>
      </c>
      <c r="L4806" s="10">
        <f>_xlfn.LET(_xlpm.w,J4806,LEN(_xlpm.w))</f>
        <v>5</v>
      </c>
      <c r="M4806" s="10">
        <f>_xlfn.LET(_xlpm.a,K4806,_xlpm.b,L4806,MAX(_xlpm.a,_xlpm.b))</f>
        <v>5</v>
      </c>
      <c r="N4806" s="10">
        <f>_xlfn.LET(_xlpm.d,(K4806,L4806),MAX(_xlpm.d)-MIN(_xlpm.d))</f>
        <v>3</v>
      </c>
      <c r="O4806" s="1" t="str">
        <f>_xlfn.LET(_xlpm.sep,":",_xlpm.w,$G4806,_xlfn.CONCAT("~",RIGHT(_xlpm.w,LEN(_xlpm.w)-FIND(_xlpm.sep,_xlpm.w)),"~"))</f>
        <v>~maugh~</v>
      </c>
      <c r="P4806" s="1" t="str">
        <f>_xlfn.LET(_xlpm.sep,":",_xlpm.w,$G4806,_xlfn.CONCAT("[",LEFT(_xlpm.w,FIND(_xlpm.sep,_xlpm.w)-1),"]"))</f>
        <v>[mɔ]</v>
      </c>
      <c r="Q4806" s="14" cm="1">
        <f t="array" ref="Q4806">SUM(_xlfn._xlws.FILTER($H$2:$H$7117,_xlfn.MAP($O$2:$O$7117,_xlfn.LAMBDA(_xlpm.x,_xlpm.x=$O4806))))</f>
        <v>9.9403578528827041E-5</v>
      </c>
      <c r="R4806" s="14">
        <f>$H4806/Q4806</f>
        <v>1</v>
      </c>
      <c r="S4806" s="14" cm="1">
        <f t="array" ref="S4806">SUM(_xlfn._xlws.FILTER($H$2:$H$7117,_xlfn.MAP($P$2:$P$7117,_xlfn.LAMBDA(_xlpm.x,_xlpm.x=$P4806))))</f>
        <v>4.4731610337972168E-4</v>
      </c>
      <c r="T4806" s="14">
        <f>$H4806/S4806</f>
        <v>0.22222222222222224</v>
      </c>
      <c r="U4806" s="14">
        <f>_xlfn.LET(_xlpm.freq,F4806,_xlpm.size,M4806+1,_xlpm.F,V4806,LOG(1+_xlpm.freq)*LOG(1+_xlpm.size)*_xlpm.F)</f>
        <v>0.14662335898644716</v>
      </c>
      <c r="V4806" s="14">
        <f>_xlfn.LET(_xlpm.a,T4806,_xlpm.b,R4806,2*_xlpm.a*_xlpm.b/(_xlpm.a+_xlpm.b))</f>
        <v>0.36363636363636365</v>
      </c>
      <c r="W4806" s="14">
        <f>_xlfn.LET(_xlpm.p,R4806,_xlpm.q,T4806,LOG(_xlpm.p/_xlpm.q))</f>
        <v>0.65321251377534373</v>
      </c>
      <c r="X4806" s="2"/>
    </row>
    <row r="4807" spans="1:24">
      <c r="A4807" s="1" t="str">
        <f>_xlfn.LET(_xlpm.sep," : ",CONCATENATE(O4807,_xlpm.sep,P4807))</f>
        <v>~chegh~ : [ʃeɪ]</v>
      </c>
      <c r="B4807" s="1">
        <f>_xlfn.LET(_xlpm.d,$G4807,_xlpm.k,_xlfn.CONCAT(LEFT(TRIM(B$1),1),"*"),COUNTIF(_xlpm.d,_xlpm.k))</f>
        <v>0</v>
      </c>
      <c r="C4807" s="1">
        <f>_xlfn.LET(_xlpm.d,$G4807,_xlpm.k,_xlfn.CONCAT(LEFT(TRIM(C$1),1),"*"),COUNTIF(_xlpm.d,_xlpm.k))</f>
        <v>0</v>
      </c>
      <c r="D4807" s="1">
        <f>_xlfn.LET(_xlpm.d,$G4807,_xlpm.k,_xlfn.CONCAT(LEFT(TRIM(D$1),1),"*"),COUNTIF(_xlpm.d,_xlpm.k))</f>
        <v>0</v>
      </c>
      <c r="E4807" s="1">
        <f>LOG(F4807+1,10)</f>
        <v>0.30102999566398114</v>
      </c>
      <c r="F4807" s="7">
        <v>1</v>
      </c>
      <c r="G4807" s="9" t="s">
        <v>5788</v>
      </c>
      <c r="H4807" s="4">
        <f>F4807/freq.sum.r6e</f>
        <v>4.9701789264413521E-5</v>
      </c>
      <c r="I4807" s="1" t="str">
        <f>_xlfn.LET(_xlpm.sep,":",_xlpm.w,$G4807,LEFT(_xlpm.w,FIND(_xlpm.sep,_xlpm.w)-1))</f>
        <v>ʃeɪ</v>
      </c>
      <c r="J4807" s="1" t="str">
        <f>_xlfn.LET(_xlpm.sep,":",_xlpm.w,$G4807,RIGHT(_xlpm.w,LEN(_xlpm.w)-FIND(_xlpm.sep,_xlpm.w)))</f>
        <v>chegh</v>
      </c>
      <c r="K4807" s="10">
        <f>_xlfn.LET(_xlpm.w,I4807,LEN(_xlpm.w))</f>
        <v>3</v>
      </c>
      <c r="L4807" s="10">
        <f>_xlfn.LET(_xlpm.w,J4807,LEN(_xlpm.w))</f>
        <v>5</v>
      </c>
      <c r="M4807" s="10">
        <f>_xlfn.LET(_xlpm.a,K4807,_xlpm.b,L4807,MAX(_xlpm.a,_xlpm.b))</f>
        <v>5</v>
      </c>
      <c r="N4807" s="10">
        <f>_xlfn.LET(_xlpm.d,(K4807,L4807),MAX(_xlpm.d)-MIN(_xlpm.d))</f>
        <v>2</v>
      </c>
      <c r="O4807" s="1" t="str">
        <f>_xlfn.LET(_xlpm.sep,":",_xlpm.w,$G4807,_xlfn.CONCAT("~",RIGHT(_xlpm.w,LEN(_xlpm.w)-FIND(_xlpm.sep,_xlpm.w)),"~"))</f>
        <v>~chegh~</v>
      </c>
      <c r="P4807" s="1" t="str">
        <f>_xlfn.LET(_xlpm.sep,":",_xlpm.w,$G4807,_xlfn.CONCAT("[",LEFT(_xlpm.w,FIND(_xlpm.sep,_xlpm.w)-1),"]"))</f>
        <v>[ʃeɪ]</v>
      </c>
      <c r="Q4807" s="14" cm="1">
        <f t="array" ref="Q4807">SUM(_xlfn._xlws.FILTER($H$2:$H$7111,_xlfn.MAP($O$2:$O$7111,_xlfn.LAMBDA(_xlpm.x,_xlpm.x=$O4807))))</f>
        <v>1.4910536779324057E-4</v>
      </c>
      <c r="R4807" s="14">
        <f>$H4807/Q4807</f>
        <v>0.33333333333333331</v>
      </c>
      <c r="S4807" s="14" cm="1">
        <f t="array" ref="S4807">SUM(_xlfn._xlws.FILTER($H$2:$H$7111,_xlfn.MAP($P$2:$P$7111,_xlfn.LAMBDA(_xlpm.x,_xlpm.x=$P4807))))</f>
        <v>6.9582504970178941E-4</v>
      </c>
      <c r="T4807" s="14">
        <f>$H4807/S4807</f>
        <v>7.1428571428571411E-2</v>
      </c>
      <c r="U4807" s="14">
        <f>_xlfn.LET(_xlpm.freq,F4807,_xlpm.size,M4807+1,_xlpm.F,V4807,LOG(1+_xlpm.freq)*LOG(1+_xlpm.size)*_xlpm.F)</f>
        <v>2.9929395214250667E-2</v>
      </c>
      <c r="V4807" s="14">
        <f>_xlfn.LET(_xlpm.a,T4807,_xlpm.b,R4807,2*_xlpm.a*_xlpm.b/(_xlpm.a+_xlpm.b))</f>
        <v>0.11764705882352938</v>
      </c>
      <c r="W4807" s="14">
        <f>_xlfn.LET(_xlpm.p,R4807,_xlpm.q,T4807,LOG(_xlpm.p/_xlpm.q))</f>
        <v>0.66900678095857569</v>
      </c>
      <c r="X4807" s="2"/>
    </row>
    <row r="4808" spans="1:24">
      <c r="A4808" s="1" t="str">
        <f>_xlfn.LET(_xlpm.sep," : ",CONCATENATE(O4808,_xlpm.sep,P4808))</f>
        <v>~strah~ : [stɹeɪ]</v>
      </c>
      <c r="B4808" s="1">
        <f>_xlfn.LET(_xlpm.d,$G4808,_xlpm.k,_xlfn.CONCAT(LEFT(TRIM(B$1),1),"*"),COUNTIF(_xlpm.d,_xlpm.k))</f>
        <v>0</v>
      </c>
      <c r="C4808" s="1">
        <f>_xlfn.LET(_xlpm.d,$G4808,_xlpm.k,_xlfn.CONCAT(LEFT(TRIM(C$1),1),"*"),COUNTIF(_xlpm.d,_xlpm.k))</f>
        <v>0</v>
      </c>
      <c r="D4808" s="1">
        <f>_xlfn.LET(_xlpm.d,$G4808,_xlpm.k,_xlfn.CONCAT(LEFT(TRIM(D$1),1),"*"),COUNTIF(_xlpm.d,_xlpm.k))</f>
        <v>0</v>
      </c>
      <c r="E4808" s="1">
        <f>LOG(F4808+1,10)</f>
        <v>0.47712125471966244</v>
      </c>
      <c r="F4808" s="7">
        <v>2</v>
      </c>
      <c r="G4808" s="9" t="s">
        <v>4348</v>
      </c>
      <c r="H4808" s="4">
        <f>F4808/freq.sum.r6e</f>
        <v>9.9403578528827041E-5</v>
      </c>
      <c r="I4808" s="4" t="str">
        <f>_xlfn.LET(_xlpm.sep,":",_xlpm.w,$G4808,LEFT(_xlpm.w,FIND(_xlpm.sep,_xlpm.w)-1))</f>
        <v>stɹeɪ</v>
      </c>
      <c r="J4808" s="4" t="str">
        <f>_xlfn.LET(_xlpm.sep,":",_xlpm.w,$G4808,RIGHT(_xlpm.w,LEN(_xlpm.w)-FIND(_xlpm.sep,_xlpm.w)))</f>
        <v>strah</v>
      </c>
      <c r="K4808" s="10">
        <f>_xlfn.LET(_xlpm.w,I4808,LEN(_xlpm.w))</f>
        <v>5</v>
      </c>
      <c r="L4808" s="10">
        <f>_xlfn.LET(_xlpm.w,J4808,LEN(_xlpm.w))</f>
        <v>5</v>
      </c>
      <c r="M4808" s="10">
        <f>_xlfn.LET(_xlpm.a,K4808,_xlpm.b,L4808,MAX(_xlpm.a,_xlpm.b))</f>
        <v>5</v>
      </c>
      <c r="N4808" s="10">
        <f>_xlfn.LET(_xlpm.d,(K4808,L4808),MAX(_xlpm.d)-MIN(_xlpm.d))</f>
        <v>0</v>
      </c>
      <c r="O4808" s="1" t="str">
        <f>_xlfn.LET(_xlpm.sep,":",_xlpm.w,$G4808,_xlfn.CONCAT("~",RIGHT(_xlpm.w,LEN(_xlpm.w)-FIND(_xlpm.sep,_xlpm.w)),"~"))</f>
        <v>~strah~</v>
      </c>
      <c r="P4808" s="1" t="str">
        <f>_xlfn.LET(_xlpm.sep,":",_xlpm.w,$G4808,_xlfn.CONCAT("[",LEFT(_xlpm.w,FIND(_xlpm.sep,_xlpm.w)-1),"]"))</f>
        <v>[stɹeɪ]</v>
      </c>
      <c r="Q4808" s="14" cm="1">
        <f t="array" ref="Q4808">SUM(_xlfn._xlws.FILTER($H$2:$H$7109,_xlfn.MAP($O$2:$O$7109,_xlfn.LAMBDA(_xlpm.x,_xlpm.x=$O4808))))</f>
        <v>1.4910536779324057E-4</v>
      </c>
      <c r="R4808" s="14">
        <f>$H4808/Q4808</f>
        <v>0.66666666666666663</v>
      </c>
      <c r="S4808" s="14" cm="1">
        <f t="array" ref="S4808">SUM(_xlfn._xlws.FILTER($H$2:$H$7109,_xlfn.MAP($P$2:$P$7109,_xlfn.LAMBDA(_xlpm.x,_xlpm.x=$P4808))))</f>
        <v>6.9582504970178941E-4</v>
      </c>
      <c r="T4808" s="14">
        <f>$H4808/S4808</f>
        <v>0.14285714285714282</v>
      </c>
      <c r="U4808" s="14">
        <f>_xlfn.LET(_xlpm.freq,F4808,_xlpm.size,M4808+1,_xlpm.F,V4808,LOG(1+_xlpm.freq)*LOG(1+_xlpm.size)*_xlpm.F)</f>
        <v>9.487393816770108E-2</v>
      </c>
      <c r="V4808" s="14">
        <f>_xlfn.LET(_xlpm.a,T4808,_xlpm.b,R4808,2*_xlpm.a*_xlpm.b/(_xlpm.a+_xlpm.b))</f>
        <v>0.23529411764705876</v>
      </c>
      <c r="W4808" s="14">
        <f>_xlfn.LET(_xlpm.p,R4808,_xlpm.q,T4808,LOG(_xlpm.p/_xlpm.q))</f>
        <v>0.66900678095857569</v>
      </c>
      <c r="X4808" s="2"/>
    </row>
    <row r="4809" spans="1:24">
      <c r="A4809" s="1" t="str">
        <f>_xlfn.LET(_xlpm.sep," : ",CONCATENATE(O4809,_xlpm.sep,P4809))</f>
        <v>~ghtex~ : [ftə]</v>
      </c>
      <c r="B4809" s="1">
        <f>_xlfn.LET(_xlpm.d,$G4809,_xlpm.k,_xlfn.CONCAT(LEFT(TRIM(B$1),1),"*"),COUNTIF(_xlpm.d,_xlpm.k))</f>
        <v>0</v>
      </c>
      <c r="C4809" s="1">
        <f>_xlfn.LET(_xlpm.d,$G4809,_xlpm.k,_xlfn.CONCAT(LEFT(TRIM(C$1),1),"*"),COUNTIF(_xlpm.d,_xlpm.k))</f>
        <v>0</v>
      </c>
      <c r="D4809" s="1">
        <f>_xlfn.LET(_xlpm.d,$G4809,_xlpm.k,_xlfn.CONCAT(LEFT(TRIM(D$1),1),"*"),COUNTIF(_xlpm.d,_xlpm.k))</f>
        <v>0</v>
      </c>
      <c r="E4809" s="1">
        <f>LOG(F4809+1,10)</f>
        <v>0.30102999566398114</v>
      </c>
      <c r="F4809" s="7">
        <v>1</v>
      </c>
      <c r="G4809" s="9" t="s">
        <v>961</v>
      </c>
      <c r="H4809" s="4">
        <f>F4809/freq.sum.r6e</f>
        <v>4.9701789264413521E-5</v>
      </c>
      <c r="I4809" s="1" t="str">
        <f>_xlfn.LET(_xlpm.sep,":",_xlpm.w,$G4809,LEFT(_xlpm.w,FIND(_xlpm.sep,_xlpm.w)-1))</f>
        <v>ftə</v>
      </c>
      <c r="J4809" s="1" t="str">
        <f>_xlfn.LET(_xlpm.sep,":",_xlpm.w,$G4809,RIGHT(_xlpm.w,LEN(_xlpm.w)-FIND(_xlpm.sep,_xlpm.w)))</f>
        <v>ghtex</v>
      </c>
      <c r="K4809" s="10">
        <f>_xlfn.LET(_xlpm.w,I4809,LEN(_xlpm.w))</f>
        <v>3</v>
      </c>
      <c r="L4809" s="10">
        <f>_xlfn.LET(_xlpm.w,J4809,LEN(_xlpm.w))</f>
        <v>5</v>
      </c>
      <c r="M4809" s="10">
        <f>_xlfn.LET(_xlpm.a,K4809,_xlpm.b,L4809,MAX(_xlpm.a,_xlpm.b))</f>
        <v>5</v>
      </c>
      <c r="N4809" s="10">
        <f>_xlfn.LET(_xlpm.d,(K4809,L4809),MAX(_xlpm.d)-MIN(_xlpm.d))</f>
        <v>2</v>
      </c>
      <c r="O4809" s="1" t="str">
        <f>_xlfn.LET(_xlpm.sep,":",_xlpm.w,$G4809,_xlfn.CONCAT("~",RIGHT(_xlpm.w,LEN(_xlpm.w)-FIND(_xlpm.sep,_xlpm.w)),"~"))</f>
        <v>~ghtex~</v>
      </c>
      <c r="P4809" s="1" t="str">
        <f>_xlfn.LET(_xlpm.sep,":",_xlpm.w,$G4809,_xlfn.CONCAT("[",LEFT(_xlpm.w,FIND(_xlpm.sep,_xlpm.w)-1),"]"))</f>
        <v>[ftə]</v>
      </c>
      <c r="Q4809" s="14" cm="1">
        <f t="array" ref="Q4809">SUM(_xlfn._xlws.FILTER($H$2:$H$7117,_xlfn.MAP($O$2:$O$7117,_xlfn.LAMBDA(_xlpm.x,_xlpm.x=$O4809))))</f>
        <v>9.9403578528827041E-5</v>
      </c>
      <c r="R4809" s="14">
        <f>$H4809/Q4809</f>
        <v>0.5</v>
      </c>
      <c r="S4809" s="14" cm="1">
        <f t="array" ref="S4809">SUM(_xlfn._xlws.FILTER($H$2:$H$7117,_xlfn.MAP($P$2:$P$7117,_xlfn.LAMBDA(_xlpm.x,_xlpm.x=$P4809))))</f>
        <v>4.9701789264413525E-4</v>
      </c>
      <c r="T4809" s="14">
        <f>$H4809/S4809</f>
        <v>9.9999999999999992E-2</v>
      </c>
      <c r="U4809" s="14">
        <f>_xlfn.LET(_xlpm.freq,F4809,_xlpm.size,M4809+1,_xlpm.F,V4809,LOG(1+_xlpm.freq)*LOG(1+_xlpm.size)*_xlpm.F)</f>
        <v>4.239997655352179E-2</v>
      </c>
      <c r="V4809" s="14">
        <f>_xlfn.LET(_xlpm.a,T4809,_xlpm.b,R4809,2*_xlpm.a*_xlpm.b/(_xlpm.a+_xlpm.b))</f>
        <v>0.16666666666666666</v>
      </c>
      <c r="W4809" s="14">
        <f>_xlfn.LET(_xlpm.p,R4809,_xlpm.q,T4809,LOG(_xlpm.p/_xlpm.q))</f>
        <v>0.69897000433601886</v>
      </c>
      <c r="X4809" s="2"/>
    </row>
    <row r="4810" spans="1:24">
      <c r="A4810" s="1" t="str">
        <f>_xlfn.LET(_xlpm.sep," : ",CONCATENATE(O4810,_xlpm.sep,P4810))</f>
        <v>~slare~ : [slə]</v>
      </c>
      <c r="B4810" s="1">
        <f>_xlfn.LET(_xlpm.d,$G4810,_xlpm.k,_xlfn.CONCAT(LEFT(TRIM(B$1),1),"*"),COUNTIF(_xlpm.d,_xlpm.k))</f>
        <v>0</v>
      </c>
      <c r="C4810" s="1">
        <f>_xlfn.LET(_xlpm.d,$G4810,_xlpm.k,_xlfn.CONCAT(LEFT(TRIM(C$1),1),"*"),COUNTIF(_xlpm.d,_xlpm.k))</f>
        <v>0</v>
      </c>
      <c r="D4810" s="1">
        <f>_xlfn.LET(_xlpm.d,$G4810,_xlpm.k,_xlfn.CONCAT(LEFT(TRIM(D$1),1),"*"),COUNTIF(_xlpm.d,_xlpm.k))</f>
        <v>0</v>
      </c>
      <c r="E4810" s="1">
        <f>LOG(F4810+1,10)</f>
        <v>0.30102999566398114</v>
      </c>
      <c r="F4810" s="7">
        <v>1</v>
      </c>
      <c r="G4810" s="9" t="s">
        <v>4067</v>
      </c>
      <c r="H4810" s="4">
        <f>F4810/freq.sum.r6e</f>
        <v>4.9701789264413521E-5</v>
      </c>
      <c r="I4810" s="1" t="str">
        <f>_xlfn.LET(_xlpm.sep,":",_xlpm.w,$G4810,LEFT(_xlpm.w,FIND(_xlpm.sep,_xlpm.w)-1))</f>
        <v>slə</v>
      </c>
      <c r="J4810" s="1" t="str">
        <f>_xlfn.LET(_xlpm.sep,":",_xlpm.w,$G4810,RIGHT(_xlpm.w,LEN(_xlpm.w)-FIND(_xlpm.sep,_xlpm.w)))</f>
        <v>slare</v>
      </c>
      <c r="K4810" s="10">
        <f>_xlfn.LET(_xlpm.w,I4810,LEN(_xlpm.w))</f>
        <v>3</v>
      </c>
      <c r="L4810" s="10">
        <f>_xlfn.LET(_xlpm.w,J4810,LEN(_xlpm.w))</f>
        <v>5</v>
      </c>
      <c r="M4810" s="10">
        <f>_xlfn.LET(_xlpm.a,K4810,_xlpm.b,L4810,MAX(_xlpm.a,_xlpm.b))</f>
        <v>5</v>
      </c>
      <c r="N4810" s="10">
        <f>_xlfn.LET(_xlpm.d,(K4810,L4810),MAX(_xlpm.d)-MIN(_xlpm.d))</f>
        <v>2</v>
      </c>
      <c r="O4810" s="1" t="str">
        <f>_xlfn.LET(_xlpm.sep,":",_xlpm.w,$G4810,_xlfn.CONCAT("~",RIGHT(_xlpm.w,LEN(_xlpm.w)-FIND(_xlpm.sep,_xlpm.w)),"~"))</f>
        <v>~slare~</v>
      </c>
      <c r="P4810" s="1" t="str">
        <f>_xlfn.LET(_xlpm.sep,":",_xlpm.w,$G4810,_xlfn.CONCAT("[",LEFT(_xlpm.w,FIND(_xlpm.sep,_xlpm.w)-1),"]"))</f>
        <v>[slə]</v>
      </c>
      <c r="Q4810" s="14" cm="1">
        <f t="array" ref="Q4810">SUM(_xlfn._xlws.FILTER($H$2:$H$7117,_xlfn.MAP($O$2:$O$7117,_xlfn.LAMBDA(_xlpm.x,_xlpm.x=$O4810))))</f>
        <v>9.9403578528827041E-5</v>
      </c>
      <c r="R4810" s="14">
        <f>$H4810/Q4810</f>
        <v>0.5</v>
      </c>
      <c r="S4810" s="14" cm="1">
        <f t="array" ref="S4810">SUM(_xlfn._xlws.FILTER($H$2:$H$7117,_xlfn.MAP($P$2:$P$7117,_xlfn.LAMBDA(_xlpm.x,_xlpm.x=$P4810))))</f>
        <v>4.9701789264413525E-4</v>
      </c>
      <c r="T4810" s="14">
        <f>$H4810/S4810</f>
        <v>9.9999999999999992E-2</v>
      </c>
      <c r="U4810" s="14">
        <f>_xlfn.LET(_xlpm.freq,F4810,_xlpm.size,M4810+1,_xlpm.F,V4810,LOG(1+_xlpm.freq)*LOG(1+_xlpm.size)*_xlpm.F)</f>
        <v>4.239997655352179E-2</v>
      </c>
      <c r="V4810" s="14">
        <f>_xlfn.LET(_xlpm.a,T4810,_xlpm.b,R4810,2*_xlpm.a*_xlpm.b/(_xlpm.a+_xlpm.b))</f>
        <v>0.16666666666666666</v>
      </c>
      <c r="W4810" s="14">
        <f>_xlfn.LET(_xlpm.p,R4810,_xlpm.q,T4810,LOG(_xlpm.p/_xlpm.q))</f>
        <v>0.69897000433601886</v>
      </c>
      <c r="X4810" s="2"/>
    </row>
    <row r="4811" spans="1:24">
      <c r="A4811" s="1" t="str">
        <f>_xlfn.LET(_xlpm.sep," : ",CONCATENATE(O4811,_xlpm.sep,P4811))</f>
        <v>~rgere~ : [ɹdʒə]</v>
      </c>
      <c r="B4811" s="1">
        <f>_xlfn.LET(_xlpm.d,$G4811,_xlpm.k,_xlfn.CONCAT(LEFT(TRIM(B$1),1),"*"),COUNTIF(_xlpm.d,_xlpm.k))</f>
        <v>1</v>
      </c>
      <c r="C4811" s="1">
        <f>_xlfn.LET(_xlpm.d,$G4811,_xlpm.k,_xlfn.CONCAT(LEFT(TRIM(C$1),1),"*"),COUNTIF(_xlpm.d,_xlpm.k))</f>
        <v>0</v>
      </c>
      <c r="D4811" s="1">
        <f>_xlfn.LET(_xlpm.d,$G4811,_xlpm.k,_xlfn.CONCAT(LEFT(TRIM(D$1),1),"*"),COUNTIF(_xlpm.d,_xlpm.k))</f>
        <v>0</v>
      </c>
      <c r="E4811" s="1">
        <f>LOG(F4811+1,10)</f>
        <v>0.30102999566398114</v>
      </c>
      <c r="F4811" s="7">
        <v>1</v>
      </c>
      <c r="G4811" s="9" t="s">
        <v>5773</v>
      </c>
      <c r="H4811" s="4">
        <f>F4811/freq.sum.r6e</f>
        <v>4.9701789264413521E-5</v>
      </c>
      <c r="I4811" s="1" t="str">
        <f>_xlfn.LET(_xlpm.sep,":",_xlpm.w,$G4811,LEFT(_xlpm.w,FIND(_xlpm.sep,_xlpm.w)-1))</f>
        <v>ɹdʒə</v>
      </c>
      <c r="J4811" s="1" t="str">
        <f>_xlfn.LET(_xlpm.sep,":",_xlpm.w,$G4811,RIGHT(_xlpm.w,LEN(_xlpm.w)-FIND(_xlpm.sep,_xlpm.w)))</f>
        <v>rgere</v>
      </c>
      <c r="K4811" s="10">
        <f>_xlfn.LET(_xlpm.w,I4811,LEN(_xlpm.w))</f>
        <v>4</v>
      </c>
      <c r="L4811" s="10">
        <f>_xlfn.LET(_xlpm.w,J4811,LEN(_xlpm.w))</f>
        <v>5</v>
      </c>
      <c r="M4811" s="10">
        <f>_xlfn.LET(_xlpm.a,K4811,_xlpm.b,L4811,MAX(_xlpm.a,_xlpm.b))</f>
        <v>5</v>
      </c>
      <c r="N4811" s="10">
        <f>_xlfn.LET(_xlpm.d,(K4811,L4811),MAX(_xlpm.d)-MIN(_xlpm.d))</f>
        <v>1</v>
      </c>
      <c r="O4811" s="1" t="str">
        <f>_xlfn.LET(_xlpm.sep,":",_xlpm.w,$G4811,_xlfn.CONCAT("~",RIGHT(_xlpm.w,LEN(_xlpm.w)-FIND(_xlpm.sep,_xlpm.w)),"~"))</f>
        <v>~rgere~</v>
      </c>
      <c r="P4811" s="1" t="str">
        <f>_xlfn.LET(_xlpm.sep,":",_xlpm.w,$G4811,_xlfn.CONCAT("[",LEFT(_xlpm.w,FIND(_xlpm.sep,_xlpm.w)-1),"]"))</f>
        <v>[ɹdʒə]</v>
      </c>
      <c r="Q4811" s="14" cm="1">
        <f t="array" ref="Q4811">SUM(_xlfn._xlws.FILTER($H$2:$H$7117,_xlfn.MAP($O$2:$O$7117,_xlfn.LAMBDA(_xlpm.x,_xlpm.x=$O4811))))</f>
        <v>9.9403578528827041E-5</v>
      </c>
      <c r="R4811" s="14">
        <f>$H4811/Q4811</f>
        <v>0.5</v>
      </c>
      <c r="S4811" s="14" cm="1">
        <f t="array" ref="S4811">SUM(_xlfn._xlws.FILTER($H$2:$H$7117,_xlfn.MAP($P$2:$P$7117,_xlfn.LAMBDA(_xlpm.x,_xlpm.x=$P4811))))</f>
        <v>4.9701789264413525E-4</v>
      </c>
      <c r="T4811" s="14">
        <f>$H4811/S4811</f>
        <v>9.9999999999999992E-2</v>
      </c>
      <c r="U4811" s="14">
        <f>_xlfn.LET(_xlpm.freq,F4811,_xlpm.size,M4811+1,_xlpm.F,V4811,LOG(1+_xlpm.freq)*LOG(1+_xlpm.size)*_xlpm.F)</f>
        <v>4.239997655352179E-2</v>
      </c>
      <c r="V4811" s="14">
        <f>_xlfn.LET(_xlpm.a,T4811,_xlpm.b,R4811,2*_xlpm.a*_xlpm.b/(_xlpm.a+_xlpm.b))</f>
        <v>0.16666666666666666</v>
      </c>
      <c r="W4811" s="14">
        <f>_xlfn.LET(_xlpm.p,R4811,_xlpm.q,T4811,LOG(_xlpm.p/_xlpm.q))</f>
        <v>0.69897000433601886</v>
      </c>
      <c r="X4811" s="2"/>
    </row>
    <row r="4812" spans="1:24">
      <c r="A4812" s="1" t="str">
        <f>_xlfn.LET(_xlpm.sep," : ",CONCATENATE(O4812,_xlpm.sep,P4812))</f>
        <v>~rture~ : [ɹtʃə]</v>
      </c>
      <c r="B4812" s="1">
        <f>_xlfn.LET(_xlpm.d,$G4812,_xlpm.k,_xlfn.CONCAT(LEFT(TRIM(B$1),1),"*"),COUNTIF(_xlpm.d,_xlpm.k))</f>
        <v>1</v>
      </c>
      <c r="C4812" s="1">
        <f>_xlfn.LET(_xlpm.d,$G4812,_xlpm.k,_xlfn.CONCAT(LEFT(TRIM(C$1),1),"*"),COUNTIF(_xlpm.d,_xlpm.k))</f>
        <v>0</v>
      </c>
      <c r="D4812" s="1">
        <f>_xlfn.LET(_xlpm.d,$G4812,_xlpm.k,_xlfn.CONCAT(LEFT(TRIM(D$1),1),"*"),COUNTIF(_xlpm.d,_xlpm.k))</f>
        <v>0</v>
      </c>
      <c r="E4812" s="1">
        <f>LOG(F4812+1,10)</f>
        <v>0.30102999566398114</v>
      </c>
      <c r="F4812" s="7">
        <v>1</v>
      </c>
      <c r="G4812" s="9" t="s">
        <v>6396</v>
      </c>
      <c r="H4812" s="4">
        <f>F4812/freq.sum.r6e</f>
        <v>4.9701789264413521E-5</v>
      </c>
      <c r="I4812" s="1" t="str">
        <f>_xlfn.LET(_xlpm.sep,":",_xlpm.w,$G4812,LEFT(_xlpm.w,FIND(_xlpm.sep,_xlpm.w)-1))</f>
        <v>ɹtʃə</v>
      </c>
      <c r="J4812" s="1" t="str">
        <f>_xlfn.LET(_xlpm.sep,":",_xlpm.w,$G4812,RIGHT(_xlpm.w,LEN(_xlpm.w)-FIND(_xlpm.sep,_xlpm.w)))</f>
        <v>rture</v>
      </c>
      <c r="K4812" s="10">
        <f>_xlfn.LET(_xlpm.w,I4812,LEN(_xlpm.w))</f>
        <v>4</v>
      </c>
      <c r="L4812" s="10">
        <f>_xlfn.LET(_xlpm.w,J4812,LEN(_xlpm.w))</f>
        <v>5</v>
      </c>
      <c r="M4812" s="10">
        <f>_xlfn.LET(_xlpm.a,K4812,_xlpm.b,L4812,MAX(_xlpm.a,_xlpm.b))</f>
        <v>5</v>
      </c>
      <c r="N4812" s="10">
        <f>_xlfn.LET(_xlpm.d,(K4812,L4812),MAX(_xlpm.d)-MIN(_xlpm.d))</f>
        <v>1</v>
      </c>
      <c r="O4812" s="1" t="str">
        <f>_xlfn.LET(_xlpm.sep,":",_xlpm.w,$G4812,_xlfn.CONCAT("~",RIGHT(_xlpm.w,LEN(_xlpm.w)-FIND(_xlpm.sep,_xlpm.w)),"~"))</f>
        <v>~rture~</v>
      </c>
      <c r="P4812" s="1" t="str">
        <f>_xlfn.LET(_xlpm.sep,":",_xlpm.w,$G4812,_xlfn.CONCAT("[",LEFT(_xlpm.w,FIND(_xlpm.sep,_xlpm.w)-1),"]"))</f>
        <v>[ɹtʃə]</v>
      </c>
      <c r="Q4812" s="14" cm="1">
        <f t="array" ref="Q4812">SUM(_xlfn._xlws.FILTER($H$2:$H$7111,_xlfn.MAP($O$2:$O$7111,_xlfn.LAMBDA(_xlpm.x,_xlpm.x=$O4812))))</f>
        <v>9.9403578528827041E-5</v>
      </c>
      <c r="R4812" s="14">
        <f>$H4812/Q4812</f>
        <v>0.5</v>
      </c>
      <c r="S4812" s="14" cm="1">
        <f t="array" ref="S4812">SUM(_xlfn._xlws.FILTER($H$2:$H$7111,_xlfn.MAP($P$2:$P$7111,_xlfn.LAMBDA(_xlpm.x,_xlpm.x=$P4812))))</f>
        <v>4.9701789264413525E-4</v>
      </c>
      <c r="T4812" s="14">
        <f>$H4812/S4812</f>
        <v>9.9999999999999992E-2</v>
      </c>
      <c r="U4812" s="14">
        <f>_xlfn.LET(_xlpm.freq,F4812,_xlpm.size,M4812+1,_xlpm.F,V4812,LOG(1+_xlpm.freq)*LOG(1+_xlpm.size)*_xlpm.F)</f>
        <v>4.239997655352179E-2</v>
      </c>
      <c r="V4812" s="14">
        <f>_xlfn.LET(_xlpm.a,T4812,_xlpm.b,R4812,2*_xlpm.a*_xlpm.b/(_xlpm.a+_xlpm.b))</f>
        <v>0.16666666666666666</v>
      </c>
      <c r="W4812" s="14">
        <f>_xlfn.LET(_xlpm.p,R4812,_xlpm.q,T4812,LOG(_xlpm.p/_xlpm.q))</f>
        <v>0.69897000433601886</v>
      </c>
      <c r="X4812" s="2"/>
    </row>
    <row r="4813" spans="1:24">
      <c r="A4813" s="1" t="str">
        <f>_xlfn.LET(_xlpm.sep," : ",CONCATENATE(O4813,_xlpm.sep,P4813))</f>
        <v>~there~ : [ɹðə]</v>
      </c>
      <c r="B4813" s="1">
        <f>_xlfn.LET(_xlpm.d,$G4813,_xlpm.k,_xlfn.CONCAT(LEFT(TRIM(B$1),1),"*"),COUNTIF(_xlpm.d,_xlpm.k))</f>
        <v>1</v>
      </c>
      <c r="C4813" s="1">
        <f>_xlfn.LET(_xlpm.d,$G4813,_xlpm.k,_xlfn.CONCAT(LEFT(TRIM(C$1),1),"*"),COUNTIF(_xlpm.d,_xlpm.k))</f>
        <v>0</v>
      </c>
      <c r="D4813" s="1">
        <f>_xlfn.LET(_xlpm.d,$G4813,_xlpm.k,_xlfn.CONCAT(LEFT(TRIM(D$1),1),"*"),COUNTIF(_xlpm.d,_xlpm.k))</f>
        <v>0</v>
      </c>
      <c r="E4813" s="1">
        <f>LOG(F4813+1,10)</f>
        <v>0.30102999566398114</v>
      </c>
      <c r="F4813" s="7">
        <v>1</v>
      </c>
      <c r="G4813" s="9" t="s">
        <v>6484</v>
      </c>
      <c r="H4813" s="4">
        <f>F4813/freq.sum.r6e</f>
        <v>4.9701789264413521E-5</v>
      </c>
      <c r="I4813" s="1" t="str">
        <f>_xlfn.LET(_xlpm.sep,":",_xlpm.w,$G4813,LEFT(_xlpm.w,FIND(_xlpm.sep,_xlpm.w)-1))</f>
        <v>ɹðə</v>
      </c>
      <c r="J4813" s="1" t="str">
        <f>_xlfn.LET(_xlpm.sep,":",_xlpm.w,$G4813,RIGHT(_xlpm.w,LEN(_xlpm.w)-FIND(_xlpm.sep,_xlpm.w)))</f>
        <v>there</v>
      </c>
      <c r="K4813" s="10">
        <f>_xlfn.LET(_xlpm.w,I4813,LEN(_xlpm.w))</f>
        <v>3</v>
      </c>
      <c r="L4813" s="10">
        <f>_xlfn.LET(_xlpm.w,J4813,LEN(_xlpm.w))</f>
        <v>5</v>
      </c>
      <c r="M4813" s="10">
        <f>_xlfn.LET(_xlpm.a,K4813,_xlpm.b,L4813,MAX(_xlpm.a,_xlpm.b))</f>
        <v>5</v>
      </c>
      <c r="N4813" s="10">
        <f>_xlfn.LET(_xlpm.d,(K4813,L4813),MAX(_xlpm.d)-MIN(_xlpm.d))</f>
        <v>2</v>
      </c>
      <c r="O4813" s="1" t="str">
        <f>_xlfn.LET(_xlpm.sep,":",_xlpm.w,$G4813,_xlfn.CONCAT("~",RIGHT(_xlpm.w,LEN(_xlpm.w)-FIND(_xlpm.sep,_xlpm.w)),"~"))</f>
        <v>~there~</v>
      </c>
      <c r="P4813" s="1" t="str">
        <f>_xlfn.LET(_xlpm.sep,":",_xlpm.w,$G4813,_xlfn.CONCAT("[",LEFT(_xlpm.w,FIND(_xlpm.sep,_xlpm.w)-1),"]"))</f>
        <v>[ɹðə]</v>
      </c>
      <c r="Q4813" s="14" cm="1">
        <f t="array" ref="Q4813">SUM(_xlfn._xlws.FILTER($H$2:$H$7111,_xlfn.MAP($O$2:$O$7111,_xlfn.LAMBDA(_xlpm.x,_xlpm.x=$O4813))))</f>
        <v>9.9403578528827041E-5</v>
      </c>
      <c r="R4813" s="14">
        <f>$H4813/Q4813</f>
        <v>0.5</v>
      </c>
      <c r="S4813" s="14" cm="1">
        <f t="array" ref="S4813">SUM(_xlfn._xlws.FILTER($H$2:$H$7111,_xlfn.MAP($P$2:$P$7111,_xlfn.LAMBDA(_xlpm.x,_xlpm.x=$P4813))))</f>
        <v>4.9701789264413525E-4</v>
      </c>
      <c r="T4813" s="14">
        <f>$H4813/S4813</f>
        <v>9.9999999999999992E-2</v>
      </c>
      <c r="U4813" s="14">
        <f>_xlfn.LET(_xlpm.freq,F4813,_xlpm.size,M4813+1,_xlpm.F,V4813,LOG(1+_xlpm.freq)*LOG(1+_xlpm.size)*_xlpm.F)</f>
        <v>4.239997655352179E-2</v>
      </c>
      <c r="V4813" s="14">
        <f>_xlfn.LET(_xlpm.a,T4813,_xlpm.b,R4813,2*_xlpm.a*_xlpm.b/(_xlpm.a+_xlpm.b))</f>
        <v>0.16666666666666666</v>
      </c>
      <c r="W4813" s="14">
        <f>_xlfn.LET(_xlpm.p,R4813,_xlpm.q,T4813,LOG(_xlpm.p/_xlpm.q))</f>
        <v>0.69897000433601886</v>
      </c>
      <c r="X4813" s="2"/>
    </row>
    <row r="4814" spans="1:24">
      <c r="A4814" s="1" t="str">
        <f>_xlfn.LET(_xlpm.sep," : ",CONCATENATE(O4814,_xlpm.sep,P4814))</f>
        <v>~rgere~ : [ɹɡə]</v>
      </c>
      <c r="B4814" s="1">
        <f>_xlfn.LET(_xlpm.d,$G4814,_xlpm.k,_xlfn.CONCAT(LEFT(TRIM(B$1),1),"*"),COUNTIF(_xlpm.d,_xlpm.k))</f>
        <v>1</v>
      </c>
      <c r="C4814" s="1">
        <f>_xlfn.LET(_xlpm.d,$G4814,_xlpm.k,_xlfn.CONCAT(LEFT(TRIM(C$1),1),"*"),COUNTIF(_xlpm.d,_xlpm.k))</f>
        <v>0</v>
      </c>
      <c r="D4814" s="1">
        <f>_xlfn.LET(_xlpm.d,$G4814,_xlpm.k,_xlfn.CONCAT(LEFT(TRIM(D$1),1),"*"),COUNTIF(_xlpm.d,_xlpm.k))</f>
        <v>0</v>
      </c>
      <c r="E4814" s="1">
        <f>LOG(F4814+1,10)</f>
        <v>0.30102999566398114</v>
      </c>
      <c r="F4814" s="7">
        <v>1</v>
      </c>
      <c r="G4814" s="9" t="s">
        <v>7068</v>
      </c>
      <c r="H4814" s="4">
        <f>F4814/freq.sum.r6e</f>
        <v>4.9701789264413521E-5</v>
      </c>
      <c r="I4814" s="1" t="str">
        <f>_xlfn.LET(_xlpm.sep,":",_xlpm.w,$G4814,LEFT(_xlpm.w,FIND(_xlpm.sep,_xlpm.w)-1))</f>
        <v>ɹɡə</v>
      </c>
      <c r="J4814" s="1" t="str">
        <f>_xlfn.LET(_xlpm.sep,":",_xlpm.w,$G4814,RIGHT(_xlpm.w,LEN(_xlpm.w)-FIND(_xlpm.sep,_xlpm.w)))</f>
        <v>rgere</v>
      </c>
      <c r="K4814" s="10">
        <f>_xlfn.LET(_xlpm.w,I4814,LEN(_xlpm.w))</f>
        <v>3</v>
      </c>
      <c r="L4814" s="10">
        <f>_xlfn.LET(_xlpm.w,J4814,LEN(_xlpm.w))</f>
        <v>5</v>
      </c>
      <c r="M4814" s="10">
        <f>_xlfn.LET(_xlpm.a,K4814,_xlpm.b,L4814,MAX(_xlpm.a,_xlpm.b))</f>
        <v>5</v>
      </c>
      <c r="N4814" s="10">
        <f>_xlfn.LET(_xlpm.d,(K4814,L4814),MAX(_xlpm.d)-MIN(_xlpm.d))</f>
        <v>2</v>
      </c>
      <c r="O4814" s="1" t="str">
        <f>_xlfn.LET(_xlpm.sep,":",_xlpm.w,$G4814,_xlfn.CONCAT("~",RIGHT(_xlpm.w,LEN(_xlpm.w)-FIND(_xlpm.sep,_xlpm.w)),"~"))</f>
        <v>~rgere~</v>
      </c>
      <c r="P4814" s="1" t="str">
        <f>_xlfn.LET(_xlpm.sep,":",_xlpm.w,$G4814,_xlfn.CONCAT("[",LEFT(_xlpm.w,FIND(_xlpm.sep,_xlpm.w)-1),"]"))</f>
        <v>[ɹɡə]</v>
      </c>
      <c r="Q4814" s="14" cm="1">
        <f t="array" ref="Q4814">SUM(_xlfn._xlws.FILTER($H$2:$H$7117,_xlfn.MAP($O$2:$O$7117,_xlfn.LAMBDA(_xlpm.x,_xlpm.x=$O4814))))</f>
        <v>9.9403578528827041E-5</v>
      </c>
      <c r="R4814" s="14">
        <f>$H4814/Q4814</f>
        <v>0.5</v>
      </c>
      <c r="S4814" s="14" cm="1">
        <f t="array" ref="S4814">SUM(_xlfn._xlws.FILTER($H$2:$H$7117,_xlfn.MAP($P$2:$P$7117,_xlfn.LAMBDA(_xlpm.x,_xlpm.x=$P4814))))</f>
        <v>4.9701789264413525E-4</v>
      </c>
      <c r="T4814" s="14">
        <f>$H4814/S4814</f>
        <v>9.9999999999999992E-2</v>
      </c>
      <c r="U4814" s="14">
        <f>_xlfn.LET(_xlpm.freq,F4814,_xlpm.size,M4814+1,_xlpm.F,V4814,LOG(1+_xlpm.freq)*LOG(1+_xlpm.size)*_xlpm.F)</f>
        <v>4.239997655352179E-2</v>
      </c>
      <c r="V4814" s="14">
        <f>_xlfn.LET(_xlpm.a,T4814,_xlpm.b,R4814,2*_xlpm.a*_xlpm.b/(_xlpm.a+_xlpm.b))</f>
        <v>0.16666666666666666</v>
      </c>
      <c r="W4814" s="14">
        <f>_xlfn.LET(_xlpm.p,R4814,_xlpm.q,T4814,LOG(_xlpm.p/_xlpm.q))</f>
        <v>0.69897000433601886</v>
      </c>
      <c r="X4814" s="2"/>
    </row>
    <row r="4815" spans="1:24">
      <c r="A4815" s="1" t="str">
        <f>_xlfn.LET(_xlpm.sep," : ",CONCATENATE(O4815,_xlpm.sep,P4815))</f>
        <v>~fough~ : [fɔ]</v>
      </c>
      <c r="B4815" s="1">
        <f>_xlfn.LET(_xlpm.d,$G4815,_xlpm.k,_xlfn.CONCAT(LEFT(TRIM(B$1),1),"*"),COUNTIF(_xlpm.d,_xlpm.k))</f>
        <v>0</v>
      </c>
      <c r="C4815" s="1">
        <f>_xlfn.LET(_xlpm.d,$G4815,_xlpm.k,_xlfn.CONCAT(LEFT(TRIM(C$1),1),"*"),COUNTIF(_xlpm.d,_xlpm.k))</f>
        <v>0</v>
      </c>
      <c r="D4815" s="1">
        <f>_xlfn.LET(_xlpm.d,$G4815,_xlpm.k,_xlfn.CONCAT(LEFT(TRIM(D$1),1),"*"),COUNTIF(_xlpm.d,_xlpm.k))</f>
        <v>0</v>
      </c>
      <c r="E4815" s="1">
        <f>LOG(F4815+1,10)</f>
        <v>0.47712125471966244</v>
      </c>
      <c r="F4815" s="7">
        <v>2</v>
      </c>
      <c r="G4815" s="9" t="s">
        <v>1073</v>
      </c>
      <c r="H4815" s="4">
        <f>F4815/freq.sum.r6e</f>
        <v>9.9403578528827041E-5</v>
      </c>
      <c r="I4815" s="1" t="str">
        <f>_xlfn.LET(_xlpm.sep,":",_xlpm.w,$G4815,LEFT(_xlpm.w,FIND(_xlpm.sep,_xlpm.w)-1))</f>
        <v>fɔ</v>
      </c>
      <c r="J4815" s="1" t="str">
        <f>_xlfn.LET(_xlpm.sep,":",_xlpm.w,$G4815,RIGHT(_xlpm.w,LEN(_xlpm.w)-FIND(_xlpm.sep,_xlpm.w)))</f>
        <v>fough</v>
      </c>
      <c r="K4815" s="10">
        <f>_xlfn.LET(_xlpm.w,I4815,LEN(_xlpm.w))</f>
        <v>2</v>
      </c>
      <c r="L4815" s="10">
        <f>_xlfn.LET(_xlpm.w,J4815,LEN(_xlpm.w))</f>
        <v>5</v>
      </c>
      <c r="M4815" s="10">
        <f>_xlfn.LET(_xlpm.a,K4815,_xlpm.b,L4815,MAX(_xlpm.a,_xlpm.b))</f>
        <v>5</v>
      </c>
      <c r="N4815" s="10">
        <f>_xlfn.LET(_xlpm.d,(K4815,L4815),MAX(_xlpm.d)-MIN(_xlpm.d))</f>
        <v>3</v>
      </c>
      <c r="O4815" s="1" t="str">
        <f>_xlfn.LET(_xlpm.sep,":",_xlpm.w,$G4815,_xlfn.CONCAT("~",RIGHT(_xlpm.w,LEN(_xlpm.w)-FIND(_xlpm.sep,_xlpm.w)),"~"))</f>
        <v>~fough~</v>
      </c>
      <c r="P4815" s="1" t="str">
        <f>_xlfn.LET(_xlpm.sep,":",_xlpm.w,$G4815,_xlfn.CONCAT("[",LEFT(_xlpm.w,FIND(_xlpm.sep,_xlpm.w)-1),"]"))</f>
        <v>[fɔ]</v>
      </c>
      <c r="Q4815" s="14" cm="1">
        <f t="array" ref="Q4815">SUM(_xlfn._xlws.FILTER($H$2:$H$7117,_xlfn.MAP($O$2:$O$7117,_xlfn.LAMBDA(_xlpm.x,_xlpm.x=$O4815))))</f>
        <v>1.4910536779324057E-4</v>
      </c>
      <c r="R4815" s="14">
        <f>$H4815/Q4815</f>
        <v>0.66666666666666663</v>
      </c>
      <c r="S4815" s="14" cm="1">
        <f t="array" ref="S4815">SUM(_xlfn._xlws.FILTER($H$2:$H$7117,_xlfn.MAP($P$2:$P$7117,_xlfn.LAMBDA(_xlpm.x,_xlpm.x=$P4815))))</f>
        <v>7.4552683896620276E-4</v>
      </c>
      <c r="T4815" s="14">
        <f>$H4815/S4815</f>
        <v>0.13333333333333333</v>
      </c>
      <c r="U4815" s="14">
        <f>_xlfn.LET(_xlpm.freq,F4815,_xlpm.size,M4815+1,_xlpm.F,V4815,LOG(1+_xlpm.freq)*LOG(1+_xlpm.size)*_xlpm.F)</f>
        <v>8.9603163825051041E-2</v>
      </c>
      <c r="V4815" s="14">
        <f>_xlfn.LET(_xlpm.a,T4815,_xlpm.b,R4815,2*_xlpm.a*_xlpm.b/(_xlpm.a+_xlpm.b))</f>
        <v>0.22222222222222221</v>
      </c>
      <c r="W4815" s="14">
        <f>_xlfn.LET(_xlpm.p,R4815,_xlpm.q,T4815,LOG(_xlpm.p/_xlpm.q))</f>
        <v>0.69897000433601886</v>
      </c>
      <c r="X4815" s="2"/>
    </row>
    <row r="4816" spans="1:24">
      <c r="A4816" s="1" t="str">
        <f>_xlfn.LET(_xlpm.sep," : ",CONCATENATE(O4816,_xlpm.sep,P4816))</f>
        <v>~ppogh~ : [pɔ]</v>
      </c>
      <c r="B4816" s="1">
        <f>_xlfn.LET(_xlpm.d,$G4816,_xlpm.k,_xlfn.CONCAT(LEFT(TRIM(B$1),1),"*"),COUNTIF(_xlpm.d,_xlpm.k))</f>
        <v>0</v>
      </c>
      <c r="C4816" s="1">
        <f>_xlfn.LET(_xlpm.d,$G4816,_xlpm.k,_xlfn.CONCAT(LEFT(TRIM(C$1),1),"*"),COUNTIF(_xlpm.d,_xlpm.k))</f>
        <v>0</v>
      </c>
      <c r="D4816" s="1">
        <f>_xlfn.LET(_xlpm.d,$G4816,_xlpm.k,_xlfn.CONCAT(LEFT(TRIM(D$1),1),"*"),COUNTIF(_xlpm.d,_xlpm.k))</f>
        <v>0</v>
      </c>
      <c r="E4816" s="1">
        <f>LOG(F4816+1,10)</f>
        <v>0.47712125471966244</v>
      </c>
      <c r="F4816" s="7">
        <v>2</v>
      </c>
      <c r="G4816" s="9" t="s">
        <v>3787</v>
      </c>
      <c r="H4816" s="4">
        <f>F4816/freq.sum.r6e</f>
        <v>9.9403578528827041E-5</v>
      </c>
      <c r="I4816" s="1" t="str">
        <f>_xlfn.LET(_xlpm.sep,":",_xlpm.w,$G4816,LEFT(_xlpm.w,FIND(_xlpm.sep,_xlpm.w)-1))</f>
        <v>pɔ</v>
      </c>
      <c r="J4816" s="1" t="str">
        <f>_xlfn.LET(_xlpm.sep,":",_xlpm.w,$G4816,RIGHT(_xlpm.w,LEN(_xlpm.w)-FIND(_xlpm.sep,_xlpm.w)))</f>
        <v>ppogh</v>
      </c>
      <c r="K4816" s="10">
        <f>_xlfn.LET(_xlpm.w,I4816,LEN(_xlpm.w))</f>
        <v>2</v>
      </c>
      <c r="L4816" s="10">
        <f>_xlfn.LET(_xlpm.w,J4816,LEN(_xlpm.w))</f>
        <v>5</v>
      </c>
      <c r="M4816" s="10">
        <f>_xlfn.LET(_xlpm.a,K4816,_xlpm.b,L4816,MAX(_xlpm.a,_xlpm.b))</f>
        <v>5</v>
      </c>
      <c r="N4816" s="10">
        <f>_xlfn.LET(_xlpm.d,(K4816,L4816),MAX(_xlpm.d)-MIN(_xlpm.d))</f>
        <v>3</v>
      </c>
      <c r="O4816" s="1" t="str">
        <f>_xlfn.LET(_xlpm.sep,":",_xlpm.w,$G4816,_xlfn.CONCAT("~",RIGHT(_xlpm.w,LEN(_xlpm.w)-FIND(_xlpm.sep,_xlpm.w)),"~"))</f>
        <v>~ppogh~</v>
      </c>
      <c r="P4816" s="1" t="str">
        <f>_xlfn.LET(_xlpm.sep,":",_xlpm.w,$G4816,_xlfn.CONCAT("[",LEFT(_xlpm.w,FIND(_xlpm.sep,_xlpm.w)-1),"]"))</f>
        <v>[pɔ]</v>
      </c>
      <c r="Q4816" s="14" cm="1">
        <f t="array" ref="Q4816">SUM(_xlfn._xlws.FILTER($H$2:$H$7117,_xlfn.MAP($O$2:$O$7117,_xlfn.LAMBDA(_xlpm.x,_xlpm.x=$O4816))))</f>
        <v>1.4910536779324057E-4</v>
      </c>
      <c r="R4816" s="14">
        <f>$H4816/Q4816</f>
        <v>0.66666666666666663</v>
      </c>
      <c r="S4816" s="14" cm="1">
        <f t="array" ref="S4816">SUM(_xlfn._xlws.FILTER($H$2:$H$7117,_xlfn.MAP($P$2:$P$7117,_xlfn.LAMBDA(_xlpm.x,_xlpm.x=$P4816))))</f>
        <v>7.4552683896620276E-4</v>
      </c>
      <c r="T4816" s="14">
        <f>$H4816/S4816</f>
        <v>0.13333333333333333</v>
      </c>
      <c r="U4816" s="14">
        <f>_xlfn.LET(_xlpm.freq,F4816,_xlpm.size,M4816+1,_xlpm.F,V4816,LOG(1+_xlpm.freq)*LOG(1+_xlpm.size)*_xlpm.F)</f>
        <v>8.9603163825051041E-2</v>
      </c>
      <c r="V4816" s="14">
        <f>_xlfn.LET(_xlpm.a,T4816,_xlpm.b,R4816,2*_xlpm.a*_xlpm.b/(_xlpm.a+_xlpm.b))</f>
        <v>0.22222222222222221</v>
      </c>
      <c r="W4816" s="14">
        <f>_xlfn.LET(_xlpm.p,R4816,_xlpm.q,T4816,LOG(_xlpm.p/_xlpm.q))</f>
        <v>0.69897000433601886</v>
      </c>
      <c r="X4816" s="2"/>
    </row>
    <row r="4817" spans="1:24">
      <c r="A4817" s="1" t="str">
        <f>_xlfn.LET(_xlpm.sep," : ",CONCATENATE(O4817,_xlpm.sep,P4817))</f>
        <v>~brure~ : [bjə]</v>
      </c>
      <c r="B4817" s="1">
        <f>_xlfn.LET(_xlpm.d,$G4817,_xlpm.k,_xlfn.CONCAT(LEFT(TRIM(B$1),1),"*"),COUNTIF(_xlpm.d,_xlpm.k))</f>
        <v>0</v>
      </c>
      <c r="C4817" s="1">
        <f>_xlfn.LET(_xlpm.d,$G4817,_xlpm.k,_xlfn.CONCAT(LEFT(TRIM(C$1),1),"*"),COUNTIF(_xlpm.d,_xlpm.k))</f>
        <v>0</v>
      </c>
      <c r="D4817" s="1">
        <f>_xlfn.LET(_xlpm.d,$G4817,_xlpm.k,_xlfn.CONCAT(LEFT(TRIM(D$1),1),"*"),COUNTIF(_xlpm.d,_xlpm.k))</f>
        <v>0</v>
      </c>
      <c r="E4817" s="1">
        <f>LOG(F4817+1,10)</f>
        <v>0.30102999566398114</v>
      </c>
      <c r="F4817" s="7">
        <v>1</v>
      </c>
      <c r="G4817" s="9" t="s">
        <v>146</v>
      </c>
      <c r="H4817" s="4">
        <f>F4817/freq.sum.r6e</f>
        <v>4.9701789264413521E-5</v>
      </c>
      <c r="I4817" s="1" t="str">
        <f>_xlfn.LET(_xlpm.sep,":",_xlpm.w,$G4817,LEFT(_xlpm.w,FIND(_xlpm.sep,_xlpm.w)-1))</f>
        <v>bjə</v>
      </c>
      <c r="J4817" s="1" t="str">
        <f>_xlfn.LET(_xlpm.sep,":",_xlpm.w,$G4817,RIGHT(_xlpm.w,LEN(_xlpm.w)-FIND(_xlpm.sep,_xlpm.w)))</f>
        <v>brure</v>
      </c>
      <c r="K4817" s="10">
        <f>_xlfn.LET(_xlpm.w,I4817,LEN(_xlpm.w))</f>
        <v>3</v>
      </c>
      <c r="L4817" s="10">
        <f>_xlfn.LET(_xlpm.w,J4817,LEN(_xlpm.w))</f>
        <v>5</v>
      </c>
      <c r="M4817" s="10">
        <f>_xlfn.LET(_xlpm.a,K4817,_xlpm.b,L4817,MAX(_xlpm.a,_xlpm.b))</f>
        <v>5</v>
      </c>
      <c r="N4817" s="10">
        <f>_xlfn.LET(_xlpm.d,(K4817,L4817),MAX(_xlpm.d)-MIN(_xlpm.d))</f>
        <v>2</v>
      </c>
      <c r="O4817" s="1" t="str">
        <f>_xlfn.LET(_xlpm.sep,":",_xlpm.w,$G4817,_xlfn.CONCAT("~",RIGHT(_xlpm.w,LEN(_xlpm.w)-FIND(_xlpm.sep,_xlpm.w)),"~"))</f>
        <v>~brure~</v>
      </c>
      <c r="P4817" s="1" t="str">
        <f>_xlfn.LET(_xlpm.sep,":",_xlpm.w,$G4817,_xlfn.CONCAT("[",LEFT(_xlpm.w,FIND(_xlpm.sep,_xlpm.w)-1),"]"))</f>
        <v>[bjə]</v>
      </c>
      <c r="Q4817" s="14" cm="1">
        <f t="array" ref="Q4817">SUM(_xlfn._xlws.FILTER($H$2:$H$7117,_xlfn.MAP($O$2:$O$7117,_xlfn.LAMBDA(_xlpm.x,_xlpm.x=$O4817))))</f>
        <v>4.9701789264413521E-5</v>
      </c>
      <c r="R4817" s="14">
        <f>$H4817/Q4817</f>
        <v>1</v>
      </c>
      <c r="S4817" s="14" cm="1">
        <f t="array" ref="S4817">SUM(_xlfn._xlws.FILTER($H$2:$H$7117,_xlfn.MAP($P$2:$P$7117,_xlfn.LAMBDA(_xlpm.x,_xlpm.x=$P4817))))</f>
        <v>2.4850894632206762E-4</v>
      </c>
      <c r="T4817" s="14">
        <f>$H4817/S4817</f>
        <v>0.19999999999999998</v>
      </c>
      <c r="U4817" s="14">
        <f>_xlfn.LET(_xlpm.freq,F4817,_xlpm.size,M4817+1,_xlpm.F,V4817,LOG(1+_xlpm.freq)*LOG(1+_xlpm.size)*_xlpm.F)</f>
        <v>8.479995310704358E-2</v>
      </c>
      <c r="V4817" s="14">
        <f>_xlfn.LET(_xlpm.a,T4817,_xlpm.b,R4817,2*_xlpm.a*_xlpm.b/(_xlpm.a+_xlpm.b))</f>
        <v>0.33333333333333331</v>
      </c>
      <c r="W4817" s="14">
        <f>_xlfn.LET(_xlpm.p,R4817,_xlpm.q,T4817,LOG(_xlpm.p/_xlpm.q))</f>
        <v>0.69897000433601886</v>
      </c>
      <c r="X4817" s="2"/>
    </row>
    <row r="4818" spans="1:24">
      <c r="A4818" s="1" t="str">
        <f>_xlfn.LET(_xlpm.sep," : ",CONCATENATE(O4818,_xlpm.sep,P4818))</f>
        <v>~bnere~ : [bnə]</v>
      </c>
      <c r="B4818" s="1">
        <f>_xlfn.LET(_xlpm.d,$G4818,_xlpm.k,_xlfn.CONCAT(LEFT(TRIM(B$1),1),"*"),COUNTIF(_xlpm.d,_xlpm.k))</f>
        <v>0</v>
      </c>
      <c r="C4818" s="1">
        <f>_xlfn.LET(_xlpm.d,$G4818,_xlpm.k,_xlfn.CONCAT(LEFT(TRIM(C$1),1),"*"),COUNTIF(_xlpm.d,_xlpm.k))</f>
        <v>0</v>
      </c>
      <c r="D4818" s="1">
        <f>_xlfn.LET(_xlpm.d,$G4818,_xlpm.k,_xlfn.CONCAT(LEFT(TRIM(D$1),1),"*"),COUNTIF(_xlpm.d,_xlpm.k))</f>
        <v>0</v>
      </c>
      <c r="E4818" s="1">
        <f>LOG(F4818+1,10)</f>
        <v>0.30102999566398114</v>
      </c>
      <c r="F4818" s="7">
        <v>1</v>
      </c>
      <c r="G4818" s="9" t="s">
        <v>197</v>
      </c>
      <c r="H4818" s="4">
        <f>F4818/freq.sum.r6e</f>
        <v>4.9701789264413521E-5</v>
      </c>
      <c r="I4818" s="4" t="str">
        <f>_xlfn.LET(_xlpm.sep,":",_xlpm.w,$G4818,LEFT(_xlpm.w,FIND(_xlpm.sep,_xlpm.w)-1))</f>
        <v>bnə</v>
      </c>
      <c r="J4818" s="4" t="str">
        <f>_xlfn.LET(_xlpm.sep,":",_xlpm.w,$G4818,RIGHT(_xlpm.w,LEN(_xlpm.w)-FIND(_xlpm.sep,_xlpm.w)))</f>
        <v>bnere</v>
      </c>
      <c r="K4818" s="10">
        <f>_xlfn.LET(_xlpm.w,I4818,LEN(_xlpm.w))</f>
        <v>3</v>
      </c>
      <c r="L4818" s="10">
        <f>_xlfn.LET(_xlpm.w,J4818,LEN(_xlpm.w))</f>
        <v>5</v>
      </c>
      <c r="M4818" s="10">
        <f>_xlfn.LET(_xlpm.a,K4818,_xlpm.b,L4818,MAX(_xlpm.a,_xlpm.b))</f>
        <v>5</v>
      </c>
      <c r="N4818" s="10">
        <f>_xlfn.LET(_xlpm.d,(K4818,L4818),MAX(_xlpm.d)-MIN(_xlpm.d))</f>
        <v>2</v>
      </c>
      <c r="O4818" s="1" t="str">
        <f>_xlfn.LET(_xlpm.sep,":",_xlpm.w,$G4818,_xlfn.CONCAT("~",RIGHT(_xlpm.w,LEN(_xlpm.w)-FIND(_xlpm.sep,_xlpm.w)),"~"))</f>
        <v>~bnere~</v>
      </c>
      <c r="P4818" s="1" t="str">
        <f>_xlfn.LET(_xlpm.sep,":",_xlpm.w,$G4818,_xlfn.CONCAT("[",LEFT(_xlpm.w,FIND(_xlpm.sep,_xlpm.w)-1),"]"))</f>
        <v>[bnə]</v>
      </c>
      <c r="Q4818" s="14" cm="1">
        <f t="array" ref="Q4818">SUM(_xlfn._xlws.FILTER($H$2:$H$7109,_xlfn.MAP($O$2:$O$7109,_xlfn.LAMBDA(_xlpm.x,_xlpm.x=$O4818))))</f>
        <v>4.9701789264413521E-5</v>
      </c>
      <c r="R4818" s="14">
        <f>$H4818/Q4818</f>
        <v>1</v>
      </c>
      <c r="S4818" s="14" cm="1">
        <f t="array" ref="S4818">SUM(_xlfn._xlws.FILTER($H$2:$H$7109,_xlfn.MAP($P$2:$P$7109,_xlfn.LAMBDA(_xlpm.x,_xlpm.x=$P4818))))</f>
        <v>2.4850894632206762E-4</v>
      </c>
      <c r="T4818" s="14">
        <f>$H4818/S4818</f>
        <v>0.19999999999999998</v>
      </c>
      <c r="U4818" s="14">
        <f>_xlfn.LET(_xlpm.freq,F4818,_xlpm.size,M4818+1,_xlpm.F,V4818,LOG(1+_xlpm.freq)*LOG(1+_xlpm.size)*_xlpm.F)</f>
        <v>8.479995310704358E-2</v>
      </c>
      <c r="V4818" s="14">
        <f>_xlfn.LET(_xlpm.a,T4818,_xlpm.b,R4818,2*_xlpm.a*_xlpm.b/(_xlpm.a+_xlpm.b))</f>
        <v>0.33333333333333331</v>
      </c>
      <c r="W4818" s="14">
        <f>_xlfn.LET(_xlpm.p,R4818,_xlpm.q,T4818,LOG(_xlpm.p/_xlpm.q))</f>
        <v>0.69897000433601886</v>
      </c>
      <c r="X4818" s="2"/>
    </row>
    <row r="4819" spans="1:24">
      <c r="A4819" s="1" t="str">
        <f>_xlfn.LET(_xlpm.sep," : ",CONCATENATE(O4819,_xlpm.sep,P4819))</f>
        <v>~dvere~ : [dvə]</v>
      </c>
      <c r="B4819" s="1">
        <f>_xlfn.LET(_xlpm.d,$G4819,_xlpm.k,_xlfn.CONCAT(LEFT(TRIM(B$1),1),"*"),COUNTIF(_xlpm.d,_xlpm.k))</f>
        <v>0</v>
      </c>
      <c r="C4819" s="1">
        <f>_xlfn.LET(_xlpm.d,$G4819,_xlpm.k,_xlfn.CONCAT(LEFT(TRIM(C$1),1),"*"),COUNTIF(_xlpm.d,_xlpm.k))</f>
        <v>0</v>
      </c>
      <c r="D4819" s="1">
        <f>_xlfn.LET(_xlpm.d,$G4819,_xlpm.k,_xlfn.CONCAT(LEFT(TRIM(D$1),1),"*"),COUNTIF(_xlpm.d,_xlpm.k))</f>
        <v>0</v>
      </c>
      <c r="E4819" s="1">
        <f>LOG(F4819+1,10)</f>
        <v>0.30102999566398114</v>
      </c>
      <c r="F4819" s="7">
        <v>1</v>
      </c>
      <c r="G4819" s="9" t="s">
        <v>519</v>
      </c>
      <c r="H4819" s="4">
        <f>F4819/freq.sum.r6e</f>
        <v>4.9701789264413521E-5</v>
      </c>
      <c r="I4819" s="4" t="str">
        <f>_xlfn.LET(_xlpm.sep,":",_xlpm.w,$G4819,LEFT(_xlpm.w,FIND(_xlpm.sep,_xlpm.w)-1))</f>
        <v>dvə</v>
      </c>
      <c r="J4819" s="4" t="str">
        <f>_xlfn.LET(_xlpm.sep,":",_xlpm.w,$G4819,RIGHT(_xlpm.w,LEN(_xlpm.w)-FIND(_xlpm.sep,_xlpm.w)))</f>
        <v>dvere</v>
      </c>
      <c r="K4819" s="10">
        <f>_xlfn.LET(_xlpm.w,I4819,LEN(_xlpm.w))</f>
        <v>3</v>
      </c>
      <c r="L4819" s="10">
        <f>_xlfn.LET(_xlpm.w,J4819,LEN(_xlpm.w))</f>
        <v>5</v>
      </c>
      <c r="M4819" s="10">
        <f>_xlfn.LET(_xlpm.a,K4819,_xlpm.b,L4819,MAX(_xlpm.a,_xlpm.b))</f>
        <v>5</v>
      </c>
      <c r="N4819" s="10">
        <f>_xlfn.LET(_xlpm.d,(K4819,L4819),MAX(_xlpm.d)-MIN(_xlpm.d))</f>
        <v>2</v>
      </c>
      <c r="O4819" s="1" t="str">
        <f>_xlfn.LET(_xlpm.sep,":",_xlpm.w,$G4819,_xlfn.CONCAT("~",RIGHT(_xlpm.w,LEN(_xlpm.w)-FIND(_xlpm.sep,_xlpm.w)),"~"))</f>
        <v>~dvere~</v>
      </c>
      <c r="P4819" s="1" t="str">
        <f>_xlfn.LET(_xlpm.sep,":",_xlpm.w,$G4819,_xlfn.CONCAT("[",LEFT(_xlpm.w,FIND(_xlpm.sep,_xlpm.w)-1),"]"))</f>
        <v>[dvə]</v>
      </c>
      <c r="Q4819" s="14" cm="1">
        <f t="array" ref="Q4819">SUM(_xlfn._xlws.FILTER($H$2:$H$7109,_xlfn.MAP($O$2:$O$7109,_xlfn.LAMBDA(_xlpm.x,_xlpm.x=$O4819))))</f>
        <v>4.9701789264413521E-5</v>
      </c>
      <c r="R4819" s="14">
        <f>$H4819/Q4819</f>
        <v>1</v>
      </c>
      <c r="S4819" s="14" cm="1">
        <f t="array" ref="S4819">SUM(_xlfn._xlws.FILTER($H$2:$H$7109,_xlfn.MAP($P$2:$P$7109,_xlfn.LAMBDA(_xlpm.x,_xlpm.x=$P4819))))</f>
        <v>2.4850894632206762E-4</v>
      </c>
      <c r="T4819" s="14">
        <f>$H4819/S4819</f>
        <v>0.19999999999999998</v>
      </c>
      <c r="U4819" s="14">
        <f>_xlfn.LET(_xlpm.freq,F4819,_xlpm.size,M4819+1,_xlpm.F,V4819,LOG(1+_xlpm.freq)*LOG(1+_xlpm.size)*_xlpm.F)</f>
        <v>8.479995310704358E-2</v>
      </c>
      <c r="V4819" s="14">
        <f>_xlfn.LET(_xlpm.a,T4819,_xlpm.b,R4819,2*_xlpm.a*_xlpm.b/(_xlpm.a+_xlpm.b))</f>
        <v>0.33333333333333331</v>
      </c>
      <c r="W4819" s="14">
        <f>_xlfn.LET(_xlpm.p,R4819,_xlpm.q,T4819,LOG(_xlpm.p/_xlpm.q))</f>
        <v>0.69897000433601886</v>
      </c>
      <c r="X4819" s="2"/>
    </row>
    <row r="4820" spans="1:24">
      <c r="A4820" s="1" t="str">
        <f>_xlfn.LET(_xlpm.sep," : ",CONCATENATE(O4820,_xlpm.sep,P4820))</f>
        <v>~gemer~ : [dʒmə]</v>
      </c>
      <c r="B4820" s="1">
        <f>_xlfn.LET(_xlpm.d,$G4820,_xlpm.k,_xlfn.CONCAT(LEFT(TRIM(B$1),1),"*"),COUNTIF(_xlpm.d,_xlpm.k))</f>
        <v>0</v>
      </c>
      <c r="C4820" s="1">
        <f>_xlfn.LET(_xlpm.d,$G4820,_xlpm.k,_xlfn.CONCAT(LEFT(TRIM(C$1),1),"*"),COUNTIF(_xlpm.d,_xlpm.k))</f>
        <v>0</v>
      </c>
      <c r="D4820" s="1">
        <f>_xlfn.LET(_xlpm.d,$G4820,_xlpm.k,_xlfn.CONCAT(LEFT(TRIM(D$1),1),"*"),COUNTIF(_xlpm.d,_xlpm.k))</f>
        <v>0</v>
      </c>
      <c r="E4820" s="1">
        <f>LOG(F4820+1,10)</f>
        <v>0.30102999566398114</v>
      </c>
      <c r="F4820" s="7">
        <v>1</v>
      </c>
      <c r="G4820" s="9" t="s">
        <v>671</v>
      </c>
      <c r="H4820" s="4">
        <f>F4820/freq.sum.r6e</f>
        <v>4.9701789264413521E-5</v>
      </c>
      <c r="I4820" s="4" t="str">
        <f>_xlfn.LET(_xlpm.sep,":",_xlpm.w,$G4820,LEFT(_xlpm.w,FIND(_xlpm.sep,_xlpm.w)-1))</f>
        <v>dʒmə</v>
      </c>
      <c r="J4820" s="4" t="str">
        <f>_xlfn.LET(_xlpm.sep,":",_xlpm.w,$G4820,RIGHT(_xlpm.w,LEN(_xlpm.w)-FIND(_xlpm.sep,_xlpm.w)))</f>
        <v>gemer</v>
      </c>
      <c r="K4820" s="10">
        <f>_xlfn.LET(_xlpm.w,I4820,LEN(_xlpm.w))</f>
        <v>4</v>
      </c>
      <c r="L4820" s="10">
        <f>_xlfn.LET(_xlpm.w,J4820,LEN(_xlpm.w))</f>
        <v>5</v>
      </c>
      <c r="M4820" s="10">
        <f>_xlfn.LET(_xlpm.a,K4820,_xlpm.b,L4820,MAX(_xlpm.a,_xlpm.b))</f>
        <v>5</v>
      </c>
      <c r="N4820" s="10">
        <f>_xlfn.LET(_xlpm.d,(K4820,L4820),MAX(_xlpm.d)-MIN(_xlpm.d))</f>
        <v>1</v>
      </c>
      <c r="O4820" s="1" t="str">
        <f>_xlfn.LET(_xlpm.sep,":",_xlpm.w,$G4820,_xlfn.CONCAT("~",RIGHT(_xlpm.w,LEN(_xlpm.w)-FIND(_xlpm.sep,_xlpm.w)),"~"))</f>
        <v>~gemer~</v>
      </c>
      <c r="P4820" s="1" t="str">
        <f>_xlfn.LET(_xlpm.sep,":",_xlpm.w,$G4820,_xlfn.CONCAT("[",LEFT(_xlpm.w,FIND(_xlpm.sep,_xlpm.w)-1),"]"))</f>
        <v>[dʒmə]</v>
      </c>
      <c r="Q4820" s="14" cm="1">
        <f t="array" ref="Q4820">SUM(_xlfn._xlws.FILTER($H$2:$H$7109,_xlfn.MAP($O$2:$O$7109,_xlfn.LAMBDA(_xlpm.x,_xlpm.x=$O4820))))</f>
        <v>4.9701789264413521E-5</v>
      </c>
      <c r="R4820" s="14">
        <f>$H4820/Q4820</f>
        <v>1</v>
      </c>
      <c r="S4820" s="14" cm="1">
        <f t="array" ref="S4820">SUM(_xlfn._xlws.FILTER($H$2:$H$7109,_xlfn.MAP($P$2:$P$7109,_xlfn.LAMBDA(_xlpm.x,_xlpm.x=$P4820))))</f>
        <v>2.4850894632206762E-4</v>
      </c>
      <c r="T4820" s="14">
        <f>$H4820/S4820</f>
        <v>0.19999999999999998</v>
      </c>
      <c r="U4820" s="14">
        <f>_xlfn.LET(_xlpm.freq,F4820,_xlpm.size,M4820+1,_xlpm.F,V4820,LOG(1+_xlpm.freq)*LOG(1+_xlpm.size)*_xlpm.F)</f>
        <v>8.479995310704358E-2</v>
      </c>
      <c r="V4820" s="14">
        <f>_xlfn.LET(_xlpm.a,T4820,_xlpm.b,R4820,2*_xlpm.a*_xlpm.b/(_xlpm.a+_xlpm.b))</f>
        <v>0.33333333333333331</v>
      </c>
      <c r="W4820" s="14">
        <f>_xlfn.LET(_xlpm.p,R4820,_xlpm.q,T4820,LOG(_xlpm.p/_xlpm.q))</f>
        <v>0.69897000433601886</v>
      </c>
      <c r="X4820" s="2"/>
    </row>
    <row r="4821" spans="1:24">
      <c r="A4821" s="1" t="str">
        <f>_xlfn.LET(_xlpm.sep," : ",CONCATENATE(O4821,_xlpm.sep,P4821))</f>
        <v>~gemex~ : [dʒmə]</v>
      </c>
      <c r="B4821" s="1">
        <f>_xlfn.LET(_xlpm.d,$G4821,_xlpm.k,_xlfn.CONCAT(LEFT(TRIM(B$1),1),"*"),COUNTIF(_xlpm.d,_xlpm.k))</f>
        <v>0</v>
      </c>
      <c r="C4821" s="1">
        <f>_xlfn.LET(_xlpm.d,$G4821,_xlpm.k,_xlfn.CONCAT(LEFT(TRIM(C$1),1),"*"),COUNTIF(_xlpm.d,_xlpm.k))</f>
        <v>0</v>
      </c>
      <c r="D4821" s="1">
        <f>_xlfn.LET(_xlpm.d,$G4821,_xlpm.k,_xlfn.CONCAT(LEFT(TRIM(D$1),1),"*"),COUNTIF(_xlpm.d,_xlpm.k))</f>
        <v>0</v>
      </c>
      <c r="E4821" s="1">
        <f>LOG(F4821+1,10)</f>
        <v>0.30102999566398114</v>
      </c>
      <c r="F4821" s="7">
        <v>1</v>
      </c>
      <c r="G4821" s="9" t="s">
        <v>673</v>
      </c>
      <c r="H4821" s="4">
        <f>F4821/freq.sum.r6e</f>
        <v>4.9701789264413521E-5</v>
      </c>
      <c r="I4821" s="1" t="str">
        <f>_xlfn.LET(_xlpm.sep,":",_xlpm.w,$G4821,LEFT(_xlpm.w,FIND(_xlpm.sep,_xlpm.w)-1))</f>
        <v>dʒmə</v>
      </c>
      <c r="J4821" s="1" t="str">
        <f>_xlfn.LET(_xlpm.sep,":",_xlpm.w,$G4821,RIGHT(_xlpm.w,LEN(_xlpm.w)-FIND(_xlpm.sep,_xlpm.w)))</f>
        <v>gemex</v>
      </c>
      <c r="K4821" s="10">
        <f>_xlfn.LET(_xlpm.w,I4821,LEN(_xlpm.w))</f>
        <v>4</v>
      </c>
      <c r="L4821" s="10">
        <f>_xlfn.LET(_xlpm.w,J4821,LEN(_xlpm.w))</f>
        <v>5</v>
      </c>
      <c r="M4821" s="10">
        <f>_xlfn.LET(_xlpm.a,K4821,_xlpm.b,L4821,MAX(_xlpm.a,_xlpm.b))</f>
        <v>5</v>
      </c>
      <c r="N4821" s="10">
        <f>_xlfn.LET(_xlpm.d,(K4821,L4821),MAX(_xlpm.d)-MIN(_xlpm.d))</f>
        <v>1</v>
      </c>
      <c r="O4821" s="1" t="str">
        <f>_xlfn.LET(_xlpm.sep,":",_xlpm.w,$G4821,_xlfn.CONCAT("~",RIGHT(_xlpm.w,LEN(_xlpm.w)-FIND(_xlpm.sep,_xlpm.w)),"~"))</f>
        <v>~gemex~</v>
      </c>
      <c r="P4821" s="1" t="str">
        <f>_xlfn.LET(_xlpm.sep,":",_xlpm.w,$G4821,_xlfn.CONCAT("[",LEFT(_xlpm.w,FIND(_xlpm.sep,_xlpm.w)-1),"]"))</f>
        <v>[dʒmə]</v>
      </c>
      <c r="Q4821" s="14" cm="1">
        <f t="array" ref="Q4821">SUM(_xlfn._xlws.FILTER($H$2:$H$7109,_xlfn.MAP($O$2:$O$7109,_xlfn.LAMBDA(_xlpm.x,_xlpm.x=$O4821))))</f>
        <v>4.9701789264413521E-5</v>
      </c>
      <c r="R4821" s="14">
        <f>$H4821/Q4821</f>
        <v>1</v>
      </c>
      <c r="S4821" s="14" cm="1">
        <f t="array" ref="S4821">SUM(_xlfn._xlws.FILTER($H$2:$H$7109,_xlfn.MAP($P$2:$P$7109,_xlfn.LAMBDA(_xlpm.x,_xlpm.x=$P4821))))</f>
        <v>2.4850894632206762E-4</v>
      </c>
      <c r="T4821" s="14">
        <f>$H4821/S4821</f>
        <v>0.19999999999999998</v>
      </c>
      <c r="U4821" s="14">
        <f>_xlfn.LET(_xlpm.freq,F4821,_xlpm.size,M4821+1,_xlpm.F,V4821,LOG(1+_xlpm.freq)*LOG(1+_xlpm.size)*_xlpm.F)</f>
        <v>8.479995310704358E-2</v>
      </c>
      <c r="V4821" s="14">
        <f>_xlfn.LET(_xlpm.a,T4821,_xlpm.b,R4821,2*_xlpm.a*_xlpm.b/(_xlpm.a+_xlpm.b))</f>
        <v>0.33333333333333331</v>
      </c>
      <c r="W4821" s="14">
        <f>_xlfn.LET(_xlpm.p,R4821,_xlpm.q,T4821,LOG(_xlpm.p/_xlpm.q))</f>
        <v>0.69897000433601886</v>
      </c>
      <c r="X4821" s="2"/>
    </row>
    <row r="4822" spans="1:24">
      <c r="A4822" s="1" t="str">
        <f>_xlfn.LET(_xlpm.sep," : ",CONCATENATE(O4822,_xlpm.sep,P4822))</f>
        <v>~getar~ : [dʒtə]</v>
      </c>
      <c r="B4822" s="1">
        <f>_xlfn.LET(_xlpm.d,$G4822,_xlpm.k,_xlfn.CONCAT(LEFT(TRIM(B$1),1),"*"),COUNTIF(_xlpm.d,_xlpm.k))</f>
        <v>0</v>
      </c>
      <c r="C4822" s="1">
        <f>_xlfn.LET(_xlpm.d,$G4822,_xlpm.k,_xlfn.CONCAT(LEFT(TRIM(C$1),1),"*"),COUNTIF(_xlpm.d,_xlpm.k))</f>
        <v>0</v>
      </c>
      <c r="D4822" s="1">
        <f>_xlfn.LET(_xlpm.d,$G4822,_xlpm.k,_xlfn.CONCAT(LEFT(TRIM(D$1),1),"*"),COUNTIF(_xlpm.d,_xlpm.k))</f>
        <v>0</v>
      </c>
      <c r="E4822" s="1">
        <f>LOG(F4822+1,10)</f>
        <v>0.30102999566398114</v>
      </c>
      <c r="F4822" s="7">
        <v>1</v>
      </c>
      <c r="G4822" s="9" t="s">
        <v>679</v>
      </c>
      <c r="H4822" s="4">
        <f>F4822/freq.sum.r6e</f>
        <v>4.9701789264413521E-5</v>
      </c>
      <c r="I4822" s="1" t="str">
        <f>_xlfn.LET(_xlpm.sep,":",_xlpm.w,$G4822,LEFT(_xlpm.w,FIND(_xlpm.sep,_xlpm.w)-1))</f>
        <v>dʒtə</v>
      </c>
      <c r="J4822" s="1" t="str">
        <f>_xlfn.LET(_xlpm.sep,":",_xlpm.w,$G4822,RIGHT(_xlpm.w,LEN(_xlpm.w)-FIND(_xlpm.sep,_xlpm.w)))</f>
        <v>getar</v>
      </c>
      <c r="K4822" s="10">
        <f>_xlfn.LET(_xlpm.w,I4822,LEN(_xlpm.w))</f>
        <v>4</v>
      </c>
      <c r="L4822" s="10">
        <f>_xlfn.LET(_xlpm.w,J4822,LEN(_xlpm.w))</f>
        <v>5</v>
      </c>
      <c r="M4822" s="10">
        <f>_xlfn.LET(_xlpm.a,K4822,_xlpm.b,L4822,MAX(_xlpm.a,_xlpm.b))</f>
        <v>5</v>
      </c>
      <c r="N4822" s="10">
        <f>_xlfn.LET(_xlpm.d,(K4822,L4822),MAX(_xlpm.d)-MIN(_xlpm.d))</f>
        <v>1</v>
      </c>
      <c r="O4822" s="1" t="str">
        <f>_xlfn.LET(_xlpm.sep,":",_xlpm.w,$G4822,_xlfn.CONCAT("~",RIGHT(_xlpm.w,LEN(_xlpm.w)-FIND(_xlpm.sep,_xlpm.w)),"~"))</f>
        <v>~getar~</v>
      </c>
      <c r="P4822" s="1" t="str">
        <f>_xlfn.LET(_xlpm.sep,":",_xlpm.w,$G4822,_xlfn.CONCAT("[",LEFT(_xlpm.w,FIND(_xlpm.sep,_xlpm.w)-1),"]"))</f>
        <v>[dʒtə]</v>
      </c>
      <c r="Q4822" s="14" cm="1">
        <f t="array" ref="Q4822">SUM(_xlfn._xlws.FILTER($H$2:$H$7117,_xlfn.MAP($O$2:$O$7117,_xlfn.LAMBDA(_xlpm.x,_xlpm.x=$O4822))))</f>
        <v>4.9701789264413521E-5</v>
      </c>
      <c r="R4822" s="14">
        <f>$H4822/Q4822</f>
        <v>1</v>
      </c>
      <c r="S4822" s="14" cm="1">
        <f t="array" ref="S4822">SUM(_xlfn._xlws.FILTER($H$2:$H$7117,_xlfn.MAP($P$2:$P$7117,_xlfn.LAMBDA(_xlpm.x,_xlpm.x=$P4822))))</f>
        <v>2.4850894632206762E-4</v>
      </c>
      <c r="T4822" s="14">
        <f>$H4822/S4822</f>
        <v>0.19999999999999998</v>
      </c>
      <c r="U4822" s="14">
        <f>_xlfn.LET(_xlpm.freq,F4822,_xlpm.size,M4822+1,_xlpm.F,V4822,LOG(1+_xlpm.freq)*LOG(1+_xlpm.size)*_xlpm.F)</f>
        <v>8.479995310704358E-2</v>
      </c>
      <c r="V4822" s="14">
        <f>_xlfn.LET(_xlpm.a,T4822,_xlpm.b,R4822,2*_xlpm.a*_xlpm.b/(_xlpm.a+_xlpm.b))</f>
        <v>0.33333333333333331</v>
      </c>
      <c r="W4822" s="14">
        <f>_xlfn.LET(_xlpm.p,R4822,_xlpm.q,T4822,LOG(_xlpm.p/_xlpm.q))</f>
        <v>0.69897000433601886</v>
      </c>
      <c r="X4822" s="2"/>
    </row>
    <row r="4823" spans="1:24">
      <c r="A4823" s="1" t="str">
        <f>_xlfn.LET(_xlpm.sep," : ",CONCATENATE(O4823,_xlpm.sep,P4823))</f>
        <v>~getax~ : [dʒtə]</v>
      </c>
      <c r="B4823" s="1">
        <f>_xlfn.LET(_xlpm.d,$G4823,_xlpm.k,_xlfn.CONCAT(LEFT(TRIM(B$1),1),"*"),COUNTIF(_xlpm.d,_xlpm.k))</f>
        <v>0</v>
      </c>
      <c r="C4823" s="1">
        <f>_xlfn.LET(_xlpm.d,$G4823,_xlpm.k,_xlfn.CONCAT(LEFT(TRIM(C$1),1),"*"),COUNTIF(_xlpm.d,_xlpm.k))</f>
        <v>0</v>
      </c>
      <c r="D4823" s="1">
        <f>_xlfn.LET(_xlpm.d,$G4823,_xlpm.k,_xlfn.CONCAT(LEFT(TRIM(D$1),1),"*"),COUNTIF(_xlpm.d,_xlpm.k))</f>
        <v>0</v>
      </c>
      <c r="E4823" s="1">
        <f>LOG(F4823+1,10)</f>
        <v>0.30102999566398114</v>
      </c>
      <c r="F4823" s="7">
        <v>1</v>
      </c>
      <c r="G4823" s="9" t="s">
        <v>681</v>
      </c>
      <c r="H4823" s="4">
        <f>F4823/freq.sum.r6e</f>
        <v>4.9701789264413521E-5</v>
      </c>
      <c r="I4823" s="1" t="str">
        <f>_xlfn.LET(_xlpm.sep,":",_xlpm.w,$G4823,LEFT(_xlpm.w,FIND(_xlpm.sep,_xlpm.w)-1))</f>
        <v>dʒtə</v>
      </c>
      <c r="J4823" s="1" t="str">
        <f>_xlfn.LET(_xlpm.sep,":",_xlpm.w,$G4823,RIGHT(_xlpm.w,LEN(_xlpm.w)-FIND(_xlpm.sep,_xlpm.w)))</f>
        <v>getax</v>
      </c>
      <c r="K4823" s="10">
        <f>_xlfn.LET(_xlpm.w,I4823,LEN(_xlpm.w))</f>
        <v>4</v>
      </c>
      <c r="L4823" s="10">
        <f>_xlfn.LET(_xlpm.w,J4823,LEN(_xlpm.w))</f>
        <v>5</v>
      </c>
      <c r="M4823" s="10">
        <f>_xlfn.LET(_xlpm.a,K4823,_xlpm.b,L4823,MAX(_xlpm.a,_xlpm.b))</f>
        <v>5</v>
      </c>
      <c r="N4823" s="10">
        <f>_xlfn.LET(_xlpm.d,(K4823,L4823),MAX(_xlpm.d)-MIN(_xlpm.d))</f>
        <v>1</v>
      </c>
      <c r="O4823" s="1" t="str">
        <f>_xlfn.LET(_xlpm.sep,":",_xlpm.w,$G4823,_xlfn.CONCAT("~",RIGHT(_xlpm.w,LEN(_xlpm.w)-FIND(_xlpm.sep,_xlpm.w)),"~"))</f>
        <v>~getax~</v>
      </c>
      <c r="P4823" s="1" t="str">
        <f>_xlfn.LET(_xlpm.sep,":",_xlpm.w,$G4823,_xlfn.CONCAT("[",LEFT(_xlpm.w,FIND(_xlpm.sep,_xlpm.w)-1),"]"))</f>
        <v>[dʒtə]</v>
      </c>
      <c r="Q4823" s="14" cm="1">
        <f t="array" ref="Q4823">SUM(_xlfn._xlws.FILTER($H$2:$H$7117,_xlfn.MAP($O$2:$O$7117,_xlfn.LAMBDA(_xlpm.x,_xlpm.x=$O4823))))</f>
        <v>4.9701789264413521E-5</v>
      </c>
      <c r="R4823" s="14">
        <f>$H4823/Q4823</f>
        <v>1</v>
      </c>
      <c r="S4823" s="14" cm="1">
        <f t="array" ref="S4823">SUM(_xlfn._xlws.FILTER($H$2:$H$7117,_xlfn.MAP($P$2:$P$7117,_xlfn.LAMBDA(_xlpm.x,_xlpm.x=$P4823))))</f>
        <v>2.4850894632206762E-4</v>
      </c>
      <c r="T4823" s="14">
        <f>$H4823/S4823</f>
        <v>0.19999999999999998</v>
      </c>
      <c r="U4823" s="14">
        <f>_xlfn.LET(_xlpm.freq,F4823,_xlpm.size,M4823+1,_xlpm.F,V4823,LOG(1+_xlpm.freq)*LOG(1+_xlpm.size)*_xlpm.F)</f>
        <v>8.479995310704358E-2</v>
      </c>
      <c r="V4823" s="14">
        <f>_xlfn.LET(_xlpm.a,T4823,_xlpm.b,R4823,2*_xlpm.a*_xlpm.b/(_xlpm.a+_xlpm.b))</f>
        <v>0.33333333333333331</v>
      </c>
      <c r="W4823" s="14">
        <f>_xlfn.LET(_xlpm.p,R4823,_xlpm.q,T4823,LOG(_xlpm.p/_xlpm.q))</f>
        <v>0.69897000433601886</v>
      </c>
      <c r="X4823" s="2"/>
    </row>
    <row r="4824" spans="1:24">
      <c r="A4824" s="1" t="str">
        <f>_xlfn.LET(_xlpm.sep," : ",CONCATENATE(O4824,_xlpm.sep,P4824))</f>
        <v>~kfare~ : [kfə]</v>
      </c>
      <c r="B4824" s="1">
        <f>_xlfn.LET(_xlpm.d,$G4824,_xlpm.k,_xlfn.CONCAT(LEFT(TRIM(B$1),1),"*"),COUNTIF(_xlpm.d,_xlpm.k))</f>
        <v>0</v>
      </c>
      <c r="C4824" s="1">
        <f>_xlfn.LET(_xlpm.d,$G4824,_xlpm.k,_xlfn.CONCAT(LEFT(TRIM(C$1),1),"*"),COUNTIF(_xlpm.d,_xlpm.k))</f>
        <v>0</v>
      </c>
      <c r="D4824" s="1">
        <f>_xlfn.LET(_xlpm.d,$G4824,_xlpm.k,_xlfn.CONCAT(LEFT(TRIM(D$1),1),"*"),COUNTIF(_xlpm.d,_xlpm.k))</f>
        <v>0</v>
      </c>
      <c r="E4824" s="1">
        <f>LOG(F4824+1,10)</f>
        <v>0.30102999566398114</v>
      </c>
      <c r="F4824" s="7">
        <v>1</v>
      </c>
      <c r="G4824" s="9" t="s">
        <v>1407</v>
      </c>
      <c r="H4824" s="4">
        <f>F4824/freq.sum.r6e</f>
        <v>4.9701789264413521E-5</v>
      </c>
      <c r="I4824" s="1" t="str">
        <f>_xlfn.LET(_xlpm.sep,":",_xlpm.w,$G4824,LEFT(_xlpm.w,FIND(_xlpm.sep,_xlpm.w)-1))</f>
        <v>kfə</v>
      </c>
      <c r="J4824" s="1" t="str">
        <f>_xlfn.LET(_xlpm.sep,":",_xlpm.w,$G4824,RIGHT(_xlpm.w,LEN(_xlpm.w)-FIND(_xlpm.sep,_xlpm.w)))</f>
        <v>kfare</v>
      </c>
      <c r="K4824" s="10">
        <f>_xlfn.LET(_xlpm.w,I4824,LEN(_xlpm.w))</f>
        <v>3</v>
      </c>
      <c r="L4824" s="10">
        <f>_xlfn.LET(_xlpm.w,J4824,LEN(_xlpm.w))</f>
        <v>5</v>
      </c>
      <c r="M4824" s="10">
        <f>_xlfn.LET(_xlpm.a,K4824,_xlpm.b,L4824,MAX(_xlpm.a,_xlpm.b))</f>
        <v>5</v>
      </c>
      <c r="N4824" s="10">
        <f>_xlfn.LET(_xlpm.d,(K4824,L4824),MAX(_xlpm.d)-MIN(_xlpm.d))</f>
        <v>2</v>
      </c>
      <c r="O4824" s="1" t="str">
        <f>_xlfn.LET(_xlpm.sep,":",_xlpm.w,$G4824,_xlfn.CONCAT("~",RIGHT(_xlpm.w,LEN(_xlpm.w)-FIND(_xlpm.sep,_xlpm.w)),"~"))</f>
        <v>~kfare~</v>
      </c>
      <c r="P4824" s="1" t="str">
        <f>_xlfn.LET(_xlpm.sep,":",_xlpm.w,$G4824,_xlfn.CONCAT("[",LEFT(_xlpm.w,FIND(_xlpm.sep,_xlpm.w)-1),"]"))</f>
        <v>[kfə]</v>
      </c>
      <c r="Q4824" s="14" cm="1">
        <f t="array" ref="Q4824">SUM(_xlfn._xlws.FILTER($H$2:$H$7117,_xlfn.MAP($O$2:$O$7117,_xlfn.LAMBDA(_xlpm.x,_xlpm.x=$O4824))))</f>
        <v>4.9701789264413521E-5</v>
      </c>
      <c r="R4824" s="14">
        <f>$H4824/Q4824</f>
        <v>1</v>
      </c>
      <c r="S4824" s="14" cm="1">
        <f t="array" ref="S4824">SUM(_xlfn._xlws.FILTER($H$2:$H$7117,_xlfn.MAP($P$2:$P$7117,_xlfn.LAMBDA(_xlpm.x,_xlpm.x=$P4824))))</f>
        <v>2.4850894632206762E-4</v>
      </c>
      <c r="T4824" s="14">
        <f>$H4824/S4824</f>
        <v>0.19999999999999998</v>
      </c>
      <c r="U4824" s="14">
        <f>_xlfn.LET(_xlpm.freq,F4824,_xlpm.size,M4824+1,_xlpm.F,V4824,LOG(1+_xlpm.freq)*LOG(1+_xlpm.size)*_xlpm.F)</f>
        <v>8.479995310704358E-2</v>
      </c>
      <c r="V4824" s="14">
        <f>_xlfn.LET(_xlpm.a,T4824,_xlpm.b,R4824,2*_xlpm.a*_xlpm.b/(_xlpm.a+_xlpm.b))</f>
        <v>0.33333333333333331</v>
      </c>
      <c r="W4824" s="14">
        <f>_xlfn.LET(_xlpm.p,R4824,_xlpm.q,T4824,LOG(_xlpm.p/_xlpm.q))</f>
        <v>0.69897000433601886</v>
      </c>
      <c r="X4824" s="2"/>
    </row>
    <row r="4825" spans="1:24">
      <c r="A4825" s="1" t="str">
        <f>_xlfn.LET(_xlpm.sep," : ",CONCATENATE(O4825,_xlpm.sep,P4825))</f>
        <v>~ckhar~ : [khə]</v>
      </c>
      <c r="B4825" s="1">
        <f>_xlfn.LET(_xlpm.d,$G4825,_xlpm.k,_xlfn.CONCAT(LEFT(TRIM(B$1),1),"*"),COUNTIF(_xlpm.d,_xlpm.k))</f>
        <v>0</v>
      </c>
      <c r="C4825" s="1">
        <f>_xlfn.LET(_xlpm.d,$G4825,_xlpm.k,_xlfn.CONCAT(LEFT(TRIM(C$1),1),"*"),COUNTIF(_xlpm.d,_xlpm.k))</f>
        <v>0</v>
      </c>
      <c r="D4825" s="1">
        <f>_xlfn.LET(_xlpm.d,$G4825,_xlpm.k,_xlfn.CONCAT(LEFT(TRIM(D$1),1),"*"),COUNTIF(_xlpm.d,_xlpm.k))</f>
        <v>0</v>
      </c>
      <c r="E4825" s="1">
        <f>LOG(F4825+1,10)</f>
        <v>0.30102999566398114</v>
      </c>
      <c r="F4825" s="7">
        <v>1</v>
      </c>
      <c r="G4825" s="9" t="s">
        <v>1410</v>
      </c>
      <c r="H4825" s="4">
        <f>F4825/freq.sum.r6e</f>
        <v>4.9701789264413521E-5</v>
      </c>
      <c r="I4825" s="4" t="str">
        <f>_xlfn.LET(_xlpm.sep,":",_xlpm.w,$G4825,LEFT(_xlpm.w,FIND(_xlpm.sep,_xlpm.w)-1))</f>
        <v>khə</v>
      </c>
      <c r="J4825" s="4" t="str">
        <f>_xlfn.LET(_xlpm.sep,":",_xlpm.w,$G4825,RIGHT(_xlpm.w,LEN(_xlpm.w)-FIND(_xlpm.sep,_xlpm.w)))</f>
        <v>ckhar</v>
      </c>
      <c r="K4825" s="10">
        <f>_xlfn.LET(_xlpm.w,I4825,LEN(_xlpm.w))</f>
        <v>3</v>
      </c>
      <c r="L4825" s="10">
        <f>_xlfn.LET(_xlpm.w,J4825,LEN(_xlpm.w))</f>
        <v>5</v>
      </c>
      <c r="M4825" s="10">
        <f>_xlfn.LET(_xlpm.a,K4825,_xlpm.b,L4825,MAX(_xlpm.a,_xlpm.b))</f>
        <v>5</v>
      </c>
      <c r="N4825" s="10">
        <f>_xlfn.LET(_xlpm.d,(K4825,L4825),MAX(_xlpm.d)-MIN(_xlpm.d))</f>
        <v>2</v>
      </c>
      <c r="O4825" s="1" t="str">
        <f>_xlfn.LET(_xlpm.sep,":",_xlpm.w,$G4825,_xlfn.CONCAT("~",RIGHT(_xlpm.w,LEN(_xlpm.w)-FIND(_xlpm.sep,_xlpm.w)),"~"))</f>
        <v>~ckhar~</v>
      </c>
      <c r="P4825" s="1" t="str">
        <f>_xlfn.LET(_xlpm.sep,":",_xlpm.w,$G4825,_xlfn.CONCAT("[",LEFT(_xlpm.w,FIND(_xlpm.sep,_xlpm.w)-1),"]"))</f>
        <v>[khə]</v>
      </c>
      <c r="Q4825" s="14" cm="1">
        <f t="array" ref="Q4825">SUM(_xlfn._xlws.FILTER($H$2:$H$7109,_xlfn.MAP($O$2:$O$7109,_xlfn.LAMBDA(_xlpm.x,_xlpm.x=$O4825))))</f>
        <v>4.9701789264413521E-5</v>
      </c>
      <c r="R4825" s="14">
        <f>$H4825/Q4825</f>
        <v>1</v>
      </c>
      <c r="S4825" s="14" cm="1">
        <f t="array" ref="S4825">SUM(_xlfn._xlws.FILTER($H$2:$H$7109,_xlfn.MAP($P$2:$P$7109,_xlfn.LAMBDA(_xlpm.x,_xlpm.x=$P4825))))</f>
        <v>2.4850894632206762E-4</v>
      </c>
      <c r="T4825" s="14">
        <f>$H4825/S4825</f>
        <v>0.19999999999999998</v>
      </c>
      <c r="U4825" s="14">
        <f>_xlfn.LET(_xlpm.freq,F4825,_xlpm.size,M4825+1,_xlpm.F,V4825,LOG(1+_xlpm.freq)*LOG(1+_xlpm.size)*_xlpm.F)</f>
        <v>8.479995310704358E-2</v>
      </c>
      <c r="V4825" s="14">
        <f>_xlfn.LET(_xlpm.a,T4825,_xlpm.b,R4825,2*_xlpm.a*_xlpm.b/(_xlpm.a+_xlpm.b))</f>
        <v>0.33333333333333331</v>
      </c>
      <c r="W4825" s="14">
        <f>_xlfn.LET(_xlpm.p,R4825,_xlpm.q,T4825,LOG(_xlpm.p/_xlpm.q))</f>
        <v>0.69897000433601886</v>
      </c>
      <c r="X4825" s="2"/>
    </row>
    <row r="4826" spans="1:24">
      <c r="A4826" s="1" t="str">
        <f>_xlfn.LET(_xlpm.sep," : ",CONCATENATE(O4826,_xlpm.sep,P4826))</f>
        <v>~ckhax~ : [khə]</v>
      </c>
      <c r="B4826" s="1">
        <f>_xlfn.LET(_xlpm.d,$G4826,_xlpm.k,_xlfn.CONCAT(LEFT(TRIM(B$1),1),"*"),COUNTIF(_xlpm.d,_xlpm.k))</f>
        <v>0</v>
      </c>
      <c r="C4826" s="1">
        <f>_xlfn.LET(_xlpm.d,$G4826,_xlpm.k,_xlfn.CONCAT(LEFT(TRIM(C$1),1),"*"),COUNTIF(_xlpm.d,_xlpm.k))</f>
        <v>0</v>
      </c>
      <c r="D4826" s="1">
        <f>_xlfn.LET(_xlpm.d,$G4826,_xlpm.k,_xlfn.CONCAT(LEFT(TRIM(D$1),1),"*"),COUNTIF(_xlpm.d,_xlpm.k))</f>
        <v>0</v>
      </c>
      <c r="E4826" s="1">
        <f>LOG(F4826+1,10)</f>
        <v>0.30102999566398114</v>
      </c>
      <c r="F4826" s="7">
        <v>1</v>
      </c>
      <c r="G4826" s="9" t="s">
        <v>1412</v>
      </c>
      <c r="H4826" s="4">
        <f>F4826/freq.sum.r6e</f>
        <v>4.9701789264413521E-5</v>
      </c>
      <c r="I4826" s="1" t="str">
        <f>_xlfn.LET(_xlpm.sep,":",_xlpm.w,$G4826,LEFT(_xlpm.w,FIND(_xlpm.sep,_xlpm.w)-1))</f>
        <v>khə</v>
      </c>
      <c r="J4826" s="1" t="str">
        <f>_xlfn.LET(_xlpm.sep,":",_xlpm.w,$G4826,RIGHT(_xlpm.w,LEN(_xlpm.w)-FIND(_xlpm.sep,_xlpm.w)))</f>
        <v>ckhax</v>
      </c>
      <c r="K4826" s="10">
        <f>_xlfn.LET(_xlpm.w,I4826,LEN(_xlpm.w))</f>
        <v>3</v>
      </c>
      <c r="L4826" s="10">
        <f>_xlfn.LET(_xlpm.w,J4826,LEN(_xlpm.w))</f>
        <v>5</v>
      </c>
      <c r="M4826" s="10">
        <f>_xlfn.LET(_xlpm.a,K4826,_xlpm.b,L4826,MAX(_xlpm.a,_xlpm.b))</f>
        <v>5</v>
      </c>
      <c r="N4826" s="10">
        <f>_xlfn.LET(_xlpm.d,(K4826,L4826),MAX(_xlpm.d)-MIN(_xlpm.d))</f>
        <v>2</v>
      </c>
      <c r="O4826" s="1" t="str">
        <f>_xlfn.LET(_xlpm.sep,":",_xlpm.w,$G4826,_xlfn.CONCAT("~",RIGHT(_xlpm.w,LEN(_xlpm.w)-FIND(_xlpm.sep,_xlpm.w)),"~"))</f>
        <v>~ckhax~</v>
      </c>
      <c r="P4826" s="1" t="str">
        <f>_xlfn.LET(_xlpm.sep,":",_xlpm.w,$G4826,_xlfn.CONCAT("[",LEFT(_xlpm.w,FIND(_xlpm.sep,_xlpm.w)-1),"]"))</f>
        <v>[khə]</v>
      </c>
      <c r="Q4826" s="14" cm="1">
        <f t="array" ref="Q4826">SUM(_xlfn._xlws.FILTER($H$2:$H$7117,_xlfn.MAP($O$2:$O$7117,_xlfn.LAMBDA(_xlpm.x,_xlpm.x=$O4826))))</f>
        <v>4.9701789264413521E-5</v>
      </c>
      <c r="R4826" s="14">
        <f>$H4826/Q4826</f>
        <v>1</v>
      </c>
      <c r="S4826" s="14" cm="1">
        <f t="array" ref="S4826">SUM(_xlfn._xlws.FILTER($H$2:$H$7117,_xlfn.MAP($P$2:$P$7117,_xlfn.LAMBDA(_xlpm.x,_xlpm.x=$P4826))))</f>
        <v>2.4850894632206762E-4</v>
      </c>
      <c r="T4826" s="14">
        <f>$H4826/S4826</f>
        <v>0.19999999999999998</v>
      </c>
      <c r="U4826" s="14">
        <f>_xlfn.LET(_xlpm.freq,F4826,_xlpm.size,M4826+1,_xlpm.F,V4826,LOG(1+_xlpm.freq)*LOG(1+_xlpm.size)*_xlpm.F)</f>
        <v>8.479995310704358E-2</v>
      </c>
      <c r="V4826" s="14">
        <f>_xlfn.LET(_xlpm.a,T4826,_xlpm.b,R4826,2*_xlpm.a*_xlpm.b/(_xlpm.a+_xlpm.b))</f>
        <v>0.33333333333333331</v>
      </c>
      <c r="W4826" s="14">
        <f>_xlfn.LET(_xlpm.p,R4826,_xlpm.q,T4826,LOG(_xlpm.p/_xlpm.q))</f>
        <v>0.69897000433601886</v>
      </c>
      <c r="X4826" s="2"/>
    </row>
    <row r="4827" spans="1:24">
      <c r="A4827" s="1" t="str">
        <f>_xlfn.LET(_xlpm.sep," : ",CONCATENATE(O4827,_xlpm.sep,P4827))</f>
        <v>~xplar~ : [ksplə]</v>
      </c>
      <c r="B4827" s="1">
        <f>_xlfn.LET(_xlpm.d,$G4827,_xlpm.k,_xlfn.CONCAT(LEFT(TRIM(B$1),1),"*"),COUNTIF(_xlpm.d,_xlpm.k))</f>
        <v>0</v>
      </c>
      <c r="C4827" s="1">
        <f>_xlfn.LET(_xlpm.d,$G4827,_xlpm.k,_xlfn.CONCAT(LEFT(TRIM(C$1),1),"*"),COUNTIF(_xlpm.d,_xlpm.k))</f>
        <v>0</v>
      </c>
      <c r="D4827" s="1">
        <f>_xlfn.LET(_xlpm.d,$G4827,_xlpm.k,_xlfn.CONCAT(LEFT(TRIM(D$1),1),"*"),COUNTIF(_xlpm.d,_xlpm.k))</f>
        <v>0</v>
      </c>
      <c r="E4827" s="1">
        <f>LOG(F4827+1,10)</f>
        <v>0.30102999566398114</v>
      </c>
      <c r="F4827" s="7">
        <v>1</v>
      </c>
      <c r="G4827" s="9" t="s">
        <v>1543</v>
      </c>
      <c r="H4827" s="4">
        <f>F4827/freq.sum.r6e</f>
        <v>4.9701789264413521E-5</v>
      </c>
      <c r="I4827" s="1" t="str">
        <f>_xlfn.LET(_xlpm.sep,":",_xlpm.w,$G4827,LEFT(_xlpm.w,FIND(_xlpm.sep,_xlpm.w)-1))</f>
        <v>ksplə</v>
      </c>
      <c r="J4827" s="1" t="str">
        <f>_xlfn.LET(_xlpm.sep,":",_xlpm.w,$G4827,RIGHT(_xlpm.w,LEN(_xlpm.w)-FIND(_xlpm.sep,_xlpm.w)))</f>
        <v>xplar</v>
      </c>
      <c r="K4827" s="10">
        <f>_xlfn.LET(_xlpm.w,I4827,LEN(_xlpm.w))</f>
        <v>5</v>
      </c>
      <c r="L4827" s="10">
        <f>_xlfn.LET(_xlpm.w,J4827,LEN(_xlpm.w))</f>
        <v>5</v>
      </c>
      <c r="M4827" s="10">
        <f>_xlfn.LET(_xlpm.a,K4827,_xlpm.b,L4827,MAX(_xlpm.a,_xlpm.b))</f>
        <v>5</v>
      </c>
      <c r="N4827" s="10">
        <f>_xlfn.LET(_xlpm.d,(K4827,L4827),MAX(_xlpm.d)-MIN(_xlpm.d))</f>
        <v>0</v>
      </c>
      <c r="O4827" s="1" t="str">
        <f>_xlfn.LET(_xlpm.sep,":",_xlpm.w,$G4827,_xlfn.CONCAT("~",RIGHT(_xlpm.w,LEN(_xlpm.w)-FIND(_xlpm.sep,_xlpm.w)),"~"))</f>
        <v>~xplar~</v>
      </c>
      <c r="P4827" s="1" t="str">
        <f>_xlfn.LET(_xlpm.sep,":",_xlpm.w,$G4827,_xlfn.CONCAT("[",LEFT(_xlpm.w,FIND(_xlpm.sep,_xlpm.w)-1),"]"))</f>
        <v>[ksplə]</v>
      </c>
      <c r="Q4827" s="14" cm="1">
        <f t="array" ref="Q4827">SUM(_xlfn._xlws.FILTER($H$2:$H$7109,_xlfn.MAP($O$2:$O$7109,_xlfn.LAMBDA(_xlpm.x,_xlpm.x=$O4827))))</f>
        <v>4.9701789264413521E-5</v>
      </c>
      <c r="R4827" s="14">
        <f>$H4827/Q4827</f>
        <v>1</v>
      </c>
      <c r="S4827" s="14" cm="1">
        <f t="array" ref="S4827">SUM(_xlfn._xlws.FILTER($H$2:$H$7109,_xlfn.MAP($P$2:$P$7109,_xlfn.LAMBDA(_xlpm.x,_xlpm.x=$P4827))))</f>
        <v>2.4850894632206762E-4</v>
      </c>
      <c r="T4827" s="14">
        <f>$H4827/S4827</f>
        <v>0.19999999999999998</v>
      </c>
      <c r="U4827" s="14">
        <f>_xlfn.LET(_xlpm.freq,F4827,_xlpm.size,M4827+1,_xlpm.F,V4827,LOG(1+_xlpm.freq)*LOG(1+_xlpm.size)*_xlpm.F)</f>
        <v>8.479995310704358E-2</v>
      </c>
      <c r="V4827" s="14">
        <f>_xlfn.LET(_xlpm.a,T4827,_xlpm.b,R4827,2*_xlpm.a*_xlpm.b/(_xlpm.a+_xlpm.b))</f>
        <v>0.33333333333333331</v>
      </c>
      <c r="W4827" s="14">
        <f>_xlfn.LET(_xlpm.p,R4827,_xlpm.q,T4827,LOG(_xlpm.p/_xlpm.q))</f>
        <v>0.69897000433601886</v>
      </c>
      <c r="X4827" s="2"/>
    </row>
    <row r="4828" spans="1:24">
      <c r="A4828" s="1" t="str">
        <f>_xlfn.LET(_xlpm.sep," : ",CONCATENATE(O4828,_xlpm.sep,P4828))</f>
        <v>~xplax~ : [ksplə]</v>
      </c>
      <c r="B4828" s="1">
        <f>_xlfn.LET(_xlpm.d,$G4828,_xlpm.k,_xlfn.CONCAT(LEFT(TRIM(B$1),1),"*"),COUNTIF(_xlpm.d,_xlpm.k))</f>
        <v>0</v>
      </c>
      <c r="C4828" s="1">
        <f>_xlfn.LET(_xlpm.d,$G4828,_xlpm.k,_xlfn.CONCAT(LEFT(TRIM(C$1),1),"*"),COUNTIF(_xlpm.d,_xlpm.k))</f>
        <v>0</v>
      </c>
      <c r="D4828" s="1">
        <f>_xlfn.LET(_xlpm.d,$G4828,_xlpm.k,_xlfn.CONCAT(LEFT(TRIM(D$1),1),"*"),COUNTIF(_xlpm.d,_xlpm.k))</f>
        <v>0</v>
      </c>
      <c r="E4828" s="1">
        <f>LOG(F4828+1,10)</f>
        <v>0.30102999566398114</v>
      </c>
      <c r="F4828" s="7">
        <v>1</v>
      </c>
      <c r="G4828" s="9" t="s">
        <v>1545</v>
      </c>
      <c r="H4828" s="4">
        <f>F4828/freq.sum.r6e</f>
        <v>4.9701789264413521E-5</v>
      </c>
      <c r="I4828" s="1" t="str">
        <f>_xlfn.LET(_xlpm.sep,":",_xlpm.w,$G4828,LEFT(_xlpm.w,FIND(_xlpm.sep,_xlpm.w)-1))</f>
        <v>ksplə</v>
      </c>
      <c r="J4828" s="1" t="str">
        <f>_xlfn.LET(_xlpm.sep,":",_xlpm.w,$G4828,RIGHT(_xlpm.w,LEN(_xlpm.w)-FIND(_xlpm.sep,_xlpm.w)))</f>
        <v>xplax</v>
      </c>
      <c r="K4828" s="10">
        <f>_xlfn.LET(_xlpm.w,I4828,LEN(_xlpm.w))</f>
        <v>5</v>
      </c>
      <c r="L4828" s="10">
        <f>_xlfn.LET(_xlpm.w,J4828,LEN(_xlpm.w))</f>
        <v>5</v>
      </c>
      <c r="M4828" s="10">
        <f>_xlfn.LET(_xlpm.a,K4828,_xlpm.b,L4828,MAX(_xlpm.a,_xlpm.b))</f>
        <v>5</v>
      </c>
      <c r="N4828" s="10">
        <f>_xlfn.LET(_xlpm.d,(K4828,L4828),MAX(_xlpm.d)-MIN(_xlpm.d))</f>
        <v>0</v>
      </c>
      <c r="O4828" s="1" t="str">
        <f>_xlfn.LET(_xlpm.sep,":",_xlpm.w,$G4828,_xlfn.CONCAT("~",RIGHT(_xlpm.w,LEN(_xlpm.w)-FIND(_xlpm.sep,_xlpm.w)),"~"))</f>
        <v>~xplax~</v>
      </c>
      <c r="P4828" s="1" t="str">
        <f>_xlfn.LET(_xlpm.sep,":",_xlpm.w,$G4828,_xlfn.CONCAT("[",LEFT(_xlpm.w,FIND(_xlpm.sep,_xlpm.w)-1),"]"))</f>
        <v>[ksplə]</v>
      </c>
      <c r="Q4828" s="14" cm="1">
        <f t="array" ref="Q4828">SUM(_xlfn._xlws.FILTER($H$2:$H$7117,_xlfn.MAP($O$2:$O$7117,_xlfn.LAMBDA(_xlpm.x,_xlpm.x=$O4828))))</f>
        <v>4.9701789264413521E-5</v>
      </c>
      <c r="R4828" s="14">
        <f>$H4828/Q4828</f>
        <v>1</v>
      </c>
      <c r="S4828" s="14" cm="1">
        <f t="array" ref="S4828">SUM(_xlfn._xlws.FILTER($H$2:$H$7117,_xlfn.MAP($P$2:$P$7117,_xlfn.LAMBDA(_xlpm.x,_xlpm.x=$P4828))))</f>
        <v>2.4850894632206762E-4</v>
      </c>
      <c r="T4828" s="14">
        <f>$H4828/S4828</f>
        <v>0.19999999999999998</v>
      </c>
      <c r="U4828" s="14">
        <f>_xlfn.LET(_xlpm.freq,F4828,_xlpm.size,M4828+1,_xlpm.F,V4828,LOG(1+_xlpm.freq)*LOG(1+_xlpm.size)*_xlpm.F)</f>
        <v>8.479995310704358E-2</v>
      </c>
      <c r="V4828" s="14">
        <f>_xlfn.LET(_xlpm.a,T4828,_xlpm.b,R4828,2*_xlpm.a*_xlpm.b/(_xlpm.a+_xlpm.b))</f>
        <v>0.33333333333333331</v>
      </c>
      <c r="W4828" s="14">
        <f>_xlfn.LET(_xlpm.p,R4828,_xlpm.q,T4828,LOG(_xlpm.p/_xlpm.q))</f>
        <v>0.69897000433601886</v>
      </c>
      <c r="X4828" s="2"/>
    </row>
    <row r="4829" spans="1:24">
      <c r="A4829" s="1" t="str">
        <f>_xlfn.LET(_xlpm.sep," : ",CONCATENATE(O4829,_xlpm.sep,P4829))</f>
        <v>~xtrar~ : [kstɹə]</v>
      </c>
      <c r="B4829" s="1">
        <f>_xlfn.LET(_xlpm.d,$G4829,_xlpm.k,_xlfn.CONCAT(LEFT(TRIM(B$1),1),"*"),COUNTIF(_xlpm.d,_xlpm.k))</f>
        <v>0</v>
      </c>
      <c r="C4829" s="1">
        <f>_xlfn.LET(_xlpm.d,$G4829,_xlpm.k,_xlfn.CONCAT(LEFT(TRIM(C$1),1),"*"),COUNTIF(_xlpm.d,_xlpm.k))</f>
        <v>0</v>
      </c>
      <c r="D4829" s="1">
        <f>_xlfn.LET(_xlpm.d,$G4829,_xlpm.k,_xlfn.CONCAT(LEFT(TRIM(D$1),1),"*"),COUNTIF(_xlpm.d,_xlpm.k))</f>
        <v>0</v>
      </c>
      <c r="E4829" s="1">
        <f>LOG(F4829+1,10)</f>
        <v>0.30102999566398114</v>
      </c>
      <c r="F4829" s="7">
        <v>1</v>
      </c>
      <c r="G4829" s="9" t="s">
        <v>1587</v>
      </c>
      <c r="H4829" s="4">
        <f>F4829/freq.sum.r6e</f>
        <v>4.9701789264413521E-5</v>
      </c>
      <c r="I4829" s="1" t="str">
        <f>_xlfn.LET(_xlpm.sep,":",_xlpm.w,$G4829,LEFT(_xlpm.w,FIND(_xlpm.sep,_xlpm.w)-1))</f>
        <v>kstɹə</v>
      </c>
      <c r="J4829" s="1" t="str">
        <f>_xlfn.LET(_xlpm.sep,":",_xlpm.w,$G4829,RIGHT(_xlpm.w,LEN(_xlpm.w)-FIND(_xlpm.sep,_xlpm.w)))</f>
        <v>xtrar</v>
      </c>
      <c r="K4829" s="10">
        <f>_xlfn.LET(_xlpm.w,I4829,LEN(_xlpm.w))</f>
        <v>5</v>
      </c>
      <c r="L4829" s="10">
        <f>_xlfn.LET(_xlpm.w,J4829,LEN(_xlpm.w))</f>
        <v>5</v>
      </c>
      <c r="M4829" s="10">
        <f>_xlfn.LET(_xlpm.a,K4829,_xlpm.b,L4829,MAX(_xlpm.a,_xlpm.b))</f>
        <v>5</v>
      </c>
      <c r="N4829" s="10">
        <f>_xlfn.LET(_xlpm.d,(K4829,L4829),MAX(_xlpm.d)-MIN(_xlpm.d))</f>
        <v>0</v>
      </c>
      <c r="O4829" s="1" t="str">
        <f>_xlfn.LET(_xlpm.sep,":",_xlpm.w,$G4829,_xlfn.CONCAT("~",RIGHT(_xlpm.w,LEN(_xlpm.w)-FIND(_xlpm.sep,_xlpm.w)),"~"))</f>
        <v>~xtrar~</v>
      </c>
      <c r="P4829" s="1" t="str">
        <f>_xlfn.LET(_xlpm.sep,":",_xlpm.w,$G4829,_xlfn.CONCAT("[",LEFT(_xlpm.w,FIND(_xlpm.sep,_xlpm.w)-1),"]"))</f>
        <v>[kstɹə]</v>
      </c>
      <c r="Q4829" s="14" cm="1">
        <f t="array" ref="Q4829">SUM(_xlfn._xlws.FILTER($H$2:$H$7117,_xlfn.MAP($O$2:$O$7117,_xlfn.LAMBDA(_xlpm.x,_xlpm.x=$O4829))))</f>
        <v>4.9701789264413521E-5</v>
      </c>
      <c r="R4829" s="14">
        <f>$H4829/Q4829</f>
        <v>1</v>
      </c>
      <c r="S4829" s="14" cm="1">
        <f t="array" ref="S4829">SUM(_xlfn._xlws.FILTER($H$2:$H$7117,_xlfn.MAP($P$2:$P$7117,_xlfn.LAMBDA(_xlpm.x,_xlpm.x=$P4829))))</f>
        <v>2.4850894632206762E-4</v>
      </c>
      <c r="T4829" s="14">
        <f>$H4829/S4829</f>
        <v>0.19999999999999998</v>
      </c>
      <c r="U4829" s="14">
        <f>_xlfn.LET(_xlpm.freq,F4829,_xlpm.size,M4829+1,_xlpm.F,V4829,LOG(1+_xlpm.freq)*LOG(1+_xlpm.size)*_xlpm.F)</f>
        <v>8.479995310704358E-2</v>
      </c>
      <c r="V4829" s="14">
        <f>_xlfn.LET(_xlpm.a,T4829,_xlpm.b,R4829,2*_xlpm.a*_xlpm.b/(_xlpm.a+_xlpm.b))</f>
        <v>0.33333333333333331</v>
      </c>
      <c r="W4829" s="14">
        <f>_xlfn.LET(_xlpm.p,R4829,_xlpm.q,T4829,LOG(_xlpm.p/_xlpm.q))</f>
        <v>0.69897000433601886</v>
      </c>
      <c r="X4829" s="2"/>
    </row>
    <row r="4830" spans="1:24">
      <c r="A4830" s="1" t="str">
        <f>_xlfn.LET(_xlpm.sep," : ",CONCATENATE(O4830,_xlpm.sep,P4830))</f>
        <v>~xtrax~ : [kstɹə]</v>
      </c>
      <c r="B4830" s="1">
        <f>_xlfn.LET(_xlpm.d,$G4830,_xlpm.k,_xlfn.CONCAT(LEFT(TRIM(B$1),1),"*"),COUNTIF(_xlpm.d,_xlpm.k))</f>
        <v>0</v>
      </c>
      <c r="C4830" s="1">
        <f>_xlfn.LET(_xlpm.d,$G4830,_xlpm.k,_xlfn.CONCAT(LEFT(TRIM(C$1),1),"*"),COUNTIF(_xlpm.d,_xlpm.k))</f>
        <v>0</v>
      </c>
      <c r="D4830" s="1">
        <f>_xlfn.LET(_xlpm.d,$G4830,_xlpm.k,_xlfn.CONCAT(LEFT(TRIM(D$1),1),"*"),COUNTIF(_xlpm.d,_xlpm.k))</f>
        <v>0</v>
      </c>
      <c r="E4830" s="1">
        <f>LOG(F4830+1,10)</f>
        <v>0.30102999566398114</v>
      </c>
      <c r="F4830" s="7">
        <v>1</v>
      </c>
      <c r="G4830" s="9" t="s">
        <v>1589</v>
      </c>
      <c r="H4830" s="4">
        <f>F4830/freq.sum.r6e</f>
        <v>4.9701789264413521E-5</v>
      </c>
      <c r="I4830" s="1" t="str">
        <f>_xlfn.LET(_xlpm.sep,":",_xlpm.w,$G4830,LEFT(_xlpm.w,FIND(_xlpm.sep,_xlpm.w)-1))</f>
        <v>kstɹə</v>
      </c>
      <c r="J4830" s="1" t="str">
        <f>_xlfn.LET(_xlpm.sep,":",_xlpm.w,$G4830,RIGHT(_xlpm.w,LEN(_xlpm.w)-FIND(_xlpm.sep,_xlpm.w)))</f>
        <v>xtrax</v>
      </c>
      <c r="K4830" s="10">
        <f>_xlfn.LET(_xlpm.w,I4830,LEN(_xlpm.w))</f>
        <v>5</v>
      </c>
      <c r="L4830" s="10">
        <f>_xlfn.LET(_xlpm.w,J4830,LEN(_xlpm.w))</f>
        <v>5</v>
      </c>
      <c r="M4830" s="10">
        <f>_xlfn.LET(_xlpm.a,K4830,_xlpm.b,L4830,MAX(_xlpm.a,_xlpm.b))</f>
        <v>5</v>
      </c>
      <c r="N4830" s="10">
        <f>_xlfn.LET(_xlpm.d,(K4830,L4830),MAX(_xlpm.d)-MIN(_xlpm.d))</f>
        <v>0</v>
      </c>
      <c r="O4830" s="1" t="str">
        <f>_xlfn.LET(_xlpm.sep,":",_xlpm.w,$G4830,_xlfn.CONCAT("~",RIGHT(_xlpm.w,LEN(_xlpm.w)-FIND(_xlpm.sep,_xlpm.w)),"~"))</f>
        <v>~xtrax~</v>
      </c>
      <c r="P4830" s="1" t="str">
        <f>_xlfn.LET(_xlpm.sep,":",_xlpm.w,$G4830,_xlfn.CONCAT("[",LEFT(_xlpm.w,FIND(_xlpm.sep,_xlpm.w)-1),"]"))</f>
        <v>[kstɹə]</v>
      </c>
      <c r="Q4830" s="14" cm="1">
        <f t="array" ref="Q4830">SUM(_xlfn._xlws.FILTER($H$2:$H$7117,_xlfn.MAP($O$2:$O$7117,_xlfn.LAMBDA(_xlpm.x,_xlpm.x=$O4830))))</f>
        <v>4.9701789264413521E-5</v>
      </c>
      <c r="R4830" s="14">
        <f>$H4830/Q4830</f>
        <v>1</v>
      </c>
      <c r="S4830" s="14" cm="1">
        <f t="array" ref="S4830">SUM(_xlfn._xlws.FILTER($H$2:$H$7117,_xlfn.MAP($P$2:$P$7117,_xlfn.LAMBDA(_xlpm.x,_xlpm.x=$P4830))))</f>
        <v>2.4850894632206762E-4</v>
      </c>
      <c r="T4830" s="14">
        <f>$H4830/S4830</f>
        <v>0.19999999999999998</v>
      </c>
      <c r="U4830" s="14">
        <f>_xlfn.LET(_xlpm.freq,F4830,_xlpm.size,M4830+1,_xlpm.F,V4830,LOG(1+_xlpm.freq)*LOG(1+_xlpm.size)*_xlpm.F)</f>
        <v>8.479995310704358E-2</v>
      </c>
      <c r="V4830" s="14">
        <f>_xlfn.LET(_xlpm.a,T4830,_xlpm.b,R4830,2*_xlpm.a*_xlpm.b/(_xlpm.a+_xlpm.b))</f>
        <v>0.33333333333333331</v>
      </c>
      <c r="W4830" s="14">
        <f>_xlfn.LET(_xlpm.p,R4830,_xlpm.q,T4830,LOG(_xlpm.p/_xlpm.q))</f>
        <v>0.69897000433601886</v>
      </c>
      <c r="X4830" s="2"/>
    </row>
    <row r="4831" spans="1:24">
      <c r="A4831" s="1" t="str">
        <f>_xlfn.LET(_xlpm.sep," : ",CONCATENATE(O4831,_xlpm.sep,P4831))</f>
        <v>~xture~ : [kstʃə]</v>
      </c>
      <c r="B4831" s="1">
        <f>_xlfn.LET(_xlpm.d,$G4831,_xlpm.k,_xlfn.CONCAT(LEFT(TRIM(B$1),1),"*"),COUNTIF(_xlpm.d,_xlpm.k))</f>
        <v>0</v>
      </c>
      <c r="C4831" s="1">
        <f>_xlfn.LET(_xlpm.d,$G4831,_xlpm.k,_xlfn.CONCAT(LEFT(TRIM(C$1),1),"*"),COUNTIF(_xlpm.d,_xlpm.k))</f>
        <v>0</v>
      </c>
      <c r="D4831" s="1">
        <f>_xlfn.LET(_xlpm.d,$G4831,_xlpm.k,_xlfn.CONCAT(LEFT(TRIM(D$1),1),"*"),COUNTIF(_xlpm.d,_xlpm.k))</f>
        <v>0</v>
      </c>
      <c r="E4831" s="1">
        <f>LOG(F4831+1,10)</f>
        <v>0.30102999566398114</v>
      </c>
      <c r="F4831" s="7">
        <v>1</v>
      </c>
      <c r="G4831" s="9" t="s">
        <v>1592</v>
      </c>
      <c r="H4831" s="4">
        <f>F4831/freq.sum.r6e</f>
        <v>4.9701789264413521E-5</v>
      </c>
      <c r="I4831" s="1" t="str">
        <f>_xlfn.LET(_xlpm.sep,":",_xlpm.w,$G4831,LEFT(_xlpm.w,FIND(_xlpm.sep,_xlpm.w)-1))</f>
        <v>kstʃə</v>
      </c>
      <c r="J4831" s="1" t="str">
        <f>_xlfn.LET(_xlpm.sep,":",_xlpm.w,$G4831,RIGHT(_xlpm.w,LEN(_xlpm.w)-FIND(_xlpm.sep,_xlpm.w)))</f>
        <v>xture</v>
      </c>
      <c r="K4831" s="10">
        <f>_xlfn.LET(_xlpm.w,I4831,LEN(_xlpm.w))</f>
        <v>5</v>
      </c>
      <c r="L4831" s="10">
        <f>_xlfn.LET(_xlpm.w,J4831,LEN(_xlpm.w))</f>
        <v>5</v>
      </c>
      <c r="M4831" s="10">
        <f>_xlfn.LET(_xlpm.a,K4831,_xlpm.b,L4831,MAX(_xlpm.a,_xlpm.b))</f>
        <v>5</v>
      </c>
      <c r="N4831" s="10">
        <f>_xlfn.LET(_xlpm.d,(K4831,L4831),MAX(_xlpm.d)-MIN(_xlpm.d))</f>
        <v>0</v>
      </c>
      <c r="O4831" s="1" t="str">
        <f>_xlfn.LET(_xlpm.sep,":",_xlpm.w,$G4831,_xlfn.CONCAT("~",RIGHT(_xlpm.w,LEN(_xlpm.w)-FIND(_xlpm.sep,_xlpm.w)),"~"))</f>
        <v>~xture~</v>
      </c>
      <c r="P4831" s="1" t="str">
        <f>_xlfn.LET(_xlpm.sep,":",_xlpm.w,$G4831,_xlfn.CONCAT("[",LEFT(_xlpm.w,FIND(_xlpm.sep,_xlpm.w)-1),"]"))</f>
        <v>[kstʃə]</v>
      </c>
      <c r="Q4831" s="14" cm="1">
        <f t="array" ref="Q4831">SUM(_xlfn._xlws.FILTER($H$2:$H$7111,_xlfn.MAP($O$2:$O$7111,_xlfn.LAMBDA(_xlpm.x,_xlpm.x=$O4831))))</f>
        <v>4.9701789264413521E-5</v>
      </c>
      <c r="R4831" s="14">
        <f>$H4831/Q4831</f>
        <v>1</v>
      </c>
      <c r="S4831" s="14" cm="1">
        <f t="array" ref="S4831">SUM(_xlfn._xlws.FILTER($H$2:$H$7111,_xlfn.MAP($P$2:$P$7111,_xlfn.LAMBDA(_xlpm.x,_xlpm.x=$P4831))))</f>
        <v>2.4850894632206762E-4</v>
      </c>
      <c r="T4831" s="14">
        <f>$H4831/S4831</f>
        <v>0.19999999999999998</v>
      </c>
      <c r="U4831" s="14">
        <f>_xlfn.LET(_xlpm.freq,F4831,_xlpm.size,M4831+1,_xlpm.F,V4831,LOG(1+_xlpm.freq)*LOG(1+_xlpm.size)*_xlpm.F)</f>
        <v>8.479995310704358E-2</v>
      </c>
      <c r="V4831" s="14">
        <f>_xlfn.LET(_xlpm.a,T4831,_xlpm.b,R4831,2*_xlpm.a*_xlpm.b/(_xlpm.a+_xlpm.b))</f>
        <v>0.33333333333333331</v>
      </c>
      <c r="W4831" s="14">
        <f>_xlfn.LET(_xlpm.p,R4831,_xlpm.q,T4831,LOG(_xlpm.p/_xlpm.q))</f>
        <v>0.69897000433601886</v>
      </c>
      <c r="X4831" s="2"/>
    </row>
    <row r="4832" spans="1:24">
      <c r="A4832" s="1" t="str">
        <f>_xlfn.LET(_xlpm.sep," : ",CONCATENATE(O4832,_xlpm.sep,P4832))</f>
        <v>~lphar~ : [lfə]</v>
      </c>
      <c r="B4832" s="1">
        <f>_xlfn.LET(_xlpm.d,$G4832,_xlpm.k,_xlfn.CONCAT(LEFT(TRIM(B$1),1),"*"),COUNTIF(_xlpm.d,_xlpm.k))</f>
        <v>0</v>
      </c>
      <c r="C4832" s="1">
        <f>_xlfn.LET(_xlpm.d,$G4832,_xlpm.k,_xlfn.CONCAT(LEFT(TRIM(C$1),1),"*"),COUNTIF(_xlpm.d,_xlpm.k))</f>
        <v>0</v>
      </c>
      <c r="D4832" s="1">
        <f>_xlfn.LET(_xlpm.d,$G4832,_xlpm.k,_xlfn.CONCAT(LEFT(TRIM(D$1),1),"*"),COUNTIF(_xlpm.d,_xlpm.k))</f>
        <v>0</v>
      </c>
      <c r="E4832" s="1">
        <f>LOG(F4832+1,10)</f>
        <v>0.30102999566398114</v>
      </c>
      <c r="F4832" s="7">
        <v>1</v>
      </c>
      <c r="G4832" s="9" t="s">
        <v>2078</v>
      </c>
      <c r="H4832" s="4">
        <f>F4832/freq.sum.r6e</f>
        <v>4.9701789264413521E-5</v>
      </c>
      <c r="I4832" s="1" t="str">
        <f>_xlfn.LET(_xlpm.sep,":",_xlpm.w,$G4832,LEFT(_xlpm.w,FIND(_xlpm.sep,_xlpm.w)-1))</f>
        <v>lfə</v>
      </c>
      <c r="J4832" s="1" t="str">
        <f>_xlfn.LET(_xlpm.sep,":",_xlpm.w,$G4832,RIGHT(_xlpm.w,LEN(_xlpm.w)-FIND(_xlpm.sep,_xlpm.w)))</f>
        <v>lphar</v>
      </c>
      <c r="K4832" s="10">
        <f>_xlfn.LET(_xlpm.w,I4832,LEN(_xlpm.w))</f>
        <v>3</v>
      </c>
      <c r="L4832" s="10">
        <f>_xlfn.LET(_xlpm.w,J4832,LEN(_xlpm.w))</f>
        <v>5</v>
      </c>
      <c r="M4832" s="10">
        <f>_xlfn.LET(_xlpm.a,K4832,_xlpm.b,L4832,MAX(_xlpm.a,_xlpm.b))</f>
        <v>5</v>
      </c>
      <c r="N4832" s="10">
        <f>_xlfn.LET(_xlpm.d,(K4832,L4832),MAX(_xlpm.d)-MIN(_xlpm.d))</f>
        <v>2</v>
      </c>
      <c r="O4832" s="1" t="str">
        <f>_xlfn.LET(_xlpm.sep,":",_xlpm.w,$G4832,_xlfn.CONCAT("~",RIGHT(_xlpm.w,LEN(_xlpm.w)-FIND(_xlpm.sep,_xlpm.w)),"~"))</f>
        <v>~lphar~</v>
      </c>
      <c r="P4832" s="1" t="str">
        <f>_xlfn.LET(_xlpm.sep,":",_xlpm.w,$G4832,_xlfn.CONCAT("[",LEFT(_xlpm.w,FIND(_xlpm.sep,_xlpm.w)-1),"]"))</f>
        <v>[lfə]</v>
      </c>
      <c r="Q4832" s="14" cm="1">
        <f t="array" ref="Q4832">SUM(_xlfn._xlws.FILTER($H$2:$H$7117,_xlfn.MAP($O$2:$O$7117,_xlfn.LAMBDA(_xlpm.x,_xlpm.x=$O4832))))</f>
        <v>4.9701789264413521E-5</v>
      </c>
      <c r="R4832" s="14">
        <f>$H4832/Q4832</f>
        <v>1</v>
      </c>
      <c r="S4832" s="14" cm="1">
        <f t="array" ref="S4832">SUM(_xlfn._xlws.FILTER($H$2:$H$7117,_xlfn.MAP($P$2:$P$7117,_xlfn.LAMBDA(_xlpm.x,_xlpm.x=$P4832))))</f>
        <v>2.4850894632206762E-4</v>
      </c>
      <c r="T4832" s="14">
        <f>$H4832/S4832</f>
        <v>0.19999999999999998</v>
      </c>
      <c r="U4832" s="14">
        <f>_xlfn.LET(_xlpm.freq,F4832,_xlpm.size,M4832+1,_xlpm.F,V4832,LOG(1+_xlpm.freq)*LOG(1+_xlpm.size)*_xlpm.F)</f>
        <v>8.479995310704358E-2</v>
      </c>
      <c r="V4832" s="14">
        <f>_xlfn.LET(_xlpm.a,T4832,_xlpm.b,R4832,2*_xlpm.a*_xlpm.b/(_xlpm.a+_xlpm.b))</f>
        <v>0.33333333333333331</v>
      </c>
      <c r="W4832" s="14">
        <f>_xlfn.LET(_xlpm.p,R4832,_xlpm.q,T4832,LOG(_xlpm.p/_xlpm.q))</f>
        <v>0.69897000433601886</v>
      </c>
      <c r="X4832" s="2"/>
    </row>
    <row r="4833" spans="1:24">
      <c r="A4833" s="1" t="str">
        <f>_xlfn.LET(_xlpm.sep," : ",CONCATENATE(O4833,_xlpm.sep,P4833))</f>
        <v>~ldier~ : [ldʒə]</v>
      </c>
      <c r="B4833" s="1">
        <f>_xlfn.LET(_xlpm.d,$G4833,_xlpm.k,_xlfn.CONCAT(LEFT(TRIM(B$1),1),"*"),COUNTIF(_xlpm.d,_xlpm.k))</f>
        <v>0</v>
      </c>
      <c r="C4833" s="1">
        <f>_xlfn.LET(_xlpm.d,$G4833,_xlpm.k,_xlfn.CONCAT(LEFT(TRIM(C$1),1),"*"),COUNTIF(_xlpm.d,_xlpm.k))</f>
        <v>0</v>
      </c>
      <c r="D4833" s="1">
        <f>_xlfn.LET(_xlpm.d,$G4833,_xlpm.k,_xlfn.CONCAT(LEFT(TRIM(D$1),1),"*"),COUNTIF(_xlpm.d,_xlpm.k))</f>
        <v>0</v>
      </c>
      <c r="E4833" s="1">
        <f>LOG(F4833+1,10)</f>
        <v>0.30102999566398114</v>
      </c>
      <c r="F4833" s="7">
        <v>1</v>
      </c>
      <c r="G4833" s="9" t="s">
        <v>2055</v>
      </c>
      <c r="H4833" s="4">
        <f>F4833/freq.sum.r6e</f>
        <v>4.9701789264413521E-5</v>
      </c>
      <c r="I4833" s="1" t="str">
        <f>_xlfn.LET(_xlpm.sep,":",_xlpm.w,$G4833,LEFT(_xlpm.w,FIND(_xlpm.sep,_xlpm.w)-1))</f>
        <v>ldʒə</v>
      </c>
      <c r="J4833" s="1" t="str">
        <f>_xlfn.LET(_xlpm.sep,":",_xlpm.w,$G4833,RIGHT(_xlpm.w,LEN(_xlpm.w)-FIND(_xlpm.sep,_xlpm.w)))</f>
        <v>ldier</v>
      </c>
      <c r="K4833" s="10">
        <f>_xlfn.LET(_xlpm.w,I4833,LEN(_xlpm.w))</f>
        <v>4</v>
      </c>
      <c r="L4833" s="10">
        <f>_xlfn.LET(_xlpm.w,J4833,LEN(_xlpm.w))</f>
        <v>5</v>
      </c>
      <c r="M4833" s="10">
        <f>_xlfn.LET(_xlpm.a,K4833,_xlpm.b,L4833,MAX(_xlpm.a,_xlpm.b))</f>
        <v>5</v>
      </c>
      <c r="N4833" s="10">
        <f>_xlfn.LET(_xlpm.d,(K4833,L4833),MAX(_xlpm.d)-MIN(_xlpm.d))</f>
        <v>1</v>
      </c>
      <c r="O4833" s="1" t="str">
        <f>_xlfn.LET(_xlpm.sep,":",_xlpm.w,$G4833,_xlfn.CONCAT("~",RIGHT(_xlpm.w,LEN(_xlpm.w)-FIND(_xlpm.sep,_xlpm.w)),"~"))</f>
        <v>~ldier~</v>
      </c>
      <c r="P4833" s="1" t="str">
        <f>_xlfn.LET(_xlpm.sep,":",_xlpm.w,$G4833,_xlfn.CONCAT("[",LEFT(_xlpm.w,FIND(_xlpm.sep,_xlpm.w)-1),"]"))</f>
        <v>[ldʒə]</v>
      </c>
      <c r="Q4833" s="14" cm="1">
        <f t="array" ref="Q4833">SUM(_xlfn._xlws.FILTER($H$2:$H$7117,_xlfn.MAP($O$2:$O$7117,_xlfn.LAMBDA(_xlpm.x,_xlpm.x=$O4833))))</f>
        <v>4.9701789264413521E-5</v>
      </c>
      <c r="R4833" s="14">
        <f>$H4833/Q4833</f>
        <v>1</v>
      </c>
      <c r="S4833" s="14" cm="1">
        <f t="array" ref="S4833">SUM(_xlfn._xlws.FILTER($H$2:$H$7117,_xlfn.MAP($P$2:$P$7117,_xlfn.LAMBDA(_xlpm.x,_xlpm.x=$P4833))))</f>
        <v>2.4850894632206762E-4</v>
      </c>
      <c r="T4833" s="14">
        <f>$H4833/S4833</f>
        <v>0.19999999999999998</v>
      </c>
      <c r="U4833" s="14">
        <f>_xlfn.LET(_xlpm.freq,F4833,_xlpm.size,M4833+1,_xlpm.F,V4833,LOG(1+_xlpm.freq)*LOG(1+_xlpm.size)*_xlpm.F)</f>
        <v>8.479995310704358E-2</v>
      </c>
      <c r="V4833" s="14">
        <f>_xlfn.LET(_xlpm.a,T4833,_xlpm.b,R4833,2*_xlpm.a*_xlpm.b/(_xlpm.a+_xlpm.b))</f>
        <v>0.33333333333333331</v>
      </c>
      <c r="W4833" s="14">
        <f>_xlfn.LET(_xlpm.p,R4833,_xlpm.q,T4833,LOG(_xlpm.p/_xlpm.q))</f>
        <v>0.69897000433601886</v>
      </c>
      <c r="X4833" s="2"/>
    </row>
    <row r="4834" spans="1:24">
      <c r="A4834" s="1" t="str">
        <f>_xlfn.LET(_xlpm.sep," : ",CONCATENATE(O4834,_xlpm.sep,P4834))</f>
        <v>~ldiex~ : [ldʒə]</v>
      </c>
      <c r="B4834" s="1">
        <f>_xlfn.LET(_xlpm.d,$G4834,_xlpm.k,_xlfn.CONCAT(LEFT(TRIM(B$1),1),"*"),COUNTIF(_xlpm.d,_xlpm.k))</f>
        <v>0</v>
      </c>
      <c r="C4834" s="1">
        <f>_xlfn.LET(_xlpm.d,$G4834,_xlpm.k,_xlfn.CONCAT(LEFT(TRIM(C$1),1),"*"),COUNTIF(_xlpm.d,_xlpm.k))</f>
        <v>0</v>
      </c>
      <c r="D4834" s="1">
        <f>_xlfn.LET(_xlpm.d,$G4834,_xlpm.k,_xlfn.CONCAT(LEFT(TRIM(D$1),1),"*"),COUNTIF(_xlpm.d,_xlpm.k))</f>
        <v>0</v>
      </c>
      <c r="E4834" s="1">
        <f>LOG(F4834+1,10)</f>
        <v>0.30102999566398114</v>
      </c>
      <c r="F4834" s="7">
        <v>1</v>
      </c>
      <c r="G4834" s="9" t="s">
        <v>2057</v>
      </c>
      <c r="H4834" s="4">
        <f>F4834/freq.sum.r6e</f>
        <v>4.9701789264413521E-5</v>
      </c>
      <c r="I4834" s="1" t="str">
        <f>_xlfn.LET(_xlpm.sep,":",_xlpm.w,$G4834,LEFT(_xlpm.w,FIND(_xlpm.sep,_xlpm.w)-1))</f>
        <v>ldʒə</v>
      </c>
      <c r="J4834" s="1" t="str">
        <f>_xlfn.LET(_xlpm.sep,":",_xlpm.w,$G4834,RIGHT(_xlpm.w,LEN(_xlpm.w)-FIND(_xlpm.sep,_xlpm.w)))</f>
        <v>ldiex</v>
      </c>
      <c r="K4834" s="10">
        <f>_xlfn.LET(_xlpm.w,I4834,LEN(_xlpm.w))</f>
        <v>4</v>
      </c>
      <c r="L4834" s="10">
        <f>_xlfn.LET(_xlpm.w,J4834,LEN(_xlpm.w))</f>
        <v>5</v>
      </c>
      <c r="M4834" s="10">
        <f>_xlfn.LET(_xlpm.a,K4834,_xlpm.b,L4834,MAX(_xlpm.a,_xlpm.b))</f>
        <v>5</v>
      </c>
      <c r="N4834" s="10">
        <f>_xlfn.LET(_xlpm.d,(K4834,L4834),MAX(_xlpm.d)-MIN(_xlpm.d))</f>
        <v>1</v>
      </c>
      <c r="O4834" s="1" t="str">
        <f>_xlfn.LET(_xlpm.sep,":",_xlpm.w,$G4834,_xlfn.CONCAT("~",RIGHT(_xlpm.w,LEN(_xlpm.w)-FIND(_xlpm.sep,_xlpm.w)),"~"))</f>
        <v>~ldiex~</v>
      </c>
      <c r="P4834" s="1" t="str">
        <f>_xlfn.LET(_xlpm.sep,":",_xlpm.w,$G4834,_xlfn.CONCAT("[",LEFT(_xlpm.w,FIND(_xlpm.sep,_xlpm.w)-1),"]"))</f>
        <v>[ldʒə]</v>
      </c>
      <c r="Q4834" s="14" cm="1">
        <f t="array" ref="Q4834">SUM(_xlfn._xlws.FILTER($H$2:$H$7111,_xlfn.MAP($O$2:$O$7111,_xlfn.LAMBDA(_xlpm.x,_xlpm.x=$O4834))))</f>
        <v>4.9701789264413521E-5</v>
      </c>
      <c r="R4834" s="14">
        <f>$H4834/Q4834</f>
        <v>1</v>
      </c>
      <c r="S4834" s="14" cm="1">
        <f t="array" ref="S4834">SUM(_xlfn._xlws.FILTER($H$2:$H$7111,_xlfn.MAP($P$2:$P$7111,_xlfn.LAMBDA(_xlpm.x,_xlpm.x=$P4834))))</f>
        <v>2.4850894632206762E-4</v>
      </c>
      <c r="T4834" s="14">
        <f>$H4834/S4834</f>
        <v>0.19999999999999998</v>
      </c>
      <c r="U4834" s="14">
        <f>_xlfn.LET(_xlpm.freq,F4834,_xlpm.size,M4834+1,_xlpm.F,V4834,LOG(1+_xlpm.freq)*LOG(1+_xlpm.size)*_xlpm.F)</f>
        <v>8.479995310704358E-2</v>
      </c>
      <c r="V4834" s="14">
        <f>_xlfn.LET(_xlpm.a,T4834,_xlpm.b,R4834,2*_xlpm.a*_xlpm.b/(_xlpm.a+_xlpm.b))</f>
        <v>0.33333333333333331</v>
      </c>
      <c r="W4834" s="14">
        <f>_xlfn.LET(_xlpm.p,R4834,_xlpm.q,T4834,LOG(_xlpm.p/_xlpm.q))</f>
        <v>0.69897000433601886</v>
      </c>
      <c r="X4834" s="2"/>
    </row>
    <row r="4835" spans="1:24">
      <c r="A4835" s="1" t="str">
        <f>_xlfn.LET(_xlpm.sep," : ",CONCATENATE(O4835,_xlpm.sep,P4835))</f>
        <v>~lphax~ : [lfə]</v>
      </c>
      <c r="B4835" s="1">
        <f>_xlfn.LET(_xlpm.d,$G4835,_xlpm.k,_xlfn.CONCAT(LEFT(TRIM(B$1),1),"*"),COUNTIF(_xlpm.d,_xlpm.k))</f>
        <v>0</v>
      </c>
      <c r="C4835" s="1">
        <f>_xlfn.LET(_xlpm.d,$G4835,_xlpm.k,_xlfn.CONCAT(LEFT(TRIM(C$1),1),"*"),COUNTIF(_xlpm.d,_xlpm.k))</f>
        <v>0</v>
      </c>
      <c r="D4835" s="1">
        <f>_xlfn.LET(_xlpm.d,$G4835,_xlpm.k,_xlfn.CONCAT(LEFT(TRIM(D$1),1),"*"),COUNTIF(_xlpm.d,_xlpm.k))</f>
        <v>0</v>
      </c>
      <c r="E4835" s="1">
        <f>LOG(F4835+1,10)</f>
        <v>0.30102999566398114</v>
      </c>
      <c r="F4835" s="7">
        <v>1</v>
      </c>
      <c r="G4835" s="9" t="s">
        <v>2080</v>
      </c>
      <c r="H4835" s="4">
        <f>F4835/freq.sum.r6e</f>
        <v>4.9701789264413521E-5</v>
      </c>
      <c r="I4835" s="1" t="str">
        <f>_xlfn.LET(_xlpm.sep,":",_xlpm.w,$G4835,LEFT(_xlpm.w,FIND(_xlpm.sep,_xlpm.w)-1))</f>
        <v>lfə</v>
      </c>
      <c r="J4835" s="1" t="str">
        <f>_xlfn.LET(_xlpm.sep,":",_xlpm.w,$G4835,RIGHT(_xlpm.w,LEN(_xlpm.w)-FIND(_xlpm.sep,_xlpm.w)))</f>
        <v>lphax</v>
      </c>
      <c r="K4835" s="10">
        <f>_xlfn.LET(_xlpm.w,I4835,LEN(_xlpm.w))</f>
        <v>3</v>
      </c>
      <c r="L4835" s="10">
        <f>_xlfn.LET(_xlpm.w,J4835,LEN(_xlpm.w))</f>
        <v>5</v>
      </c>
      <c r="M4835" s="10">
        <f>_xlfn.LET(_xlpm.a,K4835,_xlpm.b,L4835,MAX(_xlpm.a,_xlpm.b))</f>
        <v>5</v>
      </c>
      <c r="N4835" s="10">
        <f>_xlfn.LET(_xlpm.d,(K4835,L4835),MAX(_xlpm.d)-MIN(_xlpm.d))</f>
        <v>2</v>
      </c>
      <c r="O4835" s="1" t="str">
        <f>_xlfn.LET(_xlpm.sep,":",_xlpm.w,$G4835,_xlfn.CONCAT("~",RIGHT(_xlpm.w,LEN(_xlpm.w)-FIND(_xlpm.sep,_xlpm.w)),"~"))</f>
        <v>~lphax~</v>
      </c>
      <c r="P4835" s="1" t="str">
        <f>_xlfn.LET(_xlpm.sep,":",_xlpm.w,$G4835,_xlfn.CONCAT("[",LEFT(_xlpm.w,FIND(_xlpm.sep,_xlpm.w)-1),"]"))</f>
        <v>[lfə]</v>
      </c>
      <c r="Q4835" s="14" cm="1">
        <f t="array" ref="Q4835">SUM(_xlfn._xlws.FILTER($H$2:$H$7117,_xlfn.MAP($O$2:$O$7117,_xlfn.LAMBDA(_xlpm.x,_xlpm.x=$O4835))))</f>
        <v>4.9701789264413521E-5</v>
      </c>
      <c r="R4835" s="14">
        <f>$H4835/Q4835</f>
        <v>1</v>
      </c>
      <c r="S4835" s="14" cm="1">
        <f t="array" ref="S4835">SUM(_xlfn._xlws.FILTER($H$2:$H$7117,_xlfn.MAP($P$2:$P$7117,_xlfn.LAMBDA(_xlpm.x,_xlpm.x=$P4835))))</f>
        <v>2.4850894632206762E-4</v>
      </c>
      <c r="T4835" s="14">
        <f>$H4835/S4835</f>
        <v>0.19999999999999998</v>
      </c>
      <c r="U4835" s="14">
        <f>_xlfn.LET(_xlpm.freq,F4835,_xlpm.size,M4835+1,_xlpm.F,V4835,LOG(1+_xlpm.freq)*LOG(1+_xlpm.size)*_xlpm.F)</f>
        <v>8.479995310704358E-2</v>
      </c>
      <c r="V4835" s="14">
        <f>_xlfn.LET(_xlpm.a,T4835,_xlpm.b,R4835,2*_xlpm.a*_xlpm.b/(_xlpm.a+_xlpm.b))</f>
        <v>0.33333333333333331</v>
      </c>
      <c r="W4835" s="14">
        <f>_xlfn.LET(_xlpm.p,R4835,_xlpm.q,T4835,LOG(_xlpm.p/_xlpm.q))</f>
        <v>0.69897000433601886</v>
      </c>
      <c r="X4835" s="2"/>
    </row>
    <row r="4836" spans="1:24">
      <c r="A4836" s="1" t="str">
        <f>_xlfn.LET(_xlpm.sep," : ",CONCATENATE(O4836,_xlpm.sep,P4836))</f>
        <v>~lcore~ : [lkə]</v>
      </c>
      <c r="B4836" s="1">
        <f>_xlfn.LET(_xlpm.d,$G4836,_xlpm.k,_xlfn.CONCAT(LEFT(TRIM(B$1),1),"*"),COUNTIF(_xlpm.d,_xlpm.k))</f>
        <v>0</v>
      </c>
      <c r="C4836" s="1">
        <f>_xlfn.LET(_xlpm.d,$G4836,_xlpm.k,_xlfn.CONCAT(LEFT(TRIM(C$1),1),"*"),COUNTIF(_xlpm.d,_xlpm.k))</f>
        <v>0</v>
      </c>
      <c r="D4836" s="1">
        <f>_xlfn.LET(_xlpm.d,$G4836,_xlpm.k,_xlfn.CONCAT(LEFT(TRIM(D$1),1),"*"),COUNTIF(_xlpm.d,_xlpm.k))</f>
        <v>0</v>
      </c>
      <c r="E4836" s="1">
        <f>LOG(F4836+1,10)</f>
        <v>0.30102999566398114</v>
      </c>
      <c r="F4836" s="7">
        <v>1</v>
      </c>
      <c r="G4836" s="9" t="s">
        <v>2135</v>
      </c>
      <c r="H4836" s="4">
        <f>F4836/freq.sum.r6e</f>
        <v>4.9701789264413521E-5</v>
      </c>
      <c r="I4836" s="1" t="str">
        <f>_xlfn.LET(_xlpm.sep,":",_xlpm.w,$G4836,LEFT(_xlpm.w,FIND(_xlpm.sep,_xlpm.w)-1))</f>
        <v>lkə</v>
      </c>
      <c r="J4836" s="1" t="str">
        <f>_xlfn.LET(_xlpm.sep,":",_xlpm.w,$G4836,RIGHT(_xlpm.w,LEN(_xlpm.w)-FIND(_xlpm.sep,_xlpm.w)))</f>
        <v>lcore</v>
      </c>
      <c r="K4836" s="10">
        <f>_xlfn.LET(_xlpm.w,I4836,LEN(_xlpm.w))</f>
        <v>3</v>
      </c>
      <c r="L4836" s="10">
        <f>_xlfn.LET(_xlpm.w,J4836,LEN(_xlpm.w))</f>
        <v>5</v>
      </c>
      <c r="M4836" s="10">
        <f>_xlfn.LET(_xlpm.a,K4836,_xlpm.b,L4836,MAX(_xlpm.a,_xlpm.b))</f>
        <v>5</v>
      </c>
      <c r="N4836" s="10">
        <f>_xlfn.LET(_xlpm.d,(K4836,L4836),MAX(_xlpm.d)-MIN(_xlpm.d))</f>
        <v>2</v>
      </c>
      <c r="O4836" s="1" t="str">
        <f>_xlfn.LET(_xlpm.sep,":",_xlpm.w,$G4836,_xlfn.CONCAT("~",RIGHT(_xlpm.w,LEN(_xlpm.w)-FIND(_xlpm.sep,_xlpm.w)),"~"))</f>
        <v>~lcore~</v>
      </c>
      <c r="P4836" s="1" t="str">
        <f>_xlfn.LET(_xlpm.sep,":",_xlpm.w,$G4836,_xlfn.CONCAT("[",LEFT(_xlpm.w,FIND(_xlpm.sep,_xlpm.w)-1),"]"))</f>
        <v>[lkə]</v>
      </c>
      <c r="Q4836" s="14" cm="1">
        <f t="array" ref="Q4836">SUM(_xlfn._xlws.FILTER($H$2:$H$7117,_xlfn.MAP($O$2:$O$7117,_xlfn.LAMBDA(_xlpm.x,_xlpm.x=$O4836))))</f>
        <v>4.9701789264413521E-5</v>
      </c>
      <c r="R4836" s="14">
        <f>$H4836/Q4836</f>
        <v>1</v>
      </c>
      <c r="S4836" s="14" cm="1">
        <f t="array" ref="S4836">SUM(_xlfn._xlws.FILTER($H$2:$H$7117,_xlfn.MAP($P$2:$P$7117,_xlfn.LAMBDA(_xlpm.x,_xlpm.x=$P4836))))</f>
        <v>2.4850894632206762E-4</v>
      </c>
      <c r="T4836" s="14">
        <f>$H4836/S4836</f>
        <v>0.19999999999999998</v>
      </c>
      <c r="U4836" s="14">
        <f>_xlfn.LET(_xlpm.freq,F4836,_xlpm.size,M4836+1,_xlpm.F,V4836,LOG(1+_xlpm.freq)*LOG(1+_xlpm.size)*_xlpm.F)</f>
        <v>8.479995310704358E-2</v>
      </c>
      <c r="V4836" s="14">
        <f>_xlfn.LET(_xlpm.a,T4836,_xlpm.b,R4836,2*_xlpm.a*_xlpm.b/(_xlpm.a+_xlpm.b))</f>
        <v>0.33333333333333331</v>
      </c>
      <c r="W4836" s="14">
        <f>_xlfn.LET(_xlpm.p,R4836,_xlpm.q,T4836,LOG(_xlpm.p/_xlpm.q))</f>
        <v>0.69897000433601886</v>
      </c>
      <c r="X4836" s="2"/>
    </row>
    <row r="4837" spans="1:24">
      <c r="A4837" s="1" t="str">
        <f>_xlfn.LET(_xlpm.sep," : ",CONCATENATE(O4837,_xlpm.sep,P4837))</f>
        <v>~lmere~ : [lmə]</v>
      </c>
      <c r="B4837" s="1">
        <f>_xlfn.LET(_xlpm.d,$G4837,_xlpm.k,_xlfn.CONCAT(LEFT(TRIM(B$1),1),"*"),COUNTIF(_xlpm.d,_xlpm.k))</f>
        <v>0</v>
      </c>
      <c r="C4837" s="1">
        <f>_xlfn.LET(_xlpm.d,$G4837,_xlpm.k,_xlfn.CONCAT(LEFT(TRIM(C$1),1),"*"),COUNTIF(_xlpm.d,_xlpm.k))</f>
        <v>0</v>
      </c>
      <c r="D4837" s="1">
        <f>_xlfn.LET(_xlpm.d,$G4837,_xlpm.k,_xlfn.CONCAT(LEFT(TRIM(D$1),1),"*"),COUNTIF(_xlpm.d,_xlpm.k))</f>
        <v>0</v>
      </c>
      <c r="E4837" s="1">
        <f>LOG(F4837+1,10)</f>
        <v>0.30102999566398114</v>
      </c>
      <c r="F4837" s="7">
        <v>1</v>
      </c>
      <c r="G4837" s="9" t="s">
        <v>2150</v>
      </c>
      <c r="H4837" s="4">
        <f>F4837/freq.sum.r6e</f>
        <v>4.9701789264413521E-5</v>
      </c>
      <c r="I4837" s="1" t="str">
        <f>_xlfn.LET(_xlpm.sep,":",_xlpm.w,$G4837,LEFT(_xlpm.w,FIND(_xlpm.sep,_xlpm.w)-1))</f>
        <v>lmə</v>
      </c>
      <c r="J4837" s="1" t="str">
        <f>_xlfn.LET(_xlpm.sep,":",_xlpm.w,$G4837,RIGHT(_xlpm.w,LEN(_xlpm.w)-FIND(_xlpm.sep,_xlpm.w)))</f>
        <v>lmere</v>
      </c>
      <c r="K4837" s="10">
        <f>_xlfn.LET(_xlpm.w,I4837,LEN(_xlpm.w))</f>
        <v>3</v>
      </c>
      <c r="L4837" s="10">
        <f>_xlfn.LET(_xlpm.w,J4837,LEN(_xlpm.w))</f>
        <v>5</v>
      </c>
      <c r="M4837" s="10">
        <f>_xlfn.LET(_xlpm.a,K4837,_xlpm.b,L4837,MAX(_xlpm.a,_xlpm.b))</f>
        <v>5</v>
      </c>
      <c r="N4837" s="10">
        <f>_xlfn.LET(_xlpm.d,(K4837,L4837),MAX(_xlpm.d)-MIN(_xlpm.d))</f>
        <v>2</v>
      </c>
      <c r="O4837" s="1" t="str">
        <f>_xlfn.LET(_xlpm.sep,":",_xlpm.w,$G4837,_xlfn.CONCAT("~",RIGHT(_xlpm.w,LEN(_xlpm.w)-FIND(_xlpm.sep,_xlpm.w)),"~"))</f>
        <v>~lmere~</v>
      </c>
      <c r="P4837" s="1" t="str">
        <f>_xlfn.LET(_xlpm.sep,":",_xlpm.w,$G4837,_xlfn.CONCAT("[",LEFT(_xlpm.w,FIND(_xlpm.sep,_xlpm.w)-1),"]"))</f>
        <v>[lmə]</v>
      </c>
      <c r="Q4837" s="14" cm="1">
        <f t="array" ref="Q4837">SUM(_xlfn._xlws.FILTER($H$2:$H$7117,_xlfn.MAP($O$2:$O$7117,_xlfn.LAMBDA(_xlpm.x,_xlpm.x=$O4837))))</f>
        <v>4.9701789264413521E-5</v>
      </c>
      <c r="R4837" s="14">
        <f>$H4837/Q4837</f>
        <v>1</v>
      </c>
      <c r="S4837" s="14" cm="1">
        <f t="array" ref="S4837">SUM(_xlfn._xlws.FILTER($H$2:$H$7117,_xlfn.MAP($P$2:$P$7117,_xlfn.LAMBDA(_xlpm.x,_xlpm.x=$P4837))))</f>
        <v>2.4850894632206762E-4</v>
      </c>
      <c r="T4837" s="14">
        <f>$H4837/S4837</f>
        <v>0.19999999999999998</v>
      </c>
      <c r="U4837" s="14">
        <f>_xlfn.LET(_xlpm.freq,F4837,_xlpm.size,M4837+1,_xlpm.F,V4837,LOG(1+_xlpm.freq)*LOG(1+_xlpm.size)*_xlpm.F)</f>
        <v>8.479995310704358E-2</v>
      </c>
      <c r="V4837" s="14">
        <f>_xlfn.LET(_xlpm.a,T4837,_xlpm.b,R4837,2*_xlpm.a*_xlpm.b/(_xlpm.a+_xlpm.b))</f>
        <v>0.33333333333333331</v>
      </c>
      <c r="W4837" s="14">
        <f>_xlfn.LET(_xlpm.p,R4837,_xlpm.q,T4837,LOG(_xlpm.p/_xlpm.q))</f>
        <v>0.69897000433601886</v>
      </c>
      <c r="X4837" s="2"/>
    </row>
    <row r="4838" spans="1:24">
      <c r="A4838" s="1" t="str">
        <f>_xlfn.LET(_xlpm.sep," : ",CONCATENATE(O4838,_xlpm.sep,P4838))</f>
        <v>~lpfur~ : [lpfə]</v>
      </c>
      <c r="B4838" s="1">
        <f>_xlfn.LET(_xlpm.d,$G4838,_xlpm.k,_xlfn.CONCAT(LEFT(TRIM(B$1),1),"*"),COUNTIF(_xlpm.d,_xlpm.k))</f>
        <v>0</v>
      </c>
      <c r="C4838" s="1">
        <f>_xlfn.LET(_xlpm.d,$G4838,_xlpm.k,_xlfn.CONCAT(LEFT(TRIM(C$1),1),"*"),COUNTIF(_xlpm.d,_xlpm.k))</f>
        <v>0</v>
      </c>
      <c r="D4838" s="1">
        <f>_xlfn.LET(_xlpm.d,$G4838,_xlpm.k,_xlfn.CONCAT(LEFT(TRIM(D$1),1),"*"),COUNTIF(_xlpm.d,_xlpm.k))</f>
        <v>0</v>
      </c>
      <c r="E4838" s="1">
        <f>LOG(F4838+1,10)</f>
        <v>0.30102999566398114</v>
      </c>
      <c r="F4838" s="7">
        <v>1</v>
      </c>
      <c r="G4838" s="9" t="s">
        <v>2167</v>
      </c>
      <c r="H4838" s="4">
        <f>F4838/freq.sum.r6e</f>
        <v>4.9701789264413521E-5</v>
      </c>
      <c r="I4838" s="1" t="str">
        <f>_xlfn.LET(_xlpm.sep,":",_xlpm.w,$G4838,LEFT(_xlpm.w,FIND(_xlpm.sep,_xlpm.w)-1))</f>
        <v>lpfə</v>
      </c>
      <c r="J4838" s="1" t="str">
        <f>_xlfn.LET(_xlpm.sep,":",_xlpm.w,$G4838,RIGHT(_xlpm.w,LEN(_xlpm.w)-FIND(_xlpm.sep,_xlpm.w)))</f>
        <v>lpfur</v>
      </c>
      <c r="K4838" s="10">
        <f>_xlfn.LET(_xlpm.w,I4838,LEN(_xlpm.w))</f>
        <v>4</v>
      </c>
      <c r="L4838" s="10">
        <f>_xlfn.LET(_xlpm.w,J4838,LEN(_xlpm.w))</f>
        <v>5</v>
      </c>
      <c r="M4838" s="10">
        <f>_xlfn.LET(_xlpm.a,K4838,_xlpm.b,L4838,MAX(_xlpm.a,_xlpm.b))</f>
        <v>5</v>
      </c>
      <c r="N4838" s="10">
        <f>_xlfn.LET(_xlpm.d,(K4838,L4838),MAX(_xlpm.d)-MIN(_xlpm.d))</f>
        <v>1</v>
      </c>
      <c r="O4838" s="1" t="str">
        <f>_xlfn.LET(_xlpm.sep,":",_xlpm.w,$G4838,_xlfn.CONCAT("~",RIGHT(_xlpm.w,LEN(_xlpm.w)-FIND(_xlpm.sep,_xlpm.w)),"~"))</f>
        <v>~lpfur~</v>
      </c>
      <c r="P4838" s="1" t="str">
        <f>_xlfn.LET(_xlpm.sep,":",_xlpm.w,$G4838,_xlfn.CONCAT("[",LEFT(_xlpm.w,FIND(_xlpm.sep,_xlpm.w)-1),"]"))</f>
        <v>[lpfə]</v>
      </c>
      <c r="Q4838" s="14" cm="1">
        <f t="array" ref="Q4838">SUM(_xlfn._xlws.FILTER($H$2:$H$7117,_xlfn.MAP($O$2:$O$7117,_xlfn.LAMBDA(_xlpm.x,_xlpm.x=$O4838))))</f>
        <v>4.9701789264413521E-5</v>
      </c>
      <c r="R4838" s="14">
        <f>$H4838/Q4838</f>
        <v>1</v>
      </c>
      <c r="S4838" s="14" cm="1">
        <f t="array" ref="S4838">SUM(_xlfn._xlws.FILTER($H$2:$H$7117,_xlfn.MAP($P$2:$P$7117,_xlfn.LAMBDA(_xlpm.x,_xlpm.x=$P4838))))</f>
        <v>2.4850894632206762E-4</v>
      </c>
      <c r="T4838" s="14">
        <f>$H4838/S4838</f>
        <v>0.19999999999999998</v>
      </c>
      <c r="U4838" s="14">
        <f>_xlfn.LET(_xlpm.freq,F4838,_xlpm.size,M4838+1,_xlpm.F,V4838,LOG(1+_xlpm.freq)*LOG(1+_xlpm.size)*_xlpm.F)</f>
        <v>8.479995310704358E-2</v>
      </c>
      <c r="V4838" s="14">
        <f>_xlfn.LET(_xlpm.a,T4838,_xlpm.b,R4838,2*_xlpm.a*_xlpm.b/(_xlpm.a+_xlpm.b))</f>
        <v>0.33333333333333331</v>
      </c>
      <c r="W4838" s="14">
        <f>_xlfn.LET(_xlpm.p,R4838,_xlpm.q,T4838,LOG(_xlpm.p/_xlpm.q))</f>
        <v>0.69897000433601886</v>
      </c>
      <c r="X4838" s="2"/>
    </row>
    <row r="4839" spans="1:24">
      <c r="A4839" s="1" t="str">
        <f>_xlfn.LET(_xlpm.sep," : ",CONCATENATE(O4839,_xlpm.sep,P4839))</f>
        <v>~lpfux~ : [lpfə]</v>
      </c>
      <c r="B4839" s="1">
        <f>_xlfn.LET(_xlpm.d,$G4839,_xlpm.k,_xlfn.CONCAT(LEFT(TRIM(B$1),1),"*"),COUNTIF(_xlpm.d,_xlpm.k))</f>
        <v>0</v>
      </c>
      <c r="C4839" s="1">
        <f>_xlfn.LET(_xlpm.d,$G4839,_xlpm.k,_xlfn.CONCAT(LEFT(TRIM(C$1),1),"*"),COUNTIF(_xlpm.d,_xlpm.k))</f>
        <v>0</v>
      </c>
      <c r="D4839" s="1">
        <f>_xlfn.LET(_xlpm.d,$G4839,_xlpm.k,_xlfn.CONCAT(LEFT(TRIM(D$1),1),"*"),COUNTIF(_xlpm.d,_xlpm.k))</f>
        <v>0</v>
      </c>
      <c r="E4839" s="1">
        <f>LOG(F4839+1,10)</f>
        <v>0.30102999566398114</v>
      </c>
      <c r="F4839" s="7">
        <v>1</v>
      </c>
      <c r="G4839" s="9" t="s">
        <v>2169</v>
      </c>
      <c r="H4839" s="4">
        <f>F4839/freq.sum.r6e</f>
        <v>4.9701789264413521E-5</v>
      </c>
      <c r="I4839" s="1" t="str">
        <f>_xlfn.LET(_xlpm.sep,":",_xlpm.w,$G4839,LEFT(_xlpm.w,FIND(_xlpm.sep,_xlpm.w)-1))</f>
        <v>lpfə</v>
      </c>
      <c r="J4839" s="1" t="str">
        <f>_xlfn.LET(_xlpm.sep,":",_xlpm.w,$G4839,RIGHT(_xlpm.w,LEN(_xlpm.w)-FIND(_xlpm.sep,_xlpm.w)))</f>
        <v>lpfux</v>
      </c>
      <c r="K4839" s="10">
        <f>_xlfn.LET(_xlpm.w,I4839,LEN(_xlpm.w))</f>
        <v>4</v>
      </c>
      <c r="L4839" s="10">
        <f>_xlfn.LET(_xlpm.w,J4839,LEN(_xlpm.w))</f>
        <v>5</v>
      </c>
      <c r="M4839" s="10">
        <f>_xlfn.LET(_xlpm.a,K4839,_xlpm.b,L4839,MAX(_xlpm.a,_xlpm.b))</f>
        <v>5</v>
      </c>
      <c r="N4839" s="10">
        <f>_xlfn.LET(_xlpm.d,(K4839,L4839),MAX(_xlpm.d)-MIN(_xlpm.d))</f>
        <v>1</v>
      </c>
      <c r="O4839" s="1" t="str">
        <f>_xlfn.LET(_xlpm.sep,":",_xlpm.w,$G4839,_xlfn.CONCAT("~",RIGHT(_xlpm.w,LEN(_xlpm.w)-FIND(_xlpm.sep,_xlpm.w)),"~"))</f>
        <v>~lpfux~</v>
      </c>
      <c r="P4839" s="1" t="str">
        <f>_xlfn.LET(_xlpm.sep,":",_xlpm.w,$G4839,_xlfn.CONCAT("[",LEFT(_xlpm.w,FIND(_xlpm.sep,_xlpm.w)-1),"]"))</f>
        <v>[lpfə]</v>
      </c>
      <c r="Q4839" s="14" cm="1">
        <f t="array" ref="Q4839">SUM(_xlfn._xlws.FILTER($H$2:$H$7117,_xlfn.MAP($O$2:$O$7117,_xlfn.LAMBDA(_xlpm.x,_xlpm.x=$O4839))))</f>
        <v>4.9701789264413521E-5</v>
      </c>
      <c r="R4839" s="14">
        <f>$H4839/Q4839</f>
        <v>1</v>
      </c>
      <c r="S4839" s="14" cm="1">
        <f t="array" ref="S4839">SUM(_xlfn._xlws.FILTER($H$2:$H$7117,_xlfn.MAP($P$2:$P$7117,_xlfn.LAMBDA(_xlpm.x,_xlpm.x=$P4839))))</f>
        <v>2.4850894632206762E-4</v>
      </c>
      <c r="T4839" s="14">
        <f>$H4839/S4839</f>
        <v>0.19999999999999998</v>
      </c>
      <c r="U4839" s="14">
        <f>_xlfn.LET(_xlpm.freq,F4839,_xlpm.size,M4839+1,_xlpm.F,V4839,LOG(1+_xlpm.freq)*LOG(1+_xlpm.size)*_xlpm.F)</f>
        <v>8.479995310704358E-2</v>
      </c>
      <c r="V4839" s="14">
        <f>_xlfn.LET(_xlpm.a,T4839,_xlpm.b,R4839,2*_xlpm.a*_xlpm.b/(_xlpm.a+_xlpm.b))</f>
        <v>0.33333333333333331</v>
      </c>
      <c r="W4839" s="14">
        <f>_xlfn.LET(_xlpm.p,R4839,_xlpm.q,T4839,LOG(_xlpm.p/_xlpm.q))</f>
        <v>0.69897000433601886</v>
      </c>
      <c r="X4839" s="2"/>
    </row>
    <row r="4840" spans="1:24">
      <c r="A4840" s="1" t="str">
        <f>_xlfn.LET(_xlpm.sep," : ",CONCATENATE(O4840,_xlpm.sep,P4840))</f>
        <v>~lptur~ : [lptʃə]</v>
      </c>
      <c r="B4840" s="1">
        <f>_xlfn.LET(_xlpm.d,$G4840,_xlpm.k,_xlfn.CONCAT(LEFT(TRIM(B$1),1),"*"),COUNTIF(_xlpm.d,_xlpm.k))</f>
        <v>0</v>
      </c>
      <c r="C4840" s="1">
        <f>_xlfn.LET(_xlpm.d,$G4840,_xlpm.k,_xlfn.CONCAT(LEFT(TRIM(C$1),1),"*"),COUNTIF(_xlpm.d,_xlpm.k))</f>
        <v>0</v>
      </c>
      <c r="D4840" s="1">
        <f>_xlfn.LET(_xlpm.d,$G4840,_xlpm.k,_xlfn.CONCAT(LEFT(TRIM(D$1),1),"*"),COUNTIF(_xlpm.d,_xlpm.k))</f>
        <v>0</v>
      </c>
      <c r="E4840" s="1">
        <f>LOG(F4840+1,10)</f>
        <v>0.30102999566398114</v>
      </c>
      <c r="F4840" s="7">
        <v>1</v>
      </c>
      <c r="G4840" s="9" t="s">
        <v>2171</v>
      </c>
      <c r="H4840" s="4">
        <f>F4840/freq.sum.r6e</f>
        <v>4.9701789264413521E-5</v>
      </c>
      <c r="I4840" s="4" t="str">
        <f>_xlfn.LET(_xlpm.sep,":",_xlpm.w,$G4840,LEFT(_xlpm.w,FIND(_xlpm.sep,_xlpm.w)-1))</f>
        <v>lptʃə</v>
      </c>
      <c r="J4840" s="4" t="str">
        <f>_xlfn.LET(_xlpm.sep,":",_xlpm.w,$G4840,RIGHT(_xlpm.w,LEN(_xlpm.w)-FIND(_xlpm.sep,_xlpm.w)))</f>
        <v>lptur</v>
      </c>
      <c r="K4840" s="10">
        <f>_xlfn.LET(_xlpm.w,I4840,LEN(_xlpm.w))</f>
        <v>5</v>
      </c>
      <c r="L4840" s="10">
        <f>_xlfn.LET(_xlpm.w,J4840,LEN(_xlpm.w))</f>
        <v>5</v>
      </c>
      <c r="M4840" s="10">
        <f>_xlfn.LET(_xlpm.a,K4840,_xlpm.b,L4840,MAX(_xlpm.a,_xlpm.b))</f>
        <v>5</v>
      </c>
      <c r="N4840" s="10">
        <f>_xlfn.LET(_xlpm.d,(K4840,L4840),MAX(_xlpm.d)-MIN(_xlpm.d))</f>
        <v>0</v>
      </c>
      <c r="O4840" s="1" t="str">
        <f>_xlfn.LET(_xlpm.sep,":",_xlpm.w,$G4840,_xlfn.CONCAT("~",RIGHT(_xlpm.w,LEN(_xlpm.w)-FIND(_xlpm.sep,_xlpm.w)),"~"))</f>
        <v>~lptur~</v>
      </c>
      <c r="P4840" s="1" t="str">
        <f>_xlfn.LET(_xlpm.sep,":",_xlpm.w,$G4840,_xlfn.CONCAT("[",LEFT(_xlpm.w,FIND(_xlpm.sep,_xlpm.w)-1),"]"))</f>
        <v>[lptʃə]</v>
      </c>
      <c r="Q4840" s="14" cm="1">
        <f t="array" ref="Q4840">SUM(_xlfn._xlws.FILTER($H$2:$H$7109,_xlfn.MAP($O$2:$O$7109,_xlfn.LAMBDA(_xlpm.x,_xlpm.x=$O4840))))</f>
        <v>4.9701789264413521E-5</v>
      </c>
      <c r="R4840" s="14">
        <f>$H4840/Q4840</f>
        <v>1</v>
      </c>
      <c r="S4840" s="14" cm="1">
        <f t="array" ref="S4840">SUM(_xlfn._xlws.FILTER($H$2:$H$7109,_xlfn.MAP($P$2:$P$7109,_xlfn.LAMBDA(_xlpm.x,_xlpm.x=$P4840))))</f>
        <v>2.4850894632206762E-4</v>
      </c>
      <c r="T4840" s="14">
        <f>$H4840/S4840</f>
        <v>0.19999999999999998</v>
      </c>
      <c r="U4840" s="14">
        <f>_xlfn.LET(_xlpm.freq,F4840,_xlpm.size,M4840+1,_xlpm.F,V4840,LOG(1+_xlpm.freq)*LOG(1+_xlpm.size)*_xlpm.F)</f>
        <v>8.479995310704358E-2</v>
      </c>
      <c r="V4840" s="14">
        <f>_xlfn.LET(_xlpm.a,T4840,_xlpm.b,R4840,2*_xlpm.a*_xlpm.b/(_xlpm.a+_xlpm.b))</f>
        <v>0.33333333333333331</v>
      </c>
      <c r="W4840" s="14">
        <f>_xlfn.LET(_xlpm.p,R4840,_xlpm.q,T4840,LOG(_xlpm.p/_xlpm.q))</f>
        <v>0.69897000433601886</v>
      </c>
      <c r="X4840" s="2"/>
    </row>
    <row r="4841" spans="1:24">
      <c r="A4841" s="1" t="str">
        <f>_xlfn.LET(_xlpm.sep," : ",CONCATENATE(O4841,_xlpm.sep,P4841))</f>
        <v>~lperx~ : [lpə]</v>
      </c>
      <c r="B4841" s="1">
        <f>_xlfn.LET(_xlpm.d,$G4841,_xlpm.k,_xlfn.CONCAT(LEFT(TRIM(B$1),1),"*"),COUNTIF(_xlpm.d,_xlpm.k))</f>
        <v>0</v>
      </c>
      <c r="C4841" s="1">
        <f>_xlfn.LET(_xlpm.d,$G4841,_xlpm.k,_xlfn.CONCAT(LEFT(TRIM(C$1),1),"*"),COUNTIF(_xlpm.d,_xlpm.k))</f>
        <v>0</v>
      </c>
      <c r="D4841" s="1">
        <f>_xlfn.LET(_xlpm.d,$G4841,_xlpm.k,_xlfn.CONCAT(LEFT(TRIM(D$1),1),"*"),COUNTIF(_xlpm.d,_xlpm.k))</f>
        <v>0</v>
      </c>
      <c r="E4841" s="1">
        <f>LOG(F4841+1,10)</f>
        <v>0.30102999566398114</v>
      </c>
      <c r="F4841" s="7">
        <v>1</v>
      </c>
      <c r="G4841" s="9" t="s">
        <v>2177</v>
      </c>
      <c r="H4841" s="4">
        <f>F4841/freq.sum.r6e</f>
        <v>4.9701789264413521E-5</v>
      </c>
      <c r="I4841" s="1" t="str">
        <f>_xlfn.LET(_xlpm.sep,":",_xlpm.w,$G4841,LEFT(_xlpm.w,FIND(_xlpm.sep,_xlpm.w)-1))</f>
        <v>lpə</v>
      </c>
      <c r="J4841" s="1" t="str">
        <f>_xlfn.LET(_xlpm.sep,":",_xlpm.w,$G4841,RIGHT(_xlpm.w,LEN(_xlpm.w)-FIND(_xlpm.sep,_xlpm.w)))</f>
        <v>lperx</v>
      </c>
      <c r="K4841" s="10">
        <f>_xlfn.LET(_xlpm.w,I4841,LEN(_xlpm.w))</f>
        <v>3</v>
      </c>
      <c r="L4841" s="10">
        <f>_xlfn.LET(_xlpm.w,J4841,LEN(_xlpm.w))</f>
        <v>5</v>
      </c>
      <c r="M4841" s="10">
        <f>_xlfn.LET(_xlpm.a,K4841,_xlpm.b,L4841,MAX(_xlpm.a,_xlpm.b))</f>
        <v>5</v>
      </c>
      <c r="N4841" s="10">
        <f>_xlfn.LET(_xlpm.d,(K4841,L4841),MAX(_xlpm.d)-MIN(_xlpm.d))</f>
        <v>2</v>
      </c>
      <c r="O4841" s="1" t="str">
        <f>_xlfn.LET(_xlpm.sep,":",_xlpm.w,$G4841,_xlfn.CONCAT("~",RIGHT(_xlpm.w,LEN(_xlpm.w)-FIND(_xlpm.sep,_xlpm.w)),"~"))</f>
        <v>~lperx~</v>
      </c>
      <c r="P4841" s="1" t="str">
        <f>_xlfn.LET(_xlpm.sep,":",_xlpm.w,$G4841,_xlfn.CONCAT("[",LEFT(_xlpm.w,FIND(_xlpm.sep,_xlpm.w)-1),"]"))</f>
        <v>[lpə]</v>
      </c>
      <c r="Q4841" s="14" cm="1">
        <f t="array" ref="Q4841">SUM(_xlfn._xlws.FILTER($H$2:$H$7117,_xlfn.MAP($O$2:$O$7117,_xlfn.LAMBDA(_xlpm.x,_xlpm.x=$O4841))))</f>
        <v>4.9701789264413521E-5</v>
      </c>
      <c r="R4841" s="14">
        <f>$H4841/Q4841</f>
        <v>1</v>
      </c>
      <c r="S4841" s="14" cm="1">
        <f t="array" ref="S4841">SUM(_xlfn._xlws.FILTER($H$2:$H$7117,_xlfn.MAP($P$2:$P$7117,_xlfn.LAMBDA(_xlpm.x,_xlpm.x=$P4841))))</f>
        <v>2.4850894632206762E-4</v>
      </c>
      <c r="T4841" s="14">
        <f>$H4841/S4841</f>
        <v>0.19999999999999998</v>
      </c>
      <c r="U4841" s="14">
        <f>_xlfn.LET(_xlpm.freq,F4841,_xlpm.size,M4841+1,_xlpm.F,V4841,LOG(1+_xlpm.freq)*LOG(1+_xlpm.size)*_xlpm.F)</f>
        <v>8.479995310704358E-2</v>
      </c>
      <c r="V4841" s="14">
        <f>_xlfn.LET(_xlpm.a,T4841,_xlpm.b,R4841,2*_xlpm.a*_xlpm.b/(_xlpm.a+_xlpm.b))</f>
        <v>0.33333333333333331</v>
      </c>
      <c r="W4841" s="14">
        <f>_xlfn.LET(_xlpm.p,R4841,_xlpm.q,T4841,LOG(_xlpm.p/_xlpm.q))</f>
        <v>0.69897000433601886</v>
      </c>
      <c r="X4841" s="2"/>
    </row>
    <row r="4842" spans="1:24">
      <c r="A4842" s="1" t="str">
        <f>_xlfn.LET(_xlpm.sep," : ",CONCATENATE(O4842,_xlpm.sep,P4842))</f>
        <v>~lptux~ : [lptʃə]</v>
      </c>
      <c r="B4842" s="1">
        <f>_xlfn.LET(_xlpm.d,$G4842,_xlpm.k,_xlfn.CONCAT(LEFT(TRIM(B$1),1),"*"),COUNTIF(_xlpm.d,_xlpm.k))</f>
        <v>0</v>
      </c>
      <c r="C4842" s="1">
        <f>_xlfn.LET(_xlpm.d,$G4842,_xlpm.k,_xlfn.CONCAT(LEFT(TRIM(C$1),1),"*"),COUNTIF(_xlpm.d,_xlpm.k))</f>
        <v>0</v>
      </c>
      <c r="D4842" s="1">
        <f>_xlfn.LET(_xlpm.d,$G4842,_xlpm.k,_xlfn.CONCAT(LEFT(TRIM(D$1),1),"*"),COUNTIF(_xlpm.d,_xlpm.k))</f>
        <v>0</v>
      </c>
      <c r="E4842" s="1">
        <f>LOG(F4842+1,10)</f>
        <v>0.30102999566398114</v>
      </c>
      <c r="F4842" s="7">
        <v>1</v>
      </c>
      <c r="G4842" s="9" t="s">
        <v>2173</v>
      </c>
      <c r="H4842" s="4">
        <f>F4842/freq.sum.r6e</f>
        <v>4.9701789264413521E-5</v>
      </c>
      <c r="I4842" s="1" t="str">
        <f>_xlfn.LET(_xlpm.sep,":",_xlpm.w,$G4842,LEFT(_xlpm.w,FIND(_xlpm.sep,_xlpm.w)-1))</f>
        <v>lptʃə</v>
      </c>
      <c r="J4842" s="1" t="str">
        <f>_xlfn.LET(_xlpm.sep,":",_xlpm.w,$G4842,RIGHT(_xlpm.w,LEN(_xlpm.w)-FIND(_xlpm.sep,_xlpm.w)))</f>
        <v>lptux</v>
      </c>
      <c r="K4842" s="10">
        <f>_xlfn.LET(_xlpm.w,I4842,LEN(_xlpm.w))</f>
        <v>5</v>
      </c>
      <c r="L4842" s="10">
        <f>_xlfn.LET(_xlpm.w,J4842,LEN(_xlpm.w))</f>
        <v>5</v>
      </c>
      <c r="M4842" s="10">
        <f>_xlfn.LET(_xlpm.a,K4842,_xlpm.b,L4842,MAX(_xlpm.a,_xlpm.b))</f>
        <v>5</v>
      </c>
      <c r="N4842" s="10">
        <f>_xlfn.LET(_xlpm.d,(K4842,L4842),MAX(_xlpm.d)-MIN(_xlpm.d))</f>
        <v>0</v>
      </c>
      <c r="O4842" s="1" t="str">
        <f>_xlfn.LET(_xlpm.sep,":",_xlpm.w,$G4842,_xlfn.CONCAT("~",RIGHT(_xlpm.w,LEN(_xlpm.w)-FIND(_xlpm.sep,_xlpm.w)),"~"))</f>
        <v>~lptux~</v>
      </c>
      <c r="P4842" s="1" t="str">
        <f>_xlfn.LET(_xlpm.sep,":",_xlpm.w,$G4842,_xlfn.CONCAT("[",LEFT(_xlpm.w,FIND(_xlpm.sep,_xlpm.w)-1),"]"))</f>
        <v>[lptʃə]</v>
      </c>
      <c r="Q4842" s="14" cm="1">
        <f t="array" ref="Q4842">SUM(_xlfn._xlws.FILTER($H$2:$H$7117,_xlfn.MAP($O$2:$O$7117,_xlfn.LAMBDA(_xlpm.x,_xlpm.x=$O4842))))</f>
        <v>4.9701789264413521E-5</v>
      </c>
      <c r="R4842" s="14">
        <f>$H4842/Q4842</f>
        <v>1</v>
      </c>
      <c r="S4842" s="14" cm="1">
        <f t="array" ref="S4842">SUM(_xlfn._xlws.FILTER($H$2:$H$7117,_xlfn.MAP($P$2:$P$7117,_xlfn.LAMBDA(_xlpm.x,_xlpm.x=$P4842))))</f>
        <v>2.4850894632206762E-4</v>
      </c>
      <c r="T4842" s="14">
        <f>$H4842/S4842</f>
        <v>0.19999999999999998</v>
      </c>
      <c r="U4842" s="14">
        <f>_xlfn.LET(_xlpm.freq,F4842,_xlpm.size,M4842+1,_xlpm.F,V4842,LOG(1+_xlpm.freq)*LOG(1+_xlpm.size)*_xlpm.F)</f>
        <v>8.479995310704358E-2</v>
      </c>
      <c r="V4842" s="14">
        <f>_xlfn.LET(_xlpm.a,T4842,_xlpm.b,R4842,2*_xlpm.a*_xlpm.b/(_xlpm.a+_xlpm.b))</f>
        <v>0.33333333333333331</v>
      </c>
      <c r="W4842" s="14">
        <f>_xlfn.LET(_xlpm.p,R4842,_xlpm.q,T4842,LOG(_xlpm.p/_xlpm.q))</f>
        <v>0.69897000433601886</v>
      </c>
      <c r="X4842" s="2"/>
    </row>
    <row r="4843" spans="1:24">
      <c r="A4843" s="1" t="str">
        <f>_xlfn.LET(_xlpm.sep," : ",CONCATENATE(O4843,_xlpm.sep,P4843))</f>
        <v>~lperr~ : [lpə]</v>
      </c>
      <c r="B4843" s="1">
        <f>_xlfn.LET(_xlpm.d,$G4843,_xlpm.k,_xlfn.CONCAT(LEFT(TRIM(B$1),1),"*"),COUNTIF(_xlpm.d,_xlpm.k))</f>
        <v>0</v>
      </c>
      <c r="C4843" s="1">
        <f>_xlfn.LET(_xlpm.d,$G4843,_xlpm.k,_xlfn.CONCAT(LEFT(TRIM(C$1),1),"*"),COUNTIF(_xlpm.d,_xlpm.k))</f>
        <v>0</v>
      </c>
      <c r="D4843" s="1">
        <f>_xlfn.LET(_xlpm.d,$G4843,_xlpm.k,_xlfn.CONCAT(LEFT(TRIM(D$1),1),"*"),COUNTIF(_xlpm.d,_xlpm.k))</f>
        <v>0</v>
      </c>
      <c r="E4843" s="1">
        <f>LOG(F4843+1,10)</f>
        <v>0.30102999566398114</v>
      </c>
      <c r="F4843" s="7">
        <v>1</v>
      </c>
      <c r="G4843" s="9" t="s">
        <v>2175</v>
      </c>
      <c r="H4843" s="4">
        <f>F4843/freq.sum.r6e</f>
        <v>4.9701789264413521E-5</v>
      </c>
      <c r="I4843" s="1" t="str">
        <f>_xlfn.LET(_xlpm.sep,":",_xlpm.w,$G4843,LEFT(_xlpm.w,FIND(_xlpm.sep,_xlpm.w)-1))</f>
        <v>lpə</v>
      </c>
      <c r="J4843" s="1" t="str">
        <f>_xlfn.LET(_xlpm.sep,":",_xlpm.w,$G4843,RIGHT(_xlpm.w,LEN(_xlpm.w)-FIND(_xlpm.sep,_xlpm.w)))</f>
        <v>lperr</v>
      </c>
      <c r="K4843" s="10">
        <f>_xlfn.LET(_xlpm.w,I4843,LEN(_xlpm.w))</f>
        <v>3</v>
      </c>
      <c r="L4843" s="10">
        <f>_xlfn.LET(_xlpm.w,J4843,LEN(_xlpm.w))</f>
        <v>5</v>
      </c>
      <c r="M4843" s="10">
        <f>_xlfn.LET(_xlpm.a,K4843,_xlpm.b,L4843,MAX(_xlpm.a,_xlpm.b))</f>
        <v>5</v>
      </c>
      <c r="N4843" s="10">
        <f>_xlfn.LET(_xlpm.d,(K4843,L4843),MAX(_xlpm.d)-MIN(_xlpm.d))</f>
        <v>2</v>
      </c>
      <c r="O4843" s="1" t="str">
        <f>_xlfn.LET(_xlpm.sep,":",_xlpm.w,$G4843,_xlfn.CONCAT("~",RIGHT(_xlpm.w,LEN(_xlpm.w)-FIND(_xlpm.sep,_xlpm.w)),"~"))</f>
        <v>~lperr~</v>
      </c>
      <c r="P4843" s="1" t="str">
        <f>_xlfn.LET(_xlpm.sep,":",_xlpm.w,$G4843,_xlfn.CONCAT("[",LEFT(_xlpm.w,FIND(_xlpm.sep,_xlpm.w)-1),"]"))</f>
        <v>[lpə]</v>
      </c>
      <c r="Q4843" s="14" cm="1">
        <f t="array" ref="Q4843">SUM(_xlfn._xlws.FILTER($H$2:$H$7117,_xlfn.MAP($O$2:$O$7117,_xlfn.LAMBDA(_xlpm.x,_xlpm.x=$O4843))))</f>
        <v>4.9701789264413521E-5</v>
      </c>
      <c r="R4843" s="14">
        <f>$H4843/Q4843</f>
        <v>1</v>
      </c>
      <c r="S4843" s="14" cm="1">
        <f t="array" ref="S4843">SUM(_xlfn._xlws.FILTER($H$2:$H$7117,_xlfn.MAP($P$2:$P$7117,_xlfn.LAMBDA(_xlpm.x,_xlpm.x=$P4843))))</f>
        <v>2.4850894632206762E-4</v>
      </c>
      <c r="T4843" s="14">
        <f>$H4843/S4843</f>
        <v>0.19999999999999998</v>
      </c>
      <c r="U4843" s="14">
        <f>_xlfn.LET(_xlpm.freq,F4843,_xlpm.size,M4843+1,_xlpm.F,V4843,LOG(1+_xlpm.freq)*LOG(1+_xlpm.size)*_xlpm.F)</f>
        <v>8.479995310704358E-2</v>
      </c>
      <c r="V4843" s="14">
        <f>_xlfn.LET(_xlpm.a,T4843,_xlpm.b,R4843,2*_xlpm.a*_xlpm.b/(_xlpm.a+_xlpm.b))</f>
        <v>0.33333333333333331</v>
      </c>
      <c r="W4843" s="14">
        <f>_xlfn.LET(_xlpm.p,R4843,_xlpm.q,T4843,LOG(_xlpm.p/_xlpm.q))</f>
        <v>0.69897000433601886</v>
      </c>
      <c r="X4843" s="2"/>
    </row>
    <row r="4844" spans="1:24">
      <c r="A4844" s="1" t="str">
        <f>_xlfn.LET(_xlpm.sep," : ",CONCATENATE(O4844,_xlpm.sep,P4844))</f>
        <v>~lsore~ : [lsə]</v>
      </c>
      <c r="B4844" s="1">
        <f>_xlfn.LET(_xlpm.d,$G4844,_xlpm.k,_xlfn.CONCAT(LEFT(TRIM(B$1),1),"*"),COUNTIF(_xlpm.d,_xlpm.k))</f>
        <v>0</v>
      </c>
      <c r="C4844" s="1">
        <f>_xlfn.LET(_xlpm.d,$G4844,_xlpm.k,_xlfn.CONCAT(LEFT(TRIM(C$1),1),"*"),COUNTIF(_xlpm.d,_xlpm.k))</f>
        <v>0</v>
      </c>
      <c r="D4844" s="1">
        <f>_xlfn.LET(_xlpm.d,$G4844,_xlpm.k,_xlfn.CONCAT(LEFT(TRIM(D$1),1),"*"),COUNTIF(_xlpm.d,_xlpm.k))</f>
        <v>0</v>
      </c>
      <c r="E4844" s="1">
        <f>LOG(F4844+1,10)</f>
        <v>0.30102999566398114</v>
      </c>
      <c r="F4844" s="7">
        <v>1</v>
      </c>
      <c r="G4844" s="9" t="s">
        <v>2180</v>
      </c>
      <c r="H4844" s="4">
        <f>F4844/freq.sum.r6e</f>
        <v>4.9701789264413521E-5</v>
      </c>
      <c r="I4844" s="1" t="str">
        <f>_xlfn.LET(_xlpm.sep,":",_xlpm.w,$G4844,LEFT(_xlpm.w,FIND(_xlpm.sep,_xlpm.w)-1))</f>
        <v>lsə</v>
      </c>
      <c r="J4844" s="1" t="str">
        <f>_xlfn.LET(_xlpm.sep,":",_xlpm.w,$G4844,RIGHT(_xlpm.w,LEN(_xlpm.w)-FIND(_xlpm.sep,_xlpm.w)))</f>
        <v>lsore</v>
      </c>
      <c r="K4844" s="10">
        <f>_xlfn.LET(_xlpm.w,I4844,LEN(_xlpm.w))</f>
        <v>3</v>
      </c>
      <c r="L4844" s="10">
        <f>_xlfn.LET(_xlpm.w,J4844,LEN(_xlpm.w))</f>
        <v>5</v>
      </c>
      <c r="M4844" s="10">
        <f>_xlfn.LET(_xlpm.a,K4844,_xlpm.b,L4844,MAX(_xlpm.a,_xlpm.b))</f>
        <v>5</v>
      </c>
      <c r="N4844" s="10">
        <f>_xlfn.LET(_xlpm.d,(K4844,L4844),MAX(_xlpm.d)-MIN(_xlpm.d))</f>
        <v>2</v>
      </c>
      <c r="O4844" s="1" t="str">
        <f>_xlfn.LET(_xlpm.sep,":",_xlpm.w,$G4844,_xlfn.CONCAT("~",RIGHT(_xlpm.w,LEN(_xlpm.w)-FIND(_xlpm.sep,_xlpm.w)),"~"))</f>
        <v>~lsore~</v>
      </c>
      <c r="P4844" s="1" t="str">
        <f>_xlfn.LET(_xlpm.sep,":",_xlpm.w,$G4844,_xlfn.CONCAT("[",LEFT(_xlpm.w,FIND(_xlpm.sep,_xlpm.w)-1),"]"))</f>
        <v>[lsə]</v>
      </c>
      <c r="Q4844" s="14" cm="1">
        <f t="array" ref="Q4844">SUM(_xlfn._xlws.FILTER($H$2:$H$7117,_xlfn.MAP($O$2:$O$7117,_xlfn.LAMBDA(_xlpm.x,_xlpm.x=$O4844))))</f>
        <v>4.9701789264413521E-5</v>
      </c>
      <c r="R4844" s="14">
        <f>$H4844/Q4844</f>
        <v>1</v>
      </c>
      <c r="S4844" s="14" cm="1">
        <f t="array" ref="S4844">SUM(_xlfn._xlws.FILTER($H$2:$H$7117,_xlfn.MAP($P$2:$P$7117,_xlfn.LAMBDA(_xlpm.x,_xlpm.x=$P4844))))</f>
        <v>2.4850894632206762E-4</v>
      </c>
      <c r="T4844" s="14">
        <f>$H4844/S4844</f>
        <v>0.19999999999999998</v>
      </c>
      <c r="U4844" s="14">
        <f>_xlfn.LET(_xlpm.freq,F4844,_xlpm.size,M4844+1,_xlpm.F,V4844,LOG(1+_xlpm.freq)*LOG(1+_xlpm.size)*_xlpm.F)</f>
        <v>8.479995310704358E-2</v>
      </c>
      <c r="V4844" s="14">
        <f>_xlfn.LET(_xlpm.a,T4844,_xlpm.b,R4844,2*_xlpm.a*_xlpm.b/(_xlpm.a+_xlpm.b))</f>
        <v>0.33333333333333331</v>
      </c>
      <c r="W4844" s="14">
        <f>_xlfn.LET(_xlpm.p,R4844,_xlpm.q,T4844,LOG(_xlpm.p/_xlpm.q))</f>
        <v>0.69897000433601886</v>
      </c>
      <c r="X4844" s="2"/>
    </row>
    <row r="4845" spans="1:24">
      <c r="A4845" s="1" t="str">
        <f>_xlfn.LET(_xlpm.sep," : ",CONCATENATE(O4845,_xlpm.sep,P4845))</f>
        <v>~lture~ : [ltʃə]</v>
      </c>
      <c r="B4845" s="1">
        <f>_xlfn.LET(_xlpm.d,$G4845,_xlpm.k,_xlfn.CONCAT(LEFT(TRIM(B$1),1),"*"),COUNTIF(_xlpm.d,_xlpm.k))</f>
        <v>0</v>
      </c>
      <c r="C4845" s="1">
        <f>_xlfn.LET(_xlpm.d,$G4845,_xlpm.k,_xlfn.CONCAT(LEFT(TRIM(C$1),1),"*"),COUNTIF(_xlpm.d,_xlpm.k))</f>
        <v>0</v>
      </c>
      <c r="D4845" s="1">
        <f>_xlfn.LET(_xlpm.d,$G4845,_xlpm.k,_xlfn.CONCAT(LEFT(TRIM(D$1),1),"*"),COUNTIF(_xlpm.d,_xlpm.k))</f>
        <v>0</v>
      </c>
      <c r="E4845" s="1">
        <f>LOG(F4845+1,10)</f>
        <v>0.30102999566398114</v>
      </c>
      <c r="F4845" s="7">
        <v>1</v>
      </c>
      <c r="G4845" s="9" t="s">
        <v>2222</v>
      </c>
      <c r="H4845" s="4">
        <f>F4845/freq.sum.r6e</f>
        <v>4.9701789264413521E-5</v>
      </c>
      <c r="I4845" s="1" t="str">
        <f>_xlfn.LET(_xlpm.sep,":",_xlpm.w,$G4845,LEFT(_xlpm.w,FIND(_xlpm.sep,_xlpm.w)-1))</f>
        <v>ltʃə</v>
      </c>
      <c r="J4845" s="1" t="str">
        <f>_xlfn.LET(_xlpm.sep,":",_xlpm.w,$G4845,RIGHT(_xlpm.w,LEN(_xlpm.w)-FIND(_xlpm.sep,_xlpm.w)))</f>
        <v>lture</v>
      </c>
      <c r="K4845" s="10">
        <f>_xlfn.LET(_xlpm.w,I4845,LEN(_xlpm.w))</f>
        <v>4</v>
      </c>
      <c r="L4845" s="10">
        <f>_xlfn.LET(_xlpm.w,J4845,LEN(_xlpm.w))</f>
        <v>5</v>
      </c>
      <c r="M4845" s="10">
        <f>_xlfn.LET(_xlpm.a,K4845,_xlpm.b,L4845,MAX(_xlpm.a,_xlpm.b))</f>
        <v>5</v>
      </c>
      <c r="N4845" s="10">
        <f>_xlfn.LET(_xlpm.d,(K4845,L4845),MAX(_xlpm.d)-MIN(_xlpm.d))</f>
        <v>1</v>
      </c>
      <c r="O4845" s="1" t="str">
        <f>_xlfn.LET(_xlpm.sep,":",_xlpm.w,$G4845,_xlfn.CONCAT("~",RIGHT(_xlpm.w,LEN(_xlpm.w)-FIND(_xlpm.sep,_xlpm.w)),"~"))</f>
        <v>~lture~</v>
      </c>
      <c r="P4845" s="1" t="str">
        <f>_xlfn.LET(_xlpm.sep,":",_xlpm.w,$G4845,_xlfn.CONCAT("[",LEFT(_xlpm.w,FIND(_xlpm.sep,_xlpm.w)-1),"]"))</f>
        <v>[ltʃə]</v>
      </c>
      <c r="Q4845" s="14" cm="1">
        <f t="array" ref="Q4845">SUM(_xlfn._xlws.FILTER($H$2:$H$7117,_xlfn.MAP($O$2:$O$7117,_xlfn.LAMBDA(_xlpm.x,_xlpm.x=$O4845))))</f>
        <v>4.9701789264413521E-5</v>
      </c>
      <c r="R4845" s="14">
        <f>$H4845/Q4845</f>
        <v>1</v>
      </c>
      <c r="S4845" s="14" cm="1">
        <f t="array" ref="S4845">SUM(_xlfn._xlws.FILTER($H$2:$H$7117,_xlfn.MAP($P$2:$P$7117,_xlfn.LAMBDA(_xlpm.x,_xlpm.x=$P4845))))</f>
        <v>2.4850894632206762E-4</v>
      </c>
      <c r="T4845" s="14">
        <f>$H4845/S4845</f>
        <v>0.19999999999999998</v>
      </c>
      <c r="U4845" s="14">
        <f>_xlfn.LET(_xlpm.freq,F4845,_xlpm.size,M4845+1,_xlpm.F,V4845,LOG(1+_xlpm.freq)*LOG(1+_xlpm.size)*_xlpm.F)</f>
        <v>8.479995310704358E-2</v>
      </c>
      <c r="V4845" s="14">
        <f>_xlfn.LET(_xlpm.a,T4845,_xlpm.b,R4845,2*_xlpm.a*_xlpm.b/(_xlpm.a+_xlpm.b))</f>
        <v>0.33333333333333331</v>
      </c>
      <c r="W4845" s="14">
        <f>_xlfn.LET(_xlpm.p,R4845,_xlpm.q,T4845,LOG(_xlpm.p/_xlpm.q))</f>
        <v>0.69897000433601886</v>
      </c>
      <c r="X4845" s="2"/>
    </row>
    <row r="4846" spans="1:24">
      <c r="A4846" s="1" t="str">
        <f>_xlfn.LET(_xlpm.sep," : ",CONCATENATE(O4846,_xlpm.sep,P4846))</f>
        <v>~voire~ : [vwə]</v>
      </c>
      <c r="B4846" s="1">
        <f>_xlfn.LET(_xlpm.d,$G4846,_xlpm.k,_xlfn.CONCAT(LEFT(TRIM(B$1),1),"*"),COUNTIF(_xlpm.d,_xlpm.k))</f>
        <v>0</v>
      </c>
      <c r="C4846" s="1">
        <f>_xlfn.LET(_xlpm.d,$G4846,_xlpm.k,_xlfn.CONCAT(LEFT(TRIM(C$1),1),"*"),COUNTIF(_xlpm.d,_xlpm.k))</f>
        <v>0</v>
      </c>
      <c r="D4846" s="1">
        <f>_xlfn.LET(_xlpm.d,$G4846,_xlpm.k,_xlfn.CONCAT(LEFT(TRIM(D$1),1),"*"),COUNTIF(_xlpm.d,_xlpm.k))</f>
        <v>0</v>
      </c>
      <c r="E4846" s="1">
        <f>LOG(F4846+1,10)</f>
        <v>0.30102999566398114</v>
      </c>
      <c r="F4846" s="7">
        <v>1</v>
      </c>
      <c r="G4846" s="9" t="s">
        <v>5129</v>
      </c>
      <c r="H4846" s="4">
        <f>F4846/freq.sum.r6e</f>
        <v>4.9701789264413521E-5</v>
      </c>
      <c r="I4846" s="1" t="str">
        <f>_xlfn.LET(_xlpm.sep,":",_xlpm.w,$G4846,LEFT(_xlpm.w,FIND(_xlpm.sep,_xlpm.w)-1))</f>
        <v>vwə</v>
      </c>
      <c r="J4846" s="1" t="str">
        <f>_xlfn.LET(_xlpm.sep,":",_xlpm.w,$G4846,RIGHT(_xlpm.w,LEN(_xlpm.w)-FIND(_xlpm.sep,_xlpm.w)))</f>
        <v>voire</v>
      </c>
      <c r="K4846" s="10">
        <f>_xlfn.LET(_xlpm.w,I4846,LEN(_xlpm.w))</f>
        <v>3</v>
      </c>
      <c r="L4846" s="10">
        <f>_xlfn.LET(_xlpm.w,J4846,LEN(_xlpm.w))</f>
        <v>5</v>
      </c>
      <c r="M4846" s="10">
        <f>_xlfn.LET(_xlpm.a,K4846,_xlpm.b,L4846,MAX(_xlpm.a,_xlpm.b))</f>
        <v>5</v>
      </c>
      <c r="N4846" s="10">
        <f>_xlfn.LET(_xlpm.d,(K4846,L4846),MAX(_xlpm.d)-MIN(_xlpm.d))</f>
        <v>2</v>
      </c>
      <c r="O4846" s="1" t="str">
        <f>_xlfn.LET(_xlpm.sep,":",_xlpm.w,$G4846,_xlfn.CONCAT("~",RIGHT(_xlpm.w,LEN(_xlpm.w)-FIND(_xlpm.sep,_xlpm.w)),"~"))</f>
        <v>~voire~</v>
      </c>
      <c r="P4846" s="1" t="str">
        <f>_xlfn.LET(_xlpm.sep,":",_xlpm.w,$G4846,_xlfn.CONCAT("[",LEFT(_xlpm.w,FIND(_xlpm.sep,_xlpm.w)-1),"]"))</f>
        <v>[vwə]</v>
      </c>
      <c r="Q4846" s="14" cm="1">
        <f t="array" ref="Q4846">SUM(_xlfn._xlws.FILTER($H$2:$H$7117,_xlfn.MAP($O$2:$O$7117,_xlfn.LAMBDA(_xlpm.x,_xlpm.x=$O4846))))</f>
        <v>4.9701789264413521E-5</v>
      </c>
      <c r="R4846" s="14">
        <f>$H4846/Q4846</f>
        <v>1</v>
      </c>
      <c r="S4846" s="14" cm="1">
        <f t="array" ref="S4846">SUM(_xlfn._xlws.FILTER($H$2:$H$7117,_xlfn.MAP($P$2:$P$7117,_xlfn.LAMBDA(_xlpm.x,_xlpm.x=$P4846))))</f>
        <v>2.4850894632206762E-4</v>
      </c>
      <c r="T4846" s="14">
        <f>$H4846/S4846</f>
        <v>0.19999999999999998</v>
      </c>
      <c r="U4846" s="14">
        <f>_xlfn.LET(_xlpm.freq,F4846,_xlpm.size,M4846+1,_xlpm.F,V4846,LOG(1+_xlpm.freq)*LOG(1+_xlpm.size)*_xlpm.F)</f>
        <v>8.479995310704358E-2</v>
      </c>
      <c r="V4846" s="14">
        <f>_xlfn.LET(_xlpm.a,T4846,_xlpm.b,R4846,2*_xlpm.a*_xlpm.b/(_xlpm.a+_xlpm.b))</f>
        <v>0.33333333333333331</v>
      </c>
      <c r="W4846" s="14">
        <f>_xlfn.LET(_xlpm.p,R4846,_xlpm.q,T4846,LOG(_xlpm.p/_xlpm.q))</f>
        <v>0.69897000433601886</v>
      </c>
      <c r="X4846" s="2"/>
    </row>
    <row r="4847" spans="1:24">
      <c r="A4847" s="1" t="str">
        <f>_xlfn.LET(_xlpm.sep," : ",CONCATENATE(O4847,_xlpm.sep,P4847))</f>
        <v>~tlere~ : [tlə]</v>
      </c>
      <c r="B4847" s="1">
        <f>_xlfn.LET(_xlpm.d,$G4847,_xlpm.k,_xlfn.CONCAT(LEFT(TRIM(B$1),1),"*"),COUNTIF(_xlpm.d,_xlpm.k))</f>
        <v>0</v>
      </c>
      <c r="C4847" s="1">
        <f>_xlfn.LET(_xlpm.d,$G4847,_xlpm.k,_xlfn.CONCAT(LEFT(TRIM(C$1),1),"*"),COUNTIF(_xlpm.d,_xlpm.k))</f>
        <v>0</v>
      </c>
      <c r="D4847" s="1">
        <f>_xlfn.LET(_xlpm.d,$G4847,_xlpm.k,_xlfn.CONCAT(LEFT(TRIM(D$1),1),"*"),COUNTIF(_xlpm.d,_xlpm.k))</f>
        <v>0</v>
      </c>
      <c r="E4847" s="1">
        <f>LOG(F4847+1,10)</f>
        <v>0.30102999566398114</v>
      </c>
      <c r="F4847" s="7">
        <v>1</v>
      </c>
      <c r="G4847" s="9" t="s">
        <v>4655</v>
      </c>
      <c r="H4847" s="4">
        <f>F4847/freq.sum.r6e</f>
        <v>4.9701789264413521E-5</v>
      </c>
      <c r="I4847" s="1" t="str">
        <f>_xlfn.LET(_xlpm.sep,":",_xlpm.w,$G4847,LEFT(_xlpm.w,FIND(_xlpm.sep,_xlpm.w)-1))</f>
        <v>tlə</v>
      </c>
      <c r="J4847" s="1" t="str">
        <f>_xlfn.LET(_xlpm.sep,":",_xlpm.w,$G4847,RIGHT(_xlpm.w,LEN(_xlpm.w)-FIND(_xlpm.sep,_xlpm.w)))</f>
        <v>tlere</v>
      </c>
      <c r="K4847" s="10">
        <f>_xlfn.LET(_xlpm.w,I4847,LEN(_xlpm.w))</f>
        <v>3</v>
      </c>
      <c r="L4847" s="10">
        <f>_xlfn.LET(_xlpm.w,J4847,LEN(_xlpm.w))</f>
        <v>5</v>
      </c>
      <c r="M4847" s="10">
        <f>_xlfn.LET(_xlpm.a,K4847,_xlpm.b,L4847,MAX(_xlpm.a,_xlpm.b))</f>
        <v>5</v>
      </c>
      <c r="N4847" s="10">
        <f>_xlfn.LET(_xlpm.d,(K4847,L4847),MAX(_xlpm.d)-MIN(_xlpm.d))</f>
        <v>2</v>
      </c>
      <c r="O4847" s="1" t="str">
        <f>_xlfn.LET(_xlpm.sep,":",_xlpm.w,$G4847,_xlfn.CONCAT("~",RIGHT(_xlpm.w,LEN(_xlpm.w)-FIND(_xlpm.sep,_xlpm.w)),"~"))</f>
        <v>~tlere~</v>
      </c>
      <c r="P4847" s="1" t="str">
        <f>_xlfn.LET(_xlpm.sep,":",_xlpm.w,$G4847,_xlfn.CONCAT("[",LEFT(_xlpm.w,FIND(_xlpm.sep,_xlpm.w)-1),"]"))</f>
        <v>[tlə]</v>
      </c>
      <c r="Q4847" s="14" cm="1">
        <f t="array" ref="Q4847">SUM(_xlfn._xlws.FILTER($H$2:$H$7117,_xlfn.MAP($O$2:$O$7117,_xlfn.LAMBDA(_xlpm.x,_xlpm.x=$O4847))))</f>
        <v>4.9701789264413521E-5</v>
      </c>
      <c r="R4847" s="14">
        <f>$H4847/Q4847</f>
        <v>1</v>
      </c>
      <c r="S4847" s="14" cm="1">
        <f t="array" ref="S4847">SUM(_xlfn._xlws.FILTER($H$2:$H$7117,_xlfn.MAP($P$2:$P$7117,_xlfn.LAMBDA(_xlpm.x,_xlpm.x=$P4847))))</f>
        <v>2.4850894632206762E-4</v>
      </c>
      <c r="T4847" s="14">
        <f>$H4847/S4847</f>
        <v>0.19999999999999998</v>
      </c>
      <c r="U4847" s="14">
        <f>_xlfn.LET(_xlpm.freq,F4847,_xlpm.size,M4847+1,_xlpm.F,V4847,LOG(1+_xlpm.freq)*LOG(1+_xlpm.size)*_xlpm.F)</f>
        <v>8.479995310704358E-2</v>
      </c>
      <c r="V4847" s="14">
        <f>_xlfn.LET(_xlpm.a,T4847,_xlpm.b,R4847,2*_xlpm.a*_xlpm.b/(_xlpm.a+_xlpm.b))</f>
        <v>0.33333333333333331</v>
      </c>
      <c r="W4847" s="14">
        <f>_xlfn.LET(_xlpm.p,R4847,_xlpm.q,T4847,LOG(_xlpm.p/_xlpm.q))</f>
        <v>0.69897000433601886</v>
      </c>
      <c r="X4847" s="2"/>
    </row>
    <row r="4848" spans="1:24">
      <c r="A4848" s="1" t="str">
        <f>_xlfn.LET(_xlpm.sep," : ",CONCATENATE(O4848,_xlpm.sep,P4848))</f>
        <v>~nther~ : [nθə]</v>
      </c>
      <c r="B4848" s="1">
        <f>_xlfn.LET(_xlpm.d,$G4848,_xlpm.k,_xlfn.CONCAT(LEFT(TRIM(B$1),1),"*"),COUNTIF(_xlpm.d,_xlpm.k))</f>
        <v>0</v>
      </c>
      <c r="C4848" s="1">
        <f>_xlfn.LET(_xlpm.d,$G4848,_xlpm.k,_xlfn.CONCAT(LEFT(TRIM(C$1),1),"*"),COUNTIF(_xlpm.d,_xlpm.k))</f>
        <v>0</v>
      </c>
      <c r="D4848" s="1">
        <f>_xlfn.LET(_xlpm.d,$G4848,_xlpm.k,_xlfn.CONCAT(LEFT(TRIM(D$1),1),"*"),COUNTIF(_xlpm.d,_xlpm.k))</f>
        <v>1</v>
      </c>
      <c r="E4848" s="1">
        <f>LOG(F4848+1,10)</f>
        <v>0.30102999566398114</v>
      </c>
      <c r="F4848" s="7">
        <v>1</v>
      </c>
      <c r="G4848" s="9" t="s">
        <v>3515</v>
      </c>
      <c r="H4848" s="4">
        <f>F4848/freq.sum.r6e</f>
        <v>4.9701789264413521E-5</v>
      </c>
      <c r="I4848" s="1" t="str">
        <f>_xlfn.LET(_xlpm.sep,":",_xlpm.w,$G4848,LEFT(_xlpm.w,FIND(_xlpm.sep,_xlpm.w)-1))</f>
        <v>nθə</v>
      </c>
      <c r="J4848" s="1" t="str">
        <f>_xlfn.LET(_xlpm.sep,":",_xlpm.w,$G4848,RIGHT(_xlpm.w,LEN(_xlpm.w)-FIND(_xlpm.sep,_xlpm.w)))</f>
        <v>nther</v>
      </c>
      <c r="K4848" s="10">
        <f>_xlfn.LET(_xlpm.w,I4848,LEN(_xlpm.w))</f>
        <v>3</v>
      </c>
      <c r="L4848" s="10">
        <f>_xlfn.LET(_xlpm.w,J4848,LEN(_xlpm.w))</f>
        <v>5</v>
      </c>
      <c r="M4848" s="10">
        <f>_xlfn.LET(_xlpm.a,K4848,_xlpm.b,L4848,MAX(_xlpm.a,_xlpm.b))</f>
        <v>5</v>
      </c>
      <c r="N4848" s="10">
        <f>_xlfn.LET(_xlpm.d,(K4848,L4848),MAX(_xlpm.d)-MIN(_xlpm.d))</f>
        <v>2</v>
      </c>
      <c r="O4848" s="1" t="str">
        <f>_xlfn.LET(_xlpm.sep,":",_xlpm.w,$G4848,_xlfn.CONCAT("~",RIGHT(_xlpm.w,LEN(_xlpm.w)-FIND(_xlpm.sep,_xlpm.w)),"~"))</f>
        <v>~nther~</v>
      </c>
      <c r="P4848" s="1" t="str">
        <f>_xlfn.LET(_xlpm.sep,":",_xlpm.w,$G4848,_xlfn.CONCAT("[",LEFT(_xlpm.w,FIND(_xlpm.sep,_xlpm.w)-1),"]"))</f>
        <v>[nθə]</v>
      </c>
      <c r="Q4848" s="14" cm="1">
        <f t="array" ref="Q4848">SUM(_xlfn._xlws.FILTER($H$2:$H$7117,_xlfn.MAP($O$2:$O$7117,_xlfn.LAMBDA(_xlpm.x,_xlpm.x=$O4848))))</f>
        <v>4.9701789264413521E-5</v>
      </c>
      <c r="R4848" s="14">
        <f>$H4848/Q4848</f>
        <v>1</v>
      </c>
      <c r="S4848" s="14" cm="1">
        <f t="array" ref="S4848">SUM(_xlfn._xlws.FILTER($H$2:$H$7117,_xlfn.MAP($P$2:$P$7117,_xlfn.LAMBDA(_xlpm.x,_xlpm.x=$P4848))))</f>
        <v>2.4850894632206762E-4</v>
      </c>
      <c r="T4848" s="14">
        <f>$H4848/S4848</f>
        <v>0.19999999999999998</v>
      </c>
      <c r="U4848" s="14">
        <f>_xlfn.LET(_xlpm.freq,F4848,_xlpm.size,M4848+1,_xlpm.F,V4848,LOG(1+_xlpm.freq)*LOG(1+_xlpm.size)*_xlpm.F)</f>
        <v>8.479995310704358E-2</v>
      </c>
      <c r="V4848" s="14">
        <f>_xlfn.LET(_xlpm.a,T4848,_xlpm.b,R4848,2*_xlpm.a*_xlpm.b/(_xlpm.a+_xlpm.b))</f>
        <v>0.33333333333333331</v>
      </c>
      <c r="W4848" s="14">
        <f>_xlfn.LET(_xlpm.p,R4848,_xlpm.q,T4848,LOG(_xlpm.p/_xlpm.q))</f>
        <v>0.69897000433601886</v>
      </c>
      <c r="X4848" s="2"/>
    </row>
    <row r="4849" spans="1:24">
      <c r="A4849" s="1" t="str">
        <f>_xlfn.LET(_xlpm.sep," : ",CONCATENATE(O4849,_xlpm.sep,P4849))</f>
        <v>~mfore~ : [mfə]</v>
      </c>
      <c r="B4849" s="1">
        <f>_xlfn.LET(_xlpm.d,$G4849,_xlpm.k,_xlfn.CONCAT(LEFT(TRIM(B$1),1),"*"),COUNTIF(_xlpm.d,_xlpm.k))</f>
        <v>0</v>
      </c>
      <c r="C4849" s="1">
        <f>_xlfn.LET(_xlpm.d,$G4849,_xlpm.k,_xlfn.CONCAT(LEFT(TRIM(C$1),1),"*"),COUNTIF(_xlpm.d,_xlpm.k))</f>
        <v>1</v>
      </c>
      <c r="D4849" s="1">
        <f>_xlfn.LET(_xlpm.d,$G4849,_xlpm.k,_xlfn.CONCAT(LEFT(TRIM(D$1),1),"*"),COUNTIF(_xlpm.d,_xlpm.k))</f>
        <v>0</v>
      </c>
      <c r="E4849" s="1">
        <f>LOG(F4849+1,10)</f>
        <v>0.30102999566398114</v>
      </c>
      <c r="F4849" s="7">
        <v>1</v>
      </c>
      <c r="G4849" s="9" t="s">
        <v>2528</v>
      </c>
      <c r="H4849" s="4">
        <f>F4849/freq.sum.r6e</f>
        <v>4.9701789264413521E-5</v>
      </c>
      <c r="I4849" s="4" t="str">
        <f>_xlfn.LET(_xlpm.sep,":",_xlpm.w,$G4849,LEFT(_xlpm.w,FIND(_xlpm.sep,_xlpm.w)-1))</f>
        <v>mfə</v>
      </c>
      <c r="J4849" s="4" t="str">
        <f>_xlfn.LET(_xlpm.sep,":",_xlpm.w,$G4849,RIGHT(_xlpm.w,LEN(_xlpm.w)-FIND(_xlpm.sep,_xlpm.w)))</f>
        <v>mfore</v>
      </c>
      <c r="K4849" s="10">
        <f>_xlfn.LET(_xlpm.w,I4849,LEN(_xlpm.w))</f>
        <v>3</v>
      </c>
      <c r="L4849" s="10">
        <f>_xlfn.LET(_xlpm.w,J4849,LEN(_xlpm.w))</f>
        <v>5</v>
      </c>
      <c r="M4849" s="10">
        <f>_xlfn.LET(_xlpm.a,K4849,_xlpm.b,L4849,MAX(_xlpm.a,_xlpm.b))</f>
        <v>5</v>
      </c>
      <c r="N4849" s="10">
        <f>_xlfn.LET(_xlpm.d,(K4849,L4849),MAX(_xlpm.d)-MIN(_xlpm.d))</f>
        <v>2</v>
      </c>
      <c r="O4849" s="1" t="str">
        <f>_xlfn.LET(_xlpm.sep,":",_xlpm.w,$G4849,_xlfn.CONCAT("~",RIGHT(_xlpm.w,LEN(_xlpm.w)-FIND(_xlpm.sep,_xlpm.w)),"~"))</f>
        <v>~mfore~</v>
      </c>
      <c r="P4849" s="1" t="str">
        <f>_xlfn.LET(_xlpm.sep,":",_xlpm.w,$G4849,_xlfn.CONCAT("[",LEFT(_xlpm.w,FIND(_xlpm.sep,_xlpm.w)-1),"]"))</f>
        <v>[mfə]</v>
      </c>
      <c r="Q4849" s="14" cm="1">
        <f t="array" ref="Q4849">SUM(_xlfn._xlws.FILTER($H$2:$H$7109,_xlfn.MAP($O$2:$O$7109,_xlfn.LAMBDA(_xlpm.x,_xlpm.x=$O4849))))</f>
        <v>4.9701789264413521E-5</v>
      </c>
      <c r="R4849" s="14">
        <f>$H4849/Q4849</f>
        <v>1</v>
      </c>
      <c r="S4849" s="14" cm="1">
        <f t="array" ref="S4849">SUM(_xlfn._xlws.FILTER($H$2:$H$7109,_xlfn.MAP($P$2:$P$7109,_xlfn.LAMBDA(_xlpm.x,_xlpm.x=$P4849))))</f>
        <v>2.4850894632206762E-4</v>
      </c>
      <c r="T4849" s="14">
        <f>$H4849/S4849</f>
        <v>0.19999999999999998</v>
      </c>
      <c r="U4849" s="14">
        <f>_xlfn.LET(_xlpm.freq,F4849,_xlpm.size,M4849+1,_xlpm.F,V4849,LOG(1+_xlpm.freq)*LOG(1+_xlpm.size)*_xlpm.F)</f>
        <v>8.479995310704358E-2</v>
      </c>
      <c r="V4849" s="14">
        <f>_xlfn.LET(_xlpm.a,T4849,_xlpm.b,R4849,2*_xlpm.a*_xlpm.b/(_xlpm.a+_xlpm.b))</f>
        <v>0.33333333333333331</v>
      </c>
      <c r="W4849" s="14">
        <f>_xlfn.LET(_xlpm.p,R4849,_xlpm.q,T4849,LOG(_xlpm.p/_xlpm.q))</f>
        <v>0.69897000433601886</v>
      </c>
      <c r="X4849" s="2"/>
    </row>
    <row r="4850" spans="1:24">
      <c r="A4850" s="1" t="str">
        <f>_xlfn.LET(_xlpm.sep," : ",CONCATENATE(O4850,_xlpm.sep,P4850))</f>
        <v>~mplix~ : [mplə]</v>
      </c>
      <c r="B4850" s="1">
        <f>_xlfn.LET(_xlpm.d,$G4850,_xlpm.k,_xlfn.CONCAT(LEFT(TRIM(B$1),1),"*"),COUNTIF(_xlpm.d,_xlpm.k))</f>
        <v>0</v>
      </c>
      <c r="C4850" s="1">
        <f>_xlfn.LET(_xlpm.d,$G4850,_xlpm.k,_xlfn.CONCAT(LEFT(TRIM(C$1),1),"*"),COUNTIF(_xlpm.d,_xlpm.k))</f>
        <v>1</v>
      </c>
      <c r="D4850" s="1">
        <f>_xlfn.LET(_xlpm.d,$G4850,_xlpm.k,_xlfn.CONCAT(LEFT(TRIM(D$1),1),"*"),COUNTIF(_xlpm.d,_xlpm.k))</f>
        <v>0</v>
      </c>
      <c r="E4850" s="1">
        <f>LOG(F4850+1,10)</f>
        <v>0.30102999566398114</v>
      </c>
      <c r="F4850" s="7">
        <v>1</v>
      </c>
      <c r="G4850" s="9" t="s">
        <v>2610</v>
      </c>
      <c r="H4850" s="4">
        <f>F4850/freq.sum.r6e</f>
        <v>4.9701789264413521E-5</v>
      </c>
      <c r="I4850" s="1" t="str">
        <f>_xlfn.LET(_xlpm.sep,":",_xlpm.w,$G4850,LEFT(_xlpm.w,FIND(_xlpm.sep,_xlpm.w)-1))</f>
        <v>mplə</v>
      </c>
      <c r="J4850" s="1" t="str">
        <f>_xlfn.LET(_xlpm.sep,":",_xlpm.w,$G4850,RIGHT(_xlpm.w,LEN(_xlpm.w)-FIND(_xlpm.sep,_xlpm.w)))</f>
        <v>mplix</v>
      </c>
      <c r="K4850" s="10">
        <f>_xlfn.LET(_xlpm.w,I4850,LEN(_xlpm.w))</f>
        <v>4</v>
      </c>
      <c r="L4850" s="10">
        <f>_xlfn.LET(_xlpm.w,J4850,LEN(_xlpm.w))</f>
        <v>5</v>
      </c>
      <c r="M4850" s="10">
        <f>_xlfn.LET(_xlpm.a,K4850,_xlpm.b,L4850,MAX(_xlpm.a,_xlpm.b))</f>
        <v>5</v>
      </c>
      <c r="N4850" s="10">
        <f>_xlfn.LET(_xlpm.d,(K4850,L4850),MAX(_xlpm.d)-MIN(_xlpm.d))</f>
        <v>1</v>
      </c>
      <c r="O4850" s="1" t="str">
        <f>_xlfn.LET(_xlpm.sep,":",_xlpm.w,$G4850,_xlfn.CONCAT("~",RIGHT(_xlpm.w,LEN(_xlpm.w)-FIND(_xlpm.sep,_xlpm.w)),"~"))</f>
        <v>~mplix~</v>
      </c>
      <c r="P4850" s="1" t="str">
        <f>_xlfn.LET(_xlpm.sep,":",_xlpm.w,$G4850,_xlfn.CONCAT("[",LEFT(_xlpm.w,FIND(_xlpm.sep,_xlpm.w)-1),"]"))</f>
        <v>[mplə]</v>
      </c>
      <c r="Q4850" s="14" cm="1">
        <f t="array" ref="Q4850">SUM(_xlfn._xlws.FILTER($H$2:$H$7117,_xlfn.MAP($O$2:$O$7117,_xlfn.LAMBDA(_xlpm.x,_xlpm.x=$O4850))))</f>
        <v>4.9701789264413521E-5</v>
      </c>
      <c r="R4850" s="14">
        <f>$H4850/Q4850</f>
        <v>1</v>
      </c>
      <c r="S4850" s="14" cm="1">
        <f t="array" ref="S4850">SUM(_xlfn._xlws.FILTER($H$2:$H$7117,_xlfn.MAP($P$2:$P$7117,_xlfn.LAMBDA(_xlpm.x,_xlpm.x=$P4850))))</f>
        <v>2.4850894632206762E-4</v>
      </c>
      <c r="T4850" s="14">
        <f>$H4850/S4850</f>
        <v>0.19999999999999998</v>
      </c>
      <c r="U4850" s="14">
        <f>_xlfn.LET(_xlpm.freq,F4850,_xlpm.size,M4850+1,_xlpm.F,V4850,LOG(1+_xlpm.freq)*LOG(1+_xlpm.size)*_xlpm.F)</f>
        <v>8.479995310704358E-2</v>
      </c>
      <c r="V4850" s="14">
        <f>_xlfn.LET(_xlpm.a,T4850,_xlpm.b,R4850,2*_xlpm.a*_xlpm.b/(_xlpm.a+_xlpm.b))</f>
        <v>0.33333333333333331</v>
      </c>
      <c r="W4850" s="14">
        <f>_xlfn.LET(_xlpm.p,R4850,_xlpm.q,T4850,LOG(_xlpm.p/_xlpm.q))</f>
        <v>0.69897000433601886</v>
      </c>
      <c r="X4850" s="2"/>
    </row>
    <row r="4851" spans="1:24">
      <c r="A4851" s="1" t="str">
        <f>_xlfn.LET(_xlpm.sep," : ",CONCATENATE(O4851,_xlpm.sep,P4851))</f>
        <v>~mrere~ : [mɹə]</v>
      </c>
      <c r="B4851" s="1">
        <f>_xlfn.LET(_xlpm.d,$G4851,_xlpm.k,_xlfn.CONCAT(LEFT(TRIM(B$1),1),"*"),COUNTIF(_xlpm.d,_xlpm.k))</f>
        <v>0</v>
      </c>
      <c r="C4851" s="1">
        <f>_xlfn.LET(_xlpm.d,$G4851,_xlpm.k,_xlfn.CONCAT(LEFT(TRIM(C$1),1),"*"),COUNTIF(_xlpm.d,_xlpm.k))</f>
        <v>1</v>
      </c>
      <c r="D4851" s="1">
        <f>_xlfn.LET(_xlpm.d,$G4851,_xlpm.k,_xlfn.CONCAT(LEFT(TRIM(D$1),1),"*"),COUNTIF(_xlpm.d,_xlpm.k))</f>
        <v>0</v>
      </c>
      <c r="E4851" s="1">
        <f>LOG(F4851+1,10)</f>
        <v>0.30102999566398114</v>
      </c>
      <c r="F4851" s="7">
        <v>1</v>
      </c>
      <c r="G4851" s="9" t="s">
        <v>2815</v>
      </c>
      <c r="H4851" s="4">
        <f>F4851/freq.sum.r6e</f>
        <v>4.9701789264413521E-5</v>
      </c>
      <c r="I4851" s="1" t="str">
        <f>_xlfn.LET(_xlpm.sep,":",_xlpm.w,$G4851,LEFT(_xlpm.w,FIND(_xlpm.sep,_xlpm.w)-1))</f>
        <v>mɹə</v>
      </c>
      <c r="J4851" s="1" t="str">
        <f>_xlfn.LET(_xlpm.sep,":",_xlpm.w,$G4851,RIGHT(_xlpm.w,LEN(_xlpm.w)-FIND(_xlpm.sep,_xlpm.w)))</f>
        <v>mrere</v>
      </c>
      <c r="K4851" s="10">
        <f>_xlfn.LET(_xlpm.w,I4851,LEN(_xlpm.w))</f>
        <v>3</v>
      </c>
      <c r="L4851" s="10">
        <f>_xlfn.LET(_xlpm.w,J4851,LEN(_xlpm.w))</f>
        <v>5</v>
      </c>
      <c r="M4851" s="10">
        <f>_xlfn.LET(_xlpm.a,K4851,_xlpm.b,L4851,MAX(_xlpm.a,_xlpm.b))</f>
        <v>5</v>
      </c>
      <c r="N4851" s="10">
        <f>_xlfn.LET(_xlpm.d,(K4851,L4851),MAX(_xlpm.d)-MIN(_xlpm.d))</f>
        <v>2</v>
      </c>
      <c r="O4851" s="1" t="str">
        <f>_xlfn.LET(_xlpm.sep,":",_xlpm.w,$G4851,_xlfn.CONCAT("~",RIGHT(_xlpm.w,LEN(_xlpm.w)-FIND(_xlpm.sep,_xlpm.w)),"~"))</f>
        <v>~mrere~</v>
      </c>
      <c r="P4851" s="1" t="str">
        <f>_xlfn.LET(_xlpm.sep,":",_xlpm.w,$G4851,_xlfn.CONCAT("[",LEFT(_xlpm.w,FIND(_xlpm.sep,_xlpm.w)-1),"]"))</f>
        <v>[mɹə]</v>
      </c>
      <c r="Q4851" s="14" cm="1">
        <f t="array" ref="Q4851">SUM(_xlfn._xlws.FILTER($H$2:$H$7117,_xlfn.MAP($O$2:$O$7117,_xlfn.LAMBDA(_xlpm.x,_xlpm.x=$O4851))))</f>
        <v>4.9701789264413521E-5</v>
      </c>
      <c r="R4851" s="14">
        <f>$H4851/Q4851</f>
        <v>1</v>
      </c>
      <c r="S4851" s="14" cm="1">
        <f t="array" ref="S4851">SUM(_xlfn._xlws.FILTER($H$2:$H$7117,_xlfn.MAP($P$2:$P$7117,_xlfn.LAMBDA(_xlpm.x,_xlpm.x=$P4851))))</f>
        <v>2.4850894632206762E-4</v>
      </c>
      <c r="T4851" s="14">
        <f>$H4851/S4851</f>
        <v>0.19999999999999998</v>
      </c>
      <c r="U4851" s="14">
        <f>_xlfn.LET(_xlpm.freq,F4851,_xlpm.size,M4851+1,_xlpm.F,V4851,LOG(1+_xlpm.freq)*LOG(1+_xlpm.size)*_xlpm.F)</f>
        <v>8.479995310704358E-2</v>
      </c>
      <c r="V4851" s="14">
        <f>_xlfn.LET(_xlpm.a,T4851,_xlpm.b,R4851,2*_xlpm.a*_xlpm.b/(_xlpm.a+_xlpm.b))</f>
        <v>0.33333333333333331</v>
      </c>
      <c r="W4851" s="14">
        <f>_xlfn.LET(_xlpm.p,R4851,_xlpm.q,T4851,LOG(_xlpm.p/_xlpm.q))</f>
        <v>0.69897000433601886</v>
      </c>
      <c r="X4851" s="2"/>
    </row>
    <row r="4852" spans="1:24">
      <c r="A4852" s="1" t="str">
        <f>_xlfn.LET(_xlpm.sep," : ",CONCATENATE(O4852,_xlpm.sep,P4852))</f>
        <v>~nbere~ : [nbə]</v>
      </c>
      <c r="B4852" s="1">
        <f>_xlfn.LET(_xlpm.d,$G4852,_xlpm.k,_xlfn.CONCAT(LEFT(TRIM(B$1),1),"*"),COUNTIF(_xlpm.d,_xlpm.k))</f>
        <v>0</v>
      </c>
      <c r="C4852" s="1">
        <f>_xlfn.LET(_xlpm.d,$G4852,_xlpm.k,_xlfn.CONCAT(LEFT(TRIM(C$1),1),"*"),COUNTIF(_xlpm.d,_xlpm.k))</f>
        <v>0</v>
      </c>
      <c r="D4852" s="1">
        <f>_xlfn.LET(_xlpm.d,$G4852,_xlpm.k,_xlfn.CONCAT(LEFT(TRIM(D$1),1),"*"),COUNTIF(_xlpm.d,_xlpm.k))</f>
        <v>1</v>
      </c>
      <c r="E4852" s="1">
        <f>LOG(F4852+1,10)</f>
        <v>0.30102999566398114</v>
      </c>
      <c r="F4852" s="7">
        <v>1</v>
      </c>
      <c r="G4852" s="9" t="s">
        <v>2846</v>
      </c>
      <c r="H4852" s="4">
        <f>F4852/freq.sum.r6e</f>
        <v>4.9701789264413521E-5</v>
      </c>
      <c r="I4852" s="4" t="str">
        <f>_xlfn.LET(_xlpm.sep,":",_xlpm.w,$G4852,LEFT(_xlpm.w,FIND(_xlpm.sep,_xlpm.w)-1))</f>
        <v>nbə</v>
      </c>
      <c r="J4852" s="4" t="str">
        <f>_xlfn.LET(_xlpm.sep,":",_xlpm.w,$G4852,RIGHT(_xlpm.w,LEN(_xlpm.w)-FIND(_xlpm.sep,_xlpm.w)))</f>
        <v>nbere</v>
      </c>
      <c r="K4852" s="10">
        <f>_xlfn.LET(_xlpm.w,I4852,LEN(_xlpm.w))</f>
        <v>3</v>
      </c>
      <c r="L4852" s="10">
        <f>_xlfn.LET(_xlpm.w,J4852,LEN(_xlpm.w))</f>
        <v>5</v>
      </c>
      <c r="M4852" s="10">
        <f>_xlfn.LET(_xlpm.a,K4852,_xlpm.b,L4852,MAX(_xlpm.a,_xlpm.b))</f>
        <v>5</v>
      </c>
      <c r="N4852" s="10">
        <f>_xlfn.LET(_xlpm.d,(K4852,L4852),MAX(_xlpm.d)-MIN(_xlpm.d))</f>
        <v>2</v>
      </c>
      <c r="O4852" s="1" t="str">
        <f>_xlfn.LET(_xlpm.sep,":",_xlpm.w,$G4852,_xlfn.CONCAT("~",RIGHT(_xlpm.w,LEN(_xlpm.w)-FIND(_xlpm.sep,_xlpm.w)),"~"))</f>
        <v>~nbere~</v>
      </c>
      <c r="P4852" s="1" t="str">
        <f>_xlfn.LET(_xlpm.sep,":",_xlpm.w,$G4852,_xlfn.CONCAT("[",LEFT(_xlpm.w,FIND(_xlpm.sep,_xlpm.w)-1),"]"))</f>
        <v>[nbə]</v>
      </c>
      <c r="Q4852" s="14" cm="1">
        <f t="array" ref="Q4852">SUM(_xlfn._xlws.FILTER($H$2:$H$7109,_xlfn.MAP($O$2:$O$7109,_xlfn.LAMBDA(_xlpm.x,_xlpm.x=$O4852))))</f>
        <v>4.9701789264413521E-5</v>
      </c>
      <c r="R4852" s="14">
        <f>$H4852/Q4852</f>
        <v>1</v>
      </c>
      <c r="S4852" s="14" cm="1">
        <f t="array" ref="S4852">SUM(_xlfn._xlws.FILTER($H$2:$H$7109,_xlfn.MAP($P$2:$P$7109,_xlfn.LAMBDA(_xlpm.x,_xlpm.x=$P4852))))</f>
        <v>2.4850894632206762E-4</v>
      </c>
      <c r="T4852" s="14">
        <f>$H4852/S4852</f>
        <v>0.19999999999999998</v>
      </c>
      <c r="U4852" s="14">
        <f>_xlfn.LET(_xlpm.freq,F4852,_xlpm.size,M4852+1,_xlpm.F,V4852,LOG(1+_xlpm.freq)*LOG(1+_xlpm.size)*_xlpm.F)</f>
        <v>8.479995310704358E-2</v>
      </c>
      <c r="V4852" s="14">
        <f>_xlfn.LET(_xlpm.a,T4852,_xlpm.b,R4852,2*_xlpm.a*_xlpm.b/(_xlpm.a+_xlpm.b))</f>
        <v>0.33333333333333331</v>
      </c>
      <c r="W4852" s="14">
        <f>_xlfn.LET(_xlpm.p,R4852,_xlpm.q,T4852,LOG(_xlpm.p/_xlpm.q))</f>
        <v>0.69897000433601886</v>
      </c>
      <c r="X4852" s="2"/>
    </row>
    <row r="4853" spans="1:24">
      <c r="A4853" s="1" t="str">
        <f>_xlfn.LET(_xlpm.sep," : ",CONCATENATE(O4853,_xlpm.sep,P4853))</f>
        <v>~ndrar~ : [ndɹə]</v>
      </c>
      <c r="B4853" s="1">
        <f>_xlfn.LET(_xlpm.d,$G4853,_xlpm.k,_xlfn.CONCAT(LEFT(TRIM(B$1),1),"*"),COUNTIF(_xlpm.d,_xlpm.k))</f>
        <v>0</v>
      </c>
      <c r="C4853" s="1">
        <f>_xlfn.LET(_xlpm.d,$G4853,_xlpm.k,_xlfn.CONCAT(LEFT(TRIM(C$1),1),"*"),COUNTIF(_xlpm.d,_xlpm.k))</f>
        <v>0</v>
      </c>
      <c r="D4853" s="1">
        <f>_xlfn.LET(_xlpm.d,$G4853,_xlpm.k,_xlfn.CONCAT(LEFT(TRIM(D$1),1),"*"),COUNTIF(_xlpm.d,_xlpm.k))</f>
        <v>1</v>
      </c>
      <c r="E4853" s="1">
        <f>LOG(F4853+1,10)</f>
        <v>0.30102999566398114</v>
      </c>
      <c r="F4853" s="7">
        <v>1</v>
      </c>
      <c r="G4853" s="9" t="s">
        <v>2892</v>
      </c>
      <c r="H4853" s="4">
        <f>F4853/freq.sum.r6e</f>
        <v>4.9701789264413521E-5</v>
      </c>
      <c r="I4853" s="4" t="str">
        <f>_xlfn.LET(_xlpm.sep,":",_xlpm.w,$G4853,LEFT(_xlpm.w,FIND(_xlpm.sep,_xlpm.w)-1))</f>
        <v>ndɹə</v>
      </c>
      <c r="J4853" s="4" t="str">
        <f>_xlfn.LET(_xlpm.sep,":",_xlpm.w,$G4853,RIGHT(_xlpm.w,LEN(_xlpm.w)-FIND(_xlpm.sep,_xlpm.w)))</f>
        <v>ndrar</v>
      </c>
      <c r="K4853" s="10">
        <f>_xlfn.LET(_xlpm.w,I4853,LEN(_xlpm.w))</f>
        <v>4</v>
      </c>
      <c r="L4853" s="10">
        <f>_xlfn.LET(_xlpm.w,J4853,LEN(_xlpm.w))</f>
        <v>5</v>
      </c>
      <c r="M4853" s="10">
        <f>_xlfn.LET(_xlpm.a,K4853,_xlpm.b,L4853,MAX(_xlpm.a,_xlpm.b))</f>
        <v>5</v>
      </c>
      <c r="N4853" s="10">
        <f>_xlfn.LET(_xlpm.d,(K4853,L4853),MAX(_xlpm.d)-MIN(_xlpm.d))</f>
        <v>1</v>
      </c>
      <c r="O4853" s="1" t="str">
        <f>_xlfn.LET(_xlpm.sep,":",_xlpm.w,$G4853,_xlfn.CONCAT("~",RIGHT(_xlpm.w,LEN(_xlpm.w)-FIND(_xlpm.sep,_xlpm.w)),"~"))</f>
        <v>~ndrar~</v>
      </c>
      <c r="P4853" s="1" t="str">
        <f>_xlfn.LET(_xlpm.sep,":",_xlpm.w,$G4853,_xlfn.CONCAT("[",LEFT(_xlpm.w,FIND(_xlpm.sep,_xlpm.w)-1),"]"))</f>
        <v>[ndɹə]</v>
      </c>
      <c r="Q4853" s="14" cm="1">
        <f t="array" ref="Q4853">SUM(_xlfn._xlws.FILTER($H$2:$H$7109,_xlfn.MAP($O$2:$O$7109,_xlfn.LAMBDA(_xlpm.x,_xlpm.x=$O4853))))</f>
        <v>4.9701789264413521E-5</v>
      </c>
      <c r="R4853" s="14">
        <f>$H4853/Q4853</f>
        <v>1</v>
      </c>
      <c r="S4853" s="14" cm="1">
        <f t="array" ref="S4853">SUM(_xlfn._xlws.FILTER($H$2:$H$7109,_xlfn.MAP($P$2:$P$7109,_xlfn.LAMBDA(_xlpm.x,_xlpm.x=$P4853))))</f>
        <v>2.4850894632206762E-4</v>
      </c>
      <c r="T4853" s="14">
        <f>$H4853/S4853</f>
        <v>0.19999999999999998</v>
      </c>
      <c r="U4853" s="14">
        <f>_xlfn.LET(_xlpm.freq,F4853,_xlpm.size,M4853+1,_xlpm.F,V4853,LOG(1+_xlpm.freq)*LOG(1+_xlpm.size)*_xlpm.F)</f>
        <v>8.479995310704358E-2</v>
      </c>
      <c r="V4853" s="14">
        <f>_xlfn.LET(_xlpm.a,T4853,_xlpm.b,R4853,2*_xlpm.a*_xlpm.b/(_xlpm.a+_xlpm.b))</f>
        <v>0.33333333333333331</v>
      </c>
      <c r="W4853" s="14">
        <f>_xlfn.LET(_xlpm.p,R4853,_xlpm.q,T4853,LOG(_xlpm.p/_xlpm.q))</f>
        <v>0.69897000433601886</v>
      </c>
      <c r="X4853" s="2"/>
    </row>
    <row r="4854" spans="1:24">
      <c r="A4854" s="1" t="str">
        <f>_xlfn.LET(_xlpm.sep," : ",CONCATENATE(O4854,_xlpm.sep,P4854))</f>
        <v>~ndrax~ : [ndɹə]</v>
      </c>
      <c r="B4854" s="1">
        <f>_xlfn.LET(_xlpm.d,$G4854,_xlpm.k,_xlfn.CONCAT(LEFT(TRIM(B$1),1),"*"),COUNTIF(_xlpm.d,_xlpm.k))</f>
        <v>0</v>
      </c>
      <c r="C4854" s="1">
        <f>_xlfn.LET(_xlpm.d,$G4854,_xlpm.k,_xlfn.CONCAT(LEFT(TRIM(C$1),1),"*"),COUNTIF(_xlpm.d,_xlpm.k))</f>
        <v>0</v>
      </c>
      <c r="D4854" s="1">
        <f>_xlfn.LET(_xlpm.d,$G4854,_xlpm.k,_xlfn.CONCAT(LEFT(TRIM(D$1),1),"*"),COUNTIF(_xlpm.d,_xlpm.k))</f>
        <v>1</v>
      </c>
      <c r="E4854" s="1">
        <f>LOG(F4854+1,10)</f>
        <v>0.30102999566398114</v>
      </c>
      <c r="F4854" s="7">
        <v>1</v>
      </c>
      <c r="G4854" s="9" t="s">
        <v>2894</v>
      </c>
      <c r="H4854" s="4">
        <f>F4854/freq.sum.r6e</f>
        <v>4.9701789264413521E-5</v>
      </c>
      <c r="I4854" s="1" t="str">
        <f>_xlfn.LET(_xlpm.sep,":",_xlpm.w,$G4854,LEFT(_xlpm.w,FIND(_xlpm.sep,_xlpm.w)-1))</f>
        <v>ndɹə</v>
      </c>
      <c r="J4854" s="1" t="str">
        <f>_xlfn.LET(_xlpm.sep,":",_xlpm.w,$G4854,RIGHT(_xlpm.w,LEN(_xlpm.w)-FIND(_xlpm.sep,_xlpm.w)))</f>
        <v>ndrax</v>
      </c>
      <c r="K4854" s="10">
        <f>_xlfn.LET(_xlpm.w,I4854,LEN(_xlpm.w))</f>
        <v>4</v>
      </c>
      <c r="L4854" s="10">
        <f>_xlfn.LET(_xlpm.w,J4854,LEN(_xlpm.w))</f>
        <v>5</v>
      </c>
      <c r="M4854" s="10">
        <f>_xlfn.LET(_xlpm.a,K4854,_xlpm.b,L4854,MAX(_xlpm.a,_xlpm.b))</f>
        <v>5</v>
      </c>
      <c r="N4854" s="10">
        <f>_xlfn.LET(_xlpm.d,(K4854,L4854),MAX(_xlpm.d)-MIN(_xlpm.d))</f>
        <v>1</v>
      </c>
      <c r="O4854" s="1" t="str">
        <f>_xlfn.LET(_xlpm.sep,":",_xlpm.w,$G4854,_xlfn.CONCAT("~",RIGHT(_xlpm.w,LEN(_xlpm.w)-FIND(_xlpm.sep,_xlpm.w)),"~"))</f>
        <v>~ndrax~</v>
      </c>
      <c r="P4854" s="1" t="str">
        <f>_xlfn.LET(_xlpm.sep,":",_xlpm.w,$G4854,_xlfn.CONCAT("[",LEFT(_xlpm.w,FIND(_xlpm.sep,_xlpm.w)-1),"]"))</f>
        <v>[ndɹə]</v>
      </c>
      <c r="Q4854" s="14" cm="1">
        <f t="array" ref="Q4854">SUM(_xlfn._xlws.FILTER($H$2:$H$7117,_xlfn.MAP($O$2:$O$7117,_xlfn.LAMBDA(_xlpm.x,_xlpm.x=$O4854))))</f>
        <v>4.9701789264413521E-5</v>
      </c>
      <c r="R4854" s="14">
        <f>$H4854/Q4854</f>
        <v>1</v>
      </c>
      <c r="S4854" s="14" cm="1">
        <f t="array" ref="S4854">SUM(_xlfn._xlws.FILTER($H$2:$H$7117,_xlfn.MAP($P$2:$P$7117,_xlfn.LAMBDA(_xlpm.x,_xlpm.x=$P4854))))</f>
        <v>2.4850894632206762E-4</v>
      </c>
      <c r="T4854" s="14">
        <f>$H4854/S4854</f>
        <v>0.19999999999999998</v>
      </c>
      <c r="U4854" s="14">
        <f>_xlfn.LET(_xlpm.freq,F4854,_xlpm.size,M4854+1,_xlpm.F,V4854,LOG(1+_xlpm.freq)*LOG(1+_xlpm.size)*_xlpm.F)</f>
        <v>8.479995310704358E-2</v>
      </c>
      <c r="V4854" s="14">
        <f>_xlfn.LET(_xlpm.a,T4854,_xlpm.b,R4854,2*_xlpm.a*_xlpm.b/(_xlpm.a+_xlpm.b))</f>
        <v>0.33333333333333331</v>
      </c>
      <c r="W4854" s="14">
        <f>_xlfn.LET(_xlpm.p,R4854,_xlpm.q,T4854,LOG(_xlpm.p/_xlpm.q))</f>
        <v>0.69897000433601886</v>
      </c>
      <c r="X4854" s="2"/>
    </row>
    <row r="4855" spans="1:24">
      <c r="A4855" s="1" t="str">
        <f>_xlfn.LET(_xlpm.sep," : ",CONCATENATE(O4855,_xlpm.sep,P4855))</f>
        <v>~nmere~ : [nmə]</v>
      </c>
      <c r="B4855" s="1">
        <f>_xlfn.LET(_xlpm.d,$G4855,_xlpm.k,_xlfn.CONCAT(LEFT(TRIM(B$1),1),"*"),COUNTIF(_xlpm.d,_xlpm.k))</f>
        <v>0</v>
      </c>
      <c r="C4855" s="1">
        <f>_xlfn.LET(_xlpm.d,$G4855,_xlpm.k,_xlfn.CONCAT(LEFT(TRIM(C$1),1),"*"),COUNTIF(_xlpm.d,_xlpm.k))</f>
        <v>0</v>
      </c>
      <c r="D4855" s="1">
        <f>_xlfn.LET(_xlpm.d,$G4855,_xlpm.k,_xlfn.CONCAT(LEFT(TRIM(D$1),1),"*"),COUNTIF(_xlpm.d,_xlpm.k))</f>
        <v>1</v>
      </c>
      <c r="E4855" s="1">
        <f>LOG(F4855+1,10)</f>
        <v>0.30102999566398114</v>
      </c>
      <c r="F4855" s="7">
        <v>1</v>
      </c>
      <c r="G4855" s="9" t="s">
        <v>3038</v>
      </c>
      <c r="H4855" s="4">
        <f>F4855/freq.sum.r6e</f>
        <v>4.9701789264413521E-5</v>
      </c>
      <c r="I4855" s="1" t="str">
        <f>_xlfn.LET(_xlpm.sep,":",_xlpm.w,$G4855,LEFT(_xlpm.w,FIND(_xlpm.sep,_xlpm.w)-1))</f>
        <v>nmə</v>
      </c>
      <c r="J4855" s="1" t="str">
        <f>_xlfn.LET(_xlpm.sep,":",_xlpm.w,$G4855,RIGHT(_xlpm.w,LEN(_xlpm.w)-FIND(_xlpm.sep,_xlpm.w)))</f>
        <v>nmere</v>
      </c>
      <c r="K4855" s="10">
        <f>_xlfn.LET(_xlpm.w,I4855,LEN(_xlpm.w))</f>
        <v>3</v>
      </c>
      <c r="L4855" s="10">
        <f>_xlfn.LET(_xlpm.w,J4855,LEN(_xlpm.w))</f>
        <v>5</v>
      </c>
      <c r="M4855" s="10">
        <f>_xlfn.LET(_xlpm.a,K4855,_xlpm.b,L4855,MAX(_xlpm.a,_xlpm.b))</f>
        <v>5</v>
      </c>
      <c r="N4855" s="10">
        <f>_xlfn.LET(_xlpm.d,(K4855,L4855),MAX(_xlpm.d)-MIN(_xlpm.d))</f>
        <v>2</v>
      </c>
      <c r="O4855" s="1" t="str">
        <f>_xlfn.LET(_xlpm.sep,":",_xlpm.w,$G4855,_xlfn.CONCAT("~",RIGHT(_xlpm.w,LEN(_xlpm.w)-FIND(_xlpm.sep,_xlpm.w)),"~"))</f>
        <v>~nmere~</v>
      </c>
      <c r="P4855" s="1" t="str">
        <f>_xlfn.LET(_xlpm.sep,":",_xlpm.w,$G4855,_xlfn.CONCAT("[",LEFT(_xlpm.w,FIND(_xlpm.sep,_xlpm.w)-1),"]"))</f>
        <v>[nmə]</v>
      </c>
      <c r="Q4855" s="14" cm="1">
        <f t="array" ref="Q4855">SUM(_xlfn._xlws.FILTER($H$2:$H$7117,_xlfn.MAP($O$2:$O$7117,_xlfn.LAMBDA(_xlpm.x,_xlpm.x=$O4855))))</f>
        <v>4.9701789264413521E-5</v>
      </c>
      <c r="R4855" s="14">
        <f>$H4855/Q4855</f>
        <v>1</v>
      </c>
      <c r="S4855" s="14" cm="1">
        <f t="array" ref="S4855">SUM(_xlfn._xlws.FILTER($H$2:$H$7117,_xlfn.MAP($P$2:$P$7117,_xlfn.LAMBDA(_xlpm.x,_xlpm.x=$P4855))))</f>
        <v>2.4850894632206762E-4</v>
      </c>
      <c r="T4855" s="14">
        <f>$H4855/S4855</f>
        <v>0.19999999999999998</v>
      </c>
      <c r="U4855" s="14">
        <f>_xlfn.LET(_xlpm.freq,F4855,_xlpm.size,M4855+1,_xlpm.F,V4855,LOG(1+_xlpm.freq)*LOG(1+_xlpm.size)*_xlpm.F)</f>
        <v>8.479995310704358E-2</v>
      </c>
      <c r="V4855" s="14">
        <f>_xlfn.LET(_xlpm.a,T4855,_xlpm.b,R4855,2*_xlpm.a*_xlpm.b/(_xlpm.a+_xlpm.b))</f>
        <v>0.33333333333333331</v>
      </c>
      <c r="W4855" s="14">
        <f>_xlfn.LET(_xlpm.p,R4855,_xlpm.q,T4855,LOG(_xlpm.p/_xlpm.q))</f>
        <v>0.69897000433601886</v>
      </c>
      <c r="X4855" s="2"/>
    </row>
    <row r="4856" spans="1:24">
      <c r="A4856" s="1" t="str">
        <f>_xlfn.LET(_xlpm.sep," : ",CONCATENATE(O4856,_xlpm.sep,P4856))</f>
        <v>~nstar~ : [nstə]</v>
      </c>
      <c r="B4856" s="1">
        <f>_xlfn.LET(_xlpm.d,$G4856,_xlpm.k,_xlfn.CONCAT(LEFT(TRIM(B$1),1),"*"),COUNTIF(_xlpm.d,_xlpm.k))</f>
        <v>0</v>
      </c>
      <c r="C4856" s="1">
        <f>_xlfn.LET(_xlpm.d,$G4856,_xlpm.k,_xlfn.CONCAT(LEFT(TRIM(C$1),1),"*"),COUNTIF(_xlpm.d,_xlpm.k))</f>
        <v>0</v>
      </c>
      <c r="D4856" s="1">
        <f>_xlfn.LET(_xlpm.d,$G4856,_xlpm.k,_xlfn.CONCAT(LEFT(TRIM(D$1),1),"*"),COUNTIF(_xlpm.d,_xlpm.k))</f>
        <v>1</v>
      </c>
      <c r="E4856" s="1">
        <f>LOG(F4856+1,10)</f>
        <v>0.30102999566398114</v>
      </c>
      <c r="F4856" s="7">
        <v>1</v>
      </c>
      <c r="G4856" s="9" t="s">
        <v>3074</v>
      </c>
      <c r="H4856" s="4">
        <f>F4856/freq.sum.r6e</f>
        <v>4.9701789264413521E-5</v>
      </c>
      <c r="I4856" s="1" t="str">
        <f>_xlfn.LET(_xlpm.sep,":",_xlpm.w,$G4856,LEFT(_xlpm.w,FIND(_xlpm.sep,_xlpm.w)-1))</f>
        <v>nstə</v>
      </c>
      <c r="J4856" s="1" t="str">
        <f>_xlfn.LET(_xlpm.sep,":",_xlpm.w,$G4856,RIGHT(_xlpm.w,LEN(_xlpm.w)-FIND(_xlpm.sep,_xlpm.w)))</f>
        <v>nstar</v>
      </c>
      <c r="K4856" s="10">
        <f>_xlfn.LET(_xlpm.w,I4856,LEN(_xlpm.w))</f>
        <v>4</v>
      </c>
      <c r="L4856" s="10">
        <f>_xlfn.LET(_xlpm.w,J4856,LEN(_xlpm.w))</f>
        <v>5</v>
      </c>
      <c r="M4856" s="10">
        <f>_xlfn.LET(_xlpm.a,K4856,_xlpm.b,L4856,MAX(_xlpm.a,_xlpm.b))</f>
        <v>5</v>
      </c>
      <c r="N4856" s="10">
        <f>_xlfn.LET(_xlpm.d,(K4856,L4856),MAX(_xlpm.d)-MIN(_xlpm.d))</f>
        <v>1</v>
      </c>
      <c r="O4856" s="1" t="str">
        <f>_xlfn.LET(_xlpm.sep,":",_xlpm.w,$G4856,_xlfn.CONCAT("~",RIGHT(_xlpm.w,LEN(_xlpm.w)-FIND(_xlpm.sep,_xlpm.w)),"~"))</f>
        <v>~nstar~</v>
      </c>
      <c r="P4856" s="1" t="str">
        <f>_xlfn.LET(_xlpm.sep,":",_xlpm.w,$G4856,_xlfn.CONCAT("[",LEFT(_xlpm.w,FIND(_xlpm.sep,_xlpm.w)-1),"]"))</f>
        <v>[nstə]</v>
      </c>
      <c r="Q4856" s="14" cm="1">
        <f t="array" ref="Q4856">SUM(_xlfn._xlws.FILTER($H$2:$H$7117,_xlfn.MAP($O$2:$O$7117,_xlfn.LAMBDA(_xlpm.x,_xlpm.x=$O4856))))</f>
        <v>4.9701789264413521E-5</v>
      </c>
      <c r="R4856" s="14">
        <f>$H4856/Q4856</f>
        <v>1</v>
      </c>
      <c r="S4856" s="14" cm="1">
        <f t="array" ref="S4856">SUM(_xlfn._xlws.FILTER($H$2:$H$7117,_xlfn.MAP($P$2:$P$7117,_xlfn.LAMBDA(_xlpm.x,_xlpm.x=$P4856))))</f>
        <v>2.4850894632206762E-4</v>
      </c>
      <c r="T4856" s="14">
        <f>$H4856/S4856</f>
        <v>0.19999999999999998</v>
      </c>
      <c r="U4856" s="14">
        <f>_xlfn.LET(_xlpm.freq,F4856,_xlpm.size,M4856+1,_xlpm.F,V4856,LOG(1+_xlpm.freq)*LOG(1+_xlpm.size)*_xlpm.F)</f>
        <v>8.479995310704358E-2</v>
      </c>
      <c r="V4856" s="14">
        <f>_xlfn.LET(_xlpm.a,T4856,_xlpm.b,R4856,2*_xlpm.a*_xlpm.b/(_xlpm.a+_xlpm.b))</f>
        <v>0.33333333333333331</v>
      </c>
      <c r="W4856" s="14">
        <f>_xlfn.LET(_xlpm.p,R4856,_xlpm.q,T4856,LOG(_xlpm.p/_xlpm.q))</f>
        <v>0.69897000433601886</v>
      </c>
      <c r="X4856" s="2"/>
    </row>
    <row r="4857" spans="1:24">
      <c r="A4857" s="1" t="str">
        <f>_xlfn.LET(_xlpm.sep," : ",CONCATENATE(O4857,_xlpm.sep,P4857))</f>
        <v>~nstax~ : [nstə]</v>
      </c>
      <c r="B4857" s="1">
        <f>_xlfn.LET(_xlpm.d,$G4857,_xlpm.k,_xlfn.CONCAT(LEFT(TRIM(B$1),1),"*"),COUNTIF(_xlpm.d,_xlpm.k))</f>
        <v>0</v>
      </c>
      <c r="C4857" s="1">
        <f>_xlfn.LET(_xlpm.d,$G4857,_xlpm.k,_xlfn.CONCAT(LEFT(TRIM(C$1),1),"*"),COUNTIF(_xlpm.d,_xlpm.k))</f>
        <v>0</v>
      </c>
      <c r="D4857" s="1">
        <f>_xlfn.LET(_xlpm.d,$G4857,_xlpm.k,_xlfn.CONCAT(LEFT(TRIM(D$1),1),"*"),COUNTIF(_xlpm.d,_xlpm.k))</f>
        <v>1</v>
      </c>
      <c r="E4857" s="1">
        <f>LOG(F4857+1,10)</f>
        <v>0.30102999566398114</v>
      </c>
      <c r="F4857" s="7">
        <v>1</v>
      </c>
      <c r="G4857" s="9" t="s">
        <v>3077</v>
      </c>
      <c r="H4857" s="4">
        <f>F4857/freq.sum.r6e</f>
        <v>4.9701789264413521E-5</v>
      </c>
      <c r="I4857" s="1" t="str">
        <f>_xlfn.LET(_xlpm.sep,":",_xlpm.w,$G4857,LEFT(_xlpm.w,FIND(_xlpm.sep,_xlpm.w)-1))</f>
        <v>nstə</v>
      </c>
      <c r="J4857" s="1" t="str">
        <f>_xlfn.LET(_xlpm.sep,":",_xlpm.w,$G4857,RIGHT(_xlpm.w,LEN(_xlpm.w)-FIND(_xlpm.sep,_xlpm.w)))</f>
        <v>nstax</v>
      </c>
      <c r="K4857" s="10">
        <f>_xlfn.LET(_xlpm.w,I4857,LEN(_xlpm.w))</f>
        <v>4</v>
      </c>
      <c r="L4857" s="10">
        <f>_xlfn.LET(_xlpm.w,J4857,LEN(_xlpm.w))</f>
        <v>5</v>
      </c>
      <c r="M4857" s="10">
        <f>_xlfn.LET(_xlpm.a,K4857,_xlpm.b,L4857,MAX(_xlpm.a,_xlpm.b))</f>
        <v>5</v>
      </c>
      <c r="N4857" s="10">
        <f>_xlfn.LET(_xlpm.d,(K4857,L4857),MAX(_xlpm.d)-MIN(_xlpm.d))</f>
        <v>1</v>
      </c>
      <c r="O4857" s="1" t="str">
        <f>_xlfn.LET(_xlpm.sep,":",_xlpm.w,$G4857,_xlfn.CONCAT("~",RIGHT(_xlpm.w,LEN(_xlpm.w)-FIND(_xlpm.sep,_xlpm.w)),"~"))</f>
        <v>~nstax~</v>
      </c>
      <c r="P4857" s="1" t="str">
        <f>_xlfn.LET(_xlpm.sep,":",_xlpm.w,$G4857,_xlfn.CONCAT("[",LEFT(_xlpm.w,FIND(_xlpm.sep,_xlpm.w)-1),"]"))</f>
        <v>[nstə]</v>
      </c>
      <c r="Q4857" s="14" cm="1">
        <f t="array" ref="Q4857">SUM(_xlfn._xlws.FILTER($H$2:$H$7117,_xlfn.MAP($O$2:$O$7117,_xlfn.LAMBDA(_xlpm.x,_xlpm.x=$O4857))))</f>
        <v>4.9701789264413521E-5</v>
      </c>
      <c r="R4857" s="14">
        <f>$H4857/Q4857</f>
        <v>1</v>
      </c>
      <c r="S4857" s="14" cm="1">
        <f t="array" ref="S4857">SUM(_xlfn._xlws.FILTER($H$2:$H$7117,_xlfn.MAP($P$2:$P$7117,_xlfn.LAMBDA(_xlpm.x,_xlpm.x=$P4857))))</f>
        <v>2.4850894632206762E-4</v>
      </c>
      <c r="T4857" s="14">
        <f>$H4857/S4857</f>
        <v>0.19999999999999998</v>
      </c>
      <c r="U4857" s="14">
        <f>_xlfn.LET(_xlpm.freq,F4857,_xlpm.size,M4857+1,_xlpm.F,V4857,LOG(1+_xlpm.freq)*LOG(1+_xlpm.size)*_xlpm.F)</f>
        <v>8.479995310704358E-2</v>
      </c>
      <c r="V4857" s="14">
        <f>_xlfn.LET(_xlpm.a,T4857,_xlpm.b,R4857,2*_xlpm.a*_xlpm.b/(_xlpm.a+_xlpm.b))</f>
        <v>0.33333333333333331</v>
      </c>
      <c r="W4857" s="14">
        <f>_xlfn.LET(_xlpm.p,R4857,_xlpm.q,T4857,LOG(_xlpm.p/_xlpm.q))</f>
        <v>0.69897000433601886</v>
      </c>
      <c r="X4857" s="2"/>
    </row>
    <row r="4858" spans="1:24">
      <c r="A4858" s="1" t="str">
        <f>_xlfn.LET(_xlpm.sep," : ",CONCATENATE(O4858,_xlpm.sep,P4858))</f>
        <v>~nvere~ : [nvə]</v>
      </c>
      <c r="B4858" s="1">
        <f>_xlfn.LET(_xlpm.d,$G4858,_xlpm.k,_xlfn.CONCAT(LEFT(TRIM(B$1),1),"*"),COUNTIF(_xlpm.d,_xlpm.k))</f>
        <v>0</v>
      </c>
      <c r="C4858" s="1">
        <f>_xlfn.LET(_xlpm.d,$G4858,_xlpm.k,_xlfn.CONCAT(LEFT(TRIM(C$1),1),"*"),COUNTIF(_xlpm.d,_xlpm.k))</f>
        <v>0</v>
      </c>
      <c r="D4858" s="1">
        <f>_xlfn.LET(_xlpm.d,$G4858,_xlpm.k,_xlfn.CONCAT(LEFT(TRIM(D$1),1),"*"),COUNTIF(_xlpm.d,_xlpm.k))</f>
        <v>1</v>
      </c>
      <c r="E4858" s="1">
        <f>LOG(F4858+1,10)</f>
        <v>0.30102999566398114</v>
      </c>
      <c r="F4858" s="7">
        <v>1</v>
      </c>
      <c r="G4858" s="9" t="s">
        <v>3310</v>
      </c>
      <c r="H4858" s="4">
        <f>F4858/freq.sum.r6e</f>
        <v>4.9701789264413521E-5</v>
      </c>
      <c r="I4858" s="1" t="str">
        <f>_xlfn.LET(_xlpm.sep,":",_xlpm.w,$G4858,LEFT(_xlpm.w,FIND(_xlpm.sep,_xlpm.w)-1))</f>
        <v>nvə</v>
      </c>
      <c r="J4858" s="1" t="str">
        <f>_xlfn.LET(_xlpm.sep,":",_xlpm.w,$G4858,RIGHT(_xlpm.w,LEN(_xlpm.w)-FIND(_xlpm.sep,_xlpm.w)))</f>
        <v>nvere</v>
      </c>
      <c r="K4858" s="10">
        <f>_xlfn.LET(_xlpm.w,I4858,LEN(_xlpm.w))</f>
        <v>3</v>
      </c>
      <c r="L4858" s="10">
        <f>_xlfn.LET(_xlpm.w,J4858,LEN(_xlpm.w))</f>
        <v>5</v>
      </c>
      <c r="M4858" s="10">
        <f>_xlfn.LET(_xlpm.a,K4858,_xlpm.b,L4858,MAX(_xlpm.a,_xlpm.b))</f>
        <v>5</v>
      </c>
      <c r="N4858" s="10">
        <f>_xlfn.LET(_xlpm.d,(K4858,L4858),MAX(_xlpm.d)-MIN(_xlpm.d))</f>
        <v>2</v>
      </c>
      <c r="O4858" s="1" t="str">
        <f>_xlfn.LET(_xlpm.sep,":",_xlpm.w,$G4858,_xlfn.CONCAT("~",RIGHT(_xlpm.w,LEN(_xlpm.w)-FIND(_xlpm.sep,_xlpm.w)),"~"))</f>
        <v>~nvere~</v>
      </c>
      <c r="P4858" s="1" t="str">
        <f>_xlfn.LET(_xlpm.sep,":",_xlpm.w,$G4858,_xlfn.CONCAT("[",LEFT(_xlpm.w,FIND(_xlpm.sep,_xlpm.w)-1),"]"))</f>
        <v>[nvə]</v>
      </c>
      <c r="Q4858" s="14" cm="1">
        <f t="array" ref="Q4858">SUM(_xlfn._xlws.FILTER($H$2:$H$7117,_xlfn.MAP($O$2:$O$7117,_xlfn.LAMBDA(_xlpm.x,_xlpm.x=$O4858))))</f>
        <v>4.9701789264413521E-5</v>
      </c>
      <c r="R4858" s="14">
        <f>$H4858/Q4858</f>
        <v>1</v>
      </c>
      <c r="S4858" s="14" cm="1">
        <f t="array" ref="S4858">SUM(_xlfn._xlws.FILTER($H$2:$H$7117,_xlfn.MAP($P$2:$P$7117,_xlfn.LAMBDA(_xlpm.x,_xlpm.x=$P4858))))</f>
        <v>2.4850894632206762E-4</v>
      </c>
      <c r="T4858" s="14">
        <f>$H4858/S4858</f>
        <v>0.19999999999999998</v>
      </c>
      <c r="U4858" s="14">
        <f>_xlfn.LET(_xlpm.freq,F4858,_xlpm.size,M4858+1,_xlpm.F,V4858,LOG(1+_xlpm.freq)*LOG(1+_xlpm.size)*_xlpm.F)</f>
        <v>8.479995310704358E-2</v>
      </c>
      <c r="V4858" s="14">
        <f>_xlfn.LET(_xlpm.a,T4858,_xlpm.b,R4858,2*_xlpm.a*_xlpm.b/(_xlpm.a+_xlpm.b))</f>
        <v>0.33333333333333331</v>
      </c>
      <c r="W4858" s="14">
        <f>_xlfn.LET(_xlpm.p,R4858,_xlpm.q,T4858,LOG(_xlpm.p/_xlpm.q))</f>
        <v>0.69897000433601886</v>
      </c>
      <c r="X4858" s="2"/>
    </row>
    <row r="4859" spans="1:24">
      <c r="A4859" s="1" t="str">
        <f>_xlfn.LET(_xlpm.sep," : ",CONCATENATE(O4859,_xlpm.sep,P4859))</f>
        <v>~nware~ : [nwə]</v>
      </c>
      <c r="B4859" s="1">
        <f>_xlfn.LET(_xlpm.d,$G4859,_xlpm.k,_xlfn.CONCAT(LEFT(TRIM(B$1),1),"*"),COUNTIF(_xlpm.d,_xlpm.k))</f>
        <v>0</v>
      </c>
      <c r="C4859" s="1">
        <f>_xlfn.LET(_xlpm.d,$G4859,_xlpm.k,_xlfn.CONCAT(LEFT(TRIM(C$1),1),"*"),COUNTIF(_xlpm.d,_xlpm.k))</f>
        <v>0</v>
      </c>
      <c r="D4859" s="1">
        <f>_xlfn.LET(_xlpm.d,$G4859,_xlpm.k,_xlfn.CONCAT(LEFT(TRIM(D$1),1),"*"),COUNTIF(_xlpm.d,_xlpm.k))</f>
        <v>1</v>
      </c>
      <c r="E4859" s="1">
        <f>LOG(F4859+1,10)</f>
        <v>0.30102999566398114</v>
      </c>
      <c r="F4859" s="7">
        <v>1</v>
      </c>
      <c r="G4859" s="9" t="s">
        <v>3331</v>
      </c>
      <c r="H4859" s="4">
        <f>F4859/freq.sum.r6e</f>
        <v>4.9701789264413521E-5</v>
      </c>
      <c r="I4859" s="1" t="str">
        <f>_xlfn.LET(_xlpm.sep,":",_xlpm.w,$G4859,LEFT(_xlpm.w,FIND(_xlpm.sep,_xlpm.w)-1))</f>
        <v>nwə</v>
      </c>
      <c r="J4859" s="1" t="str">
        <f>_xlfn.LET(_xlpm.sep,":",_xlpm.w,$G4859,RIGHT(_xlpm.w,LEN(_xlpm.w)-FIND(_xlpm.sep,_xlpm.w)))</f>
        <v>nware</v>
      </c>
      <c r="K4859" s="10">
        <f>_xlfn.LET(_xlpm.w,I4859,LEN(_xlpm.w))</f>
        <v>3</v>
      </c>
      <c r="L4859" s="10">
        <f>_xlfn.LET(_xlpm.w,J4859,LEN(_xlpm.w))</f>
        <v>5</v>
      </c>
      <c r="M4859" s="10">
        <f>_xlfn.LET(_xlpm.a,K4859,_xlpm.b,L4859,MAX(_xlpm.a,_xlpm.b))</f>
        <v>5</v>
      </c>
      <c r="N4859" s="10">
        <f>_xlfn.LET(_xlpm.d,(K4859,L4859),MAX(_xlpm.d)-MIN(_xlpm.d))</f>
        <v>2</v>
      </c>
      <c r="O4859" s="1" t="str">
        <f>_xlfn.LET(_xlpm.sep,":",_xlpm.w,$G4859,_xlfn.CONCAT("~",RIGHT(_xlpm.w,LEN(_xlpm.w)-FIND(_xlpm.sep,_xlpm.w)),"~"))</f>
        <v>~nware~</v>
      </c>
      <c r="P4859" s="1" t="str">
        <f>_xlfn.LET(_xlpm.sep,":",_xlpm.w,$G4859,_xlfn.CONCAT("[",LEFT(_xlpm.w,FIND(_xlpm.sep,_xlpm.w)-1),"]"))</f>
        <v>[nwə]</v>
      </c>
      <c r="Q4859" s="14" cm="1">
        <f t="array" ref="Q4859">SUM(_xlfn._xlws.FILTER($H$2:$H$7117,_xlfn.MAP($O$2:$O$7117,_xlfn.LAMBDA(_xlpm.x,_xlpm.x=$O4859))))</f>
        <v>4.9701789264413521E-5</v>
      </c>
      <c r="R4859" s="14">
        <f>$H4859/Q4859</f>
        <v>1</v>
      </c>
      <c r="S4859" s="14" cm="1">
        <f t="array" ref="S4859">SUM(_xlfn._xlws.FILTER($H$2:$H$7117,_xlfn.MAP($P$2:$P$7117,_xlfn.LAMBDA(_xlpm.x,_xlpm.x=$P4859))))</f>
        <v>2.4850894632206762E-4</v>
      </c>
      <c r="T4859" s="14">
        <f>$H4859/S4859</f>
        <v>0.19999999999999998</v>
      </c>
      <c r="U4859" s="14">
        <f>_xlfn.LET(_xlpm.freq,F4859,_xlpm.size,M4859+1,_xlpm.F,V4859,LOG(1+_xlpm.freq)*LOG(1+_xlpm.size)*_xlpm.F)</f>
        <v>8.479995310704358E-2</v>
      </c>
      <c r="V4859" s="14">
        <f>_xlfn.LET(_xlpm.a,T4859,_xlpm.b,R4859,2*_xlpm.a*_xlpm.b/(_xlpm.a+_xlpm.b))</f>
        <v>0.33333333333333331</v>
      </c>
      <c r="W4859" s="14">
        <f>_xlfn.LET(_xlpm.p,R4859,_xlpm.q,T4859,LOG(_xlpm.p/_xlpm.q))</f>
        <v>0.69897000433601886</v>
      </c>
      <c r="X4859" s="2"/>
    </row>
    <row r="4860" spans="1:24">
      <c r="A4860" s="1" t="str">
        <f>_xlfn.LET(_xlpm.sep," : ",CONCATENATE(O4860,_xlpm.sep,P4860))</f>
        <v>~nthex~ : [nθə]</v>
      </c>
      <c r="B4860" s="1">
        <f>_xlfn.LET(_xlpm.d,$G4860,_xlpm.k,_xlfn.CONCAT(LEFT(TRIM(B$1),1),"*"),COUNTIF(_xlpm.d,_xlpm.k))</f>
        <v>0</v>
      </c>
      <c r="C4860" s="1">
        <f>_xlfn.LET(_xlpm.d,$G4860,_xlpm.k,_xlfn.CONCAT(LEFT(TRIM(C$1),1),"*"),COUNTIF(_xlpm.d,_xlpm.k))</f>
        <v>0</v>
      </c>
      <c r="D4860" s="1">
        <f>_xlfn.LET(_xlpm.d,$G4860,_xlpm.k,_xlfn.CONCAT(LEFT(TRIM(D$1),1),"*"),COUNTIF(_xlpm.d,_xlpm.k))</f>
        <v>1</v>
      </c>
      <c r="E4860" s="1">
        <f>LOG(F4860+1,10)</f>
        <v>0.30102999566398114</v>
      </c>
      <c r="F4860" s="7">
        <v>1</v>
      </c>
      <c r="G4860" s="9" t="s">
        <v>3517</v>
      </c>
      <c r="H4860" s="4">
        <f>F4860/freq.sum.r6e</f>
        <v>4.9701789264413521E-5</v>
      </c>
      <c r="I4860" s="1" t="str">
        <f>_xlfn.LET(_xlpm.sep,":",_xlpm.w,$G4860,LEFT(_xlpm.w,FIND(_xlpm.sep,_xlpm.w)-1))</f>
        <v>nθə</v>
      </c>
      <c r="J4860" s="1" t="str">
        <f>_xlfn.LET(_xlpm.sep,":",_xlpm.w,$G4860,RIGHT(_xlpm.w,LEN(_xlpm.w)-FIND(_xlpm.sep,_xlpm.w)))</f>
        <v>nthex</v>
      </c>
      <c r="K4860" s="10">
        <f>_xlfn.LET(_xlpm.w,I4860,LEN(_xlpm.w))</f>
        <v>3</v>
      </c>
      <c r="L4860" s="10">
        <f>_xlfn.LET(_xlpm.w,J4860,LEN(_xlpm.w))</f>
        <v>5</v>
      </c>
      <c r="M4860" s="10">
        <f>_xlfn.LET(_xlpm.a,K4860,_xlpm.b,L4860,MAX(_xlpm.a,_xlpm.b))</f>
        <v>5</v>
      </c>
      <c r="N4860" s="10">
        <f>_xlfn.LET(_xlpm.d,(K4860,L4860),MAX(_xlpm.d)-MIN(_xlpm.d))</f>
        <v>2</v>
      </c>
      <c r="O4860" s="1" t="str">
        <f>_xlfn.LET(_xlpm.sep,":",_xlpm.w,$G4860,_xlfn.CONCAT("~",RIGHT(_xlpm.w,LEN(_xlpm.w)-FIND(_xlpm.sep,_xlpm.w)),"~"))</f>
        <v>~nthex~</v>
      </c>
      <c r="P4860" s="1" t="str">
        <f>_xlfn.LET(_xlpm.sep,":",_xlpm.w,$G4860,_xlfn.CONCAT("[",LEFT(_xlpm.w,FIND(_xlpm.sep,_xlpm.w)-1),"]"))</f>
        <v>[nθə]</v>
      </c>
      <c r="Q4860" s="14" cm="1">
        <f t="array" ref="Q4860">SUM(_xlfn._xlws.FILTER($H$2:$H$7117,_xlfn.MAP($O$2:$O$7117,_xlfn.LAMBDA(_xlpm.x,_xlpm.x=$O4860))))</f>
        <v>4.9701789264413521E-5</v>
      </c>
      <c r="R4860" s="14">
        <f>$H4860/Q4860</f>
        <v>1</v>
      </c>
      <c r="S4860" s="14" cm="1">
        <f t="array" ref="S4860">SUM(_xlfn._xlws.FILTER($H$2:$H$7117,_xlfn.MAP($P$2:$P$7117,_xlfn.LAMBDA(_xlpm.x,_xlpm.x=$P4860))))</f>
        <v>2.4850894632206762E-4</v>
      </c>
      <c r="T4860" s="14">
        <f>$H4860/S4860</f>
        <v>0.19999999999999998</v>
      </c>
      <c r="U4860" s="14">
        <f>_xlfn.LET(_xlpm.freq,F4860,_xlpm.size,M4860+1,_xlpm.F,V4860,LOG(1+_xlpm.freq)*LOG(1+_xlpm.size)*_xlpm.F)</f>
        <v>8.479995310704358E-2</v>
      </c>
      <c r="V4860" s="14">
        <f>_xlfn.LET(_xlpm.a,T4860,_xlpm.b,R4860,2*_xlpm.a*_xlpm.b/(_xlpm.a+_xlpm.b))</f>
        <v>0.33333333333333331</v>
      </c>
      <c r="W4860" s="14">
        <f>_xlfn.LET(_xlpm.p,R4860,_xlpm.q,T4860,LOG(_xlpm.p/_xlpm.q))</f>
        <v>0.69897000433601886</v>
      </c>
      <c r="X4860" s="2"/>
    </row>
    <row r="4861" spans="1:24">
      <c r="A4861" s="1" t="str">
        <f>_xlfn.LET(_xlpm.sep," : ",CONCATENATE(O4861,_xlpm.sep,P4861))</f>
        <v>~pefur~ : [pfə]</v>
      </c>
      <c r="B4861" s="1">
        <f>_xlfn.LET(_xlpm.d,$G4861,_xlpm.k,_xlfn.CONCAT(LEFT(TRIM(B$1),1),"*"),COUNTIF(_xlpm.d,_xlpm.k))</f>
        <v>0</v>
      </c>
      <c r="C4861" s="1">
        <f>_xlfn.LET(_xlpm.d,$G4861,_xlpm.k,_xlfn.CONCAT(LEFT(TRIM(C$1),1),"*"),COUNTIF(_xlpm.d,_xlpm.k))</f>
        <v>0</v>
      </c>
      <c r="D4861" s="1">
        <f>_xlfn.LET(_xlpm.d,$G4861,_xlpm.k,_xlfn.CONCAT(LEFT(TRIM(D$1),1),"*"),COUNTIF(_xlpm.d,_xlpm.k))</f>
        <v>0</v>
      </c>
      <c r="E4861" s="1">
        <f>LOG(F4861+1,10)</f>
        <v>0.30102999566398114</v>
      </c>
      <c r="F4861" s="7">
        <v>1</v>
      </c>
      <c r="G4861" s="9" t="s">
        <v>3565</v>
      </c>
      <c r="H4861" s="4">
        <f>F4861/freq.sum.r6e</f>
        <v>4.9701789264413521E-5</v>
      </c>
      <c r="I4861" s="1" t="str">
        <f>_xlfn.LET(_xlpm.sep,":",_xlpm.w,$G4861,LEFT(_xlpm.w,FIND(_xlpm.sep,_xlpm.w)-1))</f>
        <v>pfə</v>
      </c>
      <c r="J4861" s="1" t="str">
        <f>_xlfn.LET(_xlpm.sep,":",_xlpm.w,$G4861,RIGHT(_xlpm.w,LEN(_xlpm.w)-FIND(_xlpm.sep,_xlpm.w)))</f>
        <v>pefur</v>
      </c>
      <c r="K4861" s="10">
        <f>_xlfn.LET(_xlpm.w,I4861,LEN(_xlpm.w))</f>
        <v>3</v>
      </c>
      <c r="L4861" s="10">
        <f>_xlfn.LET(_xlpm.w,J4861,LEN(_xlpm.w))</f>
        <v>5</v>
      </c>
      <c r="M4861" s="10">
        <f>_xlfn.LET(_xlpm.a,K4861,_xlpm.b,L4861,MAX(_xlpm.a,_xlpm.b))</f>
        <v>5</v>
      </c>
      <c r="N4861" s="10">
        <f>_xlfn.LET(_xlpm.d,(K4861,L4861),MAX(_xlpm.d)-MIN(_xlpm.d))</f>
        <v>2</v>
      </c>
      <c r="O4861" s="1" t="str">
        <f>_xlfn.LET(_xlpm.sep,":",_xlpm.w,$G4861,_xlfn.CONCAT("~",RIGHT(_xlpm.w,LEN(_xlpm.w)-FIND(_xlpm.sep,_xlpm.w)),"~"))</f>
        <v>~pefur~</v>
      </c>
      <c r="P4861" s="1" t="str">
        <f>_xlfn.LET(_xlpm.sep,":",_xlpm.w,$G4861,_xlfn.CONCAT("[",LEFT(_xlpm.w,FIND(_xlpm.sep,_xlpm.w)-1),"]"))</f>
        <v>[pfə]</v>
      </c>
      <c r="Q4861" s="14" cm="1">
        <f t="array" ref="Q4861">SUM(_xlfn._xlws.FILTER($H$2:$H$7109,_xlfn.MAP($O$2:$O$7109,_xlfn.LAMBDA(_xlpm.x,_xlpm.x=$O4861))))</f>
        <v>4.9701789264413521E-5</v>
      </c>
      <c r="R4861" s="14">
        <f>$H4861/Q4861</f>
        <v>1</v>
      </c>
      <c r="S4861" s="14" cm="1">
        <f t="array" ref="S4861">SUM(_xlfn._xlws.FILTER($H$2:$H$7109,_xlfn.MAP($P$2:$P$7109,_xlfn.LAMBDA(_xlpm.x,_xlpm.x=$P4861))))</f>
        <v>2.4850894632206762E-4</v>
      </c>
      <c r="T4861" s="14">
        <f>$H4861/S4861</f>
        <v>0.19999999999999998</v>
      </c>
      <c r="U4861" s="14">
        <f>_xlfn.LET(_xlpm.freq,F4861,_xlpm.size,M4861+1,_xlpm.F,V4861,LOG(1+_xlpm.freq)*LOG(1+_xlpm.size)*_xlpm.F)</f>
        <v>8.479995310704358E-2</v>
      </c>
      <c r="V4861" s="14">
        <f>_xlfn.LET(_xlpm.a,T4861,_xlpm.b,R4861,2*_xlpm.a*_xlpm.b/(_xlpm.a+_xlpm.b))</f>
        <v>0.33333333333333331</v>
      </c>
      <c r="W4861" s="14">
        <f>_xlfn.LET(_xlpm.p,R4861,_xlpm.q,T4861,LOG(_xlpm.p/_xlpm.q))</f>
        <v>0.69897000433601886</v>
      </c>
      <c r="X4861" s="2"/>
    </row>
    <row r="4862" spans="1:24">
      <c r="A4862" s="1" t="str">
        <f>_xlfn.LET(_xlpm.sep," : ",CONCATENATE(O4862,_xlpm.sep,P4862))</f>
        <v>~pefux~ : [pfə]</v>
      </c>
      <c r="B4862" s="1">
        <f>_xlfn.LET(_xlpm.d,$G4862,_xlpm.k,_xlfn.CONCAT(LEFT(TRIM(B$1),1),"*"),COUNTIF(_xlpm.d,_xlpm.k))</f>
        <v>0</v>
      </c>
      <c r="C4862" s="1">
        <f>_xlfn.LET(_xlpm.d,$G4862,_xlpm.k,_xlfn.CONCAT(LEFT(TRIM(C$1),1),"*"),COUNTIF(_xlpm.d,_xlpm.k))</f>
        <v>0</v>
      </c>
      <c r="D4862" s="1">
        <f>_xlfn.LET(_xlpm.d,$G4862,_xlpm.k,_xlfn.CONCAT(LEFT(TRIM(D$1),1),"*"),COUNTIF(_xlpm.d,_xlpm.k))</f>
        <v>0</v>
      </c>
      <c r="E4862" s="1">
        <f>LOG(F4862+1,10)</f>
        <v>0.30102999566398114</v>
      </c>
      <c r="F4862" s="7">
        <v>1</v>
      </c>
      <c r="G4862" s="9" t="s">
        <v>3567</v>
      </c>
      <c r="H4862" s="4">
        <f>F4862/freq.sum.r6e</f>
        <v>4.9701789264413521E-5</v>
      </c>
      <c r="I4862" s="1" t="str">
        <f>_xlfn.LET(_xlpm.sep,":",_xlpm.w,$G4862,LEFT(_xlpm.w,FIND(_xlpm.sep,_xlpm.w)-1))</f>
        <v>pfə</v>
      </c>
      <c r="J4862" s="1" t="str">
        <f>_xlfn.LET(_xlpm.sep,":",_xlpm.w,$G4862,RIGHT(_xlpm.w,LEN(_xlpm.w)-FIND(_xlpm.sep,_xlpm.w)))</f>
        <v>pefux</v>
      </c>
      <c r="K4862" s="10">
        <f>_xlfn.LET(_xlpm.w,I4862,LEN(_xlpm.w))</f>
        <v>3</v>
      </c>
      <c r="L4862" s="10">
        <f>_xlfn.LET(_xlpm.w,J4862,LEN(_xlpm.w))</f>
        <v>5</v>
      </c>
      <c r="M4862" s="10">
        <f>_xlfn.LET(_xlpm.a,K4862,_xlpm.b,L4862,MAX(_xlpm.a,_xlpm.b))</f>
        <v>5</v>
      </c>
      <c r="N4862" s="10">
        <f>_xlfn.LET(_xlpm.d,(K4862,L4862),MAX(_xlpm.d)-MIN(_xlpm.d))</f>
        <v>2</v>
      </c>
      <c r="O4862" s="1" t="str">
        <f>_xlfn.LET(_xlpm.sep,":",_xlpm.w,$G4862,_xlfn.CONCAT("~",RIGHT(_xlpm.w,LEN(_xlpm.w)-FIND(_xlpm.sep,_xlpm.w)),"~"))</f>
        <v>~pefux~</v>
      </c>
      <c r="P4862" s="1" t="str">
        <f>_xlfn.LET(_xlpm.sep,":",_xlpm.w,$G4862,_xlfn.CONCAT("[",LEFT(_xlpm.w,FIND(_xlpm.sep,_xlpm.w)-1),"]"))</f>
        <v>[pfə]</v>
      </c>
      <c r="Q4862" s="14" cm="1">
        <f t="array" ref="Q4862">SUM(_xlfn._xlws.FILTER($H$2:$H$7111,_xlfn.MAP($O$2:$O$7111,_xlfn.LAMBDA(_xlpm.x,_xlpm.x=$O4862))))</f>
        <v>4.9701789264413521E-5</v>
      </c>
      <c r="R4862" s="14">
        <f>$H4862/Q4862</f>
        <v>1</v>
      </c>
      <c r="S4862" s="14" cm="1">
        <f t="array" ref="S4862">SUM(_xlfn._xlws.FILTER($H$2:$H$7111,_xlfn.MAP($P$2:$P$7111,_xlfn.LAMBDA(_xlpm.x,_xlpm.x=$P4862))))</f>
        <v>2.4850894632206762E-4</v>
      </c>
      <c r="T4862" s="14">
        <f>$H4862/S4862</f>
        <v>0.19999999999999998</v>
      </c>
      <c r="U4862" s="14">
        <f>_xlfn.LET(_xlpm.freq,F4862,_xlpm.size,M4862+1,_xlpm.F,V4862,LOG(1+_xlpm.freq)*LOG(1+_xlpm.size)*_xlpm.F)</f>
        <v>8.479995310704358E-2</v>
      </c>
      <c r="V4862" s="14">
        <f>_xlfn.LET(_xlpm.a,T4862,_xlpm.b,R4862,2*_xlpm.a*_xlpm.b/(_xlpm.a+_xlpm.b))</f>
        <v>0.33333333333333331</v>
      </c>
      <c r="W4862" s="14">
        <f>_xlfn.LET(_xlpm.p,R4862,_xlpm.q,T4862,LOG(_xlpm.p/_xlpm.q))</f>
        <v>0.69897000433601886</v>
      </c>
      <c r="X4862" s="2"/>
    </row>
    <row r="4863" spans="1:24">
      <c r="A4863" s="1" t="str">
        <f>_xlfn.LET(_xlpm.sep," : ",CONCATENATE(O4863,_xlpm.sep,P4863))</f>
        <v>~pmere~ : [pmə]</v>
      </c>
      <c r="B4863" s="1">
        <f>_xlfn.LET(_xlpm.d,$G4863,_xlpm.k,_xlfn.CONCAT(LEFT(TRIM(B$1),1),"*"),COUNTIF(_xlpm.d,_xlpm.k))</f>
        <v>0</v>
      </c>
      <c r="C4863" s="1">
        <f>_xlfn.LET(_xlpm.d,$G4863,_xlpm.k,_xlfn.CONCAT(LEFT(TRIM(C$1),1),"*"),COUNTIF(_xlpm.d,_xlpm.k))</f>
        <v>0</v>
      </c>
      <c r="D4863" s="1">
        <f>_xlfn.LET(_xlpm.d,$G4863,_xlpm.k,_xlfn.CONCAT(LEFT(TRIM(D$1),1),"*"),COUNTIF(_xlpm.d,_xlpm.k))</f>
        <v>0</v>
      </c>
      <c r="E4863" s="1">
        <f>LOG(F4863+1,10)</f>
        <v>0.30102999566398114</v>
      </c>
      <c r="F4863" s="7">
        <v>1</v>
      </c>
      <c r="G4863" s="9" t="s">
        <v>3656</v>
      </c>
      <c r="H4863" s="4">
        <f>F4863/freq.sum.r6e</f>
        <v>4.9701789264413521E-5</v>
      </c>
      <c r="I4863" s="1" t="str">
        <f>_xlfn.LET(_xlpm.sep,":",_xlpm.w,$G4863,LEFT(_xlpm.w,FIND(_xlpm.sep,_xlpm.w)-1))</f>
        <v>pmə</v>
      </c>
      <c r="J4863" s="1" t="str">
        <f>_xlfn.LET(_xlpm.sep,":",_xlpm.w,$G4863,RIGHT(_xlpm.w,LEN(_xlpm.w)-FIND(_xlpm.sep,_xlpm.w)))</f>
        <v>pmere</v>
      </c>
      <c r="K4863" s="10">
        <f>_xlfn.LET(_xlpm.w,I4863,LEN(_xlpm.w))</f>
        <v>3</v>
      </c>
      <c r="L4863" s="10">
        <f>_xlfn.LET(_xlpm.w,J4863,LEN(_xlpm.w))</f>
        <v>5</v>
      </c>
      <c r="M4863" s="10">
        <f>_xlfn.LET(_xlpm.a,K4863,_xlpm.b,L4863,MAX(_xlpm.a,_xlpm.b))</f>
        <v>5</v>
      </c>
      <c r="N4863" s="10">
        <f>_xlfn.LET(_xlpm.d,(K4863,L4863),MAX(_xlpm.d)-MIN(_xlpm.d))</f>
        <v>2</v>
      </c>
      <c r="O4863" s="1" t="str">
        <f>_xlfn.LET(_xlpm.sep,":",_xlpm.w,$G4863,_xlfn.CONCAT("~",RIGHT(_xlpm.w,LEN(_xlpm.w)-FIND(_xlpm.sep,_xlpm.w)),"~"))</f>
        <v>~pmere~</v>
      </c>
      <c r="P4863" s="1" t="str">
        <f>_xlfn.LET(_xlpm.sep,":",_xlpm.w,$G4863,_xlfn.CONCAT("[",LEFT(_xlpm.w,FIND(_xlpm.sep,_xlpm.w)-1),"]"))</f>
        <v>[pmə]</v>
      </c>
      <c r="Q4863" s="14" cm="1">
        <f t="array" ref="Q4863">SUM(_xlfn._xlws.FILTER($H$2:$H$7117,_xlfn.MAP($O$2:$O$7117,_xlfn.LAMBDA(_xlpm.x,_xlpm.x=$O4863))))</f>
        <v>4.9701789264413521E-5</v>
      </c>
      <c r="R4863" s="14">
        <f>$H4863/Q4863</f>
        <v>1</v>
      </c>
      <c r="S4863" s="14" cm="1">
        <f t="array" ref="S4863">SUM(_xlfn._xlws.FILTER($H$2:$H$7117,_xlfn.MAP($P$2:$P$7117,_xlfn.LAMBDA(_xlpm.x,_xlpm.x=$P4863))))</f>
        <v>2.4850894632206762E-4</v>
      </c>
      <c r="T4863" s="14">
        <f>$H4863/S4863</f>
        <v>0.19999999999999998</v>
      </c>
      <c r="U4863" s="14">
        <f>_xlfn.LET(_xlpm.freq,F4863,_xlpm.size,M4863+1,_xlpm.F,V4863,LOG(1+_xlpm.freq)*LOG(1+_xlpm.size)*_xlpm.F)</f>
        <v>8.479995310704358E-2</v>
      </c>
      <c r="V4863" s="14">
        <f>_xlfn.LET(_xlpm.a,T4863,_xlpm.b,R4863,2*_xlpm.a*_xlpm.b/(_xlpm.a+_xlpm.b))</f>
        <v>0.33333333333333331</v>
      </c>
      <c r="W4863" s="14">
        <f>_xlfn.LET(_xlpm.p,R4863,_xlpm.q,T4863,LOG(_xlpm.p/_xlpm.q))</f>
        <v>0.69897000433601886</v>
      </c>
      <c r="X4863" s="2"/>
    </row>
    <row r="4864" spans="1:24">
      <c r="A4864" s="1" t="str">
        <f>_xlfn.LET(_xlpm.sep," : ",CONCATENATE(O4864,_xlpm.sep,P4864))</f>
        <v>~psure~ : [psə]</v>
      </c>
      <c r="B4864" s="1">
        <f>_xlfn.LET(_xlpm.d,$G4864,_xlpm.k,_xlfn.CONCAT(LEFT(TRIM(B$1),1),"*"),COUNTIF(_xlpm.d,_xlpm.k))</f>
        <v>0</v>
      </c>
      <c r="C4864" s="1">
        <f>_xlfn.LET(_xlpm.d,$G4864,_xlpm.k,_xlfn.CONCAT(LEFT(TRIM(C$1),1),"*"),COUNTIF(_xlpm.d,_xlpm.k))</f>
        <v>0</v>
      </c>
      <c r="D4864" s="1">
        <f>_xlfn.LET(_xlpm.d,$G4864,_xlpm.k,_xlfn.CONCAT(LEFT(TRIM(D$1),1),"*"),COUNTIF(_xlpm.d,_xlpm.k))</f>
        <v>0</v>
      </c>
      <c r="E4864" s="1">
        <f>LOG(F4864+1,10)</f>
        <v>0.30102999566398114</v>
      </c>
      <c r="F4864" s="7">
        <v>1</v>
      </c>
      <c r="G4864" s="9" t="s">
        <v>3675</v>
      </c>
      <c r="H4864" s="4">
        <f>F4864/freq.sum.r6e</f>
        <v>4.9701789264413521E-5</v>
      </c>
      <c r="I4864" s="4" t="str">
        <f>_xlfn.LET(_xlpm.sep,":",_xlpm.w,$G4864,LEFT(_xlpm.w,FIND(_xlpm.sep,_xlpm.w)-1))</f>
        <v>psə</v>
      </c>
      <c r="J4864" s="4" t="str">
        <f>_xlfn.LET(_xlpm.sep,":",_xlpm.w,$G4864,RIGHT(_xlpm.w,LEN(_xlpm.w)-FIND(_xlpm.sep,_xlpm.w)))</f>
        <v>psure</v>
      </c>
      <c r="K4864" s="10">
        <f>_xlfn.LET(_xlpm.w,I4864,LEN(_xlpm.w))</f>
        <v>3</v>
      </c>
      <c r="L4864" s="10">
        <f>_xlfn.LET(_xlpm.w,J4864,LEN(_xlpm.w))</f>
        <v>5</v>
      </c>
      <c r="M4864" s="10">
        <f>_xlfn.LET(_xlpm.a,K4864,_xlpm.b,L4864,MAX(_xlpm.a,_xlpm.b))</f>
        <v>5</v>
      </c>
      <c r="N4864" s="10">
        <f>_xlfn.LET(_xlpm.d,(K4864,L4864),MAX(_xlpm.d)-MIN(_xlpm.d))</f>
        <v>2</v>
      </c>
      <c r="O4864" s="1" t="str">
        <f>_xlfn.LET(_xlpm.sep,":",_xlpm.w,$G4864,_xlfn.CONCAT("~",RIGHT(_xlpm.w,LEN(_xlpm.w)-FIND(_xlpm.sep,_xlpm.w)),"~"))</f>
        <v>~psure~</v>
      </c>
      <c r="P4864" s="1" t="str">
        <f>_xlfn.LET(_xlpm.sep,":",_xlpm.w,$G4864,_xlfn.CONCAT("[",LEFT(_xlpm.w,FIND(_xlpm.sep,_xlpm.w)-1),"]"))</f>
        <v>[psə]</v>
      </c>
      <c r="Q4864" s="14" cm="1">
        <f t="array" ref="Q4864">SUM(_xlfn._xlws.FILTER($H$2:$H$7109,_xlfn.MAP($O$2:$O$7109,_xlfn.LAMBDA(_xlpm.x,_xlpm.x=$O4864))))</f>
        <v>4.9701789264413521E-5</v>
      </c>
      <c r="R4864" s="14">
        <f>$H4864/Q4864</f>
        <v>1</v>
      </c>
      <c r="S4864" s="14" cm="1">
        <f t="array" ref="S4864">SUM(_xlfn._xlws.FILTER($H$2:$H$7109,_xlfn.MAP($P$2:$P$7109,_xlfn.LAMBDA(_xlpm.x,_xlpm.x=$P4864))))</f>
        <v>2.4850894632206762E-4</v>
      </c>
      <c r="T4864" s="14">
        <f>$H4864/S4864</f>
        <v>0.19999999999999998</v>
      </c>
      <c r="U4864" s="14">
        <f>_xlfn.LET(_xlpm.freq,F4864,_xlpm.size,M4864+1,_xlpm.F,V4864,LOG(1+_xlpm.freq)*LOG(1+_xlpm.size)*_xlpm.F)</f>
        <v>8.479995310704358E-2</v>
      </c>
      <c r="V4864" s="14">
        <f>_xlfn.LET(_xlpm.a,T4864,_xlpm.b,R4864,2*_xlpm.a*_xlpm.b/(_xlpm.a+_xlpm.b))</f>
        <v>0.33333333333333331</v>
      </c>
      <c r="W4864" s="14">
        <f>_xlfn.LET(_xlpm.p,R4864,_xlpm.q,T4864,LOG(_xlpm.p/_xlpm.q))</f>
        <v>0.69897000433601886</v>
      </c>
      <c r="X4864" s="2"/>
    </row>
    <row r="4865" spans="1:24">
      <c r="A4865" s="1" t="str">
        <f>_xlfn.LET(_xlpm.sep," : ",CONCATENATE(O4865,_xlpm.sep,P4865))</f>
        <v>~pture~ : [ptʃə]</v>
      </c>
      <c r="B4865" s="1">
        <f>_xlfn.LET(_xlpm.d,$G4865,_xlpm.k,_xlfn.CONCAT(LEFT(TRIM(B$1),1),"*"),COUNTIF(_xlpm.d,_xlpm.k))</f>
        <v>0</v>
      </c>
      <c r="C4865" s="1">
        <f>_xlfn.LET(_xlpm.d,$G4865,_xlpm.k,_xlfn.CONCAT(LEFT(TRIM(C$1),1),"*"),COUNTIF(_xlpm.d,_xlpm.k))</f>
        <v>0</v>
      </c>
      <c r="D4865" s="1">
        <f>_xlfn.LET(_xlpm.d,$G4865,_xlpm.k,_xlfn.CONCAT(LEFT(TRIM(D$1),1),"*"),COUNTIF(_xlpm.d,_xlpm.k))</f>
        <v>0</v>
      </c>
      <c r="E4865" s="1">
        <f>LOG(F4865+1,10)</f>
        <v>0.30102999566398114</v>
      </c>
      <c r="F4865" s="7">
        <v>1</v>
      </c>
      <c r="G4865" s="9" t="s">
        <v>3696</v>
      </c>
      <c r="H4865" s="4">
        <f>F4865/freq.sum.r6e</f>
        <v>4.9701789264413521E-5</v>
      </c>
      <c r="I4865" s="1" t="str">
        <f>_xlfn.LET(_xlpm.sep,":",_xlpm.w,$G4865,LEFT(_xlpm.w,FIND(_xlpm.sep,_xlpm.w)-1))</f>
        <v>ptʃə</v>
      </c>
      <c r="J4865" s="1" t="str">
        <f>_xlfn.LET(_xlpm.sep,":",_xlpm.w,$G4865,RIGHT(_xlpm.w,LEN(_xlpm.w)-FIND(_xlpm.sep,_xlpm.w)))</f>
        <v>pture</v>
      </c>
      <c r="K4865" s="10">
        <f>_xlfn.LET(_xlpm.w,I4865,LEN(_xlpm.w))</f>
        <v>4</v>
      </c>
      <c r="L4865" s="10">
        <f>_xlfn.LET(_xlpm.w,J4865,LEN(_xlpm.w))</f>
        <v>5</v>
      </c>
      <c r="M4865" s="10">
        <f>_xlfn.LET(_xlpm.a,K4865,_xlpm.b,L4865,MAX(_xlpm.a,_xlpm.b))</f>
        <v>5</v>
      </c>
      <c r="N4865" s="10">
        <f>_xlfn.LET(_xlpm.d,(K4865,L4865),MAX(_xlpm.d)-MIN(_xlpm.d))</f>
        <v>1</v>
      </c>
      <c r="O4865" s="1" t="str">
        <f>_xlfn.LET(_xlpm.sep,":",_xlpm.w,$G4865,_xlfn.CONCAT("~",RIGHT(_xlpm.w,LEN(_xlpm.w)-FIND(_xlpm.sep,_xlpm.w)),"~"))</f>
        <v>~pture~</v>
      </c>
      <c r="P4865" s="1" t="str">
        <f>_xlfn.LET(_xlpm.sep,":",_xlpm.w,$G4865,_xlfn.CONCAT("[",LEFT(_xlpm.w,FIND(_xlpm.sep,_xlpm.w)-1),"]"))</f>
        <v>[ptʃə]</v>
      </c>
      <c r="Q4865" s="14" cm="1">
        <f t="array" ref="Q4865">SUM(_xlfn._xlws.FILTER($H$2:$H$7117,_xlfn.MAP($O$2:$O$7117,_xlfn.LAMBDA(_xlpm.x,_xlpm.x=$O4865))))</f>
        <v>4.9701789264413521E-5</v>
      </c>
      <c r="R4865" s="14">
        <f>$H4865/Q4865</f>
        <v>1</v>
      </c>
      <c r="S4865" s="14" cm="1">
        <f t="array" ref="S4865">SUM(_xlfn._xlws.FILTER($H$2:$H$7117,_xlfn.MAP($P$2:$P$7117,_xlfn.LAMBDA(_xlpm.x,_xlpm.x=$P4865))))</f>
        <v>2.4850894632206762E-4</v>
      </c>
      <c r="T4865" s="14">
        <f>$H4865/S4865</f>
        <v>0.19999999999999998</v>
      </c>
      <c r="U4865" s="14">
        <f>_xlfn.LET(_xlpm.freq,F4865,_xlpm.size,M4865+1,_xlpm.F,V4865,LOG(1+_xlpm.freq)*LOG(1+_xlpm.size)*_xlpm.F)</f>
        <v>8.479995310704358E-2</v>
      </c>
      <c r="V4865" s="14">
        <f>_xlfn.LET(_xlpm.a,T4865,_xlpm.b,R4865,2*_xlpm.a*_xlpm.b/(_xlpm.a+_xlpm.b))</f>
        <v>0.33333333333333331</v>
      </c>
      <c r="W4865" s="14">
        <f>_xlfn.LET(_xlpm.p,R4865,_xlpm.q,T4865,LOG(_xlpm.p/_xlpm.q))</f>
        <v>0.69897000433601886</v>
      </c>
      <c r="X4865" s="2"/>
    </row>
    <row r="4866" spans="1:24">
      <c r="A4866" s="1" t="str">
        <f>_xlfn.LET(_xlpm.sep," : ",CONCATENATE(O4866,_xlpm.sep,P4866))</f>
        <v>~ptare~ : [ptə]</v>
      </c>
      <c r="B4866" s="1">
        <f>_xlfn.LET(_xlpm.d,$G4866,_xlpm.k,_xlfn.CONCAT(LEFT(TRIM(B$1),1),"*"),COUNTIF(_xlpm.d,_xlpm.k))</f>
        <v>0</v>
      </c>
      <c r="C4866" s="1">
        <f>_xlfn.LET(_xlpm.d,$G4866,_xlpm.k,_xlfn.CONCAT(LEFT(TRIM(C$1),1),"*"),COUNTIF(_xlpm.d,_xlpm.k))</f>
        <v>0</v>
      </c>
      <c r="D4866" s="1">
        <f>_xlfn.LET(_xlpm.d,$G4866,_xlpm.k,_xlfn.CONCAT(LEFT(TRIM(D$1),1),"*"),COUNTIF(_xlpm.d,_xlpm.k))</f>
        <v>0</v>
      </c>
      <c r="E4866" s="1">
        <f>LOG(F4866+1,10)</f>
        <v>0.30102999566398114</v>
      </c>
      <c r="F4866" s="7">
        <v>1</v>
      </c>
      <c r="G4866" s="9" t="s">
        <v>3682</v>
      </c>
      <c r="H4866" s="4">
        <f>F4866/freq.sum.r6e</f>
        <v>4.9701789264413521E-5</v>
      </c>
      <c r="I4866" s="1" t="str">
        <f>_xlfn.LET(_xlpm.sep,":",_xlpm.w,$G4866,LEFT(_xlpm.w,FIND(_xlpm.sep,_xlpm.w)-1))</f>
        <v>ptə</v>
      </c>
      <c r="J4866" s="1" t="str">
        <f>_xlfn.LET(_xlpm.sep,":",_xlpm.w,$G4866,RIGHT(_xlpm.w,LEN(_xlpm.w)-FIND(_xlpm.sep,_xlpm.w)))</f>
        <v>ptare</v>
      </c>
      <c r="K4866" s="10">
        <f>_xlfn.LET(_xlpm.w,I4866,LEN(_xlpm.w))</f>
        <v>3</v>
      </c>
      <c r="L4866" s="10">
        <f>_xlfn.LET(_xlpm.w,J4866,LEN(_xlpm.w))</f>
        <v>5</v>
      </c>
      <c r="M4866" s="10">
        <f>_xlfn.LET(_xlpm.a,K4866,_xlpm.b,L4866,MAX(_xlpm.a,_xlpm.b))</f>
        <v>5</v>
      </c>
      <c r="N4866" s="10">
        <f>_xlfn.LET(_xlpm.d,(K4866,L4866),MAX(_xlpm.d)-MIN(_xlpm.d))</f>
        <v>2</v>
      </c>
      <c r="O4866" s="1" t="str">
        <f>_xlfn.LET(_xlpm.sep,":",_xlpm.w,$G4866,_xlfn.CONCAT("~",RIGHT(_xlpm.w,LEN(_xlpm.w)-FIND(_xlpm.sep,_xlpm.w)),"~"))</f>
        <v>~ptare~</v>
      </c>
      <c r="P4866" s="1" t="str">
        <f>_xlfn.LET(_xlpm.sep,":",_xlpm.w,$G4866,_xlfn.CONCAT("[",LEFT(_xlpm.w,FIND(_xlpm.sep,_xlpm.w)-1),"]"))</f>
        <v>[ptə]</v>
      </c>
      <c r="Q4866" s="14" cm="1">
        <f t="array" ref="Q4866">SUM(_xlfn._xlws.FILTER($H$2:$H$7117,_xlfn.MAP($O$2:$O$7117,_xlfn.LAMBDA(_xlpm.x,_xlpm.x=$O4866))))</f>
        <v>4.9701789264413521E-5</v>
      </c>
      <c r="R4866" s="14">
        <f>$H4866/Q4866</f>
        <v>1</v>
      </c>
      <c r="S4866" s="14" cm="1">
        <f t="array" ref="S4866">SUM(_xlfn._xlws.FILTER($H$2:$H$7117,_xlfn.MAP($P$2:$P$7117,_xlfn.LAMBDA(_xlpm.x,_xlpm.x=$P4866))))</f>
        <v>2.4850894632206762E-4</v>
      </c>
      <c r="T4866" s="14">
        <f>$H4866/S4866</f>
        <v>0.19999999999999998</v>
      </c>
      <c r="U4866" s="14">
        <f>_xlfn.LET(_xlpm.freq,F4866,_xlpm.size,M4866+1,_xlpm.F,V4866,LOG(1+_xlpm.freq)*LOG(1+_xlpm.size)*_xlpm.F)</f>
        <v>8.479995310704358E-2</v>
      </c>
      <c r="V4866" s="14">
        <f>_xlfn.LET(_xlpm.a,T4866,_xlpm.b,R4866,2*_xlpm.a*_xlpm.b/(_xlpm.a+_xlpm.b))</f>
        <v>0.33333333333333331</v>
      </c>
      <c r="W4866" s="14">
        <f>_xlfn.LET(_xlpm.p,R4866,_xlpm.q,T4866,LOG(_xlpm.p/_xlpm.q))</f>
        <v>0.69897000433601886</v>
      </c>
      <c r="X4866" s="2"/>
    </row>
    <row r="4867" spans="1:24">
      <c r="A4867" s="1" t="str">
        <f>_xlfn.LET(_xlpm.sep," : ",CONCATENATE(O4867,_xlpm.sep,P4867))</f>
        <v>~ptior~ : [pʃə]</v>
      </c>
      <c r="B4867" s="1">
        <f>_xlfn.LET(_xlpm.d,$G4867,_xlpm.k,_xlfn.CONCAT(LEFT(TRIM(B$1),1),"*"),COUNTIF(_xlpm.d,_xlpm.k))</f>
        <v>0</v>
      </c>
      <c r="C4867" s="1">
        <f>_xlfn.LET(_xlpm.d,$G4867,_xlpm.k,_xlfn.CONCAT(LEFT(TRIM(C$1),1),"*"),COUNTIF(_xlpm.d,_xlpm.k))</f>
        <v>0</v>
      </c>
      <c r="D4867" s="1">
        <f>_xlfn.LET(_xlpm.d,$G4867,_xlpm.k,_xlfn.CONCAT(LEFT(TRIM(D$1),1),"*"),COUNTIF(_xlpm.d,_xlpm.k))</f>
        <v>0</v>
      </c>
      <c r="E4867" s="1">
        <f>LOG(F4867+1,10)</f>
        <v>0.30102999566398114</v>
      </c>
      <c r="F4867" s="7">
        <v>1</v>
      </c>
      <c r="G4867" s="9" t="s">
        <v>3897</v>
      </c>
      <c r="H4867" s="4">
        <f>F4867/freq.sum.r6e</f>
        <v>4.9701789264413521E-5</v>
      </c>
      <c r="I4867" s="1" t="str">
        <f>_xlfn.LET(_xlpm.sep,":",_xlpm.w,$G4867,LEFT(_xlpm.w,FIND(_xlpm.sep,_xlpm.w)-1))</f>
        <v>pʃə</v>
      </c>
      <c r="J4867" s="1" t="str">
        <f>_xlfn.LET(_xlpm.sep,":",_xlpm.w,$G4867,RIGHT(_xlpm.w,LEN(_xlpm.w)-FIND(_xlpm.sep,_xlpm.w)))</f>
        <v>ptior</v>
      </c>
      <c r="K4867" s="10">
        <f>_xlfn.LET(_xlpm.w,I4867,LEN(_xlpm.w))</f>
        <v>3</v>
      </c>
      <c r="L4867" s="10">
        <f>_xlfn.LET(_xlpm.w,J4867,LEN(_xlpm.w))</f>
        <v>5</v>
      </c>
      <c r="M4867" s="10">
        <f>_xlfn.LET(_xlpm.a,K4867,_xlpm.b,L4867,MAX(_xlpm.a,_xlpm.b))</f>
        <v>5</v>
      </c>
      <c r="N4867" s="10">
        <f>_xlfn.LET(_xlpm.d,(K4867,L4867),MAX(_xlpm.d)-MIN(_xlpm.d))</f>
        <v>2</v>
      </c>
      <c r="O4867" s="1" t="str">
        <f>_xlfn.LET(_xlpm.sep,":",_xlpm.w,$G4867,_xlfn.CONCAT("~",RIGHT(_xlpm.w,LEN(_xlpm.w)-FIND(_xlpm.sep,_xlpm.w)),"~"))</f>
        <v>~ptior~</v>
      </c>
      <c r="P4867" s="1" t="str">
        <f>_xlfn.LET(_xlpm.sep,":",_xlpm.w,$G4867,_xlfn.CONCAT("[",LEFT(_xlpm.w,FIND(_xlpm.sep,_xlpm.w)-1),"]"))</f>
        <v>[pʃə]</v>
      </c>
      <c r="Q4867" s="14" cm="1">
        <f t="array" ref="Q4867">SUM(_xlfn._xlws.FILTER($H$2:$H$7117,_xlfn.MAP($O$2:$O$7117,_xlfn.LAMBDA(_xlpm.x,_xlpm.x=$O4867))))</f>
        <v>4.9701789264413521E-5</v>
      </c>
      <c r="R4867" s="14">
        <f>$H4867/Q4867</f>
        <v>1</v>
      </c>
      <c r="S4867" s="14" cm="1">
        <f t="array" ref="S4867">SUM(_xlfn._xlws.FILTER($H$2:$H$7117,_xlfn.MAP($P$2:$P$7117,_xlfn.LAMBDA(_xlpm.x,_xlpm.x=$P4867))))</f>
        <v>2.4850894632206762E-4</v>
      </c>
      <c r="T4867" s="14">
        <f>$H4867/S4867</f>
        <v>0.19999999999999998</v>
      </c>
      <c r="U4867" s="14">
        <f>_xlfn.LET(_xlpm.freq,F4867,_xlpm.size,M4867+1,_xlpm.F,V4867,LOG(1+_xlpm.freq)*LOG(1+_xlpm.size)*_xlpm.F)</f>
        <v>8.479995310704358E-2</v>
      </c>
      <c r="V4867" s="14">
        <f>_xlfn.LET(_xlpm.a,T4867,_xlpm.b,R4867,2*_xlpm.a*_xlpm.b/(_xlpm.a+_xlpm.b))</f>
        <v>0.33333333333333331</v>
      </c>
      <c r="W4867" s="14">
        <f>_xlfn.LET(_xlpm.p,R4867,_xlpm.q,T4867,LOG(_xlpm.p/_xlpm.q))</f>
        <v>0.69897000433601886</v>
      </c>
      <c r="X4867" s="2"/>
    </row>
    <row r="4868" spans="1:24">
      <c r="A4868" s="1" t="str">
        <f>_xlfn.LET(_xlpm.sep," : ",CONCATENATE(O4868,_xlpm.sep,P4868))</f>
        <v>~ptiox~ : [pʃə]</v>
      </c>
      <c r="B4868" s="1">
        <f>_xlfn.LET(_xlpm.d,$G4868,_xlpm.k,_xlfn.CONCAT(LEFT(TRIM(B$1),1),"*"),COUNTIF(_xlpm.d,_xlpm.k))</f>
        <v>0</v>
      </c>
      <c r="C4868" s="1">
        <f>_xlfn.LET(_xlpm.d,$G4868,_xlpm.k,_xlfn.CONCAT(LEFT(TRIM(C$1),1),"*"),COUNTIF(_xlpm.d,_xlpm.k))</f>
        <v>0</v>
      </c>
      <c r="D4868" s="1">
        <f>_xlfn.LET(_xlpm.d,$G4868,_xlpm.k,_xlfn.CONCAT(LEFT(TRIM(D$1),1),"*"),COUNTIF(_xlpm.d,_xlpm.k))</f>
        <v>0</v>
      </c>
      <c r="E4868" s="1">
        <f>LOG(F4868+1,10)</f>
        <v>0.30102999566398114</v>
      </c>
      <c r="F4868" s="7">
        <v>1</v>
      </c>
      <c r="G4868" s="9" t="s">
        <v>3899</v>
      </c>
      <c r="H4868" s="4">
        <f>F4868/freq.sum.r6e</f>
        <v>4.9701789264413521E-5</v>
      </c>
      <c r="I4868" s="4" t="str">
        <f>_xlfn.LET(_xlpm.sep,":",_xlpm.w,$G4868,LEFT(_xlpm.w,FIND(_xlpm.sep,_xlpm.w)-1))</f>
        <v>pʃə</v>
      </c>
      <c r="J4868" s="4" t="str">
        <f>_xlfn.LET(_xlpm.sep,":",_xlpm.w,$G4868,RIGHT(_xlpm.w,LEN(_xlpm.w)-FIND(_xlpm.sep,_xlpm.w)))</f>
        <v>ptiox</v>
      </c>
      <c r="K4868" s="10">
        <f>_xlfn.LET(_xlpm.w,I4868,LEN(_xlpm.w))</f>
        <v>3</v>
      </c>
      <c r="L4868" s="10">
        <f>_xlfn.LET(_xlpm.w,J4868,LEN(_xlpm.w))</f>
        <v>5</v>
      </c>
      <c r="M4868" s="10">
        <f>_xlfn.LET(_xlpm.a,K4868,_xlpm.b,L4868,MAX(_xlpm.a,_xlpm.b))</f>
        <v>5</v>
      </c>
      <c r="N4868" s="10">
        <f>_xlfn.LET(_xlpm.d,(K4868,L4868),MAX(_xlpm.d)-MIN(_xlpm.d))</f>
        <v>2</v>
      </c>
      <c r="O4868" s="1" t="str">
        <f>_xlfn.LET(_xlpm.sep,":",_xlpm.w,$G4868,_xlfn.CONCAT("~",RIGHT(_xlpm.w,LEN(_xlpm.w)-FIND(_xlpm.sep,_xlpm.w)),"~"))</f>
        <v>~ptiox~</v>
      </c>
      <c r="P4868" s="1" t="str">
        <f>_xlfn.LET(_xlpm.sep,":",_xlpm.w,$G4868,_xlfn.CONCAT("[",LEFT(_xlpm.w,FIND(_xlpm.sep,_xlpm.w)-1),"]"))</f>
        <v>[pʃə]</v>
      </c>
      <c r="Q4868" s="14" cm="1">
        <f t="array" ref="Q4868">SUM(_xlfn._xlws.FILTER($H$2:$H$7109,_xlfn.MAP($O$2:$O$7109,_xlfn.LAMBDA(_xlpm.x,_xlpm.x=$O4868))))</f>
        <v>4.9701789264413521E-5</v>
      </c>
      <c r="R4868" s="14">
        <f>$H4868/Q4868</f>
        <v>1</v>
      </c>
      <c r="S4868" s="14" cm="1">
        <f t="array" ref="S4868">SUM(_xlfn._xlws.FILTER($H$2:$H$7109,_xlfn.MAP($P$2:$P$7109,_xlfn.LAMBDA(_xlpm.x,_xlpm.x=$P4868))))</f>
        <v>2.4850894632206762E-4</v>
      </c>
      <c r="T4868" s="14">
        <f>$H4868/S4868</f>
        <v>0.19999999999999998</v>
      </c>
      <c r="U4868" s="14">
        <f>_xlfn.LET(_xlpm.freq,F4868,_xlpm.size,M4868+1,_xlpm.F,V4868,LOG(1+_xlpm.freq)*LOG(1+_xlpm.size)*_xlpm.F)</f>
        <v>8.479995310704358E-2</v>
      </c>
      <c r="V4868" s="14">
        <f>_xlfn.LET(_xlpm.a,T4868,_xlpm.b,R4868,2*_xlpm.a*_xlpm.b/(_xlpm.a+_xlpm.b))</f>
        <v>0.33333333333333331</v>
      </c>
      <c r="W4868" s="14">
        <f>_xlfn.LET(_xlpm.p,R4868,_xlpm.q,T4868,LOG(_xlpm.p/_xlpm.q))</f>
        <v>0.69897000433601886</v>
      </c>
      <c r="X4868" s="2"/>
    </row>
    <row r="4869" spans="1:24">
      <c r="A4869" s="1" t="str">
        <f>_xlfn.LET(_xlpm.sep," : ",CONCATENATE(O4869,_xlpm.sep,P4869))</f>
        <v>~ssfur~ : [sfə]</v>
      </c>
      <c r="B4869" s="1">
        <f>_xlfn.LET(_xlpm.d,$G4869,_xlpm.k,_xlfn.CONCAT(LEFT(TRIM(B$1),1),"*"),COUNTIF(_xlpm.d,_xlpm.k))</f>
        <v>0</v>
      </c>
      <c r="C4869" s="1">
        <f>_xlfn.LET(_xlpm.d,$G4869,_xlpm.k,_xlfn.CONCAT(LEFT(TRIM(C$1),1),"*"),COUNTIF(_xlpm.d,_xlpm.k))</f>
        <v>0</v>
      </c>
      <c r="D4869" s="1">
        <f>_xlfn.LET(_xlpm.d,$G4869,_xlpm.k,_xlfn.CONCAT(LEFT(TRIM(D$1),1),"*"),COUNTIF(_xlpm.d,_xlpm.k))</f>
        <v>0</v>
      </c>
      <c r="E4869" s="1">
        <f>LOG(F4869+1,10)</f>
        <v>0.30102999566398114</v>
      </c>
      <c r="F4869" s="7">
        <v>1</v>
      </c>
      <c r="G4869" s="9" t="s">
        <v>3956</v>
      </c>
      <c r="H4869" s="4">
        <f>F4869/freq.sum.r6e</f>
        <v>4.9701789264413521E-5</v>
      </c>
      <c r="I4869" s="1" t="str">
        <f>_xlfn.LET(_xlpm.sep,":",_xlpm.w,$G4869,LEFT(_xlpm.w,FIND(_xlpm.sep,_xlpm.w)-1))</f>
        <v>sfə</v>
      </c>
      <c r="J4869" s="1" t="str">
        <f>_xlfn.LET(_xlpm.sep,":",_xlpm.w,$G4869,RIGHT(_xlpm.w,LEN(_xlpm.w)-FIND(_xlpm.sep,_xlpm.w)))</f>
        <v>ssfur</v>
      </c>
      <c r="K4869" s="10">
        <f>_xlfn.LET(_xlpm.w,I4869,LEN(_xlpm.w))</f>
        <v>3</v>
      </c>
      <c r="L4869" s="10">
        <f>_xlfn.LET(_xlpm.w,J4869,LEN(_xlpm.w))</f>
        <v>5</v>
      </c>
      <c r="M4869" s="10">
        <f>_xlfn.LET(_xlpm.a,K4869,_xlpm.b,L4869,MAX(_xlpm.a,_xlpm.b))</f>
        <v>5</v>
      </c>
      <c r="N4869" s="10">
        <f>_xlfn.LET(_xlpm.d,(K4869,L4869),MAX(_xlpm.d)-MIN(_xlpm.d))</f>
        <v>2</v>
      </c>
      <c r="O4869" s="1" t="str">
        <f>_xlfn.LET(_xlpm.sep,":",_xlpm.w,$G4869,_xlfn.CONCAT("~",RIGHT(_xlpm.w,LEN(_xlpm.w)-FIND(_xlpm.sep,_xlpm.w)),"~"))</f>
        <v>~ssfur~</v>
      </c>
      <c r="P4869" s="1" t="str">
        <f>_xlfn.LET(_xlpm.sep,":",_xlpm.w,$G4869,_xlfn.CONCAT("[",LEFT(_xlpm.w,FIND(_xlpm.sep,_xlpm.w)-1),"]"))</f>
        <v>[sfə]</v>
      </c>
      <c r="Q4869" s="14" cm="1">
        <f t="array" ref="Q4869">SUM(_xlfn._xlws.FILTER($H$2:$H$7117,_xlfn.MAP($O$2:$O$7117,_xlfn.LAMBDA(_xlpm.x,_xlpm.x=$O4869))))</f>
        <v>4.9701789264413521E-5</v>
      </c>
      <c r="R4869" s="14">
        <f>$H4869/Q4869</f>
        <v>1</v>
      </c>
      <c r="S4869" s="14" cm="1">
        <f t="array" ref="S4869">SUM(_xlfn._xlws.FILTER($H$2:$H$7117,_xlfn.MAP($P$2:$P$7117,_xlfn.LAMBDA(_xlpm.x,_xlpm.x=$P4869))))</f>
        <v>2.4850894632206762E-4</v>
      </c>
      <c r="T4869" s="14">
        <f>$H4869/S4869</f>
        <v>0.19999999999999998</v>
      </c>
      <c r="U4869" s="14">
        <f>_xlfn.LET(_xlpm.freq,F4869,_xlpm.size,M4869+1,_xlpm.F,V4869,LOG(1+_xlpm.freq)*LOG(1+_xlpm.size)*_xlpm.F)</f>
        <v>8.479995310704358E-2</v>
      </c>
      <c r="V4869" s="14">
        <f>_xlfn.LET(_xlpm.a,T4869,_xlpm.b,R4869,2*_xlpm.a*_xlpm.b/(_xlpm.a+_xlpm.b))</f>
        <v>0.33333333333333331</v>
      </c>
      <c r="W4869" s="14">
        <f>_xlfn.LET(_xlpm.p,R4869,_xlpm.q,T4869,LOG(_xlpm.p/_xlpm.q))</f>
        <v>0.69897000433601886</v>
      </c>
      <c r="X4869" s="2"/>
    </row>
    <row r="4870" spans="1:24">
      <c r="A4870" s="1" t="str">
        <f>_xlfn.LET(_xlpm.sep," : ",CONCATENATE(O4870,_xlpm.sep,P4870))</f>
        <v>~ssfux~ : [sfə]</v>
      </c>
      <c r="B4870" s="1">
        <f>_xlfn.LET(_xlpm.d,$G4870,_xlpm.k,_xlfn.CONCAT(LEFT(TRIM(B$1),1),"*"),COUNTIF(_xlpm.d,_xlpm.k))</f>
        <v>0</v>
      </c>
      <c r="C4870" s="1">
        <f>_xlfn.LET(_xlpm.d,$G4870,_xlpm.k,_xlfn.CONCAT(LEFT(TRIM(C$1),1),"*"),COUNTIF(_xlpm.d,_xlpm.k))</f>
        <v>0</v>
      </c>
      <c r="D4870" s="1">
        <f>_xlfn.LET(_xlpm.d,$G4870,_xlpm.k,_xlfn.CONCAT(LEFT(TRIM(D$1),1),"*"),COUNTIF(_xlpm.d,_xlpm.k))</f>
        <v>0</v>
      </c>
      <c r="E4870" s="1">
        <f>LOG(F4870+1,10)</f>
        <v>0.30102999566398114</v>
      </c>
      <c r="F4870" s="7">
        <v>1</v>
      </c>
      <c r="G4870" s="9" t="s">
        <v>3958</v>
      </c>
      <c r="H4870" s="4">
        <f>F4870/freq.sum.r6e</f>
        <v>4.9701789264413521E-5</v>
      </c>
      <c r="I4870" s="1" t="str">
        <f>_xlfn.LET(_xlpm.sep,":",_xlpm.w,$G4870,LEFT(_xlpm.w,FIND(_xlpm.sep,_xlpm.w)-1))</f>
        <v>sfə</v>
      </c>
      <c r="J4870" s="1" t="str">
        <f>_xlfn.LET(_xlpm.sep,":",_xlpm.w,$G4870,RIGHT(_xlpm.w,LEN(_xlpm.w)-FIND(_xlpm.sep,_xlpm.w)))</f>
        <v>ssfux</v>
      </c>
      <c r="K4870" s="10">
        <f>_xlfn.LET(_xlpm.w,I4870,LEN(_xlpm.w))</f>
        <v>3</v>
      </c>
      <c r="L4870" s="10">
        <f>_xlfn.LET(_xlpm.w,J4870,LEN(_xlpm.w))</f>
        <v>5</v>
      </c>
      <c r="M4870" s="10">
        <f>_xlfn.LET(_xlpm.a,K4870,_xlpm.b,L4870,MAX(_xlpm.a,_xlpm.b))</f>
        <v>5</v>
      </c>
      <c r="N4870" s="10">
        <f>_xlfn.LET(_xlpm.d,(K4870,L4870),MAX(_xlpm.d)-MIN(_xlpm.d))</f>
        <v>2</v>
      </c>
      <c r="O4870" s="1" t="str">
        <f>_xlfn.LET(_xlpm.sep,":",_xlpm.w,$G4870,_xlfn.CONCAT("~",RIGHT(_xlpm.w,LEN(_xlpm.w)-FIND(_xlpm.sep,_xlpm.w)),"~"))</f>
        <v>~ssfux~</v>
      </c>
      <c r="P4870" s="1" t="str">
        <f>_xlfn.LET(_xlpm.sep,":",_xlpm.w,$G4870,_xlfn.CONCAT("[",LEFT(_xlpm.w,FIND(_xlpm.sep,_xlpm.w)-1),"]"))</f>
        <v>[sfə]</v>
      </c>
      <c r="Q4870" s="14" cm="1">
        <f t="array" ref="Q4870">SUM(_xlfn._xlws.FILTER($H$2:$H$7117,_xlfn.MAP($O$2:$O$7117,_xlfn.LAMBDA(_xlpm.x,_xlpm.x=$O4870))))</f>
        <v>4.9701789264413521E-5</v>
      </c>
      <c r="R4870" s="14">
        <f>$H4870/Q4870</f>
        <v>1</v>
      </c>
      <c r="S4870" s="14" cm="1">
        <f t="array" ref="S4870">SUM(_xlfn._xlws.FILTER($H$2:$H$7117,_xlfn.MAP($P$2:$P$7117,_xlfn.LAMBDA(_xlpm.x,_xlpm.x=$P4870))))</f>
        <v>2.4850894632206762E-4</v>
      </c>
      <c r="T4870" s="14">
        <f>$H4870/S4870</f>
        <v>0.19999999999999998</v>
      </c>
      <c r="U4870" s="14">
        <f>_xlfn.LET(_xlpm.freq,F4870,_xlpm.size,M4870+1,_xlpm.F,V4870,LOG(1+_xlpm.freq)*LOG(1+_xlpm.size)*_xlpm.F)</f>
        <v>8.479995310704358E-2</v>
      </c>
      <c r="V4870" s="14">
        <f>_xlfn.LET(_xlpm.a,T4870,_xlpm.b,R4870,2*_xlpm.a*_xlpm.b/(_xlpm.a+_xlpm.b))</f>
        <v>0.33333333333333331</v>
      </c>
      <c r="W4870" s="14">
        <f>_xlfn.LET(_xlpm.p,R4870,_xlpm.q,T4870,LOG(_xlpm.p/_xlpm.q))</f>
        <v>0.69897000433601886</v>
      </c>
      <c r="X4870" s="2"/>
    </row>
    <row r="4871" spans="1:24">
      <c r="A4871" s="1" t="str">
        <f>_xlfn.LET(_xlpm.sep," : ",CONCATENATE(O4871,_xlpm.sep,P4871))</f>
        <v>~stmax~ : [smə]</v>
      </c>
      <c r="B4871" s="1">
        <f>_xlfn.LET(_xlpm.d,$G4871,_xlpm.k,_xlfn.CONCAT(LEFT(TRIM(B$1),1),"*"),COUNTIF(_xlpm.d,_xlpm.k))</f>
        <v>0</v>
      </c>
      <c r="C4871" s="1">
        <f>_xlfn.LET(_xlpm.d,$G4871,_xlpm.k,_xlfn.CONCAT(LEFT(TRIM(C$1),1),"*"),COUNTIF(_xlpm.d,_xlpm.k))</f>
        <v>0</v>
      </c>
      <c r="D4871" s="1">
        <f>_xlfn.LET(_xlpm.d,$G4871,_xlpm.k,_xlfn.CONCAT(LEFT(TRIM(D$1),1),"*"),COUNTIF(_xlpm.d,_xlpm.k))</f>
        <v>0</v>
      </c>
      <c r="E4871" s="1">
        <f>LOG(F4871+1,10)</f>
        <v>0.30102999566398114</v>
      </c>
      <c r="F4871" s="7">
        <v>1</v>
      </c>
      <c r="G4871" s="9" t="s">
        <v>4127</v>
      </c>
      <c r="H4871" s="4">
        <f>F4871/freq.sum.r6e</f>
        <v>4.9701789264413521E-5</v>
      </c>
      <c r="I4871" s="1" t="str">
        <f>_xlfn.LET(_xlpm.sep,":",_xlpm.w,$G4871,LEFT(_xlpm.w,FIND(_xlpm.sep,_xlpm.w)-1))</f>
        <v>smə</v>
      </c>
      <c r="J4871" s="1" t="str">
        <f>_xlfn.LET(_xlpm.sep,":",_xlpm.w,$G4871,RIGHT(_xlpm.w,LEN(_xlpm.w)-FIND(_xlpm.sep,_xlpm.w)))</f>
        <v>stmax</v>
      </c>
      <c r="K4871" s="10">
        <f>_xlfn.LET(_xlpm.w,I4871,LEN(_xlpm.w))</f>
        <v>3</v>
      </c>
      <c r="L4871" s="10">
        <f>_xlfn.LET(_xlpm.w,J4871,LEN(_xlpm.w))</f>
        <v>5</v>
      </c>
      <c r="M4871" s="10">
        <f>_xlfn.LET(_xlpm.a,K4871,_xlpm.b,L4871,MAX(_xlpm.a,_xlpm.b))</f>
        <v>5</v>
      </c>
      <c r="N4871" s="10">
        <f>_xlfn.LET(_xlpm.d,(K4871,L4871),MAX(_xlpm.d)-MIN(_xlpm.d))</f>
        <v>2</v>
      </c>
      <c r="O4871" s="1" t="str">
        <f>_xlfn.LET(_xlpm.sep,":",_xlpm.w,$G4871,_xlfn.CONCAT("~",RIGHT(_xlpm.w,LEN(_xlpm.w)-FIND(_xlpm.sep,_xlpm.w)),"~"))</f>
        <v>~stmax~</v>
      </c>
      <c r="P4871" s="1" t="str">
        <f>_xlfn.LET(_xlpm.sep,":",_xlpm.w,$G4871,_xlfn.CONCAT("[",LEFT(_xlpm.w,FIND(_xlpm.sep,_xlpm.w)-1),"]"))</f>
        <v>[smə]</v>
      </c>
      <c r="Q4871" s="14" cm="1">
        <f t="array" ref="Q4871">SUM(_xlfn._xlws.FILTER($H$2:$H$7117,_xlfn.MAP($O$2:$O$7117,_xlfn.LAMBDA(_xlpm.x,_xlpm.x=$O4871))))</f>
        <v>4.9701789264413521E-5</v>
      </c>
      <c r="R4871" s="14">
        <f>$H4871/Q4871</f>
        <v>1</v>
      </c>
      <c r="S4871" s="14" cm="1">
        <f t="array" ref="S4871">SUM(_xlfn._xlws.FILTER($H$2:$H$7117,_xlfn.MAP($P$2:$P$7117,_xlfn.LAMBDA(_xlpm.x,_xlpm.x=$P4871))))</f>
        <v>2.4850894632206762E-4</v>
      </c>
      <c r="T4871" s="14">
        <f>$H4871/S4871</f>
        <v>0.19999999999999998</v>
      </c>
      <c r="U4871" s="14">
        <f>_xlfn.LET(_xlpm.freq,F4871,_xlpm.size,M4871+1,_xlpm.F,V4871,LOG(1+_xlpm.freq)*LOG(1+_xlpm.size)*_xlpm.F)</f>
        <v>8.479995310704358E-2</v>
      </c>
      <c r="V4871" s="14">
        <f>_xlfn.LET(_xlpm.a,T4871,_xlpm.b,R4871,2*_xlpm.a*_xlpm.b/(_xlpm.a+_xlpm.b))</f>
        <v>0.33333333333333331</v>
      </c>
      <c r="W4871" s="14">
        <f>_xlfn.LET(_xlpm.p,R4871,_xlpm.q,T4871,LOG(_xlpm.p/_xlpm.q))</f>
        <v>0.69897000433601886</v>
      </c>
      <c r="X4871" s="2"/>
    </row>
    <row r="4872" spans="1:24">
      <c r="A4872" s="1" t="str">
        <f>_xlfn.LET(_xlpm.sep," : ",CONCATENATE(O4872,_xlpm.sep,P4872))</f>
        <v>~stmar~ : [smə]</v>
      </c>
      <c r="B4872" s="1">
        <f>_xlfn.LET(_xlpm.d,$G4872,_xlpm.k,_xlfn.CONCAT(LEFT(TRIM(B$1),1),"*"),COUNTIF(_xlpm.d,_xlpm.k))</f>
        <v>0</v>
      </c>
      <c r="C4872" s="1">
        <f>_xlfn.LET(_xlpm.d,$G4872,_xlpm.k,_xlfn.CONCAT(LEFT(TRIM(C$1),1),"*"),COUNTIF(_xlpm.d,_xlpm.k))</f>
        <v>0</v>
      </c>
      <c r="D4872" s="1">
        <f>_xlfn.LET(_xlpm.d,$G4872,_xlpm.k,_xlfn.CONCAT(LEFT(TRIM(D$1),1),"*"),COUNTIF(_xlpm.d,_xlpm.k))</f>
        <v>0</v>
      </c>
      <c r="E4872" s="1">
        <f>LOG(F4872+1,10)</f>
        <v>0.30102999566398114</v>
      </c>
      <c r="F4872" s="7">
        <v>1</v>
      </c>
      <c r="G4872" s="9" t="s">
        <v>4125</v>
      </c>
      <c r="H4872" s="4">
        <f>F4872/freq.sum.r6e</f>
        <v>4.9701789264413521E-5</v>
      </c>
      <c r="I4872" s="1" t="str">
        <f>_xlfn.LET(_xlpm.sep,":",_xlpm.w,$G4872,LEFT(_xlpm.w,FIND(_xlpm.sep,_xlpm.w)-1))</f>
        <v>smə</v>
      </c>
      <c r="J4872" s="1" t="str">
        <f>_xlfn.LET(_xlpm.sep,":",_xlpm.w,$G4872,RIGHT(_xlpm.w,LEN(_xlpm.w)-FIND(_xlpm.sep,_xlpm.w)))</f>
        <v>stmar</v>
      </c>
      <c r="K4872" s="10">
        <f>_xlfn.LET(_xlpm.w,I4872,LEN(_xlpm.w))</f>
        <v>3</v>
      </c>
      <c r="L4872" s="10">
        <f>_xlfn.LET(_xlpm.w,J4872,LEN(_xlpm.w))</f>
        <v>5</v>
      </c>
      <c r="M4872" s="10">
        <f>_xlfn.LET(_xlpm.a,K4872,_xlpm.b,L4872,MAX(_xlpm.a,_xlpm.b))</f>
        <v>5</v>
      </c>
      <c r="N4872" s="10">
        <f>_xlfn.LET(_xlpm.d,(K4872,L4872),MAX(_xlpm.d)-MIN(_xlpm.d))</f>
        <v>2</v>
      </c>
      <c r="O4872" s="1" t="str">
        <f>_xlfn.LET(_xlpm.sep,":",_xlpm.w,$G4872,_xlfn.CONCAT("~",RIGHT(_xlpm.w,LEN(_xlpm.w)-FIND(_xlpm.sep,_xlpm.w)),"~"))</f>
        <v>~stmar~</v>
      </c>
      <c r="P4872" s="1" t="str">
        <f>_xlfn.LET(_xlpm.sep,":",_xlpm.w,$G4872,_xlfn.CONCAT("[",LEFT(_xlpm.w,FIND(_xlpm.sep,_xlpm.w)-1),"]"))</f>
        <v>[smə]</v>
      </c>
      <c r="Q4872" s="14" cm="1">
        <f t="array" ref="Q4872">SUM(_xlfn._xlws.FILTER($H$2:$H$7117,_xlfn.MAP($O$2:$O$7117,_xlfn.LAMBDA(_xlpm.x,_xlpm.x=$O4872))))</f>
        <v>4.9701789264413521E-5</v>
      </c>
      <c r="R4872" s="14">
        <f>$H4872/Q4872</f>
        <v>1</v>
      </c>
      <c r="S4872" s="14" cm="1">
        <f t="array" ref="S4872">SUM(_xlfn._xlws.FILTER($H$2:$H$7117,_xlfn.MAP($P$2:$P$7117,_xlfn.LAMBDA(_xlpm.x,_xlpm.x=$P4872))))</f>
        <v>2.4850894632206762E-4</v>
      </c>
      <c r="T4872" s="14">
        <f>$H4872/S4872</f>
        <v>0.19999999999999998</v>
      </c>
      <c r="U4872" s="14">
        <f>_xlfn.LET(_xlpm.freq,F4872,_xlpm.size,M4872+1,_xlpm.F,V4872,LOG(1+_xlpm.freq)*LOG(1+_xlpm.size)*_xlpm.F)</f>
        <v>8.479995310704358E-2</v>
      </c>
      <c r="V4872" s="14">
        <f>_xlfn.LET(_xlpm.a,T4872,_xlpm.b,R4872,2*_xlpm.a*_xlpm.b/(_xlpm.a+_xlpm.b))</f>
        <v>0.33333333333333331</v>
      </c>
      <c r="W4872" s="14">
        <f>_xlfn.LET(_xlpm.p,R4872,_xlpm.q,T4872,LOG(_xlpm.p/_xlpm.q))</f>
        <v>0.69897000433601886</v>
      </c>
      <c r="X4872" s="2"/>
    </row>
    <row r="4873" spans="1:24">
      <c r="A4873" s="1" t="str">
        <f>_xlfn.LET(_xlpm.sep," : ",CONCATENATE(O4873,_xlpm.sep,P4873))</f>
        <v>~stmer~ : [stmə]</v>
      </c>
      <c r="B4873" s="1">
        <f>_xlfn.LET(_xlpm.d,$G4873,_xlpm.k,_xlfn.CONCAT(LEFT(TRIM(B$1),1),"*"),COUNTIF(_xlpm.d,_xlpm.k))</f>
        <v>0</v>
      </c>
      <c r="C4873" s="1">
        <f>_xlfn.LET(_xlpm.d,$G4873,_xlpm.k,_xlfn.CONCAT(LEFT(TRIM(C$1),1),"*"),COUNTIF(_xlpm.d,_xlpm.k))</f>
        <v>0</v>
      </c>
      <c r="D4873" s="1">
        <f>_xlfn.LET(_xlpm.d,$G4873,_xlpm.k,_xlfn.CONCAT(LEFT(TRIM(D$1),1),"*"),COUNTIF(_xlpm.d,_xlpm.k))</f>
        <v>0</v>
      </c>
      <c r="E4873" s="1">
        <f>LOG(F4873+1,10)</f>
        <v>0.30102999566398114</v>
      </c>
      <c r="F4873" s="7">
        <v>1</v>
      </c>
      <c r="G4873" s="9" t="s">
        <v>4267</v>
      </c>
      <c r="H4873" s="4">
        <f>F4873/freq.sum.r6e</f>
        <v>4.9701789264413521E-5</v>
      </c>
      <c r="I4873" s="4" t="str">
        <f>_xlfn.LET(_xlpm.sep,":",_xlpm.w,$G4873,LEFT(_xlpm.w,FIND(_xlpm.sep,_xlpm.w)-1))</f>
        <v>stmə</v>
      </c>
      <c r="J4873" s="4" t="str">
        <f>_xlfn.LET(_xlpm.sep,":",_xlpm.w,$G4873,RIGHT(_xlpm.w,LEN(_xlpm.w)-FIND(_xlpm.sep,_xlpm.w)))</f>
        <v>stmer</v>
      </c>
      <c r="K4873" s="10">
        <f>_xlfn.LET(_xlpm.w,I4873,LEN(_xlpm.w))</f>
        <v>4</v>
      </c>
      <c r="L4873" s="10">
        <f>_xlfn.LET(_xlpm.w,J4873,LEN(_xlpm.w))</f>
        <v>5</v>
      </c>
      <c r="M4873" s="10">
        <f>_xlfn.LET(_xlpm.a,K4873,_xlpm.b,L4873,MAX(_xlpm.a,_xlpm.b))</f>
        <v>5</v>
      </c>
      <c r="N4873" s="10">
        <f>_xlfn.LET(_xlpm.d,(K4873,L4873),MAX(_xlpm.d)-MIN(_xlpm.d))</f>
        <v>1</v>
      </c>
      <c r="O4873" s="1" t="str">
        <f>_xlfn.LET(_xlpm.sep,":",_xlpm.w,$G4873,_xlfn.CONCAT("~",RIGHT(_xlpm.w,LEN(_xlpm.w)-FIND(_xlpm.sep,_xlpm.w)),"~"))</f>
        <v>~stmer~</v>
      </c>
      <c r="P4873" s="1" t="str">
        <f>_xlfn.LET(_xlpm.sep,":",_xlpm.w,$G4873,_xlfn.CONCAT("[",LEFT(_xlpm.w,FIND(_xlpm.sep,_xlpm.w)-1),"]"))</f>
        <v>[stmə]</v>
      </c>
      <c r="Q4873" s="14" cm="1">
        <f t="array" ref="Q4873">SUM(_xlfn._xlws.FILTER($H$2:$H$7109,_xlfn.MAP($O$2:$O$7109,_xlfn.LAMBDA(_xlpm.x,_xlpm.x=$O4873))))</f>
        <v>4.9701789264413521E-5</v>
      </c>
      <c r="R4873" s="14">
        <f>$H4873/Q4873</f>
        <v>1</v>
      </c>
      <c r="S4873" s="14" cm="1">
        <f t="array" ref="S4873">SUM(_xlfn._xlws.FILTER($H$2:$H$7109,_xlfn.MAP($P$2:$P$7109,_xlfn.LAMBDA(_xlpm.x,_xlpm.x=$P4873))))</f>
        <v>2.4850894632206762E-4</v>
      </c>
      <c r="T4873" s="14">
        <f>$H4873/S4873</f>
        <v>0.19999999999999998</v>
      </c>
      <c r="U4873" s="14">
        <f>_xlfn.LET(_xlpm.freq,F4873,_xlpm.size,M4873+1,_xlpm.F,V4873,LOG(1+_xlpm.freq)*LOG(1+_xlpm.size)*_xlpm.F)</f>
        <v>8.479995310704358E-2</v>
      </c>
      <c r="V4873" s="14">
        <f>_xlfn.LET(_xlpm.a,T4873,_xlpm.b,R4873,2*_xlpm.a*_xlpm.b/(_xlpm.a+_xlpm.b))</f>
        <v>0.33333333333333331</v>
      </c>
      <c r="W4873" s="14">
        <f>_xlfn.LET(_xlpm.p,R4873,_xlpm.q,T4873,LOG(_xlpm.p/_xlpm.q))</f>
        <v>0.69897000433601886</v>
      </c>
      <c r="X4873" s="2"/>
    </row>
    <row r="4874" spans="1:24">
      <c r="A4874" s="1" t="str">
        <f>_xlfn.LET(_xlpm.sep," : ",CONCATENATE(O4874,_xlpm.sep,P4874))</f>
        <v>~stmex~ : [stmə]</v>
      </c>
      <c r="B4874" s="1">
        <f>_xlfn.LET(_xlpm.d,$G4874,_xlpm.k,_xlfn.CONCAT(LEFT(TRIM(B$1),1),"*"),COUNTIF(_xlpm.d,_xlpm.k))</f>
        <v>0</v>
      </c>
      <c r="C4874" s="1">
        <f>_xlfn.LET(_xlpm.d,$G4874,_xlpm.k,_xlfn.CONCAT(LEFT(TRIM(C$1),1),"*"),COUNTIF(_xlpm.d,_xlpm.k))</f>
        <v>0</v>
      </c>
      <c r="D4874" s="1">
        <f>_xlfn.LET(_xlpm.d,$G4874,_xlpm.k,_xlfn.CONCAT(LEFT(TRIM(D$1),1),"*"),COUNTIF(_xlpm.d,_xlpm.k))</f>
        <v>0</v>
      </c>
      <c r="E4874" s="1">
        <f>LOG(F4874+1,10)</f>
        <v>0.30102999566398114</v>
      </c>
      <c r="F4874" s="7">
        <v>1</v>
      </c>
      <c r="G4874" s="9" t="s">
        <v>4269</v>
      </c>
      <c r="H4874" s="4">
        <f>F4874/freq.sum.r6e</f>
        <v>4.9701789264413521E-5</v>
      </c>
      <c r="I4874" s="1" t="str">
        <f>_xlfn.LET(_xlpm.sep,":",_xlpm.w,$G4874,LEFT(_xlpm.w,FIND(_xlpm.sep,_xlpm.w)-1))</f>
        <v>stmə</v>
      </c>
      <c r="J4874" s="1" t="str">
        <f>_xlfn.LET(_xlpm.sep,":",_xlpm.w,$G4874,RIGHT(_xlpm.w,LEN(_xlpm.w)-FIND(_xlpm.sep,_xlpm.w)))</f>
        <v>stmex</v>
      </c>
      <c r="K4874" s="10">
        <f>_xlfn.LET(_xlpm.w,I4874,LEN(_xlpm.w))</f>
        <v>4</v>
      </c>
      <c r="L4874" s="10">
        <f>_xlfn.LET(_xlpm.w,J4874,LEN(_xlpm.w))</f>
        <v>5</v>
      </c>
      <c r="M4874" s="10">
        <f>_xlfn.LET(_xlpm.a,K4874,_xlpm.b,L4874,MAX(_xlpm.a,_xlpm.b))</f>
        <v>5</v>
      </c>
      <c r="N4874" s="10">
        <f>_xlfn.LET(_xlpm.d,(K4874,L4874),MAX(_xlpm.d)-MIN(_xlpm.d))</f>
        <v>1</v>
      </c>
      <c r="O4874" s="1" t="str">
        <f>_xlfn.LET(_xlpm.sep,":",_xlpm.w,$G4874,_xlfn.CONCAT("~",RIGHT(_xlpm.w,LEN(_xlpm.w)-FIND(_xlpm.sep,_xlpm.w)),"~"))</f>
        <v>~stmex~</v>
      </c>
      <c r="P4874" s="1" t="str">
        <f>_xlfn.LET(_xlpm.sep,":",_xlpm.w,$G4874,_xlfn.CONCAT("[",LEFT(_xlpm.w,FIND(_xlpm.sep,_xlpm.w)-1),"]"))</f>
        <v>[stmə]</v>
      </c>
      <c r="Q4874" s="14" cm="1">
        <f t="array" ref="Q4874">SUM(_xlfn._xlws.FILTER($H$2:$H$7111,_xlfn.MAP($O$2:$O$7111,_xlfn.LAMBDA(_xlpm.x,_xlpm.x=$O4874))))</f>
        <v>4.9701789264413521E-5</v>
      </c>
      <c r="R4874" s="14">
        <f>$H4874/Q4874</f>
        <v>1</v>
      </c>
      <c r="S4874" s="14" cm="1">
        <f t="array" ref="S4874">SUM(_xlfn._xlws.FILTER($H$2:$H$7111,_xlfn.MAP($P$2:$P$7111,_xlfn.LAMBDA(_xlpm.x,_xlpm.x=$P4874))))</f>
        <v>2.4850894632206762E-4</v>
      </c>
      <c r="T4874" s="14">
        <f>$H4874/S4874</f>
        <v>0.19999999999999998</v>
      </c>
      <c r="U4874" s="14">
        <f>_xlfn.LET(_xlpm.freq,F4874,_xlpm.size,M4874+1,_xlpm.F,V4874,LOG(1+_xlpm.freq)*LOG(1+_xlpm.size)*_xlpm.F)</f>
        <v>8.479995310704358E-2</v>
      </c>
      <c r="V4874" s="14">
        <f>_xlfn.LET(_xlpm.a,T4874,_xlpm.b,R4874,2*_xlpm.a*_xlpm.b/(_xlpm.a+_xlpm.b))</f>
        <v>0.33333333333333331</v>
      </c>
      <c r="W4874" s="14">
        <f>_xlfn.LET(_xlpm.p,R4874,_xlpm.q,T4874,LOG(_xlpm.p/_xlpm.q))</f>
        <v>0.69897000433601886</v>
      </c>
      <c r="X4874" s="2"/>
    </row>
    <row r="4875" spans="1:24">
      <c r="A4875" s="1" t="str">
        <f>_xlfn.LET(_xlpm.sep," : ",CONCATENATE(O4875,_xlpm.sep,P4875))</f>
        <v>~spere~ : [spə]</v>
      </c>
      <c r="B4875" s="1">
        <f>_xlfn.LET(_xlpm.d,$G4875,_xlpm.k,_xlfn.CONCAT(LEFT(TRIM(B$1),1),"*"),COUNTIF(_xlpm.d,_xlpm.k))</f>
        <v>0</v>
      </c>
      <c r="C4875" s="1">
        <f>_xlfn.LET(_xlpm.d,$G4875,_xlpm.k,_xlfn.CONCAT(LEFT(TRIM(C$1),1),"*"),COUNTIF(_xlpm.d,_xlpm.k))</f>
        <v>0</v>
      </c>
      <c r="D4875" s="1">
        <f>_xlfn.LET(_xlpm.d,$G4875,_xlpm.k,_xlfn.CONCAT(LEFT(TRIM(D$1),1),"*"),COUNTIF(_xlpm.d,_xlpm.k))</f>
        <v>0</v>
      </c>
      <c r="E4875" s="1">
        <f>LOG(F4875+1,10)</f>
        <v>0.30102999566398114</v>
      </c>
      <c r="F4875" s="7">
        <v>1</v>
      </c>
      <c r="G4875" s="9" t="s">
        <v>4216</v>
      </c>
      <c r="H4875" s="4">
        <f>F4875/freq.sum.r6e</f>
        <v>4.9701789264413521E-5</v>
      </c>
      <c r="I4875" s="1" t="str">
        <f>_xlfn.LET(_xlpm.sep,":",_xlpm.w,$G4875,LEFT(_xlpm.w,FIND(_xlpm.sep,_xlpm.w)-1))</f>
        <v>spə</v>
      </c>
      <c r="J4875" s="1" t="str">
        <f>_xlfn.LET(_xlpm.sep,":",_xlpm.w,$G4875,RIGHT(_xlpm.w,LEN(_xlpm.w)-FIND(_xlpm.sep,_xlpm.w)))</f>
        <v>spere</v>
      </c>
      <c r="K4875" s="10">
        <f>_xlfn.LET(_xlpm.w,I4875,LEN(_xlpm.w))</f>
        <v>3</v>
      </c>
      <c r="L4875" s="10">
        <f>_xlfn.LET(_xlpm.w,J4875,LEN(_xlpm.w))</f>
        <v>5</v>
      </c>
      <c r="M4875" s="10">
        <f>_xlfn.LET(_xlpm.a,K4875,_xlpm.b,L4875,MAX(_xlpm.a,_xlpm.b))</f>
        <v>5</v>
      </c>
      <c r="N4875" s="10">
        <f>_xlfn.LET(_xlpm.d,(K4875,L4875),MAX(_xlpm.d)-MIN(_xlpm.d))</f>
        <v>2</v>
      </c>
      <c r="O4875" s="1" t="str">
        <f>_xlfn.LET(_xlpm.sep,":",_xlpm.w,$G4875,_xlfn.CONCAT("~",RIGHT(_xlpm.w,LEN(_xlpm.w)-FIND(_xlpm.sep,_xlpm.w)),"~"))</f>
        <v>~spere~</v>
      </c>
      <c r="P4875" s="1" t="str">
        <f>_xlfn.LET(_xlpm.sep,":",_xlpm.w,$G4875,_xlfn.CONCAT("[",LEFT(_xlpm.w,FIND(_xlpm.sep,_xlpm.w)-1),"]"))</f>
        <v>[spə]</v>
      </c>
      <c r="Q4875" s="14" cm="1">
        <f t="array" ref="Q4875">SUM(_xlfn._xlws.FILTER($H$2:$H$7117,_xlfn.MAP($O$2:$O$7117,_xlfn.LAMBDA(_xlpm.x,_xlpm.x=$O4875))))</f>
        <v>4.9701789264413521E-5</v>
      </c>
      <c r="R4875" s="14">
        <f>$H4875/Q4875</f>
        <v>1</v>
      </c>
      <c r="S4875" s="14" cm="1">
        <f t="array" ref="S4875">SUM(_xlfn._xlws.FILTER($H$2:$H$7117,_xlfn.MAP($P$2:$P$7117,_xlfn.LAMBDA(_xlpm.x,_xlpm.x=$P4875))))</f>
        <v>2.4850894632206762E-4</v>
      </c>
      <c r="T4875" s="14">
        <f>$H4875/S4875</f>
        <v>0.19999999999999998</v>
      </c>
      <c r="U4875" s="14">
        <f>_xlfn.LET(_xlpm.freq,F4875,_xlpm.size,M4875+1,_xlpm.F,V4875,LOG(1+_xlpm.freq)*LOG(1+_xlpm.size)*_xlpm.F)</f>
        <v>8.479995310704358E-2</v>
      </c>
      <c r="V4875" s="14">
        <f>_xlfn.LET(_xlpm.a,T4875,_xlpm.b,R4875,2*_xlpm.a*_xlpm.b/(_xlpm.a+_xlpm.b))</f>
        <v>0.33333333333333331</v>
      </c>
      <c r="W4875" s="14">
        <f>_xlfn.LET(_xlpm.p,R4875,_xlpm.q,T4875,LOG(_xlpm.p/_xlpm.q))</f>
        <v>0.69897000433601886</v>
      </c>
      <c r="X4875" s="2"/>
    </row>
    <row r="4876" spans="1:24">
      <c r="A4876" s="1" t="str">
        <f>_xlfn.LET(_xlpm.sep," : ",CONCATENATE(O4876,_xlpm.sep,P4876))</f>
        <v>~tnere~ : [tnə]</v>
      </c>
      <c r="B4876" s="1">
        <f>_xlfn.LET(_xlpm.d,$G4876,_xlpm.k,_xlfn.CONCAT(LEFT(TRIM(B$1),1),"*"),COUNTIF(_xlpm.d,_xlpm.k))</f>
        <v>0</v>
      </c>
      <c r="C4876" s="1">
        <f>_xlfn.LET(_xlpm.d,$G4876,_xlpm.k,_xlfn.CONCAT(LEFT(TRIM(C$1),1),"*"),COUNTIF(_xlpm.d,_xlpm.k))</f>
        <v>0</v>
      </c>
      <c r="D4876" s="1">
        <f>_xlfn.LET(_xlpm.d,$G4876,_xlpm.k,_xlfn.CONCAT(LEFT(TRIM(D$1),1),"*"),COUNTIF(_xlpm.d,_xlpm.k))</f>
        <v>0</v>
      </c>
      <c r="E4876" s="1">
        <f>LOG(F4876+1,10)</f>
        <v>0.30102999566398114</v>
      </c>
      <c r="F4876" s="7">
        <v>1</v>
      </c>
      <c r="G4876" s="9" t="s">
        <v>4681</v>
      </c>
      <c r="H4876" s="4">
        <f>F4876/freq.sum.r6e</f>
        <v>4.9701789264413521E-5</v>
      </c>
      <c r="I4876" s="1" t="str">
        <f>_xlfn.LET(_xlpm.sep,":",_xlpm.w,$G4876,LEFT(_xlpm.w,FIND(_xlpm.sep,_xlpm.w)-1))</f>
        <v>tnə</v>
      </c>
      <c r="J4876" s="1" t="str">
        <f>_xlfn.LET(_xlpm.sep,":",_xlpm.w,$G4876,RIGHT(_xlpm.w,LEN(_xlpm.w)-FIND(_xlpm.sep,_xlpm.w)))</f>
        <v>tnere</v>
      </c>
      <c r="K4876" s="10">
        <f>_xlfn.LET(_xlpm.w,I4876,LEN(_xlpm.w))</f>
        <v>3</v>
      </c>
      <c r="L4876" s="10">
        <f>_xlfn.LET(_xlpm.w,J4876,LEN(_xlpm.w))</f>
        <v>5</v>
      </c>
      <c r="M4876" s="10">
        <f>_xlfn.LET(_xlpm.a,K4876,_xlpm.b,L4876,MAX(_xlpm.a,_xlpm.b))</f>
        <v>5</v>
      </c>
      <c r="N4876" s="10">
        <f>_xlfn.LET(_xlpm.d,(K4876,L4876),MAX(_xlpm.d)-MIN(_xlpm.d))</f>
        <v>2</v>
      </c>
      <c r="O4876" s="1" t="str">
        <f>_xlfn.LET(_xlpm.sep,":",_xlpm.w,$G4876,_xlfn.CONCAT("~",RIGHT(_xlpm.w,LEN(_xlpm.w)-FIND(_xlpm.sep,_xlpm.w)),"~"))</f>
        <v>~tnere~</v>
      </c>
      <c r="P4876" s="1" t="str">
        <f>_xlfn.LET(_xlpm.sep,":",_xlpm.w,$G4876,_xlfn.CONCAT("[",LEFT(_xlpm.w,FIND(_xlpm.sep,_xlpm.w)-1),"]"))</f>
        <v>[tnə]</v>
      </c>
      <c r="Q4876" s="14" cm="1">
        <f t="array" ref="Q4876">SUM(_xlfn._xlws.FILTER($H$2:$H$7117,_xlfn.MAP($O$2:$O$7117,_xlfn.LAMBDA(_xlpm.x,_xlpm.x=$O4876))))</f>
        <v>4.9701789264413521E-5</v>
      </c>
      <c r="R4876" s="14">
        <f>$H4876/Q4876</f>
        <v>1</v>
      </c>
      <c r="S4876" s="14" cm="1">
        <f t="array" ref="S4876">SUM(_xlfn._xlws.FILTER($H$2:$H$7117,_xlfn.MAP($P$2:$P$7117,_xlfn.LAMBDA(_xlpm.x,_xlpm.x=$P4876))))</f>
        <v>2.4850894632206762E-4</v>
      </c>
      <c r="T4876" s="14">
        <f>$H4876/S4876</f>
        <v>0.19999999999999998</v>
      </c>
      <c r="U4876" s="14">
        <f>_xlfn.LET(_xlpm.freq,F4876,_xlpm.size,M4876+1,_xlpm.F,V4876,LOG(1+_xlpm.freq)*LOG(1+_xlpm.size)*_xlpm.F)</f>
        <v>8.479995310704358E-2</v>
      </c>
      <c r="V4876" s="14">
        <f>_xlfn.LET(_xlpm.a,T4876,_xlpm.b,R4876,2*_xlpm.a*_xlpm.b/(_xlpm.a+_xlpm.b))</f>
        <v>0.33333333333333331</v>
      </c>
      <c r="W4876" s="14">
        <f>_xlfn.LET(_xlpm.p,R4876,_xlpm.q,T4876,LOG(_xlpm.p/_xlpm.q))</f>
        <v>0.69897000433601886</v>
      </c>
      <c r="X4876" s="2"/>
    </row>
    <row r="4877" spans="1:24">
      <c r="A4877" s="1" t="str">
        <f>_xlfn.LET(_xlpm.sep," : ",CONCATENATE(O4877,_xlpm.sep,P4877))</f>
        <v>~czkar~ : [tʃkə]</v>
      </c>
      <c r="B4877" s="1">
        <f>_xlfn.LET(_xlpm.d,$G4877,_xlpm.k,_xlfn.CONCAT(LEFT(TRIM(B$1),1),"*"),COUNTIF(_xlpm.d,_xlpm.k))</f>
        <v>0</v>
      </c>
      <c r="C4877" s="1">
        <f>_xlfn.LET(_xlpm.d,$G4877,_xlpm.k,_xlfn.CONCAT(LEFT(TRIM(C$1),1),"*"),COUNTIF(_xlpm.d,_xlpm.k))</f>
        <v>0</v>
      </c>
      <c r="D4877" s="1">
        <f>_xlfn.LET(_xlpm.d,$G4877,_xlpm.k,_xlfn.CONCAT(LEFT(TRIM(D$1),1),"*"),COUNTIF(_xlpm.d,_xlpm.k))</f>
        <v>0</v>
      </c>
      <c r="E4877" s="1">
        <f>LOG(F4877+1,10)</f>
        <v>0.30102999566398114</v>
      </c>
      <c r="F4877" s="7">
        <v>1</v>
      </c>
      <c r="G4877" s="9" t="s">
        <v>4945</v>
      </c>
      <c r="H4877" s="4">
        <f>F4877/freq.sum.r6e</f>
        <v>4.9701789264413521E-5</v>
      </c>
      <c r="I4877" s="1" t="str">
        <f>_xlfn.LET(_xlpm.sep,":",_xlpm.w,$G4877,LEFT(_xlpm.w,FIND(_xlpm.sep,_xlpm.w)-1))</f>
        <v>tʃkə</v>
      </c>
      <c r="J4877" s="1" t="str">
        <f>_xlfn.LET(_xlpm.sep,":",_xlpm.w,$G4877,RIGHT(_xlpm.w,LEN(_xlpm.w)-FIND(_xlpm.sep,_xlpm.w)))</f>
        <v>czkar</v>
      </c>
      <c r="K4877" s="10">
        <f>_xlfn.LET(_xlpm.w,I4877,LEN(_xlpm.w))</f>
        <v>4</v>
      </c>
      <c r="L4877" s="10">
        <f>_xlfn.LET(_xlpm.w,J4877,LEN(_xlpm.w))</f>
        <v>5</v>
      </c>
      <c r="M4877" s="10">
        <f>_xlfn.LET(_xlpm.a,K4877,_xlpm.b,L4877,MAX(_xlpm.a,_xlpm.b))</f>
        <v>5</v>
      </c>
      <c r="N4877" s="10">
        <f>_xlfn.LET(_xlpm.d,(K4877,L4877),MAX(_xlpm.d)-MIN(_xlpm.d))</f>
        <v>1</v>
      </c>
      <c r="O4877" s="1" t="str">
        <f>_xlfn.LET(_xlpm.sep,":",_xlpm.w,$G4877,_xlfn.CONCAT("~",RIGHT(_xlpm.w,LEN(_xlpm.w)-FIND(_xlpm.sep,_xlpm.w)),"~"))</f>
        <v>~czkar~</v>
      </c>
      <c r="P4877" s="1" t="str">
        <f>_xlfn.LET(_xlpm.sep,":",_xlpm.w,$G4877,_xlfn.CONCAT("[",LEFT(_xlpm.w,FIND(_xlpm.sep,_xlpm.w)-1),"]"))</f>
        <v>[tʃkə]</v>
      </c>
      <c r="Q4877" s="14" cm="1">
        <f t="array" ref="Q4877">SUM(_xlfn._xlws.FILTER($H$2:$H$7117,_xlfn.MAP($O$2:$O$7117,_xlfn.LAMBDA(_xlpm.x,_xlpm.x=$O4877))))</f>
        <v>4.9701789264413521E-5</v>
      </c>
      <c r="R4877" s="14">
        <f>$H4877/Q4877</f>
        <v>1</v>
      </c>
      <c r="S4877" s="14" cm="1">
        <f t="array" ref="S4877">SUM(_xlfn._xlws.FILTER($H$2:$H$7117,_xlfn.MAP($P$2:$P$7117,_xlfn.LAMBDA(_xlpm.x,_xlpm.x=$P4877))))</f>
        <v>2.4850894632206762E-4</v>
      </c>
      <c r="T4877" s="14">
        <f>$H4877/S4877</f>
        <v>0.19999999999999998</v>
      </c>
      <c r="U4877" s="14">
        <f>_xlfn.LET(_xlpm.freq,F4877,_xlpm.size,M4877+1,_xlpm.F,V4877,LOG(1+_xlpm.freq)*LOG(1+_xlpm.size)*_xlpm.F)</f>
        <v>8.479995310704358E-2</v>
      </c>
      <c r="V4877" s="14">
        <f>_xlfn.LET(_xlpm.a,T4877,_xlpm.b,R4877,2*_xlpm.a*_xlpm.b/(_xlpm.a+_xlpm.b))</f>
        <v>0.33333333333333331</v>
      </c>
      <c r="W4877" s="14">
        <f>_xlfn.LET(_xlpm.p,R4877,_xlpm.q,T4877,LOG(_xlpm.p/_xlpm.q))</f>
        <v>0.69897000433601886</v>
      </c>
      <c r="X4877" s="2"/>
    </row>
    <row r="4878" spans="1:24">
      <c r="A4878" s="1" t="str">
        <f>_xlfn.LET(_xlpm.sep," : ",CONCATENATE(O4878,_xlpm.sep,P4878))</f>
        <v>~czkax~ : [tʃkə]</v>
      </c>
      <c r="B4878" s="1">
        <f>_xlfn.LET(_xlpm.d,$G4878,_xlpm.k,_xlfn.CONCAT(LEFT(TRIM(B$1),1),"*"),COUNTIF(_xlpm.d,_xlpm.k))</f>
        <v>0</v>
      </c>
      <c r="C4878" s="1">
        <f>_xlfn.LET(_xlpm.d,$G4878,_xlpm.k,_xlfn.CONCAT(LEFT(TRIM(C$1),1),"*"),COUNTIF(_xlpm.d,_xlpm.k))</f>
        <v>0</v>
      </c>
      <c r="D4878" s="1">
        <f>_xlfn.LET(_xlpm.d,$G4878,_xlpm.k,_xlfn.CONCAT(LEFT(TRIM(D$1),1),"*"),COUNTIF(_xlpm.d,_xlpm.k))</f>
        <v>0</v>
      </c>
      <c r="E4878" s="1">
        <f>LOG(F4878+1,10)</f>
        <v>0.30102999566398114</v>
      </c>
      <c r="F4878" s="7">
        <v>1</v>
      </c>
      <c r="G4878" s="9" t="s">
        <v>4947</v>
      </c>
      <c r="H4878" s="4">
        <f>F4878/freq.sum.r6e</f>
        <v>4.9701789264413521E-5</v>
      </c>
      <c r="I4878" s="1" t="str">
        <f>_xlfn.LET(_xlpm.sep,":",_xlpm.w,$G4878,LEFT(_xlpm.w,FIND(_xlpm.sep,_xlpm.w)-1))</f>
        <v>tʃkə</v>
      </c>
      <c r="J4878" s="1" t="str">
        <f>_xlfn.LET(_xlpm.sep,":",_xlpm.w,$G4878,RIGHT(_xlpm.w,LEN(_xlpm.w)-FIND(_xlpm.sep,_xlpm.w)))</f>
        <v>czkax</v>
      </c>
      <c r="K4878" s="10">
        <f>_xlfn.LET(_xlpm.w,I4878,LEN(_xlpm.w))</f>
        <v>4</v>
      </c>
      <c r="L4878" s="10">
        <f>_xlfn.LET(_xlpm.w,J4878,LEN(_xlpm.w))</f>
        <v>5</v>
      </c>
      <c r="M4878" s="10">
        <f>_xlfn.LET(_xlpm.a,K4878,_xlpm.b,L4878,MAX(_xlpm.a,_xlpm.b))</f>
        <v>5</v>
      </c>
      <c r="N4878" s="10">
        <f>_xlfn.LET(_xlpm.d,(K4878,L4878),MAX(_xlpm.d)-MIN(_xlpm.d))</f>
        <v>1</v>
      </c>
      <c r="O4878" s="1" t="str">
        <f>_xlfn.LET(_xlpm.sep,":",_xlpm.w,$G4878,_xlfn.CONCAT("~",RIGHT(_xlpm.w,LEN(_xlpm.w)-FIND(_xlpm.sep,_xlpm.w)),"~"))</f>
        <v>~czkax~</v>
      </c>
      <c r="P4878" s="1" t="str">
        <f>_xlfn.LET(_xlpm.sep,":",_xlpm.w,$G4878,_xlfn.CONCAT("[",LEFT(_xlpm.w,FIND(_xlpm.sep,_xlpm.w)-1),"]"))</f>
        <v>[tʃkə]</v>
      </c>
      <c r="Q4878" s="14" cm="1">
        <f t="array" ref="Q4878">SUM(_xlfn._xlws.FILTER($H$2:$H$7117,_xlfn.MAP($O$2:$O$7117,_xlfn.LAMBDA(_xlpm.x,_xlpm.x=$O4878))))</f>
        <v>4.9701789264413521E-5</v>
      </c>
      <c r="R4878" s="14">
        <f>$H4878/Q4878</f>
        <v>1</v>
      </c>
      <c r="S4878" s="14" cm="1">
        <f t="array" ref="S4878">SUM(_xlfn._xlws.FILTER($H$2:$H$7117,_xlfn.MAP($P$2:$P$7117,_xlfn.LAMBDA(_xlpm.x,_xlpm.x=$P4878))))</f>
        <v>2.4850894632206762E-4</v>
      </c>
      <c r="T4878" s="14">
        <f>$H4878/S4878</f>
        <v>0.19999999999999998</v>
      </c>
      <c r="U4878" s="14">
        <f>_xlfn.LET(_xlpm.freq,F4878,_xlpm.size,M4878+1,_xlpm.F,V4878,LOG(1+_xlpm.freq)*LOG(1+_xlpm.size)*_xlpm.F)</f>
        <v>8.479995310704358E-2</v>
      </c>
      <c r="V4878" s="14">
        <f>_xlfn.LET(_xlpm.a,T4878,_xlpm.b,R4878,2*_xlpm.a*_xlpm.b/(_xlpm.a+_xlpm.b))</f>
        <v>0.33333333333333331</v>
      </c>
      <c r="W4878" s="14">
        <f>_xlfn.LET(_xlpm.p,R4878,_xlpm.q,T4878,LOG(_xlpm.p/_xlpm.q))</f>
        <v>0.69897000433601886</v>
      </c>
      <c r="X4878" s="2"/>
    </row>
    <row r="4879" spans="1:24">
      <c r="A4879" s="1" t="str">
        <f>_xlfn.LET(_xlpm.sep," : ",CONCATENATE(O4879,_xlpm.sep,P4879))</f>
        <v>~vemex~ : [vmə]</v>
      </c>
      <c r="B4879" s="1">
        <f>_xlfn.LET(_xlpm.d,$G4879,_xlpm.k,_xlfn.CONCAT(LEFT(TRIM(B$1),1),"*"),COUNTIF(_xlpm.d,_xlpm.k))</f>
        <v>0</v>
      </c>
      <c r="C4879" s="1">
        <f>_xlfn.LET(_xlpm.d,$G4879,_xlpm.k,_xlfn.CONCAT(LEFT(TRIM(C$1),1),"*"),COUNTIF(_xlpm.d,_xlpm.k))</f>
        <v>0</v>
      </c>
      <c r="D4879" s="1">
        <f>_xlfn.LET(_xlpm.d,$G4879,_xlpm.k,_xlfn.CONCAT(LEFT(TRIM(D$1),1),"*"),COUNTIF(_xlpm.d,_xlpm.k))</f>
        <v>0</v>
      </c>
      <c r="E4879" s="1">
        <f>LOG(F4879+1,10)</f>
        <v>0.30102999566398114</v>
      </c>
      <c r="F4879" s="7">
        <v>1</v>
      </c>
      <c r="G4879" s="9" t="s">
        <v>5115</v>
      </c>
      <c r="H4879" s="4">
        <f>F4879/freq.sum.r6e</f>
        <v>4.9701789264413521E-5</v>
      </c>
      <c r="I4879" s="1" t="str">
        <f>_xlfn.LET(_xlpm.sep,":",_xlpm.w,$G4879,LEFT(_xlpm.w,FIND(_xlpm.sep,_xlpm.w)-1))</f>
        <v>vmə</v>
      </c>
      <c r="J4879" s="1" t="str">
        <f>_xlfn.LET(_xlpm.sep,":",_xlpm.w,$G4879,RIGHT(_xlpm.w,LEN(_xlpm.w)-FIND(_xlpm.sep,_xlpm.w)))</f>
        <v>vemex</v>
      </c>
      <c r="K4879" s="10">
        <f>_xlfn.LET(_xlpm.w,I4879,LEN(_xlpm.w))</f>
        <v>3</v>
      </c>
      <c r="L4879" s="10">
        <f>_xlfn.LET(_xlpm.w,J4879,LEN(_xlpm.w))</f>
        <v>5</v>
      </c>
      <c r="M4879" s="10">
        <f>_xlfn.LET(_xlpm.a,K4879,_xlpm.b,L4879,MAX(_xlpm.a,_xlpm.b))</f>
        <v>5</v>
      </c>
      <c r="N4879" s="10">
        <f>_xlfn.LET(_xlpm.d,(K4879,L4879),MAX(_xlpm.d)-MIN(_xlpm.d))</f>
        <v>2</v>
      </c>
      <c r="O4879" s="1" t="str">
        <f>_xlfn.LET(_xlpm.sep,":",_xlpm.w,$G4879,_xlfn.CONCAT("~",RIGHT(_xlpm.w,LEN(_xlpm.w)-FIND(_xlpm.sep,_xlpm.w)),"~"))</f>
        <v>~vemex~</v>
      </c>
      <c r="P4879" s="1" t="str">
        <f>_xlfn.LET(_xlpm.sep,":",_xlpm.w,$G4879,_xlfn.CONCAT("[",LEFT(_xlpm.w,FIND(_xlpm.sep,_xlpm.w)-1),"]"))</f>
        <v>[vmə]</v>
      </c>
      <c r="Q4879" s="14" cm="1">
        <f t="array" ref="Q4879">SUM(_xlfn._xlws.FILTER($H$2:$H$7117,_xlfn.MAP($O$2:$O$7117,_xlfn.LAMBDA(_xlpm.x,_xlpm.x=$O4879))))</f>
        <v>4.9701789264413521E-5</v>
      </c>
      <c r="R4879" s="14">
        <f>$H4879/Q4879</f>
        <v>1</v>
      </c>
      <c r="S4879" s="14" cm="1">
        <f t="array" ref="S4879">SUM(_xlfn._xlws.FILTER($H$2:$H$7117,_xlfn.MAP($P$2:$P$7117,_xlfn.LAMBDA(_xlpm.x,_xlpm.x=$P4879))))</f>
        <v>2.4850894632206762E-4</v>
      </c>
      <c r="T4879" s="14">
        <f>$H4879/S4879</f>
        <v>0.19999999999999998</v>
      </c>
      <c r="U4879" s="14">
        <f>_xlfn.LET(_xlpm.freq,F4879,_xlpm.size,M4879+1,_xlpm.F,V4879,LOG(1+_xlpm.freq)*LOG(1+_xlpm.size)*_xlpm.F)</f>
        <v>8.479995310704358E-2</v>
      </c>
      <c r="V4879" s="14">
        <f>_xlfn.LET(_xlpm.a,T4879,_xlpm.b,R4879,2*_xlpm.a*_xlpm.b/(_xlpm.a+_xlpm.b))</f>
        <v>0.33333333333333331</v>
      </c>
      <c r="W4879" s="14">
        <f>_xlfn.LET(_xlpm.p,R4879,_xlpm.q,T4879,LOG(_xlpm.p/_xlpm.q))</f>
        <v>0.69897000433601886</v>
      </c>
      <c r="X4879" s="2"/>
    </row>
    <row r="4880" spans="1:24">
      <c r="A4880" s="1" t="str">
        <f>_xlfn.LET(_xlpm.sep," : ",CONCATENATE(O4880,_xlpm.sep,P4880))</f>
        <v>~vemer~ : [vmə]</v>
      </c>
      <c r="B4880" s="1">
        <f>_xlfn.LET(_xlpm.d,$G4880,_xlpm.k,_xlfn.CONCAT(LEFT(TRIM(B$1),1),"*"),COUNTIF(_xlpm.d,_xlpm.k))</f>
        <v>0</v>
      </c>
      <c r="C4880" s="1">
        <f>_xlfn.LET(_xlpm.d,$G4880,_xlpm.k,_xlfn.CONCAT(LEFT(TRIM(C$1),1),"*"),COUNTIF(_xlpm.d,_xlpm.k))</f>
        <v>0</v>
      </c>
      <c r="D4880" s="1">
        <f>_xlfn.LET(_xlpm.d,$G4880,_xlpm.k,_xlfn.CONCAT(LEFT(TRIM(D$1),1),"*"),COUNTIF(_xlpm.d,_xlpm.k))</f>
        <v>0</v>
      </c>
      <c r="E4880" s="1">
        <f>LOG(F4880+1,10)</f>
        <v>0.30102999566398114</v>
      </c>
      <c r="F4880" s="7">
        <v>1</v>
      </c>
      <c r="G4880" s="9" t="s">
        <v>5113</v>
      </c>
      <c r="H4880" s="4">
        <f>F4880/freq.sum.r6e</f>
        <v>4.9701789264413521E-5</v>
      </c>
      <c r="I4880" s="4" t="str">
        <f>_xlfn.LET(_xlpm.sep,":",_xlpm.w,$G4880,LEFT(_xlpm.w,FIND(_xlpm.sep,_xlpm.w)-1))</f>
        <v>vmə</v>
      </c>
      <c r="J4880" s="4" t="str">
        <f>_xlfn.LET(_xlpm.sep,":",_xlpm.w,$G4880,RIGHT(_xlpm.w,LEN(_xlpm.w)-FIND(_xlpm.sep,_xlpm.w)))</f>
        <v>vemer</v>
      </c>
      <c r="K4880" s="10">
        <f>_xlfn.LET(_xlpm.w,I4880,LEN(_xlpm.w))</f>
        <v>3</v>
      </c>
      <c r="L4880" s="10">
        <f>_xlfn.LET(_xlpm.w,J4880,LEN(_xlpm.w))</f>
        <v>5</v>
      </c>
      <c r="M4880" s="10">
        <f>_xlfn.LET(_xlpm.a,K4880,_xlpm.b,L4880,MAX(_xlpm.a,_xlpm.b))</f>
        <v>5</v>
      </c>
      <c r="N4880" s="10">
        <f>_xlfn.LET(_xlpm.d,(K4880,L4880),MAX(_xlpm.d)-MIN(_xlpm.d))</f>
        <v>2</v>
      </c>
      <c r="O4880" s="1" t="str">
        <f>_xlfn.LET(_xlpm.sep,":",_xlpm.w,$G4880,_xlfn.CONCAT("~",RIGHT(_xlpm.w,LEN(_xlpm.w)-FIND(_xlpm.sep,_xlpm.w)),"~"))</f>
        <v>~vemer~</v>
      </c>
      <c r="P4880" s="1" t="str">
        <f>_xlfn.LET(_xlpm.sep,":",_xlpm.w,$G4880,_xlfn.CONCAT("[",LEFT(_xlpm.w,FIND(_xlpm.sep,_xlpm.w)-1),"]"))</f>
        <v>[vmə]</v>
      </c>
      <c r="Q4880" s="14" cm="1">
        <f t="array" ref="Q4880">SUM(_xlfn._xlws.FILTER($H$2:$H$7109,_xlfn.MAP($O$2:$O$7109,_xlfn.LAMBDA(_xlpm.x,_xlpm.x=$O4880))))</f>
        <v>4.9701789264413521E-5</v>
      </c>
      <c r="R4880" s="14">
        <f>$H4880/Q4880</f>
        <v>1</v>
      </c>
      <c r="S4880" s="14" cm="1">
        <f t="array" ref="S4880">SUM(_xlfn._xlws.FILTER($H$2:$H$7109,_xlfn.MAP($P$2:$P$7109,_xlfn.LAMBDA(_xlpm.x,_xlpm.x=$P4880))))</f>
        <v>2.4850894632206762E-4</v>
      </c>
      <c r="T4880" s="14">
        <f>$H4880/S4880</f>
        <v>0.19999999999999998</v>
      </c>
      <c r="U4880" s="14">
        <f>_xlfn.LET(_xlpm.freq,F4880,_xlpm.size,M4880+1,_xlpm.F,V4880,LOG(1+_xlpm.freq)*LOG(1+_xlpm.size)*_xlpm.F)</f>
        <v>8.479995310704358E-2</v>
      </c>
      <c r="V4880" s="14">
        <f>_xlfn.LET(_xlpm.a,T4880,_xlpm.b,R4880,2*_xlpm.a*_xlpm.b/(_xlpm.a+_xlpm.b))</f>
        <v>0.33333333333333331</v>
      </c>
      <c r="W4880" s="14">
        <f>_xlfn.LET(_xlpm.p,R4880,_xlpm.q,T4880,LOG(_xlpm.p/_xlpm.q))</f>
        <v>0.69897000433601886</v>
      </c>
      <c r="X4880" s="2"/>
    </row>
    <row r="4881" spans="1:24">
      <c r="A4881" s="1" t="str">
        <f>_xlfn.LET(_xlpm.sep," : ",CONCATENATE(O4881,_xlpm.sep,P4881))</f>
        <v>~verax~ : [vɹə]</v>
      </c>
      <c r="B4881" s="1">
        <f>_xlfn.LET(_xlpm.d,$G4881,_xlpm.k,_xlfn.CONCAT(LEFT(TRIM(B$1),1),"*"),COUNTIF(_xlpm.d,_xlpm.k))</f>
        <v>0</v>
      </c>
      <c r="C4881" s="1">
        <f>_xlfn.LET(_xlpm.d,$G4881,_xlpm.k,_xlfn.CONCAT(LEFT(TRIM(C$1),1),"*"),COUNTIF(_xlpm.d,_xlpm.k))</f>
        <v>0</v>
      </c>
      <c r="D4881" s="1">
        <f>_xlfn.LET(_xlpm.d,$G4881,_xlpm.k,_xlfn.CONCAT(LEFT(TRIM(D$1),1),"*"),COUNTIF(_xlpm.d,_xlpm.k))</f>
        <v>0</v>
      </c>
      <c r="E4881" s="1">
        <f>LOG(F4881+1,10)</f>
        <v>0.30102999566398114</v>
      </c>
      <c r="F4881" s="7">
        <v>1</v>
      </c>
      <c r="G4881" s="9" t="s">
        <v>5194</v>
      </c>
      <c r="H4881" s="4">
        <f>F4881/freq.sum.r6e</f>
        <v>4.9701789264413521E-5</v>
      </c>
      <c r="I4881" s="1" t="str">
        <f>_xlfn.LET(_xlpm.sep,":",_xlpm.w,$G4881,LEFT(_xlpm.w,FIND(_xlpm.sep,_xlpm.w)-1))</f>
        <v>vɹə</v>
      </c>
      <c r="J4881" s="1" t="str">
        <f>_xlfn.LET(_xlpm.sep,":",_xlpm.w,$G4881,RIGHT(_xlpm.w,LEN(_xlpm.w)-FIND(_xlpm.sep,_xlpm.w)))</f>
        <v>verax</v>
      </c>
      <c r="K4881" s="10">
        <f>_xlfn.LET(_xlpm.w,I4881,LEN(_xlpm.w))</f>
        <v>3</v>
      </c>
      <c r="L4881" s="10">
        <f>_xlfn.LET(_xlpm.w,J4881,LEN(_xlpm.w))</f>
        <v>5</v>
      </c>
      <c r="M4881" s="10">
        <f>_xlfn.LET(_xlpm.a,K4881,_xlpm.b,L4881,MAX(_xlpm.a,_xlpm.b))</f>
        <v>5</v>
      </c>
      <c r="N4881" s="10">
        <f>_xlfn.LET(_xlpm.d,(K4881,L4881),MAX(_xlpm.d)-MIN(_xlpm.d))</f>
        <v>2</v>
      </c>
      <c r="O4881" s="1" t="str">
        <f>_xlfn.LET(_xlpm.sep,":",_xlpm.w,$G4881,_xlfn.CONCAT("~",RIGHT(_xlpm.w,LEN(_xlpm.w)-FIND(_xlpm.sep,_xlpm.w)),"~"))</f>
        <v>~verax~</v>
      </c>
      <c r="P4881" s="1" t="str">
        <f>_xlfn.LET(_xlpm.sep,":",_xlpm.w,$G4881,_xlfn.CONCAT("[",LEFT(_xlpm.w,FIND(_xlpm.sep,_xlpm.w)-1),"]"))</f>
        <v>[vɹə]</v>
      </c>
      <c r="Q4881" s="14" cm="1">
        <f t="array" ref="Q4881">SUM(_xlfn._xlws.FILTER($H$2:$H$7117,_xlfn.MAP($O$2:$O$7117,_xlfn.LAMBDA(_xlpm.x,_xlpm.x=$O4881))))</f>
        <v>4.9701789264413521E-5</v>
      </c>
      <c r="R4881" s="14">
        <f>$H4881/Q4881</f>
        <v>1</v>
      </c>
      <c r="S4881" s="14" cm="1">
        <f t="array" ref="S4881">SUM(_xlfn._xlws.FILTER($H$2:$H$7117,_xlfn.MAP($P$2:$P$7117,_xlfn.LAMBDA(_xlpm.x,_xlpm.x=$P4881))))</f>
        <v>2.4850894632206762E-4</v>
      </c>
      <c r="T4881" s="14">
        <f>$H4881/S4881</f>
        <v>0.19999999999999998</v>
      </c>
      <c r="U4881" s="14">
        <f>_xlfn.LET(_xlpm.freq,F4881,_xlpm.size,M4881+1,_xlpm.F,V4881,LOG(1+_xlpm.freq)*LOG(1+_xlpm.size)*_xlpm.F)</f>
        <v>8.479995310704358E-2</v>
      </c>
      <c r="V4881" s="14">
        <f>_xlfn.LET(_xlpm.a,T4881,_xlpm.b,R4881,2*_xlpm.a*_xlpm.b/(_xlpm.a+_xlpm.b))</f>
        <v>0.33333333333333331</v>
      </c>
      <c r="W4881" s="14">
        <f>_xlfn.LET(_xlpm.p,R4881,_xlpm.q,T4881,LOG(_xlpm.p/_xlpm.q))</f>
        <v>0.69897000433601886</v>
      </c>
      <c r="X4881" s="2"/>
    </row>
    <row r="4882" spans="1:24">
      <c r="A4882" s="1" t="str">
        <f>_xlfn.LET(_xlpm.sep," : ",CONCATENATE(O4882,_xlpm.sep,P4882))</f>
        <v>~verar~ : [vɹə]</v>
      </c>
      <c r="B4882" s="1">
        <f>_xlfn.LET(_xlpm.d,$G4882,_xlpm.k,_xlfn.CONCAT(LEFT(TRIM(B$1),1),"*"),COUNTIF(_xlpm.d,_xlpm.k))</f>
        <v>0</v>
      </c>
      <c r="C4882" s="1">
        <f>_xlfn.LET(_xlpm.d,$G4882,_xlpm.k,_xlfn.CONCAT(LEFT(TRIM(C$1),1),"*"),COUNTIF(_xlpm.d,_xlpm.k))</f>
        <v>0</v>
      </c>
      <c r="D4882" s="1">
        <f>_xlfn.LET(_xlpm.d,$G4882,_xlpm.k,_xlfn.CONCAT(LEFT(TRIM(D$1),1),"*"),COUNTIF(_xlpm.d,_xlpm.k))</f>
        <v>0</v>
      </c>
      <c r="E4882" s="1">
        <f>LOG(F4882+1,10)</f>
        <v>0.30102999566398114</v>
      </c>
      <c r="F4882" s="7">
        <v>1</v>
      </c>
      <c r="G4882" s="9" t="s">
        <v>5192</v>
      </c>
      <c r="H4882" s="4">
        <f>F4882/freq.sum.r6e</f>
        <v>4.9701789264413521E-5</v>
      </c>
      <c r="I4882" s="1" t="str">
        <f>_xlfn.LET(_xlpm.sep,":",_xlpm.w,$G4882,LEFT(_xlpm.w,FIND(_xlpm.sep,_xlpm.w)-1))</f>
        <v>vɹə</v>
      </c>
      <c r="J4882" s="1" t="str">
        <f>_xlfn.LET(_xlpm.sep,":",_xlpm.w,$G4882,RIGHT(_xlpm.w,LEN(_xlpm.w)-FIND(_xlpm.sep,_xlpm.w)))</f>
        <v>verar</v>
      </c>
      <c r="K4882" s="10">
        <f>_xlfn.LET(_xlpm.w,I4882,LEN(_xlpm.w))</f>
        <v>3</v>
      </c>
      <c r="L4882" s="10">
        <f>_xlfn.LET(_xlpm.w,J4882,LEN(_xlpm.w))</f>
        <v>5</v>
      </c>
      <c r="M4882" s="10">
        <f>_xlfn.LET(_xlpm.a,K4882,_xlpm.b,L4882,MAX(_xlpm.a,_xlpm.b))</f>
        <v>5</v>
      </c>
      <c r="N4882" s="10">
        <f>_xlfn.LET(_xlpm.d,(K4882,L4882),MAX(_xlpm.d)-MIN(_xlpm.d))</f>
        <v>2</v>
      </c>
      <c r="O4882" s="1" t="str">
        <f>_xlfn.LET(_xlpm.sep,":",_xlpm.w,$G4882,_xlfn.CONCAT("~",RIGHT(_xlpm.w,LEN(_xlpm.w)-FIND(_xlpm.sep,_xlpm.w)),"~"))</f>
        <v>~verar~</v>
      </c>
      <c r="P4882" s="1" t="str">
        <f>_xlfn.LET(_xlpm.sep,":",_xlpm.w,$G4882,_xlfn.CONCAT("[",LEFT(_xlpm.w,FIND(_xlpm.sep,_xlpm.w)-1),"]"))</f>
        <v>[vɹə]</v>
      </c>
      <c r="Q4882" s="14" cm="1">
        <f t="array" ref="Q4882">SUM(_xlfn._xlws.FILTER($H$2:$H$7117,_xlfn.MAP($O$2:$O$7117,_xlfn.LAMBDA(_xlpm.x,_xlpm.x=$O4882))))</f>
        <v>4.9701789264413521E-5</v>
      </c>
      <c r="R4882" s="14">
        <f>$H4882/Q4882</f>
        <v>1</v>
      </c>
      <c r="S4882" s="14" cm="1">
        <f t="array" ref="S4882">SUM(_xlfn._xlws.FILTER($H$2:$H$7117,_xlfn.MAP($P$2:$P$7117,_xlfn.LAMBDA(_xlpm.x,_xlpm.x=$P4882))))</f>
        <v>2.4850894632206762E-4</v>
      </c>
      <c r="T4882" s="14">
        <f>$H4882/S4882</f>
        <v>0.19999999999999998</v>
      </c>
      <c r="U4882" s="14">
        <f>_xlfn.LET(_xlpm.freq,F4882,_xlpm.size,M4882+1,_xlpm.F,V4882,LOG(1+_xlpm.freq)*LOG(1+_xlpm.size)*_xlpm.F)</f>
        <v>8.479995310704358E-2</v>
      </c>
      <c r="V4882" s="14">
        <f>_xlfn.LET(_xlpm.a,T4882,_xlpm.b,R4882,2*_xlpm.a*_xlpm.b/(_xlpm.a+_xlpm.b))</f>
        <v>0.33333333333333331</v>
      </c>
      <c r="W4882" s="14">
        <f>_xlfn.LET(_xlpm.p,R4882,_xlpm.q,T4882,LOG(_xlpm.p/_xlpm.q))</f>
        <v>0.69897000433601886</v>
      </c>
      <c r="X4882" s="2"/>
    </row>
    <row r="4883" spans="1:24">
      <c r="A4883" s="1" t="str">
        <f>_xlfn.LET(_xlpm.sep," : ",CONCATENATE(O4883,_xlpm.sep,P4883))</f>
        <v>~sbare~ : [zbə]</v>
      </c>
      <c r="B4883" s="1">
        <f>_xlfn.LET(_xlpm.d,$G4883,_xlpm.k,_xlfn.CONCAT(LEFT(TRIM(B$1),1),"*"),COUNTIF(_xlpm.d,_xlpm.k))</f>
        <v>0</v>
      </c>
      <c r="C4883" s="1">
        <f>_xlfn.LET(_xlpm.d,$G4883,_xlpm.k,_xlfn.CONCAT(LEFT(TRIM(C$1),1),"*"),COUNTIF(_xlpm.d,_xlpm.k))</f>
        <v>0</v>
      </c>
      <c r="D4883" s="1">
        <f>_xlfn.LET(_xlpm.d,$G4883,_xlpm.k,_xlfn.CONCAT(LEFT(TRIM(D$1),1),"*"),COUNTIF(_xlpm.d,_xlpm.k))</f>
        <v>0</v>
      </c>
      <c r="E4883" s="1">
        <f>LOG(F4883+1,10)</f>
        <v>0.30102999566398114</v>
      </c>
      <c r="F4883" s="7">
        <v>1</v>
      </c>
      <c r="G4883" s="9" t="s">
        <v>5363</v>
      </c>
      <c r="H4883" s="4">
        <f>F4883/freq.sum.r6e</f>
        <v>4.9701789264413521E-5</v>
      </c>
      <c r="I4883" s="1" t="str">
        <f>_xlfn.LET(_xlpm.sep,":",_xlpm.w,$G4883,LEFT(_xlpm.w,FIND(_xlpm.sep,_xlpm.w)-1))</f>
        <v>zbə</v>
      </c>
      <c r="J4883" s="1" t="str">
        <f>_xlfn.LET(_xlpm.sep,":",_xlpm.w,$G4883,RIGHT(_xlpm.w,LEN(_xlpm.w)-FIND(_xlpm.sep,_xlpm.w)))</f>
        <v>sbare</v>
      </c>
      <c r="K4883" s="10">
        <f>_xlfn.LET(_xlpm.w,I4883,LEN(_xlpm.w))</f>
        <v>3</v>
      </c>
      <c r="L4883" s="10">
        <f>_xlfn.LET(_xlpm.w,J4883,LEN(_xlpm.w))</f>
        <v>5</v>
      </c>
      <c r="M4883" s="10">
        <f>_xlfn.LET(_xlpm.a,K4883,_xlpm.b,L4883,MAX(_xlpm.a,_xlpm.b))</f>
        <v>5</v>
      </c>
      <c r="N4883" s="10">
        <f>_xlfn.LET(_xlpm.d,(K4883,L4883),MAX(_xlpm.d)-MIN(_xlpm.d))</f>
        <v>2</v>
      </c>
      <c r="O4883" s="1" t="str">
        <f>_xlfn.LET(_xlpm.sep,":",_xlpm.w,$G4883,_xlfn.CONCAT("~",RIGHT(_xlpm.w,LEN(_xlpm.w)-FIND(_xlpm.sep,_xlpm.w)),"~"))</f>
        <v>~sbare~</v>
      </c>
      <c r="P4883" s="1" t="str">
        <f>_xlfn.LET(_xlpm.sep,":",_xlpm.w,$G4883,_xlfn.CONCAT("[",LEFT(_xlpm.w,FIND(_xlpm.sep,_xlpm.w)-1),"]"))</f>
        <v>[zbə]</v>
      </c>
      <c r="Q4883" s="14" cm="1">
        <f t="array" ref="Q4883">SUM(_xlfn._xlws.FILTER($H$2:$H$7117,_xlfn.MAP($O$2:$O$7117,_xlfn.LAMBDA(_xlpm.x,_xlpm.x=$O4883))))</f>
        <v>4.9701789264413521E-5</v>
      </c>
      <c r="R4883" s="14">
        <f>$H4883/Q4883</f>
        <v>1</v>
      </c>
      <c r="S4883" s="14" cm="1">
        <f t="array" ref="S4883">SUM(_xlfn._xlws.FILTER($H$2:$H$7117,_xlfn.MAP($P$2:$P$7117,_xlfn.LAMBDA(_xlpm.x,_xlpm.x=$P4883))))</f>
        <v>2.4850894632206762E-4</v>
      </c>
      <c r="T4883" s="14">
        <f>$H4883/S4883</f>
        <v>0.19999999999999998</v>
      </c>
      <c r="U4883" s="14">
        <f>_xlfn.LET(_xlpm.freq,F4883,_xlpm.size,M4883+1,_xlpm.F,V4883,LOG(1+_xlpm.freq)*LOG(1+_xlpm.size)*_xlpm.F)</f>
        <v>8.479995310704358E-2</v>
      </c>
      <c r="V4883" s="14">
        <f>_xlfn.LET(_xlpm.a,T4883,_xlpm.b,R4883,2*_xlpm.a*_xlpm.b/(_xlpm.a+_xlpm.b))</f>
        <v>0.33333333333333331</v>
      </c>
      <c r="W4883" s="14">
        <f>_xlfn.LET(_xlpm.p,R4883,_xlpm.q,T4883,LOG(_xlpm.p/_xlpm.q))</f>
        <v>0.69897000433601886</v>
      </c>
      <c r="X4883" s="2"/>
    </row>
    <row r="4884" spans="1:24">
      <c r="A4884" s="1" t="str">
        <f>_xlfn.LET(_xlpm.sep," : ",CONCATENATE(O4884,_xlpm.sep,P4884))</f>
        <v>~sdore~ : [zdə]</v>
      </c>
      <c r="B4884" s="1">
        <f>_xlfn.LET(_xlpm.d,$G4884,_xlpm.k,_xlfn.CONCAT(LEFT(TRIM(B$1),1),"*"),COUNTIF(_xlpm.d,_xlpm.k))</f>
        <v>0</v>
      </c>
      <c r="C4884" s="1">
        <f>_xlfn.LET(_xlpm.d,$G4884,_xlpm.k,_xlfn.CONCAT(LEFT(TRIM(C$1),1),"*"),COUNTIF(_xlpm.d,_xlpm.k))</f>
        <v>0</v>
      </c>
      <c r="D4884" s="1">
        <f>_xlfn.LET(_xlpm.d,$G4884,_xlpm.k,_xlfn.CONCAT(LEFT(TRIM(D$1),1),"*"),COUNTIF(_xlpm.d,_xlpm.k))</f>
        <v>0</v>
      </c>
      <c r="E4884" s="1">
        <f>LOG(F4884+1,10)</f>
        <v>0.30102999566398114</v>
      </c>
      <c r="F4884" s="7">
        <v>1</v>
      </c>
      <c r="G4884" s="9" t="s">
        <v>5367</v>
      </c>
      <c r="H4884" s="4">
        <f>F4884/freq.sum.r6e</f>
        <v>4.9701789264413521E-5</v>
      </c>
      <c r="I4884" s="1" t="str">
        <f>_xlfn.LET(_xlpm.sep,":",_xlpm.w,$G4884,LEFT(_xlpm.w,FIND(_xlpm.sep,_xlpm.w)-1))</f>
        <v>zdə</v>
      </c>
      <c r="J4884" s="1" t="str">
        <f>_xlfn.LET(_xlpm.sep,":",_xlpm.w,$G4884,RIGHT(_xlpm.w,LEN(_xlpm.w)-FIND(_xlpm.sep,_xlpm.w)))</f>
        <v>sdore</v>
      </c>
      <c r="K4884" s="10">
        <f>_xlfn.LET(_xlpm.w,I4884,LEN(_xlpm.w))</f>
        <v>3</v>
      </c>
      <c r="L4884" s="10">
        <f>_xlfn.LET(_xlpm.w,J4884,LEN(_xlpm.w))</f>
        <v>5</v>
      </c>
      <c r="M4884" s="10">
        <f>_xlfn.LET(_xlpm.a,K4884,_xlpm.b,L4884,MAX(_xlpm.a,_xlpm.b))</f>
        <v>5</v>
      </c>
      <c r="N4884" s="10">
        <f>_xlfn.LET(_xlpm.d,(K4884,L4884),MAX(_xlpm.d)-MIN(_xlpm.d))</f>
        <v>2</v>
      </c>
      <c r="O4884" s="1" t="str">
        <f>_xlfn.LET(_xlpm.sep,":",_xlpm.w,$G4884,_xlfn.CONCAT("~",RIGHT(_xlpm.w,LEN(_xlpm.w)-FIND(_xlpm.sep,_xlpm.w)),"~"))</f>
        <v>~sdore~</v>
      </c>
      <c r="P4884" s="1" t="str">
        <f>_xlfn.LET(_xlpm.sep,":",_xlpm.w,$G4884,_xlfn.CONCAT("[",LEFT(_xlpm.w,FIND(_xlpm.sep,_xlpm.w)-1),"]"))</f>
        <v>[zdə]</v>
      </c>
      <c r="Q4884" s="14" cm="1">
        <f t="array" ref="Q4884">SUM(_xlfn._xlws.FILTER($H$2:$H$7117,_xlfn.MAP($O$2:$O$7117,_xlfn.LAMBDA(_xlpm.x,_xlpm.x=$O4884))))</f>
        <v>4.9701789264413521E-5</v>
      </c>
      <c r="R4884" s="14">
        <f>$H4884/Q4884</f>
        <v>1</v>
      </c>
      <c r="S4884" s="14" cm="1">
        <f t="array" ref="S4884">SUM(_xlfn._xlws.FILTER($H$2:$H$7117,_xlfn.MAP($P$2:$P$7117,_xlfn.LAMBDA(_xlpm.x,_xlpm.x=$P4884))))</f>
        <v>2.4850894632206762E-4</v>
      </c>
      <c r="T4884" s="14">
        <f>$H4884/S4884</f>
        <v>0.19999999999999998</v>
      </c>
      <c r="U4884" s="14">
        <f>_xlfn.LET(_xlpm.freq,F4884,_xlpm.size,M4884+1,_xlpm.F,V4884,LOG(1+_xlpm.freq)*LOG(1+_xlpm.size)*_xlpm.F)</f>
        <v>8.479995310704358E-2</v>
      </c>
      <c r="V4884" s="14">
        <f>_xlfn.LET(_xlpm.a,T4884,_xlpm.b,R4884,2*_xlpm.a*_xlpm.b/(_xlpm.a+_xlpm.b))</f>
        <v>0.33333333333333331</v>
      </c>
      <c r="W4884" s="14">
        <f>_xlfn.LET(_xlpm.p,R4884,_xlpm.q,T4884,LOG(_xlpm.p/_xlpm.q))</f>
        <v>0.69897000433601886</v>
      </c>
      <c r="X4884" s="2"/>
    </row>
    <row r="4885" spans="1:24">
      <c r="A4885" s="1" t="str">
        <f>_xlfn.LET(_xlpm.sep," : ",CONCATENATE(O4885,_xlpm.sep,P4885))</f>
        <v>~semer~ : [zmə]</v>
      </c>
      <c r="B4885" s="1">
        <f>_xlfn.LET(_xlpm.d,$G4885,_xlpm.k,_xlfn.CONCAT(LEFT(TRIM(B$1),1),"*"),COUNTIF(_xlpm.d,_xlpm.k))</f>
        <v>0</v>
      </c>
      <c r="C4885" s="1">
        <f>_xlfn.LET(_xlpm.d,$G4885,_xlpm.k,_xlfn.CONCAT(LEFT(TRIM(C$1),1),"*"),COUNTIF(_xlpm.d,_xlpm.k))</f>
        <v>0</v>
      </c>
      <c r="D4885" s="1">
        <f>_xlfn.LET(_xlpm.d,$G4885,_xlpm.k,_xlfn.CONCAT(LEFT(TRIM(D$1),1),"*"),COUNTIF(_xlpm.d,_xlpm.k))</f>
        <v>0</v>
      </c>
      <c r="E4885" s="1">
        <f>LOG(F4885+1,10)</f>
        <v>0.30102999566398114</v>
      </c>
      <c r="F4885" s="7">
        <v>1</v>
      </c>
      <c r="G4885" s="9" t="s">
        <v>5383</v>
      </c>
      <c r="H4885" s="4">
        <f>F4885/freq.sum.r6e</f>
        <v>4.9701789264413521E-5</v>
      </c>
      <c r="I4885" s="1" t="str">
        <f>_xlfn.LET(_xlpm.sep,":",_xlpm.w,$G4885,LEFT(_xlpm.w,FIND(_xlpm.sep,_xlpm.w)-1))</f>
        <v>zmə</v>
      </c>
      <c r="J4885" s="1" t="str">
        <f>_xlfn.LET(_xlpm.sep,":",_xlpm.w,$G4885,RIGHT(_xlpm.w,LEN(_xlpm.w)-FIND(_xlpm.sep,_xlpm.w)))</f>
        <v>semer</v>
      </c>
      <c r="K4885" s="10">
        <f>_xlfn.LET(_xlpm.w,I4885,LEN(_xlpm.w))</f>
        <v>3</v>
      </c>
      <c r="L4885" s="10">
        <f>_xlfn.LET(_xlpm.w,J4885,LEN(_xlpm.w))</f>
        <v>5</v>
      </c>
      <c r="M4885" s="10">
        <f>_xlfn.LET(_xlpm.a,K4885,_xlpm.b,L4885,MAX(_xlpm.a,_xlpm.b))</f>
        <v>5</v>
      </c>
      <c r="N4885" s="10">
        <f>_xlfn.LET(_xlpm.d,(K4885,L4885),MAX(_xlpm.d)-MIN(_xlpm.d))</f>
        <v>2</v>
      </c>
      <c r="O4885" s="1" t="str">
        <f>_xlfn.LET(_xlpm.sep,":",_xlpm.w,$G4885,_xlfn.CONCAT("~",RIGHT(_xlpm.w,LEN(_xlpm.w)-FIND(_xlpm.sep,_xlpm.w)),"~"))</f>
        <v>~semer~</v>
      </c>
      <c r="P4885" s="1" t="str">
        <f>_xlfn.LET(_xlpm.sep,":",_xlpm.w,$G4885,_xlfn.CONCAT("[",LEFT(_xlpm.w,FIND(_xlpm.sep,_xlpm.w)-1),"]"))</f>
        <v>[zmə]</v>
      </c>
      <c r="Q4885" s="14" cm="1">
        <f t="array" ref="Q4885">SUM(_xlfn._xlws.FILTER($H$2:$H$7117,_xlfn.MAP($O$2:$O$7117,_xlfn.LAMBDA(_xlpm.x,_xlpm.x=$O4885))))</f>
        <v>4.9701789264413521E-5</v>
      </c>
      <c r="R4885" s="14">
        <f>$H4885/Q4885</f>
        <v>1</v>
      </c>
      <c r="S4885" s="14" cm="1">
        <f t="array" ref="S4885">SUM(_xlfn._xlws.FILTER($H$2:$H$7117,_xlfn.MAP($P$2:$P$7117,_xlfn.LAMBDA(_xlpm.x,_xlpm.x=$P4885))))</f>
        <v>2.4850894632206762E-4</v>
      </c>
      <c r="T4885" s="14">
        <f>$H4885/S4885</f>
        <v>0.19999999999999998</v>
      </c>
      <c r="U4885" s="14">
        <f>_xlfn.LET(_xlpm.freq,F4885,_xlpm.size,M4885+1,_xlpm.F,V4885,LOG(1+_xlpm.freq)*LOG(1+_xlpm.size)*_xlpm.F)</f>
        <v>8.479995310704358E-2</v>
      </c>
      <c r="V4885" s="14">
        <f>_xlfn.LET(_xlpm.a,T4885,_xlpm.b,R4885,2*_xlpm.a*_xlpm.b/(_xlpm.a+_xlpm.b))</f>
        <v>0.33333333333333331</v>
      </c>
      <c r="W4885" s="14">
        <f>_xlfn.LET(_xlpm.p,R4885,_xlpm.q,T4885,LOG(_xlpm.p/_xlpm.q))</f>
        <v>0.69897000433601886</v>
      </c>
      <c r="X4885" s="2"/>
    </row>
    <row r="4886" spans="1:24">
      <c r="A4886" s="1" t="str">
        <f>_xlfn.LET(_xlpm.sep," : ",CONCATENATE(O4886,_xlpm.sep,P4886))</f>
        <v>~semex~ : [zmə]</v>
      </c>
      <c r="B4886" s="1">
        <f>_xlfn.LET(_xlpm.d,$G4886,_xlpm.k,_xlfn.CONCAT(LEFT(TRIM(B$1),1),"*"),COUNTIF(_xlpm.d,_xlpm.k))</f>
        <v>0</v>
      </c>
      <c r="C4886" s="1">
        <f>_xlfn.LET(_xlpm.d,$G4886,_xlpm.k,_xlfn.CONCAT(LEFT(TRIM(C$1),1),"*"),COUNTIF(_xlpm.d,_xlpm.k))</f>
        <v>0</v>
      </c>
      <c r="D4886" s="1">
        <f>_xlfn.LET(_xlpm.d,$G4886,_xlpm.k,_xlfn.CONCAT(LEFT(TRIM(D$1),1),"*"),COUNTIF(_xlpm.d,_xlpm.k))</f>
        <v>0</v>
      </c>
      <c r="E4886" s="1">
        <f>LOG(F4886+1,10)</f>
        <v>0.30102999566398114</v>
      </c>
      <c r="F4886" s="7">
        <v>1</v>
      </c>
      <c r="G4886" s="9" t="s">
        <v>5385</v>
      </c>
      <c r="H4886" s="4">
        <f>F4886/freq.sum.r6e</f>
        <v>4.9701789264413521E-5</v>
      </c>
      <c r="I4886" s="1" t="str">
        <f>_xlfn.LET(_xlpm.sep,":",_xlpm.w,$G4886,LEFT(_xlpm.w,FIND(_xlpm.sep,_xlpm.w)-1))</f>
        <v>zmə</v>
      </c>
      <c r="J4886" s="1" t="str">
        <f>_xlfn.LET(_xlpm.sep,":",_xlpm.w,$G4886,RIGHT(_xlpm.w,LEN(_xlpm.w)-FIND(_xlpm.sep,_xlpm.w)))</f>
        <v>semex</v>
      </c>
      <c r="K4886" s="10">
        <f>_xlfn.LET(_xlpm.w,I4886,LEN(_xlpm.w))</f>
        <v>3</v>
      </c>
      <c r="L4886" s="10">
        <f>_xlfn.LET(_xlpm.w,J4886,LEN(_xlpm.w))</f>
        <v>5</v>
      </c>
      <c r="M4886" s="10">
        <f>_xlfn.LET(_xlpm.a,K4886,_xlpm.b,L4886,MAX(_xlpm.a,_xlpm.b))</f>
        <v>5</v>
      </c>
      <c r="N4886" s="10">
        <f>_xlfn.LET(_xlpm.d,(K4886,L4886),MAX(_xlpm.d)-MIN(_xlpm.d))</f>
        <v>2</v>
      </c>
      <c r="O4886" s="1" t="str">
        <f>_xlfn.LET(_xlpm.sep,":",_xlpm.w,$G4886,_xlfn.CONCAT("~",RIGHT(_xlpm.w,LEN(_xlpm.w)-FIND(_xlpm.sep,_xlpm.w)),"~"))</f>
        <v>~semex~</v>
      </c>
      <c r="P4886" s="1" t="str">
        <f>_xlfn.LET(_xlpm.sep,":",_xlpm.w,$G4886,_xlfn.CONCAT("[",LEFT(_xlpm.w,FIND(_xlpm.sep,_xlpm.w)-1),"]"))</f>
        <v>[zmə]</v>
      </c>
      <c r="Q4886" s="14" cm="1">
        <f t="array" ref="Q4886">SUM(_xlfn._xlws.FILTER($H$2:$H$7117,_xlfn.MAP($O$2:$O$7117,_xlfn.LAMBDA(_xlpm.x,_xlpm.x=$O4886))))</f>
        <v>4.9701789264413521E-5</v>
      </c>
      <c r="R4886" s="14">
        <f>$H4886/Q4886</f>
        <v>1</v>
      </c>
      <c r="S4886" s="14" cm="1">
        <f t="array" ref="S4886">SUM(_xlfn._xlws.FILTER($H$2:$H$7117,_xlfn.MAP($P$2:$P$7117,_xlfn.LAMBDA(_xlpm.x,_xlpm.x=$P4886))))</f>
        <v>2.4850894632206762E-4</v>
      </c>
      <c r="T4886" s="14">
        <f>$H4886/S4886</f>
        <v>0.19999999999999998</v>
      </c>
      <c r="U4886" s="14">
        <f>_xlfn.LET(_xlpm.freq,F4886,_xlpm.size,M4886+1,_xlpm.F,V4886,LOG(1+_xlpm.freq)*LOG(1+_xlpm.size)*_xlpm.F)</f>
        <v>8.479995310704358E-2</v>
      </c>
      <c r="V4886" s="14">
        <f>_xlfn.LET(_xlpm.a,T4886,_xlpm.b,R4886,2*_xlpm.a*_xlpm.b/(_xlpm.a+_xlpm.b))</f>
        <v>0.33333333333333331</v>
      </c>
      <c r="W4886" s="14">
        <f>_xlfn.LET(_xlpm.p,R4886,_xlpm.q,T4886,LOG(_xlpm.p/_xlpm.q))</f>
        <v>0.69897000433601886</v>
      </c>
      <c r="X4886" s="2"/>
    </row>
    <row r="4887" spans="1:24">
      <c r="A4887" s="1" t="str">
        <f>_xlfn.LET(_xlpm.sep," : ",CONCATENATE(O4887,_xlpm.sep,P4887))</f>
        <v>~sinex~ : [znə]</v>
      </c>
      <c r="B4887" s="1">
        <f>_xlfn.LET(_xlpm.d,$G4887,_xlpm.k,_xlfn.CONCAT(LEFT(TRIM(B$1),1),"*"),COUNTIF(_xlpm.d,_xlpm.k))</f>
        <v>0</v>
      </c>
      <c r="C4887" s="1">
        <f>_xlfn.LET(_xlpm.d,$G4887,_xlpm.k,_xlfn.CONCAT(LEFT(TRIM(C$1),1),"*"),COUNTIF(_xlpm.d,_xlpm.k))</f>
        <v>0</v>
      </c>
      <c r="D4887" s="1">
        <f>_xlfn.LET(_xlpm.d,$G4887,_xlpm.k,_xlfn.CONCAT(LEFT(TRIM(D$1),1),"*"),COUNTIF(_xlpm.d,_xlpm.k))</f>
        <v>0</v>
      </c>
      <c r="E4887" s="1">
        <f>LOG(F4887+1,10)</f>
        <v>0.30102999566398114</v>
      </c>
      <c r="F4887" s="7">
        <v>1</v>
      </c>
      <c r="G4887" s="9" t="s">
        <v>5396</v>
      </c>
      <c r="H4887" s="4">
        <f>F4887/freq.sum.r6e</f>
        <v>4.9701789264413521E-5</v>
      </c>
      <c r="I4887" s="1" t="str">
        <f>_xlfn.LET(_xlpm.sep,":",_xlpm.w,$G4887,LEFT(_xlpm.w,FIND(_xlpm.sep,_xlpm.w)-1))</f>
        <v>znə</v>
      </c>
      <c r="J4887" s="1" t="str">
        <f>_xlfn.LET(_xlpm.sep,":",_xlpm.w,$G4887,RIGHT(_xlpm.w,LEN(_xlpm.w)-FIND(_xlpm.sep,_xlpm.w)))</f>
        <v>sinex</v>
      </c>
      <c r="K4887" s="10">
        <f>_xlfn.LET(_xlpm.w,I4887,LEN(_xlpm.w))</f>
        <v>3</v>
      </c>
      <c r="L4887" s="10">
        <f>_xlfn.LET(_xlpm.w,J4887,LEN(_xlpm.w))</f>
        <v>5</v>
      </c>
      <c r="M4887" s="10">
        <f>_xlfn.LET(_xlpm.a,K4887,_xlpm.b,L4887,MAX(_xlpm.a,_xlpm.b))</f>
        <v>5</v>
      </c>
      <c r="N4887" s="10">
        <f>_xlfn.LET(_xlpm.d,(K4887,L4887),MAX(_xlpm.d)-MIN(_xlpm.d))</f>
        <v>2</v>
      </c>
      <c r="O4887" s="1" t="str">
        <f>_xlfn.LET(_xlpm.sep,":",_xlpm.w,$G4887,_xlfn.CONCAT("~",RIGHT(_xlpm.w,LEN(_xlpm.w)-FIND(_xlpm.sep,_xlpm.w)),"~"))</f>
        <v>~sinex~</v>
      </c>
      <c r="P4887" s="1" t="str">
        <f>_xlfn.LET(_xlpm.sep,":",_xlpm.w,$G4887,_xlfn.CONCAT("[",LEFT(_xlpm.w,FIND(_xlpm.sep,_xlpm.w)-1),"]"))</f>
        <v>[znə]</v>
      </c>
      <c r="Q4887" s="14" cm="1">
        <f t="array" ref="Q4887">SUM(_xlfn._xlws.FILTER($H$2:$H$7117,_xlfn.MAP($O$2:$O$7117,_xlfn.LAMBDA(_xlpm.x,_xlpm.x=$O4887))))</f>
        <v>4.9701789264413521E-5</v>
      </c>
      <c r="R4887" s="14">
        <f>$H4887/Q4887</f>
        <v>1</v>
      </c>
      <c r="S4887" s="14" cm="1">
        <f t="array" ref="S4887">SUM(_xlfn._xlws.FILTER($H$2:$H$7117,_xlfn.MAP($P$2:$P$7117,_xlfn.LAMBDA(_xlpm.x,_xlpm.x=$P4887))))</f>
        <v>2.4850894632206762E-4</v>
      </c>
      <c r="T4887" s="14">
        <f>$H4887/S4887</f>
        <v>0.19999999999999998</v>
      </c>
      <c r="U4887" s="14">
        <f>_xlfn.LET(_xlpm.freq,F4887,_xlpm.size,M4887+1,_xlpm.F,V4887,LOG(1+_xlpm.freq)*LOG(1+_xlpm.size)*_xlpm.F)</f>
        <v>8.479995310704358E-2</v>
      </c>
      <c r="V4887" s="14">
        <f>_xlfn.LET(_xlpm.a,T4887,_xlpm.b,R4887,2*_xlpm.a*_xlpm.b/(_xlpm.a+_xlpm.b))</f>
        <v>0.33333333333333331</v>
      </c>
      <c r="W4887" s="14">
        <f>_xlfn.LET(_xlpm.p,R4887,_xlpm.q,T4887,LOG(_xlpm.p/_xlpm.q))</f>
        <v>0.69897000433601886</v>
      </c>
      <c r="X4887" s="2"/>
    </row>
    <row r="4888" spans="1:24">
      <c r="A4888" s="1" t="str">
        <f>_xlfn.LET(_xlpm.sep," : ",CONCATENATE(O4888,_xlpm.sep,P4888))</f>
        <v>~rdler~ : [ɹdlə]</v>
      </c>
      <c r="B4888" s="1">
        <f>_xlfn.LET(_xlpm.d,$G4888,_xlpm.k,_xlfn.CONCAT(LEFT(TRIM(B$1),1),"*"),COUNTIF(_xlpm.d,_xlpm.k))</f>
        <v>1</v>
      </c>
      <c r="C4888" s="1">
        <f>_xlfn.LET(_xlpm.d,$G4888,_xlpm.k,_xlfn.CONCAT(LEFT(TRIM(C$1),1),"*"),COUNTIF(_xlpm.d,_xlpm.k))</f>
        <v>0</v>
      </c>
      <c r="D4888" s="1">
        <f>_xlfn.LET(_xlpm.d,$G4888,_xlpm.k,_xlfn.CONCAT(LEFT(TRIM(D$1),1),"*"),COUNTIF(_xlpm.d,_xlpm.k))</f>
        <v>0</v>
      </c>
      <c r="E4888" s="1">
        <f>LOG(F4888+1,10)</f>
        <v>0.30102999566398114</v>
      </c>
      <c r="F4888" s="7">
        <v>1</v>
      </c>
      <c r="G4888" s="9" t="s">
        <v>5710</v>
      </c>
      <c r="H4888" s="4">
        <f>F4888/freq.sum.r6e</f>
        <v>4.9701789264413521E-5</v>
      </c>
      <c r="I4888" s="1" t="str">
        <f>_xlfn.LET(_xlpm.sep,":",_xlpm.w,$G4888,LEFT(_xlpm.w,FIND(_xlpm.sep,_xlpm.w)-1))</f>
        <v>ɹdlə</v>
      </c>
      <c r="J4888" s="1" t="str">
        <f>_xlfn.LET(_xlpm.sep,":",_xlpm.w,$G4888,RIGHT(_xlpm.w,LEN(_xlpm.w)-FIND(_xlpm.sep,_xlpm.w)))</f>
        <v>rdler</v>
      </c>
      <c r="K4888" s="10">
        <f>_xlfn.LET(_xlpm.w,I4888,LEN(_xlpm.w))</f>
        <v>4</v>
      </c>
      <c r="L4888" s="10">
        <f>_xlfn.LET(_xlpm.w,J4888,LEN(_xlpm.w))</f>
        <v>5</v>
      </c>
      <c r="M4888" s="10">
        <f>_xlfn.LET(_xlpm.a,K4888,_xlpm.b,L4888,MAX(_xlpm.a,_xlpm.b))</f>
        <v>5</v>
      </c>
      <c r="N4888" s="10">
        <f>_xlfn.LET(_xlpm.d,(K4888,L4888),MAX(_xlpm.d)-MIN(_xlpm.d))</f>
        <v>1</v>
      </c>
      <c r="O4888" s="1" t="str">
        <f>_xlfn.LET(_xlpm.sep,":",_xlpm.w,$G4888,_xlfn.CONCAT("~",RIGHT(_xlpm.w,LEN(_xlpm.w)-FIND(_xlpm.sep,_xlpm.w)),"~"))</f>
        <v>~rdler~</v>
      </c>
      <c r="P4888" s="1" t="str">
        <f>_xlfn.LET(_xlpm.sep,":",_xlpm.w,$G4888,_xlfn.CONCAT("[",LEFT(_xlpm.w,FIND(_xlpm.sep,_xlpm.w)-1),"]"))</f>
        <v>[ɹdlə]</v>
      </c>
      <c r="Q4888" s="14" cm="1">
        <f t="array" ref="Q4888">SUM(_xlfn._xlws.FILTER($H$2:$H$7117,_xlfn.MAP($O$2:$O$7117,_xlfn.LAMBDA(_xlpm.x,_xlpm.x=$O4888))))</f>
        <v>4.9701789264413521E-5</v>
      </c>
      <c r="R4888" s="14">
        <f>$H4888/Q4888</f>
        <v>1</v>
      </c>
      <c r="S4888" s="14" cm="1">
        <f t="array" ref="S4888">SUM(_xlfn._xlws.FILTER($H$2:$H$7117,_xlfn.MAP($P$2:$P$7117,_xlfn.LAMBDA(_xlpm.x,_xlpm.x=$P4888))))</f>
        <v>2.4850894632206762E-4</v>
      </c>
      <c r="T4888" s="14">
        <f>$H4888/S4888</f>
        <v>0.19999999999999998</v>
      </c>
      <c r="U4888" s="14">
        <f>_xlfn.LET(_xlpm.freq,F4888,_xlpm.size,M4888+1,_xlpm.F,V4888,LOG(1+_xlpm.freq)*LOG(1+_xlpm.size)*_xlpm.F)</f>
        <v>8.479995310704358E-2</v>
      </c>
      <c r="V4888" s="14">
        <f>_xlfn.LET(_xlpm.a,T4888,_xlpm.b,R4888,2*_xlpm.a*_xlpm.b/(_xlpm.a+_xlpm.b))</f>
        <v>0.33333333333333331</v>
      </c>
      <c r="W4888" s="14">
        <f>_xlfn.LET(_xlpm.p,R4888,_xlpm.q,T4888,LOG(_xlpm.p/_xlpm.q))</f>
        <v>0.69897000433601886</v>
      </c>
      <c r="X4888" s="2"/>
    </row>
    <row r="4889" spans="1:24">
      <c r="A4889" s="1" t="str">
        <f>_xlfn.LET(_xlpm.sep," : ",CONCATENATE(O4889,_xlpm.sep,P4889))</f>
        <v>~rdlex~ : [ɹdlə]</v>
      </c>
      <c r="B4889" s="1">
        <f>_xlfn.LET(_xlpm.d,$G4889,_xlpm.k,_xlfn.CONCAT(LEFT(TRIM(B$1),1),"*"),COUNTIF(_xlpm.d,_xlpm.k))</f>
        <v>1</v>
      </c>
      <c r="C4889" s="1">
        <f>_xlfn.LET(_xlpm.d,$G4889,_xlpm.k,_xlfn.CONCAT(LEFT(TRIM(C$1),1),"*"),COUNTIF(_xlpm.d,_xlpm.k))</f>
        <v>0</v>
      </c>
      <c r="D4889" s="1">
        <f>_xlfn.LET(_xlpm.d,$G4889,_xlpm.k,_xlfn.CONCAT(LEFT(TRIM(D$1),1),"*"),COUNTIF(_xlpm.d,_xlpm.k))</f>
        <v>0</v>
      </c>
      <c r="E4889" s="1">
        <f>LOG(F4889+1,10)</f>
        <v>0.30102999566398114</v>
      </c>
      <c r="F4889" s="7">
        <v>1</v>
      </c>
      <c r="G4889" s="9" t="s">
        <v>5712</v>
      </c>
      <c r="H4889" s="4">
        <f>F4889/freq.sum.r6e</f>
        <v>4.9701789264413521E-5</v>
      </c>
      <c r="I4889" s="1" t="str">
        <f>_xlfn.LET(_xlpm.sep,":",_xlpm.w,$G4889,LEFT(_xlpm.w,FIND(_xlpm.sep,_xlpm.w)-1))</f>
        <v>ɹdlə</v>
      </c>
      <c r="J4889" s="1" t="str">
        <f>_xlfn.LET(_xlpm.sep,":",_xlpm.w,$G4889,RIGHT(_xlpm.w,LEN(_xlpm.w)-FIND(_xlpm.sep,_xlpm.w)))</f>
        <v>rdlex</v>
      </c>
      <c r="K4889" s="10">
        <f>_xlfn.LET(_xlpm.w,I4889,LEN(_xlpm.w))</f>
        <v>4</v>
      </c>
      <c r="L4889" s="10">
        <f>_xlfn.LET(_xlpm.w,J4889,LEN(_xlpm.w))</f>
        <v>5</v>
      </c>
      <c r="M4889" s="10">
        <f>_xlfn.LET(_xlpm.a,K4889,_xlpm.b,L4889,MAX(_xlpm.a,_xlpm.b))</f>
        <v>5</v>
      </c>
      <c r="N4889" s="10">
        <f>_xlfn.LET(_xlpm.d,(K4889,L4889),MAX(_xlpm.d)-MIN(_xlpm.d))</f>
        <v>1</v>
      </c>
      <c r="O4889" s="1" t="str">
        <f>_xlfn.LET(_xlpm.sep,":",_xlpm.w,$G4889,_xlfn.CONCAT("~",RIGHT(_xlpm.w,LEN(_xlpm.w)-FIND(_xlpm.sep,_xlpm.w)),"~"))</f>
        <v>~rdlex~</v>
      </c>
      <c r="P4889" s="1" t="str">
        <f>_xlfn.LET(_xlpm.sep,":",_xlpm.w,$G4889,_xlfn.CONCAT("[",LEFT(_xlpm.w,FIND(_xlpm.sep,_xlpm.w)-1),"]"))</f>
        <v>[ɹdlə]</v>
      </c>
      <c r="Q4889" s="14" cm="1">
        <f t="array" ref="Q4889">SUM(_xlfn._xlws.FILTER($H$2:$H$7111,_xlfn.MAP($O$2:$O$7111,_xlfn.LAMBDA(_xlpm.x,_xlpm.x=$O4889))))</f>
        <v>4.9701789264413521E-5</v>
      </c>
      <c r="R4889" s="14">
        <f>$H4889/Q4889</f>
        <v>1</v>
      </c>
      <c r="S4889" s="14" cm="1">
        <f t="array" ref="S4889">SUM(_xlfn._xlws.FILTER($H$2:$H$7111,_xlfn.MAP($P$2:$P$7111,_xlfn.LAMBDA(_xlpm.x,_xlpm.x=$P4889))))</f>
        <v>2.4850894632206762E-4</v>
      </c>
      <c r="T4889" s="14">
        <f>$H4889/S4889</f>
        <v>0.19999999999999998</v>
      </c>
      <c r="U4889" s="14">
        <f>_xlfn.LET(_xlpm.freq,F4889,_xlpm.size,M4889+1,_xlpm.F,V4889,LOG(1+_xlpm.freq)*LOG(1+_xlpm.size)*_xlpm.F)</f>
        <v>8.479995310704358E-2</v>
      </c>
      <c r="V4889" s="14">
        <f>_xlfn.LET(_xlpm.a,T4889,_xlpm.b,R4889,2*_xlpm.a*_xlpm.b/(_xlpm.a+_xlpm.b))</f>
        <v>0.33333333333333331</v>
      </c>
      <c r="W4889" s="14">
        <f>_xlfn.LET(_xlpm.p,R4889,_xlpm.q,T4889,LOG(_xlpm.p/_xlpm.q))</f>
        <v>0.69897000433601886</v>
      </c>
      <c r="X4889" s="2"/>
    </row>
    <row r="4890" spans="1:24">
      <c r="A4890" s="1" t="str">
        <f>_xlfn.LET(_xlpm.sep," : ",CONCATENATE(O4890,_xlpm.sep,P4890))</f>
        <v>~rdner~ : [ɹdnə]</v>
      </c>
      <c r="B4890" s="1">
        <f>_xlfn.LET(_xlpm.d,$G4890,_xlpm.k,_xlfn.CONCAT(LEFT(TRIM(B$1),1),"*"),COUNTIF(_xlpm.d,_xlpm.k))</f>
        <v>1</v>
      </c>
      <c r="C4890" s="1">
        <f>_xlfn.LET(_xlpm.d,$G4890,_xlpm.k,_xlfn.CONCAT(LEFT(TRIM(C$1),1),"*"),COUNTIF(_xlpm.d,_xlpm.k))</f>
        <v>0</v>
      </c>
      <c r="D4890" s="1">
        <f>_xlfn.LET(_xlpm.d,$G4890,_xlpm.k,_xlfn.CONCAT(LEFT(TRIM(D$1),1),"*"),COUNTIF(_xlpm.d,_xlpm.k))</f>
        <v>0</v>
      </c>
      <c r="E4890" s="1">
        <f>LOG(F4890+1,10)</f>
        <v>0.30102999566398114</v>
      </c>
      <c r="F4890" s="7">
        <v>1</v>
      </c>
      <c r="G4890" s="9" t="s">
        <v>5721</v>
      </c>
      <c r="H4890" s="4">
        <f>F4890/freq.sum.r6e</f>
        <v>4.9701789264413521E-5</v>
      </c>
      <c r="I4890" s="1" t="str">
        <f>_xlfn.LET(_xlpm.sep,":",_xlpm.w,$G4890,LEFT(_xlpm.w,FIND(_xlpm.sep,_xlpm.w)-1))</f>
        <v>ɹdnə</v>
      </c>
      <c r="J4890" s="1" t="str">
        <f>_xlfn.LET(_xlpm.sep,":",_xlpm.w,$G4890,RIGHT(_xlpm.w,LEN(_xlpm.w)-FIND(_xlpm.sep,_xlpm.w)))</f>
        <v>rdner</v>
      </c>
      <c r="K4890" s="10">
        <f>_xlfn.LET(_xlpm.w,I4890,LEN(_xlpm.w))</f>
        <v>4</v>
      </c>
      <c r="L4890" s="10">
        <f>_xlfn.LET(_xlpm.w,J4890,LEN(_xlpm.w))</f>
        <v>5</v>
      </c>
      <c r="M4890" s="10">
        <f>_xlfn.LET(_xlpm.a,K4890,_xlpm.b,L4890,MAX(_xlpm.a,_xlpm.b))</f>
        <v>5</v>
      </c>
      <c r="N4890" s="10">
        <f>_xlfn.LET(_xlpm.d,(K4890,L4890),MAX(_xlpm.d)-MIN(_xlpm.d))</f>
        <v>1</v>
      </c>
      <c r="O4890" s="1" t="str">
        <f>_xlfn.LET(_xlpm.sep,":",_xlpm.w,$G4890,_xlfn.CONCAT("~",RIGHT(_xlpm.w,LEN(_xlpm.w)-FIND(_xlpm.sep,_xlpm.w)),"~"))</f>
        <v>~rdner~</v>
      </c>
      <c r="P4890" s="1" t="str">
        <f>_xlfn.LET(_xlpm.sep,":",_xlpm.w,$G4890,_xlfn.CONCAT("[",LEFT(_xlpm.w,FIND(_xlpm.sep,_xlpm.w)-1),"]"))</f>
        <v>[ɹdnə]</v>
      </c>
      <c r="Q4890" s="14" cm="1">
        <f t="array" ref="Q4890">SUM(_xlfn._xlws.FILTER($H$2:$H$7117,_xlfn.MAP($O$2:$O$7117,_xlfn.LAMBDA(_xlpm.x,_xlpm.x=$O4890))))</f>
        <v>4.9701789264413521E-5</v>
      </c>
      <c r="R4890" s="14">
        <f>$H4890/Q4890</f>
        <v>1</v>
      </c>
      <c r="S4890" s="14" cm="1">
        <f t="array" ref="S4890">SUM(_xlfn._xlws.FILTER($H$2:$H$7117,_xlfn.MAP($P$2:$P$7117,_xlfn.LAMBDA(_xlpm.x,_xlpm.x=$P4890))))</f>
        <v>2.4850894632206762E-4</v>
      </c>
      <c r="T4890" s="14">
        <f>$H4890/S4890</f>
        <v>0.19999999999999998</v>
      </c>
      <c r="U4890" s="14">
        <f>_xlfn.LET(_xlpm.freq,F4890,_xlpm.size,M4890+1,_xlpm.F,V4890,LOG(1+_xlpm.freq)*LOG(1+_xlpm.size)*_xlpm.F)</f>
        <v>8.479995310704358E-2</v>
      </c>
      <c r="V4890" s="14">
        <f>_xlfn.LET(_xlpm.a,T4890,_xlpm.b,R4890,2*_xlpm.a*_xlpm.b/(_xlpm.a+_xlpm.b))</f>
        <v>0.33333333333333331</v>
      </c>
      <c r="W4890" s="14">
        <f>_xlfn.LET(_xlpm.p,R4890,_xlpm.q,T4890,LOG(_xlpm.p/_xlpm.q))</f>
        <v>0.69897000433601886</v>
      </c>
      <c r="X4890" s="2"/>
    </row>
    <row r="4891" spans="1:24">
      <c r="A4891" s="1" t="str">
        <f>_xlfn.LET(_xlpm.sep," : ",CONCATENATE(O4891,_xlpm.sep,P4891))</f>
        <v>~rdnex~ : [ɹdnə]</v>
      </c>
      <c r="B4891" s="1">
        <f>_xlfn.LET(_xlpm.d,$G4891,_xlpm.k,_xlfn.CONCAT(LEFT(TRIM(B$1),1),"*"),COUNTIF(_xlpm.d,_xlpm.k))</f>
        <v>1</v>
      </c>
      <c r="C4891" s="1">
        <f>_xlfn.LET(_xlpm.d,$G4891,_xlpm.k,_xlfn.CONCAT(LEFT(TRIM(C$1),1),"*"),COUNTIF(_xlpm.d,_xlpm.k))</f>
        <v>0</v>
      </c>
      <c r="D4891" s="1">
        <f>_xlfn.LET(_xlpm.d,$G4891,_xlpm.k,_xlfn.CONCAT(LEFT(TRIM(D$1),1),"*"),COUNTIF(_xlpm.d,_xlpm.k))</f>
        <v>0</v>
      </c>
      <c r="E4891" s="1">
        <f>LOG(F4891+1,10)</f>
        <v>0.30102999566398114</v>
      </c>
      <c r="F4891" s="7">
        <v>1</v>
      </c>
      <c r="G4891" s="9" t="s">
        <v>5723</v>
      </c>
      <c r="H4891" s="4">
        <f>F4891/freq.sum.r6e</f>
        <v>4.9701789264413521E-5</v>
      </c>
      <c r="I4891" s="1" t="str">
        <f>_xlfn.LET(_xlpm.sep,":",_xlpm.w,$G4891,LEFT(_xlpm.w,FIND(_xlpm.sep,_xlpm.w)-1))</f>
        <v>ɹdnə</v>
      </c>
      <c r="J4891" s="1" t="str">
        <f>_xlfn.LET(_xlpm.sep,":",_xlpm.w,$G4891,RIGHT(_xlpm.w,LEN(_xlpm.w)-FIND(_xlpm.sep,_xlpm.w)))</f>
        <v>rdnex</v>
      </c>
      <c r="K4891" s="10">
        <f>_xlfn.LET(_xlpm.w,I4891,LEN(_xlpm.w))</f>
        <v>4</v>
      </c>
      <c r="L4891" s="10">
        <f>_xlfn.LET(_xlpm.w,J4891,LEN(_xlpm.w))</f>
        <v>5</v>
      </c>
      <c r="M4891" s="10">
        <f>_xlfn.LET(_xlpm.a,K4891,_xlpm.b,L4891,MAX(_xlpm.a,_xlpm.b))</f>
        <v>5</v>
      </c>
      <c r="N4891" s="10">
        <f>_xlfn.LET(_xlpm.d,(K4891,L4891),MAX(_xlpm.d)-MIN(_xlpm.d))</f>
        <v>1</v>
      </c>
      <c r="O4891" s="1" t="str">
        <f>_xlfn.LET(_xlpm.sep,":",_xlpm.w,$G4891,_xlfn.CONCAT("~",RIGHT(_xlpm.w,LEN(_xlpm.w)-FIND(_xlpm.sep,_xlpm.w)),"~"))</f>
        <v>~rdnex~</v>
      </c>
      <c r="P4891" s="1" t="str">
        <f>_xlfn.LET(_xlpm.sep,":",_xlpm.w,$G4891,_xlfn.CONCAT("[",LEFT(_xlpm.w,FIND(_xlpm.sep,_xlpm.w)-1),"]"))</f>
        <v>[ɹdnə]</v>
      </c>
      <c r="Q4891" s="14" cm="1">
        <f t="array" ref="Q4891">SUM(_xlfn._xlws.FILTER($H$2:$H$7117,_xlfn.MAP($O$2:$O$7117,_xlfn.LAMBDA(_xlpm.x,_xlpm.x=$O4891))))</f>
        <v>4.9701789264413521E-5</v>
      </c>
      <c r="R4891" s="14">
        <f>$H4891/Q4891</f>
        <v>1</v>
      </c>
      <c r="S4891" s="14" cm="1">
        <f t="array" ref="S4891">SUM(_xlfn._xlws.FILTER($H$2:$H$7117,_xlfn.MAP($P$2:$P$7117,_xlfn.LAMBDA(_xlpm.x,_xlpm.x=$P4891))))</f>
        <v>2.4850894632206762E-4</v>
      </c>
      <c r="T4891" s="14">
        <f>$H4891/S4891</f>
        <v>0.19999999999999998</v>
      </c>
      <c r="U4891" s="14">
        <f>_xlfn.LET(_xlpm.freq,F4891,_xlpm.size,M4891+1,_xlpm.F,V4891,LOG(1+_xlpm.freq)*LOG(1+_xlpm.size)*_xlpm.F)</f>
        <v>8.479995310704358E-2</v>
      </c>
      <c r="V4891" s="14">
        <f>_xlfn.LET(_xlpm.a,T4891,_xlpm.b,R4891,2*_xlpm.a*_xlpm.b/(_xlpm.a+_xlpm.b))</f>
        <v>0.33333333333333331</v>
      </c>
      <c r="W4891" s="14">
        <f>_xlfn.LET(_xlpm.p,R4891,_xlpm.q,T4891,LOG(_xlpm.p/_xlpm.q))</f>
        <v>0.69897000433601886</v>
      </c>
      <c r="X4891" s="2"/>
    </row>
    <row r="4892" spans="1:24">
      <c r="A4892" s="1" t="str">
        <f>_xlfn.LET(_xlpm.sep," : ",CONCATENATE(O4892,_xlpm.sep,P4892))</f>
        <v>~ngdor~ : [ŋdə]</v>
      </c>
      <c r="B4892" s="1">
        <f>_xlfn.LET(_xlpm.d,$G4892,_xlpm.k,_xlfn.CONCAT(LEFT(TRIM(B$1),1),"*"),COUNTIF(_xlpm.d,_xlpm.k))</f>
        <v>0</v>
      </c>
      <c r="C4892" s="1">
        <f>_xlfn.LET(_xlpm.d,$G4892,_xlpm.k,_xlfn.CONCAT(LEFT(TRIM(C$1),1),"*"),COUNTIF(_xlpm.d,_xlpm.k))</f>
        <v>0</v>
      </c>
      <c r="D4892" s="1">
        <f>_xlfn.LET(_xlpm.d,$G4892,_xlpm.k,_xlfn.CONCAT(LEFT(TRIM(D$1),1),"*"),COUNTIF(_xlpm.d,_xlpm.k))</f>
        <v>0</v>
      </c>
      <c r="E4892" s="1">
        <f>LOG(F4892+1,10)</f>
        <v>0.30102999566398114</v>
      </c>
      <c r="F4892" s="7">
        <v>1</v>
      </c>
      <c r="G4892" s="9" t="s">
        <v>5725</v>
      </c>
      <c r="H4892" s="4">
        <f>F4892/freq.sum.r6e</f>
        <v>4.9701789264413521E-5</v>
      </c>
      <c r="I4892" s="1" t="str">
        <f>_xlfn.LET(_xlpm.sep,":",_xlpm.w,$G4892,LEFT(_xlpm.w,FIND(_xlpm.sep,_xlpm.w)-1))</f>
        <v>ŋdə</v>
      </c>
      <c r="J4892" s="1" t="str">
        <f>_xlfn.LET(_xlpm.sep,":",_xlpm.w,$G4892,RIGHT(_xlpm.w,LEN(_xlpm.w)-FIND(_xlpm.sep,_xlpm.w)))</f>
        <v>ngdor</v>
      </c>
      <c r="K4892" s="10">
        <f>_xlfn.LET(_xlpm.w,I4892,LEN(_xlpm.w))</f>
        <v>3</v>
      </c>
      <c r="L4892" s="10">
        <f>_xlfn.LET(_xlpm.w,J4892,LEN(_xlpm.w))</f>
        <v>5</v>
      </c>
      <c r="M4892" s="10">
        <f>_xlfn.LET(_xlpm.a,K4892,_xlpm.b,L4892,MAX(_xlpm.a,_xlpm.b))</f>
        <v>5</v>
      </c>
      <c r="N4892" s="10">
        <f>_xlfn.LET(_xlpm.d,(K4892,L4892),MAX(_xlpm.d)-MIN(_xlpm.d))</f>
        <v>2</v>
      </c>
      <c r="O4892" s="1" t="str">
        <f>_xlfn.LET(_xlpm.sep,":",_xlpm.w,$G4892,_xlfn.CONCAT("~",RIGHT(_xlpm.w,LEN(_xlpm.w)-FIND(_xlpm.sep,_xlpm.w)),"~"))</f>
        <v>~ngdor~</v>
      </c>
      <c r="P4892" s="1" t="str">
        <f>_xlfn.LET(_xlpm.sep,":",_xlpm.w,$G4892,_xlfn.CONCAT("[",LEFT(_xlpm.w,FIND(_xlpm.sep,_xlpm.w)-1),"]"))</f>
        <v>[ŋdə]</v>
      </c>
      <c r="Q4892" s="14" cm="1">
        <f t="array" ref="Q4892">SUM(_xlfn._xlws.FILTER($H$2:$H$7117,_xlfn.MAP($O$2:$O$7117,_xlfn.LAMBDA(_xlpm.x,_xlpm.x=$O4892))))</f>
        <v>4.9701789264413521E-5</v>
      </c>
      <c r="R4892" s="14">
        <f>$H4892/Q4892</f>
        <v>1</v>
      </c>
      <c r="S4892" s="14" cm="1">
        <f t="array" ref="S4892">SUM(_xlfn._xlws.FILTER($H$2:$H$7117,_xlfn.MAP($P$2:$P$7117,_xlfn.LAMBDA(_xlpm.x,_xlpm.x=$P4892))))</f>
        <v>2.4850894632206762E-4</v>
      </c>
      <c r="T4892" s="14">
        <f>$H4892/S4892</f>
        <v>0.19999999999999998</v>
      </c>
      <c r="U4892" s="14">
        <f>_xlfn.LET(_xlpm.freq,F4892,_xlpm.size,M4892+1,_xlpm.F,V4892,LOG(1+_xlpm.freq)*LOG(1+_xlpm.size)*_xlpm.F)</f>
        <v>8.479995310704358E-2</v>
      </c>
      <c r="V4892" s="14">
        <f>_xlfn.LET(_xlpm.a,T4892,_xlpm.b,R4892,2*_xlpm.a*_xlpm.b/(_xlpm.a+_xlpm.b))</f>
        <v>0.33333333333333331</v>
      </c>
      <c r="W4892" s="14">
        <f>_xlfn.LET(_xlpm.p,R4892,_xlpm.q,T4892,LOG(_xlpm.p/_xlpm.q))</f>
        <v>0.69897000433601886</v>
      </c>
      <c r="X4892" s="2"/>
    </row>
    <row r="4893" spans="1:24">
      <c r="A4893" s="1" t="str">
        <f>_xlfn.LET(_xlpm.sep," : ",CONCATENATE(O4893,_xlpm.sep,P4893))</f>
        <v>~ngdox~ : [ŋdə]</v>
      </c>
      <c r="B4893" s="1">
        <f>_xlfn.LET(_xlpm.d,$G4893,_xlpm.k,_xlfn.CONCAT(LEFT(TRIM(B$1),1),"*"),COUNTIF(_xlpm.d,_xlpm.k))</f>
        <v>0</v>
      </c>
      <c r="C4893" s="1">
        <f>_xlfn.LET(_xlpm.d,$G4893,_xlpm.k,_xlfn.CONCAT(LEFT(TRIM(C$1),1),"*"),COUNTIF(_xlpm.d,_xlpm.k))</f>
        <v>0</v>
      </c>
      <c r="D4893" s="1">
        <f>_xlfn.LET(_xlpm.d,$G4893,_xlpm.k,_xlfn.CONCAT(LEFT(TRIM(D$1),1),"*"),COUNTIF(_xlpm.d,_xlpm.k))</f>
        <v>0</v>
      </c>
      <c r="E4893" s="1">
        <f>LOG(F4893+1,10)</f>
        <v>0.30102999566398114</v>
      </c>
      <c r="F4893" s="7">
        <v>1</v>
      </c>
      <c r="G4893" s="9" t="s">
        <v>5727</v>
      </c>
      <c r="H4893" s="4">
        <f>F4893/freq.sum.r6e</f>
        <v>4.9701789264413521E-5</v>
      </c>
      <c r="I4893" s="1" t="str">
        <f>_xlfn.LET(_xlpm.sep,":",_xlpm.w,$G4893,LEFT(_xlpm.w,FIND(_xlpm.sep,_xlpm.w)-1))</f>
        <v>ŋdə</v>
      </c>
      <c r="J4893" s="1" t="str">
        <f>_xlfn.LET(_xlpm.sep,":",_xlpm.w,$G4893,RIGHT(_xlpm.w,LEN(_xlpm.w)-FIND(_xlpm.sep,_xlpm.w)))</f>
        <v>ngdox</v>
      </c>
      <c r="K4893" s="10">
        <f>_xlfn.LET(_xlpm.w,I4893,LEN(_xlpm.w))</f>
        <v>3</v>
      </c>
      <c r="L4893" s="10">
        <f>_xlfn.LET(_xlpm.w,J4893,LEN(_xlpm.w))</f>
        <v>5</v>
      </c>
      <c r="M4893" s="10">
        <f>_xlfn.LET(_xlpm.a,K4893,_xlpm.b,L4893,MAX(_xlpm.a,_xlpm.b))</f>
        <v>5</v>
      </c>
      <c r="N4893" s="10">
        <f>_xlfn.LET(_xlpm.d,(K4893,L4893),MAX(_xlpm.d)-MIN(_xlpm.d))</f>
        <v>2</v>
      </c>
      <c r="O4893" s="1" t="str">
        <f>_xlfn.LET(_xlpm.sep,":",_xlpm.w,$G4893,_xlfn.CONCAT("~",RIGHT(_xlpm.w,LEN(_xlpm.w)-FIND(_xlpm.sep,_xlpm.w)),"~"))</f>
        <v>~ngdox~</v>
      </c>
      <c r="P4893" s="1" t="str">
        <f>_xlfn.LET(_xlpm.sep,":",_xlpm.w,$G4893,_xlfn.CONCAT("[",LEFT(_xlpm.w,FIND(_xlpm.sep,_xlpm.w)-1),"]"))</f>
        <v>[ŋdə]</v>
      </c>
      <c r="Q4893" s="14" cm="1">
        <f t="array" ref="Q4893">SUM(_xlfn._xlws.FILTER($H$2:$H$7117,_xlfn.MAP($O$2:$O$7117,_xlfn.LAMBDA(_xlpm.x,_xlpm.x=$O4893))))</f>
        <v>4.9701789264413521E-5</v>
      </c>
      <c r="R4893" s="14">
        <f>$H4893/Q4893</f>
        <v>1</v>
      </c>
      <c r="S4893" s="14" cm="1">
        <f t="array" ref="S4893">SUM(_xlfn._xlws.FILTER($H$2:$H$7117,_xlfn.MAP($P$2:$P$7117,_xlfn.LAMBDA(_xlpm.x,_xlpm.x=$P4893))))</f>
        <v>2.4850894632206762E-4</v>
      </c>
      <c r="T4893" s="14">
        <f>$H4893/S4893</f>
        <v>0.19999999999999998</v>
      </c>
      <c r="U4893" s="14">
        <f>_xlfn.LET(_xlpm.freq,F4893,_xlpm.size,M4893+1,_xlpm.F,V4893,LOG(1+_xlpm.freq)*LOG(1+_xlpm.size)*_xlpm.F)</f>
        <v>8.479995310704358E-2</v>
      </c>
      <c r="V4893" s="14">
        <f>_xlfn.LET(_xlpm.a,T4893,_xlpm.b,R4893,2*_xlpm.a*_xlpm.b/(_xlpm.a+_xlpm.b))</f>
        <v>0.33333333333333331</v>
      </c>
      <c r="W4893" s="14">
        <f>_xlfn.LET(_xlpm.p,R4893,_xlpm.q,T4893,LOG(_xlpm.p/_xlpm.q))</f>
        <v>0.69897000433601886</v>
      </c>
      <c r="X4893" s="2"/>
    </row>
    <row r="4894" spans="1:24">
      <c r="A4894" s="1" t="str">
        <f>_xlfn.LET(_xlpm.sep," : ",CONCATENATE(O4894,_xlpm.sep,P4894))</f>
        <v>~rmfur~ : [ɹmfə]</v>
      </c>
      <c r="B4894" s="1">
        <f>_xlfn.LET(_xlpm.d,$G4894,_xlpm.k,_xlfn.CONCAT(LEFT(TRIM(B$1),1),"*"),COUNTIF(_xlpm.d,_xlpm.k))</f>
        <v>1</v>
      </c>
      <c r="C4894" s="1">
        <f>_xlfn.LET(_xlpm.d,$G4894,_xlpm.k,_xlfn.CONCAT(LEFT(TRIM(C$1),1),"*"),COUNTIF(_xlpm.d,_xlpm.k))</f>
        <v>0</v>
      </c>
      <c r="D4894" s="1">
        <f>_xlfn.LET(_xlpm.d,$G4894,_xlpm.k,_xlfn.CONCAT(LEFT(TRIM(D$1),1),"*"),COUNTIF(_xlpm.d,_xlpm.k))</f>
        <v>0</v>
      </c>
      <c r="E4894" s="1">
        <f>LOG(F4894+1,10)</f>
        <v>0.30102999566398114</v>
      </c>
      <c r="F4894" s="7">
        <v>1</v>
      </c>
      <c r="G4894" s="9" t="s">
        <v>6026</v>
      </c>
      <c r="H4894" s="4">
        <f>F4894/freq.sum.r6e</f>
        <v>4.9701789264413521E-5</v>
      </c>
      <c r="I4894" s="1" t="str">
        <f>_xlfn.LET(_xlpm.sep,":",_xlpm.w,$G4894,LEFT(_xlpm.w,FIND(_xlpm.sep,_xlpm.w)-1))</f>
        <v>ɹmfə</v>
      </c>
      <c r="J4894" s="1" t="str">
        <f>_xlfn.LET(_xlpm.sep,":",_xlpm.w,$G4894,RIGHT(_xlpm.w,LEN(_xlpm.w)-FIND(_xlpm.sep,_xlpm.w)))</f>
        <v>rmfur</v>
      </c>
      <c r="K4894" s="10">
        <f>_xlfn.LET(_xlpm.w,I4894,LEN(_xlpm.w))</f>
        <v>4</v>
      </c>
      <c r="L4894" s="10">
        <f>_xlfn.LET(_xlpm.w,J4894,LEN(_xlpm.w))</f>
        <v>5</v>
      </c>
      <c r="M4894" s="10">
        <f>_xlfn.LET(_xlpm.a,K4894,_xlpm.b,L4894,MAX(_xlpm.a,_xlpm.b))</f>
        <v>5</v>
      </c>
      <c r="N4894" s="10">
        <f>_xlfn.LET(_xlpm.d,(K4894,L4894),MAX(_xlpm.d)-MIN(_xlpm.d))</f>
        <v>1</v>
      </c>
      <c r="O4894" s="1" t="str">
        <f>_xlfn.LET(_xlpm.sep,":",_xlpm.w,$G4894,_xlfn.CONCAT("~",RIGHT(_xlpm.w,LEN(_xlpm.w)-FIND(_xlpm.sep,_xlpm.w)),"~"))</f>
        <v>~rmfur~</v>
      </c>
      <c r="P4894" s="1" t="str">
        <f>_xlfn.LET(_xlpm.sep,":",_xlpm.w,$G4894,_xlfn.CONCAT("[",LEFT(_xlpm.w,FIND(_xlpm.sep,_xlpm.w)-1),"]"))</f>
        <v>[ɹmfə]</v>
      </c>
      <c r="Q4894" s="14" cm="1">
        <f t="array" ref="Q4894">SUM(_xlfn._xlws.FILTER($H$2:$H$7117,_xlfn.MAP($O$2:$O$7117,_xlfn.LAMBDA(_xlpm.x,_xlpm.x=$O4894))))</f>
        <v>4.9701789264413521E-5</v>
      </c>
      <c r="R4894" s="14">
        <f>$H4894/Q4894</f>
        <v>1</v>
      </c>
      <c r="S4894" s="14" cm="1">
        <f t="array" ref="S4894">SUM(_xlfn._xlws.FILTER($H$2:$H$7117,_xlfn.MAP($P$2:$P$7117,_xlfn.LAMBDA(_xlpm.x,_xlpm.x=$P4894))))</f>
        <v>2.4850894632206762E-4</v>
      </c>
      <c r="T4894" s="14">
        <f>$H4894/S4894</f>
        <v>0.19999999999999998</v>
      </c>
      <c r="U4894" s="14">
        <f>_xlfn.LET(_xlpm.freq,F4894,_xlpm.size,M4894+1,_xlpm.F,V4894,LOG(1+_xlpm.freq)*LOG(1+_xlpm.size)*_xlpm.F)</f>
        <v>8.479995310704358E-2</v>
      </c>
      <c r="V4894" s="14">
        <f>_xlfn.LET(_xlpm.a,T4894,_xlpm.b,R4894,2*_xlpm.a*_xlpm.b/(_xlpm.a+_xlpm.b))</f>
        <v>0.33333333333333331</v>
      </c>
      <c r="W4894" s="14">
        <f>_xlfn.LET(_xlpm.p,R4894,_xlpm.q,T4894,LOG(_xlpm.p/_xlpm.q))</f>
        <v>0.69897000433601886</v>
      </c>
      <c r="X4894" s="2"/>
    </row>
    <row r="4895" spans="1:24">
      <c r="A4895" s="1" t="str">
        <f>_xlfn.LET(_xlpm.sep," : ",CONCATENATE(O4895,_xlpm.sep,P4895))</f>
        <v>~rmfux~ : [ɹmfə]</v>
      </c>
      <c r="B4895" s="1">
        <f>_xlfn.LET(_xlpm.d,$G4895,_xlpm.k,_xlfn.CONCAT(LEFT(TRIM(B$1),1),"*"),COUNTIF(_xlpm.d,_xlpm.k))</f>
        <v>1</v>
      </c>
      <c r="C4895" s="1">
        <f>_xlfn.LET(_xlpm.d,$G4895,_xlpm.k,_xlfn.CONCAT(LEFT(TRIM(C$1),1),"*"),COUNTIF(_xlpm.d,_xlpm.k))</f>
        <v>0</v>
      </c>
      <c r="D4895" s="1">
        <f>_xlfn.LET(_xlpm.d,$G4895,_xlpm.k,_xlfn.CONCAT(LEFT(TRIM(D$1),1),"*"),COUNTIF(_xlpm.d,_xlpm.k))</f>
        <v>0</v>
      </c>
      <c r="E4895" s="1">
        <f>LOG(F4895+1,10)</f>
        <v>0.30102999566398114</v>
      </c>
      <c r="F4895" s="7">
        <v>1</v>
      </c>
      <c r="G4895" s="9" t="s">
        <v>6028</v>
      </c>
      <c r="H4895" s="4">
        <f>F4895/freq.sum.r6e</f>
        <v>4.9701789264413521E-5</v>
      </c>
      <c r="I4895" s="1" t="str">
        <f>_xlfn.LET(_xlpm.sep,":",_xlpm.w,$G4895,LEFT(_xlpm.w,FIND(_xlpm.sep,_xlpm.w)-1))</f>
        <v>ɹmfə</v>
      </c>
      <c r="J4895" s="1" t="str">
        <f>_xlfn.LET(_xlpm.sep,":",_xlpm.w,$G4895,RIGHT(_xlpm.w,LEN(_xlpm.w)-FIND(_xlpm.sep,_xlpm.w)))</f>
        <v>rmfux</v>
      </c>
      <c r="K4895" s="10">
        <f>_xlfn.LET(_xlpm.w,I4895,LEN(_xlpm.w))</f>
        <v>4</v>
      </c>
      <c r="L4895" s="10">
        <f>_xlfn.LET(_xlpm.w,J4895,LEN(_xlpm.w))</f>
        <v>5</v>
      </c>
      <c r="M4895" s="10">
        <f>_xlfn.LET(_xlpm.a,K4895,_xlpm.b,L4895,MAX(_xlpm.a,_xlpm.b))</f>
        <v>5</v>
      </c>
      <c r="N4895" s="10">
        <f>_xlfn.LET(_xlpm.d,(K4895,L4895),MAX(_xlpm.d)-MIN(_xlpm.d))</f>
        <v>1</v>
      </c>
      <c r="O4895" s="1" t="str">
        <f>_xlfn.LET(_xlpm.sep,":",_xlpm.w,$G4895,_xlfn.CONCAT("~",RIGHT(_xlpm.w,LEN(_xlpm.w)-FIND(_xlpm.sep,_xlpm.w)),"~"))</f>
        <v>~rmfux~</v>
      </c>
      <c r="P4895" s="1" t="str">
        <f>_xlfn.LET(_xlpm.sep,":",_xlpm.w,$G4895,_xlfn.CONCAT("[",LEFT(_xlpm.w,FIND(_xlpm.sep,_xlpm.w)-1),"]"))</f>
        <v>[ɹmfə]</v>
      </c>
      <c r="Q4895" s="14" cm="1">
        <f t="array" ref="Q4895">SUM(_xlfn._xlws.FILTER($H$2:$H$7111,_xlfn.MAP($O$2:$O$7111,_xlfn.LAMBDA(_xlpm.x,_xlpm.x=$O4895))))</f>
        <v>4.9701789264413521E-5</v>
      </c>
      <c r="R4895" s="14">
        <f>$H4895/Q4895</f>
        <v>1</v>
      </c>
      <c r="S4895" s="14" cm="1">
        <f t="array" ref="S4895">SUM(_xlfn._xlws.FILTER($H$2:$H$7111,_xlfn.MAP($P$2:$P$7111,_xlfn.LAMBDA(_xlpm.x,_xlpm.x=$P4895))))</f>
        <v>2.4850894632206762E-4</v>
      </c>
      <c r="T4895" s="14">
        <f>$H4895/S4895</f>
        <v>0.19999999999999998</v>
      </c>
      <c r="U4895" s="14">
        <f>_xlfn.LET(_xlpm.freq,F4895,_xlpm.size,M4895+1,_xlpm.F,V4895,LOG(1+_xlpm.freq)*LOG(1+_xlpm.size)*_xlpm.F)</f>
        <v>8.479995310704358E-2</v>
      </c>
      <c r="V4895" s="14">
        <f>_xlfn.LET(_xlpm.a,T4895,_xlpm.b,R4895,2*_xlpm.a*_xlpm.b/(_xlpm.a+_xlpm.b))</f>
        <v>0.33333333333333331</v>
      </c>
      <c r="W4895" s="14">
        <f>_xlfn.LET(_xlpm.p,R4895,_xlpm.q,T4895,LOG(_xlpm.p/_xlpm.q))</f>
        <v>0.69897000433601886</v>
      </c>
      <c r="X4895" s="2"/>
    </row>
    <row r="4896" spans="1:24">
      <c r="A4896" s="1" t="str">
        <f>_xlfn.LET(_xlpm.sep," : ",CONCATENATE(O4896,_xlpm.sep,P4896))</f>
        <v>~rmler~ : [ɹmlə]</v>
      </c>
      <c r="B4896" s="1">
        <f>_xlfn.LET(_xlpm.d,$G4896,_xlpm.k,_xlfn.CONCAT(LEFT(TRIM(B$1),1),"*"),COUNTIF(_xlpm.d,_xlpm.k))</f>
        <v>1</v>
      </c>
      <c r="C4896" s="1">
        <f>_xlfn.LET(_xlpm.d,$G4896,_xlpm.k,_xlfn.CONCAT(LEFT(TRIM(C$1),1),"*"),COUNTIF(_xlpm.d,_xlpm.k))</f>
        <v>0</v>
      </c>
      <c r="D4896" s="1">
        <f>_xlfn.LET(_xlpm.d,$G4896,_xlpm.k,_xlfn.CONCAT(LEFT(TRIM(D$1),1),"*"),COUNTIF(_xlpm.d,_xlpm.k))</f>
        <v>0</v>
      </c>
      <c r="E4896" s="1">
        <f>LOG(F4896+1,10)</f>
        <v>0.30102999566398114</v>
      </c>
      <c r="F4896" s="7">
        <v>1</v>
      </c>
      <c r="G4896" s="9" t="s">
        <v>6030</v>
      </c>
      <c r="H4896" s="4">
        <f>F4896/freq.sum.r6e</f>
        <v>4.9701789264413521E-5</v>
      </c>
      <c r="I4896" s="1" t="str">
        <f>_xlfn.LET(_xlpm.sep,":",_xlpm.w,$G4896,LEFT(_xlpm.w,FIND(_xlpm.sep,_xlpm.w)-1))</f>
        <v>ɹmlə</v>
      </c>
      <c r="J4896" s="1" t="str">
        <f>_xlfn.LET(_xlpm.sep,":",_xlpm.w,$G4896,RIGHT(_xlpm.w,LEN(_xlpm.w)-FIND(_xlpm.sep,_xlpm.w)))</f>
        <v>rmler</v>
      </c>
      <c r="K4896" s="10">
        <f>_xlfn.LET(_xlpm.w,I4896,LEN(_xlpm.w))</f>
        <v>4</v>
      </c>
      <c r="L4896" s="10">
        <f>_xlfn.LET(_xlpm.w,J4896,LEN(_xlpm.w))</f>
        <v>5</v>
      </c>
      <c r="M4896" s="10">
        <f>_xlfn.LET(_xlpm.a,K4896,_xlpm.b,L4896,MAX(_xlpm.a,_xlpm.b))</f>
        <v>5</v>
      </c>
      <c r="N4896" s="10">
        <f>_xlfn.LET(_xlpm.d,(K4896,L4896),MAX(_xlpm.d)-MIN(_xlpm.d))</f>
        <v>1</v>
      </c>
      <c r="O4896" s="1" t="str">
        <f>_xlfn.LET(_xlpm.sep,":",_xlpm.w,$G4896,_xlfn.CONCAT("~",RIGHT(_xlpm.w,LEN(_xlpm.w)-FIND(_xlpm.sep,_xlpm.w)),"~"))</f>
        <v>~rmler~</v>
      </c>
      <c r="P4896" s="1" t="str">
        <f>_xlfn.LET(_xlpm.sep,":",_xlpm.w,$G4896,_xlfn.CONCAT("[",LEFT(_xlpm.w,FIND(_xlpm.sep,_xlpm.w)-1),"]"))</f>
        <v>[ɹmlə]</v>
      </c>
      <c r="Q4896" s="14" cm="1">
        <f t="array" ref="Q4896">SUM(_xlfn._xlws.FILTER($H$2:$H$7117,_xlfn.MAP($O$2:$O$7117,_xlfn.LAMBDA(_xlpm.x,_xlpm.x=$O4896))))</f>
        <v>4.9701789264413521E-5</v>
      </c>
      <c r="R4896" s="14">
        <f>$H4896/Q4896</f>
        <v>1</v>
      </c>
      <c r="S4896" s="14" cm="1">
        <f t="array" ref="S4896">SUM(_xlfn._xlws.FILTER($H$2:$H$7117,_xlfn.MAP($P$2:$P$7117,_xlfn.LAMBDA(_xlpm.x,_xlpm.x=$P4896))))</f>
        <v>2.4850894632206762E-4</v>
      </c>
      <c r="T4896" s="14">
        <f>$H4896/S4896</f>
        <v>0.19999999999999998</v>
      </c>
      <c r="U4896" s="14">
        <f>_xlfn.LET(_xlpm.freq,F4896,_xlpm.size,M4896+1,_xlpm.F,V4896,LOG(1+_xlpm.freq)*LOG(1+_xlpm.size)*_xlpm.F)</f>
        <v>8.479995310704358E-2</v>
      </c>
      <c r="V4896" s="14">
        <f>_xlfn.LET(_xlpm.a,T4896,_xlpm.b,R4896,2*_xlpm.a*_xlpm.b/(_xlpm.a+_xlpm.b))</f>
        <v>0.33333333333333331</v>
      </c>
      <c r="W4896" s="14">
        <f>_xlfn.LET(_xlpm.p,R4896,_xlpm.q,T4896,LOG(_xlpm.p/_xlpm.q))</f>
        <v>0.69897000433601886</v>
      </c>
      <c r="X4896" s="2"/>
    </row>
    <row r="4897" spans="1:24">
      <c r="A4897" s="1" t="str">
        <f>_xlfn.LET(_xlpm.sep," : ",CONCATENATE(O4897,_xlpm.sep,P4897))</f>
        <v>~rmlex~ : [ɹmlə]</v>
      </c>
      <c r="B4897" s="1">
        <f>_xlfn.LET(_xlpm.d,$G4897,_xlpm.k,_xlfn.CONCAT(LEFT(TRIM(B$1),1),"*"),COUNTIF(_xlpm.d,_xlpm.k))</f>
        <v>1</v>
      </c>
      <c r="C4897" s="1">
        <f>_xlfn.LET(_xlpm.d,$G4897,_xlpm.k,_xlfn.CONCAT(LEFT(TRIM(C$1),1),"*"),COUNTIF(_xlpm.d,_xlpm.k))</f>
        <v>0</v>
      </c>
      <c r="D4897" s="1">
        <f>_xlfn.LET(_xlpm.d,$G4897,_xlpm.k,_xlfn.CONCAT(LEFT(TRIM(D$1),1),"*"),COUNTIF(_xlpm.d,_xlpm.k))</f>
        <v>0</v>
      </c>
      <c r="E4897" s="1">
        <f>LOG(F4897+1,10)</f>
        <v>0.30102999566398114</v>
      </c>
      <c r="F4897" s="7">
        <v>1</v>
      </c>
      <c r="G4897" s="9" t="s">
        <v>6032</v>
      </c>
      <c r="H4897" s="4">
        <f>F4897/freq.sum.r6e</f>
        <v>4.9701789264413521E-5</v>
      </c>
      <c r="I4897" s="1" t="str">
        <f>_xlfn.LET(_xlpm.sep,":",_xlpm.w,$G4897,LEFT(_xlpm.w,FIND(_xlpm.sep,_xlpm.w)-1))</f>
        <v>ɹmlə</v>
      </c>
      <c r="J4897" s="1" t="str">
        <f>_xlfn.LET(_xlpm.sep,":",_xlpm.w,$G4897,RIGHT(_xlpm.w,LEN(_xlpm.w)-FIND(_xlpm.sep,_xlpm.w)))</f>
        <v>rmlex</v>
      </c>
      <c r="K4897" s="10">
        <f>_xlfn.LET(_xlpm.w,I4897,LEN(_xlpm.w))</f>
        <v>4</v>
      </c>
      <c r="L4897" s="10">
        <f>_xlfn.LET(_xlpm.w,J4897,LEN(_xlpm.w))</f>
        <v>5</v>
      </c>
      <c r="M4897" s="10">
        <f>_xlfn.LET(_xlpm.a,K4897,_xlpm.b,L4897,MAX(_xlpm.a,_xlpm.b))</f>
        <v>5</v>
      </c>
      <c r="N4897" s="10">
        <f>_xlfn.LET(_xlpm.d,(K4897,L4897),MAX(_xlpm.d)-MIN(_xlpm.d))</f>
        <v>1</v>
      </c>
      <c r="O4897" s="1" t="str">
        <f>_xlfn.LET(_xlpm.sep,":",_xlpm.w,$G4897,_xlfn.CONCAT("~",RIGHT(_xlpm.w,LEN(_xlpm.w)-FIND(_xlpm.sep,_xlpm.w)),"~"))</f>
        <v>~rmlex~</v>
      </c>
      <c r="P4897" s="1" t="str">
        <f>_xlfn.LET(_xlpm.sep,":",_xlpm.w,$G4897,_xlfn.CONCAT("[",LEFT(_xlpm.w,FIND(_xlpm.sep,_xlpm.w)-1),"]"))</f>
        <v>[ɹmlə]</v>
      </c>
      <c r="Q4897" s="14" cm="1">
        <f t="array" ref="Q4897">SUM(_xlfn._xlws.FILTER($H$2:$H$7117,_xlfn.MAP($O$2:$O$7117,_xlfn.LAMBDA(_xlpm.x,_xlpm.x=$O4897))))</f>
        <v>4.9701789264413521E-5</v>
      </c>
      <c r="R4897" s="14">
        <f>$H4897/Q4897</f>
        <v>1</v>
      </c>
      <c r="S4897" s="14" cm="1">
        <f t="array" ref="S4897">SUM(_xlfn._xlws.FILTER($H$2:$H$7117,_xlfn.MAP($P$2:$P$7117,_xlfn.LAMBDA(_xlpm.x,_xlpm.x=$P4897))))</f>
        <v>2.4850894632206762E-4</v>
      </c>
      <c r="T4897" s="14">
        <f>$H4897/S4897</f>
        <v>0.19999999999999998</v>
      </c>
      <c r="U4897" s="14">
        <f>_xlfn.LET(_xlpm.freq,F4897,_xlpm.size,M4897+1,_xlpm.F,V4897,LOG(1+_xlpm.freq)*LOG(1+_xlpm.size)*_xlpm.F)</f>
        <v>8.479995310704358E-2</v>
      </c>
      <c r="V4897" s="14">
        <f>_xlfn.LET(_xlpm.a,T4897,_xlpm.b,R4897,2*_xlpm.a*_xlpm.b/(_xlpm.a+_xlpm.b))</f>
        <v>0.33333333333333331</v>
      </c>
      <c r="W4897" s="14">
        <f>_xlfn.LET(_xlpm.p,R4897,_xlpm.q,T4897,LOG(_xlpm.p/_xlpm.q))</f>
        <v>0.69897000433601886</v>
      </c>
      <c r="X4897" s="2"/>
    </row>
    <row r="4898" spans="1:24">
      <c r="A4898" s="1" t="str">
        <f>_xlfn.LET(_xlpm.sep," : ",CONCATENATE(O4898,_xlpm.sep,P4898))</f>
        <v>~shmer~ : [ʃmə]</v>
      </c>
      <c r="B4898" s="1">
        <f>_xlfn.LET(_xlpm.d,$G4898,_xlpm.k,_xlfn.CONCAT(LEFT(TRIM(B$1),1),"*"),COUNTIF(_xlpm.d,_xlpm.k))</f>
        <v>0</v>
      </c>
      <c r="C4898" s="1">
        <f>_xlfn.LET(_xlpm.d,$G4898,_xlpm.k,_xlfn.CONCAT(LEFT(TRIM(C$1),1),"*"),COUNTIF(_xlpm.d,_xlpm.k))</f>
        <v>0</v>
      </c>
      <c r="D4898" s="1">
        <f>_xlfn.LET(_xlpm.d,$G4898,_xlpm.k,_xlfn.CONCAT(LEFT(TRIM(D$1),1),"*"),COUNTIF(_xlpm.d,_xlpm.k))</f>
        <v>0</v>
      </c>
      <c r="E4898" s="1">
        <f>LOG(F4898+1,10)</f>
        <v>0.30102999566398114</v>
      </c>
      <c r="F4898" s="7">
        <v>1</v>
      </c>
      <c r="G4898" s="9" t="s">
        <v>6064</v>
      </c>
      <c r="H4898" s="4">
        <f>F4898/freq.sum.r6e</f>
        <v>4.9701789264413521E-5</v>
      </c>
      <c r="I4898" s="1" t="str">
        <f>_xlfn.LET(_xlpm.sep,":",_xlpm.w,$G4898,LEFT(_xlpm.w,FIND(_xlpm.sep,_xlpm.w)-1))</f>
        <v>ʃmə</v>
      </c>
      <c r="J4898" s="1" t="str">
        <f>_xlfn.LET(_xlpm.sep,":",_xlpm.w,$G4898,RIGHT(_xlpm.w,LEN(_xlpm.w)-FIND(_xlpm.sep,_xlpm.w)))</f>
        <v>shmer</v>
      </c>
      <c r="K4898" s="10">
        <f>_xlfn.LET(_xlpm.w,I4898,LEN(_xlpm.w))</f>
        <v>3</v>
      </c>
      <c r="L4898" s="10">
        <f>_xlfn.LET(_xlpm.w,J4898,LEN(_xlpm.w))</f>
        <v>5</v>
      </c>
      <c r="M4898" s="10">
        <f>_xlfn.LET(_xlpm.a,K4898,_xlpm.b,L4898,MAX(_xlpm.a,_xlpm.b))</f>
        <v>5</v>
      </c>
      <c r="N4898" s="10">
        <f>_xlfn.LET(_xlpm.d,(K4898,L4898),MAX(_xlpm.d)-MIN(_xlpm.d))</f>
        <v>2</v>
      </c>
      <c r="O4898" s="1" t="str">
        <f>_xlfn.LET(_xlpm.sep,":",_xlpm.w,$G4898,_xlfn.CONCAT("~",RIGHT(_xlpm.w,LEN(_xlpm.w)-FIND(_xlpm.sep,_xlpm.w)),"~"))</f>
        <v>~shmer~</v>
      </c>
      <c r="P4898" s="1" t="str">
        <f>_xlfn.LET(_xlpm.sep,":",_xlpm.w,$G4898,_xlfn.CONCAT("[",LEFT(_xlpm.w,FIND(_xlpm.sep,_xlpm.w)-1),"]"))</f>
        <v>[ʃmə]</v>
      </c>
      <c r="Q4898" s="14" cm="1">
        <f t="array" ref="Q4898">SUM(_xlfn._xlws.FILTER($H$2:$H$7117,_xlfn.MAP($O$2:$O$7117,_xlfn.LAMBDA(_xlpm.x,_xlpm.x=$O4898))))</f>
        <v>4.9701789264413521E-5</v>
      </c>
      <c r="R4898" s="14">
        <f>$H4898/Q4898</f>
        <v>1</v>
      </c>
      <c r="S4898" s="14" cm="1">
        <f t="array" ref="S4898">SUM(_xlfn._xlws.FILTER($H$2:$H$7117,_xlfn.MAP($P$2:$P$7117,_xlfn.LAMBDA(_xlpm.x,_xlpm.x=$P4898))))</f>
        <v>2.4850894632206762E-4</v>
      </c>
      <c r="T4898" s="14">
        <f>$H4898/S4898</f>
        <v>0.19999999999999998</v>
      </c>
      <c r="U4898" s="14">
        <f>_xlfn.LET(_xlpm.freq,F4898,_xlpm.size,M4898+1,_xlpm.F,V4898,LOG(1+_xlpm.freq)*LOG(1+_xlpm.size)*_xlpm.F)</f>
        <v>8.479995310704358E-2</v>
      </c>
      <c r="V4898" s="14">
        <f>_xlfn.LET(_xlpm.a,T4898,_xlpm.b,R4898,2*_xlpm.a*_xlpm.b/(_xlpm.a+_xlpm.b))</f>
        <v>0.33333333333333331</v>
      </c>
      <c r="W4898" s="14">
        <f>_xlfn.LET(_xlpm.p,R4898,_xlpm.q,T4898,LOG(_xlpm.p/_xlpm.q))</f>
        <v>0.69897000433601886</v>
      </c>
      <c r="X4898" s="2"/>
    </row>
    <row r="4899" spans="1:24">
      <c r="A4899" s="1" t="str">
        <f>_xlfn.LET(_xlpm.sep," : ",CONCATENATE(O4899,_xlpm.sep,P4899))</f>
        <v>~rpser~ : [ɹpsə]</v>
      </c>
      <c r="B4899" s="1">
        <f>_xlfn.LET(_xlpm.d,$G4899,_xlpm.k,_xlfn.CONCAT(LEFT(TRIM(B$1),1),"*"),COUNTIF(_xlpm.d,_xlpm.k))</f>
        <v>1</v>
      </c>
      <c r="C4899" s="1">
        <f>_xlfn.LET(_xlpm.d,$G4899,_xlpm.k,_xlfn.CONCAT(LEFT(TRIM(C$1),1),"*"),COUNTIF(_xlpm.d,_xlpm.k))</f>
        <v>0</v>
      </c>
      <c r="D4899" s="1">
        <f>_xlfn.LET(_xlpm.d,$G4899,_xlpm.k,_xlfn.CONCAT(LEFT(TRIM(D$1),1),"*"),COUNTIF(_xlpm.d,_xlpm.k))</f>
        <v>0</v>
      </c>
      <c r="E4899" s="1">
        <f>LOG(F4899+1,10)</f>
        <v>0.30102999566398114</v>
      </c>
      <c r="F4899" s="7">
        <v>1</v>
      </c>
      <c r="G4899" s="9" t="s">
        <v>6185</v>
      </c>
      <c r="H4899" s="4">
        <f>F4899/freq.sum.r6e</f>
        <v>4.9701789264413521E-5</v>
      </c>
      <c r="I4899" s="1" t="str">
        <f>_xlfn.LET(_xlpm.sep,":",_xlpm.w,$G4899,LEFT(_xlpm.w,FIND(_xlpm.sep,_xlpm.w)-1))</f>
        <v>ɹpsə</v>
      </c>
      <c r="J4899" s="1" t="str">
        <f>_xlfn.LET(_xlpm.sep,":",_xlpm.w,$G4899,RIGHT(_xlpm.w,LEN(_xlpm.w)-FIND(_xlpm.sep,_xlpm.w)))</f>
        <v>rpser</v>
      </c>
      <c r="K4899" s="10">
        <f>_xlfn.LET(_xlpm.w,I4899,LEN(_xlpm.w))</f>
        <v>4</v>
      </c>
      <c r="L4899" s="10">
        <f>_xlfn.LET(_xlpm.w,J4899,LEN(_xlpm.w))</f>
        <v>5</v>
      </c>
      <c r="M4899" s="10">
        <f>_xlfn.LET(_xlpm.a,K4899,_xlpm.b,L4899,MAX(_xlpm.a,_xlpm.b))</f>
        <v>5</v>
      </c>
      <c r="N4899" s="10">
        <f>_xlfn.LET(_xlpm.d,(K4899,L4899),MAX(_xlpm.d)-MIN(_xlpm.d))</f>
        <v>1</v>
      </c>
      <c r="O4899" s="1" t="str">
        <f>_xlfn.LET(_xlpm.sep,":",_xlpm.w,$G4899,_xlfn.CONCAT("~",RIGHT(_xlpm.w,LEN(_xlpm.w)-FIND(_xlpm.sep,_xlpm.w)),"~"))</f>
        <v>~rpser~</v>
      </c>
      <c r="P4899" s="1" t="str">
        <f>_xlfn.LET(_xlpm.sep,":",_xlpm.w,$G4899,_xlfn.CONCAT("[",LEFT(_xlpm.w,FIND(_xlpm.sep,_xlpm.w)-1),"]"))</f>
        <v>[ɹpsə]</v>
      </c>
      <c r="Q4899" s="14" cm="1">
        <f t="array" ref="Q4899">SUM(_xlfn._xlws.FILTER($H$2:$H$7117,_xlfn.MAP($O$2:$O$7117,_xlfn.LAMBDA(_xlpm.x,_xlpm.x=$O4899))))</f>
        <v>4.9701789264413521E-5</v>
      </c>
      <c r="R4899" s="14">
        <f>$H4899/Q4899</f>
        <v>1</v>
      </c>
      <c r="S4899" s="14" cm="1">
        <f t="array" ref="S4899">SUM(_xlfn._xlws.FILTER($H$2:$H$7117,_xlfn.MAP($P$2:$P$7117,_xlfn.LAMBDA(_xlpm.x,_xlpm.x=$P4899))))</f>
        <v>2.4850894632206762E-4</v>
      </c>
      <c r="T4899" s="14">
        <f>$H4899/S4899</f>
        <v>0.19999999999999998</v>
      </c>
      <c r="U4899" s="14">
        <f>_xlfn.LET(_xlpm.freq,F4899,_xlpm.size,M4899+1,_xlpm.F,V4899,LOG(1+_xlpm.freq)*LOG(1+_xlpm.size)*_xlpm.F)</f>
        <v>8.479995310704358E-2</v>
      </c>
      <c r="V4899" s="14">
        <f>_xlfn.LET(_xlpm.a,T4899,_xlpm.b,R4899,2*_xlpm.a*_xlpm.b/(_xlpm.a+_xlpm.b))</f>
        <v>0.33333333333333331</v>
      </c>
      <c r="W4899" s="14">
        <f>_xlfn.LET(_xlpm.p,R4899,_xlpm.q,T4899,LOG(_xlpm.p/_xlpm.q))</f>
        <v>0.69897000433601886</v>
      </c>
      <c r="X4899" s="2"/>
    </row>
    <row r="4900" spans="1:24">
      <c r="A4900" s="1" t="str">
        <f>_xlfn.LET(_xlpm.sep," : ",CONCATENATE(O4900,_xlpm.sep,P4900))</f>
        <v>~shmex~ : [ʃmə]</v>
      </c>
      <c r="B4900" s="1">
        <f>_xlfn.LET(_xlpm.d,$G4900,_xlpm.k,_xlfn.CONCAT(LEFT(TRIM(B$1),1),"*"),COUNTIF(_xlpm.d,_xlpm.k))</f>
        <v>0</v>
      </c>
      <c r="C4900" s="1">
        <f>_xlfn.LET(_xlpm.d,$G4900,_xlpm.k,_xlfn.CONCAT(LEFT(TRIM(C$1),1),"*"),COUNTIF(_xlpm.d,_xlpm.k))</f>
        <v>0</v>
      </c>
      <c r="D4900" s="1">
        <f>_xlfn.LET(_xlpm.d,$G4900,_xlpm.k,_xlfn.CONCAT(LEFT(TRIM(D$1),1),"*"),COUNTIF(_xlpm.d,_xlpm.k))</f>
        <v>0</v>
      </c>
      <c r="E4900" s="1">
        <f>LOG(F4900+1,10)</f>
        <v>0.30102999566398114</v>
      </c>
      <c r="F4900" s="7">
        <v>1</v>
      </c>
      <c r="G4900" s="9" t="s">
        <v>6066</v>
      </c>
      <c r="H4900" s="4">
        <f>F4900/freq.sum.r6e</f>
        <v>4.9701789264413521E-5</v>
      </c>
      <c r="I4900" s="1" t="str">
        <f>_xlfn.LET(_xlpm.sep,":",_xlpm.w,$G4900,LEFT(_xlpm.w,FIND(_xlpm.sep,_xlpm.w)-1))</f>
        <v>ʃmə</v>
      </c>
      <c r="J4900" s="1" t="str">
        <f>_xlfn.LET(_xlpm.sep,":",_xlpm.w,$G4900,RIGHT(_xlpm.w,LEN(_xlpm.w)-FIND(_xlpm.sep,_xlpm.w)))</f>
        <v>shmex</v>
      </c>
      <c r="K4900" s="10">
        <f>_xlfn.LET(_xlpm.w,I4900,LEN(_xlpm.w))</f>
        <v>3</v>
      </c>
      <c r="L4900" s="10">
        <f>_xlfn.LET(_xlpm.w,J4900,LEN(_xlpm.w))</f>
        <v>5</v>
      </c>
      <c r="M4900" s="10">
        <f>_xlfn.LET(_xlpm.a,K4900,_xlpm.b,L4900,MAX(_xlpm.a,_xlpm.b))</f>
        <v>5</v>
      </c>
      <c r="N4900" s="10">
        <f>_xlfn.LET(_xlpm.d,(K4900,L4900),MAX(_xlpm.d)-MIN(_xlpm.d))</f>
        <v>2</v>
      </c>
      <c r="O4900" s="1" t="str">
        <f>_xlfn.LET(_xlpm.sep,":",_xlpm.w,$G4900,_xlfn.CONCAT("~",RIGHT(_xlpm.w,LEN(_xlpm.w)-FIND(_xlpm.sep,_xlpm.w)),"~"))</f>
        <v>~shmex~</v>
      </c>
      <c r="P4900" s="1" t="str">
        <f>_xlfn.LET(_xlpm.sep,":",_xlpm.w,$G4900,_xlfn.CONCAT("[",LEFT(_xlpm.w,FIND(_xlpm.sep,_xlpm.w)-1),"]"))</f>
        <v>[ʃmə]</v>
      </c>
      <c r="Q4900" s="14" cm="1">
        <f t="array" ref="Q4900">SUM(_xlfn._xlws.FILTER($H$2:$H$7117,_xlfn.MAP($O$2:$O$7117,_xlfn.LAMBDA(_xlpm.x,_xlpm.x=$O4900))))</f>
        <v>4.9701789264413521E-5</v>
      </c>
      <c r="R4900" s="14">
        <f>$H4900/Q4900</f>
        <v>1</v>
      </c>
      <c r="S4900" s="14" cm="1">
        <f t="array" ref="S4900">SUM(_xlfn._xlws.FILTER($H$2:$H$7117,_xlfn.MAP($P$2:$P$7117,_xlfn.LAMBDA(_xlpm.x,_xlpm.x=$P4900))))</f>
        <v>2.4850894632206762E-4</v>
      </c>
      <c r="T4900" s="14">
        <f>$H4900/S4900</f>
        <v>0.19999999999999998</v>
      </c>
      <c r="U4900" s="14">
        <f>_xlfn.LET(_xlpm.freq,F4900,_xlpm.size,M4900+1,_xlpm.F,V4900,LOG(1+_xlpm.freq)*LOG(1+_xlpm.size)*_xlpm.F)</f>
        <v>8.479995310704358E-2</v>
      </c>
      <c r="V4900" s="14">
        <f>_xlfn.LET(_xlpm.a,T4900,_xlpm.b,R4900,2*_xlpm.a*_xlpm.b/(_xlpm.a+_xlpm.b))</f>
        <v>0.33333333333333331</v>
      </c>
      <c r="W4900" s="14">
        <f>_xlfn.LET(_xlpm.p,R4900,_xlpm.q,T4900,LOG(_xlpm.p/_xlpm.q))</f>
        <v>0.69897000433601886</v>
      </c>
      <c r="X4900" s="2"/>
    </row>
    <row r="4901" spans="1:24">
      <c r="A4901" s="1" t="str">
        <f>_xlfn.LET(_xlpm.sep," : ",CONCATENATE(O4901,_xlpm.sep,P4901))</f>
        <v>~rpsex~ : [ɹpsə]</v>
      </c>
      <c r="B4901" s="1">
        <f>_xlfn.LET(_xlpm.d,$G4901,_xlpm.k,_xlfn.CONCAT(LEFT(TRIM(B$1),1),"*"),COUNTIF(_xlpm.d,_xlpm.k))</f>
        <v>1</v>
      </c>
      <c r="C4901" s="1">
        <f>_xlfn.LET(_xlpm.d,$G4901,_xlpm.k,_xlfn.CONCAT(LEFT(TRIM(C$1),1),"*"),COUNTIF(_xlpm.d,_xlpm.k))</f>
        <v>0</v>
      </c>
      <c r="D4901" s="1">
        <f>_xlfn.LET(_xlpm.d,$G4901,_xlpm.k,_xlfn.CONCAT(LEFT(TRIM(D$1),1),"*"),COUNTIF(_xlpm.d,_xlpm.k))</f>
        <v>0</v>
      </c>
      <c r="E4901" s="1">
        <f>LOG(F4901+1,10)</f>
        <v>0.30102999566398114</v>
      </c>
      <c r="F4901" s="7">
        <v>1</v>
      </c>
      <c r="G4901" s="9" t="s">
        <v>6187</v>
      </c>
      <c r="H4901" s="4">
        <f>F4901/freq.sum.r6e</f>
        <v>4.9701789264413521E-5</v>
      </c>
      <c r="I4901" s="1" t="str">
        <f>_xlfn.LET(_xlpm.sep,":",_xlpm.w,$G4901,LEFT(_xlpm.w,FIND(_xlpm.sep,_xlpm.w)-1))</f>
        <v>ɹpsə</v>
      </c>
      <c r="J4901" s="1" t="str">
        <f>_xlfn.LET(_xlpm.sep,":",_xlpm.w,$G4901,RIGHT(_xlpm.w,LEN(_xlpm.w)-FIND(_xlpm.sep,_xlpm.w)))</f>
        <v>rpsex</v>
      </c>
      <c r="K4901" s="10">
        <f>_xlfn.LET(_xlpm.w,I4901,LEN(_xlpm.w))</f>
        <v>4</v>
      </c>
      <c r="L4901" s="10">
        <f>_xlfn.LET(_xlpm.w,J4901,LEN(_xlpm.w))</f>
        <v>5</v>
      </c>
      <c r="M4901" s="10">
        <f>_xlfn.LET(_xlpm.a,K4901,_xlpm.b,L4901,MAX(_xlpm.a,_xlpm.b))</f>
        <v>5</v>
      </c>
      <c r="N4901" s="10">
        <f>_xlfn.LET(_xlpm.d,(K4901,L4901),MAX(_xlpm.d)-MIN(_xlpm.d))</f>
        <v>1</v>
      </c>
      <c r="O4901" s="1" t="str">
        <f>_xlfn.LET(_xlpm.sep,":",_xlpm.w,$G4901,_xlfn.CONCAT("~",RIGHT(_xlpm.w,LEN(_xlpm.w)-FIND(_xlpm.sep,_xlpm.w)),"~"))</f>
        <v>~rpsex~</v>
      </c>
      <c r="P4901" s="1" t="str">
        <f>_xlfn.LET(_xlpm.sep,":",_xlpm.w,$G4901,_xlfn.CONCAT("[",LEFT(_xlpm.w,FIND(_xlpm.sep,_xlpm.w)-1),"]"))</f>
        <v>[ɹpsə]</v>
      </c>
      <c r="Q4901" s="14" cm="1">
        <f t="array" ref="Q4901">SUM(_xlfn._xlws.FILTER($H$2:$H$7117,_xlfn.MAP($O$2:$O$7117,_xlfn.LAMBDA(_xlpm.x,_xlpm.x=$O4901))))</f>
        <v>4.9701789264413521E-5</v>
      </c>
      <c r="R4901" s="14">
        <f>$H4901/Q4901</f>
        <v>1</v>
      </c>
      <c r="S4901" s="14" cm="1">
        <f t="array" ref="S4901">SUM(_xlfn._xlws.FILTER($H$2:$H$7117,_xlfn.MAP($P$2:$P$7117,_xlfn.LAMBDA(_xlpm.x,_xlpm.x=$P4901))))</f>
        <v>2.4850894632206762E-4</v>
      </c>
      <c r="T4901" s="14">
        <f>$H4901/S4901</f>
        <v>0.19999999999999998</v>
      </c>
      <c r="U4901" s="14">
        <f>_xlfn.LET(_xlpm.freq,F4901,_xlpm.size,M4901+1,_xlpm.F,V4901,LOG(1+_xlpm.freq)*LOG(1+_xlpm.size)*_xlpm.F)</f>
        <v>8.479995310704358E-2</v>
      </c>
      <c r="V4901" s="14">
        <f>_xlfn.LET(_xlpm.a,T4901,_xlpm.b,R4901,2*_xlpm.a*_xlpm.b/(_xlpm.a+_xlpm.b))</f>
        <v>0.33333333333333331</v>
      </c>
      <c r="W4901" s="14">
        <f>_xlfn.LET(_xlpm.p,R4901,_xlpm.q,T4901,LOG(_xlpm.p/_xlpm.q))</f>
        <v>0.69897000433601886</v>
      </c>
      <c r="X4901" s="2"/>
    </row>
    <row r="4902" spans="1:24">
      <c r="A4902" s="1" t="str">
        <f>_xlfn.LET(_xlpm.sep," : ",CONCATENATE(O4902,_xlpm.sep,P4902))</f>
        <v>~rtmer~ : [ɹtmə]</v>
      </c>
      <c r="B4902" s="1">
        <f>_xlfn.LET(_xlpm.d,$G4902,_xlpm.k,_xlfn.CONCAT(LEFT(TRIM(B$1),1),"*"),COUNTIF(_xlpm.d,_xlpm.k))</f>
        <v>1</v>
      </c>
      <c r="C4902" s="1">
        <f>_xlfn.LET(_xlpm.d,$G4902,_xlpm.k,_xlfn.CONCAT(LEFT(TRIM(C$1),1),"*"),COUNTIF(_xlpm.d,_xlpm.k))</f>
        <v>0</v>
      </c>
      <c r="D4902" s="1">
        <f>_xlfn.LET(_xlpm.d,$G4902,_xlpm.k,_xlfn.CONCAT(LEFT(TRIM(D$1),1),"*"),COUNTIF(_xlpm.d,_xlpm.k))</f>
        <v>0</v>
      </c>
      <c r="E4902" s="1">
        <f>LOG(F4902+1,10)</f>
        <v>0.30102999566398114</v>
      </c>
      <c r="F4902" s="7">
        <v>1</v>
      </c>
      <c r="G4902" s="9" t="s">
        <v>6319</v>
      </c>
      <c r="H4902" s="4">
        <f>F4902/freq.sum.r6e</f>
        <v>4.9701789264413521E-5</v>
      </c>
      <c r="I4902" s="1" t="str">
        <f>_xlfn.LET(_xlpm.sep,":",_xlpm.w,$G4902,LEFT(_xlpm.w,FIND(_xlpm.sep,_xlpm.w)-1))</f>
        <v>ɹtmə</v>
      </c>
      <c r="J4902" s="1" t="str">
        <f>_xlfn.LET(_xlpm.sep,":",_xlpm.w,$G4902,RIGHT(_xlpm.w,LEN(_xlpm.w)-FIND(_xlpm.sep,_xlpm.w)))</f>
        <v>rtmer</v>
      </c>
      <c r="K4902" s="10">
        <f>_xlfn.LET(_xlpm.w,I4902,LEN(_xlpm.w))</f>
        <v>4</v>
      </c>
      <c r="L4902" s="10">
        <f>_xlfn.LET(_xlpm.w,J4902,LEN(_xlpm.w))</f>
        <v>5</v>
      </c>
      <c r="M4902" s="10">
        <f>_xlfn.LET(_xlpm.a,K4902,_xlpm.b,L4902,MAX(_xlpm.a,_xlpm.b))</f>
        <v>5</v>
      </c>
      <c r="N4902" s="10">
        <f>_xlfn.LET(_xlpm.d,(K4902,L4902),MAX(_xlpm.d)-MIN(_xlpm.d))</f>
        <v>1</v>
      </c>
      <c r="O4902" s="1" t="str">
        <f>_xlfn.LET(_xlpm.sep,":",_xlpm.w,$G4902,_xlfn.CONCAT("~",RIGHT(_xlpm.w,LEN(_xlpm.w)-FIND(_xlpm.sep,_xlpm.w)),"~"))</f>
        <v>~rtmer~</v>
      </c>
      <c r="P4902" s="1" t="str">
        <f>_xlfn.LET(_xlpm.sep,":",_xlpm.w,$G4902,_xlfn.CONCAT("[",LEFT(_xlpm.w,FIND(_xlpm.sep,_xlpm.w)-1),"]"))</f>
        <v>[ɹtmə]</v>
      </c>
      <c r="Q4902" s="14" cm="1">
        <f t="array" ref="Q4902">SUM(_xlfn._xlws.FILTER($H$2:$H$7111,_xlfn.MAP($O$2:$O$7111,_xlfn.LAMBDA(_xlpm.x,_xlpm.x=$O4902))))</f>
        <v>4.9701789264413521E-5</v>
      </c>
      <c r="R4902" s="14">
        <f>$H4902/Q4902</f>
        <v>1</v>
      </c>
      <c r="S4902" s="14" cm="1">
        <f t="array" ref="S4902">SUM(_xlfn._xlws.FILTER($H$2:$H$7111,_xlfn.MAP($P$2:$P$7111,_xlfn.LAMBDA(_xlpm.x,_xlpm.x=$P4902))))</f>
        <v>2.4850894632206762E-4</v>
      </c>
      <c r="T4902" s="14">
        <f>$H4902/S4902</f>
        <v>0.19999999999999998</v>
      </c>
      <c r="U4902" s="14">
        <f>_xlfn.LET(_xlpm.freq,F4902,_xlpm.size,M4902+1,_xlpm.F,V4902,LOG(1+_xlpm.freq)*LOG(1+_xlpm.size)*_xlpm.F)</f>
        <v>8.479995310704358E-2</v>
      </c>
      <c r="V4902" s="14">
        <f>_xlfn.LET(_xlpm.a,T4902,_xlpm.b,R4902,2*_xlpm.a*_xlpm.b/(_xlpm.a+_xlpm.b))</f>
        <v>0.33333333333333331</v>
      </c>
      <c r="W4902" s="14">
        <f>_xlfn.LET(_xlpm.p,R4902,_xlpm.q,T4902,LOG(_xlpm.p/_xlpm.q))</f>
        <v>0.69897000433601886</v>
      </c>
      <c r="X4902" s="2"/>
    </row>
    <row r="4903" spans="1:24">
      <c r="A4903" s="1" t="str">
        <f>_xlfn.LET(_xlpm.sep," : ",CONCATENATE(O4903,_xlpm.sep,P4903))</f>
        <v>~rtmex~ : [ɹtmə]</v>
      </c>
      <c r="B4903" s="1">
        <f>_xlfn.LET(_xlpm.d,$G4903,_xlpm.k,_xlfn.CONCAT(LEFT(TRIM(B$1),1),"*"),COUNTIF(_xlpm.d,_xlpm.k))</f>
        <v>1</v>
      </c>
      <c r="C4903" s="1">
        <f>_xlfn.LET(_xlpm.d,$G4903,_xlpm.k,_xlfn.CONCAT(LEFT(TRIM(C$1),1),"*"),COUNTIF(_xlpm.d,_xlpm.k))</f>
        <v>0</v>
      </c>
      <c r="D4903" s="1">
        <f>_xlfn.LET(_xlpm.d,$G4903,_xlpm.k,_xlfn.CONCAT(LEFT(TRIM(D$1),1),"*"),COUNTIF(_xlpm.d,_xlpm.k))</f>
        <v>0</v>
      </c>
      <c r="E4903" s="1">
        <f>LOG(F4903+1,10)</f>
        <v>0.30102999566398114</v>
      </c>
      <c r="F4903" s="7">
        <v>1</v>
      </c>
      <c r="G4903" s="9" t="s">
        <v>6321</v>
      </c>
      <c r="H4903" s="4">
        <f>F4903/freq.sum.r6e</f>
        <v>4.9701789264413521E-5</v>
      </c>
      <c r="I4903" s="1" t="str">
        <f>_xlfn.LET(_xlpm.sep,":",_xlpm.w,$G4903,LEFT(_xlpm.w,FIND(_xlpm.sep,_xlpm.w)-1))</f>
        <v>ɹtmə</v>
      </c>
      <c r="J4903" s="1" t="str">
        <f>_xlfn.LET(_xlpm.sep,":",_xlpm.w,$G4903,RIGHT(_xlpm.w,LEN(_xlpm.w)-FIND(_xlpm.sep,_xlpm.w)))</f>
        <v>rtmex</v>
      </c>
      <c r="K4903" s="10">
        <f>_xlfn.LET(_xlpm.w,I4903,LEN(_xlpm.w))</f>
        <v>4</v>
      </c>
      <c r="L4903" s="10">
        <f>_xlfn.LET(_xlpm.w,J4903,LEN(_xlpm.w))</f>
        <v>5</v>
      </c>
      <c r="M4903" s="10">
        <f>_xlfn.LET(_xlpm.a,K4903,_xlpm.b,L4903,MAX(_xlpm.a,_xlpm.b))</f>
        <v>5</v>
      </c>
      <c r="N4903" s="10">
        <f>_xlfn.LET(_xlpm.d,(K4903,L4903),MAX(_xlpm.d)-MIN(_xlpm.d))</f>
        <v>1</v>
      </c>
      <c r="O4903" s="1" t="str">
        <f>_xlfn.LET(_xlpm.sep,":",_xlpm.w,$G4903,_xlfn.CONCAT("~",RIGHT(_xlpm.w,LEN(_xlpm.w)-FIND(_xlpm.sep,_xlpm.w)),"~"))</f>
        <v>~rtmex~</v>
      </c>
      <c r="P4903" s="1" t="str">
        <f>_xlfn.LET(_xlpm.sep,":",_xlpm.w,$G4903,_xlfn.CONCAT("[",LEFT(_xlpm.w,FIND(_xlpm.sep,_xlpm.w)-1),"]"))</f>
        <v>[ɹtmə]</v>
      </c>
      <c r="Q4903" s="14" cm="1">
        <f t="array" ref="Q4903">SUM(_xlfn._xlws.FILTER($H$2:$H$7117,_xlfn.MAP($O$2:$O$7117,_xlfn.LAMBDA(_xlpm.x,_xlpm.x=$O4903))))</f>
        <v>4.9701789264413521E-5</v>
      </c>
      <c r="R4903" s="14">
        <f>$H4903/Q4903</f>
        <v>1</v>
      </c>
      <c r="S4903" s="14" cm="1">
        <f t="array" ref="S4903">SUM(_xlfn._xlws.FILTER($H$2:$H$7117,_xlfn.MAP($P$2:$P$7117,_xlfn.LAMBDA(_xlpm.x,_xlpm.x=$P4903))))</f>
        <v>2.4850894632206762E-4</v>
      </c>
      <c r="T4903" s="14">
        <f>$H4903/S4903</f>
        <v>0.19999999999999998</v>
      </c>
      <c r="U4903" s="14">
        <f>_xlfn.LET(_xlpm.freq,F4903,_xlpm.size,M4903+1,_xlpm.F,V4903,LOG(1+_xlpm.freq)*LOG(1+_xlpm.size)*_xlpm.F)</f>
        <v>8.479995310704358E-2</v>
      </c>
      <c r="V4903" s="14">
        <f>_xlfn.LET(_xlpm.a,T4903,_xlpm.b,R4903,2*_xlpm.a*_xlpm.b/(_xlpm.a+_xlpm.b))</f>
        <v>0.33333333333333331</v>
      </c>
      <c r="W4903" s="14">
        <f>_xlfn.LET(_xlpm.p,R4903,_xlpm.q,T4903,LOG(_xlpm.p/_xlpm.q))</f>
        <v>0.69897000433601886</v>
      </c>
      <c r="X4903" s="2"/>
    </row>
    <row r="4904" spans="1:24">
      <c r="A4904" s="1" t="str">
        <f>_xlfn.LET(_xlpm.sep," : ",CONCATENATE(O4904,_xlpm.sep,P4904))</f>
        <v>~rtner~ : [ɹtnə]</v>
      </c>
      <c r="B4904" s="1">
        <f>_xlfn.LET(_xlpm.d,$G4904,_xlpm.k,_xlfn.CONCAT(LEFT(TRIM(B$1),1),"*"),COUNTIF(_xlpm.d,_xlpm.k))</f>
        <v>1</v>
      </c>
      <c r="C4904" s="1">
        <f>_xlfn.LET(_xlpm.d,$G4904,_xlpm.k,_xlfn.CONCAT(LEFT(TRIM(C$1),1),"*"),COUNTIF(_xlpm.d,_xlpm.k))</f>
        <v>0</v>
      </c>
      <c r="D4904" s="1">
        <f>_xlfn.LET(_xlpm.d,$G4904,_xlpm.k,_xlfn.CONCAT(LEFT(TRIM(D$1),1),"*"),COUNTIF(_xlpm.d,_xlpm.k))</f>
        <v>0</v>
      </c>
      <c r="E4904" s="1">
        <f>LOG(F4904+1,10)</f>
        <v>0.30102999566398114</v>
      </c>
      <c r="F4904" s="7">
        <v>1</v>
      </c>
      <c r="G4904" s="9" t="s">
        <v>6323</v>
      </c>
      <c r="H4904" s="4">
        <f>F4904/freq.sum.r6e</f>
        <v>4.9701789264413521E-5</v>
      </c>
      <c r="I4904" s="1" t="str">
        <f>_xlfn.LET(_xlpm.sep,":",_xlpm.w,$G4904,LEFT(_xlpm.w,FIND(_xlpm.sep,_xlpm.w)-1))</f>
        <v>ɹtnə</v>
      </c>
      <c r="J4904" s="1" t="str">
        <f>_xlfn.LET(_xlpm.sep,":",_xlpm.w,$G4904,RIGHT(_xlpm.w,LEN(_xlpm.w)-FIND(_xlpm.sep,_xlpm.w)))</f>
        <v>rtner</v>
      </c>
      <c r="K4904" s="10">
        <f>_xlfn.LET(_xlpm.w,I4904,LEN(_xlpm.w))</f>
        <v>4</v>
      </c>
      <c r="L4904" s="10">
        <f>_xlfn.LET(_xlpm.w,J4904,LEN(_xlpm.w))</f>
        <v>5</v>
      </c>
      <c r="M4904" s="10">
        <f>_xlfn.LET(_xlpm.a,K4904,_xlpm.b,L4904,MAX(_xlpm.a,_xlpm.b))</f>
        <v>5</v>
      </c>
      <c r="N4904" s="10">
        <f>_xlfn.LET(_xlpm.d,(K4904,L4904),MAX(_xlpm.d)-MIN(_xlpm.d))</f>
        <v>1</v>
      </c>
      <c r="O4904" s="1" t="str">
        <f>_xlfn.LET(_xlpm.sep,":",_xlpm.w,$G4904,_xlfn.CONCAT("~",RIGHT(_xlpm.w,LEN(_xlpm.w)-FIND(_xlpm.sep,_xlpm.w)),"~"))</f>
        <v>~rtner~</v>
      </c>
      <c r="P4904" s="1" t="str">
        <f>_xlfn.LET(_xlpm.sep,":",_xlpm.w,$G4904,_xlfn.CONCAT("[",LEFT(_xlpm.w,FIND(_xlpm.sep,_xlpm.w)-1),"]"))</f>
        <v>[ɹtnə]</v>
      </c>
      <c r="Q4904" s="14" cm="1">
        <f t="array" ref="Q4904">SUM(_xlfn._xlws.FILTER($H$2:$H$7117,_xlfn.MAP($O$2:$O$7117,_xlfn.LAMBDA(_xlpm.x,_xlpm.x=$O4904))))</f>
        <v>4.9701789264413521E-5</v>
      </c>
      <c r="R4904" s="14">
        <f>$H4904/Q4904</f>
        <v>1</v>
      </c>
      <c r="S4904" s="14" cm="1">
        <f t="array" ref="S4904">SUM(_xlfn._xlws.FILTER($H$2:$H$7117,_xlfn.MAP($P$2:$P$7117,_xlfn.LAMBDA(_xlpm.x,_xlpm.x=$P4904))))</f>
        <v>2.4850894632206762E-4</v>
      </c>
      <c r="T4904" s="14">
        <f>$H4904/S4904</f>
        <v>0.19999999999999998</v>
      </c>
      <c r="U4904" s="14">
        <f>_xlfn.LET(_xlpm.freq,F4904,_xlpm.size,M4904+1,_xlpm.F,V4904,LOG(1+_xlpm.freq)*LOG(1+_xlpm.size)*_xlpm.F)</f>
        <v>8.479995310704358E-2</v>
      </c>
      <c r="V4904" s="14">
        <f>_xlfn.LET(_xlpm.a,T4904,_xlpm.b,R4904,2*_xlpm.a*_xlpm.b/(_xlpm.a+_xlpm.b))</f>
        <v>0.33333333333333331</v>
      </c>
      <c r="W4904" s="14">
        <f>_xlfn.LET(_xlpm.p,R4904,_xlpm.q,T4904,LOG(_xlpm.p/_xlpm.q))</f>
        <v>0.69897000433601886</v>
      </c>
      <c r="X4904" s="2"/>
    </row>
    <row r="4905" spans="1:24">
      <c r="A4905" s="1" t="str">
        <f>_xlfn.LET(_xlpm.sep," : ",CONCATENATE(O4905,_xlpm.sep,P4905))</f>
        <v>~rtnex~ : [ɹtnə]</v>
      </c>
      <c r="B4905" s="1">
        <f>_xlfn.LET(_xlpm.d,$G4905,_xlpm.k,_xlfn.CONCAT(LEFT(TRIM(B$1),1),"*"),COUNTIF(_xlpm.d,_xlpm.k))</f>
        <v>1</v>
      </c>
      <c r="C4905" s="1">
        <f>_xlfn.LET(_xlpm.d,$G4905,_xlpm.k,_xlfn.CONCAT(LEFT(TRIM(C$1),1),"*"),COUNTIF(_xlpm.d,_xlpm.k))</f>
        <v>0</v>
      </c>
      <c r="D4905" s="1">
        <f>_xlfn.LET(_xlpm.d,$G4905,_xlpm.k,_xlfn.CONCAT(LEFT(TRIM(D$1),1),"*"),COUNTIF(_xlpm.d,_xlpm.k))</f>
        <v>0</v>
      </c>
      <c r="E4905" s="1">
        <f>LOG(F4905+1,10)</f>
        <v>0.30102999566398114</v>
      </c>
      <c r="F4905" s="7">
        <v>1</v>
      </c>
      <c r="G4905" s="9" t="s">
        <v>6325</v>
      </c>
      <c r="H4905" s="4">
        <f>F4905/freq.sum.r6e</f>
        <v>4.9701789264413521E-5</v>
      </c>
      <c r="I4905" s="1" t="str">
        <f>_xlfn.LET(_xlpm.sep,":",_xlpm.w,$G4905,LEFT(_xlpm.w,FIND(_xlpm.sep,_xlpm.w)-1))</f>
        <v>ɹtnə</v>
      </c>
      <c r="J4905" s="1" t="str">
        <f>_xlfn.LET(_xlpm.sep,":",_xlpm.w,$G4905,RIGHT(_xlpm.w,LEN(_xlpm.w)-FIND(_xlpm.sep,_xlpm.w)))</f>
        <v>rtnex</v>
      </c>
      <c r="K4905" s="10">
        <f>_xlfn.LET(_xlpm.w,I4905,LEN(_xlpm.w))</f>
        <v>4</v>
      </c>
      <c r="L4905" s="10">
        <f>_xlfn.LET(_xlpm.w,J4905,LEN(_xlpm.w))</f>
        <v>5</v>
      </c>
      <c r="M4905" s="10">
        <f>_xlfn.LET(_xlpm.a,K4905,_xlpm.b,L4905,MAX(_xlpm.a,_xlpm.b))</f>
        <v>5</v>
      </c>
      <c r="N4905" s="10">
        <f>_xlfn.LET(_xlpm.d,(K4905,L4905),MAX(_xlpm.d)-MIN(_xlpm.d))</f>
        <v>1</v>
      </c>
      <c r="O4905" s="1" t="str">
        <f>_xlfn.LET(_xlpm.sep,":",_xlpm.w,$G4905,_xlfn.CONCAT("~",RIGHT(_xlpm.w,LEN(_xlpm.w)-FIND(_xlpm.sep,_xlpm.w)),"~"))</f>
        <v>~rtnex~</v>
      </c>
      <c r="P4905" s="1" t="str">
        <f>_xlfn.LET(_xlpm.sep,":",_xlpm.w,$G4905,_xlfn.CONCAT("[",LEFT(_xlpm.w,FIND(_xlpm.sep,_xlpm.w)-1),"]"))</f>
        <v>[ɹtnə]</v>
      </c>
      <c r="Q4905" s="14" cm="1">
        <f t="array" ref="Q4905">SUM(_xlfn._xlws.FILTER($H$2:$H$7117,_xlfn.MAP($O$2:$O$7117,_xlfn.LAMBDA(_xlpm.x,_xlpm.x=$O4905))))</f>
        <v>4.9701789264413521E-5</v>
      </c>
      <c r="R4905" s="14">
        <f>$H4905/Q4905</f>
        <v>1</v>
      </c>
      <c r="S4905" s="14" cm="1">
        <f t="array" ref="S4905">SUM(_xlfn._xlws.FILTER($H$2:$H$7117,_xlfn.MAP($P$2:$P$7117,_xlfn.LAMBDA(_xlpm.x,_xlpm.x=$P4905))))</f>
        <v>2.4850894632206762E-4</v>
      </c>
      <c r="T4905" s="14">
        <f>$H4905/S4905</f>
        <v>0.19999999999999998</v>
      </c>
      <c r="U4905" s="14">
        <f>_xlfn.LET(_xlpm.freq,F4905,_xlpm.size,M4905+1,_xlpm.F,V4905,LOG(1+_xlpm.freq)*LOG(1+_xlpm.size)*_xlpm.F)</f>
        <v>8.479995310704358E-2</v>
      </c>
      <c r="V4905" s="14">
        <f>_xlfn.LET(_xlpm.a,T4905,_xlpm.b,R4905,2*_xlpm.a*_xlpm.b/(_xlpm.a+_xlpm.b))</f>
        <v>0.33333333333333331</v>
      </c>
      <c r="W4905" s="14">
        <f>_xlfn.LET(_xlpm.p,R4905,_xlpm.q,T4905,LOG(_xlpm.p/_xlpm.q))</f>
        <v>0.69897000433601886</v>
      </c>
      <c r="X4905" s="2"/>
    </row>
    <row r="4906" spans="1:24">
      <c r="A4906" s="1" t="str">
        <f>_xlfn.LET(_xlpm.sep," : ",CONCATENATE(O4906,_xlpm.sep,P4906))</f>
        <v>~ngtor~ : [ŋtə]</v>
      </c>
      <c r="B4906" s="1">
        <f>_xlfn.LET(_xlpm.d,$G4906,_xlpm.k,_xlfn.CONCAT(LEFT(TRIM(B$1),1),"*"),COUNTIF(_xlpm.d,_xlpm.k))</f>
        <v>0</v>
      </c>
      <c r="C4906" s="1">
        <f>_xlfn.LET(_xlpm.d,$G4906,_xlpm.k,_xlfn.CONCAT(LEFT(TRIM(C$1),1),"*"),COUNTIF(_xlpm.d,_xlpm.k))</f>
        <v>0</v>
      </c>
      <c r="D4906" s="1">
        <f>_xlfn.LET(_xlpm.d,$G4906,_xlpm.k,_xlfn.CONCAT(LEFT(TRIM(D$1),1),"*"),COUNTIF(_xlpm.d,_xlpm.k))</f>
        <v>0</v>
      </c>
      <c r="E4906" s="1">
        <f>LOG(F4906+1,10)</f>
        <v>0.30102999566398114</v>
      </c>
      <c r="F4906" s="7">
        <v>1</v>
      </c>
      <c r="G4906" s="9" t="s">
        <v>6332</v>
      </c>
      <c r="H4906" s="4">
        <f>F4906/freq.sum.r6e</f>
        <v>4.9701789264413521E-5</v>
      </c>
      <c r="I4906" s="1" t="str">
        <f>_xlfn.LET(_xlpm.sep,":",_xlpm.w,$G4906,LEFT(_xlpm.w,FIND(_xlpm.sep,_xlpm.w)-1))</f>
        <v>ŋtə</v>
      </c>
      <c r="J4906" s="1" t="str">
        <f>_xlfn.LET(_xlpm.sep,":",_xlpm.w,$G4906,RIGHT(_xlpm.w,LEN(_xlpm.w)-FIND(_xlpm.sep,_xlpm.w)))</f>
        <v>ngtor</v>
      </c>
      <c r="K4906" s="10">
        <f>_xlfn.LET(_xlpm.w,I4906,LEN(_xlpm.w))</f>
        <v>3</v>
      </c>
      <c r="L4906" s="10">
        <f>_xlfn.LET(_xlpm.w,J4906,LEN(_xlpm.w))</f>
        <v>5</v>
      </c>
      <c r="M4906" s="10">
        <f>_xlfn.LET(_xlpm.a,K4906,_xlpm.b,L4906,MAX(_xlpm.a,_xlpm.b))</f>
        <v>5</v>
      </c>
      <c r="N4906" s="10">
        <f>_xlfn.LET(_xlpm.d,(K4906,L4906),MAX(_xlpm.d)-MIN(_xlpm.d))</f>
        <v>2</v>
      </c>
      <c r="O4906" s="1" t="str">
        <f>_xlfn.LET(_xlpm.sep,":",_xlpm.w,$G4906,_xlfn.CONCAT("~",RIGHT(_xlpm.w,LEN(_xlpm.w)-FIND(_xlpm.sep,_xlpm.w)),"~"))</f>
        <v>~ngtor~</v>
      </c>
      <c r="P4906" s="1" t="str">
        <f>_xlfn.LET(_xlpm.sep,":",_xlpm.w,$G4906,_xlfn.CONCAT("[",LEFT(_xlpm.w,FIND(_xlpm.sep,_xlpm.w)-1),"]"))</f>
        <v>[ŋtə]</v>
      </c>
      <c r="Q4906" s="14" cm="1">
        <f t="array" ref="Q4906">SUM(_xlfn._xlws.FILTER($H$2:$H$7117,_xlfn.MAP($O$2:$O$7117,_xlfn.LAMBDA(_xlpm.x,_xlpm.x=$O4906))))</f>
        <v>4.9701789264413521E-5</v>
      </c>
      <c r="R4906" s="14">
        <f>$H4906/Q4906</f>
        <v>1</v>
      </c>
      <c r="S4906" s="14" cm="1">
        <f t="array" ref="S4906">SUM(_xlfn._xlws.FILTER($H$2:$H$7117,_xlfn.MAP($P$2:$P$7117,_xlfn.LAMBDA(_xlpm.x,_xlpm.x=$P4906))))</f>
        <v>2.4850894632206762E-4</v>
      </c>
      <c r="T4906" s="14">
        <f>$H4906/S4906</f>
        <v>0.19999999999999998</v>
      </c>
      <c r="U4906" s="14">
        <f>_xlfn.LET(_xlpm.freq,F4906,_xlpm.size,M4906+1,_xlpm.F,V4906,LOG(1+_xlpm.freq)*LOG(1+_xlpm.size)*_xlpm.F)</f>
        <v>8.479995310704358E-2</v>
      </c>
      <c r="V4906" s="14">
        <f>_xlfn.LET(_xlpm.a,T4906,_xlpm.b,R4906,2*_xlpm.a*_xlpm.b/(_xlpm.a+_xlpm.b))</f>
        <v>0.33333333333333331</v>
      </c>
      <c r="W4906" s="14">
        <f>_xlfn.LET(_xlpm.p,R4906,_xlpm.q,T4906,LOG(_xlpm.p/_xlpm.q))</f>
        <v>0.69897000433601886</v>
      </c>
      <c r="X4906" s="2"/>
    </row>
    <row r="4907" spans="1:24">
      <c r="A4907" s="1" t="str">
        <f>_xlfn.LET(_xlpm.sep," : ",CONCATENATE(O4907,_xlpm.sep,P4907))</f>
        <v>~ngtox~ : [ŋtə]</v>
      </c>
      <c r="B4907" s="1">
        <f>_xlfn.LET(_xlpm.d,$G4907,_xlpm.k,_xlfn.CONCAT(LEFT(TRIM(B$1),1),"*"),COUNTIF(_xlpm.d,_xlpm.k))</f>
        <v>0</v>
      </c>
      <c r="C4907" s="1">
        <f>_xlfn.LET(_xlpm.d,$G4907,_xlpm.k,_xlfn.CONCAT(LEFT(TRIM(C$1),1),"*"),COUNTIF(_xlpm.d,_xlpm.k))</f>
        <v>0</v>
      </c>
      <c r="D4907" s="1">
        <f>_xlfn.LET(_xlpm.d,$G4907,_xlpm.k,_xlfn.CONCAT(LEFT(TRIM(D$1),1),"*"),COUNTIF(_xlpm.d,_xlpm.k))</f>
        <v>0</v>
      </c>
      <c r="E4907" s="1">
        <f>LOG(F4907+1,10)</f>
        <v>0.30102999566398114</v>
      </c>
      <c r="F4907" s="7">
        <v>1</v>
      </c>
      <c r="G4907" s="9" t="s">
        <v>6334</v>
      </c>
      <c r="H4907" s="4">
        <f>F4907/freq.sum.r6e</f>
        <v>4.9701789264413521E-5</v>
      </c>
      <c r="I4907" s="1" t="str">
        <f>_xlfn.LET(_xlpm.sep,":",_xlpm.w,$G4907,LEFT(_xlpm.w,FIND(_xlpm.sep,_xlpm.w)-1))</f>
        <v>ŋtə</v>
      </c>
      <c r="J4907" s="1" t="str">
        <f>_xlfn.LET(_xlpm.sep,":",_xlpm.w,$G4907,RIGHT(_xlpm.w,LEN(_xlpm.w)-FIND(_xlpm.sep,_xlpm.w)))</f>
        <v>ngtox</v>
      </c>
      <c r="K4907" s="10">
        <f>_xlfn.LET(_xlpm.w,I4907,LEN(_xlpm.w))</f>
        <v>3</v>
      </c>
      <c r="L4907" s="10">
        <f>_xlfn.LET(_xlpm.w,J4907,LEN(_xlpm.w))</f>
        <v>5</v>
      </c>
      <c r="M4907" s="10">
        <f>_xlfn.LET(_xlpm.a,K4907,_xlpm.b,L4907,MAX(_xlpm.a,_xlpm.b))</f>
        <v>5</v>
      </c>
      <c r="N4907" s="10">
        <f>_xlfn.LET(_xlpm.d,(K4907,L4907),MAX(_xlpm.d)-MIN(_xlpm.d))</f>
        <v>2</v>
      </c>
      <c r="O4907" s="1" t="str">
        <f>_xlfn.LET(_xlpm.sep,":",_xlpm.w,$G4907,_xlfn.CONCAT("~",RIGHT(_xlpm.w,LEN(_xlpm.w)-FIND(_xlpm.sep,_xlpm.w)),"~"))</f>
        <v>~ngtox~</v>
      </c>
      <c r="P4907" s="1" t="str">
        <f>_xlfn.LET(_xlpm.sep,":",_xlpm.w,$G4907,_xlfn.CONCAT("[",LEFT(_xlpm.w,FIND(_xlpm.sep,_xlpm.w)-1),"]"))</f>
        <v>[ŋtə]</v>
      </c>
      <c r="Q4907" s="14" cm="1">
        <f t="array" ref="Q4907">SUM(_xlfn._xlws.FILTER($H$2:$H$7117,_xlfn.MAP($O$2:$O$7117,_xlfn.LAMBDA(_xlpm.x,_xlpm.x=$O4907))))</f>
        <v>4.9701789264413521E-5</v>
      </c>
      <c r="R4907" s="14">
        <f>$H4907/Q4907</f>
        <v>1</v>
      </c>
      <c r="S4907" s="14" cm="1">
        <f t="array" ref="S4907">SUM(_xlfn._xlws.FILTER($H$2:$H$7117,_xlfn.MAP($P$2:$P$7117,_xlfn.LAMBDA(_xlpm.x,_xlpm.x=$P4907))))</f>
        <v>2.4850894632206762E-4</v>
      </c>
      <c r="T4907" s="14">
        <f>$H4907/S4907</f>
        <v>0.19999999999999998</v>
      </c>
      <c r="U4907" s="14">
        <f>_xlfn.LET(_xlpm.freq,F4907,_xlpm.size,M4907+1,_xlpm.F,V4907,LOG(1+_xlpm.freq)*LOG(1+_xlpm.size)*_xlpm.F)</f>
        <v>8.479995310704358E-2</v>
      </c>
      <c r="V4907" s="14">
        <f>_xlfn.LET(_xlpm.a,T4907,_xlpm.b,R4907,2*_xlpm.a*_xlpm.b/(_xlpm.a+_xlpm.b))</f>
        <v>0.33333333333333331</v>
      </c>
      <c r="W4907" s="14">
        <f>_xlfn.LET(_xlpm.p,R4907,_xlpm.q,T4907,LOG(_xlpm.p/_xlpm.q))</f>
        <v>0.69897000433601886</v>
      </c>
      <c r="X4907" s="2"/>
    </row>
    <row r="4908" spans="1:24">
      <c r="A4908" s="1" t="str">
        <f>_xlfn.LET(_xlpm.sep," : ",CONCATENATE(O4908,_xlpm.sep,P4908))</f>
        <v>~rtrax~ : [ɹtɹə]</v>
      </c>
      <c r="B4908" s="1">
        <f>_xlfn.LET(_xlpm.d,$G4908,_xlpm.k,_xlfn.CONCAT(LEFT(TRIM(B$1),1),"*"),COUNTIF(_xlpm.d,_xlpm.k))</f>
        <v>1</v>
      </c>
      <c r="C4908" s="1">
        <f>_xlfn.LET(_xlpm.d,$G4908,_xlpm.k,_xlfn.CONCAT(LEFT(TRIM(C$1),1),"*"),COUNTIF(_xlpm.d,_xlpm.k))</f>
        <v>0</v>
      </c>
      <c r="D4908" s="1">
        <f>_xlfn.LET(_xlpm.d,$G4908,_xlpm.k,_xlfn.CONCAT(LEFT(TRIM(D$1),1),"*"),COUNTIF(_xlpm.d,_xlpm.k))</f>
        <v>0</v>
      </c>
      <c r="E4908" s="1">
        <f>LOG(F4908+1,10)</f>
        <v>0.30102999566398114</v>
      </c>
      <c r="F4908" s="7">
        <v>1</v>
      </c>
      <c r="G4908" s="9" t="s">
        <v>6390</v>
      </c>
      <c r="H4908" s="4">
        <f>F4908/freq.sum.r6e</f>
        <v>4.9701789264413521E-5</v>
      </c>
      <c r="I4908" s="1" t="str">
        <f>_xlfn.LET(_xlpm.sep,":",_xlpm.w,$G4908,LEFT(_xlpm.w,FIND(_xlpm.sep,_xlpm.w)-1))</f>
        <v>ɹtɹə</v>
      </c>
      <c r="J4908" s="1" t="str">
        <f>_xlfn.LET(_xlpm.sep,":",_xlpm.w,$G4908,RIGHT(_xlpm.w,LEN(_xlpm.w)-FIND(_xlpm.sep,_xlpm.w)))</f>
        <v>rtrax</v>
      </c>
      <c r="K4908" s="10">
        <f>_xlfn.LET(_xlpm.w,I4908,LEN(_xlpm.w))</f>
        <v>4</v>
      </c>
      <c r="L4908" s="10">
        <f>_xlfn.LET(_xlpm.w,J4908,LEN(_xlpm.w))</f>
        <v>5</v>
      </c>
      <c r="M4908" s="10">
        <f>_xlfn.LET(_xlpm.a,K4908,_xlpm.b,L4908,MAX(_xlpm.a,_xlpm.b))</f>
        <v>5</v>
      </c>
      <c r="N4908" s="10">
        <f>_xlfn.LET(_xlpm.d,(K4908,L4908),MAX(_xlpm.d)-MIN(_xlpm.d))</f>
        <v>1</v>
      </c>
      <c r="O4908" s="1" t="str">
        <f>_xlfn.LET(_xlpm.sep,":",_xlpm.w,$G4908,_xlfn.CONCAT("~",RIGHT(_xlpm.w,LEN(_xlpm.w)-FIND(_xlpm.sep,_xlpm.w)),"~"))</f>
        <v>~rtrax~</v>
      </c>
      <c r="P4908" s="1" t="str">
        <f>_xlfn.LET(_xlpm.sep,":",_xlpm.w,$G4908,_xlfn.CONCAT("[",LEFT(_xlpm.w,FIND(_xlpm.sep,_xlpm.w)-1),"]"))</f>
        <v>[ɹtɹə]</v>
      </c>
      <c r="Q4908" s="14" cm="1">
        <f t="array" ref="Q4908">SUM(_xlfn._xlws.FILTER($H$2:$H$7117,_xlfn.MAP($O$2:$O$7117,_xlfn.LAMBDA(_xlpm.x,_xlpm.x=$O4908))))</f>
        <v>4.9701789264413521E-5</v>
      </c>
      <c r="R4908" s="14">
        <f>$H4908/Q4908</f>
        <v>1</v>
      </c>
      <c r="S4908" s="14" cm="1">
        <f t="array" ref="S4908">SUM(_xlfn._xlws.FILTER($H$2:$H$7117,_xlfn.MAP($P$2:$P$7117,_xlfn.LAMBDA(_xlpm.x,_xlpm.x=$P4908))))</f>
        <v>2.4850894632206762E-4</v>
      </c>
      <c r="T4908" s="14">
        <f>$H4908/S4908</f>
        <v>0.19999999999999998</v>
      </c>
      <c r="U4908" s="14">
        <f>_xlfn.LET(_xlpm.freq,F4908,_xlpm.size,M4908+1,_xlpm.F,V4908,LOG(1+_xlpm.freq)*LOG(1+_xlpm.size)*_xlpm.F)</f>
        <v>8.479995310704358E-2</v>
      </c>
      <c r="V4908" s="14">
        <f>_xlfn.LET(_xlpm.a,T4908,_xlpm.b,R4908,2*_xlpm.a*_xlpm.b/(_xlpm.a+_xlpm.b))</f>
        <v>0.33333333333333331</v>
      </c>
      <c r="W4908" s="14">
        <f>_xlfn.LET(_xlpm.p,R4908,_xlpm.q,T4908,LOG(_xlpm.p/_xlpm.q))</f>
        <v>0.69897000433601886</v>
      </c>
      <c r="X4908" s="2"/>
    </row>
    <row r="4909" spans="1:24">
      <c r="A4909" s="1" t="str">
        <f>_xlfn.LET(_xlpm.sep," : ",CONCATENATE(O4909,_xlpm.sep,P4909))</f>
        <v>~rtrar~ : [ɹtɹə]</v>
      </c>
      <c r="B4909" s="1">
        <f>_xlfn.LET(_xlpm.d,$G4909,_xlpm.k,_xlfn.CONCAT(LEFT(TRIM(B$1),1),"*"),COUNTIF(_xlpm.d,_xlpm.k))</f>
        <v>1</v>
      </c>
      <c r="C4909" s="1">
        <f>_xlfn.LET(_xlpm.d,$G4909,_xlpm.k,_xlfn.CONCAT(LEFT(TRIM(C$1),1),"*"),COUNTIF(_xlpm.d,_xlpm.k))</f>
        <v>0</v>
      </c>
      <c r="D4909" s="1">
        <f>_xlfn.LET(_xlpm.d,$G4909,_xlpm.k,_xlfn.CONCAT(LEFT(TRIM(D$1),1),"*"),COUNTIF(_xlpm.d,_xlpm.k))</f>
        <v>0</v>
      </c>
      <c r="E4909" s="1">
        <f>LOG(F4909+1,10)</f>
        <v>0.30102999566398114</v>
      </c>
      <c r="F4909" s="7">
        <v>1</v>
      </c>
      <c r="G4909" s="9" t="s">
        <v>6388</v>
      </c>
      <c r="H4909" s="4">
        <f>F4909/freq.sum.r6e</f>
        <v>4.9701789264413521E-5</v>
      </c>
      <c r="I4909" s="1" t="str">
        <f>_xlfn.LET(_xlpm.sep,":",_xlpm.w,$G4909,LEFT(_xlpm.w,FIND(_xlpm.sep,_xlpm.w)-1))</f>
        <v>ɹtɹə</v>
      </c>
      <c r="J4909" s="1" t="str">
        <f>_xlfn.LET(_xlpm.sep,":",_xlpm.w,$G4909,RIGHT(_xlpm.w,LEN(_xlpm.w)-FIND(_xlpm.sep,_xlpm.w)))</f>
        <v>rtrar</v>
      </c>
      <c r="K4909" s="10">
        <f>_xlfn.LET(_xlpm.w,I4909,LEN(_xlpm.w))</f>
        <v>4</v>
      </c>
      <c r="L4909" s="10">
        <f>_xlfn.LET(_xlpm.w,J4909,LEN(_xlpm.w))</f>
        <v>5</v>
      </c>
      <c r="M4909" s="10">
        <f>_xlfn.LET(_xlpm.a,K4909,_xlpm.b,L4909,MAX(_xlpm.a,_xlpm.b))</f>
        <v>5</v>
      </c>
      <c r="N4909" s="10">
        <f>_xlfn.LET(_xlpm.d,(K4909,L4909),MAX(_xlpm.d)-MIN(_xlpm.d))</f>
        <v>1</v>
      </c>
      <c r="O4909" s="1" t="str">
        <f>_xlfn.LET(_xlpm.sep,":",_xlpm.w,$G4909,_xlfn.CONCAT("~",RIGHT(_xlpm.w,LEN(_xlpm.w)-FIND(_xlpm.sep,_xlpm.w)),"~"))</f>
        <v>~rtrar~</v>
      </c>
      <c r="P4909" s="1" t="str">
        <f>_xlfn.LET(_xlpm.sep,":",_xlpm.w,$G4909,_xlfn.CONCAT("[",LEFT(_xlpm.w,FIND(_xlpm.sep,_xlpm.w)-1),"]"))</f>
        <v>[ɹtɹə]</v>
      </c>
      <c r="Q4909" s="14" cm="1">
        <f t="array" ref="Q4909">SUM(_xlfn._xlws.FILTER($H$2:$H$7117,_xlfn.MAP($O$2:$O$7117,_xlfn.LAMBDA(_xlpm.x,_xlpm.x=$O4909))))</f>
        <v>4.9701789264413521E-5</v>
      </c>
      <c r="R4909" s="14">
        <f>$H4909/Q4909</f>
        <v>1</v>
      </c>
      <c r="S4909" s="14" cm="1">
        <f t="array" ref="S4909">SUM(_xlfn._xlws.FILTER($H$2:$H$7117,_xlfn.MAP($P$2:$P$7117,_xlfn.LAMBDA(_xlpm.x,_xlpm.x=$P4909))))</f>
        <v>2.4850894632206762E-4</v>
      </c>
      <c r="T4909" s="14">
        <f>$H4909/S4909</f>
        <v>0.19999999999999998</v>
      </c>
      <c r="U4909" s="14">
        <f>_xlfn.LET(_xlpm.freq,F4909,_xlpm.size,M4909+1,_xlpm.F,V4909,LOG(1+_xlpm.freq)*LOG(1+_xlpm.size)*_xlpm.F)</f>
        <v>8.479995310704358E-2</v>
      </c>
      <c r="V4909" s="14">
        <f>_xlfn.LET(_xlpm.a,T4909,_xlpm.b,R4909,2*_xlpm.a*_xlpm.b/(_xlpm.a+_xlpm.b))</f>
        <v>0.33333333333333331</v>
      </c>
      <c r="W4909" s="14">
        <f>_xlfn.LET(_xlpm.p,R4909,_xlpm.q,T4909,LOG(_xlpm.p/_xlpm.q))</f>
        <v>0.69897000433601886</v>
      </c>
      <c r="X4909" s="2"/>
    </row>
    <row r="4910" spans="1:24">
      <c r="A4910" s="1" t="str">
        <f>_xlfn.LET(_xlpm.sep," : ",CONCATENATE(O4910,_xlpm.sep,P4910))</f>
        <v>~guare~ : [ɡwə]</v>
      </c>
      <c r="B4910" s="1">
        <f>_xlfn.LET(_xlpm.d,$G4910,_xlpm.k,_xlfn.CONCAT(LEFT(TRIM(B$1),1),"*"),COUNTIF(_xlpm.d,_xlpm.k))</f>
        <v>0</v>
      </c>
      <c r="C4910" s="1">
        <f>_xlfn.LET(_xlpm.d,$G4910,_xlpm.k,_xlfn.CONCAT(LEFT(TRIM(C$1),1),"*"),COUNTIF(_xlpm.d,_xlpm.k))</f>
        <v>0</v>
      </c>
      <c r="D4910" s="1">
        <f>_xlfn.LET(_xlpm.d,$G4910,_xlpm.k,_xlfn.CONCAT(LEFT(TRIM(D$1),1),"*"),COUNTIF(_xlpm.d,_xlpm.k))</f>
        <v>0</v>
      </c>
      <c r="E4910" s="1">
        <f>LOG(F4910+1,10)</f>
        <v>0.30102999566398114</v>
      </c>
      <c r="F4910" s="7">
        <v>1</v>
      </c>
      <c r="G4910" s="9" t="s">
        <v>6453</v>
      </c>
      <c r="H4910" s="4">
        <f>F4910/freq.sum.r6e</f>
        <v>4.9701789264413521E-5</v>
      </c>
      <c r="I4910" s="1" t="str">
        <f>_xlfn.LET(_xlpm.sep,":",_xlpm.w,$G4910,LEFT(_xlpm.w,FIND(_xlpm.sep,_xlpm.w)-1))</f>
        <v>ɡwə</v>
      </c>
      <c r="J4910" s="1" t="str">
        <f>_xlfn.LET(_xlpm.sep,":",_xlpm.w,$G4910,RIGHT(_xlpm.w,LEN(_xlpm.w)-FIND(_xlpm.sep,_xlpm.w)))</f>
        <v>guare</v>
      </c>
      <c r="K4910" s="10">
        <f>_xlfn.LET(_xlpm.w,I4910,LEN(_xlpm.w))</f>
        <v>3</v>
      </c>
      <c r="L4910" s="10">
        <f>_xlfn.LET(_xlpm.w,J4910,LEN(_xlpm.w))</f>
        <v>5</v>
      </c>
      <c r="M4910" s="10">
        <f>_xlfn.LET(_xlpm.a,K4910,_xlpm.b,L4910,MAX(_xlpm.a,_xlpm.b))</f>
        <v>5</v>
      </c>
      <c r="N4910" s="10">
        <f>_xlfn.LET(_xlpm.d,(K4910,L4910),MAX(_xlpm.d)-MIN(_xlpm.d))</f>
        <v>2</v>
      </c>
      <c r="O4910" s="1" t="str">
        <f>_xlfn.LET(_xlpm.sep,":",_xlpm.w,$G4910,_xlfn.CONCAT("~",RIGHT(_xlpm.w,LEN(_xlpm.w)-FIND(_xlpm.sep,_xlpm.w)),"~"))</f>
        <v>~guare~</v>
      </c>
      <c r="P4910" s="1" t="str">
        <f>_xlfn.LET(_xlpm.sep,":",_xlpm.w,$G4910,_xlfn.CONCAT("[",LEFT(_xlpm.w,FIND(_xlpm.sep,_xlpm.w)-1),"]"))</f>
        <v>[ɡwə]</v>
      </c>
      <c r="Q4910" s="14" cm="1">
        <f t="array" ref="Q4910">SUM(_xlfn._xlws.FILTER($H$2:$H$7117,_xlfn.MAP($O$2:$O$7117,_xlfn.LAMBDA(_xlpm.x,_xlpm.x=$O4910))))</f>
        <v>4.9701789264413521E-5</v>
      </c>
      <c r="R4910" s="14">
        <f>$H4910/Q4910</f>
        <v>1</v>
      </c>
      <c r="S4910" s="14" cm="1">
        <f t="array" ref="S4910">SUM(_xlfn._xlws.FILTER($H$2:$H$7117,_xlfn.MAP($P$2:$P$7117,_xlfn.LAMBDA(_xlpm.x,_xlpm.x=$P4910))))</f>
        <v>2.4850894632206762E-4</v>
      </c>
      <c r="T4910" s="14">
        <f>$H4910/S4910</f>
        <v>0.19999999999999998</v>
      </c>
      <c r="U4910" s="14">
        <f>_xlfn.LET(_xlpm.freq,F4910,_xlpm.size,M4910+1,_xlpm.F,V4910,LOG(1+_xlpm.freq)*LOG(1+_xlpm.size)*_xlpm.F)</f>
        <v>8.479995310704358E-2</v>
      </c>
      <c r="V4910" s="14">
        <f>_xlfn.LET(_xlpm.a,T4910,_xlpm.b,R4910,2*_xlpm.a*_xlpm.b/(_xlpm.a+_xlpm.b))</f>
        <v>0.33333333333333331</v>
      </c>
      <c r="W4910" s="14">
        <f>_xlfn.LET(_xlpm.p,R4910,_xlpm.q,T4910,LOG(_xlpm.p/_xlpm.q))</f>
        <v>0.69897000433601886</v>
      </c>
      <c r="X4910" s="2"/>
    </row>
    <row r="4911" spans="1:24">
      <c r="A4911" s="1" t="str">
        <f>_xlfn.LET(_xlpm.sep," : ",CONCATENATE(O4911,_xlpm.sep,P4911))</f>
        <v>~rware~ : [ɹwə]</v>
      </c>
      <c r="B4911" s="1">
        <f>_xlfn.LET(_xlpm.d,$G4911,_xlpm.k,_xlfn.CONCAT(LEFT(TRIM(B$1),1),"*"),COUNTIF(_xlpm.d,_xlpm.k))</f>
        <v>1</v>
      </c>
      <c r="C4911" s="1">
        <f>_xlfn.LET(_xlpm.d,$G4911,_xlpm.k,_xlfn.CONCAT(LEFT(TRIM(C$1),1),"*"),COUNTIF(_xlpm.d,_xlpm.k))</f>
        <v>0</v>
      </c>
      <c r="D4911" s="1">
        <f>_xlfn.LET(_xlpm.d,$G4911,_xlpm.k,_xlfn.CONCAT(LEFT(TRIM(D$1),1),"*"),COUNTIF(_xlpm.d,_xlpm.k))</f>
        <v>0</v>
      </c>
      <c r="E4911" s="1">
        <f>LOG(F4911+1,10)</f>
        <v>0.30102999566398114</v>
      </c>
      <c r="F4911" s="7">
        <v>1</v>
      </c>
      <c r="G4911" s="9" t="s">
        <v>6457</v>
      </c>
      <c r="H4911" s="4">
        <f>F4911/freq.sum.r6e</f>
        <v>4.9701789264413521E-5</v>
      </c>
      <c r="I4911" s="1" t="str">
        <f>_xlfn.LET(_xlpm.sep,":",_xlpm.w,$G4911,LEFT(_xlpm.w,FIND(_xlpm.sep,_xlpm.w)-1))</f>
        <v>ɹwə</v>
      </c>
      <c r="J4911" s="1" t="str">
        <f>_xlfn.LET(_xlpm.sep,":",_xlpm.w,$G4911,RIGHT(_xlpm.w,LEN(_xlpm.w)-FIND(_xlpm.sep,_xlpm.w)))</f>
        <v>rware</v>
      </c>
      <c r="K4911" s="10">
        <f>_xlfn.LET(_xlpm.w,I4911,LEN(_xlpm.w))</f>
        <v>3</v>
      </c>
      <c r="L4911" s="10">
        <f>_xlfn.LET(_xlpm.w,J4911,LEN(_xlpm.w))</f>
        <v>5</v>
      </c>
      <c r="M4911" s="10">
        <f>_xlfn.LET(_xlpm.a,K4911,_xlpm.b,L4911,MAX(_xlpm.a,_xlpm.b))</f>
        <v>5</v>
      </c>
      <c r="N4911" s="10">
        <f>_xlfn.LET(_xlpm.d,(K4911,L4911),MAX(_xlpm.d)-MIN(_xlpm.d))</f>
        <v>2</v>
      </c>
      <c r="O4911" s="1" t="str">
        <f>_xlfn.LET(_xlpm.sep,":",_xlpm.w,$G4911,_xlfn.CONCAT("~",RIGHT(_xlpm.w,LEN(_xlpm.w)-FIND(_xlpm.sep,_xlpm.w)),"~"))</f>
        <v>~rware~</v>
      </c>
      <c r="P4911" s="1" t="str">
        <f>_xlfn.LET(_xlpm.sep,":",_xlpm.w,$G4911,_xlfn.CONCAT("[",LEFT(_xlpm.w,FIND(_xlpm.sep,_xlpm.w)-1),"]"))</f>
        <v>[ɹwə]</v>
      </c>
      <c r="Q4911" s="14" cm="1">
        <f t="array" ref="Q4911">SUM(_xlfn._xlws.FILTER($H$2:$H$7117,_xlfn.MAP($O$2:$O$7117,_xlfn.LAMBDA(_xlpm.x,_xlpm.x=$O4911))))</f>
        <v>4.9701789264413521E-5</v>
      </c>
      <c r="R4911" s="14">
        <f>$H4911/Q4911</f>
        <v>1</v>
      </c>
      <c r="S4911" s="14" cm="1">
        <f t="array" ref="S4911">SUM(_xlfn._xlws.FILTER($H$2:$H$7117,_xlfn.MAP($P$2:$P$7117,_xlfn.LAMBDA(_xlpm.x,_xlpm.x=$P4911))))</f>
        <v>2.4850894632206762E-4</v>
      </c>
      <c r="T4911" s="14">
        <f>$H4911/S4911</f>
        <v>0.19999999999999998</v>
      </c>
      <c r="U4911" s="14">
        <f>_xlfn.LET(_xlpm.freq,F4911,_xlpm.size,M4911+1,_xlpm.F,V4911,LOG(1+_xlpm.freq)*LOG(1+_xlpm.size)*_xlpm.F)</f>
        <v>8.479995310704358E-2</v>
      </c>
      <c r="V4911" s="14">
        <f>_xlfn.LET(_xlpm.a,T4911,_xlpm.b,R4911,2*_xlpm.a*_xlpm.b/(_xlpm.a+_xlpm.b))</f>
        <v>0.33333333333333331</v>
      </c>
      <c r="W4911" s="14">
        <f>_xlfn.LET(_xlpm.p,R4911,_xlpm.q,T4911,LOG(_xlpm.p/_xlpm.q))</f>
        <v>0.69897000433601886</v>
      </c>
      <c r="X4911" s="2"/>
    </row>
    <row r="4912" spans="1:24">
      <c r="A4912" s="1" t="str">
        <f>_xlfn.LET(_xlpm.sep," : ",CONCATENATE(O4912,_xlpm.sep,P4912))</f>
        <v>~rgure~ : [ɹɡjə]</v>
      </c>
      <c r="B4912" s="1">
        <f>_xlfn.LET(_xlpm.d,$G4912,_xlpm.k,_xlfn.CONCAT(LEFT(TRIM(B$1),1),"*"),COUNTIF(_xlpm.d,_xlpm.k))</f>
        <v>1</v>
      </c>
      <c r="C4912" s="1">
        <f>_xlfn.LET(_xlpm.d,$G4912,_xlpm.k,_xlfn.CONCAT(LEFT(TRIM(C$1),1),"*"),COUNTIF(_xlpm.d,_xlpm.k))</f>
        <v>0</v>
      </c>
      <c r="D4912" s="1">
        <f>_xlfn.LET(_xlpm.d,$G4912,_xlpm.k,_xlfn.CONCAT(LEFT(TRIM(D$1),1),"*"),COUNTIF(_xlpm.d,_xlpm.k))</f>
        <v>0</v>
      </c>
      <c r="E4912" s="1">
        <f>LOG(F4912+1,10)</f>
        <v>0.30102999566398114</v>
      </c>
      <c r="F4912" s="7">
        <v>1</v>
      </c>
      <c r="G4912" s="9" t="s">
        <v>6957</v>
      </c>
      <c r="H4912" s="4">
        <f>F4912/freq.sum.r6e</f>
        <v>4.9701789264413521E-5</v>
      </c>
      <c r="I4912" s="1" t="str">
        <f>_xlfn.LET(_xlpm.sep,":",_xlpm.w,$G4912,LEFT(_xlpm.w,FIND(_xlpm.sep,_xlpm.w)-1))</f>
        <v>ɹɡjə</v>
      </c>
      <c r="J4912" s="1" t="str">
        <f>_xlfn.LET(_xlpm.sep,":",_xlpm.w,$G4912,RIGHT(_xlpm.w,LEN(_xlpm.w)-FIND(_xlpm.sep,_xlpm.w)))</f>
        <v>rgure</v>
      </c>
      <c r="K4912" s="10">
        <f>_xlfn.LET(_xlpm.w,I4912,LEN(_xlpm.w))</f>
        <v>4</v>
      </c>
      <c r="L4912" s="10">
        <f>_xlfn.LET(_xlpm.w,J4912,LEN(_xlpm.w))</f>
        <v>5</v>
      </c>
      <c r="M4912" s="10">
        <f>_xlfn.LET(_xlpm.a,K4912,_xlpm.b,L4912,MAX(_xlpm.a,_xlpm.b))</f>
        <v>5</v>
      </c>
      <c r="N4912" s="10">
        <f>_xlfn.LET(_xlpm.d,(K4912,L4912),MAX(_xlpm.d)-MIN(_xlpm.d))</f>
        <v>1</v>
      </c>
      <c r="O4912" s="1" t="str">
        <f>_xlfn.LET(_xlpm.sep,":",_xlpm.w,$G4912,_xlfn.CONCAT("~",RIGHT(_xlpm.w,LEN(_xlpm.w)-FIND(_xlpm.sep,_xlpm.w)),"~"))</f>
        <v>~rgure~</v>
      </c>
      <c r="P4912" s="1" t="str">
        <f>_xlfn.LET(_xlpm.sep,":",_xlpm.w,$G4912,_xlfn.CONCAT("[",LEFT(_xlpm.w,FIND(_xlpm.sep,_xlpm.w)-1),"]"))</f>
        <v>[ɹɡjə]</v>
      </c>
      <c r="Q4912" s="14" cm="1">
        <f t="array" ref="Q4912">SUM(_xlfn._xlws.FILTER($H$2:$H$7117,_xlfn.MAP($O$2:$O$7117,_xlfn.LAMBDA(_xlpm.x,_xlpm.x=$O4912))))</f>
        <v>4.9701789264413521E-5</v>
      </c>
      <c r="R4912" s="14">
        <f>$H4912/Q4912</f>
        <v>1</v>
      </c>
      <c r="S4912" s="14" cm="1">
        <f t="array" ref="S4912">SUM(_xlfn._xlws.FILTER($H$2:$H$7117,_xlfn.MAP($P$2:$P$7117,_xlfn.LAMBDA(_xlpm.x,_xlpm.x=$P4912))))</f>
        <v>2.4850894632206762E-4</v>
      </c>
      <c r="T4912" s="14">
        <f>$H4912/S4912</f>
        <v>0.19999999999999998</v>
      </c>
      <c r="U4912" s="14">
        <f>_xlfn.LET(_xlpm.freq,F4912,_xlpm.size,M4912+1,_xlpm.F,V4912,LOG(1+_xlpm.freq)*LOG(1+_xlpm.size)*_xlpm.F)</f>
        <v>8.479995310704358E-2</v>
      </c>
      <c r="V4912" s="14">
        <f>_xlfn.LET(_xlpm.a,T4912,_xlpm.b,R4912,2*_xlpm.a*_xlpm.b/(_xlpm.a+_xlpm.b))</f>
        <v>0.33333333333333331</v>
      </c>
      <c r="W4912" s="14">
        <f>_xlfn.LET(_xlpm.p,R4912,_xlpm.q,T4912,LOG(_xlpm.p/_xlpm.q))</f>
        <v>0.69897000433601886</v>
      </c>
      <c r="X4912" s="2"/>
    </row>
    <row r="4913" spans="1:24">
      <c r="A4913" s="1" t="str">
        <f>_xlfn.LET(_xlpm.sep," : ",CONCATENATE(O4913,_xlpm.sep,P4913))</f>
        <v>~rglar~ : [ɹɡlə]</v>
      </c>
      <c r="B4913" s="1">
        <f>_xlfn.LET(_xlpm.d,$G4913,_xlpm.k,_xlfn.CONCAT(LEFT(TRIM(B$1),1),"*"),COUNTIF(_xlpm.d,_xlpm.k))</f>
        <v>1</v>
      </c>
      <c r="C4913" s="1">
        <f>_xlfn.LET(_xlpm.d,$G4913,_xlpm.k,_xlfn.CONCAT(LEFT(TRIM(C$1),1),"*"),COUNTIF(_xlpm.d,_xlpm.k))</f>
        <v>0</v>
      </c>
      <c r="D4913" s="1">
        <f>_xlfn.LET(_xlpm.d,$G4913,_xlpm.k,_xlfn.CONCAT(LEFT(TRIM(D$1),1),"*"),COUNTIF(_xlpm.d,_xlpm.k))</f>
        <v>0</v>
      </c>
      <c r="E4913" s="1">
        <f>LOG(F4913+1,10)</f>
        <v>0.30102999566398114</v>
      </c>
      <c r="F4913" s="7">
        <v>1</v>
      </c>
      <c r="G4913" s="9" t="s">
        <v>6975</v>
      </c>
      <c r="H4913" s="4">
        <f>F4913/freq.sum.r6e</f>
        <v>4.9701789264413521E-5</v>
      </c>
      <c r="I4913" s="4" t="str">
        <f>_xlfn.LET(_xlpm.sep,":",_xlpm.w,$G4913,LEFT(_xlpm.w,FIND(_xlpm.sep,_xlpm.w)-1))</f>
        <v>ɹɡlə</v>
      </c>
      <c r="J4913" s="4" t="str">
        <f>_xlfn.LET(_xlpm.sep,":",_xlpm.w,$G4913,RIGHT(_xlpm.w,LEN(_xlpm.w)-FIND(_xlpm.sep,_xlpm.w)))</f>
        <v>rglar</v>
      </c>
      <c r="K4913" s="10">
        <f>_xlfn.LET(_xlpm.w,I4913,LEN(_xlpm.w))</f>
        <v>4</v>
      </c>
      <c r="L4913" s="10">
        <f>_xlfn.LET(_xlpm.w,J4913,LEN(_xlpm.w))</f>
        <v>5</v>
      </c>
      <c r="M4913" s="10">
        <f>_xlfn.LET(_xlpm.a,K4913,_xlpm.b,L4913,MAX(_xlpm.a,_xlpm.b))</f>
        <v>5</v>
      </c>
      <c r="N4913" s="10">
        <f>_xlfn.LET(_xlpm.d,(K4913,L4913),MAX(_xlpm.d)-MIN(_xlpm.d))</f>
        <v>1</v>
      </c>
      <c r="O4913" s="1" t="str">
        <f>_xlfn.LET(_xlpm.sep,":",_xlpm.w,$G4913,_xlfn.CONCAT("~",RIGHT(_xlpm.w,LEN(_xlpm.w)-FIND(_xlpm.sep,_xlpm.w)),"~"))</f>
        <v>~rglar~</v>
      </c>
      <c r="P4913" s="1" t="str">
        <f>_xlfn.LET(_xlpm.sep,":",_xlpm.w,$G4913,_xlfn.CONCAT("[",LEFT(_xlpm.w,FIND(_xlpm.sep,_xlpm.w)-1),"]"))</f>
        <v>[ɹɡlə]</v>
      </c>
      <c r="Q4913" s="14" cm="1">
        <f t="array" ref="Q4913">SUM(_xlfn._xlws.FILTER($H$2:$H$7109,_xlfn.MAP($O$2:$O$7109,_xlfn.LAMBDA(_xlpm.x,_xlpm.x=$O4913))))</f>
        <v>4.9701789264413521E-5</v>
      </c>
      <c r="R4913" s="14">
        <f>$H4913/Q4913</f>
        <v>1</v>
      </c>
      <c r="S4913" s="14" cm="1">
        <f t="array" ref="S4913">SUM(_xlfn._xlws.FILTER($H$2:$H$7109,_xlfn.MAP($P$2:$P$7109,_xlfn.LAMBDA(_xlpm.x,_xlpm.x=$P4913))))</f>
        <v>2.4850894632206762E-4</v>
      </c>
      <c r="T4913" s="14">
        <f>$H4913/S4913</f>
        <v>0.19999999999999998</v>
      </c>
      <c r="U4913" s="14">
        <f>_xlfn.LET(_xlpm.freq,F4913,_xlpm.size,M4913+1,_xlpm.F,V4913,LOG(1+_xlpm.freq)*LOG(1+_xlpm.size)*_xlpm.F)</f>
        <v>8.479995310704358E-2</v>
      </c>
      <c r="V4913" s="14">
        <f>_xlfn.LET(_xlpm.a,T4913,_xlpm.b,R4913,2*_xlpm.a*_xlpm.b/(_xlpm.a+_xlpm.b))</f>
        <v>0.33333333333333331</v>
      </c>
      <c r="W4913" s="14">
        <f>_xlfn.LET(_xlpm.p,R4913,_xlpm.q,T4913,LOG(_xlpm.p/_xlpm.q))</f>
        <v>0.69897000433601886</v>
      </c>
      <c r="X4913" s="2"/>
    </row>
    <row r="4914" spans="1:24">
      <c r="A4914" s="1" t="str">
        <f>_xlfn.LET(_xlpm.sep," : ",CONCATENATE(O4914,_xlpm.sep,P4914))</f>
        <v>~rglax~ : [ɹɡlə]</v>
      </c>
      <c r="B4914" s="1">
        <f>_xlfn.LET(_xlpm.d,$G4914,_xlpm.k,_xlfn.CONCAT(LEFT(TRIM(B$1),1),"*"),COUNTIF(_xlpm.d,_xlpm.k))</f>
        <v>1</v>
      </c>
      <c r="C4914" s="1">
        <f>_xlfn.LET(_xlpm.d,$G4914,_xlpm.k,_xlfn.CONCAT(LEFT(TRIM(C$1),1),"*"),COUNTIF(_xlpm.d,_xlpm.k))</f>
        <v>0</v>
      </c>
      <c r="D4914" s="1">
        <f>_xlfn.LET(_xlpm.d,$G4914,_xlpm.k,_xlfn.CONCAT(LEFT(TRIM(D$1),1),"*"),COUNTIF(_xlpm.d,_xlpm.k))</f>
        <v>0</v>
      </c>
      <c r="E4914" s="1">
        <f>LOG(F4914+1,10)</f>
        <v>0.30102999566398114</v>
      </c>
      <c r="F4914" s="7">
        <v>1</v>
      </c>
      <c r="G4914" s="9" t="s">
        <v>6977</v>
      </c>
      <c r="H4914" s="4">
        <f>F4914/freq.sum.r6e</f>
        <v>4.9701789264413521E-5</v>
      </c>
      <c r="I4914" s="4" t="str">
        <f>_xlfn.LET(_xlpm.sep,":",_xlpm.w,$G4914,LEFT(_xlpm.w,FIND(_xlpm.sep,_xlpm.w)-1))</f>
        <v>ɹɡlə</v>
      </c>
      <c r="J4914" s="4" t="str">
        <f>_xlfn.LET(_xlpm.sep,":",_xlpm.w,$G4914,RIGHT(_xlpm.w,LEN(_xlpm.w)-FIND(_xlpm.sep,_xlpm.w)))</f>
        <v>rglax</v>
      </c>
      <c r="K4914" s="10">
        <f>_xlfn.LET(_xlpm.w,I4914,LEN(_xlpm.w))</f>
        <v>4</v>
      </c>
      <c r="L4914" s="10">
        <f>_xlfn.LET(_xlpm.w,J4914,LEN(_xlpm.w))</f>
        <v>5</v>
      </c>
      <c r="M4914" s="10">
        <f>_xlfn.LET(_xlpm.a,K4914,_xlpm.b,L4914,MAX(_xlpm.a,_xlpm.b))</f>
        <v>5</v>
      </c>
      <c r="N4914" s="10">
        <f>_xlfn.LET(_xlpm.d,(K4914,L4914),MAX(_xlpm.d)-MIN(_xlpm.d))</f>
        <v>1</v>
      </c>
      <c r="O4914" s="1" t="str">
        <f>_xlfn.LET(_xlpm.sep,":",_xlpm.w,$G4914,_xlfn.CONCAT("~",RIGHT(_xlpm.w,LEN(_xlpm.w)-FIND(_xlpm.sep,_xlpm.w)),"~"))</f>
        <v>~rglax~</v>
      </c>
      <c r="P4914" s="1" t="str">
        <f>_xlfn.LET(_xlpm.sep,":",_xlpm.w,$G4914,_xlfn.CONCAT("[",LEFT(_xlpm.w,FIND(_xlpm.sep,_xlpm.w)-1),"]"))</f>
        <v>[ɹɡlə]</v>
      </c>
      <c r="Q4914" s="14" cm="1">
        <f t="array" ref="Q4914">SUM(_xlfn._xlws.FILTER($H$2:$H$7109,_xlfn.MAP($O$2:$O$7109,_xlfn.LAMBDA(_xlpm.x,_xlpm.x=$O4914))))</f>
        <v>4.9701789264413521E-5</v>
      </c>
      <c r="R4914" s="14">
        <f>$H4914/Q4914</f>
        <v>1</v>
      </c>
      <c r="S4914" s="14" cm="1">
        <f t="array" ref="S4914">SUM(_xlfn._xlws.FILTER($H$2:$H$7109,_xlfn.MAP($P$2:$P$7109,_xlfn.LAMBDA(_xlpm.x,_xlpm.x=$P4914))))</f>
        <v>2.4850894632206762E-4</v>
      </c>
      <c r="T4914" s="14">
        <f>$H4914/S4914</f>
        <v>0.19999999999999998</v>
      </c>
      <c r="U4914" s="14">
        <f>_xlfn.LET(_xlpm.freq,F4914,_xlpm.size,M4914+1,_xlpm.F,V4914,LOG(1+_xlpm.freq)*LOG(1+_xlpm.size)*_xlpm.F)</f>
        <v>8.479995310704358E-2</v>
      </c>
      <c r="V4914" s="14">
        <f>_xlfn.LET(_xlpm.a,T4914,_xlpm.b,R4914,2*_xlpm.a*_xlpm.b/(_xlpm.a+_xlpm.b))</f>
        <v>0.33333333333333331</v>
      </c>
      <c r="W4914" s="14">
        <f>_xlfn.LET(_xlpm.p,R4914,_xlpm.q,T4914,LOG(_xlpm.p/_xlpm.q))</f>
        <v>0.69897000433601886</v>
      </c>
      <c r="X4914" s="2"/>
    </row>
    <row r="4915" spans="1:24">
      <c r="A4915" s="1" t="str">
        <f>_xlfn.LET(_xlpm.sep," : ",CONCATENATE(O4915,_xlpm.sep,P4915))</f>
        <v>~nguar~ : [ŋɡwə]</v>
      </c>
      <c r="B4915" s="1">
        <f>_xlfn.LET(_xlpm.d,$G4915,_xlpm.k,_xlfn.CONCAT(LEFT(TRIM(B$1),1),"*"),COUNTIF(_xlpm.d,_xlpm.k))</f>
        <v>0</v>
      </c>
      <c r="C4915" s="1">
        <f>_xlfn.LET(_xlpm.d,$G4915,_xlpm.k,_xlfn.CONCAT(LEFT(TRIM(C$1),1),"*"),COUNTIF(_xlpm.d,_xlpm.k))</f>
        <v>0</v>
      </c>
      <c r="D4915" s="1">
        <f>_xlfn.LET(_xlpm.d,$G4915,_xlpm.k,_xlfn.CONCAT(LEFT(TRIM(D$1),1),"*"),COUNTIF(_xlpm.d,_xlpm.k))</f>
        <v>0</v>
      </c>
      <c r="E4915" s="1">
        <f>LOG(F4915+1,10)</f>
        <v>0.30102999566398114</v>
      </c>
      <c r="F4915" s="7">
        <v>1</v>
      </c>
      <c r="G4915" s="9" t="s">
        <v>7005</v>
      </c>
      <c r="H4915" s="4">
        <f>F4915/freq.sum.r6e</f>
        <v>4.9701789264413521E-5</v>
      </c>
      <c r="I4915" s="1" t="str">
        <f>_xlfn.LET(_xlpm.sep,":",_xlpm.w,$G4915,LEFT(_xlpm.w,FIND(_xlpm.sep,_xlpm.w)-1))</f>
        <v>ŋɡwə</v>
      </c>
      <c r="J4915" s="1" t="str">
        <f>_xlfn.LET(_xlpm.sep,":",_xlpm.w,$G4915,RIGHT(_xlpm.w,LEN(_xlpm.w)-FIND(_xlpm.sep,_xlpm.w)))</f>
        <v>nguar</v>
      </c>
      <c r="K4915" s="10">
        <f>_xlfn.LET(_xlpm.w,I4915,LEN(_xlpm.w))</f>
        <v>4</v>
      </c>
      <c r="L4915" s="10">
        <f>_xlfn.LET(_xlpm.w,J4915,LEN(_xlpm.w))</f>
        <v>5</v>
      </c>
      <c r="M4915" s="10">
        <f>_xlfn.LET(_xlpm.a,K4915,_xlpm.b,L4915,MAX(_xlpm.a,_xlpm.b))</f>
        <v>5</v>
      </c>
      <c r="N4915" s="10">
        <f>_xlfn.LET(_xlpm.d,(K4915,L4915),MAX(_xlpm.d)-MIN(_xlpm.d))</f>
        <v>1</v>
      </c>
      <c r="O4915" s="1" t="str">
        <f>_xlfn.LET(_xlpm.sep,":",_xlpm.w,$G4915,_xlfn.CONCAT("~",RIGHT(_xlpm.w,LEN(_xlpm.w)-FIND(_xlpm.sep,_xlpm.w)),"~"))</f>
        <v>~nguar~</v>
      </c>
      <c r="P4915" s="1" t="str">
        <f>_xlfn.LET(_xlpm.sep,":",_xlpm.w,$G4915,_xlfn.CONCAT("[",LEFT(_xlpm.w,FIND(_xlpm.sep,_xlpm.w)-1),"]"))</f>
        <v>[ŋɡwə]</v>
      </c>
      <c r="Q4915" s="14" cm="1">
        <f t="array" ref="Q4915">SUM(_xlfn._xlws.FILTER($H$2:$H$7111,_xlfn.MAP($O$2:$O$7111,_xlfn.LAMBDA(_xlpm.x,_xlpm.x=$O4915))))</f>
        <v>4.9701789264413521E-5</v>
      </c>
      <c r="R4915" s="14">
        <f>$H4915/Q4915</f>
        <v>1</v>
      </c>
      <c r="S4915" s="14" cm="1">
        <f t="array" ref="S4915">SUM(_xlfn._xlws.FILTER($H$2:$H$7111,_xlfn.MAP($P$2:$P$7111,_xlfn.LAMBDA(_xlpm.x,_xlpm.x=$P4915))))</f>
        <v>2.4850894632206762E-4</v>
      </c>
      <c r="T4915" s="14">
        <f>$H4915/S4915</f>
        <v>0.19999999999999998</v>
      </c>
      <c r="U4915" s="14">
        <f>_xlfn.LET(_xlpm.freq,F4915,_xlpm.size,M4915+1,_xlpm.F,V4915,LOG(1+_xlpm.freq)*LOG(1+_xlpm.size)*_xlpm.F)</f>
        <v>8.479995310704358E-2</v>
      </c>
      <c r="V4915" s="14">
        <f>_xlfn.LET(_xlpm.a,T4915,_xlpm.b,R4915,2*_xlpm.a*_xlpm.b/(_xlpm.a+_xlpm.b))</f>
        <v>0.33333333333333331</v>
      </c>
      <c r="W4915" s="14">
        <f>_xlfn.LET(_xlpm.p,R4915,_xlpm.q,T4915,LOG(_xlpm.p/_xlpm.q))</f>
        <v>0.69897000433601886</v>
      </c>
      <c r="X4915" s="2"/>
    </row>
    <row r="4916" spans="1:24">
      <c r="A4916" s="1" t="str">
        <f>_xlfn.LET(_xlpm.sep," : ",CONCATENATE(O4916,_xlpm.sep,P4916))</f>
        <v>~nguax~ : [ŋɡwə]</v>
      </c>
      <c r="B4916" s="1">
        <f>_xlfn.LET(_xlpm.d,$G4916,_xlpm.k,_xlfn.CONCAT(LEFT(TRIM(B$1),1),"*"),COUNTIF(_xlpm.d,_xlpm.k))</f>
        <v>0</v>
      </c>
      <c r="C4916" s="1">
        <f>_xlfn.LET(_xlpm.d,$G4916,_xlpm.k,_xlfn.CONCAT(LEFT(TRIM(C$1),1),"*"),COUNTIF(_xlpm.d,_xlpm.k))</f>
        <v>0</v>
      </c>
      <c r="D4916" s="1">
        <f>_xlfn.LET(_xlpm.d,$G4916,_xlpm.k,_xlfn.CONCAT(LEFT(TRIM(D$1),1),"*"),COUNTIF(_xlpm.d,_xlpm.k))</f>
        <v>0</v>
      </c>
      <c r="E4916" s="1">
        <f>LOG(F4916+1,10)</f>
        <v>0.30102999566398114</v>
      </c>
      <c r="F4916" s="7">
        <v>1</v>
      </c>
      <c r="G4916" s="9" t="s">
        <v>7007</v>
      </c>
      <c r="H4916" s="4">
        <f>F4916/freq.sum.r6e</f>
        <v>4.9701789264413521E-5</v>
      </c>
      <c r="I4916" s="1" t="str">
        <f>_xlfn.LET(_xlpm.sep,":",_xlpm.w,$G4916,LEFT(_xlpm.w,FIND(_xlpm.sep,_xlpm.w)-1))</f>
        <v>ŋɡwə</v>
      </c>
      <c r="J4916" s="1" t="str">
        <f>_xlfn.LET(_xlpm.sep,":",_xlpm.w,$G4916,RIGHT(_xlpm.w,LEN(_xlpm.w)-FIND(_xlpm.sep,_xlpm.w)))</f>
        <v>nguax</v>
      </c>
      <c r="K4916" s="10">
        <f>_xlfn.LET(_xlpm.w,I4916,LEN(_xlpm.w))</f>
        <v>4</v>
      </c>
      <c r="L4916" s="10">
        <f>_xlfn.LET(_xlpm.w,J4916,LEN(_xlpm.w))</f>
        <v>5</v>
      </c>
      <c r="M4916" s="10">
        <f>_xlfn.LET(_xlpm.a,K4916,_xlpm.b,L4916,MAX(_xlpm.a,_xlpm.b))</f>
        <v>5</v>
      </c>
      <c r="N4916" s="10">
        <f>_xlfn.LET(_xlpm.d,(K4916,L4916),MAX(_xlpm.d)-MIN(_xlpm.d))</f>
        <v>1</v>
      </c>
      <c r="O4916" s="1" t="str">
        <f>_xlfn.LET(_xlpm.sep,":",_xlpm.w,$G4916,_xlfn.CONCAT("~",RIGHT(_xlpm.w,LEN(_xlpm.w)-FIND(_xlpm.sep,_xlpm.w)),"~"))</f>
        <v>~nguax~</v>
      </c>
      <c r="P4916" s="1" t="str">
        <f>_xlfn.LET(_xlpm.sep,":",_xlpm.w,$G4916,_xlfn.CONCAT("[",LEFT(_xlpm.w,FIND(_xlpm.sep,_xlpm.w)-1),"]"))</f>
        <v>[ŋɡwə]</v>
      </c>
      <c r="Q4916" s="14" cm="1">
        <f t="array" ref="Q4916">SUM(_xlfn._xlws.FILTER($H$2:$H$7111,_xlfn.MAP($O$2:$O$7111,_xlfn.LAMBDA(_xlpm.x,_xlpm.x=$O4916))))</f>
        <v>4.9701789264413521E-5</v>
      </c>
      <c r="R4916" s="14">
        <f>$H4916/Q4916</f>
        <v>1</v>
      </c>
      <c r="S4916" s="14" cm="1">
        <f t="array" ref="S4916">SUM(_xlfn._xlws.FILTER($H$2:$H$7111,_xlfn.MAP($P$2:$P$7111,_xlfn.LAMBDA(_xlpm.x,_xlpm.x=$P4916))))</f>
        <v>2.4850894632206762E-4</v>
      </c>
      <c r="T4916" s="14">
        <f>$H4916/S4916</f>
        <v>0.19999999999999998</v>
      </c>
      <c r="U4916" s="14">
        <f>_xlfn.LET(_xlpm.freq,F4916,_xlpm.size,M4916+1,_xlpm.F,V4916,LOG(1+_xlpm.freq)*LOG(1+_xlpm.size)*_xlpm.F)</f>
        <v>8.479995310704358E-2</v>
      </c>
      <c r="V4916" s="14">
        <f>_xlfn.LET(_xlpm.a,T4916,_xlpm.b,R4916,2*_xlpm.a*_xlpm.b/(_xlpm.a+_xlpm.b))</f>
        <v>0.33333333333333331</v>
      </c>
      <c r="W4916" s="14">
        <f>_xlfn.LET(_xlpm.p,R4916,_xlpm.q,T4916,LOG(_xlpm.p/_xlpm.q))</f>
        <v>0.69897000433601886</v>
      </c>
      <c r="X4916" s="2"/>
    </row>
    <row r="4917" spans="1:24">
      <c r="A4917" s="1" t="str">
        <f>_xlfn.LET(_xlpm.sep," : ",CONCATENATE(O4917,_xlpm.sep,P4917))</f>
        <v>~grare~ : [ɡɹə]</v>
      </c>
      <c r="B4917" s="1">
        <f>_xlfn.LET(_xlpm.d,$G4917,_xlpm.k,_xlfn.CONCAT(LEFT(TRIM(B$1),1),"*"),COUNTIF(_xlpm.d,_xlpm.k))</f>
        <v>0</v>
      </c>
      <c r="C4917" s="1">
        <f>_xlfn.LET(_xlpm.d,$G4917,_xlpm.k,_xlfn.CONCAT(LEFT(TRIM(C$1),1),"*"),COUNTIF(_xlpm.d,_xlpm.k))</f>
        <v>0</v>
      </c>
      <c r="D4917" s="1">
        <f>_xlfn.LET(_xlpm.d,$G4917,_xlpm.k,_xlfn.CONCAT(LEFT(TRIM(D$1),1),"*"),COUNTIF(_xlpm.d,_xlpm.k))</f>
        <v>0</v>
      </c>
      <c r="E4917" s="1">
        <f>LOG(F4917+1,10)</f>
        <v>0.30102999566398114</v>
      </c>
      <c r="F4917" s="7">
        <v>1</v>
      </c>
      <c r="G4917" s="9" t="s">
        <v>7017</v>
      </c>
      <c r="H4917" s="4">
        <f>F4917/freq.sum.r6e</f>
        <v>4.9701789264413521E-5</v>
      </c>
      <c r="I4917" s="1" t="str">
        <f>_xlfn.LET(_xlpm.sep,":",_xlpm.w,$G4917,LEFT(_xlpm.w,FIND(_xlpm.sep,_xlpm.w)-1))</f>
        <v>ɡɹə</v>
      </c>
      <c r="J4917" s="1" t="str">
        <f>_xlfn.LET(_xlpm.sep,":",_xlpm.w,$G4917,RIGHT(_xlpm.w,LEN(_xlpm.w)-FIND(_xlpm.sep,_xlpm.w)))</f>
        <v>grare</v>
      </c>
      <c r="K4917" s="10">
        <f>_xlfn.LET(_xlpm.w,I4917,LEN(_xlpm.w))</f>
        <v>3</v>
      </c>
      <c r="L4917" s="10">
        <f>_xlfn.LET(_xlpm.w,J4917,LEN(_xlpm.w))</f>
        <v>5</v>
      </c>
      <c r="M4917" s="10">
        <f>_xlfn.LET(_xlpm.a,K4917,_xlpm.b,L4917,MAX(_xlpm.a,_xlpm.b))</f>
        <v>5</v>
      </c>
      <c r="N4917" s="10">
        <f>_xlfn.LET(_xlpm.d,(K4917,L4917),MAX(_xlpm.d)-MIN(_xlpm.d))</f>
        <v>2</v>
      </c>
      <c r="O4917" s="1" t="str">
        <f>_xlfn.LET(_xlpm.sep,":",_xlpm.w,$G4917,_xlfn.CONCAT("~",RIGHT(_xlpm.w,LEN(_xlpm.w)-FIND(_xlpm.sep,_xlpm.w)),"~"))</f>
        <v>~grare~</v>
      </c>
      <c r="P4917" s="1" t="str">
        <f>_xlfn.LET(_xlpm.sep,":",_xlpm.w,$G4917,_xlfn.CONCAT("[",LEFT(_xlpm.w,FIND(_xlpm.sep,_xlpm.w)-1),"]"))</f>
        <v>[ɡɹə]</v>
      </c>
      <c r="Q4917" s="14" cm="1">
        <f t="array" ref="Q4917">SUM(_xlfn._xlws.FILTER($H$2:$H$7111,_xlfn.MAP($O$2:$O$7111,_xlfn.LAMBDA(_xlpm.x,_xlpm.x=$O4917))))</f>
        <v>4.9701789264413521E-5</v>
      </c>
      <c r="R4917" s="14">
        <f>$H4917/Q4917</f>
        <v>1</v>
      </c>
      <c r="S4917" s="14" cm="1">
        <f t="array" ref="S4917">SUM(_xlfn._xlws.FILTER($H$2:$H$7111,_xlfn.MAP($P$2:$P$7111,_xlfn.LAMBDA(_xlpm.x,_xlpm.x=$P4917))))</f>
        <v>2.4850894632206762E-4</v>
      </c>
      <c r="T4917" s="14">
        <f>$H4917/S4917</f>
        <v>0.19999999999999998</v>
      </c>
      <c r="U4917" s="14">
        <f>_xlfn.LET(_xlpm.freq,F4917,_xlpm.size,M4917+1,_xlpm.F,V4917,LOG(1+_xlpm.freq)*LOG(1+_xlpm.size)*_xlpm.F)</f>
        <v>8.479995310704358E-2</v>
      </c>
      <c r="V4917" s="14">
        <f>_xlfn.LET(_xlpm.a,T4917,_xlpm.b,R4917,2*_xlpm.a*_xlpm.b/(_xlpm.a+_xlpm.b))</f>
        <v>0.33333333333333331</v>
      </c>
      <c r="W4917" s="14">
        <f>_xlfn.LET(_xlpm.p,R4917,_xlpm.q,T4917,LOG(_xlpm.p/_xlpm.q))</f>
        <v>0.69897000433601886</v>
      </c>
      <c r="X4917" s="2"/>
    </row>
    <row r="4918" spans="1:24">
      <c r="A4918" s="1" t="str">
        <f>_xlfn.LET(_xlpm.sep," : ",CONCATENATE(O4918,_xlpm.sep,P4918))</f>
        <v>~rsior~ : [ɹʒə]</v>
      </c>
      <c r="B4918" s="1">
        <f>_xlfn.LET(_xlpm.d,$G4918,_xlpm.k,_xlfn.CONCAT(LEFT(TRIM(B$1),1),"*"),COUNTIF(_xlpm.d,_xlpm.k))</f>
        <v>1</v>
      </c>
      <c r="C4918" s="1">
        <f>_xlfn.LET(_xlpm.d,$G4918,_xlpm.k,_xlfn.CONCAT(LEFT(TRIM(C$1),1),"*"),COUNTIF(_xlpm.d,_xlpm.k))</f>
        <v>0</v>
      </c>
      <c r="D4918" s="1">
        <f>_xlfn.LET(_xlpm.d,$G4918,_xlpm.k,_xlfn.CONCAT(LEFT(TRIM(D$1),1),"*"),COUNTIF(_xlpm.d,_xlpm.k))</f>
        <v>0</v>
      </c>
      <c r="E4918" s="1">
        <f>LOG(F4918+1,10)</f>
        <v>0.30102999566398114</v>
      </c>
      <c r="F4918" s="7">
        <v>1</v>
      </c>
      <c r="G4918" s="9" t="s">
        <v>7100</v>
      </c>
      <c r="H4918" s="4">
        <f>F4918/freq.sum.r6e</f>
        <v>4.9701789264413521E-5</v>
      </c>
      <c r="I4918" s="1" t="str">
        <f>_xlfn.LET(_xlpm.sep,":",_xlpm.w,$G4918,LEFT(_xlpm.w,FIND(_xlpm.sep,_xlpm.w)-1))</f>
        <v>ɹʒə</v>
      </c>
      <c r="J4918" s="1" t="str">
        <f>_xlfn.LET(_xlpm.sep,":",_xlpm.w,$G4918,RIGHT(_xlpm.w,LEN(_xlpm.w)-FIND(_xlpm.sep,_xlpm.w)))</f>
        <v>rsior</v>
      </c>
      <c r="K4918" s="10">
        <f>_xlfn.LET(_xlpm.w,I4918,LEN(_xlpm.w))</f>
        <v>3</v>
      </c>
      <c r="L4918" s="10">
        <f>_xlfn.LET(_xlpm.w,J4918,LEN(_xlpm.w))</f>
        <v>5</v>
      </c>
      <c r="M4918" s="10">
        <f>_xlfn.LET(_xlpm.a,K4918,_xlpm.b,L4918,MAX(_xlpm.a,_xlpm.b))</f>
        <v>5</v>
      </c>
      <c r="N4918" s="10">
        <f>_xlfn.LET(_xlpm.d,(K4918,L4918),MAX(_xlpm.d)-MIN(_xlpm.d))</f>
        <v>2</v>
      </c>
      <c r="O4918" s="1" t="str">
        <f>_xlfn.LET(_xlpm.sep,":",_xlpm.w,$G4918,_xlfn.CONCAT("~",RIGHT(_xlpm.w,LEN(_xlpm.w)-FIND(_xlpm.sep,_xlpm.w)),"~"))</f>
        <v>~rsior~</v>
      </c>
      <c r="P4918" s="1" t="str">
        <f>_xlfn.LET(_xlpm.sep,":",_xlpm.w,$G4918,_xlfn.CONCAT("[",LEFT(_xlpm.w,FIND(_xlpm.sep,_xlpm.w)-1),"]"))</f>
        <v>[ɹʒə]</v>
      </c>
      <c r="Q4918" s="14" cm="1">
        <f t="array" ref="Q4918">SUM(_xlfn._xlws.FILTER($H$2:$H$7117,_xlfn.MAP($O$2:$O$7117,_xlfn.LAMBDA(_xlpm.x,_xlpm.x=$O4918))))</f>
        <v>4.9701789264413521E-5</v>
      </c>
      <c r="R4918" s="14">
        <f>$H4918/Q4918</f>
        <v>1</v>
      </c>
      <c r="S4918" s="14" cm="1">
        <f t="array" ref="S4918">SUM(_xlfn._xlws.FILTER($H$2:$H$7117,_xlfn.MAP($P$2:$P$7117,_xlfn.LAMBDA(_xlpm.x,_xlpm.x=$P4918))))</f>
        <v>2.4850894632206762E-4</v>
      </c>
      <c r="T4918" s="14">
        <f>$H4918/S4918</f>
        <v>0.19999999999999998</v>
      </c>
      <c r="U4918" s="14">
        <f>_xlfn.LET(_xlpm.freq,F4918,_xlpm.size,M4918+1,_xlpm.F,V4918,LOG(1+_xlpm.freq)*LOG(1+_xlpm.size)*_xlpm.F)</f>
        <v>8.479995310704358E-2</v>
      </c>
      <c r="V4918" s="14">
        <f>_xlfn.LET(_xlpm.a,T4918,_xlpm.b,R4918,2*_xlpm.a*_xlpm.b/(_xlpm.a+_xlpm.b))</f>
        <v>0.33333333333333331</v>
      </c>
      <c r="W4918" s="14">
        <f>_xlfn.LET(_xlpm.p,R4918,_xlpm.q,T4918,LOG(_xlpm.p/_xlpm.q))</f>
        <v>0.69897000433601886</v>
      </c>
      <c r="X4918" s="2"/>
    </row>
    <row r="4919" spans="1:24">
      <c r="A4919" s="1" t="str">
        <f>_xlfn.LET(_xlpm.sep," : ",CONCATENATE(O4919,_xlpm.sep,P4919))</f>
        <v>~rsiox~ : [ɹʒə]</v>
      </c>
      <c r="B4919" s="1">
        <f>_xlfn.LET(_xlpm.d,$G4919,_xlpm.k,_xlfn.CONCAT(LEFT(TRIM(B$1),1),"*"),COUNTIF(_xlpm.d,_xlpm.k))</f>
        <v>1</v>
      </c>
      <c r="C4919" s="1">
        <f>_xlfn.LET(_xlpm.d,$G4919,_xlpm.k,_xlfn.CONCAT(LEFT(TRIM(C$1),1),"*"),COUNTIF(_xlpm.d,_xlpm.k))</f>
        <v>0</v>
      </c>
      <c r="D4919" s="1">
        <f>_xlfn.LET(_xlpm.d,$G4919,_xlpm.k,_xlfn.CONCAT(LEFT(TRIM(D$1),1),"*"),COUNTIF(_xlpm.d,_xlpm.k))</f>
        <v>0</v>
      </c>
      <c r="E4919" s="1">
        <f>LOG(F4919+1,10)</f>
        <v>0.30102999566398114</v>
      </c>
      <c r="F4919" s="7">
        <v>1</v>
      </c>
      <c r="G4919" s="9" t="s">
        <v>7102</v>
      </c>
      <c r="H4919" s="4">
        <f>F4919/freq.sum.r6e</f>
        <v>4.9701789264413521E-5</v>
      </c>
      <c r="I4919" s="1" t="str">
        <f>_xlfn.LET(_xlpm.sep,":",_xlpm.w,$G4919,LEFT(_xlpm.w,FIND(_xlpm.sep,_xlpm.w)-1))</f>
        <v>ɹʒə</v>
      </c>
      <c r="J4919" s="1" t="str">
        <f>_xlfn.LET(_xlpm.sep,":",_xlpm.w,$G4919,RIGHT(_xlpm.w,LEN(_xlpm.w)-FIND(_xlpm.sep,_xlpm.w)))</f>
        <v>rsiox</v>
      </c>
      <c r="K4919" s="10">
        <f>_xlfn.LET(_xlpm.w,I4919,LEN(_xlpm.w))</f>
        <v>3</v>
      </c>
      <c r="L4919" s="10">
        <f>_xlfn.LET(_xlpm.w,J4919,LEN(_xlpm.w))</f>
        <v>5</v>
      </c>
      <c r="M4919" s="10">
        <f>_xlfn.LET(_xlpm.a,K4919,_xlpm.b,L4919,MAX(_xlpm.a,_xlpm.b))</f>
        <v>5</v>
      </c>
      <c r="N4919" s="10">
        <f>_xlfn.LET(_xlpm.d,(K4919,L4919),MAX(_xlpm.d)-MIN(_xlpm.d))</f>
        <v>2</v>
      </c>
      <c r="O4919" s="1" t="str">
        <f>_xlfn.LET(_xlpm.sep,":",_xlpm.w,$G4919,_xlfn.CONCAT("~",RIGHT(_xlpm.w,LEN(_xlpm.w)-FIND(_xlpm.sep,_xlpm.w)),"~"))</f>
        <v>~rsiox~</v>
      </c>
      <c r="P4919" s="1" t="str">
        <f>_xlfn.LET(_xlpm.sep,":",_xlpm.w,$G4919,_xlfn.CONCAT("[",LEFT(_xlpm.w,FIND(_xlpm.sep,_xlpm.w)-1),"]"))</f>
        <v>[ɹʒə]</v>
      </c>
      <c r="Q4919" s="14" cm="1">
        <f t="array" ref="Q4919">SUM(_xlfn._xlws.FILTER($H$2:$H$7117,_xlfn.MAP($O$2:$O$7117,_xlfn.LAMBDA(_xlpm.x,_xlpm.x=$O4919))))</f>
        <v>4.9701789264413521E-5</v>
      </c>
      <c r="R4919" s="14">
        <f>$H4919/Q4919</f>
        <v>1</v>
      </c>
      <c r="S4919" s="14" cm="1">
        <f t="array" ref="S4919">SUM(_xlfn._xlws.FILTER($H$2:$H$7117,_xlfn.MAP($P$2:$P$7117,_xlfn.LAMBDA(_xlpm.x,_xlpm.x=$P4919))))</f>
        <v>2.4850894632206762E-4</v>
      </c>
      <c r="T4919" s="14">
        <f>$H4919/S4919</f>
        <v>0.19999999999999998</v>
      </c>
      <c r="U4919" s="14">
        <f>_xlfn.LET(_xlpm.freq,F4919,_xlpm.size,M4919+1,_xlpm.F,V4919,LOG(1+_xlpm.freq)*LOG(1+_xlpm.size)*_xlpm.F)</f>
        <v>8.479995310704358E-2</v>
      </c>
      <c r="V4919" s="14">
        <f>_xlfn.LET(_xlpm.a,T4919,_xlpm.b,R4919,2*_xlpm.a*_xlpm.b/(_xlpm.a+_xlpm.b))</f>
        <v>0.33333333333333331</v>
      </c>
      <c r="W4919" s="14">
        <f>_xlfn.LET(_xlpm.p,R4919,_xlpm.q,T4919,LOG(_xlpm.p/_xlpm.q))</f>
        <v>0.69897000433601886</v>
      </c>
      <c r="X4919" s="2"/>
    </row>
    <row r="4920" spans="1:24">
      <c r="A4920" s="1" t="str">
        <f>_xlfn.LET(_xlpm.sep," : ",CONCATENATE(O4920,_xlpm.sep,P4920))</f>
        <v>~ngrar~ : [ŋɡɹə]</v>
      </c>
      <c r="B4920" s="1">
        <f>_xlfn.LET(_xlpm.d,$G4920,_xlpm.k,_xlfn.CONCAT(LEFT(TRIM(B$1),1),"*"),COUNTIF(_xlpm.d,_xlpm.k))</f>
        <v>0</v>
      </c>
      <c r="C4920" s="1">
        <f>_xlfn.LET(_xlpm.d,$G4920,_xlpm.k,_xlfn.CONCAT(LEFT(TRIM(C$1),1),"*"),COUNTIF(_xlpm.d,_xlpm.k))</f>
        <v>0</v>
      </c>
      <c r="D4920" s="1">
        <f>_xlfn.LET(_xlpm.d,$G4920,_xlpm.k,_xlfn.CONCAT(LEFT(TRIM(D$1),1),"*"),COUNTIF(_xlpm.d,_xlpm.k))</f>
        <v>0</v>
      </c>
      <c r="E4920" s="1">
        <f>LOG(F4920+1,10)</f>
        <v>0.30102999566398114</v>
      </c>
      <c r="F4920" s="7">
        <v>1</v>
      </c>
      <c r="G4920" s="9" t="s">
        <v>7114</v>
      </c>
      <c r="H4920" s="4">
        <f>F4920/freq.sum.r6e</f>
        <v>4.9701789264413521E-5</v>
      </c>
      <c r="I4920" s="4" t="str">
        <f>_xlfn.LET(_xlpm.sep,":",_xlpm.w,$G4920,LEFT(_xlpm.w,FIND(_xlpm.sep,_xlpm.w)-1))</f>
        <v>ŋɡɹə</v>
      </c>
      <c r="J4920" s="4" t="str">
        <f>_xlfn.LET(_xlpm.sep,":",_xlpm.w,$G4920,RIGHT(_xlpm.w,LEN(_xlpm.w)-FIND(_xlpm.sep,_xlpm.w)))</f>
        <v>ngrar</v>
      </c>
      <c r="K4920" s="10">
        <f>_xlfn.LET(_xlpm.w,I4920,LEN(_xlpm.w))</f>
        <v>4</v>
      </c>
      <c r="L4920" s="10">
        <f>_xlfn.LET(_xlpm.w,J4920,LEN(_xlpm.w))</f>
        <v>5</v>
      </c>
      <c r="M4920" s="10">
        <f>_xlfn.LET(_xlpm.a,K4920,_xlpm.b,L4920,MAX(_xlpm.a,_xlpm.b))</f>
        <v>5</v>
      </c>
      <c r="N4920" s="10">
        <f>_xlfn.LET(_xlpm.d,(K4920,L4920),MAX(_xlpm.d)-MIN(_xlpm.d))</f>
        <v>1</v>
      </c>
      <c r="O4920" s="1" t="str">
        <f>_xlfn.LET(_xlpm.sep,":",_xlpm.w,$G4920,_xlfn.CONCAT("~",RIGHT(_xlpm.w,LEN(_xlpm.w)-FIND(_xlpm.sep,_xlpm.w)),"~"))</f>
        <v>~ngrar~</v>
      </c>
      <c r="P4920" s="1" t="str">
        <f>_xlfn.LET(_xlpm.sep,":",_xlpm.w,$G4920,_xlfn.CONCAT("[",LEFT(_xlpm.w,FIND(_xlpm.sep,_xlpm.w)-1),"]"))</f>
        <v>[ŋɡɹə]</v>
      </c>
      <c r="Q4920" s="14" cm="1">
        <f t="array" ref="Q4920">SUM(_xlfn._xlws.FILTER($H$2:$H$7109,_xlfn.MAP($O$2:$O$7109,_xlfn.LAMBDA(_xlpm.x,_xlpm.x=$O4920))))</f>
        <v>4.9701789264413521E-5</v>
      </c>
      <c r="R4920" s="14">
        <f>$H4920/Q4920</f>
        <v>1</v>
      </c>
      <c r="S4920" s="14" cm="1">
        <f t="array" ref="S4920">SUM(_xlfn._xlws.FILTER($H$2:$H$7109,_xlfn.MAP($P$2:$P$7109,_xlfn.LAMBDA(_xlpm.x,_xlpm.x=$P4920))))</f>
        <v>2.4850894632206762E-4</v>
      </c>
      <c r="T4920" s="14">
        <f>$H4920/S4920</f>
        <v>0.19999999999999998</v>
      </c>
      <c r="U4920" s="14">
        <f>_xlfn.LET(_xlpm.freq,F4920,_xlpm.size,M4920+1,_xlpm.F,V4920,LOG(1+_xlpm.freq)*LOG(1+_xlpm.size)*_xlpm.F)</f>
        <v>8.479995310704358E-2</v>
      </c>
      <c r="V4920" s="14">
        <f>_xlfn.LET(_xlpm.a,T4920,_xlpm.b,R4920,2*_xlpm.a*_xlpm.b/(_xlpm.a+_xlpm.b))</f>
        <v>0.33333333333333331</v>
      </c>
      <c r="W4920" s="14">
        <f>_xlfn.LET(_xlpm.p,R4920,_xlpm.q,T4920,LOG(_xlpm.p/_xlpm.q))</f>
        <v>0.69897000433601886</v>
      </c>
      <c r="X4920" s="2"/>
    </row>
    <row r="4921" spans="1:24">
      <c r="A4921" s="1" t="str">
        <f>_xlfn.LET(_xlpm.sep," : ",CONCATENATE(O4921,_xlpm.sep,P4921))</f>
        <v>~ngrax~ : [ŋɡɹə]</v>
      </c>
      <c r="B4921" s="1">
        <f>_xlfn.LET(_xlpm.d,$G4921,_xlpm.k,_xlfn.CONCAT(LEFT(TRIM(B$1),1),"*"),COUNTIF(_xlpm.d,_xlpm.k))</f>
        <v>0</v>
      </c>
      <c r="C4921" s="1">
        <f>_xlfn.LET(_xlpm.d,$G4921,_xlpm.k,_xlfn.CONCAT(LEFT(TRIM(C$1),1),"*"),COUNTIF(_xlpm.d,_xlpm.k))</f>
        <v>0</v>
      </c>
      <c r="D4921" s="1">
        <f>_xlfn.LET(_xlpm.d,$G4921,_xlpm.k,_xlfn.CONCAT(LEFT(TRIM(D$1),1),"*"),COUNTIF(_xlpm.d,_xlpm.k))</f>
        <v>0</v>
      </c>
      <c r="E4921" s="1">
        <f>LOG(F4921+1,10)</f>
        <v>0.30102999566398114</v>
      </c>
      <c r="F4921" s="7">
        <v>1</v>
      </c>
      <c r="G4921" s="9" t="s">
        <v>7116</v>
      </c>
      <c r="H4921" s="4">
        <f>F4921/freq.sum.r6e</f>
        <v>4.9701789264413521E-5</v>
      </c>
      <c r="I4921" s="1" t="str">
        <f>_xlfn.LET(_xlpm.sep,":",_xlpm.w,$G4921,LEFT(_xlpm.w,FIND(_xlpm.sep,_xlpm.w)-1))</f>
        <v>ŋɡɹə</v>
      </c>
      <c r="J4921" s="1" t="str">
        <f>_xlfn.LET(_xlpm.sep,":",_xlpm.w,$G4921,RIGHT(_xlpm.w,LEN(_xlpm.w)-FIND(_xlpm.sep,_xlpm.w)))</f>
        <v>ngrax</v>
      </c>
      <c r="K4921" s="10">
        <f>_xlfn.LET(_xlpm.w,I4921,LEN(_xlpm.w))</f>
        <v>4</v>
      </c>
      <c r="L4921" s="10">
        <f>_xlfn.LET(_xlpm.w,J4921,LEN(_xlpm.w))</f>
        <v>5</v>
      </c>
      <c r="M4921" s="10">
        <f>_xlfn.LET(_xlpm.a,K4921,_xlpm.b,L4921,MAX(_xlpm.a,_xlpm.b))</f>
        <v>5</v>
      </c>
      <c r="N4921" s="10">
        <f>_xlfn.LET(_xlpm.d,(K4921,L4921),MAX(_xlpm.d)-MIN(_xlpm.d))</f>
        <v>1</v>
      </c>
      <c r="O4921" s="1" t="str">
        <f>_xlfn.LET(_xlpm.sep,":",_xlpm.w,$G4921,_xlfn.CONCAT("~",RIGHT(_xlpm.w,LEN(_xlpm.w)-FIND(_xlpm.sep,_xlpm.w)),"~"))</f>
        <v>~ngrax~</v>
      </c>
      <c r="P4921" s="1" t="str">
        <f>_xlfn.LET(_xlpm.sep,":",_xlpm.w,$G4921,_xlfn.CONCAT("[",LEFT(_xlpm.w,FIND(_xlpm.sep,_xlpm.w)-1),"]"))</f>
        <v>[ŋɡɹə]</v>
      </c>
      <c r="Q4921" s="14" cm="1">
        <f t="array" ref="Q4921">SUM(_xlfn._xlws.FILTER($H$2:$H$7117,_xlfn.MAP($O$2:$O$7117,_xlfn.LAMBDA(_xlpm.x,_xlpm.x=$O4921))))</f>
        <v>4.9701789264413521E-5</v>
      </c>
      <c r="R4921" s="14">
        <f>$H4921/Q4921</f>
        <v>1</v>
      </c>
      <c r="S4921" s="14" cm="1">
        <f t="array" ref="S4921">SUM(_xlfn._xlws.FILTER($H$2:$H$7117,_xlfn.MAP($P$2:$P$7117,_xlfn.LAMBDA(_xlpm.x,_xlpm.x=$P4921))))</f>
        <v>2.4850894632206762E-4</v>
      </c>
      <c r="T4921" s="14">
        <f>$H4921/S4921</f>
        <v>0.19999999999999998</v>
      </c>
      <c r="U4921" s="14">
        <f>_xlfn.LET(_xlpm.freq,F4921,_xlpm.size,M4921+1,_xlpm.F,V4921,LOG(1+_xlpm.freq)*LOG(1+_xlpm.size)*_xlpm.F)</f>
        <v>8.479995310704358E-2</v>
      </c>
      <c r="V4921" s="14">
        <f>_xlfn.LET(_xlpm.a,T4921,_xlpm.b,R4921,2*_xlpm.a*_xlpm.b/(_xlpm.a+_xlpm.b))</f>
        <v>0.33333333333333331</v>
      </c>
      <c r="W4921" s="14">
        <f>_xlfn.LET(_xlpm.p,R4921,_xlpm.q,T4921,LOG(_xlpm.p/_xlpm.q))</f>
        <v>0.69897000433601886</v>
      </c>
      <c r="X4921" s="2"/>
    </row>
    <row r="4922" spans="1:24">
      <c r="A4922" s="1" t="str">
        <f>_xlfn.LET(_xlpm.sep," : ",CONCATENATE(O4922,_xlpm.sep,P4922))</f>
        <v>~ctiou~ : [kʃə]</v>
      </c>
      <c r="B4922" s="1">
        <f>_xlfn.LET(_xlpm.d,$G4922,_xlpm.k,_xlfn.CONCAT(LEFT(TRIM(B$1),1),"*"),COUNTIF(_xlpm.d,_xlpm.k))</f>
        <v>0</v>
      </c>
      <c r="C4922" s="1">
        <f>_xlfn.LET(_xlpm.d,$G4922,_xlpm.k,_xlfn.CONCAT(LEFT(TRIM(C$1),1),"*"),COUNTIF(_xlpm.d,_xlpm.k))</f>
        <v>0</v>
      </c>
      <c r="D4922" s="1">
        <f>_xlfn.LET(_xlpm.d,$G4922,_xlpm.k,_xlfn.CONCAT(LEFT(TRIM(D$1),1),"*"),COUNTIF(_xlpm.d,_xlpm.k))</f>
        <v>0</v>
      </c>
      <c r="E4922" s="1">
        <f>LOG(F4922+1,10)</f>
        <v>0.47712125471966244</v>
      </c>
      <c r="F4922" s="7">
        <v>2</v>
      </c>
      <c r="G4922" s="9" t="s">
        <v>1979</v>
      </c>
      <c r="H4922" s="4">
        <f>F4922/freq.sum.r6e</f>
        <v>9.9403578528827041E-5</v>
      </c>
      <c r="I4922" s="1" t="str">
        <f>_xlfn.LET(_xlpm.sep,":",_xlpm.w,$G4922,LEFT(_xlpm.w,FIND(_xlpm.sep,_xlpm.w)-1))</f>
        <v>kʃə</v>
      </c>
      <c r="J4922" s="1" t="str">
        <f>_xlfn.LET(_xlpm.sep,":",_xlpm.w,$G4922,RIGHT(_xlpm.w,LEN(_xlpm.w)-FIND(_xlpm.sep,_xlpm.w)))</f>
        <v>ctiou</v>
      </c>
      <c r="K4922" s="10">
        <f>_xlfn.LET(_xlpm.w,I4922,LEN(_xlpm.w))</f>
        <v>3</v>
      </c>
      <c r="L4922" s="10">
        <f>_xlfn.LET(_xlpm.w,J4922,LEN(_xlpm.w))</f>
        <v>5</v>
      </c>
      <c r="M4922" s="10">
        <f>_xlfn.LET(_xlpm.a,K4922,_xlpm.b,L4922,MAX(_xlpm.a,_xlpm.b))</f>
        <v>5</v>
      </c>
      <c r="N4922" s="10">
        <f>_xlfn.LET(_xlpm.d,(K4922,L4922),MAX(_xlpm.d)-MIN(_xlpm.d))</f>
        <v>2</v>
      </c>
      <c r="O4922" s="1" t="str">
        <f>_xlfn.LET(_xlpm.sep,":",_xlpm.w,$G4922,_xlfn.CONCAT("~",RIGHT(_xlpm.w,LEN(_xlpm.w)-FIND(_xlpm.sep,_xlpm.w)),"~"))</f>
        <v>~ctiou~</v>
      </c>
      <c r="P4922" s="1" t="str">
        <f>_xlfn.LET(_xlpm.sep,":",_xlpm.w,$G4922,_xlfn.CONCAT("[",LEFT(_xlpm.w,FIND(_xlpm.sep,_xlpm.w)-1),"]"))</f>
        <v>[kʃə]</v>
      </c>
      <c r="Q4922" s="14" cm="1">
        <f t="array" ref="Q4922">SUM(_xlfn._xlws.FILTER($H$2:$H$7117,_xlfn.MAP($O$2:$O$7117,_xlfn.LAMBDA(_xlpm.x,_xlpm.x=$O4922))))</f>
        <v>9.9403578528827041E-5</v>
      </c>
      <c r="R4922" s="14">
        <f>$H4922/Q4922</f>
        <v>1</v>
      </c>
      <c r="S4922" s="14" cm="1">
        <f t="array" ref="S4922">SUM(_xlfn._xlws.FILTER($H$2:$H$7117,_xlfn.MAP($P$2:$P$7117,_xlfn.LAMBDA(_xlpm.x,_xlpm.x=$P4922))))</f>
        <v>4.9701789264413525E-4</v>
      </c>
      <c r="T4922" s="14">
        <f>$H4922/S4922</f>
        <v>0.19999999999999998</v>
      </c>
      <c r="U4922" s="14">
        <f>_xlfn.LET(_xlpm.freq,F4922,_xlpm.size,M4922+1,_xlpm.F,V4922,LOG(1+_xlpm.freq)*LOG(1+_xlpm.size)*_xlpm.F)</f>
        <v>0.13440474573757655</v>
      </c>
      <c r="V4922" s="14">
        <f>_xlfn.LET(_xlpm.a,T4922,_xlpm.b,R4922,2*_xlpm.a*_xlpm.b/(_xlpm.a+_xlpm.b))</f>
        <v>0.33333333333333331</v>
      </c>
      <c r="W4922" s="14">
        <f>_xlfn.LET(_xlpm.p,R4922,_xlpm.q,T4922,LOG(_xlpm.p/_xlpm.q))</f>
        <v>0.69897000433601886</v>
      </c>
      <c r="X4922" s="2"/>
    </row>
    <row r="4923" spans="1:24">
      <c r="A4923" s="1" t="str">
        <f>_xlfn.LET(_xlpm.sep," : ",CONCATENATE(O4923,_xlpm.sep,P4923))</f>
        <v>~nctio~ : [ŋkʃə]</v>
      </c>
      <c r="B4923" s="1">
        <f>_xlfn.LET(_xlpm.d,$G4923,_xlpm.k,_xlfn.CONCAT(LEFT(TRIM(B$1),1),"*"),COUNTIF(_xlpm.d,_xlpm.k))</f>
        <v>0</v>
      </c>
      <c r="C4923" s="1">
        <f>_xlfn.LET(_xlpm.d,$G4923,_xlpm.k,_xlfn.CONCAT(LEFT(TRIM(C$1),1),"*"),COUNTIF(_xlpm.d,_xlpm.k))</f>
        <v>0</v>
      </c>
      <c r="D4923" s="1">
        <f>_xlfn.LET(_xlpm.d,$G4923,_xlpm.k,_xlfn.CONCAT(LEFT(TRIM(D$1),1),"*"),COUNTIF(_xlpm.d,_xlpm.k))</f>
        <v>0</v>
      </c>
      <c r="E4923" s="1">
        <f>LOG(F4923+1,10)</f>
        <v>0.47712125471966244</v>
      </c>
      <c r="F4923" s="7">
        <v>2</v>
      </c>
      <c r="G4923" s="9" t="s">
        <v>5953</v>
      </c>
      <c r="H4923" s="4">
        <f>F4923/freq.sum.r6e</f>
        <v>9.9403578528827041E-5</v>
      </c>
      <c r="I4923" s="1" t="str">
        <f>_xlfn.LET(_xlpm.sep,":",_xlpm.w,$G4923,LEFT(_xlpm.w,FIND(_xlpm.sep,_xlpm.w)-1))</f>
        <v>ŋkʃə</v>
      </c>
      <c r="J4923" s="1" t="str">
        <f>_xlfn.LET(_xlpm.sep,":",_xlpm.w,$G4923,RIGHT(_xlpm.w,LEN(_xlpm.w)-FIND(_xlpm.sep,_xlpm.w)))</f>
        <v>nctio</v>
      </c>
      <c r="K4923" s="10">
        <f>_xlfn.LET(_xlpm.w,I4923,LEN(_xlpm.w))</f>
        <v>4</v>
      </c>
      <c r="L4923" s="10">
        <f>_xlfn.LET(_xlpm.w,J4923,LEN(_xlpm.w))</f>
        <v>5</v>
      </c>
      <c r="M4923" s="10">
        <f>_xlfn.LET(_xlpm.a,K4923,_xlpm.b,L4923,MAX(_xlpm.a,_xlpm.b))</f>
        <v>5</v>
      </c>
      <c r="N4923" s="10">
        <f>_xlfn.LET(_xlpm.d,(K4923,L4923),MAX(_xlpm.d)-MIN(_xlpm.d))</f>
        <v>1</v>
      </c>
      <c r="O4923" s="1" t="str">
        <f>_xlfn.LET(_xlpm.sep,":",_xlpm.w,$G4923,_xlfn.CONCAT("~",RIGHT(_xlpm.w,LEN(_xlpm.w)-FIND(_xlpm.sep,_xlpm.w)),"~"))</f>
        <v>~nctio~</v>
      </c>
      <c r="P4923" s="1" t="str">
        <f>_xlfn.LET(_xlpm.sep,":",_xlpm.w,$G4923,_xlfn.CONCAT("[",LEFT(_xlpm.w,FIND(_xlpm.sep,_xlpm.w)-1),"]"))</f>
        <v>[ŋkʃə]</v>
      </c>
      <c r="Q4923" s="14" cm="1">
        <f t="array" ref="Q4923">SUM(_xlfn._xlws.FILTER($H$2:$H$7117,_xlfn.MAP($O$2:$O$7117,_xlfn.LAMBDA(_xlpm.x,_xlpm.x=$O4923))))</f>
        <v>9.9403578528827041E-5</v>
      </c>
      <c r="R4923" s="14">
        <f>$H4923/Q4923</f>
        <v>1</v>
      </c>
      <c r="S4923" s="14" cm="1">
        <f t="array" ref="S4923">SUM(_xlfn._xlws.FILTER($H$2:$H$7117,_xlfn.MAP($P$2:$P$7117,_xlfn.LAMBDA(_xlpm.x,_xlpm.x=$P4923))))</f>
        <v>4.9701789264413525E-4</v>
      </c>
      <c r="T4923" s="14">
        <f>$H4923/S4923</f>
        <v>0.19999999999999998</v>
      </c>
      <c r="U4923" s="14">
        <f>_xlfn.LET(_xlpm.freq,F4923,_xlpm.size,M4923+1,_xlpm.F,V4923,LOG(1+_xlpm.freq)*LOG(1+_xlpm.size)*_xlpm.F)</f>
        <v>0.13440474573757655</v>
      </c>
      <c r="V4923" s="14">
        <f>_xlfn.LET(_xlpm.a,T4923,_xlpm.b,R4923,2*_xlpm.a*_xlpm.b/(_xlpm.a+_xlpm.b))</f>
        <v>0.33333333333333331</v>
      </c>
      <c r="W4923" s="14">
        <f>_xlfn.LET(_xlpm.p,R4923,_xlpm.q,T4923,LOG(_xlpm.p/_xlpm.q))</f>
        <v>0.69897000433601886</v>
      </c>
      <c r="X4923" s="2"/>
    </row>
    <row r="4924" spans="1:24">
      <c r="A4924" s="1" t="str">
        <f>_xlfn.LET(_xlpm.sep," : ",CONCATENATE(O4924,_xlpm.sep,P4924))</f>
        <v>~nxiou~ : [ŋkʃə]</v>
      </c>
      <c r="B4924" s="1">
        <f>_xlfn.LET(_xlpm.d,$G4924,_xlpm.k,_xlfn.CONCAT(LEFT(TRIM(B$1),1),"*"),COUNTIF(_xlpm.d,_xlpm.k))</f>
        <v>0</v>
      </c>
      <c r="C4924" s="1">
        <f>_xlfn.LET(_xlpm.d,$G4924,_xlpm.k,_xlfn.CONCAT(LEFT(TRIM(C$1),1),"*"),COUNTIF(_xlpm.d,_xlpm.k))</f>
        <v>0</v>
      </c>
      <c r="D4924" s="1">
        <f>_xlfn.LET(_xlpm.d,$G4924,_xlpm.k,_xlfn.CONCAT(LEFT(TRIM(D$1),1),"*"),COUNTIF(_xlpm.d,_xlpm.k))</f>
        <v>0</v>
      </c>
      <c r="E4924" s="1">
        <f>LOG(F4924+1,10)</f>
        <v>0.47712125471966244</v>
      </c>
      <c r="F4924" s="7">
        <v>2</v>
      </c>
      <c r="G4924" s="9" t="s">
        <v>5957</v>
      </c>
      <c r="H4924" s="4">
        <f>F4924/freq.sum.r6e</f>
        <v>9.9403578528827041E-5</v>
      </c>
      <c r="I4924" s="1" t="str">
        <f>_xlfn.LET(_xlpm.sep,":",_xlpm.w,$G4924,LEFT(_xlpm.w,FIND(_xlpm.sep,_xlpm.w)-1))</f>
        <v>ŋkʃə</v>
      </c>
      <c r="J4924" s="1" t="str">
        <f>_xlfn.LET(_xlpm.sep,":",_xlpm.w,$G4924,RIGHT(_xlpm.w,LEN(_xlpm.w)-FIND(_xlpm.sep,_xlpm.w)))</f>
        <v>nxiou</v>
      </c>
      <c r="K4924" s="10">
        <f>_xlfn.LET(_xlpm.w,I4924,LEN(_xlpm.w))</f>
        <v>4</v>
      </c>
      <c r="L4924" s="10">
        <f>_xlfn.LET(_xlpm.w,J4924,LEN(_xlpm.w))</f>
        <v>5</v>
      </c>
      <c r="M4924" s="10">
        <f>_xlfn.LET(_xlpm.a,K4924,_xlpm.b,L4924,MAX(_xlpm.a,_xlpm.b))</f>
        <v>5</v>
      </c>
      <c r="N4924" s="10">
        <f>_xlfn.LET(_xlpm.d,(K4924,L4924),MAX(_xlpm.d)-MIN(_xlpm.d))</f>
        <v>1</v>
      </c>
      <c r="O4924" s="1" t="str">
        <f>_xlfn.LET(_xlpm.sep,":",_xlpm.w,$G4924,_xlfn.CONCAT("~",RIGHT(_xlpm.w,LEN(_xlpm.w)-FIND(_xlpm.sep,_xlpm.w)),"~"))</f>
        <v>~nxiou~</v>
      </c>
      <c r="P4924" s="1" t="str">
        <f>_xlfn.LET(_xlpm.sep,":",_xlpm.w,$G4924,_xlfn.CONCAT("[",LEFT(_xlpm.w,FIND(_xlpm.sep,_xlpm.w)-1),"]"))</f>
        <v>[ŋkʃə]</v>
      </c>
      <c r="Q4924" s="14" cm="1">
        <f t="array" ref="Q4924">SUM(_xlfn._xlws.FILTER($H$2:$H$7117,_xlfn.MAP($O$2:$O$7117,_xlfn.LAMBDA(_xlpm.x,_xlpm.x=$O4924))))</f>
        <v>9.9403578528827041E-5</v>
      </c>
      <c r="R4924" s="14">
        <f>$H4924/Q4924</f>
        <v>1</v>
      </c>
      <c r="S4924" s="14" cm="1">
        <f t="array" ref="S4924">SUM(_xlfn._xlws.FILTER($H$2:$H$7117,_xlfn.MAP($P$2:$P$7117,_xlfn.LAMBDA(_xlpm.x,_xlpm.x=$P4924))))</f>
        <v>4.9701789264413525E-4</v>
      </c>
      <c r="T4924" s="14">
        <f>$H4924/S4924</f>
        <v>0.19999999999999998</v>
      </c>
      <c r="U4924" s="14">
        <f>_xlfn.LET(_xlpm.freq,F4924,_xlpm.size,M4924+1,_xlpm.F,V4924,LOG(1+_xlpm.freq)*LOG(1+_xlpm.size)*_xlpm.F)</f>
        <v>0.13440474573757655</v>
      </c>
      <c r="V4924" s="14">
        <f>_xlfn.LET(_xlpm.a,T4924,_xlpm.b,R4924,2*_xlpm.a*_xlpm.b/(_xlpm.a+_xlpm.b))</f>
        <v>0.33333333333333331</v>
      </c>
      <c r="W4924" s="14">
        <f>_xlfn.LET(_xlpm.p,R4924,_xlpm.q,T4924,LOG(_xlpm.p/_xlpm.q))</f>
        <v>0.69897000433601886</v>
      </c>
      <c r="X4924" s="2"/>
    </row>
    <row r="4925" spans="1:24">
      <c r="A4925" s="1" t="str">
        <f>_xlfn.LET(_xlpm.sep," : ",CONCATENATE(O4925,_xlpm.sep,P4925))</f>
        <v>~tiona~ : [ʃnə]</v>
      </c>
      <c r="B4925" s="1">
        <f>_xlfn.LET(_xlpm.d,$G4925,_xlpm.k,_xlfn.CONCAT(LEFT(TRIM(B$1),1),"*"),COUNTIF(_xlpm.d,_xlpm.k))</f>
        <v>0</v>
      </c>
      <c r="C4925" s="1">
        <f>_xlfn.LET(_xlpm.d,$G4925,_xlpm.k,_xlfn.CONCAT(LEFT(TRIM(C$1),1),"*"),COUNTIF(_xlpm.d,_xlpm.k))</f>
        <v>0</v>
      </c>
      <c r="D4925" s="1">
        <f>_xlfn.LET(_xlpm.d,$G4925,_xlpm.k,_xlfn.CONCAT(LEFT(TRIM(D$1),1),"*"),COUNTIF(_xlpm.d,_xlpm.k))</f>
        <v>0</v>
      </c>
      <c r="E4925" s="1">
        <f>LOG(F4925+1,10)</f>
        <v>0.47712125471966244</v>
      </c>
      <c r="F4925" s="7">
        <v>2</v>
      </c>
      <c r="G4925" s="9" t="s">
        <v>6136</v>
      </c>
      <c r="H4925" s="4">
        <f>F4925/freq.sum.r6e</f>
        <v>9.9403578528827041E-5</v>
      </c>
      <c r="I4925" s="4" t="str">
        <f>_xlfn.LET(_xlpm.sep,":",_xlpm.w,$G4925,LEFT(_xlpm.w,FIND(_xlpm.sep,_xlpm.w)-1))</f>
        <v>ʃnə</v>
      </c>
      <c r="J4925" s="4" t="str">
        <f>_xlfn.LET(_xlpm.sep,":",_xlpm.w,$G4925,RIGHT(_xlpm.w,LEN(_xlpm.w)-FIND(_xlpm.sep,_xlpm.w)))</f>
        <v>tiona</v>
      </c>
      <c r="K4925" s="10">
        <f>_xlfn.LET(_xlpm.w,I4925,LEN(_xlpm.w))</f>
        <v>3</v>
      </c>
      <c r="L4925" s="10">
        <f>_xlfn.LET(_xlpm.w,J4925,LEN(_xlpm.w))</f>
        <v>5</v>
      </c>
      <c r="M4925" s="10">
        <f>_xlfn.LET(_xlpm.a,K4925,_xlpm.b,L4925,MAX(_xlpm.a,_xlpm.b))</f>
        <v>5</v>
      </c>
      <c r="N4925" s="10">
        <f>_xlfn.LET(_xlpm.d,(K4925,L4925),MAX(_xlpm.d)-MIN(_xlpm.d))</f>
        <v>2</v>
      </c>
      <c r="O4925" s="1" t="str">
        <f>_xlfn.LET(_xlpm.sep,":",_xlpm.w,$G4925,_xlfn.CONCAT("~",RIGHT(_xlpm.w,LEN(_xlpm.w)-FIND(_xlpm.sep,_xlpm.w)),"~"))</f>
        <v>~tiona~</v>
      </c>
      <c r="P4925" s="1" t="str">
        <f>_xlfn.LET(_xlpm.sep,":",_xlpm.w,$G4925,_xlfn.CONCAT("[",LEFT(_xlpm.w,FIND(_xlpm.sep,_xlpm.w)-1),"]"))</f>
        <v>[ʃnə]</v>
      </c>
      <c r="Q4925" s="14" cm="1">
        <f t="array" ref="Q4925">SUM(_xlfn._xlws.FILTER($H$2:$H$7109,_xlfn.MAP($O$2:$O$7109,_xlfn.LAMBDA(_xlpm.x,_xlpm.x=$O4925))))</f>
        <v>9.9403578528827041E-5</v>
      </c>
      <c r="R4925" s="14">
        <f>$H4925/Q4925</f>
        <v>1</v>
      </c>
      <c r="S4925" s="14" cm="1">
        <f t="array" ref="S4925">SUM(_xlfn._xlws.FILTER($H$2:$H$7109,_xlfn.MAP($P$2:$P$7109,_xlfn.LAMBDA(_xlpm.x,_xlpm.x=$P4925))))</f>
        <v>4.9701789264413525E-4</v>
      </c>
      <c r="T4925" s="14">
        <f>$H4925/S4925</f>
        <v>0.19999999999999998</v>
      </c>
      <c r="U4925" s="14">
        <f>_xlfn.LET(_xlpm.freq,F4925,_xlpm.size,M4925+1,_xlpm.F,V4925,LOG(1+_xlpm.freq)*LOG(1+_xlpm.size)*_xlpm.F)</f>
        <v>0.13440474573757655</v>
      </c>
      <c r="V4925" s="14">
        <f>_xlfn.LET(_xlpm.a,T4925,_xlpm.b,R4925,2*_xlpm.a*_xlpm.b/(_xlpm.a+_xlpm.b))</f>
        <v>0.33333333333333331</v>
      </c>
      <c r="W4925" s="14">
        <f>_xlfn.LET(_xlpm.p,R4925,_xlpm.q,T4925,LOG(_xlpm.p/_xlpm.q))</f>
        <v>0.69897000433601886</v>
      </c>
      <c r="X4925" s="2"/>
    </row>
    <row r="4926" spans="1:24">
      <c r="A4926" s="1" t="str">
        <f>_xlfn.LET(_xlpm.sep," : ",CONCATENATE(O4926,_xlpm.sep,P4926))</f>
        <v>~ngere~ : [ndʒə]</v>
      </c>
      <c r="B4926" s="1">
        <f>_xlfn.LET(_xlpm.d,$G4926,_xlpm.k,_xlfn.CONCAT(LEFT(TRIM(B$1),1),"*"),COUNTIF(_xlpm.d,_xlpm.k))</f>
        <v>0</v>
      </c>
      <c r="C4926" s="1">
        <f>_xlfn.LET(_xlpm.d,$G4926,_xlpm.k,_xlfn.CONCAT(LEFT(TRIM(C$1),1),"*"),COUNTIF(_xlpm.d,_xlpm.k))</f>
        <v>0</v>
      </c>
      <c r="D4926" s="1">
        <f>_xlfn.LET(_xlpm.d,$G4926,_xlpm.k,_xlfn.CONCAT(LEFT(TRIM(D$1),1),"*"),COUNTIF(_xlpm.d,_xlpm.k))</f>
        <v>1</v>
      </c>
      <c r="E4926" s="1">
        <f>LOG(F4926+1,10)</f>
        <v>0.30102999566398114</v>
      </c>
      <c r="F4926" s="7">
        <v>1</v>
      </c>
      <c r="G4926" s="9" t="s">
        <v>2913</v>
      </c>
      <c r="H4926" s="4">
        <f>F4926/freq.sum.r6e</f>
        <v>4.9701789264413521E-5</v>
      </c>
      <c r="I4926" s="4" t="str">
        <f>_xlfn.LET(_xlpm.sep,":",_xlpm.w,$G4926,LEFT(_xlpm.w,FIND(_xlpm.sep,_xlpm.w)-1))</f>
        <v>ndʒə</v>
      </c>
      <c r="J4926" s="4" t="str">
        <f>_xlfn.LET(_xlpm.sep,":",_xlpm.w,$G4926,RIGHT(_xlpm.w,LEN(_xlpm.w)-FIND(_xlpm.sep,_xlpm.w)))</f>
        <v>ngere</v>
      </c>
      <c r="K4926" s="10">
        <f>_xlfn.LET(_xlpm.w,I4926,LEN(_xlpm.w))</f>
        <v>4</v>
      </c>
      <c r="L4926" s="10">
        <f>_xlfn.LET(_xlpm.w,J4926,LEN(_xlpm.w))</f>
        <v>5</v>
      </c>
      <c r="M4926" s="10">
        <f>_xlfn.LET(_xlpm.a,K4926,_xlpm.b,L4926,MAX(_xlpm.a,_xlpm.b))</f>
        <v>5</v>
      </c>
      <c r="N4926" s="10">
        <f>_xlfn.LET(_xlpm.d,(K4926,L4926),MAX(_xlpm.d)-MIN(_xlpm.d))</f>
        <v>1</v>
      </c>
      <c r="O4926" s="1" t="str">
        <f>_xlfn.LET(_xlpm.sep,":",_xlpm.w,$G4926,_xlfn.CONCAT("~",RIGHT(_xlpm.w,LEN(_xlpm.w)-FIND(_xlpm.sep,_xlpm.w)),"~"))</f>
        <v>~ngere~</v>
      </c>
      <c r="P4926" s="1" t="str">
        <f>_xlfn.LET(_xlpm.sep,":",_xlpm.w,$G4926,_xlfn.CONCAT("[",LEFT(_xlpm.w,FIND(_xlpm.sep,_xlpm.w)-1),"]"))</f>
        <v>[ndʒə]</v>
      </c>
      <c r="Q4926" s="14" cm="1">
        <f t="array" ref="Q4926">SUM(_xlfn._xlws.FILTER($H$2:$H$7109,_xlfn.MAP($O$2:$O$7109,_xlfn.LAMBDA(_xlpm.x,_xlpm.x=$O4926))))</f>
        <v>1.4910536779324057E-4</v>
      </c>
      <c r="R4926" s="14">
        <f>$H4926/Q4926</f>
        <v>0.33333333333333331</v>
      </c>
      <c r="S4926" s="14" cm="1">
        <f t="array" ref="S4926">SUM(_xlfn._xlws.FILTER($H$2:$H$7109,_xlfn.MAP($P$2:$P$7109,_xlfn.LAMBDA(_xlpm.x,_xlpm.x=$P4926))))</f>
        <v>7.4552683896620309E-4</v>
      </c>
      <c r="T4926" s="14">
        <f>$H4926/S4926</f>
        <v>6.6666666666666638E-2</v>
      </c>
      <c r="U4926" s="14">
        <f>_xlfn.LET(_xlpm.freq,F4926,_xlpm.size,M4926+1,_xlpm.F,V4926,LOG(1+_xlpm.freq)*LOG(1+_xlpm.size)*_xlpm.F)</f>
        <v>2.8266651035681184E-2</v>
      </c>
      <c r="V4926" s="14">
        <f>_xlfn.LET(_xlpm.a,T4926,_xlpm.b,R4926,2*_xlpm.a*_xlpm.b/(_xlpm.a+_xlpm.b))</f>
        <v>0.11111111111111108</v>
      </c>
      <c r="W4926" s="14">
        <f>_xlfn.LET(_xlpm.p,R4926,_xlpm.q,T4926,LOG(_xlpm.p/_xlpm.q))</f>
        <v>0.69897000433601897</v>
      </c>
      <c r="X4926" s="2"/>
    </row>
    <row r="4927" spans="1:24">
      <c r="A4927" s="1" t="str">
        <f>_xlfn.LET(_xlpm.sep," : ",CONCATENATE(O4927,_xlpm.sep,P4927))</f>
        <v>~chogh~ : [kɔ]</v>
      </c>
      <c r="B4927" s="1">
        <f>_xlfn.LET(_xlpm.d,$G4927,_xlpm.k,_xlfn.CONCAT(LEFT(TRIM(B$1),1),"*"),COUNTIF(_xlpm.d,_xlpm.k))</f>
        <v>0</v>
      </c>
      <c r="C4927" s="1">
        <f>_xlfn.LET(_xlpm.d,$G4927,_xlpm.k,_xlfn.CONCAT(LEFT(TRIM(C$1),1),"*"),COUNTIF(_xlpm.d,_xlpm.k))</f>
        <v>0</v>
      </c>
      <c r="D4927" s="1">
        <f>_xlfn.LET(_xlpm.d,$G4927,_xlpm.k,_xlfn.CONCAT(LEFT(TRIM(D$1),1),"*"),COUNTIF(_xlpm.d,_xlpm.k))</f>
        <v>0</v>
      </c>
      <c r="E4927" s="1">
        <f>LOG(F4927+1,10)</f>
        <v>0.47712125471966244</v>
      </c>
      <c r="F4927" s="7">
        <v>2</v>
      </c>
      <c r="G4927" s="9" t="s">
        <v>1772</v>
      </c>
      <c r="H4927" s="4">
        <f>F4927/freq.sum.r6e</f>
        <v>9.9403578528827041E-5</v>
      </c>
      <c r="I4927" s="1" t="str">
        <f>_xlfn.LET(_xlpm.sep,":",_xlpm.w,$G4927,LEFT(_xlpm.w,FIND(_xlpm.sep,_xlpm.w)-1))</f>
        <v>kɔ</v>
      </c>
      <c r="J4927" s="1" t="str">
        <f>_xlfn.LET(_xlpm.sep,":",_xlpm.w,$G4927,RIGHT(_xlpm.w,LEN(_xlpm.w)-FIND(_xlpm.sep,_xlpm.w)))</f>
        <v>chogh</v>
      </c>
      <c r="K4927" s="10">
        <f>_xlfn.LET(_xlpm.w,I4927,LEN(_xlpm.w))</f>
        <v>2</v>
      </c>
      <c r="L4927" s="10">
        <f>_xlfn.LET(_xlpm.w,J4927,LEN(_xlpm.w))</f>
        <v>5</v>
      </c>
      <c r="M4927" s="10">
        <f>_xlfn.LET(_xlpm.a,K4927,_xlpm.b,L4927,MAX(_xlpm.a,_xlpm.b))</f>
        <v>5</v>
      </c>
      <c r="N4927" s="10">
        <f>_xlfn.LET(_xlpm.d,(K4927,L4927),MAX(_xlpm.d)-MIN(_xlpm.d))</f>
        <v>3</v>
      </c>
      <c r="O4927" s="1" t="str">
        <f>_xlfn.LET(_xlpm.sep,":",_xlpm.w,$G4927,_xlfn.CONCAT("~",RIGHT(_xlpm.w,LEN(_xlpm.w)-FIND(_xlpm.sep,_xlpm.w)),"~"))</f>
        <v>~chogh~</v>
      </c>
      <c r="P4927" s="1" t="str">
        <f>_xlfn.LET(_xlpm.sep,":",_xlpm.w,$G4927,_xlfn.CONCAT("[",LEFT(_xlpm.w,FIND(_xlpm.sep,_xlpm.w)-1),"]"))</f>
        <v>[kɔ]</v>
      </c>
      <c r="Q4927" s="14" cm="1">
        <f t="array" ref="Q4927">SUM(_xlfn._xlws.FILTER($H$2:$H$7117,_xlfn.MAP($O$2:$O$7117,_xlfn.LAMBDA(_xlpm.x,_xlpm.x=$O4927))))</f>
        <v>1.9880715705765408E-4</v>
      </c>
      <c r="R4927" s="14">
        <f>$H4927/Q4927</f>
        <v>0.5</v>
      </c>
      <c r="S4927" s="14" cm="1">
        <f t="array" ref="S4927">SUM(_xlfn._xlws.FILTER($H$2:$H$7117,_xlfn.MAP($P$2:$P$7117,_xlfn.LAMBDA(_xlpm.x,_xlpm.x=$P4927))))</f>
        <v>1.043737574552684E-3</v>
      </c>
      <c r="T4927" s="14">
        <f>$H4927/S4927</f>
        <v>9.5238095238095233E-2</v>
      </c>
      <c r="U4927" s="14">
        <f>_xlfn.LET(_xlpm.freq,F4927,_xlpm.size,M4927+1,_xlpm.F,V4927,LOG(1+_xlpm.freq)*LOG(1+_xlpm.size)*_xlpm.F)</f>
        <v>6.4514277954036747E-2</v>
      </c>
      <c r="V4927" s="14">
        <f>_xlfn.LET(_xlpm.a,T4927,_xlpm.b,R4927,2*_xlpm.a*_xlpm.b/(_xlpm.a+_xlpm.b))</f>
        <v>0.16</v>
      </c>
      <c r="W4927" s="14">
        <f>_xlfn.LET(_xlpm.p,R4927,_xlpm.q,T4927,LOG(_xlpm.p/_xlpm.q))</f>
        <v>0.72015930340595691</v>
      </c>
      <c r="X4927" s="2"/>
    </row>
    <row r="4928" spans="1:24">
      <c r="A4928" s="1" t="str">
        <f>_xlfn.LET(_xlpm.sep," : ",CONCATENATE(O4928,_xlpm.sep,P4928))</f>
        <v>~whigh~ : [hwɪ]</v>
      </c>
      <c r="B4928" s="1">
        <f>_xlfn.LET(_xlpm.d,$G4928,_xlpm.k,_xlfn.CONCAT(LEFT(TRIM(B$1),1),"*"),COUNTIF(_xlpm.d,_xlpm.k))</f>
        <v>0</v>
      </c>
      <c r="C4928" s="1">
        <f>_xlfn.LET(_xlpm.d,$G4928,_xlpm.k,_xlfn.CONCAT(LEFT(TRIM(C$1),1),"*"),COUNTIF(_xlpm.d,_xlpm.k))</f>
        <v>0</v>
      </c>
      <c r="D4928" s="1">
        <f>_xlfn.LET(_xlpm.d,$G4928,_xlpm.k,_xlfn.CONCAT(LEFT(TRIM(D$1),1),"*"),COUNTIF(_xlpm.d,_xlpm.k))</f>
        <v>0</v>
      </c>
      <c r="E4928" s="1">
        <f>LOG(F4928+1,10)</f>
        <v>0.47712125471966244</v>
      </c>
      <c r="F4928" s="7">
        <v>2</v>
      </c>
      <c r="G4928" s="9" t="s">
        <v>1238</v>
      </c>
      <c r="H4928" s="4">
        <f>F4928/freq.sum.r6e</f>
        <v>9.9403578528827041E-5</v>
      </c>
      <c r="I4928" s="1" t="str">
        <f>_xlfn.LET(_xlpm.sep,":",_xlpm.w,$G4928,LEFT(_xlpm.w,FIND(_xlpm.sep,_xlpm.w)-1))</f>
        <v>hwɪ</v>
      </c>
      <c r="J4928" s="1" t="str">
        <f>_xlfn.LET(_xlpm.sep,":",_xlpm.w,$G4928,RIGHT(_xlpm.w,LEN(_xlpm.w)-FIND(_xlpm.sep,_xlpm.w)))</f>
        <v>whigh</v>
      </c>
      <c r="K4928" s="10">
        <f>_xlfn.LET(_xlpm.w,I4928,LEN(_xlpm.w))</f>
        <v>3</v>
      </c>
      <c r="L4928" s="10">
        <f>_xlfn.LET(_xlpm.w,J4928,LEN(_xlpm.w))</f>
        <v>5</v>
      </c>
      <c r="M4928" s="10">
        <f>_xlfn.LET(_xlpm.a,K4928,_xlpm.b,L4928,MAX(_xlpm.a,_xlpm.b))</f>
        <v>5</v>
      </c>
      <c r="N4928" s="10">
        <f>_xlfn.LET(_xlpm.d,(K4928,L4928),MAX(_xlpm.d)-MIN(_xlpm.d))</f>
        <v>2</v>
      </c>
      <c r="O4928" s="1" t="str">
        <f>_xlfn.LET(_xlpm.sep,":",_xlpm.w,$G4928,_xlfn.CONCAT("~",RIGHT(_xlpm.w,LEN(_xlpm.w)-FIND(_xlpm.sep,_xlpm.w)),"~"))</f>
        <v>~whigh~</v>
      </c>
      <c r="P4928" s="1" t="str">
        <f>_xlfn.LET(_xlpm.sep,":",_xlpm.w,$G4928,_xlfn.CONCAT("[",LEFT(_xlpm.w,FIND(_xlpm.sep,_xlpm.w)-1),"]"))</f>
        <v>[hwɪ]</v>
      </c>
      <c r="Q4928" s="14" cm="1">
        <f t="array" ref="Q4928">SUM(_xlfn._xlws.FILTER($H$2:$H$7117,_xlfn.MAP($O$2:$O$7117,_xlfn.LAMBDA(_xlpm.x,_xlpm.x=$O4928))))</f>
        <v>2.9821073558648114E-4</v>
      </c>
      <c r="R4928" s="14">
        <f>$H4928/Q4928</f>
        <v>0.33333333333333331</v>
      </c>
      <c r="S4928" s="14" cm="1">
        <f t="array" ref="S4928">SUM(_xlfn._xlws.FILTER($H$2:$H$7117,_xlfn.MAP($P$2:$P$7117,_xlfn.LAMBDA(_xlpm.x,_xlpm.x=$P4928))))</f>
        <v>1.5904572564612327E-3</v>
      </c>
      <c r="T4928" s="14">
        <f>$H4928/S4928</f>
        <v>6.25E-2</v>
      </c>
      <c r="U4928" s="14">
        <f>_xlfn.LET(_xlpm.freq,F4928,_xlpm.size,M4928+1,_xlpm.F,V4928,LOG(1+_xlpm.freq)*LOG(1+_xlpm.size)*_xlpm.F)</f>
        <v>4.2443603917129438E-2</v>
      </c>
      <c r="V4928" s="14">
        <f>_xlfn.LET(_xlpm.a,T4928,_xlpm.b,R4928,2*_xlpm.a*_xlpm.b/(_xlpm.a+_xlpm.b))</f>
        <v>0.10526315789473684</v>
      </c>
      <c r="W4928" s="14">
        <f>_xlfn.LET(_xlpm.p,R4928,_xlpm.q,T4928,LOG(_xlpm.p/_xlpm.q))</f>
        <v>0.7269987279362623</v>
      </c>
      <c r="X4928" s="2"/>
    </row>
    <row r="4929" spans="1:24">
      <c r="A4929" s="1" t="str">
        <f>_xlfn.LET(_xlpm.sep," : ",CONCATENATE(O4929,_xlpm.sep,P4929))</f>
        <v>~mptyr~ : [mptɪ]</v>
      </c>
      <c r="B4929" s="1">
        <f>_xlfn.LET(_xlpm.d,$G4929,_xlpm.k,_xlfn.CONCAT(LEFT(TRIM(B$1),1),"*"),COUNTIF(_xlpm.d,_xlpm.k))</f>
        <v>0</v>
      </c>
      <c r="C4929" s="1">
        <f>_xlfn.LET(_xlpm.d,$G4929,_xlpm.k,_xlfn.CONCAT(LEFT(TRIM(C$1),1),"*"),COUNTIF(_xlpm.d,_xlpm.k))</f>
        <v>1</v>
      </c>
      <c r="D4929" s="1">
        <f>_xlfn.LET(_xlpm.d,$G4929,_xlpm.k,_xlfn.CONCAT(LEFT(TRIM(D$1),1),"*"),COUNTIF(_xlpm.d,_xlpm.k))</f>
        <v>0</v>
      </c>
      <c r="E4929" s="1">
        <f>LOG(F4929+1,10)</f>
        <v>0.60205999132796229</v>
      </c>
      <c r="F4929" s="7">
        <v>3</v>
      </c>
      <c r="G4929" s="9" t="s">
        <v>2629</v>
      </c>
      <c r="H4929" s="4">
        <f>F4929/freq.sum.r6e</f>
        <v>1.4910536779324057E-4</v>
      </c>
      <c r="I4929" s="4" t="str">
        <f>_xlfn.LET(_xlpm.sep,":",_xlpm.w,$G4929,LEFT(_xlpm.w,FIND(_xlpm.sep,_xlpm.w)-1))</f>
        <v>mptɪ</v>
      </c>
      <c r="J4929" s="4" t="str">
        <f>_xlfn.LET(_xlpm.sep,":",_xlpm.w,$G4929,RIGHT(_xlpm.w,LEN(_xlpm.w)-FIND(_xlpm.sep,_xlpm.w)))</f>
        <v>mptyr</v>
      </c>
      <c r="K4929" s="10">
        <f>_xlfn.LET(_xlpm.w,I4929,LEN(_xlpm.w))</f>
        <v>4</v>
      </c>
      <c r="L4929" s="10">
        <f>_xlfn.LET(_xlpm.w,J4929,LEN(_xlpm.w))</f>
        <v>5</v>
      </c>
      <c r="M4929" s="10">
        <f>_xlfn.LET(_xlpm.a,K4929,_xlpm.b,L4929,MAX(_xlpm.a,_xlpm.b))</f>
        <v>5</v>
      </c>
      <c r="N4929" s="10">
        <f>_xlfn.LET(_xlpm.d,(K4929,L4929),MAX(_xlpm.d)-MIN(_xlpm.d))</f>
        <v>1</v>
      </c>
      <c r="O4929" s="1" t="str">
        <f>_xlfn.LET(_xlpm.sep,":",_xlpm.w,$G4929,_xlfn.CONCAT("~",RIGHT(_xlpm.w,LEN(_xlpm.w)-FIND(_xlpm.sep,_xlpm.w)),"~"))</f>
        <v>~mptyr~</v>
      </c>
      <c r="P4929" s="1" t="str">
        <f>_xlfn.LET(_xlpm.sep,":",_xlpm.w,$G4929,_xlfn.CONCAT("[",LEFT(_xlpm.w,FIND(_xlpm.sep,_xlpm.w)-1),"]"))</f>
        <v>[mptɪ]</v>
      </c>
      <c r="Q4929" s="14" cm="1">
        <f t="array" ref="Q4929">SUM(_xlfn._xlws.FILTER($H$2:$H$7109,_xlfn.MAP($O$2:$O$7109,_xlfn.LAMBDA(_xlpm.x,_xlpm.x=$O4929))))</f>
        <v>2.9821073558648114E-4</v>
      </c>
      <c r="R4929" s="14">
        <f>$H4929/Q4929</f>
        <v>0.5</v>
      </c>
      <c r="S4929" s="14" cm="1">
        <f t="array" ref="S4929">SUM(_xlfn._xlws.FILTER($H$2:$H$7109,_xlfn.MAP($P$2:$P$7109,_xlfn.LAMBDA(_xlpm.x,_xlpm.x=$P4929))))</f>
        <v>1.5904572564612327E-3</v>
      </c>
      <c r="T4929" s="14">
        <f>$H4929/S4929</f>
        <v>9.375E-2</v>
      </c>
      <c r="U4929" s="14">
        <f>_xlfn.LET(_xlpm.freq,F4929,_xlpm.size,M4929+1,_xlpm.F,V4929,LOG(1+_xlpm.freq)*LOG(1+_xlpm.size)*_xlpm.F)</f>
        <v>8.0336797680357078E-2</v>
      </c>
      <c r="V4929" s="14">
        <f>_xlfn.LET(_xlpm.a,T4929,_xlpm.b,R4929,2*_xlpm.a*_xlpm.b/(_xlpm.a+_xlpm.b))</f>
        <v>0.15789473684210525</v>
      </c>
      <c r="W4929" s="14">
        <f>_xlfn.LET(_xlpm.p,R4929,_xlpm.q,T4929,LOG(_xlpm.p/_xlpm.q))</f>
        <v>0.7269987279362623</v>
      </c>
      <c r="X4929" s="2"/>
    </row>
    <row r="4930" spans="1:24">
      <c r="A4930" s="1" t="str">
        <f>_xlfn.LET(_xlpm.sep," : ",CONCATENATE(O4930,_xlpm.sep,P4930))</f>
        <v>~mptyr~ : [mtɪ]</v>
      </c>
      <c r="B4930" s="1">
        <f>_xlfn.LET(_xlpm.d,$G4930,_xlpm.k,_xlfn.CONCAT(LEFT(TRIM(B$1),1),"*"),COUNTIF(_xlpm.d,_xlpm.k))</f>
        <v>0</v>
      </c>
      <c r="C4930" s="1">
        <f>_xlfn.LET(_xlpm.d,$G4930,_xlpm.k,_xlfn.CONCAT(LEFT(TRIM(C$1),1),"*"),COUNTIF(_xlpm.d,_xlpm.k))</f>
        <v>1</v>
      </c>
      <c r="D4930" s="1">
        <f>_xlfn.LET(_xlpm.d,$G4930,_xlpm.k,_xlfn.CONCAT(LEFT(TRIM(D$1),1),"*"),COUNTIF(_xlpm.d,_xlpm.k))</f>
        <v>0</v>
      </c>
      <c r="E4930" s="1">
        <f>LOG(F4930+1,10)</f>
        <v>0.60205999132796229</v>
      </c>
      <c r="F4930" s="7">
        <v>3</v>
      </c>
      <c r="G4930" s="9" t="s">
        <v>2682</v>
      </c>
      <c r="H4930" s="4">
        <f>F4930/freq.sum.r6e</f>
        <v>1.4910536779324057E-4</v>
      </c>
      <c r="I4930" s="1" t="str">
        <f>_xlfn.LET(_xlpm.sep,":",_xlpm.w,$G4930,LEFT(_xlpm.w,FIND(_xlpm.sep,_xlpm.w)-1))</f>
        <v>mtɪ</v>
      </c>
      <c r="J4930" s="1" t="str">
        <f>_xlfn.LET(_xlpm.sep,":",_xlpm.w,$G4930,RIGHT(_xlpm.w,LEN(_xlpm.w)-FIND(_xlpm.sep,_xlpm.w)))</f>
        <v>mptyr</v>
      </c>
      <c r="K4930" s="10">
        <f>_xlfn.LET(_xlpm.w,I4930,LEN(_xlpm.w))</f>
        <v>3</v>
      </c>
      <c r="L4930" s="10">
        <f>_xlfn.LET(_xlpm.w,J4930,LEN(_xlpm.w))</f>
        <v>5</v>
      </c>
      <c r="M4930" s="10">
        <f>_xlfn.LET(_xlpm.a,K4930,_xlpm.b,L4930,MAX(_xlpm.a,_xlpm.b))</f>
        <v>5</v>
      </c>
      <c r="N4930" s="10">
        <f>_xlfn.LET(_xlpm.d,(K4930,L4930),MAX(_xlpm.d)-MIN(_xlpm.d))</f>
        <v>2</v>
      </c>
      <c r="O4930" s="1" t="str">
        <f>_xlfn.LET(_xlpm.sep,":",_xlpm.w,$G4930,_xlfn.CONCAT("~",RIGHT(_xlpm.w,LEN(_xlpm.w)-FIND(_xlpm.sep,_xlpm.w)),"~"))</f>
        <v>~mptyr~</v>
      </c>
      <c r="P4930" s="1" t="str">
        <f>_xlfn.LET(_xlpm.sep,":",_xlpm.w,$G4930,_xlfn.CONCAT("[",LEFT(_xlpm.w,FIND(_xlpm.sep,_xlpm.w)-1),"]"))</f>
        <v>[mtɪ]</v>
      </c>
      <c r="Q4930" s="14" cm="1">
        <f t="array" ref="Q4930">SUM(_xlfn._xlws.FILTER($H$2:$H$7117,_xlfn.MAP($O$2:$O$7117,_xlfn.LAMBDA(_xlpm.x,_xlpm.x=$O4930))))</f>
        <v>2.9821073558648114E-4</v>
      </c>
      <c r="R4930" s="14">
        <f>$H4930/Q4930</f>
        <v>0.5</v>
      </c>
      <c r="S4930" s="14" cm="1">
        <f t="array" ref="S4930">SUM(_xlfn._xlws.FILTER($H$2:$H$7117,_xlfn.MAP($P$2:$P$7117,_xlfn.LAMBDA(_xlpm.x,_xlpm.x=$P4930))))</f>
        <v>1.5904572564612327E-3</v>
      </c>
      <c r="T4930" s="14">
        <f>$H4930/S4930</f>
        <v>9.375E-2</v>
      </c>
      <c r="U4930" s="14">
        <f>_xlfn.LET(_xlpm.freq,F4930,_xlpm.size,M4930+1,_xlpm.F,V4930,LOG(1+_xlpm.freq)*LOG(1+_xlpm.size)*_xlpm.F)</f>
        <v>8.0336797680357078E-2</v>
      </c>
      <c r="V4930" s="14">
        <f>_xlfn.LET(_xlpm.a,T4930,_xlpm.b,R4930,2*_xlpm.a*_xlpm.b/(_xlpm.a+_xlpm.b))</f>
        <v>0.15789473684210525</v>
      </c>
      <c r="W4930" s="14">
        <f>_xlfn.LET(_xlpm.p,R4930,_xlpm.q,T4930,LOG(_xlpm.p/_xlpm.q))</f>
        <v>0.7269987279362623</v>
      </c>
      <c r="X4930" s="2"/>
    </row>
    <row r="4931" spans="1:24">
      <c r="A4931" s="1" t="str">
        <f>_xlfn.LET(_xlpm.sep," : ",CONCATENATE(O4931,_xlpm.sep,P4931))</f>
        <v>~yough~ : [ju]</v>
      </c>
      <c r="B4931" s="1">
        <f>_xlfn.LET(_xlpm.d,$G4931,_xlpm.k,_xlfn.CONCAT(LEFT(TRIM(B$1),1),"*"),COUNTIF(_xlpm.d,_xlpm.k))</f>
        <v>0</v>
      </c>
      <c r="C4931" s="1">
        <f>_xlfn.LET(_xlpm.d,$G4931,_xlpm.k,_xlfn.CONCAT(LEFT(TRIM(C$1),1),"*"),COUNTIF(_xlpm.d,_xlpm.k))</f>
        <v>0</v>
      </c>
      <c r="D4931" s="1">
        <f>_xlfn.LET(_xlpm.d,$G4931,_xlpm.k,_xlfn.CONCAT(LEFT(TRIM(D$1),1),"*"),COUNTIF(_xlpm.d,_xlpm.k))</f>
        <v>0</v>
      </c>
      <c r="E4931" s="1">
        <f>LOG(F4931+1,10)</f>
        <v>0.30102999566398114</v>
      </c>
      <c r="F4931" s="7">
        <v>1</v>
      </c>
      <c r="G4931" s="9" t="s">
        <v>1310</v>
      </c>
      <c r="H4931" s="4">
        <f>F4931/freq.sum.r6e</f>
        <v>4.9701789264413521E-5</v>
      </c>
      <c r="I4931" s="4" t="str">
        <f>_xlfn.LET(_xlpm.sep,":",_xlpm.w,$G4931,LEFT(_xlpm.w,FIND(_xlpm.sep,_xlpm.w)-1))</f>
        <v>ju</v>
      </c>
      <c r="J4931" s="4" t="str">
        <f>_xlfn.LET(_xlpm.sep,":",_xlpm.w,$G4931,RIGHT(_xlpm.w,LEN(_xlpm.w)-FIND(_xlpm.sep,_xlpm.w)))</f>
        <v>yough</v>
      </c>
      <c r="K4931" s="10">
        <f>_xlfn.LET(_xlpm.w,I4931,LEN(_xlpm.w))</f>
        <v>2</v>
      </c>
      <c r="L4931" s="10">
        <f>_xlfn.LET(_xlpm.w,J4931,LEN(_xlpm.w))</f>
        <v>5</v>
      </c>
      <c r="M4931" s="10">
        <f>_xlfn.LET(_xlpm.a,K4931,_xlpm.b,L4931,MAX(_xlpm.a,_xlpm.b))</f>
        <v>5</v>
      </c>
      <c r="N4931" s="10">
        <f>_xlfn.LET(_xlpm.d,(K4931,L4931),MAX(_xlpm.d)-MIN(_xlpm.d))</f>
        <v>3</v>
      </c>
      <c r="O4931" s="1" t="str">
        <f>_xlfn.LET(_xlpm.sep,":",_xlpm.w,$G4931,_xlfn.CONCAT("~",RIGHT(_xlpm.w,LEN(_xlpm.w)-FIND(_xlpm.sep,_xlpm.w)),"~"))</f>
        <v>~yough~</v>
      </c>
      <c r="P4931" s="1" t="str">
        <f>_xlfn.LET(_xlpm.sep,":",_xlpm.w,$G4931,_xlfn.CONCAT("[",LEFT(_xlpm.w,FIND(_xlpm.sep,_xlpm.w)-1),"]"))</f>
        <v>[ju]</v>
      </c>
      <c r="Q4931" s="14" cm="1">
        <f t="array" ref="Q4931">SUM(_xlfn._xlws.FILTER($H$2:$H$7109,_xlfn.MAP($O$2:$O$7109,_xlfn.LAMBDA(_xlpm.x,_xlpm.x=$O4931))))</f>
        <v>2.4850894632206762E-4</v>
      </c>
      <c r="R4931" s="14">
        <f>$H4931/Q4931</f>
        <v>0.19999999999999998</v>
      </c>
      <c r="S4931" s="14" cm="1">
        <f t="array" ref="S4931">SUM(_xlfn._xlws.FILTER($H$2:$H$7109,_xlfn.MAP($P$2:$P$7109,_xlfn.LAMBDA(_xlpm.x,_xlpm.x=$P4931))))</f>
        <v>1.3419483101391647E-3</v>
      </c>
      <c r="T4931" s="14">
        <f>$H4931/S4931</f>
        <v>3.7037037037037049E-2</v>
      </c>
      <c r="U4931" s="14">
        <f>_xlfn.LET(_xlpm.freq,F4931,_xlpm.size,M4931+1,_xlpm.F,V4931,LOG(1+_xlpm.freq)*LOG(1+_xlpm.size)*_xlpm.F)</f>
        <v>1.5899991207570675E-2</v>
      </c>
      <c r="V4931" s="14">
        <f>_xlfn.LET(_xlpm.a,T4931,_xlpm.b,R4931,2*_xlpm.a*_xlpm.b/(_xlpm.a+_xlpm.b))</f>
        <v>6.2500000000000014E-2</v>
      </c>
      <c r="W4931" s="14">
        <f>_xlfn.LET(_xlpm.p,R4931,_xlpm.q,T4931,LOG(_xlpm.p/_xlpm.q))</f>
        <v>0.73239375982296828</v>
      </c>
      <c r="X4931" s="2"/>
    </row>
    <row r="4932" spans="1:24">
      <c r="A4932" s="1" t="str">
        <f>_xlfn.LET(_xlpm.sep," : ",CONCATENATE(O4932,_xlpm.sep,P4932))</f>
        <v>~whigh~ : [waɪ]</v>
      </c>
      <c r="B4932" s="1">
        <f>_xlfn.LET(_xlpm.d,$G4932,_xlpm.k,_xlfn.CONCAT(LEFT(TRIM(B$1),1),"*"),COUNTIF(_xlpm.d,_xlpm.k))</f>
        <v>0</v>
      </c>
      <c r="C4932" s="1">
        <f>_xlfn.LET(_xlpm.d,$G4932,_xlpm.k,_xlfn.CONCAT(LEFT(TRIM(C$1),1),"*"),COUNTIF(_xlpm.d,_xlpm.k))</f>
        <v>0</v>
      </c>
      <c r="D4932" s="1">
        <f>_xlfn.LET(_xlpm.d,$G4932,_xlpm.k,_xlfn.CONCAT(LEFT(TRIM(D$1),1),"*"),COUNTIF(_xlpm.d,_xlpm.k))</f>
        <v>0</v>
      </c>
      <c r="E4932" s="1">
        <f>LOG(F4932+1,10)</f>
        <v>0.30102999566398114</v>
      </c>
      <c r="F4932" s="7">
        <v>1</v>
      </c>
      <c r="G4932" s="9" t="s">
        <v>5207</v>
      </c>
      <c r="H4932" s="4">
        <f>F4932/freq.sum.r6e</f>
        <v>4.9701789264413521E-5</v>
      </c>
      <c r="I4932" s="1" t="str">
        <f>_xlfn.LET(_xlpm.sep,":",_xlpm.w,$G4932,LEFT(_xlpm.w,FIND(_xlpm.sep,_xlpm.w)-1))</f>
        <v>waɪ</v>
      </c>
      <c r="J4932" s="1" t="str">
        <f>_xlfn.LET(_xlpm.sep,":",_xlpm.w,$G4932,RIGHT(_xlpm.w,LEN(_xlpm.w)-FIND(_xlpm.sep,_xlpm.w)))</f>
        <v>whigh</v>
      </c>
      <c r="K4932" s="10">
        <f>_xlfn.LET(_xlpm.w,I4932,LEN(_xlpm.w))</f>
        <v>3</v>
      </c>
      <c r="L4932" s="10">
        <f>_xlfn.LET(_xlpm.w,J4932,LEN(_xlpm.w))</f>
        <v>5</v>
      </c>
      <c r="M4932" s="10">
        <f>_xlfn.LET(_xlpm.a,K4932,_xlpm.b,L4932,MAX(_xlpm.a,_xlpm.b))</f>
        <v>5</v>
      </c>
      <c r="N4932" s="10">
        <f>_xlfn.LET(_xlpm.d,(K4932,L4932),MAX(_xlpm.d)-MIN(_xlpm.d))</f>
        <v>2</v>
      </c>
      <c r="O4932" s="1" t="str">
        <f>_xlfn.LET(_xlpm.sep,":",_xlpm.w,$G4932,_xlfn.CONCAT("~",RIGHT(_xlpm.w,LEN(_xlpm.w)-FIND(_xlpm.sep,_xlpm.w)),"~"))</f>
        <v>~whigh~</v>
      </c>
      <c r="P4932" s="1" t="str">
        <f>_xlfn.LET(_xlpm.sep,":",_xlpm.w,$G4932,_xlfn.CONCAT("[",LEFT(_xlpm.w,FIND(_xlpm.sep,_xlpm.w)-1),"]"))</f>
        <v>[waɪ]</v>
      </c>
      <c r="Q4932" s="14" cm="1">
        <f t="array" ref="Q4932">SUM(_xlfn._xlws.FILTER($H$2:$H$7111,_xlfn.MAP($O$2:$O$7111,_xlfn.LAMBDA(_xlpm.x,_xlpm.x=$O4932))))</f>
        <v>2.9821073558648114E-4</v>
      </c>
      <c r="R4932" s="14">
        <f>$H4932/Q4932</f>
        <v>0.16666666666666666</v>
      </c>
      <c r="S4932" s="14" cm="1">
        <f t="array" ref="S4932">SUM(_xlfn._xlws.FILTER($H$2:$H$7111,_xlfn.MAP($P$2:$P$7111,_xlfn.LAMBDA(_xlpm.x,_xlpm.x=$P4932))))</f>
        <v>1.6401590457256461E-3</v>
      </c>
      <c r="T4932" s="14">
        <f>$H4932/S4932</f>
        <v>3.0303030303030304E-2</v>
      </c>
      <c r="U4932" s="14">
        <f>_xlfn.LET(_xlpm.freq,F4932,_xlpm.size,M4932+1,_xlpm.F,V4932,LOG(1+_xlpm.freq)*LOG(1+_xlpm.size)*_xlpm.F)</f>
        <v>1.3046146631852858E-2</v>
      </c>
      <c r="V4932" s="14">
        <f>_xlfn.LET(_xlpm.a,T4932,_xlpm.b,R4932,2*_xlpm.a*_xlpm.b/(_xlpm.a+_xlpm.b))</f>
        <v>5.128205128205128E-2</v>
      </c>
      <c r="W4932" s="14">
        <f>_xlfn.LET(_xlpm.p,R4932,_xlpm.q,T4932,LOG(_xlpm.p/_xlpm.q))</f>
        <v>0.74036268949424378</v>
      </c>
      <c r="X4932" s="2"/>
    </row>
    <row r="4933" spans="1:24">
      <c r="A4933" s="1" t="str">
        <f>_xlfn.LET(_xlpm.sep," : ",CONCATENATE(O4933,_xlpm.sep,P4933))</f>
        <v>~gaigh~ : [gaɪ]</v>
      </c>
      <c r="B4933" s="1">
        <f>_xlfn.LET(_xlpm.d,$G4933,_xlpm.k,_xlfn.CONCAT(LEFT(TRIM(B$1),1),"*"),COUNTIF(_xlpm.d,_xlpm.k))</f>
        <v>0</v>
      </c>
      <c r="C4933" s="1">
        <f>_xlfn.LET(_xlpm.d,$G4933,_xlpm.k,_xlfn.CONCAT(LEFT(TRIM(C$1),1),"*"),COUNTIF(_xlpm.d,_xlpm.k))</f>
        <v>0</v>
      </c>
      <c r="D4933" s="1">
        <f>_xlfn.LET(_xlpm.d,$G4933,_xlpm.k,_xlfn.CONCAT(LEFT(TRIM(D$1),1),"*"),COUNTIF(_xlpm.d,_xlpm.k))</f>
        <v>0</v>
      </c>
      <c r="E4933" s="1">
        <f>LOG(F4933+1,10)</f>
        <v>0.30102999566398114</v>
      </c>
      <c r="F4933" s="7">
        <v>1</v>
      </c>
      <c r="G4933" s="9" t="s">
        <v>1169</v>
      </c>
      <c r="H4933" s="4">
        <f>F4933/freq.sum.r6e</f>
        <v>4.9701789264413521E-5</v>
      </c>
      <c r="I4933" s="1" t="str">
        <f>_xlfn.LET(_xlpm.sep,":",_xlpm.w,$G4933,LEFT(_xlpm.w,FIND(_xlpm.sep,_xlpm.w)-1))</f>
        <v>gaɪ</v>
      </c>
      <c r="J4933" s="1" t="str">
        <f>_xlfn.LET(_xlpm.sep,":",_xlpm.w,$G4933,RIGHT(_xlpm.w,LEN(_xlpm.w)-FIND(_xlpm.sep,_xlpm.w)))</f>
        <v>gaigh</v>
      </c>
      <c r="K4933" s="10">
        <f>_xlfn.LET(_xlpm.w,I4933,LEN(_xlpm.w))</f>
        <v>3</v>
      </c>
      <c r="L4933" s="10">
        <f>_xlfn.LET(_xlpm.w,J4933,LEN(_xlpm.w))</f>
        <v>5</v>
      </c>
      <c r="M4933" s="10">
        <f>_xlfn.LET(_xlpm.a,K4933,_xlpm.b,L4933,MAX(_xlpm.a,_xlpm.b))</f>
        <v>5</v>
      </c>
      <c r="N4933" s="10">
        <f>_xlfn.LET(_xlpm.d,(K4933,L4933),MAX(_xlpm.d)-MIN(_xlpm.d))</f>
        <v>2</v>
      </c>
      <c r="O4933" s="1" t="str">
        <f>_xlfn.LET(_xlpm.sep,":",_xlpm.w,$G4933,_xlfn.CONCAT("~",RIGHT(_xlpm.w,LEN(_xlpm.w)-FIND(_xlpm.sep,_xlpm.w)),"~"))</f>
        <v>~gaigh~</v>
      </c>
      <c r="P4933" s="1" t="str">
        <f>_xlfn.LET(_xlpm.sep,":",_xlpm.w,$G4933,_xlfn.CONCAT("[",LEFT(_xlpm.w,FIND(_xlpm.sep,_xlpm.w)-1),"]"))</f>
        <v>[gaɪ]</v>
      </c>
      <c r="Q4933" s="14" cm="1">
        <f t="array" ref="Q4933">SUM(_xlfn._xlws.FILTER($H$2:$H$7111,_xlfn.MAP($O$2:$O$7111,_xlfn.LAMBDA(_xlpm.x,_xlpm.x=$O4933))))</f>
        <v>9.9403578528827041E-5</v>
      </c>
      <c r="R4933" s="14">
        <f>$H4933/Q4933</f>
        <v>0.5</v>
      </c>
      <c r="S4933" s="14" cm="1">
        <f t="array" ref="S4933">SUM(_xlfn._xlws.FILTER($H$2:$H$7111,_xlfn.MAP($P$2:$P$7111,_xlfn.LAMBDA(_xlpm.x,_xlpm.x=$P4933))))</f>
        <v>5.4671968190854881E-4</v>
      </c>
      <c r="T4933" s="14">
        <f>$H4933/S4933</f>
        <v>9.0909090909090898E-2</v>
      </c>
      <c r="U4933" s="14">
        <f>_xlfn.LET(_xlpm.freq,F4933,_xlpm.size,M4933+1,_xlpm.F,V4933,LOG(1+_xlpm.freq)*LOG(1+_xlpm.size)*_xlpm.F)</f>
        <v>3.9138439895558569E-2</v>
      </c>
      <c r="V4933" s="14">
        <f>_xlfn.LET(_xlpm.a,T4933,_xlpm.b,R4933,2*_xlpm.a*_xlpm.b/(_xlpm.a+_xlpm.b))</f>
        <v>0.15384615384615383</v>
      </c>
      <c r="W4933" s="14">
        <f>_xlfn.LET(_xlpm.p,R4933,_xlpm.q,T4933,LOG(_xlpm.p/_xlpm.q))</f>
        <v>0.74036268949424389</v>
      </c>
      <c r="X4933" s="2"/>
    </row>
    <row r="4934" spans="1:24">
      <c r="A4934" s="1" t="str">
        <f>_xlfn.LET(_xlpm.sep," : ",CONCATENATE(O4934,_xlpm.sep,P4934))</f>
        <v>~scrie~ : [skɹaɪ]</v>
      </c>
      <c r="B4934" s="1">
        <f>_xlfn.LET(_xlpm.d,$G4934,_xlpm.k,_xlfn.CONCAT(LEFT(TRIM(B$1),1),"*"),COUNTIF(_xlpm.d,_xlpm.k))</f>
        <v>0</v>
      </c>
      <c r="C4934" s="1">
        <f>_xlfn.LET(_xlpm.d,$G4934,_xlpm.k,_xlfn.CONCAT(LEFT(TRIM(C$1),1),"*"),COUNTIF(_xlpm.d,_xlpm.k))</f>
        <v>0</v>
      </c>
      <c r="D4934" s="1">
        <f>_xlfn.LET(_xlpm.d,$G4934,_xlpm.k,_xlfn.CONCAT(LEFT(TRIM(D$1),1),"*"),COUNTIF(_xlpm.d,_xlpm.k))</f>
        <v>0</v>
      </c>
      <c r="E4934" s="1">
        <f>LOG(F4934+1,10)</f>
        <v>0.30102999566398114</v>
      </c>
      <c r="F4934" s="7">
        <v>1</v>
      </c>
      <c r="G4934" s="9" t="s">
        <v>4028</v>
      </c>
      <c r="H4934" s="4">
        <f>F4934/freq.sum.r6e</f>
        <v>4.9701789264413521E-5</v>
      </c>
      <c r="I4934" s="1" t="str">
        <f>_xlfn.LET(_xlpm.sep,":",_xlpm.w,$G4934,LEFT(_xlpm.w,FIND(_xlpm.sep,_xlpm.w)-1))</f>
        <v>skɹaɪ</v>
      </c>
      <c r="J4934" s="1" t="str">
        <f>_xlfn.LET(_xlpm.sep,":",_xlpm.w,$G4934,RIGHT(_xlpm.w,LEN(_xlpm.w)-FIND(_xlpm.sep,_xlpm.w)))</f>
        <v>scrie</v>
      </c>
      <c r="K4934" s="10">
        <f>_xlfn.LET(_xlpm.w,I4934,LEN(_xlpm.w))</f>
        <v>5</v>
      </c>
      <c r="L4934" s="10">
        <f>_xlfn.LET(_xlpm.w,J4934,LEN(_xlpm.w))</f>
        <v>5</v>
      </c>
      <c r="M4934" s="10">
        <f>_xlfn.LET(_xlpm.a,K4934,_xlpm.b,L4934,MAX(_xlpm.a,_xlpm.b))</f>
        <v>5</v>
      </c>
      <c r="N4934" s="10">
        <f>_xlfn.LET(_xlpm.d,(K4934,L4934),MAX(_xlpm.d)-MIN(_xlpm.d))</f>
        <v>0</v>
      </c>
      <c r="O4934" s="1" t="str">
        <f>_xlfn.LET(_xlpm.sep,":",_xlpm.w,$G4934,_xlfn.CONCAT("~",RIGHT(_xlpm.w,LEN(_xlpm.w)-FIND(_xlpm.sep,_xlpm.w)),"~"))</f>
        <v>~scrie~</v>
      </c>
      <c r="P4934" s="1" t="str">
        <f>_xlfn.LET(_xlpm.sep,":",_xlpm.w,$G4934,_xlfn.CONCAT("[",LEFT(_xlpm.w,FIND(_xlpm.sep,_xlpm.w)-1),"]"))</f>
        <v>[skɹaɪ]</v>
      </c>
      <c r="Q4934" s="14" cm="1">
        <f t="array" ref="Q4934">SUM(_xlfn._xlws.FILTER($H$2:$H$7109,_xlfn.MAP($O$2:$O$7109,_xlfn.LAMBDA(_xlpm.x,_xlpm.x=$O4934))))</f>
        <v>9.9403578528827041E-5</v>
      </c>
      <c r="R4934" s="14">
        <f>$H4934/Q4934</f>
        <v>0.5</v>
      </c>
      <c r="S4934" s="14" cm="1">
        <f t="array" ref="S4934">SUM(_xlfn._xlws.FILTER($H$2:$H$7109,_xlfn.MAP($P$2:$P$7109,_xlfn.LAMBDA(_xlpm.x,_xlpm.x=$P4934))))</f>
        <v>5.4671968190854881E-4</v>
      </c>
      <c r="T4934" s="14">
        <f>$H4934/S4934</f>
        <v>9.0909090909090898E-2</v>
      </c>
      <c r="U4934" s="14">
        <f>_xlfn.LET(_xlpm.freq,F4934,_xlpm.size,M4934+1,_xlpm.F,V4934,LOG(1+_xlpm.freq)*LOG(1+_xlpm.size)*_xlpm.F)</f>
        <v>3.9138439895558569E-2</v>
      </c>
      <c r="V4934" s="14">
        <f>_xlfn.LET(_xlpm.a,T4934,_xlpm.b,R4934,2*_xlpm.a*_xlpm.b/(_xlpm.a+_xlpm.b))</f>
        <v>0.15384615384615383</v>
      </c>
      <c r="W4934" s="14">
        <f>_xlfn.LET(_xlpm.p,R4934,_xlpm.q,T4934,LOG(_xlpm.p/_xlpm.q))</f>
        <v>0.74036268949424389</v>
      </c>
      <c r="X4934" s="2"/>
    </row>
    <row r="4935" spans="1:24">
      <c r="A4935" s="1" t="str">
        <f>_xlfn.LET(_xlpm.sep," : ",CONCATENATE(O4935,_xlpm.sep,P4935))</f>
        <v>~strie~ : [stɹaɪ]</v>
      </c>
      <c r="B4935" s="1">
        <f>_xlfn.LET(_xlpm.d,$G4935,_xlpm.k,_xlfn.CONCAT(LEFT(TRIM(B$1),1),"*"),COUNTIF(_xlpm.d,_xlpm.k))</f>
        <v>0</v>
      </c>
      <c r="C4935" s="1">
        <f>_xlfn.LET(_xlpm.d,$G4935,_xlpm.k,_xlfn.CONCAT(LEFT(TRIM(C$1),1),"*"),COUNTIF(_xlpm.d,_xlpm.k))</f>
        <v>0</v>
      </c>
      <c r="D4935" s="1">
        <f>_xlfn.LET(_xlpm.d,$G4935,_xlpm.k,_xlfn.CONCAT(LEFT(TRIM(D$1),1),"*"),COUNTIF(_xlpm.d,_xlpm.k))</f>
        <v>0</v>
      </c>
      <c r="E4935" s="1">
        <f>LOG(F4935+1,10)</f>
        <v>0.30102999566398114</v>
      </c>
      <c r="F4935" s="7">
        <v>1</v>
      </c>
      <c r="G4935" s="9" t="s">
        <v>4343</v>
      </c>
      <c r="H4935" s="4">
        <f>F4935/freq.sum.r6e</f>
        <v>4.9701789264413521E-5</v>
      </c>
      <c r="I4935" s="4" t="str">
        <f>_xlfn.LET(_xlpm.sep,":",_xlpm.w,$G4935,LEFT(_xlpm.w,FIND(_xlpm.sep,_xlpm.w)-1))</f>
        <v>stɹaɪ</v>
      </c>
      <c r="J4935" s="4" t="str">
        <f>_xlfn.LET(_xlpm.sep,":",_xlpm.w,$G4935,RIGHT(_xlpm.w,LEN(_xlpm.w)-FIND(_xlpm.sep,_xlpm.w)))</f>
        <v>strie</v>
      </c>
      <c r="K4935" s="10">
        <f>_xlfn.LET(_xlpm.w,I4935,LEN(_xlpm.w))</f>
        <v>5</v>
      </c>
      <c r="L4935" s="10">
        <f>_xlfn.LET(_xlpm.w,J4935,LEN(_xlpm.w))</f>
        <v>5</v>
      </c>
      <c r="M4935" s="10">
        <f>_xlfn.LET(_xlpm.a,K4935,_xlpm.b,L4935,MAX(_xlpm.a,_xlpm.b))</f>
        <v>5</v>
      </c>
      <c r="N4935" s="10">
        <f>_xlfn.LET(_xlpm.d,(K4935,L4935),MAX(_xlpm.d)-MIN(_xlpm.d))</f>
        <v>0</v>
      </c>
      <c r="O4935" s="1" t="str">
        <f>_xlfn.LET(_xlpm.sep,":",_xlpm.w,$G4935,_xlfn.CONCAT("~",RIGHT(_xlpm.w,LEN(_xlpm.w)-FIND(_xlpm.sep,_xlpm.w)),"~"))</f>
        <v>~strie~</v>
      </c>
      <c r="P4935" s="1" t="str">
        <f>_xlfn.LET(_xlpm.sep,":",_xlpm.w,$G4935,_xlfn.CONCAT("[",LEFT(_xlpm.w,FIND(_xlpm.sep,_xlpm.w)-1),"]"))</f>
        <v>[stɹaɪ]</v>
      </c>
      <c r="Q4935" s="14" cm="1">
        <f t="array" ref="Q4935">SUM(_xlfn._xlws.FILTER($H$2:$H$7109,_xlfn.MAP($O$2:$O$7109,_xlfn.LAMBDA(_xlpm.x,_xlpm.x=$O4935))))</f>
        <v>9.9403578528827041E-5</v>
      </c>
      <c r="R4935" s="14">
        <f>$H4935/Q4935</f>
        <v>0.5</v>
      </c>
      <c r="S4935" s="14" cm="1">
        <f t="array" ref="S4935">SUM(_xlfn._xlws.FILTER($H$2:$H$7109,_xlfn.MAP($P$2:$P$7109,_xlfn.LAMBDA(_xlpm.x,_xlpm.x=$P4935))))</f>
        <v>5.4671968190854881E-4</v>
      </c>
      <c r="T4935" s="14">
        <f>$H4935/S4935</f>
        <v>9.0909090909090898E-2</v>
      </c>
      <c r="U4935" s="14">
        <f>_xlfn.LET(_xlpm.freq,F4935,_xlpm.size,M4935+1,_xlpm.F,V4935,LOG(1+_xlpm.freq)*LOG(1+_xlpm.size)*_xlpm.F)</f>
        <v>3.9138439895558569E-2</v>
      </c>
      <c r="V4935" s="14">
        <f>_xlfn.LET(_xlpm.a,T4935,_xlpm.b,R4935,2*_xlpm.a*_xlpm.b/(_xlpm.a+_xlpm.b))</f>
        <v>0.15384615384615383</v>
      </c>
      <c r="W4935" s="14">
        <f>_xlfn.LET(_xlpm.p,R4935,_xlpm.q,T4935,LOG(_xlpm.p/_xlpm.q))</f>
        <v>0.74036268949424389</v>
      </c>
      <c r="X4935" s="2"/>
    </row>
    <row r="4936" spans="1:24">
      <c r="A4936" s="1" t="str">
        <f>_xlfn.LET(_xlpm.sep," : ",CONCATENATE(O4936,_xlpm.sep,P4936))</f>
        <v>~metir~ : [mtaɪ]</v>
      </c>
      <c r="B4936" s="1">
        <f>_xlfn.LET(_xlpm.d,$G4936,_xlpm.k,_xlfn.CONCAT(LEFT(TRIM(B$1),1),"*"),COUNTIF(_xlpm.d,_xlpm.k))</f>
        <v>0</v>
      </c>
      <c r="C4936" s="1">
        <f>_xlfn.LET(_xlpm.d,$G4936,_xlpm.k,_xlfn.CONCAT(LEFT(TRIM(C$1),1),"*"),COUNTIF(_xlpm.d,_xlpm.k))</f>
        <v>1</v>
      </c>
      <c r="D4936" s="1">
        <f>_xlfn.LET(_xlpm.d,$G4936,_xlpm.k,_xlfn.CONCAT(LEFT(TRIM(D$1),1),"*"),COUNTIF(_xlpm.d,_xlpm.k))</f>
        <v>0</v>
      </c>
      <c r="E4936" s="1">
        <f>LOG(F4936+1,10)</f>
        <v>0.47712125471966244</v>
      </c>
      <c r="F4936" s="7">
        <v>2</v>
      </c>
      <c r="G4936" s="9" t="s">
        <v>2676</v>
      </c>
      <c r="H4936" s="4">
        <f>F4936/freq.sum.r6e</f>
        <v>9.9403578528827041E-5</v>
      </c>
      <c r="I4936" s="1" t="str">
        <f>_xlfn.LET(_xlpm.sep,":",_xlpm.w,$G4936,LEFT(_xlpm.w,FIND(_xlpm.sep,_xlpm.w)-1))</f>
        <v>mtaɪ</v>
      </c>
      <c r="J4936" s="1" t="str">
        <f>_xlfn.LET(_xlpm.sep,":",_xlpm.w,$G4936,RIGHT(_xlpm.w,LEN(_xlpm.w)-FIND(_xlpm.sep,_xlpm.w)))</f>
        <v>metir</v>
      </c>
      <c r="K4936" s="10">
        <f>_xlfn.LET(_xlpm.w,I4936,LEN(_xlpm.w))</f>
        <v>4</v>
      </c>
      <c r="L4936" s="10">
        <f>_xlfn.LET(_xlpm.w,J4936,LEN(_xlpm.w))</f>
        <v>5</v>
      </c>
      <c r="M4936" s="10">
        <f>_xlfn.LET(_xlpm.a,K4936,_xlpm.b,L4936,MAX(_xlpm.a,_xlpm.b))</f>
        <v>5</v>
      </c>
      <c r="N4936" s="10">
        <f>_xlfn.LET(_xlpm.d,(K4936,L4936),MAX(_xlpm.d)-MIN(_xlpm.d))</f>
        <v>1</v>
      </c>
      <c r="O4936" s="1" t="str">
        <f>_xlfn.LET(_xlpm.sep,":",_xlpm.w,$G4936,_xlfn.CONCAT("~",RIGHT(_xlpm.w,LEN(_xlpm.w)-FIND(_xlpm.sep,_xlpm.w)),"~"))</f>
        <v>~metir~</v>
      </c>
      <c r="P4936" s="1" t="str">
        <f>_xlfn.LET(_xlpm.sep,":",_xlpm.w,$G4936,_xlfn.CONCAT("[",LEFT(_xlpm.w,FIND(_xlpm.sep,_xlpm.w)-1),"]"))</f>
        <v>[mtaɪ]</v>
      </c>
      <c r="Q4936" s="14" cm="1">
        <f t="array" ref="Q4936">SUM(_xlfn._xlws.FILTER($H$2:$H$7109,_xlfn.MAP($O$2:$O$7109,_xlfn.LAMBDA(_xlpm.x,_xlpm.x=$O4936))))</f>
        <v>9.9403578528827041E-5</v>
      </c>
      <c r="R4936" s="14">
        <f>$H4936/Q4936</f>
        <v>1</v>
      </c>
      <c r="S4936" s="14" cm="1">
        <f t="array" ref="S4936">SUM(_xlfn._xlws.FILTER($H$2:$H$7109,_xlfn.MAP($P$2:$P$7109,_xlfn.LAMBDA(_xlpm.x,_xlpm.x=$P4936))))</f>
        <v>5.4671968190854881E-4</v>
      </c>
      <c r="T4936" s="14">
        <f>$H4936/S4936</f>
        <v>0.1818181818181818</v>
      </c>
      <c r="U4936" s="14">
        <f>_xlfn.LET(_xlpm.freq,F4936,_xlpm.size,M4936+1,_xlpm.F,V4936,LOG(1+_xlpm.freq)*LOG(1+_xlpm.size)*_xlpm.F)</f>
        <v>0.12406591914237836</v>
      </c>
      <c r="V4936" s="14">
        <f>_xlfn.LET(_xlpm.a,T4936,_xlpm.b,R4936,2*_xlpm.a*_xlpm.b/(_xlpm.a+_xlpm.b))</f>
        <v>0.30769230769230765</v>
      </c>
      <c r="W4936" s="14">
        <f>_xlfn.LET(_xlpm.p,R4936,_xlpm.q,T4936,LOG(_xlpm.p/_xlpm.q))</f>
        <v>0.74036268949424389</v>
      </c>
      <c r="X4936" s="2"/>
    </row>
    <row r="4937" spans="1:24">
      <c r="A4937" s="1" t="str">
        <f>_xlfn.LET(_xlpm.sep," : ",CONCATENATE(O4937,_xlpm.sep,P4937))</f>
        <v>~nquir~ : [nkwaɪ]</v>
      </c>
      <c r="B4937" s="1">
        <f>_xlfn.LET(_xlpm.d,$G4937,_xlpm.k,_xlfn.CONCAT(LEFT(TRIM(B$1),1),"*"),COUNTIF(_xlpm.d,_xlpm.k))</f>
        <v>0</v>
      </c>
      <c r="C4937" s="1">
        <f>_xlfn.LET(_xlpm.d,$G4937,_xlpm.k,_xlfn.CONCAT(LEFT(TRIM(C$1),1),"*"),COUNTIF(_xlpm.d,_xlpm.k))</f>
        <v>0</v>
      </c>
      <c r="D4937" s="1">
        <f>_xlfn.LET(_xlpm.d,$G4937,_xlpm.k,_xlfn.CONCAT(LEFT(TRIM(D$1),1),"*"),COUNTIF(_xlpm.d,_xlpm.k))</f>
        <v>1</v>
      </c>
      <c r="E4937" s="1">
        <f>LOG(F4937+1,10)</f>
        <v>0.47712125471966244</v>
      </c>
      <c r="F4937" s="7">
        <v>2</v>
      </c>
      <c r="G4937" s="9" t="s">
        <v>3013</v>
      </c>
      <c r="H4937" s="4">
        <f>F4937/freq.sum.r6e</f>
        <v>9.9403578528827041E-5</v>
      </c>
      <c r="I4937" s="1" t="str">
        <f>_xlfn.LET(_xlpm.sep,":",_xlpm.w,$G4937,LEFT(_xlpm.w,FIND(_xlpm.sep,_xlpm.w)-1))</f>
        <v>nkwaɪ</v>
      </c>
      <c r="J4937" s="1" t="str">
        <f>_xlfn.LET(_xlpm.sep,":",_xlpm.w,$G4937,RIGHT(_xlpm.w,LEN(_xlpm.w)-FIND(_xlpm.sep,_xlpm.w)))</f>
        <v>nquir</v>
      </c>
      <c r="K4937" s="10">
        <f>_xlfn.LET(_xlpm.w,I4937,LEN(_xlpm.w))</f>
        <v>5</v>
      </c>
      <c r="L4937" s="10">
        <f>_xlfn.LET(_xlpm.w,J4937,LEN(_xlpm.w))</f>
        <v>5</v>
      </c>
      <c r="M4937" s="10">
        <f>_xlfn.LET(_xlpm.a,K4937,_xlpm.b,L4937,MAX(_xlpm.a,_xlpm.b))</f>
        <v>5</v>
      </c>
      <c r="N4937" s="10">
        <f>_xlfn.LET(_xlpm.d,(K4937,L4937),MAX(_xlpm.d)-MIN(_xlpm.d))</f>
        <v>0</v>
      </c>
      <c r="O4937" s="1" t="str">
        <f>_xlfn.LET(_xlpm.sep,":",_xlpm.w,$G4937,_xlfn.CONCAT("~",RIGHT(_xlpm.w,LEN(_xlpm.w)-FIND(_xlpm.sep,_xlpm.w)),"~"))</f>
        <v>~nquir~</v>
      </c>
      <c r="P4937" s="1" t="str">
        <f>_xlfn.LET(_xlpm.sep,":",_xlpm.w,$G4937,_xlfn.CONCAT("[",LEFT(_xlpm.w,FIND(_xlpm.sep,_xlpm.w)-1),"]"))</f>
        <v>[nkwaɪ]</v>
      </c>
      <c r="Q4937" s="14" cm="1">
        <f t="array" ref="Q4937">SUM(_xlfn._xlws.FILTER($H$2:$H$7117,_xlfn.MAP($O$2:$O$7117,_xlfn.LAMBDA(_xlpm.x,_xlpm.x=$O4937))))</f>
        <v>9.9403578528827041E-5</v>
      </c>
      <c r="R4937" s="14">
        <f>$H4937/Q4937</f>
        <v>1</v>
      </c>
      <c r="S4937" s="14" cm="1">
        <f t="array" ref="S4937">SUM(_xlfn._xlws.FILTER($H$2:$H$7117,_xlfn.MAP($P$2:$P$7117,_xlfn.LAMBDA(_xlpm.x,_xlpm.x=$P4937))))</f>
        <v>5.4671968190854881E-4</v>
      </c>
      <c r="T4937" s="14">
        <f>$H4937/S4937</f>
        <v>0.1818181818181818</v>
      </c>
      <c r="U4937" s="14">
        <f>_xlfn.LET(_xlpm.freq,F4937,_xlpm.size,M4937+1,_xlpm.F,V4937,LOG(1+_xlpm.freq)*LOG(1+_xlpm.size)*_xlpm.F)</f>
        <v>0.12406591914237836</v>
      </c>
      <c r="V4937" s="14">
        <f>_xlfn.LET(_xlpm.a,T4937,_xlpm.b,R4937,2*_xlpm.a*_xlpm.b/(_xlpm.a+_xlpm.b))</f>
        <v>0.30769230769230765</v>
      </c>
      <c r="W4937" s="14">
        <f>_xlfn.LET(_xlpm.p,R4937,_xlpm.q,T4937,LOG(_xlpm.p/_xlpm.q))</f>
        <v>0.74036268949424389</v>
      </c>
      <c r="X4937" s="2"/>
    </row>
    <row r="4938" spans="1:24">
      <c r="A4938" s="1" t="str">
        <f>_xlfn.LET(_xlpm.sep," : ",CONCATENATE(O4938,_xlpm.sep,P4938))</f>
        <v>~rprir~ : [ɹpɹaɪ]</v>
      </c>
      <c r="B4938" s="1">
        <f>_xlfn.LET(_xlpm.d,$G4938,_xlpm.k,_xlfn.CONCAT(LEFT(TRIM(B$1),1),"*"),COUNTIF(_xlpm.d,_xlpm.k))</f>
        <v>1</v>
      </c>
      <c r="C4938" s="1">
        <f>_xlfn.LET(_xlpm.d,$G4938,_xlpm.k,_xlfn.CONCAT(LEFT(TRIM(C$1),1),"*"),COUNTIF(_xlpm.d,_xlpm.k))</f>
        <v>0</v>
      </c>
      <c r="D4938" s="1">
        <f>_xlfn.LET(_xlpm.d,$G4938,_xlpm.k,_xlfn.CONCAT(LEFT(TRIM(D$1),1),"*"),COUNTIF(_xlpm.d,_xlpm.k))</f>
        <v>0</v>
      </c>
      <c r="E4938" s="1">
        <f>LOG(F4938+1,10)</f>
        <v>0.47712125471966244</v>
      </c>
      <c r="F4938" s="7">
        <v>2</v>
      </c>
      <c r="G4938" s="9" t="s">
        <v>6199</v>
      </c>
      <c r="H4938" s="4">
        <f>F4938/freq.sum.r6e</f>
        <v>9.9403578528827041E-5</v>
      </c>
      <c r="I4938" s="1" t="str">
        <f>_xlfn.LET(_xlpm.sep,":",_xlpm.w,$G4938,LEFT(_xlpm.w,FIND(_xlpm.sep,_xlpm.w)-1))</f>
        <v>ɹpɹaɪ</v>
      </c>
      <c r="J4938" s="1" t="str">
        <f>_xlfn.LET(_xlpm.sep,":",_xlpm.w,$G4938,RIGHT(_xlpm.w,LEN(_xlpm.w)-FIND(_xlpm.sep,_xlpm.w)))</f>
        <v>rprir</v>
      </c>
      <c r="K4938" s="10">
        <f>_xlfn.LET(_xlpm.w,I4938,LEN(_xlpm.w))</f>
        <v>5</v>
      </c>
      <c r="L4938" s="10">
        <f>_xlfn.LET(_xlpm.w,J4938,LEN(_xlpm.w))</f>
        <v>5</v>
      </c>
      <c r="M4938" s="10">
        <f>_xlfn.LET(_xlpm.a,K4938,_xlpm.b,L4938,MAX(_xlpm.a,_xlpm.b))</f>
        <v>5</v>
      </c>
      <c r="N4938" s="10">
        <f>_xlfn.LET(_xlpm.d,(K4938,L4938),MAX(_xlpm.d)-MIN(_xlpm.d))</f>
        <v>0</v>
      </c>
      <c r="O4938" s="1" t="str">
        <f>_xlfn.LET(_xlpm.sep,":",_xlpm.w,$G4938,_xlfn.CONCAT("~",RIGHT(_xlpm.w,LEN(_xlpm.w)-FIND(_xlpm.sep,_xlpm.w)),"~"))</f>
        <v>~rprir~</v>
      </c>
      <c r="P4938" s="1" t="str">
        <f>_xlfn.LET(_xlpm.sep,":",_xlpm.w,$G4938,_xlfn.CONCAT("[",LEFT(_xlpm.w,FIND(_xlpm.sep,_xlpm.w)-1),"]"))</f>
        <v>[ɹpɹaɪ]</v>
      </c>
      <c r="Q4938" s="14" cm="1">
        <f t="array" ref="Q4938">SUM(_xlfn._xlws.FILTER($H$2:$H$7117,_xlfn.MAP($O$2:$O$7117,_xlfn.LAMBDA(_xlpm.x,_xlpm.x=$O4938))))</f>
        <v>9.9403578528827041E-5</v>
      </c>
      <c r="R4938" s="14">
        <f>$H4938/Q4938</f>
        <v>1</v>
      </c>
      <c r="S4938" s="14" cm="1">
        <f t="array" ref="S4938">SUM(_xlfn._xlws.FILTER($H$2:$H$7117,_xlfn.MAP($P$2:$P$7117,_xlfn.LAMBDA(_xlpm.x,_xlpm.x=$P4938))))</f>
        <v>5.4671968190854881E-4</v>
      </c>
      <c r="T4938" s="14">
        <f>$H4938/S4938</f>
        <v>0.1818181818181818</v>
      </c>
      <c r="U4938" s="14">
        <f>_xlfn.LET(_xlpm.freq,F4938,_xlpm.size,M4938+1,_xlpm.F,V4938,LOG(1+_xlpm.freq)*LOG(1+_xlpm.size)*_xlpm.F)</f>
        <v>0.12406591914237836</v>
      </c>
      <c r="V4938" s="14">
        <f>_xlfn.LET(_xlpm.a,T4938,_xlpm.b,R4938,2*_xlpm.a*_xlpm.b/(_xlpm.a+_xlpm.b))</f>
        <v>0.30769230769230765</v>
      </c>
      <c r="W4938" s="14">
        <f>_xlfn.LET(_xlpm.p,R4938,_xlpm.q,T4938,LOG(_xlpm.p/_xlpm.q))</f>
        <v>0.74036268949424389</v>
      </c>
      <c r="X4938" s="2"/>
    </row>
    <row r="4939" spans="1:24">
      <c r="A4939" s="1" t="str">
        <f>_xlfn.LET(_xlpm.sep," : ",CONCATENATE(O4939,_xlpm.sep,P4939))</f>
        <v>~lcugh~ : [lkjʊ]</v>
      </c>
      <c r="B4939" s="1">
        <f>_xlfn.LET(_xlpm.d,$G4939,_xlpm.k,_xlfn.CONCAT(LEFT(TRIM(B$1),1),"*"),COUNTIF(_xlpm.d,_xlpm.k))</f>
        <v>0</v>
      </c>
      <c r="C4939" s="1">
        <f>_xlfn.LET(_xlpm.d,$G4939,_xlpm.k,_xlfn.CONCAT(LEFT(TRIM(C$1),1),"*"),COUNTIF(_xlpm.d,_xlpm.k))</f>
        <v>0</v>
      </c>
      <c r="D4939" s="1">
        <f>_xlfn.LET(_xlpm.d,$G4939,_xlpm.k,_xlfn.CONCAT(LEFT(TRIM(D$1),1),"*"),COUNTIF(_xlpm.d,_xlpm.k))</f>
        <v>0</v>
      </c>
      <c r="E4939" s="1">
        <f>LOG(F4939+1,10)</f>
        <v>0.60205999132796229</v>
      </c>
      <c r="F4939" s="7">
        <v>3</v>
      </c>
      <c r="G4939" s="9" t="s">
        <v>2125</v>
      </c>
      <c r="H4939" s="4">
        <f>F4939/freq.sum.r6e</f>
        <v>1.4910536779324057E-4</v>
      </c>
      <c r="I4939" s="1" t="str">
        <f>_xlfn.LET(_xlpm.sep,":",_xlpm.w,$G4939,LEFT(_xlpm.w,FIND(_xlpm.sep,_xlpm.w)-1))</f>
        <v>lkjʊ</v>
      </c>
      <c r="J4939" s="1" t="str">
        <f>_xlfn.LET(_xlpm.sep,":",_xlpm.w,$G4939,RIGHT(_xlpm.w,LEN(_xlpm.w)-FIND(_xlpm.sep,_xlpm.w)))</f>
        <v>lcugh</v>
      </c>
      <c r="K4939" s="10">
        <f>_xlfn.LET(_xlpm.w,I4939,LEN(_xlpm.w))</f>
        <v>4</v>
      </c>
      <c r="L4939" s="10">
        <f>_xlfn.LET(_xlpm.w,J4939,LEN(_xlpm.w))</f>
        <v>5</v>
      </c>
      <c r="M4939" s="10">
        <f>_xlfn.LET(_xlpm.a,K4939,_xlpm.b,L4939,MAX(_xlpm.a,_xlpm.b))</f>
        <v>5</v>
      </c>
      <c r="N4939" s="10">
        <f>_xlfn.LET(_xlpm.d,(K4939,L4939),MAX(_xlpm.d)-MIN(_xlpm.d))</f>
        <v>1</v>
      </c>
      <c r="O4939" s="1" t="str">
        <f>_xlfn.LET(_xlpm.sep,":",_xlpm.w,$G4939,_xlfn.CONCAT("~",RIGHT(_xlpm.w,LEN(_xlpm.w)-FIND(_xlpm.sep,_xlpm.w)),"~"))</f>
        <v>~lcugh~</v>
      </c>
      <c r="P4939" s="1" t="str">
        <f>_xlfn.LET(_xlpm.sep,":",_xlpm.w,$G4939,_xlfn.CONCAT("[",LEFT(_xlpm.w,FIND(_xlpm.sep,_xlpm.w)-1),"]"))</f>
        <v>[lkjʊ]</v>
      </c>
      <c r="Q4939" s="14" cm="1">
        <f t="array" ref="Q4939">SUM(_xlfn._xlws.FILTER($H$2:$H$7117,_xlfn.MAP($O$2:$O$7117,_xlfn.LAMBDA(_xlpm.x,_xlpm.x=$O4939))))</f>
        <v>1.4910536779324057E-4</v>
      </c>
      <c r="R4939" s="14">
        <f>$H4939/Q4939</f>
        <v>1</v>
      </c>
      <c r="S4939" s="14" cm="1">
        <f t="array" ref="S4939">SUM(_xlfn._xlws.FILTER($H$2:$H$7117,_xlfn.MAP($P$2:$P$7117,_xlfn.LAMBDA(_xlpm.x,_xlpm.x=$P4939))))</f>
        <v>8.4493041749503001E-4</v>
      </c>
      <c r="T4939" s="14">
        <f>$H4939/S4939</f>
        <v>0.1764705882352941</v>
      </c>
      <c r="U4939" s="14">
        <f>_xlfn.LET(_xlpm.freq,F4939,_xlpm.size,M4939+1,_xlpm.F,V4939,LOG(1+_xlpm.freq)*LOG(1+_xlpm.size)*_xlpm.F)</f>
        <v>0.15263991559267845</v>
      </c>
      <c r="V4939" s="14">
        <f>_xlfn.LET(_xlpm.a,T4939,_xlpm.b,R4939,2*_xlpm.a*_xlpm.b/(_xlpm.a+_xlpm.b))</f>
        <v>0.3</v>
      </c>
      <c r="W4939" s="14">
        <f>_xlfn.LET(_xlpm.p,R4939,_xlpm.q,T4939,LOG(_xlpm.p/_xlpm.q))</f>
        <v>0.75332766665861151</v>
      </c>
      <c r="X4939" s="2"/>
    </row>
    <row r="4940" spans="1:24">
      <c r="A4940" s="1" t="str">
        <f>_xlfn.LET(_xlpm.sep," : ",CONCATENATE(O4940,_xlpm.sep,P4940))</f>
        <v>~nsugh~ : [nʃʊ]</v>
      </c>
      <c r="B4940" s="1">
        <f>_xlfn.LET(_xlpm.d,$G4940,_xlpm.k,_xlfn.CONCAT(LEFT(TRIM(B$1),1),"*"),COUNTIF(_xlpm.d,_xlpm.k))</f>
        <v>0</v>
      </c>
      <c r="C4940" s="1">
        <f>_xlfn.LET(_xlpm.d,$G4940,_xlpm.k,_xlfn.CONCAT(LEFT(TRIM(C$1),1),"*"),COUNTIF(_xlpm.d,_xlpm.k))</f>
        <v>0</v>
      </c>
      <c r="D4940" s="1">
        <f>_xlfn.LET(_xlpm.d,$G4940,_xlpm.k,_xlfn.CONCAT(LEFT(TRIM(D$1),1),"*"),COUNTIF(_xlpm.d,_xlpm.k))</f>
        <v>1</v>
      </c>
      <c r="E4940" s="1">
        <f>LOG(F4940+1,10)</f>
        <v>0.60205999132796229</v>
      </c>
      <c r="F4940" s="7">
        <v>3</v>
      </c>
      <c r="G4940" s="9" t="s">
        <v>3509</v>
      </c>
      <c r="H4940" s="4">
        <f>F4940/freq.sum.r6e</f>
        <v>1.4910536779324057E-4</v>
      </c>
      <c r="I4940" s="1" t="str">
        <f>_xlfn.LET(_xlpm.sep,":",_xlpm.w,$G4940,LEFT(_xlpm.w,FIND(_xlpm.sep,_xlpm.w)-1))</f>
        <v>nʃʊ</v>
      </c>
      <c r="J4940" s="1" t="str">
        <f>_xlfn.LET(_xlpm.sep,":",_xlpm.w,$G4940,RIGHT(_xlpm.w,LEN(_xlpm.w)-FIND(_xlpm.sep,_xlpm.w)))</f>
        <v>nsugh</v>
      </c>
      <c r="K4940" s="10">
        <f>_xlfn.LET(_xlpm.w,I4940,LEN(_xlpm.w))</f>
        <v>3</v>
      </c>
      <c r="L4940" s="10">
        <f>_xlfn.LET(_xlpm.w,J4940,LEN(_xlpm.w))</f>
        <v>5</v>
      </c>
      <c r="M4940" s="10">
        <f>_xlfn.LET(_xlpm.a,K4940,_xlpm.b,L4940,MAX(_xlpm.a,_xlpm.b))</f>
        <v>5</v>
      </c>
      <c r="N4940" s="10">
        <f>_xlfn.LET(_xlpm.d,(K4940,L4940),MAX(_xlpm.d)-MIN(_xlpm.d))</f>
        <v>2</v>
      </c>
      <c r="O4940" s="1" t="str">
        <f>_xlfn.LET(_xlpm.sep,":",_xlpm.w,$G4940,_xlfn.CONCAT("~",RIGHT(_xlpm.w,LEN(_xlpm.w)-FIND(_xlpm.sep,_xlpm.w)),"~"))</f>
        <v>~nsugh~</v>
      </c>
      <c r="P4940" s="1" t="str">
        <f>_xlfn.LET(_xlpm.sep,":",_xlpm.w,$G4940,_xlfn.CONCAT("[",LEFT(_xlpm.w,FIND(_xlpm.sep,_xlpm.w)-1),"]"))</f>
        <v>[nʃʊ]</v>
      </c>
      <c r="Q4940" s="14" cm="1">
        <f t="array" ref="Q4940">SUM(_xlfn._xlws.FILTER($H$2:$H$7117,_xlfn.MAP($O$2:$O$7117,_xlfn.LAMBDA(_xlpm.x,_xlpm.x=$O4940))))</f>
        <v>1.4910536779324057E-4</v>
      </c>
      <c r="R4940" s="14">
        <f>$H4940/Q4940</f>
        <v>1</v>
      </c>
      <c r="S4940" s="14" cm="1">
        <f t="array" ref="S4940">SUM(_xlfn._xlws.FILTER($H$2:$H$7117,_xlfn.MAP($P$2:$P$7117,_xlfn.LAMBDA(_xlpm.x,_xlpm.x=$P4940))))</f>
        <v>8.4493041749503001E-4</v>
      </c>
      <c r="T4940" s="14">
        <f>$H4940/S4940</f>
        <v>0.1764705882352941</v>
      </c>
      <c r="U4940" s="14">
        <f>_xlfn.LET(_xlpm.freq,F4940,_xlpm.size,M4940+1,_xlpm.F,V4940,LOG(1+_xlpm.freq)*LOG(1+_xlpm.size)*_xlpm.F)</f>
        <v>0.15263991559267845</v>
      </c>
      <c r="V4940" s="14">
        <f>_xlfn.LET(_xlpm.a,T4940,_xlpm.b,R4940,2*_xlpm.a*_xlpm.b/(_xlpm.a+_xlpm.b))</f>
        <v>0.3</v>
      </c>
      <c r="W4940" s="14">
        <f>_xlfn.LET(_xlpm.p,R4940,_xlpm.q,T4940,LOG(_xlpm.p/_xlpm.q))</f>
        <v>0.75332766665861151</v>
      </c>
      <c r="X4940" s="2"/>
    </row>
    <row r="4941" spans="1:24">
      <c r="A4941" s="1" t="str">
        <f>_xlfn.LET(_xlpm.sep," : ",CONCATENATE(O4941,_xlpm.sep,P4941))</f>
        <v>~plugh~ : [plʊ]</v>
      </c>
      <c r="B4941" s="1">
        <f>_xlfn.LET(_xlpm.d,$G4941,_xlpm.k,_xlfn.CONCAT(LEFT(TRIM(B$1),1),"*"),COUNTIF(_xlpm.d,_xlpm.k))</f>
        <v>0</v>
      </c>
      <c r="C4941" s="1">
        <f>_xlfn.LET(_xlpm.d,$G4941,_xlpm.k,_xlfn.CONCAT(LEFT(TRIM(C$1),1),"*"),COUNTIF(_xlpm.d,_xlpm.k))</f>
        <v>0</v>
      </c>
      <c r="D4941" s="1">
        <f>_xlfn.LET(_xlpm.d,$G4941,_xlpm.k,_xlfn.CONCAT(LEFT(TRIM(D$1),1),"*"),COUNTIF(_xlpm.d,_xlpm.k))</f>
        <v>0</v>
      </c>
      <c r="E4941" s="1">
        <f>LOG(F4941+1,10)</f>
        <v>0.60205999132796229</v>
      </c>
      <c r="F4941" s="7">
        <v>3</v>
      </c>
      <c r="G4941" s="9" t="s">
        <v>3636</v>
      </c>
      <c r="H4941" s="4">
        <f>F4941/freq.sum.r6e</f>
        <v>1.4910536779324057E-4</v>
      </c>
      <c r="I4941" s="1" t="str">
        <f>_xlfn.LET(_xlpm.sep,":",_xlpm.w,$G4941,LEFT(_xlpm.w,FIND(_xlpm.sep,_xlpm.w)-1))</f>
        <v>plʊ</v>
      </c>
      <c r="J4941" s="1" t="str">
        <f>_xlfn.LET(_xlpm.sep,":",_xlpm.w,$G4941,RIGHT(_xlpm.w,LEN(_xlpm.w)-FIND(_xlpm.sep,_xlpm.w)))</f>
        <v>plugh</v>
      </c>
      <c r="K4941" s="10">
        <f>_xlfn.LET(_xlpm.w,I4941,LEN(_xlpm.w))</f>
        <v>3</v>
      </c>
      <c r="L4941" s="10">
        <f>_xlfn.LET(_xlpm.w,J4941,LEN(_xlpm.w))</f>
        <v>5</v>
      </c>
      <c r="M4941" s="10">
        <f>_xlfn.LET(_xlpm.a,K4941,_xlpm.b,L4941,MAX(_xlpm.a,_xlpm.b))</f>
        <v>5</v>
      </c>
      <c r="N4941" s="10">
        <f>_xlfn.LET(_xlpm.d,(K4941,L4941),MAX(_xlpm.d)-MIN(_xlpm.d))</f>
        <v>2</v>
      </c>
      <c r="O4941" s="1" t="str">
        <f>_xlfn.LET(_xlpm.sep,":",_xlpm.w,$G4941,_xlfn.CONCAT("~",RIGHT(_xlpm.w,LEN(_xlpm.w)-FIND(_xlpm.sep,_xlpm.w)),"~"))</f>
        <v>~plugh~</v>
      </c>
      <c r="P4941" s="1" t="str">
        <f>_xlfn.LET(_xlpm.sep,":",_xlpm.w,$G4941,_xlfn.CONCAT("[",LEFT(_xlpm.w,FIND(_xlpm.sep,_xlpm.w)-1),"]"))</f>
        <v>[plʊ]</v>
      </c>
      <c r="Q4941" s="14" cm="1">
        <f t="array" ref="Q4941">SUM(_xlfn._xlws.FILTER($H$2:$H$7111,_xlfn.MAP($O$2:$O$7111,_xlfn.LAMBDA(_xlpm.x,_xlpm.x=$O4941))))</f>
        <v>1.4910536779324057E-4</v>
      </c>
      <c r="R4941" s="14">
        <f>$H4941/Q4941</f>
        <v>1</v>
      </c>
      <c r="S4941" s="14" cm="1">
        <f t="array" ref="S4941">SUM(_xlfn._xlws.FILTER($H$2:$H$7111,_xlfn.MAP($P$2:$P$7111,_xlfn.LAMBDA(_xlpm.x,_xlpm.x=$P4941))))</f>
        <v>8.4493041749503001E-4</v>
      </c>
      <c r="T4941" s="14">
        <f>$H4941/S4941</f>
        <v>0.1764705882352941</v>
      </c>
      <c r="U4941" s="14">
        <f>_xlfn.LET(_xlpm.freq,F4941,_xlpm.size,M4941+1,_xlpm.F,V4941,LOG(1+_xlpm.freq)*LOG(1+_xlpm.size)*_xlpm.F)</f>
        <v>0.15263991559267845</v>
      </c>
      <c r="V4941" s="14">
        <f>_xlfn.LET(_xlpm.a,T4941,_xlpm.b,R4941,2*_xlpm.a*_xlpm.b/(_xlpm.a+_xlpm.b))</f>
        <v>0.3</v>
      </c>
      <c r="W4941" s="14">
        <f>_xlfn.LET(_xlpm.p,R4941,_xlpm.q,T4941,LOG(_xlpm.p/_xlpm.q))</f>
        <v>0.75332766665861151</v>
      </c>
      <c r="X4941" s="2"/>
    </row>
    <row r="4942" spans="1:24">
      <c r="A4942" s="1" t="str">
        <f>_xlfn.LET(_xlpm.sep," : ",CONCATENATE(O4942,_xlpm.sep,P4942))</f>
        <v>~rcugh~ : [ɹkjʊ]</v>
      </c>
      <c r="B4942" s="1">
        <f>_xlfn.LET(_xlpm.d,$G4942,_xlpm.k,_xlfn.CONCAT(LEFT(TRIM(B$1),1),"*"),COUNTIF(_xlpm.d,_xlpm.k))</f>
        <v>1</v>
      </c>
      <c r="C4942" s="1">
        <f>_xlfn.LET(_xlpm.d,$G4942,_xlpm.k,_xlfn.CONCAT(LEFT(TRIM(C$1),1),"*"),COUNTIF(_xlpm.d,_xlpm.k))</f>
        <v>0</v>
      </c>
      <c r="D4942" s="1">
        <f>_xlfn.LET(_xlpm.d,$G4942,_xlpm.k,_xlfn.CONCAT(LEFT(TRIM(D$1),1),"*"),COUNTIF(_xlpm.d,_xlpm.k))</f>
        <v>0</v>
      </c>
      <c r="E4942" s="1">
        <f>LOG(F4942+1,10)</f>
        <v>0.60205999132796229</v>
      </c>
      <c r="F4942" s="7">
        <v>3</v>
      </c>
      <c r="G4942" s="9" t="s">
        <v>5875</v>
      </c>
      <c r="H4942" s="4">
        <f>F4942/freq.sum.r6e</f>
        <v>1.4910536779324057E-4</v>
      </c>
      <c r="I4942" s="1" t="str">
        <f>_xlfn.LET(_xlpm.sep,":",_xlpm.w,$G4942,LEFT(_xlpm.w,FIND(_xlpm.sep,_xlpm.w)-1))</f>
        <v>ɹkjʊ</v>
      </c>
      <c r="J4942" s="1" t="str">
        <f>_xlfn.LET(_xlpm.sep,":",_xlpm.w,$G4942,RIGHT(_xlpm.w,LEN(_xlpm.w)-FIND(_xlpm.sep,_xlpm.w)))</f>
        <v>rcugh</v>
      </c>
      <c r="K4942" s="10">
        <f>_xlfn.LET(_xlpm.w,I4942,LEN(_xlpm.w))</f>
        <v>4</v>
      </c>
      <c r="L4942" s="10">
        <f>_xlfn.LET(_xlpm.w,J4942,LEN(_xlpm.w))</f>
        <v>5</v>
      </c>
      <c r="M4942" s="10">
        <f>_xlfn.LET(_xlpm.a,K4942,_xlpm.b,L4942,MAX(_xlpm.a,_xlpm.b))</f>
        <v>5</v>
      </c>
      <c r="N4942" s="10">
        <f>_xlfn.LET(_xlpm.d,(K4942,L4942),MAX(_xlpm.d)-MIN(_xlpm.d))</f>
        <v>1</v>
      </c>
      <c r="O4942" s="1" t="str">
        <f>_xlfn.LET(_xlpm.sep,":",_xlpm.w,$G4942,_xlfn.CONCAT("~",RIGHT(_xlpm.w,LEN(_xlpm.w)-FIND(_xlpm.sep,_xlpm.w)),"~"))</f>
        <v>~rcugh~</v>
      </c>
      <c r="P4942" s="1" t="str">
        <f>_xlfn.LET(_xlpm.sep,":",_xlpm.w,$G4942,_xlfn.CONCAT("[",LEFT(_xlpm.w,FIND(_xlpm.sep,_xlpm.w)-1),"]"))</f>
        <v>[ɹkjʊ]</v>
      </c>
      <c r="Q4942" s="14" cm="1">
        <f t="array" ref="Q4942">SUM(_xlfn._xlws.FILTER($H$2:$H$7117,_xlfn.MAP($O$2:$O$7117,_xlfn.LAMBDA(_xlpm.x,_xlpm.x=$O4942))))</f>
        <v>1.4910536779324057E-4</v>
      </c>
      <c r="R4942" s="14">
        <f>$H4942/Q4942</f>
        <v>1</v>
      </c>
      <c r="S4942" s="14" cm="1">
        <f t="array" ref="S4942">SUM(_xlfn._xlws.FILTER($H$2:$H$7117,_xlfn.MAP($P$2:$P$7117,_xlfn.LAMBDA(_xlpm.x,_xlpm.x=$P4942))))</f>
        <v>8.4493041749503001E-4</v>
      </c>
      <c r="T4942" s="14">
        <f>$H4942/S4942</f>
        <v>0.1764705882352941</v>
      </c>
      <c r="U4942" s="14">
        <f>_xlfn.LET(_xlpm.freq,F4942,_xlpm.size,M4942+1,_xlpm.F,V4942,LOG(1+_xlpm.freq)*LOG(1+_xlpm.size)*_xlpm.F)</f>
        <v>0.15263991559267845</v>
      </c>
      <c r="V4942" s="14">
        <f>_xlfn.LET(_xlpm.a,T4942,_xlpm.b,R4942,2*_xlpm.a*_xlpm.b/(_xlpm.a+_xlpm.b))</f>
        <v>0.3</v>
      </c>
      <c r="W4942" s="14">
        <f>_xlfn.LET(_xlpm.p,R4942,_xlpm.q,T4942,LOG(_xlpm.p/_xlpm.q))</f>
        <v>0.75332766665861151</v>
      </c>
      <c r="X4942" s="2"/>
    </row>
    <row r="4943" spans="1:24">
      <c r="A4943" s="1" t="str">
        <f>_xlfn.LET(_xlpm.sep," : ",CONCATENATE(O4943,_xlpm.sep,P4943))</f>
        <v>~sough~ : [soʊ]</v>
      </c>
      <c r="B4943" s="1">
        <f>_xlfn.LET(_xlpm.d,$G4943,_xlpm.k,_xlfn.CONCAT(LEFT(TRIM(B$1),1),"*"),COUNTIF(_xlpm.d,_xlpm.k))</f>
        <v>0</v>
      </c>
      <c r="C4943" s="1">
        <f>_xlfn.LET(_xlpm.d,$G4943,_xlpm.k,_xlfn.CONCAT(LEFT(TRIM(C$1),1),"*"),COUNTIF(_xlpm.d,_xlpm.k))</f>
        <v>0</v>
      </c>
      <c r="D4943" s="1">
        <f>_xlfn.LET(_xlpm.d,$G4943,_xlpm.k,_xlfn.CONCAT(LEFT(TRIM(D$1),1),"*"),COUNTIF(_xlpm.d,_xlpm.k))</f>
        <v>0</v>
      </c>
      <c r="E4943" s="1">
        <f>LOG(F4943+1,10)</f>
        <v>0.30102999566398114</v>
      </c>
      <c r="F4943" s="7">
        <v>1</v>
      </c>
      <c r="G4943" s="9" t="s">
        <v>4155</v>
      </c>
      <c r="H4943" s="4">
        <f>F4943/freq.sum.r6e</f>
        <v>4.9701789264413521E-5</v>
      </c>
      <c r="I4943" s="1" t="str">
        <f>_xlfn.LET(_xlpm.sep,":",_xlpm.w,$G4943,LEFT(_xlpm.w,FIND(_xlpm.sep,_xlpm.w)-1))</f>
        <v>soʊ</v>
      </c>
      <c r="J4943" s="1" t="str">
        <f>_xlfn.LET(_xlpm.sep,":",_xlpm.w,$G4943,RIGHT(_xlpm.w,LEN(_xlpm.w)-FIND(_xlpm.sep,_xlpm.w)))</f>
        <v>sough</v>
      </c>
      <c r="K4943" s="10">
        <f>_xlfn.LET(_xlpm.w,I4943,LEN(_xlpm.w))</f>
        <v>3</v>
      </c>
      <c r="L4943" s="10">
        <f>_xlfn.LET(_xlpm.w,J4943,LEN(_xlpm.w))</f>
        <v>5</v>
      </c>
      <c r="M4943" s="10">
        <f>_xlfn.LET(_xlpm.a,K4943,_xlpm.b,L4943,MAX(_xlpm.a,_xlpm.b))</f>
        <v>5</v>
      </c>
      <c r="N4943" s="10">
        <f>_xlfn.LET(_xlpm.d,(K4943,L4943),MAX(_xlpm.d)-MIN(_xlpm.d))</f>
        <v>2</v>
      </c>
      <c r="O4943" s="1" t="str">
        <f>_xlfn.LET(_xlpm.sep,":",_xlpm.w,$G4943,_xlfn.CONCAT("~",RIGHT(_xlpm.w,LEN(_xlpm.w)-FIND(_xlpm.sep,_xlpm.w)),"~"))</f>
        <v>~sough~</v>
      </c>
      <c r="P4943" s="1" t="str">
        <f>_xlfn.LET(_xlpm.sep,":",_xlpm.w,$G4943,_xlfn.CONCAT("[",LEFT(_xlpm.w,FIND(_xlpm.sep,_xlpm.w)-1),"]"))</f>
        <v>[soʊ]</v>
      </c>
      <c r="Q4943" s="14" cm="1">
        <f t="array" ref="Q4943">SUM(_xlfn._xlws.FILTER($H$2:$H$7117,_xlfn.MAP($O$2:$O$7117,_xlfn.LAMBDA(_xlpm.x,_xlpm.x=$O4943))))</f>
        <v>2.4850894632206762E-4</v>
      </c>
      <c r="R4943" s="14">
        <f>$H4943/Q4943</f>
        <v>0.19999999999999998</v>
      </c>
      <c r="S4943" s="14" cm="1">
        <f t="array" ref="S4943">SUM(_xlfn._xlws.FILTER($H$2:$H$7117,_xlfn.MAP($P$2:$P$7117,_xlfn.LAMBDA(_xlpm.x,_xlpm.x=$P4943))))</f>
        <v>1.4910536779324051E-3</v>
      </c>
      <c r="T4943" s="14">
        <f>$H4943/S4943</f>
        <v>3.3333333333333347E-2</v>
      </c>
      <c r="U4943" s="14">
        <f>_xlfn.LET(_xlpm.freq,F4943,_xlpm.size,M4943+1,_xlpm.F,V4943,LOG(1+_xlpm.freq)*LOG(1+_xlpm.size)*_xlpm.F)</f>
        <v>1.4537134818350332E-2</v>
      </c>
      <c r="V4943" s="14">
        <f>_xlfn.LET(_xlpm.a,T4943,_xlpm.b,R4943,2*_xlpm.a*_xlpm.b/(_xlpm.a+_xlpm.b))</f>
        <v>5.7142857142857162E-2</v>
      </c>
      <c r="W4943" s="14">
        <f>_xlfn.LET(_xlpm.p,R4943,_xlpm.q,T4943,LOG(_xlpm.p/_xlpm.q))</f>
        <v>0.77815125038364341</v>
      </c>
      <c r="X4943" s="2"/>
    </row>
    <row r="4944" spans="1:24">
      <c r="A4944" s="1" t="str">
        <f>_xlfn.LET(_xlpm.sep," : ",CONCATENATE(O4944,_xlpm.sep,P4944))</f>
        <v>~bough~ : [baʊ]</v>
      </c>
      <c r="B4944" s="1">
        <f>_xlfn.LET(_xlpm.d,$G4944,_xlpm.k,_xlfn.CONCAT(LEFT(TRIM(B$1),1),"*"),COUNTIF(_xlpm.d,_xlpm.k))</f>
        <v>0</v>
      </c>
      <c r="C4944" s="1">
        <f>_xlfn.LET(_xlpm.d,$G4944,_xlpm.k,_xlfn.CONCAT(LEFT(TRIM(C$1),1),"*"),COUNTIF(_xlpm.d,_xlpm.k))</f>
        <v>0</v>
      </c>
      <c r="D4944" s="1">
        <f>_xlfn.LET(_xlpm.d,$G4944,_xlpm.k,_xlfn.CONCAT(LEFT(TRIM(D$1),1),"*"),COUNTIF(_xlpm.d,_xlpm.k))</f>
        <v>0</v>
      </c>
      <c r="E4944" s="1">
        <f>LOG(F4944+1,10)</f>
        <v>0.30102999566398114</v>
      </c>
      <c r="F4944" s="7">
        <v>1</v>
      </c>
      <c r="G4944" s="9" t="s">
        <v>101</v>
      </c>
      <c r="H4944" s="4">
        <f>F4944/freq.sum.r6e</f>
        <v>4.9701789264413521E-5</v>
      </c>
      <c r="I4944" s="1" t="str">
        <f>_xlfn.LET(_xlpm.sep,":",_xlpm.w,$G4944,LEFT(_xlpm.w,FIND(_xlpm.sep,_xlpm.w)-1))</f>
        <v>baʊ</v>
      </c>
      <c r="J4944" s="1" t="str">
        <f>_xlfn.LET(_xlpm.sep,":",_xlpm.w,$G4944,RIGHT(_xlpm.w,LEN(_xlpm.w)-FIND(_xlpm.sep,_xlpm.w)))</f>
        <v>bough</v>
      </c>
      <c r="K4944" s="10">
        <f>_xlfn.LET(_xlpm.w,I4944,LEN(_xlpm.w))</f>
        <v>3</v>
      </c>
      <c r="L4944" s="10">
        <f>_xlfn.LET(_xlpm.w,J4944,LEN(_xlpm.w))</f>
        <v>5</v>
      </c>
      <c r="M4944" s="10">
        <f>_xlfn.LET(_xlpm.a,K4944,_xlpm.b,L4944,MAX(_xlpm.a,_xlpm.b))</f>
        <v>5</v>
      </c>
      <c r="N4944" s="10">
        <f>_xlfn.LET(_xlpm.d,(K4944,L4944),MAX(_xlpm.d)-MIN(_xlpm.d))</f>
        <v>2</v>
      </c>
      <c r="O4944" s="1" t="str">
        <f>_xlfn.LET(_xlpm.sep,":",_xlpm.w,$G4944,_xlfn.CONCAT("~",RIGHT(_xlpm.w,LEN(_xlpm.w)-FIND(_xlpm.sep,_xlpm.w)),"~"))</f>
        <v>~bough~</v>
      </c>
      <c r="P4944" s="1" t="str">
        <f>_xlfn.LET(_xlpm.sep,":",_xlpm.w,$G4944,_xlfn.CONCAT("[",LEFT(_xlpm.w,FIND(_xlpm.sep,_xlpm.w)-1),"]"))</f>
        <v>[baʊ]</v>
      </c>
      <c r="Q4944" s="14" cm="1">
        <f t="array" ref="Q4944">SUM(_xlfn._xlws.FILTER($H$2:$H$7117,_xlfn.MAP($O$2:$O$7117,_xlfn.LAMBDA(_xlpm.x,_xlpm.x=$O4944))))</f>
        <v>4.9701789264413521E-5</v>
      </c>
      <c r="R4944" s="14">
        <f>$H4944/Q4944</f>
        <v>1</v>
      </c>
      <c r="S4944" s="14" cm="1">
        <f t="array" ref="S4944">SUM(_xlfn._xlws.FILTER($H$2:$H$7117,_xlfn.MAP($P$2:$P$7117,_xlfn.LAMBDA(_xlpm.x,_xlpm.x=$P4944))))</f>
        <v>2.9821073558648114E-4</v>
      </c>
      <c r="T4944" s="14">
        <f>$H4944/S4944</f>
        <v>0.16666666666666666</v>
      </c>
      <c r="U4944" s="14">
        <f>_xlfn.LET(_xlpm.freq,F4944,_xlpm.size,M4944+1,_xlpm.F,V4944,LOG(1+_xlpm.freq)*LOG(1+_xlpm.size)*_xlpm.F)</f>
        <v>7.268567409175164E-2</v>
      </c>
      <c r="V4944" s="14">
        <f>_xlfn.LET(_xlpm.a,T4944,_xlpm.b,R4944,2*_xlpm.a*_xlpm.b/(_xlpm.a+_xlpm.b))</f>
        <v>0.2857142857142857</v>
      </c>
      <c r="W4944" s="14">
        <f>_xlfn.LET(_xlpm.p,R4944,_xlpm.q,T4944,LOG(_xlpm.p/_xlpm.q))</f>
        <v>0.77815125038364363</v>
      </c>
      <c r="X4944" s="2"/>
    </row>
    <row r="4945" spans="1:24">
      <c r="A4945" s="1" t="str">
        <f>_xlfn.LET(_xlpm.sep," : ",CONCATENATE(O4945,_xlpm.sep,P4945))</f>
        <v>~blowe~ : [bloʊ]</v>
      </c>
      <c r="B4945" s="1">
        <f>_xlfn.LET(_xlpm.d,$G4945,_xlpm.k,_xlfn.CONCAT(LEFT(TRIM(B$1),1),"*"),COUNTIF(_xlpm.d,_xlpm.k))</f>
        <v>0</v>
      </c>
      <c r="C4945" s="1">
        <f>_xlfn.LET(_xlpm.d,$G4945,_xlpm.k,_xlfn.CONCAT(LEFT(TRIM(C$1),1),"*"),COUNTIF(_xlpm.d,_xlpm.k))</f>
        <v>0</v>
      </c>
      <c r="D4945" s="1">
        <f>_xlfn.LET(_xlpm.d,$G4945,_xlpm.k,_xlfn.CONCAT(LEFT(TRIM(D$1),1),"*"),COUNTIF(_xlpm.d,_xlpm.k))</f>
        <v>0</v>
      </c>
      <c r="E4945" s="1">
        <f>LOG(F4945+1,10)</f>
        <v>0.30102999566398114</v>
      </c>
      <c r="F4945" s="7">
        <v>1</v>
      </c>
      <c r="G4945" s="9" t="s">
        <v>7124</v>
      </c>
      <c r="H4945" s="4">
        <f>F4945/freq.sum.r6e</f>
        <v>4.9701789264413521E-5</v>
      </c>
      <c r="I4945" s="1" t="str">
        <f>_xlfn.LET(_xlpm.sep,":",_xlpm.w,$G4945,LEFT(_xlpm.w,FIND(_xlpm.sep,_xlpm.w)-1))</f>
        <v>bloʊ</v>
      </c>
      <c r="J4945" s="1" t="str">
        <f>_xlfn.LET(_xlpm.sep,":",_xlpm.w,$G4945,RIGHT(_xlpm.w,LEN(_xlpm.w)-FIND(_xlpm.sep,_xlpm.w)))</f>
        <v>blowe</v>
      </c>
      <c r="K4945" s="10">
        <f>_xlfn.LET(_xlpm.w,I4945,LEN(_xlpm.w))</f>
        <v>4</v>
      </c>
      <c r="L4945" s="10">
        <f>_xlfn.LET(_xlpm.w,J4945,LEN(_xlpm.w))</f>
        <v>5</v>
      </c>
      <c r="M4945" s="10">
        <f>_xlfn.LET(_xlpm.a,K4945,_xlpm.b,L4945,MAX(_xlpm.a,_xlpm.b))</f>
        <v>5</v>
      </c>
      <c r="N4945" s="10">
        <f>_xlfn.LET(_xlpm.d,(K4945,L4945),MAX(_xlpm.d)-MIN(_xlpm.d))</f>
        <v>1</v>
      </c>
      <c r="O4945" s="1" t="str">
        <f>_xlfn.LET(_xlpm.sep,":",_xlpm.w,$G4945,_xlfn.CONCAT("~",RIGHT(_xlpm.w,LEN(_xlpm.w)-FIND(_xlpm.sep,_xlpm.w)),"~"))</f>
        <v>~blowe~</v>
      </c>
      <c r="P4945" s="1" t="str">
        <f>_xlfn.LET(_xlpm.sep,":",_xlpm.w,$G4945,_xlfn.CONCAT("[",LEFT(_xlpm.w,FIND(_xlpm.sep,_xlpm.w)-1),"]"))</f>
        <v>[bloʊ]</v>
      </c>
      <c r="Q4945" s="14" cm="1">
        <f t="array" ref="Q4945">SUM(_xlfn._xlws.FILTER($H$2:$H$7117,_xlfn.MAP($O$2:$O$7117,_xlfn.LAMBDA(_xlpm.x,_xlpm.x=$O4945))))</f>
        <v>4.9701789264413521E-5</v>
      </c>
      <c r="R4945" s="14">
        <f>$H4945/Q4945</f>
        <v>1</v>
      </c>
      <c r="S4945" s="14" cm="1">
        <f t="array" ref="S4945">SUM(_xlfn._xlws.FILTER($H$2:$H$7117,_xlfn.MAP($P$2:$P$7117,_xlfn.LAMBDA(_xlpm.x,_xlpm.x=$P4945))))</f>
        <v>2.9821073558648114E-4</v>
      </c>
      <c r="T4945" s="14">
        <f>$H4945/S4945</f>
        <v>0.16666666666666666</v>
      </c>
      <c r="U4945" s="14">
        <f>_xlfn.LET(_xlpm.freq,F4945,_xlpm.size,M4945+1,_xlpm.F,V4945,LOG(1+_xlpm.freq)*LOG(1+_xlpm.size)*_xlpm.F)</f>
        <v>7.268567409175164E-2</v>
      </c>
      <c r="V4945" s="14">
        <f>_xlfn.LET(_xlpm.a,T4945,_xlpm.b,R4945,2*_xlpm.a*_xlpm.b/(_xlpm.a+_xlpm.b))</f>
        <v>0.2857142857142857</v>
      </c>
      <c r="W4945" s="14">
        <f>_xlfn.LET(_xlpm.p,R4945,_xlpm.q,T4945,LOG(_xlpm.p/_xlpm.q))</f>
        <v>0.77815125038364363</v>
      </c>
      <c r="X4945" s="2"/>
    </row>
    <row r="4946" spans="1:24">
      <c r="A4946" s="1" t="str">
        <f>_xlfn.LET(_xlpm.sep," : ",CONCATENATE(O4946,_xlpm.sep,P4946))</f>
        <v>~dlowe~ : [dloʊ]</v>
      </c>
      <c r="B4946" s="1">
        <f>_xlfn.LET(_xlpm.d,$G4946,_xlpm.k,_xlfn.CONCAT(LEFT(TRIM(B$1),1),"*"),COUNTIF(_xlpm.d,_xlpm.k))</f>
        <v>0</v>
      </c>
      <c r="C4946" s="1">
        <f>_xlfn.LET(_xlpm.d,$G4946,_xlpm.k,_xlfn.CONCAT(LEFT(TRIM(C$1),1),"*"),COUNTIF(_xlpm.d,_xlpm.k))</f>
        <v>0</v>
      </c>
      <c r="D4946" s="1">
        <f>_xlfn.LET(_xlpm.d,$G4946,_xlpm.k,_xlfn.CONCAT(LEFT(TRIM(D$1),1),"*"),COUNTIF(_xlpm.d,_xlpm.k))</f>
        <v>0</v>
      </c>
      <c r="E4946" s="1">
        <f>LOG(F4946+1,10)</f>
        <v>0.30102999566398114</v>
      </c>
      <c r="F4946" s="7">
        <v>1</v>
      </c>
      <c r="G4946" s="9" t="s">
        <v>7126</v>
      </c>
      <c r="H4946" s="4">
        <f>F4946/freq.sum.r6e</f>
        <v>4.9701789264413521E-5</v>
      </c>
      <c r="I4946" s="1" t="str">
        <f>_xlfn.LET(_xlpm.sep,":",_xlpm.w,$G4946,LEFT(_xlpm.w,FIND(_xlpm.sep,_xlpm.w)-1))</f>
        <v>dloʊ</v>
      </c>
      <c r="J4946" s="1" t="str">
        <f>_xlfn.LET(_xlpm.sep,":",_xlpm.w,$G4946,RIGHT(_xlpm.w,LEN(_xlpm.w)-FIND(_xlpm.sep,_xlpm.w)))</f>
        <v>dlowe</v>
      </c>
      <c r="K4946" s="10">
        <f>_xlfn.LET(_xlpm.w,I4946,LEN(_xlpm.w))</f>
        <v>4</v>
      </c>
      <c r="L4946" s="10">
        <f>_xlfn.LET(_xlpm.w,J4946,LEN(_xlpm.w))</f>
        <v>5</v>
      </c>
      <c r="M4946" s="10">
        <f>_xlfn.LET(_xlpm.a,K4946,_xlpm.b,L4946,MAX(_xlpm.a,_xlpm.b))</f>
        <v>5</v>
      </c>
      <c r="N4946" s="10">
        <f>_xlfn.LET(_xlpm.d,(K4946,L4946),MAX(_xlpm.d)-MIN(_xlpm.d))</f>
        <v>1</v>
      </c>
      <c r="O4946" s="1" t="str">
        <f>_xlfn.LET(_xlpm.sep,":",_xlpm.w,$G4946,_xlfn.CONCAT("~",RIGHT(_xlpm.w,LEN(_xlpm.w)-FIND(_xlpm.sep,_xlpm.w)),"~"))</f>
        <v>~dlowe~</v>
      </c>
      <c r="P4946" s="1" t="str">
        <f>_xlfn.LET(_xlpm.sep,":",_xlpm.w,$G4946,_xlfn.CONCAT("[",LEFT(_xlpm.w,FIND(_xlpm.sep,_xlpm.w)-1),"]"))</f>
        <v>[dloʊ]</v>
      </c>
      <c r="Q4946" s="14" cm="1">
        <f t="array" ref="Q4946">SUM(_xlfn._xlws.FILTER($H$2:$H$7117,_xlfn.MAP($O$2:$O$7117,_xlfn.LAMBDA(_xlpm.x,_xlpm.x=$O4946))))</f>
        <v>4.9701789264413521E-5</v>
      </c>
      <c r="R4946" s="14">
        <f>$H4946/Q4946</f>
        <v>1</v>
      </c>
      <c r="S4946" s="14" cm="1">
        <f t="array" ref="S4946">SUM(_xlfn._xlws.FILTER($H$2:$H$7117,_xlfn.MAP($P$2:$P$7117,_xlfn.LAMBDA(_xlpm.x,_xlpm.x=$P4946))))</f>
        <v>2.9821073558648114E-4</v>
      </c>
      <c r="T4946" s="14">
        <f>$H4946/S4946</f>
        <v>0.16666666666666666</v>
      </c>
      <c r="U4946" s="14">
        <f>_xlfn.LET(_xlpm.freq,F4946,_xlpm.size,M4946+1,_xlpm.F,V4946,LOG(1+_xlpm.freq)*LOG(1+_xlpm.size)*_xlpm.F)</f>
        <v>7.268567409175164E-2</v>
      </c>
      <c r="V4946" s="14">
        <f>_xlfn.LET(_xlpm.a,T4946,_xlpm.b,R4946,2*_xlpm.a*_xlpm.b/(_xlpm.a+_xlpm.b))</f>
        <v>0.2857142857142857</v>
      </c>
      <c r="W4946" s="14">
        <f>_xlfn.LET(_xlpm.p,R4946,_xlpm.q,T4946,LOG(_xlpm.p/_xlpm.q))</f>
        <v>0.77815125038364363</v>
      </c>
      <c r="X4946" s="2"/>
    </row>
    <row r="4947" spans="1:24">
      <c r="A4947" s="1" t="str">
        <f>_xlfn.LET(_xlpm.sep," : ",CONCATENATE(O4947,_xlpm.sep,P4947))</f>
        <v>~ddogh~ : [dəʊ]</v>
      </c>
      <c r="B4947" s="1">
        <f>_xlfn.LET(_xlpm.d,$G4947,_xlpm.k,_xlfn.CONCAT(LEFT(TRIM(B$1),1),"*"),COUNTIF(_xlpm.d,_xlpm.k))</f>
        <v>0</v>
      </c>
      <c r="C4947" s="1">
        <f>_xlfn.LET(_xlpm.d,$G4947,_xlpm.k,_xlfn.CONCAT(LEFT(TRIM(C$1),1),"*"),COUNTIF(_xlpm.d,_xlpm.k))</f>
        <v>0</v>
      </c>
      <c r="D4947" s="1">
        <f>_xlfn.LET(_xlpm.d,$G4947,_xlpm.k,_xlfn.CONCAT(LEFT(TRIM(D$1),1),"*"),COUNTIF(_xlpm.d,_xlpm.k))</f>
        <v>0</v>
      </c>
      <c r="E4947" s="1">
        <f>LOG(F4947+1,10)</f>
        <v>0.30102999566398114</v>
      </c>
      <c r="F4947" s="7">
        <v>1</v>
      </c>
      <c r="G4947" s="9" t="s">
        <v>697</v>
      </c>
      <c r="H4947" s="4">
        <f>F4947/freq.sum.r6e</f>
        <v>4.9701789264413521E-5</v>
      </c>
      <c r="I4947" s="1" t="str">
        <f>_xlfn.LET(_xlpm.sep,":",_xlpm.w,$G4947,LEFT(_xlpm.w,FIND(_xlpm.sep,_xlpm.w)-1))</f>
        <v>dəʊ</v>
      </c>
      <c r="J4947" s="1" t="str">
        <f>_xlfn.LET(_xlpm.sep,":",_xlpm.w,$G4947,RIGHT(_xlpm.w,LEN(_xlpm.w)-FIND(_xlpm.sep,_xlpm.w)))</f>
        <v>ddogh</v>
      </c>
      <c r="K4947" s="10">
        <f>_xlfn.LET(_xlpm.w,I4947,LEN(_xlpm.w))</f>
        <v>3</v>
      </c>
      <c r="L4947" s="10">
        <f>_xlfn.LET(_xlpm.w,J4947,LEN(_xlpm.w))</f>
        <v>5</v>
      </c>
      <c r="M4947" s="10">
        <f>_xlfn.LET(_xlpm.a,K4947,_xlpm.b,L4947,MAX(_xlpm.a,_xlpm.b))</f>
        <v>5</v>
      </c>
      <c r="N4947" s="10">
        <f>_xlfn.LET(_xlpm.d,(K4947,L4947),MAX(_xlpm.d)-MIN(_xlpm.d))</f>
        <v>2</v>
      </c>
      <c r="O4947" s="1" t="str">
        <f>_xlfn.LET(_xlpm.sep,":",_xlpm.w,$G4947,_xlfn.CONCAT("~",RIGHT(_xlpm.w,LEN(_xlpm.w)-FIND(_xlpm.sep,_xlpm.w)),"~"))</f>
        <v>~ddogh~</v>
      </c>
      <c r="P4947" s="1" t="str">
        <f>_xlfn.LET(_xlpm.sep,":",_xlpm.w,$G4947,_xlfn.CONCAT("[",LEFT(_xlpm.w,FIND(_xlpm.sep,_xlpm.w)-1),"]"))</f>
        <v>[dəʊ]</v>
      </c>
      <c r="Q4947" s="14" cm="1">
        <f t="array" ref="Q4947">SUM(_xlfn._xlws.FILTER($H$2:$H$7117,_xlfn.MAP($O$2:$O$7117,_xlfn.LAMBDA(_xlpm.x,_xlpm.x=$O4947))))</f>
        <v>4.9701789264413521E-5</v>
      </c>
      <c r="R4947" s="14">
        <f>$H4947/Q4947</f>
        <v>1</v>
      </c>
      <c r="S4947" s="14" cm="1">
        <f t="array" ref="S4947">SUM(_xlfn._xlws.FILTER($H$2:$H$7117,_xlfn.MAP($P$2:$P$7117,_xlfn.LAMBDA(_xlpm.x,_xlpm.x=$P4947))))</f>
        <v>2.9821073558648114E-4</v>
      </c>
      <c r="T4947" s="14">
        <f>$H4947/S4947</f>
        <v>0.16666666666666666</v>
      </c>
      <c r="U4947" s="14">
        <f>_xlfn.LET(_xlpm.freq,F4947,_xlpm.size,M4947+1,_xlpm.F,V4947,LOG(1+_xlpm.freq)*LOG(1+_xlpm.size)*_xlpm.F)</f>
        <v>7.268567409175164E-2</v>
      </c>
      <c r="V4947" s="14">
        <f>_xlfn.LET(_xlpm.a,T4947,_xlpm.b,R4947,2*_xlpm.a*_xlpm.b/(_xlpm.a+_xlpm.b))</f>
        <v>0.2857142857142857</v>
      </c>
      <c r="W4947" s="14">
        <f>_xlfn.LET(_xlpm.p,R4947,_xlpm.q,T4947,LOG(_xlpm.p/_xlpm.q))</f>
        <v>0.77815125038364363</v>
      </c>
      <c r="X4947" s="2"/>
    </row>
    <row r="4948" spans="1:24">
      <c r="A4948" s="1" t="str">
        <f>_xlfn.LET(_xlpm.sep," : ",CONCATENATE(O4948,_xlpm.sep,P4948))</f>
        <v>~floow~ : [flɔ]</v>
      </c>
      <c r="B4948" s="1">
        <f>_xlfn.LET(_xlpm.d,$G4948,_xlpm.k,_xlfn.CONCAT(LEFT(TRIM(B$1),1),"*"),COUNTIF(_xlpm.d,_xlpm.k))</f>
        <v>0</v>
      </c>
      <c r="C4948" s="1">
        <f>_xlfn.LET(_xlpm.d,$G4948,_xlpm.k,_xlfn.CONCAT(LEFT(TRIM(C$1),1),"*"),COUNTIF(_xlpm.d,_xlpm.k))</f>
        <v>0</v>
      </c>
      <c r="D4948" s="1">
        <f>_xlfn.LET(_xlpm.d,$G4948,_xlpm.k,_xlfn.CONCAT(LEFT(TRIM(D$1),1),"*"),COUNTIF(_xlpm.d,_xlpm.k))</f>
        <v>0</v>
      </c>
      <c r="E4948" s="1">
        <f>LOG(F4948+1,10)</f>
        <v>0.30102999566398114</v>
      </c>
      <c r="F4948" s="7">
        <v>1</v>
      </c>
      <c r="G4948" s="9" t="s">
        <v>929</v>
      </c>
      <c r="H4948" s="4">
        <f>F4948/freq.sum.r6e</f>
        <v>4.9701789264413521E-5</v>
      </c>
      <c r="I4948" s="1" t="str">
        <f>_xlfn.LET(_xlpm.sep,":",_xlpm.w,$G4948,LEFT(_xlpm.w,FIND(_xlpm.sep,_xlpm.w)-1))</f>
        <v>flɔ</v>
      </c>
      <c r="J4948" s="1" t="str">
        <f>_xlfn.LET(_xlpm.sep,":",_xlpm.w,$G4948,RIGHT(_xlpm.w,LEN(_xlpm.w)-FIND(_xlpm.sep,_xlpm.w)))</f>
        <v>floow</v>
      </c>
      <c r="K4948" s="10">
        <f>_xlfn.LET(_xlpm.w,I4948,LEN(_xlpm.w))</f>
        <v>3</v>
      </c>
      <c r="L4948" s="10">
        <f>_xlfn.LET(_xlpm.w,J4948,LEN(_xlpm.w))</f>
        <v>5</v>
      </c>
      <c r="M4948" s="10">
        <f>_xlfn.LET(_xlpm.a,K4948,_xlpm.b,L4948,MAX(_xlpm.a,_xlpm.b))</f>
        <v>5</v>
      </c>
      <c r="N4948" s="10">
        <f>_xlfn.LET(_xlpm.d,(K4948,L4948),MAX(_xlpm.d)-MIN(_xlpm.d))</f>
        <v>2</v>
      </c>
      <c r="O4948" s="1" t="str">
        <f>_xlfn.LET(_xlpm.sep,":",_xlpm.w,$G4948,_xlfn.CONCAT("~",RIGHT(_xlpm.w,LEN(_xlpm.w)-FIND(_xlpm.sep,_xlpm.w)),"~"))</f>
        <v>~floow~</v>
      </c>
      <c r="P4948" s="1" t="str">
        <f>_xlfn.LET(_xlpm.sep,":",_xlpm.w,$G4948,_xlfn.CONCAT("[",LEFT(_xlpm.w,FIND(_xlpm.sep,_xlpm.w)-1),"]"))</f>
        <v>[flɔ]</v>
      </c>
      <c r="Q4948" s="14" cm="1">
        <f t="array" ref="Q4948">SUM(_xlfn._xlws.FILTER($H$2:$H$7117,_xlfn.MAP($O$2:$O$7117,_xlfn.LAMBDA(_xlpm.x,_xlpm.x=$O4948))))</f>
        <v>4.9701789264413521E-5</v>
      </c>
      <c r="R4948" s="14">
        <f>$H4948/Q4948</f>
        <v>1</v>
      </c>
      <c r="S4948" s="14" cm="1">
        <f t="array" ref="S4948">SUM(_xlfn._xlws.FILTER($H$2:$H$7117,_xlfn.MAP($P$2:$P$7117,_xlfn.LAMBDA(_xlpm.x,_xlpm.x=$P4948))))</f>
        <v>2.9821073558648114E-4</v>
      </c>
      <c r="T4948" s="14">
        <f>$H4948/S4948</f>
        <v>0.16666666666666666</v>
      </c>
      <c r="U4948" s="14">
        <f>_xlfn.LET(_xlpm.freq,F4948,_xlpm.size,M4948+1,_xlpm.F,V4948,LOG(1+_xlpm.freq)*LOG(1+_xlpm.size)*_xlpm.F)</f>
        <v>7.268567409175164E-2</v>
      </c>
      <c r="V4948" s="14">
        <f>_xlfn.LET(_xlpm.a,T4948,_xlpm.b,R4948,2*_xlpm.a*_xlpm.b/(_xlpm.a+_xlpm.b))</f>
        <v>0.2857142857142857</v>
      </c>
      <c r="W4948" s="14">
        <f>_xlfn.LET(_xlpm.p,R4948,_xlpm.q,T4948,LOG(_xlpm.p/_xlpm.q))</f>
        <v>0.77815125038364363</v>
      </c>
      <c r="X4948" s="2"/>
    </row>
    <row r="4949" spans="1:24">
      <c r="A4949" s="1" t="str">
        <f>_xlfn.LET(_xlpm.sep," : ",CONCATENATE(O4949,_xlpm.sep,P4949))</f>
        <v>~howgh~ : [haʊ]</v>
      </c>
      <c r="B4949" s="1">
        <f>_xlfn.LET(_xlpm.d,$G4949,_xlpm.k,_xlfn.CONCAT(LEFT(TRIM(B$1),1),"*"),COUNTIF(_xlpm.d,_xlpm.k))</f>
        <v>0</v>
      </c>
      <c r="C4949" s="1">
        <f>_xlfn.LET(_xlpm.d,$G4949,_xlpm.k,_xlfn.CONCAT(LEFT(TRIM(C$1),1),"*"),COUNTIF(_xlpm.d,_xlpm.k))</f>
        <v>0</v>
      </c>
      <c r="D4949" s="1">
        <f>_xlfn.LET(_xlpm.d,$G4949,_xlpm.k,_xlfn.CONCAT(LEFT(TRIM(D$1),1),"*"),COUNTIF(_xlpm.d,_xlpm.k))</f>
        <v>0</v>
      </c>
      <c r="E4949" s="1">
        <f>LOG(F4949+1,10)</f>
        <v>0.30102999566398114</v>
      </c>
      <c r="F4949" s="7">
        <v>1</v>
      </c>
      <c r="G4949" s="9" t="s">
        <v>1192</v>
      </c>
      <c r="H4949" s="4">
        <f>F4949/freq.sum.r6e</f>
        <v>4.9701789264413521E-5</v>
      </c>
      <c r="I4949" s="1" t="str">
        <f>_xlfn.LET(_xlpm.sep,":",_xlpm.w,$G4949,LEFT(_xlpm.w,FIND(_xlpm.sep,_xlpm.w)-1))</f>
        <v>haʊ</v>
      </c>
      <c r="J4949" s="1" t="str">
        <f>_xlfn.LET(_xlpm.sep,":",_xlpm.w,$G4949,RIGHT(_xlpm.w,LEN(_xlpm.w)-FIND(_xlpm.sep,_xlpm.w)))</f>
        <v>howgh</v>
      </c>
      <c r="K4949" s="10">
        <f>_xlfn.LET(_xlpm.w,I4949,LEN(_xlpm.w))</f>
        <v>3</v>
      </c>
      <c r="L4949" s="10">
        <f>_xlfn.LET(_xlpm.w,J4949,LEN(_xlpm.w))</f>
        <v>5</v>
      </c>
      <c r="M4949" s="10">
        <f>_xlfn.LET(_xlpm.a,K4949,_xlpm.b,L4949,MAX(_xlpm.a,_xlpm.b))</f>
        <v>5</v>
      </c>
      <c r="N4949" s="10">
        <f>_xlfn.LET(_xlpm.d,(K4949,L4949),MAX(_xlpm.d)-MIN(_xlpm.d))</f>
        <v>2</v>
      </c>
      <c r="O4949" s="1" t="str">
        <f>_xlfn.LET(_xlpm.sep,":",_xlpm.w,$G4949,_xlfn.CONCAT("~",RIGHT(_xlpm.w,LEN(_xlpm.w)-FIND(_xlpm.sep,_xlpm.w)),"~"))</f>
        <v>~howgh~</v>
      </c>
      <c r="P4949" s="1" t="str">
        <f>_xlfn.LET(_xlpm.sep,":",_xlpm.w,$G4949,_xlfn.CONCAT("[",LEFT(_xlpm.w,FIND(_xlpm.sep,_xlpm.w)-1),"]"))</f>
        <v>[haʊ]</v>
      </c>
      <c r="Q4949" s="14" cm="1">
        <f t="array" ref="Q4949">SUM(_xlfn._xlws.FILTER($H$2:$H$7117,_xlfn.MAP($O$2:$O$7117,_xlfn.LAMBDA(_xlpm.x,_xlpm.x=$O4949))))</f>
        <v>4.9701789264413521E-5</v>
      </c>
      <c r="R4949" s="14">
        <f>$H4949/Q4949</f>
        <v>1</v>
      </c>
      <c r="S4949" s="14" cm="1">
        <f t="array" ref="S4949">SUM(_xlfn._xlws.FILTER($H$2:$H$7117,_xlfn.MAP($P$2:$P$7117,_xlfn.LAMBDA(_xlpm.x,_xlpm.x=$P4949))))</f>
        <v>2.9821073558648114E-4</v>
      </c>
      <c r="T4949" s="14">
        <f>$H4949/S4949</f>
        <v>0.16666666666666666</v>
      </c>
      <c r="U4949" s="14">
        <f>_xlfn.LET(_xlpm.freq,F4949,_xlpm.size,M4949+1,_xlpm.F,V4949,LOG(1+_xlpm.freq)*LOG(1+_xlpm.size)*_xlpm.F)</f>
        <v>7.268567409175164E-2</v>
      </c>
      <c r="V4949" s="14">
        <f>_xlfn.LET(_xlpm.a,T4949,_xlpm.b,R4949,2*_xlpm.a*_xlpm.b/(_xlpm.a+_xlpm.b))</f>
        <v>0.2857142857142857</v>
      </c>
      <c r="W4949" s="14">
        <f>_xlfn.LET(_xlpm.p,R4949,_xlpm.q,T4949,LOG(_xlpm.p/_xlpm.q))</f>
        <v>0.77815125038364363</v>
      </c>
      <c r="X4949" s="2"/>
    </row>
    <row r="4950" spans="1:24">
      <c r="A4950" s="1" t="str">
        <f>_xlfn.LET(_xlpm.sep," : ",CONCATENATE(O4950,_xlpm.sep,P4950))</f>
        <v>~clowe~ : [kloʊ]</v>
      </c>
      <c r="B4950" s="1">
        <f>_xlfn.LET(_xlpm.d,$G4950,_xlpm.k,_xlfn.CONCAT(LEFT(TRIM(B$1),1),"*"),COUNTIF(_xlpm.d,_xlpm.k))</f>
        <v>0</v>
      </c>
      <c r="C4950" s="1">
        <f>_xlfn.LET(_xlpm.d,$G4950,_xlpm.k,_xlfn.CONCAT(LEFT(TRIM(C$1),1),"*"),COUNTIF(_xlpm.d,_xlpm.k))</f>
        <v>0</v>
      </c>
      <c r="D4950" s="1">
        <f>_xlfn.LET(_xlpm.d,$G4950,_xlpm.k,_xlfn.CONCAT(LEFT(TRIM(D$1),1),"*"),COUNTIF(_xlpm.d,_xlpm.k))</f>
        <v>0</v>
      </c>
      <c r="E4950" s="1">
        <f>LOG(F4950+1,10)</f>
        <v>0.30102999566398114</v>
      </c>
      <c r="F4950" s="7">
        <v>1</v>
      </c>
      <c r="G4950" s="9" t="s">
        <v>1460</v>
      </c>
      <c r="H4950" s="4">
        <f>F4950/freq.sum.r6e</f>
        <v>4.9701789264413521E-5</v>
      </c>
      <c r="I4950" s="4" t="str">
        <f>_xlfn.LET(_xlpm.sep,":",_xlpm.w,$G4950,LEFT(_xlpm.w,FIND(_xlpm.sep,_xlpm.w)-1))</f>
        <v>kloʊ</v>
      </c>
      <c r="J4950" s="4" t="str">
        <f>_xlfn.LET(_xlpm.sep,":",_xlpm.w,$G4950,RIGHT(_xlpm.w,LEN(_xlpm.w)-FIND(_xlpm.sep,_xlpm.w)))</f>
        <v>clowe</v>
      </c>
      <c r="K4950" s="10">
        <f>_xlfn.LET(_xlpm.w,I4950,LEN(_xlpm.w))</f>
        <v>4</v>
      </c>
      <c r="L4950" s="10">
        <f>_xlfn.LET(_xlpm.w,J4950,LEN(_xlpm.w))</f>
        <v>5</v>
      </c>
      <c r="M4950" s="10">
        <f>_xlfn.LET(_xlpm.a,K4950,_xlpm.b,L4950,MAX(_xlpm.a,_xlpm.b))</f>
        <v>5</v>
      </c>
      <c r="N4950" s="10">
        <f>_xlfn.LET(_xlpm.d,(K4950,L4950),MAX(_xlpm.d)-MIN(_xlpm.d))</f>
        <v>1</v>
      </c>
      <c r="O4950" s="1" t="str">
        <f>_xlfn.LET(_xlpm.sep,":",_xlpm.w,$G4950,_xlfn.CONCAT("~",RIGHT(_xlpm.w,LEN(_xlpm.w)-FIND(_xlpm.sep,_xlpm.w)),"~"))</f>
        <v>~clowe~</v>
      </c>
      <c r="P4950" s="1" t="str">
        <f>_xlfn.LET(_xlpm.sep,":",_xlpm.w,$G4950,_xlfn.CONCAT("[",LEFT(_xlpm.w,FIND(_xlpm.sep,_xlpm.w)-1),"]"))</f>
        <v>[kloʊ]</v>
      </c>
      <c r="Q4950" s="14" cm="1">
        <f t="array" ref="Q4950">SUM(_xlfn._xlws.FILTER($H$2:$H$7109,_xlfn.MAP($O$2:$O$7109,_xlfn.LAMBDA(_xlpm.x,_xlpm.x=$O4950))))</f>
        <v>4.9701789264413521E-5</v>
      </c>
      <c r="R4950" s="14">
        <f>$H4950/Q4950</f>
        <v>1</v>
      </c>
      <c r="S4950" s="14" cm="1">
        <f t="array" ref="S4950">SUM(_xlfn._xlws.FILTER($H$2:$H$7109,_xlfn.MAP($P$2:$P$7109,_xlfn.LAMBDA(_xlpm.x,_xlpm.x=$P4950))))</f>
        <v>2.9821073558648114E-4</v>
      </c>
      <c r="T4950" s="14">
        <f>$H4950/S4950</f>
        <v>0.16666666666666666</v>
      </c>
      <c r="U4950" s="14">
        <f>_xlfn.LET(_xlpm.freq,F4950,_xlpm.size,M4950+1,_xlpm.F,V4950,LOG(1+_xlpm.freq)*LOG(1+_xlpm.size)*_xlpm.F)</f>
        <v>7.268567409175164E-2</v>
      </c>
      <c r="V4950" s="14">
        <f>_xlfn.LET(_xlpm.a,T4950,_xlpm.b,R4950,2*_xlpm.a*_xlpm.b/(_xlpm.a+_xlpm.b))</f>
        <v>0.2857142857142857</v>
      </c>
      <c r="W4950" s="14">
        <f>_xlfn.LET(_xlpm.p,R4950,_xlpm.q,T4950,LOG(_xlpm.p/_xlpm.q))</f>
        <v>0.77815125038364363</v>
      </c>
      <c r="X4950" s="2"/>
    </row>
    <row r="4951" spans="1:24">
      <c r="A4951" s="1" t="str">
        <f>_xlfn.LET(_xlpm.sep," : ",CONCATENATE(O4951,_xlpm.sep,P4951))</f>
        <v>~ctogh~ : [ktoʊ]</v>
      </c>
      <c r="B4951" s="1">
        <f>_xlfn.LET(_xlpm.d,$G4951,_xlpm.k,_xlfn.CONCAT(LEFT(TRIM(B$1),1),"*"),COUNTIF(_xlpm.d,_xlpm.k))</f>
        <v>0</v>
      </c>
      <c r="C4951" s="1">
        <f>_xlfn.LET(_xlpm.d,$G4951,_xlpm.k,_xlfn.CONCAT(LEFT(TRIM(C$1),1),"*"),COUNTIF(_xlpm.d,_xlpm.k))</f>
        <v>0</v>
      </c>
      <c r="D4951" s="1">
        <f>_xlfn.LET(_xlpm.d,$G4951,_xlpm.k,_xlfn.CONCAT(LEFT(TRIM(D$1),1),"*"),COUNTIF(_xlpm.d,_xlpm.k))</f>
        <v>0</v>
      </c>
      <c r="E4951" s="1">
        <f>LOG(F4951+1,10)</f>
        <v>0.30102999566398114</v>
      </c>
      <c r="F4951" s="7">
        <v>1</v>
      </c>
      <c r="G4951" s="9" t="s">
        <v>1640</v>
      </c>
      <c r="H4951" s="4">
        <f>F4951/freq.sum.r6e</f>
        <v>4.9701789264413521E-5</v>
      </c>
      <c r="I4951" s="1" t="str">
        <f>_xlfn.LET(_xlpm.sep,":",_xlpm.w,$G4951,LEFT(_xlpm.w,FIND(_xlpm.sep,_xlpm.w)-1))</f>
        <v>ktoʊ</v>
      </c>
      <c r="J4951" s="1" t="str">
        <f>_xlfn.LET(_xlpm.sep,":",_xlpm.w,$G4951,RIGHT(_xlpm.w,LEN(_xlpm.w)-FIND(_xlpm.sep,_xlpm.w)))</f>
        <v>ctogh</v>
      </c>
      <c r="K4951" s="10">
        <f>_xlfn.LET(_xlpm.w,I4951,LEN(_xlpm.w))</f>
        <v>4</v>
      </c>
      <c r="L4951" s="10">
        <f>_xlfn.LET(_xlpm.w,J4951,LEN(_xlpm.w))</f>
        <v>5</v>
      </c>
      <c r="M4951" s="10">
        <f>_xlfn.LET(_xlpm.a,K4951,_xlpm.b,L4951,MAX(_xlpm.a,_xlpm.b))</f>
        <v>5</v>
      </c>
      <c r="N4951" s="10">
        <f>_xlfn.LET(_xlpm.d,(K4951,L4951),MAX(_xlpm.d)-MIN(_xlpm.d))</f>
        <v>1</v>
      </c>
      <c r="O4951" s="1" t="str">
        <f>_xlfn.LET(_xlpm.sep,":",_xlpm.w,$G4951,_xlfn.CONCAT("~",RIGHT(_xlpm.w,LEN(_xlpm.w)-FIND(_xlpm.sep,_xlpm.w)),"~"))</f>
        <v>~ctogh~</v>
      </c>
      <c r="P4951" s="1" t="str">
        <f>_xlfn.LET(_xlpm.sep,":",_xlpm.w,$G4951,_xlfn.CONCAT("[",LEFT(_xlpm.w,FIND(_xlpm.sep,_xlpm.w)-1),"]"))</f>
        <v>[ktoʊ]</v>
      </c>
      <c r="Q4951" s="14" cm="1">
        <f t="array" ref="Q4951">SUM(_xlfn._xlws.FILTER($H$2:$H$7117,_xlfn.MAP($O$2:$O$7117,_xlfn.LAMBDA(_xlpm.x,_xlpm.x=$O4951))))</f>
        <v>4.9701789264413521E-5</v>
      </c>
      <c r="R4951" s="14">
        <f>$H4951/Q4951</f>
        <v>1</v>
      </c>
      <c r="S4951" s="14" cm="1">
        <f t="array" ref="S4951">SUM(_xlfn._xlws.FILTER($H$2:$H$7117,_xlfn.MAP($P$2:$P$7117,_xlfn.LAMBDA(_xlpm.x,_xlpm.x=$P4951))))</f>
        <v>2.9821073558648114E-4</v>
      </c>
      <c r="T4951" s="14">
        <f>$H4951/S4951</f>
        <v>0.16666666666666666</v>
      </c>
      <c r="U4951" s="14">
        <f>_xlfn.LET(_xlpm.freq,F4951,_xlpm.size,M4951+1,_xlpm.F,V4951,LOG(1+_xlpm.freq)*LOG(1+_xlpm.size)*_xlpm.F)</f>
        <v>7.268567409175164E-2</v>
      </c>
      <c r="V4951" s="14">
        <f>_xlfn.LET(_xlpm.a,T4951,_xlpm.b,R4951,2*_xlpm.a*_xlpm.b/(_xlpm.a+_xlpm.b))</f>
        <v>0.2857142857142857</v>
      </c>
      <c r="W4951" s="14">
        <f>_xlfn.LET(_xlpm.p,R4951,_xlpm.q,T4951,LOG(_xlpm.p/_xlpm.q))</f>
        <v>0.77815125038364363</v>
      </c>
      <c r="X4951" s="2"/>
    </row>
    <row r="4952" spans="1:24">
      <c r="A4952" s="1" t="str">
        <f>_xlfn.LET(_xlpm.sep," : ",CONCATENATE(O4952,_xlpm.sep,P4952))</f>
        <v>~ctowe~ : [ktoʊ]</v>
      </c>
      <c r="B4952" s="1">
        <f>_xlfn.LET(_xlpm.d,$G4952,_xlpm.k,_xlfn.CONCAT(LEFT(TRIM(B$1),1),"*"),COUNTIF(_xlpm.d,_xlpm.k))</f>
        <v>0</v>
      </c>
      <c r="C4952" s="1">
        <f>_xlfn.LET(_xlpm.d,$G4952,_xlpm.k,_xlfn.CONCAT(LEFT(TRIM(C$1),1),"*"),COUNTIF(_xlpm.d,_xlpm.k))</f>
        <v>0</v>
      </c>
      <c r="D4952" s="1">
        <f>_xlfn.LET(_xlpm.d,$G4952,_xlpm.k,_xlfn.CONCAT(LEFT(TRIM(D$1),1),"*"),COUNTIF(_xlpm.d,_xlpm.k))</f>
        <v>0</v>
      </c>
      <c r="E4952" s="1">
        <f>LOG(F4952+1,10)</f>
        <v>0.30102999566398114</v>
      </c>
      <c r="F4952" s="7">
        <v>1</v>
      </c>
      <c r="G4952" s="9" t="s">
        <v>1642</v>
      </c>
      <c r="H4952" s="4">
        <f>F4952/freq.sum.r6e</f>
        <v>4.9701789264413521E-5</v>
      </c>
      <c r="I4952" s="1" t="str">
        <f>_xlfn.LET(_xlpm.sep,":",_xlpm.w,$G4952,LEFT(_xlpm.w,FIND(_xlpm.sep,_xlpm.w)-1))</f>
        <v>ktoʊ</v>
      </c>
      <c r="J4952" s="1" t="str">
        <f>_xlfn.LET(_xlpm.sep,":",_xlpm.w,$G4952,RIGHT(_xlpm.w,LEN(_xlpm.w)-FIND(_xlpm.sep,_xlpm.w)))</f>
        <v>ctowe</v>
      </c>
      <c r="K4952" s="10">
        <f>_xlfn.LET(_xlpm.w,I4952,LEN(_xlpm.w))</f>
        <v>4</v>
      </c>
      <c r="L4952" s="10">
        <f>_xlfn.LET(_xlpm.w,J4952,LEN(_xlpm.w))</f>
        <v>5</v>
      </c>
      <c r="M4952" s="10">
        <f>_xlfn.LET(_xlpm.a,K4952,_xlpm.b,L4952,MAX(_xlpm.a,_xlpm.b))</f>
        <v>5</v>
      </c>
      <c r="N4952" s="10">
        <f>_xlfn.LET(_xlpm.d,(K4952,L4952),MAX(_xlpm.d)-MIN(_xlpm.d))</f>
        <v>1</v>
      </c>
      <c r="O4952" s="1" t="str">
        <f>_xlfn.LET(_xlpm.sep,":",_xlpm.w,$G4952,_xlfn.CONCAT("~",RIGHT(_xlpm.w,LEN(_xlpm.w)-FIND(_xlpm.sep,_xlpm.w)),"~"))</f>
        <v>~ctowe~</v>
      </c>
      <c r="P4952" s="1" t="str">
        <f>_xlfn.LET(_xlpm.sep,":",_xlpm.w,$G4952,_xlfn.CONCAT("[",LEFT(_xlpm.w,FIND(_xlpm.sep,_xlpm.w)-1),"]"))</f>
        <v>[ktoʊ]</v>
      </c>
      <c r="Q4952" s="14" cm="1">
        <f t="array" ref="Q4952">SUM(_xlfn._xlws.FILTER($H$2:$H$7111,_xlfn.MAP($O$2:$O$7111,_xlfn.LAMBDA(_xlpm.x,_xlpm.x=$O4952))))</f>
        <v>4.9701789264413521E-5</v>
      </c>
      <c r="R4952" s="14">
        <f>$H4952/Q4952</f>
        <v>1</v>
      </c>
      <c r="S4952" s="14" cm="1">
        <f t="array" ref="S4952">SUM(_xlfn._xlws.FILTER($H$2:$H$7111,_xlfn.MAP($P$2:$P$7111,_xlfn.LAMBDA(_xlpm.x,_xlpm.x=$P4952))))</f>
        <v>2.9821073558648114E-4</v>
      </c>
      <c r="T4952" s="14">
        <f>$H4952/S4952</f>
        <v>0.16666666666666666</v>
      </c>
      <c r="U4952" s="14">
        <f>_xlfn.LET(_xlpm.freq,F4952,_xlpm.size,M4952+1,_xlpm.F,V4952,LOG(1+_xlpm.freq)*LOG(1+_xlpm.size)*_xlpm.F)</f>
        <v>7.268567409175164E-2</v>
      </c>
      <c r="V4952" s="14">
        <f>_xlfn.LET(_xlpm.a,T4952,_xlpm.b,R4952,2*_xlpm.a*_xlpm.b/(_xlpm.a+_xlpm.b))</f>
        <v>0.2857142857142857</v>
      </c>
      <c r="W4952" s="14">
        <f>_xlfn.LET(_xlpm.p,R4952,_xlpm.q,T4952,LOG(_xlpm.p/_xlpm.q))</f>
        <v>0.77815125038364363</v>
      </c>
      <c r="X4952" s="2"/>
    </row>
    <row r="4953" spans="1:24">
      <c r="A4953" s="1" t="str">
        <f>_xlfn.LET(_xlpm.sep," : ",CONCATENATE(O4953,_xlpm.sep,P4953))</f>
        <v>~lbowe~ : [lboʊ]</v>
      </c>
      <c r="B4953" s="1">
        <f>_xlfn.LET(_xlpm.d,$G4953,_xlpm.k,_xlfn.CONCAT(LEFT(TRIM(B$1),1),"*"),COUNTIF(_xlpm.d,_xlpm.k))</f>
        <v>0</v>
      </c>
      <c r="C4953" s="1">
        <f>_xlfn.LET(_xlpm.d,$G4953,_xlpm.k,_xlfn.CONCAT(LEFT(TRIM(C$1),1),"*"),COUNTIF(_xlpm.d,_xlpm.k))</f>
        <v>0</v>
      </c>
      <c r="D4953" s="1">
        <f>_xlfn.LET(_xlpm.d,$G4953,_xlpm.k,_xlfn.CONCAT(LEFT(TRIM(D$1),1),"*"),COUNTIF(_xlpm.d,_xlpm.k))</f>
        <v>0</v>
      </c>
      <c r="E4953" s="1">
        <f>LOG(F4953+1,10)</f>
        <v>0.30102999566398114</v>
      </c>
      <c r="F4953" s="7">
        <v>1</v>
      </c>
      <c r="G4953" s="9" t="s">
        <v>7130</v>
      </c>
      <c r="H4953" s="4">
        <f>F4953/freq.sum.r6e</f>
        <v>4.9701789264413521E-5</v>
      </c>
      <c r="I4953" s="1" t="str">
        <f>_xlfn.LET(_xlpm.sep,":",_xlpm.w,$G4953,LEFT(_xlpm.w,FIND(_xlpm.sep,_xlpm.w)-1))</f>
        <v>lboʊ</v>
      </c>
      <c r="J4953" s="1" t="str">
        <f>_xlfn.LET(_xlpm.sep,":",_xlpm.w,$G4953,RIGHT(_xlpm.w,LEN(_xlpm.w)-FIND(_xlpm.sep,_xlpm.w)))</f>
        <v>lbowe</v>
      </c>
      <c r="K4953" s="10">
        <f>_xlfn.LET(_xlpm.w,I4953,LEN(_xlpm.w))</f>
        <v>4</v>
      </c>
      <c r="L4953" s="10">
        <f>_xlfn.LET(_xlpm.w,J4953,LEN(_xlpm.w))</f>
        <v>5</v>
      </c>
      <c r="M4953" s="10">
        <f>_xlfn.LET(_xlpm.a,K4953,_xlpm.b,L4953,MAX(_xlpm.a,_xlpm.b))</f>
        <v>5</v>
      </c>
      <c r="N4953" s="10">
        <f>_xlfn.LET(_xlpm.d,(K4953,L4953),MAX(_xlpm.d)-MIN(_xlpm.d))</f>
        <v>1</v>
      </c>
      <c r="O4953" s="1" t="str">
        <f>_xlfn.LET(_xlpm.sep,":",_xlpm.w,$G4953,_xlfn.CONCAT("~",RIGHT(_xlpm.w,LEN(_xlpm.w)-FIND(_xlpm.sep,_xlpm.w)),"~"))</f>
        <v>~lbowe~</v>
      </c>
      <c r="P4953" s="1" t="str">
        <f>_xlfn.LET(_xlpm.sep,":",_xlpm.w,$G4953,_xlfn.CONCAT("[",LEFT(_xlpm.w,FIND(_xlpm.sep,_xlpm.w)-1),"]"))</f>
        <v>[lboʊ]</v>
      </c>
      <c r="Q4953" s="14" cm="1">
        <f t="array" ref="Q4953">SUM(_xlfn._xlws.FILTER($H$2:$H$7117,_xlfn.MAP($O$2:$O$7117,_xlfn.LAMBDA(_xlpm.x,_xlpm.x=$O4953))))</f>
        <v>4.9701789264413521E-5</v>
      </c>
      <c r="R4953" s="14">
        <f>$H4953/Q4953</f>
        <v>1</v>
      </c>
      <c r="S4953" s="14" cm="1">
        <f t="array" ref="S4953">SUM(_xlfn._xlws.FILTER($H$2:$H$7117,_xlfn.MAP($P$2:$P$7117,_xlfn.LAMBDA(_xlpm.x,_xlpm.x=$P4953))))</f>
        <v>2.9821073558648114E-4</v>
      </c>
      <c r="T4953" s="14">
        <f>$H4953/S4953</f>
        <v>0.16666666666666666</v>
      </c>
      <c r="U4953" s="14">
        <f>_xlfn.LET(_xlpm.freq,F4953,_xlpm.size,M4953+1,_xlpm.F,V4953,LOG(1+_xlpm.freq)*LOG(1+_xlpm.size)*_xlpm.F)</f>
        <v>7.268567409175164E-2</v>
      </c>
      <c r="V4953" s="14">
        <f>_xlfn.LET(_xlpm.a,T4953,_xlpm.b,R4953,2*_xlpm.a*_xlpm.b/(_xlpm.a+_xlpm.b))</f>
        <v>0.2857142857142857</v>
      </c>
      <c r="W4953" s="14">
        <f>_xlfn.LET(_xlpm.p,R4953,_xlpm.q,T4953,LOG(_xlpm.p/_xlpm.q))</f>
        <v>0.77815125038364363</v>
      </c>
      <c r="X4953" s="2"/>
    </row>
    <row r="4954" spans="1:24">
      <c r="A4954" s="1" t="str">
        <f>_xlfn.LET(_xlpm.sep," : ",CONCATENATE(O4954,_xlpm.sep,P4954))</f>
        <v>~lmowe~ : [lmoʊ]</v>
      </c>
      <c r="B4954" s="1">
        <f>_xlfn.LET(_xlpm.d,$G4954,_xlpm.k,_xlfn.CONCAT(LEFT(TRIM(B$1),1),"*"),COUNTIF(_xlpm.d,_xlpm.k))</f>
        <v>0</v>
      </c>
      <c r="C4954" s="1">
        <f>_xlfn.LET(_xlpm.d,$G4954,_xlpm.k,_xlfn.CONCAT(LEFT(TRIM(C$1),1),"*"),COUNTIF(_xlpm.d,_xlpm.k))</f>
        <v>0</v>
      </c>
      <c r="D4954" s="1">
        <f>_xlfn.LET(_xlpm.d,$G4954,_xlpm.k,_xlfn.CONCAT(LEFT(TRIM(D$1),1),"*"),COUNTIF(_xlpm.d,_xlpm.k))</f>
        <v>0</v>
      </c>
      <c r="E4954" s="1">
        <f>LOG(F4954+1,10)</f>
        <v>0.30102999566398114</v>
      </c>
      <c r="F4954" s="7">
        <v>1</v>
      </c>
      <c r="G4954" s="9" t="s">
        <v>2147</v>
      </c>
      <c r="H4954" s="4">
        <f>F4954/freq.sum.r6e</f>
        <v>4.9701789264413521E-5</v>
      </c>
      <c r="I4954" s="1" t="str">
        <f>_xlfn.LET(_xlpm.sep,":",_xlpm.w,$G4954,LEFT(_xlpm.w,FIND(_xlpm.sep,_xlpm.w)-1))</f>
        <v>lmoʊ</v>
      </c>
      <c r="J4954" s="1" t="str">
        <f>_xlfn.LET(_xlpm.sep,":",_xlpm.w,$G4954,RIGHT(_xlpm.w,LEN(_xlpm.w)-FIND(_xlpm.sep,_xlpm.w)))</f>
        <v>lmowe</v>
      </c>
      <c r="K4954" s="10">
        <f>_xlfn.LET(_xlpm.w,I4954,LEN(_xlpm.w))</f>
        <v>4</v>
      </c>
      <c r="L4954" s="10">
        <f>_xlfn.LET(_xlpm.w,J4954,LEN(_xlpm.w))</f>
        <v>5</v>
      </c>
      <c r="M4954" s="10">
        <f>_xlfn.LET(_xlpm.a,K4954,_xlpm.b,L4954,MAX(_xlpm.a,_xlpm.b))</f>
        <v>5</v>
      </c>
      <c r="N4954" s="10">
        <f>_xlfn.LET(_xlpm.d,(K4954,L4954),MAX(_xlpm.d)-MIN(_xlpm.d))</f>
        <v>1</v>
      </c>
      <c r="O4954" s="1" t="str">
        <f>_xlfn.LET(_xlpm.sep,":",_xlpm.w,$G4954,_xlfn.CONCAT("~",RIGHT(_xlpm.w,LEN(_xlpm.w)-FIND(_xlpm.sep,_xlpm.w)),"~"))</f>
        <v>~lmowe~</v>
      </c>
      <c r="P4954" s="1" t="str">
        <f>_xlfn.LET(_xlpm.sep,":",_xlpm.w,$G4954,_xlfn.CONCAT("[",LEFT(_xlpm.w,FIND(_xlpm.sep,_xlpm.w)-1),"]"))</f>
        <v>[lmoʊ]</v>
      </c>
      <c r="Q4954" s="14" cm="1">
        <f t="array" ref="Q4954">SUM(_xlfn._xlws.FILTER($H$2:$H$7117,_xlfn.MAP($O$2:$O$7117,_xlfn.LAMBDA(_xlpm.x,_xlpm.x=$O4954))))</f>
        <v>4.9701789264413521E-5</v>
      </c>
      <c r="R4954" s="14">
        <f>$H4954/Q4954</f>
        <v>1</v>
      </c>
      <c r="S4954" s="14" cm="1">
        <f t="array" ref="S4954">SUM(_xlfn._xlws.FILTER($H$2:$H$7117,_xlfn.MAP($P$2:$P$7117,_xlfn.LAMBDA(_xlpm.x,_xlpm.x=$P4954))))</f>
        <v>2.9821073558648114E-4</v>
      </c>
      <c r="T4954" s="14">
        <f>$H4954/S4954</f>
        <v>0.16666666666666666</v>
      </c>
      <c r="U4954" s="14">
        <f>_xlfn.LET(_xlpm.freq,F4954,_xlpm.size,M4954+1,_xlpm.F,V4954,LOG(1+_xlpm.freq)*LOG(1+_xlpm.size)*_xlpm.F)</f>
        <v>7.268567409175164E-2</v>
      </c>
      <c r="V4954" s="14">
        <f>_xlfn.LET(_xlpm.a,T4954,_xlpm.b,R4954,2*_xlpm.a*_xlpm.b/(_xlpm.a+_xlpm.b))</f>
        <v>0.2857142857142857</v>
      </c>
      <c r="W4954" s="14">
        <f>_xlfn.LET(_xlpm.p,R4954,_xlpm.q,T4954,LOG(_xlpm.p/_xlpm.q))</f>
        <v>0.77815125038364363</v>
      </c>
      <c r="X4954" s="2"/>
    </row>
    <row r="4955" spans="1:24">
      <c r="A4955" s="1" t="str">
        <f>_xlfn.LET(_xlpm.sep," : ",CONCATENATE(O4955,_xlpm.sep,P4955))</f>
        <v>~lgogh~ : [lɡoʊ]</v>
      </c>
      <c r="B4955" s="1">
        <f>_xlfn.LET(_xlpm.d,$G4955,_xlpm.k,_xlfn.CONCAT(LEFT(TRIM(B$1),1),"*"),COUNTIF(_xlpm.d,_xlpm.k))</f>
        <v>0</v>
      </c>
      <c r="C4955" s="1">
        <f>_xlfn.LET(_xlpm.d,$G4955,_xlpm.k,_xlfn.CONCAT(LEFT(TRIM(C$1),1),"*"),COUNTIF(_xlpm.d,_xlpm.k))</f>
        <v>0</v>
      </c>
      <c r="D4955" s="1">
        <f>_xlfn.LET(_xlpm.d,$G4955,_xlpm.k,_xlfn.CONCAT(LEFT(TRIM(D$1),1),"*"),COUNTIF(_xlpm.d,_xlpm.k))</f>
        <v>0</v>
      </c>
      <c r="E4955" s="1">
        <f>LOG(F4955+1,10)</f>
        <v>0.30102999566398114</v>
      </c>
      <c r="F4955" s="7">
        <v>1</v>
      </c>
      <c r="G4955" s="9" t="s">
        <v>2409</v>
      </c>
      <c r="H4955" s="4">
        <f>F4955/freq.sum.r6e</f>
        <v>4.9701789264413521E-5</v>
      </c>
      <c r="I4955" s="1" t="str">
        <f>_xlfn.LET(_xlpm.sep,":",_xlpm.w,$G4955,LEFT(_xlpm.w,FIND(_xlpm.sep,_xlpm.w)-1))</f>
        <v>lɡoʊ</v>
      </c>
      <c r="J4955" s="1" t="str">
        <f>_xlfn.LET(_xlpm.sep,":",_xlpm.w,$G4955,RIGHT(_xlpm.w,LEN(_xlpm.w)-FIND(_xlpm.sep,_xlpm.w)))</f>
        <v>lgogh</v>
      </c>
      <c r="K4955" s="10">
        <f>_xlfn.LET(_xlpm.w,I4955,LEN(_xlpm.w))</f>
        <v>4</v>
      </c>
      <c r="L4955" s="10">
        <f>_xlfn.LET(_xlpm.w,J4955,LEN(_xlpm.w))</f>
        <v>5</v>
      </c>
      <c r="M4955" s="10">
        <f>_xlfn.LET(_xlpm.a,K4955,_xlpm.b,L4955,MAX(_xlpm.a,_xlpm.b))</f>
        <v>5</v>
      </c>
      <c r="N4955" s="10">
        <f>_xlfn.LET(_xlpm.d,(K4955,L4955),MAX(_xlpm.d)-MIN(_xlpm.d))</f>
        <v>1</v>
      </c>
      <c r="O4955" s="1" t="str">
        <f>_xlfn.LET(_xlpm.sep,":",_xlpm.w,$G4955,_xlfn.CONCAT("~",RIGHT(_xlpm.w,LEN(_xlpm.w)-FIND(_xlpm.sep,_xlpm.w)),"~"))</f>
        <v>~lgogh~</v>
      </c>
      <c r="P4955" s="1" t="str">
        <f>_xlfn.LET(_xlpm.sep,":",_xlpm.w,$G4955,_xlfn.CONCAT("[",LEFT(_xlpm.w,FIND(_xlpm.sep,_xlpm.w)-1),"]"))</f>
        <v>[lɡoʊ]</v>
      </c>
      <c r="Q4955" s="14" cm="1">
        <f t="array" ref="Q4955">SUM(_xlfn._xlws.FILTER($H$2:$H$7111,_xlfn.MAP($O$2:$O$7111,_xlfn.LAMBDA(_xlpm.x,_xlpm.x=$O4955))))</f>
        <v>4.9701789264413521E-5</v>
      </c>
      <c r="R4955" s="14">
        <f>$H4955/Q4955</f>
        <v>1</v>
      </c>
      <c r="S4955" s="14" cm="1">
        <f t="array" ref="S4955">SUM(_xlfn._xlws.FILTER($H$2:$H$7111,_xlfn.MAP($P$2:$P$7111,_xlfn.LAMBDA(_xlpm.x,_xlpm.x=$P4955))))</f>
        <v>2.9821073558648114E-4</v>
      </c>
      <c r="T4955" s="14">
        <f>$H4955/S4955</f>
        <v>0.16666666666666666</v>
      </c>
      <c r="U4955" s="14">
        <f>_xlfn.LET(_xlpm.freq,F4955,_xlpm.size,M4955+1,_xlpm.F,V4955,LOG(1+_xlpm.freq)*LOG(1+_xlpm.size)*_xlpm.F)</f>
        <v>7.268567409175164E-2</v>
      </c>
      <c r="V4955" s="14">
        <f>_xlfn.LET(_xlpm.a,T4955,_xlpm.b,R4955,2*_xlpm.a*_xlpm.b/(_xlpm.a+_xlpm.b))</f>
        <v>0.2857142857142857</v>
      </c>
      <c r="W4955" s="14">
        <f>_xlfn.LET(_xlpm.p,R4955,_xlpm.q,T4955,LOG(_xlpm.p/_xlpm.q))</f>
        <v>0.77815125038364363</v>
      </c>
      <c r="X4955" s="2"/>
    </row>
    <row r="4956" spans="1:24">
      <c r="A4956" s="1" t="str">
        <f>_xlfn.LET(_xlpm.sep," : ",CONCATENATE(O4956,_xlpm.sep,P4956))</f>
        <v>~lgowe~ : [lɡoʊ]</v>
      </c>
      <c r="B4956" s="1">
        <f>_xlfn.LET(_xlpm.d,$G4956,_xlpm.k,_xlfn.CONCAT(LEFT(TRIM(B$1),1),"*"),COUNTIF(_xlpm.d,_xlpm.k))</f>
        <v>0</v>
      </c>
      <c r="C4956" s="1">
        <f>_xlfn.LET(_xlpm.d,$G4956,_xlpm.k,_xlfn.CONCAT(LEFT(TRIM(C$1),1),"*"),COUNTIF(_xlpm.d,_xlpm.k))</f>
        <v>0</v>
      </c>
      <c r="D4956" s="1">
        <f>_xlfn.LET(_xlpm.d,$G4956,_xlpm.k,_xlfn.CONCAT(LEFT(TRIM(D$1),1),"*"),COUNTIF(_xlpm.d,_xlpm.k))</f>
        <v>0</v>
      </c>
      <c r="E4956" s="1">
        <f>LOG(F4956+1,10)</f>
        <v>0.30102999566398114</v>
      </c>
      <c r="F4956" s="7">
        <v>1</v>
      </c>
      <c r="G4956" s="9" t="s">
        <v>2411</v>
      </c>
      <c r="H4956" s="4">
        <f>F4956/freq.sum.r6e</f>
        <v>4.9701789264413521E-5</v>
      </c>
      <c r="I4956" s="4" t="str">
        <f>_xlfn.LET(_xlpm.sep,":",_xlpm.w,$G4956,LEFT(_xlpm.w,FIND(_xlpm.sep,_xlpm.w)-1))</f>
        <v>lɡoʊ</v>
      </c>
      <c r="J4956" s="4" t="str">
        <f>_xlfn.LET(_xlpm.sep,":",_xlpm.w,$G4956,RIGHT(_xlpm.w,LEN(_xlpm.w)-FIND(_xlpm.sep,_xlpm.w)))</f>
        <v>lgowe</v>
      </c>
      <c r="K4956" s="10">
        <f>_xlfn.LET(_xlpm.w,I4956,LEN(_xlpm.w))</f>
        <v>4</v>
      </c>
      <c r="L4956" s="10">
        <f>_xlfn.LET(_xlpm.w,J4956,LEN(_xlpm.w))</f>
        <v>5</v>
      </c>
      <c r="M4956" s="10">
        <f>_xlfn.LET(_xlpm.a,K4956,_xlpm.b,L4956,MAX(_xlpm.a,_xlpm.b))</f>
        <v>5</v>
      </c>
      <c r="N4956" s="10">
        <f>_xlfn.LET(_xlpm.d,(K4956,L4956),MAX(_xlpm.d)-MIN(_xlpm.d))</f>
        <v>1</v>
      </c>
      <c r="O4956" s="1" t="str">
        <f>_xlfn.LET(_xlpm.sep,":",_xlpm.w,$G4956,_xlfn.CONCAT("~",RIGHT(_xlpm.w,LEN(_xlpm.w)-FIND(_xlpm.sep,_xlpm.w)),"~"))</f>
        <v>~lgowe~</v>
      </c>
      <c r="P4956" s="1" t="str">
        <f>_xlfn.LET(_xlpm.sep,":",_xlpm.w,$G4956,_xlfn.CONCAT("[",LEFT(_xlpm.w,FIND(_xlpm.sep,_xlpm.w)-1),"]"))</f>
        <v>[lɡoʊ]</v>
      </c>
      <c r="Q4956" s="14" cm="1">
        <f t="array" ref="Q4956">SUM(_xlfn._xlws.FILTER($H$2:$H$7109,_xlfn.MAP($O$2:$O$7109,_xlfn.LAMBDA(_xlpm.x,_xlpm.x=$O4956))))</f>
        <v>4.9701789264413521E-5</v>
      </c>
      <c r="R4956" s="14">
        <f>$H4956/Q4956</f>
        <v>1</v>
      </c>
      <c r="S4956" s="14" cm="1">
        <f t="array" ref="S4956">SUM(_xlfn._xlws.FILTER($H$2:$H$7109,_xlfn.MAP($P$2:$P$7109,_xlfn.LAMBDA(_xlpm.x,_xlpm.x=$P4956))))</f>
        <v>2.9821073558648114E-4</v>
      </c>
      <c r="T4956" s="14">
        <f>$H4956/S4956</f>
        <v>0.16666666666666666</v>
      </c>
      <c r="U4956" s="14">
        <f>_xlfn.LET(_xlpm.freq,F4956,_xlpm.size,M4956+1,_xlpm.F,V4956,LOG(1+_xlpm.freq)*LOG(1+_xlpm.size)*_xlpm.F)</f>
        <v>7.268567409175164E-2</v>
      </c>
      <c r="V4956" s="14">
        <f>_xlfn.LET(_xlpm.a,T4956,_xlpm.b,R4956,2*_xlpm.a*_xlpm.b/(_xlpm.a+_xlpm.b))</f>
        <v>0.2857142857142857</v>
      </c>
      <c r="W4956" s="14">
        <f>_xlfn.LET(_xlpm.p,R4956,_xlpm.q,T4956,LOG(_xlpm.p/_xlpm.q))</f>
        <v>0.77815125038364363</v>
      </c>
      <c r="X4956" s="2"/>
    </row>
    <row r="4957" spans="1:24">
      <c r="A4957" s="1" t="str">
        <f>_xlfn.LET(_xlpm.sep," : ",CONCATENATE(O4957,_xlpm.sep,P4957))</f>
        <v>~mpowe~ : [mpoʊ]</v>
      </c>
      <c r="B4957" s="1">
        <f>_xlfn.LET(_xlpm.d,$G4957,_xlpm.k,_xlfn.CONCAT(LEFT(TRIM(B$1),1),"*"),COUNTIF(_xlpm.d,_xlpm.k))</f>
        <v>0</v>
      </c>
      <c r="C4957" s="1">
        <f>_xlfn.LET(_xlpm.d,$G4957,_xlpm.k,_xlfn.CONCAT(LEFT(TRIM(C$1),1),"*"),COUNTIF(_xlpm.d,_xlpm.k))</f>
        <v>1</v>
      </c>
      <c r="D4957" s="1">
        <f>_xlfn.LET(_xlpm.d,$G4957,_xlpm.k,_xlfn.CONCAT(LEFT(TRIM(D$1),1),"*"),COUNTIF(_xlpm.d,_xlpm.k))</f>
        <v>0</v>
      </c>
      <c r="E4957" s="1">
        <f>LOG(F4957+1,10)</f>
        <v>0.30102999566398114</v>
      </c>
      <c r="F4957" s="7">
        <v>1</v>
      </c>
      <c r="G4957" s="9" t="s">
        <v>2623</v>
      </c>
      <c r="H4957" s="4">
        <f>F4957/freq.sum.r6e</f>
        <v>4.9701789264413521E-5</v>
      </c>
      <c r="I4957" s="1" t="str">
        <f>_xlfn.LET(_xlpm.sep,":",_xlpm.w,$G4957,LEFT(_xlpm.w,FIND(_xlpm.sep,_xlpm.w)-1))</f>
        <v>mpoʊ</v>
      </c>
      <c r="J4957" s="1" t="str">
        <f>_xlfn.LET(_xlpm.sep,":",_xlpm.w,$G4957,RIGHT(_xlpm.w,LEN(_xlpm.w)-FIND(_xlpm.sep,_xlpm.w)))</f>
        <v>mpowe</v>
      </c>
      <c r="K4957" s="10">
        <f>_xlfn.LET(_xlpm.w,I4957,LEN(_xlpm.w))</f>
        <v>4</v>
      </c>
      <c r="L4957" s="10">
        <f>_xlfn.LET(_xlpm.w,J4957,LEN(_xlpm.w))</f>
        <v>5</v>
      </c>
      <c r="M4957" s="10">
        <f>_xlfn.LET(_xlpm.a,K4957,_xlpm.b,L4957,MAX(_xlpm.a,_xlpm.b))</f>
        <v>5</v>
      </c>
      <c r="N4957" s="10">
        <f>_xlfn.LET(_xlpm.d,(K4957,L4957),MAX(_xlpm.d)-MIN(_xlpm.d))</f>
        <v>1</v>
      </c>
      <c r="O4957" s="1" t="str">
        <f>_xlfn.LET(_xlpm.sep,":",_xlpm.w,$G4957,_xlfn.CONCAT("~",RIGHT(_xlpm.w,LEN(_xlpm.w)-FIND(_xlpm.sep,_xlpm.w)),"~"))</f>
        <v>~mpowe~</v>
      </c>
      <c r="P4957" s="1" t="str">
        <f>_xlfn.LET(_xlpm.sep,":",_xlpm.w,$G4957,_xlfn.CONCAT("[",LEFT(_xlpm.w,FIND(_xlpm.sep,_xlpm.w)-1),"]"))</f>
        <v>[mpoʊ]</v>
      </c>
      <c r="Q4957" s="14" cm="1">
        <f t="array" ref="Q4957">SUM(_xlfn._xlws.FILTER($H$2:$H$7117,_xlfn.MAP($O$2:$O$7117,_xlfn.LAMBDA(_xlpm.x,_xlpm.x=$O4957))))</f>
        <v>4.9701789264413521E-5</v>
      </c>
      <c r="R4957" s="14">
        <f>$H4957/Q4957</f>
        <v>1</v>
      </c>
      <c r="S4957" s="14" cm="1">
        <f t="array" ref="S4957">SUM(_xlfn._xlws.FILTER($H$2:$H$7117,_xlfn.MAP($P$2:$P$7117,_xlfn.LAMBDA(_xlpm.x,_xlpm.x=$P4957))))</f>
        <v>2.9821073558648114E-4</v>
      </c>
      <c r="T4957" s="14">
        <f>$H4957/S4957</f>
        <v>0.16666666666666666</v>
      </c>
      <c r="U4957" s="14">
        <f>_xlfn.LET(_xlpm.freq,F4957,_xlpm.size,M4957+1,_xlpm.F,V4957,LOG(1+_xlpm.freq)*LOG(1+_xlpm.size)*_xlpm.F)</f>
        <v>7.268567409175164E-2</v>
      </c>
      <c r="V4957" s="14">
        <f>_xlfn.LET(_xlpm.a,T4957,_xlpm.b,R4957,2*_xlpm.a*_xlpm.b/(_xlpm.a+_xlpm.b))</f>
        <v>0.2857142857142857</v>
      </c>
      <c r="W4957" s="14">
        <f>_xlfn.LET(_xlpm.p,R4957,_xlpm.q,T4957,LOG(_xlpm.p/_xlpm.q))</f>
        <v>0.77815125038364363</v>
      </c>
      <c r="X4957" s="2"/>
    </row>
    <row r="4958" spans="1:24">
      <c r="A4958" s="1" t="str">
        <f>_xlfn.LET(_xlpm.sep," : ",CONCATENATE(O4958,_xlpm.sep,P4958))</f>
        <v>~lmogh~ : [lmoʊ]</v>
      </c>
      <c r="B4958" s="1">
        <f>_xlfn.LET(_xlpm.d,$G4958,_xlpm.k,_xlfn.CONCAT(LEFT(TRIM(B$1),1),"*"),COUNTIF(_xlpm.d,_xlpm.k))</f>
        <v>0</v>
      </c>
      <c r="C4958" s="1">
        <f>_xlfn.LET(_xlpm.d,$G4958,_xlpm.k,_xlfn.CONCAT(LEFT(TRIM(C$1),1),"*"),COUNTIF(_xlpm.d,_xlpm.k))</f>
        <v>0</v>
      </c>
      <c r="D4958" s="1">
        <f>_xlfn.LET(_xlpm.d,$G4958,_xlpm.k,_xlfn.CONCAT(LEFT(TRIM(D$1),1),"*"),COUNTIF(_xlpm.d,_xlpm.k))</f>
        <v>0</v>
      </c>
      <c r="E4958" s="1">
        <f>LOG(F4958+1,10)</f>
        <v>0.30102999566398114</v>
      </c>
      <c r="F4958" s="7">
        <v>1</v>
      </c>
      <c r="G4958" s="9" t="s">
        <v>2145</v>
      </c>
      <c r="H4958" s="4">
        <f>F4958/freq.sum.r6e</f>
        <v>4.9701789264413521E-5</v>
      </c>
      <c r="I4958" s="1" t="str">
        <f>_xlfn.LET(_xlpm.sep,":",_xlpm.w,$G4958,LEFT(_xlpm.w,FIND(_xlpm.sep,_xlpm.w)-1))</f>
        <v>lmoʊ</v>
      </c>
      <c r="J4958" s="1" t="str">
        <f>_xlfn.LET(_xlpm.sep,":",_xlpm.w,$G4958,RIGHT(_xlpm.w,LEN(_xlpm.w)-FIND(_xlpm.sep,_xlpm.w)))</f>
        <v>lmogh</v>
      </c>
      <c r="K4958" s="10">
        <f>_xlfn.LET(_xlpm.w,I4958,LEN(_xlpm.w))</f>
        <v>4</v>
      </c>
      <c r="L4958" s="10">
        <f>_xlfn.LET(_xlpm.w,J4958,LEN(_xlpm.w))</f>
        <v>5</v>
      </c>
      <c r="M4958" s="10">
        <f>_xlfn.LET(_xlpm.a,K4958,_xlpm.b,L4958,MAX(_xlpm.a,_xlpm.b))</f>
        <v>5</v>
      </c>
      <c r="N4958" s="10">
        <f>_xlfn.LET(_xlpm.d,(K4958,L4958),MAX(_xlpm.d)-MIN(_xlpm.d))</f>
        <v>1</v>
      </c>
      <c r="O4958" s="1" t="str">
        <f>_xlfn.LET(_xlpm.sep,":",_xlpm.w,$G4958,_xlfn.CONCAT("~",RIGHT(_xlpm.w,LEN(_xlpm.w)-FIND(_xlpm.sep,_xlpm.w)),"~"))</f>
        <v>~lmogh~</v>
      </c>
      <c r="P4958" s="1" t="str">
        <f>_xlfn.LET(_xlpm.sep,":",_xlpm.w,$G4958,_xlfn.CONCAT("[",LEFT(_xlpm.w,FIND(_xlpm.sep,_xlpm.w)-1),"]"))</f>
        <v>[lmoʊ]</v>
      </c>
      <c r="Q4958" s="14" cm="1">
        <f t="array" ref="Q4958">SUM(_xlfn._xlws.FILTER($H$2:$H$7117,_xlfn.MAP($O$2:$O$7117,_xlfn.LAMBDA(_xlpm.x,_xlpm.x=$O4958))))</f>
        <v>4.9701789264413521E-5</v>
      </c>
      <c r="R4958" s="14">
        <f>$H4958/Q4958</f>
        <v>1</v>
      </c>
      <c r="S4958" s="14" cm="1">
        <f t="array" ref="S4958">SUM(_xlfn._xlws.FILTER($H$2:$H$7117,_xlfn.MAP($P$2:$P$7117,_xlfn.LAMBDA(_xlpm.x,_xlpm.x=$P4958))))</f>
        <v>2.9821073558648114E-4</v>
      </c>
      <c r="T4958" s="14">
        <f>$H4958/S4958</f>
        <v>0.16666666666666666</v>
      </c>
      <c r="U4958" s="14">
        <f>_xlfn.LET(_xlpm.freq,F4958,_xlpm.size,M4958+1,_xlpm.F,V4958,LOG(1+_xlpm.freq)*LOG(1+_xlpm.size)*_xlpm.F)</f>
        <v>7.268567409175164E-2</v>
      </c>
      <c r="V4958" s="14">
        <f>_xlfn.LET(_xlpm.a,T4958,_xlpm.b,R4958,2*_xlpm.a*_xlpm.b/(_xlpm.a+_xlpm.b))</f>
        <v>0.2857142857142857</v>
      </c>
      <c r="W4958" s="14">
        <f>_xlfn.LET(_xlpm.p,R4958,_xlpm.q,T4958,LOG(_xlpm.p/_xlpm.q))</f>
        <v>0.77815125038364363</v>
      </c>
      <c r="X4958" s="2"/>
    </row>
    <row r="4959" spans="1:24">
      <c r="A4959" s="1" t="str">
        <f>_xlfn.LET(_xlpm.sep," : ",CONCATENATE(O4959,_xlpm.sep,P4959))</f>
        <v>~mmogh~ : [məʊ]</v>
      </c>
      <c r="B4959" s="1">
        <f>_xlfn.LET(_xlpm.d,$G4959,_xlpm.k,_xlfn.CONCAT(LEFT(TRIM(B$1),1),"*"),COUNTIF(_xlpm.d,_xlpm.k))</f>
        <v>0</v>
      </c>
      <c r="C4959" s="1">
        <f>_xlfn.LET(_xlpm.d,$G4959,_xlpm.k,_xlfn.CONCAT(LEFT(TRIM(C$1),1),"*"),COUNTIF(_xlpm.d,_xlpm.k))</f>
        <v>1</v>
      </c>
      <c r="D4959" s="1">
        <f>_xlfn.LET(_xlpm.d,$G4959,_xlpm.k,_xlfn.CONCAT(LEFT(TRIM(D$1),1),"*"),COUNTIF(_xlpm.d,_xlpm.k))</f>
        <v>0</v>
      </c>
      <c r="E4959" s="1">
        <f>LOG(F4959+1,10)</f>
        <v>0.30102999566398114</v>
      </c>
      <c r="F4959" s="7">
        <v>1</v>
      </c>
      <c r="G4959" s="9" t="s">
        <v>2808</v>
      </c>
      <c r="H4959" s="4">
        <f>F4959/freq.sum.r6e</f>
        <v>4.9701789264413521E-5</v>
      </c>
      <c r="I4959" s="1" t="str">
        <f>_xlfn.LET(_xlpm.sep,":",_xlpm.w,$G4959,LEFT(_xlpm.w,FIND(_xlpm.sep,_xlpm.w)-1))</f>
        <v>məʊ</v>
      </c>
      <c r="J4959" s="1" t="str">
        <f>_xlfn.LET(_xlpm.sep,":",_xlpm.w,$G4959,RIGHT(_xlpm.w,LEN(_xlpm.w)-FIND(_xlpm.sep,_xlpm.w)))</f>
        <v>mmogh</v>
      </c>
      <c r="K4959" s="10">
        <f>_xlfn.LET(_xlpm.w,I4959,LEN(_xlpm.w))</f>
        <v>3</v>
      </c>
      <c r="L4959" s="10">
        <f>_xlfn.LET(_xlpm.w,J4959,LEN(_xlpm.w))</f>
        <v>5</v>
      </c>
      <c r="M4959" s="10">
        <f>_xlfn.LET(_xlpm.a,K4959,_xlpm.b,L4959,MAX(_xlpm.a,_xlpm.b))</f>
        <v>5</v>
      </c>
      <c r="N4959" s="10">
        <f>_xlfn.LET(_xlpm.d,(K4959,L4959),MAX(_xlpm.d)-MIN(_xlpm.d))</f>
        <v>2</v>
      </c>
      <c r="O4959" s="1" t="str">
        <f>_xlfn.LET(_xlpm.sep,":",_xlpm.w,$G4959,_xlfn.CONCAT("~",RIGHT(_xlpm.w,LEN(_xlpm.w)-FIND(_xlpm.sep,_xlpm.w)),"~"))</f>
        <v>~mmogh~</v>
      </c>
      <c r="P4959" s="1" t="str">
        <f>_xlfn.LET(_xlpm.sep,":",_xlpm.w,$G4959,_xlfn.CONCAT("[",LEFT(_xlpm.w,FIND(_xlpm.sep,_xlpm.w)-1),"]"))</f>
        <v>[məʊ]</v>
      </c>
      <c r="Q4959" s="14" cm="1">
        <f t="array" ref="Q4959">SUM(_xlfn._xlws.FILTER($H$2:$H$7117,_xlfn.MAP($O$2:$O$7117,_xlfn.LAMBDA(_xlpm.x,_xlpm.x=$O4959))))</f>
        <v>4.9701789264413521E-5</v>
      </c>
      <c r="R4959" s="14">
        <f>$H4959/Q4959</f>
        <v>1</v>
      </c>
      <c r="S4959" s="14" cm="1">
        <f t="array" ref="S4959">SUM(_xlfn._xlws.FILTER($H$2:$H$7117,_xlfn.MAP($P$2:$P$7117,_xlfn.LAMBDA(_xlpm.x,_xlpm.x=$P4959))))</f>
        <v>2.9821073558648114E-4</v>
      </c>
      <c r="T4959" s="14">
        <f>$H4959/S4959</f>
        <v>0.16666666666666666</v>
      </c>
      <c r="U4959" s="14">
        <f>_xlfn.LET(_xlpm.freq,F4959,_xlpm.size,M4959+1,_xlpm.F,V4959,LOG(1+_xlpm.freq)*LOG(1+_xlpm.size)*_xlpm.F)</f>
        <v>7.268567409175164E-2</v>
      </c>
      <c r="V4959" s="14">
        <f>_xlfn.LET(_xlpm.a,T4959,_xlpm.b,R4959,2*_xlpm.a*_xlpm.b/(_xlpm.a+_xlpm.b))</f>
        <v>0.2857142857142857</v>
      </c>
      <c r="W4959" s="14">
        <f>_xlfn.LET(_xlpm.p,R4959,_xlpm.q,T4959,LOG(_xlpm.p/_xlpm.q))</f>
        <v>0.77815125038364363</v>
      </c>
      <c r="X4959" s="2"/>
    </row>
    <row r="4960" spans="1:24">
      <c r="A4960" s="1" t="str">
        <f>_xlfn.LET(_xlpm.sep," : ",CONCATENATE(O4960,_xlpm.sep,P4960))</f>
        <v>~powgh~ : [paʊ]</v>
      </c>
      <c r="B4960" s="1">
        <f>_xlfn.LET(_xlpm.d,$G4960,_xlpm.k,_xlfn.CONCAT(LEFT(TRIM(B$1),1),"*"),COUNTIF(_xlpm.d,_xlpm.k))</f>
        <v>0</v>
      </c>
      <c r="C4960" s="1">
        <f>_xlfn.LET(_xlpm.d,$G4960,_xlpm.k,_xlfn.CONCAT(LEFT(TRIM(C$1),1),"*"),COUNTIF(_xlpm.d,_xlpm.k))</f>
        <v>0</v>
      </c>
      <c r="D4960" s="1">
        <f>_xlfn.LET(_xlpm.d,$G4960,_xlpm.k,_xlfn.CONCAT(LEFT(TRIM(D$1),1),"*"),COUNTIF(_xlpm.d,_xlpm.k))</f>
        <v>0</v>
      </c>
      <c r="E4960" s="1">
        <f>LOG(F4960+1,10)</f>
        <v>0.30102999566398114</v>
      </c>
      <c r="F4960" s="7">
        <v>1</v>
      </c>
      <c r="G4960" s="9" t="s">
        <v>3551</v>
      </c>
      <c r="H4960" s="4">
        <f>F4960/freq.sum.r6e</f>
        <v>4.9701789264413521E-5</v>
      </c>
      <c r="I4960" s="1" t="str">
        <f>_xlfn.LET(_xlpm.sep,":",_xlpm.w,$G4960,LEFT(_xlpm.w,FIND(_xlpm.sep,_xlpm.w)-1))</f>
        <v>paʊ</v>
      </c>
      <c r="J4960" s="1" t="str">
        <f>_xlfn.LET(_xlpm.sep,":",_xlpm.w,$G4960,RIGHT(_xlpm.w,LEN(_xlpm.w)-FIND(_xlpm.sep,_xlpm.w)))</f>
        <v>powgh</v>
      </c>
      <c r="K4960" s="10">
        <f>_xlfn.LET(_xlpm.w,I4960,LEN(_xlpm.w))</f>
        <v>3</v>
      </c>
      <c r="L4960" s="10">
        <f>_xlfn.LET(_xlpm.w,J4960,LEN(_xlpm.w))</f>
        <v>5</v>
      </c>
      <c r="M4960" s="10">
        <f>_xlfn.LET(_xlpm.a,K4960,_xlpm.b,L4960,MAX(_xlpm.a,_xlpm.b))</f>
        <v>5</v>
      </c>
      <c r="N4960" s="10">
        <f>_xlfn.LET(_xlpm.d,(K4960,L4960),MAX(_xlpm.d)-MIN(_xlpm.d))</f>
        <v>2</v>
      </c>
      <c r="O4960" s="1" t="str">
        <f>_xlfn.LET(_xlpm.sep,":",_xlpm.w,$G4960,_xlfn.CONCAT("~",RIGHT(_xlpm.w,LEN(_xlpm.w)-FIND(_xlpm.sep,_xlpm.w)),"~"))</f>
        <v>~powgh~</v>
      </c>
      <c r="P4960" s="1" t="str">
        <f>_xlfn.LET(_xlpm.sep,":",_xlpm.w,$G4960,_xlfn.CONCAT("[",LEFT(_xlpm.w,FIND(_xlpm.sep,_xlpm.w)-1),"]"))</f>
        <v>[paʊ]</v>
      </c>
      <c r="Q4960" s="14" cm="1">
        <f t="array" ref="Q4960">SUM(_xlfn._xlws.FILTER($H$2:$H$7111,_xlfn.MAP($O$2:$O$7111,_xlfn.LAMBDA(_xlpm.x,_xlpm.x=$O4960))))</f>
        <v>4.9701789264413521E-5</v>
      </c>
      <c r="R4960" s="14">
        <f>$H4960/Q4960</f>
        <v>1</v>
      </c>
      <c r="S4960" s="14" cm="1">
        <f t="array" ref="S4960">SUM(_xlfn._xlws.FILTER($H$2:$H$7111,_xlfn.MAP($P$2:$P$7111,_xlfn.LAMBDA(_xlpm.x,_xlpm.x=$P4960))))</f>
        <v>2.9821073558648114E-4</v>
      </c>
      <c r="T4960" s="14">
        <f>$H4960/S4960</f>
        <v>0.16666666666666666</v>
      </c>
      <c r="U4960" s="14">
        <f>_xlfn.LET(_xlpm.freq,F4960,_xlpm.size,M4960+1,_xlpm.F,V4960,LOG(1+_xlpm.freq)*LOG(1+_xlpm.size)*_xlpm.F)</f>
        <v>7.268567409175164E-2</v>
      </c>
      <c r="V4960" s="14">
        <f>_xlfn.LET(_xlpm.a,T4960,_xlpm.b,R4960,2*_xlpm.a*_xlpm.b/(_xlpm.a+_xlpm.b))</f>
        <v>0.2857142857142857</v>
      </c>
      <c r="W4960" s="14">
        <f>_xlfn.LET(_xlpm.p,R4960,_xlpm.q,T4960,LOG(_xlpm.p/_xlpm.q))</f>
        <v>0.77815125038364363</v>
      </c>
      <c r="X4960" s="2"/>
    </row>
    <row r="4961" spans="1:24">
      <c r="A4961" s="1" t="str">
        <f>_xlfn.LET(_xlpm.sep," : ",CONCATENATE(O4961,_xlpm.sep,P4961))</f>
        <v>~plouw~ : [plaʊ]</v>
      </c>
      <c r="B4961" s="1">
        <f>_xlfn.LET(_xlpm.d,$G4961,_xlpm.k,_xlfn.CONCAT(LEFT(TRIM(B$1),1),"*"),COUNTIF(_xlpm.d,_xlpm.k))</f>
        <v>0</v>
      </c>
      <c r="C4961" s="1">
        <f>_xlfn.LET(_xlpm.d,$G4961,_xlpm.k,_xlfn.CONCAT(LEFT(TRIM(C$1),1),"*"),COUNTIF(_xlpm.d,_xlpm.k))</f>
        <v>0</v>
      </c>
      <c r="D4961" s="1">
        <f>_xlfn.LET(_xlpm.d,$G4961,_xlpm.k,_xlfn.CONCAT(LEFT(TRIM(D$1),1),"*"),COUNTIF(_xlpm.d,_xlpm.k))</f>
        <v>0</v>
      </c>
      <c r="E4961" s="1">
        <f>LOG(F4961+1,10)</f>
        <v>0.30102999566398114</v>
      </c>
      <c r="F4961" s="7">
        <v>1</v>
      </c>
      <c r="G4961" s="9" t="s">
        <v>3589</v>
      </c>
      <c r="H4961" s="4">
        <f>F4961/freq.sum.r6e</f>
        <v>4.9701789264413521E-5</v>
      </c>
      <c r="I4961" s="1" t="str">
        <f>_xlfn.LET(_xlpm.sep,":",_xlpm.w,$G4961,LEFT(_xlpm.w,FIND(_xlpm.sep,_xlpm.w)-1))</f>
        <v>plaʊ</v>
      </c>
      <c r="J4961" s="1" t="str">
        <f>_xlfn.LET(_xlpm.sep,":",_xlpm.w,$G4961,RIGHT(_xlpm.w,LEN(_xlpm.w)-FIND(_xlpm.sep,_xlpm.w)))</f>
        <v>plouw</v>
      </c>
      <c r="K4961" s="10">
        <f>_xlfn.LET(_xlpm.w,I4961,LEN(_xlpm.w))</f>
        <v>4</v>
      </c>
      <c r="L4961" s="10">
        <f>_xlfn.LET(_xlpm.w,J4961,LEN(_xlpm.w))</f>
        <v>5</v>
      </c>
      <c r="M4961" s="10">
        <f>_xlfn.LET(_xlpm.a,K4961,_xlpm.b,L4961,MAX(_xlpm.a,_xlpm.b))</f>
        <v>5</v>
      </c>
      <c r="N4961" s="10">
        <f>_xlfn.LET(_xlpm.d,(K4961,L4961),MAX(_xlpm.d)-MIN(_xlpm.d))</f>
        <v>1</v>
      </c>
      <c r="O4961" s="1" t="str">
        <f>_xlfn.LET(_xlpm.sep,":",_xlpm.w,$G4961,_xlfn.CONCAT("~",RIGHT(_xlpm.w,LEN(_xlpm.w)-FIND(_xlpm.sep,_xlpm.w)),"~"))</f>
        <v>~plouw~</v>
      </c>
      <c r="P4961" s="1" t="str">
        <f>_xlfn.LET(_xlpm.sep,":",_xlpm.w,$G4961,_xlfn.CONCAT("[",LEFT(_xlpm.w,FIND(_xlpm.sep,_xlpm.w)-1),"]"))</f>
        <v>[plaʊ]</v>
      </c>
      <c r="Q4961" s="14" cm="1">
        <f t="array" ref="Q4961">SUM(_xlfn._xlws.FILTER($H$2:$H$7117,_xlfn.MAP($O$2:$O$7117,_xlfn.LAMBDA(_xlpm.x,_xlpm.x=$O4961))))</f>
        <v>4.9701789264413521E-5</v>
      </c>
      <c r="R4961" s="14">
        <f>$H4961/Q4961</f>
        <v>1</v>
      </c>
      <c r="S4961" s="14" cm="1">
        <f t="array" ref="S4961">SUM(_xlfn._xlws.FILTER($H$2:$H$7117,_xlfn.MAP($P$2:$P$7117,_xlfn.LAMBDA(_xlpm.x,_xlpm.x=$P4961))))</f>
        <v>2.9821073558648114E-4</v>
      </c>
      <c r="T4961" s="14">
        <f>$H4961/S4961</f>
        <v>0.16666666666666666</v>
      </c>
      <c r="U4961" s="14">
        <f>_xlfn.LET(_xlpm.freq,F4961,_xlpm.size,M4961+1,_xlpm.F,V4961,LOG(1+_xlpm.freq)*LOG(1+_xlpm.size)*_xlpm.F)</f>
        <v>7.268567409175164E-2</v>
      </c>
      <c r="V4961" s="14">
        <f>_xlfn.LET(_xlpm.a,T4961,_xlpm.b,R4961,2*_xlpm.a*_xlpm.b/(_xlpm.a+_xlpm.b))</f>
        <v>0.2857142857142857</v>
      </c>
      <c r="W4961" s="14">
        <f>_xlfn.LET(_xlpm.p,R4961,_xlpm.q,T4961,LOG(_xlpm.p/_xlpm.q))</f>
        <v>0.77815125038364363</v>
      </c>
      <c r="X4961" s="2"/>
    </row>
    <row r="4962" spans="1:24">
      <c r="A4962" s="1" t="str">
        <f>_xlfn.LET(_xlpm.sep," : ",CONCATENATE(O4962,_xlpm.sep,P4962))</f>
        <v>~plogh~ : [ploʊ]</v>
      </c>
      <c r="B4962" s="1">
        <f>_xlfn.LET(_xlpm.d,$G4962,_xlpm.k,_xlfn.CONCAT(LEFT(TRIM(B$1),1),"*"),COUNTIF(_xlpm.d,_xlpm.k))</f>
        <v>0</v>
      </c>
      <c r="C4962" s="1">
        <f>_xlfn.LET(_xlpm.d,$G4962,_xlpm.k,_xlfn.CONCAT(LEFT(TRIM(C$1),1),"*"),COUNTIF(_xlpm.d,_xlpm.k))</f>
        <v>0</v>
      </c>
      <c r="D4962" s="1">
        <f>_xlfn.LET(_xlpm.d,$G4962,_xlpm.k,_xlfn.CONCAT(LEFT(TRIM(D$1),1),"*"),COUNTIF(_xlpm.d,_xlpm.k))</f>
        <v>0</v>
      </c>
      <c r="E4962" s="1">
        <f>LOG(F4962+1,10)</f>
        <v>0.30102999566398114</v>
      </c>
      <c r="F4962" s="7">
        <v>1</v>
      </c>
      <c r="G4962" s="9" t="s">
        <v>3611</v>
      </c>
      <c r="H4962" s="4">
        <f>F4962/freq.sum.r6e</f>
        <v>4.9701789264413521E-5</v>
      </c>
      <c r="I4962" s="1" t="str">
        <f>_xlfn.LET(_xlpm.sep,":",_xlpm.w,$G4962,LEFT(_xlpm.w,FIND(_xlpm.sep,_xlpm.w)-1))</f>
        <v>ploʊ</v>
      </c>
      <c r="J4962" s="1" t="str">
        <f>_xlfn.LET(_xlpm.sep,":",_xlpm.w,$G4962,RIGHT(_xlpm.w,LEN(_xlpm.w)-FIND(_xlpm.sep,_xlpm.w)))</f>
        <v>plogh</v>
      </c>
      <c r="K4962" s="10">
        <f>_xlfn.LET(_xlpm.w,I4962,LEN(_xlpm.w))</f>
        <v>4</v>
      </c>
      <c r="L4962" s="10">
        <f>_xlfn.LET(_xlpm.w,J4962,LEN(_xlpm.w))</f>
        <v>5</v>
      </c>
      <c r="M4962" s="10">
        <f>_xlfn.LET(_xlpm.a,K4962,_xlpm.b,L4962,MAX(_xlpm.a,_xlpm.b))</f>
        <v>5</v>
      </c>
      <c r="N4962" s="10">
        <f>_xlfn.LET(_xlpm.d,(K4962,L4962),MAX(_xlpm.d)-MIN(_xlpm.d))</f>
        <v>1</v>
      </c>
      <c r="O4962" s="1" t="str">
        <f>_xlfn.LET(_xlpm.sep,":",_xlpm.w,$G4962,_xlfn.CONCAT("~",RIGHT(_xlpm.w,LEN(_xlpm.w)-FIND(_xlpm.sep,_xlpm.w)),"~"))</f>
        <v>~plogh~</v>
      </c>
      <c r="P4962" s="1" t="str">
        <f>_xlfn.LET(_xlpm.sep,":",_xlpm.w,$G4962,_xlfn.CONCAT("[",LEFT(_xlpm.w,FIND(_xlpm.sep,_xlpm.w)-1),"]"))</f>
        <v>[ploʊ]</v>
      </c>
      <c r="Q4962" s="14" cm="1">
        <f t="array" ref="Q4962">SUM(_xlfn._xlws.FILTER($H$2:$H$7109,_xlfn.MAP($O$2:$O$7109,_xlfn.LAMBDA(_xlpm.x,_xlpm.x=$O4962))))</f>
        <v>4.9701789264413521E-5</v>
      </c>
      <c r="R4962" s="14">
        <f>$H4962/Q4962</f>
        <v>1</v>
      </c>
      <c r="S4962" s="14" cm="1">
        <f t="array" ref="S4962">SUM(_xlfn._xlws.FILTER($H$2:$H$7109,_xlfn.MAP($P$2:$P$7109,_xlfn.LAMBDA(_xlpm.x,_xlpm.x=$P4962))))</f>
        <v>2.9821073558648114E-4</v>
      </c>
      <c r="T4962" s="14">
        <f>$H4962/S4962</f>
        <v>0.16666666666666666</v>
      </c>
      <c r="U4962" s="14">
        <f>_xlfn.LET(_xlpm.freq,F4962,_xlpm.size,M4962+1,_xlpm.F,V4962,LOG(1+_xlpm.freq)*LOG(1+_xlpm.size)*_xlpm.F)</f>
        <v>7.268567409175164E-2</v>
      </c>
      <c r="V4962" s="14">
        <f>_xlfn.LET(_xlpm.a,T4962,_xlpm.b,R4962,2*_xlpm.a*_xlpm.b/(_xlpm.a+_xlpm.b))</f>
        <v>0.2857142857142857</v>
      </c>
      <c r="W4962" s="14">
        <f>_xlfn.LET(_xlpm.p,R4962,_xlpm.q,T4962,LOG(_xlpm.p/_xlpm.q))</f>
        <v>0.77815125038364363</v>
      </c>
      <c r="X4962" s="2"/>
    </row>
    <row r="4963" spans="1:24">
      <c r="A4963" s="1" t="str">
        <f>_xlfn.LET(_xlpm.sep," : ",CONCATENATE(O4963,_xlpm.sep,P4963))</f>
        <v>~plowe~ : [ploʊ]</v>
      </c>
      <c r="B4963" s="1">
        <f>_xlfn.LET(_xlpm.d,$G4963,_xlpm.k,_xlfn.CONCAT(LEFT(TRIM(B$1),1),"*"),COUNTIF(_xlpm.d,_xlpm.k))</f>
        <v>0</v>
      </c>
      <c r="C4963" s="1">
        <f>_xlfn.LET(_xlpm.d,$G4963,_xlpm.k,_xlfn.CONCAT(LEFT(TRIM(C$1),1),"*"),COUNTIF(_xlpm.d,_xlpm.k))</f>
        <v>0</v>
      </c>
      <c r="D4963" s="1">
        <f>_xlfn.LET(_xlpm.d,$G4963,_xlpm.k,_xlfn.CONCAT(LEFT(TRIM(D$1),1),"*"),COUNTIF(_xlpm.d,_xlpm.k))</f>
        <v>0</v>
      </c>
      <c r="E4963" s="1">
        <f>LOG(F4963+1,10)</f>
        <v>0.30102999566398114</v>
      </c>
      <c r="F4963" s="7">
        <v>1</v>
      </c>
      <c r="G4963" s="9" t="s">
        <v>3613</v>
      </c>
      <c r="H4963" s="4">
        <f>F4963/freq.sum.r6e</f>
        <v>4.9701789264413521E-5</v>
      </c>
      <c r="I4963" s="1" t="str">
        <f>_xlfn.LET(_xlpm.sep,":",_xlpm.w,$G4963,LEFT(_xlpm.w,FIND(_xlpm.sep,_xlpm.w)-1))</f>
        <v>ploʊ</v>
      </c>
      <c r="J4963" s="1" t="str">
        <f>_xlfn.LET(_xlpm.sep,":",_xlpm.w,$G4963,RIGHT(_xlpm.w,LEN(_xlpm.w)-FIND(_xlpm.sep,_xlpm.w)))</f>
        <v>plowe</v>
      </c>
      <c r="K4963" s="10">
        <f>_xlfn.LET(_xlpm.w,I4963,LEN(_xlpm.w))</f>
        <v>4</v>
      </c>
      <c r="L4963" s="10">
        <f>_xlfn.LET(_xlpm.w,J4963,LEN(_xlpm.w))</f>
        <v>5</v>
      </c>
      <c r="M4963" s="10">
        <f>_xlfn.LET(_xlpm.a,K4963,_xlpm.b,L4963,MAX(_xlpm.a,_xlpm.b))</f>
        <v>5</v>
      </c>
      <c r="N4963" s="10">
        <f>_xlfn.LET(_xlpm.d,(K4963,L4963),MAX(_xlpm.d)-MIN(_xlpm.d))</f>
        <v>1</v>
      </c>
      <c r="O4963" s="1" t="str">
        <f>_xlfn.LET(_xlpm.sep,":",_xlpm.w,$G4963,_xlfn.CONCAT("~",RIGHT(_xlpm.w,LEN(_xlpm.w)-FIND(_xlpm.sep,_xlpm.w)),"~"))</f>
        <v>~plowe~</v>
      </c>
      <c r="P4963" s="1" t="str">
        <f>_xlfn.LET(_xlpm.sep,":",_xlpm.w,$G4963,_xlfn.CONCAT("[",LEFT(_xlpm.w,FIND(_xlpm.sep,_xlpm.w)-1),"]"))</f>
        <v>[ploʊ]</v>
      </c>
      <c r="Q4963" s="14" cm="1">
        <f t="array" ref="Q4963">SUM(_xlfn._xlws.FILTER($H$2:$H$7117,_xlfn.MAP($O$2:$O$7117,_xlfn.LAMBDA(_xlpm.x,_xlpm.x=$O4963))))</f>
        <v>4.9701789264413521E-5</v>
      </c>
      <c r="R4963" s="14">
        <f>$H4963/Q4963</f>
        <v>1</v>
      </c>
      <c r="S4963" s="14" cm="1">
        <f t="array" ref="S4963">SUM(_xlfn._xlws.FILTER($H$2:$H$7117,_xlfn.MAP($P$2:$P$7117,_xlfn.LAMBDA(_xlpm.x,_xlpm.x=$P4963))))</f>
        <v>2.9821073558648114E-4</v>
      </c>
      <c r="T4963" s="14">
        <f>$H4963/S4963</f>
        <v>0.16666666666666666</v>
      </c>
      <c r="U4963" s="14">
        <f>_xlfn.LET(_xlpm.freq,F4963,_xlpm.size,M4963+1,_xlpm.F,V4963,LOG(1+_xlpm.freq)*LOG(1+_xlpm.size)*_xlpm.F)</f>
        <v>7.268567409175164E-2</v>
      </c>
      <c r="V4963" s="14">
        <f>_xlfn.LET(_xlpm.a,T4963,_xlpm.b,R4963,2*_xlpm.a*_xlpm.b/(_xlpm.a+_xlpm.b))</f>
        <v>0.2857142857142857</v>
      </c>
      <c r="W4963" s="14">
        <f>_xlfn.LET(_xlpm.p,R4963,_xlpm.q,T4963,LOG(_xlpm.p/_xlpm.q))</f>
        <v>0.77815125038364363</v>
      </c>
      <c r="X4963" s="2"/>
    </row>
    <row r="4964" spans="1:24">
      <c r="A4964" s="1" t="str">
        <f>_xlfn.LET(_xlpm.sep," : ",CONCATENATE(O4964,_xlpm.sep,P4964))</f>
        <v>~sowgh~ : [saʊ]</v>
      </c>
      <c r="B4964" s="1">
        <f>_xlfn.LET(_xlpm.d,$G4964,_xlpm.k,_xlfn.CONCAT(LEFT(TRIM(B$1),1),"*"),COUNTIF(_xlpm.d,_xlpm.k))</f>
        <v>0</v>
      </c>
      <c r="C4964" s="1">
        <f>_xlfn.LET(_xlpm.d,$G4964,_xlpm.k,_xlfn.CONCAT(LEFT(TRIM(C$1),1),"*"),COUNTIF(_xlpm.d,_xlpm.k))</f>
        <v>0</v>
      </c>
      <c r="D4964" s="1">
        <f>_xlfn.LET(_xlpm.d,$G4964,_xlpm.k,_xlfn.CONCAT(LEFT(TRIM(D$1),1),"*"),COUNTIF(_xlpm.d,_xlpm.k))</f>
        <v>0</v>
      </c>
      <c r="E4964" s="1">
        <f>LOG(F4964+1,10)</f>
        <v>0.30102999566398114</v>
      </c>
      <c r="F4964" s="7">
        <v>1</v>
      </c>
      <c r="G4964" s="9" t="s">
        <v>3929</v>
      </c>
      <c r="H4964" s="4">
        <f>F4964/freq.sum.r6e</f>
        <v>4.9701789264413521E-5</v>
      </c>
      <c r="I4964" s="4" t="str">
        <f>_xlfn.LET(_xlpm.sep,":",_xlpm.w,$G4964,LEFT(_xlpm.w,FIND(_xlpm.sep,_xlpm.w)-1))</f>
        <v>saʊ</v>
      </c>
      <c r="J4964" s="4" t="str">
        <f>_xlfn.LET(_xlpm.sep,":",_xlpm.w,$G4964,RIGHT(_xlpm.w,LEN(_xlpm.w)-FIND(_xlpm.sep,_xlpm.w)))</f>
        <v>sowgh</v>
      </c>
      <c r="K4964" s="10">
        <f>_xlfn.LET(_xlpm.w,I4964,LEN(_xlpm.w))</f>
        <v>3</v>
      </c>
      <c r="L4964" s="10">
        <f>_xlfn.LET(_xlpm.w,J4964,LEN(_xlpm.w))</f>
        <v>5</v>
      </c>
      <c r="M4964" s="10">
        <f>_xlfn.LET(_xlpm.a,K4964,_xlpm.b,L4964,MAX(_xlpm.a,_xlpm.b))</f>
        <v>5</v>
      </c>
      <c r="N4964" s="10">
        <f>_xlfn.LET(_xlpm.d,(K4964,L4964),MAX(_xlpm.d)-MIN(_xlpm.d))</f>
        <v>2</v>
      </c>
      <c r="O4964" s="1" t="str">
        <f>_xlfn.LET(_xlpm.sep,":",_xlpm.w,$G4964,_xlfn.CONCAT("~",RIGHT(_xlpm.w,LEN(_xlpm.w)-FIND(_xlpm.sep,_xlpm.w)),"~"))</f>
        <v>~sowgh~</v>
      </c>
      <c r="P4964" s="1" t="str">
        <f>_xlfn.LET(_xlpm.sep,":",_xlpm.w,$G4964,_xlfn.CONCAT("[",LEFT(_xlpm.w,FIND(_xlpm.sep,_xlpm.w)-1),"]"))</f>
        <v>[saʊ]</v>
      </c>
      <c r="Q4964" s="14" cm="1">
        <f t="array" ref="Q4964">SUM(_xlfn._xlws.FILTER($H$2:$H$7109,_xlfn.MAP($O$2:$O$7109,_xlfn.LAMBDA(_xlpm.x,_xlpm.x=$O4964))))</f>
        <v>4.9701789264413521E-5</v>
      </c>
      <c r="R4964" s="14">
        <f>$H4964/Q4964</f>
        <v>1</v>
      </c>
      <c r="S4964" s="14" cm="1">
        <f t="array" ref="S4964">SUM(_xlfn._xlws.FILTER($H$2:$H$7109,_xlfn.MAP($P$2:$P$7109,_xlfn.LAMBDA(_xlpm.x,_xlpm.x=$P4964))))</f>
        <v>2.9821073558648114E-4</v>
      </c>
      <c r="T4964" s="14">
        <f>$H4964/S4964</f>
        <v>0.16666666666666666</v>
      </c>
      <c r="U4964" s="14">
        <f>_xlfn.LET(_xlpm.freq,F4964,_xlpm.size,M4964+1,_xlpm.F,V4964,LOG(1+_xlpm.freq)*LOG(1+_xlpm.size)*_xlpm.F)</f>
        <v>7.268567409175164E-2</v>
      </c>
      <c r="V4964" s="14">
        <f>_xlfn.LET(_xlpm.a,T4964,_xlpm.b,R4964,2*_xlpm.a*_xlpm.b/(_xlpm.a+_xlpm.b))</f>
        <v>0.2857142857142857</v>
      </c>
      <c r="W4964" s="14">
        <f>_xlfn.LET(_xlpm.p,R4964,_xlpm.q,T4964,LOG(_xlpm.p/_xlpm.q))</f>
        <v>0.77815125038364363</v>
      </c>
      <c r="X4964" s="2"/>
    </row>
    <row r="4965" spans="1:24">
      <c r="A4965" s="1" t="str">
        <f>_xlfn.LET(_xlpm.sep," : ",CONCATENATE(O4965,_xlpm.sep,P4965))</f>
        <v>~scowe~ : [skoʊ]</v>
      </c>
      <c r="B4965" s="1">
        <f>_xlfn.LET(_xlpm.d,$G4965,_xlpm.k,_xlfn.CONCAT(LEFT(TRIM(B$1),1),"*"),COUNTIF(_xlpm.d,_xlpm.k))</f>
        <v>0</v>
      </c>
      <c r="C4965" s="1">
        <f>_xlfn.LET(_xlpm.d,$G4965,_xlpm.k,_xlfn.CONCAT(LEFT(TRIM(C$1),1),"*"),COUNTIF(_xlpm.d,_xlpm.k))</f>
        <v>0</v>
      </c>
      <c r="D4965" s="1">
        <f>_xlfn.LET(_xlpm.d,$G4965,_xlpm.k,_xlfn.CONCAT(LEFT(TRIM(D$1),1),"*"),COUNTIF(_xlpm.d,_xlpm.k))</f>
        <v>0</v>
      </c>
      <c r="E4965" s="1">
        <f>LOG(F4965+1,10)</f>
        <v>0.30102999566398114</v>
      </c>
      <c r="F4965" s="7">
        <v>1</v>
      </c>
      <c r="G4965" s="9" t="s">
        <v>3989</v>
      </c>
      <c r="H4965" s="4">
        <f>F4965/freq.sum.r6e</f>
        <v>4.9701789264413521E-5</v>
      </c>
      <c r="I4965" s="1" t="str">
        <f>_xlfn.LET(_xlpm.sep,":",_xlpm.w,$G4965,LEFT(_xlpm.w,FIND(_xlpm.sep,_xlpm.w)-1))</f>
        <v>skoʊ</v>
      </c>
      <c r="J4965" s="1" t="str">
        <f>_xlfn.LET(_xlpm.sep,":",_xlpm.w,$G4965,RIGHT(_xlpm.w,LEN(_xlpm.w)-FIND(_xlpm.sep,_xlpm.w)))</f>
        <v>scowe</v>
      </c>
      <c r="K4965" s="10">
        <f>_xlfn.LET(_xlpm.w,I4965,LEN(_xlpm.w))</f>
        <v>4</v>
      </c>
      <c r="L4965" s="10">
        <f>_xlfn.LET(_xlpm.w,J4965,LEN(_xlpm.w))</f>
        <v>5</v>
      </c>
      <c r="M4965" s="10">
        <f>_xlfn.LET(_xlpm.a,K4965,_xlpm.b,L4965,MAX(_xlpm.a,_xlpm.b))</f>
        <v>5</v>
      </c>
      <c r="N4965" s="10">
        <f>_xlfn.LET(_xlpm.d,(K4965,L4965),MAX(_xlpm.d)-MIN(_xlpm.d))</f>
        <v>1</v>
      </c>
      <c r="O4965" s="1" t="str">
        <f>_xlfn.LET(_xlpm.sep,":",_xlpm.w,$G4965,_xlfn.CONCAT("~",RIGHT(_xlpm.w,LEN(_xlpm.w)-FIND(_xlpm.sep,_xlpm.w)),"~"))</f>
        <v>~scowe~</v>
      </c>
      <c r="P4965" s="1" t="str">
        <f>_xlfn.LET(_xlpm.sep,":",_xlpm.w,$G4965,_xlfn.CONCAT("[",LEFT(_xlpm.w,FIND(_xlpm.sep,_xlpm.w)-1),"]"))</f>
        <v>[skoʊ]</v>
      </c>
      <c r="Q4965" s="14" cm="1">
        <f t="array" ref="Q4965">SUM(_xlfn._xlws.FILTER($H$2:$H$7117,_xlfn.MAP($O$2:$O$7117,_xlfn.LAMBDA(_xlpm.x,_xlpm.x=$O4965))))</f>
        <v>4.9701789264413521E-5</v>
      </c>
      <c r="R4965" s="14">
        <f>$H4965/Q4965</f>
        <v>1</v>
      </c>
      <c r="S4965" s="14" cm="1">
        <f t="array" ref="S4965">SUM(_xlfn._xlws.FILTER($H$2:$H$7117,_xlfn.MAP($P$2:$P$7117,_xlfn.LAMBDA(_xlpm.x,_xlpm.x=$P4965))))</f>
        <v>2.9821073558648114E-4</v>
      </c>
      <c r="T4965" s="14">
        <f>$H4965/S4965</f>
        <v>0.16666666666666666</v>
      </c>
      <c r="U4965" s="14">
        <f>_xlfn.LET(_xlpm.freq,F4965,_xlpm.size,M4965+1,_xlpm.F,V4965,LOG(1+_xlpm.freq)*LOG(1+_xlpm.size)*_xlpm.F)</f>
        <v>7.268567409175164E-2</v>
      </c>
      <c r="V4965" s="14">
        <f>_xlfn.LET(_xlpm.a,T4965,_xlpm.b,R4965,2*_xlpm.a*_xlpm.b/(_xlpm.a+_xlpm.b))</f>
        <v>0.2857142857142857</v>
      </c>
      <c r="W4965" s="14">
        <f>_xlfn.LET(_xlpm.p,R4965,_xlpm.q,T4965,LOG(_xlpm.p/_xlpm.q))</f>
        <v>0.77815125038364363</v>
      </c>
      <c r="X4965" s="2"/>
    </row>
    <row r="4966" spans="1:24">
      <c r="A4966" s="1" t="str">
        <f>_xlfn.LET(_xlpm.sep," : ",CONCATENATE(O4966,_xlpm.sep,P4966))</f>
        <v>~smogh~ : [smoʊ]</v>
      </c>
      <c r="B4966" s="1">
        <f>_xlfn.LET(_xlpm.d,$G4966,_xlpm.k,_xlfn.CONCAT(LEFT(TRIM(B$1),1),"*"),COUNTIF(_xlpm.d,_xlpm.k))</f>
        <v>0</v>
      </c>
      <c r="C4966" s="1">
        <f>_xlfn.LET(_xlpm.d,$G4966,_xlpm.k,_xlfn.CONCAT(LEFT(TRIM(C$1),1),"*"),COUNTIF(_xlpm.d,_xlpm.k))</f>
        <v>0</v>
      </c>
      <c r="D4966" s="1">
        <f>_xlfn.LET(_xlpm.d,$G4966,_xlpm.k,_xlfn.CONCAT(LEFT(TRIM(D$1),1),"*"),COUNTIF(_xlpm.d,_xlpm.k))</f>
        <v>0</v>
      </c>
      <c r="E4966" s="1">
        <f>LOG(F4966+1,10)</f>
        <v>0.30102999566398114</v>
      </c>
      <c r="F4966" s="7">
        <v>1</v>
      </c>
      <c r="G4966" s="9" t="s">
        <v>4097</v>
      </c>
      <c r="H4966" s="4">
        <f>F4966/freq.sum.r6e</f>
        <v>4.9701789264413521E-5</v>
      </c>
      <c r="I4966" s="1" t="str">
        <f>_xlfn.LET(_xlpm.sep,":",_xlpm.w,$G4966,LEFT(_xlpm.w,FIND(_xlpm.sep,_xlpm.w)-1))</f>
        <v>smoʊ</v>
      </c>
      <c r="J4966" s="1" t="str">
        <f>_xlfn.LET(_xlpm.sep,":",_xlpm.w,$G4966,RIGHT(_xlpm.w,LEN(_xlpm.w)-FIND(_xlpm.sep,_xlpm.w)))</f>
        <v>smogh</v>
      </c>
      <c r="K4966" s="10">
        <f>_xlfn.LET(_xlpm.w,I4966,LEN(_xlpm.w))</f>
        <v>4</v>
      </c>
      <c r="L4966" s="10">
        <f>_xlfn.LET(_xlpm.w,J4966,LEN(_xlpm.w))</f>
        <v>5</v>
      </c>
      <c r="M4966" s="10">
        <f>_xlfn.LET(_xlpm.a,K4966,_xlpm.b,L4966,MAX(_xlpm.a,_xlpm.b))</f>
        <v>5</v>
      </c>
      <c r="N4966" s="10">
        <f>_xlfn.LET(_xlpm.d,(K4966,L4966),MAX(_xlpm.d)-MIN(_xlpm.d))</f>
        <v>1</v>
      </c>
      <c r="O4966" s="1" t="str">
        <f>_xlfn.LET(_xlpm.sep,":",_xlpm.w,$G4966,_xlfn.CONCAT("~",RIGHT(_xlpm.w,LEN(_xlpm.w)-FIND(_xlpm.sep,_xlpm.w)),"~"))</f>
        <v>~smogh~</v>
      </c>
      <c r="P4966" s="1" t="str">
        <f>_xlfn.LET(_xlpm.sep,":",_xlpm.w,$G4966,_xlfn.CONCAT("[",LEFT(_xlpm.w,FIND(_xlpm.sep,_xlpm.w)-1),"]"))</f>
        <v>[smoʊ]</v>
      </c>
      <c r="Q4966" s="14" cm="1">
        <f t="array" ref="Q4966">SUM(_xlfn._xlws.FILTER($H$2:$H$7117,_xlfn.MAP($O$2:$O$7117,_xlfn.LAMBDA(_xlpm.x,_xlpm.x=$O4966))))</f>
        <v>4.9701789264413521E-5</v>
      </c>
      <c r="R4966" s="14">
        <f>$H4966/Q4966</f>
        <v>1</v>
      </c>
      <c r="S4966" s="14" cm="1">
        <f t="array" ref="S4966">SUM(_xlfn._xlws.FILTER($H$2:$H$7117,_xlfn.MAP($P$2:$P$7117,_xlfn.LAMBDA(_xlpm.x,_xlpm.x=$P4966))))</f>
        <v>2.9821073558648114E-4</v>
      </c>
      <c r="T4966" s="14">
        <f>$H4966/S4966</f>
        <v>0.16666666666666666</v>
      </c>
      <c r="U4966" s="14">
        <f>_xlfn.LET(_xlpm.freq,F4966,_xlpm.size,M4966+1,_xlpm.F,V4966,LOG(1+_xlpm.freq)*LOG(1+_xlpm.size)*_xlpm.F)</f>
        <v>7.268567409175164E-2</v>
      </c>
      <c r="V4966" s="14">
        <f>_xlfn.LET(_xlpm.a,T4966,_xlpm.b,R4966,2*_xlpm.a*_xlpm.b/(_xlpm.a+_xlpm.b))</f>
        <v>0.2857142857142857</v>
      </c>
      <c r="W4966" s="14">
        <f>_xlfn.LET(_xlpm.p,R4966,_xlpm.q,T4966,LOG(_xlpm.p/_xlpm.q))</f>
        <v>0.77815125038364363</v>
      </c>
      <c r="X4966" s="2"/>
    </row>
    <row r="4967" spans="1:24">
      <c r="A4967" s="1" t="str">
        <f>_xlfn.LET(_xlpm.sep," : ",CONCATENATE(O4967,_xlpm.sep,P4967))</f>
        <v>~smowe~ : [smoʊ]</v>
      </c>
      <c r="B4967" s="1">
        <f>_xlfn.LET(_xlpm.d,$G4967,_xlpm.k,_xlfn.CONCAT(LEFT(TRIM(B$1),1),"*"),COUNTIF(_xlpm.d,_xlpm.k))</f>
        <v>0</v>
      </c>
      <c r="C4967" s="1">
        <f>_xlfn.LET(_xlpm.d,$G4967,_xlpm.k,_xlfn.CONCAT(LEFT(TRIM(C$1),1),"*"),COUNTIF(_xlpm.d,_xlpm.k))</f>
        <v>0</v>
      </c>
      <c r="D4967" s="1">
        <f>_xlfn.LET(_xlpm.d,$G4967,_xlpm.k,_xlfn.CONCAT(LEFT(TRIM(D$1),1),"*"),COUNTIF(_xlpm.d,_xlpm.k))</f>
        <v>0</v>
      </c>
      <c r="E4967" s="1">
        <f>LOG(F4967+1,10)</f>
        <v>0.30102999566398114</v>
      </c>
      <c r="F4967" s="7">
        <v>1</v>
      </c>
      <c r="G4967" s="9" t="s">
        <v>4099</v>
      </c>
      <c r="H4967" s="4">
        <f>F4967/freq.sum.r6e</f>
        <v>4.9701789264413521E-5</v>
      </c>
      <c r="I4967" s="1" t="str">
        <f>_xlfn.LET(_xlpm.sep,":",_xlpm.w,$G4967,LEFT(_xlpm.w,FIND(_xlpm.sep,_xlpm.w)-1))</f>
        <v>smoʊ</v>
      </c>
      <c r="J4967" s="1" t="str">
        <f>_xlfn.LET(_xlpm.sep,":",_xlpm.w,$G4967,RIGHT(_xlpm.w,LEN(_xlpm.w)-FIND(_xlpm.sep,_xlpm.w)))</f>
        <v>smowe</v>
      </c>
      <c r="K4967" s="10">
        <f>_xlfn.LET(_xlpm.w,I4967,LEN(_xlpm.w))</f>
        <v>4</v>
      </c>
      <c r="L4967" s="10">
        <f>_xlfn.LET(_xlpm.w,J4967,LEN(_xlpm.w))</f>
        <v>5</v>
      </c>
      <c r="M4967" s="10">
        <f>_xlfn.LET(_xlpm.a,K4967,_xlpm.b,L4967,MAX(_xlpm.a,_xlpm.b))</f>
        <v>5</v>
      </c>
      <c r="N4967" s="10">
        <f>_xlfn.LET(_xlpm.d,(K4967,L4967),MAX(_xlpm.d)-MIN(_xlpm.d))</f>
        <v>1</v>
      </c>
      <c r="O4967" s="1" t="str">
        <f>_xlfn.LET(_xlpm.sep,":",_xlpm.w,$G4967,_xlfn.CONCAT("~",RIGHT(_xlpm.w,LEN(_xlpm.w)-FIND(_xlpm.sep,_xlpm.w)),"~"))</f>
        <v>~smowe~</v>
      </c>
      <c r="P4967" s="1" t="str">
        <f>_xlfn.LET(_xlpm.sep,":",_xlpm.w,$G4967,_xlfn.CONCAT("[",LEFT(_xlpm.w,FIND(_xlpm.sep,_xlpm.w)-1),"]"))</f>
        <v>[smoʊ]</v>
      </c>
      <c r="Q4967" s="14" cm="1">
        <f t="array" ref="Q4967">SUM(_xlfn._xlws.FILTER($H$2:$H$7117,_xlfn.MAP($O$2:$O$7117,_xlfn.LAMBDA(_xlpm.x,_xlpm.x=$O4967))))</f>
        <v>4.9701789264413521E-5</v>
      </c>
      <c r="R4967" s="14">
        <f>$H4967/Q4967</f>
        <v>1</v>
      </c>
      <c r="S4967" s="14" cm="1">
        <f t="array" ref="S4967">SUM(_xlfn._xlws.FILTER($H$2:$H$7117,_xlfn.MAP($P$2:$P$7117,_xlfn.LAMBDA(_xlpm.x,_xlpm.x=$P4967))))</f>
        <v>2.9821073558648114E-4</v>
      </c>
      <c r="T4967" s="14">
        <f>$H4967/S4967</f>
        <v>0.16666666666666666</v>
      </c>
      <c r="U4967" s="14">
        <f>_xlfn.LET(_xlpm.freq,F4967,_xlpm.size,M4967+1,_xlpm.F,V4967,LOG(1+_xlpm.freq)*LOG(1+_xlpm.size)*_xlpm.F)</f>
        <v>7.268567409175164E-2</v>
      </c>
      <c r="V4967" s="14">
        <f>_xlfn.LET(_xlpm.a,T4967,_xlpm.b,R4967,2*_xlpm.a*_xlpm.b/(_xlpm.a+_xlpm.b))</f>
        <v>0.2857142857142857</v>
      </c>
      <c r="W4967" s="14">
        <f>_xlfn.LET(_xlpm.p,R4967,_xlpm.q,T4967,LOG(_xlpm.p/_xlpm.q))</f>
        <v>0.77815125038364363</v>
      </c>
      <c r="X4967" s="2"/>
    </row>
    <row r="4968" spans="1:24">
      <c r="A4968" s="1" t="str">
        <f>_xlfn.LET(_xlpm.sep," : ",CONCATENATE(O4968,_xlpm.sep,P4968))</f>
        <v>~snowe~ : [snoʊ]</v>
      </c>
      <c r="B4968" s="1">
        <f>_xlfn.LET(_xlpm.d,$G4968,_xlpm.k,_xlfn.CONCAT(LEFT(TRIM(B$1),1),"*"),COUNTIF(_xlpm.d,_xlpm.k))</f>
        <v>0</v>
      </c>
      <c r="C4968" s="1">
        <f>_xlfn.LET(_xlpm.d,$G4968,_xlpm.k,_xlfn.CONCAT(LEFT(TRIM(C$1),1),"*"),COUNTIF(_xlpm.d,_xlpm.k))</f>
        <v>0</v>
      </c>
      <c r="D4968" s="1">
        <f>_xlfn.LET(_xlpm.d,$G4968,_xlpm.k,_xlfn.CONCAT(LEFT(TRIM(D$1),1),"*"),COUNTIF(_xlpm.d,_xlpm.k))</f>
        <v>0</v>
      </c>
      <c r="E4968" s="1">
        <f>LOG(F4968+1,10)</f>
        <v>0.30102999566398114</v>
      </c>
      <c r="F4968" s="7">
        <v>1</v>
      </c>
      <c r="G4968" s="9" t="s">
        <v>7134</v>
      </c>
      <c r="H4968" s="4">
        <f>F4968/freq.sum.r6e</f>
        <v>4.9701789264413521E-5</v>
      </c>
      <c r="I4968" s="1" t="str">
        <f>_xlfn.LET(_xlpm.sep,":",_xlpm.w,$G4968,LEFT(_xlpm.w,FIND(_xlpm.sep,_xlpm.w)-1))</f>
        <v>snoʊ</v>
      </c>
      <c r="J4968" s="1" t="str">
        <f>_xlfn.LET(_xlpm.sep,":",_xlpm.w,$G4968,RIGHT(_xlpm.w,LEN(_xlpm.w)-FIND(_xlpm.sep,_xlpm.w)))</f>
        <v>snowe</v>
      </c>
      <c r="K4968" s="10">
        <f>_xlfn.LET(_xlpm.w,I4968,LEN(_xlpm.w))</f>
        <v>4</v>
      </c>
      <c r="L4968" s="10">
        <f>_xlfn.LET(_xlpm.w,J4968,LEN(_xlpm.w))</f>
        <v>5</v>
      </c>
      <c r="M4968" s="10">
        <f>_xlfn.LET(_xlpm.a,K4968,_xlpm.b,L4968,MAX(_xlpm.a,_xlpm.b))</f>
        <v>5</v>
      </c>
      <c r="N4968" s="10">
        <f>_xlfn.LET(_xlpm.d,(K4968,L4968),MAX(_xlpm.d)-MIN(_xlpm.d))</f>
        <v>1</v>
      </c>
      <c r="O4968" s="1" t="str">
        <f>_xlfn.LET(_xlpm.sep,":",_xlpm.w,$G4968,_xlfn.CONCAT("~",RIGHT(_xlpm.w,LEN(_xlpm.w)-FIND(_xlpm.sep,_xlpm.w)),"~"))</f>
        <v>~snowe~</v>
      </c>
      <c r="P4968" s="1" t="str">
        <f>_xlfn.LET(_xlpm.sep,":",_xlpm.w,$G4968,_xlfn.CONCAT("[",LEFT(_xlpm.w,FIND(_xlpm.sep,_xlpm.w)-1),"]"))</f>
        <v>[snoʊ]</v>
      </c>
      <c r="Q4968" s="14" cm="1">
        <f t="array" ref="Q4968">SUM(_xlfn._xlws.FILTER($H$2:$H$7117,_xlfn.MAP($O$2:$O$7117,_xlfn.LAMBDA(_xlpm.x,_xlpm.x=$O4968))))</f>
        <v>4.9701789264413521E-5</v>
      </c>
      <c r="R4968" s="14">
        <f>$H4968/Q4968</f>
        <v>1</v>
      </c>
      <c r="S4968" s="14" cm="1">
        <f t="array" ref="S4968">SUM(_xlfn._xlws.FILTER($H$2:$H$7117,_xlfn.MAP($P$2:$P$7117,_xlfn.LAMBDA(_xlpm.x,_xlpm.x=$P4968))))</f>
        <v>2.9821073558648114E-4</v>
      </c>
      <c r="T4968" s="14">
        <f>$H4968/S4968</f>
        <v>0.16666666666666666</v>
      </c>
      <c r="U4968" s="14">
        <f>_xlfn.LET(_xlpm.freq,F4968,_xlpm.size,M4968+1,_xlpm.F,V4968,LOG(1+_xlpm.freq)*LOG(1+_xlpm.size)*_xlpm.F)</f>
        <v>7.268567409175164E-2</v>
      </c>
      <c r="V4968" s="14">
        <f>_xlfn.LET(_xlpm.a,T4968,_xlpm.b,R4968,2*_xlpm.a*_xlpm.b/(_xlpm.a+_xlpm.b))</f>
        <v>0.2857142857142857</v>
      </c>
      <c r="W4968" s="14">
        <f>_xlfn.LET(_xlpm.p,R4968,_xlpm.q,T4968,LOG(_xlpm.p/_xlpm.q))</f>
        <v>0.77815125038364363</v>
      </c>
      <c r="X4968" s="2"/>
    </row>
    <row r="4969" spans="1:24">
      <c r="A4969" s="1" t="str">
        <f>_xlfn.LET(_xlpm.sep," : ",CONCATENATE(O4969,_xlpm.sep,P4969))</f>
        <v>~spauw~ : [spɔ]</v>
      </c>
      <c r="B4969" s="1">
        <f>_xlfn.LET(_xlpm.d,$G4969,_xlpm.k,_xlfn.CONCAT(LEFT(TRIM(B$1),1),"*"),COUNTIF(_xlpm.d,_xlpm.k))</f>
        <v>0</v>
      </c>
      <c r="C4969" s="1">
        <f>_xlfn.LET(_xlpm.d,$G4969,_xlpm.k,_xlfn.CONCAT(LEFT(TRIM(C$1),1),"*"),COUNTIF(_xlpm.d,_xlpm.k))</f>
        <v>0</v>
      </c>
      <c r="D4969" s="1">
        <f>_xlfn.LET(_xlpm.d,$G4969,_xlpm.k,_xlfn.CONCAT(LEFT(TRIM(D$1),1),"*"),COUNTIF(_xlpm.d,_xlpm.k))</f>
        <v>0</v>
      </c>
      <c r="E4969" s="1">
        <f>LOG(F4969+1,10)</f>
        <v>0.30102999566398114</v>
      </c>
      <c r="F4969" s="7">
        <v>1</v>
      </c>
      <c r="G4969" s="9" t="s">
        <v>4203</v>
      </c>
      <c r="H4969" s="4">
        <f>F4969/freq.sum.r6e</f>
        <v>4.9701789264413521E-5</v>
      </c>
      <c r="I4969" s="1" t="str">
        <f>_xlfn.LET(_xlpm.sep,":",_xlpm.w,$G4969,LEFT(_xlpm.w,FIND(_xlpm.sep,_xlpm.w)-1))</f>
        <v>spɔ</v>
      </c>
      <c r="J4969" s="1" t="str">
        <f>_xlfn.LET(_xlpm.sep,":",_xlpm.w,$G4969,RIGHT(_xlpm.w,LEN(_xlpm.w)-FIND(_xlpm.sep,_xlpm.w)))</f>
        <v>spauw</v>
      </c>
      <c r="K4969" s="10">
        <f>_xlfn.LET(_xlpm.w,I4969,LEN(_xlpm.w))</f>
        <v>3</v>
      </c>
      <c r="L4969" s="10">
        <f>_xlfn.LET(_xlpm.w,J4969,LEN(_xlpm.w))</f>
        <v>5</v>
      </c>
      <c r="M4969" s="10">
        <f>_xlfn.LET(_xlpm.a,K4969,_xlpm.b,L4969,MAX(_xlpm.a,_xlpm.b))</f>
        <v>5</v>
      </c>
      <c r="N4969" s="10">
        <f>_xlfn.LET(_xlpm.d,(K4969,L4969),MAX(_xlpm.d)-MIN(_xlpm.d))</f>
        <v>2</v>
      </c>
      <c r="O4969" s="1" t="str">
        <f>_xlfn.LET(_xlpm.sep,":",_xlpm.w,$G4969,_xlfn.CONCAT("~",RIGHT(_xlpm.w,LEN(_xlpm.w)-FIND(_xlpm.sep,_xlpm.w)),"~"))</f>
        <v>~spauw~</v>
      </c>
      <c r="P4969" s="1" t="str">
        <f>_xlfn.LET(_xlpm.sep,":",_xlpm.w,$G4969,_xlfn.CONCAT("[",LEFT(_xlpm.w,FIND(_xlpm.sep,_xlpm.w)-1),"]"))</f>
        <v>[spɔ]</v>
      </c>
      <c r="Q4969" s="14" cm="1">
        <f t="array" ref="Q4969">SUM(_xlfn._xlws.FILTER($H$2:$H$7117,_xlfn.MAP($O$2:$O$7117,_xlfn.LAMBDA(_xlpm.x,_xlpm.x=$O4969))))</f>
        <v>4.9701789264413521E-5</v>
      </c>
      <c r="R4969" s="14">
        <f>$H4969/Q4969</f>
        <v>1</v>
      </c>
      <c r="S4969" s="14" cm="1">
        <f t="array" ref="S4969">SUM(_xlfn._xlws.FILTER($H$2:$H$7117,_xlfn.MAP($P$2:$P$7117,_xlfn.LAMBDA(_xlpm.x,_xlpm.x=$P4969))))</f>
        <v>2.9821073558648114E-4</v>
      </c>
      <c r="T4969" s="14">
        <f>$H4969/S4969</f>
        <v>0.16666666666666666</v>
      </c>
      <c r="U4969" s="14">
        <f>_xlfn.LET(_xlpm.freq,F4969,_xlpm.size,M4969+1,_xlpm.F,V4969,LOG(1+_xlpm.freq)*LOG(1+_xlpm.size)*_xlpm.F)</f>
        <v>7.268567409175164E-2</v>
      </c>
      <c r="V4969" s="14">
        <f>_xlfn.LET(_xlpm.a,T4969,_xlpm.b,R4969,2*_xlpm.a*_xlpm.b/(_xlpm.a+_xlpm.b))</f>
        <v>0.2857142857142857</v>
      </c>
      <c r="W4969" s="14">
        <f>_xlfn.LET(_xlpm.p,R4969,_xlpm.q,T4969,LOG(_xlpm.p/_xlpm.q))</f>
        <v>0.77815125038364363</v>
      </c>
      <c r="X4969" s="2"/>
    </row>
    <row r="4970" spans="1:24">
      <c r="A4970" s="1" t="str">
        <f>_xlfn.LET(_xlpm.sep," : ",CONCATENATE(O4970,_xlpm.sep,P4970))</f>
        <v>~stowe~ : [stoʊ]</v>
      </c>
      <c r="B4970" s="1">
        <f>_xlfn.LET(_xlpm.d,$G4970,_xlpm.k,_xlfn.CONCAT(LEFT(TRIM(B$1),1),"*"),COUNTIF(_xlpm.d,_xlpm.k))</f>
        <v>0</v>
      </c>
      <c r="C4970" s="1">
        <f>_xlfn.LET(_xlpm.d,$G4970,_xlpm.k,_xlfn.CONCAT(LEFT(TRIM(C$1),1),"*"),COUNTIF(_xlpm.d,_xlpm.k))</f>
        <v>0</v>
      </c>
      <c r="D4970" s="1">
        <f>_xlfn.LET(_xlpm.d,$G4970,_xlpm.k,_xlfn.CONCAT(LEFT(TRIM(D$1),1),"*"),COUNTIF(_xlpm.d,_xlpm.k))</f>
        <v>0</v>
      </c>
      <c r="E4970" s="1">
        <f>LOG(F4970+1,10)</f>
        <v>0.30102999566398114</v>
      </c>
      <c r="F4970" s="7">
        <v>1</v>
      </c>
      <c r="G4970" s="9" t="s">
        <v>4273</v>
      </c>
      <c r="H4970" s="4">
        <f>F4970/freq.sum.r6e</f>
        <v>4.9701789264413521E-5</v>
      </c>
      <c r="I4970" s="1" t="str">
        <f>_xlfn.LET(_xlpm.sep,":",_xlpm.w,$G4970,LEFT(_xlpm.w,FIND(_xlpm.sep,_xlpm.w)-1))</f>
        <v>stoʊ</v>
      </c>
      <c r="J4970" s="1" t="str">
        <f>_xlfn.LET(_xlpm.sep,":",_xlpm.w,$G4970,RIGHT(_xlpm.w,LEN(_xlpm.w)-FIND(_xlpm.sep,_xlpm.w)))</f>
        <v>stowe</v>
      </c>
      <c r="K4970" s="10">
        <f>_xlfn.LET(_xlpm.w,I4970,LEN(_xlpm.w))</f>
        <v>4</v>
      </c>
      <c r="L4970" s="10">
        <f>_xlfn.LET(_xlpm.w,J4970,LEN(_xlpm.w))</f>
        <v>5</v>
      </c>
      <c r="M4970" s="10">
        <f>_xlfn.LET(_xlpm.a,K4970,_xlpm.b,L4970,MAX(_xlpm.a,_xlpm.b))</f>
        <v>5</v>
      </c>
      <c r="N4970" s="10">
        <f>_xlfn.LET(_xlpm.d,(K4970,L4970),MAX(_xlpm.d)-MIN(_xlpm.d))</f>
        <v>1</v>
      </c>
      <c r="O4970" s="1" t="str">
        <f>_xlfn.LET(_xlpm.sep,":",_xlpm.w,$G4970,_xlfn.CONCAT("~",RIGHT(_xlpm.w,LEN(_xlpm.w)-FIND(_xlpm.sep,_xlpm.w)),"~"))</f>
        <v>~stowe~</v>
      </c>
      <c r="P4970" s="1" t="str">
        <f>_xlfn.LET(_xlpm.sep,":",_xlpm.w,$G4970,_xlfn.CONCAT("[",LEFT(_xlpm.w,FIND(_xlpm.sep,_xlpm.w)-1),"]"))</f>
        <v>[stoʊ]</v>
      </c>
      <c r="Q4970" s="14" cm="1">
        <f t="array" ref="Q4970">SUM(_xlfn._xlws.FILTER($H$2:$H$7117,_xlfn.MAP($O$2:$O$7117,_xlfn.LAMBDA(_xlpm.x,_xlpm.x=$O4970))))</f>
        <v>4.9701789264413521E-5</v>
      </c>
      <c r="R4970" s="14">
        <f>$H4970/Q4970</f>
        <v>1</v>
      </c>
      <c r="S4970" s="14" cm="1">
        <f t="array" ref="S4970">SUM(_xlfn._xlws.FILTER($H$2:$H$7117,_xlfn.MAP($P$2:$P$7117,_xlfn.LAMBDA(_xlpm.x,_xlpm.x=$P4970))))</f>
        <v>2.9821073558648114E-4</v>
      </c>
      <c r="T4970" s="14">
        <f>$H4970/S4970</f>
        <v>0.16666666666666666</v>
      </c>
      <c r="U4970" s="14">
        <f>_xlfn.LET(_xlpm.freq,F4970,_xlpm.size,M4970+1,_xlpm.F,V4970,LOG(1+_xlpm.freq)*LOG(1+_xlpm.size)*_xlpm.F)</f>
        <v>7.268567409175164E-2</v>
      </c>
      <c r="V4970" s="14">
        <f>_xlfn.LET(_xlpm.a,T4970,_xlpm.b,R4970,2*_xlpm.a*_xlpm.b/(_xlpm.a+_xlpm.b))</f>
        <v>0.2857142857142857</v>
      </c>
      <c r="W4970" s="14">
        <f>_xlfn.LET(_xlpm.p,R4970,_xlpm.q,T4970,LOG(_xlpm.p/_xlpm.q))</f>
        <v>0.77815125038364363</v>
      </c>
      <c r="X4970" s="2"/>
    </row>
    <row r="4971" spans="1:24">
      <c r="A4971" s="1" t="str">
        <f>_xlfn.LET(_xlpm.sep," : ",CONCATENATE(O4971,_xlpm.sep,P4971))</f>
        <v>~straw~ : [stɹɔ]</v>
      </c>
      <c r="B4971" s="1">
        <f>_xlfn.LET(_xlpm.d,$G4971,_xlpm.k,_xlfn.CONCAT(LEFT(TRIM(B$1),1),"*"),COUNTIF(_xlpm.d,_xlpm.k))</f>
        <v>0</v>
      </c>
      <c r="C4971" s="1">
        <f>_xlfn.LET(_xlpm.d,$G4971,_xlpm.k,_xlfn.CONCAT(LEFT(TRIM(C$1),1),"*"),COUNTIF(_xlpm.d,_xlpm.k))</f>
        <v>0</v>
      </c>
      <c r="D4971" s="1">
        <f>_xlfn.LET(_xlpm.d,$G4971,_xlpm.k,_xlfn.CONCAT(LEFT(TRIM(D$1),1),"*"),COUNTIF(_xlpm.d,_xlpm.k))</f>
        <v>0</v>
      </c>
      <c r="E4971" s="1">
        <f>LOG(F4971+1,10)</f>
        <v>0.30102999566398114</v>
      </c>
      <c r="F4971" s="7">
        <v>1</v>
      </c>
      <c r="G4971" s="9" t="s">
        <v>7136</v>
      </c>
      <c r="H4971" s="4">
        <f>F4971/freq.sum.r6e</f>
        <v>4.9701789264413521E-5</v>
      </c>
      <c r="I4971" s="1" t="str">
        <f>_xlfn.LET(_xlpm.sep,":",_xlpm.w,$G4971,LEFT(_xlpm.w,FIND(_xlpm.sep,_xlpm.w)-1))</f>
        <v>stɹɔ</v>
      </c>
      <c r="J4971" s="1" t="str">
        <f>_xlfn.LET(_xlpm.sep,":",_xlpm.w,$G4971,RIGHT(_xlpm.w,LEN(_xlpm.w)-FIND(_xlpm.sep,_xlpm.w)))</f>
        <v>straw</v>
      </c>
      <c r="K4971" s="10">
        <f>_xlfn.LET(_xlpm.w,I4971,LEN(_xlpm.w))</f>
        <v>4</v>
      </c>
      <c r="L4971" s="10">
        <f>_xlfn.LET(_xlpm.w,J4971,LEN(_xlpm.w))</f>
        <v>5</v>
      </c>
      <c r="M4971" s="10">
        <f>_xlfn.LET(_xlpm.a,K4971,_xlpm.b,L4971,MAX(_xlpm.a,_xlpm.b))</f>
        <v>5</v>
      </c>
      <c r="N4971" s="10">
        <f>_xlfn.LET(_xlpm.d,(K4971,L4971),MAX(_xlpm.d)-MIN(_xlpm.d))</f>
        <v>1</v>
      </c>
      <c r="O4971" s="1" t="str">
        <f>_xlfn.LET(_xlpm.sep,":",_xlpm.w,$G4971,_xlfn.CONCAT("~",RIGHT(_xlpm.w,LEN(_xlpm.w)-FIND(_xlpm.sep,_xlpm.w)),"~"))</f>
        <v>~straw~</v>
      </c>
      <c r="P4971" s="1" t="str">
        <f>_xlfn.LET(_xlpm.sep,":",_xlpm.w,$G4971,_xlfn.CONCAT("[",LEFT(_xlpm.w,FIND(_xlpm.sep,_xlpm.w)-1),"]"))</f>
        <v>[stɹɔ]</v>
      </c>
      <c r="Q4971" s="14" cm="1">
        <f t="array" ref="Q4971">SUM(_xlfn._xlws.FILTER($H$2:$H$7117,_xlfn.MAP($O$2:$O$7117,_xlfn.LAMBDA(_xlpm.x,_xlpm.x=$O4971))))</f>
        <v>4.9701789264413521E-5</v>
      </c>
      <c r="R4971" s="14">
        <f>$H4971/Q4971</f>
        <v>1</v>
      </c>
      <c r="S4971" s="14" cm="1">
        <f t="array" ref="S4971">SUM(_xlfn._xlws.FILTER($H$2:$H$7117,_xlfn.MAP($P$2:$P$7117,_xlfn.LAMBDA(_xlpm.x,_xlpm.x=$P4971))))</f>
        <v>2.9821073558648114E-4</v>
      </c>
      <c r="T4971" s="14">
        <f>$H4971/S4971</f>
        <v>0.16666666666666666</v>
      </c>
      <c r="U4971" s="14">
        <f>_xlfn.LET(_xlpm.freq,F4971,_xlpm.size,M4971+1,_xlpm.F,V4971,LOG(1+_xlpm.freq)*LOG(1+_xlpm.size)*_xlpm.F)</f>
        <v>7.268567409175164E-2</v>
      </c>
      <c r="V4971" s="14">
        <f>_xlfn.LET(_xlpm.a,T4971,_xlpm.b,R4971,2*_xlpm.a*_xlpm.b/(_xlpm.a+_xlpm.b))</f>
        <v>0.2857142857142857</v>
      </c>
      <c r="W4971" s="14">
        <f>_xlfn.LET(_xlpm.p,R4971,_xlpm.q,T4971,LOG(_xlpm.p/_xlpm.q))</f>
        <v>0.77815125038364363</v>
      </c>
      <c r="X4971" s="2"/>
    </row>
    <row r="4972" spans="1:24">
      <c r="A4972" s="1" t="str">
        <f>_xlfn.LET(_xlpm.sep," : ",CONCATENATE(O4972,_xlpm.sep,P4972))</f>
        <v>~towgh~ : [taʊ]</v>
      </c>
      <c r="B4972" s="1">
        <f>_xlfn.LET(_xlpm.d,$G4972,_xlpm.k,_xlfn.CONCAT(LEFT(TRIM(B$1),1),"*"),COUNTIF(_xlpm.d,_xlpm.k))</f>
        <v>0</v>
      </c>
      <c r="C4972" s="1">
        <f>_xlfn.LET(_xlpm.d,$G4972,_xlpm.k,_xlfn.CONCAT(LEFT(TRIM(C$1),1),"*"),COUNTIF(_xlpm.d,_xlpm.k))</f>
        <v>0</v>
      </c>
      <c r="D4972" s="1">
        <f>_xlfn.LET(_xlpm.d,$G4972,_xlpm.k,_xlfn.CONCAT(LEFT(TRIM(D$1),1),"*"),COUNTIF(_xlpm.d,_xlpm.k))</f>
        <v>0</v>
      </c>
      <c r="E4972" s="1">
        <f>LOG(F4972+1,10)</f>
        <v>0.30102999566398114</v>
      </c>
      <c r="F4972" s="7">
        <v>1</v>
      </c>
      <c r="G4972" s="9" t="s">
        <v>4619</v>
      </c>
      <c r="H4972" s="4">
        <f>F4972/freq.sum.r6e</f>
        <v>4.9701789264413521E-5</v>
      </c>
      <c r="I4972" s="1" t="str">
        <f>_xlfn.LET(_xlpm.sep,":",_xlpm.w,$G4972,LEFT(_xlpm.w,FIND(_xlpm.sep,_xlpm.w)-1))</f>
        <v>taʊ</v>
      </c>
      <c r="J4972" s="1" t="str">
        <f>_xlfn.LET(_xlpm.sep,":",_xlpm.w,$G4972,RIGHT(_xlpm.w,LEN(_xlpm.w)-FIND(_xlpm.sep,_xlpm.w)))</f>
        <v>towgh</v>
      </c>
      <c r="K4972" s="10">
        <f>_xlfn.LET(_xlpm.w,I4972,LEN(_xlpm.w))</f>
        <v>3</v>
      </c>
      <c r="L4972" s="10">
        <f>_xlfn.LET(_xlpm.w,J4972,LEN(_xlpm.w))</f>
        <v>5</v>
      </c>
      <c r="M4972" s="10">
        <f>_xlfn.LET(_xlpm.a,K4972,_xlpm.b,L4972,MAX(_xlpm.a,_xlpm.b))</f>
        <v>5</v>
      </c>
      <c r="N4972" s="10">
        <f>_xlfn.LET(_xlpm.d,(K4972,L4972),MAX(_xlpm.d)-MIN(_xlpm.d))</f>
        <v>2</v>
      </c>
      <c r="O4972" s="1" t="str">
        <f>_xlfn.LET(_xlpm.sep,":",_xlpm.w,$G4972,_xlfn.CONCAT("~",RIGHT(_xlpm.w,LEN(_xlpm.w)-FIND(_xlpm.sep,_xlpm.w)),"~"))</f>
        <v>~towgh~</v>
      </c>
      <c r="P4972" s="1" t="str">
        <f>_xlfn.LET(_xlpm.sep,":",_xlpm.w,$G4972,_xlfn.CONCAT("[",LEFT(_xlpm.w,FIND(_xlpm.sep,_xlpm.w)-1),"]"))</f>
        <v>[taʊ]</v>
      </c>
      <c r="Q4972" s="14" cm="1">
        <f t="array" ref="Q4972">SUM(_xlfn._xlws.FILTER($H$2:$H$7117,_xlfn.MAP($O$2:$O$7117,_xlfn.LAMBDA(_xlpm.x,_xlpm.x=$O4972))))</f>
        <v>4.9701789264413521E-5</v>
      </c>
      <c r="R4972" s="14">
        <f>$H4972/Q4972</f>
        <v>1</v>
      </c>
      <c r="S4972" s="14" cm="1">
        <f t="array" ref="S4972">SUM(_xlfn._xlws.FILTER($H$2:$H$7117,_xlfn.MAP($P$2:$P$7117,_xlfn.LAMBDA(_xlpm.x,_xlpm.x=$P4972))))</f>
        <v>2.9821073558648114E-4</v>
      </c>
      <c r="T4972" s="14">
        <f>$H4972/S4972</f>
        <v>0.16666666666666666</v>
      </c>
      <c r="U4972" s="14">
        <f>_xlfn.LET(_xlpm.freq,F4972,_xlpm.size,M4972+1,_xlpm.F,V4972,LOG(1+_xlpm.freq)*LOG(1+_xlpm.size)*_xlpm.F)</f>
        <v>7.268567409175164E-2</v>
      </c>
      <c r="V4972" s="14">
        <f>_xlfn.LET(_xlpm.a,T4972,_xlpm.b,R4972,2*_xlpm.a*_xlpm.b/(_xlpm.a+_xlpm.b))</f>
        <v>0.2857142857142857</v>
      </c>
      <c r="W4972" s="14">
        <f>_xlfn.LET(_xlpm.p,R4972,_xlpm.q,T4972,LOG(_xlpm.p/_xlpm.q))</f>
        <v>0.77815125038364363</v>
      </c>
      <c r="X4972" s="2"/>
    </row>
    <row r="4973" spans="1:24">
      <c r="A4973" s="1" t="str">
        <f>_xlfn.LET(_xlpm.sep," : ",CONCATENATE(O4973,_xlpm.sep,P4973))</f>
        <v>~rrouw~ : [ɹaʊ]</v>
      </c>
      <c r="B4973" s="1">
        <f>_xlfn.LET(_xlpm.d,$G4973,_xlpm.k,_xlfn.CONCAT(LEFT(TRIM(B$1),1),"*"),COUNTIF(_xlpm.d,_xlpm.k))</f>
        <v>1</v>
      </c>
      <c r="C4973" s="1">
        <f>_xlfn.LET(_xlpm.d,$G4973,_xlpm.k,_xlfn.CONCAT(LEFT(TRIM(C$1),1),"*"),COUNTIF(_xlpm.d,_xlpm.k))</f>
        <v>0</v>
      </c>
      <c r="D4973" s="1">
        <f>_xlfn.LET(_xlpm.d,$G4973,_xlpm.k,_xlfn.CONCAT(LEFT(TRIM(D$1),1),"*"),COUNTIF(_xlpm.d,_xlpm.k))</f>
        <v>0</v>
      </c>
      <c r="E4973" s="1">
        <f>LOG(F4973+1,10)</f>
        <v>0.30102999566398114</v>
      </c>
      <c r="F4973" s="7">
        <v>1</v>
      </c>
      <c r="G4973" s="9" t="s">
        <v>5669</v>
      </c>
      <c r="H4973" s="4">
        <f>F4973/freq.sum.r6e</f>
        <v>4.9701789264413521E-5</v>
      </c>
      <c r="I4973" s="1" t="str">
        <f>_xlfn.LET(_xlpm.sep,":",_xlpm.w,$G4973,LEFT(_xlpm.w,FIND(_xlpm.sep,_xlpm.w)-1))</f>
        <v>ɹaʊ</v>
      </c>
      <c r="J4973" s="1" t="str">
        <f>_xlfn.LET(_xlpm.sep,":",_xlpm.w,$G4973,RIGHT(_xlpm.w,LEN(_xlpm.w)-FIND(_xlpm.sep,_xlpm.w)))</f>
        <v>rrouw</v>
      </c>
      <c r="K4973" s="10">
        <f>_xlfn.LET(_xlpm.w,I4973,LEN(_xlpm.w))</f>
        <v>3</v>
      </c>
      <c r="L4973" s="10">
        <f>_xlfn.LET(_xlpm.w,J4973,LEN(_xlpm.w))</f>
        <v>5</v>
      </c>
      <c r="M4973" s="10">
        <f>_xlfn.LET(_xlpm.a,K4973,_xlpm.b,L4973,MAX(_xlpm.a,_xlpm.b))</f>
        <v>5</v>
      </c>
      <c r="N4973" s="10">
        <f>_xlfn.LET(_xlpm.d,(K4973,L4973),MAX(_xlpm.d)-MIN(_xlpm.d))</f>
        <v>2</v>
      </c>
      <c r="O4973" s="1" t="str">
        <f>_xlfn.LET(_xlpm.sep,":",_xlpm.w,$G4973,_xlfn.CONCAT("~",RIGHT(_xlpm.w,LEN(_xlpm.w)-FIND(_xlpm.sep,_xlpm.w)),"~"))</f>
        <v>~rrouw~</v>
      </c>
      <c r="P4973" s="1" t="str">
        <f>_xlfn.LET(_xlpm.sep,":",_xlpm.w,$G4973,_xlfn.CONCAT("[",LEFT(_xlpm.w,FIND(_xlpm.sep,_xlpm.w)-1),"]"))</f>
        <v>[ɹaʊ]</v>
      </c>
      <c r="Q4973" s="14" cm="1">
        <f t="array" ref="Q4973">SUM(_xlfn._xlws.FILTER($H$2:$H$7109,_xlfn.MAP($O$2:$O$7109,_xlfn.LAMBDA(_xlpm.x,_xlpm.x=$O4973))))</f>
        <v>4.9701789264413521E-5</v>
      </c>
      <c r="R4973" s="14">
        <f>$H4973/Q4973</f>
        <v>1</v>
      </c>
      <c r="S4973" s="14" cm="1">
        <f t="array" ref="S4973">SUM(_xlfn._xlws.FILTER($H$2:$H$7109,_xlfn.MAP($P$2:$P$7109,_xlfn.LAMBDA(_xlpm.x,_xlpm.x=$P4973))))</f>
        <v>2.9821073558648114E-4</v>
      </c>
      <c r="T4973" s="14">
        <f>$H4973/S4973</f>
        <v>0.16666666666666666</v>
      </c>
      <c r="U4973" s="14">
        <f>_xlfn.LET(_xlpm.freq,F4973,_xlpm.size,M4973+1,_xlpm.F,V4973,LOG(1+_xlpm.freq)*LOG(1+_xlpm.size)*_xlpm.F)</f>
        <v>7.268567409175164E-2</v>
      </c>
      <c r="V4973" s="14">
        <f>_xlfn.LET(_xlpm.a,T4973,_xlpm.b,R4973,2*_xlpm.a*_xlpm.b/(_xlpm.a+_xlpm.b))</f>
        <v>0.2857142857142857</v>
      </c>
      <c r="W4973" s="14">
        <f>_xlfn.LET(_xlpm.p,R4973,_xlpm.q,T4973,LOG(_xlpm.p/_xlpm.q))</f>
        <v>0.77815125038364363</v>
      </c>
      <c r="X4973" s="2"/>
    </row>
    <row r="4974" spans="1:24">
      <c r="A4974" s="1" t="str">
        <f>_xlfn.LET(_xlpm.sep," : ",CONCATENATE(O4974,_xlpm.sep,P4974))</f>
        <v>~refow~ : [ɹfɔ]</v>
      </c>
      <c r="B4974" s="1">
        <f>_xlfn.LET(_xlpm.d,$G4974,_xlpm.k,_xlfn.CONCAT(LEFT(TRIM(B$1),1),"*"),COUNTIF(_xlpm.d,_xlpm.k))</f>
        <v>1</v>
      </c>
      <c r="C4974" s="1">
        <f>_xlfn.LET(_xlpm.d,$G4974,_xlpm.k,_xlfn.CONCAT(LEFT(TRIM(C$1),1),"*"),COUNTIF(_xlpm.d,_xlpm.k))</f>
        <v>0</v>
      </c>
      <c r="D4974" s="1">
        <f>_xlfn.LET(_xlpm.d,$G4974,_xlpm.k,_xlfn.CONCAT(LEFT(TRIM(D$1),1),"*"),COUNTIF(_xlpm.d,_xlpm.k))</f>
        <v>0</v>
      </c>
      <c r="E4974" s="1">
        <f>LOG(F4974+1,10)</f>
        <v>0.30102999566398114</v>
      </c>
      <c r="F4974" s="7">
        <v>1</v>
      </c>
      <c r="G4974" s="9" t="s">
        <v>5818</v>
      </c>
      <c r="H4974" s="4">
        <f>F4974/freq.sum.r6e</f>
        <v>4.9701789264413521E-5</v>
      </c>
      <c r="I4974" s="1" t="str">
        <f>_xlfn.LET(_xlpm.sep,":",_xlpm.w,$G4974,LEFT(_xlpm.w,FIND(_xlpm.sep,_xlpm.w)-1))</f>
        <v>ɹfɔ</v>
      </c>
      <c r="J4974" s="1" t="str">
        <f>_xlfn.LET(_xlpm.sep,":",_xlpm.w,$G4974,RIGHT(_xlpm.w,LEN(_xlpm.w)-FIND(_xlpm.sep,_xlpm.w)))</f>
        <v>refow</v>
      </c>
      <c r="K4974" s="10">
        <f>_xlfn.LET(_xlpm.w,I4974,LEN(_xlpm.w))</f>
        <v>3</v>
      </c>
      <c r="L4974" s="10">
        <f>_xlfn.LET(_xlpm.w,J4974,LEN(_xlpm.w))</f>
        <v>5</v>
      </c>
      <c r="M4974" s="10">
        <f>_xlfn.LET(_xlpm.a,K4974,_xlpm.b,L4974,MAX(_xlpm.a,_xlpm.b))</f>
        <v>5</v>
      </c>
      <c r="N4974" s="10">
        <f>_xlfn.LET(_xlpm.d,(K4974,L4974),MAX(_xlpm.d)-MIN(_xlpm.d))</f>
        <v>2</v>
      </c>
      <c r="O4974" s="1" t="str">
        <f>_xlfn.LET(_xlpm.sep,":",_xlpm.w,$G4974,_xlfn.CONCAT("~",RIGHT(_xlpm.w,LEN(_xlpm.w)-FIND(_xlpm.sep,_xlpm.w)),"~"))</f>
        <v>~refow~</v>
      </c>
      <c r="P4974" s="1" t="str">
        <f>_xlfn.LET(_xlpm.sep,":",_xlpm.w,$G4974,_xlfn.CONCAT("[",LEFT(_xlpm.w,FIND(_xlpm.sep,_xlpm.w)-1),"]"))</f>
        <v>[ɹfɔ]</v>
      </c>
      <c r="Q4974" s="14" cm="1">
        <f t="array" ref="Q4974">SUM(_xlfn._xlws.FILTER($H$2:$H$7111,_xlfn.MAP($O$2:$O$7111,_xlfn.LAMBDA(_xlpm.x,_xlpm.x=$O4974))))</f>
        <v>4.9701789264413521E-5</v>
      </c>
      <c r="R4974" s="14">
        <f>$H4974/Q4974</f>
        <v>1</v>
      </c>
      <c r="S4974" s="14" cm="1">
        <f t="array" ref="S4974">SUM(_xlfn._xlws.FILTER($H$2:$H$7111,_xlfn.MAP($P$2:$P$7111,_xlfn.LAMBDA(_xlpm.x,_xlpm.x=$P4974))))</f>
        <v>2.9821073558648114E-4</v>
      </c>
      <c r="T4974" s="14">
        <f>$H4974/S4974</f>
        <v>0.16666666666666666</v>
      </c>
      <c r="U4974" s="14">
        <f>_xlfn.LET(_xlpm.freq,F4974,_xlpm.size,M4974+1,_xlpm.F,V4974,LOG(1+_xlpm.freq)*LOG(1+_xlpm.size)*_xlpm.F)</f>
        <v>7.268567409175164E-2</v>
      </c>
      <c r="V4974" s="14">
        <f>_xlfn.LET(_xlpm.a,T4974,_xlpm.b,R4974,2*_xlpm.a*_xlpm.b/(_xlpm.a+_xlpm.b))</f>
        <v>0.2857142857142857</v>
      </c>
      <c r="W4974" s="14">
        <f>_xlfn.LET(_xlpm.p,R4974,_xlpm.q,T4974,LOG(_xlpm.p/_xlpm.q))</f>
        <v>0.77815125038364363</v>
      </c>
      <c r="X4974" s="2"/>
    </row>
    <row r="4975" spans="1:24">
      <c r="A4975" s="1" t="str">
        <f>_xlfn.LET(_xlpm.sep," : ",CONCATENATE(O4975,_xlpm.sep,P4975))</f>
        <v>~glowe~ : [ɡloʊ]</v>
      </c>
      <c r="B4975" s="1">
        <f>_xlfn.LET(_xlpm.d,$G4975,_xlpm.k,_xlfn.CONCAT(LEFT(TRIM(B$1),1),"*"),COUNTIF(_xlpm.d,_xlpm.k))</f>
        <v>0</v>
      </c>
      <c r="C4975" s="1">
        <f>_xlfn.LET(_xlpm.d,$G4975,_xlpm.k,_xlfn.CONCAT(LEFT(TRIM(C$1),1),"*"),COUNTIF(_xlpm.d,_xlpm.k))</f>
        <v>0</v>
      </c>
      <c r="D4975" s="1">
        <f>_xlfn.LET(_xlpm.d,$G4975,_xlpm.k,_xlfn.CONCAT(LEFT(TRIM(D$1),1),"*"),COUNTIF(_xlpm.d,_xlpm.k))</f>
        <v>0</v>
      </c>
      <c r="E4975" s="1">
        <f>LOG(F4975+1,10)</f>
        <v>0.30102999566398114</v>
      </c>
      <c r="F4975" s="7">
        <v>1</v>
      </c>
      <c r="G4975" s="9" t="s">
        <v>5977</v>
      </c>
      <c r="H4975" s="4">
        <f>F4975/freq.sum.r6e</f>
        <v>4.9701789264413521E-5</v>
      </c>
      <c r="I4975" s="1" t="str">
        <f>_xlfn.LET(_xlpm.sep,":",_xlpm.w,$G4975,LEFT(_xlpm.w,FIND(_xlpm.sep,_xlpm.w)-1))</f>
        <v>ɡloʊ</v>
      </c>
      <c r="J4975" s="1" t="str">
        <f>_xlfn.LET(_xlpm.sep,":",_xlpm.w,$G4975,RIGHT(_xlpm.w,LEN(_xlpm.w)-FIND(_xlpm.sep,_xlpm.w)))</f>
        <v>glowe</v>
      </c>
      <c r="K4975" s="10">
        <f>_xlfn.LET(_xlpm.w,I4975,LEN(_xlpm.w))</f>
        <v>4</v>
      </c>
      <c r="L4975" s="10">
        <f>_xlfn.LET(_xlpm.w,J4975,LEN(_xlpm.w))</f>
        <v>5</v>
      </c>
      <c r="M4975" s="10">
        <f>_xlfn.LET(_xlpm.a,K4975,_xlpm.b,L4975,MAX(_xlpm.a,_xlpm.b))</f>
        <v>5</v>
      </c>
      <c r="N4975" s="10">
        <f>_xlfn.LET(_xlpm.d,(K4975,L4975),MAX(_xlpm.d)-MIN(_xlpm.d))</f>
        <v>1</v>
      </c>
      <c r="O4975" s="1" t="str">
        <f>_xlfn.LET(_xlpm.sep,":",_xlpm.w,$G4975,_xlfn.CONCAT("~",RIGHT(_xlpm.w,LEN(_xlpm.w)-FIND(_xlpm.sep,_xlpm.w)),"~"))</f>
        <v>~glowe~</v>
      </c>
      <c r="P4975" s="1" t="str">
        <f>_xlfn.LET(_xlpm.sep,":",_xlpm.w,$G4975,_xlfn.CONCAT("[",LEFT(_xlpm.w,FIND(_xlpm.sep,_xlpm.w)-1),"]"))</f>
        <v>[ɡloʊ]</v>
      </c>
      <c r="Q4975" s="14" cm="1">
        <f t="array" ref="Q4975">SUM(_xlfn._xlws.FILTER($H$2:$H$7117,_xlfn.MAP($O$2:$O$7117,_xlfn.LAMBDA(_xlpm.x,_xlpm.x=$O4975))))</f>
        <v>4.9701789264413521E-5</v>
      </c>
      <c r="R4975" s="14">
        <f>$H4975/Q4975</f>
        <v>1</v>
      </c>
      <c r="S4975" s="14" cm="1">
        <f t="array" ref="S4975">SUM(_xlfn._xlws.FILTER($H$2:$H$7117,_xlfn.MAP($P$2:$P$7117,_xlfn.LAMBDA(_xlpm.x,_xlpm.x=$P4975))))</f>
        <v>2.9821073558648114E-4</v>
      </c>
      <c r="T4975" s="14">
        <f>$H4975/S4975</f>
        <v>0.16666666666666666</v>
      </c>
      <c r="U4975" s="14">
        <f>_xlfn.LET(_xlpm.freq,F4975,_xlpm.size,M4975+1,_xlpm.F,V4975,LOG(1+_xlpm.freq)*LOG(1+_xlpm.size)*_xlpm.F)</f>
        <v>7.268567409175164E-2</v>
      </c>
      <c r="V4975" s="14">
        <f>_xlfn.LET(_xlpm.a,T4975,_xlpm.b,R4975,2*_xlpm.a*_xlpm.b/(_xlpm.a+_xlpm.b))</f>
        <v>0.2857142857142857</v>
      </c>
      <c r="W4975" s="14">
        <f>_xlfn.LET(_xlpm.p,R4975,_xlpm.q,T4975,LOG(_xlpm.p/_xlpm.q))</f>
        <v>0.77815125038364363</v>
      </c>
      <c r="X4975" s="2"/>
    </row>
    <row r="4976" spans="1:24">
      <c r="A4976" s="1" t="str">
        <f>_xlfn.LET(_xlpm.sep," : ",CONCATENATE(O4976,_xlpm.sep,P4976))</f>
        <v>~gnogh~ : [ɡnoʊ]</v>
      </c>
      <c r="B4976" s="1">
        <f>_xlfn.LET(_xlpm.d,$G4976,_xlpm.k,_xlfn.CONCAT(LEFT(TRIM(B$1),1),"*"),COUNTIF(_xlpm.d,_xlpm.k))</f>
        <v>0</v>
      </c>
      <c r="C4976" s="1">
        <f>_xlfn.LET(_xlpm.d,$G4976,_xlpm.k,_xlfn.CONCAT(LEFT(TRIM(C$1),1),"*"),COUNTIF(_xlpm.d,_xlpm.k))</f>
        <v>0</v>
      </c>
      <c r="D4976" s="1">
        <f>_xlfn.LET(_xlpm.d,$G4976,_xlpm.k,_xlfn.CONCAT(LEFT(TRIM(D$1),1),"*"),COUNTIF(_xlpm.d,_xlpm.k))</f>
        <v>0</v>
      </c>
      <c r="E4976" s="1">
        <f>LOG(F4976+1,10)</f>
        <v>0.30102999566398114</v>
      </c>
      <c r="F4976" s="7">
        <v>1</v>
      </c>
      <c r="G4976" s="9" t="s">
        <v>6078</v>
      </c>
      <c r="H4976" s="4">
        <f>F4976/freq.sum.r6e</f>
        <v>4.9701789264413521E-5</v>
      </c>
      <c r="I4976" s="1" t="str">
        <f>_xlfn.LET(_xlpm.sep,":",_xlpm.w,$G4976,LEFT(_xlpm.w,FIND(_xlpm.sep,_xlpm.w)-1))</f>
        <v>ɡnoʊ</v>
      </c>
      <c r="J4976" s="1" t="str">
        <f>_xlfn.LET(_xlpm.sep,":",_xlpm.w,$G4976,RIGHT(_xlpm.w,LEN(_xlpm.w)-FIND(_xlpm.sep,_xlpm.w)))</f>
        <v>gnogh</v>
      </c>
      <c r="K4976" s="10">
        <f>_xlfn.LET(_xlpm.w,I4976,LEN(_xlpm.w))</f>
        <v>4</v>
      </c>
      <c r="L4976" s="10">
        <f>_xlfn.LET(_xlpm.w,J4976,LEN(_xlpm.w))</f>
        <v>5</v>
      </c>
      <c r="M4976" s="10">
        <f>_xlfn.LET(_xlpm.a,K4976,_xlpm.b,L4976,MAX(_xlpm.a,_xlpm.b))</f>
        <v>5</v>
      </c>
      <c r="N4976" s="10">
        <f>_xlfn.LET(_xlpm.d,(K4976,L4976),MAX(_xlpm.d)-MIN(_xlpm.d))</f>
        <v>1</v>
      </c>
      <c r="O4976" s="1" t="str">
        <f>_xlfn.LET(_xlpm.sep,":",_xlpm.w,$G4976,_xlfn.CONCAT("~",RIGHT(_xlpm.w,LEN(_xlpm.w)-FIND(_xlpm.sep,_xlpm.w)),"~"))</f>
        <v>~gnogh~</v>
      </c>
      <c r="P4976" s="1" t="str">
        <f>_xlfn.LET(_xlpm.sep,":",_xlpm.w,$G4976,_xlfn.CONCAT("[",LEFT(_xlpm.w,FIND(_xlpm.sep,_xlpm.w)-1),"]"))</f>
        <v>[ɡnoʊ]</v>
      </c>
      <c r="Q4976" s="14" cm="1">
        <f t="array" ref="Q4976">SUM(_xlfn._xlws.FILTER($H$2:$H$7117,_xlfn.MAP($O$2:$O$7117,_xlfn.LAMBDA(_xlpm.x,_xlpm.x=$O4976))))</f>
        <v>4.9701789264413521E-5</v>
      </c>
      <c r="R4976" s="14">
        <f>$H4976/Q4976</f>
        <v>1</v>
      </c>
      <c r="S4976" s="14" cm="1">
        <f t="array" ref="S4976">SUM(_xlfn._xlws.FILTER($H$2:$H$7117,_xlfn.MAP($P$2:$P$7117,_xlfn.LAMBDA(_xlpm.x,_xlpm.x=$P4976))))</f>
        <v>2.9821073558648114E-4</v>
      </c>
      <c r="T4976" s="14">
        <f>$H4976/S4976</f>
        <v>0.16666666666666666</v>
      </c>
      <c r="U4976" s="14">
        <f>_xlfn.LET(_xlpm.freq,F4976,_xlpm.size,M4976+1,_xlpm.F,V4976,LOG(1+_xlpm.freq)*LOG(1+_xlpm.size)*_xlpm.F)</f>
        <v>7.268567409175164E-2</v>
      </c>
      <c r="V4976" s="14">
        <f>_xlfn.LET(_xlpm.a,T4976,_xlpm.b,R4976,2*_xlpm.a*_xlpm.b/(_xlpm.a+_xlpm.b))</f>
        <v>0.2857142857142857</v>
      </c>
      <c r="W4976" s="14">
        <f>_xlfn.LET(_xlpm.p,R4976,_xlpm.q,T4976,LOG(_xlpm.p/_xlpm.q))</f>
        <v>0.77815125038364363</v>
      </c>
      <c r="X4976" s="2"/>
    </row>
    <row r="4977" spans="1:24">
      <c r="A4977" s="1" t="str">
        <f>_xlfn.LET(_xlpm.sep," : ",CONCATENATE(O4977,_xlpm.sep,P4977))</f>
        <v>~gnowe~ : [ɡnoʊ]</v>
      </c>
      <c r="B4977" s="1">
        <f>_xlfn.LET(_xlpm.d,$G4977,_xlpm.k,_xlfn.CONCAT(LEFT(TRIM(B$1),1),"*"),COUNTIF(_xlpm.d,_xlpm.k))</f>
        <v>0</v>
      </c>
      <c r="C4977" s="1">
        <f>_xlfn.LET(_xlpm.d,$G4977,_xlpm.k,_xlfn.CONCAT(LEFT(TRIM(C$1),1),"*"),COUNTIF(_xlpm.d,_xlpm.k))</f>
        <v>0</v>
      </c>
      <c r="D4977" s="1">
        <f>_xlfn.LET(_xlpm.d,$G4977,_xlpm.k,_xlfn.CONCAT(LEFT(TRIM(D$1),1),"*"),COUNTIF(_xlpm.d,_xlpm.k))</f>
        <v>0</v>
      </c>
      <c r="E4977" s="1">
        <f>LOG(F4977+1,10)</f>
        <v>0.30102999566398114</v>
      </c>
      <c r="F4977" s="7">
        <v>1</v>
      </c>
      <c r="G4977" s="9" t="s">
        <v>6080</v>
      </c>
      <c r="H4977" s="4">
        <f>F4977/freq.sum.r6e</f>
        <v>4.9701789264413521E-5</v>
      </c>
      <c r="I4977" s="1" t="str">
        <f>_xlfn.LET(_xlpm.sep,":",_xlpm.w,$G4977,LEFT(_xlpm.w,FIND(_xlpm.sep,_xlpm.w)-1))</f>
        <v>ɡnoʊ</v>
      </c>
      <c r="J4977" s="1" t="str">
        <f>_xlfn.LET(_xlpm.sep,":",_xlpm.w,$G4977,RIGHT(_xlpm.w,LEN(_xlpm.w)-FIND(_xlpm.sep,_xlpm.w)))</f>
        <v>gnowe</v>
      </c>
      <c r="K4977" s="10">
        <f>_xlfn.LET(_xlpm.w,I4977,LEN(_xlpm.w))</f>
        <v>4</v>
      </c>
      <c r="L4977" s="10">
        <f>_xlfn.LET(_xlpm.w,J4977,LEN(_xlpm.w))</f>
        <v>5</v>
      </c>
      <c r="M4977" s="10">
        <f>_xlfn.LET(_xlpm.a,K4977,_xlpm.b,L4977,MAX(_xlpm.a,_xlpm.b))</f>
        <v>5</v>
      </c>
      <c r="N4977" s="10">
        <f>_xlfn.LET(_xlpm.d,(K4977,L4977),MAX(_xlpm.d)-MIN(_xlpm.d))</f>
        <v>1</v>
      </c>
      <c r="O4977" s="1" t="str">
        <f>_xlfn.LET(_xlpm.sep,":",_xlpm.w,$G4977,_xlfn.CONCAT("~",RIGHT(_xlpm.w,LEN(_xlpm.w)-FIND(_xlpm.sep,_xlpm.w)),"~"))</f>
        <v>~gnowe~</v>
      </c>
      <c r="P4977" s="1" t="str">
        <f>_xlfn.LET(_xlpm.sep,":",_xlpm.w,$G4977,_xlfn.CONCAT("[",LEFT(_xlpm.w,FIND(_xlpm.sep,_xlpm.w)-1),"]"))</f>
        <v>[ɡnoʊ]</v>
      </c>
      <c r="Q4977" s="14" cm="1">
        <f t="array" ref="Q4977">SUM(_xlfn._xlws.FILTER($H$2:$H$7117,_xlfn.MAP($O$2:$O$7117,_xlfn.LAMBDA(_xlpm.x,_xlpm.x=$O4977))))</f>
        <v>4.9701789264413521E-5</v>
      </c>
      <c r="R4977" s="14">
        <f>$H4977/Q4977</f>
        <v>1</v>
      </c>
      <c r="S4977" s="14" cm="1">
        <f t="array" ref="S4977">SUM(_xlfn._xlws.FILTER($H$2:$H$7117,_xlfn.MAP($P$2:$P$7117,_xlfn.LAMBDA(_xlpm.x,_xlpm.x=$P4977))))</f>
        <v>2.9821073558648114E-4</v>
      </c>
      <c r="T4977" s="14">
        <f>$H4977/S4977</f>
        <v>0.16666666666666666</v>
      </c>
      <c r="U4977" s="14">
        <f>_xlfn.LET(_xlpm.freq,F4977,_xlpm.size,M4977+1,_xlpm.F,V4977,LOG(1+_xlpm.freq)*LOG(1+_xlpm.size)*_xlpm.F)</f>
        <v>7.268567409175164E-2</v>
      </c>
      <c r="V4977" s="14">
        <f>_xlfn.LET(_xlpm.a,T4977,_xlpm.b,R4977,2*_xlpm.a*_xlpm.b/(_xlpm.a+_xlpm.b))</f>
        <v>0.2857142857142857</v>
      </c>
      <c r="W4977" s="14">
        <f>_xlfn.LET(_xlpm.p,R4977,_xlpm.q,T4977,LOG(_xlpm.p/_xlpm.q))</f>
        <v>0.77815125038364363</v>
      </c>
      <c r="X4977" s="2"/>
    </row>
    <row r="4978" spans="1:24">
      <c r="A4978" s="1" t="str">
        <f>_xlfn.LET(_xlpm.sep," : ",CONCATENATE(O4978,_xlpm.sep,P4978))</f>
        <v>~crowe~ : [kɹoʊ]</v>
      </c>
      <c r="B4978" s="1">
        <f>_xlfn.LET(_xlpm.d,$G4978,_xlpm.k,_xlfn.CONCAT(LEFT(TRIM(B$1),1),"*"),COUNTIF(_xlpm.d,_xlpm.k))</f>
        <v>0</v>
      </c>
      <c r="C4978" s="1">
        <f>_xlfn.LET(_xlpm.d,$G4978,_xlpm.k,_xlfn.CONCAT(LEFT(TRIM(C$1),1),"*"),COUNTIF(_xlpm.d,_xlpm.k))</f>
        <v>0</v>
      </c>
      <c r="D4978" s="1">
        <f>_xlfn.LET(_xlpm.d,$G4978,_xlpm.k,_xlfn.CONCAT(LEFT(TRIM(D$1),1),"*"),COUNTIF(_xlpm.d,_xlpm.k))</f>
        <v>0</v>
      </c>
      <c r="E4978" s="1">
        <f>LOG(F4978+1,10)</f>
        <v>0.47712125471966244</v>
      </c>
      <c r="F4978" s="7">
        <v>2</v>
      </c>
      <c r="G4978" s="9" t="s">
        <v>1918</v>
      </c>
      <c r="H4978" s="4">
        <f>F4978/freq.sum.r6e</f>
        <v>9.9403578528827041E-5</v>
      </c>
      <c r="I4978" s="1" t="str">
        <f>_xlfn.LET(_xlpm.sep,":",_xlpm.w,$G4978,LEFT(_xlpm.w,FIND(_xlpm.sep,_xlpm.w)-1))</f>
        <v>kɹoʊ</v>
      </c>
      <c r="J4978" s="1" t="str">
        <f>_xlfn.LET(_xlpm.sep,":",_xlpm.w,$G4978,RIGHT(_xlpm.w,LEN(_xlpm.w)-FIND(_xlpm.sep,_xlpm.w)))</f>
        <v>crowe</v>
      </c>
      <c r="K4978" s="10">
        <f>_xlfn.LET(_xlpm.w,I4978,LEN(_xlpm.w))</f>
        <v>4</v>
      </c>
      <c r="L4978" s="10">
        <f>_xlfn.LET(_xlpm.w,J4978,LEN(_xlpm.w))</f>
        <v>5</v>
      </c>
      <c r="M4978" s="10">
        <f>_xlfn.LET(_xlpm.a,K4978,_xlpm.b,L4978,MAX(_xlpm.a,_xlpm.b))</f>
        <v>5</v>
      </c>
      <c r="N4978" s="10">
        <f>_xlfn.LET(_xlpm.d,(K4978,L4978),MAX(_xlpm.d)-MIN(_xlpm.d))</f>
        <v>1</v>
      </c>
      <c r="O4978" s="1" t="str">
        <f>_xlfn.LET(_xlpm.sep,":",_xlpm.w,$G4978,_xlfn.CONCAT("~",RIGHT(_xlpm.w,LEN(_xlpm.w)-FIND(_xlpm.sep,_xlpm.w)),"~"))</f>
        <v>~crowe~</v>
      </c>
      <c r="P4978" s="1" t="str">
        <f>_xlfn.LET(_xlpm.sep,":",_xlpm.w,$G4978,_xlfn.CONCAT("[",LEFT(_xlpm.w,FIND(_xlpm.sep,_xlpm.w)-1),"]"))</f>
        <v>[kɹoʊ]</v>
      </c>
      <c r="Q4978" s="14" cm="1">
        <f t="array" ref="Q4978">SUM(_xlfn._xlws.FILTER($H$2:$H$7117,_xlfn.MAP($O$2:$O$7117,_xlfn.LAMBDA(_xlpm.x,_xlpm.x=$O4978))))</f>
        <v>9.9403578528827041E-5</v>
      </c>
      <c r="R4978" s="14">
        <f>$H4978/Q4978</f>
        <v>1</v>
      </c>
      <c r="S4978" s="14" cm="1">
        <f t="array" ref="S4978">SUM(_xlfn._xlws.FILTER($H$2:$H$7117,_xlfn.MAP($P$2:$P$7117,_xlfn.LAMBDA(_xlpm.x,_xlpm.x=$P4978))))</f>
        <v>5.9642147117296227E-4</v>
      </c>
      <c r="T4978" s="14">
        <f>$H4978/S4978</f>
        <v>0.16666666666666666</v>
      </c>
      <c r="U4978" s="14">
        <f>_xlfn.LET(_xlpm.freq,F4978,_xlpm.size,M4978+1,_xlpm.F,V4978,LOG(1+_xlpm.freq)*LOG(1+_xlpm.size)*_xlpm.F)</f>
        <v>0.11520406777506562</v>
      </c>
      <c r="V4978" s="14">
        <f>_xlfn.LET(_xlpm.a,T4978,_xlpm.b,R4978,2*_xlpm.a*_xlpm.b/(_xlpm.a+_xlpm.b))</f>
        <v>0.2857142857142857</v>
      </c>
      <c r="W4978" s="14">
        <f>_xlfn.LET(_xlpm.p,R4978,_xlpm.q,T4978,LOG(_xlpm.p/_xlpm.q))</f>
        <v>0.77815125038364363</v>
      </c>
      <c r="X4978" s="2"/>
    </row>
    <row r="4979" spans="1:24">
      <c r="A4979" s="1" t="str">
        <f>_xlfn.LET(_xlpm.sep," : ",CONCATENATE(O4979,_xlpm.sep,P4979))</f>
        <v>~laugh~ : [lɔ]</v>
      </c>
      <c r="B4979" s="1">
        <f>_xlfn.LET(_xlpm.d,$G4979,_xlpm.k,_xlfn.CONCAT(LEFT(TRIM(B$1),1),"*"),COUNTIF(_xlpm.d,_xlpm.k))</f>
        <v>0</v>
      </c>
      <c r="C4979" s="1">
        <f>_xlfn.LET(_xlpm.d,$G4979,_xlpm.k,_xlfn.CONCAT(LEFT(TRIM(C$1),1),"*"),COUNTIF(_xlpm.d,_xlpm.k))</f>
        <v>0</v>
      </c>
      <c r="D4979" s="1">
        <f>_xlfn.LET(_xlpm.d,$G4979,_xlpm.k,_xlfn.CONCAT(LEFT(TRIM(D$1),1),"*"),COUNTIF(_xlpm.d,_xlpm.k))</f>
        <v>0</v>
      </c>
      <c r="E4979" s="1">
        <f>LOG(F4979+1,10)</f>
        <v>0.47712125471966244</v>
      </c>
      <c r="F4979" s="7">
        <v>2</v>
      </c>
      <c r="G4979" s="9" t="s">
        <v>2269</v>
      </c>
      <c r="H4979" s="4">
        <f>F4979/freq.sum.r6e</f>
        <v>9.9403578528827041E-5</v>
      </c>
      <c r="I4979" s="1" t="str">
        <f>_xlfn.LET(_xlpm.sep,":",_xlpm.w,$G4979,LEFT(_xlpm.w,FIND(_xlpm.sep,_xlpm.w)-1))</f>
        <v>lɔ</v>
      </c>
      <c r="J4979" s="1" t="str">
        <f>_xlfn.LET(_xlpm.sep,":",_xlpm.w,$G4979,RIGHT(_xlpm.w,LEN(_xlpm.w)-FIND(_xlpm.sep,_xlpm.w)))</f>
        <v>laugh</v>
      </c>
      <c r="K4979" s="10">
        <f>_xlfn.LET(_xlpm.w,I4979,LEN(_xlpm.w))</f>
        <v>2</v>
      </c>
      <c r="L4979" s="10">
        <f>_xlfn.LET(_xlpm.w,J4979,LEN(_xlpm.w))</f>
        <v>5</v>
      </c>
      <c r="M4979" s="10">
        <f>_xlfn.LET(_xlpm.a,K4979,_xlpm.b,L4979,MAX(_xlpm.a,_xlpm.b))</f>
        <v>5</v>
      </c>
      <c r="N4979" s="10">
        <f>_xlfn.LET(_xlpm.d,(K4979,L4979),MAX(_xlpm.d)-MIN(_xlpm.d))</f>
        <v>3</v>
      </c>
      <c r="O4979" s="1" t="str">
        <f>_xlfn.LET(_xlpm.sep,":",_xlpm.w,$G4979,_xlfn.CONCAT("~",RIGHT(_xlpm.w,LEN(_xlpm.w)-FIND(_xlpm.sep,_xlpm.w)),"~"))</f>
        <v>~laugh~</v>
      </c>
      <c r="P4979" s="1" t="str">
        <f>_xlfn.LET(_xlpm.sep,":",_xlpm.w,$G4979,_xlfn.CONCAT("[",LEFT(_xlpm.w,FIND(_xlpm.sep,_xlpm.w)-1),"]"))</f>
        <v>[lɔ]</v>
      </c>
      <c r="Q4979" s="14" cm="1">
        <f t="array" ref="Q4979">SUM(_xlfn._xlws.FILTER($H$2:$H$7117,_xlfn.MAP($O$2:$O$7117,_xlfn.LAMBDA(_xlpm.x,_xlpm.x=$O4979))))</f>
        <v>9.9403578528827041E-5</v>
      </c>
      <c r="R4979" s="14">
        <f>$H4979/Q4979</f>
        <v>1</v>
      </c>
      <c r="S4979" s="14" cm="1">
        <f t="array" ref="S4979">SUM(_xlfn._xlws.FILTER($H$2:$H$7117,_xlfn.MAP($P$2:$P$7117,_xlfn.LAMBDA(_xlpm.x,_xlpm.x=$P4979))))</f>
        <v>5.9642147117296227E-4</v>
      </c>
      <c r="T4979" s="14">
        <f>$H4979/S4979</f>
        <v>0.16666666666666666</v>
      </c>
      <c r="U4979" s="14">
        <f>_xlfn.LET(_xlpm.freq,F4979,_xlpm.size,M4979+1,_xlpm.F,V4979,LOG(1+_xlpm.freq)*LOG(1+_xlpm.size)*_xlpm.F)</f>
        <v>0.11520406777506562</v>
      </c>
      <c r="V4979" s="14">
        <f>_xlfn.LET(_xlpm.a,T4979,_xlpm.b,R4979,2*_xlpm.a*_xlpm.b/(_xlpm.a+_xlpm.b))</f>
        <v>0.2857142857142857</v>
      </c>
      <c r="W4979" s="14">
        <f>_xlfn.LET(_xlpm.p,R4979,_xlpm.q,T4979,LOG(_xlpm.p/_xlpm.q))</f>
        <v>0.77815125038364363</v>
      </c>
      <c r="X4979" s="2"/>
    </row>
    <row r="4980" spans="1:24">
      <c r="A4980" s="1" t="str">
        <f>_xlfn.LET(_xlpm.sep," : ",CONCATENATE(O4980,_xlpm.sep,P4980))</f>
        <v>~slowe~ : [sloʊ]</v>
      </c>
      <c r="B4980" s="1">
        <f>_xlfn.LET(_xlpm.d,$G4980,_xlpm.k,_xlfn.CONCAT(LEFT(TRIM(B$1),1),"*"),COUNTIF(_xlpm.d,_xlpm.k))</f>
        <v>0</v>
      </c>
      <c r="C4980" s="1">
        <f>_xlfn.LET(_xlpm.d,$G4980,_xlpm.k,_xlfn.CONCAT(LEFT(TRIM(C$1),1),"*"),COUNTIF(_xlpm.d,_xlpm.k))</f>
        <v>0</v>
      </c>
      <c r="D4980" s="1">
        <f>_xlfn.LET(_xlpm.d,$G4980,_xlpm.k,_xlfn.CONCAT(LEFT(TRIM(D$1),1),"*"),COUNTIF(_xlpm.d,_xlpm.k))</f>
        <v>0</v>
      </c>
      <c r="E4980" s="1">
        <f>LOG(F4980+1,10)</f>
        <v>0.47712125471966244</v>
      </c>
      <c r="F4980" s="7">
        <v>2</v>
      </c>
      <c r="G4980" s="9" t="s">
        <v>4059</v>
      </c>
      <c r="H4980" s="4">
        <f>F4980/freq.sum.r6e</f>
        <v>9.9403578528827041E-5</v>
      </c>
      <c r="I4980" s="1" t="str">
        <f>_xlfn.LET(_xlpm.sep,":",_xlpm.w,$G4980,LEFT(_xlpm.w,FIND(_xlpm.sep,_xlpm.w)-1))</f>
        <v>sloʊ</v>
      </c>
      <c r="J4980" s="1" t="str">
        <f>_xlfn.LET(_xlpm.sep,":",_xlpm.w,$G4980,RIGHT(_xlpm.w,LEN(_xlpm.w)-FIND(_xlpm.sep,_xlpm.w)))</f>
        <v>slowe</v>
      </c>
      <c r="K4980" s="10">
        <f>_xlfn.LET(_xlpm.w,I4980,LEN(_xlpm.w))</f>
        <v>4</v>
      </c>
      <c r="L4980" s="10">
        <f>_xlfn.LET(_xlpm.w,J4980,LEN(_xlpm.w))</f>
        <v>5</v>
      </c>
      <c r="M4980" s="10">
        <f>_xlfn.LET(_xlpm.a,K4980,_xlpm.b,L4980,MAX(_xlpm.a,_xlpm.b))</f>
        <v>5</v>
      </c>
      <c r="N4980" s="10">
        <f>_xlfn.LET(_xlpm.d,(K4980,L4980),MAX(_xlpm.d)-MIN(_xlpm.d))</f>
        <v>1</v>
      </c>
      <c r="O4980" s="1" t="str">
        <f>_xlfn.LET(_xlpm.sep,":",_xlpm.w,$G4980,_xlfn.CONCAT("~",RIGHT(_xlpm.w,LEN(_xlpm.w)-FIND(_xlpm.sep,_xlpm.w)),"~"))</f>
        <v>~slowe~</v>
      </c>
      <c r="P4980" s="1" t="str">
        <f>_xlfn.LET(_xlpm.sep,":",_xlpm.w,$G4980,_xlfn.CONCAT("[",LEFT(_xlpm.w,FIND(_xlpm.sep,_xlpm.w)-1),"]"))</f>
        <v>[sloʊ]</v>
      </c>
      <c r="Q4980" s="14" cm="1">
        <f t="array" ref="Q4980">SUM(_xlfn._xlws.FILTER($H$2:$H$7117,_xlfn.MAP($O$2:$O$7117,_xlfn.LAMBDA(_xlpm.x,_xlpm.x=$O4980))))</f>
        <v>9.9403578528827041E-5</v>
      </c>
      <c r="R4980" s="14">
        <f>$H4980/Q4980</f>
        <v>1</v>
      </c>
      <c r="S4980" s="14" cm="1">
        <f t="array" ref="S4980">SUM(_xlfn._xlws.FILTER($H$2:$H$7117,_xlfn.MAP($P$2:$P$7117,_xlfn.LAMBDA(_xlpm.x,_xlpm.x=$P4980))))</f>
        <v>5.9642147117296238E-4</v>
      </c>
      <c r="T4980" s="14">
        <f>$H4980/S4980</f>
        <v>0.16666666666666663</v>
      </c>
      <c r="U4980" s="14">
        <f>_xlfn.LET(_xlpm.freq,F4980,_xlpm.size,M4980+1,_xlpm.F,V4980,LOG(1+_xlpm.freq)*LOG(1+_xlpm.size)*_xlpm.F)</f>
        <v>0.11520406777506562</v>
      </c>
      <c r="V4980" s="14">
        <f>_xlfn.LET(_xlpm.a,T4980,_xlpm.b,R4980,2*_xlpm.a*_xlpm.b/(_xlpm.a+_xlpm.b))</f>
        <v>0.2857142857142857</v>
      </c>
      <c r="W4980" s="14">
        <f>_xlfn.LET(_xlpm.p,R4980,_xlpm.q,T4980,LOG(_xlpm.p/_xlpm.q))</f>
        <v>0.77815125038364374</v>
      </c>
      <c r="X4980" s="2"/>
    </row>
    <row r="4981" spans="1:24">
      <c r="A4981" s="1" t="str">
        <f>_xlfn.LET(_xlpm.sep," : ",CONCATENATE(O4981,_xlpm.sep,P4981))</f>
        <v>~tawgh~ : [tɔ]</v>
      </c>
      <c r="B4981" s="1">
        <f>_xlfn.LET(_xlpm.d,$G4981,_xlpm.k,_xlfn.CONCAT(LEFT(TRIM(B$1),1),"*"),COUNTIF(_xlpm.d,_xlpm.k))</f>
        <v>0</v>
      </c>
      <c r="C4981" s="1">
        <f>_xlfn.LET(_xlpm.d,$G4981,_xlpm.k,_xlfn.CONCAT(LEFT(TRIM(C$1),1),"*"),COUNTIF(_xlpm.d,_xlpm.k))</f>
        <v>0</v>
      </c>
      <c r="D4981" s="1">
        <f>_xlfn.LET(_xlpm.d,$G4981,_xlpm.k,_xlfn.CONCAT(LEFT(TRIM(D$1),1),"*"),COUNTIF(_xlpm.d,_xlpm.k))</f>
        <v>0</v>
      </c>
      <c r="E4981" s="1">
        <f>LOG(F4981+1,10)</f>
        <v>0.47712125471966244</v>
      </c>
      <c r="F4981" s="7">
        <v>2</v>
      </c>
      <c r="G4981" s="9" t="s">
        <v>4763</v>
      </c>
      <c r="H4981" s="4">
        <f>F4981/freq.sum.r6e</f>
        <v>9.9403578528827041E-5</v>
      </c>
      <c r="I4981" s="1" t="str">
        <f>_xlfn.LET(_xlpm.sep,":",_xlpm.w,$G4981,LEFT(_xlpm.w,FIND(_xlpm.sep,_xlpm.w)-1))</f>
        <v>tɔ</v>
      </c>
      <c r="J4981" s="1" t="str">
        <f>_xlfn.LET(_xlpm.sep,":",_xlpm.w,$G4981,RIGHT(_xlpm.w,LEN(_xlpm.w)-FIND(_xlpm.sep,_xlpm.w)))</f>
        <v>tawgh</v>
      </c>
      <c r="K4981" s="10">
        <f>_xlfn.LET(_xlpm.w,I4981,LEN(_xlpm.w))</f>
        <v>2</v>
      </c>
      <c r="L4981" s="10">
        <f>_xlfn.LET(_xlpm.w,J4981,LEN(_xlpm.w))</f>
        <v>5</v>
      </c>
      <c r="M4981" s="10">
        <f>_xlfn.LET(_xlpm.a,K4981,_xlpm.b,L4981,MAX(_xlpm.a,_xlpm.b))</f>
        <v>5</v>
      </c>
      <c r="N4981" s="10">
        <f>_xlfn.LET(_xlpm.d,(K4981,L4981),MAX(_xlpm.d)-MIN(_xlpm.d))</f>
        <v>3</v>
      </c>
      <c r="O4981" s="1" t="str">
        <f>_xlfn.LET(_xlpm.sep,":",_xlpm.w,$G4981,_xlfn.CONCAT("~",RIGHT(_xlpm.w,LEN(_xlpm.w)-FIND(_xlpm.sep,_xlpm.w)),"~"))</f>
        <v>~tawgh~</v>
      </c>
      <c r="P4981" s="1" t="str">
        <f>_xlfn.LET(_xlpm.sep,":",_xlpm.w,$G4981,_xlfn.CONCAT("[",LEFT(_xlpm.w,FIND(_xlpm.sep,_xlpm.w)-1),"]"))</f>
        <v>[tɔ]</v>
      </c>
      <c r="Q4981" s="14" cm="1">
        <f t="array" ref="Q4981">SUM(_xlfn._xlws.FILTER($H$2:$H$7117,_xlfn.MAP($O$2:$O$7117,_xlfn.LAMBDA(_xlpm.x,_xlpm.x=$O4981))))</f>
        <v>9.9403578528827041E-5</v>
      </c>
      <c r="R4981" s="14">
        <f>$H4981/Q4981</f>
        <v>1</v>
      </c>
      <c r="S4981" s="14" cm="1">
        <f t="array" ref="S4981">SUM(_xlfn._xlws.FILTER($H$2:$H$7117,_xlfn.MAP($P$2:$P$7117,_xlfn.LAMBDA(_xlpm.x,_xlpm.x=$P4981))))</f>
        <v>5.9642147117296227E-4</v>
      </c>
      <c r="T4981" s="14">
        <f>$H4981/S4981</f>
        <v>0.16666666666666666</v>
      </c>
      <c r="U4981" s="14">
        <f>_xlfn.LET(_xlpm.freq,F4981,_xlpm.size,M4981+1,_xlpm.F,V4981,LOG(1+_xlpm.freq)*LOG(1+_xlpm.size)*_xlpm.F)</f>
        <v>0.11520406777506562</v>
      </c>
      <c r="V4981" s="14">
        <f>_xlfn.LET(_xlpm.a,T4981,_xlpm.b,R4981,2*_xlpm.a*_xlpm.b/(_xlpm.a+_xlpm.b))</f>
        <v>0.2857142857142857</v>
      </c>
      <c r="W4981" s="14">
        <f>_xlfn.LET(_xlpm.p,R4981,_xlpm.q,T4981,LOG(_xlpm.p/_xlpm.q))</f>
        <v>0.77815125038364363</v>
      </c>
      <c r="X4981" s="2"/>
    </row>
    <row r="4982" spans="1:24">
      <c r="A4982" s="1" t="str">
        <f>_xlfn.LET(_xlpm.sep," : ",CONCATENATE(O4982,_xlpm.sep,P4982))</f>
        <v>~gohgh~ : [ɡɔ]</v>
      </c>
      <c r="B4982" s="1">
        <f>_xlfn.LET(_xlpm.d,$G4982,_xlpm.k,_xlfn.CONCAT(LEFT(TRIM(B$1),1),"*"),COUNTIF(_xlpm.d,_xlpm.k))</f>
        <v>0</v>
      </c>
      <c r="C4982" s="1">
        <f>_xlfn.LET(_xlpm.d,$G4982,_xlpm.k,_xlfn.CONCAT(LEFT(TRIM(C$1),1),"*"),COUNTIF(_xlpm.d,_xlpm.k))</f>
        <v>0</v>
      </c>
      <c r="D4982" s="1">
        <f>_xlfn.LET(_xlpm.d,$G4982,_xlpm.k,_xlfn.CONCAT(LEFT(TRIM(D$1),1),"*"),COUNTIF(_xlpm.d,_xlpm.k))</f>
        <v>0</v>
      </c>
      <c r="E4982" s="1">
        <f>LOG(F4982+1,10)</f>
        <v>0.47712125471966244</v>
      </c>
      <c r="F4982" s="7">
        <v>2</v>
      </c>
      <c r="G4982" s="9" t="s">
        <v>6584</v>
      </c>
      <c r="H4982" s="4">
        <f>F4982/freq.sum.r6e</f>
        <v>9.9403578528827041E-5</v>
      </c>
      <c r="I4982" s="1" t="str">
        <f>_xlfn.LET(_xlpm.sep,":",_xlpm.w,$G4982,LEFT(_xlpm.w,FIND(_xlpm.sep,_xlpm.w)-1))</f>
        <v>ɡɔ</v>
      </c>
      <c r="J4982" s="1" t="str">
        <f>_xlfn.LET(_xlpm.sep,":",_xlpm.w,$G4982,RIGHT(_xlpm.w,LEN(_xlpm.w)-FIND(_xlpm.sep,_xlpm.w)))</f>
        <v>gohgh</v>
      </c>
      <c r="K4982" s="10">
        <f>_xlfn.LET(_xlpm.w,I4982,LEN(_xlpm.w))</f>
        <v>2</v>
      </c>
      <c r="L4982" s="10">
        <f>_xlfn.LET(_xlpm.w,J4982,LEN(_xlpm.w))</f>
        <v>5</v>
      </c>
      <c r="M4982" s="10">
        <f>_xlfn.LET(_xlpm.a,K4982,_xlpm.b,L4982,MAX(_xlpm.a,_xlpm.b))</f>
        <v>5</v>
      </c>
      <c r="N4982" s="10">
        <f>_xlfn.LET(_xlpm.d,(K4982,L4982),MAX(_xlpm.d)-MIN(_xlpm.d))</f>
        <v>3</v>
      </c>
      <c r="O4982" s="1" t="str">
        <f>_xlfn.LET(_xlpm.sep,":",_xlpm.w,$G4982,_xlfn.CONCAT("~",RIGHT(_xlpm.w,LEN(_xlpm.w)-FIND(_xlpm.sep,_xlpm.w)),"~"))</f>
        <v>~gohgh~</v>
      </c>
      <c r="P4982" s="1" t="str">
        <f>_xlfn.LET(_xlpm.sep,":",_xlpm.w,$G4982,_xlfn.CONCAT("[",LEFT(_xlpm.w,FIND(_xlpm.sep,_xlpm.w)-1),"]"))</f>
        <v>[ɡɔ]</v>
      </c>
      <c r="Q4982" s="14" cm="1">
        <f t="array" ref="Q4982">SUM(_xlfn._xlws.FILTER($H$2:$H$7117,_xlfn.MAP($O$2:$O$7117,_xlfn.LAMBDA(_xlpm.x,_xlpm.x=$O4982))))</f>
        <v>9.9403578528827041E-5</v>
      </c>
      <c r="R4982" s="14">
        <f>$H4982/Q4982</f>
        <v>1</v>
      </c>
      <c r="S4982" s="14" cm="1">
        <f t="array" ref="S4982">SUM(_xlfn._xlws.FILTER($H$2:$H$7117,_xlfn.MAP($P$2:$P$7117,_xlfn.LAMBDA(_xlpm.x,_xlpm.x=$P4982))))</f>
        <v>5.9642147117296227E-4</v>
      </c>
      <c r="T4982" s="14">
        <f>$H4982/S4982</f>
        <v>0.16666666666666666</v>
      </c>
      <c r="U4982" s="14">
        <f>_xlfn.LET(_xlpm.freq,F4982,_xlpm.size,M4982+1,_xlpm.F,V4982,LOG(1+_xlpm.freq)*LOG(1+_xlpm.size)*_xlpm.F)</f>
        <v>0.11520406777506562</v>
      </c>
      <c r="V4982" s="14">
        <f>_xlfn.LET(_xlpm.a,T4982,_xlpm.b,R4982,2*_xlpm.a*_xlpm.b/(_xlpm.a+_xlpm.b))</f>
        <v>0.2857142857142857</v>
      </c>
      <c r="W4982" s="14">
        <f>_xlfn.LET(_xlpm.p,R4982,_xlpm.q,T4982,LOG(_xlpm.p/_xlpm.q))</f>
        <v>0.77815125038364363</v>
      </c>
      <c r="X4982" s="2"/>
    </row>
    <row r="4983" spans="1:24">
      <c r="A4983" s="1" t="str">
        <f>_xlfn.LET(_xlpm.sep," : ",CONCATENATE(O4983,_xlpm.sep,P4983))</f>
        <v>~gawgh~ : [ɡɔ]</v>
      </c>
      <c r="B4983" s="1">
        <f>_xlfn.LET(_xlpm.d,$G4983,_xlpm.k,_xlfn.CONCAT(LEFT(TRIM(B$1),1),"*"),COUNTIF(_xlpm.d,_xlpm.k))</f>
        <v>0</v>
      </c>
      <c r="C4983" s="1">
        <f>_xlfn.LET(_xlpm.d,$G4983,_xlpm.k,_xlfn.CONCAT(LEFT(TRIM(C$1),1),"*"),COUNTIF(_xlpm.d,_xlpm.k))</f>
        <v>0</v>
      </c>
      <c r="D4983" s="1">
        <f>_xlfn.LET(_xlpm.d,$G4983,_xlpm.k,_xlfn.CONCAT(LEFT(TRIM(D$1),1),"*"),COUNTIF(_xlpm.d,_xlpm.k))</f>
        <v>0</v>
      </c>
      <c r="E4983" s="1">
        <f>LOG(F4983+1,10)</f>
        <v>0.47712125471966244</v>
      </c>
      <c r="F4983" s="7">
        <v>2</v>
      </c>
      <c r="G4983" s="9" t="s">
        <v>6530</v>
      </c>
      <c r="H4983" s="4">
        <f>F4983/freq.sum.r6e</f>
        <v>9.9403578528827041E-5</v>
      </c>
      <c r="I4983" s="1" t="str">
        <f>_xlfn.LET(_xlpm.sep,":",_xlpm.w,$G4983,LEFT(_xlpm.w,FIND(_xlpm.sep,_xlpm.w)-1))</f>
        <v>ɡɔ</v>
      </c>
      <c r="J4983" s="1" t="str">
        <f>_xlfn.LET(_xlpm.sep,":",_xlpm.w,$G4983,RIGHT(_xlpm.w,LEN(_xlpm.w)-FIND(_xlpm.sep,_xlpm.w)))</f>
        <v>gawgh</v>
      </c>
      <c r="K4983" s="10">
        <f>_xlfn.LET(_xlpm.w,I4983,LEN(_xlpm.w))</f>
        <v>2</v>
      </c>
      <c r="L4983" s="10">
        <f>_xlfn.LET(_xlpm.w,J4983,LEN(_xlpm.w))</f>
        <v>5</v>
      </c>
      <c r="M4983" s="10">
        <f>_xlfn.LET(_xlpm.a,K4983,_xlpm.b,L4983,MAX(_xlpm.a,_xlpm.b))</f>
        <v>5</v>
      </c>
      <c r="N4983" s="10">
        <f>_xlfn.LET(_xlpm.d,(K4983,L4983),MAX(_xlpm.d)-MIN(_xlpm.d))</f>
        <v>3</v>
      </c>
      <c r="O4983" s="1" t="str">
        <f>_xlfn.LET(_xlpm.sep,":",_xlpm.w,$G4983,_xlfn.CONCAT("~",RIGHT(_xlpm.w,LEN(_xlpm.w)-FIND(_xlpm.sep,_xlpm.w)),"~"))</f>
        <v>~gawgh~</v>
      </c>
      <c r="P4983" s="1" t="str">
        <f>_xlfn.LET(_xlpm.sep,":",_xlpm.w,$G4983,_xlfn.CONCAT("[",LEFT(_xlpm.w,FIND(_xlpm.sep,_xlpm.w)-1),"]"))</f>
        <v>[ɡɔ]</v>
      </c>
      <c r="Q4983" s="14" cm="1">
        <f t="array" ref="Q4983">SUM(_xlfn._xlws.FILTER($H$2:$H$7117,_xlfn.MAP($O$2:$O$7117,_xlfn.LAMBDA(_xlpm.x,_xlpm.x=$O4983))))</f>
        <v>9.9403578528827041E-5</v>
      </c>
      <c r="R4983" s="14">
        <f>$H4983/Q4983</f>
        <v>1</v>
      </c>
      <c r="S4983" s="14" cm="1">
        <f t="array" ref="S4983">SUM(_xlfn._xlws.FILTER($H$2:$H$7117,_xlfn.MAP($P$2:$P$7117,_xlfn.LAMBDA(_xlpm.x,_xlpm.x=$P4983))))</f>
        <v>5.9642147117296227E-4</v>
      </c>
      <c r="T4983" s="14">
        <f>$H4983/S4983</f>
        <v>0.16666666666666666</v>
      </c>
      <c r="U4983" s="14">
        <f>_xlfn.LET(_xlpm.freq,F4983,_xlpm.size,M4983+1,_xlpm.F,V4983,LOG(1+_xlpm.freq)*LOG(1+_xlpm.size)*_xlpm.F)</f>
        <v>0.11520406777506562</v>
      </c>
      <c r="V4983" s="14">
        <f>_xlfn.LET(_xlpm.a,T4983,_xlpm.b,R4983,2*_xlpm.a*_xlpm.b/(_xlpm.a+_xlpm.b))</f>
        <v>0.2857142857142857</v>
      </c>
      <c r="W4983" s="14">
        <f>_xlfn.LET(_xlpm.p,R4983,_xlpm.q,T4983,LOG(_xlpm.p/_xlpm.q))</f>
        <v>0.77815125038364363</v>
      </c>
      <c r="X4983" s="2"/>
    </row>
    <row r="4984" spans="1:24">
      <c r="A4984" s="1" t="str">
        <f>_xlfn.LET(_xlpm.sep," : ",CONCATENATE(O4984,_xlpm.sep,P4984))</f>
        <v>~goagh~ : [ɡoʊ]</v>
      </c>
      <c r="B4984" s="1">
        <f>_xlfn.LET(_xlpm.d,$G4984,_xlpm.k,_xlfn.CONCAT(LEFT(TRIM(B$1),1),"*"),COUNTIF(_xlpm.d,_xlpm.k))</f>
        <v>0</v>
      </c>
      <c r="C4984" s="1">
        <f>_xlfn.LET(_xlpm.d,$G4984,_xlpm.k,_xlfn.CONCAT(LEFT(TRIM(C$1),1),"*"),COUNTIF(_xlpm.d,_xlpm.k))</f>
        <v>0</v>
      </c>
      <c r="D4984" s="1">
        <f>_xlfn.LET(_xlpm.d,$G4984,_xlpm.k,_xlfn.CONCAT(LEFT(TRIM(D$1),1),"*"),COUNTIF(_xlpm.d,_xlpm.k))</f>
        <v>0</v>
      </c>
      <c r="E4984" s="1">
        <f>LOG(F4984+1,10)</f>
        <v>0.30102999566398114</v>
      </c>
      <c r="F4984" s="7">
        <v>1</v>
      </c>
      <c r="G4984" s="9" t="s">
        <v>6142</v>
      </c>
      <c r="H4984" s="4">
        <f>F4984/freq.sum.r6e</f>
        <v>4.9701789264413521E-5</v>
      </c>
      <c r="I4984" s="1" t="str">
        <f>_xlfn.LET(_xlpm.sep,":",_xlpm.w,$G4984,LEFT(_xlpm.w,FIND(_xlpm.sep,_xlpm.w)-1))</f>
        <v>ɡoʊ</v>
      </c>
      <c r="J4984" s="1" t="str">
        <f>_xlfn.LET(_xlpm.sep,":",_xlpm.w,$G4984,RIGHT(_xlpm.w,LEN(_xlpm.w)-FIND(_xlpm.sep,_xlpm.w)))</f>
        <v>goagh</v>
      </c>
      <c r="K4984" s="10">
        <f>_xlfn.LET(_xlpm.w,I4984,LEN(_xlpm.w))</f>
        <v>3</v>
      </c>
      <c r="L4984" s="10">
        <f>_xlfn.LET(_xlpm.w,J4984,LEN(_xlpm.w))</f>
        <v>5</v>
      </c>
      <c r="M4984" s="10">
        <f>_xlfn.LET(_xlpm.a,K4984,_xlpm.b,L4984,MAX(_xlpm.a,_xlpm.b))</f>
        <v>5</v>
      </c>
      <c r="N4984" s="10">
        <f>_xlfn.LET(_xlpm.d,(K4984,L4984),MAX(_xlpm.d)-MIN(_xlpm.d))</f>
        <v>2</v>
      </c>
      <c r="O4984" s="1" t="str">
        <f>_xlfn.LET(_xlpm.sep,":",_xlpm.w,$G4984,_xlfn.CONCAT("~",RIGHT(_xlpm.w,LEN(_xlpm.w)-FIND(_xlpm.sep,_xlpm.w)),"~"))</f>
        <v>~goagh~</v>
      </c>
      <c r="P4984" s="1" t="str">
        <f>_xlfn.LET(_xlpm.sep,":",_xlpm.w,$G4984,_xlfn.CONCAT("[",LEFT(_xlpm.w,FIND(_xlpm.sep,_xlpm.w)-1),"]"))</f>
        <v>[ɡoʊ]</v>
      </c>
      <c r="Q4984" s="14" cm="1">
        <f t="array" ref="Q4984">SUM(_xlfn._xlws.FILTER($H$2:$H$7111,_xlfn.MAP($O$2:$O$7111,_xlfn.LAMBDA(_xlpm.x,_xlpm.x=$O4984))))</f>
        <v>1.4910536779324057E-4</v>
      </c>
      <c r="R4984" s="14">
        <f>$H4984/Q4984</f>
        <v>0.33333333333333331</v>
      </c>
      <c r="S4984" s="14" cm="1">
        <f t="array" ref="S4984">SUM(_xlfn._xlws.FILTER($H$2:$H$7111,_xlfn.MAP($P$2:$P$7111,_xlfn.LAMBDA(_xlpm.x,_xlpm.x=$P4984))))</f>
        <v>8.9463220675944357E-4</v>
      </c>
      <c r="T4984" s="14">
        <f>$H4984/S4984</f>
        <v>5.5555555555555546E-2</v>
      </c>
      <c r="U4984" s="14">
        <f>_xlfn.LET(_xlpm.freq,F4984,_xlpm.size,M4984+1,_xlpm.F,V4984,LOG(1+_xlpm.freq)*LOG(1+_xlpm.size)*_xlpm.F)</f>
        <v>2.422855803058388E-2</v>
      </c>
      <c r="V4984" s="14">
        <f>_xlfn.LET(_xlpm.a,T4984,_xlpm.b,R4984,2*_xlpm.a*_xlpm.b/(_xlpm.a+_xlpm.b))</f>
        <v>9.5238095238095233E-2</v>
      </c>
      <c r="W4984" s="14">
        <f>_xlfn.LET(_xlpm.p,R4984,_xlpm.q,T4984,LOG(_xlpm.p/_xlpm.q))</f>
        <v>0.77815125038364374</v>
      </c>
      <c r="X4984" s="2"/>
    </row>
    <row r="4985" spans="1:24">
      <c r="A4985" s="1" t="str">
        <f>_xlfn.LET(_xlpm.sep," : ",CONCATENATE(O4985,_xlpm.sep,P4985))</f>
        <v>~boagh~ : [boʊ]</v>
      </c>
      <c r="B4985" s="1">
        <f>_xlfn.LET(_xlpm.d,$G4985,_xlpm.k,_xlfn.CONCAT(LEFT(TRIM(B$1),1),"*"),COUNTIF(_xlpm.d,_xlpm.k))</f>
        <v>0</v>
      </c>
      <c r="C4985" s="1">
        <f>_xlfn.LET(_xlpm.d,$G4985,_xlpm.k,_xlfn.CONCAT(LEFT(TRIM(C$1),1),"*"),COUNTIF(_xlpm.d,_xlpm.k))</f>
        <v>0</v>
      </c>
      <c r="D4985" s="1">
        <f>_xlfn.LET(_xlpm.d,$G4985,_xlpm.k,_xlfn.CONCAT(LEFT(TRIM(D$1),1),"*"),COUNTIF(_xlpm.d,_xlpm.k))</f>
        <v>0</v>
      </c>
      <c r="E4985" s="1">
        <f>LOG(F4985+1,10)</f>
        <v>0.30102999566398114</v>
      </c>
      <c r="F4985" s="7">
        <v>1</v>
      </c>
      <c r="G4985" s="9" t="s">
        <v>201</v>
      </c>
      <c r="H4985" s="4">
        <f>F4985/freq.sum.r6e</f>
        <v>4.9701789264413521E-5</v>
      </c>
      <c r="I4985" s="1" t="str">
        <f>_xlfn.LET(_xlpm.sep,":",_xlpm.w,$G4985,LEFT(_xlpm.w,FIND(_xlpm.sep,_xlpm.w)-1))</f>
        <v>boʊ</v>
      </c>
      <c r="J4985" s="1" t="str">
        <f>_xlfn.LET(_xlpm.sep,":",_xlpm.w,$G4985,RIGHT(_xlpm.w,LEN(_xlpm.w)-FIND(_xlpm.sep,_xlpm.w)))</f>
        <v>boagh</v>
      </c>
      <c r="K4985" s="10">
        <f>_xlfn.LET(_xlpm.w,I4985,LEN(_xlpm.w))</f>
        <v>3</v>
      </c>
      <c r="L4985" s="10">
        <f>_xlfn.LET(_xlpm.w,J4985,LEN(_xlpm.w))</f>
        <v>5</v>
      </c>
      <c r="M4985" s="10">
        <f>_xlfn.LET(_xlpm.a,K4985,_xlpm.b,L4985,MAX(_xlpm.a,_xlpm.b))</f>
        <v>5</v>
      </c>
      <c r="N4985" s="10">
        <f>_xlfn.LET(_xlpm.d,(K4985,L4985),MAX(_xlpm.d)-MIN(_xlpm.d))</f>
        <v>2</v>
      </c>
      <c r="O4985" s="1" t="str">
        <f>_xlfn.LET(_xlpm.sep,":",_xlpm.w,$G4985,_xlfn.CONCAT("~",RIGHT(_xlpm.w,LEN(_xlpm.w)-FIND(_xlpm.sep,_xlpm.w)),"~"))</f>
        <v>~boagh~</v>
      </c>
      <c r="P4985" s="1" t="str">
        <f>_xlfn.LET(_xlpm.sep,":",_xlpm.w,$G4985,_xlfn.CONCAT("[",LEFT(_xlpm.w,FIND(_xlpm.sep,_xlpm.w)-1),"]"))</f>
        <v>[boʊ]</v>
      </c>
      <c r="Q4985" s="14" cm="1">
        <f t="array" ref="Q4985">SUM(_xlfn._xlws.FILTER($H$2:$H$7111,_xlfn.MAP($O$2:$O$7111,_xlfn.LAMBDA(_xlpm.x,_xlpm.x=$O4985))))</f>
        <v>1.4910536779324057E-4</v>
      </c>
      <c r="R4985" s="14">
        <f>$H4985/Q4985</f>
        <v>0.33333333333333331</v>
      </c>
      <c r="S4985" s="14" cm="1">
        <f t="array" ref="S4985">SUM(_xlfn._xlws.FILTER($H$2:$H$7111,_xlfn.MAP($P$2:$P$7111,_xlfn.LAMBDA(_xlpm.x,_xlpm.x=$P4985))))</f>
        <v>8.9463220675944357E-4</v>
      </c>
      <c r="T4985" s="14">
        <f>$H4985/S4985</f>
        <v>5.5555555555555546E-2</v>
      </c>
      <c r="U4985" s="14">
        <f>_xlfn.LET(_xlpm.freq,F4985,_xlpm.size,M4985+1,_xlpm.F,V4985,LOG(1+_xlpm.freq)*LOG(1+_xlpm.size)*_xlpm.F)</f>
        <v>2.422855803058388E-2</v>
      </c>
      <c r="V4985" s="14">
        <f>_xlfn.LET(_xlpm.a,T4985,_xlpm.b,R4985,2*_xlpm.a*_xlpm.b/(_xlpm.a+_xlpm.b))</f>
        <v>9.5238095238095233E-2</v>
      </c>
      <c r="W4985" s="14">
        <f>_xlfn.LET(_xlpm.p,R4985,_xlpm.q,T4985,LOG(_xlpm.p/_xlpm.q))</f>
        <v>0.77815125038364374</v>
      </c>
      <c r="X4985" s="2"/>
    </row>
    <row r="4986" spans="1:24">
      <c r="A4986" s="1" t="str">
        <f>_xlfn.LET(_xlpm.sep," : ",CONCATENATE(O4986,_xlpm.sep,P4986))</f>
        <v>~whogh~ : [hoʊ]</v>
      </c>
      <c r="B4986" s="1">
        <f>_xlfn.LET(_xlpm.d,$G4986,_xlpm.k,_xlfn.CONCAT(LEFT(TRIM(B$1),1),"*"),COUNTIF(_xlpm.d,_xlpm.k))</f>
        <v>0</v>
      </c>
      <c r="C4986" s="1">
        <f>_xlfn.LET(_xlpm.d,$G4986,_xlpm.k,_xlfn.CONCAT(LEFT(TRIM(C$1),1),"*"),COUNTIF(_xlpm.d,_xlpm.k))</f>
        <v>0</v>
      </c>
      <c r="D4986" s="1">
        <f>_xlfn.LET(_xlpm.d,$G4986,_xlpm.k,_xlfn.CONCAT(LEFT(TRIM(D$1),1),"*"),COUNTIF(_xlpm.d,_xlpm.k))</f>
        <v>0</v>
      </c>
      <c r="E4986" s="1">
        <f>LOG(F4986+1,10)</f>
        <v>0.30102999566398114</v>
      </c>
      <c r="F4986" s="7">
        <v>1</v>
      </c>
      <c r="G4986" s="9" t="s">
        <v>1215</v>
      </c>
      <c r="H4986" s="4">
        <f>F4986/freq.sum.r6e</f>
        <v>4.9701789264413521E-5</v>
      </c>
      <c r="I4986" s="1" t="str">
        <f>_xlfn.LET(_xlpm.sep,":",_xlpm.w,$G4986,LEFT(_xlpm.w,FIND(_xlpm.sep,_xlpm.w)-1))</f>
        <v>hoʊ</v>
      </c>
      <c r="J4986" s="1" t="str">
        <f>_xlfn.LET(_xlpm.sep,":",_xlpm.w,$G4986,RIGHT(_xlpm.w,LEN(_xlpm.w)-FIND(_xlpm.sep,_xlpm.w)))</f>
        <v>whogh</v>
      </c>
      <c r="K4986" s="10">
        <f>_xlfn.LET(_xlpm.w,I4986,LEN(_xlpm.w))</f>
        <v>3</v>
      </c>
      <c r="L4986" s="10">
        <f>_xlfn.LET(_xlpm.w,J4986,LEN(_xlpm.w))</f>
        <v>5</v>
      </c>
      <c r="M4986" s="10">
        <f>_xlfn.LET(_xlpm.a,K4986,_xlpm.b,L4986,MAX(_xlpm.a,_xlpm.b))</f>
        <v>5</v>
      </c>
      <c r="N4986" s="10">
        <f>_xlfn.LET(_xlpm.d,(K4986,L4986),MAX(_xlpm.d)-MIN(_xlpm.d))</f>
        <v>2</v>
      </c>
      <c r="O4986" s="1" t="str">
        <f>_xlfn.LET(_xlpm.sep,":",_xlpm.w,$G4986,_xlfn.CONCAT("~",RIGHT(_xlpm.w,LEN(_xlpm.w)-FIND(_xlpm.sep,_xlpm.w)),"~"))</f>
        <v>~whogh~</v>
      </c>
      <c r="P4986" s="1" t="str">
        <f>_xlfn.LET(_xlpm.sep,":",_xlpm.w,$G4986,_xlfn.CONCAT("[",LEFT(_xlpm.w,FIND(_xlpm.sep,_xlpm.w)-1),"]"))</f>
        <v>[hoʊ]</v>
      </c>
      <c r="Q4986" s="14" cm="1">
        <f t="array" ref="Q4986">SUM(_xlfn._xlws.FILTER($H$2:$H$7117,_xlfn.MAP($O$2:$O$7117,_xlfn.LAMBDA(_xlpm.x,_xlpm.x=$O4986))))</f>
        <v>9.9403578528827041E-5</v>
      </c>
      <c r="R4986" s="14">
        <f>$H4986/Q4986</f>
        <v>0.5</v>
      </c>
      <c r="S4986" s="14" cm="1">
        <f t="array" ref="S4986">SUM(_xlfn._xlws.FILTER($H$2:$H$7117,_xlfn.MAP($P$2:$P$7117,_xlfn.LAMBDA(_xlpm.x,_xlpm.x=$P4986))))</f>
        <v>5.9642147117296238E-4</v>
      </c>
      <c r="T4986" s="14">
        <f>$H4986/S4986</f>
        <v>8.3333333333333315E-2</v>
      </c>
      <c r="U4986" s="14">
        <f>_xlfn.LET(_xlpm.freq,F4986,_xlpm.size,M4986+1,_xlpm.F,V4986,LOG(1+_xlpm.freq)*LOG(1+_xlpm.size)*_xlpm.F)</f>
        <v>3.634283704587582E-2</v>
      </c>
      <c r="V4986" s="14">
        <f>_xlfn.LET(_xlpm.a,T4986,_xlpm.b,R4986,2*_xlpm.a*_xlpm.b/(_xlpm.a+_xlpm.b))</f>
        <v>0.14285714285714285</v>
      </c>
      <c r="W4986" s="14">
        <f>_xlfn.LET(_xlpm.p,R4986,_xlpm.q,T4986,LOG(_xlpm.p/_xlpm.q))</f>
        <v>0.77815125038364374</v>
      </c>
      <c r="X4986" s="2"/>
    </row>
    <row r="4987" spans="1:24">
      <c r="A4987" s="1" t="str">
        <f>_xlfn.LET(_xlpm.sep," : ",CONCATENATE(O4987,_xlpm.sep,P4987))</f>
        <v>~youwe~ : [joʊ]</v>
      </c>
      <c r="B4987" s="1">
        <f>_xlfn.LET(_xlpm.d,$G4987,_xlpm.k,_xlfn.CONCAT(LEFT(TRIM(B$1),1),"*"),COUNTIF(_xlpm.d,_xlpm.k))</f>
        <v>0</v>
      </c>
      <c r="C4987" s="1">
        <f>_xlfn.LET(_xlpm.d,$G4987,_xlpm.k,_xlfn.CONCAT(LEFT(TRIM(C$1),1),"*"),COUNTIF(_xlpm.d,_xlpm.k))</f>
        <v>0</v>
      </c>
      <c r="D4987" s="1">
        <f>_xlfn.LET(_xlpm.d,$G4987,_xlpm.k,_xlfn.CONCAT(LEFT(TRIM(D$1),1),"*"),COUNTIF(_xlpm.d,_xlpm.k))</f>
        <v>0</v>
      </c>
      <c r="E4987" s="1">
        <f>LOG(F4987+1,10)</f>
        <v>0.30102999566398114</v>
      </c>
      <c r="F4987" s="7">
        <v>1</v>
      </c>
      <c r="G4987" s="9" t="s">
        <v>1301</v>
      </c>
      <c r="H4987" s="4">
        <f>F4987/freq.sum.r6e</f>
        <v>4.9701789264413521E-5</v>
      </c>
      <c r="I4987" s="1" t="str">
        <f>_xlfn.LET(_xlpm.sep,":",_xlpm.w,$G4987,LEFT(_xlpm.w,FIND(_xlpm.sep,_xlpm.w)-1))</f>
        <v>joʊ</v>
      </c>
      <c r="J4987" s="1" t="str">
        <f>_xlfn.LET(_xlpm.sep,":",_xlpm.w,$G4987,RIGHT(_xlpm.w,LEN(_xlpm.w)-FIND(_xlpm.sep,_xlpm.w)))</f>
        <v>youwe</v>
      </c>
      <c r="K4987" s="10">
        <f>_xlfn.LET(_xlpm.w,I4987,LEN(_xlpm.w))</f>
        <v>3</v>
      </c>
      <c r="L4987" s="10">
        <f>_xlfn.LET(_xlpm.w,J4987,LEN(_xlpm.w))</f>
        <v>5</v>
      </c>
      <c r="M4987" s="10">
        <f>_xlfn.LET(_xlpm.a,K4987,_xlpm.b,L4987,MAX(_xlpm.a,_xlpm.b))</f>
        <v>5</v>
      </c>
      <c r="N4987" s="10">
        <f>_xlfn.LET(_xlpm.d,(K4987,L4987),MAX(_xlpm.d)-MIN(_xlpm.d))</f>
        <v>2</v>
      </c>
      <c r="O4987" s="1" t="str">
        <f>_xlfn.LET(_xlpm.sep,":",_xlpm.w,$G4987,_xlfn.CONCAT("~",RIGHT(_xlpm.w,LEN(_xlpm.w)-FIND(_xlpm.sep,_xlpm.w)),"~"))</f>
        <v>~youwe~</v>
      </c>
      <c r="P4987" s="1" t="str">
        <f>_xlfn.LET(_xlpm.sep,":",_xlpm.w,$G4987,_xlfn.CONCAT("[",LEFT(_xlpm.w,FIND(_xlpm.sep,_xlpm.w)-1),"]"))</f>
        <v>[joʊ]</v>
      </c>
      <c r="Q4987" s="14" cm="1">
        <f t="array" ref="Q4987">SUM(_xlfn._xlws.FILTER($H$2:$H$7117,_xlfn.MAP($O$2:$O$7117,_xlfn.LAMBDA(_xlpm.x,_xlpm.x=$O4987))))</f>
        <v>9.9403578528827041E-5</v>
      </c>
      <c r="R4987" s="14">
        <f>$H4987/Q4987</f>
        <v>0.5</v>
      </c>
      <c r="S4987" s="14" cm="1">
        <f t="array" ref="S4987">SUM(_xlfn._xlws.FILTER($H$2:$H$7117,_xlfn.MAP($P$2:$P$7117,_xlfn.LAMBDA(_xlpm.x,_xlpm.x=$P4987))))</f>
        <v>5.9642147117296238E-4</v>
      </c>
      <c r="T4987" s="14">
        <f>$H4987/S4987</f>
        <v>8.3333333333333315E-2</v>
      </c>
      <c r="U4987" s="14">
        <f>_xlfn.LET(_xlpm.freq,F4987,_xlpm.size,M4987+1,_xlpm.F,V4987,LOG(1+_xlpm.freq)*LOG(1+_xlpm.size)*_xlpm.F)</f>
        <v>3.634283704587582E-2</v>
      </c>
      <c r="V4987" s="14">
        <f>_xlfn.LET(_xlpm.a,T4987,_xlpm.b,R4987,2*_xlpm.a*_xlpm.b/(_xlpm.a+_xlpm.b))</f>
        <v>0.14285714285714285</v>
      </c>
      <c r="W4987" s="14">
        <f>_xlfn.LET(_xlpm.p,R4987,_xlpm.q,T4987,LOG(_xlpm.p/_xlpm.q))</f>
        <v>0.77815125038364374</v>
      </c>
      <c r="X4987" s="2"/>
    </row>
    <row r="4988" spans="1:24">
      <c r="A4988" s="1" t="str">
        <f>_xlfn.LET(_xlpm.sep," : ",CONCATENATE(O4988,_xlpm.sep,P4988))</f>
        <v>~floaw~ : [floʊ]</v>
      </c>
      <c r="B4988" s="1">
        <f>_xlfn.LET(_xlpm.d,$G4988,_xlpm.k,_xlfn.CONCAT(LEFT(TRIM(B$1),1),"*"),COUNTIF(_xlpm.d,_xlpm.k))</f>
        <v>0</v>
      </c>
      <c r="C4988" s="1">
        <f>_xlfn.LET(_xlpm.d,$G4988,_xlpm.k,_xlfn.CONCAT(LEFT(TRIM(C$1),1),"*"),COUNTIF(_xlpm.d,_xlpm.k))</f>
        <v>0</v>
      </c>
      <c r="D4988" s="1">
        <f>_xlfn.LET(_xlpm.d,$G4988,_xlpm.k,_xlfn.CONCAT(LEFT(TRIM(D$1),1),"*"),COUNTIF(_xlpm.d,_xlpm.k))</f>
        <v>0</v>
      </c>
      <c r="E4988" s="1">
        <f>LOG(F4988+1,10)</f>
        <v>0.47712125471966244</v>
      </c>
      <c r="F4988" s="7">
        <v>2</v>
      </c>
      <c r="G4988" s="9" t="s">
        <v>911</v>
      </c>
      <c r="H4988" s="4">
        <f>F4988/freq.sum.r6e</f>
        <v>9.9403578528827041E-5</v>
      </c>
      <c r="I4988" s="1" t="str">
        <f>_xlfn.LET(_xlpm.sep,":",_xlpm.w,$G4988,LEFT(_xlpm.w,FIND(_xlpm.sep,_xlpm.w)-1))</f>
        <v>floʊ</v>
      </c>
      <c r="J4988" s="1" t="str">
        <f>_xlfn.LET(_xlpm.sep,":",_xlpm.w,$G4988,RIGHT(_xlpm.w,LEN(_xlpm.w)-FIND(_xlpm.sep,_xlpm.w)))</f>
        <v>floaw</v>
      </c>
      <c r="K4988" s="10">
        <f>_xlfn.LET(_xlpm.w,I4988,LEN(_xlpm.w))</f>
        <v>4</v>
      </c>
      <c r="L4988" s="10">
        <f>_xlfn.LET(_xlpm.w,J4988,LEN(_xlpm.w))</f>
        <v>5</v>
      </c>
      <c r="M4988" s="10">
        <f>_xlfn.LET(_xlpm.a,K4988,_xlpm.b,L4988,MAX(_xlpm.a,_xlpm.b))</f>
        <v>5</v>
      </c>
      <c r="N4988" s="10">
        <f>_xlfn.LET(_xlpm.d,(K4988,L4988),MAX(_xlpm.d)-MIN(_xlpm.d))</f>
        <v>1</v>
      </c>
      <c r="O4988" s="1" t="str">
        <f>_xlfn.LET(_xlpm.sep,":",_xlpm.w,$G4988,_xlfn.CONCAT("~",RIGHT(_xlpm.w,LEN(_xlpm.w)-FIND(_xlpm.sep,_xlpm.w)),"~"))</f>
        <v>~floaw~</v>
      </c>
      <c r="P4988" s="1" t="str">
        <f>_xlfn.LET(_xlpm.sep,":",_xlpm.w,$G4988,_xlfn.CONCAT("[",LEFT(_xlpm.w,FIND(_xlpm.sep,_xlpm.w)-1),"]"))</f>
        <v>[floʊ]</v>
      </c>
      <c r="Q4988" s="14" cm="1">
        <f t="array" ref="Q4988">SUM(_xlfn._xlws.FILTER($H$2:$H$7117,_xlfn.MAP($O$2:$O$7117,_xlfn.LAMBDA(_xlpm.x,_xlpm.x=$O4988))))</f>
        <v>9.9403578528827041E-5</v>
      </c>
      <c r="R4988" s="14">
        <f>$H4988/Q4988</f>
        <v>1</v>
      </c>
      <c r="S4988" s="14" cm="1">
        <f t="array" ref="S4988">SUM(_xlfn._xlws.FILTER($H$2:$H$7117,_xlfn.MAP($P$2:$P$7117,_xlfn.LAMBDA(_xlpm.x,_xlpm.x=$P4988))))</f>
        <v>5.9642147117296238E-4</v>
      </c>
      <c r="T4988" s="14">
        <f>$H4988/S4988</f>
        <v>0.16666666666666663</v>
      </c>
      <c r="U4988" s="14">
        <f>_xlfn.LET(_xlpm.freq,F4988,_xlpm.size,M4988+1,_xlpm.F,V4988,LOG(1+_xlpm.freq)*LOG(1+_xlpm.size)*_xlpm.F)</f>
        <v>0.11520406777506562</v>
      </c>
      <c r="V4988" s="14">
        <f>_xlfn.LET(_xlpm.a,T4988,_xlpm.b,R4988,2*_xlpm.a*_xlpm.b/(_xlpm.a+_xlpm.b))</f>
        <v>0.2857142857142857</v>
      </c>
      <c r="W4988" s="14">
        <f>_xlfn.LET(_xlpm.p,R4988,_xlpm.q,T4988,LOG(_xlpm.p/_xlpm.q))</f>
        <v>0.77815125038364374</v>
      </c>
      <c r="X4988" s="2"/>
    </row>
    <row r="4989" spans="1:24">
      <c r="A4989" s="1" t="str">
        <f>_xlfn.LET(_xlpm.sep," : ",CONCATENATE(O4989,_xlpm.sep,P4989))</f>
        <v>~pproa~ : [pɹoʊ]</v>
      </c>
      <c r="B4989" s="1">
        <f>_xlfn.LET(_xlpm.d,$G4989,_xlpm.k,_xlfn.CONCAT(LEFT(TRIM(B$1),1),"*"),COUNTIF(_xlpm.d,_xlpm.k))</f>
        <v>0</v>
      </c>
      <c r="C4989" s="1">
        <f>_xlfn.LET(_xlpm.d,$G4989,_xlpm.k,_xlfn.CONCAT(LEFT(TRIM(C$1),1),"*"),COUNTIF(_xlpm.d,_xlpm.k))</f>
        <v>0</v>
      </c>
      <c r="D4989" s="1">
        <f>_xlfn.LET(_xlpm.d,$G4989,_xlpm.k,_xlfn.CONCAT(LEFT(TRIM(D$1),1),"*"),COUNTIF(_xlpm.d,_xlpm.k))</f>
        <v>0</v>
      </c>
      <c r="E4989" s="1">
        <f>LOG(F4989+1,10)</f>
        <v>0.47712125471966244</v>
      </c>
      <c r="F4989" s="7">
        <v>2</v>
      </c>
      <c r="G4989" s="9" t="s">
        <v>3833</v>
      </c>
      <c r="H4989" s="4">
        <f>F4989/freq.sum.r6e</f>
        <v>9.9403578528827041E-5</v>
      </c>
      <c r="I4989" s="1" t="str">
        <f>_xlfn.LET(_xlpm.sep,":",_xlpm.w,$G4989,LEFT(_xlpm.w,FIND(_xlpm.sep,_xlpm.w)-1))</f>
        <v>pɹoʊ</v>
      </c>
      <c r="J4989" s="1" t="str">
        <f>_xlfn.LET(_xlpm.sep,":",_xlpm.w,$G4989,RIGHT(_xlpm.w,LEN(_xlpm.w)-FIND(_xlpm.sep,_xlpm.w)))</f>
        <v>pproa</v>
      </c>
      <c r="K4989" s="10">
        <f>_xlfn.LET(_xlpm.w,I4989,LEN(_xlpm.w))</f>
        <v>4</v>
      </c>
      <c r="L4989" s="10">
        <f>_xlfn.LET(_xlpm.w,J4989,LEN(_xlpm.w))</f>
        <v>5</v>
      </c>
      <c r="M4989" s="10">
        <f>_xlfn.LET(_xlpm.a,K4989,_xlpm.b,L4989,MAX(_xlpm.a,_xlpm.b))</f>
        <v>5</v>
      </c>
      <c r="N4989" s="10">
        <f>_xlfn.LET(_xlpm.d,(K4989,L4989),MAX(_xlpm.d)-MIN(_xlpm.d))</f>
        <v>1</v>
      </c>
      <c r="O4989" s="1" t="str">
        <f>_xlfn.LET(_xlpm.sep,":",_xlpm.w,$G4989,_xlfn.CONCAT("~",RIGHT(_xlpm.w,LEN(_xlpm.w)-FIND(_xlpm.sep,_xlpm.w)),"~"))</f>
        <v>~pproa~</v>
      </c>
      <c r="P4989" s="1" t="str">
        <f>_xlfn.LET(_xlpm.sep,":",_xlpm.w,$G4989,_xlfn.CONCAT("[",LEFT(_xlpm.w,FIND(_xlpm.sep,_xlpm.w)-1),"]"))</f>
        <v>[pɹoʊ]</v>
      </c>
      <c r="Q4989" s="14" cm="1">
        <f t="array" ref="Q4989">SUM(_xlfn._xlws.FILTER($H$2:$H$7117,_xlfn.MAP($O$2:$O$7117,_xlfn.LAMBDA(_xlpm.x,_xlpm.x=$O4989))))</f>
        <v>9.9403578528827041E-5</v>
      </c>
      <c r="R4989" s="14">
        <f>$H4989/Q4989</f>
        <v>1</v>
      </c>
      <c r="S4989" s="14" cm="1">
        <f t="array" ref="S4989">SUM(_xlfn._xlws.FILTER($H$2:$H$7117,_xlfn.MAP($P$2:$P$7117,_xlfn.LAMBDA(_xlpm.x,_xlpm.x=$P4989))))</f>
        <v>5.9642147117296238E-4</v>
      </c>
      <c r="T4989" s="14">
        <f>$H4989/S4989</f>
        <v>0.16666666666666663</v>
      </c>
      <c r="U4989" s="14">
        <f>_xlfn.LET(_xlpm.freq,F4989,_xlpm.size,M4989+1,_xlpm.F,V4989,LOG(1+_xlpm.freq)*LOG(1+_xlpm.size)*_xlpm.F)</f>
        <v>0.11520406777506562</v>
      </c>
      <c r="V4989" s="14">
        <f>_xlfn.LET(_xlpm.a,T4989,_xlpm.b,R4989,2*_xlpm.a*_xlpm.b/(_xlpm.a+_xlpm.b))</f>
        <v>0.2857142857142857</v>
      </c>
      <c r="W4989" s="14">
        <f>_xlfn.LET(_xlpm.p,R4989,_xlpm.q,T4989,LOG(_xlpm.p/_xlpm.q))</f>
        <v>0.77815125038364374</v>
      </c>
      <c r="X4989" s="2"/>
    </row>
    <row r="4990" spans="1:24">
      <c r="A4990" s="1" t="str">
        <f>_xlfn.LET(_xlpm.sep," : ",CONCATENATE(O4990,_xlpm.sep,P4990))</f>
        <v>~groew~ : [ɡɹoʊ]</v>
      </c>
      <c r="B4990" s="1">
        <f>_xlfn.LET(_xlpm.d,$G4990,_xlpm.k,_xlfn.CONCAT(LEFT(TRIM(B$1),1),"*"),COUNTIF(_xlpm.d,_xlpm.k))</f>
        <v>0</v>
      </c>
      <c r="C4990" s="1">
        <f>_xlfn.LET(_xlpm.d,$G4990,_xlpm.k,_xlfn.CONCAT(LEFT(TRIM(C$1),1),"*"),COUNTIF(_xlpm.d,_xlpm.k))</f>
        <v>0</v>
      </c>
      <c r="D4990" s="1">
        <f>_xlfn.LET(_xlpm.d,$G4990,_xlpm.k,_xlfn.CONCAT(LEFT(TRIM(D$1),1),"*"),COUNTIF(_xlpm.d,_xlpm.k))</f>
        <v>0</v>
      </c>
      <c r="E4990" s="1">
        <f>LOG(F4990+1,10)</f>
        <v>0.47712125471966244</v>
      </c>
      <c r="F4990" s="7">
        <v>2</v>
      </c>
      <c r="G4990" s="9" t="s">
        <v>6980</v>
      </c>
      <c r="H4990" s="4">
        <f>F4990/freq.sum.r6e</f>
        <v>9.9403578528827041E-5</v>
      </c>
      <c r="I4990" s="1" t="str">
        <f>_xlfn.LET(_xlpm.sep,":",_xlpm.w,$G4990,LEFT(_xlpm.w,FIND(_xlpm.sep,_xlpm.w)-1))</f>
        <v>ɡɹoʊ</v>
      </c>
      <c r="J4990" s="1" t="str">
        <f>_xlfn.LET(_xlpm.sep,":",_xlpm.w,$G4990,RIGHT(_xlpm.w,LEN(_xlpm.w)-FIND(_xlpm.sep,_xlpm.w)))</f>
        <v>groew</v>
      </c>
      <c r="K4990" s="10">
        <f>_xlfn.LET(_xlpm.w,I4990,LEN(_xlpm.w))</f>
        <v>4</v>
      </c>
      <c r="L4990" s="10">
        <f>_xlfn.LET(_xlpm.w,J4990,LEN(_xlpm.w))</f>
        <v>5</v>
      </c>
      <c r="M4990" s="10">
        <f>_xlfn.LET(_xlpm.a,K4990,_xlpm.b,L4990,MAX(_xlpm.a,_xlpm.b))</f>
        <v>5</v>
      </c>
      <c r="N4990" s="10">
        <f>_xlfn.LET(_xlpm.d,(K4990,L4990),MAX(_xlpm.d)-MIN(_xlpm.d))</f>
        <v>1</v>
      </c>
      <c r="O4990" s="1" t="str">
        <f>_xlfn.LET(_xlpm.sep,":",_xlpm.w,$G4990,_xlfn.CONCAT("~",RIGHT(_xlpm.w,LEN(_xlpm.w)-FIND(_xlpm.sep,_xlpm.w)),"~"))</f>
        <v>~groew~</v>
      </c>
      <c r="P4990" s="1" t="str">
        <f>_xlfn.LET(_xlpm.sep,":",_xlpm.w,$G4990,_xlfn.CONCAT("[",LEFT(_xlpm.w,FIND(_xlpm.sep,_xlpm.w)-1),"]"))</f>
        <v>[ɡɹoʊ]</v>
      </c>
      <c r="Q4990" s="14" cm="1">
        <f t="array" ref="Q4990">SUM(_xlfn._xlws.FILTER($H$2:$H$7117,_xlfn.MAP($O$2:$O$7117,_xlfn.LAMBDA(_xlpm.x,_xlpm.x=$O4990))))</f>
        <v>9.9403578528827041E-5</v>
      </c>
      <c r="R4990" s="14">
        <f>$H4990/Q4990</f>
        <v>1</v>
      </c>
      <c r="S4990" s="14" cm="1">
        <f t="array" ref="S4990">SUM(_xlfn._xlws.FILTER($H$2:$H$7117,_xlfn.MAP($P$2:$P$7117,_xlfn.LAMBDA(_xlpm.x,_xlpm.x=$P4990))))</f>
        <v>5.9642147117296238E-4</v>
      </c>
      <c r="T4990" s="14">
        <f>$H4990/S4990</f>
        <v>0.16666666666666663</v>
      </c>
      <c r="U4990" s="14">
        <f>_xlfn.LET(_xlpm.freq,F4990,_xlpm.size,M4990+1,_xlpm.F,V4990,LOG(1+_xlpm.freq)*LOG(1+_xlpm.size)*_xlpm.F)</f>
        <v>0.11520406777506562</v>
      </c>
      <c r="V4990" s="14">
        <f>_xlfn.LET(_xlpm.a,T4990,_xlpm.b,R4990,2*_xlpm.a*_xlpm.b/(_xlpm.a+_xlpm.b))</f>
        <v>0.2857142857142857</v>
      </c>
      <c r="W4990" s="14">
        <f>_xlfn.LET(_xlpm.p,R4990,_xlpm.q,T4990,LOG(_xlpm.p/_xlpm.q))</f>
        <v>0.77815125038364374</v>
      </c>
      <c r="X4990" s="2"/>
    </row>
    <row r="4991" spans="1:24">
      <c r="A4991" s="1" t="str">
        <f>_xlfn.LET(_xlpm.sep," : ",CONCATENATE(O4991,_xlpm.sep,P4991))</f>
        <v>~throa~ : [θɹoʊ]</v>
      </c>
      <c r="B4991" s="1">
        <f>_xlfn.LET(_xlpm.d,$G4991,_xlpm.k,_xlfn.CONCAT(LEFT(TRIM(B$1),1),"*"),COUNTIF(_xlpm.d,_xlpm.k))</f>
        <v>0</v>
      </c>
      <c r="C4991" s="1">
        <f>_xlfn.LET(_xlpm.d,$G4991,_xlpm.k,_xlfn.CONCAT(LEFT(TRIM(C$1),1),"*"),COUNTIF(_xlpm.d,_xlpm.k))</f>
        <v>0</v>
      </c>
      <c r="D4991" s="1">
        <f>_xlfn.LET(_xlpm.d,$G4991,_xlpm.k,_xlfn.CONCAT(LEFT(TRIM(D$1),1),"*"),COUNTIF(_xlpm.d,_xlpm.k))</f>
        <v>0</v>
      </c>
      <c r="E4991" s="1">
        <f>LOG(F4991+1,10)</f>
        <v>0.47712125471966244</v>
      </c>
      <c r="F4991" s="7">
        <v>2</v>
      </c>
      <c r="G4991" s="9" t="s">
        <v>6984</v>
      </c>
      <c r="H4991" s="4">
        <f>F4991/freq.sum.r6e</f>
        <v>9.9403578528827041E-5</v>
      </c>
      <c r="I4991" s="1" t="str">
        <f>_xlfn.LET(_xlpm.sep,":",_xlpm.w,$G4991,LEFT(_xlpm.w,FIND(_xlpm.sep,_xlpm.w)-1))</f>
        <v>θɹoʊ</v>
      </c>
      <c r="J4991" s="1" t="str">
        <f>_xlfn.LET(_xlpm.sep,":",_xlpm.w,$G4991,RIGHT(_xlpm.w,LEN(_xlpm.w)-FIND(_xlpm.sep,_xlpm.w)))</f>
        <v>throa</v>
      </c>
      <c r="K4991" s="10">
        <f>_xlfn.LET(_xlpm.w,I4991,LEN(_xlpm.w))</f>
        <v>4</v>
      </c>
      <c r="L4991" s="10">
        <f>_xlfn.LET(_xlpm.w,J4991,LEN(_xlpm.w))</f>
        <v>5</v>
      </c>
      <c r="M4991" s="10">
        <f>_xlfn.LET(_xlpm.a,K4991,_xlpm.b,L4991,MAX(_xlpm.a,_xlpm.b))</f>
        <v>5</v>
      </c>
      <c r="N4991" s="10">
        <f>_xlfn.LET(_xlpm.d,(K4991,L4991),MAX(_xlpm.d)-MIN(_xlpm.d))</f>
        <v>1</v>
      </c>
      <c r="O4991" s="1" t="str">
        <f>_xlfn.LET(_xlpm.sep,":",_xlpm.w,$G4991,_xlfn.CONCAT("~",RIGHT(_xlpm.w,LEN(_xlpm.w)-FIND(_xlpm.sep,_xlpm.w)),"~"))</f>
        <v>~throa~</v>
      </c>
      <c r="P4991" s="1" t="str">
        <f>_xlfn.LET(_xlpm.sep,":",_xlpm.w,$G4991,_xlfn.CONCAT("[",LEFT(_xlpm.w,FIND(_xlpm.sep,_xlpm.w)-1),"]"))</f>
        <v>[θɹoʊ]</v>
      </c>
      <c r="Q4991" s="14" cm="1">
        <f t="array" ref="Q4991">SUM(_xlfn._xlws.FILTER($H$2:$H$7117,_xlfn.MAP($O$2:$O$7117,_xlfn.LAMBDA(_xlpm.x,_xlpm.x=$O4991))))</f>
        <v>9.9403578528827041E-5</v>
      </c>
      <c r="R4991" s="14">
        <f>$H4991/Q4991</f>
        <v>1</v>
      </c>
      <c r="S4991" s="14" cm="1">
        <f t="array" ref="S4991">SUM(_xlfn._xlws.FILTER($H$2:$H$7117,_xlfn.MAP($P$2:$P$7117,_xlfn.LAMBDA(_xlpm.x,_xlpm.x=$P4991))))</f>
        <v>5.9642147117296238E-4</v>
      </c>
      <c r="T4991" s="14">
        <f>$H4991/S4991</f>
        <v>0.16666666666666663</v>
      </c>
      <c r="U4991" s="14">
        <f>_xlfn.LET(_xlpm.freq,F4991,_xlpm.size,M4991+1,_xlpm.F,V4991,LOG(1+_xlpm.freq)*LOG(1+_xlpm.size)*_xlpm.F)</f>
        <v>0.11520406777506562</v>
      </c>
      <c r="V4991" s="14">
        <f>_xlfn.LET(_xlpm.a,T4991,_xlpm.b,R4991,2*_xlpm.a*_xlpm.b/(_xlpm.a+_xlpm.b))</f>
        <v>0.2857142857142857</v>
      </c>
      <c r="W4991" s="14">
        <f>_xlfn.LET(_xlpm.p,R4991,_xlpm.q,T4991,LOG(_xlpm.p/_xlpm.q))</f>
        <v>0.77815125038364374</v>
      </c>
      <c r="X4991" s="2"/>
    </row>
    <row r="4992" spans="1:24">
      <c r="A4992" s="1" t="str">
        <f>_xlfn.LET(_xlpm.sep," : ",CONCATENATE(O4992,_xlpm.sep,P4992))</f>
        <v>~nquer~ : [ŋkə]</v>
      </c>
      <c r="B4992" s="1">
        <f>_xlfn.LET(_xlpm.d,$G4992,_xlpm.k,_xlfn.CONCAT(LEFT(TRIM(B$1),1),"*"),COUNTIF(_xlpm.d,_xlpm.k))</f>
        <v>0</v>
      </c>
      <c r="C4992" s="1">
        <f>_xlfn.LET(_xlpm.d,$G4992,_xlpm.k,_xlfn.CONCAT(LEFT(TRIM(C$1),1),"*"),COUNTIF(_xlpm.d,_xlpm.k))</f>
        <v>0</v>
      </c>
      <c r="D4992" s="1">
        <f>_xlfn.LET(_xlpm.d,$G4992,_xlpm.k,_xlfn.CONCAT(LEFT(TRIM(D$1),1),"*"),COUNTIF(_xlpm.d,_xlpm.k))</f>
        <v>0</v>
      </c>
      <c r="E4992" s="1">
        <f>LOG(F4992+1,10)</f>
        <v>0.30102999566398114</v>
      </c>
      <c r="F4992" s="7">
        <v>1</v>
      </c>
      <c r="G4992" s="9" t="s">
        <v>5932</v>
      </c>
      <c r="H4992" s="4">
        <f>F4992/freq.sum.r6e</f>
        <v>4.9701789264413521E-5</v>
      </c>
      <c r="I4992" s="1" t="str">
        <f>_xlfn.LET(_xlpm.sep,":",_xlpm.w,$G4992,LEFT(_xlpm.w,FIND(_xlpm.sep,_xlpm.w)-1))</f>
        <v>ŋkə</v>
      </c>
      <c r="J4992" s="1" t="str">
        <f>_xlfn.LET(_xlpm.sep,":",_xlpm.w,$G4992,RIGHT(_xlpm.w,LEN(_xlpm.w)-FIND(_xlpm.sep,_xlpm.w)))</f>
        <v>nquer</v>
      </c>
      <c r="K4992" s="10">
        <f>_xlfn.LET(_xlpm.w,I4992,LEN(_xlpm.w))</f>
        <v>3</v>
      </c>
      <c r="L4992" s="10">
        <f>_xlfn.LET(_xlpm.w,J4992,LEN(_xlpm.w))</f>
        <v>5</v>
      </c>
      <c r="M4992" s="10">
        <f>_xlfn.LET(_xlpm.a,K4992,_xlpm.b,L4992,MAX(_xlpm.a,_xlpm.b))</f>
        <v>5</v>
      </c>
      <c r="N4992" s="10">
        <f>_xlfn.LET(_xlpm.d,(K4992,L4992),MAX(_xlpm.d)-MIN(_xlpm.d))</f>
        <v>2</v>
      </c>
      <c r="O4992" s="1" t="str">
        <f>_xlfn.LET(_xlpm.sep,":",_xlpm.w,$G4992,_xlfn.CONCAT("~",RIGHT(_xlpm.w,LEN(_xlpm.w)-FIND(_xlpm.sep,_xlpm.w)),"~"))</f>
        <v>~nquer~</v>
      </c>
      <c r="P4992" s="1" t="str">
        <f>_xlfn.LET(_xlpm.sep,":",_xlpm.w,$G4992,_xlfn.CONCAT("[",LEFT(_xlpm.w,FIND(_xlpm.sep,_xlpm.w)-1),"]"))</f>
        <v>[ŋkə]</v>
      </c>
      <c r="Q4992" s="14" cm="1">
        <f t="array" ref="Q4992">SUM(_xlfn._xlws.FILTER($H$2:$H$7117,_xlfn.MAP($O$2:$O$7117,_xlfn.LAMBDA(_xlpm.x,_xlpm.x=$O4992))))</f>
        <v>1.9880715705765408E-4</v>
      </c>
      <c r="R4992" s="14">
        <f>$H4992/Q4992</f>
        <v>0.25</v>
      </c>
      <c r="S4992" s="14" cm="1">
        <f t="array" ref="S4992">SUM(_xlfn._xlws.FILTER($H$2:$H$7117,_xlfn.MAP($P$2:$P$7117,_xlfn.LAMBDA(_xlpm.x,_xlpm.x=$P4992))))</f>
        <v>1.242544731610338E-3</v>
      </c>
      <c r="T4992" s="14">
        <f>$H4992/S4992</f>
        <v>0.04</v>
      </c>
      <c r="U4992" s="14">
        <f>_xlfn.LET(_xlpm.freq,F4992,_xlpm.size,M4992+1,_xlpm.F,V4992,LOG(1+_xlpm.freq)*LOG(1+_xlpm.size)*_xlpm.F)</f>
        <v>1.7544817884215917E-2</v>
      </c>
      <c r="V4992" s="14">
        <f>_xlfn.LET(_xlpm.a,T4992,_xlpm.b,R4992,2*_xlpm.a*_xlpm.b/(_xlpm.a+_xlpm.b))</f>
        <v>6.8965517241379323E-2</v>
      </c>
      <c r="W4992" s="14">
        <f>_xlfn.LET(_xlpm.p,R4992,_xlpm.q,T4992,LOG(_xlpm.p/_xlpm.q))</f>
        <v>0.79588001734407521</v>
      </c>
      <c r="X4992" s="2"/>
    </row>
    <row r="4993" spans="1:24">
      <c r="A4993" s="1" t="str">
        <f>_xlfn.LET(_xlpm.sep," : ",CONCATENATE(O4993,_xlpm.sep,P4993))</f>
        <v>~mprer~ : [mpɹɪ]</v>
      </c>
      <c r="B4993" s="1">
        <f>_xlfn.LET(_xlpm.d,$G4993,_xlpm.k,_xlfn.CONCAT(LEFT(TRIM(B$1),1),"*"),COUNTIF(_xlpm.d,_xlpm.k))</f>
        <v>0</v>
      </c>
      <c r="C4993" s="1">
        <f>_xlfn.LET(_xlpm.d,$G4993,_xlpm.k,_xlfn.CONCAT(LEFT(TRIM(C$1),1),"*"),COUNTIF(_xlpm.d,_xlpm.k))</f>
        <v>1</v>
      </c>
      <c r="D4993" s="1">
        <f>_xlfn.LET(_xlpm.d,$G4993,_xlpm.k,_xlfn.CONCAT(LEFT(TRIM(D$1),1),"*"),COUNTIF(_xlpm.d,_xlpm.k))</f>
        <v>0</v>
      </c>
      <c r="E4993" s="1">
        <f>LOG(F4993+1,10)</f>
        <v>0.60205999132796229</v>
      </c>
      <c r="F4993" s="7">
        <v>3</v>
      </c>
      <c r="G4993" s="9" t="s">
        <v>2667</v>
      </c>
      <c r="H4993" s="4">
        <f>F4993/freq.sum.r6e</f>
        <v>1.4910536779324057E-4</v>
      </c>
      <c r="I4993" s="1" t="str">
        <f>_xlfn.LET(_xlpm.sep,":",_xlpm.w,$G4993,LEFT(_xlpm.w,FIND(_xlpm.sep,_xlpm.w)-1))</f>
        <v>mpɹɪ</v>
      </c>
      <c r="J4993" s="1" t="str">
        <f>_xlfn.LET(_xlpm.sep,":",_xlpm.w,$G4993,RIGHT(_xlpm.w,LEN(_xlpm.w)-FIND(_xlpm.sep,_xlpm.w)))</f>
        <v>mprer</v>
      </c>
      <c r="K4993" s="10">
        <f>_xlfn.LET(_xlpm.w,I4993,LEN(_xlpm.w))</f>
        <v>4</v>
      </c>
      <c r="L4993" s="10">
        <f>_xlfn.LET(_xlpm.w,J4993,LEN(_xlpm.w))</f>
        <v>5</v>
      </c>
      <c r="M4993" s="10">
        <f>_xlfn.LET(_xlpm.a,K4993,_xlpm.b,L4993,MAX(_xlpm.a,_xlpm.b))</f>
        <v>5</v>
      </c>
      <c r="N4993" s="10">
        <f>_xlfn.LET(_xlpm.d,(K4993,L4993),MAX(_xlpm.d)-MIN(_xlpm.d))</f>
        <v>1</v>
      </c>
      <c r="O4993" s="1" t="str">
        <f>_xlfn.LET(_xlpm.sep,":",_xlpm.w,$G4993,_xlfn.CONCAT("~",RIGHT(_xlpm.w,LEN(_xlpm.w)-FIND(_xlpm.sep,_xlpm.w)),"~"))</f>
        <v>~mprer~</v>
      </c>
      <c r="P4993" s="1" t="str">
        <f>_xlfn.LET(_xlpm.sep,":",_xlpm.w,$G4993,_xlfn.CONCAT("[",LEFT(_xlpm.w,FIND(_xlpm.sep,_xlpm.w)-1),"]"))</f>
        <v>[mpɹɪ]</v>
      </c>
      <c r="Q4993" s="14" cm="1">
        <f t="array" ref="Q4993">SUM(_xlfn._xlws.FILTER($H$2:$H$7117,_xlfn.MAP($O$2:$O$7117,_xlfn.LAMBDA(_xlpm.x,_xlpm.x=$O4993))))</f>
        <v>2.4850894632206762E-4</v>
      </c>
      <c r="R4993" s="14">
        <f>$H4993/Q4993</f>
        <v>0.6</v>
      </c>
      <c r="S4993" s="14" cm="1">
        <f t="array" ref="S4993">SUM(_xlfn._xlws.FILTER($H$2:$H$7117,_xlfn.MAP($P$2:$P$7117,_xlfn.LAMBDA(_xlpm.x,_xlpm.x=$P4993))))</f>
        <v>1.5904572564612327E-3</v>
      </c>
      <c r="T4993" s="14">
        <f>$H4993/S4993</f>
        <v>9.375E-2</v>
      </c>
      <c r="U4993" s="14">
        <f>_xlfn.LET(_xlpm.freq,F4993,_xlpm.size,M4993+1,_xlpm.F,V4993,LOG(1+_xlpm.freq)*LOG(1+_xlpm.size)*_xlpm.F)</f>
        <v>8.2508062482528885E-2</v>
      </c>
      <c r="V4993" s="14">
        <f>_xlfn.LET(_xlpm.a,T4993,_xlpm.b,R4993,2*_xlpm.a*_xlpm.b/(_xlpm.a+_xlpm.b))</f>
        <v>0.16216216216216214</v>
      </c>
      <c r="W4993" s="14">
        <f>_xlfn.LET(_xlpm.p,R4993,_xlpm.q,T4993,LOG(_xlpm.p/_xlpm.q))</f>
        <v>0.80617997398388719</v>
      </c>
      <c r="X4993" s="2"/>
    </row>
    <row r="4994" spans="1:24">
      <c r="A4994" s="1" t="str">
        <f>_xlfn.LET(_xlpm.sep," : ",CONCATENATE(O4994,_xlpm.sep,P4994))</f>
        <v>~scrir~ : [skɹɪ]</v>
      </c>
      <c r="B4994" s="1">
        <f>_xlfn.LET(_xlpm.d,$G4994,_xlpm.k,_xlfn.CONCAT(LEFT(TRIM(B$1),1),"*"),COUNTIF(_xlpm.d,_xlpm.k))</f>
        <v>0</v>
      </c>
      <c r="C4994" s="1">
        <f>_xlfn.LET(_xlpm.d,$G4994,_xlpm.k,_xlfn.CONCAT(LEFT(TRIM(C$1),1),"*"),COUNTIF(_xlpm.d,_xlpm.k))</f>
        <v>0</v>
      </c>
      <c r="D4994" s="1">
        <f>_xlfn.LET(_xlpm.d,$G4994,_xlpm.k,_xlfn.CONCAT(LEFT(TRIM(D$1),1),"*"),COUNTIF(_xlpm.d,_xlpm.k))</f>
        <v>0</v>
      </c>
      <c r="E4994" s="1">
        <f>LOG(F4994+1,10)</f>
        <v>0.60205999132796229</v>
      </c>
      <c r="F4994" s="7">
        <v>3</v>
      </c>
      <c r="G4994" s="9" t="s">
        <v>4045</v>
      </c>
      <c r="H4994" s="4">
        <f>F4994/freq.sum.r6e</f>
        <v>1.4910536779324057E-4</v>
      </c>
      <c r="I4994" s="1" t="str">
        <f>_xlfn.LET(_xlpm.sep,":",_xlpm.w,$G4994,LEFT(_xlpm.w,FIND(_xlpm.sep,_xlpm.w)-1))</f>
        <v>skɹɪ</v>
      </c>
      <c r="J4994" s="1" t="str">
        <f>_xlfn.LET(_xlpm.sep,":",_xlpm.w,$G4994,RIGHT(_xlpm.w,LEN(_xlpm.w)-FIND(_xlpm.sep,_xlpm.w)))</f>
        <v>scrir</v>
      </c>
      <c r="K4994" s="10">
        <f>_xlfn.LET(_xlpm.w,I4994,LEN(_xlpm.w))</f>
        <v>4</v>
      </c>
      <c r="L4994" s="10">
        <f>_xlfn.LET(_xlpm.w,J4994,LEN(_xlpm.w))</f>
        <v>5</v>
      </c>
      <c r="M4994" s="10">
        <f>_xlfn.LET(_xlpm.a,K4994,_xlpm.b,L4994,MAX(_xlpm.a,_xlpm.b))</f>
        <v>5</v>
      </c>
      <c r="N4994" s="10">
        <f>_xlfn.LET(_xlpm.d,(K4994,L4994),MAX(_xlpm.d)-MIN(_xlpm.d))</f>
        <v>1</v>
      </c>
      <c r="O4994" s="1" t="str">
        <f>_xlfn.LET(_xlpm.sep,":",_xlpm.w,$G4994,_xlfn.CONCAT("~",RIGHT(_xlpm.w,LEN(_xlpm.w)-FIND(_xlpm.sep,_xlpm.w)),"~"))</f>
        <v>~scrir~</v>
      </c>
      <c r="P4994" s="1" t="str">
        <f>_xlfn.LET(_xlpm.sep,":",_xlpm.w,$G4994,_xlfn.CONCAT("[",LEFT(_xlpm.w,FIND(_xlpm.sep,_xlpm.w)-1),"]"))</f>
        <v>[skɹɪ]</v>
      </c>
      <c r="Q4994" s="14" cm="1">
        <f t="array" ref="Q4994">SUM(_xlfn._xlws.FILTER($H$2:$H$7109,_xlfn.MAP($O$2:$O$7109,_xlfn.LAMBDA(_xlpm.x,_xlpm.x=$O4994))))</f>
        <v>2.4850894632206762E-4</v>
      </c>
      <c r="R4994" s="14">
        <f>$H4994/Q4994</f>
        <v>0.6</v>
      </c>
      <c r="S4994" s="14" cm="1">
        <f t="array" ref="S4994">SUM(_xlfn._xlws.FILTER($H$2:$H$7109,_xlfn.MAP($P$2:$P$7109,_xlfn.LAMBDA(_xlpm.x,_xlpm.x=$P4994))))</f>
        <v>1.5904572564612327E-3</v>
      </c>
      <c r="T4994" s="14">
        <f>$H4994/S4994</f>
        <v>9.375E-2</v>
      </c>
      <c r="U4994" s="14">
        <f>_xlfn.LET(_xlpm.freq,F4994,_xlpm.size,M4994+1,_xlpm.F,V4994,LOG(1+_xlpm.freq)*LOG(1+_xlpm.size)*_xlpm.F)</f>
        <v>8.2508062482528885E-2</v>
      </c>
      <c r="V4994" s="14">
        <f>_xlfn.LET(_xlpm.a,T4994,_xlpm.b,R4994,2*_xlpm.a*_xlpm.b/(_xlpm.a+_xlpm.b))</f>
        <v>0.16216216216216214</v>
      </c>
      <c r="W4994" s="14">
        <f>_xlfn.LET(_xlpm.p,R4994,_xlpm.q,T4994,LOG(_xlpm.p/_xlpm.q))</f>
        <v>0.80617997398388719</v>
      </c>
      <c r="X4994" s="2"/>
    </row>
    <row r="4995" spans="1:24">
      <c r="A4995" s="1" t="str">
        <f>_xlfn.LET(_xlpm.sep," : ",CONCATENATE(O4995,_xlpm.sep,P4995))</f>
        <v>~chrir~ : [kɹaɪ]</v>
      </c>
      <c r="B4995" s="1">
        <f>_xlfn.LET(_xlpm.d,$G4995,_xlpm.k,_xlfn.CONCAT(LEFT(TRIM(B$1),1),"*"),COUNTIF(_xlpm.d,_xlpm.k))</f>
        <v>0</v>
      </c>
      <c r="C4995" s="1">
        <f>_xlfn.LET(_xlpm.d,$G4995,_xlpm.k,_xlfn.CONCAT(LEFT(TRIM(C$1),1),"*"),COUNTIF(_xlpm.d,_xlpm.k))</f>
        <v>0</v>
      </c>
      <c r="D4995" s="1">
        <f>_xlfn.LET(_xlpm.d,$G4995,_xlpm.k,_xlfn.CONCAT(LEFT(TRIM(D$1),1),"*"),COUNTIF(_xlpm.d,_xlpm.k))</f>
        <v>0</v>
      </c>
      <c r="E4995" s="1">
        <f>LOG(F4995+1,10)</f>
        <v>0.47712125471966244</v>
      </c>
      <c r="F4995" s="7">
        <v>2</v>
      </c>
      <c r="G4995" s="9" t="s">
        <v>1898</v>
      </c>
      <c r="H4995" s="4">
        <f>F4995/freq.sum.r6e</f>
        <v>9.9403578528827041E-5</v>
      </c>
      <c r="I4995" s="1" t="str">
        <f>_xlfn.LET(_xlpm.sep,":",_xlpm.w,$G4995,LEFT(_xlpm.w,FIND(_xlpm.sep,_xlpm.w)-1))</f>
        <v>kɹaɪ</v>
      </c>
      <c r="J4995" s="1" t="str">
        <f>_xlfn.LET(_xlpm.sep,":",_xlpm.w,$G4995,RIGHT(_xlpm.w,LEN(_xlpm.w)-FIND(_xlpm.sep,_xlpm.w)))</f>
        <v>chrir</v>
      </c>
      <c r="K4995" s="10">
        <f>_xlfn.LET(_xlpm.w,I4995,LEN(_xlpm.w))</f>
        <v>4</v>
      </c>
      <c r="L4995" s="10">
        <f>_xlfn.LET(_xlpm.w,J4995,LEN(_xlpm.w))</f>
        <v>5</v>
      </c>
      <c r="M4995" s="10">
        <f>_xlfn.LET(_xlpm.a,K4995,_xlpm.b,L4995,MAX(_xlpm.a,_xlpm.b))</f>
        <v>5</v>
      </c>
      <c r="N4995" s="10">
        <f>_xlfn.LET(_xlpm.d,(K4995,L4995),MAX(_xlpm.d)-MIN(_xlpm.d))</f>
        <v>1</v>
      </c>
      <c r="O4995" s="1" t="str">
        <f>_xlfn.LET(_xlpm.sep,":",_xlpm.w,$G4995,_xlfn.CONCAT("~",RIGHT(_xlpm.w,LEN(_xlpm.w)-FIND(_xlpm.sep,_xlpm.w)),"~"))</f>
        <v>~chrir~</v>
      </c>
      <c r="P4995" s="1" t="str">
        <f>_xlfn.LET(_xlpm.sep,":",_xlpm.w,$G4995,_xlfn.CONCAT("[",LEFT(_xlpm.w,FIND(_xlpm.sep,_xlpm.w)-1),"]"))</f>
        <v>[kɹaɪ]</v>
      </c>
      <c r="Q4995" s="14" cm="1">
        <f t="array" ref="Q4995">SUM(_xlfn._xlws.FILTER($H$2:$H$7117,_xlfn.MAP($O$2:$O$7117,_xlfn.LAMBDA(_xlpm.x,_xlpm.x=$O4995))))</f>
        <v>2.4850894632206762E-4</v>
      </c>
      <c r="R4995" s="14">
        <f>$H4995/Q4995</f>
        <v>0.39999999999999997</v>
      </c>
      <c r="S4995" s="14" cm="1">
        <f t="array" ref="S4995">SUM(_xlfn._xlws.FILTER($H$2:$H$7117,_xlfn.MAP($P$2:$P$7117,_xlfn.LAMBDA(_xlpm.x,_xlpm.x=$P4995))))</f>
        <v>1.6401590457256461E-3</v>
      </c>
      <c r="T4995" s="14">
        <f>$H4995/S4995</f>
        <v>6.0606060606060608E-2</v>
      </c>
      <c r="U4995" s="14">
        <f>_xlfn.LET(_xlpm.freq,F4995,_xlpm.size,M4995+1,_xlpm.F,V4995,LOG(1+_xlpm.freq)*LOG(1+_xlpm.size)*_xlpm.F)</f>
        <v>4.2443603917129445E-2</v>
      </c>
      <c r="V4995" s="14">
        <f>_xlfn.LET(_xlpm.a,T4995,_xlpm.b,R4995,2*_xlpm.a*_xlpm.b/(_xlpm.a+_xlpm.b))</f>
        <v>0.10526315789473685</v>
      </c>
      <c r="W4995" s="14">
        <f>_xlfn.LET(_xlpm.p,R4995,_xlpm.q,T4995,LOG(_xlpm.p/_xlpm.q))</f>
        <v>0.81954393554186866</v>
      </c>
      <c r="X4995" s="2"/>
    </row>
    <row r="4996" spans="1:24">
      <c r="A4996" s="1" t="str">
        <f>_xlfn.LET(_xlpm.sep," : ",CONCATENATE(O4996,_xlpm.sep,P4996))</f>
        <v>~rtair~ : [ɹtə]</v>
      </c>
      <c r="B4996" s="1">
        <f>_xlfn.LET(_xlpm.d,$G4996,_xlpm.k,_xlfn.CONCAT(LEFT(TRIM(B$1),1),"*"),COUNTIF(_xlpm.d,_xlpm.k))</f>
        <v>1</v>
      </c>
      <c r="C4996" s="1">
        <f>_xlfn.LET(_xlpm.d,$G4996,_xlpm.k,_xlfn.CONCAT(LEFT(TRIM(C$1),1),"*"),COUNTIF(_xlpm.d,_xlpm.k))</f>
        <v>0</v>
      </c>
      <c r="D4996" s="1">
        <f>_xlfn.LET(_xlpm.d,$G4996,_xlpm.k,_xlfn.CONCAT(LEFT(TRIM(D$1),1),"*"),COUNTIF(_xlpm.d,_xlpm.k))</f>
        <v>0</v>
      </c>
      <c r="E4996" s="1">
        <f>LOG(F4996+1,10)</f>
        <v>0.30102999566398114</v>
      </c>
      <c r="F4996" s="7">
        <v>1</v>
      </c>
      <c r="G4996" s="9" t="s">
        <v>6338</v>
      </c>
      <c r="H4996" s="4">
        <f>F4996/freq.sum.r6e</f>
        <v>4.9701789264413521E-5</v>
      </c>
      <c r="I4996" s="1" t="str">
        <f>_xlfn.LET(_xlpm.sep,":",_xlpm.w,$G4996,LEFT(_xlpm.w,FIND(_xlpm.sep,_xlpm.w)-1))</f>
        <v>ɹtə</v>
      </c>
      <c r="J4996" s="1" t="str">
        <f>_xlfn.LET(_xlpm.sep,":",_xlpm.w,$G4996,RIGHT(_xlpm.w,LEN(_xlpm.w)-FIND(_xlpm.sep,_xlpm.w)))</f>
        <v>rtair</v>
      </c>
      <c r="K4996" s="10">
        <f>_xlfn.LET(_xlpm.w,I4996,LEN(_xlpm.w))</f>
        <v>3</v>
      </c>
      <c r="L4996" s="10">
        <f>_xlfn.LET(_xlpm.w,J4996,LEN(_xlpm.w))</f>
        <v>5</v>
      </c>
      <c r="M4996" s="10">
        <f>_xlfn.LET(_xlpm.a,K4996,_xlpm.b,L4996,MAX(_xlpm.a,_xlpm.b))</f>
        <v>5</v>
      </c>
      <c r="N4996" s="10">
        <f>_xlfn.LET(_xlpm.d,(K4996,L4996),MAX(_xlpm.d)-MIN(_xlpm.d))</f>
        <v>2</v>
      </c>
      <c r="O4996" s="1" t="str">
        <f>_xlfn.LET(_xlpm.sep,":",_xlpm.w,$G4996,_xlfn.CONCAT("~",RIGHT(_xlpm.w,LEN(_xlpm.w)-FIND(_xlpm.sep,_xlpm.w)),"~"))</f>
        <v>~rtair~</v>
      </c>
      <c r="P4996" s="1" t="str">
        <f>_xlfn.LET(_xlpm.sep,":",_xlpm.w,$G4996,_xlfn.CONCAT("[",LEFT(_xlpm.w,FIND(_xlpm.sep,_xlpm.w)-1),"]"))</f>
        <v>[ɹtə]</v>
      </c>
      <c r="Q4996" s="14" cm="1">
        <f t="array" ref="Q4996">SUM(_xlfn._xlws.FILTER($H$2:$H$7117,_xlfn.MAP($O$2:$O$7117,_xlfn.LAMBDA(_xlpm.x,_xlpm.x=$O4996))))</f>
        <v>1.4910536779324057E-4</v>
      </c>
      <c r="R4996" s="14">
        <f>$H4996/Q4996</f>
        <v>0.33333333333333331</v>
      </c>
      <c r="S4996" s="14" cm="1">
        <f t="array" ref="S4996">SUM(_xlfn._xlws.FILTER($H$2:$H$7117,_xlfn.MAP($P$2:$P$7117,_xlfn.LAMBDA(_xlpm.x,_xlpm.x=$P4996))))</f>
        <v>9.9403578528827093E-4</v>
      </c>
      <c r="T4996" s="14">
        <f>$H4996/S4996</f>
        <v>4.9999999999999975E-2</v>
      </c>
      <c r="U4996" s="14">
        <f>_xlfn.LET(_xlpm.freq,F4996,_xlpm.size,M4996+1,_xlpm.F,V4996,LOG(1+_xlpm.freq)*LOG(1+_xlpm.size)*_xlpm.F)</f>
        <v>2.2121726897489619E-2</v>
      </c>
      <c r="V4996" s="14">
        <f>_xlfn.LET(_xlpm.a,T4996,_xlpm.b,R4996,2*_xlpm.a*_xlpm.b/(_xlpm.a+_xlpm.b))</f>
        <v>8.6956521739130391E-2</v>
      </c>
      <c r="W4996" s="14">
        <f>_xlfn.LET(_xlpm.p,R4996,_xlpm.q,T4996,LOG(_xlpm.p/_xlpm.q))</f>
        <v>0.82390874094431898</v>
      </c>
      <c r="X4996" s="2"/>
    </row>
    <row r="4997" spans="1:24">
      <c r="A4997" s="1" t="str">
        <f>_xlfn.LET(_xlpm.sep," : ",CONCATENATE(O4997,_xlpm.sep,P4997))</f>
        <v>~pough~ : [pu]</v>
      </c>
      <c r="B4997" s="1">
        <f>_xlfn.LET(_xlpm.d,$G4997,_xlpm.k,_xlfn.CONCAT(LEFT(TRIM(B$1),1),"*"),COUNTIF(_xlpm.d,_xlpm.k))</f>
        <v>0</v>
      </c>
      <c r="C4997" s="1">
        <f>_xlfn.LET(_xlpm.d,$G4997,_xlpm.k,_xlfn.CONCAT(LEFT(TRIM(C$1),1),"*"),COUNTIF(_xlpm.d,_xlpm.k))</f>
        <v>0</v>
      </c>
      <c r="D4997" s="1">
        <f>_xlfn.LET(_xlpm.d,$G4997,_xlpm.k,_xlfn.CONCAT(LEFT(TRIM(D$1),1),"*"),COUNTIF(_xlpm.d,_xlpm.k))</f>
        <v>0</v>
      </c>
      <c r="E4997" s="1">
        <f>LOG(F4997+1,10)</f>
        <v>0.30102999566398114</v>
      </c>
      <c r="F4997" s="7">
        <v>1</v>
      </c>
      <c r="G4997" s="9" t="s">
        <v>3702</v>
      </c>
      <c r="H4997" s="4">
        <f>F4997/freq.sum.r6e</f>
        <v>4.9701789264413521E-5</v>
      </c>
      <c r="I4997" s="1" t="str">
        <f>_xlfn.LET(_xlpm.sep,":",_xlpm.w,$G4997,LEFT(_xlpm.w,FIND(_xlpm.sep,_xlpm.w)-1))</f>
        <v>pu</v>
      </c>
      <c r="J4997" s="1" t="str">
        <f>_xlfn.LET(_xlpm.sep,":",_xlpm.w,$G4997,RIGHT(_xlpm.w,LEN(_xlpm.w)-FIND(_xlpm.sep,_xlpm.w)))</f>
        <v>pough</v>
      </c>
      <c r="K4997" s="10">
        <f>_xlfn.LET(_xlpm.w,I4997,LEN(_xlpm.w))</f>
        <v>2</v>
      </c>
      <c r="L4997" s="10">
        <f>_xlfn.LET(_xlpm.w,J4997,LEN(_xlpm.w))</f>
        <v>5</v>
      </c>
      <c r="M4997" s="10">
        <f>_xlfn.LET(_xlpm.a,K4997,_xlpm.b,L4997,MAX(_xlpm.a,_xlpm.b))</f>
        <v>5</v>
      </c>
      <c r="N4997" s="10">
        <f>_xlfn.LET(_xlpm.d,(K4997,L4997),MAX(_xlpm.d)-MIN(_xlpm.d))</f>
        <v>3</v>
      </c>
      <c r="O4997" s="1" t="str">
        <f>_xlfn.LET(_xlpm.sep,":",_xlpm.w,$G4997,_xlfn.CONCAT("~",RIGHT(_xlpm.w,LEN(_xlpm.w)-FIND(_xlpm.sep,_xlpm.w)),"~"))</f>
        <v>~pough~</v>
      </c>
      <c r="P4997" s="1" t="str">
        <f>_xlfn.LET(_xlpm.sep,":",_xlpm.w,$G4997,_xlfn.CONCAT("[",LEFT(_xlpm.w,FIND(_xlpm.sep,_xlpm.w)-1),"]"))</f>
        <v>[pu]</v>
      </c>
      <c r="Q4997" s="14" cm="1">
        <f t="array" ref="Q4997">SUM(_xlfn._xlws.FILTER($H$2:$H$7117,_xlfn.MAP($O$2:$O$7117,_xlfn.LAMBDA(_xlpm.x,_xlpm.x=$O4997))))</f>
        <v>1.9880715705765408E-4</v>
      </c>
      <c r="R4997" s="14">
        <f>$H4997/Q4997</f>
        <v>0.25</v>
      </c>
      <c r="S4997" s="14" cm="1">
        <f t="array" ref="S4997">SUM(_xlfn._xlws.FILTER($H$2:$H$7117,_xlfn.MAP($P$2:$P$7117,_xlfn.LAMBDA(_xlpm.x,_xlpm.x=$P4997))))</f>
        <v>1.3419483101391647E-3</v>
      </c>
      <c r="T4997" s="14">
        <f>$H4997/S4997</f>
        <v>3.7037037037037049E-2</v>
      </c>
      <c r="U4997" s="14">
        <f>_xlfn.LET(_xlpm.freq,F4997,_xlpm.size,M4997+1,_xlpm.F,V4997,LOG(1+_xlpm.freq)*LOG(1+_xlpm.size)*_xlpm.F)</f>
        <v>1.6412894149750376E-2</v>
      </c>
      <c r="V4997" s="14">
        <f>_xlfn.LET(_xlpm.a,T4997,_xlpm.b,R4997,2*_xlpm.a*_xlpm.b/(_xlpm.a+_xlpm.b))</f>
        <v>6.451612903225809E-2</v>
      </c>
      <c r="W4997" s="14">
        <f>_xlfn.LET(_xlpm.p,R4997,_xlpm.q,T4997,LOG(_xlpm.p/_xlpm.q))</f>
        <v>0.82930377283102485</v>
      </c>
      <c r="X4997" s="2"/>
    </row>
    <row r="4998" spans="1:24">
      <c r="A4998" s="1" t="str">
        <f>_xlfn.LET(_xlpm.sep," : ",CONCATENATE(O4998,_xlpm.sep,P4998))</f>
        <v>~ccogh~ : [kɔ]</v>
      </c>
      <c r="B4998" s="1">
        <f>_xlfn.LET(_xlpm.d,$G4998,_xlpm.k,_xlfn.CONCAT(LEFT(TRIM(B$1),1),"*"),COUNTIF(_xlpm.d,_xlpm.k))</f>
        <v>0</v>
      </c>
      <c r="C4998" s="1">
        <f>_xlfn.LET(_xlpm.d,$G4998,_xlpm.k,_xlfn.CONCAT(LEFT(TRIM(C$1),1),"*"),COUNTIF(_xlpm.d,_xlpm.k))</f>
        <v>0</v>
      </c>
      <c r="D4998" s="1">
        <f>_xlfn.LET(_xlpm.d,$G4998,_xlpm.k,_xlfn.CONCAT(LEFT(TRIM(D$1),1),"*"),COUNTIF(_xlpm.d,_xlpm.k))</f>
        <v>0</v>
      </c>
      <c r="E4998" s="1">
        <f>LOG(F4998+1,10)</f>
        <v>0.47712125471966244</v>
      </c>
      <c r="F4998" s="7">
        <v>2</v>
      </c>
      <c r="G4998" s="9" t="s">
        <v>1752</v>
      </c>
      <c r="H4998" s="4">
        <f>F4998/freq.sum.r6e</f>
        <v>9.9403578528827041E-5</v>
      </c>
      <c r="I4998" s="4" t="str">
        <f>_xlfn.LET(_xlpm.sep,":",_xlpm.w,$G4998,LEFT(_xlpm.w,FIND(_xlpm.sep,_xlpm.w)-1))</f>
        <v>kɔ</v>
      </c>
      <c r="J4998" s="4" t="str">
        <f>_xlfn.LET(_xlpm.sep,":",_xlpm.w,$G4998,RIGHT(_xlpm.w,LEN(_xlpm.w)-FIND(_xlpm.sep,_xlpm.w)))</f>
        <v>ccogh</v>
      </c>
      <c r="K4998" s="10">
        <f>_xlfn.LET(_xlpm.w,I4998,LEN(_xlpm.w))</f>
        <v>2</v>
      </c>
      <c r="L4998" s="10">
        <f>_xlfn.LET(_xlpm.w,J4998,LEN(_xlpm.w))</f>
        <v>5</v>
      </c>
      <c r="M4998" s="10">
        <f>_xlfn.LET(_xlpm.a,K4998,_xlpm.b,L4998,MAX(_xlpm.a,_xlpm.b))</f>
        <v>5</v>
      </c>
      <c r="N4998" s="10">
        <f>_xlfn.LET(_xlpm.d,(K4998,L4998),MAX(_xlpm.d)-MIN(_xlpm.d))</f>
        <v>3</v>
      </c>
      <c r="O4998" s="1" t="str">
        <f>_xlfn.LET(_xlpm.sep,":",_xlpm.w,$G4998,_xlfn.CONCAT("~",RIGHT(_xlpm.w,LEN(_xlpm.w)-FIND(_xlpm.sep,_xlpm.w)),"~"))</f>
        <v>~ccogh~</v>
      </c>
      <c r="P4998" s="1" t="str">
        <f>_xlfn.LET(_xlpm.sep,":",_xlpm.w,$G4998,_xlfn.CONCAT("[",LEFT(_xlpm.w,FIND(_xlpm.sep,_xlpm.w)-1),"]"))</f>
        <v>[kɔ]</v>
      </c>
      <c r="Q4998" s="14" cm="1">
        <f t="array" ref="Q4998">SUM(_xlfn._xlws.FILTER($H$2:$H$7109,_xlfn.MAP($O$2:$O$7109,_xlfn.LAMBDA(_xlpm.x,_xlpm.x=$O4998))))</f>
        <v>1.4910536779324057E-4</v>
      </c>
      <c r="R4998" s="14">
        <f>$H4998/Q4998</f>
        <v>0.66666666666666663</v>
      </c>
      <c r="S4998" s="14" cm="1">
        <f t="array" ref="S4998">SUM(_xlfn._xlws.FILTER($H$2:$H$7109,_xlfn.MAP($P$2:$P$7109,_xlfn.LAMBDA(_xlpm.x,_xlpm.x=$P4998))))</f>
        <v>1.043737574552684E-3</v>
      </c>
      <c r="T4998" s="14">
        <f>$H4998/S4998</f>
        <v>9.5238095238095233E-2</v>
      </c>
      <c r="U4998" s="14">
        <f>_xlfn.LET(_xlpm.freq,F4998,_xlpm.size,M4998+1,_xlpm.F,V4998,LOG(1+_xlpm.freq)*LOG(1+_xlpm.size)*_xlpm.F)</f>
        <v>6.7202372868788274E-2</v>
      </c>
      <c r="V4998" s="14">
        <f>_xlfn.LET(_xlpm.a,T4998,_xlpm.b,R4998,2*_xlpm.a*_xlpm.b/(_xlpm.a+_xlpm.b))</f>
        <v>0.16666666666666666</v>
      </c>
      <c r="W4998" s="14">
        <f>_xlfn.LET(_xlpm.p,R4998,_xlpm.q,T4998,LOG(_xlpm.p/_xlpm.q))</f>
        <v>0.84509804001425681</v>
      </c>
      <c r="X4998" s="2"/>
    </row>
    <row r="4999" spans="1:24">
      <c r="A4999" s="1" t="str">
        <f>_xlfn.LET(_xlpm.sep," : ",CONCATENATE(O4999,_xlpm.sep,P4999))</f>
        <v>~coagh~ : [kɔ]</v>
      </c>
      <c r="B4999" s="1">
        <f>_xlfn.LET(_xlpm.d,$G4999,_xlpm.k,_xlfn.CONCAT(LEFT(TRIM(B$1),1),"*"),COUNTIF(_xlpm.d,_xlpm.k))</f>
        <v>0</v>
      </c>
      <c r="C4999" s="1">
        <f>_xlfn.LET(_xlpm.d,$G4999,_xlpm.k,_xlfn.CONCAT(LEFT(TRIM(C$1),1),"*"),COUNTIF(_xlpm.d,_xlpm.k))</f>
        <v>0</v>
      </c>
      <c r="D4999" s="1">
        <f>_xlfn.LET(_xlpm.d,$G4999,_xlpm.k,_xlfn.CONCAT(LEFT(TRIM(D$1),1),"*"),COUNTIF(_xlpm.d,_xlpm.k))</f>
        <v>0</v>
      </c>
      <c r="E4999" s="1">
        <f>LOG(F4999+1,10)</f>
        <v>0.47712125471966244</v>
      </c>
      <c r="F4999" s="7">
        <v>2</v>
      </c>
      <c r="G4999" s="9" t="s">
        <v>1808</v>
      </c>
      <c r="H4999" s="4">
        <f>F4999/freq.sum.r6e</f>
        <v>9.9403578528827041E-5</v>
      </c>
      <c r="I4999" s="4" t="str">
        <f>_xlfn.LET(_xlpm.sep,":",_xlpm.w,$G4999,LEFT(_xlpm.w,FIND(_xlpm.sep,_xlpm.w)-1))</f>
        <v>kɔ</v>
      </c>
      <c r="J4999" s="4" t="str">
        <f>_xlfn.LET(_xlpm.sep,":",_xlpm.w,$G4999,RIGHT(_xlpm.w,LEN(_xlpm.w)-FIND(_xlpm.sep,_xlpm.w)))</f>
        <v>coagh</v>
      </c>
      <c r="K4999" s="10">
        <f>_xlfn.LET(_xlpm.w,I4999,LEN(_xlpm.w))</f>
        <v>2</v>
      </c>
      <c r="L4999" s="10">
        <f>_xlfn.LET(_xlpm.w,J4999,LEN(_xlpm.w))</f>
        <v>5</v>
      </c>
      <c r="M4999" s="10">
        <f>_xlfn.LET(_xlpm.a,K4999,_xlpm.b,L4999,MAX(_xlpm.a,_xlpm.b))</f>
        <v>5</v>
      </c>
      <c r="N4999" s="10">
        <f>_xlfn.LET(_xlpm.d,(K4999,L4999),MAX(_xlpm.d)-MIN(_xlpm.d))</f>
        <v>3</v>
      </c>
      <c r="O4999" s="1" t="str">
        <f>_xlfn.LET(_xlpm.sep,":",_xlpm.w,$G4999,_xlfn.CONCAT("~",RIGHT(_xlpm.w,LEN(_xlpm.w)-FIND(_xlpm.sep,_xlpm.w)),"~"))</f>
        <v>~coagh~</v>
      </c>
      <c r="P4999" s="1" t="str">
        <f>_xlfn.LET(_xlpm.sep,":",_xlpm.w,$G4999,_xlfn.CONCAT("[",LEFT(_xlpm.w,FIND(_xlpm.sep,_xlpm.w)-1),"]"))</f>
        <v>[kɔ]</v>
      </c>
      <c r="Q4999" s="14" cm="1">
        <f t="array" ref="Q4999">SUM(_xlfn._xlws.FILTER($H$2:$H$7109,_xlfn.MAP($O$2:$O$7109,_xlfn.LAMBDA(_xlpm.x,_xlpm.x=$O4999))))</f>
        <v>1.4910536779324057E-4</v>
      </c>
      <c r="R4999" s="14">
        <f>$H4999/Q4999</f>
        <v>0.66666666666666663</v>
      </c>
      <c r="S4999" s="14" cm="1">
        <f t="array" ref="S4999">SUM(_xlfn._xlws.FILTER($H$2:$H$7109,_xlfn.MAP($P$2:$P$7109,_xlfn.LAMBDA(_xlpm.x,_xlpm.x=$P4999))))</f>
        <v>1.043737574552684E-3</v>
      </c>
      <c r="T4999" s="14">
        <f>$H4999/S4999</f>
        <v>9.5238095238095233E-2</v>
      </c>
      <c r="U4999" s="14">
        <f>_xlfn.LET(_xlpm.freq,F4999,_xlpm.size,M4999+1,_xlpm.F,V4999,LOG(1+_xlpm.freq)*LOG(1+_xlpm.size)*_xlpm.F)</f>
        <v>6.7202372868788274E-2</v>
      </c>
      <c r="V4999" s="14">
        <f>_xlfn.LET(_xlpm.a,T4999,_xlpm.b,R4999,2*_xlpm.a*_xlpm.b/(_xlpm.a+_xlpm.b))</f>
        <v>0.16666666666666666</v>
      </c>
      <c r="W4999" s="14">
        <f>_xlfn.LET(_xlpm.p,R4999,_xlpm.q,T4999,LOG(_xlpm.p/_xlpm.q))</f>
        <v>0.84509804001425681</v>
      </c>
      <c r="X4999" s="2"/>
    </row>
    <row r="5000" spans="1:24">
      <c r="A5000" s="1" t="str">
        <f>_xlfn.LET(_xlpm.sep," : ",CONCATENATE(O5000,_xlpm.sep,P5000))</f>
        <v>~blagh~ : [bleɪ]</v>
      </c>
      <c r="B5000" s="1">
        <f>_xlfn.LET(_xlpm.d,$G5000,_xlpm.k,_xlfn.CONCAT(LEFT(TRIM(B$1),1),"*"),COUNTIF(_xlpm.d,_xlpm.k))</f>
        <v>0</v>
      </c>
      <c r="C5000" s="1">
        <f>_xlfn.LET(_xlpm.d,$G5000,_xlpm.k,_xlfn.CONCAT(LEFT(TRIM(C$1),1),"*"),COUNTIF(_xlpm.d,_xlpm.k))</f>
        <v>0</v>
      </c>
      <c r="D5000" s="1">
        <f>_xlfn.LET(_xlpm.d,$G5000,_xlpm.k,_xlfn.CONCAT(LEFT(TRIM(D$1),1),"*"),COUNTIF(_xlpm.d,_xlpm.k))</f>
        <v>0</v>
      </c>
      <c r="E5000" s="1">
        <f>LOG(F5000+1,10)</f>
        <v>0.30102999566398114</v>
      </c>
      <c r="F5000" s="7">
        <v>1</v>
      </c>
      <c r="G5000" s="9" t="s">
        <v>154</v>
      </c>
      <c r="H5000" s="4">
        <f>F5000/freq.sum.r6e</f>
        <v>4.9701789264413521E-5</v>
      </c>
      <c r="I5000" s="4" t="str">
        <f>_xlfn.LET(_xlpm.sep,":",_xlpm.w,$G5000,LEFT(_xlpm.w,FIND(_xlpm.sep,_xlpm.w)-1))</f>
        <v>bleɪ</v>
      </c>
      <c r="J5000" s="4" t="str">
        <f>_xlfn.LET(_xlpm.sep,":",_xlpm.w,$G5000,RIGHT(_xlpm.w,LEN(_xlpm.w)-FIND(_xlpm.sep,_xlpm.w)))</f>
        <v>blagh</v>
      </c>
      <c r="K5000" s="10">
        <f>_xlfn.LET(_xlpm.w,I5000,LEN(_xlpm.w))</f>
        <v>4</v>
      </c>
      <c r="L5000" s="10">
        <f>_xlfn.LET(_xlpm.w,J5000,LEN(_xlpm.w))</f>
        <v>5</v>
      </c>
      <c r="M5000" s="10">
        <f>_xlfn.LET(_xlpm.a,K5000,_xlpm.b,L5000,MAX(_xlpm.a,_xlpm.b))</f>
        <v>5</v>
      </c>
      <c r="N5000" s="10">
        <f>_xlfn.LET(_xlpm.d,(K5000,L5000),MAX(_xlpm.d)-MIN(_xlpm.d))</f>
        <v>1</v>
      </c>
      <c r="O5000" s="1" t="str">
        <f>_xlfn.LET(_xlpm.sep,":",_xlpm.w,$G5000,_xlfn.CONCAT("~",RIGHT(_xlpm.w,LEN(_xlpm.w)-FIND(_xlpm.sep,_xlpm.w)),"~"))</f>
        <v>~blagh~</v>
      </c>
      <c r="P5000" s="1" t="str">
        <f>_xlfn.LET(_xlpm.sep,":",_xlpm.w,$G5000,_xlfn.CONCAT("[",LEFT(_xlpm.w,FIND(_xlpm.sep,_xlpm.w)-1),"]"))</f>
        <v>[bleɪ]</v>
      </c>
      <c r="Q5000" s="14" cm="1">
        <f t="array" ref="Q5000">SUM(_xlfn._xlws.FILTER($H$2:$H$7109,_xlfn.MAP($O$2:$O$7109,_xlfn.LAMBDA(_xlpm.x,_xlpm.x=$O5000))))</f>
        <v>4.9701789264413521E-5</v>
      </c>
      <c r="R5000" s="14">
        <f>$H5000/Q5000</f>
        <v>1</v>
      </c>
      <c r="S5000" s="14" cm="1">
        <f t="array" ref="S5000">SUM(_xlfn._xlws.FILTER($H$2:$H$7109,_xlfn.MAP($P$2:$P$7109,_xlfn.LAMBDA(_xlpm.x,_xlpm.x=$P5000))))</f>
        <v>3.4791252485089465E-4</v>
      </c>
      <c r="T5000" s="14">
        <f>$H5000/S5000</f>
        <v>0.14285714285714285</v>
      </c>
      <c r="U5000" s="14">
        <f>_xlfn.LET(_xlpm.freq,F5000,_xlpm.size,M5000+1,_xlpm.F,V5000,LOG(1+_xlpm.freq)*LOG(1+_xlpm.size)*_xlpm.F)</f>
        <v>6.3599964830282685E-2</v>
      </c>
      <c r="V5000" s="14">
        <f>_xlfn.LET(_xlpm.a,T5000,_xlpm.b,R5000,2*_xlpm.a*_xlpm.b/(_xlpm.a+_xlpm.b))</f>
        <v>0.25</v>
      </c>
      <c r="W5000" s="14">
        <f>_xlfn.LET(_xlpm.p,R5000,_xlpm.q,T5000,LOG(_xlpm.p/_xlpm.q))</f>
        <v>0.84509804001425681</v>
      </c>
      <c r="X5000" s="2"/>
    </row>
    <row r="5001" spans="1:24">
      <c r="A5001" s="1" t="str">
        <f>_xlfn.LET(_xlpm.sep," : ",CONCATENATE(O5001,_xlpm.sep,P5001))</f>
        <v>~flagh~ : [fleɪ]</v>
      </c>
      <c r="B5001" s="1">
        <f>_xlfn.LET(_xlpm.d,$G5001,_xlpm.k,_xlfn.CONCAT(LEFT(TRIM(B$1),1),"*"),COUNTIF(_xlpm.d,_xlpm.k))</f>
        <v>0</v>
      </c>
      <c r="C5001" s="1">
        <f>_xlfn.LET(_xlpm.d,$G5001,_xlpm.k,_xlfn.CONCAT(LEFT(TRIM(C$1),1),"*"),COUNTIF(_xlpm.d,_xlpm.k))</f>
        <v>0</v>
      </c>
      <c r="D5001" s="1">
        <f>_xlfn.LET(_xlpm.d,$G5001,_xlpm.k,_xlfn.CONCAT(LEFT(TRIM(D$1),1),"*"),COUNTIF(_xlpm.d,_xlpm.k))</f>
        <v>0</v>
      </c>
      <c r="E5001" s="1">
        <f>LOG(F5001+1,10)</f>
        <v>0.30102999566398114</v>
      </c>
      <c r="F5001" s="7">
        <v>1</v>
      </c>
      <c r="G5001" s="9" t="s">
        <v>907</v>
      </c>
      <c r="H5001" s="4">
        <f>F5001/freq.sum.r6e</f>
        <v>4.9701789264413521E-5</v>
      </c>
      <c r="I5001" s="1" t="str">
        <f>_xlfn.LET(_xlpm.sep,":",_xlpm.w,$G5001,LEFT(_xlpm.w,FIND(_xlpm.sep,_xlpm.w)-1))</f>
        <v>fleɪ</v>
      </c>
      <c r="J5001" s="1" t="str">
        <f>_xlfn.LET(_xlpm.sep,":",_xlpm.w,$G5001,RIGHT(_xlpm.w,LEN(_xlpm.w)-FIND(_xlpm.sep,_xlpm.w)))</f>
        <v>flagh</v>
      </c>
      <c r="K5001" s="10">
        <f>_xlfn.LET(_xlpm.w,I5001,LEN(_xlpm.w))</f>
        <v>4</v>
      </c>
      <c r="L5001" s="10">
        <f>_xlfn.LET(_xlpm.w,J5001,LEN(_xlpm.w))</f>
        <v>5</v>
      </c>
      <c r="M5001" s="10">
        <f>_xlfn.LET(_xlpm.a,K5001,_xlpm.b,L5001,MAX(_xlpm.a,_xlpm.b))</f>
        <v>5</v>
      </c>
      <c r="N5001" s="10">
        <f>_xlfn.LET(_xlpm.d,(K5001,L5001),MAX(_xlpm.d)-MIN(_xlpm.d))</f>
        <v>1</v>
      </c>
      <c r="O5001" s="1" t="str">
        <f>_xlfn.LET(_xlpm.sep,":",_xlpm.w,$G5001,_xlfn.CONCAT("~",RIGHT(_xlpm.w,LEN(_xlpm.w)-FIND(_xlpm.sep,_xlpm.w)),"~"))</f>
        <v>~flagh~</v>
      </c>
      <c r="P5001" s="1" t="str">
        <f>_xlfn.LET(_xlpm.sep,":",_xlpm.w,$G5001,_xlfn.CONCAT("[",LEFT(_xlpm.w,FIND(_xlpm.sep,_xlpm.w)-1),"]"))</f>
        <v>[fleɪ]</v>
      </c>
      <c r="Q5001" s="14" cm="1">
        <f t="array" ref="Q5001">SUM(_xlfn._xlws.FILTER($H$2:$H$7117,_xlfn.MAP($O$2:$O$7117,_xlfn.LAMBDA(_xlpm.x,_xlpm.x=$O5001))))</f>
        <v>4.9701789264413521E-5</v>
      </c>
      <c r="R5001" s="14">
        <f>$H5001/Q5001</f>
        <v>1</v>
      </c>
      <c r="S5001" s="14" cm="1">
        <f t="array" ref="S5001">SUM(_xlfn._xlws.FILTER($H$2:$H$7117,_xlfn.MAP($P$2:$P$7117,_xlfn.LAMBDA(_xlpm.x,_xlpm.x=$P5001))))</f>
        <v>3.4791252485089465E-4</v>
      </c>
      <c r="T5001" s="14">
        <f>$H5001/S5001</f>
        <v>0.14285714285714285</v>
      </c>
      <c r="U5001" s="14">
        <f>_xlfn.LET(_xlpm.freq,F5001,_xlpm.size,M5001+1,_xlpm.F,V5001,LOG(1+_xlpm.freq)*LOG(1+_xlpm.size)*_xlpm.F)</f>
        <v>6.3599964830282685E-2</v>
      </c>
      <c r="V5001" s="14">
        <f>_xlfn.LET(_xlpm.a,T5001,_xlpm.b,R5001,2*_xlpm.a*_xlpm.b/(_xlpm.a+_xlpm.b))</f>
        <v>0.25</v>
      </c>
      <c r="W5001" s="14">
        <f>_xlfn.LET(_xlpm.p,R5001,_xlpm.q,T5001,LOG(_xlpm.p/_xlpm.q))</f>
        <v>0.84509804001425681</v>
      </c>
      <c r="X5001" s="2"/>
    </row>
    <row r="5002" spans="1:24">
      <c r="A5002" s="1" t="str">
        <f>_xlfn.LET(_xlpm.sep," : ",CONCATENATE(O5002,_xlpm.sep,P5002))</f>
        <v>~ltagh~ : [lteɪ]</v>
      </c>
      <c r="B5002" s="1">
        <f>_xlfn.LET(_xlpm.d,$G5002,_xlpm.k,_xlfn.CONCAT(LEFT(TRIM(B$1),1),"*"),COUNTIF(_xlpm.d,_xlpm.k))</f>
        <v>0</v>
      </c>
      <c r="C5002" s="1">
        <f>_xlfn.LET(_xlpm.d,$G5002,_xlpm.k,_xlfn.CONCAT(LEFT(TRIM(C$1),1),"*"),COUNTIF(_xlpm.d,_xlpm.k))</f>
        <v>0</v>
      </c>
      <c r="D5002" s="1">
        <f>_xlfn.LET(_xlpm.d,$G5002,_xlpm.k,_xlfn.CONCAT(LEFT(TRIM(D$1),1),"*"),COUNTIF(_xlpm.d,_xlpm.k))</f>
        <v>0</v>
      </c>
      <c r="E5002" s="1">
        <f>LOG(F5002+1,10)</f>
        <v>0.30102999566398114</v>
      </c>
      <c r="F5002" s="7">
        <v>1</v>
      </c>
      <c r="G5002" s="9" t="s">
        <v>2190</v>
      </c>
      <c r="H5002" s="4">
        <f>F5002/freq.sum.r6e</f>
        <v>4.9701789264413521E-5</v>
      </c>
      <c r="I5002" s="1" t="str">
        <f>_xlfn.LET(_xlpm.sep,":",_xlpm.w,$G5002,LEFT(_xlpm.w,FIND(_xlpm.sep,_xlpm.w)-1))</f>
        <v>lteɪ</v>
      </c>
      <c r="J5002" s="1" t="str">
        <f>_xlfn.LET(_xlpm.sep,":",_xlpm.w,$G5002,RIGHT(_xlpm.w,LEN(_xlpm.w)-FIND(_xlpm.sep,_xlpm.w)))</f>
        <v>ltagh</v>
      </c>
      <c r="K5002" s="10">
        <f>_xlfn.LET(_xlpm.w,I5002,LEN(_xlpm.w))</f>
        <v>4</v>
      </c>
      <c r="L5002" s="10">
        <f>_xlfn.LET(_xlpm.w,J5002,LEN(_xlpm.w))</f>
        <v>5</v>
      </c>
      <c r="M5002" s="10">
        <f>_xlfn.LET(_xlpm.a,K5002,_xlpm.b,L5002,MAX(_xlpm.a,_xlpm.b))</f>
        <v>5</v>
      </c>
      <c r="N5002" s="10">
        <f>_xlfn.LET(_xlpm.d,(K5002,L5002),MAX(_xlpm.d)-MIN(_xlpm.d))</f>
        <v>1</v>
      </c>
      <c r="O5002" s="1" t="str">
        <f>_xlfn.LET(_xlpm.sep,":",_xlpm.w,$G5002,_xlfn.CONCAT("~",RIGHT(_xlpm.w,LEN(_xlpm.w)-FIND(_xlpm.sep,_xlpm.w)),"~"))</f>
        <v>~ltagh~</v>
      </c>
      <c r="P5002" s="1" t="str">
        <f>_xlfn.LET(_xlpm.sep,":",_xlpm.w,$G5002,_xlfn.CONCAT("[",LEFT(_xlpm.w,FIND(_xlpm.sep,_xlpm.w)-1),"]"))</f>
        <v>[lteɪ]</v>
      </c>
      <c r="Q5002" s="14" cm="1">
        <f t="array" ref="Q5002">SUM(_xlfn._xlws.FILTER($H$2:$H$7117,_xlfn.MAP($O$2:$O$7117,_xlfn.LAMBDA(_xlpm.x,_xlpm.x=$O5002))))</f>
        <v>4.9701789264413521E-5</v>
      </c>
      <c r="R5002" s="14">
        <f>$H5002/Q5002</f>
        <v>1</v>
      </c>
      <c r="S5002" s="14" cm="1">
        <f t="array" ref="S5002">SUM(_xlfn._xlws.FILTER($H$2:$H$7117,_xlfn.MAP($P$2:$P$7117,_xlfn.LAMBDA(_xlpm.x,_xlpm.x=$P5002))))</f>
        <v>3.4791252485089465E-4</v>
      </c>
      <c r="T5002" s="14">
        <f>$H5002/S5002</f>
        <v>0.14285714285714285</v>
      </c>
      <c r="U5002" s="14">
        <f>_xlfn.LET(_xlpm.freq,F5002,_xlpm.size,M5002+1,_xlpm.F,V5002,LOG(1+_xlpm.freq)*LOG(1+_xlpm.size)*_xlpm.F)</f>
        <v>6.3599964830282685E-2</v>
      </c>
      <c r="V5002" s="14">
        <f>_xlfn.LET(_xlpm.a,T5002,_xlpm.b,R5002,2*_xlpm.a*_xlpm.b/(_xlpm.a+_xlpm.b))</f>
        <v>0.25</v>
      </c>
      <c r="W5002" s="14">
        <f>_xlfn.LET(_xlpm.p,R5002,_xlpm.q,T5002,LOG(_xlpm.p/_xlpm.q))</f>
        <v>0.84509804001425681</v>
      </c>
      <c r="X5002" s="2"/>
    </row>
    <row r="5003" spans="1:24">
      <c r="A5003" s="1" t="str">
        <f>_xlfn.LET(_xlpm.sep," : ",CONCATENATE(O5003,_xlpm.sep,P5003))</f>
        <v>~ndagh~ : [ndeɪ]</v>
      </c>
      <c r="B5003" s="1">
        <f>_xlfn.LET(_xlpm.d,$G5003,_xlpm.k,_xlfn.CONCAT(LEFT(TRIM(B$1),1),"*"),COUNTIF(_xlpm.d,_xlpm.k))</f>
        <v>0</v>
      </c>
      <c r="C5003" s="1">
        <f>_xlfn.LET(_xlpm.d,$G5003,_xlpm.k,_xlfn.CONCAT(LEFT(TRIM(C$1),1),"*"),COUNTIF(_xlpm.d,_xlpm.k))</f>
        <v>0</v>
      </c>
      <c r="D5003" s="1">
        <f>_xlfn.LET(_xlpm.d,$G5003,_xlpm.k,_xlfn.CONCAT(LEFT(TRIM(D$1),1),"*"),COUNTIF(_xlpm.d,_xlpm.k))</f>
        <v>1</v>
      </c>
      <c r="E5003" s="1">
        <f>LOG(F5003+1,10)</f>
        <v>0.30102999566398114</v>
      </c>
      <c r="F5003" s="7">
        <v>1</v>
      </c>
      <c r="G5003" s="9" t="s">
        <v>2849</v>
      </c>
      <c r="H5003" s="4">
        <f>F5003/freq.sum.r6e</f>
        <v>4.9701789264413521E-5</v>
      </c>
      <c r="I5003" s="1" t="str">
        <f>_xlfn.LET(_xlpm.sep,":",_xlpm.w,$G5003,LEFT(_xlpm.w,FIND(_xlpm.sep,_xlpm.w)-1))</f>
        <v>ndeɪ</v>
      </c>
      <c r="J5003" s="1" t="str">
        <f>_xlfn.LET(_xlpm.sep,":",_xlpm.w,$G5003,RIGHT(_xlpm.w,LEN(_xlpm.w)-FIND(_xlpm.sep,_xlpm.w)))</f>
        <v>ndagh</v>
      </c>
      <c r="K5003" s="10">
        <f>_xlfn.LET(_xlpm.w,I5003,LEN(_xlpm.w))</f>
        <v>4</v>
      </c>
      <c r="L5003" s="10">
        <f>_xlfn.LET(_xlpm.w,J5003,LEN(_xlpm.w))</f>
        <v>5</v>
      </c>
      <c r="M5003" s="10">
        <f>_xlfn.LET(_xlpm.a,K5003,_xlpm.b,L5003,MAX(_xlpm.a,_xlpm.b))</f>
        <v>5</v>
      </c>
      <c r="N5003" s="10">
        <f>_xlfn.LET(_xlpm.d,(K5003,L5003),MAX(_xlpm.d)-MIN(_xlpm.d))</f>
        <v>1</v>
      </c>
      <c r="O5003" s="1" t="str">
        <f>_xlfn.LET(_xlpm.sep,":",_xlpm.w,$G5003,_xlfn.CONCAT("~",RIGHT(_xlpm.w,LEN(_xlpm.w)-FIND(_xlpm.sep,_xlpm.w)),"~"))</f>
        <v>~ndagh~</v>
      </c>
      <c r="P5003" s="1" t="str">
        <f>_xlfn.LET(_xlpm.sep,":",_xlpm.w,$G5003,_xlfn.CONCAT("[",LEFT(_xlpm.w,FIND(_xlpm.sep,_xlpm.w)-1),"]"))</f>
        <v>[ndeɪ]</v>
      </c>
      <c r="Q5003" s="14" cm="1">
        <f t="array" ref="Q5003">SUM(_xlfn._xlws.FILTER($H$2:$H$7117,_xlfn.MAP($O$2:$O$7117,_xlfn.LAMBDA(_xlpm.x,_xlpm.x=$O5003))))</f>
        <v>4.9701789264413521E-5</v>
      </c>
      <c r="R5003" s="14">
        <f>$H5003/Q5003</f>
        <v>1</v>
      </c>
      <c r="S5003" s="14" cm="1">
        <f t="array" ref="S5003">SUM(_xlfn._xlws.FILTER($H$2:$H$7117,_xlfn.MAP($P$2:$P$7117,_xlfn.LAMBDA(_xlpm.x,_xlpm.x=$P5003))))</f>
        <v>3.4791252485089465E-4</v>
      </c>
      <c r="T5003" s="14">
        <f>$H5003/S5003</f>
        <v>0.14285714285714285</v>
      </c>
      <c r="U5003" s="14">
        <f>_xlfn.LET(_xlpm.freq,F5003,_xlpm.size,M5003+1,_xlpm.F,V5003,LOG(1+_xlpm.freq)*LOG(1+_xlpm.size)*_xlpm.F)</f>
        <v>6.3599964830282685E-2</v>
      </c>
      <c r="V5003" s="14">
        <f>_xlfn.LET(_xlpm.a,T5003,_xlpm.b,R5003,2*_xlpm.a*_xlpm.b/(_xlpm.a+_xlpm.b))</f>
        <v>0.25</v>
      </c>
      <c r="W5003" s="14">
        <f>_xlfn.LET(_xlpm.p,R5003,_xlpm.q,T5003,LOG(_xlpm.p/_xlpm.q))</f>
        <v>0.84509804001425681</v>
      </c>
      <c r="X5003" s="2"/>
    </row>
    <row r="5004" spans="1:24">
      <c r="A5004" s="1" t="str">
        <f>_xlfn.LET(_xlpm.sep," : ",CONCATENATE(O5004,_xlpm.sep,P5004))</f>
        <v>~nsagh~ : [nseɪ]</v>
      </c>
      <c r="B5004" s="1">
        <f>_xlfn.LET(_xlpm.d,$G5004,_xlpm.k,_xlfn.CONCAT(LEFT(TRIM(B$1),1),"*"),COUNTIF(_xlpm.d,_xlpm.k))</f>
        <v>0</v>
      </c>
      <c r="C5004" s="1">
        <f>_xlfn.LET(_xlpm.d,$G5004,_xlpm.k,_xlfn.CONCAT(LEFT(TRIM(C$1),1),"*"),COUNTIF(_xlpm.d,_xlpm.k))</f>
        <v>0</v>
      </c>
      <c r="D5004" s="1">
        <f>_xlfn.LET(_xlpm.d,$G5004,_xlpm.k,_xlfn.CONCAT(LEFT(TRIM(D$1),1),"*"),COUNTIF(_xlpm.d,_xlpm.k))</f>
        <v>1</v>
      </c>
      <c r="E5004" s="1">
        <f>LOG(F5004+1,10)</f>
        <v>0.30102999566398114</v>
      </c>
      <c r="F5004" s="7">
        <v>1</v>
      </c>
      <c r="G5004" s="9" t="s">
        <v>3052</v>
      </c>
      <c r="H5004" s="4">
        <f>F5004/freq.sum.r6e</f>
        <v>4.9701789264413521E-5</v>
      </c>
      <c r="I5004" s="1" t="str">
        <f>_xlfn.LET(_xlpm.sep,":",_xlpm.w,$G5004,LEFT(_xlpm.w,FIND(_xlpm.sep,_xlpm.w)-1))</f>
        <v>nseɪ</v>
      </c>
      <c r="J5004" s="1" t="str">
        <f>_xlfn.LET(_xlpm.sep,":",_xlpm.w,$G5004,RIGHT(_xlpm.w,LEN(_xlpm.w)-FIND(_xlpm.sep,_xlpm.w)))</f>
        <v>nsagh</v>
      </c>
      <c r="K5004" s="10">
        <f>_xlfn.LET(_xlpm.w,I5004,LEN(_xlpm.w))</f>
        <v>4</v>
      </c>
      <c r="L5004" s="10">
        <f>_xlfn.LET(_xlpm.w,J5004,LEN(_xlpm.w))</f>
        <v>5</v>
      </c>
      <c r="M5004" s="10">
        <f>_xlfn.LET(_xlpm.a,K5004,_xlpm.b,L5004,MAX(_xlpm.a,_xlpm.b))</f>
        <v>5</v>
      </c>
      <c r="N5004" s="10">
        <f>_xlfn.LET(_xlpm.d,(K5004,L5004),MAX(_xlpm.d)-MIN(_xlpm.d))</f>
        <v>1</v>
      </c>
      <c r="O5004" s="1" t="str">
        <f>_xlfn.LET(_xlpm.sep,":",_xlpm.w,$G5004,_xlfn.CONCAT("~",RIGHT(_xlpm.w,LEN(_xlpm.w)-FIND(_xlpm.sep,_xlpm.w)),"~"))</f>
        <v>~nsagh~</v>
      </c>
      <c r="P5004" s="1" t="str">
        <f>_xlfn.LET(_xlpm.sep,":",_xlpm.w,$G5004,_xlfn.CONCAT("[",LEFT(_xlpm.w,FIND(_xlpm.sep,_xlpm.w)-1),"]"))</f>
        <v>[nseɪ]</v>
      </c>
      <c r="Q5004" s="14" cm="1">
        <f t="array" ref="Q5004">SUM(_xlfn._xlws.FILTER($H$2:$H$7117,_xlfn.MAP($O$2:$O$7117,_xlfn.LAMBDA(_xlpm.x,_xlpm.x=$O5004))))</f>
        <v>4.9701789264413521E-5</v>
      </c>
      <c r="R5004" s="14">
        <f>$H5004/Q5004</f>
        <v>1</v>
      </c>
      <c r="S5004" s="14" cm="1">
        <f t="array" ref="S5004">SUM(_xlfn._xlws.FILTER($H$2:$H$7117,_xlfn.MAP($P$2:$P$7117,_xlfn.LAMBDA(_xlpm.x,_xlpm.x=$P5004))))</f>
        <v>3.4791252485089465E-4</v>
      </c>
      <c r="T5004" s="14">
        <f>$H5004/S5004</f>
        <v>0.14285714285714285</v>
      </c>
      <c r="U5004" s="14">
        <f>_xlfn.LET(_xlpm.freq,F5004,_xlpm.size,M5004+1,_xlpm.F,V5004,LOG(1+_xlpm.freq)*LOG(1+_xlpm.size)*_xlpm.F)</f>
        <v>6.3599964830282685E-2</v>
      </c>
      <c r="V5004" s="14">
        <f>_xlfn.LET(_xlpm.a,T5004,_xlpm.b,R5004,2*_xlpm.a*_xlpm.b/(_xlpm.a+_xlpm.b))</f>
        <v>0.25</v>
      </c>
      <c r="W5004" s="14">
        <f>_xlfn.LET(_xlpm.p,R5004,_xlpm.q,T5004,LOG(_xlpm.p/_xlpm.q))</f>
        <v>0.84509804001425681</v>
      </c>
      <c r="X5004" s="2"/>
    </row>
    <row r="5005" spans="1:24">
      <c r="A5005" s="1" t="str">
        <f>_xlfn.LET(_xlpm.sep," : ",CONCATENATE(O5005,_xlpm.sep,P5005))</f>
        <v>~pdagh~ : [pdeɪ]</v>
      </c>
      <c r="B5005" s="1">
        <f>_xlfn.LET(_xlpm.d,$G5005,_xlpm.k,_xlfn.CONCAT(LEFT(TRIM(B$1),1),"*"),COUNTIF(_xlpm.d,_xlpm.k))</f>
        <v>0</v>
      </c>
      <c r="C5005" s="1">
        <f>_xlfn.LET(_xlpm.d,$G5005,_xlpm.k,_xlfn.CONCAT(LEFT(TRIM(C$1),1),"*"),COUNTIF(_xlpm.d,_xlpm.k))</f>
        <v>0</v>
      </c>
      <c r="D5005" s="1">
        <f>_xlfn.LET(_xlpm.d,$G5005,_xlpm.k,_xlfn.CONCAT(LEFT(TRIM(D$1),1),"*"),COUNTIF(_xlpm.d,_xlpm.k))</f>
        <v>0</v>
      </c>
      <c r="E5005" s="1">
        <f>LOG(F5005+1,10)</f>
        <v>0.30102999566398114</v>
      </c>
      <c r="F5005" s="7">
        <v>1</v>
      </c>
      <c r="G5005" s="9" t="s">
        <v>3553</v>
      </c>
      <c r="H5005" s="4">
        <f>F5005/freq.sum.r6e</f>
        <v>4.9701789264413521E-5</v>
      </c>
      <c r="I5005" s="1" t="str">
        <f>_xlfn.LET(_xlpm.sep,":",_xlpm.w,$G5005,LEFT(_xlpm.w,FIND(_xlpm.sep,_xlpm.w)-1))</f>
        <v>pdeɪ</v>
      </c>
      <c r="J5005" s="1" t="str">
        <f>_xlfn.LET(_xlpm.sep,":",_xlpm.w,$G5005,RIGHT(_xlpm.w,LEN(_xlpm.w)-FIND(_xlpm.sep,_xlpm.w)))</f>
        <v>pdagh</v>
      </c>
      <c r="K5005" s="10">
        <f>_xlfn.LET(_xlpm.w,I5005,LEN(_xlpm.w))</f>
        <v>4</v>
      </c>
      <c r="L5005" s="10">
        <f>_xlfn.LET(_xlpm.w,J5005,LEN(_xlpm.w))</f>
        <v>5</v>
      </c>
      <c r="M5005" s="10">
        <f>_xlfn.LET(_xlpm.a,K5005,_xlpm.b,L5005,MAX(_xlpm.a,_xlpm.b))</f>
        <v>5</v>
      </c>
      <c r="N5005" s="10">
        <f>_xlfn.LET(_xlpm.d,(K5005,L5005),MAX(_xlpm.d)-MIN(_xlpm.d))</f>
        <v>1</v>
      </c>
      <c r="O5005" s="1" t="str">
        <f>_xlfn.LET(_xlpm.sep,":",_xlpm.w,$G5005,_xlfn.CONCAT("~",RIGHT(_xlpm.w,LEN(_xlpm.w)-FIND(_xlpm.sep,_xlpm.w)),"~"))</f>
        <v>~pdagh~</v>
      </c>
      <c r="P5005" s="1" t="str">
        <f>_xlfn.LET(_xlpm.sep,":",_xlpm.w,$G5005,_xlfn.CONCAT("[",LEFT(_xlpm.w,FIND(_xlpm.sep,_xlpm.w)-1),"]"))</f>
        <v>[pdeɪ]</v>
      </c>
      <c r="Q5005" s="14" cm="1">
        <f t="array" ref="Q5005">SUM(_xlfn._xlws.FILTER($H$2:$H$7117,_xlfn.MAP($O$2:$O$7117,_xlfn.LAMBDA(_xlpm.x,_xlpm.x=$O5005))))</f>
        <v>4.9701789264413521E-5</v>
      </c>
      <c r="R5005" s="14">
        <f>$H5005/Q5005</f>
        <v>1</v>
      </c>
      <c r="S5005" s="14" cm="1">
        <f t="array" ref="S5005">SUM(_xlfn._xlws.FILTER($H$2:$H$7117,_xlfn.MAP($P$2:$P$7117,_xlfn.LAMBDA(_xlpm.x,_xlpm.x=$P5005))))</f>
        <v>3.4791252485089465E-4</v>
      </c>
      <c r="T5005" s="14">
        <f>$H5005/S5005</f>
        <v>0.14285714285714285</v>
      </c>
      <c r="U5005" s="14">
        <f>_xlfn.LET(_xlpm.freq,F5005,_xlpm.size,M5005+1,_xlpm.F,V5005,LOG(1+_xlpm.freq)*LOG(1+_xlpm.size)*_xlpm.F)</f>
        <v>6.3599964830282685E-2</v>
      </c>
      <c r="V5005" s="14">
        <f>_xlfn.LET(_xlpm.a,T5005,_xlpm.b,R5005,2*_xlpm.a*_xlpm.b/(_xlpm.a+_xlpm.b))</f>
        <v>0.25</v>
      </c>
      <c r="W5005" s="14">
        <f>_xlfn.LET(_xlpm.p,R5005,_xlpm.q,T5005,LOG(_xlpm.p/_xlpm.q))</f>
        <v>0.84509804001425681</v>
      </c>
      <c r="X5005" s="2"/>
    </row>
    <row r="5006" spans="1:24">
      <c r="A5006" s="1" t="str">
        <f>_xlfn.LET(_xlpm.sep," : ",CONCATENATE(O5006,_xlpm.sep,P5006))</f>
        <v>~scagh~ : [skeɪ]</v>
      </c>
      <c r="B5006" s="1">
        <f>_xlfn.LET(_xlpm.d,$G5006,_xlpm.k,_xlfn.CONCAT(LEFT(TRIM(B$1),1),"*"),COUNTIF(_xlpm.d,_xlpm.k))</f>
        <v>0</v>
      </c>
      <c r="C5006" s="1">
        <f>_xlfn.LET(_xlpm.d,$G5006,_xlpm.k,_xlfn.CONCAT(LEFT(TRIM(C$1),1),"*"),COUNTIF(_xlpm.d,_xlpm.k))</f>
        <v>0</v>
      </c>
      <c r="D5006" s="1">
        <f>_xlfn.LET(_xlpm.d,$G5006,_xlpm.k,_xlfn.CONCAT(LEFT(TRIM(D$1),1),"*"),COUNTIF(_xlpm.d,_xlpm.k))</f>
        <v>0</v>
      </c>
      <c r="E5006" s="1">
        <f>LOG(F5006+1,10)</f>
        <v>0.30102999566398114</v>
      </c>
      <c r="F5006" s="7">
        <v>1</v>
      </c>
      <c r="G5006" s="9" t="s">
        <v>3974</v>
      </c>
      <c r="H5006" s="4">
        <f>F5006/freq.sum.r6e</f>
        <v>4.9701789264413521E-5</v>
      </c>
      <c r="I5006" s="1" t="str">
        <f>_xlfn.LET(_xlpm.sep,":",_xlpm.w,$G5006,LEFT(_xlpm.w,FIND(_xlpm.sep,_xlpm.w)-1))</f>
        <v>skeɪ</v>
      </c>
      <c r="J5006" s="1" t="str">
        <f>_xlfn.LET(_xlpm.sep,":",_xlpm.w,$G5006,RIGHT(_xlpm.w,LEN(_xlpm.w)-FIND(_xlpm.sep,_xlpm.w)))</f>
        <v>scagh</v>
      </c>
      <c r="K5006" s="10">
        <f>_xlfn.LET(_xlpm.w,I5006,LEN(_xlpm.w))</f>
        <v>4</v>
      </c>
      <c r="L5006" s="10">
        <f>_xlfn.LET(_xlpm.w,J5006,LEN(_xlpm.w))</f>
        <v>5</v>
      </c>
      <c r="M5006" s="10">
        <f>_xlfn.LET(_xlpm.a,K5006,_xlpm.b,L5006,MAX(_xlpm.a,_xlpm.b))</f>
        <v>5</v>
      </c>
      <c r="N5006" s="10">
        <f>_xlfn.LET(_xlpm.d,(K5006,L5006),MAX(_xlpm.d)-MIN(_xlpm.d))</f>
        <v>1</v>
      </c>
      <c r="O5006" s="1" t="str">
        <f>_xlfn.LET(_xlpm.sep,":",_xlpm.w,$G5006,_xlfn.CONCAT("~",RIGHT(_xlpm.w,LEN(_xlpm.w)-FIND(_xlpm.sep,_xlpm.w)),"~"))</f>
        <v>~scagh~</v>
      </c>
      <c r="P5006" s="1" t="str">
        <f>_xlfn.LET(_xlpm.sep,":",_xlpm.w,$G5006,_xlfn.CONCAT("[",LEFT(_xlpm.w,FIND(_xlpm.sep,_xlpm.w)-1),"]"))</f>
        <v>[skeɪ]</v>
      </c>
      <c r="Q5006" s="14" cm="1">
        <f t="array" ref="Q5006">SUM(_xlfn._xlws.FILTER($H$2:$H$7117,_xlfn.MAP($O$2:$O$7117,_xlfn.LAMBDA(_xlpm.x,_xlpm.x=$O5006))))</f>
        <v>4.9701789264413521E-5</v>
      </c>
      <c r="R5006" s="14">
        <f>$H5006/Q5006</f>
        <v>1</v>
      </c>
      <c r="S5006" s="14" cm="1">
        <f t="array" ref="S5006">SUM(_xlfn._xlws.FILTER($H$2:$H$7117,_xlfn.MAP($P$2:$P$7117,_xlfn.LAMBDA(_xlpm.x,_xlpm.x=$P5006))))</f>
        <v>3.4791252485089465E-4</v>
      </c>
      <c r="T5006" s="14">
        <f>$H5006/S5006</f>
        <v>0.14285714285714285</v>
      </c>
      <c r="U5006" s="14">
        <f>_xlfn.LET(_xlpm.freq,F5006,_xlpm.size,M5006+1,_xlpm.F,V5006,LOG(1+_xlpm.freq)*LOG(1+_xlpm.size)*_xlpm.F)</f>
        <v>6.3599964830282685E-2</v>
      </c>
      <c r="V5006" s="14">
        <f>_xlfn.LET(_xlpm.a,T5006,_xlpm.b,R5006,2*_xlpm.a*_xlpm.b/(_xlpm.a+_xlpm.b))</f>
        <v>0.25</v>
      </c>
      <c r="W5006" s="14">
        <f>_xlfn.LET(_xlpm.p,R5006,_xlpm.q,T5006,LOG(_xlpm.p/_xlpm.q))</f>
        <v>0.84509804001425681</v>
      </c>
      <c r="X5006" s="2"/>
    </row>
    <row r="5007" spans="1:24">
      <c r="A5007" s="1" t="str">
        <f>_xlfn.LET(_xlpm.sep," : ",CONCATENATE(O5007,_xlpm.sep,P5007))</f>
        <v>~slagh~ : [sleɪ]</v>
      </c>
      <c r="B5007" s="1">
        <f>_xlfn.LET(_xlpm.d,$G5007,_xlpm.k,_xlfn.CONCAT(LEFT(TRIM(B$1),1),"*"),COUNTIF(_xlpm.d,_xlpm.k))</f>
        <v>0</v>
      </c>
      <c r="C5007" s="1">
        <f>_xlfn.LET(_xlpm.d,$G5007,_xlpm.k,_xlfn.CONCAT(LEFT(TRIM(C$1),1),"*"),COUNTIF(_xlpm.d,_xlpm.k))</f>
        <v>0</v>
      </c>
      <c r="D5007" s="1">
        <f>_xlfn.LET(_xlpm.d,$G5007,_xlpm.k,_xlfn.CONCAT(LEFT(TRIM(D$1),1),"*"),COUNTIF(_xlpm.d,_xlpm.k))</f>
        <v>0</v>
      </c>
      <c r="E5007" s="1">
        <f>LOG(F5007+1,10)</f>
        <v>0.30102999566398114</v>
      </c>
      <c r="F5007" s="7">
        <v>1</v>
      </c>
      <c r="G5007" s="9" t="s">
        <v>4053</v>
      </c>
      <c r="H5007" s="4">
        <f>F5007/freq.sum.r6e</f>
        <v>4.9701789264413521E-5</v>
      </c>
      <c r="I5007" s="1" t="str">
        <f>_xlfn.LET(_xlpm.sep,":",_xlpm.w,$G5007,LEFT(_xlpm.w,FIND(_xlpm.sep,_xlpm.w)-1))</f>
        <v>sleɪ</v>
      </c>
      <c r="J5007" s="1" t="str">
        <f>_xlfn.LET(_xlpm.sep,":",_xlpm.w,$G5007,RIGHT(_xlpm.w,LEN(_xlpm.w)-FIND(_xlpm.sep,_xlpm.w)))</f>
        <v>slagh</v>
      </c>
      <c r="K5007" s="10">
        <f>_xlfn.LET(_xlpm.w,I5007,LEN(_xlpm.w))</f>
        <v>4</v>
      </c>
      <c r="L5007" s="10">
        <f>_xlfn.LET(_xlpm.w,J5007,LEN(_xlpm.w))</f>
        <v>5</v>
      </c>
      <c r="M5007" s="10">
        <f>_xlfn.LET(_xlpm.a,K5007,_xlpm.b,L5007,MAX(_xlpm.a,_xlpm.b))</f>
        <v>5</v>
      </c>
      <c r="N5007" s="10">
        <f>_xlfn.LET(_xlpm.d,(K5007,L5007),MAX(_xlpm.d)-MIN(_xlpm.d))</f>
        <v>1</v>
      </c>
      <c r="O5007" s="1" t="str">
        <f>_xlfn.LET(_xlpm.sep,":",_xlpm.w,$G5007,_xlfn.CONCAT("~",RIGHT(_xlpm.w,LEN(_xlpm.w)-FIND(_xlpm.sep,_xlpm.w)),"~"))</f>
        <v>~slagh~</v>
      </c>
      <c r="P5007" s="1" t="str">
        <f>_xlfn.LET(_xlpm.sep,":",_xlpm.w,$G5007,_xlfn.CONCAT("[",LEFT(_xlpm.w,FIND(_xlpm.sep,_xlpm.w)-1),"]"))</f>
        <v>[sleɪ]</v>
      </c>
      <c r="Q5007" s="14" cm="1">
        <f t="array" ref="Q5007">SUM(_xlfn._xlws.FILTER($H$2:$H$7117,_xlfn.MAP($O$2:$O$7117,_xlfn.LAMBDA(_xlpm.x,_xlpm.x=$O5007))))</f>
        <v>4.9701789264413521E-5</v>
      </c>
      <c r="R5007" s="14">
        <f>$H5007/Q5007</f>
        <v>1</v>
      </c>
      <c r="S5007" s="14" cm="1">
        <f t="array" ref="S5007">SUM(_xlfn._xlws.FILTER($H$2:$H$7117,_xlfn.MAP($P$2:$P$7117,_xlfn.LAMBDA(_xlpm.x,_xlpm.x=$P5007))))</f>
        <v>3.4791252485089465E-4</v>
      </c>
      <c r="T5007" s="14">
        <f>$H5007/S5007</f>
        <v>0.14285714285714285</v>
      </c>
      <c r="U5007" s="14">
        <f>_xlfn.LET(_xlpm.freq,F5007,_xlpm.size,M5007+1,_xlpm.F,V5007,LOG(1+_xlpm.freq)*LOG(1+_xlpm.size)*_xlpm.F)</f>
        <v>6.3599964830282685E-2</v>
      </c>
      <c r="V5007" s="14">
        <f>_xlfn.LET(_xlpm.a,T5007,_xlpm.b,R5007,2*_xlpm.a*_xlpm.b/(_xlpm.a+_xlpm.b))</f>
        <v>0.25</v>
      </c>
      <c r="W5007" s="14">
        <f>_xlfn.LET(_xlpm.p,R5007,_xlpm.q,T5007,LOG(_xlpm.p/_xlpm.q))</f>
        <v>0.84509804001425681</v>
      </c>
      <c r="X5007" s="2"/>
    </row>
    <row r="5008" spans="1:24">
      <c r="A5008" s="1" t="str">
        <f>_xlfn.LET(_xlpm.sep," : ",CONCATENATE(O5008,_xlpm.sep,P5008))</f>
        <v>~snagh~ : [sneɪ]</v>
      </c>
      <c r="B5008" s="1">
        <f>_xlfn.LET(_xlpm.d,$G5008,_xlpm.k,_xlfn.CONCAT(LEFT(TRIM(B$1),1),"*"),COUNTIF(_xlpm.d,_xlpm.k))</f>
        <v>0</v>
      </c>
      <c r="C5008" s="1">
        <f>_xlfn.LET(_xlpm.d,$G5008,_xlpm.k,_xlfn.CONCAT(LEFT(TRIM(C$1),1),"*"),COUNTIF(_xlpm.d,_xlpm.k))</f>
        <v>0</v>
      </c>
      <c r="D5008" s="1">
        <f>_xlfn.LET(_xlpm.d,$G5008,_xlpm.k,_xlfn.CONCAT(LEFT(TRIM(D$1),1),"*"),COUNTIF(_xlpm.d,_xlpm.k))</f>
        <v>0</v>
      </c>
      <c r="E5008" s="1">
        <f>LOG(F5008+1,10)</f>
        <v>0.30102999566398114</v>
      </c>
      <c r="F5008" s="7">
        <v>1</v>
      </c>
      <c r="G5008" s="9" t="s">
        <v>4133</v>
      </c>
      <c r="H5008" s="4">
        <f>F5008/freq.sum.r6e</f>
        <v>4.9701789264413521E-5</v>
      </c>
      <c r="I5008" s="1" t="str">
        <f>_xlfn.LET(_xlpm.sep,":",_xlpm.w,$G5008,LEFT(_xlpm.w,FIND(_xlpm.sep,_xlpm.w)-1))</f>
        <v>sneɪ</v>
      </c>
      <c r="J5008" s="1" t="str">
        <f>_xlfn.LET(_xlpm.sep,":",_xlpm.w,$G5008,RIGHT(_xlpm.w,LEN(_xlpm.w)-FIND(_xlpm.sep,_xlpm.w)))</f>
        <v>snagh</v>
      </c>
      <c r="K5008" s="10">
        <f>_xlfn.LET(_xlpm.w,I5008,LEN(_xlpm.w))</f>
        <v>4</v>
      </c>
      <c r="L5008" s="10">
        <f>_xlfn.LET(_xlpm.w,J5008,LEN(_xlpm.w))</f>
        <v>5</v>
      </c>
      <c r="M5008" s="10">
        <f>_xlfn.LET(_xlpm.a,K5008,_xlpm.b,L5008,MAX(_xlpm.a,_xlpm.b))</f>
        <v>5</v>
      </c>
      <c r="N5008" s="10">
        <f>_xlfn.LET(_xlpm.d,(K5008,L5008),MAX(_xlpm.d)-MIN(_xlpm.d))</f>
        <v>1</v>
      </c>
      <c r="O5008" s="1" t="str">
        <f>_xlfn.LET(_xlpm.sep,":",_xlpm.w,$G5008,_xlfn.CONCAT("~",RIGHT(_xlpm.w,LEN(_xlpm.w)-FIND(_xlpm.sep,_xlpm.w)),"~"))</f>
        <v>~snagh~</v>
      </c>
      <c r="P5008" s="1" t="str">
        <f>_xlfn.LET(_xlpm.sep,":",_xlpm.w,$G5008,_xlfn.CONCAT("[",LEFT(_xlpm.w,FIND(_xlpm.sep,_xlpm.w)-1),"]"))</f>
        <v>[sneɪ]</v>
      </c>
      <c r="Q5008" s="14" cm="1">
        <f t="array" ref="Q5008">SUM(_xlfn._xlws.FILTER($H$2:$H$7117,_xlfn.MAP($O$2:$O$7117,_xlfn.LAMBDA(_xlpm.x,_xlpm.x=$O5008))))</f>
        <v>4.9701789264413521E-5</v>
      </c>
      <c r="R5008" s="14">
        <f>$H5008/Q5008</f>
        <v>1</v>
      </c>
      <c r="S5008" s="14" cm="1">
        <f t="array" ref="S5008">SUM(_xlfn._xlws.FILTER($H$2:$H$7117,_xlfn.MAP($P$2:$P$7117,_xlfn.LAMBDA(_xlpm.x,_xlpm.x=$P5008))))</f>
        <v>3.4791252485089465E-4</v>
      </c>
      <c r="T5008" s="14">
        <f>$H5008/S5008</f>
        <v>0.14285714285714285</v>
      </c>
      <c r="U5008" s="14">
        <f>_xlfn.LET(_xlpm.freq,F5008,_xlpm.size,M5008+1,_xlpm.F,V5008,LOG(1+_xlpm.freq)*LOG(1+_xlpm.size)*_xlpm.F)</f>
        <v>6.3599964830282685E-2</v>
      </c>
      <c r="V5008" s="14">
        <f>_xlfn.LET(_xlpm.a,T5008,_xlpm.b,R5008,2*_xlpm.a*_xlpm.b/(_xlpm.a+_xlpm.b))</f>
        <v>0.25</v>
      </c>
      <c r="W5008" s="14">
        <f>_xlfn.LET(_xlpm.p,R5008,_xlpm.q,T5008,LOG(_xlpm.p/_xlpm.q))</f>
        <v>0.84509804001425681</v>
      </c>
      <c r="X5008" s="2"/>
    </row>
    <row r="5009" spans="1:24">
      <c r="A5009" s="1" t="str">
        <f>_xlfn.LET(_xlpm.sep," : ",CONCATENATE(O5009,_xlpm.sep,P5009))</f>
        <v>~spagh~ : [speɪ]</v>
      </c>
      <c r="B5009" s="1">
        <f>_xlfn.LET(_xlpm.d,$G5009,_xlpm.k,_xlfn.CONCAT(LEFT(TRIM(B$1),1),"*"),COUNTIF(_xlpm.d,_xlpm.k))</f>
        <v>0</v>
      </c>
      <c r="C5009" s="1">
        <f>_xlfn.LET(_xlpm.d,$G5009,_xlpm.k,_xlfn.CONCAT(LEFT(TRIM(C$1),1),"*"),COUNTIF(_xlpm.d,_xlpm.k))</f>
        <v>0</v>
      </c>
      <c r="D5009" s="1">
        <f>_xlfn.LET(_xlpm.d,$G5009,_xlpm.k,_xlfn.CONCAT(LEFT(TRIM(D$1),1),"*"),COUNTIF(_xlpm.d,_xlpm.k))</f>
        <v>0</v>
      </c>
      <c r="E5009" s="1">
        <f>LOG(F5009+1,10)</f>
        <v>0.30102999566398114</v>
      </c>
      <c r="F5009" s="7">
        <v>1</v>
      </c>
      <c r="G5009" s="9" t="s">
        <v>4170</v>
      </c>
      <c r="H5009" s="4">
        <f>F5009/freq.sum.r6e</f>
        <v>4.9701789264413521E-5</v>
      </c>
      <c r="I5009" s="1" t="str">
        <f>_xlfn.LET(_xlpm.sep,":",_xlpm.w,$G5009,LEFT(_xlpm.w,FIND(_xlpm.sep,_xlpm.w)-1))</f>
        <v>speɪ</v>
      </c>
      <c r="J5009" s="1" t="str">
        <f>_xlfn.LET(_xlpm.sep,":",_xlpm.w,$G5009,RIGHT(_xlpm.w,LEN(_xlpm.w)-FIND(_xlpm.sep,_xlpm.w)))</f>
        <v>spagh</v>
      </c>
      <c r="K5009" s="10">
        <f>_xlfn.LET(_xlpm.w,I5009,LEN(_xlpm.w))</f>
        <v>4</v>
      </c>
      <c r="L5009" s="10">
        <f>_xlfn.LET(_xlpm.w,J5009,LEN(_xlpm.w))</f>
        <v>5</v>
      </c>
      <c r="M5009" s="10">
        <f>_xlfn.LET(_xlpm.a,K5009,_xlpm.b,L5009,MAX(_xlpm.a,_xlpm.b))</f>
        <v>5</v>
      </c>
      <c r="N5009" s="10">
        <f>_xlfn.LET(_xlpm.d,(K5009,L5009),MAX(_xlpm.d)-MIN(_xlpm.d))</f>
        <v>1</v>
      </c>
      <c r="O5009" s="1" t="str">
        <f>_xlfn.LET(_xlpm.sep,":",_xlpm.w,$G5009,_xlfn.CONCAT("~",RIGHT(_xlpm.w,LEN(_xlpm.w)-FIND(_xlpm.sep,_xlpm.w)),"~"))</f>
        <v>~spagh~</v>
      </c>
      <c r="P5009" s="1" t="str">
        <f>_xlfn.LET(_xlpm.sep,":",_xlpm.w,$G5009,_xlfn.CONCAT("[",LEFT(_xlpm.w,FIND(_xlpm.sep,_xlpm.w)-1),"]"))</f>
        <v>[speɪ]</v>
      </c>
      <c r="Q5009" s="14" cm="1">
        <f t="array" ref="Q5009">SUM(_xlfn._xlws.FILTER($H$2:$H$7117,_xlfn.MAP($O$2:$O$7117,_xlfn.LAMBDA(_xlpm.x,_xlpm.x=$O5009))))</f>
        <v>4.9701789264413521E-5</v>
      </c>
      <c r="R5009" s="14">
        <f>$H5009/Q5009</f>
        <v>1</v>
      </c>
      <c r="S5009" s="14" cm="1">
        <f t="array" ref="S5009">SUM(_xlfn._xlws.FILTER($H$2:$H$7117,_xlfn.MAP($P$2:$P$7117,_xlfn.LAMBDA(_xlpm.x,_xlpm.x=$P5009))))</f>
        <v>3.4791252485089465E-4</v>
      </c>
      <c r="T5009" s="14">
        <f>$H5009/S5009</f>
        <v>0.14285714285714285</v>
      </c>
      <c r="U5009" s="14">
        <f>_xlfn.LET(_xlpm.freq,F5009,_xlpm.size,M5009+1,_xlpm.F,V5009,LOG(1+_xlpm.freq)*LOG(1+_xlpm.size)*_xlpm.F)</f>
        <v>6.3599964830282685E-2</v>
      </c>
      <c r="V5009" s="14">
        <f>_xlfn.LET(_xlpm.a,T5009,_xlpm.b,R5009,2*_xlpm.a*_xlpm.b/(_xlpm.a+_xlpm.b))</f>
        <v>0.25</v>
      </c>
      <c r="W5009" s="14">
        <f>_xlfn.LET(_xlpm.p,R5009,_xlpm.q,T5009,LOG(_xlpm.p/_xlpm.q))</f>
        <v>0.84509804001425681</v>
      </c>
      <c r="X5009" s="2"/>
    </row>
    <row r="5010" spans="1:24">
      <c r="A5010" s="1" t="str">
        <f>_xlfn.LET(_xlpm.sep," : ",CONCATENATE(O5010,_xlpm.sep,P5010))</f>
        <v>~rbagh~ : [ɹbeɪ]</v>
      </c>
      <c r="B5010" s="1">
        <f>_xlfn.LET(_xlpm.d,$G5010,_xlpm.k,_xlfn.CONCAT(LEFT(TRIM(B$1),1),"*"),COUNTIF(_xlpm.d,_xlpm.k))</f>
        <v>1</v>
      </c>
      <c r="C5010" s="1">
        <f>_xlfn.LET(_xlpm.d,$G5010,_xlpm.k,_xlfn.CONCAT(LEFT(TRIM(C$1),1),"*"),COUNTIF(_xlpm.d,_xlpm.k))</f>
        <v>0</v>
      </c>
      <c r="D5010" s="1">
        <f>_xlfn.LET(_xlpm.d,$G5010,_xlpm.k,_xlfn.CONCAT(LEFT(TRIM(D$1),1),"*"),COUNTIF(_xlpm.d,_xlpm.k))</f>
        <v>0</v>
      </c>
      <c r="E5010" s="1">
        <f>LOG(F5010+1,10)</f>
        <v>0.30102999566398114</v>
      </c>
      <c r="F5010" s="7">
        <v>1</v>
      </c>
      <c r="G5010" s="9" t="s">
        <v>5686</v>
      </c>
      <c r="H5010" s="4">
        <f>F5010/freq.sum.r6e</f>
        <v>4.9701789264413521E-5</v>
      </c>
      <c r="I5010" s="1" t="str">
        <f>_xlfn.LET(_xlpm.sep,":",_xlpm.w,$G5010,LEFT(_xlpm.w,FIND(_xlpm.sep,_xlpm.w)-1))</f>
        <v>ɹbeɪ</v>
      </c>
      <c r="J5010" s="1" t="str">
        <f>_xlfn.LET(_xlpm.sep,":",_xlpm.w,$G5010,RIGHT(_xlpm.w,LEN(_xlpm.w)-FIND(_xlpm.sep,_xlpm.w)))</f>
        <v>rbagh</v>
      </c>
      <c r="K5010" s="10">
        <f>_xlfn.LET(_xlpm.w,I5010,LEN(_xlpm.w))</f>
        <v>4</v>
      </c>
      <c r="L5010" s="10">
        <f>_xlfn.LET(_xlpm.w,J5010,LEN(_xlpm.w))</f>
        <v>5</v>
      </c>
      <c r="M5010" s="10">
        <f>_xlfn.LET(_xlpm.a,K5010,_xlpm.b,L5010,MAX(_xlpm.a,_xlpm.b))</f>
        <v>5</v>
      </c>
      <c r="N5010" s="10">
        <f>_xlfn.LET(_xlpm.d,(K5010,L5010),MAX(_xlpm.d)-MIN(_xlpm.d))</f>
        <v>1</v>
      </c>
      <c r="O5010" s="1" t="str">
        <f>_xlfn.LET(_xlpm.sep,":",_xlpm.w,$G5010,_xlfn.CONCAT("~",RIGHT(_xlpm.w,LEN(_xlpm.w)-FIND(_xlpm.sep,_xlpm.w)),"~"))</f>
        <v>~rbagh~</v>
      </c>
      <c r="P5010" s="1" t="str">
        <f>_xlfn.LET(_xlpm.sep,":",_xlpm.w,$G5010,_xlfn.CONCAT("[",LEFT(_xlpm.w,FIND(_xlpm.sep,_xlpm.w)-1),"]"))</f>
        <v>[ɹbeɪ]</v>
      </c>
      <c r="Q5010" s="14" cm="1">
        <f t="array" ref="Q5010">SUM(_xlfn._xlws.FILTER($H$2:$H$7117,_xlfn.MAP($O$2:$O$7117,_xlfn.LAMBDA(_xlpm.x,_xlpm.x=$O5010))))</f>
        <v>4.9701789264413521E-5</v>
      </c>
      <c r="R5010" s="14">
        <f>$H5010/Q5010</f>
        <v>1</v>
      </c>
      <c r="S5010" s="14" cm="1">
        <f t="array" ref="S5010">SUM(_xlfn._xlws.FILTER($H$2:$H$7117,_xlfn.MAP($P$2:$P$7117,_xlfn.LAMBDA(_xlpm.x,_xlpm.x=$P5010))))</f>
        <v>3.4791252485089465E-4</v>
      </c>
      <c r="T5010" s="14">
        <f>$H5010/S5010</f>
        <v>0.14285714285714285</v>
      </c>
      <c r="U5010" s="14">
        <f>_xlfn.LET(_xlpm.freq,F5010,_xlpm.size,M5010+1,_xlpm.F,V5010,LOG(1+_xlpm.freq)*LOG(1+_xlpm.size)*_xlpm.F)</f>
        <v>6.3599964830282685E-2</v>
      </c>
      <c r="V5010" s="14">
        <f>_xlfn.LET(_xlpm.a,T5010,_xlpm.b,R5010,2*_xlpm.a*_xlpm.b/(_xlpm.a+_xlpm.b))</f>
        <v>0.25</v>
      </c>
      <c r="W5010" s="14">
        <f>_xlfn.LET(_xlpm.p,R5010,_xlpm.q,T5010,LOG(_xlpm.p/_xlpm.q))</f>
        <v>0.84509804001425681</v>
      </c>
      <c r="X5010" s="2"/>
    </row>
    <row r="5011" spans="1:24">
      <c r="A5011" s="1" t="str">
        <f>_xlfn.LET(_xlpm.sep," : ",CONCATENATE(O5011,_xlpm.sep,P5011))</f>
        <v>~rmagh~ : [ɹmeɪ]</v>
      </c>
      <c r="B5011" s="1">
        <f>_xlfn.LET(_xlpm.d,$G5011,_xlpm.k,_xlfn.CONCAT(LEFT(TRIM(B$1),1),"*"),COUNTIF(_xlpm.d,_xlpm.k))</f>
        <v>1</v>
      </c>
      <c r="C5011" s="1">
        <f>_xlfn.LET(_xlpm.d,$G5011,_xlpm.k,_xlfn.CONCAT(LEFT(TRIM(C$1),1),"*"),COUNTIF(_xlpm.d,_xlpm.k))</f>
        <v>0</v>
      </c>
      <c r="D5011" s="1">
        <f>_xlfn.LET(_xlpm.d,$G5011,_xlpm.k,_xlfn.CONCAT(LEFT(TRIM(D$1),1),"*"),COUNTIF(_xlpm.d,_xlpm.k))</f>
        <v>0</v>
      </c>
      <c r="E5011" s="1">
        <f>LOG(F5011+1,10)</f>
        <v>0.30102999566398114</v>
      </c>
      <c r="F5011" s="7">
        <v>1</v>
      </c>
      <c r="G5011" s="9" t="s">
        <v>6023</v>
      </c>
      <c r="H5011" s="4">
        <f>F5011/freq.sum.r6e</f>
        <v>4.9701789264413521E-5</v>
      </c>
      <c r="I5011" s="1" t="str">
        <f>_xlfn.LET(_xlpm.sep,":",_xlpm.w,$G5011,LEFT(_xlpm.w,FIND(_xlpm.sep,_xlpm.w)-1))</f>
        <v>ɹmeɪ</v>
      </c>
      <c r="J5011" s="1" t="str">
        <f>_xlfn.LET(_xlpm.sep,":",_xlpm.w,$G5011,RIGHT(_xlpm.w,LEN(_xlpm.w)-FIND(_xlpm.sep,_xlpm.w)))</f>
        <v>rmagh</v>
      </c>
      <c r="K5011" s="10">
        <f>_xlfn.LET(_xlpm.w,I5011,LEN(_xlpm.w))</f>
        <v>4</v>
      </c>
      <c r="L5011" s="10">
        <f>_xlfn.LET(_xlpm.w,J5011,LEN(_xlpm.w))</f>
        <v>5</v>
      </c>
      <c r="M5011" s="10">
        <f>_xlfn.LET(_xlpm.a,K5011,_xlpm.b,L5011,MAX(_xlpm.a,_xlpm.b))</f>
        <v>5</v>
      </c>
      <c r="N5011" s="10">
        <f>_xlfn.LET(_xlpm.d,(K5011,L5011),MAX(_xlpm.d)-MIN(_xlpm.d))</f>
        <v>1</v>
      </c>
      <c r="O5011" s="1" t="str">
        <f>_xlfn.LET(_xlpm.sep,":",_xlpm.w,$G5011,_xlfn.CONCAT("~",RIGHT(_xlpm.w,LEN(_xlpm.w)-FIND(_xlpm.sep,_xlpm.w)),"~"))</f>
        <v>~rmagh~</v>
      </c>
      <c r="P5011" s="1" t="str">
        <f>_xlfn.LET(_xlpm.sep,":",_xlpm.w,$G5011,_xlfn.CONCAT("[",LEFT(_xlpm.w,FIND(_xlpm.sep,_xlpm.w)-1),"]"))</f>
        <v>[ɹmeɪ]</v>
      </c>
      <c r="Q5011" s="14" cm="1">
        <f t="array" ref="Q5011">SUM(_xlfn._xlws.FILTER($H$2:$H$7117,_xlfn.MAP($O$2:$O$7117,_xlfn.LAMBDA(_xlpm.x,_xlpm.x=$O5011))))</f>
        <v>4.9701789264413521E-5</v>
      </c>
      <c r="R5011" s="14">
        <f>$H5011/Q5011</f>
        <v>1</v>
      </c>
      <c r="S5011" s="14" cm="1">
        <f t="array" ref="S5011">SUM(_xlfn._xlws.FILTER($H$2:$H$7117,_xlfn.MAP($P$2:$P$7117,_xlfn.LAMBDA(_xlpm.x,_xlpm.x=$P5011))))</f>
        <v>3.4791252485089465E-4</v>
      </c>
      <c r="T5011" s="14">
        <f>$H5011/S5011</f>
        <v>0.14285714285714285</v>
      </c>
      <c r="U5011" s="14">
        <f>_xlfn.LET(_xlpm.freq,F5011,_xlpm.size,M5011+1,_xlpm.F,V5011,LOG(1+_xlpm.freq)*LOG(1+_xlpm.size)*_xlpm.F)</f>
        <v>6.3599964830282685E-2</v>
      </c>
      <c r="V5011" s="14">
        <f>_xlfn.LET(_xlpm.a,T5011,_xlpm.b,R5011,2*_xlpm.a*_xlpm.b/(_xlpm.a+_xlpm.b))</f>
        <v>0.25</v>
      </c>
      <c r="W5011" s="14">
        <f>_xlfn.LET(_xlpm.p,R5011,_xlpm.q,T5011,LOG(_xlpm.p/_xlpm.q))</f>
        <v>0.84509804001425681</v>
      </c>
      <c r="X5011" s="2"/>
    </row>
    <row r="5012" spans="1:24">
      <c r="A5012" s="1" t="str">
        <f>_xlfn.LET(_xlpm.sep," : ",CONCATENATE(O5012,_xlpm.sep,P5012))</f>
        <v>~rsagh~ : [ɹseɪ]</v>
      </c>
      <c r="B5012" s="1">
        <f>_xlfn.LET(_xlpm.d,$G5012,_xlpm.k,_xlfn.CONCAT(LEFT(TRIM(B$1),1),"*"),COUNTIF(_xlpm.d,_xlpm.k))</f>
        <v>1</v>
      </c>
      <c r="C5012" s="1">
        <f>_xlfn.LET(_xlpm.d,$G5012,_xlpm.k,_xlfn.CONCAT(LEFT(TRIM(C$1),1),"*"),COUNTIF(_xlpm.d,_xlpm.k))</f>
        <v>0</v>
      </c>
      <c r="D5012" s="1">
        <f>_xlfn.LET(_xlpm.d,$G5012,_xlpm.k,_xlfn.CONCAT(LEFT(TRIM(D$1),1),"*"),COUNTIF(_xlpm.d,_xlpm.k))</f>
        <v>0</v>
      </c>
      <c r="E5012" s="1">
        <f>LOG(F5012+1,10)</f>
        <v>0.30102999566398114</v>
      </c>
      <c r="F5012" s="7">
        <v>1</v>
      </c>
      <c r="G5012" s="9" t="s">
        <v>6205</v>
      </c>
      <c r="H5012" s="4">
        <f>F5012/freq.sum.r6e</f>
        <v>4.9701789264413521E-5</v>
      </c>
      <c r="I5012" s="1" t="str">
        <f>_xlfn.LET(_xlpm.sep,":",_xlpm.w,$G5012,LEFT(_xlpm.w,FIND(_xlpm.sep,_xlpm.w)-1))</f>
        <v>ɹseɪ</v>
      </c>
      <c r="J5012" s="1" t="str">
        <f>_xlfn.LET(_xlpm.sep,":",_xlpm.w,$G5012,RIGHT(_xlpm.w,LEN(_xlpm.w)-FIND(_xlpm.sep,_xlpm.w)))</f>
        <v>rsagh</v>
      </c>
      <c r="K5012" s="10">
        <f>_xlfn.LET(_xlpm.w,I5012,LEN(_xlpm.w))</f>
        <v>4</v>
      </c>
      <c r="L5012" s="10">
        <f>_xlfn.LET(_xlpm.w,J5012,LEN(_xlpm.w))</f>
        <v>5</v>
      </c>
      <c r="M5012" s="10">
        <f>_xlfn.LET(_xlpm.a,K5012,_xlpm.b,L5012,MAX(_xlpm.a,_xlpm.b))</f>
        <v>5</v>
      </c>
      <c r="N5012" s="10">
        <f>_xlfn.LET(_xlpm.d,(K5012,L5012),MAX(_xlpm.d)-MIN(_xlpm.d))</f>
        <v>1</v>
      </c>
      <c r="O5012" s="1" t="str">
        <f>_xlfn.LET(_xlpm.sep,":",_xlpm.w,$G5012,_xlfn.CONCAT("~",RIGHT(_xlpm.w,LEN(_xlpm.w)-FIND(_xlpm.sep,_xlpm.w)),"~"))</f>
        <v>~rsagh~</v>
      </c>
      <c r="P5012" s="1" t="str">
        <f>_xlfn.LET(_xlpm.sep,":",_xlpm.w,$G5012,_xlfn.CONCAT("[",LEFT(_xlpm.w,FIND(_xlpm.sep,_xlpm.w)-1),"]"))</f>
        <v>[ɹseɪ]</v>
      </c>
      <c r="Q5012" s="14" cm="1">
        <f t="array" ref="Q5012">SUM(_xlfn._xlws.FILTER($H$2:$H$7117,_xlfn.MAP($O$2:$O$7117,_xlfn.LAMBDA(_xlpm.x,_xlpm.x=$O5012))))</f>
        <v>4.9701789264413521E-5</v>
      </c>
      <c r="R5012" s="14">
        <f>$H5012/Q5012</f>
        <v>1</v>
      </c>
      <c r="S5012" s="14" cm="1">
        <f t="array" ref="S5012">SUM(_xlfn._xlws.FILTER($H$2:$H$7117,_xlfn.MAP($P$2:$P$7117,_xlfn.LAMBDA(_xlpm.x,_xlpm.x=$P5012))))</f>
        <v>3.4791252485089465E-4</v>
      </c>
      <c r="T5012" s="14">
        <f>$H5012/S5012</f>
        <v>0.14285714285714285</v>
      </c>
      <c r="U5012" s="14">
        <f>_xlfn.LET(_xlpm.freq,F5012,_xlpm.size,M5012+1,_xlpm.F,V5012,LOG(1+_xlpm.freq)*LOG(1+_xlpm.size)*_xlpm.F)</f>
        <v>6.3599964830282685E-2</v>
      </c>
      <c r="V5012" s="14">
        <f>_xlfn.LET(_xlpm.a,T5012,_xlpm.b,R5012,2*_xlpm.a*_xlpm.b/(_xlpm.a+_xlpm.b))</f>
        <v>0.25</v>
      </c>
      <c r="W5012" s="14">
        <f>_xlfn.LET(_xlpm.p,R5012,_xlpm.q,T5012,LOG(_xlpm.p/_xlpm.q))</f>
        <v>0.84509804001425681</v>
      </c>
      <c r="X5012" s="2"/>
    </row>
    <row r="5013" spans="1:24">
      <c r="A5013" s="1" t="str">
        <f>_xlfn.LET(_xlpm.sep," : ",CONCATENATE(O5013,_xlpm.sep,P5013))</f>
        <v>~rvegh~ : [ɹveɪ]</v>
      </c>
      <c r="B5013" s="1">
        <f>_xlfn.LET(_xlpm.d,$G5013,_xlpm.k,_xlfn.CONCAT(LEFT(TRIM(B$1),1),"*"),COUNTIF(_xlpm.d,_xlpm.k))</f>
        <v>1</v>
      </c>
      <c r="C5013" s="1">
        <f>_xlfn.LET(_xlpm.d,$G5013,_xlpm.k,_xlfn.CONCAT(LEFT(TRIM(C$1),1),"*"),COUNTIF(_xlpm.d,_xlpm.k))</f>
        <v>0</v>
      </c>
      <c r="D5013" s="1">
        <f>_xlfn.LET(_xlpm.d,$G5013,_xlpm.k,_xlfn.CONCAT(LEFT(TRIM(D$1),1),"*"),COUNTIF(_xlpm.d,_xlpm.k))</f>
        <v>0</v>
      </c>
      <c r="E5013" s="1">
        <f>LOG(F5013+1,10)</f>
        <v>0.30102999566398114</v>
      </c>
      <c r="F5013" s="7">
        <v>1</v>
      </c>
      <c r="G5013" s="9" t="s">
        <v>6426</v>
      </c>
      <c r="H5013" s="4">
        <f>F5013/freq.sum.r6e</f>
        <v>4.9701789264413521E-5</v>
      </c>
      <c r="I5013" s="1" t="str">
        <f>_xlfn.LET(_xlpm.sep,":",_xlpm.w,$G5013,LEFT(_xlpm.w,FIND(_xlpm.sep,_xlpm.w)-1))</f>
        <v>ɹveɪ</v>
      </c>
      <c r="J5013" s="1" t="str">
        <f>_xlfn.LET(_xlpm.sep,":",_xlpm.w,$G5013,RIGHT(_xlpm.w,LEN(_xlpm.w)-FIND(_xlpm.sep,_xlpm.w)))</f>
        <v>rvegh</v>
      </c>
      <c r="K5013" s="10">
        <f>_xlfn.LET(_xlpm.w,I5013,LEN(_xlpm.w))</f>
        <v>4</v>
      </c>
      <c r="L5013" s="10">
        <f>_xlfn.LET(_xlpm.w,J5013,LEN(_xlpm.w))</f>
        <v>5</v>
      </c>
      <c r="M5013" s="10">
        <f>_xlfn.LET(_xlpm.a,K5013,_xlpm.b,L5013,MAX(_xlpm.a,_xlpm.b))</f>
        <v>5</v>
      </c>
      <c r="N5013" s="10">
        <f>_xlfn.LET(_xlpm.d,(K5013,L5013),MAX(_xlpm.d)-MIN(_xlpm.d))</f>
        <v>1</v>
      </c>
      <c r="O5013" s="1" t="str">
        <f>_xlfn.LET(_xlpm.sep,":",_xlpm.w,$G5013,_xlfn.CONCAT("~",RIGHT(_xlpm.w,LEN(_xlpm.w)-FIND(_xlpm.sep,_xlpm.w)),"~"))</f>
        <v>~rvegh~</v>
      </c>
      <c r="P5013" s="1" t="str">
        <f>_xlfn.LET(_xlpm.sep,":",_xlpm.w,$G5013,_xlfn.CONCAT("[",LEFT(_xlpm.w,FIND(_xlpm.sep,_xlpm.w)-1),"]"))</f>
        <v>[ɹveɪ]</v>
      </c>
      <c r="Q5013" s="14" cm="1">
        <f t="array" ref="Q5013">SUM(_xlfn._xlws.FILTER($H$2:$H$7117,_xlfn.MAP($O$2:$O$7117,_xlfn.LAMBDA(_xlpm.x,_xlpm.x=$O5013))))</f>
        <v>4.9701789264413521E-5</v>
      </c>
      <c r="R5013" s="14">
        <f>$H5013/Q5013</f>
        <v>1</v>
      </c>
      <c r="S5013" s="14" cm="1">
        <f t="array" ref="S5013">SUM(_xlfn._xlws.FILTER($H$2:$H$7117,_xlfn.MAP($P$2:$P$7117,_xlfn.LAMBDA(_xlpm.x,_xlpm.x=$P5013))))</f>
        <v>3.4791252485089465E-4</v>
      </c>
      <c r="T5013" s="14">
        <f>$H5013/S5013</f>
        <v>0.14285714285714285</v>
      </c>
      <c r="U5013" s="14">
        <f>_xlfn.LET(_xlpm.freq,F5013,_xlpm.size,M5013+1,_xlpm.F,V5013,LOG(1+_xlpm.freq)*LOG(1+_xlpm.size)*_xlpm.F)</f>
        <v>6.3599964830282685E-2</v>
      </c>
      <c r="V5013" s="14">
        <f>_xlfn.LET(_xlpm.a,T5013,_xlpm.b,R5013,2*_xlpm.a*_xlpm.b/(_xlpm.a+_xlpm.b))</f>
        <v>0.25</v>
      </c>
      <c r="W5013" s="14">
        <f>_xlfn.LET(_xlpm.p,R5013,_xlpm.q,T5013,LOG(_xlpm.p/_xlpm.q))</f>
        <v>0.84509804001425681</v>
      </c>
      <c r="X5013" s="2"/>
    </row>
    <row r="5014" spans="1:24">
      <c r="A5014" s="1" t="str">
        <f>_xlfn.LET(_xlpm.sep," : ",CONCATENATE(O5014,_xlpm.sep,P5014))</f>
        <v>~claih~ : [kleɪ]</v>
      </c>
      <c r="B5014" s="1">
        <f>_xlfn.LET(_xlpm.d,$G5014,_xlpm.k,_xlfn.CONCAT(LEFT(TRIM(B$1),1),"*"),COUNTIF(_xlpm.d,_xlpm.k))</f>
        <v>0</v>
      </c>
      <c r="C5014" s="1">
        <f>_xlfn.LET(_xlpm.d,$G5014,_xlpm.k,_xlfn.CONCAT(LEFT(TRIM(C$1),1),"*"),COUNTIF(_xlpm.d,_xlpm.k))</f>
        <v>0</v>
      </c>
      <c r="D5014" s="1">
        <f>_xlfn.LET(_xlpm.d,$G5014,_xlpm.k,_xlfn.CONCAT(LEFT(TRIM(D$1),1),"*"),COUNTIF(_xlpm.d,_xlpm.k))</f>
        <v>0</v>
      </c>
      <c r="E5014" s="1">
        <f>LOG(F5014+1,10)</f>
        <v>0.47712125471966244</v>
      </c>
      <c r="F5014" s="7">
        <v>2</v>
      </c>
      <c r="G5014" s="9" t="s">
        <v>1451</v>
      </c>
      <c r="H5014" s="4">
        <f>F5014/freq.sum.r6e</f>
        <v>9.9403578528827041E-5</v>
      </c>
      <c r="I5014" s="1" t="str">
        <f>_xlfn.LET(_xlpm.sep,":",_xlpm.w,$G5014,LEFT(_xlpm.w,FIND(_xlpm.sep,_xlpm.w)-1))</f>
        <v>kleɪ</v>
      </c>
      <c r="J5014" s="1" t="str">
        <f>_xlfn.LET(_xlpm.sep,":",_xlpm.w,$G5014,RIGHT(_xlpm.w,LEN(_xlpm.w)-FIND(_xlpm.sep,_xlpm.w)))</f>
        <v>claih</v>
      </c>
      <c r="K5014" s="10">
        <f>_xlfn.LET(_xlpm.w,I5014,LEN(_xlpm.w))</f>
        <v>4</v>
      </c>
      <c r="L5014" s="10">
        <f>_xlfn.LET(_xlpm.w,J5014,LEN(_xlpm.w))</f>
        <v>5</v>
      </c>
      <c r="M5014" s="10">
        <f>_xlfn.LET(_xlpm.a,K5014,_xlpm.b,L5014,MAX(_xlpm.a,_xlpm.b))</f>
        <v>5</v>
      </c>
      <c r="N5014" s="10">
        <f>_xlfn.LET(_xlpm.d,(K5014,L5014),MAX(_xlpm.d)-MIN(_xlpm.d))</f>
        <v>1</v>
      </c>
      <c r="O5014" s="1" t="str">
        <f>_xlfn.LET(_xlpm.sep,":",_xlpm.w,$G5014,_xlfn.CONCAT("~",RIGHT(_xlpm.w,LEN(_xlpm.w)-FIND(_xlpm.sep,_xlpm.w)),"~"))</f>
        <v>~claih~</v>
      </c>
      <c r="P5014" s="1" t="str">
        <f>_xlfn.LET(_xlpm.sep,":",_xlpm.w,$G5014,_xlfn.CONCAT("[",LEFT(_xlpm.w,FIND(_xlpm.sep,_xlpm.w)-1),"]"))</f>
        <v>[kleɪ]</v>
      </c>
      <c r="Q5014" s="14" cm="1">
        <f t="array" ref="Q5014">SUM(_xlfn._xlws.FILTER($H$2:$H$7111,_xlfn.MAP($O$2:$O$7111,_xlfn.LAMBDA(_xlpm.x,_xlpm.x=$O5014))))</f>
        <v>9.9403578528827041E-5</v>
      </c>
      <c r="R5014" s="14">
        <f>$H5014/Q5014</f>
        <v>1</v>
      </c>
      <c r="S5014" s="14" cm="1">
        <f t="array" ref="S5014">SUM(_xlfn._xlws.FILTER($H$2:$H$7111,_xlfn.MAP($P$2:$P$7111,_xlfn.LAMBDA(_xlpm.x,_xlpm.x=$P5014))))</f>
        <v>6.9582504970178941E-4</v>
      </c>
      <c r="T5014" s="14">
        <f>$H5014/S5014</f>
        <v>0.14285714285714282</v>
      </c>
      <c r="U5014" s="14">
        <f>_xlfn.LET(_xlpm.freq,F5014,_xlpm.size,M5014+1,_xlpm.F,V5014,LOG(1+_xlpm.freq)*LOG(1+_xlpm.size)*_xlpm.F)</f>
        <v>0.1008035593031824</v>
      </c>
      <c r="V5014" s="14">
        <f>_xlfn.LET(_xlpm.a,T5014,_xlpm.b,R5014,2*_xlpm.a*_xlpm.b/(_xlpm.a+_xlpm.b))</f>
        <v>0.24999999999999994</v>
      </c>
      <c r="W5014" s="14">
        <f>_xlfn.LET(_xlpm.p,R5014,_xlpm.q,T5014,LOG(_xlpm.p/_xlpm.q))</f>
        <v>0.84509804001425692</v>
      </c>
      <c r="X5014" s="2"/>
    </row>
    <row r="5015" spans="1:24">
      <c r="A5015" s="1" t="str">
        <f>_xlfn.LET(_xlpm.sep," : ",CONCATENATE(O5015,_xlpm.sep,P5015))</f>
        <v>~clayh~ : [kleɪ]</v>
      </c>
      <c r="B5015" s="1">
        <f>_xlfn.LET(_xlpm.d,$G5015,_xlpm.k,_xlfn.CONCAT(LEFT(TRIM(B$1),1),"*"),COUNTIF(_xlpm.d,_xlpm.k))</f>
        <v>0</v>
      </c>
      <c r="C5015" s="1">
        <f>_xlfn.LET(_xlpm.d,$G5015,_xlpm.k,_xlfn.CONCAT(LEFT(TRIM(C$1),1),"*"),COUNTIF(_xlpm.d,_xlpm.k))</f>
        <v>0</v>
      </c>
      <c r="D5015" s="1">
        <f>_xlfn.LET(_xlpm.d,$G5015,_xlpm.k,_xlfn.CONCAT(LEFT(TRIM(D$1),1),"*"),COUNTIF(_xlpm.d,_xlpm.k))</f>
        <v>0</v>
      </c>
      <c r="E5015" s="1">
        <f>LOG(F5015+1,10)</f>
        <v>0.47712125471966244</v>
      </c>
      <c r="F5015" s="7">
        <v>2</v>
      </c>
      <c r="G5015" s="9" t="s">
        <v>1454</v>
      </c>
      <c r="H5015" s="4">
        <f>F5015/freq.sum.r6e</f>
        <v>9.9403578528827041E-5</v>
      </c>
      <c r="I5015" s="1" t="str">
        <f>_xlfn.LET(_xlpm.sep,":",_xlpm.w,$G5015,LEFT(_xlpm.w,FIND(_xlpm.sep,_xlpm.w)-1))</f>
        <v>kleɪ</v>
      </c>
      <c r="J5015" s="1" t="str">
        <f>_xlfn.LET(_xlpm.sep,":",_xlpm.w,$G5015,RIGHT(_xlpm.w,LEN(_xlpm.w)-FIND(_xlpm.sep,_xlpm.w)))</f>
        <v>clayh</v>
      </c>
      <c r="K5015" s="10">
        <f>_xlfn.LET(_xlpm.w,I5015,LEN(_xlpm.w))</f>
        <v>4</v>
      </c>
      <c r="L5015" s="10">
        <f>_xlfn.LET(_xlpm.w,J5015,LEN(_xlpm.w))</f>
        <v>5</v>
      </c>
      <c r="M5015" s="10">
        <f>_xlfn.LET(_xlpm.a,K5015,_xlpm.b,L5015,MAX(_xlpm.a,_xlpm.b))</f>
        <v>5</v>
      </c>
      <c r="N5015" s="10">
        <f>_xlfn.LET(_xlpm.d,(K5015,L5015),MAX(_xlpm.d)-MIN(_xlpm.d))</f>
        <v>1</v>
      </c>
      <c r="O5015" s="1" t="str">
        <f>_xlfn.LET(_xlpm.sep,":",_xlpm.w,$G5015,_xlfn.CONCAT("~",RIGHT(_xlpm.w,LEN(_xlpm.w)-FIND(_xlpm.sep,_xlpm.w)),"~"))</f>
        <v>~clayh~</v>
      </c>
      <c r="P5015" s="1" t="str">
        <f>_xlfn.LET(_xlpm.sep,":",_xlpm.w,$G5015,_xlfn.CONCAT("[",LEFT(_xlpm.w,FIND(_xlpm.sep,_xlpm.w)-1),"]"))</f>
        <v>[kleɪ]</v>
      </c>
      <c r="Q5015" s="14" cm="1">
        <f t="array" ref="Q5015">SUM(_xlfn._xlws.FILTER($H$2:$H$7111,_xlfn.MAP($O$2:$O$7111,_xlfn.LAMBDA(_xlpm.x,_xlpm.x=$O5015))))</f>
        <v>9.9403578528827041E-5</v>
      </c>
      <c r="R5015" s="14">
        <f>$H5015/Q5015</f>
        <v>1</v>
      </c>
      <c r="S5015" s="14" cm="1">
        <f t="array" ref="S5015">SUM(_xlfn._xlws.FILTER($H$2:$H$7111,_xlfn.MAP($P$2:$P$7111,_xlfn.LAMBDA(_xlpm.x,_xlpm.x=$P5015))))</f>
        <v>6.9582504970178941E-4</v>
      </c>
      <c r="T5015" s="14">
        <f>$H5015/S5015</f>
        <v>0.14285714285714282</v>
      </c>
      <c r="U5015" s="14">
        <f>_xlfn.LET(_xlpm.freq,F5015,_xlpm.size,M5015+1,_xlpm.F,V5015,LOG(1+_xlpm.freq)*LOG(1+_xlpm.size)*_xlpm.F)</f>
        <v>0.1008035593031824</v>
      </c>
      <c r="V5015" s="14">
        <f>_xlfn.LET(_xlpm.a,T5015,_xlpm.b,R5015,2*_xlpm.a*_xlpm.b/(_xlpm.a+_xlpm.b))</f>
        <v>0.24999999999999994</v>
      </c>
      <c r="W5015" s="14">
        <f>_xlfn.LET(_xlpm.p,R5015,_xlpm.q,T5015,LOG(_xlpm.p/_xlpm.q))</f>
        <v>0.84509804001425692</v>
      </c>
      <c r="X5015" s="2"/>
    </row>
    <row r="5016" spans="1:24">
      <c r="A5016" s="1" t="str">
        <f>_xlfn.LET(_xlpm.sep," : ",CONCATENATE(O5016,_xlpm.sep,P5016))</f>
        <v>~praih~ : [pɹeɪ]</v>
      </c>
      <c r="B5016" s="1">
        <f>_xlfn.LET(_xlpm.d,$G5016,_xlpm.k,_xlfn.CONCAT(LEFT(TRIM(B$1),1),"*"),COUNTIF(_xlpm.d,_xlpm.k))</f>
        <v>0</v>
      </c>
      <c r="C5016" s="1">
        <f>_xlfn.LET(_xlpm.d,$G5016,_xlpm.k,_xlfn.CONCAT(LEFT(TRIM(C$1),1),"*"),COUNTIF(_xlpm.d,_xlpm.k))</f>
        <v>0</v>
      </c>
      <c r="D5016" s="1">
        <f>_xlfn.LET(_xlpm.d,$G5016,_xlpm.k,_xlfn.CONCAT(LEFT(TRIM(D$1),1),"*"),COUNTIF(_xlpm.d,_xlpm.k))</f>
        <v>0</v>
      </c>
      <c r="E5016" s="1">
        <f>LOG(F5016+1,10)</f>
        <v>0.47712125471966244</v>
      </c>
      <c r="F5016" s="7">
        <v>2</v>
      </c>
      <c r="G5016" s="9" t="s">
        <v>3826</v>
      </c>
      <c r="H5016" s="4">
        <f>F5016/freq.sum.r6e</f>
        <v>9.9403578528827041E-5</v>
      </c>
      <c r="I5016" s="4" t="str">
        <f>_xlfn.LET(_xlpm.sep,":",_xlpm.w,$G5016,LEFT(_xlpm.w,FIND(_xlpm.sep,_xlpm.w)-1))</f>
        <v>pɹeɪ</v>
      </c>
      <c r="J5016" s="4" t="str">
        <f>_xlfn.LET(_xlpm.sep,":",_xlpm.w,$G5016,RIGHT(_xlpm.w,LEN(_xlpm.w)-FIND(_xlpm.sep,_xlpm.w)))</f>
        <v>praih</v>
      </c>
      <c r="K5016" s="10">
        <f>_xlfn.LET(_xlpm.w,I5016,LEN(_xlpm.w))</f>
        <v>4</v>
      </c>
      <c r="L5016" s="10">
        <f>_xlfn.LET(_xlpm.w,J5016,LEN(_xlpm.w))</f>
        <v>5</v>
      </c>
      <c r="M5016" s="10">
        <f>_xlfn.LET(_xlpm.a,K5016,_xlpm.b,L5016,MAX(_xlpm.a,_xlpm.b))</f>
        <v>5</v>
      </c>
      <c r="N5016" s="10">
        <f>_xlfn.LET(_xlpm.d,(K5016,L5016),MAX(_xlpm.d)-MIN(_xlpm.d))</f>
        <v>1</v>
      </c>
      <c r="O5016" s="1" t="str">
        <f>_xlfn.LET(_xlpm.sep,":",_xlpm.w,$G5016,_xlfn.CONCAT("~",RIGHT(_xlpm.w,LEN(_xlpm.w)-FIND(_xlpm.sep,_xlpm.w)),"~"))</f>
        <v>~praih~</v>
      </c>
      <c r="P5016" s="1" t="str">
        <f>_xlfn.LET(_xlpm.sep,":",_xlpm.w,$G5016,_xlfn.CONCAT("[",LEFT(_xlpm.w,FIND(_xlpm.sep,_xlpm.w)-1),"]"))</f>
        <v>[pɹeɪ]</v>
      </c>
      <c r="Q5016" s="14" cm="1">
        <f t="array" ref="Q5016">SUM(_xlfn._xlws.FILTER($H$2:$H$7109,_xlfn.MAP($O$2:$O$7109,_xlfn.LAMBDA(_xlpm.x,_xlpm.x=$O5016))))</f>
        <v>9.9403578528827041E-5</v>
      </c>
      <c r="R5016" s="14">
        <f>$H5016/Q5016</f>
        <v>1</v>
      </c>
      <c r="S5016" s="14" cm="1">
        <f t="array" ref="S5016">SUM(_xlfn._xlws.FILTER($H$2:$H$7109,_xlfn.MAP($P$2:$P$7109,_xlfn.LAMBDA(_xlpm.x,_xlpm.x=$P5016))))</f>
        <v>6.9582504970178941E-4</v>
      </c>
      <c r="T5016" s="14">
        <f>$H5016/S5016</f>
        <v>0.14285714285714282</v>
      </c>
      <c r="U5016" s="14">
        <f>_xlfn.LET(_xlpm.freq,F5016,_xlpm.size,M5016+1,_xlpm.F,V5016,LOG(1+_xlpm.freq)*LOG(1+_xlpm.size)*_xlpm.F)</f>
        <v>0.1008035593031824</v>
      </c>
      <c r="V5016" s="14">
        <f>_xlfn.LET(_xlpm.a,T5016,_xlpm.b,R5016,2*_xlpm.a*_xlpm.b/(_xlpm.a+_xlpm.b))</f>
        <v>0.24999999999999994</v>
      </c>
      <c r="W5016" s="14">
        <f>_xlfn.LET(_xlpm.p,R5016,_xlpm.q,T5016,LOG(_xlpm.p/_xlpm.q))</f>
        <v>0.84509804001425692</v>
      </c>
      <c r="X5016" s="2"/>
    </row>
    <row r="5017" spans="1:24">
      <c r="A5017" s="1" t="str">
        <f>_xlfn.LET(_xlpm.sep," : ",CONCATENATE(O5017,_xlpm.sep,P5017))</f>
        <v>~prayh~ : [pɹeɪ]</v>
      </c>
      <c r="B5017" s="1">
        <f>_xlfn.LET(_xlpm.d,$G5017,_xlpm.k,_xlfn.CONCAT(LEFT(TRIM(B$1),1),"*"),COUNTIF(_xlpm.d,_xlpm.k))</f>
        <v>0</v>
      </c>
      <c r="C5017" s="1">
        <f>_xlfn.LET(_xlpm.d,$G5017,_xlpm.k,_xlfn.CONCAT(LEFT(TRIM(C$1),1),"*"),COUNTIF(_xlpm.d,_xlpm.k))</f>
        <v>0</v>
      </c>
      <c r="D5017" s="1">
        <f>_xlfn.LET(_xlpm.d,$G5017,_xlpm.k,_xlfn.CONCAT(LEFT(TRIM(D$1),1),"*"),COUNTIF(_xlpm.d,_xlpm.k))</f>
        <v>0</v>
      </c>
      <c r="E5017" s="1">
        <f>LOG(F5017+1,10)</f>
        <v>0.47712125471966244</v>
      </c>
      <c r="F5017" s="7">
        <v>2</v>
      </c>
      <c r="G5017" s="9" t="s">
        <v>3829</v>
      </c>
      <c r="H5017" s="4">
        <f>F5017/freq.sum.r6e</f>
        <v>9.9403578528827041E-5</v>
      </c>
      <c r="I5017" s="1" t="str">
        <f>_xlfn.LET(_xlpm.sep,":",_xlpm.w,$G5017,LEFT(_xlpm.w,FIND(_xlpm.sep,_xlpm.w)-1))</f>
        <v>pɹeɪ</v>
      </c>
      <c r="J5017" s="1" t="str">
        <f>_xlfn.LET(_xlpm.sep,":",_xlpm.w,$G5017,RIGHT(_xlpm.w,LEN(_xlpm.w)-FIND(_xlpm.sep,_xlpm.w)))</f>
        <v>prayh</v>
      </c>
      <c r="K5017" s="10">
        <f>_xlfn.LET(_xlpm.w,I5017,LEN(_xlpm.w))</f>
        <v>4</v>
      </c>
      <c r="L5017" s="10">
        <f>_xlfn.LET(_xlpm.w,J5017,LEN(_xlpm.w))</f>
        <v>5</v>
      </c>
      <c r="M5017" s="10">
        <f>_xlfn.LET(_xlpm.a,K5017,_xlpm.b,L5017,MAX(_xlpm.a,_xlpm.b))</f>
        <v>5</v>
      </c>
      <c r="N5017" s="10">
        <f>_xlfn.LET(_xlpm.d,(K5017,L5017),MAX(_xlpm.d)-MIN(_xlpm.d))</f>
        <v>1</v>
      </c>
      <c r="O5017" s="1" t="str">
        <f>_xlfn.LET(_xlpm.sep,":",_xlpm.w,$G5017,_xlfn.CONCAT("~",RIGHT(_xlpm.w,LEN(_xlpm.w)-FIND(_xlpm.sep,_xlpm.w)),"~"))</f>
        <v>~prayh~</v>
      </c>
      <c r="P5017" s="1" t="str">
        <f>_xlfn.LET(_xlpm.sep,":",_xlpm.w,$G5017,_xlfn.CONCAT("[",LEFT(_xlpm.w,FIND(_xlpm.sep,_xlpm.w)-1),"]"))</f>
        <v>[pɹeɪ]</v>
      </c>
      <c r="Q5017" s="14" cm="1">
        <f t="array" ref="Q5017">SUM(_xlfn._xlws.FILTER($H$2:$H$7117,_xlfn.MAP($O$2:$O$7117,_xlfn.LAMBDA(_xlpm.x,_xlpm.x=$O5017))))</f>
        <v>9.9403578528827041E-5</v>
      </c>
      <c r="R5017" s="14">
        <f>$H5017/Q5017</f>
        <v>1</v>
      </c>
      <c r="S5017" s="14" cm="1">
        <f t="array" ref="S5017">SUM(_xlfn._xlws.FILTER($H$2:$H$7117,_xlfn.MAP($P$2:$P$7117,_xlfn.LAMBDA(_xlpm.x,_xlpm.x=$P5017))))</f>
        <v>6.9582504970178941E-4</v>
      </c>
      <c r="T5017" s="14">
        <f>$H5017/S5017</f>
        <v>0.14285714285714282</v>
      </c>
      <c r="U5017" s="14">
        <f>_xlfn.LET(_xlpm.freq,F5017,_xlpm.size,M5017+1,_xlpm.F,V5017,LOG(1+_xlpm.freq)*LOG(1+_xlpm.size)*_xlpm.F)</f>
        <v>0.1008035593031824</v>
      </c>
      <c r="V5017" s="14">
        <f>_xlfn.LET(_xlpm.a,T5017,_xlpm.b,R5017,2*_xlpm.a*_xlpm.b/(_xlpm.a+_xlpm.b))</f>
        <v>0.24999999999999994</v>
      </c>
      <c r="W5017" s="14">
        <f>_xlfn.LET(_xlpm.p,R5017,_xlpm.q,T5017,LOG(_xlpm.p/_xlpm.q))</f>
        <v>0.84509804001425692</v>
      </c>
      <c r="X5017" s="2"/>
    </row>
    <row r="5018" spans="1:24">
      <c r="A5018" s="1" t="str">
        <f>_xlfn.LET(_xlpm.sep," : ",CONCATENATE(O5018,_xlpm.sep,P5018))</f>
        <v>~chaih~ : [tʃeɪ]</v>
      </c>
      <c r="B5018" s="1">
        <f>_xlfn.LET(_xlpm.d,$G5018,_xlpm.k,_xlfn.CONCAT(LEFT(TRIM(B$1),1),"*"),COUNTIF(_xlpm.d,_xlpm.k))</f>
        <v>0</v>
      </c>
      <c r="C5018" s="1">
        <f>_xlfn.LET(_xlpm.d,$G5018,_xlpm.k,_xlfn.CONCAT(LEFT(TRIM(C$1),1),"*"),COUNTIF(_xlpm.d,_xlpm.k))</f>
        <v>0</v>
      </c>
      <c r="D5018" s="1">
        <f>_xlfn.LET(_xlpm.d,$G5018,_xlpm.k,_xlfn.CONCAT(LEFT(TRIM(D$1),1),"*"),COUNTIF(_xlpm.d,_xlpm.k))</f>
        <v>0</v>
      </c>
      <c r="E5018" s="1">
        <f>LOG(F5018+1,10)</f>
        <v>0.47712125471966244</v>
      </c>
      <c r="F5018" s="7">
        <v>2</v>
      </c>
      <c r="G5018" s="9" t="s">
        <v>4928</v>
      </c>
      <c r="H5018" s="4">
        <f>F5018/freq.sum.r6e</f>
        <v>9.9403578528827041E-5</v>
      </c>
      <c r="I5018" s="4" t="str">
        <f>_xlfn.LET(_xlpm.sep,":",_xlpm.w,$G5018,LEFT(_xlpm.w,FIND(_xlpm.sep,_xlpm.w)-1))</f>
        <v>tʃeɪ</v>
      </c>
      <c r="J5018" s="4" t="str">
        <f>_xlfn.LET(_xlpm.sep,":",_xlpm.w,$G5018,RIGHT(_xlpm.w,LEN(_xlpm.w)-FIND(_xlpm.sep,_xlpm.w)))</f>
        <v>chaih</v>
      </c>
      <c r="K5018" s="10">
        <f>_xlfn.LET(_xlpm.w,I5018,LEN(_xlpm.w))</f>
        <v>4</v>
      </c>
      <c r="L5018" s="10">
        <f>_xlfn.LET(_xlpm.w,J5018,LEN(_xlpm.w))</f>
        <v>5</v>
      </c>
      <c r="M5018" s="10">
        <f>_xlfn.LET(_xlpm.a,K5018,_xlpm.b,L5018,MAX(_xlpm.a,_xlpm.b))</f>
        <v>5</v>
      </c>
      <c r="N5018" s="10">
        <f>_xlfn.LET(_xlpm.d,(K5018,L5018),MAX(_xlpm.d)-MIN(_xlpm.d))</f>
        <v>1</v>
      </c>
      <c r="O5018" s="1" t="str">
        <f>_xlfn.LET(_xlpm.sep,":",_xlpm.w,$G5018,_xlfn.CONCAT("~",RIGHT(_xlpm.w,LEN(_xlpm.w)-FIND(_xlpm.sep,_xlpm.w)),"~"))</f>
        <v>~chaih~</v>
      </c>
      <c r="P5018" s="1" t="str">
        <f>_xlfn.LET(_xlpm.sep,":",_xlpm.w,$G5018,_xlfn.CONCAT("[",LEFT(_xlpm.w,FIND(_xlpm.sep,_xlpm.w)-1),"]"))</f>
        <v>[tʃeɪ]</v>
      </c>
      <c r="Q5018" s="14" cm="1">
        <f t="array" ref="Q5018">SUM(_xlfn._xlws.FILTER($H$2:$H$7109,_xlfn.MAP($O$2:$O$7109,_xlfn.LAMBDA(_xlpm.x,_xlpm.x=$O5018))))</f>
        <v>9.9403578528827041E-5</v>
      </c>
      <c r="R5018" s="14">
        <f>$H5018/Q5018</f>
        <v>1</v>
      </c>
      <c r="S5018" s="14" cm="1">
        <f t="array" ref="S5018">SUM(_xlfn._xlws.FILTER($H$2:$H$7109,_xlfn.MAP($P$2:$P$7109,_xlfn.LAMBDA(_xlpm.x,_xlpm.x=$P5018))))</f>
        <v>6.9582504970178941E-4</v>
      </c>
      <c r="T5018" s="14">
        <f>$H5018/S5018</f>
        <v>0.14285714285714282</v>
      </c>
      <c r="U5018" s="14">
        <f>_xlfn.LET(_xlpm.freq,F5018,_xlpm.size,M5018+1,_xlpm.F,V5018,LOG(1+_xlpm.freq)*LOG(1+_xlpm.size)*_xlpm.F)</f>
        <v>0.1008035593031824</v>
      </c>
      <c r="V5018" s="14">
        <f>_xlfn.LET(_xlpm.a,T5018,_xlpm.b,R5018,2*_xlpm.a*_xlpm.b/(_xlpm.a+_xlpm.b))</f>
        <v>0.24999999999999994</v>
      </c>
      <c r="W5018" s="14">
        <f>_xlfn.LET(_xlpm.p,R5018,_xlpm.q,T5018,LOG(_xlpm.p/_xlpm.q))</f>
        <v>0.84509804001425692</v>
      </c>
      <c r="X5018" s="2"/>
    </row>
    <row r="5019" spans="1:24">
      <c r="A5019" s="1" t="str">
        <f>_xlfn.LET(_xlpm.sep," : ",CONCATENATE(O5019,_xlpm.sep,P5019))</f>
        <v>~sough~ : [su]</v>
      </c>
      <c r="B5019" s="1">
        <f>_xlfn.LET(_xlpm.d,$G5019,_xlpm.k,_xlfn.CONCAT(LEFT(TRIM(B$1),1),"*"),COUNTIF(_xlpm.d,_xlpm.k))</f>
        <v>0</v>
      </c>
      <c r="C5019" s="1">
        <f>_xlfn.LET(_xlpm.d,$G5019,_xlpm.k,_xlfn.CONCAT(LEFT(TRIM(C$1),1),"*"),COUNTIF(_xlpm.d,_xlpm.k))</f>
        <v>0</v>
      </c>
      <c r="D5019" s="1">
        <f>_xlfn.LET(_xlpm.d,$G5019,_xlpm.k,_xlfn.CONCAT(LEFT(TRIM(D$1),1),"*"),COUNTIF(_xlpm.d,_xlpm.k))</f>
        <v>0</v>
      </c>
      <c r="E5019" s="1">
        <f>LOG(F5019+1,10)</f>
        <v>0.30102999566398114</v>
      </c>
      <c r="F5019" s="7">
        <v>1</v>
      </c>
      <c r="G5019" s="9" t="s">
        <v>4391</v>
      </c>
      <c r="H5019" s="4">
        <f>F5019/freq.sum.r6e</f>
        <v>4.9701789264413521E-5</v>
      </c>
      <c r="I5019" s="1" t="str">
        <f>_xlfn.LET(_xlpm.sep,":",_xlpm.w,$G5019,LEFT(_xlpm.w,FIND(_xlpm.sep,_xlpm.w)-1))</f>
        <v>su</v>
      </c>
      <c r="J5019" s="1" t="str">
        <f>_xlfn.LET(_xlpm.sep,":",_xlpm.w,$G5019,RIGHT(_xlpm.w,LEN(_xlpm.w)-FIND(_xlpm.sep,_xlpm.w)))</f>
        <v>sough</v>
      </c>
      <c r="K5019" s="10">
        <f>_xlfn.LET(_xlpm.w,I5019,LEN(_xlpm.w))</f>
        <v>2</v>
      </c>
      <c r="L5019" s="10">
        <f>_xlfn.LET(_xlpm.w,J5019,LEN(_xlpm.w))</f>
        <v>5</v>
      </c>
      <c r="M5019" s="10">
        <f>_xlfn.LET(_xlpm.a,K5019,_xlpm.b,L5019,MAX(_xlpm.a,_xlpm.b))</f>
        <v>5</v>
      </c>
      <c r="N5019" s="10">
        <f>_xlfn.LET(_xlpm.d,(K5019,L5019),MAX(_xlpm.d)-MIN(_xlpm.d))</f>
        <v>3</v>
      </c>
      <c r="O5019" s="1" t="str">
        <f>_xlfn.LET(_xlpm.sep,":",_xlpm.w,$G5019,_xlfn.CONCAT("~",RIGHT(_xlpm.w,LEN(_xlpm.w)-FIND(_xlpm.sep,_xlpm.w)),"~"))</f>
        <v>~sough~</v>
      </c>
      <c r="P5019" s="1" t="str">
        <f>_xlfn.LET(_xlpm.sep,":",_xlpm.w,$G5019,_xlfn.CONCAT("[",LEFT(_xlpm.w,FIND(_xlpm.sep,_xlpm.w)-1),"]"))</f>
        <v>[su]</v>
      </c>
      <c r="Q5019" s="14" cm="1">
        <f t="array" ref="Q5019">SUM(_xlfn._xlws.FILTER($H$2:$H$7111,_xlfn.MAP($O$2:$O$7111,_xlfn.LAMBDA(_xlpm.x,_xlpm.x=$O5019))))</f>
        <v>2.4850894632206762E-4</v>
      </c>
      <c r="R5019" s="14">
        <f>$H5019/Q5019</f>
        <v>0.19999999999999998</v>
      </c>
      <c r="S5019" s="14" cm="1">
        <f t="array" ref="S5019">SUM(_xlfn._xlws.FILTER($H$2:$H$7111,_xlfn.MAP($P$2:$P$7111,_xlfn.LAMBDA(_xlpm.x,_xlpm.x=$P5019))))</f>
        <v>1.7892644135188863E-3</v>
      </c>
      <c r="T5019" s="14">
        <f>$H5019/S5019</f>
        <v>2.7777777777777787E-2</v>
      </c>
      <c r="U5019" s="14">
        <f>_xlfn.LET(_xlpm.freq,F5019,_xlpm.size,M5019+1,_xlpm.F,V5019,LOG(1+_xlpm.freq)*LOG(1+_xlpm.size)*_xlpm.F)</f>
        <v>1.2409749235177112E-2</v>
      </c>
      <c r="V5019" s="14">
        <f>_xlfn.LET(_xlpm.a,T5019,_xlpm.b,R5019,2*_xlpm.a*_xlpm.b/(_xlpm.a+_xlpm.b))</f>
        <v>4.8780487804878057E-2</v>
      </c>
      <c r="W5019" s="14">
        <f>_xlfn.LET(_xlpm.p,R5019,_xlpm.q,T5019,LOG(_xlpm.p/_xlpm.q))</f>
        <v>0.8573324964312683</v>
      </c>
      <c r="X5019" s="2"/>
    </row>
    <row r="5020" spans="1:24">
      <c r="A5020" s="1" t="str">
        <f>_xlfn.LET(_xlpm.sep," : ",CONCATENATE(O5020,_xlpm.sep,P5020))</f>
        <v>~shouw~ : [ʃʊ]</v>
      </c>
      <c r="B5020" s="1">
        <f>_xlfn.LET(_xlpm.d,$G5020,_xlpm.k,_xlfn.CONCAT(LEFT(TRIM(B$1),1),"*"),COUNTIF(_xlpm.d,_xlpm.k))</f>
        <v>0</v>
      </c>
      <c r="C5020" s="1">
        <f>_xlfn.LET(_xlpm.d,$G5020,_xlpm.k,_xlfn.CONCAT(LEFT(TRIM(C$1),1),"*"),COUNTIF(_xlpm.d,_xlpm.k))</f>
        <v>0</v>
      </c>
      <c r="D5020" s="1">
        <f>_xlfn.LET(_xlpm.d,$G5020,_xlpm.k,_xlfn.CONCAT(LEFT(TRIM(D$1),1),"*"),COUNTIF(_xlpm.d,_xlpm.k))</f>
        <v>0</v>
      </c>
      <c r="E5020" s="1">
        <f>LOG(F5020+1,10)</f>
        <v>0.69897000433601875</v>
      </c>
      <c r="F5020" s="7">
        <v>4</v>
      </c>
      <c r="G5020" s="9" t="s">
        <v>6820</v>
      </c>
      <c r="H5020" s="4">
        <f>F5020/freq.sum.r6e</f>
        <v>1.9880715705765408E-4</v>
      </c>
      <c r="I5020" s="1" t="str">
        <f>_xlfn.LET(_xlpm.sep,":",_xlpm.w,$G5020,LEFT(_xlpm.w,FIND(_xlpm.sep,_xlpm.w)-1))</f>
        <v>ʃʊ</v>
      </c>
      <c r="J5020" s="1" t="str">
        <f>_xlfn.LET(_xlpm.sep,":",_xlpm.w,$G5020,RIGHT(_xlpm.w,LEN(_xlpm.w)-FIND(_xlpm.sep,_xlpm.w)))</f>
        <v>shouw</v>
      </c>
      <c r="K5020" s="10">
        <f>_xlfn.LET(_xlpm.w,I5020,LEN(_xlpm.w))</f>
        <v>2</v>
      </c>
      <c r="L5020" s="10">
        <f>_xlfn.LET(_xlpm.w,J5020,LEN(_xlpm.w))</f>
        <v>5</v>
      </c>
      <c r="M5020" s="10">
        <f>_xlfn.LET(_xlpm.a,K5020,_xlpm.b,L5020,MAX(_xlpm.a,_xlpm.b))</f>
        <v>5</v>
      </c>
      <c r="N5020" s="10">
        <f>_xlfn.LET(_xlpm.d,(K5020,L5020),MAX(_xlpm.d)-MIN(_xlpm.d))</f>
        <v>3</v>
      </c>
      <c r="O5020" s="1" t="str">
        <f>_xlfn.LET(_xlpm.sep,":",_xlpm.w,$G5020,_xlfn.CONCAT("~",RIGHT(_xlpm.w,LEN(_xlpm.w)-FIND(_xlpm.sep,_xlpm.w)),"~"))</f>
        <v>~shouw~</v>
      </c>
      <c r="P5020" s="1" t="str">
        <f>_xlfn.LET(_xlpm.sep,":",_xlpm.w,$G5020,_xlfn.CONCAT("[",LEFT(_xlpm.w,FIND(_xlpm.sep,_xlpm.w)-1),"]"))</f>
        <v>[ʃʊ]</v>
      </c>
      <c r="Q5020" s="14" cm="1">
        <f t="array" ref="Q5020">SUM(_xlfn._xlws.FILTER($H$2:$H$7117,_xlfn.MAP($O$2:$O$7117,_xlfn.LAMBDA(_xlpm.x,_xlpm.x=$O5020))))</f>
        <v>3.4791252485089465E-4</v>
      </c>
      <c r="R5020" s="14">
        <f>$H5020/Q5020</f>
        <v>0.5714285714285714</v>
      </c>
      <c r="S5020" s="14" cm="1">
        <f t="array" ref="S5020">SUM(_xlfn._xlws.FILTER($H$2:$H$7117,_xlfn.MAP($P$2:$P$7117,_xlfn.LAMBDA(_xlpm.x,_xlpm.x=$P5020))))</f>
        <v>2.534791252485089E-3</v>
      </c>
      <c r="T5020" s="14">
        <f>$H5020/S5020</f>
        <v>7.8431372549019621E-2</v>
      </c>
      <c r="U5020" s="14">
        <f>_xlfn.LET(_xlpm.freq,F5020,_xlpm.size,M5020+1,_xlpm.F,V5020,LOG(1+_xlpm.freq)*LOG(1+_xlpm.size)*_xlpm.F)</f>
        <v>8.1475611130086376E-2</v>
      </c>
      <c r="V5020" s="14">
        <f>_xlfn.LET(_xlpm.a,T5020,_xlpm.b,R5020,2*_xlpm.a*_xlpm.b/(_xlpm.a+_xlpm.b))</f>
        <v>0.13793103448275865</v>
      </c>
      <c r="W5020" s="14">
        <f>_xlfn.LET(_xlpm.p,R5020,_xlpm.q,T5020,LOG(_xlpm.p/_xlpm.q))</f>
        <v>0.86247213608367945</v>
      </c>
      <c r="X5020" s="2"/>
    </row>
    <row r="5021" spans="1:24">
      <c r="A5021" s="1" t="str">
        <f>_xlfn.LET(_xlpm.sep," : ",CONCATENATE(O5021,_xlpm.sep,P5021))</f>
        <v>~brigh~ : [bɹaɪ]</v>
      </c>
      <c r="B5021" s="1">
        <f>_xlfn.LET(_xlpm.d,$G5021,_xlpm.k,_xlfn.CONCAT(LEFT(TRIM(B$1),1),"*"),COUNTIF(_xlpm.d,_xlpm.k))</f>
        <v>0</v>
      </c>
      <c r="C5021" s="1">
        <f>_xlfn.LET(_xlpm.d,$G5021,_xlpm.k,_xlfn.CONCAT(LEFT(TRIM(C$1),1),"*"),COUNTIF(_xlpm.d,_xlpm.k))</f>
        <v>0</v>
      </c>
      <c r="D5021" s="1">
        <f>_xlfn.LET(_xlpm.d,$G5021,_xlpm.k,_xlfn.CONCAT(LEFT(TRIM(D$1),1),"*"),COUNTIF(_xlpm.d,_xlpm.k))</f>
        <v>0</v>
      </c>
      <c r="E5021" s="1">
        <f>LOG(F5021+1,10)</f>
        <v>0.30102999566398114</v>
      </c>
      <c r="F5021" s="7">
        <v>1</v>
      </c>
      <c r="G5021" s="9" t="s">
        <v>369</v>
      </c>
      <c r="H5021" s="4">
        <f>F5021/freq.sum.r6e</f>
        <v>4.9701789264413521E-5</v>
      </c>
      <c r="I5021" s="1" t="str">
        <f>_xlfn.LET(_xlpm.sep,":",_xlpm.w,$G5021,LEFT(_xlpm.w,FIND(_xlpm.sep,_xlpm.w)-1))</f>
        <v>bɹaɪ</v>
      </c>
      <c r="J5021" s="1" t="str">
        <f>_xlfn.LET(_xlpm.sep,":",_xlpm.w,$G5021,RIGHT(_xlpm.w,LEN(_xlpm.w)-FIND(_xlpm.sep,_xlpm.w)))</f>
        <v>brigh</v>
      </c>
      <c r="K5021" s="10">
        <f>_xlfn.LET(_xlpm.w,I5021,LEN(_xlpm.w))</f>
        <v>4</v>
      </c>
      <c r="L5021" s="10">
        <f>_xlfn.LET(_xlpm.w,J5021,LEN(_xlpm.w))</f>
        <v>5</v>
      </c>
      <c r="M5021" s="10">
        <f>_xlfn.LET(_xlpm.a,K5021,_xlpm.b,L5021,MAX(_xlpm.a,_xlpm.b))</f>
        <v>5</v>
      </c>
      <c r="N5021" s="10">
        <f>_xlfn.LET(_xlpm.d,(K5021,L5021),MAX(_xlpm.d)-MIN(_xlpm.d))</f>
        <v>1</v>
      </c>
      <c r="O5021" s="1" t="str">
        <f>_xlfn.LET(_xlpm.sep,":",_xlpm.w,$G5021,_xlfn.CONCAT("~",RIGHT(_xlpm.w,LEN(_xlpm.w)-FIND(_xlpm.sep,_xlpm.w)),"~"))</f>
        <v>~brigh~</v>
      </c>
      <c r="P5021" s="1" t="str">
        <f>_xlfn.LET(_xlpm.sep,":",_xlpm.w,$G5021,_xlfn.CONCAT("[",LEFT(_xlpm.w,FIND(_xlpm.sep,_xlpm.w)-1),"]"))</f>
        <v>[bɹaɪ]</v>
      </c>
      <c r="Q5021" s="14" cm="1">
        <f t="array" ref="Q5021">SUM(_xlfn._xlws.FILTER($H$2:$H$7117,_xlfn.MAP($O$2:$O$7117,_xlfn.LAMBDA(_xlpm.x,_xlpm.x=$O5021))))</f>
        <v>1.4910536779324057E-4</v>
      </c>
      <c r="R5021" s="14">
        <f>$H5021/Q5021</f>
        <v>0.33333333333333331</v>
      </c>
      <c r="S5021" s="14" cm="1">
        <f t="array" ref="S5021">SUM(_xlfn._xlws.FILTER($H$2:$H$7117,_xlfn.MAP($P$2:$P$7117,_xlfn.LAMBDA(_xlpm.x,_xlpm.x=$P5021))))</f>
        <v>1.0934393638170974E-3</v>
      </c>
      <c r="T5021" s="14">
        <f>$H5021/S5021</f>
        <v>4.5454545454545456E-2</v>
      </c>
      <c r="U5021" s="14">
        <f>_xlfn.LET(_xlpm.freq,F5021,_xlpm.size,M5021+1,_xlpm.F,V5021,LOG(1+_xlpm.freq)*LOG(1+_xlpm.size)*_xlpm.F)</f>
        <v>2.0351988745690459E-2</v>
      </c>
      <c r="V5021" s="14">
        <f>_xlfn.LET(_xlpm.a,T5021,_xlpm.b,R5021,2*_xlpm.a*_xlpm.b/(_xlpm.a+_xlpm.b))</f>
        <v>0.08</v>
      </c>
      <c r="W5021" s="14">
        <f>_xlfn.LET(_xlpm.p,R5021,_xlpm.q,T5021,LOG(_xlpm.p/_xlpm.q))</f>
        <v>0.86530142610254379</v>
      </c>
      <c r="X5021" s="2"/>
    </row>
    <row r="5022" spans="1:24">
      <c r="A5022" s="1" t="str">
        <f>_xlfn.LET(_xlpm.sep," : ",CONCATENATE(O5022,_xlpm.sep,P5022))</f>
        <v>~drigh~ : [dɹaɪ]</v>
      </c>
      <c r="B5022" s="1">
        <f>_xlfn.LET(_xlpm.d,$G5022,_xlpm.k,_xlfn.CONCAT(LEFT(TRIM(B$1),1),"*"),COUNTIF(_xlpm.d,_xlpm.k))</f>
        <v>0</v>
      </c>
      <c r="C5022" s="1">
        <f>_xlfn.LET(_xlpm.d,$G5022,_xlpm.k,_xlfn.CONCAT(LEFT(TRIM(C$1),1),"*"),COUNTIF(_xlpm.d,_xlpm.k))</f>
        <v>0</v>
      </c>
      <c r="D5022" s="1">
        <f>_xlfn.LET(_xlpm.d,$G5022,_xlpm.k,_xlfn.CONCAT(LEFT(TRIM(D$1),1),"*"),COUNTIF(_xlpm.d,_xlpm.k))</f>
        <v>0</v>
      </c>
      <c r="E5022" s="1">
        <f>LOG(F5022+1,10)</f>
        <v>0.30102999566398114</v>
      </c>
      <c r="F5022" s="7">
        <v>1</v>
      </c>
      <c r="G5022" s="9" t="s">
        <v>653</v>
      </c>
      <c r="H5022" s="4">
        <f>F5022/freq.sum.r6e</f>
        <v>4.9701789264413521E-5</v>
      </c>
      <c r="I5022" s="1" t="str">
        <f>_xlfn.LET(_xlpm.sep,":",_xlpm.w,$G5022,LEFT(_xlpm.w,FIND(_xlpm.sep,_xlpm.w)-1))</f>
        <v>dɹaɪ</v>
      </c>
      <c r="J5022" s="1" t="str">
        <f>_xlfn.LET(_xlpm.sep,":",_xlpm.w,$G5022,RIGHT(_xlpm.w,LEN(_xlpm.w)-FIND(_xlpm.sep,_xlpm.w)))</f>
        <v>drigh</v>
      </c>
      <c r="K5022" s="10">
        <f>_xlfn.LET(_xlpm.w,I5022,LEN(_xlpm.w))</f>
        <v>4</v>
      </c>
      <c r="L5022" s="10">
        <f>_xlfn.LET(_xlpm.w,J5022,LEN(_xlpm.w))</f>
        <v>5</v>
      </c>
      <c r="M5022" s="10">
        <f>_xlfn.LET(_xlpm.a,K5022,_xlpm.b,L5022,MAX(_xlpm.a,_xlpm.b))</f>
        <v>5</v>
      </c>
      <c r="N5022" s="10">
        <f>_xlfn.LET(_xlpm.d,(K5022,L5022),MAX(_xlpm.d)-MIN(_xlpm.d))</f>
        <v>1</v>
      </c>
      <c r="O5022" s="1" t="str">
        <f>_xlfn.LET(_xlpm.sep,":",_xlpm.w,$G5022,_xlfn.CONCAT("~",RIGHT(_xlpm.w,LEN(_xlpm.w)-FIND(_xlpm.sep,_xlpm.w)),"~"))</f>
        <v>~drigh~</v>
      </c>
      <c r="P5022" s="1" t="str">
        <f>_xlfn.LET(_xlpm.sep,":",_xlpm.w,$G5022,_xlfn.CONCAT("[",LEFT(_xlpm.w,FIND(_xlpm.sep,_xlpm.w)-1),"]"))</f>
        <v>[dɹaɪ]</v>
      </c>
      <c r="Q5022" s="14" cm="1">
        <f t="array" ref="Q5022">SUM(_xlfn._xlws.FILTER($H$2:$H$7111,_xlfn.MAP($O$2:$O$7111,_xlfn.LAMBDA(_xlpm.x,_xlpm.x=$O5022))))</f>
        <v>1.4910536779324057E-4</v>
      </c>
      <c r="R5022" s="14">
        <f>$H5022/Q5022</f>
        <v>0.33333333333333331</v>
      </c>
      <c r="S5022" s="14" cm="1">
        <f t="array" ref="S5022">SUM(_xlfn._xlws.FILTER($H$2:$H$7111,_xlfn.MAP($P$2:$P$7111,_xlfn.LAMBDA(_xlpm.x,_xlpm.x=$P5022))))</f>
        <v>1.0934393638170974E-3</v>
      </c>
      <c r="T5022" s="14">
        <f>$H5022/S5022</f>
        <v>4.5454545454545456E-2</v>
      </c>
      <c r="U5022" s="14">
        <f>_xlfn.LET(_xlpm.freq,F5022,_xlpm.size,M5022+1,_xlpm.F,V5022,LOG(1+_xlpm.freq)*LOG(1+_xlpm.size)*_xlpm.F)</f>
        <v>2.0351988745690459E-2</v>
      </c>
      <c r="V5022" s="14">
        <f>_xlfn.LET(_xlpm.a,T5022,_xlpm.b,R5022,2*_xlpm.a*_xlpm.b/(_xlpm.a+_xlpm.b))</f>
        <v>0.08</v>
      </c>
      <c r="W5022" s="14">
        <f>_xlfn.LET(_xlpm.p,R5022,_xlpm.q,T5022,LOG(_xlpm.p/_xlpm.q))</f>
        <v>0.86530142610254379</v>
      </c>
      <c r="X5022" s="2"/>
    </row>
    <row r="5023" spans="1:24">
      <c r="A5023" s="1" t="str">
        <f>_xlfn.LET(_xlpm.sep," : ",CONCATENATE(O5023,_xlpm.sep,P5023))</f>
        <v>~frigh~ : [fɹaɪ]</v>
      </c>
      <c r="B5023" s="1">
        <f>_xlfn.LET(_xlpm.d,$G5023,_xlpm.k,_xlfn.CONCAT(LEFT(TRIM(B$1),1),"*"),COUNTIF(_xlpm.d,_xlpm.k))</f>
        <v>0</v>
      </c>
      <c r="C5023" s="1">
        <f>_xlfn.LET(_xlpm.d,$G5023,_xlpm.k,_xlfn.CONCAT(LEFT(TRIM(C$1),1),"*"),COUNTIF(_xlpm.d,_xlpm.k))</f>
        <v>0</v>
      </c>
      <c r="D5023" s="1">
        <f>_xlfn.LET(_xlpm.d,$G5023,_xlpm.k,_xlfn.CONCAT(LEFT(TRIM(D$1),1),"*"),COUNTIF(_xlpm.d,_xlpm.k))</f>
        <v>0</v>
      </c>
      <c r="E5023" s="1">
        <f>LOG(F5023+1,10)</f>
        <v>0.30102999566398114</v>
      </c>
      <c r="F5023" s="7">
        <v>1</v>
      </c>
      <c r="G5023" s="9" t="s">
        <v>1116</v>
      </c>
      <c r="H5023" s="4">
        <f>F5023/freq.sum.r6e</f>
        <v>4.9701789264413521E-5</v>
      </c>
      <c r="I5023" s="1" t="str">
        <f>_xlfn.LET(_xlpm.sep,":",_xlpm.w,$G5023,LEFT(_xlpm.w,FIND(_xlpm.sep,_xlpm.w)-1))</f>
        <v>fɹaɪ</v>
      </c>
      <c r="J5023" s="1" t="str">
        <f>_xlfn.LET(_xlpm.sep,":",_xlpm.w,$G5023,RIGHT(_xlpm.w,LEN(_xlpm.w)-FIND(_xlpm.sep,_xlpm.w)))</f>
        <v>frigh</v>
      </c>
      <c r="K5023" s="10">
        <f>_xlfn.LET(_xlpm.w,I5023,LEN(_xlpm.w))</f>
        <v>4</v>
      </c>
      <c r="L5023" s="10">
        <f>_xlfn.LET(_xlpm.w,J5023,LEN(_xlpm.w))</f>
        <v>5</v>
      </c>
      <c r="M5023" s="10">
        <f>_xlfn.LET(_xlpm.a,K5023,_xlpm.b,L5023,MAX(_xlpm.a,_xlpm.b))</f>
        <v>5</v>
      </c>
      <c r="N5023" s="10">
        <f>_xlfn.LET(_xlpm.d,(K5023,L5023),MAX(_xlpm.d)-MIN(_xlpm.d))</f>
        <v>1</v>
      </c>
      <c r="O5023" s="1" t="str">
        <f>_xlfn.LET(_xlpm.sep,":",_xlpm.w,$G5023,_xlfn.CONCAT("~",RIGHT(_xlpm.w,LEN(_xlpm.w)-FIND(_xlpm.sep,_xlpm.w)),"~"))</f>
        <v>~frigh~</v>
      </c>
      <c r="P5023" s="1" t="str">
        <f>_xlfn.LET(_xlpm.sep,":",_xlpm.w,$G5023,_xlfn.CONCAT("[",LEFT(_xlpm.w,FIND(_xlpm.sep,_xlpm.w)-1),"]"))</f>
        <v>[fɹaɪ]</v>
      </c>
      <c r="Q5023" s="14" cm="1">
        <f t="array" ref="Q5023">SUM(_xlfn._xlws.FILTER($H$2:$H$7111,_xlfn.MAP($O$2:$O$7111,_xlfn.LAMBDA(_xlpm.x,_xlpm.x=$O5023))))</f>
        <v>1.4910536779324057E-4</v>
      </c>
      <c r="R5023" s="14">
        <f>$H5023/Q5023</f>
        <v>0.33333333333333331</v>
      </c>
      <c r="S5023" s="14" cm="1">
        <f t="array" ref="S5023">SUM(_xlfn._xlws.FILTER($H$2:$H$7111,_xlfn.MAP($P$2:$P$7111,_xlfn.LAMBDA(_xlpm.x,_xlpm.x=$P5023))))</f>
        <v>1.0934393638170974E-3</v>
      </c>
      <c r="T5023" s="14">
        <f>$H5023/S5023</f>
        <v>4.5454545454545456E-2</v>
      </c>
      <c r="U5023" s="14">
        <f>_xlfn.LET(_xlpm.freq,F5023,_xlpm.size,M5023+1,_xlpm.F,V5023,LOG(1+_xlpm.freq)*LOG(1+_xlpm.size)*_xlpm.F)</f>
        <v>2.0351988745690459E-2</v>
      </c>
      <c r="V5023" s="14">
        <f>_xlfn.LET(_xlpm.a,T5023,_xlpm.b,R5023,2*_xlpm.a*_xlpm.b/(_xlpm.a+_xlpm.b))</f>
        <v>0.08</v>
      </c>
      <c r="W5023" s="14">
        <f>_xlfn.LET(_xlpm.p,R5023,_xlpm.q,T5023,LOG(_xlpm.p/_xlpm.q))</f>
        <v>0.86530142610254379</v>
      </c>
      <c r="X5023" s="2"/>
    </row>
    <row r="5024" spans="1:24">
      <c r="A5024" s="1" t="str">
        <f>_xlfn.LET(_xlpm.sep," : ",CONCATENATE(O5024,_xlpm.sep,P5024))</f>
        <v>~prigh~ : [pɹaɪ]</v>
      </c>
      <c r="B5024" s="1">
        <f>_xlfn.LET(_xlpm.d,$G5024,_xlpm.k,_xlfn.CONCAT(LEFT(TRIM(B$1),1),"*"),COUNTIF(_xlpm.d,_xlpm.k))</f>
        <v>0</v>
      </c>
      <c r="C5024" s="1">
        <f>_xlfn.LET(_xlpm.d,$G5024,_xlpm.k,_xlfn.CONCAT(LEFT(TRIM(C$1),1),"*"),COUNTIF(_xlpm.d,_xlpm.k))</f>
        <v>0</v>
      </c>
      <c r="D5024" s="1">
        <f>_xlfn.LET(_xlpm.d,$G5024,_xlpm.k,_xlfn.CONCAT(LEFT(TRIM(D$1),1),"*"),COUNTIF(_xlpm.d,_xlpm.k))</f>
        <v>0</v>
      </c>
      <c r="E5024" s="1">
        <f>LOG(F5024+1,10)</f>
        <v>0.30102999566398114</v>
      </c>
      <c r="F5024" s="7">
        <v>1</v>
      </c>
      <c r="G5024" s="9" t="s">
        <v>3815</v>
      </c>
      <c r="H5024" s="4">
        <f>F5024/freq.sum.r6e</f>
        <v>4.9701789264413521E-5</v>
      </c>
      <c r="I5024" s="1" t="str">
        <f>_xlfn.LET(_xlpm.sep,":",_xlpm.w,$G5024,LEFT(_xlpm.w,FIND(_xlpm.sep,_xlpm.w)-1))</f>
        <v>pɹaɪ</v>
      </c>
      <c r="J5024" s="1" t="str">
        <f>_xlfn.LET(_xlpm.sep,":",_xlpm.w,$G5024,RIGHT(_xlpm.w,LEN(_xlpm.w)-FIND(_xlpm.sep,_xlpm.w)))</f>
        <v>prigh</v>
      </c>
      <c r="K5024" s="10">
        <f>_xlfn.LET(_xlpm.w,I5024,LEN(_xlpm.w))</f>
        <v>4</v>
      </c>
      <c r="L5024" s="10">
        <f>_xlfn.LET(_xlpm.w,J5024,LEN(_xlpm.w))</f>
        <v>5</v>
      </c>
      <c r="M5024" s="10">
        <f>_xlfn.LET(_xlpm.a,K5024,_xlpm.b,L5024,MAX(_xlpm.a,_xlpm.b))</f>
        <v>5</v>
      </c>
      <c r="N5024" s="10">
        <f>_xlfn.LET(_xlpm.d,(K5024,L5024),MAX(_xlpm.d)-MIN(_xlpm.d))</f>
        <v>1</v>
      </c>
      <c r="O5024" s="1" t="str">
        <f>_xlfn.LET(_xlpm.sep,":",_xlpm.w,$G5024,_xlfn.CONCAT("~",RIGHT(_xlpm.w,LEN(_xlpm.w)-FIND(_xlpm.sep,_xlpm.w)),"~"))</f>
        <v>~prigh~</v>
      </c>
      <c r="P5024" s="1" t="str">
        <f>_xlfn.LET(_xlpm.sep,":",_xlpm.w,$G5024,_xlfn.CONCAT("[",LEFT(_xlpm.w,FIND(_xlpm.sep,_xlpm.w)-1),"]"))</f>
        <v>[pɹaɪ]</v>
      </c>
      <c r="Q5024" s="14" cm="1">
        <f t="array" ref="Q5024">SUM(_xlfn._xlws.FILTER($H$2:$H$7117,_xlfn.MAP($O$2:$O$7117,_xlfn.LAMBDA(_xlpm.x,_xlpm.x=$O5024))))</f>
        <v>1.4910536779324057E-4</v>
      </c>
      <c r="R5024" s="14">
        <f>$H5024/Q5024</f>
        <v>0.33333333333333331</v>
      </c>
      <c r="S5024" s="14" cm="1">
        <f t="array" ref="S5024">SUM(_xlfn._xlws.FILTER($H$2:$H$7117,_xlfn.MAP($P$2:$P$7117,_xlfn.LAMBDA(_xlpm.x,_xlpm.x=$P5024))))</f>
        <v>1.0934393638170974E-3</v>
      </c>
      <c r="T5024" s="14">
        <f>$H5024/S5024</f>
        <v>4.5454545454545456E-2</v>
      </c>
      <c r="U5024" s="14">
        <f>_xlfn.LET(_xlpm.freq,F5024,_xlpm.size,M5024+1,_xlpm.F,V5024,LOG(1+_xlpm.freq)*LOG(1+_xlpm.size)*_xlpm.F)</f>
        <v>2.0351988745690459E-2</v>
      </c>
      <c r="V5024" s="14">
        <f>_xlfn.LET(_xlpm.a,T5024,_xlpm.b,R5024,2*_xlpm.a*_xlpm.b/(_xlpm.a+_xlpm.b))</f>
        <v>0.08</v>
      </c>
      <c r="W5024" s="14">
        <f>_xlfn.LET(_xlpm.p,R5024,_xlpm.q,T5024,LOG(_xlpm.p/_xlpm.q))</f>
        <v>0.86530142610254379</v>
      </c>
      <c r="X5024" s="2"/>
    </row>
    <row r="5025" spans="1:24">
      <c r="A5025" s="1" t="str">
        <f>_xlfn.LET(_xlpm.sep," : ",CONCATENATE(O5025,_xlpm.sep,P5025))</f>
        <v>~trigh~ : [tɹaɪ]</v>
      </c>
      <c r="B5025" s="1">
        <f>_xlfn.LET(_xlpm.d,$G5025,_xlpm.k,_xlfn.CONCAT(LEFT(TRIM(B$1),1),"*"),COUNTIF(_xlpm.d,_xlpm.k))</f>
        <v>0</v>
      </c>
      <c r="C5025" s="1">
        <f>_xlfn.LET(_xlpm.d,$G5025,_xlpm.k,_xlfn.CONCAT(LEFT(TRIM(C$1),1),"*"),COUNTIF(_xlpm.d,_xlpm.k))</f>
        <v>0</v>
      </c>
      <c r="D5025" s="1">
        <f>_xlfn.LET(_xlpm.d,$G5025,_xlpm.k,_xlfn.CONCAT(LEFT(TRIM(D$1),1),"*"),COUNTIF(_xlpm.d,_xlpm.k))</f>
        <v>0</v>
      </c>
      <c r="E5025" s="1">
        <f>LOG(F5025+1,10)</f>
        <v>0.30102999566398114</v>
      </c>
      <c r="F5025" s="7">
        <v>1</v>
      </c>
      <c r="G5025" s="9" t="s">
        <v>4914</v>
      </c>
      <c r="H5025" s="4">
        <f>F5025/freq.sum.r6e</f>
        <v>4.9701789264413521E-5</v>
      </c>
      <c r="I5025" s="1" t="str">
        <f>_xlfn.LET(_xlpm.sep,":",_xlpm.w,$G5025,LEFT(_xlpm.w,FIND(_xlpm.sep,_xlpm.w)-1))</f>
        <v>tɹaɪ</v>
      </c>
      <c r="J5025" s="1" t="str">
        <f>_xlfn.LET(_xlpm.sep,":",_xlpm.w,$G5025,RIGHT(_xlpm.w,LEN(_xlpm.w)-FIND(_xlpm.sep,_xlpm.w)))</f>
        <v>trigh</v>
      </c>
      <c r="K5025" s="10">
        <f>_xlfn.LET(_xlpm.w,I5025,LEN(_xlpm.w))</f>
        <v>4</v>
      </c>
      <c r="L5025" s="10">
        <f>_xlfn.LET(_xlpm.w,J5025,LEN(_xlpm.w))</f>
        <v>5</v>
      </c>
      <c r="M5025" s="10">
        <f>_xlfn.LET(_xlpm.a,K5025,_xlpm.b,L5025,MAX(_xlpm.a,_xlpm.b))</f>
        <v>5</v>
      </c>
      <c r="N5025" s="10">
        <f>_xlfn.LET(_xlpm.d,(K5025,L5025),MAX(_xlpm.d)-MIN(_xlpm.d))</f>
        <v>1</v>
      </c>
      <c r="O5025" s="1" t="str">
        <f>_xlfn.LET(_xlpm.sep,":",_xlpm.w,$G5025,_xlfn.CONCAT("~",RIGHT(_xlpm.w,LEN(_xlpm.w)-FIND(_xlpm.sep,_xlpm.w)),"~"))</f>
        <v>~trigh~</v>
      </c>
      <c r="P5025" s="1" t="str">
        <f>_xlfn.LET(_xlpm.sep,":",_xlpm.w,$G5025,_xlfn.CONCAT("[",LEFT(_xlpm.w,FIND(_xlpm.sep,_xlpm.w)-1),"]"))</f>
        <v>[tɹaɪ]</v>
      </c>
      <c r="Q5025" s="14" cm="1">
        <f t="array" ref="Q5025">SUM(_xlfn._xlws.FILTER($H$2:$H$7117,_xlfn.MAP($O$2:$O$7117,_xlfn.LAMBDA(_xlpm.x,_xlpm.x=$O5025))))</f>
        <v>1.4910536779324057E-4</v>
      </c>
      <c r="R5025" s="14">
        <f>$H5025/Q5025</f>
        <v>0.33333333333333331</v>
      </c>
      <c r="S5025" s="14" cm="1">
        <f t="array" ref="S5025">SUM(_xlfn._xlws.FILTER($H$2:$H$7117,_xlfn.MAP($P$2:$P$7117,_xlfn.LAMBDA(_xlpm.x,_xlpm.x=$P5025))))</f>
        <v>1.0934393638170974E-3</v>
      </c>
      <c r="T5025" s="14">
        <f>$H5025/S5025</f>
        <v>4.5454545454545456E-2</v>
      </c>
      <c r="U5025" s="14">
        <f>_xlfn.LET(_xlpm.freq,F5025,_xlpm.size,M5025+1,_xlpm.F,V5025,LOG(1+_xlpm.freq)*LOG(1+_xlpm.size)*_xlpm.F)</f>
        <v>2.0351988745690459E-2</v>
      </c>
      <c r="V5025" s="14">
        <f>_xlfn.LET(_xlpm.a,T5025,_xlpm.b,R5025,2*_xlpm.a*_xlpm.b/(_xlpm.a+_xlpm.b))</f>
        <v>0.08</v>
      </c>
      <c r="W5025" s="14">
        <f>_xlfn.LET(_xlpm.p,R5025,_xlpm.q,T5025,LOG(_xlpm.p/_xlpm.q))</f>
        <v>0.86530142610254379</v>
      </c>
      <c r="X5025" s="2"/>
    </row>
    <row r="5026" spans="1:24">
      <c r="A5026" s="1" t="str">
        <f>_xlfn.LET(_xlpm.sep," : ",CONCATENATE(O5026,_xlpm.sep,P5026))</f>
        <v>~trygh~ : [tɹaɪ]</v>
      </c>
      <c r="B5026" s="1">
        <f>_xlfn.LET(_xlpm.d,$G5026,_xlpm.k,_xlfn.CONCAT(LEFT(TRIM(B$1),1),"*"),COUNTIF(_xlpm.d,_xlpm.k))</f>
        <v>0</v>
      </c>
      <c r="C5026" s="1">
        <f>_xlfn.LET(_xlpm.d,$G5026,_xlpm.k,_xlfn.CONCAT(LEFT(TRIM(C$1),1),"*"),COUNTIF(_xlpm.d,_xlpm.k))</f>
        <v>0</v>
      </c>
      <c r="D5026" s="1">
        <f>_xlfn.LET(_xlpm.d,$G5026,_xlpm.k,_xlfn.CONCAT(LEFT(TRIM(D$1),1),"*"),COUNTIF(_xlpm.d,_xlpm.k))</f>
        <v>0</v>
      </c>
      <c r="E5026" s="1">
        <f>LOG(F5026+1,10)</f>
        <v>0.30102999566398114</v>
      </c>
      <c r="F5026" s="7">
        <v>1</v>
      </c>
      <c r="G5026" s="9" t="s">
        <v>4921</v>
      </c>
      <c r="H5026" s="4">
        <f>F5026/freq.sum.r6e</f>
        <v>4.9701789264413521E-5</v>
      </c>
      <c r="I5026" s="1" t="str">
        <f>_xlfn.LET(_xlpm.sep,":",_xlpm.w,$G5026,LEFT(_xlpm.w,FIND(_xlpm.sep,_xlpm.w)-1))</f>
        <v>tɹaɪ</v>
      </c>
      <c r="J5026" s="1" t="str">
        <f>_xlfn.LET(_xlpm.sep,":",_xlpm.w,$G5026,RIGHT(_xlpm.w,LEN(_xlpm.w)-FIND(_xlpm.sep,_xlpm.w)))</f>
        <v>trygh</v>
      </c>
      <c r="K5026" s="10">
        <f>_xlfn.LET(_xlpm.w,I5026,LEN(_xlpm.w))</f>
        <v>4</v>
      </c>
      <c r="L5026" s="10">
        <f>_xlfn.LET(_xlpm.w,J5026,LEN(_xlpm.w))</f>
        <v>5</v>
      </c>
      <c r="M5026" s="10">
        <f>_xlfn.LET(_xlpm.a,K5026,_xlpm.b,L5026,MAX(_xlpm.a,_xlpm.b))</f>
        <v>5</v>
      </c>
      <c r="N5026" s="10">
        <f>_xlfn.LET(_xlpm.d,(K5026,L5026),MAX(_xlpm.d)-MIN(_xlpm.d))</f>
        <v>1</v>
      </c>
      <c r="O5026" s="1" t="str">
        <f>_xlfn.LET(_xlpm.sep,":",_xlpm.w,$G5026,_xlfn.CONCAT("~",RIGHT(_xlpm.w,LEN(_xlpm.w)-FIND(_xlpm.sep,_xlpm.w)),"~"))</f>
        <v>~trygh~</v>
      </c>
      <c r="P5026" s="1" t="str">
        <f>_xlfn.LET(_xlpm.sep,":",_xlpm.w,$G5026,_xlfn.CONCAT("[",LEFT(_xlpm.w,FIND(_xlpm.sep,_xlpm.w)-1),"]"))</f>
        <v>[tɹaɪ]</v>
      </c>
      <c r="Q5026" s="14" cm="1">
        <f t="array" ref="Q5026">SUM(_xlfn._xlws.FILTER($H$2:$H$7117,_xlfn.MAP($O$2:$O$7117,_xlfn.LAMBDA(_xlpm.x,_xlpm.x=$O5026))))</f>
        <v>1.4910536779324057E-4</v>
      </c>
      <c r="R5026" s="14">
        <f>$H5026/Q5026</f>
        <v>0.33333333333333331</v>
      </c>
      <c r="S5026" s="14" cm="1">
        <f t="array" ref="S5026">SUM(_xlfn._xlws.FILTER($H$2:$H$7117,_xlfn.MAP($P$2:$P$7117,_xlfn.LAMBDA(_xlpm.x,_xlpm.x=$P5026))))</f>
        <v>1.0934393638170974E-3</v>
      </c>
      <c r="T5026" s="14">
        <f>$H5026/S5026</f>
        <v>4.5454545454545456E-2</v>
      </c>
      <c r="U5026" s="14">
        <f>_xlfn.LET(_xlpm.freq,F5026,_xlpm.size,M5026+1,_xlpm.F,V5026,LOG(1+_xlpm.freq)*LOG(1+_xlpm.size)*_xlpm.F)</f>
        <v>2.0351988745690459E-2</v>
      </c>
      <c r="V5026" s="14">
        <f>_xlfn.LET(_xlpm.a,T5026,_xlpm.b,R5026,2*_xlpm.a*_xlpm.b/(_xlpm.a+_xlpm.b))</f>
        <v>0.08</v>
      </c>
      <c r="W5026" s="14">
        <f>_xlfn.LET(_xlpm.p,R5026,_xlpm.q,T5026,LOG(_xlpm.p/_xlpm.q))</f>
        <v>0.86530142610254379</v>
      </c>
      <c r="X5026" s="2"/>
    </row>
    <row r="5027" spans="1:24">
      <c r="A5027" s="1" t="str">
        <f>_xlfn.LET(_xlpm.sep," : ",CONCATENATE(O5027,_xlpm.sep,P5027))</f>
        <v>~guigh~ : [ɡaɪ]</v>
      </c>
      <c r="B5027" s="1">
        <f>_xlfn.LET(_xlpm.d,$G5027,_xlpm.k,_xlfn.CONCAT(LEFT(TRIM(B$1),1),"*"),COUNTIF(_xlpm.d,_xlpm.k))</f>
        <v>0</v>
      </c>
      <c r="C5027" s="1">
        <f>_xlfn.LET(_xlpm.d,$G5027,_xlpm.k,_xlfn.CONCAT(LEFT(TRIM(C$1),1),"*"),COUNTIF(_xlpm.d,_xlpm.k))</f>
        <v>0</v>
      </c>
      <c r="D5027" s="1">
        <f>_xlfn.LET(_xlpm.d,$G5027,_xlpm.k,_xlfn.CONCAT(LEFT(TRIM(D$1),1),"*"),COUNTIF(_xlpm.d,_xlpm.k))</f>
        <v>0</v>
      </c>
      <c r="E5027" s="1">
        <f>LOG(F5027+1,10)</f>
        <v>0.30102999566398114</v>
      </c>
      <c r="F5027" s="7">
        <v>1</v>
      </c>
      <c r="G5027" s="9" t="s">
        <v>5650</v>
      </c>
      <c r="H5027" s="4">
        <f>F5027/freq.sum.r6e</f>
        <v>4.9701789264413521E-5</v>
      </c>
      <c r="I5027" s="4" t="str">
        <f>_xlfn.LET(_xlpm.sep,":",_xlpm.w,$G5027,LEFT(_xlpm.w,FIND(_xlpm.sep,_xlpm.w)-1))</f>
        <v>ɡaɪ</v>
      </c>
      <c r="J5027" s="4" t="str">
        <f>_xlfn.LET(_xlpm.sep,":",_xlpm.w,$G5027,RIGHT(_xlpm.w,LEN(_xlpm.w)-FIND(_xlpm.sep,_xlpm.w)))</f>
        <v>guigh</v>
      </c>
      <c r="K5027" s="10">
        <f>_xlfn.LET(_xlpm.w,I5027,LEN(_xlpm.w))</f>
        <v>3</v>
      </c>
      <c r="L5027" s="10">
        <f>_xlfn.LET(_xlpm.w,J5027,LEN(_xlpm.w))</f>
        <v>5</v>
      </c>
      <c r="M5027" s="10">
        <f>_xlfn.LET(_xlpm.a,K5027,_xlpm.b,L5027,MAX(_xlpm.a,_xlpm.b))</f>
        <v>5</v>
      </c>
      <c r="N5027" s="10">
        <f>_xlfn.LET(_xlpm.d,(K5027,L5027),MAX(_xlpm.d)-MIN(_xlpm.d))</f>
        <v>2</v>
      </c>
      <c r="O5027" s="1" t="str">
        <f>_xlfn.LET(_xlpm.sep,":",_xlpm.w,$G5027,_xlfn.CONCAT("~",RIGHT(_xlpm.w,LEN(_xlpm.w)-FIND(_xlpm.sep,_xlpm.w)),"~"))</f>
        <v>~guigh~</v>
      </c>
      <c r="P5027" s="1" t="str">
        <f>_xlfn.LET(_xlpm.sep,":",_xlpm.w,$G5027,_xlfn.CONCAT("[",LEFT(_xlpm.w,FIND(_xlpm.sep,_xlpm.w)-1),"]"))</f>
        <v>[ɡaɪ]</v>
      </c>
      <c r="Q5027" s="14" cm="1">
        <f t="array" ref="Q5027">SUM(_xlfn._xlws.FILTER($H$2:$H$7109,_xlfn.MAP($O$2:$O$7109,_xlfn.LAMBDA(_xlpm.x,_xlpm.x=$O5027))))</f>
        <v>1.4910536779324057E-4</v>
      </c>
      <c r="R5027" s="14">
        <f>$H5027/Q5027</f>
        <v>0.33333333333333331</v>
      </c>
      <c r="S5027" s="14" cm="1">
        <f t="array" ref="S5027">SUM(_xlfn._xlws.FILTER($H$2:$H$7109,_xlfn.MAP($P$2:$P$7109,_xlfn.LAMBDA(_xlpm.x,_xlpm.x=$P5027))))</f>
        <v>1.0934393638170974E-3</v>
      </c>
      <c r="T5027" s="14">
        <f>$H5027/S5027</f>
        <v>4.5454545454545456E-2</v>
      </c>
      <c r="U5027" s="14">
        <f>_xlfn.LET(_xlpm.freq,F5027,_xlpm.size,M5027+1,_xlpm.F,V5027,LOG(1+_xlpm.freq)*LOG(1+_xlpm.size)*_xlpm.F)</f>
        <v>2.0351988745690459E-2</v>
      </c>
      <c r="V5027" s="14">
        <f>_xlfn.LET(_xlpm.a,T5027,_xlpm.b,R5027,2*_xlpm.a*_xlpm.b/(_xlpm.a+_xlpm.b))</f>
        <v>0.08</v>
      </c>
      <c r="W5027" s="14">
        <f>_xlfn.LET(_xlpm.p,R5027,_xlpm.q,T5027,LOG(_xlpm.p/_xlpm.q))</f>
        <v>0.86530142610254379</v>
      </c>
      <c r="X5027" s="2"/>
    </row>
    <row r="5028" spans="1:24">
      <c r="A5028" s="1" t="str">
        <f>_xlfn.LET(_xlpm.sep," : ",CONCATENATE(O5028,_xlpm.sep,P5028))</f>
        <v>~faugh~ : [fɔ]</v>
      </c>
      <c r="B5028" s="1">
        <f>_xlfn.LET(_xlpm.d,$G5028,_xlpm.k,_xlfn.CONCAT(LEFT(TRIM(B$1),1),"*"),COUNTIF(_xlpm.d,_xlpm.k))</f>
        <v>0</v>
      </c>
      <c r="C5028" s="1">
        <f>_xlfn.LET(_xlpm.d,$G5028,_xlpm.k,_xlfn.CONCAT(LEFT(TRIM(C$1),1),"*"),COUNTIF(_xlpm.d,_xlpm.k))</f>
        <v>0</v>
      </c>
      <c r="D5028" s="1">
        <f>_xlfn.LET(_xlpm.d,$G5028,_xlpm.k,_xlfn.CONCAT(LEFT(TRIM(D$1),1),"*"),COUNTIF(_xlpm.d,_xlpm.k))</f>
        <v>0</v>
      </c>
      <c r="E5028" s="1">
        <f>LOG(F5028+1,10)</f>
        <v>0.47712125471966244</v>
      </c>
      <c r="F5028" s="7">
        <v>2</v>
      </c>
      <c r="G5028" s="9" t="s">
        <v>973</v>
      </c>
      <c r="H5028" s="4">
        <f>F5028/freq.sum.r6e</f>
        <v>9.9403578528827041E-5</v>
      </c>
      <c r="I5028" s="1" t="str">
        <f>_xlfn.LET(_xlpm.sep,":",_xlpm.w,$G5028,LEFT(_xlpm.w,FIND(_xlpm.sep,_xlpm.w)-1))</f>
        <v>fɔ</v>
      </c>
      <c r="J5028" s="1" t="str">
        <f>_xlfn.LET(_xlpm.sep,":",_xlpm.w,$G5028,RIGHT(_xlpm.w,LEN(_xlpm.w)-FIND(_xlpm.sep,_xlpm.w)))</f>
        <v>faugh</v>
      </c>
      <c r="K5028" s="10">
        <f>_xlfn.LET(_xlpm.w,I5028,LEN(_xlpm.w))</f>
        <v>2</v>
      </c>
      <c r="L5028" s="10">
        <f>_xlfn.LET(_xlpm.w,J5028,LEN(_xlpm.w))</f>
        <v>5</v>
      </c>
      <c r="M5028" s="10">
        <f>_xlfn.LET(_xlpm.a,K5028,_xlpm.b,L5028,MAX(_xlpm.a,_xlpm.b))</f>
        <v>5</v>
      </c>
      <c r="N5028" s="10">
        <f>_xlfn.LET(_xlpm.d,(K5028,L5028),MAX(_xlpm.d)-MIN(_xlpm.d))</f>
        <v>3</v>
      </c>
      <c r="O5028" s="1" t="str">
        <f>_xlfn.LET(_xlpm.sep,":",_xlpm.w,$G5028,_xlfn.CONCAT("~",RIGHT(_xlpm.w,LEN(_xlpm.w)-FIND(_xlpm.sep,_xlpm.w)),"~"))</f>
        <v>~faugh~</v>
      </c>
      <c r="P5028" s="1" t="str">
        <f>_xlfn.LET(_xlpm.sep,":",_xlpm.w,$G5028,_xlfn.CONCAT("[",LEFT(_xlpm.w,FIND(_xlpm.sep,_xlpm.w)-1),"]"))</f>
        <v>[fɔ]</v>
      </c>
      <c r="Q5028" s="14" cm="1">
        <f t="array" ref="Q5028">SUM(_xlfn._xlws.FILTER($H$2:$H$7117,_xlfn.MAP($O$2:$O$7117,_xlfn.LAMBDA(_xlpm.x,_xlpm.x=$O5028))))</f>
        <v>9.9403578528827041E-5</v>
      </c>
      <c r="R5028" s="14">
        <f>$H5028/Q5028</f>
        <v>1</v>
      </c>
      <c r="S5028" s="14" cm="1">
        <f t="array" ref="S5028">SUM(_xlfn._xlws.FILTER($H$2:$H$7117,_xlfn.MAP($P$2:$P$7117,_xlfn.LAMBDA(_xlpm.x,_xlpm.x=$P5028))))</f>
        <v>7.4552683896620276E-4</v>
      </c>
      <c r="T5028" s="14">
        <f>$H5028/S5028</f>
        <v>0.13333333333333333</v>
      </c>
      <c r="U5028" s="14">
        <f>_xlfn.LET(_xlpm.freq,F5028,_xlpm.size,M5028+1,_xlpm.F,V5028,LOG(1+_xlpm.freq)*LOG(1+_xlpm.size)*_xlpm.F)</f>
        <v>9.4873938167701108E-2</v>
      </c>
      <c r="V5028" s="14">
        <f>_xlfn.LET(_xlpm.a,T5028,_xlpm.b,R5028,2*_xlpm.a*_xlpm.b/(_xlpm.a+_xlpm.b))</f>
        <v>0.23529411764705882</v>
      </c>
      <c r="W5028" s="14">
        <f>_xlfn.LET(_xlpm.p,R5028,_xlpm.q,T5028,LOG(_xlpm.p/_xlpm.q))</f>
        <v>0.87506126339170009</v>
      </c>
      <c r="X5028" s="2"/>
    </row>
    <row r="5029" spans="1:24">
      <c r="A5029" s="1" t="str">
        <f>_xlfn.LET(_xlpm.sep," : ",CONCATENATE(O5029,_xlpm.sep,P5029))</f>
        <v>~ffogh~ : [fɔ]</v>
      </c>
      <c r="B5029" s="1">
        <f>_xlfn.LET(_xlpm.d,$G5029,_xlpm.k,_xlfn.CONCAT(LEFT(TRIM(B$1),1),"*"),COUNTIF(_xlpm.d,_xlpm.k))</f>
        <v>0</v>
      </c>
      <c r="C5029" s="1">
        <f>_xlfn.LET(_xlpm.d,$G5029,_xlpm.k,_xlfn.CONCAT(LEFT(TRIM(C$1),1),"*"),COUNTIF(_xlpm.d,_xlpm.k))</f>
        <v>0</v>
      </c>
      <c r="D5029" s="1">
        <f>_xlfn.LET(_xlpm.d,$G5029,_xlpm.k,_xlfn.CONCAT(LEFT(TRIM(D$1),1),"*"),COUNTIF(_xlpm.d,_xlpm.k))</f>
        <v>0</v>
      </c>
      <c r="E5029" s="1">
        <f>LOG(F5029+1,10)</f>
        <v>0.47712125471966244</v>
      </c>
      <c r="F5029" s="7">
        <v>2</v>
      </c>
      <c r="G5029" s="9" t="s">
        <v>1036</v>
      </c>
      <c r="H5029" s="4">
        <f>F5029/freq.sum.r6e</f>
        <v>9.9403578528827041E-5</v>
      </c>
      <c r="I5029" s="1" t="str">
        <f>_xlfn.LET(_xlpm.sep,":",_xlpm.w,$G5029,LEFT(_xlpm.w,FIND(_xlpm.sep,_xlpm.w)-1))</f>
        <v>fɔ</v>
      </c>
      <c r="J5029" s="1" t="str">
        <f>_xlfn.LET(_xlpm.sep,":",_xlpm.w,$G5029,RIGHT(_xlpm.w,LEN(_xlpm.w)-FIND(_xlpm.sep,_xlpm.w)))</f>
        <v>ffogh</v>
      </c>
      <c r="K5029" s="10">
        <f>_xlfn.LET(_xlpm.w,I5029,LEN(_xlpm.w))</f>
        <v>2</v>
      </c>
      <c r="L5029" s="10">
        <f>_xlfn.LET(_xlpm.w,J5029,LEN(_xlpm.w))</f>
        <v>5</v>
      </c>
      <c r="M5029" s="10">
        <f>_xlfn.LET(_xlpm.a,K5029,_xlpm.b,L5029,MAX(_xlpm.a,_xlpm.b))</f>
        <v>5</v>
      </c>
      <c r="N5029" s="10">
        <f>_xlfn.LET(_xlpm.d,(K5029,L5029),MAX(_xlpm.d)-MIN(_xlpm.d))</f>
        <v>3</v>
      </c>
      <c r="O5029" s="1" t="str">
        <f>_xlfn.LET(_xlpm.sep,":",_xlpm.w,$G5029,_xlfn.CONCAT("~",RIGHT(_xlpm.w,LEN(_xlpm.w)-FIND(_xlpm.sep,_xlpm.w)),"~"))</f>
        <v>~ffogh~</v>
      </c>
      <c r="P5029" s="1" t="str">
        <f>_xlfn.LET(_xlpm.sep,":",_xlpm.w,$G5029,_xlfn.CONCAT("[",LEFT(_xlpm.w,FIND(_xlpm.sep,_xlpm.w)-1),"]"))</f>
        <v>[fɔ]</v>
      </c>
      <c r="Q5029" s="14" cm="1">
        <f t="array" ref="Q5029">SUM(_xlfn._xlws.FILTER($H$2:$H$7117,_xlfn.MAP($O$2:$O$7117,_xlfn.LAMBDA(_xlpm.x,_xlpm.x=$O5029))))</f>
        <v>9.9403578528827041E-5</v>
      </c>
      <c r="R5029" s="14">
        <f>$H5029/Q5029</f>
        <v>1</v>
      </c>
      <c r="S5029" s="14" cm="1">
        <f t="array" ref="S5029">SUM(_xlfn._xlws.FILTER($H$2:$H$7117,_xlfn.MAP($P$2:$P$7117,_xlfn.LAMBDA(_xlpm.x,_xlpm.x=$P5029))))</f>
        <v>7.4552683896620276E-4</v>
      </c>
      <c r="T5029" s="14">
        <f>$H5029/S5029</f>
        <v>0.13333333333333333</v>
      </c>
      <c r="U5029" s="14">
        <f>_xlfn.LET(_xlpm.freq,F5029,_xlpm.size,M5029+1,_xlpm.F,V5029,LOG(1+_xlpm.freq)*LOG(1+_xlpm.size)*_xlpm.F)</f>
        <v>9.4873938167701108E-2</v>
      </c>
      <c r="V5029" s="14">
        <f>_xlfn.LET(_xlpm.a,T5029,_xlpm.b,R5029,2*_xlpm.a*_xlpm.b/(_xlpm.a+_xlpm.b))</f>
        <v>0.23529411764705882</v>
      </c>
      <c r="W5029" s="14">
        <f>_xlfn.LET(_xlpm.p,R5029,_xlpm.q,T5029,LOG(_xlpm.p/_xlpm.q))</f>
        <v>0.87506126339170009</v>
      </c>
      <c r="X5029" s="2"/>
    </row>
    <row r="5030" spans="1:24">
      <c r="A5030" s="1" t="str">
        <f>_xlfn.LET(_xlpm.sep," : ",CONCATENATE(O5030,_xlpm.sep,P5030))</f>
        <v>~paugh~ : [pɔ]</v>
      </c>
      <c r="B5030" s="1">
        <f>_xlfn.LET(_xlpm.d,$G5030,_xlpm.k,_xlfn.CONCAT(LEFT(TRIM(B$1),1),"*"),COUNTIF(_xlpm.d,_xlpm.k))</f>
        <v>0</v>
      </c>
      <c r="C5030" s="1">
        <f>_xlfn.LET(_xlpm.d,$G5030,_xlpm.k,_xlfn.CONCAT(LEFT(TRIM(C$1),1),"*"),COUNTIF(_xlpm.d,_xlpm.k))</f>
        <v>0</v>
      </c>
      <c r="D5030" s="1">
        <f>_xlfn.LET(_xlpm.d,$G5030,_xlpm.k,_xlfn.CONCAT(LEFT(TRIM(D$1),1),"*"),COUNTIF(_xlpm.d,_xlpm.k))</f>
        <v>0</v>
      </c>
      <c r="E5030" s="1">
        <f>LOG(F5030+1,10)</f>
        <v>0.47712125471966244</v>
      </c>
      <c r="F5030" s="7">
        <v>2</v>
      </c>
      <c r="G5030" s="9" t="s">
        <v>3717</v>
      </c>
      <c r="H5030" s="4">
        <f>F5030/freq.sum.r6e</f>
        <v>9.9403578528827041E-5</v>
      </c>
      <c r="I5030" s="4" t="str">
        <f>_xlfn.LET(_xlpm.sep,":",_xlpm.w,$G5030,LEFT(_xlpm.w,FIND(_xlpm.sep,_xlpm.w)-1))</f>
        <v>pɔ</v>
      </c>
      <c r="J5030" s="4" t="str">
        <f>_xlfn.LET(_xlpm.sep,":",_xlpm.w,$G5030,RIGHT(_xlpm.w,LEN(_xlpm.w)-FIND(_xlpm.sep,_xlpm.w)))</f>
        <v>paugh</v>
      </c>
      <c r="K5030" s="10">
        <f>_xlfn.LET(_xlpm.w,I5030,LEN(_xlpm.w))</f>
        <v>2</v>
      </c>
      <c r="L5030" s="10">
        <f>_xlfn.LET(_xlpm.w,J5030,LEN(_xlpm.w))</f>
        <v>5</v>
      </c>
      <c r="M5030" s="10">
        <f>_xlfn.LET(_xlpm.a,K5030,_xlpm.b,L5030,MAX(_xlpm.a,_xlpm.b))</f>
        <v>5</v>
      </c>
      <c r="N5030" s="10">
        <f>_xlfn.LET(_xlpm.d,(K5030,L5030),MAX(_xlpm.d)-MIN(_xlpm.d))</f>
        <v>3</v>
      </c>
      <c r="O5030" s="1" t="str">
        <f>_xlfn.LET(_xlpm.sep,":",_xlpm.w,$G5030,_xlfn.CONCAT("~",RIGHT(_xlpm.w,LEN(_xlpm.w)-FIND(_xlpm.sep,_xlpm.w)),"~"))</f>
        <v>~paugh~</v>
      </c>
      <c r="P5030" s="1" t="str">
        <f>_xlfn.LET(_xlpm.sep,":",_xlpm.w,$G5030,_xlfn.CONCAT("[",LEFT(_xlpm.w,FIND(_xlpm.sep,_xlpm.w)-1),"]"))</f>
        <v>[pɔ]</v>
      </c>
      <c r="Q5030" s="14" cm="1">
        <f t="array" ref="Q5030">SUM(_xlfn._xlws.FILTER($H$2:$H$7109,_xlfn.MAP($O$2:$O$7109,_xlfn.LAMBDA(_xlpm.x,_xlpm.x=$O5030))))</f>
        <v>9.9403578528827041E-5</v>
      </c>
      <c r="R5030" s="14">
        <f>$H5030/Q5030</f>
        <v>1</v>
      </c>
      <c r="S5030" s="14" cm="1">
        <f t="array" ref="S5030">SUM(_xlfn._xlws.FILTER($H$2:$H$7109,_xlfn.MAP($P$2:$P$7109,_xlfn.LAMBDA(_xlpm.x,_xlpm.x=$P5030))))</f>
        <v>7.4552683896620276E-4</v>
      </c>
      <c r="T5030" s="14">
        <f>$H5030/S5030</f>
        <v>0.13333333333333333</v>
      </c>
      <c r="U5030" s="14">
        <f>_xlfn.LET(_xlpm.freq,F5030,_xlpm.size,M5030+1,_xlpm.F,V5030,LOG(1+_xlpm.freq)*LOG(1+_xlpm.size)*_xlpm.F)</f>
        <v>9.4873938167701108E-2</v>
      </c>
      <c r="V5030" s="14">
        <f>_xlfn.LET(_xlpm.a,T5030,_xlpm.b,R5030,2*_xlpm.a*_xlpm.b/(_xlpm.a+_xlpm.b))</f>
        <v>0.23529411764705882</v>
      </c>
      <c r="W5030" s="14">
        <f>_xlfn.LET(_xlpm.p,R5030,_xlpm.q,T5030,LOG(_xlpm.p/_xlpm.q))</f>
        <v>0.87506126339170009</v>
      </c>
      <c r="X5030" s="2"/>
    </row>
    <row r="5031" spans="1:24">
      <c r="A5031" s="1" t="str">
        <f>_xlfn.LET(_xlpm.sep," : ",CONCATENATE(O5031,_xlpm.sep,P5031))</f>
        <v>~pawgh~ : [pɔ]</v>
      </c>
      <c r="B5031" s="1">
        <f>_xlfn.LET(_xlpm.d,$G5031,_xlpm.k,_xlfn.CONCAT(LEFT(TRIM(B$1),1),"*"),COUNTIF(_xlpm.d,_xlpm.k))</f>
        <v>0</v>
      </c>
      <c r="C5031" s="1">
        <f>_xlfn.LET(_xlpm.d,$G5031,_xlpm.k,_xlfn.CONCAT(LEFT(TRIM(C$1),1),"*"),COUNTIF(_xlpm.d,_xlpm.k))</f>
        <v>0</v>
      </c>
      <c r="D5031" s="1">
        <f>_xlfn.LET(_xlpm.d,$G5031,_xlpm.k,_xlfn.CONCAT(LEFT(TRIM(D$1),1),"*"),COUNTIF(_xlpm.d,_xlpm.k))</f>
        <v>0</v>
      </c>
      <c r="E5031" s="1">
        <f>LOG(F5031+1,10)</f>
        <v>0.47712125471966244</v>
      </c>
      <c r="F5031" s="7">
        <v>2</v>
      </c>
      <c r="G5031" s="9" t="s">
        <v>3720</v>
      </c>
      <c r="H5031" s="4">
        <f>F5031/freq.sum.r6e</f>
        <v>9.9403578528827041E-5</v>
      </c>
      <c r="I5031" s="4" t="str">
        <f>_xlfn.LET(_xlpm.sep,":",_xlpm.w,$G5031,LEFT(_xlpm.w,FIND(_xlpm.sep,_xlpm.w)-1))</f>
        <v>pɔ</v>
      </c>
      <c r="J5031" s="4" t="str">
        <f>_xlfn.LET(_xlpm.sep,":",_xlpm.w,$G5031,RIGHT(_xlpm.w,LEN(_xlpm.w)-FIND(_xlpm.sep,_xlpm.w)))</f>
        <v>pawgh</v>
      </c>
      <c r="K5031" s="10">
        <f>_xlfn.LET(_xlpm.w,I5031,LEN(_xlpm.w))</f>
        <v>2</v>
      </c>
      <c r="L5031" s="10">
        <f>_xlfn.LET(_xlpm.w,J5031,LEN(_xlpm.w))</f>
        <v>5</v>
      </c>
      <c r="M5031" s="10">
        <f>_xlfn.LET(_xlpm.a,K5031,_xlpm.b,L5031,MAX(_xlpm.a,_xlpm.b))</f>
        <v>5</v>
      </c>
      <c r="N5031" s="10">
        <f>_xlfn.LET(_xlpm.d,(K5031,L5031),MAX(_xlpm.d)-MIN(_xlpm.d))</f>
        <v>3</v>
      </c>
      <c r="O5031" s="1" t="str">
        <f>_xlfn.LET(_xlpm.sep,":",_xlpm.w,$G5031,_xlfn.CONCAT("~",RIGHT(_xlpm.w,LEN(_xlpm.w)-FIND(_xlpm.sep,_xlpm.w)),"~"))</f>
        <v>~pawgh~</v>
      </c>
      <c r="P5031" s="1" t="str">
        <f>_xlfn.LET(_xlpm.sep,":",_xlpm.w,$G5031,_xlfn.CONCAT("[",LEFT(_xlpm.w,FIND(_xlpm.sep,_xlpm.w)-1),"]"))</f>
        <v>[pɔ]</v>
      </c>
      <c r="Q5031" s="14" cm="1">
        <f t="array" ref="Q5031">SUM(_xlfn._xlws.FILTER($H$2:$H$7109,_xlfn.MAP($O$2:$O$7109,_xlfn.LAMBDA(_xlpm.x,_xlpm.x=$O5031))))</f>
        <v>9.9403578528827041E-5</v>
      </c>
      <c r="R5031" s="14">
        <f>$H5031/Q5031</f>
        <v>1</v>
      </c>
      <c r="S5031" s="14" cm="1">
        <f t="array" ref="S5031">SUM(_xlfn._xlws.FILTER($H$2:$H$7109,_xlfn.MAP($P$2:$P$7109,_xlfn.LAMBDA(_xlpm.x,_xlpm.x=$P5031))))</f>
        <v>7.4552683896620276E-4</v>
      </c>
      <c r="T5031" s="14">
        <f>$H5031/S5031</f>
        <v>0.13333333333333333</v>
      </c>
      <c r="U5031" s="14">
        <f>_xlfn.LET(_xlpm.freq,F5031,_xlpm.size,M5031+1,_xlpm.F,V5031,LOG(1+_xlpm.freq)*LOG(1+_xlpm.size)*_xlpm.F)</f>
        <v>9.4873938167701108E-2</v>
      </c>
      <c r="V5031" s="14">
        <f>_xlfn.LET(_xlpm.a,T5031,_xlpm.b,R5031,2*_xlpm.a*_xlpm.b/(_xlpm.a+_xlpm.b))</f>
        <v>0.23529411764705882</v>
      </c>
      <c r="W5031" s="14">
        <f>_xlfn.LET(_xlpm.p,R5031,_xlpm.q,T5031,LOG(_xlpm.p/_xlpm.q))</f>
        <v>0.87506126339170009</v>
      </c>
      <c r="X5031" s="2"/>
    </row>
    <row r="5032" spans="1:24">
      <c r="A5032" s="1" t="str">
        <f>_xlfn.LET(_xlpm.sep," : ",CONCATENATE(O5032,_xlpm.sep,P5032))</f>
        <v>~ntior~ : [ntʃə]</v>
      </c>
      <c r="B5032" s="1">
        <f>_xlfn.LET(_xlpm.d,$G5032,_xlpm.k,_xlfn.CONCAT(LEFT(TRIM(B$1),1),"*"),COUNTIF(_xlpm.d,_xlpm.k))</f>
        <v>0</v>
      </c>
      <c r="C5032" s="1">
        <f>_xlfn.LET(_xlpm.d,$G5032,_xlpm.k,_xlfn.CONCAT(LEFT(TRIM(C$1),1),"*"),COUNTIF(_xlpm.d,_xlpm.k))</f>
        <v>0</v>
      </c>
      <c r="D5032" s="1">
        <f>_xlfn.LET(_xlpm.d,$G5032,_xlpm.k,_xlfn.CONCAT(LEFT(TRIM(D$1),1),"*"),COUNTIF(_xlpm.d,_xlpm.k))</f>
        <v>1</v>
      </c>
      <c r="E5032" s="1">
        <f>LOG(F5032+1,10)</f>
        <v>0.30102999566398114</v>
      </c>
      <c r="F5032" s="7">
        <v>1</v>
      </c>
      <c r="G5032" s="9" t="s">
        <v>3247</v>
      </c>
      <c r="H5032" s="4">
        <f>F5032/freq.sum.r6e</f>
        <v>4.9701789264413521E-5</v>
      </c>
      <c r="I5032" s="4" t="str">
        <f>_xlfn.LET(_xlpm.sep,":",_xlpm.w,$G5032,LEFT(_xlpm.w,FIND(_xlpm.sep,_xlpm.w)-1))</f>
        <v>ntʃə</v>
      </c>
      <c r="J5032" s="4" t="str">
        <f>_xlfn.LET(_xlpm.sep,":",_xlpm.w,$G5032,RIGHT(_xlpm.w,LEN(_xlpm.w)-FIND(_xlpm.sep,_xlpm.w)))</f>
        <v>ntior</v>
      </c>
      <c r="K5032" s="10">
        <f>_xlfn.LET(_xlpm.w,I5032,LEN(_xlpm.w))</f>
        <v>4</v>
      </c>
      <c r="L5032" s="10">
        <f>_xlfn.LET(_xlpm.w,J5032,LEN(_xlpm.w))</f>
        <v>5</v>
      </c>
      <c r="M5032" s="10">
        <f>_xlfn.LET(_xlpm.a,K5032,_xlpm.b,L5032,MAX(_xlpm.a,_xlpm.b))</f>
        <v>5</v>
      </c>
      <c r="N5032" s="10">
        <f>_xlfn.LET(_xlpm.d,(K5032,L5032),MAX(_xlpm.d)-MIN(_xlpm.d))</f>
        <v>1</v>
      </c>
      <c r="O5032" s="1" t="str">
        <f>_xlfn.LET(_xlpm.sep,":",_xlpm.w,$G5032,_xlfn.CONCAT("~",RIGHT(_xlpm.w,LEN(_xlpm.w)-FIND(_xlpm.sep,_xlpm.w)),"~"))</f>
        <v>~ntior~</v>
      </c>
      <c r="P5032" s="1" t="str">
        <f>_xlfn.LET(_xlpm.sep,":",_xlpm.w,$G5032,_xlfn.CONCAT("[",LEFT(_xlpm.w,FIND(_xlpm.sep,_xlpm.w)-1),"]"))</f>
        <v>[ntʃə]</v>
      </c>
      <c r="Q5032" s="14" cm="1">
        <f t="array" ref="Q5032">SUM(_xlfn._xlws.FILTER($H$2:$H$7109,_xlfn.MAP($O$2:$O$7109,_xlfn.LAMBDA(_xlpm.x,_xlpm.x=$O5032))))</f>
        <v>9.9403578528827041E-5</v>
      </c>
      <c r="R5032" s="14">
        <f>$H5032/Q5032</f>
        <v>0.5</v>
      </c>
      <c r="S5032" s="14" cm="1">
        <f t="array" ref="S5032">SUM(_xlfn._xlws.FILTER($H$2:$H$7109,_xlfn.MAP($P$2:$P$7109,_xlfn.LAMBDA(_xlpm.x,_xlpm.x=$P5032))))</f>
        <v>7.4552683896620309E-4</v>
      </c>
      <c r="T5032" s="14">
        <f>$H5032/S5032</f>
        <v>6.6666666666666638E-2</v>
      </c>
      <c r="U5032" s="14">
        <f>_xlfn.LET(_xlpm.freq,F5032,_xlpm.size,M5032+1,_xlpm.F,V5032,LOG(1+_xlpm.freq)*LOG(1+_xlpm.size)*_xlpm.F)</f>
        <v>2.9929395214250663E-2</v>
      </c>
      <c r="V5032" s="14">
        <f>_xlfn.LET(_xlpm.a,T5032,_xlpm.b,R5032,2*_xlpm.a*_xlpm.b/(_xlpm.a+_xlpm.b))</f>
        <v>0.11764705882352937</v>
      </c>
      <c r="W5032" s="14">
        <f>_xlfn.LET(_xlpm.p,R5032,_xlpm.q,T5032,LOG(_xlpm.p/_xlpm.q))</f>
        <v>0.87506126339170021</v>
      </c>
      <c r="X5032" s="2"/>
    </row>
    <row r="5033" spans="1:24">
      <c r="A5033" s="1" t="str">
        <f>_xlfn.LET(_xlpm.sep," : ",CONCATENATE(O5033,_xlpm.sep,P5033))</f>
        <v>~ntiox~ : [ntʃə]</v>
      </c>
      <c r="B5033" s="1">
        <f>_xlfn.LET(_xlpm.d,$G5033,_xlpm.k,_xlfn.CONCAT(LEFT(TRIM(B$1),1),"*"),COUNTIF(_xlpm.d,_xlpm.k))</f>
        <v>0</v>
      </c>
      <c r="C5033" s="1">
        <f>_xlfn.LET(_xlpm.d,$G5033,_xlpm.k,_xlfn.CONCAT(LEFT(TRIM(C$1),1),"*"),COUNTIF(_xlpm.d,_xlpm.k))</f>
        <v>0</v>
      </c>
      <c r="D5033" s="1">
        <f>_xlfn.LET(_xlpm.d,$G5033,_xlpm.k,_xlfn.CONCAT(LEFT(TRIM(D$1),1),"*"),COUNTIF(_xlpm.d,_xlpm.k))</f>
        <v>1</v>
      </c>
      <c r="E5033" s="1">
        <f>LOG(F5033+1,10)</f>
        <v>0.30102999566398114</v>
      </c>
      <c r="F5033" s="7">
        <v>1</v>
      </c>
      <c r="G5033" s="9" t="s">
        <v>3249</v>
      </c>
      <c r="H5033" s="4">
        <f>F5033/freq.sum.r6e</f>
        <v>4.9701789264413521E-5</v>
      </c>
      <c r="I5033" s="4" t="str">
        <f>_xlfn.LET(_xlpm.sep,":",_xlpm.w,$G5033,LEFT(_xlpm.w,FIND(_xlpm.sep,_xlpm.w)-1))</f>
        <v>ntʃə</v>
      </c>
      <c r="J5033" s="4" t="str">
        <f>_xlfn.LET(_xlpm.sep,":",_xlpm.w,$G5033,RIGHT(_xlpm.w,LEN(_xlpm.w)-FIND(_xlpm.sep,_xlpm.w)))</f>
        <v>ntiox</v>
      </c>
      <c r="K5033" s="10">
        <f>_xlfn.LET(_xlpm.w,I5033,LEN(_xlpm.w))</f>
        <v>4</v>
      </c>
      <c r="L5033" s="10">
        <f>_xlfn.LET(_xlpm.w,J5033,LEN(_xlpm.w))</f>
        <v>5</v>
      </c>
      <c r="M5033" s="10">
        <f>_xlfn.LET(_xlpm.a,K5033,_xlpm.b,L5033,MAX(_xlpm.a,_xlpm.b))</f>
        <v>5</v>
      </c>
      <c r="N5033" s="10">
        <f>_xlfn.LET(_xlpm.d,(K5033,L5033),MAX(_xlpm.d)-MIN(_xlpm.d))</f>
        <v>1</v>
      </c>
      <c r="O5033" s="1" t="str">
        <f>_xlfn.LET(_xlpm.sep,":",_xlpm.w,$G5033,_xlfn.CONCAT("~",RIGHT(_xlpm.w,LEN(_xlpm.w)-FIND(_xlpm.sep,_xlpm.w)),"~"))</f>
        <v>~ntiox~</v>
      </c>
      <c r="P5033" s="1" t="str">
        <f>_xlfn.LET(_xlpm.sep,":",_xlpm.w,$G5033,_xlfn.CONCAT("[",LEFT(_xlpm.w,FIND(_xlpm.sep,_xlpm.w)-1),"]"))</f>
        <v>[ntʃə]</v>
      </c>
      <c r="Q5033" s="14" cm="1">
        <f t="array" ref="Q5033">SUM(_xlfn._xlws.FILTER($H$2:$H$7109,_xlfn.MAP($O$2:$O$7109,_xlfn.LAMBDA(_xlpm.x,_xlpm.x=$O5033))))</f>
        <v>9.9403578528827041E-5</v>
      </c>
      <c r="R5033" s="14">
        <f>$H5033/Q5033</f>
        <v>0.5</v>
      </c>
      <c r="S5033" s="14" cm="1">
        <f t="array" ref="S5033">SUM(_xlfn._xlws.FILTER($H$2:$H$7109,_xlfn.MAP($P$2:$P$7109,_xlfn.LAMBDA(_xlpm.x,_xlpm.x=$P5033))))</f>
        <v>7.4552683896620309E-4</v>
      </c>
      <c r="T5033" s="14">
        <f>$H5033/S5033</f>
        <v>6.6666666666666638E-2</v>
      </c>
      <c r="U5033" s="14">
        <f>_xlfn.LET(_xlpm.freq,F5033,_xlpm.size,M5033+1,_xlpm.F,V5033,LOG(1+_xlpm.freq)*LOG(1+_xlpm.size)*_xlpm.F)</f>
        <v>2.9929395214250663E-2</v>
      </c>
      <c r="V5033" s="14">
        <f>_xlfn.LET(_xlpm.a,T5033,_xlpm.b,R5033,2*_xlpm.a*_xlpm.b/(_xlpm.a+_xlpm.b))</f>
        <v>0.11764705882352937</v>
      </c>
      <c r="W5033" s="14">
        <f>_xlfn.LET(_xlpm.p,R5033,_xlpm.q,T5033,LOG(_xlpm.p/_xlpm.q))</f>
        <v>0.87506126339170021</v>
      </c>
      <c r="X5033" s="2"/>
    </row>
    <row r="5034" spans="1:24">
      <c r="A5034" s="1" t="str">
        <f>_xlfn.LET(_xlpm.sep," : ",CONCATENATE(O5034,_xlpm.sep,P5034))</f>
        <v>~lowgh~ : [loʊ]</v>
      </c>
      <c r="B5034" s="1">
        <f>_xlfn.LET(_xlpm.d,$G5034,_xlpm.k,_xlfn.CONCAT(LEFT(TRIM(B$1),1),"*"),COUNTIF(_xlpm.d,_xlpm.k))</f>
        <v>0</v>
      </c>
      <c r="C5034" s="1">
        <f>_xlfn.LET(_xlpm.d,$G5034,_xlpm.k,_xlfn.CONCAT(LEFT(TRIM(C$1),1),"*"),COUNTIF(_xlpm.d,_xlpm.k))</f>
        <v>0</v>
      </c>
      <c r="D5034" s="1">
        <f>_xlfn.LET(_xlpm.d,$G5034,_xlpm.k,_xlfn.CONCAT(LEFT(TRIM(D$1),1),"*"),COUNTIF(_xlpm.d,_xlpm.k))</f>
        <v>0</v>
      </c>
      <c r="E5034" s="1">
        <f>LOG(F5034+1,10)</f>
        <v>0.30102999566398114</v>
      </c>
      <c r="F5034" s="7">
        <v>1</v>
      </c>
      <c r="G5034" s="9" t="s">
        <v>2165</v>
      </c>
      <c r="H5034" s="4">
        <f>F5034/freq.sum.r6e</f>
        <v>4.9701789264413521E-5</v>
      </c>
      <c r="I5034" s="1" t="str">
        <f>_xlfn.LET(_xlpm.sep,":",_xlpm.w,$G5034,LEFT(_xlpm.w,FIND(_xlpm.sep,_xlpm.w)-1))</f>
        <v>loʊ</v>
      </c>
      <c r="J5034" s="1" t="str">
        <f>_xlfn.LET(_xlpm.sep,":",_xlpm.w,$G5034,RIGHT(_xlpm.w,LEN(_xlpm.w)-FIND(_xlpm.sep,_xlpm.w)))</f>
        <v>lowgh</v>
      </c>
      <c r="K5034" s="10">
        <f>_xlfn.LET(_xlpm.w,I5034,LEN(_xlpm.w))</f>
        <v>3</v>
      </c>
      <c r="L5034" s="10">
        <f>_xlfn.LET(_xlpm.w,J5034,LEN(_xlpm.w))</f>
        <v>5</v>
      </c>
      <c r="M5034" s="10">
        <f>_xlfn.LET(_xlpm.a,K5034,_xlpm.b,L5034,MAX(_xlpm.a,_xlpm.b))</f>
        <v>5</v>
      </c>
      <c r="N5034" s="10">
        <f>_xlfn.LET(_xlpm.d,(K5034,L5034),MAX(_xlpm.d)-MIN(_xlpm.d))</f>
        <v>2</v>
      </c>
      <c r="O5034" s="1" t="str">
        <f>_xlfn.LET(_xlpm.sep,":",_xlpm.w,$G5034,_xlfn.CONCAT("~",RIGHT(_xlpm.w,LEN(_xlpm.w)-FIND(_xlpm.sep,_xlpm.w)),"~"))</f>
        <v>~lowgh~</v>
      </c>
      <c r="P5034" s="1" t="str">
        <f>_xlfn.LET(_xlpm.sep,":",_xlpm.w,$G5034,_xlfn.CONCAT("[",LEFT(_xlpm.w,FIND(_xlpm.sep,_xlpm.w)-1),"]"))</f>
        <v>[loʊ]</v>
      </c>
      <c r="Q5034" s="14" cm="1">
        <f t="array" ref="Q5034">SUM(_xlfn._xlws.FILTER($H$2:$H$7117,_xlfn.MAP($O$2:$O$7117,_xlfn.LAMBDA(_xlpm.x,_xlpm.x=$O5034))))</f>
        <v>1.4910536779324057E-4</v>
      </c>
      <c r="R5034" s="14">
        <f>$H5034/Q5034</f>
        <v>0.33333333333333331</v>
      </c>
      <c r="S5034" s="14" cm="1">
        <f t="array" ref="S5034">SUM(_xlfn._xlws.FILTER($H$2:$H$7117,_xlfn.MAP($P$2:$P$7117,_xlfn.LAMBDA(_xlpm.x,_xlpm.x=$P5034))))</f>
        <v>1.1928429423459243E-3</v>
      </c>
      <c r="T5034" s="14">
        <f>$H5034/S5034</f>
        <v>4.1666666666666671E-2</v>
      </c>
      <c r="U5034" s="14">
        <f>_xlfn.LET(_xlpm.freq,F5034,_xlpm.size,M5034+1,_xlpm.F,V5034,LOG(1+_xlpm.freq)*LOG(1+_xlpm.size)*_xlpm.F)</f>
        <v>1.8844434023787465E-2</v>
      </c>
      <c r="V5034" s="14">
        <f>_xlfn.LET(_xlpm.a,T5034,_xlpm.b,R5034,2*_xlpm.a*_xlpm.b/(_xlpm.a+_xlpm.b))</f>
        <v>7.4074074074074084E-2</v>
      </c>
      <c r="W5034" s="14">
        <f>_xlfn.LET(_xlpm.p,R5034,_xlpm.q,T5034,LOG(_xlpm.p/_xlpm.q))</f>
        <v>0.90308998699194354</v>
      </c>
      <c r="X5034" s="2"/>
    </row>
    <row r="5035" spans="1:24">
      <c r="A5035" s="1" t="str">
        <f>_xlfn.LET(_xlpm.sep," : ",CONCATENATE(O5035,_xlpm.sep,P5035))</f>
        <v>~cherr~ : [tʃɛ]</v>
      </c>
      <c r="B5035" s="1">
        <f>_xlfn.LET(_xlpm.d,$G5035,_xlpm.k,_xlfn.CONCAT(LEFT(TRIM(B$1),1),"*"),COUNTIF(_xlpm.d,_xlpm.k))</f>
        <v>0</v>
      </c>
      <c r="C5035" s="1">
        <f>_xlfn.LET(_xlpm.d,$G5035,_xlpm.k,_xlfn.CONCAT(LEFT(TRIM(C$1),1),"*"),COUNTIF(_xlpm.d,_xlpm.k))</f>
        <v>0</v>
      </c>
      <c r="D5035" s="1">
        <f>_xlfn.LET(_xlpm.d,$G5035,_xlpm.k,_xlfn.CONCAT(LEFT(TRIM(D$1),1),"*"),COUNTIF(_xlpm.d,_xlpm.k))</f>
        <v>0</v>
      </c>
      <c r="E5035" s="1">
        <f>LOG(F5035+1,10)</f>
        <v>0.30102999566398114</v>
      </c>
      <c r="F5035" s="7">
        <v>1</v>
      </c>
      <c r="G5035" s="9" t="s">
        <v>4985</v>
      </c>
      <c r="H5035" s="4">
        <f>F5035/freq.sum.r6e</f>
        <v>4.9701789264413521E-5</v>
      </c>
      <c r="I5035" s="1" t="str">
        <f>_xlfn.LET(_xlpm.sep,":",_xlpm.w,$G5035,LEFT(_xlpm.w,FIND(_xlpm.sep,_xlpm.w)-1))</f>
        <v>tʃɛ</v>
      </c>
      <c r="J5035" s="1" t="str">
        <f>_xlfn.LET(_xlpm.sep,":",_xlpm.w,$G5035,RIGHT(_xlpm.w,LEN(_xlpm.w)-FIND(_xlpm.sep,_xlpm.w)))</f>
        <v>cherr</v>
      </c>
      <c r="K5035" s="10">
        <f>_xlfn.LET(_xlpm.w,I5035,LEN(_xlpm.w))</f>
        <v>3</v>
      </c>
      <c r="L5035" s="10">
        <f>_xlfn.LET(_xlpm.w,J5035,LEN(_xlpm.w))</f>
        <v>5</v>
      </c>
      <c r="M5035" s="10">
        <f>_xlfn.LET(_xlpm.a,K5035,_xlpm.b,L5035,MAX(_xlpm.a,_xlpm.b))</f>
        <v>5</v>
      </c>
      <c r="N5035" s="10">
        <f>_xlfn.LET(_xlpm.d,(K5035,L5035),MAX(_xlpm.d)-MIN(_xlpm.d))</f>
        <v>2</v>
      </c>
      <c r="O5035" s="1" t="str">
        <f>_xlfn.LET(_xlpm.sep,":",_xlpm.w,$G5035,_xlfn.CONCAT("~",RIGHT(_xlpm.w,LEN(_xlpm.w)-FIND(_xlpm.sep,_xlpm.w)),"~"))</f>
        <v>~cherr~</v>
      </c>
      <c r="P5035" s="1" t="str">
        <f>_xlfn.LET(_xlpm.sep,":",_xlpm.w,$G5035,_xlfn.CONCAT("[",LEFT(_xlpm.w,FIND(_xlpm.sep,_xlpm.w)-1),"]"))</f>
        <v>[tʃɛ]</v>
      </c>
      <c r="Q5035" s="14" cm="1">
        <f t="array" ref="Q5035">SUM(_xlfn._xlws.FILTER($H$2:$H$7117,_xlfn.MAP($O$2:$O$7117,_xlfn.LAMBDA(_xlpm.x,_xlpm.x=$O5035))))</f>
        <v>9.9403578528827041E-5</v>
      </c>
      <c r="R5035" s="14">
        <f>$H5035/Q5035</f>
        <v>0.5</v>
      </c>
      <c r="S5035" s="14" cm="1">
        <f t="array" ref="S5035">SUM(_xlfn._xlws.FILTER($H$2:$H$7117,_xlfn.MAP($P$2:$P$7117,_xlfn.LAMBDA(_xlpm.x,_xlpm.x=$P5035))))</f>
        <v>7.9522862823061633E-4</v>
      </c>
      <c r="T5035" s="14">
        <f>$H5035/S5035</f>
        <v>6.25E-2</v>
      </c>
      <c r="U5035" s="14">
        <f>_xlfn.LET(_xlpm.freq,F5035,_xlpm.size,M5035+1,_xlpm.F,V5035,LOG(1+_xlpm.freq)*LOG(1+_xlpm.size)*_xlpm.F)</f>
        <v>2.8266651035681191E-2</v>
      </c>
      <c r="V5035" s="14">
        <f>_xlfn.LET(_xlpm.a,T5035,_xlpm.b,R5035,2*_xlpm.a*_xlpm.b/(_xlpm.a+_xlpm.b))</f>
        <v>0.1111111111111111</v>
      </c>
      <c r="W5035" s="14">
        <f>_xlfn.LET(_xlpm.p,R5035,_xlpm.q,T5035,LOG(_xlpm.p/_xlpm.q))</f>
        <v>0.90308998699194354</v>
      </c>
      <c r="X5035" s="2"/>
    </row>
    <row r="5036" spans="1:24">
      <c r="A5036" s="1" t="str">
        <f>_xlfn.LET(_xlpm.sep," : ",CONCATENATE(O5036,_xlpm.sep,P5036))</f>
        <v>~sserr~ : [zɛ]</v>
      </c>
      <c r="B5036" s="1">
        <f>_xlfn.LET(_xlpm.d,$G5036,_xlpm.k,_xlfn.CONCAT(LEFT(TRIM(B$1),1),"*"),COUNTIF(_xlpm.d,_xlpm.k))</f>
        <v>0</v>
      </c>
      <c r="C5036" s="1">
        <f>_xlfn.LET(_xlpm.d,$G5036,_xlpm.k,_xlfn.CONCAT(LEFT(TRIM(C$1),1),"*"),COUNTIF(_xlpm.d,_xlpm.k))</f>
        <v>0</v>
      </c>
      <c r="D5036" s="1">
        <f>_xlfn.LET(_xlpm.d,$G5036,_xlpm.k,_xlfn.CONCAT(LEFT(TRIM(D$1),1),"*"),COUNTIF(_xlpm.d,_xlpm.k))</f>
        <v>0</v>
      </c>
      <c r="E5036" s="1">
        <f>LOG(F5036+1,10)</f>
        <v>0.30102999566398114</v>
      </c>
      <c r="F5036" s="7">
        <v>1</v>
      </c>
      <c r="G5036" s="9" t="s">
        <v>5435</v>
      </c>
      <c r="H5036" s="4">
        <f>F5036/freq.sum.r6e</f>
        <v>4.9701789264413521E-5</v>
      </c>
      <c r="I5036" s="1" t="str">
        <f>_xlfn.LET(_xlpm.sep,":",_xlpm.w,$G5036,LEFT(_xlpm.w,FIND(_xlpm.sep,_xlpm.w)-1))</f>
        <v>zɛ</v>
      </c>
      <c r="J5036" s="1" t="str">
        <f>_xlfn.LET(_xlpm.sep,":",_xlpm.w,$G5036,RIGHT(_xlpm.w,LEN(_xlpm.w)-FIND(_xlpm.sep,_xlpm.w)))</f>
        <v>sserr</v>
      </c>
      <c r="K5036" s="10">
        <f>_xlfn.LET(_xlpm.w,I5036,LEN(_xlpm.w))</f>
        <v>2</v>
      </c>
      <c r="L5036" s="10">
        <f>_xlfn.LET(_xlpm.w,J5036,LEN(_xlpm.w))</f>
        <v>5</v>
      </c>
      <c r="M5036" s="10">
        <f>_xlfn.LET(_xlpm.a,K5036,_xlpm.b,L5036,MAX(_xlpm.a,_xlpm.b))</f>
        <v>5</v>
      </c>
      <c r="N5036" s="10">
        <f>_xlfn.LET(_xlpm.d,(K5036,L5036),MAX(_xlpm.d)-MIN(_xlpm.d))</f>
        <v>3</v>
      </c>
      <c r="O5036" s="1" t="str">
        <f>_xlfn.LET(_xlpm.sep,":",_xlpm.w,$G5036,_xlfn.CONCAT("~",RIGHT(_xlpm.w,LEN(_xlpm.w)-FIND(_xlpm.sep,_xlpm.w)),"~"))</f>
        <v>~sserr~</v>
      </c>
      <c r="P5036" s="1" t="str">
        <f>_xlfn.LET(_xlpm.sep,":",_xlpm.w,$G5036,_xlfn.CONCAT("[",LEFT(_xlpm.w,FIND(_xlpm.sep,_xlpm.w)-1),"]"))</f>
        <v>[zɛ]</v>
      </c>
      <c r="Q5036" s="14" cm="1">
        <f t="array" ref="Q5036">SUM(_xlfn._xlws.FILTER($H$2:$H$7117,_xlfn.MAP($O$2:$O$7117,_xlfn.LAMBDA(_xlpm.x,_xlpm.x=$O5036))))</f>
        <v>9.9403578528827041E-5</v>
      </c>
      <c r="R5036" s="14">
        <f>$H5036/Q5036</f>
        <v>0.5</v>
      </c>
      <c r="S5036" s="14" cm="1">
        <f t="array" ref="S5036">SUM(_xlfn._xlws.FILTER($H$2:$H$7117,_xlfn.MAP($P$2:$P$7117,_xlfn.LAMBDA(_xlpm.x,_xlpm.x=$P5036))))</f>
        <v>7.9522862823061633E-4</v>
      </c>
      <c r="T5036" s="14">
        <f>$H5036/S5036</f>
        <v>6.25E-2</v>
      </c>
      <c r="U5036" s="14">
        <f>_xlfn.LET(_xlpm.freq,F5036,_xlpm.size,M5036+1,_xlpm.F,V5036,LOG(1+_xlpm.freq)*LOG(1+_xlpm.size)*_xlpm.F)</f>
        <v>2.8266651035681191E-2</v>
      </c>
      <c r="V5036" s="14">
        <f>_xlfn.LET(_xlpm.a,T5036,_xlpm.b,R5036,2*_xlpm.a*_xlpm.b/(_xlpm.a+_xlpm.b))</f>
        <v>0.1111111111111111</v>
      </c>
      <c r="W5036" s="14">
        <f>_xlfn.LET(_xlpm.p,R5036,_xlpm.q,T5036,LOG(_xlpm.p/_xlpm.q))</f>
        <v>0.90308998699194354</v>
      </c>
      <c r="X5036" s="2"/>
    </row>
    <row r="5037" spans="1:24">
      <c r="A5037" s="1" t="str">
        <f>_xlfn.LET(_xlpm.sep," : ",CONCATENATE(O5037,_xlpm.sep,P5037))</f>
        <v>~therr~ : [ðɛ]</v>
      </c>
      <c r="B5037" s="1">
        <f>_xlfn.LET(_xlpm.d,$G5037,_xlpm.k,_xlfn.CONCAT(LEFT(TRIM(B$1),1),"*"),COUNTIF(_xlpm.d,_xlpm.k))</f>
        <v>0</v>
      </c>
      <c r="C5037" s="1">
        <f>_xlfn.LET(_xlpm.d,$G5037,_xlpm.k,_xlfn.CONCAT(LEFT(TRIM(C$1),1),"*"),COUNTIF(_xlpm.d,_xlpm.k))</f>
        <v>0</v>
      </c>
      <c r="D5037" s="1">
        <f>_xlfn.LET(_xlpm.d,$G5037,_xlpm.k,_xlfn.CONCAT(LEFT(TRIM(D$1),1),"*"),COUNTIF(_xlpm.d,_xlpm.k))</f>
        <v>0</v>
      </c>
      <c r="E5037" s="1">
        <f>LOG(F5037+1,10)</f>
        <v>0.30102999566398114</v>
      </c>
      <c r="F5037" s="7">
        <v>1</v>
      </c>
      <c r="G5037" s="9" t="s">
        <v>5516</v>
      </c>
      <c r="H5037" s="4">
        <f>F5037/freq.sum.r6e</f>
        <v>4.9701789264413521E-5</v>
      </c>
      <c r="I5037" s="1" t="str">
        <f>_xlfn.LET(_xlpm.sep,":",_xlpm.w,$G5037,LEFT(_xlpm.w,FIND(_xlpm.sep,_xlpm.w)-1))</f>
        <v>ðɛ</v>
      </c>
      <c r="J5037" s="1" t="str">
        <f>_xlfn.LET(_xlpm.sep,":",_xlpm.w,$G5037,RIGHT(_xlpm.w,LEN(_xlpm.w)-FIND(_xlpm.sep,_xlpm.w)))</f>
        <v>therr</v>
      </c>
      <c r="K5037" s="10">
        <f>_xlfn.LET(_xlpm.w,I5037,LEN(_xlpm.w))</f>
        <v>2</v>
      </c>
      <c r="L5037" s="10">
        <f>_xlfn.LET(_xlpm.w,J5037,LEN(_xlpm.w))</f>
        <v>5</v>
      </c>
      <c r="M5037" s="10">
        <f>_xlfn.LET(_xlpm.a,K5037,_xlpm.b,L5037,MAX(_xlpm.a,_xlpm.b))</f>
        <v>5</v>
      </c>
      <c r="N5037" s="10">
        <f>_xlfn.LET(_xlpm.d,(K5037,L5037),MAX(_xlpm.d)-MIN(_xlpm.d))</f>
        <v>3</v>
      </c>
      <c r="O5037" s="1" t="str">
        <f>_xlfn.LET(_xlpm.sep,":",_xlpm.w,$G5037,_xlfn.CONCAT("~",RIGHT(_xlpm.w,LEN(_xlpm.w)-FIND(_xlpm.sep,_xlpm.w)),"~"))</f>
        <v>~therr~</v>
      </c>
      <c r="P5037" s="1" t="str">
        <f>_xlfn.LET(_xlpm.sep,":",_xlpm.w,$G5037,_xlfn.CONCAT("[",LEFT(_xlpm.w,FIND(_xlpm.sep,_xlpm.w)-1),"]"))</f>
        <v>[ðɛ]</v>
      </c>
      <c r="Q5037" s="14" cm="1">
        <f t="array" ref="Q5037">SUM(_xlfn._xlws.FILTER($H$2:$H$7117,_xlfn.MAP($O$2:$O$7117,_xlfn.LAMBDA(_xlpm.x,_xlpm.x=$O5037))))</f>
        <v>9.9403578528827041E-5</v>
      </c>
      <c r="R5037" s="14">
        <f>$H5037/Q5037</f>
        <v>0.5</v>
      </c>
      <c r="S5037" s="14" cm="1">
        <f t="array" ref="S5037">SUM(_xlfn._xlws.FILTER($H$2:$H$7117,_xlfn.MAP($P$2:$P$7117,_xlfn.LAMBDA(_xlpm.x,_xlpm.x=$P5037))))</f>
        <v>7.9522862823061633E-4</v>
      </c>
      <c r="T5037" s="14">
        <f>$H5037/S5037</f>
        <v>6.25E-2</v>
      </c>
      <c r="U5037" s="14">
        <f>_xlfn.LET(_xlpm.freq,F5037,_xlpm.size,M5037+1,_xlpm.F,V5037,LOG(1+_xlpm.freq)*LOG(1+_xlpm.size)*_xlpm.F)</f>
        <v>2.8266651035681191E-2</v>
      </c>
      <c r="V5037" s="14">
        <f>_xlfn.LET(_xlpm.a,T5037,_xlpm.b,R5037,2*_xlpm.a*_xlpm.b/(_xlpm.a+_xlpm.b))</f>
        <v>0.1111111111111111</v>
      </c>
      <c r="W5037" s="14">
        <f>_xlfn.LET(_xlpm.p,R5037,_xlpm.q,T5037,LOG(_xlpm.p/_xlpm.q))</f>
        <v>0.90308998699194354</v>
      </c>
      <c r="X5037" s="2"/>
    </row>
    <row r="5038" spans="1:24">
      <c r="A5038" s="1" t="str">
        <f>_xlfn.LET(_xlpm.sep," : ",CONCATENATE(O5038,_xlpm.sep,P5038))</f>
        <v>~mptyh~ : [mptɪ]</v>
      </c>
      <c r="B5038" s="1">
        <f>_xlfn.LET(_xlpm.d,$G5038,_xlpm.k,_xlfn.CONCAT(LEFT(TRIM(B$1),1),"*"),COUNTIF(_xlpm.d,_xlpm.k))</f>
        <v>0</v>
      </c>
      <c r="C5038" s="1">
        <f>_xlfn.LET(_xlpm.d,$G5038,_xlpm.k,_xlfn.CONCAT(LEFT(TRIM(C$1),1),"*"),COUNTIF(_xlpm.d,_xlpm.k))</f>
        <v>1</v>
      </c>
      <c r="D5038" s="1">
        <f>_xlfn.LET(_xlpm.d,$G5038,_xlpm.k,_xlfn.CONCAT(LEFT(TRIM(D$1),1),"*"),COUNTIF(_xlpm.d,_xlpm.k))</f>
        <v>0</v>
      </c>
      <c r="E5038" s="1">
        <f>LOG(F5038+1,10)</f>
        <v>0.47712125471966244</v>
      </c>
      <c r="F5038" s="7">
        <v>2</v>
      </c>
      <c r="G5038" s="9" t="s">
        <v>2628</v>
      </c>
      <c r="H5038" s="4">
        <f>F5038/freq.sum.r6e</f>
        <v>9.9403578528827041E-5</v>
      </c>
      <c r="I5038" s="1" t="str">
        <f>_xlfn.LET(_xlpm.sep,":",_xlpm.w,$G5038,LEFT(_xlpm.w,FIND(_xlpm.sep,_xlpm.w)-1))</f>
        <v>mptɪ</v>
      </c>
      <c r="J5038" s="1" t="str">
        <f>_xlfn.LET(_xlpm.sep,":",_xlpm.w,$G5038,RIGHT(_xlpm.w,LEN(_xlpm.w)-FIND(_xlpm.sep,_xlpm.w)))</f>
        <v>mptyh</v>
      </c>
      <c r="K5038" s="10">
        <f>_xlfn.LET(_xlpm.w,I5038,LEN(_xlpm.w))</f>
        <v>4</v>
      </c>
      <c r="L5038" s="10">
        <f>_xlfn.LET(_xlpm.w,J5038,LEN(_xlpm.w))</f>
        <v>5</v>
      </c>
      <c r="M5038" s="10">
        <f>_xlfn.LET(_xlpm.a,K5038,_xlpm.b,L5038,MAX(_xlpm.a,_xlpm.b))</f>
        <v>5</v>
      </c>
      <c r="N5038" s="10">
        <f>_xlfn.LET(_xlpm.d,(K5038,L5038),MAX(_xlpm.d)-MIN(_xlpm.d))</f>
        <v>1</v>
      </c>
      <c r="O5038" s="1" t="str">
        <f>_xlfn.LET(_xlpm.sep,":",_xlpm.w,$G5038,_xlfn.CONCAT("~",RIGHT(_xlpm.w,LEN(_xlpm.w)-FIND(_xlpm.sep,_xlpm.w)),"~"))</f>
        <v>~mptyh~</v>
      </c>
      <c r="P5038" s="1" t="str">
        <f>_xlfn.LET(_xlpm.sep,":",_xlpm.w,$G5038,_xlfn.CONCAT("[",LEFT(_xlpm.w,FIND(_xlpm.sep,_xlpm.w)-1),"]"))</f>
        <v>[mptɪ]</v>
      </c>
      <c r="Q5038" s="14" cm="1">
        <f t="array" ref="Q5038">SUM(_xlfn._xlws.FILTER($H$2:$H$7117,_xlfn.MAP($O$2:$O$7117,_xlfn.LAMBDA(_xlpm.x,_xlpm.x=$O5038))))</f>
        <v>1.9880715705765408E-4</v>
      </c>
      <c r="R5038" s="14">
        <f>$H5038/Q5038</f>
        <v>0.5</v>
      </c>
      <c r="S5038" s="14" cm="1">
        <f t="array" ref="S5038">SUM(_xlfn._xlws.FILTER($H$2:$H$7117,_xlfn.MAP($P$2:$P$7117,_xlfn.LAMBDA(_xlpm.x,_xlpm.x=$P5038))))</f>
        <v>1.5904572564612327E-3</v>
      </c>
      <c r="T5038" s="14">
        <f>$H5038/S5038</f>
        <v>6.25E-2</v>
      </c>
      <c r="U5038" s="14">
        <f>_xlfn.LET(_xlpm.freq,F5038,_xlpm.size,M5038+1,_xlpm.F,V5038,LOG(1+_xlpm.freq)*LOG(1+_xlpm.size)*_xlpm.F)</f>
        <v>4.480158191252552E-2</v>
      </c>
      <c r="V5038" s="14">
        <f>_xlfn.LET(_xlpm.a,T5038,_xlpm.b,R5038,2*_xlpm.a*_xlpm.b/(_xlpm.a+_xlpm.b))</f>
        <v>0.1111111111111111</v>
      </c>
      <c r="W5038" s="14">
        <f>_xlfn.LET(_xlpm.p,R5038,_xlpm.q,T5038,LOG(_xlpm.p/_xlpm.q))</f>
        <v>0.90308998699194354</v>
      </c>
      <c r="X5038" s="2"/>
    </row>
    <row r="5039" spans="1:24">
      <c r="A5039" s="1" t="str">
        <f>_xlfn.LET(_xlpm.sep," : ",CONCATENATE(O5039,_xlpm.sep,P5039))</f>
        <v>~mptyh~ : [mtɪ]</v>
      </c>
      <c r="B5039" s="1">
        <f>_xlfn.LET(_xlpm.d,$G5039,_xlpm.k,_xlfn.CONCAT(LEFT(TRIM(B$1),1),"*"),COUNTIF(_xlpm.d,_xlpm.k))</f>
        <v>0</v>
      </c>
      <c r="C5039" s="1">
        <f>_xlfn.LET(_xlpm.d,$G5039,_xlpm.k,_xlfn.CONCAT(LEFT(TRIM(C$1),1),"*"),COUNTIF(_xlpm.d,_xlpm.k))</f>
        <v>1</v>
      </c>
      <c r="D5039" s="1">
        <f>_xlfn.LET(_xlpm.d,$G5039,_xlpm.k,_xlfn.CONCAT(LEFT(TRIM(D$1),1),"*"),COUNTIF(_xlpm.d,_xlpm.k))</f>
        <v>0</v>
      </c>
      <c r="E5039" s="1">
        <f>LOG(F5039+1,10)</f>
        <v>0.47712125471966244</v>
      </c>
      <c r="F5039" s="7">
        <v>2</v>
      </c>
      <c r="G5039" s="9" t="s">
        <v>2681</v>
      </c>
      <c r="H5039" s="4">
        <f>F5039/freq.sum.r6e</f>
        <v>9.9403578528827041E-5</v>
      </c>
      <c r="I5039" s="1" t="str">
        <f>_xlfn.LET(_xlpm.sep,":",_xlpm.w,$G5039,LEFT(_xlpm.w,FIND(_xlpm.sep,_xlpm.w)-1))</f>
        <v>mtɪ</v>
      </c>
      <c r="J5039" s="1" t="str">
        <f>_xlfn.LET(_xlpm.sep,":",_xlpm.w,$G5039,RIGHT(_xlpm.w,LEN(_xlpm.w)-FIND(_xlpm.sep,_xlpm.w)))</f>
        <v>mptyh</v>
      </c>
      <c r="K5039" s="10">
        <f>_xlfn.LET(_xlpm.w,I5039,LEN(_xlpm.w))</f>
        <v>3</v>
      </c>
      <c r="L5039" s="10">
        <f>_xlfn.LET(_xlpm.w,J5039,LEN(_xlpm.w))</f>
        <v>5</v>
      </c>
      <c r="M5039" s="10">
        <f>_xlfn.LET(_xlpm.a,K5039,_xlpm.b,L5039,MAX(_xlpm.a,_xlpm.b))</f>
        <v>5</v>
      </c>
      <c r="N5039" s="10">
        <f>_xlfn.LET(_xlpm.d,(K5039,L5039),MAX(_xlpm.d)-MIN(_xlpm.d))</f>
        <v>2</v>
      </c>
      <c r="O5039" s="1" t="str">
        <f>_xlfn.LET(_xlpm.sep,":",_xlpm.w,$G5039,_xlfn.CONCAT("~",RIGHT(_xlpm.w,LEN(_xlpm.w)-FIND(_xlpm.sep,_xlpm.w)),"~"))</f>
        <v>~mptyh~</v>
      </c>
      <c r="P5039" s="1" t="str">
        <f>_xlfn.LET(_xlpm.sep,":",_xlpm.w,$G5039,_xlfn.CONCAT("[",LEFT(_xlpm.w,FIND(_xlpm.sep,_xlpm.w)-1),"]"))</f>
        <v>[mtɪ]</v>
      </c>
      <c r="Q5039" s="14" cm="1">
        <f t="array" ref="Q5039">SUM(_xlfn._xlws.FILTER($H$2:$H$7111,_xlfn.MAP($O$2:$O$7111,_xlfn.LAMBDA(_xlpm.x,_xlpm.x=$O5039))))</f>
        <v>1.9880715705765408E-4</v>
      </c>
      <c r="R5039" s="14">
        <f>$H5039/Q5039</f>
        <v>0.5</v>
      </c>
      <c r="S5039" s="14" cm="1">
        <f t="array" ref="S5039">SUM(_xlfn._xlws.FILTER($H$2:$H$7111,_xlfn.MAP($P$2:$P$7111,_xlfn.LAMBDA(_xlpm.x,_xlpm.x=$P5039))))</f>
        <v>1.5904572564612327E-3</v>
      </c>
      <c r="T5039" s="14">
        <f>$H5039/S5039</f>
        <v>6.25E-2</v>
      </c>
      <c r="U5039" s="14">
        <f>_xlfn.LET(_xlpm.freq,F5039,_xlpm.size,M5039+1,_xlpm.F,V5039,LOG(1+_xlpm.freq)*LOG(1+_xlpm.size)*_xlpm.F)</f>
        <v>4.480158191252552E-2</v>
      </c>
      <c r="V5039" s="14">
        <f>_xlfn.LET(_xlpm.a,T5039,_xlpm.b,R5039,2*_xlpm.a*_xlpm.b/(_xlpm.a+_xlpm.b))</f>
        <v>0.1111111111111111</v>
      </c>
      <c r="W5039" s="14">
        <f>_xlfn.LET(_xlpm.p,R5039,_xlpm.q,T5039,LOG(_xlpm.p/_xlpm.q))</f>
        <v>0.90308998699194354</v>
      </c>
      <c r="X5039" s="2"/>
    </row>
    <row r="5040" spans="1:24">
      <c r="A5040" s="1" t="str">
        <f>_xlfn.LET(_xlpm.sep," : ",CONCATENATE(O5040,_xlpm.sep,P5040))</f>
        <v>~thigh~ : [ðɪ]</v>
      </c>
      <c r="B5040" s="1">
        <f>_xlfn.LET(_xlpm.d,$G5040,_xlpm.k,_xlfn.CONCAT(LEFT(TRIM(B$1),1),"*"),COUNTIF(_xlpm.d,_xlpm.k))</f>
        <v>0</v>
      </c>
      <c r="C5040" s="1">
        <f>_xlfn.LET(_xlpm.d,$G5040,_xlpm.k,_xlfn.CONCAT(LEFT(TRIM(C$1),1),"*"),COUNTIF(_xlpm.d,_xlpm.k))</f>
        <v>0</v>
      </c>
      <c r="D5040" s="1">
        <f>_xlfn.LET(_xlpm.d,$G5040,_xlpm.k,_xlfn.CONCAT(LEFT(TRIM(D$1),1),"*"),COUNTIF(_xlpm.d,_xlpm.k))</f>
        <v>0</v>
      </c>
      <c r="E5040" s="1">
        <f>LOG(F5040+1,10)</f>
        <v>0.47712125471966244</v>
      </c>
      <c r="F5040" s="7">
        <v>2</v>
      </c>
      <c r="G5040" s="9" t="s">
        <v>5521</v>
      </c>
      <c r="H5040" s="4">
        <f>F5040/freq.sum.r6e</f>
        <v>9.9403578528827041E-5</v>
      </c>
      <c r="I5040" s="4" t="str">
        <f>_xlfn.LET(_xlpm.sep,":",_xlpm.w,$G5040,LEFT(_xlpm.w,FIND(_xlpm.sep,_xlpm.w)-1))</f>
        <v>ðɪ</v>
      </c>
      <c r="J5040" s="4" t="str">
        <f>_xlfn.LET(_xlpm.sep,":",_xlpm.w,$G5040,RIGHT(_xlpm.w,LEN(_xlpm.w)-FIND(_xlpm.sep,_xlpm.w)))</f>
        <v>thigh</v>
      </c>
      <c r="K5040" s="10">
        <f>_xlfn.LET(_xlpm.w,I5040,LEN(_xlpm.w))</f>
        <v>2</v>
      </c>
      <c r="L5040" s="10">
        <f>_xlfn.LET(_xlpm.w,J5040,LEN(_xlpm.w))</f>
        <v>5</v>
      </c>
      <c r="M5040" s="10">
        <f>_xlfn.LET(_xlpm.a,K5040,_xlpm.b,L5040,MAX(_xlpm.a,_xlpm.b))</f>
        <v>5</v>
      </c>
      <c r="N5040" s="10">
        <f>_xlfn.LET(_xlpm.d,(K5040,L5040),MAX(_xlpm.d)-MIN(_xlpm.d))</f>
        <v>3</v>
      </c>
      <c r="O5040" s="1" t="str">
        <f>_xlfn.LET(_xlpm.sep,":",_xlpm.w,$G5040,_xlfn.CONCAT("~",RIGHT(_xlpm.w,LEN(_xlpm.w)-FIND(_xlpm.sep,_xlpm.w)),"~"))</f>
        <v>~thigh~</v>
      </c>
      <c r="P5040" s="1" t="str">
        <f>_xlfn.LET(_xlpm.sep,":",_xlpm.w,$G5040,_xlfn.CONCAT("[",LEFT(_xlpm.w,FIND(_xlpm.sep,_xlpm.w)-1),"]"))</f>
        <v>[ðɪ]</v>
      </c>
      <c r="Q5040" s="14" cm="1">
        <f t="array" ref="Q5040">SUM(_xlfn._xlws.FILTER($H$2:$H$7109,_xlfn.MAP($O$2:$O$7109,_xlfn.LAMBDA(_xlpm.x,_xlpm.x=$O5040))))</f>
        <v>1.9880715705765408E-4</v>
      </c>
      <c r="R5040" s="14">
        <f>$H5040/Q5040</f>
        <v>0.5</v>
      </c>
      <c r="S5040" s="14" cm="1">
        <f t="array" ref="S5040">SUM(_xlfn._xlws.FILTER($H$2:$H$7109,_xlfn.MAP($P$2:$P$7109,_xlfn.LAMBDA(_xlpm.x,_xlpm.x=$P5040))))</f>
        <v>1.5904572564612327E-3</v>
      </c>
      <c r="T5040" s="14">
        <f>$H5040/S5040</f>
        <v>6.25E-2</v>
      </c>
      <c r="U5040" s="14">
        <f>_xlfn.LET(_xlpm.freq,F5040,_xlpm.size,M5040+1,_xlpm.F,V5040,LOG(1+_xlpm.freq)*LOG(1+_xlpm.size)*_xlpm.F)</f>
        <v>4.480158191252552E-2</v>
      </c>
      <c r="V5040" s="14">
        <f>_xlfn.LET(_xlpm.a,T5040,_xlpm.b,R5040,2*_xlpm.a*_xlpm.b/(_xlpm.a+_xlpm.b))</f>
        <v>0.1111111111111111</v>
      </c>
      <c r="W5040" s="14">
        <f>_xlfn.LET(_xlpm.p,R5040,_xlpm.q,T5040,LOG(_xlpm.p/_xlpm.q))</f>
        <v>0.90308998699194354</v>
      </c>
      <c r="X5040" s="2"/>
    </row>
    <row r="5041" spans="1:24">
      <c r="A5041" s="1" t="str">
        <f>_xlfn.LET(_xlpm.sep," : ",CONCATENATE(O5041,_xlpm.sep,P5041))</f>
        <v>~ngigh~ : [ŋɡɪ]</v>
      </c>
      <c r="B5041" s="1">
        <f>_xlfn.LET(_xlpm.d,$G5041,_xlpm.k,_xlfn.CONCAT(LEFT(TRIM(B$1),1),"*"),COUNTIF(_xlpm.d,_xlpm.k))</f>
        <v>0</v>
      </c>
      <c r="C5041" s="1">
        <f>_xlfn.LET(_xlpm.d,$G5041,_xlpm.k,_xlfn.CONCAT(LEFT(TRIM(C$1),1),"*"),COUNTIF(_xlpm.d,_xlpm.k))</f>
        <v>0</v>
      </c>
      <c r="D5041" s="1">
        <f>_xlfn.LET(_xlpm.d,$G5041,_xlpm.k,_xlfn.CONCAT(LEFT(TRIM(D$1),1),"*"),COUNTIF(_xlpm.d,_xlpm.k))</f>
        <v>0</v>
      </c>
      <c r="E5041" s="1">
        <f>LOG(F5041+1,10)</f>
        <v>0.47712125471966244</v>
      </c>
      <c r="F5041" s="7">
        <v>2</v>
      </c>
      <c r="G5041" s="9" t="s">
        <v>7043</v>
      </c>
      <c r="H5041" s="4">
        <f>F5041/freq.sum.r6e</f>
        <v>9.9403578528827041E-5</v>
      </c>
      <c r="I5041" s="1" t="str">
        <f>_xlfn.LET(_xlpm.sep,":",_xlpm.w,$G5041,LEFT(_xlpm.w,FIND(_xlpm.sep,_xlpm.w)-1))</f>
        <v>ŋɡɪ</v>
      </c>
      <c r="J5041" s="1" t="str">
        <f>_xlfn.LET(_xlpm.sep,":",_xlpm.w,$G5041,RIGHT(_xlpm.w,LEN(_xlpm.w)-FIND(_xlpm.sep,_xlpm.w)))</f>
        <v>ngigh</v>
      </c>
      <c r="K5041" s="10">
        <f>_xlfn.LET(_xlpm.w,I5041,LEN(_xlpm.w))</f>
        <v>3</v>
      </c>
      <c r="L5041" s="10">
        <f>_xlfn.LET(_xlpm.w,J5041,LEN(_xlpm.w))</f>
        <v>5</v>
      </c>
      <c r="M5041" s="10">
        <f>_xlfn.LET(_xlpm.a,K5041,_xlpm.b,L5041,MAX(_xlpm.a,_xlpm.b))</f>
        <v>5</v>
      </c>
      <c r="N5041" s="10">
        <f>_xlfn.LET(_xlpm.d,(K5041,L5041),MAX(_xlpm.d)-MIN(_xlpm.d))</f>
        <v>2</v>
      </c>
      <c r="O5041" s="1" t="str">
        <f>_xlfn.LET(_xlpm.sep,":",_xlpm.w,$G5041,_xlfn.CONCAT("~",RIGHT(_xlpm.w,LEN(_xlpm.w)-FIND(_xlpm.sep,_xlpm.w)),"~"))</f>
        <v>~ngigh~</v>
      </c>
      <c r="P5041" s="1" t="str">
        <f>_xlfn.LET(_xlpm.sep,":",_xlpm.w,$G5041,_xlfn.CONCAT("[",LEFT(_xlpm.w,FIND(_xlpm.sep,_xlpm.w)-1),"]"))</f>
        <v>[ŋɡɪ]</v>
      </c>
      <c r="Q5041" s="14" cm="1">
        <f t="array" ref="Q5041">SUM(_xlfn._xlws.FILTER($H$2:$H$7109,_xlfn.MAP($O$2:$O$7109,_xlfn.LAMBDA(_xlpm.x,_xlpm.x=$O5041))))</f>
        <v>1.9880715705765408E-4</v>
      </c>
      <c r="R5041" s="14">
        <f>$H5041/Q5041</f>
        <v>0.5</v>
      </c>
      <c r="S5041" s="14" cm="1">
        <f t="array" ref="S5041">SUM(_xlfn._xlws.FILTER($H$2:$H$7109,_xlfn.MAP($P$2:$P$7109,_xlfn.LAMBDA(_xlpm.x,_xlpm.x=$P5041))))</f>
        <v>1.5904572564612327E-3</v>
      </c>
      <c r="T5041" s="14">
        <f>$H5041/S5041</f>
        <v>6.25E-2</v>
      </c>
      <c r="U5041" s="14">
        <f>_xlfn.LET(_xlpm.freq,F5041,_xlpm.size,M5041+1,_xlpm.F,V5041,LOG(1+_xlpm.freq)*LOG(1+_xlpm.size)*_xlpm.F)</f>
        <v>4.480158191252552E-2</v>
      </c>
      <c r="V5041" s="14">
        <f>_xlfn.LET(_xlpm.a,T5041,_xlpm.b,R5041,2*_xlpm.a*_xlpm.b/(_xlpm.a+_xlpm.b))</f>
        <v>0.1111111111111111</v>
      </c>
      <c r="W5041" s="14">
        <f>_xlfn.LET(_xlpm.p,R5041,_xlpm.q,T5041,LOG(_xlpm.p/_xlpm.q))</f>
        <v>0.90308998699194354</v>
      </c>
      <c r="X5041" s="2"/>
    </row>
    <row r="5042" spans="1:24">
      <c r="A5042" s="1" t="str">
        <f>_xlfn.LET(_xlpm.sep," : ",CONCATENATE(O5042,_xlpm.sep,P5042))</f>
        <v>~colar~ : [klɛ]</v>
      </c>
      <c r="B5042" s="1">
        <f>_xlfn.LET(_xlpm.d,$G5042,_xlpm.k,_xlfn.CONCAT(LEFT(TRIM(B$1),1),"*"),COUNTIF(_xlpm.d,_xlpm.k))</f>
        <v>0</v>
      </c>
      <c r="C5042" s="1">
        <f>_xlfn.LET(_xlpm.d,$G5042,_xlpm.k,_xlfn.CONCAT(LEFT(TRIM(C$1),1),"*"),COUNTIF(_xlpm.d,_xlpm.k))</f>
        <v>0</v>
      </c>
      <c r="D5042" s="1">
        <f>_xlfn.LET(_xlpm.d,$G5042,_xlpm.k,_xlfn.CONCAT(LEFT(TRIM(D$1),1),"*"),COUNTIF(_xlpm.d,_xlpm.k))</f>
        <v>0</v>
      </c>
      <c r="E5042" s="1">
        <f>LOG(F5042+1,10)</f>
        <v>0.47712125471966244</v>
      </c>
      <c r="F5042" s="7">
        <v>2</v>
      </c>
      <c r="G5042" s="9" t="s">
        <v>1494</v>
      </c>
      <c r="H5042" s="4">
        <f>F5042/freq.sum.r6e</f>
        <v>9.9403578528827041E-5</v>
      </c>
      <c r="I5042" s="1" t="str">
        <f>_xlfn.LET(_xlpm.sep,":",_xlpm.w,$G5042,LEFT(_xlpm.w,FIND(_xlpm.sep,_xlpm.w)-1))</f>
        <v>klɛ</v>
      </c>
      <c r="J5042" s="1" t="str">
        <f>_xlfn.LET(_xlpm.sep,":",_xlpm.w,$G5042,RIGHT(_xlpm.w,LEN(_xlpm.w)-FIND(_xlpm.sep,_xlpm.w)))</f>
        <v>colar</v>
      </c>
      <c r="K5042" s="10">
        <f>_xlfn.LET(_xlpm.w,I5042,LEN(_xlpm.w))</f>
        <v>3</v>
      </c>
      <c r="L5042" s="10">
        <f>_xlfn.LET(_xlpm.w,J5042,LEN(_xlpm.w))</f>
        <v>5</v>
      </c>
      <c r="M5042" s="10">
        <f>_xlfn.LET(_xlpm.a,K5042,_xlpm.b,L5042,MAX(_xlpm.a,_xlpm.b))</f>
        <v>5</v>
      </c>
      <c r="N5042" s="10">
        <f>_xlfn.LET(_xlpm.d,(K5042,L5042),MAX(_xlpm.d)-MIN(_xlpm.d))</f>
        <v>2</v>
      </c>
      <c r="O5042" s="1" t="str">
        <f>_xlfn.LET(_xlpm.sep,":",_xlpm.w,$G5042,_xlfn.CONCAT("~",RIGHT(_xlpm.w,LEN(_xlpm.w)-FIND(_xlpm.sep,_xlpm.w)),"~"))</f>
        <v>~colar~</v>
      </c>
      <c r="P5042" s="1" t="str">
        <f>_xlfn.LET(_xlpm.sep,":",_xlpm.w,$G5042,_xlfn.CONCAT("[",LEFT(_xlpm.w,FIND(_xlpm.sep,_xlpm.w)-1),"]"))</f>
        <v>[klɛ]</v>
      </c>
      <c r="Q5042" s="14" cm="1">
        <f t="array" ref="Q5042">SUM(_xlfn._xlws.FILTER($H$2:$H$7117,_xlfn.MAP($O$2:$O$7117,_xlfn.LAMBDA(_xlpm.x,_xlpm.x=$O5042))))</f>
        <v>1.4910536779324057E-4</v>
      </c>
      <c r="R5042" s="14">
        <f>$H5042/Q5042</f>
        <v>0.66666666666666663</v>
      </c>
      <c r="S5042" s="14" cm="1">
        <f t="array" ref="S5042">SUM(_xlfn._xlws.FILTER($H$2:$H$7117,_xlfn.MAP($P$2:$P$7117,_xlfn.LAMBDA(_xlpm.x,_xlpm.x=$P5042))))</f>
        <v>1.1928429423459243E-3</v>
      </c>
      <c r="T5042" s="14">
        <f>$H5042/S5042</f>
        <v>8.3333333333333343E-2</v>
      </c>
      <c r="U5042" s="14">
        <f>_xlfn.LET(_xlpm.freq,F5042,_xlpm.size,M5042+1,_xlpm.F,V5042,LOG(1+_xlpm.freq)*LOG(1+_xlpm.size)*_xlpm.F)</f>
        <v>5.9735442550034039E-2</v>
      </c>
      <c r="V5042" s="14">
        <f>_xlfn.LET(_xlpm.a,T5042,_xlpm.b,R5042,2*_xlpm.a*_xlpm.b/(_xlpm.a+_xlpm.b))</f>
        <v>0.14814814814814817</v>
      </c>
      <c r="W5042" s="14">
        <f>_xlfn.LET(_xlpm.p,R5042,_xlpm.q,T5042,LOG(_xlpm.p/_xlpm.q))</f>
        <v>0.90308998699194354</v>
      </c>
      <c r="X5042" s="2"/>
    </row>
    <row r="5043" spans="1:24">
      <c r="A5043" s="1" t="str">
        <f>_xlfn.LET(_xlpm.sep," : ",CONCATENATE(O5043,_xlpm.sep,P5043))</f>
        <v>~siner~ : [znɪ]</v>
      </c>
      <c r="B5043" s="1">
        <f>_xlfn.LET(_xlpm.d,$G5043,_xlpm.k,_xlfn.CONCAT(LEFT(TRIM(B$1),1),"*"),COUNTIF(_xlpm.d,_xlpm.k))</f>
        <v>0</v>
      </c>
      <c r="C5043" s="1">
        <f>_xlfn.LET(_xlpm.d,$G5043,_xlpm.k,_xlfn.CONCAT(LEFT(TRIM(C$1),1),"*"),COUNTIF(_xlpm.d,_xlpm.k))</f>
        <v>0</v>
      </c>
      <c r="D5043" s="1">
        <f>_xlfn.LET(_xlpm.d,$G5043,_xlpm.k,_xlfn.CONCAT(LEFT(TRIM(D$1),1),"*"),COUNTIF(_xlpm.d,_xlpm.k))</f>
        <v>0</v>
      </c>
      <c r="E5043" s="1">
        <f>LOG(F5043+1,10)</f>
        <v>0.60205999132796229</v>
      </c>
      <c r="F5043" s="7">
        <v>3</v>
      </c>
      <c r="G5043" s="9" t="s">
        <v>5393</v>
      </c>
      <c r="H5043" s="4">
        <f>F5043/freq.sum.r6e</f>
        <v>1.4910536779324057E-4</v>
      </c>
      <c r="I5043" s="1" t="str">
        <f>_xlfn.LET(_xlpm.sep,":",_xlpm.w,$G5043,LEFT(_xlpm.w,FIND(_xlpm.sep,_xlpm.w)-1))</f>
        <v>znɪ</v>
      </c>
      <c r="J5043" s="1" t="str">
        <f>_xlfn.LET(_xlpm.sep,":",_xlpm.w,$G5043,RIGHT(_xlpm.w,LEN(_xlpm.w)-FIND(_xlpm.sep,_xlpm.w)))</f>
        <v>siner</v>
      </c>
      <c r="K5043" s="10">
        <f>_xlfn.LET(_xlpm.w,I5043,LEN(_xlpm.w))</f>
        <v>3</v>
      </c>
      <c r="L5043" s="10">
        <f>_xlfn.LET(_xlpm.w,J5043,LEN(_xlpm.w))</f>
        <v>5</v>
      </c>
      <c r="M5043" s="10">
        <f>_xlfn.LET(_xlpm.a,K5043,_xlpm.b,L5043,MAX(_xlpm.a,_xlpm.b))</f>
        <v>5</v>
      </c>
      <c r="N5043" s="10">
        <f>_xlfn.LET(_xlpm.d,(K5043,L5043),MAX(_xlpm.d)-MIN(_xlpm.d))</f>
        <v>2</v>
      </c>
      <c r="O5043" s="1" t="str">
        <f>_xlfn.LET(_xlpm.sep,":",_xlpm.w,$G5043,_xlfn.CONCAT("~",RIGHT(_xlpm.w,LEN(_xlpm.w)-FIND(_xlpm.sep,_xlpm.w)),"~"))</f>
        <v>~siner~</v>
      </c>
      <c r="P5043" s="1" t="str">
        <f>_xlfn.LET(_xlpm.sep,":",_xlpm.w,$G5043,_xlfn.CONCAT("[",LEFT(_xlpm.w,FIND(_xlpm.sep,_xlpm.w)-1),"]"))</f>
        <v>[znɪ]</v>
      </c>
      <c r="Q5043" s="14" cm="1">
        <f t="array" ref="Q5043">SUM(_xlfn._xlws.FILTER($H$2:$H$7117,_xlfn.MAP($O$2:$O$7117,_xlfn.LAMBDA(_xlpm.x,_xlpm.x=$O5043))))</f>
        <v>1.9880715705765408E-4</v>
      </c>
      <c r="R5043" s="14">
        <f>$H5043/Q5043</f>
        <v>0.75</v>
      </c>
      <c r="S5043" s="14" cm="1">
        <f t="array" ref="S5043">SUM(_xlfn._xlws.FILTER($H$2:$H$7117,_xlfn.MAP($P$2:$P$7117,_xlfn.LAMBDA(_xlpm.x,_xlpm.x=$P5043))))</f>
        <v>1.5904572564612327E-3</v>
      </c>
      <c r="T5043" s="14">
        <f>$H5043/S5043</f>
        <v>9.375E-2</v>
      </c>
      <c r="U5043" s="14">
        <f>_xlfn.LET(_xlpm.freq,F5043,_xlpm.size,M5043+1,_xlpm.F,V5043,LOG(1+_xlpm.freq)*LOG(1+_xlpm.size)*_xlpm.F)</f>
        <v>8.479995310704358E-2</v>
      </c>
      <c r="V5043" s="14">
        <f>_xlfn.LET(_xlpm.a,T5043,_xlpm.b,R5043,2*_xlpm.a*_xlpm.b/(_xlpm.a+_xlpm.b))</f>
        <v>0.16666666666666666</v>
      </c>
      <c r="W5043" s="14">
        <f>_xlfn.LET(_xlpm.p,R5043,_xlpm.q,T5043,LOG(_xlpm.p/_xlpm.q))</f>
        <v>0.90308998699194354</v>
      </c>
      <c r="X5043" s="2"/>
    </row>
    <row r="5044" spans="1:24">
      <c r="A5044" s="1" t="str">
        <f>_xlfn.LET(_xlpm.sep," : ",CONCATENATE(O5044,_xlpm.sep,P5044))</f>
        <v>~rshir~ : [ɹʃɪ]</v>
      </c>
      <c r="B5044" s="1">
        <f>_xlfn.LET(_xlpm.d,$G5044,_xlpm.k,_xlfn.CONCAT(LEFT(TRIM(B$1),1),"*"),COUNTIF(_xlpm.d,_xlpm.k))</f>
        <v>1</v>
      </c>
      <c r="C5044" s="1">
        <f>_xlfn.LET(_xlpm.d,$G5044,_xlpm.k,_xlfn.CONCAT(LEFT(TRIM(C$1),1),"*"),COUNTIF(_xlpm.d,_xlpm.k))</f>
        <v>0</v>
      </c>
      <c r="D5044" s="1">
        <f>_xlfn.LET(_xlpm.d,$G5044,_xlpm.k,_xlfn.CONCAT(LEFT(TRIM(D$1),1),"*"),COUNTIF(_xlpm.d,_xlpm.k))</f>
        <v>0</v>
      </c>
      <c r="E5044" s="1">
        <f>LOG(F5044+1,10)</f>
        <v>0.60205999132796229</v>
      </c>
      <c r="F5044" s="7">
        <v>3</v>
      </c>
      <c r="G5044" s="9" t="s">
        <v>7095</v>
      </c>
      <c r="H5044" s="4">
        <f>F5044/freq.sum.r6e</f>
        <v>1.4910536779324057E-4</v>
      </c>
      <c r="I5044" s="1" t="str">
        <f>_xlfn.LET(_xlpm.sep,":",_xlpm.w,$G5044,LEFT(_xlpm.w,FIND(_xlpm.sep,_xlpm.w)-1))</f>
        <v>ɹʃɪ</v>
      </c>
      <c r="J5044" s="1" t="str">
        <f>_xlfn.LET(_xlpm.sep,":",_xlpm.w,$G5044,RIGHT(_xlpm.w,LEN(_xlpm.w)-FIND(_xlpm.sep,_xlpm.w)))</f>
        <v>rshir</v>
      </c>
      <c r="K5044" s="10">
        <f>_xlfn.LET(_xlpm.w,I5044,LEN(_xlpm.w))</f>
        <v>3</v>
      </c>
      <c r="L5044" s="10">
        <f>_xlfn.LET(_xlpm.w,J5044,LEN(_xlpm.w))</f>
        <v>5</v>
      </c>
      <c r="M5044" s="10">
        <f>_xlfn.LET(_xlpm.a,K5044,_xlpm.b,L5044,MAX(_xlpm.a,_xlpm.b))</f>
        <v>5</v>
      </c>
      <c r="N5044" s="10">
        <f>_xlfn.LET(_xlpm.d,(K5044,L5044),MAX(_xlpm.d)-MIN(_xlpm.d))</f>
        <v>2</v>
      </c>
      <c r="O5044" s="1" t="str">
        <f>_xlfn.LET(_xlpm.sep,":",_xlpm.w,$G5044,_xlfn.CONCAT("~",RIGHT(_xlpm.w,LEN(_xlpm.w)-FIND(_xlpm.sep,_xlpm.w)),"~"))</f>
        <v>~rshir~</v>
      </c>
      <c r="P5044" s="1" t="str">
        <f>_xlfn.LET(_xlpm.sep,":",_xlpm.w,$G5044,_xlfn.CONCAT("[",LEFT(_xlpm.w,FIND(_xlpm.sep,_xlpm.w)-1),"]"))</f>
        <v>[ɹʃɪ]</v>
      </c>
      <c r="Q5044" s="14" cm="1">
        <f t="array" ref="Q5044">SUM(_xlfn._xlws.FILTER($H$2:$H$7117,_xlfn.MAP($O$2:$O$7117,_xlfn.LAMBDA(_xlpm.x,_xlpm.x=$O5044))))</f>
        <v>1.9880715705765408E-4</v>
      </c>
      <c r="R5044" s="14">
        <f>$H5044/Q5044</f>
        <v>0.75</v>
      </c>
      <c r="S5044" s="14" cm="1">
        <f t="array" ref="S5044">SUM(_xlfn._xlws.FILTER($H$2:$H$7117,_xlfn.MAP($P$2:$P$7117,_xlfn.LAMBDA(_xlpm.x,_xlpm.x=$P5044))))</f>
        <v>1.5904572564612327E-3</v>
      </c>
      <c r="T5044" s="14">
        <f>$H5044/S5044</f>
        <v>9.375E-2</v>
      </c>
      <c r="U5044" s="14">
        <f>_xlfn.LET(_xlpm.freq,F5044,_xlpm.size,M5044+1,_xlpm.F,V5044,LOG(1+_xlpm.freq)*LOG(1+_xlpm.size)*_xlpm.F)</f>
        <v>8.479995310704358E-2</v>
      </c>
      <c r="V5044" s="14">
        <f>_xlfn.LET(_xlpm.a,T5044,_xlpm.b,R5044,2*_xlpm.a*_xlpm.b/(_xlpm.a+_xlpm.b))</f>
        <v>0.16666666666666666</v>
      </c>
      <c r="W5044" s="14">
        <f>_xlfn.LET(_xlpm.p,R5044,_xlpm.q,T5044,LOG(_xlpm.p/_xlpm.q))</f>
        <v>0.90308998699194354</v>
      </c>
      <c r="X5044" s="2"/>
    </row>
    <row r="5045" spans="1:24">
      <c r="A5045" s="1" t="str">
        <f>_xlfn.LET(_xlpm.sep," : ",CONCATENATE(O5045,_xlpm.sep,P5045))</f>
        <v>~rrahw~ : [ɹɑ]</v>
      </c>
      <c r="B5045" s="1">
        <f>_xlfn.LET(_xlpm.d,$G5045,_xlpm.k,_xlfn.CONCAT(LEFT(TRIM(B$1),1),"*"),COUNTIF(_xlpm.d,_xlpm.k))</f>
        <v>1</v>
      </c>
      <c r="C5045" s="1">
        <f>_xlfn.LET(_xlpm.d,$G5045,_xlpm.k,_xlfn.CONCAT(LEFT(TRIM(C$1),1),"*"),COUNTIF(_xlpm.d,_xlpm.k))</f>
        <v>0</v>
      </c>
      <c r="D5045" s="1">
        <f>_xlfn.LET(_xlpm.d,$G5045,_xlpm.k,_xlfn.CONCAT(LEFT(TRIM(D$1),1),"*"),COUNTIF(_xlpm.d,_xlpm.k))</f>
        <v>0</v>
      </c>
      <c r="E5045" s="1">
        <f>LOG(F5045+1,10)</f>
        <v>0.30102999566398114</v>
      </c>
      <c r="F5045" s="7">
        <v>1</v>
      </c>
      <c r="G5045" s="9" t="s">
        <v>6714</v>
      </c>
      <c r="H5045" s="4">
        <f>F5045/freq.sum.r6e</f>
        <v>4.9701789264413521E-5</v>
      </c>
      <c r="I5045" s="1" t="str">
        <f>_xlfn.LET(_xlpm.sep,":",_xlpm.w,$G5045,LEFT(_xlpm.w,FIND(_xlpm.sep,_xlpm.w)-1))</f>
        <v>ɹɑ</v>
      </c>
      <c r="J5045" s="1" t="str">
        <f>_xlfn.LET(_xlpm.sep,":",_xlpm.w,$G5045,RIGHT(_xlpm.w,LEN(_xlpm.w)-FIND(_xlpm.sep,_xlpm.w)))</f>
        <v>rrahw</v>
      </c>
      <c r="K5045" s="10">
        <f>_xlfn.LET(_xlpm.w,I5045,LEN(_xlpm.w))</f>
        <v>2</v>
      </c>
      <c r="L5045" s="10">
        <f>_xlfn.LET(_xlpm.w,J5045,LEN(_xlpm.w))</f>
        <v>5</v>
      </c>
      <c r="M5045" s="10">
        <f>_xlfn.LET(_xlpm.a,K5045,_xlpm.b,L5045,MAX(_xlpm.a,_xlpm.b))</f>
        <v>5</v>
      </c>
      <c r="N5045" s="10">
        <f>_xlfn.LET(_xlpm.d,(K5045,L5045),MAX(_xlpm.d)-MIN(_xlpm.d))</f>
        <v>3</v>
      </c>
      <c r="O5045" s="1" t="str">
        <f>_xlfn.LET(_xlpm.sep,":",_xlpm.w,$G5045,_xlfn.CONCAT("~",RIGHT(_xlpm.w,LEN(_xlpm.w)-FIND(_xlpm.sep,_xlpm.w)),"~"))</f>
        <v>~rrahw~</v>
      </c>
      <c r="P5045" s="1" t="str">
        <f>_xlfn.LET(_xlpm.sep,":",_xlpm.w,$G5045,_xlfn.CONCAT("[",LEFT(_xlpm.w,FIND(_xlpm.sep,_xlpm.w)-1),"]"))</f>
        <v>[ɹɑ]</v>
      </c>
      <c r="Q5045" s="14" cm="1">
        <f t="array" ref="Q5045">SUM(_xlfn._xlws.FILTER($H$2:$H$7109,_xlfn.MAP($O$2:$O$7109,_xlfn.LAMBDA(_xlpm.x,_xlpm.x=$O5045))))</f>
        <v>4.9701789264413521E-5</v>
      </c>
      <c r="R5045" s="14">
        <f>$H5045/Q5045</f>
        <v>1</v>
      </c>
      <c r="S5045" s="14" cm="1">
        <f t="array" ref="S5045">SUM(_xlfn._xlws.FILTER($H$2:$H$7109,_xlfn.MAP($P$2:$P$7109,_xlfn.LAMBDA(_xlpm.x,_xlpm.x=$P5045))))</f>
        <v>3.9761431411530816E-4</v>
      </c>
      <c r="T5045" s="14">
        <f>$H5045/S5045</f>
        <v>0.125</v>
      </c>
      <c r="U5045" s="14">
        <f>_xlfn.LET(_xlpm.freq,F5045,_xlpm.size,M5045+1,_xlpm.F,V5045,LOG(1+_xlpm.freq)*LOG(1+_xlpm.size)*_xlpm.F)</f>
        <v>5.6533302071362382E-2</v>
      </c>
      <c r="V5045" s="14">
        <f>_xlfn.LET(_xlpm.a,T5045,_xlpm.b,R5045,2*_xlpm.a*_xlpm.b/(_xlpm.a+_xlpm.b))</f>
        <v>0.22222222222222221</v>
      </c>
      <c r="W5045" s="14">
        <f>_xlfn.LET(_xlpm.p,R5045,_xlpm.q,T5045,LOG(_xlpm.p/_xlpm.q))</f>
        <v>0.90308998699194354</v>
      </c>
      <c r="X5045" s="2"/>
    </row>
    <row r="5046" spans="1:24">
      <c r="A5046" s="1" t="str">
        <f>_xlfn.LET(_xlpm.sep," : ",CONCATENATE(O5046,_xlpm.sep,P5046))</f>
        <v>~ddrer~ : [dɹɛ]</v>
      </c>
      <c r="B5046" s="1">
        <f>_xlfn.LET(_xlpm.d,$G5046,_xlpm.k,_xlfn.CONCAT(LEFT(TRIM(B$1),1),"*"),COUNTIF(_xlpm.d,_xlpm.k))</f>
        <v>0</v>
      </c>
      <c r="C5046" s="1">
        <f>_xlfn.LET(_xlpm.d,$G5046,_xlpm.k,_xlfn.CONCAT(LEFT(TRIM(C$1),1),"*"),COUNTIF(_xlpm.d,_xlpm.k))</f>
        <v>0</v>
      </c>
      <c r="D5046" s="1">
        <f>_xlfn.LET(_xlpm.d,$G5046,_xlpm.k,_xlfn.CONCAT(LEFT(TRIM(D$1),1),"*"),COUNTIF(_xlpm.d,_xlpm.k))</f>
        <v>0</v>
      </c>
      <c r="E5046" s="1">
        <f>LOG(F5046+1,10)</f>
        <v>0.47712125471966244</v>
      </c>
      <c r="F5046" s="7">
        <v>2</v>
      </c>
      <c r="G5046" s="9" t="s">
        <v>700</v>
      </c>
      <c r="H5046" s="4">
        <f>F5046/freq.sum.r6e</f>
        <v>9.9403578528827041E-5</v>
      </c>
      <c r="I5046" s="4" t="str">
        <f>_xlfn.LET(_xlpm.sep,":",_xlpm.w,$G5046,LEFT(_xlpm.w,FIND(_xlpm.sep,_xlpm.w)-1))</f>
        <v>dɹɛ</v>
      </c>
      <c r="J5046" s="4" t="str">
        <f>_xlfn.LET(_xlpm.sep,":",_xlpm.w,$G5046,RIGHT(_xlpm.w,LEN(_xlpm.w)-FIND(_xlpm.sep,_xlpm.w)))</f>
        <v>ddrer</v>
      </c>
      <c r="K5046" s="10">
        <f>_xlfn.LET(_xlpm.w,I5046,LEN(_xlpm.w))</f>
        <v>3</v>
      </c>
      <c r="L5046" s="10">
        <f>_xlfn.LET(_xlpm.w,J5046,LEN(_xlpm.w))</f>
        <v>5</v>
      </c>
      <c r="M5046" s="10">
        <f>_xlfn.LET(_xlpm.a,K5046,_xlpm.b,L5046,MAX(_xlpm.a,_xlpm.b))</f>
        <v>5</v>
      </c>
      <c r="N5046" s="10">
        <f>_xlfn.LET(_xlpm.d,(K5046,L5046),MAX(_xlpm.d)-MIN(_xlpm.d))</f>
        <v>2</v>
      </c>
      <c r="O5046" s="1" t="str">
        <f>_xlfn.LET(_xlpm.sep,":",_xlpm.w,$G5046,_xlfn.CONCAT("~",RIGHT(_xlpm.w,LEN(_xlpm.w)-FIND(_xlpm.sep,_xlpm.w)),"~"))</f>
        <v>~ddrer~</v>
      </c>
      <c r="P5046" s="1" t="str">
        <f>_xlfn.LET(_xlpm.sep,":",_xlpm.w,$G5046,_xlfn.CONCAT("[",LEFT(_xlpm.w,FIND(_xlpm.sep,_xlpm.w)-1),"]"))</f>
        <v>[dɹɛ]</v>
      </c>
      <c r="Q5046" s="14" cm="1">
        <f t="array" ref="Q5046">SUM(_xlfn._xlws.FILTER($H$2:$H$7109,_xlfn.MAP($O$2:$O$7109,_xlfn.LAMBDA(_xlpm.x,_xlpm.x=$O5046))))</f>
        <v>9.9403578528827041E-5</v>
      </c>
      <c r="R5046" s="14">
        <f>$H5046/Q5046</f>
        <v>1</v>
      </c>
      <c r="S5046" s="14" cm="1">
        <f t="array" ref="S5046">SUM(_xlfn._xlws.FILTER($H$2:$H$7109,_xlfn.MAP($P$2:$P$7109,_xlfn.LAMBDA(_xlpm.x,_xlpm.x=$P5046))))</f>
        <v>7.9522862823061633E-4</v>
      </c>
      <c r="T5046" s="14">
        <f>$H5046/S5046</f>
        <v>0.125</v>
      </c>
      <c r="U5046" s="14">
        <f>_xlfn.LET(_xlpm.freq,F5046,_xlpm.size,M5046+1,_xlpm.F,V5046,LOG(1+_xlpm.freq)*LOG(1+_xlpm.size)*_xlpm.F)</f>
        <v>8.9603163825051041E-2</v>
      </c>
      <c r="V5046" s="14">
        <f>_xlfn.LET(_xlpm.a,T5046,_xlpm.b,R5046,2*_xlpm.a*_xlpm.b/(_xlpm.a+_xlpm.b))</f>
        <v>0.22222222222222221</v>
      </c>
      <c r="W5046" s="14">
        <f>_xlfn.LET(_xlpm.p,R5046,_xlpm.q,T5046,LOG(_xlpm.p/_xlpm.q))</f>
        <v>0.90308998699194354</v>
      </c>
      <c r="X5046" s="2"/>
    </row>
    <row r="5047" spans="1:24">
      <c r="A5047" s="1" t="str">
        <f>_xlfn.LET(_xlpm.sep," : ",CONCATENATE(O5047,_xlpm.sep,P5047))</f>
        <v>~plear~ : [plɛ]</v>
      </c>
      <c r="B5047" s="1">
        <f>_xlfn.LET(_xlpm.d,$G5047,_xlpm.k,_xlfn.CONCAT(LEFT(TRIM(B$1),1),"*"),COUNTIF(_xlpm.d,_xlpm.k))</f>
        <v>0</v>
      </c>
      <c r="C5047" s="1">
        <f>_xlfn.LET(_xlpm.d,$G5047,_xlpm.k,_xlfn.CONCAT(LEFT(TRIM(C$1),1),"*"),COUNTIF(_xlpm.d,_xlpm.k))</f>
        <v>0</v>
      </c>
      <c r="D5047" s="1">
        <f>_xlfn.LET(_xlpm.d,$G5047,_xlpm.k,_xlfn.CONCAT(LEFT(TRIM(D$1),1),"*"),COUNTIF(_xlpm.d,_xlpm.k))</f>
        <v>0</v>
      </c>
      <c r="E5047" s="1">
        <f>LOG(F5047+1,10)</f>
        <v>0.47712125471966244</v>
      </c>
      <c r="F5047" s="7">
        <v>2</v>
      </c>
      <c r="G5047" s="9" t="s">
        <v>3620</v>
      </c>
      <c r="H5047" s="4">
        <f>F5047/freq.sum.r6e</f>
        <v>9.9403578528827041E-5</v>
      </c>
      <c r="I5047" s="1" t="str">
        <f>_xlfn.LET(_xlpm.sep,":",_xlpm.w,$G5047,LEFT(_xlpm.w,FIND(_xlpm.sep,_xlpm.w)-1))</f>
        <v>plɛ</v>
      </c>
      <c r="J5047" s="1" t="str">
        <f>_xlfn.LET(_xlpm.sep,":",_xlpm.w,$G5047,RIGHT(_xlpm.w,LEN(_xlpm.w)-FIND(_xlpm.sep,_xlpm.w)))</f>
        <v>plear</v>
      </c>
      <c r="K5047" s="10">
        <f>_xlfn.LET(_xlpm.w,I5047,LEN(_xlpm.w))</f>
        <v>3</v>
      </c>
      <c r="L5047" s="10">
        <f>_xlfn.LET(_xlpm.w,J5047,LEN(_xlpm.w))</f>
        <v>5</v>
      </c>
      <c r="M5047" s="10">
        <f>_xlfn.LET(_xlpm.a,K5047,_xlpm.b,L5047,MAX(_xlpm.a,_xlpm.b))</f>
        <v>5</v>
      </c>
      <c r="N5047" s="10">
        <f>_xlfn.LET(_xlpm.d,(K5047,L5047),MAX(_xlpm.d)-MIN(_xlpm.d))</f>
        <v>2</v>
      </c>
      <c r="O5047" s="1" t="str">
        <f>_xlfn.LET(_xlpm.sep,":",_xlpm.w,$G5047,_xlfn.CONCAT("~",RIGHT(_xlpm.w,LEN(_xlpm.w)-FIND(_xlpm.sep,_xlpm.w)),"~"))</f>
        <v>~plear~</v>
      </c>
      <c r="P5047" s="1" t="str">
        <f>_xlfn.LET(_xlpm.sep,":",_xlpm.w,$G5047,_xlfn.CONCAT("[",LEFT(_xlpm.w,FIND(_xlpm.sep,_xlpm.w)-1),"]"))</f>
        <v>[plɛ]</v>
      </c>
      <c r="Q5047" s="14" cm="1">
        <f t="array" ref="Q5047">SUM(_xlfn._xlws.FILTER($H$2:$H$7117,_xlfn.MAP($O$2:$O$7117,_xlfn.LAMBDA(_xlpm.x,_xlpm.x=$O5047))))</f>
        <v>9.9403578528827041E-5</v>
      </c>
      <c r="R5047" s="14">
        <f>$H5047/Q5047</f>
        <v>1</v>
      </c>
      <c r="S5047" s="14" cm="1">
        <f t="array" ref="S5047">SUM(_xlfn._xlws.FILTER($H$2:$H$7117,_xlfn.MAP($P$2:$P$7117,_xlfn.LAMBDA(_xlpm.x,_xlpm.x=$P5047))))</f>
        <v>7.9522862823061633E-4</v>
      </c>
      <c r="T5047" s="14">
        <f>$H5047/S5047</f>
        <v>0.125</v>
      </c>
      <c r="U5047" s="14">
        <f>_xlfn.LET(_xlpm.freq,F5047,_xlpm.size,M5047+1,_xlpm.F,V5047,LOG(1+_xlpm.freq)*LOG(1+_xlpm.size)*_xlpm.F)</f>
        <v>8.9603163825051041E-2</v>
      </c>
      <c r="V5047" s="14">
        <f>_xlfn.LET(_xlpm.a,T5047,_xlpm.b,R5047,2*_xlpm.a*_xlpm.b/(_xlpm.a+_xlpm.b))</f>
        <v>0.22222222222222221</v>
      </c>
      <c r="W5047" s="14">
        <f>_xlfn.LET(_xlpm.p,R5047,_xlpm.q,T5047,LOG(_xlpm.p/_xlpm.q))</f>
        <v>0.90308998699194354</v>
      </c>
      <c r="X5047" s="2"/>
    </row>
    <row r="5048" spans="1:24">
      <c r="A5048" s="1" t="str">
        <f>_xlfn.LET(_xlpm.sep," : ",CONCATENATE(O5048,_xlpm.sep,P5048))</f>
        <v>~ptair~ : [ptɛ]</v>
      </c>
      <c r="B5048" s="1">
        <f>_xlfn.LET(_xlpm.d,$G5048,_xlpm.k,_xlfn.CONCAT(LEFT(TRIM(B$1),1),"*"),COUNTIF(_xlpm.d,_xlpm.k))</f>
        <v>0</v>
      </c>
      <c r="C5048" s="1">
        <f>_xlfn.LET(_xlpm.d,$G5048,_xlpm.k,_xlfn.CONCAT(LEFT(TRIM(C$1),1),"*"),COUNTIF(_xlpm.d,_xlpm.k))</f>
        <v>0</v>
      </c>
      <c r="D5048" s="1">
        <f>_xlfn.LET(_xlpm.d,$G5048,_xlpm.k,_xlfn.CONCAT(LEFT(TRIM(D$1),1),"*"),COUNTIF(_xlpm.d,_xlpm.k))</f>
        <v>0</v>
      </c>
      <c r="E5048" s="1">
        <f>LOG(F5048+1,10)</f>
        <v>0.47712125471966244</v>
      </c>
      <c r="F5048" s="7">
        <v>2</v>
      </c>
      <c r="G5048" s="9" t="s">
        <v>3679</v>
      </c>
      <c r="H5048" s="4">
        <f>F5048/freq.sum.r6e</f>
        <v>9.9403578528827041E-5</v>
      </c>
      <c r="I5048" s="4" t="str">
        <f>_xlfn.LET(_xlpm.sep,":",_xlpm.w,$G5048,LEFT(_xlpm.w,FIND(_xlpm.sep,_xlpm.w)-1))</f>
        <v>ptɛ</v>
      </c>
      <c r="J5048" s="4" t="str">
        <f>_xlfn.LET(_xlpm.sep,":",_xlpm.w,$G5048,RIGHT(_xlpm.w,LEN(_xlpm.w)-FIND(_xlpm.sep,_xlpm.w)))</f>
        <v>ptair</v>
      </c>
      <c r="K5048" s="10">
        <f>_xlfn.LET(_xlpm.w,I5048,LEN(_xlpm.w))</f>
        <v>3</v>
      </c>
      <c r="L5048" s="10">
        <f>_xlfn.LET(_xlpm.w,J5048,LEN(_xlpm.w))</f>
        <v>5</v>
      </c>
      <c r="M5048" s="10">
        <f>_xlfn.LET(_xlpm.a,K5048,_xlpm.b,L5048,MAX(_xlpm.a,_xlpm.b))</f>
        <v>5</v>
      </c>
      <c r="N5048" s="10">
        <f>_xlfn.LET(_xlpm.d,(K5048,L5048),MAX(_xlpm.d)-MIN(_xlpm.d))</f>
        <v>2</v>
      </c>
      <c r="O5048" s="1" t="str">
        <f>_xlfn.LET(_xlpm.sep,":",_xlpm.w,$G5048,_xlfn.CONCAT("~",RIGHT(_xlpm.w,LEN(_xlpm.w)-FIND(_xlpm.sep,_xlpm.w)),"~"))</f>
        <v>~ptair~</v>
      </c>
      <c r="P5048" s="1" t="str">
        <f>_xlfn.LET(_xlpm.sep,":",_xlpm.w,$G5048,_xlfn.CONCAT("[",LEFT(_xlpm.w,FIND(_xlpm.sep,_xlpm.w)-1),"]"))</f>
        <v>[ptɛ]</v>
      </c>
      <c r="Q5048" s="14" cm="1">
        <f t="array" ref="Q5048">SUM(_xlfn._xlws.FILTER($H$2:$H$7109,_xlfn.MAP($O$2:$O$7109,_xlfn.LAMBDA(_xlpm.x,_xlpm.x=$O5048))))</f>
        <v>9.9403578528827041E-5</v>
      </c>
      <c r="R5048" s="14">
        <f>$H5048/Q5048</f>
        <v>1</v>
      </c>
      <c r="S5048" s="14" cm="1">
        <f t="array" ref="S5048">SUM(_xlfn._xlws.FILTER($H$2:$H$7109,_xlfn.MAP($P$2:$P$7109,_xlfn.LAMBDA(_xlpm.x,_xlpm.x=$P5048))))</f>
        <v>7.9522862823061633E-4</v>
      </c>
      <c r="T5048" s="14">
        <f>$H5048/S5048</f>
        <v>0.125</v>
      </c>
      <c r="U5048" s="14">
        <f>_xlfn.LET(_xlpm.freq,F5048,_xlpm.size,M5048+1,_xlpm.F,V5048,LOG(1+_xlpm.freq)*LOG(1+_xlpm.size)*_xlpm.F)</f>
        <v>8.9603163825051041E-2</v>
      </c>
      <c r="V5048" s="14">
        <f>_xlfn.LET(_xlpm.a,T5048,_xlpm.b,R5048,2*_xlpm.a*_xlpm.b/(_xlpm.a+_xlpm.b))</f>
        <v>0.22222222222222221</v>
      </c>
      <c r="W5048" s="14">
        <f>_xlfn.LET(_xlpm.p,R5048,_xlpm.q,T5048,LOG(_xlpm.p/_xlpm.q))</f>
        <v>0.90308998699194354</v>
      </c>
      <c r="X5048" s="2"/>
    </row>
    <row r="5049" spans="1:24">
      <c r="A5049" s="1" t="str">
        <f>_xlfn.LET(_xlpm.sep," : ",CONCATENATE(O5049,_xlpm.sep,P5049))</f>
        <v>~prayr~ : [pɹɛ]</v>
      </c>
      <c r="B5049" s="1">
        <f>_xlfn.LET(_xlpm.d,$G5049,_xlpm.k,_xlfn.CONCAT(LEFT(TRIM(B$1),1),"*"),COUNTIF(_xlpm.d,_xlpm.k))</f>
        <v>0</v>
      </c>
      <c r="C5049" s="1">
        <f>_xlfn.LET(_xlpm.d,$G5049,_xlpm.k,_xlfn.CONCAT(LEFT(TRIM(C$1),1),"*"),COUNTIF(_xlpm.d,_xlpm.k))</f>
        <v>0</v>
      </c>
      <c r="D5049" s="1">
        <f>_xlfn.LET(_xlpm.d,$G5049,_xlpm.k,_xlfn.CONCAT(LEFT(TRIM(D$1),1),"*"),COUNTIF(_xlpm.d,_xlpm.k))</f>
        <v>0</v>
      </c>
      <c r="E5049" s="1">
        <f>LOG(F5049+1,10)</f>
        <v>0.47712125471966244</v>
      </c>
      <c r="F5049" s="7">
        <v>2</v>
      </c>
      <c r="G5049" s="9" t="s">
        <v>3863</v>
      </c>
      <c r="H5049" s="4">
        <f>F5049/freq.sum.r6e</f>
        <v>9.9403578528827041E-5</v>
      </c>
      <c r="I5049" s="1" t="str">
        <f>_xlfn.LET(_xlpm.sep,":",_xlpm.w,$G5049,LEFT(_xlpm.w,FIND(_xlpm.sep,_xlpm.w)-1))</f>
        <v>pɹɛ</v>
      </c>
      <c r="J5049" s="1" t="str">
        <f>_xlfn.LET(_xlpm.sep,":",_xlpm.w,$G5049,RIGHT(_xlpm.w,LEN(_xlpm.w)-FIND(_xlpm.sep,_xlpm.w)))</f>
        <v>prayr</v>
      </c>
      <c r="K5049" s="10">
        <f>_xlfn.LET(_xlpm.w,I5049,LEN(_xlpm.w))</f>
        <v>3</v>
      </c>
      <c r="L5049" s="10">
        <f>_xlfn.LET(_xlpm.w,J5049,LEN(_xlpm.w))</f>
        <v>5</v>
      </c>
      <c r="M5049" s="10">
        <f>_xlfn.LET(_xlpm.a,K5049,_xlpm.b,L5049,MAX(_xlpm.a,_xlpm.b))</f>
        <v>5</v>
      </c>
      <c r="N5049" s="10">
        <f>_xlfn.LET(_xlpm.d,(K5049,L5049),MAX(_xlpm.d)-MIN(_xlpm.d))</f>
        <v>2</v>
      </c>
      <c r="O5049" s="1" t="str">
        <f>_xlfn.LET(_xlpm.sep,":",_xlpm.w,$G5049,_xlfn.CONCAT("~",RIGHT(_xlpm.w,LEN(_xlpm.w)-FIND(_xlpm.sep,_xlpm.w)),"~"))</f>
        <v>~prayr~</v>
      </c>
      <c r="P5049" s="1" t="str">
        <f>_xlfn.LET(_xlpm.sep,":",_xlpm.w,$G5049,_xlfn.CONCAT("[",LEFT(_xlpm.w,FIND(_xlpm.sep,_xlpm.w)-1),"]"))</f>
        <v>[pɹɛ]</v>
      </c>
      <c r="Q5049" s="14" cm="1">
        <f t="array" ref="Q5049">SUM(_xlfn._xlws.FILTER($H$2:$H$7117,_xlfn.MAP($O$2:$O$7117,_xlfn.LAMBDA(_xlpm.x,_xlpm.x=$O5049))))</f>
        <v>9.9403578528827041E-5</v>
      </c>
      <c r="R5049" s="14">
        <f>$H5049/Q5049</f>
        <v>1</v>
      </c>
      <c r="S5049" s="14" cm="1">
        <f t="array" ref="S5049">SUM(_xlfn._xlws.FILTER($H$2:$H$7117,_xlfn.MAP($P$2:$P$7117,_xlfn.LAMBDA(_xlpm.x,_xlpm.x=$P5049))))</f>
        <v>7.9522862823061633E-4</v>
      </c>
      <c r="T5049" s="14">
        <f>$H5049/S5049</f>
        <v>0.125</v>
      </c>
      <c r="U5049" s="14">
        <f>_xlfn.LET(_xlpm.freq,F5049,_xlpm.size,M5049+1,_xlpm.F,V5049,LOG(1+_xlpm.freq)*LOG(1+_xlpm.size)*_xlpm.F)</f>
        <v>8.9603163825051041E-2</v>
      </c>
      <c r="V5049" s="14">
        <f>_xlfn.LET(_xlpm.a,T5049,_xlpm.b,R5049,2*_xlpm.a*_xlpm.b/(_xlpm.a+_xlpm.b))</f>
        <v>0.22222222222222221</v>
      </c>
      <c r="W5049" s="14">
        <f>_xlfn.LET(_xlpm.p,R5049,_xlpm.q,T5049,LOG(_xlpm.p/_xlpm.q))</f>
        <v>0.90308998699194354</v>
      </c>
      <c r="X5049" s="2"/>
    </row>
    <row r="5050" spans="1:24">
      <c r="A5050" s="1" t="str">
        <f>_xlfn.LET(_xlpm.sep," : ",CONCATENATE(O5050,_xlpm.sep,P5050))</f>
        <v>~swear~ : [swɛ]</v>
      </c>
      <c r="B5050" s="1">
        <f>_xlfn.LET(_xlpm.d,$G5050,_xlpm.k,_xlfn.CONCAT(LEFT(TRIM(B$1),1),"*"),COUNTIF(_xlpm.d,_xlpm.k))</f>
        <v>0</v>
      </c>
      <c r="C5050" s="1">
        <f>_xlfn.LET(_xlpm.d,$G5050,_xlpm.k,_xlfn.CONCAT(LEFT(TRIM(C$1),1),"*"),COUNTIF(_xlpm.d,_xlpm.k))</f>
        <v>0</v>
      </c>
      <c r="D5050" s="1">
        <f>_xlfn.LET(_xlpm.d,$G5050,_xlpm.k,_xlfn.CONCAT(LEFT(TRIM(D$1),1),"*"),COUNTIF(_xlpm.d,_xlpm.k))</f>
        <v>0</v>
      </c>
      <c r="E5050" s="1">
        <f>LOG(F5050+1,10)</f>
        <v>0.47712125471966244</v>
      </c>
      <c r="F5050" s="7">
        <v>2</v>
      </c>
      <c r="G5050" s="9" t="s">
        <v>4406</v>
      </c>
      <c r="H5050" s="4">
        <f>F5050/freq.sum.r6e</f>
        <v>9.9403578528827041E-5</v>
      </c>
      <c r="I5050" s="1" t="str">
        <f>_xlfn.LET(_xlpm.sep,":",_xlpm.w,$G5050,LEFT(_xlpm.w,FIND(_xlpm.sep,_xlpm.w)-1))</f>
        <v>swɛ</v>
      </c>
      <c r="J5050" s="1" t="str">
        <f>_xlfn.LET(_xlpm.sep,":",_xlpm.w,$G5050,RIGHT(_xlpm.w,LEN(_xlpm.w)-FIND(_xlpm.sep,_xlpm.w)))</f>
        <v>swear</v>
      </c>
      <c r="K5050" s="10">
        <f>_xlfn.LET(_xlpm.w,I5050,LEN(_xlpm.w))</f>
        <v>3</v>
      </c>
      <c r="L5050" s="10">
        <f>_xlfn.LET(_xlpm.w,J5050,LEN(_xlpm.w))</f>
        <v>5</v>
      </c>
      <c r="M5050" s="10">
        <f>_xlfn.LET(_xlpm.a,K5050,_xlpm.b,L5050,MAX(_xlpm.a,_xlpm.b))</f>
        <v>5</v>
      </c>
      <c r="N5050" s="10">
        <f>_xlfn.LET(_xlpm.d,(K5050,L5050),MAX(_xlpm.d)-MIN(_xlpm.d))</f>
        <v>2</v>
      </c>
      <c r="O5050" s="1" t="str">
        <f>_xlfn.LET(_xlpm.sep,":",_xlpm.w,$G5050,_xlfn.CONCAT("~",RIGHT(_xlpm.w,LEN(_xlpm.w)-FIND(_xlpm.sep,_xlpm.w)),"~"))</f>
        <v>~swear~</v>
      </c>
      <c r="P5050" s="1" t="str">
        <f>_xlfn.LET(_xlpm.sep,":",_xlpm.w,$G5050,_xlfn.CONCAT("[",LEFT(_xlpm.w,FIND(_xlpm.sep,_xlpm.w)-1),"]"))</f>
        <v>[swɛ]</v>
      </c>
      <c r="Q5050" s="14" cm="1">
        <f t="array" ref="Q5050">SUM(_xlfn._xlws.FILTER($H$2:$H$7117,_xlfn.MAP($O$2:$O$7117,_xlfn.LAMBDA(_xlpm.x,_xlpm.x=$O5050))))</f>
        <v>9.9403578528827041E-5</v>
      </c>
      <c r="R5050" s="14">
        <f>$H5050/Q5050</f>
        <v>1</v>
      </c>
      <c r="S5050" s="14" cm="1">
        <f t="array" ref="S5050">SUM(_xlfn._xlws.FILTER($H$2:$H$7117,_xlfn.MAP($P$2:$P$7117,_xlfn.LAMBDA(_xlpm.x,_xlpm.x=$P5050))))</f>
        <v>7.9522862823061633E-4</v>
      </c>
      <c r="T5050" s="14">
        <f>$H5050/S5050</f>
        <v>0.125</v>
      </c>
      <c r="U5050" s="14">
        <f>_xlfn.LET(_xlpm.freq,F5050,_xlpm.size,M5050+1,_xlpm.F,V5050,LOG(1+_xlpm.freq)*LOG(1+_xlpm.size)*_xlpm.F)</f>
        <v>8.9603163825051041E-2</v>
      </c>
      <c r="V5050" s="14">
        <f>_xlfn.LET(_xlpm.a,T5050,_xlpm.b,R5050,2*_xlpm.a*_xlpm.b/(_xlpm.a+_xlpm.b))</f>
        <v>0.22222222222222221</v>
      </c>
      <c r="W5050" s="14">
        <f>_xlfn.LET(_xlpm.p,R5050,_xlpm.q,T5050,LOG(_xlpm.p/_xlpm.q))</f>
        <v>0.90308998699194354</v>
      </c>
      <c r="X5050" s="2"/>
    </row>
    <row r="5051" spans="1:24">
      <c r="A5051" s="1" t="str">
        <f>_xlfn.LET(_xlpm.sep," : ",CONCATENATE(O5051,_xlpm.sep,P5051))</f>
        <v>~chair~ : [tʃɛ]</v>
      </c>
      <c r="B5051" s="1">
        <f>_xlfn.LET(_xlpm.d,$G5051,_xlpm.k,_xlfn.CONCAT(LEFT(TRIM(B$1),1),"*"),COUNTIF(_xlpm.d,_xlpm.k))</f>
        <v>0</v>
      </c>
      <c r="C5051" s="1">
        <f>_xlfn.LET(_xlpm.d,$G5051,_xlpm.k,_xlfn.CONCAT(LEFT(TRIM(C$1),1),"*"),COUNTIF(_xlpm.d,_xlpm.k))</f>
        <v>0</v>
      </c>
      <c r="D5051" s="1">
        <f>_xlfn.LET(_xlpm.d,$G5051,_xlpm.k,_xlfn.CONCAT(LEFT(TRIM(D$1),1),"*"),COUNTIF(_xlpm.d,_xlpm.k))</f>
        <v>0</v>
      </c>
      <c r="E5051" s="1">
        <f>LOG(F5051+1,10)</f>
        <v>0.47712125471966244</v>
      </c>
      <c r="F5051" s="7">
        <v>2</v>
      </c>
      <c r="G5051" s="9" t="s">
        <v>4965</v>
      </c>
      <c r="H5051" s="4">
        <f>F5051/freq.sum.r6e</f>
        <v>9.9403578528827041E-5</v>
      </c>
      <c r="I5051" s="1" t="str">
        <f>_xlfn.LET(_xlpm.sep,":",_xlpm.w,$G5051,LEFT(_xlpm.w,FIND(_xlpm.sep,_xlpm.w)-1))</f>
        <v>tʃɛ</v>
      </c>
      <c r="J5051" s="1" t="str">
        <f>_xlfn.LET(_xlpm.sep,":",_xlpm.w,$G5051,RIGHT(_xlpm.w,LEN(_xlpm.w)-FIND(_xlpm.sep,_xlpm.w)))</f>
        <v>chair</v>
      </c>
      <c r="K5051" s="10">
        <f>_xlfn.LET(_xlpm.w,I5051,LEN(_xlpm.w))</f>
        <v>3</v>
      </c>
      <c r="L5051" s="10">
        <f>_xlfn.LET(_xlpm.w,J5051,LEN(_xlpm.w))</f>
        <v>5</v>
      </c>
      <c r="M5051" s="10">
        <f>_xlfn.LET(_xlpm.a,K5051,_xlpm.b,L5051,MAX(_xlpm.a,_xlpm.b))</f>
        <v>5</v>
      </c>
      <c r="N5051" s="10">
        <f>_xlfn.LET(_xlpm.d,(K5051,L5051),MAX(_xlpm.d)-MIN(_xlpm.d))</f>
        <v>2</v>
      </c>
      <c r="O5051" s="1" t="str">
        <f>_xlfn.LET(_xlpm.sep,":",_xlpm.w,$G5051,_xlfn.CONCAT("~",RIGHT(_xlpm.w,LEN(_xlpm.w)-FIND(_xlpm.sep,_xlpm.w)),"~"))</f>
        <v>~chair~</v>
      </c>
      <c r="P5051" s="1" t="str">
        <f>_xlfn.LET(_xlpm.sep,":",_xlpm.w,$G5051,_xlfn.CONCAT("[",LEFT(_xlpm.w,FIND(_xlpm.sep,_xlpm.w)-1),"]"))</f>
        <v>[tʃɛ]</v>
      </c>
      <c r="Q5051" s="14" cm="1">
        <f t="array" ref="Q5051">SUM(_xlfn._xlws.FILTER($H$2:$H$7117,_xlfn.MAP($O$2:$O$7117,_xlfn.LAMBDA(_xlpm.x,_xlpm.x=$O5051))))</f>
        <v>9.9403578528827041E-5</v>
      </c>
      <c r="R5051" s="14">
        <f>$H5051/Q5051</f>
        <v>1</v>
      </c>
      <c r="S5051" s="14" cm="1">
        <f t="array" ref="S5051">SUM(_xlfn._xlws.FILTER($H$2:$H$7117,_xlfn.MAP($P$2:$P$7117,_xlfn.LAMBDA(_xlpm.x,_xlpm.x=$P5051))))</f>
        <v>7.9522862823061633E-4</v>
      </c>
      <c r="T5051" s="14">
        <f>$H5051/S5051</f>
        <v>0.125</v>
      </c>
      <c r="U5051" s="14">
        <f>_xlfn.LET(_xlpm.freq,F5051,_xlpm.size,M5051+1,_xlpm.F,V5051,LOG(1+_xlpm.freq)*LOG(1+_xlpm.size)*_xlpm.F)</f>
        <v>8.9603163825051041E-2</v>
      </c>
      <c r="V5051" s="14">
        <f>_xlfn.LET(_xlpm.a,T5051,_xlpm.b,R5051,2*_xlpm.a*_xlpm.b/(_xlpm.a+_xlpm.b))</f>
        <v>0.22222222222222221</v>
      </c>
      <c r="W5051" s="14">
        <f>_xlfn.LET(_xlpm.p,R5051,_xlpm.q,T5051,LOG(_xlpm.p/_xlpm.q))</f>
        <v>0.90308998699194354</v>
      </c>
      <c r="X5051" s="2"/>
    </row>
    <row r="5052" spans="1:24">
      <c r="A5052" s="1" t="str">
        <f>_xlfn.LET(_xlpm.sep," : ",CONCATENATE(O5052,_xlpm.sep,P5052))</f>
        <v>~trear~ : [tɹɛ]</v>
      </c>
      <c r="B5052" s="1">
        <f>_xlfn.LET(_xlpm.d,$G5052,_xlpm.k,_xlfn.CONCAT(LEFT(TRIM(B$1),1),"*"),COUNTIF(_xlpm.d,_xlpm.k))</f>
        <v>0</v>
      </c>
      <c r="C5052" s="1">
        <f>_xlfn.LET(_xlpm.d,$G5052,_xlpm.k,_xlfn.CONCAT(LEFT(TRIM(C$1),1),"*"),COUNTIF(_xlpm.d,_xlpm.k))</f>
        <v>0</v>
      </c>
      <c r="D5052" s="1">
        <f>_xlfn.LET(_xlpm.d,$G5052,_xlpm.k,_xlfn.CONCAT(LEFT(TRIM(D$1),1),"*"),COUNTIF(_xlpm.d,_xlpm.k))</f>
        <v>0</v>
      </c>
      <c r="E5052" s="1">
        <f>LOG(F5052+1,10)</f>
        <v>0.47712125471966244</v>
      </c>
      <c r="F5052" s="7">
        <v>2</v>
      </c>
      <c r="G5052" s="9" t="s">
        <v>5031</v>
      </c>
      <c r="H5052" s="4">
        <f>F5052/freq.sum.r6e</f>
        <v>9.9403578528827041E-5</v>
      </c>
      <c r="I5052" s="4" t="str">
        <f>_xlfn.LET(_xlpm.sep,":",_xlpm.w,$G5052,LEFT(_xlpm.w,FIND(_xlpm.sep,_xlpm.w)-1))</f>
        <v>tɹɛ</v>
      </c>
      <c r="J5052" s="4" t="str">
        <f>_xlfn.LET(_xlpm.sep,":",_xlpm.w,$G5052,RIGHT(_xlpm.w,LEN(_xlpm.w)-FIND(_xlpm.sep,_xlpm.w)))</f>
        <v>trear</v>
      </c>
      <c r="K5052" s="10">
        <f>_xlfn.LET(_xlpm.w,I5052,LEN(_xlpm.w))</f>
        <v>3</v>
      </c>
      <c r="L5052" s="10">
        <f>_xlfn.LET(_xlpm.w,J5052,LEN(_xlpm.w))</f>
        <v>5</v>
      </c>
      <c r="M5052" s="10">
        <f>_xlfn.LET(_xlpm.a,K5052,_xlpm.b,L5052,MAX(_xlpm.a,_xlpm.b))</f>
        <v>5</v>
      </c>
      <c r="N5052" s="10">
        <f>_xlfn.LET(_xlpm.d,(K5052,L5052),MAX(_xlpm.d)-MIN(_xlpm.d))</f>
        <v>2</v>
      </c>
      <c r="O5052" s="1" t="str">
        <f>_xlfn.LET(_xlpm.sep,":",_xlpm.w,$G5052,_xlfn.CONCAT("~",RIGHT(_xlpm.w,LEN(_xlpm.w)-FIND(_xlpm.sep,_xlpm.w)),"~"))</f>
        <v>~trear~</v>
      </c>
      <c r="P5052" s="1" t="str">
        <f>_xlfn.LET(_xlpm.sep,":",_xlpm.w,$G5052,_xlfn.CONCAT("[",LEFT(_xlpm.w,FIND(_xlpm.sep,_xlpm.w)-1),"]"))</f>
        <v>[tɹɛ]</v>
      </c>
      <c r="Q5052" s="14" cm="1">
        <f t="array" ref="Q5052">SUM(_xlfn._xlws.FILTER($H$2:$H$7109,_xlfn.MAP($O$2:$O$7109,_xlfn.LAMBDA(_xlpm.x,_xlpm.x=$O5052))))</f>
        <v>9.9403578528827041E-5</v>
      </c>
      <c r="R5052" s="14">
        <f>$H5052/Q5052</f>
        <v>1</v>
      </c>
      <c r="S5052" s="14" cm="1">
        <f t="array" ref="S5052">SUM(_xlfn._xlws.FILTER($H$2:$H$7109,_xlfn.MAP($P$2:$P$7109,_xlfn.LAMBDA(_xlpm.x,_xlpm.x=$P5052))))</f>
        <v>7.9522862823061633E-4</v>
      </c>
      <c r="T5052" s="14">
        <f>$H5052/S5052</f>
        <v>0.125</v>
      </c>
      <c r="U5052" s="14">
        <f>_xlfn.LET(_xlpm.freq,F5052,_xlpm.size,M5052+1,_xlpm.F,V5052,LOG(1+_xlpm.freq)*LOG(1+_xlpm.size)*_xlpm.F)</f>
        <v>8.9603163825051041E-2</v>
      </c>
      <c r="V5052" s="14">
        <f>_xlfn.LET(_xlpm.a,T5052,_xlpm.b,R5052,2*_xlpm.a*_xlpm.b/(_xlpm.a+_xlpm.b))</f>
        <v>0.22222222222222221</v>
      </c>
      <c r="W5052" s="14">
        <f>_xlfn.LET(_xlpm.p,R5052,_xlpm.q,T5052,LOG(_xlpm.p/_xlpm.q))</f>
        <v>0.90308998699194354</v>
      </c>
      <c r="X5052" s="2"/>
    </row>
    <row r="5053" spans="1:24">
      <c r="A5053" s="1" t="str">
        <f>_xlfn.LET(_xlpm.sep," : ",CONCATENATE(O5053,_xlpm.sep,P5053))</f>
        <v>~their~ : [ðɛ]</v>
      </c>
      <c r="B5053" s="1">
        <f>_xlfn.LET(_xlpm.d,$G5053,_xlpm.k,_xlfn.CONCAT(LEFT(TRIM(B$1),1),"*"),COUNTIF(_xlpm.d,_xlpm.k))</f>
        <v>0</v>
      </c>
      <c r="C5053" s="1">
        <f>_xlfn.LET(_xlpm.d,$G5053,_xlpm.k,_xlfn.CONCAT(LEFT(TRIM(C$1),1),"*"),COUNTIF(_xlpm.d,_xlpm.k))</f>
        <v>0</v>
      </c>
      <c r="D5053" s="1">
        <f>_xlfn.LET(_xlpm.d,$G5053,_xlpm.k,_xlfn.CONCAT(LEFT(TRIM(D$1),1),"*"),COUNTIF(_xlpm.d,_xlpm.k))</f>
        <v>0</v>
      </c>
      <c r="E5053" s="1">
        <f>LOG(F5053+1,10)</f>
        <v>0.47712125471966244</v>
      </c>
      <c r="F5053" s="7">
        <v>2</v>
      </c>
      <c r="G5053" s="9" t="s">
        <v>5511</v>
      </c>
      <c r="H5053" s="4">
        <f>F5053/freq.sum.r6e</f>
        <v>9.9403578528827041E-5</v>
      </c>
      <c r="I5053" s="1" t="str">
        <f>_xlfn.LET(_xlpm.sep,":",_xlpm.w,$G5053,LEFT(_xlpm.w,FIND(_xlpm.sep,_xlpm.w)-1))</f>
        <v>ðɛ</v>
      </c>
      <c r="J5053" s="1" t="str">
        <f>_xlfn.LET(_xlpm.sep,":",_xlpm.w,$G5053,RIGHT(_xlpm.w,LEN(_xlpm.w)-FIND(_xlpm.sep,_xlpm.w)))</f>
        <v>their</v>
      </c>
      <c r="K5053" s="10">
        <f>_xlfn.LET(_xlpm.w,I5053,LEN(_xlpm.w))</f>
        <v>2</v>
      </c>
      <c r="L5053" s="10">
        <f>_xlfn.LET(_xlpm.w,J5053,LEN(_xlpm.w))</f>
        <v>5</v>
      </c>
      <c r="M5053" s="10">
        <f>_xlfn.LET(_xlpm.a,K5053,_xlpm.b,L5053,MAX(_xlpm.a,_xlpm.b))</f>
        <v>5</v>
      </c>
      <c r="N5053" s="10">
        <f>_xlfn.LET(_xlpm.d,(K5053,L5053),MAX(_xlpm.d)-MIN(_xlpm.d))</f>
        <v>3</v>
      </c>
      <c r="O5053" s="1" t="str">
        <f>_xlfn.LET(_xlpm.sep,":",_xlpm.w,$G5053,_xlfn.CONCAT("~",RIGHT(_xlpm.w,LEN(_xlpm.w)-FIND(_xlpm.sep,_xlpm.w)),"~"))</f>
        <v>~their~</v>
      </c>
      <c r="P5053" s="1" t="str">
        <f>_xlfn.LET(_xlpm.sep,":",_xlpm.w,$G5053,_xlfn.CONCAT("[",LEFT(_xlpm.w,FIND(_xlpm.sep,_xlpm.w)-1),"]"))</f>
        <v>[ðɛ]</v>
      </c>
      <c r="Q5053" s="14" cm="1">
        <f t="array" ref="Q5053">SUM(_xlfn._xlws.FILTER($H$2:$H$7111,_xlfn.MAP($O$2:$O$7111,_xlfn.LAMBDA(_xlpm.x,_xlpm.x=$O5053))))</f>
        <v>9.9403578528827041E-5</v>
      </c>
      <c r="R5053" s="14">
        <f>$H5053/Q5053</f>
        <v>1</v>
      </c>
      <c r="S5053" s="14" cm="1">
        <f t="array" ref="S5053">SUM(_xlfn._xlws.FILTER($H$2:$H$7111,_xlfn.MAP($P$2:$P$7111,_xlfn.LAMBDA(_xlpm.x,_xlpm.x=$P5053))))</f>
        <v>7.9522862823061633E-4</v>
      </c>
      <c r="T5053" s="14">
        <f>$H5053/S5053</f>
        <v>0.125</v>
      </c>
      <c r="U5053" s="14">
        <f>_xlfn.LET(_xlpm.freq,F5053,_xlpm.size,M5053+1,_xlpm.F,V5053,LOG(1+_xlpm.freq)*LOG(1+_xlpm.size)*_xlpm.F)</f>
        <v>8.9603163825051041E-2</v>
      </c>
      <c r="V5053" s="14">
        <f>_xlfn.LET(_xlpm.a,T5053,_xlpm.b,R5053,2*_xlpm.a*_xlpm.b/(_xlpm.a+_xlpm.b))</f>
        <v>0.22222222222222221</v>
      </c>
      <c r="W5053" s="14">
        <f>_xlfn.LET(_xlpm.p,R5053,_xlpm.q,T5053,LOG(_xlpm.p/_xlpm.q))</f>
        <v>0.90308998699194354</v>
      </c>
      <c r="X5053" s="2"/>
    </row>
    <row r="5054" spans="1:24">
      <c r="A5054" s="1" t="str">
        <f>_xlfn.LET(_xlpm.sep," : ",CONCATENATE(O5054,_xlpm.sep,P5054))</f>
        <v>~greer~ : [ɡɹɛ]</v>
      </c>
      <c r="B5054" s="1">
        <f>_xlfn.LET(_xlpm.d,$G5054,_xlpm.k,_xlfn.CONCAT(LEFT(TRIM(B$1),1),"*"),COUNTIF(_xlpm.d,_xlpm.k))</f>
        <v>0</v>
      </c>
      <c r="C5054" s="1">
        <f>_xlfn.LET(_xlpm.d,$G5054,_xlpm.k,_xlfn.CONCAT(LEFT(TRIM(C$1),1),"*"),COUNTIF(_xlpm.d,_xlpm.k))</f>
        <v>0</v>
      </c>
      <c r="D5054" s="1">
        <f>_xlfn.LET(_xlpm.d,$G5054,_xlpm.k,_xlfn.CONCAT(LEFT(TRIM(D$1),1),"*"),COUNTIF(_xlpm.d,_xlpm.k))</f>
        <v>0</v>
      </c>
      <c r="E5054" s="1">
        <f>LOG(F5054+1,10)</f>
        <v>0.47712125471966244</v>
      </c>
      <c r="F5054" s="7">
        <v>2</v>
      </c>
      <c r="G5054" s="9" t="s">
        <v>7021</v>
      </c>
      <c r="H5054" s="4">
        <f>F5054/freq.sum.r6e</f>
        <v>9.9403578528827041E-5</v>
      </c>
      <c r="I5054" s="1" t="str">
        <f>_xlfn.LET(_xlpm.sep,":",_xlpm.w,$G5054,LEFT(_xlpm.w,FIND(_xlpm.sep,_xlpm.w)-1))</f>
        <v>ɡɹɛ</v>
      </c>
      <c r="J5054" s="1" t="str">
        <f>_xlfn.LET(_xlpm.sep,":",_xlpm.w,$G5054,RIGHT(_xlpm.w,LEN(_xlpm.w)-FIND(_xlpm.sep,_xlpm.w)))</f>
        <v>greer</v>
      </c>
      <c r="K5054" s="10">
        <f>_xlfn.LET(_xlpm.w,I5054,LEN(_xlpm.w))</f>
        <v>3</v>
      </c>
      <c r="L5054" s="10">
        <f>_xlfn.LET(_xlpm.w,J5054,LEN(_xlpm.w))</f>
        <v>5</v>
      </c>
      <c r="M5054" s="10">
        <f>_xlfn.LET(_xlpm.a,K5054,_xlpm.b,L5054,MAX(_xlpm.a,_xlpm.b))</f>
        <v>5</v>
      </c>
      <c r="N5054" s="10">
        <f>_xlfn.LET(_xlpm.d,(K5054,L5054),MAX(_xlpm.d)-MIN(_xlpm.d))</f>
        <v>2</v>
      </c>
      <c r="O5054" s="1" t="str">
        <f>_xlfn.LET(_xlpm.sep,":",_xlpm.w,$G5054,_xlfn.CONCAT("~",RIGHT(_xlpm.w,LEN(_xlpm.w)-FIND(_xlpm.sep,_xlpm.w)),"~"))</f>
        <v>~greer~</v>
      </c>
      <c r="P5054" s="1" t="str">
        <f>_xlfn.LET(_xlpm.sep,":",_xlpm.w,$G5054,_xlfn.CONCAT("[",LEFT(_xlpm.w,FIND(_xlpm.sep,_xlpm.w)-1),"]"))</f>
        <v>[ɡɹɛ]</v>
      </c>
      <c r="Q5054" s="14" cm="1">
        <f t="array" ref="Q5054">SUM(_xlfn._xlws.FILTER($H$2:$H$7109,_xlfn.MAP($O$2:$O$7109,_xlfn.LAMBDA(_xlpm.x,_xlpm.x=$O5054))))</f>
        <v>9.9403578528827041E-5</v>
      </c>
      <c r="R5054" s="14">
        <f>$H5054/Q5054</f>
        <v>1</v>
      </c>
      <c r="S5054" s="14" cm="1">
        <f t="array" ref="S5054">SUM(_xlfn._xlws.FILTER($H$2:$H$7109,_xlfn.MAP($P$2:$P$7109,_xlfn.LAMBDA(_xlpm.x,_xlpm.x=$P5054))))</f>
        <v>7.9522862823061633E-4</v>
      </c>
      <c r="T5054" s="14">
        <f>$H5054/S5054</f>
        <v>0.125</v>
      </c>
      <c r="U5054" s="14">
        <f>_xlfn.LET(_xlpm.freq,F5054,_xlpm.size,M5054+1,_xlpm.F,V5054,LOG(1+_xlpm.freq)*LOG(1+_xlpm.size)*_xlpm.F)</f>
        <v>8.9603163825051041E-2</v>
      </c>
      <c r="V5054" s="14">
        <f>_xlfn.LET(_xlpm.a,T5054,_xlpm.b,R5054,2*_xlpm.a*_xlpm.b/(_xlpm.a+_xlpm.b))</f>
        <v>0.22222222222222221</v>
      </c>
      <c r="W5054" s="14">
        <f>_xlfn.LET(_xlpm.p,R5054,_xlpm.q,T5054,LOG(_xlpm.p/_xlpm.q))</f>
        <v>0.90308998699194354</v>
      </c>
      <c r="X5054" s="2"/>
    </row>
    <row r="5055" spans="1:24">
      <c r="A5055" s="1" t="str">
        <f>_xlfn.LET(_xlpm.sep," : ",CONCATENATE(O5055,_xlpm.sep,P5055))</f>
        <v>~rgair~ : [ɹɡɛ]</v>
      </c>
      <c r="B5055" s="1">
        <f>_xlfn.LET(_xlpm.d,$G5055,_xlpm.k,_xlfn.CONCAT(LEFT(TRIM(B$1),1),"*"),COUNTIF(_xlpm.d,_xlpm.k))</f>
        <v>1</v>
      </c>
      <c r="C5055" s="1">
        <f>_xlfn.LET(_xlpm.d,$G5055,_xlpm.k,_xlfn.CONCAT(LEFT(TRIM(C$1),1),"*"),COUNTIF(_xlpm.d,_xlpm.k))</f>
        <v>0</v>
      </c>
      <c r="D5055" s="1">
        <f>_xlfn.LET(_xlpm.d,$G5055,_xlpm.k,_xlfn.CONCAT(LEFT(TRIM(D$1),1),"*"),COUNTIF(_xlpm.d,_xlpm.k))</f>
        <v>0</v>
      </c>
      <c r="E5055" s="1">
        <f>LOG(F5055+1,10)</f>
        <v>0.47712125471966244</v>
      </c>
      <c r="F5055" s="7">
        <v>2</v>
      </c>
      <c r="G5055" s="9" t="s">
        <v>7058</v>
      </c>
      <c r="H5055" s="4">
        <f>F5055/freq.sum.r6e</f>
        <v>9.9403578528827041E-5</v>
      </c>
      <c r="I5055" s="1" t="str">
        <f>_xlfn.LET(_xlpm.sep,":",_xlpm.w,$G5055,LEFT(_xlpm.w,FIND(_xlpm.sep,_xlpm.w)-1))</f>
        <v>ɹɡɛ</v>
      </c>
      <c r="J5055" s="1" t="str">
        <f>_xlfn.LET(_xlpm.sep,":",_xlpm.w,$G5055,RIGHT(_xlpm.w,LEN(_xlpm.w)-FIND(_xlpm.sep,_xlpm.w)))</f>
        <v>rgair</v>
      </c>
      <c r="K5055" s="10">
        <f>_xlfn.LET(_xlpm.w,I5055,LEN(_xlpm.w))</f>
        <v>3</v>
      </c>
      <c r="L5055" s="10">
        <f>_xlfn.LET(_xlpm.w,J5055,LEN(_xlpm.w))</f>
        <v>5</v>
      </c>
      <c r="M5055" s="10">
        <f>_xlfn.LET(_xlpm.a,K5055,_xlpm.b,L5055,MAX(_xlpm.a,_xlpm.b))</f>
        <v>5</v>
      </c>
      <c r="N5055" s="10">
        <f>_xlfn.LET(_xlpm.d,(K5055,L5055),MAX(_xlpm.d)-MIN(_xlpm.d))</f>
        <v>2</v>
      </c>
      <c r="O5055" s="1" t="str">
        <f>_xlfn.LET(_xlpm.sep,":",_xlpm.w,$G5055,_xlfn.CONCAT("~",RIGHT(_xlpm.w,LEN(_xlpm.w)-FIND(_xlpm.sep,_xlpm.w)),"~"))</f>
        <v>~rgair~</v>
      </c>
      <c r="P5055" s="1" t="str">
        <f>_xlfn.LET(_xlpm.sep,":",_xlpm.w,$G5055,_xlfn.CONCAT("[",LEFT(_xlpm.w,FIND(_xlpm.sep,_xlpm.w)-1),"]"))</f>
        <v>[ɹɡɛ]</v>
      </c>
      <c r="Q5055" s="14" cm="1">
        <f t="array" ref="Q5055">SUM(_xlfn._xlws.FILTER($H$2:$H$7111,_xlfn.MAP($O$2:$O$7111,_xlfn.LAMBDA(_xlpm.x,_xlpm.x=$O5055))))</f>
        <v>9.9403578528827041E-5</v>
      </c>
      <c r="R5055" s="14">
        <f>$H5055/Q5055</f>
        <v>1</v>
      </c>
      <c r="S5055" s="14" cm="1">
        <f t="array" ref="S5055">SUM(_xlfn._xlws.FILTER($H$2:$H$7111,_xlfn.MAP($P$2:$P$7111,_xlfn.LAMBDA(_xlpm.x,_xlpm.x=$P5055))))</f>
        <v>7.9522862823061633E-4</v>
      </c>
      <c r="T5055" s="14">
        <f>$H5055/S5055</f>
        <v>0.125</v>
      </c>
      <c r="U5055" s="14">
        <f>_xlfn.LET(_xlpm.freq,F5055,_xlpm.size,M5055+1,_xlpm.F,V5055,LOG(1+_xlpm.freq)*LOG(1+_xlpm.size)*_xlpm.F)</f>
        <v>8.9603163825051041E-2</v>
      </c>
      <c r="V5055" s="14">
        <f>_xlfn.LET(_xlpm.a,T5055,_xlpm.b,R5055,2*_xlpm.a*_xlpm.b/(_xlpm.a+_xlpm.b))</f>
        <v>0.22222222222222221</v>
      </c>
      <c r="W5055" s="14">
        <f>_xlfn.LET(_xlpm.p,R5055,_xlpm.q,T5055,LOG(_xlpm.p/_xlpm.q))</f>
        <v>0.90308998699194354</v>
      </c>
      <c r="X5055" s="2"/>
    </row>
    <row r="5056" spans="1:24">
      <c r="A5056" s="1" t="str">
        <f>_xlfn.LET(_xlpm.sep," : ",CONCATENATE(O5056,_xlpm.sep,P5056))</f>
        <v>~bjerr~ : [bdʒɛ]</v>
      </c>
      <c r="B5056" s="1">
        <f>_xlfn.LET(_xlpm.d,$G5056,_xlpm.k,_xlfn.CONCAT(LEFT(TRIM(B$1),1),"*"),COUNTIF(_xlpm.d,_xlpm.k))</f>
        <v>0</v>
      </c>
      <c r="C5056" s="1">
        <f>_xlfn.LET(_xlpm.d,$G5056,_xlpm.k,_xlfn.CONCAT(LEFT(TRIM(C$1),1),"*"),COUNTIF(_xlpm.d,_xlpm.k))</f>
        <v>0</v>
      </c>
      <c r="D5056" s="1">
        <f>_xlfn.LET(_xlpm.d,$G5056,_xlpm.k,_xlfn.CONCAT(LEFT(TRIM(D$1),1),"*"),COUNTIF(_xlpm.d,_xlpm.k))</f>
        <v>0</v>
      </c>
      <c r="E5056" s="1">
        <f>LOG(F5056+1,10)</f>
        <v>0.30102999566398114</v>
      </c>
      <c r="F5056" s="7">
        <v>1</v>
      </c>
      <c r="G5056" s="9" t="s">
        <v>118</v>
      </c>
      <c r="H5056" s="4">
        <f>F5056/freq.sum.r6e</f>
        <v>4.9701789264413521E-5</v>
      </c>
      <c r="I5056" s="1" t="str">
        <f>_xlfn.LET(_xlpm.sep,":",_xlpm.w,$G5056,LEFT(_xlpm.w,FIND(_xlpm.sep,_xlpm.w)-1))</f>
        <v>bdʒɛ</v>
      </c>
      <c r="J5056" s="1" t="str">
        <f>_xlfn.LET(_xlpm.sep,":",_xlpm.w,$G5056,RIGHT(_xlpm.w,LEN(_xlpm.w)-FIND(_xlpm.sep,_xlpm.w)))</f>
        <v>bjerr</v>
      </c>
      <c r="K5056" s="10">
        <f>_xlfn.LET(_xlpm.w,I5056,LEN(_xlpm.w))</f>
        <v>4</v>
      </c>
      <c r="L5056" s="10">
        <f>_xlfn.LET(_xlpm.w,J5056,LEN(_xlpm.w))</f>
        <v>5</v>
      </c>
      <c r="M5056" s="10">
        <f>_xlfn.LET(_xlpm.a,K5056,_xlpm.b,L5056,MAX(_xlpm.a,_xlpm.b))</f>
        <v>5</v>
      </c>
      <c r="N5056" s="10">
        <f>_xlfn.LET(_xlpm.d,(K5056,L5056),MAX(_xlpm.d)-MIN(_xlpm.d))</f>
        <v>1</v>
      </c>
      <c r="O5056" s="1" t="str">
        <f>_xlfn.LET(_xlpm.sep,":",_xlpm.w,$G5056,_xlfn.CONCAT("~",RIGHT(_xlpm.w,LEN(_xlpm.w)-FIND(_xlpm.sep,_xlpm.w)),"~"))</f>
        <v>~bjerr~</v>
      </c>
      <c r="P5056" s="1" t="str">
        <f>_xlfn.LET(_xlpm.sep,":",_xlpm.w,$G5056,_xlfn.CONCAT("[",LEFT(_xlpm.w,FIND(_xlpm.sep,_xlpm.w)-1),"]"))</f>
        <v>[bdʒɛ]</v>
      </c>
      <c r="Q5056" s="14" cm="1">
        <f t="array" ref="Q5056">SUM(_xlfn._xlws.FILTER($H$2:$H$7117,_xlfn.MAP($O$2:$O$7117,_xlfn.LAMBDA(_xlpm.x,_xlpm.x=$O5056))))</f>
        <v>4.9701789264413521E-5</v>
      </c>
      <c r="R5056" s="14">
        <f>$H5056/Q5056</f>
        <v>1</v>
      </c>
      <c r="S5056" s="14" cm="1">
        <f t="array" ref="S5056">SUM(_xlfn._xlws.FILTER($H$2:$H$7117,_xlfn.MAP($P$2:$P$7117,_xlfn.LAMBDA(_xlpm.x,_xlpm.x=$P5056))))</f>
        <v>3.9761431411530811E-4</v>
      </c>
      <c r="T5056" s="14">
        <f>$H5056/S5056</f>
        <v>0.12500000000000003</v>
      </c>
      <c r="U5056" s="14">
        <f>_xlfn.LET(_xlpm.freq,F5056,_xlpm.size,M5056+1,_xlpm.F,V5056,LOG(1+_xlpm.freq)*LOG(1+_xlpm.size)*_xlpm.F)</f>
        <v>5.6533302071362396E-2</v>
      </c>
      <c r="V5056" s="14">
        <f>_xlfn.LET(_xlpm.a,T5056,_xlpm.b,R5056,2*_xlpm.a*_xlpm.b/(_xlpm.a+_xlpm.b))</f>
        <v>0.22222222222222227</v>
      </c>
      <c r="W5056" s="14">
        <f>_xlfn.LET(_xlpm.p,R5056,_xlpm.q,T5056,LOG(_xlpm.p/_xlpm.q))</f>
        <v>0.90308998699194354</v>
      </c>
      <c r="X5056" s="2"/>
    </row>
    <row r="5057" spans="1:24">
      <c r="A5057" s="1" t="str">
        <f>_xlfn.LET(_xlpm.sep," : ",CONCATENATE(O5057,_xlpm.sep,P5057))</f>
        <v>~blerr~ : [blɛ]</v>
      </c>
      <c r="B5057" s="1">
        <f>_xlfn.LET(_xlpm.d,$G5057,_xlpm.k,_xlfn.CONCAT(LEFT(TRIM(B$1),1),"*"),COUNTIF(_xlpm.d,_xlpm.k))</f>
        <v>0</v>
      </c>
      <c r="C5057" s="1">
        <f>_xlfn.LET(_xlpm.d,$G5057,_xlpm.k,_xlfn.CONCAT(LEFT(TRIM(C$1),1),"*"),COUNTIF(_xlpm.d,_xlpm.k))</f>
        <v>0</v>
      </c>
      <c r="D5057" s="1">
        <f>_xlfn.LET(_xlpm.d,$G5057,_xlpm.k,_xlfn.CONCAT(LEFT(TRIM(D$1),1),"*"),COUNTIF(_xlpm.d,_xlpm.k))</f>
        <v>0</v>
      </c>
      <c r="E5057" s="1">
        <f>LOG(F5057+1,10)</f>
        <v>0.30102999566398114</v>
      </c>
      <c r="F5057" s="7">
        <v>1</v>
      </c>
      <c r="G5057" s="9" t="s">
        <v>172</v>
      </c>
      <c r="H5057" s="4">
        <f>F5057/freq.sum.r6e</f>
        <v>4.9701789264413521E-5</v>
      </c>
      <c r="I5057" s="4" t="str">
        <f>_xlfn.LET(_xlpm.sep,":",_xlpm.w,$G5057,LEFT(_xlpm.w,FIND(_xlpm.sep,_xlpm.w)-1))</f>
        <v>blɛ</v>
      </c>
      <c r="J5057" s="4" t="str">
        <f>_xlfn.LET(_xlpm.sep,":",_xlpm.w,$G5057,RIGHT(_xlpm.w,LEN(_xlpm.w)-FIND(_xlpm.sep,_xlpm.w)))</f>
        <v>blerr</v>
      </c>
      <c r="K5057" s="10">
        <f>_xlfn.LET(_xlpm.w,I5057,LEN(_xlpm.w))</f>
        <v>3</v>
      </c>
      <c r="L5057" s="10">
        <f>_xlfn.LET(_xlpm.w,J5057,LEN(_xlpm.w))</f>
        <v>5</v>
      </c>
      <c r="M5057" s="10">
        <f>_xlfn.LET(_xlpm.a,K5057,_xlpm.b,L5057,MAX(_xlpm.a,_xlpm.b))</f>
        <v>5</v>
      </c>
      <c r="N5057" s="10">
        <f>_xlfn.LET(_xlpm.d,(K5057,L5057),MAX(_xlpm.d)-MIN(_xlpm.d))</f>
        <v>2</v>
      </c>
      <c r="O5057" s="1" t="str">
        <f>_xlfn.LET(_xlpm.sep,":",_xlpm.w,$G5057,_xlfn.CONCAT("~",RIGHT(_xlpm.w,LEN(_xlpm.w)-FIND(_xlpm.sep,_xlpm.w)),"~"))</f>
        <v>~blerr~</v>
      </c>
      <c r="P5057" s="1" t="str">
        <f>_xlfn.LET(_xlpm.sep,":",_xlpm.w,$G5057,_xlfn.CONCAT("[",LEFT(_xlpm.w,FIND(_xlpm.sep,_xlpm.w)-1),"]"))</f>
        <v>[blɛ]</v>
      </c>
      <c r="Q5057" s="14" cm="1">
        <f t="array" ref="Q5057">SUM(_xlfn._xlws.FILTER($H$2:$H$7109,_xlfn.MAP($O$2:$O$7109,_xlfn.LAMBDA(_xlpm.x,_xlpm.x=$O5057))))</f>
        <v>4.9701789264413521E-5</v>
      </c>
      <c r="R5057" s="14">
        <f>$H5057/Q5057</f>
        <v>1</v>
      </c>
      <c r="S5057" s="14" cm="1">
        <f t="array" ref="S5057">SUM(_xlfn._xlws.FILTER($H$2:$H$7109,_xlfn.MAP($P$2:$P$7109,_xlfn.LAMBDA(_xlpm.x,_xlpm.x=$P5057))))</f>
        <v>3.9761431411530811E-4</v>
      </c>
      <c r="T5057" s="14">
        <f>$H5057/S5057</f>
        <v>0.12500000000000003</v>
      </c>
      <c r="U5057" s="14">
        <f>_xlfn.LET(_xlpm.freq,F5057,_xlpm.size,M5057+1,_xlpm.F,V5057,LOG(1+_xlpm.freq)*LOG(1+_xlpm.size)*_xlpm.F)</f>
        <v>5.6533302071362396E-2</v>
      </c>
      <c r="V5057" s="14">
        <f>_xlfn.LET(_xlpm.a,T5057,_xlpm.b,R5057,2*_xlpm.a*_xlpm.b/(_xlpm.a+_xlpm.b))</f>
        <v>0.22222222222222227</v>
      </c>
      <c r="W5057" s="14">
        <f>_xlfn.LET(_xlpm.p,R5057,_xlpm.q,T5057,LOG(_xlpm.p/_xlpm.q))</f>
        <v>0.90308998699194354</v>
      </c>
      <c r="X5057" s="2"/>
    </row>
    <row r="5058" spans="1:24">
      <c r="A5058" s="1" t="str">
        <f>_xlfn.LET(_xlpm.sep," : ",CONCATENATE(O5058,_xlpm.sep,P5058))</f>
        <v>~dverr~ : [dvɛ]</v>
      </c>
      <c r="B5058" s="1">
        <f>_xlfn.LET(_xlpm.d,$G5058,_xlpm.k,_xlfn.CONCAT(LEFT(TRIM(B$1),1),"*"),COUNTIF(_xlpm.d,_xlpm.k))</f>
        <v>0</v>
      </c>
      <c r="C5058" s="1">
        <f>_xlfn.LET(_xlpm.d,$G5058,_xlpm.k,_xlfn.CONCAT(LEFT(TRIM(C$1),1),"*"),COUNTIF(_xlpm.d,_xlpm.k))</f>
        <v>0</v>
      </c>
      <c r="D5058" s="1">
        <f>_xlfn.LET(_xlpm.d,$G5058,_xlpm.k,_xlfn.CONCAT(LEFT(TRIM(D$1),1),"*"),COUNTIF(_xlpm.d,_xlpm.k))</f>
        <v>0</v>
      </c>
      <c r="E5058" s="1">
        <f>LOG(F5058+1,10)</f>
        <v>0.30102999566398114</v>
      </c>
      <c r="F5058" s="7">
        <v>1</v>
      </c>
      <c r="G5058" s="9" t="s">
        <v>520</v>
      </c>
      <c r="H5058" s="4">
        <f>F5058/freq.sum.r6e</f>
        <v>4.9701789264413521E-5</v>
      </c>
      <c r="I5058" s="1" t="str">
        <f>_xlfn.LET(_xlpm.sep,":",_xlpm.w,$G5058,LEFT(_xlpm.w,FIND(_xlpm.sep,_xlpm.w)-1))</f>
        <v>dvɛ</v>
      </c>
      <c r="J5058" s="1" t="str">
        <f>_xlfn.LET(_xlpm.sep,":",_xlpm.w,$G5058,RIGHT(_xlpm.w,LEN(_xlpm.w)-FIND(_xlpm.sep,_xlpm.w)))</f>
        <v>dverr</v>
      </c>
      <c r="K5058" s="10">
        <f>_xlfn.LET(_xlpm.w,I5058,LEN(_xlpm.w))</f>
        <v>3</v>
      </c>
      <c r="L5058" s="10">
        <f>_xlfn.LET(_xlpm.w,J5058,LEN(_xlpm.w))</f>
        <v>5</v>
      </c>
      <c r="M5058" s="10">
        <f>_xlfn.LET(_xlpm.a,K5058,_xlpm.b,L5058,MAX(_xlpm.a,_xlpm.b))</f>
        <v>5</v>
      </c>
      <c r="N5058" s="10">
        <f>_xlfn.LET(_xlpm.d,(K5058,L5058),MAX(_xlpm.d)-MIN(_xlpm.d))</f>
        <v>2</v>
      </c>
      <c r="O5058" s="1" t="str">
        <f>_xlfn.LET(_xlpm.sep,":",_xlpm.w,$G5058,_xlfn.CONCAT("~",RIGHT(_xlpm.w,LEN(_xlpm.w)-FIND(_xlpm.sep,_xlpm.w)),"~"))</f>
        <v>~dverr~</v>
      </c>
      <c r="P5058" s="1" t="str">
        <f>_xlfn.LET(_xlpm.sep,":",_xlpm.w,$G5058,_xlfn.CONCAT("[",LEFT(_xlpm.w,FIND(_xlpm.sep,_xlpm.w)-1),"]"))</f>
        <v>[dvɛ]</v>
      </c>
      <c r="Q5058" s="14" cm="1">
        <f t="array" ref="Q5058">SUM(_xlfn._xlws.FILTER($H$2:$H$7117,_xlfn.MAP($O$2:$O$7117,_xlfn.LAMBDA(_xlpm.x,_xlpm.x=$O5058))))</f>
        <v>4.9701789264413521E-5</v>
      </c>
      <c r="R5058" s="14">
        <f>$H5058/Q5058</f>
        <v>1</v>
      </c>
      <c r="S5058" s="14" cm="1">
        <f t="array" ref="S5058">SUM(_xlfn._xlws.FILTER($H$2:$H$7117,_xlfn.MAP($P$2:$P$7117,_xlfn.LAMBDA(_xlpm.x,_xlpm.x=$P5058))))</f>
        <v>3.9761431411530811E-4</v>
      </c>
      <c r="T5058" s="14">
        <f>$H5058/S5058</f>
        <v>0.12500000000000003</v>
      </c>
      <c r="U5058" s="14">
        <f>_xlfn.LET(_xlpm.freq,F5058,_xlpm.size,M5058+1,_xlpm.F,V5058,LOG(1+_xlpm.freq)*LOG(1+_xlpm.size)*_xlpm.F)</f>
        <v>5.6533302071362396E-2</v>
      </c>
      <c r="V5058" s="14">
        <f>_xlfn.LET(_xlpm.a,T5058,_xlpm.b,R5058,2*_xlpm.a*_xlpm.b/(_xlpm.a+_xlpm.b))</f>
        <v>0.22222222222222227</v>
      </c>
      <c r="W5058" s="14">
        <f>_xlfn.LET(_xlpm.p,R5058,_xlpm.q,T5058,LOG(_xlpm.p/_xlpm.q))</f>
        <v>0.90308998699194354</v>
      </c>
      <c r="X5058" s="2"/>
    </row>
    <row r="5059" spans="1:24">
      <c r="A5059" s="1" t="str">
        <f>_xlfn.LET(_xlpm.sep," : ",CONCATENATE(O5059,_xlpm.sep,P5059))</f>
        <v>~dwerr~ : [dwɛ]</v>
      </c>
      <c r="B5059" s="1">
        <f>_xlfn.LET(_xlpm.d,$G5059,_xlpm.k,_xlfn.CONCAT(LEFT(TRIM(B$1),1),"*"),COUNTIF(_xlpm.d,_xlpm.k))</f>
        <v>0</v>
      </c>
      <c r="C5059" s="1">
        <f>_xlfn.LET(_xlpm.d,$G5059,_xlpm.k,_xlfn.CONCAT(LEFT(TRIM(C$1),1),"*"),COUNTIF(_xlpm.d,_xlpm.k))</f>
        <v>0</v>
      </c>
      <c r="D5059" s="1">
        <f>_xlfn.LET(_xlpm.d,$G5059,_xlpm.k,_xlfn.CONCAT(LEFT(TRIM(D$1),1),"*"),COUNTIF(_xlpm.d,_xlpm.k))</f>
        <v>0</v>
      </c>
      <c r="E5059" s="1">
        <f>LOG(F5059+1,10)</f>
        <v>0.30102999566398114</v>
      </c>
      <c r="F5059" s="7">
        <v>1</v>
      </c>
      <c r="G5059" s="9" t="s">
        <v>524</v>
      </c>
      <c r="H5059" s="4">
        <f>F5059/freq.sum.r6e</f>
        <v>4.9701789264413521E-5</v>
      </c>
      <c r="I5059" s="1" t="str">
        <f>_xlfn.LET(_xlpm.sep,":",_xlpm.w,$G5059,LEFT(_xlpm.w,FIND(_xlpm.sep,_xlpm.w)-1))</f>
        <v>dwɛ</v>
      </c>
      <c r="J5059" s="1" t="str">
        <f>_xlfn.LET(_xlpm.sep,":",_xlpm.w,$G5059,RIGHT(_xlpm.w,LEN(_xlpm.w)-FIND(_xlpm.sep,_xlpm.w)))</f>
        <v>dwerr</v>
      </c>
      <c r="K5059" s="10">
        <f>_xlfn.LET(_xlpm.w,I5059,LEN(_xlpm.w))</f>
        <v>3</v>
      </c>
      <c r="L5059" s="10">
        <f>_xlfn.LET(_xlpm.w,J5059,LEN(_xlpm.w))</f>
        <v>5</v>
      </c>
      <c r="M5059" s="10">
        <f>_xlfn.LET(_xlpm.a,K5059,_xlpm.b,L5059,MAX(_xlpm.a,_xlpm.b))</f>
        <v>5</v>
      </c>
      <c r="N5059" s="10">
        <f>_xlfn.LET(_xlpm.d,(K5059,L5059),MAX(_xlpm.d)-MIN(_xlpm.d))</f>
        <v>2</v>
      </c>
      <c r="O5059" s="1" t="str">
        <f>_xlfn.LET(_xlpm.sep,":",_xlpm.w,$G5059,_xlfn.CONCAT("~",RIGHT(_xlpm.w,LEN(_xlpm.w)-FIND(_xlpm.sep,_xlpm.w)),"~"))</f>
        <v>~dwerr~</v>
      </c>
      <c r="P5059" s="1" t="str">
        <f>_xlfn.LET(_xlpm.sep,":",_xlpm.w,$G5059,_xlfn.CONCAT("[",LEFT(_xlpm.w,FIND(_xlpm.sep,_xlpm.w)-1),"]"))</f>
        <v>[dwɛ]</v>
      </c>
      <c r="Q5059" s="14" cm="1">
        <f t="array" ref="Q5059">SUM(_xlfn._xlws.FILTER($H$2:$H$7117,_xlfn.MAP($O$2:$O$7117,_xlfn.LAMBDA(_xlpm.x,_xlpm.x=$O5059))))</f>
        <v>4.9701789264413521E-5</v>
      </c>
      <c r="R5059" s="14">
        <f>$H5059/Q5059</f>
        <v>1</v>
      </c>
      <c r="S5059" s="14" cm="1">
        <f t="array" ref="S5059">SUM(_xlfn._xlws.FILTER($H$2:$H$7117,_xlfn.MAP($P$2:$P$7117,_xlfn.LAMBDA(_xlpm.x,_xlpm.x=$P5059))))</f>
        <v>3.9761431411530811E-4</v>
      </c>
      <c r="T5059" s="14">
        <f>$H5059/S5059</f>
        <v>0.12500000000000003</v>
      </c>
      <c r="U5059" s="14">
        <f>_xlfn.LET(_xlpm.freq,F5059,_xlpm.size,M5059+1,_xlpm.F,V5059,LOG(1+_xlpm.freq)*LOG(1+_xlpm.size)*_xlpm.F)</f>
        <v>5.6533302071362396E-2</v>
      </c>
      <c r="V5059" s="14">
        <f>_xlfn.LET(_xlpm.a,T5059,_xlpm.b,R5059,2*_xlpm.a*_xlpm.b/(_xlpm.a+_xlpm.b))</f>
        <v>0.22222222222222227</v>
      </c>
      <c r="W5059" s="14">
        <f>_xlfn.LET(_xlpm.p,R5059,_xlpm.q,T5059,LOG(_xlpm.p/_xlpm.q))</f>
        <v>0.90308998699194354</v>
      </c>
      <c r="X5059" s="2"/>
    </row>
    <row r="5060" spans="1:24">
      <c r="A5060" s="1" t="str">
        <f>_xlfn.LET(_xlpm.sep," : ",CONCATENATE(O5060,_xlpm.sep,P5060))</f>
        <v>~flerr~ : [flɛ]</v>
      </c>
      <c r="B5060" s="1">
        <f>_xlfn.LET(_xlpm.d,$G5060,_xlpm.k,_xlfn.CONCAT(LEFT(TRIM(B$1),1),"*"),COUNTIF(_xlpm.d,_xlpm.k))</f>
        <v>0</v>
      </c>
      <c r="C5060" s="1">
        <f>_xlfn.LET(_xlpm.d,$G5060,_xlpm.k,_xlfn.CONCAT(LEFT(TRIM(C$1),1),"*"),COUNTIF(_xlpm.d,_xlpm.k))</f>
        <v>0</v>
      </c>
      <c r="D5060" s="1">
        <f>_xlfn.LET(_xlpm.d,$G5060,_xlpm.k,_xlfn.CONCAT(LEFT(TRIM(D$1),1),"*"),COUNTIF(_xlpm.d,_xlpm.k))</f>
        <v>0</v>
      </c>
      <c r="E5060" s="1">
        <f>LOG(F5060+1,10)</f>
        <v>0.30102999566398114</v>
      </c>
      <c r="F5060" s="7">
        <v>1</v>
      </c>
      <c r="G5060" s="9" t="s">
        <v>926</v>
      </c>
      <c r="H5060" s="4">
        <f>F5060/freq.sum.r6e</f>
        <v>4.9701789264413521E-5</v>
      </c>
      <c r="I5060" s="1" t="str">
        <f>_xlfn.LET(_xlpm.sep,":",_xlpm.w,$G5060,LEFT(_xlpm.w,FIND(_xlpm.sep,_xlpm.w)-1))</f>
        <v>flɛ</v>
      </c>
      <c r="J5060" s="1" t="str">
        <f>_xlfn.LET(_xlpm.sep,":",_xlpm.w,$G5060,RIGHT(_xlpm.w,LEN(_xlpm.w)-FIND(_xlpm.sep,_xlpm.w)))</f>
        <v>flerr</v>
      </c>
      <c r="K5060" s="10">
        <f>_xlfn.LET(_xlpm.w,I5060,LEN(_xlpm.w))</f>
        <v>3</v>
      </c>
      <c r="L5060" s="10">
        <f>_xlfn.LET(_xlpm.w,J5060,LEN(_xlpm.w))</f>
        <v>5</v>
      </c>
      <c r="M5060" s="10">
        <f>_xlfn.LET(_xlpm.a,K5060,_xlpm.b,L5060,MAX(_xlpm.a,_xlpm.b))</f>
        <v>5</v>
      </c>
      <c r="N5060" s="10">
        <f>_xlfn.LET(_xlpm.d,(K5060,L5060),MAX(_xlpm.d)-MIN(_xlpm.d))</f>
        <v>2</v>
      </c>
      <c r="O5060" s="1" t="str">
        <f>_xlfn.LET(_xlpm.sep,":",_xlpm.w,$G5060,_xlfn.CONCAT("~",RIGHT(_xlpm.w,LEN(_xlpm.w)-FIND(_xlpm.sep,_xlpm.w)),"~"))</f>
        <v>~flerr~</v>
      </c>
      <c r="P5060" s="1" t="str">
        <f>_xlfn.LET(_xlpm.sep,":",_xlpm.w,$G5060,_xlfn.CONCAT("[",LEFT(_xlpm.w,FIND(_xlpm.sep,_xlpm.w)-1),"]"))</f>
        <v>[flɛ]</v>
      </c>
      <c r="Q5060" s="14" cm="1">
        <f t="array" ref="Q5060">SUM(_xlfn._xlws.FILTER($H$2:$H$7117,_xlfn.MAP($O$2:$O$7117,_xlfn.LAMBDA(_xlpm.x,_xlpm.x=$O5060))))</f>
        <v>4.9701789264413521E-5</v>
      </c>
      <c r="R5060" s="14">
        <f>$H5060/Q5060</f>
        <v>1</v>
      </c>
      <c r="S5060" s="14" cm="1">
        <f t="array" ref="S5060">SUM(_xlfn._xlws.FILTER($H$2:$H$7117,_xlfn.MAP($P$2:$P$7117,_xlfn.LAMBDA(_xlpm.x,_xlpm.x=$P5060))))</f>
        <v>3.9761431411530811E-4</v>
      </c>
      <c r="T5060" s="14">
        <f>$H5060/S5060</f>
        <v>0.12500000000000003</v>
      </c>
      <c r="U5060" s="14">
        <f>_xlfn.LET(_xlpm.freq,F5060,_xlpm.size,M5060+1,_xlpm.F,V5060,LOG(1+_xlpm.freq)*LOG(1+_xlpm.size)*_xlpm.F)</f>
        <v>5.6533302071362396E-2</v>
      </c>
      <c r="V5060" s="14">
        <f>_xlfn.LET(_xlpm.a,T5060,_xlpm.b,R5060,2*_xlpm.a*_xlpm.b/(_xlpm.a+_xlpm.b))</f>
        <v>0.22222222222222227</v>
      </c>
      <c r="W5060" s="14">
        <f>_xlfn.LET(_xlpm.p,R5060,_xlpm.q,T5060,LOG(_xlpm.p/_xlpm.q))</f>
        <v>0.90308998699194354</v>
      </c>
      <c r="X5060" s="2"/>
    </row>
    <row r="5061" spans="1:24">
      <c r="A5061" s="1" t="str">
        <f>_xlfn.LET(_xlpm.sep," : ",CONCATENATE(O5061,_xlpm.sep,P5061))</f>
        <v>~xperr~ : [kspɛ]</v>
      </c>
      <c r="B5061" s="1">
        <f>_xlfn.LET(_xlpm.d,$G5061,_xlpm.k,_xlfn.CONCAT(LEFT(TRIM(B$1),1),"*"),COUNTIF(_xlpm.d,_xlpm.k))</f>
        <v>0</v>
      </c>
      <c r="C5061" s="1">
        <f>_xlfn.LET(_xlpm.d,$G5061,_xlpm.k,_xlfn.CONCAT(LEFT(TRIM(C$1),1),"*"),COUNTIF(_xlpm.d,_xlpm.k))</f>
        <v>0</v>
      </c>
      <c r="D5061" s="1">
        <f>_xlfn.LET(_xlpm.d,$G5061,_xlpm.k,_xlfn.CONCAT(LEFT(TRIM(D$1),1),"*"),COUNTIF(_xlpm.d,_xlpm.k))</f>
        <v>0</v>
      </c>
      <c r="E5061" s="1">
        <f>LOG(F5061+1,10)</f>
        <v>0.30102999566398114</v>
      </c>
      <c r="F5061" s="7">
        <v>1</v>
      </c>
      <c r="G5061" s="9" t="s">
        <v>1556</v>
      </c>
      <c r="H5061" s="4">
        <f>F5061/freq.sum.r6e</f>
        <v>4.9701789264413521E-5</v>
      </c>
      <c r="I5061" s="1" t="str">
        <f>_xlfn.LET(_xlpm.sep,":",_xlpm.w,$G5061,LEFT(_xlpm.w,FIND(_xlpm.sep,_xlpm.w)-1))</f>
        <v>kspɛ</v>
      </c>
      <c r="J5061" s="1" t="str">
        <f>_xlfn.LET(_xlpm.sep,":",_xlpm.w,$G5061,RIGHT(_xlpm.w,LEN(_xlpm.w)-FIND(_xlpm.sep,_xlpm.w)))</f>
        <v>xperr</v>
      </c>
      <c r="K5061" s="10">
        <f>_xlfn.LET(_xlpm.w,I5061,LEN(_xlpm.w))</f>
        <v>4</v>
      </c>
      <c r="L5061" s="10">
        <f>_xlfn.LET(_xlpm.w,J5061,LEN(_xlpm.w))</f>
        <v>5</v>
      </c>
      <c r="M5061" s="10">
        <f>_xlfn.LET(_xlpm.a,K5061,_xlpm.b,L5061,MAX(_xlpm.a,_xlpm.b))</f>
        <v>5</v>
      </c>
      <c r="N5061" s="10">
        <f>_xlfn.LET(_xlpm.d,(K5061,L5061),MAX(_xlpm.d)-MIN(_xlpm.d))</f>
        <v>1</v>
      </c>
      <c r="O5061" s="1" t="str">
        <f>_xlfn.LET(_xlpm.sep,":",_xlpm.w,$G5061,_xlfn.CONCAT("~",RIGHT(_xlpm.w,LEN(_xlpm.w)-FIND(_xlpm.sep,_xlpm.w)),"~"))</f>
        <v>~xperr~</v>
      </c>
      <c r="P5061" s="1" t="str">
        <f>_xlfn.LET(_xlpm.sep,":",_xlpm.w,$G5061,_xlfn.CONCAT("[",LEFT(_xlpm.w,FIND(_xlpm.sep,_xlpm.w)-1),"]"))</f>
        <v>[kspɛ]</v>
      </c>
      <c r="Q5061" s="14" cm="1">
        <f t="array" ref="Q5061">SUM(_xlfn._xlws.FILTER($H$2:$H$7117,_xlfn.MAP($O$2:$O$7117,_xlfn.LAMBDA(_xlpm.x,_xlpm.x=$O5061))))</f>
        <v>4.9701789264413521E-5</v>
      </c>
      <c r="R5061" s="14">
        <f>$H5061/Q5061</f>
        <v>1</v>
      </c>
      <c r="S5061" s="14" cm="1">
        <f t="array" ref="S5061">SUM(_xlfn._xlws.FILTER($H$2:$H$7117,_xlfn.MAP($P$2:$P$7117,_xlfn.LAMBDA(_xlpm.x,_xlpm.x=$P5061))))</f>
        <v>3.9761431411530811E-4</v>
      </c>
      <c r="T5061" s="14">
        <f>$H5061/S5061</f>
        <v>0.12500000000000003</v>
      </c>
      <c r="U5061" s="14">
        <f>_xlfn.LET(_xlpm.freq,F5061,_xlpm.size,M5061+1,_xlpm.F,V5061,LOG(1+_xlpm.freq)*LOG(1+_xlpm.size)*_xlpm.F)</f>
        <v>5.6533302071362396E-2</v>
      </c>
      <c r="V5061" s="14">
        <f>_xlfn.LET(_xlpm.a,T5061,_xlpm.b,R5061,2*_xlpm.a*_xlpm.b/(_xlpm.a+_xlpm.b))</f>
        <v>0.22222222222222227</v>
      </c>
      <c r="W5061" s="14">
        <f>_xlfn.LET(_xlpm.p,R5061,_xlpm.q,T5061,LOG(_xlpm.p/_xlpm.q))</f>
        <v>0.90308998699194354</v>
      </c>
      <c r="X5061" s="2"/>
    </row>
    <row r="5062" spans="1:24">
      <c r="A5062" s="1" t="str">
        <f>_xlfn.LET(_xlpm.sep," : ",CONCATENATE(O5062,_xlpm.sep,P5062))</f>
        <v>~xterr~ : [kstɛ]</v>
      </c>
      <c r="B5062" s="1">
        <f>_xlfn.LET(_xlpm.d,$G5062,_xlpm.k,_xlfn.CONCAT(LEFT(TRIM(B$1),1),"*"),COUNTIF(_xlpm.d,_xlpm.k))</f>
        <v>0</v>
      </c>
      <c r="C5062" s="1">
        <f>_xlfn.LET(_xlpm.d,$G5062,_xlpm.k,_xlfn.CONCAT(LEFT(TRIM(C$1),1),"*"),COUNTIF(_xlpm.d,_xlpm.k))</f>
        <v>0</v>
      </c>
      <c r="D5062" s="1">
        <f>_xlfn.LET(_xlpm.d,$G5062,_xlpm.k,_xlfn.CONCAT(LEFT(TRIM(D$1),1),"*"),COUNTIF(_xlpm.d,_xlpm.k))</f>
        <v>0</v>
      </c>
      <c r="E5062" s="1">
        <f>LOG(F5062+1,10)</f>
        <v>0.30102999566398114</v>
      </c>
      <c r="F5062" s="7">
        <v>1</v>
      </c>
      <c r="G5062" s="9" t="s">
        <v>1568</v>
      </c>
      <c r="H5062" s="4">
        <f>F5062/freq.sum.r6e</f>
        <v>4.9701789264413521E-5</v>
      </c>
      <c r="I5062" s="1" t="str">
        <f>_xlfn.LET(_xlpm.sep,":",_xlpm.w,$G5062,LEFT(_xlpm.w,FIND(_xlpm.sep,_xlpm.w)-1))</f>
        <v>kstɛ</v>
      </c>
      <c r="J5062" s="1" t="str">
        <f>_xlfn.LET(_xlpm.sep,":",_xlpm.w,$G5062,RIGHT(_xlpm.w,LEN(_xlpm.w)-FIND(_xlpm.sep,_xlpm.w)))</f>
        <v>xterr</v>
      </c>
      <c r="K5062" s="10">
        <f>_xlfn.LET(_xlpm.w,I5062,LEN(_xlpm.w))</f>
        <v>4</v>
      </c>
      <c r="L5062" s="10">
        <f>_xlfn.LET(_xlpm.w,J5062,LEN(_xlpm.w))</f>
        <v>5</v>
      </c>
      <c r="M5062" s="10">
        <f>_xlfn.LET(_xlpm.a,K5062,_xlpm.b,L5062,MAX(_xlpm.a,_xlpm.b))</f>
        <v>5</v>
      </c>
      <c r="N5062" s="10">
        <f>_xlfn.LET(_xlpm.d,(K5062,L5062),MAX(_xlpm.d)-MIN(_xlpm.d))</f>
        <v>1</v>
      </c>
      <c r="O5062" s="1" t="str">
        <f>_xlfn.LET(_xlpm.sep,":",_xlpm.w,$G5062,_xlfn.CONCAT("~",RIGHT(_xlpm.w,LEN(_xlpm.w)-FIND(_xlpm.sep,_xlpm.w)),"~"))</f>
        <v>~xterr~</v>
      </c>
      <c r="P5062" s="1" t="str">
        <f>_xlfn.LET(_xlpm.sep,":",_xlpm.w,$G5062,_xlfn.CONCAT("[",LEFT(_xlpm.w,FIND(_xlpm.sep,_xlpm.w)-1),"]"))</f>
        <v>[kstɛ]</v>
      </c>
      <c r="Q5062" s="14" cm="1">
        <f t="array" ref="Q5062">SUM(_xlfn._xlws.FILTER($H$2:$H$7117,_xlfn.MAP($O$2:$O$7117,_xlfn.LAMBDA(_xlpm.x,_xlpm.x=$O5062))))</f>
        <v>4.9701789264413521E-5</v>
      </c>
      <c r="R5062" s="14">
        <f>$H5062/Q5062</f>
        <v>1</v>
      </c>
      <c r="S5062" s="14" cm="1">
        <f t="array" ref="S5062">SUM(_xlfn._xlws.FILTER($H$2:$H$7117,_xlfn.MAP($P$2:$P$7117,_xlfn.LAMBDA(_xlpm.x,_xlpm.x=$P5062))))</f>
        <v>3.9761431411530811E-4</v>
      </c>
      <c r="T5062" s="14">
        <f>$H5062/S5062</f>
        <v>0.12500000000000003</v>
      </c>
      <c r="U5062" s="14">
        <f>_xlfn.LET(_xlpm.freq,F5062,_xlpm.size,M5062+1,_xlpm.F,V5062,LOG(1+_xlpm.freq)*LOG(1+_xlpm.size)*_xlpm.F)</f>
        <v>5.6533302071362396E-2</v>
      </c>
      <c r="V5062" s="14">
        <f>_xlfn.LET(_xlpm.a,T5062,_xlpm.b,R5062,2*_xlpm.a*_xlpm.b/(_xlpm.a+_xlpm.b))</f>
        <v>0.22222222222222227</v>
      </c>
      <c r="W5062" s="14">
        <f>_xlfn.LET(_xlpm.p,R5062,_xlpm.q,T5062,LOG(_xlpm.p/_xlpm.q))</f>
        <v>0.90308998699194354</v>
      </c>
      <c r="X5062" s="2"/>
    </row>
    <row r="5063" spans="1:24">
      <c r="A5063" s="1" t="str">
        <f>_xlfn.LET(_xlpm.sep," : ",CONCATENATE(O5063,_xlpm.sep,P5063))</f>
        <v>~mserr~ : [msɛ]</v>
      </c>
      <c r="B5063" s="1">
        <f>_xlfn.LET(_xlpm.d,$G5063,_xlpm.k,_xlfn.CONCAT(LEFT(TRIM(B$1),1),"*"),COUNTIF(_xlpm.d,_xlpm.k))</f>
        <v>0</v>
      </c>
      <c r="C5063" s="1">
        <f>_xlfn.LET(_xlpm.d,$G5063,_xlpm.k,_xlfn.CONCAT(LEFT(TRIM(C$1),1),"*"),COUNTIF(_xlpm.d,_xlpm.k))</f>
        <v>1</v>
      </c>
      <c r="D5063" s="1">
        <f>_xlfn.LET(_xlpm.d,$G5063,_xlpm.k,_xlfn.CONCAT(LEFT(TRIM(D$1),1),"*"),COUNTIF(_xlpm.d,_xlpm.k))</f>
        <v>0</v>
      </c>
      <c r="E5063" s="1">
        <f>LOG(F5063+1,10)</f>
        <v>0.30102999566398114</v>
      </c>
      <c r="F5063" s="7">
        <v>1</v>
      </c>
      <c r="G5063" s="9" t="s">
        <v>2672</v>
      </c>
      <c r="H5063" s="4">
        <f>F5063/freq.sum.r6e</f>
        <v>4.9701789264413521E-5</v>
      </c>
      <c r="I5063" s="1" t="str">
        <f>_xlfn.LET(_xlpm.sep,":",_xlpm.w,$G5063,LEFT(_xlpm.w,FIND(_xlpm.sep,_xlpm.w)-1))</f>
        <v>msɛ</v>
      </c>
      <c r="J5063" s="1" t="str">
        <f>_xlfn.LET(_xlpm.sep,":",_xlpm.w,$G5063,RIGHT(_xlpm.w,LEN(_xlpm.w)-FIND(_xlpm.sep,_xlpm.w)))</f>
        <v>mserr</v>
      </c>
      <c r="K5063" s="10">
        <f>_xlfn.LET(_xlpm.w,I5063,LEN(_xlpm.w))</f>
        <v>3</v>
      </c>
      <c r="L5063" s="10">
        <f>_xlfn.LET(_xlpm.w,J5063,LEN(_xlpm.w))</f>
        <v>5</v>
      </c>
      <c r="M5063" s="10">
        <f>_xlfn.LET(_xlpm.a,K5063,_xlpm.b,L5063,MAX(_xlpm.a,_xlpm.b))</f>
        <v>5</v>
      </c>
      <c r="N5063" s="10">
        <f>_xlfn.LET(_xlpm.d,(K5063,L5063),MAX(_xlpm.d)-MIN(_xlpm.d))</f>
        <v>2</v>
      </c>
      <c r="O5063" s="1" t="str">
        <f>_xlfn.LET(_xlpm.sep,":",_xlpm.w,$G5063,_xlfn.CONCAT("~",RIGHT(_xlpm.w,LEN(_xlpm.w)-FIND(_xlpm.sep,_xlpm.w)),"~"))</f>
        <v>~mserr~</v>
      </c>
      <c r="P5063" s="1" t="str">
        <f>_xlfn.LET(_xlpm.sep,":",_xlpm.w,$G5063,_xlfn.CONCAT("[",LEFT(_xlpm.w,FIND(_xlpm.sep,_xlpm.w)-1),"]"))</f>
        <v>[msɛ]</v>
      </c>
      <c r="Q5063" s="14" cm="1">
        <f t="array" ref="Q5063">SUM(_xlfn._xlws.FILTER($H$2:$H$7117,_xlfn.MAP($O$2:$O$7117,_xlfn.LAMBDA(_xlpm.x,_xlpm.x=$O5063))))</f>
        <v>4.9701789264413521E-5</v>
      </c>
      <c r="R5063" s="14">
        <f>$H5063/Q5063</f>
        <v>1</v>
      </c>
      <c r="S5063" s="14" cm="1">
        <f t="array" ref="S5063">SUM(_xlfn._xlws.FILTER($H$2:$H$7117,_xlfn.MAP($P$2:$P$7117,_xlfn.LAMBDA(_xlpm.x,_xlpm.x=$P5063))))</f>
        <v>3.9761431411530811E-4</v>
      </c>
      <c r="T5063" s="14">
        <f>$H5063/S5063</f>
        <v>0.12500000000000003</v>
      </c>
      <c r="U5063" s="14">
        <f>_xlfn.LET(_xlpm.freq,F5063,_xlpm.size,M5063+1,_xlpm.F,V5063,LOG(1+_xlpm.freq)*LOG(1+_xlpm.size)*_xlpm.F)</f>
        <v>5.6533302071362396E-2</v>
      </c>
      <c r="V5063" s="14">
        <f>_xlfn.LET(_xlpm.a,T5063,_xlpm.b,R5063,2*_xlpm.a*_xlpm.b/(_xlpm.a+_xlpm.b))</f>
        <v>0.22222222222222227</v>
      </c>
      <c r="W5063" s="14">
        <f>_xlfn.LET(_xlpm.p,R5063,_xlpm.q,T5063,LOG(_xlpm.p/_xlpm.q))</f>
        <v>0.90308998699194354</v>
      </c>
      <c r="X5063" s="2"/>
    </row>
    <row r="5064" spans="1:24">
      <c r="A5064" s="1" t="str">
        <f>_xlfn.LET(_xlpm.sep," : ",CONCATENATE(O5064,_xlpm.sep,P5064))</f>
        <v>~nferr~ : [nfɛ]</v>
      </c>
      <c r="B5064" s="1">
        <f>_xlfn.LET(_xlpm.d,$G5064,_xlpm.k,_xlfn.CONCAT(LEFT(TRIM(B$1),1),"*"),COUNTIF(_xlpm.d,_xlpm.k))</f>
        <v>0</v>
      </c>
      <c r="C5064" s="1">
        <f>_xlfn.LET(_xlpm.d,$G5064,_xlpm.k,_xlfn.CONCAT(LEFT(TRIM(C$1),1),"*"),COUNTIF(_xlpm.d,_xlpm.k))</f>
        <v>0</v>
      </c>
      <c r="D5064" s="1">
        <f>_xlfn.LET(_xlpm.d,$G5064,_xlpm.k,_xlfn.CONCAT(LEFT(TRIM(D$1),1),"*"),COUNTIF(_xlpm.d,_xlpm.k))</f>
        <v>1</v>
      </c>
      <c r="E5064" s="1">
        <f>LOG(F5064+1,10)</f>
        <v>0.30102999566398114</v>
      </c>
      <c r="F5064" s="7">
        <v>1</v>
      </c>
      <c r="G5064" s="9" t="s">
        <v>2959</v>
      </c>
      <c r="H5064" s="4">
        <f>F5064/freq.sum.r6e</f>
        <v>4.9701789264413521E-5</v>
      </c>
      <c r="I5064" s="4" t="str">
        <f>_xlfn.LET(_xlpm.sep,":",_xlpm.w,$G5064,LEFT(_xlpm.w,FIND(_xlpm.sep,_xlpm.w)-1))</f>
        <v>nfɛ</v>
      </c>
      <c r="J5064" s="4" t="str">
        <f>_xlfn.LET(_xlpm.sep,":",_xlpm.w,$G5064,RIGHT(_xlpm.w,LEN(_xlpm.w)-FIND(_xlpm.sep,_xlpm.w)))</f>
        <v>nferr</v>
      </c>
      <c r="K5064" s="10">
        <f>_xlfn.LET(_xlpm.w,I5064,LEN(_xlpm.w))</f>
        <v>3</v>
      </c>
      <c r="L5064" s="10">
        <f>_xlfn.LET(_xlpm.w,J5064,LEN(_xlpm.w))</f>
        <v>5</v>
      </c>
      <c r="M5064" s="10">
        <f>_xlfn.LET(_xlpm.a,K5064,_xlpm.b,L5064,MAX(_xlpm.a,_xlpm.b))</f>
        <v>5</v>
      </c>
      <c r="N5064" s="10">
        <f>_xlfn.LET(_xlpm.d,(K5064,L5064),MAX(_xlpm.d)-MIN(_xlpm.d))</f>
        <v>2</v>
      </c>
      <c r="O5064" s="1" t="str">
        <f>_xlfn.LET(_xlpm.sep,":",_xlpm.w,$G5064,_xlfn.CONCAT("~",RIGHT(_xlpm.w,LEN(_xlpm.w)-FIND(_xlpm.sep,_xlpm.w)),"~"))</f>
        <v>~nferr~</v>
      </c>
      <c r="P5064" s="1" t="str">
        <f>_xlfn.LET(_xlpm.sep,":",_xlpm.w,$G5064,_xlfn.CONCAT("[",LEFT(_xlpm.w,FIND(_xlpm.sep,_xlpm.w)-1),"]"))</f>
        <v>[nfɛ]</v>
      </c>
      <c r="Q5064" s="14" cm="1">
        <f t="array" ref="Q5064">SUM(_xlfn._xlws.FILTER($H$2:$H$7109,_xlfn.MAP($O$2:$O$7109,_xlfn.LAMBDA(_xlpm.x,_xlpm.x=$O5064))))</f>
        <v>4.9701789264413521E-5</v>
      </c>
      <c r="R5064" s="14">
        <f>$H5064/Q5064</f>
        <v>1</v>
      </c>
      <c r="S5064" s="14" cm="1">
        <f t="array" ref="S5064">SUM(_xlfn._xlws.FILTER($H$2:$H$7109,_xlfn.MAP($P$2:$P$7109,_xlfn.LAMBDA(_xlpm.x,_xlpm.x=$P5064))))</f>
        <v>3.9761431411530811E-4</v>
      </c>
      <c r="T5064" s="14">
        <f>$H5064/S5064</f>
        <v>0.12500000000000003</v>
      </c>
      <c r="U5064" s="14">
        <f>_xlfn.LET(_xlpm.freq,F5064,_xlpm.size,M5064+1,_xlpm.F,V5064,LOG(1+_xlpm.freq)*LOG(1+_xlpm.size)*_xlpm.F)</f>
        <v>5.6533302071362396E-2</v>
      </c>
      <c r="V5064" s="14">
        <f>_xlfn.LET(_xlpm.a,T5064,_xlpm.b,R5064,2*_xlpm.a*_xlpm.b/(_xlpm.a+_xlpm.b))</f>
        <v>0.22222222222222227</v>
      </c>
      <c r="W5064" s="14">
        <f>_xlfn.LET(_xlpm.p,R5064,_xlpm.q,T5064,LOG(_xlpm.p/_xlpm.q))</f>
        <v>0.90308998699194354</v>
      </c>
      <c r="X5064" s="2"/>
    </row>
    <row r="5065" spans="1:24">
      <c r="A5065" s="1" t="str">
        <f>_xlfn.LET(_xlpm.sep," : ",CONCATENATE(O5065,_xlpm.sep,P5065))</f>
        <v>~nlerr~ : [nlɛ]</v>
      </c>
      <c r="B5065" s="1">
        <f>_xlfn.LET(_xlpm.d,$G5065,_xlpm.k,_xlfn.CONCAT(LEFT(TRIM(B$1),1),"*"),COUNTIF(_xlpm.d,_xlpm.k))</f>
        <v>0</v>
      </c>
      <c r="C5065" s="1">
        <f>_xlfn.LET(_xlpm.d,$G5065,_xlpm.k,_xlfn.CONCAT(LEFT(TRIM(C$1),1),"*"),COUNTIF(_xlpm.d,_xlpm.k))</f>
        <v>0</v>
      </c>
      <c r="D5065" s="1">
        <f>_xlfn.LET(_xlpm.d,$G5065,_xlpm.k,_xlfn.CONCAT(LEFT(TRIM(D$1),1),"*"),COUNTIF(_xlpm.d,_xlpm.k))</f>
        <v>1</v>
      </c>
      <c r="E5065" s="1">
        <f>LOG(F5065+1,10)</f>
        <v>0.30102999566398114</v>
      </c>
      <c r="F5065" s="7">
        <v>1</v>
      </c>
      <c r="G5065" s="9" t="s">
        <v>3026</v>
      </c>
      <c r="H5065" s="4">
        <f>F5065/freq.sum.r6e</f>
        <v>4.9701789264413521E-5</v>
      </c>
      <c r="I5065" s="1" t="str">
        <f>_xlfn.LET(_xlpm.sep,":",_xlpm.w,$G5065,LEFT(_xlpm.w,FIND(_xlpm.sep,_xlpm.w)-1))</f>
        <v>nlɛ</v>
      </c>
      <c r="J5065" s="1" t="str">
        <f>_xlfn.LET(_xlpm.sep,":",_xlpm.w,$G5065,RIGHT(_xlpm.w,LEN(_xlpm.w)-FIND(_xlpm.sep,_xlpm.w)))</f>
        <v>nlerr</v>
      </c>
      <c r="K5065" s="10">
        <f>_xlfn.LET(_xlpm.w,I5065,LEN(_xlpm.w))</f>
        <v>3</v>
      </c>
      <c r="L5065" s="10">
        <f>_xlfn.LET(_xlpm.w,J5065,LEN(_xlpm.w))</f>
        <v>5</v>
      </c>
      <c r="M5065" s="10">
        <f>_xlfn.LET(_xlpm.a,K5065,_xlpm.b,L5065,MAX(_xlpm.a,_xlpm.b))</f>
        <v>5</v>
      </c>
      <c r="N5065" s="10">
        <f>_xlfn.LET(_xlpm.d,(K5065,L5065),MAX(_xlpm.d)-MIN(_xlpm.d))</f>
        <v>2</v>
      </c>
      <c r="O5065" s="1" t="str">
        <f>_xlfn.LET(_xlpm.sep,":",_xlpm.w,$G5065,_xlfn.CONCAT("~",RIGHT(_xlpm.w,LEN(_xlpm.w)-FIND(_xlpm.sep,_xlpm.w)),"~"))</f>
        <v>~nlerr~</v>
      </c>
      <c r="P5065" s="1" t="str">
        <f>_xlfn.LET(_xlpm.sep,":",_xlpm.w,$G5065,_xlfn.CONCAT("[",LEFT(_xlpm.w,FIND(_xlpm.sep,_xlpm.w)-1),"]"))</f>
        <v>[nlɛ]</v>
      </c>
      <c r="Q5065" s="14" cm="1">
        <f t="array" ref="Q5065">SUM(_xlfn._xlws.FILTER($H$2:$H$7117,_xlfn.MAP($O$2:$O$7117,_xlfn.LAMBDA(_xlpm.x,_xlpm.x=$O5065))))</f>
        <v>4.9701789264413521E-5</v>
      </c>
      <c r="R5065" s="14">
        <f>$H5065/Q5065</f>
        <v>1</v>
      </c>
      <c r="S5065" s="14" cm="1">
        <f t="array" ref="S5065">SUM(_xlfn._xlws.FILTER($H$2:$H$7117,_xlfn.MAP($P$2:$P$7117,_xlfn.LAMBDA(_xlpm.x,_xlpm.x=$P5065))))</f>
        <v>3.9761431411530811E-4</v>
      </c>
      <c r="T5065" s="14">
        <f>$H5065/S5065</f>
        <v>0.12500000000000003</v>
      </c>
      <c r="U5065" s="14">
        <f>_xlfn.LET(_xlpm.freq,F5065,_xlpm.size,M5065+1,_xlpm.F,V5065,LOG(1+_xlpm.freq)*LOG(1+_xlpm.size)*_xlpm.F)</f>
        <v>5.6533302071362396E-2</v>
      </c>
      <c r="V5065" s="14">
        <f>_xlfn.LET(_xlpm.a,T5065,_xlpm.b,R5065,2*_xlpm.a*_xlpm.b/(_xlpm.a+_xlpm.b))</f>
        <v>0.22222222222222227</v>
      </c>
      <c r="W5065" s="14">
        <f>_xlfn.LET(_xlpm.p,R5065,_xlpm.q,T5065,LOG(_xlpm.p/_xlpm.q))</f>
        <v>0.90308998699194354</v>
      </c>
      <c r="X5065" s="2"/>
    </row>
    <row r="5066" spans="1:24">
      <c r="A5066" s="1" t="str">
        <f>_xlfn.LET(_xlpm.sep," : ",CONCATENATE(O5066,_xlpm.sep,P5066))</f>
        <v>~nmerr~ : [nmɛ]</v>
      </c>
      <c r="B5066" s="1">
        <f>_xlfn.LET(_xlpm.d,$G5066,_xlpm.k,_xlfn.CONCAT(LEFT(TRIM(B$1),1),"*"),COUNTIF(_xlpm.d,_xlpm.k))</f>
        <v>0</v>
      </c>
      <c r="C5066" s="1">
        <f>_xlfn.LET(_xlpm.d,$G5066,_xlpm.k,_xlfn.CONCAT(LEFT(TRIM(C$1),1),"*"),COUNTIF(_xlpm.d,_xlpm.k))</f>
        <v>0</v>
      </c>
      <c r="D5066" s="1">
        <f>_xlfn.LET(_xlpm.d,$G5066,_xlpm.k,_xlfn.CONCAT(LEFT(TRIM(D$1),1),"*"),COUNTIF(_xlpm.d,_xlpm.k))</f>
        <v>1</v>
      </c>
      <c r="E5066" s="1">
        <f>LOG(F5066+1,10)</f>
        <v>0.30102999566398114</v>
      </c>
      <c r="F5066" s="7">
        <v>1</v>
      </c>
      <c r="G5066" s="9" t="s">
        <v>3039</v>
      </c>
      <c r="H5066" s="4">
        <f>F5066/freq.sum.r6e</f>
        <v>4.9701789264413521E-5</v>
      </c>
      <c r="I5066" s="1" t="str">
        <f>_xlfn.LET(_xlpm.sep,":",_xlpm.w,$G5066,LEFT(_xlpm.w,FIND(_xlpm.sep,_xlpm.w)-1))</f>
        <v>nmɛ</v>
      </c>
      <c r="J5066" s="1" t="str">
        <f>_xlfn.LET(_xlpm.sep,":",_xlpm.w,$G5066,RIGHT(_xlpm.w,LEN(_xlpm.w)-FIND(_xlpm.sep,_xlpm.w)))</f>
        <v>nmerr</v>
      </c>
      <c r="K5066" s="10">
        <f>_xlfn.LET(_xlpm.w,I5066,LEN(_xlpm.w))</f>
        <v>3</v>
      </c>
      <c r="L5066" s="10">
        <f>_xlfn.LET(_xlpm.w,J5066,LEN(_xlpm.w))</f>
        <v>5</v>
      </c>
      <c r="M5066" s="10">
        <f>_xlfn.LET(_xlpm.a,K5066,_xlpm.b,L5066,MAX(_xlpm.a,_xlpm.b))</f>
        <v>5</v>
      </c>
      <c r="N5066" s="10">
        <f>_xlfn.LET(_xlpm.d,(K5066,L5066),MAX(_xlpm.d)-MIN(_xlpm.d))</f>
        <v>2</v>
      </c>
      <c r="O5066" s="1" t="str">
        <f>_xlfn.LET(_xlpm.sep,":",_xlpm.w,$G5066,_xlfn.CONCAT("~",RIGHT(_xlpm.w,LEN(_xlpm.w)-FIND(_xlpm.sep,_xlpm.w)),"~"))</f>
        <v>~nmerr~</v>
      </c>
      <c r="P5066" s="1" t="str">
        <f>_xlfn.LET(_xlpm.sep,":",_xlpm.w,$G5066,_xlfn.CONCAT("[",LEFT(_xlpm.w,FIND(_xlpm.sep,_xlpm.w)-1),"]"))</f>
        <v>[nmɛ]</v>
      </c>
      <c r="Q5066" s="14" cm="1">
        <f t="array" ref="Q5066">SUM(_xlfn._xlws.FILTER($H$2:$H$7117,_xlfn.MAP($O$2:$O$7117,_xlfn.LAMBDA(_xlpm.x,_xlpm.x=$O5066))))</f>
        <v>4.9701789264413521E-5</v>
      </c>
      <c r="R5066" s="14">
        <f>$H5066/Q5066</f>
        <v>1</v>
      </c>
      <c r="S5066" s="14" cm="1">
        <f t="array" ref="S5066">SUM(_xlfn._xlws.FILTER($H$2:$H$7117,_xlfn.MAP($P$2:$P$7117,_xlfn.LAMBDA(_xlpm.x,_xlpm.x=$P5066))))</f>
        <v>3.9761431411530811E-4</v>
      </c>
      <c r="T5066" s="14">
        <f>$H5066/S5066</f>
        <v>0.12500000000000003</v>
      </c>
      <c r="U5066" s="14">
        <f>_xlfn.LET(_xlpm.freq,F5066,_xlpm.size,M5066+1,_xlpm.F,V5066,LOG(1+_xlpm.freq)*LOG(1+_xlpm.size)*_xlpm.F)</f>
        <v>5.6533302071362396E-2</v>
      </c>
      <c r="V5066" s="14">
        <f>_xlfn.LET(_xlpm.a,T5066,_xlpm.b,R5066,2*_xlpm.a*_xlpm.b/(_xlpm.a+_xlpm.b))</f>
        <v>0.22222222222222227</v>
      </c>
      <c r="W5066" s="14">
        <f>_xlfn.LET(_xlpm.p,R5066,_xlpm.q,T5066,LOG(_xlpm.p/_xlpm.q))</f>
        <v>0.90308998699194354</v>
      </c>
      <c r="X5066" s="2"/>
    </row>
    <row r="5067" spans="1:24">
      <c r="A5067" s="1" t="str">
        <f>_xlfn.LET(_xlpm.sep," : ",CONCATENATE(O5067,_xlpm.sep,P5067))</f>
        <v>~nverr~ : [nvɛ]</v>
      </c>
      <c r="B5067" s="1">
        <f>_xlfn.LET(_xlpm.d,$G5067,_xlpm.k,_xlfn.CONCAT(LEFT(TRIM(B$1),1),"*"),COUNTIF(_xlpm.d,_xlpm.k))</f>
        <v>0</v>
      </c>
      <c r="C5067" s="1">
        <f>_xlfn.LET(_xlpm.d,$G5067,_xlpm.k,_xlfn.CONCAT(LEFT(TRIM(C$1),1),"*"),COUNTIF(_xlpm.d,_xlpm.k))</f>
        <v>0</v>
      </c>
      <c r="D5067" s="1">
        <f>_xlfn.LET(_xlpm.d,$G5067,_xlpm.k,_xlfn.CONCAT(LEFT(TRIM(D$1),1),"*"),COUNTIF(_xlpm.d,_xlpm.k))</f>
        <v>1</v>
      </c>
      <c r="E5067" s="1">
        <f>LOG(F5067+1,10)</f>
        <v>0.30102999566398114</v>
      </c>
      <c r="F5067" s="7">
        <v>1</v>
      </c>
      <c r="G5067" s="9" t="s">
        <v>3311</v>
      </c>
      <c r="H5067" s="4">
        <f>F5067/freq.sum.r6e</f>
        <v>4.9701789264413521E-5</v>
      </c>
      <c r="I5067" s="1" t="str">
        <f>_xlfn.LET(_xlpm.sep,":",_xlpm.w,$G5067,LEFT(_xlpm.w,FIND(_xlpm.sep,_xlpm.w)-1))</f>
        <v>nvɛ</v>
      </c>
      <c r="J5067" s="1" t="str">
        <f>_xlfn.LET(_xlpm.sep,":",_xlpm.w,$G5067,RIGHT(_xlpm.w,LEN(_xlpm.w)-FIND(_xlpm.sep,_xlpm.w)))</f>
        <v>nverr</v>
      </c>
      <c r="K5067" s="10">
        <f>_xlfn.LET(_xlpm.w,I5067,LEN(_xlpm.w))</f>
        <v>3</v>
      </c>
      <c r="L5067" s="10">
        <f>_xlfn.LET(_xlpm.w,J5067,LEN(_xlpm.w))</f>
        <v>5</v>
      </c>
      <c r="M5067" s="10">
        <f>_xlfn.LET(_xlpm.a,K5067,_xlpm.b,L5067,MAX(_xlpm.a,_xlpm.b))</f>
        <v>5</v>
      </c>
      <c r="N5067" s="10">
        <f>_xlfn.LET(_xlpm.d,(K5067,L5067),MAX(_xlpm.d)-MIN(_xlpm.d))</f>
        <v>2</v>
      </c>
      <c r="O5067" s="1" t="str">
        <f>_xlfn.LET(_xlpm.sep,":",_xlpm.w,$G5067,_xlfn.CONCAT("~",RIGHT(_xlpm.w,LEN(_xlpm.w)-FIND(_xlpm.sep,_xlpm.w)),"~"))</f>
        <v>~nverr~</v>
      </c>
      <c r="P5067" s="1" t="str">
        <f>_xlfn.LET(_xlpm.sep,":",_xlpm.w,$G5067,_xlfn.CONCAT("[",LEFT(_xlpm.w,FIND(_xlpm.sep,_xlpm.w)-1),"]"))</f>
        <v>[nvɛ]</v>
      </c>
      <c r="Q5067" s="14" cm="1">
        <f t="array" ref="Q5067">SUM(_xlfn._xlws.FILTER($H$2:$H$7117,_xlfn.MAP($O$2:$O$7117,_xlfn.LAMBDA(_xlpm.x,_xlpm.x=$O5067))))</f>
        <v>4.9701789264413521E-5</v>
      </c>
      <c r="R5067" s="14">
        <f>$H5067/Q5067</f>
        <v>1</v>
      </c>
      <c r="S5067" s="14" cm="1">
        <f t="array" ref="S5067">SUM(_xlfn._xlws.FILTER($H$2:$H$7117,_xlfn.MAP($P$2:$P$7117,_xlfn.LAMBDA(_xlpm.x,_xlpm.x=$P5067))))</f>
        <v>3.9761431411530811E-4</v>
      </c>
      <c r="T5067" s="14">
        <f>$H5067/S5067</f>
        <v>0.12500000000000003</v>
      </c>
      <c r="U5067" s="14">
        <f>_xlfn.LET(_xlpm.freq,F5067,_xlpm.size,M5067+1,_xlpm.F,V5067,LOG(1+_xlpm.freq)*LOG(1+_xlpm.size)*_xlpm.F)</f>
        <v>5.6533302071362396E-2</v>
      </c>
      <c r="V5067" s="14">
        <f>_xlfn.LET(_xlpm.a,T5067,_xlpm.b,R5067,2*_xlpm.a*_xlpm.b/(_xlpm.a+_xlpm.b))</f>
        <v>0.22222222222222227</v>
      </c>
      <c r="W5067" s="14">
        <f>_xlfn.LET(_xlpm.p,R5067,_xlpm.q,T5067,LOG(_xlpm.p/_xlpm.q))</f>
        <v>0.90308998699194354</v>
      </c>
      <c r="X5067" s="2"/>
    </row>
    <row r="5068" spans="1:24">
      <c r="A5068" s="1" t="str">
        <f>_xlfn.LET(_xlpm.sep," : ",CONCATENATE(O5068,_xlpm.sep,P5068))</f>
        <v>~smerr~ : [smɛ]</v>
      </c>
      <c r="B5068" s="1">
        <f>_xlfn.LET(_xlpm.d,$G5068,_xlpm.k,_xlfn.CONCAT(LEFT(TRIM(B$1),1),"*"),COUNTIF(_xlpm.d,_xlpm.k))</f>
        <v>0</v>
      </c>
      <c r="C5068" s="1">
        <f>_xlfn.LET(_xlpm.d,$G5068,_xlpm.k,_xlfn.CONCAT(LEFT(TRIM(C$1),1),"*"),COUNTIF(_xlpm.d,_xlpm.k))</f>
        <v>0</v>
      </c>
      <c r="D5068" s="1">
        <f>_xlfn.LET(_xlpm.d,$G5068,_xlpm.k,_xlfn.CONCAT(LEFT(TRIM(D$1),1),"*"),COUNTIF(_xlpm.d,_xlpm.k))</f>
        <v>0</v>
      </c>
      <c r="E5068" s="1">
        <f>LOG(F5068+1,10)</f>
        <v>0.30102999566398114</v>
      </c>
      <c r="F5068" s="7">
        <v>1</v>
      </c>
      <c r="G5068" s="9" t="s">
        <v>4116</v>
      </c>
      <c r="H5068" s="4">
        <f>F5068/freq.sum.r6e</f>
        <v>4.9701789264413521E-5</v>
      </c>
      <c r="I5068" s="1" t="str">
        <f>_xlfn.LET(_xlpm.sep,":",_xlpm.w,$G5068,LEFT(_xlpm.w,FIND(_xlpm.sep,_xlpm.w)-1))</f>
        <v>smɛ</v>
      </c>
      <c r="J5068" s="1" t="str">
        <f>_xlfn.LET(_xlpm.sep,":",_xlpm.w,$G5068,RIGHT(_xlpm.w,LEN(_xlpm.w)-FIND(_xlpm.sep,_xlpm.w)))</f>
        <v>smerr</v>
      </c>
      <c r="K5068" s="10">
        <f>_xlfn.LET(_xlpm.w,I5068,LEN(_xlpm.w))</f>
        <v>3</v>
      </c>
      <c r="L5068" s="10">
        <f>_xlfn.LET(_xlpm.w,J5068,LEN(_xlpm.w))</f>
        <v>5</v>
      </c>
      <c r="M5068" s="10">
        <f>_xlfn.LET(_xlpm.a,K5068,_xlpm.b,L5068,MAX(_xlpm.a,_xlpm.b))</f>
        <v>5</v>
      </c>
      <c r="N5068" s="10">
        <f>_xlfn.LET(_xlpm.d,(K5068,L5068),MAX(_xlpm.d)-MIN(_xlpm.d))</f>
        <v>2</v>
      </c>
      <c r="O5068" s="1" t="str">
        <f>_xlfn.LET(_xlpm.sep,":",_xlpm.w,$G5068,_xlfn.CONCAT("~",RIGHT(_xlpm.w,LEN(_xlpm.w)-FIND(_xlpm.sep,_xlpm.w)),"~"))</f>
        <v>~smerr~</v>
      </c>
      <c r="P5068" s="1" t="str">
        <f>_xlfn.LET(_xlpm.sep,":",_xlpm.w,$G5068,_xlfn.CONCAT("[",LEFT(_xlpm.w,FIND(_xlpm.sep,_xlpm.w)-1),"]"))</f>
        <v>[smɛ]</v>
      </c>
      <c r="Q5068" s="14" cm="1">
        <f t="array" ref="Q5068">SUM(_xlfn._xlws.FILTER($H$2:$H$7117,_xlfn.MAP($O$2:$O$7117,_xlfn.LAMBDA(_xlpm.x,_xlpm.x=$O5068))))</f>
        <v>4.9701789264413521E-5</v>
      </c>
      <c r="R5068" s="14">
        <f>$H5068/Q5068</f>
        <v>1</v>
      </c>
      <c r="S5068" s="14" cm="1">
        <f t="array" ref="S5068">SUM(_xlfn._xlws.FILTER($H$2:$H$7117,_xlfn.MAP($P$2:$P$7117,_xlfn.LAMBDA(_xlpm.x,_xlpm.x=$P5068))))</f>
        <v>3.9761431411530811E-4</v>
      </c>
      <c r="T5068" s="14">
        <f>$H5068/S5068</f>
        <v>0.12500000000000003</v>
      </c>
      <c r="U5068" s="14">
        <f>_xlfn.LET(_xlpm.freq,F5068,_xlpm.size,M5068+1,_xlpm.F,V5068,LOG(1+_xlpm.freq)*LOG(1+_xlpm.size)*_xlpm.F)</f>
        <v>5.6533302071362396E-2</v>
      </c>
      <c r="V5068" s="14">
        <f>_xlfn.LET(_xlpm.a,T5068,_xlpm.b,R5068,2*_xlpm.a*_xlpm.b/(_xlpm.a+_xlpm.b))</f>
        <v>0.22222222222222227</v>
      </c>
      <c r="W5068" s="14">
        <f>_xlfn.LET(_xlpm.p,R5068,_xlpm.q,T5068,LOG(_xlpm.p/_xlpm.q))</f>
        <v>0.90308998699194354</v>
      </c>
      <c r="X5068" s="2"/>
    </row>
    <row r="5069" spans="1:24">
      <c r="A5069" s="1" t="str">
        <f>_xlfn.LET(_xlpm.sep," : ",CONCATENATE(O5069,_xlpm.sep,P5069))</f>
        <v>~twerr~ : [twɛ]</v>
      </c>
      <c r="B5069" s="1">
        <f>_xlfn.LET(_xlpm.d,$G5069,_xlpm.k,_xlfn.CONCAT(LEFT(TRIM(B$1),1),"*"),COUNTIF(_xlpm.d,_xlpm.k))</f>
        <v>0</v>
      </c>
      <c r="C5069" s="1">
        <f>_xlfn.LET(_xlpm.d,$G5069,_xlpm.k,_xlfn.CONCAT(LEFT(TRIM(C$1),1),"*"),COUNTIF(_xlpm.d,_xlpm.k))</f>
        <v>0</v>
      </c>
      <c r="D5069" s="1">
        <f>_xlfn.LET(_xlpm.d,$G5069,_xlpm.k,_xlfn.CONCAT(LEFT(TRIM(D$1),1),"*"),COUNTIF(_xlpm.d,_xlpm.k))</f>
        <v>0</v>
      </c>
      <c r="E5069" s="1">
        <f>LOG(F5069+1,10)</f>
        <v>0.30102999566398114</v>
      </c>
      <c r="F5069" s="7">
        <v>1</v>
      </c>
      <c r="G5069" s="9" t="s">
        <v>4712</v>
      </c>
      <c r="H5069" s="4">
        <f>F5069/freq.sum.r6e</f>
        <v>4.9701789264413521E-5</v>
      </c>
      <c r="I5069" s="1" t="str">
        <f>_xlfn.LET(_xlpm.sep,":",_xlpm.w,$G5069,LEFT(_xlpm.w,FIND(_xlpm.sep,_xlpm.w)-1))</f>
        <v>twɛ</v>
      </c>
      <c r="J5069" s="1" t="str">
        <f>_xlfn.LET(_xlpm.sep,":",_xlpm.w,$G5069,RIGHT(_xlpm.w,LEN(_xlpm.w)-FIND(_xlpm.sep,_xlpm.w)))</f>
        <v>twerr</v>
      </c>
      <c r="K5069" s="10">
        <f>_xlfn.LET(_xlpm.w,I5069,LEN(_xlpm.w))</f>
        <v>3</v>
      </c>
      <c r="L5069" s="10">
        <f>_xlfn.LET(_xlpm.w,J5069,LEN(_xlpm.w))</f>
        <v>5</v>
      </c>
      <c r="M5069" s="10">
        <f>_xlfn.LET(_xlpm.a,K5069,_xlpm.b,L5069,MAX(_xlpm.a,_xlpm.b))</f>
        <v>5</v>
      </c>
      <c r="N5069" s="10">
        <f>_xlfn.LET(_xlpm.d,(K5069,L5069),MAX(_xlpm.d)-MIN(_xlpm.d))</f>
        <v>2</v>
      </c>
      <c r="O5069" s="1" t="str">
        <f>_xlfn.LET(_xlpm.sep,":",_xlpm.w,$G5069,_xlfn.CONCAT("~",RIGHT(_xlpm.w,LEN(_xlpm.w)-FIND(_xlpm.sep,_xlpm.w)),"~"))</f>
        <v>~twerr~</v>
      </c>
      <c r="P5069" s="1" t="str">
        <f>_xlfn.LET(_xlpm.sep,":",_xlpm.w,$G5069,_xlfn.CONCAT("[",LEFT(_xlpm.w,FIND(_xlpm.sep,_xlpm.w)-1),"]"))</f>
        <v>[twɛ]</v>
      </c>
      <c r="Q5069" s="14" cm="1">
        <f t="array" ref="Q5069">SUM(_xlfn._xlws.FILTER($H$2:$H$7117,_xlfn.MAP($O$2:$O$7117,_xlfn.LAMBDA(_xlpm.x,_xlpm.x=$O5069))))</f>
        <v>4.9701789264413521E-5</v>
      </c>
      <c r="R5069" s="14">
        <f>$H5069/Q5069</f>
        <v>1</v>
      </c>
      <c r="S5069" s="14" cm="1">
        <f t="array" ref="S5069">SUM(_xlfn._xlws.FILTER($H$2:$H$7117,_xlfn.MAP($P$2:$P$7117,_xlfn.LAMBDA(_xlpm.x,_xlpm.x=$P5069))))</f>
        <v>3.9761431411530811E-4</v>
      </c>
      <c r="T5069" s="14">
        <f>$H5069/S5069</f>
        <v>0.12500000000000003</v>
      </c>
      <c r="U5069" s="14">
        <f>_xlfn.LET(_xlpm.freq,F5069,_xlpm.size,M5069+1,_xlpm.F,V5069,LOG(1+_xlpm.freq)*LOG(1+_xlpm.size)*_xlpm.F)</f>
        <v>5.6533302071362396E-2</v>
      </c>
      <c r="V5069" s="14">
        <f>_xlfn.LET(_xlpm.a,T5069,_xlpm.b,R5069,2*_xlpm.a*_xlpm.b/(_xlpm.a+_xlpm.b))</f>
        <v>0.22222222222222227</v>
      </c>
      <c r="W5069" s="14">
        <f>_xlfn.LET(_xlpm.p,R5069,_xlpm.q,T5069,LOG(_xlpm.p/_xlpm.q))</f>
        <v>0.90308998699194354</v>
      </c>
      <c r="X5069" s="2"/>
    </row>
    <row r="5070" spans="1:24">
      <c r="A5070" s="1" t="str">
        <f>_xlfn.LET(_xlpm.sep," : ",CONCATENATE(O5070,_xlpm.sep,P5070))</f>
        <v>~rferr~ : [ɹfɛ]</v>
      </c>
      <c r="B5070" s="1">
        <f>_xlfn.LET(_xlpm.d,$G5070,_xlpm.k,_xlfn.CONCAT(LEFT(TRIM(B$1),1),"*"),COUNTIF(_xlpm.d,_xlpm.k))</f>
        <v>1</v>
      </c>
      <c r="C5070" s="1">
        <f>_xlfn.LET(_xlpm.d,$G5070,_xlpm.k,_xlfn.CONCAT(LEFT(TRIM(C$1),1),"*"),COUNTIF(_xlpm.d,_xlpm.k))</f>
        <v>0</v>
      </c>
      <c r="D5070" s="1">
        <f>_xlfn.LET(_xlpm.d,$G5070,_xlpm.k,_xlfn.CONCAT(LEFT(TRIM(D$1),1),"*"),COUNTIF(_xlpm.d,_xlpm.k))</f>
        <v>0</v>
      </c>
      <c r="E5070" s="1">
        <f>LOG(F5070+1,10)</f>
        <v>0.30102999566398114</v>
      </c>
      <c r="F5070" s="7">
        <v>1</v>
      </c>
      <c r="G5070" s="9" t="s">
        <v>5832</v>
      </c>
      <c r="H5070" s="4">
        <f>F5070/freq.sum.r6e</f>
        <v>4.9701789264413521E-5</v>
      </c>
      <c r="I5070" s="4" t="str">
        <f>_xlfn.LET(_xlpm.sep,":",_xlpm.w,$G5070,LEFT(_xlpm.w,FIND(_xlpm.sep,_xlpm.w)-1))</f>
        <v>ɹfɛ</v>
      </c>
      <c r="J5070" s="4" t="str">
        <f>_xlfn.LET(_xlpm.sep,":",_xlpm.w,$G5070,RIGHT(_xlpm.w,LEN(_xlpm.w)-FIND(_xlpm.sep,_xlpm.w)))</f>
        <v>rferr</v>
      </c>
      <c r="K5070" s="10">
        <f>_xlfn.LET(_xlpm.w,I5070,LEN(_xlpm.w))</f>
        <v>3</v>
      </c>
      <c r="L5070" s="10">
        <f>_xlfn.LET(_xlpm.w,J5070,LEN(_xlpm.w))</f>
        <v>5</v>
      </c>
      <c r="M5070" s="10">
        <f>_xlfn.LET(_xlpm.a,K5070,_xlpm.b,L5070,MAX(_xlpm.a,_xlpm.b))</f>
        <v>5</v>
      </c>
      <c r="N5070" s="10">
        <f>_xlfn.LET(_xlpm.d,(K5070,L5070),MAX(_xlpm.d)-MIN(_xlpm.d))</f>
        <v>2</v>
      </c>
      <c r="O5070" s="1" t="str">
        <f>_xlfn.LET(_xlpm.sep,":",_xlpm.w,$G5070,_xlfn.CONCAT("~",RIGHT(_xlpm.w,LEN(_xlpm.w)-FIND(_xlpm.sep,_xlpm.w)),"~"))</f>
        <v>~rferr~</v>
      </c>
      <c r="P5070" s="1" t="str">
        <f>_xlfn.LET(_xlpm.sep,":",_xlpm.w,$G5070,_xlfn.CONCAT("[",LEFT(_xlpm.w,FIND(_xlpm.sep,_xlpm.w)-1),"]"))</f>
        <v>[ɹfɛ]</v>
      </c>
      <c r="Q5070" s="14" cm="1">
        <f t="array" ref="Q5070">SUM(_xlfn._xlws.FILTER($H$2:$H$7109,_xlfn.MAP($O$2:$O$7109,_xlfn.LAMBDA(_xlpm.x,_xlpm.x=$O5070))))</f>
        <v>4.9701789264413521E-5</v>
      </c>
      <c r="R5070" s="14">
        <f>$H5070/Q5070</f>
        <v>1</v>
      </c>
      <c r="S5070" s="14" cm="1">
        <f t="array" ref="S5070">SUM(_xlfn._xlws.FILTER($H$2:$H$7109,_xlfn.MAP($P$2:$P$7109,_xlfn.LAMBDA(_xlpm.x,_xlpm.x=$P5070))))</f>
        <v>3.9761431411530811E-4</v>
      </c>
      <c r="T5070" s="14">
        <f>$H5070/S5070</f>
        <v>0.12500000000000003</v>
      </c>
      <c r="U5070" s="14">
        <f>_xlfn.LET(_xlpm.freq,F5070,_xlpm.size,M5070+1,_xlpm.F,V5070,LOG(1+_xlpm.freq)*LOG(1+_xlpm.size)*_xlpm.F)</f>
        <v>5.6533302071362396E-2</v>
      </c>
      <c r="V5070" s="14">
        <f>_xlfn.LET(_xlpm.a,T5070,_xlpm.b,R5070,2*_xlpm.a*_xlpm.b/(_xlpm.a+_xlpm.b))</f>
        <v>0.22222222222222227</v>
      </c>
      <c r="W5070" s="14">
        <f>_xlfn.LET(_xlpm.p,R5070,_xlpm.q,T5070,LOG(_xlpm.p/_xlpm.q))</f>
        <v>0.90308998699194354</v>
      </c>
      <c r="X5070" s="2"/>
    </row>
    <row r="5071" spans="1:24">
      <c r="A5071" s="1" t="str">
        <f>_xlfn.LET(_xlpm.sep," : ",CONCATENATE(O5071,_xlpm.sep,P5071))</f>
        <v>~rkerr~ : [ɹkɛ]</v>
      </c>
      <c r="B5071" s="1">
        <f>_xlfn.LET(_xlpm.d,$G5071,_xlpm.k,_xlfn.CONCAT(LEFT(TRIM(B$1),1),"*"),COUNTIF(_xlpm.d,_xlpm.k))</f>
        <v>1</v>
      </c>
      <c r="C5071" s="1">
        <f>_xlfn.LET(_xlpm.d,$G5071,_xlpm.k,_xlfn.CONCAT(LEFT(TRIM(C$1),1),"*"),COUNTIF(_xlpm.d,_xlpm.k))</f>
        <v>0</v>
      </c>
      <c r="D5071" s="1">
        <f>_xlfn.LET(_xlpm.d,$G5071,_xlpm.k,_xlfn.CONCAT(LEFT(TRIM(D$1),1),"*"),COUNTIF(_xlpm.d,_xlpm.k))</f>
        <v>0</v>
      </c>
      <c r="E5071" s="1">
        <f>LOG(F5071+1,10)</f>
        <v>0.30102999566398114</v>
      </c>
      <c r="F5071" s="7">
        <v>1</v>
      </c>
      <c r="G5071" s="9" t="s">
        <v>5944</v>
      </c>
      <c r="H5071" s="4">
        <f>F5071/freq.sum.r6e</f>
        <v>4.9701789264413521E-5</v>
      </c>
      <c r="I5071" s="4" t="str">
        <f>_xlfn.LET(_xlpm.sep,":",_xlpm.w,$G5071,LEFT(_xlpm.w,FIND(_xlpm.sep,_xlpm.w)-1))</f>
        <v>ɹkɛ</v>
      </c>
      <c r="J5071" s="4" t="str">
        <f>_xlfn.LET(_xlpm.sep,":",_xlpm.w,$G5071,RIGHT(_xlpm.w,LEN(_xlpm.w)-FIND(_xlpm.sep,_xlpm.w)))</f>
        <v>rkerr</v>
      </c>
      <c r="K5071" s="10">
        <f>_xlfn.LET(_xlpm.w,I5071,LEN(_xlpm.w))</f>
        <v>3</v>
      </c>
      <c r="L5071" s="10">
        <f>_xlfn.LET(_xlpm.w,J5071,LEN(_xlpm.w))</f>
        <v>5</v>
      </c>
      <c r="M5071" s="10">
        <f>_xlfn.LET(_xlpm.a,K5071,_xlpm.b,L5071,MAX(_xlpm.a,_xlpm.b))</f>
        <v>5</v>
      </c>
      <c r="N5071" s="10">
        <f>_xlfn.LET(_xlpm.d,(K5071,L5071),MAX(_xlpm.d)-MIN(_xlpm.d))</f>
        <v>2</v>
      </c>
      <c r="O5071" s="1" t="str">
        <f>_xlfn.LET(_xlpm.sep,":",_xlpm.w,$G5071,_xlfn.CONCAT("~",RIGHT(_xlpm.w,LEN(_xlpm.w)-FIND(_xlpm.sep,_xlpm.w)),"~"))</f>
        <v>~rkerr~</v>
      </c>
      <c r="P5071" s="1" t="str">
        <f>_xlfn.LET(_xlpm.sep,":",_xlpm.w,$G5071,_xlfn.CONCAT("[",LEFT(_xlpm.w,FIND(_xlpm.sep,_xlpm.w)-1),"]"))</f>
        <v>[ɹkɛ]</v>
      </c>
      <c r="Q5071" s="14" cm="1">
        <f t="array" ref="Q5071">SUM(_xlfn._xlws.FILTER($H$2:$H$7109,_xlfn.MAP($O$2:$O$7109,_xlfn.LAMBDA(_xlpm.x,_xlpm.x=$O5071))))</f>
        <v>4.9701789264413521E-5</v>
      </c>
      <c r="R5071" s="14">
        <f>$H5071/Q5071</f>
        <v>1</v>
      </c>
      <c r="S5071" s="14" cm="1">
        <f t="array" ref="S5071">SUM(_xlfn._xlws.FILTER($H$2:$H$7109,_xlfn.MAP($P$2:$P$7109,_xlfn.LAMBDA(_xlpm.x,_xlpm.x=$P5071))))</f>
        <v>3.9761431411530811E-4</v>
      </c>
      <c r="T5071" s="14">
        <f>$H5071/S5071</f>
        <v>0.12500000000000003</v>
      </c>
      <c r="U5071" s="14">
        <f>_xlfn.LET(_xlpm.freq,F5071,_xlpm.size,M5071+1,_xlpm.F,V5071,LOG(1+_xlpm.freq)*LOG(1+_xlpm.size)*_xlpm.F)</f>
        <v>5.6533302071362396E-2</v>
      </c>
      <c r="V5071" s="14">
        <f>_xlfn.LET(_xlpm.a,T5071,_xlpm.b,R5071,2*_xlpm.a*_xlpm.b/(_xlpm.a+_xlpm.b))</f>
        <v>0.22222222222222227</v>
      </c>
      <c r="W5071" s="14">
        <f>_xlfn.LET(_xlpm.p,R5071,_xlpm.q,T5071,LOG(_xlpm.p/_xlpm.q))</f>
        <v>0.90308998699194354</v>
      </c>
      <c r="X5071" s="2"/>
    </row>
    <row r="5072" spans="1:24">
      <c r="A5072" s="1" t="str">
        <f>_xlfn.LET(_xlpm.sep," : ",CONCATENATE(O5072,_xlpm.sep,P5072))</f>
        <v>~glerr~ : [ɡlɛ]</v>
      </c>
      <c r="B5072" s="1">
        <f>_xlfn.LET(_xlpm.d,$G5072,_xlpm.k,_xlfn.CONCAT(LEFT(TRIM(B$1),1),"*"),COUNTIF(_xlpm.d,_xlpm.k))</f>
        <v>0</v>
      </c>
      <c r="C5072" s="1">
        <f>_xlfn.LET(_xlpm.d,$G5072,_xlpm.k,_xlfn.CONCAT(LEFT(TRIM(C$1),1),"*"),COUNTIF(_xlpm.d,_xlpm.k))</f>
        <v>0</v>
      </c>
      <c r="D5072" s="1">
        <f>_xlfn.LET(_xlpm.d,$G5072,_xlpm.k,_xlfn.CONCAT(LEFT(TRIM(D$1),1),"*"),COUNTIF(_xlpm.d,_xlpm.k))</f>
        <v>0</v>
      </c>
      <c r="E5072" s="1">
        <f>LOG(F5072+1,10)</f>
        <v>0.30102999566398114</v>
      </c>
      <c r="F5072" s="7">
        <v>1</v>
      </c>
      <c r="G5072" s="9" t="s">
        <v>5986</v>
      </c>
      <c r="H5072" s="4">
        <f>F5072/freq.sum.r6e</f>
        <v>4.9701789264413521E-5</v>
      </c>
      <c r="I5072" s="1" t="str">
        <f>_xlfn.LET(_xlpm.sep,":",_xlpm.w,$G5072,LEFT(_xlpm.w,FIND(_xlpm.sep,_xlpm.w)-1))</f>
        <v>ɡlɛ</v>
      </c>
      <c r="J5072" s="1" t="str">
        <f>_xlfn.LET(_xlpm.sep,":",_xlpm.w,$G5072,RIGHT(_xlpm.w,LEN(_xlpm.w)-FIND(_xlpm.sep,_xlpm.w)))</f>
        <v>glerr</v>
      </c>
      <c r="K5072" s="10">
        <f>_xlfn.LET(_xlpm.w,I5072,LEN(_xlpm.w))</f>
        <v>3</v>
      </c>
      <c r="L5072" s="10">
        <f>_xlfn.LET(_xlpm.w,J5072,LEN(_xlpm.w))</f>
        <v>5</v>
      </c>
      <c r="M5072" s="10">
        <f>_xlfn.LET(_xlpm.a,K5072,_xlpm.b,L5072,MAX(_xlpm.a,_xlpm.b))</f>
        <v>5</v>
      </c>
      <c r="N5072" s="10">
        <f>_xlfn.LET(_xlpm.d,(K5072,L5072),MAX(_xlpm.d)-MIN(_xlpm.d))</f>
        <v>2</v>
      </c>
      <c r="O5072" s="1" t="str">
        <f>_xlfn.LET(_xlpm.sep,":",_xlpm.w,$G5072,_xlfn.CONCAT("~",RIGHT(_xlpm.w,LEN(_xlpm.w)-FIND(_xlpm.sep,_xlpm.w)),"~"))</f>
        <v>~glerr~</v>
      </c>
      <c r="P5072" s="1" t="str">
        <f>_xlfn.LET(_xlpm.sep,":",_xlpm.w,$G5072,_xlfn.CONCAT("[",LEFT(_xlpm.w,FIND(_xlpm.sep,_xlpm.w)-1),"]"))</f>
        <v>[ɡlɛ]</v>
      </c>
      <c r="Q5072" s="14" cm="1">
        <f t="array" ref="Q5072">SUM(_xlfn._xlws.FILTER($H$2:$H$7117,_xlfn.MAP($O$2:$O$7117,_xlfn.LAMBDA(_xlpm.x,_xlpm.x=$O5072))))</f>
        <v>4.9701789264413521E-5</v>
      </c>
      <c r="R5072" s="14">
        <f>$H5072/Q5072</f>
        <v>1</v>
      </c>
      <c r="S5072" s="14" cm="1">
        <f t="array" ref="S5072">SUM(_xlfn._xlws.FILTER($H$2:$H$7117,_xlfn.MAP($P$2:$P$7117,_xlfn.LAMBDA(_xlpm.x,_xlpm.x=$P5072))))</f>
        <v>3.9761431411530811E-4</v>
      </c>
      <c r="T5072" s="14">
        <f>$H5072/S5072</f>
        <v>0.12500000000000003</v>
      </c>
      <c r="U5072" s="14">
        <f>_xlfn.LET(_xlpm.freq,F5072,_xlpm.size,M5072+1,_xlpm.F,V5072,LOG(1+_xlpm.freq)*LOG(1+_xlpm.size)*_xlpm.F)</f>
        <v>5.6533302071362396E-2</v>
      </c>
      <c r="V5072" s="14">
        <f>_xlfn.LET(_xlpm.a,T5072,_xlpm.b,R5072,2*_xlpm.a*_xlpm.b/(_xlpm.a+_xlpm.b))</f>
        <v>0.22222222222222227</v>
      </c>
      <c r="W5072" s="14">
        <f>_xlfn.LET(_xlpm.p,R5072,_xlpm.q,T5072,LOG(_xlpm.p/_xlpm.q))</f>
        <v>0.90308998699194354</v>
      </c>
      <c r="X5072" s="2"/>
    </row>
    <row r="5073" spans="1:24">
      <c r="A5073" s="1" t="str">
        <f>_xlfn.LET(_xlpm.sep," : ",CONCATENATE(O5073,_xlpm.sep,P5073))</f>
        <v>~rnerr~ : [ɹnɛ]</v>
      </c>
      <c r="B5073" s="1">
        <f>_xlfn.LET(_xlpm.d,$G5073,_xlpm.k,_xlfn.CONCAT(LEFT(TRIM(B$1),1),"*"),COUNTIF(_xlpm.d,_xlpm.k))</f>
        <v>1</v>
      </c>
      <c r="C5073" s="1">
        <f>_xlfn.LET(_xlpm.d,$G5073,_xlpm.k,_xlfn.CONCAT(LEFT(TRIM(C$1),1),"*"),COUNTIF(_xlpm.d,_xlpm.k))</f>
        <v>0</v>
      </c>
      <c r="D5073" s="1">
        <f>_xlfn.LET(_xlpm.d,$G5073,_xlpm.k,_xlfn.CONCAT(LEFT(TRIM(D$1),1),"*"),COUNTIF(_xlpm.d,_xlpm.k))</f>
        <v>0</v>
      </c>
      <c r="E5073" s="1">
        <f>LOG(F5073+1,10)</f>
        <v>0.30102999566398114</v>
      </c>
      <c r="F5073" s="7">
        <v>1</v>
      </c>
      <c r="G5073" s="9" t="s">
        <v>6111</v>
      </c>
      <c r="H5073" s="4">
        <f>F5073/freq.sum.r6e</f>
        <v>4.9701789264413521E-5</v>
      </c>
      <c r="I5073" s="1" t="str">
        <f>_xlfn.LET(_xlpm.sep,":",_xlpm.w,$G5073,LEFT(_xlpm.w,FIND(_xlpm.sep,_xlpm.w)-1))</f>
        <v>ɹnɛ</v>
      </c>
      <c r="J5073" s="1" t="str">
        <f>_xlfn.LET(_xlpm.sep,":",_xlpm.w,$G5073,RIGHT(_xlpm.w,LEN(_xlpm.w)-FIND(_xlpm.sep,_xlpm.w)))</f>
        <v>rnerr</v>
      </c>
      <c r="K5073" s="10">
        <f>_xlfn.LET(_xlpm.w,I5073,LEN(_xlpm.w))</f>
        <v>3</v>
      </c>
      <c r="L5073" s="10">
        <f>_xlfn.LET(_xlpm.w,J5073,LEN(_xlpm.w))</f>
        <v>5</v>
      </c>
      <c r="M5073" s="10">
        <f>_xlfn.LET(_xlpm.a,K5073,_xlpm.b,L5073,MAX(_xlpm.a,_xlpm.b))</f>
        <v>5</v>
      </c>
      <c r="N5073" s="10">
        <f>_xlfn.LET(_xlpm.d,(K5073,L5073),MAX(_xlpm.d)-MIN(_xlpm.d))</f>
        <v>2</v>
      </c>
      <c r="O5073" s="1" t="str">
        <f>_xlfn.LET(_xlpm.sep,":",_xlpm.w,$G5073,_xlfn.CONCAT("~",RIGHT(_xlpm.w,LEN(_xlpm.w)-FIND(_xlpm.sep,_xlpm.w)),"~"))</f>
        <v>~rnerr~</v>
      </c>
      <c r="P5073" s="1" t="str">
        <f>_xlfn.LET(_xlpm.sep,":",_xlpm.w,$G5073,_xlfn.CONCAT("[",LEFT(_xlpm.w,FIND(_xlpm.sep,_xlpm.w)-1),"]"))</f>
        <v>[ɹnɛ]</v>
      </c>
      <c r="Q5073" s="14" cm="1">
        <f t="array" ref="Q5073">SUM(_xlfn._xlws.FILTER($H$2:$H$7117,_xlfn.MAP($O$2:$O$7117,_xlfn.LAMBDA(_xlpm.x,_xlpm.x=$O5073))))</f>
        <v>4.9701789264413521E-5</v>
      </c>
      <c r="R5073" s="14">
        <f>$H5073/Q5073</f>
        <v>1</v>
      </c>
      <c r="S5073" s="14" cm="1">
        <f t="array" ref="S5073">SUM(_xlfn._xlws.FILTER($H$2:$H$7117,_xlfn.MAP($P$2:$P$7117,_xlfn.LAMBDA(_xlpm.x,_xlpm.x=$P5073))))</f>
        <v>3.9761431411530811E-4</v>
      </c>
      <c r="T5073" s="14">
        <f>$H5073/S5073</f>
        <v>0.12500000000000003</v>
      </c>
      <c r="U5073" s="14">
        <f>_xlfn.LET(_xlpm.freq,F5073,_xlpm.size,M5073+1,_xlpm.F,V5073,LOG(1+_xlpm.freq)*LOG(1+_xlpm.size)*_xlpm.F)</f>
        <v>5.6533302071362396E-2</v>
      </c>
      <c r="V5073" s="14">
        <f>_xlfn.LET(_xlpm.a,T5073,_xlpm.b,R5073,2*_xlpm.a*_xlpm.b/(_xlpm.a+_xlpm.b))</f>
        <v>0.22222222222222227</v>
      </c>
      <c r="W5073" s="14">
        <f>_xlfn.LET(_xlpm.p,R5073,_xlpm.q,T5073,LOG(_xlpm.p/_xlpm.q))</f>
        <v>0.90308998699194354</v>
      </c>
      <c r="X5073" s="2"/>
    </row>
    <row r="5074" spans="1:24">
      <c r="A5074" s="1" t="str">
        <f>_xlfn.LET(_xlpm.sep," : ",CONCATENATE(O5074,_xlpm.sep,P5074))</f>
        <v>~cough~ : [kʊ]</v>
      </c>
      <c r="B5074" s="1">
        <f>_xlfn.LET(_xlpm.d,$G5074,_xlpm.k,_xlfn.CONCAT(LEFT(TRIM(B$1),1),"*"),COUNTIF(_xlpm.d,_xlpm.k))</f>
        <v>0</v>
      </c>
      <c r="C5074" s="1">
        <f>_xlfn.LET(_xlpm.d,$G5074,_xlpm.k,_xlfn.CONCAT(LEFT(TRIM(C$1),1),"*"),COUNTIF(_xlpm.d,_xlpm.k))</f>
        <v>0</v>
      </c>
      <c r="D5074" s="1">
        <f>_xlfn.LET(_xlpm.d,$G5074,_xlpm.k,_xlfn.CONCAT(LEFT(TRIM(D$1),1),"*"),COUNTIF(_xlpm.d,_xlpm.k))</f>
        <v>0</v>
      </c>
      <c r="E5074" s="1">
        <f>LOG(F5074+1,10)</f>
        <v>0.60205999132796229</v>
      </c>
      <c r="F5074" s="7">
        <v>3</v>
      </c>
      <c r="G5074" s="9" t="s">
        <v>1822</v>
      </c>
      <c r="H5074" s="4">
        <f>F5074/freq.sum.r6e</f>
        <v>1.4910536779324057E-4</v>
      </c>
      <c r="I5074" s="1" t="str">
        <f>_xlfn.LET(_xlpm.sep,":",_xlpm.w,$G5074,LEFT(_xlpm.w,FIND(_xlpm.sep,_xlpm.w)-1))</f>
        <v>kʊ</v>
      </c>
      <c r="J5074" s="1" t="str">
        <f>_xlfn.LET(_xlpm.sep,":",_xlpm.w,$G5074,RIGHT(_xlpm.w,LEN(_xlpm.w)-FIND(_xlpm.sep,_xlpm.w)))</f>
        <v>cough</v>
      </c>
      <c r="K5074" s="10">
        <f>_xlfn.LET(_xlpm.w,I5074,LEN(_xlpm.w))</f>
        <v>2</v>
      </c>
      <c r="L5074" s="10">
        <f>_xlfn.LET(_xlpm.w,J5074,LEN(_xlpm.w))</f>
        <v>5</v>
      </c>
      <c r="M5074" s="10">
        <f>_xlfn.LET(_xlpm.a,K5074,_xlpm.b,L5074,MAX(_xlpm.a,_xlpm.b))</f>
        <v>5</v>
      </c>
      <c r="N5074" s="10">
        <f>_xlfn.LET(_xlpm.d,(K5074,L5074),MAX(_xlpm.d)-MIN(_xlpm.d))</f>
        <v>3</v>
      </c>
      <c r="O5074" s="1" t="str">
        <f>_xlfn.LET(_xlpm.sep,":",_xlpm.w,$G5074,_xlfn.CONCAT("~",RIGHT(_xlpm.w,LEN(_xlpm.w)-FIND(_xlpm.sep,_xlpm.w)),"~"))</f>
        <v>~cough~</v>
      </c>
      <c r="P5074" s="1" t="str">
        <f>_xlfn.LET(_xlpm.sep,":",_xlpm.w,$G5074,_xlfn.CONCAT("[",LEFT(_xlpm.w,FIND(_xlpm.sep,_xlpm.w)-1),"]"))</f>
        <v>[kʊ]</v>
      </c>
      <c r="Q5074" s="14" cm="1">
        <f t="array" ref="Q5074">SUM(_xlfn._xlws.FILTER($H$2:$H$7111,_xlfn.MAP($O$2:$O$7111,_xlfn.LAMBDA(_xlpm.x,_xlpm.x=$O5074))))</f>
        <v>2.9821073558648114E-4</v>
      </c>
      <c r="R5074" s="14">
        <f>$H5074/Q5074</f>
        <v>0.5</v>
      </c>
      <c r="S5074" s="14" cm="1">
        <f t="array" ref="S5074">SUM(_xlfn._xlws.FILTER($H$2:$H$7111,_xlfn.MAP($P$2:$P$7111,_xlfn.LAMBDA(_xlpm.x,_xlpm.x=$P5074))))</f>
        <v>2.534791252485089E-3</v>
      </c>
      <c r="T5074" s="14">
        <f>$H5074/S5074</f>
        <v>5.8823529411764719E-2</v>
      </c>
      <c r="U5074" s="14">
        <f>_xlfn.LET(_xlpm.freq,F5074,_xlpm.size,M5074+1,_xlpm.F,V5074,LOG(1+_xlpm.freq)*LOG(1+_xlpm.size)*_xlpm.F)</f>
        <v>5.3557865120238059E-2</v>
      </c>
      <c r="V5074" s="14">
        <f>_xlfn.LET(_xlpm.a,T5074,_xlpm.b,R5074,2*_xlpm.a*_xlpm.b/(_xlpm.a+_xlpm.b))</f>
        <v>0.10526315789473686</v>
      </c>
      <c r="W5074" s="14">
        <f>_xlfn.LET(_xlpm.p,R5074,_xlpm.q,T5074,LOG(_xlpm.p/_xlpm.q))</f>
        <v>0.92941892571429263</v>
      </c>
      <c r="X5074" s="2"/>
    </row>
    <row r="5075" spans="1:24">
      <c r="A5075" s="1" t="str">
        <f>_xlfn.LET(_xlpm.sep," : ",CONCATENATE(O5075,_xlpm.sep,P5075))</f>
        <v>~boogh~ : [bʊ]</v>
      </c>
      <c r="B5075" s="1">
        <f>_xlfn.LET(_xlpm.d,$G5075,_xlpm.k,_xlfn.CONCAT(LEFT(TRIM(B$1),1),"*"),COUNTIF(_xlpm.d,_xlpm.k))</f>
        <v>0</v>
      </c>
      <c r="C5075" s="1">
        <f>_xlfn.LET(_xlpm.d,$G5075,_xlpm.k,_xlfn.CONCAT(LEFT(TRIM(C$1),1),"*"),COUNTIF(_xlpm.d,_xlpm.k))</f>
        <v>0</v>
      </c>
      <c r="D5075" s="1">
        <f>_xlfn.LET(_xlpm.d,$G5075,_xlpm.k,_xlfn.CONCAT(LEFT(TRIM(D$1),1),"*"),COUNTIF(_xlpm.d,_xlpm.k))</f>
        <v>0</v>
      </c>
      <c r="E5075" s="1">
        <f>LOG(F5075+1,10)</f>
        <v>0.60205999132796229</v>
      </c>
      <c r="F5075" s="7">
        <v>3</v>
      </c>
      <c r="G5075" s="9" t="s">
        <v>310</v>
      </c>
      <c r="H5075" s="4">
        <f>F5075/freq.sum.r6e</f>
        <v>1.4910536779324057E-4</v>
      </c>
      <c r="I5075" s="1" t="str">
        <f>_xlfn.LET(_xlpm.sep,":",_xlpm.w,$G5075,LEFT(_xlpm.w,FIND(_xlpm.sep,_xlpm.w)-1))</f>
        <v>bʊ</v>
      </c>
      <c r="J5075" s="1" t="str">
        <f>_xlfn.LET(_xlpm.sep,":",_xlpm.w,$G5075,RIGHT(_xlpm.w,LEN(_xlpm.w)-FIND(_xlpm.sep,_xlpm.w)))</f>
        <v>boogh</v>
      </c>
      <c r="K5075" s="10">
        <f>_xlfn.LET(_xlpm.w,I5075,LEN(_xlpm.w))</f>
        <v>2</v>
      </c>
      <c r="L5075" s="10">
        <f>_xlfn.LET(_xlpm.w,J5075,LEN(_xlpm.w))</f>
        <v>5</v>
      </c>
      <c r="M5075" s="10">
        <f>_xlfn.LET(_xlpm.a,K5075,_xlpm.b,L5075,MAX(_xlpm.a,_xlpm.b))</f>
        <v>5</v>
      </c>
      <c r="N5075" s="10">
        <f>_xlfn.LET(_xlpm.d,(K5075,L5075),MAX(_xlpm.d)-MIN(_xlpm.d))</f>
        <v>3</v>
      </c>
      <c r="O5075" s="1" t="str">
        <f>_xlfn.LET(_xlpm.sep,":",_xlpm.w,$G5075,_xlfn.CONCAT("~",RIGHT(_xlpm.w,LEN(_xlpm.w)-FIND(_xlpm.sep,_xlpm.w)),"~"))</f>
        <v>~boogh~</v>
      </c>
      <c r="P5075" s="1" t="str">
        <f>_xlfn.LET(_xlpm.sep,":",_xlpm.w,$G5075,_xlfn.CONCAT("[",LEFT(_xlpm.w,FIND(_xlpm.sep,_xlpm.w)-1),"]"))</f>
        <v>[bʊ]</v>
      </c>
      <c r="Q5075" s="14" cm="1">
        <f t="array" ref="Q5075">SUM(_xlfn._xlws.FILTER($H$2:$H$7111,_xlfn.MAP($O$2:$O$7111,_xlfn.LAMBDA(_xlpm.x,_xlpm.x=$O5075))))</f>
        <v>1.9880715705765408E-4</v>
      </c>
      <c r="R5075" s="14">
        <f>$H5075/Q5075</f>
        <v>0.75</v>
      </c>
      <c r="S5075" s="14" cm="1">
        <f t="array" ref="S5075">SUM(_xlfn._xlws.FILTER($H$2:$H$7111,_xlfn.MAP($P$2:$P$7111,_xlfn.LAMBDA(_xlpm.x,_xlpm.x=$P5075))))</f>
        <v>1.6898608349900596E-3</v>
      </c>
      <c r="T5075" s="14">
        <f>$H5075/S5075</f>
        <v>8.8235294117647065E-2</v>
      </c>
      <c r="U5075" s="14">
        <f>_xlfn.LET(_xlpm.freq,F5075,_xlpm.size,M5075+1,_xlpm.F,V5075,LOG(1+_xlpm.freq)*LOG(1+_xlpm.size)*_xlpm.F)</f>
        <v>8.0336797680357078E-2</v>
      </c>
      <c r="V5075" s="14">
        <f>_xlfn.LET(_xlpm.a,T5075,_xlpm.b,R5075,2*_xlpm.a*_xlpm.b/(_xlpm.a+_xlpm.b))</f>
        <v>0.15789473684210525</v>
      </c>
      <c r="W5075" s="14">
        <f>_xlfn.LET(_xlpm.p,R5075,_xlpm.q,T5075,LOG(_xlpm.p/_xlpm.q))</f>
        <v>0.92941892571429274</v>
      </c>
      <c r="X5075" s="2"/>
    </row>
    <row r="5076" spans="1:24">
      <c r="A5076" s="1" t="str">
        <f>_xlfn.LET(_xlpm.sep," : ",CONCATENATE(O5076,_xlpm.sep,P5076))</f>
        <v>~foogh~ : [fʊ]</v>
      </c>
      <c r="B5076" s="1">
        <f>_xlfn.LET(_xlpm.d,$G5076,_xlpm.k,_xlfn.CONCAT(LEFT(TRIM(B$1),1),"*"),COUNTIF(_xlpm.d,_xlpm.k))</f>
        <v>0</v>
      </c>
      <c r="C5076" s="1">
        <f>_xlfn.LET(_xlpm.d,$G5076,_xlpm.k,_xlfn.CONCAT(LEFT(TRIM(C$1),1),"*"),COUNTIF(_xlpm.d,_xlpm.k))</f>
        <v>0</v>
      </c>
      <c r="D5076" s="1">
        <f>_xlfn.LET(_xlpm.d,$G5076,_xlpm.k,_xlfn.CONCAT(LEFT(TRIM(D$1),1),"*"),COUNTIF(_xlpm.d,_xlpm.k))</f>
        <v>0</v>
      </c>
      <c r="E5076" s="1">
        <f>LOG(F5076+1,10)</f>
        <v>0.60205999132796229</v>
      </c>
      <c r="F5076" s="7">
        <v>3</v>
      </c>
      <c r="G5076" s="9" t="s">
        <v>1066</v>
      </c>
      <c r="H5076" s="4">
        <f>F5076/freq.sum.r6e</f>
        <v>1.4910536779324057E-4</v>
      </c>
      <c r="I5076" s="1" t="str">
        <f>_xlfn.LET(_xlpm.sep,":",_xlpm.w,$G5076,LEFT(_xlpm.w,FIND(_xlpm.sep,_xlpm.w)-1))</f>
        <v>fʊ</v>
      </c>
      <c r="J5076" s="1" t="str">
        <f>_xlfn.LET(_xlpm.sep,":",_xlpm.w,$G5076,RIGHT(_xlpm.w,LEN(_xlpm.w)-FIND(_xlpm.sep,_xlpm.w)))</f>
        <v>foogh</v>
      </c>
      <c r="K5076" s="10">
        <f>_xlfn.LET(_xlpm.w,I5076,LEN(_xlpm.w))</f>
        <v>2</v>
      </c>
      <c r="L5076" s="10">
        <f>_xlfn.LET(_xlpm.w,J5076,LEN(_xlpm.w))</f>
        <v>5</v>
      </c>
      <c r="M5076" s="10">
        <f>_xlfn.LET(_xlpm.a,K5076,_xlpm.b,L5076,MAX(_xlpm.a,_xlpm.b))</f>
        <v>5</v>
      </c>
      <c r="N5076" s="10">
        <f>_xlfn.LET(_xlpm.d,(K5076,L5076),MAX(_xlpm.d)-MIN(_xlpm.d))</f>
        <v>3</v>
      </c>
      <c r="O5076" s="1" t="str">
        <f>_xlfn.LET(_xlpm.sep,":",_xlpm.w,$G5076,_xlfn.CONCAT("~",RIGHT(_xlpm.w,LEN(_xlpm.w)-FIND(_xlpm.sep,_xlpm.w)),"~"))</f>
        <v>~foogh~</v>
      </c>
      <c r="P5076" s="1" t="str">
        <f>_xlfn.LET(_xlpm.sep,":",_xlpm.w,$G5076,_xlfn.CONCAT("[",LEFT(_xlpm.w,FIND(_xlpm.sep,_xlpm.w)-1),"]"))</f>
        <v>[fʊ]</v>
      </c>
      <c r="Q5076" s="14" cm="1">
        <f t="array" ref="Q5076">SUM(_xlfn._xlws.FILTER($H$2:$H$7117,_xlfn.MAP($O$2:$O$7117,_xlfn.LAMBDA(_xlpm.x,_xlpm.x=$O5076))))</f>
        <v>1.9880715705765408E-4</v>
      </c>
      <c r="R5076" s="14">
        <f>$H5076/Q5076</f>
        <v>0.75</v>
      </c>
      <c r="S5076" s="14" cm="1">
        <f t="array" ref="S5076">SUM(_xlfn._xlws.FILTER($H$2:$H$7117,_xlfn.MAP($P$2:$P$7117,_xlfn.LAMBDA(_xlpm.x,_xlpm.x=$P5076))))</f>
        <v>1.6898608349900596E-3</v>
      </c>
      <c r="T5076" s="14">
        <f>$H5076/S5076</f>
        <v>8.8235294117647065E-2</v>
      </c>
      <c r="U5076" s="14">
        <f>_xlfn.LET(_xlpm.freq,F5076,_xlpm.size,M5076+1,_xlpm.F,V5076,LOG(1+_xlpm.freq)*LOG(1+_xlpm.size)*_xlpm.F)</f>
        <v>8.0336797680357078E-2</v>
      </c>
      <c r="V5076" s="14">
        <f>_xlfn.LET(_xlpm.a,T5076,_xlpm.b,R5076,2*_xlpm.a*_xlpm.b/(_xlpm.a+_xlpm.b))</f>
        <v>0.15789473684210525</v>
      </c>
      <c r="W5076" s="14">
        <f>_xlfn.LET(_xlpm.p,R5076,_xlpm.q,T5076,LOG(_xlpm.p/_xlpm.q))</f>
        <v>0.92941892571429274</v>
      </c>
      <c r="X5076" s="2"/>
    </row>
    <row r="5077" spans="1:24">
      <c r="A5077" s="1" t="str">
        <f>_xlfn.LET(_xlpm.sep," : ",CONCATENATE(O5077,_xlpm.sep,P5077))</f>
        <v>~toogh~ : [tʊ]</v>
      </c>
      <c r="B5077" s="1">
        <f>_xlfn.LET(_xlpm.d,$G5077,_xlpm.k,_xlfn.CONCAT(LEFT(TRIM(B$1),1),"*"),COUNTIF(_xlpm.d,_xlpm.k))</f>
        <v>0</v>
      </c>
      <c r="C5077" s="1">
        <f>_xlfn.LET(_xlpm.d,$G5077,_xlpm.k,_xlfn.CONCAT(LEFT(TRIM(C$1),1),"*"),COUNTIF(_xlpm.d,_xlpm.k))</f>
        <v>0</v>
      </c>
      <c r="D5077" s="1">
        <f>_xlfn.LET(_xlpm.d,$G5077,_xlpm.k,_xlfn.CONCAT(LEFT(TRIM(D$1),1),"*"),COUNTIF(_xlpm.d,_xlpm.k))</f>
        <v>0</v>
      </c>
      <c r="E5077" s="1">
        <f>LOG(F5077+1,10)</f>
        <v>0.60205999132796229</v>
      </c>
      <c r="F5077" s="7">
        <v>3</v>
      </c>
      <c r="G5077" s="9" t="s">
        <v>4818</v>
      </c>
      <c r="H5077" s="4">
        <f>F5077/freq.sum.r6e</f>
        <v>1.4910536779324057E-4</v>
      </c>
      <c r="I5077" s="1" t="str">
        <f>_xlfn.LET(_xlpm.sep,":",_xlpm.w,$G5077,LEFT(_xlpm.w,FIND(_xlpm.sep,_xlpm.w)-1))</f>
        <v>tʊ</v>
      </c>
      <c r="J5077" s="1" t="str">
        <f>_xlfn.LET(_xlpm.sep,":",_xlpm.w,$G5077,RIGHT(_xlpm.w,LEN(_xlpm.w)-FIND(_xlpm.sep,_xlpm.w)))</f>
        <v>toogh</v>
      </c>
      <c r="K5077" s="10">
        <f>_xlfn.LET(_xlpm.w,I5077,LEN(_xlpm.w))</f>
        <v>2</v>
      </c>
      <c r="L5077" s="10">
        <f>_xlfn.LET(_xlpm.w,J5077,LEN(_xlpm.w))</f>
        <v>5</v>
      </c>
      <c r="M5077" s="10">
        <f>_xlfn.LET(_xlpm.a,K5077,_xlpm.b,L5077,MAX(_xlpm.a,_xlpm.b))</f>
        <v>5</v>
      </c>
      <c r="N5077" s="10">
        <f>_xlfn.LET(_xlpm.d,(K5077,L5077),MAX(_xlpm.d)-MIN(_xlpm.d))</f>
        <v>3</v>
      </c>
      <c r="O5077" s="1" t="str">
        <f>_xlfn.LET(_xlpm.sep,":",_xlpm.w,$G5077,_xlfn.CONCAT("~",RIGHT(_xlpm.w,LEN(_xlpm.w)-FIND(_xlpm.sep,_xlpm.w)),"~"))</f>
        <v>~toogh~</v>
      </c>
      <c r="P5077" s="1" t="str">
        <f>_xlfn.LET(_xlpm.sep,":",_xlpm.w,$G5077,_xlfn.CONCAT("[",LEFT(_xlpm.w,FIND(_xlpm.sep,_xlpm.w)-1),"]"))</f>
        <v>[tʊ]</v>
      </c>
      <c r="Q5077" s="14" cm="1">
        <f t="array" ref="Q5077">SUM(_xlfn._xlws.FILTER($H$2:$H$7117,_xlfn.MAP($O$2:$O$7117,_xlfn.LAMBDA(_xlpm.x,_xlpm.x=$O5077))))</f>
        <v>1.9880715705765408E-4</v>
      </c>
      <c r="R5077" s="14">
        <f>$H5077/Q5077</f>
        <v>0.75</v>
      </c>
      <c r="S5077" s="14" cm="1">
        <f t="array" ref="S5077">SUM(_xlfn._xlws.FILTER($H$2:$H$7117,_xlfn.MAP($P$2:$P$7117,_xlfn.LAMBDA(_xlpm.x,_xlpm.x=$P5077))))</f>
        <v>1.6898608349900598E-3</v>
      </c>
      <c r="T5077" s="14">
        <f>$H5077/S5077</f>
        <v>8.8235294117647065E-2</v>
      </c>
      <c r="U5077" s="14">
        <f>_xlfn.LET(_xlpm.freq,F5077,_xlpm.size,M5077+1,_xlpm.F,V5077,LOG(1+_xlpm.freq)*LOG(1+_xlpm.size)*_xlpm.F)</f>
        <v>8.0336797680357078E-2</v>
      </c>
      <c r="V5077" s="14">
        <f>_xlfn.LET(_xlpm.a,T5077,_xlpm.b,R5077,2*_xlpm.a*_xlpm.b/(_xlpm.a+_xlpm.b))</f>
        <v>0.15789473684210525</v>
      </c>
      <c r="W5077" s="14">
        <f>_xlfn.LET(_xlpm.p,R5077,_xlpm.q,T5077,LOG(_xlpm.p/_xlpm.q))</f>
        <v>0.92941892571429274</v>
      </c>
      <c r="X5077" s="2"/>
    </row>
    <row r="5078" spans="1:24">
      <c r="A5078" s="1" t="str">
        <f>_xlfn.LET(_xlpm.sep," : ",CONCATENATE(O5078,_xlpm.sep,P5078))</f>
        <v>~cture~ : [ktʃʊ]</v>
      </c>
      <c r="B5078" s="1">
        <f>_xlfn.LET(_xlpm.d,$G5078,_xlpm.k,_xlfn.CONCAT(LEFT(TRIM(B$1),1),"*"),COUNTIF(_xlpm.d,_xlpm.k))</f>
        <v>0</v>
      </c>
      <c r="C5078" s="1">
        <f>_xlfn.LET(_xlpm.d,$G5078,_xlpm.k,_xlfn.CONCAT(LEFT(TRIM(C$1),1),"*"),COUNTIF(_xlpm.d,_xlpm.k))</f>
        <v>0</v>
      </c>
      <c r="D5078" s="1">
        <f>_xlfn.LET(_xlpm.d,$G5078,_xlpm.k,_xlfn.CONCAT(LEFT(TRIM(D$1),1),"*"),COUNTIF(_xlpm.d,_xlpm.k))</f>
        <v>0</v>
      </c>
      <c r="E5078" s="1">
        <f>LOG(F5078+1,10)</f>
        <v>0.30102999566398114</v>
      </c>
      <c r="F5078" s="7">
        <v>1</v>
      </c>
      <c r="G5078" s="9" t="s">
        <v>1696</v>
      </c>
      <c r="H5078" s="4">
        <f>F5078/freq.sum.r6e</f>
        <v>4.9701789264413521E-5</v>
      </c>
      <c r="I5078" s="4" t="str">
        <f>_xlfn.LET(_xlpm.sep,":",_xlpm.w,$G5078,LEFT(_xlpm.w,FIND(_xlpm.sep,_xlpm.w)-1))</f>
        <v>ktʃʊ</v>
      </c>
      <c r="J5078" s="4" t="str">
        <f>_xlfn.LET(_xlpm.sep,":",_xlpm.w,$G5078,RIGHT(_xlpm.w,LEN(_xlpm.w)-FIND(_xlpm.sep,_xlpm.w)))</f>
        <v>cture</v>
      </c>
      <c r="K5078" s="10">
        <f>_xlfn.LET(_xlpm.w,I5078,LEN(_xlpm.w))</f>
        <v>4</v>
      </c>
      <c r="L5078" s="10">
        <f>_xlfn.LET(_xlpm.w,J5078,LEN(_xlpm.w))</f>
        <v>5</v>
      </c>
      <c r="M5078" s="10">
        <f>_xlfn.LET(_xlpm.a,K5078,_xlpm.b,L5078,MAX(_xlpm.a,_xlpm.b))</f>
        <v>5</v>
      </c>
      <c r="N5078" s="10">
        <f>_xlfn.LET(_xlpm.d,(K5078,L5078),MAX(_xlpm.d)-MIN(_xlpm.d))</f>
        <v>1</v>
      </c>
      <c r="O5078" s="1" t="str">
        <f>_xlfn.LET(_xlpm.sep,":",_xlpm.w,$G5078,_xlfn.CONCAT("~",RIGHT(_xlpm.w,LEN(_xlpm.w)-FIND(_xlpm.sep,_xlpm.w)),"~"))</f>
        <v>~cture~</v>
      </c>
      <c r="P5078" s="1" t="str">
        <f>_xlfn.LET(_xlpm.sep,":",_xlpm.w,$G5078,_xlfn.CONCAT("[",LEFT(_xlpm.w,FIND(_xlpm.sep,_xlpm.w)-1),"]"))</f>
        <v>[ktʃʊ]</v>
      </c>
      <c r="Q5078" s="14" cm="1">
        <f t="array" ref="Q5078">SUM(_xlfn._xlws.FILTER($H$2:$H$7109,_xlfn.MAP($O$2:$O$7109,_xlfn.LAMBDA(_xlpm.x,_xlpm.x=$O5078))))</f>
        <v>9.9403578528827041E-5</v>
      </c>
      <c r="R5078" s="14">
        <f>$H5078/Q5078</f>
        <v>0.5</v>
      </c>
      <c r="S5078" s="14" cm="1">
        <f t="array" ref="S5078">SUM(_xlfn._xlws.FILTER($H$2:$H$7109,_xlfn.MAP($P$2:$P$7109,_xlfn.LAMBDA(_xlpm.x,_xlpm.x=$P5078))))</f>
        <v>8.4493041749503001E-4</v>
      </c>
      <c r="T5078" s="14">
        <f>$H5078/S5078</f>
        <v>5.8823529411764698E-2</v>
      </c>
      <c r="U5078" s="14">
        <f>_xlfn.LET(_xlpm.freq,F5078,_xlpm.size,M5078+1,_xlpm.F,V5078,LOG(1+_xlpm.freq)*LOG(1+_xlpm.size)*_xlpm.F)</f>
        <v>2.6778932560119019E-2</v>
      </c>
      <c r="V5078" s="14">
        <f>_xlfn.LET(_xlpm.a,T5078,_xlpm.b,R5078,2*_xlpm.a*_xlpm.b/(_xlpm.a+_xlpm.b))</f>
        <v>0.10526315789473682</v>
      </c>
      <c r="W5078" s="14">
        <f>_xlfn.LET(_xlpm.p,R5078,_xlpm.q,T5078,LOG(_xlpm.p/_xlpm.q))</f>
        <v>0.92941892571429285</v>
      </c>
      <c r="X5078" s="2"/>
    </row>
    <row r="5079" spans="1:24">
      <c r="A5079" s="1" t="str">
        <f>_xlfn.LET(_xlpm.sep," : ",CONCATENATE(O5079,_xlpm.sep,P5079))</f>
        <v>~lcure~ : [lkjʊ]</v>
      </c>
      <c r="B5079" s="1">
        <f>_xlfn.LET(_xlpm.d,$G5079,_xlpm.k,_xlfn.CONCAT(LEFT(TRIM(B$1),1),"*"),COUNTIF(_xlpm.d,_xlpm.k))</f>
        <v>0</v>
      </c>
      <c r="C5079" s="1">
        <f>_xlfn.LET(_xlpm.d,$G5079,_xlpm.k,_xlfn.CONCAT(LEFT(TRIM(C$1),1),"*"),COUNTIF(_xlpm.d,_xlpm.k))</f>
        <v>0</v>
      </c>
      <c r="D5079" s="1">
        <f>_xlfn.LET(_xlpm.d,$G5079,_xlpm.k,_xlfn.CONCAT(LEFT(TRIM(D$1),1),"*"),COUNTIF(_xlpm.d,_xlpm.k))</f>
        <v>0</v>
      </c>
      <c r="E5079" s="1">
        <f>LOG(F5079+1,10)</f>
        <v>0.30102999566398114</v>
      </c>
      <c r="F5079" s="7">
        <v>1</v>
      </c>
      <c r="G5079" s="9" t="s">
        <v>2129</v>
      </c>
      <c r="H5079" s="4">
        <f>F5079/freq.sum.r6e</f>
        <v>4.9701789264413521E-5</v>
      </c>
      <c r="I5079" s="1" t="str">
        <f>_xlfn.LET(_xlpm.sep,":",_xlpm.w,$G5079,LEFT(_xlpm.w,FIND(_xlpm.sep,_xlpm.w)-1))</f>
        <v>lkjʊ</v>
      </c>
      <c r="J5079" s="1" t="str">
        <f>_xlfn.LET(_xlpm.sep,":",_xlpm.w,$G5079,RIGHT(_xlpm.w,LEN(_xlpm.w)-FIND(_xlpm.sep,_xlpm.w)))</f>
        <v>lcure</v>
      </c>
      <c r="K5079" s="10">
        <f>_xlfn.LET(_xlpm.w,I5079,LEN(_xlpm.w))</f>
        <v>4</v>
      </c>
      <c r="L5079" s="10">
        <f>_xlfn.LET(_xlpm.w,J5079,LEN(_xlpm.w))</f>
        <v>5</v>
      </c>
      <c r="M5079" s="10">
        <f>_xlfn.LET(_xlpm.a,K5079,_xlpm.b,L5079,MAX(_xlpm.a,_xlpm.b))</f>
        <v>5</v>
      </c>
      <c r="N5079" s="10">
        <f>_xlfn.LET(_xlpm.d,(K5079,L5079),MAX(_xlpm.d)-MIN(_xlpm.d))</f>
        <v>1</v>
      </c>
      <c r="O5079" s="1" t="str">
        <f>_xlfn.LET(_xlpm.sep,":",_xlpm.w,$G5079,_xlfn.CONCAT("~",RIGHT(_xlpm.w,LEN(_xlpm.w)-FIND(_xlpm.sep,_xlpm.w)),"~"))</f>
        <v>~lcure~</v>
      </c>
      <c r="P5079" s="1" t="str">
        <f>_xlfn.LET(_xlpm.sep,":",_xlpm.w,$G5079,_xlfn.CONCAT("[",LEFT(_xlpm.w,FIND(_xlpm.sep,_xlpm.w)-1),"]"))</f>
        <v>[lkjʊ]</v>
      </c>
      <c r="Q5079" s="14" cm="1">
        <f t="array" ref="Q5079">SUM(_xlfn._xlws.FILTER($H$2:$H$7117,_xlfn.MAP($O$2:$O$7117,_xlfn.LAMBDA(_xlpm.x,_xlpm.x=$O5079))))</f>
        <v>9.9403578528827041E-5</v>
      </c>
      <c r="R5079" s="14">
        <f>$H5079/Q5079</f>
        <v>0.5</v>
      </c>
      <c r="S5079" s="14" cm="1">
        <f t="array" ref="S5079">SUM(_xlfn._xlws.FILTER($H$2:$H$7117,_xlfn.MAP($P$2:$P$7117,_xlfn.LAMBDA(_xlpm.x,_xlpm.x=$P5079))))</f>
        <v>8.4493041749503001E-4</v>
      </c>
      <c r="T5079" s="14">
        <f>$H5079/S5079</f>
        <v>5.8823529411764698E-2</v>
      </c>
      <c r="U5079" s="14">
        <f>_xlfn.LET(_xlpm.freq,F5079,_xlpm.size,M5079+1,_xlpm.F,V5079,LOG(1+_xlpm.freq)*LOG(1+_xlpm.size)*_xlpm.F)</f>
        <v>2.6778932560119019E-2</v>
      </c>
      <c r="V5079" s="14">
        <f>_xlfn.LET(_xlpm.a,T5079,_xlpm.b,R5079,2*_xlpm.a*_xlpm.b/(_xlpm.a+_xlpm.b))</f>
        <v>0.10526315789473682</v>
      </c>
      <c r="W5079" s="14">
        <f>_xlfn.LET(_xlpm.p,R5079,_xlpm.q,T5079,LOG(_xlpm.p/_xlpm.q))</f>
        <v>0.92941892571429285</v>
      </c>
      <c r="X5079" s="2"/>
    </row>
    <row r="5080" spans="1:24">
      <c r="A5080" s="1" t="str">
        <f>_xlfn.LET(_xlpm.sep," : ",CONCATENATE(O5080,_xlpm.sep,P5080))</f>
        <v>~nsure~ : [nʃʊ]</v>
      </c>
      <c r="B5080" s="1">
        <f>_xlfn.LET(_xlpm.d,$G5080,_xlpm.k,_xlfn.CONCAT(LEFT(TRIM(B$1),1),"*"),COUNTIF(_xlpm.d,_xlpm.k))</f>
        <v>0</v>
      </c>
      <c r="C5080" s="1">
        <f>_xlfn.LET(_xlpm.d,$G5080,_xlpm.k,_xlfn.CONCAT(LEFT(TRIM(C$1),1),"*"),COUNTIF(_xlpm.d,_xlpm.k))</f>
        <v>0</v>
      </c>
      <c r="D5080" s="1">
        <f>_xlfn.LET(_xlpm.d,$G5080,_xlpm.k,_xlfn.CONCAT(LEFT(TRIM(D$1),1),"*"),COUNTIF(_xlpm.d,_xlpm.k))</f>
        <v>1</v>
      </c>
      <c r="E5080" s="1">
        <f>LOG(F5080+1,10)</f>
        <v>0.30102999566398114</v>
      </c>
      <c r="F5080" s="7">
        <v>1</v>
      </c>
      <c r="G5080" s="9" t="s">
        <v>3511</v>
      </c>
      <c r="H5080" s="4">
        <f>F5080/freq.sum.r6e</f>
        <v>4.9701789264413521E-5</v>
      </c>
      <c r="I5080" s="1" t="str">
        <f>_xlfn.LET(_xlpm.sep,":",_xlpm.w,$G5080,LEFT(_xlpm.w,FIND(_xlpm.sep,_xlpm.w)-1))</f>
        <v>nʃʊ</v>
      </c>
      <c r="J5080" s="1" t="str">
        <f>_xlfn.LET(_xlpm.sep,":",_xlpm.w,$G5080,RIGHT(_xlpm.w,LEN(_xlpm.w)-FIND(_xlpm.sep,_xlpm.w)))</f>
        <v>nsure</v>
      </c>
      <c r="K5080" s="10">
        <f>_xlfn.LET(_xlpm.w,I5080,LEN(_xlpm.w))</f>
        <v>3</v>
      </c>
      <c r="L5080" s="10">
        <f>_xlfn.LET(_xlpm.w,J5080,LEN(_xlpm.w))</f>
        <v>5</v>
      </c>
      <c r="M5080" s="10">
        <f>_xlfn.LET(_xlpm.a,K5080,_xlpm.b,L5080,MAX(_xlpm.a,_xlpm.b))</f>
        <v>5</v>
      </c>
      <c r="N5080" s="10">
        <f>_xlfn.LET(_xlpm.d,(K5080,L5080),MAX(_xlpm.d)-MIN(_xlpm.d))</f>
        <v>2</v>
      </c>
      <c r="O5080" s="1" t="str">
        <f>_xlfn.LET(_xlpm.sep,":",_xlpm.w,$G5080,_xlfn.CONCAT("~",RIGHT(_xlpm.w,LEN(_xlpm.w)-FIND(_xlpm.sep,_xlpm.w)),"~"))</f>
        <v>~nsure~</v>
      </c>
      <c r="P5080" s="1" t="str">
        <f>_xlfn.LET(_xlpm.sep,":",_xlpm.w,$G5080,_xlfn.CONCAT("[",LEFT(_xlpm.w,FIND(_xlpm.sep,_xlpm.w)-1),"]"))</f>
        <v>[nʃʊ]</v>
      </c>
      <c r="Q5080" s="14" cm="1">
        <f t="array" ref="Q5080">SUM(_xlfn._xlws.FILTER($H$2:$H$7117,_xlfn.MAP($O$2:$O$7117,_xlfn.LAMBDA(_xlpm.x,_xlpm.x=$O5080))))</f>
        <v>9.9403578528827041E-5</v>
      </c>
      <c r="R5080" s="14">
        <f>$H5080/Q5080</f>
        <v>0.5</v>
      </c>
      <c r="S5080" s="14" cm="1">
        <f t="array" ref="S5080">SUM(_xlfn._xlws.FILTER($H$2:$H$7117,_xlfn.MAP($P$2:$P$7117,_xlfn.LAMBDA(_xlpm.x,_xlpm.x=$P5080))))</f>
        <v>8.4493041749503001E-4</v>
      </c>
      <c r="T5080" s="14">
        <f>$H5080/S5080</f>
        <v>5.8823529411764698E-2</v>
      </c>
      <c r="U5080" s="14">
        <f>_xlfn.LET(_xlpm.freq,F5080,_xlpm.size,M5080+1,_xlpm.F,V5080,LOG(1+_xlpm.freq)*LOG(1+_xlpm.size)*_xlpm.F)</f>
        <v>2.6778932560119019E-2</v>
      </c>
      <c r="V5080" s="14">
        <f>_xlfn.LET(_xlpm.a,T5080,_xlpm.b,R5080,2*_xlpm.a*_xlpm.b/(_xlpm.a+_xlpm.b))</f>
        <v>0.10526315789473682</v>
      </c>
      <c r="W5080" s="14">
        <f>_xlfn.LET(_xlpm.p,R5080,_xlpm.q,T5080,LOG(_xlpm.p/_xlpm.q))</f>
        <v>0.92941892571429285</v>
      </c>
      <c r="X5080" s="2"/>
    </row>
    <row r="5081" spans="1:24">
      <c r="A5081" s="1" t="str">
        <f>_xlfn.LET(_xlpm.sep," : ",CONCATENATE(O5081,_xlpm.sep,P5081))</f>
        <v>~rture~ : [ɹtʃʊ]</v>
      </c>
      <c r="B5081" s="1">
        <f>_xlfn.LET(_xlpm.d,$G5081,_xlpm.k,_xlfn.CONCAT(LEFT(TRIM(B$1),1),"*"),COUNTIF(_xlpm.d,_xlpm.k))</f>
        <v>1</v>
      </c>
      <c r="C5081" s="1">
        <f>_xlfn.LET(_xlpm.d,$G5081,_xlpm.k,_xlfn.CONCAT(LEFT(TRIM(C$1),1),"*"),COUNTIF(_xlpm.d,_xlpm.k))</f>
        <v>0</v>
      </c>
      <c r="D5081" s="1">
        <f>_xlfn.LET(_xlpm.d,$G5081,_xlpm.k,_xlfn.CONCAT(LEFT(TRIM(D$1),1),"*"),COUNTIF(_xlpm.d,_xlpm.k))</f>
        <v>0</v>
      </c>
      <c r="E5081" s="1">
        <f>LOG(F5081+1,10)</f>
        <v>0.30102999566398114</v>
      </c>
      <c r="F5081" s="7">
        <v>1</v>
      </c>
      <c r="G5081" s="9" t="s">
        <v>6397</v>
      </c>
      <c r="H5081" s="4">
        <f>F5081/freq.sum.r6e</f>
        <v>4.9701789264413521E-5</v>
      </c>
      <c r="I5081" s="4" t="str">
        <f>_xlfn.LET(_xlpm.sep,":",_xlpm.w,$G5081,LEFT(_xlpm.w,FIND(_xlpm.sep,_xlpm.w)-1))</f>
        <v>ɹtʃʊ</v>
      </c>
      <c r="J5081" s="4" t="str">
        <f>_xlfn.LET(_xlpm.sep,":",_xlpm.w,$G5081,RIGHT(_xlpm.w,LEN(_xlpm.w)-FIND(_xlpm.sep,_xlpm.w)))</f>
        <v>rture</v>
      </c>
      <c r="K5081" s="10">
        <f>_xlfn.LET(_xlpm.w,I5081,LEN(_xlpm.w))</f>
        <v>4</v>
      </c>
      <c r="L5081" s="10">
        <f>_xlfn.LET(_xlpm.w,J5081,LEN(_xlpm.w))</f>
        <v>5</v>
      </c>
      <c r="M5081" s="10">
        <f>_xlfn.LET(_xlpm.a,K5081,_xlpm.b,L5081,MAX(_xlpm.a,_xlpm.b))</f>
        <v>5</v>
      </c>
      <c r="N5081" s="10">
        <f>_xlfn.LET(_xlpm.d,(K5081,L5081),MAX(_xlpm.d)-MIN(_xlpm.d))</f>
        <v>1</v>
      </c>
      <c r="O5081" s="1" t="str">
        <f>_xlfn.LET(_xlpm.sep,":",_xlpm.w,$G5081,_xlfn.CONCAT("~",RIGHT(_xlpm.w,LEN(_xlpm.w)-FIND(_xlpm.sep,_xlpm.w)),"~"))</f>
        <v>~rture~</v>
      </c>
      <c r="P5081" s="1" t="str">
        <f>_xlfn.LET(_xlpm.sep,":",_xlpm.w,$G5081,_xlfn.CONCAT("[",LEFT(_xlpm.w,FIND(_xlpm.sep,_xlpm.w)-1),"]"))</f>
        <v>[ɹtʃʊ]</v>
      </c>
      <c r="Q5081" s="14" cm="1">
        <f t="array" ref="Q5081">SUM(_xlfn._xlws.FILTER($H$2:$H$7109,_xlfn.MAP($O$2:$O$7109,_xlfn.LAMBDA(_xlpm.x,_xlpm.x=$O5081))))</f>
        <v>9.9403578528827041E-5</v>
      </c>
      <c r="R5081" s="14">
        <f>$H5081/Q5081</f>
        <v>0.5</v>
      </c>
      <c r="S5081" s="14" cm="1">
        <f t="array" ref="S5081">SUM(_xlfn._xlws.FILTER($H$2:$H$7109,_xlfn.MAP($P$2:$P$7109,_xlfn.LAMBDA(_xlpm.x,_xlpm.x=$P5081))))</f>
        <v>8.4493041749503001E-4</v>
      </c>
      <c r="T5081" s="14">
        <f>$H5081/S5081</f>
        <v>5.8823529411764698E-2</v>
      </c>
      <c r="U5081" s="14">
        <f>_xlfn.LET(_xlpm.freq,F5081,_xlpm.size,M5081+1,_xlpm.F,V5081,LOG(1+_xlpm.freq)*LOG(1+_xlpm.size)*_xlpm.F)</f>
        <v>2.6778932560119019E-2</v>
      </c>
      <c r="V5081" s="14">
        <f>_xlfn.LET(_xlpm.a,T5081,_xlpm.b,R5081,2*_xlpm.a*_xlpm.b/(_xlpm.a+_xlpm.b))</f>
        <v>0.10526315789473682</v>
      </c>
      <c r="W5081" s="14">
        <f>_xlfn.LET(_xlpm.p,R5081,_xlpm.q,T5081,LOG(_xlpm.p/_xlpm.q))</f>
        <v>0.92941892571429285</v>
      </c>
      <c r="X5081" s="2"/>
    </row>
    <row r="5082" spans="1:24">
      <c r="A5082" s="1" t="str">
        <f>_xlfn.LET(_xlpm.sep," : ",CONCATENATE(O5082,_xlpm.sep,P5082))</f>
        <v>~rhoor~ : [ɹhʊ]</v>
      </c>
      <c r="B5082" s="1">
        <f>_xlfn.LET(_xlpm.d,$G5082,_xlpm.k,_xlfn.CONCAT(LEFT(TRIM(B$1),1),"*"),COUNTIF(_xlpm.d,_xlpm.k))</f>
        <v>1</v>
      </c>
      <c r="C5082" s="1">
        <f>_xlfn.LET(_xlpm.d,$G5082,_xlpm.k,_xlfn.CONCAT(LEFT(TRIM(C$1),1),"*"),COUNTIF(_xlpm.d,_xlpm.k))</f>
        <v>0</v>
      </c>
      <c r="D5082" s="1">
        <f>_xlfn.LET(_xlpm.d,$G5082,_xlpm.k,_xlfn.CONCAT(LEFT(TRIM(D$1),1),"*"),COUNTIF(_xlpm.d,_xlpm.k))</f>
        <v>0</v>
      </c>
      <c r="E5082" s="1">
        <f>LOG(F5082+1,10)</f>
        <v>0.47712125471966244</v>
      </c>
      <c r="F5082" s="7">
        <v>2</v>
      </c>
      <c r="G5082" s="9" t="s">
        <v>5846</v>
      </c>
      <c r="H5082" s="4">
        <f>F5082/freq.sum.r6e</f>
        <v>9.9403578528827041E-5</v>
      </c>
      <c r="I5082" s="1" t="str">
        <f>_xlfn.LET(_xlpm.sep,":",_xlpm.w,$G5082,LEFT(_xlpm.w,FIND(_xlpm.sep,_xlpm.w)-1))</f>
        <v>ɹhʊ</v>
      </c>
      <c r="J5082" s="1" t="str">
        <f>_xlfn.LET(_xlpm.sep,":",_xlpm.w,$G5082,RIGHT(_xlpm.w,LEN(_xlpm.w)-FIND(_xlpm.sep,_xlpm.w)))</f>
        <v>rhoor</v>
      </c>
      <c r="K5082" s="10">
        <f>_xlfn.LET(_xlpm.w,I5082,LEN(_xlpm.w))</f>
        <v>3</v>
      </c>
      <c r="L5082" s="10">
        <f>_xlfn.LET(_xlpm.w,J5082,LEN(_xlpm.w))</f>
        <v>5</v>
      </c>
      <c r="M5082" s="10">
        <f>_xlfn.LET(_xlpm.a,K5082,_xlpm.b,L5082,MAX(_xlpm.a,_xlpm.b))</f>
        <v>5</v>
      </c>
      <c r="N5082" s="10">
        <f>_xlfn.LET(_xlpm.d,(K5082,L5082),MAX(_xlpm.d)-MIN(_xlpm.d))</f>
        <v>2</v>
      </c>
      <c r="O5082" s="1" t="str">
        <f>_xlfn.LET(_xlpm.sep,":",_xlpm.w,$G5082,_xlfn.CONCAT("~",RIGHT(_xlpm.w,LEN(_xlpm.w)-FIND(_xlpm.sep,_xlpm.w)),"~"))</f>
        <v>~rhoor~</v>
      </c>
      <c r="P5082" s="1" t="str">
        <f>_xlfn.LET(_xlpm.sep,":",_xlpm.w,$G5082,_xlfn.CONCAT("[",LEFT(_xlpm.w,FIND(_xlpm.sep,_xlpm.w)-1),"]"))</f>
        <v>[ɹhʊ]</v>
      </c>
      <c r="Q5082" s="14" cm="1">
        <f t="array" ref="Q5082">SUM(_xlfn._xlws.FILTER($H$2:$H$7117,_xlfn.MAP($O$2:$O$7117,_xlfn.LAMBDA(_xlpm.x,_xlpm.x=$O5082))))</f>
        <v>9.9403578528827041E-5</v>
      </c>
      <c r="R5082" s="14">
        <f>$H5082/Q5082</f>
        <v>1</v>
      </c>
      <c r="S5082" s="14" cm="1">
        <f t="array" ref="S5082">SUM(_xlfn._xlws.FILTER($H$2:$H$7117,_xlfn.MAP($P$2:$P$7117,_xlfn.LAMBDA(_xlpm.x,_xlpm.x=$P5082))))</f>
        <v>8.4493041749503001E-4</v>
      </c>
      <c r="T5082" s="14">
        <f>$H5082/S5082</f>
        <v>0.1176470588235294</v>
      </c>
      <c r="U5082" s="14">
        <f>_xlfn.LET(_xlpm.freq,F5082,_xlpm.size,M5082+1,_xlpm.F,V5082,LOG(1+_xlpm.freq)*LOG(1+_xlpm.size)*_xlpm.F)</f>
        <v>8.4887207834258863E-2</v>
      </c>
      <c r="V5082" s="14">
        <f>_xlfn.LET(_xlpm.a,T5082,_xlpm.b,R5082,2*_xlpm.a*_xlpm.b/(_xlpm.a+_xlpm.b))</f>
        <v>0.21052631578947364</v>
      </c>
      <c r="W5082" s="14">
        <f>_xlfn.LET(_xlpm.p,R5082,_xlpm.q,T5082,LOG(_xlpm.p/_xlpm.q))</f>
        <v>0.92941892571429285</v>
      </c>
      <c r="X5082" s="2"/>
    </row>
    <row r="5083" spans="1:24">
      <c r="A5083" s="1" t="str">
        <f>_xlfn.LET(_xlpm.sep," : ",CONCATENATE(O5083,_xlpm.sep,P5083))</f>
        <v>~ghway~ : [weɪ]</v>
      </c>
      <c r="B5083" s="1">
        <f>_xlfn.LET(_xlpm.d,$G5083,_xlpm.k,_xlfn.CONCAT(LEFT(TRIM(B$1),1),"*"),COUNTIF(_xlpm.d,_xlpm.k))</f>
        <v>0</v>
      </c>
      <c r="C5083" s="1">
        <f>_xlfn.LET(_xlpm.d,$G5083,_xlpm.k,_xlfn.CONCAT(LEFT(TRIM(C$1),1),"*"),COUNTIF(_xlpm.d,_xlpm.k))</f>
        <v>0</v>
      </c>
      <c r="D5083" s="1">
        <f>_xlfn.LET(_xlpm.d,$G5083,_xlpm.k,_xlfn.CONCAT(LEFT(TRIM(D$1),1),"*"),COUNTIF(_xlpm.d,_xlpm.k))</f>
        <v>0</v>
      </c>
      <c r="E5083" s="1">
        <f>LOG(F5083+1,10)</f>
        <v>0.69897000433601875</v>
      </c>
      <c r="F5083" s="7">
        <v>4</v>
      </c>
      <c r="G5083" s="9" t="s">
        <v>5220</v>
      </c>
      <c r="H5083" s="4">
        <f>F5083/freq.sum.r6e</f>
        <v>1.9880715705765408E-4</v>
      </c>
      <c r="I5083" s="1" t="str">
        <f>_xlfn.LET(_xlpm.sep,":",_xlpm.w,$G5083,LEFT(_xlpm.w,FIND(_xlpm.sep,_xlpm.w)-1))</f>
        <v>weɪ</v>
      </c>
      <c r="J5083" s="1" t="str">
        <f>_xlfn.LET(_xlpm.sep,":",_xlpm.w,$G5083,RIGHT(_xlpm.w,LEN(_xlpm.w)-FIND(_xlpm.sep,_xlpm.w)))</f>
        <v>ghway</v>
      </c>
      <c r="K5083" s="10">
        <f>_xlfn.LET(_xlpm.w,I5083,LEN(_xlpm.w))</f>
        <v>3</v>
      </c>
      <c r="L5083" s="10">
        <f>_xlfn.LET(_xlpm.w,J5083,LEN(_xlpm.w))</f>
        <v>5</v>
      </c>
      <c r="M5083" s="10">
        <f>_xlfn.LET(_xlpm.a,K5083,_xlpm.b,L5083,MAX(_xlpm.a,_xlpm.b))</f>
        <v>5</v>
      </c>
      <c r="N5083" s="10">
        <f>_xlfn.LET(_xlpm.d,(K5083,L5083),MAX(_xlpm.d)-MIN(_xlpm.d))</f>
        <v>2</v>
      </c>
      <c r="O5083" s="1" t="str">
        <f>_xlfn.LET(_xlpm.sep,":",_xlpm.w,$G5083,_xlfn.CONCAT("~",RIGHT(_xlpm.w,LEN(_xlpm.w)-FIND(_xlpm.sep,_xlpm.w)),"~"))</f>
        <v>~ghway~</v>
      </c>
      <c r="P5083" s="1" t="str">
        <f>_xlfn.LET(_xlpm.sep,":",_xlpm.w,$G5083,_xlfn.CONCAT("[",LEFT(_xlpm.w,FIND(_xlpm.sep,_xlpm.w)-1),"]"))</f>
        <v>[weɪ]</v>
      </c>
      <c r="Q5083" s="14" cm="1">
        <f t="array" ref="Q5083">SUM(_xlfn._xlws.FILTER($H$2:$H$7117,_xlfn.MAP($O$2:$O$7117,_xlfn.LAMBDA(_xlpm.x,_xlpm.x=$O5083))))</f>
        <v>1.9880715705765408E-4</v>
      </c>
      <c r="R5083" s="14">
        <f>$H5083/Q5083</f>
        <v>1</v>
      </c>
      <c r="S5083" s="14" cm="1">
        <f t="array" ref="S5083">SUM(_xlfn._xlws.FILTER($H$2:$H$7117,_xlfn.MAP($P$2:$P$7117,_xlfn.LAMBDA(_xlpm.x,_xlpm.x=$P5083))))</f>
        <v>1.7395626242544733E-3</v>
      </c>
      <c r="T5083" s="14">
        <f>$H5083/S5083</f>
        <v>0.11428571428571428</v>
      </c>
      <c r="U5083" s="14">
        <f>_xlfn.LET(_xlpm.freq,F5083,_xlpm.size,M5083+1,_xlpm.F,V5083,LOG(1+_xlpm.freq)*LOG(1+_xlpm.size)*_xlpm.F)</f>
        <v>0.12116885757807713</v>
      </c>
      <c r="V5083" s="14">
        <f>_xlfn.LET(_xlpm.a,T5083,_xlpm.b,R5083,2*_xlpm.a*_xlpm.b/(_xlpm.a+_xlpm.b))</f>
        <v>0.20512820512820512</v>
      </c>
      <c r="W5083" s="14">
        <f>_xlfn.LET(_xlpm.p,R5083,_xlpm.q,T5083,LOG(_xlpm.p/_xlpm.q))</f>
        <v>0.94200805302231327</v>
      </c>
      <c r="X5083" s="2"/>
    </row>
    <row r="5084" spans="1:24">
      <c r="A5084" s="1" t="str">
        <f>_xlfn.LET(_xlpm.sep," : ",CONCATENATE(O5084,_xlpm.sep,P5084))</f>
        <v>~loogh~ : [lu]</v>
      </c>
      <c r="B5084" s="1">
        <f>_xlfn.LET(_xlpm.d,$G5084,_xlpm.k,_xlfn.CONCAT(LEFT(TRIM(B$1),1),"*"),COUNTIF(_xlpm.d,_xlpm.k))</f>
        <v>0</v>
      </c>
      <c r="C5084" s="1">
        <f>_xlfn.LET(_xlpm.d,$G5084,_xlpm.k,_xlfn.CONCAT(LEFT(TRIM(C$1),1),"*"),COUNTIF(_xlpm.d,_xlpm.k))</f>
        <v>0</v>
      </c>
      <c r="D5084" s="1">
        <f>_xlfn.LET(_xlpm.d,$G5084,_xlpm.k,_xlfn.CONCAT(LEFT(TRIM(D$1),1),"*"),COUNTIF(_xlpm.d,_xlpm.k))</f>
        <v>0</v>
      </c>
      <c r="E5084" s="1">
        <f>LOG(F5084+1,10)</f>
        <v>0.30102999566398114</v>
      </c>
      <c r="F5084" s="7">
        <v>1</v>
      </c>
      <c r="G5084" s="9" t="s">
        <v>2230</v>
      </c>
      <c r="H5084" s="4">
        <f>F5084/freq.sum.r6e</f>
        <v>4.9701789264413521E-5</v>
      </c>
      <c r="I5084" s="1" t="str">
        <f>_xlfn.LET(_xlpm.sep,":",_xlpm.w,$G5084,LEFT(_xlpm.w,FIND(_xlpm.sep,_xlpm.w)-1))</f>
        <v>lu</v>
      </c>
      <c r="J5084" s="1" t="str">
        <f>_xlfn.LET(_xlpm.sep,":",_xlpm.w,$G5084,RIGHT(_xlpm.w,LEN(_xlpm.w)-FIND(_xlpm.sep,_xlpm.w)))</f>
        <v>loogh</v>
      </c>
      <c r="K5084" s="10">
        <f>_xlfn.LET(_xlpm.w,I5084,LEN(_xlpm.w))</f>
        <v>2</v>
      </c>
      <c r="L5084" s="10">
        <f>_xlfn.LET(_xlpm.w,J5084,LEN(_xlpm.w))</f>
        <v>5</v>
      </c>
      <c r="M5084" s="10">
        <f>_xlfn.LET(_xlpm.a,K5084,_xlpm.b,L5084,MAX(_xlpm.a,_xlpm.b))</f>
        <v>5</v>
      </c>
      <c r="N5084" s="10">
        <f>_xlfn.LET(_xlpm.d,(K5084,L5084),MAX(_xlpm.d)-MIN(_xlpm.d))</f>
        <v>3</v>
      </c>
      <c r="O5084" s="1" t="str">
        <f>_xlfn.LET(_xlpm.sep,":",_xlpm.w,$G5084,_xlfn.CONCAT("~",RIGHT(_xlpm.w,LEN(_xlpm.w)-FIND(_xlpm.sep,_xlpm.w)),"~"))</f>
        <v>~loogh~</v>
      </c>
      <c r="P5084" s="1" t="str">
        <f>_xlfn.LET(_xlpm.sep,":",_xlpm.w,$G5084,_xlfn.CONCAT("[",LEFT(_xlpm.w,FIND(_xlpm.sep,_xlpm.w)-1),"]"))</f>
        <v>[lu]</v>
      </c>
      <c r="Q5084" s="14" cm="1">
        <f t="array" ref="Q5084">SUM(_xlfn._xlws.FILTER($H$2:$H$7117,_xlfn.MAP($O$2:$O$7117,_xlfn.LAMBDA(_xlpm.x,_xlpm.x=$O5084))))</f>
        <v>1.9880715705765408E-4</v>
      </c>
      <c r="R5084" s="14">
        <f>$H5084/Q5084</f>
        <v>0.25</v>
      </c>
      <c r="S5084" s="14" cm="1">
        <f t="array" ref="S5084">SUM(_xlfn._xlws.FILTER($H$2:$H$7117,_xlfn.MAP($P$2:$P$7117,_xlfn.LAMBDA(_xlpm.x,_xlpm.x=$P5084))))</f>
        <v>1.7892644135188863E-3</v>
      </c>
      <c r="T5084" s="14">
        <f>$H5084/S5084</f>
        <v>2.7777777777777787E-2</v>
      </c>
      <c r="U5084" s="14">
        <f>_xlfn.LET(_xlpm.freq,F5084,_xlpm.size,M5084+1,_xlpm.F,V5084,LOG(1+_xlpm.freq)*LOG(1+_xlpm.size)*_xlpm.F)</f>
        <v>1.2719992966056541E-2</v>
      </c>
      <c r="V5084" s="14">
        <f>_xlfn.LET(_xlpm.a,T5084,_xlpm.b,R5084,2*_xlpm.a*_xlpm.b/(_xlpm.a+_xlpm.b))</f>
        <v>5.0000000000000017E-2</v>
      </c>
      <c r="W5084" s="14">
        <f>_xlfn.LET(_xlpm.p,R5084,_xlpm.q,T5084,LOG(_xlpm.p/_xlpm.q))</f>
        <v>0.95424250943932465</v>
      </c>
      <c r="X5084" s="2"/>
    </row>
    <row r="5085" spans="1:24">
      <c r="A5085" s="1" t="str">
        <f>_xlfn.LET(_xlpm.sep," : ",CONCATENATE(O5085,_xlpm.sep,P5085))</f>
        <v>~toogh~ : [tu]</v>
      </c>
      <c r="B5085" s="1">
        <f>_xlfn.LET(_xlpm.d,$G5085,_xlpm.k,_xlfn.CONCAT(LEFT(TRIM(B$1),1),"*"),COUNTIF(_xlpm.d,_xlpm.k))</f>
        <v>0</v>
      </c>
      <c r="C5085" s="1">
        <f>_xlfn.LET(_xlpm.d,$G5085,_xlpm.k,_xlfn.CONCAT(LEFT(TRIM(C$1),1),"*"),COUNTIF(_xlpm.d,_xlpm.k))</f>
        <v>0</v>
      </c>
      <c r="D5085" s="1">
        <f>_xlfn.LET(_xlpm.d,$G5085,_xlpm.k,_xlfn.CONCAT(LEFT(TRIM(D$1),1),"*"),COUNTIF(_xlpm.d,_xlpm.k))</f>
        <v>0</v>
      </c>
      <c r="E5085" s="1">
        <f>LOG(F5085+1,10)</f>
        <v>0.30102999566398114</v>
      </c>
      <c r="F5085" s="7">
        <v>1</v>
      </c>
      <c r="G5085" s="9" t="s">
        <v>4695</v>
      </c>
      <c r="H5085" s="4">
        <f>F5085/freq.sum.r6e</f>
        <v>4.9701789264413521E-5</v>
      </c>
      <c r="I5085" s="1" t="str">
        <f>_xlfn.LET(_xlpm.sep,":",_xlpm.w,$G5085,LEFT(_xlpm.w,FIND(_xlpm.sep,_xlpm.w)-1))</f>
        <v>tu</v>
      </c>
      <c r="J5085" s="1" t="str">
        <f>_xlfn.LET(_xlpm.sep,":",_xlpm.w,$G5085,RIGHT(_xlpm.w,LEN(_xlpm.w)-FIND(_xlpm.sep,_xlpm.w)))</f>
        <v>toogh</v>
      </c>
      <c r="K5085" s="10">
        <f>_xlfn.LET(_xlpm.w,I5085,LEN(_xlpm.w))</f>
        <v>2</v>
      </c>
      <c r="L5085" s="10">
        <f>_xlfn.LET(_xlpm.w,J5085,LEN(_xlpm.w))</f>
        <v>5</v>
      </c>
      <c r="M5085" s="10">
        <f>_xlfn.LET(_xlpm.a,K5085,_xlpm.b,L5085,MAX(_xlpm.a,_xlpm.b))</f>
        <v>5</v>
      </c>
      <c r="N5085" s="10">
        <f>_xlfn.LET(_xlpm.d,(K5085,L5085),MAX(_xlpm.d)-MIN(_xlpm.d))</f>
        <v>3</v>
      </c>
      <c r="O5085" s="1" t="str">
        <f>_xlfn.LET(_xlpm.sep,":",_xlpm.w,$G5085,_xlfn.CONCAT("~",RIGHT(_xlpm.w,LEN(_xlpm.w)-FIND(_xlpm.sep,_xlpm.w)),"~"))</f>
        <v>~toogh~</v>
      </c>
      <c r="P5085" s="1" t="str">
        <f>_xlfn.LET(_xlpm.sep,":",_xlpm.w,$G5085,_xlfn.CONCAT("[",LEFT(_xlpm.w,FIND(_xlpm.sep,_xlpm.w)-1),"]"))</f>
        <v>[tu]</v>
      </c>
      <c r="Q5085" s="14" cm="1">
        <f t="array" ref="Q5085">SUM(_xlfn._xlws.FILTER($H$2:$H$7117,_xlfn.MAP($O$2:$O$7117,_xlfn.LAMBDA(_xlpm.x,_xlpm.x=$O5085))))</f>
        <v>1.9880715705765408E-4</v>
      </c>
      <c r="R5085" s="14">
        <f>$H5085/Q5085</f>
        <v>0.25</v>
      </c>
      <c r="S5085" s="14" cm="1">
        <f t="array" ref="S5085">SUM(_xlfn._xlws.FILTER($H$2:$H$7117,_xlfn.MAP($P$2:$P$7117,_xlfn.LAMBDA(_xlpm.x,_xlpm.x=$P5085))))</f>
        <v>1.7892644135188863E-3</v>
      </c>
      <c r="T5085" s="14">
        <f>$H5085/S5085</f>
        <v>2.7777777777777787E-2</v>
      </c>
      <c r="U5085" s="14">
        <f>_xlfn.LET(_xlpm.freq,F5085,_xlpm.size,M5085+1,_xlpm.F,V5085,LOG(1+_xlpm.freq)*LOG(1+_xlpm.size)*_xlpm.F)</f>
        <v>1.2719992966056541E-2</v>
      </c>
      <c r="V5085" s="14">
        <f>_xlfn.LET(_xlpm.a,T5085,_xlpm.b,R5085,2*_xlpm.a*_xlpm.b/(_xlpm.a+_xlpm.b))</f>
        <v>5.0000000000000017E-2</v>
      </c>
      <c r="W5085" s="14">
        <f>_xlfn.LET(_xlpm.p,R5085,_xlpm.q,T5085,LOG(_xlpm.p/_xlpm.q))</f>
        <v>0.95424250943932465</v>
      </c>
      <c r="X5085" s="2"/>
    </row>
    <row r="5086" spans="1:24">
      <c r="A5086" s="1" t="str">
        <f>_xlfn.LET(_xlpm.sep," : ",CONCATENATE(O5086,_xlpm.sep,P5086))</f>
        <v>~rough~ : [ɹu]</v>
      </c>
      <c r="B5086" s="1">
        <f>_xlfn.LET(_xlpm.d,$G5086,_xlpm.k,_xlfn.CONCAT(LEFT(TRIM(B$1),1),"*"),COUNTIF(_xlpm.d,_xlpm.k))</f>
        <v>1</v>
      </c>
      <c r="C5086" s="1">
        <f>_xlfn.LET(_xlpm.d,$G5086,_xlpm.k,_xlfn.CONCAT(LEFT(TRIM(C$1),1),"*"),COUNTIF(_xlpm.d,_xlpm.k))</f>
        <v>0</v>
      </c>
      <c r="D5086" s="1">
        <f>_xlfn.LET(_xlpm.d,$G5086,_xlpm.k,_xlfn.CONCAT(LEFT(TRIM(D$1),1),"*"),COUNTIF(_xlpm.d,_xlpm.k))</f>
        <v>0</v>
      </c>
      <c r="E5086" s="1">
        <f>LOG(F5086+1,10)</f>
        <v>0.30102999566398114</v>
      </c>
      <c r="F5086" s="7">
        <v>1</v>
      </c>
      <c r="G5086" s="9" t="s">
        <v>6408</v>
      </c>
      <c r="H5086" s="4">
        <f>F5086/freq.sum.r6e</f>
        <v>4.9701789264413521E-5</v>
      </c>
      <c r="I5086" s="1" t="str">
        <f>_xlfn.LET(_xlpm.sep,":",_xlpm.w,$G5086,LEFT(_xlpm.w,FIND(_xlpm.sep,_xlpm.w)-1))</f>
        <v>ɹu</v>
      </c>
      <c r="J5086" s="1" t="str">
        <f>_xlfn.LET(_xlpm.sep,":",_xlpm.w,$G5086,RIGHT(_xlpm.w,LEN(_xlpm.w)-FIND(_xlpm.sep,_xlpm.w)))</f>
        <v>rough</v>
      </c>
      <c r="K5086" s="10">
        <f>_xlfn.LET(_xlpm.w,I5086,LEN(_xlpm.w))</f>
        <v>2</v>
      </c>
      <c r="L5086" s="10">
        <f>_xlfn.LET(_xlpm.w,J5086,LEN(_xlpm.w))</f>
        <v>5</v>
      </c>
      <c r="M5086" s="10">
        <f>_xlfn.LET(_xlpm.a,K5086,_xlpm.b,L5086,MAX(_xlpm.a,_xlpm.b))</f>
        <v>5</v>
      </c>
      <c r="N5086" s="10">
        <f>_xlfn.LET(_xlpm.d,(K5086,L5086),MAX(_xlpm.d)-MIN(_xlpm.d))</f>
        <v>3</v>
      </c>
      <c r="O5086" s="1" t="str">
        <f>_xlfn.LET(_xlpm.sep,":",_xlpm.w,$G5086,_xlfn.CONCAT("~",RIGHT(_xlpm.w,LEN(_xlpm.w)-FIND(_xlpm.sep,_xlpm.w)),"~"))</f>
        <v>~rough~</v>
      </c>
      <c r="P5086" s="1" t="str">
        <f>_xlfn.LET(_xlpm.sep,":",_xlpm.w,$G5086,_xlfn.CONCAT("[",LEFT(_xlpm.w,FIND(_xlpm.sep,_xlpm.w)-1),"]"))</f>
        <v>[ɹu]</v>
      </c>
      <c r="Q5086" s="14" cm="1">
        <f t="array" ref="Q5086">SUM(_xlfn._xlws.FILTER($H$2:$H$7117,_xlfn.MAP($O$2:$O$7117,_xlfn.LAMBDA(_xlpm.x,_xlpm.x=$O5086))))</f>
        <v>1.4910536779324057E-4</v>
      </c>
      <c r="R5086" s="14">
        <f>$H5086/Q5086</f>
        <v>0.33333333333333331</v>
      </c>
      <c r="S5086" s="14" cm="1">
        <f t="array" ref="S5086">SUM(_xlfn._xlws.FILTER($H$2:$H$7117,_xlfn.MAP($P$2:$P$7117,_xlfn.LAMBDA(_xlpm.x,_xlpm.x=$P5086))))</f>
        <v>1.3419483101391647E-3</v>
      </c>
      <c r="T5086" s="14">
        <f>$H5086/S5086</f>
        <v>3.7037037037037049E-2</v>
      </c>
      <c r="U5086" s="14">
        <f>_xlfn.LET(_xlpm.freq,F5086,_xlpm.size,M5086+1,_xlpm.F,V5086,LOG(1+_xlpm.freq)*LOG(1+_xlpm.size)*_xlpm.F)</f>
        <v>1.6959990621408721E-2</v>
      </c>
      <c r="V5086" s="14">
        <f>_xlfn.LET(_xlpm.a,T5086,_xlpm.b,R5086,2*_xlpm.a*_xlpm.b/(_xlpm.a+_xlpm.b))</f>
        <v>6.666666666666668E-2</v>
      </c>
      <c r="W5086" s="14">
        <f>_xlfn.LET(_xlpm.p,R5086,_xlpm.q,T5086,LOG(_xlpm.p/_xlpm.q))</f>
        <v>0.95424250943932465</v>
      </c>
      <c r="X5086" s="2"/>
    </row>
    <row r="5087" spans="1:24">
      <c r="A5087" s="1" t="str">
        <f>_xlfn.LET(_xlpm.sep," : ",CONCATENATE(O5087,_xlpm.sep,P5087))</f>
        <v>~whogh~ : [hu]</v>
      </c>
      <c r="B5087" s="1">
        <f>_xlfn.LET(_xlpm.d,$G5087,_xlpm.k,_xlfn.CONCAT(LEFT(TRIM(B$1),1),"*"),COUNTIF(_xlpm.d,_xlpm.k))</f>
        <v>0</v>
      </c>
      <c r="C5087" s="1">
        <f>_xlfn.LET(_xlpm.d,$G5087,_xlpm.k,_xlfn.CONCAT(LEFT(TRIM(C$1),1),"*"),COUNTIF(_xlpm.d,_xlpm.k))</f>
        <v>0</v>
      </c>
      <c r="D5087" s="1">
        <f>_xlfn.LET(_xlpm.d,$G5087,_xlpm.k,_xlfn.CONCAT(LEFT(TRIM(D$1),1),"*"),COUNTIF(_xlpm.d,_xlpm.k))</f>
        <v>0</v>
      </c>
      <c r="E5087" s="1">
        <f>LOG(F5087+1,10)</f>
        <v>0.30102999566398114</v>
      </c>
      <c r="F5087" s="7">
        <v>1</v>
      </c>
      <c r="G5087" s="9" t="s">
        <v>1222</v>
      </c>
      <c r="H5087" s="4">
        <f>F5087/freq.sum.r6e</f>
        <v>4.9701789264413521E-5</v>
      </c>
      <c r="I5087" s="4" t="str">
        <f>_xlfn.LET(_xlpm.sep,":",_xlpm.w,$G5087,LEFT(_xlpm.w,FIND(_xlpm.sep,_xlpm.w)-1))</f>
        <v>hu</v>
      </c>
      <c r="J5087" s="4" t="str">
        <f>_xlfn.LET(_xlpm.sep,":",_xlpm.w,$G5087,RIGHT(_xlpm.w,LEN(_xlpm.w)-FIND(_xlpm.sep,_xlpm.w)))</f>
        <v>whogh</v>
      </c>
      <c r="K5087" s="10">
        <f>_xlfn.LET(_xlpm.w,I5087,LEN(_xlpm.w))</f>
        <v>2</v>
      </c>
      <c r="L5087" s="10">
        <f>_xlfn.LET(_xlpm.w,J5087,LEN(_xlpm.w))</f>
        <v>5</v>
      </c>
      <c r="M5087" s="10">
        <f>_xlfn.LET(_xlpm.a,K5087,_xlpm.b,L5087,MAX(_xlpm.a,_xlpm.b))</f>
        <v>5</v>
      </c>
      <c r="N5087" s="10">
        <f>_xlfn.LET(_xlpm.d,(K5087,L5087),MAX(_xlpm.d)-MIN(_xlpm.d))</f>
        <v>3</v>
      </c>
      <c r="O5087" s="1" t="str">
        <f>_xlfn.LET(_xlpm.sep,":",_xlpm.w,$G5087,_xlfn.CONCAT("~",RIGHT(_xlpm.w,LEN(_xlpm.w)-FIND(_xlpm.sep,_xlpm.w)),"~"))</f>
        <v>~whogh~</v>
      </c>
      <c r="P5087" s="1" t="str">
        <f>_xlfn.LET(_xlpm.sep,":",_xlpm.w,$G5087,_xlfn.CONCAT("[",LEFT(_xlpm.w,FIND(_xlpm.sep,_xlpm.w)-1),"]"))</f>
        <v>[hu]</v>
      </c>
      <c r="Q5087" s="14" cm="1">
        <f t="array" ref="Q5087">SUM(_xlfn._xlws.FILTER($H$2:$H$7109,_xlfn.MAP($O$2:$O$7109,_xlfn.LAMBDA(_xlpm.x,_xlpm.x=$O5087))))</f>
        <v>9.9403578528827041E-5</v>
      </c>
      <c r="R5087" s="14">
        <f>$H5087/Q5087</f>
        <v>0.5</v>
      </c>
      <c r="S5087" s="14" cm="1">
        <f t="array" ref="S5087">SUM(_xlfn._xlws.FILTER($H$2:$H$7109,_xlfn.MAP($P$2:$P$7109,_xlfn.LAMBDA(_xlpm.x,_xlpm.x=$P5087))))</f>
        <v>8.9463220675944357E-4</v>
      </c>
      <c r="T5087" s="14">
        <f>$H5087/S5087</f>
        <v>5.5555555555555546E-2</v>
      </c>
      <c r="U5087" s="14">
        <f>_xlfn.LET(_xlpm.freq,F5087,_xlpm.size,M5087+1,_xlpm.F,V5087,LOG(1+_xlpm.freq)*LOG(1+_xlpm.size)*_xlpm.F)</f>
        <v>2.5439985932113069E-2</v>
      </c>
      <c r="V5087" s="14">
        <f>_xlfn.LET(_xlpm.a,T5087,_xlpm.b,R5087,2*_xlpm.a*_xlpm.b/(_xlpm.a+_xlpm.b))</f>
        <v>9.9999999999999978E-2</v>
      </c>
      <c r="W5087" s="14">
        <f>_xlfn.LET(_xlpm.p,R5087,_xlpm.q,T5087,LOG(_xlpm.p/_xlpm.q))</f>
        <v>0.95424250943932498</v>
      </c>
      <c r="X5087" s="2"/>
    </row>
    <row r="5088" spans="1:24">
      <c r="A5088" s="1" t="str">
        <f>_xlfn.LET(_xlpm.sep," : ",CONCATENATE(O5088,_xlpm.sep,P5088))</f>
        <v>~brugh~ : [bɹu]</v>
      </c>
      <c r="B5088" s="1">
        <f>_xlfn.LET(_xlpm.d,$G5088,_xlpm.k,_xlfn.CONCAT(LEFT(TRIM(B$1),1),"*"),COUNTIF(_xlpm.d,_xlpm.k))</f>
        <v>0</v>
      </c>
      <c r="C5088" s="1">
        <f>_xlfn.LET(_xlpm.d,$G5088,_xlpm.k,_xlfn.CONCAT(LEFT(TRIM(C$1),1),"*"),COUNTIF(_xlpm.d,_xlpm.k))</f>
        <v>0</v>
      </c>
      <c r="D5088" s="1">
        <f>_xlfn.LET(_xlpm.d,$G5088,_xlpm.k,_xlfn.CONCAT(LEFT(TRIM(D$1),1),"*"),COUNTIF(_xlpm.d,_xlpm.k))</f>
        <v>0</v>
      </c>
      <c r="E5088" s="1">
        <f>LOG(F5088+1,10)</f>
        <v>0.30102999566398114</v>
      </c>
      <c r="F5088" s="7">
        <v>1</v>
      </c>
      <c r="G5088" s="9" t="s">
        <v>385</v>
      </c>
      <c r="H5088" s="4">
        <f>F5088/freq.sum.r6e</f>
        <v>4.9701789264413521E-5</v>
      </c>
      <c r="I5088" s="1" t="str">
        <f>_xlfn.LET(_xlpm.sep,":",_xlpm.w,$G5088,LEFT(_xlpm.w,FIND(_xlpm.sep,_xlpm.w)-1))</f>
        <v>bɹu</v>
      </c>
      <c r="J5088" s="1" t="str">
        <f>_xlfn.LET(_xlpm.sep,":",_xlpm.w,$G5088,RIGHT(_xlpm.w,LEN(_xlpm.w)-FIND(_xlpm.sep,_xlpm.w)))</f>
        <v>brugh</v>
      </c>
      <c r="K5088" s="10">
        <f>_xlfn.LET(_xlpm.w,I5088,LEN(_xlpm.w))</f>
        <v>3</v>
      </c>
      <c r="L5088" s="10">
        <f>_xlfn.LET(_xlpm.w,J5088,LEN(_xlpm.w))</f>
        <v>5</v>
      </c>
      <c r="M5088" s="10">
        <f>_xlfn.LET(_xlpm.a,K5088,_xlpm.b,L5088,MAX(_xlpm.a,_xlpm.b))</f>
        <v>5</v>
      </c>
      <c r="N5088" s="10">
        <f>_xlfn.LET(_xlpm.d,(K5088,L5088),MAX(_xlpm.d)-MIN(_xlpm.d))</f>
        <v>2</v>
      </c>
      <c r="O5088" s="1" t="str">
        <f>_xlfn.LET(_xlpm.sep,":",_xlpm.w,$G5088,_xlfn.CONCAT("~",RIGHT(_xlpm.w,LEN(_xlpm.w)-FIND(_xlpm.sep,_xlpm.w)),"~"))</f>
        <v>~brugh~</v>
      </c>
      <c r="P5088" s="1" t="str">
        <f>_xlfn.LET(_xlpm.sep,":",_xlpm.w,$G5088,_xlfn.CONCAT("[",LEFT(_xlpm.w,FIND(_xlpm.sep,_xlpm.w)-1),"]"))</f>
        <v>[bɹu]</v>
      </c>
      <c r="Q5088" s="14" cm="1">
        <f t="array" ref="Q5088">SUM(_xlfn._xlws.FILTER($H$2:$H$7117,_xlfn.MAP($O$2:$O$7117,_xlfn.LAMBDA(_xlpm.x,_xlpm.x=$O5088))))</f>
        <v>4.9701789264413521E-5</v>
      </c>
      <c r="R5088" s="14">
        <f>$H5088/Q5088</f>
        <v>1</v>
      </c>
      <c r="S5088" s="14" cm="1">
        <f t="array" ref="S5088">SUM(_xlfn._xlws.FILTER($H$2:$H$7117,_xlfn.MAP($P$2:$P$7117,_xlfn.LAMBDA(_xlpm.x,_xlpm.x=$P5088))))</f>
        <v>4.4731610337972168E-4</v>
      </c>
      <c r="T5088" s="14">
        <f>$H5088/S5088</f>
        <v>0.11111111111111112</v>
      </c>
      <c r="U5088" s="14">
        <f>_xlfn.LET(_xlpm.freq,F5088,_xlpm.size,M5088+1,_xlpm.F,V5088,LOG(1+_xlpm.freq)*LOG(1+_xlpm.size)*_xlpm.F)</f>
        <v>5.0879971864226152E-2</v>
      </c>
      <c r="V5088" s="14">
        <f>_xlfn.LET(_xlpm.a,T5088,_xlpm.b,R5088,2*_xlpm.a*_xlpm.b/(_xlpm.a+_xlpm.b))</f>
        <v>0.2</v>
      </c>
      <c r="W5088" s="14">
        <f>_xlfn.LET(_xlpm.p,R5088,_xlpm.q,T5088,LOG(_xlpm.p/_xlpm.q))</f>
        <v>0.95424250943932487</v>
      </c>
      <c r="X5088" s="2"/>
    </row>
    <row r="5089" spans="1:24">
      <c r="A5089" s="1" t="str">
        <f>_xlfn.LET(_xlpm.sep," : ",CONCATENATE(O5089,_xlpm.sep,P5089))</f>
        <v>~broaw~ : [bɹɔ]</v>
      </c>
      <c r="B5089" s="1">
        <f>_xlfn.LET(_xlpm.d,$G5089,_xlpm.k,_xlfn.CONCAT(LEFT(TRIM(B$1),1),"*"),COUNTIF(_xlpm.d,_xlpm.k))</f>
        <v>0</v>
      </c>
      <c r="C5089" s="1">
        <f>_xlfn.LET(_xlpm.d,$G5089,_xlpm.k,_xlfn.CONCAT(LEFT(TRIM(C$1),1),"*"),COUNTIF(_xlpm.d,_xlpm.k))</f>
        <v>0</v>
      </c>
      <c r="D5089" s="1">
        <f>_xlfn.LET(_xlpm.d,$G5089,_xlpm.k,_xlfn.CONCAT(LEFT(TRIM(D$1),1),"*"),COUNTIF(_xlpm.d,_xlpm.k))</f>
        <v>0</v>
      </c>
      <c r="E5089" s="1">
        <f>LOG(F5089+1,10)</f>
        <v>0.30102999566398114</v>
      </c>
      <c r="F5089" s="7">
        <v>1</v>
      </c>
      <c r="G5089" s="9" t="s">
        <v>418</v>
      </c>
      <c r="H5089" s="4">
        <f>F5089/freq.sum.r6e</f>
        <v>4.9701789264413521E-5</v>
      </c>
      <c r="I5089" s="1" t="str">
        <f>_xlfn.LET(_xlpm.sep,":",_xlpm.w,$G5089,LEFT(_xlpm.w,FIND(_xlpm.sep,_xlpm.w)-1))</f>
        <v>bɹɔ</v>
      </c>
      <c r="J5089" s="1" t="str">
        <f>_xlfn.LET(_xlpm.sep,":",_xlpm.w,$G5089,RIGHT(_xlpm.w,LEN(_xlpm.w)-FIND(_xlpm.sep,_xlpm.w)))</f>
        <v>broaw</v>
      </c>
      <c r="K5089" s="10">
        <f>_xlfn.LET(_xlpm.w,I5089,LEN(_xlpm.w))</f>
        <v>3</v>
      </c>
      <c r="L5089" s="10">
        <f>_xlfn.LET(_xlpm.w,J5089,LEN(_xlpm.w))</f>
        <v>5</v>
      </c>
      <c r="M5089" s="10">
        <f>_xlfn.LET(_xlpm.a,K5089,_xlpm.b,L5089,MAX(_xlpm.a,_xlpm.b))</f>
        <v>5</v>
      </c>
      <c r="N5089" s="10">
        <f>_xlfn.LET(_xlpm.d,(K5089,L5089),MAX(_xlpm.d)-MIN(_xlpm.d))</f>
        <v>2</v>
      </c>
      <c r="O5089" s="1" t="str">
        <f>_xlfn.LET(_xlpm.sep,":",_xlpm.w,$G5089,_xlfn.CONCAT("~",RIGHT(_xlpm.w,LEN(_xlpm.w)-FIND(_xlpm.sep,_xlpm.w)),"~"))</f>
        <v>~broaw~</v>
      </c>
      <c r="P5089" s="1" t="str">
        <f>_xlfn.LET(_xlpm.sep,":",_xlpm.w,$G5089,_xlfn.CONCAT("[",LEFT(_xlpm.w,FIND(_xlpm.sep,_xlpm.w)-1),"]"))</f>
        <v>[bɹɔ]</v>
      </c>
      <c r="Q5089" s="14" cm="1">
        <f t="array" ref="Q5089">SUM(_xlfn._xlws.FILTER($H$2:$H$7117,_xlfn.MAP($O$2:$O$7117,_xlfn.LAMBDA(_xlpm.x,_xlpm.x=$O5089))))</f>
        <v>4.9701789264413521E-5</v>
      </c>
      <c r="R5089" s="14">
        <f>$H5089/Q5089</f>
        <v>1</v>
      </c>
      <c r="S5089" s="14" cm="1">
        <f t="array" ref="S5089">SUM(_xlfn._xlws.FILTER($H$2:$H$7117,_xlfn.MAP($P$2:$P$7117,_xlfn.LAMBDA(_xlpm.x,_xlpm.x=$P5089))))</f>
        <v>4.4731610337972168E-4</v>
      </c>
      <c r="T5089" s="14">
        <f>$H5089/S5089</f>
        <v>0.11111111111111112</v>
      </c>
      <c r="U5089" s="14">
        <f>_xlfn.LET(_xlpm.freq,F5089,_xlpm.size,M5089+1,_xlpm.F,V5089,LOG(1+_xlpm.freq)*LOG(1+_xlpm.size)*_xlpm.F)</f>
        <v>5.0879971864226152E-2</v>
      </c>
      <c r="V5089" s="14">
        <f>_xlfn.LET(_xlpm.a,T5089,_xlpm.b,R5089,2*_xlpm.a*_xlpm.b/(_xlpm.a+_xlpm.b))</f>
        <v>0.2</v>
      </c>
      <c r="W5089" s="14">
        <f>_xlfn.LET(_xlpm.p,R5089,_xlpm.q,T5089,LOG(_xlpm.p/_xlpm.q))</f>
        <v>0.95424250943932487</v>
      </c>
      <c r="X5089" s="2"/>
    </row>
    <row r="5090" spans="1:24">
      <c r="A5090" s="1" t="str">
        <f>_xlfn.LET(_xlpm.sep," : ",CONCATENATE(O5090,_xlpm.sep,P5090))</f>
        <v>~brouw~ : [bɹɔ]</v>
      </c>
      <c r="B5090" s="1">
        <f>_xlfn.LET(_xlpm.d,$G5090,_xlpm.k,_xlfn.CONCAT(LEFT(TRIM(B$1),1),"*"),COUNTIF(_xlpm.d,_xlpm.k))</f>
        <v>0</v>
      </c>
      <c r="C5090" s="1">
        <f>_xlfn.LET(_xlpm.d,$G5090,_xlpm.k,_xlfn.CONCAT(LEFT(TRIM(C$1),1),"*"),COUNTIF(_xlpm.d,_xlpm.k))</f>
        <v>0</v>
      </c>
      <c r="D5090" s="1">
        <f>_xlfn.LET(_xlpm.d,$G5090,_xlpm.k,_xlfn.CONCAT(LEFT(TRIM(D$1),1),"*"),COUNTIF(_xlpm.d,_xlpm.k))</f>
        <v>0</v>
      </c>
      <c r="E5090" s="1">
        <f>LOG(F5090+1,10)</f>
        <v>0.30102999566398114</v>
      </c>
      <c r="F5090" s="7">
        <v>1</v>
      </c>
      <c r="G5090" s="9" t="s">
        <v>420</v>
      </c>
      <c r="H5090" s="4">
        <f>F5090/freq.sum.r6e</f>
        <v>4.9701789264413521E-5</v>
      </c>
      <c r="I5090" s="4" t="str">
        <f>_xlfn.LET(_xlpm.sep,":",_xlpm.w,$G5090,LEFT(_xlpm.w,FIND(_xlpm.sep,_xlpm.w)-1))</f>
        <v>bɹɔ</v>
      </c>
      <c r="J5090" s="4" t="str">
        <f>_xlfn.LET(_xlpm.sep,":",_xlpm.w,$G5090,RIGHT(_xlpm.w,LEN(_xlpm.w)-FIND(_xlpm.sep,_xlpm.w)))</f>
        <v>brouw</v>
      </c>
      <c r="K5090" s="10">
        <f>_xlfn.LET(_xlpm.w,I5090,LEN(_xlpm.w))</f>
        <v>3</v>
      </c>
      <c r="L5090" s="10">
        <f>_xlfn.LET(_xlpm.w,J5090,LEN(_xlpm.w))</f>
        <v>5</v>
      </c>
      <c r="M5090" s="10">
        <f>_xlfn.LET(_xlpm.a,K5090,_xlpm.b,L5090,MAX(_xlpm.a,_xlpm.b))</f>
        <v>5</v>
      </c>
      <c r="N5090" s="10">
        <f>_xlfn.LET(_xlpm.d,(K5090,L5090),MAX(_xlpm.d)-MIN(_xlpm.d))</f>
        <v>2</v>
      </c>
      <c r="O5090" s="1" t="str">
        <f>_xlfn.LET(_xlpm.sep,":",_xlpm.w,$G5090,_xlfn.CONCAT("~",RIGHT(_xlpm.w,LEN(_xlpm.w)-FIND(_xlpm.sep,_xlpm.w)),"~"))</f>
        <v>~brouw~</v>
      </c>
      <c r="P5090" s="1" t="str">
        <f>_xlfn.LET(_xlpm.sep,":",_xlpm.w,$G5090,_xlfn.CONCAT("[",LEFT(_xlpm.w,FIND(_xlpm.sep,_xlpm.w)-1),"]"))</f>
        <v>[bɹɔ]</v>
      </c>
      <c r="Q5090" s="14" cm="1">
        <f t="array" ref="Q5090">SUM(_xlfn._xlws.FILTER($H$2:$H$7109,_xlfn.MAP($O$2:$O$7109,_xlfn.LAMBDA(_xlpm.x,_xlpm.x=$O5090))))</f>
        <v>4.9701789264413521E-5</v>
      </c>
      <c r="R5090" s="14">
        <f>$H5090/Q5090</f>
        <v>1</v>
      </c>
      <c r="S5090" s="14" cm="1">
        <f t="array" ref="S5090">SUM(_xlfn._xlws.FILTER($H$2:$H$7109,_xlfn.MAP($P$2:$P$7109,_xlfn.LAMBDA(_xlpm.x,_xlpm.x=$P5090))))</f>
        <v>4.4731610337972168E-4</v>
      </c>
      <c r="T5090" s="14">
        <f>$H5090/S5090</f>
        <v>0.11111111111111112</v>
      </c>
      <c r="U5090" s="14">
        <f>_xlfn.LET(_xlpm.freq,F5090,_xlpm.size,M5090+1,_xlpm.F,V5090,LOG(1+_xlpm.freq)*LOG(1+_xlpm.size)*_xlpm.F)</f>
        <v>5.0879971864226152E-2</v>
      </c>
      <c r="V5090" s="14">
        <f>_xlfn.LET(_xlpm.a,T5090,_xlpm.b,R5090,2*_xlpm.a*_xlpm.b/(_xlpm.a+_xlpm.b))</f>
        <v>0.2</v>
      </c>
      <c r="W5090" s="14">
        <f>_xlfn.LET(_xlpm.p,R5090,_xlpm.q,T5090,LOG(_xlpm.p/_xlpm.q))</f>
        <v>0.95424250943932487</v>
      </c>
      <c r="X5090" s="2"/>
    </row>
    <row r="5091" spans="1:24">
      <c r="A5091" s="1" t="str">
        <f>_xlfn.LET(_xlpm.sep," : ",CONCATENATE(O5091,_xlpm.sep,P5091))</f>
        <v>~fruiw~ : [fɹu]</v>
      </c>
      <c r="B5091" s="1">
        <f>_xlfn.LET(_xlpm.d,$G5091,_xlpm.k,_xlfn.CONCAT(LEFT(TRIM(B$1),1),"*"),COUNTIF(_xlpm.d,_xlpm.k))</f>
        <v>0</v>
      </c>
      <c r="C5091" s="1">
        <f>_xlfn.LET(_xlpm.d,$G5091,_xlpm.k,_xlfn.CONCAT(LEFT(TRIM(C$1),1),"*"),COUNTIF(_xlpm.d,_xlpm.k))</f>
        <v>0</v>
      </c>
      <c r="D5091" s="1">
        <f>_xlfn.LET(_xlpm.d,$G5091,_xlpm.k,_xlfn.CONCAT(LEFT(TRIM(D$1),1),"*"),COUNTIF(_xlpm.d,_xlpm.k))</f>
        <v>0</v>
      </c>
      <c r="E5091" s="1">
        <f>LOG(F5091+1,10)</f>
        <v>0.30102999566398114</v>
      </c>
      <c r="F5091" s="7">
        <v>1</v>
      </c>
      <c r="G5091" s="9" t="s">
        <v>1136</v>
      </c>
      <c r="H5091" s="4">
        <f>F5091/freq.sum.r6e</f>
        <v>4.9701789264413521E-5</v>
      </c>
      <c r="I5091" s="1" t="str">
        <f>_xlfn.LET(_xlpm.sep,":",_xlpm.w,$G5091,LEFT(_xlpm.w,FIND(_xlpm.sep,_xlpm.w)-1))</f>
        <v>fɹu</v>
      </c>
      <c r="J5091" s="1" t="str">
        <f>_xlfn.LET(_xlpm.sep,":",_xlpm.w,$G5091,RIGHT(_xlpm.w,LEN(_xlpm.w)-FIND(_xlpm.sep,_xlpm.w)))</f>
        <v>fruiw</v>
      </c>
      <c r="K5091" s="10">
        <f>_xlfn.LET(_xlpm.w,I5091,LEN(_xlpm.w))</f>
        <v>3</v>
      </c>
      <c r="L5091" s="10">
        <f>_xlfn.LET(_xlpm.w,J5091,LEN(_xlpm.w))</f>
        <v>5</v>
      </c>
      <c r="M5091" s="10">
        <f>_xlfn.LET(_xlpm.a,K5091,_xlpm.b,L5091,MAX(_xlpm.a,_xlpm.b))</f>
        <v>5</v>
      </c>
      <c r="N5091" s="10">
        <f>_xlfn.LET(_xlpm.d,(K5091,L5091),MAX(_xlpm.d)-MIN(_xlpm.d))</f>
        <v>2</v>
      </c>
      <c r="O5091" s="1" t="str">
        <f>_xlfn.LET(_xlpm.sep,":",_xlpm.w,$G5091,_xlfn.CONCAT("~",RIGHT(_xlpm.w,LEN(_xlpm.w)-FIND(_xlpm.sep,_xlpm.w)),"~"))</f>
        <v>~fruiw~</v>
      </c>
      <c r="P5091" s="1" t="str">
        <f>_xlfn.LET(_xlpm.sep,":",_xlpm.w,$G5091,_xlfn.CONCAT("[",LEFT(_xlpm.w,FIND(_xlpm.sep,_xlpm.w)-1),"]"))</f>
        <v>[fɹu]</v>
      </c>
      <c r="Q5091" s="14" cm="1">
        <f t="array" ref="Q5091">SUM(_xlfn._xlws.FILTER($H$2:$H$7117,_xlfn.MAP($O$2:$O$7117,_xlfn.LAMBDA(_xlpm.x,_xlpm.x=$O5091))))</f>
        <v>4.9701789264413521E-5</v>
      </c>
      <c r="R5091" s="14">
        <f>$H5091/Q5091</f>
        <v>1</v>
      </c>
      <c r="S5091" s="14" cm="1">
        <f t="array" ref="S5091">SUM(_xlfn._xlws.FILTER($H$2:$H$7117,_xlfn.MAP($P$2:$P$7117,_xlfn.LAMBDA(_xlpm.x,_xlpm.x=$P5091))))</f>
        <v>4.4731610337972168E-4</v>
      </c>
      <c r="T5091" s="14">
        <f>$H5091/S5091</f>
        <v>0.11111111111111112</v>
      </c>
      <c r="U5091" s="14">
        <f>_xlfn.LET(_xlpm.freq,F5091,_xlpm.size,M5091+1,_xlpm.F,V5091,LOG(1+_xlpm.freq)*LOG(1+_xlpm.size)*_xlpm.F)</f>
        <v>5.0879971864226152E-2</v>
      </c>
      <c r="V5091" s="14">
        <f>_xlfn.LET(_xlpm.a,T5091,_xlpm.b,R5091,2*_xlpm.a*_xlpm.b/(_xlpm.a+_xlpm.b))</f>
        <v>0.2</v>
      </c>
      <c r="W5091" s="14">
        <f>_xlfn.LET(_xlpm.p,R5091,_xlpm.q,T5091,LOG(_xlpm.p/_xlpm.q))</f>
        <v>0.95424250943932487</v>
      </c>
      <c r="X5091" s="2"/>
    </row>
    <row r="5092" spans="1:24">
      <c r="A5092" s="1" t="str">
        <f>_xlfn.LET(_xlpm.sep," : ",CONCATENATE(O5092,_xlpm.sep,P5092))</f>
        <v>~xcugh~ : [kskju]</v>
      </c>
      <c r="B5092" s="1">
        <f>_xlfn.LET(_xlpm.d,$G5092,_xlpm.k,_xlfn.CONCAT(LEFT(TRIM(B$1),1),"*"),COUNTIF(_xlpm.d,_xlpm.k))</f>
        <v>0</v>
      </c>
      <c r="C5092" s="1">
        <f>_xlfn.LET(_xlpm.d,$G5092,_xlpm.k,_xlfn.CONCAT(LEFT(TRIM(C$1),1),"*"),COUNTIF(_xlpm.d,_xlpm.k))</f>
        <v>0</v>
      </c>
      <c r="D5092" s="1">
        <f>_xlfn.LET(_xlpm.d,$G5092,_xlpm.k,_xlfn.CONCAT(LEFT(TRIM(D$1),1),"*"),COUNTIF(_xlpm.d,_xlpm.k))</f>
        <v>0</v>
      </c>
      <c r="E5092" s="1">
        <f>LOG(F5092+1,10)</f>
        <v>0.30102999566398114</v>
      </c>
      <c r="F5092" s="7">
        <v>1</v>
      </c>
      <c r="G5092" s="9" t="s">
        <v>1534</v>
      </c>
      <c r="H5092" s="4">
        <f>F5092/freq.sum.r6e</f>
        <v>4.9701789264413521E-5</v>
      </c>
      <c r="I5092" s="1" t="str">
        <f>_xlfn.LET(_xlpm.sep,":",_xlpm.w,$G5092,LEFT(_xlpm.w,FIND(_xlpm.sep,_xlpm.w)-1))</f>
        <v>kskju</v>
      </c>
      <c r="J5092" s="1" t="str">
        <f>_xlfn.LET(_xlpm.sep,":",_xlpm.w,$G5092,RIGHT(_xlpm.w,LEN(_xlpm.w)-FIND(_xlpm.sep,_xlpm.w)))</f>
        <v>xcugh</v>
      </c>
      <c r="K5092" s="10">
        <f>_xlfn.LET(_xlpm.w,I5092,LEN(_xlpm.w))</f>
        <v>5</v>
      </c>
      <c r="L5092" s="10">
        <f>_xlfn.LET(_xlpm.w,J5092,LEN(_xlpm.w))</f>
        <v>5</v>
      </c>
      <c r="M5092" s="10">
        <f>_xlfn.LET(_xlpm.a,K5092,_xlpm.b,L5092,MAX(_xlpm.a,_xlpm.b))</f>
        <v>5</v>
      </c>
      <c r="N5092" s="10">
        <f>_xlfn.LET(_xlpm.d,(K5092,L5092),MAX(_xlpm.d)-MIN(_xlpm.d))</f>
        <v>0</v>
      </c>
      <c r="O5092" s="1" t="str">
        <f>_xlfn.LET(_xlpm.sep,":",_xlpm.w,$G5092,_xlfn.CONCAT("~",RIGHT(_xlpm.w,LEN(_xlpm.w)-FIND(_xlpm.sep,_xlpm.w)),"~"))</f>
        <v>~xcugh~</v>
      </c>
      <c r="P5092" s="1" t="str">
        <f>_xlfn.LET(_xlpm.sep,":",_xlpm.w,$G5092,_xlfn.CONCAT("[",LEFT(_xlpm.w,FIND(_xlpm.sep,_xlpm.w)-1),"]"))</f>
        <v>[kskju]</v>
      </c>
      <c r="Q5092" s="14" cm="1">
        <f t="array" ref="Q5092">SUM(_xlfn._xlws.FILTER($H$2:$H$7117,_xlfn.MAP($O$2:$O$7117,_xlfn.LAMBDA(_xlpm.x,_xlpm.x=$O5092))))</f>
        <v>4.9701789264413521E-5</v>
      </c>
      <c r="R5092" s="14">
        <f>$H5092/Q5092</f>
        <v>1</v>
      </c>
      <c r="S5092" s="14" cm="1">
        <f t="array" ref="S5092">SUM(_xlfn._xlws.FILTER($H$2:$H$7117,_xlfn.MAP($P$2:$P$7117,_xlfn.LAMBDA(_xlpm.x,_xlpm.x=$P5092))))</f>
        <v>4.4731610337972168E-4</v>
      </c>
      <c r="T5092" s="14">
        <f>$H5092/S5092</f>
        <v>0.11111111111111112</v>
      </c>
      <c r="U5092" s="14">
        <f>_xlfn.LET(_xlpm.freq,F5092,_xlpm.size,M5092+1,_xlpm.F,V5092,LOG(1+_xlpm.freq)*LOG(1+_xlpm.size)*_xlpm.F)</f>
        <v>5.0879971864226152E-2</v>
      </c>
      <c r="V5092" s="14">
        <f>_xlfn.LET(_xlpm.a,T5092,_xlpm.b,R5092,2*_xlpm.a*_xlpm.b/(_xlpm.a+_xlpm.b))</f>
        <v>0.2</v>
      </c>
      <c r="W5092" s="14">
        <f>_xlfn.LET(_xlpm.p,R5092,_xlpm.q,T5092,LOG(_xlpm.p/_xlpm.q))</f>
        <v>0.95424250943932487</v>
      </c>
      <c r="X5092" s="2"/>
    </row>
    <row r="5093" spans="1:24">
      <c r="A5093" s="1" t="str">
        <f>_xlfn.LET(_xlpm.sep," : ",CONCATENATE(O5093,_xlpm.sep,P5093))</f>
        <v>~xcluw~ : [ksklu]</v>
      </c>
      <c r="B5093" s="1">
        <f>_xlfn.LET(_xlpm.d,$G5093,_xlpm.k,_xlfn.CONCAT(LEFT(TRIM(B$1),1),"*"),COUNTIF(_xlpm.d,_xlpm.k))</f>
        <v>0</v>
      </c>
      <c r="C5093" s="1">
        <f>_xlfn.LET(_xlpm.d,$G5093,_xlpm.k,_xlfn.CONCAT(LEFT(TRIM(C$1),1),"*"),COUNTIF(_xlpm.d,_xlpm.k))</f>
        <v>0</v>
      </c>
      <c r="D5093" s="1">
        <f>_xlfn.LET(_xlpm.d,$G5093,_xlpm.k,_xlfn.CONCAT(LEFT(TRIM(D$1),1),"*"),COUNTIF(_xlpm.d,_xlpm.k))</f>
        <v>0</v>
      </c>
      <c r="E5093" s="1">
        <f>LOG(F5093+1,10)</f>
        <v>0.30102999566398114</v>
      </c>
      <c r="F5093" s="7">
        <v>1</v>
      </c>
      <c r="G5093" s="9" t="s">
        <v>1538</v>
      </c>
      <c r="H5093" s="4">
        <f>F5093/freq.sum.r6e</f>
        <v>4.9701789264413521E-5</v>
      </c>
      <c r="I5093" s="1" t="str">
        <f>_xlfn.LET(_xlpm.sep,":",_xlpm.w,$G5093,LEFT(_xlpm.w,FIND(_xlpm.sep,_xlpm.w)-1))</f>
        <v>ksklu</v>
      </c>
      <c r="J5093" s="1" t="str">
        <f>_xlfn.LET(_xlpm.sep,":",_xlpm.w,$G5093,RIGHT(_xlpm.w,LEN(_xlpm.w)-FIND(_xlpm.sep,_xlpm.w)))</f>
        <v>xcluw</v>
      </c>
      <c r="K5093" s="10">
        <f>_xlfn.LET(_xlpm.w,I5093,LEN(_xlpm.w))</f>
        <v>5</v>
      </c>
      <c r="L5093" s="10">
        <f>_xlfn.LET(_xlpm.w,J5093,LEN(_xlpm.w))</f>
        <v>5</v>
      </c>
      <c r="M5093" s="10">
        <f>_xlfn.LET(_xlpm.a,K5093,_xlpm.b,L5093,MAX(_xlpm.a,_xlpm.b))</f>
        <v>5</v>
      </c>
      <c r="N5093" s="10">
        <f>_xlfn.LET(_xlpm.d,(K5093,L5093),MAX(_xlpm.d)-MIN(_xlpm.d))</f>
        <v>0</v>
      </c>
      <c r="O5093" s="1" t="str">
        <f>_xlfn.LET(_xlpm.sep,":",_xlpm.w,$G5093,_xlfn.CONCAT("~",RIGHT(_xlpm.w,LEN(_xlpm.w)-FIND(_xlpm.sep,_xlpm.w)),"~"))</f>
        <v>~xcluw~</v>
      </c>
      <c r="P5093" s="1" t="str">
        <f>_xlfn.LET(_xlpm.sep,":",_xlpm.w,$G5093,_xlfn.CONCAT("[",LEFT(_xlpm.w,FIND(_xlpm.sep,_xlpm.w)-1),"]"))</f>
        <v>[ksklu]</v>
      </c>
      <c r="Q5093" s="14" cm="1">
        <f t="array" ref="Q5093">SUM(_xlfn._xlws.FILTER($H$2:$H$7111,_xlfn.MAP($O$2:$O$7111,_xlfn.LAMBDA(_xlpm.x,_xlpm.x=$O5093))))</f>
        <v>4.9701789264413521E-5</v>
      </c>
      <c r="R5093" s="14">
        <f>$H5093/Q5093</f>
        <v>1</v>
      </c>
      <c r="S5093" s="14" cm="1">
        <f t="array" ref="S5093">SUM(_xlfn._xlws.FILTER($H$2:$H$7111,_xlfn.MAP($P$2:$P$7111,_xlfn.LAMBDA(_xlpm.x,_xlpm.x=$P5093))))</f>
        <v>4.4731610337972168E-4</v>
      </c>
      <c r="T5093" s="14">
        <f>$H5093/S5093</f>
        <v>0.11111111111111112</v>
      </c>
      <c r="U5093" s="14">
        <f>_xlfn.LET(_xlpm.freq,F5093,_xlpm.size,M5093+1,_xlpm.F,V5093,LOG(1+_xlpm.freq)*LOG(1+_xlpm.size)*_xlpm.F)</f>
        <v>5.0879971864226152E-2</v>
      </c>
      <c r="V5093" s="14">
        <f>_xlfn.LET(_xlpm.a,T5093,_xlpm.b,R5093,2*_xlpm.a*_xlpm.b/(_xlpm.a+_xlpm.b))</f>
        <v>0.2</v>
      </c>
      <c r="W5093" s="14">
        <f>_xlfn.LET(_xlpm.p,R5093,_xlpm.q,T5093,LOG(_xlpm.p/_xlpm.q))</f>
        <v>0.95424250943932487</v>
      </c>
      <c r="X5093" s="2"/>
    </row>
    <row r="5094" spans="1:24">
      <c r="A5094" s="1" t="str">
        <f>_xlfn.LET(_xlpm.sep," : ",CONCATENATE(O5094,_xlpm.sep,P5094))</f>
        <v>~crugh~ : [kɹu]</v>
      </c>
      <c r="B5094" s="1">
        <f>_xlfn.LET(_xlpm.d,$G5094,_xlpm.k,_xlfn.CONCAT(LEFT(TRIM(B$1),1),"*"),COUNTIF(_xlpm.d,_xlpm.k))</f>
        <v>0</v>
      </c>
      <c r="C5094" s="1">
        <f>_xlfn.LET(_xlpm.d,$G5094,_xlpm.k,_xlfn.CONCAT(LEFT(TRIM(C$1),1),"*"),COUNTIF(_xlpm.d,_xlpm.k))</f>
        <v>0</v>
      </c>
      <c r="D5094" s="1">
        <f>_xlfn.LET(_xlpm.d,$G5094,_xlpm.k,_xlfn.CONCAT(LEFT(TRIM(D$1),1),"*"),COUNTIF(_xlpm.d,_xlpm.k))</f>
        <v>0</v>
      </c>
      <c r="E5094" s="1">
        <f>LOG(F5094+1,10)</f>
        <v>0.30102999566398114</v>
      </c>
      <c r="F5094" s="7">
        <v>1</v>
      </c>
      <c r="G5094" s="9" t="s">
        <v>1921</v>
      </c>
      <c r="H5094" s="4">
        <f>F5094/freq.sum.r6e</f>
        <v>4.9701789264413521E-5</v>
      </c>
      <c r="I5094" s="1" t="str">
        <f>_xlfn.LET(_xlpm.sep,":",_xlpm.w,$G5094,LEFT(_xlpm.w,FIND(_xlpm.sep,_xlpm.w)-1))</f>
        <v>kɹu</v>
      </c>
      <c r="J5094" s="1" t="str">
        <f>_xlfn.LET(_xlpm.sep,":",_xlpm.w,$G5094,RIGHT(_xlpm.w,LEN(_xlpm.w)-FIND(_xlpm.sep,_xlpm.w)))</f>
        <v>crugh</v>
      </c>
      <c r="K5094" s="10">
        <f>_xlfn.LET(_xlpm.w,I5094,LEN(_xlpm.w))</f>
        <v>3</v>
      </c>
      <c r="L5094" s="10">
        <f>_xlfn.LET(_xlpm.w,J5094,LEN(_xlpm.w))</f>
        <v>5</v>
      </c>
      <c r="M5094" s="10">
        <f>_xlfn.LET(_xlpm.a,K5094,_xlpm.b,L5094,MAX(_xlpm.a,_xlpm.b))</f>
        <v>5</v>
      </c>
      <c r="N5094" s="10">
        <f>_xlfn.LET(_xlpm.d,(K5094,L5094),MAX(_xlpm.d)-MIN(_xlpm.d))</f>
        <v>2</v>
      </c>
      <c r="O5094" s="1" t="str">
        <f>_xlfn.LET(_xlpm.sep,":",_xlpm.w,$G5094,_xlfn.CONCAT("~",RIGHT(_xlpm.w,LEN(_xlpm.w)-FIND(_xlpm.sep,_xlpm.w)),"~"))</f>
        <v>~crugh~</v>
      </c>
      <c r="P5094" s="1" t="str">
        <f>_xlfn.LET(_xlpm.sep,":",_xlpm.w,$G5094,_xlfn.CONCAT("[",LEFT(_xlpm.w,FIND(_xlpm.sep,_xlpm.w)-1),"]"))</f>
        <v>[kɹu]</v>
      </c>
      <c r="Q5094" s="14" cm="1">
        <f t="array" ref="Q5094">SUM(_xlfn._xlws.FILTER($H$2:$H$7117,_xlfn.MAP($O$2:$O$7117,_xlfn.LAMBDA(_xlpm.x,_xlpm.x=$O5094))))</f>
        <v>4.9701789264413521E-5</v>
      </c>
      <c r="R5094" s="14">
        <f>$H5094/Q5094</f>
        <v>1</v>
      </c>
      <c r="S5094" s="14" cm="1">
        <f t="array" ref="S5094">SUM(_xlfn._xlws.FILTER($H$2:$H$7117,_xlfn.MAP($P$2:$P$7117,_xlfn.LAMBDA(_xlpm.x,_xlpm.x=$P5094))))</f>
        <v>4.4731610337972168E-4</v>
      </c>
      <c r="T5094" s="14">
        <f>$H5094/S5094</f>
        <v>0.11111111111111112</v>
      </c>
      <c r="U5094" s="14">
        <f>_xlfn.LET(_xlpm.freq,F5094,_xlpm.size,M5094+1,_xlpm.F,V5094,LOG(1+_xlpm.freq)*LOG(1+_xlpm.size)*_xlpm.F)</f>
        <v>5.0879971864226152E-2</v>
      </c>
      <c r="V5094" s="14">
        <f>_xlfn.LET(_xlpm.a,T5094,_xlpm.b,R5094,2*_xlpm.a*_xlpm.b/(_xlpm.a+_xlpm.b))</f>
        <v>0.2</v>
      </c>
      <c r="W5094" s="14">
        <f>_xlfn.LET(_xlpm.p,R5094,_xlpm.q,T5094,LOG(_xlpm.p/_xlpm.q))</f>
        <v>0.95424250943932487</v>
      </c>
      <c r="X5094" s="2"/>
    </row>
    <row r="5095" spans="1:24">
      <c r="A5095" s="1" t="str">
        <f>_xlfn.LET(_xlpm.sep," : ",CONCATENATE(O5095,_xlpm.sep,P5095))</f>
        <v>~lough~ : [laʊ]</v>
      </c>
      <c r="B5095" s="1">
        <f>_xlfn.LET(_xlpm.d,$G5095,_xlpm.k,_xlfn.CONCAT(LEFT(TRIM(B$1),1),"*"),COUNTIF(_xlpm.d,_xlpm.k))</f>
        <v>0</v>
      </c>
      <c r="C5095" s="1">
        <f>_xlfn.LET(_xlpm.d,$G5095,_xlpm.k,_xlfn.CONCAT(LEFT(TRIM(C$1),1),"*"),COUNTIF(_xlpm.d,_xlpm.k))</f>
        <v>0</v>
      </c>
      <c r="D5095" s="1">
        <f>_xlfn.LET(_xlpm.d,$G5095,_xlpm.k,_xlfn.CONCAT(LEFT(TRIM(D$1),1),"*"),COUNTIF(_xlpm.d,_xlpm.k))</f>
        <v>0</v>
      </c>
      <c r="E5095" s="1">
        <f>LOG(F5095+1,10)</f>
        <v>0.30102999566398114</v>
      </c>
      <c r="F5095" s="7">
        <v>1</v>
      </c>
      <c r="G5095" s="9" t="s">
        <v>2016</v>
      </c>
      <c r="H5095" s="4">
        <f>F5095/freq.sum.r6e</f>
        <v>4.9701789264413521E-5</v>
      </c>
      <c r="I5095" s="1" t="str">
        <f>_xlfn.LET(_xlpm.sep,":",_xlpm.w,$G5095,LEFT(_xlpm.w,FIND(_xlpm.sep,_xlpm.w)-1))</f>
        <v>laʊ</v>
      </c>
      <c r="J5095" s="1" t="str">
        <f>_xlfn.LET(_xlpm.sep,":",_xlpm.w,$G5095,RIGHT(_xlpm.w,LEN(_xlpm.w)-FIND(_xlpm.sep,_xlpm.w)))</f>
        <v>lough</v>
      </c>
      <c r="K5095" s="10">
        <f>_xlfn.LET(_xlpm.w,I5095,LEN(_xlpm.w))</f>
        <v>3</v>
      </c>
      <c r="L5095" s="10">
        <f>_xlfn.LET(_xlpm.w,J5095,LEN(_xlpm.w))</f>
        <v>5</v>
      </c>
      <c r="M5095" s="10">
        <f>_xlfn.LET(_xlpm.a,K5095,_xlpm.b,L5095,MAX(_xlpm.a,_xlpm.b))</f>
        <v>5</v>
      </c>
      <c r="N5095" s="10">
        <f>_xlfn.LET(_xlpm.d,(K5095,L5095),MAX(_xlpm.d)-MIN(_xlpm.d))</f>
        <v>2</v>
      </c>
      <c r="O5095" s="1" t="str">
        <f>_xlfn.LET(_xlpm.sep,":",_xlpm.w,$G5095,_xlfn.CONCAT("~",RIGHT(_xlpm.w,LEN(_xlpm.w)-FIND(_xlpm.sep,_xlpm.w)),"~"))</f>
        <v>~lough~</v>
      </c>
      <c r="P5095" s="1" t="str">
        <f>_xlfn.LET(_xlpm.sep,":",_xlpm.w,$G5095,_xlfn.CONCAT("[",LEFT(_xlpm.w,FIND(_xlpm.sep,_xlpm.w)-1),"]"))</f>
        <v>[laʊ]</v>
      </c>
      <c r="Q5095" s="14" cm="1">
        <f t="array" ref="Q5095">SUM(_xlfn._xlws.FILTER($H$2:$H$7111,_xlfn.MAP($O$2:$O$7111,_xlfn.LAMBDA(_xlpm.x,_xlpm.x=$O5095))))</f>
        <v>4.9701789264413521E-5</v>
      </c>
      <c r="R5095" s="14">
        <f>$H5095/Q5095</f>
        <v>1</v>
      </c>
      <c r="S5095" s="14" cm="1">
        <f t="array" ref="S5095">SUM(_xlfn._xlws.FILTER($H$2:$H$7111,_xlfn.MAP($P$2:$P$7111,_xlfn.LAMBDA(_xlpm.x,_xlpm.x=$P5095))))</f>
        <v>4.4731610337972168E-4</v>
      </c>
      <c r="T5095" s="14">
        <f>$H5095/S5095</f>
        <v>0.11111111111111112</v>
      </c>
      <c r="U5095" s="14">
        <f>_xlfn.LET(_xlpm.freq,F5095,_xlpm.size,M5095+1,_xlpm.F,V5095,LOG(1+_xlpm.freq)*LOG(1+_xlpm.size)*_xlpm.F)</f>
        <v>5.0879971864226152E-2</v>
      </c>
      <c r="V5095" s="14">
        <f>_xlfn.LET(_xlpm.a,T5095,_xlpm.b,R5095,2*_xlpm.a*_xlpm.b/(_xlpm.a+_xlpm.b))</f>
        <v>0.2</v>
      </c>
      <c r="W5095" s="14">
        <f>_xlfn.LET(_xlpm.p,R5095,_xlpm.q,T5095,LOG(_xlpm.p/_xlpm.q))</f>
        <v>0.95424250943932487</v>
      </c>
      <c r="X5095" s="2"/>
    </row>
    <row r="5096" spans="1:24">
      <c r="A5096" s="1" t="str">
        <f>_xlfn.LET(_xlpm.sep," : ",CONCATENATE(O5096,_xlpm.sep,P5096))</f>
        <v>~mpugh~ : [mpju]</v>
      </c>
      <c r="B5096" s="1">
        <f>_xlfn.LET(_xlpm.d,$G5096,_xlpm.k,_xlfn.CONCAT(LEFT(TRIM(B$1),1),"*"),COUNTIF(_xlpm.d,_xlpm.k))</f>
        <v>0</v>
      </c>
      <c r="C5096" s="1">
        <f>_xlfn.LET(_xlpm.d,$G5096,_xlpm.k,_xlfn.CONCAT(LEFT(TRIM(C$1),1),"*"),COUNTIF(_xlpm.d,_xlpm.k))</f>
        <v>1</v>
      </c>
      <c r="D5096" s="1">
        <f>_xlfn.LET(_xlpm.d,$G5096,_xlpm.k,_xlfn.CONCAT(LEFT(TRIM(D$1),1),"*"),COUNTIF(_xlpm.d,_xlpm.k))</f>
        <v>0</v>
      </c>
      <c r="E5096" s="1">
        <f>LOG(F5096+1,10)</f>
        <v>0.30102999566398114</v>
      </c>
      <c r="F5096" s="7">
        <v>1</v>
      </c>
      <c r="G5096" s="9" t="s">
        <v>2591</v>
      </c>
      <c r="H5096" s="4">
        <f>F5096/freq.sum.r6e</f>
        <v>4.9701789264413521E-5</v>
      </c>
      <c r="I5096" s="1" t="str">
        <f>_xlfn.LET(_xlpm.sep,":",_xlpm.w,$G5096,LEFT(_xlpm.w,FIND(_xlpm.sep,_xlpm.w)-1))</f>
        <v>mpju</v>
      </c>
      <c r="J5096" s="1" t="str">
        <f>_xlfn.LET(_xlpm.sep,":",_xlpm.w,$G5096,RIGHT(_xlpm.w,LEN(_xlpm.w)-FIND(_xlpm.sep,_xlpm.w)))</f>
        <v>mpugh</v>
      </c>
      <c r="K5096" s="10">
        <f>_xlfn.LET(_xlpm.w,I5096,LEN(_xlpm.w))</f>
        <v>4</v>
      </c>
      <c r="L5096" s="10">
        <f>_xlfn.LET(_xlpm.w,J5096,LEN(_xlpm.w))</f>
        <v>5</v>
      </c>
      <c r="M5096" s="10">
        <f>_xlfn.LET(_xlpm.a,K5096,_xlpm.b,L5096,MAX(_xlpm.a,_xlpm.b))</f>
        <v>5</v>
      </c>
      <c r="N5096" s="10">
        <f>_xlfn.LET(_xlpm.d,(K5096,L5096),MAX(_xlpm.d)-MIN(_xlpm.d))</f>
        <v>1</v>
      </c>
      <c r="O5096" s="1" t="str">
        <f>_xlfn.LET(_xlpm.sep,":",_xlpm.w,$G5096,_xlfn.CONCAT("~",RIGHT(_xlpm.w,LEN(_xlpm.w)-FIND(_xlpm.sep,_xlpm.w)),"~"))</f>
        <v>~mpugh~</v>
      </c>
      <c r="P5096" s="1" t="str">
        <f>_xlfn.LET(_xlpm.sep,":",_xlpm.w,$G5096,_xlfn.CONCAT("[",LEFT(_xlpm.w,FIND(_xlpm.sep,_xlpm.w)-1),"]"))</f>
        <v>[mpju]</v>
      </c>
      <c r="Q5096" s="14" cm="1">
        <f t="array" ref="Q5096">SUM(_xlfn._xlws.FILTER($H$2:$H$7117,_xlfn.MAP($O$2:$O$7117,_xlfn.LAMBDA(_xlpm.x,_xlpm.x=$O5096))))</f>
        <v>4.9701789264413521E-5</v>
      </c>
      <c r="R5096" s="14">
        <f>$H5096/Q5096</f>
        <v>1</v>
      </c>
      <c r="S5096" s="14" cm="1">
        <f t="array" ref="S5096">SUM(_xlfn._xlws.FILTER($H$2:$H$7117,_xlfn.MAP($P$2:$P$7117,_xlfn.LAMBDA(_xlpm.x,_xlpm.x=$P5096))))</f>
        <v>4.4731610337972168E-4</v>
      </c>
      <c r="T5096" s="14">
        <f>$H5096/S5096</f>
        <v>0.11111111111111112</v>
      </c>
      <c r="U5096" s="14">
        <f>_xlfn.LET(_xlpm.freq,F5096,_xlpm.size,M5096+1,_xlpm.F,V5096,LOG(1+_xlpm.freq)*LOG(1+_xlpm.size)*_xlpm.F)</f>
        <v>5.0879971864226152E-2</v>
      </c>
      <c r="V5096" s="14">
        <f>_xlfn.LET(_xlpm.a,T5096,_xlpm.b,R5096,2*_xlpm.a*_xlpm.b/(_xlpm.a+_xlpm.b))</f>
        <v>0.2</v>
      </c>
      <c r="W5096" s="14">
        <f>_xlfn.LET(_xlpm.p,R5096,_xlpm.q,T5096,LOG(_xlpm.p/_xlpm.q))</f>
        <v>0.95424250943932487</v>
      </c>
      <c r="X5096" s="2"/>
    </row>
    <row r="5097" spans="1:24">
      <c r="A5097" s="1" t="str">
        <f>_xlfn.LET(_xlpm.sep," : ",CONCATENATE(O5097,_xlpm.sep,P5097))</f>
        <v>~mprow~ : [mpɹu]</v>
      </c>
      <c r="B5097" s="1">
        <f>_xlfn.LET(_xlpm.d,$G5097,_xlpm.k,_xlfn.CONCAT(LEFT(TRIM(B$1),1),"*"),COUNTIF(_xlpm.d,_xlpm.k))</f>
        <v>0</v>
      </c>
      <c r="C5097" s="1">
        <f>_xlfn.LET(_xlpm.d,$G5097,_xlpm.k,_xlfn.CONCAT(LEFT(TRIM(C$1),1),"*"),COUNTIF(_xlpm.d,_xlpm.k))</f>
        <v>1</v>
      </c>
      <c r="D5097" s="1">
        <f>_xlfn.LET(_xlpm.d,$G5097,_xlpm.k,_xlfn.CONCAT(LEFT(TRIM(D$1),1),"*"),COUNTIF(_xlpm.d,_xlpm.k))</f>
        <v>0</v>
      </c>
      <c r="E5097" s="1">
        <f>LOG(F5097+1,10)</f>
        <v>0.30102999566398114</v>
      </c>
      <c r="F5097" s="7">
        <v>1</v>
      </c>
      <c r="G5097" s="9" t="s">
        <v>2655</v>
      </c>
      <c r="H5097" s="4">
        <f>F5097/freq.sum.r6e</f>
        <v>4.9701789264413521E-5</v>
      </c>
      <c r="I5097" s="1" t="str">
        <f>_xlfn.LET(_xlpm.sep,":",_xlpm.w,$G5097,LEFT(_xlpm.w,FIND(_xlpm.sep,_xlpm.w)-1))</f>
        <v>mpɹu</v>
      </c>
      <c r="J5097" s="1" t="str">
        <f>_xlfn.LET(_xlpm.sep,":",_xlpm.w,$G5097,RIGHT(_xlpm.w,LEN(_xlpm.w)-FIND(_xlpm.sep,_xlpm.w)))</f>
        <v>mprow</v>
      </c>
      <c r="K5097" s="10">
        <f>_xlfn.LET(_xlpm.w,I5097,LEN(_xlpm.w))</f>
        <v>4</v>
      </c>
      <c r="L5097" s="10">
        <f>_xlfn.LET(_xlpm.w,J5097,LEN(_xlpm.w))</f>
        <v>5</v>
      </c>
      <c r="M5097" s="10">
        <f>_xlfn.LET(_xlpm.a,K5097,_xlpm.b,L5097,MAX(_xlpm.a,_xlpm.b))</f>
        <v>5</v>
      </c>
      <c r="N5097" s="10">
        <f>_xlfn.LET(_xlpm.d,(K5097,L5097),MAX(_xlpm.d)-MIN(_xlpm.d))</f>
        <v>1</v>
      </c>
      <c r="O5097" s="1" t="str">
        <f>_xlfn.LET(_xlpm.sep,":",_xlpm.w,$G5097,_xlfn.CONCAT("~",RIGHT(_xlpm.w,LEN(_xlpm.w)-FIND(_xlpm.sep,_xlpm.w)),"~"))</f>
        <v>~mprow~</v>
      </c>
      <c r="P5097" s="1" t="str">
        <f>_xlfn.LET(_xlpm.sep,":",_xlpm.w,$G5097,_xlfn.CONCAT("[",LEFT(_xlpm.w,FIND(_xlpm.sep,_xlpm.w)-1),"]"))</f>
        <v>[mpɹu]</v>
      </c>
      <c r="Q5097" s="14" cm="1">
        <f t="array" ref="Q5097">SUM(_xlfn._xlws.FILTER($H$2:$H$7111,_xlfn.MAP($O$2:$O$7111,_xlfn.LAMBDA(_xlpm.x,_xlpm.x=$O5097))))</f>
        <v>4.9701789264413521E-5</v>
      </c>
      <c r="R5097" s="14">
        <f>$H5097/Q5097</f>
        <v>1</v>
      </c>
      <c r="S5097" s="14" cm="1">
        <f t="array" ref="S5097">SUM(_xlfn._xlws.FILTER($H$2:$H$7111,_xlfn.MAP($P$2:$P$7111,_xlfn.LAMBDA(_xlpm.x,_xlpm.x=$P5097))))</f>
        <v>4.4731610337972168E-4</v>
      </c>
      <c r="T5097" s="14">
        <f>$H5097/S5097</f>
        <v>0.11111111111111112</v>
      </c>
      <c r="U5097" s="14">
        <f>_xlfn.LET(_xlpm.freq,F5097,_xlpm.size,M5097+1,_xlpm.F,V5097,LOG(1+_xlpm.freq)*LOG(1+_xlpm.size)*_xlpm.F)</f>
        <v>5.0879971864226152E-2</v>
      </c>
      <c r="V5097" s="14">
        <f>_xlfn.LET(_xlpm.a,T5097,_xlpm.b,R5097,2*_xlpm.a*_xlpm.b/(_xlpm.a+_xlpm.b))</f>
        <v>0.2</v>
      </c>
      <c r="W5097" s="14">
        <f>_xlfn.LET(_xlpm.p,R5097,_xlpm.q,T5097,LOG(_xlpm.p/_xlpm.q))</f>
        <v>0.95424250943932487</v>
      </c>
      <c r="X5097" s="2"/>
    </row>
    <row r="5098" spans="1:24">
      <c r="A5098" s="1" t="str">
        <f>_xlfn.LET(_xlpm.sep," : ",CONCATENATE(O5098,_xlpm.sep,P5098))</f>
        <v>~nnouw~ : [naʊ]</v>
      </c>
      <c r="B5098" s="1">
        <f>_xlfn.LET(_xlpm.d,$G5098,_xlpm.k,_xlfn.CONCAT(LEFT(TRIM(B$1),1),"*"),COUNTIF(_xlpm.d,_xlpm.k))</f>
        <v>0</v>
      </c>
      <c r="C5098" s="1">
        <f>_xlfn.LET(_xlpm.d,$G5098,_xlpm.k,_xlfn.CONCAT(LEFT(TRIM(C$1),1),"*"),COUNTIF(_xlpm.d,_xlpm.k))</f>
        <v>0</v>
      </c>
      <c r="D5098" s="1">
        <f>_xlfn.LET(_xlpm.d,$G5098,_xlpm.k,_xlfn.CONCAT(LEFT(TRIM(D$1),1),"*"),COUNTIF(_xlpm.d,_xlpm.k))</f>
        <v>1</v>
      </c>
      <c r="E5098" s="1">
        <f>LOG(F5098+1,10)</f>
        <v>0.30102999566398114</v>
      </c>
      <c r="F5098" s="7">
        <v>1</v>
      </c>
      <c r="G5098" s="9" t="s">
        <v>2834</v>
      </c>
      <c r="H5098" s="4">
        <f>F5098/freq.sum.r6e</f>
        <v>4.9701789264413521E-5</v>
      </c>
      <c r="I5098" s="1" t="str">
        <f>_xlfn.LET(_xlpm.sep,":",_xlpm.w,$G5098,LEFT(_xlpm.w,FIND(_xlpm.sep,_xlpm.w)-1))</f>
        <v>naʊ</v>
      </c>
      <c r="J5098" s="1" t="str">
        <f>_xlfn.LET(_xlpm.sep,":",_xlpm.w,$G5098,RIGHT(_xlpm.w,LEN(_xlpm.w)-FIND(_xlpm.sep,_xlpm.w)))</f>
        <v>nnouw</v>
      </c>
      <c r="K5098" s="10">
        <f>_xlfn.LET(_xlpm.w,I5098,LEN(_xlpm.w))</f>
        <v>3</v>
      </c>
      <c r="L5098" s="10">
        <f>_xlfn.LET(_xlpm.w,J5098,LEN(_xlpm.w))</f>
        <v>5</v>
      </c>
      <c r="M5098" s="10">
        <f>_xlfn.LET(_xlpm.a,K5098,_xlpm.b,L5098,MAX(_xlpm.a,_xlpm.b))</f>
        <v>5</v>
      </c>
      <c r="N5098" s="10">
        <f>_xlfn.LET(_xlpm.d,(K5098,L5098),MAX(_xlpm.d)-MIN(_xlpm.d))</f>
        <v>2</v>
      </c>
      <c r="O5098" s="1" t="str">
        <f>_xlfn.LET(_xlpm.sep,":",_xlpm.w,$G5098,_xlfn.CONCAT("~",RIGHT(_xlpm.w,LEN(_xlpm.w)-FIND(_xlpm.sep,_xlpm.w)),"~"))</f>
        <v>~nnouw~</v>
      </c>
      <c r="P5098" s="1" t="str">
        <f>_xlfn.LET(_xlpm.sep,":",_xlpm.w,$G5098,_xlfn.CONCAT("[",LEFT(_xlpm.w,FIND(_xlpm.sep,_xlpm.w)-1),"]"))</f>
        <v>[naʊ]</v>
      </c>
      <c r="Q5098" s="14" cm="1">
        <f t="array" ref="Q5098">SUM(_xlfn._xlws.FILTER($H$2:$H$7117,_xlfn.MAP($O$2:$O$7117,_xlfn.LAMBDA(_xlpm.x,_xlpm.x=$O5098))))</f>
        <v>4.9701789264413521E-5</v>
      </c>
      <c r="R5098" s="14">
        <f>$H5098/Q5098</f>
        <v>1</v>
      </c>
      <c r="S5098" s="14" cm="1">
        <f t="array" ref="S5098">SUM(_xlfn._xlws.FILTER($H$2:$H$7117,_xlfn.MAP($P$2:$P$7117,_xlfn.LAMBDA(_xlpm.x,_xlpm.x=$P5098))))</f>
        <v>4.4731610337972168E-4</v>
      </c>
      <c r="T5098" s="14">
        <f>$H5098/S5098</f>
        <v>0.11111111111111112</v>
      </c>
      <c r="U5098" s="14">
        <f>_xlfn.LET(_xlpm.freq,F5098,_xlpm.size,M5098+1,_xlpm.F,V5098,LOG(1+_xlpm.freq)*LOG(1+_xlpm.size)*_xlpm.F)</f>
        <v>5.0879971864226152E-2</v>
      </c>
      <c r="V5098" s="14">
        <f>_xlfn.LET(_xlpm.a,T5098,_xlpm.b,R5098,2*_xlpm.a*_xlpm.b/(_xlpm.a+_xlpm.b))</f>
        <v>0.2</v>
      </c>
      <c r="W5098" s="14">
        <f>_xlfn.LET(_xlpm.p,R5098,_xlpm.q,T5098,LOG(_xlpm.p/_xlpm.q))</f>
        <v>0.95424250943932487</v>
      </c>
      <c r="X5098" s="2"/>
    </row>
    <row r="5099" spans="1:24">
      <c r="A5099" s="1" t="str">
        <f>_xlfn.LET(_xlpm.sep," : ",CONCATENATE(O5099,_xlpm.sep,P5099))</f>
        <v>~nough~ : [naʊ]</v>
      </c>
      <c r="B5099" s="1">
        <f>_xlfn.LET(_xlpm.d,$G5099,_xlpm.k,_xlfn.CONCAT(LEFT(TRIM(B$1),1),"*"),COUNTIF(_xlpm.d,_xlpm.k))</f>
        <v>0</v>
      </c>
      <c r="C5099" s="1">
        <f>_xlfn.LET(_xlpm.d,$G5099,_xlpm.k,_xlfn.CONCAT(LEFT(TRIM(C$1),1),"*"),COUNTIF(_xlpm.d,_xlpm.k))</f>
        <v>0</v>
      </c>
      <c r="D5099" s="1">
        <f>_xlfn.LET(_xlpm.d,$G5099,_xlpm.k,_xlfn.CONCAT(LEFT(TRIM(D$1),1),"*"),COUNTIF(_xlpm.d,_xlpm.k))</f>
        <v>1</v>
      </c>
      <c r="E5099" s="1">
        <f>LOG(F5099+1,10)</f>
        <v>0.30102999566398114</v>
      </c>
      <c r="F5099" s="7">
        <v>1</v>
      </c>
      <c r="G5099" s="9" t="s">
        <v>2836</v>
      </c>
      <c r="H5099" s="4">
        <f>F5099/freq.sum.r6e</f>
        <v>4.9701789264413521E-5</v>
      </c>
      <c r="I5099" s="1" t="str">
        <f>_xlfn.LET(_xlpm.sep,":",_xlpm.w,$G5099,LEFT(_xlpm.w,FIND(_xlpm.sep,_xlpm.w)-1))</f>
        <v>naʊ</v>
      </c>
      <c r="J5099" s="1" t="str">
        <f>_xlfn.LET(_xlpm.sep,":",_xlpm.w,$G5099,RIGHT(_xlpm.w,LEN(_xlpm.w)-FIND(_xlpm.sep,_xlpm.w)))</f>
        <v>nough</v>
      </c>
      <c r="K5099" s="10">
        <f>_xlfn.LET(_xlpm.w,I5099,LEN(_xlpm.w))</f>
        <v>3</v>
      </c>
      <c r="L5099" s="10">
        <f>_xlfn.LET(_xlpm.w,J5099,LEN(_xlpm.w))</f>
        <v>5</v>
      </c>
      <c r="M5099" s="10">
        <f>_xlfn.LET(_xlpm.a,K5099,_xlpm.b,L5099,MAX(_xlpm.a,_xlpm.b))</f>
        <v>5</v>
      </c>
      <c r="N5099" s="10">
        <f>_xlfn.LET(_xlpm.d,(K5099,L5099),MAX(_xlpm.d)-MIN(_xlpm.d))</f>
        <v>2</v>
      </c>
      <c r="O5099" s="1" t="str">
        <f>_xlfn.LET(_xlpm.sep,":",_xlpm.w,$G5099,_xlfn.CONCAT("~",RIGHT(_xlpm.w,LEN(_xlpm.w)-FIND(_xlpm.sep,_xlpm.w)),"~"))</f>
        <v>~nough~</v>
      </c>
      <c r="P5099" s="1" t="str">
        <f>_xlfn.LET(_xlpm.sep,":",_xlpm.w,$G5099,_xlfn.CONCAT("[",LEFT(_xlpm.w,FIND(_xlpm.sep,_xlpm.w)-1),"]"))</f>
        <v>[naʊ]</v>
      </c>
      <c r="Q5099" s="14" cm="1">
        <f t="array" ref="Q5099">SUM(_xlfn._xlws.FILTER($H$2:$H$7117,_xlfn.MAP($O$2:$O$7117,_xlfn.LAMBDA(_xlpm.x,_xlpm.x=$O5099))))</f>
        <v>4.9701789264413521E-5</v>
      </c>
      <c r="R5099" s="14">
        <f>$H5099/Q5099</f>
        <v>1</v>
      </c>
      <c r="S5099" s="14" cm="1">
        <f t="array" ref="S5099">SUM(_xlfn._xlws.FILTER($H$2:$H$7117,_xlfn.MAP($P$2:$P$7117,_xlfn.LAMBDA(_xlpm.x,_xlpm.x=$P5099))))</f>
        <v>4.4731610337972168E-4</v>
      </c>
      <c r="T5099" s="14">
        <f>$H5099/S5099</f>
        <v>0.11111111111111112</v>
      </c>
      <c r="U5099" s="14">
        <f>_xlfn.LET(_xlpm.freq,F5099,_xlpm.size,M5099+1,_xlpm.F,V5099,LOG(1+_xlpm.freq)*LOG(1+_xlpm.size)*_xlpm.F)</f>
        <v>5.0879971864226152E-2</v>
      </c>
      <c r="V5099" s="14">
        <f>_xlfn.LET(_xlpm.a,T5099,_xlpm.b,R5099,2*_xlpm.a*_xlpm.b/(_xlpm.a+_xlpm.b))</f>
        <v>0.2</v>
      </c>
      <c r="W5099" s="14">
        <f>_xlfn.LET(_xlpm.p,R5099,_xlpm.q,T5099,LOG(_xlpm.p/_xlpm.q))</f>
        <v>0.95424250943932487</v>
      </c>
      <c r="X5099" s="2"/>
    </row>
    <row r="5100" spans="1:24">
      <c r="A5100" s="1" t="str">
        <f>_xlfn.LET(_xlpm.sep," : ",CONCATENATE(O5100,_xlpm.sep,P5100))</f>
        <v>~nowgh~ : [naʊ]</v>
      </c>
      <c r="B5100" s="1">
        <f>_xlfn.LET(_xlpm.d,$G5100,_xlpm.k,_xlfn.CONCAT(LEFT(TRIM(B$1),1),"*"),COUNTIF(_xlpm.d,_xlpm.k))</f>
        <v>0</v>
      </c>
      <c r="C5100" s="1">
        <f>_xlfn.LET(_xlpm.d,$G5100,_xlpm.k,_xlfn.CONCAT(LEFT(TRIM(C$1),1),"*"),COUNTIF(_xlpm.d,_xlpm.k))</f>
        <v>0</v>
      </c>
      <c r="D5100" s="1">
        <f>_xlfn.LET(_xlpm.d,$G5100,_xlpm.k,_xlfn.CONCAT(LEFT(TRIM(D$1),1),"*"),COUNTIF(_xlpm.d,_xlpm.k))</f>
        <v>1</v>
      </c>
      <c r="E5100" s="1">
        <f>LOG(F5100+1,10)</f>
        <v>0.30102999566398114</v>
      </c>
      <c r="F5100" s="7">
        <v>1</v>
      </c>
      <c r="G5100" s="9" t="s">
        <v>2839</v>
      </c>
      <c r="H5100" s="4">
        <f>F5100/freq.sum.r6e</f>
        <v>4.9701789264413521E-5</v>
      </c>
      <c r="I5100" s="1" t="str">
        <f>_xlfn.LET(_xlpm.sep,":",_xlpm.w,$G5100,LEFT(_xlpm.w,FIND(_xlpm.sep,_xlpm.w)-1))</f>
        <v>naʊ</v>
      </c>
      <c r="J5100" s="1" t="str">
        <f>_xlfn.LET(_xlpm.sep,":",_xlpm.w,$G5100,RIGHT(_xlpm.w,LEN(_xlpm.w)-FIND(_xlpm.sep,_xlpm.w)))</f>
        <v>nowgh</v>
      </c>
      <c r="K5100" s="10">
        <f>_xlfn.LET(_xlpm.w,I5100,LEN(_xlpm.w))</f>
        <v>3</v>
      </c>
      <c r="L5100" s="10">
        <f>_xlfn.LET(_xlpm.w,J5100,LEN(_xlpm.w))</f>
        <v>5</v>
      </c>
      <c r="M5100" s="10">
        <f>_xlfn.LET(_xlpm.a,K5100,_xlpm.b,L5100,MAX(_xlpm.a,_xlpm.b))</f>
        <v>5</v>
      </c>
      <c r="N5100" s="10">
        <f>_xlfn.LET(_xlpm.d,(K5100,L5100),MAX(_xlpm.d)-MIN(_xlpm.d))</f>
        <v>2</v>
      </c>
      <c r="O5100" s="1" t="str">
        <f>_xlfn.LET(_xlpm.sep,":",_xlpm.w,$G5100,_xlfn.CONCAT("~",RIGHT(_xlpm.w,LEN(_xlpm.w)-FIND(_xlpm.sep,_xlpm.w)),"~"))</f>
        <v>~nowgh~</v>
      </c>
      <c r="P5100" s="1" t="str">
        <f>_xlfn.LET(_xlpm.sep,":",_xlpm.w,$G5100,_xlfn.CONCAT("[",LEFT(_xlpm.w,FIND(_xlpm.sep,_xlpm.w)-1),"]"))</f>
        <v>[naʊ]</v>
      </c>
      <c r="Q5100" s="14" cm="1">
        <f t="array" ref="Q5100">SUM(_xlfn._xlws.FILTER($H$2:$H$7111,_xlfn.MAP($O$2:$O$7111,_xlfn.LAMBDA(_xlpm.x,_xlpm.x=$O5100))))</f>
        <v>4.9701789264413521E-5</v>
      </c>
      <c r="R5100" s="14">
        <f>$H5100/Q5100</f>
        <v>1</v>
      </c>
      <c r="S5100" s="14" cm="1">
        <f t="array" ref="S5100">SUM(_xlfn._xlws.FILTER($H$2:$H$7111,_xlfn.MAP($P$2:$P$7111,_xlfn.LAMBDA(_xlpm.x,_xlpm.x=$P5100))))</f>
        <v>4.4731610337972168E-4</v>
      </c>
      <c r="T5100" s="14">
        <f>$H5100/S5100</f>
        <v>0.11111111111111112</v>
      </c>
      <c r="U5100" s="14">
        <f>_xlfn.LET(_xlpm.freq,F5100,_xlpm.size,M5100+1,_xlpm.F,V5100,LOG(1+_xlpm.freq)*LOG(1+_xlpm.size)*_xlpm.F)</f>
        <v>5.0879971864226152E-2</v>
      </c>
      <c r="V5100" s="14">
        <f>_xlfn.LET(_xlpm.a,T5100,_xlpm.b,R5100,2*_xlpm.a*_xlpm.b/(_xlpm.a+_xlpm.b))</f>
        <v>0.2</v>
      </c>
      <c r="W5100" s="14">
        <f>_xlfn.LET(_xlpm.p,R5100,_xlpm.q,T5100,LOG(_xlpm.p/_xlpm.q))</f>
        <v>0.95424250943932487</v>
      </c>
      <c r="X5100" s="2"/>
    </row>
    <row r="5101" spans="1:24">
      <c r="A5101" s="1" t="str">
        <f>_xlfn.LET(_xlpm.sep," : ",CONCATENATE(O5101,_xlpm.sep,P5101))</f>
        <v>~nfugh~ : [nfju]</v>
      </c>
      <c r="B5101" s="1">
        <f>_xlfn.LET(_xlpm.d,$G5101,_xlpm.k,_xlfn.CONCAT(LEFT(TRIM(B$1),1),"*"),COUNTIF(_xlpm.d,_xlpm.k))</f>
        <v>0</v>
      </c>
      <c r="C5101" s="1">
        <f>_xlfn.LET(_xlpm.d,$G5101,_xlpm.k,_xlfn.CONCAT(LEFT(TRIM(C$1),1),"*"),COUNTIF(_xlpm.d,_xlpm.k))</f>
        <v>0</v>
      </c>
      <c r="D5101" s="1">
        <f>_xlfn.LET(_xlpm.d,$G5101,_xlpm.k,_xlfn.CONCAT(LEFT(TRIM(D$1),1),"*"),COUNTIF(_xlpm.d,_xlpm.k))</f>
        <v>1</v>
      </c>
      <c r="E5101" s="1">
        <f>LOG(F5101+1,10)</f>
        <v>0.30102999566398114</v>
      </c>
      <c r="F5101" s="7">
        <v>1</v>
      </c>
      <c r="G5101" s="9" t="s">
        <v>2942</v>
      </c>
      <c r="H5101" s="4">
        <f>F5101/freq.sum.r6e</f>
        <v>4.9701789264413521E-5</v>
      </c>
      <c r="I5101" s="1" t="str">
        <f>_xlfn.LET(_xlpm.sep,":",_xlpm.w,$G5101,LEFT(_xlpm.w,FIND(_xlpm.sep,_xlpm.w)-1))</f>
        <v>nfju</v>
      </c>
      <c r="J5101" s="1" t="str">
        <f>_xlfn.LET(_xlpm.sep,":",_xlpm.w,$G5101,RIGHT(_xlpm.w,LEN(_xlpm.w)-FIND(_xlpm.sep,_xlpm.w)))</f>
        <v>nfugh</v>
      </c>
      <c r="K5101" s="10">
        <f>_xlfn.LET(_xlpm.w,I5101,LEN(_xlpm.w))</f>
        <v>4</v>
      </c>
      <c r="L5101" s="10">
        <f>_xlfn.LET(_xlpm.w,J5101,LEN(_xlpm.w))</f>
        <v>5</v>
      </c>
      <c r="M5101" s="10">
        <f>_xlfn.LET(_xlpm.a,K5101,_xlpm.b,L5101,MAX(_xlpm.a,_xlpm.b))</f>
        <v>5</v>
      </c>
      <c r="N5101" s="10">
        <f>_xlfn.LET(_xlpm.d,(K5101,L5101),MAX(_xlpm.d)-MIN(_xlpm.d))</f>
        <v>1</v>
      </c>
      <c r="O5101" s="1" t="str">
        <f>_xlfn.LET(_xlpm.sep,":",_xlpm.w,$G5101,_xlfn.CONCAT("~",RIGHT(_xlpm.w,LEN(_xlpm.w)-FIND(_xlpm.sep,_xlpm.w)),"~"))</f>
        <v>~nfugh~</v>
      </c>
      <c r="P5101" s="1" t="str">
        <f>_xlfn.LET(_xlpm.sep,":",_xlpm.w,$G5101,_xlfn.CONCAT("[",LEFT(_xlpm.w,FIND(_xlpm.sep,_xlpm.w)-1),"]"))</f>
        <v>[nfju]</v>
      </c>
      <c r="Q5101" s="14" cm="1">
        <f t="array" ref="Q5101">SUM(_xlfn._xlws.FILTER($H$2:$H$7117,_xlfn.MAP($O$2:$O$7117,_xlfn.LAMBDA(_xlpm.x,_xlpm.x=$O5101))))</f>
        <v>4.9701789264413521E-5</v>
      </c>
      <c r="R5101" s="14">
        <f>$H5101/Q5101</f>
        <v>1</v>
      </c>
      <c r="S5101" s="14" cm="1">
        <f t="array" ref="S5101">SUM(_xlfn._xlws.FILTER($H$2:$H$7117,_xlfn.MAP($P$2:$P$7117,_xlfn.LAMBDA(_xlpm.x,_xlpm.x=$P5101))))</f>
        <v>4.4731610337972168E-4</v>
      </c>
      <c r="T5101" s="14">
        <f>$H5101/S5101</f>
        <v>0.11111111111111112</v>
      </c>
      <c r="U5101" s="14">
        <f>_xlfn.LET(_xlpm.freq,F5101,_xlpm.size,M5101+1,_xlpm.F,V5101,LOG(1+_xlpm.freq)*LOG(1+_xlpm.size)*_xlpm.F)</f>
        <v>5.0879971864226152E-2</v>
      </c>
      <c r="V5101" s="14">
        <f>_xlfn.LET(_xlpm.a,T5101,_xlpm.b,R5101,2*_xlpm.a*_xlpm.b/(_xlpm.a+_xlpm.b))</f>
        <v>0.2</v>
      </c>
      <c r="W5101" s="14">
        <f>_xlfn.LET(_xlpm.p,R5101,_xlpm.q,T5101,LOG(_xlpm.p/_xlpm.q))</f>
        <v>0.95424250943932487</v>
      </c>
      <c r="X5101" s="2"/>
    </row>
    <row r="5102" spans="1:24">
      <c r="A5102" s="1" t="str">
        <f>_xlfn.LET(_xlpm.sep," : ",CONCATENATE(O5102,_xlpm.sep,P5102))</f>
        <v>~nfluw~ : [nflu]</v>
      </c>
      <c r="B5102" s="1">
        <f>_xlfn.LET(_xlpm.d,$G5102,_xlpm.k,_xlfn.CONCAT(LEFT(TRIM(B$1),1),"*"),COUNTIF(_xlpm.d,_xlpm.k))</f>
        <v>0</v>
      </c>
      <c r="C5102" s="1">
        <f>_xlfn.LET(_xlpm.d,$G5102,_xlpm.k,_xlfn.CONCAT(LEFT(TRIM(C$1),1),"*"),COUNTIF(_xlpm.d,_xlpm.k))</f>
        <v>0</v>
      </c>
      <c r="D5102" s="1">
        <f>_xlfn.LET(_xlpm.d,$G5102,_xlpm.k,_xlfn.CONCAT(LEFT(TRIM(D$1),1),"*"),COUNTIF(_xlpm.d,_xlpm.k))</f>
        <v>1</v>
      </c>
      <c r="E5102" s="1">
        <f>LOG(F5102+1,10)</f>
        <v>0.30102999566398114</v>
      </c>
      <c r="F5102" s="7">
        <v>1</v>
      </c>
      <c r="G5102" s="9" t="s">
        <v>2946</v>
      </c>
      <c r="H5102" s="4">
        <f>F5102/freq.sum.r6e</f>
        <v>4.9701789264413521E-5</v>
      </c>
      <c r="I5102" s="1" t="str">
        <f>_xlfn.LET(_xlpm.sep,":",_xlpm.w,$G5102,LEFT(_xlpm.w,FIND(_xlpm.sep,_xlpm.w)-1))</f>
        <v>nflu</v>
      </c>
      <c r="J5102" s="1" t="str">
        <f>_xlfn.LET(_xlpm.sep,":",_xlpm.w,$G5102,RIGHT(_xlpm.w,LEN(_xlpm.w)-FIND(_xlpm.sep,_xlpm.w)))</f>
        <v>nfluw</v>
      </c>
      <c r="K5102" s="10">
        <f>_xlfn.LET(_xlpm.w,I5102,LEN(_xlpm.w))</f>
        <v>4</v>
      </c>
      <c r="L5102" s="10">
        <f>_xlfn.LET(_xlpm.w,J5102,LEN(_xlpm.w))</f>
        <v>5</v>
      </c>
      <c r="M5102" s="10">
        <f>_xlfn.LET(_xlpm.a,K5102,_xlpm.b,L5102,MAX(_xlpm.a,_xlpm.b))</f>
        <v>5</v>
      </c>
      <c r="N5102" s="10">
        <f>_xlfn.LET(_xlpm.d,(K5102,L5102),MAX(_xlpm.d)-MIN(_xlpm.d))</f>
        <v>1</v>
      </c>
      <c r="O5102" s="1" t="str">
        <f>_xlfn.LET(_xlpm.sep,":",_xlpm.w,$G5102,_xlfn.CONCAT("~",RIGHT(_xlpm.w,LEN(_xlpm.w)-FIND(_xlpm.sep,_xlpm.w)),"~"))</f>
        <v>~nfluw~</v>
      </c>
      <c r="P5102" s="1" t="str">
        <f>_xlfn.LET(_xlpm.sep,":",_xlpm.w,$G5102,_xlfn.CONCAT("[",LEFT(_xlpm.w,FIND(_xlpm.sep,_xlpm.w)-1),"]"))</f>
        <v>[nflu]</v>
      </c>
      <c r="Q5102" s="14" cm="1">
        <f t="array" ref="Q5102">SUM(_xlfn._xlws.FILTER($H$2:$H$7117,_xlfn.MAP($O$2:$O$7117,_xlfn.LAMBDA(_xlpm.x,_xlpm.x=$O5102))))</f>
        <v>4.9701789264413521E-5</v>
      </c>
      <c r="R5102" s="14">
        <f>$H5102/Q5102</f>
        <v>1</v>
      </c>
      <c r="S5102" s="14" cm="1">
        <f t="array" ref="S5102">SUM(_xlfn._xlws.FILTER($H$2:$H$7117,_xlfn.MAP($P$2:$P$7117,_xlfn.LAMBDA(_xlpm.x,_xlpm.x=$P5102))))</f>
        <v>4.4731610337972168E-4</v>
      </c>
      <c r="T5102" s="14">
        <f>$H5102/S5102</f>
        <v>0.11111111111111112</v>
      </c>
      <c r="U5102" s="14">
        <f>_xlfn.LET(_xlpm.freq,F5102,_xlpm.size,M5102+1,_xlpm.F,V5102,LOG(1+_xlpm.freq)*LOG(1+_xlpm.size)*_xlpm.F)</f>
        <v>5.0879971864226152E-2</v>
      </c>
      <c r="V5102" s="14">
        <f>_xlfn.LET(_xlpm.a,T5102,_xlpm.b,R5102,2*_xlpm.a*_xlpm.b/(_xlpm.a+_xlpm.b))</f>
        <v>0.2</v>
      </c>
      <c r="W5102" s="14">
        <f>_xlfn.LET(_xlpm.p,R5102,_xlpm.q,T5102,LOG(_xlpm.p/_xlpm.q))</f>
        <v>0.95424250943932487</v>
      </c>
      <c r="X5102" s="2"/>
    </row>
    <row r="5103" spans="1:24">
      <c r="A5103" s="1" t="str">
        <f>_xlfn.LET(_xlpm.sep," : ",CONCATENATE(O5103,_xlpm.sep,P5103))</f>
        <v>~ncluw~ : [nklu]</v>
      </c>
      <c r="B5103" s="1">
        <f>_xlfn.LET(_xlpm.d,$G5103,_xlpm.k,_xlfn.CONCAT(LEFT(TRIM(B$1),1),"*"),COUNTIF(_xlpm.d,_xlpm.k))</f>
        <v>0</v>
      </c>
      <c r="C5103" s="1">
        <f>_xlfn.LET(_xlpm.d,$G5103,_xlpm.k,_xlfn.CONCAT(LEFT(TRIM(C$1),1),"*"),COUNTIF(_xlpm.d,_xlpm.k))</f>
        <v>0</v>
      </c>
      <c r="D5103" s="1">
        <f>_xlfn.LET(_xlpm.d,$G5103,_xlpm.k,_xlfn.CONCAT(LEFT(TRIM(D$1),1),"*"),COUNTIF(_xlpm.d,_xlpm.k))</f>
        <v>1</v>
      </c>
      <c r="E5103" s="1">
        <f>LOG(F5103+1,10)</f>
        <v>0.30102999566398114</v>
      </c>
      <c r="F5103" s="7">
        <v>1</v>
      </c>
      <c r="G5103" s="9" t="s">
        <v>3006</v>
      </c>
      <c r="H5103" s="4">
        <f>F5103/freq.sum.r6e</f>
        <v>4.9701789264413521E-5</v>
      </c>
      <c r="I5103" s="1" t="str">
        <f>_xlfn.LET(_xlpm.sep,":",_xlpm.w,$G5103,LEFT(_xlpm.w,FIND(_xlpm.sep,_xlpm.w)-1))</f>
        <v>nklu</v>
      </c>
      <c r="J5103" s="1" t="str">
        <f>_xlfn.LET(_xlpm.sep,":",_xlpm.w,$G5103,RIGHT(_xlpm.w,LEN(_xlpm.w)-FIND(_xlpm.sep,_xlpm.w)))</f>
        <v>ncluw</v>
      </c>
      <c r="K5103" s="10">
        <f>_xlfn.LET(_xlpm.w,I5103,LEN(_xlpm.w))</f>
        <v>4</v>
      </c>
      <c r="L5103" s="10">
        <f>_xlfn.LET(_xlpm.w,J5103,LEN(_xlpm.w))</f>
        <v>5</v>
      </c>
      <c r="M5103" s="10">
        <f>_xlfn.LET(_xlpm.a,K5103,_xlpm.b,L5103,MAX(_xlpm.a,_xlpm.b))</f>
        <v>5</v>
      </c>
      <c r="N5103" s="10">
        <f>_xlfn.LET(_xlpm.d,(K5103,L5103),MAX(_xlpm.d)-MIN(_xlpm.d))</f>
        <v>1</v>
      </c>
      <c r="O5103" s="1" t="str">
        <f>_xlfn.LET(_xlpm.sep,":",_xlpm.w,$G5103,_xlfn.CONCAT("~",RIGHT(_xlpm.w,LEN(_xlpm.w)-FIND(_xlpm.sep,_xlpm.w)),"~"))</f>
        <v>~ncluw~</v>
      </c>
      <c r="P5103" s="1" t="str">
        <f>_xlfn.LET(_xlpm.sep,":",_xlpm.w,$G5103,_xlfn.CONCAT("[",LEFT(_xlpm.w,FIND(_xlpm.sep,_xlpm.w)-1),"]"))</f>
        <v>[nklu]</v>
      </c>
      <c r="Q5103" s="14" cm="1">
        <f t="array" ref="Q5103">SUM(_xlfn._xlws.FILTER($H$2:$H$7111,_xlfn.MAP($O$2:$O$7111,_xlfn.LAMBDA(_xlpm.x,_xlpm.x=$O5103))))</f>
        <v>4.9701789264413521E-5</v>
      </c>
      <c r="R5103" s="14">
        <f>$H5103/Q5103</f>
        <v>1</v>
      </c>
      <c r="S5103" s="14" cm="1">
        <f t="array" ref="S5103">SUM(_xlfn._xlws.FILTER($H$2:$H$7111,_xlfn.MAP($P$2:$P$7111,_xlfn.LAMBDA(_xlpm.x,_xlpm.x=$P5103))))</f>
        <v>4.4731610337972168E-4</v>
      </c>
      <c r="T5103" s="14">
        <f>$H5103/S5103</f>
        <v>0.11111111111111112</v>
      </c>
      <c r="U5103" s="14">
        <f>_xlfn.LET(_xlpm.freq,F5103,_xlpm.size,M5103+1,_xlpm.F,V5103,LOG(1+_xlpm.freq)*LOG(1+_xlpm.size)*_xlpm.F)</f>
        <v>5.0879971864226152E-2</v>
      </c>
      <c r="V5103" s="14">
        <f>_xlfn.LET(_xlpm.a,T5103,_xlpm.b,R5103,2*_xlpm.a*_xlpm.b/(_xlpm.a+_xlpm.b))</f>
        <v>0.2</v>
      </c>
      <c r="W5103" s="14">
        <f>_xlfn.LET(_xlpm.p,R5103,_xlpm.q,T5103,LOG(_xlpm.p/_xlpm.q))</f>
        <v>0.95424250943932487</v>
      </c>
      <c r="X5103" s="2"/>
    </row>
    <row r="5104" spans="1:24">
      <c r="A5104" s="1" t="str">
        <f>_xlfn.LET(_xlpm.sep," : ",CONCATENATE(O5104,_xlpm.sep,P5104))</f>
        <v>~ntogh~ : [ntu]</v>
      </c>
      <c r="B5104" s="1">
        <f>_xlfn.LET(_xlpm.d,$G5104,_xlpm.k,_xlfn.CONCAT(LEFT(TRIM(B$1),1),"*"),COUNTIF(_xlpm.d,_xlpm.k))</f>
        <v>0</v>
      </c>
      <c r="C5104" s="1">
        <f>_xlfn.LET(_xlpm.d,$G5104,_xlpm.k,_xlfn.CONCAT(LEFT(TRIM(C$1),1),"*"),COUNTIF(_xlpm.d,_xlpm.k))</f>
        <v>0</v>
      </c>
      <c r="D5104" s="1">
        <f>_xlfn.LET(_xlpm.d,$G5104,_xlpm.k,_xlfn.CONCAT(LEFT(TRIM(D$1),1),"*"),COUNTIF(_xlpm.d,_xlpm.k))</f>
        <v>1</v>
      </c>
      <c r="E5104" s="1">
        <f>LOG(F5104+1,10)</f>
        <v>0.30102999566398114</v>
      </c>
      <c r="F5104" s="7">
        <v>1</v>
      </c>
      <c r="G5104" s="9" t="s">
        <v>3175</v>
      </c>
      <c r="H5104" s="4">
        <f>F5104/freq.sum.r6e</f>
        <v>4.9701789264413521E-5</v>
      </c>
      <c r="I5104" s="1" t="str">
        <f>_xlfn.LET(_xlpm.sep,":",_xlpm.w,$G5104,LEFT(_xlpm.w,FIND(_xlpm.sep,_xlpm.w)-1))</f>
        <v>ntu</v>
      </c>
      <c r="J5104" s="1" t="str">
        <f>_xlfn.LET(_xlpm.sep,":",_xlpm.w,$G5104,RIGHT(_xlpm.w,LEN(_xlpm.w)-FIND(_xlpm.sep,_xlpm.w)))</f>
        <v>ntogh</v>
      </c>
      <c r="K5104" s="10">
        <f>_xlfn.LET(_xlpm.w,I5104,LEN(_xlpm.w))</f>
        <v>3</v>
      </c>
      <c r="L5104" s="10">
        <f>_xlfn.LET(_xlpm.w,J5104,LEN(_xlpm.w))</f>
        <v>5</v>
      </c>
      <c r="M5104" s="10">
        <f>_xlfn.LET(_xlpm.a,K5104,_xlpm.b,L5104,MAX(_xlpm.a,_xlpm.b))</f>
        <v>5</v>
      </c>
      <c r="N5104" s="10">
        <f>_xlfn.LET(_xlpm.d,(K5104,L5104),MAX(_xlpm.d)-MIN(_xlpm.d))</f>
        <v>2</v>
      </c>
      <c r="O5104" s="1" t="str">
        <f>_xlfn.LET(_xlpm.sep,":",_xlpm.w,$G5104,_xlfn.CONCAT("~",RIGHT(_xlpm.w,LEN(_xlpm.w)-FIND(_xlpm.sep,_xlpm.w)),"~"))</f>
        <v>~ntogh~</v>
      </c>
      <c r="P5104" s="1" t="str">
        <f>_xlfn.LET(_xlpm.sep,":",_xlpm.w,$G5104,_xlfn.CONCAT("[",LEFT(_xlpm.w,FIND(_xlpm.sep,_xlpm.w)-1),"]"))</f>
        <v>[ntu]</v>
      </c>
      <c r="Q5104" s="14" cm="1">
        <f t="array" ref="Q5104">SUM(_xlfn._xlws.FILTER($H$2:$H$7111,_xlfn.MAP($O$2:$O$7111,_xlfn.LAMBDA(_xlpm.x,_xlpm.x=$O5104))))</f>
        <v>4.9701789264413521E-5</v>
      </c>
      <c r="R5104" s="14">
        <f>$H5104/Q5104</f>
        <v>1</v>
      </c>
      <c r="S5104" s="14" cm="1">
        <f t="array" ref="S5104">SUM(_xlfn._xlws.FILTER($H$2:$H$7111,_xlfn.MAP($P$2:$P$7111,_xlfn.LAMBDA(_xlpm.x,_xlpm.x=$P5104))))</f>
        <v>4.4731610337972168E-4</v>
      </c>
      <c r="T5104" s="14">
        <f>$H5104/S5104</f>
        <v>0.11111111111111112</v>
      </c>
      <c r="U5104" s="14">
        <f>_xlfn.LET(_xlpm.freq,F5104,_xlpm.size,M5104+1,_xlpm.F,V5104,LOG(1+_xlpm.freq)*LOG(1+_xlpm.size)*_xlpm.F)</f>
        <v>5.0879971864226152E-2</v>
      </c>
      <c r="V5104" s="14">
        <f>_xlfn.LET(_xlpm.a,T5104,_xlpm.b,R5104,2*_xlpm.a*_xlpm.b/(_xlpm.a+_xlpm.b))</f>
        <v>0.2</v>
      </c>
      <c r="W5104" s="14">
        <f>_xlfn.LET(_xlpm.p,R5104,_xlpm.q,T5104,LOG(_xlpm.p/_xlpm.q))</f>
        <v>0.95424250943932487</v>
      </c>
      <c r="X5104" s="2"/>
    </row>
    <row r="5105" spans="1:24">
      <c r="A5105" s="1" t="str">
        <f>_xlfn.LET(_xlpm.sep," : ",CONCATENATE(O5105,_xlpm.sep,P5105))</f>
        <v>~scuew~ : [skju]</v>
      </c>
      <c r="B5105" s="1">
        <f>_xlfn.LET(_xlpm.d,$G5105,_xlpm.k,_xlfn.CONCAT(LEFT(TRIM(B$1),1),"*"),COUNTIF(_xlpm.d,_xlpm.k))</f>
        <v>0</v>
      </c>
      <c r="C5105" s="1">
        <f>_xlfn.LET(_xlpm.d,$G5105,_xlpm.k,_xlfn.CONCAT(LEFT(TRIM(C$1),1),"*"),COUNTIF(_xlpm.d,_xlpm.k))</f>
        <v>0</v>
      </c>
      <c r="D5105" s="1">
        <f>_xlfn.LET(_xlpm.d,$G5105,_xlpm.k,_xlfn.CONCAT(LEFT(TRIM(D$1),1),"*"),COUNTIF(_xlpm.d,_xlpm.k))</f>
        <v>0</v>
      </c>
      <c r="E5105" s="1">
        <f>LOG(F5105+1,10)</f>
        <v>0.30102999566398114</v>
      </c>
      <c r="F5105" s="7">
        <v>1</v>
      </c>
      <c r="G5105" s="9" t="s">
        <v>3978</v>
      </c>
      <c r="H5105" s="4">
        <f>F5105/freq.sum.r6e</f>
        <v>4.9701789264413521E-5</v>
      </c>
      <c r="I5105" s="1" t="str">
        <f>_xlfn.LET(_xlpm.sep,":",_xlpm.w,$G5105,LEFT(_xlpm.w,FIND(_xlpm.sep,_xlpm.w)-1))</f>
        <v>skju</v>
      </c>
      <c r="J5105" s="1" t="str">
        <f>_xlfn.LET(_xlpm.sep,":",_xlpm.w,$G5105,RIGHT(_xlpm.w,LEN(_xlpm.w)-FIND(_xlpm.sep,_xlpm.w)))</f>
        <v>scuew</v>
      </c>
      <c r="K5105" s="10">
        <f>_xlfn.LET(_xlpm.w,I5105,LEN(_xlpm.w))</f>
        <v>4</v>
      </c>
      <c r="L5105" s="10">
        <f>_xlfn.LET(_xlpm.w,J5105,LEN(_xlpm.w))</f>
        <v>5</v>
      </c>
      <c r="M5105" s="10">
        <f>_xlfn.LET(_xlpm.a,K5105,_xlpm.b,L5105,MAX(_xlpm.a,_xlpm.b))</f>
        <v>5</v>
      </c>
      <c r="N5105" s="10">
        <f>_xlfn.LET(_xlpm.d,(K5105,L5105),MAX(_xlpm.d)-MIN(_xlpm.d))</f>
        <v>1</v>
      </c>
      <c r="O5105" s="1" t="str">
        <f>_xlfn.LET(_xlpm.sep,":",_xlpm.w,$G5105,_xlfn.CONCAT("~",RIGHT(_xlpm.w,LEN(_xlpm.w)-FIND(_xlpm.sep,_xlpm.w)),"~"))</f>
        <v>~scuew~</v>
      </c>
      <c r="P5105" s="1" t="str">
        <f>_xlfn.LET(_xlpm.sep,":",_xlpm.w,$G5105,_xlfn.CONCAT("[",LEFT(_xlpm.w,FIND(_xlpm.sep,_xlpm.w)-1),"]"))</f>
        <v>[skju]</v>
      </c>
      <c r="Q5105" s="14" cm="1">
        <f t="array" ref="Q5105">SUM(_xlfn._xlws.FILTER($H$2:$H$7111,_xlfn.MAP($O$2:$O$7111,_xlfn.LAMBDA(_xlpm.x,_xlpm.x=$O5105))))</f>
        <v>4.9701789264413521E-5</v>
      </c>
      <c r="R5105" s="14">
        <f>$H5105/Q5105</f>
        <v>1</v>
      </c>
      <c r="S5105" s="14" cm="1">
        <f t="array" ref="S5105">SUM(_xlfn._xlws.FILTER($H$2:$H$7111,_xlfn.MAP($P$2:$P$7111,_xlfn.LAMBDA(_xlpm.x,_xlpm.x=$P5105))))</f>
        <v>4.4731610337972168E-4</v>
      </c>
      <c r="T5105" s="14">
        <f>$H5105/S5105</f>
        <v>0.11111111111111112</v>
      </c>
      <c r="U5105" s="14">
        <f>_xlfn.LET(_xlpm.freq,F5105,_xlpm.size,M5105+1,_xlpm.F,V5105,LOG(1+_xlpm.freq)*LOG(1+_xlpm.size)*_xlpm.F)</f>
        <v>5.0879971864226152E-2</v>
      </c>
      <c r="V5105" s="14">
        <f>_xlfn.LET(_xlpm.a,T5105,_xlpm.b,R5105,2*_xlpm.a*_xlpm.b/(_xlpm.a+_xlpm.b))</f>
        <v>0.2</v>
      </c>
      <c r="W5105" s="14">
        <f>_xlfn.LET(_xlpm.p,R5105,_xlpm.q,T5105,LOG(_xlpm.p/_xlpm.q))</f>
        <v>0.95424250943932487</v>
      </c>
      <c r="X5105" s="2"/>
    </row>
    <row r="5106" spans="1:24">
      <c r="A5106" s="1" t="str">
        <f>_xlfn.LET(_xlpm.sep," : ",CONCATENATE(O5106,_xlpm.sep,P5106))</f>
        <v>~sleuw~ : [slu]</v>
      </c>
      <c r="B5106" s="1">
        <f>_xlfn.LET(_xlpm.d,$G5106,_xlpm.k,_xlfn.CONCAT(LEFT(TRIM(B$1),1),"*"),COUNTIF(_xlpm.d,_xlpm.k))</f>
        <v>0</v>
      </c>
      <c r="C5106" s="1">
        <f>_xlfn.LET(_xlpm.d,$G5106,_xlpm.k,_xlfn.CONCAT(LEFT(TRIM(C$1),1),"*"),COUNTIF(_xlpm.d,_xlpm.k))</f>
        <v>0</v>
      </c>
      <c r="D5106" s="1">
        <f>_xlfn.LET(_xlpm.d,$G5106,_xlpm.k,_xlfn.CONCAT(LEFT(TRIM(D$1),1),"*"),COUNTIF(_xlpm.d,_xlpm.k))</f>
        <v>0</v>
      </c>
      <c r="E5106" s="1">
        <f>LOG(F5106+1,10)</f>
        <v>0.30102999566398114</v>
      </c>
      <c r="F5106" s="7">
        <v>1</v>
      </c>
      <c r="G5106" s="9" t="s">
        <v>4063</v>
      </c>
      <c r="H5106" s="4">
        <f>F5106/freq.sum.r6e</f>
        <v>4.9701789264413521E-5</v>
      </c>
      <c r="I5106" s="4" t="str">
        <f>_xlfn.LET(_xlpm.sep,":",_xlpm.w,$G5106,LEFT(_xlpm.w,FIND(_xlpm.sep,_xlpm.w)-1))</f>
        <v>slu</v>
      </c>
      <c r="J5106" s="4" t="str">
        <f>_xlfn.LET(_xlpm.sep,":",_xlpm.w,$G5106,RIGHT(_xlpm.w,LEN(_xlpm.w)-FIND(_xlpm.sep,_xlpm.w)))</f>
        <v>sleuw</v>
      </c>
      <c r="K5106" s="10">
        <f>_xlfn.LET(_xlpm.w,I5106,LEN(_xlpm.w))</f>
        <v>3</v>
      </c>
      <c r="L5106" s="10">
        <f>_xlfn.LET(_xlpm.w,J5106,LEN(_xlpm.w))</f>
        <v>5</v>
      </c>
      <c r="M5106" s="10">
        <f>_xlfn.LET(_xlpm.a,K5106,_xlpm.b,L5106,MAX(_xlpm.a,_xlpm.b))</f>
        <v>5</v>
      </c>
      <c r="N5106" s="10">
        <f>_xlfn.LET(_xlpm.d,(K5106,L5106),MAX(_xlpm.d)-MIN(_xlpm.d))</f>
        <v>2</v>
      </c>
      <c r="O5106" s="1" t="str">
        <f>_xlfn.LET(_xlpm.sep,":",_xlpm.w,$G5106,_xlfn.CONCAT("~",RIGHT(_xlpm.w,LEN(_xlpm.w)-FIND(_xlpm.sep,_xlpm.w)),"~"))</f>
        <v>~sleuw~</v>
      </c>
      <c r="P5106" s="1" t="str">
        <f>_xlfn.LET(_xlpm.sep,":",_xlpm.w,$G5106,_xlfn.CONCAT("[",LEFT(_xlpm.w,FIND(_xlpm.sep,_xlpm.w)-1),"]"))</f>
        <v>[slu]</v>
      </c>
      <c r="Q5106" s="14" cm="1">
        <f t="array" ref="Q5106">SUM(_xlfn._xlws.FILTER($H$2:$H$7109,_xlfn.MAP($O$2:$O$7109,_xlfn.LAMBDA(_xlpm.x,_xlpm.x=$O5106))))</f>
        <v>4.9701789264413521E-5</v>
      </c>
      <c r="R5106" s="14">
        <f>$H5106/Q5106</f>
        <v>1</v>
      </c>
      <c r="S5106" s="14" cm="1">
        <f t="array" ref="S5106">SUM(_xlfn._xlws.FILTER($H$2:$H$7109,_xlfn.MAP($P$2:$P$7109,_xlfn.LAMBDA(_xlpm.x,_xlpm.x=$P5106))))</f>
        <v>4.4731610337972168E-4</v>
      </c>
      <c r="T5106" s="14">
        <f>$H5106/S5106</f>
        <v>0.11111111111111112</v>
      </c>
      <c r="U5106" s="14">
        <f>_xlfn.LET(_xlpm.freq,F5106,_xlpm.size,M5106+1,_xlpm.F,V5106,LOG(1+_xlpm.freq)*LOG(1+_xlpm.size)*_xlpm.F)</f>
        <v>5.0879971864226152E-2</v>
      </c>
      <c r="V5106" s="14">
        <f>_xlfn.LET(_xlpm.a,T5106,_xlpm.b,R5106,2*_xlpm.a*_xlpm.b/(_xlpm.a+_xlpm.b))</f>
        <v>0.2</v>
      </c>
      <c r="W5106" s="14">
        <f>_xlfn.LET(_xlpm.p,R5106,_xlpm.q,T5106,LOG(_xlpm.p/_xlpm.q))</f>
        <v>0.95424250943932487</v>
      </c>
      <c r="X5106" s="2"/>
    </row>
    <row r="5107" spans="1:24">
      <c r="A5107" s="1" t="str">
        <f>_xlfn.LET(_xlpm.sep," : ",CONCATENATE(O5107,_xlpm.sep,P5107))</f>
        <v>~smoow~ : [smu]</v>
      </c>
      <c r="B5107" s="1">
        <f>_xlfn.LET(_xlpm.d,$G5107,_xlpm.k,_xlfn.CONCAT(LEFT(TRIM(B$1),1),"*"),COUNTIF(_xlpm.d,_xlpm.k))</f>
        <v>0</v>
      </c>
      <c r="C5107" s="1">
        <f>_xlfn.LET(_xlpm.d,$G5107,_xlpm.k,_xlfn.CONCAT(LEFT(TRIM(C$1),1),"*"),COUNTIF(_xlpm.d,_xlpm.k))</f>
        <v>0</v>
      </c>
      <c r="D5107" s="1">
        <f>_xlfn.LET(_xlpm.d,$G5107,_xlpm.k,_xlfn.CONCAT(LEFT(TRIM(D$1),1),"*"),COUNTIF(_xlpm.d,_xlpm.k))</f>
        <v>0</v>
      </c>
      <c r="E5107" s="1">
        <f>LOG(F5107+1,10)</f>
        <v>0.30102999566398114</v>
      </c>
      <c r="F5107" s="7">
        <v>1</v>
      </c>
      <c r="G5107" s="9" t="s">
        <v>4102</v>
      </c>
      <c r="H5107" s="4">
        <f>F5107/freq.sum.r6e</f>
        <v>4.9701789264413521E-5</v>
      </c>
      <c r="I5107" s="1" t="str">
        <f>_xlfn.LET(_xlpm.sep,":",_xlpm.w,$G5107,LEFT(_xlpm.w,FIND(_xlpm.sep,_xlpm.w)-1))</f>
        <v>smu</v>
      </c>
      <c r="J5107" s="1" t="str">
        <f>_xlfn.LET(_xlpm.sep,":",_xlpm.w,$G5107,RIGHT(_xlpm.w,LEN(_xlpm.w)-FIND(_xlpm.sep,_xlpm.w)))</f>
        <v>smoow</v>
      </c>
      <c r="K5107" s="10">
        <f>_xlfn.LET(_xlpm.w,I5107,LEN(_xlpm.w))</f>
        <v>3</v>
      </c>
      <c r="L5107" s="10">
        <f>_xlfn.LET(_xlpm.w,J5107,LEN(_xlpm.w))</f>
        <v>5</v>
      </c>
      <c r="M5107" s="10">
        <f>_xlfn.LET(_xlpm.a,K5107,_xlpm.b,L5107,MAX(_xlpm.a,_xlpm.b))</f>
        <v>5</v>
      </c>
      <c r="N5107" s="10">
        <f>_xlfn.LET(_xlpm.d,(K5107,L5107),MAX(_xlpm.d)-MIN(_xlpm.d))</f>
        <v>2</v>
      </c>
      <c r="O5107" s="1" t="str">
        <f>_xlfn.LET(_xlpm.sep,":",_xlpm.w,$G5107,_xlfn.CONCAT("~",RIGHT(_xlpm.w,LEN(_xlpm.w)-FIND(_xlpm.sep,_xlpm.w)),"~"))</f>
        <v>~smoow~</v>
      </c>
      <c r="P5107" s="1" t="str">
        <f>_xlfn.LET(_xlpm.sep,":",_xlpm.w,$G5107,_xlfn.CONCAT("[",LEFT(_xlpm.w,FIND(_xlpm.sep,_xlpm.w)-1),"]"))</f>
        <v>[smu]</v>
      </c>
      <c r="Q5107" s="14" cm="1">
        <f t="array" ref="Q5107">SUM(_xlfn._xlws.FILTER($H$2:$H$7117,_xlfn.MAP($O$2:$O$7117,_xlfn.LAMBDA(_xlpm.x,_xlpm.x=$O5107))))</f>
        <v>4.9701789264413521E-5</v>
      </c>
      <c r="R5107" s="14">
        <f>$H5107/Q5107</f>
        <v>1</v>
      </c>
      <c r="S5107" s="14" cm="1">
        <f t="array" ref="S5107">SUM(_xlfn._xlws.FILTER($H$2:$H$7117,_xlfn.MAP($P$2:$P$7117,_xlfn.LAMBDA(_xlpm.x,_xlpm.x=$P5107))))</f>
        <v>4.4731610337972168E-4</v>
      </c>
      <c r="T5107" s="14">
        <f>$H5107/S5107</f>
        <v>0.11111111111111112</v>
      </c>
      <c r="U5107" s="14">
        <f>_xlfn.LET(_xlpm.freq,F5107,_xlpm.size,M5107+1,_xlpm.F,V5107,LOG(1+_xlpm.freq)*LOG(1+_xlpm.size)*_xlpm.F)</f>
        <v>5.0879971864226152E-2</v>
      </c>
      <c r="V5107" s="14">
        <f>_xlfn.LET(_xlpm.a,T5107,_xlpm.b,R5107,2*_xlpm.a*_xlpm.b/(_xlpm.a+_xlpm.b))</f>
        <v>0.2</v>
      </c>
      <c r="W5107" s="14">
        <f>_xlfn.LET(_xlpm.p,R5107,_xlpm.q,T5107,LOG(_xlpm.p/_xlpm.q))</f>
        <v>0.95424250943932487</v>
      </c>
      <c r="X5107" s="2"/>
    </row>
    <row r="5108" spans="1:24">
      <c r="A5108" s="1" t="str">
        <f>_xlfn.LET(_xlpm.sep," : ",CONCATENATE(O5108,_xlpm.sep,P5108))</f>
        <v>~spugh~ : [spju]</v>
      </c>
      <c r="B5108" s="1">
        <f>_xlfn.LET(_xlpm.d,$G5108,_xlpm.k,_xlfn.CONCAT(LEFT(TRIM(B$1),1),"*"),COUNTIF(_xlpm.d,_xlpm.k))</f>
        <v>0</v>
      </c>
      <c r="C5108" s="1">
        <f>_xlfn.LET(_xlpm.d,$G5108,_xlpm.k,_xlfn.CONCAT(LEFT(TRIM(C$1),1),"*"),COUNTIF(_xlpm.d,_xlpm.k))</f>
        <v>0</v>
      </c>
      <c r="D5108" s="1">
        <f>_xlfn.LET(_xlpm.d,$G5108,_xlpm.k,_xlfn.CONCAT(LEFT(TRIM(D$1),1),"*"),COUNTIF(_xlpm.d,_xlpm.k))</f>
        <v>0</v>
      </c>
      <c r="E5108" s="1">
        <f>LOG(F5108+1,10)</f>
        <v>0.30102999566398114</v>
      </c>
      <c r="F5108" s="7">
        <v>1</v>
      </c>
      <c r="G5108" s="9" t="s">
        <v>4176</v>
      </c>
      <c r="H5108" s="4">
        <f>F5108/freq.sum.r6e</f>
        <v>4.9701789264413521E-5</v>
      </c>
      <c r="I5108" s="4" t="str">
        <f>_xlfn.LET(_xlpm.sep,":",_xlpm.w,$G5108,LEFT(_xlpm.w,FIND(_xlpm.sep,_xlpm.w)-1))</f>
        <v>spju</v>
      </c>
      <c r="J5108" s="4" t="str">
        <f>_xlfn.LET(_xlpm.sep,":",_xlpm.w,$G5108,RIGHT(_xlpm.w,LEN(_xlpm.w)-FIND(_xlpm.sep,_xlpm.w)))</f>
        <v>spugh</v>
      </c>
      <c r="K5108" s="10">
        <f>_xlfn.LET(_xlpm.w,I5108,LEN(_xlpm.w))</f>
        <v>4</v>
      </c>
      <c r="L5108" s="10">
        <f>_xlfn.LET(_xlpm.w,J5108,LEN(_xlpm.w))</f>
        <v>5</v>
      </c>
      <c r="M5108" s="10">
        <f>_xlfn.LET(_xlpm.a,K5108,_xlpm.b,L5108,MAX(_xlpm.a,_xlpm.b))</f>
        <v>5</v>
      </c>
      <c r="N5108" s="10">
        <f>_xlfn.LET(_xlpm.d,(K5108,L5108),MAX(_xlpm.d)-MIN(_xlpm.d))</f>
        <v>1</v>
      </c>
      <c r="O5108" s="1" t="str">
        <f>_xlfn.LET(_xlpm.sep,":",_xlpm.w,$G5108,_xlfn.CONCAT("~",RIGHT(_xlpm.w,LEN(_xlpm.w)-FIND(_xlpm.sep,_xlpm.w)),"~"))</f>
        <v>~spugh~</v>
      </c>
      <c r="P5108" s="1" t="str">
        <f>_xlfn.LET(_xlpm.sep,":",_xlpm.w,$G5108,_xlfn.CONCAT("[",LEFT(_xlpm.w,FIND(_xlpm.sep,_xlpm.w)-1),"]"))</f>
        <v>[spju]</v>
      </c>
      <c r="Q5108" s="14" cm="1">
        <f t="array" ref="Q5108">SUM(_xlfn._xlws.FILTER($H$2:$H$7109,_xlfn.MAP($O$2:$O$7109,_xlfn.LAMBDA(_xlpm.x,_xlpm.x=$O5108))))</f>
        <v>4.9701789264413521E-5</v>
      </c>
      <c r="R5108" s="14">
        <f>$H5108/Q5108</f>
        <v>1</v>
      </c>
      <c r="S5108" s="14" cm="1">
        <f t="array" ref="S5108">SUM(_xlfn._xlws.FILTER($H$2:$H$7109,_xlfn.MAP($P$2:$P$7109,_xlfn.LAMBDA(_xlpm.x,_xlpm.x=$P5108))))</f>
        <v>4.4731610337972168E-4</v>
      </c>
      <c r="T5108" s="14">
        <f>$H5108/S5108</f>
        <v>0.11111111111111112</v>
      </c>
      <c r="U5108" s="14">
        <f>_xlfn.LET(_xlpm.freq,F5108,_xlpm.size,M5108+1,_xlpm.F,V5108,LOG(1+_xlpm.freq)*LOG(1+_xlpm.size)*_xlpm.F)</f>
        <v>5.0879971864226152E-2</v>
      </c>
      <c r="V5108" s="14">
        <f>_xlfn.LET(_xlpm.a,T5108,_xlpm.b,R5108,2*_xlpm.a*_xlpm.b/(_xlpm.a+_xlpm.b))</f>
        <v>0.2</v>
      </c>
      <c r="W5108" s="14">
        <f>_xlfn.LET(_xlpm.p,R5108,_xlpm.q,T5108,LOG(_xlpm.p/_xlpm.q))</f>
        <v>0.95424250943932487</v>
      </c>
      <c r="X5108" s="2"/>
    </row>
    <row r="5109" spans="1:24">
      <c r="A5109" s="1" t="str">
        <f>_xlfn.LET(_xlpm.sep," : ",CONCATENATE(O5109,_xlpm.sep,P5109))</f>
        <v>~spoow~ : [spu]</v>
      </c>
      <c r="B5109" s="1">
        <f>_xlfn.LET(_xlpm.d,$G5109,_xlpm.k,_xlfn.CONCAT(LEFT(TRIM(B$1),1),"*"),COUNTIF(_xlpm.d,_xlpm.k))</f>
        <v>0</v>
      </c>
      <c r="C5109" s="1">
        <f>_xlfn.LET(_xlpm.d,$G5109,_xlpm.k,_xlfn.CONCAT(LEFT(TRIM(C$1),1),"*"),COUNTIF(_xlpm.d,_xlpm.k))</f>
        <v>0</v>
      </c>
      <c r="D5109" s="1">
        <f>_xlfn.LET(_xlpm.d,$G5109,_xlpm.k,_xlfn.CONCAT(LEFT(TRIM(D$1),1),"*"),COUNTIF(_xlpm.d,_xlpm.k))</f>
        <v>0</v>
      </c>
      <c r="E5109" s="1">
        <f>LOG(F5109+1,10)</f>
        <v>0.30102999566398114</v>
      </c>
      <c r="F5109" s="7">
        <v>1</v>
      </c>
      <c r="G5109" s="9" t="s">
        <v>4193</v>
      </c>
      <c r="H5109" s="4">
        <f>F5109/freq.sum.r6e</f>
        <v>4.9701789264413521E-5</v>
      </c>
      <c r="I5109" s="1" t="str">
        <f>_xlfn.LET(_xlpm.sep,":",_xlpm.w,$G5109,LEFT(_xlpm.w,FIND(_xlpm.sep,_xlpm.w)-1))</f>
        <v>spu</v>
      </c>
      <c r="J5109" s="1" t="str">
        <f>_xlfn.LET(_xlpm.sep,":",_xlpm.w,$G5109,RIGHT(_xlpm.w,LEN(_xlpm.w)-FIND(_xlpm.sep,_xlpm.w)))</f>
        <v>spoow</v>
      </c>
      <c r="K5109" s="10">
        <f>_xlfn.LET(_xlpm.w,I5109,LEN(_xlpm.w))</f>
        <v>3</v>
      </c>
      <c r="L5109" s="10">
        <f>_xlfn.LET(_xlpm.w,J5109,LEN(_xlpm.w))</f>
        <v>5</v>
      </c>
      <c r="M5109" s="10">
        <f>_xlfn.LET(_xlpm.a,K5109,_xlpm.b,L5109,MAX(_xlpm.a,_xlpm.b))</f>
        <v>5</v>
      </c>
      <c r="N5109" s="10">
        <f>_xlfn.LET(_xlpm.d,(K5109,L5109),MAX(_xlpm.d)-MIN(_xlpm.d))</f>
        <v>2</v>
      </c>
      <c r="O5109" s="1" t="str">
        <f>_xlfn.LET(_xlpm.sep,":",_xlpm.w,$G5109,_xlfn.CONCAT("~",RIGHT(_xlpm.w,LEN(_xlpm.w)-FIND(_xlpm.sep,_xlpm.w)),"~"))</f>
        <v>~spoow~</v>
      </c>
      <c r="P5109" s="1" t="str">
        <f>_xlfn.LET(_xlpm.sep,":",_xlpm.w,$G5109,_xlfn.CONCAT("[",LEFT(_xlpm.w,FIND(_xlpm.sep,_xlpm.w)-1),"]"))</f>
        <v>[spu]</v>
      </c>
      <c r="Q5109" s="14" cm="1">
        <f t="array" ref="Q5109">SUM(_xlfn._xlws.FILTER($H$2:$H$7117,_xlfn.MAP($O$2:$O$7117,_xlfn.LAMBDA(_xlpm.x,_xlpm.x=$O5109))))</f>
        <v>4.9701789264413521E-5</v>
      </c>
      <c r="R5109" s="14">
        <f>$H5109/Q5109</f>
        <v>1</v>
      </c>
      <c r="S5109" s="14" cm="1">
        <f t="array" ref="S5109">SUM(_xlfn._xlws.FILTER($H$2:$H$7117,_xlfn.MAP($P$2:$P$7117,_xlfn.LAMBDA(_xlpm.x,_xlpm.x=$P5109))))</f>
        <v>4.4731610337972168E-4</v>
      </c>
      <c r="T5109" s="14">
        <f>$H5109/S5109</f>
        <v>0.11111111111111112</v>
      </c>
      <c r="U5109" s="14">
        <f>_xlfn.LET(_xlpm.freq,F5109,_xlpm.size,M5109+1,_xlpm.F,V5109,LOG(1+_xlpm.freq)*LOG(1+_xlpm.size)*_xlpm.F)</f>
        <v>5.0879971864226152E-2</v>
      </c>
      <c r="V5109" s="14">
        <f>_xlfn.LET(_xlpm.a,T5109,_xlpm.b,R5109,2*_xlpm.a*_xlpm.b/(_xlpm.a+_xlpm.b))</f>
        <v>0.2</v>
      </c>
      <c r="W5109" s="14">
        <f>_xlfn.LET(_xlpm.p,R5109,_xlpm.q,T5109,LOG(_xlpm.p/_xlpm.q))</f>
        <v>0.95424250943932487</v>
      </c>
      <c r="X5109" s="2"/>
    </row>
    <row r="5110" spans="1:24">
      <c r="A5110" s="1" t="str">
        <f>_xlfn.LET(_xlpm.sep," : ",CONCATENATE(O5110,_xlpm.sep,P5110))</f>
        <v>~nctuw~ : [ŋktʃu]</v>
      </c>
      <c r="B5110" s="1">
        <f>_xlfn.LET(_xlpm.d,$G5110,_xlpm.k,_xlfn.CONCAT(LEFT(TRIM(B$1),1),"*"),COUNTIF(_xlpm.d,_xlpm.k))</f>
        <v>0</v>
      </c>
      <c r="C5110" s="1">
        <f>_xlfn.LET(_xlpm.d,$G5110,_xlpm.k,_xlfn.CONCAT(LEFT(TRIM(C$1),1),"*"),COUNTIF(_xlpm.d,_xlpm.k))</f>
        <v>0</v>
      </c>
      <c r="D5110" s="1">
        <f>_xlfn.LET(_xlpm.d,$G5110,_xlpm.k,_xlfn.CONCAT(LEFT(TRIM(D$1),1),"*"),COUNTIF(_xlpm.d,_xlpm.k))</f>
        <v>0</v>
      </c>
      <c r="E5110" s="1">
        <f>LOG(F5110+1,10)</f>
        <v>0.30102999566398114</v>
      </c>
      <c r="F5110" s="7">
        <v>1</v>
      </c>
      <c r="G5110" s="9" t="s">
        <v>5893</v>
      </c>
      <c r="H5110" s="4">
        <f>F5110/freq.sum.r6e</f>
        <v>4.9701789264413521E-5</v>
      </c>
      <c r="I5110" s="1" t="str">
        <f>_xlfn.LET(_xlpm.sep,":",_xlpm.w,$G5110,LEFT(_xlpm.w,FIND(_xlpm.sep,_xlpm.w)-1))</f>
        <v>ŋktʃu</v>
      </c>
      <c r="J5110" s="1" t="str">
        <f>_xlfn.LET(_xlpm.sep,":",_xlpm.w,$G5110,RIGHT(_xlpm.w,LEN(_xlpm.w)-FIND(_xlpm.sep,_xlpm.w)))</f>
        <v>nctuw</v>
      </c>
      <c r="K5110" s="10">
        <f>_xlfn.LET(_xlpm.w,I5110,LEN(_xlpm.w))</f>
        <v>5</v>
      </c>
      <c r="L5110" s="10">
        <f>_xlfn.LET(_xlpm.w,J5110,LEN(_xlpm.w))</f>
        <v>5</v>
      </c>
      <c r="M5110" s="10">
        <f>_xlfn.LET(_xlpm.a,K5110,_xlpm.b,L5110,MAX(_xlpm.a,_xlpm.b))</f>
        <v>5</v>
      </c>
      <c r="N5110" s="10">
        <f>_xlfn.LET(_xlpm.d,(K5110,L5110),MAX(_xlpm.d)-MIN(_xlpm.d))</f>
        <v>0</v>
      </c>
      <c r="O5110" s="1" t="str">
        <f>_xlfn.LET(_xlpm.sep,":",_xlpm.w,$G5110,_xlfn.CONCAT("~",RIGHT(_xlpm.w,LEN(_xlpm.w)-FIND(_xlpm.sep,_xlpm.w)),"~"))</f>
        <v>~nctuw~</v>
      </c>
      <c r="P5110" s="1" t="str">
        <f>_xlfn.LET(_xlpm.sep,":",_xlpm.w,$G5110,_xlfn.CONCAT("[",LEFT(_xlpm.w,FIND(_xlpm.sep,_xlpm.w)-1),"]"))</f>
        <v>[ŋktʃu]</v>
      </c>
      <c r="Q5110" s="14" cm="1">
        <f t="array" ref="Q5110">SUM(_xlfn._xlws.FILTER($H$2:$H$7117,_xlfn.MAP($O$2:$O$7117,_xlfn.LAMBDA(_xlpm.x,_xlpm.x=$O5110))))</f>
        <v>4.9701789264413521E-5</v>
      </c>
      <c r="R5110" s="14">
        <f>$H5110/Q5110</f>
        <v>1</v>
      </c>
      <c r="S5110" s="14" cm="1">
        <f t="array" ref="S5110">SUM(_xlfn._xlws.FILTER($H$2:$H$7117,_xlfn.MAP($P$2:$P$7117,_xlfn.LAMBDA(_xlpm.x,_xlpm.x=$P5110))))</f>
        <v>4.4731610337972168E-4</v>
      </c>
      <c r="T5110" s="14">
        <f>$H5110/S5110</f>
        <v>0.11111111111111112</v>
      </c>
      <c r="U5110" s="14">
        <f>_xlfn.LET(_xlpm.freq,F5110,_xlpm.size,M5110+1,_xlpm.F,V5110,LOG(1+_xlpm.freq)*LOG(1+_xlpm.size)*_xlpm.F)</f>
        <v>5.0879971864226152E-2</v>
      </c>
      <c r="V5110" s="14">
        <f>_xlfn.LET(_xlpm.a,T5110,_xlpm.b,R5110,2*_xlpm.a*_xlpm.b/(_xlpm.a+_xlpm.b))</f>
        <v>0.2</v>
      </c>
      <c r="W5110" s="14">
        <f>_xlfn.LET(_xlpm.p,R5110,_xlpm.q,T5110,LOG(_xlpm.p/_xlpm.q))</f>
        <v>0.95424250943932487</v>
      </c>
      <c r="X5110" s="2"/>
    </row>
    <row r="5111" spans="1:24">
      <c r="A5111" s="1" t="str">
        <f>_xlfn.LET(_xlpm.sep," : ",CONCATENATE(O5111,_xlpm.sep,P5111))</f>
        <v>~ngugh~ : [ŋɡju]</v>
      </c>
      <c r="B5111" s="1">
        <f>_xlfn.LET(_xlpm.d,$G5111,_xlpm.k,_xlfn.CONCAT(LEFT(TRIM(B$1),1),"*"),COUNTIF(_xlpm.d,_xlpm.k))</f>
        <v>0</v>
      </c>
      <c r="C5111" s="1">
        <f>_xlfn.LET(_xlpm.d,$G5111,_xlpm.k,_xlfn.CONCAT(LEFT(TRIM(C$1),1),"*"),COUNTIF(_xlpm.d,_xlpm.k))</f>
        <v>0</v>
      </c>
      <c r="D5111" s="1">
        <f>_xlfn.LET(_xlpm.d,$G5111,_xlpm.k,_xlfn.CONCAT(LEFT(TRIM(D$1),1),"*"),COUNTIF(_xlpm.d,_xlpm.k))</f>
        <v>0</v>
      </c>
      <c r="E5111" s="1">
        <f>LOG(F5111+1,10)</f>
        <v>0.30102999566398114</v>
      </c>
      <c r="F5111" s="7">
        <v>1</v>
      </c>
      <c r="G5111" s="9" t="s">
        <v>6950</v>
      </c>
      <c r="H5111" s="4">
        <f>F5111/freq.sum.r6e</f>
        <v>4.9701789264413521E-5</v>
      </c>
      <c r="I5111" s="1" t="str">
        <f>_xlfn.LET(_xlpm.sep,":",_xlpm.w,$G5111,LEFT(_xlpm.w,FIND(_xlpm.sep,_xlpm.w)-1))</f>
        <v>ŋɡju</v>
      </c>
      <c r="J5111" s="1" t="str">
        <f>_xlfn.LET(_xlpm.sep,":",_xlpm.w,$G5111,RIGHT(_xlpm.w,LEN(_xlpm.w)-FIND(_xlpm.sep,_xlpm.w)))</f>
        <v>ngugh</v>
      </c>
      <c r="K5111" s="10">
        <f>_xlfn.LET(_xlpm.w,I5111,LEN(_xlpm.w))</f>
        <v>4</v>
      </c>
      <c r="L5111" s="10">
        <f>_xlfn.LET(_xlpm.w,J5111,LEN(_xlpm.w))</f>
        <v>5</v>
      </c>
      <c r="M5111" s="10">
        <f>_xlfn.LET(_xlpm.a,K5111,_xlpm.b,L5111,MAX(_xlpm.a,_xlpm.b))</f>
        <v>5</v>
      </c>
      <c r="N5111" s="10">
        <f>_xlfn.LET(_xlpm.d,(K5111,L5111),MAX(_xlpm.d)-MIN(_xlpm.d))</f>
        <v>1</v>
      </c>
      <c r="O5111" s="1" t="str">
        <f>_xlfn.LET(_xlpm.sep,":",_xlpm.w,$G5111,_xlfn.CONCAT("~",RIGHT(_xlpm.w,LEN(_xlpm.w)-FIND(_xlpm.sep,_xlpm.w)),"~"))</f>
        <v>~ngugh~</v>
      </c>
      <c r="P5111" s="1" t="str">
        <f>_xlfn.LET(_xlpm.sep,":",_xlpm.w,$G5111,_xlfn.CONCAT("[",LEFT(_xlpm.w,FIND(_xlpm.sep,_xlpm.w)-1),"]"))</f>
        <v>[ŋɡju]</v>
      </c>
      <c r="Q5111" s="14" cm="1">
        <f t="array" ref="Q5111">SUM(_xlfn._xlws.FILTER($H$2:$H$7111,_xlfn.MAP($O$2:$O$7111,_xlfn.LAMBDA(_xlpm.x,_xlpm.x=$O5111))))</f>
        <v>4.9701789264413521E-5</v>
      </c>
      <c r="R5111" s="14">
        <f>$H5111/Q5111</f>
        <v>1</v>
      </c>
      <c r="S5111" s="14" cm="1">
        <f t="array" ref="S5111">SUM(_xlfn._xlws.FILTER($H$2:$H$7111,_xlfn.MAP($P$2:$P$7111,_xlfn.LAMBDA(_xlpm.x,_xlpm.x=$P5111))))</f>
        <v>4.4731610337972168E-4</v>
      </c>
      <c r="T5111" s="14">
        <f>$H5111/S5111</f>
        <v>0.11111111111111112</v>
      </c>
      <c r="U5111" s="14">
        <f>_xlfn.LET(_xlpm.freq,F5111,_xlpm.size,M5111+1,_xlpm.F,V5111,LOG(1+_xlpm.freq)*LOG(1+_xlpm.size)*_xlpm.F)</f>
        <v>5.0879971864226152E-2</v>
      </c>
      <c r="V5111" s="14">
        <f>_xlfn.LET(_xlpm.a,T5111,_xlpm.b,R5111,2*_xlpm.a*_xlpm.b/(_xlpm.a+_xlpm.b))</f>
        <v>0.2</v>
      </c>
      <c r="W5111" s="14">
        <f>_xlfn.LET(_xlpm.p,R5111,_xlpm.q,T5111,LOG(_xlpm.p/_xlpm.q))</f>
        <v>0.95424250943932487</v>
      </c>
      <c r="X5111" s="2"/>
    </row>
    <row r="5112" spans="1:24">
      <c r="A5112" s="1" t="str">
        <f>_xlfn.LET(_xlpm.sep," : ",CONCATENATE(O5112,_xlpm.sep,P5112))</f>
        <v>~rguew~ : [ɹɡju]</v>
      </c>
      <c r="B5112" s="1">
        <f>_xlfn.LET(_xlpm.d,$G5112,_xlpm.k,_xlfn.CONCAT(LEFT(TRIM(B$1),1),"*"),COUNTIF(_xlpm.d,_xlpm.k))</f>
        <v>1</v>
      </c>
      <c r="C5112" s="1">
        <f>_xlfn.LET(_xlpm.d,$G5112,_xlpm.k,_xlfn.CONCAT(LEFT(TRIM(C$1),1),"*"),COUNTIF(_xlpm.d,_xlpm.k))</f>
        <v>0</v>
      </c>
      <c r="D5112" s="1">
        <f>_xlfn.LET(_xlpm.d,$G5112,_xlpm.k,_xlfn.CONCAT(LEFT(TRIM(D$1),1),"*"),COUNTIF(_xlpm.d,_xlpm.k))</f>
        <v>0</v>
      </c>
      <c r="E5112" s="1">
        <f>LOG(F5112+1,10)</f>
        <v>0.30102999566398114</v>
      </c>
      <c r="F5112" s="7">
        <v>1</v>
      </c>
      <c r="G5112" s="9" t="s">
        <v>6954</v>
      </c>
      <c r="H5112" s="4">
        <f>F5112/freq.sum.r6e</f>
        <v>4.9701789264413521E-5</v>
      </c>
      <c r="I5112" s="1" t="str">
        <f>_xlfn.LET(_xlpm.sep,":",_xlpm.w,$G5112,LEFT(_xlpm.w,FIND(_xlpm.sep,_xlpm.w)-1))</f>
        <v>ɹɡju</v>
      </c>
      <c r="J5112" s="1" t="str">
        <f>_xlfn.LET(_xlpm.sep,":",_xlpm.w,$G5112,RIGHT(_xlpm.w,LEN(_xlpm.w)-FIND(_xlpm.sep,_xlpm.w)))</f>
        <v>rguew</v>
      </c>
      <c r="K5112" s="10">
        <f>_xlfn.LET(_xlpm.w,I5112,LEN(_xlpm.w))</f>
        <v>4</v>
      </c>
      <c r="L5112" s="10">
        <f>_xlfn.LET(_xlpm.w,J5112,LEN(_xlpm.w))</f>
        <v>5</v>
      </c>
      <c r="M5112" s="10">
        <f>_xlfn.LET(_xlpm.a,K5112,_xlpm.b,L5112,MAX(_xlpm.a,_xlpm.b))</f>
        <v>5</v>
      </c>
      <c r="N5112" s="10">
        <f>_xlfn.LET(_xlpm.d,(K5112,L5112),MAX(_xlpm.d)-MIN(_xlpm.d))</f>
        <v>1</v>
      </c>
      <c r="O5112" s="1" t="str">
        <f>_xlfn.LET(_xlpm.sep,":",_xlpm.w,$G5112,_xlfn.CONCAT("~",RIGHT(_xlpm.w,LEN(_xlpm.w)-FIND(_xlpm.sep,_xlpm.w)),"~"))</f>
        <v>~rguew~</v>
      </c>
      <c r="P5112" s="1" t="str">
        <f>_xlfn.LET(_xlpm.sep,":",_xlpm.w,$G5112,_xlfn.CONCAT("[",LEFT(_xlpm.w,FIND(_xlpm.sep,_xlpm.w)-1),"]"))</f>
        <v>[ɹɡju]</v>
      </c>
      <c r="Q5112" s="14" cm="1">
        <f t="array" ref="Q5112">SUM(_xlfn._xlws.FILTER($H$2:$H$7117,_xlfn.MAP($O$2:$O$7117,_xlfn.LAMBDA(_xlpm.x,_xlpm.x=$O5112))))</f>
        <v>4.9701789264413521E-5</v>
      </c>
      <c r="R5112" s="14">
        <f>$H5112/Q5112</f>
        <v>1</v>
      </c>
      <c r="S5112" s="14" cm="1">
        <f t="array" ref="S5112">SUM(_xlfn._xlws.FILTER($H$2:$H$7117,_xlfn.MAP($P$2:$P$7117,_xlfn.LAMBDA(_xlpm.x,_xlpm.x=$P5112))))</f>
        <v>4.4731610337972168E-4</v>
      </c>
      <c r="T5112" s="14">
        <f>$H5112/S5112</f>
        <v>0.11111111111111112</v>
      </c>
      <c r="U5112" s="14">
        <f>_xlfn.LET(_xlpm.freq,F5112,_xlpm.size,M5112+1,_xlpm.F,V5112,LOG(1+_xlpm.freq)*LOG(1+_xlpm.size)*_xlpm.F)</f>
        <v>5.0879971864226152E-2</v>
      </c>
      <c r="V5112" s="14">
        <f>_xlfn.LET(_xlpm.a,T5112,_xlpm.b,R5112,2*_xlpm.a*_xlpm.b/(_xlpm.a+_xlpm.b))</f>
        <v>0.2</v>
      </c>
      <c r="W5112" s="14">
        <f>_xlfn.LET(_xlpm.p,R5112,_xlpm.q,T5112,LOG(_xlpm.p/_xlpm.q))</f>
        <v>0.95424250943932487</v>
      </c>
      <c r="X5112" s="2"/>
    </row>
    <row r="5113" spans="1:24">
      <c r="A5113" s="1" t="str">
        <f>_xlfn.LET(_xlpm.sep," : ",CONCATENATE(O5113,_xlpm.sep,P5113))</f>
        <v>~saugh~ : [sɔ]</v>
      </c>
      <c r="B5113" s="1">
        <f>_xlfn.LET(_xlpm.d,$G5113,_xlpm.k,_xlfn.CONCAT(LEFT(TRIM(B$1),1),"*"),COUNTIF(_xlpm.d,_xlpm.k))</f>
        <v>0</v>
      </c>
      <c r="C5113" s="1">
        <f>_xlfn.LET(_xlpm.d,$G5113,_xlpm.k,_xlfn.CONCAT(LEFT(TRIM(C$1),1),"*"),COUNTIF(_xlpm.d,_xlpm.k))</f>
        <v>0</v>
      </c>
      <c r="D5113" s="1">
        <f>_xlfn.LET(_xlpm.d,$G5113,_xlpm.k,_xlfn.CONCAT(LEFT(TRIM(D$1),1),"*"),COUNTIF(_xlpm.d,_xlpm.k))</f>
        <v>0</v>
      </c>
      <c r="E5113" s="1">
        <f>LOG(F5113+1,10)</f>
        <v>0.47712125471966244</v>
      </c>
      <c r="F5113" s="7">
        <v>2</v>
      </c>
      <c r="G5113" s="9" t="s">
        <v>4463</v>
      </c>
      <c r="H5113" s="4">
        <f>F5113/freq.sum.r6e</f>
        <v>9.9403578528827041E-5</v>
      </c>
      <c r="I5113" s="1" t="str">
        <f>_xlfn.LET(_xlpm.sep,":",_xlpm.w,$G5113,LEFT(_xlpm.w,FIND(_xlpm.sep,_xlpm.w)-1))</f>
        <v>sɔ</v>
      </c>
      <c r="J5113" s="1" t="str">
        <f>_xlfn.LET(_xlpm.sep,":",_xlpm.w,$G5113,RIGHT(_xlpm.w,LEN(_xlpm.w)-FIND(_xlpm.sep,_xlpm.w)))</f>
        <v>saugh</v>
      </c>
      <c r="K5113" s="10">
        <f>_xlfn.LET(_xlpm.w,I5113,LEN(_xlpm.w))</f>
        <v>2</v>
      </c>
      <c r="L5113" s="10">
        <f>_xlfn.LET(_xlpm.w,J5113,LEN(_xlpm.w))</f>
        <v>5</v>
      </c>
      <c r="M5113" s="10">
        <f>_xlfn.LET(_xlpm.a,K5113,_xlpm.b,L5113,MAX(_xlpm.a,_xlpm.b))</f>
        <v>5</v>
      </c>
      <c r="N5113" s="10">
        <f>_xlfn.LET(_xlpm.d,(K5113,L5113),MAX(_xlpm.d)-MIN(_xlpm.d))</f>
        <v>3</v>
      </c>
      <c r="O5113" s="1" t="str">
        <f>_xlfn.LET(_xlpm.sep,":",_xlpm.w,$G5113,_xlfn.CONCAT("~",RIGHT(_xlpm.w,LEN(_xlpm.w)-FIND(_xlpm.sep,_xlpm.w)),"~"))</f>
        <v>~saugh~</v>
      </c>
      <c r="P5113" s="1" t="str">
        <f>_xlfn.LET(_xlpm.sep,":",_xlpm.w,$G5113,_xlfn.CONCAT("[",LEFT(_xlpm.w,FIND(_xlpm.sep,_xlpm.w)-1),"]"))</f>
        <v>[sɔ]</v>
      </c>
      <c r="Q5113" s="14" cm="1">
        <f t="array" ref="Q5113">SUM(_xlfn._xlws.FILTER($H$2:$H$7117,_xlfn.MAP($O$2:$O$7117,_xlfn.LAMBDA(_xlpm.x,_xlpm.x=$O5113))))</f>
        <v>9.9403578528827041E-5</v>
      </c>
      <c r="R5113" s="14">
        <f>$H5113/Q5113</f>
        <v>1</v>
      </c>
      <c r="S5113" s="14" cm="1">
        <f t="array" ref="S5113">SUM(_xlfn._xlws.FILTER($H$2:$H$7117,_xlfn.MAP($P$2:$P$7117,_xlfn.LAMBDA(_xlpm.x,_xlpm.x=$P5113))))</f>
        <v>8.9463220675944336E-4</v>
      </c>
      <c r="T5113" s="14">
        <f>$H5113/S5113</f>
        <v>0.11111111111111112</v>
      </c>
      <c r="U5113" s="14">
        <f>_xlfn.LET(_xlpm.freq,F5113,_xlpm.size,M5113+1,_xlpm.F,V5113,LOG(1+_xlpm.freq)*LOG(1+_xlpm.size)*_xlpm.F)</f>
        <v>8.0642847442545948E-2</v>
      </c>
      <c r="V5113" s="14">
        <f>_xlfn.LET(_xlpm.a,T5113,_xlpm.b,R5113,2*_xlpm.a*_xlpm.b/(_xlpm.a+_xlpm.b))</f>
        <v>0.2</v>
      </c>
      <c r="W5113" s="14">
        <f>_xlfn.LET(_xlpm.p,R5113,_xlpm.q,T5113,LOG(_xlpm.p/_xlpm.q))</f>
        <v>0.95424250943932487</v>
      </c>
      <c r="X5113" s="2"/>
    </row>
    <row r="5114" spans="1:24">
      <c r="A5114" s="1" t="str">
        <f>_xlfn.LET(_xlpm.sep," : ",CONCATENATE(O5114,_xlpm.sep,P5114))</f>
        <v>~sawgh~ : [sɔ]</v>
      </c>
      <c r="B5114" s="1">
        <f>_xlfn.LET(_xlpm.d,$G5114,_xlpm.k,_xlfn.CONCAT(LEFT(TRIM(B$1),1),"*"),COUNTIF(_xlpm.d,_xlpm.k))</f>
        <v>0</v>
      </c>
      <c r="C5114" s="1">
        <f>_xlfn.LET(_xlpm.d,$G5114,_xlpm.k,_xlfn.CONCAT(LEFT(TRIM(C$1),1),"*"),COUNTIF(_xlpm.d,_xlpm.k))</f>
        <v>0</v>
      </c>
      <c r="D5114" s="1">
        <f>_xlfn.LET(_xlpm.d,$G5114,_xlpm.k,_xlfn.CONCAT(LEFT(TRIM(D$1),1),"*"),COUNTIF(_xlpm.d,_xlpm.k))</f>
        <v>0</v>
      </c>
      <c r="E5114" s="1">
        <f>LOG(F5114+1,10)</f>
        <v>0.47712125471966244</v>
      </c>
      <c r="F5114" s="7">
        <v>2</v>
      </c>
      <c r="G5114" s="9" t="s">
        <v>4467</v>
      </c>
      <c r="H5114" s="4">
        <f>F5114/freq.sum.r6e</f>
        <v>9.9403578528827041E-5</v>
      </c>
      <c r="I5114" s="1" t="str">
        <f>_xlfn.LET(_xlpm.sep,":",_xlpm.w,$G5114,LEFT(_xlpm.w,FIND(_xlpm.sep,_xlpm.w)-1))</f>
        <v>sɔ</v>
      </c>
      <c r="J5114" s="1" t="str">
        <f>_xlfn.LET(_xlpm.sep,":",_xlpm.w,$G5114,RIGHT(_xlpm.w,LEN(_xlpm.w)-FIND(_xlpm.sep,_xlpm.w)))</f>
        <v>sawgh</v>
      </c>
      <c r="K5114" s="10">
        <f>_xlfn.LET(_xlpm.w,I5114,LEN(_xlpm.w))</f>
        <v>2</v>
      </c>
      <c r="L5114" s="10">
        <f>_xlfn.LET(_xlpm.w,J5114,LEN(_xlpm.w))</f>
        <v>5</v>
      </c>
      <c r="M5114" s="10">
        <f>_xlfn.LET(_xlpm.a,K5114,_xlpm.b,L5114,MAX(_xlpm.a,_xlpm.b))</f>
        <v>5</v>
      </c>
      <c r="N5114" s="10">
        <f>_xlfn.LET(_xlpm.d,(K5114,L5114),MAX(_xlpm.d)-MIN(_xlpm.d))</f>
        <v>3</v>
      </c>
      <c r="O5114" s="1" t="str">
        <f>_xlfn.LET(_xlpm.sep,":",_xlpm.w,$G5114,_xlfn.CONCAT("~",RIGHT(_xlpm.w,LEN(_xlpm.w)-FIND(_xlpm.sep,_xlpm.w)),"~"))</f>
        <v>~sawgh~</v>
      </c>
      <c r="P5114" s="1" t="str">
        <f>_xlfn.LET(_xlpm.sep,":",_xlpm.w,$G5114,_xlfn.CONCAT("[",LEFT(_xlpm.w,FIND(_xlpm.sep,_xlpm.w)-1),"]"))</f>
        <v>[sɔ]</v>
      </c>
      <c r="Q5114" s="14" cm="1">
        <f t="array" ref="Q5114">SUM(_xlfn._xlws.FILTER($H$2:$H$7117,_xlfn.MAP($O$2:$O$7117,_xlfn.LAMBDA(_xlpm.x,_xlpm.x=$O5114))))</f>
        <v>9.9403578528827041E-5</v>
      </c>
      <c r="R5114" s="14">
        <f>$H5114/Q5114</f>
        <v>1</v>
      </c>
      <c r="S5114" s="14" cm="1">
        <f t="array" ref="S5114">SUM(_xlfn._xlws.FILTER($H$2:$H$7117,_xlfn.MAP($P$2:$P$7117,_xlfn.LAMBDA(_xlpm.x,_xlpm.x=$P5114))))</f>
        <v>8.9463220675944336E-4</v>
      </c>
      <c r="T5114" s="14">
        <f>$H5114/S5114</f>
        <v>0.11111111111111112</v>
      </c>
      <c r="U5114" s="14">
        <f>_xlfn.LET(_xlpm.freq,F5114,_xlpm.size,M5114+1,_xlpm.F,V5114,LOG(1+_xlpm.freq)*LOG(1+_xlpm.size)*_xlpm.F)</f>
        <v>8.0642847442545948E-2</v>
      </c>
      <c r="V5114" s="14">
        <f>_xlfn.LET(_xlpm.a,T5114,_xlpm.b,R5114,2*_xlpm.a*_xlpm.b/(_xlpm.a+_xlpm.b))</f>
        <v>0.2</v>
      </c>
      <c r="W5114" s="14">
        <f>_xlfn.LET(_xlpm.p,R5114,_xlpm.q,T5114,LOG(_xlpm.p/_xlpm.q))</f>
        <v>0.95424250943932487</v>
      </c>
      <c r="X5114" s="2"/>
    </row>
    <row r="5115" spans="1:24">
      <c r="A5115" s="1" t="str">
        <f>_xlfn.LET(_xlpm.sep," : ",CONCATENATE(O5115,_xlpm.sep,P5115))</f>
        <v>~swogh~ : [sɔ]</v>
      </c>
      <c r="B5115" s="1">
        <f>_xlfn.LET(_xlpm.d,$G5115,_xlpm.k,_xlfn.CONCAT(LEFT(TRIM(B$1),1),"*"),COUNTIF(_xlpm.d,_xlpm.k))</f>
        <v>0</v>
      </c>
      <c r="C5115" s="1">
        <f>_xlfn.LET(_xlpm.d,$G5115,_xlpm.k,_xlfn.CONCAT(LEFT(TRIM(C$1),1),"*"),COUNTIF(_xlpm.d,_xlpm.k))</f>
        <v>0</v>
      </c>
      <c r="D5115" s="1">
        <f>_xlfn.LET(_xlpm.d,$G5115,_xlpm.k,_xlfn.CONCAT(LEFT(TRIM(D$1),1),"*"),COUNTIF(_xlpm.d,_xlpm.k))</f>
        <v>0</v>
      </c>
      <c r="E5115" s="1">
        <f>LOG(F5115+1,10)</f>
        <v>0.47712125471966244</v>
      </c>
      <c r="F5115" s="7">
        <v>2</v>
      </c>
      <c r="G5115" s="9" t="s">
        <v>4594</v>
      </c>
      <c r="H5115" s="4">
        <f>F5115/freq.sum.r6e</f>
        <v>9.9403578528827041E-5</v>
      </c>
      <c r="I5115" s="1" t="str">
        <f>_xlfn.LET(_xlpm.sep,":",_xlpm.w,$G5115,LEFT(_xlpm.w,FIND(_xlpm.sep,_xlpm.w)-1))</f>
        <v>sɔ</v>
      </c>
      <c r="J5115" s="1" t="str">
        <f>_xlfn.LET(_xlpm.sep,":",_xlpm.w,$G5115,RIGHT(_xlpm.w,LEN(_xlpm.w)-FIND(_xlpm.sep,_xlpm.w)))</f>
        <v>swogh</v>
      </c>
      <c r="K5115" s="10">
        <f>_xlfn.LET(_xlpm.w,I5115,LEN(_xlpm.w))</f>
        <v>2</v>
      </c>
      <c r="L5115" s="10">
        <f>_xlfn.LET(_xlpm.w,J5115,LEN(_xlpm.w))</f>
        <v>5</v>
      </c>
      <c r="M5115" s="10">
        <f>_xlfn.LET(_xlpm.a,K5115,_xlpm.b,L5115,MAX(_xlpm.a,_xlpm.b))</f>
        <v>5</v>
      </c>
      <c r="N5115" s="10">
        <f>_xlfn.LET(_xlpm.d,(K5115,L5115),MAX(_xlpm.d)-MIN(_xlpm.d))</f>
        <v>3</v>
      </c>
      <c r="O5115" s="1" t="str">
        <f>_xlfn.LET(_xlpm.sep,":",_xlpm.w,$G5115,_xlfn.CONCAT("~",RIGHT(_xlpm.w,LEN(_xlpm.w)-FIND(_xlpm.sep,_xlpm.w)),"~"))</f>
        <v>~swogh~</v>
      </c>
      <c r="P5115" s="1" t="str">
        <f>_xlfn.LET(_xlpm.sep,":",_xlpm.w,$G5115,_xlfn.CONCAT("[",LEFT(_xlpm.w,FIND(_xlpm.sep,_xlpm.w)-1),"]"))</f>
        <v>[sɔ]</v>
      </c>
      <c r="Q5115" s="14" cm="1">
        <f t="array" ref="Q5115">SUM(_xlfn._xlws.FILTER($H$2:$H$7117,_xlfn.MAP($O$2:$O$7117,_xlfn.LAMBDA(_xlpm.x,_xlpm.x=$O5115))))</f>
        <v>9.9403578528827041E-5</v>
      </c>
      <c r="R5115" s="14">
        <f>$H5115/Q5115</f>
        <v>1</v>
      </c>
      <c r="S5115" s="14" cm="1">
        <f t="array" ref="S5115">SUM(_xlfn._xlws.FILTER($H$2:$H$7117,_xlfn.MAP($P$2:$P$7117,_xlfn.LAMBDA(_xlpm.x,_xlpm.x=$P5115))))</f>
        <v>8.9463220675944336E-4</v>
      </c>
      <c r="T5115" s="14">
        <f>$H5115/S5115</f>
        <v>0.11111111111111112</v>
      </c>
      <c r="U5115" s="14">
        <f>_xlfn.LET(_xlpm.freq,F5115,_xlpm.size,M5115+1,_xlpm.F,V5115,LOG(1+_xlpm.freq)*LOG(1+_xlpm.size)*_xlpm.F)</f>
        <v>8.0642847442545948E-2</v>
      </c>
      <c r="V5115" s="14">
        <f>_xlfn.LET(_xlpm.a,T5115,_xlpm.b,R5115,2*_xlpm.a*_xlpm.b/(_xlpm.a+_xlpm.b))</f>
        <v>0.2</v>
      </c>
      <c r="W5115" s="14">
        <f>_xlfn.LET(_xlpm.p,R5115,_xlpm.q,T5115,LOG(_xlpm.p/_xlpm.q))</f>
        <v>0.95424250943932487</v>
      </c>
      <c r="X5115" s="2"/>
    </row>
    <row r="5116" spans="1:24">
      <c r="A5116" s="1" t="str">
        <f>_xlfn.LET(_xlpm.sep," : ",CONCATENATE(O5116,_xlpm.sep,P5116))</f>
        <v>~bowgh~ : [boʊ]</v>
      </c>
      <c r="B5116" s="1">
        <f>_xlfn.LET(_xlpm.d,$G5116,_xlpm.k,_xlfn.CONCAT(LEFT(TRIM(B$1),1),"*"),COUNTIF(_xlpm.d,_xlpm.k))</f>
        <v>0</v>
      </c>
      <c r="C5116" s="1">
        <f>_xlfn.LET(_xlpm.d,$G5116,_xlpm.k,_xlfn.CONCAT(LEFT(TRIM(C$1),1),"*"),COUNTIF(_xlpm.d,_xlpm.k))</f>
        <v>0</v>
      </c>
      <c r="D5116" s="1">
        <f>_xlfn.LET(_xlpm.d,$G5116,_xlpm.k,_xlfn.CONCAT(LEFT(TRIM(D$1),1),"*"),COUNTIF(_xlpm.d,_xlpm.k))</f>
        <v>0</v>
      </c>
      <c r="E5116" s="1">
        <f>LOG(F5116+1,10)</f>
        <v>0.30102999566398114</v>
      </c>
      <c r="F5116" s="7">
        <v>1</v>
      </c>
      <c r="G5116" s="9" t="s">
        <v>207</v>
      </c>
      <c r="H5116" s="4">
        <f>F5116/freq.sum.r6e</f>
        <v>4.9701789264413521E-5</v>
      </c>
      <c r="I5116" s="1" t="str">
        <f>_xlfn.LET(_xlpm.sep,":",_xlpm.w,$G5116,LEFT(_xlpm.w,FIND(_xlpm.sep,_xlpm.w)-1))</f>
        <v>boʊ</v>
      </c>
      <c r="J5116" s="1" t="str">
        <f>_xlfn.LET(_xlpm.sep,":",_xlpm.w,$G5116,RIGHT(_xlpm.w,LEN(_xlpm.w)-FIND(_xlpm.sep,_xlpm.w)))</f>
        <v>bowgh</v>
      </c>
      <c r="K5116" s="10">
        <f>_xlfn.LET(_xlpm.w,I5116,LEN(_xlpm.w))</f>
        <v>3</v>
      </c>
      <c r="L5116" s="10">
        <f>_xlfn.LET(_xlpm.w,J5116,LEN(_xlpm.w))</f>
        <v>5</v>
      </c>
      <c r="M5116" s="10">
        <f>_xlfn.LET(_xlpm.a,K5116,_xlpm.b,L5116,MAX(_xlpm.a,_xlpm.b))</f>
        <v>5</v>
      </c>
      <c r="N5116" s="10">
        <f>_xlfn.LET(_xlpm.d,(K5116,L5116),MAX(_xlpm.d)-MIN(_xlpm.d))</f>
        <v>2</v>
      </c>
      <c r="O5116" s="1" t="str">
        <f>_xlfn.LET(_xlpm.sep,":",_xlpm.w,$G5116,_xlfn.CONCAT("~",RIGHT(_xlpm.w,LEN(_xlpm.w)-FIND(_xlpm.sep,_xlpm.w)),"~"))</f>
        <v>~bowgh~</v>
      </c>
      <c r="P5116" s="1" t="str">
        <f>_xlfn.LET(_xlpm.sep,":",_xlpm.w,$G5116,_xlfn.CONCAT("[",LEFT(_xlpm.w,FIND(_xlpm.sep,_xlpm.w)-1),"]"))</f>
        <v>[boʊ]</v>
      </c>
      <c r="Q5116" s="14" cm="1">
        <f t="array" ref="Q5116">SUM(_xlfn._xlws.FILTER($H$2:$H$7111,_xlfn.MAP($O$2:$O$7111,_xlfn.LAMBDA(_xlpm.x,_xlpm.x=$O5116))))</f>
        <v>9.9403578528827041E-5</v>
      </c>
      <c r="R5116" s="14">
        <f>$H5116/Q5116</f>
        <v>0.5</v>
      </c>
      <c r="S5116" s="14" cm="1">
        <f t="array" ref="S5116">SUM(_xlfn._xlws.FILTER($H$2:$H$7111,_xlfn.MAP($P$2:$P$7111,_xlfn.LAMBDA(_xlpm.x,_xlpm.x=$P5116))))</f>
        <v>8.9463220675944357E-4</v>
      </c>
      <c r="T5116" s="14">
        <f>$H5116/S5116</f>
        <v>5.5555555555555546E-2</v>
      </c>
      <c r="U5116" s="14">
        <f>_xlfn.LET(_xlpm.freq,F5116,_xlpm.size,M5116+1,_xlpm.F,V5116,LOG(1+_xlpm.freq)*LOG(1+_xlpm.size)*_xlpm.F)</f>
        <v>2.5439985932113069E-2</v>
      </c>
      <c r="V5116" s="14">
        <f>_xlfn.LET(_xlpm.a,T5116,_xlpm.b,R5116,2*_xlpm.a*_xlpm.b/(_xlpm.a+_xlpm.b))</f>
        <v>9.9999999999999978E-2</v>
      </c>
      <c r="W5116" s="14">
        <f>_xlfn.LET(_xlpm.p,R5116,_xlpm.q,T5116,LOG(_xlpm.p/_xlpm.q))</f>
        <v>0.95424250943932498</v>
      </c>
      <c r="X5116" s="2"/>
    </row>
    <row r="5117" spans="1:24">
      <c r="A5117" s="1" t="str">
        <f>_xlfn.LET(_xlpm.sep," : ",CONCATENATE(O5117,_xlpm.sep,P5117))</f>
        <v>~ccogh~ : [koʊ]</v>
      </c>
      <c r="B5117" s="1">
        <f>_xlfn.LET(_xlpm.d,$G5117,_xlpm.k,_xlfn.CONCAT(LEFT(TRIM(B$1),1),"*"),COUNTIF(_xlpm.d,_xlpm.k))</f>
        <v>0</v>
      </c>
      <c r="C5117" s="1">
        <f>_xlfn.LET(_xlpm.d,$G5117,_xlpm.k,_xlfn.CONCAT(LEFT(TRIM(C$1),1),"*"),COUNTIF(_xlpm.d,_xlpm.k))</f>
        <v>0</v>
      </c>
      <c r="D5117" s="1">
        <f>_xlfn.LET(_xlpm.d,$G5117,_xlpm.k,_xlfn.CONCAT(LEFT(TRIM(D$1),1),"*"),COUNTIF(_xlpm.d,_xlpm.k))</f>
        <v>0</v>
      </c>
      <c r="E5117" s="1">
        <f>LOG(F5117+1,10)</f>
        <v>0.30102999566398114</v>
      </c>
      <c r="F5117" s="7">
        <v>1</v>
      </c>
      <c r="G5117" s="9" t="s">
        <v>1509</v>
      </c>
      <c r="H5117" s="4">
        <f>F5117/freq.sum.r6e</f>
        <v>4.9701789264413521E-5</v>
      </c>
      <c r="I5117" s="1" t="str">
        <f>_xlfn.LET(_xlpm.sep,":",_xlpm.w,$G5117,LEFT(_xlpm.w,FIND(_xlpm.sep,_xlpm.w)-1))</f>
        <v>koʊ</v>
      </c>
      <c r="J5117" s="1" t="str">
        <f>_xlfn.LET(_xlpm.sep,":",_xlpm.w,$G5117,RIGHT(_xlpm.w,LEN(_xlpm.w)-FIND(_xlpm.sep,_xlpm.w)))</f>
        <v>ccogh</v>
      </c>
      <c r="K5117" s="10">
        <f>_xlfn.LET(_xlpm.w,I5117,LEN(_xlpm.w))</f>
        <v>3</v>
      </c>
      <c r="L5117" s="10">
        <f>_xlfn.LET(_xlpm.w,J5117,LEN(_xlpm.w))</f>
        <v>5</v>
      </c>
      <c r="M5117" s="10">
        <f>_xlfn.LET(_xlpm.a,K5117,_xlpm.b,L5117,MAX(_xlpm.a,_xlpm.b))</f>
        <v>5</v>
      </c>
      <c r="N5117" s="10">
        <f>_xlfn.LET(_xlpm.d,(K5117,L5117),MAX(_xlpm.d)-MIN(_xlpm.d))</f>
        <v>2</v>
      </c>
      <c r="O5117" s="1" t="str">
        <f>_xlfn.LET(_xlpm.sep,":",_xlpm.w,$G5117,_xlfn.CONCAT("~",RIGHT(_xlpm.w,LEN(_xlpm.w)-FIND(_xlpm.sep,_xlpm.w)),"~"))</f>
        <v>~ccogh~</v>
      </c>
      <c r="P5117" s="1" t="str">
        <f>_xlfn.LET(_xlpm.sep,":",_xlpm.w,$G5117,_xlfn.CONCAT("[",LEFT(_xlpm.w,FIND(_xlpm.sep,_xlpm.w)-1),"]"))</f>
        <v>[koʊ]</v>
      </c>
      <c r="Q5117" s="14" cm="1">
        <f t="array" ref="Q5117">SUM(_xlfn._xlws.FILTER($H$2:$H$7117,_xlfn.MAP($O$2:$O$7117,_xlfn.LAMBDA(_xlpm.x,_xlpm.x=$O5117))))</f>
        <v>1.4910536779324057E-4</v>
      </c>
      <c r="R5117" s="14">
        <f>$H5117/Q5117</f>
        <v>0.33333333333333331</v>
      </c>
      <c r="S5117" s="14" cm="1">
        <f t="array" ref="S5117">SUM(_xlfn._xlws.FILTER($H$2:$H$7117,_xlfn.MAP($P$2:$P$7117,_xlfn.LAMBDA(_xlpm.x,_xlpm.x=$P5117))))</f>
        <v>1.4910536779324051E-3</v>
      </c>
      <c r="T5117" s="14">
        <f>$H5117/S5117</f>
        <v>3.3333333333333347E-2</v>
      </c>
      <c r="U5117" s="14">
        <f>_xlfn.LET(_xlpm.freq,F5117,_xlpm.size,M5117+1,_xlpm.F,V5117,LOG(1+_xlpm.freq)*LOG(1+_xlpm.size)*_xlpm.F)</f>
        <v>1.5418173292189747E-2</v>
      </c>
      <c r="V5117" s="14">
        <f>_xlfn.LET(_xlpm.a,T5117,_xlpm.b,R5117,2*_xlpm.a*_xlpm.b/(_xlpm.a+_xlpm.b))</f>
        <v>6.0606060606060629E-2</v>
      </c>
      <c r="W5117" s="14">
        <f>_xlfn.LET(_xlpm.p,R5117,_xlpm.q,T5117,LOG(_xlpm.p/_xlpm.q))</f>
        <v>0.99999999999999978</v>
      </c>
      <c r="X5117" s="2"/>
    </row>
    <row r="5118" spans="1:24">
      <c r="A5118" s="1" t="str">
        <f>_xlfn.LET(_xlpm.sep," : ",CONCATENATE(O5118,_xlpm.sep,P5118))</f>
        <v>~coagh~ : [koʊ]</v>
      </c>
      <c r="B5118" s="1">
        <f>_xlfn.LET(_xlpm.d,$G5118,_xlpm.k,_xlfn.CONCAT(LEFT(TRIM(B$1),1),"*"),COUNTIF(_xlpm.d,_xlpm.k))</f>
        <v>0</v>
      </c>
      <c r="C5118" s="1">
        <f>_xlfn.LET(_xlpm.d,$G5118,_xlpm.k,_xlfn.CONCAT(LEFT(TRIM(C$1),1),"*"),COUNTIF(_xlpm.d,_xlpm.k))</f>
        <v>0</v>
      </c>
      <c r="D5118" s="1">
        <f>_xlfn.LET(_xlpm.d,$G5118,_xlpm.k,_xlfn.CONCAT(LEFT(TRIM(D$1),1),"*"),COUNTIF(_xlpm.d,_xlpm.k))</f>
        <v>0</v>
      </c>
      <c r="E5118" s="1">
        <f>LOG(F5118+1,10)</f>
        <v>0.30102999566398114</v>
      </c>
      <c r="F5118" s="7">
        <v>1</v>
      </c>
      <c r="G5118" s="9" t="s">
        <v>1514</v>
      </c>
      <c r="H5118" s="4">
        <f>F5118/freq.sum.r6e</f>
        <v>4.9701789264413521E-5</v>
      </c>
      <c r="I5118" s="1" t="str">
        <f>_xlfn.LET(_xlpm.sep,":",_xlpm.w,$G5118,LEFT(_xlpm.w,FIND(_xlpm.sep,_xlpm.w)-1))</f>
        <v>koʊ</v>
      </c>
      <c r="J5118" s="1" t="str">
        <f>_xlfn.LET(_xlpm.sep,":",_xlpm.w,$G5118,RIGHT(_xlpm.w,LEN(_xlpm.w)-FIND(_xlpm.sep,_xlpm.w)))</f>
        <v>coagh</v>
      </c>
      <c r="K5118" s="10">
        <f>_xlfn.LET(_xlpm.w,I5118,LEN(_xlpm.w))</f>
        <v>3</v>
      </c>
      <c r="L5118" s="10">
        <f>_xlfn.LET(_xlpm.w,J5118,LEN(_xlpm.w))</f>
        <v>5</v>
      </c>
      <c r="M5118" s="10">
        <f>_xlfn.LET(_xlpm.a,K5118,_xlpm.b,L5118,MAX(_xlpm.a,_xlpm.b))</f>
        <v>5</v>
      </c>
      <c r="N5118" s="10">
        <f>_xlfn.LET(_xlpm.d,(K5118,L5118),MAX(_xlpm.d)-MIN(_xlpm.d))</f>
        <v>2</v>
      </c>
      <c r="O5118" s="1" t="str">
        <f>_xlfn.LET(_xlpm.sep,":",_xlpm.w,$G5118,_xlfn.CONCAT("~",RIGHT(_xlpm.w,LEN(_xlpm.w)-FIND(_xlpm.sep,_xlpm.w)),"~"))</f>
        <v>~coagh~</v>
      </c>
      <c r="P5118" s="1" t="str">
        <f>_xlfn.LET(_xlpm.sep,":",_xlpm.w,$G5118,_xlfn.CONCAT("[",LEFT(_xlpm.w,FIND(_xlpm.sep,_xlpm.w)-1),"]"))</f>
        <v>[koʊ]</v>
      </c>
      <c r="Q5118" s="14" cm="1">
        <f t="array" ref="Q5118">SUM(_xlfn._xlws.FILTER($H$2:$H$7117,_xlfn.MAP($O$2:$O$7117,_xlfn.LAMBDA(_xlpm.x,_xlpm.x=$O5118))))</f>
        <v>1.4910536779324057E-4</v>
      </c>
      <c r="R5118" s="14">
        <f>$H5118/Q5118</f>
        <v>0.33333333333333331</v>
      </c>
      <c r="S5118" s="14" cm="1">
        <f t="array" ref="S5118">SUM(_xlfn._xlws.FILTER($H$2:$H$7117,_xlfn.MAP($P$2:$P$7117,_xlfn.LAMBDA(_xlpm.x,_xlpm.x=$P5118))))</f>
        <v>1.4910536779324051E-3</v>
      </c>
      <c r="T5118" s="14">
        <f>$H5118/S5118</f>
        <v>3.3333333333333347E-2</v>
      </c>
      <c r="U5118" s="14">
        <f>_xlfn.LET(_xlpm.freq,F5118,_xlpm.size,M5118+1,_xlpm.F,V5118,LOG(1+_xlpm.freq)*LOG(1+_xlpm.size)*_xlpm.F)</f>
        <v>1.5418173292189747E-2</v>
      </c>
      <c r="V5118" s="14">
        <f>_xlfn.LET(_xlpm.a,T5118,_xlpm.b,R5118,2*_xlpm.a*_xlpm.b/(_xlpm.a+_xlpm.b))</f>
        <v>6.0606060606060629E-2</v>
      </c>
      <c r="W5118" s="14">
        <f>_xlfn.LET(_xlpm.p,R5118,_xlpm.q,T5118,LOG(_xlpm.p/_xlpm.q))</f>
        <v>0.99999999999999978</v>
      </c>
      <c r="X5118" s="2"/>
    </row>
    <row r="5119" spans="1:24">
      <c r="A5119" s="1" t="str">
        <f>_xlfn.LET(_xlpm.sep," : ",CONCATENATE(O5119,_xlpm.sep,P5119))</f>
        <v>~blere~ : [blə]</v>
      </c>
      <c r="B5119" s="1">
        <f>_xlfn.LET(_xlpm.d,$G5119,_xlpm.k,_xlfn.CONCAT(LEFT(TRIM(B$1),1),"*"),COUNTIF(_xlpm.d,_xlpm.k))</f>
        <v>0</v>
      </c>
      <c r="C5119" s="1">
        <f>_xlfn.LET(_xlpm.d,$G5119,_xlpm.k,_xlfn.CONCAT(LEFT(TRIM(C$1),1),"*"),COUNTIF(_xlpm.d,_xlpm.k))</f>
        <v>0</v>
      </c>
      <c r="D5119" s="1">
        <f>_xlfn.LET(_xlpm.d,$G5119,_xlpm.k,_xlfn.CONCAT(LEFT(TRIM(D$1),1),"*"),COUNTIF(_xlpm.d,_xlpm.k))</f>
        <v>0</v>
      </c>
      <c r="E5119" s="1">
        <f>LOG(F5119+1,10)</f>
        <v>0.30102999566398114</v>
      </c>
      <c r="F5119" s="7">
        <v>1</v>
      </c>
      <c r="G5119" s="9" t="s">
        <v>171</v>
      </c>
      <c r="H5119" s="4">
        <f>F5119/freq.sum.r6e</f>
        <v>4.9701789264413521E-5</v>
      </c>
      <c r="I5119" s="1" t="str">
        <f>_xlfn.LET(_xlpm.sep,":",_xlpm.w,$G5119,LEFT(_xlpm.w,FIND(_xlpm.sep,_xlpm.w)-1))</f>
        <v>blə</v>
      </c>
      <c r="J5119" s="1" t="str">
        <f>_xlfn.LET(_xlpm.sep,":",_xlpm.w,$G5119,RIGHT(_xlpm.w,LEN(_xlpm.w)-FIND(_xlpm.sep,_xlpm.w)))</f>
        <v>blere</v>
      </c>
      <c r="K5119" s="10">
        <f>_xlfn.LET(_xlpm.w,I5119,LEN(_xlpm.w))</f>
        <v>3</v>
      </c>
      <c r="L5119" s="10">
        <f>_xlfn.LET(_xlpm.w,J5119,LEN(_xlpm.w))</f>
        <v>5</v>
      </c>
      <c r="M5119" s="10">
        <f>_xlfn.LET(_xlpm.a,K5119,_xlpm.b,L5119,MAX(_xlpm.a,_xlpm.b))</f>
        <v>5</v>
      </c>
      <c r="N5119" s="10">
        <f>_xlfn.LET(_xlpm.d,(K5119,L5119),MAX(_xlpm.d)-MIN(_xlpm.d))</f>
        <v>2</v>
      </c>
      <c r="O5119" s="1" t="str">
        <f>_xlfn.LET(_xlpm.sep,":",_xlpm.w,$G5119,_xlfn.CONCAT("~",RIGHT(_xlpm.w,LEN(_xlpm.w)-FIND(_xlpm.sep,_xlpm.w)),"~"))</f>
        <v>~blere~</v>
      </c>
      <c r="P5119" s="1" t="str">
        <f>_xlfn.LET(_xlpm.sep,":",_xlpm.w,$G5119,_xlfn.CONCAT("[",LEFT(_xlpm.w,FIND(_xlpm.sep,_xlpm.w)-1),"]"))</f>
        <v>[blə]</v>
      </c>
      <c r="Q5119" s="14" cm="1">
        <f t="array" ref="Q5119">SUM(_xlfn._xlws.FILTER($H$2:$H$7117,_xlfn.MAP($O$2:$O$7117,_xlfn.LAMBDA(_xlpm.x,_xlpm.x=$O5119))))</f>
        <v>4.9701789264413521E-5</v>
      </c>
      <c r="R5119" s="14">
        <f>$H5119/Q5119</f>
        <v>1</v>
      </c>
      <c r="S5119" s="14" cm="1">
        <f t="array" ref="S5119">SUM(_xlfn._xlws.FILTER($H$2:$H$7117,_xlfn.MAP($P$2:$P$7117,_xlfn.LAMBDA(_xlpm.x,_xlpm.x=$P5119))))</f>
        <v>4.9701789264413525E-4</v>
      </c>
      <c r="T5119" s="14">
        <f>$H5119/S5119</f>
        <v>9.9999999999999992E-2</v>
      </c>
      <c r="U5119" s="14">
        <f>_xlfn.LET(_xlpm.freq,F5119,_xlpm.size,M5119+1,_xlpm.F,V5119,LOG(1+_xlpm.freq)*LOG(1+_xlpm.size)*_xlpm.F)</f>
        <v>4.6254519876569221E-2</v>
      </c>
      <c r="V5119" s="14">
        <f>_xlfn.LET(_xlpm.a,T5119,_xlpm.b,R5119,2*_xlpm.a*_xlpm.b/(_xlpm.a+_xlpm.b))</f>
        <v>0.1818181818181818</v>
      </c>
      <c r="W5119" s="14">
        <f>_xlfn.LET(_xlpm.p,R5119,_xlpm.q,T5119,LOG(_xlpm.p/_xlpm.q))</f>
        <v>1</v>
      </c>
      <c r="X5119" s="2"/>
    </row>
    <row r="5120" spans="1:24">
      <c r="A5120" s="1" t="str">
        <f>_xlfn.LET(_xlpm.sep," : ",CONCATENATE(O5120,_xlpm.sep,P5120))</f>
        <v>~blire~ : [blə]</v>
      </c>
      <c r="B5120" s="1">
        <f>_xlfn.LET(_xlpm.d,$G5120,_xlpm.k,_xlfn.CONCAT(LEFT(TRIM(B$1),1),"*"),COUNTIF(_xlpm.d,_xlpm.k))</f>
        <v>0</v>
      </c>
      <c r="C5120" s="1">
        <f>_xlfn.LET(_xlpm.d,$G5120,_xlpm.k,_xlfn.CONCAT(LEFT(TRIM(C$1),1),"*"),COUNTIF(_xlpm.d,_xlpm.k))</f>
        <v>0</v>
      </c>
      <c r="D5120" s="1">
        <f>_xlfn.LET(_xlpm.d,$G5120,_xlpm.k,_xlfn.CONCAT(LEFT(TRIM(D$1),1),"*"),COUNTIF(_xlpm.d,_xlpm.k))</f>
        <v>0</v>
      </c>
      <c r="E5120" s="1">
        <f>LOG(F5120+1,10)</f>
        <v>0.30102999566398114</v>
      </c>
      <c r="F5120" s="7">
        <v>1</v>
      </c>
      <c r="G5120" s="9" t="s">
        <v>182</v>
      </c>
      <c r="H5120" s="4">
        <f>F5120/freq.sum.r6e</f>
        <v>4.9701789264413521E-5</v>
      </c>
      <c r="I5120" s="4" t="str">
        <f>_xlfn.LET(_xlpm.sep,":",_xlpm.w,$G5120,LEFT(_xlpm.w,FIND(_xlpm.sep,_xlpm.w)-1))</f>
        <v>blə</v>
      </c>
      <c r="J5120" s="4" t="str">
        <f>_xlfn.LET(_xlpm.sep,":",_xlpm.w,$G5120,RIGHT(_xlpm.w,LEN(_xlpm.w)-FIND(_xlpm.sep,_xlpm.w)))</f>
        <v>blire</v>
      </c>
      <c r="K5120" s="10">
        <f>_xlfn.LET(_xlpm.w,I5120,LEN(_xlpm.w))</f>
        <v>3</v>
      </c>
      <c r="L5120" s="10">
        <f>_xlfn.LET(_xlpm.w,J5120,LEN(_xlpm.w))</f>
        <v>5</v>
      </c>
      <c r="M5120" s="10">
        <f>_xlfn.LET(_xlpm.a,K5120,_xlpm.b,L5120,MAX(_xlpm.a,_xlpm.b))</f>
        <v>5</v>
      </c>
      <c r="N5120" s="10">
        <f>_xlfn.LET(_xlpm.d,(K5120,L5120),MAX(_xlpm.d)-MIN(_xlpm.d))</f>
        <v>2</v>
      </c>
      <c r="O5120" s="1" t="str">
        <f>_xlfn.LET(_xlpm.sep,":",_xlpm.w,$G5120,_xlfn.CONCAT("~",RIGHT(_xlpm.w,LEN(_xlpm.w)-FIND(_xlpm.sep,_xlpm.w)),"~"))</f>
        <v>~blire~</v>
      </c>
      <c r="P5120" s="1" t="str">
        <f>_xlfn.LET(_xlpm.sep,":",_xlpm.w,$G5120,_xlfn.CONCAT("[",LEFT(_xlpm.w,FIND(_xlpm.sep,_xlpm.w)-1),"]"))</f>
        <v>[blə]</v>
      </c>
      <c r="Q5120" s="14" cm="1">
        <f t="array" ref="Q5120">SUM(_xlfn._xlws.FILTER($H$2:$H$7109,_xlfn.MAP($O$2:$O$7109,_xlfn.LAMBDA(_xlpm.x,_xlpm.x=$O5120))))</f>
        <v>4.9701789264413521E-5</v>
      </c>
      <c r="R5120" s="14">
        <f>$H5120/Q5120</f>
        <v>1</v>
      </c>
      <c r="S5120" s="14" cm="1">
        <f t="array" ref="S5120">SUM(_xlfn._xlws.FILTER($H$2:$H$7109,_xlfn.MAP($P$2:$P$7109,_xlfn.LAMBDA(_xlpm.x,_xlpm.x=$P5120))))</f>
        <v>4.9701789264413525E-4</v>
      </c>
      <c r="T5120" s="14">
        <f>$H5120/S5120</f>
        <v>9.9999999999999992E-2</v>
      </c>
      <c r="U5120" s="14">
        <f>_xlfn.LET(_xlpm.freq,F5120,_xlpm.size,M5120+1,_xlpm.F,V5120,LOG(1+_xlpm.freq)*LOG(1+_xlpm.size)*_xlpm.F)</f>
        <v>4.6254519876569221E-2</v>
      </c>
      <c r="V5120" s="14">
        <f>_xlfn.LET(_xlpm.a,T5120,_xlpm.b,R5120,2*_xlpm.a*_xlpm.b/(_xlpm.a+_xlpm.b))</f>
        <v>0.1818181818181818</v>
      </c>
      <c r="W5120" s="14">
        <f>_xlfn.LET(_xlpm.p,R5120,_xlpm.q,T5120,LOG(_xlpm.p/_xlpm.q))</f>
        <v>1</v>
      </c>
      <c r="X5120" s="2"/>
    </row>
    <row r="5121" spans="1:24">
      <c r="A5121" s="1" t="str">
        <f>_xlfn.LET(_xlpm.sep," : ",CONCATENATE(O5121,_xlpm.sep,P5121))</f>
        <v>~bsere~ : [bsə]</v>
      </c>
      <c r="B5121" s="1">
        <f>_xlfn.LET(_xlpm.d,$G5121,_xlpm.k,_xlfn.CONCAT(LEFT(TRIM(B$1),1),"*"),COUNTIF(_xlpm.d,_xlpm.k))</f>
        <v>0</v>
      </c>
      <c r="C5121" s="1">
        <f>_xlfn.LET(_xlpm.d,$G5121,_xlpm.k,_xlfn.CONCAT(LEFT(TRIM(C$1),1),"*"),COUNTIF(_xlpm.d,_xlpm.k))</f>
        <v>0</v>
      </c>
      <c r="D5121" s="1">
        <f>_xlfn.LET(_xlpm.d,$G5121,_xlpm.k,_xlfn.CONCAT(LEFT(TRIM(D$1),1),"*"),COUNTIF(_xlpm.d,_xlpm.k))</f>
        <v>0</v>
      </c>
      <c r="E5121" s="1">
        <f>LOG(F5121+1,10)</f>
        <v>0.30102999566398114</v>
      </c>
      <c r="F5121" s="7">
        <v>1</v>
      </c>
      <c r="G5121" s="9" t="s">
        <v>214</v>
      </c>
      <c r="H5121" s="4">
        <f>F5121/freq.sum.r6e</f>
        <v>4.9701789264413521E-5</v>
      </c>
      <c r="I5121" s="1" t="str">
        <f>_xlfn.LET(_xlpm.sep,":",_xlpm.w,$G5121,LEFT(_xlpm.w,FIND(_xlpm.sep,_xlpm.w)-1))</f>
        <v>bsə</v>
      </c>
      <c r="J5121" s="1" t="str">
        <f>_xlfn.LET(_xlpm.sep,":",_xlpm.w,$G5121,RIGHT(_xlpm.w,LEN(_xlpm.w)-FIND(_xlpm.sep,_xlpm.w)))</f>
        <v>bsere</v>
      </c>
      <c r="K5121" s="10">
        <f>_xlfn.LET(_xlpm.w,I5121,LEN(_xlpm.w))</f>
        <v>3</v>
      </c>
      <c r="L5121" s="10">
        <f>_xlfn.LET(_xlpm.w,J5121,LEN(_xlpm.w))</f>
        <v>5</v>
      </c>
      <c r="M5121" s="10">
        <f>_xlfn.LET(_xlpm.a,K5121,_xlpm.b,L5121,MAX(_xlpm.a,_xlpm.b))</f>
        <v>5</v>
      </c>
      <c r="N5121" s="10">
        <f>_xlfn.LET(_xlpm.d,(K5121,L5121),MAX(_xlpm.d)-MIN(_xlpm.d))</f>
        <v>2</v>
      </c>
      <c r="O5121" s="1" t="str">
        <f>_xlfn.LET(_xlpm.sep,":",_xlpm.w,$G5121,_xlfn.CONCAT("~",RIGHT(_xlpm.w,LEN(_xlpm.w)-FIND(_xlpm.sep,_xlpm.w)),"~"))</f>
        <v>~bsere~</v>
      </c>
      <c r="P5121" s="1" t="str">
        <f>_xlfn.LET(_xlpm.sep,":",_xlpm.w,$G5121,_xlfn.CONCAT("[",LEFT(_xlpm.w,FIND(_xlpm.sep,_xlpm.w)-1),"]"))</f>
        <v>[bsə]</v>
      </c>
      <c r="Q5121" s="14" cm="1">
        <f t="array" ref="Q5121">SUM(_xlfn._xlws.FILTER($H$2:$H$7117,_xlfn.MAP($O$2:$O$7117,_xlfn.LAMBDA(_xlpm.x,_xlpm.x=$O5121))))</f>
        <v>4.9701789264413521E-5</v>
      </c>
      <c r="R5121" s="14">
        <f>$H5121/Q5121</f>
        <v>1</v>
      </c>
      <c r="S5121" s="14" cm="1">
        <f t="array" ref="S5121">SUM(_xlfn._xlws.FILTER($H$2:$H$7117,_xlfn.MAP($P$2:$P$7117,_xlfn.LAMBDA(_xlpm.x,_xlpm.x=$P5121))))</f>
        <v>4.9701789264413525E-4</v>
      </c>
      <c r="T5121" s="14">
        <f>$H5121/S5121</f>
        <v>9.9999999999999992E-2</v>
      </c>
      <c r="U5121" s="14">
        <f>_xlfn.LET(_xlpm.freq,F5121,_xlpm.size,M5121+1,_xlpm.F,V5121,LOG(1+_xlpm.freq)*LOG(1+_xlpm.size)*_xlpm.F)</f>
        <v>4.6254519876569221E-2</v>
      </c>
      <c r="V5121" s="14">
        <f>_xlfn.LET(_xlpm.a,T5121,_xlpm.b,R5121,2*_xlpm.a*_xlpm.b/(_xlpm.a+_xlpm.b))</f>
        <v>0.1818181818181818</v>
      </c>
      <c r="W5121" s="14">
        <f>_xlfn.LET(_xlpm.p,R5121,_xlpm.q,T5121,LOG(_xlpm.p/_xlpm.q))</f>
        <v>1</v>
      </c>
      <c r="X5121" s="2"/>
    </row>
    <row r="5122" spans="1:24">
      <c r="A5122" s="1" t="str">
        <f>_xlfn.LET(_xlpm.sep," : ",CONCATENATE(O5122,_xlpm.sep,P5122))</f>
        <v>~bsore~ : [bsə]</v>
      </c>
      <c r="B5122" s="1">
        <f>_xlfn.LET(_xlpm.d,$G5122,_xlpm.k,_xlfn.CONCAT(LEFT(TRIM(B$1),1),"*"),COUNTIF(_xlpm.d,_xlpm.k))</f>
        <v>0</v>
      </c>
      <c r="C5122" s="1">
        <f>_xlfn.LET(_xlpm.d,$G5122,_xlpm.k,_xlfn.CONCAT(LEFT(TRIM(C$1),1),"*"),COUNTIF(_xlpm.d,_xlpm.k))</f>
        <v>0</v>
      </c>
      <c r="D5122" s="1">
        <f>_xlfn.LET(_xlpm.d,$G5122,_xlpm.k,_xlfn.CONCAT(LEFT(TRIM(D$1),1),"*"),COUNTIF(_xlpm.d,_xlpm.k))</f>
        <v>0</v>
      </c>
      <c r="E5122" s="1">
        <f>LOG(F5122+1,10)</f>
        <v>0.30102999566398114</v>
      </c>
      <c r="F5122" s="7">
        <v>1</v>
      </c>
      <c r="G5122" s="9" t="s">
        <v>218</v>
      </c>
      <c r="H5122" s="4">
        <f>F5122/freq.sum.r6e</f>
        <v>4.9701789264413521E-5</v>
      </c>
      <c r="I5122" s="1" t="str">
        <f>_xlfn.LET(_xlpm.sep,":",_xlpm.w,$G5122,LEFT(_xlpm.w,FIND(_xlpm.sep,_xlpm.w)-1))</f>
        <v>bsə</v>
      </c>
      <c r="J5122" s="1" t="str">
        <f>_xlfn.LET(_xlpm.sep,":",_xlpm.w,$G5122,RIGHT(_xlpm.w,LEN(_xlpm.w)-FIND(_xlpm.sep,_xlpm.w)))</f>
        <v>bsore</v>
      </c>
      <c r="K5122" s="10">
        <f>_xlfn.LET(_xlpm.w,I5122,LEN(_xlpm.w))</f>
        <v>3</v>
      </c>
      <c r="L5122" s="10">
        <f>_xlfn.LET(_xlpm.w,J5122,LEN(_xlpm.w))</f>
        <v>5</v>
      </c>
      <c r="M5122" s="10">
        <f>_xlfn.LET(_xlpm.a,K5122,_xlpm.b,L5122,MAX(_xlpm.a,_xlpm.b))</f>
        <v>5</v>
      </c>
      <c r="N5122" s="10">
        <f>_xlfn.LET(_xlpm.d,(K5122,L5122),MAX(_xlpm.d)-MIN(_xlpm.d))</f>
        <v>2</v>
      </c>
      <c r="O5122" s="1" t="str">
        <f>_xlfn.LET(_xlpm.sep,":",_xlpm.w,$G5122,_xlfn.CONCAT("~",RIGHT(_xlpm.w,LEN(_xlpm.w)-FIND(_xlpm.sep,_xlpm.w)),"~"))</f>
        <v>~bsore~</v>
      </c>
      <c r="P5122" s="1" t="str">
        <f>_xlfn.LET(_xlpm.sep,":",_xlpm.w,$G5122,_xlfn.CONCAT("[",LEFT(_xlpm.w,FIND(_xlpm.sep,_xlpm.w)-1),"]"))</f>
        <v>[bsə]</v>
      </c>
      <c r="Q5122" s="14" cm="1">
        <f t="array" ref="Q5122">SUM(_xlfn._xlws.FILTER($H$2:$H$7117,_xlfn.MAP($O$2:$O$7117,_xlfn.LAMBDA(_xlpm.x,_xlpm.x=$O5122))))</f>
        <v>4.9701789264413521E-5</v>
      </c>
      <c r="R5122" s="14">
        <f>$H5122/Q5122</f>
        <v>1</v>
      </c>
      <c r="S5122" s="14" cm="1">
        <f t="array" ref="S5122">SUM(_xlfn._xlws.FILTER($H$2:$H$7117,_xlfn.MAP($P$2:$P$7117,_xlfn.LAMBDA(_xlpm.x,_xlpm.x=$P5122))))</f>
        <v>4.9701789264413525E-4</v>
      </c>
      <c r="T5122" s="14">
        <f>$H5122/S5122</f>
        <v>9.9999999999999992E-2</v>
      </c>
      <c r="U5122" s="14">
        <f>_xlfn.LET(_xlpm.freq,F5122,_xlpm.size,M5122+1,_xlpm.F,V5122,LOG(1+_xlpm.freq)*LOG(1+_xlpm.size)*_xlpm.F)</f>
        <v>4.6254519876569221E-2</v>
      </c>
      <c r="V5122" s="14">
        <f>_xlfn.LET(_xlpm.a,T5122,_xlpm.b,R5122,2*_xlpm.a*_xlpm.b/(_xlpm.a+_xlpm.b))</f>
        <v>0.1818181818181818</v>
      </c>
      <c r="W5122" s="14">
        <f>_xlfn.LET(_xlpm.p,R5122,_xlpm.q,T5122,LOG(_xlpm.p/_xlpm.q))</f>
        <v>1</v>
      </c>
      <c r="X5122" s="2"/>
    </row>
    <row r="5123" spans="1:24">
      <c r="A5123" s="1" t="str">
        <f>_xlfn.LET(_xlpm.sep," : ",CONCATENATE(O5123,_xlpm.sep,P5123))</f>
        <v>~demar~ : [dmə]</v>
      </c>
      <c r="B5123" s="1">
        <f>_xlfn.LET(_xlpm.d,$G5123,_xlpm.k,_xlfn.CONCAT(LEFT(TRIM(B$1),1),"*"),COUNTIF(_xlpm.d,_xlpm.k))</f>
        <v>0</v>
      </c>
      <c r="C5123" s="1">
        <f>_xlfn.LET(_xlpm.d,$G5123,_xlpm.k,_xlfn.CONCAT(LEFT(TRIM(C$1),1),"*"),COUNTIF(_xlpm.d,_xlpm.k))</f>
        <v>0</v>
      </c>
      <c r="D5123" s="1">
        <f>_xlfn.LET(_xlpm.d,$G5123,_xlpm.k,_xlfn.CONCAT(LEFT(TRIM(D$1),1),"*"),COUNTIF(_xlpm.d,_xlpm.k))</f>
        <v>0</v>
      </c>
      <c r="E5123" s="1">
        <f>LOG(F5123+1,10)</f>
        <v>0.30102999566398114</v>
      </c>
      <c r="F5123" s="7">
        <v>1</v>
      </c>
      <c r="G5123" s="9" t="s">
        <v>476</v>
      </c>
      <c r="H5123" s="4">
        <f>F5123/freq.sum.r6e</f>
        <v>4.9701789264413521E-5</v>
      </c>
      <c r="I5123" s="1" t="str">
        <f>_xlfn.LET(_xlpm.sep,":",_xlpm.w,$G5123,LEFT(_xlpm.w,FIND(_xlpm.sep,_xlpm.w)-1))</f>
        <v>dmə</v>
      </c>
      <c r="J5123" s="1" t="str">
        <f>_xlfn.LET(_xlpm.sep,":",_xlpm.w,$G5123,RIGHT(_xlpm.w,LEN(_xlpm.w)-FIND(_xlpm.sep,_xlpm.w)))</f>
        <v>demar</v>
      </c>
      <c r="K5123" s="10">
        <f>_xlfn.LET(_xlpm.w,I5123,LEN(_xlpm.w))</f>
        <v>3</v>
      </c>
      <c r="L5123" s="10">
        <f>_xlfn.LET(_xlpm.w,J5123,LEN(_xlpm.w))</f>
        <v>5</v>
      </c>
      <c r="M5123" s="10">
        <f>_xlfn.LET(_xlpm.a,K5123,_xlpm.b,L5123,MAX(_xlpm.a,_xlpm.b))</f>
        <v>5</v>
      </c>
      <c r="N5123" s="10">
        <f>_xlfn.LET(_xlpm.d,(K5123,L5123),MAX(_xlpm.d)-MIN(_xlpm.d))</f>
        <v>2</v>
      </c>
      <c r="O5123" s="1" t="str">
        <f>_xlfn.LET(_xlpm.sep,":",_xlpm.w,$G5123,_xlfn.CONCAT("~",RIGHT(_xlpm.w,LEN(_xlpm.w)-FIND(_xlpm.sep,_xlpm.w)),"~"))</f>
        <v>~demar~</v>
      </c>
      <c r="P5123" s="1" t="str">
        <f>_xlfn.LET(_xlpm.sep,":",_xlpm.w,$G5123,_xlfn.CONCAT("[",LEFT(_xlpm.w,FIND(_xlpm.sep,_xlpm.w)-1),"]"))</f>
        <v>[dmə]</v>
      </c>
      <c r="Q5123" s="14" cm="1">
        <f t="array" ref="Q5123">SUM(_xlfn._xlws.FILTER($H$2:$H$7117,_xlfn.MAP($O$2:$O$7117,_xlfn.LAMBDA(_xlpm.x,_xlpm.x=$O5123))))</f>
        <v>4.9701789264413521E-5</v>
      </c>
      <c r="R5123" s="14">
        <f>$H5123/Q5123</f>
        <v>1</v>
      </c>
      <c r="S5123" s="14" cm="1">
        <f t="array" ref="S5123">SUM(_xlfn._xlws.FILTER($H$2:$H$7117,_xlfn.MAP($P$2:$P$7117,_xlfn.LAMBDA(_xlpm.x,_xlpm.x=$P5123))))</f>
        <v>4.9701789264413525E-4</v>
      </c>
      <c r="T5123" s="14">
        <f>$H5123/S5123</f>
        <v>9.9999999999999992E-2</v>
      </c>
      <c r="U5123" s="14">
        <f>_xlfn.LET(_xlpm.freq,F5123,_xlpm.size,M5123+1,_xlpm.F,V5123,LOG(1+_xlpm.freq)*LOG(1+_xlpm.size)*_xlpm.F)</f>
        <v>4.6254519876569221E-2</v>
      </c>
      <c r="V5123" s="14">
        <f>_xlfn.LET(_xlpm.a,T5123,_xlpm.b,R5123,2*_xlpm.a*_xlpm.b/(_xlpm.a+_xlpm.b))</f>
        <v>0.1818181818181818</v>
      </c>
      <c r="W5123" s="14">
        <f>_xlfn.LET(_xlpm.p,R5123,_xlpm.q,T5123,LOG(_xlpm.p/_xlpm.q))</f>
        <v>1</v>
      </c>
      <c r="X5123" s="2"/>
    </row>
    <row r="5124" spans="1:24">
      <c r="A5124" s="1" t="str">
        <f>_xlfn.LET(_xlpm.sep," : ",CONCATENATE(O5124,_xlpm.sep,P5124))</f>
        <v>~demax~ : [dmə]</v>
      </c>
      <c r="B5124" s="1">
        <f>_xlfn.LET(_xlpm.d,$G5124,_xlpm.k,_xlfn.CONCAT(LEFT(TRIM(B$1),1),"*"),COUNTIF(_xlpm.d,_xlpm.k))</f>
        <v>0</v>
      </c>
      <c r="C5124" s="1">
        <f>_xlfn.LET(_xlpm.d,$G5124,_xlpm.k,_xlfn.CONCAT(LEFT(TRIM(C$1),1),"*"),COUNTIF(_xlpm.d,_xlpm.k))</f>
        <v>0</v>
      </c>
      <c r="D5124" s="1">
        <f>_xlfn.LET(_xlpm.d,$G5124,_xlpm.k,_xlfn.CONCAT(LEFT(TRIM(D$1),1),"*"),COUNTIF(_xlpm.d,_xlpm.k))</f>
        <v>0</v>
      </c>
      <c r="E5124" s="1">
        <f>LOG(F5124+1,10)</f>
        <v>0.30102999566398114</v>
      </c>
      <c r="F5124" s="7">
        <v>1</v>
      </c>
      <c r="G5124" s="9" t="s">
        <v>478</v>
      </c>
      <c r="H5124" s="4">
        <f>F5124/freq.sum.r6e</f>
        <v>4.9701789264413521E-5</v>
      </c>
      <c r="I5124" s="1" t="str">
        <f>_xlfn.LET(_xlpm.sep,":",_xlpm.w,$G5124,LEFT(_xlpm.w,FIND(_xlpm.sep,_xlpm.w)-1))</f>
        <v>dmə</v>
      </c>
      <c r="J5124" s="1" t="str">
        <f>_xlfn.LET(_xlpm.sep,":",_xlpm.w,$G5124,RIGHT(_xlpm.w,LEN(_xlpm.w)-FIND(_xlpm.sep,_xlpm.w)))</f>
        <v>demax</v>
      </c>
      <c r="K5124" s="10">
        <f>_xlfn.LET(_xlpm.w,I5124,LEN(_xlpm.w))</f>
        <v>3</v>
      </c>
      <c r="L5124" s="10">
        <f>_xlfn.LET(_xlpm.w,J5124,LEN(_xlpm.w))</f>
        <v>5</v>
      </c>
      <c r="M5124" s="10">
        <f>_xlfn.LET(_xlpm.a,K5124,_xlpm.b,L5124,MAX(_xlpm.a,_xlpm.b))</f>
        <v>5</v>
      </c>
      <c r="N5124" s="10">
        <f>_xlfn.LET(_xlpm.d,(K5124,L5124),MAX(_xlpm.d)-MIN(_xlpm.d))</f>
        <v>2</v>
      </c>
      <c r="O5124" s="1" t="str">
        <f>_xlfn.LET(_xlpm.sep,":",_xlpm.w,$G5124,_xlfn.CONCAT("~",RIGHT(_xlpm.w,LEN(_xlpm.w)-FIND(_xlpm.sep,_xlpm.w)),"~"))</f>
        <v>~demax~</v>
      </c>
      <c r="P5124" s="1" t="str">
        <f>_xlfn.LET(_xlpm.sep,":",_xlpm.w,$G5124,_xlfn.CONCAT("[",LEFT(_xlpm.w,FIND(_xlpm.sep,_xlpm.w)-1),"]"))</f>
        <v>[dmə]</v>
      </c>
      <c r="Q5124" s="14" cm="1">
        <f t="array" ref="Q5124">SUM(_xlfn._xlws.FILTER($H$2:$H$7117,_xlfn.MAP($O$2:$O$7117,_xlfn.LAMBDA(_xlpm.x,_xlpm.x=$O5124))))</f>
        <v>4.9701789264413521E-5</v>
      </c>
      <c r="R5124" s="14">
        <f>$H5124/Q5124</f>
        <v>1</v>
      </c>
      <c r="S5124" s="14" cm="1">
        <f t="array" ref="S5124">SUM(_xlfn._xlws.FILTER($H$2:$H$7117,_xlfn.MAP($P$2:$P$7117,_xlfn.LAMBDA(_xlpm.x,_xlpm.x=$P5124))))</f>
        <v>4.9701789264413525E-4</v>
      </c>
      <c r="T5124" s="14">
        <f>$H5124/S5124</f>
        <v>9.9999999999999992E-2</v>
      </c>
      <c r="U5124" s="14">
        <f>_xlfn.LET(_xlpm.freq,F5124,_xlpm.size,M5124+1,_xlpm.F,V5124,LOG(1+_xlpm.freq)*LOG(1+_xlpm.size)*_xlpm.F)</f>
        <v>4.6254519876569221E-2</v>
      </c>
      <c r="V5124" s="14">
        <f>_xlfn.LET(_xlpm.a,T5124,_xlpm.b,R5124,2*_xlpm.a*_xlpm.b/(_xlpm.a+_xlpm.b))</f>
        <v>0.1818181818181818</v>
      </c>
      <c r="W5124" s="14">
        <f>_xlfn.LET(_xlpm.p,R5124,_xlpm.q,T5124,LOG(_xlpm.p/_xlpm.q))</f>
        <v>1</v>
      </c>
      <c r="X5124" s="2"/>
    </row>
    <row r="5125" spans="1:24">
      <c r="A5125" s="1" t="str">
        <f>_xlfn.LET(_xlpm.sep," : ",CONCATENATE(O5125,_xlpm.sep,P5125))</f>
        <v>~dmire~ : [dmə]</v>
      </c>
      <c r="B5125" s="1">
        <f>_xlfn.LET(_xlpm.d,$G5125,_xlpm.k,_xlfn.CONCAT(LEFT(TRIM(B$1),1),"*"),COUNTIF(_xlpm.d,_xlpm.k))</f>
        <v>0</v>
      </c>
      <c r="C5125" s="1">
        <f>_xlfn.LET(_xlpm.d,$G5125,_xlpm.k,_xlfn.CONCAT(LEFT(TRIM(C$1),1),"*"),COUNTIF(_xlpm.d,_xlpm.k))</f>
        <v>0</v>
      </c>
      <c r="D5125" s="1">
        <f>_xlfn.LET(_xlpm.d,$G5125,_xlpm.k,_xlfn.CONCAT(LEFT(TRIM(D$1),1),"*"),COUNTIF(_xlpm.d,_xlpm.k))</f>
        <v>0</v>
      </c>
      <c r="E5125" s="1">
        <f>LOG(F5125+1,10)</f>
        <v>0.30102999566398114</v>
      </c>
      <c r="F5125" s="7">
        <v>1</v>
      </c>
      <c r="G5125" s="9" t="s">
        <v>487</v>
      </c>
      <c r="H5125" s="4">
        <f>F5125/freq.sum.r6e</f>
        <v>4.9701789264413521E-5</v>
      </c>
      <c r="I5125" s="1" t="str">
        <f>_xlfn.LET(_xlpm.sep,":",_xlpm.w,$G5125,LEFT(_xlpm.w,FIND(_xlpm.sep,_xlpm.w)-1))</f>
        <v>dmə</v>
      </c>
      <c r="J5125" s="1" t="str">
        <f>_xlfn.LET(_xlpm.sep,":",_xlpm.w,$G5125,RIGHT(_xlpm.w,LEN(_xlpm.w)-FIND(_xlpm.sep,_xlpm.w)))</f>
        <v>dmire</v>
      </c>
      <c r="K5125" s="10">
        <f>_xlfn.LET(_xlpm.w,I5125,LEN(_xlpm.w))</f>
        <v>3</v>
      </c>
      <c r="L5125" s="10">
        <f>_xlfn.LET(_xlpm.w,J5125,LEN(_xlpm.w))</f>
        <v>5</v>
      </c>
      <c r="M5125" s="10">
        <f>_xlfn.LET(_xlpm.a,K5125,_xlpm.b,L5125,MAX(_xlpm.a,_xlpm.b))</f>
        <v>5</v>
      </c>
      <c r="N5125" s="10">
        <f>_xlfn.LET(_xlpm.d,(K5125,L5125),MAX(_xlpm.d)-MIN(_xlpm.d))</f>
        <v>2</v>
      </c>
      <c r="O5125" s="1" t="str">
        <f>_xlfn.LET(_xlpm.sep,":",_xlpm.w,$G5125,_xlfn.CONCAT("~",RIGHT(_xlpm.w,LEN(_xlpm.w)-FIND(_xlpm.sep,_xlpm.w)),"~"))</f>
        <v>~dmire~</v>
      </c>
      <c r="P5125" s="1" t="str">
        <f>_xlfn.LET(_xlpm.sep,":",_xlpm.w,$G5125,_xlfn.CONCAT("[",LEFT(_xlpm.w,FIND(_xlpm.sep,_xlpm.w)-1),"]"))</f>
        <v>[dmə]</v>
      </c>
      <c r="Q5125" s="14" cm="1">
        <f t="array" ref="Q5125">SUM(_xlfn._xlws.FILTER($H$2:$H$7111,_xlfn.MAP($O$2:$O$7111,_xlfn.LAMBDA(_xlpm.x,_xlpm.x=$O5125))))</f>
        <v>4.9701789264413521E-5</v>
      </c>
      <c r="R5125" s="14">
        <f>$H5125/Q5125</f>
        <v>1</v>
      </c>
      <c r="S5125" s="14" cm="1">
        <f t="array" ref="S5125">SUM(_xlfn._xlws.FILTER($H$2:$H$7111,_xlfn.MAP($P$2:$P$7111,_xlfn.LAMBDA(_xlpm.x,_xlpm.x=$P5125))))</f>
        <v>4.9701789264413525E-4</v>
      </c>
      <c r="T5125" s="14">
        <f>$H5125/S5125</f>
        <v>9.9999999999999992E-2</v>
      </c>
      <c r="U5125" s="14">
        <f>_xlfn.LET(_xlpm.freq,F5125,_xlpm.size,M5125+1,_xlpm.F,V5125,LOG(1+_xlpm.freq)*LOG(1+_xlpm.size)*_xlpm.F)</f>
        <v>4.6254519876569221E-2</v>
      </c>
      <c r="V5125" s="14">
        <f>_xlfn.LET(_xlpm.a,T5125,_xlpm.b,R5125,2*_xlpm.a*_xlpm.b/(_xlpm.a+_xlpm.b))</f>
        <v>0.1818181818181818</v>
      </c>
      <c r="W5125" s="14">
        <f>_xlfn.LET(_xlpm.p,R5125,_xlpm.q,T5125,LOG(_xlpm.p/_xlpm.q))</f>
        <v>1</v>
      </c>
      <c r="X5125" s="2"/>
    </row>
    <row r="5126" spans="1:24">
      <c r="A5126" s="1" t="str">
        <f>_xlfn.LET(_xlpm.sep," : ",CONCATENATE(O5126,_xlpm.sep,P5126))</f>
        <v>~derar~ : [dɹə]</v>
      </c>
      <c r="B5126" s="1">
        <f>_xlfn.LET(_xlpm.d,$G5126,_xlpm.k,_xlfn.CONCAT(LEFT(TRIM(B$1),1),"*"),COUNTIF(_xlpm.d,_xlpm.k))</f>
        <v>0</v>
      </c>
      <c r="C5126" s="1">
        <f>_xlfn.LET(_xlpm.d,$G5126,_xlpm.k,_xlfn.CONCAT(LEFT(TRIM(C$1),1),"*"),COUNTIF(_xlpm.d,_xlpm.k))</f>
        <v>0</v>
      </c>
      <c r="D5126" s="1">
        <f>_xlfn.LET(_xlpm.d,$G5126,_xlpm.k,_xlfn.CONCAT(LEFT(TRIM(D$1),1),"*"),COUNTIF(_xlpm.d,_xlpm.k))</f>
        <v>0</v>
      </c>
      <c r="E5126" s="1">
        <f>LOG(F5126+1,10)</f>
        <v>0.30102999566398114</v>
      </c>
      <c r="F5126" s="7">
        <v>1</v>
      </c>
      <c r="G5126" s="9" t="s">
        <v>703</v>
      </c>
      <c r="H5126" s="4">
        <f>F5126/freq.sum.r6e</f>
        <v>4.9701789264413521E-5</v>
      </c>
      <c r="I5126" s="4" t="str">
        <f>_xlfn.LET(_xlpm.sep,":",_xlpm.w,$G5126,LEFT(_xlpm.w,FIND(_xlpm.sep,_xlpm.w)-1))</f>
        <v>dɹə</v>
      </c>
      <c r="J5126" s="4" t="str">
        <f>_xlfn.LET(_xlpm.sep,":",_xlpm.w,$G5126,RIGHT(_xlpm.w,LEN(_xlpm.w)-FIND(_xlpm.sep,_xlpm.w)))</f>
        <v>derar</v>
      </c>
      <c r="K5126" s="10">
        <f>_xlfn.LET(_xlpm.w,I5126,LEN(_xlpm.w))</f>
        <v>3</v>
      </c>
      <c r="L5126" s="10">
        <f>_xlfn.LET(_xlpm.w,J5126,LEN(_xlpm.w))</f>
        <v>5</v>
      </c>
      <c r="M5126" s="10">
        <f>_xlfn.LET(_xlpm.a,K5126,_xlpm.b,L5126,MAX(_xlpm.a,_xlpm.b))</f>
        <v>5</v>
      </c>
      <c r="N5126" s="10">
        <f>_xlfn.LET(_xlpm.d,(K5126,L5126),MAX(_xlpm.d)-MIN(_xlpm.d))</f>
        <v>2</v>
      </c>
      <c r="O5126" s="1" t="str">
        <f>_xlfn.LET(_xlpm.sep,":",_xlpm.w,$G5126,_xlfn.CONCAT("~",RIGHT(_xlpm.w,LEN(_xlpm.w)-FIND(_xlpm.sep,_xlpm.w)),"~"))</f>
        <v>~derar~</v>
      </c>
      <c r="P5126" s="1" t="str">
        <f>_xlfn.LET(_xlpm.sep,":",_xlpm.w,$G5126,_xlfn.CONCAT("[",LEFT(_xlpm.w,FIND(_xlpm.sep,_xlpm.w)-1),"]"))</f>
        <v>[dɹə]</v>
      </c>
      <c r="Q5126" s="14" cm="1">
        <f t="array" ref="Q5126">SUM(_xlfn._xlws.FILTER($H$2:$H$7109,_xlfn.MAP($O$2:$O$7109,_xlfn.LAMBDA(_xlpm.x,_xlpm.x=$O5126))))</f>
        <v>4.9701789264413521E-5</v>
      </c>
      <c r="R5126" s="14">
        <f>$H5126/Q5126</f>
        <v>1</v>
      </c>
      <c r="S5126" s="14" cm="1">
        <f t="array" ref="S5126">SUM(_xlfn._xlws.FILTER($H$2:$H$7109,_xlfn.MAP($P$2:$P$7109,_xlfn.LAMBDA(_xlpm.x,_xlpm.x=$P5126))))</f>
        <v>4.9701789264413525E-4</v>
      </c>
      <c r="T5126" s="14">
        <f>$H5126/S5126</f>
        <v>9.9999999999999992E-2</v>
      </c>
      <c r="U5126" s="14">
        <f>_xlfn.LET(_xlpm.freq,F5126,_xlpm.size,M5126+1,_xlpm.F,V5126,LOG(1+_xlpm.freq)*LOG(1+_xlpm.size)*_xlpm.F)</f>
        <v>4.6254519876569221E-2</v>
      </c>
      <c r="V5126" s="14">
        <f>_xlfn.LET(_xlpm.a,T5126,_xlpm.b,R5126,2*_xlpm.a*_xlpm.b/(_xlpm.a+_xlpm.b))</f>
        <v>0.1818181818181818</v>
      </c>
      <c r="W5126" s="14">
        <f>_xlfn.LET(_xlpm.p,R5126,_xlpm.q,T5126,LOG(_xlpm.p/_xlpm.q))</f>
        <v>1</v>
      </c>
      <c r="X5126" s="2"/>
    </row>
    <row r="5127" spans="1:24">
      <c r="A5127" s="1" t="str">
        <f>_xlfn.LET(_xlpm.sep," : ",CONCATENATE(O5127,_xlpm.sep,P5127))</f>
        <v>~derax~ : [dɹə]</v>
      </c>
      <c r="B5127" s="1">
        <f>_xlfn.LET(_xlpm.d,$G5127,_xlpm.k,_xlfn.CONCAT(LEFT(TRIM(B$1),1),"*"),COUNTIF(_xlpm.d,_xlpm.k))</f>
        <v>0</v>
      </c>
      <c r="C5127" s="1">
        <f>_xlfn.LET(_xlpm.d,$G5127,_xlpm.k,_xlfn.CONCAT(LEFT(TRIM(C$1),1),"*"),COUNTIF(_xlpm.d,_xlpm.k))</f>
        <v>0</v>
      </c>
      <c r="D5127" s="1">
        <f>_xlfn.LET(_xlpm.d,$G5127,_xlpm.k,_xlfn.CONCAT(LEFT(TRIM(D$1),1),"*"),COUNTIF(_xlpm.d,_xlpm.k))</f>
        <v>0</v>
      </c>
      <c r="E5127" s="1">
        <f>LOG(F5127+1,10)</f>
        <v>0.30102999566398114</v>
      </c>
      <c r="F5127" s="7">
        <v>1</v>
      </c>
      <c r="G5127" s="9" t="s">
        <v>705</v>
      </c>
      <c r="H5127" s="4">
        <f>F5127/freq.sum.r6e</f>
        <v>4.9701789264413521E-5</v>
      </c>
      <c r="I5127" s="4" t="str">
        <f>_xlfn.LET(_xlpm.sep,":",_xlpm.w,$G5127,LEFT(_xlpm.w,FIND(_xlpm.sep,_xlpm.w)-1))</f>
        <v>dɹə</v>
      </c>
      <c r="J5127" s="4" t="str">
        <f>_xlfn.LET(_xlpm.sep,":",_xlpm.w,$G5127,RIGHT(_xlpm.w,LEN(_xlpm.w)-FIND(_xlpm.sep,_xlpm.w)))</f>
        <v>derax</v>
      </c>
      <c r="K5127" s="10">
        <f>_xlfn.LET(_xlpm.w,I5127,LEN(_xlpm.w))</f>
        <v>3</v>
      </c>
      <c r="L5127" s="10">
        <f>_xlfn.LET(_xlpm.w,J5127,LEN(_xlpm.w))</f>
        <v>5</v>
      </c>
      <c r="M5127" s="10">
        <f>_xlfn.LET(_xlpm.a,K5127,_xlpm.b,L5127,MAX(_xlpm.a,_xlpm.b))</f>
        <v>5</v>
      </c>
      <c r="N5127" s="10">
        <f>_xlfn.LET(_xlpm.d,(K5127,L5127),MAX(_xlpm.d)-MIN(_xlpm.d))</f>
        <v>2</v>
      </c>
      <c r="O5127" s="1" t="str">
        <f>_xlfn.LET(_xlpm.sep,":",_xlpm.w,$G5127,_xlfn.CONCAT("~",RIGHT(_xlpm.w,LEN(_xlpm.w)-FIND(_xlpm.sep,_xlpm.w)),"~"))</f>
        <v>~derax~</v>
      </c>
      <c r="P5127" s="1" t="str">
        <f>_xlfn.LET(_xlpm.sep,":",_xlpm.w,$G5127,_xlfn.CONCAT("[",LEFT(_xlpm.w,FIND(_xlpm.sep,_xlpm.w)-1),"]"))</f>
        <v>[dɹə]</v>
      </c>
      <c r="Q5127" s="14" cm="1">
        <f t="array" ref="Q5127">SUM(_xlfn._xlws.FILTER($H$2:$H$7109,_xlfn.MAP($O$2:$O$7109,_xlfn.LAMBDA(_xlpm.x,_xlpm.x=$O5127))))</f>
        <v>4.9701789264413521E-5</v>
      </c>
      <c r="R5127" s="14">
        <f>$H5127/Q5127</f>
        <v>1</v>
      </c>
      <c r="S5127" s="14" cm="1">
        <f t="array" ref="S5127">SUM(_xlfn._xlws.FILTER($H$2:$H$7109,_xlfn.MAP($P$2:$P$7109,_xlfn.LAMBDA(_xlpm.x,_xlpm.x=$P5127))))</f>
        <v>4.9701789264413525E-4</v>
      </c>
      <c r="T5127" s="14">
        <f>$H5127/S5127</f>
        <v>9.9999999999999992E-2</v>
      </c>
      <c r="U5127" s="14">
        <f>_xlfn.LET(_xlpm.freq,F5127,_xlpm.size,M5127+1,_xlpm.F,V5127,LOG(1+_xlpm.freq)*LOG(1+_xlpm.size)*_xlpm.F)</f>
        <v>4.6254519876569221E-2</v>
      </c>
      <c r="V5127" s="14">
        <f>_xlfn.LET(_xlpm.a,T5127,_xlpm.b,R5127,2*_xlpm.a*_xlpm.b/(_xlpm.a+_xlpm.b))</f>
        <v>0.1818181818181818</v>
      </c>
      <c r="W5127" s="14">
        <f>_xlfn.LET(_xlpm.p,R5127,_xlpm.q,T5127,LOG(_xlpm.p/_xlpm.q))</f>
        <v>1</v>
      </c>
      <c r="X5127" s="2"/>
    </row>
    <row r="5128" spans="1:24">
      <c r="A5128" s="1" t="str">
        <f>_xlfn.LET(_xlpm.sep," : ",CONCATENATE(O5128,_xlpm.sep,P5128))</f>
        <v>~drare~ : [dɹə]</v>
      </c>
      <c r="B5128" s="1">
        <f>_xlfn.LET(_xlpm.d,$G5128,_xlpm.k,_xlfn.CONCAT(LEFT(TRIM(B$1),1),"*"),COUNTIF(_xlpm.d,_xlpm.k))</f>
        <v>0</v>
      </c>
      <c r="C5128" s="1">
        <f>_xlfn.LET(_xlpm.d,$G5128,_xlpm.k,_xlfn.CONCAT(LEFT(TRIM(C$1),1),"*"),COUNTIF(_xlpm.d,_xlpm.k))</f>
        <v>0</v>
      </c>
      <c r="D5128" s="1">
        <f>_xlfn.LET(_xlpm.d,$G5128,_xlpm.k,_xlfn.CONCAT(LEFT(TRIM(D$1),1),"*"),COUNTIF(_xlpm.d,_xlpm.k))</f>
        <v>0</v>
      </c>
      <c r="E5128" s="1">
        <f>LOG(F5128+1,10)</f>
        <v>0.30102999566398114</v>
      </c>
      <c r="F5128" s="7">
        <v>1</v>
      </c>
      <c r="G5128" s="9" t="s">
        <v>731</v>
      </c>
      <c r="H5128" s="4">
        <f>F5128/freq.sum.r6e</f>
        <v>4.9701789264413521E-5</v>
      </c>
      <c r="I5128" s="1" t="str">
        <f>_xlfn.LET(_xlpm.sep,":",_xlpm.w,$G5128,LEFT(_xlpm.w,FIND(_xlpm.sep,_xlpm.w)-1))</f>
        <v>dɹə</v>
      </c>
      <c r="J5128" s="1" t="str">
        <f>_xlfn.LET(_xlpm.sep,":",_xlpm.w,$G5128,RIGHT(_xlpm.w,LEN(_xlpm.w)-FIND(_xlpm.sep,_xlpm.w)))</f>
        <v>drare</v>
      </c>
      <c r="K5128" s="10">
        <f>_xlfn.LET(_xlpm.w,I5128,LEN(_xlpm.w))</f>
        <v>3</v>
      </c>
      <c r="L5128" s="10">
        <f>_xlfn.LET(_xlpm.w,J5128,LEN(_xlpm.w))</f>
        <v>5</v>
      </c>
      <c r="M5128" s="10">
        <f>_xlfn.LET(_xlpm.a,K5128,_xlpm.b,L5128,MAX(_xlpm.a,_xlpm.b))</f>
        <v>5</v>
      </c>
      <c r="N5128" s="10">
        <f>_xlfn.LET(_xlpm.d,(K5128,L5128),MAX(_xlpm.d)-MIN(_xlpm.d))</f>
        <v>2</v>
      </c>
      <c r="O5128" s="1" t="str">
        <f>_xlfn.LET(_xlpm.sep,":",_xlpm.w,$G5128,_xlfn.CONCAT("~",RIGHT(_xlpm.w,LEN(_xlpm.w)-FIND(_xlpm.sep,_xlpm.w)),"~"))</f>
        <v>~drare~</v>
      </c>
      <c r="P5128" s="1" t="str">
        <f>_xlfn.LET(_xlpm.sep,":",_xlpm.w,$G5128,_xlfn.CONCAT("[",LEFT(_xlpm.w,FIND(_xlpm.sep,_xlpm.w)-1),"]"))</f>
        <v>[dɹə]</v>
      </c>
      <c r="Q5128" s="14" cm="1">
        <f t="array" ref="Q5128">SUM(_xlfn._xlws.FILTER($H$2:$H$7111,_xlfn.MAP($O$2:$O$7111,_xlfn.LAMBDA(_xlpm.x,_xlpm.x=$O5128))))</f>
        <v>4.9701789264413521E-5</v>
      </c>
      <c r="R5128" s="14">
        <f>$H5128/Q5128</f>
        <v>1</v>
      </c>
      <c r="S5128" s="14" cm="1">
        <f t="array" ref="S5128">SUM(_xlfn._xlws.FILTER($H$2:$H$7111,_xlfn.MAP($P$2:$P$7111,_xlfn.LAMBDA(_xlpm.x,_xlpm.x=$P5128))))</f>
        <v>4.9701789264413525E-4</v>
      </c>
      <c r="T5128" s="14">
        <f>$H5128/S5128</f>
        <v>9.9999999999999992E-2</v>
      </c>
      <c r="U5128" s="14">
        <f>_xlfn.LET(_xlpm.freq,F5128,_xlpm.size,M5128+1,_xlpm.F,V5128,LOG(1+_xlpm.freq)*LOG(1+_xlpm.size)*_xlpm.F)</f>
        <v>4.6254519876569221E-2</v>
      </c>
      <c r="V5128" s="14">
        <f>_xlfn.LET(_xlpm.a,T5128,_xlpm.b,R5128,2*_xlpm.a*_xlpm.b/(_xlpm.a+_xlpm.b))</f>
        <v>0.1818181818181818</v>
      </c>
      <c r="W5128" s="14">
        <f>_xlfn.LET(_xlpm.p,R5128,_xlpm.q,T5128,LOG(_xlpm.p/_xlpm.q))</f>
        <v>1</v>
      </c>
      <c r="X5128" s="2"/>
    </row>
    <row r="5129" spans="1:24">
      <c r="A5129" s="1" t="str">
        <f>_xlfn.LET(_xlpm.sep," : ",CONCATENATE(O5129,_xlpm.sep,P5129))</f>
        <v>~flare~ : [flə]</v>
      </c>
      <c r="B5129" s="1">
        <f>_xlfn.LET(_xlpm.d,$G5129,_xlpm.k,_xlfn.CONCAT(LEFT(TRIM(B$1),1),"*"),COUNTIF(_xlpm.d,_xlpm.k))</f>
        <v>0</v>
      </c>
      <c r="C5129" s="1">
        <f>_xlfn.LET(_xlpm.d,$G5129,_xlpm.k,_xlfn.CONCAT(LEFT(TRIM(C$1),1),"*"),COUNTIF(_xlpm.d,_xlpm.k))</f>
        <v>0</v>
      </c>
      <c r="D5129" s="1">
        <f>_xlfn.LET(_xlpm.d,$G5129,_xlpm.k,_xlfn.CONCAT(LEFT(TRIM(D$1),1),"*"),COUNTIF(_xlpm.d,_xlpm.k))</f>
        <v>0</v>
      </c>
      <c r="E5129" s="1">
        <f>LOG(F5129+1,10)</f>
        <v>0.30102999566398114</v>
      </c>
      <c r="F5129" s="7">
        <v>1</v>
      </c>
      <c r="G5129" s="9" t="s">
        <v>917</v>
      </c>
      <c r="H5129" s="4">
        <f>F5129/freq.sum.r6e</f>
        <v>4.9701789264413521E-5</v>
      </c>
      <c r="I5129" s="1" t="str">
        <f>_xlfn.LET(_xlpm.sep,":",_xlpm.w,$G5129,LEFT(_xlpm.w,FIND(_xlpm.sep,_xlpm.w)-1))</f>
        <v>flə</v>
      </c>
      <c r="J5129" s="1" t="str">
        <f>_xlfn.LET(_xlpm.sep,":",_xlpm.w,$G5129,RIGHT(_xlpm.w,LEN(_xlpm.w)-FIND(_xlpm.sep,_xlpm.w)))</f>
        <v>flare</v>
      </c>
      <c r="K5129" s="10">
        <f>_xlfn.LET(_xlpm.w,I5129,LEN(_xlpm.w))</f>
        <v>3</v>
      </c>
      <c r="L5129" s="10">
        <f>_xlfn.LET(_xlpm.w,J5129,LEN(_xlpm.w))</f>
        <v>5</v>
      </c>
      <c r="M5129" s="10">
        <f>_xlfn.LET(_xlpm.a,K5129,_xlpm.b,L5129,MAX(_xlpm.a,_xlpm.b))</f>
        <v>5</v>
      </c>
      <c r="N5129" s="10">
        <f>_xlfn.LET(_xlpm.d,(K5129,L5129),MAX(_xlpm.d)-MIN(_xlpm.d))</f>
        <v>2</v>
      </c>
      <c r="O5129" s="1" t="str">
        <f>_xlfn.LET(_xlpm.sep,":",_xlpm.w,$G5129,_xlfn.CONCAT("~",RIGHT(_xlpm.w,LEN(_xlpm.w)-FIND(_xlpm.sep,_xlpm.w)),"~"))</f>
        <v>~flare~</v>
      </c>
      <c r="P5129" s="1" t="str">
        <f>_xlfn.LET(_xlpm.sep,":",_xlpm.w,$G5129,_xlfn.CONCAT("[",LEFT(_xlpm.w,FIND(_xlpm.sep,_xlpm.w)-1),"]"))</f>
        <v>[flə]</v>
      </c>
      <c r="Q5129" s="14" cm="1">
        <f t="array" ref="Q5129">SUM(_xlfn._xlws.FILTER($H$2:$H$7117,_xlfn.MAP($O$2:$O$7117,_xlfn.LAMBDA(_xlpm.x,_xlpm.x=$O5129))))</f>
        <v>4.9701789264413521E-5</v>
      </c>
      <c r="R5129" s="14">
        <f>$H5129/Q5129</f>
        <v>1</v>
      </c>
      <c r="S5129" s="14" cm="1">
        <f t="array" ref="S5129">SUM(_xlfn._xlws.FILTER($H$2:$H$7117,_xlfn.MAP($P$2:$P$7117,_xlfn.LAMBDA(_xlpm.x,_xlpm.x=$P5129))))</f>
        <v>4.9701789264413525E-4</v>
      </c>
      <c r="T5129" s="14">
        <f>$H5129/S5129</f>
        <v>9.9999999999999992E-2</v>
      </c>
      <c r="U5129" s="14">
        <f>_xlfn.LET(_xlpm.freq,F5129,_xlpm.size,M5129+1,_xlpm.F,V5129,LOG(1+_xlpm.freq)*LOG(1+_xlpm.size)*_xlpm.F)</f>
        <v>4.6254519876569221E-2</v>
      </c>
      <c r="V5129" s="14">
        <f>_xlfn.LET(_xlpm.a,T5129,_xlpm.b,R5129,2*_xlpm.a*_xlpm.b/(_xlpm.a+_xlpm.b))</f>
        <v>0.1818181818181818</v>
      </c>
      <c r="W5129" s="14">
        <f>_xlfn.LET(_xlpm.p,R5129,_xlpm.q,T5129,LOG(_xlpm.p/_xlpm.q))</f>
        <v>1</v>
      </c>
      <c r="X5129" s="2"/>
    </row>
    <row r="5130" spans="1:24">
      <c r="A5130" s="1" t="str">
        <f>_xlfn.LET(_xlpm.sep," : ",CONCATENATE(O5130,_xlpm.sep,P5130))</f>
        <v>~flere~ : [flə]</v>
      </c>
      <c r="B5130" s="1">
        <f>_xlfn.LET(_xlpm.d,$G5130,_xlpm.k,_xlfn.CONCAT(LEFT(TRIM(B$1),1),"*"),COUNTIF(_xlpm.d,_xlpm.k))</f>
        <v>0</v>
      </c>
      <c r="C5130" s="1">
        <f>_xlfn.LET(_xlpm.d,$G5130,_xlpm.k,_xlfn.CONCAT(LEFT(TRIM(C$1),1),"*"),COUNTIF(_xlpm.d,_xlpm.k))</f>
        <v>0</v>
      </c>
      <c r="D5130" s="1">
        <f>_xlfn.LET(_xlpm.d,$G5130,_xlpm.k,_xlfn.CONCAT(LEFT(TRIM(D$1),1),"*"),COUNTIF(_xlpm.d,_xlpm.k))</f>
        <v>0</v>
      </c>
      <c r="E5130" s="1">
        <f>LOG(F5130+1,10)</f>
        <v>0.30102999566398114</v>
      </c>
      <c r="F5130" s="7">
        <v>1</v>
      </c>
      <c r="G5130" s="9" t="s">
        <v>925</v>
      </c>
      <c r="H5130" s="4">
        <f>F5130/freq.sum.r6e</f>
        <v>4.9701789264413521E-5</v>
      </c>
      <c r="I5130" s="1" t="str">
        <f>_xlfn.LET(_xlpm.sep,":",_xlpm.w,$G5130,LEFT(_xlpm.w,FIND(_xlpm.sep,_xlpm.w)-1))</f>
        <v>flə</v>
      </c>
      <c r="J5130" s="1" t="str">
        <f>_xlfn.LET(_xlpm.sep,":",_xlpm.w,$G5130,RIGHT(_xlpm.w,LEN(_xlpm.w)-FIND(_xlpm.sep,_xlpm.w)))</f>
        <v>flere</v>
      </c>
      <c r="K5130" s="10">
        <f>_xlfn.LET(_xlpm.w,I5130,LEN(_xlpm.w))</f>
        <v>3</v>
      </c>
      <c r="L5130" s="10">
        <f>_xlfn.LET(_xlpm.w,J5130,LEN(_xlpm.w))</f>
        <v>5</v>
      </c>
      <c r="M5130" s="10">
        <f>_xlfn.LET(_xlpm.a,K5130,_xlpm.b,L5130,MAX(_xlpm.a,_xlpm.b))</f>
        <v>5</v>
      </c>
      <c r="N5130" s="10">
        <f>_xlfn.LET(_xlpm.d,(K5130,L5130),MAX(_xlpm.d)-MIN(_xlpm.d))</f>
        <v>2</v>
      </c>
      <c r="O5130" s="1" t="str">
        <f>_xlfn.LET(_xlpm.sep,":",_xlpm.w,$G5130,_xlfn.CONCAT("~",RIGHT(_xlpm.w,LEN(_xlpm.w)-FIND(_xlpm.sep,_xlpm.w)),"~"))</f>
        <v>~flere~</v>
      </c>
      <c r="P5130" s="1" t="str">
        <f>_xlfn.LET(_xlpm.sep,":",_xlpm.w,$G5130,_xlfn.CONCAT("[",LEFT(_xlpm.w,FIND(_xlpm.sep,_xlpm.w)-1),"]"))</f>
        <v>[flə]</v>
      </c>
      <c r="Q5130" s="14" cm="1">
        <f t="array" ref="Q5130">SUM(_xlfn._xlws.FILTER($H$2:$H$7109,_xlfn.MAP($O$2:$O$7109,_xlfn.LAMBDA(_xlpm.x,_xlpm.x=$O5130))))</f>
        <v>4.9701789264413521E-5</v>
      </c>
      <c r="R5130" s="14">
        <f>$H5130/Q5130</f>
        <v>1</v>
      </c>
      <c r="S5130" s="14" cm="1">
        <f t="array" ref="S5130">SUM(_xlfn._xlws.FILTER($H$2:$H$7109,_xlfn.MAP($P$2:$P$7109,_xlfn.LAMBDA(_xlpm.x,_xlpm.x=$P5130))))</f>
        <v>4.9701789264413525E-4</v>
      </c>
      <c r="T5130" s="14">
        <f>$H5130/S5130</f>
        <v>9.9999999999999992E-2</v>
      </c>
      <c r="U5130" s="14">
        <f>_xlfn.LET(_xlpm.freq,F5130,_xlpm.size,M5130+1,_xlpm.F,V5130,LOG(1+_xlpm.freq)*LOG(1+_xlpm.size)*_xlpm.F)</f>
        <v>4.6254519876569221E-2</v>
      </c>
      <c r="V5130" s="14">
        <f>_xlfn.LET(_xlpm.a,T5130,_xlpm.b,R5130,2*_xlpm.a*_xlpm.b/(_xlpm.a+_xlpm.b))</f>
        <v>0.1818181818181818</v>
      </c>
      <c r="W5130" s="14">
        <f>_xlfn.LET(_xlpm.p,R5130,_xlpm.q,T5130,LOG(_xlpm.p/_xlpm.q))</f>
        <v>1</v>
      </c>
      <c r="X5130" s="2"/>
    </row>
    <row r="5131" spans="1:24">
      <c r="A5131" s="1" t="str">
        <f>_xlfn.LET(_xlpm.sep," : ",CONCATENATE(O5131,_xlpm.sep,P5131))</f>
        <v>~ftere~ : [ftə]</v>
      </c>
      <c r="B5131" s="1">
        <f>_xlfn.LET(_xlpm.d,$G5131,_xlpm.k,_xlfn.CONCAT(LEFT(TRIM(B$1),1),"*"),COUNTIF(_xlpm.d,_xlpm.k))</f>
        <v>0</v>
      </c>
      <c r="C5131" s="1">
        <f>_xlfn.LET(_xlpm.d,$G5131,_xlpm.k,_xlfn.CONCAT(LEFT(TRIM(C$1),1),"*"),COUNTIF(_xlpm.d,_xlpm.k))</f>
        <v>0</v>
      </c>
      <c r="D5131" s="1">
        <f>_xlfn.LET(_xlpm.d,$G5131,_xlpm.k,_xlfn.CONCAT(LEFT(TRIM(D$1),1),"*"),COUNTIF(_xlpm.d,_xlpm.k))</f>
        <v>0</v>
      </c>
      <c r="E5131" s="1">
        <f>LOG(F5131+1,10)</f>
        <v>0.30102999566398114</v>
      </c>
      <c r="F5131" s="7">
        <v>1</v>
      </c>
      <c r="G5131" s="9" t="s">
        <v>949</v>
      </c>
      <c r="H5131" s="4">
        <f>F5131/freq.sum.r6e</f>
        <v>4.9701789264413521E-5</v>
      </c>
      <c r="I5131" s="1" t="str">
        <f>_xlfn.LET(_xlpm.sep,":",_xlpm.w,$G5131,LEFT(_xlpm.w,FIND(_xlpm.sep,_xlpm.w)-1))</f>
        <v>ftə</v>
      </c>
      <c r="J5131" s="1" t="str">
        <f>_xlfn.LET(_xlpm.sep,":",_xlpm.w,$G5131,RIGHT(_xlpm.w,LEN(_xlpm.w)-FIND(_xlpm.sep,_xlpm.w)))</f>
        <v>ftere</v>
      </c>
      <c r="K5131" s="10">
        <f>_xlfn.LET(_xlpm.w,I5131,LEN(_xlpm.w))</f>
        <v>3</v>
      </c>
      <c r="L5131" s="10">
        <f>_xlfn.LET(_xlpm.w,J5131,LEN(_xlpm.w))</f>
        <v>5</v>
      </c>
      <c r="M5131" s="10">
        <f>_xlfn.LET(_xlpm.a,K5131,_xlpm.b,L5131,MAX(_xlpm.a,_xlpm.b))</f>
        <v>5</v>
      </c>
      <c r="N5131" s="10">
        <f>_xlfn.LET(_xlpm.d,(K5131,L5131),MAX(_xlpm.d)-MIN(_xlpm.d))</f>
        <v>2</v>
      </c>
      <c r="O5131" s="1" t="str">
        <f>_xlfn.LET(_xlpm.sep,":",_xlpm.w,$G5131,_xlfn.CONCAT("~",RIGHT(_xlpm.w,LEN(_xlpm.w)-FIND(_xlpm.sep,_xlpm.w)),"~"))</f>
        <v>~ftere~</v>
      </c>
      <c r="P5131" s="1" t="str">
        <f>_xlfn.LET(_xlpm.sep,":",_xlpm.w,$G5131,_xlfn.CONCAT("[",LEFT(_xlpm.w,FIND(_xlpm.sep,_xlpm.w)-1),"]"))</f>
        <v>[ftə]</v>
      </c>
      <c r="Q5131" s="14" cm="1">
        <f t="array" ref="Q5131">SUM(_xlfn._xlws.FILTER($H$2:$H$7117,_xlfn.MAP($O$2:$O$7117,_xlfn.LAMBDA(_xlpm.x,_xlpm.x=$O5131))))</f>
        <v>4.9701789264413521E-5</v>
      </c>
      <c r="R5131" s="14">
        <f>$H5131/Q5131</f>
        <v>1</v>
      </c>
      <c r="S5131" s="14" cm="1">
        <f t="array" ref="S5131">SUM(_xlfn._xlws.FILTER($H$2:$H$7117,_xlfn.MAP($P$2:$P$7117,_xlfn.LAMBDA(_xlpm.x,_xlpm.x=$P5131))))</f>
        <v>4.9701789264413525E-4</v>
      </c>
      <c r="T5131" s="14">
        <f>$H5131/S5131</f>
        <v>9.9999999999999992E-2</v>
      </c>
      <c r="U5131" s="14">
        <f>_xlfn.LET(_xlpm.freq,F5131,_xlpm.size,M5131+1,_xlpm.F,V5131,LOG(1+_xlpm.freq)*LOG(1+_xlpm.size)*_xlpm.F)</f>
        <v>4.6254519876569221E-2</v>
      </c>
      <c r="V5131" s="14">
        <f>_xlfn.LET(_xlpm.a,T5131,_xlpm.b,R5131,2*_xlpm.a*_xlpm.b/(_xlpm.a+_xlpm.b))</f>
        <v>0.1818181818181818</v>
      </c>
      <c r="W5131" s="14">
        <f>_xlfn.LET(_xlpm.p,R5131,_xlpm.q,T5131,LOG(_xlpm.p/_xlpm.q))</f>
        <v>1</v>
      </c>
      <c r="X5131" s="2"/>
    </row>
    <row r="5132" spans="1:24">
      <c r="A5132" s="1" t="str">
        <f>_xlfn.LET(_xlpm.sep," : ",CONCATENATE(O5132,_xlpm.sep,P5132))</f>
        <v>~ccure~ : [kjə]</v>
      </c>
      <c r="B5132" s="1">
        <f>_xlfn.LET(_xlpm.d,$G5132,_xlpm.k,_xlfn.CONCAT(LEFT(TRIM(B$1),1),"*"),COUNTIF(_xlpm.d,_xlpm.k))</f>
        <v>0</v>
      </c>
      <c r="C5132" s="1">
        <f>_xlfn.LET(_xlpm.d,$G5132,_xlpm.k,_xlfn.CONCAT(LEFT(TRIM(C$1),1),"*"),COUNTIF(_xlpm.d,_xlpm.k))</f>
        <v>0</v>
      </c>
      <c r="D5132" s="1">
        <f>_xlfn.LET(_xlpm.d,$G5132,_xlpm.k,_xlfn.CONCAT(LEFT(TRIM(D$1),1),"*"),COUNTIF(_xlpm.d,_xlpm.k))</f>
        <v>0</v>
      </c>
      <c r="E5132" s="1">
        <f>LOG(F5132+1,10)</f>
        <v>0.30102999566398114</v>
      </c>
      <c r="F5132" s="7">
        <v>1</v>
      </c>
      <c r="G5132" s="9" t="s">
        <v>1429</v>
      </c>
      <c r="H5132" s="4">
        <f>F5132/freq.sum.r6e</f>
        <v>4.9701789264413521E-5</v>
      </c>
      <c r="I5132" s="1" t="str">
        <f>_xlfn.LET(_xlpm.sep,":",_xlpm.w,$G5132,LEFT(_xlpm.w,FIND(_xlpm.sep,_xlpm.w)-1))</f>
        <v>kjə</v>
      </c>
      <c r="J5132" s="1" t="str">
        <f>_xlfn.LET(_xlpm.sep,":",_xlpm.w,$G5132,RIGHT(_xlpm.w,LEN(_xlpm.w)-FIND(_xlpm.sep,_xlpm.w)))</f>
        <v>ccure</v>
      </c>
      <c r="K5132" s="10">
        <f>_xlfn.LET(_xlpm.w,I5132,LEN(_xlpm.w))</f>
        <v>3</v>
      </c>
      <c r="L5132" s="10">
        <f>_xlfn.LET(_xlpm.w,J5132,LEN(_xlpm.w))</f>
        <v>5</v>
      </c>
      <c r="M5132" s="10">
        <f>_xlfn.LET(_xlpm.a,K5132,_xlpm.b,L5132,MAX(_xlpm.a,_xlpm.b))</f>
        <v>5</v>
      </c>
      <c r="N5132" s="10">
        <f>_xlfn.LET(_xlpm.d,(K5132,L5132),MAX(_xlpm.d)-MIN(_xlpm.d))</f>
        <v>2</v>
      </c>
      <c r="O5132" s="1" t="str">
        <f>_xlfn.LET(_xlpm.sep,":",_xlpm.w,$G5132,_xlfn.CONCAT("~",RIGHT(_xlpm.w,LEN(_xlpm.w)-FIND(_xlpm.sep,_xlpm.w)),"~"))</f>
        <v>~ccure~</v>
      </c>
      <c r="P5132" s="1" t="str">
        <f>_xlfn.LET(_xlpm.sep,":",_xlpm.w,$G5132,_xlfn.CONCAT("[",LEFT(_xlpm.w,FIND(_xlpm.sep,_xlpm.w)-1),"]"))</f>
        <v>[kjə]</v>
      </c>
      <c r="Q5132" s="14" cm="1">
        <f t="array" ref="Q5132">SUM(_xlfn._xlws.FILTER($H$2:$H$7117,_xlfn.MAP($O$2:$O$7117,_xlfn.LAMBDA(_xlpm.x,_xlpm.x=$O5132))))</f>
        <v>4.9701789264413521E-5</v>
      </c>
      <c r="R5132" s="14">
        <f>$H5132/Q5132</f>
        <v>1</v>
      </c>
      <c r="S5132" s="14" cm="1">
        <f t="array" ref="S5132">SUM(_xlfn._xlws.FILTER($H$2:$H$7117,_xlfn.MAP($P$2:$P$7117,_xlfn.LAMBDA(_xlpm.x,_xlpm.x=$P5132))))</f>
        <v>4.9701789264413525E-4</v>
      </c>
      <c r="T5132" s="14">
        <f>$H5132/S5132</f>
        <v>9.9999999999999992E-2</v>
      </c>
      <c r="U5132" s="14">
        <f>_xlfn.LET(_xlpm.freq,F5132,_xlpm.size,M5132+1,_xlpm.F,V5132,LOG(1+_xlpm.freq)*LOG(1+_xlpm.size)*_xlpm.F)</f>
        <v>4.6254519876569221E-2</v>
      </c>
      <c r="V5132" s="14">
        <f>_xlfn.LET(_xlpm.a,T5132,_xlpm.b,R5132,2*_xlpm.a*_xlpm.b/(_xlpm.a+_xlpm.b))</f>
        <v>0.1818181818181818</v>
      </c>
      <c r="W5132" s="14">
        <f>_xlfn.LET(_xlpm.p,R5132,_xlpm.q,T5132,LOG(_xlpm.p/_xlpm.q))</f>
        <v>1</v>
      </c>
      <c r="X5132" s="2"/>
    </row>
    <row r="5133" spans="1:24">
      <c r="A5133" s="1" t="str">
        <f>_xlfn.LET(_xlpm.sep," : ",CONCATENATE(O5133,_xlpm.sep,P5133))</f>
        <v>~clare~ : [klə]</v>
      </c>
      <c r="B5133" s="1">
        <f>_xlfn.LET(_xlpm.d,$G5133,_xlpm.k,_xlfn.CONCAT(LEFT(TRIM(B$1),1),"*"),COUNTIF(_xlpm.d,_xlpm.k))</f>
        <v>0</v>
      </c>
      <c r="C5133" s="1">
        <f>_xlfn.LET(_xlpm.d,$G5133,_xlpm.k,_xlfn.CONCAT(LEFT(TRIM(C$1),1),"*"),COUNTIF(_xlpm.d,_xlpm.k))</f>
        <v>0</v>
      </c>
      <c r="D5133" s="1">
        <f>_xlfn.LET(_xlpm.d,$G5133,_xlpm.k,_xlfn.CONCAT(LEFT(TRIM(D$1),1),"*"),COUNTIF(_xlpm.d,_xlpm.k))</f>
        <v>0</v>
      </c>
      <c r="E5133" s="1">
        <f>LOG(F5133+1,10)</f>
        <v>0.30102999566398114</v>
      </c>
      <c r="F5133" s="7">
        <v>1</v>
      </c>
      <c r="G5133" s="9" t="s">
        <v>1467</v>
      </c>
      <c r="H5133" s="4">
        <f>F5133/freq.sum.r6e</f>
        <v>4.9701789264413521E-5</v>
      </c>
      <c r="I5133" s="1" t="str">
        <f>_xlfn.LET(_xlpm.sep,":",_xlpm.w,$G5133,LEFT(_xlpm.w,FIND(_xlpm.sep,_xlpm.w)-1))</f>
        <v>klə</v>
      </c>
      <c r="J5133" s="1" t="str">
        <f>_xlfn.LET(_xlpm.sep,":",_xlpm.w,$G5133,RIGHT(_xlpm.w,LEN(_xlpm.w)-FIND(_xlpm.sep,_xlpm.w)))</f>
        <v>clare</v>
      </c>
      <c r="K5133" s="10">
        <f>_xlfn.LET(_xlpm.w,I5133,LEN(_xlpm.w))</f>
        <v>3</v>
      </c>
      <c r="L5133" s="10">
        <f>_xlfn.LET(_xlpm.w,J5133,LEN(_xlpm.w))</f>
        <v>5</v>
      </c>
      <c r="M5133" s="10">
        <f>_xlfn.LET(_xlpm.a,K5133,_xlpm.b,L5133,MAX(_xlpm.a,_xlpm.b))</f>
        <v>5</v>
      </c>
      <c r="N5133" s="10">
        <f>_xlfn.LET(_xlpm.d,(K5133,L5133),MAX(_xlpm.d)-MIN(_xlpm.d))</f>
        <v>2</v>
      </c>
      <c r="O5133" s="1" t="str">
        <f>_xlfn.LET(_xlpm.sep,":",_xlpm.w,$G5133,_xlfn.CONCAT("~",RIGHT(_xlpm.w,LEN(_xlpm.w)-FIND(_xlpm.sep,_xlpm.w)),"~"))</f>
        <v>~clare~</v>
      </c>
      <c r="P5133" s="1" t="str">
        <f>_xlfn.LET(_xlpm.sep,":",_xlpm.w,$G5133,_xlfn.CONCAT("[",LEFT(_xlpm.w,FIND(_xlpm.sep,_xlpm.w)-1),"]"))</f>
        <v>[klə]</v>
      </c>
      <c r="Q5133" s="14" cm="1">
        <f t="array" ref="Q5133">SUM(_xlfn._xlws.FILTER($H$2:$H$7109,_xlfn.MAP($O$2:$O$7109,_xlfn.LAMBDA(_xlpm.x,_xlpm.x=$O5133))))</f>
        <v>4.9701789264413521E-5</v>
      </c>
      <c r="R5133" s="14">
        <f>$H5133/Q5133</f>
        <v>1</v>
      </c>
      <c r="S5133" s="14" cm="1">
        <f t="array" ref="S5133">SUM(_xlfn._xlws.FILTER($H$2:$H$7109,_xlfn.MAP($P$2:$P$7109,_xlfn.LAMBDA(_xlpm.x,_xlpm.x=$P5133))))</f>
        <v>4.9701789264413525E-4</v>
      </c>
      <c r="T5133" s="14">
        <f>$H5133/S5133</f>
        <v>9.9999999999999992E-2</v>
      </c>
      <c r="U5133" s="14">
        <f>_xlfn.LET(_xlpm.freq,F5133,_xlpm.size,M5133+1,_xlpm.F,V5133,LOG(1+_xlpm.freq)*LOG(1+_xlpm.size)*_xlpm.F)</f>
        <v>4.6254519876569221E-2</v>
      </c>
      <c r="V5133" s="14">
        <f>_xlfn.LET(_xlpm.a,T5133,_xlpm.b,R5133,2*_xlpm.a*_xlpm.b/(_xlpm.a+_xlpm.b))</f>
        <v>0.1818181818181818</v>
      </c>
      <c r="W5133" s="14">
        <f>_xlfn.LET(_xlpm.p,R5133,_xlpm.q,T5133,LOG(_xlpm.p/_xlpm.q))</f>
        <v>1</v>
      </c>
      <c r="X5133" s="2"/>
    </row>
    <row r="5134" spans="1:24">
      <c r="A5134" s="1" t="str">
        <f>_xlfn.LET(_xlpm.sep," : ",CONCATENATE(O5134,_xlpm.sep,P5134))</f>
        <v>~colax~ : [klə]</v>
      </c>
      <c r="B5134" s="1">
        <f>_xlfn.LET(_xlpm.d,$G5134,_xlpm.k,_xlfn.CONCAT(LEFT(TRIM(B$1),1),"*"),COUNTIF(_xlpm.d,_xlpm.k))</f>
        <v>0</v>
      </c>
      <c r="C5134" s="1">
        <f>_xlfn.LET(_xlpm.d,$G5134,_xlpm.k,_xlfn.CONCAT(LEFT(TRIM(C$1),1),"*"),COUNTIF(_xlpm.d,_xlpm.k))</f>
        <v>0</v>
      </c>
      <c r="D5134" s="1">
        <f>_xlfn.LET(_xlpm.d,$G5134,_xlpm.k,_xlfn.CONCAT(LEFT(TRIM(D$1),1),"*"),COUNTIF(_xlpm.d,_xlpm.k))</f>
        <v>0</v>
      </c>
      <c r="E5134" s="1">
        <f>LOG(F5134+1,10)</f>
        <v>0.30102999566398114</v>
      </c>
      <c r="F5134" s="7">
        <v>1</v>
      </c>
      <c r="G5134" s="9" t="s">
        <v>1497</v>
      </c>
      <c r="H5134" s="4">
        <f>F5134/freq.sum.r6e</f>
        <v>4.9701789264413521E-5</v>
      </c>
      <c r="I5134" s="1" t="str">
        <f>_xlfn.LET(_xlpm.sep,":",_xlpm.w,$G5134,LEFT(_xlpm.w,FIND(_xlpm.sep,_xlpm.w)-1))</f>
        <v>klə</v>
      </c>
      <c r="J5134" s="1" t="str">
        <f>_xlfn.LET(_xlpm.sep,":",_xlpm.w,$G5134,RIGHT(_xlpm.w,LEN(_xlpm.w)-FIND(_xlpm.sep,_xlpm.w)))</f>
        <v>colax</v>
      </c>
      <c r="K5134" s="10">
        <f>_xlfn.LET(_xlpm.w,I5134,LEN(_xlpm.w))</f>
        <v>3</v>
      </c>
      <c r="L5134" s="10">
        <f>_xlfn.LET(_xlpm.w,J5134,LEN(_xlpm.w))</f>
        <v>5</v>
      </c>
      <c r="M5134" s="10">
        <f>_xlfn.LET(_xlpm.a,K5134,_xlpm.b,L5134,MAX(_xlpm.a,_xlpm.b))</f>
        <v>5</v>
      </c>
      <c r="N5134" s="10">
        <f>_xlfn.LET(_xlpm.d,(K5134,L5134),MAX(_xlpm.d)-MIN(_xlpm.d))</f>
        <v>2</v>
      </c>
      <c r="O5134" s="1" t="str">
        <f>_xlfn.LET(_xlpm.sep,":",_xlpm.w,$G5134,_xlfn.CONCAT("~",RIGHT(_xlpm.w,LEN(_xlpm.w)-FIND(_xlpm.sep,_xlpm.w)),"~"))</f>
        <v>~colax~</v>
      </c>
      <c r="P5134" s="1" t="str">
        <f>_xlfn.LET(_xlpm.sep,":",_xlpm.w,$G5134,_xlfn.CONCAT("[",LEFT(_xlpm.w,FIND(_xlpm.sep,_xlpm.w)-1),"]"))</f>
        <v>[klə]</v>
      </c>
      <c r="Q5134" s="14" cm="1">
        <f t="array" ref="Q5134">SUM(_xlfn._xlws.FILTER($H$2:$H$7117,_xlfn.MAP($O$2:$O$7117,_xlfn.LAMBDA(_xlpm.x,_xlpm.x=$O5134))))</f>
        <v>4.9701789264413521E-5</v>
      </c>
      <c r="R5134" s="14">
        <f>$H5134/Q5134</f>
        <v>1</v>
      </c>
      <c r="S5134" s="14" cm="1">
        <f t="array" ref="S5134">SUM(_xlfn._xlws.FILTER($H$2:$H$7117,_xlfn.MAP($P$2:$P$7117,_xlfn.LAMBDA(_xlpm.x,_xlpm.x=$P5134))))</f>
        <v>4.9701789264413525E-4</v>
      </c>
      <c r="T5134" s="14">
        <f>$H5134/S5134</f>
        <v>9.9999999999999992E-2</v>
      </c>
      <c r="U5134" s="14">
        <f>_xlfn.LET(_xlpm.freq,F5134,_xlpm.size,M5134+1,_xlpm.F,V5134,LOG(1+_xlpm.freq)*LOG(1+_xlpm.size)*_xlpm.F)</f>
        <v>4.6254519876569221E-2</v>
      </c>
      <c r="V5134" s="14">
        <f>_xlfn.LET(_xlpm.a,T5134,_xlpm.b,R5134,2*_xlpm.a*_xlpm.b/(_xlpm.a+_xlpm.b))</f>
        <v>0.1818181818181818</v>
      </c>
      <c r="W5134" s="14">
        <f>_xlfn.LET(_xlpm.p,R5134,_xlpm.q,T5134,LOG(_xlpm.p/_xlpm.q))</f>
        <v>1</v>
      </c>
      <c r="X5134" s="2"/>
    </row>
    <row r="5135" spans="1:24">
      <c r="A5135" s="1" t="str">
        <f>_xlfn.LET(_xlpm.sep," : ",CONCATENATE(O5135,_xlpm.sep,P5135))</f>
        <v>~kware~ : [kwə]</v>
      </c>
      <c r="B5135" s="1">
        <f>_xlfn.LET(_xlpm.d,$G5135,_xlpm.k,_xlfn.CONCAT(LEFT(TRIM(B$1),1),"*"),COUNTIF(_xlpm.d,_xlpm.k))</f>
        <v>0</v>
      </c>
      <c r="C5135" s="1">
        <f>_xlfn.LET(_xlpm.d,$G5135,_xlpm.k,_xlfn.CONCAT(LEFT(TRIM(C$1),1),"*"),COUNTIF(_xlpm.d,_xlpm.k))</f>
        <v>0</v>
      </c>
      <c r="D5135" s="1">
        <f>_xlfn.LET(_xlpm.d,$G5135,_xlpm.k,_xlfn.CONCAT(LEFT(TRIM(D$1),1),"*"),COUNTIF(_xlpm.d,_xlpm.k))</f>
        <v>0</v>
      </c>
      <c r="E5135" s="1">
        <f>LOG(F5135+1,10)</f>
        <v>0.30102999566398114</v>
      </c>
      <c r="F5135" s="7">
        <v>1</v>
      </c>
      <c r="G5135" s="9" t="s">
        <v>1715</v>
      </c>
      <c r="H5135" s="4">
        <f>F5135/freq.sum.r6e</f>
        <v>4.9701789264413521E-5</v>
      </c>
      <c r="I5135" s="1" t="str">
        <f>_xlfn.LET(_xlpm.sep,":",_xlpm.w,$G5135,LEFT(_xlpm.w,FIND(_xlpm.sep,_xlpm.w)-1))</f>
        <v>kwə</v>
      </c>
      <c r="J5135" s="1" t="str">
        <f>_xlfn.LET(_xlpm.sep,":",_xlpm.w,$G5135,RIGHT(_xlpm.w,LEN(_xlpm.w)-FIND(_xlpm.sep,_xlpm.w)))</f>
        <v>kware</v>
      </c>
      <c r="K5135" s="10">
        <f>_xlfn.LET(_xlpm.w,I5135,LEN(_xlpm.w))</f>
        <v>3</v>
      </c>
      <c r="L5135" s="10">
        <f>_xlfn.LET(_xlpm.w,J5135,LEN(_xlpm.w))</f>
        <v>5</v>
      </c>
      <c r="M5135" s="10">
        <f>_xlfn.LET(_xlpm.a,K5135,_xlpm.b,L5135,MAX(_xlpm.a,_xlpm.b))</f>
        <v>5</v>
      </c>
      <c r="N5135" s="10">
        <f>_xlfn.LET(_xlpm.d,(K5135,L5135),MAX(_xlpm.d)-MIN(_xlpm.d))</f>
        <v>2</v>
      </c>
      <c r="O5135" s="1" t="str">
        <f>_xlfn.LET(_xlpm.sep,":",_xlpm.w,$G5135,_xlfn.CONCAT("~",RIGHT(_xlpm.w,LEN(_xlpm.w)-FIND(_xlpm.sep,_xlpm.w)),"~"))</f>
        <v>~kware~</v>
      </c>
      <c r="P5135" s="1" t="str">
        <f>_xlfn.LET(_xlpm.sep,":",_xlpm.w,$G5135,_xlfn.CONCAT("[",LEFT(_xlpm.w,FIND(_xlpm.sep,_xlpm.w)-1),"]"))</f>
        <v>[kwə]</v>
      </c>
      <c r="Q5135" s="14" cm="1">
        <f t="array" ref="Q5135">SUM(_xlfn._xlws.FILTER($H$2:$H$7117,_xlfn.MAP($O$2:$O$7117,_xlfn.LAMBDA(_xlpm.x,_xlpm.x=$O5135))))</f>
        <v>4.9701789264413521E-5</v>
      </c>
      <c r="R5135" s="14">
        <f>$H5135/Q5135</f>
        <v>1</v>
      </c>
      <c r="S5135" s="14" cm="1">
        <f t="array" ref="S5135">SUM(_xlfn._xlws.FILTER($H$2:$H$7117,_xlfn.MAP($P$2:$P$7117,_xlfn.LAMBDA(_xlpm.x,_xlpm.x=$P5135))))</f>
        <v>4.9701789264413525E-4</v>
      </c>
      <c r="T5135" s="14">
        <f>$H5135/S5135</f>
        <v>9.9999999999999992E-2</v>
      </c>
      <c r="U5135" s="14">
        <f>_xlfn.LET(_xlpm.freq,F5135,_xlpm.size,M5135+1,_xlpm.F,V5135,LOG(1+_xlpm.freq)*LOG(1+_xlpm.size)*_xlpm.F)</f>
        <v>4.6254519876569221E-2</v>
      </c>
      <c r="V5135" s="14">
        <f>_xlfn.LET(_xlpm.a,T5135,_xlpm.b,R5135,2*_xlpm.a*_xlpm.b/(_xlpm.a+_xlpm.b))</f>
        <v>0.1818181818181818</v>
      </c>
      <c r="W5135" s="14">
        <f>_xlfn.LET(_xlpm.p,R5135,_xlpm.q,T5135,LOG(_xlpm.p/_xlpm.q))</f>
        <v>1</v>
      </c>
      <c r="X5135" s="2"/>
    </row>
    <row r="5136" spans="1:24">
      <c r="A5136" s="1" t="str">
        <f>_xlfn.LET(_xlpm.sep," : ",CONCATENATE(O5136,_xlpm.sep,P5136))</f>
        <v>~ctere~ : [ktə]</v>
      </c>
      <c r="B5136" s="1">
        <f>_xlfn.LET(_xlpm.d,$G5136,_xlpm.k,_xlfn.CONCAT(LEFT(TRIM(B$1),1),"*"),COUNTIF(_xlpm.d,_xlpm.k))</f>
        <v>0</v>
      </c>
      <c r="C5136" s="1">
        <f>_xlfn.LET(_xlpm.d,$G5136,_xlpm.k,_xlfn.CONCAT(LEFT(TRIM(C$1),1),"*"),COUNTIF(_xlpm.d,_xlpm.k))</f>
        <v>0</v>
      </c>
      <c r="D5136" s="1">
        <f>_xlfn.LET(_xlpm.d,$G5136,_xlpm.k,_xlfn.CONCAT(LEFT(TRIM(D$1),1),"*"),COUNTIF(_xlpm.d,_xlpm.k))</f>
        <v>0</v>
      </c>
      <c r="E5136" s="1">
        <f>LOG(F5136+1,10)</f>
        <v>0.30102999566398114</v>
      </c>
      <c r="F5136" s="7">
        <v>1</v>
      </c>
      <c r="G5136" s="9" t="s">
        <v>1651</v>
      </c>
      <c r="H5136" s="4">
        <f>F5136/freq.sum.r6e</f>
        <v>4.9701789264413521E-5</v>
      </c>
      <c r="I5136" s="4" t="str">
        <f>_xlfn.LET(_xlpm.sep,":",_xlpm.w,$G5136,LEFT(_xlpm.w,FIND(_xlpm.sep,_xlpm.w)-1))</f>
        <v>ktə</v>
      </c>
      <c r="J5136" s="4" t="str">
        <f>_xlfn.LET(_xlpm.sep,":",_xlpm.w,$G5136,RIGHT(_xlpm.w,LEN(_xlpm.w)-FIND(_xlpm.sep,_xlpm.w)))</f>
        <v>ctere</v>
      </c>
      <c r="K5136" s="10">
        <f>_xlfn.LET(_xlpm.w,I5136,LEN(_xlpm.w))</f>
        <v>3</v>
      </c>
      <c r="L5136" s="10">
        <f>_xlfn.LET(_xlpm.w,J5136,LEN(_xlpm.w))</f>
        <v>5</v>
      </c>
      <c r="M5136" s="10">
        <f>_xlfn.LET(_xlpm.a,K5136,_xlpm.b,L5136,MAX(_xlpm.a,_xlpm.b))</f>
        <v>5</v>
      </c>
      <c r="N5136" s="10">
        <f>_xlfn.LET(_xlpm.d,(K5136,L5136),MAX(_xlpm.d)-MIN(_xlpm.d))</f>
        <v>2</v>
      </c>
      <c r="O5136" s="1" t="str">
        <f>_xlfn.LET(_xlpm.sep,":",_xlpm.w,$G5136,_xlfn.CONCAT("~",RIGHT(_xlpm.w,LEN(_xlpm.w)-FIND(_xlpm.sep,_xlpm.w)),"~"))</f>
        <v>~ctere~</v>
      </c>
      <c r="P5136" s="1" t="str">
        <f>_xlfn.LET(_xlpm.sep,":",_xlpm.w,$G5136,_xlfn.CONCAT("[",LEFT(_xlpm.w,FIND(_xlpm.sep,_xlpm.w)-1),"]"))</f>
        <v>[ktə]</v>
      </c>
      <c r="Q5136" s="14" cm="1">
        <f t="array" ref="Q5136">SUM(_xlfn._xlws.FILTER($H$2:$H$7109,_xlfn.MAP($O$2:$O$7109,_xlfn.LAMBDA(_xlpm.x,_xlpm.x=$O5136))))</f>
        <v>4.9701789264413521E-5</v>
      </c>
      <c r="R5136" s="14">
        <f>$H5136/Q5136</f>
        <v>1</v>
      </c>
      <c r="S5136" s="14" cm="1">
        <f t="array" ref="S5136">SUM(_xlfn._xlws.FILTER($H$2:$H$7109,_xlfn.MAP($P$2:$P$7109,_xlfn.LAMBDA(_xlpm.x,_xlpm.x=$P5136))))</f>
        <v>4.9701789264413525E-4</v>
      </c>
      <c r="T5136" s="14">
        <f>$H5136/S5136</f>
        <v>9.9999999999999992E-2</v>
      </c>
      <c r="U5136" s="14">
        <f>_xlfn.LET(_xlpm.freq,F5136,_xlpm.size,M5136+1,_xlpm.F,V5136,LOG(1+_xlpm.freq)*LOG(1+_xlpm.size)*_xlpm.F)</f>
        <v>4.6254519876569221E-2</v>
      </c>
      <c r="V5136" s="14">
        <f>_xlfn.LET(_xlpm.a,T5136,_xlpm.b,R5136,2*_xlpm.a*_xlpm.b/(_xlpm.a+_xlpm.b))</f>
        <v>0.1818181818181818</v>
      </c>
      <c r="W5136" s="14">
        <f>_xlfn.LET(_xlpm.p,R5136,_xlpm.q,T5136,LOG(_xlpm.p/_xlpm.q))</f>
        <v>1</v>
      </c>
      <c r="X5136" s="2"/>
    </row>
    <row r="5137" spans="1:24">
      <c r="A5137" s="1" t="str">
        <f>_xlfn.LET(_xlpm.sep," : ",CONCATENATE(O5137,_xlpm.sep,P5137))</f>
        <v>~ctore~ : [ktə]</v>
      </c>
      <c r="B5137" s="1">
        <f>_xlfn.LET(_xlpm.d,$G5137,_xlpm.k,_xlfn.CONCAT(LEFT(TRIM(B$1),1),"*"),COUNTIF(_xlpm.d,_xlpm.k))</f>
        <v>0</v>
      </c>
      <c r="C5137" s="1">
        <f>_xlfn.LET(_xlpm.d,$G5137,_xlpm.k,_xlfn.CONCAT(LEFT(TRIM(C$1),1),"*"),COUNTIF(_xlpm.d,_xlpm.k))</f>
        <v>0</v>
      </c>
      <c r="D5137" s="1">
        <f>_xlfn.LET(_xlpm.d,$G5137,_xlpm.k,_xlfn.CONCAT(LEFT(TRIM(D$1),1),"*"),COUNTIF(_xlpm.d,_xlpm.k))</f>
        <v>0</v>
      </c>
      <c r="E5137" s="1">
        <f>LOG(F5137+1,10)</f>
        <v>0.30102999566398114</v>
      </c>
      <c r="F5137" s="7">
        <v>1</v>
      </c>
      <c r="G5137" s="9" t="s">
        <v>1663</v>
      </c>
      <c r="H5137" s="4">
        <f>F5137/freq.sum.r6e</f>
        <v>4.9701789264413521E-5</v>
      </c>
      <c r="I5137" s="1" t="str">
        <f>_xlfn.LET(_xlpm.sep,":",_xlpm.w,$G5137,LEFT(_xlpm.w,FIND(_xlpm.sep,_xlpm.w)-1))</f>
        <v>ktə</v>
      </c>
      <c r="J5137" s="1" t="str">
        <f>_xlfn.LET(_xlpm.sep,":",_xlpm.w,$G5137,RIGHT(_xlpm.w,LEN(_xlpm.w)-FIND(_xlpm.sep,_xlpm.w)))</f>
        <v>ctore</v>
      </c>
      <c r="K5137" s="10">
        <f>_xlfn.LET(_xlpm.w,I5137,LEN(_xlpm.w))</f>
        <v>3</v>
      </c>
      <c r="L5137" s="10">
        <f>_xlfn.LET(_xlpm.w,J5137,LEN(_xlpm.w))</f>
        <v>5</v>
      </c>
      <c r="M5137" s="10">
        <f>_xlfn.LET(_xlpm.a,K5137,_xlpm.b,L5137,MAX(_xlpm.a,_xlpm.b))</f>
        <v>5</v>
      </c>
      <c r="N5137" s="10">
        <f>_xlfn.LET(_xlpm.d,(K5137,L5137),MAX(_xlpm.d)-MIN(_xlpm.d))</f>
        <v>2</v>
      </c>
      <c r="O5137" s="1" t="str">
        <f>_xlfn.LET(_xlpm.sep,":",_xlpm.w,$G5137,_xlfn.CONCAT("~",RIGHT(_xlpm.w,LEN(_xlpm.w)-FIND(_xlpm.sep,_xlpm.w)),"~"))</f>
        <v>~ctore~</v>
      </c>
      <c r="P5137" s="1" t="str">
        <f>_xlfn.LET(_xlpm.sep,":",_xlpm.w,$G5137,_xlfn.CONCAT("[",LEFT(_xlpm.w,FIND(_xlpm.sep,_xlpm.w)-1),"]"))</f>
        <v>[ktə]</v>
      </c>
      <c r="Q5137" s="14" cm="1">
        <f t="array" ref="Q5137">SUM(_xlfn._xlws.FILTER($H$2:$H$7111,_xlfn.MAP($O$2:$O$7111,_xlfn.LAMBDA(_xlpm.x,_xlpm.x=$O5137))))</f>
        <v>4.9701789264413521E-5</v>
      </c>
      <c r="R5137" s="14">
        <f>$H5137/Q5137</f>
        <v>1</v>
      </c>
      <c r="S5137" s="14" cm="1">
        <f t="array" ref="S5137">SUM(_xlfn._xlws.FILTER($H$2:$H$7111,_xlfn.MAP($P$2:$P$7111,_xlfn.LAMBDA(_xlpm.x,_xlpm.x=$P5137))))</f>
        <v>4.9701789264413525E-4</v>
      </c>
      <c r="T5137" s="14">
        <f>$H5137/S5137</f>
        <v>9.9999999999999992E-2</v>
      </c>
      <c r="U5137" s="14">
        <f>_xlfn.LET(_xlpm.freq,F5137,_xlpm.size,M5137+1,_xlpm.F,V5137,LOG(1+_xlpm.freq)*LOG(1+_xlpm.size)*_xlpm.F)</f>
        <v>4.6254519876569221E-2</v>
      </c>
      <c r="V5137" s="14">
        <f>_xlfn.LET(_xlpm.a,T5137,_xlpm.b,R5137,2*_xlpm.a*_xlpm.b/(_xlpm.a+_xlpm.b))</f>
        <v>0.1818181818181818</v>
      </c>
      <c r="W5137" s="14">
        <f>_xlfn.LET(_xlpm.p,R5137,_xlpm.q,T5137,LOG(_xlpm.p/_xlpm.q))</f>
        <v>1</v>
      </c>
      <c r="X5137" s="2"/>
    </row>
    <row r="5138" spans="1:24">
      <c r="A5138" s="1" t="str">
        <f>_xlfn.LET(_xlpm.sep," : ",CONCATENATE(O5138,_xlpm.sep,P5138))</f>
        <v>~ctrer~ : [ktɹə]</v>
      </c>
      <c r="B5138" s="1">
        <f>_xlfn.LET(_xlpm.d,$G5138,_xlpm.k,_xlfn.CONCAT(LEFT(TRIM(B$1),1),"*"),COUNTIF(_xlpm.d,_xlpm.k))</f>
        <v>0</v>
      </c>
      <c r="C5138" s="1">
        <f>_xlfn.LET(_xlpm.d,$G5138,_xlpm.k,_xlfn.CONCAT(LEFT(TRIM(C$1),1),"*"),COUNTIF(_xlpm.d,_xlpm.k))</f>
        <v>0</v>
      </c>
      <c r="D5138" s="1">
        <f>_xlfn.LET(_xlpm.d,$G5138,_xlpm.k,_xlfn.CONCAT(LEFT(TRIM(D$1),1),"*"),COUNTIF(_xlpm.d,_xlpm.k))</f>
        <v>0</v>
      </c>
      <c r="E5138" s="1">
        <f>LOG(F5138+1,10)</f>
        <v>0.30102999566398114</v>
      </c>
      <c r="F5138" s="7">
        <v>1</v>
      </c>
      <c r="G5138" s="9" t="s">
        <v>1676</v>
      </c>
      <c r="H5138" s="4">
        <f>F5138/freq.sum.r6e</f>
        <v>4.9701789264413521E-5</v>
      </c>
      <c r="I5138" s="1" t="str">
        <f>_xlfn.LET(_xlpm.sep,":",_xlpm.w,$G5138,LEFT(_xlpm.w,FIND(_xlpm.sep,_xlpm.w)-1))</f>
        <v>ktɹə</v>
      </c>
      <c r="J5138" s="1" t="str">
        <f>_xlfn.LET(_xlpm.sep,":",_xlpm.w,$G5138,RIGHT(_xlpm.w,LEN(_xlpm.w)-FIND(_xlpm.sep,_xlpm.w)))</f>
        <v>ctrer</v>
      </c>
      <c r="K5138" s="10">
        <f>_xlfn.LET(_xlpm.w,I5138,LEN(_xlpm.w))</f>
        <v>4</v>
      </c>
      <c r="L5138" s="10">
        <f>_xlfn.LET(_xlpm.w,J5138,LEN(_xlpm.w))</f>
        <v>5</v>
      </c>
      <c r="M5138" s="10">
        <f>_xlfn.LET(_xlpm.a,K5138,_xlpm.b,L5138,MAX(_xlpm.a,_xlpm.b))</f>
        <v>5</v>
      </c>
      <c r="N5138" s="10">
        <f>_xlfn.LET(_xlpm.d,(K5138,L5138),MAX(_xlpm.d)-MIN(_xlpm.d))</f>
        <v>1</v>
      </c>
      <c r="O5138" s="1" t="str">
        <f>_xlfn.LET(_xlpm.sep,":",_xlpm.w,$G5138,_xlfn.CONCAT("~",RIGHT(_xlpm.w,LEN(_xlpm.w)-FIND(_xlpm.sep,_xlpm.w)),"~"))</f>
        <v>~ctrer~</v>
      </c>
      <c r="P5138" s="1" t="str">
        <f>_xlfn.LET(_xlpm.sep,":",_xlpm.w,$G5138,_xlfn.CONCAT("[",LEFT(_xlpm.w,FIND(_xlpm.sep,_xlpm.w)-1),"]"))</f>
        <v>[ktɹə]</v>
      </c>
      <c r="Q5138" s="14" cm="1">
        <f t="array" ref="Q5138">SUM(_xlfn._xlws.FILTER($H$2:$H$7117,_xlfn.MAP($O$2:$O$7117,_xlfn.LAMBDA(_xlpm.x,_xlpm.x=$O5138))))</f>
        <v>4.9701789264413521E-5</v>
      </c>
      <c r="R5138" s="14">
        <f>$H5138/Q5138</f>
        <v>1</v>
      </c>
      <c r="S5138" s="14" cm="1">
        <f t="array" ref="S5138">SUM(_xlfn._xlws.FILTER($H$2:$H$7117,_xlfn.MAP($P$2:$P$7117,_xlfn.LAMBDA(_xlpm.x,_xlpm.x=$P5138))))</f>
        <v>4.9701789264413525E-4</v>
      </c>
      <c r="T5138" s="14">
        <f>$H5138/S5138</f>
        <v>9.9999999999999992E-2</v>
      </c>
      <c r="U5138" s="14">
        <f>_xlfn.LET(_xlpm.freq,F5138,_xlpm.size,M5138+1,_xlpm.F,V5138,LOG(1+_xlpm.freq)*LOG(1+_xlpm.size)*_xlpm.F)</f>
        <v>4.6254519876569221E-2</v>
      </c>
      <c r="V5138" s="14">
        <f>_xlfn.LET(_xlpm.a,T5138,_xlpm.b,R5138,2*_xlpm.a*_xlpm.b/(_xlpm.a+_xlpm.b))</f>
        <v>0.1818181818181818</v>
      </c>
      <c r="W5138" s="14">
        <f>_xlfn.LET(_xlpm.p,R5138,_xlpm.q,T5138,LOG(_xlpm.p/_xlpm.q))</f>
        <v>1</v>
      </c>
      <c r="X5138" s="2"/>
    </row>
    <row r="5139" spans="1:24">
      <c r="A5139" s="1" t="str">
        <f>_xlfn.LET(_xlpm.sep," : ",CONCATENATE(O5139,_xlpm.sep,P5139))</f>
        <v>~ctrex~ : [ktɹə]</v>
      </c>
      <c r="B5139" s="1">
        <f>_xlfn.LET(_xlpm.d,$G5139,_xlpm.k,_xlfn.CONCAT(LEFT(TRIM(B$1),1),"*"),COUNTIF(_xlpm.d,_xlpm.k))</f>
        <v>0</v>
      </c>
      <c r="C5139" s="1">
        <f>_xlfn.LET(_xlpm.d,$G5139,_xlpm.k,_xlfn.CONCAT(LEFT(TRIM(C$1),1),"*"),COUNTIF(_xlpm.d,_xlpm.k))</f>
        <v>0</v>
      </c>
      <c r="D5139" s="1">
        <f>_xlfn.LET(_xlpm.d,$G5139,_xlpm.k,_xlfn.CONCAT(LEFT(TRIM(D$1),1),"*"),COUNTIF(_xlpm.d,_xlpm.k))</f>
        <v>0</v>
      </c>
      <c r="E5139" s="1">
        <f>LOG(F5139+1,10)</f>
        <v>0.30102999566398114</v>
      </c>
      <c r="F5139" s="7">
        <v>1</v>
      </c>
      <c r="G5139" s="9" t="s">
        <v>1678</v>
      </c>
      <c r="H5139" s="4">
        <f>F5139/freq.sum.r6e</f>
        <v>4.9701789264413521E-5</v>
      </c>
      <c r="I5139" s="1" t="str">
        <f>_xlfn.LET(_xlpm.sep,":",_xlpm.w,$G5139,LEFT(_xlpm.w,FIND(_xlpm.sep,_xlpm.w)-1))</f>
        <v>ktɹə</v>
      </c>
      <c r="J5139" s="1" t="str">
        <f>_xlfn.LET(_xlpm.sep,":",_xlpm.w,$G5139,RIGHT(_xlpm.w,LEN(_xlpm.w)-FIND(_xlpm.sep,_xlpm.w)))</f>
        <v>ctrex</v>
      </c>
      <c r="K5139" s="10">
        <f>_xlfn.LET(_xlpm.w,I5139,LEN(_xlpm.w))</f>
        <v>4</v>
      </c>
      <c r="L5139" s="10">
        <f>_xlfn.LET(_xlpm.w,J5139,LEN(_xlpm.w))</f>
        <v>5</v>
      </c>
      <c r="M5139" s="10">
        <f>_xlfn.LET(_xlpm.a,K5139,_xlpm.b,L5139,MAX(_xlpm.a,_xlpm.b))</f>
        <v>5</v>
      </c>
      <c r="N5139" s="10">
        <f>_xlfn.LET(_xlpm.d,(K5139,L5139),MAX(_xlpm.d)-MIN(_xlpm.d))</f>
        <v>1</v>
      </c>
      <c r="O5139" s="1" t="str">
        <f>_xlfn.LET(_xlpm.sep,":",_xlpm.w,$G5139,_xlfn.CONCAT("~",RIGHT(_xlpm.w,LEN(_xlpm.w)-FIND(_xlpm.sep,_xlpm.w)),"~"))</f>
        <v>~ctrex~</v>
      </c>
      <c r="P5139" s="1" t="str">
        <f>_xlfn.LET(_xlpm.sep,":",_xlpm.w,$G5139,_xlfn.CONCAT("[",LEFT(_xlpm.w,FIND(_xlpm.sep,_xlpm.w)-1),"]"))</f>
        <v>[ktɹə]</v>
      </c>
      <c r="Q5139" s="14" cm="1">
        <f t="array" ref="Q5139">SUM(_xlfn._xlws.FILTER($H$2:$H$7117,_xlfn.MAP($O$2:$O$7117,_xlfn.LAMBDA(_xlpm.x,_xlpm.x=$O5139))))</f>
        <v>4.9701789264413521E-5</v>
      </c>
      <c r="R5139" s="14">
        <f>$H5139/Q5139</f>
        <v>1</v>
      </c>
      <c r="S5139" s="14" cm="1">
        <f t="array" ref="S5139">SUM(_xlfn._xlws.FILTER($H$2:$H$7117,_xlfn.MAP($P$2:$P$7117,_xlfn.LAMBDA(_xlpm.x,_xlpm.x=$P5139))))</f>
        <v>4.9701789264413525E-4</v>
      </c>
      <c r="T5139" s="14">
        <f>$H5139/S5139</f>
        <v>9.9999999999999992E-2</v>
      </c>
      <c r="U5139" s="14">
        <f>_xlfn.LET(_xlpm.freq,F5139,_xlpm.size,M5139+1,_xlpm.F,V5139,LOG(1+_xlpm.freq)*LOG(1+_xlpm.size)*_xlpm.F)</f>
        <v>4.6254519876569221E-2</v>
      </c>
      <c r="V5139" s="14">
        <f>_xlfn.LET(_xlpm.a,T5139,_xlpm.b,R5139,2*_xlpm.a*_xlpm.b/(_xlpm.a+_xlpm.b))</f>
        <v>0.1818181818181818</v>
      </c>
      <c r="W5139" s="14">
        <f>_xlfn.LET(_xlpm.p,R5139,_xlpm.q,T5139,LOG(_xlpm.p/_xlpm.q))</f>
        <v>1</v>
      </c>
      <c r="X5139" s="2"/>
    </row>
    <row r="5140" spans="1:24">
      <c r="A5140" s="1" t="str">
        <f>_xlfn.LET(_xlpm.sep," : ",CONCATENATE(O5140,_xlpm.sep,P5140))</f>
        <v>~ctrur~ : [ktɹə]</v>
      </c>
      <c r="B5140" s="1">
        <f>_xlfn.LET(_xlpm.d,$G5140,_xlpm.k,_xlfn.CONCAT(LEFT(TRIM(B$1),1),"*"),COUNTIF(_xlpm.d,_xlpm.k))</f>
        <v>0</v>
      </c>
      <c r="C5140" s="1">
        <f>_xlfn.LET(_xlpm.d,$G5140,_xlpm.k,_xlfn.CONCAT(LEFT(TRIM(C$1),1),"*"),COUNTIF(_xlpm.d,_xlpm.k))</f>
        <v>0</v>
      </c>
      <c r="D5140" s="1">
        <f>_xlfn.LET(_xlpm.d,$G5140,_xlpm.k,_xlfn.CONCAT(LEFT(TRIM(D$1),1),"*"),COUNTIF(_xlpm.d,_xlpm.k))</f>
        <v>0</v>
      </c>
      <c r="E5140" s="1">
        <f>LOG(F5140+1,10)</f>
        <v>0.30102999566398114</v>
      </c>
      <c r="F5140" s="7">
        <v>1</v>
      </c>
      <c r="G5140" s="9" t="s">
        <v>1687</v>
      </c>
      <c r="H5140" s="4">
        <f>F5140/freq.sum.r6e</f>
        <v>4.9701789264413521E-5</v>
      </c>
      <c r="I5140" s="1" t="str">
        <f>_xlfn.LET(_xlpm.sep,":",_xlpm.w,$G5140,LEFT(_xlpm.w,FIND(_xlpm.sep,_xlpm.w)-1))</f>
        <v>ktɹə</v>
      </c>
      <c r="J5140" s="1" t="str">
        <f>_xlfn.LET(_xlpm.sep,":",_xlpm.w,$G5140,RIGHT(_xlpm.w,LEN(_xlpm.w)-FIND(_xlpm.sep,_xlpm.w)))</f>
        <v>ctrur</v>
      </c>
      <c r="K5140" s="10">
        <f>_xlfn.LET(_xlpm.w,I5140,LEN(_xlpm.w))</f>
        <v>4</v>
      </c>
      <c r="L5140" s="10">
        <f>_xlfn.LET(_xlpm.w,J5140,LEN(_xlpm.w))</f>
        <v>5</v>
      </c>
      <c r="M5140" s="10">
        <f>_xlfn.LET(_xlpm.a,K5140,_xlpm.b,L5140,MAX(_xlpm.a,_xlpm.b))</f>
        <v>5</v>
      </c>
      <c r="N5140" s="10">
        <f>_xlfn.LET(_xlpm.d,(K5140,L5140),MAX(_xlpm.d)-MIN(_xlpm.d))</f>
        <v>1</v>
      </c>
      <c r="O5140" s="1" t="str">
        <f>_xlfn.LET(_xlpm.sep,":",_xlpm.w,$G5140,_xlfn.CONCAT("~",RIGHT(_xlpm.w,LEN(_xlpm.w)-FIND(_xlpm.sep,_xlpm.w)),"~"))</f>
        <v>~ctrur~</v>
      </c>
      <c r="P5140" s="1" t="str">
        <f>_xlfn.LET(_xlpm.sep,":",_xlpm.w,$G5140,_xlfn.CONCAT("[",LEFT(_xlpm.w,FIND(_xlpm.sep,_xlpm.w)-1),"]"))</f>
        <v>[ktɹə]</v>
      </c>
      <c r="Q5140" s="14" cm="1">
        <f t="array" ref="Q5140">SUM(_xlfn._xlws.FILTER($H$2:$H$7117,_xlfn.MAP($O$2:$O$7117,_xlfn.LAMBDA(_xlpm.x,_xlpm.x=$O5140))))</f>
        <v>4.9701789264413521E-5</v>
      </c>
      <c r="R5140" s="14">
        <f>$H5140/Q5140</f>
        <v>1</v>
      </c>
      <c r="S5140" s="14" cm="1">
        <f t="array" ref="S5140">SUM(_xlfn._xlws.FILTER($H$2:$H$7117,_xlfn.MAP($P$2:$P$7117,_xlfn.LAMBDA(_xlpm.x,_xlpm.x=$P5140))))</f>
        <v>4.9701789264413525E-4</v>
      </c>
      <c r="T5140" s="14">
        <f>$H5140/S5140</f>
        <v>9.9999999999999992E-2</v>
      </c>
      <c r="U5140" s="14">
        <f>_xlfn.LET(_xlpm.freq,F5140,_xlpm.size,M5140+1,_xlpm.F,V5140,LOG(1+_xlpm.freq)*LOG(1+_xlpm.size)*_xlpm.F)</f>
        <v>4.6254519876569221E-2</v>
      </c>
      <c r="V5140" s="14">
        <f>_xlfn.LET(_xlpm.a,T5140,_xlpm.b,R5140,2*_xlpm.a*_xlpm.b/(_xlpm.a+_xlpm.b))</f>
        <v>0.1818181818181818</v>
      </c>
      <c r="W5140" s="14">
        <f>_xlfn.LET(_xlpm.p,R5140,_xlpm.q,T5140,LOG(_xlpm.p/_xlpm.q))</f>
        <v>1</v>
      </c>
      <c r="X5140" s="2"/>
    </row>
    <row r="5141" spans="1:24">
      <c r="A5141" s="1" t="str">
        <f>_xlfn.LET(_xlpm.sep," : ",CONCATENATE(O5141,_xlpm.sep,P5141))</f>
        <v>~ctrux~ : [ktɹə]</v>
      </c>
      <c r="B5141" s="1">
        <f>_xlfn.LET(_xlpm.d,$G5141,_xlpm.k,_xlfn.CONCAT(LEFT(TRIM(B$1),1),"*"),COUNTIF(_xlpm.d,_xlpm.k))</f>
        <v>0</v>
      </c>
      <c r="C5141" s="1">
        <f>_xlfn.LET(_xlpm.d,$G5141,_xlpm.k,_xlfn.CONCAT(LEFT(TRIM(C$1),1),"*"),COUNTIF(_xlpm.d,_xlpm.k))</f>
        <v>0</v>
      </c>
      <c r="D5141" s="1">
        <f>_xlfn.LET(_xlpm.d,$G5141,_xlpm.k,_xlfn.CONCAT(LEFT(TRIM(D$1),1),"*"),COUNTIF(_xlpm.d,_xlpm.k))</f>
        <v>0</v>
      </c>
      <c r="E5141" s="1">
        <f>LOG(F5141+1,10)</f>
        <v>0.30102999566398114</v>
      </c>
      <c r="F5141" s="7">
        <v>1</v>
      </c>
      <c r="G5141" s="9" t="s">
        <v>1689</v>
      </c>
      <c r="H5141" s="4">
        <f>F5141/freq.sum.r6e</f>
        <v>4.9701789264413521E-5</v>
      </c>
      <c r="I5141" s="1" t="str">
        <f>_xlfn.LET(_xlpm.sep,":",_xlpm.w,$G5141,LEFT(_xlpm.w,FIND(_xlpm.sep,_xlpm.w)-1))</f>
        <v>ktɹə</v>
      </c>
      <c r="J5141" s="1" t="str">
        <f>_xlfn.LET(_xlpm.sep,":",_xlpm.w,$G5141,RIGHT(_xlpm.w,LEN(_xlpm.w)-FIND(_xlpm.sep,_xlpm.w)))</f>
        <v>ctrux</v>
      </c>
      <c r="K5141" s="10">
        <f>_xlfn.LET(_xlpm.w,I5141,LEN(_xlpm.w))</f>
        <v>4</v>
      </c>
      <c r="L5141" s="10">
        <f>_xlfn.LET(_xlpm.w,J5141,LEN(_xlpm.w))</f>
        <v>5</v>
      </c>
      <c r="M5141" s="10">
        <f>_xlfn.LET(_xlpm.a,K5141,_xlpm.b,L5141,MAX(_xlpm.a,_xlpm.b))</f>
        <v>5</v>
      </c>
      <c r="N5141" s="10">
        <f>_xlfn.LET(_xlpm.d,(K5141,L5141),MAX(_xlpm.d)-MIN(_xlpm.d))</f>
        <v>1</v>
      </c>
      <c r="O5141" s="1" t="str">
        <f>_xlfn.LET(_xlpm.sep,":",_xlpm.w,$G5141,_xlfn.CONCAT("~",RIGHT(_xlpm.w,LEN(_xlpm.w)-FIND(_xlpm.sep,_xlpm.w)),"~"))</f>
        <v>~ctrux~</v>
      </c>
      <c r="P5141" s="1" t="str">
        <f>_xlfn.LET(_xlpm.sep,":",_xlpm.w,$G5141,_xlfn.CONCAT("[",LEFT(_xlpm.w,FIND(_xlpm.sep,_xlpm.w)-1),"]"))</f>
        <v>[ktɹə]</v>
      </c>
      <c r="Q5141" s="14" cm="1">
        <f t="array" ref="Q5141">SUM(_xlfn._xlws.FILTER($H$2:$H$7117,_xlfn.MAP($O$2:$O$7117,_xlfn.LAMBDA(_xlpm.x,_xlpm.x=$O5141))))</f>
        <v>4.9701789264413521E-5</v>
      </c>
      <c r="R5141" s="14">
        <f>$H5141/Q5141</f>
        <v>1</v>
      </c>
      <c r="S5141" s="14" cm="1">
        <f t="array" ref="S5141">SUM(_xlfn._xlws.FILTER($H$2:$H$7117,_xlfn.MAP($P$2:$P$7117,_xlfn.LAMBDA(_xlpm.x,_xlpm.x=$P5141))))</f>
        <v>4.9701789264413525E-4</v>
      </c>
      <c r="T5141" s="14">
        <f>$H5141/S5141</f>
        <v>9.9999999999999992E-2</v>
      </c>
      <c r="U5141" s="14">
        <f>_xlfn.LET(_xlpm.freq,F5141,_xlpm.size,M5141+1,_xlpm.F,V5141,LOG(1+_xlpm.freq)*LOG(1+_xlpm.size)*_xlpm.F)</f>
        <v>4.6254519876569221E-2</v>
      </c>
      <c r="V5141" s="14">
        <f>_xlfn.LET(_xlpm.a,T5141,_xlpm.b,R5141,2*_xlpm.a*_xlpm.b/(_xlpm.a+_xlpm.b))</f>
        <v>0.1818181818181818</v>
      </c>
      <c r="W5141" s="14">
        <f>_xlfn.LET(_xlpm.p,R5141,_xlpm.q,T5141,LOG(_xlpm.p/_xlpm.q))</f>
        <v>1</v>
      </c>
      <c r="X5141" s="2"/>
    </row>
    <row r="5142" spans="1:24">
      <c r="A5142" s="1" t="str">
        <f>_xlfn.LET(_xlpm.sep," : ",CONCATENATE(O5142,_xlpm.sep,P5142))</f>
        <v>~quere~ : [kwə]</v>
      </c>
      <c r="B5142" s="1">
        <f>_xlfn.LET(_xlpm.d,$G5142,_xlpm.k,_xlfn.CONCAT(LEFT(TRIM(B$1),1),"*"),COUNTIF(_xlpm.d,_xlpm.k))</f>
        <v>0</v>
      </c>
      <c r="C5142" s="1">
        <f>_xlfn.LET(_xlpm.d,$G5142,_xlpm.k,_xlfn.CONCAT(LEFT(TRIM(C$1),1),"*"),COUNTIF(_xlpm.d,_xlpm.k))</f>
        <v>0</v>
      </c>
      <c r="D5142" s="1">
        <f>_xlfn.LET(_xlpm.d,$G5142,_xlpm.k,_xlfn.CONCAT(LEFT(TRIM(D$1),1),"*"),COUNTIF(_xlpm.d,_xlpm.k))</f>
        <v>0</v>
      </c>
      <c r="E5142" s="1">
        <f>LOG(F5142+1,10)</f>
        <v>0.30102999566398114</v>
      </c>
      <c r="F5142" s="7">
        <v>1</v>
      </c>
      <c r="G5142" s="9" t="s">
        <v>1725</v>
      </c>
      <c r="H5142" s="4">
        <f>F5142/freq.sum.r6e</f>
        <v>4.9701789264413521E-5</v>
      </c>
      <c r="I5142" s="1" t="str">
        <f>_xlfn.LET(_xlpm.sep,":",_xlpm.w,$G5142,LEFT(_xlpm.w,FIND(_xlpm.sep,_xlpm.w)-1))</f>
        <v>kwə</v>
      </c>
      <c r="J5142" s="1" t="str">
        <f>_xlfn.LET(_xlpm.sep,":",_xlpm.w,$G5142,RIGHT(_xlpm.w,LEN(_xlpm.w)-FIND(_xlpm.sep,_xlpm.w)))</f>
        <v>quere</v>
      </c>
      <c r="K5142" s="10">
        <f>_xlfn.LET(_xlpm.w,I5142,LEN(_xlpm.w))</f>
        <v>3</v>
      </c>
      <c r="L5142" s="10">
        <f>_xlfn.LET(_xlpm.w,J5142,LEN(_xlpm.w))</f>
        <v>5</v>
      </c>
      <c r="M5142" s="10">
        <f>_xlfn.LET(_xlpm.a,K5142,_xlpm.b,L5142,MAX(_xlpm.a,_xlpm.b))</f>
        <v>5</v>
      </c>
      <c r="N5142" s="10">
        <f>_xlfn.LET(_xlpm.d,(K5142,L5142),MAX(_xlpm.d)-MIN(_xlpm.d))</f>
        <v>2</v>
      </c>
      <c r="O5142" s="1" t="str">
        <f>_xlfn.LET(_xlpm.sep,":",_xlpm.w,$G5142,_xlfn.CONCAT("~",RIGHT(_xlpm.w,LEN(_xlpm.w)-FIND(_xlpm.sep,_xlpm.w)),"~"))</f>
        <v>~quere~</v>
      </c>
      <c r="P5142" s="1" t="str">
        <f>_xlfn.LET(_xlpm.sep,":",_xlpm.w,$G5142,_xlfn.CONCAT("[",LEFT(_xlpm.w,FIND(_xlpm.sep,_xlpm.w)-1),"]"))</f>
        <v>[kwə]</v>
      </c>
      <c r="Q5142" s="14" cm="1">
        <f t="array" ref="Q5142">SUM(_xlfn._xlws.FILTER($H$2:$H$7111,_xlfn.MAP($O$2:$O$7111,_xlfn.LAMBDA(_xlpm.x,_xlpm.x=$O5142))))</f>
        <v>4.9701789264413521E-5</v>
      </c>
      <c r="R5142" s="14">
        <f>$H5142/Q5142</f>
        <v>1</v>
      </c>
      <c r="S5142" s="14" cm="1">
        <f t="array" ref="S5142">SUM(_xlfn._xlws.FILTER($H$2:$H$7111,_xlfn.MAP($P$2:$P$7111,_xlfn.LAMBDA(_xlpm.x,_xlpm.x=$P5142))))</f>
        <v>4.9701789264413525E-4</v>
      </c>
      <c r="T5142" s="14">
        <f>$H5142/S5142</f>
        <v>9.9999999999999992E-2</v>
      </c>
      <c r="U5142" s="14">
        <f>_xlfn.LET(_xlpm.freq,F5142,_xlpm.size,M5142+1,_xlpm.F,V5142,LOG(1+_xlpm.freq)*LOG(1+_xlpm.size)*_xlpm.F)</f>
        <v>4.6254519876569221E-2</v>
      </c>
      <c r="V5142" s="14">
        <f>_xlfn.LET(_xlpm.a,T5142,_xlpm.b,R5142,2*_xlpm.a*_xlpm.b/(_xlpm.a+_xlpm.b))</f>
        <v>0.1818181818181818</v>
      </c>
      <c r="W5142" s="14">
        <f>_xlfn.LET(_xlpm.p,R5142,_xlpm.q,T5142,LOG(_xlpm.p/_xlpm.q))</f>
        <v>1</v>
      </c>
      <c r="X5142" s="2"/>
    </row>
    <row r="5143" spans="1:24">
      <c r="A5143" s="1" t="str">
        <f>_xlfn.LET(_xlpm.sep," : ",CONCATENATE(O5143,_xlpm.sep,P5143))</f>
        <v>~ctior~ : [kʃə]</v>
      </c>
      <c r="B5143" s="1">
        <f>_xlfn.LET(_xlpm.d,$G5143,_xlpm.k,_xlfn.CONCAT(LEFT(TRIM(B$1),1),"*"),COUNTIF(_xlpm.d,_xlpm.k))</f>
        <v>0</v>
      </c>
      <c r="C5143" s="1">
        <f>_xlfn.LET(_xlpm.d,$G5143,_xlpm.k,_xlfn.CONCAT(LEFT(TRIM(C$1),1),"*"),COUNTIF(_xlpm.d,_xlpm.k))</f>
        <v>0</v>
      </c>
      <c r="D5143" s="1">
        <f>_xlfn.LET(_xlpm.d,$G5143,_xlpm.k,_xlfn.CONCAT(LEFT(TRIM(D$1),1),"*"),COUNTIF(_xlpm.d,_xlpm.k))</f>
        <v>0</v>
      </c>
      <c r="E5143" s="1">
        <f>LOG(F5143+1,10)</f>
        <v>0.30102999566398114</v>
      </c>
      <c r="F5143" s="7">
        <v>1</v>
      </c>
      <c r="G5143" s="9" t="s">
        <v>1977</v>
      </c>
      <c r="H5143" s="4">
        <f>F5143/freq.sum.r6e</f>
        <v>4.9701789264413521E-5</v>
      </c>
      <c r="I5143" s="1" t="str">
        <f>_xlfn.LET(_xlpm.sep,":",_xlpm.w,$G5143,LEFT(_xlpm.w,FIND(_xlpm.sep,_xlpm.w)-1))</f>
        <v>kʃə</v>
      </c>
      <c r="J5143" s="1" t="str">
        <f>_xlfn.LET(_xlpm.sep,":",_xlpm.w,$G5143,RIGHT(_xlpm.w,LEN(_xlpm.w)-FIND(_xlpm.sep,_xlpm.w)))</f>
        <v>ctior</v>
      </c>
      <c r="K5143" s="10">
        <f>_xlfn.LET(_xlpm.w,I5143,LEN(_xlpm.w))</f>
        <v>3</v>
      </c>
      <c r="L5143" s="10">
        <f>_xlfn.LET(_xlpm.w,J5143,LEN(_xlpm.w))</f>
        <v>5</v>
      </c>
      <c r="M5143" s="10">
        <f>_xlfn.LET(_xlpm.a,K5143,_xlpm.b,L5143,MAX(_xlpm.a,_xlpm.b))</f>
        <v>5</v>
      </c>
      <c r="N5143" s="10">
        <f>_xlfn.LET(_xlpm.d,(K5143,L5143),MAX(_xlpm.d)-MIN(_xlpm.d))</f>
        <v>2</v>
      </c>
      <c r="O5143" s="1" t="str">
        <f>_xlfn.LET(_xlpm.sep,":",_xlpm.w,$G5143,_xlfn.CONCAT("~",RIGHT(_xlpm.w,LEN(_xlpm.w)-FIND(_xlpm.sep,_xlpm.w)),"~"))</f>
        <v>~ctior~</v>
      </c>
      <c r="P5143" s="1" t="str">
        <f>_xlfn.LET(_xlpm.sep,":",_xlpm.w,$G5143,_xlfn.CONCAT("[",LEFT(_xlpm.w,FIND(_xlpm.sep,_xlpm.w)-1),"]"))</f>
        <v>[kʃə]</v>
      </c>
      <c r="Q5143" s="14" cm="1">
        <f t="array" ref="Q5143">SUM(_xlfn._xlws.FILTER($H$2:$H$7117,_xlfn.MAP($O$2:$O$7117,_xlfn.LAMBDA(_xlpm.x,_xlpm.x=$O5143))))</f>
        <v>4.9701789264413521E-5</v>
      </c>
      <c r="R5143" s="14">
        <f>$H5143/Q5143</f>
        <v>1</v>
      </c>
      <c r="S5143" s="14" cm="1">
        <f t="array" ref="S5143">SUM(_xlfn._xlws.FILTER($H$2:$H$7117,_xlfn.MAP($P$2:$P$7117,_xlfn.LAMBDA(_xlpm.x,_xlpm.x=$P5143))))</f>
        <v>4.9701789264413525E-4</v>
      </c>
      <c r="T5143" s="14">
        <f>$H5143/S5143</f>
        <v>9.9999999999999992E-2</v>
      </c>
      <c r="U5143" s="14">
        <f>_xlfn.LET(_xlpm.freq,F5143,_xlpm.size,M5143+1,_xlpm.F,V5143,LOG(1+_xlpm.freq)*LOG(1+_xlpm.size)*_xlpm.F)</f>
        <v>4.6254519876569221E-2</v>
      </c>
      <c r="V5143" s="14">
        <f>_xlfn.LET(_xlpm.a,T5143,_xlpm.b,R5143,2*_xlpm.a*_xlpm.b/(_xlpm.a+_xlpm.b))</f>
        <v>0.1818181818181818</v>
      </c>
      <c r="W5143" s="14">
        <f>_xlfn.LET(_xlpm.p,R5143,_xlpm.q,T5143,LOG(_xlpm.p/_xlpm.q))</f>
        <v>1</v>
      </c>
      <c r="X5143" s="2"/>
    </row>
    <row r="5144" spans="1:24">
      <c r="A5144" s="1" t="str">
        <f>_xlfn.LET(_xlpm.sep," : ",CONCATENATE(O5144,_xlpm.sep,P5144))</f>
        <v>~lbere~ : [lbə]</v>
      </c>
      <c r="B5144" s="1">
        <f>_xlfn.LET(_xlpm.d,$G5144,_xlpm.k,_xlfn.CONCAT(LEFT(TRIM(B$1),1),"*"),COUNTIF(_xlpm.d,_xlpm.k))</f>
        <v>0</v>
      </c>
      <c r="C5144" s="1">
        <f>_xlfn.LET(_xlpm.d,$G5144,_xlpm.k,_xlfn.CONCAT(LEFT(TRIM(C$1),1),"*"),COUNTIF(_xlpm.d,_xlpm.k))</f>
        <v>0</v>
      </c>
      <c r="D5144" s="1">
        <f>_xlfn.LET(_xlpm.d,$G5144,_xlpm.k,_xlfn.CONCAT(LEFT(TRIM(D$1),1),"*"),COUNTIF(_xlpm.d,_xlpm.k))</f>
        <v>0</v>
      </c>
      <c r="E5144" s="1">
        <f>LOG(F5144+1,10)</f>
        <v>0.30102999566398114</v>
      </c>
      <c r="F5144" s="7">
        <v>1</v>
      </c>
      <c r="G5144" s="9" t="s">
        <v>2026</v>
      </c>
      <c r="H5144" s="4">
        <f>F5144/freq.sum.r6e</f>
        <v>4.9701789264413521E-5</v>
      </c>
      <c r="I5144" s="1" t="str">
        <f>_xlfn.LET(_xlpm.sep,":",_xlpm.w,$G5144,LEFT(_xlpm.w,FIND(_xlpm.sep,_xlpm.w)-1))</f>
        <v>lbə</v>
      </c>
      <c r="J5144" s="1" t="str">
        <f>_xlfn.LET(_xlpm.sep,":",_xlpm.w,$G5144,RIGHT(_xlpm.w,LEN(_xlpm.w)-FIND(_xlpm.sep,_xlpm.w)))</f>
        <v>lbere</v>
      </c>
      <c r="K5144" s="10">
        <f>_xlfn.LET(_xlpm.w,I5144,LEN(_xlpm.w))</f>
        <v>3</v>
      </c>
      <c r="L5144" s="10">
        <f>_xlfn.LET(_xlpm.w,J5144,LEN(_xlpm.w))</f>
        <v>5</v>
      </c>
      <c r="M5144" s="10">
        <f>_xlfn.LET(_xlpm.a,K5144,_xlpm.b,L5144,MAX(_xlpm.a,_xlpm.b))</f>
        <v>5</v>
      </c>
      <c r="N5144" s="10">
        <f>_xlfn.LET(_xlpm.d,(K5144,L5144),MAX(_xlpm.d)-MIN(_xlpm.d))</f>
        <v>2</v>
      </c>
      <c r="O5144" s="1" t="str">
        <f>_xlfn.LET(_xlpm.sep,":",_xlpm.w,$G5144,_xlfn.CONCAT("~",RIGHT(_xlpm.w,LEN(_xlpm.w)-FIND(_xlpm.sep,_xlpm.w)),"~"))</f>
        <v>~lbere~</v>
      </c>
      <c r="P5144" s="1" t="str">
        <f>_xlfn.LET(_xlpm.sep,":",_xlpm.w,$G5144,_xlfn.CONCAT("[",LEFT(_xlpm.w,FIND(_xlpm.sep,_xlpm.w)-1),"]"))</f>
        <v>[lbə]</v>
      </c>
      <c r="Q5144" s="14" cm="1">
        <f t="array" ref="Q5144">SUM(_xlfn._xlws.FILTER($H$2:$H$7117,_xlfn.MAP($O$2:$O$7117,_xlfn.LAMBDA(_xlpm.x,_xlpm.x=$O5144))))</f>
        <v>4.9701789264413521E-5</v>
      </c>
      <c r="R5144" s="14">
        <f>$H5144/Q5144</f>
        <v>1</v>
      </c>
      <c r="S5144" s="14" cm="1">
        <f t="array" ref="S5144">SUM(_xlfn._xlws.FILTER($H$2:$H$7117,_xlfn.MAP($P$2:$P$7117,_xlfn.LAMBDA(_xlpm.x,_xlpm.x=$P5144))))</f>
        <v>4.9701789264413525E-4</v>
      </c>
      <c r="T5144" s="14">
        <f>$H5144/S5144</f>
        <v>9.9999999999999992E-2</v>
      </c>
      <c r="U5144" s="14">
        <f>_xlfn.LET(_xlpm.freq,F5144,_xlpm.size,M5144+1,_xlpm.F,V5144,LOG(1+_xlpm.freq)*LOG(1+_xlpm.size)*_xlpm.F)</f>
        <v>4.6254519876569221E-2</v>
      </c>
      <c r="V5144" s="14">
        <f>_xlfn.LET(_xlpm.a,T5144,_xlpm.b,R5144,2*_xlpm.a*_xlpm.b/(_xlpm.a+_xlpm.b))</f>
        <v>0.1818181818181818</v>
      </c>
      <c r="W5144" s="14">
        <f>_xlfn.LET(_xlpm.p,R5144,_xlpm.q,T5144,LOG(_xlpm.p/_xlpm.q))</f>
        <v>1</v>
      </c>
      <c r="X5144" s="2"/>
    </row>
    <row r="5145" spans="1:24">
      <c r="A5145" s="1" t="str">
        <f>_xlfn.LET(_xlpm.sep," : ",CONCATENATE(O5145,_xlpm.sep,P5145))</f>
        <v>~lbure~ : [lbə]</v>
      </c>
      <c r="B5145" s="1">
        <f>_xlfn.LET(_xlpm.d,$G5145,_xlpm.k,_xlfn.CONCAT(LEFT(TRIM(B$1),1),"*"),COUNTIF(_xlpm.d,_xlpm.k))</f>
        <v>0</v>
      </c>
      <c r="C5145" s="1">
        <f>_xlfn.LET(_xlpm.d,$G5145,_xlpm.k,_xlfn.CONCAT(LEFT(TRIM(C$1),1),"*"),COUNTIF(_xlpm.d,_xlpm.k))</f>
        <v>0</v>
      </c>
      <c r="D5145" s="1">
        <f>_xlfn.LET(_xlpm.d,$G5145,_xlpm.k,_xlfn.CONCAT(LEFT(TRIM(D$1),1),"*"),COUNTIF(_xlpm.d,_xlpm.k))</f>
        <v>0</v>
      </c>
      <c r="E5145" s="1">
        <f>LOG(F5145+1,10)</f>
        <v>0.30102999566398114</v>
      </c>
      <c r="F5145" s="7">
        <v>1</v>
      </c>
      <c r="G5145" s="9" t="s">
        <v>2030</v>
      </c>
      <c r="H5145" s="4">
        <f>F5145/freq.sum.r6e</f>
        <v>4.9701789264413521E-5</v>
      </c>
      <c r="I5145" s="1" t="str">
        <f>_xlfn.LET(_xlpm.sep,":",_xlpm.w,$G5145,LEFT(_xlpm.w,FIND(_xlpm.sep,_xlpm.w)-1))</f>
        <v>lbə</v>
      </c>
      <c r="J5145" s="1" t="str">
        <f>_xlfn.LET(_xlpm.sep,":",_xlpm.w,$G5145,RIGHT(_xlpm.w,LEN(_xlpm.w)-FIND(_xlpm.sep,_xlpm.w)))</f>
        <v>lbure</v>
      </c>
      <c r="K5145" s="10">
        <f>_xlfn.LET(_xlpm.w,I5145,LEN(_xlpm.w))</f>
        <v>3</v>
      </c>
      <c r="L5145" s="10">
        <f>_xlfn.LET(_xlpm.w,J5145,LEN(_xlpm.w))</f>
        <v>5</v>
      </c>
      <c r="M5145" s="10">
        <f>_xlfn.LET(_xlpm.a,K5145,_xlpm.b,L5145,MAX(_xlpm.a,_xlpm.b))</f>
        <v>5</v>
      </c>
      <c r="N5145" s="10">
        <f>_xlfn.LET(_xlpm.d,(K5145,L5145),MAX(_xlpm.d)-MIN(_xlpm.d))</f>
        <v>2</v>
      </c>
      <c r="O5145" s="1" t="str">
        <f>_xlfn.LET(_xlpm.sep,":",_xlpm.w,$G5145,_xlfn.CONCAT("~",RIGHT(_xlpm.w,LEN(_xlpm.w)-FIND(_xlpm.sep,_xlpm.w)),"~"))</f>
        <v>~lbure~</v>
      </c>
      <c r="P5145" s="1" t="str">
        <f>_xlfn.LET(_xlpm.sep,":",_xlpm.w,$G5145,_xlfn.CONCAT("[",LEFT(_xlpm.w,FIND(_xlpm.sep,_xlpm.w)-1),"]"))</f>
        <v>[lbə]</v>
      </c>
      <c r="Q5145" s="14" cm="1">
        <f t="array" ref="Q5145">SUM(_xlfn._xlws.FILTER($H$2:$H$7112,_xlfn.MAP($O$2:$O$7112,_xlfn.LAMBDA(_xlpm.x,_xlpm.x=$O5145))))</f>
        <v>4.9701789264413521E-5</v>
      </c>
      <c r="R5145" s="14">
        <f>$H5145/Q5145</f>
        <v>1</v>
      </c>
      <c r="S5145" s="14" cm="1">
        <f t="array" ref="S5145">SUM(_xlfn._xlws.FILTER($H$2:$H$7112,_xlfn.MAP($P$2:$P$7112,_xlfn.LAMBDA(_xlpm.x,_xlpm.x=$P5145))))</f>
        <v>4.9701789264413525E-4</v>
      </c>
      <c r="T5145" s="14">
        <f>$H5145/S5145</f>
        <v>9.9999999999999992E-2</v>
      </c>
      <c r="U5145" s="14">
        <f>_xlfn.LET(_xlpm.freq,F5145,_xlpm.size,M5145+1,_xlpm.F,V5145,LOG(1+_xlpm.freq)*LOG(1+_xlpm.size)*_xlpm.F)</f>
        <v>4.6254519876569221E-2</v>
      </c>
      <c r="V5145" s="14">
        <f>_xlfn.LET(_xlpm.a,T5145,_xlpm.b,R5145,2*_xlpm.a*_xlpm.b/(_xlpm.a+_xlpm.b))</f>
        <v>0.1818181818181818</v>
      </c>
      <c r="W5145" s="14">
        <f>_xlfn.LET(_xlpm.p,R5145,_xlpm.q,T5145,LOG(_xlpm.p/_xlpm.q))</f>
        <v>1</v>
      </c>
      <c r="X5145" s="2"/>
    </row>
    <row r="5146" spans="1:24">
      <c r="A5146" s="1" t="str">
        <f>_xlfn.LET(_xlpm.sep," : ",CONCATENATE(O5146,_xlpm.sep,P5146))</f>
        <v>~ldere~ : [ldə]</v>
      </c>
      <c r="B5146" s="1">
        <f>_xlfn.LET(_xlpm.d,$G5146,_xlpm.k,_xlfn.CONCAT(LEFT(TRIM(B$1),1),"*"),COUNTIF(_xlpm.d,_xlpm.k))</f>
        <v>0</v>
      </c>
      <c r="C5146" s="1">
        <f>_xlfn.LET(_xlpm.d,$G5146,_xlpm.k,_xlfn.CONCAT(LEFT(TRIM(C$1),1),"*"),COUNTIF(_xlpm.d,_xlpm.k))</f>
        <v>0</v>
      </c>
      <c r="D5146" s="1">
        <f>_xlfn.LET(_xlpm.d,$G5146,_xlpm.k,_xlfn.CONCAT(LEFT(TRIM(D$1),1),"*"),COUNTIF(_xlpm.d,_xlpm.k))</f>
        <v>0</v>
      </c>
      <c r="E5146" s="1">
        <f>LOG(F5146+1,10)</f>
        <v>0.30102999566398114</v>
      </c>
      <c r="F5146" s="7">
        <v>1</v>
      </c>
      <c r="G5146" s="9" t="s">
        <v>2041</v>
      </c>
      <c r="H5146" s="4">
        <f>F5146/freq.sum.r6e</f>
        <v>4.9701789264413521E-5</v>
      </c>
      <c r="I5146" s="1" t="str">
        <f>_xlfn.LET(_xlpm.sep,":",_xlpm.w,$G5146,LEFT(_xlpm.w,FIND(_xlpm.sep,_xlpm.w)-1))</f>
        <v>ldə</v>
      </c>
      <c r="J5146" s="1" t="str">
        <f>_xlfn.LET(_xlpm.sep,":",_xlpm.w,$G5146,RIGHT(_xlpm.w,LEN(_xlpm.w)-FIND(_xlpm.sep,_xlpm.w)))</f>
        <v>ldere</v>
      </c>
      <c r="K5146" s="10">
        <f>_xlfn.LET(_xlpm.w,I5146,LEN(_xlpm.w))</f>
        <v>3</v>
      </c>
      <c r="L5146" s="10">
        <f>_xlfn.LET(_xlpm.w,J5146,LEN(_xlpm.w))</f>
        <v>5</v>
      </c>
      <c r="M5146" s="10">
        <f>_xlfn.LET(_xlpm.a,K5146,_xlpm.b,L5146,MAX(_xlpm.a,_xlpm.b))</f>
        <v>5</v>
      </c>
      <c r="N5146" s="10">
        <f>_xlfn.LET(_xlpm.d,(K5146,L5146),MAX(_xlpm.d)-MIN(_xlpm.d))</f>
        <v>2</v>
      </c>
      <c r="O5146" s="1" t="str">
        <f>_xlfn.LET(_xlpm.sep,":",_xlpm.w,$G5146,_xlfn.CONCAT("~",RIGHT(_xlpm.w,LEN(_xlpm.w)-FIND(_xlpm.sep,_xlpm.w)),"~"))</f>
        <v>~ldere~</v>
      </c>
      <c r="P5146" s="1" t="str">
        <f>_xlfn.LET(_xlpm.sep,":",_xlpm.w,$G5146,_xlfn.CONCAT("[",LEFT(_xlpm.w,FIND(_xlpm.sep,_xlpm.w)-1),"]"))</f>
        <v>[ldə]</v>
      </c>
      <c r="Q5146" s="14" cm="1">
        <f t="array" ref="Q5146">SUM(_xlfn._xlws.FILTER($H$2:$H$7111,_xlfn.MAP($O$2:$O$7111,_xlfn.LAMBDA(_xlpm.x,_xlpm.x=$O5146))))</f>
        <v>4.9701789264413521E-5</v>
      </c>
      <c r="R5146" s="14">
        <f>$H5146/Q5146</f>
        <v>1</v>
      </c>
      <c r="S5146" s="14" cm="1">
        <f t="array" ref="S5146">SUM(_xlfn._xlws.FILTER($H$2:$H$7111,_xlfn.MAP($P$2:$P$7111,_xlfn.LAMBDA(_xlpm.x,_xlpm.x=$P5146))))</f>
        <v>4.9701789264413525E-4</v>
      </c>
      <c r="T5146" s="14">
        <f>$H5146/S5146</f>
        <v>9.9999999999999992E-2</v>
      </c>
      <c r="U5146" s="14">
        <f>_xlfn.LET(_xlpm.freq,F5146,_xlpm.size,M5146+1,_xlpm.F,V5146,LOG(1+_xlpm.freq)*LOG(1+_xlpm.size)*_xlpm.F)</f>
        <v>4.6254519876569221E-2</v>
      </c>
      <c r="V5146" s="14">
        <f>_xlfn.LET(_xlpm.a,T5146,_xlpm.b,R5146,2*_xlpm.a*_xlpm.b/(_xlpm.a+_xlpm.b))</f>
        <v>0.1818181818181818</v>
      </c>
      <c r="W5146" s="14">
        <f>_xlfn.LET(_xlpm.p,R5146,_xlpm.q,T5146,LOG(_xlpm.p/_xlpm.q))</f>
        <v>1</v>
      </c>
      <c r="X5146" s="2"/>
    </row>
    <row r="5147" spans="1:24">
      <c r="A5147" s="1" t="str">
        <f>_xlfn.LET(_xlpm.sep," : ",CONCATENATE(O5147,_xlpm.sep,P5147))</f>
        <v>~ldore~ : [ldə]</v>
      </c>
      <c r="B5147" s="1">
        <f>_xlfn.LET(_xlpm.d,$G5147,_xlpm.k,_xlfn.CONCAT(LEFT(TRIM(B$1),1),"*"),COUNTIF(_xlpm.d,_xlpm.k))</f>
        <v>0</v>
      </c>
      <c r="C5147" s="1">
        <f>_xlfn.LET(_xlpm.d,$G5147,_xlpm.k,_xlfn.CONCAT(LEFT(TRIM(C$1),1),"*"),COUNTIF(_xlpm.d,_xlpm.k))</f>
        <v>0</v>
      </c>
      <c r="D5147" s="1">
        <f>_xlfn.LET(_xlpm.d,$G5147,_xlpm.k,_xlfn.CONCAT(LEFT(TRIM(D$1),1),"*"),COUNTIF(_xlpm.d,_xlpm.k))</f>
        <v>0</v>
      </c>
      <c r="E5147" s="1">
        <f>LOG(F5147+1,10)</f>
        <v>0.30102999566398114</v>
      </c>
      <c r="F5147" s="7">
        <v>1</v>
      </c>
      <c r="G5147" s="9" t="s">
        <v>2052</v>
      </c>
      <c r="H5147" s="4">
        <f>F5147/freq.sum.r6e</f>
        <v>4.9701789264413521E-5</v>
      </c>
      <c r="I5147" s="1" t="str">
        <f>_xlfn.LET(_xlpm.sep,":",_xlpm.w,$G5147,LEFT(_xlpm.w,FIND(_xlpm.sep,_xlpm.w)-1))</f>
        <v>ldə</v>
      </c>
      <c r="J5147" s="1" t="str">
        <f>_xlfn.LET(_xlpm.sep,":",_xlpm.w,$G5147,RIGHT(_xlpm.w,LEN(_xlpm.w)-FIND(_xlpm.sep,_xlpm.w)))</f>
        <v>ldore</v>
      </c>
      <c r="K5147" s="10">
        <f>_xlfn.LET(_xlpm.w,I5147,LEN(_xlpm.w))</f>
        <v>3</v>
      </c>
      <c r="L5147" s="10">
        <f>_xlfn.LET(_xlpm.w,J5147,LEN(_xlpm.w))</f>
        <v>5</v>
      </c>
      <c r="M5147" s="10">
        <f>_xlfn.LET(_xlpm.a,K5147,_xlpm.b,L5147,MAX(_xlpm.a,_xlpm.b))</f>
        <v>5</v>
      </c>
      <c r="N5147" s="10">
        <f>_xlfn.LET(_xlpm.d,(K5147,L5147),MAX(_xlpm.d)-MIN(_xlpm.d))</f>
        <v>2</v>
      </c>
      <c r="O5147" s="1" t="str">
        <f>_xlfn.LET(_xlpm.sep,":",_xlpm.w,$G5147,_xlfn.CONCAT("~",RIGHT(_xlpm.w,LEN(_xlpm.w)-FIND(_xlpm.sep,_xlpm.w)),"~"))</f>
        <v>~ldore~</v>
      </c>
      <c r="P5147" s="1" t="str">
        <f>_xlfn.LET(_xlpm.sep,":",_xlpm.w,$G5147,_xlfn.CONCAT("[",LEFT(_xlpm.w,FIND(_xlpm.sep,_xlpm.w)-1),"]"))</f>
        <v>[ldə]</v>
      </c>
      <c r="Q5147" s="14" cm="1">
        <f t="array" ref="Q5147">SUM(_xlfn._xlws.FILTER($H$2:$H$7117,_xlfn.MAP($O$2:$O$7117,_xlfn.LAMBDA(_xlpm.x,_xlpm.x=$O5147))))</f>
        <v>4.9701789264413521E-5</v>
      </c>
      <c r="R5147" s="14">
        <f>$H5147/Q5147</f>
        <v>1</v>
      </c>
      <c r="S5147" s="14" cm="1">
        <f t="array" ref="S5147">SUM(_xlfn._xlws.FILTER($H$2:$H$7117,_xlfn.MAP($P$2:$P$7117,_xlfn.LAMBDA(_xlpm.x,_xlpm.x=$P5147))))</f>
        <v>4.9701789264413525E-4</v>
      </c>
      <c r="T5147" s="14">
        <f>$H5147/S5147</f>
        <v>9.9999999999999992E-2</v>
      </c>
      <c r="U5147" s="14">
        <f>_xlfn.LET(_xlpm.freq,F5147,_xlpm.size,M5147+1,_xlpm.F,V5147,LOG(1+_xlpm.freq)*LOG(1+_xlpm.size)*_xlpm.F)</f>
        <v>4.6254519876569221E-2</v>
      </c>
      <c r="V5147" s="14">
        <f>_xlfn.LET(_xlpm.a,T5147,_xlpm.b,R5147,2*_xlpm.a*_xlpm.b/(_xlpm.a+_xlpm.b))</f>
        <v>0.1818181818181818</v>
      </c>
      <c r="W5147" s="14">
        <f>_xlfn.LET(_xlpm.p,R5147,_xlpm.q,T5147,LOG(_xlpm.p/_xlpm.q))</f>
        <v>1</v>
      </c>
      <c r="X5147" s="2"/>
    </row>
    <row r="5148" spans="1:24">
      <c r="A5148" s="1" t="str">
        <f>_xlfn.LET(_xlpm.sep," : ",CONCATENATE(O5148,_xlpm.sep,P5148))</f>
        <v>~ltere~ : [ltə]</v>
      </c>
      <c r="B5148" s="1">
        <f>_xlfn.LET(_xlpm.d,$G5148,_xlpm.k,_xlfn.CONCAT(LEFT(TRIM(B$1),1),"*"),COUNTIF(_xlpm.d,_xlpm.k))</f>
        <v>0</v>
      </c>
      <c r="C5148" s="1">
        <f>_xlfn.LET(_xlpm.d,$G5148,_xlpm.k,_xlfn.CONCAT(LEFT(TRIM(C$1),1),"*"),COUNTIF(_xlpm.d,_xlpm.k))</f>
        <v>0</v>
      </c>
      <c r="D5148" s="1">
        <f>_xlfn.LET(_xlpm.d,$G5148,_xlpm.k,_xlfn.CONCAT(LEFT(TRIM(D$1),1),"*"),COUNTIF(_xlpm.d,_xlpm.k))</f>
        <v>0</v>
      </c>
      <c r="E5148" s="1">
        <f>LOG(F5148+1,10)</f>
        <v>0.30102999566398114</v>
      </c>
      <c r="F5148" s="7">
        <v>1</v>
      </c>
      <c r="G5148" s="9" t="s">
        <v>2194</v>
      </c>
      <c r="H5148" s="4">
        <f>F5148/freq.sum.r6e</f>
        <v>4.9701789264413521E-5</v>
      </c>
      <c r="I5148" s="1" t="str">
        <f>_xlfn.LET(_xlpm.sep,":",_xlpm.w,$G5148,LEFT(_xlpm.w,FIND(_xlpm.sep,_xlpm.w)-1))</f>
        <v>ltə</v>
      </c>
      <c r="J5148" s="1" t="str">
        <f>_xlfn.LET(_xlpm.sep,":",_xlpm.w,$G5148,RIGHT(_xlpm.w,LEN(_xlpm.w)-FIND(_xlpm.sep,_xlpm.w)))</f>
        <v>ltere</v>
      </c>
      <c r="K5148" s="10">
        <f>_xlfn.LET(_xlpm.w,I5148,LEN(_xlpm.w))</f>
        <v>3</v>
      </c>
      <c r="L5148" s="10">
        <f>_xlfn.LET(_xlpm.w,J5148,LEN(_xlpm.w))</f>
        <v>5</v>
      </c>
      <c r="M5148" s="10">
        <f>_xlfn.LET(_xlpm.a,K5148,_xlpm.b,L5148,MAX(_xlpm.a,_xlpm.b))</f>
        <v>5</v>
      </c>
      <c r="N5148" s="10">
        <f>_xlfn.LET(_xlpm.d,(K5148,L5148),MAX(_xlpm.d)-MIN(_xlpm.d))</f>
        <v>2</v>
      </c>
      <c r="O5148" s="1" t="str">
        <f>_xlfn.LET(_xlpm.sep,":",_xlpm.w,$G5148,_xlfn.CONCAT("~",RIGHT(_xlpm.w,LEN(_xlpm.w)-FIND(_xlpm.sep,_xlpm.w)),"~"))</f>
        <v>~ltere~</v>
      </c>
      <c r="P5148" s="1" t="str">
        <f>_xlfn.LET(_xlpm.sep,":",_xlpm.w,$G5148,_xlfn.CONCAT("[",LEFT(_xlpm.w,FIND(_xlpm.sep,_xlpm.w)-1),"]"))</f>
        <v>[ltə]</v>
      </c>
      <c r="Q5148" s="14" cm="1">
        <f t="array" ref="Q5148">SUM(_xlfn._xlws.FILTER($H$2:$H$7117,_xlfn.MAP($O$2:$O$7117,_xlfn.LAMBDA(_xlpm.x,_xlpm.x=$O5148))))</f>
        <v>4.9701789264413521E-5</v>
      </c>
      <c r="R5148" s="14">
        <f>$H5148/Q5148</f>
        <v>1</v>
      </c>
      <c r="S5148" s="14" cm="1">
        <f t="array" ref="S5148">SUM(_xlfn._xlws.FILTER($H$2:$H$7117,_xlfn.MAP($P$2:$P$7117,_xlfn.LAMBDA(_xlpm.x,_xlpm.x=$P5148))))</f>
        <v>4.9701789264413525E-4</v>
      </c>
      <c r="T5148" s="14">
        <f>$H5148/S5148</f>
        <v>9.9999999999999992E-2</v>
      </c>
      <c r="U5148" s="14">
        <f>_xlfn.LET(_xlpm.freq,F5148,_xlpm.size,M5148+1,_xlpm.F,V5148,LOG(1+_xlpm.freq)*LOG(1+_xlpm.size)*_xlpm.F)</f>
        <v>4.6254519876569221E-2</v>
      </c>
      <c r="V5148" s="14">
        <f>_xlfn.LET(_xlpm.a,T5148,_xlpm.b,R5148,2*_xlpm.a*_xlpm.b/(_xlpm.a+_xlpm.b))</f>
        <v>0.1818181818181818</v>
      </c>
      <c r="W5148" s="14">
        <f>_xlfn.LET(_xlpm.p,R5148,_xlpm.q,T5148,LOG(_xlpm.p/_xlpm.q))</f>
        <v>1</v>
      </c>
      <c r="X5148" s="2"/>
    </row>
    <row r="5149" spans="1:24">
      <c r="A5149" s="1" t="str">
        <f>_xlfn.LET(_xlpm.sep," : ",CONCATENATE(O5149,_xlpm.sep,P5149))</f>
        <v>~ltire~ : [ltə]</v>
      </c>
      <c r="B5149" s="1">
        <f>_xlfn.LET(_xlpm.d,$G5149,_xlpm.k,_xlfn.CONCAT(LEFT(TRIM(B$1),1),"*"),COUNTIF(_xlpm.d,_xlpm.k))</f>
        <v>0</v>
      </c>
      <c r="C5149" s="1">
        <f>_xlfn.LET(_xlpm.d,$G5149,_xlpm.k,_xlfn.CONCAT(LEFT(TRIM(C$1),1),"*"),COUNTIF(_xlpm.d,_xlpm.k))</f>
        <v>0</v>
      </c>
      <c r="D5149" s="1">
        <f>_xlfn.LET(_xlpm.d,$G5149,_xlpm.k,_xlfn.CONCAT(LEFT(TRIM(D$1),1),"*"),COUNTIF(_xlpm.d,_xlpm.k))</f>
        <v>0</v>
      </c>
      <c r="E5149" s="1">
        <f>LOG(F5149+1,10)</f>
        <v>0.30102999566398114</v>
      </c>
      <c r="F5149" s="7">
        <v>1</v>
      </c>
      <c r="G5149" s="9" t="s">
        <v>2210</v>
      </c>
      <c r="H5149" s="4">
        <f>F5149/freq.sum.r6e</f>
        <v>4.9701789264413521E-5</v>
      </c>
      <c r="I5149" s="1" t="str">
        <f>_xlfn.LET(_xlpm.sep,":",_xlpm.w,$G5149,LEFT(_xlpm.w,FIND(_xlpm.sep,_xlpm.w)-1))</f>
        <v>ltə</v>
      </c>
      <c r="J5149" s="1" t="str">
        <f>_xlfn.LET(_xlpm.sep,":",_xlpm.w,$G5149,RIGHT(_xlpm.w,LEN(_xlpm.w)-FIND(_xlpm.sep,_xlpm.w)))</f>
        <v>ltire</v>
      </c>
      <c r="K5149" s="10">
        <f>_xlfn.LET(_xlpm.w,I5149,LEN(_xlpm.w))</f>
        <v>3</v>
      </c>
      <c r="L5149" s="10">
        <f>_xlfn.LET(_xlpm.w,J5149,LEN(_xlpm.w))</f>
        <v>5</v>
      </c>
      <c r="M5149" s="10">
        <f>_xlfn.LET(_xlpm.a,K5149,_xlpm.b,L5149,MAX(_xlpm.a,_xlpm.b))</f>
        <v>5</v>
      </c>
      <c r="N5149" s="10">
        <f>_xlfn.LET(_xlpm.d,(K5149,L5149),MAX(_xlpm.d)-MIN(_xlpm.d))</f>
        <v>2</v>
      </c>
      <c r="O5149" s="1" t="str">
        <f>_xlfn.LET(_xlpm.sep,":",_xlpm.w,$G5149,_xlfn.CONCAT("~",RIGHT(_xlpm.w,LEN(_xlpm.w)-FIND(_xlpm.sep,_xlpm.w)),"~"))</f>
        <v>~ltire~</v>
      </c>
      <c r="P5149" s="1" t="str">
        <f>_xlfn.LET(_xlpm.sep,":",_xlpm.w,$G5149,_xlfn.CONCAT("[",LEFT(_xlpm.w,FIND(_xlpm.sep,_xlpm.w)-1),"]"))</f>
        <v>[ltə]</v>
      </c>
      <c r="Q5149" s="14" cm="1">
        <f t="array" ref="Q5149">SUM(_xlfn._xlws.FILTER($H$2:$H$7117,_xlfn.MAP($O$2:$O$7117,_xlfn.LAMBDA(_xlpm.x,_xlpm.x=$O5149))))</f>
        <v>4.9701789264413521E-5</v>
      </c>
      <c r="R5149" s="14">
        <f>$H5149/Q5149</f>
        <v>1</v>
      </c>
      <c r="S5149" s="14" cm="1">
        <f t="array" ref="S5149">SUM(_xlfn._xlws.FILTER($H$2:$H$7117,_xlfn.MAP($P$2:$P$7117,_xlfn.LAMBDA(_xlpm.x,_xlpm.x=$P5149))))</f>
        <v>4.9701789264413525E-4</v>
      </c>
      <c r="T5149" s="14">
        <f>$H5149/S5149</f>
        <v>9.9999999999999992E-2</v>
      </c>
      <c r="U5149" s="14">
        <f>_xlfn.LET(_xlpm.freq,F5149,_xlpm.size,M5149+1,_xlpm.F,V5149,LOG(1+_xlpm.freq)*LOG(1+_xlpm.size)*_xlpm.F)</f>
        <v>4.6254519876569221E-2</v>
      </c>
      <c r="V5149" s="14">
        <f>_xlfn.LET(_xlpm.a,T5149,_xlpm.b,R5149,2*_xlpm.a*_xlpm.b/(_xlpm.a+_xlpm.b))</f>
        <v>0.1818181818181818</v>
      </c>
      <c r="W5149" s="14">
        <f>_xlfn.LET(_xlpm.p,R5149,_xlpm.q,T5149,LOG(_xlpm.p/_xlpm.q))</f>
        <v>1</v>
      </c>
      <c r="X5149" s="2"/>
    </row>
    <row r="5150" spans="1:24">
      <c r="A5150" s="1" t="str">
        <f>_xlfn.LET(_xlpm.sep," : ",CONCATENATE(O5150,_xlpm.sep,P5150))</f>
        <v>~lvare~ : [lvə]</v>
      </c>
      <c r="B5150" s="1">
        <f>_xlfn.LET(_xlpm.d,$G5150,_xlpm.k,_xlfn.CONCAT(LEFT(TRIM(B$1),1),"*"),COUNTIF(_xlpm.d,_xlpm.k))</f>
        <v>0</v>
      </c>
      <c r="C5150" s="1">
        <f>_xlfn.LET(_xlpm.d,$G5150,_xlpm.k,_xlfn.CONCAT(LEFT(TRIM(C$1),1),"*"),COUNTIF(_xlpm.d,_xlpm.k))</f>
        <v>0</v>
      </c>
      <c r="D5150" s="1">
        <f>_xlfn.LET(_xlpm.d,$G5150,_xlpm.k,_xlfn.CONCAT(LEFT(TRIM(D$1),1),"*"),COUNTIF(_xlpm.d,_xlpm.k))</f>
        <v>0</v>
      </c>
      <c r="E5150" s="1">
        <f>LOG(F5150+1,10)</f>
        <v>0.30102999566398114</v>
      </c>
      <c r="F5150" s="7">
        <v>1</v>
      </c>
      <c r="G5150" s="9" t="s">
        <v>2238</v>
      </c>
      <c r="H5150" s="4">
        <f>F5150/freq.sum.r6e</f>
        <v>4.9701789264413521E-5</v>
      </c>
      <c r="I5150" s="1" t="str">
        <f>_xlfn.LET(_xlpm.sep,":",_xlpm.w,$G5150,LEFT(_xlpm.w,FIND(_xlpm.sep,_xlpm.w)-1))</f>
        <v>lvə</v>
      </c>
      <c r="J5150" s="1" t="str">
        <f>_xlfn.LET(_xlpm.sep,":",_xlpm.w,$G5150,RIGHT(_xlpm.w,LEN(_xlpm.w)-FIND(_xlpm.sep,_xlpm.w)))</f>
        <v>lvare</v>
      </c>
      <c r="K5150" s="10">
        <f>_xlfn.LET(_xlpm.w,I5150,LEN(_xlpm.w))</f>
        <v>3</v>
      </c>
      <c r="L5150" s="10">
        <f>_xlfn.LET(_xlpm.w,J5150,LEN(_xlpm.w))</f>
        <v>5</v>
      </c>
      <c r="M5150" s="10">
        <f>_xlfn.LET(_xlpm.a,K5150,_xlpm.b,L5150,MAX(_xlpm.a,_xlpm.b))</f>
        <v>5</v>
      </c>
      <c r="N5150" s="10">
        <f>_xlfn.LET(_xlpm.d,(K5150,L5150),MAX(_xlpm.d)-MIN(_xlpm.d))</f>
        <v>2</v>
      </c>
      <c r="O5150" s="1" t="str">
        <f>_xlfn.LET(_xlpm.sep,":",_xlpm.w,$G5150,_xlfn.CONCAT("~",RIGHT(_xlpm.w,LEN(_xlpm.w)-FIND(_xlpm.sep,_xlpm.w)),"~"))</f>
        <v>~lvare~</v>
      </c>
      <c r="P5150" s="1" t="str">
        <f>_xlfn.LET(_xlpm.sep,":",_xlpm.w,$G5150,_xlfn.CONCAT("[",LEFT(_xlpm.w,FIND(_xlpm.sep,_xlpm.w)-1),"]"))</f>
        <v>[lvə]</v>
      </c>
      <c r="Q5150" s="14" cm="1">
        <f t="array" ref="Q5150">SUM(_xlfn._xlws.FILTER($H$2:$H$7117,_xlfn.MAP($O$2:$O$7117,_xlfn.LAMBDA(_xlpm.x,_xlpm.x=$O5150))))</f>
        <v>4.9701789264413521E-5</v>
      </c>
      <c r="R5150" s="14">
        <f>$H5150/Q5150</f>
        <v>1</v>
      </c>
      <c r="S5150" s="14" cm="1">
        <f t="array" ref="S5150">SUM(_xlfn._xlws.FILTER($H$2:$H$7117,_xlfn.MAP($P$2:$P$7117,_xlfn.LAMBDA(_xlpm.x,_xlpm.x=$P5150))))</f>
        <v>4.9701789264413525E-4</v>
      </c>
      <c r="T5150" s="14">
        <f>$H5150/S5150</f>
        <v>9.9999999999999992E-2</v>
      </c>
      <c r="U5150" s="14">
        <f>_xlfn.LET(_xlpm.freq,F5150,_xlpm.size,M5150+1,_xlpm.F,V5150,LOG(1+_xlpm.freq)*LOG(1+_xlpm.size)*_xlpm.F)</f>
        <v>4.6254519876569221E-2</v>
      </c>
      <c r="V5150" s="14">
        <f>_xlfn.LET(_xlpm.a,T5150,_xlpm.b,R5150,2*_xlpm.a*_xlpm.b/(_xlpm.a+_xlpm.b))</f>
        <v>0.1818181818181818</v>
      </c>
      <c r="W5150" s="14">
        <f>_xlfn.LET(_xlpm.p,R5150,_xlpm.q,T5150,LOG(_xlpm.p/_xlpm.q))</f>
        <v>1</v>
      </c>
      <c r="X5150" s="2"/>
    </row>
    <row r="5151" spans="1:24">
      <c r="A5151" s="1" t="str">
        <f>_xlfn.LET(_xlpm.sep," : ",CONCATENATE(O5151,_xlpm.sep,P5151))</f>
        <v>~lvere~ : [lvə]</v>
      </c>
      <c r="B5151" s="1">
        <f>_xlfn.LET(_xlpm.d,$G5151,_xlpm.k,_xlfn.CONCAT(LEFT(TRIM(B$1),1),"*"),COUNTIF(_xlpm.d,_xlpm.k))</f>
        <v>0</v>
      </c>
      <c r="C5151" s="1">
        <f>_xlfn.LET(_xlpm.d,$G5151,_xlpm.k,_xlfn.CONCAT(LEFT(TRIM(C$1),1),"*"),COUNTIF(_xlpm.d,_xlpm.k))</f>
        <v>0</v>
      </c>
      <c r="D5151" s="1">
        <f>_xlfn.LET(_xlpm.d,$G5151,_xlpm.k,_xlfn.CONCAT(LEFT(TRIM(D$1),1),"*"),COUNTIF(_xlpm.d,_xlpm.k))</f>
        <v>0</v>
      </c>
      <c r="E5151" s="1">
        <f>LOG(F5151+1,10)</f>
        <v>0.30102999566398114</v>
      </c>
      <c r="F5151" s="7">
        <v>1</v>
      </c>
      <c r="G5151" s="9" t="s">
        <v>2242</v>
      </c>
      <c r="H5151" s="4">
        <f>F5151/freq.sum.r6e</f>
        <v>4.9701789264413521E-5</v>
      </c>
      <c r="I5151" s="1" t="str">
        <f>_xlfn.LET(_xlpm.sep,":",_xlpm.w,$G5151,LEFT(_xlpm.w,FIND(_xlpm.sep,_xlpm.w)-1))</f>
        <v>lvə</v>
      </c>
      <c r="J5151" s="1" t="str">
        <f>_xlfn.LET(_xlpm.sep,":",_xlpm.w,$G5151,RIGHT(_xlpm.w,LEN(_xlpm.w)-FIND(_xlpm.sep,_xlpm.w)))</f>
        <v>lvere</v>
      </c>
      <c r="K5151" s="10">
        <f>_xlfn.LET(_xlpm.w,I5151,LEN(_xlpm.w))</f>
        <v>3</v>
      </c>
      <c r="L5151" s="10">
        <f>_xlfn.LET(_xlpm.w,J5151,LEN(_xlpm.w))</f>
        <v>5</v>
      </c>
      <c r="M5151" s="10">
        <f>_xlfn.LET(_xlpm.a,K5151,_xlpm.b,L5151,MAX(_xlpm.a,_xlpm.b))</f>
        <v>5</v>
      </c>
      <c r="N5151" s="10">
        <f>_xlfn.LET(_xlpm.d,(K5151,L5151),MAX(_xlpm.d)-MIN(_xlpm.d))</f>
        <v>2</v>
      </c>
      <c r="O5151" s="1" t="str">
        <f>_xlfn.LET(_xlpm.sep,":",_xlpm.w,$G5151,_xlfn.CONCAT("~",RIGHT(_xlpm.w,LEN(_xlpm.w)-FIND(_xlpm.sep,_xlpm.w)),"~"))</f>
        <v>~lvere~</v>
      </c>
      <c r="P5151" s="1" t="str">
        <f>_xlfn.LET(_xlpm.sep,":",_xlpm.w,$G5151,_xlfn.CONCAT("[",LEFT(_xlpm.w,FIND(_xlpm.sep,_xlpm.w)-1),"]"))</f>
        <v>[lvə]</v>
      </c>
      <c r="Q5151" s="14" cm="1">
        <f t="array" ref="Q5151">SUM(_xlfn._xlws.FILTER($H$2:$H$7111,_xlfn.MAP($O$2:$O$7111,_xlfn.LAMBDA(_xlpm.x,_xlpm.x=$O5151))))</f>
        <v>4.9701789264413521E-5</v>
      </c>
      <c r="R5151" s="14">
        <f>$H5151/Q5151</f>
        <v>1</v>
      </c>
      <c r="S5151" s="14" cm="1">
        <f t="array" ref="S5151">SUM(_xlfn._xlws.FILTER($H$2:$H$7111,_xlfn.MAP($P$2:$P$7111,_xlfn.LAMBDA(_xlpm.x,_xlpm.x=$P5151))))</f>
        <v>4.9701789264413525E-4</v>
      </c>
      <c r="T5151" s="14">
        <f>$H5151/S5151</f>
        <v>9.9999999999999992E-2</v>
      </c>
      <c r="U5151" s="14">
        <f>_xlfn.LET(_xlpm.freq,F5151,_xlpm.size,M5151+1,_xlpm.F,V5151,LOG(1+_xlpm.freq)*LOG(1+_xlpm.size)*_xlpm.F)</f>
        <v>4.6254519876569221E-2</v>
      </c>
      <c r="V5151" s="14">
        <f>_xlfn.LET(_xlpm.a,T5151,_xlpm.b,R5151,2*_xlpm.a*_xlpm.b/(_xlpm.a+_xlpm.b))</f>
        <v>0.1818181818181818</v>
      </c>
      <c r="W5151" s="14">
        <f>_xlfn.LET(_xlpm.p,R5151,_xlpm.q,T5151,LOG(_xlpm.p/_xlpm.q))</f>
        <v>1</v>
      </c>
      <c r="X5151" s="2"/>
    </row>
    <row r="5152" spans="1:24">
      <c r="A5152" s="1" t="str">
        <f>_xlfn.LET(_xlpm.sep," : ",CONCATENATE(O5152,_xlpm.sep,P5152))</f>
        <v>~mbdar~ : [mdə]</v>
      </c>
      <c r="B5152" s="1">
        <f>_xlfn.LET(_xlpm.d,$G5152,_xlpm.k,_xlfn.CONCAT(LEFT(TRIM(B$1),1),"*"),COUNTIF(_xlpm.d,_xlpm.k))</f>
        <v>0</v>
      </c>
      <c r="C5152" s="1">
        <f>_xlfn.LET(_xlpm.d,$G5152,_xlpm.k,_xlfn.CONCAT(LEFT(TRIM(C$1),1),"*"),COUNTIF(_xlpm.d,_xlpm.k))</f>
        <v>1</v>
      </c>
      <c r="D5152" s="1">
        <f>_xlfn.LET(_xlpm.d,$G5152,_xlpm.k,_xlfn.CONCAT(LEFT(TRIM(D$1),1),"*"),COUNTIF(_xlpm.d,_xlpm.k))</f>
        <v>0</v>
      </c>
      <c r="E5152" s="1">
        <f>LOG(F5152+1,10)</f>
        <v>0.30102999566398114</v>
      </c>
      <c r="F5152" s="7">
        <v>1</v>
      </c>
      <c r="G5152" s="9" t="s">
        <v>2507</v>
      </c>
      <c r="H5152" s="4">
        <f>F5152/freq.sum.r6e</f>
        <v>4.9701789264413521E-5</v>
      </c>
      <c r="I5152" s="1" t="str">
        <f>_xlfn.LET(_xlpm.sep,":",_xlpm.w,$G5152,LEFT(_xlpm.w,FIND(_xlpm.sep,_xlpm.w)-1))</f>
        <v>mdə</v>
      </c>
      <c r="J5152" s="1" t="str">
        <f>_xlfn.LET(_xlpm.sep,":",_xlpm.w,$G5152,RIGHT(_xlpm.w,LEN(_xlpm.w)-FIND(_xlpm.sep,_xlpm.w)))</f>
        <v>mbdar</v>
      </c>
      <c r="K5152" s="10">
        <f>_xlfn.LET(_xlpm.w,I5152,LEN(_xlpm.w))</f>
        <v>3</v>
      </c>
      <c r="L5152" s="10">
        <f>_xlfn.LET(_xlpm.w,J5152,LEN(_xlpm.w))</f>
        <v>5</v>
      </c>
      <c r="M5152" s="10">
        <f>_xlfn.LET(_xlpm.a,K5152,_xlpm.b,L5152,MAX(_xlpm.a,_xlpm.b))</f>
        <v>5</v>
      </c>
      <c r="N5152" s="10">
        <f>_xlfn.LET(_xlpm.d,(K5152,L5152),MAX(_xlpm.d)-MIN(_xlpm.d))</f>
        <v>2</v>
      </c>
      <c r="O5152" s="1" t="str">
        <f>_xlfn.LET(_xlpm.sep,":",_xlpm.w,$G5152,_xlfn.CONCAT("~",RIGHT(_xlpm.w,LEN(_xlpm.w)-FIND(_xlpm.sep,_xlpm.w)),"~"))</f>
        <v>~mbdar~</v>
      </c>
      <c r="P5152" s="1" t="str">
        <f>_xlfn.LET(_xlpm.sep,":",_xlpm.w,$G5152,_xlfn.CONCAT("[",LEFT(_xlpm.w,FIND(_xlpm.sep,_xlpm.w)-1),"]"))</f>
        <v>[mdə]</v>
      </c>
      <c r="Q5152" s="14" cm="1">
        <f t="array" ref="Q5152">SUM(_xlfn._xlws.FILTER($H$2:$H$7117,_xlfn.MAP($O$2:$O$7117,_xlfn.LAMBDA(_xlpm.x,_xlpm.x=$O5152))))</f>
        <v>4.9701789264413521E-5</v>
      </c>
      <c r="R5152" s="14">
        <f>$H5152/Q5152</f>
        <v>1</v>
      </c>
      <c r="S5152" s="14" cm="1">
        <f t="array" ref="S5152">SUM(_xlfn._xlws.FILTER($H$2:$H$7117,_xlfn.MAP($P$2:$P$7117,_xlfn.LAMBDA(_xlpm.x,_xlpm.x=$P5152))))</f>
        <v>4.9701789264413525E-4</v>
      </c>
      <c r="T5152" s="14">
        <f>$H5152/S5152</f>
        <v>9.9999999999999992E-2</v>
      </c>
      <c r="U5152" s="14">
        <f>_xlfn.LET(_xlpm.freq,F5152,_xlpm.size,M5152+1,_xlpm.F,V5152,LOG(1+_xlpm.freq)*LOG(1+_xlpm.size)*_xlpm.F)</f>
        <v>4.6254519876569221E-2</v>
      </c>
      <c r="V5152" s="14">
        <f>_xlfn.LET(_xlpm.a,T5152,_xlpm.b,R5152,2*_xlpm.a*_xlpm.b/(_xlpm.a+_xlpm.b))</f>
        <v>0.1818181818181818</v>
      </c>
      <c r="W5152" s="14">
        <f>_xlfn.LET(_xlpm.p,R5152,_xlpm.q,T5152,LOG(_xlpm.p/_xlpm.q))</f>
        <v>1</v>
      </c>
      <c r="X5152" s="2"/>
    </row>
    <row r="5153" spans="1:24">
      <c r="A5153" s="1" t="str">
        <f>_xlfn.LET(_xlpm.sep," : ",CONCATENATE(O5153,_xlpm.sep,P5153))</f>
        <v>~mbdax~ : [mdə]</v>
      </c>
      <c r="B5153" s="1">
        <f>_xlfn.LET(_xlpm.d,$G5153,_xlpm.k,_xlfn.CONCAT(LEFT(TRIM(B$1),1),"*"),COUNTIF(_xlpm.d,_xlpm.k))</f>
        <v>0</v>
      </c>
      <c r="C5153" s="1">
        <f>_xlfn.LET(_xlpm.d,$G5153,_xlpm.k,_xlfn.CONCAT(LEFT(TRIM(C$1),1),"*"),COUNTIF(_xlpm.d,_xlpm.k))</f>
        <v>1</v>
      </c>
      <c r="D5153" s="1">
        <f>_xlfn.LET(_xlpm.d,$G5153,_xlpm.k,_xlfn.CONCAT(LEFT(TRIM(D$1),1),"*"),COUNTIF(_xlpm.d,_xlpm.k))</f>
        <v>0</v>
      </c>
      <c r="E5153" s="1">
        <f>LOG(F5153+1,10)</f>
        <v>0.30102999566398114</v>
      </c>
      <c r="F5153" s="7">
        <v>1</v>
      </c>
      <c r="G5153" s="9" t="s">
        <v>2509</v>
      </c>
      <c r="H5153" s="4">
        <f>F5153/freq.sum.r6e</f>
        <v>4.9701789264413521E-5</v>
      </c>
      <c r="I5153" s="1" t="str">
        <f>_xlfn.LET(_xlpm.sep,":",_xlpm.w,$G5153,LEFT(_xlpm.w,FIND(_xlpm.sep,_xlpm.w)-1))</f>
        <v>mdə</v>
      </c>
      <c r="J5153" s="1" t="str">
        <f>_xlfn.LET(_xlpm.sep,":",_xlpm.w,$G5153,RIGHT(_xlpm.w,LEN(_xlpm.w)-FIND(_xlpm.sep,_xlpm.w)))</f>
        <v>mbdax</v>
      </c>
      <c r="K5153" s="10">
        <f>_xlfn.LET(_xlpm.w,I5153,LEN(_xlpm.w))</f>
        <v>3</v>
      </c>
      <c r="L5153" s="10">
        <f>_xlfn.LET(_xlpm.w,J5153,LEN(_xlpm.w))</f>
        <v>5</v>
      </c>
      <c r="M5153" s="10">
        <f>_xlfn.LET(_xlpm.a,K5153,_xlpm.b,L5153,MAX(_xlpm.a,_xlpm.b))</f>
        <v>5</v>
      </c>
      <c r="N5153" s="10">
        <f>_xlfn.LET(_xlpm.d,(K5153,L5153),MAX(_xlpm.d)-MIN(_xlpm.d))</f>
        <v>2</v>
      </c>
      <c r="O5153" s="1" t="str">
        <f>_xlfn.LET(_xlpm.sep,":",_xlpm.w,$G5153,_xlfn.CONCAT("~",RIGHT(_xlpm.w,LEN(_xlpm.w)-FIND(_xlpm.sep,_xlpm.w)),"~"))</f>
        <v>~mbdax~</v>
      </c>
      <c r="P5153" s="1" t="str">
        <f>_xlfn.LET(_xlpm.sep,":",_xlpm.w,$G5153,_xlfn.CONCAT("[",LEFT(_xlpm.w,FIND(_xlpm.sep,_xlpm.w)-1),"]"))</f>
        <v>[mdə]</v>
      </c>
      <c r="Q5153" s="14" cm="1">
        <f t="array" ref="Q5153">SUM(_xlfn._xlws.FILTER($H$2:$H$7117,_xlfn.MAP($O$2:$O$7117,_xlfn.LAMBDA(_xlpm.x,_xlpm.x=$O5153))))</f>
        <v>4.9701789264413521E-5</v>
      </c>
      <c r="R5153" s="14">
        <f>$H5153/Q5153</f>
        <v>1</v>
      </c>
      <c r="S5153" s="14" cm="1">
        <f t="array" ref="S5153">SUM(_xlfn._xlws.FILTER($H$2:$H$7117,_xlfn.MAP($P$2:$P$7117,_xlfn.LAMBDA(_xlpm.x,_xlpm.x=$P5153))))</f>
        <v>4.9701789264413525E-4</v>
      </c>
      <c r="T5153" s="14">
        <f>$H5153/S5153</f>
        <v>9.9999999999999992E-2</v>
      </c>
      <c r="U5153" s="14">
        <f>_xlfn.LET(_xlpm.freq,F5153,_xlpm.size,M5153+1,_xlpm.F,V5153,LOG(1+_xlpm.freq)*LOG(1+_xlpm.size)*_xlpm.F)</f>
        <v>4.6254519876569221E-2</v>
      </c>
      <c r="V5153" s="14">
        <f>_xlfn.LET(_xlpm.a,T5153,_xlpm.b,R5153,2*_xlpm.a*_xlpm.b/(_xlpm.a+_xlpm.b))</f>
        <v>0.1818181818181818</v>
      </c>
      <c r="W5153" s="14">
        <f>_xlfn.LET(_xlpm.p,R5153,_xlpm.q,T5153,LOG(_xlpm.p/_xlpm.q))</f>
        <v>1</v>
      </c>
      <c r="X5153" s="2"/>
    </row>
    <row r="5154" spans="1:24">
      <c r="A5154" s="1" t="str">
        <f>_xlfn.LET(_xlpm.sep," : ",CONCATENATE(O5154,_xlpm.sep,P5154))</f>
        <v>~mdare~ : [mdə]</v>
      </c>
      <c r="B5154" s="1">
        <f>_xlfn.LET(_xlpm.d,$G5154,_xlpm.k,_xlfn.CONCAT(LEFT(TRIM(B$1),1),"*"),COUNTIF(_xlpm.d,_xlpm.k))</f>
        <v>0</v>
      </c>
      <c r="C5154" s="1">
        <f>_xlfn.LET(_xlpm.d,$G5154,_xlpm.k,_xlfn.CONCAT(LEFT(TRIM(C$1),1),"*"),COUNTIF(_xlpm.d,_xlpm.k))</f>
        <v>1</v>
      </c>
      <c r="D5154" s="1">
        <f>_xlfn.LET(_xlpm.d,$G5154,_xlpm.k,_xlfn.CONCAT(LEFT(TRIM(D$1),1),"*"),COUNTIF(_xlpm.d,_xlpm.k))</f>
        <v>0</v>
      </c>
      <c r="E5154" s="1">
        <f>LOG(F5154+1,10)</f>
        <v>0.30102999566398114</v>
      </c>
      <c r="F5154" s="7">
        <v>1</v>
      </c>
      <c r="G5154" s="9" t="s">
        <v>2512</v>
      </c>
      <c r="H5154" s="4">
        <f>F5154/freq.sum.r6e</f>
        <v>4.9701789264413521E-5</v>
      </c>
      <c r="I5154" s="1" t="str">
        <f>_xlfn.LET(_xlpm.sep,":",_xlpm.w,$G5154,LEFT(_xlpm.w,FIND(_xlpm.sep,_xlpm.w)-1))</f>
        <v>mdə</v>
      </c>
      <c r="J5154" s="1" t="str">
        <f>_xlfn.LET(_xlpm.sep,":",_xlpm.w,$G5154,RIGHT(_xlpm.w,LEN(_xlpm.w)-FIND(_xlpm.sep,_xlpm.w)))</f>
        <v>mdare</v>
      </c>
      <c r="K5154" s="10">
        <f>_xlfn.LET(_xlpm.w,I5154,LEN(_xlpm.w))</f>
        <v>3</v>
      </c>
      <c r="L5154" s="10">
        <f>_xlfn.LET(_xlpm.w,J5154,LEN(_xlpm.w))</f>
        <v>5</v>
      </c>
      <c r="M5154" s="10">
        <f>_xlfn.LET(_xlpm.a,K5154,_xlpm.b,L5154,MAX(_xlpm.a,_xlpm.b))</f>
        <v>5</v>
      </c>
      <c r="N5154" s="10">
        <f>_xlfn.LET(_xlpm.d,(K5154,L5154),MAX(_xlpm.d)-MIN(_xlpm.d))</f>
        <v>2</v>
      </c>
      <c r="O5154" s="1" t="str">
        <f>_xlfn.LET(_xlpm.sep,":",_xlpm.w,$G5154,_xlfn.CONCAT("~",RIGHT(_xlpm.w,LEN(_xlpm.w)-FIND(_xlpm.sep,_xlpm.w)),"~"))</f>
        <v>~mdare~</v>
      </c>
      <c r="P5154" s="1" t="str">
        <f>_xlfn.LET(_xlpm.sep,":",_xlpm.w,$G5154,_xlfn.CONCAT("[",LEFT(_xlpm.w,FIND(_xlpm.sep,_xlpm.w)-1),"]"))</f>
        <v>[mdə]</v>
      </c>
      <c r="Q5154" s="14" cm="1">
        <f t="array" ref="Q5154">SUM(_xlfn._xlws.FILTER($H$2:$H$7117,_xlfn.MAP($O$2:$O$7117,_xlfn.LAMBDA(_xlpm.x,_xlpm.x=$O5154))))</f>
        <v>4.9701789264413521E-5</v>
      </c>
      <c r="R5154" s="14">
        <f>$H5154/Q5154</f>
        <v>1</v>
      </c>
      <c r="S5154" s="14" cm="1">
        <f t="array" ref="S5154">SUM(_xlfn._xlws.FILTER($H$2:$H$7117,_xlfn.MAP($P$2:$P$7117,_xlfn.LAMBDA(_xlpm.x,_xlpm.x=$P5154))))</f>
        <v>4.9701789264413525E-4</v>
      </c>
      <c r="T5154" s="14">
        <f>$H5154/S5154</f>
        <v>9.9999999999999992E-2</v>
      </c>
      <c r="U5154" s="14">
        <f>_xlfn.LET(_xlpm.freq,F5154,_xlpm.size,M5154+1,_xlpm.F,V5154,LOG(1+_xlpm.freq)*LOG(1+_xlpm.size)*_xlpm.F)</f>
        <v>4.6254519876569221E-2</v>
      </c>
      <c r="V5154" s="14">
        <f>_xlfn.LET(_xlpm.a,T5154,_xlpm.b,R5154,2*_xlpm.a*_xlpm.b/(_xlpm.a+_xlpm.b))</f>
        <v>0.1818181818181818</v>
      </c>
      <c r="W5154" s="14">
        <f>_xlfn.LET(_xlpm.p,R5154,_xlpm.q,T5154,LOG(_xlpm.p/_xlpm.q))</f>
        <v>1</v>
      </c>
      <c r="X5154" s="2"/>
    </row>
    <row r="5155" spans="1:24">
      <c r="A5155" s="1" t="str">
        <f>_xlfn.LET(_xlpm.sep," : ",CONCATENATE(O5155,_xlpm.sep,P5155))</f>
        <v>~ntrar~ : [ntɹə]</v>
      </c>
      <c r="B5155" s="1">
        <f>_xlfn.LET(_xlpm.d,$G5155,_xlpm.k,_xlfn.CONCAT(LEFT(TRIM(B$1),1),"*"),COUNTIF(_xlpm.d,_xlpm.k))</f>
        <v>0</v>
      </c>
      <c r="C5155" s="1">
        <f>_xlfn.LET(_xlpm.d,$G5155,_xlpm.k,_xlfn.CONCAT(LEFT(TRIM(C$1),1),"*"),COUNTIF(_xlpm.d,_xlpm.k))</f>
        <v>0</v>
      </c>
      <c r="D5155" s="1">
        <f>_xlfn.LET(_xlpm.d,$G5155,_xlpm.k,_xlfn.CONCAT(LEFT(TRIM(D$1),1),"*"),COUNTIF(_xlpm.d,_xlpm.k))</f>
        <v>1</v>
      </c>
      <c r="E5155" s="1">
        <f>LOG(F5155+1,10)</f>
        <v>0.30102999566398114</v>
      </c>
      <c r="F5155" s="7">
        <v>1</v>
      </c>
      <c r="G5155" s="9" t="s">
        <v>3251</v>
      </c>
      <c r="H5155" s="4">
        <f>F5155/freq.sum.r6e</f>
        <v>4.9701789264413521E-5</v>
      </c>
      <c r="I5155" s="1" t="str">
        <f>_xlfn.LET(_xlpm.sep,":",_xlpm.w,$G5155,LEFT(_xlpm.w,FIND(_xlpm.sep,_xlpm.w)-1))</f>
        <v>ntɹə</v>
      </c>
      <c r="J5155" s="1" t="str">
        <f>_xlfn.LET(_xlpm.sep,":",_xlpm.w,$G5155,RIGHT(_xlpm.w,LEN(_xlpm.w)-FIND(_xlpm.sep,_xlpm.w)))</f>
        <v>ntrar</v>
      </c>
      <c r="K5155" s="10">
        <f>_xlfn.LET(_xlpm.w,I5155,LEN(_xlpm.w))</f>
        <v>4</v>
      </c>
      <c r="L5155" s="10">
        <f>_xlfn.LET(_xlpm.w,J5155,LEN(_xlpm.w))</f>
        <v>5</v>
      </c>
      <c r="M5155" s="10">
        <f>_xlfn.LET(_xlpm.a,K5155,_xlpm.b,L5155,MAX(_xlpm.a,_xlpm.b))</f>
        <v>5</v>
      </c>
      <c r="N5155" s="10">
        <f>_xlfn.LET(_xlpm.d,(K5155,L5155),MAX(_xlpm.d)-MIN(_xlpm.d))</f>
        <v>1</v>
      </c>
      <c r="O5155" s="1" t="str">
        <f>_xlfn.LET(_xlpm.sep,":",_xlpm.w,$G5155,_xlfn.CONCAT("~",RIGHT(_xlpm.w,LEN(_xlpm.w)-FIND(_xlpm.sep,_xlpm.w)),"~"))</f>
        <v>~ntrar~</v>
      </c>
      <c r="P5155" s="1" t="str">
        <f>_xlfn.LET(_xlpm.sep,":",_xlpm.w,$G5155,_xlfn.CONCAT("[",LEFT(_xlpm.w,FIND(_xlpm.sep,_xlpm.w)-1),"]"))</f>
        <v>[ntɹə]</v>
      </c>
      <c r="Q5155" s="14" cm="1">
        <f t="array" ref="Q5155">SUM(_xlfn._xlws.FILTER($H$2:$H$7117,_xlfn.MAP($O$2:$O$7117,_xlfn.LAMBDA(_xlpm.x,_xlpm.x=$O5155))))</f>
        <v>4.9701789264413521E-5</v>
      </c>
      <c r="R5155" s="14">
        <f>$H5155/Q5155</f>
        <v>1</v>
      </c>
      <c r="S5155" s="14" cm="1">
        <f t="array" ref="S5155">SUM(_xlfn._xlws.FILTER($H$2:$H$7117,_xlfn.MAP($P$2:$P$7117,_xlfn.LAMBDA(_xlpm.x,_xlpm.x=$P5155))))</f>
        <v>4.9701789264413525E-4</v>
      </c>
      <c r="T5155" s="14">
        <f>$H5155/S5155</f>
        <v>9.9999999999999992E-2</v>
      </c>
      <c r="U5155" s="14">
        <f>_xlfn.LET(_xlpm.freq,F5155,_xlpm.size,M5155+1,_xlpm.F,V5155,LOG(1+_xlpm.freq)*LOG(1+_xlpm.size)*_xlpm.F)</f>
        <v>4.6254519876569221E-2</v>
      </c>
      <c r="V5155" s="14">
        <f>_xlfn.LET(_xlpm.a,T5155,_xlpm.b,R5155,2*_xlpm.a*_xlpm.b/(_xlpm.a+_xlpm.b))</f>
        <v>0.1818181818181818</v>
      </c>
      <c r="W5155" s="14">
        <f>_xlfn.LET(_xlpm.p,R5155,_xlpm.q,T5155,LOG(_xlpm.p/_xlpm.q))</f>
        <v>1</v>
      </c>
      <c r="X5155" s="2"/>
    </row>
    <row r="5156" spans="1:24">
      <c r="A5156" s="1" t="str">
        <f>_xlfn.LET(_xlpm.sep," : ",CONCATENATE(O5156,_xlpm.sep,P5156))</f>
        <v>~ntrax~ : [ntɹə]</v>
      </c>
      <c r="B5156" s="1">
        <f>_xlfn.LET(_xlpm.d,$G5156,_xlpm.k,_xlfn.CONCAT(LEFT(TRIM(B$1),1),"*"),COUNTIF(_xlpm.d,_xlpm.k))</f>
        <v>0</v>
      </c>
      <c r="C5156" s="1">
        <f>_xlfn.LET(_xlpm.d,$G5156,_xlpm.k,_xlfn.CONCAT(LEFT(TRIM(C$1),1),"*"),COUNTIF(_xlpm.d,_xlpm.k))</f>
        <v>0</v>
      </c>
      <c r="D5156" s="1">
        <f>_xlfn.LET(_xlpm.d,$G5156,_xlpm.k,_xlfn.CONCAT(LEFT(TRIM(D$1),1),"*"),COUNTIF(_xlpm.d,_xlpm.k))</f>
        <v>1</v>
      </c>
      <c r="E5156" s="1">
        <f>LOG(F5156+1,10)</f>
        <v>0.30102999566398114</v>
      </c>
      <c r="F5156" s="7">
        <v>1</v>
      </c>
      <c r="G5156" s="9" t="s">
        <v>3253</v>
      </c>
      <c r="H5156" s="4">
        <f>F5156/freq.sum.r6e</f>
        <v>4.9701789264413521E-5</v>
      </c>
      <c r="I5156" s="1" t="str">
        <f>_xlfn.LET(_xlpm.sep,":",_xlpm.w,$G5156,LEFT(_xlpm.w,FIND(_xlpm.sep,_xlpm.w)-1))</f>
        <v>ntɹə</v>
      </c>
      <c r="J5156" s="1" t="str">
        <f>_xlfn.LET(_xlpm.sep,":",_xlpm.w,$G5156,RIGHT(_xlpm.w,LEN(_xlpm.w)-FIND(_xlpm.sep,_xlpm.w)))</f>
        <v>ntrax</v>
      </c>
      <c r="K5156" s="10">
        <f>_xlfn.LET(_xlpm.w,I5156,LEN(_xlpm.w))</f>
        <v>4</v>
      </c>
      <c r="L5156" s="10">
        <f>_xlfn.LET(_xlpm.w,J5156,LEN(_xlpm.w))</f>
        <v>5</v>
      </c>
      <c r="M5156" s="10">
        <f>_xlfn.LET(_xlpm.a,K5156,_xlpm.b,L5156,MAX(_xlpm.a,_xlpm.b))</f>
        <v>5</v>
      </c>
      <c r="N5156" s="10">
        <f>_xlfn.LET(_xlpm.d,(K5156,L5156),MAX(_xlpm.d)-MIN(_xlpm.d))</f>
        <v>1</v>
      </c>
      <c r="O5156" s="1" t="str">
        <f>_xlfn.LET(_xlpm.sep,":",_xlpm.w,$G5156,_xlfn.CONCAT("~",RIGHT(_xlpm.w,LEN(_xlpm.w)-FIND(_xlpm.sep,_xlpm.w)),"~"))</f>
        <v>~ntrax~</v>
      </c>
      <c r="P5156" s="1" t="str">
        <f>_xlfn.LET(_xlpm.sep,":",_xlpm.w,$G5156,_xlfn.CONCAT("[",LEFT(_xlpm.w,FIND(_xlpm.sep,_xlpm.w)-1),"]"))</f>
        <v>[ntɹə]</v>
      </c>
      <c r="Q5156" s="14" cm="1">
        <f t="array" ref="Q5156">SUM(_xlfn._xlws.FILTER($H$2:$H$7111,_xlfn.MAP($O$2:$O$7111,_xlfn.LAMBDA(_xlpm.x,_xlpm.x=$O5156))))</f>
        <v>4.9701789264413521E-5</v>
      </c>
      <c r="R5156" s="14">
        <f>$H5156/Q5156</f>
        <v>1</v>
      </c>
      <c r="S5156" s="14" cm="1">
        <f t="array" ref="S5156">SUM(_xlfn._xlws.FILTER($H$2:$H$7111,_xlfn.MAP($P$2:$P$7111,_xlfn.LAMBDA(_xlpm.x,_xlpm.x=$P5156))))</f>
        <v>4.9701789264413525E-4</v>
      </c>
      <c r="T5156" s="14">
        <f>$H5156/S5156</f>
        <v>9.9999999999999992E-2</v>
      </c>
      <c r="U5156" s="14">
        <f>_xlfn.LET(_xlpm.freq,F5156,_xlpm.size,M5156+1,_xlpm.F,V5156,LOG(1+_xlpm.freq)*LOG(1+_xlpm.size)*_xlpm.F)</f>
        <v>4.6254519876569221E-2</v>
      </c>
      <c r="V5156" s="14">
        <f>_xlfn.LET(_xlpm.a,T5156,_xlpm.b,R5156,2*_xlpm.a*_xlpm.b/(_xlpm.a+_xlpm.b))</f>
        <v>0.1818181818181818</v>
      </c>
      <c r="W5156" s="14">
        <f>_xlfn.LET(_xlpm.p,R5156,_xlpm.q,T5156,LOG(_xlpm.p/_xlpm.q))</f>
        <v>1</v>
      </c>
      <c r="X5156" s="2"/>
    </row>
    <row r="5157" spans="1:24">
      <c r="A5157" s="1" t="str">
        <f>_xlfn.LET(_xlpm.sep," : ",CONCATENATE(O5157,_xlpm.sep,P5157))</f>
        <v>~ntror~ : [ntɹə]</v>
      </c>
      <c r="B5157" s="1">
        <f>_xlfn.LET(_xlpm.d,$G5157,_xlpm.k,_xlfn.CONCAT(LEFT(TRIM(B$1),1),"*"),COUNTIF(_xlpm.d,_xlpm.k))</f>
        <v>0</v>
      </c>
      <c r="C5157" s="1">
        <f>_xlfn.LET(_xlpm.d,$G5157,_xlpm.k,_xlfn.CONCAT(LEFT(TRIM(C$1),1),"*"),COUNTIF(_xlpm.d,_xlpm.k))</f>
        <v>0</v>
      </c>
      <c r="D5157" s="1">
        <f>_xlfn.LET(_xlpm.d,$G5157,_xlpm.k,_xlfn.CONCAT(LEFT(TRIM(D$1),1),"*"),COUNTIF(_xlpm.d,_xlpm.k))</f>
        <v>1</v>
      </c>
      <c r="E5157" s="1">
        <f>LOG(F5157+1,10)</f>
        <v>0.30102999566398114</v>
      </c>
      <c r="F5157" s="7">
        <v>1</v>
      </c>
      <c r="G5157" s="9" t="s">
        <v>3262</v>
      </c>
      <c r="H5157" s="4">
        <f>F5157/freq.sum.r6e</f>
        <v>4.9701789264413521E-5</v>
      </c>
      <c r="I5157" s="1" t="str">
        <f>_xlfn.LET(_xlpm.sep,":",_xlpm.w,$G5157,LEFT(_xlpm.w,FIND(_xlpm.sep,_xlpm.w)-1))</f>
        <v>ntɹə</v>
      </c>
      <c r="J5157" s="1" t="str">
        <f>_xlfn.LET(_xlpm.sep,":",_xlpm.w,$G5157,RIGHT(_xlpm.w,LEN(_xlpm.w)-FIND(_xlpm.sep,_xlpm.w)))</f>
        <v>ntror</v>
      </c>
      <c r="K5157" s="10">
        <f>_xlfn.LET(_xlpm.w,I5157,LEN(_xlpm.w))</f>
        <v>4</v>
      </c>
      <c r="L5157" s="10">
        <f>_xlfn.LET(_xlpm.w,J5157,LEN(_xlpm.w))</f>
        <v>5</v>
      </c>
      <c r="M5157" s="10">
        <f>_xlfn.LET(_xlpm.a,K5157,_xlpm.b,L5157,MAX(_xlpm.a,_xlpm.b))</f>
        <v>5</v>
      </c>
      <c r="N5157" s="10">
        <f>_xlfn.LET(_xlpm.d,(K5157,L5157),MAX(_xlpm.d)-MIN(_xlpm.d))</f>
        <v>1</v>
      </c>
      <c r="O5157" s="1" t="str">
        <f>_xlfn.LET(_xlpm.sep,":",_xlpm.w,$G5157,_xlfn.CONCAT("~",RIGHT(_xlpm.w,LEN(_xlpm.w)-FIND(_xlpm.sep,_xlpm.w)),"~"))</f>
        <v>~ntror~</v>
      </c>
      <c r="P5157" s="1" t="str">
        <f>_xlfn.LET(_xlpm.sep,":",_xlpm.w,$G5157,_xlfn.CONCAT("[",LEFT(_xlpm.w,FIND(_xlpm.sep,_xlpm.w)-1),"]"))</f>
        <v>[ntɹə]</v>
      </c>
      <c r="Q5157" s="14" cm="1">
        <f t="array" ref="Q5157">SUM(_xlfn._xlws.FILTER($H$2:$H$7117,_xlfn.MAP($O$2:$O$7117,_xlfn.LAMBDA(_xlpm.x,_xlpm.x=$O5157))))</f>
        <v>4.9701789264413521E-5</v>
      </c>
      <c r="R5157" s="14">
        <f>$H5157/Q5157</f>
        <v>1</v>
      </c>
      <c r="S5157" s="14" cm="1">
        <f t="array" ref="S5157">SUM(_xlfn._xlws.FILTER($H$2:$H$7117,_xlfn.MAP($P$2:$P$7117,_xlfn.LAMBDA(_xlpm.x,_xlpm.x=$P5157))))</f>
        <v>4.9701789264413525E-4</v>
      </c>
      <c r="T5157" s="14">
        <f>$H5157/S5157</f>
        <v>9.9999999999999992E-2</v>
      </c>
      <c r="U5157" s="14">
        <f>_xlfn.LET(_xlpm.freq,F5157,_xlpm.size,M5157+1,_xlpm.F,V5157,LOG(1+_xlpm.freq)*LOG(1+_xlpm.size)*_xlpm.F)</f>
        <v>4.6254519876569221E-2</v>
      </c>
      <c r="V5157" s="14">
        <f>_xlfn.LET(_xlpm.a,T5157,_xlpm.b,R5157,2*_xlpm.a*_xlpm.b/(_xlpm.a+_xlpm.b))</f>
        <v>0.1818181818181818</v>
      </c>
      <c r="W5157" s="14">
        <f>_xlfn.LET(_xlpm.p,R5157,_xlpm.q,T5157,LOG(_xlpm.p/_xlpm.q))</f>
        <v>1</v>
      </c>
      <c r="X5157" s="2"/>
    </row>
    <row r="5158" spans="1:24">
      <c r="A5158" s="1" t="str">
        <f>_xlfn.LET(_xlpm.sep," : ",CONCATENATE(O5158,_xlpm.sep,P5158))</f>
        <v>~ntrox~ : [ntɹə]</v>
      </c>
      <c r="B5158" s="1">
        <f>_xlfn.LET(_xlpm.d,$G5158,_xlpm.k,_xlfn.CONCAT(LEFT(TRIM(B$1),1),"*"),COUNTIF(_xlpm.d,_xlpm.k))</f>
        <v>0</v>
      </c>
      <c r="C5158" s="1">
        <f>_xlfn.LET(_xlpm.d,$G5158,_xlpm.k,_xlfn.CONCAT(LEFT(TRIM(C$1),1),"*"),COUNTIF(_xlpm.d,_xlpm.k))</f>
        <v>0</v>
      </c>
      <c r="D5158" s="1">
        <f>_xlfn.LET(_xlpm.d,$G5158,_xlpm.k,_xlfn.CONCAT(LEFT(TRIM(D$1),1),"*"),COUNTIF(_xlpm.d,_xlpm.k))</f>
        <v>1</v>
      </c>
      <c r="E5158" s="1">
        <f>LOG(F5158+1,10)</f>
        <v>0.30102999566398114</v>
      </c>
      <c r="F5158" s="7">
        <v>1</v>
      </c>
      <c r="G5158" s="9" t="s">
        <v>3264</v>
      </c>
      <c r="H5158" s="4">
        <f>F5158/freq.sum.r6e</f>
        <v>4.9701789264413521E-5</v>
      </c>
      <c r="I5158" s="1" t="str">
        <f>_xlfn.LET(_xlpm.sep,":",_xlpm.w,$G5158,LEFT(_xlpm.w,FIND(_xlpm.sep,_xlpm.w)-1))</f>
        <v>ntɹə</v>
      </c>
      <c r="J5158" s="1" t="str">
        <f>_xlfn.LET(_xlpm.sep,":",_xlpm.w,$G5158,RIGHT(_xlpm.w,LEN(_xlpm.w)-FIND(_xlpm.sep,_xlpm.w)))</f>
        <v>ntrox</v>
      </c>
      <c r="K5158" s="10">
        <f>_xlfn.LET(_xlpm.w,I5158,LEN(_xlpm.w))</f>
        <v>4</v>
      </c>
      <c r="L5158" s="10">
        <f>_xlfn.LET(_xlpm.w,J5158,LEN(_xlpm.w))</f>
        <v>5</v>
      </c>
      <c r="M5158" s="10">
        <f>_xlfn.LET(_xlpm.a,K5158,_xlpm.b,L5158,MAX(_xlpm.a,_xlpm.b))</f>
        <v>5</v>
      </c>
      <c r="N5158" s="10">
        <f>_xlfn.LET(_xlpm.d,(K5158,L5158),MAX(_xlpm.d)-MIN(_xlpm.d))</f>
        <v>1</v>
      </c>
      <c r="O5158" s="1" t="str">
        <f>_xlfn.LET(_xlpm.sep,":",_xlpm.w,$G5158,_xlfn.CONCAT("~",RIGHT(_xlpm.w,LEN(_xlpm.w)-FIND(_xlpm.sep,_xlpm.w)),"~"))</f>
        <v>~ntrox~</v>
      </c>
      <c r="P5158" s="1" t="str">
        <f>_xlfn.LET(_xlpm.sep,":",_xlpm.w,$G5158,_xlfn.CONCAT("[",LEFT(_xlpm.w,FIND(_xlpm.sep,_xlpm.w)-1),"]"))</f>
        <v>[ntɹə]</v>
      </c>
      <c r="Q5158" s="14" cm="1">
        <f t="array" ref="Q5158">SUM(_xlfn._xlws.FILTER($H$2:$H$7117,_xlfn.MAP($O$2:$O$7117,_xlfn.LAMBDA(_xlpm.x,_xlpm.x=$O5158))))</f>
        <v>4.9701789264413521E-5</v>
      </c>
      <c r="R5158" s="14">
        <f>$H5158/Q5158</f>
        <v>1</v>
      </c>
      <c r="S5158" s="14" cm="1">
        <f t="array" ref="S5158">SUM(_xlfn._xlws.FILTER($H$2:$H$7117,_xlfn.MAP($P$2:$P$7117,_xlfn.LAMBDA(_xlpm.x,_xlpm.x=$P5158))))</f>
        <v>4.9701789264413525E-4</v>
      </c>
      <c r="T5158" s="14">
        <f>$H5158/S5158</f>
        <v>9.9999999999999992E-2</v>
      </c>
      <c r="U5158" s="14">
        <f>_xlfn.LET(_xlpm.freq,F5158,_xlpm.size,M5158+1,_xlpm.F,V5158,LOG(1+_xlpm.freq)*LOG(1+_xlpm.size)*_xlpm.F)</f>
        <v>4.6254519876569221E-2</v>
      </c>
      <c r="V5158" s="14">
        <f>_xlfn.LET(_xlpm.a,T5158,_xlpm.b,R5158,2*_xlpm.a*_xlpm.b/(_xlpm.a+_xlpm.b))</f>
        <v>0.1818181818181818</v>
      </c>
      <c r="W5158" s="14">
        <f>_xlfn.LET(_xlpm.p,R5158,_xlpm.q,T5158,LOG(_xlpm.p/_xlpm.q))</f>
        <v>1</v>
      </c>
      <c r="X5158" s="2"/>
    </row>
    <row r="5159" spans="1:24">
      <c r="A5159" s="1" t="str">
        <f>_xlfn.LET(_xlpm.sep," : ",CONCATENATE(O5159,_xlpm.sep,P5159))</f>
        <v>~trair~ : [tɹə]</v>
      </c>
      <c r="B5159" s="1">
        <f>_xlfn.LET(_xlpm.d,$G5159,_xlpm.k,_xlfn.CONCAT(LEFT(TRIM(B$1),1),"*"),COUNTIF(_xlpm.d,_xlpm.k))</f>
        <v>0</v>
      </c>
      <c r="C5159" s="1">
        <f>_xlfn.LET(_xlpm.d,$G5159,_xlpm.k,_xlfn.CONCAT(LEFT(TRIM(C$1),1),"*"),COUNTIF(_xlpm.d,_xlpm.k))</f>
        <v>0</v>
      </c>
      <c r="D5159" s="1">
        <f>_xlfn.LET(_xlpm.d,$G5159,_xlpm.k,_xlfn.CONCAT(LEFT(TRIM(D$1),1),"*"),COUNTIF(_xlpm.d,_xlpm.k))</f>
        <v>0</v>
      </c>
      <c r="E5159" s="1">
        <f>LOG(F5159+1,10)</f>
        <v>0.30102999566398114</v>
      </c>
      <c r="F5159" s="7">
        <v>1</v>
      </c>
      <c r="G5159" s="9" t="s">
        <v>5021</v>
      </c>
      <c r="H5159" s="4">
        <f>F5159/freq.sum.r6e</f>
        <v>4.9701789264413521E-5</v>
      </c>
      <c r="I5159" s="1" t="str">
        <f>_xlfn.LET(_xlpm.sep,":",_xlpm.w,$G5159,LEFT(_xlpm.w,FIND(_xlpm.sep,_xlpm.w)-1))</f>
        <v>tɹə</v>
      </c>
      <c r="J5159" s="1" t="str">
        <f>_xlfn.LET(_xlpm.sep,":",_xlpm.w,$G5159,RIGHT(_xlpm.w,LEN(_xlpm.w)-FIND(_xlpm.sep,_xlpm.w)))</f>
        <v>trair</v>
      </c>
      <c r="K5159" s="10">
        <f>_xlfn.LET(_xlpm.w,I5159,LEN(_xlpm.w))</f>
        <v>3</v>
      </c>
      <c r="L5159" s="10">
        <f>_xlfn.LET(_xlpm.w,J5159,LEN(_xlpm.w))</f>
        <v>5</v>
      </c>
      <c r="M5159" s="10">
        <f>_xlfn.LET(_xlpm.a,K5159,_xlpm.b,L5159,MAX(_xlpm.a,_xlpm.b))</f>
        <v>5</v>
      </c>
      <c r="N5159" s="10">
        <f>_xlfn.LET(_xlpm.d,(K5159,L5159),MAX(_xlpm.d)-MIN(_xlpm.d))</f>
        <v>2</v>
      </c>
      <c r="O5159" s="1" t="str">
        <f>_xlfn.LET(_xlpm.sep,":",_xlpm.w,$G5159,_xlfn.CONCAT("~",RIGHT(_xlpm.w,LEN(_xlpm.w)-FIND(_xlpm.sep,_xlpm.w)),"~"))</f>
        <v>~trair~</v>
      </c>
      <c r="P5159" s="1" t="str">
        <f>_xlfn.LET(_xlpm.sep,":",_xlpm.w,$G5159,_xlfn.CONCAT("[",LEFT(_xlpm.w,FIND(_xlpm.sep,_xlpm.w)-1),"]"))</f>
        <v>[tɹə]</v>
      </c>
      <c r="Q5159" s="14" cm="1">
        <f t="array" ref="Q5159">SUM(_xlfn._xlws.FILTER($H$2:$H$7117,_xlfn.MAP($O$2:$O$7117,_xlfn.LAMBDA(_xlpm.x,_xlpm.x=$O5159))))</f>
        <v>4.9701789264413521E-5</v>
      </c>
      <c r="R5159" s="14">
        <f>$H5159/Q5159</f>
        <v>1</v>
      </c>
      <c r="S5159" s="14" cm="1">
        <f t="array" ref="S5159">SUM(_xlfn._xlws.FILTER($H$2:$H$7117,_xlfn.MAP($P$2:$P$7117,_xlfn.LAMBDA(_xlpm.x,_xlpm.x=$P5159))))</f>
        <v>4.9701789264413525E-4</v>
      </c>
      <c r="T5159" s="14">
        <f>$H5159/S5159</f>
        <v>9.9999999999999992E-2</v>
      </c>
      <c r="U5159" s="14">
        <f>_xlfn.LET(_xlpm.freq,F5159,_xlpm.size,M5159+1,_xlpm.F,V5159,LOG(1+_xlpm.freq)*LOG(1+_xlpm.size)*_xlpm.F)</f>
        <v>4.6254519876569221E-2</v>
      </c>
      <c r="V5159" s="14">
        <f>_xlfn.LET(_xlpm.a,T5159,_xlpm.b,R5159,2*_xlpm.a*_xlpm.b/(_xlpm.a+_xlpm.b))</f>
        <v>0.1818181818181818</v>
      </c>
      <c r="W5159" s="14">
        <f>_xlfn.LET(_xlpm.p,R5159,_xlpm.q,T5159,LOG(_xlpm.p/_xlpm.q))</f>
        <v>1</v>
      </c>
      <c r="X5159" s="2"/>
    </row>
    <row r="5160" spans="1:24">
      <c r="A5160" s="1" t="str">
        <f>_xlfn.LET(_xlpm.sep," : ",CONCATENATE(O5160,_xlpm.sep,P5160))</f>
        <v>~ctiox~ : [kʃə]</v>
      </c>
      <c r="B5160" s="1">
        <f>_xlfn.LET(_xlpm.d,$G5160,_xlpm.k,_xlfn.CONCAT(LEFT(TRIM(B$1),1),"*"),COUNTIF(_xlpm.d,_xlpm.k))</f>
        <v>0</v>
      </c>
      <c r="C5160" s="1">
        <f>_xlfn.LET(_xlpm.d,$G5160,_xlpm.k,_xlfn.CONCAT(LEFT(TRIM(C$1),1),"*"),COUNTIF(_xlpm.d,_xlpm.k))</f>
        <v>0</v>
      </c>
      <c r="D5160" s="1">
        <f>_xlfn.LET(_xlpm.d,$G5160,_xlpm.k,_xlfn.CONCAT(LEFT(TRIM(D$1),1),"*"),COUNTIF(_xlpm.d,_xlpm.k))</f>
        <v>0</v>
      </c>
      <c r="E5160" s="1">
        <f>LOG(F5160+1,10)</f>
        <v>0.30102999566398114</v>
      </c>
      <c r="F5160" s="7">
        <v>1</v>
      </c>
      <c r="G5160" s="9" t="s">
        <v>1983</v>
      </c>
      <c r="H5160" s="4">
        <f>F5160/freq.sum.r6e</f>
        <v>4.9701789264413521E-5</v>
      </c>
      <c r="I5160" s="1" t="str">
        <f>_xlfn.LET(_xlpm.sep,":",_xlpm.w,$G5160,LEFT(_xlpm.w,FIND(_xlpm.sep,_xlpm.w)-1))</f>
        <v>kʃə</v>
      </c>
      <c r="J5160" s="1" t="str">
        <f>_xlfn.LET(_xlpm.sep,":",_xlpm.w,$G5160,RIGHT(_xlpm.w,LEN(_xlpm.w)-FIND(_xlpm.sep,_xlpm.w)))</f>
        <v>ctiox</v>
      </c>
      <c r="K5160" s="10">
        <f>_xlfn.LET(_xlpm.w,I5160,LEN(_xlpm.w))</f>
        <v>3</v>
      </c>
      <c r="L5160" s="10">
        <f>_xlfn.LET(_xlpm.w,J5160,LEN(_xlpm.w))</f>
        <v>5</v>
      </c>
      <c r="M5160" s="10">
        <f>_xlfn.LET(_xlpm.a,K5160,_xlpm.b,L5160,MAX(_xlpm.a,_xlpm.b))</f>
        <v>5</v>
      </c>
      <c r="N5160" s="10">
        <f>_xlfn.LET(_xlpm.d,(K5160,L5160),MAX(_xlpm.d)-MIN(_xlpm.d))</f>
        <v>2</v>
      </c>
      <c r="O5160" s="1" t="str">
        <f>_xlfn.LET(_xlpm.sep,":",_xlpm.w,$G5160,_xlfn.CONCAT("~",RIGHT(_xlpm.w,LEN(_xlpm.w)-FIND(_xlpm.sep,_xlpm.w)),"~"))</f>
        <v>~ctiox~</v>
      </c>
      <c r="P5160" s="1" t="str">
        <f>_xlfn.LET(_xlpm.sep,":",_xlpm.w,$G5160,_xlfn.CONCAT("[",LEFT(_xlpm.w,FIND(_xlpm.sep,_xlpm.w)-1),"]"))</f>
        <v>[kʃə]</v>
      </c>
      <c r="Q5160" s="14" cm="1">
        <f t="array" ref="Q5160">SUM(_xlfn._xlws.FILTER($H$2:$H$7117,_xlfn.MAP($O$2:$O$7117,_xlfn.LAMBDA(_xlpm.x,_xlpm.x=$O5160))))</f>
        <v>4.9701789264413521E-5</v>
      </c>
      <c r="R5160" s="14">
        <f>$H5160/Q5160</f>
        <v>1</v>
      </c>
      <c r="S5160" s="14" cm="1">
        <f t="array" ref="S5160">SUM(_xlfn._xlws.FILTER($H$2:$H$7117,_xlfn.MAP($P$2:$P$7117,_xlfn.LAMBDA(_xlpm.x,_xlpm.x=$P5160))))</f>
        <v>4.9701789264413525E-4</v>
      </c>
      <c r="T5160" s="14">
        <f>$H5160/S5160</f>
        <v>9.9999999999999992E-2</v>
      </c>
      <c r="U5160" s="14">
        <f>_xlfn.LET(_xlpm.freq,F5160,_xlpm.size,M5160+1,_xlpm.F,V5160,LOG(1+_xlpm.freq)*LOG(1+_xlpm.size)*_xlpm.F)</f>
        <v>4.6254519876569221E-2</v>
      </c>
      <c r="V5160" s="14">
        <f>_xlfn.LET(_xlpm.a,T5160,_xlpm.b,R5160,2*_xlpm.a*_xlpm.b/(_xlpm.a+_xlpm.b))</f>
        <v>0.1818181818181818</v>
      </c>
      <c r="W5160" s="14">
        <f>_xlfn.LET(_xlpm.p,R5160,_xlpm.q,T5160,LOG(_xlpm.p/_xlpm.q))</f>
        <v>1</v>
      </c>
      <c r="X5160" s="2"/>
    </row>
    <row r="5161" spans="1:24">
      <c r="A5161" s="1" t="str">
        <f>_xlfn.LET(_xlpm.sep," : ",CONCATENATE(O5161,_xlpm.sep,P5161))</f>
        <v>~temer~ : [tmə]</v>
      </c>
      <c r="B5161" s="1">
        <f>_xlfn.LET(_xlpm.d,$G5161,_xlpm.k,_xlfn.CONCAT(LEFT(TRIM(B$1),1),"*"),COUNTIF(_xlpm.d,_xlpm.k))</f>
        <v>0</v>
      </c>
      <c r="C5161" s="1">
        <f>_xlfn.LET(_xlpm.d,$G5161,_xlpm.k,_xlfn.CONCAT(LEFT(TRIM(C$1),1),"*"),COUNTIF(_xlpm.d,_xlpm.k))</f>
        <v>0</v>
      </c>
      <c r="D5161" s="1">
        <f>_xlfn.LET(_xlpm.d,$G5161,_xlpm.k,_xlfn.CONCAT(LEFT(TRIM(D$1),1),"*"),COUNTIF(_xlpm.d,_xlpm.k))</f>
        <v>0</v>
      </c>
      <c r="E5161" s="1">
        <f>LOG(F5161+1,10)</f>
        <v>0.30102999566398114</v>
      </c>
      <c r="F5161" s="7">
        <v>1</v>
      </c>
      <c r="G5161" s="9" t="s">
        <v>4665</v>
      </c>
      <c r="H5161" s="4">
        <f>F5161/freq.sum.r6e</f>
        <v>4.9701789264413521E-5</v>
      </c>
      <c r="I5161" s="1" t="str">
        <f>_xlfn.LET(_xlpm.sep,":",_xlpm.w,$G5161,LEFT(_xlpm.w,FIND(_xlpm.sep,_xlpm.w)-1))</f>
        <v>tmə</v>
      </c>
      <c r="J5161" s="1" t="str">
        <f>_xlfn.LET(_xlpm.sep,":",_xlpm.w,$G5161,RIGHT(_xlpm.w,LEN(_xlpm.w)-FIND(_xlpm.sep,_xlpm.w)))</f>
        <v>temer</v>
      </c>
      <c r="K5161" s="10">
        <f>_xlfn.LET(_xlpm.w,I5161,LEN(_xlpm.w))</f>
        <v>3</v>
      </c>
      <c r="L5161" s="10">
        <f>_xlfn.LET(_xlpm.w,J5161,LEN(_xlpm.w))</f>
        <v>5</v>
      </c>
      <c r="M5161" s="10">
        <f>_xlfn.LET(_xlpm.a,K5161,_xlpm.b,L5161,MAX(_xlpm.a,_xlpm.b))</f>
        <v>5</v>
      </c>
      <c r="N5161" s="10">
        <f>_xlfn.LET(_xlpm.d,(K5161,L5161),MAX(_xlpm.d)-MIN(_xlpm.d))</f>
        <v>2</v>
      </c>
      <c r="O5161" s="1" t="str">
        <f>_xlfn.LET(_xlpm.sep,":",_xlpm.w,$G5161,_xlfn.CONCAT("~",RIGHT(_xlpm.w,LEN(_xlpm.w)-FIND(_xlpm.sep,_xlpm.w)),"~"))</f>
        <v>~temer~</v>
      </c>
      <c r="P5161" s="1" t="str">
        <f>_xlfn.LET(_xlpm.sep,":",_xlpm.w,$G5161,_xlfn.CONCAT("[",LEFT(_xlpm.w,FIND(_xlpm.sep,_xlpm.w)-1),"]"))</f>
        <v>[tmə]</v>
      </c>
      <c r="Q5161" s="14" cm="1">
        <f t="array" ref="Q5161">SUM(_xlfn._xlws.FILTER($H$2:$H$7117,_xlfn.MAP($O$2:$O$7117,_xlfn.LAMBDA(_xlpm.x,_xlpm.x=$O5161))))</f>
        <v>4.9701789264413521E-5</v>
      </c>
      <c r="R5161" s="14">
        <f>$H5161/Q5161</f>
        <v>1</v>
      </c>
      <c r="S5161" s="14" cm="1">
        <f t="array" ref="S5161">SUM(_xlfn._xlws.FILTER($H$2:$H$7117,_xlfn.MAP($P$2:$P$7117,_xlfn.LAMBDA(_xlpm.x,_xlpm.x=$P5161))))</f>
        <v>4.9701789264413525E-4</v>
      </c>
      <c r="T5161" s="14">
        <f>$H5161/S5161</f>
        <v>9.9999999999999992E-2</v>
      </c>
      <c r="U5161" s="14">
        <f>_xlfn.LET(_xlpm.freq,F5161,_xlpm.size,M5161+1,_xlpm.F,V5161,LOG(1+_xlpm.freq)*LOG(1+_xlpm.size)*_xlpm.F)</f>
        <v>4.6254519876569221E-2</v>
      </c>
      <c r="V5161" s="14">
        <f>_xlfn.LET(_xlpm.a,T5161,_xlpm.b,R5161,2*_xlpm.a*_xlpm.b/(_xlpm.a+_xlpm.b))</f>
        <v>0.1818181818181818</v>
      </c>
      <c r="W5161" s="14">
        <f>_xlfn.LET(_xlpm.p,R5161,_xlpm.q,T5161,LOG(_xlpm.p/_xlpm.q))</f>
        <v>1</v>
      </c>
      <c r="X5161" s="2"/>
    </row>
    <row r="5162" spans="1:24">
      <c r="A5162" s="1" t="str">
        <f>_xlfn.LET(_xlpm.sep," : ",CONCATENATE(O5162,_xlpm.sep,P5162))</f>
        <v>~scare~ : [skə]</v>
      </c>
      <c r="B5162" s="1">
        <f>_xlfn.LET(_xlpm.d,$G5162,_xlpm.k,_xlfn.CONCAT(LEFT(TRIM(B$1),1),"*"),COUNTIF(_xlpm.d,_xlpm.k))</f>
        <v>0</v>
      </c>
      <c r="C5162" s="1">
        <f>_xlfn.LET(_xlpm.d,$G5162,_xlpm.k,_xlfn.CONCAT(LEFT(TRIM(C$1),1),"*"),COUNTIF(_xlpm.d,_xlpm.k))</f>
        <v>0</v>
      </c>
      <c r="D5162" s="1">
        <f>_xlfn.LET(_xlpm.d,$G5162,_xlpm.k,_xlfn.CONCAT(LEFT(TRIM(D$1),1),"*"),COUNTIF(_xlpm.d,_xlpm.k))</f>
        <v>0</v>
      </c>
      <c r="E5162" s="1">
        <f>LOG(F5162+1,10)</f>
        <v>0.30102999566398114</v>
      </c>
      <c r="F5162" s="7">
        <v>1</v>
      </c>
      <c r="G5162" s="9" t="s">
        <v>4004</v>
      </c>
      <c r="H5162" s="4">
        <f>F5162/freq.sum.r6e</f>
        <v>4.9701789264413521E-5</v>
      </c>
      <c r="I5162" s="1" t="str">
        <f>_xlfn.LET(_xlpm.sep,":",_xlpm.w,$G5162,LEFT(_xlpm.w,FIND(_xlpm.sep,_xlpm.w)-1))</f>
        <v>skə</v>
      </c>
      <c r="J5162" s="1" t="str">
        <f>_xlfn.LET(_xlpm.sep,":",_xlpm.w,$G5162,RIGHT(_xlpm.w,LEN(_xlpm.w)-FIND(_xlpm.sep,_xlpm.w)))</f>
        <v>scare</v>
      </c>
      <c r="K5162" s="10">
        <f>_xlfn.LET(_xlpm.w,I5162,LEN(_xlpm.w))</f>
        <v>3</v>
      </c>
      <c r="L5162" s="10">
        <f>_xlfn.LET(_xlpm.w,J5162,LEN(_xlpm.w))</f>
        <v>5</v>
      </c>
      <c r="M5162" s="10">
        <f>_xlfn.LET(_xlpm.a,K5162,_xlpm.b,L5162,MAX(_xlpm.a,_xlpm.b))</f>
        <v>5</v>
      </c>
      <c r="N5162" s="10">
        <f>_xlfn.LET(_xlpm.d,(K5162,L5162),MAX(_xlpm.d)-MIN(_xlpm.d))</f>
        <v>2</v>
      </c>
      <c r="O5162" s="1" t="str">
        <f>_xlfn.LET(_xlpm.sep,":",_xlpm.w,$G5162,_xlfn.CONCAT("~",RIGHT(_xlpm.w,LEN(_xlpm.w)-FIND(_xlpm.sep,_xlpm.w)),"~"))</f>
        <v>~scare~</v>
      </c>
      <c r="P5162" s="1" t="str">
        <f>_xlfn.LET(_xlpm.sep,":",_xlpm.w,$G5162,_xlfn.CONCAT("[",LEFT(_xlpm.w,FIND(_xlpm.sep,_xlpm.w)-1),"]"))</f>
        <v>[skə]</v>
      </c>
      <c r="Q5162" s="14" cm="1">
        <f t="array" ref="Q5162">SUM(_xlfn._xlws.FILTER($H$2:$H$7117,_xlfn.MAP($O$2:$O$7117,_xlfn.LAMBDA(_xlpm.x,_xlpm.x=$O5162))))</f>
        <v>4.9701789264413521E-5</v>
      </c>
      <c r="R5162" s="14">
        <f>$H5162/Q5162</f>
        <v>1</v>
      </c>
      <c r="S5162" s="14" cm="1">
        <f t="array" ref="S5162">SUM(_xlfn._xlws.FILTER($H$2:$H$7117,_xlfn.MAP($P$2:$P$7117,_xlfn.LAMBDA(_xlpm.x,_xlpm.x=$P5162))))</f>
        <v>4.9701789264413525E-4</v>
      </c>
      <c r="T5162" s="14">
        <f>$H5162/S5162</f>
        <v>9.9999999999999992E-2</v>
      </c>
      <c r="U5162" s="14">
        <f>_xlfn.LET(_xlpm.freq,F5162,_xlpm.size,M5162+1,_xlpm.F,V5162,LOG(1+_xlpm.freq)*LOG(1+_xlpm.size)*_xlpm.F)</f>
        <v>4.6254519876569221E-2</v>
      </c>
      <c r="V5162" s="14">
        <f>_xlfn.LET(_xlpm.a,T5162,_xlpm.b,R5162,2*_xlpm.a*_xlpm.b/(_xlpm.a+_xlpm.b))</f>
        <v>0.1818181818181818</v>
      </c>
      <c r="W5162" s="14">
        <f>_xlfn.LET(_xlpm.p,R5162,_xlpm.q,T5162,LOG(_xlpm.p/_xlpm.q))</f>
        <v>1</v>
      </c>
      <c r="X5162" s="2"/>
    </row>
    <row r="5163" spans="1:24">
      <c r="A5163" s="1" t="str">
        <f>_xlfn.LET(_xlpm.sep," : ",CONCATENATE(O5163,_xlpm.sep,P5163))</f>
        <v>~score~ : [skə]</v>
      </c>
      <c r="B5163" s="1">
        <f>_xlfn.LET(_xlpm.d,$G5163,_xlpm.k,_xlfn.CONCAT(LEFT(TRIM(B$1),1),"*"),COUNTIF(_xlpm.d,_xlpm.k))</f>
        <v>0</v>
      </c>
      <c r="C5163" s="1">
        <f>_xlfn.LET(_xlpm.d,$G5163,_xlpm.k,_xlfn.CONCAT(LEFT(TRIM(C$1),1),"*"),COUNTIF(_xlpm.d,_xlpm.k))</f>
        <v>0</v>
      </c>
      <c r="D5163" s="1">
        <f>_xlfn.LET(_xlpm.d,$G5163,_xlpm.k,_xlfn.CONCAT(LEFT(TRIM(D$1),1),"*"),COUNTIF(_xlpm.d,_xlpm.k))</f>
        <v>0</v>
      </c>
      <c r="E5163" s="1">
        <f>LOG(F5163+1,10)</f>
        <v>0.30102999566398114</v>
      </c>
      <c r="F5163" s="7">
        <v>1</v>
      </c>
      <c r="G5163" s="9" t="s">
        <v>4013</v>
      </c>
      <c r="H5163" s="4">
        <f>F5163/freq.sum.r6e</f>
        <v>4.9701789264413521E-5</v>
      </c>
      <c r="I5163" s="1" t="str">
        <f>_xlfn.LET(_xlpm.sep,":",_xlpm.w,$G5163,LEFT(_xlpm.w,FIND(_xlpm.sep,_xlpm.w)-1))</f>
        <v>skə</v>
      </c>
      <c r="J5163" s="1" t="str">
        <f>_xlfn.LET(_xlpm.sep,":",_xlpm.w,$G5163,RIGHT(_xlpm.w,LEN(_xlpm.w)-FIND(_xlpm.sep,_xlpm.w)))</f>
        <v>score</v>
      </c>
      <c r="K5163" s="10">
        <f>_xlfn.LET(_xlpm.w,I5163,LEN(_xlpm.w))</f>
        <v>3</v>
      </c>
      <c r="L5163" s="10">
        <f>_xlfn.LET(_xlpm.w,J5163,LEN(_xlpm.w))</f>
        <v>5</v>
      </c>
      <c r="M5163" s="10">
        <f>_xlfn.LET(_xlpm.a,K5163,_xlpm.b,L5163,MAX(_xlpm.a,_xlpm.b))</f>
        <v>5</v>
      </c>
      <c r="N5163" s="10">
        <f>_xlfn.LET(_xlpm.d,(K5163,L5163),MAX(_xlpm.d)-MIN(_xlpm.d))</f>
        <v>2</v>
      </c>
      <c r="O5163" s="1" t="str">
        <f>_xlfn.LET(_xlpm.sep,":",_xlpm.w,$G5163,_xlfn.CONCAT("~",RIGHT(_xlpm.w,LEN(_xlpm.w)-FIND(_xlpm.sep,_xlpm.w)),"~"))</f>
        <v>~score~</v>
      </c>
      <c r="P5163" s="1" t="str">
        <f>_xlfn.LET(_xlpm.sep,":",_xlpm.w,$G5163,_xlfn.CONCAT("[",LEFT(_xlpm.w,FIND(_xlpm.sep,_xlpm.w)-1),"]"))</f>
        <v>[skə]</v>
      </c>
      <c r="Q5163" s="14" cm="1">
        <f t="array" ref="Q5163">SUM(_xlfn._xlws.FILTER($H$2:$H$7111,_xlfn.MAP($O$2:$O$7111,_xlfn.LAMBDA(_xlpm.x,_xlpm.x=$O5163))))</f>
        <v>4.9701789264413521E-5</v>
      </c>
      <c r="R5163" s="14">
        <f>$H5163/Q5163</f>
        <v>1</v>
      </c>
      <c r="S5163" s="14" cm="1">
        <f t="array" ref="S5163">SUM(_xlfn._xlws.FILTER($H$2:$H$7111,_xlfn.MAP($P$2:$P$7111,_xlfn.LAMBDA(_xlpm.x,_xlpm.x=$P5163))))</f>
        <v>4.9701789264413525E-4</v>
      </c>
      <c r="T5163" s="14">
        <f>$H5163/S5163</f>
        <v>9.9999999999999992E-2</v>
      </c>
      <c r="U5163" s="14">
        <f>_xlfn.LET(_xlpm.freq,F5163,_xlpm.size,M5163+1,_xlpm.F,V5163,LOG(1+_xlpm.freq)*LOG(1+_xlpm.size)*_xlpm.F)</f>
        <v>4.6254519876569221E-2</v>
      </c>
      <c r="V5163" s="14">
        <f>_xlfn.LET(_xlpm.a,T5163,_xlpm.b,R5163,2*_xlpm.a*_xlpm.b/(_xlpm.a+_xlpm.b))</f>
        <v>0.1818181818181818</v>
      </c>
      <c r="W5163" s="14">
        <f>_xlfn.LET(_xlpm.p,R5163,_xlpm.q,T5163,LOG(_xlpm.p/_xlpm.q))</f>
        <v>1</v>
      </c>
      <c r="X5163" s="2"/>
    </row>
    <row r="5164" spans="1:24">
      <c r="A5164" s="1" t="str">
        <f>_xlfn.LET(_xlpm.sep," : ",CONCATENATE(O5164,_xlpm.sep,P5164))</f>
        <v>~slere~ : [slə]</v>
      </c>
      <c r="B5164" s="1">
        <f>_xlfn.LET(_xlpm.d,$G5164,_xlpm.k,_xlfn.CONCAT(LEFT(TRIM(B$1),1),"*"),COUNTIF(_xlpm.d,_xlpm.k))</f>
        <v>0</v>
      </c>
      <c r="C5164" s="1">
        <f>_xlfn.LET(_xlpm.d,$G5164,_xlpm.k,_xlfn.CONCAT(LEFT(TRIM(C$1),1),"*"),COUNTIF(_xlpm.d,_xlpm.k))</f>
        <v>0</v>
      </c>
      <c r="D5164" s="1">
        <f>_xlfn.LET(_xlpm.d,$G5164,_xlpm.k,_xlfn.CONCAT(LEFT(TRIM(D$1),1),"*"),COUNTIF(_xlpm.d,_xlpm.k))</f>
        <v>0</v>
      </c>
      <c r="E5164" s="1">
        <f>LOG(F5164+1,10)</f>
        <v>0.30102999566398114</v>
      </c>
      <c r="F5164" s="7">
        <v>1</v>
      </c>
      <c r="G5164" s="9" t="s">
        <v>4072</v>
      </c>
      <c r="H5164" s="4">
        <f>F5164/freq.sum.r6e</f>
        <v>4.9701789264413521E-5</v>
      </c>
      <c r="I5164" s="1" t="str">
        <f>_xlfn.LET(_xlpm.sep,":",_xlpm.w,$G5164,LEFT(_xlpm.w,FIND(_xlpm.sep,_xlpm.w)-1))</f>
        <v>slə</v>
      </c>
      <c r="J5164" s="1" t="str">
        <f>_xlfn.LET(_xlpm.sep,":",_xlpm.w,$G5164,RIGHT(_xlpm.w,LEN(_xlpm.w)-FIND(_xlpm.sep,_xlpm.w)))</f>
        <v>slere</v>
      </c>
      <c r="K5164" s="10">
        <f>_xlfn.LET(_xlpm.w,I5164,LEN(_xlpm.w))</f>
        <v>3</v>
      </c>
      <c r="L5164" s="10">
        <f>_xlfn.LET(_xlpm.w,J5164,LEN(_xlpm.w))</f>
        <v>5</v>
      </c>
      <c r="M5164" s="10">
        <f>_xlfn.LET(_xlpm.a,K5164,_xlpm.b,L5164,MAX(_xlpm.a,_xlpm.b))</f>
        <v>5</v>
      </c>
      <c r="N5164" s="10">
        <f>_xlfn.LET(_xlpm.d,(K5164,L5164),MAX(_xlpm.d)-MIN(_xlpm.d))</f>
        <v>2</v>
      </c>
      <c r="O5164" s="1" t="str">
        <f>_xlfn.LET(_xlpm.sep,":",_xlpm.w,$G5164,_xlfn.CONCAT("~",RIGHT(_xlpm.w,LEN(_xlpm.w)-FIND(_xlpm.sep,_xlpm.w)),"~"))</f>
        <v>~slere~</v>
      </c>
      <c r="P5164" s="1" t="str">
        <f>_xlfn.LET(_xlpm.sep,":",_xlpm.w,$G5164,_xlfn.CONCAT("[",LEFT(_xlpm.w,FIND(_xlpm.sep,_xlpm.w)-1),"]"))</f>
        <v>[slə]</v>
      </c>
      <c r="Q5164" s="14" cm="1">
        <f t="array" ref="Q5164">SUM(_xlfn._xlws.FILTER($H$2:$H$7117,_xlfn.MAP($O$2:$O$7117,_xlfn.LAMBDA(_xlpm.x,_xlpm.x=$O5164))))</f>
        <v>4.9701789264413521E-5</v>
      </c>
      <c r="R5164" s="14">
        <f>$H5164/Q5164</f>
        <v>1</v>
      </c>
      <c r="S5164" s="14" cm="1">
        <f t="array" ref="S5164">SUM(_xlfn._xlws.FILTER($H$2:$H$7117,_xlfn.MAP($P$2:$P$7117,_xlfn.LAMBDA(_xlpm.x,_xlpm.x=$P5164))))</f>
        <v>4.9701789264413525E-4</v>
      </c>
      <c r="T5164" s="14">
        <f>$H5164/S5164</f>
        <v>9.9999999999999992E-2</v>
      </c>
      <c r="U5164" s="14">
        <f>_xlfn.LET(_xlpm.freq,F5164,_xlpm.size,M5164+1,_xlpm.F,V5164,LOG(1+_xlpm.freq)*LOG(1+_xlpm.size)*_xlpm.F)</f>
        <v>4.6254519876569221E-2</v>
      </c>
      <c r="V5164" s="14">
        <f>_xlfn.LET(_xlpm.a,T5164,_xlpm.b,R5164,2*_xlpm.a*_xlpm.b/(_xlpm.a+_xlpm.b))</f>
        <v>0.1818181818181818</v>
      </c>
      <c r="W5164" s="14">
        <f>_xlfn.LET(_xlpm.p,R5164,_xlpm.q,T5164,LOG(_xlpm.p/_xlpm.q))</f>
        <v>1</v>
      </c>
      <c r="X5164" s="2"/>
    </row>
    <row r="5165" spans="1:24">
      <c r="A5165" s="1" t="str">
        <f>_xlfn.LET(_xlpm.sep," : ",CONCATENATE(O5165,_xlpm.sep,P5165))</f>
        <v>~stiar~ : [stʃə]</v>
      </c>
      <c r="B5165" s="1">
        <f>_xlfn.LET(_xlpm.d,$G5165,_xlpm.k,_xlfn.CONCAT(LEFT(TRIM(B$1),1),"*"),COUNTIF(_xlpm.d,_xlpm.k))</f>
        <v>0</v>
      </c>
      <c r="C5165" s="1">
        <f>_xlfn.LET(_xlpm.d,$G5165,_xlpm.k,_xlfn.CONCAT(LEFT(TRIM(C$1),1),"*"),COUNTIF(_xlpm.d,_xlpm.k))</f>
        <v>0</v>
      </c>
      <c r="D5165" s="1">
        <f>_xlfn.LET(_xlpm.d,$G5165,_xlpm.k,_xlfn.CONCAT(LEFT(TRIM(D$1),1),"*"),COUNTIF(_xlpm.d,_xlpm.k))</f>
        <v>0</v>
      </c>
      <c r="E5165" s="1">
        <f>LOG(F5165+1,10)</f>
        <v>0.30102999566398114</v>
      </c>
      <c r="F5165" s="7">
        <v>1</v>
      </c>
      <c r="G5165" s="9" t="s">
        <v>4359</v>
      </c>
      <c r="H5165" s="4">
        <f>F5165/freq.sum.r6e</f>
        <v>4.9701789264413521E-5</v>
      </c>
      <c r="I5165" s="1" t="str">
        <f>_xlfn.LET(_xlpm.sep,":",_xlpm.w,$G5165,LEFT(_xlpm.w,FIND(_xlpm.sep,_xlpm.w)-1))</f>
        <v>stʃə</v>
      </c>
      <c r="J5165" s="1" t="str">
        <f>_xlfn.LET(_xlpm.sep,":",_xlpm.w,$G5165,RIGHT(_xlpm.w,LEN(_xlpm.w)-FIND(_xlpm.sep,_xlpm.w)))</f>
        <v>stiar</v>
      </c>
      <c r="K5165" s="10">
        <f>_xlfn.LET(_xlpm.w,I5165,LEN(_xlpm.w))</f>
        <v>4</v>
      </c>
      <c r="L5165" s="10">
        <f>_xlfn.LET(_xlpm.w,J5165,LEN(_xlpm.w))</f>
        <v>5</v>
      </c>
      <c r="M5165" s="10">
        <f>_xlfn.LET(_xlpm.a,K5165,_xlpm.b,L5165,MAX(_xlpm.a,_xlpm.b))</f>
        <v>5</v>
      </c>
      <c r="N5165" s="10">
        <f>_xlfn.LET(_xlpm.d,(K5165,L5165),MAX(_xlpm.d)-MIN(_xlpm.d))</f>
        <v>1</v>
      </c>
      <c r="O5165" s="1" t="str">
        <f>_xlfn.LET(_xlpm.sep,":",_xlpm.w,$G5165,_xlfn.CONCAT("~",RIGHT(_xlpm.w,LEN(_xlpm.w)-FIND(_xlpm.sep,_xlpm.w)),"~"))</f>
        <v>~stiar~</v>
      </c>
      <c r="P5165" s="1" t="str">
        <f>_xlfn.LET(_xlpm.sep,":",_xlpm.w,$G5165,_xlfn.CONCAT("[",LEFT(_xlpm.w,FIND(_xlpm.sep,_xlpm.w)-1),"]"))</f>
        <v>[stʃə]</v>
      </c>
      <c r="Q5165" s="14" cm="1">
        <f t="array" ref="Q5165">SUM(_xlfn._xlws.FILTER($H$2:$H$7117,_xlfn.MAP($O$2:$O$7117,_xlfn.LAMBDA(_xlpm.x,_xlpm.x=$O5165))))</f>
        <v>4.9701789264413521E-5</v>
      </c>
      <c r="R5165" s="14">
        <f>$H5165/Q5165</f>
        <v>1</v>
      </c>
      <c r="S5165" s="14" cm="1">
        <f t="array" ref="S5165">SUM(_xlfn._xlws.FILTER($H$2:$H$7117,_xlfn.MAP($P$2:$P$7117,_xlfn.LAMBDA(_xlpm.x,_xlpm.x=$P5165))))</f>
        <v>4.9701789264413525E-4</v>
      </c>
      <c r="T5165" s="14">
        <f>$H5165/S5165</f>
        <v>9.9999999999999992E-2</v>
      </c>
      <c r="U5165" s="14">
        <f>_xlfn.LET(_xlpm.freq,F5165,_xlpm.size,M5165+1,_xlpm.F,V5165,LOG(1+_xlpm.freq)*LOG(1+_xlpm.size)*_xlpm.F)</f>
        <v>4.6254519876569221E-2</v>
      </c>
      <c r="V5165" s="14">
        <f>_xlfn.LET(_xlpm.a,T5165,_xlpm.b,R5165,2*_xlpm.a*_xlpm.b/(_xlpm.a+_xlpm.b))</f>
        <v>0.1818181818181818</v>
      </c>
      <c r="W5165" s="14">
        <f>_xlfn.LET(_xlpm.p,R5165,_xlpm.q,T5165,LOG(_xlpm.p/_xlpm.q))</f>
        <v>1</v>
      </c>
      <c r="X5165" s="2"/>
    </row>
    <row r="5166" spans="1:24">
      <c r="A5166" s="1" t="str">
        <f>_xlfn.LET(_xlpm.sep," : ",CONCATENATE(O5166,_xlpm.sep,P5166))</f>
        <v>~stior~ : [stʃə]</v>
      </c>
      <c r="B5166" s="1">
        <f>_xlfn.LET(_xlpm.d,$G5166,_xlpm.k,_xlfn.CONCAT(LEFT(TRIM(B$1),1),"*"),COUNTIF(_xlpm.d,_xlpm.k))</f>
        <v>0</v>
      </c>
      <c r="C5166" s="1">
        <f>_xlfn.LET(_xlpm.d,$G5166,_xlpm.k,_xlfn.CONCAT(LEFT(TRIM(C$1),1),"*"),COUNTIF(_xlpm.d,_xlpm.k))</f>
        <v>0</v>
      </c>
      <c r="D5166" s="1">
        <f>_xlfn.LET(_xlpm.d,$G5166,_xlpm.k,_xlfn.CONCAT(LEFT(TRIM(D$1),1),"*"),COUNTIF(_xlpm.d,_xlpm.k))</f>
        <v>0</v>
      </c>
      <c r="E5166" s="1">
        <f>LOG(F5166+1,10)</f>
        <v>0.30102999566398114</v>
      </c>
      <c r="F5166" s="7">
        <v>1</v>
      </c>
      <c r="G5166" s="9" t="s">
        <v>4363</v>
      </c>
      <c r="H5166" s="4">
        <f>F5166/freq.sum.r6e</f>
        <v>4.9701789264413521E-5</v>
      </c>
      <c r="I5166" s="1" t="str">
        <f>_xlfn.LET(_xlpm.sep,":",_xlpm.w,$G5166,LEFT(_xlpm.w,FIND(_xlpm.sep,_xlpm.w)-1))</f>
        <v>stʃə</v>
      </c>
      <c r="J5166" s="1" t="str">
        <f>_xlfn.LET(_xlpm.sep,":",_xlpm.w,$G5166,RIGHT(_xlpm.w,LEN(_xlpm.w)-FIND(_xlpm.sep,_xlpm.w)))</f>
        <v>stior</v>
      </c>
      <c r="K5166" s="10">
        <f>_xlfn.LET(_xlpm.w,I5166,LEN(_xlpm.w))</f>
        <v>4</v>
      </c>
      <c r="L5166" s="10">
        <f>_xlfn.LET(_xlpm.w,J5166,LEN(_xlpm.w))</f>
        <v>5</v>
      </c>
      <c r="M5166" s="10">
        <f>_xlfn.LET(_xlpm.a,K5166,_xlpm.b,L5166,MAX(_xlpm.a,_xlpm.b))</f>
        <v>5</v>
      </c>
      <c r="N5166" s="10">
        <f>_xlfn.LET(_xlpm.d,(K5166,L5166),MAX(_xlpm.d)-MIN(_xlpm.d))</f>
        <v>1</v>
      </c>
      <c r="O5166" s="1" t="str">
        <f>_xlfn.LET(_xlpm.sep,":",_xlpm.w,$G5166,_xlfn.CONCAT("~",RIGHT(_xlpm.w,LEN(_xlpm.w)-FIND(_xlpm.sep,_xlpm.w)),"~"))</f>
        <v>~stior~</v>
      </c>
      <c r="P5166" s="1" t="str">
        <f>_xlfn.LET(_xlpm.sep,":",_xlpm.w,$G5166,_xlfn.CONCAT("[",LEFT(_xlpm.w,FIND(_xlpm.sep,_xlpm.w)-1),"]"))</f>
        <v>[stʃə]</v>
      </c>
      <c r="Q5166" s="14" cm="1">
        <f t="array" ref="Q5166">SUM(_xlfn._xlws.FILTER($H$2:$H$7117,_xlfn.MAP($O$2:$O$7117,_xlfn.LAMBDA(_xlpm.x,_xlpm.x=$O5166))))</f>
        <v>4.9701789264413521E-5</v>
      </c>
      <c r="R5166" s="14">
        <f>$H5166/Q5166</f>
        <v>1</v>
      </c>
      <c r="S5166" s="14" cm="1">
        <f t="array" ref="S5166">SUM(_xlfn._xlws.FILTER($H$2:$H$7117,_xlfn.MAP($P$2:$P$7117,_xlfn.LAMBDA(_xlpm.x,_xlpm.x=$P5166))))</f>
        <v>4.9701789264413525E-4</v>
      </c>
      <c r="T5166" s="14">
        <f>$H5166/S5166</f>
        <v>9.9999999999999992E-2</v>
      </c>
      <c r="U5166" s="14">
        <f>_xlfn.LET(_xlpm.freq,F5166,_xlpm.size,M5166+1,_xlpm.F,V5166,LOG(1+_xlpm.freq)*LOG(1+_xlpm.size)*_xlpm.F)</f>
        <v>4.6254519876569221E-2</v>
      </c>
      <c r="V5166" s="14">
        <f>_xlfn.LET(_xlpm.a,T5166,_xlpm.b,R5166,2*_xlpm.a*_xlpm.b/(_xlpm.a+_xlpm.b))</f>
        <v>0.1818181818181818</v>
      </c>
      <c r="W5166" s="14">
        <f>_xlfn.LET(_xlpm.p,R5166,_xlpm.q,T5166,LOG(_xlpm.p/_xlpm.q))</f>
        <v>1</v>
      </c>
      <c r="X5166" s="2"/>
    </row>
    <row r="5167" spans="1:24">
      <c r="A5167" s="1" t="str">
        <f>_xlfn.LET(_xlpm.sep," : ",CONCATENATE(O5167,_xlpm.sep,P5167))</f>
        <v>~stiax~ : [stʃə]</v>
      </c>
      <c r="B5167" s="1">
        <f>_xlfn.LET(_xlpm.d,$G5167,_xlpm.k,_xlfn.CONCAT(LEFT(TRIM(B$1),1),"*"),COUNTIF(_xlpm.d,_xlpm.k))</f>
        <v>0</v>
      </c>
      <c r="C5167" s="1">
        <f>_xlfn.LET(_xlpm.d,$G5167,_xlpm.k,_xlfn.CONCAT(LEFT(TRIM(C$1),1),"*"),COUNTIF(_xlpm.d,_xlpm.k))</f>
        <v>0</v>
      </c>
      <c r="D5167" s="1">
        <f>_xlfn.LET(_xlpm.d,$G5167,_xlpm.k,_xlfn.CONCAT(LEFT(TRIM(D$1),1),"*"),COUNTIF(_xlpm.d,_xlpm.k))</f>
        <v>0</v>
      </c>
      <c r="E5167" s="1">
        <f>LOG(F5167+1,10)</f>
        <v>0.30102999566398114</v>
      </c>
      <c r="F5167" s="7">
        <v>1</v>
      </c>
      <c r="G5167" s="9" t="s">
        <v>4361</v>
      </c>
      <c r="H5167" s="4">
        <f>F5167/freq.sum.r6e</f>
        <v>4.9701789264413521E-5</v>
      </c>
      <c r="I5167" s="1" t="str">
        <f>_xlfn.LET(_xlpm.sep,":",_xlpm.w,$G5167,LEFT(_xlpm.w,FIND(_xlpm.sep,_xlpm.w)-1))</f>
        <v>stʃə</v>
      </c>
      <c r="J5167" s="1" t="str">
        <f>_xlfn.LET(_xlpm.sep,":",_xlpm.w,$G5167,RIGHT(_xlpm.w,LEN(_xlpm.w)-FIND(_xlpm.sep,_xlpm.w)))</f>
        <v>stiax</v>
      </c>
      <c r="K5167" s="10">
        <f>_xlfn.LET(_xlpm.w,I5167,LEN(_xlpm.w))</f>
        <v>4</v>
      </c>
      <c r="L5167" s="10">
        <f>_xlfn.LET(_xlpm.w,J5167,LEN(_xlpm.w))</f>
        <v>5</v>
      </c>
      <c r="M5167" s="10">
        <f>_xlfn.LET(_xlpm.a,K5167,_xlpm.b,L5167,MAX(_xlpm.a,_xlpm.b))</f>
        <v>5</v>
      </c>
      <c r="N5167" s="10">
        <f>_xlfn.LET(_xlpm.d,(K5167,L5167),MAX(_xlpm.d)-MIN(_xlpm.d))</f>
        <v>1</v>
      </c>
      <c r="O5167" s="1" t="str">
        <f>_xlfn.LET(_xlpm.sep,":",_xlpm.w,$G5167,_xlfn.CONCAT("~",RIGHT(_xlpm.w,LEN(_xlpm.w)-FIND(_xlpm.sep,_xlpm.w)),"~"))</f>
        <v>~stiax~</v>
      </c>
      <c r="P5167" s="1" t="str">
        <f>_xlfn.LET(_xlpm.sep,":",_xlpm.w,$G5167,_xlfn.CONCAT("[",LEFT(_xlpm.w,FIND(_xlpm.sep,_xlpm.w)-1),"]"))</f>
        <v>[stʃə]</v>
      </c>
      <c r="Q5167" s="14" cm="1">
        <f t="array" ref="Q5167">SUM(_xlfn._xlws.FILTER($H$2:$H$7117,_xlfn.MAP($O$2:$O$7117,_xlfn.LAMBDA(_xlpm.x,_xlpm.x=$O5167))))</f>
        <v>4.9701789264413521E-5</v>
      </c>
      <c r="R5167" s="14">
        <f>$H5167/Q5167</f>
        <v>1</v>
      </c>
      <c r="S5167" s="14" cm="1">
        <f t="array" ref="S5167">SUM(_xlfn._xlws.FILTER($H$2:$H$7117,_xlfn.MAP($P$2:$P$7117,_xlfn.LAMBDA(_xlpm.x,_xlpm.x=$P5167))))</f>
        <v>4.9701789264413525E-4</v>
      </c>
      <c r="T5167" s="14">
        <f>$H5167/S5167</f>
        <v>9.9999999999999992E-2</v>
      </c>
      <c r="U5167" s="14">
        <f>_xlfn.LET(_xlpm.freq,F5167,_xlpm.size,M5167+1,_xlpm.F,V5167,LOG(1+_xlpm.freq)*LOG(1+_xlpm.size)*_xlpm.F)</f>
        <v>4.6254519876569221E-2</v>
      </c>
      <c r="V5167" s="14">
        <f>_xlfn.LET(_xlpm.a,T5167,_xlpm.b,R5167,2*_xlpm.a*_xlpm.b/(_xlpm.a+_xlpm.b))</f>
        <v>0.1818181818181818</v>
      </c>
      <c r="W5167" s="14">
        <f>_xlfn.LET(_xlpm.p,R5167,_xlpm.q,T5167,LOG(_xlpm.p/_xlpm.q))</f>
        <v>1</v>
      </c>
      <c r="X5167" s="2"/>
    </row>
    <row r="5168" spans="1:24">
      <c r="A5168" s="1" t="str">
        <f>_xlfn.LET(_xlpm.sep," : ",CONCATENATE(O5168,_xlpm.sep,P5168))</f>
        <v>~stiox~ : [stʃə]</v>
      </c>
      <c r="B5168" s="1">
        <f>_xlfn.LET(_xlpm.d,$G5168,_xlpm.k,_xlfn.CONCAT(LEFT(TRIM(B$1),1),"*"),COUNTIF(_xlpm.d,_xlpm.k))</f>
        <v>0</v>
      </c>
      <c r="C5168" s="1">
        <f>_xlfn.LET(_xlpm.d,$G5168,_xlpm.k,_xlfn.CONCAT(LEFT(TRIM(C$1),1),"*"),COUNTIF(_xlpm.d,_xlpm.k))</f>
        <v>0</v>
      </c>
      <c r="D5168" s="1">
        <f>_xlfn.LET(_xlpm.d,$G5168,_xlpm.k,_xlfn.CONCAT(LEFT(TRIM(D$1),1),"*"),COUNTIF(_xlpm.d,_xlpm.k))</f>
        <v>0</v>
      </c>
      <c r="E5168" s="1">
        <f>LOG(F5168+1,10)</f>
        <v>0.30102999566398114</v>
      </c>
      <c r="F5168" s="7">
        <v>1</v>
      </c>
      <c r="G5168" s="9" t="s">
        <v>4365</v>
      </c>
      <c r="H5168" s="4">
        <f>F5168/freq.sum.r6e</f>
        <v>4.9701789264413521E-5</v>
      </c>
      <c r="I5168" s="1" t="str">
        <f>_xlfn.LET(_xlpm.sep,":",_xlpm.w,$G5168,LEFT(_xlpm.w,FIND(_xlpm.sep,_xlpm.w)-1))</f>
        <v>stʃə</v>
      </c>
      <c r="J5168" s="1" t="str">
        <f>_xlfn.LET(_xlpm.sep,":",_xlpm.w,$G5168,RIGHT(_xlpm.w,LEN(_xlpm.w)-FIND(_xlpm.sep,_xlpm.w)))</f>
        <v>stiox</v>
      </c>
      <c r="K5168" s="10">
        <f>_xlfn.LET(_xlpm.w,I5168,LEN(_xlpm.w))</f>
        <v>4</v>
      </c>
      <c r="L5168" s="10">
        <f>_xlfn.LET(_xlpm.w,J5168,LEN(_xlpm.w))</f>
        <v>5</v>
      </c>
      <c r="M5168" s="10">
        <f>_xlfn.LET(_xlpm.a,K5168,_xlpm.b,L5168,MAX(_xlpm.a,_xlpm.b))</f>
        <v>5</v>
      </c>
      <c r="N5168" s="10">
        <f>_xlfn.LET(_xlpm.d,(K5168,L5168),MAX(_xlpm.d)-MIN(_xlpm.d))</f>
        <v>1</v>
      </c>
      <c r="O5168" s="1" t="str">
        <f>_xlfn.LET(_xlpm.sep,":",_xlpm.w,$G5168,_xlfn.CONCAT("~",RIGHT(_xlpm.w,LEN(_xlpm.w)-FIND(_xlpm.sep,_xlpm.w)),"~"))</f>
        <v>~stiox~</v>
      </c>
      <c r="P5168" s="1" t="str">
        <f>_xlfn.LET(_xlpm.sep,":",_xlpm.w,$G5168,_xlfn.CONCAT("[",LEFT(_xlpm.w,FIND(_xlpm.sep,_xlpm.w)-1),"]"))</f>
        <v>[stʃə]</v>
      </c>
      <c r="Q5168" s="14" cm="1">
        <f t="array" ref="Q5168">SUM(_xlfn._xlws.FILTER($H$2:$H$7117,_xlfn.MAP($O$2:$O$7117,_xlfn.LAMBDA(_xlpm.x,_xlpm.x=$O5168))))</f>
        <v>4.9701789264413521E-5</v>
      </c>
      <c r="R5168" s="14">
        <f>$H5168/Q5168</f>
        <v>1</v>
      </c>
      <c r="S5168" s="14" cm="1">
        <f t="array" ref="S5168">SUM(_xlfn._xlws.FILTER($H$2:$H$7117,_xlfn.MAP($P$2:$P$7117,_xlfn.LAMBDA(_xlpm.x,_xlpm.x=$P5168))))</f>
        <v>4.9701789264413525E-4</v>
      </c>
      <c r="T5168" s="14">
        <f>$H5168/S5168</f>
        <v>9.9999999999999992E-2</v>
      </c>
      <c r="U5168" s="14">
        <f>_xlfn.LET(_xlpm.freq,F5168,_xlpm.size,M5168+1,_xlpm.F,V5168,LOG(1+_xlpm.freq)*LOG(1+_xlpm.size)*_xlpm.F)</f>
        <v>4.6254519876569221E-2</v>
      </c>
      <c r="V5168" s="14">
        <f>_xlfn.LET(_xlpm.a,T5168,_xlpm.b,R5168,2*_xlpm.a*_xlpm.b/(_xlpm.a+_xlpm.b))</f>
        <v>0.1818181818181818</v>
      </c>
      <c r="W5168" s="14">
        <f>_xlfn.LET(_xlpm.p,R5168,_xlpm.q,T5168,LOG(_xlpm.p/_xlpm.q))</f>
        <v>1</v>
      </c>
      <c r="X5168" s="2"/>
    </row>
    <row r="5169" spans="1:24">
      <c r="A5169" s="1" t="str">
        <f>_xlfn.LET(_xlpm.sep," : ",CONCATENATE(O5169,_xlpm.sep,P5169))</f>
        <v>~tmere~ : [tmə]</v>
      </c>
      <c r="B5169" s="1">
        <f>_xlfn.LET(_xlpm.d,$G5169,_xlpm.k,_xlfn.CONCAT(LEFT(TRIM(B$1),1),"*"),COUNTIF(_xlpm.d,_xlpm.k))</f>
        <v>0</v>
      </c>
      <c r="C5169" s="1">
        <f>_xlfn.LET(_xlpm.d,$G5169,_xlpm.k,_xlfn.CONCAT(LEFT(TRIM(C$1),1),"*"),COUNTIF(_xlpm.d,_xlpm.k))</f>
        <v>0</v>
      </c>
      <c r="D5169" s="1">
        <f>_xlfn.LET(_xlpm.d,$G5169,_xlpm.k,_xlfn.CONCAT(LEFT(TRIM(D$1),1),"*"),COUNTIF(_xlpm.d,_xlpm.k))</f>
        <v>0</v>
      </c>
      <c r="E5169" s="1">
        <f>LOG(F5169+1,10)</f>
        <v>0.30102999566398114</v>
      </c>
      <c r="F5169" s="7">
        <v>1</v>
      </c>
      <c r="G5169" s="9" t="s">
        <v>4670</v>
      </c>
      <c r="H5169" s="4">
        <f>F5169/freq.sum.r6e</f>
        <v>4.9701789264413521E-5</v>
      </c>
      <c r="I5169" s="1" t="str">
        <f>_xlfn.LET(_xlpm.sep,":",_xlpm.w,$G5169,LEFT(_xlpm.w,FIND(_xlpm.sep,_xlpm.w)-1))</f>
        <v>tmə</v>
      </c>
      <c r="J5169" s="1" t="str">
        <f>_xlfn.LET(_xlpm.sep,":",_xlpm.w,$G5169,RIGHT(_xlpm.w,LEN(_xlpm.w)-FIND(_xlpm.sep,_xlpm.w)))</f>
        <v>tmere</v>
      </c>
      <c r="K5169" s="10">
        <f>_xlfn.LET(_xlpm.w,I5169,LEN(_xlpm.w))</f>
        <v>3</v>
      </c>
      <c r="L5169" s="10">
        <f>_xlfn.LET(_xlpm.w,J5169,LEN(_xlpm.w))</f>
        <v>5</v>
      </c>
      <c r="M5169" s="10">
        <f>_xlfn.LET(_xlpm.a,K5169,_xlpm.b,L5169,MAX(_xlpm.a,_xlpm.b))</f>
        <v>5</v>
      </c>
      <c r="N5169" s="10">
        <f>_xlfn.LET(_xlpm.d,(K5169,L5169),MAX(_xlpm.d)-MIN(_xlpm.d))</f>
        <v>2</v>
      </c>
      <c r="O5169" s="1" t="str">
        <f>_xlfn.LET(_xlpm.sep,":",_xlpm.w,$G5169,_xlfn.CONCAT("~",RIGHT(_xlpm.w,LEN(_xlpm.w)-FIND(_xlpm.sep,_xlpm.w)),"~"))</f>
        <v>~tmere~</v>
      </c>
      <c r="P5169" s="1" t="str">
        <f>_xlfn.LET(_xlpm.sep,":",_xlpm.w,$G5169,_xlfn.CONCAT("[",LEFT(_xlpm.w,FIND(_xlpm.sep,_xlpm.w)-1),"]"))</f>
        <v>[tmə]</v>
      </c>
      <c r="Q5169" s="14" cm="1">
        <f t="array" ref="Q5169">SUM(_xlfn._xlws.FILTER($H$2:$H$7117,_xlfn.MAP($O$2:$O$7117,_xlfn.LAMBDA(_xlpm.x,_xlpm.x=$O5169))))</f>
        <v>4.9701789264413521E-5</v>
      </c>
      <c r="R5169" s="14">
        <f>$H5169/Q5169</f>
        <v>1</v>
      </c>
      <c r="S5169" s="14" cm="1">
        <f t="array" ref="S5169">SUM(_xlfn._xlws.FILTER($H$2:$H$7117,_xlfn.MAP($P$2:$P$7117,_xlfn.LAMBDA(_xlpm.x,_xlpm.x=$P5169))))</f>
        <v>4.9701789264413525E-4</v>
      </c>
      <c r="T5169" s="14">
        <f>$H5169/S5169</f>
        <v>9.9999999999999992E-2</v>
      </c>
      <c r="U5169" s="14">
        <f>_xlfn.LET(_xlpm.freq,F5169,_xlpm.size,M5169+1,_xlpm.F,V5169,LOG(1+_xlpm.freq)*LOG(1+_xlpm.size)*_xlpm.F)</f>
        <v>4.6254519876569221E-2</v>
      </c>
      <c r="V5169" s="14">
        <f>_xlfn.LET(_xlpm.a,T5169,_xlpm.b,R5169,2*_xlpm.a*_xlpm.b/(_xlpm.a+_xlpm.b))</f>
        <v>0.1818181818181818</v>
      </c>
      <c r="W5169" s="14">
        <f>_xlfn.LET(_xlpm.p,R5169,_xlpm.q,T5169,LOG(_xlpm.p/_xlpm.q))</f>
        <v>1</v>
      </c>
      <c r="X5169" s="2"/>
    </row>
    <row r="5170" spans="1:24">
      <c r="A5170" s="1" t="str">
        <f>_xlfn.LET(_xlpm.sep," : ",CONCATENATE(O5170,_xlpm.sep,P5170))</f>
        <v>~temex~ : [tmə]</v>
      </c>
      <c r="B5170" s="1">
        <f>_xlfn.LET(_xlpm.d,$G5170,_xlpm.k,_xlfn.CONCAT(LEFT(TRIM(B$1),1),"*"),COUNTIF(_xlpm.d,_xlpm.k))</f>
        <v>0</v>
      </c>
      <c r="C5170" s="1">
        <f>_xlfn.LET(_xlpm.d,$G5170,_xlpm.k,_xlfn.CONCAT(LEFT(TRIM(C$1),1),"*"),COUNTIF(_xlpm.d,_xlpm.k))</f>
        <v>0</v>
      </c>
      <c r="D5170" s="1">
        <f>_xlfn.LET(_xlpm.d,$G5170,_xlpm.k,_xlfn.CONCAT(LEFT(TRIM(D$1),1),"*"),COUNTIF(_xlpm.d,_xlpm.k))</f>
        <v>0</v>
      </c>
      <c r="E5170" s="1">
        <f>LOG(F5170+1,10)</f>
        <v>0.30102999566398114</v>
      </c>
      <c r="F5170" s="7">
        <v>1</v>
      </c>
      <c r="G5170" s="9" t="s">
        <v>4667</v>
      </c>
      <c r="H5170" s="4">
        <f>F5170/freq.sum.r6e</f>
        <v>4.9701789264413521E-5</v>
      </c>
      <c r="I5170" s="1" t="str">
        <f>_xlfn.LET(_xlpm.sep,":",_xlpm.w,$G5170,LEFT(_xlpm.w,FIND(_xlpm.sep,_xlpm.w)-1))</f>
        <v>tmə</v>
      </c>
      <c r="J5170" s="1" t="str">
        <f>_xlfn.LET(_xlpm.sep,":",_xlpm.w,$G5170,RIGHT(_xlpm.w,LEN(_xlpm.w)-FIND(_xlpm.sep,_xlpm.w)))</f>
        <v>temex</v>
      </c>
      <c r="K5170" s="10">
        <f>_xlfn.LET(_xlpm.w,I5170,LEN(_xlpm.w))</f>
        <v>3</v>
      </c>
      <c r="L5170" s="10">
        <f>_xlfn.LET(_xlpm.w,J5170,LEN(_xlpm.w))</f>
        <v>5</v>
      </c>
      <c r="M5170" s="10">
        <f>_xlfn.LET(_xlpm.a,K5170,_xlpm.b,L5170,MAX(_xlpm.a,_xlpm.b))</f>
        <v>5</v>
      </c>
      <c r="N5170" s="10">
        <f>_xlfn.LET(_xlpm.d,(K5170,L5170),MAX(_xlpm.d)-MIN(_xlpm.d))</f>
        <v>2</v>
      </c>
      <c r="O5170" s="1" t="str">
        <f>_xlfn.LET(_xlpm.sep,":",_xlpm.w,$G5170,_xlfn.CONCAT("~",RIGHT(_xlpm.w,LEN(_xlpm.w)-FIND(_xlpm.sep,_xlpm.w)),"~"))</f>
        <v>~temex~</v>
      </c>
      <c r="P5170" s="1" t="str">
        <f>_xlfn.LET(_xlpm.sep,":",_xlpm.w,$G5170,_xlfn.CONCAT("[",LEFT(_xlpm.w,FIND(_xlpm.sep,_xlpm.w)-1),"]"))</f>
        <v>[tmə]</v>
      </c>
      <c r="Q5170" s="14" cm="1">
        <f t="array" ref="Q5170">SUM(_xlfn._xlws.FILTER($H$2:$H$7117,_xlfn.MAP($O$2:$O$7117,_xlfn.LAMBDA(_xlpm.x,_xlpm.x=$O5170))))</f>
        <v>4.9701789264413521E-5</v>
      </c>
      <c r="R5170" s="14">
        <f>$H5170/Q5170</f>
        <v>1</v>
      </c>
      <c r="S5170" s="14" cm="1">
        <f t="array" ref="S5170">SUM(_xlfn._xlws.FILTER($H$2:$H$7117,_xlfn.MAP($P$2:$P$7117,_xlfn.LAMBDA(_xlpm.x,_xlpm.x=$P5170))))</f>
        <v>4.9701789264413525E-4</v>
      </c>
      <c r="T5170" s="14">
        <f>$H5170/S5170</f>
        <v>9.9999999999999992E-2</v>
      </c>
      <c r="U5170" s="14">
        <f>_xlfn.LET(_xlpm.freq,F5170,_xlpm.size,M5170+1,_xlpm.F,V5170,LOG(1+_xlpm.freq)*LOG(1+_xlpm.size)*_xlpm.F)</f>
        <v>4.6254519876569221E-2</v>
      </c>
      <c r="V5170" s="14">
        <f>_xlfn.LET(_xlpm.a,T5170,_xlpm.b,R5170,2*_xlpm.a*_xlpm.b/(_xlpm.a+_xlpm.b))</f>
        <v>0.1818181818181818</v>
      </c>
      <c r="W5170" s="14">
        <f>_xlfn.LET(_xlpm.p,R5170,_xlpm.q,T5170,LOG(_xlpm.p/_xlpm.q))</f>
        <v>1</v>
      </c>
      <c r="X5170" s="2"/>
    </row>
    <row r="5171" spans="1:24">
      <c r="A5171" s="1" t="str">
        <f>_xlfn.LET(_xlpm.sep," : ",CONCATENATE(O5171,_xlpm.sep,P5171))</f>
        <v>~trare~ : [tɹə]</v>
      </c>
      <c r="B5171" s="1">
        <f>_xlfn.LET(_xlpm.d,$G5171,_xlpm.k,_xlfn.CONCAT(LEFT(TRIM(B$1),1),"*"),COUNTIF(_xlpm.d,_xlpm.k))</f>
        <v>0</v>
      </c>
      <c r="C5171" s="1">
        <f>_xlfn.LET(_xlpm.d,$G5171,_xlpm.k,_xlfn.CONCAT(LEFT(TRIM(C$1),1),"*"),COUNTIF(_xlpm.d,_xlpm.k))</f>
        <v>0</v>
      </c>
      <c r="D5171" s="1">
        <f>_xlfn.LET(_xlpm.d,$G5171,_xlpm.k,_xlfn.CONCAT(LEFT(TRIM(D$1),1),"*"),COUNTIF(_xlpm.d,_xlpm.k))</f>
        <v>0</v>
      </c>
      <c r="E5171" s="1">
        <f>LOG(F5171+1,10)</f>
        <v>0.30102999566398114</v>
      </c>
      <c r="F5171" s="7">
        <v>1</v>
      </c>
      <c r="G5171" s="9" t="s">
        <v>5025</v>
      </c>
      <c r="H5171" s="4">
        <f>F5171/freq.sum.r6e</f>
        <v>4.9701789264413521E-5</v>
      </c>
      <c r="I5171" s="1" t="str">
        <f>_xlfn.LET(_xlpm.sep,":",_xlpm.w,$G5171,LEFT(_xlpm.w,FIND(_xlpm.sep,_xlpm.w)-1))</f>
        <v>tɹə</v>
      </c>
      <c r="J5171" s="1" t="str">
        <f>_xlfn.LET(_xlpm.sep,":",_xlpm.w,$G5171,RIGHT(_xlpm.w,LEN(_xlpm.w)-FIND(_xlpm.sep,_xlpm.w)))</f>
        <v>trare</v>
      </c>
      <c r="K5171" s="10">
        <f>_xlfn.LET(_xlpm.w,I5171,LEN(_xlpm.w))</f>
        <v>3</v>
      </c>
      <c r="L5171" s="10">
        <f>_xlfn.LET(_xlpm.w,J5171,LEN(_xlpm.w))</f>
        <v>5</v>
      </c>
      <c r="M5171" s="10">
        <f>_xlfn.LET(_xlpm.a,K5171,_xlpm.b,L5171,MAX(_xlpm.a,_xlpm.b))</f>
        <v>5</v>
      </c>
      <c r="N5171" s="10">
        <f>_xlfn.LET(_xlpm.d,(K5171,L5171),MAX(_xlpm.d)-MIN(_xlpm.d))</f>
        <v>2</v>
      </c>
      <c r="O5171" s="1" t="str">
        <f>_xlfn.LET(_xlpm.sep,":",_xlpm.w,$G5171,_xlfn.CONCAT("~",RIGHT(_xlpm.w,LEN(_xlpm.w)-FIND(_xlpm.sep,_xlpm.w)),"~"))</f>
        <v>~trare~</v>
      </c>
      <c r="P5171" s="1" t="str">
        <f>_xlfn.LET(_xlpm.sep,":",_xlpm.w,$G5171,_xlfn.CONCAT("[",LEFT(_xlpm.w,FIND(_xlpm.sep,_xlpm.w)-1),"]"))</f>
        <v>[tɹə]</v>
      </c>
      <c r="Q5171" s="14" cm="1">
        <f t="array" ref="Q5171">SUM(_xlfn._xlws.FILTER($H$2:$H$7117,_xlfn.MAP($O$2:$O$7117,_xlfn.LAMBDA(_xlpm.x,_xlpm.x=$O5171))))</f>
        <v>4.9701789264413521E-5</v>
      </c>
      <c r="R5171" s="14">
        <f>$H5171/Q5171</f>
        <v>1</v>
      </c>
      <c r="S5171" s="14" cm="1">
        <f t="array" ref="S5171">SUM(_xlfn._xlws.FILTER($H$2:$H$7117,_xlfn.MAP($P$2:$P$7117,_xlfn.LAMBDA(_xlpm.x,_xlpm.x=$P5171))))</f>
        <v>4.9701789264413525E-4</v>
      </c>
      <c r="T5171" s="14">
        <f>$H5171/S5171</f>
        <v>9.9999999999999992E-2</v>
      </c>
      <c r="U5171" s="14">
        <f>_xlfn.LET(_xlpm.freq,F5171,_xlpm.size,M5171+1,_xlpm.F,V5171,LOG(1+_xlpm.freq)*LOG(1+_xlpm.size)*_xlpm.F)</f>
        <v>4.6254519876569221E-2</v>
      </c>
      <c r="V5171" s="14">
        <f>_xlfn.LET(_xlpm.a,T5171,_xlpm.b,R5171,2*_xlpm.a*_xlpm.b/(_xlpm.a+_xlpm.b))</f>
        <v>0.1818181818181818</v>
      </c>
      <c r="W5171" s="14">
        <f>_xlfn.LET(_xlpm.p,R5171,_xlpm.q,T5171,LOG(_xlpm.p/_xlpm.q))</f>
        <v>1</v>
      </c>
      <c r="X5171" s="2"/>
    </row>
    <row r="5172" spans="1:24">
      <c r="A5172" s="1" t="str">
        <f>_xlfn.LET(_xlpm.sep," : ",CONCATENATE(O5172,_xlpm.sep,P5172))</f>
        <v>~traix~ : [tɹə]</v>
      </c>
      <c r="B5172" s="1">
        <f>_xlfn.LET(_xlpm.d,$G5172,_xlpm.k,_xlfn.CONCAT(LEFT(TRIM(B$1),1),"*"),COUNTIF(_xlpm.d,_xlpm.k))</f>
        <v>0</v>
      </c>
      <c r="C5172" s="1">
        <f>_xlfn.LET(_xlpm.d,$G5172,_xlpm.k,_xlfn.CONCAT(LEFT(TRIM(C$1),1),"*"),COUNTIF(_xlpm.d,_xlpm.k))</f>
        <v>0</v>
      </c>
      <c r="D5172" s="1">
        <f>_xlfn.LET(_xlpm.d,$G5172,_xlpm.k,_xlfn.CONCAT(LEFT(TRIM(D$1),1),"*"),COUNTIF(_xlpm.d,_xlpm.k))</f>
        <v>0</v>
      </c>
      <c r="E5172" s="1">
        <f>LOG(F5172+1,10)</f>
        <v>0.30102999566398114</v>
      </c>
      <c r="F5172" s="7">
        <v>1</v>
      </c>
      <c r="G5172" s="9" t="s">
        <v>5023</v>
      </c>
      <c r="H5172" s="4">
        <f>F5172/freq.sum.r6e</f>
        <v>4.9701789264413521E-5</v>
      </c>
      <c r="I5172" s="1" t="str">
        <f>_xlfn.LET(_xlpm.sep,":",_xlpm.w,$G5172,LEFT(_xlpm.w,FIND(_xlpm.sep,_xlpm.w)-1))</f>
        <v>tɹə</v>
      </c>
      <c r="J5172" s="1" t="str">
        <f>_xlfn.LET(_xlpm.sep,":",_xlpm.w,$G5172,RIGHT(_xlpm.w,LEN(_xlpm.w)-FIND(_xlpm.sep,_xlpm.w)))</f>
        <v>traix</v>
      </c>
      <c r="K5172" s="10">
        <f>_xlfn.LET(_xlpm.w,I5172,LEN(_xlpm.w))</f>
        <v>3</v>
      </c>
      <c r="L5172" s="10">
        <f>_xlfn.LET(_xlpm.w,J5172,LEN(_xlpm.w))</f>
        <v>5</v>
      </c>
      <c r="M5172" s="10">
        <f>_xlfn.LET(_xlpm.a,K5172,_xlpm.b,L5172,MAX(_xlpm.a,_xlpm.b))</f>
        <v>5</v>
      </c>
      <c r="N5172" s="10">
        <f>_xlfn.LET(_xlpm.d,(K5172,L5172),MAX(_xlpm.d)-MIN(_xlpm.d))</f>
        <v>2</v>
      </c>
      <c r="O5172" s="1" t="str">
        <f>_xlfn.LET(_xlpm.sep,":",_xlpm.w,$G5172,_xlfn.CONCAT("~",RIGHT(_xlpm.w,LEN(_xlpm.w)-FIND(_xlpm.sep,_xlpm.w)),"~"))</f>
        <v>~traix~</v>
      </c>
      <c r="P5172" s="1" t="str">
        <f>_xlfn.LET(_xlpm.sep,":",_xlpm.w,$G5172,_xlfn.CONCAT("[",LEFT(_xlpm.w,FIND(_xlpm.sep,_xlpm.w)-1),"]"))</f>
        <v>[tɹə]</v>
      </c>
      <c r="Q5172" s="14" cm="1">
        <f t="array" ref="Q5172">SUM(_xlfn._xlws.FILTER($H$2:$H$7117,_xlfn.MAP($O$2:$O$7117,_xlfn.LAMBDA(_xlpm.x,_xlpm.x=$O5172))))</f>
        <v>4.9701789264413521E-5</v>
      </c>
      <c r="R5172" s="14">
        <f>$H5172/Q5172</f>
        <v>1</v>
      </c>
      <c r="S5172" s="14" cm="1">
        <f t="array" ref="S5172">SUM(_xlfn._xlws.FILTER($H$2:$H$7117,_xlfn.MAP($P$2:$P$7117,_xlfn.LAMBDA(_xlpm.x,_xlpm.x=$P5172))))</f>
        <v>4.9701789264413525E-4</v>
      </c>
      <c r="T5172" s="14">
        <f>$H5172/S5172</f>
        <v>9.9999999999999992E-2</v>
      </c>
      <c r="U5172" s="14">
        <f>_xlfn.LET(_xlpm.freq,F5172,_xlpm.size,M5172+1,_xlpm.F,V5172,LOG(1+_xlpm.freq)*LOG(1+_xlpm.size)*_xlpm.F)</f>
        <v>4.6254519876569221E-2</v>
      </c>
      <c r="V5172" s="14">
        <f>_xlfn.LET(_xlpm.a,T5172,_xlpm.b,R5172,2*_xlpm.a*_xlpm.b/(_xlpm.a+_xlpm.b))</f>
        <v>0.1818181818181818</v>
      </c>
      <c r="W5172" s="14">
        <f>_xlfn.LET(_xlpm.p,R5172,_xlpm.q,T5172,LOG(_xlpm.p/_xlpm.q))</f>
        <v>1</v>
      </c>
      <c r="X5172" s="2"/>
    </row>
    <row r="5173" spans="1:24">
      <c r="A5173" s="1" t="str">
        <f>_xlfn.LET(_xlpm.sep," : ",CONCATENATE(O5173,_xlpm.sep,P5173))</f>
        <v>~viore~ : [vjə]</v>
      </c>
      <c r="B5173" s="1">
        <f>_xlfn.LET(_xlpm.d,$G5173,_xlpm.k,_xlfn.CONCAT(LEFT(TRIM(B$1),1),"*"),COUNTIF(_xlpm.d,_xlpm.k))</f>
        <v>0</v>
      </c>
      <c r="C5173" s="1">
        <f>_xlfn.LET(_xlpm.d,$G5173,_xlpm.k,_xlfn.CONCAT(LEFT(TRIM(C$1),1),"*"),COUNTIF(_xlpm.d,_xlpm.k))</f>
        <v>0</v>
      </c>
      <c r="D5173" s="1">
        <f>_xlfn.LET(_xlpm.d,$G5173,_xlpm.k,_xlfn.CONCAT(LEFT(TRIM(D$1),1),"*"),COUNTIF(_xlpm.d,_xlpm.k))</f>
        <v>0</v>
      </c>
      <c r="E5173" s="1">
        <f>LOG(F5173+1,10)</f>
        <v>0.30102999566398114</v>
      </c>
      <c r="F5173" s="7">
        <v>1</v>
      </c>
      <c r="G5173" s="9" t="s">
        <v>5099</v>
      </c>
      <c r="H5173" s="4">
        <f>F5173/freq.sum.r6e</f>
        <v>4.9701789264413521E-5</v>
      </c>
      <c r="I5173" s="1" t="str">
        <f>_xlfn.LET(_xlpm.sep,":",_xlpm.w,$G5173,LEFT(_xlpm.w,FIND(_xlpm.sep,_xlpm.w)-1))</f>
        <v>vjə</v>
      </c>
      <c r="J5173" s="1" t="str">
        <f>_xlfn.LET(_xlpm.sep,":",_xlpm.w,$G5173,RIGHT(_xlpm.w,LEN(_xlpm.w)-FIND(_xlpm.sep,_xlpm.w)))</f>
        <v>viore</v>
      </c>
      <c r="K5173" s="10">
        <f>_xlfn.LET(_xlpm.w,I5173,LEN(_xlpm.w))</f>
        <v>3</v>
      </c>
      <c r="L5173" s="10">
        <f>_xlfn.LET(_xlpm.w,J5173,LEN(_xlpm.w))</f>
        <v>5</v>
      </c>
      <c r="M5173" s="10">
        <f>_xlfn.LET(_xlpm.a,K5173,_xlpm.b,L5173,MAX(_xlpm.a,_xlpm.b))</f>
        <v>5</v>
      </c>
      <c r="N5173" s="10">
        <f>_xlfn.LET(_xlpm.d,(K5173,L5173),MAX(_xlpm.d)-MIN(_xlpm.d))</f>
        <v>2</v>
      </c>
      <c r="O5173" s="1" t="str">
        <f>_xlfn.LET(_xlpm.sep,":",_xlpm.w,$G5173,_xlfn.CONCAT("~",RIGHT(_xlpm.w,LEN(_xlpm.w)-FIND(_xlpm.sep,_xlpm.w)),"~"))</f>
        <v>~viore~</v>
      </c>
      <c r="P5173" s="1" t="str">
        <f>_xlfn.LET(_xlpm.sep,":",_xlpm.w,$G5173,_xlfn.CONCAT("[",LEFT(_xlpm.w,FIND(_xlpm.sep,_xlpm.w)-1),"]"))</f>
        <v>[vjə]</v>
      </c>
      <c r="Q5173" s="14" cm="1">
        <f t="array" ref="Q5173">SUM(_xlfn._xlws.FILTER($H$2:$H$7117,_xlfn.MAP($O$2:$O$7117,_xlfn.LAMBDA(_xlpm.x,_xlpm.x=$O5173))))</f>
        <v>4.9701789264413521E-5</v>
      </c>
      <c r="R5173" s="14">
        <f>$H5173/Q5173</f>
        <v>1</v>
      </c>
      <c r="S5173" s="14" cm="1">
        <f t="array" ref="S5173">SUM(_xlfn._xlws.FILTER($H$2:$H$7117,_xlfn.MAP($P$2:$P$7117,_xlfn.LAMBDA(_xlpm.x,_xlpm.x=$P5173))))</f>
        <v>4.9701789264413525E-4</v>
      </c>
      <c r="T5173" s="14">
        <f>$H5173/S5173</f>
        <v>9.9999999999999992E-2</v>
      </c>
      <c r="U5173" s="14">
        <f>_xlfn.LET(_xlpm.freq,F5173,_xlpm.size,M5173+1,_xlpm.F,V5173,LOG(1+_xlpm.freq)*LOG(1+_xlpm.size)*_xlpm.F)</f>
        <v>4.6254519876569221E-2</v>
      </c>
      <c r="V5173" s="14">
        <f>_xlfn.LET(_xlpm.a,T5173,_xlpm.b,R5173,2*_xlpm.a*_xlpm.b/(_xlpm.a+_xlpm.b))</f>
        <v>0.1818181818181818</v>
      </c>
      <c r="W5173" s="14">
        <f>_xlfn.LET(_xlpm.p,R5173,_xlpm.q,T5173,LOG(_xlpm.p/_xlpm.q))</f>
        <v>1</v>
      </c>
      <c r="X5173" s="2"/>
    </row>
    <row r="5174" spans="1:24">
      <c r="A5174" s="1" t="str">
        <f>_xlfn.LET(_xlpm.sep," : ",CONCATENATE(O5174,_xlpm.sep,P5174))</f>
        <v>~rbere~ : [ɹbə]</v>
      </c>
      <c r="B5174" s="1">
        <f>_xlfn.LET(_xlpm.d,$G5174,_xlpm.k,_xlfn.CONCAT(LEFT(TRIM(B$1),1),"*"),COUNTIF(_xlpm.d,_xlpm.k))</f>
        <v>1</v>
      </c>
      <c r="C5174" s="1">
        <f>_xlfn.LET(_xlpm.d,$G5174,_xlpm.k,_xlfn.CONCAT(LEFT(TRIM(C$1),1),"*"),COUNTIF(_xlpm.d,_xlpm.k))</f>
        <v>0</v>
      </c>
      <c r="D5174" s="1">
        <f>_xlfn.LET(_xlpm.d,$G5174,_xlpm.k,_xlfn.CONCAT(LEFT(TRIM(D$1),1),"*"),COUNTIF(_xlpm.d,_xlpm.k))</f>
        <v>0</v>
      </c>
      <c r="E5174" s="1">
        <f>LOG(F5174+1,10)</f>
        <v>0.30102999566398114</v>
      </c>
      <c r="F5174" s="7">
        <v>1</v>
      </c>
      <c r="G5174" s="9" t="s">
        <v>5690</v>
      </c>
      <c r="H5174" s="4">
        <f>F5174/freq.sum.r6e</f>
        <v>4.9701789264413521E-5</v>
      </c>
      <c r="I5174" s="4" t="str">
        <f>_xlfn.LET(_xlpm.sep,":",_xlpm.w,$G5174,LEFT(_xlpm.w,FIND(_xlpm.sep,_xlpm.w)-1))</f>
        <v>ɹbə</v>
      </c>
      <c r="J5174" s="4" t="str">
        <f>_xlfn.LET(_xlpm.sep,":",_xlpm.w,$G5174,RIGHT(_xlpm.w,LEN(_xlpm.w)-FIND(_xlpm.sep,_xlpm.w)))</f>
        <v>rbere</v>
      </c>
      <c r="K5174" s="10">
        <f>_xlfn.LET(_xlpm.w,I5174,LEN(_xlpm.w))</f>
        <v>3</v>
      </c>
      <c r="L5174" s="10">
        <f>_xlfn.LET(_xlpm.w,J5174,LEN(_xlpm.w))</f>
        <v>5</v>
      </c>
      <c r="M5174" s="10">
        <f>_xlfn.LET(_xlpm.a,K5174,_xlpm.b,L5174,MAX(_xlpm.a,_xlpm.b))</f>
        <v>5</v>
      </c>
      <c r="N5174" s="10">
        <f>_xlfn.LET(_xlpm.d,(K5174,L5174),MAX(_xlpm.d)-MIN(_xlpm.d))</f>
        <v>2</v>
      </c>
      <c r="O5174" s="1" t="str">
        <f>_xlfn.LET(_xlpm.sep,":",_xlpm.w,$G5174,_xlfn.CONCAT("~",RIGHT(_xlpm.w,LEN(_xlpm.w)-FIND(_xlpm.sep,_xlpm.w)),"~"))</f>
        <v>~rbere~</v>
      </c>
      <c r="P5174" s="1" t="str">
        <f>_xlfn.LET(_xlpm.sep,":",_xlpm.w,$G5174,_xlfn.CONCAT("[",LEFT(_xlpm.w,FIND(_xlpm.sep,_xlpm.w)-1),"]"))</f>
        <v>[ɹbə]</v>
      </c>
      <c r="Q5174" s="14" cm="1">
        <f t="array" ref="Q5174">SUM(_xlfn._xlws.FILTER($H$2:$H$7109,_xlfn.MAP($O$2:$O$7109,_xlfn.LAMBDA(_xlpm.x,_xlpm.x=$O5174))))</f>
        <v>4.9701789264413521E-5</v>
      </c>
      <c r="R5174" s="14">
        <f>$H5174/Q5174</f>
        <v>1</v>
      </c>
      <c r="S5174" s="14" cm="1">
        <f t="array" ref="S5174">SUM(_xlfn._xlws.FILTER($H$2:$H$7109,_xlfn.MAP($P$2:$P$7109,_xlfn.LAMBDA(_xlpm.x,_xlpm.x=$P5174))))</f>
        <v>4.9701789264413525E-4</v>
      </c>
      <c r="T5174" s="14">
        <f>$H5174/S5174</f>
        <v>9.9999999999999992E-2</v>
      </c>
      <c r="U5174" s="14">
        <f>_xlfn.LET(_xlpm.freq,F5174,_xlpm.size,M5174+1,_xlpm.F,V5174,LOG(1+_xlpm.freq)*LOG(1+_xlpm.size)*_xlpm.F)</f>
        <v>4.6254519876569221E-2</v>
      </c>
      <c r="V5174" s="14">
        <f>_xlfn.LET(_xlpm.a,T5174,_xlpm.b,R5174,2*_xlpm.a*_xlpm.b/(_xlpm.a+_xlpm.b))</f>
        <v>0.1818181818181818</v>
      </c>
      <c r="W5174" s="14">
        <f>_xlfn.LET(_xlpm.p,R5174,_xlpm.q,T5174,LOG(_xlpm.p/_xlpm.q))</f>
        <v>1</v>
      </c>
      <c r="X5174" s="2"/>
    </row>
    <row r="5175" spans="1:24">
      <c r="A5175" s="1" t="str">
        <f>_xlfn.LET(_xlpm.sep," : ",CONCATENATE(O5175,_xlpm.sep,P5175))</f>
        <v>~rbore~ : [ɹbə]</v>
      </c>
      <c r="B5175" s="1">
        <f>_xlfn.LET(_xlpm.d,$G5175,_xlpm.k,_xlfn.CONCAT(LEFT(TRIM(B$1),1),"*"),COUNTIF(_xlpm.d,_xlpm.k))</f>
        <v>1</v>
      </c>
      <c r="C5175" s="1">
        <f>_xlfn.LET(_xlpm.d,$G5175,_xlpm.k,_xlfn.CONCAT(LEFT(TRIM(C$1),1),"*"),COUNTIF(_xlpm.d,_xlpm.k))</f>
        <v>0</v>
      </c>
      <c r="D5175" s="1">
        <f>_xlfn.LET(_xlpm.d,$G5175,_xlpm.k,_xlfn.CONCAT(LEFT(TRIM(D$1),1),"*"),COUNTIF(_xlpm.d,_xlpm.k))</f>
        <v>0</v>
      </c>
      <c r="E5175" s="1">
        <f>LOG(F5175+1,10)</f>
        <v>0.30102999566398114</v>
      </c>
      <c r="F5175" s="7">
        <v>1</v>
      </c>
      <c r="G5175" s="9" t="s">
        <v>5701</v>
      </c>
      <c r="H5175" s="4">
        <f>F5175/freq.sum.r6e</f>
        <v>4.9701789264413521E-5</v>
      </c>
      <c r="I5175" s="1" t="str">
        <f>_xlfn.LET(_xlpm.sep,":",_xlpm.w,$G5175,LEFT(_xlpm.w,FIND(_xlpm.sep,_xlpm.w)-1))</f>
        <v>ɹbə</v>
      </c>
      <c r="J5175" s="1" t="str">
        <f>_xlfn.LET(_xlpm.sep,":",_xlpm.w,$G5175,RIGHT(_xlpm.w,LEN(_xlpm.w)-FIND(_xlpm.sep,_xlpm.w)))</f>
        <v>rbore</v>
      </c>
      <c r="K5175" s="10">
        <f>_xlfn.LET(_xlpm.w,I5175,LEN(_xlpm.w))</f>
        <v>3</v>
      </c>
      <c r="L5175" s="10">
        <f>_xlfn.LET(_xlpm.w,J5175,LEN(_xlpm.w))</f>
        <v>5</v>
      </c>
      <c r="M5175" s="10">
        <f>_xlfn.LET(_xlpm.a,K5175,_xlpm.b,L5175,MAX(_xlpm.a,_xlpm.b))</f>
        <v>5</v>
      </c>
      <c r="N5175" s="10">
        <f>_xlfn.LET(_xlpm.d,(K5175,L5175),MAX(_xlpm.d)-MIN(_xlpm.d))</f>
        <v>2</v>
      </c>
      <c r="O5175" s="1" t="str">
        <f>_xlfn.LET(_xlpm.sep,":",_xlpm.w,$G5175,_xlfn.CONCAT("~",RIGHT(_xlpm.w,LEN(_xlpm.w)-FIND(_xlpm.sep,_xlpm.w)),"~"))</f>
        <v>~rbore~</v>
      </c>
      <c r="P5175" s="1" t="str">
        <f>_xlfn.LET(_xlpm.sep,":",_xlpm.w,$G5175,_xlfn.CONCAT("[",LEFT(_xlpm.w,FIND(_xlpm.sep,_xlpm.w)-1),"]"))</f>
        <v>[ɹbə]</v>
      </c>
      <c r="Q5175" s="14" cm="1">
        <f t="array" ref="Q5175">SUM(_xlfn._xlws.FILTER($H$2:$H$7117,_xlfn.MAP($O$2:$O$7117,_xlfn.LAMBDA(_xlpm.x,_xlpm.x=$O5175))))</f>
        <v>4.9701789264413521E-5</v>
      </c>
      <c r="R5175" s="14">
        <f>$H5175/Q5175</f>
        <v>1</v>
      </c>
      <c r="S5175" s="14" cm="1">
        <f t="array" ref="S5175">SUM(_xlfn._xlws.FILTER($H$2:$H$7117,_xlfn.MAP($P$2:$P$7117,_xlfn.LAMBDA(_xlpm.x,_xlpm.x=$P5175))))</f>
        <v>4.9701789264413525E-4</v>
      </c>
      <c r="T5175" s="14">
        <f>$H5175/S5175</f>
        <v>9.9999999999999992E-2</v>
      </c>
      <c r="U5175" s="14">
        <f>_xlfn.LET(_xlpm.freq,F5175,_xlpm.size,M5175+1,_xlpm.F,V5175,LOG(1+_xlpm.freq)*LOG(1+_xlpm.size)*_xlpm.F)</f>
        <v>4.6254519876569221E-2</v>
      </c>
      <c r="V5175" s="14">
        <f>_xlfn.LET(_xlpm.a,T5175,_xlpm.b,R5175,2*_xlpm.a*_xlpm.b/(_xlpm.a+_xlpm.b))</f>
        <v>0.1818181818181818</v>
      </c>
      <c r="W5175" s="14">
        <f>_xlfn.LET(_xlpm.p,R5175,_xlpm.q,T5175,LOG(_xlpm.p/_xlpm.q))</f>
        <v>1</v>
      </c>
      <c r="X5175" s="2"/>
    </row>
    <row r="5176" spans="1:24">
      <c r="A5176" s="1" t="str">
        <f>_xlfn.LET(_xlpm.sep," : ",CONCATENATE(O5176,_xlpm.sep,P5176))</f>
        <v>~rgire~ : [ɹdʒə]</v>
      </c>
      <c r="B5176" s="1">
        <f>_xlfn.LET(_xlpm.d,$G5176,_xlpm.k,_xlfn.CONCAT(LEFT(TRIM(B$1),1),"*"),COUNTIF(_xlpm.d,_xlpm.k))</f>
        <v>1</v>
      </c>
      <c r="C5176" s="1">
        <f>_xlfn.LET(_xlpm.d,$G5176,_xlpm.k,_xlfn.CONCAT(LEFT(TRIM(C$1),1),"*"),COUNTIF(_xlpm.d,_xlpm.k))</f>
        <v>0</v>
      </c>
      <c r="D5176" s="1">
        <f>_xlfn.LET(_xlpm.d,$G5176,_xlpm.k,_xlfn.CONCAT(LEFT(TRIM(D$1),1),"*"),COUNTIF(_xlpm.d,_xlpm.k))</f>
        <v>0</v>
      </c>
      <c r="E5176" s="1">
        <f>LOG(F5176+1,10)</f>
        <v>0.30102999566398114</v>
      </c>
      <c r="F5176" s="7">
        <v>1</v>
      </c>
      <c r="G5176" s="9" t="s">
        <v>5778</v>
      </c>
      <c r="H5176" s="4">
        <f>F5176/freq.sum.r6e</f>
        <v>4.9701789264413521E-5</v>
      </c>
      <c r="I5176" s="1" t="str">
        <f>_xlfn.LET(_xlpm.sep,":",_xlpm.w,$G5176,LEFT(_xlpm.w,FIND(_xlpm.sep,_xlpm.w)-1))</f>
        <v>ɹdʒə</v>
      </c>
      <c r="J5176" s="1" t="str">
        <f>_xlfn.LET(_xlpm.sep,":",_xlpm.w,$G5176,RIGHT(_xlpm.w,LEN(_xlpm.w)-FIND(_xlpm.sep,_xlpm.w)))</f>
        <v>rgire</v>
      </c>
      <c r="K5176" s="10">
        <f>_xlfn.LET(_xlpm.w,I5176,LEN(_xlpm.w))</f>
        <v>4</v>
      </c>
      <c r="L5176" s="10">
        <f>_xlfn.LET(_xlpm.w,J5176,LEN(_xlpm.w))</f>
        <v>5</v>
      </c>
      <c r="M5176" s="10">
        <f>_xlfn.LET(_xlpm.a,K5176,_xlpm.b,L5176,MAX(_xlpm.a,_xlpm.b))</f>
        <v>5</v>
      </c>
      <c r="N5176" s="10">
        <f>_xlfn.LET(_xlpm.d,(K5176,L5176),MAX(_xlpm.d)-MIN(_xlpm.d))</f>
        <v>1</v>
      </c>
      <c r="O5176" s="1" t="str">
        <f>_xlfn.LET(_xlpm.sep,":",_xlpm.w,$G5176,_xlfn.CONCAT("~",RIGHT(_xlpm.w,LEN(_xlpm.w)-FIND(_xlpm.sep,_xlpm.w)),"~"))</f>
        <v>~rgire~</v>
      </c>
      <c r="P5176" s="1" t="str">
        <f>_xlfn.LET(_xlpm.sep,":",_xlpm.w,$G5176,_xlfn.CONCAT("[",LEFT(_xlpm.w,FIND(_xlpm.sep,_xlpm.w)-1),"]"))</f>
        <v>[ɹdʒə]</v>
      </c>
      <c r="Q5176" s="14" cm="1">
        <f t="array" ref="Q5176">SUM(_xlfn._xlws.FILTER($H$2:$H$7111,_xlfn.MAP($O$2:$O$7111,_xlfn.LAMBDA(_xlpm.x,_xlpm.x=$O5176))))</f>
        <v>4.9701789264413521E-5</v>
      </c>
      <c r="R5176" s="14">
        <f>$H5176/Q5176</f>
        <v>1</v>
      </c>
      <c r="S5176" s="14" cm="1">
        <f t="array" ref="S5176">SUM(_xlfn._xlws.FILTER($H$2:$H$7111,_xlfn.MAP($P$2:$P$7111,_xlfn.LAMBDA(_xlpm.x,_xlpm.x=$P5176))))</f>
        <v>4.9701789264413525E-4</v>
      </c>
      <c r="T5176" s="14">
        <f>$H5176/S5176</f>
        <v>9.9999999999999992E-2</v>
      </c>
      <c r="U5176" s="14">
        <f>_xlfn.LET(_xlpm.freq,F5176,_xlpm.size,M5176+1,_xlpm.F,V5176,LOG(1+_xlpm.freq)*LOG(1+_xlpm.size)*_xlpm.F)</f>
        <v>4.6254519876569221E-2</v>
      </c>
      <c r="V5176" s="14">
        <f>_xlfn.LET(_xlpm.a,T5176,_xlpm.b,R5176,2*_xlpm.a*_xlpm.b/(_xlpm.a+_xlpm.b))</f>
        <v>0.1818181818181818</v>
      </c>
      <c r="W5176" s="14">
        <f>_xlfn.LET(_xlpm.p,R5176,_xlpm.q,T5176,LOG(_xlpm.p/_xlpm.q))</f>
        <v>1</v>
      </c>
      <c r="X5176" s="2"/>
    </row>
    <row r="5177" spans="1:24">
      <c r="A5177" s="1" t="str">
        <f>_xlfn.LET(_xlpm.sep," : ",CONCATENATE(O5177,_xlpm.sep,P5177))</f>
        <v>~rkere~ : [ɹkə]</v>
      </c>
      <c r="B5177" s="1">
        <f>_xlfn.LET(_xlpm.d,$G5177,_xlpm.k,_xlfn.CONCAT(LEFT(TRIM(B$1),1),"*"),COUNTIF(_xlpm.d,_xlpm.k))</f>
        <v>1</v>
      </c>
      <c r="C5177" s="1">
        <f>_xlfn.LET(_xlpm.d,$G5177,_xlpm.k,_xlfn.CONCAT(LEFT(TRIM(C$1),1),"*"),COUNTIF(_xlpm.d,_xlpm.k))</f>
        <v>0</v>
      </c>
      <c r="D5177" s="1">
        <f>_xlfn.LET(_xlpm.d,$G5177,_xlpm.k,_xlfn.CONCAT(LEFT(TRIM(D$1),1),"*"),COUNTIF(_xlpm.d,_xlpm.k))</f>
        <v>0</v>
      </c>
      <c r="E5177" s="1">
        <f>LOG(F5177+1,10)</f>
        <v>0.30102999566398114</v>
      </c>
      <c r="F5177" s="7">
        <v>1</v>
      </c>
      <c r="G5177" s="9" t="s">
        <v>5943</v>
      </c>
      <c r="H5177" s="4">
        <f>F5177/freq.sum.r6e</f>
        <v>4.9701789264413521E-5</v>
      </c>
      <c r="I5177" s="1" t="str">
        <f>_xlfn.LET(_xlpm.sep,":",_xlpm.w,$G5177,LEFT(_xlpm.w,FIND(_xlpm.sep,_xlpm.w)-1))</f>
        <v>ɹkə</v>
      </c>
      <c r="J5177" s="1" t="str">
        <f>_xlfn.LET(_xlpm.sep,":",_xlpm.w,$G5177,RIGHT(_xlpm.w,LEN(_xlpm.w)-FIND(_xlpm.sep,_xlpm.w)))</f>
        <v>rkere</v>
      </c>
      <c r="K5177" s="10">
        <f>_xlfn.LET(_xlpm.w,I5177,LEN(_xlpm.w))</f>
        <v>3</v>
      </c>
      <c r="L5177" s="10">
        <f>_xlfn.LET(_xlpm.w,J5177,LEN(_xlpm.w))</f>
        <v>5</v>
      </c>
      <c r="M5177" s="10">
        <f>_xlfn.LET(_xlpm.a,K5177,_xlpm.b,L5177,MAX(_xlpm.a,_xlpm.b))</f>
        <v>5</v>
      </c>
      <c r="N5177" s="10">
        <f>_xlfn.LET(_xlpm.d,(K5177,L5177),MAX(_xlpm.d)-MIN(_xlpm.d))</f>
        <v>2</v>
      </c>
      <c r="O5177" s="1" t="str">
        <f>_xlfn.LET(_xlpm.sep,":",_xlpm.w,$G5177,_xlfn.CONCAT("~",RIGHT(_xlpm.w,LEN(_xlpm.w)-FIND(_xlpm.sep,_xlpm.w)),"~"))</f>
        <v>~rkere~</v>
      </c>
      <c r="P5177" s="1" t="str">
        <f>_xlfn.LET(_xlpm.sep,":",_xlpm.w,$G5177,_xlfn.CONCAT("[",LEFT(_xlpm.w,FIND(_xlpm.sep,_xlpm.w)-1),"]"))</f>
        <v>[ɹkə]</v>
      </c>
      <c r="Q5177" s="14" cm="1">
        <f t="array" ref="Q5177">SUM(_xlfn._xlws.FILTER($H$2:$H$7111,_xlfn.MAP($O$2:$O$7111,_xlfn.LAMBDA(_xlpm.x,_xlpm.x=$O5177))))</f>
        <v>4.9701789264413521E-5</v>
      </c>
      <c r="R5177" s="14">
        <f>$H5177/Q5177</f>
        <v>1</v>
      </c>
      <c r="S5177" s="14" cm="1">
        <f t="array" ref="S5177">SUM(_xlfn._xlws.FILTER($H$2:$H$7111,_xlfn.MAP($P$2:$P$7111,_xlfn.LAMBDA(_xlpm.x,_xlpm.x=$P5177))))</f>
        <v>4.9701789264413525E-4</v>
      </c>
      <c r="T5177" s="14">
        <f>$H5177/S5177</f>
        <v>9.9999999999999992E-2</v>
      </c>
      <c r="U5177" s="14">
        <f>_xlfn.LET(_xlpm.freq,F5177,_xlpm.size,M5177+1,_xlpm.F,V5177,LOG(1+_xlpm.freq)*LOG(1+_xlpm.size)*_xlpm.F)</f>
        <v>4.6254519876569221E-2</v>
      </c>
      <c r="V5177" s="14">
        <f>_xlfn.LET(_xlpm.a,T5177,_xlpm.b,R5177,2*_xlpm.a*_xlpm.b/(_xlpm.a+_xlpm.b))</f>
        <v>0.1818181818181818</v>
      </c>
      <c r="W5177" s="14">
        <f>_xlfn.LET(_xlpm.p,R5177,_xlpm.q,T5177,LOG(_xlpm.p/_xlpm.q))</f>
        <v>1</v>
      </c>
      <c r="X5177" s="2"/>
    </row>
    <row r="5178" spans="1:24">
      <c r="A5178" s="1" t="str">
        <f>_xlfn.LET(_xlpm.sep," : ",CONCATENATE(O5178,_xlpm.sep,P5178))</f>
        <v>~gnare~ : [ɡnə]</v>
      </c>
      <c r="B5178" s="1">
        <f>_xlfn.LET(_xlpm.d,$G5178,_xlpm.k,_xlfn.CONCAT(LEFT(TRIM(B$1),1),"*"),COUNTIF(_xlpm.d,_xlpm.k))</f>
        <v>0</v>
      </c>
      <c r="C5178" s="1">
        <f>_xlfn.LET(_xlpm.d,$G5178,_xlpm.k,_xlfn.CONCAT(LEFT(TRIM(C$1),1),"*"),COUNTIF(_xlpm.d,_xlpm.k))</f>
        <v>0</v>
      </c>
      <c r="D5178" s="1">
        <f>_xlfn.LET(_xlpm.d,$G5178,_xlpm.k,_xlfn.CONCAT(LEFT(TRIM(D$1),1),"*"),COUNTIF(_xlpm.d,_xlpm.k))</f>
        <v>0</v>
      </c>
      <c r="E5178" s="1">
        <f>LOG(F5178+1,10)</f>
        <v>0.30102999566398114</v>
      </c>
      <c r="F5178" s="7">
        <v>1</v>
      </c>
      <c r="G5178" s="9" t="s">
        <v>6083</v>
      </c>
      <c r="H5178" s="4">
        <f>F5178/freq.sum.r6e</f>
        <v>4.9701789264413521E-5</v>
      </c>
      <c r="I5178" s="1" t="str">
        <f>_xlfn.LET(_xlpm.sep,":",_xlpm.w,$G5178,LEFT(_xlpm.w,FIND(_xlpm.sep,_xlpm.w)-1))</f>
        <v>ɡnə</v>
      </c>
      <c r="J5178" s="1" t="str">
        <f>_xlfn.LET(_xlpm.sep,":",_xlpm.w,$G5178,RIGHT(_xlpm.w,LEN(_xlpm.w)-FIND(_xlpm.sep,_xlpm.w)))</f>
        <v>gnare</v>
      </c>
      <c r="K5178" s="10">
        <f>_xlfn.LET(_xlpm.w,I5178,LEN(_xlpm.w))</f>
        <v>3</v>
      </c>
      <c r="L5178" s="10">
        <f>_xlfn.LET(_xlpm.w,J5178,LEN(_xlpm.w))</f>
        <v>5</v>
      </c>
      <c r="M5178" s="10">
        <f>_xlfn.LET(_xlpm.a,K5178,_xlpm.b,L5178,MAX(_xlpm.a,_xlpm.b))</f>
        <v>5</v>
      </c>
      <c r="N5178" s="10">
        <f>_xlfn.LET(_xlpm.d,(K5178,L5178),MAX(_xlpm.d)-MIN(_xlpm.d))</f>
        <v>2</v>
      </c>
      <c r="O5178" s="1" t="str">
        <f>_xlfn.LET(_xlpm.sep,":",_xlpm.w,$G5178,_xlfn.CONCAT("~",RIGHT(_xlpm.w,LEN(_xlpm.w)-FIND(_xlpm.sep,_xlpm.w)),"~"))</f>
        <v>~gnare~</v>
      </c>
      <c r="P5178" s="1" t="str">
        <f>_xlfn.LET(_xlpm.sep,":",_xlpm.w,$G5178,_xlfn.CONCAT("[",LEFT(_xlpm.w,FIND(_xlpm.sep,_xlpm.w)-1),"]"))</f>
        <v>[ɡnə]</v>
      </c>
      <c r="Q5178" s="14" cm="1">
        <f t="array" ref="Q5178">SUM(_xlfn._xlws.FILTER($H$2:$H$7117,_xlfn.MAP($O$2:$O$7117,_xlfn.LAMBDA(_xlpm.x,_xlpm.x=$O5178))))</f>
        <v>4.9701789264413521E-5</v>
      </c>
      <c r="R5178" s="14">
        <f>$H5178/Q5178</f>
        <v>1</v>
      </c>
      <c r="S5178" s="14" cm="1">
        <f t="array" ref="S5178">SUM(_xlfn._xlws.FILTER($H$2:$H$7117,_xlfn.MAP($P$2:$P$7117,_xlfn.LAMBDA(_xlpm.x,_xlpm.x=$P5178))))</f>
        <v>4.9701789264413525E-4</v>
      </c>
      <c r="T5178" s="14">
        <f>$H5178/S5178</f>
        <v>9.9999999999999992E-2</v>
      </c>
      <c r="U5178" s="14">
        <f>_xlfn.LET(_xlpm.freq,F5178,_xlpm.size,M5178+1,_xlpm.F,V5178,LOG(1+_xlpm.freq)*LOG(1+_xlpm.size)*_xlpm.F)</f>
        <v>4.6254519876569221E-2</v>
      </c>
      <c r="V5178" s="14">
        <f>_xlfn.LET(_xlpm.a,T5178,_xlpm.b,R5178,2*_xlpm.a*_xlpm.b/(_xlpm.a+_xlpm.b))</f>
        <v>0.1818181818181818</v>
      </c>
      <c r="W5178" s="14">
        <f>_xlfn.LET(_xlpm.p,R5178,_xlpm.q,T5178,LOG(_xlpm.p/_xlpm.q))</f>
        <v>1</v>
      </c>
      <c r="X5178" s="2"/>
    </row>
    <row r="5179" spans="1:24">
      <c r="A5179" s="1" t="str">
        <f>_xlfn.LET(_xlpm.sep," : ",CONCATENATE(O5179,_xlpm.sep,P5179))</f>
        <v>~gnure~ : [ɡnə]</v>
      </c>
      <c r="B5179" s="1">
        <f>_xlfn.LET(_xlpm.d,$G5179,_xlpm.k,_xlfn.CONCAT(LEFT(TRIM(B$1),1),"*"),COUNTIF(_xlpm.d,_xlpm.k))</f>
        <v>0</v>
      </c>
      <c r="C5179" s="1">
        <f>_xlfn.LET(_xlpm.d,$G5179,_xlpm.k,_xlfn.CONCAT(LEFT(TRIM(C$1),1),"*"),COUNTIF(_xlpm.d,_xlpm.k))</f>
        <v>0</v>
      </c>
      <c r="D5179" s="1">
        <f>_xlfn.LET(_xlpm.d,$G5179,_xlpm.k,_xlfn.CONCAT(LEFT(TRIM(D$1),1),"*"),COUNTIF(_xlpm.d,_xlpm.k))</f>
        <v>0</v>
      </c>
      <c r="E5179" s="1">
        <f>LOG(F5179+1,10)</f>
        <v>0.30102999566398114</v>
      </c>
      <c r="F5179" s="7">
        <v>1</v>
      </c>
      <c r="G5179" s="9" t="s">
        <v>6094</v>
      </c>
      <c r="H5179" s="4">
        <f>F5179/freq.sum.r6e</f>
        <v>4.9701789264413521E-5</v>
      </c>
      <c r="I5179" s="4" t="str">
        <f>_xlfn.LET(_xlpm.sep,":",_xlpm.w,$G5179,LEFT(_xlpm.w,FIND(_xlpm.sep,_xlpm.w)-1))</f>
        <v>ɡnə</v>
      </c>
      <c r="J5179" s="4" t="str">
        <f>_xlfn.LET(_xlpm.sep,":",_xlpm.w,$G5179,RIGHT(_xlpm.w,LEN(_xlpm.w)-FIND(_xlpm.sep,_xlpm.w)))</f>
        <v>gnure</v>
      </c>
      <c r="K5179" s="10">
        <f>_xlfn.LET(_xlpm.w,I5179,LEN(_xlpm.w))</f>
        <v>3</v>
      </c>
      <c r="L5179" s="10">
        <f>_xlfn.LET(_xlpm.w,J5179,LEN(_xlpm.w))</f>
        <v>5</v>
      </c>
      <c r="M5179" s="10">
        <f>_xlfn.LET(_xlpm.a,K5179,_xlpm.b,L5179,MAX(_xlpm.a,_xlpm.b))</f>
        <v>5</v>
      </c>
      <c r="N5179" s="10">
        <f>_xlfn.LET(_xlpm.d,(K5179,L5179),MAX(_xlpm.d)-MIN(_xlpm.d))</f>
        <v>2</v>
      </c>
      <c r="O5179" s="1" t="str">
        <f>_xlfn.LET(_xlpm.sep,":",_xlpm.w,$G5179,_xlfn.CONCAT("~",RIGHT(_xlpm.w,LEN(_xlpm.w)-FIND(_xlpm.sep,_xlpm.w)),"~"))</f>
        <v>~gnure~</v>
      </c>
      <c r="P5179" s="1" t="str">
        <f>_xlfn.LET(_xlpm.sep,":",_xlpm.w,$G5179,_xlfn.CONCAT("[",LEFT(_xlpm.w,FIND(_xlpm.sep,_xlpm.w)-1),"]"))</f>
        <v>[ɡnə]</v>
      </c>
      <c r="Q5179" s="14" cm="1">
        <f t="array" ref="Q5179">SUM(_xlfn._xlws.FILTER($H$2:$H$7109,_xlfn.MAP($O$2:$O$7109,_xlfn.LAMBDA(_xlpm.x,_xlpm.x=$O5179))))</f>
        <v>4.9701789264413521E-5</v>
      </c>
      <c r="R5179" s="14">
        <f>$H5179/Q5179</f>
        <v>1</v>
      </c>
      <c r="S5179" s="14" cm="1">
        <f t="array" ref="S5179">SUM(_xlfn._xlws.FILTER($H$2:$H$7109,_xlfn.MAP($P$2:$P$7109,_xlfn.LAMBDA(_xlpm.x,_xlpm.x=$P5179))))</f>
        <v>4.9701789264413525E-4</v>
      </c>
      <c r="T5179" s="14">
        <f>$H5179/S5179</f>
        <v>9.9999999999999992E-2</v>
      </c>
      <c r="U5179" s="14">
        <f>_xlfn.LET(_xlpm.freq,F5179,_xlpm.size,M5179+1,_xlpm.F,V5179,LOG(1+_xlpm.freq)*LOG(1+_xlpm.size)*_xlpm.F)</f>
        <v>4.6254519876569221E-2</v>
      </c>
      <c r="V5179" s="14">
        <f>_xlfn.LET(_xlpm.a,T5179,_xlpm.b,R5179,2*_xlpm.a*_xlpm.b/(_xlpm.a+_xlpm.b))</f>
        <v>0.1818181818181818</v>
      </c>
      <c r="W5179" s="14">
        <f>_xlfn.LET(_xlpm.p,R5179,_xlpm.q,T5179,LOG(_xlpm.p/_xlpm.q))</f>
        <v>1</v>
      </c>
      <c r="X5179" s="2"/>
    </row>
    <row r="5180" spans="1:24">
      <c r="A5180" s="1" t="str">
        <f>_xlfn.LET(_xlpm.sep," : ",CONCATENATE(O5180,_xlpm.sep,P5180))</f>
        <v>~shnar~ : [ʃnə]</v>
      </c>
      <c r="B5180" s="1">
        <f>_xlfn.LET(_xlpm.d,$G5180,_xlpm.k,_xlfn.CONCAT(LEFT(TRIM(B$1),1),"*"),COUNTIF(_xlpm.d,_xlpm.k))</f>
        <v>0</v>
      </c>
      <c r="C5180" s="1">
        <f>_xlfn.LET(_xlpm.d,$G5180,_xlpm.k,_xlfn.CONCAT(LEFT(TRIM(C$1),1),"*"),COUNTIF(_xlpm.d,_xlpm.k))</f>
        <v>0</v>
      </c>
      <c r="D5180" s="1">
        <f>_xlfn.LET(_xlpm.d,$G5180,_xlpm.k,_xlfn.CONCAT(LEFT(TRIM(D$1),1),"*"),COUNTIF(_xlpm.d,_xlpm.k))</f>
        <v>0</v>
      </c>
      <c r="E5180" s="1">
        <f>LOG(F5180+1,10)</f>
        <v>0.30102999566398114</v>
      </c>
      <c r="F5180" s="7">
        <v>1</v>
      </c>
      <c r="G5180" s="9" t="s">
        <v>6133</v>
      </c>
      <c r="H5180" s="4">
        <f>F5180/freq.sum.r6e</f>
        <v>4.9701789264413521E-5</v>
      </c>
      <c r="I5180" s="4" t="str">
        <f>_xlfn.LET(_xlpm.sep,":",_xlpm.w,$G5180,LEFT(_xlpm.w,FIND(_xlpm.sep,_xlpm.w)-1))</f>
        <v>ʃnə</v>
      </c>
      <c r="J5180" s="4" t="str">
        <f>_xlfn.LET(_xlpm.sep,":",_xlpm.w,$G5180,RIGHT(_xlpm.w,LEN(_xlpm.w)-FIND(_xlpm.sep,_xlpm.w)))</f>
        <v>shnar</v>
      </c>
      <c r="K5180" s="10">
        <f>_xlfn.LET(_xlpm.w,I5180,LEN(_xlpm.w))</f>
        <v>3</v>
      </c>
      <c r="L5180" s="10">
        <f>_xlfn.LET(_xlpm.w,J5180,LEN(_xlpm.w))</f>
        <v>5</v>
      </c>
      <c r="M5180" s="10">
        <f>_xlfn.LET(_xlpm.a,K5180,_xlpm.b,L5180,MAX(_xlpm.a,_xlpm.b))</f>
        <v>5</v>
      </c>
      <c r="N5180" s="10">
        <f>_xlfn.LET(_xlpm.d,(K5180,L5180),MAX(_xlpm.d)-MIN(_xlpm.d))</f>
        <v>2</v>
      </c>
      <c r="O5180" s="1" t="str">
        <f>_xlfn.LET(_xlpm.sep,":",_xlpm.w,$G5180,_xlfn.CONCAT("~",RIGHT(_xlpm.w,LEN(_xlpm.w)-FIND(_xlpm.sep,_xlpm.w)),"~"))</f>
        <v>~shnar~</v>
      </c>
      <c r="P5180" s="1" t="str">
        <f>_xlfn.LET(_xlpm.sep,":",_xlpm.w,$G5180,_xlfn.CONCAT("[",LEFT(_xlpm.w,FIND(_xlpm.sep,_xlpm.w)-1),"]"))</f>
        <v>[ʃnə]</v>
      </c>
      <c r="Q5180" s="14" cm="1">
        <f t="array" ref="Q5180">SUM(_xlfn._xlws.FILTER($H$2:$H$7109,_xlfn.MAP($O$2:$O$7109,_xlfn.LAMBDA(_xlpm.x,_xlpm.x=$O5180))))</f>
        <v>4.9701789264413521E-5</v>
      </c>
      <c r="R5180" s="14">
        <f>$H5180/Q5180</f>
        <v>1</v>
      </c>
      <c r="S5180" s="14" cm="1">
        <f t="array" ref="S5180">SUM(_xlfn._xlws.FILTER($H$2:$H$7109,_xlfn.MAP($P$2:$P$7109,_xlfn.LAMBDA(_xlpm.x,_xlpm.x=$P5180))))</f>
        <v>4.9701789264413525E-4</v>
      </c>
      <c r="T5180" s="14">
        <f>$H5180/S5180</f>
        <v>9.9999999999999992E-2</v>
      </c>
      <c r="U5180" s="14">
        <f>_xlfn.LET(_xlpm.freq,F5180,_xlpm.size,M5180+1,_xlpm.F,V5180,LOG(1+_xlpm.freq)*LOG(1+_xlpm.size)*_xlpm.F)</f>
        <v>4.6254519876569221E-2</v>
      </c>
      <c r="V5180" s="14">
        <f>_xlfn.LET(_xlpm.a,T5180,_xlpm.b,R5180,2*_xlpm.a*_xlpm.b/(_xlpm.a+_xlpm.b))</f>
        <v>0.1818181818181818</v>
      </c>
      <c r="W5180" s="14">
        <f>_xlfn.LET(_xlpm.p,R5180,_xlpm.q,T5180,LOG(_xlpm.p/_xlpm.q))</f>
        <v>1</v>
      </c>
      <c r="X5180" s="2"/>
    </row>
    <row r="5181" spans="1:24">
      <c r="A5181" s="1" t="str">
        <f>_xlfn.LET(_xlpm.sep," : ",CONCATENATE(O5181,_xlpm.sep,P5181))</f>
        <v>~shnax~ : [ʃnə]</v>
      </c>
      <c r="B5181" s="1">
        <f>_xlfn.LET(_xlpm.d,$G5181,_xlpm.k,_xlfn.CONCAT(LEFT(TRIM(B$1),1),"*"),COUNTIF(_xlpm.d,_xlpm.k))</f>
        <v>0</v>
      </c>
      <c r="C5181" s="1">
        <f>_xlfn.LET(_xlpm.d,$G5181,_xlpm.k,_xlfn.CONCAT(LEFT(TRIM(C$1),1),"*"),COUNTIF(_xlpm.d,_xlpm.k))</f>
        <v>0</v>
      </c>
      <c r="D5181" s="1">
        <f>_xlfn.LET(_xlpm.d,$G5181,_xlpm.k,_xlfn.CONCAT(LEFT(TRIM(D$1),1),"*"),COUNTIF(_xlpm.d,_xlpm.k))</f>
        <v>0</v>
      </c>
      <c r="E5181" s="1">
        <f>LOG(F5181+1,10)</f>
        <v>0.30102999566398114</v>
      </c>
      <c r="F5181" s="7">
        <v>1</v>
      </c>
      <c r="G5181" s="9" t="s">
        <v>6135</v>
      </c>
      <c r="H5181" s="4">
        <f>F5181/freq.sum.r6e</f>
        <v>4.9701789264413521E-5</v>
      </c>
      <c r="I5181" s="4" t="str">
        <f>_xlfn.LET(_xlpm.sep,":",_xlpm.w,$G5181,LEFT(_xlpm.w,FIND(_xlpm.sep,_xlpm.w)-1))</f>
        <v>ʃnə</v>
      </c>
      <c r="J5181" s="4" t="str">
        <f>_xlfn.LET(_xlpm.sep,":",_xlpm.w,$G5181,RIGHT(_xlpm.w,LEN(_xlpm.w)-FIND(_xlpm.sep,_xlpm.w)))</f>
        <v>shnax</v>
      </c>
      <c r="K5181" s="10">
        <f>_xlfn.LET(_xlpm.w,I5181,LEN(_xlpm.w))</f>
        <v>3</v>
      </c>
      <c r="L5181" s="10">
        <f>_xlfn.LET(_xlpm.w,J5181,LEN(_xlpm.w))</f>
        <v>5</v>
      </c>
      <c r="M5181" s="10">
        <f>_xlfn.LET(_xlpm.a,K5181,_xlpm.b,L5181,MAX(_xlpm.a,_xlpm.b))</f>
        <v>5</v>
      </c>
      <c r="N5181" s="10">
        <f>_xlfn.LET(_xlpm.d,(K5181,L5181),MAX(_xlpm.d)-MIN(_xlpm.d))</f>
        <v>2</v>
      </c>
      <c r="O5181" s="1" t="str">
        <f>_xlfn.LET(_xlpm.sep,":",_xlpm.w,$G5181,_xlfn.CONCAT("~",RIGHT(_xlpm.w,LEN(_xlpm.w)-FIND(_xlpm.sep,_xlpm.w)),"~"))</f>
        <v>~shnax~</v>
      </c>
      <c r="P5181" s="1" t="str">
        <f>_xlfn.LET(_xlpm.sep,":",_xlpm.w,$G5181,_xlfn.CONCAT("[",LEFT(_xlpm.w,FIND(_xlpm.sep,_xlpm.w)-1),"]"))</f>
        <v>[ʃnə]</v>
      </c>
      <c r="Q5181" s="14" cm="1">
        <f t="array" ref="Q5181">SUM(_xlfn._xlws.FILTER($H$2:$H$7109,_xlfn.MAP($O$2:$O$7109,_xlfn.LAMBDA(_xlpm.x,_xlpm.x=$O5181))))</f>
        <v>4.9701789264413521E-5</v>
      </c>
      <c r="R5181" s="14">
        <f>$H5181/Q5181</f>
        <v>1</v>
      </c>
      <c r="S5181" s="14" cm="1">
        <f t="array" ref="S5181">SUM(_xlfn._xlws.FILTER($H$2:$H$7109,_xlfn.MAP($P$2:$P$7109,_xlfn.LAMBDA(_xlpm.x,_xlpm.x=$P5181))))</f>
        <v>4.9701789264413525E-4</v>
      </c>
      <c r="T5181" s="14">
        <f>$H5181/S5181</f>
        <v>9.9999999999999992E-2</v>
      </c>
      <c r="U5181" s="14">
        <f>_xlfn.LET(_xlpm.freq,F5181,_xlpm.size,M5181+1,_xlpm.F,V5181,LOG(1+_xlpm.freq)*LOG(1+_xlpm.size)*_xlpm.F)</f>
        <v>4.6254519876569221E-2</v>
      </c>
      <c r="V5181" s="14">
        <f>_xlfn.LET(_xlpm.a,T5181,_xlpm.b,R5181,2*_xlpm.a*_xlpm.b/(_xlpm.a+_xlpm.b))</f>
        <v>0.1818181818181818</v>
      </c>
      <c r="W5181" s="14">
        <f>_xlfn.LET(_xlpm.p,R5181,_xlpm.q,T5181,LOG(_xlpm.p/_xlpm.q))</f>
        <v>1</v>
      </c>
      <c r="X5181" s="2"/>
    </row>
    <row r="5182" spans="1:24">
      <c r="A5182" s="1" t="str">
        <f>_xlfn.LET(_xlpm.sep," : ",CONCATENATE(O5182,_xlpm.sep,P5182))</f>
        <v>~rpere~ : [ɹpə]</v>
      </c>
      <c r="B5182" s="1">
        <f>_xlfn.LET(_xlpm.d,$G5182,_xlpm.k,_xlfn.CONCAT(LEFT(TRIM(B$1),1),"*"),COUNTIF(_xlpm.d,_xlpm.k))</f>
        <v>1</v>
      </c>
      <c r="C5182" s="1">
        <f>_xlfn.LET(_xlpm.d,$G5182,_xlpm.k,_xlfn.CONCAT(LEFT(TRIM(C$1),1),"*"),COUNTIF(_xlpm.d,_xlpm.k))</f>
        <v>0</v>
      </c>
      <c r="D5182" s="1">
        <f>_xlfn.LET(_xlpm.d,$G5182,_xlpm.k,_xlfn.CONCAT(LEFT(TRIM(D$1),1),"*"),COUNTIF(_xlpm.d,_xlpm.k))</f>
        <v>0</v>
      </c>
      <c r="E5182" s="1">
        <f>LOG(F5182+1,10)</f>
        <v>0.30102999566398114</v>
      </c>
      <c r="F5182" s="7">
        <v>1</v>
      </c>
      <c r="G5182" s="9" t="s">
        <v>6190</v>
      </c>
      <c r="H5182" s="4">
        <f>F5182/freq.sum.r6e</f>
        <v>4.9701789264413521E-5</v>
      </c>
      <c r="I5182" s="1" t="str">
        <f>_xlfn.LET(_xlpm.sep,":",_xlpm.w,$G5182,LEFT(_xlpm.w,FIND(_xlpm.sep,_xlpm.w)-1))</f>
        <v>ɹpə</v>
      </c>
      <c r="J5182" s="1" t="str">
        <f>_xlfn.LET(_xlpm.sep,":",_xlpm.w,$G5182,RIGHT(_xlpm.w,LEN(_xlpm.w)-FIND(_xlpm.sep,_xlpm.w)))</f>
        <v>rpere</v>
      </c>
      <c r="K5182" s="10">
        <f>_xlfn.LET(_xlpm.w,I5182,LEN(_xlpm.w))</f>
        <v>3</v>
      </c>
      <c r="L5182" s="10">
        <f>_xlfn.LET(_xlpm.w,J5182,LEN(_xlpm.w))</f>
        <v>5</v>
      </c>
      <c r="M5182" s="10">
        <f>_xlfn.LET(_xlpm.a,K5182,_xlpm.b,L5182,MAX(_xlpm.a,_xlpm.b))</f>
        <v>5</v>
      </c>
      <c r="N5182" s="10">
        <f>_xlfn.LET(_xlpm.d,(K5182,L5182),MAX(_xlpm.d)-MIN(_xlpm.d))</f>
        <v>2</v>
      </c>
      <c r="O5182" s="1" t="str">
        <f>_xlfn.LET(_xlpm.sep,":",_xlpm.w,$G5182,_xlfn.CONCAT("~",RIGHT(_xlpm.w,LEN(_xlpm.w)-FIND(_xlpm.sep,_xlpm.w)),"~"))</f>
        <v>~rpere~</v>
      </c>
      <c r="P5182" s="1" t="str">
        <f>_xlfn.LET(_xlpm.sep,":",_xlpm.w,$G5182,_xlfn.CONCAT("[",LEFT(_xlpm.w,FIND(_xlpm.sep,_xlpm.w)-1),"]"))</f>
        <v>[ɹpə]</v>
      </c>
      <c r="Q5182" s="14" cm="1">
        <f t="array" ref="Q5182">SUM(_xlfn._xlws.FILTER($H$2:$H$7117,_xlfn.MAP($O$2:$O$7117,_xlfn.LAMBDA(_xlpm.x,_xlpm.x=$O5182))))</f>
        <v>4.9701789264413521E-5</v>
      </c>
      <c r="R5182" s="14">
        <f>$H5182/Q5182</f>
        <v>1</v>
      </c>
      <c r="S5182" s="14" cm="1">
        <f t="array" ref="S5182">SUM(_xlfn._xlws.FILTER($H$2:$H$7117,_xlfn.MAP($P$2:$P$7117,_xlfn.LAMBDA(_xlpm.x,_xlpm.x=$P5182))))</f>
        <v>4.9701789264413525E-4</v>
      </c>
      <c r="T5182" s="14">
        <f>$H5182/S5182</f>
        <v>9.9999999999999992E-2</v>
      </c>
      <c r="U5182" s="14">
        <f>_xlfn.LET(_xlpm.freq,F5182,_xlpm.size,M5182+1,_xlpm.F,V5182,LOG(1+_xlpm.freq)*LOG(1+_xlpm.size)*_xlpm.F)</f>
        <v>4.6254519876569221E-2</v>
      </c>
      <c r="V5182" s="14">
        <f>_xlfn.LET(_xlpm.a,T5182,_xlpm.b,R5182,2*_xlpm.a*_xlpm.b/(_xlpm.a+_xlpm.b))</f>
        <v>0.1818181818181818</v>
      </c>
      <c r="W5182" s="14">
        <f>_xlfn.LET(_xlpm.p,R5182,_xlpm.q,T5182,LOG(_xlpm.p/_xlpm.q))</f>
        <v>1</v>
      </c>
      <c r="X5182" s="2"/>
    </row>
    <row r="5183" spans="1:24">
      <c r="A5183" s="1" t="str">
        <f>_xlfn.LET(_xlpm.sep," : ",CONCATENATE(O5183,_xlpm.sep,P5183))</f>
        <v>~rpore~ : [ɹpə]</v>
      </c>
      <c r="B5183" s="1">
        <f>_xlfn.LET(_xlpm.d,$G5183,_xlpm.k,_xlfn.CONCAT(LEFT(TRIM(B$1),1),"*"),COUNTIF(_xlpm.d,_xlpm.k))</f>
        <v>1</v>
      </c>
      <c r="C5183" s="1">
        <f>_xlfn.LET(_xlpm.d,$G5183,_xlpm.k,_xlfn.CONCAT(LEFT(TRIM(C$1),1),"*"),COUNTIF(_xlpm.d,_xlpm.k))</f>
        <v>0</v>
      </c>
      <c r="D5183" s="1">
        <f>_xlfn.LET(_xlpm.d,$G5183,_xlpm.k,_xlfn.CONCAT(LEFT(TRIM(D$1),1),"*"),COUNTIF(_xlpm.d,_xlpm.k))</f>
        <v>0</v>
      </c>
      <c r="E5183" s="1">
        <f>LOG(F5183+1,10)</f>
        <v>0.30102999566398114</v>
      </c>
      <c r="F5183" s="7">
        <v>1</v>
      </c>
      <c r="G5183" s="9" t="s">
        <v>6194</v>
      </c>
      <c r="H5183" s="4">
        <f>F5183/freq.sum.r6e</f>
        <v>4.9701789264413521E-5</v>
      </c>
      <c r="I5183" s="1" t="str">
        <f>_xlfn.LET(_xlpm.sep,":",_xlpm.w,$G5183,LEFT(_xlpm.w,FIND(_xlpm.sep,_xlpm.w)-1))</f>
        <v>ɹpə</v>
      </c>
      <c r="J5183" s="1" t="str">
        <f>_xlfn.LET(_xlpm.sep,":",_xlpm.w,$G5183,RIGHT(_xlpm.w,LEN(_xlpm.w)-FIND(_xlpm.sep,_xlpm.w)))</f>
        <v>rpore</v>
      </c>
      <c r="K5183" s="10">
        <f>_xlfn.LET(_xlpm.w,I5183,LEN(_xlpm.w))</f>
        <v>3</v>
      </c>
      <c r="L5183" s="10">
        <f>_xlfn.LET(_xlpm.w,J5183,LEN(_xlpm.w))</f>
        <v>5</v>
      </c>
      <c r="M5183" s="10">
        <f>_xlfn.LET(_xlpm.a,K5183,_xlpm.b,L5183,MAX(_xlpm.a,_xlpm.b))</f>
        <v>5</v>
      </c>
      <c r="N5183" s="10">
        <f>_xlfn.LET(_xlpm.d,(K5183,L5183),MAX(_xlpm.d)-MIN(_xlpm.d))</f>
        <v>2</v>
      </c>
      <c r="O5183" s="1" t="str">
        <f>_xlfn.LET(_xlpm.sep,":",_xlpm.w,$G5183,_xlfn.CONCAT("~",RIGHT(_xlpm.w,LEN(_xlpm.w)-FIND(_xlpm.sep,_xlpm.w)),"~"))</f>
        <v>~rpore~</v>
      </c>
      <c r="P5183" s="1" t="str">
        <f>_xlfn.LET(_xlpm.sep,":",_xlpm.w,$G5183,_xlfn.CONCAT("[",LEFT(_xlpm.w,FIND(_xlpm.sep,_xlpm.w)-1),"]"))</f>
        <v>[ɹpə]</v>
      </c>
      <c r="Q5183" s="14" cm="1">
        <f t="array" ref="Q5183">SUM(_xlfn._xlws.FILTER($H$2:$H$7117,_xlfn.MAP($O$2:$O$7117,_xlfn.LAMBDA(_xlpm.x,_xlpm.x=$O5183))))</f>
        <v>4.9701789264413521E-5</v>
      </c>
      <c r="R5183" s="14">
        <f>$H5183/Q5183</f>
        <v>1</v>
      </c>
      <c r="S5183" s="14" cm="1">
        <f t="array" ref="S5183">SUM(_xlfn._xlws.FILTER($H$2:$H$7117,_xlfn.MAP($P$2:$P$7117,_xlfn.LAMBDA(_xlpm.x,_xlpm.x=$P5183))))</f>
        <v>4.9701789264413525E-4</v>
      </c>
      <c r="T5183" s="14">
        <f>$H5183/S5183</f>
        <v>9.9999999999999992E-2</v>
      </c>
      <c r="U5183" s="14">
        <f>_xlfn.LET(_xlpm.freq,F5183,_xlpm.size,M5183+1,_xlpm.F,V5183,LOG(1+_xlpm.freq)*LOG(1+_xlpm.size)*_xlpm.F)</f>
        <v>4.6254519876569221E-2</v>
      </c>
      <c r="V5183" s="14">
        <f>_xlfn.LET(_xlpm.a,T5183,_xlpm.b,R5183,2*_xlpm.a*_xlpm.b/(_xlpm.a+_xlpm.b))</f>
        <v>0.1818181818181818</v>
      </c>
      <c r="W5183" s="14">
        <f>_xlfn.LET(_xlpm.p,R5183,_xlpm.q,T5183,LOG(_xlpm.p/_xlpm.q))</f>
        <v>1</v>
      </c>
      <c r="X5183" s="2"/>
    </row>
    <row r="5184" spans="1:24">
      <c r="A5184" s="1" t="str">
        <f>_xlfn.LET(_xlpm.sep," : ",CONCATENATE(O5184,_xlpm.sep,P5184))</f>
        <v>~rchar~ : [ɹtʃə]</v>
      </c>
      <c r="B5184" s="1">
        <f>_xlfn.LET(_xlpm.d,$G5184,_xlpm.k,_xlfn.CONCAT(LEFT(TRIM(B$1),1),"*"),COUNTIF(_xlpm.d,_xlpm.k))</f>
        <v>1</v>
      </c>
      <c r="C5184" s="1">
        <f>_xlfn.LET(_xlpm.d,$G5184,_xlpm.k,_xlfn.CONCAT(LEFT(TRIM(C$1),1),"*"),COUNTIF(_xlpm.d,_xlpm.k))</f>
        <v>0</v>
      </c>
      <c r="D5184" s="1">
        <f>_xlfn.LET(_xlpm.d,$G5184,_xlpm.k,_xlfn.CONCAT(LEFT(TRIM(D$1),1),"*"),COUNTIF(_xlpm.d,_xlpm.k))</f>
        <v>0</v>
      </c>
      <c r="E5184" s="1">
        <f>LOG(F5184+1,10)</f>
        <v>0.30102999566398114</v>
      </c>
      <c r="F5184" s="7">
        <v>1</v>
      </c>
      <c r="G5184" s="9" t="s">
        <v>6377</v>
      </c>
      <c r="H5184" s="4">
        <f>F5184/freq.sum.r6e</f>
        <v>4.9701789264413521E-5</v>
      </c>
      <c r="I5184" s="1" t="str">
        <f>_xlfn.LET(_xlpm.sep,":",_xlpm.w,$G5184,LEFT(_xlpm.w,FIND(_xlpm.sep,_xlpm.w)-1))</f>
        <v>ɹtʃə</v>
      </c>
      <c r="J5184" s="1" t="str">
        <f>_xlfn.LET(_xlpm.sep,":",_xlpm.w,$G5184,RIGHT(_xlpm.w,LEN(_xlpm.w)-FIND(_xlpm.sep,_xlpm.w)))</f>
        <v>rchar</v>
      </c>
      <c r="K5184" s="10">
        <f>_xlfn.LET(_xlpm.w,I5184,LEN(_xlpm.w))</f>
        <v>4</v>
      </c>
      <c r="L5184" s="10">
        <f>_xlfn.LET(_xlpm.w,J5184,LEN(_xlpm.w))</f>
        <v>5</v>
      </c>
      <c r="M5184" s="10">
        <f>_xlfn.LET(_xlpm.a,K5184,_xlpm.b,L5184,MAX(_xlpm.a,_xlpm.b))</f>
        <v>5</v>
      </c>
      <c r="N5184" s="10">
        <f>_xlfn.LET(_xlpm.d,(K5184,L5184),MAX(_xlpm.d)-MIN(_xlpm.d))</f>
        <v>1</v>
      </c>
      <c r="O5184" s="1" t="str">
        <f>_xlfn.LET(_xlpm.sep,":",_xlpm.w,$G5184,_xlfn.CONCAT("~",RIGHT(_xlpm.w,LEN(_xlpm.w)-FIND(_xlpm.sep,_xlpm.w)),"~"))</f>
        <v>~rchar~</v>
      </c>
      <c r="P5184" s="1" t="str">
        <f>_xlfn.LET(_xlpm.sep,":",_xlpm.w,$G5184,_xlfn.CONCAT("[",LEFT(_xlpm.w,FIND(_xlpm.sep,_xlpm.w)-1),"]"))</f>
        <v>[ɹtʃə]</v>
      </c>
      <c r="Q5184" s="14" cm="1">
        <f t="array" ref="Q5184">SUM(_xlfn._xlws.FILTER($H$2:$H$7117,_xlfn.MAP($O$2:$O$7117,_xlfn.LAMBDA(_xlpm.x,_xlpm.x=$O5184))))</f>
        <v>4.9701789264413521E-5</v>
      </c>
      <c r="R5184" s="14">
        <f>$H5184/Q5184</f>
        <v>1</v>
      </c>
      <c r="S5184" s="14" cm="1">
        <f t="array" ref="S5184">SUM(_xlfn._xlws.FILTER($H$2:$H$7117,_xlfn.MAP($P$2:$P$7117,_xlfn.LAMBDA(_xlpm.x,_xlpm.x=$P5184))))</f>
        <v>4.9701789264413525E-4</v>
      </c>
      <c r="T5184" s="14">
        <f>$H5184/S5184</f>
        <v>9.9999999999999992E-2</v>
      </c>
      <c r="U5184" s="14">
        <f>_xlfn.LET(_xlpm.freq,F5184,_xlpm.size,M5184+1,_xlpm.F,V5184,LOG(1+_xlpm.freq)*LOG(1+_xlpm.size)*_xlpm.F)</f>
        <v>4.6254519876569221E-2</v>
      </c>
      <c r="V5184" s="14">
        <f>_xlfn.LET(_xlpm.a,T5184,_xlpm.b,R5184,2*_xlpm.a*_xlpm.b/(_xlpm.a+_xlpm.b))</f>
        <v>0.1818181818181818</v>
      </c>
      <c r="W5184" s="14">
        <f>_xlfn.LET(_xlpm.p,R5184,_xlpm.q,T5184,LOG(_xlpm.p/_xlpm.q))</f>
        <v>1</v>
      </c>
      <c r="X5184" s="2"/>
    </row>
    <row r="5185" spans="1:24">
      <c r="A5185" s="1" t="str">
        <f>_xlfn.LET(_xlpm.sep," : ",CONCATENATE(O5185,_xlpm.sep,P5185))</f>
        <v>~rchax~ : [ɹtʃə]</v>
      </c>
      <c r="B5185" s="1">
        <f>_xlfn.LET(_xlpm.d,$G5185,_xlpm.k,_xlfn.CONCAT(LEFT(TRIM(B$1),1),"*"),COUNTIF(_xlpm.d,_xlpm.k))</f>
        <v>1</v>
      </c>
      <c r="C5185" s="1">
        <f>_xlfn.LET(_xlpm.d,$G5185,_xlpm.k,_xlfn.CONCAT(LEFT(TRIM(C$1),1),"*"),COUNTIF(_xlpm.d,_xlpm.k))</f>
        <v>0</v>
      </c>
      <c r="D5185" s="1">
        <f>_xlfn.LET(_xlpm.d,$G5185,_xlpm.k,_xlfn.CONCAT(LEFT(TRIM(D$1),1),"*"),COUNTIF(_xlpm.d,_xlpm.k))</f>
        <v>0</v>
      </c>
      <c r="E5185" s="1">
        <f>LOG(F5185+1,10)</f>
        <v>0.30102999566398114</v>
      </c>
      <c r="F5185" s="7">
        <v>1</v>
      </c>
      <c r="G5185" s="9" t="s">
        <v>6379</v>
      </c>
      <c r="H5185" s="4">
        <f>F5185/freq.sum.r6e</f>
        <v>4.9701789264413521E-5</v>
      </c>
      <c r="I5185" s="1" t="str">
        <f>_xlfn.LET(_xlpm.sep,":",_xlpm.w,$G5185,LEFT(_xlpm.w,FIND(_xlpm.sep,_xlpm.w)-1))</f>
        <v>ɹtʃə</v>
      </c>
      <c r="J5185" s="1" t="str">
        <f>_xlfn.LET(_xlpm.sep,":",_xlpm.w,$G5185,RIGHT(_xlpm.w,LEN(_xlpm.w)-FIND(_xlpm.sep,_xlpm.w)))</f>
        <v>rchax</v>
      </c>
      <c r="K5185" s="10">
        <f>_xlfn.LET(_xlpm.w,I5185,LEN(_xlpm.w))</f>
        <v>4</v>
      </c>
      <c r="L5185" s="10">
        <f>_xlfn.LET(_xlpm.w,J5185,LEN(_xlpm.w))</f>
        <v>5</v>
      </c>
      <c r="M5185" s="10">
        <f>_xlfn.LET(_xlpm.a,K5185,_xlpm.b,L5185,MAX(_xlpm.a,_xlpm.b))</f>
        <v>5</v>
      </c>
      <c r="N5185" s="10">
        <f>_xlfn.LET(_xlpm.d,(K5185,L5185),MAX(_xlpm.d)-MIN(_xlpm.d))</f>
        <v>1</v>
      </c>
      <c r="O5185" s="1" t="str">
        <f>_xlfn.LET(_xlpm.sep,":",_xlpm.w,$G5185,_xlfn.CONCAT("~",RIGHT(_xlpm.w,LEN(_xlpm.w)-FIND(_xlpm.sep,_xlpm.w)),"~"))</f>
        <v>~rchax~</v>
      </c>
      <c r="P5185" s="1" t="str">
        <f>_xlfn.LET(_xlpm.sep,":",_xlpm.w,$G5185,_xlfn.CONCAT("[",LEFT(_xlpm.w,FIND(_xlpm.sep,_xlpm.w)-1),"]"))</f>
        <v>[ɹtʃə]</v>
      </c>
      <c r="Q5185" s="14" cm="1">
        <f t="array" ref="Q5185">SUM(_xlfn._xlws.FILTER($H$2:$H$7117,_xlfn.MAP($O$2:$O$7117,_xlfn.LAMBDA(_xlpm.x,_xlpm.x=$O5185))))</f>
        <v>4.9701789264413521E-5</v>
      </c>
      <c r="R5185" s="14">
        <f>$H5185/Q5185</f>
        <v>1</v>
      </c>
      <c r="S5185" s="14" cm="1">
        <f t="array" ref="S5185">SUM(_xlfn._xlws.FILTER($H$2:$H$7117,_xlfn.MAP($P$2:$P$7117,_xlfn.LAMBDA(_xlpm.x,_xlpm.x=$P5185))))</f>
        <v>4.9701789264413525E-4</v>
      </c>
      <c r="T5185" s="14">
        <f>$H5185/S5185</f>
        <v>9.9999999999999992E-2</v>
      </c>
      <c r="U5185" s="14">
        <f>_xlfn.LET(_xlpm.freq,F5185,_xlpm.size,M5185+1,_xlpm.F,V5185,LOG(1+_xlpm.freq)*LOG(1+_xlpm.size)*_xlpm.F)</f>
        <v>4.6254519876569221E-2</v>
      </c>
      <c r="V5185" s="14">
        <f>_xlfn.LET(_xlpm.a,T5185,_xlpm.b,R5185,2*_xlpm.a*_xlpm.b/(_xlpm.a+_xlpm.b))</f>
        <v>0.1818181818181818</v>
      </c>
      <c r="W5185" s="14">
        <f>_xlfn.LET(_xlpm.p,R5185,_xlpm.q,T5185,LOG(_xlpm.p/_xlpm.q))</f>
        <v>1</v>
      </c>
      <c r="X5185" s="2"/>
    </row>
    <row r="5186" spans="1:24">
      <c r="A5186" s="1" t="str">
        <f>_xlfn.LET(_xlpm.sep," : ",CONCATENATE(O5186,_xlpm.sep,P5186))</f>
        <v>~rther~ : [ɹðə]</v>
      </c>
      <c r="B5186" s="1">
        <f>_xlfn.LET(_xlpm.d,$G5186,_xlpm.k,_xlfn.CONCAT(LEFT(TRIM(B$1),1),"*"),COUNTIF(_xlpm.d,_xlpm.k))</f>
        <v>1</v>
      </c>
      <c r="C5186" s="1">
        <f>_xlfn.LET(_xlpm.d,$G5186,_xlpm.k,_xlfn.CONCAT(LEFT(TRIM(C$1),1),"*"),COUNTIF(_xlpm.d,_xlpm.k))</f>
        <v>0</v>
      </c>
      <c r="D5186" s="1">
        <f>_xlfn.LET(_xlpm.d,$G5186,_xlpm.k,_xlfn.CONCAT(LEFT(TRIM(D$1),1),"*"),COUNTIF(_xlpm.d,_xlpm.k))</f>
        <v>0</v>
      </c>
      <c r="E5186" s="1">
        <f>LOG(F5186+1,10)</f>
        <v>0.30102999566398114</v>
      </c>
      <c r="F5186" s="7">
        <v>1</v>
      </c>
      <c r="G5186" s="9" t="s">
        <v>6472</v>
      </c>
      <c r="H5186" s="4">
        <f>F5186/freq.sum.r6e</f>
        <v>4.9701789264413521E-5</v>
      </c>
      <c r="I5186" s="1" t="str">
        <f>_xlfn.LET(_xlpm.sep,":",_xlpm.w,$G5186,LEFT(_xlpm.w,FIND(_xlpm.sep,_xlpm.w)-1))</f>
        <v>ɹðə</v>
      </c>
      <c r="J5186" s="1" t="str">
        <f>_xlfn.LET(_xlpm.sep,":",_xlpm.w,$G5186,RIGHT(_xlpm.w,LEN(_xlpm.w)-FIND(_xlpm.sep,_xlpm.w)))</f>
        <v>rther</v>
      </c>
      <c r="K5186" s="10">
        <f>_xlfn.LET(_xlpm.w,I5186,LEN(_xlpm.w))</f>
        <v>3</v>
      </c>
      <c r="L5186" s="10">
        <f>_xlfn.LET(_xlpm.w,J5186,LEN(_xlpm.w))</f>
        <v>5</v>
      </c>
      <c r="M5186" s="10">
        <f>_xlfn.LET(_xlpm.a,K5186,_xlpm.b,L5186,MAX(_xlpm.a,_xlpm.b))</f>
        <v>5</v>
      </c>
      <c r="N5186" s="10">
        <f>_xlfn.LET(_xlpm.d,(K5186,L5186),MAX(_xlpm.d)-MIN(_xlpm.d))</f>
        <v>2</v>
      </c>
      <c r="O5186" s="1" t="str">
        <f>_xlfn.LET(_xlpm.sep,":",_xlpm.w,$G5186,_xlfn.CONCAT("~",RIGHT(_xlpm.w,LEN(_xlpm.w)-FIND(_xlpm.sep,_xlpm.w)),"~"))</f>
        <v>~rther~</v>
      </c>
      <c r="P5186" s="1" t="str">
        <f>_xlfn.LET(_xlpm.sep,":",_xlpm.w,$G5186,_xlfn.CONCAT("[",LEFT(_xlpm.w,FIND(_xlpm.sep,_xlpm.w)-1),"]"))</f>
        <v>[ɹðə]</v>
      </c>
      <c r="Q5186" s="14" cm="1">
        <f t="array" ref="Q5186">SUM(_xlfn._xlws.FILTER($H$2:$H$7111,_xlfn.MAP($O$2:$O$7111,_xlfn.LAMBDA(_xlpm.x,_xlpm.x=$O5186))))</f>
        <v>4.9701789264413521E-5</v>
      </c>
      <c r="R5186" s="14">
        <f>$H5186/Q5186</f>
        <v>1</v>
      </c>
      <c r="S5186" s="14" cm="1">
        <f t="array" ref="S5186">SUM(_xlfn._xlws.FILTER($H$2:$H$7111,_xlfn.MAP($P$2:$P$7111,_xlfn.LAMBDA(_xlpm.x,_xlpm.x=$P5186))))</f>
        <v>4.9701789264413525E-4</v>
      </c>
      <c r="T5186" s="14">
        <f>$H5186/S5186</f>
        <v>9.9999999999999992E-2</v>
      </c>
      <c r="U5186" s="14">
        <f>_xlfn.LET(_xlpm.freq,F5186,_xlpm.size,M5186+1,_xlpm.F,V5186,LOG(1+_xlpm.freq)*LOG(1+_xlpm.size)*_xlpm.F)</f>
        <v>4.6254519876569221E-2</v>
      </c>
      <c r="V5186" s="14">
        <f>_xlfn.LET(_xlpm.a,T5186,_xlpm.b,R5186,2*_xlpm.a*_xlpm.b/(_xlpm.a+_xlpm.b))</f>
        <v>0.1818181818181818</v>
      </c>
      <c r="W5186" s="14">
        <f>_xlfn.LET(_xlpm.p,R5186,_xlpm.q,T5186,LOG(_xlpm.p/_xlpm.q))</f>
        <v>1</v>
      </c>
      <c r="X5186" s="2"/>
    </row>
    <row r="5187" spans="1:24">
      <c r="A5187" s="1" t="str">
        <f>_xlfn.LET(_xlpm.sep," : ",CONCATENATE(O5187,_xlpm.sep,P5187))</f>
        <v>~rthex~ : [ɹðə]</v>
      </c>
      <c r="B5187" s="1">
        <f>_xlfn.LET(_xlpm.d,$G5187,_xlpm.k,_xlfn.CONCAT(LEFT(TRIM(B$1),1),"*"),COUNTIF(_xlpm.d,_xlpm.k))</f>
        <v>1</v>
      </c>
      <c r="C5187" s="1">
        <f>_xlfn.LET(_xlpm.d,$G5187,_xlpm.k,_xlfn.CONCAT(LEFT(TRIM(C$1),1),"*"),COUNTIF(_xlpm.d,_xlpm.k))</f>
        <v>0</v>
      </c>
      <c r="D5187" s="1">
        <f>_xlfn.LET(_xlpm.d,$G5187,_xlpm.k,_xlfn.CONCAT(LEFT(TRIM(D$1),1),"*"),COUNTIF(_xlpm.d,_xlpm.k))</f>
        <v>0</v>
      </c>
      <c r="E5187" s="1">
        <f>LOG(F5187+1,10)</f>
        <v>0.30102999566398114</v>
      </c>
      <c r="F5187" s="7">
        <v>1</v>
      </c>
      <c r="G5187" s="9" t="s">
        <v>6474</v>
      </c>
      <c r="H5187" s="4">
        <f>F5187/freq.sum.r6e</f>
        <v>4.9701789264413521E-5</v>
      </c>
      <c r="I5187" s="1" t="str">
        <f>_xlfn.LET(_xlpm.sep,":",_xlpm.w,$G5187,LEFT(_xlpm.w,FIND(_xlpm.sep,_xlpm.w)-1))</f>
        <v>ɹðə</v>
      </c>
      <c r="J5187" s="1" t="str">
        <f>_xlfn.LET(_xlpm.sep,":",_xlpm.w,$G5187,RIGHT(_xlpm.w,LEN(_xlpm.w)-FIND(_xlpm.sep,_xlpm.w)))</f>
        <v>rthex</v>
      </c>
      <c r="K5187" s="10">
        <f>_xlfn.LET(_xlpm.w,I5187,LEN(_xlpm.w))</f>
        <v>3</v>
      </c>
      <c r="L5187" s="10">
        <f>_xlfn.LET(_xlpm.w,J5187,LEN(_xlpm.w))</f>
        <v>5</v>
      </c>
      <c r="M5187" s="10">
        <f>_xlfn.LET(_xlpm.a,K5187,_xlpm.b,L5187,MAX(_xlpm.a,_xlpm.b))</f>
        <v>5</v>
      </c>
      <c r="N5187" s="10">
        <f>_xlfn.LET(_xlpm.d,(K5187,L5187),MAX(_xlpm.d)-MIN(_xlpm.d))</f>
        <v>2</v>
      </c>
      <c r="O5187" s="1" t="str">
        <f>_xlfn.LET(_xlpm.sep,":",_xlpm.w,$G5187,_xlfn.CONCAT("~",RIGHT(_xlpm.w,LEN(_xlpm.w)-FIND(_xlpm.sep,_xlpm.w)),"~"))</f>
        <v>~rthex~</v>
      </c>
      <c r="P5187" s="1" t="str">
        <f>_xlfn.LET(_xlpm.sep,":",_xlpm.w,$G5187,_xlfn.CONCAT("[",LEFT(_xlpm.w,FIND(_xlpm.sep,_xlpm.w)-1),"]"))</f>
        <v>[ɹðə]</v>
      </c>
      <c r="Q5187" s="14" cm="1">
        <f t="array" ref="Q5187">SUM(_xlfn._xlws.FILTER($H$2:$H$7117,_xlfn.MAP($O$2:$O$7117,_xlfn.LAMBDA(_xlpm.x,_xlpm.x=$O5187))))</f>
        <v>4.9701789264413521E-5</v>
      </c>
      <c r="R5187" s="14">
        <f>$H5187/Q5187</f>
        <v>1</v>
      </c>
      <c r="S5187" s="14" cm="1">
        <f t="array" ref="S5187">SUM(_xlfn._xlws.FILTER($H$2:$H$7117,_xlfn.MAP($P$2:$P$7117,_xlfn.LAMBDA(_xlpm.x,_xlpm.x=$P5187))))</f>
        <v>4.9701789264413525E-4</v>
      </c>
      <c r="T5187" s="14">
        <f>$H5187/S5187</f>
        <v>9.9999999999999992E-2</v>
      </c>
      <c r="U5187" s="14">
        <f>_xlfn.LET(_xlpm.freq,F5187,_xlpm.size,M5187+1,_xlpm.F,V5187,LOG(1+_xlpm.freq)*LOG(1+_xlpm.size)*_xlpm.F)</f>
        <v>4.6254519876569221E-2</v>
      </c>
      <c r="V5187" s="14">
        <f>_xlfn.LET(_xlpm.a,T5187,_xlpm.b,R5187,2*_xlpm.a*_xlpm.b/(_xlpm.a+_xlpm.b))</f>
        <v>0.1818181818181818</v>
      </c>
      <c r="W5187" s="14">
        <f>_xlfn.LET(_xlpm.p,R5187,_xlpm.q,T5187,LOG(_xlpm.p/_xlpm.q))</f>
        <v>1</v>
      </c>
      <c r="X5187" s="2"/>
    </row>
    <row r="5188" spans="1:24">
      <c r="A5188" s="1" t="str">
        <f>_xlfn.LET(_xlpm.sep," : ",CONCATENATE(O5188,_xlpm.sep,P5188))</f>
        <v>~thare~ : [θə]</v>
      </c>
      <c r="B5188" s="1">
        <f>_xlfn.LET(_xlpm.d,$G5188,_xlpm.k,_xlfn.CONCAT(LEFT(TRIM(B$1),1),"*"),COUNTIF(_xlpm.d,_xlpm.k))</f>
        <v>0</v>
      </c>
      <c r="C5188" s="1">
        <f>_xlfn.LET(_xlpm.d,$G5188,_xlpm.k,_xlfn.CONCAT(LEFT(TRIM(C$1),1),"*"),COUNTIF(_xlpm.d,_xlpm.k))</f>
        <v>0</v>
      </c>
      <c r="D5188" s="1">
        <f>_xlfn.LET(_xlpm.d,$G5188,_xlpm.k,_xlfn.CONCAT(LEFT(TRIM(D$1),1),"*"),COUNTIF(_xlpm.d,_xlpm.k))</f>
        <v>0</v>
      </c>
      <c r="E5188" s="1">
        <f>LOG(F5188+1,10)</f>
        <v>0.30102999566398114</v>
      </c>
      <c r="F5188" s="7">
        <v>1</v>
      </c>
      <c r="G5188" s="9" t="s">
        <v>6855</v>
      </c>
      <c r="H5188" s="4">
        <f>F5188/freq.sum.r6e</f>
        <v>4.9701789264413521E-5</v>
      </c>
      <c r="I5188" s="1" t="str">
        <f>_xlfn.LET(_xlpm.sep,":",_xlpm.w,$G5188,LEFT(_xlpm.w,FIND(_xlpm.sep,_xlpm.w)-1))</f>
        <v>θə</v>
      </c>
      <c r="J5188" s="1" t="str">
        <f>_xlfn.LET(_xlpm.sep,":",_xlpm.w,$G5188,RIGHT(_xlpm.w,LEN(_xlpm.w)-FIND(_xlpm.sep,_xlpm.w)))</f>
        <v>thare</v>
      </c>
      <c r="K5188" s="10">
        <f>_xlfn.LET(_xlpm.w,I5188,LEN(_xlpm.w))</f>
        <v>2</v>
      </c>
      <c r="L5188" s="10">
        <f>_xlfn.LET(_xlpm.w,J5188,LEN(_xlpm.w))</f>
        <v>5</v>
      </c>
      <c r="M5188" s="10">
        <f>_xlfn.LET(_xlpm.a,K5188,_xlpm.b,L5188,MAX(_xlpm.a,_xlpm.b))</f>
        <v>5</v>
      </c>
      <c r="N5188" s="10">
        <f>_xlfn.LET(_xlpm.d,(K5188,L5188),MAX(_xlpm.d)-MIN(_xlpm.d))</f>
        <v>3</v>
      </c>
      <c r="O5188" s="1" t="str">
        <f>_xlfn.LET(_xlpm.sep,":",_xlpm.w,$G5188,_xlfn.CONCAT("~",RIGHT(_xlpm.w,LEN(_xlpm.w)-FIND(_xlpm.sep,_xlpm.w)),"~"))</f>
        <v>~thare~</v>
      </c>
      <c r="P5188" s="1" t="str">
        <f>_xlfn.LET(_xlpm.sep,":",_xlpm.w,$G5188,_xlfn.CONCAT("[",LEFT(_xlpm.w,FIND(_xlpm.sep,_xlpm.w)-1),"]"))</f>
        <v>[θə]</v>
      </c>
      <c r="Q5188" s="14" cm="1">
        <f t="array" ref="Q5188">SUM(_xlfn._xlws.FILTER($H$2:$H$7111,_xlfn.MAP($O$2:$O$7111,_xlfn.LAMBDA(_xlpm.x,_xlpm.x=$O5188))))</f>
        <v>4.9701789264413521E-5</v>
      </c>
      <c r="R5188" s="14">
        <f>$H5188/Q5188</f>
        <v>1</v>
      </c>
      <c r="S5188" s="14" cm="1">
        <f t="array" ref="S5188">SUM(_xlfn._xlws.FILTER($H$2:$H$7111,_xlfn.MAP($P$2:$P$7111,_xlfn.LAMBDA(_xlpm.x,_xlpm.x=$P5188))))</f>
        <v>4.9701789264413525E-4</v>
      </c>
      <c r="T5188" s="14">
        <f>$H5188/S5188</f>
        <v>9.9999999999999992E-2</v>
      </c>
      <c r="U5188" s="14">
        <f>_xlfn.LET(_xlpm.freq,F5188,_xlpm.size,M5188+1,_xlpm.F,V5188,LOG(1+_xlpm.freq)*LOG(1+_xlpm.size)*_xlpm.F)</f>
        <v>4.6254519876569221E-2</v>
      </c>
      <c r="V5188" s="14">
        <f>_xlfn.LET(_xlpm.a,T5188,_xlpm.b,R5188,2*_xlpm.a*_xlpm.b/(_xlpm.a+_xlpm.b))</f>
        <v>0.1818181818181818</v>
      </c>
      <c r="W5188" s="14">
        <f>_xlfn.LET(_xlpm.p,R5188,_xlpm.q,T5188,LOG(_xlpm.p/_xlpm.q))</f>
        <v>1</v>
      </c>
      <c r="X5188" s="2"/>
    </row>
    <row r="5189" spans="1:24">
      <c r="A5189" s="1" t="str">
        <f>_xlfn.LET(_xlpm.sep," : ",CONCATENATE(O5189,_xlpm.sep,P5189))</f>
        <v>~siore~ : [ʒə]</v>
      </c>
      <c r="B5189" s="1">
        <f>_xlfn.LET(_xlpm.d,$G5189,_xlpm.k,_xlfn.CONCAT(LEFT(TRIM(B$1),1),"*"),COUNTIF(_xlpm.d,_xlpm.k))</f>
        <v>0</v>
      </c>
      <c r="C5189" s="1">
        <f>_xlfn.LET(_xlpm.d,$G5189,_xlpm.k,_xlfn.CONCAT(LEFT(TRIM(C$1),1),"*"),COUNTIF(_xlpm.d,_xlpm.k))</f>
        <v>0</v>
      </c>
      <c r="D5189" s="1">
        <f>_xlfn.LET(_xlpm.d,$G5189,_xlpm.k,_xlfn.CONCAT(LEFT(TRIM(D$1),1),"*"),COUNTIF(_xlpm.d,_xlpm.k))</f>
        <v>0</v>
      </c>
      <c r="E5189" s="1">
        <f>LOG(F5189+1,10)</f>
        <v>0.30102999566398114</v>
      </c>
      <c r="F5189" s="7">
        <v>1</v>
      </c>
      <c r="G5189" s="9" t="s">
        <v>6832</v>
      </c>
      <c r="H5189" s="4">
        <f>F5189/freq.sum.r6e</f>
        <v>4.9701789264413521E-5</v>
      </c>
      <c r="I5189" s="1" t="str">
        <f>_xlfn.LET(_xlpm.sep,":",_xlpm.w,$G5189,LEFT(_xlpm.w,FIND(_xlpm.sep,_xlpm.w)-1))</f>
        <v>ʒə</v>
      </c>
      <c r="J5189" s="1" t="str">
        <f>_xlfn.LET(_xlpm.sep,":",_xlpm.w,$G5189,RIGHT(_xlpm.w,LEN(_xlpm.w)-FIND(_xlpm.sep,_xlpm.w)))</f>
        <v>siore</v>
      </c>
      <c r="K5189" s="10">
        <f>_xlfn.LET(_xlpm.w,I5189,LEN(_xlpm.w))</f>
        <v>2</v>
      </c>
      <c r="L5189" s="10">
        <f>_xlfn.LET(_xlpm.w,J5189,LEN(_xlpm.w))</f>
        <v>5</v>
      </c>
      <c r="M5189" s="10">
        <f>_xlfn.LET(_xlpm.a,K5189,_xlpm.b,L5189,MAX(_xlpm.a,_xlpm.b))</f>
        <v>5</v>
      </c>
      <c r="N5189" s="10">
        <f>_xlfn.LET(_xlpm.d,(K5189,L5189),MAX(_xlpm.d)-MIN(_xlpm.d))</f>
        <v>3</v>
      </c>
      <c r="O5189" s="1" t="str">
        <f>_xlfn.LET(_xlpm.sep,":",_xlpm.w,$G5189,_xlfn.CONCAT("~",RIGHT(_xlpm.w,LEN(_xlpm.w)-FIND(_xlpm.sep,_xlpm.w)),"~"))</f>
        <v>~siore~</v>
      </c>
      <c r="P5189" s="1" t="str">
        <f>_xlfn.LET(_xlpm.sep,":",_xlpm.w,$G5189,_xlfn.CONCAT("[",LEFT(_xlpm.w,FIND(_xlpm.sep,_xlpm.w)-1),"]"))</f>
        <v>[ʒə]</v>
      </c>
      <c r="Q5189" s="14" cm="1">
        <f t="array" ref="Q5189">SUM(_xlfn._xlws.FILTER($H$2:$H$7117,_xlfn.MAP($O$2:$O$7117,_xlfn.LAMBDA(_xlpm.x,_xlpm.x=$O5189))))</f>
        <v>4.9701789264413521E-5</v>
      </c>
      <c r="R5189" s="14">
        <f>$H5189/Q5189</f>
        <v>1</v>
      </c>
      <c r="S5189" s="14" cm="1">
        <f t="array" ref="S5189">SUM(_xlfn._xlws.FILTER($H$2:$H$7117,_xlfn.MAP($P$2:$P$7117,_xlfn.LAMBDA(_xlpm.x,_xlpm.x=$P5189))))</f>
        <v>4.9701789264413525E-4</v>
      </c>
      <c r="T5189" s="14">
        <f>$H5189/S5189</f>
        <v>9.9999999999999992E-2</v>
      </c>
      <c r="U5189" s="14">
        <f>_xlfn.LET(_xlpm.freq,F5189,_xlpm.size,M5189+1,_xlpm.F,V5189,LOG(1+_xlpm.freq)*LOG(1+_xlpm.size)*_xlpm.F)</f>
        <v>4.6254519876569221E-2</v>
      </c>
      <c r="V5189" s="14">
        <f>_xlfn.LET(_xlpm.a,T5189,_xlpm.b,R5189,2*_xlpm.a*_xlpm.b/(_xlpm.a+_xlpm.b))</f>
        <v>0.1818181818181818</v>
      </c>
      <c r="W5189" s="14">
        <f>_xlfn.LET(_xlpm.p,R5189,_xlpm.q,T5189,LOG(_xlpm.p/_xlpm.q))</f>
        <v>1</v>
      </c>
      <c r="X5189" s="2"/>
    </row>
    <row r="5190" spans="1:24">
      <c r="A5190" s="1" t="str">
        <f>_xlfn.LET(_xlpm.sep," : ",CONCATENATE(O5190,_xlpm.sep,P5190))</f>
        <v>~thore~ : [θə]</v>
      </c>
      <c r="B5190" s="1">
        <f>_xlfn.LET(_xlpm.d,$G5190,_xlpm.k,_xlfn.CONCAT(LEFT(TRIM(B$1),1),"*"),COUNTIF(_xlpm.d,_xlpm.k))</f>
        <v>0</v>
      </c>
      <c r="C5190" s="1">
        <f>_xlfn.LET(_xlpm.d,$G5190,_xlpm.k,_xlfn.CONCAT(LEFT(TRIM(C$1),1),"*"),COUNTIF(_xlpm.d,_xlpm.k))</f>
        <v>0</v>
      </c>
      <c r="D5190" s="1">
        <f>_xlfn.LET(_xlpm.d,$G5190,_xlpm.k,_xlfn.CONCAT(LEFT(TRIM(D$1),1),"*"),COUNTIF(_xlpm.d,_xlpm.k))</f>
        <v>0</v>
      </c>
      <c r="E5190" s="1">
        <f>LOG(F5190+1,10)</f>
        <v>0.30102999566398114</v>
      </c>
      <c r="F5190" s="7">
        <v>1</v>
      </c>
      <c r="G5190" s="9" t="s">
        <v>6878</v>
      </c>
      <c r="H5190" s="4">
        <f>F5190/freq.sum.r6e</f>
        <v>4.9701789264413521E-5</v>
      </c>
      <c r="I5190" s="1" t="str">
        <f>_xlfn.LET(_xlpm.sep,":",_xlpm.w,$G5190,LEFT(_xlpm.w,FIND(_xlpm.sep,_xlpm.w)-1))</f>
        <v>θə</v>
      </c>
      <c r="J5190" s="1" t="str">
        <f>_xlfn.LET(_xlpm.sep,":",_xlpm.w,$G5190,RIGHT(_xlpm.w,LEN(_xlpm.w)-FIND(_xlpm.sep,_xlpm.w)))</f>
        <v>thore</v>
      </c>
      <c r="K5190" s="10">
        <f>_xlfn.LET(_xlpm.w,I5190,LEN(_xlpm.w))</f>
        <v>2</v>
      </c>
      <c r="L5190" s="10">
        <f>_xlfn.LET(_xlpm.w,J5190,LEN(_xlpm.w))</f>
        <v>5</v>
      </c>
      <c r="M5190" s="10">
        <f>_xlfn.LET(_xlpm.a,K5190,_xlpm.b,L5190,MAX(_xlpm.a,_xlpm.b))</f>
        <v>5</v>
      </c>
      <c r="N5190" s="10">
        <f>_xlfn.LET(_xlpm.d,(K5190,L5190),MAX(_xlpm.d)-MIN(_xlpm.d))</f>
        <v>3</v>
      </c>
      <c r="O5190" s="1" t="str">
        <f>_xlfn.LET(_xlpm.sep,":",_xlpm.w,$G5190,_xlfn.CONCAT("~",RIGHT(_xlpm.w,LEN(_xlpm.w)-FIND(_xlpm.sep,_xlpm.w)),"~"))</f>
        <v>~thore~</v>
      </c>
      <c r="P5190" s="1" t="str">
        <f>_xlfn.LET(_xlpm.sep,":",_xlpm.w,$G5190,_xlfn.CONCAT("[",LEFT(_xlpm.w,FIND(_xlpm.sep,_xlpm.w)-1),"]"))</f>
        <v>[θə]</v>
      </c>
      <c r="Q5190" s="14" cm="1">
        <f t="array" ref="Q5190">SUM(_xlfn._xlws.FILTER($H$2:$H$7117,_xlfn.MAP($O$2:$O$7117,_xlfn.LAMBDA(_xlpm.x,_xlpm.x=$O5190))))</f>
        <v>4.9701789264413521E-5</v>
      </c>
      <c r="R5190" s="14">
        <f>$H5190/Q5190</f>
        <v>1</v>
      </c>
      <c r="S5190" s="14" cm="1">
        <f t="array" ref="S5190">SUM(_xlfn._xlws.FILTER($H$2:$H$7117,_xlfn.MAP($P$2:$P$7117,_xlfn.LAMBDA(_xlpm.x,_xlpm.x=$P5190))))</f>
        <v>4.9701789264413525E-4</v>
      </c>
      <c r="T5190" s="14">
        <f>$H5190/S5190</f>
        <v>9.9999999999999992E-2</v>
      </c>
      <c r="U5190" s="14">
        <f>_xlfn.LET(_xlpm.freq,F5190,_xlpm.size,M5190+1,_xlpm.F,V5190,LOG(1+_xlpm.freq)*LOG(1+_xlpm.size)*_xlpm.F)</f>
        <v>4.6254519876569221E-2</v>
      </c>
      <c r="V5190" s="14">
        <f>_xlfn.LET(_xlpm.a,T5190,_xlpm.b,R5190,2*_xlpm.a*_xlpm.b/(_xlpm.a+_xlpm.b))</f>
        <v>0.1818181818181818</v>
      </c>
      <c r="W5190" s="14">
        <f>_xlfn.LET(_xlpm.p,R5190,_xlpm.q,T5190,LOG(_xlpm.p/_xlpm.q))</f>
        <v>1</v>
      </c>
      <c r="X5190" s="2"/>
    </row>
    <row r="5191" spans="1:24">
      <c r="A5191" s="1" t="str">
        <f>_xlfn.LET(_xlpm.sep," : ",CONCATENATE(O5191,_xlpm.sep,P5191))</f>
        <v>~ngare~ : [ŋɡə]</v>
      </c>
      <c r="B5191" s="1">
        <f>_xlfn.LET(_xlpm.d,$G5191,_xlpm.k,_xlfn.CONCAT(LEFT(TRIM(B$1),1),"*"),COUNTIF(_xlpm.d,_xlpm.k))</f>
        <v>0</v>
      </c>
      <c r="C5191" s="1">
        <f>_xlfn.LET(_xlpm.d,$G5191,_xlpm.k,_xlfn.CONCAT(LEFT(TRIM(C$1),1),"*"),COUNTIF(_xlpm.d,_xlpm.k))</f>
        <v>0</v>
      </c>
      <c r="D5191" s="1">
        <f>_xlfn.LET(_xlpm.d,$G5191,_xlpm.k,_xlfn.CONCAT(LEFT(TRIM(D$1),1),"*"),COUNTIF(_xlpm.d,_xlpm.k))</f>
        <v>0</v>
      </c>
      <c r="E5191" s="1">
        <f>LOG(F5191+1,10)</f>
        <v>0.30102999566398114</v>
      </c>
      <c r="F5191" s="7">
        <v>1</v>
      </c>
      <c r="G5191" s="9" t="s">
        <v>7034</v>
      </c>
      <c r="H5191" s="4">
        <f>F5191/freq.sum.r6e</f>
        <v>4.9701789264413521E-5</v>
      </c>
      <c r="I5191" s="1" t="str">
        <f>_xlfn.LET(_xlpm.sep,":",_xlpm.w,$G5191,LEFT(_xlpm.w,FIND(_xlpm.sep,_xlpm.w)-1))</f>
        <v>ŋɡə</v>
      </c>
      <c r="J5191" s="1" t="str">
        <f>_xlfn.LET(_xlpm.sep,":",_xlpm.w,$G5191,RIGHT(_xlpm.w,LEN(_xlpm.w)-FIND(_xlpm.sep,_xlpm.w)))</f>
        <v>ngare</v>
      </c>
      <c r="K5191" s="10">
        <f>_xlfn.LET(_xlpm.w,I5191,LEN(_xlpm.w))</f>
        <v>3</v>
      </c>
      <c r="L5191" s="10">
        <f>_xlfn.LET(_xlpm.w,J5191,LEN(_xlpm.w))</f>
        <v>5</v>
      </c>
      <c r="M5191" s="10">
        <f>_xlfn.LET(_xlpm.a,K5191,_xlpm.b,L5191,MAX(_xlpm.a,_xlpm.b))</f>
        <v>5</v>
      </c>
      <c r="N5191" s="10">
        <f>_xlfn.LET(_xlpm.d,(K5191,L5191),MAX(_xlpm.d)-MIN(_xlpm.d))</f>
        <v>2</v>
      </c>
      <c r="O5191" s="1" t="str">
        <f>_xlfn.LET(_xlpm.sep,":",_xlpm.w,$G5191,_xlfn.CONCAT("~",RIGHT(_xlpm.w,LEN(_xlpm.w)-FIND(_xlpm.sep,_xlpm.w)),"~"))</f>
        <v>~ngare~</v>
      </c>
      <c r="P5191" s="1" t="str">
        <f>_xlfn.LET(_xlpm.sep,":",_xlpm.w,$G5191,_xlfn.CONCAT("[",LEFT(_xlpm.w,FIND(_xlpm.sep,_xlpm.w)-1),"]"))</f>
        <v>[ŋɡə]</v>
      </c>
      <c r="Q5191" s="14" cm="1">
        <f t="array" ref="Q5191">SUM(_xlfn._xlws.FILTER($H$2:$H$7111,_xlfn.MAP($O$2:$O$7111,_xlfn.LAMBDA(_xlpm.x,_xlpm.x=$O5191))))</f>
        <v>4.9701789264413521E-5</v>
      </c>
      <c r="R5191" s="14">
        <f>$H5191/Q5191</f>
        <v>1</v>
      </c>
      <c r="S5191" s="14" cm="1">
        <f t="array" ref="S5191">SUM(_xlfn._xlws.FILTER($H$2:$H$7111,_xlfn.MAP($P$2:$P$7111,_xlfn.LAMBDA(_xlpm.x,_xlpm.x=$P5191))))</f>
        <v>4.9701789264413525E-4</v>
      </c>
      <c r="T5191" s="14">
        <f>$H5191/S5191</f>
        <v>9.9999999999999992E-2</v>
      </c>
      <c r="U5191" s="14">
        <f>_xlfn.LET(_xlpm.freq,F5191,_xlpm.size,M5191+1,_xlpm.F,V5191,LOG(1+_xlpm.freq)*LOG(1+_xlpm.size)*_xlpm.F)</f>
        <v>4.6254519876569221E-2</v>
      </c>
      <c r="V5191" s="14">
        <f>_xlfn.LET(_xlpm.a,T5191,_xlpm.b,R5191,2*_xlpm.a*_xlpm.b/(_xlpm.a+_xlpm.b))</f>
        <v>0.1818181818181818</v>
      </c>
      <c r="W5191" s="14">
        <f>_xlfn.LET(_xlpm.p,R5191,_xlpm.q,T5191,LOG(_xlpm.p/_xlpm.q))</f>
        <v>1</v>
      </c>
      <c r="X5191" s="2"/>
    </row>
    <row r="5192" spans="1:24">
      <c r="A5192" s="1" t="str">
        <f>_xlfn.LET(_xlpm.sep," : ",CONCATENATE(O5192,_xlpm.sep,P5192))</f>
        <v>~rciar~ : [ɹʃə]</v>
      </c>
      <c r="B5192" s="1">
        <f>_xlfn.LET(_xlpm.d,$G5192,_xlpm.k,_xlfn.CONCAT(LEFT(TRIM(B$1),1),"*"),COUNTIF(_xlpm.d,_xlpm.k))</f>
        <v>1</v>
      </c>
      <c r="C5192" s="1">
        <f>_xlfn.LET(_xlpm.d,$G5192,_xlpm.k,_xlfn.CONCAT(LEFT(TRIM(C$1),1),"*"),COUNTIF(_xlpm.d,_xlpm.k))</f>
        <v>0</v>
      </c>
      <c r="D5192" s="1">
        <f>_xlfn.LET(_xlpm.d,$G5192,_xlpm.k,_xlfn.CONCAT(LEFT(TRIM(D$1),1),"*"),COUNTIF(_xlpm.d,_xlpm.k))</f>
        <v>0</v>
      </c>
      <c r="E5192" s="1">
        <f>LOG(F5192+1,10)</f>
        <v>0.30102999566398114</v>
      </c>
      <c r="F5192" s="7">
        <v>1</v>
      </c>
      <c r="G5192" s="9" t="s">
        <v>7052</v>
      </c>
      <c r="H5192" s="4">
        <f>F5192/freq.sum.r6e</f>
        <v>4.9701789264413521E-5</v>
      </c>
      <c r="I5192" s="4" t="str">
        <f>_xlfn.LET(_xlpm.sep,":",_xlpm.w,$G5192,LEFT(_xlpm.w,FIND(_xlpm.sep,_xlpm.w)-1))</f>
        <v>ɹʃə</v>
      </c>
      <c r="J5192" s="4" t="str">
        <f>_xlfn.LET(_xlpm.sep,":",_xlpm.w,$G5192,RIGHT(_xlpm.w,LEN(_xlpm.w)-FIND(_xlpm.sep,_xlpm.w)))</f>
        <v>rciar</v>
      </c>
      <c r="K5192" s="10">
        <f>_xlfn.LET(_xlpm.w,I5192,LEN(_xlpm.w))</f>
        <v>3</v>
      </c>
      <c r="L5192" s="10">
        <f>_xlfn.LET(_xlpm.w,J5192,LEN(_xlpm.w))</f>
        <v>5</v>
      </c>
      <c r="M5192" s="10">
        <f>_xlfn.LET(_xlpm.a,K5192,_xlpm.b,L5192,MAX(_xlpm.a,_xlpm.b))</f>
        <v>5</v>
      </c>
      <c r="N5192" s="10">
        <f>_xlfn.LET(_xlpm.d,(K5192,L5192),MAX(_xlpm.d)-MIN(_xlpm.d))</f>
        <v>2</v>
      </c>
      <c r="O5192" s="1" t="str">
        <f>_xlfn.LET(_xlpm.sep,":",_xlpm.w,$G5192,_xlfn.CONCAT("~",RIGHT(_xlpm.w,LEN(_xlpm.w)-FIND(_xlpm.sep,_xlpm.w)),"~"))</f>
        <v>~rciar~</v>
      </c>
      <c r="P5192" s="1" t="str">
        <f>_xlfn.LET(_xlpm.sep,":",_xlpm.w,$G5192,_xlfn.CONCAT("[",LEFT(_xlpm.w,FIND(_xlpm.sep,_xlpm.w)-1),"]"))</f>
        <v>[ɹʃə]</v>
      </c>
      <c r="Q5192" s="14" cm="1">
        <f t="array" ref="Q5192">SUM(_xlfn._xlws.FILTER($H$2:$H$7109,_xlfn.MAP($O$2:$O$7109,_xlfn.LAMBDA(_xlpm.x,_xlpm.x=$O5192))))</f>
        <v>4.9701789264413521E-5</v>
      </c>
      <c r="R5192" s="14">
        <f>$H5192/Q5192</f>
        <v>1</v>
      </c>
      <c r="S5192" s="14" cm="1">
        <f t="array" ref="S5192">SUM(_xlfn._xlws.FILTER($H$2:$H$7109,_xlfn.MAP($P$2:$P$7109,_xlfn.LAMBDA(_xlpm.x,_xlpm.x=$P5192))))</f>
        <v>4.9701789264413525E-4</v>
      </c>
      <c r="T5192" s="14">
        <f>$H5192/S5192</f>
        <v>9.9999999999999992E-2</v>
      </c>
      <c r="U5192" s="14">
        <f>_xlfn.LET(_xlpm.freq,F5192,_xlpm.size,M5192+1,_xlpm.F,V5192,LOG(1+_xlpm.freq)*LOG(1+_xlpm.size)*_xlpm.F)</f>
        <v>4.6254519876569221E-2</v>
      </c>
      <c r="V5192" s="14">
        <f>_xlfn.LET(_xlpm.a,T5192,_xlpm.b,R5192,2*_xlpm.a*_xlpm.b/(_xlpm.a+_xlpm.b))</f>
        <v>0.1818181818181818</v>
      </c>
      <c r="W5192" s="14">
        <f>_xlfn.LET(_xlpm.p,R5192,_xlpm.q,T5192,LOG(_xlpm.p/_xlpm.q))</f>
        <v>1</v>
      </c>
      <c r="X5192" s="2"/>
    </row>
    <row r="5193" spans="1:24">
      <c r="A5193" s="1" t="str">
        <f>_xlfn.LET(_xlpm.sep," : ",CONCATENATE(O5193,_xlpm.sep,P5193))</f>
        <v>~rciax~ : [ɹʃə]</v>
      </c>
      <c r="B5193" s="1">
        <f>_xlfn.LET(_xlpm.d,$G5193,_xlpm.k,_xlfn.CONCAT(LEFT(TRIM(B$1),1),"*"),COUNTIF(_xlpm.d,_xlpm.k))</f>
        <v>1</v>
      </c>
      <c r="C5193" s="1">
        <f>_xlfn.LET(_xlpm.d,$G5193,_xlpm.k,_xlfn.CONCAT(LEFT(TRIM(C$1),1),"*"),COUNTIF(_xlpm.d,_xlpm.k))</f>
        <v>0</v>
      </c>
      <c r="D5193" s="1">
        <f>_xlfn.LET(_xlpm.d,$G5193,_xlpm.k,_xlfn.CONCAT(LEFT(TRIM(D$1),1),"*"),COUNTIF(_xlpm.d,_xlpm.k))</f>
        <v>0</v>
      </c>
      <c r="E5193" s="1">
        <f>LOG(F5193+1,10)</f>
        <v>0.30102999566398114</v>
      </c>
      <c r="F5193" s="7">
        <v>1</v>
      </c>
      <c r="G5193" s="9" t="s">
        <v>7054</v>
      </c>
      <c r="H5193" s="4">
        <f>F5193/freq.sum.r6e</f>
        <v>4.9701789264413521E-5</v>
      </c>
      <c r="I5193" s="1" t="str">
        <f>_xlfn.LET(_xlpm.sep,":",_xlpm.w,$G5193,LEFT(_xlpm.w,FIND(_xlpm.sep,_xlpm.w)-1))</f>
        <v>ɹʃə</v>
      </c>
      <c r="J5193" s="1" t="str">
        <f>_xlfn.LET(_xlpm.sep,":",_xlpm.w,$G5193,RIGHT(_xlpm.w,LEN(_xlpm.w)-FIND(_xlpm.sep,_xlpm.w)))</f>
        <v>rciax</v>
      </c>
      <c r="K5193" s="10">
        <f>_xlfn.LET(_xlpm.w,I5193,LEN(_xlpm.w))</f>
        <v>3</v>
      </c>
      <c r="L5193" s="10">
        <f>_xlfn.LET(_xlpm.w,J5193,LEN(_xlpm.w))</f>
        <v>5</v>
      </c>
      <c r="M5193" s="10">
        <f>_xlfn.LET(_xlpm.a,K5193,_xlpm.b,L5193,MAX(_xlpm.a,_xlpm.b))</f>
        <v>5</v>
      </c>
      <c r="N5193" s="10">
        <f>_xlfn.LET(_xlpm.d,(K5193,L5193),MAX(_xlpm.d)-MIN(_xlpm.d))</f>
        <v>2</v>
      </c>
      <c r="O5193" s="1" t="str">
        <f>_xlfn.LET(_xlpm.sep,":",_xlpm.w,$G5193,_xlfn.CONCAT("~",RIGHT(_xlpm.w,LEN(_xlpm.w)-FIND(_xlpm.sep,_xlpm.w)),"~"))</f>
        <v>~rciax~</v>
      </c>
      <c r="P5193" s="1" t="str">
        <f>_xlfn.LET(_xlpm.sep,":",_xlpm.w,$G5193,_xlfn.CONCAT("[",LEFT(_xlpm.w,FIND(_xlpm.sep,_xlpm.w)-1),"]"))</f>
        <v>[ɹʃə]</v>
      </c>
      <c r="Q5193" s="14" cm="1">
        <f t="array" ref="Q5193">SUM(_xlfn._xlws.FILTER($H$2:$H$7117,_xlfn.MAP($O$2:$O$7117,_xlfn.LAMBDA(_xlpm.x,_xlpm.x=$O5193))))</f>
        <v>4.9701789264413521E-5</v>
      </c>
      <c r="R5193" s="14">
        <f>$H5193/Q5193</f>
        <v>1</v>
      </c>
      <c r="S5193" s="14" cm="1">
        <f t="array" ref="S5193">SUM(_xlfn._xlws.FILTER($H$2:$H$7117,_xlfn.MAP($P$2:$P$7117,_xlfn.LAMBDA(_xlpm.x,_xlpm.x=$P5193))))</f>
        <v>4.9701789264413525E-4</v>
      </c>
      <c r="T5193" s="14">
        <f>$H5193/S5193</f>
        <v>9.9999999999999992E-2</v>
      </c>
      <c r="U5193" s="14">
        <f>_xlfn.LET(_xlpm.freq,F5193,_xlpm.size,M5193+1,_xlpm.F,V5193,LOG(1+_xlpm.freq)*LOG(1+_xlpm.size)*_xlpm.F)</f>
        <v>4.6254519876569221E-2</v>
      </c>
      <c r="V5193" s="14">
        <f>_xlfn.LET(_xlpm.a,T5193,_xlpm.b,R5193,2*_xlpm.a*_xlpm.b/(_xlpm.a+_xlpm.b))</f>
        <v>0.1818181818181818</v>
      </c>
      <c r="W5193" s="14">
        <f>_xlfn.LET(_xlpm.p,R5193,_xlpm.q,T5193,LOG(_xlpm.p/_xlpm.q))</f>
        <v>1</v>
      </c>
      <c r="X5193" s="2"/>
    </row>
    <row r="5194" spans="1:24">
      <c r="A5194" s="1" t="str">
        <f>_xlfn.LET(_xlpm.sep," : ",CONCATENATE(O5194,_xlpm.sep,P5194))</f>
        <v>~rgare~ : [ɹɡə]</v>
      </c>
      <c r="B5194" s="1">
        <f>_xlfn.LET(_xlpm.d,$G5194,_xlpm.k,_xlfn.CONCAT(LEFT(TRIM(B$1),1),"*"),COUNTIF(_xlpm.d,_xlpm.k))</f>
        <v>1</v>
      </c>
      <c r="C5194" s="1">
        <f>_xlfn.LET(_xlpm.d,$G5194,_xlpm.k,_xlfn.CONCAT(LEFT(TRIM(C$1),1),"*"),COUNTIF(_xlpm.d,_xlpm.k))</f>
        <v>0</v>
      </c>
      <c r="D5194" s="1">
        <f>_xlfn.LET(_xlpm.d,$G5194,_xlpm.k,_xlfn.CONCAT(LEFT(TRIM(D$1),1),"*"),COUNTIF(_xlpm.d,_xlpm.k))</f>
        <v>0</v>
      </c>
      <c r="E5194" s="1">
        <f>LOG(F5194+1,10)</f>
        <v>0.30102999566398114</v>
      </c>
      <c r="F5194" s="7">
        <v>1</v>
      </c>
      <c r="G5194" s="9" t="s">
        <v>7061</v>
      </c>
      <c r="H5194" s="4">
        <f>F5194/freq.sum.r6e</f>
        <v>4.9701789264413521E-5</v>
      </c>
      <c r="I5194" s="1" t="str">
        <f>_xlfn.LET(_xlpm.sep,":",_xlpm.w,$G5194,LEFT(_xlpm.w,FIND(_xlpm.sep,_xlpm.w)-1))</f>
        <v>ɹɡə</v>
      </c>
      <c r="J5194" s="1" t="str">
        <f>_xlfn.LET(_xlpm.sep,":",_xlpm.w,$G5194,RIGHT(_xlpm.w,LEN(_xlpm.w)-FIND(_xlpm.sep,_xlpm.w)))</f>
        <v>rgare</v>
      </c>
      <c r="K5194" s="10">
        <f>_xlfn.LET(_xlpm.w,I5194,LEN(_xlpm.w))</f>
        <v>3</v>
      </c>
      <c r="L5194" s="10">
        <f>_xlfn.LET(_xlpm.w,J5194,LEN(_xlpm.w))</f>
        <v>5</v>
      </c>
      <c r="M5194" s="10">
        <f>_xlfn.LET(_xlpm.a,K5194,_xlpm.b,L5194,MAX(_xlpm.a,_xlpm.b))</f>
        <v>5</v>
      </c>
      <c r="N5194" s="10">
        <f>_xlfn.LET(_xlpm.d,(K5194,L5194),MAX(_xlpm.d)-MIN(_xlpm.d))</f>
        <v>2</v>
      </c>
      <c r="O5194" s="1" t="str">
        <f>_xlfn.LET(_xlpm.sep,":",_xlpm.w,$G5194,_xlfn.CONCAT("~",RIGHT(_xlpm.w,LEN(_xlpm.w)-FIND(_xlpm.sep,_xlpm.w)),"~"))</f>
        <v>~rgare~</v>
      </c>
      <c r="P5194" s="1" t="str">
        <f>_xlfn.LET(_xlpm.sep,":",_xlpm.w,$G5194,_xlfn.CONCAT("[",LEFT(_xlpm.w,FIND(_xlpm.sep,_xlpm.w)-1),"]"))</f>
        <v>[ɹɡə]</v>
      </c>
      <c r="Q5194" s="14" cm="1">
        <f t="array" ref="Q5194">SUM(_xlfn._xlws.FILTER($H$2:$H$7117,_xlfn.MAP($O$2:$O$7117,_xlfn.LAMBDA(_xlpm.x,_xlpm.x=$O5194))))</f>
        <v>4.9701789264413521E-5</v>
      </c>
      <c r="R5194" s="14">
        <f>$H5194/Q5194</f>
        <v>1</v>
      </c>
      <c r="S5194" s="14" cm="1">
        <f t="array" ref="S5194">SUM(_xlfn._xlws.FILTER($H$2:$H$7117,_xlfn.MAP($P$2:$P$7117,_xlfn.LAMBDA(_xlpm.x,_xlpm.x=$P5194))))</f>
        <v>4.9701789264413525E-4</v>
      </c>
      <c r="T5194" s="14">
        <f>$H5194/S5194</f>
        <v>9.9999999999999992E-2</v>
      </c>
      <c r="U5194" s="14">
        <f>_xlfn.LET(_xlpm.freq,F5194,_xlpm.size,M5194+1,_xlpm.F,V5194,LOG(1+_xlpm.freq)*LOG(1+_xlpm.size)*_xlpm.F)</f>
        <v>4.6254519876569221E-2</v>
      </c>
      <c r="V5194" s="14">
        <f>_xlfn.LET(_xlpm.a,T5194,_xlpm.b,R5194,2*_xlpm.a*_xlpm.b/(_xlpm.a+_xlpm.b))</f>
        <v>0.1818181818181818</v>
      </c>
      <c r="W5194" s="14">
        <f>_xlfn.LET(_xlpm.p,R5194,_xlpm.q,T5194,LOG(_xlpm.p/_xlpm.q))</f>
        <v>1</v>
      </c>
      <c r="X5194" s="2"/>
    </row>
    <row r="5195" spans="1:24">
      <c r="A5195" s="1" t="str">
        <f>_xlfn.LET(_xlpm.sep," : ",CONCATENATE(O5195,_xlpm.sep,P5195))</f>
        <v>~rshix~ : [ɹʃə]</v>
      </c>
      <c r="B5195" s="1">
        <f>_xlfn.LET(_xlpm.d,$G5195,_xlpm.k,_xlfn.CONCAT(LEFT(TRIM(B$1),1),"*"),COUNTIF(_xlpm.d,_xlpm.k))</f>
        <v>1</v>
      </c>
      <c r="C5195" s="1">
        <f>_xlfn.LET(_xlpm.d,$G5195,_xlpm.k,_xlfn.CONCAT(LEFT(TRIM(C$1),1),"*"),COUNTIF(_xlpm.d,_xlpm.k))</f>
        <v>0</v>
      </c>
      <c r="D5195" s="1">
        <f>_xlfn.LET(_xlpm.d,$G5195,_xlpm.k,_xlfn.CONCAT(LEFT(TRIM(D$1),1),"*"),COUNTIF(_xlpm.d,_xlpm.k))</f>
        <v>0</v>
      </c>
      <c r="E5195" s="1">
        <f>LOG(F5195+1,10)</f>
        <v>0.30102999566398114</v>
      </c>
      <c r="F5195" s="7">
        <v>1</v>
      </c>
      <c r="G5195" s="9" t="s">
        <v>7098</v>
      </c>
      <c r="H5195" s="4">
        <f>F5195/freq.sum.r6e</f>
        <v>4.9701789264413521E-5</v>
      </c>
      <c r="I5195" s="1" t="str">
        <f>_xlfn.LET(_xlpm.sep,":",_xlpm.w,$G5195,LEFT(_xlpm.w,FIND(_xlpm.sep,_xlpm.w)-1))</f>
        <v>ɹʃə</v>
      </c>
      <c r="J5195" s="1" t="str">
        <f>_xlfn.LET(_xlpm.sep,":",_xlpm.w,$G5195,RIGHT(_xlpm.w,LEN(_xlpm.w)-FIND(_xlpm.sep,_xlpm.w)))</f>
        <v>rshix</v>
      </c>
      <c r="K5195" s="10">
        <f>_xlfn.LET(_xlpm.w,I5195,LEN(_xlpm.w))</f>
        <v>3</v>
      </c>
      <c r="L5195" s="10">
        <f>_xlfn.LET(_xlpm.w,J5195,LEN(_xlpm.w))</f>
        <v>5</v>
      </c>
      <c r="M5195" s="10">
        <f>_xlfn.LET(_xlpm.a,K5195,_xlpm.b,L5195,MAX(_xlpm.a,_xlpm.b))</f>
        <v>5</v>
      </c>
      <c r="N5195" s="10">
        <f>_xlfn.LET(_xlpm.d,(K5195,L5195),MAX(_xlpm.d)-MIN(_xlpm.d))</f>
        <v>2</v>
      </c>
      <c r="O5195" s="1" t="str">
        <f>_xlfn.LET(_xlpm.sep,":",_xlpm.w,$G5195,_xlfn.CONCAT("~",RIGHT(_xlpm.w,LEN(_xlpm.w)-FIND(_xlpm.sep,_xlpm.w)),"~"))</f>
        <v>~rshix~</v>
      </c>
      <c r="P5195" s="1" t="str">
        <f>_xlfn.LET(_xlpm.sep,":",_xlpm.w,$G5195,_xlfn.CONCAT("[",LEFT(_xlpm.w,FIND(_xlpm.sep,_xlpm.w)-1),"]"))</f>
        <v>[ɹʃə]</v>
      </c>
      <c r="Q5195" s="14" cm="1">
        <f t="array" ref="Q5195">SUM(_xlfn._xlws.FILTER($H$2:$H$7117,_xlfn.MAP($O$2:$O$7117,_xlfn.LAMBDA(_xlpm.x,_xlpm.x=$O5195))))</f>
        <v>4.9701789264413521E-5</v>
      </c>
      <c r="R5195" s="14">
        <f>$H5195/Q5195</f>
        <v>1</v>
      </c>
      <c r="S5195" s="14" cm="1">
        <f t="array" ref="S5195">SUM(_xlfn._xlws.FILTER($H$2:$H$7117,_xlfn.MAP($P$2:$P$7117,_xlfn.LAMBDA(_xlpm.x,_xlpm.x=$P5195))))</f>
        <v>4.9701789264413525E-4</v>
      </c>
      <c r="T5195" s="14">
        <f>$H5195/S5195</f>
        <v>9.9999999999999992E-2</v>
      </c>
      <c r="U5195" s="14">
        <f>_xlfn.LET(_xlpm.freq,F5195,_xlpm.size,M5195+1,_xlpm.F,V5195,LOG(1+_xlpm.freq)*LOG(1+_xlpm.size)*_xlpm.F)</f>
        <v>4.6254519876569221E-2</v>
      </c>
      <c r="V5195" s="14">
        <f>_xlfn.LET(_xlpm.a,T5195,_xlpm.b,R5195,2*_xlpm.a*_xlpm.b/(_xlpm.a+_xlpm.b))</f>
        <v>0.1818181818181818</v>
      </c>
      <c r="W5195" s="14">
        <f>_xlfn.LET(_xlpm.p,R5195,_xlpm.q,T5195,LOG(_xlpm.p/_xlpm.q))</f>
        <v>1</v>
      </c>
      <c r="X5195" s="2"/>
    </row>
    <row r="5196" spans="1:24">
      <c r="A5196" s="1" t="str">
        <f>_xlfn.LET(_xlpm.sep," : ",CONCATENATE(O5196,_xlpm.sep,P5196))</f>
        <v>~yough~ : [jʊ]</v>
      </c>
      <c r="B5196" s="1">
        <f>_xlfn.LET(_xlpm.d,$G5196,_xlpm.k,_xlfn.CONCAT(LEFT(TRIM(B$1),1),"*"),COUNTIF(_xlpm.d,_xlpm.k))</f>
        <v>0</v>
      </c>
      <c r="C5196" s="1">
        <f>_xlfn.LET(_xlpm.d,$G5196,_xlpm.k,_xlfn.CONCAT(LEFT(TRIM(C$1),1),"*"),COUNTIF(_xlpm.d,_xlpm.k))</f>
        <v>0</v>
      </c>
      <c r="D5196" s="1">
        <f>_xlfn.LET(_xlpm.d,$G5196,_xlpm.k,_xlfn.CONCAT(LEFT(TRIM(D$1),1),"*"),COUNTIF(_xlpm.d,_xlpm.k))</f>
        <v>0</v>
      </c>
      <c r="E5196" s="1">
        <f>LOG(F5196+1,10)</f>
        <v>0.60205999132796229</v>
      </c>
      <c r="F5196" s="7">
        <v>3</v>
      </c>
      <c r="G5196" s="9" t="s">
        <v>1358</v>
      </c>
      <c r="H5196" s="4">
        <f>F5196/freq.sum.r6e</f>
        <v>1.4910536779324057E-4</v>
      </c>
      <c r="I5196" s="1" t="str">
        <f>_xlfn.LET(_xlpm.sep,":",_xlpm.w,$G5196,LEFT(_xlpm.w,FIND(_xlpm.sep,_xlpm.w)-1))</f>
        <v>jʊ</v>
      </c>
      <c r="J5196" s="1" t="str">
        <f>_xlfn.LET(_xlpm.sep,":",_xlpm.w,$G5196,RIGHT(_xlpm.w,LEN(_xlpm.w)-FIND(_xlpm.sep,_xlpm.w)))</f>
        <v>yough</v>
      </c>
      <c r="K5196" s="10">
        <f>_xlfn.LET(_xlpm.w,I5196,LEN(_xlpm.w))</f>
        <v>2</v>
      </c>
      <c r="L5196" s="10">
        <f>_xlfn.LET(_xlpm.w,J5196,LEN(_xlpm.w))</f>
        <v>5</v>
      </c>
      <c r="M5196" s="10">
        <f>_xlfn.LET(_xlpm.a,K5196,_xlpm.b,L5196,MAX(_xlpm.a,_xlpm.b))</f>
        <v>5</v>
      </c>
      <c r="N5196" s="10">
        <f>_xlfn.LET(_xlpm.d,(K5196,L5196),MAX(_xlpm.d)-MIN(_xlpm.d))</f>
        <v>3</v>
      </c>
      <c r="O5196" s="1" t="str">
        <f>_xlfn.LET(_xlpm.sep,":",_xlpm.w,$G5196,_xlfn.CONCAT("~",RIGHT(_xlpm.w,LEN(_xlpm.w)-FIND(_xlpm.sep,_xlpm.w)),"~"))</f>
        <v>~yough~</v>
      </c>
      <c r="P5196" s="1" t="str">
        <f>_xlfn.LET(_xlpm.sep,":",_xlpm.w,$G5196,_xlfn.CONCAT("[",LEFT(_xlpm.w,FIND(_xlpm.sep,_xlpm.w)-1),"]"))</f>
        <v>[jʊ]</v>
      </c>
      <c r="Q5196" s="14" cm="1">
        <f t="array" ref="Q5196">SUM(_xlfn._xlws.FILTER($H$2:$H$7117,_xlfn.MAP($O$2:$O$7117,_xlfn.LAMBDA(_xlpm.x,_xlpm.x=$O5196))))</f>
        <v>2.4850894632206762E-4</v>
      </c>
      <c r="R5196" s="14">
        <f>$H5196/Q5196</f>
        <v>0.6</v>
      </c>
      <c r="S5196" s="14" cm="1">
        <f t="array" ref="S5196">SUM(_xlfn._xlws.FILTER($H$2:$H$7117,_xlfn.MAP($P$2:$P$7117,_xlfn.LAMBDA(_xlpm.x,_xlpm.x=$P5196))))</f>
        <v>2.534791252485089E-3</v>
      </c>
      <c r="T5196" s="14">
        <f>$H5196/S5196</f>
        <v>5.8823529411764719E-2</v>
      </c>
      <c r="U5196" s="14">
        <f>_xlfn.LET(_xlpm.freq,F5196,_xlpm.size,M5196+1,_xlpm.F,V5196,LOG(1+_xlpm.freq)*LOG(1+_xlpm.size)*_xlpm.F)</f>
        <v>5.4514255568813744E-2</v>
      </c>
      <c r="V5196" s="14">
        <f>_xlfn.LET(_xlpm.a,T5196,_xlpm.b,R5196,2*_xlpm.a*_xlpm.b/(_xlpm.a+_xlpm.b))</f>
        <v>0.10714285714285716</v>
      </c>
      <c r="W5196" s="14">
        <f>_xlfn.LET(_xlpm.p,R5196,_xlpm.q,T5196,LOG(_xlpm.p/_xlpm.q))</f>
        <v>1.0086001717619175</v>
      </c>
      <c r="X5196" s="2"/>
    </row>
    <row r="5197" spans="1:24">
      <c r="A5197" s="1" t="str">
        <f>_xlfn.LET(_xlpm.sep," : ",CONCATENATE(O5197,_xlpm.sep,P5197))</f>
        <v>~plagh~ : [pleɪ]</v>
      </c>
      <c r="B5197" s="1">
        <f>_xlfn.LET(_xlpm.d,$G5197,_xlpm.k,_xlfn.CONCAT(LEFT(TRIM(B$1),1),"*"),COUNTIF(_xlpm.d,_xlpm.k))</f>
        <v>0</v>
      </c>
      <c r="C5197" s="1">
        <f>_xlfn.LET(_xlpm.d,$G5197,_xlpm.k,_xlfn.CONCAT(LEFT(TRIM(C$1),1),"*"),COUNTIF(_xlpm.d,_xlpm.k))</f>
        <v>0</v>
      </c>
      <c r="D5197" s="1">
        <f>_xlfn.LET(_xlpm.d,$G5197,_xlpm.k,_xlfn.CONCAT(LEFT(TRIM(D$1),1),"*"),COUNTIF(_xlpm.d,_xlpm.k))</f>
        <v>0</v>
      </c>
      <c r="E5197" s="1">
        <f>LOG(F5197+1,10)</f>
        <v>0.30102999566398114</v>
      </c>
      <c r="F5197" s="7">
        <v>1</v>
      </c>
      <c r="G5197" s="9" t="s">
        <v>3601</v>
      </c>
      <c r="H5197" s="4">
        <f>F5197/freq.sum.r6e</f>
        <v>4.9701789264413521E-5</v>
      </c>
      <c r="I5197" s="1" t="str">
        <f>_xlfn.LET(_xlpm.sep,":",_xlpm.w,$G5197,LEFT(_xlpm.w,FIND(_xlpm.sep,_xlpm.w)-1))</f>
        <v>pleɪ</v>
      </c>
      <c r="J5197" s="1" t="str">
        <f>_xlfn.LET(_xlpm.sep,":",_xlpm.w,$G5197,RIGHT(_xlpm.w,LEN(_xlpm.w)-FIND(_xlpm.sep,_xlpm.w)))</f>
        <v>plagh</v>
      </c>
      <c r="K5197" s="10">
        <f>_xlfn.LET(_xlpm.w,I5197,LEN(_xlpm.w))</f>
        <v>4</v>
      </c>
      <c r="L5197" s="10">
        <f>_xlfn.LET(_xlpm.w,J5197,LEN(_xlpm.w))</f>
        <v>5</v>
      </c>
      <c r="M5197" s="10">
        <f>_xlfn.LET(_xlpm.a,K5197,_xlpm.b,L5197,MAX(_xlpm.a,_xlpm.b))</f>
        <v>5</v>
      </c>
      <c r="N5197" s="10">
        <f>_xlfn.LET(_xlpm.d,(K5197,L5197),MAX(_xlpm.d)-MIN(_xlpm.d))</f>
        <v>1</v>
      </c>
      <c r="O5197" s="1" t="str">
        <f>_xlfn.LET(_xlpm.sep,":",_xlpm.w,$G5197,_xlfn.CONCAT("~",RIGHT(_xlpm.w,LEN(_xlpm.w)-FIND(_xlpm.sep,_xlpm.w)),"~"))</f>
        <v>~plagh~</v>
      </c>
      <c r="P5197" s="1" t="str">
        <f>_xlfn.LET(_xlpm.sep,":",_xlpm.w,$G5197,_xlfn.CONCAT("[",LEFT(_xlpm.w,FIND(_xlpm.sep,_xlpm.w)-1),"]"))</f>
        <v>[pleɪ]</v>
      </c>
      <c r="Q5197" s="14" cm="1">
        <f t="array" ref="Q5197">SUM(_xlfn._xlws.FILTER($H$2:$H$7117,_xlfn.MAP($O$2:$O$7117,_xlfn.LAMBDA(_xlpm.x,_xlpm.x=$O5197))))</f>
        <v>9.9403578528827041E-5</v>
      </c>
      <c r="R5197" s="14">
        <f>$H5197/Q5197</f>
        <v>0.5</v>
      </c>
      <c r="S5197" s="14" cm="1">
        <f t="array" ref="S5197">SUM(_xlfn._xlws.FILTER($H$2:$H$7117,_xlfn.MAP($P$2:$P$7117,_xlfn.LAMBDA(_xlpm.x,_xlpm.x=$P5197))))</f>
        <v>1.043737574552684E-3</v>
      </c>
      <c r="T5197" s="14">
        <f>$H5197/S5197</f>
        <v>4.7619047619047616E-2</v>
      </c>
      <c r="U5197" s="14">
        <f>_xlfn.LET(_xlpm.freq,F5197,_xlpm.size,M5197+1,_xlpm.F,V5197,LOG(1+_xlpm.freq)*LOG(1+_xlpm.size)*_xlpm.F)</f>
        <v>2.2121726897489626E-2</v>
      </c>
      <c r="V5197" s="14">
        <f>_xlfn.LET(_xlpm.a,T5197,_xlpm.b,R5197,2*_xlpm.a*_xlpm.b/(_xlpm.a+_xlpm.b))</f>
        <v>8.6956521739130418E-2</v>
      </c>
      <c r="W5197" s="14">
        <f>_xlfn.LET(_xlpm.p,R5197,_xlpm.q,T5197,LOG(_xlpm.p/_xlpm.q))</f>
        <v>1.0211892990699381</v>
      </c>
      <c r="X5197" s="2"/>
    </row>
    <row r="5198" spans="1:24">
      <c r="A5198" s="1" t="str">
        <f>_xlfn.LET(_xlpm.sep," : ",CONCATENATE(O5198,_xlpm.sep,P5198))</f>
        <v>~stagh~ : [steɪ]</v>
      </c>
      <c r="B5198" s="1">
        <f>_xlfn.LET(_xlpm.d,$G5198,_xlpm.k,_xlfn.CONCAT(LEFT(TRIM(B$1),1),"*"),COUNTIF(_xlpm.d,_xlpm.k))</f>
        <v>0</v>
      </c>
      <c r="C5198" s="1">
        <f>_xlfn.LET(_xlpm.d,$G5198,_xlpm.k,_xlfn.CONCAT(LEFT(TRIM(C$1),1),"*"),COUNTIF(_xlpm.d,_xlpm.k))</f>
        <v>0</v>
      </c>
      <c r="D5198" s="1">
        <f>_xlfn.LET(_xlpm.d,$G5198,_xlpm.k,_xlfn.CONCAT(LEFT(TRIM(D$1),1),"*"),COUNTIF(_xlpm.d,_xlpm.k))</f>
        <v>0</v>
      </c>
      <c r="E5198" s="1">
        <f>LOG(F5198+1,10)</f>
        <v>0.30102999566398114</v>
      </c>
      <c r="F5198" s="7">
        <v>1</v>
      </c>
      <c r="G5198" s="9" t="s">
        <v>4255</v>
      </c>
      <c r="H5198" s="4">
        <f>F5198/freq.sum.r6e</f>
        <v>4.9701789264413521E-5</v>
      </c>
      <c r="I5198" s="1" t="str">
        <f>_xlfn.LET(_xlpm.sep,":",_xlpm.w,$G5198,LEFT(_xlpm.w,FIND(_xlpm.sep,_xlpm.w)-1))</f>
        <v>steɪ</v>
      </c>
      <c r="J5198" s="1" t="str">
        <f>_xlfn.LET(_xlpm.sep,":",_xlpm.w,$G5198,RIGHT(_xlpm.w,LEN(_xlpm.w)-FIND(_xlpm.sep,_xlpm.w)))</f>
        <v>stagh</v>
      </c>
      <c r="K5198" s="10">
        <f>_xlfn.LET(_xlpm.w,I5198,LEN(_xlpm.w))</f>
        <v>4</v>
      </c>
      <c r="L5198" s="10">
        <f>_xlfn.LET(_xlpm.w,J5198,LEN(_xlpm.w))</f>
        <v>5</v>
      </c>
      <c r="M5198" s="10">
        <f>_xlfn.LET(_xlpm.a,K5198,_xlpm.b,L5198,MAX(_xlpm.a,_xlpm.b))</f>
        <v>5</v>
      </c>
      <c r="N5198" s="10">
        <f>_xlfn.LET(_xlpm.d,(K5198,L5198),MAX(_xlpm.d)-MIN(_xlpm.d))</f>
        <v>1</v>
      </c>
      <c r="O5198" s="1" t="str">
        <f>_xlfn.LET(_xlpm.sep,":",_xlpm.w,$G5198,_xlfn.CONCAT("~",RIGHT(_xlpm.w,LEN(_xlpm.w)-FIND(_xlpm.sep,_xlpm.w)),"~"))</f>
        <v>~stagh~</v>
      </c>
      <c r="P5198" s="1" t="str">
        <f>_xlfn.LET(_xlpm.sep,":",_xlpm.w,$G5198,_xlfn.CONCAT("[",LEFT(_xlpm.w,FIND(_xlpm.sep,_xlpm.w)-1),"]"))</f>
        <v>[steɪ]</v>
      </c>
      <c r="Q5198" s="14" cm="1">
        <f t="array" ref="Q5198">SUM(_xlfn._xlws.FILTER($H$2:$H$7117,_xlfn.MAP($O$2:$O$7117,_xlfn.LAMBDA(_xlpm.x,_xlpm.x=$O5198))))</f>
        <v>9.9403578528827041E-5</v>
      </c>
      <c r="R5198" s="14">
        <f>$H5198/Q5198</f>
        <v>0.5</v>
      </c>
      <c r="S5198" s="14" cm="1">
        <f t="array" ref="S5198">SUM(_xlfn._xlws.FILTER($H$2:$H$7117,_xlfn.MAP($P$2:$P$7117,_xlfn.LAMBDA(_xlpm.x,_xlpm.x=$P5198))))</f>
        <v>1.043737574552684E-3</v>
      </c>
      <c r="T5198" s="14">
        <f>$H5198/S5198</f>
        <v>4.7619047619047616E-2</v>
      </c>
      <c r="U5198" s="14">
        <f>_xlfn.LET(_xlpm.freq,F5198,_xlpm.size,M5198+1,_xlpm.F,V5198,LOG(1+_xlpm.freq)*LOG(1+_xlpm.size)*_xlpm.F)</f>
        <v>2.2121726897489626E-2</v>
      </c>
      <c r="V5198" s="14">
        <f>_xlfn.LET(_xlpm.a,T5198,_xlpm.b,R5198,2*_xlpm.a*_xlpm.b/(_xlpm.a+_xlpm.b))</f>
        <v>8.6956521739130418E-2</v>
      </c>
      <c r="W5198" s="14">
        <f>_xlfn.LET(_xlpm.p,R5198,_xlpm.q,T5198,LOG(_xlpm.p/_xlpm.q))</f>
        <v>1.0211892990699381</v>
      </c>
      <c r="X5198" s="2"/>
    </row>
    <row r="5199" spans="1:24">
      <c r="A5199" s="1" t="str">
        <f>_xlfn.LET(_xlpm.sep," : ",CONCATENATE(O5199,_xlpm.sep,P5199))</f>
        <v>~stagh~ : [teɪ]</v>
      </c>
      <c r="B5199" s="1">
        <f>_xlfn.LET(_xlpm.d,$G5199,_xlpm.k,_xlfn.CONCAT(LEFT(TRIM(B$1),1),"*"),COUNTIF(_xlpm.d,_xlpm.k))</f>
        <v>0</v>
      </c>
      <c r="C5199" s="1">
        <f>_xlfn.LET(_xlpm.d,$G5199,_xlpm.k,_xlfn.CONCAT(LEFT(TRIM(C$1),1),"*"),COUNTIF(_xlpm.d,_xlpm.k))</f>
        <v>0</v>
      </c>
      <c r="D5199" s="1">
        <f>_xlfn.LET(_xlpm.d,$G5199,_xlpm.k,_xlfn.CONCAT(LEFT(TRIM(D$1),1),"*"),COUNTIF(_xlpm.d,_xlpm.k))</f>
        <v>0</v>
      </c>
      <c r="E5199" s="1">
        <f>LOG(F5199+1,10)</f>
        <v>0.30102999566398114</v>
      </c>
      <c r="F5199" s="7">
        <v>1</v>
      </c>
      <c r="G5199" s="9" t="s">
        <v>4628</v>
      </c>
      <c r="H5199" s="4">
        <f>F5199/freq.sum.r6e</f>
        <v>4.9701789264413521E-5</v>
      </c>
      <c r="I5199" s="1" t="str">
        <f>_xlfn.LET(_xlpm.sep,":",_xlpm.w,$G5199,LEFT(_xlpm.w,FIND(_xlpm.sep,_xlpm.w)-1))</f>
        <v>teɪ</v>
      </c>
      <c r="J5199" s="1" t="str">
        <f>_xlfn.LET(_xlpm.sep,":",_xlpm.w,$G5199,RIGHT(_xlpm.w,LEN(_xlpm.w)-FIND(_xlpm.sep,_xlpm.w)))</f>
        <v>stagh</v>
      </c>
      <c r="K5199" s="10">
        <f>_xlfn.LET(_xlpm.w,I5199,LEN(_xlpm.w))</f>
        <v>3</v>
      </c>
      <c r="L5199" s="10">
        <f>_xlfn.LET(_xlpm.w,J5199,LEN(_xlpm.w))</f>
        <v>5</v>
      </c>
      <c r="M5199" s="10">
        <f>_xlfn.LET(_xlpm.a,K5199,_xlpm.b,L5199,MAX(_xlpm.a,_xlpm.b))</f>
        <v>5</v>
      </c>
      <c r="N5199" s="10">
        <f>_xlfn.LET(_xlpm.d,(K5199,L5199),MAX(_xlpm.d)-MIN(_xlpm.d))</f>
        <v>2</v>
      </c>
      <c r="O5199" s="1" t="str">
        <f>_xlfn.LET(_xlpm.sep,":",_xlpm.w,$G5199,_xlfn.CONCAT("~",RIGHT(_xlpm.w,LEN(_xlpm.w)-FIND(_xlpm.sep,_xlpm.w)),"~"))</f>
        <v>~stagh~</v>
      </c>
      <c r="P5199" s="1" t="str">
        <f>_xlfn.LET(_xlpm.sep,":",_xlpm.w,$G5199,_xlfn.CONCAT("[",LEFT(_xlpm.w,FIND(_xlpm.sep,_xlpm.w)-1),"]"))</f>
        <v>[teɪ]</v>
      </c>
      <c r="Q5199" s="14" cm="1">
        <f t="array" ref="Q5199">SUM(_xlfn._xlws.FILTER($H$2:$H$7117,_xlfn.MAP($O$2:$O$7117,_xlfn.LAMBDA(_xlpm.x,_xlpm.x=$O5199))))</f>
        <v>9.9403578528827041E-5</v>
      </c>
      <c r="R5199" s="14">
        <f>$H5199/Q5199</f>
        <v>0.5</v>
      </c>
      <c r="S5199" s="14" cm="1">
        <f t="array" ref="S5199">SUM(_xlfn._xlws.FILTER($H$2:$H$7117,_xlfn.MAP($P$2:$P$7117,_xlfn.LAMBDA(_xlpm.x,_xlpm.x=$P5199))))</f>
        <v>1.043737574552684E-3</v>
      </c>
      <c r="T5199" s="14">
        <f>$H5199/S5199</f>
        <v>4.7619047619047616E-2</v>
      </c>
      <c r="U5199" s="14">
        <f>_xlfn.LET(_xlpm.freq,F5199,_xlpm.size,M5199+1,_xlpm.F,V5199,LOG(1+_xlpm.freq)*LOG(1+_xlpm.size)*_xlpm.F)</f>
        <v>2.2121726897489626E-2</v>
      </c>
      <c r="V5199" s="14">
        <f>_xlfn.LET(_xlpm.a,T5199,_xlpm.b,R5199,2*_xlpm.a*_xlpm.b/(_xlpm.a+_xlpm.b))</f>
        <v>8.6956521739130418E-2</v>
      </c>
      <c r="W5199" s="14">
        <f>_xlfn.LET(_xlpm.p,R5199,_xlpm.q,T5199,LOG(_xlpm.p/_xlpm.q))</f>
        <v>1.0211892990699381</v>
      </c>
      <c r="X5199" s="2"/>
    </row>
    <row r="5200" spans="1:24">
      <c r="A5200" s="1" t="str">
        <f>_xlfn.LET(_xlpm.sep," : ",CONCATENATE(O5200,_xlpm.sep,P5200))</f>
        <v>~gaigh~ : [ɡeɪ]</v>
      </c>
      <c r="B5200" s="1">
        <f>_xlfn.LET(_xlpm.d,$G5200,_xlpm.k,_xlfn.CONCAT(LEFT(TRIM(B$1),1),"*"),COUNTIF(_xlpm.d,_xlpm.k))</f>
        <v>0</v>
      </c>
      <c r="C5200" s="1">
        <f>_xlfn.LET(_xlpm.d,$G5200,_xlpm.k,_xlfn.CONCAT(LEFT(TRIM(C$1),1),"*"),COUNTIF(_xlpm.d,_xlpm.k))</f>
        <v>0</v>
      </c>
      <c r="D5200" s="1">
        <f>_xlfn.LET(_xlpm.d,$G5200,_xlpm.k,_xlfn.CONCAT(LEFT(TRIM(D$1),1),"*"),COUNTIF(_xlpm.d,_xlpm.k))</f>
        <v>0</v>
      </c>
      <c r="E5200" s="1">
        <f>LOG(F5200+1,10)</f>
        <v>0.30102999566398114</v>
      </c>
      <c r="F5200" s="7">
        <v>1</v>
      </c>
      <c r="G5200" s="9" t="s">
        <v>5794</v>
      </c>
      <c r="H5200" s="4">
        <f>F5200/freq.sum.r6e</f>
        <v>4.9701789264413521E-5</v>
      </c>
      <c r="I5200" s="1" t="str">
        <f>_xlfn.LET(_xlpm.sep,":",_xlpm.w,$G5200,LEFT(_xlpm.w,FIND(_xlpm.sep,_xlpm.w)-1))</f>
        <v>ɡeɪ</v>
      </c>
      <c r="J5200" s="1" t="str">
        <f>_xlfn.LET(_xlpm.sep,":",_xlpm.w,$G5200,RIGHT(_xlpm.w,LEN(_xlpm.w)-FIND(_xlpm.sep,_xlpm.w)))</f>
        <v>gaigh</v>
      </c>
      <c r="K5200" s="10">
        <f>_xlfn.LET(_xlpm.w,I5200,LEN(_xlpm.w))</f>
        <v>3</v>
      </c>
      <c r="L5200" s="10">
        <f>_xlfn.LET(_xlpm.w,J5200,LEN(_xlpm.w))</f>
        <v>5</v>
      </c>
      <c r="M5200" s="10">
        <f>_xlfn.LET(_xlpm.a,K5200,_xlpm.b,L5200,MAX(_xlpm.a,_xlpm.b))</f>
        <v>5</v>
      </c>
      <c r="N5200" s="10">
        <f>_xlfn.LET(_xlpm.d,(K5200,L5200),MAX(_xlpm.d)-MIN(_xlpm.d))</f>
        <v>2</v>
      </c>
      <c r="O5200" s="1" t="str">
        <f>_xlfn.LET(_xlpm.sep,":",_xlpm.w,$G5200,_xlfn.CONCAT("~",RIGHT(_xlpm.w,LEN(_xlpm.w)-FIND(_xlpm.sep,_xlpm.w)),"~"))</f>
        <v>~gaigh~</v>
      </c>
      <c r="P5200" s="1" t="str">
        <f>_xlfn.LET(_xlpm.sep,":",_xlpm.w,$G5200,_xlfn.CONCAT("[",LEFT(_xlpm.w,FIND(_xlpm.sep,_xlpm.w)-1),"]"))</f>
        <v>[ɡeɪ]</v>
      </c>
      <c r="Q5200" s="14" cm="1">
        <f t="array" ref="Q5200">SUM(_xlfn._xlws.FILTER($H$2:$H$7117,_xlfn.MAP($O$2:$O$7117,_xlfn.LAMBDA(_xlpm.x,_xlpm.x=$O5200))))</f>
        <v>9.9403578528827041E-5</v>
      </c>
      <c r="R5200" s="14">
        <f>$H5200/Q5200</f>
        <v>0.5</v>
      </c>
      <c r="S5200" s="14" cm="1">
        <f t="array" ref="S5200">SUM(_xlfn._xlws.FILTER($H$2:$H$7117,_xlfn.MAP($P$2:$P$7117,_xlfn.LAMBDA(_xlpm.x,_xlpm.x=$P5200))))</f>
        <v>1.043737574552684E-3</v>
      </c>
      <c r="T5200" s="14">
        <f>$H5200/S5200</f>
        <v>4.7619047619047616E-2</v>
      </c>
      <c r="U5200" s="14">
        <f>_xlfn.LET(_xlpm.freq,F5200,_xlpm.size,M5200+1,_xlpm.F,V5200,LOG(1+_xlpm.freq)*LOG(1+_xlpm.size)*_xlpm.F)</f>
        <v>2.2121726897489626E-2</v>
      </c>
      <c r="V5200" s="14">
        <f>_xlfn.LET(_xlpm.a,T5200,_xlpm.b,R5200,2*_xlpm.a*_xlpm.b/(_xlpm.a+_xlpm.b))</f>
        <v>8.6956521739130418E-2</v>
      </c>
      <c r="W5200" s="14">
        <f>_xlfn.LET(_xlpm.p,R5200,_xlpm.q,T5200,LOG(_xlpm.p/_xlpm.q))</f>
        <v>1.0211892990699381</v>
      </c>
      <c r="X5200" s="2"/>
    </row>
    <row r="5201" spans="1:24">
      <c r="A5201" s="1" t="str">
        <f>_xlfn.LET(_xlpm.sep," : ",CONCATENATE(O5201,_xlpm.sep,P5201))</f>
        <v>~braih~ : [bɹeɪ]</v>
      </c>
      <c r="B5201" s="1">
        <f>_xlfn.LET(_xlpm.d,$G5201,_xlpm.k,_xlfn.CONCAT(LEFT(TRIM(B$1),1),"*"),COUNTIF(_xlpm.d,_xlpm.k))</f>
        <v>0</v>
      </c>
      <c r="C5201" s="1">
        <f>_xlfn.LET(_xlpm.d,$G5201,_xlpm.k,_xlfn.CONCAT(LEFT(TRIM(C$1),1),"*"),COUNTIF(_xlpm.d,_xlpm.k))</f>
        <v>0</v>
      </c>
      <c r="D5201" s="1">
        <f>_xlfn.LET(_xlpm.d,$G5201,_xlpm.k,_xlfn.CONCAT(LEFT(TRIM(D$1),1),"*"),COUNTIF(_xlpm.d,_xlpm.k))</f>
        <v>0</v>
      </c>
      <c r="E5201" s="1">
        <f>LOG(F5201+1,10)</f>
        <v>0.47712125471966244</v>
      </c>
      <c r="F5201" s="7">
        <v>2</v>
      </c>
      <c r="G5201" s="9" t="s">
        <v>378</v>
      </c>
      <c r="H5201" s="4">
        <f>F5201/freq.sum.r6e</f>
        <v>9.9403578528827041E-5</v>
      </c>
      <c r="I5201" s="1" t="str">
        <f>_xlfn.LET(_xlpm.sep,":",_xlpm.w,$G5201,LEFT(_xlpm.w,FIND(_xlpm.sep,_xlpm.w)-1))</f>
        <v>bɹeɪ</v>
      </c>
      <c r="J5201" s="1" t="str">
        <f>_xlfn.LET(_xlpm.sep,":",_xlpm.w,$G5201,RIGHT(_xlpm.w,LEN(_xlpm.w)-FIND(_xlpm.sep,_xlpm.w)))</f>
        <v>braih</v>
      </c>
      <c r="K5201" s="10">
        <f>_xlfn.LET(_xlpm.w,I5201,LEN(_xlpm.w))</f>
        <v>4</v>
      </c>
      <c r="L5201" s="10">
        <f>_xlfn.LET(_xlpm.w,J5201,LEN(_xlpm.w))</f>
        <v>5</v>
      </c>
      <c r="M5201" s="10">
        <f>_xlfn.LET(_xlpm.a,K5201,_xlpm.b,L5201,MAX(_xlpm.a,_xlpm.b))</f>
        <v>5</v>
      </c>
      <c r="N5201" s="10">
        <f>_xlfn.LET(_xlpm.d,(K5201,L5201),MAX(_xlpm.d)-MIN(_xlpm.d))</f>
        <v>1</v>
      </c>
      <c r="O5201" s="1" t="str">
        <f>_xlfn.LET(_xlpm.sep,":",_xlpm.w,$G5201,_xlfn.CONCAT("~",RIGHT(_xlpm.w,LEN(_xlpm.w)-FIND(_xlpm.sep,_xlpm.w)),"~"))</f>
        <v>~braih~</v>
      </c>
      <c r="P5201" s="1" t="str">
        <f>_xlfn.LET(_xlpm.sep,":",_xlpm.w,$G5201,_xlfn.CONCAT("[",LEFT(_xlpm.w,FIND(_xlpm.sep,_xlpm.w)-1),"]"))</f>
        <v>[bɹeɪ]</v>
      </c>
      <c r="Q5201" s="14" cm="1">
        <f t="array" ref="Q5201">SUM(_xlfn._xlws.FILTER($H$2:$H$7109,_xlfn.MAP($O$2:$O$7109,_xlfn.LAMBDA(_xlpm.x,_xlpm.x=$O5201))))</f>
        <v>9.9403578528827041E-5</v>
      </c>
      <c r="R5201" s="14">
        <f>$H5201/Q5201</f>
        <v>1</v>
      </c>
      <c r="S5201" s="14" cm="1">
        <f t="array" ref="S5201">SUM(_xlfn._xlws.FILTER($H$2:$H$7109,_xlfn.MAP($P$2:$P$7109,_xlfn.LAMBDA(_xlpm.x,_xlpm.x=$P5201))))</f>
        <v>1.043737574552684E-3</v>
      </c>
      <c r="T5201" s="14">
        <f>$H5201/S5201</f>
        <v>9.5238095238095233E-2</v>
      </c>
      <c r="U5201" s="14">
        <f>_xlfn.LET(_xlpm.freq,F5201,_xlpm.size,M5201+1,_xlpm.F,V5201,LOG(1+_xlpm.freq)*LOG(1+_xlpm.size)*_xlpm.F)</f>
        <v>7.0124215167431239E-2</v>
      </c>
      <c r="V5201" s="14">
        <f>_xlfn.LET(_xlpm.a,T5201,_xlpm.b,R5201,2*_xlpm.a*_xlpm.b/(_xlpm.a+_xlpm.b))</f>
        <v>0.17391304347826084</v>
      </c>
      <c r="W5201" s="14">
        <f>_xlfn.LET(_xlpm.p,R5201,_xlpm.q,T5201,LOG(_xlpm.p/_xlpm.q))</f>
        <v>1.0211892990699381</v>
      </c>
      <c r="X5201" s="2"/>
    </row>
    <row r="5202" spans="1:24">
      <c r="A5202" s="1" t="str">
        <f>_xlfn.LET(_xlpm.sep," : ",CONCATENATE(O5202,_xlpm.sep,P5202))</f>
        <v>~breah~ : [bɹeɪ]</v>
      </c>
      <c r="B5202" s="1">
        <f>_xlfn.LET(_xlpm.d,$G5202,_xlpm.k,_xlfn.CONCAT(LEFT(TRIM(B$1),1),"*"),COUNTIF(_xlpm.d,_xlpm.k))</f>
        <v>0</v>
      </c>
      <c r="C5202" s="1">
        <f>_xlfn.LET(_xlpm.d,$G5202,_xlpm.k,_xlfn.CONCAT(LEFT(TRIM(C$1),1),"*"),COUNTIF(_xlpm.d,_xlpm.k))</f>
        <v>0</v>
      </c>
      <c r="D5202" s="1">
        <f>_xlfn.LET(_xlpm.d,$G5202,_xlpm.k,_xlfn.CONCAT(LEFT(TRIM(D$1),1),"*"),COUNTIF(_xlpm.d,_xlpm.k))</f>
        <v>0</v>
      </c>
      <c r="E5202" s="1">
        <f>LOG(F5202+1,10)</f>
        <v>0.47712125471966244</v>
      </c>
      <c r="F5202" s="7">
        <v>2</v>
      </c>
      <c r="G5202" s="9" t="s">
        <v>381</v>
      </c>
      <c r="H5202" s="4">
        <f>F5202/freq.sum.r6e</f>
        <v>9.9403578528827041E-5</v>
      </c>
      <c r="I5202" s="4" t="str">
        <f>_xlfn.LET(_xlpm.sep,":",_xlpm.w,$G5202,LEFT(_xlpm.w,FIND(_xlpm.sep,_xlpm.w)-1))</f>
        <v>bɹeɪ</v>
      </c>
      <c r="J5202" s="4" t="str">
        <f>_xlfn.LET(_xlpm.sep,":",_xlpm.w,$G5202,RIGHT(_xlpm.w,LEN(_xlpm.w)-FIND(_xlpm.sep,_xlpm.w)))</f>
        <v>breah</v>
      </c>
      <c r="K5202" s="10">
        <f>_xlfn.LET(_xlpm.w,I5202,LEN(_xlpm.w))</f>
        <v>4</v>
      </c>
      <c r="L5202" s="10">
        <f>_xlfn.LET(_xlpm.w,J5202,LEN(_xlpm.w))</f>
        <v>5</v>
      </c>
      <c r="M5202" s="10">
        <f>_xlfn.LET(_xlpm.a,K5202,_xlpm.b,L5202,MAX(_xlpm.a,_xlpm.b))</f>
        <v>5</v>
      </c>
      <c r="N5202" s="10">
        <f>_xlfn.LET(_xlpm.d,(K5202,L5202),MAX(_xlpm.d)-MIN(_xlpm.d))</f>
        <v>1</v>
      </c>
      <c r="O5202" s="1" t="str">
        <f>_xlfn.LET(_xlpm.sep,":",_xlpm.w,$G5202,_xlfn.CONCAT("~",RIGHT(_xlpm.w,LEN(_xlpm.w)-FIND(_xlpm.sep,_xlpm.w)),"~"))</f>
        <v>~breah~</v>
      </c>
      <c r="P5202" s="1" t="str">
        <f>_xlfn.LET(_xlpm.sep,":",_xlpm.w,$G5202,_xlfn.CONCAT("[",LEFT(_xlpm.w,FIND(_xlpm.sep,_xlpm.w)-1),"]"))</f>
        <v>[bɹeɪ]</v>
      </c>
      <c r="Q5202" s="14" cm="1">
        <f t="array" ref="Q5202">SUM(_xlfn._xlws.FILTER($H$2:$H$7109,_xlfn.MAP($O$2:$O$7109,_xlfn.LAMBDA(_xlpm.x,_xlpm.x=$O5202))))</f>
        <v>9.9403578528827041E-5</v>
      </c>
      <c r="R5202" s="14">
        <f>$H5202/Q5202</f>
        <v>1</v>
      </c>
      <c r="S5202" s="14" cm="1">
        <f t="array" ref="S5202">SUM(_xlfn._xlws.FILTER($H$2:$H$7109,_xlfn.MAP($P$2:$P$7109,_xlfn.LAMBDA(_xlpm.x,_xlpm.x=$P5202))))</f>
        <v>1.043737574552684E-3</v>
      </c>
      <c r="T5202" s="14">
        <f>$H5202/S5202</f>
        <v>9.5238095238095233E-2</v>
      </c>
      <c r="U5202" s="14">
        <f>_xlfn.LET(_xlpm.freq,F5202,_xlpm.size,M5202+1,_xlpm.F,V5202,LOG(1+_xlpm.freq)*LOG(1+_xlpm.size)*_xlpm.F)</f>
        <v>7.0124215167431239E-2</v>
      </c>
      <c r="V5202" s="14">
        <f>_xlfn.LET(_xlpm.a,T5202,_xlpm.b,R5202,2*_xlpm.a*_xlpm.b/(_xlpm.a+_xlpm.b))</f>
        <v>0.17391304347826084</v>
      </c>
      <c r="W5202" s="14">
        <f>_xlfn.LET(_xlpm.p,R5202,_xlpm.q,T5202,LOG(_xlpm.p/_xlpm.q))</f>
        <v>1.0211892990699381</v>
      </c>
      <c r="X5202" s="2"/>
    </row>
    <row r="5203" spans="1:24">
      <c r="A5203" s="1" t="str">
        <f>_xlfn.LET(_xlpm.sep," : ",CONCATENATE(O5203,_xlpm.sep,P5203))</f>
        <v>~fraih~ : [fɹeɪ]</v>
      </c>
      <c r="B5203" s="1">
        <f>_xlfn.LET(_xlpm.d,$G5203,_xlpm.k,_xlfn.CONCAT(LEFT(TRIM(B$1),1),"*"),COUNTIF(_xlpm.d,_xlpm.k))</f>
        <v>0</v>
      </c>
      <c r="C5203" s="1">
        <f>_xlfn.LET(_xlpm.d,$G5203,_xlpm.k,_xlfn.CONCAT(LEFT(TRIM(C$1),1),"*"),COUNTIF(_xlpm.d,_xlpm.k))</f>
        <v>0</v>
      </c>
      <c r="D5203" s="1">
        <f>_xlfn.LET(_xlpm.d,$G5203,_xlpm.k,_xlfn.CONCAT(LEFT(TRIM(D$1),1),"*"),COUNTIF(_xlpm.d,_xlpm.k))</f>
        <v>0</v>
      </c>
      <c r="E5203" s="1">
        <f>LOG(F5203+1,10)</f>
        <v>0.47712125471966244</v>
      </c>
      <c r="F5203" s="7">
        <v>2</v>
      </c>
      <c r="G5203" s="9" t="s">
        <v>1127</v>
      </c>
      <c r="H5203" s="4">
        <f>F5203/freq.sum.r6e</f>
        <v>9.9403578528827041E-5</v>
      </c>
      <c r="I5203" s="4" t="str">
        <f>_xlfn.LET(_xlpm.sep,":",_xlpm.w,$G5203,LEFT(_xlpm.w,FIND(_xlpm.sep,_xlpm.w)-1))</f>
        <v>fɹeɪ</v>
      </c>
      <c r="J5203" s="4" t="str">
        <f>_xlfn.LET(_xlpm.sep,":",_xlpm.w,$G5203,RIGHT(_xlpm.w,LEN(_xlpm.w)-FIND(_xlpm.sep,_xlpm.w)))</f>
        <v>fraih</v>
      </c>
      <c r="K5203" s="10">
        <f>_xlfn.LET(_xlpm.w,I5203,LEN(_xlpm.w))</f>
        <v>4</v>
      </c>
      <c r="L5203" s="10">
        <f>_xlfn.LET(_xlpm.w,J5203,LEN(_xlpm.w))</f>
        <v>5</v>
      </c>
      <c r="M5203" s="10">
        <f>_xlfn.LET(_xlpm.a,K5203,_xlpm.b,L5203,MAX(_xlpm.a,_xlpm.b))</f>
        <v>5</v>
      </c>
      <c r="N5203" s="10">
        <f>_xlfn.LET(_xlpm.d,(K5203,L5203),MAX(_xlpm.d)-MIN(_xlpm.d))</f>
        <v>1</v>
      </c>
      <c r="O5203" s="1" t="str">
        <f>_xlfn.LET(_xlpm.sep,":",_xlpm.w,$G5203,_xlfn.CONCAT("~",RIGHT(_xlpm.w,LEN(_xlpm.w)-FIND(_xlpm.sep,_xlpm.w)),"~"))</f>
        <v>~fraih~</v>
      </c>
      <c r="P5203" s="1" t="str">
        <f>_xlfn.LET(_xlpm.sep,":",_xlpm.w,$G5203,_xlfn.CONCAT("[",LEFT(_xlpm.w,FIND(_xlpm.sep,_xlpm.w)-1),"]"))</f>
        <v>[fɹeɪ]</v>
      </c>
      <c r="Q5203" s="14" cm="1">
        <f t="array" ref="Q5203">SUM(_xlfn._xlws.FILTER($H$2:$H$7109,_xlfn.MAP($O$2:$O$7109,_xlfn.LAMBDA(_xlpm.x,_xlpm.x=$O5203))))</f>
        <v>9.9403578528827041E-5</v>
      </c>
      <c r="R5203" s="14">
        <f>$H5203/Q5203</f>
        <v>1</v>
      </c>
      <c r="S5203" s="14" cm="1">
        <f t="array" ref="S5203">SUM(_xlfn._xlws.FILTER($H$2:$H$7109,_xlfn.MAP($P$2:$P$7109,_xlfn.LAMBDA(_xlpm.x,_xlpm.x=$P5203))))</f>
        <v>1.043737574552684E-3</v>
      </c>
      <c r="T5203" s="14">
        <f>$H5203/S5203</f>
        <v>9.5238095238095233E-2</v>
      </c>
      <c r="U5203" s="14">
        <f>_xlfn.LET(_xlpm.freq,F5203,_xlpm.size,M5203+1,_xlpm.F,V5203,LOG(1+_xlpm.freq)*LOG(1+_xlpm.size)*_xlpm.F)</f>
        <v>7.0124215167431239E-2</v>
      </c>
      <c r="V5203" s="14">
        <f>_xlfn.LET(_xlpm.a,T5203,_xlpm.b,R5203,2*_xlpm.a*_xlpm.b/(_xlpm.a+_xlpm.b))</f>
        <v>0.17391304347826084</v>
      </c>
      <c r="W5203" s="14">
        <f>_xlfn.LET(_xlpm.p,R5203,_xlpm.q,T5203,LOG(_xlpm.p/_xlpm.q))</f>
        <v>1.0211892990699381</v>
      </c>
      <c r="X5203" s="2"/>
    </row>
    <row r="5204" spans="1:24">
      <c r="A5204" s="1" t="str">
        <f>_xlfn.LET(_xlpm.sep," : ",CONCATENATE(O5204,_xlpm.sep,P5204))</f>
        <v>~phrah~ : [fɹeɪ]</v>
      </c>
      <c r="B5204" s="1">
        <f>_xlfn.LET(_xlpm.d,$G5204,_xlpm.k,_xlfn.CONCAT(LEFT(TRIM(B$1),1),"*"),COUNTIF(_xlpm.d,_xlpm.k))</f>
        <v>0</v>
      </c>
      <c r="C5204" s="1">
        <f>_xlfn.LET(_xlpm.d,$G5204,_xlpm.k,_xlfn.CONCAT(LEFT(TRIM(C$1),1),"*"),COUNTIF(_xlpm.d,_xlpm.k))</f>
        <v>0</v>
      </c>
      <c r="D5204" s="1">
        <f>_xlfn.LET(_xlpm.d,$G5204,_xlpm.k,_xlfn.CONCAT(LEFT(TRIM(D$1),1),"*"),COUNTIF(_xlpm.d,_xlpm.k))</f>
        <v>0</v>
      </c>
      <c r="E5204" s="1">
        <f>LOG(F5204+1,10)</f>
        <v>0.47712125471966244</v>
      </c>
      <c r="F5204" s="7">
        <v>2</v>
      </c>
      <c r="G5204" s="9" t="s">
        <v>1130</v>
      </c>
      <c r="H5204" s="4">
        <f>F5204/freq.sum.r6e</f>
        <v>9.9403578528827041E-5</v>
      </c>
      <c r="I5204" s="1" t="str">
        <f>_xlfn.LET(_xlpm.sep,":",_xlpm.w,$G5204,LEFT(_xlpm.w,FIND(_xlpm.sep,_xlpm.w)-1))</f>
        <v>fɹeɪ</v>
      </c>
      <c r="J5204" s="1" t="str">
        <f>_xlfn.LET(_xlpm.sep,":",_xlpm.w,$G5204,RIGHT(_xlpm.w,LEN(_xlpm.w)-FIND(_xlpm.sep,_xlpm.w)))</f>
        <v>phrah</v>
      </c>
      <c r="K5204" s="10">
        <f>_xlfn.LET(_xlpm.w,I5204,LEN(_xlpm.w))</f>
        <v>4</v>
      </c>
      <c r="L5204" s="10">
        <f>_xlfn.LET(_xlpm.w,J5204,LEN(_xlpm.w))</f>
        <v>5</v>
      </c>
      <c r="M5204" s="10">
        <f>_xlfn.LET(_xlpm.a,K5204,_xlpm.b,L5204,MAX(_xlpm.a,_xlpm.b))</f>
        <v>5</v>
      </c>
      <c r="N5204" s="10">
        <f>_xlfn.LET(_xlpm.d,(K5204,L5204),MAX(_xlpm.d)-MIN(_xlpm.d))</f>
        <v>1</v>
      </c>
      <c r="O5204" s="1" t="str">
        <f>_xlfn.LET(_xlpm.sep,":",_xlpm.w,$G5204,_xlfn.CONCAT("~",RIGHT(_xlpm.w,LEN(_xlpm.w)-FIND(_xlpm.sep,_xlpm.w)),"~"))</f>
        <v>~phrah~</v>
      </c>
      <c r="P5204" s="1" t="str">
        <f>_xlfn.LET(_xlpm.sep,":",_xlpm.w,$G5204,_xlfn.CONCAT("[",LEFT(_xlpm.w,FIND(_xlpm.sep,_xlpm.w)-1),"]"))</f>
        <v>[fɹeɪ]</v>
      </c>
      <c r="Q5204" s="14" cm="1">
        <f t="array" ref="Q5204">SUM(_xlfn._xlws.FILTER($H$2:$H$7117,_xlfn.MAP($O$2:$O$7117,_xlfn.LAMBDA(_xlpm.x,_xlpm.x=$O5204))))</f>
        <v>9.9403578528827041E-5</v>
      </c>
      <c r="R5204" s="14">
        <f>$H5204/Q5204</f>
        <v>1</v>
      </c>
      <c r="S5204" s="14" cm="1">
        <f t="array" ref="S5204">SUM(_xlfn._xlws.FILTER($H$2:$H$7117,_xlfn.MAP($P$2:$P$7117,_xlfn.LAMBDA(_xlpm.x,_xlpm.x=$P5204))))</f>
        <v>1.043737574552684E-3</v>
      </c>
      <c r="T5204" s="14">
        <f>$H5204/S5204</f>
        <v>9.5238095238095233E-2</v>
      </c>
      <c r="U5204" s="14">
        <f>_xlfn.LET(_xlpm.freq,F5204,_xlpm.size,M5204+1,_xlpm.F,V5204,LOG(1+_xlpm.freq)*LOG(1+_xlpm.size)*_xlpm.F)</f>
        <v>7.0124215167431239E-2</v>
      </c>
      <c r="V5204" s="14">
        <f>_xlfn.LET(_xlpm.a,T5204,_xlpm.b,R5204,2*_xlpm.a*_xlpm.b/(_xlpm.a+_xlpm.b))</f>
        <v>0.17391304347826084</v>
      </c>
      <c r="W5204" s="14">
        <f>_xlfn.LET(_xlpm.p,R5204,_xlpm.q,T5204,LOG(_xlpm.p/_xlpm.q))</f>
        <v>1.0211892990699381</v>
      </c>
      <c r="X5204" s="2"/>
    </row>
    <row r="5205" spans="1:24">
      <c r="A5205" s="1" t="str">
        <f>_xlfn.LET(_xlpm.sep," : ",CONCATENATE(O5205,_xlpm.sep,P5205))</f>
        <v>~caugh~ : [kɔ]</v>
      </c>
      <c r="B5205" s="1">
        <f>_xlfn.LET(_xlpm.d,$G5205,_xlpm.k,_xlfn.CONCAT(LEFT(TRIM(B$1),1),"*"),COUNTIF(_xlpm.d,_xlpm.k))</f>
        <v>0</v>
      </c>
      <c r="C5205" s="1">
        <f>_xlfn.LET(_xlpm.d,$G5205,_xlpm.k,_xlfn.CONCAT(LEFT(TRIM(C$1),1),"*"),COUNTIF(_xlpm.d,_xlpm.k))</f>
        <v>0</v>
      </c>
      <c r="D5205" s="1">
        <f>_xlfn.LET(_xlpm.d,$G5205,_xlpm.k,_xlfn.CONCAT(LEFT(TRIM(D$1),1),"*"),COUNTIF(_xlpm.d,_xlpm.k))</f>
        <v>0</v>
      </c>
      <c r="E5205" s="1">
        <f>LOG(F5205+1,10)</f>
        <v>0.47712125471966244</v>
      </c>
      <c r="F5205" s="7">
        <v>2</v>
      </c>
      <c r="G5205" s="9" t="s">
        <v>1745</v>
      </c>
      <c r="H5205" s="4">
        <f>F5205/freq.sum.r6e</f>
        <v>9.9403578528827041E-5</v>
      </c>
      <c r="I5205" s="1" t="str">
        <f>_xlfn.LET(_xlpm.sep,":",_xlpm.w,$G5205,LEFT(_xlpm.w,FIND(_xlpm.sep,_xlpm.w)-1))</f>
        <v>kɔ</v>
      </c>
      <c r="J5205" s="1" t="str">
        <f>_xlfn.LET(_xlpm.sep,":",_xlpm.w,$G5205,RIGHT(_xlpm.w,LEN(_xlpm.w)-FIND(_xlpm.sep,_xlpm.w)))</f>
        <v>caugh</v>
      </c>
      <c r="K5205" s="10">
        <f>_xlfn.LET(_xlpm.w,I5205,LEN(_xlpm.w))</f>
        <v>2</v>
      </c>
      <c r="L5205" s="10">
        <f>_xlfn.LET(_xlpm.w,J5205,LEN(_xlpm.w))</f>
        <v>5</v>
      </c>
      <c r="M5205" s="10">
        <f>_xlfn.LET(_xlpm.a,K5205,_xlpm.b,L5205,MAX(_xlpm.a,_xlpm.b))</f>
        <v>5</v>
      </c>
      <c r="N5205" s="10">
        <f>_xlfn.LET(_xlpm.d,(K5205,L5205),MAX(_xlpm.d)-MIN(_xlpm.d))</f>
        <v>3</v>
      </c>
      <c r="O5205" s="1" t="str">
        <f>_xlfn.LET(_xlpm.sep,":",_xlpm.w,$G5205,_xlfn.CONCAT("~",RIGHT(_xlpm.w,LEN(_xlpm.w)-FIND(_xlpm.sep,_xlpm.w)),"~"))</f>
        <v>~caugh~</v>
      </c>
      <c r="P5205" s="1" t="str">
        <f>_xlfn.LET(_xlpm.sep,":",_xlpm.w,$G5205,_xlfn.CONCAT("[",LEFT(_xlpm.w,FIND(_xlpm.sep,_xlpm.w)-1),"]"))</f>
        <v>[kɔ]</v>
      </c>
      <c r="Q5205" s="14" cm="1">
        <f t="array" ref="Q5205">SUM(_xlfn._xlws.FILTER($H$2:$H$7117,_xlfn.MAP($O$2:$O$7117,_xlfn.LAMBDA(_xlpm.x,_xlpm.x=$O5205))))</f>
        <v>9.9403578528827041E-5</v>
      </c>
      <c r="R5205" s="14">
        <f>$H5205/Q5205</f>
        <v>1</v>
      </c>
      <c r="S5205" s="14" cm="1">
        <f t="array" ref="S5205">SUM(_xlfn._xlws.FILTER($H$2:$H$7117,_xlfn.MAP($P$2:$P$7117,_xlfn.LAMBDA(_xlpm.x,_xlpm.x=$P5205))))</f>
        <v>1.043737574552684E-3</v>
      </c>
      <c r="T5205" s="14">
        <f>$H5205/S5205</f>
        <v>9.5238095238095233E-2</v>
      </c>
      <c r="U5205" s="14">
        <f>_xlfn.LET(_xlpm.freq,F5205,_xlpm.size,M5205+1,_xlpm.F,V5205,LOG(1+_xlpm.freq)*LOG(1+_xlpm.size)*_xlpm.F)</f>
        <v>7.0124215167431239E-2</v>
      </c>
      <c r="V5205" s="14">
        <f>_xlfn.LET(_xlpm.a,T5205,_xlpm.b,R5205,2*_xlpm.a*_xlpm.b/(_xlpm.a+_xlpm.b))</f>
        <v>0.17391304347826084</v>
      </c>
      <c r="W5205" s="14">
        <f>_xlfn.LET(_xlpm.p,R5205,_xlpm.q,T5205,LOG(_xlpm.p/_xlpm.q))</f>
        <v>1.0211892990699381</v>
      </c>
      <c r="X5205" s="2"/>
    </row>
    <row r="5206" spans="1:24">
      <c r="A5206" s="1" t="str">
        <f>_xlfn.LET(_xlpm.sep," : ",CONCATENATE(O5206,_xlpm.sep,P5206))</f>
        <v>~plaih~ : [pleɪ]</v>
      </c>
      <c r="B5206" s="1">
        <f>_xlfn.LET(_xlpm.d,$G5206,_xlpm.k,_xlfn.CONCAT(LEFT(TRIM(B$1),1),"*"),COUNTIF(_xlpm.d,_xlpm.k))</f>
        <v>0</v>
      </c>
      <c r="C5206" s="1">
        <f>_xlfn.LET(_xlpm.d,$G5206,_xlpm.k,_xlfn.CONCAT(LEFT(TRIM(C$1),1),"*"),COUNTIF(_xlpm.d,_xlpm.k))</f>
        <v>0</v>
      </c>
      <c r="D5206" s="1">
        <f>_xlfn.LET(_xlpm.d,$G5206,_xlpm.k,_xlfn.CONCAT(LEFT(TRIM(D$1),1),"*"),COUNTIF(_xlpm.d,_xlpm.k))</f>
        <v>0</v>
      </c>
      <c r="E5206" s="1">
        <f>LOG(F5206+1,10)</f>
        <v>0.47712125471966244</v>
      </c>
      <c r="F5206" s="7">
        <v>2</v>
      </c>
      <c r="G5206" s="9" t="s">
        <v>3605</v>
      </c>
      <c r="H5206" s="4">
        <f>F5206/freq.sum.r6e</f>
        <v>9.9403578528827041E-5</v>
      </c>
      <c r="I5206" s="1" t="str">
        <f>_xlfn.LET(_xlpm.sep,":",_xlpm.w,$G5206,LEFT(_xlpm.w,FIND(_xlpm.sep,_xlpm.w)-1))</f>
        <v>pleɪ</v>
      </c>
      <c r="J5206" s="1" t="str">
        <f>_xlfn.LET(_xlpm.sep,":",_xlpm.w,$G5206,RIGHT(_xlpm.w,LEN(_xlpm.w)-FIND(_xlpm.sep,_xlpm.w)))</f>
        <v>plaih</v>
      </c>
      <c r="K5206" s="10">
        <f>_xlfn.LET(_xlpm.w,I5206,LEN(_xlpm.w))</f>
        <v>4</v>
      </c>
      <c r="L5206" s="10">
        <f>_xlfn.LET(_xlpm.w,J5206,LEN(_xlpm.w))</f>
        <v>5</v>
      </c>
      <c r="M5206" s="10">
        <f>_xlfn.LET(_xlpm.a,K5206,_xlpm.b,L5206,MAX(_xlpm.a,_xlpm.b))</f>
        <v>5</v>
      </c>
      <c r="N5206" s="10">
        <f>_xlfn.LET(_xlpm.d,(K5206,L5206),MAX(_xlpm.d)-MIN(_xlpm.d))</f>
        <v>1</v>
      </c>
      <c r="O5206" s="1" t="str">
        <f>_xlfn.LET(_xlpm.sep,":",_xlpm.w,$G5206,_xlfn.CONCAT("~",RIGHT(_xlpm.w,LEN(_xlpm.w)-FIND(_xlpm.sep,_xlpm.w)),"~"))</f>
        <v>~plaih~</v>
      </c>
      <c r="P5206" s="1" t="str">
        <f>_xlfn.LET(_xlpm.sep,":",_xlpm.w,$G5206,_xlfn.CONCAT("[",LEFT(_xlpm.w,FIND(_xlpm.sep,_xlpm.w)-1),"]"))</f>
        <v>[pleɪ]</v>
      </c>
      <c r="Q5206" s="14" cm="1">
        <f t="array" ref="Q5206">SUM(_xlfn._xlws.FILTER($H$2:$H$7117,_xlfn.MAP($O$2:$O$7117,_xlfn.LAMBDA(_xlpm.x,_xlpm.x=$O5206))))</f>
        <v>9.9403578528827041E-5</v>
      </c>
      <c r="R5206" s="14">
        <f>$H5206/Q5206</f>
        <v>1</v>
      </c>
      <c r="S5206" s="14" cm="1">
        <f t="array" ref="S5206">SUM(_xlfn._xlws.FILTER($H$2:$H$7117,_xlfn.MAP($P$2:$P$7117,_xlfn.LAMBDA(_xlpm.x,_xlpm.x=$P5206))))</f>
        <v>1.043737574552684E-3</v>
      </c>
      <c r="T5206" s="14">
        <f>$H5206/S5206</f>
        <v>9.5238095238095233E-2</v>
      </c>
      <c r="U5206" s="14">
        <f>_xlfn.LET(_xlpm.freq,F5206,_xlpm.size,M5206+1,_xlpm.F,V5206,LOG(1+_xlpm.freq)*LOG(1+_xlpm.size)*_xlpm.F)</f>
        <v>7.0124215167431239E-2</v>
      </c>
      <c r="V5206" s="14">
        <f>_xlfn.LET(_xlpm.a,T5206,_xlpm.b,R5206,2*_xlpm.a*_xlpm.b/(_xlpm.a+_xlpm.b))</f>
        <v>0.17391304347826084</v>
      </c>
      <c r="W5206" s="14">
        <f>_xlfn.LET(_xlpm.p,R5206,_xlpm.q,T5206,LOG(_xlpm.p/_xlpm.q))</f>
        <v>1.0211892990699381</v>
      </c>
      <c r="X5206" s="2"/>
    </row>
    <row r="5207" spans="1:24">
      <c r="A5207" s="1" t="str">
        <f>_xlfn.LET(_xlpm.sep," : ",CONCATENATE(O5207,_xlpm.sep,P5207))</f>
        <v>~playh~ : [pleɪ]</v>
      </c>
      <c r="B5207" s="1">
        <f>_xlfn.LET(_xlpm.d,$G5207,_xlpm.k,_xlfn.CONCAT(LEFT(TRIM(B$1),1),"*"),COUNTIF(_xlpm.d,_xlpm.k))</f>
        <v>0</v>
      </c>
      <c r="C5207" s="1">
        <f>_xlfn.LET(_xlpm.d,$G5207,_xlpm.k,_xlfn.CONCAT(LEFT(TRIM(C$1),1),"*"),COUNTIF(_xlpm.d,_xlpm.k))</f>
        <v>0</v>
      </c>
      <c r="D5207" s="1">
        <f>_xlfn.LET(_xlpm.d,$G5207,_xlpm.k,_xlfn.CONCAT(LEFT(TRIM(D$1),1),"*"),COUNTIF(_xlpm.d,_xlpm.k))</f>
        <v>0</v>
      </c>
      <c r="E5207" s="1">
        <f>LOG(F5207+1,10)</f>
        <v>0.47712125471966244</v>
      </c>
      <c r="F5207" s="7">
        <v>2</v>
      </c>
      <c r="G5207" s="9" t="s">
        <v>3608</v>
      </c>
      <c r="H5207" s="4">
        <f>F5207/freq.sum.r6e</f>
        <v>9.9403578528827041E-5</v>
      </c>
      <c r="I5207" s="1" t="str">
        <f>_xlfn.LET(_xlpm.sep,":",_xlpm.w,$G5207,LEFT(_xlpm.w,FIND(_xlpm.sep,_xlpm.w)-1))</f>
        <v>pleɪ</v>
      </c>
      <c r="J5207" s="1" t="str">
        <f>_xlfn.LET(_xlpm.sep,":",_xlpm.w,$G5207,RIGHT(_xlpm.w,LEN(_xlpm.w)-FIND(_xlpm.sep,_xlpm.w)))</f>
        <v>playh</v>
      </c>
      <c r="K5207" s="10">
        <f>_xlfn.LET(_xlpm.w,I5207,LEN(_xlpm.w))</f>
        <v>4</v>
      </c>
      <c r="L5207" s="10">
        <f>_xlfn.LET(_xlpm.w,J5207,LEN(_xlpm.w))</f>
        <v>5</v>
      </c>
      <c r="M5207" s="10">
        <f>_xlfn.LET(_xlpm.a,K5207,_xlpm.b,L5207,MAX(_xlpm.a,_xlpm.b))</f>
        <v>5</v>
      </c>
      <c r="N5207" s="10">
        <f>_xlfn.LET(_xlpm.d,(K5207,L5207),MAX(_xlpm.d)-MIN(_xlpm.d))</f>
        <v>1</v>
      </c>
      <c r="O5207" s="1" t="str">
        <f>_xlfn.LET(_xlpm.sep,":",_xlpm.w,$G5207,_xlfn.CONCAT("~",RIGHT(_xlpm.w,LEN(_xlpm.w)-FIND(_xlpm.sep,_xlpm.w)),"~"))</f>
        <v>~playh~</v>
      </c>
      <c r="P5207" s="1" t="str">
        <f>_xlfn.LET(_xlpm.sep,":",_xlpm.w,$G5207,_xlfn.CONCAT("[",LEFT(_xlpm.w,FIND(_xlpm.sep,_xlpm.w)-1),"]"))</f>
        <v>[pleɪ]</v>
      </c>
      <c r="Q5207" s="14" cm="1">
        <f t="array" ref="Q5207">SUM(_xlfn._xlws.FILTER($H$2:$H$7117,_xlfn.MAP($O$2:$O$7117,_xlfn.LAMBDA(_xlpm.x,_xlpm.x=$O5207))))</f>
        <v>9.9403578528827041E-5</v>
      </c>
      <c r="R5207" s="14">
        <f>$H5207/Q5207</f>
        <v>1</v>
      </c>
      <c r="S5207" s="14" cm="1">
        <f t="array" ref="S5207">SUM(_xlfn._xlws.FILTER($H$2:$H$7117,_xlfn.MAP($P$2:$P$7117,_xlfn.LAMBDA(_xlpm.x,_xlpm.x=$P5207))))</f>
        <v>1.043737574552684E-3</v>
      </c>
      <c r="T5207" s="14">
        <f>$H5207/S5207</f>
        <v>9.5238095238095233E-2</v>
      </c>
      <c r="U5207" s="14">
        <f>_xlfn.LET(_xlpm.freq,F5207,_xlpm.size,M5207+1,_xlpm.F,V5207,LOG(1+_xlpm.freq)*LOG(1+_xlpm.size)*_xlpm.F)</f>
        <v>7.0124215167431239E-2</v>
      </c>
      <c r="V5207" s="14">
        <f>_xlfn.LET(_xlpm.a,T5207,_xlpm.b,R5207,2*_xlpm.a*_xlpm.b/(_xlpm.a+_xlpm.b))</f>
        <v>0.17391304347826084</v>
      </c>
      <c r="W5207" s="14">
        <f>_xlfn.LET(_xlpm.p,R5207,_xlpm.q,T5207,LOG(_xlpm.p/_xlpm.q))</f>
        <v>1.0211892990699381</v>
      </c>
      <c r="X5207" s="2"/>
    </row>
    <row r="5208" spans="1:24">
      <c r="A5208" s="1" t="str">
        <f>_xlfn.LET(_xlpm.sep," : ",CONCATENATE(O5208,_xlpm.sep,P5208))</f>
        <v>~staih~ : [steɪ]</v>
      </c>
      <c r="B5208" s="1">
        <f>_xlfn.LET(_xlpm.d,$G5208,_xlpm.k,_xlfn.CONCAT(LEFT(TRIM(B$1),1),"*"),COUNTIF(_xlpm.d,_xlpm.k))</f>
        <v>0</v>
      </c>
      <c r="C5208" s="1">
        <f>_xlfn.LET(_xlpm.d,$G5208,_xlpm.k,_xlfn.CONCAT(LEFT(TRIM(C$1),1),"*"),COUNTIF(_xlpm.d,_xlpm.k))</f>
        <v>0</v>
      </c>
      <c r="D5208" s="1">
        <f>_xlfn.LET(_xlpm.d,$G5208,_xlpm.k,_xlfn.CONCAT(LEFT(TRIM(D$1),1),"*"),COUNTIF(_xlpm.d,_xlpm.k))</f>
        <v>0</v>
      </c>
      <c r="E5208" s="1">
        <f>LOG(F5208+1,10)</f>
        <v>0.47712125471966244</v>
      </c>
      <c r="F5208" s="7">
        <v>2</v>
      </c>
      <c r="G5208" s="9" t="s">
        <v>4259</v>
      </c>
      <c r="H5208" s="4">
        <f>F5208/freq.sum.r6e</f>
        <v>9.9403578528827041E-5</v>
      </c>
      <c r="I5208" s="1" t="str">
        <f>_xlfn.LET(_xlpm.sep,":",_xlpm.w,$G5208,LEFT(_xlpm.w,FIND(_xlpm.sep,_xlpm.w)-1))</f>
        <v>steɪ</v>
      </c>
      <c r="J5208" s="1" t="str">
        <f>_xlfn.LET(_xlpm.sep,":",_xlpm.w,$G5208,RIGHT(_xlpm.w,LEN(_xlpm.w)-FIND(_xlpm.sep,_xlpm.w)))</f>
        <v>staih</v>
      </c>
      <c r="K5208" s="10">
        <f>_xlfn.LET(_xlpm.w,I5208,LEN(_xlpm.w))</f>
        <v>4</v>
      </c>
      <c r="L5208" s="10">
        <f>_xlfn.LET(_xlpm.w,J5208,LEN(_xlpm.w))</f>
        <v>5</v>
      </c>
      <c r="M5208" s="10">
        <f>_xlfn.LET(_xlpm.a,K5208,_xlpm.b,L5208,MAX(_xlpm.a,_xlpm.b))</f>
        <v>5</v>
      </c>
      <c r="N5208" s="10">
        <f>_xlfn.LET(_xlpm.d,(K5208,L5208),MAX(_xlpm.d)-MIN(_xlpm.d))</f>
        <v>1</v>
      </c>
      <c r="O5208" s="1" t="str">
        <f>_xlfn.LET(_xlpm.sep,":",_xlpm.w,$G5208,_xlfn.CONCAT("~",RIGHT(_xlpm.w,LEN(_xlpm.w)-FIND(_xlpm.sep,_xlpm.w)),"~"))</f>
        <v>~staih~</v>
      </c>
      <c r="P5208" s="1" t="str">
        <f>_xlfn.LET(_xlpm.sep,":",_xlpm.w,$G5208,_xlfn.CONCAT("[",LEFT(_xlpm.w,FIND(_xlpm.sep,_xlpm.w)-1),"]"))</f>
        <v>[steɪ]</v>
      </c>
      <c r="Q5208" s="14" cm="1">
        <f t="array" ref="Q5208">SUM(_xlfn._xlws.FILTER($H$2:$H$7117,_xlfn.MAP($O$2:$O$7117,_xlfn.LAMBDA(_xlpm.x,_xlpm.x=$O5208))))</f>
        <v>9.9403578528827041E-5</v>
      </c>
      <c r="R5208" s="14">
        <f>$H5208/Q5208</f>
        <v>1</v>
      </c>
      <c r="S5208" s="14" cm="1">
        <f t="array" ref="S5208">SUM(_xlfn._xlws.FILTER($H$2:$H$7117,_xlfn.MAP($P$2:$P$7117,_xlfn.LAMBDA(_xlpm.x,_xlpm.x=$P5208))))</f>
        <v>1.043737574552684E-3</v>
      </c>
      <c r="T5208" s="14">
        <f>$H5208/S5208</f>
        <v>9.5238095238095233E-2</v>
      </c>
      <c r="U5208" s="14">
        <f>_xlfn.LET(_xlpm.freq,F5208,_xlpm.size,M5208+1,_xlpm.F,V5208,LOG(1+_xlpm.freq)*LOG(1+_xlpm.size)*_xlpm.F)</f>
        <v>7.0124215167431239E-2</v>
      </c>
      <c r="V5208" s="14">
        <f>_xlfn.LET(_xlpm.a,T5208,_xlpm.b,R5208,2*_xlpm.a*_xlpm.b/(_xlpm.a+_xlpm.b))</f>
        <v>0.17391304347826084</v>
      </c>
      <c r="W5208" s="14">
        <f>_xlfn.LET(_xlpm.p,R5208,_xlpm.q,T5208,LOG(_xlpm.p/_xlpm.q))</f>
        <v>1.0211892990699381</v>
      </c>
      <c r="X5208" s="2"/>
    </row>
    <row r="5209" spans="1:24">
      <c r="A5209" s="1" t="str">
        <f>_xlfn.LET(_xlpm.sep," : ",CONCATENATE(O5209,_xlpm.sep,P5209))</f>
        <v>~stayh~ : [steɪ]</v>
      </c>
      <c r="B5209" s="1">
        <f>_xlfn.LET(_xlpm.d,$G5209,_xlpm.k,_xlfn.CONCAT(LEFT(TRIM(B$1),1),"*"),COUNTIF(_xlpm.d,_xlpm.k))</f>
        <v>0</v>
      </c>
      <c r="C5209" s="1">
        <f>_xlfn.LET(_xlpm.d,$G5209,_xlpm.k,_xlfn.CONCAT(LEFT(TRIM(C$1),1),"*"),COUNTIF(_xlpm.d,_xlpm.k))</f>
        <v>0</v>
      </c>
      <c r="D5209" s="1">
        <f>_xlfn.LET(_xlpm.d,$G5209,_xlpm.k,_xlfn.CONCAT(LEFT(TRIM(D$1),1),"*"),COUNTIF(_xlpm.d,_xlpm.k))</f>
        <v>0</v>
      </c>
      <c r="E5209" s="1">
        <f>LOG(F5209+1,10)</f>
        <v>0.47712125471966244</v>
      </c>
      <c r="F5209" s="7">
        <v>2</v>
      </c>
      <c r="G5209" s="9" t="s">
        <v>4262</v>
      </c>
      <c r="H5209" s="4">
        <f>F5209/freq.sum.r6e</f>
        <v>9.9403578528827041E-5</v>
      </c>
      <c r="I5209" s="1" t="str">
        <f>_xlfn.LET(_xlpm.sep,":",_xlpm.w,$G5209,LEFT(_xlpm.w,FIND(_xlpm.sep,_xlpm.w)-1))</f>
        <v>steɪ</v>
      </c>
      <c r="J5209" s="1" t="str">
        <f>_xlfn.LET(_xlpm.sep,":",_xlpm.w,$G5209,RIGHT(_xlpm.w,LEN(_xlpm.w)-FIND(_xlpm.sep,_xlpm.w)))</f>
        <v>stayh</v>
      </c>
      <c r="K5209" s="10">
        <f>_xlfn.LET(_xlpm.w,I5209,LEN(_xlpm.w))</f>
        <v>4</v>
      </c>
      <c r="L5209" s="10">
        <f>_xlfn.LET(_xlpm.w,J5209,LEN(_xlpm.w))</f>
        <v>5</v>
      </c>
      <c r="M5209" s="10">
        <f>_xlfn.LET(_xlpm.a,K5209,_xlpm.b,L5209,MAX(_xlpm.a,_xlpm.b))</f>
        <v>5</v>
      </c>
      <c r="N5209" s="10">
        <f>_xlfn.LET(_xlpm.d,(K5209,L5209),MAX(_xlpm.d)-MIN(_xlpm.d))</f>
        <v>1</v>
      </c>
      <c r="O5209" s="1" t="str">
        <f>_xlfn.LET(_xlpm.sep,":",_xlpm.w,$G5209,_xlfn.CONCAT("~",RIGHT(_xlpm.w,LEN(_xlpm.w)-FIND(_xlpm.sep,_xlpm.w)),"~"))</f>
        <v>~stayh~</v>
      </c>
      <c r="P5209" s="1" t="str">
        <f>_xlfn.LET(_xlpm.sep,":",_xlpm.w,$G5209,_xlfn.CONCAT("[",LEFT(_xlpm.w,FIND(_xlpm.sep,_xlpm.w)-1),"]"))</f>
        <v>[steɪ]</v>
      </c>
      <c r="Q5209" s="14" cm="1">
        <f t="array" ref="Q5209">SUM(_xlfn._xlws.FILTER($H$2:$H$7111,_xlfn.MAP($O$2:$O$7111,_xlfn.LAMBDA(_xlpm.x,_xlpm.x=$O5209))))</f>
        <v>9.9403578528827041E-5</v>
      </c>
      <c r="R5209" s="14">
        <f>$H5209/Q5209</f>
        <v>1</v>
      </c>
      <c r="S5209" s="14" cm="1">
        <f t="array" ref="S5209">SUM(_xlfn._xlws.FILTER($H$2:$H$7111,_xlfn.MAP($P$2:$P$7111,_xlfn.LAMBDA(_xlpm.x,_xlpm.x=$P5209))))</f>
        <v>1.043737574552684E-3</v>
      </c>
      <c r="T5209" s="14">
        <f>$H5209/S5209</f>
        <v>9.5238095238095233E-2</v>
      </c>
      <c r="U5209" s="14">
        <f>_xlfn.LET(_xlpm.freq,F5209,_xlpm.size,M5209+1,_xlpm.F,V5209,LOG(1+_xlpm.freq)*LOG(1+_xlpm.size)*_xlpm.F)</f>
        <v>7.0124215167431239E-2</v>
      </c>
      <c r="V5209" s="14">
        <f>_xlfn.LET(_xlpm.a,T5209,_xlpm.b,R5209,2*_xlpm.a*_xlpm.b/(_xlpm.a+_xlpm.b))</f>
        <v>0.17391304347826084</v>
      </c>
      <c r="W5209" s="14">
        <f>_xlfn.LET(_xlpm.p,R5209,_xlpm.q,T5209,LOG(_xlpm.p/_xlpm.q))</f>
        <v>1.0211892990699381</v>
      </c>
      <c r="X5209" s="2"/>
    </row>
    <row r="5210" spans="1:24">
      <c r="A5210" s="1" t="str">
        <f>_xlfn.LET(_xlpm.sep," : ",CONCATENATE(O5210,_xlpm.sep,P5210))</f>
        <v>~traih~ : [tɹeɪ]</v>
      </c>
      <c r="B5210" s="1">
        <f>_xlfn.LET(_xlpm.d,$G5210,_xlpm.k,_xlfn.CONCAT(LEFT(TRIM(B$1),1),"*"),COUNTIF(_xlpm.d,_xlpm.k))</f>
        <v>0</v>
      </c>
      <c r="C5210" s="1">
        <f>_xlfn.LET(_xlpm.d,$G5210,_xlpm.k,_xlfn.CONCAT(LEFT(TRIM(C$1),1),"*"),COUNTIF(_xlpm.d,_xlpm.k))</f>
        <v>0</v>
      </c>
      <c r="D5210" s="1">
        <f>_xlfn.LET(_xlpm.d,$G5210,_xlpm.k,_xlfn.CONCAT(LEFT(TRIM(D$1),1),"*"),COUNTIF(_xlpm.d,_xlpm.k))</f>
        <v>0</v>
      </c>
      <c r="E5210" s="1">
        <f>LOG(F5210+1,10)</f>
        <v>0.47712125471966244</v>
      </c>
      <c r="F5210" s="7">
        <v>2</v>
      </c>
      <c r="G5210" s="9" t="s">
        <v>4934</v>
      </c>
      <c r="H5210" s="4">
        <f>F5210/freq.sum.r6e</f>
        <v>9.9403578528827041E-5</v>
      </c>
      <c r="I5210" s="1" t="str">
        <f>_xlfn.LET(_xlpm.sep,":",_xlpm.w,$G5210,LEFT(_xlpm.w,FIND(_xlpm.sep,_xlpm.w)-1))</f>
        <v>tɹeɪ</v>
      </c>
      <c r="J5210" s="1" t="str">
        <f>_xlfn.LET(_xlpm.sep,":",_xlpm.w,$G5210,RIGHT(_xlpm.w,LEN(_xlpm.w)-FIND(_xlpm.sep,_xlpm.w)))</f>
        <v>traih</v>
      </c>
      <c r="K5210" s="10">
        <f>_xlfn.LET(_xlpm.w,I5210,LEN(_xlpm.w))</f>
        <v>4</v>
      </c>
      <c r="L5210" s="10">
        <f>_xlfn.LET(_xlpm.w,J5210,LEN(_xlpm.w))</f>
        <v>5</v>
      </c>
      <c r="M5210" s="10">
        <f>_xlfn.LET(_xlpm.a,K5210,_xlpm.b,L5210,MAX(_xlpm.a,_xlpm.b))</f>
        <v>5</v>
      </c>
      <c r="N5210" s="10">
        <f>_xlfn.LET(_xlpm.d,(K5210,L5210),MAX(_xlpm.d)-MIN(_xlpm.d))</f>
        <v>1</v>
      </c>
      <c r="O5210" s="1" t="str">
        <f>_xlfn.LET(_xlpm.sep,":",_xlpm.w,$G5210,_xlfn.CONCAT("~",RIGHT(_xlpm.w,LEN(_xlpm.w)-FIND(_xlpm.sep,_xlpm.w)),"~"))</f>
        <v>~traih~</v>
      </c>
      <c r="P5210" s="1" t="str">
        <f>_xlfn.LET(_xlpm.sep,":",_xlpm.w,$G5210,_xlfn.CONCAT("[",LEFT(_xlpm.w,FIND(_xlpm.sep,_xlpm.w)-1),"]"))</f>
        <v>[tɹeɪ]</v>
      </c>
      <c r="Q5210" s="14" cm="1">
        <f t="array" ref="Q5210">SUM(_xlfn._xlws.FILTER($H$2:$H$7117,_xlfn.MAP($O$2:$O$7117,_xlfn.LAMBDA(_xlpm.x,_xlpm.x=$O5210))))</f>
        <v>9.9403578528827041E-5</v>
      </c>
      <c r="R5210" s="14">
        <f>$H5210/Q5210</f>
        <v>1</v>
      </c>
      <c r="S5210" s="14" cm="1">
        <f t="array" ref="S5210">SUM(_xlfn._xlws.FILTER($H$2:$H$7117,_xlfn.MAP($P$2:$P$7117,_xlfn.LAMBDA(_xlpm.x,_xlpm.x=$P5210))))</f>
        <v>1.043737574552684E-3</v>
      </c>
      <c r="T5210" s="14">
        <f>$H5210/S5210</f>
        <v>9.5238095238095233E-2</v>
      </c>
      <c r="U5210" s="14">
        <f>_xlfn.LET(_xlpm.freq,F5210,_xlpm.size,M5210+1,_xlpm.F,V5210,LOG(1+_xlpm.freq)*LOG(1+_xlpm.size)*_xlpm.F)</f>
        <v>7.0124215167431239E-2</v>
      </c>
      <c r="V5210" s="14">
        <f>_xlfn.LET(_xlpm.a,T5210,_xlpm.b,R5210,2*_xlpm.a*_xlpm.b/(_xlpm.a+_xlpm.b))</f>
        <v>0.17391304347826084</v>
      </c>
      <c r="W5210" s="14">
        <f>_xlfn.LET(_xlpm.p,R5210,_xlpm.q,T5210,LOG(_xlpm.p/_xlpm.q))</f>
        <v>1.0211892990699381</v>
      </c>
      <c r="X5210" s="2"/>
    </row>
    <row r="5211" spans="1:24">
      <c r="A5211" s="1" t="str">
        <f>_xlfn.LET(_xlpm.sep," : ",CONCATENATE(O5211,_xlpm.sep,P5211))</f>
        <v>~trayh~ : [tɹeɪ]</v>
      </c>
      <c r="B5211" s="1">
        <f>_xlfn.LET(_xlpm.d,$G5211,_xlpm.k,_xlfn.CONCAT(LEFT(TRIM(B$1),1),"*"),COUNTIF(_xlpm.d,_xlpm.k))</f>
        <v>0</v>
      </c>
      <c r="C5211" s="1">
        <f>_xlfn.LET(_xlpm.d,$G5211,_xlpm.k,_xlfn.CONCAT(LEFT(TRIM(C$1),1),"*"),COUNTIF(_xlpm.d,_xlpm.k))</f>
        <v>0</v>
      </c>
      <c r="D5211" s="1">
        <f>_xlfn.LET(_xlpm.d,$G5211,_xlpm.k,_xlfn.CONCAT(LEFT(TRIM(D$1),1),"*"),COUNTIF(_xlpm.d,_xlpm.k))</f>
        <v>0</v>
      </c>
      <c r="E5211" s="1">
        <f>LOG(F5211+1,10)</f>
        <v>0.47712125471966244</v>
      </c>
      <c r="F5211" s="7">
        <v>2</v>
      </c>
      <c r="G5211" s="9" t="s">
        <v>4937</v>
      </c>
      <c r="H5211" s="4">
        <f>F5211/freq.sum.r6e</f>
        <v>9.9403578528827041E-5</v>
      </c>
      <c r="I5211" s="1" t="str">
        <f>_xlfn.LET(_xlpm.sep,":",_xlpm.w,$G5211,LEFT(_xlpm.w,FIND(_xlpm.sep,_xlpm.w)-1))</f>
        <v>tɹeɪ</v>
      </c>
      <c r="J5211" s="1" t="str">
        <f>_xlfn.LET(_xlpm.sep,":",_xlpm.w,$G5211,RIGHT(_xlpm.w,LEN(_xlpm.w)-FIND(_xlpm.sep,_xlpm.w)))</f>
        <v>trayh</v>
      </c>
      <c r="K5211" s="10">
        <f>_xlfn.LET(_xlpm.w,I5211,LEN(_xlpm.w))</f>
        <v>4</v>
      </c>
      <c r="L5211" s="10">
        <f>_xlfn.LET(_xlpm.w,J5211,LEN(_xlpm.w))</f>
        <v>5</v>
      </c>
      <c r="M5211" s="10">
        <f>_xlfn.LET(_xlpm.a,K5211,_xlpm.b,L5211,MAX(_xlpm.a,_xlpm.b))</f>
        <v>5</v>
      </c>
      <c r="N5211" s="10">
        <f>_xlfn.LET(_xlpm.d,(K5211,L5211),MAX(_xlpm.d)-MIN(_xlpm.d))</f>
        <v>1</v>
      </c>
      <c r="O5211" s="1" t="str">
        <f>_xlfn.LET(_xlpm.sep,":",_xlpm.w,$G5211,_xlfn.CONCAT("~",RIGHT(_xlpm.w,LEN(_xlpm.w)-FIND(_xlpm.sep,_xlpm.w)),"~"))</f>
        <v>~trayh~</v>
      </c>
      <c r="P5211" s="1" t="str">
        <f>_xlfn.LET(_xlpm.sep,":",_xlpm.w,$G5211,_xlfn.CONCAT("[",LEFT(_xlpm.w,FIND(_xlpm.sep,_xlpm.w)-1),"]"))</f>
        <v>[tɹeɪ]</v>
      </c>
      <c r="Q5211" s="14" cm="1">
        <f t="array" ref="Q5211">SUM(_xlfn._xlws.FILTER($H$2:$H$7111,_xlfn.MAP($O$2:$O$7111,_xlfn.LAMBDA(_xlpm.x,_xlpm.x=$O5211))))</f>
        <v>9.9403578528827041E-5</v>
      </c>
      <c r="R5211" s="14">
        <f>$H5211/Q5211</f>
        <v>1</v>
      </c>
      <c r="S5211" s="14" cm="1">
        <f t="array" ref="S5211">SUM(_xlfn._xlws.FILTER($H$2:$H$7111,_xlfn.MAP($P$2:$P$7111,_xlfn.LAMBDA(_xlpm.x,_xlpm.x=$P5211))))</f>
        <v>1.043737574552684E-3</v>
      </c>
      <c r="T5211" s="14">
        <f>$H5211/S5211</f>
        <v>9.5238095238095233E-2</v>
      </c>
      <c r="U5211" s="14">
        <f>_xlfn.LET(_xlpm.freq,F5211,_xlpm.size,M5211+1,_xlpm.F,V5211,LOG(1+_xlpm.freq)*LOG(1+_xlpm.size)*_xlpm.F)</f>
        <v>7.0124215167431239E-2</v>
      </c>
      <c r="V5211" s="14">
        <f>_xlfn.LET(_xlpm.a,T5211,_xlpm.b,R5211,2*_xlpm.a*_xlpm.b/(_xlpm.a+_xlpm.b))</f>
        <v>0.17391304347826084</v>
      </c>
      <c r="W5211" s="14">
        <f>_xlfn.LET(_xlpm.p,R5211,_xlpm.q,T5211,LOG(_xlpm.p/_xlpm.q))</f>
        <v>1.0211892990699381</v>
      </c>
      <c r="X5211" s="2"/>
    </row>
    <row r="5212" spans="1:24">
      <c r="A5212" s="1" t="str">
        <f>_xlfn.LET(_xlpm.sep," : ",CONCATENATE(O5212,_xlpm.sep,P5212))</f>
        <v>~dmigh~ : [dmɪ]</v>
      </c>
      <c r="B5212" s="1">
        <f>_xlfn.LET(_xlpm.d,$G5212,_xlpm.k,_xlfn.CONCAT(LEFT(TRIM(B$1),1),"*"),COUNTIF(_xlpm.d,_xlpm.k))</f>
        <v>0</v>
      </c>
      <c r="C5212" s="1">
        <f>_xlfn.LET(_xlpm.d,$G5212,_xlpm.k,_xlfn.CONCAT(LEFT(TRIM(C$1),1),"*"),COUNTIF(_xlpm.d,_xlpm.k))</f>
        <v>0</v>
      </c>
      <c r="D5212" s="1">
        <f>_xlfn.LET(_xlpm.d,$G5212,_xlpm.k,_xlfn.CONCAT(LEFT(TRIM(D$1),1),"*"),COUNTIF(_xlpm.d,_xlpm.k))</f>
        <v>0</v>
      </c>
      <c r="E5212" s="1">
        <f>LOG(F5212+1,10)</f>
        <v>0.47712125471966244</v>
      </c>
      <c r="F5212" s="7">
        <v>2</v>
      </c>
      <c r="G5212" s="9" t="s">
        <v>483</v>
      </c>
      <c r="H5212" s="4">
        <f>F5212/freq.sum.r6e</f>
        <v>9.9403578528827041E-5</v>
      </c>
      <c r="I5212" s="1" t="str">
        <f>_xlfn.LET(_xlpm.sep,":",_xlpm.w,$G5212,LEFT(_xlpm.w,FIND(_xlpm.sep,_xlpm.w)-1))</f>
        <v>dmɪ</v>
      </c>
      <c r="J5212" s="1" t="str">
        <f>_xlfn.LET(_xlpm.sep,":",_xlpm.w,$G5212,RIGHT(_xlpm.w,LEN(_xlpm.w)-FIND(_xlpm.sep,_xlpm.w)))</f>
        <v>dmigh</v>
      </c>
      <c r="K5212" s="10">
        <f>_xlfn.LET(_xlpm.w,I5212,LEN(_xlpm.w))</f>
        <v>3</v>
      </c>
      <c r="L5212" s="10">
        <f>_xlfn.LET(_xlpm.w,J5212,LEN(_xlpm.w))</f>
        <v>5</v>
      </c>
      <c r="M5212" s="10">
        <f>_xlfn.LET(_xlpm.a,K5212,_xlpm.b,L5212,MAX(_xlpm.a,_xlpm.b))</f>
        <v>5</v>
      </c>
      <c r="N5212" s="10">
        <f>_xlfn.LET(_xlpm.d,(K5212,L5212),MAX(_xlpm.d)-MIN(_xlpm.d))</f>
        <v>2</v>
      </c>
      <c r="O5212" s="1" t="str">
        <f>_xlfn.LET(_xlpm.sep,":",_xlpm.w,$G5212,_xlfn.CONCAT("~",RIGHT(_xlpm.w,LEN(_xlpm.w)-FIND(_xlpm.sep,_xlpm.w)),"~"))</f>
        <v>~dmigh~</v>
      </c>
      <c r="P5212" s="1" t="str">
        <f>_xlfn.LET(_xlpm.sep,":",_xlpm.w,$G5212,_xlfn.CONCAT("[",LEFT(_xlpm.w,FIND(_xlpm.sep,_xlpm.w)-1),"]"))</f>
        <v>[dmɪ]</v>
      </c>
      <c r="Q5212" s="14" cm="1">
        <f t="array" ref="Q5212">SUM(_xlfn._xlws.FILTER($H$2:$H$7117,_xlfn.MAP($O$2:$O$7117,_xlfn.LAMBDA(_xlpm.x,_xlpm.x=$O5212))))</f>
        <v>1.4910536779324057E-4</v>
      </c>
      <c r="R5212" s="14">
        <f>$H5212/Q5212</f>
        <v>0.66666666666666663</v>
      </c>
      <c r="S5212" s="14" cm="1">
        <f t="array" ref="S5212">SUM(_xlfn._xlws.FILTER($H$2:$H$7117,_xlfn.MAP($P$2:$P$7117,_xlfn.LAMBDA(_xlpm.x,_xlpm.x=$P5212))))</f>
        <v>1.5904572564612327E-3</v>
      </c>
      <c r="T5212" s="14">
        <f>$H5212/S5212</f>
        <v>6.25E-2</v>
      </c>
      <c r="U5212" s="14">
        <f>_xlfn.LET(_xlpm.freq,F5212,_xlpm.size,M5212+1,_xlpm.F,V5212,LOG(1+_xlpm.freq)*LOG(1+_xlpm.size)*_xlpm.F)</f>
        <v>4.6081627110026252E-2</v>
      </c>
      <c r="V5212" s="14">
        <f>_xlfn.LET(_xlpm.a,T5212,_xlpm.b,R5212,2*_xlpm.a*_xlpm.b/(_xlpm.a+_xlpm.b))</f>
        <v>0.11428571428571428</v>
      </c>
      <c r="W5212" s="14">
        <f>_xlfn.LET(_xlpm.p,R5212,_xlpm.q,T5212,LOG(_xlpm.p/_xlpm.q))</f>
        <v>1.0280287236002434</v>
      </c>
      <c r="X5212" s="2"/>
    </row>
    <row r="5213" spans="1:24">
      <c r="A5213" s="1" t="str">
        <f>_xlfn.LET(_xlpm.sep," : ",CONCATENATE(O5213,_xlpm.sep,P5213))</f>
        <v>~drigh~ : [dɹɪ]</v>
      </c>
      <c r="B5213" s="1">
        <f>_xlfn.LET(_xlpm.d,$G5213,_xlpm.k,_xlfn.CONCAT(LEFT(TRIM(B$1),1),"*"),COUNTIF(_xlpm.d,_xlpm.k))</f>
        <v>0</v>
      </c>
      <c r="C5213" s="1">
        <f>_xlfn.LET(_xlpm.d,$G5213,_xlpm.k,_xlfn.CONCAT(LEFT(TRIM(C$1),1),"*"),COUNTIF(_xlpm.d,_xlpm.k))</f>
        <v>0</v>
      </c>
      <c r="D5213" s="1">
        <f>_xlfn.LET(_xlpm.d,$G5213,_xlpm.k,_xlfn.CONCAT(LEFT(TRIM(D$1),1),"*"),COUNTIF(_xlpm.d,_xlpm.k))</f>
        <v>0</v>
      </c>
      <c r="E5213" s="1">
        <f>LOG(F5213+1,10)</f>
        <v>0.47712125471966244</v>
      </c>
      <c r="F5213" s="7">
        <v>2</v>
      </c>
      <c r="G5213" s="9" t="s">
        <v>740</v>
      </c>
      <c r="H5213" s="4">
        <f>F5213/freq.sum.r6e</f>
        <v>9.9403578528827041E-5</v>
      </c>
      <c r="I5213" s="1" t="str">
        <f>_xlfn.LET(_xlpm.sep,":",_xlpm.w,$G5213,LEFT(_xlpm.w,FIND(_xlpm.sep,_xlpm.w)-1))</f>
        <v>dɹɪ</v>
      </c>
      <c r="J5213" s="1" t="str">
        <f>_xlfn.LET(_xlpm.sep,":",_xlpm.w,$G5213,RIGHT(_xlpm.w,LEN(_xlpm.w)-FIND(_xlpm.sep,_xlpm.w)))</f>
        <v>drigh</v>
      </c>
      <c r="K5213" s="10">
        <f>_xlfn.LET(_xlpm.w,I5213,LEN(_xlpm.w))</f>
        <v>3</v>
      </c>
      <c r="L5213" s="10">
        <f>_xlfn.LET(_xlpm.w,J5213,LEN(_xlpm.w))</f>
        <v>5</v>
      </c>
      <c r="M5213" s="10">
        <f>_xlfn.LET(_xlpm.a,K5213,_xlpm.b,L5213,MAX(_xlpm.a,_xlpm.b))</f>
        <v>5</v>
      </c>
      <c r="N5213" s="10">
        <f>_xlfn.LET(_xlpm.d,(K5213,L5213),MAX(_xlpm.d)-MIN(_xlpm.d))</f>
        <v>2</v>
      </c>
      <c r="O5213" s="1" t="str">
        <f>_xlfn.LET(_xlpm.sep,":",_xlpm.w,$G5213,_xlfn.CONCAT("~",RIGHT(_xlpm.w,LEN(_xlpm.w)-FIND(_xlpm.sep,_xlpm.w)),"~"))</f>
        <v>~drigh~</v>
      </c>
      <c r="P5213" s="1" t="str">
        <f>_xlfn.LET(_xlpm.sep,":",_xlpm.w,$G5213,_xlfn.CONCAT("[",LEFT(_xlpm.w,FIND(_xlpm.sep,_xlpm.w)-1),"]"))</f>
        <v>[dɹɪ]</v>
      </c>
      <c r="Q5213" s="14" cm="1">
        <f t="array" ref="Q5213">SUM(_xlfn._xlws.FILTER($H$2:$H$7117,_xlfn.MAP($O$2:$O$7117,_xlfn.LAMBDA(_xlpm.x,_xlpm.x=$O5213))))</f>
        <v>1.4910536779324057E-4</v>
      </c>
      <c r="R5213" s="14">
        <f>$H5213/Q5213</f>
        <v>0.66666666666666663</v>
      </c>
      <c r="S5213" s="14" cm="1">
        <f t="array" ref="S5213">SUM(_xlfn._xlws.FILTER($H$2:$H$7117,_xlfn.MAP($P$2:$P$7117,_xlfn.LAMBDA(_xlpm.x,_xlpm.x=$P5213))))</f>
        <v>1.5904572564612327E-3</v>
      </c>
      <c r="T5213" s="14">
        <f>$H5213/S5213</f>
        <v>6.25E-2</v>
      </c>
      <c r="U5213" s="14">
        <f>_xlfn.LET(_xlpm.freq,F5213,_xlpm.size,M5213+1,_xlpm.F,V5213,LOG(1+_xlpm.freq)*LOG(1+_xlpm.size)*_xlpm.F)</f>
        <v>4.6081627110026252E-2</v>
      </c>
      <c r="V5213" s="14">
        <f>_xlfn.LET(_xlpm.a,T5213,_xlpm.b,R5213,2*_xlpm.a*_xlpm.b/(_xlpm.a+_xlpm.b))</f>
        <v>0.11428571428571428</v>
      </c>
      <c r="W5213" s="14">
        <f>_xlfn.LET(_xlpm.p,R5213,_xlpm.q,T5213,LOG(_xlpm.p/_xlpm.q))</f>
        <v>1.0280287236002434</v>
      </c>
      <c r="X5213" s="2"/>
    </row>
    <row r="5214" spans="1:24">
      <c r="A5214" s="1" t="str">
        <f>_xlfn.LET(_xlpm.sep," : ",CONCATENATE(O5214,_xlpm.sep,P5214))</f>
        <v>~quigh~ : [kwɪ]</v>
      </c>
      <c r="B5214" s="1">
        <f>_xlfn.LET(_xlpm.d,$G5214,_xlpm.k,_xlfn.CONCAT(LEFT(TRIM(B$1),1),"*"),COUNTIF(_xlpm.d,_xlpm.k))</f>
        <v>0</v>
      </c>
      <c r="C5214" s="1">
        <f>_xlfn.LET(_xlpm.d,$G5214,_xlpm.k,_xlfn.CONCAT(LEFT(TRIM(C$1),1),"*"),COUNTIF(_xlpm.d,_xlpm.k))</f>
        <v>0</v>
      </c>
      <c r="D5214" s="1">
        <f>_xlfn.LET(_xlpm.d,$G5214,_xlpm.k,_xlfn.CONCAT(LEFT(TRIM(D$1),1),"*"),COUNTIF(_xlpm.d,_xlpm.k))</f>
        <v>0</v>
      </c>
      <c r="E5214" s="1">
        <f>LOG(F5214+1,10)</f>
        <v>0.47712125471966244</v>
      </c>
      <c r="F5214" s="7">
        <v>2</v>
      </c>
      <c r="G5214" s="9" t="s">
        <v>1731</v>
      </c>
      <c r="H5214" s="4">
        <f>F5214/freq.sum.r6e</f>
        <v>9.9403578528827041E-5</v>
      </c>
      <c r="I5214" s="1" t="str">
        <f>_xlfn.LET(_xlpm.sep,":",_xlpm.w,$G5214,LEFT(_xlpm.w,FIND(_xlpm.sep,_xlpm.w)-1))</f>
        <v>kwɪ</v>
      </c>
      <c r="J5214" s="1" t="str">
        <f>_xlfn.LET(_xlpm.sep,":",_xlpm.w,$G5214,RIGHT(_xlpm.w,LEN(_xlpm.w)-FIND(_xlpm.sep,_xlpm.w)))</f>
        <v>quigh</v>
      </c>
      <c r="K5214" s="10">
        <f>_xlfn.LET(_xlpm.w,I5214,LEN(_xlpm.w))</f>
        <v>3</v>
      </c>
      <c r="L5214" s="10">
        <f>_xlfn.LET(_xlpm.w,J5214,LEN(_xlpm.w))</f>
        <v>5</v>
      </c>
      <c r="M5214" s="10">
        <f>_xlfn.LET(_xlpm.a,K5214,_xlpm.b,L5214,MAX(_xlpm.a,_xlpm.b))</f>
        <v>5</v>
      </c>
      <c r="N5214" s="10">
        <f>_xlfn.LET(_xlpm.d,(K5214,L5214),MAX(_xlpm.d)-MIN(_xlpm.d))</f>
        <v>2</v>
      </c>
      <c r="O5214" s="1" t="str">
        <f>_xlfn.LET(_xlpm.sep,":",_xlpm.w,$G5214,_xlfn.CONCAT("~",RIGHT(_xlpm.w,LEN(_xlpm.w)-FIND(_xlpm.sep,_xlpm.w)),"~"))</f>
        <v>~quigh~</v>
      </c>
      <c r="P5214" s="1" t="str">
        <f>_xlfn.LET(_xlpm.sep,":",_xlpm.w,$G5214,_xlfn.CONCAT("[",LEFT(_xlpm.w,FIND(_xlpm.sep,_xlpm.w)-1),"]"))</f>
        <v>[kwɪ]</v>
      </c>
      <c r="Q5214" s="14" cm="1">
        <f t="array" ref="Q5214">SUM(_xlfn._xlws.FILTER($H$2:$H$7117,_xlfn.MAP($O$2:$O$7117,_xlfn.LAMBDA(_xlpm.x,_xlpm.x=$O5214))))</f>
        <v>1.4910536779324057E-4</v>
      </c>
      <c r="R5214" s="14">
        <f>$H5214/Q5214</f>
        <v>0.66666666666666663</v>
      </c>
      <c r="S5214" s="14" cm="1">
        <f t="array" ref="S5214">SUM(_xlfn._xlws.FILTER($H$2:$H$7117,_xlfn.MAP($P$2:$P$7117,_xlfn.LAMBDA(_xlpm.x,_xlpm.x=$P5214))))</f>
        <v>1.5904572564612327E-3</v>
      </c>
      <c r="T5214" s="14">
        <f>$H5214/S5214</f>
        <v>6.25E-2</v>
      </c>
      <c r="U5214" s="14">
        <f>_xlfn.LET(_xlpm.freq,F5214,_xlpm.size,M5214+1,_xlpm.F,V5214,LOG(1+_xlpm.freq)*LOG(1+_xlpm.size)*_xlpm.F)</f>
        <v>4.6081627110026252E-2</v>
      </c>
      <c r="V5214" s="14">
        <f>_xlfn.LET(_xlpm.a,T5214,_xlpm.b,R5214,2*_xlpm.a*_xlpm.b/(_xlpm.a+_xlpm.b))</f>
        <v>0.11428571428571428</v>
      </c>
      <c r="W5214" s="14">
        <f>_xlfn.LET(_xlpm.p,R5214,_xlpm.q,T5214,LOG(_xlpm.p/_xlpm.q))</f>
        <v>1.0280287236002434</v>
      </c>
      <c r="X5214" s="2"/>
    </row>
    <row r="5215" spans="1:24">
      <c r="A5215" s="1" t="str">
        <f>_xlfn.LET(_xlpm.sep," : ",CONCATENATE(O5215,_xlpm.sep,P5215))</f>
        <v>~mbigh~ : [mbɪ]</v>
      </c>
      <c r="B5215" s="1">
        <f>_xlfn.LET(_xlpm.d,$G5215,_xlpm.k,_xlfn.CONCAT(LEFT(TRIM(B$1),1),"*"),COUNTIF(_xlpm.d,_xlpm.k))</f>
        <v>0</v>
      </c>
      <c r="C5215" s="1">
        <f>_xlfn.LET(_xlpm.d,$G5215,_xlpm.k,_xlfn.CONCAT(LEFT(TRIM(C$1),1),"*"),COUNTIF(_xlpm.d,_xlpm.k))</f>
        <v>1</v>
      </c>
      <c r="D5215" s="1">
        <f>_xlfn.LET(_xlpm.d,$G5215,_xlpm.k,_xlfn.CONCAT(LEFT(TRIM(D$1),1),"*"),COUNTIF(_xlpm.d,_xlpm.k))</f>
        <v>0</v>
      </c>
      <c r="E5215" s="1">
        <f>LOG(F5215+1,10)</f>
        <v>0.47712125471966244</v>
      </c>
      <c r="F5215" s="7">
        <v>2</v>
      </c>
      <c r="G5215" s="9" t="s">
        <v>2486</v>
      </c>
      <c r="H5215" s="4">
        <f>F5215/freq.sum.r6e</f>
        <v>9.9403578528827041E-5</v>
      </c>
      <c r="I5215" s="1" t="str">
        <f>_xlfn.LET(_xlpm.sep,":",_xlpm.w,$G5215,LEFT(_xlpm.w,FIND(_xlpm.sep,_xlpm.w)-1))</f>
        <v>mbɪ</v>
      </c>
      <c r="J5215" s="1" t="str">
        <f>_xlfn.LET(_xlpm.sep,":",_xlpm.w,$G5215,RIGHT(_xlpm.w,LEN(_xlpm.w)-FIND(_xlpm.sep,_xlpm.w)))</f>
        <v>mbigh</v>
      </c>
      <c r="K5215" s="10">
        <f>_xlfn.LET(_xlpm.w,I5215,LEN(_xlpm.w))</f>
        <v>3</v>
      </c>
      <c r="L5215" s="10">
        <f>_xlfn.LET(_xlpm.w,J5215,LEN(_xlpm.w))</f>
        <v>5</v>
      </c>
      <c r="M5215" s="10">
        <f>_xlfn.LET(_xlpm.a,K5215,_xlpm.b,L5215,MAX(_xlpm.a,_xlpm.b))</f>
        <v>5</v>
      </c>
      <c r="N5215" s="10">
        <f>_xlfn.LET(_xlpm.d,(K5215,L5215),MAX(_xlpm.d)-MIN(_xlpm.d))</f>
        <v>2</v>
      </c>
      <c r="O5215" s="1" t="str">
        <f>_xlfn.LET(_xlpm.sep,":",_xlpm.w,$G5215,_xlfn.CONCAT("~",RIGHT(_xlpm.w,LEN(_xlpm.w)-FIND(_xlpm.sep,_xlpm.w)),"~"))</f>
        <v>~mbigh~</v>
      </c>
      <c r="P5215" s="1" t="str">
        <f>_xlfn.LET(_xlpm.sep,":",_xlpm.w,$G5215,_xlfn.CONCAT("[",LEFT(_xlpm.w,FIND(_xlpm.sep,_xlpm.w)-1),"]"))</f>
        <v>[mbɪ]</v>
      </c>
      <c r="Q5215" s="14" cm="1">
        <f t="array" ref="Q5215">SUM(_xlfn._xlws.FILTER($H$2:$H$7117,_xlfn.MAP($O$2:$O$7117,_xlfn.LAMBDA(_xlpm.x,_xlpm.x=$O5215))))</f>
        <v>1.4910536779324057E-4</v>
      </c>
      <c r="R5215" s="14">
        <f>$H5215/Q5215</f>
        <v>0.66666666666666663</v>
      </c>
      <c r="S5215" s="14" cm="1">
        <f t="array" ref="S5215">SUM(_xlfn._xlws.FILTER($H$2:$H$7117,_xlfn.MAP($P$2:$P$7117,_xlfn.LAMBDA(_xlpm.x,_xlpm.x=$P5215))))</f>
        <v>1.5904572564612327E-3</v>
      </c>
      <c r="T5215" s="14">
        <f>$H5215/S5215</f>
        <v>6.25E-2</v>
      </c>
      <c r="U5215" s="14">
        <f>_xlfn.LET(_xlpm.freq,F5215,_xlpm.size,M5215+1,_xlpm.F,V5215,LOG(1+_xlpm.freq)*LOG(1+_xlpm.size)*_xlpm.F)</f>
        <v>4.6081627110026252E-2</v>
      </c>
      <c r="V5215" s="14">
        <f>_xlfn.LET(_xlpm.a,T5215,_xlpm.b,R5215,2*_xlpm.a*_xlpm.b/(_xlpm.a+_xlpm.b))</f>
        <v>0.11428571428571428</v>
      </c>
      <c r="W5215" s="14">
        <f>_xlfn.LET(_xlpm.p,R5215,_xlpm.q,T5215,LOG(_xlpm.p/_xlpm.q))</f>
        <v>1.0280287236002434</v>
      </c>
      <c r="X5215" s="2"/>
    </row>
    <row r="5216" spans="1:24">
      <c r="A5216" s="1" t="str">
        <f>_xlfn.LET(_xlpm.sep," : ",CONCATENATE(O5216,_xlpm.sep,P5216))</f>
        <v>~snigh~ : [snɪ]</v>
      </c>
      <c r="B5216" s="1">
        <f>_xlfn.LET(_xlpm.d,$G5216,_xlpm.k,_xlfn.CONCAT(LEFT(TRIM(B$1),1),"*"),COUNTIF(_xlpm.d,_xlpm.k))</f>
        <v>0</v>
      </c>
      <c r="C5216" s="1">
        <f>_xlfn.LET(_xlpm.d,$G5216,_xlpm.k,_xlfn.CONCAT(LEFT(TRIM(C$1),1),"*"),COUNTIF(_xlpm.d,_xlpm.k))</f>
        <v>0</v>
      </c>
      <c r="D5216" s="1">
        <f>_xlfn.LET(_xlpm.d,$G5216,_xlpm.k,_xlfn.CONCAT(LEFT(TRIM(D$1),1),"*"),COUNTIF(_xlpm.d,_xlpm.k))</f>
        <v>0</v>
      </c>
      <c r="E5216" s="1">
        <f>LOG(F5216+1,10)</f>
        <v>0.47712125471966244</v>
      </c>
      <c r="F5216" s="7">
        <v>2</v>
      </c>
      <c r="G5216" s="9" t="s">
        <v>4142</v>
      </c>
      <c r="H5216" s="4">
        <f>F5216/freq.sum.r6e</f>
        <v>9.9403578528827041E-5</v>
      </c>
      <c r="I5216" s="1" t="str">
        <f>_xlfn.LET(_xlpm.sep,":",_xlpm.w,$G5216,LEFT(_xlpm.w,FIND(_xlpm.sep,_xlpm.w)-1))</f>
        <v>snɪ</v>
      </c>
      <c r="J5216" s="1" t="str">
        <f>_xlfn.LET(_xlpm.sep,":",_xlpm.w,$G5216,RIGHT(_xlpm.w,LEN(_xlpm.w)-FIND(_xlpm.sep,_xlpm.w)))</f>
        <v>snigh</v>
      </c>
      <c r="K5216" s="10">
        <f>_xlfn.LET(_xlpm.w,I5216,LEN(_xlpm.w))</f>
        <v>3</v>
      </c>
      <c r="L5216" s="10">
        <f>_xlfn.LET(_xlpm.w,J5216,LEN(_xlpm.w))</f>
        <v>5</v>
      </c>
      <c r="M5216" s="10">
        <f>_xlfn.LET(_xlpm.a,K5216,_xlpm.b,L5216,MAX(_xlpm.a,_xlpm.b))</f>
        <v>5</v>
      </c>
      <c r="N5216" s="10">
        <f>_xlfn.LET(_xlpm.d,(K5216,L5216),MAX(_xlpm.d)-MIN(_xlpm.d))</f>
        <v>2</v>
      </c>
      <c r="O5216" s="1" t="str">
        <f>_xlfn.LET(_xlpm.sep,":",_xlpm.w,$G5216,_xlfn.CONCAT("~",RIGHT(_xlpm.w,LEN(_xlpm.w)-FIND(_xlpm.sep,_xlpm.w)),"~"))</f>
        <v>~snigh~</v>
      </c>
      <c r="P5216" s="1" t="str">
        <f>_xlfn.LET(_xlpm.sep,":",_xlpm.w,$G5216,_xlfn.CONCAT("[",LEFT(_xlpm.w,FIND(_xlpm.sep,_xlpm.w)-1),"]"))</f>
        <v>[snɪ]</v>
      </c>
      <c r="Q5216" s="14" cm="1">
        <f t="array" ref="Q5216">SUM(_xlfn._xlws.FILTER($H$2:$H$7117,_xlfn.MAP($O$2:$O$7117,_xlfn.LAMBDA(_xlpm.x,_xlpm.x=$O5216))))</f>
        <v>1.4910536779324057E-4</v>
      </c>
      <c r="R5216" s="14">
        <f>$H5216/Q5216</f>
        <v>0.66666666666666663</v>
      </c>
      <c r="S5216" s="14" cm="1">
        <f t="array" ref="S5216">SUM(_xlfn._xlws.FILTER($H$2:$H$7117,_xlfn.MAP($P$2:$P$7117,_xlfn.LAMBDA(_xlpm.x,_xlpm.x=$P5216))))</f>
        <v>1.5904572564612327E-3</v>
      </c>
      <c r="T5216" s="14">
        <f>$H5216/S5216</f>
        <v>6.25E-2</v>
      </c>
      <c r="U5216" s="14">
        <f>_xlfn.LET(_xlpm.freq,F5216,_xlpm.size,M5216+1,_xlpm.F,V5216,LOG(1+_xlpm.freq)*LOG(1+_xlpm.size)*_xlpm.F)</f>
        <v>4.6081627110026252E-2</v>
      </c>
      <c r="V5216" s="14">
        <f>_xlfn.LET(_xlpm.a,T5216,_xlpm.b,R5216,2*_xlpm.a*_xlpm.b/(_xlpm.a+_xlpm.b))</f>
        <v>0.11428571428571428</v>
      </c>
      <c r="W5216" s="14">
        <f>_xlfn.LET(_xlpm.p,R5216,_xlpm.q,T5216,LOG(_xlpm.p/_xlpm.q))</f>
        <v>1.0280287236002434</v>
      </c>
      <c r="X5216" s="2"/>
    </row>
    <row r="5217" spans="1:24">
      <c r="A5217" s="1" t="str">
        <f>_xlfn.LET(_xlpm.sep," : ",CONCATENATE(O5217,_xlpm.sep,P5217))</f>
        <v>~twigh~ : [twɪ]</v>
      </c>
      <c r="B5217" s="1">
        <f>_xlfn.LET(_xlpm.d,$G5217,_xlpm.k,_xlfn.CONCAT(LEFT(TRIM(B$1),1),"*"),COUNTIF(_xlpm.d,_xlpm.k))</f>
        <v>0</v>
      </c>
      <c r="C5217" s="1">
        <f>_xlfn.LET(_xlpm.d,$G5217,_xlpm.k,_xlfn.CONCAT(LEFT(TRIM(C$1),1),"*"),COUNTIF(_xlpm.d,_xlpm.k))</f>
        <v>0</v>
      </c>
      <c r="D5217" s="1">
        <f>_xlfn.LET(_xlpm.d,$G5217,_xlpm.k,_xlfn.CONCAT(LEFT(TRIM(D$1),1),"*"),COUNTIF(_xlpm.d,_xlpm.k))</f>
        <v>0</v>
      </c>
      <c r="E5217" s="1">
        <f>LOG(F5217+1,10)</f>
        <v>0.47712125471966244</v>
      </c>
      <c r="F5217" s="7">
        <v>2</v>
      </c>
      <c r="G5217" s="9" t="s">
        <v>4716</v>
      </c>
      <c r="H5217" s="4">
        <f>F5217/freq.sum.r6e</f>
        <v>9.9403578528827041E-5</v>
      </c>
      <c r="I5217" s="1" t="str">
        <f>_xlfn.LET(_xlpm.sep,":",_xlpm.w,$G5217,LEFT(_xlpm.w,FIND(_xlpm.sep,_xlpm.w)-1))</f>
        <v>twɪ</v>
      </c>
      <c r="J5217" s="1" t="str">
        <f>_xlfn.LET(_xlpm.sep,":",_xlpm.w,$G5217,RIGHT(_xlpm.w,LEN(_xlpm.w)-FIND(_xlpm.sep,_xlpm.w)))</f>
        <v>twigh</v>
      </c>
      <c r="K5217" s="10">
        <f>_xlfn.LET(_xlpm.w,I5217,LEN(_xlpm.w))</f>
        <v>3</v>
      </c>
      <c r="L5217" s="10">
        <f>_xlfn.LET(_xlpm.w,J5217,LEN(_xlpm.w))</f>
        <v>5</v>
      </c>
      <c r="M5217" s="10">
        <f>_xlfn.LET(_xlpm.a,K5217,_xlpm.b,L5217,MAX(_xlpm.a,_xlpm.b))</f>
        <v>5</v>
      </c>
      <c r="N5217" s="10">
        <f>_xlfn.LET(_xlpm.d,(K5217,L5217),MAX(_xlpm.d)-MIN(_xlpm.d))</f>
        <v>2</v>
      </c>
      <c r="O5217" s="1" t="str">
        <f>_xlfn.LET(_xlpm.sep,":",_xlpm.w,$G5217,_xlfn.CONCAT("~",RIGHT(_xlpm.w,LEN(_xlpm.w)-FIND(_xlpm.sep,_xlpm.w)),"~"))</f>
        <v>~twigh~</v>
      </c>
      <c r="P5217" s="1" t="str">
        <f>_xlfn.LET(_xlpm.sep,":",_xlpm.w,$G5217,_xlfn.CONCAT("[",LEFT(_xlpm.w,FIND(_xlpm.sep,_xlpm.w)-1),"]"))</f>
        <v>[twɪ]</v>
      </c>
      <c r="Q5217" s="14" cm="1">
        <f t="array" ref="Q5217">SUM(_xlfn._xlws.FILTER($H$2:$H$7117,_xlfn.MAP($O$2:$O$7117,_xlfn.LAMBDA(_xlpm.x,_xlpm.x=$O5217))))</f>
        <v>1.4910536779324057E-4</v>
      </c>
      <c r="R5217" s="14">
        <f>$H5217/Q5217</f>
        <v>0.66666666666666663</v>
      </c>
      <c r="S5217" s="14" cm="1">
        <f t="array" ref="S5217">SUM(_xlfn._xlws.FILTER($H$2:$H$7117,_xlfn.MAP($P$2:$P$7117,_xlfn.LAMBDA(_xlpm.x,_xlpm.x=$P5217))))</f>
        <v>1.5904572564612327E-3</v>
      </c>
      <c r="T5217" s="14">
        <f>$H5217/S5217</f>
        <v>6.25E-2</v>
      </c>
      <c r="U5217" s="14">
        <f>_xlfn.LET(_xlpm.freq,F5217,_xlpm.size,M5217+1,_xlpm.F,V5217,LOG(1+_xlpm.freq)*LOG(1+_xlpm.size)*_xlpm.F)</f>
        <v>4.6081627110026252E-2</v>
      </c>
      <c r="V5217" s="14">
        <f>_xlfn.LET(_xlpm.a,T5217,_xlpm.b,R5217,2*_xlpm.a*_xlpm.b/(_xlpm.a+_xlpm.b))</f>
        <v>0.11428571428571428</v>
      </c>
      <c r="W5217" s="14">
        <f>_xlfn.LET(_xlpm.p,R5217,_xlpm.q,T5217,LOG(_xlpm.p/_xlpm.q))</f>
        <v>1.0280287236002434</v>
      </c>
      <c r="X5217" s="2"/>
    </row>
    <row r="5218" spans="1:24">
      <c r="A5218" s="1" t="str">
        <f>_xlfn.LET(_xlpm.sep," : ",CONCATENATE(O5218,_xlpm.sep,P5218))</f>
        <v>~gnigh~ : [ɡnɪ]</v>
      </c>
      <c r="B5218" s="1">
        <f>_xlfn.LET(_xlpm.d,$G5218,_xlpm.k,_xlfn.CONCAT(LEFT(TRIM(B$1),1),"*"),COUNTIF(_xlpm.d,_xlpm.k))</f>
        <v>0</v>
      </c>
      <c r="C5218" s="1">
        <f>_xlfn.LET(_xlpm.d,$G5218,_xlpm.k,_xlfn.CONCAT(LEFT(TRIM(C$1),1),"*"),COUNTIF(_xlpm.d,_xlpm.k))</f>
        <v>0</v>
      </c>
      <c r="D5218" s="1">
        <f>_xlfn.LET(_xlpm.d,$G5218,_xlpm.k,_xlfn.CONCAT(LEFT(TRIM(D$1),1),"*"),COUNTIF(_xlpm.d,_xlpm.k))</f>
        <v>0</v>
      </c>
      <c r="E5218" s="1">
        <f>LOG(F5218+1,10)</f>
        <v>0.47712125471966244</v>
      </c>
      <c r="F5218" s="7">
        <v>2</v>
      </c>
      <c r="G5218" s="9" t="s">
        <v>6088</v>
      </c>
      <c r="H5218" s="4">
        <f>F5218/freq.sum.r6e</f>
        <v>9.9403578528827041E-5</v>
      </c>
      <c r="I5218" s="1" t="str">
        <f>_xlfn.LET(_xlpm.sep,":",_xlpm.w,$G5218,LEFT(_xlpm.w,FIND(_xlpm.sep,_xlpm.w)-1))</f>
        <v>ɡnɪ</v>
      </c>
      <c r="J5218" s="1" t="str">
        <f>_xlfn.LET(_xlpm.sep,":",_xlpm.w,$G5218,RIGHT(_xlpm.w,LEN(_xlpm.w)-FIND(_xlpm.sep,_xlpm.w)))</f>
        <v>gnigh</v>
      </c>
      <c r="K5218" s="10">
        <f>_xlfn.LET(_xlpm.w,I5218,LEN(_xlpm.w))</f>
        <v>3</v>
      </c>
      <c r="L5218" s="10">
        <f>_xlfn.LET(_xlpm.w,J5218,LEN(_xlpm.w))</f>
        <v>5</v>
      </c>
      <c r="M5218" s="10">
        <f>_xlfn.LET(_xlpm.a,K5218,_xlpm.b,L5218,MAX(_xlpm.a,_xlpm.b))</f>
        <v>5</v>
      </c>
      <c r="N5218" s="10">
        <f>_xlfn.LET(_xlpm.d,(K5218,L5218),MAX(_xlpm.d)-MIN(_xlpm.d))</f>
        <v>2</v>
      </c>
      <c r="O5218" s="1" t="str">
        <f>_xlfn.LET(_xlpm.sep,":",_xlpm.w,$G5218,_xlfn.CONCAT("~",RIGHT(_xlpm.w,LEN(_xlpm.w)-FIND(_xlpm.sep,_xlpm.w)),"~"))</f>
        <v>~gnigh~</v>
      </c>
      <c r="P5218" s="1" t="str">
        <f>_xlfn.LET(_xlpm.sep,":",_xlpm.w,$G5218,_xlfn.CONCAT("[",LEFT(_xlpm.w,FIND(_xlpm.sep,_xlpm.w)-1),"]"))</f>
        <v>[ɡnɪ]</v>
      </c>
      <c r="Q5218" s="14" cm="1">
        <f t="array" ref="Q5218">SUM(_xlfn._xlws.FILTER($H$2:$H$7111,_xlfn.MAP($O$2:$O$7111,_xlfn.LAMBDA(_xlpm.x,_xlpm.x=$O5218))))</f>
        <v>1.4910536779324057E-4</v>
      </c>
      <c r="R5218" s="14">
        <f>$H5218/Q5218</f>
        <v>0.66666666666666663</v>
      </c>
      <c r="S5218" s="14" cm="1">
        <f t="array" ref="S5218">SUM(_xlfn._xlws.FILTER($H$2:$H$7111,_xlfn.MAP($P$2:$P$7111,_xlfn.LAMBDA(_xlpm.x,_xlpm.x=$P5218))))</f>
        <v>1.5904572564612327E-3</v>
      </c>
      <c r="T5218" s="14">
        <f>$H5218/S5218</f>
        <v>6.25E-2</v>
      </c>
      <c r="U5218" s="14">
        <f>_xlfn.LET(_xlpm.freq,F5218,_xlpm.size,M5218+1,_xlpm.F,V5218,LOG(1+_xlpm.freq)*LOG(1+_xlpm.size)*_xlpm.F)</f>
        <v>4.6081627110026252E-2</v>
      </c>
      <c r="V5218" s="14">
        <f>_xlfn.LET(_xlpm.a,T5218,_xlpm.b,R5218,2*_xlpm.a*_xlpm.b/(_xlpm.a+_xlpm.b))</f>
        <v>0.11428571428571428</v>
      </c>
      <c r="W5218" s="14">
        <f>_xlfn.LET(_xlpm.p,R5218,_xlpm.q,T5218,LOG(_xlpm.p/_xlpm.q))</f>
        <v>1.0280287236002434</v>
      </c>
      <c r="X5218" s="2"/>
    </row>
    <row r="5219" spans="1:24">
      <c r="A5219" s="1" t="str">
        <f>_xlfn.LET(_xlpm.sep," : ",CONCATENATE(O5219,_xlpm.sep,P5219))</f>
        <v>~grigh~ : [ɡɹɪ]</v>
      </c>
      <c r="B5219" s="1">
        <f>_xlfn.LET(_xlpm.d,$G5219,_xlpm.k,_xlfn.CONCAT(LEFT(TRIM(B$1),1),"*"),COUNTIF(_xlpm.d,_xlpm.k))</f>
        <v>0</v>
      </c>
      <c r="C5219" s="1">
        <f>_xlfn.LET(_xlpm.d,$G5219,_xlpm.k,_xlfn.CONCAT(LEFT(TRIM(C$1),1),"*"),COUNTIF(_xlpm.d,_xlpm.k))</f>
        <v>0</v>
      </c>
      <c r="D5219" s="1">
        <f>_xlfn.LET(_xlpm.d,$G5219,_xlpm.k,_xlfn.CONCAT(LEFT(TRIM(D$1),1),"*"),COUNTIF(_xlpm.d,_xlpm.k))</f>
        <v>0</v>
      </c>
      <c r="E5219" s="1">
        <f>LOG(F5219+1,10)</f>
        <v>0.47712125471966244</v>
      </c>
      <c r="F5219" s="7">
        <v>2</v>
      </c>
      <c r="G5219" s="9" t="s">
        <v>7028</v>
      </c>
      <c r="H5219" s="4">
        <f>F5219/freq.sum.r6e</f>
        <v>9.9403578528827041E-5</v>
      </c>
      <c r="I5219" s="1" t="str">
        <f>_xlfn.LET(_xlpm.sep,":",_xlpm.w,$G5219,LEFT(_xlpm.w,FIND(_xlpm.sep,_xlpm.w)-1))</f>
        <v>ɡɹɪ</v>
      </c>
      <c r="J5219" s="1" t="str">
        <f>_xlfn.LET(_xlpm.sep,":",_xlpm.w,$G5219,RIGHT(_xlpm.w,LEN(_xlpm.w)-FIND(_xlpm.sep,_xlpm.w)))</f>
        <v>grigh</v>
      </c>
      <c r="K5219" s="10">
        <f>_xlfn.LET(_xlpm.w,I5219,LEN(_xlpm.w))</f>
        <v>3</v>
      </c>
      <c r="L5219" s="10">
        <f>_xlfn.LET(_xlpm.w,J5219,LEN(_xlpm.w))</f>
        <v>5</v>
      </c>
      <c r="M5219" s="10">
        <f>_xlfn.LET(_xlpm.a,K5219,_xlpm.b,L5219,MAX(_xlpm.a,_xlpm.b))</f>
        <v>5</v>
      </c>
      <c r="N5219" s="10">
        <f>_xlfn.LET(_xlpm.d,(K5219,L5219),MAX(_xlpm.d)-MIN(_xlpm.d))</f>
        <v>2</v>
      </c>
      <c r="O5219" s="1" t="str">
        <f>_xlfn.LET(_xlpm.sep,":",_xlpm.w,$G5219,_xlfn.CONCAT("~",RIGHT(_xlpm.w,LEN(_xlpm.w)-FIND(_xlpm.sep,_xlpm.w)),"~"))</f>
        <v>~grigh~</v>
      </c>
      <c r="P5219" s="1" t="str">
        <f>_xlfn.LET(_xlpm.sep,":",_xlpm.w,$G5219,_xlfn.CONCAT("[",LEFT(_xlpm.w,FIND(_xlpm.sep,_xlpm.w)-1),"]"))</f>
        <v>[ɡɹɪ]</v>
      </c>
      <c r="Q5219" s="14" cm="1">
        <f t="array" ref="Q5219">SUM(_xlfn._xlws.FILTER($H$2:$H$7109,_xlfn.MAP($O$2:$O$7109,_xlfn.LAMBDA(_xlpm.x,_xlpm.x=$O5219))))</f>
        <v>1.4910536779324057E-4</v>
      </c>
      <c r="R5219" s="14">
        <f>$H5219/Q5219</f>
        <v>0.66666666666666663</v>
      </c>
      <c r="S5219" s="14" cm="1">
        <f t="array" ref="S5219">SUM(_xlfn._xlws.FILTER($H$2:$H$7109,_xlfn.MAP($P$2:$P$7109,_xlfn.LAMBDA(_xlpm.x,_xlpm.x=$P5219))))</f>
        <v>1.5904572564612327E-3</v>
      </c>
      <c r="T5219" s="14">
        <f>$H5219/S5219</f>
        <v>6.25E-2</v>
      </c>
      <c r="U5219" s="14">
        <f>_xlfn.LET(_xlpm.freq,F5219,_xlpm.size,M5219+1,_xlpm.F,V5219,LOG(1+_xlpm.freq)*LOG(1+_xlpm.size)*_xlpm.F)</f>
        <v>4.6081627110026252E-2</v>
      </c>
      <c r="V5219" s="14">
        <f>_xlfn.LET(_xlpm.a,T5219,_xlpm.b,R5219,2*_xlpm.a*_xlpm.b/(_xlpm.a+_xlpm.b))</f>
        <v>0.11428571428571428</v>
      </c>
      <c r="W5219" s="14">
        <f>_xlfn.LET(_xlpm.p,R5219,_xlpm.q,T5219,LOG(_xlpm.p/_xlpm.q))</f>
        <v>1.0280287236002434</v>
      </c>
      <c r="X5219" s="2"/>
    </row>
    <row r="5220" spans="1:24">
      <c r="A5220" s="1" t="str">
        <f>_xlfn.LET(_xlpm.sep," : ",CONCATENATE(O5220,_xlpm.sep,P5220))</f>
        <v>~ctlyr~ : [ktlɪ]</v>
      </c>
      <c r="B5220" s="1">
        <f>_xlfn.LET(_xlpm.d,$G5220,_xlpm.k,_xlfn.CONCAT(LEFT(TRIM(B$1),1),"*"),COUNTIF(_xlpm.d,_xlpm.k))</f>
        <v>0</v>
      </c>
      <c r="C5220" s="1">
        <f>_xlfn.LET(_xlpm.d,$G5220,_xlpm.k,_xlfn.CONCAT(LEFT(TRIM(C$1),1),"*"),COUNTIF(_xlpm.d,_xlpm.k))</f>
        <v>0</v>
      </c>
      <c r="D5220" s="1">
        <f>_xlfn.LET(_xlpm.d,$G5220,_xlpm.k,_xlfn.CONCAT(LEFT(TRIM(D$1),1),"*"),COUNTIF(_xlpm.d,_xlpm.k))</f>
        <v>0</v>
      </c>
      <c r="E5220" s="1">
        <f>LOG(F5220+1,10)</f>
        <v>0.60205999132796229</v>
      </c>
      <c r="F5220" s="7">
        <v>3</v>
      </c>
      <c r="G5220" s="9" t="s">
        <v>1637</v>
      </c>
      <c r="H5220" s="4">
        <f>F5220/freq.sum.r6e</f>
        <v>1.4910536779324057E-4</v>
      </c>
      <c r="I5220" s="1" t="str">
        <f>_xlfn.LET(_xlpm.sep,":",_xlpm.w,$G5220,LEFT(_xlpm.w,FIND(_xlpm.sep,_xlpm.w)-1))</f>
        <v>ktlɪ</v>
      </c>
      <c r="J5220" s="1" t="str">
        <f>_xlfn.LET(_xlpm.sep,":",_xlpm.w,$G5220,RIGHT(_xlpm.w,LEN(_xlpm.w)-FIND(_xlpm.sep,_xlpm.w)))</f>
        <v>ctlyr</v>
      </c>
      <c r="K5220" s="10">
        <f>_xlfn.LET(_xlpm.w,I5220,LEN(_xlpm.w))</f>
        <v>4</v>
      </c>
      <c r="L5220" s="10">
        <f>_xlfn.LET(_xlpm.w,J5220,LEN(_xlpm.w))</f>
        <v>5</v>
      </c>
      <c r="M5220" s="10">
        <f>_xlfn.LET(_xlpm.a,K5220,_xlpm.b,L5220,MAX(_xlpm.a,_xlpm.b))</f>
        <v>5</v>
      </c>
      <c r="N5220" s="10">
        <f>_xlfn.LET(_xlpm.d,(K5220,L5220),MAX(_xlpm.d)-MIN(_xlpm.d))</f>
        <v>1</v>
      </c>
      <c r="O5220" s="1" t="str">
        <f>_xlfn.LET(_xlpm.sep,":",_xlpm.w,$G5220,_xlfn.CONCAT("~",RIGHT(_xlpm.w,LEN(_xlpm.w)-FIND(_xlpm.sep,_xlpm.w)),"~"))</f>
        <v>~ctlyr~</v>
      </c>
      <c r="P5220" s="1" t="str">
        <f>_xlfn.LET(_xlpm.sep,":",_xlpm.w,$G5220,_xlfn.CONCAT("[",LEFT(_xlpm.w,FIND(_xlpm.sep,_xlpm.w)-1),"]"))</f>
        <v>[ktlɪ]</v>
      </c>
      <c r="Q5220" s="14" cm="1">
        <f t="array" ref="Q5220">SUM(_xlfn._xlws.FILTER($H$2:$H$7117,_xlfn.MAP($O$2:$O$7117,_xlfn.LAMBDA(_xlpm.x,_xlpm.x=$O5220))))</f>
        <v>1.4910536779324057E-4</v>
      </c>
      <c r="R5220" s="14">
        <f>$H5220/Q5220</f>
        <v>1</v>
      </c>
      <c r="S5220" s="14" cm="1">
        <f t="array" ref="S5220">SUM(_xlfn._xlws.FILTER($H$2:$H$7117,_xlfn.MAP($P$2:$P$7117,_xlfn.LAMBDA(_xlpm.x,_xlpm.x=$P5220))))</f>
        <v>1.5904572564612327E-3</v>
      </c>
      <c r="T5220" s="14">
        <f>$H5220/S5220</f>
        <v>9.375E-2</v>
      </c>
      <c r="U5220" s="14">
        <f>_xlfn.LET(_xlpm.freq,F5220,_xlpm.size,M5220+1,_xlpm.F,V5220,LOG(1+_xlpm.freq)*LOG(1+_xlpm.size)*_xlpm.F)</f>
        <v>8.7222808910101965E-2</v>
      </c>
      <c r="V5220" s="14">
        <f>_xlfn.LET(_xlpm.a,T5220,_xlpm.b,R5220,2*_xlpm.a*_xlpm.b/(_xlpm.a+_xlpm.b))</f>
        <v>0.17142857142857143</v>
      </c>
      <c r="W5220" s="14">
        <f>_xlfn.LET(_xlpm.p,R5220,_xlpm.q,T5220,LOG(_xlpm.p/_xlpm.q))</f>
        <v>1.0280287236002434</v>
      </c>
      <c r="X5220" s="2"/>
    </row>
    <row r="5221" spans="1:24">
      <c r="A5221" s="1" t="str">
        <f>_xlfn.LET(_xlpm.sep," : ",CONCATENATE(O5221,_xlpm.sep,P5221))</f>
        <v>~lthyr~ : [lθɪ]</v>
      </c>
      <c r="B5221" s="1">
        <f>_xlfn.LET(_xlpm.d,$G5221,_xlpm.k,_xlfn.CONCAT(LEFT(TRIM(B$1),1),"*"),COUNTIF(_xlpm.d,_xlpm.k))</f>
        <v>0</v>
      </c>
      <c r="C5221" s="1">
        <f>_xlfn.LET(_xlpm.d,$G5221,_xlpm.k,_xlfn.CONCAT(LEFT(TRIM(C$1),1),"*"),COUNTIF(_xlpm.d,_xlpm.k))</f>
        <v>0</v>
      </c>
      <c r="D5221" s="1">
        <f>_xlfn.LET(_xlpm.d,$G5221,_xlpm.k,_xlfn.CONCAT(LEFT(TRIM(D$1),1),"*"),COUNTIF(_xlpm.d,_xlpm.k))</f>
        <v>0</v>
      </c>
      <c r="E5221" s="1">
        <f>LOG(F5221+1,10)</f>
        <v>0.60205999132796229</v>
      </c>
      <c r="F5221" s="7">
        <v>3</v>
      </c>
      <c r="G5221" s="9" t="s">
        <v>2437</v>
      </c>
      <c r="H5221" s="4">
        <f>F5221/freq.sum.r6e</f>
        <v>1.4910536779324057E-4</v>
      </c>
      <c r="I5221" s="1" t="str">
        <f>_xlfn.LET(_xlpm.sep,":",_xlpm.w,$G5221,LEFT(_xlpm.w,FIND(_xlpm.sep,_xlpm.w)-1))</f>
        <v>lθɪ</v>
      </c>
      <c r="J5221" s="1" t="str">
        <f>_xlfn.LET(_xlpm.sep,":",_xlpm.w,$G5221,RIGHT(_xlpm.w,LEN(_xlpm.w)-FIND(_xlpm.sep,_xlpm.w)))</f>
        <v>lthyr</v>
      </c>
      <c r="K5221" s="10">
        <f>_xlfn.LET(_xlpm.w,I5221,LEN(_xlpm.w))</f>
        <v>3</v>
      </c>
      <c r="L5221" s="10">
        <f>_xlfn.LET(_xlpm.w,J5221,LEN(_xlpm.w))</f>
        <v>5</v>
      </c>
      <c r="M5221" s="10">
        <f>_xlfn.LET(_xlpm.a,K5221,_xlpm.b,L5221,MAX(_xlpm.a,_xlpm.b))</f>
        <v>5</v>
      </c>
      <c r="N5221" s="10">
        <f>_xlfn.LET(_xlpm.d,(K5221,L5221),MAX(_xlpm.d)-MIN(_xlpm.d))</f>
        <v>2</v>
      </c>
      <c r="O5221" s="1" t="str">
        <f>_xlfn.LET(_xlpm.sep,":",_xlpm.w,$G5221,_xlfn.CONCAT("~",RIGHT(_xlpm.w,LEN(_xlpm.w)-FIND(_xlpm.sep,_xlpm.w)),"~"))</f>
        <v>~lthyr~</v>
      </c>
      <c r="P5221" s="1" t="str">
        <f>_xlfn.LET(_xlpm.sep,":",_xlpm.w,$G5221,_xlfn.CONCAT("[",LEFT(_xlpm.w,FIND(_xlpm.sep,_xlpm.w)-1),"]"))</f>
        <v>[lθɪ]</v>
      </c>
      <c r="Q5221" s="14" cm="1">
        <f t="array" ref="Q5221">SUM(_xlfn._xlws.FILTER($H$2:$H$7117,_xlfn.MAP($O$2:$O$7117,_xlfn.LAMBDA(_xlpm.x,_xlpm.x=$O5221))))</f>
        <v>1.4910536779324057E-4</v>
      </c>
      <c r="R5221" s="14">
        <f>$H5221/Q5221</f>
        <v>1</v>
      </c>
      <c r="S5221" s="14" cm="1">
        <f t="array" ref="S5221">SUM(_xlfn._xlws.FILTER($H$2:$H$7117,_xlfn.MAP($P$2:$P$7117,_xlfn.LAMBDA(_xlpm.x,_xlpm.x=$P5221))))</f>
        <v>1.5904572564612327E-3</v>
      </c>
      <c r="T5221" s="14">
        <f>$H5221/S5221</f>
        <v>9.375E-2</v>
      </c>
      <c r="U5221" s="14">
        <f>_xlfn.LET(_xlpm.freq,F5221,_xlpm.size,M5221+1,_xlpm.F,V5221,LOG(1+_xlpm.freq)*LOG(1+_xlpm.size)*_xlpm.F)</f>
        <v>8.7222808910101965E-2</v>
      </c>
      <c r="V5221" s="14">
        <f>_xlfn.LET(_xlpm.a,T5221,_xlpm.b,R5221,2*_xlpm.a*_xlpm.b/(_xlpm.a+_xlpm.b))</f>
        <v>0.17142857142857143</v>
      </c>
      <c r="W5221" s="14">
        <f>_xlfn.LET(_xlpm.p,R5221,_xlpm.q,T5221,LOG(_xlpm.p/_xlpm.q))</f>
        <v>1.0280287236002434</v>
      </c>
      <c r="X5221" s="2"/>
    </row>
    <row r="5222" spans="1:24">
      <c r="A5222" s="1" t="str">
        <f>_xlfn.LET(_xlpm.sep," : ",CONCATENATE(O5222,_xlpm.sep,P5222))</f>
        <v>~melyr~ : [mlɪ]</v>
      </c>
      <c r="B5222" s="1">
        <f>_xlfn.LET(_xlpm.d,$G5222,_xlpm.k,_xlfn.CONCAT(LEFT(TRIM(B$1),1),"*"),COUNTIF(_xlpm.d,_xlpm.k))</f>
        <v>0</v>
      </c>
      <c r="C5222" s="1">
        <f>_xlfn.LET(_xlpm.d,$G5222,_xlpm.k,_xlfn.CONCAT(LEFT(TRIM(C$1),1),"*"),COUNTIF(_xlpm.d,_xlpm.k))</f>
        <v>1</v>
      </c>
      <c r="D5222" s="1">
        <f>_xlfn.LET(_xlpm.d,$G5222,_xlpm.k,_xlfn.CONCAT(LEFT(TRIM(D$1),1),"*"),COUNTIF(_xlpm.d,_xlpm.k))</f>
        <v>0</v>
      </c>
      <c r="E5222" s="1">
        <f>LOG(F5222+1,10)</f>
        <v>0.60205999132796229</v>
      </c>
      <c r="F5222" s="7">
        <v>3</v>
      </c>
      <c r="G5222" s="9" t="s">
        <v>2561</v>
      </c>
      <c r="H5222" s="4">
        <f>F5222/freq.sum.r6e</f>
        <v>1.4910536779324057E-4</v>
      </c>
      <c r="I5222" s="1" t="str">
        <f>_xlfn.LET(_xlpm.sep,":",_xlpm.w,$G5222,LEFT(_xlpm.w,FIND(_xlpm.sep,_xlpm.w)-1))</f>
        <v>mlɪ</v>
      </c>
      <c r="J5222" s="1" t="str">
        <f>_xlfn.LET(_xlpm.sep,":",_xlpm.w,$G5222,RIGHT(_xlpm.w,LEN(_xlpm.w)-FIND(_xlpm.sep,_xlpm.w)))</f>
        <v>melyr</v>
      </c>
      <c r="K5222" s="10">
        <f>_xlfn.LET(_xlpm.w,I5222,LEN(_xlpm.w))</f>
        <v>3</v>
      </c>
      <c r="L5222" s="10">
        <f>_xlfn.LET(_xlpm.w,J5222,LEN(_xlpm.w))</f>
        <v>5</v>
      </c>
      <c r="M5222" s="10">
        <f>_xlfn.LET(_xlpm.a,K5222,_xlpm.b,L5222,MAX(_xlpm.a,_xlpm.b))</f>
        <v>5</v>
      </c>
      <c r="N5222" s="10">
        <f>_xlfn.LET(_xlpm.d,(K5222,L5222),MAX(_xlpm.d)-MIN(_xlpm.d))</f>
        <v>2</v>
      </c>
      <c r="O5222" s="1" t="str">
        <f>_xlfn.LET(_xlpm.sep,":",_xlpm.w,$G5222,_xlfn.CONCAT("~",RIGHT(_xlpm.w,LEN(_xlpm.w)-FIND(_xlpm.sep,_xlpm.w)),"~"))</f>
        <v>~melyr~</v>
      </c>
      <c r="P5222" s="1" t="str">
        <f>_xlfn.LET(_xlpm.sep,":",_xlpm.w,$G5222,_xlfn.CONCAT("[",LEFT(_xlpm.w,FIND(_xlpm.sep,_xlpm.w)-1),"]"))</f>
        <v>[mlɪ]</v>
      </c>
      <c r="Q5222" s="14" cm="1">
        <f t="array" ref="Q5222">SUM(_xlfn._xlws.FILTER($H$2:$H$7109,_xlfn.MAP($O$2:$O$7109,_xlfn.LAMBDA(_xlpm.x,_xlpm.x=$O5222))))</f>
        <v>1.4910536779324057E-4</v>
      </c>
      <c r="R5222" s="14">
        <f>$H5222/Q5222</f>
        <v>1</v>
      </c>
      <c r="S5222" s="14" cm="1">
        <f t="array" ref="S5222">SUM(_xlfn._xlws.FILTER($H$2:$H$7109,_xlfn.MAP($P$2:$P$7109,_xlfn.LAMBDA(_xlpm.x,_xlpm.x=$P5222))))</f>
        <v>1.5904572564612327E-3</v>
      </c>
      <c r="T5222" s="14">
        <f>$H5222/S5222</f>
        <v>9.375E-2</v>
      </c>
      <c r="U5222" s="14">
        <f>_xlfn.LET(_xlpm.freq,F5222,_xlpm.size,M5222+1,_xlpm.F,V5222,LOG(1+_xlpm.freq)*LOG(1+_xlpm.size)*_xlpm.F)</f>
        <v>8.7222808910101965E-2</v>
      </c>
      <c r="V5222" s="14">
        <f>_xlfn.LET(_xlpm.a,T5222,_xlpm.b,R5222,2*_xlpm.a*_xlpm.b/(_xlpm.a+_xlpm.b))</f>
        <v>0.17142857142857143</v>
      </c>
      <c r="W5222" s="14">
        <f>_xlfn.LET(_xlpm.p,R5222,_xlpm.q,T5222,LOG(_xlpm.p/_xlpm.q))</f>
        <v>1.0280287236002434</v>
      </c>
      <c r="X5222" s="2"/>
    </row>
    <row r="5223" spans="1:24">
      <c r="A5223" s="1" t="str">
        <f>_xlfn.LET(_xlpm.sep," : ",CONCATENATE(O5223,_xlpm.sep,P5223))</f>
        <v>~mneyr~ : [mnɪ]</v>
      </c>
      <c r="B5223" s="1">
        <f>_xlfn.LET(_xlpm.d,$G5223,_xlpm.k,_xlfn.CONCAT(LEFT(TRIM(B$1),1),"*"),COUNTIF(_xlpm.d,_xlpm.k))</f>
        <v>0</v>
      </c>
      <c r="C5223" s="1">
        <f>_xlfn.LET(_xlpm.d,$G5223,_xlpm.k,_xlfn.CONCAT(LEFT(TRIM(C$1),1),"*"),COUNTIF(_xlpm.d,_xlpm.k))</f>
        <v>1</v>
      </c>
      <c r="D5223" s="1">
        <f>_xlfn.LET(_xlpm.d,$G5223,_xlpm.k,_xlfn.CONCAT(LEFT(TRIM(D$1),1),"*"),COUNTIF(_xlpm.d,_xlpm.k))</f>
        <v>0</v>
      </c>
      <c r="E5223" s="1">
        <f>LOG(F5223+1,10)</f>
        <v>0.60205999132796229</v>
      </c>
      <c r="F5223" s="7">
        <v>3</v>
      </c>
      <c r="G5223" s="9" t="s">
        <v>2568</v>
      </c>
      <c r="H5223" s="4">
        <f>F5223/freq.sum.r6e</f>
        <v>1.4910536779324057E-4</v>
      </c>
      <c r="I5223" s="1" t="str">
        <f>_xlfn.LET(_xlpm.sep,":",_xlpm.w,$G5223,LEFT(_xlpm.w,FIND(_xlpm.sep,_xlpm.w)-1))</f>
        <v>mnɪ</v>
      </c>
      <c r="J5223" s="1" t="str">
        <f>_xlfn.LET(_xlpm.sep,":",_xlpm.w,$G5223,RIGHT(_xlpm.w,LEN(_xlpm.w)-FIND(_xlpm.sep,_xlpm.w)))</f>
        <v>mneyr</v>
      </c>
      <c r="K5223" s="10">
        <f>_xlfn.LET(_xlpm.w,I5223,LEN(_xlpm.w))</f>
        <v>3</v>
      </c>
      <c r="L5223" s="10">
        <f>_xlfn.LET(_xlpm.w,J5223,LEN(_xlpm.w))</f>
        <v>5</v>
      </c>
      <c r="M5223" s="10">
        <f>_xlfn.LET(_xlpm.a,K5223,_xlpm.b,L5223,MAX(_xlpm.a,_xlpm.b))</f>
        <v>5</v>
      </c>
      <c r="N5223" s="10">
        <f>_xlfn.LET(_xlpm.d,(K5223,L5223),MAX(_xlpm.d)-MIN(_xlpm.d))</f>
        <v>2</v>
      </c>
      <c r="O5223" s="1" t="str">
        <f>_xlfn.LET(_xlpm.sep,":",_xlpm.w,$G5223,_xlfn.CONCAT("~",RIGHT(_xlpm.w,LEN(_xlpm.w)-FIND(_xlpm.sep,_xlpm.w)),"~"))</f>
        <v>~mneyr~</v>
      </c>
      <c r="P5223" s="1" t="str">
        <f>_xlfn.LET(_xlpm.sep,":",_xlpm.w,$G5223,_xlfn.CONCAT("[",LEFT(_xlpm.w,FIND(_xlpm.sep,_xlpm.w)-1),"]"))</f>
        <v>[mnɪ]</v>
      </c>
      <c r="Q5223" s="14" cm="1">
        <f t="array" ref="Q5223">SUM(_xlfn._xlws.FILTER($H$2:$H$7117,_xlfn.MAP($O$2:$O$7117,_xlfn.LAMBDA(_xlpm.x,_xlpm.x=$O5223))))</f>
        <v>1.4910536779324057E-4</v>
      </c>
      <c r="R5223" s="14">
        <f>$H5223/Q5223</f>
        <v>1</v>
      </c>
      <c r="S5223" s="14" cm="1">
        <f t="array" ref="S5223">SUM(_xlfn._xlws.FILTER($H$2:$H$7117,_xlfn.MAP($P$2:$P$7117,_xlfn.LAMBDA(_xlpm.x,_xlpm.x=$P5223))))</f>
        <v>1.5904572564612327E-3</v>
      </c>
      <c r="T5223" s="14">
        <f>$H5223/S5223</f>
        <v>9.375E-2</v>
      </c>
      <c r="U5223" s="14">
        <f>_xlfn.LET(_xlpm.freq,F5223,_xlpm.size,M5223+1,_xlpm.F,V5223,LOG(1+_xlpm.freq)*LOG(1+_xlpm.size)*_xlpm.F)</f>
        <v>8.7222808910101965E-2</v>
      </c>
      <c r="V5223" s="14">
        <f>_xlfn.LET(_xlpm.a,T5223,_xlpm.b,R5223,2*_xlpm.a*_xlpm.b/(_xlpm.a+_xlpm.b))</f>
        <v>0.17142857142857143</v>
      </c>
      <c r="W5223" s="14">
        <f>_xlfn.LET(_xlpm.p,R5223,_xlpm.q,T5223,LOG(_xlpm.p/_xlpm.q))</f>
        <v>1.0280287236002434</v>
      </c>
      <c r="X5223" s="2"/>
    </row>
    <row r="5224" spans="1:24">
      <c r="A5224" s="1" t="str">
        <f>_xlfn.LET(_xlpm.sep," : ",CONCATENATE(O5224,_xlpm.sep,P5224))</f>
        <v>~ndlyr~ : [ndlɪ]</v>
      </c>
      <c r="B5224" s="1">
        <f>_xlfn.LET(_xlpm.d,$G5224,_xlpm.k,_xlfn.CONCAT(LEFT(TRIM(B$1),1),"*"),COUNTIF(_xlpm.d,_xlpm.k))</f>
        <v>0</v>
      </c>
      <c r="C5224" s="1">
        <f>_xlfn.LET(_xlpm.d,$G5224,_xlpm.k,_xlfn.CONCAT(LEFT(TRIM(C$1),1),"*"),COUNTIF(_xlpm.d,_xlpm.k))</f>
        <v>0</v>
      </c>
      <c r="D5224" s="1">
        <f>_xlfn.LET(_xlpm.d,$G5224,_xlpm.k,_xlfn.CONCAT(LEFT(TRIM(D$1),1),"*"),COUNTIF(_xlpm.d,_xlpm.k))</f>
        <v>1</v>
      </c>
      <c r="E5224" s="1">
        <f>LOG(F5224+1,10)</f>
        <v>0.60205999132796229</v>
      </c>
      <c r="F5224" s="7">
        <v>3</v>
      </c>
      <c r="G5224" s="9" t="s">
        <v>2857</v>
      </c>
      <c r="H5224" s="4">
        <f>F5224/freq.sum.r6e</f>
        <v>1.4910536779324057E-4</v>
      </c>
      <c r="I5224" s="1" t="str">
        <f>_xlfn.LET(_xlpm.sep,":",_xlpm.w,$G5224,LEFT(_xlpm.w,FIND(_xlpm.sep,_xlpm.w)-1))</f>
        <v>ndlɪ</v>
      </c>
      <c r="J5224" s="1" t="str">
        <f>_xlfn.LET(_xlpm.sep,":",_xlpm.w,$G5224,RIGHT(_xlpm.w,LEN(_xlpm.w)-FIND(_xlpm.sep,_xlpm.w)))</f>
        <v>ndlyr</v>
      </c>
      <c r="K5224" s="10">
        <f>_xlfn.LET(_xlpm.w,I5224,LEN(_xlpm.w))</f>
        <v>4</v>
      </c>
      <c r="L5224" s="10">
        <f>_xlfn.LET(_xlpm.w,J5224,LEN(_xlpm.w))</f>
        <v>5</v>
      </c>
      <c r="M5224" s="10">
        <f>_xlfn.LET(_xlpm.a,K5224,_xlpm.b,L5224,MAX(_xlpm.a,_xlpm.b))</f>
        <v>5</v>
      </c>
      <c r="N5224" s="10">
        <f>_xlfn.LET(_xlpm.d,(K5224,L5224),MAX(_xlpm.d)-MIN(_xlpm.d))</f>
        <v>1</v>
      </c>
      <c r="O5224" s="1" t="str">
        <f>_xlfn.LET(_xlpm.sep,":",_xlpm.w,$G5224,_xlfn.CONCAT("~",RIGHT(_xlpm.w,LEN(_xlpm.w)-FIND(_xlpm.sep,_xlpm.w)),"~"))</f>
        <v>~ndlyr~</v>
      </c>
      <c r="P5224" s="1" t="str">
        <f>_xlfn.LET(_xlpm.sep,":",_xlpm.w,$G5224,_xlfn.CONCAT("[",LEFT(_xlpm.w,FIND(_xlpm.sep,_xlpm.w)-1),"]"))</f>
        <v>[ndlɪ]</v>
      </c>
      <c r="Q5224" s="14" cm="1">
        <f t="array" ref="Q5224">SUM(_xlfn._xlws.FILTER($H$2:$H$7111,_xlfn.MAP($O$2:$O$7111,_xlfn.LAMBDA(_xlpm.x,_xlpm.x=$O5224))))</f>
        <v>1.4910536779324057E-4</v>
      </c>
      <c r="R5224" s="14">
        <f>$H5224/Q5224</f>
        <v>1</v>
      </c>
      <c r="S5224" s="14" cm="1">
        <f t="array" ref="S5224">SUM(_xlfn._xlws.FILTER($H$2:$H$7111,_xlfn.MAP($P$2:$P$7111,_xlfn.LAMBDA(_xlpm.x,_xlpm.x=$P5224))))</f>
        <v>1.5904572564612327E-3</v>
      </c>
      <c r="T5224" s="14">
        <f>$H5224/S5224</f>
        <v>9.375E-2</v>
      </c>
      <c r="U5224" s="14">
        <f>_xlfn.LET(_xlpm.freq,F5224,_xlpm.size,M5224+1,_xlpm.F,V5224,LOG(1+_xlpm.freq)*LOG(1+_xlpm.size)*_xlpm.F)</f>
        <v>8.7222808910101965E-2</v>
      </c>
      <c r="V5224" s="14">
        <f>_xlfn.LET(_xlpm.a,T5224,_xlpm.b,R5224,2*_xlpm.a*_xlpm.b/(_xlpm.a+_xlpm.b))</f>
        <v>0.17142857142857143</v>
      </c>
      <c r="W5224" s="14">
        <f>_xlfn.LET(_xlpm.p,R5224,_xlpm.q,T5224,LOG(_xlpm.p/_xlpm.q))</f>
        <v>1.0280287236002434</v>
      </c>
      <c r="X5224" s="2"/>
    </row>
    <row r="5225" spans="1:24">
      <c r="A5225" s="1" t="str">
        <f>_xlfn.LET(_xlpm.sep," : ",CONCATENATE(O5225,_xlpm.sep,P5225))</f>
        <v>~nflir~ : [nflɪ]</v>
      </c>
      <c r="B5225" s="1">
        <f>_xlfn.LET(_xlpm.d,$G5225,_xlpm.k,_xlfn.CONCAT(LEFT(TRIM(B$1),1),"*"),COUNTIF(_xlpm.d,_xlpm.k))</f>
        <v>0</v>
      </c>
      <c r="C5225" s="1">
        <f>_xlfn.LET(_xlpm.d,$G5225,_xlpm.k,_xlfn.CONCAT(LEFT(TRIM(C$1),1),"*"),COUNTIF(_xlpm.d,_xlpm.k))</f>
        <v>0</v>
      </c>
      <c r="D5225" s="1">
        <f>_xlfn.LET(_xlpm.d,$G5225,_xlpm.k,_xlfn.CONCAT(LEFT(TRIM(D$1),1),"*"),COUNTIF(_xlpm.d,_xlpm.k))</f>
        <v>1</v>
      </c>
      <c r="E5225" s="1">
        <f>LOG(F5225+1,10)</f>
        <v>0.60205999132796229</v>
      </c>
      <c r="F5225" s="7">
        <v>3</v>
      </c>
      <c r="G5225" s="9" t="s">
        <v>2952</v>
      </c>
      <c r="H5225" s="4">
        <f>F5225/freq.sum.r6e</f>
        <v>1.4910536779324057E-4</v>
      </c>
      <c r="I5225" s="4" t="str">
        <f>_xlfn.LET(_xlpm.sep,":",_xlpm.w,$G5225,LEFT(_xlpm.w,FIND(_xlpm.sep,_xlpm.w)-1))</f>
        <v>nflɪ</v>
      </c>
      <c r="J5225" s="4" t="str">
        <f>_xlfn.LET(_xlpm.sep,":",_xlpm.w,$G5225,RIGHT(_xlpm.w,LEN(_xlpm.w)-FIND(_xlpm.sep,_xlpm.w)))</f>
        <v>nflir</v>
      </c>
      <c r="K5225" s="10">
        <f>_xlfn.LET(_xlpm.w,I5225,LEN(_xlpm.w))</f>
        <v>4</v>
      </c>
      <c r="L5225" s="10">
        <f>_xlfn.LET(_xlpm.w,J5225,LEN(_xlpm.w))</f>
        <v>5</v>
      </c>
      <c r="M5225" s="10">
        <f>_xlfn.LET(_xlpm.a,K5225,_xlpm.b,L5225,MAX(_xlpm.a,_xlpm.b))</f>
        <v>5</v>
      </c>
      <c r="N5225" s="10">
        <f>_xlfn.LET(_xlpm.d,(K5225,L5225),MAX(_xlpm.d)-MIN(_xlpm.d))</f>
        <v>1</v>
      </c>
      <c r="O5225" s="1" t="str">
        <f>_xlfn.LET(_xlpm.sep,":",_xlpm.w,$G5225,_xlfn.CONCAT("~",RIGHT(_xlpm.w,LEN(_xlpm.w)-FIND(_xlpm.sep,_xlpm.w)),"~"))</f>
        <v>~nflir~</v>
      </c>
      <c r="P5225" s="1" t="str">
        <f>_xlfn.LET(_xlpm.sep,":",_xlpm.w,$G5225,_xlfn.CONCAT("[",LEFT(_xlpm.w,FIND(_xlpm.sep,_xlpm.w)-1),"]"))</f>
        <v>[nflɪ]</v>
      </c>
      <c r="Q5225" s="14" cm="1">
        <f t="array" ref="Q5225">SUM(_xlfn._xlws.FILTER($H$2:$H$7109,_xlfn.MAP($O$2:$O$7109,_xlfn.LAMBDA(_xlpm.x,_xlpm.x=$O5225))))</f>
        <v>1.4910536779324057E-4</v>
      </c>
      <c r="R5225" s="14">
        <f>$H5225/Q5225</f>
        <v>1</v>
      </c>
      <c r="S5225" s="14" cm="1">
        <f t="array" ref="S5225">SUM(_xlfn._xlws.FILTER($H$2:$H$7109,_xlfn.MAP($P$2:$P$7109,_xlfn.LAMBDA(_xlpm.x,_xlpm.x=$P5225))))</f>
        <v>1.5904572564612327E-3</v>
      </c>
      <c r="T5225" s="14">
        <f>$H5225/S5225</f>
        <v>9.375E-2</v>
      </c>
      <c r="U5225" s="14">
        <f>_xlfn.LET(_xlpm.freq,F5225,_xlpm.size,M5225+1,_xlpm.F,V5225,LOG(1+_xlpm.freq)*LOG(1+_xlpm.size)*_xlpm.F)</f>
        <v>8.7222808910101965E-2</v>
      </c>
      <c r="V5225" s="14">
        <f>_xlfn.LET(_xlpm.a,T5225,_xlpm.b,R5225,2*_xlpm.a*_xlpm.b/(_xlpm.a+_xlpm.b))</f>
        <v>0.17142857142857143</v>
      </c>
      <c r="W5225" s="14">
        <f>_xlfn.LET(_xlpm.p,R5225,_xlpm.q,T5225,LOG(_xlpm.p/_xlpm.q))</f>
        <v>1.0280287236002434</v>
      </c>
      <c r="X5225" s="2"/>
    </row>
    <row r="5226" spans="1:24">
      <c r="A5226" s="1" t="str">
        <f>_xlfn.LET(_xlpm.sep," : ",CONCATENATE(O5226,_xlpm.sep,P5226))</f>
        <v>~ntlyr~ : [ntlɪ]</v>
      </c>
      <c r="B5226" s="1">
        <f>_xlfn.LET(_xlpm.d,$G5226,_xlpm.k,_xlfn.CONCAT(LEFT(TRIM(B$1),1),"*"),COUNTIF(_xlpm.d,_xlpm.k))</f>
        <v>0</v>
      </c>
      <c r="C5226" s="1">
        <f>_xlfn.LET(_xlpm.d,$G5226,_xlpm.k,_xlfn.CONCAT(LEFT(TRIM(C$1),1),"*"),COUNTIF(_xlpm.d,_xlpm.k))</f>
        <v>0</v>
      </c>
      <c r="D5226" s="1">
        <f>_xlfn.LET(_xlpm.d,$G5226,_xlpm.k,_xlfn.CONCAT(LEFT(TRIM(D$1),1),"*"),COUNTIF(_xlpm.d,_xlpm.k))</f>
        <v>1</v>
      </c>
      <c r="E5226" s="1">
        <f>LOG(F5226+1,10)</f>
        <v>0.60205999132796229</v>
      </c>
      <c r="F5226" s="7">
        <v>3</v>
      </c>
      <c r="G5226" s="9" t="s">
        <v>3172</v>
      </c>
      <c r="H5226" s="4">
        <f>F5226/freq.sum.r6e</f>
        <v>1.4910536779324057E-4</v>
      </c>
      <c r="I5226" s="1" t="str">
        <f>_xlfn.LET(_xlpm.sep,":",_xlpm.w,$G5226,LEFT(_xlpm.w,FIND(_xlpm.sep,_xlpm.w)-1))</f>
        <v>ntlɪ</v>
      </c>
      <c r="J5226" s="1" t="str">
        <f>_xlfn.LET(_xlpm.sep,":",_xlpm.w,$G5226,RIGHT(_xlpm.w,LEN(_xlpm.w)-FIND(_xlpm.sep,_xlpm.w)))</f>
        <v>ntlyr</v>
      </c>
      <c r="K5226" s="10">
        <f>_xlfn.LET(_xlpm.w,I5226,LEN(_xlpm.w))</f>
        <v>4</v>
      </c>
      <c r="L5226" s="10">
        <f>_xlfn.LET(_xlpm.w,J5226,LEN(_xlpm.w))</f>
        <v>5</v>
      </c>
      <c r="M5226" s="10">
        <f>_xlfn.LET(_xlpm.a,K5226,_xlpm.b,L5226,MAX(_xlpm.a,_xlpm.b))</f>
        <v>5</v>
      </c>
      <c r="N5226" s="10">
        <f>_xlfn.LET(_xlpm.d,(K5226,L5226),MAX(_xlpm.d)-MIN(_xlpm.d))</f>
        <v>1</v>
      </c>
      <c r="O5226" s="1" t="str">
        <f>_xlfn.LET(_xlpm.sep,":",_xlpm.w,$G5226,_xlfn.CONCAT("~",RIGHT(_xlpm.w,LEN(_xlpm.w)-FIND(_xlpm.sep,_xlpm.w)),"~"))</f>
        <v>~ntlyr~</v>
      </c>
      <c r="P5226" s="1" t="str">
        <f>_xlfn.LET(_xlpm.sep,":",_xlpm.w,$G5226,_xlfn.CONCAT("[",LEFT(_xlpm.w,FIND(_xlpm.sep,_xlpm.w)-1),"]"))</f>
        <v>[ntlɪ]</v>
      </c>
      <c r="Q5226" s="14" cm="1">
        <f t="array" ref="Q5226">SUM(_xlfn._xlws.FILTER($H$2:$H$7117,_xlfn.MAP($O$2:$O$7117,_xlfn.LAMBDA(_xlpm.x,_xlpm.x=$O5226))))</f>
        <v>1.4910536779324057E-4</v>
      </c>
      <c r="R5226" s="14">
        <f>$H5226/Q5226</f>
        <v>1</v>
      </c>
      <c r="S5226" s="14" cm="1">
        <f t="array" ref="S5226">SUM(_xlfn._xlws.FILTER($H$2:$H$7117,_xlfn.MAP($P$2:$P$7117,_xlfn.LAMBDA(_xlpm.x,_xlpm.x=$P5226))))</f>
        <v>1.5904572564612327E-3</v>
      </c>
      <c r="T5226" s="14">
        <f>$H5226/S5226</f>
        <v>9.375E-2</v>
      </c>
      <c r="U5226" s="14">
        <f>_xlfn.LET(_xlpm.freq,F5226,_xlpm.size,M5226+1,_xlpm.F,V5226,LOG(1+_xlpm.freq)*LOG(1+_xlpm.size)*_xlpm.F)</f>
        <v>8.7222808910101965E-2</v>
      </c>
      <c r="V5226" s="14">
        <f>_xlfn.LET(_xlpm.a,T5226,_xlpm.b,R5226,2*_xlpm.a*_xlpm.b/(_xlpm.a+_xlpm.b))</f>
        <v>0.17142857142857143</v>
      </c>
      <c r="W5226" s="14">
        <f>_xlfn.LET(_xlpm.p,R5226,_xlpm.q,T5226,LOG(_xlpm.p/_xlpm.q))</f>
        <v>1.0280287236002434</v>
      </c>
      <c r="X5226" s="2"/>
    </row>
    <row r="5227" spans="1:24">
      <c r="A5227" s="1" t="str">
        <f>_xlfn.LET(_xlpm.sep," : ",CONCATENATE(O5227,_xlpm.sep,P5227))</f>
        <v>~nshir~ : [nʃɪ]</v>
      </c>
      <c r="B5227" s="1">
        <f>_xlfn.LET(_xlpm.d,$G5227,_xlpm.k,_xlfn.CONCAT(LEFT(TRIM(B$1),1),"*"),COUNTIF(_xlpm.d,_xlpm.k))</f>
        <v>0</v>
      </c>
      <c r="C5227" s="1">
        <f>_xlfn.LET(_xlpm.d,$G5227,_xlpm.k,_xlfn.CONCAT(LEFT(TRIM(C$1),1),"*"),COUNTIF(_xlpm.d,_xlpm.k))</f>
        <v>0</v>
      </c>
      <c r="D5227" s="1">
        <f>_xlfn.LET(_xlpm.d,$G5227,_xlpm.k,_xlfn.CONCAT(LEFT(TRIM(D$1),1),"*"),COUNTIF(_xlpm.d,_xlpm.k))</f>
        <v>1</v>
      </c>
      <c r="E5227" s="1">
        <f>LOG(F5227+1,10)</f>
        <v>0.60205999132796229</v>
      </c>
      <c r="F5227" s="7">
        <v>3</v>
      </c>
      <c r="G5227" s="9" t="s">
        <v>3502</v>
      </c>
      <c r="H5227" s="4">
        <f>F5227/freq.sum.r6e</f>
        <v>1.4910536779324057E-4</v>
      </c>
      <c r="I5227" s="1" t="str">
        <f>_xlfn.LET(_xlpm.sep,":",_xlpm.w,$G5227,LEFT(_xlpm.w,FIND(_xlpm.sep,_xlpm.w)-1))</f>
        <v>nʃɪ</v>
      </c>
      <c r="J5227" s="1" t="str">
        <f>_xlfn.LET(_xlpm.sep,":",_xlpm.w,$G5227,RIGHT(_xlpm.w,LEN(_xlpm.w)-FIND(_xlpm.sep,_xlpm.w)))</f>
        <v>nshir</v>
      </c>
      <c r="K5227" s="10">
        <f>_xlfn.LET(_xlpm.w,I5227,LEN(_xlpm.w))</f>
        <v>3</v>
      </c>
      <c r="L5227" s="10">
        <f>_xlfn.LET(_xlpm.w,J5227,LEN(_xlpm.w))</f>
        <v>5</v>
      </c>
      <c r="M5227" s="10">
        <f>_xlfn.LET(_xlpm.a,K5227,_xlpm.b,L5227,MAX(_xlpm.a,_xlpm.b))</f>
        <v>5</v>
      </c>
      <c r="N5227" s="10">
        <f>_xlfn.LET(_xlpm.d,(K5227,L5227),MAX(_xlpm.d)-MIN(_xlpm.d))</f>
        <v>2</v>
      </c>
      <c r="O5227" s="1" t="str">
        <f>_xlfn.LET(_xlpm.sep,":",_xlpm.w,$G5227,_xlfn.CONCAT("~",RIGHT(_xlpm.w,LEN(_xlpm.w)-FIND(_xlpm.sep,_xlpm.w)),"~"))</f>
        <v>~nshir~</v>
      </c>
      <c r="P5227" s="1" t="str">
        <f>_xlfn.LET(_xlpm.sep,":",_xlpm.w,$G5227,_xlfn.CONCAT("[",LEFT(_xlpm.w,FIND(_xlpm.sep,_xlpm.w)-1),"]"))</f>
        <v>[nʃɪ]</v>
      </c>
      <c r="Q5227" s="14" cm="1">
        <f t="array" ref="Q5227">SUM(_xlfn._xlws.FILTER($H$2:$H$7117,_xlfn.MAP($O$2:$O$7117,_xlfn.LAMBDA(_xlpm.x,_xlpm.x=$O5227))))</f>
        <v>1.4910536779324057E-4</v>
      </c>
      <c r="R5227" s="14">
        <f>$H5227/Q5227</f>
        <v>1</v>
      </c>
      <c r="S5227" s="14" cm="1">
        <f t="array" ref="S5227">SUM(_xlfn._xlws.FILTER($H$2:$H$7117,_xlfn.MAP($P$2:$P$7117,_xlfn.LAMBDA(_xlpm.x,_xlpm.x=$P5227))))</f>
        <v>1.5904572564612327E-3</v>
      </c>
      <c r="T5227" s="14">
        <f>$H5227/S5227</f>
        <v>9.375E-2</v>
      </c>
      <c r="U5227" s="14">
        <f>_xlfn.LET(_xlpm.freq,F5227,_xlpm.size,M5227+1,_xlpm.F,V5227,LOG(1+_xlpm.freq)*LOG(1+_xlpm.size)*_xlpm.F)</f>
        <v>8.7222808910101965E-2</v>
      </c>
      <c r="V5227" s="14">
        <f>_xlfn.LET(_xlpm.a,T5227,_xlpm.b,R5227,2*_xlpm.a*_xlpm.b/(_xlpm.a+_xlpm.b))</f>
        <v>0.17142857142857143</v>
      </c>
      <c r="W5227" s="14">
        <f>_xlfn.LET(_xlpm.p,R5227,_xlpm.q,T5227,LOG(_xlpm.p/_xlpm.q))</f>
        <v>1.0280287236002434</v>
      </c>
      <c r="X5227" s="2"/>
    </row>
    <row r="5228" spans="1:24">
      <c r="A5228" s="1" t="str">
        <f>_xlfn.LET(_xlpm.sep," : ",CONCATENATE(O5228,_xlpm.sep,P5228))</f>
        <v>~venir~ : [vnɪ]</v>
      </c>
      <c r="B5228" s="1">
        <f>_xlfn.LET(_xlpm.d,$G5228,_xlpm.k,_xlfn.CONCAT(LEFT(TRIM(B$1),1),"*"),COUNTIF(_xlpm.d,_xlpm.k))</f>
        <v>0</v>
      </c>
      <c r="C5228" s="1">
        <f>_xlfn.LET(_xlpm.d,$G5228,_xlpm.k,_xlfn.CONCAT(LEFT(TRIM(C$1),1),"*"),COUNTIF(_xlpm.d,_xlpm.k))</f>
        <v>0</v>
      </c>
      <c r="D5228" s="1">
        <f>_xlfn.LET(_xlpm.d,$G5228,_xlpm.k,_xlfn.CONCAT(LEFT(TRIM(D$1),1),"*"),COUNTIF(_xlpm.d,_xlpm.k))</f>
        <v>0</v>
      </c>
      <c r="E5228" s="1">
        <f>LOG(F5228+1,10)</f>
        <v>0.60205999132796229</v>
      </c>
      <c r="F5228" s="7">
        <v>3</v>
      </c>
      <c r="G5228" s="9" t="s">
        <v>5121</v>
      </c>
      <c r="H5228" s="4">
        <f>F5228/freq.sum.r6e</f>
        <v>1.4910536779324057E-4</v>
      </c>
      <c r="I5228" s="1" t="str">
        <f>_xlfn.LET(_xlpm.sep,":",_xlpm.w,$G5228,LEFT(_xlpm.w,FIND(_xlpm.sep,_xlpm.w)-1))</f>
        <v>vnɪ</v>
      </c>
      <c r="J5228" s="1" t="str">
        <f>_xlfn.LET(_xlpm.sep,":",_xlpm.w,$G5228,RIGHT(_xlpm.w,LEN(_xlpm.w)-FIND(_xlpm.sep,_xlpm.w)))</f>
        <v>venir</v>
      </c>
      <c r="K5228" s="10">
        <f>_xlfn.LET(_xlpm.w,I5228,LEN(_xlpm.w))</f>
        <v>3</v>
      </c>
      <c r="L5228" s="10">
        <f>_xlfn.LET(_xlpm.w,J5228,LEN(_xlpm.w))</f>
        <v>5</v>
      </c>
      <c r="M5228" s="10">
        <f>_xlfn.LET(_xlpm.a,K5228,_xlpm.b,L5228,MAX(_xlpm.a,_xlpm.b))</f>
        <v>5</v>
      </c>
      <c r="N5228" s="10">
        <f>_xlfn.LET(_xlpm.d,(K5228,L5228),MAX(_xlpm.d)-MIN(_xlpm.d))</f>
        <v>2</v>
      </c>
      <c r="O5228" s="1" t="str">
        <f>_xlfn.LET(_xlpm.sep,":",_xlpm.w,$G5228,_xlfn.CONCAT("~",RIGHT(_xlpm.w,LEN(_xlpm.w)-FIND(_xlpm.sep,_xlpm.w)),"~"))</f>
        <v>~venir~</v>
      </c>
      <c r="P5228" s="1" t="str">
        <f>_xlfn.LET(_xlpm.sep,":",_xlpm.w,$G5228,_xlfn.CONCAT("[",LEFT(_xlpm.w,FIND(_xlpm.sep,_xlpm.w)-1),"]"))</f>
        <v>[vnɪ]</v>
      </c>
      <c r="Q5228" s="14" cm="1">
        <f t="array" ref="Q5228">SUM(_xlfn._xlws.FILTER($H$2:$H$7117,_xlfn.MAP($O$2:$O$7117,_xlfn.LAMBDA(_xlpm.x,_xlpm.x=$O5228))))</f>
        <v>1.4910536779324057E-4</v>
      </c>
      <c r="R5228" s="14">
        <f>$H5228/Q5228</f>
        <v>1</v>
      </c>
      <c r="S5228" s="14" cm="1">
        <f t="array" ref="S5228">SUM(_xlfn._xlws.FILTER($H$2:$H$7117,_xlfn.MAP($P$2:$P$7117,_xlfn.LAMBDA(_xlpm.x,_xlpm.x=$P5228))))</f>
        <v>1.5904572564612327E-3</v>
      </c>
      <c r="T5228" s="14">
        <f>$H5228/S5228</f>
        <v>9.375E-2</v>
      </c>
      <c r="U5228" s="14">
        <f>_xlfn.LET(_xlpm.freq,F5228,_xlpm.size,M5228+1,_xlpm.F,V5228,LOG(1+_xlpm.freq)*LOG(1+_xlpm.size)*_xlpm.F)</f>
        <v>8.7222808910101965E-2</v>
      </c>
      <c r="V5228" s="14">
        <f>_xlfn.LET(_xlpm.a,T5228,_xlpm.b,R5228,2*_xlpm.a*_xlpm.b/(_xlpm.a+_xlpm.b))</f>
        <v>0.17142857142857143</v>
      </c>
      <c r="W5228" s="14">
        <f>_xlfn.LET(_xlpm.p,R5228,_xlpm.q,T5228,LOG(_xlpm.p/_xlpm.q))</f>
        <v>1.0280287236002434</v>
      </c>
      <c r="X5228" s="2"/>
    </row>
    <row r="5229" spans="1:24">
      <c r="A5229" s="1" t="str">
        <f>_xlfn.LET(_xlpm.sep," : ",CONCATENATE(O5229,_xlpm.sep,P5229))</f>
        <v>~spher~ : [sfɪ]</v>
      </c>
      <c r="B5229" s="1">
        <f>_xlfn.LET(_xlpm.d,$G5229,_xlpm.k,_xlfn.CONCAT(LEFT(TRIM(B$1),1),"*"),COUNTIF(_xlpm.d,_xlpm.k))</f>
        <v>0</v>
      </c>
      <c r="C5229" s="1">
        <f>_xlfn.LET(_xlpm.d,$G5229,_xlpm.k,_xlfn.CONCAT(LEFT(TRIM(C$1),1),"*"),COUNTIF(_xlpm.d,_xlpm.k))</f>
        <v>0</v>
      </c>
      <c r="D5229" s="1">
        <f>_xlfn.LET(_xlpm.d,$G5229,_xlpm.k,_xlfn.CONCAT(LEFT(TRIM(D$1),1),"*"),COUNTIF(_xlpm.d,_xlpm.k))</f>
        <v>0</v>
      </c>
      <c r="E5229" s="1">
        <f>LOG(F5229+1,10)</f>
        <v>0.60205999132796229</v>
      </c>
      <c r="F5229" s="7">
        <v>3</v>
      </c>
      <c r="G5229" s="9" t="s">
        <v>3953</v>
      </c>
      <c r="H5229" s="4">
        <f>F5229/freq.sum.r6e</f>
        <v>1.4910536779324057E-4</v>
      </c>
      <c r="I5229" s="1" t="str">
        <f>_xlfn.LET(_xlpm.sep,":",_xlpm.w,$G5229,LEFT(_xlpm.w,FIND(_xlpm.sep,_xlpm.w)-1))</f>
        <v>sfɪ</v>
      </c>
      <c r="J5229" s="1" t="str">
        <f>_xlfn.LET(_xlpm.sep,":",_xlpm.w,$G5229,RIGHT(_xlpm.w,LEN(_xlpm.w)-FIND(_xlpm.sep,_xlpm.w)))</f>
        <v>spher</v>
      </c>
      <c r="K5229" s="10">
        <f>_xlfn.LET(_xlpm.w,I5229,LEN(_xlpm.w))</f>
        <v>3</v>
      </c>
      <c r="L5229" s="10">
        <f>_xlfn.LET(_xlpm.w,J5229,LEN(_xlpm.w))</f>
        <v>5</v>
      </c>
      <c r="M5229" s="10">
        <f>_xlfn.LET(_xlpm.a,K5229,_xlpm.b,L5229,MAX(_xlpm.a,_xlpm.b))</f>
        <v>5</v>
      </c>
      <c r="N5229" s="10">
        <f>_xlfn.LET(_xlpm.d,(K5229,L5229),MAX(_xlpm.d)-MIN(_xlpm.d))</f>
        <v>2</v>
      </c>
      <c r="O5229" s="1" t="str">
        <f>_xlfn.LET(_xlpm.sep,":",_xlpm.w,$G5229,_xlfn.CONCAT("~",RIGHT(_xlpm.w,LEN(_xlpm.w)-FIND(_xlpm.sep,_xlpm.w)),"~"))</f>
        <v>~spher~</v>
      </c>
      <c r="P5229" s="1" t="str">
        <f>_xlfn.LET(_xlpm.sep,":",_xlpm.w,$G5229,_xlfn.CONCAT("[",LEFT(_xlpm.w,FIND(_xlpm.sep,_xlpm.w)-1),"]"))</f>
        <v>[sfɪ]</v>
      </c>
      <c r="Q5229" s="14" cm="1">
        <f t="array" ref="Q5229">SUM(_xlfn._xlws.FILTER($H$2:$H$7117,_xlfn.MAP($O$2:$O$7117,_xlfn.LAMBDA(_xlpm.x,_xlpm.x=$O5229))))</f>
        <v>1.4910536779324057E-4</v>
      </c>
      <c r="R5229" s="14">
        <f>$H5229/Q5229</f>
        <v>1</v>
      </c>
      <c r="S5229" s="14" cm="1">
        <f t="array" ref="S5229">SUM(_xlfn._xlws.FILTER($H$2:$H$7117,_xlfn.MAP($P$2:$P$7117,_xlfn.LAMBDA(_xlpm.x,_xlpm.x=$P5229))))</f>
        <v>1.5904572564612327E-3</v>
      </c>
      <c r="T5229" s="14">
        <f>$H5229/S5229</f>
        <v>9.375E-2</v>
      </c>
      <c r="U5229" s="14">
        <f>_xlfn.LET(_xlpm.freq,F5229,_xlpm.size,M5229+1,_xlpm.F,V5229,LOG(1+_xlpm.freq)*LOG(1+_xlpm.size)*_xlpm.F)</f>
        <v>8.7222808910101965E-2</v>
      </c>
      <c r="V5229" s="14">
        <f>_xlfn.LET(_xlpm.a,T5229,_xlpm.b,R5229,2*_xlpm.a*_xlpm.b/(_xlpm.a+_xlpm.b))</f>
        <v>0.17142857142857143</v>
      </c>
      <c r="W5229" s="14">
        <f>_xlfn.LET(_xlpm.p,R5229,_xlpm.q,T5229,LOG(_xlpm.p/_xlpm.q))</f>
        <v>1.0280287236002434</v>
      </c>
      <c r="X5229" s="2"/>
    </row>
    <row r="5230" spans="1:24">
      <c r="A5230" s="1" t="str">
        <f>_xlfn.LET(_xlpm.sep," : ",CONCATENATE(O5230,_xlpm.sep,P5230))</f>
        <v>~scler~ : [sklɪ]</v>
      </c>
      <c r="B5230" s="1">
        <f>_xlfn.LET(_xlpm.d,$G5230,_xlpm.k,_xlfn.CONCAT(LEFT(TRIM(B$1),1),"*"),COUNTIF(_xlpm.d,_xlpm.k))</f>
        <v>0</v>
      </c>
      <c r="C5230" s="1">
        <f>_xlfn.LET(_xlpm.d,$G5230,_xlpm.k,_xlfn.CONCAT(LEFT(TRIM(C$1),1),"*"),COUNTIF(_xlpm.d,_xlpm.k))</f>
        <v>0</v>
      </c>
      <c r="D5230" s="1">
        <f>_xlfn.LET(_xlpm.d,$G5230,_xlpm.k,_xlfn.CONCAT(LEFT(TRIM(D$1),1),"*"),COUNTIF(_xlpm.d,_xlpm.k))</f>
        <v>0</v>
      </c>
      <c r="E5230" s="1">
        <f>LOG(F5230+1,10)</f>
        <v>0.60205999132796229</v>
      </c>
      <c r="F5230" s="7">
        <v>3</v>
      </c>
      <c r="G5230" s="9" t="s">
        <v>3984</v>
      </c>
      <c r="H5230" s="4">
        <f>F5230/freq.sum.r6e</f>
        <v>1.4910536779324057E-4</v>
      </c>
      <c r="I5230" s="1" t="str">
        <f>_xlfn.LET(_xlpm.sep,":",_xlpm.w,$G5230,LEFT(_xlpm.w,FIND(_xlpm.sep,_xlpm.w)-1))</f>
        <v>sklɪ</v>
      </c>
      <c r="J5230" s="1" t="str">
        <f>_xlfn.LET(_xlpm.sep,":",_xlpm.w,$G5230,RIGHT(_xlpm.w,LEN(_xlpm.w)-FIND(_xlpm.sep,_xlpm.w)))</f>
        <v>scler</v>
      </c>
      <c r="K5230" s="10">
        <f>_xlfn.LET(_xlpm.w,I5230,LEN(_xlpm.w))</f>
        <v>4</v>
      </c>
      <c r="L5230" s="10">
        <f>_xlfn.LET(_xlpm.w,J5230,LEN(_xlpm.w))</f>
        <v>5</v>
      </c>
      <c r="M5230" s="10">
        <f>_xlfn.LET(_xlpm.a,K5230,_xlpm.b,L5230,MAX(_xlpm.a,_xlpm.b))</f>
        <v>5</v>
      </c>
      <c r="N5230" s="10">
        <f>_xlfn.LET(_xlpm.d,(K5230,L5230),MAX(_xlpm.d)-MIN(_xlpm.d))</f>
        <v>1</v>
      </c>
      <c r="O5230" s="1" t="str">
        <f>_xlfn.LET(_xlpm.sep,":",_xlpm.w,$G5230,_xlfn.CONCAT("~",RIGHT(_xlpm.w,LEN(_xlpm.w)-FIND(_xlpm.sep,_xlpm.w)),"~"))</f>
        <v>~scler~</v>
      </c>
      <c r="P5230" s="1" t="str">
        <f>_xlfn.LET(_xlpm.sep,":",_xlpm.w,$G5230,_xlfn.CONCAT("[",LEFT(_xlpm.w,FIND(_xlpm.sep,_xlpm.w)-1),"]"))</f>
        <v>[sklɪ]</v>
      </c>
      <c r="Q5230" s="14" cm="1">
        <f t="array" ref="Q5230">SUM(_xlfn._xlws.FILTER($H$2:$H$7117,_xlfn.MAP($O$2:$O$7117,_xlfn.LAMBDA(_xlpm.x,_xlpm.x=$O5230))))</f>
        <v>1.4910536779324057E-4</v>
      </c>
      <c r="R5230" s="14">
        <f>$H5230/Q5230</f>
        <v>1</v>
      </c>
      <c r="S5230" s="14" cm="1">
        <f t="array" ref="S5230">SUM(_xlfn._xlws.FILTER($H$2:$H$7117,_xlfn.MAP($P$2:$P$7117,_xlfn.LAMBDA(_xlpm.x,_xlpm.x=$P5230))))</f>
        <v>1.5904572564612327E-3</v>
      </c>
      <c r="T5230" s="14">
        <f>$H5230/S5230</f>
        <v>9.375E-2</v>
      </c>
      <c r="U5230" s="14">
        <f>_xlfn.LET(_xlpm.freq,F5230,_xlpm.size,M5230+1,_xlpm.F,V5230,LOG(1+_xlpm.freq)*LOG(1+_xlpm.size)*_xlpm.F)</f>
        <v>8.7222808910101965E-2</v>
      </c>
      <c r="V5230" s="14">
        <f>_xlfn.LET(_xlpm.a,T5230,_xlpm.b,R5230,2*_xlpm.a*_xlpm.b/(_xlpm.a+_xlpm.b))</f>
        <v>0.17142857142857143</v>
      </c>
      <c r="W5230" s="14">
        <f>_xlfn.LET(_xlpm.p,R5230,_xlpm.q,T5230,LOG(_xlpm.p/_xlpm.q))</f>
        <v>1.0280287236002434</v>
      </c>
      <c r="X5230" s="2"/>
    </row>
    <row r="5231" spans="1:24">
      <c r="A5231" s="1" t="str">
        <f>_xlfn.LET(_xlpm.sep," : ",CONCATENATE(O5231,_xlpm.sep,P5231))</f>
        <v>~splir~ : [splɪ]</v>
      </c>
      <c r="B5231" s="1">
        <f>_xlfn.LET(_xlpm.d,$G5231,_xlpm.k,_xlfn.CONCAT(LEFT(TRIM(B$1),1),"*"),COUNTIF(_xlpm.d,_xlpm.k))</f>
        <v>0</v>
      </c>
      <c r="C5231" s="1">
        <f>_xlfn.LET(_xlpm.d,$G5231,_xlpm.k,_xlfn.CONCAT(LEFT(TRIM(C$1),1),"*"),COUNTIF(_xlpm.d,_xlpm.k))</f>
        <v>0</v>
      </c>
      <c r="D5231" s="1">
        <f>_xlfn.LET(_xlpm.d,$G5231,_xlpm.k,_xlfn.CONCAT(LEFT(TRIM(D$1),1),"*"),COUNTIF(_xlpm.d,_xlpm.k))</f>
        <v>0</v>
      </c>
      <c r="E5231" s="1">
        <f>LOG(F5231+1,10)</f>
        <v>0.60205999132796229</v>
      </c>
      <c r="F5231" s="7">
        <v>3</v>
      </c>
      <c r="G5231" s="9" t="s">
        <v>4189</v>
      </c>
      <c r="H5231" s="4">
        <f>F5231/freq.sum.r6e</f>
        <v>1.4910536779324057E-4</v>
      </c>
      <c r="I5231" s="1" t="str">
        <f>_xlfn.LET(_xlpm.sep,":",_xlpm.w,$G5231,LEFT(_xlpm.w,FIND(_xlpm.sep,_xlpm.w)-1))</f>
        <v>splɪ</v>
      </c>
      <c r="J5231" s="1" t="str">
        <f>_xlfn.LET(_xlpm.sep,":",_xlpm.w,$G5231,RIGHT(_xlpm.w,LEN(_xlpm.w)-FIND(_xlpm.sep,_xlpm.w)))</f>
        <v>splir</v>
      </c>
      <c r="K5231" s="10">
        <f>_xlfn.LET(_xlpm.w,I5231,LEN(_xlpm.w))</f>
        <v>4</v>
      </c>
      <c r="L5231" s="10">
        <f>_xlfn.LET(_xlpm.w,J5231,LEN(_xlpm.w))</f>
        <v>5</v>
      </c>
      <c r="M5231" s="10">
        <f>_xlfn.LET(_xlpm.a,K5231,_xlpm.b,L5231,MAX(_xlpm.a,_xlpm.b))</f>
        <v>5</v>
      </c>
      <c r="N5231" s="10">
        <f>_xlfn.LET(_xlpm.d,(K5231,L5231),MAX(_xlpm.d)-MIN(_xlpm.d))</f>
        <v>1</v>
      </c>
      <c r="O5231" s="1" t="str">
        <f>_xlfn.LET(_xlpm.sep,":",_xlpm.w,$G5231,_xlfn.CONCAT("~",RIGHT(_xlpm.w,LEN(_xlpm.w)-FIND(_xlpm.sep,_xlpm.w)),"~"))</f>
        <v>~splir~</v>
      </c>
      <c r="P5231" s="1" t="str">
        <f>_xlfn.LET(_xlpm.sep,":",_xlpm.w,$G5231,_xlfn.CONCAT("[",LEFT(_xlpm.w,FIND(_xlpm.sep,_xlpm.w)-1),"]"))</f>
        <v>[splɪ]</v>
      </c>
      <c r="Q5231" s="14" cm="1">
        <f t="array" ref="Q5231">SUM(_xlfn._xlws.FILTER($H$2:$H$7111,_xlfn.MAP($O$2:$O$7111,_xlfn.LAMBDA(_xlpm.x,_xlpm.x=$O5231))))</f>
        <v>1.4910536779324057E-4</v>
      </c>
      <c r="R5231" s="14">
        <f>$H5231/Q5231</f>
        <v>1</v>
      </c>
      <c r="S5231" s="14" cm="1">
        <f t="array" ref="S5231">SUM(_xlfn._xlws.FILTER($H$2:$H$7111,_xlfn.MAP($P$2:$P$7111,_xlfn.LAMBDA(_xlpm.x,_xlpm.x=$P5231))))</f>
        <v>1.5904572564612327E-3</v>
      </c>
      <c r="T5231" s="14">
        <f>$H5231/S5231</f>
        <v>9.375E-2</v>
      </c>
      <c r="U5231" s="14">
        <f>_xlfn.LET(_xlpm.freq,F5231,_xlpm.size,M5231+1,_xlpm.F,V5231,LOG(1+_xlpm.freq)*LOG(1+_xlpm.size)*_xlpm.F)</f>
        <v>8.7222808910101965E-2</v>
      </c>
      <c r="V5231" s="14">
        <f>_xlfn.LET(_xlpm.a,T5231,_xlpm.b,R5231,2*_xlpm.a*_xlpm.b/(_xlpm.a+_xlpm.b))</f>
        <v>0.17142857142857143</v>
      </c>
      <c r="W5231" s="14">
        <f>_xlfn.LET(_xlpm.p,R5231,_xlpm.q,T5231,LOG(_xlpm.p/_xlpm.q))</f>
        <v>1.0280287236002434</v>
      </c>
      <c r="X5231" s="2"/>
    </row>
    <row r="5232" spans="1:24">
      <c r="A5232" s="1" t="str">
        <f>_xlfn.LET(_xlpm.sep," : ",CONCATENATE(O5232,_xlpm.sep,P5232))</f>
        <v>~velyr~ : [vlɪ]</v>
      </c>
      <c r="B5232" s="1">
        <f>_xlfn.LET(_xlpm.d,$G5232,_xlpm.k,_xlfn.CONCAT(LEFT(TRIM(B$1),1),"*"),COUNTIF(_xlpm.d,_xlpm.k))</f>
        <v>0</v>
      </c>
      <c r="C5232" s="1">
        <f>_xlfn.LET(_xlpm.d,$G5232,_xlpm.k,_xlfn.CONCAT(LEFT(TRIM(C$1),1),"*"),COUNTIF(_xlpm.d,_xlpm.k))</f>
        <v>0</v>
      </c>
      <c r="D5232" s="1">
        <f>_xlfn.LET(_xlpm.d,$G5232,_xlpm.k,_xlfn.CONCAT(LEFT(TRIM(D$1),1),"*"),COUNTIF(_xlpm.d,_xlpm.k))</f>
        <v>0</v>
      </c>
      <c r="E5232" s="1">
        <f>LOG(F5232+1,10)</f>
        <v>0.60205999132796229</v>
      </c>
      <c r="F5232" s="7">
        <v>3</v>
      </c>
      <c r="G5232" s="9" t="s">
        <v>5110</v>
      </c>
      <c r="H5232" s="4">
        <f>F5232/freq.sum.r6e</f>
        <v>1.4910536779324057E-4</v>
      </c>
      <c r="I5232" s="4" t="str">
        <f>_xlfn.LET(_xlpm.sep,":",_xlpm.w,$G5232,LEFT(_xlpm.w,FIND(_xlpm.sep,_xlpm.w)-1))</f>
        <v>vlɪ</v>
      </c>
      <c r="J5232" s="4" t="str">
        <f>_xlfn.LET(_xlpm.sep,":",_xlpm.w,$G5232,RIGHT(_xlpm.w,LEN(_xlpm.w)-FIND(_xlpm.sep,_xlpm.w)))</f>
        <v>velyr</v>
      </c>
      <c r="K5232" s="10">
        <f>_xlfn.LET(_xlpm.w,I5232,LEN(_xlpm.w))</f>
        <v>3</v>
      </c>
      <c r="L5232" s="10">
        <f>_xlfn.LET(_xlpm.w,J5232,LEN(_xlpm.w))</f>
        <v>5</v>
      </c>
      <c r="M5232" s="10">
        <f>_xlfn.LET(_xlpm.a,K5232,_xlpm.b,L5232,MAX(_xlpm.a,_xlpm.b))</f>
        <v>5</v>
      </c>
      <c r="N5232" s="10">
        <f>_xlfn.LET(_xlpm.d,(K5232,L5232),MAX(_xlpm.d)-MIN(_xlpm.d))</f>
        <v>2</v>
      </c>
      <c r="O5232" s="1" t="str">
        <f>_xlfn.LET(_xlpm.sep,":",_xlpm.w,$G5232,_xlfn.CONCAT("~",RIGHT(_xlpm.w,LEN(_xlpm.w)-FIND(_xlpm.sep,_xlpm.w)),"~"))</f>
        <v>~velyr~</v>
      </c>
      <c r="P5232" s="1" t="str">
        <f>_xlfn.LET(_xlpm.sep,":",_xlpm.w,$G5232,_xlfn.CONCAT("[",LEFT(_xlpm.w,FIND(_xlpm.sep,_xlpm.w)-1),"]"))</f>
        <v>[vlɪ]</v>
      </c>
      <c r="Q5232" s="14" cm="1">
        <f t="array" ref="Q5232">SUM(_xlfn._xlws.FILTER($H$2:$H$7109,_xlfn.MAP($O$2:$O$7109,_xlfn.LAMBDA(_xlpm.x,_xlpm.x=$O5232))))</f>
        <v>1.4910536779324057E-4</v>
      </c>
      <c r="R5232" s="14">
        <f>$H5232/Q5232</f>
        <v>1</v>
      </c>
      <c r="S5232" s="14" cm="1">
        <f t="array" ref="S5232">SUM(_xlfn._xlws.FILTER($H$2:$H$7109,_xlfn.MAP($P$2:$P$7109,_xlfn.LAMBDA(_xlpm.x,_xlpm.x=$P5232))))</f>
        <v>1.5904572564612327E-3</v>
      </c>
      <c r="T5232" s="14">
        <f>$H5232/S5232</f>
        <v>9.375E-2</v>
      </c>
      <c r="U5232" s="14">
        <f>_xlfn.LET(_xlpm.freq,F5232,_xlpm.size,M5232+1,_xlpm.F,V5232,LOG(1+_xlpm.freq)*LOG(1+_xlpm.size)*_xlpm.F)</f>
        <v>8.7222808910101965E-2</v>
      </c>
      <c r="V5232" s="14">
        <f>_xlfn.LET(_xlpm.a,T5232,_xlpm.b,R5232,2*_xlpm.a*_xlpm.b/(_xlpm.a+_xlpm.b))</f>
        <v>0.17142857142857143</v>
      </c>
      <c r="W5232" s="14">
        <f>_xlfn.LET(_xlpm.p,R5232,_xlpm.q,T5232,LOG(_xlpm.p/_xlpm.q))</f>
        <v>1.0280287236002434</v>
      </c>
      <c r="X5232" s="2"/>
    </row>
    <row r="5233" spans="1:24">
      <c r="A5233" s="1" t="str">
        <f>_xlfn.LET(_xlpm.sep," : ",CONCATENATE(O5233,_xlpm.sep,P5233))</f>
        <v>~veryr~ : [vɹɪ]</v>
      </c>
      <c r="B5233" s="1">
        <f>_xlfn.LET(_xlpm.d,$G5233,_xlpm.k,_xlfn.CONCAT(LEFT(TRIM(B$1),1),"*"),COUNTIF(_xlpm.d,_xlpm.k))</f>
        <v>0</v>
      </c>
      <c r="C5233" s="1">
        <f>_xlfn.LET(_xlpm.d,$G5233,_xlpm.k,_xlfn.CONCAT(LEFT(TRIM(C$1),1),"*"),COUNTIF(_xlpm.d,_xlpm.k))</f>
        <v>0</v>
      </c>
      <c r="D5233" s="1">
        <f>_xlfn.LET(_xlpm.d,$G5233,_xlpm.k,_xlfn.CONCAT(LEFT(TRIM(D$1),1),"*"),COUNTIF(_xlpm.d,_xlpm.k))</f>
        <v>0</v>
      </c>
      <c r="E5233" s="1">
        <f>LOG(F5233+1,10)</f>
        <v>0.60205999132796229</v>
      </c>
      <c r="F5233" s="7">
        <v>3</v>
      </c>
      <c r="G5233" s="9" t="s">
        <v>5200</v>
      </c>
      <c r="H5233" s="4">
        <f>F5233/freq.sum.r6e</f>
        <v>1.4910536779324057E-4</v>
      </c>
      <c r="I5233" s="4" t="str">
        <f>_xlfn.LET(_xlpm.sep,":",_xlpm.w,$G5233,LEFT(_xlpm.w,FIND(_xlpm.sep,_xlpm.w)-1))</f>
        <v>vɹɪ</v>
      </c>
      <c r="J5233" s="4" t="str">
        <f>_xlfn.LET(_xlpm.sep,":",_xlpm.w,$G5233,RIGHT(_xlpm.w,LEN(_xlpm.w)-FIND(_xlpm.sep,_xlpm.w)))</f>
        <v>veryr</v>
      </c>
      <c r="K5233" s="10">
        <f>_xlfn.LET(_xlpm.w,I5233,LEN(_xlpm.w))</f>
        <v>3</v>
      </c>
      <c r="L5233" s="10">
        <f>_xlfn.LET(_xlpm.w,J5233,LEN(_xlpm.w))</f>
        <v>5</v>
      </c>
      <c r="M5233" s="10">
        <f>_xlfn.LET(_xlpm.a,K5233,_xlpm.b,L5233,MAX(_xlpm.a,_xlpm.b))</f>
        <v>5</v>
      </c>
      <c r="N5233" s="10">
        <f>_xlfn.LET(_xlpm.d,(K5233,L5233),MAX(_xlpm.d)-MIN(_xlpm.d))</f>
        <v>2</v>
      </c>
      <c r="O5233" s="1" t="str">
        <f>_xlfn.LET(_xlpm.sep,":",_xlpm.w,$G5233,_xlfn.CONCAT("~",RIGHT(_xlpm.w,LEN(_xlpm.w)-FIND(_xlpm.sep,_xlpm.w)),"~"))</f>
        <v>~veryr~</v>
      </c>
      <c r="P5233" s="1" t="str">
        <f>_xlfn.LET(_xlpm.sep,":",_xlpm.w,$G5233,_xlfn.CONCAT("[",LEFT(_xlpm.w,FIND(_xlpm.sep,_xlpm.w)-1),"]"))</f>
        <v>[vɹɪ]</v>
      </c>
      <c r="Q5233" s="14" cm="1">
        <f t="array" ref="Q5233">SUM(_xlfn._xlws.FILTER($H$2:$H$7109,_xlfn.MAP($O$2:$O$7109,_xlfn.LAMBDA(_xlpm.x,_xlpm.x=$O5233))))</f>
        <v>1.4910536779324057E-4</v>
      </c>
      <c r="R5233" s="14">
        <f>$H5233/Q5233</f>
        <v>1</v>
      </c>
      <c r="S5233" s="14" cm="1">
        <f t="array" ref="S5233">SUM(_xlfn._xlws.FILTER($H$2:$H$7109,_xlfn.MAP($P$2:$P$7109,_xlfn.LAMBDA(_xlpm.x,_xlpm.x=$P5233))))</f>
        <v>1.5904572564612327E-3</v>
      </c>
      <c r="T5233" s="14">
        <f>$H5233/S5233</f>
        <v>9.375E-2</v>
      </c>
      <c r="U5233" s="14">
        <f>_xlfn.LET(_xlpm.freq,F5233,_xlpm.size,M5233+1,_xlpm.F,V5233,LOG(1+_xlpm.freq)*LOG(1+_xlpm.size)*_xlpm.F)</f>
        <v>8.7222808910101965E-2</v>
      </c>
      <c r="V5233" s="14">
        <f>_xlfn.LET(_xlpm.a,T5233,_xlpm.b,R5233,2*_xlpm.a*_xlpm.b/(_xlpm.a+_xlpm.b))</f>
        <v>0.17142857142857143</v>
      </c>
      <c r="W5233" s="14">
        <f>_xlfn.LET(_xlpm.p,R5233,_xlpm.q,T5233,LOG(_xlpm.p/_xlpm.q))</f>
        <v>1.0280287236002434</v>
      </c>
      <c r="X5233" s="2"/>
    </row>
    <row r="5234" spans="1:24">
      <c r="A5234" s="1" t="str">
        <f>_xlfn.LET(_xlpm.sep," : ",CONCATENATE(O5234,_xlpm.sep,P5234))</f>
        <v>~sleyr~ : [zlɪ]</v>
      </c>
      <c r="B5234" s="1">
        <f>_xlfn.LET(_xlpm.d,$G5234,_xlpm.k,_xlfn.CONCAT(LEFT(TRIM(B$1),1),"*"),COUNTIF(_xlpm.d,_xlpm.k))</f>
        <v>0</v>
      </c>
      <c r="C5234" s="1">
        <f>_xlfn.LET(_xlpm.d,$G5234,_xlpm.k,_xlfn.CONCAT(LEFT(TRIM(C$1),1),"*"),COUNTIF(_xlpm.d,_xlpm.k))</f>
        <v>0</v>
      </c>
      <c r="D5234" s="1">
        <f>_xlfn.LET(_xlpm.d,$G5234,_xlpm.k,_xlfn.CONCAT(LEFT(TRIM(D$1),1),"*"),COUNTIF(_xlpm.d,_xlpm.k))</f>
        <v>0</v>
      </c>
      <c r="E5234" s="1">
        <f>LOG(F5234+1,10)</f>
        <v>0.60205999132796229</v>
      </c>
      <c r="F5234" s="7">
        <v>3</v>
      </c>
      <c r="G5234" s="9" t="s">
        <v>5380</v>
      </c>
      <c r="H5234" s="4">
        <f>F5234/freq.sum.r6e</f>
        <v>1.4910536779324057E-4</v>
      </c>
      <c r="I5234" s="1" t="str">
        <f>_xlfn.LET(_xlpm.sep,":",_xlpm.w,$G5234,LEFT(_xlpm.w,FIND(_xlpm.sep,_xlpm.w)-1))</f>
        <v>zlɪ</v>
      </c>
      <c r="J5234" s="1" t="str">
        <f>_xlfn.LET(_xlpm.sep,":",_xlpm.w,$G5234,RIGHT(_xlpm.w,LEN(_xlpm.w)-FIND(_xlpm.sep,_xlpm.w)))</f>
        <v>sleyr</v>
      </c>
      <c r="K5234" s="10">
        <f>_xlfn.LET(_xlpm.w,I5234,LEN(_xlpm.w))</f>
        <v>3</v>
      </c>
      <c r="L5234" s="10">
        <f>_xlfn.LET(_xlpm.w,J5234,LEN(_xlpm.w))</f>
        <v>5</v>
      </c>
      <c r="M5234" s="10">
        <f>_xlfn.LET(_xlpm.a,K5234,_xlpm.b,L5234,MAX(_xlpm.a,_xlpm.b))</f>
        <v>5</v>
      </c>
      <c r="N5234" s="10">
        <f>_xlfn.LET(_xlpm.d,(K5234,L5234),MAX(_xlpm.d)-MIN(_xlpm.d))</f>
        <v>2</v>
      </c>
      <c r="O5234" s="1" t="str">
        <f>_xlfn.LET(_xlpm.sep,":",_xlpm.w,$G5234,_xlfn.CONCAT("~",RIGHT(_xlpm.w,LEN(_xlpm.w)-FIND(_xlpm.sep,_xlpm.w)),"~"))</f>
        <v>~sleyr~</v>
      </c>
      <c r="P5234" s="1" t="str">
        <f>_xlfn.LET(_xlpm.sep,":",_xlpm.w,$G5234,_xlfn.CONCAT("[",LEFT(_xlpm.w,FIND(_xlpm.sep,_xlpm.w)-1),"]"))</f>
        <v>[zlɪ]</v>
      </c>
      <c r="Q5234" s="14" cm="1">
        <f t="array" ref="Q5234">SUM(_xlfn._xlws.FILTER($H$2:$H$7117,_xlfn.MAP($O$2:$O$7117,_xlfn.LAMBDA(_xlpm.x,_xlpm.x=$O5234))))</f>
        <v>1.4910536779324057E-4</v>
      </c>
      <c r="R5234" s="14">
        <f>$H5234/Q5234</f>
        <v>1</v>
      </c>
      <c r="S5234" s="14" cm="1">
        <f t="array" ref="S5234">SUM(_xlfn._xlws.FILTER($H$2:$H$7117,_xlfn.MAP($P$2:$P$7117,_xlfn.LAMBDA(_xlpm.x,_xlpm.x=$P5234))))</f>
        <v>1.5904572564612327E-3</v>
      </c>
      <c r="T5234" s="14">
        <f>$H5234/S5234</f>
        <v>9.375E-2</v>
      </c>
      <c r="U5234" s="14">
        <f>_xlfn.LET(_xlpm.freq,F5234,_xlpm.size,M5234+1,_xlpm.F,V5234,LOG(1+_xlpm.freq)*LOG(1+_xlpm.size)*_xlpm.F)</f>
        <v>8.7222808910101965E-2</v>
      </c>
      <c r="V5234" s="14">
        <f>_xlfn.LET(_xlpm.a,T5234,_xlpm.b,R5234,2*_xlpm.a*_xlpm.b/(_xlpm.a+_xlpm.b))</f>
        <v>0.17142857142857143</v>
      </c>
      <c r="W5234" s="14">
        <f>_xlfn.LET(_xlpm.p,R5234,_xlpm.q,T5234,LOG(_xlpm.p/_xlpm.q))</f>
        <v>1.0280287236002434</v>
      </c>
      <c r="X5234" s="2"/>
    </row>
    <row r="5235" spans="1:24">
      <c r="A5235" s="1" t="str">
        <f>_xlfn.LET(_xlpm.sep," : ",CONCATENATE(O5235,_xlpm.sep,P5235))</f>
        <v>~rdlyr~ : [ɹdlɪ]</v>
      </c>
      <c r="B5235" s="1">
        <f>_xlfn.LET(_xlpm.d,$G5235,_xlpm.k,_xlfn.CONCAT(LEFT(TRIM(B$1),1),"*"),COUNTIF(_xlpm.d,_xlpm.k))</f>
        <v>1</v>
      </c>
      <c r="C5235" s="1">
        <f>_xlfn.LET(_xlpm.d,$G5235,_xlpm.k,_xlfn.CONCAT(LEFT(TRIM(C$1),1),"*"),COUNTIF(_xlpm.d,_xlpm.k))</f>
        <v>0</v>
      </c>
      <c r="D5235" s="1">
        <f>_xlfn.LET(_xlpm.d,$G5235,_xlpm.k,_xlfn.CONCAT(LEFT(TRIM(D$1),1),"*"),COUNTIF(_xlpm.d,_xlpm.k))</f>
        <v>0</v>
      </c>
      <c r="E5235" s="1">
        <f>LOG(F5235+1,10)</f>
        <v>0.60205999132796229</v>
      </c>
      <c r="F5235" s="7">
        <v>3</v>
      </c>
      <c r="G5235" s="9" t="s">
        <v>5718</v>
      </c>
      <c r="H5235" s="4">
        <f>F5235/freq.sum.r6e</f>
        <v>1.4910536779324057E-4</v>
      </c>
      <c r="I5235" s="1" t="str">
        <f>_xlfn.LET(_xlpm.sep,":",_xlpm.w,$G5235,LEFT(_xlpm.w,FIND(_xlpm.sep,_xlpm.w)-1))</f>
        <v>ɹdlɪ</v>
      </c>
      <c r="J5235" s="1" t="str">
        <f>_xlfn.LET(_xlpm.sep,":",_xlpm.w,$G5235,RIGHT(_xlpm.w,LEN(_xlpm.w)-FIND(_xlpm.sep,_xlpm.w)))</f>
        <v>rdlyr</v>
      </c>
      <c r="K5235" s="10">
        <f>_xlfn.LET(_xlpm.w,I5235,LEN(_xlpm.w))</f>
        <v>4</v>
      </c>
      <c r="L5235" s="10">
        <f>_xlfn.LET(_xlpm.w,J5235,LEN(_xlpm.w))</f>
        <v>5</v>
      </c>
      <c r="M5235" s="10">
        <f>_xlfn.LET(_xlpm.a,K5235,_xlpm.b,L5235,MAX(_xlpm.a,_xlpm.b))</f>
        <v>5</v>
      </c>
      <c r="N5235" s="10">
        <f>_xlfn.LET(_xlpm.d,(K5235,L5235),MAX(_xlpm.d)-MIN(_xlpm.d))</f>
        <v>1</v>
      </c>
      <c r="O5235" s="1" t="str">
        <f>_xlfn.LET(_xlpm.sep,":",_xlpm.w,$G5235,_xlfn.CONCAT("~",RIGHT(_xlpm.w,LEN(_xlpm.w)-FIND(_xlpm.sep,_xlpm.w)),"~"))</f>
        <v>~rdlyr~</v>
      </c>
      <c r="P5235" s="1" t="str">
        <f>_xlfn.LET(_xlpm.sep,":",_xlpm.w,$G5235,_xlfn.CONCAT("[",LEFT(_xlpm.w,FIND(_xlpm.sep,_xlpm.w)-1),"]"))</f>
        <v>[ɹdlɪ]</v>
      </c>
      <c r="Q5235" s="14" cm="1">
        <f t="array" ref="Q5235">SUM(_xlfn._xlws.FILTER($H$2:$H$7117,_xlfn.MAP($O$2:$O$7117,_xlfn.LAMBDA(_xlpm.x,_xlpm.x=$O5235))))</f>
        <v>1.4910536779324057E-4</v>
      </c>
      <c r="R5235" s="14">
        <f>$H5235/Q5235</f>
        <v>1</v>
      </c>
      <c r="S5235" s="14" cm="1">
        <f t="array" ref="S5235">SUM(_xlfn._xlws.FILTER($H$2:$H$7117,_xlfn.MAP($P$2:$P$7117,_xlfn.LAMBDA(_xlpm.x,_xlpm.x=$P5235))))</f>
        <v>1.5904572564612327E-3</v>
      </c>
      <c r="T5235" s="14">
        <f>$H5235/S5235</f>
        <v>9.375E-2</v>
      </c>
      <c r="U5235" s="14">
        <f>_xlfn.LET(_xlpm.freq,F5235,_xlpm.size,M5235+1,_xlpm.F,V5235,LOG(1+_xlpm.freq)*LOG(1+_xlpm.size)*_xlpm.F)</f>
        <v>8.7222808910101965E-2</v>
      </c>
      <c r="V5235" s="14">
        <f>_xlfn.LET(_xlpm.a,T5235,_xlpm.b,R5235,2*_xlpm.a*_xlpm.b/(_xlpm.a+_xlpm.b))</f>
        <v>0.17142857142857143</v>
      </c>
      <c r="W5235" s="14">
        <f>_xlfn.LET(_xlpm.p,R5235,_xlpm.q,T5235,LOG(_xlpm.p/_xlpm.q))</f>
        <v>1.0280287236002434</v>
      </c>
      <c r="X5235" s="2"/>
    </row>
    <row r="5236" spans="1:24">
      <c r="A5236" s="1" t="str">
        <f>_xlfn.LET(_xlpm.sep," : ",CONCATENATE(O5236,_xlpm.sep,P5236))</f>
        <v>~gskir~ : [ɡskɪ]</v>
      </c>
      <c r="B5236" s="1">
        <f>_xlfn.LET(_xlpm.d,$G5236,_xlpm.k,_xlfn.CONCAT(LEFT(TRIM(B$1),1),"*"),COUNTIF(_xlpm.d,_xlpm.k))</f>
        <v>0</v>
      </c>
      <c r="C5236" s="1">
        <f>_xlfn.LET(_xlpm.d,$G5236,_xlpm.k,_xlfn.CONCAT(LEFT(TRIM(C$1),1),"*"),COUNTIF(_xlpm.d,_xlpm.k))</f>
        <v>0</v>
      </c>
      <c r="D5236" s="1">
        <f>_xlfn.LET(_xlpm.d,$G5236,_xlpm.k,_xlfn.CONCAT(LEFT(TRIM(D$1),1),"*"),COUNTIF(_xlpm.d,_xlpm.k))</f>
        <v>0</v>
      </c>
      <c r="E5236" s="1">
        <f>LOG(F5236+1,10)</f>
        <v>0.60205999132796229</v>
      </c>
      <c r="F5236" s="7">
        <v>3</v>
      </c>
      <c r="G5236" s="9" t="s">
        <v>6213</v>
      </c>
      <c r="H5236" s="4">
        <f>F5236/freq.sum.r6e</f>
        <v>1.4910536779324057E-4</v>
      </c>
      <c r="I5236" s="1" t="str">
        <f>_xlfn.LET(_xlpm.sep,":",_xlpm.w,$G5236,LEFT(_xlpm.w,FIND(_xlpm.sep,_xlpm.w)-1))</f>
        <v>ɡskɪ</v>
      </c>
      <c r="J5236" s="1" t="str">
        <f>_xlfn.LET(_xlpm.sep,":",_xlpm.w,$G5236,RIGHT(_xlpm.w,LEN(_xlpm.w)-FIND(_xlpm.sep,_xlpm.w)))</f>
        <v>gskir</v>
      </c>
      <c r="K5236" s="10">
        <f>_xlfn.LET(_xlpm.w,I5236,LEN(_xlpm.w))</f>
        <v>4</v>
      </c>
      <c r="L5236" s="10">
        <f>_xlfn.LET(_xlpm.w,J5236,LEN(_xlpm.w))</f>
        <v>5</v>
      </c>
      <c r="M5236" s="10">
        <f>_xlfn.LET(_xlpm.a,K5236,_xlpm.b,L5236,MAX(_xlpm.a,_xlpm.b))</f>
        <v>5</v>
      </c>
      <c r="N5236" s="10">
        <f>_xlfn.LET(_xlpm.d,(K5236,L5236),MAX(_xlpm.d)-MIN(_xlpm.d))</f>
        <v>1</v>
      </c>
      <c r="O5236" s="1" t="str">
        <f>_xlfn.LET(_xlpm.sep,":",_xlpm.w,$G5236,_xlfn.CONCAT("~",RIGHT(_xlpm.w,LEN(_xlpm.w)-FIND(_xlpm.sep,_xlpm.w)),"~"))</f>
        <v>~gskir~</v>
      </c>
      <c r="P5236" s="1" t="str">
        <f>_xlfn.LET(_xlpm.sep,":",_xlpm.w,$G5236,_xlfn.CONCAT("[",LEFT(_xlpm.w,FIND(_xlpm.sep,_xlpm.w)-1),"]"))</f>
        <v>[ɡskɪ]</v>
      </c>
      <c r="Q5236" s="14" cm="1">
        <f t="array" ref="Q5236">SUM(_xlfn._xlws.FILTER($H$2:$H$7111,_xlfn.MAP($O$2:$O$7111,_xlfn.LAMBDA(_xlpm.x,_xlpm.x=$O5236))))</f>
        <v>1.4910536779324057E-4</v>
      </c>
      <c r="R5236" s="14">
        <f>$H5236/Q5236</f>
        <v>1</v>
      </c>
      <c r="S5236" s="14" cm="1">
        <f t="array" ref="S5236">SUM(_xlfn._xlws.FILTER($H$2:$H$7111,_xlfn.MAP($P$2:$P$7111,_xlfn.LAMBDA(_xlpm.x,_xlpm.x=$P5236))))</f>
        <v>1.5904572564612327E-3</v>
      </c>
      <c r="T5236" s="14">
        <f>$H5236/S5236</f>
        <v>9.375E-2</v>
      </c>
      <c r="U5236" s="14">
        <f>_xlfn.LET(_xlpm.freq,F5236,_xlpm.size,M5236+1,_xlpm.F,V5236,LOG(1+_xlpm.freq)*LOG(1+_xlpm.size)*_xlpm.F)</f>
        <v>8.7222808910101965E-2</v>
      </c>
      <c r="V5236" s="14">
        <f>_xlfn.LET(_xlpm.a,T5236,_xlpm.b,R5236,2*_xlpm.a*_xlpm.b/(_xlpm.a+_xlpm.b))</f>
        <v>0.17142857142857143</v>
      </c>
      <c r="W5236" s="14">
        <f>_xlfn.LET(_xlpm.p,R5236,_xlpm.q,T5236,LOG(_xlpm.p/_xlpm.q))</f>
        <v>1.0280287236002434</v>
      </c>
      <c r="X5236" s="2"/>
    </row>
    <row r="5237" spans="1:24">
      <c r="A5237" s="1" t="str">
        <f>_xlfn.LET(_xlpm.sep," : ",CONCATENATE(O5237,_xlpm.sep,P5237))</f>
        <v>~rskir~ : [ɹskɪ]</v>
      </c>
      <c r="B5237" s="1">
        <f>_xlfn.LET(_xlpm.d,$G5237,_xlpm.k,_xlfn.CONCAT(LEFT(TRIM(B$1),1),"*"),COUNTIF(_xlpm.d,_xlpm.k))</f>
        <v>1</v>
      </c>
      <c r="C5237" s="1">
        <f>_xlfn.LET(_xlpm.d,$G5237,_xlpm.k,_xlfn.CONCAT(LEFT(TRIM(C$1),1),"*"),COUNTIF(_xlpm.d,_xlpm.k))</f>
        <v>0</v>
      </c>
      <c r="D5237" s="1">
        <f>_xlfn.LET(_xlpm.d,$G5237,_xlpm.k,_xlfn.CONCAT(LEFT(TRIM(D$1),1),"*"),COUNTIF(_xlpm.d,_xlpm.k))</f>
        <v>0</v>
      </c>
      <c r="E5237" s="1">
        <f>LOG(F5237+1,10)</f>
        <v>0.60205999132796229</v>
      </c>
      <c r="F5237" s="7">
        <v>3</v>
      </c>
      <c r="G5237" s="9" t="s">
        <v>6220</v>
      </c>
      <c r="H5237" s="4">
        <f>F5237/freq.sum.r6e</f>
        <v>1.4910536779324057E-4</v>
      </c>
      <c r="I5237" s="1" t="str">
        <f>_xlfn.LET(_xlpm.sep,":",_xlpm.w,$G5237,LEFT(_xlpm.w,FIND(_xlpm.sep,_xlpm.w)-1))</f>
        <v>ɹskɪ</v>
      </c>
      <c r="J5237" s="1" t="str">
        <f>_xlfn.LET(_xlpm.sep,":",_xlpm.w,$G5237,RIGHT(_xlpm.w,LEN(_xlpm.w)-FIND(_xlpm.sep,_xlpm.w)))</f>
        <v>rskir</v>
      </c>
      <c r="K5237" s="10">
        <f>_xlfn.LET(_xlpm.w,I5237,LEN(_xlpm.w))</f>
        <v>4</v>
      </c>
      <c r="L5237" s="10">
        <f>_xlfn.LET(_xlpm.w,J5237,LEN(_xlpm.w))</f>
        <v>5</v>
      </c>
      <c r="M5237" s="10">
        <f>_xlfn.LET(_xlpm.a,K5237,_xlpm.b,L5237,MAX(_xlpm.a,_xlpm.b))</f>
        <v>5</v>
      </c>
      <c r="N5237" s="10">
        <f>_xlfn.LET(_xlpm.d,(K5237,L5237),MAX(_xlpm.d)-MIN(_xlpm.d))</f>
        <v>1</v>
      </c>
      <c r="O5237" s="1" t="str">
        <f>_xlfn.LET(_xlpm.sep,":",_xlpm.w,$G5237,_xlfn.CONCAT("~",RIGHT(_xlpm.w,LEN(_xlpm.w)-FIND(_xlpm.sep,_xlpm.w)),"~"))</f>
        <v>~rskir~</v>
      </c>
      <c r="P5237" s="1" t="str">
        <f>_xlfn.LET(_xlpm.sep,":",_xlpm.w,$G5237,_xlfn.CONCAT("[",LEFT(_xlpm.w,FIND(_xlpm.sep,_xlpm.w)-1),"]"))</f>
        <v>[ɹskɪ]</v>
      </c>
      <c r="Q5237" s="14" cm="1">
        <f t="array" ref="Q5237">SUM(_xlfn._xlws.FILTER($H$2:$H$7117,_xlfn.MAP($O$2:$O$7117,_xlfn.LAMBDA(_xlpm.x,_xlpm.x=$O5237))))</f>
        <v>1.4910536779324057E-4</v>
      </c>
      <c r="R5237" s="14">
        <f>$H5237/Q5237</f>
        <v>1</v>
      </c>
      <c r="S5237" s="14" cm="1">
        <f t="array" ref="S5237">SUM(_xlfn._xlws.FILTER($H$2:$H$7117,_xlfn.MAP($P$2:$P$7117,_xlfn.LAMBDA(_xlpm.x,_xlpm.x=$P5237))))</f>
        <v>1.5904572564612327E-3</v>
      </c>
      <c r="T5237" s="14">
        <f>$H5237/S5237</f>
        <v>9.375E-2</v>
      </c>
      <c r="U5237" s="14">
        <f>_xlfn.LET(_xlpm.freq,F5237,_xlpm.size,M5237+1,_xlpm.F,V5237,LOG(1+_xlpm.freq)*LOG(1+_xlpm.size)*_xlpm.F)</f>
        <v>8.7222808910101965E-2</v>
      </c>
      <c r="V5237" s="14">
        <f>_xlfn.LET(_xlpm.a,T5237,_xlpm.b,R5237,2*_xlpm.a*_xlpm.b/(_xlpm.a+_xlpm.b))</f>
        <v>0.17142857142857143</v>
      </c>
      <c r="W5237" s="14">
        <f>_xlfn.LET(_xlpm.p,R5237,_xlpm.q,T5237,LOG(_xlpm.p/_xlpm.q))</f>
        <v>1.0280287236002434</v>
      </c>
      <c r="X5237" s="2"/>
    </row>
    <row r="5238" spans="1:24">
      <c r="A5238" s="1" t="str">
        <f>_xlfn.LET(_xlpm.sep," : ",CONCATENATE(O5238,_xlpm.sep,P5238))</f>
        <v>~rstyr~ : [ɹstɪ]</v>
      </c>
      <c r="B5238" s="1">
        <f>_xlfn.LET(_xlpm.d,$G5238,_xlpm.k,_xlfn.CONCAT(LEFT(TRIM(B$1),1),"*"),COUNTIF(_xlpm.d,_xlpm.k))</f>
        <v>1</v>
      </c>
      <c r="C5238" s="1">
        <f>_xlfn.LET(_xlpm.d,$G5238,_xlpm.k,_xlfn.CONCAT(LEFT(TRIM(C$1),1),"*"),COUNTIF(_xlpm.d,_xlpm.k))</f>
        <v>0</v>
      </c>
      <c r="D5238" s="1">
        <f>_xlfn.LET(_xlpm.d,$G5238,_xlpm.k,_xlfn.CONCAT(LEFT(TRIM(D$1),1),"*"),COUNTIF(_xlpm.d,_xlpm.k))</f>
        <v>0</v>
      </c>
      <c r="E5238" s="1">
        <f>LOG(F5238+1,10)</f>
        <v>0.60205999132796229</v>
      </c>
      <c r="F5238" s="7">
        <v>3</v>
      </c>
      <c r="G5238" s="9" t="s">
        <v>6228</v>
      </c>
      <c r="H5238" s="4">
        <f>F5238/freq.sum.r6e</f>
        <v>1.4910536779324057E-4</v>
      </c>
      <c r="I5238" s="1" t="str">
        <f>_xlfn.LET(_xlpm.sep,":",_xlpm.w,$G5238,LEFT(_xlpm.w,FIND(_xlpm.sep,_xlpm.w)-1))</f>
        <v>ɹstɪ</v>
      </c>
      <c r="J5238" s="1" t="str">
        <f>_xlfn.LET(_xlpm.sep,":",_xlpm.w,$G5238,RIGHT(_xlpm.w,LEN(_xlpm.w)-FIND(_xlpm.sep,_xlpm.w)))</f>
        <v>rstyr</v>
      </c>
      <c r="K5238" s="10">
        <f>_xlfn.LET(_xlpm.w,I5238,LEN(_xlpm.w))</f>
        <v>4</v>
      </c>
      <c r="L5238" s="10">
        <f>_xlfn.LET(_xlpm.w,J5238,LEN(_xlpm.w))</f>
        <v>5</v>
      </c>
      <c r="M5238" s="10">
        <f>_xlfn.LET(_xlpm.a,K5238,_xlpm.b,L5238,MAX(_xlpm.a,_xlpm.b))</f>
        <v>5</v>
      </c>
      <c r="N5238" s="10">
        <f>_xlfn.LET(_xlpm.d,(K5238,L5238),MAX(_xlpm.d)-MIN(_xlpm.d))</f>
        <v>1</v>
      </c>
      <c r="O5238" s="1" t="str">
        <f>_xlfn.LET(_xlpm.sep,":",_xlpm.w,$G5238,_xlfn.CONCAT("~",RIGHT(_xlpm.w,LEN(_xlpm.w)-FIND(_xlpm.sep,_xlpm.w)),"~"))</f>
        <v>~rstyr~</v>
      </c>
      <c r="P5238" s="1" t="str">
        <f>_xlfn.LET(_xlpm.sep,":",_xlpm.w,$G5238,_xlfn.CONCAT("[",LEFT(_xlpm.w,FIND(_xlpm.sep,_xlpm.w)-1),"]"))</f>
        <v>[ɹstɪ]</v>
      </c>
      <c r="Q5238" s="14" cm="1">
        <f t="array" ref="Q5238">SUM(_xlfn._xlws.FILTER($H$2:$H$7117,_xlfn.MAP($O$2:$O$7117,_xlfn.LAMBDA(_xlpm.x,_xlpm.x=$O5238))))</f>
        <v>1.4910536779324057E-4</v>
      </c>
      <c r="R5238" s="14">
        <f>$H5238/Q5238</f>
        <v>1</v>
      </c>
      <c r="S5238" s="14" cm="1">
        <f t="array" ref="S5238">SUM(_xlfn._xlws.FILTER($H$2:$H$7117,_xlfn.MAP($P$2:$P$7117,_xlfn.LAMBDA(_xlpm.x,_xlpm.x=$P5238))))</f>
        <v>1.5904572564612327E-3</v>
      </c>
      <c r="T5238" s="14">
        <f>$H5238/S5238</f>
        <v>9.375E-2</v>
      </c>
      <c r="U5238" s="14">
        <f>_xlfn.LET(_xlpm.freq,F5238,_xlpm.size,M5238+1,_xlpm.F,V5238,LOG(1+_xlpm.freq)*LOG(1+_xlpm.size)*_xlpm.F)</f>
        <v>8.7222808910101965E-2</v>
      </c>
      <c r="V5238" s="14">
        <f>_xlfn.LET(_xlpm.a,T5238,_xlpm.b,R5238,2*_xlpm.a*_xlpm.b/(_xlpm.a+_xlpm.b))</f>
        <v>0.17142857142857143</v>
      </c>
      <c r="W5238" s="14">
        <f>_xlfn.LET(_xlpm.p,R5238,_xlpm.q,T5238,LOG(_xlpm.p/_xlpm.q))</f>
        <v>1.0280287236002434</v>
      </c>
      <c r="X5238" s="2"/>
    </row>
    <row r="5239" spans="1:24">
      <c r="A5239" s="1" t="str">
        <f>_xlfn.LET(_xlpm.sep," : ",CONCATENATE(O5239,_xlpm.sep,P5239))</f>
        <v>~rtlir~ : [ɹtlɪ]</v>
      </c>
      <c r="B5239" s="1">
        <f>_xlfn.LET(_xlpm.d,$G5239,_xlpm.k,_xlfn.CONCAT(LEFT(TRIM(B$1),1),"*"),COUNTIF(_xlpm.d,_xlpm.k))</f>
        <v>1</v>
      </c>
      <c r="C5239" s="1">
        <f>_xlfn.LET(_xlpm.d,$G5239,_xlpm.k,_xlfn.CONCAT(LEFT(TRIM(C$1),1),"*"),COUNTIF(_xlpm.d,_xlpm.k))</f>
        <v>0</v>
      </c>
      <c r="D5239" s="1">
        <f>_xlfn.LET(_xlpm.d,$G5239,_xlpm.k,_xlfn.CONCAT(LEFT(TRIM(D$1),1),"*"),COUNTIF(_xlpm.d,_xlpm.k))</f>
        <v>0</v>
      </c>
      <c r="E5239" s="1">
        <f>LOG(F5239+1,10)</f>
        <v>0.60205999132796229</v>
      </c>
      <c r="F5239" s="7">
        <v>3</v>
      </c>
      <c r="G5239" s="9" t="s">
        <v>6316</v>
      </c>
      <c r="H5239" s="4">
        <f>F5239/freq.sum.r6e</f>
        <v>1.4910536779324057E-4</v>
      </c>
      <c r="I5239" s="4" t="str">
        <f>_xlfn.LET(_xlpm.sep,":",_xlpm.w,$G5239,LEFT(_xlpm.w,FIND(_xlpm.sep,_xlpm.w)-1))</f>
        <v>ɹtlɪ</v>
      </c>
      <c r="J5239" s="4" t="str">
        <f>_xlfn.LET(_xlpm.sep,":",_xlpm.w,$G5239,RIGHT(_xlpm.w,LEN(_xlpm.w)-FIND(_xlpm.sep,_xlpm.w)))</f>
        <v>rtlir</v>
      </c>
      <c r="K5239" s="10">
        <f>_xlfn.LET(_xlpm.w,I5239,LEN(_xlpm.w))</f>
        <v>4</v>
      </c>
      <c r="L5239" s="10">
        <f>_xlfn.LET(_xlpm.w,J5239,LEN(_xlpm.w))</f>
        <v>5</v>
      </c>
      <c r="M5239" s="10">
        <f>_xlfn.LET(_xlpm.a,K5239,_xlpm.b,L5239,MAX(_xlpm.a,_xlpm.b))</f>
        <v>5</v>
      </c>
      <c r="N5239" s="10">
        <f>_xlfn.LET(_xlpm.d,(K5239,L5239),MAX(_xlpm.d)-MIN(_xlpm.d))</f>
        <v>1</v>
      </c>
      <c r="O5239" s="1" t="str">
        <f>_xlfn.LET(_xlpm.sep,":",_xlpm.w,$G5239,_xlfn.CONCAT("~",RIGHT(_xlpm.w,LEN(_xlpm.w)-FIND(_xlpm.sep,_xlpm.w)),"~"))</f>
        <v>~rtlir~</v>
      </c>
      <c r="P5239" s="1" t="str">
        <f>_xlfn.LET(_xlpm.sep,":",_xlpm.w,$G5239,_xlfn.CONCAT("[",LEFT(_xlpm.w,FIND(_xlpm.sep,_xlpm.w)-1),"]"))</f>
        <v>[ɹtlɪ]</v>
      </c>
      <c r="Q5239" s="14" cm="1">
        <f t="array" ref="Q5239">SUM(_xlfn._xlws.FILTER($H$2:$H$7109,_xlfn.MAP($O$2:$O$7109,_xlfn.LAMBDA(_xlpm.x,_xlpm.x=$O5239))))</f>
        <v>1.4910536779324057E-4</v>
      </c>
      <c r="R5239" s="14">
        <f>$H5239/Q5239</f>
        <v>1</v>
      </c>
      <c r="S5239" s="14" cm="1">
        <f t="array" ref="S5239">SUM(_xlfn._xlws.FILTER($H$2:$H$7109,_xlfn.MAP($P$2:$P$7109,_xlfn.LAMBDA(_xlpm.x,_xlpm.x=$P5239))))</f>
        <v>1.5904572564612327E-3</v>
      </c>
      <c r="T5239" s="14">
        <f>$H5239/S5239</f>
        <v>9.375E-2</v>
      </c>
      <c r="U5239" s="14">
        <f>_xlfn.LET(_xlpm.freq,F5239,_xlpm.size,M5239+1,_xlpm.F,V5239,LOG(1+_xlpm.freq)*LOG(1+_xlpm.size)*_xlpm.F)</f>
        <v>8.7222808910101965E-2</v>
      </c>
      <c r="V5239" s="14">
        <f>_xlfn.LET(_xlpm.a,T5239,_xlpm.b,R5239,2*_xlpm.a*_xlpm.b/(_xlpm.a+_xlpm.b))</f>
        <v>0.17142857142857143</v>
      </c>
      <c r="W5239" s="14">
        <f>_xlfn.LET(_xlpm.p,R5239,_xlpm.q,T5239,LOG(_xlpm.p/_xlpm.q))</f>
        <v>1.0280287236002434</v>
      </c>
      <c r="X5239" s="2"/>
    </row>
    <row r="5240" spans="1:24">
      <c r="A5240" s="1" t="str">
        <f>_xlfn.LET(_xlpm.sep," : ",CONCATENATE(O5240,_xlpm.sep,P5240))</f>
        <v>~rthyr~ : [ɹðɪ]</v>
      </c>
      <c r="B5240" s="1">
        <f>_xlfn.LET(_xlpm.d,$G5240,_xlpm.k,_xlfn.CONCAT(LEFT(TRIM(B$1),1),"*"),COUNTIF(_xlpm.d,_xlpm.k))</f>
        <v>1</v>
      </c>
      <c r="C5240" s="1">
        <f>_xlfn.LET(_xlpm.d,$G5240,_xlpm.k,_xlfn.CONCAT(LEFT(TRIM(C$1),1),"*"),COUNTIF(_xlpm.d,_xlpm.k))</f>
        <v>0</v>
      </c>
      <c r="D5240" s="1">
        <f>_xlfn.LET(_xlpm.d,$G5240,_xlpm.k,_xlfn.CONCAT(LEFT(TRIM(D$1),1),"*"),COUNTIF(_xlpm.d,_xlpm.k))</f>
        <v>0</v>
      </c>
      <c r="E5240" s="1">
        <f>LOG(F5240+1,10)</f>
        <v>0.60205999132796229</v>
      </c>
      <c r="F5240" s="7">
        <v>3</v>
      </c>
      <c r="G5240" s="9" t="s">
        <v>6480</v>
      </c>
      <c r="H5240" s="4">
        <f>F5240/freq.sum.r6e</f>
        <v>1.4910536779324057E-4</v>
      </c>
      <c r="I5240" s="1" t="str">
        <f>_xlfn.LET(_xlpm.sep,":",_xlpm.w,$G5240,LEFT(_xlpm.w,FIND(_xlpm.sep,_xlpm.w)-1))</f>
        <v>ɹðɪ</v>
      </c>
      <c r="J5240" s="1" t="str">
        <f>_xlfn.LET(_xlpm.sep,":",_xlpm.w,$G5240,RIGHT(_xlpm.w,LEN(_xlpm.w)-FIND(_xlpm.sep,_xlpm.w)))</f>
        <v>rthyr</v>
      </c>
      <c r="K5240" s="10">
        <f>_xlfn.LET(_xlpm.w,I5240,LEN(_xlpm.w))</f>
        <v>3</v>
      </c>
      <c r="L5240" s="10">
        <f>_xlfn.LET(_xlpm.w,J5240,LEN(_xlpm.w))</f>
        <v>5</v>
      </c>
      <c r="M5240" s="10">
        <f>_xlfn.LET(_xlpm.a,K5240,_xlpm.b,L5240,MAX(_xlpm.a,_xlpm.b))</f>
        <v>5</v>
      </c>
      <c r="N5240" s="10">
        <f>_xlfn.LET(_xlpm.d,(K5240,L5240),MAX(_xlpm.d)-MIN(_xlpm.d))</f>
        <v>2</v>
      </c>
      <c r="O5240" s="1" t="str">
        <f>_xlfn.LET(_xlpm.sep,":",_xlpm.w,$G5240,_xlfn.CONCAT("~",RIGHT(_xlpm.w,LEN(_xlpm.w)-FIND(_xlpm.sep,_xlpm.w)),"~"))</f>
        <v>~rthyr~</v>
      </c>
      <c r="P5240" s="1" t="str">
        <f>_xlfn.LET(_xlpm.sep,":",_xlpm.w,$G5240,_xlfn.CONCAT("[",LEFT(_xlpm.w,FIND(_xlpm.sep,_xlpm.w)-1),"]"))</f>
        <v>[ɹðɪ]</v>
      </c>
      <c r="Q5240" s="14" cm="1">
        <f t="array" ref="Q5240">SUM(_xlfn._xlws.FILTER($H$2:$H$7117,_xlfn.MAP($O$2:$O$7117,_xlfn.LAMBDA(_xlpm.x,_xlpm.x=$O5240))))</f>
        <v>1.4910536779324057E-4</v>
      </c>
      <c r="R5240" s="14">
        <f>$H5240/Q5240</f>
        <v>1</v>
      </c>
      <c r="S5240" s="14" cm="1">
        <f t="array" ref="S5240">SUM(_xlfn._xlws.FILTER($H$2:$H$7117,_xlfn.MAP($P$2:$P$7117,_xlfn.LAMBDA(_xlpm.x,_xlpm.x=$P5240))))</f>
        <v>1.5904572564612327E-3</v>
      </c>
      <c r="T5240" s="14">
        <f>$H5240/S5240</f>
        <v>9.375E-2</v>
      </c>
      <c r="U5240" s="14">
        <f>_xlfn.LET(_xlpm.freq,F5240,_xlpm.size,M5240+1,_xlpm.F,V5240,LOG(1+_xlpm.freq)*LOG(1+_xlpm.size)*_xlpm.F)</f>
        <v>8.7222808910101965E-2</v>
      </c>
      <c r="V5240" s="14">
        <f>_xlfn.LET(_xlpm.a,T5240,_xlpm.b,R5240,2*_xlpm.a*_xlpm.b/(_xlpm.a+_xlpm.b))</f>
        <v>0.17142857142857143</v>
      </c>
      <c r="W5240" s="14">
        <f>_xlfn.LET(_xlpm.p,R5240,_xlpm.q,T5240,LOG(_xlpm.p/_xlpm.q))</f>
        <v>1.0280287236002434</v>
      </c>
      <c r="X5240" s="2"/>
    </row>
    <row r="5241" spans="1:24">
      <c r="A5241" s="1" t="str">
        <f>_xlfn.LET(_xlpm.sep," : ",CONCATENATE(O5241,_xlpm.sep,P5241))</f>
        <v>~nguir~ : [ŋɡwɪ]</v>
      </c>
      <c r="B5241" s="1">
        <f>_xlfn.LET(_xlpm.d,$G5241,_xlpm.k,_xlfn.CONCAT(LEFT(TRIM(B$1),1),"*"),COUNTIF(_xlpm.d,_xlpm.k))</f>
        <v>0</v>
      </c>
      <c r="C5241" s="1">
        <f>_xlfn.LET(_xlpm.d,$G5241,_xlpm.k,_xlfn.CONCAT(LEFT(TRIM(C$1),1),"*"),COUNTIF(_xlpm.d,_xlpm.k))</f>
        <v>0</v>
      </c>
      <c r="D5241" s="1">
        <f>_xlfn.LET(_xlpm.d,$G5241,_xlpm.k,_xlfn.CONCAT(LEFT(TRIM(D$1),1),"*"),COUNTIF(_xlpm.d,_xlpm.k))</f>
        <v>0</v>
      </c>
      <c r="E5241" s="1">
        <f>LOG(F5241+1,10)</f>
        <v>0.60205999132796229</v>
      </c>
      <c r="F5241" s="7">
        <v>3</v>
      </c>
      <c r="G5241" s="9" t="s">
        <v>7013</v>
      </c>
      <c r="H5241" s="4">
        <f>F5241/freq.sum.r6e</f>
        <v>1.4910536779324057E-4</v>
      </c>
      <c r="I5241" s="1" t="str">
        <f>_xlfn.LET(_xlpm.sep,":",_xlpm.w,$G5241,LEFT(_xlpm.w,FIND(_xlpm.sep,_xlpm.w)-1))</f>
        <v>ŋɡwɪ</v>
      </c>
      <c r="J5241" s="1" t="str">
        <f>_xlfn.LET(_xlpm.sep,":",_xlpm.w,$G5241,RIGHT(_xlpm.w,LEN(_xlpm.w)-FIND(_xlpm.sep,_xlpm.w)))</f>
        <v>nguir</v>
      </c>
      <c r="K5241" s="10">
        <f>_xlfn.LET(_xlpm.w,I5241,LEN(_xlpm.w))</f>
        <v>4</v>
      </c>
      <c r="L5241" s="10">
        <f>_xlfn.LET(_xlpm.w,J5241,LEN(_xlpm.w))</f>
        <v>5</v>
      </c>
      <c r="M5241" s="10">
        <f>_xlfn.LET(_xlpm.a,K5241,_xlpm.b,L5241,MAX(_xlpm.a,_xlpm.b))</f>
        <v>5</v>
      </c>
      <c r="N5241" s="10">
        <f>_xlfn.LET(_xlpm.d,(K5241,L5241),MAX(_xlpm.d)-MIN(_xlpm.d))</f>
        <v>1</v>
      </c>
      <c r="O5241" s="1" t="str">
        <f>_xlfn.LET(_xlpm.sep,":",_xlpm.w,$G5241,_xlfn.CONCAT("~",RIGHT(_xlpm.w,LEN(_xlpm.w)-FIND(_xlpm.sep,_xlpm.w)),"~"))</f>
        <v>~nguir~</v>
      </c>
      <c r="P5241" s="1" t="str">
        <f>_xlfn.LET(_xlpm.sep,":",_xlpm.w,$G5241,_xlfn.CONCAT("[",LEFT(_xlpm.w,FIND(_xlpm.sep,_xlpm.w)-1),"]"))</f>
        <v>[ŋɡwɪ]</v>
      </c>
      <c r="Q5241" s="14" cm="1">
        <f t="array" ref="Q5241">SUM(_xlfn._xlws.FILTER($H$2:$H$7111,_xlfn.MAP($O$2:$O$7111,_xlfn.LAMBDA(_xlpm.x,_xlpm.x=$O5241))))</f>
        <v>1.4910536779324057E-4</v>
      </c>
      <c r="R5241" s="14">
        <f>$H5241/Q5241</f>
        <v>1</v>
      </c>
      <c r="S5241" s="14" cm="1">
        <f t="array" ref="S5241">SUM(_xlfn._xlws.FILTER($H$2:$H$7111,_xlfn.MAP($P$2:$P$7111,_xlfn.LAMBDA(_xlpm.x,_xlpm.x=$P5241))))</f>
        <v>1.5904572564612327E-3</v>
      </c>
      <c r="T5241" s="14">
        <f>$H5241/S5241</f>
        <v>9.375E-2</v>
      </c>
      <c r="U5241" s="14">
        <f>_xlfn.LET(_xlpm.freq,F5241,_xlpm.size,M5241+1,_xlpm.F,V5241,LOG(1+_xlpm.freq)*LOG(1+_xlpm.size)*_xlpm.F)</f>
        <v>8.7222808910101965E-2</v>
      </c>
      <c r="V5241" s="14">
        <f>_xlfn.LET(_xlpm.a,T5241,_xlpm.b,R5241,2*_xlpm.a*_xlpm.b/(_xlpm.a+_xlpm.b))</f>
        <v>0.17142857142857143</v>
      </c>
      <c r="W5241" s="14">
        <f>_xlfn.LET(_xlpm.p,R5241,_xlpm.q,T5241,LOG(_xlpm.p/_xlpm.q))</f>
        <v>1.0280287236002434</v>
      </c>
      <c r="X5241" s="2"/>
    </row>
    <row r="5242" spans="1:24">
      <c r="A5242" s="1" t="str">
        <f>_xlfn.LET(_xlpm.sep," : ",CONCATENATE(O5242,_xlpm.sep,P5242))</f>
        <v>~ngryr~ : [ŋɡɹɪ]</v>
      </c>
      <c r="B5242" s="1">
        <f>_xlfn.LET(_xlpm.d,$G5242,_xlpm.k,_xlfn.CONCAT(LEFT(TRIM(B$1),1),"*"),COUNTIF(_xlpm.d,_xlpm.k))</f>
        <v>0</v>
      </c>
      <c r="C5242" s="1">
        <f>_xlfn.LET(_xlpm.d,$G5242,_xlpm.k,_xlfn.CONCAT(LEFT(TRIM(C$1),1),"*"),COUNTIF(_xlpm.d,_xlpm.k))</f>
        <v>0</v>
      </c>
      <c r="D5242" s="1">
        <f>_xlfn.LET(_xlpm.d,$G5242,_xlpm.k,_xlfn.CONCAT(LEFT(TRIM(D$1),1),"*"),COUNTIF(_xlpm.d,_xlpm.k))</f>
        <v>0</v>
      </c>
      <c r="E5242" s="1">
        <f>LOG(F5242+1,10)</f>
        <v>0.60205999132796229</v>
      </c>
      <c r="F5242" s="7">
        <v>3</v>
      </c>
      <c r="G5242" s="9" t="s">
        <v>7122</v>
      </c>
      <c r="H5242" s="4">
        <f>F5242/freq.sum.r6e</f>
        <v>1.4910536779324057E-4</v>
      </c>
      <c r="I5242" s="1" t="str">
        <f>_xlfn.LET(_xlpm.sep,":",_xlpm.w,$G5242,LEFT(_xlpm.w,FIND(_xlpm.sep,_xlpm.w)-1))</f>
        <v>ŋɡɹɪ</v>
      </c>
      <c r="J5242" s="1" t="str">
        <f>_xlfn.LET(_xlpm.sep,":",_xlpm.w,$G5242,RIGHT(_xlpm.w,LEN(_xlpm.w)-FIND(_xlpm.sep,_xlpm.w)))</f>
        <v>ngryr</v>
      </c>
      <c r="K5242" s="10">
        <f>_xlfn.LET(_xlpm.w,I5242,LEN(_xlpm.w))</f>
        <v>4</v>
      </c>
      <c r="L5242" s="10">
        <f>_xlfn.LET(_xlpm.w,J5242,LEN(_xlpm.w))</f>
        <v>5</v>
      </c>
      <c r="M5242" s="10">
        <f>_xlfn.LET(_xlpm.a,K5242,_xlpm.b,L5242,MAX(_xlpm.a,_xlpm.b))</f>
        <v>5</v>
      </c>
      <c r="N5242" s="10">
        <f>_xlfn.LET(_xlpm.d,(K5242,L5242),MAX(_xlpm.d)-MIN(_xlpm.d))</f>
        <v>1</v>
      </c>
      <c r="O5242" s="1" t="str">
        <f>_xlfn.LET(_xlpm.sep,":",_xlpm.w,$G5242,_xlfn.CONCAT("~",RIGHT(_xlpm.w,LEN(_xlpm.w)-FIND(_xlpm.sep,_xlpm.w)),"~"))</f>
        <v>~ngryr~</v>
      </c>
      <c r="P5242" s="1" t="str">
        <f>_xlfn.LET(_xlpm.sep,":",_xlpm.w,$G5242,_xlfn.CONCAT("[",LEFT(_xlpm.w,FIND(_xlpm.sep,_xlpm.w)-1),"]"))</f>
        <v>[ŋɡɹɪ]</v>
      </c>
      <c r="Q5242" s="14" cm="1">
        <f t="array" ref="Q5242">SUM(_xlfn._xlws.FILTER($H$2:$H$7117,_xlfn.MAP($O$2:$O$7117,_xlfn.LAMBDA(_xlpm.x,_xlpm.x=$O5242))))</f>
        <v>1.4910536779324057E-4</v>
      </c>
      <c r="R5242" s="14">
        <f>$H5242/Q5242</f>
        <v>1</v>
      </c>
      <c r="S5242" s="14" cm="1">
        <f t="array" ref="S5242">SUM(_xlfn._xlws.FILTER($H$2:$H$7117,_xlfn.MAP($P$2:$P$7117,_xlfn.LAMBDA(_xlpm.x,_xlpm.x=$P5242))))</f>
        <v>1.5904572564612327E-3</v>
      </c>
      <c r="T5242" s="14">
        <f>$H5242/S5242</f>
        <v>9.375E-2</v>
      </c>
      <c r="U5242" s="14">
        <f>_xlfn.LET(_xlpm.freq,F5242,_xlpm.size,M5242+1,_xlpm.F,V5242,LOG(1+_xlpm.freq)*LOG(1+_xlpm.size)*_xlpm.F)</f>
        <v>8.7222808910101965E-2</v>
      </c>
      <c r="V5242" s="14">
        <f>_xlfn.LET(_xlpm.a,T5242,_xlpm.b,R5242,2*_xlpm.a*_xlpm.b/(_xlpm.a+_xlpm.b))</f>
        <v>0.17142857142857143</v>
      </c>
      <c r="W5242" s="14">
        <f>_xlfn.LET(_xlpm.p,R5242,_xlpm.q,T5242,LOG(_xlpm.p/_xlpm.q))</f>
        <v>1.0280287236002434</v>
      </c>
      <c r="X5242" s="2"/>
    </row>
    <row r="5243" spans="1:24">
      <c r="A5243" s="1" t="str">
        <f>_xlfn.LET(_xlpm.sep," : ",CONCATENATE(O5243,_xlpm.sep,P5243))</f>
        <v>~crigh~ : [kɹaɪ]</v>
      </c>
      <c r="B5243" s="1">
        <f>_xlfn.LET(_xlpm.d,$G5243,_xlpm.k,_xlfn.CONCAT(LEFT(TRIM(B$1),1),"*"),COUNTIF(_xlpm.d,_xlpm.k))</f>
        <v>0</v>
      </c>
      <c r="C5243" s="1">
        <f>_xlfn.LET(_xlpm.d,$G5243,_xlpm.k,_xlfn.CONCAT(LEFT(TRIM(C$1),1),"*"),COUNTIF(_xlpm.d,_xlpm.k))</f>
        <v>0</v>
      </c>
      <c r="D5243" s="1">
        <f>_xlfn.LET(_xlpm.d,$G5243,_xlpm.k,_xlfn.CONCAT(LEFT(TRIM(D$1),1),"*"),COUNTIF(_xlpm.d,_xlpm.k))</f>
        <v>0</v>
      </c>
      <c r="E5243" s="1">
        <f>LOG(F5243+1,10)</f>
        <v>0.30102999566398114</v>
      </c>
      <c r="F5243" s="7">
        <v>1</v>
      </c>
      <c r="G5243" s="9" t="s">
        <v>1901</v>
      </c>
      <c r="H5243" s="4">
        <f>F5243/freq.sum.r6e</f>
        <v>4.9701789264413521E-5</v>
      </c>
      <c r="I5243" s="4" t="str">
        <f>_xlfn.LET(_xlpm.sep,":",_xlpm.w,$G5243,LEFT(_xlpm.w,FIND(_xlpm.sep,_xlpm.w)-1))</f>
        <v>kɹaɪ</v>
      </c>
      <c r="J5243" s="4" t="str">
        <f>_xlfn.LET(_xlpm.sep,":",_xlpm.w,$G5243,RIGHT(_xlpm.w,LEN(_xlpm.w)-FIND(_xlpm.sep,_xlpm.w)))</f>
        <v>crigh</v>
      </c>
      <c r="K5243" s="10">
        <f>_xlfn.LET(_xlpm.w,I5243,LEN(_xlpm.w))</f>
        <v>4</v>
      </c>
      <c r="L5243" s="10">
        <f>_xlfn.LET(_xlpm.w,J5243,LEN(_xlpm.w))</f>
        <v>5</v>
      </c>
      <c r="M5243" s="10">
        <f>_xlfn.LET(_xlpm.a,K5243,_xlpm.b,L5243,MAX(_xlpm.a,_xlpm.b))</f>
        <v>5</v>
      </c>
      <c r="N5243" s="10">
        <f>_xlfn.LET(_xlpm.d,(K5243,L5243),MAX(_xlpm.d)-MIN(_xlpm.d))</f>
        <v>1</v>
      </c>
      <c r="O5243" s="1" t="str">
        <f>_xlfn.LET(_xlpm.sep,":",_xlpm.w,$G5243,_xlfn.CONCAT("~",RIGHT(_xlpm.w,LEN(_xlpm.w)-FIND(_xlpm.sep,_xlpm.w)),"~"))</f>
        <v>~crigh~</v>
      </c>
      <c r="P5243" s="1" t="str">
        <f>_xlfn.LET(_xlpm.sep,":",_xlpm.w,$G5243,_xlfn.CONCAT("[",LEFT(_xlpm.w,FIND(_xlpm.sep,_xlpm.w)-1),"]"))</f>
        <v>[kɹaɪ]</v>
      </c>
      <c r="Q5243" s="14" cm="1">
        <f t="array" ref="Q5243">SUM(_xlfn._xlws.FILTER($H$2:$H$7109,_xlfn.MAP($O$2:$O$7109,_xlfn.LAMBDA(_xlpm.x,_xlpm.x=$O5243))))</f>
        <v>1.4910536779324057E-4</v>
      </c>
      <c r="R5243" s="14">
        <f>$H5243/Q5243</f>
        <v>0.33333333333333331</v>
      </c>
      <c r="S5243" s="14" cm="1">
        <f t="array" ref="S5243">SUM(_xlfn._xlws.FILTER($H$2:$H$7109,_xlfn.MAP($P$2:$P$7109,_xlfn.LAMBDA(_xlpm.x,_xlpm.x=$P5243))))</f>
        <v>1.6401590457256461E-3</v>
      </c>
      <c r="T5243" s="14">
        <f>$H5243/S5243</f>
        <v>3.0303030303030304E-2</v>
      </c>
      <c r="U5243" s="14">
        <f>_xlfn.LET(_xlpm.freq,F5243,_xlpm.size,M5243+1,_xlpm.F,V5243,LOG(1+_xlpm.freq)*LOG(1+_xlpm.size)*_xlpm.F)</f>
        <v>1.4133325517840595E-2</v>
      </c>
      <c r="V5243" s="14">
        <f>_xlfn.LET(_xlpm.a,T5243,_xlpm.b,R5243,2*_xlpm.a*_xlpm.b/(_xlpm.a+_xlpm.b))</f>
        <v>5.5555555555555552E-2</v>
      </c>
      <c r="W5243" s="14">
        <f>_xlfn.LET(_xlpm.p,R5243,_xlpm.q,T5243,LOG(_xlpm.p/_xlpm.q))</f>
        <v>1.0413926851582249</v>
      </c>
      <c r="X5243" s="2"/>
    </row>
    <row r="5244" spans="1:24">
      <c r="A5244" s="1" t="str">
        <f>_xlfn.LET(_xlpm.sep," : ",CONCATENATE(O5244,_xlpm.sep,P5244))</f>
        <v>~rrigh~ : [ɹaɪ]</v>
      </c>
      <c r="B5244" s="1">
        <f>_xlfn.LET(_xlpm.d,$G5244,_xlpm.k,_xlfn.CONCAT(LEFT(TRIM(B$1),1),"*"),COUNTIF(_xlpm.d,_xlpm.k))</f>
        <v>1</v>
      </c>
      <c r="C5244" s="1">
        <f>_xlfn.LET(_xlpm.d,$G5244,_xlpm.k,_xlfn.CONCAT(LEFT(TRIM(C$1),1),"*"),COUNTIF(_xlpm.d,_xlpm.k))</f>
        <v>0</v>
      </c>
      <c r="D5244" s="1">
        <f>_xlfn.LET(_xlpm.d,$G5244,_xlpm.k,_xlfn.CONCAT(LEFT(TRIM(D$1),1),"*"),COUNTIF(_xlpm.d,_xlpm.k))</f>
        <v>0</v>
      </c>
      <c r="E5244" s="1">
        <f>LOG(F5244+1,10)</f>
        <v>0.30102999566398114</v>
      </c>
      <c r="F5244" s="7">
        <v>1</v>
      </c>
      <c r="G5244" s="9" t="s">
        <v>5665</v>
      </c>
      <c r="H5244" s="4">
        <f>F5244/freq.sum.r6e</f>
        <v>4.9701789264413521E-5</v>
      </c>
      <c r="I5244" s="1" t="str">
        <f>_xlfn.LET(_xlpm.sep,":",_xlpm.w,$G5244,LEFT(_xlpm.w,FIND(_xlpm.sep,_xlpm.w)-1))</f>
        <v>ɹaɪ</v>
      </c>
      <c r="J5244" s="1" t="str">
        <f>_xlfn.LET(_xlpm.sep,":",_xlpm.w,$G5244,RIGHT(_xlpm.w,LEN(_xlpm.w)-FIND(_xlpm.sep,_xlpm.w)))</f>
        <v>rrigh</v>
      </c>
      <c r="K5244" s="10">
        <f>_xlfn.LET(_xlpm.w,I5244,LEN(_xlpm.w))</f>
        <v>3</v>
      </c>
      <c r="L5244" s="10">
        <f>_xlfn.LET(_xlpm.w,J5244,LEN(_xlpm.w))</f>
        <v>5</v>
      </c>
      <c r="M5244" s="10">
        <f>_xlfn.LET(_xlpm.a,K5244,_xlpm.b,L5244,MAX(_xlpm.a,_xlpm.b))</f>
        <v>5</v>
      </c>
      <c r="N5244" s="10">
        <f>_xlfn.LET(_xlpm.d,(K5244,L5244),MAX(_xlpm.d)-MIN(_xlpm.d))</f>
        <v>2</v>
      </c>
      <c r="O5244" s="1" t="str">
        <f>_xlfn.LET(_xlpm.sep,":",_xlpm.w,$G5244,_xlfn.CONCAT("~",RIGHT(_xlpm.w,LEN(_xlpm.w)-FIND(_xlpm.sep,_xlpm.w)),"~"))</f>
        <v>~rrigh~</v>
      </c>
      <c r="P5244" s="1" t="str">
        <f>_xlfn.LET(_xlpm.sep,":",_xlpm.w,$G5244,_xlfn.CONCAT("[",LEFT(_xlpm.w,FIND(_xlpm.sep,_xlpm.w)-1),"]"))</f>
        <v>[ɹaɪ]</v>
      </c>
      <c r="Q5244" s="14" cm="1">
        <f t="array" ref="Q5244">SUM(_xlfn._xlws.FILTER($H$2:$H$7117,_xlfn.MAP($O$2:$O$7117,_xlfn.LAMBDA(_xlpm.x,_xlpm.x=$O5244))))</f>
        <v>1.4910536779324057E-4</v>
      </c>
      <c r="R5244" s="14">
        <f>$H5244/Q5244</f>
        <v>0.33333333333333331</v>
      </c>
      <c r="S5244" s="14" cm="1">
        <f t="array" ref="S5244">SUM(_xlfn._xlws.FILTER($H$2:$H$7117,_xlfn.MAP($P$2:$P$7117,_xlfn.LAMBDA(_xlpm.x,_xlpm.x=$P5244))))</f>
        <v>1.6401590457256461E-3</v>
      </c>
      <c r="T5244" s="14">
        <f>$H5244/S5244</f>
        <v>3.0303030303030304E-2</v>
      </c>
      <c r="U5244" s="14">
        <f>_xlfn.LET(_xlpm.freq,F5244,_xlpm.size,M5244+1,_xlpm.F,V5244,LOG(1+_xlpm.freq)*LOG(1+_xlpm.size)*_xlpm.F)</f>
        <v>1.4133325517840595E-2</v>
      </c>
      <c r="V5244" s="14">
        <f>_xlfn.LET(_xlpm.a,T5244,_xlpm.b,R5244,2*_xlpm.a*_xlpm.b/(_xlpm.a+_xlpm.b))</f>
        <v>5.5555555555555552E-2</v>
      </c>
      <c r="W5244" s="14">
        <f>_xlfn.LET(_xlpm.p,R5244,_xlpm.q,T5244,LOG(_xlpm.p/_xlpm.q))</f>
        <v>1.0413926851582249</v>
      </c>
      <c r="X5244" s="2"/>
    </row>
    <row r="5245" spans="1:24">
      <c r="A5245" s="1" t="str">
        <f>_xlfn.LET(_xlpm.sep," : ",CONCATENATE(O5245,_xlpm.sep,P5245))</f>
        <v>~wrigh~ : [ɹaɪ]</v>
      </c>
      <c r="B5245" s="1">
        <f>_xlfn.LET(_xlpm.d,$G5245,_xlpm.k,_xlfn.CONCAT(LEFT(TRIM(B$1),1),"*"),COUNTIF(_xlpm.d,_xlpm.k))</f>
        <v>1</v>
      </c>
      <c r="C5245" s="1">
        <f>_xlfn.LET(_xlpm.d,$G5245,_xlpm.k,_xlfn.CONCAT(LEFT(TRIM(C$1),1),"*"),COUNTIF(_xlpm.d,_xlpm.k))</f>
        <v>0</v>
      </c>
      <c r="D5245" s="1">
        <f>_xlfn.LET(_xlpm.d,$G5245,_xlpm.k,_xlfn.CONCAT(LEFT(TRIM(D$1),1),"*"),COUNTIF(_xlpm.d,_xlpm.k))</f>
        <v>0</v>
      </c>
      <c r="E5245" s="1">
        <f>LOG(F5245+1,10)</f>
        <v>0.30102999566398114</v>
      </c>
      <c r="F5245" s="7">
        <v>1</v>
      </c>
      <c r="G5245" s="9" t="s">
        <v>5682</v>
      </c>
      <c r="H5245" s="4">
        <f>F5245/freq.sum.r6e</f>
        <v>4.9701789264413521E-5</v>
      </c>
      <c r="I5245" s="1" t="str">
        <f>_xlfn.LET(_xlpm.sep,":",_xlpm.w,$G5245,LEFT(_xlpm.w,FIND(_xlpm.sep,_xlpm.w)-1))</f>
        <v>ɹaɪ</v>
      </c>
      <c r="J5245" s="1" t="str">
        <f>_xlfn.LET(_xlpm.sep,":",_xlpm.w,$G5245,RIGHT(_xlpm.w,LEN(_xlpm.w)-FIND(_xlpm.sep,_xlpm.w)))</f>
        <v>wrigh</v>
      </c>
      <c r="K5245" s="10">
        <f>_xlfn.LET(_xlpm.w,I5245,LEN(_xlpm.w))</f>
        <v>3</v>
      </c>
      <c r="L5245" s="10">
        <f>_xlfn.LET(_xlpm.w,J5245,LEN(_xlpm.w))</f>
        <v>5</v>
      </c>
      <c r="M5245" s="10">
        <f>_xlfn.LET(_xlpm.a,K5245,_xlpm.b,L5245,MAX(_xlpm.a,_xlpm.b))</f>
        <v>5</v>
      </c>
      <c r="N5245" s="10">
        <f>_xlfn.LET(_xlpm.d,(K5245,L5245),MAX(_xlpm.d)-MIN(_xlpm.d))</f>
        <v>2</v>
      </c>
      <c r="O5245" s="1" t="str">
        <f>_xlfn.LET(_xlpm.sep,":",_xlpm.w,$G5245,_xlfn.CONCAT("~",RIGHT(_xlpm.w,LEN(_xlpm.w)-FIND(_xlpm.sep,_xlpm.w)),"~"))</f>
        <v>~wrigh~</v>
      </c>
      <c r="P5245" s="1" t="str">
        <f>_xlfn.LET(_xlpm.sep,":",_xlpm.w,$G5245,_xlfn.CONCAT("[",LEFT(_xlpm.w,FIND(_xlpm.sep,_xlpm.w)-1),"]"))</f>
        <v>[ɹaɪ]</v>
      </c>
      <c r="Q5245" s="14" cm="1">
        <f t="array" ref="Q5245">SUM(_xlfn._xlws.FILTER($H$2:$H$7117,_xlfn.MAP($O$2:$O$7117,_xlfn.LAMBDA(_xlpm.x,_xlpm.x=$O5245))))</f>
        <v>1.4910536779324057E-4</v>
      </c>
      <c r="R5245" s="14">
        <f>$H5245/Q5245</f>
        <v>0.33333333333333331</v>
      </c>
      <c r="S5245" s="14" cm="1">
        <f t="array" ref="S5245">SUM(_xlfn._xlws.FILTER($H$2:$H$7117,_xlfn.MAP($P$2:$P$7117,_xlfn.LAMBDA(_xlpm.x,_xlpm.x=$P5245))))</f>
        <v>1.6401590457256461E-3</v>
      </c>
      <c r="T5245" s="14">
        <f>$H5245/S5245</f>
        <v>3.0303030303030304E-2</v>
      </c>
      <c r="U5245" s="14">
        <f>_xlfn.LET(_xlpm.freq,F5245,_xlpm.size,M5245+1,_xlpm.F,V5245,LOG(1+_xlpm.freq)*LOG(1+_xlpm.size)*_xlpm.F)</f>
        <v>1.4133325517840595E-2</v>
      </c>
      <c r="V5245" s="14">
        <f>_xlfn.LET(_xlpm.a,T5245,_xlpm.b,R5245,2*_xlpm.a*_xlpm.b/(_xlpm.a+_xlpm.b))</f>
        <v>5.5555555555555552E-2</v>
      </c>
      <c r="W5245" s="14">
        <f>_xlfn.LET(_xlpm.p,R5245,_xlpm.q,T5245,LOG(_xlpm.p/_xlpm.q))</f>
        <v>1.0413926851582249</v>
      </c>
      <c r="X5245" s="2"/>
    </row>
    <row r="5246" spans="1:24">
      <c r="A5246" s="1" t="str">
        <f>_xlfn.LET(_xlpm.sep," : ",CONCATENATE(O5246,_xlpm.sep,P5246))</f>
        <v>~whygh~ : [hwaɪ]</v>
      </c>
      <c r="B5246" s="1">
        <f>_xlfn.LET(_xlpm.d,$G5246,_xlpm.k,_xlfn.CONCAT(LEFT(TRIM(B$1),1),"*"),COUNTIF(_xlpm.d,_xlpm.k))</f>
        <v>0</v>
      </c>
      <c r="C5246" s="1">
        <f>_xlfn.LET(_xlpm.d,$G5246,_xlpm.k,_xlfn.CONCAT(LEFT(TRIM(C$1),1),"*"),COUNTIF(_xlpm.d,_xlpm.k))</f>
        <v>0</v>
      </c>
      <c r="D5246" s="1">
        <f>_xlfn.LET(_xlpm.d,$G5246,_xlpm.k,_xlfn.CONCAT(LEFT(TRIM(D$1),1),"*"),COUNTIF(_xlpm.d,_xlpm.k))</f>
        <v>0</v>
      </c>
      <c r="E5246" s="1">
        <f>LOG(F5246+1,10)</f>
        <v>0.30102999566398114</v>
      </c>
      <c r="F5246" s="7">
        <v>1</v>
      </c>
      <c r="G5246" s="9" t="s">
        <v>1230</v>
      </c>
      <c r="H5246" s="4">
        <f>F5246/freq.sum.r6e</f>
        <v>4.9701789264413521E-5</v>
      </c>
      <c r="I5246" s="1" t="str">
        <f>_xlfn.LET(_xlpm.sep,":",_xlpm.w,$G5246,LEFT(_xlpm.w,FIND(_xlpm.sep,_xlpm.w)-1))</f>
        <v>hwaɪ</v>
      </c>
      <c r="J5246" s="1" t="str">
        <f>_xlfn.LET(_xlpm.sep,":",_xlpm.w,$G5246,RIGHT(_xlpm.w,LEN(_xlpm.w)-FIND(_xlpm.sep,_xlpm.w)))</f>
        <v>whygh</v>
      </c>
      <c r="K5246" s="10">
        <f>_xlfn.LET(_xlpm.w,I5246,LEN(_xlpm.w))</f>
        <v>4</v>
      </c>
      <c r="L5246" s="10">
        <f>_xlfn.LET(_xlpm.w,J5246,LEN(_xlpm.w))</f>
        <v>5</v>
      </c>
      <c r="M5246" s="10">
        <f>_xlfn.LET(_xlpm.a,K5246,_xlpm.b,L5246,MAX(_xlpm.a,_xlpm.b))</f>
        <v>5</v>
      </c>
      <c r="N5246" s="10">
        <f>_xlfn.LET(_xlpm.d,(K5246,L5246),MAX(_xlpm.d)-MIN(_xlpm.d))</f>
        <v>1</v>
      </c>
      <c r="O5246" s="1" t="str">
        <f>_xlfn.LET(_xlpm.sep,":",_xlpm.w,$G5246,_xlfn.CONCAT("~",RIGHT(_xlpm.w,LEN(_xlpm.w)-FIND(_xlpm.sep,_xlpm.w)),"~"))</f>
        <v>~whygh~</v>
      </c>
      <c r="P5246" s="1" t="str">
        <f>_xlfn.LET(_xlpm.sep,":",_xlpm.w,$G5246,_xlfn.CONCAT("[",LEFT(_xlpm.w,FIND(_xlpm.sep,_xlpm.w)-1),"]"))</f>
        <v>[hwaɪ]</v>
      </c>
      <c r="Q5246" s="14" cm="1">
        <f t="array" ref="Q5246">SUM(_xlfn._xlws.FILTER($H$2:$H$7117,_xlfn.MAP($O$2:$O$7117,_xlfn.LAMBDA(_xlpm.x,_xlpm.x=$O5246))))</f>
        <v>9.9403578528827041E-5</v>
      </c>
      <c r="R5246" s="14">
        <f>$H5246/Q5246</f>
        <v>0.5</v>
      </c>
      <c r="S5246" s="14" cm="1">
        <f t="array" ref="S5246">SUM(_xlfn._xlws.FILTER($H$2:$H$7117,_xlfn.MAP($P$2:$P$7117,_xlfn.LAMBDA(_xlpm.x,_xlpm.x=$P5246))))</f>
        <v>1.0934393638170974E-3</v>
      </c>
      <c r="T5246" s="14">
        <f>$H5246/S5246</f>
        <v>4.5454545454545456E-2</v>
      </c>
      <c r="U5246" s="14">
        <f>_xlfn.LET(_xlpm.freq,F5246,_xlpm.size,M5246+1,_xlpm.F,V5246,LOG(1+_xlpm.freq)*LOG(1+_xlpm.size)*_xlpm.F)</f>
        <v>2.1199988276760898E-2</v>
      </c>
      <c r="V5246" s="14">
        <f>_xlfn.LET(_xlpm.a,T5246,_xlpm.b,R5246,2*_xlpm.a*_xlpm.b/(_xlpm.a+_xlpm.b))</f>
        <v>8.3333333333333343E-2</v>
      </c>
      <c r="W5246" s="14">
        <f>_xlfn.LET(_xlpm.p,R5246,_xlpm.q,T5246,LOG(_xlpm.p/_xlpm.q))</f>
        <v>1.0413926851582251</v>
      </c>
      <c r="X5246" s="2"/>
    </row>
    <row r="5247" spans="1:24">
      <c r="A5247" s="1" t="str">
        <f>_xlfn.LET(_xlpm.sep," : ",CONCATENATE(O5247,_xlpm.sep,P5247))</f>
        <v>~bsigh~ : [bsaɪ]</v>
      </c>
      <c r="B5247" s="1">
        <f>_xlfn.LET(_xlpm.d,$G5247,_xlpm.k,_xlfn.CONCAT(LEFT(TRIM(B$1),1),"*"),COUNTIF(_xlpm.d,_xlpm.k))</f>
        <v>0</v>
      </c>
      <c r="C5247" s="1">
        <f>_xlfn.LET(_xlpm.d,$G5247,_xlpm.k,_xlfn.CONCAT(LEFT(TRIM(C$1),1),"*"),COUNTIF(_xlpm.d,_xlpm.k))</f>
        <v>0</v>
      </c>
      <c r="D5247" s="1">
        <f>_xlfn.LET(_xlpm.d,$G5247,_xlpm.k,_xlfn.CONCAT(LEFT(TRIM(D$1),1),"*"),COUNTIF(_xlpm.d,_xlpm.k))</f>
        <v>0</v>
      </c>
      <c r="E5247" s="1">
        <f>LOG(F5247+1,10)</f>
        <v>0.30102999566398114</v>
      </c>
      <c r="F5247" s="7">
        <v>1</v>
      </c>
      <c r="G5247" s="9" t="s">
        <v>210</v>
      </c>
      <c r="H5247" s="4">
        <f>F5247/freq.sum.r6e</f>
        <v>4.9701789264413521E-5</v>
      </c>
      <c r="I5247" s="1" t="str">
        <f>_xlfn.LET(_xlpm.sep,":",_xlpm.w,$G5247,LEFT(_xlpm.w,FIND(_xlpm.sep,_xlpm.w)-1))</f>
        <v>bsaɪ</v>
      </c>
      <c r="J5247" s="1" t="str">
        <f>_xlfn.LET(_xlpm.sep,":",_xlpm.w,$G5247,RIGHT(_xlpm.w,LEN(_xlpm.w)-FIND(_xlpm.sep,_xlpm.w)))</f>
        <v>bsigh</v>
      </c>
      <c r="K5247" s="10">
        <f>_xlfn.LET(_xlpm.w,I5247,LEN(_xlpm.w))</f>
        <v>4</v>
      </c>
      <c r="L5247" s="10">
        <f>_xlfn.LET(_xlpm.w,J5247,LEN(_xlpm.w))</f>
        <v>5</v>
      </c>
      <c r="M5247" s="10">
        <f>_xlfn.LET(_xlpm.a,K5247,_xlpm.b,L5247,MAX(_xlpm.a,_xlpm.b))</f>
        <v>5</v>
      </c>
      <c r="N5247" s="10">
        <f>_xlfn.LET(_xlpm.d,(K5247,L5247),MAX(_xlpm.d)-MIN(_xlpm.d))</f>
        <v>1</v>
      </c>
      <c r="O5247" s="1" t="str">
        <f>_xlfn.LET(_xlpm.sep,":",_xlpm.w,$G5247,_xlfn.CONCAT("~",RIGHT(_xlpm.w,LEN(_xlpm.w)-FIND(_xlpm.sep,_xlpm.w)),"~"))</f>
        <v>~bsigh~</v>
      </c>
      <c r="P5247" s="1" t="str">
        <f>_xlfn.LET(_xlpm.sep,":",_xlpm.w,$G5247,_xlfn.CONCAT("[",LEFT(_xlpm.w,FIND(_xlpm.sep,_xlpm.w)-1),"]"))</f>
        <v>[bsaɪ]</v>
      </c>
      <c r="Q5247" s="14" cm="1">
        <f t="array" ref="Q5247">SUM(_xlfn._xlws.FILTER($H$2:$H$7117,_xlfn.MAP($O$2:$O$7117,_xlfn.LAMBDA(_xlpm.x,_xlpm.x=$O5247))))</f>
        <v>4.9701789264413521E-5</v>
      </c>
      <c r="R5247" s="14">
        <f>$H5247/Q5247</f>
        <v>1</v>
      </c>
      <c r="S5247" s="14" cm="1">
        <f t="array" ref="S5247">SUM(_xlfn._xlws.FILTER($H$2:$H$7117,_xlfn.MAP($P$2:$P$7117,_xlfn.LAMBDA(_xlpm.x,_xlpm.x=$P5247))))</f>
        <v>5.4671968190854881E-4</v>
      </c>
      <c r="T5247" s="14">
        <f>$H5247/S5247</f>
        <v>9.0909090909090898E-2</v>
      </c>
      <c r="U5247" s="14">
        <f>_xlfn.LET(_xlpm.freq,F5247,_xlpm.size,M5247+1,_xlpm.F,V5247,LOG(1+_xlpm.freq)*LOG(1+_xlpm.size)*_xlpm.F)</f>
        <v>4.239997655352179E-2</v>
      </c>
      <c r="V5247" s="14">
        <f>_xlfn.LET(_xlpm.a,T5247,_xlpm.b,R5247,2*_xlpm.a*_xlpm.b/(_xlpm.a+_xlpm.b))</f>
        <v>0.16666666666666666</v>
      </c>
      <c r="W5247" s="14">
        <f>_xlfn.LET(_xlpm.p,R5247,_xlpm.q,T5247,LOG(_xlpm.p/_xlpm.q))</f>
        <v>1.0413926851582251</v>
      </c>
      <c r="X5247" s="2"/>
    </row>
    <row r="5248" spans="1:24">
      <c r="A5248" s="1" t="str">
        <f>_xlfn.LET(_xlpm.sep," : ",CONCATENATE(O5248,_xlpm.sep,P5248))</f>
        <v>~dvigh~ : [dvaɪ]</v>
      </c>
      <c r="B5248" s="1">
        <f>_xlfn.LET(_xlpm.d,$G5248,_xlpm.k,_xlfn.CONCAT(LEFT(TRIM(B$1),1),"*"),COUNTIF(_xlpm.d,_xlpm.k))</f>
        <v>0</v>
      </c>
      <c r="C5248" s="1">
        <f>_xlfn.LET(_xlpm.d,$G5248,_xlpm.k,_xlfn.CONCAT(LEFT(TRIM(C$1),1),"*"),COUNTIF(_xlpm.d,_xlpm.k))</f>
        <v>0</v>
      </c>
      <c r="D5248" s="1">
        <f>_xlfn.LET(_xlpm.d,$G5248,_xlpm.k,_xlfn.CONCAT(LEFT(TRIM(D$1),1),"*"),COUNTIF(_xlpm.d,_xlpm.k))</f>
        <v>0</v>
      </c>
      <c r="E5248" s="1">
        <f>LOG(F5248+1,10)</f>
        <v>0.30102999566398114</v>
      </c>
      <c r="F5248" s="7">
        <v>1</v>
      </c>
      <c r="G5248" s="9" t="s">
        <v>513</v>
      </c>
      <c r="H5248" s="4">
        <f>F5248/freq.sum.r6e</f>
        <v>4.9701789264413521E-5</v>
      </c>
      <c r="I5248" s="1" t="str">
        <f>_xlfn.LET(_xlpm.sep,":",_xlpm.w,$G5248,LEFT(_xlpm.w,FIND(_xlpm.sep,_xlpm.w)-1))</f>
        <v>dvaɪ</v>
      </c>
      <c r="J5248" s="1" t="str">
        <f>_xlfn.LET(_xlpm.sep,":",_xlpm.w,$G5248,RIGHT(_xlpm.w,LEN(_xlpm.w)-FIND(_xlpm.sep,_xlpm.w)))</f>
        <v>dvigh</v>
      </c>
      <c r="K5248" s="10">
        <f>_xlfn.LET(_xlpm.w,I5248,LEN(_xlpm.w))</f>
        <v>4</v>
      </c>
      <c r="L5248" s="10">
        <f>_xlfn.LET(_xlpm.w,J5248,LEN(_xlpm.w))</f>
        <v>5</v>
      </c>
      <c r="M5248" s="10">
        <f>_xlfn.LET(_xlpm.a,K5248,_xlpm.b,L5248,MAX(_xlpm.a,_xlpm.b))</f>
        <v>5</v>
      </c>
      <c r="N5248" s="10">
        <f>_xlfn.LET(_xlpm.d,(K5248,L5248),MAX(_xlpm.d)-MIN(_xlpm.d))</f>
        <v>1</v>
      </c>
      <c r="O5248" s="1" t="str">
        <f>_xlfn.LET(_xlpm.sep,":",_xlpm.w,$G5248,_xlfn.CONCAT("~",RIGHT(_xlpm.w,LEN(_xlpm.w)-FIND(_xlpm.sep,_xlpm.w)),"~"))</f>
        <v>~dvigh~</v>
      </c>
      <c r="P5248" s="1" t="str">
        <f>_xlfn.LET(_xlpm.sep,":",_xlpm.w,$G5248,_xlfn.CONCAT("[",LEFT(_xlpm.w,FIND(_xlpm.sep,_xlpm.w)-1),"]"))</f>
        <v>[dvaɪ]</v>
      </c>
      <c r="Q5248" s="14" cm="1">
        <f t="array" ref="Q5248">SUM(_xlfn._xlws.FILTER($H$2:$H$7117,_xlfn.MAP($O$2:$O$7117,_xlfn.LAMBDA(_xlpm.x,_xlpm.x=$O5248))))</f>
        <v>4.9701789264413521E-5</v>
      </c>
      <c r="R5248" s="14">
        <f>$H5248/Q5248</f>
        <v>1</v>
      </c>
      <c r="S5248" s="14" cm="1">
        <f t="array" ref="S5248">SUM(_xlfn._xlws.FILTER($H$2:$H$7117,_xlfn.MAP($P$2:$P$7117,_xlfn.LAMBDA(_xlpm.x,_xlpm.x=$P5248))))</f>
        <v>5.4671968190854881E-4</v>
      </c>
      <c r="T5248" s="14">
        <f>$H5248/S5248</f>
        <v>9.0909090909090898E-2</v>
      </c>
      <c r="U5248" s="14">
        <f>_xlfn.LET(_xlpm.freq,F5248,_xlpm.size,M5248+1,_xlpm.F,V5248,LOG(1+_xlpm.freq)*LOG(1+_xlpm.size)*_xlpm.F)</f>
        <v>4.239997655352179E-2</v>
      </c>
      <c r="V5248" s="14">
        <f>_xlfn.LET(_xlpm.a,T5248,_xlpm.b,R5248,2*_xlpm.a*_xlpm.b/(_xlpm.a+_xlpm.b))</f>
        <v>0.16666666666666666</v>
      </c>
      <c r="W5248" s="14">
        <f>_xlfn.LET(_xlpm.p,R5248,_xlpm.q,T5248,LOG(_xlpm.p/_xlpm.q))</f>
        <v>1.0413926851582251</v>
      </c>
      <c r="X5248" s="2"/>
    </row>
    <row r="5249" spans="1:24">
      <c r="A5249" s="1" t="str">
        <f>_xlfn.LET(_xlpm.sep," : ",CONCATENATE(O5249,_xlpm.sep,P5249))</f>
        <v>~xcigh~ : [ksaɪ]</v>
      </c>
      <c r="B5249" s="1">
        <f>_xlfn.LET(_xlpm.d,$G5249,_xlpm.k,_xlfn.CONCAT(LEFT(TRIM(B$1),1),"*"),COUNTIF(_xlpm.d,_xlpm.k))</f>
        <v>0</v>
      </c>
      <c r="C5249" s="1">
        <f>_xlfn.LET(_xlpm.d,$G5249,_xlpm.k,_xlfn.CONCAT(LEFT(TRIM(C$1),1),"*"),COUNTIF(_xlpm.d,_xlpm.k))</f>
        <v>0</v>
      </c>
      <c r="D5249" s="1">
        <f>_xlfn.LET(_xlpm.d,$G5249,_xlpm.k,_xlfn.CONCAT(LEFT(TRIM(D$1),1),"*"),COUNTIF(_xlpm.d,_xlpm.k))</f>
        <v>0</v>
      </c>
      <c r="E5249" s="1">
        <f>LOG(F5249+1,10)</f>
        <v>0.30102999566398114</v>
      </c>
      <c r="F5249" s="7">
        <v>1</v>
      </c>
      <c r="G5249" s="9" t="s">
        <v>1530</v>
      </c>
      <c r="H5249" s="4">
        <f>F5249/freq.sum.r6e</f>
        <v>4.9701789264413521E-5</v>
      </c>
      <c r="I5249" s="1" t="str">
        <f>_xlfn.LET(_xlpm.sep,":",_xlpm.w,$G5249,LEFT(_xlpm.w,FIND(_xlpm.sep,_xlpm.w)-1))</f>
        <v>ksaɪ</v>
      </c>
      <c r="J5249" s="1" t="str">
        <f>_xlfn.LET(_xlpm.sep,":",_xlpm.w,$G5249,RIGHT(_xlpm.w,LEN(_xlpm.w)-FIND(_xlpm.sep,_xlpm.w)))</f>
        <v>xcigh</v>
      </c>
      <c r="K5249" s="10">
        <f>_xlfn.LET(_xlpm.w,I5249,LEN(_xlpm.w))</f>
        <v>4</v>
      </c>
      <c r="L5249" s="10">
        <f>_xlfn.LET(_xlpm.w,J5249,LEN(_xlpm.w))</f>
        <v>5</v>
      </c>
      <c r="M5249" s="10">
        <f>_xlfn.LET(_xlpm.a,K5249,_xlpm.b,L5249,MAX(_xlpm.a,_xlpm.b))</f>
        <v>5</v>
      </c>
      <c r="N5249" s="10">
        <f>_xlfn.LET(_xlpm.d,(K5249,L5249),MAX(_xlpm.d)-MIN(_xlpm.d))</f>
        <v>1</v>
      </c>
      <c r="O5249" s="1" t="str">
        <f>_xlfn.LET(_xlpm.sep,":",_xlpm.w,$G5249,_xlfn.CONCAT("~",RIGHT(_xlpm.w,LEN(_xlpm.w)-FIND(_xlpm.sep,_xlpm.w)),"~"))</f>
        <v>~xcigh~</v>
      </c>
      <c r="P5249" s="1" t="str">
        <f>_xlfn.LET(_xlpm.sep,":",_xlpm.w,$G5249,_xlfn.CONCAT("[",LEFT(_xlpm.w,FIND(_xlpm.sep,_xlpm.w)-1),"]"))</f>
        <v>[ksaɪ]</v>
      </c>
      <c r="Q5249" s="14" cm="1">
        <f t="array" ref="Q5249">SUM(_xlfn._xlws.FILTER($H$2:$H$7117,_xlfn.MAP($O$2:$O$7117,_xlfn.LAMBDA(_xlpm.x,_xlpm.x=$O5249))))</f>
        <v>4.9701789264413521E-5</v>
      </c>
      <c r="R5249" s="14">
        <f>$H5249/Q5249</f>
        <v>1</v>
      </c>
      <c r="S5249" s="14" cm="1">
        <f t="array" ref="S5249">SUM(_xlfn._xlws.FILTER($H$2:$H$7117,_xlfn.MAP($P$2:$P$7117,_xlfn.LAMBDA(_xlpm.x,_xlpm.x=$P5249))))</f>
        <v>5.4671968190854881E-4</v>
      </c>
      <c r="T5249" s="14">
        <f>$H5249/S5249</f>
        <v>9.0909090909090898E-2</v>
      </c>
      <c r="U5249" s="14">
        <f>_xlfn.LET(_xlpm.freq,F5249,_xlpm.size,M5249+1,_xlpm.F,V5249,LOG(1+_xlpm.freq)*LOG(1+_xlpm.size)*_xlpm.F)</f>
        <v>4.239997655352179E-2</v>
      </c>
      <c r="V5249" s="14">
        <f>_xlfn.LET(_xlpm.a,T5249,_xlpm.b,R5249,2*_xlpm.a*_xlpm.b/(_xlpm.a+_xlpm.b))</f>
        <v>0.16666666666666666</v>
      </c>
      <c r="W5249" s="14">
        <f>_xlfn.LET(_xlpm.p,R5249,_xlpm.q,T5249,LOG(_xlpm.p/_xlpm.q))</f>
        <v>1.0413926851582251</v>
      </c>
      <c r="X5249" s="2"/>
    </row>
    <row r="5250" spans="1:24">
      <c r="A5250" s="1" t="str">
        <f>_xlfn.LET(_xlpm.sep," : ",CONCATENATE(O5250,_xlpm.sep,P5250))</f>
        <v>~mpigh~ : [mpaɪ]</v>
      </c>
      <c r="B5250" s="1">
        <f>_xlfn.LET(_xlpm.d,$G5250,_xlpm.k,_xlfn.CONCAT(LEFT(TRIM(B$1),1),"*"),COUNTIF(_xlpm.d,_xlpm.k))</f>
        <v>0</v>
      </c>
      <c r="C5250" s="1">
        <f>_xlfn.LET(_xlpm.d,$G5250,_xlpm.k,_xlfn.CONCAT(LEFT(TRIM(C$1),1),"*"),COUNTIF(_xlpm.d,_xlpm.k))</f>
        <v>1</v>
      </c>
      <c r="D5250" s="1">
        <f>_xlfn.LET(_xlpm.d,$G5250,_xlpm.k,_xlfn.CONCAT(LEFT(TRIM(D$1),1),"*"),COUNTIF(_xlpm.d,_xlpm.k))</f>
        <v>0</v>
      </c>
      <c r="E5250" s="1">
        <f>LOG(F5250+1,10)</f>
        <v>0.30102999566398114</v>
      </c>
      <c r="F5250" s="7">
        <v>1</v>
      </c>
      <c r="G5250" s="9" t="s">
        <v>2581</v>
      </c>
      <c r="H5250" s="4">
        <f>F5250/freq.sum.r6e</f>
        <v>4.9701789264413521E-5</v>
      </c>
      <c r="I5250" s="1" t="str">
        <f>_xlfn.LET(_xlpm.sep,":",_xlpm.w,$G5250,LEFT(_xlpm.w,FIND(_xlpm.sep,_xlpm.w)-1))</f>
        <v>mpaɪ</v>
      </c>
      <c r="J5250" s="1" t="str">
        <f>_xlfn.LET(_xlpm.sep,":",_xlpm.w,$G5250,RIGHT(_xlpm.w,LEN(_xlpm.w)-FIND(_xlpm.sep,_xlpm.w)))</f>
        <v>mpigh</v>
      </c>
      <c r="K5250" s="10">
        <f>_xlfn.LET(_xlpm.w,I5250,LEN(_xlpm.w))</f>
        <v>4</v>
      </c>
      <c r="L5250" s="10">
        <f>_xlfn.LET(_xlpm.w,J5250,LEN(_xlpm.w))</f>
        <v>5</v>
      </c>
      <c r="M5250" s="10">
        <f>_xlfn.LET(_xlpm.a,K5250,_xlpm.b,L5250,MAX(_xlpm.a,_xlpm.b))</f>
        <v>5</v>
      </c>
      <c r="N5250" s="10">
        <f>_xlfn.LET(_xlpm.d,(K5250,L5250),MAX(_xlpm.d)-MIN(_xlpm.d))</f>
        <v>1</v>
      </c>
      <c r="O5250" s="1" t="str">
        <f>_xlfn.LET(_xlpm.sep,":",_xlpm.w,$G5250,_xlfn.CONCAT("~",RIGHT(_xlpm.w,LEN(_xlpm.w)-FIND(_xlpm.sep,_xlpm.w)),"~"))</f>
        <v>~mpigh~</v>
      </c>
      <c r="P5250" s="1" t="str">
        <f>_xlfn.LET(_xlpm.sep,":",_xlpm.w,$G5250,_xlfn.CONCAT("[",LEFT(_xlpm.w,FIND(_xlpm.sep,_xlpm.w)-1),"]"))</f>
        <v>[mpaɪ]</v>
      </c>
      <c r="Q5250" s="14" cm="1">
        <f t="array" ref="Q5250">SUM(_xlfn._xlws.FILTER($H$2:$H$7117,_xlfn.MAP($O$2:$O$7117,_xlfn.LAMBDA(_xlpm.x,_xlpm.x=$O5250))))</f>
        <v>4.9701789264413521E-5</v>
      </c>
      <c r="R5250" s="14">
        <f>$H5250/Q5250</f>
        <v>1</v>
      </c>
      <c r="S5250" s="14" cm="1">
        <f t="array" ref="S5250">SUM(_xlfn._xlws.FILTER($H$2:$H$7117,_xlfn.MAP($P$2:$P$7117,_xlfn.LAMBDA(_xlpm.x,_xlpm.x=$P5250))))</f>
        <v>5.4671968190854881E-4</v>
      </c>
      <c r="T5250" s="14">
        <f>$H5250/S5250</f>
        <v>9.0909090909090898E-2</v>
      </c>
      <c r="U5250" s="14">
        <f>_xlfn.LET(_xlpm.freq,F5250,_xlpm.size,M5250+1,_xlpm.F,V5250,LOG(1+_xlpm.freq)*LOG(1+_xlpm.size)*_xlpm.F)</f>
        <v>4.239997655352179E-2</v>
      </c>
      <c r="V5250" s="14">
        <f>_xlfn.LET(_xlpm.a,T5250,_xlpm.b,R5250,2*_xlpm.a*_xlpm.b/(_xlpm.a+_xlpm.b))</f>
        <v>0.16666666666666666</v>
      </c>
      <c r="W5250" s="14">
        <f>_xlfn.LET(_xlpm.p,R5250,_xlpm.q,T5250,LOG(_xlpm.p/_xlpm.q))</f>
        <v>1.0413926851582251</v>
      </c>
      <c r="X5250" s="2"/>
    </row>
    <row r="5251" spans="1:24">
      <c r="A5251" s="1" t="str">
        <f>_xlfn.LET(_xlpm.sep," : ",CONCATENATE(O5251,_xlpm.sep,P5251))</f>
        <v>~metie~ : [mtaɪ]</v>
      </c>
      <c r="B5251" s="1">
        <f>_xlfn.LET(_xlpm.d,$G5251,_xlpm.k,_xlfn.CONCAT(LEFT(TRIM(B$1),1),"*"),COUNTIF(_xlpm.d,_xlpm.k))</f>
        <v>0</v>
      </c>
      <c r="C5251" s="1">
        <f>_xlfn.LET(_xlpm.d,$G5251,_xlpm.k,_xlfn.CONCAT(LEFT(TRIM(C$1),1),"*"),COUNTIF(_xlpm.d,_xlpm.k))</f>
        <v>1</v>
      </c>
      <c r="D5251" s="1">
        <f>_xlfn.LET(_xlpm.d,$G5251,_xlpm.k,_xlfn.CONCAT(LEFT(TRIM(D$1),1),"*"),COUNTIF(_xlpm.d,_xlpm.k))</f>
        <v>0</v>
      </c>
      <c r="E5251" s="1">
        <f>LOG(F5251+1,10)</f>
        <v>0.30102999566398114</v>
      </c>
      <c r="F5251" s="7">
        <v>1</v>
      </c>
      <c r="G5251" s="9" t="s">
        <v>2674</v>
      </c>
      <c r="H5251" s="4">
        <f>F5251/freq.sum.r6e</f>
        <v>4.9701789264413521E-5</v>
      </c>
      <c r="I5251" s="1" t="str">
        <f>_xlfn.LET(_xlpm.sep,":",_xlpm.w,$G5251,LEFT(_xlpm.w,FIND(_xlpm.sep,_xlpm.w)-1))</f>
        <v>mtaɪ</v>
      </c>
      <c r="J5251" s="1" t="str">
        <f>_xlfn.LET(_xlpm.sep,":",_xlpm.w,$G5251,RIGHT(_xlpm.w,LEN(_xlpm.w)-FIND(_xlpm.sep,_xlpm.w)))</f>
        <v>metie</v>
      </c>
      <c r="K5251" s="10">
        <f>_xlfn.LET(_xlpm.w,I5251,LEN(_xlpm.w))</f>
        <v>4</v>
      </c>
      <c r="L5251" s="10">
        <f>_xlfn.LET(_xlpm.w,J5251,LEN(_xlpm.w))</f>
        <v>5</v>
      </c>
      <c r="M5251" s="10">
        <f>_xlfn.LET(_xlpm.a,K5251,_xlpm.b,L5251,MAX(_xlpm.a,_xlpm.b))</f>
        <v>5</v>
      </c>
      <c r="N5251" s="10">
        <f>_xlfn.LET(_xlpm.d,(K5251,L5251),MAX(_xlpm.d)-MIN(_xlpm.d))</f>
        <v>1</v>
      </c>
      <c r="O5251" s="1" t="str">
        <f>_xlfn.LET(_xlpm.sep,":",_xlpm.w,$G5251,_xlfn.CONCAT("~",RIGHT(_xlpm.w,LEN(_xlpm.w)-FIND(_xlpm.sep,_xlpm.w)),"~"))</f>
        <v>~metie~</v>
      </c>
      <c r="P5251" s="1" t="str">
        <f>_xlfn.LET(_xlpm.sep,":",_xlpm.w,$G5251,_xlfn.CONCAT("[",LEFT(_xlpm.w,FIND(_xlpm.sep,_xlpm.w)-1),"]"))</f>
        <v>[mtaɪ]</v>
      </c>
      <c r="Q5251" s="14" cm="1">
        <f t="array" ref="Q5251">SUM(_xlfn._xlws.FILTER($H$2:$H$7111,_xlfn.MAP($O$2:$O$7111,_xlfn.LAMBDA(_xlpm.x,_xlpm.x=$O5251))))</f>
        <v>4.9701789264413521E-5</v>
      </c>
      <c r="R5251" s="14">
        <f>$H5251/Q5251</f>
        <v>1</v>
      </c>
      <c r="S5251" s="14" cm="1">
        <f t="array" ref="S5251">SUM(_xlfn._xlws.FILTER($H$2:$H$7111,_xlfn.MAP($P$2:$P$7111,_xlfn.LAMBDA(_xlpm.x,_xlpm.x=$P5251))))</f>
        <v>5.4671968190854881E-4</v>
      </c>
      <c r="T5251" s="14">
        <f>$H5251/S5251</f>
        <v>9.0909090909090898E-2</v>
      </c>
      <c r="U5251" s="14">
        <f>_xlfn.LET(_xlpm.freq,F5251,_xlpm.size,M5251+1,_xlpm.F,V5251,LOG(1+_xlpm.freq)*LOG(1+_xlpm.size)*_xlpm.F)</f>
        <v>4.239997655352179E-2</v>
      </c>
      <c r="V5251" s="14">
        <f>_xlfn.LET(_xlpm.a,T5251,_xlpm.b,R5251,2*_xlpm.a*_xlpm.b/(_xlpm.a+_xlpm.b))</f>
        <v>0.16666666666666666</v>
      </c>
      <c r="W5251" s="14">
        <f>_xlfn.LET(_xlpm.p,R5251,_xlpm.q,T5251,LOG(_xlpm.p/_xlpm.q))</f>
        <v>1.0413926851582251</v>
      </c>
      <c r="X5251" s="2"/>
    </row>
    <row r="5252" spans="1:24">
      <c r="A5252" s="1" t="str">
        <f>_xlfn.LET(_xlpm.sep," : ",CONCATENATE(O5252,_xlpm.sep,P5252))</f>
        <v>~nquie~ : [nkwaɪ]</v>
      </c>
      <c r="B5252" s="1">
        <f>_xlfn.LET(_xlpm.d,$G5252,_xlpm.k,_xlfn.CONCAT(LEFT(TRIM(B$1),1),"*"),COUNTIF(_xlpm.d,_xlpm.k))</f>
        <v>0</v>
      </c>
      <c r="C5252" s="1">
        <f>_xlfn.LET(_xlpm.d,$G5252,_xlpm.k,_xlfn.CONCAT(LEFT(TRIM(C$1),1),"*"),COUNTIF(_xlpm.d,_xlpm.k))</f>
        <v>0</v>
      </c>
      <c r="D5252" s="1">
        <f>_xlfn.LET(_xlpm.d,$G5252,_xlpm.k,_xlfn.CONCAT(LEFT(TRIM(D$1),1),"*"),COUNTIF(_xlpm.d,_xlpm.k))</f>
        <v>1</v>
      </c>
      <c r="E5252" s="1">
        <f>LOG(F5252+1,10)</f>
        <v>0.30102999566398114</v>
      </c>
      <c r="F5252" s="7">
        <v>1</v>
      </c>
      <c r="G5252" s="9" t="s">
        <v>3011</v>
      </c>
      <c r="H5252" s="4">
        <f>F5252/freq.sum.r6e</f>
        <v>4.9701789264413521E-5</v>
      </c>
      <c r="I5252" s="1" t="str">
        <f>_xlfn.LET(_xlpm.sep,":",_xlpm.w,$G5252,LEFT(_xlpm.w,FIND(_xlpm.sep,_xlpm.w)-1))</f>
        <v>nkwaɪ</v>
      </c>
      <c r="J5252" s="1" t="str">
        <f>_xlfn.LET(_xlpm.sep,":",_xlpm.w,$G5252,RIGHT(_xlpm.w,LEN(_xlpm.w)-FIND(_xlpm.sep,_xlpm.w)))</f>
        <v>nquie</v>
      </c>
      <c r="K5252" s="10">
        <f>_xlfn.LET(_xlpm.w,I5252,LEN(_xlpm.w))</f>
        <v>5</v>
      </c>
      <c r="L5252" s="10">
        <f>_xlfn.LET(_xlpm.w,J5252,LEN(_xlpm.w))</f>
        <v>5</v>
      </c>
      <c r="M5252" s="10">
        <f>_xlfn.LET(_xlpm.a,K5252,_xlpm.b,L5252,MAX(_xlpm.a,_xlpm.b))</f>
        <v>5</v>
      </c>
      <c r="N5252" s="10">
        <f>_xlfn.LET(_xlpm.d,(K5252,L5252),MAX(_xlpm.d)-MIN(_xlpm.d))</f>
        <v>0</v>
      </c>
      <c r="O5252" s="1" t="str">
        <f>_xlfn.LET(_xlpm.sep,":",_xlpm.w,$G5252,_xlfn.CONCAT("~",RIGHT(_xlpm.w,LEN(_xlpm.w)-FIND(_xlpm.sep,_xlpm.w)),"~"))</f>
        <v>~nquie~</v>
      </c>
      <c r="P5252" s="1" t="str">
        <f>_xlfn.LET(_xlpm.sep,":",_xlpm.w,$G5252,_xlfn.CONCAT("[",LEFT(_xlpm.w,FIND(_xlpm.sep,_xlpm.w)-1),"]"))</f>
        <v>[nkwaɪ]</v>
      </c>
      <c r="Q5252" s="14" cm="1">
        <f t="array" ref="Q5252">SUM(_xlfn._xlws.FILTER($H$2:$H$7117,_xlfn.MAP($O$2:$O$7117,_xlfn.LAMBDA(_xlpm.x,_xlpm.x=$O5252))))</f>
        <v>4.9701789264413521E-5</v>
      </c>
      <c r="R5252" s="14">
        <f>$H5252/Q5252</f>
        <v>1</v>
      </c>
      <c r="S5252" s="14" cm="1">
        <f t="array" ref="S5252">SUM(_xlfn._xlws.FILTER($H$2:$H$7117,_xlfn.MAP($P$2:$P$7117,_xlfn.LAMBDA(_xlpm.x,_xlpm.x=$P5252))))</f>
        <v>5.4671968190854881E-4</v>
      </c>
      <c r="T5252" s="14">
        <f>$H5252/S5252</f>
        <v>9.0909090909090898E-2</v>
      </c>
      <c r="U5252" s="14">
        <f>_xlfn.LET(_xlpm.freq,F5252,_xlpm.size,M5252+1,_xlpm.F,V5252,LOG(1+_xlpm.freq)*LOG(1+_xlpm.size)*_xlpm.F)</f>
        <v>4.239997655352179E-2</v>
      </c>
      <c r="V5252" s="14">
        <f>_xlfn.LET(_xlpm.a,T5252,_xlpm.b,R5252,2*_xlpm.a*_xlpm.b/(_xlpm.a+_xlpm.b))</f>
        <v>0.16666666666666666</v>
      </c>
      <c r="W5252" s="14">
        <f>_xlfn.LET(_xlpm.p,R5252,_xlpm.q,T5252,LOG(_xlpm.p/_xlpm.q))</f>
        <v>1.0413926851582251</v>
      </c>
      <c r="X5252" s="2"/>
    </row>
    <row r="5253" spans="1:24">
      <c r="A5253" s="1" t="str">
        <f>_xlfn.LET(_xlpm.sep," : ",CONCATENATE(O5253,_xlpm.sep,P5253))</f>
        <v>~nligh~ : [nlaɪ]</v>
      </c>
      <c r="B5253" s="1">
        <f>_xlfn.LET(_xlpm.d,$G5253,_xlpm.k,_xlfn.CONCAT(LEFT(TRIM(B$1),1),"*"),COUNTIF(_xlpm.d,_xlpm.k))</f>
        <v>0</v>
      </c>
      <c r="C5253" s="1">
        <f>_xlfn.LET(_xlpm.d,$G5253,_xlpm.k,_xlfn.CONCAT(LEFT(TRIM(C$1),1),"*"),COUNTIF(_xlpm.d,_xlpm.k))</f>
        <v>0</v>
      </c>
      <c r="D5253" s="1">
        <f>_xlfn.LET(_xlpm.d,$G5253,_xlpm.k,_xlfn.CONCAT(LEFT(TRIM(D$1),1),"*"),COUNTIF(_xlpm.d,_xlpm.k))</f>
        <v>1</v>
      </c>
      <c r="E5253" s="1">
        <f>LOG(F5253+1,10)</f>
        <v>0.30102999566398114</v>
      </c>
      <c r="F5253" s="7">
        <v>1</v>
      </c>
      <c r="G5253" s="9" t="s">
        <v>3022</v>
      </c>
      <c r="H5253" s="4">
        <f>F5253/freq.sum.r6e</f>
        <v>4.9701789264413521E-5</v>
      </c>
      <c r="I5253" s="1" t="str">
        <f>_xlfn.LET(_xlpm.sep,":",_xlpm.w,$G5253,LEFT(_xlpm.w,FIND(_xlpm.sep,_xlpm.w)-1))</f>
        <v>nlaɪ</v>
      </c>
      <c r="J5253" s="1" t="str">
        <f>_xlfn.LET(_xlpm.sep,":",_xlpm.w,$G5253,RIGHT(_xlpm.w,LEN(_xlpm.w)-FIND(_xlpm.sep,_xlpm.w)))</f>
        <v>nligh</v>
      </c>
      <c r="K5253" s="10">
        <f>_xlfn.LET(_xlpm.w,I5253,LEN(_xlpm.w))</f>
        <v>4</v>
      </c>
      <c r="L5253" s="10">
        <f>_xlfn.LET(_xlpm.w,J5253,LEN(_xlpm.w))</f>
        <v>5</v>
      </c>
      <c r="M5253" s="10">
        <f>_xlfn.LET(_xlpm.a,K5253,_xlpm.b,L5253,MAX(_xlpm.a,_xlpm.b))</f>
        <v>5</v>
      </c>
      <c r="N5253" s="10">
        <f>_xlfn.LET(_xlpm.d,(K5253,L5253),MAX(_xlpm.d)-MIN(_xlpm.d))</f>
        <v>1</v>
      </c>
      <c r="O5253" s="1" t="str">
        <f>_xlfn.LET(_xlpm.sep,":",_xlpm.w,$G5253,_xlfn.CONCAT("~",RIGHT(_xlpm.w,LEN(_xlpm.w)-FIND(_xlpm.sep,_xlpm.w)),"~"))</f>
        <v>~nligh~</v>
      </c>
      <c r="P5253" s="1" t="str">
        <f>_xlfn.LET(_xlpm.sep,":",_xlpm.w,$G5253,_xlfn.CONCAT("[",LEFT(_xlpm.w,FIND(_xlpm.sep,_xlpm.w)-1),"]"))</f>
        <v>[nlaɪ]</v>
      </c>
      <c r="Q5253" s="14" cm="1">
        <f t="array" ref="Q5253">SUM(_xlfn._xlws.FILTER($H$2:$H$7117,_xlfn.MAP($O$2:$O$7117,_xlfn.LAMBDA(_xlpm.x,_xlpm.x=$O5253))))</f>
        <v>4.9701789264413521E-5</v>
      </c>
      <c r="R5253" s="14">
        <f>$H5253/Q5253</f>
        <v>1</v>
      </c>
      <c r="S5253" s="14" cm="1">
        <f t="array" ref="S5253">SUM(_xlfn._xlws.FILTER($H$2:$H$7117,_xlfn.MAP($P$2:$P$7117,_xlfn.LAMBDA(_xlpm.x,_xlpm.x=$P5253))))</f>
        <v>5.4671968190854881E-4</v>
      </c>
      <c r="T5253" s="14">
        <f>$H5253/S5253</f>
        <v>9.0909090909090898E-2</v>
      </c>
      <c r="U5253" s="14">
        <f>_xlfn.LET(_xlpm.freq,F5253,_xlpm.size,M5253+1,_xlpm.F,V5253,LOG(1+_xlpm.freq)*LOG(1+_xlpm.size)*_xlpm.F)</f>
        <v>4.239997655352179E-2</v>
      </c>
      <c r="V5253" s="14">
        <f>_xlfn.LET(_xlpm.a,T5253,_xlpm.b,R5253,2*_xlpm.a*_xlpm.b/(_xlpm.a+_xlpm.b))</f>
        <v>0.16666666666666666</v>
      </c>
      <c r="W5253" s="14">
        <f>_xlfn.LET(_xlpm.p,R5253,_xlpm.q,T5253,LOG(_xlpm.p/_xlpm.q))</f>
        <v>1.0413926851582251</v>
      </c>
      <c r="X5253" s="2"/>
    </row>
    <row r="5254" spans="1:24">
      <c r="A5254" s="1" t="str">
        <f>_xlfn.LET(_xlpm.sep," : ",CONCATENATE(O5254,_xlpm.sep,P5254))</f>
        <v>~sfygh~ : [sfaɪ]</v>
      </c>
      <c r="B5254" s="1">
        <f>_xlfn.LET(_xlpm.d,$G5254,_xlpm.k,_xlfn.CONCAT(LEFT(TRIM(B$1),1),"*"),COUNTIF(_xlpm.d,_xlpm.k))</f>
        <v>0</v>
      </c>
      <c r="C5254" s="1">
        <f>_xlfn.LET(_xlpm.d,$G5254,_xlpm.k,_xlfn.CONCAT(LEFT(TRIM(C$1),1),"*"),COUNTIF(_xlpm.d,_xlpm.k))</f>
        <v>0</v>
      </c>
      <c r="D5254" s="1">
        <f>_xlfn.LET(_xlpm.d,$G5254,_xlpm.k,_xlfn.CONCAT(LEFT(TRIM(D$1),1),"*"),COUNTIF(_xlpm.d,_xlpm.k))</f>
        <v>0</v>
      </c>
      <c r="E5254" s="1">
        <f>LOG(F5254+1,10)</f>
        <v>0.30102999566398114</v>
      </c>
      <c r="F5254" s="7">
        <v>1</v>
      </c>
      <c r="G5254" s="9" t="s">
        <v>3946</v>
      </c>
      <c r="H5254" s="4">
        <f>F5254/freq.sum.r6e</f>
        <v>4.9701789264413521E-5</v>
      </c>
      <c r="I5254" s="1" t="str">
        <f>_xlfn.LET(_xlpm.sep,":",_xlpm.w,$G5254,LEFT(_xlpm.w,FIND(_xlpm.sep,_xlpm.w)-1))</f>
        <v>sfaɪ</v>
      </c>
      <c r="J5254" s="1" t="str">
        <f>_xlfn.LET(_xlpm.sep,":",_xlpm.w,$G5254,RIGHT(_xlpm.w,LEN(_xlpm.w)-FIND(_xlpm.sep,_xlpm.w)))</f>
        <v>sfygh</v>
      </c>
      <c r="K5254" s="10">
        <f>_xlfn.LET(_xlpm.w,I5254,LEN(_xlpm.w))</f>
        <v>4</v>
      </c>
      <c r="L5254" s="10">
        <f>_xlfn.LET(_xlpm.w,J5254,LEN(_xlpm.w))</f>
        <v>5</v>
      </c>
      <c r="M5254" s="10">
        <f>_xlfn.LET(_xlpm.a,K5254,_xlpm.b,L5254,MAX(_xlpm.a,_xlpm.b))</f>
        <v>5</v>
      </c>
      <c r="N5254" s="10">
        <f>_xlfn.LET(_xlpm.d,(K5254,L5254),MAX(_xlpm.d)-MIN(_xlpm.d))</f>
        <v>1</v>
      </c>
      <c r="O5254" s="1" t="str">
        <f>_xlfn.LET(_xlpm.sep,":",_xlpm.w,$G5254,_xlfn.CONCAT("~",RIGHT(_xlpm.w,LEN(_xlpm.w)-FIND(_xlpm.sep,_xlpm.w)),"~"))</f>
        <v>~sfygh~</v>
      </c>
      <c r="P5254" s="1" t="str">
        <f>_xlfn.LET(_xlpm.sep,":",_xlpm.w,$G5254,_xlfn.CONCAT("[",LEFT(_xlpm.w,FIND(_xlpm.sep,_xlpm.w)-1),"]"))</f>
        <v>[sfaɪ]</v>
      </c>
      <c r="Q5254" s="14" cm="1">
        <f t="array" ref="Q5254">SUM(_xlfn._xlws.FILTER($H$2:$H$7117,_xlfn.MAP($O$2:$O$7117,_xlfn.LAMBDA(_xlpm.x,_xlpm.x=$O5254))))</f>
        <v>4.9701789264413521E-5</v>
      </c>
      <c r="R5254" s="14">
        <f>$H5254/Q5254</f>
        <v>1</v>
      </c>
      <c r="S5254" s="14" cm="1">
        <f t="array" ref="S5254">SUM(_xlfn._xlws.FILTER($H$2:$H$7117,_xlfn.MAP($P$2:$P$7117,_xlfn.LAMBDA(_xlpm.x,_xlpm.x=$P5254))))</f>
        <v>5.4671968190854881E-4</v>
      </c>
      <c r="T5254" s="14">
        <f>$H5254/S5254</f>
        <v>9.0909090909090898E-2</v>
      </c>
      <c r="U5254" s="14">
        <f>_xlfn.LET(_xlpm.freq,F5254,_xlpm.size,M5254+1,_xlpm.F,V5254,LOG(1+_xlpm.freq)*LOG(1+_xlpm.size)*_xlpm.F)</f>
        <v>4.239997655352179E-2</v>
      </c>
      <c r="V5254" s="14">
        <f>_xlfn.LET(_xlpm.a,T5254,_xlpm.b,R5254,2*_xlpm.a*_xlpm.b/(_xlpm.a+_xlpm.b))</f>
        <v>0.16666666666666666</v>
      </c>
      <c r="W5254" s="14">
        <f>_xlfn.LET(_xlpm.p,R5254,_xlpm.q,T5254,LOG(_xlpm.p/_xlpm.q))</f>
        <v>1.0413926851582251</v>
      </c>
      <c r="X5254" s="2"/>
    </row>
    <row r="5255" spans="1:24">
      <c r="A5255" s="1" t="str">
        <f>_xlfn.LET(_xlpm.sep," : ",CONCATENATE(O5255,_xlpm.sep,P5255))</f>
        <v>~skygh~ : [skaɪ]</v>
      </c>
      <c r="B5255" s="1">
        <f>_xlfn.LET(_xlpm.d,$G5255,_xlpm.k,_xlfn.CONCAT(LEFT(TRIM(B$1),1),"*"),COUNTIF(_xlpm.d,_xlpm.k))</f>
        <v>0</v>
      </c>
      <c r="C5255" s="1">
        <f>_xlfn.LET(_xlpm.d,$G5255,_xlpm.k,_xlfn.CONCAT(LEFT(TRIM(C$1),1),"*"),COUNTIF(_xlpm.d,_xlpm.k))</f>
        <v>0</v>
      </c>
      <c r="D5255" s="1">
        <f>_xlfn.LET(_xlpm.d,$G5255,_xlpm.k,_xlfn.CONCAT(LEFT(TRIM(D$1),1),"*"),COUNTIF(_xlpm.d,_xlpm.k))</f>
        <v>0</v>
      </c>
      <c r="E5255" s="1">
        <f>LOG(F5255+1,10)</f>
        <v>0.30102999566398114</v>
      </c>
      <c r="F5255" s="7">
        <v>1</v>
      </c>
      <c r="G5255" s="9" t="s">
        <v>3971</v>
      </c>
      <c r="H5255" s="4">
        <f>F5255/freq.sum.r6e</f>
        <v>4.9701789264413521E-5</v>
      </c>
      <c r="I5255" s="1" t="str">
        <f>_xlfn.LET(_xlpm.sep,":",_xlpm.w,$G5255,LEFT(_xlpm.w,FIND(_xlpm.sep,_xlpm.w)-1))</f>
        <v>skaɪ</v>
      </c>
      <c r="J5255" s="1" t="str">
        <f>_xlfn.LET(_xlpm.sep,":",_xlpm.w,$G5255,RIGHT(_xlpm.w,LEN(_xlpm.w)-FIND(_xlpm.sep,_xlpm.w)))</f>
        <v>skygh</v>
      </c>
      <c r="K5255" s="10">
        <f>_xlfn.LET(_xlpm.w,I5255,LEN(_xlpm.w))</f>
        <v>4</v>
      </c>
      <c r="L5255" s="10">
        <f>_xlfn.LET(_xlpm.w,J5255,LEN(_xlpm.w))</f>
        <v>5</v>
      </c>
      <c r="M5255" s="10">
        <f>_xlfn.LET(_xlpm.a,K5255,_xlpm.b,L5255,MAX(_xlpm.a,_xlpm.b))</f>
        <v>5</v>
      </c>
      <c r="N5255" s="10">
        <f>_xlfn.LET(_xlpm.d,(K5255,L5255),MAX(_xlpm.d)-MIN(_xlpm.d))</f>
        <v>1</v>
      </c>
      <c r="O5255" s="1" t="str">
        <f>_xlfn.LET(_xlpm.sep,":",_xlpm.w,$G5255,_xlfn.CONCAT("~",RIGHT(_xlpm.w,LEN(_xlpm.w)-FIND(_xlpm.sep,_xlpm.w)),"~"))</f>
        <v>~skygh~</v>
      </c>
      <c r="P5255" s="1" t="str">
        <f>_xlfn.LET(_xlpm.sep,":",_xlpm.w,$G5255,_xlfn.CONCAT("[",LEFT(_xlpm.w,FIND(_xlpm.sep,_xlpm.w)-1),"]"))</f>
        <v>[skaɪ]</v>
      </c>
      <c r="Q5255" s="14" cm="1">
        <f t="array" ref="Q5255">SUM(_xlfn._xlws.FILTER($H$2:$H$7111,_xlfn.MAP($O$2:$O$7111,_xlfn.LAMBDA(_xlpm.x,_xlpm.x=$O5255))))</f>
        <v>4.9701789264413521E-5</v>
      </c>
      <c r="R5255" s="14">
        <f>$H5255/Q5255</f>
        <v>1</v>
      </c>
      <c r="S5255" s="14" cm="1">
        <f t="array" ref="S5255">SUM(_xlfn._xlws.FILTER($H$2:$H$7111,_xlfn.MAP($P$2:$P$7111,_xlfn.LAMBDA(_xlpm.x,_xlpm.x=$P5255))))</f>
        <v>5.4671968190854881E-4</v>
      </c>
      <c r="T5255" s="14">
        <f>$H5255/S5255</f>
        <v>9.0909090909090898E-2</v>
      </c>
      <c r="U5255" s="14">
        <f>_xlfn.LET(_xlpm.freq,F5255,_xlpm.size,M5255+1,_xlpm.F,V5255,LOG(1+_xlpm.freq)*LOG(1+_xlpm.size)*_xlpm.F)</f>
        <v>4.239997655352179E-2</v>
      </c>
      <c r="V5255" s="14">
        <f>_xlfn.LET(_xlpm.a,T5255,_xlpm.b,R5255,2*_xlpm.a*_xlpm.b/(_xlpm.a+_xlpm.b))</f>
        <v>0.16666666666666666</v>
      </c>
      <c r="W5255" s="14">
        <f>_xlfn.LET(_xlpm.p,R5255,_xlpm.q,T5255,LOG(_xlpm.p/_xlpm.q))</f>
        <v>1.0413926851582251</v>
      </c>
      <c r="X5255" s="2"/>
    </row>
    <row r="5256" spans="1:24">
      <c r="A5256" s="1" t="str">
        <f>_xlfn.LET(_xlpm.sep," : ",CONCATENATE(O5256,_xlpm.sep,P5256))</f>
        <v>~tligh~ : [tlaɪ]</v>
      </c>
      <c r="B5256" s="1">
        <f>_xlfn.LET(_xlpm.d,$G5256,_xlpm.k,_xlfn.CONCAT(LEFT(TRIM(B$1),1),"*"),COUNTIF(_xlpm.d,_xlpm.k))</f>
        <v>0</v>
      </c>
      <c r="C5256" s="1">
        <f>_xlfn.LET(_xlpm.d,$G5256,_xlpm.k,_xlfn.CONCAT(LEFT(TRIM(C$1),1),"*"),COUNTIF(_xlpm.d,_xlpm.k))</f>
        <v>0</v>
      </c>
      <c r="D5256" s="1">
        <f>_xlfn.LET(_xlpm.d,$G5256,_xlpm.k,_xlfn.CONCAT(LEFT(TRIM(D$1),1),"*"),COUNTIF(_xlpm.d,_xlpm.k))</f>
        <v>0</v>
      </c>
      <c r="E5256" s="1">
        <f>LOG(F5256+1,10)</f>
        <v>0.30102999566398114</v>
      </c>
      <c r="F5256" s="7">
        <v>1</v>
      </c>
      <c r="G5256" s="9" t="s">
        <v>4644</v>
      </c>
      <c r="H5256" s="4">
        <f>F5256/freq.sum.r6e</f>
        <v>4.9701789264413521E-5</v>
      </c>
      <c r="I5256" s="1" t="str">
        <f>_xlfn.LET(_xlpm.sep,":",_xlpm.w,$G5256,LEFT(_xlpm.w,FIND(_xlpm.sep,_xlpm.w)-1))</f>
        <v>tlaɪ</v>
      </c>
      <c r="J5256" s="1" t="str">
        <f>_xlfn.LET(_xlpm.sep,":",_xlpm.w,$G5256,RIGHT(_xlpm.w,LEN(_xlpm.w)-FIND(_xlpm.sep,_xlpm.w)))</f>
        <v>tligh</v>
      </c>
      <c r="K5256" s="10">
        <f>_xlfn.LET(_xlpm.w,I5256,LEN(_xlpm.w))</f>
        <v>4</v>
      </c>
      <c r="L5256" s="10">
        <f>_xlfn.LET(_xlpm.w,J5256,LEN(_xlpm.w))</f>
        <v>5</v>
      </c>
      <c r="M5256" s="10">
        <f>_xlfn.LET(_xlpm.a,K5256,_xlpm.b,L5256,MAX(_xlpm.a,_xlpm.b))</f>
        <v>5</v>
      </c>
      <c r="N5256" s="10">
        <f>_xlfn.LET(_xlpm.d,(K5256,L5256),MAX(_xlpm.d)-MIN(_xlpm.d))</f>
        <v>1</v>
      </c>
      <c r="O5256" s="1" t="str">
        <f>_xlfn.LET(_xlpm.sep,":",_xlpm.w,$G5256,_xlfn.CONCAT("~",RIGHT(_xlpm.w,LEN(_xlpm.w)-FIND(_xlpm.sep,_xlpm.w)),"~"))</f>
        <v>~tligh~</v>
      </c>
      <c r="P5256" s="1" t="str">
        <f>_xlfn.LET(_xlpm.sep,":",_xlpm.w,$G5256,_xlfn.CONCAT("[",LEFT(_xlpm.w,FIND(_xlpm.sep,_xlpm.w)-1),"]"))</f>
        <v>[tlaɪ]</v>
      </c>
      <c r="Q5256" s="14" cm="1">
        <f t="array" ref="Q5256">SUM(_xlfn._xlws.FILTER($H$2:$H$7117,_xlfn.MAP($O$2:$O$7117,_xlfn.LAMBDA(_xlpm.x,_xlpm.x=$O5256))))</f>
        <v>4.9701789264413521E-5</v>
      </c>
      <c r="R5256" s="14">
        <f>$H5256/Q5256</f>
        <v>1</v>
      </c>
      <c r="S5256" s="14" cm="1">
        <f t="array" ref="S5256">SUM(_xlfn._xlws.FILTER($H$2:$H$7117,_xlfn.MAP($P$2:$P$7117,_xlfn.LAMBDA(_xlpm.x,_xlpm.x=$P5256))))</f>
        <v>5.4671968190854881E-4</v>
      </c>
      <c r="T5256" s="14">
        <f>$H5256/S5256</f>
        <v>9.0909090909090898E-2</v>
      </c>
      <c r="U5256" s="14">
        <f>_xlfn.LET(_xlpm.freq,F5256,_xlpm.size,M5256+1,_xlpm.F,V5256,LOG(1+_xlpm.freq)*LOG(1+_xlpm.size)*_xlpm.F)</f>
        <v>4.239997655352179E-2</v>
      </c>
      <c r="V5256" s="14">
        <f>_xlfn.LET(_xlpm.a,T5256,_xlpm.b,R5256,2*_xlpm.a*_xlpm.b/(_xlpm.a+_xlpm.b))</f>
        <v>0.16666666666666666</v>
      </c>
      <c r="W5256" s="14">
        <f>_xlfn.LET(_xlpm.p,R5256,_xlpm.q,T5256,LOG(_xlpm.p/_xlpm.q))</f>
        <v>1.0413926851582251</v>
      </c>
      <c r="X5256" s="2"/>
    </row>
    <row r="5257" spans="1:24">
      <c r="A5257" s="1" t="str">
        <f>_xlfn.LET(_xlpm.sep," : ",CONCATENATE(O5257,_xlpm.sep,P5257))</f>
        <v>~rprie~ : [ɹpɹaɪ]</v>
      </c>
      <c r="B5257" s="1">
        <f>_xlfn.LET(_xlpm.d,$G5257,_xlpm.k,_xlfn.CONCAT(LEFT(TRIM(B$1),1),"*"),COUNTIF(_xlpm.d,_xlpm.k))</f>
        <v>1</v>
      </c>
      <c r="C5257" s="1">
        <f>_xlfn.LET(_xlpm.d,$G5257,_xlpm.k,_xlfn.CONCAT(LEFT(TRIM(C$1),1),"*"),COUNTIF(_xlpm.d,_xlpm.k))</f>
        <v>0</v>
      </c>
      <c r="D5257" s="1">
        <f>_xlfn.LET(_xlpm.d,$G5257,_xlpm.k,_xlfn.CONCAT(LEFT(TRIM(D$1),1),"*"),COUNTIF(_xlpm.d,_xlpm.k))</f>
        <v>0</v>
      </c>
      <c r="E5257" s="1">
        <f>LOG(F5257+1,10)</f>
        <v>0.30102999566398114</v>
      </c>
      <c r="F5257" s="7">
        <v>1</v>
      </c>
      <c r="G5257" s="9" t="s">
        <v>6197</v>
      </c>
      <c r="H5257" s="4">
        <f>F5257/freq.sum.r6e</f>
        <v>4.9701789264413521E-5</v>
      </c>
      <c r="I5257" s="1" t="str">
        <f>_xlfn.LET(_xlpm.sep,":",_xlpm.w,$G5257,LEFT(_xlpm.w,FIND(_xlpm.sep,_xlpm.w)-1))</f>
        <v>ɹpɹaɪ</v>
      </c>
      <c r="J5257" s="1" t="str">
        <f>_xlfn.LET(_xlpm.sep,":",_xlpm.w,$G5257,RIGHT(_xlpm.w,LEN(_xlpm.w)-FIND(_xlpm.sep,_xlpm.w)))</f>
        <v>rprie</v>
      </c>
      <c r="K5257" s="10">
        <f>_xlfn.LET(_xlpm.w,I5257,LEN(_xlpm.w))</f>
        <v>5</v>
      </c>
      <c r="L5257" s="10">
        <f>_xlfn.LET(_xlpm.w,J5257,LEN(_xlpm.w))</f>
        <v>5</v>
      </c>
      <c r="M5257" s="10">
        <f>_xlfn.LET(_xlpm.a,K5257,_xlpm.b,L5257,MAX(_xlpm.a,_xlpm.b))</f>
        <v>5</v>
      </c>
      <c r="N5257" s="10">
        <f>_xlfn.LET(_xlpm.d,(K5257,L5257),MAX(_xlpm.d)-MIN(_xlpm.d))</f>
        <v>0</v>
      </c>
      <c r="O5257" s="1" t="str">
        <f>_xlfn.LET(_xlpm.sep,":",_xlpm.w,$G5257,_xlfn.CONCAT("~",RIGHT(_xlpm.w,LEN(_xlpm.w)-FIND(_xlpm.sep,_xlpm.w)),"~"))</f>
        <v>~rprie~</v>
      </c>
      <c r="P5257" s="1" t="str">
        <f>_xlfn.LET(_xlpm.sep,":",_xlpm.w,$G5257,_xlfn.CONCAT("[",LEFT(_xlpm.w,FIND(_xlpm.sep,_xlpm.w)-1),"]"))</f>
        <v>[ɹpɹaɪ]</v>
      </c>
      <c r="Q5257" s="14" cm="1">
        <f t="array" ref="Q5257">SUM(_xlfn._xlws.FILTER($H$2:$H$7117,_xlfn.MAP($O$2:$O$7117,_xlfn.LAMBDA(_xlpm.x,_xlpm.x=$O5257))))</f>
        <v>4.9701789264413521E-5</v>
      </c>
      <c r="R5257" s="14">
        <f>$H5257/Q5257</f>
        <v>1</v>
      </c>
      <c r="S5257" s="14" cm="1">
        <f t="array" ref="S5257">SUM(_xlfn._xlws.FILTER($H$2:$H$7117,_xlfn.MAP($P$2:$P$7117,_xlfn.LAMBDA(_xlpm.x,_xlpm.x=$P5257))))</f>
        <v>5.4671968190854881E-4</v>
      </c>
      <c r="T5257" s="14">
        <f>$H5257/S5257</f>
        <v>9.0909090909090898E-2</v>
      </c>
      <c r="U5257" s="14">
        <f>_xlfn.LET(_xlpm.freq,F5257,_xlpm.size,M5257+1,_xlpm.F,V5257,LOG(1+_xlpm.freq)*LOG(1+_xlpm.size)*_xlpm.F)</f>
        <v>4.239997655352179E-2</v>
      </c>
      <c r="V5257" s="14">
        <f>_xlfn.LET(_xlpm.a,T5257,_xlpm.b,R5257,2*_xlpm.a*_xlpm.b/(_xlpm.a+_xlpm.b))</f>
        <v>0.16666666666666666</v>
      </c>
      <c r="W5257" s="14">
        <f>_xlfn.LET(_xlpm.p,R5257,_xlpm.q,T5257,LOG(_xlpm.p/_xlpm.q))</f>
        <v>1.0413926851582251</v>
      </c>
      <c r="X5257" s="2"/>
    </row>
    <row r="5258" spans="1:24">
      <c r="A5258" s="1" t="str">
        <f>_xlfn.LET(_xlpm.sep," : ",CONCATENATE(O5258,_xlpm.sep,P5258))</f>
        <v>~nxigh~ : [ŋzaɪ]</v>
      </c>
      <c r="B5258" s="1">
        <f>_xlfn.LET(_xlpm.d,$G5258,_xlpm.k,_xlfn.CONCAT(LEFT(TRIM(B$1),1),"*"),COUNTIF(_xlpm.d,_xlpm.k))</f>
        <v>0</v>
      </c>
      <c r="C5258" s="1">
        <f>_xlfn.LET(_xlpm.d,$G5258,_xlpm.k,_xlfn.CONCAT(LEFT(TRIM(C$1),1),"*"),COUNTIF(_xlpm.d,_xlpm.k))</f>
        <v>0</v>
      </c>
      <c r="D5258" s="1">
        <f>_xlfn.LET(_xlpm.d,$G5258,_xlpm.k,_xlfn.CONCAT(LEFT(TRIM(D$1),1),"*"),COUNTIF(_xlpm.d,_xlpm.k))</f>
        <v>0</v>
      </c>
      <c r="E5258" s="1">
        <f>LOG(F5258+1,10)</f>
        <v>0.30102999566398114</v>
      </c>
      <c r="F5258" s="7">
        <v>1</v>
      </c>
      <c r="G5258" s="9" t="s">
        <v>6462</v>
      </c>
      <c r="H5258" s="4">
        <f>F5258/freq.sum.r6e</f>
        <v>4.9701789264413521E-5</v>
      </c>
      <c r="I5258" s="1" t="str">
        <f>_xlfn.LET(_xlpm.sep,":",_xlpm.w,$G5258,LEFT(_xlpm.w,FIND(_xlpm.sep,_xlpm.w)-1))</f>
        <v>ŋzaɪ</v>
      </c>
      <c r="J5258" s="1" t="str">
        <f>_xlfn.LET(_xlpm.sep,":",_xlpm.w,$G5258,RIGHT(_xlpm.w,LEN(_xlpm.w)-FIND(_xlpm.sep,_xlpm.w)))</f>
        <v>nxigh</v>
      </c>
      <c r="K5258" s="10">
        <f>_xlfn.LET(_xlpm.w,I5258,LEN(_xlpm.w))</f>
        <v>4</v>
      </c>
      <c r="L5258" s="10">
        <f>_xlfn.LET(_xlpm.w,J5258,LEN(_xlpm.w))</f>
        <v>5</v>
      </c>
      <c r="M5258" s="10">
        <f>_xlfn.LET(_xlpm.a,K5258,_xlpm.b,L5258,MAX(_xlpm.a,_xlpm.b))</f>
        <v>5</v>
      </c>
      <c r="N5258" s="10">
        <f>_xlfn.LET(_xlpm.d,(K5258,L5258),MAX(_xlpm.d)-MIN(_xlpm.d))</f>
        <v>1</v>
      </c>
      <c r="O5258" s="1" t="str">
        <f>_xlfn.LET(_xlpm.sep,":",_xlpm.w,$G5258,_xlfn.CONCAT("~",RIGHT(_xlpm.w,LEN(_xlpm.w)-FIND(_xlpm.sep,_xlpm.w)),"~"))</f>
        <v>~nxigh~</v>
      </c>
      <c r="P5258" s="1" t="str">
        <f>_xlfn.LET(_xlpm.sep,":",_xlpm.w,$G5258,_xlfn.CONCAT("[",LEFT(_xlpm.w,FIND(_xlpm.sep,_xlpm.w)-1),"]"))</f>
        <v>[ŋzaɪ]</v>
      </c>
      <c r="Q5258" s="14" cm="1">
        <f t="array" ref="Q5258">SUM(_xlfn._xlws.FILTER($H$2:$H$7117,_xlfn.MAP($O$2:$O$7117,_xlfn.LAMBDA(_xlpm.x,_xlpm.x=$O5258))))</f>
        <v>4.9701789264413521E-5</v>
      </c>
      <c r="R5258" s="14">
        <f>$H5258/Q5258</f>
        <v>1</v>
      </c>
      <c r="S5258" s="14" cm="1">
        <f t="array" ref="S5258">SUM(_xlfn._xlws.FILTER($H$2:$H$7117,_xlfn.MAP($P$2:$P$7117,_xlfn.LAMBDA(_xlpm.x,_xlpm.x=$P5258))))</f>
        <v>5.4671968190854881E-4</v>
      </c>
      <c r="T5258" s="14">
        <f>$H5258/S5258</f>
        <v>9.0909090909090898E-2</v>
      </c>
      <c r="U5258" s="14">
        <f>_xlfn.LET(_xlpm.freq,F5258,_xlpm.size,M5258+1,_xlpm.F,V5258,LOG(1+_xlpm.freq)*LOG(1+_xlpm.size)*_xlpm.F)</f>
        <v>4.239997655352179E-2</v>
      </c>
      <c r="V5258" s="14">
        <f>_xlfn.LET(_xlpm.a,T5258,_xlpm.b,R5258,2*_xlpm.a*_xlpm.b/(_xlpm.a+_xlpm.b))</f>
        <v>0.16666666666666666</v>
      </c>
      <c r="W5258" s="14">
        <f>_xlfn.LET(_xlpm.p,R5258,_xlpm.q,T5258,LOG(_xlpm.p/_xlpm.q))</f>
        <v>1.0413926851582251</v>
      </c>
      <c r="X5258" s="2"/>
    </row>
    <row r="5259" spans="1:24">
      <c r="A5259" s="1" t="str">
        <f>_xlfn.LET(_xlpm.sep," : ",CONCATENATE(O5259,_xlpm.sep,P5259))</f>
        <v>~pplyr~ : [plaɪ]</v>
      </c>
      <c r="B5259" s="1">
        <f>_xlfn.LET(_xlpm.d,$G5259,_xlpm.k,_xlfn.CONCAT(LEFT(TRIM(B$1),1),"*"),COUNTIF(_xlpm.d,_xlpm.k))</f>
        <v>0</v>
      </c>
      <c r="C5259" s="1">
        <f>_xlfn.LET(_xlpm.d,$G5259,_xlpm.k,_xlfn.CONCAT(LEFT(TRIM(C$1),1),"*"),COUNTIF(_xlpm.d,_xlpm.k))</f>
        <v>0</v>
      </c>
      <c r="D5259" s="1">
        <f>_xlfn.LET(_xlpm.d,$G5259,_xlpm.k,_xlfn.CONCAT(LEFT(TRIM(D$1),1),"*"),COUNTIF(_xlpm.d,_xlpm.k))</f>
        <v>0</v>
      </c>
      <c r="E5259" s="1">
        <f>LOG(F5259+1,10)</f>
        <v>0.47712125471966244</v>
      </c>
      <c r="F5259" s="7">
        <v>2</v>
      </c>
      <c r="G5259" s="9" t="s">
        <v>3599</v>
      </c>
      <c r="H5259" s="4">
        <f>F5259/freq.sum.r6e</f>
        <v>9.9403578528827041E-5</v>
      </c>
      <c r="I5259" s="4" t="str">
        <f>_xlfn.LET(_xlpm.sep,":",_xlpm.w,$G5259,LEFT(_xlpm.w,FIND(_xlpm.sep,_xlpm.w)-1))</f>
        <v>plaɪ</v>
      </c>
      <c r="J5259" s="4" t="str">
        <f>_xlfn.LET(_xlpm.sep,":",_xlpm.w,$G5259,RIGHT(_xlpm.w,LEN(_xlpm.w)-FIND(_xlpm.sep,_xlpm.w)))</f>
        <v>pplyr</v>
      </c>
      <c r="K5259" s="10">
        <f>_xlfn.LET(_xlpm.w,I5259,LEN(_xlpm.w))</f>
        <v>4</v>
      </c>
      <c r="L5259" s="10">
        <f>_xlfn.LET(_xlpm.w,J5259,LEN(_xlpm.w))</f>
        <v>5</v>
      </c>
      <c r="M5259" s="10">
        <f>_xlfn.LET(_xlpm.a,K5259,_xlpm.b,L5259,MAX(_xlpm.a,_xlpm.b))</f>
        <v>5</v>
      </c>
      <c r="N5259" s="10">
        <f>_xlfn.LET(_xlpm.d,(K5259,L5259),MAX(_xlpm.d)-MIN(_xlpm.d))</f>
        <v>1</v>
      </c>
      <c r="O5259" s="1" t="str">
        <f>_xlfn.LET(_xlpm.sep,":",_xlpm.w,$G5259,_xlfn.CONCAT("~",RIGHT(_xlpm.w,LEN(_xlpm.w)-FIND(_xlpm.sep,_xlpm.w)),"~"))</f>
        <v>~pplyr~</v>
      </c>
      <c r="P5259" s="1" t="str">
        <f>_xlfn.LET(_xlpm.sep,":",_xlpm.w,$G5259,_xlfn.CONCAT("[",LEFT(_xlpm.w,FIND(_xlpm.sep,_xlpm.w)-1),"]"))</f>
        <v>[plaɪ]</v>
      </c>
      <c r="Q5259" s="14" cm="1">
        <f t="array" ref="Q5259">SUM(_xlfn._xlws.FILTER($H$2:$H$7109,_xlfn.MAP($O$2:$O$7109,_xlfn.LAMBDA(_xlpm.x,_xlpm.x=$O5259))))</f>
        <v>9.9403578528827041E-5</v>
      </c>
      <c r="R5259" s="14">
        <f>$H5259/Q5259</f>
        <v>1</v>
      </c>
      <c r="S5259" s="14" cm="1">
        <f t="array" ref="S5259">SUM(_xlfn._xlws.FILTER($H$2:$H$7109,_xlfn.MAP($P$2:$P$7109,_xlfn.LAMBDA(_xlpm.x,_xlpm.x=$P5259))))</f>
        <v>1.0934393638170974E-3</v>
      </c>
      <c r="T5259" s="14">
        <f>$H5259/S5259</f>
        <v>9.0909090909090912E-2</v>
      </c>
      <c r="U5259" s="14">
        <f>_xlfn.LET(_xlpm.freq,F5259,_xlpm.size,M5259+1,_xlpm.F,V5259,LOG(1+_xlpm.freq)*LOG(1+_xlpm.size)*_xlpm.F)</f>
        <v>6.7202372868788288E-2</v>
      </c>
      <c r="V5259" s="14">
        <f>_xlfn.LET(_xlpm.a,T5259,_xlpm.b,R5259,2*_xlpm.a*_xlpm.b/(_xlpm.a+_xlpm.b))</f>
        <v>0.16666666666666669</v>
      </c>
      <c r="W5259" s="14">
        <f>_xlfn.LET(_xlpm.p,R5259,_xlpm.q,T5259,LOG(_xlpm.p/_xlpm.q))</f>
        <v>1.0413926851582251</v>
      </c>
      <c r="X5259" s="2"/>
    </row>
    <row r="5260" spans="1:24">
      <c r="A5260" s="1" t="str">
        <f>_xlfn.LET(_xlpm.sep," : ",CONCATENATE(O5260,_xlpm.sep,P5260))</f>
        <v>~breir~ : [bɹaɪ]</v>
      </c>
      <c r="B5260" s="1">
        <f>_xlfn.LET(_xlpm.d,$G5260,_xlpm.k,_xlfn.CONCAT(LEFT(TRIM(B$1),1),"*"),COUNTIF(_xlpm.d,_xlpm.k))</f>
        <v>0</v>
      </c>
      <c r="C5260" s="1">
        <f>_xlfn.LET(_xlpm.d,$G5260,_xlpm.k,_xlfn.CONCAT(LEFT(TRIM(C$1),1),"*"),COUNTIF(_xlpm.d,_xlpm.k))</f>
        <v>0</v>
      </c>
      <c r="D5260" s="1">
        <f>_xlfn.LET(_xlpm.d,$G5260,_xlpm.k,_xlfn.CONCAT(LEFT(TRIM(D$1),1),"*"),COUNTIF(_xlpm.d,_xlpm.k))</f>
        <v>0</v>
      </c>
      <c r="E5260" s="1">
        <f>LOG(F5260+1,10)</f>
        <v>0.47712125471966244</v>
      </c>
      <c r="F5260" s="7">
        <v>2</v>
      </c>
      <c r="G5260" s="9" t="s">
        <v>366</v>
      </c>
      <c r="H5260" s="4">
        <f>F5260/freq.sum.r6e</f>
        <v>9.9403578528827041E-5</v>
      </c>
      <c r="I5260" s="1" t="str">
        <f>_xlfn.LET(_xlpm.sep,":",_xlpm.w,$G5260,LEFT(_xlpm.w,FIND(_xlpm.sep,_xlpm.w)-1))</f>
        <v>bɹaɪ</v>
      </c>
      <c r="J5260" s="1" t="str">
        <f>_xlfn.LET(_xlpm.sep,":",_xlpm.w,$G5260,RIGHT(_xlpm.w,LEN(_xlpm.w)-FIND(_xlpm.sep,_xlpm.w)))</f>
        <v>breir</v>
      </c>
      <c r="K5260" s="10">
        <f>_xlfn.LET(_xlpm.w,I5260,LEN(_xlpm.w))</f>
        <v>4</v>
      </c>
      <c r="L5260" s="10">
        <f>_xlfn.LET(_xlpm.w,J5260,LEN(_xlpm.w))</f>
        <v>5</v>
      </c>
      <c r="M5260" s="10">
        <f>_xlfn.LET(_xlpm.a,K5260,_xlpm.b,L5260,MAX(_xlpm.a,_xlpm.b))</f>
        <v>5</v>
      </c>
      <c r="N5260" s="10">
        <f>_xlfn.LET(_xlpm.d,(K5260,L5260),MAX(_xlpm.d)-MIN(_xlpm.d))</f>
        <v>1</v>
      </c>
      <c r="O5260" s="1" t="str">
        <f>_xlfn.LET(_xlpm.sep,":",_xlpm.w,$G5260,_xlfn.CONCAT("~",RIGHT(_xlpm.w,LEN(_xlpm.w)-FIND(_xlpm.sep,_xlpm.w)),"~"))</f>
        <v>~breir~</v>
      </c>
      <c r="P5260" s="1" t="str">
        <f>_xlfn.LET(_xlpm.sep,":",_xlpm.w,$G5260,_xlfn.CONCAT("[",LEFT(_xlpm.w,FIND(_xlpm.sep,_xlpm.w)-1),"]"))</f>
        <v>[bɹaɪ]</v>
      </c>
      <c r="Q5260" s="14" cm="1">
        <f t="array" ref="Q5260">SUM(_xlfn._xlws.FILTER($H$2:$H$7117,_xlfn.MAP($O$2:$O$7117,_xlfn.LAMBDA(_xlpm.x,_xlpm.x=$O5260))))</f>
        <v>9.9403578528827041E-5</v>
      </c>
      <c r="R5260" s="14">
        <f>$H5260/Q5260</f>
        <v>1</v>
      </c>
      <c r="S5260" s="14" cm="1">
        <f t="array" ref="S5260">SUM(_xlfn._xlws.FILTER($H$2:$H$7117,_xlfn.MAP($P$2:$P$7117,_xlfn.LAMBDA(_xlpm.x,_xlpm.x=$P5260))))</f>
        <v>1.0934393638170974E-3</v>
      </c>
      <c r="T5260" s="14">
        <f>$H5260/S5260</f>
        <v>9.0909090909090912E-2</v>
      </c>
      <c r="U5260" s="14">
        <f>_xlfn.LET(_xlpm.freq,F5260,_xlpm.size,M5260+1,_xlpm.F,V5260,LOG(1+_xlpm.freq)*LOG(1+_xlpm.size)*_xlpm.F)</f>
        <v>6.7202372868788288E-2</v>
      </c>
      <c r="V5260" s="14">
        <f>_xlfn.LET(_xlpm.a,T5260,_xlpm.b,R5260,2*_xlpm.a*_xlpm.b/(_xlpm.a+_xlpm.b))</f>
        <v>0.16666666666666669</v>
      </c>
      <c r="W5260" s="14">
        <f>_xlfn.LET(_xlpm.p,R5260,_xlpm.q,T5260,LOG(_xlpm.p/_xlpm.q))</f>
        <v>1.0413926851582251</v>
      </c>
      <c r="X5260" s="2"/>
    </row>
    <row r="5261" spans="1:24">
      <c r="A5261" s="1" t="str">
        <f>_xlfn.LET(_xlpm.sep," : ",CONCATENATE(O5261,_xlpm.sep,P5261))</f>
        <v>~shlir~ : [ʃlaɪ]</v>
      </c>
      <c r="B5261" s="1">
        <f>_xlfn.LET(_xlpm.d,$G5261,_xlpm.k,_xlfn.CONCAT(LEFT(TRIM(B$1),1),"*"),COUNTIF(_xlpm.d,_xlpm.k))</f>
        <v>0</v>
      </c>
      <c r="C5261" s="1">
        <f>_xlfn.LET(_xlpm.d,$G5261,_xlpm.k,_xlfn.CONCAT(LEFT(TRIM(C$1),1),"*"),COUNTIF(_xlpm.d,_xlpm.k))</f>
        <v>0</v>
      </c>
      <c r="D5261" s="1">
        <f>_xlfn.LET(_xlpm.d,$G5261,_xlpm.k,_xlfn.CONCAT(LEFT(TRIM(D$1),1),"*"),COUNTIF(_xlpm.d,_xlpm.k))</f>
        <v>0</v>
      </c>
      <c r="E5261" s="1">
        <f>LOG(F5261+1,10)</f>
        <v>0.47712125471966244</v>
      </c>
      <c r="F5261" s="7">
        <v>2</v>
      </c>
      <c r="G5261" s="9" t="s">
        <v>5973</v>
      </c>
      <c r="H5261" s="4">
        <f>F5261/freq.sum.r6e</f>
        <v>9.9403578528827041E-5</v>
      </c>
      <c r="I5261" s="4" t="str">
        <f>_xlfn.LET(_xlpm.sep,":",_xlpm.w,$G5261,LEFT(_xlpm.w,FIND(_xlpm.sep,_xlpm.w)-1))</f>
        <v>ʃlaɪ</v>
      </c>
      <c r="J5261" s="4" t="str">
        <f>_xlfn.LET(_xlpm.sep,":",_xlpm.w,$G5261,RIGHT(_xlpm.w,LEN(_xlpm.w)-FIND(_xlpm.sep,_xlpm.w)))</f>
        <v>shlir</v>
      </c>
      <c r="K5261" s="10">
        <f>_xlfn.LET(_xlpm.w,I5261,LEN(_xlpm.w))</f>
        <v>4</v>
      </c>
      <c r="L5261" s="10">
        <f>_xlfn.LET(_xlpm.w,J5261,LEN(_xlpm.w))</f>
        <v>5</v>
      </c>
      <c r="M5261" s="10">
        <f>_xlfn.LET(_xlpm.a,K5261,_xlpm.b,L5261,MAX(_xlpm.a,_xlpm.b))</f>
        <v>5</v>
      </c>
      <c r="N5261" s="10">
        <f>_xlfn.LET(_xlpm.d,(K5261,L5261),MAX(_xlpm.d)-MIN(_xlpm.d))</f>
        <v>1</v>
      </c>
      <c r="O5261" s="1" t="str">
        <f>_xlfn.LET(_xlpm.sep,":",_xlpm.w,$G5261,_xlfn.CONCAT("~",RIGHT(_xlpm.w,LEN(_xlpm.w)-FIND(_xlpm.sep,_xlpm.w)),"~"))</f>
        <v>~shlir~</v>
      </c>
      <c r="P5261" s="1" t="str">
        <f>_xlfn.LET(_xlpm.sep,":",_xlpm.w,$G5261,_xlfn.CONCAT("[",LEFT(_xlpm.w,FIND(_xlpm.sep,_xlpm.w)-1),"]"))</f>
        <v>[ʃlaɪ]</v>
      </c>
      <c r="Q5261" s="14" cm="1">
        <f t="array" ref="Q5261">SUM(_xlfn._xlws.FILTER($H$2:$H$7109,_xlfn.MAP($O$2:$O$7109,_xlfn.LAMBDA(_xlpm.x,_xlpm.x=$O5261))))</f>
        <v>9.9403578528827041E-5</v>
      </c>
      <c r="R5261" s="14">
        <f>$H5261/Q5261</f>
        <v>1</v>
      </c>
      <c r="S5261" s="14" cm="1">
        <f t="array" ref="S5261">SUM(_xlfn._xlws.FILTER($H$2:$H$7109,_xlfn.MAP($P$2:$P$7109,_xlfn.LAMBDA(_xlpm.x,_xlpm.x=$P5261))))</f>
        <v>1.0934393638170974E-3</v>
      </c>
      <c r="T5261" s="14">
        <f>$H5261/S5261</f>
        <v>9.0909090909090912E-2</v>
      </c>
      <c r="U5261" s="14">
        <f>_xlfn.LET(_xlpm.freq,F5261,_xlpm.size,M5261+1,_xlpm.F,V5261,LOG(1+_xlpm.freq)*LOG(1+_xlpm.size)*_xlpm.F)</f>
        <v>6.7202372868788288E-2</v>
      </c>
      <c r="V5261" s="14">
        <f>_xlfn.LET(_xlpm.a,T5261,_xlpm.b,R5261,2*_xlpm.a*_xlpm.b/(_xlpm.a+_xlpm.b))</f>
        <v>0.16666666666666669</v>
      </c>
      <c r="W5261" s="14">
        <f>_xlfn.LET(_xlpm.p,R5261,_xlpm.q,T5261,LOG(_xlpm.p/_xlpm.q))</f>
        <v>1.0413926851582251</v>
      </c>
      <c r="X5261" s="2"/>
    </row>
    <row r="5262" spans="1:24">
      <c r="A5262" s="1" t="str">
        <f>_xlfn.LET(_xlpm.sep," : ",CONCATENATE(O5262,_xlpm.sep,P5262))</f>
        <v>~hoogh~ : [hʊ]</v>
      </c>
      <c r="B5262" s="1">
        <f>_xlfn.LET(_xlpm.d,$G5262,_xlpm.k,_xlfn.CONCAT(LEFT(TRIM(B$1),1),"*"),COUNTIF(_xlpm.d,_xlpm.k))</f>
        <v>0</v>
      </c>
      <c r="C5262" s="1">
        <f>_xlfn.LET(_xlpm.d,$G5262,_xlpm.k,_xlfn.CONCAT(LEFT(TRIM(C$1),1),"*"),COUNTIF(_xlpm.d,_xlpm.k))</f>
        <v>0</v>
      </c>
      <c r="D5262" s="1">
        <f>_xlfn.LET(_xlpm.d,$G5262,_xlpm.k,_xlfn.CONCAT(LEFT(TRIM(D$1),1),"*"),COUNTIF(_xlpm.d,_xlpm.k))</f>
        <v>0</v>
      </c>
      <c r="E5262" s="1">
        <f>LOG(F5262+1,10)</f>
        <v>0.60205999132796229</v>
      </c>
      <c r="F5262" s="7">
        <v>3</v>
      </c>
      <c r="G5262" s="9" t="s">
        <v>1278</v>
      </c>
      <c r="H5262" s="4">
        <f>F5262/freq.sum.r6e</f>
        <v>1.4910536779324057E-4</v>
      </c>
      <c r="I5262" s="1" t="str">
        <f>_xlfn.LET(_xlpm.sep,":",_xlpm.w,$G5262,LEFT(_xlpm.w,FIND(_xlpm.sep,_xlpm.w)-1))</f>
        <v>hʊ</v>
      </c>
      <c r="J5262" s="1" t="str">
        <f>_xlfn.LET(_xlpm.sep,":",_xlpm.w,$G5262,RIGHT(_xlpm.w,LEN(_xlpm.w)-FIND(_xlpm.sep,_xlpm.w)))</f>
        <v>hoogh</v>
      </c>
      <c r="K5262" s="10">
        <f>_xlfn.LET(_xlpm.w,I5262,LEN(_xlpm.w))</f>
        <v>2</v>
      </c>
      <c r="L5262" s="10">
        <f>_xlfn.LET(_xlpm.w,J5262,LEN(_xlpm.w))</f>
        <v>5</v>
      </c>
      <c r="M5262" s="10">
        <f>_xlfn.LET(_xlpm.a,K5262,_xlpm.b,L5262,MAX(_xlpm.a,_xlpm.b))</f>
        <v>5</v>
      </c>
      <c r="N5262" s="10">
        <f>_xlfn.LET(_xlpm.d,(K5262,L5262),MAX(_xlpm.d)-MIN(_xlpm.d))</f>
        <v>3</v>
      </c>
      <c r="O5262" s="1" t="str">
        <f>_xlfn.LET(_xlpm.sep,":",_xlpm.w,$G5262,_xlfn.CONCAT("~",RIGHT(_xlpm.w,LEN(_xlpm.w)-FIND(_xlpm.sep,_xlpm.w)),"~"))</f>
        <v>~hoogh~</v>
      </c>
      <c r="P5262" s="1" t="str">
        <f>_xlfn.LET(_xlpm.sep,":",_xlpm.w,$G5262,_xlfn.CONCAT("[",LEFT(_xlpm.w,FIND(_xlpm.sep,_xlpm.w)-1),"]"))</f>
        <v>[hʊ]</v>
      </c>
      <c r="Q5262" s="14" cm="1">
        <f t="array" ref="Q5262">SUM(_xlfn._xlws.FILTER($H$2:$H$7117,_xlfn.MAP($O$2:$O$7117,_xlfn.LAMBDA(_xlpm.x,_xlpm.x=$O5262))))</f>
        <v>1.4910536779324057E-4</v>
      </c>
      <c r="R5262" s="14">
        <f>$H5262/Q5262</f>
        <v>1</v>
      </c>
      <c r="S5262" s="14" cm="1">
        <f t="array" ref="S5262">SUM(_xlfn._xlws.FILTER($H$2:$H$7117,_xlfn.MAP($P$2:$P$7117,_xlfn.LAMBDA(_xlpm.x,_xlpm.x=$P5262))))</f>
        <v>1.6898608349900596E-3</v>
      </c>
      <c r="T5262" s="14">
        <f>$H5262/S5262</f>
        <v>8.8235294117647065E-2</v>
      </c>
      <c r="U5262" s="14">
        <f>_xlfn.LET(_xlpm.freq,F5262,_xlpm.size,M5262+1,_xlpm.F,V5262,LOG(1+_xlpm.freq)*LOG(1+_xlpm.size)*_xlpm.F)</f>
        <v>8.2508062482528913E-2</v>
      </c>
      <c r="V5262" s="14">
        <f>_xlfn.LET(_xlpm.a,T5262,_xlpm.b,R5262,2*_xlpm.a*_xlpm.b/(_xlpm.a+_xlpm.b))</f>
        <v>0.1621621621621622</v>
      </c>
      <c r="W5262" s="14">
        <f>_xlfn.LET(_xlpm.p,R5262,_xlpm.q,T5262,LOG(_xlpm.p/_xlpm.q))</f>
        <v>1.0543576623225925</v>
      </c>
      <c r="X5262" s="2"/>
    </row>
    <row r="5263" spans="1:24">
      <c r="A5263" s="1" t="str">
        <f>_xlfn.LET(_xlpm.sep," : ",CONCATENATE(O5263,_xlpm.sep,P5263))</f>
        <v>~tough~ : [tʊ]</v>
      </c>
      <c r="B5263" s="1">
        <f>_xlfn.LET(_xlpm.d,$G5263,_xlpm.k,_xlfn.CONCAT(LEFT(TRIM(B$1),1),"*"),COUNTIF(_xlpm.d,_xlpm.k))</f>
        <v>0</v>
      </c>
      <c r="C5263" s="1">
        <f>_xlfn.LET(_xlpm.d,$G5263,_xlpm.k,_xlfn.CONCAT(LEFT(TRIM(C$1),1),"*"),COUNTIF(_xlpm.d,_xlpm.k))</f>
        <v>0</v>
      </c>
      <c r="D5263" s="1">
        <f>_xlfn.LET(_xlpm.d,$G5263,_xlpm.k,_xlfn.CONCAT(LEFT(TRIM(D$1),1),"*"),COUNTIF(_xlpm.d,_xlpm.k))</f>
        <v>0</v>
      </c>
      <c r="E5263" s="1">
        <f>LOG(F5263+1,10)</f>
        <v>0.60205999132796229</v>
      </c>
      <c r="F5263" s="7">
        <v>3</v>
      </c>
      <c r="G5263" s="9" t="s">
        <v>4827</v>
      </c>
      <c r="H5263" s="4">
        <f>F5263/freq.sum.r6e</f>
        <v>1.4910536779324057E-4</v>
      </c>
      <c r="I5263" s="1" t="str">
        <f>_xlfn.LET(_xlpm.sep,":",_xlpm.w,$G5263,LEFT(_xlpm.w,FIND(_xlpm.sep,_xlpm.w)-1))</f>
        <v>tʊ</v>
      </c>
      <c r="J5263" s="1" t="str">
        <f>_xlfn.LET(_xlpm.sep,":",_xlpm.w,$G5263,RIGHT(_xlpm.w,LEN(_xlpm.w)-FIND(_xlpm.sep,_xlpm.w)))</f>
        <v>tough</v>
      </c>
      <c r="K5263" s="10">
        <f>_xlfn.LET(_xlpm.w,I5263,LEN(_xlpm.w))</f>
        <v>2</v>
      </c>
      <c r="L5263" s="10">
        <f>_xlfn.LET(_xlpm.w,J5263,LEN(_xlpm.w))</f>
        <v>5</v>
      </c>
      <c r="M5263" s="10">
        <f>_xlfn.LET(_xlpm.a,K5263,_xlpm.b,L5263,MAX(_xlpm.a,_xlpm.b))</f>
        <v>5</v>
      </c>
      <c r="N5263" s="10">
        <f>_xlfn.LET(_xlpm.d,(K5263,L5263),MAX(_xlpm.d)-MIN(_xlpm.d))</f>
        <v>3</v>
      </c>
      <c r="O5263" s="1" t="str">
        <f>_xlfn.LET(_xlpm.sep,":",_xlpm.w,$G5263,_xlfn.CONCAT("~",RIGHT(_xlpm.w,LEN(_xlpm.w)-FIND(_xlpm.sep,_xlpm.w)),"~"))</f>
        <v>~tough~</v>
      </c>
      <c r="P5263" s="1" t="str">
        <f>_xlfn.LET(_xlpm.sep,":",_xlpm.w,$G5263,_xlfn.CONCAT("[",LEFT(_xlpm.w,FIND(_xlpm.sep,_xlpm.w)-1),"]"))</f>
        <v>[tʊ]</v>
      </c>
      <c r="Q5263" s="14" cm="1">
        <f t="array" ref="Q5263">SUM(_xlfn._xlws.FILTER($H$2:$H$7117,_xlfn.MAP($O$2:$O$7117,_xlfn.LAMBDA(_xlpm.x,_xlpm.x=$O5263))))</f>
        <v>1.4910536779324057E-4</v>
      </c>
      <c r="R5263" s="14">
        <f>$H5263/Q5263</f>
        <v>1</v>
      </c>
      <c r="S5263" s="14" cm="1">
        <f t="array" ref="S5263">SUM(_xlfn._xlws.FILTER($H$2:$H$7117,_xlfn.MAP($P$2:$P$7117,_xlfn.LAMBDA(_xlpm.x,_xlpm.x=$P5263))))</f>
        <v>1.6898608349900598E-3</v>
      </c>
      <c r="T5263" s="14">
        <f>$H5263/S5263</f>
        <v>8.8235294117647065E-2</v>
      </c>
      <c r="U5263" s="14">
        <f>_xlfn.LET(_xlpm.freq,F5263,_xlpm.size,M5263+1,_xlpm.F,V5263,LOG(1+_xlpm.freq)*LOG(1+_xlpm.size)*_xlpm.F)</f>
        <v>8.2508062482528913E-2</v>
      </c>
      <c r="V5263" s="14">
        <f>_xlfn.LET(_xlpm.a,T5263,_xlpm.b,R5263,2*_xlpm.a*_xlpm.b/(_xlpm.a+_xlpm.b))</f>
        <v>0.1621621621621622</v>
      </c>
      <c r="W5263" s="14">
        <f>_xlfn.LET(_xlpm.p,R5263,_xlpm.q,T5263,LOG(_xlpm.p/_xlpm.q))</f>
        <v>1.0543576623225925</v>
      </c>
      <c r="X5263" s="2"/>
    </row>
    <row r="5264" spans="1:24">
      <c r="A5264" s="1" t="str">
        <f>_xlfn.LET(_xlpm.sep," : ",CONCATENATE(O5264,_xlpm.sep,P5264))</f>
        <v>~weigh~ : [weɪ]</v>
      </c>
      <c r="B5264" s="1">
        <f>_xlfn.LET(_xlpm.d,$G5264,_xlpm.k,_xlfn.CONCAT(LEFT(TRIM(B$1),1),"*"),COUNTIF(_xlpm.d,_xlpm.k))</f>
        <v>0</v>
      </c>
      <c r="C5264" s="1">
        <f>_xlfn.LET(_xlpm.d,$G5264,_xlpm.k,_xlfn.CONCAT(LEFT(TRIM(C$1),1),"*"),COUNTIF(_xlpm.d,_xlpm.k))</f>
        <v>0</v>
      </c>
      <c r="D5264" s="1">
        <f>_xlfn.LET(_xlpm.d,$G5264,_xlpm.k,_xlfn.CONCAT(LEFT(TRIM(D$1),1),"*"),COUNTIF(_xlpm.d,_xlpm.k))</f>
        <v>0</v>
      </c>
      <c r="E5264" s="1">
        <f>LOG(F5264+1,10)</f>
        <v>0.30102999566398114</v>
      </c>
      <c r="F5264" s="7">
        <v>1</v>
      </c>
      <c r="G5264" s="9" t="s">
        <v>5233</v>
      </c>
      <c r="H5264" s="4">
        <f>F5264/freq.sum.r6e</f>
        <v>4.9701789264413521E-5</v>
      </c>
      <c r="I5264" s="1" t="str">
        <f>_xlfn.LET(_xlpm.sep,":",_xlpm.w,$G5264,LEFT(_xlpm.w,FIND(_xlpm.sep,_xlpm.w)-1))</f>
        <v>weɪ</v>
      </c>
      <c r="J5264" s="1" t="str">
        <f>_xlfn.LET(_xlpm.sep,":",_xlpm.w,$G5264,RIGHT(_xlpm.w,LEN(_xlpm.w)-FIND(_xlpm.sep,_xlpm.w)))</f>
        <v>weigh</v>
      </c>
      <c r="K5264" s="10">
        <f>_xlfn.LET(_xlpm.w,I5264,LEN(_xlpm.w))</f>
        <v>3</v>
      </c>
      <c r="L5264" s="10">
        <f>_xlfn.LET(_xlpm.w,J5264,LEN(_xlpm.w))</f>
        <v>5</v>
      </c>
      <c r="M5264" s="10">
        <f>_xlfn.LET(_xlpm.a,K5264,_xlpm.b,L5264,MAX(_xlpm.a,_xlpm.b))</f>
        <v>5</v>
      </c>
      <c r="N5264" s="10">
        <f>_xlfn.LET(_xlpm.d,(K5264,L5264),MAX(_xlpm.d)-MIN(_xlpm.d))</f>
        <v>2</v>
      </c>
      <c r="O5264" s="1" t="str">
        <f>_xlfn.LET(_xlpm.sep,":",_xlpm.w,$G5264,_xlfn.CONCAT("~",RIGHT(_xlpm.w,LEN(_xlpm.w)-FIND(_xlpm.sep,_xlpm.w)),"~"))</f>
        <v>~weigh~</v>
      </c>
      <c r="P5264" s="1" t="str">
        <f>_xlfn.LET(_xlpm.sep,":",_xlpm.w,$G5264,_xlfn.CONCAT("[",LEFT(_xlpm.w,FIND(_xlpm.sep,_xlpm.w)-1),"]"))</f>
        <v>[weɪ]</v>
      </c>
      <c r="Q5264" s="14" cm="1">
        <f t="array" ref="Q5264">SUM(_xlfn._xlws.FILTER($H$2:$H$7117,_xlfn.MAP($O$2:$O$7117,_xlfn.LAMBDA(_xlpm.x,_xlpm.x=$O5264))))</f>
        <v>1.4910536779324057E-4</v>
      </c>
      <c r="R5264" s="14">
        <f>$H5264/Q5264</f>
        <v>0.33333333333333331</v>
      </c>
      <c r="S5264" s="14" cm="1">
        <f t="array" ref="S5264">SUM(_xlfn._xlws.FILTER($H$2:$H$7117,_xlfn.MAP($P$2:$P$7117,_xlfn.LAMBDA(_xlpm.x,_xlpm.x=$P5264))))</f>
        <v>1.7395626242544733E-3</v>
      </c>
      <c r="T5264" s="14">
        <f>$H5264/S5264</f>
        <v>2.8571428571428571E-2</v>
      </c>
      <c r="U5264" s="14">
        <f>_xlfn.LET(_xlpm.freq,F5264,_xlpm.size,M5264+1,_xlpm.F,V5264,LOG(1+_xlpm.freq)*LOG(1+_xlpm.size)*_xlpm.F)</f>
        <v>1.3389466280059511E-2</v>
      </c>
      <c r="V5264" s="14">
        <f>_xlfn.LET(_xlpm.a,T5264,_xlpm.b,R5264,2*_xlpm.a*_xlpm.b/(_xlpm.a+_xlpm.b))</f>
        <v>5.2631578947368418E-2</v>
      </c>
      <c r="W5264" s="14">
        <f>_xlfn.LET(_xlpm.p,R5264,_xlpm.q,T5264,LOG(_xlpm.p/_xlpm.q))</f>
        <v>1.0669467896306131</v>
      </c>
      <c r="X5264" s="2"/>
    </row>
    <row r="5265" spans="1:24">
      <c r="A5265" s="1" t="str">
        <f>_xlfn.LET(_xlpm.sep," : ",CONCATENATE(O5265,_xlpm.sep,P5265))</f>
        <v>~progh~ : [pɹu]</v>
      </c>
      <c r="B5265" s="1">
        <f>_xlfn.LET(_xlpm.d,$G5265,_xlpm.k,_xlfn.CONCAT(LEFT(TRIM(B$1),1),"*"),COUNTIF(_xlpm.d,_xlpm.k))</f>
        <v>0</v>
      </c>
      <c r="C5265" s="1">
        <f>_xlfn.LET(_xlpm.d,$G5265,_xlpm.k,_xlfn.CONCAT(LEFT(TRIM(C$1),1),"*"),COUNTIF(_xlpm.d,_xlpm.k))</f>
        <v>0</v>
      </c>
      <c r="D5265" s="1">
        <f>_xlfn.LET(_xlpm.d,$G5265,_xlpm.k,_xlfn.CONCAT(LEFT(TRIM(D$1),1),"*"),COUNTIF(_xlpm.d,_xlpm.k))</f>
        <v>0</v>
      </c>
      <c r="E5265" s="1">
        <f>LOG(F5265+1,10)</f>
        <v>0.30102999566398114</v>
      </c>
      <c r="F5265" s="7">
        <v>1</v>
      </c>
      <c r="G5265" s="9" t="s">
        <v>3845</v>
      </c>
      <c r="H5265" s="4">
        <f>F5265/freq.sum.r6e</f>
        <v>4.9701789264413521E-5</v>
      </c>
      <c r="I5265" s="1" t="str">
        <f>_xlfn.LET(_xlpm.sep,":",_xlpm.w,$G5265,LEFT(_xlpm.w,FIND(_xlpm.sep,_xlpm.w)-1))</f>
        <v>pɹu</v>
      </c>
      <c r="J5265" s="1" t="str">
        <f>_xlfn.LET(_xlpm.sep,":",_xlpm.w,$G5265,RIGHT(_xlpm.w,LEN(_xlpm.w)-FIND(_xlpm.sep,_xlpm.w)))</f>
        <v>progh</v>
      </c>
      <c r="K5265" s="10">
        <f>_xlfn.LET(_xlpm.w,I5265,LEN(_xlpm.w))</f>
        <v>3</v>
      </c>
      <c r="L5265" s="10">
        <f>_xlfn.LET(_xlpm.w,J5265,LEN(_xlpm.w))</f>
        <v>5</v>
      </c>
      <c r="M5265" s="10">
        <f>_xlfn.LET(_xlpm.a,K5265,_xlpm.b,L5265,MAX(_xlpm.a,_xlpm.b))</f>
        <v>5</v>
      </c>
      <c r="N5265" s="10">
        <f>_xlfn.LET(_xlpm.d,(K5265,L5265),MAX(_xlpm.d)-MIN(_xlpm.d))</f>
        <v>2</v>
      </c>
      <c r="O5265" s="1" t="str">
        <f>_xlfn.LET(_xlpm.sep,":",_xlpm.w,$G5265,_xlfn.CONCAT("~",RIGHT(_xlpm.w,LEN(_xlpm.w)-FIND(_xlpm.sep,_xlpm.w)),"~"))</f>
        <v>~progh~</v>
      </c>
      <c r="P5265" s="1" t="str">
        <f>_xlfn.LET(_xlpm.sep,":",_xlpm.w,$G5265,_xlfn.CONCAT("[",LEFT(_xlpm.w,FIND(_xlpm.sep,_xlpm.w)-1),"]"))</f>
        <v>[pɹu]</v>
      </c>
      <c r="Q5265" s="14" cm="1">
        <f t="array" ref="Q5265">SUM(_xlfn._xlws.FILTER($H$2:$H$7117,_xlfn.MAP($O$2:$O$7117,_xlfn.LAMBDA(_xlpm.x,_xlpm.x=$O5265))))</f>
        <v>1.4910536779324057E-4</v>
      </c>
      <c r="R5265" s="14">
        <f>$H5265/Q5265</f>
        <v>0.33333333333333331</v>
      </c>
      <c r="S5265" s="14" cm="1">
        <f t="array" ref="S5265">SUM(_xlfn._xlws.FILTER($H$2:$H$7117,_xlfn.MAP($P$2:$P$7117,_xlfn.LAMBDA(_xlpm.x,_xlpm.x=$P5265))))</f>
        <v>1.7892644135188863E-3</v>
      </c>
      <c r="T5265" s="14">
        <f>$H5265/S5265</f>
        <v>2.7777777777777787E-2</v>
      </c>
      <c r="U5265" s="14">
        <f>_xlfn.LET(_xlpm.freq,F5265,_xlpm.size,M5265+1,_xlpm.F,V5265,LOG(1+_xlpm.freq)*LOG(1+_xlpm.size)*_xlpm.F)</f>
        <v>1.3046146631852863E-2</v>
      </c>
      <c r="V5265" s="14">
        <f>_xlfn.LET(_xlpm.a,T5265,_xlpm.b,R5265,2*_xlpm.a*_xlpm.b/(_xlpm.a+_xlpm.b))</f>
        <v>5.1282051282051301E-2</v>
      </c>
      <c r="W5265" s="14">
        <f>_xlfn.LET(_xlpm.p,R5265,_xlpm.q,T5265,LOG(_xlpm.p/_xlpm.q))</f>
        <v>1.0791812460476247</v>
      </c>
      <c r="X5265" s="2"/>
    </row>
    <row r="5266" spans="1:24">
      <c r="A5266" s="1" t="str">
        <f>_xlfn.LET(_xlpm.sep," : ",CONCATENATE(O5266,_xlpm.sep,P5266))</f>
        <v>~brear~ : [bɹɛ]</v>
      </c>
      <c r="B5266" s="1">
        <f>_xlfn.LET(_xlpm.d,$G5266,_xlpm.k,_xlfn.CONCAT(LEFT(TRIM(B$1),1),"*"),COUNTIF(_xlpm.d,_xlpm.k))</f>
        <v>0</v>
      </c>
      <c r="C5266" s="1">
        <f>_xlfn.LET(_xlpm.d,$G5266,_xlpm.k,_xlfn.CONCAT(LEFT(TRIM(C$1),1),"*"),COUNTIF(_xlpm.d,_xlpm.k))</f>
        <v>0</v>
      </c>
      <c r="D5266" s="1">
        <f>_xlfn.LET(_xlpm.d,$G5266,_xlpm.k,_xlfn.CONCAT(LEFT(TRIM(D$1),1),"*"),COUNTIF(_xlpm.d,_xlpm.k))</f>
        <v>0</v>
      </c>
      <c r="E5266" s="1">
        <f>LOG(F5266+1,10)</f>
        <v>0.47712125471966244</v>
      </c>
      <c r="F5266" s="7">
        <v>2</v>
      </c>
      <c r="G5266" s="9" t="s">
        <v>401</v>
      </c>
      <c r="H5266" s="4">
        <f>F5266/freq.sum.r6e</f>
        <v>9.9403578528827041E-5</v>
      </c>
      <c r="I5266" s="1" t="str">
        <f>_xlfn.LET(_xlpm.sep,":",_xlpm.w,$G5266,LEFT(_xlpm.w,FIND(_xlpm.sep,_xlpm.w)-1))</f>
        <v>bɹɛ</v>
      </c>
      <c r="J5266" s="1" t="str">
        <f>_xlfn.LET(_xlpm.sep,":",_xlpm.w,$G5266,RIGHT(_xlpm.w,LEN(_xlpm.w)-FIND(_xlpm.sep,_xlpm.w)))</f>
        <v>brear</v>
      </c>
      <c r="K5266" s="10">
        <f>_xlfn.LET(_xlpm.w,I5266,LEN(_xlpm.w))</f>
        <v>3</v>
      </c>
      <c r="L5266" s="10">
        <f>_xlfn.LET(_xlpm.w,J5266,LEN(_xlpm.w))</f>
        <v>5</v>
      </c>
      <c r="M5266" s="10">
        <f>_xlfn.LET(_xlpm.a,K5266,_xlpm.b,L5266,MAX(_xlpm.a,_xlpm.b))</f>
        <v>5</v>
      </c>
      <c r="N5266" s="10">
        <f>_xlfn.LET(_xlpm.d,(K5266,L5266),MAX(_xlpm.d)-MIN(_xlpm.d))</f>
        <v>2</v>
      </c>
      <c r="O5266" s="1" t="str">
        <f>_xlfn.LET(_xlpm.sep,":",_xlpm.w,$G5266,_xlfn.CONCAT("~",RIGHT(_xlpm.w,LEN(_xlpm.w)-FIND(_xlpm.sep,_xlpm.w)),"~"))</f>
        <v>~brear~</v>
      </c>
      <c r="P5266" s="1" t="str">
        <f>_xlfn.LET(_xlpm.sep,":",_xlpm.w,$G5266,_xlfn.CONCAT("[",LEFT(_xlpm.w,FIND(_xlpm.sep,_xlpm.w)-1),"]"))</f>
        <v>[bɹɛ]</v>
      </c>
      <c r="Q5266" s="14" cm="1">
        <f t="array" ref="Q5266">SUM(_xlfn._xlws.FILTER($H$2:$H$7117,_xlfn.MAP($O$2:$O$7117,_xlfn.LAMBDA(_xlpm.x,_xlpm.x=$O5266))))</f>
        <v>9.9403578528827041E-5</v>
      </c>
      <c r="R5266" s="14">
        <f>$H5266/Q5266</f>
        <v>1</v>
      </c>
      <c r="S5266" s="14" cm="1">
        <f t="array" ref="S5266">SUM(_xlfn._xlws.FILTER($H$2:$H$7117,_xlfn.MAP($P$2:$P$7117,_xlfn.LAMBDA(_xlpm.x,_xlpm.x=$P5266))))</f>
        <v>1.1928429423459243E-3</v>
      </c>
      <c r="T5266" s="14">
        <f>$H5266/S5266</f>
        <v>8.3333333333333343E-2</v>
      </c>
      <c r="U5266" s="14">
        <f>_xlfn.LET(_xlpm.freq,F5266,_xlpm.size,M5266+1,_xlpm.F,V5266,LOG(1+_xlpm.freq)*LOG(1+_xlpm.size)*_xlpm.F)</f>
        <v>6.2032959571189199E-2</v>
      </c>
      <c r="V5266" s="14">
        <f>_xlfn.LET(_xlpm.a,T5266,_xlpm.b,R5266,2*_xlpm.a*_xlpm.b/(_xlpm.a+_xlpm.b))</f>
        <v>0.15384615384615388</v>
      </c>
      <c r="W5266" s="14">
        <f>_xlfn.LET(_xlpm.p,R5266,_xlpm.q,T5266,LOG(_xlpm.p/_xlpm.q))</f>
        <v>1.0791812460476247</v>
      </c>
      <c r="X5266" s="2"/>
    </row>
    <row r="5267" spans="1:24">
      <c r="A5267" s="1" t="str">
        <f>_xlfn.LET(_xlpm.sep," : ",CONCATENATE(O5267,_xlpm.sep,P5267))</f>
        <v>~frier~ : [fɹɛ]</v>
      </c>
      <c r="B5267" s="1">
        <f>_xlfn.LET(_xlpm.d,$G5267,_xlpm.k,_xlfn.CONCAT(LEFT(TRIM(B$1),1),"*"),COUNTIF(_xlpm.d,_xlpm.k))</f>
        <v>0</v>
      </c>
      <c r="C5267" s="1">
        <f>_xlfn.LET(_xlpm.d,$G5267,_xlpm.k,_xlfn.CONCAT(LEFT(TRIM(C$1),1),"*"),COUNTIF(_xlpm.d,_xlpm.k))</f>
        <v>0</v>
      </c>
      <c r="D5267" s="1">
        <f>_xlfn.LET(_xlpm.d,$G5267,_xlpm.k,_xlfn.CONCAT(LEFT(TRIM(D$1),1),"*"),COUNTIF(_xlpm.d,_xlpm.k))</f>
        <v>0</v>
      </c>
      <c r="E5267" s="1">
        <f>LOG(F5267+1,10)</f>
        <v>0.47712125471966244</v>
      </c>
      <c r="F5267" s="7">
        <v>2</v>
      </c>
      <c r="G5267" s="9" t="s">
        <v>1158</v>
      </c>
      <c r="H5267" s="4">
        <f>F5267/freq.sum.r6e</f>
        <v>9.9403578528827041E-5</v>
      </c>
      <c r="I5267" s="1" t="str">
        <f>_xlfn.LET(_xlpm.sep,":",_xlpm.w,$G5267,LEFT(_xlpm.w,FIND(_xlpm.sep,_xlpm.w)-1))</f>
        <v>fɹɛ</v>
      </c>
      <c r="J5267" s="1" t="str">
        <f>_xlfn.LET(_xlpm.sep,":",_xlpm.w,$G5267,RIGHT(_xlpm.w,LEN(_xlpm.w)-FIND(_xlpm.sep,_xlpm.w)))</f>
        <v>frier</v>
      </c>
      <c r="K5267" s="10">
        <f>_xlfn.LET(_xlpm.w,I5267,LEN(_xlpm.w))</f>
        <v>3</v>
      </c>
      <c r="L5267" s="10">
        <f>_xlfn.LET(_xlpm.w,J5267,LEN(_xlpm.w))</f>
        <v>5</v>
      </c>
      <c r="M5267" s="10">
        <f>_xlfn.LET(_xlpm.a,K5267,_xlpm.b,L5267,MAX(_xlpm.a,_xlpm.b))</f>
        <v>5</v>
      </c>
      <c r="N5267" s="10">
        <f>_xlfn.LET(_xlpm.d,(K5267,L5267),MAX(_xlpm.d)-MIN(_xlpm.d))</f>
        <v>2</v>
      </c>
      <c r="O5267" s="1" t="str">
        <f>_xlfn.LET(_xlpm.sep,":",_xlpm.w,$G5267,_xlfn.CONCAT("~",RIGHT(_xlpm.w,LEN(_xlpm.w)-FIND(_xlpm.sep,_xlpm.w)),"~"))</f>
        <v>~frier~</v>
      </c>
      <c r="P5267" s="1" t="str">
        <f>_xlfn.LET(_xlpm.sep,":",_xlpm.w,$G5267,_xlfn.CONCAT("[",LEFT(_xlpm.w,FIND(_xlpm.sep,_xlpm.w)-1),"]"))</f>
        <v>[fɹɛ]</v>
      </c>
      <c r="Q5267" s="14" cm="1">
        <f t="array" ref="Q5267">SUM(_xlfn._xlws.FILTER($H$2:$H$7117,_xlfn.MAP($O$2:$O$7117,_xlfn.LAMBDA(_xlpm.x,_xlpm.x=$O5267))))</f>
        <v>9.9403578528827041E-5</v>
      </c>
      <c r="R5267" s="14">
        <f>$H5267/Q5267</f>
        <v>1</v>
      </c>
      <c r="S5267" s="14" cm="1">
        <f t="array" ref="S5267">SUM(_xlfn._xlws.FILTER($H$2:$H$7117,_xlfn.MAP($P$2:$P$7117,_xlfn.LAMBDA(_xlpm.x,_xlpm.x=$P5267))))</f>
        <v>1.1928429423459243E-3</v>
      </c>
      <c r="T5267" s="14">
        <f>$H5267/S5267</f>
        <v>8.3333333333333343E-2</v>
      </c>
      <c r="U5267" s="14">
        <f>_xlfn.LET(_xlpm.freq,F5267,_xlpm.size,M5267+1,_xlpm.F,V5267,LOG(1+_xlpm.freq)*LOG(1+_xlpm.size)*_xlpm.F)</f>
        <v>6.2032959571189199E-2</v>
      </c>
      <c r="V5267" s="14">
        <f>_xlfn.LET(_xlpm.a,T5267,_xlpm.b,R5267,2*_xlpm.a*_xlpm.b/(_xlpm.a+_xlpm.b))</f>
        <v>0.15384615384615388</v>
      </c>
      <c r="W5267" s="14">
        <f>_xlfn.LET(_xlpm.p,R5267,_xlpm.q,T5267,LOG(_xlpm.p/_xlpm.q))</f>
        <v>1.0791812460476247</v>
      </c>
      <c r="X5267" s="2"/>
    </row>
    <row r="5268" spans="1:24">
      <c r="A5268" s="1" t="str">
        <f>_xlfn.LET(_xlpm.sep," : ",CONCATENATE(O5268,_xlpm.sep,P5268))</f>
        <v>~phrer~ : [fɹɛ]</v>
      </c>
      <c r="B5268" s="1">
        <f>_xlfn.LET(_xlpm.d,$G5268,_xlpm.k,_xlfn.CONCAT(LEFT(TRIM(B$1),1),"*"),COUNTIF(_xlpm.d,_xlpm.k))</f>
        <v>0</v>
      </c>
      <c r="C5268" s="1">
        <f>_xlfn.LET(_xlpm.d,$G5268,_xlpm.k,_xlfn.CONCAT(LEFT(TRIM(C$1),1),"*"),COUNTIF(_xlpm.d,_xlpm.k))</f>
        <v>0</v>
      </c>
      <c r="D5268" s="1">
        <f>_xlfn.LET(_xlpm.d,$G5268,_xlpm.k,_xlfn.CONCAT(LEFT(TRIM(D$1),1),"*"),COUNTIF(_xlpm.d,_xlpm.k))</f>
        <v>0</v>
      </c>
      <c r="E5268" s="1">
        <f>LOG(F5268+1,10)</f>
        <v>0.47712125471966244</v>
      </c>
      <c r="F5268" s="7">
        <v>2</v>
      </c>
      <c r="G5268" s="9" t="s">
        <v>1165</v>
      </c>
      <c r="H5268" s="4">
        <f>F5268/freq.sum.r6e</f>
        <v>9.9403578528827041E-5</v>
      </c>
      <c r="I5268" s="1" t="str">
        <f>_xlfn.LET(_xlpm.sep,":",_xlpm.w,$G5268,LEFT(_xlpm.w,FIND(_xlpm.sep,_xlpm.w)-1))</f>
        <v>fɹɛ</v>
      </c>
      <c r="J5268" s="1" t="str">
        <f>_xlfn.LET(_xlpm.sep,":",_xlpm.w,$G5268,RIGHT(_xlpm.w,LEN(_xlpm.w)-FIND(_xlpm.sep,_xlpm.w)))</f>
        <v>phrer</v>
      </c>
      <c r="K5268" s="10">
        <f>_xlfn.LET(_xlpm.w,I5268,LEN(_xlpm.w))</f>
        <v>3</v>
      </c>
      <c r="L5268" s="10">
        <f>_xlfn.LET(_xlpm.w,J5268,LEN(_xlpm.w))</f>
        <v>5</v>
      </c>
      <c r="M5268" s="10">
        <f>_xlfn.LET(_xlpm.a,K5268,_xlpm.b,L5268,MAX(_xlpm.a,_xlpm.b))</f>
        <v>5</v>
      </c>
      <c r="N5268" s="10">
        <f>_xlfn.LET(_xlpm.d,(K5268,L5268),MAX(_xlpm.d)-MIN(_xlpm.d))</f>
        <v>2</v>
      </c>
      <c r="O5268" s="1" t="str">
        <f>_xlfn.LET(_xlpm.sep,":",_xlpm.w,$G5268,_xlfn.CONCAT("~",RIGHT(_xlpm.w,LEN(_xlpm.w)-FIND(_xlpm.sep,_xlpm.w)),"~"))</f>
        <v>~phrer~</v>
      </c>
      <c r="P5268" s="1" t="str">
        <f>_xlfn.LET(_xlpm.sep,":",_xlpm.w,$G5268,_xlfn.CONCAT("[",LEFT(_xlpm.w,FIND(_xlpm.sep,_xlpm.w)-1),"]"))</f>
        <v>[fɹɛ]</v>
      </c>
      <c r="Q5268" s="14" cm="1">
        <f t="array" ref="Q5268">SUM(_xlfn._xlws.FILTER($H$2:$H$7111,_xlfn.MAP($O$2:$O$7111,_xlfn.LAMBDA(_xlpm.x,_xlpm.x=$O5268))))</f>
        <v>9.9403578528827041E-5</v>
      </c>
      <c r="R5268" s="14">
        <f>$H5268/Q5268</f>
        <v>1</v>
      </c>
      <c r="S5268" s="14" cm="1">
        <f t="array" ref="S5268">SUM(_xlfn._xlws.FILTER($H$2:$H$7111,_xlfn.MAP($P$2:$P$7111,_xlfn.LAMBDA(_xlpm.x,_xlpm.x=$P5268))))</f>
        <v>1.1928429423459243E-3</v>
      </c>
      <c r="T5268" s="14">
        <f>$H5268/S5268</f>
        <v>8.3333333333333343E-2</v>
      </c>
      <c r="U5268" s="14">
        <f>_xlfn.LET(_xlpm.freq,F5268,_xlpm.size,M5268+1,_xlpm.F,V5268,LOG(1+_xlpm.freq)*LOG(1+_xlpm.size)*_xlpm.F)</f>
        <v>6.2032959571189199E-2</v>
      </c>
      <c r="V5268" s="14">
        <f>_xlfn.LET(_xlpm.a,T5268,_xlpm.b,R5268,2*_xlpm.a*_xlpm.b/(_xlpm.a+_xlpm.b))</f>
        <v>0.15384615384615388</v>
      </c>
      <c r="W5268" s="14">
        <f>_xlfn.LET(_xlpm.p,R5268,_xlpm.q,T5268,LOG(_xlpm.p/_xlpm.q))</f>
        <v>1.0791812460476247</v>
      </c>
      <c r="X5268" s="2"/>
    </row>
    <row r="5269" spans="1:24">
      <c r="A5269" s="1" t="str">
        <f>_xlfn.LET(_xlpm.sep," : ",CONCATENATE(O5269,_xlpm.sep,P5269))</f>
        <v>~nscer~ : [nsɛ]</v>
      </c>
      <c r="B5269" s="1">
        <f>_xlfn.LET(_xlpm.d,$G5269,_xlpm.k,_xlfn.CONCAT(LEFT(TRIM(B$1),1),"*"),COUNTIF(_xlpm.d,_xlpm.k))</f>
        <v>0</v>
      </c>
      <c r="C5269" s="1">
        <f>_xlfn.LET(_xlpm.d,$G5269,_xlpm.k,_xlfn.CONCAT(LEFT(TRIM(C$1),1),"*"),COUNTIF(_xlpm.d,_xlpm.k))</f>
        <v>0</v>
      </c>
      <c r="D5269" s="1">
        <f>_xlfn.LET(_xlpm.d,$G5269,_xlpm.k,_xlfn.CONCAT(LEFT(TRIM(D$1),1),"*"),COUNTIF(_xlpm.d,_xlpm.k))</f>
        <v>1</v>
      </c>
      <c r="E5269" s="1">
        <f>LOG(F5269+1,10)</f>
        <v>0.47712125471966244</v>
      </c>
      <c r="F5269" s="7">
        <v>2</v>
      </c>
      <c r="G5269" s="9" t="s">
        <v>3120</v>
      </c>
      <c r="H5269" s="4">
        <f>F5269/freq.sum.r6e</f>
        <v>9.9403578528827041E-5</v>
      </c>
      <c r="I5269" s="1" t="str">
        <f>_xlfn.LET(_xlpm.sep,":",_xlpm.w,$G5269,LEFT(_xlpm.w,FIND(_xlpm.sep,_xlpm.w)-1))</f>
        <v>nsɛ</v>
      </c>
      <c r="J5269" s="1" t="str">
        <f>_xlfn.LET(_xlpm.sep,":",_xlpm.w,$G5269,RIGHT(_xlpm.w,LEN(_xlpm.w)-FIND(_xlpm.sep,_xlpm.w)))</f>
        <v>nscer</v>
      </c>
      <c r="K5269" s="10">
        <f>_xlfn.LET(_xlpm.w,I5269,LEN(_xlpm.w))</f>
        <v>3</v>
      </c>
      <c r="L5269" s="10">
        <f>_xlfn.LET(_xlpm.w,J5269,LEN(_xlpm.w))</f>
        <v>5</v>
      </c>
      <c r="M5269" s="10">
        <f>_xlfn.LET(_xlpm.a,K5269,_xlpm.b,L5269,MAX(_xlpm.a,_xlpm.b))</f>
        <v>5</v>
      </c>
      <c r="N5269" s="10">
        <f>_xlfn.LET(_xlpm.d,(K5269,L5269),MAX(_xlpm.d)-MIN(_xlpm.d))</f>
        <v>2</v>
      </c>
      <c r="O5269" s="1" t="str">
        <f>_xlfn.LET(_xlpm.sep,":",_xlpm.w,$G5269,_xlfn.CONCAT("~",RIGHT(_xlpm.w,LEN(_xlpm.w)-FIND(_xlpm.sep,_xlpm.w)),"~"))</f>
        <v>~nscer~</v>
      </c>
      <c r="P5269" s="1" t="str">
        <f>_xlfn.LET(_xlpm.sep,":",_xlpm.w,$G5269,_xlfn.CONCAT("[",LEFT(_xlpm.w,FIND(_xlpm.sep,_xlpm.w)-1),"]"))</f>
        <v>[nsɛ]</v>
      </c>
      <c r="Q5269" s="14" cm="1">
        <f t="array" ref="Q5269">SUM(_xlfn._xlws.FILTER($H$2:$H$7117,_xlfn.MAP($O$2:$O$7117,_xlfn.LAMBDA(_xlpm.x,_xlpm.x=$O5269))))</f>
        <v>9.9403578528827041E-5</v>
      </c>
      <c r="R5269" s="14">
        <f>$H5269/Q5269</f>
        <v>1</v>
      </c>
      <c r="S5269" s="14" cm="1">
        <f t="array" ref="S5269">SUM(_xlfn._xlws.FILTER($H$2:$H$7117,_xlfn.MAP($P$2:$P$7117,_xlfn.LAMBDA(_xlpm.x,_xlpm.x=$P5269))))</f>
        <v>1.1928429423459241E-3</v>
      </c>
      <c r="T5269" s="14">
        <f>$H5269/S5269</f>
        <v>8.3333333333333356E-2</v>
      </c>
      <c r="U5269" s="14">
        <f>_xlfn.LET(_xlpm.freq,F5269,_xlpm.size,M5269+1,_xlpm.F,V5269,LOG(1+_xlpm.freq)*LOG(1+_xlpm.size)*_xlpm.F)</f>
        <v>6.2032959571189213E-2</v>
      </c>
      <c r="V5269" s="14">
        <f>_xlfn.LET(_xlpm.a,T5269,_xlpm.b,R5269,2*_xlpm.a*_xlpm.b/(_xlpm.a+_xlpm.b))</f>
        <v>0.15384615384615391</v>
      </c>
      <c r="W5269" s="14">
        <f>_xlfn.LET(_xlpm.p,R5269,_xlpm.q,T5269,LOG(_xlpm.p/_xlpm.q))</f>
        <v>1.0791812460476247</v>
      </c>
      <c r="X5269" s="2"/>
    </row>
    <row r="5270" spans="1:24">
      <c r="A5270" s="1" t="str">
        <f>_xlfn.LET(_xlpm.sep," : ",CONCATENATE(O5270,_xlpm.sep,P5270))</f>
        <v>~ntair~ : [ntɛ]</v>
      </c>
      <c r="B5270" s="1">
        <f>_xlfn.LET(_xlpm.d,$G5270,_xlpm.k,_xlfn.CONCAT(LEFT(TRIM(B$1),1),"*"),COUNTIF(_xlpm.d,_xlpm.k))</f>
        <v>0</v>
      </c>
      <c r="C5270" s="1">
        <f>_xlfn.LET(_xlpm.d,$G5270,_xlpm.k,_xlfn.CONCAT(LEFT(TRIM(C$1),1),"*"),COUNTIF(_xlpm.d,_xlpm.k))</f>
        <v>0</v>
      </c>
      <c r="D5270" s="1">
        <f>_xlfn.LET(_xlpm.d,$G5270,_xlpm.k,_xlfn.CONCAT(LEFT(TRIM(D$1),1),"*"),COUNTIF(_xlpm.d,_xlpm.k))</f>
        <v>1</v>
      </c>
      <c r="E5270" s="1">
        <f>LOG(F5270+1,10)</f>
        <v>0.47712125471966244</v>
      </c>
      <c r="F5270" s="7">
        <v>2</v>
      </c>
      <c r="G5270" s="9" t="s">
        <v>3185</v>
      </c>
      <c r="H5270" s="4">
        <f>F5270/freq.sum.r6e</f>
        <v>9.9403578528827041E-5</v>
      </c>
      <c r="I5270" s="1" t="str">
        <f>_xlfn.LET(_xlpm.sep,":",_xlpm.w,$G5270,LEFT(_xlpm.w,FIND(_xlpm.sep,_xlpm.w)-1))</f>
        <v>ntɛ</v>
      </c>
      <c r="J5270" s="1" t="str">
        <f>_xlfn.LET(_xlpm.sep,":",_xlpm.w,$G5270,RIGHT(_xlpm.w,LEN(_xlpm.w)-FIND(_xlpm.sep,_xlpm.w)))</f>
        <v>ntair</v>
      </c>
      <c r="K5270" s="10">
        <f>_xlfn.LET(_xlpm.w,I5270,LEN(_xlpm.w))</f>
        <v>3</v>
      </c>
      <c r="L5270" s="10">
        <f>_xlfn.LET(_xlpm.w,J5270,LEN(_xlpm.w))</f>
        <v>5</v>
      </c>
      <c r="M5270" s="10">
        <f>_xlfn.LET(_xlpm.a,K5270,_xlpm.b,L5270,MAX(_xlpm.a,_xlpm.b))</f>
        <v>5</v>
      </c>
      <c r="N5270" s="10">
        <f>_xlfn.LET(_xlpm.d,(K5270,L5270),MAX(_xlpm.d)-MIN(_xlpm.d))</f>
        <v>2</v>
      </c>
      <c r="O5270" s="1" t="str">
        <f>_xlfn.LET(_xlpm.sep,":",_xlpm.w,$G5270,_xlfn.CONCAT("~",RIGHT(_xlpm.w,LEN(_xlpm.w)-FIND(_xlpm.sep,_xlpm.w)),"~"))</f>
        <v>~ntair~</v>
      </c>
      <c r="P5270" s="1" t="str">
        <f>_xlfn.LET(_xlpm.sep,":",_xlpm.w,$G5270,_xlfn.CONCAT("[",LEFT(_xlpm.w,FIND(_xlpm.sep,_xlpm.w)-1),"]"))</f>
        <v>[ntɛ]</v>
      </c>
      <c r="Q5270" s="14" cm="1">
        <f t="array" ref="Q5270">SUM(_xlfn._xlws.FILTER($H$2:$H$7111,_xlfn.MAP($O$2:$O$7111,_xlfn.LAMBDA(_xlpm.x,_xlpm.x=$O5270))))</f>
        <v>9.9403578528827041E-5</v>
      </c>
      <c r="R5270" s="14">
        <f>$H5270/Q5270</f>
        <v>1</v>
      </c>
      <c r="S5270" s="14" cm="1">
        <f t="array" ref="S5270">SUM(_xlfn._xlws.FILTER($H$2:$H$7111,_xlfn.MAP($P$2:$P$7111,_xlfn.LAMBDA(_xlpm.x,_xlpm.x=$P5270))))</f>
        <v>1.1928429423459243E-3</v>
      </c>
      <c r="T5270" s="14">
        <f>$H5270/S5270</f>
        <v>8.3333333333333343E-2</v>
      </c>
      <c r="U5270" s="14">
        <f>_xlfn.LET(_xlpm.freq,F5270,_xlpm.size,M5270+1,_xlpm.F,V5270,LOG(1+_xlpm.freq)*LOG(1+_xlpm.size)*_xlpm.F)</f>
        <v>6.2032959571189199E-2</v>
      </c>
      <c r="V5270" s="14">
        <f>_xlfn.LET(_xlpm.a,T5270,_xlpm.b,R5270,2*_xlpm.a*_xlpm.b/(_xlpm.a+_xlpm.b))</f>
        <v>0.15384615384615388</v>
      </c>
      <c r="W5270" s="14">
        <f>_xlfn.LET(_xlpm.p,R5270,_xlpm.q,T5270,LOG(_xlpm.p/_xlpm.q))</f>
        <v>1.0791812460476247</v>
      </c>
      <c r="X5270" s="2"/>
    </row>
    <row r="5271" spans="1:24">
      <c r="A5271" s="1" t="str">
        <f>_xlfn.LET(_xlpm.sep," : ",CONCATENATE(O5271,_xlpm.sep,P5271))</f>
        <v>~scher~ : [skɛ]</v>
      </c>
      <c r="B5271" s="1">
        <f>_xlfn.LET(_xlpm.d,$G5271,_xlpm.k,_xlfn.CONCAT(LEFT(TRIM(B$1),1),"*"),COUNTIF(_xlpm.d,_xlpm.k))</f>
        <v>0</v>
      </c>
      <c r="C5271" s="1">
        <f>_xlfn.LET(_xlpm.d,$G5271,_xlpm.k,_xlfn.CONCAT(LEFT(TRIM(C$1),1),"*"),COUNTIF(_xlpm.d,_xlpm.k))</f>
        <v>0</v>
      </c>
      <c r="D5271" s="1">
        <f>_xlfn.LET(_xlpm.d,$G5271,_xlpm.k,_xlfn.CONCAT(LEFT(TRIM(D$1),1),"*"),COUNTIF(_xlpm.d,_xlpm.k))</f>
        <v>0</v>
      </c>
      <c r="E5271" s="1">
        <f>LOG(F5271+1,10)</f>
        <v>0.47712125471966244</v>
      </c>
      <c r="F5271" s="7">
        <v>2</v>
      </c>
      <c r="G5271" s="9" t="s">
        <v>4008</v>
      </c>
      <c r="H5271" s="4">
        <f>F5271/freq.sum.r6e</f>
        <v>9.9403578528827041E-5</v>
      </c>
      <c r="I5271" s="1" t="str">
        <f>_xlfn.LET(_xlpm.sep,":",_xlpm.w,$G5271,LEFT(_xlpm.w,FIND(_xlpm.sep,_xlpm.w)-1))</f>
        <v>skɛ</v>
      </c>
      <c r="J5271" s="1" t="str">
        <f>_xlfn.LET(_xlpm.sep,":",_xlpm.w,$G5271,RIGHT(_xlpm.w,LEN(_xlpm.w)-FIND(_xlpm.sep,_xlpm.w)))</f>
        <v>scher</v>
      </c>
      <c r="K5271" s="10">
        <f>_xlfn.LET(_xlpm.w,I5271,LEN(_xlpm.w))</f>
        <v>3</v>
      </c>
      <c r="L5271" s="10">
        <f>_xlfn.LET(_xlpm.w,J5271,LEN(_xlpm.w))</f>
        <v>5</v>
      </c>
      <c r="M5271" s="10">
        <f>_xlfn.LET(_xlpm.a,K5271,_xlpm.b,L5271,MAX(_xlpm.a,_xlpm.b))</f>
        <v>5</v>
      </c>
      <c r="N5271" s="10">
        <f>_xlfn.LET(_xlpm.d,(K5271,L5271),MAX(_xlpm.d)-MIN(_xlpm.d))</f>
        <v>2</v>
      </c>
      <c r="O5271" s="1" t="str">
        <f>_xlfn.LET(_xlpm.sep,":",_xlpm.w,$G5271,_xlfn.CONCAT("~",RIGHT(_xlpm.w,LEN(_xlpm.w)-FIND(_xlpm.sep,_xlpm.w)),"~"))</f>
        <v>~scher~</v>
      </c>
      <c r="P5271" s="1" t="str">
        <f>_xlfn.LET(_xlpm.sep,":",_xlpm.w,$G5271,_xlfn.CONCAT("[",LEFT(_xlpm.w,FIND(_xlpm.sep,_xlpm.w)-1),"]"))</f>
        <v>[skɛ]</v>
      </c>
      <c r="Q5271" s="14" cm="1">
        <f t="array" ref="Q5271">SUM(_xlfn._xlws.FILTER($H$2:$H$7117,_xlfn.MAP($O$2:$O$7117,_xlfn.LAMBDA(_xlpm.x,_xlpm.x=$O5271))))</f>
        <v>9.9403578528827041E-5</v>
      </c>
      <c r="R5271" s="14">
        <f>$H5271/Q5271</f>
        <v>1</v>
      </c>
      <c r="S5271" s="14" cm="1">
        <f t="array" ref="S5271">SUM(_xlfn._xlws.FILTER($H$2:$H$7117,_xlfn.MAP($P$2:$P$7117,_xlfn.LAMBDA(_xlpm.x,_xlpm.x=$P5271))))</f>
        <v>1.1928429423459243E-3</v>
      </c>
      <c r="T5271" s="14">
        <f>$H5271/S5271</f>
        <v>8.3333333333333343E-2</v>
      </c>
      <c r="U5271" s="14">
        <f>_xlfn.LET(_xlpm.freq,F5271,_xlpm.size,M5271+1,_xlpm.F,V5271,LOG(1+_xlpm.freq)*LOG(1+_xlpm.size)*_xlpm.F)</f>
        <v>6.2032959571189199E-2</v>
      </c>
      <c r="V5271" s="14">
        <f>_xlfn.LET(_xlpm.a,T5271,_xlpm.b,R5271,2*_xlpm.a*_xlpm.b/(_xlpm.a+_xlpm.b))</f>
        <v>0.15384615384615388</v>
      </c>
      <c r="W5271" s="14">
        <f>_xlfn.LET(_xlpm.p,R5271,_xlpm.q,T5271,LOG(_xlpm.p/_xlpm.q))</f>
        <v>1.0791812460476247</v>
      </c>
      <c r="X5271" s="2"/>
    </row>
    <row r="5272" spans="1:24">
      <c r="A5272" s="1" t="str">
        <f>_xlfn.LET(_xlpm.sep," : ",CONCATENATE(O5272,_xlpm.sep,P5272))</f>
        <v>~spair~ : [spɛ]</v>
      </c>
      <c r="B5272" s="1">
        <f>_xlfn.LET(_xlpm.d,$G5272,_xlpm.k,_xlfn.CONCAT(LEFT(TRIM(B$1),1),"*"),COUNTIF(_xlpm.d,_xlpm.k))</f>
        <v>0</v>
      </c>
      <c r="C5272" s="1">
        <f>_xlfn.LET(_xlpm.d,$G5272,_xlpm.k,_xlfn.CONCAT(LEFT(TRIM(C$1),1),"*"),COUNTIF(_xlpm.d,_xlpm.k))</f>
        <v>0</v>
      </c>
      <c r="D5272" s="1">
        <f>_xlfn.LET(_xlpm.d,$G5272,_xlpm.k,_xlfn.CONCAT(LEFT(TRIM(D$1),1),"*"),COUNTIF(_xlpm.d,_xlpm.k))</f>
        <v>0</v>
      </c>
      <c r="E5272" s="1">
        <f>LOG(F5272+1,10)</f>
        <v>0.47712125471966244</v>
      </c>
      <c r="F5272" s="7">
        <v>2</v>
      </c>
      <c r="G5272" s="9" t="s">
        <v>4198</v>
      </c>
      <c r="H5272" s="4">
        <f>F5272/freq.sum.r6e</f>
        <v>9.9403578528827041E-5</v>
      </c>
      <c r="I5272" s="4" t="str">
        <f>_xlfn.LET(_xlpm.sep,":",_xlpm.w,$G5272,LEFT(_xlpm.w,FIND(_xlpm.sep,_xlpm.w)-1))</f>
        <v>spɛ</v>
      </c>
      <c r="J5272" s="4" t="str">
        <f>_xlfn.LET(_xlpm.sep,":",_xlpm.w,$G5272,RIGHT(_xlpm.w,LEN(_xlpm.w)-FIND(_xlpm.sep,_xlpm.w)))</f>
        <v>spair</v>
      </c>
      <c r="K5272" s="10">
        <f>_xlfn.LET(_xlpm.w,I5272,LEN(_xlpm.w))</f>
        <v>3</v>
      </c>
      <c r="L5272" s="10">
        <f>_xlfn.LET(_xlpm.w,J5272,LEN(_xlpm.w))</f>
        <v>5</v>
      </c>
      <c r="M5272" s="10">
        <f>_xlfn.LET(_xlpm.a,K5272,_xlpm.b,L5272,MAX(_xlpm.a,_xlpm.b))</f>
        <v>5</v>
      </c>
      <c r="N5272" s="10">
        <f>_xlfn.LET(_xlpm.d,(K5272,L5272),MAX(_xlpm.d)-MIN(_xlpm.d))</f>
        <v>2</v>
      </c>
      <c r="O5272" s="1" t="str">
        <f>_xlfn.LET(_xlpm.sep,":",_xlpm.w,$G5272,_xlfn.CONCAT("~",RIGHT(_xlpm.w,LEN(_xlpm.w)-FIND(_xlpm.sep,_xlpm.w)),"~"))</f>
        <v>~spair~</v>
      </c>
      <c r="P5272" s="1" t="str">
        <f>_xlfn.LET(_xlpm.sep,":",_xlpm.w,$G5272,_xlfn.CONCAT("[",LEFT(_xlpm.w,FIND(_xlpm.sep,_xlpm.w)-1),"]"))</f>
        <v>[spɛ]</v>
      </c>
      <c r="Q5272" s="14" cm="1">
        <f t="array" ref="Q5272">SUM(_xlfn._xlws.FILTER($H$2:$H$7109,_xlfn.MAP($O$2:$O$7109,_xlfn.LAMBDA(_xlpm.x,_xlpm.x=$O5272))))</f>
        <v>9.9403578528827041E-5</v>
      </c>
      <c r="R5272" s="14">
        <f>$H5272/Q5272</f>
        <v>1</v>
      </c>
      <c r="S5272" s="14" cm="1">
        <f t="array" ref="S5272">SUM(_xlfn._xlws.FILTER($H$2:$H$7109,_xlfn.MAP($P$2:$P$7109,_xlfn.LAMBDA(_xlpm.x,_xlpm.x=$P5272))))</f>
        <v>1.1928429423459243E-3</v>
      </c>
      <c r="T5272" s="14">
        <f>$H5272/S5272</f>
        <v>8.3333333333333343E-2</v>
      </c>
      <c r="U5272" s="14">
        <f>_xlfn.LET(_xlpm.freq,F5272,_xlpm.size,M5272+1,_xlpm.F,V5272,LOG(1+_xlpm.freq)*LOG(1+_xlpm.size)*_xlpm.F)</f>
        <v>6.2032959571189199E-2</v>
      </c>
      <c r="V5272" s="14">
        <f>_xlfn.LET(_xlpm.a,T5272,_xlpm.b,R5272,2*_xlpm.a*_xlpm.b/(_xlpm.a+_xlpm.b))</f>
        <v>0.15384615384615388</v>
      </c>
      <c r="W5272" s="14">
        <f>_xlfn.LET(_xlpm.p,R5272,_xlpm.q,T5272,LOG(_xlpm.p/_xlpm.q))</f>
        <v>1.0791812460476247</v>
      </c>
      <c r="X5272" s="2"/>
    </row>
    <row r="5273" spans="1:24">
      <c r="A5273" s="1" t="str">
        <f>_xlfn.LET(_xlpm.sep," : ",CONCATENATE(O5273,_xlpm.sep,P5273))</f>
        <v>~stair~ : [stɛ]</v>
      </c>
      <c r="B5273" s="1">
        <f>_xlfn.LET(_xlpm.d,$G5273,_xlpm.k,_xlfn.CONCAT(LEFT(TRIM(B$1),1),"*"),COUNTIF(_xlpm.d,_xlpm.k))</f>
        <v>0</v>
      </c>
      <c r="C5273" s="1">
        <f>_xlfn.LET(_xlpm.d,$G5273,_xlpm.k,_xlfn.CONCAT(LEFT(TRIM(C$1),1),"*"),COUNTIF(_xlpm.d,_xlpm.k))</f>
        <v>0</v>
      </c>
      <c r="D5273" s="1">
        <f>_xlfn.LET(_xlpm.d,$G5273,_xlpm.k,_xlfn.CONCAT(LEFT(TRIM(D$1),1),"*"),COUNTIF(_xlpm.d,_xlpm.k))</f>
        <v>0</v>
      </c>
      <c r="E5273" s="1">
        <f>LOG(F5273+1,10)</f>
        <v>0.47712125471966244</v>
      </c>
      <c r="F5273" s="7">
        <v>2</v>
      </c>
      <c r="G5273" s="9" t="s">
        <v>4282</v>
      </c>
      <c r="H5273" s="4">
        <f>F5273/freq.sum.r6e</f>
        <v>9.9403578528827041E-5</v>
      </c>
      <c r="I5273" s="1" t="str">
        <f>_xlfn.LET(_xlpm.sep,":",_xlpm.w,$G5273,LEFT(_xlpm.w,FIND(_xlpm.sep,_xlpm.w)-1))</f>
        <v>stɛ</v>
      </c>
      <c r="J5273" s="1" t="str">
        <f>_xlfn.LET(_xlpm.sep,":",_xlpm.w,$G5273,RIGHT(_xlpm.w,LEN(_xlpm.w)-FIND(_xlpm.sep,_xlpm.w)))</f>
        <v>stair</v>
      </c>
      <c r="K5273" s="10">
        <f>_xlfn.LET(_xlpm.w,I5273,LEN(_xlpm.w))</f>
        <v>3</v>
      </c>
      <c r="L5273" s="10">
        <f>_xlfn.LET(_xlpm.w,J5273,LEN(_xlpm.w))</f>
        <v>5</v>
      </c>
      <c r="M5273" s="10">
        <f>_xlfn.LET(_xlpm.a,K5273,_xlpm.b,L5273,MAX(_xlpm.a,_xlpm.b))</f>
        <v>5</v>
      </c>
      <c r="N5273" s="10">
        <f>_xlfn.LET(_xlpm.d,(K5273,L5273),MAX(_xlpm.d)-MIN(_xlpm.d))</f>
        <v>2</v>
      </c>
      <c r="O5273" s="1" t="str">
        <f>_xlfn.LET(_xlpm.sep,":",_xlpm.w,$G5273,_xlfn.CONCAT("~",RIGHT(_xlpm.w,LEN(_xlpm.w)-FIND(_xlpm.sep,_xlpm.w)),"~"))</f>
        <v>~stair~</v>
      </c>
      <c r="P5273" s="1" t="str">
        <f>_xlfn.LET(_xlpm.sep,":",_xlpm.w,$G5273,_xlfn.CONCAT("[",LEFT(_xlpm.w,FIND(_xlpm.sep,_xlpm.w)-1),"]"))</f>
        <v>[stɛ]</v>
      </c>
      <c r="Q5273" s="14" cm="1">
        <f t="array" ref="Q5273">SUM(_xlfn._xlws.FILTER($H$2:$H$7117,_xlfn.MAP($O$2:$O$7117,_xlfn.LAMBDA(_xlpm.x,_xlpm.x=$O5273))))</f>
        <v>9.9403578528827041E-5</v>
      </c>
      <c r="R5273" s="14">
        <f>$H5273/Q5273</f>
        <v>1</v>
      </c>
      <c r="S5273" s="14" cm="1">
        <f t="array" ref="S5273">SUM(_xlfn._xlws.FILTER($H$2:$H$7117,_xlfn.MAP($P$2:$P$7117,_xlfn.LAMBDA(_xlpm.x,_xlpm.x=$P5273))))</f>
        <v>1.1928429423459243E-3</v>
      </c>
      <c r="T5273" s="14">
        <f>$H5273/S5273</f>
        <v>8.3333333333333343E-2</v>
      </c>
      <c r="U5273" s="14">
        <f>_xlfn.LET(_xlpm.freq,F5273,_xlpm.size,M5273+1,_xlpm.F,V5273,LOG(1+_xlpm.freq)*LOG(1+_xlpm.size)*_xlpm.F)</f>
        <v>6.2032959571189199E-2</v>
      </c>
      <c r="V5273" s="14">
        <f>_xlfn.LET(_xlpm.a,T5273,_xlpm.b,R5273,2*_xlpm.a*_xlpm.b/(_xlpm.a+_xlpm.b))</f>
        <v>0.15384615384615388</v>
      </c>
      <c r="W5273" s="14">
        <f>_xlfn.LET(_xlpm.p,R5273,_xlpm.q,T5273,LOG(_xlpm.p/_xlpm.q))</f>
        <v>1.0791812460476247</v>
      </c>
      <c r="X5273" s="2"/>
    </row>
    <row r="5274" spans="1:24">
      <c r="A5274" s="1" t="str">
        <f>_xlfn.LET(_xlpm.sep," : ",CONCATENATE(O5274,_xlpm.sep,P5274))</f>
        <v>~stear~ : [stɛ]</v>
      </c>
      <c r="B5274" s="1">
        <f>_xlfn.LET(_xlpm.d,$G5274,_xlpm.k,_xlfn.CONCAT(LEFT(TRIM(B$1),1),"*"),COUNTIF(_xlpm.d,_xlpm.k))</f>
        <v>0</v>
      </c>
      <c r="C5274" s="1">
        <f>_xlfn.LET(_xlpm.d,$G5274,_xlpm.k,_xlfn.CONCAT(LEFT(TRIM(C$1),1),"*"),COUNTIF(_xlpm.d,_xlpm.k))</f>
        <v>0</v>
      </c>
      <c r="D5274" s="1">
        <f>_xlfn.LET(_xlpm.d,$G5274,_xlpm.k,_xlfn.CONCAT(LEFT(TRIM(D$1),1),"*"),COUNTIF(_xlpm.d,_xlpm.k))</f>
        <v>0</v>
      </c>
      <c r="E5274" s="1">
        <f>LOG(F5274+1,10)</f>
        <v>0.47712125471966244</v>
      </c>
      <c r="F5274" s="7">
        <v>2</v>
      </c>
      <c r="G5274" s="9" t="s">
        <v>4297</v>
      </c>
      <c r="H5274" s="4">
        <f>F5274/freq.sum.r6e</f>
        <v>9.9403578528827041E-5</v>
      </c>
      <c r="I5274" s="1" t="str">
        <f>_xlfn.LET(_xlpm.sep,":",_xlpm.w,$G5274,LEFT(_xlpm.w,FIND(_xlpm.sep,_xlpm.w)-1))</f>
        <v>stɛ</v>
      </c>
      <c r="J5274" s="1" t="str">
        <f>_xlfn.LET(_xlpm.sep,":",_xlpm.w,$G5274,RIGHT(_xlpm.w,LEN(_xlpm.w)-FIND(_xlpm.sep,_xlpm.w)))</f>
        <v>stear</v>
      </c>
      <c r="K5274" s="10">
        <f>_xlfn.LET(_xlpm.w,I5274,LEN(_xlpm.w))</f>
        <v>3</v>
      </c>
      <c r="L5274" s="10">
        <f>_xlfn.LET(_xlpm.w,J5274,LEN(_xlpm.w))</f>
        <v>5</v>
      </c>
      <c r="M5274" s="10">
        <f>_xlfn.LET(_xlpm.a,K5274,_xlpm.b,L5274,MAX(_xlpm.a,_xlpm.b))</f>
        <v>5</v>
      </c>
      <c r="N5274" s="10">
        <f>_xlfn.LET(_xlpm.d,(K5274,L5274),MAX(_xlpm.d)-MIN(_xlpm.d))</f>
        <v>2</v>
      </c>
      <c r="O5274" s="1" t="str">
        <f>_xlfn.LET(_xlpm.sep,":",_xlpm.w,$G5274,_xlfn.CONCAT("~",RIGHT(_xlpm.w,LEN(_xlpm.w)-FIND(_xlpm.sep,_xlpm.w)),"~"))</f>
        <v>~stear~</v>
      </c>
      <c r="P5274" s="1" t="str">
        <f>_xlfn.LET(_xlpm.sep,":",_xlpm.w,$G5274,_xlfn.CONCAT("[",LEFT(_xlpm.w,FIND(_xlpm.sep,_xlpm.w)-1),"]"))</f>
        <v>[stɛ]</v>
      </c>
      <c r="Q5274" s="14" cm="1">
        <f t="array" ref="Q5274">SUM(_xlfn._xlws.FILTER($H$2:$H$7117,_xlfn.MAP($O$2:$O$7117,_xlfn.LAMBDA(_xlpm.x,_xlpm.x=$O5274))))</f>
        <v>9.9403578528827041E-5</v>
      </c>
      <c r="R5274" s="14">
        <f>$H5274/Q5274</f>
        <v>1</v>
      </c>
      <c r="S5274" s="14" cm="1">
        <f t="array" ref="S5274">SUM(_xlfn._xlws.FILTER($H$2:$H$7117,_xlfn.MAP($P$2:$P$7117,_xlfn.LAMBDA(_xlpm.x,_xlpm.x=$P5274))))</f>
        <v>1.1928429423459243E-3</v>
      </c>
      <c r="T5274" s="14">
        <f>$H5274/S5274</f>
        <v>8.3333333333333343E-2</v>
      </c>
      <c r="U5274" s="14">
        <f>_xlfn.LET(_xlpm.freq,F5274,_xlpm.size,M5274+1,_xlpm.F,V5274,LOG(1+_xlpm.freq)*LOG(1+_xlpm.size)*_xlpm.F)</f>
        <v>6.2032959571189199E-2</v>
      </c>
      <c r="V5274" s="14">
        <f>_xlfn.LET(_xlpm.a,T5274,_xlpm.b,R5274,2*_xlpm.a*_xlpm.b/(_xlpm.a+_xlpm.b))</f>
        <v>0.15384615384615388</v>
      </c>
      <c r="W5274" s="14">
        <f>_xlfn.LET(_xlpm.p,R5274,_xlpm.q,T5274,LOG(_xlpm.p/_xlpm.q))</f>
        <v>1.0791812460476247</v>
      </c>
      <c r="X5274" s="2"/>
    </row>
    <row r="5275" spans="1:24">
      <c r="A5275" s="1" t="str">
        <f>_xlfn.LET(_xlpm.sep," : ",CONCATENATE(O5275,_xlpm.sep,P5275))</f>
        <v>~flowe~ : [floʊ]</v>
      </c>
      <c r="B5275" s="1">
        <f>_xlfn.LET(_xlpm.d,$G5275,_xlpm.k,_xlfn.CONCAT(LEFT(TRIM(B$1),1),"*"),COUNTIF(_xlpm.d,_xlpm.k))</f>
        <v>0</v>
      </c>
      <c r="C5275" s="1">
        <f>_xlfn.LET(_xlpm.d,$G5275,_xlpm.k,_xlfn.CONCAT(LEFT(TRIM(C$1),1),"*"),COUNTIF(_xlpm.d,_xlpm.k))</f>
        <v>0</v>
      </c>
      <c r="D5275" s="1">
        <f>_xlfn.LET(_xlpm.d,$G5275,_xlpm.k,_xlfn.CONCAT(LEFT(TRIM(D$1),1),"*"),COUNTIF(_xlpm.d,_xlpm.k))</f>
        <v>0</v>
      </c>
      <c r="E5275" s="1">
        <f>LOG(F5275+1,10)</f>
        <v>0.30102999566398114</v>
      </c>
      <c r="F5275" s="7">
        <v>1</v>
      </c>
      <c r="G5275" s="9" t="s">
        <v>7129</v>
      </c>
      <c r="H5275" s="4">
        <f>F5275/freq.sum.r6e</f>
        <v>4.9701789264413521E-5</v>
      </c>
      <c r="I5275" s="1" t="str">
        <f>_xlfn.LET(_xlpm.sep,":",_xlpm.w,$G5275,LEFT(_xlpm.w,FIND(_xlpm.sep,_xlpm.w)-1))</f>
        <v>floʊ</v>
      </c>
      <c r="J5275" s="1" t="str">
        <f>_xlfn.LET(_xlpm.sep,":",_xlpm.w,$G5275,RIGHT(_xlpm.w,LEN(_xlpm.w)-FIND(_xlpm.sep,_xlpm.w)))</f>
        <v>flowe</v>
      </c>
      <c r="K5275" s="10">
        <f>_xlfn.LET(_xlpm.w,I5275,LEN(_xlpm.w))</f>
        <v>4</v>
      </c>
      <c r="L5275" s="10">
        <f>_xlfn.LET(_xlpm.w,J5275,LEN(_xlpm.w))</f>
        <v>5</v>
      </c>
      <c r="M5275" s="10">
        <f>_xlfn.LET(_xlpm.a,K5275,_xlpm.b,L5275,MAX(_xlpm.a,_xlpm.b))</f>
        <v>5</v>
      </c>
      <c r="N5275" s="10">
        <f>_xlfn.LET(_xlpm.d,(K5275,L5275),MAX(_xlpm.d)-MIN(_xlpm.d))</f>
        <v>1</v>
      </c>
      <c r="O5275" s="1" t="str">
        <f>_xlfn.LET(_xlpm.sep,":",_xlpm.w,$G5275,_xlfn.CONCAT("~",RIGHT(_xlpm.w,LEN(_xlpm.w)-FIND(_xlpm.sep,_xlpm.w)),"~"))</f>
        <v>~flowe~</v>
      </c>
      <c r="P5275" s="1" t="str">
        <f>_xlfn.LET(_xlpm.sep,":",_xlpm.w,$G5275,_xlfn.CONCAT("[",LEFT(_xlpm.w,FIND(_xlpm.sep,_xlpm.w)-1),"]"))</f>
        <v>[floʊ]</v>
      </c>
      <c r="Q5275" s="14" cm="1">
        <f t="array" ref="Q5275">SUM(_xlfn._xlws.FILTER($H$2:$H$7117,_xlfn.MAP($O$2:$O$7117,_xlfn.LAMBDA(_xlpm.x,_xlpm.x=$O5275))))</f>
        <v>4.9701789264413521E-5</v>
      </c>
      <c r="R5275" s="14">
        <f>$H5275/Q5275</f>
        <v>1</v>
      </c>
      <c r="S5275" s="14" cm="1">
        <f t="array" ref="S5275">SUM(_xlfn._xlws.FILTER($H$2:$H$7117,_xlfn.MAP($P$2:$P$7117,_xlfn.LAMBDA(_xlpm.x,_xlpm.x=$P5275))))</f>
        <v>5.9642147117296238E-4</v>
      </c>
      <c r="T5275" s="14">
        <f>$H5275/S5275</f>
        <v>8.3333333333333315E-2</v>
      </c>
      <c r="U5275" s="14">
        <f>_xlfn.LET(_xlpm.freq,F5275,_xlpm.size,M5275+1,_xlpm.F,V5275,LOG(1+_xlpm.freq)*LOG(1+_xlpm.size)*_xlpm.F)</f>
        <v>3.9138439895558569E-2</v>
      </c>
      <c r="V5275" s="14">
        <f>_xlfn.LET(_xlpm.a,T5275,_xlpm.b,R5275,2*_xlpm.a*_xlpm.b/(_xlpm.a+_xlpm.b))</f>
        <v>0.15384615384615383</v>
      </c>
      <c r="W5275" s="14">
        <f>_xlfn.LET(_xlpm.p,R5275,_xlpm.q,T5275,LOG(_xlpm.p/_xlpm.q))</f>
        <v>1.0791812460476249</v>
      </c>
      <c r="X5275" s="2"/>
    </row>
    <row r="5276" spans="1:24">
      <c r="A5276" s="1" t="str">
        <f>_xlfn.LET(_xlpm.sep," : ",CONCATENATE(O5276,_xlpm.sep,P5276))</f>
        <v>~phogh~ : [foʊ]</v>
      </c>
      <c r="B5276" s="1">
        <f>_xlfn.LET(_xlpm.d,$G5276,_xlpm.k,_xlfn.CONCAT(LEFT(TRIM(B$1),1),"*"),COUNTIF(_xlpm.d,_xlpm.k))</f>
        <v>0</v>
      </c>
      <c r="C5276" s="1">
        <f>_xlfn.LET(_xlpm.d,$G5276,_xlpm.k,_xlfn.CONCAT(LEFT(TRIM(C$1),1),"*"),COUNTIF(_xlpm.d,_xlpm.k))</f>
        <v>0</v>
      </c>
      <c r="D5276" s="1">
        <f>_xlfn.LET(_xlpm.d,$G5276,_xlpm.k,_xlfn.CONCAT(LEFT(TRIM(D$1),1),"*"),COUNTIF(_xlpm.d,_xlpm.k))</f>
        <v>0</v>
      </c>
      <c r="E5276" s="1">
        <f>LOG(F5276+1,10)</f>
        <v>0.30102999566398114</v>
      </c>
      <c r="F5276" s="7">
        <v>1</v>
      </c>
      <c r="G5276" s="9" t="s">
        <v>936</v>
      </c>
      <c r="H5276" s="4">
        <f>F5276/freq.sum.r6e</f>
        <v>4.9701789264413521E-5</v>
      </c>
      <c r="I5276" s="1" t="str">
        <f>_xlfn.LET(_xlpm.sep,":",_xlpm.w,$G5276,LEFT(_xlpm.w,FIND(_xlpm.sep,_xlpm.w)-1))</f>
        <v>foʊ</v>
      </c>
      <c r="J5276" s="1" t="str">
        <f>_xlfn.LET(_xlpm.sep,":",_xlpm.w,$G5276,RIGHT(_xlpm.w,LEN(_xlpm.w)-FIND(_xlpm.sep,_xlpm.w)))</f>
        <v>phogh</v>
      </c>
      <c r="K5276" s="10">
        <f>_xlfn.LET(_xlpm.w,I5276,LEN(_xlpm.w))</f>
        <v>3</v>
      </c>
      <c r="L5276" s="10">
        <f>_xlfn.LET(_xlpm.w,J5276,LEN(_xlpm.w))</f>
        <v>5</v>
      </c>
      <c r="M5276" s="10">
        <f>_xlfn.LET(_xlpm.a,K5276,_xlpm.b,L5276,MAX(_xlpm.a,_xlpm.b))</f>
        <v>5</v>
      </c>
      <c r="N5276" s="10">
        <f>_xlfn.LET(_xlpm.d,(K5276,L5276),MAX(_xlpm.d)-MIN(_xlpm.d))</f>
        <v>2</v>
      </c>
      <c r="O5276" s="1" t="str">
        <f>_xlfn.LET(_xlpm.sep,":",_xlpm.w,$G5276,_xlfn.CONCAT("~",RIGHT(_xlpm.w,LEN(_xlpm.w)-FIND(_xlpm.sep,_xlpm.w)),"~"))</f>
        <v>~phogh~</v>
      </c>
      <c r="P5276" s="1" t="str">
        <f>_xlfn.LET(_xlpm.sep,":",_xlpm.w,$G5276,_xlfn.CONCAT("[",LEFT(_xlpm.w,FIND(_xlpm.sep,_xlpm.w)-1),"]"))</f>
        <v>[foʊ]</v>
      </c>
      <c r="Q5276" s="14" cm="1">
        <f t="array" ref="Q5276">SUM(_xlfn._xlws.FILTER($H$2:$H$7117,_xlfn.MAP($O$2:$O$7117,_xlfn.LAMBDA(_xlpm.x,_xlpm.x=$O5276))))</f>
        <v>4.9701789264413521E-5</v>
      </c>
      <c r="R5276" s="14">
        <f>$H5276/Q5276</f>
        <v>1</v>
      </c>
      <c r="S5276" s="14" cm="1">
        <f t="array" ref="S5276">SUM(_xlfn._xlws.FILTER($H$2:$H$7117,_xlfn.MAP($P$2:$P$7117,_xlfn.LAMBDA(_xlpm.x,_xlpm.x=$P5276))))</f>
        <v>5.9642147117296238E-4</v>
      </c>
      <c r="T5276" s="14">
        <f>$H5276/S5276</f>
        <v>8.3333333333333315E-2</v>
      </c>
      <c r="U5276" s="14">
        <f>_xlfn.LET(_xlpm.freq,F5276,_xlpm.size,M5276+1,_xlpm.F,V5276,LOG(1+_xlpm.freq)*LOG(1+_xlpm.size)*_xlpm.F)</f>
        <v>3.9138439895558569E-2</v>
      </c>
      <c r="V5276" s="14">
        <f>_xlfn.LET(_xlpm.a,T5276,_xlpm.b,R5276,2*_xlpm.a*_xlpm.b/(_xlpm.a+_xlpm.b))</f>
        <v>0.15384615384615383</v>
      </c>
      <c r="W5276" s="14">
        <f>_xlfn.LET(_xlpm.p,R5276,_xlpm.q,T5276,LOG(_xlpm.p/_xlpm.q))</f>
        <v>1.0791812460476249</v>
      </c>
      <c r="X5276" s="2"/>
    </row>
    <row r="5277" spans="1:24">
      <c r="A5277" s="1" t="str">
        <f>_xlfn.LET(_xlpm.sep," : ",CONCATENATE(O5277,_xlpm.sep,P5277))</f>
        <v>~phowe~ : [foʊ]</v>
      </c>
      <c r="B5277" s="1">
        <f>_xlfn.LET(_xlpm.d,$G5277,_xlpm.k,_xlfn.CONCAT(LEFT(TRIM(B$1),1),"*"),COUNTIF(_xlpm.d,_xlpm.k))</f>
        <v>0</v>
      </c>
      <c r="C5277" s="1">
        <f>_xlfn.LET(_xlpm.d,$G5277,_xlpm.k,_xlfn.CONCAT(LEFT(TRIM(C$1),1),"*"),COUNTIF(_xlpm.d,_xlpm.k))</f>
        <v>0</v>
      </c>
      <c r="D5277" s="1">
        <f>_xlfn.LET(_xlpm.d,$G5277,_xlpm.k,_xlfn.CONCAT(LEFT(TRIM(D$1),1),"*"),COUNTIF(_xlpm.d,_xlpm.k))</f>
        <v>0</v>
      </c>
      <c r="E5277" s="1">
        <f>LOG(F5277+1,10)</f>
        <v>0.30102999566398114</v>
      </c>
      <c r="F5277" s="7">
        <v>1</v>
      </c>
      <c r="G5277" s="9" t="s">
        <v>938</v>
      </c>
      <c r="H5277" s="4">
        <f>F5277/freq.sum.r6e</f>
        <v>4.9701789264413521E-5</v>
      </c>
      <c r="I5277" s="1" t="str">
        <f>_xlfn.LET(_xlpm.sep,":",_xlpm.w,$G5277,LEFT(_xlpm.w,FIND(_xlpm.sep,_xlpm.w)-1))</f>
        <v>foʊ</v>
      </c>
      <c r="J5277" s="1" t="str">
        <f>_xlfn.LET(_xlpm.sep,":",_xlpm.w,$G5277,RIGHT(_xlpm.w,LEN(_xlpm.w)-FIND(_xlpm.sep,_xlpm.w)))</f>
        <v>phowe</v>
      </c>
      <c r="K5277" s="10">
        <f>_xlfn.LET(_xlpm.w,I5277,LEN(_xlpm.w))</f>
        <v>3</v>
      </c>
      <c r="L5277" s="10">
        <f>_xlfn.LET(_xlpm.w,J5277,LEN(_xlpm.w))</f>
        <v>5</v>
      </c>
      <c r="M5277" s="10">
        <f>_xlfn.LET(_xlpm.a,K5277,_xlpm.b,L5277,MAX(_xlpm.a,_xlpm.b))</f>
        <v>5</v>
      </c>
      <c r="N5277" s="10">
        <f>_xlfn.LET(_xlpm.d,(K5277,L5277),MAX(_xlpm.d)-MIN(_xlpm.d))</f>
        <v>2</v>
      </c>
      <c r="O5277" s="1" t="str">
        <f>_xlfn.LET(_xlpm.sep,":",_xlpm.w,$G5277,_xlfn.CONCAT("~",RIGHT(_xlpm.w,LEN(_xlpm.w)-FIND(_xlpm.sep,_xlpm.w)),"~"))</f>
        <v>~phowe~</v>
      </c>
      <c r="P5277" s="1" t="str">
        <f>_xlfn.LET(_xlpm.sep,":",_xlpm.w,$G5277,_xlfn.CONCAT("[",LEFT(_xlpm.w,FIND(_xlpm.sep,_xlpm.w)-1),"]"))</f>
        <v>[foʊ]</v>
      </c>
      <c r="Q5277" s="14" cm="1">
        <f t="array" ref="Q5277">SUM(_xlfn._xlws.FILTER($H$2:$H$7117,_xlfn.MAP($O$2:$O$7117,_xlfn.LAMBDA(_xlpm.x,_xlpm.x=$O5277))))</f>
        <v>4.9701789264413521E-5</v>
      </c>
      <c r="R5277" s="14">
        <f>$H5277/Q5277</f>
        <v>1</v>
      </c>
      <c r="S5277" s="14" cm="1">
        <f t="array" ref="S5277">SUM(_xlfn._xlws.FILTER($H$2:$H$7117,_xlfn.MAP($P$2:$P$7117,_xlfn.LAMBDA(_xlpm.x,_xlpm.x=$P5277))))</f>
        <v>5.9642147117296238E-4</v>
      </c>
      <c r="T5277" s="14">
        <f>$H5277/S5277</f>
        <v>8.3333333333333315E-2</v>
      </c>
      <c r="U5277" s="14">
        <f>_xlfn.LET(_xlpm.freq,F5277,_xlpm.size,M5277+1,_xlpm.F,V5277,LOG(1+_xlpm.freq)*LOG(1+_xlpm.size)*_xlpm.F)</f>
        <v>3.9138439895558569E-2</v>
      </c>
      <c r="V5277" s="14">
        <f>_xlfn.LET(_xlpm.a,T5277,_xlpm.b,R5277,2*_xlpm.a*_xlpm.b/(_xlpm.a+_xlpm.b))</f>
        <v>0.15384615384615383</v>
      </c>
      <c r="W5277" s="14">
        <f>_xlfn.LET(_xlpm.p,R5277,_xlpm.q,T5277,LOG(_xlpm.p/_xlpm.q))</f>
        <v>1.0791812460476249</v>
      </c>
      <c r="X5277" s="2"/>
    </row>
    <row r="5278" spans="1:24">
      <c r="A5278" s="1" t="str">
        <f>_xlfn.LET(_xlpm.sep," : ",CONCATENATE(O5278,_xlpm.sep,P5278))</f>
        <v>~whowe~ : [hoʊ]</v>
      </c>
      <c r="B5278" s="1">
        <f>_xlfn.LET(_xlpm.d,$G5278,_xlpm.k,_xlfn.CONCAT(LEFT(TRIM(B$1),1),"*"),COUNTIF(_xlpm.d,_xlpm.k))</f>
        <v>0</v>
      </c>
      <c r="C5278" s="1">
        <f>_xlfn.LET(_xlpm.d,$G5278,_xlpm.k,_xlfn.CONCAT(LEFT(TRIM(C$1),1),"*"),COUNTIF(_xlpm.d,_xlpm.k))</f>
        <v>0</v>
      </c>
      <c r="D5278" s="1">
        <f>_xlfn.LET(_xlpm.d,$G5278,_xlpm.k,_xlfn.CONCAT(LEFT(TRIM(D$1),1),"*"),COUNTIF(_xlpm.d,_xlpm.k))</f>
        <v>0</v>
      </c>
      <c r="E5278" s="1">
        <f>LOG(F5278+1,10)</f>
        <v>0.30102999566398114</v>
      </c>
      <c r="F5278" s="7">
        <v>1</v>
      </c>
      <c r="G5278" s="9" t="s">
        <v>1217</v>
      </c>
      <c r="H5278" s="4">
        <f>F5278/freq.sum.r6e</f>
        <v>4.9701789264413521E-5</v>
      </c>
      <c r="I5278" s="4" t="str">
        <f>_xlfn.LET(_xlpm.sep,":",_xlpm.w,$G5278,LEFT(_xlpm.w,FIND(_xlpm.sep,_xlpm.w)-1))</f>
        <v>hoʊ</v>
      </c>
      <c r="J5278" s="4" t="str">
        <f>_xlfn.LET(_xlpm.sep,":",_xlpm.w,$G5278,RIGHT(_xlpm.w,LEN(_xlpm.w)-FIND(_xlpm.sep,_xlpm.w)))</f>
        <v>whowe</v>
      </c>
      <c r="K5278" s="10">
        <f>_xlfn.LET(_xlpm.w,I5278,LEN(_xlpm.w))</f>
        <v>3</v>
      </c>
      <c r="L5278" s="10">
        <f>_xlfn.LET(_xlpm.w,J5278,LEN(_xlpm.w))</f>
        <v>5</v>
      </c>
      <c r="M5278" s="10">
        <f>_xlfn.LET(_xlpm.a,K5278,_xlpm.b,L5278,MAX(_xlpm.a,_xlpm.b))</f>
        <v>5</v>
      </c>
      <c r="N5278" s="10">
        <f>_xlfn.LET(_xlpm.d,(K5278,L5278),MAX(_xlpm.d)-MIN(_xlpm.d))</f>
        <v>2</v>
      </c>
      <c r="O5278" s="1" t="str">
        <f>_xlfn.LET(_xlpm.sep,":",_xlpm.w,$G5278,_xlfn.CONCAT("~",RIGHT(_xlpm.w,LEN(_xlpm.w)-FIND(_xlpm.sep,_xlpm.w)),"~"))</f>
        <v>~whowe~</v>
      </c>
      <c r="P5278" s="1" t="str">
        <f>_xlfn.LET(_xlpm.sep,":",_xlpm.w,$G5278,_xlfn.CONCAT("[",LEFT(_xlpm.w,FIND(_xlpm.sep,_xlpm.w)-1),"]"))</f>
        <v>[hoʊ]</v>
      </c>
      <c r="Q5278" s="14" cm="1">
        <f t="array" ref="Q5278">SUM(_xlfn._xlws.FILTER($H$2:$H$7109,_xlfn.MAP($O$2:$O$7109,_xlfn.LAMBDA(_xlpm.x,_xlpm.x=$O5278))))</f>
        <v>4.9701789264413521E-5</v>
      </c>
      <c r="R5278" s="14">
        <f>$H5278/Q5278</f>
        <v>1</v>
      </c>
      <c r="S5278" s="14" cm="1">
        <f t="array" ref="S5278">SUM(_xlfn._xlws.FILTER($H$2:$H$7109,_xlfn.MAP($P$2:$P$7109,_xlfn.LAMBDA(_xlpm.x,_xlpm.x=$P5278))))</f>
        <v>5.9642147117296238E-4</v>
      </c>
      <c r="T5278" s="14">
        <f>$H5278/S5278</f>
        <v>8.3333333333333315E-2</v>
      </c>
      <c r="U5278" s="14">
        <f>_xlfn.LET(_xlpm.freq,F5278,_xlpm.size,M5278+1,_xlpm.F,V5278,LOG(1+_xlpm.freq)*LOG(1+_xlpm.size)*_xlpm.F)</f>
        <v>3.9138439895558569E-2</v>
      </c>
      <c r="V5278" s="14">
        <f>_xlfn.LET(_xlpm.a,T5278,_xlpm.b,R5278,2*_xlpm.a*_xlpm.b/(_xlpm.a+_xlpm.b))</f>
        <v>0.15384615384615383</v>
      </c>
      <c r="W5278" s="14">
        <f>_xlfn.LET(_xlpm.p,R5278,_xlpm.q,T5278,LOG(_xlpm.p/_xlpm.q))</f>
        <v>1.0791812460476249</v>
      </c>
      <c r="X5278" s="2"/>
    </row>
    <row r="5279" spans="1:24">
      <c r="A5279" s="1" t="str">
        <f>_xlfn.LET(_xlpm.sep," : ",CONCATENATE(O5279,_xlpm.sep,P5279))</f>
        <v>~ccouw~ : [kaʊ]</v>
      </c>
      <c r="B5279" s="1">
        <f>_xlfn.LET(_xlpm.d,$G5279,_xlpm.k,_xlfn.CONCAT(LEFT(TRIM(B$1),1),"*"),COUNTIF(_xlpm.d,_xlpm.k))</f>
        <v>0</v>
      </c>
      <c r="C5279" s="1">
        <f>_xlfn.LET(_xlpm.d,$G5279,_xlpm.k,_xlfn.CONCAT(LEFT(TRIM(C$1),1),"*"),COUNTIF(_xlpm.d,_xlpm.k))</f>
        <v>0</v>
      </c>
      <c r="D5279" s="1">
        <f>_xlfn.LET(_xlpm.d,$G5279,_xlpm.k,_xlfn.CONCAT(LEFT(TRIM(D$1),1),"*"),COUNTIF(_xlpm.d,_xlpm.k))</f>
        <v>0</v>
      </c>
      <c r="E5279" s="1">
        <f>LOG(F5279+1,10)</f>
        <v>0.30102999566398114</v>
      </c>
      <c r="F5279" s="7">
        <v>1</v>
      </c>
      <c r="G5279" s="9" t="s">
        <v>1370</v>
      </c>
      <c r="H5279" s="4">
        <f>F5279/freq.sum.r6e</f>
        <v>4.9701789264413521E-5</v>
      </c>
      <c r="I5279" s="1" t="str">
        <f>_xlfn.LET(_xlpm.sep,":",_xlpm.w,$G5279,LEFT(_xlpm.w,FIND(_xlpm.sep,_xlpm.w)-1))</f>
        <v>kaʊ</v>
      </c>
      <c r="J5279" s="1" t="str">
        <f>_xlfn.LET(_xlpm.sep,":",_xlpm.w,$G5279,RIGHT(_xlpm.w,LEN(_xlpm.w)-FIND(_xlpm.sep,_xlpm.w)))</f>
        <v>ccouw</v>
      </c>
      <c r="K5279" s="10">
        <f>_xlfn.LET(_xlpm.w,I5279,LEN(_xlpm.w))</f>
        <v>3</v>
      </c>
      <c r="L5279" s="10">
        <f>_xlfn.LET(_xlpm.w,J5279,LEN(_xlpm.w))</f>
        <v>5</v>
      </c>
      <c r="M5279" s="10">
        <f>_xlfn.LET(_xlpm.a,K5279,_xlpm.b,L5279,MAX(_xlpm.a,_xlpm.b))</f>
        <v>5</v>
      </c>
      <c r="N5279" s="10">
        <f>_xlfn.LET(_xlpm.d,(K5279,L5279),MAX(_xlpm.d)-MIN(_xlpm.d))</f>
        <v>2</v>
      </c>
      <c r="O5279" s="1" t="str">
        <f>_xlfn.LET(_xlpm.sep,":",_xlpm.w,$G5279,_xlfn.CONCAT("~",RIGHT(_xlpm.w,LEN(_xlpm.w)-FIND(_xlpm.sep,_xlpm.w)),"~"))</f>
        <v>~ccouw~</v>
      </c>
      <c r="P5279" s="1" t="str">
        <f>_xlfn.LET(_xlpm.sep,":",_xlpm.w,$G5279,_xlfn.CONCAT("[",LEFT(_xlpm.w,FIND(_xlpm.sep,_xlpm.w)-1),"]"))</f>
        <v>[kaʊ]</v>
      </c>
      <c r="Q5279" s="14" cm="1">
        <f t="array" ref="Q5279">SUM(_xlfn._xlws.FILTER($H$2:$H$7117,_xlfn.MAP($O$2:$O$7117,_xlfn.LAMBDA(_xlpm.x,_xlpm.x=$O5279))))</f>
        <v>4.9701789264413521E-5</v>
      </c>
      <c r="R5279" s="14">
        <f>$H5279/Q5279</f>
        <v>1</v>
      </c>
      <c r="S5279" s="14" cm="1">
        <f t="array" ref="S5279">SUM(_xlfn._xlws.FILTER($H$2:$H$7117,_xlfn.MAP($P$2:$P$7117,_xlfn.LAMBDA(_xlpm.x,_xlpm.x=$P5279))))</f>
        <v>5.9642147117296238E-4</v>
      </c>
      <c r="T5279" s="14">
        <f>$H5279/S5279</f>
        <v>8.3333333333333315E-2</v>
      </c>
      <c r="U5279" s="14">
        <f>_xlfn.LET(_xlpm.freq,F5279,_xlpm.size,M5279+1,_xlpm.F,V5279,LOG(1+_xlpm.freq)*LOG(1+_xlpm.size)*_xlpm.F)</f>
        <v>3.9138439895558569E-2</v>
      </c>
      <c r="V5279" s="14">
        <f>_xlfn.LET(_xlpm.a,T5279,_xlpm.b,R5279,2*_xlpm.a*_xlpm.b/(_xlpm.a+_xlpm.b))</f>
        <v>0.15384615384615383</v>
      </c>
      <c r="W5279" s="14">
        <f>_xlfn.LET(_xlpm.p,R5279,_xlpm.q,T5279,LOG(_xlpm.p/_xlpm.q))</f>
        <v>1.0791812460476249</v>
      </c>
      <c r="X5279" s="2"/>
    </row>
    <row r="5280" spans="1:24">
      <c r="A5280" s="1" t="str">
        <f>_xlfn.LET(_xlpm.sep," : ",CONCATENATE(O5280,_xlpm.sep,P5280))</f>
        <v>~cowgh~ : [kaʊ]</v>
      </c>
      <c r="B5280" s="1">
        <f>_xlfn.LET(_xlpm.d,$G5280,_xlpm.k,_xlfn.CONCAT(LEFT(TRIM(B$1),1),"*"),COUNTIF(_xlpm.d,_xlpm.k))</f>
        <v>0</v>
      </c>
      <c r="C5280" s="1">
        <f>_xlfn.LET(_xlpm.d,$G5280,_xlpm.k,_xlfn.CONCAT(LEFT(TRIM(C$1),1),"*"),COUNTIF(_xlpm.d,_xlpm.k))</f>
        <v>0</v>
      </c>
      <c r="D5280" s="1">
        <f>_xlfn.LET(_xlpm.d,$G5280,_xlpm.k,_xlfn.CONCAT(LEFT(TRIM(D$1),1),"*"),COUNTIF(_xlpm.d,_xlpm.k))</f>
        <v>0</v>
      </c>
      <c r="E5280" s="1">
        <f>LOG(F5280+1,10)</f>
        <v>0.30102999566398114</v>
      </c>
      <c r="F5280" s="7">
        <v>1</v>
      </c>
      <c r="G5280" s="9" t="s">
        <v>1381</v>
      </c>
      <c r="H5280" s="4">
        <f>F5280/freq.sum.r6e</f>
        <v>4.9701789264413521E-5</v>
      </c>
      <c r="I5280" s="1" t="str">
        <f>_xlfn.LET(_xlpm.sep,":",_xlpm.w,$G5280,LEFT(_xlpm.w,FIND(_xlpm.sep,_xlpm.w)-1))</f>
        <v>kaʊ</v>
      </c>
      <c r="J5280" s="1" t="str">
        <f>_xlfn.LET(_xlpm.sep,":",_xlpm.w,$G5280,RIGHT(_xlpm.w,LEN(_xlpm.w)-FIND(_xlpm.sep,_xlpm.w)))</f>
        <v>cowgh</v>
      </c>
      <c r="K5280" s="10">
        <f>_xlfn.LET(_xlpm.w,I5280,LEN(_xlpm.w))</f>
        <v>3</v>
      </c>
      <c r="L5280" s="10">
        <f>_xlfn.LET(_xlpm.w,J5280,LEN(_xlpm.w))</f>
        <v>5</v>
      </c>
      <c r="M5280" s="10">
        <f>_xlfn.LET(_xlpm.a,K5280,_xlpm.b,L5280,MAX(_xlpm.a,_xlpm.b))</f>
        <v>5</v>
      </c>
      <c r="N5280" s="10">
        <f>_xlfn.LET(_xlpm.d,(K5280,L5280),MAX(_xlpm.d)-MIN(_xlpm.d))</f>
        <v>2</v>
      </c>
      <c r="O5280" s="1" t="str">
        <f>_xlfn.LET(_xlpm.sep,":",_xlpm.w,$G5280,_xlfn.CONCAT("~",RIGHT(_xlpm.w,LEN(_xlpm.w)-FIND(_xlpm.sep,_xlpm.w)),"~"))</f>
        <v>~cowgh~</v>
      </c>
      <c r="P5280" s="1" t="str">
        <f>_xlfn.LET(_xlpm.sep,":",_xlpm.w,$G5280,_xlfn.CONCAT("[",LEFT(_xlpm.w,FIND(_xlpm.sep,_xlpm.w)-1),"]"))</f>
        <v>[kaʊ]</v>
      </c>
      <c r="Q5280" s="14" cm="1">
        <f t="array" ref="Q5280">SUM(_xlfn._xlws.FILTER($H$2:$H$7117,_xlfn.MAP($O$2:$O$7117,_xlfn.LAMBDA(_xlpm.x,_xlpm.x=$O5280))))</f>
        <v>4.9701789264413521E-5</v>
      </c>
      <c r="R5280" s="14">
        <f>$H5280/Q5280</f>
        <v>1</v>
      </c>
      <c r="S5280" s="14" cm="1">
        <f t="array" ref="S5280">SUM(_xlfn._xlws.FILTER($H$2:$H$7117,_xlfn.MAP($P$2:$P$7117,_xlfn.LAMBDA(_xlpm.x,_xlpm.x=$P5280))))</f>
        <v>5.9642147117296238E-4</v>
      </c>
      <c r="T5280" s="14">
        <f>$H5280/S5280</f>
        <v>8.3333333333333315E-2</v>
      </c>
      <c r="U5280" s="14">
        <f>_xlfn.LET(_xlpm.freq,F5280,_xlpm.size,M5280+1,_xlpm.F,V5280,LOG(1+_xlpm.freq)*LOG(1+_xlpm.size)*_xlpm.F)</f>
        <v>3.9138439895558569E-2</v>
      </c>
      <c r="V5280" s="14">
        <f>_xlfn.LET(_xlpm.a,T5280,_xlpm.b,R5280,2*_xlpm.a*_xlpm.b/(_xlpm.a+_xlpm.b))</f>
        <v>0.15384615384615383</v>
      </c>
      <c r="W5280" s="14">
        <f>_xlfn.LET(_xlpm.p,R5280,_xlpm.q,T5280,LOG(_xlpm.p/_xlpm.q))</f>
        <v>1.0791812460476249</v>
      </c>
      <c r="X5280" s="2"/>
    </row>
    <row r="5281" spans="1:24">
      <c r="A5281" s="1" t="str">
        <f>_xlfn.LET(_xlpm.sep," : ",CONCATENATE(O5281,_xlpm.sep,P5281))</f>
        <v>~moawe~ : [moʊ]</v>
      </c>
      <c r="B5281" s="1">
        <f>_xlfn.LET(_xlpm.d,$G5281,_xlpm.k,_xlfn.CONCAT(LEFT(TRIM(B$1),1),"*"),COUNTIF(_xlpm.d,_xlpm.k))</f>
        <v>0</v>
      </c>
      <c r="C5281" s="1">
        <f>_xlfn.LET(_xlpm.d,$G5281,_xlpm.k,_xlfn.CONCAT(LEFT(TRIM(C$1),1),"*"),COUNTIF(_xlpm.d,_xlpm.k))</f>
        <v>1</v>
      </c>
      <c r="D5281" s="1">
        <f>_xlfn.LET(_xlpm.d,$G5281,_xlpm.k,_xlfn.CONCAT(LEFT(TRIM(D$1),1),"*"),COUNTIF(_xlpm.d,_xlpm.k))</f>
        <v>0</v>
      </c>
      <c r="E5281" s="1">
        <f>LOG(F5281+1,10)</f>
        <v>0.30102999566398114</v>
      </c>
      <c r="F5281" s="7">
        <v>1</v>
      </c>
      <c r="G5281" s="9" t="s">
        <v>2574</v>
      </c>
      <c r="H5281" s="4">
        <f>F5281/freq.sum.r6e</f>
        <v>4.9701789264413521E-5</v>
      </c>
      <c r="I5281" s="1" t="str">
        <f>_xlfn.LET(_xlpm.sep,":",_xlpm.w,$G5281,LEFT(_xlpm.w,FIND(_xlpm.sep,_xlpm.w)-1))</f>
        <v>moʊ</v>
      </c>
      <c r="J5281" s="1" t="str">
        <f>_xlfn.LET(_xlpm.sep,":",_xlpm.w,$G5281,RIGHT(_xlpm.w,LEN(_xlpm.w)-FIND(_xlpm.sep,_xlpm.w)))</f>
        <v>moawe</v>
      </c>
      <c r="K5281" s="10">
        <f>_xlfn.LET(_xlpm.w,I5281,LEN(_xlpm.w))</f>
        <v>3</v>
      </c>
      <c r="L5281" s="10">
        <f>_xlfn.LET(_xlpm.w,J5281,LEN(_xlpm.w))</f>
        <v>5</v>
      </c>
      <c r="M5281" s="10">
        <f>_xlfn.LET(_xlpm.a,K5281,_xlpm.b,L5281,MAX(_xlpm.a,_xlpm.b))</f>
        <v>5</v>
      </c>
      <c r="N5281" s="10">
        <f>_xlfn.LET(_xlpm.d,(K5281,L5281),MAX(_xlpm.d)-MIN(_xlpm.d))</f>
        <v>2</v>
      </c>
      <c r="O5281" s="1" t="str">
        <f>_xlfn.LET(_xlpm.sep,":",_xlpm.w,$G5281,_xlfn.CONCAT("~",RIGHT(_xlpm.w,LEN(_xlpm.w)-FIND(_xlpm.sep,_xlpm.w)),"~"))</f>
        <v>~moawe~</v>
      </c>
      <c r="P5281" s="1" t="str">
        <f>_xlfn.LET(_xlpm.sep,":",_xlpm.w,$G5281,_xlfn.CONCAT("[",LEFT(_xlpm.w,FIND(_xlpm.sep,_xlpm.w)-1),"]"))</f>
        <v>[moʊ]</v>
      </c>
      <c r="Q5281" s="14" cm="1">
        <f t="array" ref="Q5281">SUM(_xlfn._xlws.FILTER($H$2:$H$7117,_xlfn.MAP($O$2:$O$7117,_xlfn.LAMBDA(_xlpm.x,_xlpm.x=$O5281))))</f>
        <v>4.9701789264413521E-5</v>
      </c>
      <c r="R5281" s="14">
        <f>$H5281/Q5281</f>
        <v>1</v>
      </c>
      <c r="S5281" s="14" cm="1">
        <f t="array" ref="S5281">SUM(_xlfn._xlws.FILTER($H$2:$H$7117,_xlfn.MAP($P$2:$P$7117,_xlfn.LAMBDA(_xlpm.x,_xlpm.x=$P5281))))</f>
        <v>5.9642147117296238E-4</v>
      </c>
      <c r="T5281" s="14">
        <f>$H5281/S5281</f>
        <v>8.3333333333333315E-2</v>
      </c>
      <c r="U5281" s="14">
        <f>_xlfn.LET(_xlpm.freq,F5281,_xlpm.size,M5281+1,_xlpm.F,V5281,LOG(1+_xlpm.freq)*LOG(1+_xlpm.size)*_xlpm.F)</f>
        <v>3.9138439895558569E-2</v>
      </c>
      <c r="V5281" s="14">
        <f>_xlfn.LET(_xlpm.a,T5281,_xlpm.b,R5281,2*_xlpm.a*_xlpm.b/(_xlpm.a+_xlpm.b))</f>
        <v>0.15384615384615383</v>
      </c>
      <c r="W5281" s="14">
        <f>_xlfn.LET(_xlpm.p,R5281,_xlpm.q,T5281,LOG(_xlpm.p/_xlpm.q))</f>
        <v>1.0791812460476249</v>
      </c>
      <c r="X5281" s="2"/>
    </row>
    <row r="5282" spans="1:24">
      <c r="A5282" s="1" t="str">
        <f>_xlfn.LET(_xlpm.sep," : ",CONCATENATE(O5282,_xlpm.sep,P5282))</f>
        <v>~moagh~ : [moʊ]</v>
      </c>
      <c r="B5282" s="1">
        <f>_xlfn.LET(_xlpm.d,$G5282,_xlpm.k,_xlfn.CONCAT(LEFT(TRIM(B$1),1),"*"),COUNTIF(_xlpm.d,_xlpm.k))</f>
        <v>0</v>
      </c>
      <c r="C5282" s="1">
        <f>_xlfn.LET(_xlpm.d,$G5282,_xlpm.k,_xlfn.CONCAT(LEFT(TRIM(C$1),1),"*"),COUNTIF(_xlpm.d,_xlpm.k))</f>
        <v>1</v>
      </c>
      <c r="D5282" s="1">
        <f>_xlfn.LET(_xlpm.d,$G5282,_xlpm.k,_xlfn.CONCAT(LEFT(TRIM(D$1),1),"*"),COUNTIF(_xlpm.d,_xlpm.k))</f>
        <v>0</v>
      </c>
      <c r="E5282" s="1">
        <f>LOG(F5282+1,10)</f>
        <v>0.30102999566398114</v>
      </c>
      <c r="F5282" s="7">
        <v>1</v>
      </c>
      <c r="G5282" s="9" t="s">
        <v>2572</v>
      </c>
      <c r="H5282" s="4">
        <f>F5282/freq.sum.r6e</f>
        <v>4.9701789264413521E-5</v>
      </c>
      <c r="I5282" s="1" t="str">
        <f>_xlfn.LET(_xlpm.sep,":",_xlpm.w,$G5282,LEFT(_xlpm.w,FIND(_xlpm.sep,_xlpm.w)-1))</f>
        <v>moʊ</v>
      </c>
      <c r="J5282" s="1" t="str">
        <f>_xlfn.LET(_xlpm.sep,":",_xlpm.w,$G5282,RIGHT(_xlpm.w,LEN(_xlpm.w)-FIND(_xlpm.sep,_xlpm.w)))</f>
        <v>moagh</v>
      </c>
      <c r="K5282" s="10">
        <f>_xlfn.LET(_xlpm.w,I5282,LEN(_xlpm.w))</f>
        <v>3</v>
      </c>
      <c r="L5282" s="10">
        <f>_xlfn.LET(_xlpm.w,J5282,LEN(_xlpm.w))</f>
        <v>5</v>
      </c>
      <c r="M5282" s="10">
        <f>_xlfn.LET(_xlpm.a,K5282,_xlpm.b,L5282,MAX(_xlpm.a,_xlpm.b))</f>
        <v>5</v>
      </c>
      <c r="N5282" s="10">
        <f>_xlfn.LET(_xlpm.d,(K5282,L5282),MAX(_xlpm.d)-MIN(_xlpm.d))</f>
        <v>2</v>
      </c>
      <c r="O5282" s="1" t="str">
        <f>_xlfn.LET(_xlpm.sep,":",_xlpm.w,$G5282,_xlfn.CONCAT("~",RIGHT(_xlpm.w,LEN(_xlpm.w)-FIND(_xlpm.sep,_xlpm.w)),"~"))</f>
        <v>~moagh~</v>
      </c>
      <c r="P5282" s="1" t="str">
        <f>_xlfn.LET(_xlpm.sep,":",_xlpm.w,$G5282,_xlfn.CONCAT("[",LEFT(_xlpm.w,FIND(_xlpm.sep,_xlpm.w)-1),"]"))</f>
        <v>[moʊ]</v>
      </c>
      <c r="Q5282" s="14" cm="1">
        <f t="array" ref="Q5282">SUM(_xlfn._xlws.FILTER($H$2:$H$7117,_xlfn.MAP($O$2:$O$7117,_xlfn.LAMBDA(_xlpm.x,_xlpm.x=$O5282))))</f>
        <v>4.9701789264413521E-5</v>
      </c>
      <c r="R5282" s="14">
        <f>$H5282/Q5282</f>
        <v>1</v>
      </c>
      <c r="S5282" s="14" cm="1">
        <f t="array" ref="S5282">SUM(_xlfn._xlws.FILTER($H$2:$H$7117,_xlfn.MAP($P$2:$P$7117,_xlfn.LAMBDA(_xlpm.x,_xlpm.x=$P5282))))</f>
        <v>5.9642147117296238E-4</v>
      </c>
      <c r="T5282" s="14">
        <f>$H5282/S5282</f>
        <v>8.3333333333333315E-2</v>
      </c>
      <c r="U5282" s="14">
        <f>_xlfn.LET(_xlpm.freq,F5282,_xlpm.size,M5282+1,_xlpm.F,V5282,LOG(1+_xlpm.freq)*LOG(1+_xlpm.size)*_xlpm.F)</f>
        <v>3.9138439895558569E-2</v>
      </c>
      <c r="V5282" s="14">
        <f>_xlfn.LET(_xlpm.a,T5282,_xlpm.b,R5282,2*_xlpm.a*_xlpm.b/(_xlpm.a+_xlpm.b))</f>
        <v>0.15384615384615383</v>
      </c>
      <c r="W5282" s="14">
        <f>_xlfn.LET(_xlpm.p,R5282,_xlpm.q,T5282,LOG(_xlpm.p/_xlpm.q))</f>
        <v>1.0791812460476249</v>
      </c>
      <c r="X5282" s="2"/>
    </row>
    <row r="5283" spans="1:24">
      <c r="A5283" s="1" t="str">
        <f>_xlfn.LET(_xlpm.sep," : ",CONCATENATE(O5283,_xlpm.sep,P5283))</f>
        <v>~knowe~ : [noʊ]</v>
      </c>
      <c r="B5283" s="1">
        <f>_xlfn.LET(_xlpm.d,$G5283,_xlpm.k,_xlfn.CONCAT(LEFT(TRIM(B$1),1),"*"),COUNTIF(_xlpm.d,_xlpm.k))</f>
        <v>0</v>
      </c>
      <c r="C5283" s="1">
        <f>_xlfn.LET(_xlpm.d,$G5283,_xlpm.k,_xlfn.CONCAT(LEFT(TRIM(C$1),1),"*"),COUNTIF(_xlpm.d,_xlpm.k))</f>
        <v>0</v>
      </c>
      <c r="D5283" s="1">
        <f>_xlfn.LET(_xlpm.d,$G5283,_xlpm.k,_xlfn.CONCAT(LEFT(TRIM(D$1),1),"*"),COUNTIF(_xlpm.d,_xlpm.k))</f>
        <v>1</v>
      </c>
      <c r="E5283" s="1">
        <f>LOG(F5283+1,10)</f>
        <v>0.30102999566398114</v>
      </c>
      <c r="F5283" s="7">
        <v>1</v>
      </c>
      <c r="G5283" s="9" t="s">
        <v>7132</v>
      </c>
      <c r="H5283" s="4">
        <f>F5283/freq.sum.r6e</f>
        <v>4.9701789264413521E-5</v>
      </c>
      <c r="I5283" s="1" t="str">
        <f>_xlfn.LET(_xlpm.sep,":",_xlpm.w,$G5283,LEFT(_xlpm.w,FIND(_xlpm.sep,_xlpm.w)-1))</f>
        <v>noʊ</v>
      </c>
      <c r="J5283" s="1" t="str">
        <f>_xlfn.LET(_xlpm.sep,":",_xlpm.w,$G5283,RIGHT(_xlpm.w,LEN(_xlpm.w)-FIND(_xlpm.sep,_xlpm.w)))</f>
        <v>knowe</v>
      </c>
      <c r="K5283" s="10">
        <f>_xlfn.LET(_xlpm.w,I5283,LEN(_xlpm.w))</f>
        <v>3</v>
      </c>
      <c r="L5283" s="10">
        <f>_xlfn.LET(_xlpm.w,J5283,LEN(_xlpm.w))</f>
        <v>5</v>
      </c>
      <c r="M5283" s="10">
        <f>_xlfn.LET(_xlpm.a,K5283,_xlpm.b,L5283,MAX(_xlpm.a,_xlpm.b))</f>
        <v>5</v>
      </c>
      <c r="N5283" s="10">
        <f>_xlfn.LET(_xlpm.d,(K5283,L5283),MAX(_xlpm.d)-MIN(_xlpm.d))</f>
        <v>2</v>
      </c>
      <c r="O5283" s="1" t="str">
        <f>_xlfn.LET(_xlpm.sep,":",_xlpm.w,$G5283,_xlfn.CONCAT("~",RIGHT(_xlpm.w,LEN(_xlpm.w)-FIND(_xlpm.sep,_xlpm.w)),"~"))</f>
        <v>~knowe~</v>
      </c>
      <c r="P5283" s="1" t="str">
        <f>_xlfn.LET(_xlpm.sep,":",_xlpm.w,$G5283,_xlfn.CONCAT("[",LEFT(_xlpm.w,FIND(_xlpm.sep,_xlpm.w)-1),"]"))</f>
        <v>[noʊ]</v>
      </c>
      <c r="Q5283" s="14" cm="1">
        <f t="array" ref="Q5283">SUM(_xlfn._xlws.FILTER($H$2:$H$7117,_xlfn.MAP($O$2:$O$7117,_xlfn.LAMBDA(_xlpm.x,_xlpm.x=$O5283))))</f>
        <v>4.9701789264413521E-5</v>
      </c>
      <c r="R5283" s="14">
        <f>$H5283/Q5283</f>
        <v>1</v>
      </c>
      <c r="S5283" s="14" cm="1">
        <f t="array" ref="S5283">SUM(_xlfn._xlws.FILTER($H$2:$H$7117,_xlfn.MAP($P$2:$P$7117,_xlfn.LAMBDA(_xlpm.x,_xlpm.x=$P5283))))</f>
        <v>5.9642147117296238E-4</v>
      </c>
      <c r="T5283" s="14">
        <f>$H5283/S5283</f>
        <v>8.3333333333333315E-2</v>
      </c>
      <c r="U5283" s="14">
        <f>_xlfn.LET(_xlpm.freq,F5283,_xlpm.size,M5283+1,_xlpm.F,V5283,LOG(1+_xlpm.freq)*LOG(1+_xlpm.size)*_xlpm.F)</f>
        <v>3.9138439895558569E-2</v>
      </c>
      <c r="V5283" s="14">
        <f>_xlfn.LET(_xlpm.a,T5283,_xlpm.b,R5283,2*_xlpm.a*_xlpm.b/(_xlpm.a+_xlpm.b))</f>
        <v>0.15384615384615383</v>
      </c>
      <c r="W5283" s="14">
        <f>_xlfn.LET(_xlpm.p,R5283,_xlpm.q,T5283,LOG(_xlpm.p/_xlpm.q))</f>
        <v>1.0791812460476249</v>
      </c>
      <c r="X5283" s="2"/>
    </row>
    <row r="5284" spans="1:24">
      <c r="A5284" s="1" t="str">
        <f>_xlfn.LET(_xlpm.sep," : ",CONCATENATE(O5284,_xlpm.sep,P5284))</f>
        <v>~ppowe~ : [poʊ]</v>
      </c>
      <c r="B5284" s="1">
        <f>_xlfn.LET(_xlpm.d,$G5284,_xlpm.k,_xlfn.CONCAT(LEFT(TRIM(B$1),1),"*"),COUNTIF(_xlpm.d,_xlpm.k))</f>
        <v>0</v>
      </c>
      <c r="C5284" s="1">
        <f>_xlfn.LET(_xlpm.d,$G5284,_xlpm.k,_xlfn.CONCAT(LEFT(TRIM(C$1),1),"*"),COUNTIF(_xlpm.d,_xlpm.k))</f>
        <v>0</v>
      </c>
      <c r="D5284" s="1">
        <f>_xlfn.LET(_xlpm.d,$G5284,_xlpm.k,_xlfn.CONCAT(LEFT(TRIM(D$1),1),"*"),COUNTIF(_xlpm.d,_xlpm.k))</f>
        <v>0</v>
      </c>
      <c r="E5284" s="1">
        <f>LOG(F5284+1,10)</f>
        <v>0.30102999566398114</v>
      </c>
      <c r="F5284" s="7">
        <v>1</v>
      </c>
      <c r="G5284" s="9" t="s">
        <v>3665</v>
      </c>
      <c r="H5284" s="4">
        <f>F5284/freq.sum.r6e</f>
        <v>4.9701789264413521E-5</v>
      </c>
      <c r="I5284" s="1" t="str">
        <f>_xlfn.LET(_xlpm.sep,":",_xlpm.w,$G5284,LEFT(_xlpm.w,FIND(_xlpm.sep,_xlpm.w)-1))</f>
        <v>poʊ</v>
      </c>
      <c r="J5284" s="1" t="str">
        <f>_xlfn.LET(_xlpm.sep,":",_xlpm.w,$G5284,RIGHT(_xlpm.w,LEN(_xlpm.w)-FIND(_xlpm.sep,_xlpm.w)))</f>
        <v>ppowe</v>
      </c>
      <c r="K5284" s="10">
        <f>_xlfn.LET(_xlpm.w,I5284,LEN(_xlpm.w))</f>
        <v>3</v>
      </c>
      <c r="L5284" s="10">
        <f>_xlfn.LET(_xlpm.w,J5284,LEN(_xlpm.w))</f>
        <v>5</v>
      </c>
      <c r="M5284" s="10">
        <f>_xlfn.LET(_xlpm.a,K5284,_xlpm.b,L5284,MAX(_xlpm.a,_xlpm.b))</f>
        <v>5</v>
      </c>
      <c r="N5284" s="10">
        <f>_xlfn.LET(_xlpm.d,(K5284,L5284),MAX(_xlpm.d)-MIN(_xlpm.d))</f>
        <v>2</v>
      </c>
      <c r="O5284" s="1" t="str">
        <f>_xlfn.LET(_xlpm.sep,":",_xlpm.w,$G5284,_xlfn.CONCAT("~",RIGHT(_xlpm.w,LEN(_xlpm.w)-FIND(_xlpm.sep,_xlpm.w)),"~"))</f>
        <v>~ppowe~</v>
      </c>
      <c r="P5284" s="1" t="str">
        <f>_xlfn.LET(_xlpm.sep,":",_xlpm.w,$G5284,_xlfn.CONCAT("[",LEFT(_xlpm.w,FIND(_xlpm.sep,_xlpm.w)-1),"]"))</f>
        <v>[poʊ]</v>
      </c>
      <c r="Q5284" s="14" cm="1">
        <f t="array" ref="Q5284">SUM(_xlfn._xlws.FILTER($H$2:$H$7117,_xlfn.MAP($O$2:$O$7117,_xlfn.LAMBDA(_xlpm.x,_xlpm.x=$O5284))))</f>
        <v>4.9701789264413521E-5</v>
      </c>
      <c r="R5284" s="14">
        <f>$H5284/Q5284</f>
        <v>1</v>
      </c>
      <c r="S5284" s="14" cm="1">
        <f t="array" ref="S5284">SUM(_xlfn._xlws.FILTER($H$2:$H$7117,_xlfn.MAP($P$2:$P$7117,_xlfn.LAMBDA(_xlpm.x,_xlpm.x=$P5284))))</f>
        <v>5.9642147117296238E-4</v>
      </c>
      <c r="T5284" s="14">
        <f>$H5284/S5284</f>
        <v>8.3333333333333315E-2</v>
      </c>
      <c r="U5284" s="14">
        <f>_xlfn.LET(_xlpm.freq,F5284,_xlpm.size,M5284+1,_xlpm.F,V5284,LOG(1+_xlpm.freq)*LOG(1+_xlpm.size)*_xlpm.F)</f>
        <v>3.9138439895558569E-2</v>
      </c>
      <c r="V5284" s="14">
        <f>_xlfn.LET(_xlpm.a,T5284,_xlpm.b,R5284,2*_xlpm.a*_xlpm.b/(_xlpm.a+_xlpm.b))</f>
        <v>0.15384615384615383</v>
      </c>
      <c r="W5284" s="14">
        <f>_xlfn.LET(_xlpm.p,R5284,_xlpm.q,T5284,LOG(_xlpm.p/_xlpm.q))</f>
        <v>1.0791812460476249</v>
      </c>
      <c r="X5284" s="2"/>
    </row>
    <row r="5285" spans="1:24">
      <c r="A5285" s="1" t="str">
        <f>_xlfn.LET(_xlpm.sep," : ",CONCATENATE(O5285,_xlpm.sep,P5285))</f>
        <v>~prowe~ : [pɹoʊ]</v>
      </c>
      <c r="B5285" s="1">
        <f>_xlfn.LET(_xlpm.d,$G5285,_xlpm.k,_xlfn.CONCAT(LEFT(TRIM(B$1),1),"*"),COUNTIF(_xlpm.d,_xlpm.k))</f>
        <v>0</v>
      </c>
      <c r="C5285" s="1">
        <f>_xlfn.LET(_xlpm.d,$G5285,_xlpm.k,_xlfn.CONCAT(LEFT(TRIM(C$1),1),"*"),COUNTIF(_xlpm.d,_xlpm.k))</f>
        <v>0</v>
      </c>
      <c r="D5285" s="1">
        <f>_xlfn.LET(_xlpm.d,$G5285,_xlpm.k,_xlfn.CONCAT(LEFT(TRIM(D$1),1),"*"),COUNTIF(_xlpm.d,_xlpm.k))</f>
        <v>0</v>
      </c>
      <c r="E5285" s="1">
        <f>LOG(F5285+1,10)</f>
        <v>0.30102999566398114</v>
      </c>
      <c r="F5285" s="7">
        <v>1</v>
      </c>
      <c r="G5285" s="9" t="s">
        <v>3840</v>
      </c>
      <c r="H5285" s="4">
        <f>F5285/freq.sum.r6e</f>
        <v>4.9701789264413521E-5</v>
      </c>
      <c r="I5285" s="4" t="str">
        <f>_xlfn.LET(_xlpm.sep,":",_xlpm.w,$G5285,LEFT(_xlpm.w,FIND(_xlpm.sep,_xlpm.w)-1))</f>
        <v>pɹoʊ</v>
      </c>
      <c r="J5285" s="4" t="str">
        <f>_xlfn.LET(_xlpm.sep,":",_xlpm.w,$G5285,RIGHT(_xlpm.w,LEN(_xlpm.w)-FIND(_xlpm.sep,_xlpm.w)))</f>
        <v>prowe</v>
      </c>
      <c r="K5285" s="10">
        <f>_xlfn.LET(_xlpm.w,I5285,LEN(_xlpm.w))</f>
        <v>4</v>
      </c>
      <c r="L5285" s="10">
        <f>_xlfn.LET(_xlpm.w,J5285,LEN(_xlpm.w))</f>
        <v>5</v>
      </c>
      <c r="M5285" s="10">
        <f>_xlfn.LET(_xlpm.a,K5285,_xlpm.b,L5285,MAX(_xlpm.a,_xlpm.b))</f>
        <v>5</v>
      </c>
      <c r="N5285" s="10">
        <f>_xlfn.LET(_xlpm.d,(K5285,L5285),MAX(_xlpm.d)-MIN(_xlpm.d))</f>
        <v>1</v>
      </c>
      <c r="O5285" s="1" t="str">
        <f>_xlfn.LET(_xlpm.sep,":",_xlpm.w,$G5285,_xlfn.CONCAT("~",RIGHT(_xlpm.w,LEN(_xlpm.w)-FIND(_xlpm.sep,_xlpm.w)),"~"))</f>
        <v>~prowe~</v>
      </c>
      <c r="P5285" s="1" t="str">
        <f>_xlfn.LET(_xlpm.sep,":",_xlpm.w,$G5285,_xlfn.CONCAT("[",LEFT(_xlpm.w,FIND(_xlpm.sep,_xlpm.w)-1),"]"))</f>
        <v>[pɹoʊ]</v>
      </c>
      <c r="Q5285" s="14" cm="1">
        <f t="array" ref="Q5285">SUM(_xlfn._xlws.FILTER($H$2:$H$7109,_xlfn.MAP($O$2:$O$7109,_xlfn.LAMBDA(_xlpm.x,_xlpm.x=$O5285))))</f>
        <v>4.9701789264413521E-5</v>
      </c>
      <c r="R5285" s="14">
        <f>$H5285/Q5285</f>
        <v>1</v>
      </c>
      <c r="S5285" s="14" cm="1">
        <f t="array" ref="S5285">SUM(_xlfn._xlws.FILTER($H$2:$H$7109,_xlfn.MAP($P$2:$P$7109,_xlfn.LAMBDA(_xlpm.x,_xlpm.x=$P5285))))</f>
        <v>5.9642147117296238E-4</v>
      </c>
      <c r="T5285" s="14">
        <f>$H5285/S5285</f>
        <v>8.3333333333333315E-2</v>
      </c>
      <c r="U5285" s="14">
        <f>_xlfn.LET(_xlpm.freq,F5285,_xlpm.size,M5285+1,_xlpm.F,V5285,LOG(1+_xlpm.freq)*LOG(1+_xlpm.size)*_xlpm.F)</f>
        <v>3.9138439895558569E-2</v>
      </c>
      <c r="V5285" s="14">
        <f>_xlfn.LET(_xlpm.a,T5285,_xlpm.b,R5285,2*_xlpm.a*_xlpm.b/(_xlpm.a+_xlpm.b))</f>
        <v>0.15384615384615383</v>
      </c>
      <c r="W5285" s="14">
        <f>_xlfn.LET(_xlpm.p,R5285,_xlpm.q,T5285,LOG(_xlpm.p/_xlpm.q))</f>
        <v>1.0791812460476249</v>
      </c>
      <c r="X5285" s="2"/>
    </row>
    <row r="5286" spans="1:24">
      <c r="A5286" s="1" t="str">
        <f>_xlfn.LET(_xlpm.sep," : ",CONCATENATE(O5286,_xlpm.sep,P5286))</f>
        <v>~toegh~ : [toʊ]</v>
      </c>
      <c r="B5286" s="1">
        <f>_xlfn.LET(_xlpm.d,$G5286,_xlpm.k,_xlfn.CONCAT(LEFT(TRIM(B$1),1),"*"),COUNTIF(_xlpm.d,_xlpm.k))</f>
        <v>0</v>
      </c>
      <c r="C5286" s="1">
        <f>_xlfn.LET(_xlpm.d,$G5286,_xlpm.k,_xlfn.CONCAT(LEFT(TRIM(C$1),1),"*"),COUNTIF(_xlpm.d,_xlpm.k))</f>
        <v>0</v>
      </c>
      <c r="D5286" s="1">
        <f>_xlfn.LET(_xlpm.d,$G5286,_xlpm.k,_xlfn.CONCAT(LEFT(TRIM(D$1),1),"*"),COUNTIF(_xlpm.d,_xlpm.k))</f>
        <v>0</v>
      </c>
      <c r="E5286" s="1">
        <f>LOG(F5286+1,10)</f>
        <v>0.30102999566398114</v>
      </c>
      <c r="F5286" s="7">
        <v>1</v>
      </c>
      <c r="G5286" s="9" t="s">
        <v>4685</v>
      </c>
      <c r="H5286" s="4">
        <f>F5286/freq.sum.r6e</f>
        <v>4.9701789264413521E-5</v>
      </c>
      <c r="I5286" s="1" t="str">
        <f>_xlfn.LET(_xlpm.sep,":",_xlpm.w,$G5286,LEFT(_xlpm.w,FIND(_xlpm.sep,_xlpm.w)-1))</f>
        <v>toʊ</v>
      </c>
      <c r="J5286" s="1" t="str">
        <f>_xlfn.LET(_xlpm.sep,":",_xlpm.w,$G5286,RIGHT(_xlpm.w,LEN(_xlpm.w)-FIND(_xlpm.sep,_xlpm.w)))</f>
        <v>toegh</v>
      </c>
      <c r="K5286" s="10">
        <f>_xlfn.LET(_xlpm.w,I5286,LEN(_xlpm.w))</f>
        <v>3</v>
      </c>
      <c r="L5286" s="10">
        <f>_xlfn.LET(_xlpm.w,J5286,LEN(_xlpm.w))</f>
        <v>5</v>
      </c>
      <c r="M5286" s="10">
        <f>_xlfn.LET(_xlpm.a,K5286,_xlpm.b,L5286,MAX(_xlpm.a,_xlpm.b))</f>
        <v>5</v>
      </c>
      <c r="N5286" s="10">
        <f>_xlfn.LET(_xlpm.d,(K5286,L5286),MAX(_xlpm.d)-MIN(_xlpm.d))</f>
        <v>2</v>
      </c>
      <c r="O5286" s="1" t="str">
        <f>_xlfn.LET(_xlpm.sep,":",_xlpm.w,$G5286,_xlfn.CONCAT("~",RIGHT(_xlpm.w,LEN(_xlpm.w)-FIND(_xlpm.sep,_xlpm.w)),"~"))</f>
        <v>~toegh~</v>
      </c>
      <c r="P5286" s="1" t="str">
        <f>_xlfn.LET(_xlpm.sep,":",_xlpm.w,$G5286,_xlfn.CONCAT("[",LEFT(_xlpm.w,FIND(_xlpm.sep,_xlpm.w)-1),"]"))</f>
        <v>[toʊ]</v>
      </c>
      <c r="Q5286" s="14" cm="1">
        <f t="array" ref="Q5286">SUM(_xlfn._xlws.FILTER($H$2:$H$7111,_xlfn.MAP($O$2:$O$7111,_xlfn.LAMBDA(_xlpm.x,_xlpm.x=$O5286))))</f>
        <v>4.9701789264413521E-5</v>
      </c>
      <c r="R5286" s="14">
        <f>$H5286/Q5286</f>
        <v>1</v>
      </c>
      <c r="S5286" s="14" cm="1">
        <f t="array" ref="S5286">SUM(_xlfn._xlws.FILTER($H$2:$H$7111,_xlfn.MAP($P$2:$P$7111,_xlfn.LAMBDA(_xlpm.x,_xlpm.x=$P5286))))</f>
        <v>5.9642147117296238E-4</v>
      </c>
      <c r="T5286" s="14">
        <f>$H5286/S5286</f>
        <v>8.3333333333333315E-2</v>
      </c>
      <c r="U5286" s="14">
        <f>_xlfn.LET(_xlpm.freq,F5286,_xlpm.size,M5286+1,_xlpm.F,V5286,LOG(1+_xlpm.freq)*LOG(1+_xlpm.size)*_xlpm.F)</f>
        <v>3.9138439895558569E-2</v>
      </c>
      <c r="V5286" s="14">
        <f>_xlfn.LET(_xlpm.a,T5286,_xlpm.b,R5286,2*_xlpm.a*_xlpm.b/(_xlpm.a+_xlpm.b))</f>
        <v>0.15384615384615383</v>
      </c>
      <c r="W5286" s="14">
        <f>_xlfn.LET(_xlpm.p,R5286,_xlpm.q,T5286,LOG(_xlpm.p/_xlpm.q))</f>
        <v>1.0791812460476249</v>
      </c>
      <c r="X5286" s="2"/>
    </row>
    <row r="5287" spans="1:24">
      <c r="A5287" s="1" t="str">
        <f>_xlfn.LET(_xlpm.sep," : ",CONCATENATE(O5287,_xlpm.sep,P5287))</f>
        <v>~toewe~ : [toʊ]</v>
      </c>
      <c r="B5287" s="1">
        <f>_xlfn.LET(_xlpm.d,$G5287,_xlpm.k,_xlfn.CONCAT(LEFT(TRIM(B$1),1),"*"),COUNTIF(_xlpm.d,_xlpm.k))</f>
        <v>0</v>
      </c>
      <c r="C5287" s="1">
        <f>_xlfn.LET(_xlpm.d,$G5287,_xlpm.k,_xlfn.CONCAT(LEFT(TRIM(C$1),1),"*"),COUNTIF(_xlpm.d,_xlpm.k))</f>
        <v>0</v>
      </c>
      <c r="D5287" s="1">
        <f>_xlfn.LET(_xlpm.d,$G5287,_xlpm.k,_xlfn.CONCAT(LEFT(TRIM(D$1),1),"*"),COUNTIF(_xlpm.d,_xlpm.k))</f>
        <v>0</v>
      </c>
      <c r="E5287" s="1">
        <f>LOG(F5287+1,10)</f>
        <v>0.30102999566398114</v>
      </c>
      <c r="F5287" s="7">
        <v>1</v>
      </c>
      <c r="G5287" s="9" t="s">
        <v>4687</v>
      </c>
      <c r="H5287" s="4">
        <f>F5287/freq.sum.r6e</f>
        <v>4.9701789264413521E-5</v>
      </c>
      <c r="I5287" s="1" t="str">
        <f>_xlfn.LET(_xlpm.sep,":",_xlpm.w,$G5287,LEFT(_xlpm.w,FIND(_xlpm.sep,_xlpm.w)-1))</f>
        <v>toʊ</v>
      </c>
      <c r="J5287" s="1" t="str">
        <f>_xlfn.LET(_xlpm.sep,":",_xlpm.w,$G5287,RIGHT(_xlpm.w,LEN(_xlpm.w)-FIND(_xlpm.sep,_xlpm.w)))</f>
        <v>toewe</v>
      </c>
      <c r="K5287" s="10">
        <f>_xlfn.LET(_xlpm.w,I5287,LEN(_xlpm.w))</f>
        <v>3</v>
      </c>
      <c r="L5287" s="10">
        <f>_xlfn.LET(_xlpm.w,J5287,LEN(_xlpm.w))</f>
        <v>5</v>
      </c>
      <c r="M5287" s="10">
        <f>_xlfn.LET(_xlpm.a,K5287,_xlpm.b,L5287,MAX(_xlpm.a,_xlpm.b))</f>
        <v>5</v>
      </c>
      <c r="N5287" s="10">
        <f>_xlfn.LET(_xlpm.d,(K5287,L5287),MAX(_xlpm.d)-MIN(_xlpm.d))</f>
        <v>2</v>
      </c>
      <c r="O5287" s="1" t="str">
        <f>_xlfn.LET(_xlpm.sep,":",_xlpm.w,$G5287,_xlfn.CONCAT("~",RIGHT(_xlpm.w,LEN(_xlpm.w)-FIND(_xlpm.sep,_xlpm.w)),"~"))</f>
        <v>~toewe~</v>
      </c>
      <c r="P5287" s="1" t="str">
        <f>_xlfn.LET(_xlpm.sep,":",_xlpm.w,$G5287,_xlfn.CONCAT("[",LEFT(_xlpm.w,FIND(_xlpm.sep,_xlpm.w)-1),"]"))</f>
        <v>[toʊ]</v>
      </c>
      <c r="Q5287" s="14" cm="1">
        <f t="array" ref="Q5287">SUM(_xlfn._xlws.FILTER($H$2:$H$7111,_xlfn.MAP($O$2:$O$7111,_xlfn.LAMBDA(_xlpm.x,_xlpm.x=$O5287))))</f>
        <v>4.9701789264413521E-5</v>
      </c>
      <c r="R5287" s="14">
        <f>$H5287/Q5287</f>
        <v>1</v>
      </c>
      <c r="S5287" s="14" cm="1">
        <f t="array" ref="S5287">SUM(_xlfn._xlws.FILTER($H$2:$H$7111,_xlfn.MAP($P$2:$P$7111,_xlfn.LAMBDA(_xlpm.x,_xlpm.x=$P5287))))</f>
        <v>5.9642147117296238E-4</v>
      </c>
      <c r="T5287" s="14">
        <f>$H5287/S5287</f>
        <v>8.3333333333333315E-2</v>
      </c>
      <c r="U5287" s="14">
        <f>_xlfn.LET(_xlpm.freq,F5287,_xlpm.size,M5287+1,_xlpm.F,V5287,LOG(1+_xlpm.freq)*LOG(1+_xlpm.size)*_xlpm.F)</f>
        <v>3.9138439895558569E-2</v>
      </c>
      <c r="V5287" s="14">
        <f>_xlfn.LET(_xlpm.a,T5287,_xlpm.b,R5287,2*_xlpm.a*_xlpm.b/(_xlpm.a+_xlpm.b))</f>
        <v>0.15384615384615383</v>
      </c>
      <c r="W5287" s="14">
        <f>_xlfn.LET(_xlpm.p,R5287,_xlpm.q,T5287,LOG(_xlpm.p/_xlpm.q))</f>
        <v>1.0791812460476249</v>
      </c>
      <c r="X5287" s="2"/>
    </row>
    <row r="5288" spans="1:24">
      <c r="A5288" s="1" t="str">
        <f>_xlfn.LET(_xlpm.sep," : ",CONCATENATE(O5288,_xlpm.sep,P5288))</f>
        <v>~thowe~ : [ðoʊ]</v>
      </c>
      <c r="B5288" s="1">
        <f>_xlfn.LET(_xlpm.d,$G5288,_xlpm.k,_xlfn.CONCAT(LEFT(TRIM(B$1),1),"*"),COUNTIF(_xlpm.d,_xlpm.k))</f>
        <v>0</v>
      </c>
      <c r="C5288" s="1">
        <f>_xlfn.LET(_xlpm.d,$G5288,_xlpm.k,_xlfn.CONCAT(LEFT(TRIM(C$1),1),"*"),COUNTIF(_xlpm.d,_xlpm.k))</f>
        <v>0</v>
      </c>
      <c r="D5288" s="1">
        <f>_xlfn.LET(_xlpm.d,$G5288,_xlpm.k,_xlfn.CONCAT(LEFT(TRIM(D$1),1),"*"),COUNTIF(_xlpm.d,_xlpm.k))</f>
        <v>0</v>
      </c>
      <c r="E5288" s="1">
        <f>LOG(F5288+1,10)</f>
        <v>0.30102999566398114</v>
      </c>
      <c r="F5288" s="7">
        <v>1</v>
      </c>
      <c r="G5288" s="9" t="s">
        <v>5507</v>
      </c>
      <c r="H5288" s="4">
        <f>F5288/freq.sum.r6e</f>
        <v>4.9701789264413521E-5</v>
      </c>
      <c r="I5288" s="1" t="str">
        <f>_xlfn.LET(_xlpm.sep,":",_xlpm.w,$G5288,LEFT(_xlpm.w,FIND(_xlpm.sep,_xlpm.w)-1))</f>
        <v>ðoʊ</v>
      </c>
      <c r="J5288" s="1" t="str">
        <f>_xlfn.LET(_xlpm.sep,":",_xlpm.w,$G5288,RIGHT(_xlpm.w,LEN(_xlpm.w)-FIND(_xlpm.sep,_xlpm.w)))</f>
        <v>thowe</v>
      </c>
      <c r="K5288" s="10">
        <f>_xlfn.LET(_xlpm.w,I5288,LEN(_xlpm.w))</f>
        <v>3</v>
      </c>
      <c r="L5288" s="10">
        <f>_xlfn.LET(_xlpm.w,J5288,LEN(_xlpm.w))</f>
        <v>5</v>
      </c>
      <c r="M5288" s="10">
        <f>_xlfn.LET(_xlpm.a,K5288,_xlpm.b,L5288,MAX(_xlpm.a,_xlpm.b))</f>
        <v>5</v>
      </c>
      <c r="N5288" s="10">
        <f>_xlfn.LET(_xlpm.d,(K5288,L5288),MAX(_xlpm.d)-MIN(_xlpm.d))</f>
        <v>2</v>
      </c>
      <c r="O5288" s="1" t="str">
        <f>_xlfn.LET(_xlpm.sep,":",_xlpm.w,$G5288,_xlfn.CONCAT("~",RIGHT(_xlpm.w,LEN(_xlpm.w)-FIND(_xlpm.sep,_xlpm.w)),"~"))</f>
        <v>~thowe~</v>
      </c>
      <c r="P5288" s="1" t="str">
        <f>_xlfn.LET(_xlpm.sep,":",_xlpm.w,$G5288,_xlfn.CONCAT("[",LEFT(_xlpm.w,FIND(_xlpm.sep,_xlpm.w)-1),"]"))</f>
        <v>[ðoʊ]</v>
      </c>
      <c r="Q5288" s="14" cm="1">
        <f t="array" ref="Q5288">SUM(_xlfn._xlws.FILTER($H$2:$H$7117,_xlfn.MAP($O$2:$O$7117,_xlfn.LAMBDA(_xlpm.x,_xlpm.x=$O5288))))</f>
        <v>4.9701789264413521E-5</v>
      </c>
      <c r="R5288" s="14">
        <f>$H5288/Q5288</f>
        <v>1</v>
      </c>
      <c r="S5288" s="14" cm="1">
        <f t="array" ref="S5288">SUM(_xlfn._xlws.FILTER($H$2:$H$7117,_xlfn.MAP($P$2:$P$7117,_xlfn.LAMBDA(_xlpm.x,_xlpm.x=$P5288))))</f>
        <v>5.9642147117296238E-4</v>
      </c>
      <c r="T5288" s="14">
        <f>$H5288/S5288</f>
        <v>8.3333333333333315E-2</v>
      </c>
      <c r="U5288" s="14">
        <f>_xlfn.LET(_xlpm.freq,F5288,_xlpm.size,M5288+1,_xlpm.F,V5288,LOG(1+_xlpm.freq)*LOG(1+_xlpm.size)*_xlpm.F)</f>
        <v>3.9138439895558569E-2</v>
      </c>
      <c r="V5288" s="14">
        <f>_xlfn.LET(_xlpm.a,T5288,_xlpm.b,R5288,2*_xlpm.a*_xlpm.b/(_xlpm.a+_xlpm.b))</f>
        <v>0.15384615384615383</v>
      </c>
      <c r="W5288" s="14">
        <f>_xlfn.LET(_xlpm.p,R5288,_xlpm.q,T5288,LOG(_xlpm.p/_xlpm.q))</f>
        <v>1.0791812460476249</v>
      </c>
      <c r="X5288" s="2"/>
    </row>
    <row r="5289" spans="1:24">
      <c r="A5289" s="1" t="str">
        <f>_xlfn.LET(_xlpm.sep," : ",CONCATENATE(O5289,_xlpm.sep,P5289))</f>
        <v>~showe~ : [ʃoʊ]</v>
      </c>
      <c r="B5289" s="1">
        <f>_xlfn.LET(_xlpm.d,$G5289,_xlpm.k,_xlfn.CONCAT(LEFT(TRIM(B$1),1),"*"),COUNTIF(_xlpm.d,_xlpm.k))</f>
        <v>0</v>
      </c>
      <c r="C5289" s="1">
        <f>_xlfn.LET(_xlpm.d,$G5289,_xlpm.k,_xlfn.CONCAT(LEFT(TRIM(C$1),1),"*"),COUNTIF(_xlpm.d,_xlpm.k))</f>
        <v>0</v>
      </c>
      <c r="D5289" s="1">
        <f>_xlfn.LET(_xlpm.d,$G5289,_xlpm.k,_xlfn.CONCAT(LEFT(TRIM(D$1),1),"*"),COUNTIF(_xlpm.d,_xlpm.k))</f>
        <v>0</v>
      </c>
      <c r="E5289" s="1">
        <f>LOG(F5289+1,10)</f>
        <v>0.30102999566398114</v>
      </c>
      <c r="F5289" s="7">
        <v>1</v>
      </c>
      <c r="G5289" s="9" t="s">
        <v>7137</v>
      </c>
      <c r="H5289" s="4">
        <f>F5289/freq.sum.r6e</f>
        <v>4.9701789264413521E-5</v>
      </c>
      <c r="I5289" s="1" t="str">
        <f>_xlfn.LET(_xlpm.sep,":",_xlpm.w,$G5289,LEFT(_xlpm.w,FIND(_xlpm.sep,_xlpm.w)-1))</f>
        <v>ʃoʊ</v>
      </c>
      <c r="J5289" s="1" t="str">
        <f>_xlfn.LET(_xlpm.sep,":",_xlpm.w,$G5289,RIGHT(_xlpm.w,LEN(_xlpm.w)-FIND(_xlpm.sep,_xlpm.w)))</f>
        <v>showe</v>
      </c>
      <c r="K5289" s="10">
        <f>_xlfn.LET(_xlpm.w,I5289,LEN(_xlpm.w))</f>
        <v>3</v>
      </c>
      <c r="L5289" s="10">
        <f>_xlfn.LET(_xlpm.w,J5289,LEN(_xlpm.w))</f>
        <v>5</v>
      </c>
      <c r="M5289" s="10">
        <f>_xlfn.LET(_xlpm.a,K5289,_xlpm.b,L5289,MAX(_xlpm.a,_xlpm.b))</f>
        <v>5</v>
      </c>
      <c r="N5289" s="10">
        <f>_xlfn.LET(_xlpm.d,(K5289,L5289),MAX(_xlpm.d)-MIN(_xlpm.d))</f>
        <v>2</v>
      </c>
      <c r="O5289" s="1" t="str">
        <f>_xlfn.LET(_xlpm.sep,":",_xlpm.w,$G5289,_xlfn.CONCAT("~",RIGHT(_xlpm.w,LEN(_xlpm.w)-FIND(_xlpm.sep,_xlpm.w)),"~"))</f>
        <v>~showe~</v>
      </c>
      <c r="P5289" s="1" t="str">
        <f>_xlfn.LET(_xlpm.sep,":",_xlpm.w,$G5289,_xlfn.CONCAT("[",LEFT(_xlpm.w,FIND(_xlpm.sep,_xlpm.w)-1),"]"))</f>
        <v>[ʃoʊ]</v>
      </c>
      <c r="Q5289" s="14" cm="1">
        <f t="array" ref="Q5289">SUM(_xlfn._xlws.FILTER($H$2:$H$7117,_xlfn.MAP($O$2:$O$7117,_xlfn.LAMBDA(_xlpm.x,_xlpm.x=$O5289))))</f>
        <v>4.9701789264413521E-5</v>
      </c>
      <c r="R5289" s="14">
        <f>$H5289/Q5289</f>
        <v>1</v>
      </c>
      <c r="S5289" s="14" cm="1">
        <f t="array" ref="S5289">SUM(_xlfn._xlws.FILTER($H$2:$H$7117,_xlfn.MAP($P$2:$P$7117,_xlfn.LAMBDA(_xlpm.x,_xlpm.x=$P5289))))</f>
        <v>5.9642147117296238E-4</v>
      </c>
      <c r="T5289" s="14">
        <f>$H5289/S5289</f>
        <v>8.3333333333333315E-2</v>
      </c>
      <c r="U5289" s="14">
        <f>_xlfn.LET(_xlpm.freq,F5289,_xlpm.size,M5289+1,_xlpm.F,V5289,LOG(1+_xlpm.freq)*LOG(1+_xlpm.size)*_xlpm.F)</f>
        <v>3.9138439895558569E-2</v>
      </c>
      <c r="V5289" s="14">
        <f>_xlfn.LET(_xlpm.a,T5289,_xlpm.b,R5289,2*_xlpm.a*_xlpm.b/(_xlpm.a+_xlpm.b))</f>
        <v>0.15384615384615383</v>
      </c>
      <c r="W5289" s="14">
        <f>_xlfn.LET(_xlpm.p,R5289,_xlpm.q,T5289,LOG(_xlpm.p/_xlpm.q))</f>
        <v>1.0791812460476249</v>
      </c>
      <c r="X5289" s="2"/>
    </row>
    <row r="5290" spans="1:24">
      <c r="A5290" s="1" t="str">
        <f>_xlfn.LET(_xlpm.sep," : ",CONCATENATE(O5290,_xlpm.sep,P5290))</f>
        <v>~growe~ : [ɡɹoʊ]</v>
      </c>
      <c r="B5290" s="1">
        <f>_xlfn.LET(_xlpm.d,$G5290,_xlpm.k,_xlfn.CONCAT(LEFT(TRIM(B$1),1),"*"),COUNTIF(_xlpm.d,_xlpm.k))</f>
        <v>0</v>
      </c>
      <c r="C5290" s="1">
        <f>_xlfn.LET(_xlpm.d,$G5290,_xlpm.k,_xlfn.CONCAT(LEFT(TRIM(C$1),1),"*"),COUNTIF(_xlpm.d,_xlpm.k))</f>
        <v>0</v>
      </c>
      <c r="D5290" s="1">
        <f>_xlfn.LET(_xlpm.d,$G5290,_xlpm.k,_xlfn.CONCAT(LEFT(TRIM(D$1),1),"*"),COUNTIF(_xlpm.d,_xlpm.k))</f>
        <v>0</v>
      </c>
      <c r="E5290" s="1">
        <f>LOG(F5290+1,10)</f>
        <v>0.30102999566398114</v>
      </c>
      <c r="F5290" s="7">
        <v>1</v>
      </c>
      <c r="G5290" s="9" t="s">
        <v>7140</v>
      </c>
      <c r="H5290" s="4">
        <f>F5290/freq.sum.r6e</f>
        <v>4.9701789264413521E-5</v>
      </c>
      <c r="I5290" s="1" t="str">
        <f>_xlfn.LET(_xlpm.sep,":",_xlpm.w,$G5290,LEFT(_xlpm.w,FIND(_xlpm.sep,_xlpm.w)-1))</f>
        <v>ɡɹoʊ</v>
      </c>
      <c r="J5290" s="1" t="str">
        <f>_xlfn.LET(_xlpm.sep,":",_xlpm.w,$G5290,RIGHT(_xlpm.w,LEN(_xlpm.w)-FIND(_xlpm.sep,_xlpm.w)))</f>
        <v>growe</v>
      </c>
      <c r="K5290" s="10">
        <f>_xlfn.LET(_xlpm.w,I5290,LEN(_xlpm.w))</f>
        <v>4</v>
      </c>
      <c r="L5290" s="10">
        <f>_xlfn.LET(_xlpm.w,J5290,LEN(_xlpm.w))</f>
        <v>5</v>
      </c>
      <c r="M5290" s="10">
        <f>_xlfn.LET(_xlpm.a,K5290,_xlpm.b,L5290,MAX(_xlpm.a,_xlpm.b))</f>
        <v>5</v>
      </c>
      <c r="N5290" s="10">
        <f>_xlfn.LET(_xlpm.d,(K5290,L5290),MAX(_xlpm.d)-MIN(_xlpm.d))</f>
        <v>1</v>
      </c>
      <c r="O5290" s="1" t="str">
        <f>_xlfn.LET(_xlpm.sep,":",_xlpm.w,$G5290,_xlfn.CONCAT("~",RIGHT(_xlpm.w,LEN(_xlpm.w)-FIND(_xlpm.sep,_xlpm.w)),"~"))</f>
        <v>~growe~</v>
      </c>
      <c r="P5290" s="1" t="str">
        <f>_xlfn.LET(_xlpm.sep,":",_xlpm.w,$G5290,_xlfn.CONCAT("[",LEFT(_xlpm.w,FIND(_xlpm.sep,_xlpm.w)-1),"]"))</f>
        <v>[ɡɹoʊ]</v>
      </c>
      <c r="Q5290" s="14" cm="1">
        <f t="array" ref="Q5290">SUM(_xlfn._xlws.FILTER($H$2:$H$7117,_xlfn.MAP($O$2:$O$7117,_xlfn.LAMBDA(_xlpm.x,_xlpm.x=$O5290))))</f>
        <v>4.9701789264413521E-5</v>
      </c>
      <c r="R5290" s="14">
        <f>$H5290/Q5290</f>
        <v>1</v>
      </c>
      <c r="S5290" s="14" cm="1">
        <f t="array" ref="S5290">SUM(_xlfn._xlws.FILTER($H$2:$H$7117,_xlfn.MAP($P$2:$P$7117,_xlfn.LAMBDA(_xlpm.x,_xlpm.x=$P5290))))</f>
        <v>5.9642147117296238E-4</v>
      </c>
      <c r="T5290" s="14">
        <f>$H5290/S5290</f>
        <v>8.3333333333333315E-2</v>
      </c>
      <c r="U5290" s="14">
        <f>_xlfn.LET(_xlpm.freq,F5290,_xlpm.size,M5290+1,_xlpm.F,V5290,LOG(1+_xlpm.freq)*LOG(1+_xlpm.size)*_xlpm.F)</f>
        <v>3.9138439895558569E-2</v>
      </c>
      <c r="V5290" s="14">
        <f>_xlfn.LET(_xlpm.a,T5290,_xlpm.b,R5290,2*_xlpm.a*_xlpm.b/(_xlpm.a+_xlpm.b))</f>
        <v>0.15384615384615383</v>
      </c>
      <c r="W5290" s="14">
        <f>_xlfn.LET(_xlpm.p,R5290,_xlpm.q,T5290,LOG(_xlpm.p/_xlpm.q))</f>
        <v>1.0791812460476249</v>
      </c>
      <c r="X5290" s="2"/>
    </row>
    <row r="5291" spans="1:24">
      <c r="A5291" s="1" t="str">
        <f>_xlfn.LET(_xlpm.sep," : ",CONCATENATE(O5291,_xlpm.sep,P5291))</f>
        <v>~slogh~ : [sloʊ]</v>
      </c>
      <c r="B5291" s="1">
        <f>_xlfn.LET(_xlpm.d,$G5291,_xlpm.k,_xlfn.CONCAT(LEFT(TRIM(B$1),1),"*"),COUNTIF(_xlpm.d,_xlpm.k))</f>
        <v>0</v>
      </c>
      <c r="C5291" s="1">
        <f>_xlfn.LET(_xlpm.d,$G5291,_xlpm.k,_xlfn.CONCAT(LEFT(TRIM(C$1),1),"*"),COUNTIF(_xlpm.d,_xlpm.k))</f>
        <v>0</v>
      </c>
      <c r="D5291" s="1">
        <f>_xlfn.LET(_xlpm.d,$G5291,_xlpm.k,_xlfn.CONCAT(LEFT(TRIM(D$1),1),"*"),COUNTIF(_xlpm.d,_xlpm.k))</f>
        <v>0</v>
      </c>
      <c r="E5291" s="1">
        <f>LOG(F5291+1,10)</f>
        <v>0.30102999566398114</v>
      </c>
      <c r="F5291" s="7">
        <v>1</v>
      </c>
      <c r="G5291" s="9" t="s">
        <v>4057</v>
      </c>
      <c r="H5291" s="4">
        <f>F5291/freq.sum.r6e</f>
        <v>4.9701789264413521E-5</v>
      </c>
      <c r="I5291" s="1" t="str">
        <f>_xlfn.LET(_xlpm.sep,":",_xlpm.w,$G5291,LEFT(_xlpm.w,FIND(_xlpm.sep,_xlpm.w)-1))</f>
        <v>sloʊ</v>
      </c>
      <c r="J5291" s="1" t="str">
        <f>_xlfn.LET(_xlpm.sep,":",_xlpm.w,$G5291,RIGHT(_xlpm.w,LEN(_xlpm.w)-FIND(_xlpm.sep,_xlpm.w)))</f>
        <v>slogh</v>
      </c>
      <c r="K5291" s="10">
        <f>_xlfn.LET(_xlpm.w,I5291,LEN(_xlpm.w))</f>
        <v>4</v>
      </c>
      <c r="L5291" s="10">
        <f>_xlfn.LET(_xlpm.w,J5291,LEN(_xlpm.w))</f>
        <v>5</v>
      </c>
      <c r="M5291" s="10">
        <f>_xlfn.LET(_xlpm.a,K5291,_xlpm.b,L5291,MAX(_xlpm.a,_xlpm.b))</f>
        <v>5</v>
      </c>
      <c r="N5291" s="10">
        <f>_xlfn.LET(_xlpm.d,(K5291,L5291),MAX(_xlpm.d)-MIN(_xlpm.d))</f>
        <v>1</v>
      </c>
      <c r="O5291" s="1" t="str">
        <f>_xlfn.LET(_xlpm.sep,":",_xlpm.w,$G5291,_xlfn.CONCAT("~",RIGHT(_xlpm.w,LEN(_xlpm.w)-FIND(_xlpm.sep,_xlpm.w)),"~"))</f>
        <v>~slogh~</v>
      </c>
      <c r="P5291" s="1" t="str">
        <f>_xlfn.LET(_xlpm.sep,":",_xlpm.w,$G5291,_xlfn.CONCAT("[",LEFT(_xlpm.w,FIND(_xlpm.sep,_xlpm.w)-1),"]"))</f>
        <v>[sloʊ]</v>
      </c>
      <c r="Q5291" s="14" cm="1">
        <f t="array" ref="Q5291">SUM(_xlfn._xlws.FILTER($H$2:$H$7117,_xlfn.MAP($O$2:$O$7117,_xlfn.LAMBDA(_xlpm.x,_xlpm.x=$O5291))))</f>
        <v>4.9701789264413521E-5</v>
      </c>
      <c r="R5291" s="14">
        <f>$H5291/Q5291</f>
        <v>1</v>
      </c>
      <c r="S5291" s="14" cm="1">
        <f t="array" ref="S5291">SUM(_xlfn._xlws.FILTER($H$2:$H$7117,_xlfn.MAP($P$2:$P$7117,_xlfn.LAMBDA(_xlpm.x,_xlpm.x=$P5291))))</f>
        <v>5.9642147117296238E-4</v>
      </c>
      <c r="T5291" s="14">
        <f>$H5291/S5291</f>
        <v>8.3333333333333315E-2</v>
      </c>
      <c r="U5291" s="14">
        <f>_xlfn.LET(_xlpm.freq,F5291,_xlpm.size,M5291+1,_xlpm.F,V5291,LOG(1+_xlpm.freq)*LOG(1+_xlpm.size)*_xlpm.F)</f>
        <v>3.9138439895558569E-2</v>
      </c>
      <c r="V5291" s="14">
        <f>_xlfn.LET(_xlpm.a,T5291,_xlpm.b,R5291,2*_xlpm.a*_xlpm.b/(_xlpm.a+_xlpm.b))</f>
        <v>0.15384615384615383</v>
      </c>
      <c r="W5291" s="14">
        <f>_xlfn.LET(_xlpm.p,R5291,_xlpm.q,T5291,LOG(_xlpm.p/_xlpm.q))</f>
        <v>1.0791812460476249</v>
      </c>
      <c r="X5291" s="2"/>
    </row>
    <row r="5292" spans="1:24">
      <c r="A5292" s="1" t="str">
        <f>_xlfn.LET(_xlpm.sep," : ",CONCATENATE(O5292,_xlpm.sep,P5292))</f>
        <v>~ntere~ : [ntə]</v>
      </c>
      <c r="B5292" s="1">
        <f>_xlfn.LET(_xlpm.d,$G5292,_xlpm.k,_xlfn.CONCAT(LEFT(TRIM(B$1),1),"*"),COUNTIF(_xlpm.d,_xlpm.k))</f>
        <v>0</v>
      </c>
      <c r="C5292" s="1">
        <f>_xlfn.LET(_xlpm.d,$G5292,_xlpm.k,_xlfn.CONCAT(LEFT(TRIM(C$1),1),"*"),COUNTIF(_xlpm.d,_xlpm.k))</f>
        <v>0</v>
      </c>
      <c r="D5292" s="1">
        <f>_xlfn.LET(_xlpm.d,$G5292,_xlpm.k,_xlfn.CONCAT(LEFT(TRIM(D$1),1),"*"),COUNTIF(_xlpm.d,_xlpm.k))</f>
        <v>1</v>
      </c>
      <c r="E5292" s="1">
        <f>LOG(F5292+1,10)</f>
        <v>0.30102999566398114</v>
      </c>
      <c r="F5292" s="7">
        <v>1</v>
      </c>
      <c r="G5292" s="9" t="s">
        <v>3204</v>
      </c>
      <c r="H5292" s="4">
        <f>F5292/freq.sum.r6e</f>
        <v>4.9701789264413521E-5</v>
      </c>
      <c r="I5292" s="1" t="str">
        <f>_xlfn.LET(_xlpm.sep,":",_xlpm.w,$G5292,LEFT(_xlpm.w,FIND(_xlpm.sep,_xlpm.w)-1))</f>
        <v>ntə</v>
      </c>
      <c r="J5292" s="1" t="str">
        <f>_xlfn.LET(_xlpm.sep,":",_xlpm.w,$G5292,RIGHT(_xlpm.w,LEN(_xlpm.w)-FIND(_xlpm.sep,_xlpm.w)))</f>
        <v>ntere</v>
      </c>
      <c r="K5292" s="10">
        <f>_xlfn.LET(_xlpm.w,I5292,LEN(_xlpm.w))</f>
        <v>3</v>
      </c>
      <c r="L5292" s="10">
        <f>_xlfn.LET(_xlpm.w,J5292,LEN(_xlpm.w))</f>
        <v>5</v>
      </c>
      <c r="M5292" s="10">
        <f>_xlfn.LET(_xlpm.a,K5292,_xlpm.b,L5292,MAX(_xlpm.a,_xlpm.b))</f>
        <v>5</v>
      </c>
      <c r="N5292" s="10">
        <f>_xlfn.LET(_xlpm.d,(K5292,L5292),MAX(_xlpm.d)-MIN(_xlpm.d))</f>
        <v>2</v>
      </c>
      <c r="O5292" s="1" t="str">
        <f>_xlfn.LET(_xlpm.sep,":",_xlpm.w,$G5292,_xlfn.CONCAT("~",RIGHT(_xlpm.w,LEN(_xlpm.w)-FIND(_xlpm.sep,_xlpm.w)),"~"))</f>
        <v>~ntere~</v>
      </c>
      <c r="P5292" s="1" t="str">
        <f>_xlfn.LET(_xlpm.sep,":",_xlpm.w,$G5292,_xlfn.CONCAT("[",LEFT(_xlpm.w,FIND(_xlpm.sep,_xlpm.w)-1),"]"))</f>
        <v>[ntə]</v>
      </c>
      <c r="Q5292" s="14" cm="1">
        <f t="array" ref="Q5292">SUM(_xlfn._xlws.FILTER($H$2:$H$7117,_xlfn.MAP($O$2:$O$7117,_xlfn.LAMBDA(_xlpm.x,_xlpm.x=$O5292))))</f>
        <v>9.9403578528827041E-5</v>
      </c>
      <c r="R5292" s="14">
        <f>$H5292/Q5292</f>
        <v>0.5</v>
      </c>
      <c r="S5292" s="14" cm="1">
        <f t="array" ref="S5292">SUM(_xlfn._xlws.FILTER($H$2:$H$7117,_xlfn.MAP($P$2:$P$7117,_xlfn.LAMBDA(_xlpm.x,_xlpm.x=$P5292))))</f>
        <v>1.242544731610338E-3</v>
      </c>
      <c r="T5292" s="14">
        <f>$H5292/S5292</f>
        <v>0.04</v>
      </c>
      <c r="U5292" s="14">
        <f>_xlfn.LET(_xlpm.freq,F5292,_xlpm.size,M5292+1,_xlpm.F,V5292,LOG(1+_xlpm.freq)*LOG(1+_xlpm.size)*_xlpm.F)</f>
        <v>1.8844434023787462E-2</v>
      </c>
      <c r="V5292" s="14">
        <f>_xlfn.LET(_xlpm.a,T5292,_xlpm.b,R5292,2*_xlpm.a*_xlpm.b/(_xlpm.a+_xlpm.b))</f>
        <v>7.407407407407407E-2</v>
      </c>
      <c r="W5292" s="14">
        <f>_xlfn.LET(_xlpm.p,R5292,_xlpm.q,T5292,LOG(_xlpm.p/_xlpm.q))</f>
        <v>1.0969100130080565</v>
      </c>
      <c r="X5292" s="2"/>
    </row>
    <row r="5293" spans="1:24">
      <c r="A5293" s="1" t="str">
        <f>_xlfn.LET(_xlpm.sep," : ",CONCATENATE(O5293,_xlpm.sep,P5293))</f>
        <v>~stere~ : [stə]</v>
      </c>
      <c r="B5293" s="1">
        <f>_xlfn.LET(_xlpm.d,$G5293,_xlpm.k,_xlfn.CONCAT(LEFT(TRIM(B$1),1),"*"),COUNTIF(_xlpm.d,_xlpm.k))</f>
        <v>0</v>
      </c>
      <c r="C5293" s="1">
        <f>_xlfn.LET(_xlpm.d,$G5293,_xlpm.k,_xlfn.CONCAT(LEFT(TRIM(C$1),1),"*"),COUNTIF(_xlpm.d,_xlpm.k))</f>
        <v>0</v>
      </c>
      <c r="D5293" s="1">
        <f>_xlfn.LET(_xlpm.d,$G5293,_xlpm.k,_xlfn.CONCAT(LEFT(TRIM(D$1),1),"*"),COUNTIF(_xlpm.d,_xlpm.k))</f>
        <v>0</v>
      </c>
      <c r="E5293" s="1">
        <f>LOG(F5293+1,10)</f>
        <v>0.30102999566398114</v>
      </c>
      <c r="F5293" s="7">
        <v>1</v>
      </c>
      <c r="G5293" s="9" t="s">
        <v>4311</v>
      </c>
      <c r="H5293" s="4">
        <f>F5293/freq.sum.r6e</f>
        <v>4.9701789264413521E-5</v>
      </c>
      <c r="I5293" s="1" t="str">
        <f>_xlfn.LET(_xlpm.sep,":",_xlpm.w,$G5293,LEFT(_xlpm.w,FIND(_xlpm.sep,_xlpm.w)-1))</f>
        <v>stə</v>
      </c>
      <c r="J5293" s="1" t="str">
        <f>_xlfn.LET(_xlpm.sep,":",_xlpm.w,$G5293,RIGHT(_xlpm.w,LEN(_xlpm.w)-FIND(_xlpm.sep,_xlpm.w)))</f>
        <v>stere</v>
      </c>
      <c r="K5293" s="10">
        <f>_xlfn.LET(_xlpm.w,I5293,LEN(_xlpm.w))</f>
        <v>3</v>
      </c>
      <c r="L5293" s="10">
        <f>_xlfn.LET(_xlpm.w,J5293,LEN(_xlpm.w))</f>
        <v>5</v>
      </c>
      <c r="M5293" s="10">
        <f>_xlfn.LET(_xlpm.a,K5293,_xlpm.b,L5293,MAX(_xlpm.a,_xlpm.b))</f>
        <v>5</v>
      </c>
      <c r="N5293" s="10">
        <f>_xlfn.LET(_xlpm.d,(K5293,L5293),MAX(_xlpm.d)-MIN(_xlpm.d))</f>
        <v>2</v>
      </c>
      <c r="O5293" s="1" t="str">
        <f>_xlfn.LET(_xlpm.sep,":",_xlpm.w,$G5293,_xlfn.CONCAT("~",RIGHT(_xlpm.w,LEN(_xlpm.w)-FIND(_xlpm.sep,_xlpm.w)),"~"))</f>
        <v>~stere~</v>
      </c>
      <c r="P5293" s="1" t="str">
        <f>_xlfn.LET(_xlpm.sep,":",_xlpm.w,$G5293,_xlfn.CONCAT("[",LEFT(_xlpm.w,FIND(_xlpm.sep,_xlpm.w)-1),"]"))</f>
        <v>[stə]</v>
      </c>
      <c r="Q5293" s="14" cm="1">
        <f t="array" ref="Q5293">SUM(_xlfn._xlws.FILTER($H$2:$H$7111,_xlfn.MAP($O$2:$O$7111,_xlfn.LAMBDA(_xlpm.x,_xlpm.x=$O5293))))</f>
        <v>9.9403578528827041E-5</v>
      </c>
      <c r="R5293" s="14">
        <f>$H5293/Q5293</f>
        <v>0.5</v>
      </c>
      <c r="S5293" s="14" cm="1">
        <f t="array" ref="S5293">SUM(_xlfn._xlws.FILTER($H$2:$H$7111,_xlfn.MAP($P$2:$P$7111,_xlfn.LAMBDA(_xlpm.x,_xlpm.x=$P5293))))</f>
        <v>1.242544731610338E-3</v>
      </c>
      <c r="T5293" s="14">
        <f>$H5293/S5293</f>
        <v>0.04</v>
      </c>
      <c r="U5293" s="14">
        <f>_xlfn.LET(_xlpm.freq,F5293,_xlpm.size,M5293+1,_xlpm.F,V5293,LOG(1+_xlpm.freq)*LOG(1+_xlpm.size)*_xlpm.F)</f>
        <v>1.8844434023787462E-2</v>
      </c>
      <c r="V5293" s="14">
        <f>_xlfn.LET(_xlpm.a,T5293,_xlpm.b,R5293,2*_xlpm.a*_xlpm.b/(_xlpm.a+_xlpm.b))</f>
        <v>7.407407407407407E-2</v>
      </c>
      <c r="W5293" s="14">
        <f>_xlfn.LET(_xlpm.p,R5293,_xlpm.q,T5293,LOG(_xlpm.p/_xlpm.q))</f>
        <v>1.0969100130080565</v>
      </c>
      <c r="X5293" s="2"/>
    </row>
    <row r="5294" spans="1:24">
      <c r="A5294" s="1" t="str">
        <f>_xlfn.LET(_xlpm.sep," : ",CONCATENATE(O5294,_xlpm.sep,P5294))</f>
        <v>~nquex~ : [ŋkə]</v>
      </c>
      <c r="B5294" s="1">
        <f>_xlfn.LET(_xlpm.d,$G5294,_xlpm.k,_xlfn.CONCAT(LEFT(TRIM(B$1),1),"*"),COUNTIF(_xlpm.d,_xlpm.k))</f>
        <v>0</v>
      </c>
      <c r="C5294" s="1">
        <f>_xlfn.LET(_xlpm.d,$G5294,_xlpm.k,_xlfn.CONCAT(LEFT(TRIM(C$1),1),"*"),COUNTIF(_xlpm.d,_xlpm.k))</f>
        <v>0</v>
      </c>
      <c r="D5294" s="1">
        <f>_xlfn.LET(_xlpm.d,$G5294,_xlpm.k,_xlfn.CONCAT(LEFT(TRIM(D$1),1),"*"),COUNTIF(_xlpm.d,_xlpm.k))</f>
        <v>0</v>
      </c>
      <c r="E5294" s="1">
        <f>LOG(F5294+1,10)</f>
        <v>0.30102999566398114</v>
      </c>
      <c r="F5294" s="7">
        <v>1</v>
      </c>
      <c r="G5294" s="9" t="s">
        <v>5934</v>
      </c>
      <c r="H5294" s="4">
        <f>F5294/freq.sum.r6e</f>
        <v>4.9701789264413521E-5</v>
      </c>
      <c r="I5294" s="1" t="str">
        <f>_xlfn.LET(_xlpm.sep,":",_xlpm.w,$G5294,LEFT(_xlpm.w,FIND(_xlpm.sep,_xlpm.w)-1))</f>
        <v>ŋkə</v>
      </c>
      <c r="J5294" s="1" t="str">
        <f>_xlfn.LET(_xlpm.sep,":",_xlpm.w,$G5294,RIGHT(_xlpm.w,LEN(_xlpm.w)-FIND(_xlpm.sep,_xlpm.w)))</f>
        <v>nquex</v>
      </c>
      <c r="K5294" s="10">
        <f>_xlfn.LET(_xlpm.w,I5294,LEN(_xlpm.w))</f>
        <v>3</v>
      </c>
      <c r="L5294" s="10">
        <f>_xlfn.LET(_xlpm.w,J5294,LEN(_xlpm.w))</f>
        <v>5</v>
      </c>
      <c r="M5294" s="10">
        <f>_xlfn.LET(_xlpm.a,K5294,_xlpm.b,L5294,MAX(_xlpm.a,_xlpm.b))</f>
        <v>5</v>
      </c>
      <c r="N5294" s="10">
        <f>_xlfn.LET(_xlpm.d,(K5294,L5294),MAX(_xlpm.d)-MIN(_xlpm.d))</f>
        <v>2</v>
      </c>
      <c r="O5294" s="1" t="str">
        <f>_xlfn.LET(_xlpm.sep,":",_xlpm.w,$G5294,_xlfn.CONCAT("~",RIGHT(_xlpm.w,LEN(_xlpm.w)-FIND(_xlpm.sep,_xlpm.w)),"~"))</f>
        <v>~nquex~</v>
      </c>
      <c r="P5294" s="1" t="str">
        <f>_xlfn.LET(_xlpm.sep,":",_xlpm.w,$G5294,_xlfn.CONCAT("[",LEFT(_xlpm.w,FIND(_xlpm.sep,_xlpm.w)-1),"]"))</f>
        <v>[ŋkə]</v>
      </c>
      <c r="Q5294" s="14" cm="1">
        <f t="array" ref="Q5294">SUM(_xlfn._xlws.FILTER($H$2:$H$7117,_xlfn.MAP($O$2:$O$7117,_xlfn.LAMBDA(_xlpm.x,_xlpm.x=$O5294))))</f>
        <v>9.9403578528827041E-5</v>
      </c>
      <c r="R5294" s="14">
        <f>$H5294/Q5294</f>
        <v>0.5</v>
      </c>
      <c r="S5294" s="14" cm="1">
        <f t="array" ref="S5294">SUM(_xlfn._xlws.FILTER($H$2:$H$7117,_xlfn.MAP($P$2:$P$7117,_xlfn.LAMBDA(_xlpm.x,_xlpm.x=$P5294))))</f>
        <v>1.242544731610338E-3</v>
      </c>
      <c r="T5294" s="14">
        <f>$H5294/S5294</f>
        <v>0.04</v>
      </c>
      <c r="U5294" s="14">
        <f>_xlfn.LET(_xlpm.freq,F5294,_xlpm.size,M5294+1,_xlpm.F,V5294,LOG(1+_xlpm.freq)*LOG(1+_xlpm.size)*_xlpm.F)</f>
        <v>1.8844434023787462E-2</v>
      </c>
      <c r="V5294" s="14">
        <f>_xlfn.LET(_xlpm.a,T5294,_xlpm.b,R5294,2*_xlpm.a*_xlpm.b/(_xlpm.a+_xlpm.b))</f>
        <v>7.407407407407407E-2</v>
      </c>
      <c r="W5294" s="14">
        <f>_xlfn.LET(_xlpm.p,R5294,_xlpm.q,T5294,LOG(_xlpm.p/_xlpm.q))</f>
        <v>1.0969100130080565</v>
      </c>
      <c r="X5294" s="2"/>
    </row>
    <row r="5295" spans="1:24">
      <c r="A5295" s="1" t="str">
        <f>_xlfn.LET(_xlpm.sep," : ",CONCATENATE(O5295,_xlpm.sep,P5295))</f>
        <v>~coogh~ : [kʊ]</v>
      </c>
      <c r="B5295" s="1">
        <f>_xlfn.LET(_xlpm.d,$G5295,_xlpm.k,_xlfn.CONCAT(LEFT(TRIM(B$1),1),"*"),COUNTIF(_xlpm.d,_xlpm.k))</f>
        <v>0</v>
      </c>
      <c r="C5295" s="1">
        <f>_xlfn.LET(_xlpm.d,$G5295,_xlpm.k,_xlfn.CONCAT(LEFT(TRIM(C$1),1),"*"),COUNTIF(_xlpm.d,_xlpm.k))</f>
        <v>0</v>
      </c>
      <c r="D5295" s="1">
        <f>_xlfn.LET(_xlpm.d,$G5295,_xlpm.k,_xlfn.CONCAT(LEFT(TRIM(D$1),1),"*"),COUNTIF(_xlpm.d,_xlpm.k))</f>
        <v>0</v>
      </c>
      <c r="E5295" s="1">
        <f>LOG(F5295+1,10)</f>
        <v>0.60205999132796229</v>
      </c>
      <c r="F5295" s="7">
        <v>3</v>
      </c>
      <c r="G5295" s="9" t="s">
        <v>1812</v>
      </c>
      <c r="H5295" s="4">
        <f>F5295/freq.sum.r6e</f>
        <v>1.4910536779324057E-4</v>
      </c>
      <c r="I5295" s="1" t="str">
        <f>_xlfn.LET(_xlpm.sep,":",_xlpm.w,$G5295,LEFT(_xlpm.w,FIND(_xlpm.sep,_xlpm.w)-1))</f>
        <v>kʊ</v>
      </c>
      <c r="J5295" s="1" t="str">
        <f>_xlfn.LET(_xlpm.sep,":",_xlpm.w,$G5295,RIGHT(_xlpm.w,LEN(_xlpm.w)-FIND(_xlpm.sep,_xlpm.w)))</f>
        <v>coogh</v>
      </c>
      <c r="K5295" s="10">
        <f>_xlfn.LET(_xlpm.w,I5295,LEN(_xlpm.w))</f>
        <v>2</v>
      </c>
      <c r="L5295" s="10">
        <f>_xlfn.LET(_xlpm.w,J5295,LEN(_xlpm.w))</f>
        <v>5</v>
      </c>
      <c r="M5295" s="10">
        <f>_xlfn.LET(_xlpm.a,K5295,_xlpm.b,L5295,MAX(_xlpm.a,_xlpm.b))</f>
        <v>5</v>
      </c>
      <c r="N5295" s="10">
        <f>_xlfn.LET(_xlpm.d,(K5295,L5295),MAX(_xlpm.d)-MIN(_xlpm.d))</f>
        <v>3</v>
      </c>
      <c r="O5295" s="1" t="str">
        <f>_xlfn.LET(_xlpm.sep,":",_xlpm.w,$G5295,_xlfn.CONCAT("~",RIGHT(_xlpm.w,LEN(_xlpm.w)-FIND(_xlpm.sep,_xlpm.w)),"~"))</f>
        <v>~coogh~</v>
      </c>
      <c r="P5295" s="1" t="str">
        <f>_xlfn.LET(_xlpm.sep,":",_xlpm.w,$G5295,_xlfn.CONCAT("[",LEFT(_xlpm.w,FIND(_xlpm.sep,_xlpm.w)-1),"]"))</f>
        <v>[kʊ]</v>
      </c>
      <c r="Q5295" s="14" cm="1">
        <f t="array" ref="Q5295">SUM(_xlfn._xlws.FILTER($H$2:$H$7109,_xlfn.MAP($O$2:$O$7109,_xlfn.LAMBDA(_xlpm.x,_xlpm.x=$O5295))))</f>
        <v>1.9880715705765408E-4</v>
      </c>
      <c r="R5295" s="14">
        <f>$H5295/Q5295</f>
        <v>0.75</v>
      </c>
      <c r="S5295" s="14" cm="1">
        <f t="array" ref="S5295">SUM(_xlfn._xlws.FILTER($H$2:$H$7109,_xlfn.MAP($P$2:$P$7109,_xlfn.LAMBDA(_xlpm.x,_xlpm.x=$P5295))))</f>
        <v>2.534791252485089E-3</v>
      </c>
      <c r="T5295" s="14">
        <f>$H5295/S5295</f>
        <v>5.8823529411764719E-2</v>
      </c>
      <c r="U5295" s="14">
        <f>_xlfn.LET(_xlpm.freq,F5295,_xlpm.size,M5295+1,_xlpm.F,V5295,LOG(1+_xlpm.freq)*LOG(1+_xlpm.size)*_xlpm.F)</f>
        <v>5.5505423851883083E-2</v>
      </c>
      <c r="V5295" s="14">
        <f>_xlfn.LET(_xlpm.a,T5295,_xlpm.b,R5295,2*_xlpm.a*_xlpm.b/(_xlpm.a+_xlpm.b))</f>
        <v>0.10909090909090911</v>
      </c>
      <c r="W5295" s="14">
        <f>_xlfn.LET(_xlpm.p,R5295,_xlpm.q,T5295,LOG(_xlpm.p/_xlpm.q))</f>
        <v>1.1055101847699738</v>
      </c>
      <c r="X5295" s="2"/>
    </row>
    <row r="5296" spans="1:24">
      <c r="A5296" s="1" t="str">
        <f>_xlfn.LET(_xlpm.sep," : ",CONCATENATE(O5296,_xlpm.sep,P5296))</f>
        <v>~wough~ : [wʊ]</v>
      </c>
      <c r="B5296" s="1">
        <f>_xlfn.LET(_xlpm.d,$G5296,_xlpm.k,_xlfn.CONCAT(LEFT(TRIM(B$1),1),"*"),COUNTIF(_xlpm.d,_xlpm.k))</f>
        <v>0</v>
      </c>
      <c r="C5296" s="1">
        <f>_xlfn.LET(_xlpm.d,$G5296,_xlpm.k,_xlfn.CONCAT(LEFT(TRIM(C$1),1),"*"),COUNTIF(_xlpm.d,_xlpm.k))</f>
        <v>0</v>
      </c>
      <c r="D5296" s="1">
        <f>_xlfn.LET(_xlpm.d,$G5296,_xlpm.k,_xlfn.CONCAT(LEFT(TRIM(D$1),1),"*"),COUNTIF(_xlpm.d,_xlpm.k))</f>
        <v>0</v>
      </c>
      <c r="E5296" s="1">
        <f>LOG(F5296+1,10)</f>
        <v>0.60205999132796229</v>
      </c>
      <c r="F5296" s="7">
        <v>3</v>
      </c>
      <c r="G5296" s="9" t="s">
        <v>5343</v>
      </c>
      <c r="H5296" s="4">
        <f>F5296/freq.sum.r6e</f>
        <v>1.4910536779324057E-4</v>
      </c>
      <c r="I5296" s="1" t="str">
        <f>_xlfn.LET(_xlpm.sep,":",_xlpm.w,$G5296,LEFT(_xlpm.w,FIND(_xlpm.sep,_xlpm.w)-1))</f>
        <v>wʊ</v>
      </c>
      <c r="J5296" s="1" t="str">
        <f>_xlfn.LET(_xlpm.sep,":",_xlpm.w,$G5296,RIGHT(_xlpm.w,LEN(_xlpm.w)-FIND(_xlpm.sep,_xlpm.w)))</f>
        <v>wough</v>
      </c>
      <c r="K5296" s="10">
        <f>_xlfn.LET(_xlpm.w,I5296,LEN(_xlpm.w))</f>
        <v>2</v>
      </c>
      <c r="L5296" s="10">
        <f>_xlfn.LET(_xlpm.w,J5296,LEN(_xlpm.w))</f>
        <v>5</v>
      </c>
      <c r="M5296" s="10">
        <f>_xlfn.LET(_xlpm.a,K5296,_xlpm.b,L5296,MAX(_xlpm.a,_xlpm.b))</f>
        <v>5</v>
      </c>
      <c r="N5296" s="10">
        <f>_xlfn.LET(_xlpm.d,(K5296,L5296),MAX(_xlpm.d)-MIN(_xlpm.d))</f>
        <v>3</v>
      </c>
      <c r="O5296" s="1" t="str">
        <f>_xlfn.LET(_xlpm.sep,":",_xlpm.w,$G5296,_xlfn.CONCAT("~",RIGHT(_xlpm.w,LEN(_xlpm.w)-FIND(_xlpm.sep,_xlpm.w)),"~"))</f>
        <v>~wough~</v>
      </c>
      <c r="P5296" s="1" t="str">
        <f>_xlfn.LET(_xlpm.sep,":",_xlpm.w,$G5296,_xlfn.CONCAT("[",LEFT(_xlpm.w,FIND(_xlpm.sep,_xlpm.w)-1),"]"))</f>
        <v>[wʊ]</v>
      </c>
      <c r="Q5296" s="14" cm="1">
        <f t="array" ref="Q5296">SUM(_xlfn._xlws.FILTER($H$2:$H$7117,_xlfn.MAP($O$2:$O$7117,_xlfn.LAMBDA(_xlpm.x,_xlpm.x=$O5296))))</f>
        <v>1.9880715705765408E-4</v>
      </c>
      <c r="R5296" s="14">
        <f>$H5296/Q5296</f>
        <v>0.75</v>
      </c>
      <c r="S5296" s="14" cm="1">
        <f t="array" ref="S5296">SUM(_xlfn._xlws.FILTER($H$2:$H$7117,_xlfn.MAP($P$2:$P$7117,_xlfn.LAMBDA(_xlpm.x,_xlpm.x=$P5296))))</f>
        <v>2.534791252485089E-3</v>
      </c>
      <c r="T5296" s="14">
        <f>$H5296/S5296</f>
        <v>5.8823529411764719E-2</v>
      </c>
      <c r="U5296" s="14">
        <f>_xlfn.LET(_xlpm.freq,F5296,_xlpm.size,M5296+1,_xlpm.F,V5296,LOG(1+_xlpm.freq)*LOG(1+_xlpm.size)*_xlpm.F)</f>
        <v>5.5505423851883083E-2</v>
      </c>
      <c r="V5296" s="14">
        <f>_xlfn.LET(_xlpm.a,T5296,_xlpm.b,R5296,2*_xlpm.a*_xlpm.b/(_xlpm.a+_xlpm.b))</f>
        <v>0.10909090909090911</v>
      </c>
      <c r="W5296" s="14">
        <f>_xlfn.LET(_xlpm.p,R5296,_xlpm.q,T5296,LOG(_xlpm.p/_xlpm.q))</f>
        <v>1.1055101847699738</v>
      </c>
      <c r="X5296" s="2"/>
    </row>
    <row r="5297" spans="1:24">
      <c r="A5297" s="1" t="str">
        <f>_xlfn.LET(_xlpm.sep," : ",CONCATENATE(O5297,_xlpm.sep,P5297))</f>
        <v>~strir~ : [stɹɪ]</v>
      </c>
      <c r="B5297" s="1">
        <f>_xlfn.LET(_xlpm.d,$G5297,_xlpm.k,_xlfn.CONCAT(LEFT(TRIM(B$1),1),"*"),COUNTIF(_xlpm.d,_xlpm.k))</f>
        <v>0</v>
      </c>
      <c r="C5297" s="1">
        <f>_xlfn.LET(_xlpm.d,$G5297,_xlpm.k,_xlfn.CONCAT(LEFT(TRIM(C$1),1),"*"),COUNTIF(_xlpm.d,_xlpm.k))</f>
        <v>0</v>
      </c>
      <c r="D5297" s="1">
        <f>_xlfn.LET(_xlpm.d,$G5297,_xlpm.k,_xlfn.CONCAT(LEFT(TRIM(D$1),1),"*"),COUNTIF(_xlpm.d,_xlpm.k))</f>
        <v>0</v>
      </c>
      <c r="E5297" s="1">
        <f>LOG(F5297+1,10)</f>
        <v>0.60205999132796229</v>
      </c>
      <c r="F5297" s="7">
        <v>3</v>
      </c>
      <c r="G5297" s="9" t="s">
        <v>4375</v>
      </c>
      <c r="H5297" s="4">
        <f>F5297/freq.sum.r6e</f>
        <v>1.4910536779324057E-4</v>
      </c>
      <c r="I5297" s="1" t="str">
        <f>_xlfn.LET(_xlpm.sep,":",_xlpm.w,$G5297,LEFT(_xlpm.w,FIND(_xlpm.sep,_xlpm.w)-1))</f>
        <v>stɹɪ</v>
      </c>
      <c r="J5297" s="1" t="str">
        <f>_xlfn.LET(_xlpm.sep,":",_xlpm.w,$G5297,RIGHT(_xlpm.w,LEN(_xlpm.w)-FIND(_xlpm.sep,_xlpm.w)))</f>
        <v>strir</v>
      </c>
      <c r="K5297" s="10">
        <f>_xlfn.LET(_xlpm.w,I5297,LEN(_xlpm.w))</f>
        <v>4</v>
      </c>
      <c r="L5297" s="10">
        <f>_xlfn.LET(_xlpm.w,J5297,LEN(_xlpm.w))</f>
        <v>5</v>
      </c>
      <c r="M5297" s="10">
        <f>_xlfn.LET(_xlpm.a,K5297,_xlpm.b,L5297,MAX(_xlpm.a,_xlpm.b))</f>
        <v>5</v>
      </c>
      <c r="N5297" s="10">
        <f>_xlfn.LET(_xlpm.d,(K5297,L5297),MAX(_xlpm.d)-MIN(_xlpm.d))</f>
        <v>1</v>
      </c>
      <c r="O5297" s="1" t="str">
        <f>_xlfn.LET(_xlpm.sep,":",_xlpm.w,$G5297,_xlfn.CONCAT("~",RIGHT(_xlpm.w,LEN(_xlpm.w)-FIND(_xlpm.sep,_xlpm.w)),"~"))</f>
        <v>~strir~</v>
      </c>
      <c r="P5297" s="1" t="str">
        <f>_xlfn.LET(_xlpm.sep,":",_xlpm.w,$G5297,_xlfn.CONCAT("[",LEFT(_xlpm.w,FIND(_xlpm.sep,_xlpm.w)-1),"]"))</f>
        <v>[stɹɪ]</v>
      </c>
      <c r="Q5297" s="14" cm="1">
        <f t="array" ref="Q5297">SUM(_xlfn._xlws.FILTER($H$2:$H$7117,_xlfn.MAP($O$2:$O$7117,_xlfn.LAMBDA(_xlpm.x,_xlpm.x=$O5297))))</f>
        <v>2.4850894632206762E-4</v>
      </c>
      <c r="R5297" s="14">
        <f>$H5297/Q5297</f>
        <v>0.6</v>
      </c>
      <c r="S5297" s="14" cm="1">
        <f t="array" ref="S5297">SUM(_xlfn._xlws.FILTER($H$2:$H$7117,_xlfn.MAP($P$2:$P$7117,_xlfn.LAMBDA(_xlpm.x,_xlpm.x=$P5297))))</f>
        <v>3.180914512922464E-3</v>
      </c>
      <c r="T5297" s="14">
        <f>$H5297/S5297</f>
        <v>4.6875000000000021E-2</v>
      </c>
      <c r="U5297" s="14">
        <f>_xlfn.LET(_xlpm.freq,F5297,_xlpm.size,M5297+1,_xlpm.F,V5297,LOG(1+_xlpm.freq)*LOG(1+_xlpm.size)*_xlpm.F)</f>
        <v>4.4243453794979279E-2</v>
      </c>
      <c r="V5297" s="14">
        <f>_xlfn.LET(_xlpm.a,T5297,_xlpm.b,R5297,2*_xlpm.a*_xlpm.b/(_xlpm.a+_xlpm.b))</f>
        <v>8.6956521739130474E-2</v>
      </c>
      <c r="W5297" s="14">
        <f>_xlfn.LET(_xlpm.p,R5297,_xlpm.q,T5297,LOG(_xlpm.p/_xlpm.q))</f>
        <v>1.1072099696478681</v>
      </c>
      <c r="X5297" s="2"/>
    </row>
    <row r="5298" spans="1:24">
      <c r="A5298" s="1" t="str">
        <f>_xlfn.LET(_xlpm.sep," : ",CONCATENATE(O5298,_xlpm.sep,P5298))</f>
        <v>~nuegh~ : [nju]</v>
      </c>
      <c r="B5298" s="1">
        <f>_xlfn.LET(_xlpm.d,$G5298,_xlpm.k,_xlfn.CONCAT(LEFT(TRIM(B$1),1),"*"),COUNTIF(_xlpm.d,_xlpm.k))</f>
        <v>0</v>
      </c>
      <c r="C5298" s="1">
        <f>_xlfn.LET(_xlpm.d,$G5298,_xlpm.k,_xlfn.CONCAT(LEFT(TRIM(C$1),1),"*"),COUNTIF(_xlpm.d,_xlpm.k))</f>
        <v>0</v>
      </c>
      <c r="D5298" s="1">
        <f>_xlfn.LET(_xlpm.d,$G5298,_xlpm.k,_xlfn.CONCAT(LEFT(TRIM(D$1),1),"*"),COUNTIF(_xlpm.d,_xlpm.k))</f>
        <v>1</v>
      </c>
      <c r="E5298" s="1">
        <f>LOG(F5298+1,10)</f>
        <v>0.30102999566398114</v>
      </c>
      <c r="F5298" s="7">
        <v>1</v>
      </c>
      <c r="G5298" s="9" t="s">
        <v>2984</v>
      </c>
      <c r="H5298" s="4">
        <f>F5298/freq.sum.r6e</f>
        <v>4.9701789264413521E-5</v>
      </c>
      <c r="I5298" s="4" t="str">
        <f>_xlfn.LET(_xlpm.sep,":",_xlpm.w,$G5298,LEFT(_xlpm.w,FIND(_xlpm.sep,_xlpm.w)-1))</f>
        <v>nju</v>
      </c>
      <c r="J5298" s="4" t="str">
        <f>_xlfn.LET(_xlpm.sep,":",_xlpm.w,$G5298,RIGHT(_xlpm.w,LEN(_xlpm.w)-FIND(_xlpm.sep,_xlpm.w)))</f>
        <v>nuegh</v>
      </c>
      <c r="K5298" s="10">
        <f>_xlfn.LET(_xlpm.w,I5298,LEN(_xlpm.w))</f>
        <v>3</v>
      </c>
      <c r="L5298" s="10">
        <f>_xlfn.LET(_xlpm.w,J5298,LEN(_xlpm.w))</f>
        <v>5</v>
      </c>
      <c r="M5298" s="10">
        <f>_xlfn.LET(_xlpm.a,K5298,_xlpm.b,L5298,MAX(_xlpm.a,_xlpm.b))</f>
        <v>5</v>
      </c>
      <c r="N5298" s="10">
        <f>_xlfn.LET(_xlpm.d,(K5298,L5298),MAX(_xlpm.d)-MIN(_xlpm.d))</f>
        <v>2</v>
      </c>
      <c r="O5298" s="1" t="str">
        <f>_xlfn.LET(_xlpm.sep,":",_xlpm.w,$G5298,_xlfn.CONCAT("~",RIGHT(_xlpm.w,LEN(_xlpm.w)-FIND(_xlpm.sep,_xlpm.w)),"~"))</f>
        <v>~nuegh~</v>
      </c>
      <c r="P5298" s="1" t="str">
        <f>_xlfn.LET(_xlpm.sep,":",_xlpm.w,$G5298,_xlfn.CONCAT("[",LEFT(_xlpm.w,FIND(_xlpm.sep,_xlpm.w)-1),"]"))</f>
        <v>[nju]</v>
      </c>
      <c r="Q5298" s="14" cm="1">
        <f t="array" ref="Q5298">SUM(_xlfn._xlws.FILTER($H$2:$H$7109,_xlfn.MAP($O$2:$O$7109,_xlfn.LAMBDA(_xlpm.x,_xlpm.x=$O5298))))</f>
        <v>9.9403578528827041E-5</v>
      </c>
      <c r="R5298" s="14">
        <f>$H5298/Q5298</f>
        <v>0.5</v>
      </c>
      <c r="S5298" s="14" cm="1">
        <f t="array" ref="S5298">SUM(_xlfn._xlws.FILTER($H$2:$H$7109,_xlfn.MAP($P$2:$P$7109,_xlfn.LAMBDA(_xlpm.x,_xlpm.x=$P5298))))</f>
        <v>1.3419483101391647E-3</v>
      </c>
      <c r="T5298" s="14">
        <f>$H5298/S5298</f>
        <v>3.7037037037037049E-2</v>
      </c>
      <c r="U5298" s="14">
        <f>_xlfn.LET(_xlpm.freq,F5298,_xlpm.size,M5298+1,_xlpm.F,V5298,LOG(1+_xlpm.freq)*LOG(1+_xlpm.size)*_xlpm.F)</f>
        <v>1.7544817884215917E-2</v>
      </c>
      <c r="V5298" s="14">
        <f>_xlfn.LET(_xlpm.a,T5298,_xlpm.b,R5298,2*_xlpm.a*_xlpm.b/(_xlpm.a+_xlpm.b))</f>
        <v>6.8965517241379323E-2</v>
      </c>
      <c r="W5298" s="14">
        <f>_xlfn.LET(_xlpm.p,R5298,_xlpm.q,T5298,LOG(_xlpm.p/_xlpm.q))</f>
        <v>1.1303337684950061</v>
      </c>
      <c r="X5298" s="2"/>
    </row>
    <row r="5299" spans="1:24">
      <c r="A5299" s="1" t="str">
        <f>_xlfn.LET(_xlpm.sep," : ",CONCATENATE(O5299,_xlpm.sep,P5299))</f>
        <v>~grouw~ : [ɡɹu]</v>
      </c>
      <c r="B5299" s="1">
        <f>_xlfn.LET(_xlpm.d,$G5299,_xlpm.k,_xlfn.CONCAT(LEFT(TRIM(B$1),1),"*"),COUNTIF(_xlpm.d,_xlpm.k))</f>
        <v>0</v>
      </c>
      <c r="C5299" s="1">
        <f>_xlfn.LET(_xlpm.d,$G5299,_xlpm.k,_xlfn.CONCAT(LEFT(TRIM(C$1),1),"*"),COUNTIF(_xlpm.d,_xlpm.k))</f>
        <v>0</v>
      </c>
      <c r="D5299" s="1">
        <f>_xlfn.LET(_xlpm.d,$G5299,_xlpm.k,_xlfn.CONCAT(LEFT(TRIM(D$1),1),"*"),COUNTIF(_xlpm.d,_xlpm.k))</f>
        <v>0</v>
      </c>
      <c r="E5299" s="1">
        <f>LOG(F5299+1,10)</f>
        <v>0.30102999566398114</v>
      </c>
      <c r="F5299" s="7">
        <v>1</v>
      </c>
      <c r="G5299" s="9" t="s">
        <v>6994</v>
      </c>
      <c r="H5299" s="4">
        <f>F5299/freq.sum.r6e</f>
        <v>4.9701789264413521E-5</v>
      </c>
      <c r="I5299" s="1" t="str">
        <f>_xlfn.LET(_xlpm.sep,":",_xlpm.w,$G5299,LEFT(_xlpm.w,FIND(_xlpm.sep,_xlpm.w)-1))</f>
        <v>ɡɹu</v>
      </c>
      <c r="J5299" s="1" t="str">
        <f>_xlfn.LET(_xlpm.sep,":",_xlpm.w,$G5299,RIGHT(_xlpm.w,LEN(_xlpm.w)-FIND(_xlpm.sep,_xlpm.w)))</f>
        <v>grouw</v>
      </c>
      <c r="K5299" s="10">
        <f>_xlfn.LET(_xlpm.w,I5299,LEN(_xlpm.w))</f>
        <v>3</v>
      </c>
      <c r="L5299" s="10">
        <f>_xlfn.LET(_xlpm.w,J5299,LEN(_xlpm.w))</f>
        <v>5</v>
      </c>
      <c r="M5299" s="10">
        <f>_xlfn.LET(_xlpm.a,K5299,_xlpm.b,L5299,MAX(_xlpm.a,_xlpm.b))</f>
        <v>5</v>
      </c>
      <c r="N5299" s="10">
        <f>_xlfn.LET(_xlpm.d,(K5299,L5299),MAX(_xlpm.d)-MIN(_xlpm.d))</f>
        <v>2</v>
      </c>
      <c r="O5299" s="1" t="str">
        <f>_xlfn.LET(_xlpm.sep,":",_xlpm.w,$G5299,_xlfn.CONCAT("~",RIGHT(_xlpm.w,LEN(_xlpm.w)-FIND(_xlpm.sep,_xlpm.w)),"~"))</f>
        <v>~grouw~</v>
      </c>
      <c r="P5299" s="1" t="str">
        <f>_xlfn.LET(_xlpm.sep,":",_xlpm.w,$G5299,_xlfn.CONCAT("[",LEFT(_xlpm.w,FIND(_xlpm.sep,_xlpm.w)-1),"]"))</f>
        <v>[ɡɹu]</v>
      </c>
      <c r="Q5299" s="14" cm="1">
        <f t="array" ref="Q5299">SUM(_xlfn._xlws.FILTER($H$2:$H$7111,_xlfn.MAP($O$2:$O$7111,_xlfn.LAMBDA(_xlpm.x,_xlpm.x=$O5299))))</f>
        <v>9.9403578528827041E-5</v>
      </c>
      <c r="R5299" s="14">
        <f>$H5299/Q5299</f>
        <v>0.5</v>
      </c>
      <c r="S5299" s="14" cm="1">
        <f t="array" ref="S5299">SUM(_xlfn._xlws.FILTER($H$2:$H$7111,_xlfn.MAP($P$2:$P$7111,_xlfn.LAMBDA(_xlpm.x,_xlpm.x=$P5299))))</f>
        <v>1.3419483101391647E-3</v>
      </c>
      <c r="T5299" s="14">
        <f>$H5299/S5299</f>
        <v>3.7037037037037049E-2</v>
      </c>
      <c r="U5299" s="14">
        <f>_xlfn.LET(_xlpm.freq,F5299,_xlpm.size,M5299+1,_xlpm.F,V5299,LOG(1+_xlpm.freq)*LOG(1+_xlpm.size)*_xlpm.F)</f>
        <v>1.7544817884215917E-2</v>
      </c>
      <c r="V5299" s="14">
        <f>_xlfn.LET(_xlpm.a,T5299,_xlpm.b,R5299,2*_xlpm.a*_xlpm.b/(_xlpm.a+_xlpm.b))</f>
        <v>6.8965517241379323E-2</v>
      </c>
      <c r="W5299" s="14">
        <f>_xlfn.LET(_xlpm.p,R5299,_xlpm.q,T5299,LOG(_xlpm.p/_xlpm.q))</f>
        <v>1.1303337684950061</v>
      </c>
      <c r="X5299" s="2"/>
    </row>
    <row r="5300" spans="1:24">
      <c r="A5300" s="1" t="str">
        <f>_xlfn.LET(_xlpm.sep," : ",CONCATENATE(O5300,_xlpm.sep,P5300))</f>
        <v>~ghter~ : [tə]</v>
      </c>
      <c r="B5300" s="1">
        <f>_xlfn.LET(_xlpm.d,$G5300,_xlpm.k,_xlfn.CONCAT(LEFT(TRIM(B$1),1),"*"),COUNTIF(_xlpm.d,_xlpm.k))</f>
        <v>0</v>
      </c>
      <c r="C5300" s="1">
        <f>_xlfn.LET(_xlpm.d,$G5300,_xlpm.k,_xlfn.CONCAT(LEFT(TRIM(C$1),1),"*"),COUNTIF(_xlpm.d,_xlpm.k))</f>
        <v>0</v>
      </c>
      <c r="D5300" s="1">
        <f>_xlfn.LET(_xlpm.d,$G5300,_xlpm.k,_xlfn.CONCAT(LEFT(TRIM(D$1),1),"*"),COUNTIF(_xlpm.d,_xlpm.k))</f>
        <v>0</v>
      </c>
      <c r="E5300" s="1">
        <f>LOG(F5300+1,10)</f>
        <v>0.30102999566398114</v>
      </c>
      <c r="F5300" s="7">
        <v>1</v>
      </c>
      <c r="G5300" s="9" t="s">
        <v>4740</v>
      </c>
      <c r="H5300" s="4">
        <f>F5300/freq.sum.r6e</f>
        <v>4.9701789264413521E-5</v>
      </c>
      <c r="I5300" s="4" t="str">
        <f>_xlfn.LET(_xlpm.sep,":",_xlpm.w,$G5300,LEFT(_xlpm.w,FIND(_xlpm.sep,_xlpm.w)-1))</f>
        <v>tə</v>
      </c>
      <c r="J5300" s="4" t="str">
        <f>_xlfn.LET(_xlpm.sep,":",_xlpm.w,$G5300,RIGHT(_xlpm.w,LEN(_xlpm.w)-FIND(_xlpm.sep,_xlpm.w)))</f>
        <v>ghter</v>
      </c>
      <c r="K5300" s="10">
        <f>_xlfn.LET(_xlpm.w,I5300,LEN(_xlpm.w))</f>
        <v>2</v>
      </c>
      <c r="L5300" s="10">
        <f>_xlfn.LET(_xlpm.w,J5300,LEN(_xlpm.w))</f>
        <v>5</v>
      </c>
      <c r="M5300" s="10">
        <f>_xlfn.LET(_xlpm.a,K5300,_xlpm.b,L5300,MAX(_xlpm.a,_xlpm.b))</f>
        <v>5</v>
      </c>
      <c r="N5300" s="10">
        <f>_xlfn.LET(_xlpm.d,(K5300,L5300),MAX(_xlpm.d)-MIN(_xlpm.d))</f>
        <v>3</v>
      </c>
      <c r="O5300" s="1" t="str">
        <f>_xlfn.LET(_xlpm.sep,":",_xlpm.w,$G5300,_xlfn.CONCAT("~",RIGHT(_xlpm.w,LEN(_xlpm.w)-FIND(_xlpm.sep,_xlpm.w)),"~"))</f>
        <v>~ghter~</v>
      </c>
      <c r="P5300" s="1" t="str">
        <f>_xlfn.LET(_xlpm.sep,":",_xlpm.w,$G5300,_xlfn.CONCAT("[",LEFT(_xlpm.w,FIND(_xlpm.sep,_xlpm.w)-1),"]"))</f>
        <v>[tə]</v>
      </c>
      <c r="Q5300" s="14" cm="1">
        <f t="array" ref="Q5300">SUM(_xlfn._xlws.FILTER($H$2:$H$7109,_xlfn.MAP($O$2:$O$7109,_xlfn.LAMBDA(_xlpm.x,_xlpm.x=$O5300))))</f>
        <v>2.4850894632206762E-4</v>
      </c>
      <c r="R5300" s="14">
        <f>$H5300/Q5300</f>
        <v>0.19999999999999998</v>
      </c>
      <c r="S5300" s="14" cm="1">
        <f t="array" ref="S5300">SUM(_xlfn._xlws.FILTER($H$2:$H$7109,_xlfn.MAP($P$2:$P$7109,_xlfn.LAMBDA(_xlpm.x,_xlpm.x=$P5300))))</f>
        <v>3.4791252485089448E-3</v>
      </c>
      <c r="T5300" s="14">
        <f>$H5300/S5300</f>
        <v>1.4285714285714292E-2</v>
      </c>
      <c r="U5300" s="14">
        <f>_xlfn.LET(_xlpm.freq,F5300,_xlpm.size,M5300+1,_xlpm.F,V5300,LOG(1+_xlpm.freq)*LOG(1+_xlpm.size)*_xlpm.F)</f>
        <v>6.7839962485634888E-3</v>
      </c>
      <c r="V5300" s="14">
        <f>_xlfn.LET(_xlpm.a,T5300,_xlpm.b,R5300,2*_xlpm.a*_xlpm.b/(_xlpm.a+_xlpm.b))</f>
        <v>2.6666666666666675E-2</v>
      </c>
      <c r="W5300" s="14">
        <f>_xlfn.LET(_xlpm.p,R5300,_xlpm.q,T5300,LOG(_xlpm.p/_xlpm.q))</f>
        <v>1.1461280356782377</v>
      </c>
      <c r="X5300" s="2"/>
    </row>
    <row r="5301" spans="1:24">
      <c r="A5301" s="1" t="str">
        <f>_xlfn.LET(_xlpm.sep," : ",CONCATENATE(O5301,_xlpm.sep,P5301))</f>
        <v>~keygh~ : [keɪ]</v>
      </c>
      <c r="B5301" s="1">
        <f>_xlfn.LET(_xlpm.d,$G5301,_xlpm.k,_xlfn.CONCAT(LEFT(TRIM(B$1),1),"*"),COUNTIF(_xlpm.d,_xlpm.k))</f>
        <v>0</v>
      </c>
      <c r="C5301" s="1">
        <f>_xlfn.LET(_xlpm.d,$G5301,_xlpm.k,_xlfn.CONCAT(LEFT(TRIM(C$1),1),"*"),COUNTIF(_xlpm.d,_xlpm.k))</f>
        <v>0</v>
      </c>
      <c r="D5301" s="1">
        <f>_xlfn.LET(_xlpm.d,$G5301,_xlpm.k,_xlfn.CONCAT(LEFT(TRIM(D$1),1),"*"),COUNTIF(_xlpm.d,_xlpm.k))</f>
        <v>0</v>
      </c>
      <c r="E5301" s="1">
        <f>LOG(F5301+1,10)</f>
        <v>0.30102999566398114</v>
      </c>
      <c r="F5301" s="7">
        <v>1</v>
      </c>
      <c r="G5301" s="9" t="s">
        <v>1399</v>
      </c>
      <c r="H5301" s="4">
        <f>F5301/freq.sum.r6e</f>
        <v>4.9701789264413521E-5</v>
      </c>
      <c r="I5301" s="1" t="str">
        <f>_xlfn.LET(_xlpm.sep,":",_xlpm.w,$G5301,LEFT(_xlpm.w,FIND(_xlpm.sep,_xlpm.w)-1))</f>
        <v>keɪ</v>
      </c>
      <c r="J5301" s="1" t="str">
        <f>_xlfn.LET(_xlpm.sep,":",_xlpm.w,$G5301,RIGHT(_xlpm.w,LEN(_xlpm.w)-FIND(_xlpm.sep,_xlpm.w)))</f>
        <v>keygh</v>
      </c>
      <c r="K5301" s="10">
        <f>_xlfn.LET(_xlpm.w,I5301,LEN(_xlpm.w))</f>
        <v>3</v>
      </c>
      <c r="L5301" s="10">
        <f>_xlfn.LET(_xlpm.w,J5301,LEN(_xlpm.w))</f>
        <v>5</v>
      </c>
      <c r="M5301" s="10">
        <f>_xlfn.LET(_xlpm.a,K5301,_xlpm.b,L5301,MAX(_xlpm.a,_xlpm.b))</f>
        <v>5</v>
      </c>
      <c r="N5301" s="10">
        <f>_xlfn.LET(_xlpm.d,(K5301,L5301),MAX(_xlpm.d)-MIN(_xlpm.d))</f>
        <v>2</v>
      </c>
      <c r="O5301" s="1" t="str">
        <f>_xlfn.LET(_xlpm.sep,":",_xlpm.w,$G5301,_xlfn.CONCAT("~",RIGHT(_xlpm.w,LEN(_xlpm.w)-FIND(_xlpm.sep,_xlpm.w)),"~"))</f>
        <v>~keygh~</v>
      </c>
      <c r="P5301" s="1" t="str">
        <f>_xlfn.LET(_xlpm.sep,":",_xlpm.w,$G5301,_xlfn.CONCAT("[",LEFT(_xlpm.w,FIND(_xlpm.sep,_xlpm.w)-1),"]"))</f>
        <v>[keɪ]</v>
      </c>
      <c r="Q5301" s="14" cm="1">
        <f t="array" ref="Q5301">SUM(_xlfn._xlws.FILTER($H$2:$H$7117,_xlfn.MAP($O$2:$O$7117,_xlfn.LAMBDA(_xlpm.x,_xlpm.x=$O5301))))</f>
        <v>1.4910536779324057E-4</v>
      </c>
      <c r="R5301" s="14">
        <f>$H5301/Q5301</f>
        <v>0.33333333333333331</v>
      </c>
      <c r="S5301" s="14" cm="1">
        <f t="array" ref="S5301">SUM(_xlfn._xlws.FILTER($H$2:$H$7117,_xlfn.MAP($P$2:$P$7117,_xlfn.LAMBDA(_xlpm.x,_xlpm.x=$P5301))))</f>
        <v>2.0874751491053683E-3</v>
      </c>
      <c r="T5301" s="14">
        <f>$H5301/S5301</f>
        <v>2.3809523809523805E-2</v>
      </c>
      <c r="U5301" s="14">
        <f>_xlfn.LET(_xlpm.freq,F5301,_xlpm.size,M5301+1,_xlpm.F,V5301,LOG(1+_xlpm.freq)*LOG(1+_xlpm.size)*_xlpm.F)</f>
        <v>1.1306660414272475E-2</v>
      </c>
      <c r="V5301" s="14">
        <f>_xlfn.LET(_xlpm.a,T5301,_xlpm.b,R5301,2*_xlpm.a*_xlpm.b/(_xlpm.a+_xlpm.b))</f>
        <v>4.4444444444444439E-2</v>
      </c>
      <c r="W5301" s="14">
        <f>_xlfn.LET(_xlpm.p,R5301,_xlpm.q,T5301,LOG(_xlpm.p/_xlpm.q))</f>
        <v>1.1461280356782382</v>
      </c>
      <c r="X5301" s="2"/>
    </row>
    <row r="5302" spans="1:24">
      <c r="A5302" s="1" t="str">
        <f>_xlfn.LET(_xlpm.sep," : ",CONCATENATE(O5302,_xlpm.sep,P5302))</f>
        <v>~roagh~ : [ɹoʊ]</v>
      </c>
      <c r="B5302" s="1">
        <f>_xlfn.LET(_xlpm.d,$G5302,_xlpm.k,_xlfn.CONCAT(LEFT(TRIM(B$1),1),"*"),COUNTIF(_xlpm.d,_xlpm.k))</f>
        <v>1</v>
      </c>
      <c r="C5302" s="1">
        <f>_xlfn.LET(_xlpm.d,$G5302,_xlpm.k,_xlfn.CONCAT(LEFT(TRIM(C$1),1),"*"),COUNTIF(_xlpm.d,_xlpm.k))</f>
        <v>0</v>
      </c>
      <c r="D5302" s="1">
        <f>_xlfn.LET(_xlpm.d,$G5302,_xlpm.k,_xlfn.CONCAT(LEFT(TRIM(D$1),1),"*"),COUNTIF(_xlpm.d,_xlpm.k))</f>
        <v>0</v>
      </c>
      <c r="E5302" s="1">
        <f>LOG(F5302+1,10)</f>
        <v>0.30102999566398114</v>
      </c>
      <c r="F5302" s="7">
        <v>1</v>
      </c>
      <c r="G5302" s="9" t="s">
        <v>6162</v>
      </c>
      <c r="H5302" s="4">
        <f>F5302/freq.sum.r6e</f>
        <v>4.9701789264413521E-5</v>
      </c>
      <c r="I5302" s="1" t="str">
        <f>_xlfn.LET(_xlpm.sep,":",_xlpm.w,$G5302,LEFT(_xlpm.w,FIND(_xlpm.sep,_xlpm.w)-1))</f>
        <v>ɹoʊ</v>
      </c>
      <c r="J5302" s="1" t="str">
        <f>_xlfn.LET(_xlpm.sep,":",_xlpm.w,$G5302,RIGHT(_xlpm.w,LEN(_xlpm.w)-FIND(_xlpm.sep,_xlpm.w)))</f>
        <v>roagh</v>
      </c>
      <c r="K5302" s="10">
        <f>_xlfn.LET(_xlpm.w,I5302,LEN(_xlpm.w))</f>
        <v>3</v>
      </c>
      <c r="L5302" s="10">
        <f>_xlfn.LET(_xlpm.w,J5302,LEN(_xlpm.w))</f>
        <v>5</v>
      </c>
      <c r="M5302" s="10">
        <f>_xlfn.LET(_xlpm.a,K5302,_xlpm.b,L5302,MAX(_xlpm.a,_xlpm.b))</f>
        <v>5</v>
      </c>
      <c r="N5302" s="10">
        <f>_xlfn.LET(_xlpm.d,(K5302,L5302),MAX(_xlpm.d)-MIN(_xlpm.d))</f>
        <v>2</v>
      </c>
      <c r="O5302" s="1" t="str">
        <f>_xlfn.LET(_xlpm.sep,":",_xlpm.w,$G5302,_xlfn.CONCAT("~",RIGHT(_xlpm.w,LEN(_xlpm.w)-FIND(_xlpm.sep,_xlpm.w)),"~"))</f>
        <v>~roagh~</v>
      </c>
      <c r="P5302" s="1" t="str">
        <f>_xlfn.LET(_xlpm.sep,":",_xlpm.w,$G5302,_xlfn.CONCAT("[",LEFT(_xlpm.w,FIND(_xlpm.sep,_xlpm.w)-1),"]"))</f>
        <v>[ɹoʊ]</v>
      </c>
      <c r="Q5302" s="14" cm="1">
        <f t="array" ref="Q5302">SUM(_xlfn._xlws.FILTER($H$2:$H$7117,_xlfn.MAP($O$2:$O$7117,_xlfn.LAMBDA(_xlpm.x,_xlpm.x=$O5302))))</f>
        <v>1.4910536779324057E-4</v>
      </c>
      <c r="R5302" s="14">
        <f>$H5302/Q5302</f>
        <v>0.33333333333333331</v>
      </c>
      <c r="S5302" s="14" cm="1">
        <f t="array" ref="S5302">SUM(_xlfn._xlws.FILTER($H$2:$H$7117,_xlfn.MAP($P$2:$P$7117,_xlfn.LAMBDA(_xlpm.x,_xlpm.x=$P5302))))</f>
        <v>2.0874751491053679E-3</v>
      </c>
      <c r="T5302" s="14">
        <f>$H5302/S5302</f>
        <v>2.3809523809523808E-2</v>
      </c>
      <c r="U5302" s="14">
        <f>_xlfn.LET(_xlpm.freq,F5302,_xlpm.size,M5302+1,_xlpm.F,V5302,LOG(1+_xlpm.freq)*LOG(1+_xlpm.size)*_xlpm.F)</f>
        <v>1.1306660414272477E-2</v>
      </c>
      <c r="V5302" s="14">
        <f>_xlfn.LET(_xlpm.a,T5302,_xlpm.b,R5302,2*_xlpm.a*_xlpm.b/(_xlpm.a+_xlpm.b))</f>
        <v>4.4444444444444446E-2</v>
      </c>
      <c r="W5302" s="14">
        <f>_xlfn.LET(_xlpm.p,R5302,_xlpm.q,T5302,LOG(_xlpm.p/_xlpm.q))</f>
        <v>1.146128035678238</v>
      </c>
      <c r="X5302" s="2"/>
    </row>
    <row r="5303" spans="1:24">
      <c r="A5303" s="1" t="str">
        <f>_xlfn.LET(_xlpm.sep," : ",CONCATENATE(O5303,_xlpm.sep,P5303))</f>
        <v>~wrogh~ : [ɹoʊ]</v>
      </c>
      <c r="B5303" s="1">
        <f>_xlfn.LET(_xlpm.d,$G5303,_xlpm.k,_xlfn.CONCAT(LEFT(TRIM(B$1),1),"*"),COUNTIF(_xlpm.d,_xlpm.k))</f>
        <v>1</v>
      </c>
      <c r="C5303" s="1">
        <f>_xlfn.LET(_xlpm.d,$G5303,_xlpm.k,_xlfn.CONCAT(LEFT(TRIM(C$1),1),"*"),COUNTIF(_xlpm.d,_xlpm.k))</f>
        <v>0</v>
      </c>
      <c r="D5303" s="1">
        <f>_xlfn.LET(_xlpm.d,$G5303,_xlpm.k,_xlfn.CONCAT(LEFT(TRIM(D$1),1),"*"),COUNTIF(_xlpm.d,_xlpm.k))</f>
        <v>0</v>
      </c>
      <c r="E5303" s="1">
        <f>LOG(F5303+1,10)</f>
        <v>0.30102999566398114</v>
      </c>
      <c r="F5303" s="7">
        <v>1</v>
      </c>
      <c r="G5303" s="9" t="s">
        <v>6178</v>
      </c>
      <c r="H5303" s="4">
        <f>F5303/freq.sum.r6e</f>
        <v>4.9701789264413521E-5</v>
      </c>
      <c r="I5303" s="1" t="str">
        <f>_xlfn.LET(_xlpm.sep,":",_xlpm.w,$G5303,LEFT(_xlpm.w,FIND(_xlpm.sep,_xlpm.w)-1))</f>
        <v>ɹoʊ</v>
      </c>
      <c r="J5303" s="1" t="str">
        <f>_xlfn.LET(_xlpm.sep,":",_xlpm.w,$G5303,RIGHT(_xlpm.w,LEN(_xlpm.w)-FIND(_xlpm.sep,_xlpm.w)))</f>
        <v>wrogh</v>
      </c>
      <c r="K5303" s="10">
        <f>_xlfn.LET(_xlpm.w,I5303,LEN(_xlpm.w))</f>
        <v>3</v>
      </c>
      <c r="L5303" s="10">
        <f>_xlfn.LET(_xlpm.w,J5303,LEN(_xlpm.w))</f>
        <v>5</v>
      </c>
      <c r="M5303" s="10">
        <f>_xlfn.LET(_xlpm.a,K5303,_xlpm.b,L5303,MAX(_xlpm.a,_xlpm.b))</f>
        <v>5</v>
      </c>
      <c r="N5303" s="10">
        <f>_xlfn.LET(_xlpm.d,(K5303,L5303),MAX(_xlpm.d)-MIN(_xlpm.d))</f>
        <v>2</v>
      </c>
      <c r="O5303" s="1" t="str">
        <f>_xlfn.LET(_xlpm.sep,":",_xlpm.w,$G5303,_xlfn.CONCAT("~",RIGHT(_xlpm.w,LEN(_xlpm.w)-FIND(_xlpm.sep,_xlpm.w)),"~"))</f>
        <v>~wrogh~</v>
      </c>
      <c r="P5303" s="1" t="str">
        <f>_xlfn.LET(_xlpm.sep,":",_xlpm.w,$G5303,_xlfn.CONCAT("[",LEFT(_xlpm.w,FIND(_xlpm.sep,_xlpm.w)-1),"]"))</f>
        <v>[ɹoʊ]</v>
      </c>
      <c r="Q5303" s="14" cm="1">
        <f t="array" ref="Q5303">SUM(_xlfn._xlws.FILTER($H$2:$H$7111,_xlfn.MAP($O$2:$O$7111,_xlfn.LAMBDA(_xlpm.x,_xlpm.x=$O5303))))</f>
        <v>1.4910536779324057E-4</v>
      </c>
      <c r="R5303" s="14">
        <f>$H5303/Q5303</f>
        <v>0.33333333333333331</v>
      </c>
      <c r="S5303" s="14" cm="1">
        <f t="array" ref="S5303">SUM(_xlfn._xlws.FILTER($H$2:$H$7111,_xlfn.MAP($P$2:$P$7111,_xlfn.LAMBDA(_xlpm.x,_xlpm.x=$P5303))))</f>
        <v>2.0874751491053679E-3</v>
      </c>
      <c r="T5303" s="14">
        <f>$H5303/S5303</f>
        <v>2.3809523809523808E-2</v>
      </c>
      <c r="U5303" s="14">
        <f>_xlfn.LET(_xlpm.freq,F5303,_xlpm.size,M5303+1,_xlpm.F,V5303,LOG(1+_xlpm.freq)*LOG(1+_xlpm.size)*_xlpm.F)</f>
        <v>1.1306660414272477E-2</v>
      </c>
      <c r="V5303" s="14">
        <f>_xlfn.LET(_xlpm.a,T5303,_xlpm.b,R5303,2*_xlpm.a*_xlpm.b/(_xlpm.a+_xlpm.b))</f>
        <v>4.4444444444444446E-2</v>
      </c>
      <c r="W5303" s="14">
        <f>_xlfn.LET(_xlpm.p,R5303,_xlpm.q,T5303,LOG(_xlpm.p/_xlpm.q))</f>
        <v>1.146128035678238</v>
      </c>
      <c r="X5303" s="2"/>
    </row>
    <row r="5304" spans="1:24">
      <c r="A5304" s="1" t="str">
        <f>_xlfn.LET(_xlpm.sep," : ",CONCATENATE(O5304,_xlpm.sep,P5304))</f>
        <v>~maygh~ : [meɪ]</v>
      </c>
      <c r="B5304" s="1">
        <f>_xlfn.LET(_xlpm.d,$G5304,_xlpm.k,_xlfn.CONCAT(LEFT(TRIM(B$1),1),"*"),COUNTIF(_xlpm.d,_xlpm.k))</f>
        <v>0</v>
      </c>
      <c r="C5304" s="1">
        <f>_xlfn.LET(_xlpm.d,$G5304,_xlpm.k,_xlfn.CONCAT(LEFT(TRIM(C$1),1),"*"),COUNTIF(_xlpm.d,_xlpm.k))</f>
        <v>1</v>
      </c>
      <c r="D5304" s="1">
        <f>_xlfn.LET(_xlpm.d,$G5304,_xlpm.k,_xlfn.CONCAT(LEFT(TRIM(D$1),1),"*"),COUNTIF(_xlpm.d,_xlpm.k))</f>
        <v>0</v>
      </c>
      <c r="E5304" s="1">
        <f>LOG(F5304+1,10)</f>
        <v>0.30102999566398114</v>
      </c>
      <c r="F5304" s="7">
        <v>1</v>
      </c>
      <c r="G5304" s="9" t="s">
        <v>2521</v>
      </c>
      <c r="H5304" s="4">
        <f>F5304/freq.sum.r6e</f>
        <v>4.9701789264413521E-5</v>
      </c>
      <c r="I5304" s="1" t="str">
        <f>_xlfn.LET(_xlpm.sep,":",_xlpm.w,$G5304,LEFT(_xlpm.w,FIND(_xlpm.sep,_xlpm.w)-1))</f>
        <v>meɪ</v>
      </c>
      <c r="J5304" s="1" t="str">
        <f>_xlfn.LET(_xlpm.sep,":",_xlpm.w,$G5304,RIGHT(_xlpm.w,LEN(_xlpm.w)-FIND(_xlpm.sep,_xlpm.w)))</f>
        <v>maygh</v>
      </c>
      <c r="K5304" s="10">
        <f>_xlfn.LET(_xlpm.w,I5304,LEN(_xlpm.w))</f>
        <v>3</v>
      </c>
      <c r="L5304" s="10">
        <f>_xlfn.LET(_xlpm.w,J5304,LEN(_xlpm.w))</f>
        <v>5</v>
      </c>
      <c r="M5304" s="10">
        <f>_xlfn.LET(_xlpm.a,K5304,_xlpm.b,L5304,MAX(_xlpm.a,_xlpm.b))</f>
        <v>5</v>
      </c>
      <c r="N5304" s="10">
        <f>_xlfn.LET(_xlpm.d,(K5304,L5304),MAX(_xlpm.d)-MIN(_xlpm.d))</f>
        <v>2</v>
      </c>
      <c r="O5304" s="1" t="str">
        <f>_xlfn.LET(_xlpm.sep,":",_xlpm.w,$G5304,_xlfn.CONCAT("~",RIGHT(_xlpm.w,LEN(_xlpm.w)-FIND(_xlpm.sep,_xlpm.w)),"~"))</f>
        <v>~maygh~</v>
      </c>
      <c r="P5304" s="1" t="str">
        <f>_xlfn.LET(_xlpm.sep,":",_xlpm.w,$G5304,_xlfn.CONCAT("[",LEFT(_xlpm.w,FIND(_xlpm.sep,_xlpm.w)-1),"]"))</f>
        <v>[meɪ]</v>
      </c>
      <c r="Q5304" s="14" cm="1">
        <f t="array" ref="Q5304">SUM(_xlfn._xlws.FILTER($H$2:$H$7117,_xlfn.MAP($O$2:$O$7117,_xlfn.LAMBDA(_xlpm.x,_xlpm.x=$O5304))))</f>
        <v>9.9403578528827041E-5</v>
      </c>
      <c r="R5304" s="14">
        <f>$H5304/Q5304</f>
        <v>0.5</v>
      </c>
      <c r="S5304" s="14" cm="1">
        <f t="array" ref="S5304">SUM(_xlfn._xlws.FILTER($H$2:$H$7117,_xlfn.MAP($P$2:$P$7117,_xlfn.LAMBDA(_xlpm.x,_xlpm.x=$P5304))))</f>
        <v>1.3916500994035786E-3</v>
      </c>
      <c r="T5304" s="14">
        <f>$H5304/S5304</f>
        <v>3.5714285714285712E-2</v>
      </c>
      <c r="U5304" s="14">
        <f>_xlfn.LET(_xlpm.freq,F5304,_xlpm.size,M5304+1,_xlpm.F,V5304,LOG(1+_xlpm.freq)*LOG(1+_xlpm.size)*_xlpm.F)</f>
        <v>1.6959990621408717E-2</v>
      </c>
      <c r="V5304" s="14">
        <f>_xlfn.LET(_xlpm.a,T5304,_xlpm.b,R5304,2*_xlpm.a*_xlpm.b/(_xlpm.a+_xlpm.b))</f>
        <v>6.6666666666666666E-2</v>
      </c>
      <c r="W5304" s="14">
        <f>_xlfn.LET(_xlpm.p,R5304,_xlpm.q,T5304,LOG(_xlpm.p/_xlpm.q))</f>
        <v>1.146128035678238</v>
      </c>
      <c r="X5304" s="2"/>
    </row>
    <row r="5305" spans="1:24">
      <c r="A5305" s="1" t="str">
        <f>_xlfn.LET(_xlpm.sep," : ",CONCATENATE(O5305,_xlpm.sep,P5305))</f>
        <v>~graih~ : [ɡɹeɪ]</v>
      </c>
      <c r="B5305" s="1">
        <f>_xlfn.LET(_xlpm.d,$G5305,_xlpm.k,_xlfn.CONCAT(LEFT(TRIM(B$1),1),"*"),COUNTIF(_xlpm.d,_xlpm.k))</f>
        <v>0</v>
      </c>
      <c r="C5305" s="1">
        <f>_xlfn.LET(_xlpm.d,$G5305,_xlpm.k,_xlfn.CONCAT(LEFT(TRIM(C$1),1),"*"),COUNTIF(_xlpm.d,_xlpm.k))</f>
        <v>0</v>
      </c>
      <c r="D5305" s="1">
        <f>_xlfn.LET(_xlpm.d,$G5305,_xlpm.k,_xlfn.CONCAT(LEFT(TRIM(D$1),1),"*"),COUNTIF(_xlpm.d,_xlpm.k))</f>
        <v>0</v>
      </c>
      <c r="E5305" s="1">
        <f>LOG(F5305+1,10)</f>
        <v>0.47712125471966244</v>
      </c>
      <c r="F5305" s="7">
        <v>2</v>
      </c>
      <c r="G5305" s="9" t="s">
        <v>6938</v>
      </c>
      <c r="H5305" s="4">
        <f>F5305/freq.sum.r6e</f>
        <v>9.9403578528827041E-5</v>
      </c>
      <c r="I5305" s="1" t="str">
        <f>_xlfn.LET(_xlpm.sep,":",_xlpm.w,$G5305,LEFT(_xlpm.w,FIND(_xlpm.sep,_xlpm.w)-1))</f>
        <v>ɡɹeɪ</v>
      </c>
      <c r="J5305" s="1" t="str">
        <f>_xlfn.LET(_xlpm.sep,":",_xlpm.w,$G5305,RIGHT(_xlpm.w,LEN(_xlpm.w)-FIND(_xlpm.sep,_xlpm.w)))</f>
        <v>graih</v>
      </c>
      <c r="K5305" s="10">
        <f>_xlfn.LET(_xlpm.w,I5305,LEN(_xlpm.w))</f>
        <v>4</v>
      </c>
      <c r="L5305" s="10">
        <f>_xlfn.LET(_xlpm.w,J5305,LEN(_xlpm.w))</f>
        <v>5</v>
      </c>
      <c r="M5305" s="10">
        <f>_xlfn.LET(_xlpm.a,K5305,_xlpm.b,L5305,MAX(_xlpm.a,_xlpm.b))</f>
        <v>5</v>
      </c>
      <c r="N5305" s="10">
        <f>_xlfn.LET(_xlpm.d,(K5305,L5305),MAX(_xlpm.d)-MIN(_xlpm.d))</f>
        <v>1</v>
      </c>
      <c r="O5305" s="1" t="str">
        <f>_xlfn.LET(_xlpm.sep,":",_xlpm.w,$G5305,_xlfn.CONCAT("~",RIGHT(_xlpm.w,LEN(_xlpm.w)-FIND(_xlpm.sep,_xlpm.w)),"~"))</f>
        <v>~graih~</v>
      </c>
      <c r="P5305" s="1" t="str">
        <f>_xlfn.LET(_xlpm.sep,":",_xlpm.w,$G5305,_xlfn.CONCAT("[",LEFT(_xlpm.w,FIND(_xlpm.sep,_xlpm.w)-1),"]"))</f>
        <v>[ɡɹeɪ]</v>
      </c>
      <c r="Q5305" s="14" cm="1">
        <f t="array" ref="Q5305">SUM(_xlfn._xlws.FILTER($H$2:$H$7111,_xlfn.MAP($O$2:$O$7111,_xlfn.LAMBDA(_xlpm.x,_xlpm.x=$O5305))))</f>
        <v>9.9403578528827041E-5</v>
      </c>
      <c r="R5305" s="14">
        <f>$H5305/Q5305</f>
        <v>1</v>
      </c>
      <c r="S5305" s="14" cm="1">
        <f t="array" ref="S5305">SUM(_xlfn._xlws.FILTER($H$2:$H$7111,_xlfn.MAP($P$2:$P$7111,_xlfn.LAMBDA(_xlpm.x,_xlpm.x=$P5305))))</f>
        <v>1.3916500994035786E-3</v>
      </c>
      <c r="T5305" s="14">
        <f>$H5305/S5305</f>
        <v>7.1428571428571425E-2</v>
      </c>
      <c r="U5305" s="14">
        <f>_xlfn.LET(_xlpm.freq,F5305,_xlpm.size,M5305+1,_xlpm.F,V5305,LOG(1+_xlpm.freq)*LOG(1+_xlpm.size)*_xlpm.F)</f>
        <v>5.3761898295030627E-2</v>
      </c>
      <c r="V5305" s="14">
        <f>_xlfn.LET(_xlpm.a,T5305,_xlpm.b,R5305,2*_xlpm.a*_xlpm.b/(_xlpm.a+_xlpm.b))</f>
        <v>0.13333333333333333</v>
      </c>
      <c r="W5305" s="14">
        <f>_xlfn.LET(_xlpm.p,R5305,_xlpm.q,T5305,LOG(_xlpm.p/_xlpm.q))</f>
        <v>1.146128035678238</v>
      </c>
      <c r="X5305" s="2"/>
    </row>
    <row r="5306" spans="1:24">
      <c r="A5306" s="1" t="str">
        <f>_xlfn.LET(_xlpm.sep," : ",CONCATENATE(O5306,_xlpm.sep,P5306))</f>
        <v>~grayh~ : [ɡɹeɪ]</v>
      </c>
      <c r="B5306" s="1">
        <f>_xlfn.LET(_xlpm.d,$G5306,_xlpm.k,_xlfn.CONCAT(LEFT(TRIM(B$1),1),"*"),COUNTIF(_xlpm.d,_xlpm.k))</f>
        <v>0</v>
      </c>
      <c r="C5306" s="1">
        <f>_xlfn.LET(_xlpm.d,$G5306,_xlpm.k,_xlfn.CONCAT(LEFT(TRIM(C$1),1),"*"),COUNTIF(_xlpm.d,_xlpm.k))</f>
        <v>0</v>
      </c>
      <c r="D5306" s="1">
        <f>_xlfn.LET(_xlpm.d,$G5306,_xlpm.k,_xlfn.CONCAT(LEFT(TRIM(D$1),1),"*"),COUNTIF(_xlpm.d,_xlpm.k))</f>
        <v>0</v>
      </c>
      <c r="E5306" s="1">
        <f>LOG(F5306+1,10)</f>
        <v>0.47712125471966244</v>
      </c>
      <c r="F5306" s="7">
        <v>2</v>
      </c>
      <c r="G5306" s="9" t="s">
        <v>6941</v>
      </c>
      <c r="H5306" s="4">
        <f>F5306/freq.sum.r6e</f>
        <v>9.9403578528827041E-5</v>
      </c>
      <c r="I5306" s="1" t="str">
        <f>_xlfn.LET(_xlpm.sep,":",_xlpm.w,$G5306,LEFT(_xlpm.w,FIND(_xlpm.sep,_xlpm.w)-1))</f>
        <v>ɡɹeɪ</v>
      </c>
      <c r="J5306" s="1" t="str">
        <f>_xlfn.LET(_xlpm.sep,":",_xlpm.w,$G5306,RIGHT(_xlpm.w,LEN(_xlpm.w)-FIND(_xlpm.sep,_xlpm.w)))</f>
        <v>grayh</v>
      </c>
      <c r="K5306" s="10">
        <f>_xlfn.LET(_xlpm.w,I5306,LEN(_xlpm.w))</f>
        <v>4</v>
      </c>
      <c r="L5306" s="10">
        <f>_xlfn.LET(_xlpm.w,J5306,LEN(_xlpm.w))</f>
        <v>5</v>
      </c>
      <c r="M5306" s="10">
        <f>_xlfn.LET(_xlpm.a,K5306,_xlpm.b,L5306,MAX(_xlpm.a,_xlpm.b))</f>
        <v>5</v>
      </c>
      <c r="N5306" s="10">
        <f>_xlfn.LET(_xlpm.d,(K5306,L5306),MAX(_xlpm.d)-MIN(_xlpm.d))</f>
        <v>1</v>
      </c>
      <c r="O5306" s="1" t="str">
        <f>_xlfn.LET(_xlpm.sep,":",_xlpm.w,$G5306,_xlfn.CONCAT("~",RIGHT(_xlpm.w,LEN(_xlpm.w)-FIND(_xlpm.sep,_xlpm.w)),"~"))</f>
        <v>~grayh~</v>
      </c>
      <c r="P5306" s="1" t="str">
        <f>_xlfn.LET(_xlpm.sep,":",_xlpm.w,$G5306,_xlfn.CONCAT("[",LEFT(_xlpm.w,FIND(_xlpm.sep,_xlpm.w)-1),"]"))</f>
        <v>[ɡɹeɪ]</v>
      </c>
      <c r="Q5306" s="14" cm="1">
        <f t="array" ref="Q5306">SUM(_xlfn._xlws.FILTER($H$2:$H$7117,_xlfn.MAP($O$2:$O$7117,_xlfn.LAMBDA(_xlpm.x,_xlpm.x=$O5306))))</f>
        <v>9.9403578528827041E-5</v>
      </c>
      <c r="R5306" s="14">
        <f>$H5306/Q5306</f>
        <v>1</v>
      </c>
      <c r="S5306" s="14" cm="1">
        <f t="array" ref="S5306">SUM(_xlfn._xlws.FILTER($H$2:$H$7117,_xlfn.MAP($P$2:$P$7117,_xlfn.LAMBDA(_xlpm.x,_xlpm.x=$P5306))))</f>
        <v>1.3916500994035786E-3</v>
      </c>
      <c r="T5306" s="14">
        <f>$H5306/S5306</f>
        <v>7.1428571428571425E-2</v>
      </c>
      <c r="U5306" s="14">
        <f>_xlfn.LET(_xlpm.freq,F5306,_xlpm.size,M5306+1,_xlpm.F,V5306,LOG(1+_xlpm.freq)*LOG(1+_xlpm.size)*_xlpm.F)</f>
        <v>5.3761898295030627E-2</v>
      </c>
      <c r="V5306" s="14">
        <f>_xlfn.LET(_xlpm.a,T5306,_xlpm.b,R5306,2*_xlpm.a*_xlpm.b/(_xlpm.a+_xlpm.b))</f>
        <v>0.13333333333333333</v>
      </c>
      <c r="W5306" s="14">
        <f>_xlfn.LET(_xlpm.p,R5306,_xlpm.q,T5306,LOG(_xlpm.p/_xlpm.q))</f>
        <v>1.146128035678238</v>
      </c>
      <c r="X5306" s="2"/>
    </row>
    <row r="5307" spans="1:24">
      <c r="A5307" s="1" t="str">
        <f>_xlfn.LET(_xlpm.sep," : ",CONCATENATE(O5307,_xlpm.sep,P5307))</f>
        <v>~greah~ : [ɡɹeɪ]</v>
      </c>
      <c r="B5307" s="1">
        <f>_xlfn.LET(_xlpm.d,$G5307,_xlpm.k,_xlfn.CONCAT(LEFT(TRIM(B$1),1),"*"),COUNTIF(_xlpm.d,_xlpm.k))</f>
        <v>0</v>
      </c>
      <c r="C5307" s="1">
        <f>_xlfn.LET(_xlpm.d,$G5307,_xlpm.k,_xlfn.CONCAT(LEFT(TRIM(C$1),1),"*"),COUNTIF(_xlpm.d,_xlpm.k))</f>
        <v>0</v>
      </c>
      <c r="D5307" s="1">
        <f>_xlfn.LET(_xlpm.d,$G5307,_xlpm.k,_xlfn.CONCAT(LEFT(TRIM(D$1),1),"*"),COUNTIF(_xlpm.d,_xlpm.k))</f>
        <v>0</v>
      </c>
      <c r="E5307" s="1">
        <f>LOG(F5307+1,10)</f>
        <v>0.47712125471966244</v>
      </c>
      <c r="F5307" s="7">
        <v>2</v>
      </c>
      <c r="G5307" s="9" t="s">
        <v>6944</v>
      </c>
      <c r="H5307" s="4">
        <f>F5307/freq.sum.r6e</f>
        <v>9.9403578528827041E-5</v>
      </c>
      <c r="I5307" s="4" t="str">
        <f>_xlfn.LET(_xlpm.sep,":",_xlpm.w,$G5307,LEFT(_xlpm.w,FIND(_xlpm.sep,_xlpm.w)-1))</f>
        <v>ɡɹeɪ</v>
      </c>
      <c r="J5307" s="4" t="str">
        <f>_xlfn.LET(_xlpm.sep,":",_xlpm.w,$G5307,RIGHT(_xlpm.w,LEN(_xlpm.w)-FIND(_xlpm.sep,_xlpm.w)))</f>
        <v>greah</v>
      </c>
      <c r="K5307" s="10">
        <f>_xlfn.LET(_xlpm.w,I5307,LEN(_xlpm.w))</f>
        <v>4</v>
      </c>
      <c r="L5307" s="10">
        <f>_xlfn.LET(_xlpm.w,J5307,LEN(_xlpm.w))</f>
        <v>5</v>
      </c>
      <c r="M5307" s="10">
        <f>_xlfn.LET(_xlpm.a,K5307,_xlpm.b,L5307,MAX(_xlpm.a,_xlpm.b))</f>
        <v>5</v>
      </c>
      <c r="N5307" s="10">
        <f>_xlfn.LET(_xlpm.d,(K5307,L5307),MAX(_xlpm.d)-MIN(_xlpm.d))</f>
        <v>1</v>
      </c>
      <c r="O5307" s="1" t="str">
        <f>_xlfn.LET(_xlpm.sep,":",_xlpm.w,$G5307,_xlfn.CONCAT("~",RIGHT(_xlpm.w,LEN(_xlpm.w)-FIND(_xlpm.sep,_xlpm.w)),"~"))</f>
        <v>~greah~</v>
      </c>
      <c r="P5307" s="1" t="str">
        <f>_xlfn.LET(_xlpm.sep,":",_xlpm.w,$G5307,_xlfn.CONCAT("[",LEFT(_xlpm.w,FIND(_xlpm.sep,_xlpm.w)-1),"]"))</f>
        <v>[ɡɹeɪ]</v>
      </c>
      <c r="Q5307" s="14" cm="1">
        <f t="array" ref="Q5307">SUM(_xlfn._xlws.FILTER($H$2:$H$7109,_xlfn.MAP($O$2:$O$7109,_xlfn.LAMBDA(_xlpm.x,_xlpm.x=$O5307))))</f>
        <v>9.9403578528827041E-5</v>
      </c>
      <c r="R5307" s="14">
        <f>$H5307/Q5307</f>
        <v>1</v>
      </c>
      <c r="S5307" s="14" cm="1">
        <f t="array" ref="S5307">SUM(_xlfn._xlws.FILTER($H$2:$H$7109,_xlfn.MAP($P$2:$P$7109,_xlfn.LAMBDA(_xlpm.x,_xlpm.x=$P5307))))</f>
        <v>1.3916500994035786E-3</v>
      </c>
      <c r="T5307" s="14">
        <f>$H5307/S5307</f>
        <v>7.1428571428571425E-2</v>
      </c>
      <c r="U5307" s="14">
        <f>_xlfn.LET(_xlpm.freq,F5307,_xlpm.size,M5307+1,_xlpm.F,V5307,LOG(1+_xlpm.freq)*LOG(1+_xlpm.size)*_xlpm.F)</f>
        <v>5.3761898295030627E-2</v>
      </c>
      <c r="V5307" s="14">
        <f>_xlfn.LET(_xlpm.a,T5307,_xlpm.b,R5307,2*_xlpm.a*_xlpm.b/(_xlpm.a+_xlpm.b))</f>
        <v>0.13333333333333333</v>
      </c>
      <c r="W5307" s="14">
        <f>_xlfn.LET(_xlpm.p,R5307,_xlpm.q,T5307,LOG(_xlpm.p/_xlpm.q))</f>
        <v>1.146128035678238</v>
      </c>
      <c r="X5307" s="2"/>
    </row>
    <row r="5308" spans="1:24">
      <c r="A5308" s="1" t="str">
        <f>_xlfn.LET(_xlpm.sep," : ",CONCATENATE(O5308,_xlpm.sep,P5308))</f>
        <v>~faigh~ : [feɪ]</v>
      </c>
      <c r="B5308" s="1">
        <f>_xlfn.LET(_xlpm.d,$G5308,_xlpm.k,_xlfn.CONCAT(LEFT(TRIM(B$1),1),"*"),COUNTIF(_xlpm.d,_xlpm.k))</f>
        <v>0</v>
      </c>
      <c r="C5308" s="1">
        <f>_xlfn.LET(_xlpm.d,$G5308,_xlpm.k,_xlfn.CONCAT(LEFT(TRIM(C$1),1),"*"),COUNTIF(_xlpm.d,_xlpm.k))</f>
        <v>0</v>
      </c>
      <c r="D5308" s="1">
        <f>_xlfn.LET(_xlpm.d,$G5308,_xlpm.k,_xlfn.CONCAT(LEFT(TRIM(D$1),1),"*"),COUNTIF(_xlpm.d,_xlpm.k))</f>
        <v>0</v>
      </c>
      <c r="E5308" s="1">
        <f>LOG(F5308+1,10)</f>
        <v>0.30102999566398114</v>
      </c>
      <c r="F5308" s="7">
        <v>1</v>
      </c>
      <c r="G5308" s="9" t="s">
        <v>881</v>
      </c>
      <c r="H5308" s="4">
        <f>F5308/freq.sum.r6e</f>
        <v>4.9701789264413521E-5</v>
      </c>
      <c r="I5308" s="4" t="str">
        <f>_xlfn.LET(_xlpm.sep,":",_xlpm.w,$G5308,LEFT(_xlpm.w,FIND(_xlpm.sep,_xlpm.w)-1))</f>
        <v>feɪ</v>
      </c>
      <c r="J5308" s="4" t="str">
        <f>_xlfn.LET(_xlpm.sep,":",_xlpm.w,$G5308,RIGHT(_xlpm.w,LEN(_xlpm.w)-FIND(_xlpm.sep,_xlpm.w)))</f>
        <v>faigh</v>
      </c>
      <c r="K5308" s="10">
        <f>_xlfn.LET(_xlpm.w,I5308,LEN(_xlpm.w))</f>
        <v>3</v>
      </c>
      <c r="L5308" s="10">
        <f>_xlfn.LET(_xlpm.w,J5308,LEN(_xlpm.w))</f>
        <v>5</v>
      </c>
      <c r="M5308" s="10">
        <f>_xlfn.LET(_xlpm.a,K5308,_xlpm.b,L5308,MAX(_xlpm.a,_xlpm.b))</f>
        <v>5</v>
      </c>
      <c r="N5308" s="10">
        <f>_xlfn.LET(_xlpm.d,(K5308,L5308),MAX(_xlpm.d)-MIN(_xlpm.d))</f>
        <v>2</v>
      </c>
      <c r="O5308" s="1" t="str">
        <f>_xlfn.LET(_xlpm.sep,":",_xlpm.w,$G5308,_xlfn.CONCAT("~",RIGHT(_xlpm.w,LEN(_xlpm.w)-FIND(_xlpm.sep,_xlpm.w)),"~"))</f>
        <v>~faigh~</v>
      </c>
      <c r="P5308" s="1" t="str">
        <f>_xlfn.LET(_xlpm.sep,":",_xlpm.w,$G5308,_xlfn.CONCAT("[",LEFT(_xlpm.w,FIND(_xlpm.sep,_xlpm.w)-1),"]"))</f>
        <v>[feɪ]</v>
      </c>
      <c r="Q5308" s="14" cm="1">
        <f t="array" ref="Q5308">SUM(_xlfn._xlws.FILTER($H$2:$H$7109,_xlfn.MAP($O$2:$O$7109,_xlfn.LAMBDA(_xlpm.x,_xlpm.x=$O5308))))</f>
        <v>4.9701789264413521E-5</v>
      </c>
      <c r="R5308" s="14">
        <f>$H5308/Q5308</f>
        <v>1</v>
      </c>
      <c r="S5308" s="14" cm="1">
        <f t="array" ref="S5308">SUM(_xlfn._xlws.FILTER($H$2:$H$7109,_xlfn.MAP($P$2:$P$7109,_xlfn.LAMBDA(_xlpm.x,_xlpm.x=$P5308))))</f>
        <v>6.9582504970178941E-4</v>
      </c>
      <c r="T5308" s="14">
        <f>$H5308/S5308</f>
        <v>7.1428571428571411E-2</v>
      </c>
      <c r="U5308" s="14">
        <f>_xlfn.LET(_xlpm.freq,F5308,_xlpm.size,M5308+1,_xlpm.F,V5308,LOG(1+_xlpm.freq)*LOG(1+_xlpm.size)*_xlpm.F)</f>
        <v>3.3919981242817428E-2</v>
      </c>
      <c r="V5308" s="14">
        <f>_xlfn.LET(_xlpm.a,T5308,_xlpm.b,R5308,2*_xlpm.a*_xlpm.b/(_xlpm.a+_xlpm.b))</f>
        <v>0.1333333333333333</v>
      </c>
      <c r="W5308" s="14">
        <f>_xlfn.LET(_xlpm.p,R5308,_xlpm.q,T5308,LOG(_xlpm.p/_xlpm.q))</f>
        <v>1.1461280356782382</v>
      </c>
      <c r="X5308" s="2"/>
    </row>
    <row r="5309" spans="1:24">
      <c r="A5309" s="1" t="str">
        <f>_xlfn.LET(_xlpm.sep," : ",CONCATENATE(O5309,_xlpm.sep,P5309))</f>
        <v>~haygh~ : [heɪ]</v>
      </c>
      <c r="B5309" s="1">
        <f>_xlfn.LET(_xlpm.d,$G5309,_xlpm.k,_xlfn.CONCAT(LEFT(TRIM(B$1),1),"*"),COUNTIF(_xlpm.d,_xlpm.k))</f>
        <v>0</v>
      </c>
      <c r="C5309" s="1">
        <f>_xlfn.LET(_xlpm.d,$G5309,_xlpm.k,_xlfn.CONCAT(LEFT(TRIM(C$1),1),"*"),COUNTIF(_xlpm.d,_xlpm.k))</f>
        <v>0</v>
      </c>
      <c r="D5309" s="1">
        <f>_xlfn.LET(_xlpm.d,$G5309,_xlpm.k,_xlfn.CONCAT(LEFT(TRIM(D$1),1),"*"),COUNTIF(_xlpm.d,_xlpm.k))</f>
        <v>0</v>
      </c>
      <c r="E5309" s="1">
        <f>LOG(F5309+1,10)</f>
        <v>0.30102999566398114</v>
      </c>
      <c r="F5309" s="7">
        <v>1</v>
      </c>
      <c r="G5309" s="9" t="s">
        <v>1201</v>
      </c>
      <c r="H5309" s="4">
        <f>F5309/freq.sum.r6e</f>
        <v>4.9701789264413521E-5</v>
      </c>
      <c r="I5309" s="1" t="str">
        <f>_xlfn.LET(_xlpm.sep,":",_xlpm.w,$G5309,LEFT(_xlpm.w,FIND(_xlpm.sep,_xlpm.w)-1))</f>
        <v>heɪ</v>
      </c>
      <c r="J5309" s="1" t="str">
        <f>_xlfn.LET(_xlpm.sep,":",_xlpm.w,$G5309,RIGHT(_xlpm.w,LEN(_xlpm.w)-FIND(_xlpm.sep,_xlpm.w)))</f>
        <v>haygh</v>
      </c>
      <c r="K5309" s="10">
        <f>_xlfn.LET(_xlpm.w,I5309,LEN(_xlpm.w))</f>
        <v>3</v>
      </c>
      <c r="L5309" s="10">
        <f>_xlfn.LET(_xlpm.w,J5309,LEN(_xlpm.w))</f>
        <v>5</v>
      </c>
      <c r="M5309" s="10">
        <f>_xlfn.LET(_xlpm.a,K5309,_xlpm.b,L5309,MAX(_xlpm.a,_xlpm.b))</f>
        <v>5</v>
      </c>
      <c r="N5309" s="10">
        <f>_xlfn.LET(_xlpm.d,(K5309,L5309),MAX(_xlpm.d)-MIN(_xlpm.d))</f>
        <v>2</v>
      </c>
      <c r="O5309" s="1" t="str">
        <f>_xlfn.LET(_xlpm.sep,":",_xlpm.w,$G5309,_xlfn.CONCAT("~",RIGHT(_xlpm.w,LEN(_xlpm.w)-FIND(_xlpm.sep,_xlpm.w)),"~"))</f>
        <v>~haygh~</v>
      </c>
      <c r="P5309" s="1" t="str">
        <f>_xlfn.LET(_xlpm.sep,":",_xlpm.w,$G5309,_xlfn.CONCAT("[",LEFT(_xlpm.w,FIND(_xlpm.sep,_xlpm.w)-1),"]"))</f>
        <v>[heɪ]</v>
      </c>
      <c r="Q5309" s="14" cm="1">
        <f t="array" ref="Q5309">SUM(_xlfn._xlws.FILTER($H$2:$H$7111,_xlfn.MAP($O$2:$O$7111,_xlfn.LAMBDA(_xlpm.x,_xlpm.x=$O5309))))</f>
        <v>4.9701789264413521E-5</v>
      </c>
      <c r="R5309" s="14">
        <f>$H5309/Q5309</f>
        <v>1</v>
      </c>
      <c r="S5309" s="14" cm="1">
        <f t="array" ref="S5309">SUM(_xlfn._xlws.FILTER($H$2:$H$7111,_xlfn.MAP($P$2:$P$7111,_xlfn.LAMBDA(_xlpm.x,_xlpm.x=$P5309))))</f>
        <v>6.9582504970178941E-4</v>
      </c>
      <c r="T5309" s="14">
        <f>$H5309/S5309</f>
        <v>7.1428571428571411E-2</v>
      </c>
      <c r="U5309" s="14">
        <f>_xlfn.LET(_xlpm.freq,F5309,_xlpm.size,M5309+1,_xlpm.F,V5309,LOG(1+_xlpm.freq)*LOG(1+_xlpm.size)*_xlpm.F)</f>
        <v>3.3919981242817428E-2</v>
      </c>
      <c r="V5309" s="14">
        <f>_xlfn.LET(_xlpm.a,T5309,_xlpm.b,R5309,2*_xlpm.a*_xlpm.b/(_xlpm.a+_xlpm.b))</f>
        <v>0.1333333333333333</v>
      </c>
      <c r="W5309" s="14">
        <f>_xlfn.LET(_xlpm.p,R5309,_xlpm.q,T5309,LOG(_xlpm.p/_xlpm.q))</f>
        <v>1.1461280356782382</v>
      </c>
      <c r="X5309" s="2"/>
    </row>
    <row r="5310" spans="1:24">
      <c r="A5310" s="1" t="str">
        <f>_xlfn.LET(_xlpm.sep," : ",CONCATENATE(O5310,_xlpm.sep,P5310))</f>
        <v>~chagh~ : [tʃeɪ]</v>
      </c>
      <c r="B5310" s="1">
        <f>_xlfn.LET(_xlpm.d,$G5310,_xlpm.k,_xlfn.CONCAT(LEFT(TRIM(B$1),1),"*"),COUNTIF(_xlpm.d,_xlpm.k))</f>
        <v>0</v>
      </c>
      <c r="C5310" s="1">
        <f>_xlfn.LET(_xlpm.d,$G5310,_xlpm.k,_xlfn.CONCAT(LEFT(TRIM(C$1),1),"*"),COUNTIF(_xlpm.d,_xlpm.k))</f>
        <v>0</v>
      </c>
      <c r="D5310" s="1">
        <f>_xlfn.LET(_xlpm.d,$G5310,_xlpm.k,_xlfn.CONCAT(LEFT(TRIM(D$1),1),"*"),COUNTIF(_xlpm.d,_xlpm.k))</f>
        <v>0</v>
      </c>
      <c r="E5310" s="1">
        <f>LOG(F5310+1,10)</f>
        <v>0.30102999566398114</v>
      </c>
      <c r="F5310" s="7">
        <v>1</v>
      </c>
      <c r="G5310" s="9" t="s">
        <v>4924</v>
      </c>
      <c r="H5310" s="4">
        <f>F5310/freq.sum.r6e</f>
        <v>4.9701789264413521E-5</v>
      </c>
      <c r="I5310" s="1" t="str">
        <f>_xlfn.LET(_xlpm.sep,":",_xlpm.w,$G5310,LEFT(_xlpm.w,FIND(_xlpm.sep,_xlpm.w)-1))</f>
        <v>tʃeɪ</v>
      </c>
      <c r="J5310" s="1" t="str">
        <f>_xlfn.LET(_xlpm.sep,":",_xlpm.w,$G5310,RIGHT(_xlpm.w,LEN(_xlpm.w)-FIND(_xlpm.sep,_xlpm.w)))</f>
        <v>chagh</v>
      </c>
      <c r="K5310" s="10">
        <f>_xlfn.LET(_xlpm.w,I5310,LEN(_xlpm.w))</f>
        <v>4</v>
      </c>
      <c r="L5310" s="10">
        <f>_xlfn.LET(_xlpm.w,J5310,LEN(_xlpm.w))</f>
        <v>5</v>
      </c>
      <c r="M5310" s="10">
        <f>_xlfn.LET(_xlpm.a,K5310,_xlpm.b,L5310,MAX(_xlpm.a,_xlpm.b))</f>
        <v>5</v>
      </c>
      <c r="N5310" s="10">
        <f>_xlfn.LET(_xlpm.d,(K5310,L5310),MAX(_xlpm.d)-MIN(_xlpm.d))</f>
        <v>1</v>
      </c>
      <c r="O5310" s="1" t="str">
        <f>_xlfn.LET(_xlpm.sep,":",_xlpm.w,$G5310,_xlfn.CONCAT("~",RIGHT(_xlpm.w,LEN(_xlpm.w)-FIND(_xlpm.sep,_xlpm.w)),"~"))</f>
        <v>~chagh~</v>
      </c>
      <c r="P5310" s="1" t="str">
        <f>_xlfn.LET(_xlpm.sep,":",_xlpm.w,$G5310,_xlfn.CONCAT("[",LEFT(_xlpm.w,FIND(_xlpm.sep,_xlpm.w)-1),"]"))</f>
        <v>[tʃeɪ]</v>
      </c>
      <c r="Q5310" s="14" cm="1">
        <f t="array" ref="Q5310">SUM(_xlfn._xlws.FILTER($H$2:$H$7117,_xlfn.MAP($O$2:$O$7117,_xlfn.LAMBDA(_xlpm.x,_xlpm.x=$O5310))))</f>
        <v>4.9701789264413521E-5</v>
      </c>
      <c r="R5310" s="14">
        <f>$H5310/Q5310</f>
        <v>1</v>
      </c>
      <c r="S5310" s="14" cm="1">
        <f t="array" ref="S5310">SUM(_xlfn._xlws.FILTER($H$2:$H$7117,_xlfn.MAP($P$2:$P$7117,_xlfn.LAMBDA(_xlpm.x,_xlpm.x=$P5310))))</f>
        <v>6.9582504970178941E-4</v>
      </c>
      <c r="T5310" s="14">
        <f>$H5310/S5310</f>
        <v>7.1428571428571411E-2</v>
      </c>
      <c r="U5310" s="14">
        <f>_xlfn.LET(_xlpm.freq,F5310,_xlpm.size,M5310+1,_xlpm.F,V5310,LOG(1+_xlpm.freq)*LOG(1+_xlpm.size)*_xlpm.F)</f>
        <v>3.3919981242817428E-2</v>
      </c>
      <c r="V5310" s="14">
        <f>_xlfn.LET(_xlpm.a,T5310,_xlpm.b,R5310,2*_xlpm.a*_xlpm.b/(_xlpm.a+_xlpm.b))</f>
        <v>0.1333333333333333</v>
      </c>
      <c r="W5310" s="14">
        <f>_xlfn.LET(_xlpm.p,R5310,_xlpm.q,T5310,LOG(_xlpm.p/_xlpm.q))</f>
        <v>1.1461280356782382</v>
      </c>
      <c r="X5310" s="2"/>
    </row>
    <row r="5311" spans="1:24">
      <c r="A5311" s="1" t="str">
        <f>_xlfn.LET(_xlpm.sep," : ",CONCATENATE(O5311,_xlpm.sep,P5311))</f>
        <v>~shagh~ : [ʃeɪ]</v>
      </c>
      <c r="B5311" s="1">
        <f>_xlfn.LET(_xlpm.d,$G5311,_xlpm.k,_xlfn.CONCAT(LEFT(TRIM(B$1),1),"*"),COUNTIF(_xlpm.d,_xlpm.k))</f>
        <v>0</v>
      </c>
      <c r="C5311" s="1">
        <f>_xlfn.LET(_xlpm.d,$G5311,_xlpm.k,_xlfn.CONCAT(LEFT(TRIM(C$1),1),"*"),COUNTIF(_xlpm.d,_xlpm.k))</f>
        <v>0</v>
      </c>
      <c r="D5311" s="1">
        <f>_xlfn.LET(_xlpm.d,$G5311,_xlpm.k,_xlfn.CONCAT(LEFT(TRIM(D$1),1),"*"),COUNTIF(_xlpm.d,_xlpm.k))</f>
        <v>0</v>
      </c>
      <c r="E5311" s="1">
        <f>LOG(F5311+1,10)</f>
        <v>0.30102999566398114</v>
      </c>
      <c r="F5311" s="7">
        <v>1</v>
      </c>
      <c r="G5311" s="9" t="s">
        <v>5812</v>
      </c>
      <c r="H5311" s="4">
        <f>F5311/freq.sum.r6e</f>
        <v>4.9701789264413521E-5</v>
      </c>
      <c r="I5311" s="4" t="str">
        <f>_xlfn.LET(_xlpm.sep,":",_xlpm.w,$G5311,LEFT(_xlpm.w,FIND(_xlpm.sep,_xlpm.w)-1))</f>
        <v>ʃeɪ</v>
      </c>
      <c r="J5311" s="4" t="str">
        <f>_xlfn.LET(_xlpm.sep,":",_xlpm.w,$G5311,RIGHT(_xlpm.w,LEN(_xlpm.w)-FIND(_xlpm.sep,_xlpm.w)))</f>
        <v>shagh</v>
      </c>
      <c r="K5311" s="10">
        <f>_xlfn.LET(_xlpm.w,I5311,LEN(_xlpm.w))</f>
        <v>3</v>
      </c>
      <c r="L5311" s="10">
        <f>_xlfn.LET(_xlpm.w,J5311,LEN(_xlpm.w))</f>
        <v>5</v>
      </c>
      <c r="M5311" s="10">
        <f>_xlfn.LET(_xlpm.a,K5311,_xlpm.b,L5311,MAX(_xlpm.a,_xlpm.b))</f>
        <v>5</v>
      </c>
      <c r="N5311" s="10">
        <f>_xlfn.LET(_xlpm.d,(K5311,L5311),MAX(_xlpm.d)-MIN(_xlpm.d))</f>
        <v>2</v>
      </c>
      <c r="O5311" s="1" t="str">
        <f>_xlfn.LET(_xlpm.sep,":",_xlpm.w,$G5311,_xlfn.CONCAT("~",RIGHT(_xlpm.w,LEN(_xlpm.w)-FIND(_xlpm.sep,_xlpm.w)),"~"))</f>
        <v>~shagh~</v>
      </c>
      <c r="P5311" s="1" t="str">
        <f>_xlfn.LET(_xlpm.sep,":",_xlpm.w,$G5311,_xlfn.CONCAT("[",LEFT(_xlpm.w,FIND(_xlpm.sep,_xlpm.w)-1),"]"))</f>
        <v>[ʃeɪ]</v>
      </c>
      <c r="Q5311" s="14" cm="1">
        <f t="array" ref="Q5311">SUM(_xlfn._xlws.FILTER($H$2:$H$7109,_xlfn.MAP($O$2:$O$7109,_xlfn.LAMBDA(_xlpm.x,_xlpm.x=$O5311))))</f>
        <v>4.9701789264413521E-5</v>
      </c>
      <c r="R5311" s="14">
        <f>$H5311/Q5311</f>
        <v>1</v>
      </c>
      <c r="S5311" s="14" cm="1">
        <f t="array" ref="S5311">SUM(_xlfn._xlws.FILTER($H$2:$H$7109,_xlfn.MAP($P$2:$P$7109,_xlfn.LAMBDA(_xlpm.x,_xlpm.x=$P5311))))</f>
        <v>6.9582504970178941E-4</v>
      </c>
      <c r="T5311" s="14">
        <f>$H5311/S5311</f>
        <v>7.1428571428571411E-2</v>
      </c>
      <c r="U5311" s="14">
        <f>_xlfn.LET(_xlpm.freq,F5311,_xlpm.size,M5311+1,_xlpm.F,V5311,LOG(1+_xlpm.freq)*LOG(1+_xlpm.size)*_xlpm.F)</f>
        <v>3.3919981242817428E-2</v>
      </c>
      <c r="V5311" s="14">
        <f>_xlfn.LET(_xlpm.a,T5311,_xlpm.b,R5311,2*_xlpm.a*_xlpm.b/(_xlpm.a+_xlpm.b))</f>
        <v>0.1333333333333333</v>
      </c>
      <c r="W5311" s="14">
        <f>_xlfn.LET(_xlpm.p,R5311,_xlpm.q,T5311,LOG(_xlpm.p/_xlpm.q))</f>
        <v>1.1461280356782382</v>
      </c>
      <c r="X5311" s="2"/>
    </row>
    <row r="5312" spans="1:24">
      <c r="A5312" s="1" t="str">
        <f>_xlfn.LET(_xlpm.sep," : ",CONCATENATE(O5312,_xlpm.sep,P5312))</f>
        <v>~diegh~ : [daɪ]</v>
      </c>
      <c r="B5312" s="1">
        <f>_xlfn.LET(_xlpm.d,$G5312,_xlpm.k,_xlfn.CONCAT(LEFT(TRIM(B$1),1),"*"),COUNTIF(_xlpm.d,_xlpm.k))</f>
        <v>0</v>
      </c>
      <c r="C5312" s="1">
        <f>_xlfn.LET(_xlpm.d,$G5312,_xlpm.k,_xlfn.CONCAT(LEFT(TRIM(C$1),1),"*"),COUNTIF(_xlpm.d,_xlpm.k))</f>
        <v>0</v>
      </c>
      <c r="D5312" s="1">
        <f>_xlfn.LET(_xlpm.d,$G5312,_xlpm.k,_xlfn.CONCAT(LEFT(TRIM(D$1),1),"*"),COUNTIF(_xlpm.d,_xlpm.k))</f>
        <v>0</v>
      </c>
      <c r="E5312" s="1">
        <f>LOG(F5312+1,10)</f>
        <v>0.30102999566398114</v>
      </c>
      <c r="F5312" s="7">
        <v>1</v>
      </c>
      <c r="G5312" s="9" t="s">
        <v>430</v>
      </c>
      <c r="H5312" s="4">
        <f>F5312/freq.sum.r6e</f>
        <v>4.9701789264413521E-5</v>
      </c>
      <c r="I5312" s="1" t="str">
        <f>_xlfn.LET(_xlpm.sep,":",_xlpm.w,$G5312,LEFT(_xlpm.w,FIND(_xlpm.sep,_xlpm.w)-1))</f>
        <v>daɪ</v>
      </c>
      <c r="J5312" s="1" t="str">
        <f>_xlfn.LET(_xlpm.sep,":",_xlpm.w,$G5312,RIGHT(_xlpm.w,LEN(_xlpm.w)-FIND(_xlpm.sep,_xlpm.w)))</f>
        <v>diegh</v>
      </c>
      <c r="K5312" s="10">
        <f>_xlfn.LET(_xlpm.w,I5312,LEN(_xlpm.w))</f>
        <v>3</v>
      </c>
      <c r="L5312" s="10">
        <f>_xlfn.LET(_xlpm.w,J5312,LEN(_xlpm.w))</f>
        <v>5</v>
      </c>
      <c r="M5312" s="10">
        <f>_xlfn.LET(_xlpm.a,K5312,_xlpm.b,L5312,MAX(_xlpm.a,_xlpm.b))</f>
        <v>5</v>
      </c>
      <c r="N5312" s="10">
        <f>_xlfn.LET(_xlpm.d,(K5312,L5312),MAX(_xlpm.d)-MIN(_xlpm.d))</f>
        <v>2</v>
      </c>
      <c r="O5312" s="1" t="str">
        <f>_xlfn.LET(_xlpm.sep,":",_xlpm.w,$G5312,_xlfn.CONCAT("~",RIGHT(_xlpm.w,LEN(_xlpm.w)-FIND(_xlpm.sep,_xlpm.w)),"~"))</f>
        <v>~diegh~</v>
      </c>
      <c r="P5312" s="1" t="str">
        <f>_xlfn.LET(_xlpm.sep,":",_xlpm.w,$G5312,_xlfn.CONCAT("[",LEFT(_xlpm.w,FIND(_xlpm.sep,_xlpm.w)-1),"]"))</f>
        <v>[daɪ]</v>
      </c>
      <c r="Q5312" s="14" cm="1">
        <f t="array" ref="Q5312">SUM(_xlfn._xlws.FILTER($H$2:$H$7117,_xlfn.MAP($O$2:$O$7117,_xlfn.LAMBDA(_xlpm.x,_xlpm.x=$O5312))))</f>
        <v>1.4910536779324057E-4</v>
      </c>
      <c r="R5312" s="14">
        <f>$H5312/Q5312</f>
        <v>0.33333333333333331</v>
      </c>
      <c r="S5312" s="14" cm="1">
        <f t="array" ref="S5312">SUM(_xlfn._xlws.FILTER($H$2:$H$7117,_xlfn.MAP($P$2:$P$7117,_xlfn.LAMBDA(_xlpm.x,_xlpm.x=$P5312))))</f>
        <v>2.1868787276341948E-3</v>
      </c>
      <c r="T5312" s="14">
        <f>$H5312/S5312</f>
        <v>2.2727272727272728E-2</v>
      </c>
      <c r="U5312" s="14">
        <f>_xlfn.LET(_xlpm.freq,F5312,_xlpm.size,M5312+1,_xlpm.F,V5312,LOG(1+_xlpm.freq)*LOG(1+_xlpm.size)*_xlpm.F)</f>
        <v>1.0825525928558757E-2</v>
      </c>
      <c r="V5312" s="14">
        <f>_xlfn.LET(_xlpm.a,T5312,_xlpm.b,R5312,2*_xlpm.a*_xlpm.b/(_xlpm.a+_xlpm.b))</f>
        <v>4.2553191489361708E-2</v>
      </c>
      <c r="W5312" s="14">
        <f>_xlfn.LET(_xlpm.p,R5312,_xlpm.q,T5312,LOG(_xlpm.p/_xlpm.q))</f>
        <v>1.166331421766525</v>
      </c>
      <c r="X5312" s="2"/>
    </row>
    <row r="5313" spans="1:24">
      <c r="A5313" s="1" t="str">
        <f>_xlfn.LET(_xlpm.sep," : ",CONCATENATE(O5313,_xlpm.sep,P5313))</f>
        <v>~liegh~ : [laɪ]</v>
      </c>
      <c r="B5313" s="1">
        <f>_xlfn.LET(_xlpm.d,$G5313,_xlpm.k,_xlfn.CONCAT(LEFT(TRIM(B$1),1),"*"),COUNTIF(_xlpm.d,_xlpm.k))</f>
        <v>0</v>
      </c>
      <c r="C5313" s="1">
        <f>_xlfn.LET(_xlpm.d,$G5313,_xlpm.k,_xlfn.CONCAT(LEFT(TRIM(C$1),1),"*"),COUNTIF(_xlpm.d,_xlpm.k))</f>
        <v>0</v>
      </c>
      <c r="D5313" s="1">
        <f>_xlfn.LET(_xlpm.d,$G5313,_xlpm.k,_xlfn.CONCAT(LEFT(TRIM(D$1),1),"*"),COUNTIF(_xlpm.d,_xlpm.k))</f>
        <v>0</v>
      </c>
      <c r="E5313" s="1">
        <f>LOG(F5313+1,10)</f>
        <v>0.30102999566398114</v>
      </c>
      <c r="F5313" s="7">
        <v>1</v>
      </c>
      <c r="G5313" s="9" t="s">
        <v>2009</v>
      </c>
      <c r="H5313" s="4">
        <f>F5313/freq.sum.r6e</f>
        <v>4.9701789264413521E-5</v>
      </c>
      <c r="I5313" s="1" t="str">
        <f>_xlfn.LET(_xlpm.sep,":",_xlpm.w,$G5313,LEFT(_xlpm.w,FIND(_xlpm.sep,_xlpm.w)-1))</f>
        <v>laɪ</v>
      </c>
      <c r="J5313" s="1" t="str">
        <f>_xlfn.LET(_xlpm.sep,":",_xlpm.w,$G5313,RIGHT(_xlpm.w,LEN(_xlpm.w)-FIND(_xlpm.sep,_xlpm.w)))</f>
        <v>liegh</v>
      </c>
      <c r="K5313" s="10">
        <f>_xlfn.LET(_xlpm.w,I5313,LEN(_xlpm.w))</f>
        <v>3</v>
      </c>
      <c r="L5313" s="10">
        <f>_xlfn.LET(_xlpm.w,J5313,LEN(_xlpm.w))</f>
        <v>5</v>
      </c>
      <c r="M5313" s="10">
        <f>_xlfn.LET(_xlpm.a,K5313,_xlpm.b,L5313,MAX(_xlpm.a,_xlpm.b))</f>
        <v>5</v>
      </c>
      <c r="N5313" s="10">
        <f>_xlfn.LET(_xlpm.d,(K5313,L5313),MAX(_xlpm.d)-MIN(_xlpm.d))</f>
        <v>2</v>
      </c>
      <c r="O5313" s="1" t="str">
        <f>_xlfn.LET(_xlpm.sep,":",_xlpm.w,$G5313,_xlfn.CONCAT("~",RIGHT(_xlpm.w,LEN(_xlpm.w)-FIND(_xlpm.sep,_xlpm.w)),"~"))</f>
        <v>~liegh~</v>
      </c>
      <c r="P5313" s="1" t="str">
        <f>_xlfn.LET(_xlpm.sep,":",_xlpm.w,$G5313,_xlfn.CONCAT("[",LEFT(_xlpm.w,FIND(_xlpm.sep,_xlpm.w)-1),"]"))</f>
        <v>[laɪ]</v>
      </c>
      <c r="Q5313" s="14" cm="1">
        <f t="array" ref="Q5313">SUM(_xlfn._xlws.FILTER($H$2:$H$7117,_xlfn.MAP($O$2:$O$7117,_xlfn.LAMBDA(_xlpm.x,_xlpm.x=$O5313))))</f>
        <v>1.4910536779324057E-4</v>
      </c>
      <c r="R5313" s="14">
        <f>$H5313/Q5313</f>
        <v>0.33333333333333331</v>
      </c>
      <c r="S5313" s="14" cm="1">
        <f t="array" ref="S5313">SUM(_xlfn._xlws.FILTER($H$2:$H$7117,_xlfn.MAP($P$2:$P$7117,_xlfn.LAMBDA(_xlpm.x,_xlpm.x=$P5313))))</f>
        <v>2.1868787276341948E-3</v>
      </c>
      <c r="T5313" s="14">
        <f>$H5313/S5313</f>
        <v>2.2727272727272728E-2</v>
      </c>
      <c r="U5313" s="14">
        <f>_xlfn.LET(_xlpm.freq,F5313,_xlpm.size,M5313+1,_xlpm.F,V5313,LOG(1+_xlpm.freq)*LOG(1+_xlpm.size)*_xlpm.F)</f>
        <v>1.0825525928558757E-2</v>
      </c>
      <c r="V5313" s="14">
        <f>_xlfn.LET(_xlpm.a,T5313,_xlpm.b,R5313,2*_xlpm.a*_xlpm.b/(_xlpm.a+_xlpm.b))</f>
        <v>4.2553191489361708E-2</v>
      </c>
      <c r="W5313" s="14">
        <f>_xlfn.LET(_xlpm.p,R5313,_xlpm.q,T5313,LOG(_xlpm.p/_xlpm.q))</f>
        <v>1.166331421766525</v>
      </c>
      <c r="X5313" s="2"/>
    </row>
    <row r="5314" spans="1:24">
      <c r="A5314" s="1" t="str">
        <f>_xlfn.LET(_xlpm.sep," : ",CONCATENATE(O5314,_xlpm.sep,P5314))</f>
        <v>~nnigh~ : [naɪ]</v>
      </c>
      <c r="B5314" s="1">
        <f>_xlfn.LET(_xlpm.d,$G5314,_xlpm.k,_xlfn.CONCAT(LEFT(TRIM(B$1),1),"*"),COUNTIF(_xlpm.d,_xlpm.k))</f>
        <v>0</v>
      </c>
      <c r="C5314" s="1">
        <f>_xlfn.LET(_xlpm.d,$G5314,_xlpm.k,_xlfn.CONCAT(LEFT(TRIM(C$1),1),"*"),COUNTIF(_xlpm.d,_xlpm.k))</f>
        <v>0</v>
      </c>
      <c r="D5314" s="1">
        <f>_xlfn.LET(_xlpm.d,$G5314,_xlpm.k,_xlfn.CONCAT(LEFT(TRIM(D$1),1),"*"),COUNTIF(_xlpm.d,_xlpm.k))</f>
        <v>1</v>
      </c>
      <c r="E5314" s="1">
        <f>LOG(F5314+1,10)</f>
        <v>0.30102999566398114</v>
      </c>
      <c r="F5314" s="7">
        <v>1</v>
      </c>
      <c r="G5314" s="9" t="s">
        <v>2830</v>
      </c>
      <c r="H5314" s="4">
        <f>F5314/freq.sum.r6e</f>
        <v>4.9701789264413521E-5</v>
      </c>
      <c r="I5314" s="1" t="str">
        <f>_xlfn.LET(_xlpm.sep,":",_xlpm.w,$G5314,LEFT(_xlpm.w,FIND(_xlpm.sep,_xlpm.w)-1))</f>
        <v>naɪ</v>
      </c>
      <c r="J5314" s="1" t="str">
        <f>_xlfn.LET(_xlpm.sep,":",_xlpm.w,$G5314,RIGHT(_xlpm.w,LEN(_xlpm.w)-FIND(_xlpm.sep,_xlpm.w)))</f>
        <v>nnigh</v>
      </c>
      <c r="K5314" s="10">
        <f>_xlfn.LET(_xlpm.w,I5314,LEN(_xlpm.w))</f>
        <v>3</v>
      </c>
      <c r="L5314" s="10">
        <f>_xlfn.LET(_xlpm.w,J5314,LEN(_xlpm.w))</f>
        <v>5</v>
      </c>
      <c r="M5314" s="10">
        <f>_xlfn.LET(_xlpm.a,K5314,_xlpm.b,L5314,MAX(_xlpm.a,_xlpm.b))</f>
        <v>5</v>
      </c>
      <c r="N5314" s="10">
        <f>_xlfn.LET(_xlpm.d,(K5314,L5314),MAX(_xlpm.d)-MIN(_xlpm.d))</f>
        <v>2</v>
      </c>
      <c r="O5314" s="1" t="str">
        <f>_xlfn.LET(_xlpm.sep,":",_xlpm.w,$G5314,_xlfn.CONCAT("~",RIGHT(_xlpm.w,LEN(_xlpm.w)-FIND(_xlpm.sep,_xlpm.w)),"~"))</f>
        <v>~nnigh~</v>
      </c>
      <c r="P5314" s="1" t="str">
        <f>_xlfn.LET(_xlpm.sep,":",_xlpm.w,$G5314,_xlfn.CONCAT("[",LEFT(_xlpm.w,FIND(_xlpm.sep,_xlpm.w)-1),"]"))</f>
        <v>[naɪ]</v>
      </c>
      <c r="Q5314" s="14" cm="1">
        <f t="array" ref="Q5314">SUM(_xlfn._xlws.FILTER($H$2:$H$7117,_xlfn.MAP($O$2:$O$7117,_xlfn.LAMBDA(_xlpm.x,_xlpm.x=$O5314))))</f>
        <v>1.4910536779324057E-4</v>
      </c>
      <c r="R5314" s="14">
        <f>$H5314/Q5314</f>
        <v>0.33333333333333331</v>
      </c>
      <c r="S5314" s="14" cm="1">
        <f t="array" ref="S5314">SUM(_xlfn._xlws.FILTER($H$2:$H$7117,_xlfn.MAP($P$2:$P$7117,_xlfn.LAMBDA(_xlpm.x,_xlpm.x=$P5314))))</f>
        <v>2.1868787276341948E-3</v>
      </c>
      <c r="T5314" s="14">
        <f>$H5314/S5314</f>
        <v>2.2727272727272728E-2</v>
      </c>
      <c r="U5314" s="14">
        <f>_xlfn.LET(_xlpm.freq,F5314,_xlpm.size,M5314+1,_xlpm.F,V5314,LOG(1+_xlpm.freq)*LOG(1+_xlpm.size)*_xlpm.F)</f>
        <v>1.0825525928558757E-2</v>
      </c>
      <c r="V5314" s="14">
        <f>_xlfn.LET(_xlpm.a,T5314,_xlpm.b,R5314,2*_xlpm.a*_xlpm.b/(_xlpm.a+_xlpm.b))</f>
        <v>4.2553191489361708E-2</v>
      </c>
      <c r="W5314" s="14">
        <f>_xlfn.LET(_xlpm.p,R5314,_xlpm.q,T5314,LOG(_xlpm.p/_xlpm.q))</f>
        <v>1.166331421766525</v>
      </c>
      <c r="X5314" s="2"/>
    </row>
    <row r="5315" spans="1:24">
      <c r="A5315" s="1" t="str">
        <f>_xlfn.LET(_xlpm.sep," : ",CONCATENATE(O5315,_xlpm.sep,P5315))</f>
        <v>~tiegh~ : [taɪ]</v>
      </c>
      <c r="B5315" s="1">
        <f>_xlfn.LET(_xlpm.d,$G5315,_xlpm.k,_xlfn.CONCAT(LEFT(TRIM(B$1),1),"*"),COUNTIF(_xlpm.d,_xlpm.k))</f>
        <v>0</v>
      </c>
      <c r="C5315" s="1">
        <f>_xlfn.LET(_xlpm.d,$G5315,_xlpm.k,_xlfn.CONCAT(LEFT(TRIM(C$1),1),"*"),COUNTIF(_xlpm.d,_xlpm.k))</f>
        <v>0</v>
      </c>
      <c r="D5315" s="1">
        <f>_xlfn.LET(_xlpm.d,$G5315,_xlpm.k,_xlfn.CONCAT(LEFT(TRIM(D$1),1),"*"),COUNTIF(_xlpm.d,_xlpm.k))</f>
        <v>0</v>
      </c>
      <c r="E5315" s="1">
        <f>LOG(F5315+1,10)</f>
        <v>0.30102999566398114</v>
      </c>
      <c r="F5315" s="7">
        <v>1</v>
      </c>
      <c r="G5315" s="9" t="s">
        <v>4612</v>
      </c>
      <c r="H5315" s="4">
        <f>F5315/freq.sum.r6e</f>
        <v>4.9701789264413521E-5</v>
      </c>
      <c r="I5315" s="1" t="str">
        <f>_xlfn.LET(_xlpm.sep,":",_xlpm.w,$G5315,LEFT(_xlpm.w,FIND(_xlpm.sep,_xlpm.w)-1))</f>
        <v>taɪ</v>
      </c>
      <c r="J5315" s="1" t="str">
        <f>_xlfn.LET(_xlpm.sep,":",_xlpm.w,$G5315,RIGHT(_xlpm.w,LEN(_xlpm.w)-FIND(_xlpm.sep,_xlpm.w)))</f>
        <v>tiegh</v>
      </c>
      <c r="K5315" s="10">
        <f>_xlfn.LET(_xlpm.w,I5315,LEN(_xlpm.w))</f>
        <v>3</v>
      </c>
      <c r="L5315" s="10">
        <f>_xlfn.LET(_xlpm.w,J5315,LEN(_xlpm.w))</f>
        <v>5</v>
      </c>
      <c r="M5315" s="10">
        <f>_xlfn.LET(_xlpm.a,K5315,_xlpm.b,L5315,MAX(_xlpm.a,_xlpm.b))</f>
        <v>5</v>
      </c>
      <c r="N5315" s="10">
        <f>_xlfn.LET(_xlpm.d,(K5315,L5315),MAX(_xlpm.d)-MIN(_xlpm.d))</f>
        <v>2</v>
      </c>
      <c r="O5315" s="1" t="str">
        <f>_xlfn.LET(_xlpm.sep,":",_xlpm.w,$G5315,_xlfn.CONCAT("~",RIGHT(_xlpm.w,LEN(_xlpm.w)-FIND(_xlpm.sep,_xlpm.w)),"~"))</f>
        <v>~tiegh~</v>
      </c>
      <c r="P5315" s="1" t="str">
        <f>_xlfn.LET(_xlpm.sep,":",_xlpm.w,$G5315,_xlfn.CONCAT("[",LEFT(_xlpm.w,FIND(_xlpm.sep,_xlpm.w)-1),"]"))</f>
        <v>[taɪ]</v>
      </c>
      <c r="Q5315" s="14" cm="1">
        <f t="array" ref="Q5315">SUM(_xlfn._xlws.FILTER($H$2:$H$7117,_xlfn.MAP($O$2:$O$7117,_xlfn.LAMBDA(_xlpm.x,_xlpm.x=$O5315))))</f>
        <v>1.4910536779324057E-4</v>
      </c>
      <c r="R5315" s="14">
        <f>$H5315/Q5315</f>
        <v>0.33333333333333331</v>
      </c>
      <c r="S5315" s="14" cm="1">
        <f t="array" ref="S5315">SUM(_xlfn._xlws.FILTER($H$2:$H$7117,_xlfn.MAP($P$2:$P$7117,_xlfn.LAMBDA(_xlpm.x,_xlpm.x=$P5315))))</f>
        <v>2.1868787276341948E-3</v>
      </c>
      <c r="T5315" s="14">
        <f>$H5315/S5315</f>
        <v>2.2727272727272728E-2</v>
      </c>
      <c r="U5315" s="14">
        <f>_xlfn.LET(_xlpm.freq,F5315,_xlpm.size,M5315+1,_xlpm.F,V5315,LOG(1+_xlpm.freq)*LOG(1+_xlpm.size)*_xlpm.F)</f>
        <v>1.0825525928558757E-2</v>
      </c>
      <c r="V5315" s="14">
        <f>_xlfn.LET(_xlpm.a,T5315,_xlpm.b,R5315,2*_xlpm.a*_xlpm.b/(_xlpm.a+_xlpm.b))</f>
        <v>4.2553191489361708E-2</v>
      </c>
      <c r="W5315" s="14">
        <f>_xlfn.LET(_xlpm.p,R5315,_xlpm.q,T5315,LOG(_xlpm.p/_xlpm.q))</f>
        <v>1.166331421766525</v>
      </c>
      <c r="X5315" s="2"/>
    </row>
    <row r="5316" spans="1:24">
      <c r="A5316" s="1" t="str">
        <f>_xlfn.LET(_xlpm.sep," : ",CONCATENATE(O5316,_xlpm.sep,P5316))</f>
        <v>~doogh~ : [du]</v>
      </c>
      <c r="B5316" s="1">
        <f>_xlfn.LET(_xlpm.d,$G5316,_xlpm.k,_xlfn.CONCAT(LEFT(TRIM(B$1),1),"*"),COUNTIF(_xlpm.d,_xlpm.k))</f>
        <v>0</v>
      </c>
      <c r="C5316" s="1">
        <f>_xlfn.LET(_xlpm.d,$G5316,_xlpm.k,_xlfn.CONCAT(LEFT(TRIM(C$1),1),"*"),COUNTIF(_xlpm.d,_xlpm.k))</f>
        <v>0</v>
      </c>
      <c r="D5316" s="1">
        <f>_xlfn.LET(_xlpm.d,$G5316,_xlpm.k,_xlfn.CONCAT(LEFT(TRIM(D$1),1),"*"),COUNTIF(_xlpm.d,_xlpm.k))</f>
        <v>0</v>
      </c>
      <c r="E5316" s="1">
        <f>LOG(F5316+1,10)</f>
        <v>0.30102999566398114</v>
      </c>
      <c r="F5316" s="7">
        <v>1</v>
      </c>
      <c r="G5316" s="9" t="s">
        <v>498</v>
      </c>
      <c r="H5316" s="4">
        <f>F5316/freq.sum.r6e</f>
        <v>4.9701789264413521E-5</v>
      </c>
      <c r="I5316" s="1" t="str">
        <f>_xlfn.LET(_xlpm.sep,":",_xlpm.w,$G5316,LEFT(_xlpm.w,FIND(_xlpm.sep,_xlpm.w)-1))</f>
        <v>du</v>
      </c>
      <c r="J5316" s="1" t="str">
        <f>_xlfn.LET(_xlpm.sep,":",_xlpm.w,$G5316,RIGHT(_xlpm.w,LEN(_xlpm.w)-FIND(_xlpm.sep,_xlpm.w)))</f>
        <v>doogh</v>
      </c>
      <c r="K5316" s="10">
        <f>_xlfn.LET(_xlpm.w,I5316,LEN(_xlpm.w))</f>
        <v>2</v>
      </c>
      <c r="L5316" s="10">
        <f>_xlfn.LET(_xlpm.w,J5316,LEN(_xlpm.w))</f>
        <v>5</v>
      </c>
      <c r="M5316" s="10">
        <f>_xlfn.LET(_xlpm.a,K5316,_xlpm.b,L5316,MAX(_xlpm.a,_xlpm.b))</f>
        <v>5</v>
      </c>
      <c r="N5316" s="10">
        <f>_xlfn.LET(_xlpm.d,(K5316,L5316),MAX(_xlpm.d)-MIN(_xlpm.d))</f>
        <v>3</v>
      </c>
      <c r="O5316" s="1" t="str">
        <f>_xlfn.LET(_xlpm.sep,":",_xlpm.w,$G5316,_xlfn.CONCAT("~",RIGHT(_xlpm.w,LEN(_xlpm.w)-FIND(_xlpm.sep,_xlpm.w)),"~"))</f>
        <v>~doogh~</v>
      </c>
      <c r="P5316" s="1" t="str">
        <f>_xlfn.LET(_xlpm.sep,":",_xlpm.w,$G5316,_xlfn.CONCAT("[",LEFT(_xlpm.w,FIND(_xlpm.sep,_xlpm.w)-1),"]"))</f>
        <v>[du]</v>
      </c>
      <c r="Q5316" s="14" cm="1">
        <f t="array" ref="Q5316">SUM(_xlfn._xlws.FILTER($H$2:$H$7117,_xlfn.MAP($O$2:$O$7117,_xlfn.LAMBDA(_xlpm.x,_xlpm.x=$O5316))))</f>
        <v>1.4910536779324057E-4</v>
      </c>
      <c r="R5316" s="14">
        <f>$H5316/Q5316</f>
        <v>0.33333333333333331</v>
      </c>
      <c r="S5316" s="14" cm="1">
        <f t="array" ref="S5316">SUM(_xlfn._xlws.FILTER($H$2:$H$7117,_xlfn.MAP($P$2:$P$7117,_xlfn.LAMBDA(_xlpm.x,_xlpm.x=$P5316))))</f>
        <v>2.2365805168986083E-3</v>
      </c>
      <c r="T5316" s="14">
        <f>$H5316/S5316</f>
        <v>2.2222222222222223E-2</v>
      </c>
      <c r="U5316" s="14">
        <f>_xlfn.LET(_xlpm.freq,F5316,_xlpm.size,M5316+1,_xlpm.F,V5316,LOG(1+_xlpm.freq)*LOG(1+_xlpm.size)*_xlpm.F)</f>
        <v>1.0599994138380449E-2</v>
      </c>
      <c r="V5316" s="14">
        <f>_xlfn.LET(_xlpm.a,T5316,_xlpm.b,R5316,2*_xlpm.a*_xlpm.b/(_xlpm.a+_xlpm.b))</f>
        <v>4.1666666666666671E-2</v>
      </c>
      <c r="W5316" s="14">
        <f>_xlfn.LET(_xlpm.p,R5316,_xlpm.q,T5316,LOG(_xlpm.p/_xlpm.q))</f>
        <v>1.1760912590556811</v>
      </c>
      <c r="X5316" s="2"/>
    </row>
    <row r="5317" spans="1:24">
      <c r="A5317" s="1" t="str">
        <f>_xlfn.LET(_xlpm.sep," : ",CONCATENATE(O5317,_xlpm.sep,P5317))</f>
        <v>~ghere~ : [ɡə]</v>
      </c>
      <c r="B5317" s="1">
        <f>_xlfn.LET(_xlpm.d,$G5317,_xlpm.k,_xlfn.CONCAT(LEFT(TRIM(B$1),1),"*"),COUNTIF(_xlpm.d,_xlpm.k))</f>
        <v>0</v>
      </c>
      <c r="C5317" s="1">
        <f>_xlfn.LET(_xlpm.d,$G5317,_xlpm.k,_xlfn.CONCAT(LEFT(TRIM(C$1),1),"*"),COUNTIF(_xlpm.d,_xlpm.k))</f>
        <v>0</v>
      </c>
      <c r="D5317" s="1">
        <f>_xlfn.LET(_xlpm.d,$G5317,_xlpm.k,_xlfn.CONCAT(LEFT(TRIM(D$1),1),"*"),COUNTIF(_xlpm.d,_xlpm.k))</f>
        <v>0</v>
      </c>
      <c r="E5317" s="1">
        <f>LOG(F5317+1,10)</f>
        <v>0.30102999566398114</v>
      </c>
      <c r="F5317" s="7">
        <v>1</v>
      </c>
      <c r="G5317" s="9" t="s">
        <v>6562</v>
      </c>
      <c r="H5317" s="4">
        <f>F5317/freq.sum.r6e</f>
        <v>4.9701789264413521E-5</v>
      </c>
      <c r="I5317" s="4" t="str">
        <f>_xlfn.LET(_xlpm.sep,":",_xlpm.w,$G5317,LEFT(_xlpm.w,FIND(_xlpm.sep,_xlpm.w)-1))</f>
        <v>ɡə</v>
      </c>
      <c r="J5317" s="4" t="str">
        <f>_xlfn.LET(_xlpm.sep,":",_xlpm.w,$G5317,RIGHT(_xlpm.w,LEN(_xlpm.w)-FIND(_xlpm.sep,_xlpm.w)))</f>
        <v>ghere</v>
      </c>
      <c r="K5317" s="10">
        <f>_xlfn.LET(_xlpm.w,I5317,LEN(_xlpm.w))</f>
        <v>2</v>
      </c>
      <c r="L5317" s="10">
        <f>_xlfn.LET(_xlpm.w,J5317,LEN(_xlpm.w))</f>
        <v>5</v>
      </c>
      <c r="M5317" s="10">
        <f>_xlfn.LET(_xlpm.a,K5317,_xlpm.b,L5317,MAX(_xlpm.a,_xlpm.b))</f>
        <v>5</v>
      </c>
      <c r="N5317" s="10">
        <f>_xlfn.LET(_xlpm.d,(K5317,L5317),MAX(_xlpm.d)-MIN(_xlpm.d))</f>
        <v>3</v>
      </c>
      <c r="O5317" s="1" t="str">
        <f>_xlfn.LET(_xlpm.sep,":",_xlpm.w,$G5317,_xlfn.CONCAT("~",RIGHT(_xlpm.w,LEN(_xlpm.w)-FIND(_xlpm.sep,_xlpm.w)),"~"))</f>
        <v>~ghere~</v>
      </c>
      <c r="P5317" s="1" t="str">
        <f>_xlfn.LET(_xlpm.sep,":",_xlpm.w,$G5317,_xlfn.CONCAT("[",LEFT(_xlpm.w,FIND(_xlpm.sep,_xlpm.w)-1),"]"))</f>
        <v>[ɡə]</v>
      </c>
      <c r="Q5317" s="14" cm="1">
        <f t="array" ref="Q5317">SUM(_xlfn._xlws.FILTER($H$2:$H$7109,_xlfn.MAP($O$2:$O$7109,_xlfn.LAMBDA(_xlpm.x,_xlpm.x=$O5317))))</f>
        <v>9.9403578528827041E-5</v>
      </c>
      <c r="R5317" s="14">
        <f>$H5317/Q5317</f>
        <v>0.5</v>
      </c>
      <c r="S5317" s="14" cm="1">
        <f t="array" ref="S5317">SUM(_xlfn._xlws.FILTER($H$2:$H$7109,_xlfn.MAP($P$2:$P$7109,_xlfn.LAMBDA(_xlpm.x,_xlpm.x=$P5317))))</f>
        <v>1.4910536779324053E-3</v>
      </c>
      <c r="T5317" s="14">
        <f>$H5317/S5317</f>
        <v>3.333333333333334E-2</v>
      </c>
      <c r="U5317" s="14">
        <f>_xlfn.LET(_xlpm.freq,F5317,_xlpm.size,M5317+1,_xlpm.F,V5317,LOG(1+_xlpm.freq)*LOG(1+_xlpm.size)*_xlpm.F)</f>
        <v>1.5899991207570675E-2</v>
      </c>
      <c r="V5317" s="14">
        <f>_xlfn.LET(_xlpm.a,T5317,_xlpm.b,R5317,2*_xlpm.a*_xlpm.b/(_xlpm.a+_xlpm.b))</f>
        <v>6.2500000000000014E-2</v>
      </c>
      <c r="W5317" s="14">
        <f>_xlfn.LET(_xlpm.p,R5317,_xlpm.q,T5317,LOG(_xlpm.p/_xlpm.q))</f>
        <v>1.1760912590556811</v>
      </c>
      <c r="X5317" s="2"/>
    </row>
    <row r="5318" spans="1:24">
      <c r="A5318" s="1" t="str">
        <f>_xlfn.LET(_xlpm.sep," : ",CONCATENATE(O5318,_xlpm.sep,P5318))</f>
        <v>~ntior~ : [nʃə]</v>
      </c>
      <c r="B5318" s="1">
        <f>_xlfn.LET(_xlpm.d,$G5318,_xlpm.k,_xlfn.CONCAT(LEFT(TRIM(B$1),1),"*"),COUNTIF(_xlpm.d,_xlpm.k))</f>
        <v>0</v>
      </c>
      <c r="C5318" s="1">
        <f>_xlfn.LET(_xlpm.d,$G5318,_xlpm.k,_xlfn.CONCAT(LEFT(TRIM(C$1),1),"*"),COUNTIF(_xlpm.d,_xlpm.k))</f>
        <v>0</v>
      </c>
      <c r="D5318" s="1">
        <f>_xlfn.LET(_xlpm.d,$G5318,_xlpm.k,_xlfn.CONCAT(LEFT(TRIM(D$1),1),"*"),COUNTIF(_xlpm.d,_xlpm.k))</f>
        <v>1</v>
      </c>
      <c r="E5318" s="1">
        <f>LOG(F5318+1,10)</f>
        <v>0.30102999566398114</v>
      </c>
      <c r="F5318" s="7">
        <v>1</v>
      </c>
      <c r="G5318" s="9" t="s">
        <v>3523</v>
      </c>
      <c r="H5318" s="4">
        <f>F5318/freq.sum.r6e</f>
        <v>4.9701789264413521E-5</v>
      </c>
      <c r="I5318" s="4" t="str">
        <f>_xlfn.LET(_xlpm.sep,":",_xlpm.w,$G5318,LEFT(_xlpm.w,FIND(_xlpm.sep,_xlpm.w)-1))</f>
        <v>nʃə</v>
      </c>
      <c r="J5318" s="4" t="str">
        <f>_xlfn.LET(_xlpm.sep,":",_xlpm.w,$G5318,RIGHT(_xlpm.w,LEN(_xlpm.w)-FIND(_xlpm.sep,_xlpm.w)))</f>
        <v>ntior</v>
      </c>
      <c r="K5318" s="10">
        <f>_xlfn.LET(_xlpm.w,I5318,LEN(_xlpm.w))</f>
        <v>3</v>
      </c>
      <c r="L5318" s="10">
        <f>_xlfn.LET(_xlpm.w,J5318,LEN(_xlpm.w))</f>
        <v>5</v>
      </c>
      <c r="M5318" s="10">
        <f>_xlfn.LET(_xlpm.a,K5318,_xlpm.b,L5318,MAX(_xlpm.a,_xlpm.b))</f>
        <v>5</v>
      </c>
      <c r="N5318" s="10">
        <f>_xlfn.LET(_xlpm.d,(K5318,L5318),MAX(_xlpm.d)-MIN(_xlpm.d))</f>
        <v>2</v>
      </c>
      <c r="O5318" s="1" t="str">
        <f>_xlfn.LET(_xlpm.sep,":",_xlpm.w,$G5318,_xlfn.CONCAT("~",RIGHT(_xlpm.w,LEN(_xlpm.w)-FIND(_xlpm.sep,_xlpm.w)),"~"))</f>
        <v>~ntior~</v>
      </c>
      <c r="P5318" s="1" t="str">
        <f>_xlfn.LET(_xlpm.sep,":",_xlpm.w,$G5318,_xlfn.CONCAT("[",LEFT(_xlpm.w,FIND(_xlpm.sep,_xlpm.w)-1),"]"))</f>
        <v>[nʃə]</v>
      </c>
      <c r="Q5318" s="14" cm="1">
        <f t="array" ref="Q5318">SUM(_xlfn._xlws.FILTER($H$2:$H$7109,_xlfn.MAP($O$2:$O$7109,_xlfn.LAMBDA(_xlpm.x,_xlpm.x=$O5318))))</f>
        <v>9.9403578528827041E-5</v>
      </c>
      <c r="R5318" s="14">
        <f>$H5318/Q5318</f>
        <v>0.5</v>
      </c>
      <c r="S5318" s="14" cm="1">
        <f t="array" ref="S5318">SUM(_xlfn._xlws.FILTER($H$2:$H$7109,_xlfn.MAP($P$2:$P$7109,_xlfn.LAMBDA(_xlpm.x,_xlpm.x=$P5318))))</f>
        <v>1.4910536779324055E-3</v>
      </c>
      <c r="T5318" s="14">
        <f>$H5318/S5318</f>
        <v>3.3333333333333333E-2</v>
      </c>
      <c r="U5318" s="14">
        <f>_xlfn.LET(_xlpm.freq,F5318,_xlpm.size,M5318+1,_xlpm.F,V5318,LOG(1+_xlpm.freq)*LOG(1+_xlpm.size)*_xlpm.F)</f>
        <v>1.5899991207570671E-2</v>
      </c>
      <c r="V5318" s="14">
        <f>_xlfn.LET(_xlpm.a,T5318,_xlpm.b,R5318,2*_xlpm.a*_xlpm.b/(_xlpm.a+_xlpm.b))</f>
        <v>6.25E-2</v>
      </c>
      <c r="W5318" s="14">
        <f>_xlfn.LET(_xlpm.p,R5318,_xlpm.q,T5318,LOG(_xlpm.p/_xlpm.q))</f>
        <v>1.1760912590556813</v>
      </c>
      <c r="X5318" s="2"/>
    </row>
    <row r="5319" spans="1:24">
      <c r="A5319" s="1" t="str">
        <f>_xlfn.LET(_xlpm.sep," : ",CONCATENATE(O5319,_xlpm.sep,P5319))</f>
        <v>~ntiox~ : [nʃə]</v>
      </c>
      <c r="B5319" s="1">
        <f>_xlfn.LET(_xlpm.d,$G5319,_xlpm.k,_xlfn.CONCAT(LEFT(TRIM(B$1),1),"*"),COUNTIF(_xlpm.d,_xlpm.k))</f>
        <v>0</v>
      </c>
      <c r="C5319" s="1">
        <f>_xlfn.LET(_xlpm.d,$G5319,_xlpm.k,_xlfn.CONCAT(LEFT(TRIM(C$1),1),"*"),COUNTIF(_xlpm.d,_xlpm.k))</f>
        <v>0</v>
      </c>
      <c r="D5319" s="1">
        <f>_xlfn.LET(_xlpm.d,$G5319,_xlpm.k,_xlfn.CONCAT(LEFT(TRIM(D$1),1),"*"),COUNTIF(_xlpm.d,_xlpm.k))</f>
        <v>1</v>
      </c>
      <c r="E5319" s="1">
        <f>LOG(F5319+1,10)</f>
        <v>0.30102999566398114</v>
      </c>
      <c r="F5319" s="7">
        <v>1</v>
      </c>
      <c r="G5319" s="9" t="s">
        <v>3525</v>
      </c>
      <c r="H5319" s="4">
        <f>F5319/freq.sum.r6e</f>
        <v>4.9701789264413521E-5</v>
      </c>
      <c r="I5319" s="4" t="str">
        <f>_xlfn.LET(_xlpm.sep,":",_xlpm.w,$G5319,LEFT(_xlpm.w,FIND(_xlpm.sep,_xlpm.w)-1))</f>
        <v>nʃə</v>
      </c>
      <c r="J5319" s="4" t="str">
        <f>_xlfn.LET(_xlpm.sep,":",_xlpm.w,$G5319,RIGHT(_xlpm.w,LEN(_xlpm.w)-FIND(_xlpm.sep,_xlpm.w)))</f>
        <v>ntiox</v>
      </c>
      <c r="K5319" s="10">
        <f>_xlfn.LET(_xlpm.w,I5319,LEN(_xlpm.w))</f>
        <v>3</v>
      </c>
      <c r="L5319" s="10">
        <f>_xlfn.LET(_xlpm.w,J5319,LEN(_xlpm.w))</f>
        <v>5</v>
      </c>
      <c r="M5319" s="10">
        <f>_xlfn.LET(_xlpm.a,K5319,_xlpm.b,L5319,MAX(_xlpm.a,_xlpm.b))</f>
        <v>5</v>
      </c>
      <c r="N5319" s="10">
        <f>_xlfn.LET(_xlpm.d,(K5319,L5319),MAX(_xlpm.d)-MIN(_xlpm.d))</f>
        <v>2</v>
      </c>
      <c r="O5319" s="1" t="str">
        <f>_xlfn.LET(_xlpm.sep,":",_xlpm.w,$G5319,_xlfn.CONCAT("~",RIGHT(_xlpm.w,LEN(_xlpm.w)-FIND(_xlpm.sep,_xlpm.w)),"~"))</f>
        <v>~ntiox~</v>
      </c>
      <c r="P5319" s="1" t="str">
        <f>_xlfn.LET(_xlpm.sep,":",_xlpm.w,$G5319,_xlfn.CONCAT("[",LEFT(_xlpm.w,FIND(_xlpm.sep,_xlpm.w)-1),"]"))</f>
        <v>[nʃə]</v>
      </c>
      <c r="Q5319" s="14" cm="1">
        <f t="array" ref="Q5319">SUM(_xlfn._xlws.FILTER($H$2:$H$7109,_xlfn.MAP($O$2:$O$7109,_xlfn.LAMBDA(_xlpm.x,_xlpm.x=$O5319))))</f>
        <v>9.9403578528827041E-5</v>
      </c>
      <c r="R5319" s="14">
        <f>$H5319/Q5319</f>
        <v>0.5</v>
      </c>
      <c r="S5319" s="14" cm="1">
        <f t="array" ref="S5319">SUM(_xlfn._xlws.FILTER($H$2:$H$7109,_xlfn.MAP($P$2:$P$7109,_xlfn.LAMBDA(_xlpm.x,_xlpm.x=$P5319))))</f>
        <v>1.4910536779324055E-3</v>
      </c>
      <c r="T5319" s="14">
        <f>$H5319/S5319</f>
        <v>3.3333333333333333E-2</v>
      </c>
      <c r="U5319" s="14">
        <f>_xlfn.LET(_xlpm.freq,F5319,_xlpm.size,M5319+1,_xlpm.F,V5319,LOG(1+_xlpm.freq)*LOG(1+_xlpm.size)*_xlpm.F)</f>
        <v>1.5899991207570671E-2</v>
      </c>
      <c r="V5319" s="14">
        <f>_xlfn.LET(_xlpm.a,T5319,_xlpm.b,R5319,2*_xlpm.a*_xlpm.b/(_xlpm.a+_xlpm.b))</f>
        <v>6.25E-2</v>
      </c>
      <c r="W5319" s="14">
        <f>_xlfn.LET(_xlpm.p,R5319,_xlpm.q,T5319,LOG(_xlpm.p/_xlpm.q))</f>
        <v>1.1760912590556813</v>
      </c>
      <c r="X5319" s="2"/>
    </row>
    <row r="5320" spans="1:24">
      <c r="A5320" s="1" t="str">
        <f>_xlfn.LET(_xlpm.sep," : ",CONCATENATE(O5320,_xlpm.sep,P5320))</f>
        <v>~mbere~ : [mbə]</v>
      </c>
      <c r="B5320" s="1">
        <f>_xlfn.LET(_xlpm.d,$G5320,_xlpm.k,_xlfn.CONCAT(LEFT(TRIM(B$1),1),"*"),COUNTIF(_xlpm.d,_xlpm.k))</f>
        <v>0</v>
      </c>
      <c r="C5320" s="1">
        <f>_xlfn.LET(_xlpm.d,$G5320,_xlpm.k,_xlfn.CONCAT(LEFT(TRIM(C$1),1),"*"),COUNTIF(_xlpm.d,_xlpm.k))</f>
        <v>1</v>
      </c>
      <c r="D5320" s="1">
        <f>_xlfn.LET(_xlpm.d,$G5320,_xlpm.k,_xlfn.CONCAT(LEFT(TRIM(D$1),1),"*"),COUNTIF(_xlpm.d,_xlpm.k))</f>
        <v>0</v>
      </c>
      <c r="E5320" s="1">
        <f>LOG(F5320+1,10)</f>
        <v>0.30102999566398114</v>
      </c>
      <c r="F5320" s="7">
        <v>1</v>
      </c>
      <c r="G5320" s="9" t="s">
        <v>2480</v>
      </c>
      <c r="H5320" s="4">
        <f>F5320/freq.sum.r6e</f>
        <v>4.9701789264413521E-5</v>
      </c>
      <c r="I5320" s="1" t="str">
        <f>_xlfn.LET(_xlpm.sep,":",_xlpm.w,$G5320,LEFT(_xlpm.w,FIND(_xlpm.sep,_xlpm.w)-1))</f>
        <v>mbə</v>
      </c>
      <c r="J5320" s="1" t="str">
        <f>_xlfn.LET(_xlpm.sep,":",_xlpm.w,$G5320,RIGHT(_xlpm.w,LEN(_xlpm.w)-FIND(_xlpm.sep,_xlpm.w)))</f>
        <v>mbere</v>
      </c>
      <c r="K5320" s="10">
        <f>_xlfn.LET(_xlpm.w,I5320,LEN(_xlpm.w))</f>
        <v>3</v>
      </c>
      <c r="L5320" s="10">
        <f>_xlfn.LET(_xlpm.w,J5320,LEN(_xlpm.w))</f>
        <v>5</v>
      </c>
      <c r="M5320" s="10">
        <f>_xlfn.LET(_xlpm.a,K5320,_xlpm.b,L5320,MAX(_xlpm.a,_xlpm.b))</f>
        <v>5</v>
      </c>
      <c r="N5320" s="10">
        <f>_xlfn.LET(_xlpm.d,(K5320,L5320),MAX(_xlpm.d)-MIN(_xlpm.d))</f>
        <v>2</v>
      </c>
      <c r="O5320" s="1" t="str">
        <f>_xlfn.LET(_xlpm.sep,":",_xlpm.w,$G5320,_xlfn.CONCAT("~",RIGHT(_xlpm.w,LEN(_xlpm.w)-FIND(_xlpm.sep,_xlpm.w)),"~"))</f>
        <v>~mbere~</v>
      </c>
      <c r="P5320" s="1" t="str">
        <f>_xlfn.LET(_xlpm.sep,":",_xlpm.w,$G5320,_xlfn.CONCAT("[",LEFT(_xlpm.w,FIND(_xlpm.sep,_xlpm.w)-1),"]"))</f>
        <v>[mbə]</v>
      </c>
      <c r="Q5320" s="14" cm="1">
        <f t="array" ref="Q5320">SUM(_xlfn._xlws.FILTER($H$2:$H$7112,_xlfn.MAP($O$2:$O$7112,_xlfn.LAMBDA(_xlpm.x,_xlpm.x=$O5320))))</f>
        <v>4.9701789264413521E-5</v>
      </c>
      <c r="R5320" s="14">
        <f>$H5320/Q5320</f>
        <v>1</v>
      </c>
      <c r="S5320" s="14" cm="1">
        <f t="array" ref="S5320">SUM(_xlfn._xlws.FILTER($H$2:$H$7112,_xlfn.MAP($P$2:$P$7112,_xlfn.LAMBDA(_xlpm.x,_xlpm.x=$P5320))))</f>
        <v>7.4552683896620309E-4</v>
      </c>
      <c r="T5320" s="14">
        <f>$H5320/S5320</f>
        <v>6.6666666666666638E-2</v>
      </c>
      <c r="U5320" s="14">
        <f>_xlfn.LET(_xlpm.freq,F5320,_xlpm.size,M5320+1,_xlpm.F,V5320,LOG(1+_xlpm.freq)*LOG(1+_xlpm.size)*_xlpm.F)</f>
        <v>3.1799982415141329E-2</v>
      </c>
      <c r="V5320" s="14">
        <f>_xlfn.LET(_xlpm.a,T5320,_xlpm.b,R5320,2*_xlpm.a*_xlpm.b/(_xlpm.a+_xlpm.b))</f>
        <v>0.12499999999999994</v>
      </c>
      <c r="W5320" s="14">
        <f>_xlfn.LET(_xlpm.p,R5320,_xlpm.q,T5320,LOG(_xlpm.p/_xlpm.q))</f>
        <v>1.1760912590556813</v>
      </c>
      <c r="X5320" s="2"/>
    </row>
    <row r="5321" spans="1:24">
      <c r="A5321" s="1" t="str">
        <f>_xlfn.LET(_xlpm.sep," : ",CONCATENATE(O5321,_xlpm.sep,P5321))</f>
        <v>~mbire~ : [mbə]</v>
      </c>
      <c r="B5321" s="1">
        <f>_xlfn.LET(_xlpm.d,$G5321,_xlpm.k,_xlfn.CONCAT(LEFT(TRIM(B$1),1),"*"),COUNTIF(_xlpm.d,_xlpm.k))</f>
        <v>0</v>
      </c>
      <c r="C5321" s="1">
        <f>_xlfn.LET(_xlpm.d,$G5321,_xlpm.k,_xlfn.CONCAT(LEFT(TRIM(C$1),1),"*"),COUNTIF(_xlpm.d,_xlpm.k))</f>
        <v>1</v>
      </c>
      <c r="D5321" s="1">
        <f>_xlfn.LET(_xlpm.d,$G5321,_xlpm.k,_xlfn.CONCAT(LEFT(TRIM(D$1),1),"*"),COUNTIF(_xlpm.d,_xlpm.k))</f>
        <v>0</v>
      </c>
      <c r="E5321" s="1">
        <f>LOG(F5321+1,10)</f>
        <v>0.30102999566398114</v>
      </c>
      <c r="F5321" s="7">
        <v>1</v>
      </c>
      <c r="G5321" s="9" t="s">
        <v>2490</v>
      </c>
      <c r="H5321" s="4">
        <f>F5321/freq.sum.r6e</f>
        <v>4.9701789264413521E-5</v>
      </c>
      <c r="I5321" s="4" t="str">
        <f>_xlfn.LET(_xlpm.sep,":",_xlpm.w,$G5321,LEFT(_xlpm.w,FIND(_xlpm.sep,_xlpm.w)-1))</f>
        <v>mbə</v>
      </c>
      <c r="J5321" s="4" t="str">
        <f>_xlfn.LET(_xlpm.sep,":",_xlpm.w,$G5321,RIGHT(_xlpm.w,LEN(_xlpm.w)-FIND(_xlpm.sep,_xlpm.w)))</f>
        <v>mbire</v>
      </c>
      <c r="K5321" s="10">
        <f>_xlfn.LET(_xlpm.w,I5321,LEN(_xlpm.w))</f>
        <v>3</v>
      </c>
      <c r="L5321" s="10">
        <f>_xlfn.LET(_xlpm.w,J5321,LEN(_xlpm.w))</f>
        <v>5</v>
      </c>
      <c r="M5321" s="10">
        <f>_xlfn.LET(_xlpm.a,K5321,_xlpm.b,L5321,MAX(_xlpm.a,_xlpm.b))</f>
        <v>5</v>
      </c>
      <c r="N5321" s="10">
        <f>_xlfn.LET(_xlpm.d,(K5321,L5321),MAX(_xlpm.d)-MIN(_xlpm.d))</f>
        <v>2</v>
      </c>
      <c r="O5321" s="1" t="str">
        <f>_xlfn.LET(_xlpm.sep,":",_xlpm.w,$G5321,_xlfn.CONCAT("~",RIGHT(_xlpm.w,LEN(_xlpm.w)-FIND(_xlpm.sep,_xlpm.w)),"~"))</f>
        <v>~mbire~</v>
      </c>
      <c r="P5321" s="1" t="str">
        <f>_xlfn.LET(_xlpm.sep,":",_xlpm.w,$G5321,_xlfn.CONCAT("[",LEFT(_xlpm.w,FIND(_xlpm.sep,_xlpm.w)-1),"]"))</f>
        <v>[mbə]</v>
      </c>
      <c r="Q5321" s="14" cm="1">
        <f t="array" ref="Q5321">SUM(_xlfn._xlws.FILTER($H$2:$H$7109,_xlfn.MAP($O$2:$O$7109,_xlfn.LAMBDA(_xlpm.x,_xlpm.x=$O5321))))</f>
        <v>4.9701789264413521E-5</v>
      </c>
      <c r="R5321" s="14">
        <f>$H5321/Q5321</f>
        <v>1</v>
      </c>
      <c r="S5321" s="14" cm="1">
        <f t="array" ref="S5321">SUM(_xlfn._xlws.FILTER($H$2:$H$7109,_xlfn.MAP($P$2:$P$7109,_xlfn.LAMBDA(_xlpm.x,_xlpm.x=$P5321))))</f>
        <v>7.4552683896620309E-4</v>
      </c>
      <c r="T5321" s="14">
        <f>$H5321/S5321</f>
        <v>6.6666666666666638E-2</v>
      </c>
      <c r="U5321" s="14">
        <f>_xlfn.LET(_xlpm.freq,F5321,_xlpm.size,M5321+1,_xlpm.F,V5321,LOG(1+_xlpm.freq)*LOG(1+_xlpm.size)*_xlpm.F)</f>
        <v>3.1799982415141329E-2</v>
      </c>
      <c r="V5321" s="14">
        <f>_xlfn.LET(_xlpm.a,T5321,_xlpm.b,R5321,2*_xlpm.a*_xlpm.b/(_xlpm.a+_xlpm.b))</f>
        <v>0.12499999999999994</v>
      </c>
      <c r="W5321" s="14">
        <f>_xlfn.LET(_xlpm.p,R5321,_xlpm.q,T5321,LOG(_xlpm.p/_xlpm.q))</f>
        <v>1.1760912590556813</v>
      </c>
      <c r="X5321" s="2"/>
    </row>
    <row r="5322" spans="1:24">
      <c r="A5322" s="1" t="str">
        <f>_xlfn.LET(_xlpm.sep," : ",CONCATENATE(O5322,_xlpm.sep,P5322))</f>
        <v>~mpare~ : [mpə]</v>
      </c>
      <c r="B5322" s="1">
        <f>_xlfn.LET(_xlpm.d,$G5322,_xlpm.k,_xlfn.CONCAT(LEFT(TRIM(B$1),1),"*"),COUNTIF(_xlpm.d,_xlpm.k))</f>
        <v>0</v>
      </c>
      <c r="C5322" s="1">
        <f>_xlfn.LET(_xlpm.d,$G5322,_xlpm.k,_xlfn.CONCAT(LEFT(TRIM(C$1),1),"*"),COUNTIF(_xlpm.d,_xlpm.k))</f>
        <v>1</v>
      </c>
      <c r="D5322" s="1">
        <f>_xlfn.LET(_xlpm.d,$G5322,_xlpm.k,_xlfn.CONCAT(LEFT(TRIM(D$1),1),"*"),COUNTIF(_xlpm.d,_xlpm.k))</f>
        <v>0</v>
      </c>
      <c r="E5322" s="1">
        <f>LOG(F5322+1,10)</f>
        <v>0.30102999566398114</v>
      </c>
      <c r="F5322" s="7">
        <v>1</v>
      </c>
      <c r="G5322" s="9" t="s">
        <v>2635</v>
      </c>
      <c r="H5322" s="4">
        <f>F5322/freq.sum.r6e</f>
        <v>4.9701789264413521E-5</v>
      </c>
      <c r="I5322" s="1" t="str">
        <f>_xlfn.LET(_xlpm.sep,":",_xlpm.w,$G5322,LEFT(_xlpm.w,FIND(_xlpm.sep,_xlpm.w)-1))</f>
        <v>mpə</v>
      </c>
      <c r="J5322" s="1" t="str">
        <f>_xlfn.LET(_xlpm.sep,":",_xlpm.w,$G5322,RIGHT(_xlpm.w,LEN(_xlpm.w)-FIND(_xlpm.sep,_xlpm.w)))</f>
        <v>mpare</v>
      </c>
      <c r="K5322" s="10">
        <f>_xlfn.LET(_xlpm.w,I5322,LEN(_xlpm.w))</f>
        <v>3</v>
      </c>
      <c r="L5322" s="10">
        <f>_xlfn.LET(_xlpm.w,J5322,LEN(_xlpm.w))</f>
        <v>5</v>
      </c>
      <c r="M5322" s="10">
        <f>_xlfn.LET(_xlpm.a,K5322,_xlpm.b,L5322,MAX(_xlpm.a,_xlpm.b))</f>
        <v>5</v>
      </c>
      <c r="N5322" s="10">
        <f>_xlfn.LET(_xlpm.d,(K5322,L5322),MAX(_xlpm.d)-MIN(_xlpm.d))</f>
        <v>2</v>
      </c>
      <c r="O5322" s="1" t="str">
        <f>_xlfn.LET(_xlpm.sep,":",_xlpm.w,$G5322,_xlfn.CONCAT("~",RIGHT(_xlpm.w,LEN(_xlpm.w)-FIND(_xlpm.sep,_xlpm.w)),"~"))</f>
        <v>~mpare~</v>
      </c>
      <c r="P5322" s="1" t="str">
        <f>_xlfn.LET(_xlpm.sep,":",_xlpm.w,$G5322,_xlfn.CONCAT("[",LEFT(_xlpm.w,FIND(_xlpm.sep,_xlpm.w)-1),"]"))</f>
        <v>[mpə]</v>
      </c>
      <c r="Q5322" s="14" cm="1">
        <f t="array" ref="Q5322">SUM(_xlfn._xlws.FILTER($H$2:$H$7117,_xlfn.MAP($O$2:$O$7117,_xlfn.LAMBDA(_xlpm.x,_xlpm.x=$O5322))))</f>
        <v>4.9701789264413521E-5</v>
      </c>
      <c r="R5322" s="14">
        <f>$H5322/Q5322</f>
        <v>1</v>
      </c>
      <c r="S5322" s="14" cm="1">
        <f t="array" ref="S5322">SUM(_xlfn._xlws.FILTER($H$2:$H$7117,_xlfn.MAP($P$2:$P$7117,_xlfn.LAMBDA(_xlpm.x,_xlpm.x=$P5322))))</f>
        <v>7.4552683896620309E-4</v>
      </c>
      <c r="T5322" s="14">
        <f>$H5322/S5322</f>
        <v>6.6666666666666638E-2</v>
      </c>
      <c r="U5322" s="14">
        <f>_xlfn.LET(_xlpm.freq,F5322,_xlpm.size,M5322+1,_xlpm.F,V5322,LOG(1+_xlpm.freq)*LOG(1+_xlpm.size)*_xlpm.F)</f>
        <v>3.1799982415141329E-2</v>
      </c>
      <c r="V5322" s="14">
        <f>_xlfn.LET(_xlpm.a,T5322,_xlpm.b,R5322,2*_xlpm.a*_xlpm.b/(_xlpm.a+_xlpm.b))</f>
        <v>0.12499999999999994</v>
      </c>
      <c r="W5322" s="14">
        <f>_xlfn.LET(_xlpm.p,R5322,_xlpm.q,T5322,LOG(_xlpm.p/_xlpm.q))</f>
        <v>1.1760912590556813</v>
      </c>
      <c r="X5322" s="2"/>
    </row>
    <row r="5323" spans="1:24">
      <c r="A5323" s="1" t="str">
        <f>_xlfn.LET(_xlpm.sep," : ",CONCATENATE(O5323,_xlpm.sep,P5323))</f>
        <v>~mpere~ : [mpə]</v>
      </c>
      <c r="B5323" s="1">
        <f>_xlfn.LET(_xlpm.d,$G5323,_xlpm.k,_xlfn.CONCAT(LEFT(TRIM(B$1),1),"*"),COUNTIF(_xlpm.d,_xlpm.k))</f>
        <v>0</v>
      </c>
      <c r="C5323" s="1">
        <f>_xlfn.LET(_xlpm.d,$G5323,_xlpm.k,_xlfn.CONCAT(LEFT(TRIM(C$1),1),"*"),COUNTIF(_xlpm.d,_xlpm.k))</f>
        <v>1</v>
      </c>
      <c r="D5323" s="1">
        <f>_xlfn.LET(_xlpm.d,$G5323,_xlpm.k,_xlfn.CONCAT(LEFT(TRIM(D$1),1),"*"),COUNTIF(_xlpm.d,_xlpm.k))</f>
        <v>0</v>
      </c>
      <c r="E5323" s="1">
        <f>LOG(F5323+1,10)</f>
        <v>0.30102999566398114</v>
      </c>
      <c r="F5323" s="7">
        <v>1</v>
      </c>
      <c r="G5323" s="9" t="s">
        <v>2642</v>
      </c>
      <c r="H5323" s="4">
        <f>F5323/freq.sum.r6e</f>
        <v>4.9701789264413521E-5</v>
      </c>
      <c r="I5323" s="1" t="str">
        <f>_xlfn.LET(_xlpm.sep,":",_xlpm.w,$G5323,LEFT(_xlpm.w,FIND(_xlpm.sep,_xlpm.w)-1))</f>
        <v>mpə</v>
      </c>
      <c r="J5323" s="1" t="str">
        <f>_xlfn.LET(_xlpm.sep,":",_xlpm.w,$G5323,RIGHT(_xlpm.w,LEN(_xlpm.w)-FIND(_xlpm.sep,_xlpm.w)))</f>
        <v>mpere</v>
      </c>
      <c r="K5323" s="10">
        <f>_xlfn.LET(_xlpm.w,I5323,LEN(_xlpm.w))</f>
        <v>3</v>
      </c>
      <c r="L5323" s="10">
        <f>_xlfn.LET(_xlpm.w,J5323,LEN(_xlpm.w))</f>
        <v>5</v>
      </c>
      <c r="M5323" s="10">
        <f>_xlfn.LET(_xlpm.a,K5323,_xlpm.b,L5323,MAX(_xlpm.a,_xlpm.b))</f>
        <v>5</v>
      </c>
      <c r="N5323" s="10">
        <f>_xlfn.LET(_xlpm.d,(K5323,L5323),MAX(_xlpm.d)-MIN(_xlpm.d))</f>
        <v>2</v>
      </c>
      <c r="O5323" s="1" t="str">
        <f>_xlfn.LET(_xlpm.sep,":",_xlpm.w,$G5323,_xlfn.CONCAT("~",RIGHT(_xlpm.w,LEN(_xlpm.w)-FIND(_xlpm.sep,_xlpm.w)),"~"))</f>
        <v>~mpere~</v>
      </c>
      <c r="P5323" s="1" t="str">
        <f>_xlfn.LET(_xlpm.sep,":",_xlpm.w,$G5323,_xlfn.CONCAT("[",LEFT(_xlpm.w,FIND(_xlpm.sep,_xlpm.w)-1),"]"))</f>
        <v>[mpə]</v>
      </c>
      <c r="Q5323" s="14" cm="1">
        <f t="array" ref="Q5323">SUM(_xlfn._xlws.FILTER($H$2:$H$7109,_xlfn.MAP($O$2:$O$7109,_xlfn.LAMBDA(_xlpm.x,_xlpm.x=$O5323))))</f>
        <v>4.9701789264413521E-5</v>
      </c>
      <c r="R5323" s="14">
        <f>$H5323/Q5323</f>
        <v>1</v>
      </c>
      <c r="S5323" s="14" cm="1">
        <f t="array" ref="S5323">SUM(_xlfn._xlws.FILTER($H$2:$H$7109,_xlfn.MAP($P$2:$P$7109,_xlfn.LAMBDA(_xlpm.x,_xlpm.x=$P5323))))</f>
        <v>7.4552683896620309E-4</v>
      </c>
      <c r="T5323" s="14">
        <f>$H5323/S5323</f>
        <v>6.6666666666666638E-2</v>
      </c>
      <c r="U5323" s="14">
        <f>_xlfn.LET(_xlpm.freq,F5323,_xlpm.size,M5323+1,_xlpm.F,V5323,LOG(1+_xlpm.freq)*LOG(1+_xlpm.size)*_xlpm.F)</f>
        <v>3.1799982415141329E-2</v>
      </c>
      <c r="V5323" s="14">
        <f>_xlfn.LET(_xlpm.a,T5323,_xlpm.b,R5323,2*_xlpm.a*_xlpm.b/(_xlpm.a+_xlpm.b))</f>
        <v>0.12499999999999994</v>
      </c>
      <c r="W5323" s="14">
        <f>_xlfn.LET(_xlpm.p,R5323,_xlpm.q,T5323,LOG(_xlpm.p/_xlpm.q))</f>
        <v>1.1760912590556813</v>
      </c>
      <c r="X5323" s="2"/>
    </row>
    <row r="5324" spans="1:24">
      <c r="A5324" s="1" t="str">
        <f>_xlfn.LET(_xlpm.sep," : ",CONCATENATE(O5324,_xlpm.sep,P5324))</f>
        <v>~mpore~ : [mpə]</v>
      </c>
      <c r="B5324" s="1">
        <f>_xlfn.LET(_xlpm.d,$G5324,_xlpm.k,_xlfn.CONCAT(LEFT(TRIM(B$1),1),"*"),COUNTIF(_xlpm.d,_xlpm.k))</f>
        <v>0</v>
      </c>
      <c r="C5324" s="1">
        <f>_xlfn.LET(_xlpm.d,$G5324,_xlpm.k,_xlfn.CONCAT(LEFT(TRIM(C$1),1),"*"),COUNTIF(_xlpm.d,_xlpm.k))</f>
        <v>1</v>
      </c>
      <c r="D5324" s="1">
        <f>_xlfn.LET(_xlpm.d,$G5324,_xlpm.k,_xlfn.CONCAT(LEFT(TRIM(D$1),1),"*"),COUNTIF(_xlpm.d,_xlpm.k))</f>
        <v>0</v>
      </c>
      <c r="E5324" s="1">
        <f>LOG(F5324+1,10)</f>
        <v>0.30102999566398114</v>
      </c>
      <c r="F5324" s="7">
        <v>1</v>
      </c>
      <c r="G5324" s="9" t="s">
        <v>2649</v>
      </c>
      <c r="H5324" s="4">
        <f>F5324/freq.sum.r6e</f>
        <v>4.9701789264413521E-5</v>
      </c>
      <c r="I5324" s="1" t="str">
        <f>_xlfn.LET(_xlpm.sep,":",_xlpm.w,$G5324,LEFT(_xlpm.w,FIND(_xlpm.sep,_xlpm.w)-1))</f>
        <v>mpə</v>
      </c>
      <c r="J5324" s="1" t="str">
        <f>_xlfn.LET(_xlpm.sep,":",_xlpm.w,$G5324,RIGHT(_xlpm.w,LEN(_xlpm.w)-FIND(_xlpm.sep,_xlpm.w)))</f>
        <v>mpore</v>
      </c>
      <c r="K5324" s="10">
        <f>_xlfn.LET(_xlpm.w,I5324,LEN(_xlpm.w))</f>
        <v>3</v>
      </c>
      <c r="L5324" s="10">
        <f>_xlfn.LET(_xlpm.w,J5324,LEN(_xlpm.w))</f>
        <v>5</v>
      </c>
      <c r="M5324" s="10">
        <f>_xlfn.LET(_xlpm.a,K5324,_xlpm.b,L5324,MAX(_xlpm.a,_xlpm.b))</f>
        <v>5</v>
      </c>
      <c r="N5324" s="10">
        <f>_xlfn.LET(_xlpm.d,(K5324,L5324),MAX(_xlpm.d)-MIN(_xlpm.d))</f>
        <v>2</v>
      </c>
      <c r="O5324" s="1" t="str">
        <f>_xlfn.LET(_xlpm.sep,":",_xlpm.w,$G5324,_xlfn.CONCAT("~",RIGHT(_xlpm.w,LEN(_xlpm.w)-FIND(_xlpm.sep,_xlpm.w)),"~"))</f>
        <v>~mpore~</v>
      </c>
      <c r="P5324" s="1" t="str">
        <f>_xlfn.LET(_xlpm.sep,":",_xlpm.w,$G5324,_xlfn.CONCAT("[",LEFT(_xlpm.w,FIND(_xlpm.sep,_xlpm.w)-1),"]"))</f>
        <v>[mpə]</v>
      </c>
      <c r="Q5324" s="14" cm="1">
        <f t="array" ref="Q5324">SUM(_xlfn._xlws.FILTER($H$2:$H$7117,_xlfn.MAP($O$2:$O$7117,_xlfn.LAMBDA(_xlpm.x,_xlpm.x=$O5324))))</f>
        <v>4.9701789264413521E-5</v>
      </c>
      <c r="R5324" s="14">
        <f>$H5324/Q5324</f>
        <v>1</v>
      </c>
      <c r="S5324" s="14" cm="1">
        <f t="array" ref="S5324">SUM(_xlfn._xlws.FILTER($H$2:$H$7117,_xlfn.MAP($P$2:$P$7117,_xlfn.LAMBDA(_xlpm.x,_xlpm.x=$P5324))))</f>
        <v>7.4552683896620309E-4</v>
      </c>
      <c r="T5324" s="14">
        <f>$H5324/S5324</f>
        <v>6.6666666666666638E-2</v>
      </c>
      <c r="U5324" s="14">
        <f>_xlfn.LET(_xlpm.freq,F5324,_xlpm.size,M5324+1,_xlpm.F,V5324,LOG(1+_xlpm.freq)*LOG(1+_xlpm.size)*_xlpm.F)</f>
        <v>3.1799982415141329E-2</v>
      </c>
      <c r="V5324" s="14">
        <f>_xlfn.LET(_xlpm.a,T5324,_xlpm.b,R5324,2*_xlpm.a*_xlpm.b/(_xlpm.a+_xlpm.b))</f>
        <v>0.12499999999999994</v>
      </c>
      <c r="W5324" s="14">
        <f>_xlfn.LET(_xlpm.p,R5324,_xlpm.q,T5324,LOG(_xlpm.p/_xlpm.q))</f>
        <v>1.1760912590556813</v>
      </c>
      <c r="X5324" s="2"/>
    </row>
    <row r="5325" spans="1:24">
      <c r="A5325" s="1" t="str">
        <f>_xlfn.LET(_xlpm.sep," : ",CONCATENATE(O5325,_xlpm.sep,P5325))</f>
        <v>~ngire~ : [ndʒə]</v>
      </c>
      <c r="B5325" s="1">
        <f>_xlfn.LET(_xlpm.d,$G5325,_xlpm.k,_xlfn.CONCAT(LEFT(TRIM(B$1),1),"*"),COUNTIF(_xlpm.d,_xlpm.k))</f>
        <v>0</v>
      </c>
      <c r="C5325" s="1">
        <f>_xlfn.LET(_xlpm.d,$G5325,_xlpm.k,_xlfn.CONCAT(LEFT(TRIM(C$1),1),"*"),COUNTIF(_xlpm.d,_xlpm.k))</f>
        <v>0</v>
      </c>
      <c r="D5325" s="1">
        <f>_xlfn.LET(_xlpm.d,$G5325,_xlpm.k,_xlfn.CONCAT(LEFT(TRIM(D$1),1),"*"),COUNTIF(_xlpm.d,_xlpm.k))</f>
        <v>1</v>
      </c>
      <c r="E5325" s="1">
        <f>LOG(F5325+1,10)</f>
        <v>0.30102999566398114</v>
      </c>
      <c r="F5325" s="7">
        <v>1</v>
      </c>
      <c r="G5325" s="9" t="s">
        <v>2924</v>
      </c>
      <c r="H5325" s="4">
        <f>F5325/freq.sum.r6e</f>
        <v>4.9701789264413521E-5</v>
      </c>
      <c r="I5325" s="1" t="str">
        <f>_xlfn.LET(_xlpm.sep,":",_xlpm.w,$G5325,LEFT(_xlpm.w,FIND(_xlpm.sep,_xlpm.w)-1))</f>
        <v>ndʒə</v>
      </c>
      <c r="J5325" s="1" t="str">
        <f>_xlfn.LET(_xlpm.sep,":",_xlpm.w,$G5325,RIGHT(_xlpm.w,LEN(_xlpm.w)-FIND(_xlpm.sep,_xlpm.w)))</f>
        <v>ngire</v>
      </c>
      <c r="K5325" s="10">
        <f>_xlfn.LET(_xlpm.w,I5325,LEN(_xlpm.w))</f>
        <v>4</v>
      </c>
      <c r="L5325" s="10">
        <f>_xlfn.LET(_xlpm.w,J5325,LEN(_xlpm.w))</f>
        <v>5</v>
      </c>
      <c r="M5325" s="10">
        <f>_xlfn.LET(_xlpm.a,K5325,_xlpm.b,L5325,MAX(_xlpm.a,_xlpm.b))</f>
        <v>5</v>
      </c>
      <c r="N5325" s="10">
        <f>_xlfn.LET(_xlpm.d,(K5325,L5325),MAX(_xlpm.d)-MIN(_xlpm.d))</f>
        <v>1</v>
      </c>
      <c r="O5325" s="1" t="str">
        <f>_xlfn.LET(_xlpm.sep,":",_xlpm.w,$G5325,_xlfn.CONCAT("~",RIGHT(_xlpm.w,LEN(_xlpm.w)-FIND(_xlpm.sep,_xlpm.w)),"~"))</f>
        <v>~ngire~</v>
      </c>
      <c r="P5325" s="1" t="str">
        <f>_xlfn.LET(_xlpm.sep,":",_xlpm.w,$G5325,_xlfn.CONCAT("[",LEFT(_xlpm.w,FIND(_xlpm.sep,_xlpm.w)-1),"]"))</f>
        <v>[ndʒə]</v>
      </c>
      <c r="Q5325" s="14" cm="1">
        <f t="array" ref="Q5325">SUM(_xlfn._xlws.FILTER($H$2:$H$7117,_xlfn.MAP($O$2:$O$7117,_xlfn.LAMBDA(_xlpm.x,_xlpm.x=$O5325))))</f>
        <v>4.9701789264413521E-5</v>
      </c>
      <c r="R5325" s="14">
        <f>$H5325/Q5325</f>
        <v>1</v>
      </c>
      <c r="S5325" s="14" cm="1">
        <f t="array" ref="S5325">SUM(_xlfn._xlws.FILTER($H$2:$H$7117,_xlfn.MAP($P$2:$P$7117,_xlfn.LAMBDA(_xlpm.x,_xlpm.x=$P5325))))</f>
        <v>7.4552683896620309E-4</v>
      </c>
      <c r="T5325" s="14">
        <f>$H5325/S5325</f>
        <v>6.6666666666666638E-2</v>
      </c>
      <c r="U5325" s="14">
        <f>_xlfn.LET(_xlpm.freq,F5325,_xlpm.size,M5325+1,_xlpm.F,V5325,LOG(1+_xlpm.freq)*LOG(1+_xlpm.size)*_xlpm.F)</f>
        <v>3.1799982415141329E-2</v>
      </c>
      <c r="V5325" s="14">
        <f>_xlfn.LET(_xlpm.a,T5325,_xlpm.b,R5325,2*_xlpm.a*_xlpm.b/(_xlpm.a+_xlpm.b))</f>
        <v>0.12499999999999994</v>
      </c>
      <c r="W5325" s="14">
        <f>_xlfn.LET(_xlpm.p,R5325,_xlpm.q,T5325,LOG(_xlpm.p/_xlpm.q))</f>
        <v>1.1760912590556813</v>
      </c>
      <c r="X5325" s="2"/>
    </row>
    <row r="5326" spans="1:24">
      <c r="A5326" s="1" t="str">
        <f>_xlfn.LET(_xlpm.sep," : ",CONCATENATE(O5326,_xlpm.sep,P5326))</f>
        <v>~njure~ : [ndʒə]</v>
      </c>
      <c r="B5326" s="1">
        <f>_xlfn.LET(_xlpm.d,$G5326,_xlpm.k,_xlfn.CONCAT(LEFT(TRIM(B$1),1),"*"),COUNTIF(_xlpm.d,_xlpm.k))</f>
        <v>0</v>
      </c>
      <c r="C5326" s="1">
        <f>_xlfn.LET(_xlpm.d,$G5326,_xlpm.k,_xlfn.CONCAT(LEFT(TRIM(C$1),1),"*"),COUNTIF(_xlpm.d,_xlpm.k))</f>
        <v>0</v>
      </c>
      <c r="D5326" s="1">
        <f>_xlfn.LET(_xlpm.d,$G5326,_xlpm.k,_xlfn.CONCAT(LEFT(TRIM(D$1),1),"*"),COUNTIF(_xlpm.d,_xlpm.k))</f>
        <v>1</v>
      </c>
      <c r="E5326" s="1">
        <f>LOG(F5326+1,10)</f>
        <v>0.30102999566398114</v>
      </c>
      <c r="F5326" s="7">
        <v>1</v>
      </c>
      <c r="G5326" s="9" t="s">
        <v>2929</v>
      </c>
      <c r="H5326" s="4">
        <f>F5326/freq.sum.r6e</f>
        <v>4.9701789264413521E-5</v>
      </c>
      <c r="I5326" s="1" t="str">
        <f>_xlfn.LET(_xlpm.sep,":",_xlpm.w,$G5326,LEFT(_xlpm.w,FIND(_xlpm.sep,_xlpm.w)-1))</f>
        <v>ndʒə</v>
      </c>
      <c r="J5326" s="1" t="str">
        <f>_xlfn.LET(_xlpm.sep,":",_xlpm.w,$G5326,RIGHT(_xlpm.w,LEN(_xlpm.w)-FIND(_xlpm.sep,_xlpm.w)))</f>
        <v>njure</v>
      </c>
      <c r="K5326" s="10">
        <f>_xlfn.LET(_xlpm.w,I5326,LEN(_xlpm.w))</f>
        <v>4</v>
      </c>
      <c r="L5326" s="10">
        <f>_xlfn.LET(_xlpm.w,J5326,LEN(_xlpm.w))</f>
        <v>5</v>
      </c>
      <c r="M5326" s="10">
        <f>_xlfn.LET(_xlpm.a,K5326,_xlpm.b,L5326,MAX(_xlpm.a,_xlpm.b))</f>
        <v>5</v>
      </c>
      <c r="N5326" s="10">
        <f>_xlfn.LET(_xlpm.d,(K5326,L5326),MAX(_xlpm.d)-MIN(_xlpm.d))</f>
        <v>1</v>
      </c>
      <c r="O5326" s="1" t="str">
        <f>_xlfn.LET(_xlpm.sep,":",_xlpm.w,$G5326,_xlfn.CONCAT("~",RIGHT(_xlpm.w,LEN(_xlpm.w)-FIND(_xlpm.sep,_xlpm.w)),"~"))</f>
        <v>~njure~</v>
      </c>
      <c r="P5326" s="1" t="str">
        <f>_xlfn.LET(_xlpm.sep,":",_xlpm.w,$G5326,_xlfn.CONCAT("[",LEFT(_xlpm.w,FIND(_xlpm.sep,_xlpm.w)-1),"]"))</f>
        <v>[ndʒə]</v>
      </c>
      <c r="Q5326" s="14" cm="1">
        <f t="array" ref="Q5326">SUM(_xlfn._xlws.FILTER($H$2:$H$7111,_xlfn.MAP($O$2:$O$7111,_xlfn.LAMBDA(_xlpm.x,_xlpm.x=$O5326))))</f>
        <v>4.9701789264413521E-5</v>
      </c>
      <c r="R5326" s="14">
        <f>$H5326/Q5326</f>
        <v>1</v>
      </c>
      <c r="S5326" s="14" cm="1">
        <f t="array" ref="S5326">SUM(_xlfn._xlws.FILTER($H$2:$H$7111,_xlfn.MAP($P$2:$P$7111,_xlfn.LAMBDA(_xlpm.x,_xlpm.x=$P5326))))</f>
        <v>7.4552683896620309E-4</v>
      </c>
      <c r="T5326" s="14">
        <f>$H5326/S5326</f>
        <v>6.6666666666666638E-2</v>
      </c>
      <c r="U5326" s="14">
        <f>_xlfn.LET(_xlpm.freq,F5326,_xlpm.size,M5326+1,_xlpm.F,V5326,LOG(1+_xlpm.freq)*LOG(1+_xlpm.size)*_xlpm.F)</f>
        <v>3.1799982415141329E-2</v>
      </c>
      <c r="V5326" s="14">
        <f>_xlfn.LET(_xlpm.a,T5326,_xlpm.b,R5326,2*_xlpm.a*_xlpm.b/(_xlpm.a+_xlpm.b))</f>
        <v>0.12499999999999994</v>
      </c>
      <c r="W5326" s="14">
        <f>_xlfn.LET(_xlpm.p,R5326,_xlpm.q,T5326,LOG(_xlpm.p/_xlpm.q))</f>
        <v>1.1760912590556813</v>
      </c>
      <c r="X5326" s="2"/>
    </row>
    <row r="5327" spans="1:24">
      <c r="A5327" s="1" t="str">
        <f>_xlfn.LET(_xlpm.sep," : ",CONCATENATE(O5327,_xlpm.sep,P5327))</f>
        <v>~nfere~ : [nfə]</v>
      </c>
      <c r="B5327" s="1">
        <f>_xlfn.LET(_xlpm.d,$G5327,_xlpm.k,_xlfn.CONCAT(LEFT(TRIM(B$1),1),"*"),COUNTIF(_xlpm.d,_xlpm.k))</f>
        <v>0</v>
      </c>
      <c r="C5327" s="1">
        <f>_xlfn.LET(_xlpm.d,$G5327,_xlpm.k,_xlfn.CONCAT(LEFT(TRIM(C$1),1),"*"),COUNTIF(_xlpm.d,_xlpm.k))</f>
        <v>0</v>
      </c>
      <c r="D5327" s="1">
        <f>_xlfn.LET(_xlpm.d,$G5327,_xlpm.k,_xlfn.CONCAT(LEFT(TRIM(D$1),1),"*"),COUNTIF(_xlpm.d,_xlpm.k))</f>
        <v>1</v>
      </c>
      <c r="E5327" s="1">
        <f>LOG(F5327+1,10)</f>
        <v>0.30102999566398114</v>
      </c>
      <c r="F5327" s="7">
        <v>1</v>
      </c>
      <c r="G5327" s="9" t="s">
        <v>2958</v>
      </c>
      <c r="H5327" s="4">
        <f>F5327/freq.sum.r6e</f>
        <v>4.9701789264413521E-5</v>
      </c>
      <c r="I5327" s="1" t="str">
        <f>_xlfn.LET(_xlpm.sep,":",_xlpm.w,$G5327,LEFT(_xlpm.w,FIND(_xlpm.sep,_xlpm.w)-1))</f>
        <v>nfə</v>
      </c>
      <c r="J5327" s="1" t="str">
        <f>_xlfn.LET(_xlpm.sep,":",_xlpm.w,$G5327,RIGHT(_xlpm.w,LEN(_xlpm.w)-FIND(_xlpm.sep,_xlpm.w)))</f>
        <v>nfere</v>
      </c>
      <c r="K5327" s="10">
        <f>_xlfn.LET(_xlpm.w,I5327,LEN(_xlpm.w))</f>
        <v>3</v>
      </c>
      <c r="L5327" s="10">
        <f>_xlfn.LET(_xlpm.w,J5327,LEN(_xlpm.w))</f>
        <v>5</v>
      </c>
      <c r="M5327" s="10">
        <f>_xlfn.LET(_xlpm.a,K5327,_xlpm.b,L5327,MAX(_xlpm.a,_xlpm.b))</f>
        <v>5</v>
      </c>
      <c r="N5327" s="10">
        <f>_xlfn.LET(_xlpm.d,(K5327,L5327),MAX(_xlpm.d)-MIN(_xlpm.d))</f>
        <v>2</v>
      </c>
      <c r="O5327" s="1" t="str">
        <f>_xlfn.LET(_xlpm.sep,":",_xlpm.w,$G5327,_xlfn.CONCAT("~",RIGHT(_xlpm.w,LEN(_xlpm.w)-FIND(_xlpm.sep,_xlpm.w)),"~"))</f>
        <v>~nfere~</v>
      </c>
      <c r="P5327" s="1" t="str">
        <f>_xlfn.LET(_xlpm.sep,":",_xlpm.w,$G5327,_xlfn.CONCAT("[",LEFT(_xlpm.w,FIND(_xlpm.sep,_xlpm.w)-1),"]"))</f>
        <v>[nfə]</v>
      </c>
      <c r="Q5327" s="14" cm="1">
        <f t="array" ref="Q5327">SUM(_xlfn._xlws.FILTER($H$2:$H$7117,_xlfn.MAP($O$2:$O$7117,_xlfn.LAMBDA(_xlpm.x,_xlpm.x=$O5327))))</f>
        <v>4.9701789264413521E-5</v>
      </c>
      <c r="R5327" s="14">
        <f>$H5327/Q5327</f>
        <v>1</v>
      </c>
      <c r="S5327" s="14" cm="1">
        <f t="array" ref="S5327">SUM(_xlfn._xlws.FILTER($H$2:$H$7117,_xlfn.MAP($P$2:$P$7117,_xlfn.LAMBDA(_xlpm.x,_xlpm.x=$P5327))))</f>
        <v>7.4552683896620309E-4</v>
      </c>
      <c r="T5327" s="14">
        <f>$H5327/S5327</f>
        <v>6.6666666666666638E-2</v>
      </c>
      <c r="U5327" s="14">
        <f>_xlfn.LET(_xlpm.freq,F5327,_xlpm.size,M5327+1,_xlpm.F,V5327,LOG(1+_xlpm.freq)*LOG(1+_xlpm.size)*_xlpm.F)</f>
        <v>3.1799982415141329E-2</v>
      </c>
      <c r="V5327" s="14">
        <f>_xlfn.LET(_xlpm.a,T5327,_xlpm.b,R5327,2*_xlpm.a*_xlpm.b/(_xlpm.a+_xlpm.b))</f>
        <v>0.12499999999999994</v>
      </c>
      <c r="W5327" s="14">
        <f>_xlfn.LET(_xlpm.p,R5327,_xlpm.q,T5327,LOG(_xlpm.p/_xlpm.q))</f>
        <v>1.1760912590556813</v>
      </c>
      <c r="X5327" s="2"/>
    </row>
    <row r="5328" spans="1:24">
      <c r="A5328" s="1" t="str">
        <f>_xlfn.LET(_xlpm.sep," : ",CONCATENATE(O5328,_xlpm.sep,P5328))</f>
        <v>~nfore~ : [nfə]</v>
      </c>
      <c r="B5328" s="1">
        <f>_xlfn.LET(_xlpm.d,$G5328,_xlpm.k,_xlfn.CONCAT(LEFT(TRIM(B$1),1),"*"),COUNTIF(_xlpm.d,_xlpm.k))</f>
        <v>0</v>
      </c>
      <c r="C5328" s="1">
        <f>_xlfn.LET(_xlpm.d,$G5328,_xlpm.k,_xlfn.CONCAT(LEFT(TRIM(C$1),1),"*"),COUNTIF(_xlpm.d,_xlpm.k))</f>
        <v>0</v>
      </c>
      <c r="D5328" s="1">
        <f>_xlfn.LET(_xlpm.d,$G5328,_xlpm.k,_xlfn.CONCAT(LEFT(TRIM(D$1),1),"*"),COUNTIF(_xlpm.d,_xlpm.k))</f>
        <v>1</v>
      </c>
      <c r="E5328" s="1">
        <f>LOG(F5328+1,10)</f>
        <v>0.30102999566398114</v>
      </c>
      <c r="F5328" s="7">
        <v>1</v>
      </c>
      <c r="G5328" s="9" t="s">
        <v>2968</v>
      </c>
      <c r="H5328" s="4">
        <f>F5328/freq.sum.r6e</f>
        <v>4.9701789264413521E-5</v>
      </c>
      <c r="I5328" s="4" t="str">
        <f>_xlfn.LET(_xlpm.sep,":",_xlpm.w,$G5328,LEFT(_xlpm.w,FIND(_xlpm.sep,_xlpm.w)-1))</f>
        <v>nfə</v>
      </c>
      <c r="J5328" s="4" t="str">
        <f>_xlfn.LET(_xlpm.sep,":",_xlpm.w,$G5328,RIGHT(_xlpm.w,LEN(_xlpm.w)-FIND(_xlpm.sep,_xlpm.w)))</f>
        <v>nfore</v>
      </c>
      <c r="K5328" s="10">
        <f>_xlfn.LET(_xlpm.w,I5328,LEN(_xlpm.w))</f>
        <v>3</v>
      </c>
      <c r="L5328" s="10">
        <f>_xlfn.LET(_xlpm.w,J5328,LEN(_xlpm.w))</f>
        <v>5</v>
      </c>
      <c r="M5328" s="10">
        <f>_xlfn.LET(_xlpm.a,K5328,_xlpm.b,L5328,MAX(_xlpm.a,_xlpm.b))</f>
        <v>5</v>
      </c>
      <c r="N5328" s="10">
        <f>_xlfn.LET(_xlpm.d,(K5328,L5328),MAX(_xlpm.d)-MIN(_xlpm.d))</f>
        <v>2</v>
      </c>
      <c r="O5328" s="1" t="str">
        <f>_xlfn.LET(_xlpm.sep,":",_xlpm.w,$G5328,_xlfn.CONCAT("~",RIGHT(_xlpm.w,LEN(_xlpm.w)-FIND(_xlpm.sep,_xlpm.w)),"~"))</f>
        <v>~nfore~</v>
      </c>
      <c r="P5328" s="1" t="str">
        <f>_xlfn.LET(_xlpm.sep,":",_xlpm.w,$G5328,_xlfn.CONCAT("[",LEFT(_xlpm.w,FIND(_xlpm.sep,_xlpm.w)-1),"]"))</f>
        <v>[nfə]</v>
      </c>
      <c r="Q5328" s="14" cm="1">
        <f t="array" ref="Q5328">SUM(_xlfn._xlws.FILTER($H$2:$H$7109,_xlfn.MAP($O$2:$O$7109,_xlfn.LAMBDA(_xlpm.x,_xlpm.x=$O5328))))</f>
        <v>4.9701789264413521E-5</v>
      </c>
      <c r="R5328" s="14">
        <f>$H5328/Q5328</f>
        <v>1</v>
      </c>
      <c r="S5328" s="14" cm="1">
        <f t="array" ref="S5328">SUM(_xlfn._xlws.FILTER($H$2:$H$7109,_xlfn.MAP($P$2:$P$7109,_xlfn.LAMBDA(_xlpm.x,_xlpm.x=$P5328))))</f>
        <v>7.4552683896620309E-4</v>
      </c>
      <c r="T5328" s="14">
        <f>$H5328/S5328</f>
        <v>6.6666666666666638E-2</v>
      </c>
      <c r="U5328" s="14">
        <f>_xlfn.LET(_xlpm.freq,F5328,_xlpm.size,M5328+1,_xlpm.F,V5328,LOG(1+_xlpm.freq)*LOG(1+_xlpm.size)*_xlpm.F)</f>
        <v>3.1799982415141329E-2</v>
      </c>
      <c r="V5328" s="14">
        <f>_xlfn.LET(_xlpm.a,T5328,_xlpm.b,R5328,2*_xlpm.a*_xlpm.b/(_xlpm.a+_xlpm.b))</f>
        <v>0.12499999999999994</v>
      </c>
      <c r="W5328" s="14">
        <f>_xlfn.LET(_xlpm.p,R5328,_xlpm.q,T5328,LOG(_xlpm.p/_xlpm.q))</f>
        <v>1.1760912590556813</v>
      </c>
      <c r="X5328" s="2"/>
    </row>
    <row r="5329" spans="1:24">
      <c r="A5329" s="1" t="str">
        <f>_xlfn.LET(_xlpm.sep," : ",CONCATENATE(O5329,_xlpm.sep,P5329))</f>
        <v>~nfire~ : [nfə]</v>
      </c>
      <c r="B5329" s="1">
        <f>_xlfn.LET(_xlpm.d,$G5329,_xlpm.k,_xlfn.CONCAT(LEFT(TRIM(B$1),1),"*"),COUNTIF(_xlpm.d,_xlpm.k))</f>
        <v>0</v>
      </c>
      <c r="C5329" s="1">
        <f>_xlfn.LET(_xlpm.d,$G5329,_xlpm.k,_xlfn.CONCAT(LEFT(TRIM(C$1),1),"*"),COUNTIF(_xlpm.d,_xlpm.k))</f>
        <v>0</v>
      </c>
      <c r="D5329" s="1">
        <f>_xlfn.LET(_xlpm.d,$G5329,_xlpm.k,_xlfn.CONCAT(LEFT(TRIM(D$1),1),"*"),COUNTIF(_xlpm.d,_xlpm.k))</f>
        <v>1</v>
      </c>
      <c r="E5329" s="1">
        <f>LOG(F5329+1,10)</f>
        <v>0.30102999566398114</v>
      </c>
      <c r="F5329" s="7">
        <v>1</v>
      </c>
      <c r="G5329" s="9" t="s">
        <v>2963</v>
      </c>
      <c r="H5329" s="4">
        <f>F5329/freq.sum.r6e</f>
        <v>4.9701789264413521E-5</v>
      </c>
      <c r="I5329" s="1" t="str">
        <f>_xlfn.LET(_xlpm.sep,":",_xlpm.w,$G5329,LEFT(_xlpm.w,FIND(_xlpm.sep,_xlpm.w)-1))</f>
        <v>nfə</v>
      </c>
      <c r="J5329" s="1" t="str">
        <f>_xlfn.LET(_xlpm.sep,":",_xlpm.w,$G5329,RIGHT(_xlpm.w,LEN(_xlpm.w)-FIND(_xlpm.sep,_xlpm.w)))</f>
        <v>nfire</v>
      </c>
      <c r="K5329" s="10">
        <f>_xlfn.LET(_xlpm.w,I5329,LEN(_xlpm.w))</f>
        <v>3</v>
      </c>
      <c r="L5329" s="10">
        <f>_xlfn.LET(_xlpm.w,J5329,LEN(_xlpm.w))</f>
        <v>5</v>
      </c>
      <c r="M5329" s="10">
        <f>_xlfn.LET(_xlpm.a,K5329,_xlpm.b,L5329,MAX(_xlpm.a,_xlpm.b))</f>
        <v>5</v>
      </c>
      <c r="N5329" s="10">
        <f>_xlfn.LET(_xlpm.d,(K5329,L5329),MAX(_xlpm.d)-MIN(_xlpm.d))</f>
        <v>2</v>
      </c>
      <c r="O5329" s="1" t="str">
        <f>_xlfn.LET(_xlpm.sep,":",_xlpm.w,$G5329,_xlfn.CONCAT("~",RIGHT(_xlpm.w,LEN(_xlpm.w)-FIND(_xlpm.sep,_xlpm.w)),"~"))</f>
        <v>~nfire~</v>
      </c>
      <c r="P5329" s="1" t="str">
        <f>_xlfn.LET(_xlpm.sep,":",_xlpm.w,$G5329,_xlfn.CONCAT("[",LEFT(_xlpm.w,FIND(_xlpm.sep,_xlpm.w)-1),"]"))</f>
        <v>[nfə]</v>
      </c>
      <c r="Q5329" s="14" cm="1">
        <f t="array" ref="Q5329">SUM(_xlfn._xlws.FILTER($H$2:$H$7117,_xlfn.MAP($O$2:$O$7117,_xlfn.LAMBDA(_xlpm.x,_xlpm.x=$O5329))))</f>
        <v>4.9701789264413521E-5</v>
      </c>
      <c r="R5329" s="14">
        <f>$H5329/Q5329</f>
        <v>1</v>
      </c>
      <c r="S5329" s="14" cm="1">
        <f t="array" ref="S5329">SUM(_xlfn._xlws.FILTER($H$2:$H$7117,_xlfn.MAP($P$2:$P$7117,_xlfn.LAMBDA(_xlpm.x,_xlpm.x=$P5329))))</f>
        <v>7.4552683896620309E-4</v>
      </c>
      <c r="T5329" s="14">
        <f>$H5329/S5329</f>
        <v>6.6666666666666638E-2</v>
      </c>
      <c r="U5329" s="14">
        <f>_xlfn.LET(_xlpm.freq,F5329,_xlpm.size,M5329+1,_xlpm.F,V5329,LOG(1+_xlpm.freq)*LOG(1+_xlpm.size)*_xlpm.F)</f>
        <v>3.1799982415141329E-2</v>
      </c>
      <c r="V5329" s="14">
        <f>_xlfn.LET(_xlpm.a,T5329,_xlpm.b,R5329,2*_xlpm.a*_xlpm.b/(_xlpm.a+_xlpm.b))</f>
        <v>0.12499999999999994</v>
      </c>
      <c r="W5329" s="14">
        <f>_xlfn.LET(_xlpm.p,R5329,_xlpm.q,T5329,LOG(_xlpm.p/_xlpm.q))</f>
        <v>1.1760912590556813</v>
      </c>
      <c r="X5329" s="2"/>
    </row>
    <row r="5330" spans="1:24">
      <c r="A5330" s="1" t="str">
        <f>_xlfn.LET(_xlpm.sep," : ",CONCATENATE(O5330,_xlpm.sep,P5330))</f>
        <v>~niore~ : [njə]</v>
      </c>
      <c r="B5330" s="1">
        <f>_xlfn.LET(_xlpm.d,$G5330,_xlpm.k,_xlfn.CONCAT(LEFT(TRIM(B$1),1),"*"),COUNTIF(_xlpm.d,_xlpm.k))</f>
        <v>0</v>
      </c>
      <c r="C5330" s="1">
        <f>_xlfn.LET(_xlpm.d,$G5330,_xlpm.k,_xlfn.CONCAT(LEFT(TRIM(C$1),1),"*"),COUNTIF(_xlpm.d,_xlpm.k))</f>
        <v>0</v>
      </c>
      <c r="D5330" s="1">
        <f>_xlfn.LET(_xlpm.d,$G5330,_xlpm.k,_xlfn.CONCAT(LEFT(TRIM(D$1),1),"*"),COUNTIF(_xlpm.d,_xlpm.k))</f>
        <v>1</v>
      </c>
      <c r="E5330" s="1">
        <f>LOG(F5330+1,10)</f>
        <v>0.30102999566398114</v>
      </c>
      <c r="F5330" s="7">
        <v>1</v>
      </c>
      <c r="G5330" s="9" t="s">
        <v>2990</v>
      </c>
      <c r="H5330" s="4">
        <f>F5330/freq.sum.r6e</f>
        <v>4.9701789264413521E-5</v>
      </c>
      <c r="I5330" s="1" t="str">
        <f>_xlfn.LET(_xlpm.sep,":",_xlpm.w,$G5330,LEFT(_xlpm.w,FIND(_xlpm.sep,_xlpm.w)-1))</f>
        <v>njə</v>
      </c>
      <c r="J5330" s="1" t="str">
        <f>_xlfn.LET(_xlpm.sep,":",_xlpm.w,$G5330,RIGHT(_xlpm.w,LEN(_xlpm.w)-FIND(_xlpm.sep,_xlpm.w)))</f>
        <v>niore</v>
      </c>
      <c r="K5330" s="10">
        <f>_xlfn.LET(_xlpm.w,I5330,LEN(_xlpm.w))</f>
        <v>3</v>
      </c>
      <c r="L5330" s="10">
        <f>_xlfn.LET(_xlpm.w,J5330,LEN(_xlpm.w))</f>
        <v>5</v>
      </c>
      <c r="M5330" s="10">
        <f>_xlfn.LET(_xlpm.a,K5330,_xlpm.b,L5330,MAX(_xlpm.a,_xlpm.b))</f>
        <v>5</v>
      </c>
      <c r="N5330" s="10">
        <f>_xlfn.LET(_xlpm.d,(K5330,L5330),MAX(_xlpm.d)-MIN(_xlpm.d))</f>
        <v>2</v>
      </c>
      <c r="O5330" s="1" t="str">
        <f>_xlfn.LET(_xlpm.sep,":",_xlpm.w,$G5330,_xlfn.CONCAT("~",RIGHT(_xlpm.w,LEN(_xlpm.w)-FIND(_xlpm.sep,_xlpm.w)),"~"))</f>
        <v>~niore~</v>
      </c>
      <c r="P5330" s="1" t="str">
        <f>_xlfn.LET(_xlpm.sep,":",_xlpm.w,$G5330,_xlfn.CONCAT("[",LEFT(_xlpm.w,FIND(_xlpm.sep,_xlpm.w)-1),"]"))</f>
        <v>[njə]</v>
      </c>
      <c r="Q5330" s="14" cm="1">
        <f t="array" ref="Q5330">SUM(_xlfn._xlws.FILTER($H$2:$H$7117,_xlfn.MAP($O$2:$O$7117,_xlfn.LAMBDA(_xlpm.x,_xlpm.x=$O5330))))</f>
        <v>4.9701789264413521E-5</v>
      </c>
      <c r="R5330" s="14">
        <f>$H5330/Q5330</f>
        <v>1</v>
      </c>
      <c r="S5330" s="14" cm="1">
        <f t="array" ref="S5330">SUM(_xlfn._xlws.FILTER($H$2:$H$7117,_xlfn.MAP($P$2:$P$7117,_xlfn.LAMBDA(_xlpm.x,_xlpm.x=$P5330))))</f>
        <v>7.4552683896620309E-4</v>
      </c>
      <c r="T5330" s="14">
        <f>$H5330/S5330</f>
        <v>6.6666666666666638E-2</v>
      </c>
      <c r="U5330" s="14">
        <f>_xlfn.LET(_xlpm.freq,F5330,_xlpm.size,M5330+1,_xlpm.F,V5330,LOG(1+_xlpm.freq)*LOG(1+_xlpm.size)*_xlpm.F)</f>
        <v>3.1799982415141329E-2</v>
      </c>
      <c r="V5330" s="14">
        <f>_xlfn.LET(_xlpm.a,T5330,_xlpm.b,R5330,2*_xlpm.a*_xlpm.b/(_xlpm.a+_xlpm.b))</f>
        <v>0.12499999999999994</v>
      </c>
      <c r="W5330" s="14">
        <f>_xlfn.LET(_xlpm.p,R5330,_xlpm.q,T5330,LOG(_xlpm.p/_xlpm.q))</f>
        <v>1.1760912590556813</v>
      </c>
      <c r="X5330" s="2"/>
    </row>
    <row r="5331" spans="1:24">
      <c r="A5331" s="1" t="str">
        <f>_xlfn.LET(_xlpm.sep," : ",CONCATENATE(O5331,_xlpm.sep,P5331))</f>
        <v>~nnure~ : [njə]</v>
      </c>
      <c r="B5331" s="1">
        <f>_xlfn.LET(_xlpm.d,$G5331,_xlpm.k,_xlfn.CONCAT(LEFT(TRIM(B$1),1),"*"),COUNTIF(_xlpm.d,_xlpm.k))</f>
        <v>0</v>
      </c>
      <c r="C5331" s="1">
        <f>_xlfn.LET(_xlpm.d,$G5331,_xlpm.k,_xlfn.CONCAT(LEFT(TRIM(C$1),1),"*"),COUNTIF(_xlpm.d,_xlpm.k))</f>
        <v>0</v>
      </c>
      <c r="D5331" s="1">
        <f>_xlfn.LET(_xlpm.d,$G5331,_xlpm.k,_xlfn.CONCAT(LEFT(TRIM(D$1),1),"*"),COUNTIF(_xlpm.d,_xlpm.k))</f>
        <v>1</v>
      </c>
      <c r="E5331" s="1">
        <f>LOG(F5331+1,10)</f>
        <v>0.30102999566398114</v>
      </c>
      <c r="F5331" s="7">
        <v>1</v>
      </c>
      <c r="G5331" s="9" t="s">
        <v>2994</v>
      </c>
      <c r="H5331" s="4">
        <f>F5331/freq.sum.r6e</f>
        <v>4.9701789264413521E-5</v>
      </c>
      <c r="I5331" s="1" t="str">
        <f>_xlfn.LET(_xlpm.sep,":",_xlpm.w,$G5331,LEFT(_xlpm.w,FIND(_xlpm.sep,_xlpm.w)-1))</f>
        <v>njə</v>
      </c>
      <c r="J5331" s="1" t="str">
        <f>_xlfn.LET(_xlpm.sep,":",_xlpm.w,$G5331,RIGHT(_xlpm.w,LEN(_xlpm.w)-FIND(_xlpm.sep,_xlpm.w)))</f>
        <v>nnure</v>
      </c>
      <c r="K5331" s="10">
        <f>_xlfn.LET(_xlpm.w,I5331,LEN(_xlpm.w))</f>
        <v>3</v>
      </c>
      <c r="L5331" s="10">
        <f>_xlfn.LET(_xlpm.w,J5331,LEN(_xlpm.w))</f>
        <v>5</v>
      </c>
      <c r="M5331" s="10">
        <f>_xlfn.LET(_xlpm.a,K5331,_xlpm.b,L5331,MAX(_xlpm.a,_xlpm.b))</f>
        <v>5</v>
      </c>
      <c r="N5331" s="10">
        <f>_xlfn.LET(_xlpm.d,(K5331,L5331),MAX(_xlpm.d)-MIN(_xlpm.d))</f>
        <v>2</v>
      </c>
      <c r="O5331" s="1" t="str">
        <f>_xlfn.LET(_xlpm.sep,":",_xlpm.w,$G5331,_xlfn.CONCAT("~",RIGHT(_xlpm.w,LEN(_xlpm.w)-FIND(_xlpm.sep,_xlpm.w)),"~"))</f>
        <v>~nnure~</v>
      </c>
      <c r="P5331" s="1" t="str">
        <f>_xlfn.LET(_xlpm.sep,":",_xlpm.w,$G5331,_xlfn.CONCAT("[",LEFT(_xlpm.w,FIND(_xlpm.sep,_xlpm.w)-1),"]"))</f>
        <v>[njə]</v>
      </c>
      <c r="Q5331" s="14" cm="1">
        <f t="array" ref="Q5331">SUM(_xlfn._xlws.FILTER($H$2:$H$7117,_xlfn.MAP($O$2:$O$7117,_xlfn.LAMBDA(_xlpm.x,_xlpm.x=$O5331))))</f>
        <v>4.9701789264413521E-5</v>
      </c>
      <c r="R5331" s="14">
        <f>$H5331/Q5331</f>
        <v>1</v>
      </c>
      <c r="S5331" s="14" cm="1">
        <f t="array" ref="S5331">SUM(_xlfn._xlws.FILTER($H$2:$H$7117,_xlfn.MAP($P$2:$P$7117,_xlfn.LAMBDA(_xlpm.x,_xlpm.x=$P5331))))</f>
        <v>7.4552683896620309E-4</v>
      </c>
      <c r="T5331" s="14">
        <f>$H5331/S5331</f>
        <v>6.6666666666666638E-2</v>
      </c>
      <c r="U5331" s="14">
        <f>_xlfn.LET(_xlpm.freq,F5331,_xlpm.size,M5331+1,_xlpm.F,V5331,LOG(1+_xlpm.freq)*LOG(1+_xlpm.size)*_xlpm.F)</f>
        <v>3.1799982415141329E-2</v>
      </c>
      <c r="V5331" s="14">
        <f>_xlfn.LET(_xlpm.a,T5331,_xlpm.b,R5331,2*_xlpm.a*_xlpm.b/(_xlpm.a+_xlpm.b))</f>
        <v>0.12499999999999994</v>
      </c>
      <c r="W5331" s="14">
        <f>_xlfn.LET(_xlpm.p,R5331,_xlpm.q,T5331,LOG(_xlpm.p/_xlpm.q))</f>
        <v>1.1760912590556813</v>
      </c>
      <c r="X5331" s="2"/>
    </row>
    <row r="5332" spans="1:24">
      <c r="A5332" s="1" t="str">
        <f>_xlfn.LET(_xlpm.sep," : ",CONCATENATE(O5332,_xlpm.sep,P5332))</f>
        <v>~ncier~ : [ntʃə]</v>
      </c>
      <c r="B5332" s="1">
        <f>_xlfn.LET(_xlpm.d,$G5332,_xlpm.k,_xlfn.CONCAT(LEFT(TRIM(B$1),1),"*"),COUNTIF(_xlpm.d,_xlpm.k))</f>
        <v>0</v>
      </c>
      <c r="C5332" s="1">
        <f>_xlfn.LET(_xlpm.d,$G5332,_xlpm.k,_xlfn.CONCAT(LEFT(TRIM(C$1),1),"*"),COUNTIF(_xlpm.d,_xlpm.k))</f>
        <v>0</v>
      </c>
      <c r="D5332" s="1">
        <f>_xlfn.LET(_xlpm.d,$G5332,_xlpm.k,_xlfn.CONCAT(LEFT(TRIM(D$1),1),"*"),COUNTIF(_xlpm.d,_xlpm.k))</f>
        <v>1</v>
      </c>
      <c r="E5332" s="1">
        <f>LOG(F5332+1,10)</f>
        <v>0.30102999566398114</v>
      </c>
      <c r="F5332" s="7">
        <v>1</v>
      </c>
      <c r="G5332" s="9" t="s">
        <v>3242</v>
      </c>
      <c r="H5332" s="4">
        <f>F5332/freq.sum.r6e</f>
        <v>4.9701789264413521E-5</v>
      </c>
      <c r="I5332" s="1" t="str">
        <f>_xlfn.LET(_xlpm.sep,":",_xlpm.w,$G5332,LEFT(_xlpm.w,FIND(_xlpm.sep,_xlpm.w)-1))</f>
        <v>ntʃə</v>
      </c>
      <c r="J5332" s="1" t="str">
        <f>_xlfn.LET(_xlpm.sep,":",_xlpm.w,$G5332,RIGHT(_xlpm.w,LEN(_xlpm.w)-FIND(_xlpm.sep,_xlpm.w)))</f>
        <v>ncier</v>
      </c>
      <c r="K5332" s="10">
        <f>_xlfn.LET(_xlpm.w,I5332,LEN(_xlpm.w))</f>
        <v>4</v>
      </c>
      <c r="L5332" s="10">
        <f>_xlfn.LET(_xlpm.w,J5332,LEN(_xlpm.w))</f>
        <v>5</v>
      </c>
      <c r="M5332" s="10">
        <f>_xlfn.LET(_xlpm.a,K5332,_xlpm.b,L5332,MAX(_xlpm.a,_xlpm.b))</f>
        <v>5</v>
      </c>
      <c r="N5332" s="10">
        <f>_xlfn.LET(_xlpm.d,(K5332,L5332),MAX(_xlpm.d)-MIN(_xlpm.d))</f>
        <v>1</v>
      </c>
      <c r="O5332" s="1" t="str">
        <f>_xlfn.LET(_xlpm.sep,":",_xlpm.w,$G5332,_xlfn.CONCAT("~",RIGHT(_xlpm.w,LEN(_xlpm.w)-FIND(_xlpm.sep,_xlpm.w)),"~"))</f>
        <v>~ncier~</v>
      </c>
      <c r="P5332" s="1" t="str">
        <f>_xlfn.LET(_xlpm.sep,":",_xlpm.w,$G5332,_xlfn.CONCAT("[",LEFT(_xlpm.w,FIND(_xlpm.sep,_xlpm.w)-1),"]"))</f>
        <v>[ntʃə]</v>
      </c>
      <c r="Q5332" s="14" cm="1">
        <f t="array" ref="Q5332">SUM(_xlfn._xlws.FILTER($H$2:$H$7109,_xlfn.MAP($O$2:$O$7109,_xlfn.LAMBDA(_xlpm.x,_xlpm.x=$O5332))))</f>
        <v>4.9701789264413521E-5</v>
      </c>
      <c r="R5332" s="14">
        <f>$H5332/Q5332</f>
        <v>1</v>
      </c>
      <c r="S5332" s="14" cm="1">
        <f t="array" ref="S5332">SUM(_xlfn._xlws.FILTER($H$2:$H$7109,_xlfn.MAP($P$2:$P$7109,_xlfn.LAMBDA(_xlpm.x,_xlpm.x=$P5332))))</f>
        <v>7.4552683896620309E-4</v>
      </c>
      <c r="T5332" s="14">
        <f>$H5332/S5332</f>
        <v>6.6666666666666638E-2</v>
      </c>
      <c r="U5332" s="14">
        <f>_xlfn.LET(_xlpm.freq,F5332,_xlpm.size,M5332+1,_xlpm.F,V5332,LOG(1+_xlpm.freq)*LOG(1+_xlpm.size)*_xlpm.F)</f>
        <v>3.1799982415141329E-2</v>
      </c>
      <c r="V5332" s="14">
        <f>_xlfn.LET(_xlpm.a,T5332,_xlpm.b,R5332,2*_xlpm.a*_xlpm.b/(_xlpm.a+_xlpm.b))</f>
        <v>0.12499999999999994</v>
      </c>
      <c r="W5332" s="14">
        <f>_xlfn.LET(_xlpm.p,R5332,_xlpm.q,T5332,LOG(_xlpm.p/_xlpm.q))</f>
        <v>1.1760912590556813</v>
      </c>
      <c r="X5332" s="2"/>
    </row>
    <row r="5333" spans="1:24">
      <c r="A5333" s="1" t="str">
        <f>_xlfn.LET(_xlpm.sep," : ",CONCATENATE(O5333,_xlpm.sep,P5333))</f>
        <v>~nciex~ : [ntʃə]</v>
      </c>
      <c r="B5333" s="1">
        <f>_xlfn.LET(_xlpm.d,$G5333,_xlpm.k,_xlfn.CONCAT(LEFT(TRIM(B$1),1),"*"),COUNTIF(_xlpm.d,_xlpm.k))</f>
        <v>0</v>
      </c>
      <c r="C5333" s="1">
        <f>_xlfn.LET(_xlpm.d,$G5333,_xlpm.k,_xlfn.CONCAT(LEFT(TRIM(C$1),1),"*"),COUNTIF(_xlpm.d,_xlpm.k))</f>
        <v>0</v>
      </c>
      <c r="D5333" s="1">
        <f>_xlfn.LET(_xlpm.d,$G5333,_xlpm.k,_xlfn.CONCAT(LEFT(TRIM(D$1),1),"*"),COUNTIF(_xlpm.d,_xlpm.k))</f>
        <v>1</v>
      </c>
      <c r="E5333" s="1">
        <f>LOG(F5333+1,10)</f>
        <v>0.30102999566398114</v>
      </c>
      <c r="F5333" s="7">
        <v>1</v>
      </c>
      <c r="G5333" s="9" t="s">
        <v>3244</v>
      </c>
      <c r="H5333" s="4">
        <f>F5333/freq.sum.r6e</f>
        <v>4.9701789264413521E-5</v>
      </c>
      <c r="I5333" s="1" t="str">
        <f>_xlfn.LET(_xlpm.sep,":",_xlpm.w,$G5333,LEFT(_xlpm.w,FIND(_xlpm.sep,_xlpm.w)-1))</f>
        <v>ntʃə</v>
      </c>
      <c r="J5333" s="1" t="str">
        <f>_xlfn.LET(_xlpm.sep,":",_xlpm.w,$G5333,RIGHT(_xlpm.w,LEN(_xlpm.w)-FIND(_xlpm.sep,_xlpm.w)))</f>
        <v>nciex</v>
      </c>
      <c r="K5333" s="10">
        <f>_xlfn.LET(_xlpm.w,I5333,LEN(_xlpm.w))</f>
        <v>4</v>
      </c>
      <c r="L5333" s="10">
        <f>_xlfn.LET(_xlpm.w,J5333,LEN(_xlpm.w))</f>
        <v>5</v>
      </c>
      <c r="M5333" s="10">
        <f>_xlfn.LET(_xlpm.a,K5333,_xlpm.b,L5333,MAX(_xlpm.a,_xlpm.b))</f>
        <v>5</v>
      </c>
      <c r="N5333" s="10">
        <f>_xlfn.LET(_xlpm.d,(K5333,L5333),MAX(_xlpm.d)-MIN(_xlpm.d))</f>
        <v>1</v>
      </c>
      <c r="O5333" s="1" t="str">
        <f>_xlfn.LET(_xlpm.sep,":",_xlpm.w,$G5333,_xlfn.CONCAT("~",RIGHT(_xlpm.w,LEN(_xlpm.w)-FIND(_xlpm.sep,_xlpm.w)),"~"))</f>
        <v>~nciex~</v>
      </c>
      <c r="P5333" s="1" t="str">
        <f>_xlfn.LET(_xlpm.sep,":",_xlpm.w,$G5333,_xlfn.CONCAT("[",LEFT(_xlpm.w,FIND(_xlpm.sep,_xlpm.w)-1),"]"))</f>
        <v>[ntʃə]</v>
      </c>
      <c r="Q5333" s="14" cm="1">
        <f t="array" ref="Q5333">SUM(_xlfn._xlws.FILTER($H$2:$H$7111,_xlfn.MAP($O$2:$O$7111,_xlfn.LAMBDA(_xlpm.x,_xlpm.x=$O5333))))</f>
        <v>4.9701789264413521E-5</v>
      </c>
      <c r="R5333" s="14">
        <f>$H5333/Q5333</f>
        <v>1</v>
      </c>
      <c r="S5333" s="14" cm="1">
        <f t="array" ref="S5333">SUM(_xlfn._xlws.FILTER($H$2:$H$7111,_xlfn.MAP($P$2:$P$7111,_xlfn.LAMBDA(_xlpm.x,_xlpm.x=$P5333))))</f>
        <v>7.4552683896620309E-4</v>
      </c>
      <c r="T5333" s="14">
        <f>$H5333/S5333</f>
        <v>6.6666666666666638E-2</v>
      </c>
      <c r="U5333" s="14">
        <f>_xlfn.LET(_xlpm.freq,F5333,_xlpm.size,M5333+1,_xlpm.F,V5333,LOG(1+_xlpm.freq)*LOG(1+_xlpm.size)*_xlpm.F)</f>
        <v>3.1799982415141329E-2</v>
      </c>
      <c r="V5333" s="14">
        <f>_xlfn.LET(_xlpm.a,T5333,_xlpm.b,R5333,2*_xlpm.a*_xlpm.b/(_xlpm.a+_xlpm.b))</f>
        <v>0.12499999999999994</v>
      </c>
      <c r="W5333" s="14">
        <f>_xlfn.LET(_xlpm.p,R5333,_xlpm.q,T5333,LOG(_xlpm.p/_xlpm.q))</f>
        <v>1.1760912590556813</v>
      </c>
      <c r="X5333" s="2"/>
    </row>
    <row r="5334" spans="1:24">
      <c r="A5334" s="1" t="str">
        <f>_xlfn.LET(_xlpm.sep," : ",CONCATENATE(O5334,_xlpm.sep,P5334))</f>
        <v>~nture~ : [ntʃə]</v>
      </c>
      <c r="B5334" s="1">
        <f>_xlfn.LET(_xlpm.d,$G5334,_xlpm.k,_xlfn.CONCAT(LEFT(TRIM(B$1),1),"*"),COUNTIF(_xlpm.d,_xlpm.k))</f>
        <v>0</v>
      </c>
      <c r="C5334" s="1">
        <f>_xlfn.LET(_xlpm.d,$G5334,_xlpm.k,_xlfn.CONCAT(LEFT(TRIM(C$1),1),"*"),COUNTIF(_xlpm.d,_xlpm.k))</f>
        <v>0</v>
      </c>
      <c r="D5334" s="1">
        <f>_xlfn.LET(_xlpm.d,$G5334,_xlpm.k,_xlfn.CONCAT(LEFT(TRIM(D$1),1),"*"),COUNTIF(_xlpm.d,_xlpm.k))</f>
        <v>1</v>
      </c>
      <c r="E5334" s="1">
        <f>LOG(F5334+1,10)</f>
        <v>0.30102999566398114</v>
      </c>
      <c r="F5334" s="7">
        <v>1</v>
      </c>
      <c r="G5334" s="9" t="s">
        <v>3274</v>
      </c>
      <c r="H5334" s="4">
        <f>F5334/freq.sum.r6e</f>
        <v>4.9701789264413521E-5</v>
      </c>
      <c r="I5334" s="1" t="str">
        <f>_xlfn.LET(_xlpm.sep,":",_xlpm.w,$G5334,LEFT(_xlpm.w,FIND(_xlpm.sep,_xlpm.w)-1))</f>
        <v>ntʃə</v>
      </c>
      <c r="J5334" s="1" t="str">
        <f>_xlfn.LET(_xlpm.sep,":",_xlpm.w,$G5334,RIGHT(_xlpm.w,LEN(_xlpm.w)-FIND(_xlpm.sep,_xlpm.w)))</f>
        <v>nture</v>
      </c>
      <c r="K5334" s="10">
        <f>_xlfn.LET(_xlpm.w,I5334,LEN(_xlpm.w))</f>
        <v>4</v>
      </c>
      <c r="L5334" s="10">
        <f>_xlfn.LET(_xlpm.w,J5334,LEN(_xlpm.w))</f>
        <v>5</v>
      </c>
      <c r="M5334" s="10">
        <f>_xlfn.LET(_xlpm.a,K5334,_xlpm.b,L5334,MAX(_xlpm.a,_xlpm.b))</f>
        <v>5</v>
      </c>
      <c r="N5334" s="10">
        <f>_xlfn.LET(_xlpm.d,(K5334,L5334),MAX(_xlpm.d)-MIN(_xlpm.d))</f>
        <v>1</v>
      </c>
      <c r="O5334" s="1" t="str">
        <f>_xlfn.LET(_xlpm.sep,":",_xlpm.w,$G5334,_xlfn.CONCAT("~",RIGHT(_xlpm.w,LEN(_xlpm.w)-FIND(_xlpm.sep,_xlpm.w)),"~"))</f>
        <v>~nture~</v>
      </c>
      <c r="P5334" s="1" t="str">
        <f>_xlfn.LET(_xlpm.sep,":",_xlpm.w,$G5334,_xlfn.CONCAT("[",LEFT(_xlpm.w,FIND(_xlpm.sep,_xlpm.w)-1),"]"))</f>
        <v>[ntʃə]</v>
      </c>
      <c r="Q5334" s="14" cm="1">
        <f t="array" ref="Q5334">SUM(_xlfn._xlws.FILTER($H$2:$H$7117,_xlfn.MAP($O$2:$O$7117,_xlfn.LAMBDA(_xlpm.x,_xlpm.x=$O5334))))</f>
        <v>4.9701789264413521E-5</v>
      </c>
      <c r="R5334" s="14">
        <f>$H5334/Q5334</f>
        <v>1</v>
      </c>
      <c r="S5334" s="14" cm="1">
        <f t="array" ref="S5334">SUM(_xlfn._xlws.FILTER($H$2:$H$7117,_xlfn.MAP($P$2:$P$7117,_xlfn.LAMBDA(_xlpm.x,_xlpm.x=$P5334))))</f>
        <v>7.4552683896620309E-4</v>
      </c>
      <c r="T5334" s="14">
        <f>$H5334/S5334</f>
        <v>6.6666666666666638E-2</v>
      </c>
      <c r="U5334" s="14">
        <f>_xlfn.LET(_xlpm.freq,F5334,_xlpm.size,M5334+1,_xlpm.F,V5334,LOG(1+_xlpm.freq)*LOG(1+_xlpm.size)*_xlpm.F)</f>
        <v>3.1799982415141329E-2</v>
      </c>
      <c r="V5334" s="14">
        <f>_xlfn.LET(_xlpm.a,T5334,_xlpm.b,R5334,2*_xlpm.a*_xlpm.b/(_xlpm.a+_xlpm.b))</f>
        <v>0.12499999999999994</v>
      </c>
      <c r="W5334" s="14">
        <f>_xlfn.LET(_xlpm.p,R5334,_xlpm.q,T5334,LOG(_xlpm.p/_xlpm.q))</f>
        <v>1.1760912590556813</v>
      </c>
      <c r="X5334" s="2"/>
    </row>
    <row r="5335" spans="1:24">
      <c r="A5335" s="1" t="str">
        <f>_xlfn.LET(_xlpm.sep," : ",CONCATENATE(O5335,_xlpm.sep,P5335))</f>
        <v>~pelex~ : [plə]</v>
      </c>
      <c r="B5335" s="1">
        <f>_xlfn.LET(_xlpm.d,$G5335,_xlpm.k,_xlfn.CONCAT(LEFT(TRIM(B$1),1),"*"),COUNTIF(_xlpm.d,_xlpm.k))</f>
        <v>0</v>
      </c>
      <c r="C5335" s="1">
        <f>_xlfn.LET(_xlpm.d,$G5335,_xlpm.k,_xlfn.CONCAT(LEFT(TRIM(C$1),1),"*"),COUNTIF(_xlpm.d,_xlpm.k))</f>
        <v>0</v>
      </c>
      <c r="D5335" s="1">
        <f>_xlfn.LET(_xlpm.d,$G5335,_xlpm.k,_xlfn.CONCAT(LEFT(TRIM(D$1),1),"*"),COUNTIF(_xlpm.d,_xlpm.k))</f>
        <v>0</v>
      </c>
      <c r="E5335" s="1">
        <f>LOG(F5335+1,10)</f>
        <v>0.30102999566398114</v>
      </c>
      <c r="F5335" s="7">
        <v>1</v>
      </c>
      <c r="G5335" s="9" t="s">
        <v>3617</v>
      </c>
      <c r="H5335" s="4">
        <f>F5335/freq.sum.r6e</f>
        <v>4.9701789264413521E-5</v>
      </c>
      <c r="I5335" s="1" t="str">
        <f>_xlfn.LET(_xlpm.sep,":",_xlpm.w,$G5335,LEFT(_xlpm.w,FIND(_xlpm.sep,_xlpm.w)-1))</f>
        <v>plə</v>
      </c>
      <c r="J5335" s="1" t="str">
        <f>_xlfn.LET(_xlpm.sep,":",_xlpm.w,$G5335,RIGHT(_xlpm.w,LEN(_xlpm.w)-FIND(_xlpm.sep,_xlpm.w)))</f>
        <v>pelex</v>
      </c>
      <c r="K5335" s="10">
        <f>_xlfn.LET(_xlpm.w,I5335,LEN(_xlpm.w))</f>
        <v>3</v>
      </c>
      <c r="L5335" s="10">
        <f>_xlfn.LET(_xlpm.w,J5335,LEN(_xlpm.w))</f>
        <v>5</v>
      </c>
      <c r="M5335" s="10">
        <f>_xlfn.LET(_xlpm.a,K5335,_xlpm.b,L5335,MAX(_xlpm.a,_xlpm.b))</f>
        <v>5</v>
      </c>
      <c r="N5335" s="10">
        <f>_xlfn.LET(_xlpm.d,(K5335,L5335),MAX(_xlpm.d)-MIN(_xlpm.d))</f>
        <v>2</v>
      </c>
      <c r="O5335" s="1" t="str">
        <f>_xlfn.LET(_xlpm.sep,":",_xlpm.w,$G5335,_xlfn.CONCAT("~",RIGHT(_xlpm.w,LEN(_xlpm.w)-FIND(_xlpm.sep,_xlpm.w)),"~"))</f>
        <v>~pelex~</v>
      </c>
      <c r="P5335" s="1" t="str">
        <f>_xlfn.LET(_xlpm.sep,":",_xlpm.w,$G5335,_xlfn.CONCAT("[",LEFT(_xlpm.w,FIND(_xlpm.sep,_xlpm.w)-1),"]"))</f>
        <v>[plə]</v>
      </c>
      <c r="Q5335" s="14" cm="1">
        <f t="array" ref="Q5335">SUM(_xlfn._xlws.FILTER($H$2:$H$7111,_xlfn.MAP($O$2:$O$7111,_xlfn.LAMBDA(_xlpm.x,_xlpm.x=$O5335))))</f>
        <v>4.9701789264413521E-5</v>
      </c>
      <c r="R5335" s="14">
        <f>$H5335/Q5335</f>
        <v>1</v>
      </c>
      <c r="S5335" s="14" cm="1">
        <f t="array" ref="S5335">SUM(_xlfn._xlws.FILTER($H$2:$H$7111,_xlfn.MAP($P$2:$P$7111,_xlfn.LAMBDA(_xlpm.x,_xlpm.x=$P5335))))</f>
        <v>7.4552683896620309E-4</v>
      </c>
      <c r="T5335" s="14">
        <f>$H5335/S5335</f>
        <v>6.6666666666666638E-2</v>
      </c>
      <c r="U5335" s="14">
        <f>_xlfn.LET(_xlpm.freq,F5335,_xlpm.size,M5335+1,_xlpm.F,V5335,LOG(1+_xlpm.freq)*LOG(1+_xlpm.size)*_xlpm.F)</f>
        <v>3.1799982415141329E-2</v>
      </c>
      <c r="V5335" s="14">
        <f>_xlfn.LET(_xlpm.a,T5335,_xlpm.b,R5335,2*_xlpm.a*_xlpm.b/(_xlpm.a+_xlpm.b))</f>
        <v>0.12499999999999994</v>
      </c>
      <c r="W5335" s="14">
        <f>_xlfn.LET(_xlpm.p,R5335,_xlpm.q,T5335,LOG(_xlpm.p/_xlpm.q))</f>
        <v>1.1760912590556813</v>
      </c>
      <c r="X5335" s="2"/>
    </row>
    <row r="5336" spans="1:24">
      <c r="A5336" s="1" t="str">
        <f>_xlfn.LET(_xlpm.sep," : ",CONCATENATE(O5336,_xlpm.sep,P5336))</f>
        <v>~peler~ : [plə]</v>
      </c>
      <c r="B5336" s="1">
        <f>_xlfn.LET(_xlpm.d,$G5336,_xlpm.k,_xlfn.CONCAT(LEFT(TRIM(B$1),1),"*"),COUNTIF(_xlpm.d,_xlpm.k))</f>
        <v>0</v>
      </c>
      <c r="C5336" s="1">
        <f>_xlfn.LET(_xlpm.d,$G5336,_xlpm.k,_xlfn.CONCAT(LEFT(TRIM(C$1),1),"*"),COUNTIF(_xlpm.d,_xlpm.k))</f>
        <v>0</v>
      </c>
      <c r="D5336" s="1">
        <f>_xlfn.LET(_xlpm.d,$G5336,_xlpm.k,_xlfn.CONCAT(LEFT(TRIM(D$1),1),"*"),COUNTIF(_xlpm.d,_xlpm.k))</f>
        <v>0</v>
      </c>
      <c r="E5336" s="1">
        <f>LOG(F5336+1,10)</f>
        <v>0.30102999566398114</v>
      </c>
      <c r="F5336" s="7">
        <v>1</v>
      </c>
      <c r="G5336" s="9" t="s">
        <v>3615</v>
      </c>
      <c r="H5336" s="4">
        <f>F5336/freq.sum.r6e</f>
        <v>4.9701789264413521E-5</v>
      </c>
      <c r="I5336" s="1" t="str">
        <f>_xlfn.LET(_xlpm.sep,":",_xlpm.w,$G5336,LEFT(_xlpm.w,FIND(_xlpm.sep,_xlpm.w)-1))</f>
        <v>plə</v>
      </c>
      <c r="J5336" s="1" t="str">
        <f>_xlfn.LET(_xlpm.sep,":",_xlpm.w,$G5336,RIGHT(_xlpm.w,LEN(_xlpm.w)-FIND(_xlpm.sep,_xlpm.w)))</f>
        <v>peler</v>
      </c>
      <c r="K5336" s="10">
        <f>_xlfn.LET(_xlpm.w,I5336,LEN(_xlpm.w))</f>
        <v>3</v>
      </c>
      <c r="L5336" s="10">
        <f>_xlfn.LET(_xlpm.w,J5336,LEN(_xlpm.w))</f>
        <v>5</v>
      </c>
      <c r="M5336" s="10">
        <f>_xlfn.LET(_xlpm.a,K5336,_xlpm.b,L5336,MAX(_xlpm.a,_xlpm.b))</f>
        <v>5</v>
      </c>
      <c r="N5336" s="10">
        <f>_xlfn.LET(_xlpm.d,(K5336,L5336),MAX(_xlpm.d)-MIN(_xlpm.d))</f>
        <v>2</v>
      </c>
      <c r="O5336" s="1" t="str">
        <f>_xlfn.LET(_xlpm.sep,":",_xlpm.w,$G5336,_xlfn.CONCAT("~",RIGHT(_xlpm.w,LEN(_xlpm.w)-FIND(_xlpm.sep,_xlpm.w)),"~"))</f>
        <v>~peler~</v>
      </c>
      <c r="P5336" s="1" t="str">
        <f>_xlfn.LET(_xlpm.sep,":",_xlpm.w,$G5336,_xlfn.CONCAT("[",LEFT(_xlpm.w,FIND(_xlpm.sep,_xlpm.w)-1),"]"))</f>
        <v>[plə]</v>
      </c>
      <c r="Q5336" s="14" cm="1">
        <f t="array" ref="Q5336">SUM(_xlfn._xlws.FILTER($H$2:$H$7117,_xlfn.MAP($O$2:$O$7117,_xlfn.LAMBDA(_xlpm.x,_xlpm.x=$O5336))))</f>
        <v>4.9701789264413521E-5</v>
      </c>
      <c r="R5336" s="14">
        <f>$H5336/Q5336</f>
        <v>1</v>
      </c>
      <c r="S5336" s="14" cm="1">
        <f t="array" ref="S5336">SUM(_xlfn._xlws.FILTER($H$2:$H$7117,_xlfn.MAP($P$2:$P$7117,_xlfn.LAMBDA(_xlpm.x,_xlpm.x=$P5336))))</f>
        <v>7.4552683896620309E-4</v>
      </c>
      <c r="T5336" s="14">
        <f>$H5336/S5336</f>
        <v>6.6666666666666638E-2</v>
      </c>
      <c r="U5336" s="14">
        <f>_xlfn.LET(_xlpm.freq,F5336,_xlpm.size,M5336+1,_xlpm.F,V5336,LOG(1+_xlpm.freq)*LOG(1+_xlpm.size)*_xlpm.F)</f>
        <v>3.1799982415141329E-2</v>
      </c>
      <c r="V5336" s="14">
        <f>_xlfn.LET(_xlpm.a,T5336,_xlpm.b,R5336,2*_xlpm.a*_xlpm.b/(_xlpm.a+_xlpm.b))</f>
        <v>0.12499999999999994</v>
      </c>
      <c r="W5336" s="14">
        <f>_xlfn.LET(_xlpm.p,R5336,_xlpm.q,T5336,LOG(_xlpm.p/_xlpm.q))</f>
        <v>1.1760912590556813</v>
      </c>
      <c r="X5336" s="2"/>
    </row>
    <row r="5337" spans="1:24">
      <c r="A5337" s="1" t="str">
        <f>_xlfn.LET(_xlpm.sep," : ",CONCATENATE(O5337,_xlpm.sep,P5337))</f>
        <v>~plire~ : [plə]</v>
      </c>
      <c r="B5337" s="1">
        <f>_xlfn.LET(_xlpm.d,$G5337,_xlpm.k,_xlfn.CONCAT(LEFT(TRIM(B$1),1),"*"),COUNTIF(_xlpm.d,_xlpm.k))</f>
        <v>0</v>
      </c>
      <c r="C5337" s="1">
        <f>_xlfn.LET(_xlpm.d,$G5337,_xlpm.k,_xlfn.CONCAT(LEFT(TRIM(C$1),1),"*"),COUNTIF(_xlpm.d,_xlpm.k))</f>
        <v>0</v>
      </c>
      <c r="D5337" s="1">
        <f>_xlfn.LET(_xlpm.d,$G5337,_xlpm.k,_xlfn.CONCAT(LEFT(TRIM(D$1),1),"*"),COUNTIF(_xlpm.d,_xlpm.k))</f>
        <v>0</v>
      </c>
      <c r="E5337" s="1">
        <f>LOG(F5337+1,10)</f>
        <v>0.30102999566398114</v>
      </c>
      <c r="F5337" s="7">
        <v>1</v>
      </c>
      <c r="G5337" s="9" t="s">
        <v>3632</v>
      </c>
      <c r="H5337" s="4">
        <f>F5337/freq.sum.r6e</f>
        <v>4.9701789264413521E-5</v>
      </c>
      <c r="I5337" s="1" t="str">
        <f>_xlfn.LET(_xlpm.sep,":",_xlpm.w,$G5337,LEFT(_xlpm.w,FIND(_xlpm.sep,_xlpm.w)-1))</f>
        <v>plə</v>
      </c>
      <c r="J5337" s="1" t="str">
        <f>_xlfn.LET(_xlpm.sep,":",_xlpm.w,$G5337,RIGHT(_xlpm.w,LEN(_xlpm.w)-FIND(_xlpm.sep,_xlpm.w)))</f>
        <v>plire</v>
      </c>
      <c r="K5337" s="10">
        <f>_xlfn.LET(_xlpm.w,I5337,LEN(_xlpm.w))</f>
        <v>3</v>
      </c>
      <c r="L5337" s="10">
        <f>_xlfn.LET(_xlpm.w,J5337,LEN(_xlpm.w))</f>
        <v>5</v>
      </c>
      <c r="M5337" s="10">
        <f>_xlfn.LET(_xlpm.a,K5337,_xlpm.b,L5337,MAX(_xlpm.a,_xlpm.b))</f>
        <v>5</v>
      </c>
      <c r="N5337" s="10">
        <f>_xlfn.LET(_xlpm.d,(K5337,L5337),MAX(_xlpm.d)-MIN(_xlpm.d))</f>
        <v>2</v>
      </c>
      <c r="O5337" s="1" t="str">
        <f>_xlfn.LET(_xlpm.sep,":",_xlpm.w,$G5337,_xlfn.CONCAT("~",RIGHT(_xlpm.w,LEN(_xlpm.w)-FIND(_xlpm.sep,_xlpm.w)),"~"))</f>
        <v>~plire~</v>
      </c>
      <c r="P5337" s="1" t="str">
        <f>_xlfn.LET(_xlpm.sep,":",_xlpm.w,$G5337,_xlfn.CONCAT("[",LEFT(_xlpm.w,FIND(_xlpm.sep,_xlpm.w)-1),"]"))</f>
        <v>[plə]</v>
      </c>
      <c r="Q5337" s="14" cm="1">
        <f t="array" ref="Q5337">SUM(_xlfn._xlws.FILTER($H$2:$H$7117,_xlfn.MAP($O$2:$O$7117,_xlfn.LAMBDA(_xlpm.x,_xlpm.x=$O5337))))</f>
        <v>4.9701789264413521E-5</v>
      </c>
      <c r="R5337" s="14">
        <f>$H5337/Q5337</f>
        <v>1</v>
      </c>
      <c r="S5337" s="14" cm="1">
        <f t="array" ref="S5337">SUM(_xlfn._xlws.FILTER($H$2:$H$7117,_xlfn.MAP($P$2:$P$7117,_xlfn.LAMBDA(_xlpm.x,_xlpm.x=$P5337))))</f>
        <v>7.4552683896620309E-4</v>
      </c>
      <c r="T5337" s="14">
        <f>$H5337/S5337</f>
        <v>6.6666666666666638E-2</v>
      </c>
      <c r="U5337" s="14">
        <f>_xlfn.LET(_xlpm.freq,F5337,_xlpm.size,M5337+1,_xlpm.F,V5337,LOG(1+_xlpm.freq)*LOG(1+_xlpm.size)*_xlpm.F)</f>
        <v>3.1799982415141329E-2</v>
      </c>
      <c r="V5337" s="14">
        <f>_xlfn.LET(_xlpm.a,T5337,_xlpm.b,R5337,2*_xlpm.a*_xlpm.b/(_xlpm.a+_xlpm.b))</f>
        <v>0.12499999999999994</v>
      </c>
      <c r="W5337" s="14">
        <f>_xlfn.LET(_xlpm.p,R5337,_xlpm.q,T5337,LOG(_xlpm.p/_xlpm.q))</f>
        <v>1.1760912590556813</v>
      </c>
      <c r="X5337" s="2"/>
    </row>
    <row r="5338" spans="1:24">
      <c r="A5338" s="1" t="str">
        <f>_xlfn.LET(_xlpm.sep," : ",CONCATENATE(O5338,_xlpm.sep,P5338))</f>
        <v>~pplix~ : [plə]</v>
      </c>
      <c r="B5338" s="1">
        <f>_xlfn.LET(_xlpm.d,$G5338,_xlpm.k,_xlfn.CONCAT(LEFT(TRIM(B$1),1),"*"),COUNTIF(_xlpm.d,_xlpm.k))</f>
        <v>0</v>
      </c>
      <c r="C5338" s="1">
        <f>_xlfn.LET(_xlpm.d,$G5338,_xlpm.k,_xlfn.CONCAT(LEFT(TRIM(C$1),1),"*"),COUNTIF(_xlpm.d,_xlpm.k))</f>
        <v>0</v>
      </c>
      <c r="D5338" s="1">
        <f>_xlfn.LET(_xlpm.d,$G5338,_xlpm.k,_xlfn.CONCAT(LEFT(TRIM(D$1),1),"*"),COUNTIF(_xlpm.d,_xlpm.k))</f>
        <v>0</v>
      </c>
      <c r="E5338" s="1">
        <f>LOG(F5338+1,10)</f>
        <v>0.30102999566398114</v>
      </c>
      <c r="F5338" s="7">
        <v>1</v>
      </c>
      <c r="G5338" s="9" t="s">
        <v>3653</v>
      </c>
      <c r="H5338" s="4">
        <f>F5338/freq.sum.r6e</f>
        <v>4.9701789264413521E-5</v>
      </c>
      <c r="I5338" s="1" t="str">
        <f>_xlfn.LET(_xlpm.sep,":",_xlpm.w,$G5338,LEFT(_xlpm.w,FIND(_xlpm.sep,_xlpm.w)-1))</f>
        <v>plə</v>
      </c>
      <c r="J5338" s="1" t="str">
        <f>_xlfn.LET(_xlpm.sep,":",_xlpm.w,$G5338,RIGHT(_xlpm.w,LEN(_xlpm.w)-FIND(_xlpm.sep,_xlpm.w)))</f>
        <v>pplix</v>
      </c>
      <c r="K5338" s="10">
        <f>_xlfn.LET(_xlpm.w,I5338,LEN(_xlpm.w))</f>
        <v>3</v>
      </c>
      <c r="L5338" s="10">
        <f>_xlfn.LET(_xlpm.w,J5338,LEN(_xlpm.w))</f>
        <v>5</v>
      </c>
      <c r="M5338" s="10">
        <f>_xlfn.LET(_xlpm.a,K5338,_xlpm.b,L5338,MAX(_xlpm.a,_xlpm.b))</f>
        <v>5</v>
      </c>
      <c r="N5338" s="10">
        <f>_xlfn.LET(_xlpm.d,(K5338,L5338),MAX(_xlpm.d)-MIN(_xlpm.d))</f>
        <v>2</v>
      </c>
      <c r="O5338" s="1" t="str">
        <f>_xlfn.LET(_xlpm.sep,":",_xlpm.w,$G5338,_xlfn.CONCAT("~",RIGHT(_xlpm.w,LEN(_xlpm.w)-FIND(_xlpm.sep,_xlpm.w)),"~"))</f>
        <v>~pplix~</v>
      </c>
      <c r="P5338" s="1" t="str">
        <f>_xlfn.LET(_xlpm.sep,":",_xlpm.w,$G5338,_xlfn.CONCAT("[",LEFT(_xlpm.w,FIND(_xlpm.sep,_xlpm.w)-1),"]"))</f>
        <v>[plə]</v>
      </c>
      <c r="Q5338" s="14" cm="1">
        <f t="array" ref="Q5338">SUM(_xlfn._xlws.FILTER($H$2:$H$7117,_xlfn.MAP($O$2:$O$7117,_xlfn.LAMBDA(_xlpm.x,_xlpm.x=$O5338))))</f>
        <v>4.9701789264413521E-5</v>
      </c>
      <c r="R5338" s="14">
        <f>$H5338/Q5338</f>
        <v>1</v>
      </c>
      <c r="S5338" s="14" cm="1">
        <f t="array" ref="S5338">SUM(_xlfn._xlws.FILTER($H$2:$H$7117,_xlfn.MAP($P$2:$P$7117,_xlfn.LAMBDA(_xlpm.x,_xlpm.x=$P5338))))</f>
        <v>7.4552683896620309E-4</v>
      </c>
      <c r="T5338" s="14">
        <f>$H5338/S5338</f>
        <v>6.6666666666666638E-2</v>
      </c>
      <c r="U5338" s="14">
        <f>_xlfn.LET(_xlpm.freq,F5338,_xlpm.size,M5338+1,_xlpm.F,V5338,LOG(1+_xlpm.freq)*LOG(1+_xlpm.size)*_xlpm.F)</f>
        <v>3.1799982415141329E-2</v>
      </c>
      <c r="V5338" s="14">
        <f>_xlfn.LET(_xlpm.a,T5338,_xlpm.b,R5338,2*_xlpm.a*_xlpm.b/(_xlpm.a+_xlpm.b))</f>
        <v>0.12499999999999994</v>
      </c>
      <c r="W5338" s="14">
        <f>_xlfn.LET(_xlpm.p,R5338,_xlpm.q,T5338,LOG(_xlpm.p/_xlpm.q))</f>
        <v>1.1760912590556813</v>
      </c>
      <c r="X5338" s="2"/>
    </row>
    <row r="5339" spans="1:24">
      <c r="A5339" s="1" t="str">
        <f>_xlfn.LET(_xlpm.sep," : ",CONCATENATE(O5339,_xlpm.sep,P5339))</f>
        <v>~prere~ : [pɹə]</v>
      </c>
      <c r="B5339" s="1">
        <f>_xlfn.LET(_xlpm.d,$G5339,_xlpm.k,_xlfn.CONCAT(LEFT(TRIM(B$1),1),"*"),COUNTIF(_xlpm.d,_xlpm.k))</f>
        <v>0</v>
      </c>
      <c r="C5339" s="1">
        <f>_xlfn.LET(_xlpm.d,$G5339,_xlpm.k,_xlfn.CONCAT(LEFT(TRIM(C$1),1),"*"),COUNTIF(_xlpm.d,_xlpm.k))</f>
        <v>0</v>
      </c>
      <c r="D5339" s="1">
        <f>_xlfn.LET(_xlpm.d,$G5339,_xlpm.k,_xlfn.CONCAT(LEFT(TRIM(D$1),1),"*"),COUNTIF(_xlpm.d,_xlpm.k))</f>
        <v>0</v>
      </c>
      <c r="E5339" s="1">
        <f>LOG(F5339+1,10)</f>
        <v>0.30102999566398114</v>
      </c>
      <c r="F5339" s="7">
        <v>1</v>
      </c>
      <c r="G5339" s="9" t="s">
        <v>3875</v>
      </c>
      <c r="H5339" s="4">
        <f>F5339/freq.sum.r6e</f>
        <v>4.9701789264413521E-5</v>
      </c>
      <c r="I5339" s="1" t="str">
        <f>_xlfn.LET(_xlpm.sep,":",_xlpm.w,$G5339,LEFT(_xlpm.w,FIND(_xlpm.sep,_xlpm.w)-1))</f>
        <v>pɹə</v>
      </c>
      <c r="J5339" s="1" t="str">
        <f>_xlfn.LET(_xlpm.sep,":",_xlpm.w,$G5339,RIGHT(_xlpm.w,LEN(_xlpm.w)-FIND(_xlpm.sep,_xlpm.w)))</f>
        <v>prere</v>
      </c>
      <c r="K5339" s="10">
        <f>_xlfn.LET(_xlpm.w,I5339,LEN(_xlpm.w))</f>
        <v>3</v>
      </c>
      <c r="L5339" s="10">
        <f>_xlfn.LET(_xlpm.w,J5339,LEN(_xlpm.w))</f>
        <v>5</v>
      </c>
      <c r="M5339" s="10">
        <f>_xlfn.LET(_xlpm.a,K5339,_xlpm.b,L5339,MAX(_xlpm.a,_xlpm.b))</f>
        <v>5</v>
      </c>
      <c r="N5339" s="10">
        <f>_xlfn.LET(_xlpm.d,(K5339,L5339),MAX(_xlpm.d)-MIN(_xlpm.d))</f>
        <v>2</v>
      </c>
      <c r="O5339" s="1" t="str">
        <f>_xlfn.LET(_xlpm.sep,":",_xlpm.w,$G5339,_xlfn.CONCAT("~",RIGHT(_xlpm.w,LEN(_xlpm.w)-FIND(_xlpm.sep,_xlpm.w)),"~"))</f>
        <v>~prere~</v>
      </c>
      <c r="P5339" s="1" t="str">
        <f>_xlfn.LET(_xlpm.sep,":",_xlpm.w,$G5339,_xlfn.CONCAT("[",LEFT(_xlpm.w,FIND(_xlpm.sep,_xlpm.w)-1),"]"))</f>
        <v>[pɹə]</v>
      </c>
      <c r="Q5339" s="14" cm="1">
        <f t="array" ref="Q5339">SUM(_xlfn._xlws.FILTER($H$2:$H$7117,_xlfn.MAP($O$2:$O$7117,_xlfn.LAMBDA(_xlpm.x,_xlpm.x=$O5339))))</f>
        <v>4.9701789264413521E-5</v>
      </c>
      <c r="R5339" s="14">
        <f>$H5339/Q5339</f>
        <v>1</v>
      </c>
      <c r="S5339" s="14" cm="1">
        <f t="array" ref="S5339">SUM(_xlfn._xlws.FILTER($H$2:$H$7117,_xlfn.MAP($P$2:$P$7117,_xlfn.LAMBDA(_xlpm.x,_xlpm.x=$P5339))))</f>
        <v>7.4552683896620309E-4</v>
      </c>
      <c r="T5339" s="14">
        <f>$H5339/S5339</f>
        <v>6.6666666666666638E-2</v>
      </c>
      <c r="U5339" s="14">
        <f>_xlfn.LET(_xlpm.freq,F5339,_xlpm.size,M5339+1,_xlpm.F,V5339,LOG(1+_xlpm.freq)*LOG(1+_xlpm.size)*_xlpm.F)</f>
        <v>3.1799982415141329E-2</v>
      </c>
      <c r="V5339" s="14">
        <f>_xlfn.LET(_xlpm.a,T5339,_xlpm.b,R5339,2*_xlpm.a*_xlpm.b/(_xlpm.a+_xlpm.b))</f>
        <v>0.12499999999999994</v>
      </c>
      <c r="W5339" s="14">
        <f>_xlfn.LET(_xlpm.p,R5339,_xlpm.q,T5339,LOG(_xlpm.p/_xlpm.q))</f>
        <v>1.1760912590556813</v>
      </c>
      <c r="X5339" s="2"/>
    </row>
    <row r="5340" spans="1:24">
      <c r="A5340" s="1" t="str">
        <f>_xlfn.LET(_xlpm.sep," : ",CONCATENATE(O5340,_xlpm.sep,P5340))</f>
        <v>~prore~ : [pɹə]</v>
      </c>
      <c r="B5340" s="1">
        <f>_xlfn.LET(_xlpm.d,$G5340,_xlpm.k,_xlfn.CONCAT(LEFT(TRIM(B$1),1),"*"),COUNTIF(_xlpm.d,_xlpm.k))</f>
        <v>0</v>
      </c>
      <c r="C5340" s="1">
        <f>_xlfn.LET(_xlpm.d,$G5340,_xlpm.k,_xlfn.CONCAT(LEFT(TRIM(C$1),1),"*"),COUNTIF(_xlpm.d,_xlpm.k))</f>
        <v>0</v>
      </c>
      <c r="D5340" s="1">
        <f>_xlfn.LET(_xlpm.d,$G5340,_xlpm.k,_xlfn.CONCAT(LEFT(TRIM(D$1),1),"*"),COUNTIF(_xlpm.d,_xlpm.k))</f>
        <v>0</v>
      </c>
      <c r="E5340" s="1">
        <f>LOG(F5340+1,10)</f>
        <v>0.30102999566398114</v>
      </c>
      <c r="F5340" s="7">
        <v>1</v>
      </c>
      <c r="G5340" s="9" t="s">
        <v>3893</v>
      </c>
      <c r="H5340" s="4">
        <f>F5340/freq.sum.r6e</f>
        <v>4.9701789264413521E-5</v>
      </c>
      <c r="I5340" s="1" t="str">
        <f>_xlfn.LET(_xlpm.sep,":",_xlpm.w,$G5340,LEFT(_xlpm.w,FIND(_xlpm.sep,_xlpm.w)-1))</f>
        <v>pɹə</v>
      </c>
      <c r="J5340" s="1" t="str">
        <f>_xlfn.LET(_xlpm.sep,":",_xlpm.w,$G5340,RIGHT(_xlpm.w,LEN(_xlpm.w)-FIND(_xlpm.sep,_xlpm.w)))</f>
        <v>prore</v>
      </c>
      <c r="K5340" s="10">
        <f>_xlfn.LET(_xlpm.w,I5340,LEN(_xlpm.w))</f>
        <v>3</v>
      </c>
      <c r="L5340" s="10">
        <f>_xlfn.LET(_xlpm.w,J5340,LEN(_xlpm.w))</f>
        <v>5</v>
      </c>
      <c r="M5340" s="10">
        <f>_xlfn.LET(_xlpm.a,K5340,_xlpm.b,L5340,MAX(_xlpm.a,_xlpm.b))</f>
        <v>5</v>
      </c>
      <c r="N5340" s="10">
        <f>_xlfn.LET(_xlpm.d,(K5340,L5340),MAX(_xlpm.d)-MIN(_xlpm.d))</f>
        <v>2</v>
      </c>
      <c r="O5340" s="1" t="str">
        <f>_xlfn.LET(_xlpm.sep,":",_xlpm.w,$G5340,_xlfn.CONCAT("~",RIGHT(_xlpm.w,LEN(_xlpm.w)-FIND(_xlpm.sep,_xlpm.w)),"~"))</f>
        <v>~prore~</v>
      </c>
      <c r="P5340" s="1" t="str">
        <f>_xlfn.LET(_xlpm.sep,":",_xlpm.w,$G5340,_xlfn.CONCAT("[",LEFT(_xlpm.w,FIND(_xlpm.sep,_xlpm.w)-1),"]"))</f>
        <v>[pɹə]</v>
      </c>
      <c r="Q5340" s="14" cm="1">
        <f t="array" ref="Q5340">SUM(_xlfn._xlws.FILTER($H$2:$H$7111,_xlfn.MAP($O$2:$O$7111,_xlfn.LAMBDA(_xlpm.x,_xlpm.x=$O5340))))</f>
        <v>4.9701789264413521E-5</v>
      </c>
      <c r="R5340" s="14">
        <f>$H5340/Q5340</f>
        <v>1</v>
      </c>
      <c r="S5340" s="14" cm="1">
        <f t="array" ref="S5340">SUM(_xlfn._xlws.FILTER($H$2:$H$7111,_xlfn.MAP($P$2:$P$7111,_xlfn.LAMBDA(_xlpm.x,_xlpm.x=$P5340))))</f>
        <v>7.4552683896620309E-4</v>
      </c>
      <c r="T5340" s="14">
        <f>$H5340/S5340</f>
        <v>6.6666666666666638E-2</v>
      </c>
      <c r="U5340" s="14">
        <f>_xlfn.LET(_xlpm.freq,F5340,_xlpm.size,M5340+1,_xlpm.F,V5340,LOG(1+_xlpm.freq)*LOG(1+_xlpm.size)*_xlpm.F)</f>
        <v>3.1799982415141329E-2</v>
      </c>
      <c r="V5340" s="14">
        <f>_xlfn.LET(_xlpm.a,T5340,_xlpm.b,R5340,2*_xlpm.a*_xlpm.b/(_xlpm.a+_xlpm.b))</f>
        <v>0.12499999999999994</v>
      </c>
      <c r="W5340" s="14">
        <f>_xlfn.LET(_xlpm.p,R5340,_xlpm.q,T5340,LOG(_xlpm.p/_xlpm.q))</f>
        <v>1.1760912590556813</v>
      </c>
      <c r="X5340" s="2"/>
    </row>
    <row r="5341" spans="1:24">
      <c r="A5341" s="1" t="str">
        <f>_xlfn.LET(_xlpm.sep," : ",CONCATENATE(O5341,_xlpm.sep,P5341))</f>
        <v>~prire~ : [pɹə]</v>
      </c>
      <c r="B5341" s="1">
        <f>_xlfn.LET(_xlpm.d,$G5341,_xlpm.k,_xlfn.CONCAT(LEFT(TRIM(B$1),1),"*"),COUNTIF(_xlpm.d,_xlpm.k))</f>
        <v>0</v>
      </c>
      <c r="C5341" s="1">
        <f>_xlfn.LET(_xlpm.d,$G5341,_xlpm.k,_xlfn.CONCAT(LEFT(TRIM(C$1),1),"*"),COUNTIF(_xlpm.d,_xlpm.k))</f>
        <v>0</v>
      </c>
      <c r="D5341" s="1">
        <f>_xlfn.LET(_xlpm.d,$G5341,_xlpm.k,_xlfn.CONCAT(LEFT(TRIM(D$1),1),"*"),COUNTIF(_xlpm.d,_xlpm.k))</f>
        <v>0</v>
      </c>
      <c r="E5341" s="1">
        <f>LOG(F5341+1,10)</f>
        <v>0.30102999566398114</v>
      </c>
      <c r="F5341" s="7">
        <v>1</v>
      </c>
      <c r="G5341" s="9" t="s">
        <v>3887</v>
      </c>
      <c r="H5341" s="4">
        <f>F5341/freq.sum.r6e</f>
        <v>4.9701789264413521E-5</v>
      </c>
      <c r="I5341" s="1" t="str">
        <f>_xlfn.LET(_xlpm.sep,":",_xlpm.w,$G5341,LEFT(_xlpm.w,FIND(_xlpm.sep,_xlpm.w)-1))</f>
        <v>pɹə</v>
      </c>
      <c r="J5341" s="1" t="str">
        <f>_xlfn.LET(_xlpm.sep,":",_xlpm.w,$G5341,RIGHT(_xlpm.w,LEN(_xlpm.w)-FIND(_xlpm.sep,_xlpm.w)))</f>
        <v>prire</v>
      </c>
      <c r="K5341" s="10">
        <f>_xlfn.LET(_xlpm.w,I5341,LEN(_xlpm.w))</f>
        <v>3</v>
      </c>
      <c r="L5341" s="10">
        <f>_xlfn.LET(_xlpm.w,J5341,LEN(_xlpm.w))</f>
        <v>5</v>
      </c>
      <c r="M5341" s="10">
        <f>_xlfn.LET(_xlpm.a,K5341,_xlpm.b,L5341,MAX(_xlpm.a,_xlpm.b))</f>
        <v>5</v>
      </c>
      <c r="N5341" s="10">
        <f>_xlfn.LET(_xlpm.d,(K5341,L5341),MAX(_xlpm.d)-MIN(_xlpm.d))</f>
        <v>2</v>
      </c>
      <c r="O5341" s="1" t="str">
        <f>_xlfn.LET(_xlpm.sep,":",_xlpm.w,$G5341,_xlfn.CONCAT("~",RIGHT(_xlpm.w,LEN(_xlpm.w)-FIND(_xlpm.sep,_xlpm.w)),"~"))</f>
        <v>~prire~</v>
      </c>
      <c r="P5341" s="1" t="str">
        <f>_xlfn.LET(_xlpm.sep,":",_xlpm.w,$G5341,_xlfn.CONCAT("[",LEFT(_xlpm.w,FIND(_xlpm.sep,_xlpm.w)-1),"]"))</f>
        <v>[pɹə]</v>
      </c>
      <c r="Q5341" s="14" cm="1">
        <f t="array" ref="Q5341">SUM(_xlfn._xlws.FILTER($H$2:$H$7117,_xlfn.MAP($O$2:$O$7117,_xlfn.LAMBDA(_xlpm.x,_xlpm.x=$O5341))))</f>
        <v>4.9701789264413521E-5</v>
      </c>
      <c r="R5341" s="14">
        <f>$H5341/Q5341</f>
        <v>1</v>
      </c>
      <c r="S5341" s="14" cm="1">
        <f t="array" ref="S5341">SUM(_xlfn._xlws.FILTER($H$2:$H$7117,_xlfn.MAP($P$2:$P$7117,_xlfn.LAMBDA(_xlpm.x,_xlpm.x=$P5341))))</f>
        <v>7.4552683896620309E-4</v>
      </c>
      <c r="T5341" s="14">
        <f>$H5341/S5341</f>
        <v>6.6666666666666638E-2</v>
      </c>
      <c r="U5341" s="14">
        <f>_xlfn.LET(_xlpm.freq,F5341,_xlpm.size,M5341+1,_xlpm.F,V5341,LOG(1+_xlpm.freq)*LOG(1+_xlpm.size)*_xlpm.F)</f>
        <v>3.1799982415141329E-2</v>
      </c>
      <c r="V5341" s="14">
        <f>_xlfn.LET(_xlpm.a,T5341,_xlpm.b,R5341,2*_xlpm.a*_xlpm.b/(_xlpm.a+_xlpm.b))</f>
        <v>0.12499999999999994</v>
      </c>
      <c r="W5341" s="14">
        <f>_xlfn.LET(_xlpm.p,R5341,_xlpm.q,T5341,LOG(_xlpm.p/_xlpm.q))</f>
        <v>1.1760912590556813</v>
      </c>
      <c r="X5341" s="2"/>
    </row>
    <row r="5342" spans="1:24">
      <c r="A5342" s="1" t="str">
        <f>_xlfn.LET(_xlpm.sep," : ",CONCATENATE(O5342,_xlpm.sep,P5342))</f>
        <v>~tcher~ : [tʃə]</v>
      </c>
      <c r="B5342" s="1">
        <f>_xlfn.LET(_xlpm.d,$G5342,_xlpm.k,_xlfn.CONCAT(LEFT(TRIM(B$1),1),"*"),COUNTIF(_xlpm.d,_xlpm.k))</f>
        <v>0</v>
      </c>
      <c r="C5342" s="1">
        <f>_xlfn.LET(_xlpm.d,$G5342,_xlpm.k,_xlfn.CONCAT(LEFT(TRIM(C$1),1),"*"),COUNTIF(_xlpm.d,_xlpm.k))</f>
        <v>0</v>
      </c>
      <c r="D5342" s="1">
        <f>_xlfn.LET(_xlpm.d,$G5342,_xlpm.k,_xlfn.CONCAT(LEFT(TRIM(D$1),1),"*"),COUNTIF(_xlpm.d,_xlpm.k))</f>
        <v>0</v>
      </c>
      <c r="E5342" s="1">
        <f>LOG(F5342+1,10)</f>
        <v>0.30102999566398114</v>
      </c>
      <c r="F5342" s="7">
        <v>1</v>
      </c>
      <c r="G5342" s="9" t="s">
        <v>4998</v>
      </c>
      <c r="H5342" s="4">
        <f>F5342/freq.sum.r6e</f>
        <v>4.9701789264413521E-5</v>
      </c>
      <c r="I5342" s="1" t="str">
        <f>_xlfn.LET(_xlpm.sep,":",_xlpm.w,$G5342,LEFT(_xlpm.w,FIND(_xlpm.sep,_xlpm.w)-1))</f>
        <v>tʃə</v>
      </c>
      <c r="J5342" s="1" t="str">
        <f>_xlfn.LET(_xlpm.sep,":",_xlpm.w,$G5342,RIGHT(_xlpm.w,LEN(_xlpm.w)-FIND(_xlpm.sep,_xlpm.w)))</f>
        <v>tcher</v>
      </c>
      <c r="K5342" s="10">
        <f>_xlfn.LET(_xlpm.w,I5342,LEN(_xlpm.w))</f>
        <v>3</v>
      </c>
      <c r="L5342" s="10">
        <f>_xlfn.LET(_xlpm.w,J5342,LEN(_xlpm.w))</f>
        <v>5</v>
      </c>
      <c r="M5342" s="10">
        <f>_xlfn.LET(_xlpm.a,K5342,_xlpm.b,L5342,MAX(_xlpm.a,_xlpm.b))</f>
        <v>5</v>
      </c>
      <c r="N5342" s="10">
        <f>_xlfn.LET(_xlpm.d,(K5342,L5342),MAX(_xlpm.d)-MIN(_xlpm.d))</f>
        <v>2</v>
      </c>
      <c r="O5342" s="1" t="str">
        <f>_xlfn.LET(_xlpm.sep,":",_xlpm.w,$G5342,_xlfn.CONCAT("~",RIGHT(_xlpm.w,LEN(_xlpm.w)-FIND(_xlpm.sep,_xlpm.w)),"~"))</f>
        <v>~tcher~</v>
      </c>
      <c r="P5342" s="1" t="str">
        <f>_xlfn.LET(_xlpm.sep,":",_xlpm.w,$G5342,_xlfn.CONCAT("[",LEFT(_xlpm.w,FIND(_xlpm.sep,_xlpm.w)-1),"]"))</f>
        <v>[tʃə]</v>
      </c>
      <c r="Q5342" s="14" cm="1">
        <f t="array" ref="Q5342">SUM(_xlfn._xlws.FILTER($H$2:$H$7109,_xlfn.MAP($O$2:$O$7109,_xlfn.LAMBDA(_xlpm.x,_xlpm.x=$O5342))))</f>
        <v>4.9701789264413521E-5</v>
      </c>
      <c r="R5342" s="14">
        <f>$H5342/Q5342</f>
        <v>1</v>
      </c>
      <c r="S5342" s="14" cm="1">
        <f t="array" ref="S5342">SUM(_xlfn._xlws.FILTER($H$2:$H$7109,_xlfn.MAP($P$2:$P$7109,_xlfn.LAMBDA(_xlpm.x,_xlpm.x=$P5342))))</f>
        <v>7.4552683896620309E-4</v>
      </c>
      <c r="T5342" s="14">
        <f>$H5342/S5342</f>
        <v>6.6666666666666638E-2</v>
      </c>
      <c r="U5342" s="14">
        <f>_xlfn.LET(_xlpm.freq,F5342,_xlpm.size,M5342+1,_xlpm.F,V5342,LOG(1+_xlpm.freq)*LOG(1+_xlpm.size)*_xlpm.F)</f>
        <v>3.1799982415141329E-2</v>
      </c>
      <c r="V5342" s="14">
        <f>_xlfn.LET(_xlpm.a,T5342,_xlpm.b,R5342,2*_xlpm.a*_xlpm.b/(_xlpm.a+_xlpm.b))</f>
        <v>0.12499999999999994</v>
      </c>
      <c r="W5342" s="14">
        <f>_xlfn.LET(_xlpm.p,R5342,_xlpm.q,T5342,LOG(_xlpm.p/_xlpm.q))</f>
        <v>1.1760912590556813</v>
      </c>
      <c r="X5342" s="2"/>
    </row>
    <row r="5343" spans="1:24">
      <c r="A5343" s="1" t="str">
        <f>_xlfn.LET(_xlpm.sep," : ",CONCATENATE(O5343,_xlpm.sep,P5343))</f>
        <v>~tchex~ : [tʃə]</v>
      </c>
      <c r="B5343" s="1">
        <f>_xlfn.LET(_xlpm.d,$G5343,_xlpm.k,_xlfn.CONCAT(LEFT(TRIM(B$1),1),"*"),COUNTIF(_xlpm.d,_xlpm.k))</f>
        <v>0</v>
      </c>
      <c r="C5343" s="1">
        <f>_xlfn.LET(_xlpm.d,$G5343,_xlpm.k,_xlfn.CONCAT(LEFT(TRIM(C$1),1),"*"),COUNTIF(_xlpm.d,_xlpm.k))</f>
        <v>0</v>
      </c>
      <c r="D5343" s="1">
        <f>_xlfn.LET(_xlpm.d,$G5343,_xlpm.k,_xlfn.CONCAT(LEFT(TRIM(D$1),1),"*"),COUNTIF(_xlpm.d,_xlpm.k))</f>
        <v>0</v>
      </c>
      <c r="E5343" s="1">
        <f>LOG(F5343+1,10)</f>
        <v>0.30102999566398114</v>
      </c>
      <c r="F5343" s="7">
        <v>1</v>
      </c>
      <c r="G5343" s="9" t="s">
        <v>5000</v>
      </c>
      <c r="H5343" s="4">
        <f>F5343/freq.sum.r6e</f>
        <v>4.9701789264413521E-5</v>
      </c>
      <c r="I5343" s="1" t="str">
        <f>_xlfn.LET(_xlpm.sep,":",_xlpm.w,$G5343,LEFT(_xlpm.w,FIND(_xlpm.sep,_xlpm.w)-1))</f>
        <v>tʃə</v>
      </c>
      <c r="J5343" s="1" t="str">
        <f>_xlfn.LET(_xlpm.sep,":",_xlpm.w,$G5343,RIGHT(_xlpm.w,LEN(_xlpm.w)-FIND(_xlpm.sep,_xlpm.w)))</f>
        <v>tchex</v>
      </c>
      <c r="K5343" s="10">
        <f>_xlfn.LET(_xlpm.w,I5343,LEN(_xlpm.w))</f>
        <v>3</v>
      </c>
      <c r="L5343" s="10">
        <f>_xlfn.LET(_xlpm.w,J5343,LEN(_xlpm.w))</f>
        <v>5</v>
      </c>
      <c r="M5343" s="10">
        <f>_xlfn.LET(_xlpm.a,K5343,_xlpm.b,L5343,MAX(_xlpm.a,_xlpm.b))</f>
        <v>5</v>
      </c>
      <c r="N5343" s="10">
        <f>_xlfn.LET(_xlpm.d,(K5343,L5343),MAX(_xlpm.d)-MIN(_xlpm.d))</f>
        <v>2</v>
      </c>
      <c r="O5343" s="1" t="str">
        <f>_xlfn.LET(_xlpm.sep,":",_xlpm.w,$G5343,_xlfn.CONCAT("~",RIGHT(_xlpm.w,LEN(_xlpm.w)-FIND(_xlpm.sep,_xlpm.w)),"~"))</f>
        <v>~tchex~</v>
      </c>
      <c r="P5343" s="1" t="str">
        <f>_xlfn.LET(_xlpm.sep,":",_xlpm.w,$G5343,_xlfn.CONCAT("[",LEFT(_xlpm.w,FIND(_xlpm.sep,_xlpm.w)-1),"]"))</f>
        <v>[tʃə]</v>
      </c>
      <c r="Q5343" s="14" cm="1">
        <f t="array" ref="Q5343">SUM(_xlfn._xlws.FILTER($H$2:$H$7117,_xlfn.MAP($O$2:$O$7117,_xlfn.LAMBDA(_xlpm.x,_xlpm.x=$O5343))))</f>
        <v>4.9701789264413521E-5</v>
      </c>
      <c r="R5343" s="14">
        <f>$H5343/Q5343</f>
        <v>1</v>
      </c>
      <c r="S5343" s="14" cm="1">
        <f t="array" ref="S5343">SUM(_xlfn._xlws.FILTER($H$2:$H$7117,_xlfn.MAP($P$2:$P$7117,_xlfn.LAMBDA(_xlpm.x,_xlpm.x=$P5343))))</f>
        <v>7.4552683896620309E-4</v>
      </c>
      <c r="T5343" s="14">
        <f>$H5343/S5343</f>
        <v>6.6666666666666638E-2</v>
      </c>
      <c r="U5343" s="14">
        <f>_xlfn.LET(_xlpm.freq,F5343,_xlpm.size,M5343+1,_xlpm.F,V5343,LOG(1+_xlpm.freq)*LOG(1+_xlpm.size)*_xlpm.F)</f>
        <v>3.1799982415141329E-2</v>
      </c>
      <c r="V5343" s="14">
        <f>_xlfn.LET(_xlpm.a,T5343,_xlpm.b,R5343,2*_xlpm.a*_xlpm.b/(_xlpm.a+_xlpm.b))</f>
        <v>0.12499999999999994</v>
      </c>
      <c r="W5343" s="14">
        <f>_xlfn.LET(_xlpm.p,R5343,_xlpm.q,T5343,LOG(_xlpm.p/_xlpm.q))</f>
        <v>1.1760912590556813</v>
      </c>
      <c r="X5343" s="2"/>
    </row>
    <row r="5344" spans="1:24">
      <c r="A5344" s="1" t="str">
        <f>_xlfn.LET(_xlpm.sep," : ",CONCATENATE(O5344,_xlpm.sep,P5344))</f>
        <v>~chere~ : [tʃə]</v>
      </c>
      <c r="B5344" s="1">
        <f>_xlfn.LET(_xlpm.d,$G5344,_xlpm.k,_xlfn.CONCAT(LEFT(TRIM(B$1),1),"*"),COUNTIF(_xlpm.d,_xlpm.k))</f>
        <v>0</v>
      </c>
      <c r="C5344" s="1">
        <f>_xlfn.LET(_xlpm.d,$G5344,_xlpm.k,_xlfn.CONCAT(LEFT(TRIM(C$1),1),"*"),COUNTIF(_xlpm.d,_xlpm.k))</f>
        <v>0</v>
      </c>
      <c r="D5344" s="1">
        <f>_xlfn.LET(_xlpm.d,$G5344,_xlpm.k,_xlfn.CONCAT(LEFT(TRIM(D$1),1),"*"),COUNTIF(_xlpm.d,_xlpm.k))</f>
        <v>0</v>
      </c>
      <c r="E5344" s="1">
        <f>LOG(F5344+1,10)</f>
        <v>0.30102999566398114</v>
      </c>
      <c r="F5344" s="7">
        <v>1</v>
      </c>
      <c r="G5344" s="9" t="s">
        <v>4984</v>
      </c>
      <c r="H5344" s="4">
        <f>F5344/freq.sum.r6e</f>
        <v>4.9701789264413521E-5</v>
      </c>
      <c r="I5344" s="1" t="str">
        <f>_xlfn.LET(_xlpm.sep,":",_xlpm.w,$G5344,LEFT(_xlpm.w,FIND(_xlpm.sep,_xlpm.w)-1))</f>
        <v>tʃə</v>
      </c>
      <c r="J5344" s="1" t="str">
        <f>_xlfn.LET(_xlpm.sep,":",_xlpm.w,$G5344,RIGHT(_xlpm.w,LEN(_xlpm.w)-FIND(_xlpm.sep,_xlpm.w)))</f>
        <v>chere</v>
      </c>
      <c r="K5344" s="10">
        <f>_xlfn.LET(_xlpm.w,I5344,LEN(_xlpm.w))</f>
        <v>3</v>
      </c>
      <c r="L5344" s="10">
        <f>_xlfn.LET(_xlpm.w,J5344,LEN(_xlpm.w))</f>
        <v>5</v>
      </c>
      <c r="M5344" s="10">
        <f>_xlfn.LET(_xlpm.a,K5344,_xlpm.b,L5344,MAX(_xlpm.a,_xlpm.b))</f>
        <v>5</v>
      </c>
      <c r="N5344" s="10">
        <f>_xlfn.LET(_xlpm.d,(K5344,L5344),MAX(_xlpm.d)-MIN(_xlpm.d))</f>
        <v>2</v>
      </c>
      <c r="O5344" s="1" t="str">
        <f>_xlfn.LET(_xlpm.sep,":",_xlpm.w,$G5344,_xlfn.CONCAT("~",RIGHT(_xlpm.w,LEN(_xlpm.w)-FIND(_xlpm.sep,_xlpm.w)),"~"))</f>
        <v>~chere~</v>
      </c>
      <c r="P5344" s="1" t="str">
        <f>_xlfn.LET(_xlpm.sep,":",_xlpm.w,$G5344,_xlfn.CONCAT("[",LEFT(_xlpm.w,FIND(_xlpm.sep,_xlpm.w)-1),"]"))</f>
        <v>[tʃə]</v>
      </c>
      <c r="Q5344" s="14" cm="1">
        <f t="array" ref="Q5344">SUM(_xlfn._xlws.FILTER($H$2:$H$7117,_xlfn.MAP($O$2:$O$7117,_xlfn.LAMBDA(_xlpm.x,_xlpm.x=$O5344))))</f>
        <v>4.9701789264413521E-5</v>
      </c>
      <c r="R5344" s="14">
        <f>$H5344/Q5344</f>
        <v>1</v>
      </c>
      <c r="S5344" s="14" cm="1">
        <f t="array" ref="S5344">SUM(_xlfn._xlws.FILTER($H$2:$H$7117,_xlfn.MAP($P$2:$P$7117,_xlfn.LAMBDA(_xlpm.x,_xlpm.x=$P5344))))</f>
        <v>7.4552683896620309E-4</v>
      </c>
      <c r="T5344" s="14">
        <f>$H5344/S5344</f>
        <v>6.6666666666666638E-2</v>
      </c>
      <c r="U5344" s="14">
        <f>_xlfn.LET(_xlpm.freq,F5344,_xlpm.size,M5344+1,_xlpm.F,V5344,LOG(1+_xlpm.freq)*LOG(1+_xlpm.size)*_xlpm.F)</f>
        <v>3.1799982415141329E-2</v>
      </c>
      <c r="V5344" s="14">
        <f>_xlfn.LET(_xlpm.a,T5344,_xlpm.b,R5344,2*_xlpm.a*_xlpm.b/(_xlpm.a+_xlpm.b))</f>
        <v>0.12499999999999994</v>
      </c>
      <c r="W5344" s="14">
        <f>_xlfn.LET(_xlpm.p,R5344,_xlpm.q,T5344,LOG(_xlpm.p/_xlpm.q))</f>
        <v>1.1760912590556813</v>
      </c>
      <c r="X5344" s="2"/>
    </row>
    <row r="5345" spans="1:24">
      <c r="A5345" s="1" t="str">
        <f>_xlfn.LET(_xlpm.sep," : ",CONCATENATE(O5345,_xlpm.sep,P5345))</f>
        <v>~rfare~ : [ɹfə]</v>
      </c>
      <c r="B5345" s="1">
        <f>_xlfn.LET(_xlpm.d,$G5345,_xlpm.k,_xlfn.CONCAT(LEFT(TRIM(B$1),1),"*"),COUNTIF(_xlpm.d,_xlpm.k))</f>
        <v>1</v>
      </c>
      <c r="C5345" s="1">
        <f>_xlfn.LET(_xlpm.d,$G5345,_xlpm.k,_xlfn.CONCAT(LEFT(TRIM(C$1),1),"*"),COUNTIF(_xlpm.d,_xlpm.k))</f>
        <v>0</v>
      </c>
      <c r="D5345" s="1">
        <f>_xlfn.LET(_xlpm.d,$G5345,_xlpm.k,_xlfn.CONCAT(LEFT(TRIM(D$1),1),"*"),COUNTIF(_xlpm.d,_xlpm.k))</f>
        <v>0</v>
      </c>
      <c r="E5345" s="1">
        <f>LOG(F5345+1,10)</f>
        <v>0.30102999566398114</v>
      </c>
      <c r="F5345" s="7">
        <v>1</v>
      </c>
      <c r="G5345" s="9" t="s">
        <v>5822</v>
      </c>
      <c r="H5345" s="4">
        <f>F5345/freq.sum.r6e</f>
        <v>4.9701789264413521E-5</v>
      </c>
      <c r="I5345" s="1" t="str">
        <f>_xlfn.LET(_xlpm.sep,":",_xlpm.w,$G5345,LEFT(_xlpm.w,FIND(_xlpm.sep,_xlpm.w)-1))</f>
        <v>ɹfə</v>
      </c>
      <c r="J5345" s="1" t="str">
        <f>_xlfn.LET(_xlpm.sep,":",_xlpm.w,$G5345,RIGHT(_xlpm.w,LEN(_xlpm.w)-FIND(_xlpm.sep,_xlpm.w)))</f>
        <v>rfare</v>
      </c>
      <c r="K5345" s="10">
        <f>_xlfn.LET(_xlpm.w,I5345,LEN(_xlpm.w))</f>
        <v>3</v>
      </c>
      <c r="L5345" s="10">
        <f>_xlfn.LET(_xlpm.w,J5345,LEN(_xlpm.w))</f>
        <v>5</v>
      </c>
      <c r="M5345" s="10">
        <f>_xlfn.LET(_xlpm.a,K5345,_xlpm.b,L5345,MAX(_xlpm.a,_xlpm.b))</f>
        <v>5</v>
      </c>
      <c r="N5345" s="10">
        <f>_xlfn.LET(_xlpm.d,(K5345,L5345),MAX(_xlpm.d)-MIN(_xlpm.d))</f>
        <v>2</v>
      </c>
      <c r="O5345" s="1" t="str">
        <f>_xlfn.LET(_xlpm.sep,":",_xlpm.w,$G5345,_xlfn.CONCAT("~",RIGHT(_xlpm.w,LEN(_xlpm.w)-FIND(_xlpm.sep,_xlpm.w)),"~"))</f>
        <v>~rfare~</v>
      </c>
      <c r="P5345" s="1" t="str">
        <f>_xlfn.LET(_xlpm.sep,":",_xlpm.w,$G5345,_xlfn.CONCAT("[",LEFT(_xlpm.w,FIND(_xlpm.sep,_xlpm.w)-1),"]"))</f>
        <v>[ɹfə]</v>
      </c>
      <c r="Q5345" s="14" cm="1">
        <f t="array" ref="Q5345">SUM(_xlfn._xlws.FILTER($H$2:$H$7117,_xlfn.MAP($O$2:$O$7117,_xlfn.LAMBDA(_xlpm.x,_xlpm.x=$O5345))))</f>
        <v>4.9701789264413521E-5</v>
      </c>
      <c r="R5345" s="14">
        <f>$H5345/Q5345</f>
        <v>1</v>
      </c>
      <c r="S5345" s="14" cm="1">
        <f t="array" ref="S5345">SUM(_xlfn._xlws.FILTER($H$2:$H$7117,_xlfn.MAP($P$2:$P$7117,_xlfn.LAMBDA(_xlpm.x,_xlpm.x=$P5345))))</f>
        <v>7.4552683896620309E-4</v>
      </c>
      <c r="T5345" s="14">
        <f>$H5345/S5345</f>
        <v>6.6666666666666638E-2</v>
      </c>
      <c r="U5345" s="14">
        <f>_xlfn.LET(_xlpm.freq,F5345,_xlpm.size,M5345+1,_xlpm.F,V5345,LOG(1+_xlpm.freq)*LOG(1+_xlpm.size)*_xlpm.F)</f>
        <v>3.1799982415141329E-2</v>
      </c>
      <c r="V5345" s="14">
        <f>_xlfn.LET(_xlpm.a,T5345,_xlpm.b,R5345,2*_xlpm.a*_xlpm.b/(_xlpm.a+_xlpm.b))</f>
        <v>0.12499999999999994</v>
      </c>
      <c r="W5345" s="14">
        <f>_xlfn.LET(_xlpm.p,R5345,_xlpm.q,T5345,LOG(_xlpm.p/_xlpm.q))</f>
        <v>1.1760912590556813</v>
      </c>
      <c r="X5345" s="2"/>
    </row>
    <row r="5346" spans="1:24">
      <c r="A5346" s="1" t="str">
        <f>_xlfn.LET(_xlpm.sep," : ",CONCATENATE(O5346,_xlpm.sep,P5346))</f>
        <v>~rfure~ : [ɹfə]</v>
      </c>
      <c r="B5346" s="1">
        <f>_xlfn.LET(_xlpm.d,$G5346,_xlpm.k,_xlfn.CONCAT(LEFT(TRIM(B$1),1),"*"),COUNTIF(_xlpm.d,_xlpm.k))</f>
        <v>1</v>
      </c>
      <c r="C5346" s="1">
        <f>_xlfn.LET(_xlpm.d,$G5346,_xlpm.k,_xlfn.CONCAT(LEFT(TRIM(C$1),1),"*"),COUNTIF(_xlpm.d,_xlpm.k))</f>
        <v>0</v>
      </c>
      <c r="D5346" s="1">
        <f>_xlfn.LET(_xlpm.d,$G5346,_xlpm.k,_xlfn.CONCAT(LEFT(TRIM(D$1),1),"*"),COUNTIF(_xlpm.d,_xlpm.k))</f>
        <v>0</v>
      </c>
      <c r="E5346" s="1">
        <f>LOG(F5346+1,10)</f>
        <v>0.30102999566398114</v>
      </c>
      <c r="F5346" s="7">
        <v>1</v>
      </c>
      <c r="G5346" s="9" t="s">
        <v>5840</v>
      </c>
      <c r="H5346" s="4">
        <f>F5346/freq.sum.r6e</f>
        <v>4.9701789264413521E-5</v>
      </c>
      <c r="I5346" s="1" t="str">
        <f>_xlfn.LET(_xlpm.sep,":",_xlpm.w,$G5346,LEFT(_xlpm.w,FIND(_xlpm.sep,_xlpm.w)-1))</f>
        <v>ɹfə</v>
      </c>
      <c r="J5346" s="1" t="str">
        <f>_xlfn.LET(_xlpm.sep,":",_xlpm.w,$G5346,RIGHT(_xlpm.w,LEN(_xlpm.w)-FIND(_xlpm.sep,_xlpm.w)))</f>
        <v>rfure</v>
      </c>
      <c r="K5346" s="10">
        <f>_xlfn.LET(_xlpm.w,I5346,LEN(_xlpm.w))</f>
        <v>3</v>
      </c>
      <c r="L5346" s="10">
        <f>_xlfn.LET(_xlpm.w,J5346,LEN(_xlpm.w))</f>
        <v>5</v>
      </c>
      <c r="M5346" s="10">
        <f>_xlfn.LET(_xlpm.a,K5346,_xlpm.b,L5346,MAX(_xlpm.a,_xlpm.b))</f>
        <v>5</v>
      </c>
      <c r="N5346" s="10">
        <f>_xlfn.LET(_xlpm.d,(K5346,L5346),MAX(_xlpm.d)-MIN(_xlpm.d))</f>
        <v>2</v>
      </c>
      <c r="O5346" s="1" t="str">
        <f>_xlfn.LET(_xlpm.sep,":",_xlpm.w,$G5346,_xlfn.CONCAT("~",RIGHT(_xlpm.w,LEN(_xlpm.w)-FIND(_xlpm.sep,_xlpm.w)),"~"))</f>
        <v>~rfure~</v>
      </c>
      <c r="P5346" s="1" t="str">
        <f>_xlfn.LET(_xlpm.sep,":",_xlpm.w,$G5346,_xlfn.CONCAT("[",LEFT(_xlpm.w,FIND(_xlpm.sep,_xlpm.w)-1),"]"))</f>
        <v>[ɹfə]</v>
      </c>
      <c r="Q5346" s="14" cm="1">
        <f t="array" ref="Q5346">SUM(_xlfn._xlws.FILTER($H$2:$H$7111,_xlfn.MAP($O$2:$O$7111,_xlfn.LAMBDA(_xlpm.x,_xlpm.x=$O5346))))</f>
        <v>4.9701789264413521E-5</v>
      </c>
      <c r="R5346" s="14">
        <f>$H5346/Q5346</f>
        <v>1</v>
      </c>
      <c r="S5346" s="14" cm="1">
        <f t="array" ref="S5346">SUM(_xlfn._xlws.FILTER($H$2:$H$7111,_xlfn.MAP($P$2:$P$7111,_xlfn.LAMBDA(_xlpm.x,_xlpm.x=$P5346))))</f>
        <v>7.4552683896620309E-4</v>
      </c>
      <c r="T5346" s="14">
        <f>$H5346/S5346</f>
        <v>6.6666666666666638E-2</v>
      </c>
      <c r="U5346" s="14">
        <f>_xlfn.LET(_xlpm.freq,F5346,_xlpm.size,M5346+1,_xlpm.F,V5346,LOG(1+_xlpm.freq)*LOG(1+_xlpm.size)*_xlpm.F)</f>
        <v>3.1799982415141329E-2</v>
      </c>
      <c r="V5346" s="14">
        <f>_xlfn.LET(_xlpm.a,T5346,_xlpm.b,R5346,2*_xlpm.a*_xlpm.b/(_xlpm.a+_xlpm.b))</f>
        <v>0.12499999999999994</v>
      </c>
      <c r="W5346" s="14">
        <f>_xlfn.LET(_xlpm.p,R5346,_xlpm.q,T5346,LOG(_xlpm.p/_xlpm.q))</f>
        <v>1.1760912590556813</v>
      </c>
      <c r="X5346" s="2"/>
    </row>
    <row r="5347" spans="1:24">
      <c r="A5347" s="1" t="str">
        <f>_xlfn.LET(_xlpm.sep," : ",CONCATENATE(O5347,_xlpm.sep,P5347))</f>
        <v>~rlere~ : [ɹlə]</v>
      </c>
      <c r="B5347" s="1">
        <f>_xlfn.LET(_xlpm.d,$G5347,_xlpm.k,_xlfn.CONCAT(LEFT(TRIM(B$1),1),"*"),COUNTIF(_xlpm.d,_xlpm.k))</f>
        <v>1</v>
      </c>
      <c r="C5347" s="1">
        <f>_xlfn.LET(_xlpm.d,$G5347,_xlpm.k,_xlfn.CONCAT(LEFT(TRIM(C$1),1),"*"),COUNTIF(_xlpm.d,_xlpm.k))</f>
        <v>0</v>
      </c>
      <c r="D5347" s="1">
        <f>_xlfn.LET(_xlpm.d,$G5347,_xlpm.k,_xlfn.CONCAT(LEFT(TRIM(D$1),1),"*"),COUNTIF(_xlpm.d,_xlpm.k))</f>
        <v>0</v>
      </c>
      <c r="E5347" s="1">
        <f>LOG(F5347+1,10)</f>
        <v>0.30102999566398114</v>
      </c>
      <c r="F5347" s="7">
        <v>1</v>
      </c>
      <c r="G5347" s="9" t="s">
        <v>5998</v>
      </c>
      <c r="H5347" s="4">
        <f>F5347/freq.sum.r6e</f>
        <v>4.9701789264413521E-5</v>
      </c>
      <c r="I5347" s="1" t="str">
        <f>_xlfn.LET(_xlpm.sep,":",_xlpm.w,$G5347,LEFT(_xlpm.w,FIND(_xlpm.sep,_xlpm.w)-1))</f>
        <v>ɹlə</v>
      </c>
      <c r="J5347" s="1" t="str">
        <f>_xlfn.LET(_xlpm.sep,":",_xlpm.w,$G5347,RIGHT(_xlpm.w,LEN(_xlpm.w)-FIND(_xlpm.sep,_xlpm.w)))</f>
        <v>rlere</v>
      </c>
      <c r="K5347" s="10">
        <f>_xlfn.LET(_xlpm.w,I5347,LEN(_xlpm.w))</f>
        <v>3</v>
      </c>
      <c r="L5347" s="10">
        <f>_xlfn.LET(_xlpm.w,J5347,LEN(_xlpm.w))</f>
        <v>5</v>
      </c>
      <c r="M5347" s="10">
        <f>_xlfn.LET(_xlpm.a,K5347,_xlpm.b,L5347,MAX(_xlpm.a,_xlpm.b))</f>
        <v>5</v>
      </c>
      <c r="N5347" s="10">
        <f>_xlfn.LET(_xlpm.d,(K5347,L5347),MAX(_xlpm.d)-MIN(_xlpm.d))</f>
        <v>2</v>
      </c>
      <c r="O5347" s="1" t="str">
        <f>_xlfn.LET(_xlpm.sep,":",_xlpm.w,$G5347,_xlfn.CONCAT("~",RIGHT(_xlpm.w,LEN(_xlpm.w)-FIND(_xlpm.sep,_xlpm.w)),"~"))</f>
        <v>~rlere~</v>
      </c>
      <c r="P5347" s="1" t="str">
        <f>_xlfn.LET(_xlpm.sep,":",_xlpm.w,$G5347,_xlfn.CONCAT("[",LEFT(_xlpm.w,FIND(_xlpm.sep,_xlpm.w)-1),"]"))</f>
        <v>[ɹlə]</v>
      </c>
      <c r="Q5347" s="14" cm="1">
        <f t="array" ref="Q5347">SUM(_xlfn._xlws.FILTER($H$2:$H$7117,_xlfn.MAP($O$2:$O$7117,_xlfn.LAMBDA(_xlpm.x,_xlpm.x=$O5347))))</f>
        <v>4.9701789264413521E-5</v>
      </c>
      <c r="R5347" s="14">
        <f>$H5347/Q5347</f>
        <v>1</v>
      </c>
      <c r="S5347" s="14" cm="1">
        <f t="array" ref="S5347">SUM(_xlfn._xlws.FILTER($H$2:$H$7117,_xlfn.MAP($P$2:$P$7117,_xlfn.LAMBDA(_xlpm.x,_xlpm.x=$P5347))))</f>
        <v>7.4552683896620309E-4</v>
      </c>
      <c r="T5347" s="14">
        <f>$H5347/S5347</f>
        <v>6.6666666666666638E-2</v>
      </c>
      <c r="U5347" s="14">
        <f>_xlfn.LET(_xlpm.freq,F5347,_xlpm.size,M5347+1,_xlpm.F,V5347,LOG(1+_xlpm.freq)*LOG(1+_xlpm.size)*_xlpm.F)</f>
        <v>3.1799982415141329E-2</v>
      </c>
      <c r="V5347" s="14">
        <f>_xlfn.LET(_xlpm.a,T5347,_xlpm.b,R5347,2*_xlpm.a*_xlpm.b/(_xlpm.a+_xlpm.b))</f>
        <v>0.12499999999999994</v>
      </c>
      <c r="W5347" s="14">
        <f>_xlfn.LET(_xlpm.p,R5347,_xlpm.q,T5347,LOG(_xlpm.p/_xlpm.q))</f>
        <v>1.1760912590556813</v>
      </c>
      <c r="X5347" s="2"/>
    </row>
    <row r="5348" spans="1:24">
      <c r="A5348" s="1" t="str">
        <f>_xlfn.LET(_xlpm.sep," : ",CONCATENATE(O5348,_xlpm.sep,P5348))</f>
        <v>~rlore~ : [ɹlə]</v>
      </c>
      <c r="B5348" s="1">
        <f>_xlfn.LET(_xlpm.d,$G5348,_xlpm.k,_xlfn.CONCAT(LEFT(TRIM(B$1),1),"*"),COUNTIF(_xlpm.d,_xlpm.k))</f>
        <v>1</v>
      </c>
      <c r="C5348" s="1">
        <f>_xlfn.LET(_xlpm.d,$G5348,_xlpm.k,_xlfn.CONCAT(LEFT(TRIM(C$1),1),"*"),COUNTIF(_xlpm.d,_xlpm.k))</f>
        <v>0</v>
      </c>
      <c r="D5348" s="1">
        <f>_xlfn.LET(_xlpm.d,$G5348,_xlpm.k,_xlfn.CONCAT(LEFT(TRIM(D$1),1),"*"),COUNTIF(_xlpm.d,_xlpm.k))</f>
        <v>0</v>
      </c>
      <c r="E5348" s="1">
        <f>LOG(F5348+1,10)</f>
        <v>0.30102999566398114</v>
      </c>
      <c r="F5348" s="7">
        <v>1</v>
      </c>
      <c r="G5348" s="9" t="s">
        <v>6013</v>
      </c>
      <c r="H5348" s="4">
        <f>F5348/freq.sum.r6e</f>
        <v>4.9701789264413521E-5</v>
      </c>
      <c r="I5348" s="1" t="str">
        <f>_xlfn.LET(_xlpm.sep,":",_xlpm.w,$G5348,LEFT(_xlpm.w,FIND(_xlpm.sep,_xlpm.w)-1))</f>
        <v>ɹlə</v>
      </c>
      <c r="J5348" s="1" t="str">
        <f>_xlfn.LET(_xlpm.sep,":",_xlpm.w,$G5348,RIGHT(_xlpm.w,LEN(_xlpm.w)-FIND(_xlpm.sep,_xlpm.w)))</f>
        <v>rlore</v>
      </c>
      <c r="K5348" s="10">
        <f>_xlfn.LET(_xlpm.w,I5348,LEN(_xlpm.w))</f>
        <v>3</v>
      </c>
      <c r="L5348" s="10">
        <f>_xlfn.LET(_xlpm.w,J5348,LEN(_xlpm.w))</f>
        <v>5</v>
      </c>
      <c r="M5348" s="10">
        <f>_xlfn.LET(_xlpm.a,K5348,_xlpm.b,L5348,MAX(_xlpm.a,_xlpm.b))</f>
        <v>5</v>
      </c>
      <c r="N5348" s="10">
        <f>_xlfn.LET(_xlpm.d,(K5348,L5348),MAX(_xlpm.d)-MIN(_xlpm.d))</f>
        <v>2</v>
      </c>
      <c r="O5348" s="1" t="str">
        <f>_xlfn.LET(_xlpm.sep,":",_xlpm.w,$G5348,_xlfn.CONCAT("~",RIGHT(_xlpm.w,LEN(_xlpm.w)-FIND(_xlpm.sep,_xlpm.w)),"~"))</f>
        <v>~rlore~</v>
      </c>
      <c r="P5348" s="1" t="str">
        <f>_xlfn.LET(_xlpm.sep,":",_xlpm.w,$G5348,_xlfn.CONCAT("[",LEFT(_xlpm.w,FIND(_xlpm.sep,_xlpm.w)-1),"]"))</f>
        <v>[ɹlə]</v>
      </c>
      <c r="Q5348" s="14" cm="1">
        <f t="array" ref="Q5348">SUM(_xlfn._xlws.FILTER($H$2:$H$7117,_xlfn.MAP($O$2:$O$7117,_xlfn.LAMBDA(_xlpm.x,_xlpm.x=$O5348))))</f>
        <v>4.9701789264413521E-5</v>
      </c>
      <c r="R5348" s="14">
        <f>$H5348/Q5348</f>
        <v>1</v>
      </c>
      <c r="S5348" s="14" cm="1">
        <f t="array" ref="S5348">SUM(_xlfn._xlws.FILTER($H$2:$H$7117,_xlfn.MAP($P$2:$P$7117,_xlfn.LAMBDA(_xlpm.x,_xlpm.x=$P5348))))</f>
        <v>7.4552683896620309E-4</v>
      </c>
      <c r="T5348" s="14">
        <f>$H5348/S5348</f>
        <v>6.6666666666666638E-2</v>
      </c>
      <c r="U5348" s="14">
        <f>_xlfn.LET(_xlpm.freq,F5348,_xlpm.size,M5348+1,_xlpm.F,V5348,LOG(1+_xlpm.freq)*LOG(1+_xlpm.size)*_xlpm.F)</f>
        <v>3.1799982415141329E-2</v>
      </c>
      <c r="V5348" s="14">
        <f>_xlfn.LET(_xlpm.a,T5348,_xlpm.b,R5348,2*_xlpm.a*_xlpm.b/(_xlpm.a+_xlpm.b))</f>
        <v>0.12499999999999994</v>
      </c>
      <c r="W5348" s="14">
        <f>_xlfn.LET(_xlpm.p,R5348,_xlpm.q,T5348,LOG(_xlpm.p/_xlpm.q))</f>
        <v>1.1760912590556813</v>
      </c>
      <c r="X5348" s="2"/>
    </row>
    <row r="5349" spans="1:24">
      <c r="A5349" s="1" t="str">
        <f>_xlfn.LET(_xlpm.sep," : ",CONCATENATE(O5349,_xlpm.sep,P5349))</f>
        <v>~rliax~ : [ɹlə]</v>
      </c>
      <c r="B5349" s="1">
        <f>_xlfn.LET(_xlpm.d,$G5349,_xlpm.k,_xlfn.CONCAT(LEFT(TRIM(B$1),1),"*"),COUNTIF(_xlpm.d,_xlpm.k))</f>
        <v>1</v>
      </c>
      <c r="C5349" s="1">
        <f>_xlfn.LET(_xlpm.d,$G5349,_xlpm.k,_xlfn.CONCAT(LEFT(TRIM(C$1),1),"*"),COUNTIF(_xlpm.d,_xlpm.k))</f>
        <v>0</v>
      </c>
      <c r="D5349" s="1">
        <f>_xlfn.LET(_xlpm.d,$G5349,_xlpm.k,_xlfn.CONCAT(LEFT(TRIM(D$1),1),"*"),COUNTIF(_xlpm.d,_xlpm.k))</f>
        <v>0</v>
      </c>
      <c r="E5349" s="1">
        <f>LOG(F5349+1,10)</f>
        <v>0.30102999566398114</v>
      </c>
      <c r="F5349" s="7">
        <v>1</v>
      </c>
      <c r="G5349" s="9" t="s">
        <v>6005</v>
      </c>
      <c r="H5349" s="4">
        <f>F5349/freq.sum.r6e</f>
        <v>4.9701789264413521E-5</v>
      </c>
      <c r="I5349" s="1" t="str">
        <f>_xlfn.LET(_xlpm.sep,":",_xlpm.w,$G5349,LEFT(_xlpm.w,FIND(_xlpm.sep,_xlpm.w)-1))</f>
        <v>ɹlə</v>
      </c>
      <c r="J5349" s="1" t="str">
        <f>_xlfn.LET(_xlpm.sep,":",_xlpm.w,$G5349,RIGHT(_xlpm.w,LEN(_xlpm.w)-FIND(_xlpm.sep,_xlpm.w)))</f>
        <v>rliax</v>
      </c>
      <c r="K5349" s="10">
        <f>_xlfn.LET(_xlpm.w,I5349,LEN(_xlpm.w))</f>
        <v>3</v>
      </c>
      <c r="L5349" s="10">
        <f>_xlfn.LET(_xlpm.w,J5349,LEN(_xlpm.w))</f>
        <v>5</v>
      </c>
      <c r="M5349" s="10">
        <f>_xlfn.LET(_xlpm.a,K5349,_xlpm.b,L5349,MAX(_xlpm.a,_xlpm.b))</f>
        <v>5</v>
      </c>
      <c r="N5349" s="10">
        <f>_xlfn.LET(_xlpm.d,(K5349,L5349),MAX(_xlpm.d)-MIN(_xlpm.d))</f>
        <v>2</v>
      </c>
      <c r="O5349" s="1" t="str">
        <f>_xlfn.LET(_xlpm.sep,":",_xlpm.w,$G5349,_xlfn.CONCAT("~",RIGHT(_xlpm.w,LEN(_xlpm.w)-FIND(_xlpm.sep,_xlpm.w)),"~"))</f>
        <v>~rliax~</v>
      </c>
      <c r="P5349" s="1" t="str">
        <f>_xlfn.LET(_xlpm.sep,":",_xlpm.w,$G5349,_xlfn.CONCAT("[",LEFT(_xlpm.w,FIND(_xlpm.sep,_xlpm.w)-1),"]"))</f>
        <v>[ɹlə]</v>
      </c>
      <c r="Q5349" s="14" cm="1">
        <f t="array" ref="Q5349">SUM(_xlfn._xlws.FILTER($H$2:$H$7117,_xlfn.MAP($O$2:$O$7117,_xlfn.LAMBDA(_xlpm.x,_xlpm.x=$O5349))))</f>
        <v>4.9701789264413521E-5</v>
      </c>
      <c r="R5349" s="14">
        <f>$H5349/Q5349</f>
        <v>1</v>
      </c>
      <c r="S5349" s="14" cm="1">
        <f t="array" ref="S5349">SUM(_xlfn._xlws.FILTER($H$2:$H$7117,_xlfn.MAP($P$2:$P$7117,_xlfn.LAMBDA(_xlpm.x,_xlpm.x=$P5349))))</f>
        <v>7.4552683896620309E-4</v>
      </c>
      <c r="T5349" s="14">
        <f>$H5349/S5349</f>
        <v>6.6666666666666638E-2</v>
      </c>
      <c r="U5349" s="14">
        <f>_xlfn.LET(_xlpm.freq,F5349,_xlpm.size,M5349+1,_xlpm.F,V5349,LOG(1+_xlpm.freq)*LOG(1+_xlpm.size)*_xlpm.F)</f>
        <v>3.1799982415141329E-2</v>
      </c>
      <c r="V5349" s="14">
        <f>_xlfn.LET(_xlpm.a,T5349,_xlpm.b,R5349,2*_xlpm.a*_xlpm.b/(_xlpm.a+_xlpm.b))</f>
        <v>0.12499999999999994</v>
      </c>
      <c r="W5349" s="14">
        <f>_xlfn.LET(_xlpm.p,R5349,_xlpm.q,T5349,LOG(_xlpm.p/_xlpm.q))</f>
        <v>1.1760912590556813</v>
      </c>
      <c r="X5349" s="2"/>
    </row>
    <row r="5350" spans="1:24">
      <c r="A5350" s="1" t="str">
        <f>_xlfn.LET(_xlpm.sep," : ",CONCATENATE(O5350,_xlpm.sep,P5350))</f>
        <v>~rnare~ : [ɹnə]</v>
      </c>
      <c r="B5350" s="1">
        <f>_xlfn.LET(_xlpm.d,$G5350,_xlpm.k,_xlfn.CONCAT(LEFT(TRIM(B$1),1),"*"),COUNTIF(_xlpm.d,_xlpm.k))</f>
        <v>1</v>
      </c>
      <c r="C5350" s="1">
        <f>_xlfn.LET(_xlpm.d,$G5350,_xlpm.k,_xlfn.CONCAT(LEFT(TRIM(C$1),1),"*"),COUNTIF(_xlpm.d,_xlpm.k))</f>
        <v>0</v>
      </c>
      <c r="D5350" s="1">
        <f>_xlfn.LET(_xlpm.d,$G5350,_xlpm.k,_xlfn.CONCAT(LEFT(TRIM(D$1),1),"*"),COUNTIF(_xlpm.d,_xlpm.k))</f>
        <v>0</v>
      </c>
      <c r="E5350" s="1">
        <f>LOG(F5350+1,10)</f>
        <v>0.30102999566398114</v>
      </c>
      <c r="F5350" s="7">
        <v>1</v>
      </c>
      <c r="G5350" s="9" t="s">
        <v>6098</v>
      </c>
      <c r="H5350" s="4">
        <f>F5350/freq.sum.r6e</f>
        <v>4.9701789264413521E-5</v>
      </c>
      <c r="I5350" s="1" t="str">
        <f>_xlfn.LET(_xlpm.sep,":",_xlpm.w,$G5350,LEFT(_xlpm.w,FIND(_xlpm.sep,_xlpm.w)-1))</f>
        <v>ɹnə</v>
      </c>
      <c r="J5350" s="1" t="str">
        <f>_xlfn.LET(_xlpm.sep,":",_xlpm.w,$G5350,RIGHT(_xlpm.w,LEN(_xlpm.w)-FIND(_xlpm.sep,_xlpm.w)))</f>
        <v>rnare</v>
      </c>
      <c r="K5350" s="10">
        <f>_xlfn.LET(_xlpm.w,I5350,LEN(_xlpm.w))</f>
        <v>3</v>
      </c>
      <c r="L5350" s="10">
        <f>_xlfn.LET(_xlpm.w,J5350,LEN(_xlpm.w))</f>
        <v>5</v>
      </c>
      <c r="M5350" s="10">
        <f>_xlfn.LET(_xlpm.a,K5350,_xlpm.b,L5350,MAX(_xlpm.a,_xlpm.b))</f>
        <v>5</v>
      </c>
      <c r="N5350" s="10">
        <f>_xlfn.LET(_xlpm.d,(K5350,L5350),MAX(_xlpm.d)-MIN(_xlpm.d))</f>
        <v>2</v>
      </c>
      <c r="O5350" s="1" t="str">
        <f>_xlfn.LET(_xlpm.sep,":",_xlpm.w,$G5350,_xlfn.CONCAT("~",RIGHT(_xlpm.w,LEN(_xlpm.w)-FIND(_xlpm.sep,_xlpm.w)),"~"))</f>
        <v>~rnare~</v>
      </c>
      <c r="P5350" s="1" t="str">
        <f>_xlfn.LET(_xlpm.sep,":",_xlpm.w,$G5350,_xlfn.CONCAT("[",LEFT(_xlpm.w,FIND(_xlpm.sep,_xlpm.w)-1),"]"))</f>
        <v>[ɹnə]</v>
      </c>
      <c r="Q5350" s="14" cm="1">
        <f t="array" ref="Q5350">SUM(_xlfn._xlws.FILTER($H$2:$H$7109,_xlfn.MAP($O$2:$O$7109,_xlfn.LAMBDA(_xlpm.x,_xlpm.x=$O5350))))</f>
        <v>4.9701789264413521E-5</v>
      </c>
      <c r="R5350" s="14">
        <f>$H5350/Q5350</f>
        <v>1</v>
      </c>
      <c r="S5350" s="14" cm="1">
        <f t="array" ref="S5350">SUM(_xlfn._xlws.FILTER($H$2:$H$7109,_xlfn.MAP($P$2:$P$7109,_xlfn.LAMBDA(_xlpm.x,_xlpm.x=$P5350))))</f>
        <v>7.4552683896620309E-4</v>
      </c>
      <c r="T5350" s="14">
        <f>$H5350/S5350</f>
        <v>6.6666666666666638E-2</v>
      </c>
      <c r="U5350" s="14">
        <f>_xlfn.LET(_xlpm.freq,F5350,_xlpm.size,M5350+1,_xlpm.F,V5350,LOG(1+_xlpm.freq)*LOG(1+_xlpm.size)*_xlpm.F)</f>
        <v>3.1799982415141329E-2</v>
      </c>
      <c r="V5350" s="14">
        <f>_xlfn.LET(_xlpm.a,T5350,_xlpm.b,R5350,2*_xlpm.a*_xlpm.b/(_xlpm.a+_xlpm.b))</f>
        <v>0.12499999999999994</v>
      </c>
      <c r="W5350" s="14">
        <f>_xlfn.LET(_xlpm.p,R5350,_xlpm.q,T5350,LOG(_xlpm.p/_xlpm.q))</f>
        <v>1.1760912590556813</v>
      </c>
      <c r="X5350" s="2"/>
    </row>
    <row r="5351" spans="1:24">
      <c r="A5351" s="1" t="str">
        <f>_xlfn.LET(_xlpm.sep," : ",CONCATENATE(O5351,_xlpm.sep,P5351))</f>
        <v>~rnere~ : [ɹnə]</v>
      </c>
      <c r="B5351" s="1">
        <f>_xlfn.LET(_xlpm.d,$G5351,_xlpm.k,_xlfn.CONCAT(LEFT(TRIM(B$1),1),"*"),COUNTIF(_xlpm.d,_xlpm.k))</f>
        <v>1</v>
      </c>
      <c r="C5351" s="1">
        <f>_xlfn.LET(_xlpm.d,$G5351,_xlpm.k,_xlfn.CONCAT(LEFT(TRIM(C$1),1),"*"),COUNTIF(_xlpm.d,_xlpm.k))</f>
        <v>0</v>
      </c>
      <c r="D5351" s="1">
        <f>_xlfn.LET(_xlpm.d,$G5351,_xlpm.k,_xlfn.CONCAT(LEFT(TRIM(D$1),1),"*"),COUNTIF(_xlpm.d,_xlpm.k))</f>
        <v>0</v>
      </c>
      <c r="E5351" s="1">
        <f>LOG(F5351+1,10)</f>
        <v>0.30102999566398114</v>
      </c>
      <c r="F5351" s="7">
        <v>1</v>
      </c>
      <c r="G5351" s="9" t="s">
        <v>6110</v>
      </c>
      <c r="H5351" s="4">
        <f>F5351/freq.sum.r6e</f>
        <v>4.9701789264413521E-5</v>
      </c>
      <c r="I5351" s="1" t="str">
        <f>_xlfn.LET(_xlpm.sep,":",_xlpm.w,$G5351,LEFT(_xlpm.w,FIND(_xlpm.sep,_xlpm.w)-1))</f>
        <v>ɹnə</v>
      </c>
      <c r="J5351" s="1" t="str">
        <f>_xlfn.LET(_xlpm.sep,":",_xlpm.w,$G5351,RIGHT(_xlpm.w,LEN(_xlpm.w)-FIND(_xlpm.sep,_xlpm.w)))</f>
        <v>rnere</v>
      </c>
      <c r="K5351" s="10">
        <f>_xlfn.LET(_xlpm.w,I5351,LEN(_xlpm.w))</f>
        <v>3</v>
      </c>
      <c r="L5351" s="10">
        <f>_xlfn.LET(_xlpm.w,J5351,LEN(_xlpm.w))</f>
        <v>5</v>
      </c>
      <c r="M5351" s="10">
        <f>_xlfn.LET(_xlpm.a,K5351,_xlpm.b,L5351,MAX(_xlpm.a,_xlpm.b))</f>
        <v>5</v>
      </c>
      <c r="N5351" s="10">
        <f>_xlfn.LET(_xlpm.d,(K5351,L5351),MAX(_xlpm.d)-MIN(_xlpm.d))</f>
        <v>2</v>
      </c>
      <c r="O5351" s="1" t="str">
        <f>_xlfn.LET(_xlpm.sep,":",_xlpm.w,$G5351,_xlfn.CONCAT("~",RIGHT(_xlpm.w,LEN(_xlpm.w)-FIND(_xlpm.sep,_xlpm.w)),"~"))</f>
        <v>~rnere~</v>
      </c>
      <c r="P5351" s="1" t="str">
        <f>_xlfn.LET(_xlpm.sep,":",_xlpm.w,$G5351,_xlfn.CONCAT("[",LEFT(_xlpm.w,FIND(_xlpm.sep,_xlpm.w)-1),"]"))</f>
        <v>[ɹnə]</v>
      </c>
      <c r="Q5351" s="14" cm="1">
        <f t="array" ref="Q5351">SUM(_xlfn._xlws.FILTER($H$2:$H$7117,_xlfn.MAP($O$2:$O$7117,_xlfn.LAMBDA(_xlpm.x,_xlpm.x=$O5351))))</f>
        <v>4.9701789264413521E-5</v>
      </c>
      <c r="R5351" s="14">
        <f>$H5351/Q5351</f>
        <v>1</v>
      </c>
      <c r="S5351" s="14" cm="1">
        <f t="array" ref="S5351">SUM(_xlfn._xlws.FILTER($H$2:$H$7117,_xlfn.MAP($P$2:$P$7117,_xlfn.LAMBDA(_xlpm.x,_xlpm.x=$P5351))))</f>
        <v>7.4552683896620309E-4</v>
      </c>
      <c r="T5351" s="14">
        <f>$H5351/S5351</f>
        <v>6.6666666666666638E-2</v>
      </c>
      <c r="U5351" s="14">
        <f>_xlfn.LET(_xlpm.freq,F5351,_xlpm.size,M5351+1,_xlpm.F,V5351,LOG(1+_xlpm.freq)*LOG(1+_xlpm.size)*_xlpm.F)</f>
        <v>3.1799982415141329E-2</v>
      </c>
      <c r="V5351" s="14">
        <f>_xlfn.LET(_xlpm.a,T5351,_xlpm.b,R5351,2*_xlpm.a*_xlpm.b/(_xlpm.a+_xlpm.b))</f>
        <v>0.12499999999999994</v>
      </c>
      <c r="W5351" s="14">
        <f>_xlfn.LET(_xlpm.p,R5351,_xlpm.q,T5351,LOG(_xlpm.p/_xlpm.q))</f>
        <v>1.1760912590556813</v>
      </c>
      <c r="X5351" s="2"/>
    </row>
    <row r="5352" spans="1:24">
      <c r="A5352" s="1" t="str">
        <f>_xlfn.LET(_xlpm.sep," : ",CONCATENATE(O5352,_xlpm.sep,P5352))</f>
        <v>~rnore~ : [ɹnə]</v>
      </c>
      <c r="B5352" s="1">
        <f>_xlfn.LET(_xlpm.d,$G5352,_xlpm.k,_xlfn.CONCAT(LEFT(TRIM(B$1),1),"*"),COUNTIF(_xlpm.d,_xlpm.k))</f>
        <v>1</v>
      </c>
      <c r="C5352" s="1">
        <f>_xlfn.LET(_xlpm.d,$G5352,_xlpm.k,_xlfn.CONCAT(LEFT(TRIM(C$1),1),"*"),COUNTIF(_xlpm.d,_xlpm.k))</f>
        <v>0</v>
      </c>
      <c r="D5352" s="1">
        <f>_xlfn.LET(_xlpm.d,$G5352,_xlpm.k,_xlfn.CONCAT(LEFT(TRIM(D$1),1),"*"),COUNTIF(_xlpm.d,_xlpm.k))</f>
        <v>0</v>
      </c>
      <c r="E5352" s="1">
        <f>LOG(F5352+1,10)</f>
        <v>0.30102999566398114</v>
      </c>
      <c r="F5352" s="7">
        <v>1</v>
      </c>
      <c r="G5352" s="9" t="s">
        <v>6130</v>
      </c>
      <c r="H5352" s="4">
        <f>F5352/freq.sum.r6e</f>
        <v>4.9701789264413521E-5</v>
      </c>
      <c r="I5352" s="1" t="str">
        <f>_xlfn.LET(_xlpm.sep,":",_xlpm.w,$G5352,LEFT(_xlpm.w,FIND(_xlpm.sep,_xlpm.w)-1))</f>
        <v>ɹnə</v>
      </c>
      <c r="J5352" s="1" t="str">
        <f>_xlfn.LET(_xlpm.sep,":",_xlpm.w,$G5352,RIGHT(_xlpm.w,LEN(_xlpm.w)-FIND(_xlpm.sep,_xlpm.w)))</f>
        <v>rnore</v>
      </c>
      <c r="K5352" s="10">
        <f>_xlfn.LET(_xlpm.w,I5352,LEN(_xlpm.w))</f>
        <v>3</v>
      </c>
      <c r="L5352" s="10">
        <f>_xlfn.LET(_xlpm.w,J5352,LEN(_xlpm.w))</f>
        <v>5</v>
      </c>
      <c r="M5352" s="10">
        <f>_xlfn.LET(_xlpm.a,K5352,_xlpm.b,L5352,MAX(_xlpm.a,_xlpm.b))</f>
        <v>5</v>
      </c>
      <c r="N5352" s="10">
        <f>_xlfn.LET(_xlpm.d,(K5352,L5352),MAX(_xlpm.d)-MIN(_xlpm.d))</f>
        <v>2</v>
      </c>
      <c r="O5352" s="1" t="str">
        <f>_xlfn.LET(_xlpm.sep,":",_xlpm.w,$G5352,_xlfn.CONCAT("~",RIGHT(_xlpm.w,LEN(_xlpm.w)-FIND(_xlpm.sep,_xlpm.w)),"~"))</f>
        <v>~rnore~</v>
      </c>
      <c r="P5352" s="1" t="str">
        <f>_xlfn.LET(_xlpm.sep,":",_xlpm.w,$G5352,_xlfn.CONCAT("[",LEFT(_xlpm.w,FIND(_xlpm.sep,_xlpm.w)-1),"]"))</f>
        <v>[ɹnə]</v>
      </c>
      <c r="Q5352" s="14" cm="1">
        <f t="array" ref="Q5352">SUM(_xlfn._xlws.FILTER($H$2:$H$7117,_xlfn.MAP($O$2:$O$7117,_xlfn.LAMBDA(_xlpm.x,_xlpm.x=$O5352))))</f>
        <v>4.9701789264413521E-5</v>
      </c>
      <c r="R5352" s="14">
        <f>$H5352/Q5352</f>
        <v>1</v>
      </c>
      <c r="S5352" s="14" cm="1">
        <f t="array" ref="S5352">SUM(_xlfn._xlws.FILTER($H$2:$H$7117,_xlfn.MAP($P$2:$P$7117,_xlfn.LAMBDA(_xlpm.x,_xlpm.x=$P5352))))</f>
        <v>7.4552683896620309E-4</v>
      </c>
      <c r="T5352" s="14">
        <f>$H5352/S5352</f>
        <v>6.6666666666666638E-2</v>
      </c>
      <c r="U5352" s="14">
        <f>_xlfn.LET(_xlpm.freq,F5352,_xlpm.size,M5352+1,_xlpm.F,V5352,LOG(1+_xlpm.freq)*LOG(1+_xlpm.size)*_xlpm.F)</f>
        <v>3.1799982415141329E-2</v>
      </c>
      <c r="V5352" s="14">
        <f>_xlfn.LET(_xlpm.a,T5352,_xlpm.b,R5352,2*_xlpm.a*_xlpm.b/(_xlpm.a+_xlpm.b))</f>
        <v>0.12499999999999994</v>
      </c>
      <c r="W5352" s="14">
        <f>_xlfn.LET(_xlpm.p,R5352,_xlpm.q,T5352,LOG(_xlpm.p/_xlpm.q))</f>
        <v>1.1760912590556813</v>
      </c>
      <c r="X5352" s="2"/>
    </row>
    <row r="5353" spans="1:24">
      <c r="A5353" s="1" t="str">
        <f>_xlfn.LET(_xlpm.sep," : ",CONCATENATE(O5353,_xlpm.sep,P5353))</f>
        <v>~rliar~ : [ɹlə]</v>
      </c>
      <c r="B5353" s="1">
        <f>_xlfn.LET(_xlpm.d,$G5353,_xlpm.k,_xlfn.CONCAT(LEFT(TRIM(B$1),1),"*"),COUNTIF(_xlpm.d,_xlpm.k))</f>
        <v>1</v>
      </c>
      <c r="C5353" s="1">
        <f>_xlfn.LET(_xlpm.d,$G5353,_xlpm.k,_xlfn.CONCAT(LEFT(TRIM(C$1),1),"*"),COUNTIF(_xlpm.d,_xlpm.k))</f>
        <v>0</v>
      </c>
      <c r="D5353" s="1">
        <f>_xlfn.LET(_xlpm.d,$G5353,_xlpm.k,_xlfn.CONCAT(LEFT(TRIM(D$1),1),"*"),COUNTIF(_xlpm.d,_xlpm.k))</f>
        <v>0</v>
      </c>
      <c r="E5353" s="1">
        <f>LOG(F5353+1,10)</f>
        <v>0.30102999566398114</v>
      </c>
      <c r="F5353" s="7">
        <v>1</v>
      </c>
      <c r="G5353" s="9" t="s">
        <v>6003</v>
      </c>
      <c r="H5353" s="4">
        <f>F5353/freq.sum.r6e</f>
        <v>4.9701789264413521E-5</v>
      </c>
      <c r="I5353" s="4" t="str">
        <f>_xlfn.LET(_xlpm.sep,":",_xlpm.w,$G5353,LEFT(_xlpm.w,FIND(_xlpm.sep,_xlpm.w)-1))</f>
        <v>ɹlə</v>
      </c>
      <c r="J5353" s="4" t="str">
        <f>_xlfn.LET(_xlpm.sep,":",_xlpm.w,$G5353,RIGHT(_xlpm.w,LEN(_xlpm.w)-FIND(_xlpm.sep,_xlpm.w)))</f>
        <v>rliar</v>
      </c>
      <c r="K5353" s="10">
        <f>_xlfn.LET(_xlpm.w,I5353,LEN(_xlpm.w))</f>
        <v>3</v>
      </c>
      <c r="L5353" s="10">
        <f>_xlfn.LET(_xlpm.w,J5353,LEN(_xlpm.w))</f>
        <v>5</v>
      </c>
      <c r="M5353" s="10">
        <f>_xlfn.LET(_xlpm.a,K5353,_xlpm.b,L5353,MAX(_xlpm.a,_xlpm.b))</f>
        <v>5</v>
      </c>
      <c r="N5353" s="10">
        <f>_xlfn.LET(_xlpm.d,(K5353,L5353),MAX(_xlpm.d)-MIN(_xlpm.d))</f>
        <v>2</v>
      </c>
      <c r="O5353" s="1" t="str">
        <f>_xlfn.LET(_xlpm.sep,":",_xlpm.w,$G5353,_xlfn.CONCAT("~",RIGHT(_xlpm.w,LEN(_xlpm.w)-FIND(_xlpm.sep,_xlpm.w)),"~"))</f>
        <v>~rliar~</v>
      </c>
      <c r="P5353" s="1" t="str">
        <f>_xlfn.LET(_xlpm.sep,":",_xlpm.w,$G5353,_xlfn.CONCAT("[",LEFT(_xlpm.w,FIND(_xlpm.sep,_xlpm.w)-1),"]"))</f>
        <v>[ɹlə]</v>
      </c>
      <c r="Q5353" s="14" cm="1">
        <f t="array" ref="Q5353">SUM(_xlfn._xlws.FILTER($H$2:$H$7109,_xlfn.MAP($O$2:$O$7109,_xlfn.LAMBDA(_xlpm.x,_xlpm.x=$O5353))))</f>
        <v>4.9701789264413521E-5</v>
      </c>
      <c r="R5353" s="14">
        <f>$H5353/Q5353</f>
        <v>1</v>
      </c>
      <c r="S5353" s="14" cm="1">
        <f t="array" ref="S5353">SUM(_xlfn._xlws.FILTER($H$2:$H$7109,_xlfn.MAP($P$2:$P$7109,_xlfn.LAMBDA(_xlpm.x,_xlpm.x=$P5353))))</f>
        <v>7.4552683896620309E-4</v>
      </c>
      <c r="T5353" s="14">
        <f>$H5353/S5353</f>
        <v>6.6666666666666638E-2</v>
      </c>
      <c r="U5353" s="14">
        <f>_xlfn.LET(_xlpm.freq,F5353,_xlpm.size,M5353+1,_xlpm.F,V5353,LOG(1+_xlpm.freq)*LOG(1+_xlpm.size)*_xlpm.F)</f>
        <v>3.1799982415141329E-2</v>
      </c>
      <c r="V5353" s="14">
        <f>_xlfn.LET(_xlpm.a,T5353,_xlpm.b,R5353,2*_xlpm.a*_xlpm.b/(_xlpm.a+_xlpm.b))</f>
        <v>0.12499999999999994</v>
      </c>
      <c r="W5353" s="14">
        <f>_xlfn.LET(_xlpm.p,R5353,_xlpm.q,T5353,LOG(_xlpm.p/_xlpm.q))</f>
        <v>1.1760912590556813</v>
      </c>
      <c r="X5353" s="2"/>
    </row>
    <row r="5354" spans="1:24">
      <c r="A5354" s="1" t="str">
        <f>_xlfn.LET(_xlpm.sep," : ",CONCATENATE(O5354,_xlpm.sep,P5354))</f>
        <v>~nscie~ : [nʃə]</v>
      </c>
      <c r="B5354" s="1">
        <f>_xlfn.LET(_xlpm.d,$G5354,_xlpm.k,_xlfn.CONCAT(LEFT(TRIM(B$1),1),"*"),COUNTIF(_xlpm.d,_xlpm.k))</f>
        <v>0</v>
      </c>
      <c r="C5354" s="1">
        <f>_xlfn.LET(_xlpm.d,$G5354,_xlpm.k,_xlfn.CONCAT(LEFT(TRIM(C$1),1),"*"),COUNTIF(_xlpm.d,_xlpm.k))</f>
        <v>0</v>
      </c>
      <c r="D5354" s="1">
        <f>_xlfn.LET(_xlpm.d,$G5354,_xlpm.k,_xlfn.CONCAT(LEFT(TRIM(D$1),1),"*"),COUNTIF(_xlpm.d,_xlpm.k))</f>
        <v>1</v>
      </c>
      <c r="E5354" s="1">
        <f>LOG(F5354+1,10)</f>
        <v>0.47712125471966244</v>
      </c>
      <c r="F5354" s="7">
        <v>2</v>
      </c>
      <c r="G5354" s="9" t="s">
        <v>3489</v>
      </c>
      <c r="H5354" s="4">
        <f>F5354/freq.sum.r6e</f>
        <v>9.9403578528827041E-5</v>
      </c>
      <c r="I5354" s="1" t="str">
        <f>_xlfn.LET(_xlpm.sep,":",_xlpm.w,$G5354,LEFT(_xlpm.w,FIND(_xlpm.sep,_xlpm.w)-1))</f>
        <v>nʃə</v>
      </c>
      <c r="J5354" s="1" t="str">
        <f>_xlfn.LET(_xlpm.sep,":",_xlpm.w,$G5354,RIGHT(_xlpm.w,LEN(_xlpm.w)-FIND(_xlpm.sep,_xlpm.w)))</f>
        <v>nscie</v>
      </c>
      <c r="K5354" s="10">
        <f>_xlfn.LET(_xlpm.w,I5354,LEN(_xlpm.w))</f>
        <v>3</v>
      </c>
      <c r="L5354" s="10">
        <f>_xlfn.LET(_xlpm.w,J5354,LEN(_xlpm.w))</f>
        <v>5</v>
      </c>
      <c r="M5354" s="10">
        <f>_xlfn.LET(_xlpm.a,K5354,_xlpm.b,L5354,MAX(_xlpm.a,_xlpm.b))</f>
        <v>5</v>
      </c>
      <c r="N5354" s="10">
        <f>_xlfn.LET(_xlpm.d,(K5354,L5354),MAX(_xlpm.d)-MIN(_xlpm.d))</f>
        <v>2</v>
      </c>
      <c r="O5354" s="1" t="str">
        <f>_xlfn.LET(_xlpm.sep,":",_xlpm.w,$G5354,_xlfn.CONCAT("~",RIGHT(_xlpm.w,LEN(_xlpm.w)-FIND(_xlpm.sep,_xlpm.w)),"~"))</f>
        <v>~nscie~</v>
      </c>
      <c r="P5354" s="1" t="str">
        <f>_xlfn.LET(_xlpm.sep,":",_xlpm.w,$G5354,_xlfn.CONCAT("[",LEFT(_xlpm.w,FIND(_xlpm.sep,_xlpm.w)-1),"]"))</f>
        <v>[nʃə]</v>
      </c>
      <c r="Q5354" s="14" cm="1">
        <f t="array" ref="Q5354">SUM(_xlfn._xlws.FILTER($H$2:$H$7117,_xlfn.MAP($O$2:$O$7117,_xlfn.LAMBDA(_xlpm.x,_xlpm.x=$O5354))))</f>
        <v>9.9403578528827041E-5</v>
      </c>
      <c r="R5354" s="14">
        <f>$H5354/Q5354</f>
        <v>1</v>
      </c>
      <c r="S5354" s="14" cm="1">
        <f t="array" ref="S5354">SUM(_xlfn._xlws.FILTER($H$2:$H$7117,_xlfn.MAP($P$2:$P$7117,_xlfn.LAMBDA(_xlpm.x,_xlpm.x=$P5354))))</f>
        <v>1.4910536779324055E-3</v>
      </c>
      <c r="T5354" s="14">
        <f>$H5354/S5354</f>
        <v>6.6666666666666666E-2</v>
      </c>
      <c r="U5354" s="14">
        <f>_xlfn.LET(_xlpm.freq,F5354,_xlpm.size,M5354+1,_xlpm.F,V5354,LOG(1+_xlpm.freq)*LOG(1+_xlpm.size)*_xlpm.F)</f>
        <v>5.0401779651591212E-2</v>
      </c>
      <c r="V5354" s="14">
        <f>_xlfn.LET(_xlpm.a,T5354,_xlpm.b,R5354,2*_xlpm.a*_xlpm.b/(_xlpm.a+_xlpm.b))</f>
        <v>0.125</v>
      </c>
      <c r="W5354" s="14">
        <f>_xlfn.LET(_xlpm.p,R5354,_xlpm.q,T5354,LOG(_xlpm.p/_xlpm.q))</f>
        <v>1.1760912590556813</v>
      </c>
      <c r="X5354" s="2"/>
    </row>
    <row r="5355" spans="1:24">
      <c r="A5355" s="1" t="str">
        <f>_xlfn.LET(_xlpm.sep," : ",CONCATENATE(O5355,_xlpm.sep,P5355))</f>
        <v>~neugh~ : [nu]</v>
      </c>
      <c r="B5355" s="1">
        <f>_xlfn.LET(_xlpm.d,$G5355,_xlpm.k,_xlfn.CONCAT(LEFT(TRIM(B$1),1),"*"),COUNTIF(_xlpm.d,_xlpm.k))</f>
        <v>0</v>
      </c>
      <c r="C5355" s="1">
        <f>_xlfn.LET(_xlpm.d,$G5355,_xlpm.k,_xlfn.CONCAT(LEFT(TRIM(C$1),1),"*"),COUNTIF(_xlpm.d,_xlpm.k))</f>
        <v>0</v>
      </c>
      <c r="D5355" s="1">
        <f>_xlfn.LET(_xlpm.d,$G5355,_xlpm.k,_xlfn.CONCAT(LEFT(TRIM(D$1),1),"*"),COUNTIF(_xlpm.d,_xlpm.k))</f>
        <v>1</v>
      </c>
      <c r="E5355" s="1">
        <f>LOG(F5355+1,10)</f>
        <v>0.30102999566398114</v>
      </c>
      <c r="F5355" s="7">
        <v>1</v>
      </c>
      <c r="G5355" s="9" t="s">
        <v>3285</v>
      </c>
      <c r="H5355" s="4">
        <f>F5355/freq.sum.r6e</f>
        <v>4.9701789264413521E-5</v>
      </c>
      <c r="I5355" s="4" t="str">
        <f>_xlfn.LET(_xlpm.sep,":",_xlpm.w,$G5355,LEFT(_xlpm.w,FIND(_xlpm.sep,_xlpm.w)-1))</f>
        <v>nu</v>
      </c>
      <c r="J5355" s="4" t="str">
        <f>_xlfn.LET(_xlpm.sep,":",_xlpm.w,$G5355,RIGHT(_xlpm.w,LEN(_xlpm.w)-FIND(_xlpm.sep,_xlpm.w)))</f>
        <v>neugh</v>
      </c>
      <c r="K5355" s="10">
        <f>_xlfn.LET(_xlpm.w,I5355,LEN(_xlpm.w))</f>
        <v>2</v>
      </c>
      <c r="L5355" s="10">
        <f>_xlfn.LET(_xlpm.w,J5355,LEN(_xlpm.w))</f>
        <v>5</v>
      </c>
      <c r="M5355" s="10">
        <f>_xlfn.LET(_xlpm.a,K5355,_xlpm.b,L5355,MAX(_xlpm.a,_xlpm.b))</f>
        <v>5</v>
      </c>
      <c r="N5355" s="10">
        <f>_xlfn.LET(_xlpm.d,(K5355,L5355),MAX(_xlpm.d)-MIN(_xlpm.d))</f>
        <v>3</v>
      </c>
      <c r="O5355" s="1" t="str">
        <f>_xlfn.LET(_xlpm.sep,":",_xlpm.w,$G5355,_xlfn.CONCAT("~",RIGHT(_xlpm.w,LEN(_xlpm.w)-FIND(_xlpm.sep,_xlpm.w)),"~"))</f>
        <v>~neugh~</v>
      </c>
      <c r="P5355" s="1" t="str">
        <f>_xlfn.LET(_xlpm.sep,":",_xlpm.w,$G5355,_xlfn.CONCAT("[",LEFT(_xlpm.w,FIND(_xlpm.sep,_xlpm.w)-1),"]"))</f>
        <v>[nu]</v>
      </c>
      <c r="Q5355" s="14" cm="1">
        <f t="array" ref="Q5355">SUM(_xlfn._xlws.FILTER($H$2:$H$7109,_xlfn.MAP($O$2:$O$7109,_xlfn.LAMBDA(_xlpm.x,_xlpm.x=$O5355))))</f>
        <v>1.9880715705765408E-4</v>
      </c>
      <c r="R5355" s="14">
        <f>$H5355/Q5355</f>
        <v>0.25</v>
      </c>
      <c r="S5355" s="14" cm="1">
        <f t="array" ref="S5355">SUM(_xlfn._xlws.FILTER($H$2:$H$7109,_xlfn.MAP($P$2:$P$7109,_xlfn.LAMBDA(_xlpm.x,_xlpm.x=$P5355))))</f>
        <v>3.131212723658051E-3</v>
      </c>
      <c r="T5355" s="14">
        <f>$H5355/S5355</f>
        <v>1.5873015873015876E-2</v>
      </c>
      <c r="U5355" s="14">
        <f>_xlfn.LET(_xlpm.freq,F5355,_xlpm.size,M5355+1,_xlpm.F,V5355,LOG(1+_xlpm.freq)*LOG(1+_xlpm.size)*_xlpm.F)</f>
        <v>7.594025651377039E-3</v>
      </c>
      <c r="V5355" s="14">
        <f>_xlfn.LET(_xlpm.a,T5355,_xlpm.b,R5355,2*_xlpm.a*_xlpm.b/(_xlpm.a+_xlpm.b))</f>
        <v>2.9850746268656723E-2</v>
      </c>
      <c r="W5355" s="14">
        <f>_xlfn.LET(_xlpm.p,R5355,_xlpm.q,T5355,LOG(_xlpm.p/_xlpm.q))</f>
        <v>1.1972805581256192</v>
      </c>
      <c r="X5355" s="2"/>
    </row>
    <row r="5356" spans="1:24">
      <c r="A5356" s="1" t="str">
        <f>_xlfn.LET(_xlpm.sep," : ",CONCATENATE(O5356,_xlpm.sep,P5356))</f>
        <v>~lligh~ : [ljɪ]</v>
      </c>
      <c r="B5356" s="1">
        <f>_xlfn.LET(_xlpm.d,$G5356,_xlpm.k,_xlfn.CONCAT(LEFT(TRIM(B$1),1),"*"),COUNTIF(_xlpm.d,_xlpm.k))</f>
        <v>0</v>
      </c>
      <c r="C5356" s="1">
        <f>_xlfn.LET(_xlpm.d,$G5356,_xlpm.k,_xlfn.CONCAT(LEFT(TRIM(C$1),1),"*"),COUNTIF(_xlpm.d,_xlpm.k))</f>
        <v>0</v>
      </c>
      <c r="D5356" s="1">
        <f>_xlfn.LET(_xlpm.d,$G5356,_xlpm.k,_xlfn.CONCAT(LEFT(TRIM(D$1),1),"*"),COUNTIF(_xlpm.d,_xlpm.k))</f>
        <v>0</v>
      </c>
      <c r="E5356" s="1">
        <f>LOG(F5356+1,10)</f>
        <v>0.47712125471966244</v>
      </c>
      <c r="F5356" s="7">
        <v>2</v>
      </c>
      <c r="G5356" s="9" t="s">
        <v>2107</v>
      </c>
      <c r="H5356" s="4">
        <f>F5356/freq.sum.r6e</f>
        <v>9.9403578528827041E-5</v>
      </c>
      <c r="I5356" s="4" t="str">
        <f>_xlfn.LET(_xlpm.sep,":",_xlpm.w,$G5356,LEFT(_xlpm.w,FIND(_xlpm.sep,_xlpm.w)-1))</f>
        <v>ljɪ</v>
      </c>
      <c r="J5356" s="4" t="str">
        <f>_xlfn.LET(_xlpm.sep,":",_xlpm.w,$G5356,RIGHT(_xlpm.w,LEN(_xlpm.w)-FIND(_xlpm.sep,_xlpm.w)))</f>
        <v>lligh</v>
      </c>
      <c r="K5356" s="10">
        <f>_xlfn.LET(_xlpm.w,I5356,LEN(_xlpm.w))</f>
        <v>3</v>
      </c>
      <c r="L5356" s="10">
        <f>_xlfn.LET(_xlpm.w,J5356,LEN(_xlpm.w))</f>
        <v>5</v>
      </c>
      <c r="M5356" s="10">
        <f>_xlfn.LET(_xlpm.a,K5356,_xlpm.b,L5356,MAX(_xlpm.a,_xlpm.b))</f>
        <v>5</v>
      </c>
      <c r="N5356" s="10">
        <f>_xlfn.LET(_xlpm.d,(K5356,L5356),MAX(_xlpm.d)-MIN(_xlpm.d))</f>
        <v>2</v>
      </c>
      <c r="O5356" s="1" t="str">
        <f>_xlfn.LET(_xlpm.sep,":",_xlpm.w,$G5356,_xlfn.CONCAT("~",RIGHT(_xlpm.w,LEN(_xlpm.w)-FIND(_xlpm.sep,_xlpm.w)),"~"))</f>
        <v>~lligh~</v>
      </c>
      <c r="P5356" s="1" t="str">
        <f>_xlfn.LET(_xlpm.sep,":",_xlpm.w,$G5356,_xlfn.CONCAT("[",LEFT(_xlpm.w,FIND(_xlpm.sep,_xlpm.w)-1),"]"))</f>
        <v>[ljɪ]</v>
      </c>
      <c r="Q5356" s="14" cm="1">
        <f t="array" ref="Q5356">SUM(_xlfn._xlws.FILTER($H$2:$H$7109,_xlfn.MAP($O$2:$O$7109,_xlfn.LAMBDA(_xlpm.x,_xlpm.x=$O5356))))</f>
        <v>1.9880715705765408E-4</v>
      </c>
      <c r="R5356" s="14">
        <f>$H5356/Q5356</f>
        <v>0.5</v>
      </c>
      <c r="S5356" s="14" cm="1">
        <f t="array" ref="S5356">SUM(_xlfn._xlws.FILTER($H$2:$H$7109,_xlfn.MAP($P$2:$P$7109,_xlfn.LAMBDA(_xlpm.x,_xlpm.x=$P5356))))</f>
        <v>3.180914512922464E-3</v>
      </c>
      <c r="T5356" s="14">
        <f>$H5356/S5356</f>
        <v>3.1250000000000014E-2</v>
      </c>
      <c r="U5356" s="14">
        <f>_xlfn.LET(_xlpm.freq,F5356,_xlpm.size,M5356+1,_xlpm.F,V5356,LOG(1+_xlpm.freq)*LOG(1+_xlpm.size)*_xlpm.F)</f>
        <v>2.3718484541925287E-2</v>
      </c>
      <c r="V5356" s="14">
        <f>_xlfn.LET(_xlpm.a,T5356,_xlpm.b,R5356,2*_xlpm.a*_xlpm.b/(_xlpm.a+_xlpm.b))</f>
        <v>5.8823529411764733E-2</v>
      </c>
      <c r="W5356" s="14">
        <f>_xlfn.LET(_xlpm.p,R5356,_xlpm.q,T5356,LOG(_xlpm.p/_xlpm.q))</f>
        <v>1.2041199826559246</v>
      </c>
      <c r="X5356" s="2"/>
    </row>
    <row r="5357" spans="1:24">
      <c r="A5357" s="1" t="str">
        <f>_xlfn.LET(_xlpm.sep," : ",CONCATENATE(O5357,_xlpm.sep,P5357))</f>
        <v>~ngigh~ : [ndʒɪ]</v>
      </c>
      <c r="B5357" s="1">
        <f>_xlfn.LET(_xlpm.d,$G5357,_xlpm.k,_xlfn.CONCAT(LEFT(TRIM(B$1),1),"*"),COUNTIF(_xlpm.d,_xlpm.k))</f>
        <v>0</v>
      </c>
      <c r="C5357" s="1">
        <f>_xlfn.LET(_xlpm.d,$G5357,_xlpm.k,_xlfn.CONCAT(LEFT(TRIM(C$1),1),"*"),COUNTIF(_xlpm.d,_xlpm.k))</f>
        <v>0</v>
      </c>
      <c r="D5357" s="1">
        <f>_xlfn.LET(_xlpm.d,$G5357,_xlpm.k,_xlfn.CONCAT(LEFT(TRIM(D$1),1),"*"),COUNTIF(_xlpm.d,_xlpm.k))</f>
        <v>1</v>
      </c>
      <c r="E5357" s="1">
        <f>LOG(F5357+1,10)</f>
        <v>0.47712125471966244</v>
      </c>
      <c r="F5357" s="7">
        <v>2</v>
      </c>
      <c r="G5357" s="9" t="s">
        <v>2920</v>
      </c>
      <c r="H5357" s="4">
        <f>F5357/freq.sum.r6e</f>
        <v>9.9403578528827041E-5</v>
      </c>
      <c r="I5357" s="1" t="str">
        <f>_xlfn.LET(_xlpm.sep,":",_xlpm.w,$G5357,LEFT(_xlpm.w,FIND(_xlpm.sep,_xlpm.w)-1))</f>
        <v>ndʒɪ</v>
      </c>
      <c r="J5357" s="1" t="str">
        <f>_xlfn.LET(_xlpm.sep,":",_xlpm.w,$G5357,RIGHT(_xlpm.w,LEN(_xlpm.w)-FIND(_xlpm.sep,_xlpm.w)))</f>
        <v>ngigh</v>
      </c>
      <c r="K5357" s="10">
        <f>_xlfn.LET(_xlpm.w,I5357,LEN(_xlpm.w))</f>
        <v>4</v>
      </c>
      <c r="L5357" s="10">
        <f>_xlfn.LET(_xlpm.w,J5357,LEN(_xlpm.w))</f>
        <v>5</v>
      </c>
      <c r="M5357" s="10">
        <f>_xlfn.LET(_xlpm.a,K5357,_xlpm.b,L5357,MAX(_xlpm.a,_xlpm.b))</f>
        <v>5</v>
      </c>
      <c r="N5357" s="10">
        <f>_xlfn.LET(_xlpm.d,(K5357,L5357),MAX(_xlpm.d)-MIN(_xlpm.d))</f>
        <v>1</v>
      </c>
      <c r="O5357" s="1" t="str">
        <f>_xlfn.LET(_xlpm.sep,":",_xlpm.w,$G5357,_xlfn.CONCAT("~",RIGHT(_xlpm.w,LEN(_xlpm.w)-FIND(_xlpm.sep,_xlpm.w)),"~"))</f>
        <v>~ngigh~</v>
      </c>
      <c r="P5357" s="1" t="str">
        <f>_xlfn.LET(_xlpm.sep,":",_xlpm.w,$G5357,_xlfn.CONCAT("[",LEFT(_xlpm.w,FIND(_xlpm.sep,_xlpm.w)-1),"]"))</f>
        <v>[ndʒɪ]</v>
      </c>
      <c r="Q5357" s="14" cm="1">
        <f t="array" ref="Q5357">SUM(_xlfn._xlws.FILTER($H$2:$H$7117,_xlfn.MAP($O$2:$O$7117,_xlfn.LAMBDA(_xlpm.x,_xlpm.x=$O5357))))</f>
        <v>1.9880715705765408E-4</v>
      </c>
      <c r="R5357" s="14">
        <f>$H5357/Q5357</f>
        <v>0.5</v>
      </c>
      <c r="S5357" s="14" cm="1">
        <f t="array" ref="S5357">SUM(_xlfn._xlws.FILTER($H$2:$H$7117,_xlfn.MAP($P$2:$P$7117,_xlfn.LAMBDA(_xlpm.x,_xlpm.x=$P5357))))</f>
        <v>3.180914512922464E-3</v>
      </c>
      <c r="T5357" s="14">
        <f>$H5357/S5357</f>
        <v>3.1250000000000014E-2</v>
      </c>
      <c r="U5357" s="14">
        <f>_xlfn.LET(_xlpm.freq,F5357,_xlpm.size,M5357+1,_xlpm.F,V5357,LOG(1+_xlpm.freq)*LOG(1+_xlpm.size)*_xlpm.F)</f>
        <v>2.3718484541925287E-2</v>
      </c>
      <c r="V5357" s="14">
        <f>_xlfn.LET(_xlpm.a,T5357,_xlpm.b,R5357,2*_xlpm.a*_xlpm.b/(_xlpm.a+_xlpm.b))</f>
        <v>5.8823529411764733E-2</v>
      </c>
      <c r="W5357" s="14">
        <f>_xlfn.LET(_xlpm.p,R5357,_xlpm.q,T5357,LOG(_xlpm.p/_xlpm.q))</f>
        <v>1.2041199826559246</v>
      </c>
      <c r="X5357" s="2"/>
    </row>
    <row r="5358" spans="1:24">
      <c r="A5358" s="1" t="str">
        <f>_xlfn.LET(_xlpm.sep," : ",CONCATENATE(O5358,_xlpm.sep,P5358))</f>
        <v>~pplir~ : [plɪ]</v>
      </c>
      <c r="B5358" s="1">
        <f>_xlfn.LET(_xlpm.d,$G5358,_xlpm.k,_xlfn.CONCAT(LEFT(TRIM(B$1),1),"*"),COUNTIF(_xlpm.d,_xlpm.k))</f>
        <v>0</v>
      </c>
      <c r="C5358" s="1">
        <f>_xlfn.LET(_xlpm.d,$G5358,_xlpm.k,_xlfn.CONCAT(LEFT(TRIM(C$1),1),"*"),COUNTIF(_xlpm.d,_xlpm.k))</f>
        <v>0</v>
      </c>
      <c r="D5358" s="1">
        <f>_xlfn.LET(_xlpm.d,$G5358,_xlpm.k,_xlfn.CONCAT(LEFT(TRIM(D$1),1),"*"),COUNTIF(_xlpm.d,_xlpm.k))</f>
        <v>0</v>
      </c>
      <c r="E5358" s="1">
        <f>LOG(F5358+1,10)</f>
        <v>0.60205999132796229</v>
      </c>
      <c r="F5358" s="7">
        <v>3</v>
      </c>
      <c r="G5358" s="9" t="s">
        <v>3650</v>
      </c>
      <c r="H5358" s="4">
        <f>F5358/freq.sum.r6e</f>
        <v>1.4910536779324057E-4</v>
      </c>
      <c r="I5358" s="1" t="str">
        <f>_xlfn.LET(_xlpm.sep,":",_xlpm.w,$G5358,LEFT(_xlpm.w,FIND(_xlpm.sep,_xlpm.w)-1))</f>
        <v>plɪ</v>
      </c>
      <c r="J5358" s="1" t="str">
        <f>_xlfn.LET(_xlpm.sep,":",_xlpm.w,$G5358,RIGHT(_xlpm.w,LEN(_xlpm.w)-FIND(_xlpm.sep,_xlpm.w)))</f>
        <v>pplir</v>
      </c>
      <c r="K5358" s="10">
        <f>_xlfn.LET(_xlpm.w,I5358,LEN(_xlpm.w))</f>
        <v>3</v>
      </c>
      <c r="L5358" s="10">
        <f>_xlfn.LET(_xlpm.w,J5358,LEN(_xlpm.w))</f>
        <v>5</v>
      </c>
      <c r="M5358" s="10">
        <f>_xlfn.LET(_xlpm.a,K5358,_xlpm.b,L5358,MAX(_xlpm.a,_xlpm.b))</f>
        <v>5</v>
      </c>
      <c r="N5358" s="10">
        <f>_xlfn.LET(_xlpm.d,(K5358,L5358),MAX(_xlpm.d)-MIN(_xlpm.d))</f>
        <v>2</v>
      </c>
      <c r="O5358" s="1" t="str">
        <f>_xlfn.LET(_xlpm.sep,":",_xlpm.w,$G5358,_xlfn.CONCAT("~",RIGHT(_xlpm.w,LEN(_xlpm.w)-FIND(_xlpm.sep,_xlpm.w)),"~"))</f>
        <v>~pplir~</v>
      </c>
      <c r="P5358" s="1" t="str">
        <f>_xlfn.LET(_xlpm.sep,":",_xlpm.w,$G5358,_xlfn.CONCAT("[",LEFT(_xlpm.w,FIND(_xlpm.sep,_xlpm.w)-1),"]"))</f>
        <v>[plɪ]</v>
      </c>
      <c r="Q5358" s="14" cm="1">
        <f t="array" ref="Q5358">SUM(_xlfn._xlws.FILTER($H$2:$H$7117,_xlfn.MAP($O$2:$O$7117,_xlfn.LAMBDA(_xlpm.x,_xlpm.x=$O5358))))</f>
        <v>1.9880715705765408E-4</v>
      </c>
      <c r="R5358" s="14">
        <f>$H5358/Q5358</f>
        <v>0.75</v>
      </c>
      <c r="S5358" s="14" cm="1">
        <f t="array" ref="S5358">SUM(_xlfn._xlws.FILTER($H$2:$H$7117,_xlfn.MAP($P$2:$P$7117,_xlfn.LAMBDA(_xlpm.x,_xlpm.x=$P5358))))</f>
        <v>3.180914512922464E-3</v>
      </c>
      <c r="T5358" s="14">
        <f>$H5358/S5358</f>
        <v>4.6875000000000021E-2</v>
      </c>
      <c r="U5358" s="14">
        <f>_xlfn.LET(_xlpm.freq,F5358,_xlpm.size,M5358+1,_xlpm.F,V5358,LOG(1+_xlpm.freq)*LOG(1+_xlpm.size)*_xlpm.F)</f>
        <v>4.4894092821376033E-2</v>
      </c>
      <c r="V5358" s="14">
        <f>_xlfn.LET(_xlpm.a,T5358,_xlpm.b,R5358,2*_xlpm.a*_xlpm.b/(_xlpm.a+_xlpm.b))</f>
        <v>8.8235294117647092E-2</v>
      </c>
      <c r="W5358" s="14">
        <f>_xlfn.LET(_xlpm.p,R5358,_xlpm.q,T5358,LOG(_xlpm.p/_xlpm.q))</f>
        <v>1.2041199826559246</v>
      </c>
      <c r="X5358" s="2"/>
    </row>
    <row r="5359" spans="1:24">
      <c r="A5359" s="1" t="str">
        <f>_xlfn.LET(_xlpm.sep," : ",CONCATENATE(O5359,_xlpm.sep,P5359))</f>
        <v>~mplir~ : [mplɪ]</v>
      </c>
      <c r="B5359" s="1">
        <f>_xlfn.LET(_xlpm.d,$G5359,_xlpm.k,_xlfn.CONCAT(LEFT(TRIM(B$1),1),"*"),COUNTIF(_xlpm.d,_xlpm.k))</f>
        <v>0</v>
      </c>
      <c r="C5359" s="1">
        <f>_xlfn.LET(_xlpm.d,$G5359,_xlpm.k,_xlfn.CONCAT(LEFT(TRIM(C$1),1),"*"),COUNTIF(_xlpm.d,_xlpm.k))</f>
        <v>1</v>
      </c>
      <c r="D5359" s="1">
        <f>_xlfn.LET(_xlpm.d,$G5359,_xlpm.k,_xlfn.CONCAT(LEFT(TRIM(D$1),1),"*"),COUNTIF(_xlpm.d,_xlpm.k))</f>
        <v>0</v>
      </c>
      <c r="E5359" s="1">
        <f>LOG(F5359+1,10)</f>
        <v>0.60205999132796229</v>
      </c>
      <c r="F5359" s="7">
        <v>3</v>
      </c>
      <c r="G5359" s="9" t="s">
        <v>2607</v>
      </c>
      <c r="H5359" s="4">
        <f>F5359/freq.sum.r6e</f>
        <v>1.4910536779324057E-4</v>
      </c>
      <c r="I5359" s="4" t="str">
        <f>_xlfn.LET(_xlpm.sep,":",_xlpm.w,$G5359,LEFT(_xlpm.w,FIND(_xlpm.sep,_xlpm.w)-1))</f>
        <v>mplɪ</v>
      </c>
      <c r="J5359" s="4" t="str">
        <f>_xlfn.LET(_xlpm.sep,":",_xlpm.w,$G5359,RIGHT(_xlpm.w,LEN(_xlpm.w)-FIND(_xlpm.sep,_xlpm.w)))</f>
        <v>mplir</v>
      </c>
      <c r="K5359" s="10">
        <f>_xlfn.LET(_xlpm.w,I5359,LEN(_xlpm.w))</f>
        <v>4</v>
      </c>
      <c r="L5359" s="10">
        <f>_xlfn.LET(_xlpm.w,J5359,LEN(_xlpm.w))</f>
        <v>5</v>
      </c>
      <c r="M5359" s="10">
        <f>_xlfn.LET(_xlpm.a,K5359,_xlpm.b,L5359,MAX(_xlpm.a,_xlpm.b))</f>
        <v>5</v>
      </c>
      <c r="N5359" s="10">
        <f>_xlfn.LET(_xlpm.d,(K5359,L5359),MAX(_xlpm.d)-MIN(_xlpm.d))</f>
        <v>1</v>
      </c>
      <c r="O5359" s="1" t="str">
        <f>_xlfn.LET(_xlpm.sep,":",_xlpm.w,$G5359,_xlfn.CONCAT("~",RIGHT(_xlpm.w,LEN(_xlpm.w)-FIND(_xlpm.sep,_xlpm.w)),"~"))</f>
        <v>~mplir~</v>
      </c>
      <c r="P5359" s="1" t="str">
        <f>_xlfn.LET(_xlpm.sep,":",_xlpm.w,$G5359,_xlfn.CONCAT("[",LEFT(_xlpm.w,FIND(_xlpm.sep,_xlpm.w)-1),"]"))</f>
        <v>[mplɪ]</v>
      </c>
      <c r="Q5359" s="14" cm="1">
        <f t="array" ref="Q5359">SUM(_xlfn._xlws.FILTER($H$2:$H$7109,_xlfn.MAP($O$2:$O$7109,_xlfn.LAMBDA(_xlpm.x,_xlpm.x=$O5359))))</f>
        <v>1.9880715705765408E-4</v>
      </c>
      <c r="R5359" s="14">
        <f>$H5359/Q5359</f>
        <v>0.75</v>
      </c>
      <c r="S5359" s="14" cm="1">
        <f t="array" ref="S5359">SUM(_xlfn._xlws.FILTER($H$2:$H$7109,_xlfn.MAP($P$2:$P$7109,_xlfn.LAMBDA(_xlpm.x,_xlpm.x=$P5359))))</f>
        <v>3.180914512922464E-3</v>
      </c>
      <c r="T5359" s="14">
        <f>$H5359/S5359</f>
        <v>4.6875000000000021E-2</v>
      </c>
      <c r="U5359" s="14">
        <f>_xlfn.LET(_xlpm.freq,F5359,_xlpm.size,M5359+1,_xlpm.F,V5359,LOG(1+_xlpm.freq)*LOG(1+_xlpm.size)*_xlpm.F)</f>
        <v>4.4894092821376033E-2</v>
      </c>
      <c r="V5359" s="14">
        <f>_xlfn.LET(_xlpm.a,T5359,_xlpm.b,R5359,2*_xlpm.a*_xlpm.b/(_xlpm.a+_xlpm.b))</f>
        <v>8.8235294117647092E-2</v>
      </c>
      <c r="W5359" s="14">
        <f>_xlfn.LET(_xlpm.p,R5359,_xlpm.q,T5359,LOG(_xlpm.p/_xlpm.q))</f>
        <v>1.2041199826559246</v>
      </c>
      <c r="X5359" s="2"/>
    </row>
    <row r="5360" spans="1:24">
      <c r="A5360" s="1" t="str">
        <f>_xlfn.LET(_xlpm.sep," : ",CONCATENATE(O5360,_xlpm.sep,P5360))</f>
        <v>~whi'r~ : [hwɪ]</v>
      </c>
      <c r="B5360" s="1">
        <f>_xlfn.LET(_xlpm.d,$G5360,_xlpm.k,_xlfn.CONCAT(LEFT(TRIM(B$1),1),"*"),COUNTIF(_xlpm.d,_xlpm.k))</f>
        <v>0</v>
      </c>
      <c r="C5360" s="1">
        <f>_xlfn.LET(_xlpm.d,$G5360,_xlpm.k,_xlfn.CONCAT(LEFT(TRIM(C$1),1),"*"),COUNTIF(_xlpm.d,_xlpm.k))</f>
        <v>0</v>
      </c>
      <c r="D5360" s="1">
        <f>_xlfn.LET(_xlpm.d,$G5360,_xlpm.k,_xlfn.CONCAT(LEFT(TRIM(D$1),1),"*"),COUNTIF(_xlpm.d,_xlpm.k))</f>
        <v>0</v>
      </c>
      <c r="E5360" s="1">
        <f>LOG(F5360+1,10)</f>
        <v>0.30102999566398114</v>
      </c>
      <c r="F5360" s="7">
        <v>1</v>
      </c>
      <c r="G5360" s="9" t="s">
        <v>1236</v>
      </c>
      <c r="H5360" s="4">
        <f>F5360/freq.sum.r6e</f>
        <v>4.9701789264413521E-5</v>
      </c>
      <c r="I5360" s="1" t="str">
        <f>_xlfn.LET(_xlpm.sep,":",_xlpm.w,$G5360,LEFT(_xlpm.w,FIND(_xlpm.sep,_xlpm.w)-1))</f>
        <v>hwɪ</v>
      </c>
      <c r="J5360" s="1" t="str">
        <f>_xlfn.LET(_xlpm.sep,":",_xlpm.w,$G5360,RIGHT(_xlpm.w,LEN(_xlpm.w)-FIND(_xlpm.sep,_xlpm.w)))</f>
        <v>whi'r</v>
      </c>
      <c r="K5360" s="10">
        <f>_xlfn.LET(_xlpm.w,I5360,LEN(_xlpm.w))</f>
        <v>3</v>
      </c>
      <c r="L5360" s="10">
        <f>_xlfn.LET(_xlpm.w,J5360,LEN(_xlpm.w))</f>
        <v>5</v>
      </c>
      <c r="M5360" s="10">
        <f>_xlfn.LET(_xlpm.a,K5360,_xlpm.b,L5360,MAX(_xlpm.a,_xlpm.b))</f>
        <v>5</v>
      </c>
      <c r="N5360" s="10">
        <f>_xlfn.LET(_xlpm.d,(K5360,L5360),MAX(_xlpm.d)-MIN(_xlpm.d))</f>
        <v>2</v>
      </c>
      <c r="O5360" s="1" t="str">
        <f>_xlfn.LET(_xlpm.sep,":",_xlpm.w,$G5360,_xlfn.CONCAT("~",RIGHT(_xlpm.w,LEN(_xlpm.w)-FIND(_xlpm.sep,_xlpm.w)),"~"))</f>
        <v>~whi'r~</v>
      </c>
      <c r="P5360" s="1" t="str">
        <f>_xlfn.LET(_xlpm.sep,":",_xlpm.w,$G5360,_xlfn.CONCAT("[",LEFT(_xlpm.w,FIND(_xlpm.sep,_xlpm.w)-1),"]"))</f>
        <v>[hwɪ]</v>
      </c>
      <c r="Q5360" s="14" cm="1">
        <f t="array" ref="Q5360">SUM(_xlfn._xlws.FILTER($H$2:$H$7117,_xlfn.MAP($O$2:$O$7117,_xlfn.LAMBDA(_xlpm.x,_xlpm.x=$O5360))))</f>
        <v>9.9403578528827041E-5</v>
      </c>
      <c r="R5360" s="14">
        <f>$H5360/Q5360</f>
        <v>0.5</v>
      </c>
      <c r="S5360" s="14" cm="1">
        <f t="array" ref="S5360">SUM(_xlfn._xlws.FILTER($H$2:$H$7117,_xlfn.MAP($P$2:$P$7117,_xlfn.LAMBDA(_xlpm.x,_xlpm.x=$P5360))))</f>
        <v>1.5904572564612327E-3</v>
      </c>
      <c r="T5360" s="14">
        <f>$H5360/S5360</f>
        <v>3.125E-2</v>
      </c>
      <c r="U5360" s="14">
        <f>_xlfn.LET(_xlpm.freq,F5360,_xlpm.size,M5360+1,_xlpm.F,V5360,LOG(1+_xlpm.freq)*LOG(1+_xlpm.size)*_xlpm.F)</f>
        <v>1.4964697607125337E-2</v>
      </c>
      <c r="V5360" s="14">
        <f>_xlfn.LET(_xlpm.a,T5360,_xlpm.b,R5360,2*_xlpm.a*_xlpm.b/(_xlpm.a+_xlpm.b))</f>
        <v>5.8823529411764705E-2</v>
      </c>
      <c r="W5360" s="14">
        <f>_xlfn.LET(_xlpm.p,R5360,_xlpm.q,T5360,LOG(_xlpm.p/_xlpm.q))</f>
        <v>1.2041199826559248</v>
      </c>
      <c r="X5360" s="2"/>
    </row>
    <row r="5361" spans="1:24">
      <c r="A5361" s="1" t="str">
        <f>_xlfn.LET(_xlpm.sep," : ",CONCATENATE(O5361,_xlpm.sep,P5361))</f>
        <v>~whiry~ : [hwɪ]</v>
      </c>
      <c r="B5361" s="1">
        <f>_xlfn.LET(_xlpm.d,$G5361,_xlpm.k,_xlfn.CONCAT(LEFT(TRIM(B$1),1),"*"),COUNTIF(_xlpm.d,_xlpm.k))</f>
        <v>0</v>
      </c>
      <c r="C5361" s="1">
        <f>_xlfn.LET(_xlpm.d,$G5361,_xlpm.k,_xlfn.CONCAT(LEFT(TRIM(C$1),1),"*"),COUNTIF(_xlpm.d,_xlpm.k))</f>
        <v>0</v>
      </c>
      <c r="D5361" s="1">
        <f>_xlfn.LET(_xlpm.d,$G5361,_xlpm.k,_xlfn.CONCAT(LEFT(TRIM(D$1),1),"*"),COUNTIF(_xlpm.d,_xlpm.k))</f>
        <v>0</v>
      </c>
      <c r="E5361" s="1">
        <f>LOG(F5361+1,10)</f>
        <v>0.30102999566398114</v>
      </c>
      <c r="F5361" s="7">
        <v>1</v>
      </c>
      <c r="G5361" s="9" t="s">
        <v>1241</v>
      </c>
      <c r="H5361" s="4">
        <f>F5361/freq.sum.r6e</f>
        <v>4.9701789264413521E-5</v>
      </c>
      <c r="I5361" s="1" t="str">
        <f>_xlfn.LET(_xlpm.sep,":",_xlpm.w,$G5361,LEFT(_xlpm.w,FIND(_xlpm.sep,_xlpm.w)-1))</f>
        <v>hwɪ</v>
      </c>
      <c r="J5361" s="1" t="str">
        <f>_xlfn.LET(_xlpm.sep,":",_xlpm.w,$G5361,RIGHT(_xlpm.w,LEN(_xlpm.w)-FIND(_xlpm.sep,_xlpm.w)))</f>
        <v>whiry</v>
      </c>
      <c r="K5361" s="10">
        <f>_xlfn.LET(_xlpm.w,I5361,LEN(_xlpm.w))</f>
        <v>3</v>
      </c>
      <c r="L5361" s="10">
        <f>_xlfn.LET(_xlpm.w,J5361,LEN(_xlpm.w))</f>
        <v>5</v>
      </c>
      <c r="M5361" s="10">
        <f>_xlfn.LET(_xlpm.a,K5361,_xlpm.b,L5361,MAX(_xlpm.a,_xlpm.b))</f>
        <v>5</v>
      </c>
      <c r="N5361" s="10">
        <f>_xlfn.LET(_xlpm.d,(K5361,L5361),MAX(_xlpm.d)-MIN(_xlpm.d))</f>
        <v>2</v>
      </c>
      <c r="O5361" s="1" t="str">
        <f>_xlfn.LET(_xlpm.sep,":",_xlpm.w,$G5361,_xlfn.CONCAT("~",RIGHT(_xlpm.w,LEN(_xlpm.w)-FIND(_xlpm.sep,_xlpm.w)),"~"))</f>
        <v>~whiry~</v>
      </c>
      <c r="P5361" s="1" t="str">
        <f>_xlfn.LET(_xlpm.sep,":",_xlpm.w,$G5361,_xlfn.CONCAT("[",LEFT(_xlpm.w,FIND(_xlpm.sep,_xlpm.w)-1),"]"))</f>
        <v>[hwɪ]</v>
      </c>
      <c r="Q5361" s="14" cm="1">
        <f t="array" ref="Q5361">SUM(_xlfn._xlws.FILTER($H$2:$H$7109,_xlfn.MAP($O$2:$O$7109,_xlfn.LAMBDA(_xlpm.x,_xlpm.x=$O5361))))</f>
        <v>9.9403578528827041E-5</v>
      </c>
      <c r="R5361" s="14">
        <f>$H5361/Q5361</f>
        <v>0.5</v>
      </c>
      <c r="S5361" s="14" cm="1">
        <f t="array" ref="S5361">SUM(_xlfn._xlws.FILTER($H$2:$H$7109,_xlfn.MAP($P$2:$P$7109,_xlfn.LAMBDA(_xlpm.x,_xlpm.x=$P5361))))</f>
        <v>1.5904572564612327E-3</v>
      </c>
      <c r="T5361" s="14">
        <f>$H5361/S5361</f>
        <v>3.125E-2</v>
      </c>
      <c r="U5361" s="14">
        <f>_xlfn.LET(_xlpm.freq,F5361,_xlpm.size,M5361+1,_xlpm.F,V5361,LOG(1+_xlpm.freq)*LOG(1+_xlpm.size)*_xlpm.F)</f>
        <v>1.4964697607125337E-2</v>
      </c>
      <c r="V5361" s="14">
        <f>_xlfn.LET(_xlpm.a,T5361,_xlpm.b,R5361,2*_xlpm.a*_xlpm.b/(_xlpm.a+_xlpm.b))</f>
        <v>5.8823529411764705E-2</v>
      </c>
      <c r="W5361" s="14">
        <f>_xlfn.LET(_xlpm.p,R5361,_xlpm.q,T5361,LOG(_xlpm.p/_xlpm.q))</f>
        <v>1.2041199826559248</v>
      </c>
      <c r="X5361" s="2"/>
    </row>
    <row r="5362" spans="1:24">
      <c r="A5362" s="1" t="str">
        <f>_xlfn.LET(_xlpm.sep," : ",CONCATENATE(O5362,_xlpm.sep,P5362))</f>
        <v>~mptye~ : [mptɪ]</v>
      </c>
      <c r="B5362" s="1">
        <f>_xlfn.LET(_xlpm.d,$G5362,_xlpm.k,_xlfn.CONCAT(LEFT(TRIM(B$1),1),"*"),COUNTIF(_xlpm.d,_xlpm.k))</f>
        <v>0</v>
      </c>
      <c r="C5362" s="1">
        <f>_xlfn.LET(_xlpm.d,$G5362,_xlpm.k,_xlfn.CONCAT(LEFT(TRIM(C$1),1),"*"),COUNTIF(_xlpm.d,_xlpm.k))</f>
        <v>1</v>
      </c>
      <c r="D5362" s="1">
        <f>_xlfn.LET(_xlpm.d,$G5362,_xlpm.k,_xlfn.CONCAT(LEFT(TRIM(D$1),1),"*"),COUNTIF(_xlpm.d,_xlpm.k))</f>
        <v>0</v>
      </c>
      <c r="E5362" s="1">
        <f>LOG(F5362+1,10)</f>
        <v>0.30102999566398114</v>
      </c>
      <c r="F5362" s="7">
        <v>1</v>
      </c>
      <c r="G5362" s="9" t="s">
        <v>2626</v>
      </c>
      <c r="H5362" s="4">
        <f>F5362/freq.sum.r6e</f>
        <v>4.9701789264413521E-5</v>
      </c>
      <c r="I5362" s="1" t="str">
        <f>_xlfn.LET(_xlpm.sep,":",_xlpm.w,$G5362,LEFT(_xlpm.w,FIND(_xlpm.sep,_xlpm.w)-1))</f>
        <v>mptɪ</v>
      </c>
      <c r="J5362" s="1" t="str">
        <f>_xlfn.LET(_xlpm.sep,":",_xlpm.w,$G5362,RIGHT(_xlpm.w,LEN(_xlpm.w)-FIND(_xlpm.sep,_xlpm.w)))</f>
        <v>mptye</v>
      </c>
      <c r="K5362" s="10">
        <f>_xlfn.LET(_xlpm.w,I5362,LEN(_xlpm.w))</f>
        <v>4</v>
      </c>
      <c r="L5362" s="10">
        <f>_xlfn.LET(_xlpm.w,J5362,LEN(_xlpm.w))</f>
        <v>5</v>
      </c>
      <c r="M5362" s="10">
        <f>_xlfn.LET(_xlpm.a,K5362,_xlpm.b,L5362,MAX(_xlpm.a,_xlpm.b))</f>
        <v>5</v>
      </c>
      <c r="N5362" s="10">
        <f>_xlfn.LET(_xlpm.d,(K5362,L5362),MAX(_xlpm.d)-MIN(_xlpm.d))</f>
        <v>1</v>
      </c>
      <c r="O5362" s="1" t="str">
        <f>_xlfn.LET(_xlpm.sep,":",_xlpm.w,$G5362,_xlfn.CONCAT("~",RIGHT(_xlpm.w,LEN(_xlpm.w)-FIND(_xlpm.sep,_xlpm.w)),"~"))</f>
        <v>~mptye~</v>
      </c>
      <c r="P5362" s="1" t="str">
        <f>_xlfn.LET(_xlpm.sep,":",_xlpm.w,$G5362,_xlfn.CONCAT("[",LEFT(_xlpm.w,FIND(_xlpm.sep,_xlpm.w)-1),"]"))</f>
        <v>[mptɪ]</v>
      </c>
      <c r="Q5362" s="14" cm="1">
        <f t="array" ref="Q5362">SUM(_xlfn._xlws.FILTER($H$2:$H$7117,_xlfn.MAP($O$2:$O$7117,_xlfn.LAMBDA(_xlpm.x,_xlpm.x=$O5362))))</f>
        <v>9.9403578528827041E-5</v>
      </c>
      <c r="R5362" s="14">
        <f>$H5362/Q5362</f>
        <v>0.5</v>
      </c>
      <c r="S5362" s="14" cm="1">
        <f t="array" ref="S5362">SUM(_xlfn._xlws.FILTER($H$2:$H$7117,_xlfn.MAP($P$2:$P$7117,_xlfn.LAMBDA(_xlpm.x,_xlpm.x=$P5362))))</f>
        <v>1.5904572564612327E-3</v>
      </c>
      <c r="T5362" s="14">
        <f>$H5362/S5362</f>
        <v>3.125E-2</v>
      </c>
      <c r="U5362" s="14">
        <f>_xlfn.LET(_xlpm.freq,F5362,_xlpm.size,M5362+1,_xlpm.F,V5362,LOG(1+_xlpm.freq)*LOG(1+_xlpm.size)*_xlpm.F)</f>
        <v>1.4964697607125337E-2</v>
      </c>
      <c r="V5362" s="14">
        <f>_xlfn.LET(_xlpm.a,T5362,_xlpm.b,R5362,2*_xlpm.a*_xlpm.b/(_xlpm.a+_xlpm.b))</f>
        <v>5.8823529411764705E-2</v>
      </c>
      <c r="W5362" s="14">
        <f>_xlfn.LET(_xlpm.p,R5362,_xlpm.q,T5362,LOG(_xlpm.p/_xlpm.q))</f>
        <v>1.2041199826559248</v>
      </c>
      <c r="X5362" s="2"/>
    </row>
    <row r="5363" spans="1:24">
      <c r="A5363" s="1" t="str">
        <f>_xlfn.LET(_xlpm.sep," : ",CONCATENATE(O5363,_xlpm.sep,P5363))</f>
        <v>~mptye~ : [mtɪ]</v>
      </c>
      <c r="B5363" s="1">
        <f>_xlfn.LET(_xlpm.d,$G5363,_xlpm.k,_xlfn.CONCAT(LEFT(TRIM(B$1),1),"*"),COUNTIF(_xlpm.d,_xlpm.k))</f>
        <v>0</v>
      </c>
      <c r="C5363" s="1">
        <f>_xlfn.LET(_xlpm.d,$G5363,_xlpm.k,_xlfn.CONCAT(LEFT(TRIM(C$1),1),"*"),COUNTIF(_xlpm.d,_xlpm.k))</f>
        <v>1</v>
      </c>
      <c r="D5363" s="1">
        <f>_xlfn.LET(_xlpm.d,$G5363,_xlpm.k,_xlfn.CONCAT(LEFT(TRIM(D$1),1),"*"),COUNTIF(_xlpm.d,_xlpm.k))</f>
        <v>0</v>
      </c>
      <c r="E5363" s="1">
        <f>LOG(F5363+1,10)</f>
        <v>0.30102999566398114</v>
      </c>
      <c r="F5363" s="7">
        <v>1</v>
      </c>
      <c r="G5363" s="9" t="s">
        <v>2679</v>
      </c>
      <c r="H5363" s="4">
        <f>F5363/freq.sum.r6e</f>
        <v>4.9701789264413521E-5</v>
      </c>
      <c r="I5363" s="1" t="str">
        <f>_xlfn.LET(_xlpm.sep,":",_xlpm.w,$G5363,LEFT(_xlpm.w,FIND(_xlpm.sep,_xlpm.w)-1))</f>
        <v>mtɪ</v>
      </c>
      <c r="J5363" s="1" t="str">
        <f>_xlfn.LET(_xlpm.sep,":",_xlpm.w,$G5363,RIGHT(_xlpm.w,LEN(_xlpm.w)-FIND(_xlpm.sep,_xlpm.w)))</f>
        <v>mptye</v>
      </c>
      <c r="K5363" s="10">
        <f>_xlfn.LET(_xlpm.w,I5363,LEN(_xlpm.w))</f>
        <v>3</v>
      </c>
      <c r="L5363" s="10">
        <f>_xlfn.LET(_xlpm.w,J5363,LEN(_xlpm.w))</f>
        <v>5</v>
      </c>
      <c r="M5363" s="10">
        <f>_xlfn.LET(_xlpm.a,K5363,_xlpm.b,L5363,MAX(_xlpm.a,_xlpm.b))</f>
        <v>5</v>
      </c>
      <c r="N5363" s="10">
        <f>_xlfn.LET(_xlpm.d,(K5363,L5363),MAX(_xlpm.d)-MIN(_xlpm.d))</f>
        <v>2</v>
      </c>
      <c r="O5363" s="1" t="str">
        <f>_xlfn.LET(_xlpm.sep,":",_xlpm.w,$G5363,_xlfn.CONCAT("~",RIGHT(_xlpm.w,LEN(_xlpm.w)-FIND(_xlpm.sep,_xlpm.w)),"~"))</f>
        <v>~mptye~</v>
      </c>
      <c r="P5363" s="1" t="str">
        <f>_xlfn.LET(_xlpm.sep,":",_xlpm.w,$G5363,_xlfn.CONCAT("[",LEFT(_xlpm.w,FIND(_xlpm.sep,_xlpm.w)-1),"]"))</f>
        <v>[mtɪ]</v>
      </c>
      <c r="Q5363" s="14" cm="1">
        <f t="array" ref="Q5363">SUM(_xlfn._xlws.FILTER($H$2:$H$7111,_xlfn.MAP($O$2:$O$7111,_xlfn.LAMBDA(_xlpm.x,_xlpm.x=$O5363))))</f>
        <v>9.9403578528827041E-5</v>
      </c>
      <c r="R5363" s="14">
        <f>$H5363/Q5363</f>
        <v>0.5</v>
      </c>
      <c r="S5363" s="14" cm="1">
        <f t="array" ref="S5363">SUM(_xlfn._xlws.FILTER($H$2:$H$7111,_xlfn.MAP($P$2:$P$7111,_xlfn.LAMBDA(_xlpm.x,_xlpm.x=$P5363))))</f>
        <v>1.5904572564612327E-3</v>
      </c>
      <c r="T5363" s="14">
        <f>$H5363/S5363</f>
        <v>3.125E-2</v>
      </c>
      <c r="U5363" s="14">
        <f>_xlfn.LET(_xlpm.freq,F5363,_xlpm.size,M5363+1,_xlpm.F,V5363,LOG(1+_xlpm.freq)*LOG(1+_xlpm.size)*_xlpm.F)</f>
        <v>1.4964697607125337E-2</v>
      </c>
      <c r="V5363" s="14">
        <f>_xlfn.LET(_xlpm.a,T5363,_xlpm.b,R5363,2*_xlpm.a*_xlpm.b/(_xlpm.a+_xlpm.b))</f>
        <v>5.8823529411764705E-2</v>
      </c>
      <c r="W5363" s="14">
        <f>_xlfn.LET(_xlpm.p,R5363,_xlpm.q,T5363,LOG(_xlpm.p/_xlpm.q))</f>
        <v>1.2041199826559248</v>
      </c>
      <c r="X5363" s="2"/>
    </row>
    <row r="5364" spans="1:24">
      <c r="A5364" s="1" t="str">
        <f>_xlfn.LET(_xlpm.sep," : ",CONCATENATE(O5364,_xlpm.sep,P5364))</f>
        <v>~scrie~ : [skɹɪ]</v>
      </c>
      <c r="B5364" s="1">
        <f>_xlfn.LET(_xlpm.d,$G5364,_xlpm.k,_xlfn.CONCAT(LEFT(TRIM(B$1),1),"*"),COUNTIF(_xlpm.d,_xlpm.k))</f>
        <v>0</v>
      </c>
      <c r="C5364" s="1">
        <f>_xlfn.LET(_xlpm.d,$G5364,_xlpm.k,_xlfn.CONCAT(LEFT(TRIM(C$1),1),"*"),COUNTIF(_xlpm.d,_xlpm.k))</f>
        <v>0</v>
      </c>
      <c r="D5364" s="1">
        <f>_xlfn.LET(_xlpm.d,$G5364,_xlpm.k,_xlfn.CONCAT(LEFT(TRIM(D$1),1),"*"),COUNTIF(_xlpm.d,_xlpm.k))</f>
        <v>0</v>
      </c>
      <c r="E5364" s="1">
        <f>LOG(F5364+1,10)</f>
        <v>0.30102999566398114</v>
      </c>
      <c r="F5364" s="7">
        <v>1</v>
      </c>
      <c r="G5364" s="9" t="s">
        <v>4042</v>
      </c>
      <c r="H5364" s="4">
        <f>F5364/freq.sum.r6e</f>
        <v>4.9701789264413521E-5</v>
      </c>
      <c r="I5364" s="1" t="str">
        <f>_xlfn.LET(_xlpm.sep,":",_xlpm.w,$G5364,LEFT(_xlpm.w,FIND(_xlpm.sep,_xlpm.w)-1))</f>
        <v>skɹɪ</v>
      </c>
      <c r="J5364" s="1" t="str">
        <f>_xlfn.LET(_xlpm.sep,":",_xlpm.w,$G5364,RIGHT(_xlpm.w,LEN(_xlpm.w)-FIND(_xlpm.sep,_xlpm.w)))</f>
        <v>scrie</v>
      </c>
      <c r="K5364" s="10">
        <f>_xlfn.LET(_xlpm.w,I5364,LEN(_xlpm.w))</f>
        <v>4</v>
      </c>
      <c r="L5364" s="10">
        <f>_xlfn.LET(_xlpm.w,J5364,LEN(_xlpm.w))</f>
        <v>5</v>
      </c>
      <c r="M5364" s="10">
        <f>_xlfn.LET(_xlpm.a,K5364,_xlpm.b,L5364,MAX(_xlpm.a,_xlpm.b))</f>
        <v>5</v>
      </c>
      <c r="N5364" s="10">
        <f>_xlfn.LET(_xlpm.d,(K5364,L5364),MAX(_xlpm.d)-MIN(_xlpm.d))</f>
        <v>1</v>
      </c>
      <c r="O5364" s="1" t="str">
        <f>_xlfn.LET(_xlpm.sep,":",_xlpm.w,$G5364,_xlfn.CONCAT("~",RIGHT(_xlpm.w,LEN(_xlpm.w)-FIND(_xlpm.sep,_xlpm.w)),"~"))</f>
        <v>~scrie~</v>
      </c>
      <c r="P5364" s="1" t="str">
        <f>_xlfn.LET(_xlpm.sep,":",_xlpm.w,$G5364,_xlfn.CONCAT("[",LEFT(_xlpm.w,FIND(_xlpm.sep,_xlpm.w)-1),"]"))</f>
        <v>[skɹɪ]</v>
      </c>
      <c r="Q5364" s="14" cm="1">
        <f t="array" ref="Q5364">SUM(_xlfn._xlws.FILTER($H$2:$H$7117,_xlfn.MAP($O$2:$O$7117,_xlfn.LAMBDA(_xlpm.x,_xlpm.x=$O5364))))</f>
        <v>9.9403578528827041E-5</v>
      </c>
      <c r="R5364" s="14">
        <f>$H5364/Q5364</f>
        <v>0.5</v>
      </c>
      <c r="S5364" s="14" cm="1">
        <f t="array" ref="S5364">SUM(_xlfn._xlws.FILTER($H$2:$H$7117,_xlfn.MAP($P$2:$P$7117,_xlfn.LAMBDA(_xlpm.x,_xlpm.x=$P5364))))</f>
        <v>1.5904572564612327E-3</v>
      </c>
      <c r="T5364" s="14">
        <f>$H5364/S5364</f>
        <v>3.125E-2</v>
      </c>
      <c r="U5364" s="14">
        <f>_xlfn.LET(_xlpm.freq,F5364,_xlpm.size,M5364+1,_xlpm.F,V5364,LOG(1+_xlpm.freq)*LOG(1+_xlpm.size)*_xlpm.F)</f>
        <v>1.4964697607125337E-2</v>
      </c>
      <c r="V5364" s="14">
        <f>_xlfn.LET(_xlpm.a,T5364,_xlpm.b,R5364,2*_xlpm.a*_xlpm.b/(_xlpm.a+_xlpm.b))</f>
        <v>5.8823529411764705E-2</v>
      </c>
      <c r="W5364" s="14">
        <f>_xlfn.LET(_xlpm.p,R5364,_xlpm.q,T5364,LOG(_xlpm.p/_xlpm.q))</f>
        <v>1.2041199826559248</v>
      </c>
      <c r="X5364" s="2"/>
    </row>
    <row r="5365" spans="1:24">
      <c r="A5365" s="1" t="str">
        <f>_xlfn.LET(_xlpm.sep," : ",CONCATENATE(O5365,_xlpm.sep,P5365))</f>
        <v>~thi'r~ : [ðɪ]</v>
      </c>
      <c r="B5365" s="1">
        <f>_xlfn.LET(_xlpm.d,$G5365,_xlpm.k,_xlfn.CONCAT(LEFT(TRIM(B$1),1),"*"),COUNTIF(_xlpm.d,_xlpm.k))</f>
        <v>0</v>
      </c>
      <c r="C5365" s="1">
        <f>_xlfn.LET(_xlpm.d,$G5365,_xlpm.k,_xlfn.CONCAT(LEFT(TRIM(C$1),1),"*"),COUNTIF(_xlpm.d,_xlpm.k))</f>
        <v>0</v>
      </c>
      <c r="D5365" s="1">
        <f>_xlfn.LET(_xlpm.d,$G5365,_xlpm.k,_xlfn.CONCAT(LEFT(TRIM(D$1),1),"*"),COUNTIF(_xlpm.d,_xlpm.k))</f>
        <v>0</v>
      </c>
      <c r="E5365" s="1">
        <f>LOG(F5365+1,10)</f>
        <v>0.30102999566398114</v>
      </c>
      <c r="F5365" s="7">
        <v>1</v>
      </c>
      <c r="G5365" s="9" t="s">
        <v>5519</v>
      </c>
      <c r="H5365" s="4">
        <f>F5365/freq.sum.r6e</f>
        <v>4.9701789264413521E-5</v>
      </c>
      <c r="I5365" s="1" t="str">
        <f>_xlfn.LET(_xlpm.sep,":",_xlpm.w,$G5365,LEFT(_xlpm.w,FIND(_xlpm.sep,_xlpm.w)-1))</f>
        <v>ðɪ</v>
      </c>
      <c r="J5365" s="1" t="str">
        <f>_xlfn.LET(_xlpm.sep,":",_xlpm.w,$G5365,RIGHT(_xlpm.w,LEN(_xlpm.w)-FIND(_xlpm.sep,_xlpm.w)))</f>
        <v>thi'r</v>
      </c>
      <c r="K5365" s="10">
        <f>_xlfn.LET(_xlpm.w,I5365,LEN(_xlpm.w))</f>
        <v>2</v>
      </c>
      <c r="L5365" s="10">
        <f>_xlfn.LET(_xlpm.w,J5365,LEN(_xlpm.w))</f>
        <v>5</v>
      </c>
      <c r="M5365" s="10">
        <f>_xlfn.LET(_xlpm.a,K5365,_xlpm.b,L5365,MAX(_xlpm.a,_xlpm.b))</f>
        <v>5</v>
      </c>
      <c r="N5365" s="10">
        <f>_xlfn.LET(_xlpm.d,(K5365,L5365),MAX(_xlpm.d)-MIN(_xlpm.d))</f>
        <v>3</v>
      </c>
      <c r="O5365" s="1" t="str">
        <f>_xlfn.LET(_xlpm.sep,":",_xlpm.w,$G5365,_xlfn.CONCAT("~",RIGHT(_xlpm.w,LEN(_xlpm.w)-FIND(_xlpm.sep,_xlpm.w)),"~"))</f>
        <v>~thi'r~</v>
      </c>
      <c r="P5365" s="1" t="str">
        <f>_xlfn.LET(_xlpm.sep,":",_xlpm.w,$G5365,_xlfn.CONCAT("[",LEFT(_xlpm.w,FIND(_xlpm.sep,_xlpm.w)-1),"]"))</f>
        <v>[ðɪ]</v>
      </c>
      <c r="Q5365" s="14" cm="1">
        <f t="array" ref="Q5365">SUM(_xlfn._xlws.FILTER($H$2:$H$7117,_xlfn.MAP($O$2:$O$7117,_xlfn.LAMBDA(_xlpm.x,_xlpm.x=$O5365))))</f>
        <v>9.9403578528827041E-5</v>
      </c>
      <c r="R5365" s="14">
        <f>$H5365/Q5365</f>
        <v>0.5</v>
      </c>
      <c r="S5365" s="14" cm="1">
        <f t="array" ref="S5365">SUM(_xlfn._xlws.FILTER($H$2:$H$7117,_xlfn.MAP($P$2:$P$7117,_xlfn.LAMBDA(_xlpm.x,_xlpm.x=$P5365))))</f>
        <v>1.5904572564612327E-3</v>
      </c>
      <c r="T5365" s="14">
        <f>$H5365/S5365</f>
        <v>3.125E-2</v>
      </c>
      <c r="U5365" s="14">
        <f>_xlfn.LET(_xlpm.freq,F5365,_xlpm.size,M5365+1,_xlpm.F,V5365,LOG(1+_xlpm.freq)*LOG(1+_xlpm.size)*_xlpm.F)</f>
        <v>1.4964697607125337E-2</v>
      </c>
      <c r="V5365" s="14">
        <f>_xlfn.LET(_xlpm.a,T5365,_xlpm.b,R5365,2*_xlpm.a*_xlpm.b/(_xlpm.a+_xlpm.b))</f>
        <v>5.8823529411764705E-2</v>
      </c>
      <c r="W5365" s="14">
        <f>_xlfn.LET(_xlpm.p,R5365,_xlpm.q,T5365,LOG(_xlpm.p/_xlpm.q))</f>
        <v>1.2041199826559248</v>
      </c>
      <c r="X5365" s="2"/>
    </row>
    <row r="5366" spans="1:24">
      <c r="A5366" s="1" t="str">
        <f>_xlfn.LET(_xlpm.sep," : ",CONCATENATE(O5366,_xlpm.sep,P5366))</f>
        <v>~thiry~ : [ðɪ]</v>
      </c>
      <c r="B5366" s="1">
        <f>_xlfn.LET(_xlpm.d,$G5366,_xlpm.k,_xlfn.CONCAT(LEFT(TRIM(B$1),1),"*"),COUNTIF(_xlpm.d,_xlpm.k))</f>
        <v>0</v>
      </c>
      <c r="C5366" s="1">
        <f>_xlfn.LET(_xlpm.d,$G5366,_xlpm.k,_xlfn.CONCAT(LEFT(TRIM(C$1),1),"*"),COUNTIF(_xlpm.d,_xlpm.k))</f>
        <v>0</v>
      </c>
      <c r="D5366" s="1">
        <f>_xlfn.LET(_xlpm.d,$G5366,_xlpm.k,_xlfn.CONCAT(LEFT(TRIM(D$1),1),"*"),COUNTIF(_xlpm.d,_xlpm.k))</f>
        <v>0</v>
      </c>
      <c r="E5366" s="1">
        <f>LOG(F5366+1,10)</f>
        <v>0.30102999566398114</v>
      </c>
      <c r="F5366" s="7">
        <v>1</v>
      </c>
      <c r="G5366" s="9" t="s">
        <v>5524</v>
      </c>
      <c r="H5366" s="4">
        <f>F5366/freq.sum.r6e</f>
        <v>4.9701789264413521E-5</v>
      </c>
      <c r="I5366" s="1" t="str">
        <f>_xlfn.LET(_xlpm.sep,":",_xlpm.w,$G5366,LEFT(_xlpm.w,FIND(_xlpm.sep,_xlpm.w)-1))</f>
        <v>ðɪ</v>
      </c>
      <c r="J5366" s="1" t="str">
        <f>_xlfn.LET(_xlpm.sep,":",_xlpm.w,$G5366,RIGHT(_xlpm.w,LEN(_xlpm.w)-FIND(_xlpm.sep,_xlpm.w)))</f>
        <v>thiry</v>
      </c>
      <c r="K5366" s="10">
        <f>_xlfn.LET(_xlpm.w,I5366,LEN(_xlpm.w))</f>
        <v>2</v>
      </c>
      <c r="L5366" s="10">
        <f>_xlfn.LET(_xlpm.w,J5366,LEN(_xlpm.w))</f>
        <v>5</v>
      </c>
      <c r="M5366" s="10">
        <f>_xlfn.LET(_xlpm.a,K5366,_xlpm.b,L5366,MAX(_xlpm.a,_xlpm.b))</f>
        <v>5</v>
      </c>
      <c r="N5366" s="10">
        <f>_xlfn.LET(_xlpm.d,(K5366,L5366),MAX(_xlpm.d)-MIN(_xlpm.d))</f>
        <v>3</v>
      </c>
      <c r="O5366" s="1" t="str">
        <f>_xlfn.LET(_xlpm.sep,":",_xlpm.w,$G5366,_xlfn.CONCAT("~",RIGHT(_xlpm.w,LEN(_xlpm.w)-FIND(_xlpm.sep,_xlpm.w)),"~"))</f>
        <v>~thiry~</v>
      </c>
      <c r="P5366" s="1" t="str">
        <f>_xlfn.LET(_xlpm.sep,":",_xlpm.w,$G5366,_xlfn.CONCAT("[",LEFT(_xlpm.w,FIND(_xlpm.sep,_xlpm.w)-1),"]"))</f>
        <v>[ðɪ]</v>
      </c>
      <c r="Q5366" s="14" cm="1">
        <f t="array" ref="Q5366">SUM(_xlfn._xlws.FILTER($H$2:$H$7111,_xlfn.MAP($O$2:$O$7111,_xlfn.LAMBDA(_xlpm.x,_xlpm.x=$O5366))))</f>
        <v>9.9403578528827041E-5</v>
      </c>
      <c r="R5366" s="14">
        <f>$H5366/Q5366</f>
        <v>0.5</v>
      </c>
      <c r="S5366" s="14" cm="1">
        <f t="array" ref="S5366">SUM(_xlfn._xlws.FILTER($H$2:$H$7111,_xlfn.MAP($P$2:$P$7111,_xlfn.LAMBDA(_xlpm.x,_xlpm.x=$P5366))))</f>
        <v>1.5904572564612327E-3</v>
      </c>
      <c r="T5366" s="14">
        <f>$H5366/S5366</f>
        <v>3.125E-2</v>
      </c>
      <c r="U5366" s="14">
        <f>_xlfn.LET(_xlpm.freq,F5366,_xlpm.size,M5366+1,_xlpm.F,V5366,LOG(1+_xlpm.freq)*LOG(1+_xlpm.size)*_xlpm.F)</f>
        <v>1.4964697607125337E-2</v>
      </c>
      <c r="V5366" s="14">
        <f>_xlfn.LET(_xlpm.a,T5366,_xlpm.b,R5366,2*_xlpm.a*_xlpm.b/(_xlpm.a+_xlpm.b))</f>
        <v>5.8823529411764705E-2</v>
      </c>
      <c r="W5366" s="14">
        <f>_xlfn.LET(_xlpm.p,R5366,_xlpm.q,T5366,LOG(_xlpm.p/_xlpm.q))</f>
        <v>1.2041199826559248</v>
      </c>
      <c r="X5366" s="2"/>
    </row>
    <row r="5367" spans="1:24">
      <c r="A5367" s="1" t="str">
        <f>_xlfn.LET(_xlpm.sep," : ",CONCATENATE(O5367,_xlpm.sep,P5367))</f>
        <v>~ngi'r~ : [ŋɡɪ]</v>
      </c>
      <c r="B5367" s="1">
        <f>_xlfn.LET(_xlpm.d,$G5367,_xlpm.k,_xlfn.CONCAT(LEFT(TRIM(B$1),1),"*"),COUNTIF(_xlpm.d,_xlpm.k))</f>
        <v>0</v>
      </c>
      <c r="C5367" s="1">
        <f>_xlfn.LET(_xlpm.d,$G5367,_xlpm.k,_xlfn.CONCAT(LEFT(TRIM(C$1),1),"*"),COUNTIF(_xlpm.d,_xlpm.k))</f>
        <v>0</v>
      </c>
      <c r="D5367" s="1">
        <f>_xlfn.LET(_xlpm.d,$G5367,_xlpm.k,_xlfn.CONCAT(LEFT(TRIM(D$1),1),"*"),COUNTIF(_xlpm.d,_xlpm.k))</f>
        <v>0</v>
      </c>
      <c r="E5367" s="1">
        <f>LOG(F5367+1,10)</f>
        <v>0.30102999566398114</v>
      </c>
      <c r="F5367" s="7">
        <v>1</v>
      </c>
      <c r="G5367" s="9" t="s">
        <v>7041</v>
      </c>
      <c r="H5367" s="4">
        <f>F5367/freq.sum.r6e</f>
        <v>4.9701789264413521E-5</v>
      </c>
      <c r="I5367" s="1" t="str">
        <f>_xlfn.LET(_xlpm.sep,":",_xlpm.w,$G5367,LEFT(_xlpm.w,FIND(_xlpm.sep,_xlpm.w)-1))</f>
        <v>ŋɡɪ</v>
      </c>
      <c r="J5367" s="1" t="str">
        <f>_xlfn.LET(_xlpm.sep,":",_xlpm.w,$G5367,RIGHT(_xlpm.w,LEN(_xlpm.w)-FIND(_xlpm.sep,_xlpm.w)))</f>
        <v>ngi'r</v>
      </c>
      <c r="K5367" s="10">
        <f>_xlfn.LET(_xlpm.w,I5367,LEN(_xlpm.w))</f>
        <v>3</v>
      </c>
      <c r="L5367" s="10">
        <f>_xlfn.LET(_xlpm.w,J5367,LEN(_xlpm.w))</f>
        <v>5</v>
      </c>
      <c r="M5367" s="10">
        <f>_xlfn.LET(_xlpm.a,K5367,_xlpm.b,L5367,MAX(_xlpm.a,_xlpm.b))</f>
        <v>5</v>
      </c>
      <c r="N5367" s="10">
        <f>_xlfn.LET(_xlpm.d,(K5367,L5367),MAX(_xlpm.d)-MIN(_xlpm.d))</f>
        <v>2</v>
      </c>
      <c r="O5367" s="1" t="str">
        <f>_xlfn.LET(_xlpm.sep,":",_xlpm.w,$G5367,_xlfn.CONCAT("~",RIGHT(_xlpm.w,LEN(_xlpm.w)-FIND(_xlpm.sep,_xlpm.w)),"~"))</f>
        <v>~ngi'r~</v>
      </c>
      <c r="P5367" s="1" t="str">
        <f>_xlfn.LET(_xlpm.sep,":",_xlpm.w,$G5367,_xlfn.CONCAT("[",LEFT(_xlpm.w,FIND(_xlpm.sep,_xlpm.w)-1),"]"))</f>
        <v>[ŋɡɪ]</v>
      </c>
      <c r="Q5367" s="14" cm="1">
        <f t="array" ref="Q5367">SUM(_xlfn._xlws.FILTER($H$2:$H$7109,_xlfn.MAP($O$2:$O$7109,_xlfn.LAMBDA(_xlpm.x,_xlpm.x=$O5367))))</f>
        <v>9.9403578528827041E-5</v>
      </c>
      <c r="R5367" s="14">
        <f>$H5367/Q5367</f>
        <v>0.5</v>
      </c>
      <c r="S5367" s="14" cm="1">
        <f t="array" ref="S5367">SUM(_xlfn._xlws.FILTER($H$2:$H$7109,_xlfn.MAP($P$2:$P$7109,_xlfn.LAMBDA(_xlpm.x,_xlpm.x=$P5367))))</f>
        <v>1.5904572564612327E-3</v>
      </c>
      <c r="T5367" s="14">
        <f>$H5367/S5367</f>
        <v>3.125E-2</v>
      </c>
      <c r="U5367" s="14">
        <f>_xlfn.LET(_xlpm.freq,F5367,_xlpm.size,M5367+1,_xlpm.F,V5367,LOG(1+_xlpm.freq)*LOG(1+_xlpm.size)*_xlpm.F)</f>
        <v>1.4964697607125337E-2</v>
      </c>
      <c r="V5367" s="14">
        <f>_xlfn.LET(_xlpm.a,T5367,_xlpm.b,R5367,2*_xlpm.a*_xlpm.b/(_xlpm.a+_xlpm.b))</f>
        <v>5.8823529411764705E-2</v>
      </c>
      <c r="W5367" s="14">
        <f>_xlfn.LET(_xlpm.p,R5367,_xlpm.q,T5367,LOG(_xlpm.p/_xlpm.q))</f>
        <v>1.2041199826559248</v>
      </c>
      <c r="X5367" s="2"/>
    </row>
    <row r="5368" spans="1:24">
      <c r="A5368" s="1" t="str">
        <f>_xlfn.LET(_xlpm.sep," : ",CONCATENATE(O5368,_xlpm.sep,P5368))</f>
        <v>~ngiry~ : [ŋɡɪ]</v>
      </c>
      <c r="B5368" s="1">
        <f>_xlfn.LET(_xlpm.d,$G5368,_xlpm.k,_xlfn.CONCAT(LEFT(TRIM(B$1),1),"*"),COUNTIF(_xlpm.d,_xlpm.k))</f>
        <v>0</v>
      </c>
      <c r="C5368" s="1">
        <f>_xlfn.LET(_xlpm.d,$G5368,_xlpm.k,_xlfn.CONCAT(LEFT(TRIM(C$1),1),"*"),COUNTIF(_xlpm.d,_xlpm.k))</f>
        <v>0</v>
      </c>
      <c r="D5368" s="1">
        <f>_xlfn.LET(_xlpm.d,$G5368,_xlpm.k,_xlfn.CONCAT(LEFT(TRIM(D$1),1),"*"),COUNTIF(_xlpm.d,_xlpm.k))</f>
        <v>0</v>
      </c>
      <c r="E5368" s="1">
        <f>LOG(F5368+1,10)</f>
        <v>0.30102999566398114</v>
      </c>
      <c r="F5368" s="7">
        <v>1</v>
      </c>
      <c r="G5368" s="9" t="s">
        <v>7046</v>
      </c>
      <c r="H5368" s="4">
        <f>F5368/freq.sum.r6e</f>
        <v>4.9701789264413521E-5</v>
      </c>
      <c r="I5368" s="4" t="str">
        <f>_xlfn.LET(_xlpm.sep,":",_xlpm.w,$G5368,LEFT(_xlpm.w,FIND(_xlpm.sep,_xlpm.w)-1))</f>
        <v>ŋɡɪ</v>
      </c>
      <c r="J5368" s="4" t="str">
        <f>_xlfn.LET(_xlpm.sep,":",_xlpm.w,$G5368,RIGHT(_xlpm.w,LEN(_xlpm.w)-FIND(_xlpm.sep,_xlpm.w)))</f>
        <v>ngiry</v>
      </c>
      <c r="K5368" s="10">
        <f>_xlfn.LET(_xlpm.w,I5368,LEN(_xlpm.w))</f>
        <v>3</v>
      </c>
      <c r="L5368" s="10">
        <f>_xlfn.LET(_xlpm.w,J5368,LEN(_xlpm.w))</f>
        <v>5</v>
      </c>
      <c r="M5368" s="10">
        <f>_xlfn.LET(_xlpm.a,K5368,_xlpm.b,L5368,MAX(_xlpm.a,_xlpm.b))</f>
        <v>5</v>
      </c>
      <c r="N5368" s="10">
        <f>_xlfn.LET(_xlpm.d,(K5368,L5368),MAX(_xlpm.d)-MIN(_xlpm.d))</f>
        <v>2</v>
      </c>
      <c r="O5368" s="1" t="str">
        <f>_xlfn.LET(_xlpm.sep,":",_xlpm.w,$G5368,_xlfn.CONCAT("~",RIGHT(_xlpm.w,LEN(_xlpm.w)-FIND(_xlpm.sep,_xlpm.w)),"~"))</f>
        <v>~ngiry~</v>
      </c>
      <c r="P5368" s="1" t="str">
        <f>_xlfn.LET(_xlpm.sep,":",_xlpm.w,$G5368,_xlfn.CONCAT("[",LEFT(_xlpm.w,FIND(_xlpm.sep,_xlpm.w)-1),"]"))</f>
        <v>[ŋɡɪ]</v>
      </c>
      <c r="Q5368" s="14" cm="1">
        <f t="array" ref="Q5368">SUM(_xlfn._xlws.FILTER($H$2:$H$7109,_xlfn.MAP($O$2:$O$7109,_xlfn.LAMBDA(_xlpm.x,_xlpm.x=$O5368))))</f>
        <v>9.9403578528827041E-5</v>
      </c>
      <c r="R5368" s="14">
        <f>$H5368/Q5368</f>
        <v>0.5</v>
      </c>
      <c r="S5368" s="14" cm="1">
        <f t="array" ref="S5368">SUM(_xlfn._xlws.FILTER($H$2:$H$7109,_xlfn.MAP($P$2:$P$7109,_xlfn.LAMBDA(_xlpm.x,_xlpm.x=$P5368))))</f>
        <v>1.5904572564612327E-3</v>
      </c>
      <c r="T5368" s="14">
        <f>$H5368/S5368</f>
        <v>3.125E-2</v>
      </c>
      <c r="U5368" s="14">
        <f>_xlfn.LET(_xlpm.freq,F5368,_xlpm.size,M5368+1,_xlpm.F,V5368,LOG(1+_xlpm.freq)*LOG(1+_xlpm.size)*_xlpm.F)</f>
        <v>1.4964697607125337E-2</v>
      </c>
      <c r="V5368" s="14">
        <f>_xlfn.LET(_xlpm.a,T5368,_xlpm.b,R5368,2*_xlpm.a*_xlpm.b/(_xlpm.a+_xlpm.b))</f>
        <v>5.8823529411764705E-2</v>
      </c>
      <c r="W5368" s="14">
        <f>_xlfn.LET(_xlpm.p,R5368,_xlpm.q,T5368,LOG(_xlpm.p/_xlpm.q))</f>
        <v>1.2041199826559248</v>
      </c>
      <c r="X5368" s="2"/>
    </row>
    <row r="5369" spans="1:24">
      <c r="A5369" s="1" t="str">
        <f>_xlfn.LET(_xlpm.sep," : ",CONCATENATE(O5369,_xlpm.sep,P5369))</f>
        <v>~ggerr~ : [ɡɛ]</v>
      </c>
      <c r="B5369" s="1">
        <f>_xlfn.LET(_xlpm.d,$G5369,_xlpm.k,_xlfn.CONCAT(LEFT(TRIM(B$1),1),"*"),COUNTIF(_xlpm.d,_xlpm.k))</f>
        <v>0</v>
      </c>
      <c r="C5369" s="1">
        <f>_xlfn.LET(_xlpm.d,$G5369,_xlpm.k,_xlfn.CONCAT(LEFT(TRIM(C$1),1),"*"),COUNTIF(_xlpm.d,_xlpm.k))</f>
        <v>0</v>
      </c>
      <c r="D5369" s="1">
        <f>_xlfn.LET(_xlpm.d,$G5369,_xlpm.k,_xlfn.CONCAT(LEFT(TRIM(D$1),1),"*"),COUNTIF(_xlpm.d,_xlpm.k))</f>
        <v>0</v>
      </c>
      <c r="E5369" s="1">
        <f>LOG(F5369+1,10)</f>
        <v>0.30102999566398114</v>
      </c>
      <c r="F5369" s="7">
        <v>1</v>
      </c>
      <c r="G5369" s="9" t="s">
        <v>6551</v>
      </c>
      <c r="H5369" s="4">
        <f>F5369/freq.sum.r6e</f>
        <v>4.9701789264413521E-5</v>
      </c>
      <c r="I5369" s="1" t="str">
        <f>_xlfn.LET(_xlpm.sep,":",_xlpm.w,$G5369,LEFT(_xlpm.w,FIND(_xlpm.sep,_xlpm.w)-1))</f>
        <v>ɡɛ</v>
      </c>
      <c r="J5369" s="1" t="str">
        <f>_xlfn.LET(_xlpm.sep,":",_xlpm.w,$G5369,RIGHT(_xlpm.w,LEN(_xlpm.w)-FIND(_xlpm.sep,_xlpm.w)))</f>
        <v>ggerr</v>
      </c>
      <c r="K5369" s="10">
        <f>_xlfn.LET(_xlpm.w,I5369,LEN(_xlpm.w))</f>
        <v>2</v>
      </c>
      <c r="L5369" s="10">
        <f>_xlfn.LET(_xlpm.w,J5369,LEN(_xlpm.w))</f>
        <v>5</v>
      </c>
      <c r="M5369" s="10">
        <f>_xlfn.LET(_xlpm.a,K5369,_xlpm.b,L5369,MAX(_xlpm.a,_xlpm.b))</f>
        <v>5</v>
      </c>
      <c r="N5369" s="10">
        <f>_xlfn.LET(_xlpm.d,(K5369,L5369),MAX(_xlpm.d)-MIN(_xlpm.d))</f>
        <v>3</v>
      </c>
      <c r="O5369" s="1" t="str">
        <f>_xlfn.LET(_xlpm.sep,":",_xlpm.w,$G5369,_xlfn.CONCAT("~",RIGHT(_xlpm.w,LEN(_xlpm.w)-FIND(_xlpm.sep,_xlpm.w)),"~"))</f>
        <v>~ggerr~</v>
      </c>
      <c r="P5369" s="1" t="str">
        <f>_xlfn.LET(_xlpm.sep,":",_xlpm.w,$G5369,_xlfn.CONCAT("[",LEFT(_xlpm.w,FIND(_xlpm.sep,_xlpm.w)-1),"]"))</f>
        <v>[ɡɛ]</v>
      </c>
      <c r="Q5369" s="14" cm="1">
        <f t="array" ref="Q5369">SUM(_xlfn._xlws.FILTER($H$2:$H$7117,_xlfn.MAP($O$2:$O$7117,_xlfn.LAMBDA(_xlpm.x,_xlpm.x=$O5369))))</f>
        <v>9.9403578528827041E-5</v>
      </c>
      <c r="R5369" s="14">
        <f>$H5369/Q5369</f>
        <v>0.5</v>
      </c>
      <c r="S5369" s="14" cm="1">
        <f t="array" ref="S5369">SUM(_xlfn._xlws.FILTER($H$2:$H$7117,_xlfn.MAP($P$2:$P$7117,_xlfn.LAMBDA(_xlpm.x,_xlpm.x=$P5369))))</f>
        <v>1.5904572564612327E-3</v>
      </c>
      <c r="T5369" s="14">
        <f>$H5369/S5369</f>
        <v>3.125E-2</v>
      </c>
      <c r="U5369" s="14">
        <f>_xlfn.LET(_xlpm.freq,F5369,_xlpm.size,M5369+1,_xlpm.F,V5369,LOG(1+_xlpm.freq)*LOG(1+_xlpm.size)*_xlpm.F)</f>
        <v>1.4964697607125337E-2</v>
      </c>
      <c r="V5369" s="14">
        <f>_xlfn.LET(_xlpm.a,T5369,_xlpm.b,R5369,2*_xlpm.a*_xlpm.b/(_xlpm.a+_xlpm.b))</f>
        <v>5.8823529411764705E-2</v>
      </c>
      <c r="W5369" s="14">
        <f>_xlfn.LET(_xlpm.p,R5369,_xlpm.q,T5369,LOG(_xlpm.p/_xlpm.q))</f>
        <v>1.2041199826559248</v>
      </c>
      <c r="X5369" s="2"/>
    </row>
    <row r="5370" spans="1:24">
      <c r="A5370" s="1" t="str">
        <f>_xlfn.LET(_xlpm.sep," : ",CONCATENATE(O5370,_xlpm.sep,P5370))</f>
        <v>~drerr~ : [dɹɛ]</v>
      </c>
      <c r="B5370" s="1">
        <f>_xlfn.LET(_xlpm.d,$G5370,_xlpm.k,_xlfn.CONCAT(LEFT(TRIM(B$1),1),"*"),COUNTIF(_xlpm.d,_xlpm.k))</f>
        <v>0</v>
      </c>
      <c r="C5370" s="1">
        <f>_xlfn.LET(_xlpm.d,$G5370,_xlpm.k,_xlfn.CONCAT(LEFT(TRIM(C$1),1),"*"),COUNTIF(_xlpm.d,_xlpm.k))</f>
        <v>0</v>
      </c>
      <c r="D5370" s="1">
        <f>_xlfn.LET(_xlpm.d,$G5370,_xlpm.k,_xlfn.CONCAT(LEFT(TRIM(D$1),1),"*"),COUNTIF(_xlpm.d,_xlpm.k))</f>
        <v>0</v>
      </c>
      <c r="E5370" s="1">
        <f>LOG(F5370+1,10)</f>
        <v>0.30102999566398114</v>
      </c>
      <c r="F5370" s="7">
        <v>1</v>
      </c>
      <c r="G5370" s="9" t="s">
        <v>736</v>
      </c>
      <c r="H5370" s="4">
        <f>F5370/freq.sum.r6e</f>
        <v>4.9701789264413521E-5</v>
      </c>
      <c r="I5370" s="1" t="str">
        <f>_xlfn.LET(_xlpm.sep,":",_xlpm.w,$G5370,LEFT(_xlpm.w,FIND(_xlpm.sep,_xlpm.w)-1))</f>
        <v>dɹɛ</v>
      </c>
      <c r="J5370" s="1" t="str">
        <f>_xlfn.LET(_xlpm.sep,":",_xlpm.w,$G5370,RIGHT(_xlpm.w,LEN(_xlpm.w)-FIND(_xlpm.sep,_xlpm.w)))</f>
        <v>drerr</v>
      </c>
      <c r="K5370" s="10">
        <f>_xlfn.LET(_xlpm.w,I5370,LEN(_xlpm.w))</f>
        <v>3</v>
      </c>
      <c r="L5370" s="10">
        <f>_xlfn.LET(_xlpm.w,J5370,LEN(_xlpm.w))</f>
        <v>5</v>
      </c>
      <c r="M5370" s="10">
        <f>_xlfn.LET(_xlpm.a,K5370,_xlpm.b,L5370,MAX(_xlpm.a,_xlpm.b))</f>
        <v>5</v>
      </c>
      <c r="N5370" s="10">
        <f>_xlfn.LET(_xlpm.d,(K5370,L5370),MAX(_xlpm.d)-MIN(_xlpm.d))</f>
        <v>2</v>
      </c>
      <c r="O5370" s="1" t="str">
        <f>_xlfn.LET(_xlpm.sep,":",_xlpm.w,$G5370,_xlfn.CONCAT("~",RIGHT(_xlpm.w,LEN(_xlpm.w)-FIND(_xlpm.sep,_xlpm.w)),"~"))</f>
        <v>~drerr~</v>
      </c>
      <c r="P5370" s="1" t="str">
        <f>_xlfn.LET(_xlpm.sep,":",_xlpm.w,$G5370,_xlfn.CONCAT("[",LEFT(_xlpm.w,FIND(_xlpm.sep,_xlpm.w)-1),"]"))</f>
        <v>[dɹɛ]</v>
      </c>
      <c r="Q5370" s="14" cm="1">
        <f t="array" ref="Q5370">SUM(_xlfn._xlws.FILTER($H$2:$H$7109,_xlfn.MAP($O$2:$O$7109,_xlfn.LAMBDA(_xlpm.x,_xlpm.x=$O5370))))</f>
        <v>4.9701789264413521E-5</v>
      </c>
      <c r="R5370" s="14">
        <f>$H5370/Q5370</f>
        <v>1</v>
      </c>
      <c r="S5370" s="14" cm="1">
        <f t="array" ref="S5370">SUM(_xlfn._xlws.FILTER($H$2:$H$7109,_xlfn.MAP($P$2:$P$7109,_xlfn.LAMBDA(_xlpm.x,_xlpm.x=$P5370))))</f>
        <v>7.9522862823061633E-4</v>
      </c>
      <c r="T5370" s="14">
        <f>$H5370/S5370</f>
        <v>6.25E-2</v>
      </c>
      <c r="U5370" s="14">
        <f>_xlfn.LET(_xlpm.freq,F5370,_xlpm.size,M5370+1,_xlpm.F,V5370,LOG(1+_xlpm.freq)*LOG(1+_xlpm.size)*_xlpm.F)</f>
        <v>2.9929395214250674E-2</v>
      </c>
      <c r="V5370" s="14">
        <f>_xlfn.LET(_xlpm.a,T5370,_xlpm.b,R5370,2*_xlpm.a*_xlpm.b/(_xlpm.a+_xlpm.b))</f>
        <v>0.11764705882352941</v>
      </c>
      <c r="W5370" s="14">
        <f>_xlfn.LET(_xlpm.p,R5370,_xlpm.q,T5370,LOG(_xlpm.p/_xlpm.q))</f>
        <v>1.2041199826559248</v>
      </c>
      <c r="X5370" s="2"/>
    </row>
    <row r="5371" spans="1:24">
      <c r="A5371" s="1" t="str">
        <f>_xlfn.LET(_xlpm.sep," : ",CONCATENATE(O5371,_xlpm.sep,P5371))</f>
        <v>~ccerr~ : [ksɛ]</v>
      </c>
      <c r="B5371" s="1">
        <f>_xlfn.LET(_xlpm.d,$G5371,_xlpm.k,_xlfn.CONCAT(LEFT(TRIM(B$1),1),"*"),COUNTIF(_xlpm.d,_xlpm.k))</f>
        <v>0</v>
      </c>
      <c r="C5371" s="1">
        <f>_xlfn.LET(_xlpm.d,$G5371,_xlpm.k,_xlfn.CONCAT(LEFT(TRIM(C$1),1),"*"),COUNTIF(_xlpm.d,_xlpm.k))</f>
        <v>0</v>
      </c>
      <c r="D5371" s="1">
        <f>_xlfn.LET(_xlpm.d,$G5371,_xlpm.k,_xlfn.CONCAT(LEFT(TRIM(D$1),1),"*"),COUNTIF(_xlpm.d,_xlpm.k))</f>
        <v>0</v>
      </c>
      <c r="E5371" s="1">
        <f>LOG(F5371+1,10)</f>
        <v>0.30102999566398114</v>
      </c>
      <c r="F5371" s="7">
        <v>1</v>
      </c>
      <c r="G5371" s="9" t="s">
        <v>1596</v>
      </c>
      <c r="H5371" s="4">
        <f>F5371/freq.sum.r6e</f>
        <v>4.9701789264413521E-5</v>
      </c>
      <c r="I5371" s="1" t="str">
        <f>_xlfn.LET(_xlpm.sep,":",_xlpm.w,$G5371,LEFT(_xlpm.w,FIND(_xlpm.sep,_xlpm.w)-1))</f>
        <v>ksɛ</v>
      </c>
      <c r="J5371" s="1" t="str">
        <f>_xlfn.LET(_xlpm.sep,":",_xlpm.w,$G5371,RIGHT(_xlpm.w,LEN(_xlpm.w)-FIND(_xlpm.sep,_xlpm.w)))</f>
        <v>ccerr</v>
      </c>
      <c r="K5371" s="10">
        <f>_xlfn.LET(_xlpm.w,I5371,LEN(_xlpm.w))</f>
        <v>3</v>
      </c>
      <c r="L5371" s="10">
        <f>_xlfn.LET(_xlpm.w,J5371,LEN(_xlpm.w))</f>
        <v>5</v>
      </c>
      <c r="M5371" s="10">
        <f>_xlfn.LET(_xlpm.a,K5371,_xlpm.b,L5371,MAX(_xlpm.a,_xlpm.b))</f>
        <v>5</v>
      </c>
      <c r="N5371" s="10">
        <f>_xlfn.LET(_xlpm.d,(K5371,L5371),MAX(_xlpm.d)-MIN(_xlpm.d))</f>
        <v>2</v>
      </c>
      <c r="O5371" s="1" t="str">
        <f>_xlfn.LET(_xlpm.sep,":",_xlpm.w,$G5371,_xlfn.CONCAT("~",RIGHT(_xlpm.w,LEN(_xlpm.w)-FIND(_xlpm.sep,_xlpm.w)),"~"))</f>
        <v>~ccerr~</v>
      </c>
      <c r="P5371" s="1" t="str">
        <f>_xlfn.LET(_xlpm.sep,":",_xlpm.w,$G5371,_xlfn.CONCAT("[",LEFT(_xlpm.w,FIND(_xlpm.sep,_xlpm.w)-1),"]"))</f>
        <v>[ksɛ]</v>
      </c>
      <c r="Q5371" s="14" cm="1">
        <f t="array" ref="Q5371">SUM(_xlfn._xlws.FILTER($H$2:$H$7117,_xlfn.MAP($O$2:$O$7117,_xlfn.LAMBDA(_xlpm.x,_xlpm.x=$O5371))))</f>
        <v>4.9701789264413521E-5</v>
      </c>
      <c r="R5371" s="14">
        <f>$H5371/Q5371</f>
        <v>1</v>
      </c>
      <c r="S5371" s="14" cm="1">
        <f t="array" ref="S5371">SUM(_xlfn._xlws.FILTER($H$2:$H$7117,_xlfn.MAP($P$2:$P$7117,_xlfn.LAMBDA(_xlpm.x,_xlpm.x=$P5371))))</f>
        <v>7.9522862823061633E-4</v>
      </c>
      <c r="T5371" s="14">
        <f>$H5371/S5371</f>
        <v>6.25E-2</v>
      </c>
      <c r="U5371" s="14">
        <f>_xlfn.LET(_xlpm.freq,F5371,_xlpm.size,M5371+1,_xlpm.F,V5371,LOG(1+_xlpm.freq)*LOG(1+_xlpm.size)*_xlpm.F)</f>
        <v>2.9929395214250674E-2</v>
      </c>
      <c r="V5371" s="14">
        <f>_xlfn.LET(_xlpm.a,T5371,_xlpm.b,R5371,2*_xlpm.a*_xlpm.b/(_xlpm.a+_xlpm.b))</f>
        <v>0.11764705882352941</v>
      </c>
      <c r="W5371" s="14">
        <f>_xlfn.LET(_xlpm.p,R5371,_xlpm.q,T5371,LOG(_xlpm.p/_xlpm.q))</f>
        <v>1.2041199826559248</v>
      </c>
      <c r="X5371" s="2"/>
    </row>
    <row r="5372" spans="1:24">
      <c r="A5372" s="1" t="str">
        <f>_xlfn.LET(_xlpm.sep," : ",CONCATENATE(O5372,_xlpm.sep,P5372))</f>
        <v>~xcerr~ : [ksɛ]</v>
      </c>
      <c r="B5372" s="1">
        <f>_xlfn.LET(_xlpm.d,$G5372,_xlpm.k,_xlfn.CONCAT(LEFT(TRIM(B$1),1),"*"),COUNTIF(_xlpm.d,_xlpm.k))</f>
        <v>0</v>
      </c>
      <c r="C5372" s="1">
        <f>_xlfn.LET(_xlpm.d,$G5372,_xlpm.k,_xlfn.CONCAT(LEFT(TRIM(C$1),1),"*"),COUNTIF(_xlpm.d,_xlpm.k))</f>
        <v>0</v>
      </c>
      <c r="D5372" s="1">
        <f>_xlfn.LET(_xlpm.d,$G5372,_xlpm.k,_xlfn.CONCAT(LEFT(TRIM(D$1),1),"*"),COUNTIF(_xlpm.d,_xlpm.k))</f>
        <v>0</v>
      </c>
      <c r="E5372" s="1">
        <f>LOG(F5372+1,10)</f>
        <v>0.30102999566398114</v>
      </c>
      <c r="F5372" s="7">
        <v>1</v>
      </c>
      <c r="G5372" s="9" t="s">
        <v>1610</v>
      </c>
      <c r="H5372" s="4">
        <f>F5372/freq.sum.r6e</f>
        <v>4.9701789264413521E-5</v>
      </c>
      <c r="I5372" s="4" t="str">
        <f>_xlfn.LET(_xlpm.sep,":",_xlpm.w,$G5372,LEFT(_xlpm.w,FIND(_xlpm.sep,_xlpm.w)-1))</f>
        <v>ksɛ</v>
      </c>
      <c r="J5372" s="4" t="str">
        <f>_xlfn.LET(_xlpm.sep,":",_xlpm.w,$G5372,RIGHT(_xlpm.w,LEN(_xlpm.w)-FIND(_xlpm.sep,_xlpm.w)))</f>
        <v>xcerr</v>
      </c>
      <c r="K5372" s="10">
        <f>_xlfn.LET(_xlpm.w,I5372,LEN(_xlpm.w))</f>
        <v>3</v>
      </c>
      <c r="L5372" s="10">
        <f>_xlfn.LET(_xlpm.w,J5372,LEN(_xlpm.w))</f>
        <v>5</v>
      </c>
      <c r="M5372" s="10">
        <f>_xlfn.LET(_xlpm.a,K5372,_xlpm.b,L5372,MAX(_xlpm.a,_xlpm.b))</f>
        <v>5</v>
      </c>
      <c r="N5372" s="10">
        <f>_xlfn.LET(_xlpm.d,(K5372,L5372),MAX(_xlpm.d)-MIN(_xlpm.d))</f>
        <v>2</v>
      </c>
      <c r="O5372" s="1" t="str">
        <f>_xlfn.LET(_xlpm.sep,":",_xlpm.w,$G5372,_xlfn.CONCAT("~",RIGHT(_xlpm.w,LEN(_xlpm.w)-FIND(_xlpm.sep,_xlpm.w)),"~"))</f>
        <v>~xcerr~</v>
      </c>
      <c r="P5372" s="1" t="str">
        <f>_xlfn.LET(_xlpm.sep,":",_xlpm.w,$G5372,_xlfn.CONCAT("[",LEFT(_xlpm.w,FIND(_xlpm.sep,_xlpm.w)-1),"]"))</f>
        <v>[ksɛ]</v>
      </c>
      <c r="Q5372" s="14" cm="1">
        <f t="array" ref="Q5372">SUM(_xlfn._xlws.FILTER($H$2:$H$7109,_xlfn.MAP($O$2:$O$7109,_xlfn.LAMBDA(_xlpm.x,_xlpm.x=$O5372))))</f>
        <v>4.9701789264413521E-5</v>
      </c>
      <c r="R5372" s="14">
        <f>$H5372/Q5372</f>
        <v>1</v>
      </c>
      <c r="S5372" s="14" cm="1">
        <f t="array" ref="S5372">SUM(_xlfn._xlws.FILTER($H$2:$H$7109,_xlfn.MAP($P$2:$P$7109,_xlfn.LAMBDA(_xlpm.x,_xlpm.x=$P5372))))</f>
        <v>7.9522862823061633E-4</v>
      </c>
      <c r="T5372" s="14">
        <f>$H5372/S5372</f>
        <v>6.25E-2</v>
      </c>
      <c r="U5372" s="14">
        <f>_xlfn.LET(_xlpm.freq,F5372,_xlpm.size,M5372+1,_xlpm.F,V5372,LOG(1+_xlpm.freq)*LOG(1+_xlpm.size)*_xlpm.F)</f>
        <v>2.9929395214250674E-2</v>
      </c>
      <c r="V5372" s="14">
        <f>_xlfn.LET(_xlpm.a,T5372,_xlpm.b,R5372,2*_xlpm.a*_xlpm.b/(_xlpm.a+_xlpm.b))</f>
        <v>0.11764705882352941</v>
      </c>
      <c r="W5372" s="14">
        <f>_xlfn.LET(_xlpm.p,R5372,_xlpm.q,T5372,LOG(_xlpm.p/_xlpm.q))</f>
        <v>1.2041199826559248</v>
      </c>
      <c r="X5372" s="2"/>
    </row>
    <row r="5373" spans="1:24">
      <c r="A5373" s="1" t="str">
        <f>_xlfn.LET(_xlpm.sep," : ",CONCATENATE(O5373,_xlpm.sep,P5373))</f>
        <v>~crerr~ : [kɹɛ]</v>
      </c>
      <c r="B5373" s="1">
        <f>_xlfn.LET(_xlpm.d,$G5373,_xlpm.k,_xlfn.CONCAT(LEFT(TRIM(B$1),1),"*"),COUNTIF(_xlpm.d,_xlpm.k))</f>
        <v>0</v>
      </c>
      <c r="C5373" s="1">
        <f>_xlfn.LET(_xlpm.d,$G5373,_xlpm.k,_xlfn.CONCAT(LEFT(TRIM(C$1),1),"*"),COUNTIF(_xlpm.d,_xlpm.k))</f>
        <v>0</v>
      </c>
      <c r="D5373" s="1">
        <f>_xlfn.LET(_xlpm.d,$G5373,_xlpm.k,_xlfn.CONCAT(LEFT(TRIM(D$1),1),"*"),COUNTIF(_xlpm.d,_xlpm.k))</f>
        <v>0</v>
      </c>
      <c r="E5373" s="1">
        <f>LOG(F5373+1,10)</f>
        <v>0.30102999566398114</v>
      </c>
      <c r="F5373" s="7">
        <v>1</v>
      </c>
      <c r="G5373" s="9" t="s">
        <v>1954</v>
      </c>
      <c r="H5373" s="4">
        <f>F5373/freq.sum.r6e</f>
        <v>4.9701789264413521E-5</v>
      </c>
      <c r="I5373" s="4" t="str">
        <f>_xlfn.LET(_xlpm.sep,":",_xlpm.w,$G5373,LEFT(_xlpm.w,FIND(_xlpm.sep,_xlpm.w)-1))</f>
        <v>kɹɛ</v>
      </c>
      <c r="J5373" s="4" t="str">
        <f>_xlfn.LET(_xlpm.sep,":",_xlpm.w,$G5373,RIGHT(_xlpm.w,LEN(_xlpm.w)-FIND(_xlpm.sep,_xlpm.w)))</f>
        <v>crerr</v>
      </c>
      <c r="K5373" s="10">
        <f>_xlfn.LET(_xlpm.w,I5373,LEN(_xlpm.w))</f>
        <v>3</v>
      </c>
      <c r="L5373" s="10">
        <f>_xlfn.LET(_xlpm.w,J5373,LEN(_xlpm.w))</f>
        <v>5</v>
      </c>
      <c r="M5373" s="10">
        <f>_xlfn.LET(_xlpm.a,K5373,_xlpm.b,L5373,MAX(_xlpm.a,_xlpm.b))</f>
        <v>5</v>
      </c>
      <c r="N5373" s="10">
        <f>_xlfn.LET(_xlpm.d,(K5373,L5373),MAX(_xlpm.d)-MIN(_xlpm.d))</f>
        <v>2</v>
      </c>
      <c r="O5373" s="1" t="str">
        <f>_xlfn.LET(_xlpm.sep,":",_xlpm.w,$G5373,_xlfn.CONCAT("~",RIGHT(_xlpm.w,LEN(_xlpm.w)-FIND(_xlpm.sep,_xlpm.w)),"~"))</f>
        <v>~crerr~</v>
      </c>
      <c r="P5373" s="1" t="str">
        <f>_xlfn.LET(_xlpm.sep,":",_xlpm.w,$G5373,_xlfn.CONCAT("[",LEFT(_xlpm.w,FIND(_xlpm.sep,_xlpm.w)-1),"]"))</f>
        <v>[kɹɛ]</v>
      </c>
      <c r="Q5373" s="14" cm="1">
        <f t="array" ref="Q5373">SUM(_xlfn._xlws.FILTER($H$2:$H$7109,_xlfn.MAP($O$2:$O$7109,_xlfn.LAMBDA(_xlpm.x,_xlpm.x=$O5373))))</f>
        <v>4.9701789264413521E-5</v>
      </c>
      <c r="R5373" s="14">
        <f>$H5373/Q5373</f>
        <v>1</v>
      </c>
      <c r="S5373" s="14" cm="1">
        <f t="array" ref="S5373">SUM(_xlfn._xlws.FILTER($H$2:$H$7109,_xlfn.MAP($P$2:$P$7109,_xlfn.LAMBDA(_xlpm.x,_xlpm.x=$P5373))))</f>
        <v>7.9522862823061633E-4</v>
      </c>
      <c r="T5373" s="14">
        <f>$H5373/S5373</f>
        <v>6.25E-2</v>
      </c>
      <c r="U5373" s="14">
        <f>_xlfn.LET(_xlpm.freq,F5373,_xlpm.size,M5373+1,_xlpm.F,V5373,LOG(1+_xlpm.freq)*LOG(1+_xlpm.size)*_xlpm.F)</f>
        <v>2.9929395214250674E-2</v>
      </c>
      <c r="V5373" s="14">
        <f>_xlfn.LET(_xlpm.a,T5373,_xlpm.b,R5373,2*_xlpm.a*_xlpm.b/(_xlpm.a+_xlpm.b))</f>
        <v>0.11764705882352941</v>
      </c>
      <c r="W5373" s="14">
        <f>_xlfn.LET(_xlpm.p,R5373,_xlpm.q,T5373,LOG(_xlpm.p/_xlpm.q))</f>
        <v>1.2041199826559248</v>
      </c>
      <c r="X5373" s="2"/>
    </row>
    <row r="5374" spans="1:24">
      <c r="A5374" s="1" t="str">
        <f>_xlfn.LET(_xlpm.sep," : ",CONCATENATE(O5374,_xlpm.sep,P5374))</f>
        <v>~krerr~ : [kɹɛ]</v>
      </c>
      <c r="B5374" s="1">
        <f>_xlfn.LET(_xlpm.d,$G5374,_xlpm.k,_xlfn.CONCAT(LEFT(TRIM(B$1),1),"*"),COUNTIF(_xlpm.d,_xlpm.k))</f>
        <v>0</v>
      </c>
      <c r="C5374" s="1">
        <f>_xlfn.LET(_xlpm.d,$G5374,_xlpm.k,_xlfn.CONCAT(LEFT(TRIM(C$1),1),"*"),COUNTIF(_xlpm.d,_xlpm.k))</f>
        <v>0</v>
      </c>
      <c r="D5374" s="1">
        <f>_xlfn.LET(_xlpm.d,$G5374,_xlpm.k,_xlfn.CONCAT(LEFT(TRIM(D$1),1),"*"),COUNTIF(_xlpm.d,_xlpm.k))</f>
        <v>0</v>
      </c>
      <c r="E5374" s="1">
        <f>LOG(F5374+1,10)</f>
        <v>0.30102999566398114</v>
      </c>
      <c r="F5374" s="7">
        <v>1</v>
      </c>
      <c r="G5374" s="9" t="s">
        <v>1989</v>
      </c>
      <c r="H5374" s="4">
        <f>F5374/freq.sum.r6e</f>
        <v>4.9701789264413521E-5</v>
      </c>
      <c r="I5374" s="1" t="str">
        <f>_xlfn.LET(_xlpm.sep,":",_xlpm.w,$G5374,LEFT(_xlpm.w,FIND(_xlpm.sep,_xlpm.w)-1))</f>
        <v>kɹɛ</v>
      </c>
      <c r="J5374" s="1" t="str">
        <f>_xlfn.LET(_xlpm.sep,":",_xlpm.w,$G5374,RIGHT(_xlpm.w,LEN(_xlpm.w)-FIND(_xlpm.sep,_xlpm.w)))</f>
        <v>krerr</v>
      </c>
      <c r="K5374" s="10">
        <f>_xlfn.LET(_xlpm.w,I5374,LEN(_xlpm.w))</f>
        <v>3</v>
      </c>
      <c r="L5374" s="10">
        <f>_xlfn.LET(_xlpm.w,J5374,LEN(_xlpm.w))</f>
        <v>5</v>
      </c>
      <c r="M5374" s="10">
        <f>_xlfn.LET(_xlpm.a,K5374,_xlpm.b,L5374,MAX(_xlpm.a,_xlpm.b))</f>
        <v>5</v>
      </c>
      <c r="N5374" s="10">
        <f>_xlfn.LET(_xlpm.d,(K5374,L5374),MAX(_xlpm.d)-MIN(_xlpm.d))</f>
        <v>2</v>
      </c>
      <c r="O5374" s="1" t="str">
        <f>_xlfn.LET(_xlpm.sep,":",_xlpm.w,$G5374,_xlfn.CONCAT("~",RIGHT(_xlpm.w,LEN(_xlpm.w)-FIND(_xlpm.sep,_xlpm.w)),"~"))</f>
        <v>~krerr~</v>
      </c>
      <c r="P5374" s="1" t="str">
        <f>_xlfn.LET(_xlpm.sep,":",_xlpm.w,$G5374,_xlfn.CONCAT("[",LEFT(_xlpm.w,FIND(_xlpm.sep,_xlpm.w)-1),"]"))</f>
        <v>[kɹɛ]</v>
      </c>
      <c r="Q5374" s="14" cm="1">
        <f t="array" ref="Q5374">SUM(_xlfn._xlws.FILTER($H$2:$H$7117,_xlfn.MAP($O$2:$O$7117,_xlfn.LAMBDA(_xlpm.x,_xlpm.x=$O5374))))</f>
        <v>4.9701789264413521E-5</v>
      </c>
      <c r="R5374" s="14">
        <f>$H5374/Q5374</f>
        <v>1</v>
      </c>
      <c r="S5374" s="14" cm="1">
        <f t="array" ref="S5374">SUM(_xlfn._xlws.FILTER($H$2:$H$7117,_xlfn.MAP($P$2:$P$7117,_xlfn.LAMBDA(_xlpm.x,_xlpm.x=$P5374))))</f>
        <v>7.9522862823061633E-4</v>
      </c>
      <c r="T5374" s="14">
        <f>$H5374/S5374</f>
        <v>6.25E-2</v>
      </c>
      <c r="U5374" s="14">
        <f>_xlfn.LET(_xlpm.freq,F5374,_xlpm.size,M5374+1,_xlpm.F,V5374,LOG(1+_xlpm.freq)*LOG(1+_xlpm.size)*_xlpm.F)</f>
        <v>2.9929395214250674E-2</v>
      </c>
      <c r="V5374" s="14">
        <f>_xlfn.LET(_xlpm.a,T5374,_xlpm.b,R5374,2*_xlpm.a*_xlpm.b/(_xlpm.a+_xlpm.b))</f>
        <v>0.11764705882352941</v>
      </c>
      <c r="W5374" s="14">
        <f>_xlfn.LET(_xlpm.p,R5374,_xlpm.q,T5374,LOG(_xlpm.p/_xlpm.q))</f>
        <v>1.2041199826559248</v>
      </c>
      <c r="X5374" s="2"/>
    </row>
    <row r="5375" spans="1:24">
      <c r="A5375" s="1" t="str">
        <f>_xlfn.LET(_xlpm.sep," : ",CONCATENATE(O5375,_xlpm.sep,P5375))</f>
        <v>~mparr~ : [mpɛ]</v>
      </c>
      <c r="B5375" s="1">
        <f>_xlfn.LET(_xlpm.d,$G5375,_xlpm.k,_xlfn.CONCAT(LEFT(TRIM(B$1),1),"*"),COUNTIF(_xlpm.d,_xlpm.k))</f>
        <v>0</v>
      </c>
      <c r="C5375" s="1">
        <f>_xlfn.LET(_xlpm.d,$G5375,_xlpm.k,_xlfn.CONCAT(LEFT(TRIM(C$1),1),"*"),COUNTIF(_xlpm.d,_xlpm.k))</f>
        <v>1</v>
      </c>
      <c r="D5375" s="1">
        <f>_xlfn.LET(_xlpm.d,$G5375,_xlpm.k,_xlfn.CONCAT(LEFT(TRIM(D$1),1),"*"),COUNTIF(_xlpm.d,_xlpm.k))</f>
        <v>0</v>
      </c>
      <c r="E5375" s="1">
        <f>LOG(F5375+1,10)</f>
        <v>0.30102999566398114</v>
      </c>
      <c r="F5375" s="7">
        <v>1</v>
      </c>
      <c r="G5375" s="9" t="s">
        <v>2636</v>
      </c>
      <c r="H5375" s="4">
        <f>F5375/freq.sum.r6e</f>
        <v>4.9701789264413521E-5</v>
      </c>
      <c r="I5375" s="1" t="str">
        <f>_xlfn.LET(_xlpm.sep,":",_xlpm.w,$G5375,LEFT(_xlpm.w,FIND(_xlpm.sep,_xlpm.w)-1))</f>
        <v>mpɛ</v>
      </c>
      <c r="J5375" s="1" t="str">
        <f>_xlfn.LET(_xlpm.sep,":",_xlpm.w,$G5375,RIGHT(_xlpm.w,LEN(_xlpm.w)-FIND(_xlpm.sep,_xlpm.w)))</f>
        <v>mparr</v>
      </c>
      <c r="K5375" s="10">
        <f>_xlfn.LET(_xlpm.w,I5375,LEN(_xlpm.w))</f>
        <v>3</v>
      </c>
      <c r="L5375" s="10">
        <f>_xlfn.LET(_xlpm.w,J5375,LEN(_xlpm.w))</f>
        <v>5</v>
      </c>
      <c r="M5375" s="10">
        <f>_xlfn.LET(_xlpm.a,K5375,_xlpm.b,L5375,MAX(_xlpm.a,_xlpm.b))</f>
        <v>5</v>
      </c>
      <c r="N5375" s="10">
        <f>_xlfn.LET(_xlpm.d,(K5375,L5375),MAX(_xlpm.d)-MIN(_xlpm.d))</f>
        <v>2</v>
      </c>
      <c r="O5375" s="1" t="str">
        <f>_xlfn.LET(_xlpm.sep,":",_xlpm.w,$G5375,_xlfn.CONCAT("~",RIGHT(_xlpm.w,LEN(_xlpm.w)-FIND(_xlpm.sep,_xlpm.w)),"~"))</f>
        <v>~mparr~</v>
      </c>
      <c r="P5375" s="1" t="str">
        <f>_xlfn.LET(_xlpm.sep,":",_xlpm.w,$G5375,_xlfn.CONCAT("[",LEFT(_xlpm.w,FIND(_xlpm.sep,_xlpm.w)-1),"]"))</f>
        <v>[mpɛ]</v>
      </c>
      <c r="Q5375" s="14" cm="1">
        <f t="array" ref="Q5375">SUM(_xlfn._xlws.FILTER($H$2:$H$7117,_xlfn.MAP($O$2:$O$7117,_xlfn.LAMBDA(_xlpm.x,_xlpm.x=$O5375))))</f>
        <v>4.9701789264413521E-5</v>
      </c>
      <c r="R5375" s="14">
        <f>$H5375/Q5375</f>
        <v>1</v>
      </c>
      <c r="S5375" s="14" cm="1">
        <f t="array" ref="S5375">SUM(_xlfn._xlws.FILTER($H$2:$H$7117,_xlfn.MAP($P$2:$P$7117,_xlfn.LAMBDA(_xlpm.x,_xlpm.x=$P5375))))</f>
        <v>7.9522862823061633E-4</v>
      </c>
      <c r="T5375" s="14">
        <f>$H5375/S5375</f>
        <v>6.25E-2</v>
      </c>
      <c r="U5375" s="14">
        <f>_xlfn.LET(_xlpm.freq,F5375,_xlpm.size,M5375+1,_xlpm.F,V5375,LOG(1+_xlpm.freq)*LOG(1+_xlpm.size)*_xlpm.F)</f>
        <v>2.9929395214250674E-2</v>
      </c>
      <c r="V5375" s="14">
        <f>_xlfn.LET(_xlpm.a,T5375,_xlpm.b,R5375,2*_xlpm.a*_xlpm.b/(_xlpm.a+_xlpm.b))</f>
        <v>0.11764705882352941</v>
      </c>
      <c r="W5375" s="14">
        <f>_xlfn.LET(_xlpm.p,R5375,_xlpm.q,T5375,LOG(_xlpm.p/_xlpm.q))</f>
        <v>1.2041199826559248</v>
      </c>
      <c r="X5375" s="2"/>
    </row>
    <row r="5376" spans="1:24">
      <c r="A5376" s="1" t="str">
        <f>_xlfn.LET(_xlpm.sep," : ",CONCATENATE(O5376,_xlpm.sep,P5376))</f>
        <v>~mperr~ : [mpɛ]</v>
      </c>
      <c r="B5376" s="1">
        <f>_xlfn.LET(_xlpm.d,$G5376,_xlpm.k,_xlfn.CONCAT(LEFT(TRIM(B$1),1),"*"),COUNTIF(_xlpm.d,_xlpm.k))</f>
        <v>0</v>
      </c>
      <c r="C5376" s="1">
        <f>_xlfn.LET(_xlpm.d,$G5376,_xlpm.k,_xlfn.CONCAT(LEFT(TRIM(C$1),1),"*"),COUNTIF(_xlpm.d,_xlpm.k))</f>
        <v>1</v>
      </c>
      <c r="D5376" s="1">
        <f>_xlfn.LET(_xlpm.d,$G5376,_xlpm.k,_xlfn.CONCAT(LEFT(TRIM(D$1),1),"*"),COUNTIF(_xlpm.d,_xlpm.k))</f>
        <v>0</v>
      </c>
      <c r="E5376" s="1">
        <f>LOG(F5376+1,10)</f>
        <v>0.30102999566398114</v>
      </c>
      <c r="F5376" s="7">
        <v>1</v>
      </c>
      <c r="G5376" s="9" t="s">
        <v>2643</v>
      </c>
      <c r="H5376" s="4">
        <f>F5376/freq.sum.r6e</f>
        <v>4.9701789264413521E-5</v>
      </c>
      <c r="I5376" s="1" t="str">
        <f>_xlfn.LET(_xlpm.sep,":",_xlpm.w,$G5376,LEFT(_xlpm.w,FIND(_xlpm.sep,_xlpm.w)-1))</f>
        <v>mpɛ</v>
      </c>
      <c r="J5376" s="1" t="str">
        <f>_xlfn.LET(_xlpm.sep,":",_xlpm.w,$G5376,RIGHT(_xlpm.w,LEN(_xlpm.w)-FIND(_xlpm.sep,_xlpm.w)))</f>
        <v>mperr</v>
      </c>
      <c r="K5376" s="10">
        <f>_xlfn.LET(_xlpm.w,I5376,LEN(_xlpm.w))</f>
        <v>3</v>
      </c>
      <c r="L5376" s="10">
        <f>_xlfn.LET(_xlpm.w,J5376,LEN(_xlpm.w))</f>
        <v>5</v>
      </c>
      <c r="M5376" s="10">
        <f>_xlfn.LET(_xlpm.a,K5376,_xlpm.b,L5376,MAX(_xlpm.a,_xlpm.b))</f>
        <v>5</v>
      </c>
      <c r="N5376" s="10">
        <f>_xlfn.LET(_xlpm.d,(K5376,L5376),MAX(_xlpm.d)-MIN(_xlpm.d))</f>
        <v>2</v>
      </c>
      <c r="O5376" s="1" t="str">
        <f>_xlfn.LET(_xlpm.sep,":",_xlpm.w,$G5376,_xlfn.CONCAT("~",RIGHT(_xlpm.w,LEN(_xlpm.w)-FIND(_xlpm.sep,_xlpm.w)),"~"))</f>
        <v>~mperr~</v>
      </c>
      <c r="P5376" s="1" t="str">
        <f>_xlfn.LET(_xlpm.sep,":",_xlpm.w,$G5376,_xlfn.CONCAT("[",LEFT(_xlpm.w,FIND(_xlpm.sep,_xlpm.w)-1),"]"))</f>
        <v>[mpɛ]</v>
      </c>
      <c r="Q5376" s="14" cm="1">
        <f t="array" ref="Q5376">SUM(_xlfn._xlws.FILTER($H$2:$H$7111,_xlfn.MAP($O$2:$O$7111,_xlfn.LAMBDA(_xlpm.x,_xlpm.x=$O5376))))</f>
        <v>4.9701789264413521E-5</v>
      </c>
      <c r="R5376" s="14">
        <f>$H5376/Q5376</f>
        <v>1</v>
      </c>
      <c r="S5376" s="14" cm="1">
        <f t="array" ref="S5376">SUM(_xlfn._xlws.FILTER($H$2:$H$7111,_xlfn.MAP($P$2:$P$7111,_xlfn.LAMBDA(_xlpm.x,_xlpm.x=$P5376))))</f>
        <v>7.9522862823061633E-4</v>
      </c>
      <c r="T5376" s="14">
        <f>$H5376/S5376</f>
        <v>6.25E-2</v>
      </c>
      <c r="U5376" s="14">
        <f>_xlfn.LET(_xlpm.freq,F5376,_xlpm.size,M5376+1,_xlpm.F,V5376,LOG(1+_xlpm.freq)*LOG(1+_xlpm.size)*_xlpm.F)</f>
        <v>2.9929395214250674E-2</v>
      </c>
      <c r="V5376" s="14">
        <f>_xlfn.LET(_xlpm.a,T5376,_xlpm.b,R5376,2*_xlpm.a*_xlpm.b/(_xlpm.a+_xlpm.b))</f>
        <v>0.11764705882352941</v>
      </c>
      <c r="W5376" s="14">
        <f>_xlfn.LET(_xlpm.p,R5376,_xlpm.q,T5376,LOG(_xlpm.p/_xlpm.q))</f>
        <v>1.2041199826559248</v>
      </c>
      <c r="X5376" s="2"/>
    </row>
    <row r="5377" spans="1:24">
      <c r="A5377" s="1" t="str">
        <f>_xlfn.LET(_xlpm.sep," : ",CONCATENATE(O5377,_xlpm.sep,P5377))</f>
        <v>~plerr~ : [plɛ]</v>
      </c>
      <c r="B5377" s="1">
        <f>_xlfn.LET(_xlpm.d,$G5377,_xlpm.k,_xlfn.CONCAT(LEFT(TRIM(B$1),1),"*"),COUNTIF(_xlpm.d,_xlpm.k))</f>
        <v>0</v>
      </c>
      <c r="C5377" s="1">
        <f>_xlfn.LET(_xlpm.d,$G5377,_xlpm.k,_xlfn.CONCAT(LEFT(TRIM(C$1),1),"*"),COUNTIF(_xlpm.d,_xlpm.k))</f>
        <v>0</v>
      </c>
      <c r="D5377" s="1">
        <f>_xlfn.LET(_xlpm.d,$G5377,_xlpm.k,_xlfn.CONCAT(LEFT(TRIM(D$1),1),"*"),COUNTIF(_xlpm.d,_xlpm.k))</f>
        <v>0</v>
      </c>
      <c r="E5377" s="1">
        <f>LOG(F5377+1,10)</f>
        <v>0.30102999566398114</v>
      </c>
      <c r="F5377" s="7">
        <v>1</v>
      </c>
      <c r="G5377" s="9" t="s">
        <v>3623</v>
      </c>
      <c r="H5377" s="4">
        <f>F5377/freq.sum.r6e</f>
        <v>4.9701789264413521E-5</v>
      </c>
      <c r="I5377" s="1" t="str">
        <f>_xlfn.LET(_xlpm.sep,":",_xlpm.w,$G5377,LEFT(_xlpm.w,FIND(_xlpm.sep,_xlpm.w)-1))</f>
        <v>plɛ</v>
      </c>
      <c r="J5377" s="1" t="str">
        <f>_xlfn.LET(_xlpm.sep,":",_xlpm.w,$G5377,RIGHT(_xlpm.w,LEN(_xlpm.w)-FIND(_xlpm.sep,_xlpm.w)))</f>
        <v>plerr</v>
      </c>
      <c r="K5377" s="10">
        <f>_xlfn.LET(_xlpm.w,I5377,LEN(_xlpm.w))</f>
        <v>3</v>
      </c>
      <c r="L5377" s="10">
        <f>_xlfn.LET(_xlpm.w,J5377,LEN(_xlpm.w))</f>
        <v>5</v>
      </c>
      <c r="M5377" s="10">
        <f>_xlfn.LET(_xlpm.a,K5377,_xlpm.b,L5377,MAX(_xlpm.a,_xlpm.b))</f>
        <v>5</v>
      </c>
      <c r="N5377" s="10">
        <f>_xlfn.LET(_xlpm.d,(K5377,L5377),MAX(_xlpm.d)-MIN(_xlpm.d))</f>
        <v>2</v>
      </c>
      <c r="O5377" s="1" t="str">
        <f>_xlfn.LET(_xlpm.sep,":",_xlpm.w,$G5377,_xlfn.CONCAT("~",RIGHT(_xlpm.w,LEN(_xlpm.w)-FIND(_xlpm.sep,_xlpm.w)),"~"))</f>
        <v>~plerr~</v>
      </c>
      <c r="P5377" s="1" t="str">
        <f>_xlfn.LET(_xlpm.sep,":",_xlpm.w,$G5377,_xlfn.CONCAT("[",LEFT(_xlpm.w,FIND(_xlpm.sep,_xlpm.w)-1),"]"))</f>
        <v>[plɛ]</v>
      </c>
      <c r="Q5377" s="14" cm="1">
        <f t="array" ref="Q5377">SUM(_xlfn._xlws.FILTER($H$2:$H$7117,_xlfn.MAP($O$2:$O$7117,_xlfn.LAMBDA(_xlpm.x,_xlpm.x=$O5377))))</f>
        <v>4.9701789264413521E-5</v>
      </c>
      <c r="R5377" s="14">
        <f>$H5377/Q5377</f>
        <v>1</v>
      </c>
      <c r="S5377" s="14" cm="1">
        <f t="array" ref="S5377">SUM(_xlfn._xlws.FILTER($H$2:$H$7117,_xlfn.MAP($P$2:$P$7117,_xlfn.LAMBDA(_xlpm.x,_xlpm.x=$P5377))))</f>
        <v>7.9522862823061633E-4</v>
      </c>
      <c r="T5377" s="14">
        <f>$H5377/S5377</f>
        <v>6.25E-2</v>
      </c>
      <c r="U5377" s="14">
        <f>_xlfn.LET(_xlpm.freq,F5377,_xlpm.size,M5377+1,_xlpm.F,V5377,LOG(1+_xlpm.freq)*LOG(1+_xlpm.size)*_xlpm.F)</f>
        <v>2.9929395214250674E-2</v>
      </c>
      <c r="V5377" s="14">
        <f>_xlfn.LET(_xlpm.a,T5377,_xlpm.b,R5377,2*_xlpm.a*_xlpm.b/(_xlpm.a+_xlpm.b))</f>
        <v>0.11764705882352941</v>
      </c>
      <c r="W5377" s="14">
        <f>_xlfn.LET(_xlpm.p,R5377,_xlpm.q,T5377,LOG(_xlpm.p/_xlpm.q))</f>
        <v>1.2041199826559248</v>
      </c>
      <c r="X5377" s="2"/>
    </row>
    <row r="5378" spans="1:24">
      <c r="A5378" s="1" t="str">
        <f>_xlfn.LET(_xlpm.sep," : ",CONCATENATE(O5378,_xlpm.sep,P5378))</f>
        <v>~pterr~ : [ptɛ]</v>
      </c>
      <c r="B5378" s="1">
        <f>_xlfn.LET(_xlpm.d,$G5378,_xlpm.k,_xlfn.CONCAT(LEFT(TRIM(B$1),1),"*"),COUNTIF(_xlpm.d,_xlpm.k))</f>
        <v>0</v>
      </c>
      <c r="C5378" s="1">
        <f>_xlfn.LET(_xlpm.d,$G5378,_xlpm.k,_xlfn.CONCAT(LEFT(TRIM(C$1),1),"*"),COUNTIF(_xlpm.d,_xlpm.k))</f>
        <v>0</v>
      </c>
      <c r="D5378" s="1">
        <f>_xlfn.LET(_xlpm.d,$G5378,_xlpm.k,_xlfn.CONCAT(LEFT(TRIM(D$1),1),"*"),COUNTIF(_xlpm.d,_xlpm.k))</f>
        <v>0</v>
      </c>
      <c r="E5378" s="1">
        <f>LOG(F5378+1,10)</f>
        <v>0.30102999566398114</v>
      </c>
      <c r="F5378" s="7">
        <v>1</v>
      </c>
      <c r="G5378" s="9" t="s">
        <v>3686</v>
      </c>
      <c r="H5378" s="4">
        <f>F5378/freq.sum.r6e</f>
        <v>4.9701789264413521E-5</v>
      </c>
      <c r="I5378" s="1" t="str">
        <f>_xlfn.LET(_xlpm.sep,":",_xlpm.w,$G5378,LEFT(_xlpm.w,FIND(_xlpm.sep,_xlpm.w)-1))</f>
        <v>ptɛ</v>
      </c>
      <c r="J5378" s="1" t="str">
        <f>_xlfn.LET(_xlpm.sep,":",_xlpm.w,$G5378,RIGHT(_xlpm.w,LEN(_xlpm.w)-FIND(_xlpm.sep,_xlpm.w)))</f>
        <v>pterr</v>
      </c>
      <c r="K5378" s="10">
        <f>_xlfn.LET(_xlpm.w,I5378,LEN(_xlpm.w))</f>
        <v>3</v>
      </c>
      <c r="L5378" s="10">
        <f>_xlfn.LET(_xlpm.w,J5378,LEN(_xlpm.w))</f>
        <v>5</v>
      </c>
      <c r="M5378" s="10">
        <f>_xlfn.LET(_xlpm.a,K5378,_xlpm.b,L5378,MAX(_xlpm.a,_xlpm.b))</f>
        <v>5</v>
      </c>
      <c r="N5378" s="10">
        <f>_xlfn.LET(_xlpm.d,(K5378,L5378),MAX(_xlpm.d)-MIN(_xlpm.d))</f>
        <v>2</v>
      </c>
      <c r="O5378" s="1" t="str">
        <f>_xlfn.LET(_xlpm.sep,":",_xlpm.w,$G5378,_xlfn.CONCAT("~",RIGHT(_xlpm.w,LEN(_xlpm.w)-FIND(_xlpm.sep,_xlpm.w)),"~"))</f>
        <v>~pterr~</v>
      </c>
      <c r="P5378" s="1" t="str">
        <f>_xlfn.LET(_xlpm.sep,":",_xlpm.w,$G5378,_xlfn.CONCAT("[",LEFT(_xlpm.w,FIND(_xlpm.sep,_xlpm.w)-1),"]"))</f>
        <v>[ptɛ]</v>
      </c>
      <c r="Q5378" s="14" cm="1">
        <f t="array" ref="Q5378">SUM(_xlfn._xlws.FILTER($H$2:$H$7117,_xlfn.MAP($O$2:$O$7117,_xlfn.LAMBDA(_xlpm.x,_xlpm.x=$O5378))))</f>
        <v>4.9701789264413521E-5</v>
      </c>
      <c r="R5378" s="14">
        <f>$H5378/Q5378</f>
        <v>1</v>
      </c>
      <c r="S5378" s="14" cm="1">
        <f t="array" ref="S5378">SUM(_xlfn._xlws.FILTER($H$2:$H$7117,_xlfn.MAP($P$2:$P$7117,_xlfn.LAMBDA(_xlpm.x,_xlpm.x=$P5378))))</f>
        <v>7.9522862823061633E-4</v>
      </c>
      <c r="T5378" s="14">
        <f>$H5378/S5378</f>
        <v>6.25E-2</v>
      </c>
      <c r="U5378" s="14">
        <f>_xlfn.LET(_xlpm.freq,F5378,_xlpm.size,M5378+1,_xlpm.F,V5378,LOG(1+_xlpm.freq)*LOG(1+_xlpm.size)*_xlpm.F)</f>
        <v>2.9929395214250674E-2</v>
      </c>
      <c r="V5378" s="14">
        <f>_xlfn.LET(_xlpm.a,T5378,_xlpm.b,R5378,2*_xlpm.a*_xlpm.b/(_xlpm.a+_xlpm.b))</f>
        <v>0.11764705882352941</v>
      </c>
      <c r="W5378" s="14">
        <f>_xlfn.LET(_xlpm.p,R5378,_xlpm.q,T5378,LOG(_xlpm.p/_xlpm.q))</f>
        <v>1.2041199826559248</v>
      </c>
      <c r="X5378" s="2"/>
    </row>
    <row r="5379" spans="1:24">
      <c r="A5379" s="1" t="str">
        <f>_xlfn.LET(_xlpm.sep," : ",CONCATENATE(O5379,_xlpm.sep,P5379))</f>
        <v>~prerr~ : [pɹɛ]</v>
      </c>
      <c r="B5379" s="1">
        <f>_xlfn.LET(_xlpm.d,$G5379,_xlpm.k,_xlfn.CONCAT(LEFT(TRIM(B$1),1),"*"),COUNTIF(_xlpm.d,_xlpm.k))</f>
        <v>0</v>
      </c>
      <c r="C5379" s="1">
        <f>_xlfn.LET(_xlpm.d,$G5379,_xlpm.k,_xlfn.CONCAT(LEFT(TRIM(C$1),1),"*"),COUNTIF(_xlpm.d,_xlpm.k))</f>
        <v>0</v>
      </c>
      <c r="D5379" s="1">
        <f>_xlfn.LET(_xlpm.d,$G5379,_xlpm.k,_xlfn.CONCAT(LEFT(TRIM(D$1),1),"*"),COUNTIF(_xlpm.d,_xlpm.k))</f>
        <v>0</v>
      </c>
      <c r="E5379" s="1">
        <f>LOG(F5379+1,10)</f>
        <v>0.30102999566398114</v>
      </c>
      <c r="F5379" s="7">
        <v>1</v>
      </c>
      <c r="G5379" s="9" t="s">
        <v>3876</v>
      </c>
      <c r="H5379" s="4">
        <f>F5379/freq.sum.r6e</f>
        <v>4.9701789264413521E-5</v>
      </c>
      <c r="I5379" s="1" t="str">
        <f>_xlfn.LET(_xlpm.sep,":",_xlpm.w,$G5379,LEFT(_xlpm.w,FIND(_xlpm.sep,_xlpm.w)-1))</f>
        <v>pɹɛ</v>
      </c>
      <c r="J5379" s="1" t="str">
        <f>_xlfn.LET(_xlpm.sep,":",_xlpm.w,$G5379,RIGHT(_xlpm.w,LEN(_xlpm.w)-FIND(_xlpm.sep,_xlpm.w)))</f>
        <v>prerr</v>
      </c>
      <c r="K5379" s="10">
        <f>_xlfn.LET(_xlpm.w,I5379,LEN(_xlpm.w))</f>
        <v>3</v>
      </c>
      <c r="L5379" s="10">
        <f>_xlfn.LET(_xlpm.w,J5379,LEN(_xlpm.w))</f>
        <v>5</v>
      </c>
      <c r="M5379" s="10">
        <f>_xlfn.LET(_xlpm.a,K5379,_xlpm.b,L5379,MAX(_xlpm.a,_xlpm.b))</f>
        <v>5</v>
      </c>
      <c r="N5379" s="10">
        <f>_xlfn.LET(_xlpm.d,(K5379,L5379),MAX(_xlpm.d)-MIN(_xlpm.d))</f>
        <v>2</v>
      </c>
      <c r="O5379" s="1" t="str">
        <f>_xlfn.LET(_xlpm.sep,":",_xlpm.w,$G5379,_xlfn.CONCAT("~",RIGHT(_xlpm.w,LEN(_xlpm.w)-FIND(_xlpm.sep,_xlpm.w)),"~"))</f>
        <v>~prerr~</v>
      </c>
      <c r="P5379" s="1" t="str">
        <f>_xlfn.LET(_xlpm.sep,":",_xlpm.w,$G5379,_xlfn.CONCAT("[",LEFT(_xlpm.w,FIND(_xlpm.sep,_xlpm.w)-1),"]"))</f>
        <v>[pɹɛ]</v>
      </c>
      <c r="Q5379" s="14" cm="1">
        <f t="array" ref="Q5379">SUM(_xlfn._xlws.FILTER($H$2:$H$7117,_xlfn.MAP($O$2:$O$7117,_xlfn.LAMBDA(_xlpm.x,_xlpm.x=$O5379))))</f>
        <v>4.9701789264413521E-5</v>
      </c>
      <c r="R5379" s="14">
        <f>$H5379/Q5379</f>
        <v>1</v>
      </c>
      <c r="S5379" s="14" cm="1">
        <f t="array" ref="S5379">SUM(_xlfn._xlws.FILTER($H$2:$H$7117,_xlfn.MAP($P$2:$P$7117,_xlfn.LAMBDA(_xlpm.x,_xlpm.x=$P5379))))</f>
        <v>7.9522862823061633E-4</v>
      </c>
      <c r="T5379" s="14">
        <f>$H5379/S5379</f>
        <v>6.25E-2</v>
      </c>
      <c r="U5379" s="14">
        <f>_xlfn.LET(_xlpm.freq,F5379,_xlpm.size,M5379+1,_xlpm.F,V5379,LOG(1+_xlpm.freq)*LOG(1+_xlpm.size)*_xlpm.F)</f>
        <v>2.9929395214250674E-2</v>
      </c>
      <c r="V5379" s="14">
        <f>_xlfn.LET(_xlpm.a,T5379,_xlpm.b,R5379,2*_xlpm.a*_xlpm.b/(_xlpm.a+_xlpm.b))</f>
        <v>0.11764705882352941</v>
      </c>
      <c r="W5379" s="14">
        <f>_xlfn.LET(_xlpm.p,R5379,_xlpm.q,T5379,LOG(_xlpm.p/_xlpm.q))</f>
        <v>1.2041199826559248</v>
      </c>
      <c r="X5379" s="2"/>
    </row>
    <row r="5380" spans="1:24">
      <c r="A5380" s="1" t="str">
        <f>_xlfn.LET(_xlpm.sep," : ",CONCATENATE(O5380,_xlpm.sep,P5380))</f>
        <v>~swerr~ : [swɛ]</v>
      </c>
      <c r="B5380" s="1">
        <f>_xlfn.LET(_xlpm.d,$G5380,_xlpm.k,_xlfn.CONCAT(LEFT(TRIM(B$1),1),"*"),COUNTIF(_xlpm.d,_xlpm.k))</f>
        <v>0</v>
      </c>
      <c r="C5380" s="1">
        <f>_xlfn.LET(_xlpm.d,$G5380,_xlpm.k,_xlfn.CONCAT(LEFT(TRIM(C$1),1),"*"),COUNTIF(_xlpm.d,_xlpm.k))</f>
        <v>0</v>
      </c>
      <c r="D5380" s="1">
        <f>_xlfn.LET(_xlpm.d,$G5380,_xlpm.k,_xlfn.CONCAT(LEFT(TRIM(D$1),1),"*"),COUNTIF(_xlpm.d,_xlpm.k))</f>
        <v>0</v>
      </c>
      <c r="E5380" s="1">
        <f>LOG(F5380+1,10)</f>
        <v>0.30102999566398114</v>
      </c>
      <c r="F5380" s="7">
        <v>1</v>
      </c>
      <c r="G5380" s="9" t="s">
        <v>4409</v>
      </c>
      <c r="H5380" s="4">
        <f>F5380/freq.sum.r6e</f>
        <v>4.9701789264413521E-5</v>
      </c>
      <c r="I5380" s="1" t="str">
        <f>_xlfn.LET(_xlpm.sep,":",_xlpm.w,$G5380,LEFT(_xlpm.w,FIND(_xlpm.sep,_xlpm.w)-1))</f>
        <v>swɛ</v>
      </c>
      <c r="J5380" s="1" t="str">
        <f>_xlfn.LET(_xlpm.sep,":",_xlpm.w,$G5380,RIGHT(_xlpm.w,LEN(_xlpm.w)-FIND(_xlpm.sep,_xlpm.w)))</f>
        <v>swerr</v>
      </c>
      <c r="K5380" s="10">
        <f>_xlfn.LET(_xlpm.w,I5380,LEN(_xlpm.w))</f>
        <v>3</v>
      </c>
      <c r="L5380" s="10">
        <f>_xlfn.LET(_xlpm.w,J5380,LEN(_xlpm.w))</f>
        <v>5</v>
      </c>
      <c r="M5380" s="10">
        <f>_xlfn.LET(_xlpm.a,K5380,_xlpm.b,L5380,MAX(_xlpm.a,_xlpm.b))</f>
        <v>5</v>
      </c>
      <c r="N5380" s="10">
        <f>_xlfn.LET(_xlpm.d,(K5380,L5380),MAX(_xlpm.d)-MIN(_xlpm.d))</f>
        <v>2</v>
      </c>
      <c r="O5380" s="1" t="str">
        <f>_xlfn.LET(_xlpm.sep,":",_xlpm.w,$G5380,_xlfn.CONCAT("~",RIGHT(_xlpm.w,LEN(_xlpm.w)-FIND(_xlpm.sep,_xlpm.w)),"~"))</f>
        <v>~swerr~</v>
      </c>
      <c r="P5380" s="1" t="str">
        <f>_xlfn.LET(_xlpm.sep,":",_xlpm.w,$G5380,_xlfn.CONCAT("[",LEFT(_xlpm.w,FIND(_xlpm.sep,_xlpm.w)-1),"]"))</f>
        <v>[swɛ]</v>
      </c>
      <c r="Q5380" s="14" cm="1">
        <f t="array" ref="Q5380">SUM(_xlfn._xlws.FILTER($H$2:$H$7117,_xlfn.MAP($O$2:$O$7117,_xlfn.LAMBDA(_xlpm.x,_xlpm.x=$O5380))))</f>
        <v>4.9701789264413521E-5</v>
      </c>
      <c r="R5380" s="14">
        <f>$H5380/Q5380</f>
        <v>1</v>
      </c>
      <c r="S5380" s="14" cm="1">
        <f t="array" ref="S5380">SUM(_xlfn._xlws.FILTER($H$2:$H$7117,_xlfn.MAP($P$2:$P$7117,_xlfn.LAMBDA(_xlpm.x,_xlpm.x=$P5380))))</f>
        <v>7.9522862823061633E-4</v>
      </c>
      <c r="T5380" s="14">
        <f>$H5380/S5380</f>
        <v>6.25E-2</v>
      </c>
      <c r="U5380" s="14">
        <f>_xlfn.LET(_xlpm.freq,F5380,_xlpm.size,M5380+1,_xlpm.F,V5380,LOG(1+_xlpm.freq)*LOG(1+_xlpm.size)*_xlpm.F)</f>
        <v>2.9929395214250674E-2</v>
      </c>
      <c r="V5380" s="14">
        <f>_xlfn.LET(_xlpm.a,T5380,_xlpm.b,R5380,2*_xlpm.a*_xlpm.b/(_xlpm.a+_xlpm.b))</f>
        <v>0.11764705882352941</v>
      </c>
      <c r="W5380" s="14">
        <f>_xlfn.LET(_xlpm.p,R5380,_xlpm.q,T5380,LOG(_xlpm.p/_xlpm.q))</f>
        <v>1.2041199826559248</v>
      </c>
      <c r="X5380" s="2"/>
    </row>
    <row r="5381" spans="1:24">
      <c r="A5381" s="1" t="str">
        <f>_xlfn.LET(_xlpm.sep," : ",CONCATENATE(O5381,_xlpm.sep,P5381))</f>
        <v>~trerr~ : [tɹɛ]</v>
      </c>
      <c r="B5381" s="1">
        <f>_xlfn.LET(_xlpm.d,$G5381,_xlpm.k,_xlfn.CONCAT(LEFT(TRIM(B$1),1),"*"),COUNTIF(_xlpm.d,_xlpm.k))</f>
        <v>0</v>
      </c>
      <c r="C5381" s="1">
        <f>_xlfn.LET(_xlpm.d,$G5381,_xlpm.k,_xlfn.CONCAT(LEFT(TRIM(C$1),1),"*"),COUNTIF(_xlpm.d,_xlpm.k))</f>
        <v>0</v>
      </c>
      <c r="D5381" s="1">
        <f>_xlfn.LET(_xlpm.d,$G5381,_xlpm.k,_xlfn.CONCAT(LEFT(TRIM(D$1),1),"*"),COUNTIF(_xlpm.d,_xlpm.k))</f>
        <v>0</v>
      </c>
      <c r="E5381" s="1">
        <f>LOG(F5381+1,10)</f>
        <v>0.30102999566398114</v>
      </c>
      <c r="F5381" s="7">
        <v>1</v>
      </c>
      <c r="G5381" s="9" t="s">
        <v>5038</v>
      </c>
      <c r="H5381" s="4">
        <f>F5381/freq.sum.r6e</f>
        <v>4.9701789264413521E-5</v>
      </c>
      <c r="I5381" s="4" t="str">
        <f>_xlfn.LET(_xlpm.sep,":",_xlpm.w,$G5381,LEFT(_xlpm.w,FIND(_xlpm.sep,_xlpm.w)-1))</f>
        <v>tɹɛ</v>
      </c>
      <c r="J5381" s="4" t="str">
        <f>_xlfn.LET(_xlpm.sep,":",_xlpm.w,$G5381,RIGHT(_xlpm.w,LEN(_xlpm.w)-FIND(_xlpm.sep,_xlpm.w)))</f>
        <v>trerr</v>
      </c>
      <c r="K5381" s="10">
        <f>_xlfn.LET(_xlpm.w,I5381,LEN(_xlpm.w))</f>
        <v>3</v>
      </c>
      <c r="L5381" s="10">
        <f>_xlfn.LET(_xlpm.w,J5381,LEN(_xlpm.w))</f>
        <v>5</v>
      </c>
      <c r="M5381" s="10">
        <f>_xlfn.LET(_xlpm.a,K5381,_xlpm.b,L5381,MAX(_xlpm.a,_xlpm.b))</f>
        <v>5</v>
      </c>
      <c r="N5381" s="10">
        <f>_xlfn.LET(_xlpm.d,(K5381,L5381),MAX(_xlpm.d)-MIN(_xlpm.d))</f>
        <v>2</v>
      </c>
      <c r="O5381" s="1" t="str">
        <f>_xlfn.LET(_xlpm.sep,":",_xlpm.w,$G5381,_xlfn.CONCAT("~",RIGHT(_xlpm.w,LEN(_xlpm.w)-FIND(_xlpm.sep,_xlpm.w)),"~"))</f>
        <v>~trerr~</v>
      </c>
      <c r="P5381" s="1" t="str">
        <f>_xlfn.LET(_xlpm.sep,":",_xlpm.w,$G5381,_xlfn.CONCAT("[",LEFT(_xlpm.w,FIND(_xlpm.sep,_xlpm.w)-1),"]"))</f>
        <v>[tɹɛ]</v>
      </c>
      <c r="Q5381" s="14" cm="1">
        <f t="array" ref="Q5381">SUM(_xlfn._xlws.FILTER($H$2:$H$7109,_xlfn.MAP($O$2:$O$7109,_xlfn.LAMBDA(_xlpm.x,_xlpm.x=$O5381))))</f>
        <v>4.9701789264413521E-5</v>
      </c>
      <c r="R5381" s="14">
        <f>$H5381/Q5381</f>
        <v>1</v>
      </c>
      <c r="S5381" s="14" cm="1">
        <f t="array" ref="S5381">SUM(_xlfn._xlws.FILTER($H$2:$H$7109,_xlfn.MAP($P$2:$P$7109,_xlfn.LAMBDA(_xlpm.x,_xlpm.x=$P5381))))</f>
        <v>7.9522862823061633E-4</v>
      </c>
      <c r="T5381" s="14">
        <f>$H5381/S5381</f>
        <v>6.25E-2</v>
      </c>
      <c r="U5381" s="14">
        <f>_xlfn.LET(_xlpm.freq,F5381,_xlpm.size,M5381+1,_xlpm.F,V5381,LOG(1+_xlpm.freq)*LOG(1+_xlpm.size)*_xlpm.F)</f>
        <v>2.9929395214250674E-2</v>
      </c>
      <c r="V5381" s="14">
        <f>_xlfn.LET(_xlpm.a,T5381,_xlpm.b,R5381,2*_xlpm.a*_xlpm.b/(_xlpm.a+_xlpm.b))</f>
        <v>0.11764705882352941</v>
      </c>
      <c r="W5381" s="14">
        <f>_xlfn.LET(_xlpm.p,R5381,_xlpm.q,T5381,LOG(_xlpm.p/_xlpm.q))</f>
        <v>1.2041199826559248</v>
      </c>
      <c r="X5381" s="2"/>
    </row>
    <row r="5382" spans="1:24">
      <c r="A5382" s="1" t="str">
        <f>_xlfn.LET(_xlpm.sep," : ",CONCATENATE(O5382,_xlpm.sep,P5382))</f>
        <v>~sharr~ : [ʃɛ]</v>
      </c>
      <c r="B5382" s="1">
        <f>_xlfn.LET(_xlpm.d,$G5382,_xlpm.k,_xlfn.CONCAT(LEFT(TRIM(B$1),1),"*"),COUNTIF(_xlpm.d,_xlpm.k))</f>
        <v>0</v>
      </c>
      <c r="C5382" s="1">
        <f>_xlfn.LET(_xlpm.d,$G5382,_xlpm.k,_xlfn.CONCAT(LEFT(TRIM(C$1),1),"*"),COUNTIF(_xlpm.d,_xlpm.k))</f>
        <v>0</v>
      </c>
      <c r="D5382" s="1">
        <f>_xlfn.LET(_xlpm.d,$G5382,_xlpm.k,_xlfn.CONCAT(LEFT(TRIM(D$1),1),"*"),COUNTIF(_xlpm.d,_xlpm.k))</f>
        <v>0</v>
      </c>
      <c r="E5382" s="1">
        <f>LOG(F5382+1,10)</f>
        <v>0.30102999566398114</v>
      </c>
      <c r="F5382" s="7">
        <v>1</v>
      </c>
      <c r="G5382" s="9" t="s">
        <v>6793</v>
      </c>
      <c r="H5382" s="4">
        <f>F5382/freq.sum.r6e</f>
        <v>4.9701789264413521E-5</v>
      </c>
      <c r="I5382" s="4" t="str">
        <f>_xlfn.LET(_xlpm.sep,":",_xlpm.w,$G5382,LEFT(_xlpm.w,FIND(_xlpm.sep,_xlpm.w)-1))</f>
        <v>ʃɛ</v>
      </c>
      <c r="J5382" s="4" t="str">
        <f>_xlfn.LET(_xlpm.sep,":",_xlpm.w,$G5382,RIGHT(_xlpm.w,LEN(_xlpm.w)-FIND(_xlpm.sep,_xlpm.w)))</f>
        <v>sharr</v>
      </c>
      <c r="K5382" s="10">
        <f>_xlfn.LET(_xlpm.w,I5382,LEN(_xlpm.w))</f>
        <v>2</v>
      </c>
      <c r="L5382" s="10">
        <f>_xlfn.LET(_xlpm.w,J5382,LEN(_xlpm.w))</f>
        <v>5</v>
      </c>
      <c r="M5382" s="10">
        <f>_xlfn.LET(_xlpm.a,K5382,_xlpm.b,L5382,MAX(_xlpm.a,_xlpm.b))</f>
        <v>5</v>
      </c>
      <c r="N5382" s="10">
        <f>_xlfn.LET(_xlpm.d,(K5382,L5382),MAX(_xlpm.d)-MIN(_xlpm.d))</f>
        <v>3</v>
      </c>
      <c r="O5382" s="1" t="str">
        <f>_xlfn.LET(_xlpm.sep,":",_xlpm.w,$G5382,_xlfn.CONCAT("~",RIGHT(_xlpm.w,LEN(_xlpm.w)-FIND(_xlpm.sep,_xlpm.w)),"~"))</f>
        <v>~sharr~</v>
      </c>
      <c r="P5382" s="1" t="str">
        <f>_xlfn.LET(_xlpm.sep,":",_xlpm.w,$G5382,_xlfn.CONCAT("[",LEFT(_xlpm.w,FIND(_xlpm.sep,_xlpm.w)-1),"]"))</f>
        <v>[ʃɛ]</v>
      </c>
      <c r="Q5382" s="14" cm="1">
        <f t="array" ref="Q5382">SUM(_xlfn._xlws.FILTER($H$2:$H$7109,_xlfn.MAP($O$2:$O$7109,_xlfn.LAMBDA(_xlpm.x,_xlpm.x=$O5382))))</f>
        <v>4.9701789264413521E-5</v>
      </c>
      <c r="R5382" s="14">
        <f>$H5382/Q5382</f>
        <v>1</v>
      </c>
      <c r="S5382" s="14" cm="1">
        <f t="array" ref="S5382">SUM(_xlfn._xlws.FILTER($H$2:$H$7109,_xlfn.MAP($P$2:$P$7109,_xlfn.LAMBDA(_xlpm.x,_xlpm.x=$P5382))))</f>
        <v>7.9522862823061633E-4</v>
      </c>
      <c r="T5382" s="14">
        <f>$H5382/S5382</f>
        <v>6.25E-2</v>
      </c>
      <c r="U5382" s="14">
        <f>_xlfn.LET(_xlpm.freq,F5382,_xlpm.size,M5382+1,_xlpm.F,V5382,LOG(1+_xlpm.freq)*LOG(1+_xlpm.size)*_xlpm.F)</f>
        <v>2.9929395214250674E-2</v>
      </c>
      <c r="V5382" s="14">
        <f>_xlfn.LET(_xlpm.a,T5382,_xlpm.b,R5382,2*_xlpm.a*_xlpm.b/(_xlpm.a+_xlpm.b))</f>
        <v>0.11764705882352941</v>
      </c>
      <c r="W5382" s="14">
        <f>_xlfn.LET(_xlpm.p,R5382,_xlpm.q,T5382,LOG(_xlpm.p/_xlpm.q))</f>
        <v>1.2041199826559248</v>
      </c>
      <c r="X5382" s="2"/>
    </row>
    <row r="5383" spans="1:24">
      <c r="A5383" s="1" t="str">
        <f>_xlfn.LET(_xlpm.sep," : ",CONCATENATE(O5383,_xlpm.sep,P5383))</f>
        <v>~sherr~ : [ʃɛ]</v>
      </c>
      <c r="B5383" s="1">
        <f>_xlfn.LET(_xlpm.d,$G5383,_xlpm.k,_xlfn.CONCAT(LEFT(TRIM(B$1),1),"*"),COUNTIF(_xlpm.d,_xlpm.k))</f>
        <v>0</v>
      </c>
      <c r="C5383" s="1">
        <f>_xlfn.LET(_xlpm.d,$G5383,_xlpm.k,_xlfn.CONCAT(LEFT(TRIM(C$1),1),"*"),COUNTIF(_xlpm.d,_xlpm.k))</f>
        <v>0</v>
      </c>
      <c r="D5383" s="1">
        <f>_xlfn.LET(_xlpm.d,$G5383,_xlpm.k,_xlfn.CONCAT(LEFT(TRIM(D$1),1),"*"),COUNTIF(_xlpm.d,_xlpm.k))</f>
        <v>0</v>
      </c>
      <c r="E5383" s="1">
        <f>LOG(F5383+1,10)</f>
        <v>0.30102999566398114</v>
      </c>
      <c r="F5383" s="7">
        <v>1</v>
      </c>
      <c r="G5383" s="9" t="s">
        <v>6801</v>
      </c>
      <c r="H5383" s="4">
        <f>F5383/freq.sum.r6e</f>
        <v>4.9701789264413521E-5</v>
      </c>
      <c r="I5383" s="1" t="str">
        <f>_xlfn.LET(_xlpm.sep,":",_xlpm.w,$G5383,LEFT(_xlpm.w,FIND(_xlpm.sep,_xlpm.w)-1))</f>
        <v>ʃɛ</v>
      </c>
      <c r="J5383" s="1" t="str">
        <f>_xlfn.LET(_xlpm.sep,":",_xlpm.w,$G5383,RIGHT(_xlpm.w,LEN(_xlpm.w)-FIND(_xlpm.sep,_xlpm.w)))</f>
        <v>sherr</v>
      </c>
      <c r="K5383" s="10">
        <f>_xlfn.LET(_xlpm.w,I5383,LEN(_xlpm.w))</f>
        <v>2</v>
      </c>
      <c r="L5383" s="10">
        <f>_xlfn.LET(_xlpm.w,J5383,LEN(_xlpm.w))</f>
        <v>5</v>
      </c>
      <c r="M5383" s="10">
        <f>_xlfn.LET(_xlpm.a,K5383,_xlpm.b,L5383,MAX(_xlpm.a,_xlpm.b))</f>
        <v>5</v>
      </c>
      <c r="N5383" s="10">
        <f>_xlfn.LET(_xlpm.d,(K5383,L5383),MAX(_xlpm.d)-MIN(_xlpm.d))</f>
        <v>3</v>
      </c>
      <c r="O5383" s="1" t="str">
        <f>_xlfn.LET(_xlpm.sep,":",_xlpm.w,$G5383,_xlfn.CONCAT("~",RIGHT(_xlpm.w,LEN(_xlpm.w)-FIND(_xlpm.sep,_xlpm.w)),"~"))</f>
        <v>~sherr~</v>
      </c>
      <c r="P5383" s="1" t="str">
        <f>_xlfn.LET(_xlpm.sep,":",_xlpm.w,$G5383,_xlfn.CONCAT("[",LEFT(_xlpm.w,FIND(_xlpm.sep,_xlpm.w)-1),"]"))</f>
        <v>[ʃɛ]</v>
      </c>
      <c r="Q5383" s="14" cm="1">
        <f t="array" ref="Q5383">SUM(_xlfn._xlws.FILTER($H$2:$H$7117,_xlfn.MAP($O$2:$O$7117,_xlfn.LAMBDA(_xlpm.x,_xlpm.x=$O5383))))</f>
        <v>4.9701789264413521E-5</v>
      </c>
      <c r="R5383" s="14">
        <f>$H5383/Q5383</f>
        <v>1</v>
      </c>
      <c r="S5383" s="14" cm="1">
        <f t="array" ref="S5383">SUM(_xlfn._xlws.FILTER($H$2:$H$7117,_xlfn.MAP($P$2:$P$7117,_xlfn.LAMBDA(_xlpm.x,_xlpm.x=$P5383))))</f>
        <v>7.9522862823061633E-4</v>
      </c>
      <c r="T5383" s="14">
        <f>$H5383/S5383</f>
        <v>6.25E-2</v>
      </c>
      <c r="U5383" s="14">
        <f>_xlfn.LET(_xlpm.freq,F5383,_xlpm.size,M5383+1,_xlpm.F,V5383,LOG(1+_xlpm.freq)*LOG(1+_xlpm.size)*_xlpm.F)</f>
        <v>2.9929395214250674E-2</v>
      </c>
      <c r="V5383" s="14">
        <f>_xlfn.LET(_xlpm.a,T5383,_xlpm.b,R5383,2*_xlpm.a*_xlpm.b/(_xlpm.a+_xlpm.b))</f>
        <v>0.11764705882352941</v>
      </c>
      <c r="W5383" s="14">
        <f>_xlfn.LET(_xlpm.p,R5383,_xlpm.q,T5383,LOG(_xlpm.p/_xlpm.q))</f>
        <v>1.2041199826559248</v>
      </c>
      <c r="X5383" s="2"/>
    </row>
    <row r="5384" spans="1:24">
      <c r="A5384" s="1" t="str">
        <f>_xlfn.LET(_xlpm.sep," : ",CONCATENATE(O5384,_xlpm.sep,P5384))</f>
        <v>~grerr~ : [ɡɹɛ]</v>
      </c>
      <c r="B5384" s="1">
        <f>_xlfn.LET(_xlpm.d,$G5384,_xlpm.k,_xlfn.CONCAT(LEFT(TRIM(B$1),1),"*"),COUNTIF(_xlpm.d,_xlpm.k))</f>
        <v>0</v>
      </c>
      <c r="C5384" s="1">
        <f>_xlfn.LET(_xlpm.d,$G5384,_xlpm.k,_xlfn.CONCAT(LEFT(TRIM(C$1),1),"*"),COUNTIF(_xlpm.d,_xlpm.k))</f>
        <v>0</v>
      </c>
      <c r="D5384" s="1">
        <f>_xlfn.LET(_xlpm.d,$G5384,_xlpm.k,_xlfn.CONCAT(LEFT(TRIM(D$1),1),"*"),COUNTIF(_xlpm.d,_xlpm.k))</f>
        <v>0</v>
      </c>
      <c r="E5384" s="1">
        <f>LOG(F5384+1,10)</f>
        <v>0.30102999566398114</v>
      </c>
      <c r="F5384" s="7">
        <v>1</v>
      </c>
      <c r="G5384" s="9" t="s">
        <v>7024</v>
      </c>
      <c r="H5384" s="4">
        <f>F5384/freq.sum.r6e</f>
        <v>4.9701789264413521E-5</v>
      </c>
      <c r="I5384" s="4" t="str">
        <f>_xlfn.LET(_xlpm.sep,":",_xlpm.w,$G5384,LEFT(_xlpm.w,FIND(_xlpm.sep,_xlpm.w)-1))</f>
        <v>ɡɹɛ</v>
      </c>
      <c r="J5384" s="4" t="str">
        <f>_xlfn.LET(_xlpm.sep,":",_xlpm.w,$G5384,RIGHT(_xlpm.w,LEN(_xlpm.w)-FIND(_xlpm.sep,_xlpm.w)))</f>
        <v>grerr</v>
      </c>
      <c r="K5384" s="10">
        <f>_xlfn.LET(_xlpm.w,I5384,LEN(_xlpm.w))</f>
        <v>3</v>
      </c>
      <c r="L5384" s="10">
        <f>_xlfn.LET(_xlpm.w,J5384,LEN(_xlpm.w))</f>
        <v>5</v>
      </c>
      <c r="M5384" s="10">
        <f>_xlfn.LET(_xlpm.a,K5384,_xlpm.b,L5384,MAX(_xlpm.a,_xlpm.b))</f>
        <v>5</v>
      </c>
      <c r="N5384" s="10">
        <f>_xlfn.LET(_xlpm.d,(K5384,L5384),MAX(_xlpm.d)-MIN(_xlpm.d))</f>
        <v>2</v>
      </c>
      <c r="O5384" s="1" t="str">
        <f>_xlfn.LET(_xlpm.sep,":",_xlpm.w,$G5384,_xlfn.CONCAT("~",RIGHT(_xlpm.w,LEN(_xlpm.w)-FIND(_xlpm.sep,_xlpm.w)),"~"))</f>
        <v>~grerr~</v>
      </c>
      <c r="P5384" s="1" t="str">
        <f>_xlfn.LET(_xlpm.sep,":",_xlpm.w,$G5384,_xlfn.CONCAT("[",LEFT(_xlpm.w,FIND(_xlpm.sep,_xlpm.w)-1),"]"))</f>
        <v>[ɡɹɛ]</v>
      </c>
      <c r="Q5384" s="14" cm="1">
        <f t="array" ref="Q5384">SUM(_xlfn._xlws.FILTER($H$2:$H$7109,_xlfn.MAP($O$2:$O$7109,_xlfn.LAMBDA(_xlpm.x,_xlpm.x=$O5384))))</f>
        <v>4.9701789264413521E-5</v>
      </c>
      <c r="R5384" s="14">
        <f>$H5384/Q5384</f>
        <v>1</v>
      </c>
      <c r="S5384" s="14" cm="1">
        <f t="array" ref="S5384">SUM(_xlfn._xlws.FILTER($H$2:$H$7109,_xlfn.MAP($P$2:$P$7109,_xlfn.LAMBDA(_xlpm.x,_xlpm.x=$P5384))))</f>
        <v>7.9522862823061633E-4</v>
      </c>
      <c r="T5384" s="14">
        <f>$H5384/S5384</f>
        <v>6.25E-2</v>
      </c>
      <c r="U5384" s="14">
        <f>_xlfn.LET(_xlpm.freq,F5384,_xlpm.size,M5384+1,_xlpm.F,V5384,LOG(1+_xlpm.freq)*LOG(1+_xlpm.size)*_xlpm.F)</f>
        <v>2.9929395214250674E-2</v>
      </c>
      <c r="V5384" s="14">
        <f>_xlfn.LET(_xlpm.a,T5384,_xlpm.b,R5384,2*_xlpm.a*_xlpm.b/(_xlpm.a+_xlpm.b))</f>
        <v>0.11764705882352941</v>
      </c>
      <c r="W5384" s="14">
        <f>_xlfn.LET(_xlpm.p,R5384,_xlpm.q,T5384,LOG(_xlpm.p/_xlpm.q))</f>
        <v>1.2041199826559248</v>
      </c>
      <c r="X5384" s="2"/>
    </row>
    <row r="5385" spans="1:24">
      <c r="A5385" s="1" t="str">
        <f>_xlfn.LET(_xlpm.sep," : ",CONCATENATE(O5385,_xlpm.sep,P5385))</f>
        <v>~rgerr~ : [ɹɡɛ]</v>
      </c>
      <c r="B5385" s="1">
        <f>_xlfn.LET(_xlpm.d,$G5385,_xlpm.k,_xlfn.CONCAT(LEFT(TRIM(B$1),1),"*"),COUNTIF(_xlpm.d,_xlpm.k))</f>
        <v>1</v>
      </c>
      <c r="C5385" s="1">
        <f>_xlfn.LET(_xlpm.d,$G5385,_xlpm.k,_xlfn.CONCAT(LEFT(TRIM(C$1),1),"*"),COUNTIF(_xlpm.d,_xlpm.k))</f>
        <v>0</v>
      </c>
      <c r="D5385" s="1">
        <f>_xlfn.LET(_xlpm.d,$G5385,_xlpm.k,_xlfn.CONCAT(LEFT(TRIM(D$1),1),"*"),COUNTIF(_xlpm.d,_xlpm.k))</f>
        <v>0</v>
      </c>
      <c r="E5385" s="1">
        <f>LOG(F5385+1,10)</f>
        <v>0.30102999566398114</v>
      </c>
      <c r="F5385" s="7">
        <v>1</v>
      </c>
      <c r="G5385" s="9" t="s">
        <v>7069</v>
      </c>
      <c r="H5385" s="4">
        <f>F5385/freq.sum.r6e</f>
        <v>4.9701789264413521E-5</v>
      </c>
      <c r="I5385" s="1" t="str">
        <f>_xlfn.LET(_xlpm.sep,":",_xlpm.w,$G5385,LEFT(_xlpm.w,FIND(_xlpm.sep,_xlpm.w)-1))</f>
        <v>ɹɡɛ</v>
      </c>
      <c r="J5385" s="1" t="str">
        <f>_xlfn.LET(_xlpm.sep,":",_xlpm.w,$G5385,RIGHT(_xlpm.w,LEN(_xlpm.w)-FIND(_xlpm.sep,_xlpm.w)))</f>
        <v>rgerr</v>
      </c>
      <c r="K5385" s="10">
        <f>_xlfn.LET(_xlpm.w,I5385,LEN(_xlpm.w))</f>
        <v>3</v>
      </c>
      <c r="L5385" s="10">
        <f>_xlfn.LET(_xlpm.w,J5385,LEN(_xlpm.w))</f>
        <v>5</v>
      </c>
      <c r="M5385" s="10">
        <f>_xlfn.LET(_xlpm.a,K5385,_xlpm.b,L5385,MAX(_xlpm.a,_xlpm.b))</f>
        <v>5</v>
      </c>
      <c r="N5385" s="10">
        <f>_xlfn.LET(_xlpm.d,(K5385,L5385),MAX(_xlpm.d)-MIN(_xlpm.d))</f>
        <v>2</v>
      </c>
      <c r="O5385" s="1" t="str">
        <f>_xlfn.LET(_xlpm.sep,":",_xlpm.w,$G5385,_xlfn.CONCAT("~",RIGHT(_xlpm.w,LEN(_xlpm.w)-FIND(_xlpm.sep,_xlpm.w)),"~"))</f>
        <v>~rgerr~</v>
      </c>
      <c r="P5385" s="1" t="str">
        <f>_xlfn.LET(_xlpm.sep,":",_xlpm.w,$G5385,_xlfn.CONCAT("[",LEFT(_xlpm.w,FIND(_xlpm.sep,_xlpm.w)-1),"]"))</f>
        <v>[ɹɡɛ]</v>
      </c>
      <c r="Q5385" s="14" cm="1">
        <f t="array" ref="Q5385">SUM(_xlfn._xlws.FILTER($H$2:$H$7117,_xlfn.MAP($O$2:$O$7117,_xlfn.LAMBDA(_xlpm.x,_xlpm.x=$O5385))))</f>
        <v>4.9701789264413521E-5</v>
      </c>
      <c r="R5385" s="14">
        <f>$H5385/Q5385</f>
        <v>1</v>
      </c>
      <c r="S5385" s="14" cm="1">
        <f t="array" ref="S5385">SUM(_xlfn._xlws.FILTER($H$2:$H$7117,_xlfn.MAP($P$2:$P$7117,_xlfn.LAMBDA(_xlpm.x,_xlpm.x=$P5385))))</f>
        <v>7.9522862823061633E-4</v>
      </c>
      <c r="T5385" s="14">
        <f>$H5385/S5385</f>
        <v>6.25E-2</v>
      </c>
      <c r="U5385" s="14">
        <f>_xlfn.LET(_xlpm.freq,F5385,_xlpm.size,M5385+1,_xlpm.F,V5385,LOG(1+_xlpm.freq)*LOG(1+_xlpm.size)*_xlpm.F)</f>
        <v>2.9929395214250674E-2</v>
      </c>
      <c r="V5385" s="14">
        <f>_xlfn.LET(_xlpm.a,T5385,_xlpm.b,R5385,2*_xlpm.a*_xlpm.b/(_xlpm.a+_xlpm.b))</f>
        <v>0.11764705882352941</v>
      </c>
      <c r="W5385" s="14">
        <f>_xlfn.LET(_xlpm.p,R5385,_xlpm.q,T5385,LOG(_xlpm.p/_xlpm.q))</f>
        <v>1.2041199826559248</v>
      </c>
      <c r="X5385" s="2"/>
    </row>
    <row r="5386" spans="1:24">
      <c r="A5386" s="1" t="str">
        <f>_xlfn.LET(_xlpm.sep," : ",CONCATENATE(O5386,_xlpm.sep,P5386))</f>
        <v>~bvigh~ : [bvɪ]</v>
      </c>
      <c r="B5386" s="1">
        <f>_xlfn.LET(_xlpm.d,$G5386,_xlpm.k,_xlfn.CONCAT(LEFT(TRIM(B$1),1),"*"),COUNTIF(_xlpm.d,_xlpm.k))</f>
        <v>0</v>
      </c>
      <c r="C5386" s="1">
        <f>_xlfn.LET(_xlpm.d,$G5386,_xlpm.k,_xlfn.CONCAT(LEFT(TRIM(C$1),1),"*"),COUNTIF(_xlpm.d,_xlpm.k))</f>
        <v>0</v>
      </c>
      <c r="D5386" s="1">
        <f>_xlfn.LET(_xlpm.d,$G5386,_xlpm.k,_xlfn.CONCAT(LEFT(TRIM(D$1),1),"*"),COUNTIF(_xlpm.d,_xlpm.k))</f>
        <v>0</v>
      </c>
      <c r="E5386" s="1">
        <f>LOG(F5386+1,10)</f>
        <v>0.47712125471966244</v>
      </c>
      <c r="F5386" s="7">
        <v>2</v>
      </c>
      <c r="G5386" s="9" t="s">
        <v>229</v>
      </c>
      <c r="H5386" s="4">
        <f>F5386/freq.sum.r6e</f>
        <v>9.9403578528827041E-5</v>
      </c>
      <c r="I5386" s="1" t="str">
        <f>_xlfn.LET(_xlpm.sep,":",_xlpm.w,$G5386,LEFT(_xlpm.w,FIND(_xlpm.sep,_xlpm.w)-1))</f>
        <v>bvɪ</v>
      </c>
      <c r="J5386" s="1" t="str">
        <f>_xlfn.LET(_xlpm.sep,":",_xlpm.w,$G5386,RIGHT(_xlpm.w,LEN(_xlpm.w)-FIND(_xlpm.sep,_xlpm.w)))</f>
        <v>bvigh</v>
      </c>
      <c r="K5386" s="10">
        <f>_xlfn.LET(_xlpm.w,I5386,LEN(_xlpm.w))</f>
        <v>3</v>
      </c>
      <c r="L5386" s="10">
        <f>_xlfn.LET(_xlpm.w,J5386,LEN(_xlpm.w))</f>
        <v>5</v>
      </c>
      <c r="M5386" s="10">
        <f>_xlfn.LET(_xlpm.a,K5386,_xlpm.b,L5386,MAX(_xlpm.a,_xlpm.b))</f>
        <v>5</v>
      </c>
      <c r="N5386" s="10">
        <f>_xlfn.LET(_xlpm.d,(K5386,L5386),MAX(_xlpm.d)-MIN(_xlpm.d))</f>
        <v>2</v>
      </c>
      <c r="O5386" s="1" t="str">
        <f>_xlfn.LET(_xlpm.sep,":",_xlpm.w,$G5386,_xlfn.CONCAT("~",RIGHT(_xlpm.w,LEN(_xlpm.w)-FIND(_xlpm.sep,_xlpm.w)),"~"))</f>
        <v>~bvigh~</v>
      </c>
      <c r="P5386" s="1" t="str">
        <f>_xlfn.LET(_xlpm.sep,":",_xlpm.w,$G5386,_xlfn.CONCAT("[",LEFT(_xlpm.w,FIND(_xlpm.sep,_xlpm.w)-1),"]"))</f>
        <v>[bvɪ]</v>
      </c>
      <c r="Q5386" s="14" cm="1">
        <f t="array" ref="Q5386">SUM(_xlfn._xlws.FILTER($H$2:$H$7109,_xlfn.MAP($O$2:$O$7109,_xlfn.LAMBDA(_xlpm.x,_xlpm.x=$O5386))))</f>
        <v>9.9403578528827041E-5</v>
      </c>
      <c r="R5386" s="14">
        <f>$H5386/Q5386</f>
        <v>1</v>
      </c>
      <c r="S5386" s="14" cm="1">
        <f t="array" ref="S5386">SUM(_xlfn._xlws.FILTER($H$2:$H$7109,_xlfn.MAP($P$2:$P$7109,_xlfn.LAMBDA(_xlpm.x,_xlpm.x=$P5386))))</f>
        <v>1.5904572564612327E-3</v>
      </c>
      <c r="T5386" s="14">
        <f>$H5386/S5386</f>
        <v>6.25E-2</v>
      </c>
      <c r="U5386" s="14">
        <f>_xlfn.LET(_xlpm.freq,F5386,_xlpm.size,M5386+1,_xlpm.F,V5386,LOG(1+_xlpm.freq)*LOG(1+_xlpm.size)*_xlpm.F)</f>
        <v>4.7436969083850554E-2</v>
      </c>
      <c r="V5386" s="14">
        <f>_xlfn.LET(_xlpm.a,T5386,_xlpm.b,R5386,2*_xlpm.a*_xlpm.b/(_xlpm.a+_xlpm.b))</f>
        <v>0.11764705882352941</v>
      </c>
      <c r="W5386" s="14">
        <f>_xlfn.LET(_xlpm.p,R5386,_xlpm.q,T5386,LOG(_xlpm.p/_xlpm.q))</f>
        <v>1.2041199826559248</v>
      </c>
      <c r="X5386" s="2"/>
    </row>
    <row r="5387" spans="1:24">
      <c r="A5387" s="1" t="str">
        <f>_xlfn.LET(_xlpm.sep," : ",CONCATENATE(O5387,_xlpm.sep,P5387))</f>
        <v>~dlygh~ : [dlɪ]</v>
      </c>
      <c r="B5387" s="1">
        <f>_xlfn.LET(_xlpm.d,$G5387,_xlpm.k,_xlfn.CONCAT(LEFT(TRIM(B$1),1),"*"),COUNTIF(_xlpm.d,_xlpm.k))</f>
        <v>0</v>
      </c>
      <c r="C5387" s="1">
        <f>_xlfn.LET(_xlpm.d,$G5387,_xlpm.k,_xlfn.CONCAT(LEFT(TRIM(C$1),1),"*"),COUNTIF(_xlpm.d,_xlpm.k))</f>
        <v>0</v>
      </c>
      <c r="D5387" s="1">
        <f>_xlfn.LET(_xlpm.d,$G5387,_xlpm.k,_xlfn.CONCAT(LEFT(TRIM(D$1),1),"*"),COUNTIF(_xlpm.d,_xlpm.k))</f>
        <v>0</v>
      </c>
      <c r="E5387" s="1">
        <f>LOG(F5387+1,10)</f>
        <v>0.47712125471966244</v>
      </c>
      <c r="F5387" s="7">
        <v>2</v>
      </c>
      <c r="G5387" s="9" t="s">
        <v>467</v>
      </c>
      <c r="H5387" s="4">
        <f>F5387/freq.sum.r6e</f>
        <v>9.9403578528827041E-5</v>
      </c>
      <c r="I5387" s="4" t="str">
        <f>_xlfn.LET(_xlpm.sep,":",_xlpm.w,$G5387,LEFT(_xlpm.w,FIND(_xlpm.sep,_xlpm.w)-1))</f>
        <v>dlɪ</v>
      </c>
      <c r="J5387" s="4" t="str">
        <f>_xlfn.LET(_xlpm.sep,":",_xlpm.w,$G5387,RIGHT(_xlpm.w,LEN(_xlpm.w)-FIND(_xlpm.sep,_xlpm.w)))</f>
        <v>dlygh</v>
      </c>
      <c r="K5387" s="10">
        <f>_xlfn.LET(_xlpm.w,I5387,LEN(_xlpm.w))</f>
        <v>3</v>
      </c>
      <c r="L5387" s="10">
        <f>_xlfn.LET(_xlpm.w,J5387,LEN(_xlpm.w))</f>
        <v>5</v>
      </c>
      <c r="M5387" s="10">
        <f>_xlfn.LET(_xlpm.a,K5387,_xlpm.b,L5387,MAX(_xlpm.a,_xlpm.b))</f>
        <v>5</v>
      </c>
      <c r="N5387" s="10">
        <f>_xlfn.LET(_xlpm.d,(K5387,L5387),MAX(_xlpm.d)-MIN(_xlpm.d))</f>
        <v>2</v>
      </c>
      <c r="O5387" s="1" t="str">
        <f>_xlfn.LET(_xlpm.sep,":",_xlpm.w,$G5387,_xlfn.CONCAT("~",RIGHT(_xlpm.w,LEN(_xlpm.w)-FIND(_xlpm.sep,_xlpm.w)),"~"))</f>
        <v>~dlygh~</v>
      </c>
      <c r="P5387" s="1" t="str">
        <f>_xlfn.LET(_xlpm.sep,":",_xlpm.w,$G5387,_xlfn.CONCAT("[",LEFT(_xlpm.w,FIND(_xlpm.sep,_xlpm.w)-1),"]"))</f>
        <v>[dlɪ]</v>
      </c>
      <c r="Q5387" s="14" cm="1">
        <f t="array" ref="Q5387">SUM(_xlfn._xlws.FILTER($H$2:$H$7109,_xlfn.MAP($O$2:$O$7109,_xlfn.LAMBDA(_xlpm.x,_xlpm.x=$O5387))))</f>
        <v>9.9403578528827041E-5</v>
      </c>
      <c r="R5387" s="14">
        <f>$H5387/Q5387</f>
        <v>1</v>
      </c>
      <c r="S5387" s="14" cm="1">
        <f t="array" ref="S5387">SUM(_xlfn._xlws.FILTER($H$2:$H$7109,_xlfn.MAP($P$2:$P$7109,_xlfn.LAMBDA(_xlpm.x,_xlpm.x=$P5387))))</f>
        <v>1.5904572564612327E-3</v>
      </c>
      <c r="T5387" s="14">
        <f>$H5387/S5387</f>
        <v>6.25E-2</v>
      </c>
      <c r="U5387" s="14">
        <f>_xlfn.LET(_xlpm.freq,F5387,_xlpm.size,M5387+1,_xlpm.F,V5387,LOG(1+_xlpm.freq)*LOG(1+_xlpm.size)*_xlpm.F)</f>
        <v>4.7436969083850554E-2</v>
      </c>
      <c r="V5387" s="14">
        <f>_xlfn.LET(_xlpm.a,T5387,_xlpm.b,R5387,2*_xlpm.a*_xlpm.b/(_xlpm.a+_xlpm.b))</f>
        <v>0.11764705882352941</v>
      </c>
      <c r="W5387" s="14">
        <f>_xlfn.LET(_xlpm.p,R5387,_xlpm.q,T5387,LOG(_xlpm.p/_xlpm.q))</f>
        <v>1.2041199826559248</v>
      </c>
      <c r="X5387" s="2"/>
    </row>
    <row r="5388" spans="1:24">
      <c r="A5388" s="1" t="str">
        <f>_xlfn.LET(_xlpm.sep," : ",CONCATENATE(O5388,_xlpm.sep,P5388))</f>
        <v>~xpegh~ : [kspɪ]</v>
      </c>
      <c r="B5388" s="1">
        <f>_xlfn.LET(_xlpm.d,$G5388,_xlpm.k,_xlfn.CONCAT(LEFT(TRIM(B$1),1),"*"),COUNTIF(_xlpm.d,_xlpm.k))</f>
        <v>0</v>
      </c>
      <c r="C5388" s="1">
        <f>_xlfn.LET(_xlpm.d,$G5388,_xlpm.k,_xlfn.CONCAT(LEFT(TRIM(C$1),1),"*"),COUNTIF(_xlpm.d,_xlpm.k))</f>
        <v>0</v>
      </c>
      <c r="D5388" s="1">
        <f>_xlfn.LET(_xlpm.d,$G5388,_xlpm.k,_xlfn.CONCAT(LEFT(TRIM(D$1),1),"*"),COUNTIF(_xlpm.d,_xlpm.k))</f>
        <v>0</v>
      </c>
      <c r="E5388" s="1">
        <f>LOG(F5388+1,10)</f>
        <v>0.47712125471966244</v>
      </c>
      <c r="F5388" s="7">
        <v>2</v>
      </c>
      <c r="G5388" s="9" t="s">
        <v>1552</v>
      </c>
      <c r="H5388" s="4">
        <f>F5388/freq.sum.r6e</f>
        <v>9.9403578528827041E-5</v>
      </c>
      <c r="I5388" s="4" t="str">
        <f>_xlfn.LET(_xlpm.sep,":",_xlpm.w,$G5388,LEFT(_xlpm.w,FIND(_xlpm.sep,_xlpm.w)-1))</f>
        <v>kspɪ</v>
      </c>
      <c r="J5388" s="4" t="str">
        <f>_xlfn.LET(_xlpm.sep,":",_xlpm.w,$G5388,RIGHT(_xlpm.w,LEN(_xlpm.w)-FIND(_xlpm.sep,_xlpm.w)))</f>
        <v>xpegh</v>
      </c>
      <c r="K5388" s="10">
        <f>_xlfn.LET(_xlpm.w,I5388,LEN(_xlpm.w))</f>
        <v>4</v>
      </c>
      <c r="L5388" s="10">
        <f>_xlfn.LET(_xlpm.w,J5388,LEN(_xlpm.w))</f>
        <v>5</v>
      </c>
      <c r="M5388" s="10">
        <f>_xlfn.LET(_xlpm.a,K5388,_xlpm.b,L5388,MAX(_xlpm.a,_xlpm.b))</f>
        <v>5</v>
      </c>
      <c r="N5388" s="10">
        <f>_xlfn.LET(_xlpm.d,(K5388,L5388),MAX(_xlpm.d)-MIN(_xlpm.d))</f>
        <v>1</v>
      </c>
      <c r="O5388" s="1" t="str">
        <f>_xlfn.LET(_xlpm.sep,":",_xlpm.w,$G5388,_xlfn.CONCAT("~",RIGHT(_xlpm.w,LEN(_xlpm.w)-FIND(_xlpm.sep,_xlpm.w)),"~"))</f>
        <v>~xpegh~</v>
      </c>
      <c r="P5388" s="1" t="str">
        <f>_xlfn.LET(_xlpm.sep,":",_xlpm.w,$G5388,_xlfn.CONCAT("[",LEFT(_xlpm.w,FIND(_xlpm.sep,_xlpm.w)-1),"]"))</f>
        <v>[kspɪ]</v>
      </c>
      <c r="Q5388" s="14" cm="1">
        <f t="array" ref="Q5388">SUM(_xlfn._xlws.FILTER($H$2:$H$7109,_xlfn.MAP($O$2:$O$7109,_xlfn.LAMBDA(_xlpm.x,_xlpm.x=$O5388))))</f>
        <v>9.9403578528827041E-5</v>
      </c>
      <c r="R5388" s="14">
        <f>$H5388/Q5388</f>
        <v>1</v>
      </c>
      <c r="S5388" s="14" cm="1">
        <f t="array" ref="S5388">SUM(_xlfn._xlws.FILTER($H$2:$H$7109,_xlfn.MAP($P$2:$P$7109,_xlfn.LAMBDA(_xlpm.x,_xlpm.x=$P5388))))</f>
        <v>1.5904572564612327E-3</v>
      </c>
      <c r="T5388" s="14">
        <f>$H5388/S5388</f>
        <v>6.25E-2</v>
      </c>
      <c r="U5388" s="14">
        <f>_xlfn.LET(_xlpm.freq,F5388,_xlpm.size,M5388+1,_xlpm.F,V5388,LOG(1+_xlpm.freq)*LOG(1+_xlpm.size)*_xlpm.F)</f>
        <v>4.7436969083850554E-2</v>
      </c>
      <c r="V5388" s="14">
        <f>_xlfn.LET(_xlpm.a,T5388,_xlpm.b,R5388,2*_xlpm.a*_xlpm.b/(_xlpm.a+_xlpm.b))</f>
        <v>0.11764705882352941</v>
      </c>
      <c r="W5388" s="14">
        <f>_xlfn.LET(_xlpm.p,R5388,_xlpm.q,T5388,LOG(_xlpm.p/_xlpm.q))</f>
        <v>1.2041199826559248</v>
      </c>
      <c r="X5388" s="2"/>
    </row>
    <row r="5389" spans="1:24">
      <c r="A5389" s="1" t="str">
        <f>_xlfn.LET(_xlpm.sep," : ",CONCATENATE(O5389,_xlpm.sep,P5389))</f>
        <v>~ctlyh~ : [ktlɪ]</v>
      </c>
      <c r="B5389" s="1">
        <f>_xlfn.LET(_xlpm.d,$G5389,_xlpm.k,_xlfn.CONCAT(LEFT(TRIM(B$1),1),"*"),COUNTIF(_xlpm.d,_xlpm.k))</f>
        <v>0</v>
      </c>
      <c r="C5389" s="1">
        <f>_xlfn.LET(_xlpm.d,$G5389,_xlpm.k,_xlfn.CONCAT(LEFT(TRIM(C$1),1),"*"),COUNTIF(_xlpm.d,_xlpm.k))</f>
        <v>0</v>
      </c>
      <c r="D5389" s="1">
        <f>_xlfn.LET(_xlpm.d,$G5389,_xlpm.k,_xlfn.CONCAT(LEFT(TRIM(D$1),1),"*"),COUNTIF(_xlpm.d,_xlpm.k))</f>
        <v>0</v>
      </c>
      <c r="E5389" s="1">
        <f>LOG(F5389+1,10)</f>
        <v>0.47712125471966244</v>
      </c>
      <c r="F5389" s="7">
        <v>2</v>
      </c>
      <c r="G5389" s="9" t="s">
        <v>1636</v>
      </c>
      <c r="H5389" s="4">
        <f>F5389/freq.sum.r6e</f>
        <v>9.9403578528827041E-5</v>
      </c>
      <c r="I5389" s="1" t="str">
        <f>_xlfn.LET(_xlpm.sep,":",_xlpm.w,$G5389,LEFT(_xlpm.w,FIND(_xlpm.sep,_xlpm.w)-1))</f>
        <v>ktlɪ</v>
      </c>
      <c r="J5389" s="1" t="str">
        <f>_xlfn.LET(_xlpm.sep,":",_xlpm.w,$G5389,RIGHT(_xlpm.w,LEN(_xlpm.w)-FIND(_xlpm.sep,_xlpm.w)))</f>
        <v>ctlyh</v>
      </c>
      <c r="K5389" s="10">
        <f>_xlfn.LET(_xlpm.w,I5389,LEN(_xlpm.w))</f>
        <v>4</v>
      </c>
      <c r="L5389" s="10">
        <f>_xlfn.LET(_xlpm.w,J5389,LEN(_xlpm.w))</f>
        <v>5</v>
      </c>
      <c r="M5389" s="10">
        <f>_xlfn.LET(_xlpm.a,K5389,_xlpm.b,L5389,MAX(_xlpm.a,_xlpm.b))</f>
        <v>5</v>
      </c>
      <c r="N5389" s="10">
        <f>_xlfn.LET(_xlpm.d,(K5389,L5389),MAX(_xlpm.d)-MIN(_xlpm.d))</f>
        <v>1</v>
      </c>
      <c r="O5389" s="1" t="str">
        <f>_xlfn.LET(_xlpm.sep,":",_xlpm.w,$G5389,_xlfn.CONCAT("~",RIGHT(_xlpm.w,LEN(_xlpm.w)-FIND(_xlpm.sep,_xlpm.w)),"~"))</f>
        <v>~ctlyh~</v>
      </c>
      <c r="P5389" s="1" t="str">
        <f>_xlfn.LET(_xlpm.sep,":",_xlpm.w,$G5389,_xlfn.CONCAT("[",LEFT(_xlpm.w,FIND(_xlpm.sep,_xlpm.w)-1),"]"))</f>
        <v>[ktlɪ]</v>
      </c>
      <c r="Q5389" s="14" cm="1">
        <f t="array" ref="Q5389">SUM(_xlfn._xlws.FILTER($H$2:$H$7117,_xlfn.MAP($O$2:$O$7117,_xlfn.LAMBDA(_xlpm.x,_xlpm.x=$O5389))))</f>
        <v>9.9403578528827041E-5</v>
      </c>
      <c r="R5389" s="14">
        <f>$H5389/Q5389</f>
        <v>1</v>
      </c>
      <c r="S5389" s="14" cm="1">
        <f t="array" ref="S5389">SUM(_xlfn._xlws.FILTER($H$2:$H$7117,_xlfn.MAP($P$2:$P$7117,_xlfn.LAMBDA(_xlpm.x,_xlpm.x=$P5389))))</f>
        <v>1.5904572564612327E-3</v>
      </c>
      <c r="T5389" s="14">
        <f>$H5389/S5389</f>
        <v>6.25E-2</v>
      </c>
      <c r="U5389" s="14">
        <f>_xlfn.LET(_xlpm.freq,F5389,_xlpm.size,M5389+1,_xlpm.F,V5389,LOG(1+_xlpm.freq)*LOG(1+_xlpm.size)*_xlpm.F)</f>
        <v>4.7436969083850554E-2</v>
      </c>
      <c r="V5389" s="14">
        <f>_xlfn.LET(_xlpm.a,T5389,_xlpm.b,R5389,2*_xlpm.a*_xlpm.b/(_xlpm.a+_xlpm.b))</f>
        <v>0.11764705882352941</v>
      </c>
      <c r="W5389" s="14">
        <f>_xlfn.LET(_xlpm.p,R5389,_xlpm.q,T5389,LOG(_xlpm.p/_xlpm.q))</f>
        <v>1.2041199826559248</v>
      </c>
      <c r="X5389" s="2"/>
    </row>
    <row r="5390" spans="1:24">
      <c r="A5390" s="1" t="str">
        <f>_xlfn.LET(_xlpm.sep," : ",CONCATENATE(O5390,_xlpm.sep,P5390))</f>
        <v>~ldigh~ : [ldɪ]</v>
      </c>
      <c r="B5390" s="1">
        <f>_xlfn.LET(_xlpm.d,$G5390,_xlpm.k,_xlfn.CONCAT(LEFT(TRIM(B$1),1),"*"),COUNTIF(_xlpm.d,_xlpm.k))</f>
        <v>0</v>
      </c>
      <c r="C5390" s="1">
        <f>_xlfn.LET(_xlpm.d,$G5390,_xlpm.k,_xlfn.CONCAT(LEFT(TRIM(C$1),1),"*"),COUNTIF(_xlpm.d,_xlpm.k))</f>
        <v>0</v>
      </c>
      <c r="D5390" s="1">
        <f>_xlfn.LET(_xlpm.d,$G5390,_xlpm.k,_xlfn.CONCAT(LEFT(TRIM(D$1),1),"*"),COUNTIF(_xlpm.d,_xlpm.k))</f>
        <v>0</v>
      </c>
      <c r="E5390" s="1">
        <f>LOG(F5390+1,10)</f>
        <v>0.47712125471966244</v>
      </c>
      <c r="F5390" s="7">
        <v>2</v>
      </c>
      <c r="G5390" s="9" t="s">
        <v>2046</v>
      </c>
      <c r="H5390" s="4">
        <f>F5390/freq.sum.r6e</f>
        <v>9.9403578528827041E-5</v>
      </c>
      <c r="I5390" s="1" t="str">
        <f>_xlfn.LET(_xlpm.sep,":",_xlpm.w,$G5390,LEFT(_xlpm.w,FIND(_xlpm.sep,_xlpm.w)-1))</f>
        <v>ldɪ</v>
      </c>
      <c r="J5390" s="1" t="str">
        <f>_xlfn.LET(_xlpm.sep,":",_xlpm.w,$G5390,RIGHT(_xlpm.w,LEN(_xlpm.w)-FIND(_xlpm.sep,_xlpm.w)))</f>
        <v>ldigh</v>
      </c>
      <c r="K5390" s="10">
        <f>_xlfn.LET(_xlpm.w,I5390,LEN(_xlpm.w))</f>
        <v>3</v>
      </c>
      <c r="L5390" s="10">
        <f>_xlfn.LET(_xlpm.w,J5390,LEN(_xlpm.w))</f>
        <v>5</v>
      </c>
      <c r="M5390" s="10">
        <f>_xlfn.LET(_xlpm.a,K5390,_xlpm.b,L5390,MAX(_xlpm.a,_xlpm.b))</f>
        <v>5</v>
      </c>
      <c r="N5390" s="10">
        <f>_xlfn.LET(_xlpm.d,(K5390,L5390),MAX(_xlpm.d)-MIN(_xlpm.d))</f>
        <v>2</v>
      </c>
      <c r="O5390" s="1" t="str">
        <f>_xlfn.LET(_xlpm.sep,":",_xlpm.w,$G5390,_xlfn.CONCAT("~",RIGHT(_xlpm.w,LEN(_xlpm.w)-FIND(_xlpm.sep,_xlpm.w)),"~"))</f>
        <v>~ldigh~</v>
      </c>
      <c r="P5390" s="1" t="str">
        <f>_xlfn.LET(_xlpm.sep,":",_xlpm.w,$G5390,_xlfn.CONCAT("[",LEFT(_xlpm.w,FIND(_xlpm.sep,_xlpm.w)-1),"]"))</f>
        <v>[ldɪ]</v>
      </c>
      <c r="Q5390" s="14" cm="1">
        <f t="array" ref="Q5390">SUM(_xlfn._xlws.FILTER($H$2:$H$7117,_xlfn.MAP($O$2:$O$7117,_xlfn.LAMBDA(_xlpm.x,_xlpm.x=$O5390))))</f>
        <v>9.9403578528827041E-5</v>
      </c>
      <c r="R5390" s="14">
        <f>$H5390/Q5390</f>
        <v>1</v>
      </c>
      <c r="S5390" s="14" cm="1">
        <f t="array" ref="S5390">SUM(_xlfn._xlws.FILTER($H$2:$H$7117,_xlfn.MAP($P$2:$P$7117,_xlfn.LAMBDA(_xlpm.x,_xlpm.x=$P5390))))</f>
        <v>1.5904572564612327E-3</v>
      </c>
      <c r="T5390" s="14">
        <f>$H5390/S5390</f>
        <v>6.25E-2</v>
      </c>
      <c r="U5390" s="14">
        <f>_xlfn.LET(_xlpm.freq,F5390,_xlpm.size,M5390+1,_xlpm.F,V5390,LOG(1+_xlpm.freq)*LOG(1+_xlpm.size)*_xlpm.F)</f>
        <v>4.7436969083850554E-2</v>
      </c>
      <c r="V5390" s="14">
        <f>_xlfn.LET(_xlpm.a,T5390,_xlpm.b,R5390,2*_xlpm.a*_xlpm.b/(_xlpm.a+_xlpm.b))</f>
        <v>0.11764705882352941</v>
      </c>
      <c r="W5390" s="14">
        <f>_xlfn.LET(_xlpm.p,R5390,_xlpm.q,T5390,LOG(_xlpm.p/_xlpm.q))</f>
        <v>1.2041199826559248</v>
      </c>
      <c r="X5390" s="2"/>
    </row>
    <row r="5391" spans="1:24">
      <c r="A5391" s="1" t="str">
        <f>_xlfn.LET(_xlpm.sep," : ",CONCATENATE(O5391,_xlpm.sep,P5391))</f>
        <v>~lfigh~ : [lfɪ]</v>
      </c>
      <c r="B5391" s="1">
        <f>_xlfn.LET(_xlpm.d,$G5391,_xlpm.k,_xlfn.CONCAT(LEFT(TRIM(B$1),1),"*"),COUNTIF(_xlpm.d,_xlpm.k))</f>
        <v>0</v>
      </c>
      <c r="C5391" s="1">
        <f>_xlfn.LET(_xlpm.d,$G5391,_xlpm.k,_xlfn.CONCAT(LEFT(TRIM(C$1),1),"*"),COUNTIF(_xlpm.d,_xlpm.k))</f>
        <v>0</v>
      </c>
      <c r="D5391" s="1">
        <f>_xlfn.LET(_xlpm.d,$G5391,_xlpm.k,_xlfn.CONCAT(LEFT(TRIM(D$1),1),"*"),COUNTIF(_xlpm.d,_xlpm.k))</f>
        <v>0</v>
      </c>
      <c r="E5391" s="1">
        <f>LOG(F5391+1,10)</f>
        <v>0.47712125471966244</v>
      </c>
      <c r="F5391" s="7">
        <v>2</v>
      </c>
      <c r="G5391" s="9" t="s">
        <v>2073</v>
      </c>
      <c r="H5391" s="4">
        <f>F5391/freq.sum.r6e</f>
        <v>9.9403578528827041E-5</v>
      </c>
      <c r="I5391" s="1" t="str">
        <f>_xlfn.LET(_xlpm.sep,":",_xlpm.w,$G5391,LEFT(_xlpm.w,FIND(_xlpm.sep,_xlpm.w)-1))</f>
        <v>lfɪ</v>
      </c>
      <c r="J5391" s="1" t="str">
        <f>_xlfn.LET(_xlpm.sep,":",_xlpm.w,$G5391,RIGHT(_xlpm.w,LEN(_xlpm.w)-FIND(_xlpm.sep,_xlpm.w)))</f>
        <v>lfigh</v>
      </c>
      <c r="K5391" s="10">
        <f>_xlfn.LET(_xlpm.w,I5391,LEN(_xlpm.w))</f>
        <v>3</v>
      </c>
      <c r="L5391" s="10">
        <f>_xlfn.LET(_xlpm.w,J5391,LEN(_xlpm.w))</f>
        <v>5</v>
      </c>
      <c r="M5391" s="10">
        <f>_xlfn.LET(_xlpm.a,K5391,_xlpm.b,L5391,MAX(_xlpm.a,_xlpm.b))</f>
        <v>5</v>
      </c>
      <c r="N5391" s="10">
        <f>_xlfn.LET(_xlpm.d,(K5391,L5391),MAX(_xlpm.d)-MIN(_xlpm.d))</f>
        <v>2</v>
      </c>
      <c r="O5391" s="1" t="str">
        <f>_xlfn.LET(_xlpm.sep,":",_xlpm.w,$G5391,_xlfn.CONCAT("~",RIGHT(_xlpm.w,LEN(_xlpm.w)-FIND(_xlpm.sep,_xlpm.w)),"~"))</f>
        <v>~lfigh~</v>
      </c>
      <c r="P5391" s="1" t="str">
        <f>_xlfn.LET(_xlpm.sep,":",_xlpm.w,$G5391,_xlfn.CONCAT("[",LEFT(_xlpm.w,FIND(_xlpm.sep,_xlpm.w)-1),"]"))</f>
        <v>[lfɪ]</v>
      </c>
      <c r="Q5391" s="14" cm="1">
        <f t="array" ref="Q5391">SUM(_xlfn._xlws.FILTER($H$2:$H$7117,_xlfn.MAP($O$2:$O$7117,_xlfn.LAMBDA(_xlpm.x,_xlpm.x=$O5391))))</f>
        <v>9.9403578528827041E-5</v>
      </c>
      <c r="R5391" s="14">
        <f>$H5391/Q5391</f>
        <v>1</v>
      </c>
      <c r="S5391" s="14" cm="1">
        <f t="array" ref="S5391">SUM(_xlfn._xlws.FILTER($H$2:$H$7117,_xlfn.MAP($P$2:$P$7117,_xlfn.LAMBDA(_xlpm.x,_xlpm.x=$P5391))))</f>
        <v>1.5904572564612327E-3</v>
      </c>
      <c r="T5391" s="14">
        <f>$H5391/S5391</f>
        <v>6.25E-2</v>
      </c>
      <c r="U5391" s="14">
        <f>_xlfn.LET(_xlpm.freq,F5391,_xlpm.size,M5391+1,_xlpm.F,V5391,LOG(1+_xlpm.freq)*LOG(1+_xlpm.size)*_xlpm.F)</f>
        <v>4.7436969083850554E-2</v>
      </c>
      <c r="V5391" s="14">
        <f>_xlfn.LET(_xlpm.a,T5391,_xlpm.b,R5391,2*_xlpm.a*_xlpm.b/(_xlpm.a+_xlpm.b))</f>
        <v>0.11764705882352941</v>
      </c>
      <c r="W5391" s="14">
        <f>_xlfn.LET(_xlpm.p,R5391,_xlpm.q,T5391,LOG(_xlpm.p/_xlpm.q))</f>
        <v>1.2041199826559248</v>
      </c>
      <c r="X5391" s="2"/>
    </row>
    <row r="5392" spans="1:24">
      <c r="A5392" s="1" t="str">
        <f>_xlfn.LET(_xlpm.sep," : ",CONCATENATE(O5392,_xlpm.sep,P5392))</f>
        <v>~lkegh~ : [lkɪ]</v>
      </c>
      <c r="B5392" s="1">
        <f>_xlfn.LET(_xlpm.d,$G5392,_xlpm.k,_xlfn.CONCAT(LEFT(TRIM(B$1),1),"*"),COUNTIF(_xlpm.d,_xlpm.k))</f>
        <v>0</v>
      </c>
      <c r="C5392" s="1">
        <f>_xlfn.LET(_xlpm.d,$G5392,_xlpm.k,_xlfn.CONCAT(LEFT(TRIM(C$1),1),"*"),COUNTIF(_xlpm.d,_xlpm.k))</f>
        <v>0</v>
      </c>
      <c r="D5392" s="1">
        <f>_xlfn.LET(_xlpm.d,$G5392,_xlpm.k,_xlfn.CONCAT(LEFT(TRIM(D$1),1),"*"),COUNTIF(_xlpm.d,_xlpm.k))</f>
        <v>0</v>
      </c>
      <c r="E5392" s="1">
        <f>LOG(F5392+1,10)</f>
        <v>0.47712125471966244</v>
      </c>
      <c r="F5392" s="7">
        <v>2</v>
      </c>
      <c r="G5392" s="9" t="s">
        <v>2140</v>
      </c>
      <c r="H5392" s="4">
        <f>F5392/freq.sum.r6e</f>
        <v>9.9403578528827041E-5</v>
      </c>
      <c r="I5392" s="1" t="str">
        <f>_xlfn.LET(_xlpm.sep,":",_xlpm.w,$G5392,LEFT(_xlpm.w,FIND(_xlpm.sep,_xlpm.w)-1))</f>
        <v>lkɪ</v>
      </c>
      <c r="J5392" s="1" t="str">
        <f>_xlfn.LET(_xlpm.sep,":",_xlpm.w,$G5392,RIGHT(_xlpm.w,LEN(_xlpm.w)-FIND(_xlpm.sep,_xlpm.w)))</f>
        <v>lkegh</v>
      </c>
      <c r="K5392" s="10">
        <f>_xlfn.LET(_xlpm.w,I5392,LEN(_xlpm.w))</f>
        <v>3</v>
      </c>
      <c r="L5392" s="10">
        <f>_xlfn.LET(_xlpm.w,J5392,LEN(_xlpm.w))</f>
        <v>5</v>
      </c>
      <c r="M5392" s="10">
        <f>_xlfn.LET(_xlpm.a,K5392,_xlpm.b,L5392,MAX(_xlpm.a,_xlpm.b))</f>
        <v>5</v>
      </c>
      <c r="N5392" s="10">
        <f>_xlfn.LET(_xlpm.d,(K5392,L5392),MAX(_xlpm.d)-MIN(_xlpm.d))</f>
        <v>2</v>
      </c>
      <c r="O5392" s="1" t="str">
        <f>_xlfn.LET(_xlpm.sep,":",_xlpm.w,$G5392,_xlfn.CONCAT("~",RIGHT(_xlpm.w,LEN(_xlpm.w)-FIND(_xlpm.sep,_xlpm.w)),"~"))</f>
        <v>~lkegh~</v>
      </c>
      <c r="P5392" s="1" t="str">
        <f>_xlfn.LET(_xlpm.sep,":",_xlpm.w,$G5392,_xlfn.CONCAT("[",LEFT(_xlpm.w,FIND(_xlpm.sep,_xlpm.w)-1),"]"))</f>
        <v>[lkɪ]</v>
      </c>
      <c r="Q5392" s="14" cm="1">
        <f t="array" ref="Q5392">SUM(_xlfn._xlws.FILTER($H$2:$H$7111,_xlfn.MAP($O$2:$O$7111,_xlfn.LAMBDA(_xlpm.x,_xlpm.x=$O5392))))</f>
        <v>9.9403578528827041E-5</v>
      </c>
      <c r="R5392" s="14">
        <f>$H5392/Q5392</f>
        <v>1</v>
      </c>
      <c r="S5392" s="14" cm="1">
        <f t="array" ref="S5392">SUM(_xlfn._xlws.FILTER($H$2:$H$7111,_xlfn.MAP($P$2:$P$7111,_xlfn.LAMBDA(_xlpm.x,_xlpm.x=$P5392))))</f>
        <v>1.5904572564612327E-3</v>
      </c>
      <c r="T5392" s="14">
        <f>$H5392/S5392</f>
        <v>6.25E-2</v>
      </c>
      <c r="U5392" s="14">
        <f>_xlfn.LET(_xlpm.freq,F5392,_xlpm.size,M5392+1,_xlpm.F,V5392,LOG(1+_xlpm.freq)*LOG(1+_xlpm.size)*_xlpm.F)</f>
        <v>4.7436969083850554E-2</v>
      </c>
      <c r="V5392" s="14">
        <f>_xlfn.LET(_xlpm.a,T5392,_xlpm.b,R5392,2*_xlpm.a*_xlpm.b/(_xlpm.a+_xlpm.b))</f>
        <v>0.11764705882352941</v>
      </c>
      <c r="W5392" s="14">
        <f>_xlfn.LET(_xlpm.p,R5392,_xlpm.q,T5392,LOG(_xlpm.p/_xlpm.q))</f>
        <v>1.2041199826559248</v>
      </c>
      <c r="X5392" s="2"/>
    </row>
    <row r="5393" spans="1:24">
      <c r="A5393" s="1" t="str">
        <f>_xlfn.LET(_xlpm.sep," : ",CONCATENATE(O5393,_xlpm.sep,P5393))</f>
        <v>~lrygh~ : [lɹɪ]</v>
      </c>
      <c r="B5393" s="1">
        <f>_xlfn.LET(_xlpm.d,$G5393,_xlpm.k,_xlfn.CONCAT(LEFT(TRIM(B$1),1),"*"),COUNTIF(_xlpm.d,_xlpm.k))</f>
        <v>0</v>
      </c>
      <c r="C5393" s="1">
        <f>_xlfn.LET(_xlpm.d,$G5393,_xlpm.k,_xlfn.CONCAT(LEFT(TRIM(C$1),1),"*"),COUNTIF(_xlpm.d,_xlpm.k))</f>
        <v>0</v>
      </c>
      <c r="D5393" s="1">
        <f>_xlfn.LET(_xlpm.d,$G5393,_xlpm.k,_xlfn.CONCAT(LEFT(TRIM(D$1),1),"*"),COUNTIF(_xlpm.d,_xlpm.k))</f>
        <v>0</v>
      </c>
      <c r="E5393" s="1">
        <f>LOG(F5393+1,10)</f>
        <v>0.47712125471966244</v>
      </c>
      <c r="F5393" s="7">
        <v>2</v>
      </c>
      <c r="G5393" s="9" t="s">
        <v>2428</v>
      </c>
      <c r="H5393" s="4">
        <f>F5393/freq.sum.r6e</f>
        <v>9.9403578528827041E-5</v>
      </c>
      <c r="I5393" s="1" t="str">
        <f>_xlfn.LET(_xlpm.sep,":",_xlpm.w,$G5393,LEFT(_xlpm.w,FIND(_xlpm.sep,_xlpm.w)-1))</f>
        <v>lɹɪ</v>
      </c>
      <c r="J5393" s="1" t="str">
        <f>_xlfn.LET(_xlpm.sep,":",_xlpm.w,$G5393,RIGHT(_xlpm.w,LEN(_xlpm.w)-FIND(_xlpm.sep,_xlpm.w)))</f>
        <v>lrygh</v>
      </c>
      <c r="K5393" s="10">
        <f>_xlfn.LET(_xlpm.w,I5393,LEN(_xlpm.w))</f>
        <v>3</v>
      </c>
      <c r="L5393" s="10">
        <f>_xlfn.LET(_xlpm.w,J5393,LEN(_xlpm.w))</f>
        <v>5</v>
      </c>
      <c r="M5393" s="10">
        <f>_xlfn.LET(_xlpm.a,K5393,_xlpm.b,L5393,MAX(_xlpm.a,_xlpm.b))</f>
        <v>5</v>
      </c>
      <c r="N5393" s="10">
        <f>_xlfn.LET(_xlpm.d,(K5393,L5393),MAX(_xlpm.d)-MIN(_xlpm.d))</f>
        <v>2</v>
      </c>
      <c r="O5393" s="1" t="str">
        <f>_xlfn.LET(_xlpm.sep,":",_xlpm.w,$G5393,_xlfn.CONCAT("~",RIGHT(_xlpm.w,LEN(_xlpm.w)-FIND(_xlpm.sep,_xlpm.w)),"~"))</f>
        <v>~lrygh~</v>
      </c>
      <c r="P5393" s="1" t="str">
        <f>_xlfn.LET(_xlpm.sep,":",_xlpm.w,$G5393,_xlfn.CONCAT("[",LEFT(_xlpm.w,FIND(_xlpm.sep,_xlpm.w)-1),"]"))</f>
        <v>[lɹɪ]</v>
      </c>
      <c r="Q5393" s="14" cm="1">
        <f t="array" ref="Q5393">SUM(_xlfn._xlws.FILTER($H$2:$H$7117,_xlfn.MAP($O$2:$O$7117,_xlfn.LAMBDA(_xlpm.x,_xlpm.x=$O5393))))</f>
        <v>9.9403578528827041E-5</v>
      </c>
      <c r="R5393" s="14">
        <f>$H5393/Q5393</f>
        <v>1</v>
      </c>
      <c r="S5393" s="14" cm="1">
        <f t="array" ref="S5393">SUM(_xlfn._xlws.FILTER($H$2:$H$7117,_xlfn.MAP($P$2:$P$7117,_xlfn.LAMBDA(_xlpm.x,_xlpm.x=$P5393))))</f>
        <v>1.5904572564612327E-3</v>
      </c>
      <c r="T5393" s="14">
        <f>$H5393/S5393</f>
        <v>6.25E-2</v>
      </c>
      <c r="U5393" s="14">
        <f>_xlfn.LET(_xlpm.freq,F5393,_xlpm.size,M5393+1,_xlpm.F,V5393,LOG(1+_xlpm.freq)*LOG(1+_xlpm.size)*_xlpm.F)</f>
        <v>4.7436969083850554E-2</v>
      </c>
      <c r="V5393" s="14">
        <f>_xlfn.LET(_xlpm.a,T5393,_xlpm.b,R5393,2*_xlpm.a*_xlpm.b/(_xlpm.a+_xlpm.b))</f>
        <v>0.11764705882352941</v>
      </c>
      <c r="W5393" s="14">
        <f>_xlfn.LET(_xlpm.p,R5393,_xlpm.q,T5393,LOG(_xlpm.p/_xlpm.q))</f>
        <v>1.2041199826559248</v>
      </c>
      <c r="X5393" s="2"/>
    </row>
    <row r="5394" spans="1:24">
      <c r="A5394" s="1" t="str">
        <f>_xlfn.LET(_xlpm.sep," : ",CONCATENATE(O5394,_xlpm.sep,P5394))</f>
        <v>~lthyh~ : [lθɪ]</v>
      </c>
      <c r="B5394" s="1">
        <f>_xlfn.LET(_xlpm.d,$G5394,_xlpm.k,_xlfn.CONCAT(LEFT(TRIM(B$1),1),"*"),COUNTIF(_xlpm.d,_xlpm.k))</f>
        <v>0</v>
      </c>
      <c r="C5394" s="1">
        <f>_xlfn.LET(_xlpm.d,$G5394,_xlpm.k,_xlfn.CONCAT(LEFT(TRIM(C$1),1),"*"),COUNTIF(_xlpm.d,_xlpm.k))</f>
        <v>0</v>
      </c>
      <c r="D5394" s="1">
        <f>_xlfn.LET(_xlpm.d,$G5394,_xlpm.k,_xlfn.CONCAT(LEFT(TRIM(D$1),1),"*"),COUNTIF(_xlpm.d,_xlpm.k))</f>
        <v>0</v>
      </c>
      <c r="E5394" s="1">
        <f>LOG(F5394+1,10)</f>
        <v>0.47712125471966244</v>
      </c>
      <c r="F5394" s="7">
        <v>2</v>
      </c>
      <c r="G5394" s="9" t="s">
        <v>2436</v>
      </c>
      <c r="H5394" s="4">
        <f>F5394/freq.sum.r6e</f>
        <v>9.9403578528827041E-5</v>
      </c>
      <c r="I5394" s="1" t="str">
        <f>_xlfn.LET(_xlpm.sep,":",_xlpm.w,$G5394,LEFT(_xlpm.w,FIND(_xlpm.sep,_xlpm.w)-1))</f>
        <v>lθɪ</v>
      </c>
      <c r="J5394" s="1" t="str">
        <f>_xlfn.LET(_xlpm.sep,":",_xlpm.w,$G5394,RIGHT(_xlpm.w,LEN(_xlpm.w)-FIND(_xlpm.sep,_xlpm.w)))</f>
        <v>lthyh</v>
      </c>
      <c r="K5394" s="10">
        <f>_xlfn.LET(_xlpm.w,I5394,LEN(_xlpm.w))</f>
        <v>3</v>
      </c>
      <c r="L5394" s="10">
        <f>_xlfn.LET(_xlpm.w,J5394,LEN(_xlpm.w))</f>
        <v>5</v>
      </c>
      <c r="M5394" s="10">
        <f>_xlfn.LET(_xlpm.a,K5394,_xlpm.b,L5394,MAX(_xlpm.a,_xlpm.b))</f>
        <v>5</v>
      </c>
      <c r="N5394" s="10">
        <f>_xlfn.LET(_xlpm.d,(K5394,L5394),MAX(_xlpm.d)-MIN(_xlpm.d))</f>
        <v>2</v>
      </c>
      <c r="O5394" s="1" t="str">
        <f>_xlfn.LET(_xlpm.sep,":",_xlpm.w,$G5394,_xlfn.CONCAT("~",RIGHT(_xlpm.w,LEN(_xlpm.w)-FIND(_xlpm.sep,_xlpm.w)),"~"))</f>
        <v>~lthyh~</v>
      </c>
      <c r="P5394" s="1" t="str">
        <f>_xlfn.LET(_xlpm.sep,":",_xlpm.w,$G5394,_xlfn.CONCAT("[",LEFT(_xlpm.w,FIND(_xlpm.sep,_xlpm.w)-1),"]"))</f>
        <v>[lθɪ]</v>
      </c>
      <c r="Q5394" s="14" cm="1">
        <f t="array" ref="Q5394">SUM(_xlfn._xlws.FILTER($H$2:$H$7117,_xlfn.MAP($O$2:$O$7117,_xlfn.LAMBDA(_xlpm.x,_xlpm.x=$O5394))))</f>
        <v>9.9403578528827041E-5</v>
      </c>
      <c r="R5394" s="14">
        <f>$H5394/Q5394</f>
        <v>1</v>
      </c>
      <c r="S5394" s="14" cm="1">
        <f t="array" ref="S5394">SUM(_xlfn._xlws.FILTER($H$2:$H$7117,_xlfn.MAP($P$2:$P$7117,_xlfn.LAMBDA(_xlpm.x,_xlpm.x=$P5394))))</f>
        <v>1.5904572564612327E-3</v>
      </c>
      <c r="T5394" s="14">
        <f>$H5394/S5394</f>
        <v>6.25E-2</v>
      </c>
      <c r="U5394" s="14">
        <f>_xlfn.LET(_xlpm.freq,F5394,_xlpm.size,M5394+1,_xlpm.F,V5394,LOG(1+_xlpm.freq)*LOG(1+_xlpm.size)*_xlpm.F)</f>
        <v>4.7436969083850554E-2</v>
      </c>
      <c r="V5394" s="14">
        <f>_xlfn.LET(_xlpm.a,T5394,_xlpm.b,R5394,2*_xlpm.a*_xlpm.b/(_xlpm.a+_xlpm.b))</f>
        <v>0.11764705882352941</v>
      </c>
      <c r="W5394" s="14">
        <f>_xlfn.LET(_xlpm.p,R5394,_xlpm.q,T5394,LOG(_xlpm.p/_xlpm.q))</f>
        <v>1.2041199826559248</v>
      </c>
      <c r="X5394" s="2"/>
    </row>
    <row r="5395" spans="1:24">
      <c r="A5395" s="1" t="str">
        <f>_xlfn.LET(_xlpm.sep," : ",CONCATENATE(O5395,_xlpm.sep,P5395))</f>
        <v>~mfygh~ : [mfɪ]</v>
      </c>
      <c r="B5395" s="1">
        <f>_xlfn.LET(_xlpm.d,$G5395,_xlpm.k,_xlfn.CONCAT(LEFT(TRIM(B$1),1),"*"),COUNTIF(_xlpm.d,_xlpm.k))</f>
        <v>0</v>
      </c>
      <c r="C5395" s="1">
        <f>_xlfn.LET(_xlpm.d,$G5395,_xlpm.k,_xlfn.CONCAT(LEFT(TRIM(C$1),1),"*"),COUNTIF(_xlpm.d,_xlpm.k))</f>
        <v>1</v>
      </c>
      <c r="D5395" s="1">
        <f>_xlfn.LET(_xlpm.d,$G5395,_xlpm.k,_xlfn.CONCAT(LEFT(TRIM(D$1),1),"*"),COUNTIF(_xlpm.d,_xlpm.k))</f>
        <v>0</v>
      </c>
      <c r="E5395" s="1">
        <f>LOG(F5395+1,10)</f>
        <v>0.47712125471966244</v>
      </c>
      <c r="F5395" s="7">
        <v>2</v>
      </c>
      <c r="G5395" s="9" t="s">
        <v>2533</v>
      </c>
      <c r="H5395" s="4">
        <f>F5395/freq.sum.r6e</f>
        <v>9.9403578528827041E-5</v>
      </c>
      <c r="I5395" s="1" t="str">
        <f>_xlfn.LET(_xlpm.sep,":",_xlpm.w,$G5395,LEFT(_xlpm.w,FIND(_xlpm.sep,_xlpm.w)-1))</f>
        <v>mfɪ</v>
      </c>
      <c r="J5395" s="1" t="str">
        <f>_xlfn.LET(_xlpm.sep,":",_xlpm.w,$G5395,RIGHT(_xlpm.w,LEN(_xlpm.w)-FIND(_xlpm.sep,_xlpm.w)))</f>
        <v>mfygh</v>
      </c>
      <c r="K5395" s="10">
        <f>_xlfn.LET(_xlpm.w,I5395,LEN(_xlpm.w))</f>
        <v>3</v>
      </c>
      <c r="L5395" s="10">
        <f>_xlfn.LET(_xlpm.w,J5395,LEN(_xlpm.w))</f>
        <v>5</v>
      </c>
      <c r="M5395" s="10">
        <f>_xlfn.LET(_xlpm.a,K5395,_xlpm.b,L5395,MAX(_xlpm.a,_xlpm.b))</f>
        <v>5</v>
      </c>
      <c r="N5395" s="10">
        <f>_xlfn.LET(_xlpm.d,(K5395,L5395),MAX(_xlpm.d)-MIN(_xlpm.d))</f>
        <v>2</v>
      </c>
      <c r="O5395" s="1" t="str">
        <f>_xlfn.LET(_xlpm.sep,":",_xlpm.w,$G5395,_xlfn.CONCAT("~",RIGHT(_xlpm.w,LEN(_xlpm.w)-FIND(_xlpm.sep,_xlpm.w)),"~"))</f>
        <v>~mfygh~</v>
      </c>
      <c r="P5395" s="1" t="str">
        <f>_xlfn.LET(_xlpm.sep,":",_xlpm.w,$G5395,_xlfn.CONCAT("[",LEFT(_xlpm.w,FIND(_xlpm.sep,_xlpm.w)-1),"]"))</f>
        <v>[mfɪ]</v>
      </c>
      <c r="Q5395" s="14" cm="1">
        <f t="array" ref="Q5395">SUM(_xlfn._xlws.FILTER($H$2:$H$7111,_xlfn.MAP($O$2:$O$7111,_xlfn.LAMBDA(_xlpm.x,_xlpm.x=$O5395))))</f>
        <v>9.9403578528827041E-5</v>
      </c>
      <c r="R5395" s="14">
        <f>$H5395/Q5395</f>
        <v>1</v>
      </c>
      <c r="S5395" s="14" cm="1">
        <f t="array" ref="S5395">SUM(_xlfn._xlws.FILTER($H$2:$H$7111,_xlfn.MAP($P$2:$P$7111,_xlfn.LAMBDA(_xlpm.x,_xlpm.x=$P5395))))</f>
        <v>1.5904572564612327E-3</v>
      </c>
      <c r="T5395" s="14">
        <f>$H5395/S5395</f>
        <v>6.25E-2</v>
      </c>
      <c r="U5395" s="14">
        <f>_xlfn.LET(_xlpm.freq,F5395,_xlpm.size,M5395+1,_xlpm.F,V5395,LOG(1+_xlpm.freq)*LOG(1+_xlpm.size)*_xlpm.F)</f>
        <v>4.7436969083850554E-2</v>
      </c>
      <c r="V5395" s="14">
        <f>_xlfn.LET(_xlpm.a,T5395,_xlpm.b,R5395,2*_xlpm.a*_xlpm.b/(_xlpm.a+_xlpm.b))</f>
        <v>0.11764705882352941</v>
      </c>
      <c r="W5395" s="14">
        <f>_xlfn.LET(_xlpm.p,R5395,_xlpm.q,T5395,LOG(_xlpm.p/_xlpm.q))</f>
        <v>1.2041199826559248</v>
      </c>
      <c r="X5395" s="2"/>
    </row>
    <row r="5396" spans="1:24">
      <c r="A5396" s="1" t="str">
        <f>_xlfn.LET(_xlpm.sep," : ",CONCATENATE(O5396,_xlpm.sep,P5396))</f>
        <v>~melyh~ : [mlɪ]</v>
      </c>
      <c r="B5396" s="1">
        <f>_xlfn.LET(_xlpm.d,$G5396,_xlpm.k,_xlfn.CONCAT(LEFT(TRIM(B$1),1),"*"),COUNTIF(_xlpm.d,_xlpm.k))</f>
        <v>0</v>
      </c>
      <c r="C5396" s="1">
        <f>_xlfn.LET(_xlpm.d,$G5396,_xlpm.k,_xlfn.CONCAT(LEFT(TRIM(C$1),1),"*"),COUNTIF(_xlpm.d,_xlpm.k))</f>
        <v>1</v>
      </c>
      <c r="D5396" s="1">
        <f>_xlfn.LET(_xlpm.d,$G5396,_xlpm.k,_xlfn.CONCAT(LEFT(TRIM(D$1),1),"*"),COUNTIF(_xlpm.d,_xlpm.k))</f>
        <v>0</v>
      </c>
      <c r="E5396" s="1">
        <f>LOG(F5396+1,10)</f>
        <v>0.47712125471966244</v>
      </c>
      <c r="F5396" s="7">
        <v>2</v>
      </c>
      <c r="G5396" s="9" t="s">
        <v>2560</v>
      </c>
      <c r="H5396" s="4">
        <f>F5396/freq.sum.r6e</f>
        <v>9.9403578528827041E-5</v>
      </c>
      <c r="I5396" s="1" t="str">
        <f>_xlfn.LET(_xlpm.sep,":",_xlpm.w,$G5396,LEFT(_xlpm.w,FIND(_xlpm.sep,_xlpm.w)-1))</f>
        <v>mlɪ</v>
      </c>
      <c r="J5396" s="1" t="str">
        <f>_xlfn.LET(_xlpm.sep,":",_xlpm.w,$G5396,RIGHT(_xlpm.w,LEN(_xlpm.w)-FIND(_xlpm.sep,_xlpm.w)))</f>
        <v>melyh</v>
      </c>
      <c r="K5396" s="10">
        <f>_xlfn.LET(_xlpm.w,I5396,LEN(_xlpm.w))</f>
        <v>3</v>
      </c>
      <c r="L5396" s="10">
        <f>_xlfn.LET(_xlpm.w,J5396,LEN(_xlpm.w))</f>
        <v>5</v>
      </c>
      <c r="M5396" s="10">
        <f>_xlfn.LET(_xlpm.a,K5396,_xlpm.b,L5396,MAX(_xlpm.a,_xlpm.b))</f>
        <v>5</v>
      </c>
      <c r="N5396" s="10">
        <f>_xlfn.LET(_xlpm.d,(K5396,L5396),MAX(_xlpm.d)-MIN(_xlpm.d))</f>
        <v>2</v>
      </c>
      <c r="O5396" s="1" t="str">
        <f>_xlfn.LET(_xlpm.sep,":",_xlpm.w,$G5396,_xlfn.CONCAT("~",RIGHT(_xlpm.w,LEN(_xlpm.w)-FIND(_xlpm.sep,_xlpm.w)),"~"))</f>
        <v>~melyh~</v>
      </c>
      <c r="P5396" s="1" t="str">
        <f>_xlfn.LET(_xlpm.sep,":",_xlpm.w,$G5396,_xlfn.CONCAT("[",LEFT(_xlpm.w,FIND(_xlpm.sep,_xlpm.w)-1),"]"))</f>
        <v>[mlɪ]</v>
      </c>
      <c r="Q5396" s="14" cm="1">
        <f t="array" ref="Q5396">SUM(_xlfn._xlws.FILTER($H$2:$H$7111,_xlfn.MAP($O$2:$O$7111,_xlfn.LAMBDA(_xlpm.x,_xlpm.x=$O5396))))</f>
        <v>9.9403578528827041E-5</v>
      </c>
      <c r="R5396" s="14">
        <f>$H5396/Q5396</f>
        <v>1</v>
      </c>
      <c r="S5396" s="14" cm="1">
        <f t="array" ref="S5396">SUM(_xlfn._xlws.FILTER($H$2:$H$7111,_xlfn.MAP($P$2:$P$7111,_xlfn.LAMBDA(_xlpm.x,_xlpm.x=$P5396))))</f>
        <v>1.5904572564612327E-3</v>
      </c>
      <c r="T5396" s="14">
        <f>$H5396/S5396</f>
        <v>6.25E-2</v>
      </c>
      <c r="U5396" s="14">
        <f>_xlfn.LET(_xlpm.freq,F5396,_xlpm.size,M5396+1,_xlpm.F,V5396,LOG(1+_xlpm.freq)*LOG(1+_xlpm.size)*_xlpm.F)</f>
        <v>4.7436969083850554E-2</v>
      </c>
      <c r="V5396" s="14">
        <f>_xlfn.LET(_xlpm.a,T5396,_xlpm.b,R5396,2*_xlpm.a*_xlpm.b/(_xlpm.a+_xlpm.b))</f>
        <v>0.11764705882352941</v>
      </c>
      <c r="W5396" s="14">
        <f>_xlfn.LET(_xlpm.p,R5396,_xlpm.q,T5396,LOG(_xlpm.p/_xlpm.q))</f>
        <v>1.2041199826559248</v>
      </c>
      <c r="X5396" s="2"/>
    </row>
    <row r="5397" spans="1:24">
      <c r="A5397" s="1" t="str">
        <f>_xlfn.LET(_xlpm.sep," : ",CONCATENATE(O5397,_xlpm.sep,P5397))</f>
        <v>~mneyh~ : [mnɪ]</v>
      </c>
      <c r="B5397" s="1">
        <f>_xlfn.LET(_xlpm.d,$G5397,_xlpm.k,_xlfn.CONCAT(LEFT(TRIM(B$1),1),"*"),COUNTIF(_xlpm.d,_xlpm.k))</f>
        <v>0</v>
      </c>
      <c r="C5397" s="1">
        <f>_xlfn.LET(_xlpm.d,$G5397,_xlpm.k,_xlfn.CONCAT(LEFT(TRIM(C$1),1),"*"),COUNTIF(_xlpm.d,_xlpm.k))</f>
        <v>1</v>
      </c>
      <c r="D5397" s="1">
        <f>_xlfn.LET(_xlpm.d,$G5397,_xlpm.k,_xlfn.CONCAT(LEFT(TRIM(D$1),1),"*"),COUNTIF(_xlpm.d,_xlpm.k))</f>
        <v>0</v>
      </c>
      <c r="E5397" s="1">
        <f>LOG(F5397+1,10)</f>
        <v>0.47712125471966244</v>
      </c>
      <c r="F5397" s="7">
        <v>2</v>
      </c>
      <c r="G5397" s="9" t="s">
        <v>2567</v>
      </c>
      <c r="H5397" s="4">
        <f>F5397/freq.sum.r6e</f>
        <v>9.9403578528827041E-5</v>
      </c>
      <c r="I5397" s="1" t="str">
        <f>_xlfn.LET(_xlpm.sep,":",_xlpm.w,$G5397,LEFT(_xlpm.w,FIND(_xlpm.sep,_xlpm.w)-1))</f>
        <v>mnɪ</v>
      </c>
      <c r="J5397" s="1" t="str">
        <f>_xlfn.LET(_xlpm.sep,":",_xlpm.w,$G5397,RIGHT(_xlpm.w,LEN(_xlpm.w)-FIND(_xlpm.sep,_xlpm.w)))</f>
        <v>mneyh</v>
      </c>
      <c r="K5397" s="10">
        <f>_xlfn.LET(_xlpm.w,I5397,LEN(_xlpm.w))</f>
        <v>3</v>
      </c>
      <c r="L5397" s="10">
        <f>_xlfn.LET(_xlpm.w,J5397,LEN(_xlpm.w))</f>
        <v>5</v>
      </c>
      <c r="M5397" s="10">
        <f>_xlfn.LET(_xlpm.a,K5397,_xlpm.b,L5397,MAX(_xlpm.a,_xlpm.b))</f>
        <v>5</v>
      </c>
      <c r="N5397" s="10">
        <f>_xlfn.LET(_xlpm.d,(K5397,L5397),MAX(_xlpm.d)-MIN(_xlpm.d))</f>
        <v>2</v>
      </c>
      <c r="O5397" s="1" t="str">
        <f>_xlfn.LET(_xlpm.sep,":",_xlpm.w,$G5397,_xlfn.CONCAT("~",RIGHT(_xlpm.w,LEN(_xlpm.w)-FIND(_xlpm.sep,_xlpm.w)),"~"))</f>
        <v>~mneyh~</v>
      </c>
      <c r="P5397" s="1" t="str">
        <f>_xlfn.LET(_xlpm.sep,":",_xlpm.w,$G5397,_xlfn.CONCAT("[",LEFT(_xlpm.w,FIND(_xlpm.sep,_xlpm.w)-1),"]"))</f>
        <v>[mnɪ]</v>
      </c>
      <c r="Q5397" s="14" cm="1">
        <f t="array" ref="Q5397">SUM(_xlfn._xlws.FILTER($H$2:$H$7111,_xlfn.MAP($O$2:$O$7111,_xlfn.LAMBDA(_xlpm.x,_xlpm.x=$O5397))))</f>
        <v>9.9403578528827041E-5</v>
      </c>
      <c r="R5397" s="14">
        <f>$H5397/Q5397</f>
        <v>1</v>
      </c>
      <c r="S5397" s="14" cm="1">
        <f t="array" ref="S5397">SUM(_xlfn._xlws.FILTER($H$2:$H$7111,_xlfn.MAP($P$2:$P$7111,_xlfn.LAMBDA(_xlpm.x,_xlpm.x=$P5397))))</f>
        <v>1.5904572564612327E-3</v>
      </c>
      <c r="T5397" s="14">
        <f>$H5397/S5397</f>
        <v>6.25E-2</v>
      </c>
      <c r="U5397" s="14">
        <f>_xlfn.LET(_xlpm.freq,F5397,_xlpm.size,M5397+1,_xlpm.F,V5397,LOG(1+_xlpm.freq)*LOG(1+_xlpm.size)*_xlpm.F)</f>
        <v>4.7436969083850554E-2</v>
      </c>
      <c r="V5397" s="14">
        <f>_xlfn.LET(_xlpm.a,T5397,_xlpm.b,R5397,2*_xlpm.a*_xlpm.b/(_xlpm.a+_xlpm.b))</f>
        <v>0.11764705882352941</v>
      </c>
      <c r="W5397" s="14">
        <f>_xlfn.LET(_xlpm.p,R5397,_xlpm.q,T5397,LOG(_xlpm.p/_xlpm.q))</f>
        <v>1.2041199826559248</v>
      </c>
      <c r="X5397" s="2"/>
    </row>
    <row r="5398" spans="1:24">
      <c r="A5398" s="1" t="str">
        <f>_xlfn.LET(_xlpm.sep," : ",CONCATENATE(O5398,_xlpm.sep,P5398))</f>
        <v>~mpreh~ : [mpɹɪ]</v>
      </c>
      <c r="B5398" s="1">
        <f>_xlfn.LET(_xlpm.d,$G5398,_xlpm.k,_xlfn.CONCAT(LEFT(TRIM(B$1),1),"*"),COUNTIF(_xlpm.d,_xlpm.k))</f>
        <v>0</v>
      </c>
      <c r="C5398" s="1">
        <f>_xlfn.LET(_xlpm.d,$G5398,_xlpm.k,_xlfn.CONCAT(LEFT(TRIM(C$1),1),"*"),COUNTIF(_xlpm.d,_xlpm.k))</f>
        <v>1</v>
      </c>
      <c r="D5398" s="1">
        <f>_xlfn.LET(_xlpm.d,$G5398,_xlpm.k,_xlfn.CONCAT(LEFT(TRIM(D$1),1),"*"),COUNTIF(_xlpm.d,_xlpm.k))</f>
        <v>0</v>
      </c>
      <c r="E5398" s="1">
        <f>LOG(F5398+1,10)</f>
        <v>0.47712125471966244</v>
      </c>
      <c r="F5398" s="7">
        <v>2</v>
      </c>
      <c r="G5398" s="9" t="s">
        <v>2665</v>
      </c>
      <c r="H5398" s="4">
        <f>F5398/freq.sum.r6e</f>
        <v>9.9403578528827041E-5</v>
      </c>
      <c r="I5398" s="1" t="str">
        <f>_xlfn.LET(_xlpm.sep,":",_xlpm.w,$G5398,LEFT(_xlpm.w,FIND(_xlpm.sep,_xlpm.w)-1))</f>
        <v>mpɹɪ</v>
      </c>
      <c r="J5398" s="1" t="str">
        <f>_xlfn.LET(_xlpm.sep,":",_xlpm.w,$G5398,RIGHT(_xlpm.w,LEN(_xlpm.w)-FIND(_xlpm.sep,_xlpm.w)))</f>
        <v>mpreh</v>
      </c>
      <c r="K5398" s="10">
        <f>_xlfn.LET(_xlpm.w,I5398,LEN(_xlpm.w))</f>
        <v>4</v>
      </c>
      <c r="L5398" s="10">
        <f>_xlfn.LET(_xlpm.w,J5398,LEN(_xlpm.w))</f>
        <v>5</v>
      </c>
      <c r="M5398" s="10">
        <f>_xlfn.LET(_xlpm.a,K5398,_xlpm.b,L5398,MAX(_xlpm.a,_xlpm.b))</f>
        <v>5</v>
      </c>
      <c r="N5398" s="10">
        <f>_xlfn.LET(_xlpm.d,(K5398,L5398),MAX(_xlpm.d)-MIN(_xlpm.d))</f>
        <v>1</v>
      </c>
      <c r="O5398" s="1" t="str">
        <f>_xlfn.LET(_xlpm.sep,":",_xlpm.w,$G5398,_xlfn.CONCAT("~",RIGHT(_xlpm.w,LEN(_xlpm.w)-FIND(_xlpm.sep,_xlpm.w)),"~"))</f>
        <v>~mpreh~</v>
      </c>
      <c r="P5398" s="1" t="str">
        <f>_xlfn.LET(_xlpm.sep,":",_xlpm.w,$G5398,_xlfn.CONCAT("[",LEFT(_xlpm.w,FIND(_xlpm.sep,_xlpm.w)-1),"]"))</f>
        <v>[mpɹɪ]</v>
      </c>
      <c r="Q5398" s="14" cm="1">
        <f t="array" ref="Q5398">SUM(_xlfn._xlws.FILTER($H$2:$H$7117,_xlfn.MAP($O$2:$O$7117,_xlfn.LAMBDA(_xlpm.x,_xlpm.x=$O5398))))</f>
        <v>9.9403578528827041E-5</v>
      </c>
      <c r="R5398" s="14">
        <f>$H5398/Q5398</f>
        <v>1</v>
      </c>
      <c r="S5398" s="14" cm="1">
        <f t="array" ref="S5398">SUM(_xlfn._xlws.FILTER($H$2:$H$7117,_xlfn.MAP($P$2:$P$7117,_xlfn.LAMBDA(_xlpm.x,_xlpm.x=$P5398))))</f>
        <v>1.5904572564612327E-3</v>
      </c>
      <c r="T5398" s="14">
        <f>$H5398/S5398</f>
        <v>6.25E-2</v>
      </c>
      <c r="U5398" s="14">
        <f>_xlfn.LET(_xlpm.freq,F5398,_xlpm.size,M5398+1,_xlpm.F,V5398,LOG(1+_xlpm.freq)*LOG(1+_xlpm.size)*_xlpm.F)</f>
        <v>4.7436969083850554E-2</v>
      </c>
      <c r="V5398" s="14">
        <f>_xlfn.LET(_xlpm.a,T5398,_xlpm.b,R5398,2*_xlpm.a*_xlpm.b/(_xlpm.a+_xlpm.b))</f>
        <v>0.11764705882352941</v>
      </c>
      <c r="W5398" s="14">
        <f>_xlfn.LET(_xlpm.p,R5398,_xlpm.q,T5398,LOG(_xlpm.p/_xlpm.q))</f>
        <v>1.2041199826559248</v>
      </c>
      <c r="X5398" s="2"/>
    </row>
    <row r="5399" spans="1:24">
      <c r="A5399" s="1" t="str">
        <f>_xlfn.LET(_xlpm.sep," : ",CONCATENATE(O5399,_xlpm.sep,P5399))</f>
        <v>~ndlyh~ : [ndlɪ]</v>
      </c>
      <c r="B5399" s="1">
        <f>_xlfn.LET(_xlpm.d,$G5399,_xlpm.k,_xlfn.CONCAT(LEFT(TRIM(B$1),1),"*"),COUNTIF(_xlpm.d,_xlpm.k))</f>
        <v>0</v>
      </c>
      <c r="C5399" s="1">
        <f>_xlfn.LET(_xlpm.d,$G5399,_xlpm.k,_xlfn.CONCAT(LEFT(TRIM(C$1),1),"*"),COUNTIF(_xlpm.d,_xlpm.k))</f>
        <v>0</v>
      </c>
      <c r="D5399" s="1">
        <f>_xlfn.LET(_xlpm.d,$G5399,_xlpm.k,_xlfn.CONCAT(LEFT(TRIM(D$1),1),"*"),COUNTIF(_xlpm.d,_xlpm.k))</f>
        <v>1</v>
      </c>
      <c r="E5399" s="1">
        <f>LOG(F5399+1,10)</f>
        <v>0.47712125471966244</v>
      </c>
      <c r="F5399" s="7">
        <v>2</v>
      </c>
      <c r="G5399" s="9" t="s">
        <v>2856</v>
      </c>
      <c r="H5399" s="4">
        <f>F5399/freq.sum.r6e</f>
        <v>9.9403578528827041E-5</v>
      </c>
      <c r="I5399" s="1" t="str">
        <f>_xlfn.LET(_xlpm.sep,":",_xlpm.w,$G5399,LEFT(_xlpm.w,FIND(_xlpm.sep,_xlpm.w)-1))</f>
        <v>ndlɪ</v>
      </c>
      <c r="J5399" s="1" t="str">
        <f>_xlfn.LET(_xlpm.sep,":",_xlpm.w,$G5399,RIGHT(_xlpm.w,LEN(_xlpm.w)-FIND(_xlpm.sep,_xlpm.w)))</f>
        <v>ndlyh</v>
      </c>
      <c r="K5399" s="10">
        <f>_xlfn.LET(_xlpm.w,I5399,LEN(_xlpm.w))</f>
        <v>4</v>
      </c>
      <c r="L5399" s="10">
        <f>_xlfn.LET(_xlpm.w,J5399,LEN(_xlpm.w))</f>
        <v>5</v>
      </c>
      <c r="M5399" s="10">
        <f>_xlfn.LET(_xlpm.a,K5399,_xlpm.b,L5399,MAX(_xlpm.a,_xlpm.b))</f>
        <v>5</v>
      </c>
      <c r="N5399" s="10">
        <f>_xlfn.LET(_xlpm.d,(K5399,L5399),MAX(_xlpm.d)-MIN(_xlpm.d))</f>
        <v>1</v>
      </c>
      <c r="O5399" s="1" t="str">
        <f>_xlfn.LET(_xlpm.sep,":",_xlpm.w,$G5399,_xlfn.CONCAT("~",RIGHT(_xlpm.w,LEN(_xlpm.w)-FIND(_xlpm.sep,_xlpm.w)),"~"))</f>
        <v>~ndlyh~</v>
      </c>
      <c r="P5399" s="1" t="str">
        <f>_xlfn.LET(_xlpm.sep,":",_xlpm.w,$G5399,_xlfn.CONCAT("[",LEFT(_xlpm.w,FIND(_xlpm.sep,_xlpm.w)-1),"]"))</f>
        <v>[ndlɪ]</v>
      </c>
      <c r="Q5399" s="14" cm="1">
        <f t="array" ref="Q5399">SUM(_xlfn._xlws.FILTER($H$2:$H$7117,_xlfn.MAP($O$2:$O$7117,_xlfn.LAMBDA(_xlpm.x,_xlpm.x=$O5399))))</f>
        <v>9.9403578528827041E-5</v>
      </c>
      <c r="R5399" s="14">
        <f>$H5399/Q5399</f>
        <v>1</v>
      </c>
      <c r="S5399" s="14" cm="1">
        <f t="array" ref="S5399">SUM(_xlfn._xlws.FILTER($H$2:$H$7117,_xlfn.MAP($P$2:$P$7117,_xlfn.LAMBDA(_xlpm.x,_xlpm.x=$P5399))))</f>
        <v>1.5904572564612327E-3</v>
      </c>
      <c r="T5399" s="14">
        <f>$H5399/S5399</f>
        <v>6.25E-2</v>
      </c>
      <c r="U5399" s="14">
        <f>_xlfn.LET(_xlpm.freq,F5399,_xlpm.size,M5399+1,_xlpm.F,V5399,LOG(1+_xlpm.freq)*LOG(1+_xlpm.size)*_xlpm.F)</f>
        <v>4.7436969083850554E-2</v>
      </c>
      <c r="V5399" s="14">
        <f>_xlfn.LET(_xlpm.a,T5399,_xlpm.b,R5399,2*_xlpm.a*_xlpm.b/(_xlpm.a+_xlpm.b))</f>
        <v>0.11764705882352941</v>
      </c>
      <c r="W5399" s="14">
        <f>_xlfn.LET(_xlpm.p,R5399,_xlpm.q,T5399,LOG(_xlpm.p/_xlpm.q))</f>
        <v>1.2041199826559248</v>
      </c>
      <c r="X5399" s="2"/>
    </row>
    <row r="5400" spans="1:24">
      <c r="A5400" s="1" t="str">
        <f>_xlfn.LET(_xlpm.sep," : ",CONCATENATE(O5400,_xlpm.sep,P5400))</f>
        <v>~ndigh~ : [ndɪ]</v>
      </c>
      <c r="B5400" s="1">
        <f>_xlfn.LET(_xlpm.d,$G5400,_xlpm.k,_xlfn.CONCAT(LEFT(TRIM(B$1),1),"*"),COUNTIF(_xlpm.d,_xlpm.k))</f>
        <v>0</v>
      </c>
      <c r="C5400" s="1">
        <f>_xlfn.LET(_xlpm.d,$G5400,_xlpm.k,_xlfn.CONCAT(LEFT(TRIM(C$1),1),"*"),COUNTIF(_xlpm.d,_xlpm.k))</f>
        <v>0</v>
      </c>
      <c r="D5400" s="1">
        <f>_xlfn.LET(_xlpm.d,$G5400,_xlpm.k,_xlfn.CONCAT(LEFT(TRIM(D$1),1),"*"),COUNTIF(_xlpm.d,_xlpm.k))</f>
        <v>1</v>
      </c>
      <c r="E5400" s="1">
        <f>LOG(F5400+1,10)</f>
        <v>0.47712125471966244</v>
      </c>
      <c r="F5400" s="7">
        <v>2</v>
      </c>
      <c r="G5400" s="9" t="s">
        <v>2874</v>
      </c>
      <c r="H5400" s="4">
        <f>F5400/freq.sum.r6e</f>
        <v>9.9403578528827041E-5</v>
      </c>
      <c r="I5400" s="1" t="str">
        <f>_xlfn.LET(_xlpm.sep,":",_xlpm.w,$G5400,LEFT(_xlpm.w,FIND(_xlpm.sep,_xlpm.w)-1))</f>
        <v>ndɪ</v>
      </c>
      <c r="J5400" s="1" t="str">
        <f>_xlfn.LET(_xlpm.sep,":",_xlpm.w,$G5400,RIGHT(_xlpm.w,LEN(_xlpm.w)-FIND(_xlpm.sep,_xlpm.w)))</f>
        <v>ndigh</v>
      </c>
      <c r="K5400" s="10">
        <f>_xlfn.LET(_xlpm.w,I5400,LEN(_xlpm.w))</f>
        <v>3</v>
      </c>
      <c r="L5400" s="10">
        <f>_xlfn.LET(_xlpm.w,J5400,LEN(_xlpm.w))</f>
        <v>5</v>
      </c>
      <c r="M5400" s="10">
        <f>_xlfn.LET(_xlpm.a,K5400,_xlpm.b,L5400,MAX(_xlpm.a,_xlpm.b))</f>
        <v>5</v>
      </c>
      <c r="N5400" s="10">
        <f>_xlfn.LET(_xlpm.d,(K5400,L5400),MAX(_xlpm.d)-MIN(_xlpm.d))</f>
        <v>2</v>
      </c>
      <c r="O5400" s="1" t="str">
        <f>_xlfn.LET(_xlpm.sep,":",_xlpm.w,$G5400,_xlfn.CONCAT("~",RIGHT(_xlpm.w,LEN(_xlpm.w)-FIND(_xlpm.sep,_xlpm.w)),"~"))</f>
        <v>~ndigh~</v>
      </c>
      <c r="P5400" s="1" t="str">
        <f>_xlfn.LET(_xlpm.sep,":",_xlpm.w,$G5400,_xlfn.CONCAT("[",LEFT(_xlpm.w,FIND(_xlpm.sep,_xlpm.w)-1),"]"))</f>
        <v>[ndɪ]</v>
      </c>
      <c r="Q5400" s="14" cm="1">
        <f t="array" ref="Q5400">SUM(_xlfn._xlws.FILTER($H$2:$H$7117,_xlfn.MAP($O$2:$O$7117,_xlfn.LAMBDA(_xlpm.x,_xlpm.x=$O5400))))</f>
        <v>9.9403578528827041E-5</v>
      </c>
      <c r="R5400" s="14">
        <f>$H5400/Q5400</f>
        <v>1</v>
      </c>
      <c r="S5400" s="14" cm="1">
        <f t="array" ref="S5400">SUM(_xlfn._xlws.FILTER($H$2:$H$7117,_xlfn.MAP($P$2:$P$7117,_xlfn.LAMBDA(_xlpm.x,_xlpm.x=$P5400))))</f>
        <v>1.5904572564612327E-3</v>
      </c>
      <c r="T5400" s="14">
        <f>$H5400/S5400</f>
        <v>6.25E-2</v>
      </c>
      <c r="U5400" s="14">
        <f>_xlfn.LET(_xlpm.freq,F5400,_xlpm.size,M5400+1,_xlpm.F,V5400,LOG(1+_xlpm.freq)*LOG(1+_xlpm.size)*_xlpm.F)</f>
        <v>4.7436969083850554E-2</v>
      </c>
      <c r="V5400" s="14">
        <f>_xlfn.LET(_xlpm.a,T5400,_xlpm.b,R5400,2*_xlpm.a*_xlpm.b/(_xlpm.a+_xlpm.b))</f>
        <v>0.11764705882352941</v>
      </c>
      <c r="W5400" s="14">
        <f>_xlfn.LET(_xlpm.p,R5400,_xlpm.q,T5400,LOG(_xlpm.p/_xlpm.q))</f>
        <v>1.2041199826559248</v>
      </c>
      <c r="X5400" s="2"/>
    </row>
    <row r="5401" spans="1:24">
      <c r="A5401" s="1" t="str">
        <f>_xlfn.LET(_xlpm.sep," : ",CONCATENATE(O5401,_xlpm.sep,P5401))</f>
        <v>~nflih~ : [nflɪ]</v>
      </c>
      <c r="B5401" s="1">
        <f>_xlfn.LET(_xlpm.d,$G5401,_xlpm.k,_xlfn.CONCAT(LEFT(TRIM(B$1),1),"*"),COUNTIF(_xlpm.d,_xlpm.k))</f>
        <v>0</v>
      </c>
      <c r="C5401" s="1">
        <f>_xlfn.LET(_xlpm.d,$G5401,_xlpm.k,_xlfn.CONCAT(LEFT(TRIM(C$1),1),"*"),COUNTIF(_xlpm.d,_xlpm.k))</f>
        <v>0</v>
      </c>
      <c r="D5401" s="1">
        <f>_xlfn.LET(_xlpm.d,$G5401,_xlpm.k,_xlfn.CONCAT(LEFT(TRIM(D$1),1),"*"),COUNTIF(_xlpm.d,_xlpm.k))</f>
        <v>1</v>
      </c>
      <c r="E5401" s="1">
        <f>LOG(F5401+1,10)</f>
        <v>0.47712125471966244</v>
      </c>
      <c r="F5401" s="7">
        <v>2</v>
      </c>
      <c r="G5401" s="9" t="s">
        <v>2951</v>
      </c>
      <c r="H5401" s="4">
        <f>F5401/freq.sum.r6e</f>
        <v>9.9403578528827041E-5</v>
      </c>
      <c r="I5401" s="1" t="str">
        <f>_xlfn.LET(_xlpm.sep,":",_xlpm.w,$G5401,LEFT(_xlpm.w,FIND(_xlpm.sep,_xlpm.w)-1))</f>
        <v>nflɪ</v>
      </c>
      <c r="J5401" s="1" t="str">
        <f>_xlfn.LET(_xlpm.sep,":",_xlpm.w,$G5401,RIGHT(_xlpm.w,LEN(_xlpm.w)-FIND(_xlpm.sep,_xlpm.w)))</f>
        <v>nflih</v>
      </c>
      <c r="K5401" s="10">
        <f>_xlfn.LET(_xlpm.w,I5401,LEN(_xlpm.w))</f>
        <v>4</v>
      </c>
      <c r="L5401" s="10">
        <f>_xlfn.LET(_xlpm.w,J5401,LEN(_xlpm.w))</f>
        <v>5</v>
      </c>
      <c r="M5401" s="10">
        <f>_xlfn.LET(_xlpm.a,K5401,_xlpm.b,L5401,MAX(_xlpm.a,_xlpm.b))</f>
        <v>5</v>
      </c>
      <c r="N5401" s="10">
        <f>_xlfn.LET(_xlpm.d,(K5401,L5401),MAX(_xlpm.d)-MIN(_xlpm.d))</f>
        <v>1</v>
      </c>
      <c r="O5401" s="1" t="str">
        <f>_xlfn.LET(_xlpm.sep,":",_xlpm.w,$G5401,_xlfn.CONCAT("~",RIGHT(_xlpm.w,LEN(_xlpm.w)-FIND(_xlpm.sep,_xlpm.w)),"~"))</f>
        <v>~nflih~</v>
      </c>
      <c r="P5401" s="1" t="str">
        <f>_xlfn.LET(_xlpm.sep,":",_xlpm.w,$G5401,_xlfn.CONCAT("[",LEFT(_xlpm.w,FIND(_xlpm.sep,_xlpm.w)-1),"]"))</f>
        <v>[nflɪ]</v>
      </c>
      <c r="Q5401" s="14" cm="1">
        <f t="array" ref="Q5401">SUM(_xlfn._xlws.FILTER($H$2:$H$7117,_xlfn.MAP($O$2:$O$7117,_xlfn.LAMBDA(_xlpm.x,_xlpm.x=$O5401))))</f>
        <v>9.9403578528827041E-5</v>
      </c>
      <c r="R5401" s="14">
        <f>$H5401/Q5401</f>
        <v>1</v>
      </c>
      <c r="S5401" s="14" cm="1">
        <f t="array" ref="S5401">SUM(_xlfn._xlws.FILTER($H$2:$H$7117,_xlfn.MAP($P$2:$P$7117,_xlfn.LAMBDA(_xlpm.x,_xlpm.x=$P5401))))</f>
        <v>1.5904572564612327E-3</v>
      </c>
      <c r="T5401" s="14">
        <f>$H5401/S5401</f>
        <v>6.25E-2</v>
      </c>
      <c r="U5401" s="14">
        <f>_xlfn.LET(_xlpm.freq,F5401,_xlpm.size,M5401+1,_xlpm.F,V5401,LOG(1+_xlpm.freq)*LOG(1+_xlpm.size)*_xlpm.F)</f>
        <v>4.7436969083850554E-2</v>
      </c>
      <c r="V5401" s="14">
        <f>_xlfn.LET(_xlpm.a,T5401,_xlpm.b,R5401,2*_xlpm.a*_xlpm.b/(_xlpm.a+_xlpm.b))</f>
        <v>0.11764705882352941</v>
      </c>
      <c r="W5401" s="14">
        <f>_xlfn.LET(_xlpm.p,R5401,_xlpm.q,T5401,LOG(_xlpm.p/_xlpm.q))</f>
        <v>1.2041199826559248</v>
      </c>
      <c r="X5401" s="2"/>
    </row>
    <row r="5402" spans="1:24">
      <c r="A5402" s="1" t="str">
        <f>_xlfn.LET(_xlpm.sep," : ",CONCATENATE(O5402,_xlpm.sep,P5402))</f>
        <v>~nlygh~ : [nlɪ]</v>
      </c>
      <c r="B5402" s="1">
        <f>_xlfn.LET(_xlpm.d,$G5402,_xlpm.k,_xlfn.CONCAT(LEFT(TRIM(B$1),1),"*"),COUNTIF(_xlpm.d,_xlpm.k))</f>
        <v>0</v>
      </c>
      <c r="C5402" s="1">
        <f>_xlfn.LET(_xlpm.d,$G5402,_xlpm.k,_xlfn.CONCAT(LEFT(TRIM(C$1),1),"*"),COUNTIF(_xlpm.d,_xlpm.k))</f>
        <v>0</v>
      </c>
      <c r="D5402" s="1">
        <f>_xlfn.LET(_xlpm.d,$G5402,_xlpm.k,_xlfn.CONCAT(LEFT(TRIM(D$1),1),"*"),COUNTIF(_xlpm.d,_xlpm.k))</f>
        <v>1</v>
      </c>
      <c r="E5402" s="1">
        <f>LOG(F5402+1,10)</f>
        <v>0.47712125471966244</v>
      </c>
      <c r="F5402" s="7">
        <v>2</v>
      </c>
      <c r="G5402" s="9" t="s">
        <v>3030</v>
      </c>
      <c r="H5402" s="4">
        <f>F5402/freq.sum.r6e</f>
        <v>9.9403578528827041E-5</v>
      </c>
      <c r="I5402" s="1" t="str">
        <f>_xlfn.LET(_xlpm.sep,":",_xlpm.w,$G5402,LEFT(_xlpm.w,FIND(_xlpm.sep,_xlpm.w)-1))</f>
        <v>nlɪ</v>
      </c>
      <c r="J5402" s="1" t="str">
        <f>_xlfn.LET(_xlpm.sep,":",_xlpm.w,$G5402,RIGHT(_xlpm.w,LEN(_xlpm.w)-FIND(_xlpm.sep,_xlpm.w)))</f>
        <v>nlygh</v>
      </c>
      <c r="K5402" s="10">
        <f>_xlfn.LET(_xlpm.w,I5402,LEN(_xlpm.w))</f>
        <v>3</v>
      </c>
      <c r="L5402" s="10">
        <f>_xlfn.LET(_xlpm.w,J5402,LEN(_xlpm.w))</f>
        <v>5</v>
      </c>
      <c r="M5402" s="10">
        <f>_xlfn.LET(_xlpm.a,K5402,_xlpm.b,L5402,MAX(_xlpm.a,_xlpm.b))</f>
        <v>5</v>
      </c>
      <c r="N5402" s="10">
        <f>_xlfn.LET(_xlpm.d,(K5402,L5402),MAX(_xlpm.d)-MIN(_xlpm.d))</f>
        <v>2</v>
      </c>
      <c r="O5402" s="1" t="str">
        <f>_xlfn.LET(_xlpm.sep,":",_xlpm.w,$G5402,_xlfn.CONCAT("~",RIGHT(_xlpm.w,LEN(_xlpm.w)-FIND(_xlpm.sep,_xlpm.w)),"~"))</f>
        <v>~nlygh~</v>
      </c>
      <c r="P5402" s="1" t="str">
        <f>_xlfn.LET(_xlpm.sep,":",_xlpm.w,$G5402,_xlfn.CONCAT("[",LEFT(_xlpm.w,FIND(_xlpm.sep,_xlpm.w)-1),"]"))</f>
        <v>[nlɪ]</v>
      </c>
      <c r="Q5402" s="14" cm="1">
        <f t="array" ref="Q5402">SUM(_xlfn._xlws.FILTER($H$2:$H$7117,_xlfn.MAP($O$2:$O$7117,_xlfn.LAMBDA(_xlpm.x,_xlpm.x=$O5402))))</f>
        <v>9.9403578528827041E-5</v>
      </c>
      <c r="R5402" s="14">
        <f>$H5402/Q5402</f>
        <v>1</v>
      </c>
      <c r="S5402" s="14" cm="1">
        <f t="array" ref="S5402">SUM(_xlfn._xlws.FILTER($H$2:$H$7117,_xlfn.MAP($P$2:$P$7117,_xlfn.LAMBDA(_xlpm.x,_xlpm.x=$P5402))))</f>
        <v>1.5904572564612327E-3</v>
      </c>
      <c r="T5402" s="14">
        <f>$H5402/S5402</f>
        <v>6.25E-2</v>
      </c>
      <c r="U5402" s="14">
        <f>_xlfn.LET(_xlpm.freq,F5402,_xlpm.size,M5402+1,_xlpm.F,V5402,LOG(1+_xlpm.freq)*LOG(1+_xlpm.size)*_xlpm.F)</f>
        <v>4.7436969083850554E-2</v>
      </c>
      <c r="V5402" s="14">
        <f>_xlfn.LET(_xlpm.a,T5402,_xlpm.b,R5402,2*_xlpm.a*_xlpm.b/(_xlpm.a+_xlpm.b))</f>
        <v>0.11764705882352941</v>
      </c>
      <c r="W5402" s="14">
        <f>_xlfn.LET(_xlpm.p,R5402,_xlpm.q,T5402,LOG(_xlpm.p/_xlpm.q))</f>
        <v>1.2041199826559248</v>
      </c>
      <c r="X5402" s="2"/>
    </row>
    <row r="5403" spans="1:24">
      <c r="A5403" s="1" t="str">
        <f>_xlfn.LET(_xlpm.sep," : ",CONCATENATE(O5403,_xlpm.sep,P5403))</f>
        <v>~ntlyh~ : [ntlɪ]</v>
      </c>
      <c r="B5403" s="1">
        <f>_xlfn.LET(_xlpm.d,$G5403,_xlpm.k,_xlfn.CONCAT(LEFT(TRIM(B$1),1),"*"),COUNTIF(_xlpm.d,_xlpm.k))</f>
        <v>0</v>
      </c>
      <c r="C5403" s="1">
        <f>_xlfn.LET(_xlpm.d,$G5403,_xlpm.k,_xlfn.CONCAT(LEFT(TRIM(C$1),1),"*"),COUNTIF(_xlpm.d,_xlpm.k))</f>
        <v>0</v>
      </c>
      <c r="D5403" s="1">
        <f>_xlfn.LET(_xlpm.d,$G5403,_xlpm.k,_xlfn.CONCAT(LEFT(TRIM(D$1),1),"*"),COUNTIF(_xlpm.d,_xlpm.k))</f>
        <v>1</v>
      </c>
      <c r="E5403" s="1">
        <f>LOG(F5403+1,10)</f>
        <v>0.47712125471966244</v>
      </c>
      <c r="F5403" s="7">
        <v>2</v>
      </c>
      <c r="G5403" s="9" t="s">
        <v>3171</v>
      </c>
      <c r="H5403" s="4">
        <f>F5403/freq.sum.r6e</f>
        <v>9.9403578528827041E-5</v>
      </c>
      <c r="I5403" s="1" t="str">
        <f>_xlfn.LET(_xlpm.sep,":",_xlpm.w,$G5403,LEFT(_xlpm.w,FIND(_xlpm.sep,_xlpm.w)-1))</f>
        <v>ntlɪ</v>
      </c>
      <c r="J5403" s="1" t="str">
        <f>_xlfn.LET(_xlpm.sep,":",_xlpm.w,$G5403,RIGHT(_xlpm.w,LEN(_xlpm.w)-FIND(_xlpm.sep,_xlpm.w)))</f>
        <v>ntlyh</v>
      </c>
      <c r="K5403" s="10">
        <f>_xlfn.LET(_xlpm.w,I5403,LEN(_xlpm.w))</f>
        <v>4</v>
      </c>
      <c r="L5403" s="10">
        <f>_xlfn.LET(_xlpm.w,J5403,LEN(_xlpm.w))</f>
        <v>5</v>
      </c>
      <c r="M5403" s="10">
        <f>_xlfn.LET(_xlpm.a,K5403,_xlpm.b,L5403,MAX(_xlpm.a,_xlpm.b))</f>
        <v>5</v>
      </c>
      <c r="N5403" s="10">
        <f>_xlfn.LET(_xlpm.d,(K5403,L5403),MAX(_xlpm.d)-MIN(_xlpm.d))</f>
        <v>1</v>
      </c>
      <c r="O5403" s="1" t="str">
        <f>_xlfn.LET(_xlpm.sep,":",_xlpm.w,$G5403,_xlfn.CONCAT("~",RIGHT(_xlpm.w,LEN(_xlpm.w)-FIND(_xlpm.sep,_xlpm.w)),"~"))</f>
        <v>~ntlyh~</v>
      </c>
      <c r="P5403" s="1" t="str">
        <f>_xlfn.LET(_xlpm.sep,":",_xlpm.w,$G5403,_xlfn.CONCAT("[",LEFT(_xlpm.w,FIND(_xlpm.sep,_xlpm.w)-1),"]"))</f>
        <v>[ntlɪ]</v>
      </c>
      <c r="Q5403" s="14" cm="1">
        <f t="array" ref="Q5403">SUM(_xlfn._xlws.FILTER($H$2:$H$7117,_xlfn.MAP($O$2:$O$7117,_xlfn.LAMBDA(_xlpm.x,_xlpm.x=$O5403))))</f>
        <v>9.9403578528827041E-5</v>
      </c>
      <c r="R5403" s="14">
        <f>$H5403/Q5403</f>
        <v>1</v>
      </c>
      <c r="S5403" s="14" cm="1">
        <f t="array" ref="S5403">SUM(_xlfn._xlws.FILTER($H$2:$H$7117,_xlfn.MAP($P$2:$P$7117,_xlfn.LAMBDA(_xlpm.x,_xlpm.x=$P5403))))</f>
        <v>1.5904572564612327E-3</v>
      </c>
      <c r="T5403" s="14">
        <f>$H5403/S5403</f>
        <v>6.25E-2</v>
      </c>
      <c r="U5403" s="14">
        <f>_xlfn.LET(_xlpm.freq,F5403,_xlpm.size,M5403+1,_xlpm.F,V5403,LOG(1+_xlpm.freq)*LOG(1+_xlpm.size)*_xlpm.F)</f>
        <v>4.7436969083850554E-2</v>
      </c>
      <c r="V5403" s="14">
        <f>_xlfn.LET(_xlpm.a,T5403,_xlpm.b,R5403,2*_xlpm.a*_xlpm.b/(_xlpm.a+_xlpm.b))</f>
        <v>0.11764705882352941</v>
      </c>
      <c r="W5403" s="14">
        <f>_xlfn.LET(_xlpm.p,R5403,_xlpm.q,T5403,LOG(_xlpm.p/_xlpm.q))</f>
        <v>1.2041199826559248</v>
      </c>
      <c r="X5403" s="2"/>
    </row>
    <row r="5404" spans="1:24">
      <c r="A5404" s="1" t="str">
        <f>_xlfn.LET(_xlpm.sep," : ",CONCATENATE(O5404,_xlpm.sep,P5404))</f>
        <v>~nshih~ : [nʃɪ]</v>
      </c>
      <c r="B5404" s="1">
        <f>_xlfn.LET(_xlpm.d,$G5404,_xlpm.k,_xlfn.CONCAT(LEFT(TRIM(B$1),1),"*"),COUNTIF(_xlpm.d,_xlpm.k))</f>
        <v>0</v>
      </c>
      <c r="C5404" s="1">
        <f>_xlfn.LET(_xlpm.d,$G5404,_xlpm.k,_xlfn.CONCAT(LEFT(TRIM(C$1),1),"*"),COUNTIF(_xlpm.d,_xlpm.k))</f>
        <v>0</v>
      </c>
      <c r="D5404" s="1">
        <f>_xlfn.LET(_xlpm.d,$G5404,_xlpm.k,_xlfn.CONCAT(LEFT(TRIM(D$1),1),"*"),COUNTIF(_xlpm.d,_xlpm.k))</f>
        <v>1</v>
      </c>
      <c r="E5404" s="1">
        <f>LOG(F5404+1,10)</f>
        <v>0.47712125471966244</v>
      </c>
      <c r="F5404" s="7">
        <v>2</v>
      </c>
      <c r="G5404" s="9" t="s">
        <v>3501</v>
      </c>
      <c r="H5404" s="4">
        <f>F5404/freq.sum.r6e</f>
        <v>9.9403578528827041E-5</v>
      </c>
      <c r="I5404" s="1" t="str">
        <f>_xlfn.LET(_xlpm.sep,":",_xlpm.w,$G5404,LEFT(_xlpm.w,FIND(_xlpm.sep,_xlpm.w)-1))</f>
        <v>nʃɪ</v>
      </c>
      <c r="J5404" s="1" t="str">
        <f>_xlfn.LET(_xlpm.sep,":",_xlpm.w,$G5404,RIGHT(_xlpm.w,LEN(_xlpm.w)-FIND(_xlpm.sep,_xlpm.w)))</f>
        <v>nshih</v>
      </c>
      <c r="K5404" s="10">
        <f>_xlfn.LET(_xlpm.w,I5404,LEN(_xlpm.w))</f>
        <v>3</v>
      </c>
      <c r="L5404" s="10">
        <f>_xlfn.LET(_xlpm.w,J5404,LEN(_xlpm.w))</f>
        <v>5</v>
      </c>
      <c r="M5404" s="10">
        <f>_xlfn.LET(_xlpm.a,K5404,_xlpm.b,L5404,MAX(_xlpm.a,_xlpm.b))</f>
        <v>5</v>
      </c>
      <c r="N5404" s="10">
        <f>_xlfn.LET(_xlpm.d,(K5404,L5404),MAX(_xlpm.d)-MIN(_xlpm.d))</f>
        <v>2</v>
      </c>
      <c r="O5404" s="1" t="str">
        <f>_xlfn.LET(_xlpm.sep,":",_xlpm.w,$G5404,_xlfn.CONCAT("~",RIGHT(_xlpm.w,LEN(_xlpm.w)-FIND(_xlpm.sep,_xlpm.w)),"~"))</f>
        <v>~nshih~</v>
      </c>
      <c r="P5404" s="1" t="str">
        <f>_xlfn.LET(_xlpm.sep,":",_xlpm.w,$G5404,_xlfn.CONCAT("[",LEFT(_xlpm.w,FIND(_xlpm.sep,_xlpm.w)-1),"]"))</f>
        <v>[nʃɪ]</v>
      </c>
      <c r="Q5404" s="14" cm="1">
        <f t="array" ref="Q5404">SUM(_xlfn._xlws.FILTER($H$2:$H$7117,_xlfn.MAP($O$2:$O$7117,_xlfn.LAMBDA(_xlpm.x,_xlpm.x=$O5404))))</f>
        <v>9.9403578528827041E-5</v>
      </c>
      <c r="R5404" s="14">
        <f>$H5404/Q5404</f>
        <v>1</v>
      </c>
      <c r="S5404" s="14" cm="1">
        <f t="array" ref="S5404">SUM(_xlfn._xlws.FILTER($H$2:$H$7117,_xlfn.MAP($P$2:$P$7117,_xlfn.LAMBDA(_xlpm.x,_xlpm.x=$P5404))))</f>
        <v>1.5904572564612327E-3</v>
      </c>
      <c r="T5404" s="14">
        <f>$H5404/S5404</f>
        <v>6.25E-2</v>
      </c>
      <c r="U5404" s="14">
        <f>_xlfn.LET(_xlpm.freq,F5404,_xlpm.size,M5404+1,_xlpm.F,V5404,LOG(1+_xlpm.freq)*LOG(1+_xlpm.size)*_xlpm.F)</f>
        <v>4.7436969083850554E-2</v>
      </c>
      <c r="V5404" s="14">
        <f>_xlfn.LET(_xlpm.a,T5404,_xlpm.b,R5404,2*_xlpm.a*_xlpm.b/(_xlpm.a+_xlpm.b))</f>
        <v>0.11764705882352941</v>
      </c>
      <c r="W5404" s="14">
        <f>_xlfn.LET(_xlpm.p,R5404,_xlpm.q,T5404,LOG(_xlpm.p/_xlpm.q))</f>
        <v>1.2041199826559248</v>
      </c>
      <c r="X5404" s="2"/>
    </row>
    <row r="5405" spans="1:24">
      <c r="A5405" s="1" t="str">
        <f>_xlfn.LET(_xlpm.sep," : ",CONCATENATE(O5405,_xlpm.sep,P5405))</f>
        <v>~pcigh~ : [psɪ]</v>
      </c>
      <c r="B5405" s="1">
        <f>_xlfn.LET(_xlpm.d,$G5405,_xlpm.k,_xlfn.CONCAT(LEFT(TRIM(B$1),1),"*"),COUNTIF(_xlpm.d,_xlpm.k))</f>
        <v>0</v>
      </c>
      <c r="C5405" s="1">
        <f>_xlfn.LET(_xlpm.d,$G5405,_xlpm.k,_xlfn.CONCAT(LEFT(TRIM(C$1),1),"*"),COUNTIF(_xlpm.d,_xlpm.k))</f>
        <v>0</v>
      </c>
      <c r="D5405" s="1">
        <f>_xlfn.LET(_xlpm.d,$G5405,_xlpm.k,_xlfn.CONCAT(LEFT(TRIM(D$1),1),"*"),COUNTIF(_xlpm.d,_xlpm.k))</f>
        <v>0</v>
      </c>
      <c r="E5405" s="1">
        <f>LOG(F5405+1,10)</f>
        <v>0.47712125471966244</v>
      </c>
      <c r="F5405" s="7">
        <v>2</v>
      </c>
      <c r="G5405" s="9" t="s">
        <v>3669</v>
      </c>
      <c r="H5405" s="4">
        <f>F5405/freq.sum.r6e</f>
        <v>9.9403578528827041E-5</v>
      </c>
      <c r="I5405" s="1" t="str">
        <f>_xlfn.LET(_xlpm.sep,":",_xlpm.w,$G5405,LEFT(_xlpm.w,FIND(_xlpm.sep,_xlpm.w)-1))</f>
        <v>psɪ</v>
      </c>
      <c r="J5405" s="1" t="str">
        <f>_xlfn.LET(_xlpm.sep,":",_xlpm.w,$G5405,RIGHT(_xlpm.w,LEN(_xlpm.w)-FIND(_xlpm.sep,_xlpm.w)))</f>
        <v>pcigh</v>
      </c>
      <c r="K5405" s="10">
        <f>_xlfn.LET(_xlpm.w,I5405,LEN(_xlpm.w))</f>
        <v>3</v>
      </c>
      <c r="L5405" s="10">
        <f>_xlfn.LET(_xlpm.w,J5405,LEN(_xlpm.w))</f>
        <v>5</v>
      </c>
      <c r="M5405" s="10">
        <f>_xlfn.LET(_xlpm.a,K5405,_xlpm.b,L5405,MAX(_xlpm.a,_xlpm.b))</f>
        <v>5</v>
      </c>
      <c r="N5405" s="10">
        <f>_xlfn.LET(_xlpm.d,(K5405,L5405),MAX(_xlpm.d)-MIN(_xlpm.d))</f>
        <v>2</v>
      </c>
      <c r="O5405" s="1" t="str">
        <f>_xlfn.LET(_xlpm.sep,":",_xlpm.w,$G5405,_xlfn.CONCAT("~",RIGHT(_xlpm.w,LEN(_xlpm.w)-FIND(_xlpm.sep,_xlpm.w)),"~"))</f>
        <v>~pcigh~</v>
      </c>
      <c r="P5405" s="1" t="str">
        <f>_xlfn.LET(_xlpm.sep,":",_xlpm.w,$G5405,_xlfn.CONCAT("[",LEFT(_xlpm.w,FIND(_xlpm.sep,_xlpm.w)-1),"]"))</f>
        <v>[psɪ]</v>
      </c>
      <c r="Q5405" s="14" cm="1">
        <f t="array" ref="Q5405">SUM(_xlfn._xlws.FILTER($H$2:$H$7117,_xlfn.MAP($O$2:$O$7117,_xlfn.LAMBDA(_xlpm.x,_xlpm.x=$O5405))))</f>
        <v>9.9403578528827041E-5</v>
      </c>
      <c r="R5405" s="14">
        <f>$H5405/Q5405</f>
        <v>1</v>
      </c>
      <c r="S5405" s="14" cm="1">
        <f t="array" ref="S5405">SUM(_xlfn._xlws.FILTER($H$2:$H$7117,_xlfn.MAP($P$2:$P$7117,_xlfn.LAMBDA(_xlpm.x,_xlpm.x=$P5405))))</f>
        <v>1.5904572564612327E-3</v>
      </c>
      <c r="T5405" s="14">
        <f>$H5405/S5405</f>
        <v>6.25E-2</v>
      </c>
      <c r="U5405" s="14">
        <f>_xlfn.LET(_xlpm.freq,F5405,_xlpm.size,M5405+1,_xlpm.F,V5405,LOG(1+_xlpm.freq)*LOG(1+_xlpm.size)*_xlpm.F)</f>
        <v>4.7436969083850554E-2</v>
      </c>
      <c r="V5405" s="14">
        <f>_xlfn.LET(_xlpm.a,T5405,_xlpm.b,R5405,2*_xlpm.a*_xlpm.b/(_xlpm.a+_xlpm.b))</f>
        <v>0.11764705882352941</v>
      </c>
      <c r="W5405" s="14">
        <f>_xlfn.LET(_xlpm.p,R5405,_xlpm.q,T5405,LOG(_xlpm.p/_xlpm.q))</f>
        <v>1.2041199826559248</v>
      </c>
      <c r="X5405" s="2"/>
    </row>
    <row r="5406" spans="1:24">
      <c r="A5406" s="1" t="str">
        <f>_xlfn.LET(_xlpm.sep," : ",CONCATENATE(O5406,_xlpm.sep,P5406))</f>
        <v>~ptigh~ : [ptɪ]</v>
      </c>
      <c r="B5406" s="1">
        <f>_xlfn.LET(_xlpm.d,$G5406,_xlpm.k,_xlfn.CONCAT(LEFT(TRIM(B$1),1),"*"),COUNTIF(_xlpm.d,_xlpm.k))</f>
        <v>0</v>
      </c>
      <c r="C5406" s="1">
        <f>_xlfn.LET(_xlpm.d,$G5406,_xlpm.k,_xlfn.CONCAT(LEFT(TRIM(C$1),1),"*"),COUNTIF(_xlpm.d,_xlpm.k))</f>
        <v>0</v>
      </c>
      <c r="D5406" s="1">
        <f>_xlfn.LET(_xlpm.d,$G5406,_xlpm.k,_xlfn.CONCAT(LEFT(TRIM(D$1),1),"*"),COUNTIF(_xlpm.d,_xlpm.k))</f>
        <v>0</v>
      </c>
      <c r="E5406" s="1">
        <f>LOG(F5406+1,10)</f>
        <v>0.47712125471966244</v>
      </c>
      <c r="F5406" s="7">
        <v>2</v>
      </c>
      <c r="G5406" s="9" t="s">
        <v>3690</v>
      </c>
      <c r="H5406" s="4">
        <f>F5406/freq.sum.r6e</f>
        <v>9.9403578528827041E-5</v>
      </c>
      <c r="I5406" s="1" t="str">
        <f>_xlfn.LET(_xlpm.sep,":",_xlpm.w,$G5406,LEFT(_xlpm.w,FIND(_xlpm.sep,_xlpm.w)-1))</f>
        <v>ptɪ</v>
      </c>
      <c r="J5406" s="1" t="str">
        <f>_xlfn.LET(_xlpm.sep,":",_xlpm.w,$G5406,RIGHT(_xlpm.w,LEN(_xlpm.w)-FIND(_xlpm.sep,_xlpm.w)))</f>
        <v>ptigh</v>
      </c>
      <c r="K5406" s="10">
        <f>_xlfn.LET(_xlpm.w,I5406,LEN(_xlpm.w))</f>
        <v>3</v>
      </c>
      <c r="L5406" s="10">
        <f>_xlfn.LET(_xlpm.w,J5406,LEN(_xlpm.w))</f>
        <v>5</v>
      </c>
      <c r="M5406" s="10">
        <f>_xlfn.LET(_xlpm.a,K5406,_xlpm.b,L5406,MAX(_xlpm.a,_xlpm.b))</f>
        <v>5</v>
      </c>
      <c r="N5406" s="10">
        <f>_xlfn.LET(_xlpm.d,(K5406,L5406),MAX(_xlpm.d)-MIN(_xlpm.d))</f>
        <v>2</v>
      </c>
      <c r="O5406" s="1" t="str">
        <f>_xlfn.LET(_xlpm.sep,":",_xlpm.w,$G5406,_xlfn.CONCAT("~",RIGHT(_xlpm.w,LEN(_xlpm.w)-FIND(_xlpm.sep,_xlpm.w)),"~"))</f>
        <v>~ptigh~</v>
      </c>
      <c r="P5406" s="1" t="str">
        <f>_xlfn.LET(_xlpm.sep,":",_xlpm.w,$G5406,_xlfn.CONCAT("[",LEFT(_xlpm.w,FIND(_xlpm.sep,_xlpm.w)-1),"]"))</f>
        <v>[ptɪ]</v>
      </c>
      <c r="Q5406" s="14" cm="1">
        <f t="array" ref="Q5406">SUM(_xlfn._xlws.FILTER($H$2:$H$7111,_xlfn.MAP($O$2:$O$7111,_xlfn.LAMBDA(_xlpm.x,_xlpm.x=$O5406))))</f>
        <v>9.9403578528827041E-5</v>
      </c>
      <c r="R5406" s="14">
        <f>$H5406/Q5406</f>
        <v>1</v>
      </c>
      <c r="S5406" s="14" cm="1">
        <f t="array" ref="S5406">SUM(_xlfn._xlws.FILTER($H$2:$H$7111,_xlfn.MAP($P$2:$P$7111,_xlfn.LAMBDA(_xlpm.x,_xlpm.x=$P5406))))</f>
        <v>1.5904572564612327E-3</v>
      </c>
      <c r="T5406" s="14">
        <f>$H5406/S5406</f>
        <v>6.25E-2</v>
      </c>
      <c r="U5406" s="14">
        <f>_xlfn.LET(_xlpm.freq,F5406,_xlpm.size,M5406+1,_xlpm.F,V5406,LOG(1+_xlpm.freq)*LOG(1+_xlpm.size)*_xlpm.F)</f>
        <v>4.7436969083850554E-2</v>
      </c>
      <c r="V5406" s="14">
        <f>_xlfn.LET(_xlpm.a,T5406,_xlpm.b,R5406,2*_xlpm.a*_xlpm.b/(_xlpm.a+_xlpm.b))</f>
        <v>0.11764705882352941</v>
      </c>
      <c r="W5406" s="14">
        <f>_xlfn.LET(_xlpm.p,R5406,_xlpm.q,T5406,LOG(_xlpm.p/_xlpm.q))</f>
        <v>1.2041199826559248</v>
      </c>
      <c r="X5406" s="2"/>
    </row>
    <row r="5407" spans="1:24">
      <c r="A5407" s="1" t="str">
        <f>_xlfn.LET(_xlpm.sep," : ",CONCATENATE(O5407,_xlpm.sep,P5407))</f>
        <v>~spheh~ : [sfɪ]</v>
      </c>
      <c r="B5407" s="1">
        <f>_xlfn.LET(_xlpm.d,$G5407,_xlpm.k,_xlfn.CONCAT(LEFT(TRIM(B$1),1),"*"),COUNTIF(_xlpm.d,_xlpm.k))</f>
        <v>0</v>
      </c>
      <c r="C5407" s="1">
        <f>_xlfn.LET(_xlpm.d,$G5407,_xlpm.k,_xlfn.CONCAT(LEFT(TRIM(C$1),1),"*"),COUNTIF(_xlpm.d,_xlpm.k))</f>
        <v>0</v>
      </c>
      <c r="D5407" s="1">
        <f>_xlfn.LET(_xlpm.d,$G5407,_xlpm.k,_xlfn.CONCAT(LEFT(TRIM(D$1),1),"*"),COUNTIF(_xlpm.d,_xlpm.k))</f>
        <v>0</v>
      </c>
      <c r="E5407" s="1">
        <f>LOG(F5407+1,10)</f>
        <v>0.47712125471966244</v>
      </c>
      <c r="F5407" s="7">
        <v>2</v>
      </c>
      <c r="G5407" s="9" t="s">
        <v>3952</v>
      </c>
      <c r="H5407" s="4">
        <f>F5407/freq.sum.r6e</f>
        <v>9.9403578528827041E-5</v>
      </c>
      <c r="I5407" s="1" t="str">
        <f>_xlfn.LET(_xlpm.sep,":",_xlpm.w,$G5407,LEFT(_xlpm.w,FIND(_xlpm.sep,_xlpm.w)-1))</f>
        <v>sfɪ</v>
      </c>
      <c r="J5407" s="1" t="str">
        <f>_xlfn.LET(_xlpm.sep,":",_xlpm.w,$G5407,RIGHT(_xlpm.w,LEN(_xlpm.w)-FIND(_xlpm.sep,_xlpm.w)))</f>
        <v>spheh</v>
      </c>
      <c r="K5407" s="10">
        <f>_xlfn.LET(_xlpm.w,I5407,LEN(_xlpm.w))</f>
        <v>3</v>
      </c>
      <c r="L5407" s="10">
        <f>_xlfn.LET(_xlpm.w,J5407,LEN(_xlpm.w))</f>
        <v>5</v>
      </c>
      <c r="M5407" s="10">
        <f>_xlfn.LET(_xlpm.a,K5407,_xlpm.b,L5407,MAX(_xlpm.a,_xlpm.b))</f>
        <v>5</v>
      </c>
      <c r="N5407" s="10">
        <f>_xlfn.LET(_xlpm.d,(K5407,L5407),MAX(_xlpm.d)-MIN(_xlpm.d))</f>
        <v>2</v>
      </c>
      <c r="O5407" s="1" t="str">
        <f>_xlfn.LET(_xlpm.sep,":",_xlpm.w,$G5407,_xlfn.CONCAT("~",RIGHT(_xlpm.w,LEN(_xlpm.w)-FIND(_xlpm.sep,_xlpm.w)),"~"))</f>
        <v>~spheh~</v>
      </c>
      <c r="P5407" s="1" t="str">
        <f>_xlfn.LET(_xlpm.sep,":",_xlpm.w,$G5407,_xlfn.CONCAT("[",LEFT(_xlpm.w,FIND(_xlpm.sep,_xlpm.w)-1),"]"))</f>
        <v>[sfɪ]</v>
      </c>
      <c r="Q5407" s="14" cm="1">
        <f t="array" ref="Q5407">SUM(_xlfn._xlws.FILTER($H$2:$H$7117,_xlfn.MAP($O$2:$O$7117,_xlfn.LAMBDA(_xlpm.x,_xlpm.x=$O5407))))</f>
        <v>9.9403578528827041E-5</v>
      </c>
      <c r="R5407" s="14">
        <f>$H5407/Q5407</f>
        <v>1</v>
      </c>
      <c r="S5407" s="14" cm="1">
        <f t="array" ref="S5407">SUM(_xlfn._xlws.FILTER($H$2:$H$7117,_xlfn.MAP($P$2:$P$7117,_xlfn.LAMBDA(_xlpm.x,_xlpm.x=$P5407))))</f>
        <v>1.5904572564612327E-3</v>
      </c>
      <c r="T5407" s="14">
        <f>$H5407/S5407</f>
        <v>6.25E-2</v>
      </c>
      <c r="U5407" s="14">
        <f>_xlfn.LET(_xlpm.freq,F5407,_xlpm.size,M5407+1,_xlpm.F,V5407,LOG(1+_xlpm.freq)*LOG(1+_xlpm.size)*_xlpm.F)</f>
        <v>4.7436969083850554E-2</v>
      </c>
      <c r="V5407" s="14">
        <f>_xlfn.LET(_xlpm.a,T5407,_xlpm.b,R5407,2*_xlpm.a*_xlpm.b/(_xlpm.a+_xlpm.b))</f>
        <v>0.11764705882352941</v>
      </c>
      <c r="W5407" s="14">
        <f>_xlfn.LET(_xlpm.p,R5407,_xlpm.q,T5407,LOG(_xlpm.p/_xlpm.q))</f>
        <v>1.2041199826559248</v>
      </c>
      <c r="X5407" s="2"/>
    </row>
    <row r="5408" spans="1:24">
      <c r="A5408" s="1" t="str">
        <f>_xlfn.LET(_xlpm.sep," : ",CONCATENATE(O5408,_xlpm.sep,P5408))</f>
        <v>~scleh~ : [sklɪ]</v>
      </c>
      <c r="B5408" s="1">
        <f>_xlfn.LET(_xlpm.d,$G5408,_xlpm.k,_xlfn.CONCAT(LEFT(TRIM(B$1),1),"*"),COUNTIF(_xlpm.d,_xlpm.k))</f>
        <v>0</v>
      </c>
      <c r="C5408" s="1">
        <f>_xlfn.LET(_xlpm.d,$G5408,_xlpm.k,_xlfn.CONCAT(LEFT(TRIM(C$1),1),"*"),COUNTIF(_xlpm.d,_xlpm.k))</f>
        <v>0</v>
      </c>
      <c r="D5408" s="1">
        <f>_xlfn.LET(_xlpm.d,$G5408,_xlpm.k,_xlfn.CONCAT(LEFT(TRIM(D$1),1),"*"),COUNTIF(_xlpm.d,_xlpm.k))</f>
        <v>0</v>
      </c>
      <c r="E5408" s="1">
        <f>LOG(F5408+1,10)</f>
        <v>0.47712125471966244</v>
      </c>
      <c r="F5408" s="7">
        <v>2</v>
      </c>
      <c r="G5408" s="9" t="s">
        <v>3983</v>
      </c>
      <c r="H5408" s="4">
        <f>F5408/freq.sum.r6e</f>
        <v>9.9403578528827041E-5</v>
      </c>
      <c r="I5408" s="1" t="str">
        <f>_xlfn.LET(_xlpm.sep,":",_xlpm.w,$G5408,LEFT(_xlpm.w,FIND(_xlpm.sep,_xlpm.w)-1))</f>
        <v>sklɪ</v>
      </c>
      <c r="J5408" s="1" t="str">
        <f>_xlfn.LET(_xlpm.sep,":",_xlpm.w,$G5408,RIGHT(_xlpm.w,LEN(_xlpm.w)-FIND(_xlpm.sep,_xlpm.w)))</f>
        <v>scleh</v>
      </c>
      <c r="K5408" s="10">
        <f>_xlfn.LET(_xlpm.w,I5408,LEN(_xlpm.w))</f>
        <v>4</v>
      </c>
      <c r="L5408" s="10">
        <f>_xlfn.LET(_xlpm.w,J5408,LEN(_xlpm.w))</f>
        <v>5</v>
      </c>
      <c r="M5408" s="10">
        <f>_xlfn.LET(_xlpm.a,K5408,_xlpm.b,L5408,MAX(_xlpm.a,_xlpm.b))</f>
        <v>5</v>
      </c>
      <c r="N5408" s="10">
        <f>_xlfn.LET(_xlpm.d,(K5408,L5408),MAX(_xlpm.d)-MIN(_xlpm.d))</f>
        <v>1</v>
      </c>
      <c r="O5408" s="1" t="str">
        <f>_xlfn.LET(_xlpm.sep,":",_xlpm.w,$G5408,_xlfn.CONCAT("~",RIGHT(_xlpm.w,LEN(_xlpm.w)-FIND(_xlpm.sep,_xlpm.w)),"~"))</f>
        <v>~scleh~</v>
      </c>
      <c r="P5408" s="1" t="str">
        <f>_xlfn.LET(_xlpm.sep,":",_xlpm.w,$G5408,_xlfn.CONCAT("[",LEFT(_xlpm.w,FIND(_xlpm.sep,_xlpm.w)-1),"]"))</f>
        <v>[sklɪ]</v>
      </c>
      <c r="Q5408" s="14" cm="1">
        <f t="array" ref="Q5408">SUM(_xlfn._xlws.FILTER($H$2:$H$7117,_xlfn.MAP($O$2:$O$7117,_xlfn.LAMBDA(_xlpm.x,_xlpm.x=$O5408))))</f>
        <v>9.9403578528827041E-5</v>
      </c>
      <c r="R5408" s="14">
        <f>$H5408/Q5408</f>
        <v>1</v>
      </c>
      <c r="S5408" s="14" cm="1">
        <f t="array" ref="S5408">SUM(_xlfn._xlws.FILTER($H$2:$H$7117,_xlfn.MAP($P$2:$P$7117,_xlfn.LAMBDA(_xlpm.x,_xlpm.x=$P5408))))</f>
        <v>1.5904572564612327E-3</v>
      </c>
      <c r="T5408" s="14">
        <f>$H5408/S5408</f>
        <v>6.25E-2</v>
      </c>
      <c r="U5408" s="14">
        <f>_xlfn.LET(_xlpm.freq,F5408,_xlpm.size,M5408+1,_xlpm.F,V5408,LOG(1+_xlpm.freq)*LOG(1+_xlpm.size)*_xlpm.F)</f>
        <v>4.7436969083850554E-2</v>
      </c>
      <c r="V5408" s="14">
        <f>_xlfn.LET(_xlpm.a,T5408,_xlpm.b,R5408,2*_xlpm.a*_xlpm.b/(_xlpm.a+_xlpm.b))</f>
        <v>0.11764705882352941</v>
      </c>
      <c r="W5408" s="14">
        <f>_xlfn.LET(_xlpm.p,R5408,_xlpm.q,T5408,LOG(_xlpm.p/_xlpm.q))</f>
        <v>1.2041199826559248</v>
      </c>
      <c r="X5408" s="2"/>
    </row>
    <row r="5409" spans="1:24">
      <c r="A5409" s="1" t="str">
        <f>_xlfn.LET(_xlpm.sep," : ",CONCATENATE(O5409,_xlpm.sep,P5409))</f>
        <v>~skigh~ : [skɪ]</v>
      </c>
      <c r="B5409" s="1">
        <f>_xlfn.LET(_xlpm.d,$G5409,_xlpm.k,_xlfn.CONCAT(LEFT(TRIM(B$1),1),"*"),COUNTIF(_xlpm.d,_xlpm.k))</f>
        <v>0</v>
      </c>
      <c r="C5409" s="1">
        <f>_xlfn.LET(_xlpm.d,$G5409,_xlpm.k,_xlfn.CONCAT(LEFT(TRIM(C$1),1),"*"),COUNTIF(_xlpm.d,_xlpm.k))</f>
        <v>0</v>
      </c>
      <c r="D5409" s="1">
        <f>_xlfn.LET(_xlpm.d,$G5409,_xlpm.k,_xlfn.CONCAT(LEFT(TRIM(D$1),1),"*"),COUNTIF(_xlpm.d,_xlpm.k))</f>
        <v>0</v>
      </c>
      <c r="E5409" s="1">
        <f>LOG(F5409+1,10)</f>
        <v>0.47712125471966244</v>
      </c>
      <c r="F5409" s="7">
        <v>2</v>
      </c>
      <c r="G5409" s="9" t="s">
        <v>4022</v>
      </c>
      <c r="H5409" s="4">
        <f>F5409/freq.sum.r6e</f>
        <v>9.9403578528827041E-5</v>
      </c>
      <c r="I5409" s="1" t="str">
        <f>_xlfn.LET(_xlpm.sep,":",_xlpm.w,$G5409,LEFT(_xlpm.w,FIND(_xlpm.sep,_xlpm.w)-1))</f>
        <v>skɪ</v>
      </c>
      <c r="J5409" s="1" t="str">
        <f>_xlfn.LET(_xlpm.sep,":",_xlpm.w,$G5409,RIGHT(_xlpm.w,LEN(_xlpm.w)-FIND(_xlpm.sep,_xlpm.w)))</f>
        <v>skigh</v>
      </c>
      <c r="K5409" s="10">
        <f>_xlfn.LET(_xlpm.w,I5409,LEN(_xlpm.w))</f>
        <v>3</v>
      </c>
      <c r="L5409" s="10">
        <f>_xlfn.LET(_xlpm.w,J5409,LEN(_xlpm.w))</f>
        <v>5</v>
      </c>
      <c r="M5409" s="10">
        <f>_xlfn.LET(_xlpm.a,K5409,_xlpm.b,L5409,MAX(_xlpm.a,_xlpm.b))</f>
        <v>5</v>
      </c>
      <c r="N5409" s="10">
        <f>_xlfn.LET(_xlpm.d,(K5409,L5409),MAX(_xlpm.d)-MIN(_xlpm.d))</f>
        <v>2</v>
      </c>
      <c r="O5409" s="1" t="str">
        <f>_xlfn.LET(_xlpm.sep,":",_xlpm.w,$G5409,_xlfn.CONCAT("~",RIGHT(_xlpm.w,LEN(_xlpm.w)-FIND(_xlpm.sep,_xlpm.w)),"~"))</f>
        <v>~skigh~</v>
      </c>
      <c r="P5409" s="1" t="str">
        <f>_xlfn.LET(_xlpm.sep,":",_xlpm.w,$G5409,_xlfn.CONCAT("[",LEFT(_xlpm.w,FIND(_xlpm.sep,_xlpm.w)-1),"]"))</f>
        <v>[skɪ]</v>
      </c>
      <c r="Q5409" s="14" cm="1">
        <f t="array" ref="Q5409">SUM(_xlfn._xlws.FILTER($H$2:$H$7117,_xlfn.MAP($O$2:$O$7117,_xlfn.LAMBDA(_xlpm.x,_xlpm.x=$O5409))))</f>
        <v>9.9403578528827041E-5</v>
      </c>
      <c r="R5409" s="14">
        <f>$H5409/Q5409</f>
        <v>1</v>
      </c>
      <c r="S5409" s="14" cm="1">
        <f t="array" ref="S5409">SUM(_xlfn._xlws.FILTER($H$2:$H$7117,_xlfn.MAP($P$2:$P$7117,_xlfn.LAMBDA(_xlpm.x,_xlpm.x=$P5409))))</f>
        <v>1.5904572564612327E-3</v>
      </c>
      <c r="T5409" s="14">
        <f>$H5409/S5409</f>
        <v>6.25E-2</v>
      </c>
      <c r="U5409" s="14">
        <f>_xlfn.LET(_xlpm.freq,F5409,_xlpm.size,M5409+1,_xlpm.F,V5409,LOG(1+_xlpm.freq)*LOG(1+_xlpm.size)*_xlpm.F)</f>
        <v>4.7436969083850554E-2</v>
      </c>
      <c r="V5409" s="14">
        <f>_xlfn.LET(_xlpm.a,T5409,_xlpm.b,R5409,2*_xlpm.a*_xlpm.b/(_xlpm.a+_xlpm.b))</f>
        <v>0.11764705882352941</v>
      </c>
      <c r="W5409" s="14">
        <f>_xlfn.LET(_xlpm.p,R5409,_xlpm.q,T5409,LOG(_xlpm.p/_xlpm.q))</f>
        <v>1.2041199826559248</v>
      </c>
      <c r="X5409" s="2"/>
    </row>
    <row r="5410" spans="1:24">
      <c r="A5410" s="1" t="str">
        <f>_xlfn.LET(_xlpm.sep," : ",CONCATENATE(O5410,_xlpm.sep,P5410))</f>
        <v>~scrih~ : [skɹɪ]</v>
      </c>
      <c r="B5410" s="1">
        <f>_xlfn.LET(_xlpm.d,$G5410,_xlpm.k,_xlfn.CONCAT(LEFT(TRIM(B$1),1),"*"),COUNTIF(_xlpm.d,_xlpm.k))</f>
        <v>0</v>
      </c>
      <c r="C5410" s="1">
        <f>_xlfn.LET(_xlpm.d,$G5410,_xlpm.k,_xlfn.CONCAT(LEFT(TRIM(C$1),1),"*"),COUNTIF(_xlpm.d,_xlpm.k))</f>
        <v>0</v>
      </c>
      <c r="D5410" s="1">
        <f>_xlfn.LET(_xlpm.d,$G5410,_xlpm.k,_xlfn.CONCAT(LEFT(TRIM(D$1),1),"*"),COUNTIF(_xlpm.d,_xlpm.k))</f>
        <v>0</v>
      </c>
      <c r="E5410" s="1">
        <f>LOG(F5410+1,10)</f>
        <v>0.47712125471966244</v>
      </c>
      <c r="F5410" s="7">
        <v>2</v>
      </c>
      <c r="G5410" s="9" t="s">
        <v>4044</v>
      </c>
      <c r="H5410" s="4">
        <f>F5410/freq.sum.r6e</f>
        <v>9.9403578528827041E-5</v>
      </c>
      <c r="I5410" s="1" t="str">
        <f>_xlfn.LET(_xlpm.sep,":",_xlpm.w,$G5410,LEFT(_xlpm.w,FIND(_xlpm.sep,_xlpm.w)-1))</f>
        <v>skɹɪ</v>
      </c>
      <c r="J5410" s="1" t="str">
        <f>_xlfn.LET(_xlpm.sep,":",_xlpm.w,$G5410,RIGHT(_xlpm.w,LEN(_xlpm.w)-FIND(_xlpm.sep,_xlpm.w)))</f>
        <v>scrih</v>
      </c>
      <c r="K5410" s="10">
        <f>_xlfn.LET(_xlpm.w,I5410,LEN(_xlpm.w))</f>
        <v>4</v>
      </c>
      <c r="L5410" s="10">
        <f>_xlfn.LET(_xlpm.w,J5410,LEN(_xlpm.w))</f>
        <v>5</v>
      </c>
      <c r="M5410" s="10">
        <f>_xlfn.LET(_xlpm.a,K5410,_xlpm.b,L5410,MAX(_xlpm.a,_xlpm.b))</f>
        <v>5</v>
      </c>
      <c r="N5410" s="10">
        <f>_xlfn.LET(_xlpm.d,(K5410,L5410),MAX(_xlpm.d)-MIN(_xlpm.d))</f>
        <v>1</v>
      </c>
      <c r="O5410" s="1" t="str">
        <f>_xlfn.LET(_xlpm.sep,":",_xlpm.w,$G5410,_xlfn.CONCAT("~",RIGHT(_xlpm.w,LEN(_xlpm.w)-FIND(_xlpm.sep,_xlpm.w)),"~"))</f>
        <v>~scrih~</v>
      </c>
      <c r="P5410" s="1" t="str">
        <f>_xlfn.LET(_xlpm.sep,":",_xlpm.w,$G5410,_xlfn.CONCAT("[",LEFT(_xlpm.w,FIND(_xlpm.sep,_xlpm.w)-1),"]"))</f>
        <v>[skɹɪ]</v>
      </c>
      <c r="Q5410" s="14" cm="1">
        <f t="array" ref="Q5410">SUM(_xlfn._xlws.FILTER($H$2:$H$7117,_xlfn.MAP($O$2:$O$7117,_xlfn.LAMBDA(_xlpm.x,_xlpm.x=$O5410))))</f>
        <v>9.9403578528827041E-5</v>
      </c>
      <c r="R5410" s="14">
        <f>$H5410/Q5410</f>
        <v>1</v>
      </c>
      <c r="S5410" s="14" cm="1">
        <f t="array" ref="S5410">SUM(_xlfn._xlws.FILTER($H$2:$H$7117,_xlfn.MAP($P$2:$P$7117,_xlfn.LAMBDA(_xlpm.x,_xlpm.x=$P5410))))</f>
        <v>1.5904572564612327E-3</v>
      </c>
      <c r="T5410" s="14">
        <f>$H5410/S5410</f>
        <v>6.25E-2</v>
      </c>
      <c r="U5410" s="14">
        <f>_xlfn.LET(_xlpm.freq,F5410,_xlpm.size,M5410+1,_xlpm.F,V5410,LOG(1+_xlpm.freq)*LOG(1+_xlpm.size)*_xlpm.F)</f>
        <v>4.7436969083850554E-2</v>
      </c>
      <c r="V5410" s="14">
        <f>_xlfn.LET(_xlpm.a,T5410,_xlpm.b,R5410,2*_xlpm.a*_xlpm.b/(_xlpm.a+_xlpm.b))</f>
        <v>0.11764705882352941</v>
      </c>
      <c r="W5410" s="14">
        <f>_xlfn.LET(_xlpm.p,R5410,_xlpm.q,T5410,LOG(_xlpm.p/_xlpm.q))</f>
        <v>1.2041199826559248</v>
      </c>
      <c r="X5410" s="2"/>
    </row>
    <row r="5411" spans="1:24">
      <c r="A5411" s="1" t="str">
        <f>_xlfn.LET(_xlpm.sep," : ",CONCATENATE(O5411,_xlpm.sep,P5411))</f>
        <v>~splih~ : [splɪ]</v>
      </c>
      <c r="B5411" s="1">
        <f>_xlfn.LET(_xlpm.d,$G5411,_xlpm.k,_xlfn.CONCAT(LEFT(TRIM(B$1),1),"*"),COUNTIF(_xlpm.d,_xlpm.k))</f>
        <v>0</v>
      </c>
      <c r="C5411" s="1">
        <f>_xlfn.LET(_xlpm.d,$G5411,_xlpm.k,_xlfn.CONCAT(LEFT(TRIM(C$1),1),"*"),COUNTIF(_xlpm.d,_xlpm.k))</f>
        <v>0</v>
      </c>
      <c r="D5411" s="1">
        <f>_xlfn.LET(_xlpm.d,$G5411,_xlpm.k,_xlfn.CONCAT(LEFT(TRIM(D$1),1),"*"),COUNTIF(_xlpm.d,_xlpm.k))</f>
        <v>0</v>
      </c>
      <c r="E5411" s="1">
        <f>LOG(F5411+1,10)</f>
        <v>0.47712125471966244</v>
      </c>
      <c r="F5411" s="7">
        <v>2</v>
      </c>
      <c r="G5411" s="9" t="s">
        <v>4188</v>
      </c>
      <c r="H5411" s="4">
        <f>F5411/freq.sum.r6e</f>
        <v>9.9403578528827041E-5</v>
      </c>
      <c r="I5411" s="1" t="str">
        <f>_xlfn.LET(_xlpm.sep,":",_xlpm.w,$G5411,LEFT(_xlpm.w,FIND(_xlpm.sep,_xlpm.w)-1))</f>
        <v>splɪ</v>
      </c>
      <c r="J5411" s="1" t="str">
        <f>_xlfn.LET(_xlpm.sep,":",_xlpm.w,$G5411,RIGHT(_xlpm.w,LEN(_xlpm.w)-FIND(_xlpm.sep,_xlpm.w)))</f>
        <v>splih</v>
      </c>
      <c r="K5411" s="10">
        <f>_xlfn.LET(_xlpm.w,I5411,LEN(_xlpm.w))</f>
        <v>4</v>
      </c>
      <c r="L5411" s="10">
        <f>_xlfn.LET(_xlpm.w,J5411,LEN(_xlpm.w))</f>
        <v>5</v>
      </c>
      <c r="M5411" s="10">
        <f>_xlfn.LET(_xlpm.a,K5411,_xlpm.b,L5411,MAX(_xlpm.a,_xlpm.b))</f>
        <v>5</v>
      </c>
      <c r="N5411" s="10">
        <f>_xlfn.LET(_xlpm.d,(K5411,L5411),MAX(_xlpm.d)-MIN(_xlpm.d))</f>
        <v>1</v>
      </c>
      <c r="O5411" s="1" t="str">
        <f>_xlfn.LET(_xlpm.sep,":",_xlpm.w,$G5411,_xlfn.CONCAT("~",RIGHT(_xlpm.w,LEN(_xlpm.w)-FIND(_xlpm.sep,_xlpm.w)),"~"))</f>
        <v>~splih~</v>
      </c>
      <c r="P5411" s="1" t="str">
        <f>_xlfn.LET(_xlpm.sep,":",_xlpm.w,$G5411,_xlfn.CONCAT("[",LEFT(_xlpm.w,FIND(_xlpm.sep,_xlpm.w)-1),"]"))</f>
        <v>[splɪ]</v>
      </c>
      <c r="Q5411" s="14" cm="1">
        <f t="array" ref="Q5411">SUM(_xlfn._xlws.FILTER($H$2:$H$7111,_xlfn.MAP($O$2:$O$7111,_xlfn.LAMBDA(_xlpm.x,_xlpm.x=$O5411))))</f>
        <v>9.9403578528827041E-5</v>
      </c>
      <c r="R5411" s="14">
        <f>$H5411/Q5411</f>
        <v>1</v>
      </c>
      <c r="S5411" s="14" cm="1">
        <f t="array" ref="S5411">SUM(_xlfn._xlws.FILTER($H$2:$H$7111,_xlfn.MAP($P$2:$P$7111,_xlfn.LAMBDA(_xlpm.x,_xlpm.x=$P5411))))</f>
        <v>1.5904572564612327E-3</v>
      </c>
      <c r="T5411" s="14">
        <f>$H5411/S5411</f>
        <v>6.25E-2</v>
      </c>
      <c r="U5411" s="14">
        <f>_xlfn.LET(_xlpm.freq,F5411,_xlpm.size,M5411+1,_xlpm.F,V5411,LOG(1+_xlpm.freq)*LOG(1+_xlpm.size)*_xlpm.F)</f>
        <v>4.7436969083850554E-2</v>
      </c>
      <c r="V5411" s="14">
        <f>_xlfn.LET(_xlpm.a,T5411,_xlpm.b,R5411,2*_xlpm.a*_xlpm.b/(_xlpm.a+_xlpm.b))</f>
        <v>0.11764705882352941</v>
      </c>
      <c r="W5411" s="14">
        <f>_xlfn.LET(_xlpm.p,R5411,_xlpm.q,T5411,LOG(_xlpm.p/_xlpm.q))</f>
        <v>1.2041199826559248</v>
      </c>
      <c r="X5411" s="2"/>
    </row>
    <row r="5412" spans="1:24">
      <c r="A5412" s="1" t="str">
        <f>_xlfn.LET(_xlpm.sep," : ",CONCATENATE(O5412,_xlpm.sep,P5412))</f>
        <v>~swigh~ : [swɪ]</v>
      </c>
      <c r="B5412" s="1">
        <f>_xlfn.LET(_xlpm.d,$G5412,_xlpm.k,_xlfn.CONCAT(LEFT(TRIM(B$1),1),"*"),COUNTIF(_xlpm.d,_xlpm.k))</f>
        <v>0</v>
      </c>
      <c r="C5412" s="1">
        <f>_xlfn.LET(_xlpm.d,$G5412,_xlpm.k,_xlfn.CONCAT(LEFT(TRIM(C$1),1),"*"),COUNTIF(_xlpm.d,_xlpm.k))</f>
        <v>0</v>
      </c>
      <c r="D5412" s="1">
        <f>_xlfn.LET(_xlpm.d,$G5412,_xlpm.k,_xlfn.CONCAT(LEFT(TRIM(D$1),1),"*"),COUNTIF(_xlpm.d,_xlpm.k))</f>
        <v>0</v>
      </c>
      <c r="E5412" s="1">
        <f>LOG(F5412+1,10)</f>
        <v>0.47712125471966244</v>
      </c>
      <c r="F5412" s="7">
        <v>2</v>
      </c>
      <c r="G5412" s="9" t="s">
        <v>4413</v>
      </c>
      <c r="H5412" s="4">
        <f>F5412/freq.sum.r6e</f>
        <v>9.9403578528827041E-5</v>
      </c>
      <c r="I5412" s="1" t="str">
        <f>_xlfn.LET(_xlpm.sep,":",_xlpm.w,$G5412,LEFT(_xlpm.w,FIND(_xlpm.sep,_xlpm.w)-1))</f>
        <v>swɪ</v>
      </c>
      <c r="J5412" s="1" t="str">
        <f>_xlfn.LET(_xlpm.sep,":",_xlpm.w,$G5412,RIGHT(_xlpm.w,LEN(_xlpm.w)-FIND(_xlpm.sep,_xlpm.w)))</f>
        <v>swigh</v>
      </c>
      <c r="K5412" s="10">
        <f>_xlfn.LET(_xlpm.w,I5412,LEN(_xlpm.w))</f>
        <v>3</v>
      </c>
      <c r="L5412" s="10">
        <f>_xlfn.LET(_xlpm.w,J5412,LEN(_xlpm.w))</f>
        <v>5</v>
      </c>
      <c r="M5412" s="10">
        <f>_xlfn.LET(_xlpm.a,K5412,_xlpm.b,L5412,MAX(_xlpm.a,_xlpm.b))</f>
        <v>5</v>
      </c>
      <c r="N5412" s="10">
        <f>_xlfn.LET(_xlpm.d,(K5412,L5412),MAX(_xlpm.d)-MIN(_xlpm.d))</f>
        <v>2</v>
      </c>
      <c r="O5412" s="1" t="str">
        <f>_xlfn.LET(_xlpm.sep,":",_xlpm.w,$G5412,_xlfn.CONCAT("~",RIGHT(_xlpm.w,LEN(_xlpm.w)-FIND(_xlpm.sep,_xlpm.w)),"~"))</f>
        <v>~swigh~</v>
      </c>
      <c r="P5412" s="1" t="str">
        <f>_xlfn.LET(_xlpm.sep,":",_xlpm.w,$G5412,_xlfn.CONCAT("[",LEFT(_xlpm.w,FIND(_xlpm.sep,_xlpm.w)-1),"]"))</f>
        <v>[swɪ]</v>
      </c>
      <c r="Q5412" s="14" cm="1">
        <f t="array" ref="Q5412">SUM(_xlfn._xlws.FILTER($H$2:$H$7117,_xlfn.MAP($O$2:$O$7117,_xlfn.LAMBDA(_xlpm.x,_xlpm.x=$O5412))))</f>
        <v>9.9403578528827041E-5</v>
      </c>
      <c r="R5412" s="14">
        <f>$H5412/Q5412</f>
        <v>1</v>
      </c>
      <c r="S5412" s="14" cm="1">
        <f t="array" ref="S5412">SUM(_xlfn._xlws.FILTER($H$2:$H$7117,_xlfn.MAP($P$2:$P$7117,_xlfn.LAMBDA(_xlpm.x,_xlpm.x=$P5412))))</f>
        <v>1.5904572564612327E-3</v>
      </c>
      <c r="T5412" s="14">
        <f>$H5412/S5412</f>
        <v>6.25E-2</v>
      </c>
      <c r="U5412" s="14">
        <f>_xlfn.LET(_xlpm.freq,F5412,_xlpm.size,M5412+1,_xlpm.F,V5412,LOG(1+_xlpm.freq)*LOG(1+_xlpm.size)*_xlpm.F)</f>
        <v>4.7436969083850554E-2</v>
      </c>
      <c r="V5412" s="14">
        <f>_xlfn.LET(_xlpm.a,T5412,_xlpm.b,R5412,2*_xlpm.a*_xlpm.b/(_xlpm.a+_xlpm.b))</f>
        <v>0.11764705882352941</v>
      </c>
      <c r="W5412" s="14">
        <f>_xlfn.LET(_xlpm.p,R5412,_xlpm.q,T5412,LOG(_xlpm.p/_xlpm.q))</f>
        <v>1.2041199826559248</v>
      </c>
      <c r="X5412" s="2"/>
    </row>
    <row r="5413" spans="1:24">
      <c r="A5413" s="1" t="str">
        <f>_xlfn.LET(_xlpm.sep," : ",CONCATENATE(O5413,_xlpm.sep,P5413))</f>
        <v>~velyh~ : [vlɪ]</v>
      </c>
      <c r="B5413" s="1">
        <f>_xlfn.LET(_xlpm.d,$G5413,_xlpm.k,_xlfn.CONCAT(LEFT(TRIM(B$1),1),"*"),COUNTIF(_xlpm.d,_xlpm.k))</f>
        <v>0</v>
      </c>
      <c r="C5413" s="1">
        <f>_xlfn.LET(_xlpm.d,$G5413,_xlpm.k,_xlfn.CONCAT(LEFT(TRIM(C$1),1),"*"),COUNTIF(_xlpm.d,_xlpm.k))</f>
        <v>0</v>
      </c>
      <c r="D5413" s="1">
        <f>_xlfn.LET(_xlpm.d,$G5413,_xlpm.k,_xlfn.CONCAT(LEFT(TRIM(D$1),1),"*"),COUNTIF(_xlpm.d,_xlpm.k))</f>
        <v>0</v>
      </c>
      <c r="E5413" s="1">
        <f>LOG(F5413+1,10)</f>
        <v>0.47712125471966244</v>
      </c>
      <c r="F5413" s="7">
        <v>2</v>
      </c>
      <c r="G5413" s="9" t="s">
        <v>5109</v>
      </c>
      <c r="H5413" s="4">
        <f>F5413/freq.sum.r6e</f>
        <v>9.9403578528827041E-5</v>
      </c>
      <c r="I5413" s="1" t="str">
        <f>_xlfn.LET(_xlpm.sep,":",_xlpm.w,$G5413,LEFT(_xlpm.w,FIND(_xlpm.sep,_xlpm.w)-1))</f>
        <v>vlɪ</v>
      </c>
      <c r="J5413" s="1" t="str">
        <f>_xlfn.LET(_xlpm.sep,":",_xlpm.w,$G5413,RIGHT(_xlpm.w,LEN(_xlpm.w)-FIND(_xlpm.sep,_xlpm.w)))</f>
        <v>velyh</v>
      </c>
      <c r="K5413" s="10">
        <f>_xlfn.LET(_xlpm.w,I5413,LEN(_xlpm.w))</f>
        <v>3</v>
      </c>
      <c r="L5413" s="10">
        <f>_xlfn.LET(_xlpm.w,J5413,LEN(_xlpm.w))</f>
        <v>5</v>
      </c>
      <c r="M5413" s="10">
        <f>_xlfn.LET(_xlpm.a,K5413,_xlpm.b,L5413,MAX(_xlpm.a,_xlpm.b))</f>
        <v>5</v>
      </c>
      <c r="N5413" s="10">
        <f>_xlfn.LET(_xlpm.d,(K5413,L5413),MAX(_xlpm.d)-MIN(_xlpm.d))</f>
        <v>2</v>
      </c>
      <c r="O5413" s="1" t="str">
        <f>_xlfn.LET(_xlpm.sep,":",_xlpm.w,$G5413,_xlfn.CONCAT("~",RIGHT(_xlpm.w,LEN(_xlpm.w)-FIND(_xlpm.sep,_xlpm.w)),"~"))</f>
        <v>~velyh~</v>
      </c>
      <c r="P5413" s="1" t="str">
        <f>_xlfn.LET(_xlpm.sep,":",_xlpm.w,$G5413,_xlfn.CONCAT("[",LEFT(_xlpm.w,FIND(_xlpm.sep,_xlpm.w)-1),"]"))</f>
        <v>[vlɪ]</v>
      </c>
      <c r="Q5413" s="14" cm="1">
        <f t="array" ref="Q5413">SUM(_xlfn._xlws.FILTER($H$2:$H$7109,_xlfn.MAP($O$2:$O$7109,_xlfn.LAMBDA(_xlpm.x,_xlpm.x=$O5413))))</f>
        <v>9.9403578528827041E-5</v>
      </c>
      <c r="R5413" s="14">
        <f>$H5413/Q5413</f>
        <v>1</v>
      </c>
      <c r="S5413" s="14" cm="1">
        <f t="array" ref="S5413">SUM(_xlfn._xlws.FILTER($H$2:$H$7109,_xlfn.MAP($P$2:$P$7109,_xlfn.LAMBDA(_xlpm.x,_xlpm.x=$P5413))))</f>
        <v>1.5904572564612327E-3</v>
      </c>
      <c r="T5413" s="14">
        <f>$H5413/S5413</f>
        <v>6.25E-2</v>
      </c>
      <c r="U5413" s="14">
        <f>_xlfn.LET(_xlpm.freq,F5413,_xlpm.size,M5413+1,_xlpm.F,V5413,LOG(1+_xlpm.freq)*LOG(1+_xlpm.size)*_xlpm.F)</f>
        <v>4.7436969083850554E-2</v>
      </c>
      <c r="V5413" s="14">
        <f>_xlfn.LET(_xlpm.a,T5413,_xlpm.b,R5413,2*_xlpm.a*_xlpm.b/(_xlpm.a+_xlpm.b))</f>
        <v>0.11764705882352941</v>
      </c>
      <c r="W5413" s="14">
        <f>_xlfn.LET(_xlpm.p,R5413,_xlpm.q,T5413,LOG(_xlpm.p/_xlpm.q))</f>
        <v>1.2041199826559248</v>
      </c>
      <c r="X5413" s="2"/>
    </row>
    <row r="5414" spans="1:24">
      <c r="A5414" s="1" t="str">
        <f>_xlfn.LET(_xlpm.sep," : ",CONCATENATE(O5414,_xlpm.sep,P5414))</f>
        <v>~veryh~ : [vɹɪ]</v>
      </c>
      <c r="B5414" s="1">
        <f>_xlfn.LET(_xlpm.d,$G5414,_xlpm.k,_xlfn.CONCAT(LEFT(TRIM(B$1),1),"*"),COUNTIF(_xlpm.d,_xlpm.k))</f>
        <v>0</v>
      </c>
      <c r="C5414" s="1">
        <f>_xlfn.LET(_xlpm.d,$G5414,_xlpm.k,_xlfn.CONCAT(LEFT(TRIM(C$1),1),"*"),COUNTIF(_xlpm.d,_xlpm.k))</f>
        <v>0</v>
      </c>
      <c r="D5414" s="1">
        <f>_xlfn.LET(_xlpm.d,$G5414,_xlpm.k,_xlfn.CONCAT(LEFT(TRIM(D$1),1),"*"),COUNTIF(_xlpm.d,_xlpm.k))</f>
        <v>0</v>
      </c>
      <c r="E5414" s="1">
        <f>LOG(F5414+1,10)</f>
        <v>0.47712125471966244</v>
      </c>
      <c r="F5414" s="7">
        <v>2</v>
      </c>
      <c r="G5414" s="9" t="s">
        <v>5199</v>
      </c>
      <c r="H5414" s="4">
        <f>F5414/freq.sum.r6e</f>
        <v>9.9403578528827041E-5</v>
      </c>
      <c r="I5414" s="1" t="str">
        <f>_xlfn.LET(_xlpm.sep,":",_xlpm.w,$G5414,LEFT(_xlpm.w,FIND(_xlpm.sep,_xlpm.w)-1))</f>
        <v>vɹɪ</v>
      </c>
      <c r="J5414" s="1" t="str">
        <f>_xlfn.LET(_xlpm.sep,":",_xlpm.w,$G5414,RIGHT(_xlpm.w,LEN(_xlpm.w)-FIND(_xlpm.sep,_xlpm.w)))</f>
        <v>veryh</v>
      </c>
      <c r="K5414" s="10">
        <f>_xlfn.LET(_xlpm.w,I5414,LEN(_xlpm.w))</f>
        <v>3</v>
      </c>
      <c r="L5414" s="10">
        <f>_xlfn.LET(_xlpm.w,J5414,LEN(_xlpm.w))</f>
        <v>5</v>
      </c>
      <c r="M5414" s="10">
        <f>_xlfn.LET(_xlpm.a,K5414,_xlpm.b,L5414,MAX(_xlpm.a,_xlpm.b))</f>
        <v>5</v>
      </c>
      <c r="N5414" s="10">
        <f>_xlfn.LET(_xlpm.d,(K5414,L5414),MAX(_xlpm.d)-MIN(_xlpm.d))</f>
        <v>2</v>
      </c>
      <c r="O5414" s="1" t="str">
        <f>_xlfn.LET(_xlpm.sep,":",_xlpm.w,$G5414,_xlfn.CONCAT("~",RIGHT(_xlpm.w,LEN(_xlpm.w)-FIND(_xlpm.sep,_xlpm.w)),"~"))</f>
        <v>~veryh~</v>
      </c>
      <c r="P5414" s="1" t="str">
        <f>_xlfn.LET(_xlpm.sep,":",_xlpm.w,$G5414,_xlfn.CONCAT("[",LEFT(_xlpm.w,FIND(_xlpm.sep,_xlpm.w)-1),"]"))</f>
        <v>[vɹɪ]</v>
      </c>
      <c r="Q5414" s="14" cm="1">
        <f t="array" ref="Q5414">SUM(_xlfn._xlws.FILTER($H$2:$H$7117,_xlfn.MAP($O$2:$O$7117,_xlfn.LAMBDA(_xlpm.x,_xlpm.x=$O5414))))</f>
        <v>9.9403578528827041E-5</v>
      </c>
      <c r="R5414" s="14">
        <f>$H5414/Q5414</f>
        <v>1</v>
      </c>
      <c r="S5414" s="14" cm="1">
        <f t="array" ref="S5414">SUM(_xlfn._xlws.FILTER($H$2:$H$7117,_xlfn.MAP($P$2:$P$7117,_xlfn.LAMBDA(_xlpm.x,_xlpm.x=$P5414))))</f>
        <v>1.5904572564612327E-3</v>
      </c>
      <c r="T5414" s="14">
        <f>$H5414/S5414</f>
        <v>6.25E-2</v>
      </c>
      <c r="U5414" s="14">
        <f>_xlfn.LET(_xlpm.freq,F5414,_xlpm.size,M5414+1,_xlpm.F,V5414,LOG(1+_xlpm.freq)*LOG(1+_xlpm.size)*_xlpm.F)</f>
        <v>4.7436969083850554E-2</v>
      </c>
      <c r="V5414" s="14">
        <f>_xlfn.LET(_xlpm.a,T5414,_xlpm.b,R5414,2*_xlpm.a*_xlpm.b/(_xlpm.a+_xlpm.b))</f>
        <v>0.11764705882352941</v>
      </c>
      <c r="W5414" s="14">
        <f>_xlfn.LET(_xlpm.p,R5414,_xlpm.q,T5414,LOG(_xlpm.p/_xlpm.q))</f>
        <v>1.2041199826559248</v>
      </c>
      <c r="X5414" s="2"/>
    </row>
    <row r="5415" spans="1:24">
      <c r="A5415" s="1" t="str">
        <f>_xlfn.LET(_xlpm.sep," : ",CONCATENATE(O5415,_xlpm.sep,P5415))</f>
        <v>~venih~ : [vnɪ]</v>
      </c>
      <c r="B5415" s="1">
        <f>_xlfn.LET(_xlpm.d,$G5415,_xlpm.k,_xlfn.CONCAT(LEFT(TRIM(B$1),1),"*"),COUNTIF(_xlpm.d,_xlpm.k))</f>
        <v>0</v>
      </c>
      <c r="C5415" s="1">
        <f>_xlfn.LET(_xlpm.d,$G5415,_xlpm.k,_xlfn.CONCAT(LEFT(TRIM(C$1),1),"*"),COUNTIF(_xlpm.d,_xlpm.k))</f>
        <v>0</v>
      </c>
      <c r="D5415" s="1">
        <f>_xlfn.LET(_xlpm.d,$G5415,_xlpm.k,_xlfn.CONCAT(LEFT(TRIM(D$1),1),"*"),COUNTIF(_xlpm.d,_xlpm.k))</f>
        <v>0</v>
      </c>
      <c r="E5415" s="1">
        <f>LOG(F5415+1,10)</f>
        <v>0.47712125471966244</v>
      </c>
      <c r="F5415" s="7">
        <v>2</v>
      </c>
      <c r="G5415" s="9" t="s">
        <v>5120</v>
      </c>
      <c r="H5415" s="4">
        <f>F5415/freq.sum.r6e</f>
        <v>9.9403578528827041E-5</v>
      </c>
      <c r="I5415" s="1" t="str">
        <f>_xlfn.LET(_xlpm.sep,":",_xlpm.w,$G5415,LEFT(_xlpm.w,FIND(_xlpm.sep,_xlpm.w)-1))</f>
        <v>vnɪ</v>
      </c>
      <c r="J5415" s="1" t="str">
        <f>_xlfn.LET(_xlpm.sep,":",_xlpm.w,$G5415,RIGHT(_xlpm.w,LEN(_xlpm.w)-FIND(_xlpm.sep,_xlpm.w)))</f>
        <v>venih</v>
      </c>
      <c r="K5415" s="10">
        <f>_xlfn.LET(_xlpm.w,I5415,LEN(_xlpm.w))</f>
        <v>3</v>
      </c>
      <c r="L5415" s="10">
        <f>_xlfn.LET(_xlpm.w,J5415,LEN(_xlpm.w))</f>
        <v>5</v>
      </c>
      <c r="M5415" s="10">
        <f>_xlfn.LET(_xlpm.a,K5415,_xlpm.b,L5415,MAX(_xlpm.a,_xlpm.b))</f>
        <v>5</v>
      </c>
      <c r="N5415" s="10">
        <f>_xlfn.LET(_xlpm.d,(K5415,L5415),MAX(_xlpm.d)-MIN(_xlpm.d))</f>
        <v>2</v>
      </c>
      <c r="O5415" s="1" t="str">
        <f>_xlfn.LET(_xlpm.sep,":",_xlpm.w,$G5415,_xlfn.CONCAT("~",RIGHT(_xlpm.w,LEN(_xlpm.w)-FIND(_xlpm.sep,_xlpm.w)),"~"))</f>
        <v>~venih~</v>
      </c>
      <c r="P5415" s="1" t="str">
        <f>_xlfn.LET(_xlpm.sep,":",_xlpm.w,$G5415,_xlfn.CONCAT("[",LEFT(_xlpm.w,FIND(_xlpm.sep,_xlpm.w)-1),"]"))</f>
        <v>[vnɪ]</v>
      </c>
      <c r="Q5415" s="14" cm="1">
        <f t="array" ref="Q5415">SUM(_xlfn._xlws.FILTER($H$2:$H$7117,_xlfn.MAP($O$2:$O$7117,_xlfn.LAMBDA(_xlpm.x,_xlpm.x=$O5415))))</f>
        <v>9.9403578528827041E-5</v>
      </c>
      <c r="R5415" s="14">
        <f>$H5415/Q5415</f>
        <v>1</v>
      </c>
      <c r="S5415" s="14" cm="1">
        <f t="array" ref="S5415">SUM(_xlfn._xlws.FILTER($H$2:$H$7117,_xlfn.MAP($P$2:$P$7117,_xlfn.LAMBDA(_xlpm.x,_xlpm.x=$P5415))))</f>
        <v>1.5904572564612327E-3</v>
      </c>
      <c r="T5415" s="14">
        <f>$H5415/S5415</f>
        <v>6.25E-2</v>
      </c>
      <c r="U5415" s="14">
        <f>_xlfn.LET(_xlpm.freq,F5415,_xlpm.size,M5415+1,_xlpm.F,V5415,LOG(1+_xlpm.freq)*LOG(1+_xlpm.size)*_xlpm.F)</f>
        <v>4.7436969083850554E-2</v>
      </c>
      <c r="V5415" s="14">
        <f>_xlfn.LET(_xlpm.a,T5415,_xlpm.b,R5415,2*_xlpm.a*_xlpm.b/(_xlpm.a+_xlpm.b))</f>
        <v>0.11764705882352941</v>
      </c>
      <c r="W5415" s="14">
        <f>_xlfn.LET(_xlpm.p,R5415,_xlpm.q,T5415,LOG(_xlpm.p/_xlpm.q))</f>
        <v>1.2041199826559248</v>
      </c>
      <c r="X5415" s="2"/>
    </row>
    <row r="5416" spans="1:24">
      <c r="A5416" s="1" t="str">
        <f>_xlfn.LET(_xlpm.sep," : ",CONCATENATE(O5416,_xlpm.sep,P5416))</f>
        <v>~sleyh~ : [zlɪ]</v>
      </c>
      <c r="B5416" s="1">
        <f>_xlfn.LET(_xlpm.d,$G5416,_xlpm.k,_xlfn.CONCAT(LEFT(TRIM(B$1),1),"*"),COUNTIF(_xlpm.d,_xlpm.k))</f>
        <v>0</v>
      </c>
      <c r="C5416" s="1">
        <f>_xlfn.LET(_xlpm.d,$G5416,_xlpm.k,_xlfn.CONCAT(LEFT(TRIM(C$1),1),"*"),COUNTIF(_xlpm.d,_xlpm.k))</f>
        <v>0</v>
      </c>
      <c r="D5416" s="1">
        <f>_xlfn.LET(_xlpm.d,$G5416,_xlpm.k,_xlfn.CONCAT(LEFT(TRIM(D$1),1),"*"),COUNTIF(_xlpm.d,_xlpm.k))</f>
        <v>0</v>
      </c>
      <c r="E5416" s="1">
        <f>LOG(F5416+1,10)</f>
        <v>0.47712125471966244</v>
      </c>
      <c r="F5416" s="7">
        <v>2</v>
      </c>
      <c r="G5416" s="9" t="s">
        <v>5379</v>
      </c>
      <c r="H5416" s="4">
        <f>F5416/freq.sum.r6e</f>
        <v>9.9403578528827041E-5</v>
      </c>
      <c r="I5416" s="1" t="str">
        <f>_xlfn.LET(_xlpm.sep,":",_xlpm.w,$G5416,LEFT(_xlpm.w,FIND(_xlpm.sep,_xlpm.w)-1))</f>
        <v>zlɪ</v>
      </c>
      <c r="J5416" s="1" t="str">
        <f>_xlfn.LET(_xlpm.sep,":",_xlpm.w,$G5416,RIGHT(_xlpm.w,LEN(_xlpm.w)-FIND(_xlpm.sep,_xlpm.w)))</f>
        <v>sleyh</v>
      </c>
      <c r="K5416" s="10">
        <f>_xlfn.LET(_xlpm.w,I5416,LEN(_xlpm.w))</f>
        <v>3</v>
      </c>
      <c r="L5416" s="10">
        <f>_xlfn.LET(_xlpm.w,J5416,LEN(_xlpm.w))</f>
        <v>5</v>
      </c>
      <c r="M5416" s="10">
        <f>_xlfn.LET(_xlpm.a,K5416,_xlpm.b,L5416,MAX(_xlpm.a,_xlpm.b))</f>
        <v>5</v>
      </c>
      <c r="N5416" s="10">
        <f>_xlfn.LET(_xlpm.d,(K5416,L5416),MAX(_xlpm.d)-MIN(_xlpm.d))</f>
        <v>2</v>
      </c>
      <c r="O5416" s="1" t="str">
        <f>_xlfn.LET(_xlpm.sep,":",_xlpm.w,$G5416,_xlfn.CONCAT("~",RIGHT(_xlpm.w,LEN(_xlpm.w)-FIND(_xlpm.sep,_xlpm.w)),"~"))</f>
        <v>~sleyh~</v>
      </c>
      <c r="P5416" s="1" t="str">
        <f>_xlfn.LET(_xlpm.sep,":",_xlpm.w,$G5416,_xlfn.CONCAT("[",LEFT(_xlpm.w,FIND(_xlpm.sep,_xlpm.w)-1),"]"))</f>
        <v>[zlɪ]</v>
      </c>
      <c r="Q5416" s="14" cm="1">
        <f t="array" ref="Q5416">SUM(_xlfn._xlws.FILTER($H$2:$H$7117,_xlfn.MAP($O$2:$O$7117,_xlfn.LAMBDA(_xlpm.x,_xlpm.x=$O5416))))</f>
        <v>9.9403578528827041E-5</v>
      </c>
      <c r="R5416" s="14">
        <f>$H5416/Q5416</f>
        <v>1</v>
      </c>
      <c r="S5416" s="14" cm="1">
        <f t="array" ref="S5416">SUM(_xlfn._xlws.FILTER($H$2:$H$7117,_xlfn.MAP($P$2:$P$7117,_xlfn.LAMBDA(_xlpm.x,_xlpm.x=$P5416))))</f>
        <v>1.5904572564612327E-3</v>
      </c>
      <c r="T5416" s="14">
        <f>$H5416/S5416</f>
        <v>6.25E-2</v>
      </c>
      <c r="U5416" s="14">
        <f>_xlfn.LET(_xlpm.freq,F5416,_xlpm.size,M5416+1,_xlpm.F,V5416,LOG(1+_xlpm.freq)*LOG(1+_xlpm.size)*_xlpm.F)</f>
        <v>4.7436969083850554E-2</v>
      </c>
      <c r="V5416" s="14">
        <f>_xlfn.LET(_xlpm.a,T5416,_xlpm.b,R5416,2*_xlpm.a*_xlpm.b/(_xlpm.a+_xlpm.b))</f>
        <v>0.11764705882352941</v>
      </c>
      <c r="W5416" s="14">
        <f>_xlfn.LET(_xlpm.p,R5416,_xlpm.q,T5416,LOG(_xlpm.p/_xlpm.q))</f>
        <v>1.2041199826559248</v>
      </c>
      <c r="X5416" s="2"/>
    </row>
    <row r="5417" spans="1:24">
      <c r="A5417" s="1" t="str">
        <f>_xlfn.LET(_xlpm.sep," : ",CONCATENATE(O5417,_xlpm.sep,P5417))</f>
        <v>~sineh~ : [znɪ]</v>
      </c>
      <c r="B5417" s="1">
        <f>_xlfn.LET(_xlpm.d,$G5417,_xlpm.k,_xlfn.CONCAT(LEFT(TRIM(B$1),1),"*"),COUNTIF(_xlpm.d,_xlpm.k))</f>
        <v>0</v>
      </c>
      <c r="C5417" s="1">
        <f>_xlfn.LET(_xlpm.d,$G5417,_xlpm.k,_xlfn.CONCAT(LEFT(TRIM(C$1),1),"*"),COUNTIF(_xlpm.d,_xlpm.k))</f>
        <v>0</v>
      </c>
      <c r="D5417" s="1">
        <f>_xlfn.LET(_xlpm.d,$G5417,_xlpm.k,_xlfn.CONCAT(LEFT(TRIM(D$1),1),"*"),COUNTIF(_xlpm.d,_xlpm.k))</f>
        <v>0</v>
      </c>
      <c r="E5417" s="1">
        <f>LOG(F5417+1,10)</f>
        <v>0.47712125471966244</v>
      </c>
      <c r="F5417" s="7">
        <v>2</v>
      </c>
      <c r="G5417" s="9" t="s">
        <v>5391</v>
      </c>
      <c r="H5417" s="4">
        <f>F5417/freq.sum.r6e</f>
        <v>9.9403578528827041E-5</v>
      </c>
      <c r="I5417" s="1" t="str">
        <f>_xlfn.LET(_xlpm.sep,":",_xlpm.w,$G5417,LEFT(_xlpm.w,FIND(_xlpm.sep,_xlpm.w)-1))</f>
        <v>znɪ</v>
      </c>
      <c r="J5417" s="1" t="str">
        <f>_xlfn.LET(_xlpm.sep,":",_xlpm.w,$G5417,RIGHT(_xlpm.w,LEN(_xlpm.w)-FIND(_xlpm.sep,_xlpm.w)))</f>
        <v>sineh</v>
      </c>
      <c r="K5417" s="10">
        <f>_xlfn.LET(_xlpm.w,I5417,LEN(_xlpm.w))</f>
        <v>3</v>
      </c>
      <c r="L5417" s="10">
        <f>_xlfn.LET(_xlpm.w,J5417,LEN(_xlpm.w))</f>
        <v>5</v>
      </c>
      <c r="M5417" s="10">
        <f>_xlfn.LET(_xlpm.a,K5417,_xlpm.b,L5417,MAX(_xlpm.a,_xlpm.b))</f>
        <v>5</v>
      </c>
      <c r="N5417" s="10">
        <f>_xlfn.LET(_xlpm.d,(K5417,L5417),MAX(_xlpm.d)-MIN(_xlpm.d))</f>
        <v>2</v>
      </c>
      <c r="O5417" s="1" t="str">
        <f>_xlfn.LET(_xlpm.sep,":",_xlpm.w,$G5417,_xlfn.CONCAT("~",RIGHT(_xlpm.w,LEN(_xlpm.w)-FIND(_xlpm.sep,_xlpm.w)),"~"))</f>
        <v>~sineh~</v>
      </c>
      <c r="P5417" s="1" t="str">
        <f>_xlfn.LET(_xlpm.sep,":",_xlpm.w,$G5417,_xlfn.CONCAT("[",LEFT(_xlpm.w,FIND(_xlpm.sep,_xlpm.w)-1),"]"))</f>
        <v>[znɪ]</v>
      </c>
      <c r="Q5417" s="14" cm="1">
        <f t="array" ref="Q5417">SUM(_xlfn._xlws.FILTER($H$2:$H$7117,_xlfn.MAP($O$2:$O$7117,_xlfn.LAMBDA(_xlpm.x,_xlpm.x=$O5417))))</f>
        <v>9.9403578528827041E-5</v>
      </c>
      <c r="R5417" s="14">
        <f>$H5417/Q5417</f>
        <v>1</v>
      </c>
      <c r="S5417" s="14" cm="1">
        <f t="array" ref="S5417">SUM(_xlfn._xlws.FILTER($H$2:$H$7117,_xlfn.MAP($P$2:$P$7117,_xlfn.LAMBDA(_xlpm.x,_xlpm.x=$P5417))))</f>
        <v>1.5904572564612327E-3</v>
      </c>
      <c r="T5417" s="14">
        <f>$H5417/S5417</f>
        <v>6.25E-2</v>
      </c>
      <c r="U5417" s="14">
        <f>_xlfn.LET(_xlpm.freq,F5417,_xlpm.size,M5417+1,_xlpm.F,V5417,LOG(1+_xlpm.freq)*LOG(1+_xlpm.size)*_xlpm.F)</f>
        <v>4.7436969083850554E-2</v>
      </c>
      <c r="V5417" s="14">
        <f>_xlfn.LET(_xlpm.a,T5417,_xlpm.b,R5417,2*_xlpm.a*_xlpm.b/(_xlpm.a+_xlpm.b))</f>
        <v>0.11764705882352941</v>
      </c>
      <c r="W5417" s="14">
        <f>_xlfn.LET(_xlpm.p,R5417,_xlpm.q,T5417,LOG(_xlpm.p/_xlpm.q))</f>
        <v>1.2041199826559248</v>
      </c>
      <c r="X5417" s="2"/>
    </row>
    <row r="5418" spans="1:24">
      <c r="A5418" s="1" t="str">
        <f>_xlfn.LET(_xlpm.sep," : ",CONCATENATE(O5418,_xlpm.sep,P5418))</f>
        <v>~rbigh~ : [ɹbɪ]</v>
      </c>
      <c r="B5418" s="1">
        <f>_xlfn.LET(_xlpm.d,$G5418,_xlpm.k,_xlfn.CONCAT(LEFT(TRIM(B$1),1),"*"),COUNTIF(_xlpm.d,_xlpm.k))</f>
        <v>1</v>
      </c>
      <c r="C5418" s="1">
        <f>_xlfn.LET(_xlpm.d,$G5418,_xlpm.k,_xlfn.CONCAT(LEFT(TRIM(C$1),1),"*"),COUNTIF(_xlpm.d,_xlpm.k))</f>
        <v>0</v>
      </c>
      <c r="D5418" s="1">
        <f>_xlfn.LET(_xlpm.d,$G5418,_xlpm.k,_xlfn.CONCAT(LEFT(TRIM(D$1),1),"*"),COUNTIF(_xlpm.d,_xlpm.k))</f>
        <v>0</v>
      </c>
      <c r="E5418" s="1">
        <f>LOG(F5418+1,10)</f>
        <v>0.47712125471966244</v>
      </c>
      <c r="F5418" s="7">
        <v>2</v>
      </c>
      <c r="G5418" s="9" t="s">
        <v>5695</v>
      </c>
      <c r="H5418" s="4">
        <f>F5418/freq.sum.r6e</f>
        <v>9.9403578528827041E-5</v>
      </c>
      <c r="I5418" s="4" t="str">
        <f>_xlfn.LET(_xlpm.sep,":",_xlpm.w,$G5418,LEFT(_xlpm.w,FIND(_xlpm.sep,_xlpm.w)-1))</f>
        <v>ɹbɪ</v>
      </c>
      <c r="J5418" s="4" t="str">
        <f>_xlfn.LET(_xlpm.sep,":",_xlpm.w,$G5418,RIGHT(_xlpm.w,LEN(_xlpm.w)-FIND(_xlpm.sep,_xlpm.w)))</f>
        <v>rbigh</v>
      </c>
      <c r="K5418" s="10">
        <f>_xlfn.LET(_xlpm.w,I5418,LEN(_xlpm.w))</f>
        <v>3</v>
      </c>
      <c r="L5418" s="10">
        <f>_xlfn.LET(_xlpm.w,J5418,LEN(_xlpm.w))</f>
        <v>5</v>
      </c>
      <c r="M5418" s="10">
        <f>_xlfn.LET(_xlpm.a,K5418,_xlpm.b,L5418,MAX(_xlpm.a,_xlpm.b))</f>
        <v>5</v>
      </c>
      <c r="N5418" s="10">
        <f>_xlfn.LET(_xlpm.d,(K5418,L5418),MAX(_xlpm.d)-MIN(_xlpm.d))</f>
        <v>2</v>
      </c>
      <c r="O5418" s="1" t="str">
        <f>_xlfn.LET(_xlpm.sep,":",_xlpm.w,$G5418,_xlfn.CONCAT("~",RIGHT(_xlpm.w,LEN(_xlpm.w)-FIND(_xlpm.sep,_xlpm.w)),"~"))</f>
        <v>~rbigh~</v>
      </c>
      <c r="P5418" s="1" t="str">
        <f>_xlfn.LET(_xlpm.sep,":",_xlpm.w,$G5418,_xlfn.CONCAT("[",LEFT(_xlpm.w,FIND(_xlpm.sep,_xlpm.w)-1),"]"))</f>
        <v>[ɹbɪ]</v>
      </c>
      <c r="Q5418" s="14" cm="1">
        <f t="array" ref="Q5418">SUM(_xlfn._xlws.FILTER($H$2:$H$7109,_xlfn.MAP($O$2:$O$7109,_xlfn.LAMBDA(_xlpm.x,_xlpm.x=$O5418))))</f>
        <v>9.9403578528827041E-5</v>
      </c>
      <c r="R5418" s="14">
        <f>$H5418/Q5418</f>
        <v>1</v>
      </c>
      <c r="S5418" s="14" cm="1">
        <f t="array" ref="S5418">SUM(_xlfn._xlws.FILTER($H$2:$H$7109,_xlfn.MAP($P$2:$P$7109,_xlfn.LAMBDA(_xlpm.x,_xlpm.x=$P5418))))</f>
        <v>1.5904572564612327E-3</v>
      </c>
      <c r="T5418" s="14">
        <f>$H5418/S5418</f>
        <v>6.25E-2</v>
      </c>
      <c r="U5418" s="14">
        <f>_xlfn.LET(_xlpm.freq,F5418,_xlpm.size,M5418+1,_xlpm.F,V5418,LOG(1+_xlpm.freq)*LOG(1+_xlpm.size)*_xlpm.F)</f>
        <v>4.7436969083850554E-2</v>
      </c>
      <c r="V5418" s="14">
        <f>_xlfn.LET(_xlpm.a,T5418,_xlpm.b,R5418,2*_xlpm.a*_xlpm.b/(_xlpm.a+_xlpm.b))</f>
        <v>0.11764705882352941</v>
      </c>
      <c r="W5418" s="14">
        <f>_xlfn.LET(_xlpm.p,R5418,_xlpm.q,T5418,LOG(_xlpm.p/_xlpm.q))</f>
        <v>1.2041199826559248</v>
      </c>
      <c r="X5418" s="2"/>
    </row>
    <row r="5419" spans="1:24">
      <c r="A5419" s="1" t="str">
        <f>_xlfn.LET(_xlpm.sep," : ",CONCATENATE(O5419,_xlpm.sep,P5419))</f>
        <v>~rdlyh~ : [ɹdlɪ]</v>
      </c>
      <c r="B5419" s="1">
        <f>_xlfn.LET(_xlpm.d,$G5419,_xlpm.k,_xlfn.CONCAT(LEFT(TRIM(B$1),1),"*"),COUNTIF(_xlpm.d,_xlpm.k))</f>
        <v>1</v>
      </c>
      <c r="C5419" s="1">
        <f>_xlfn.LET(_xlpm.d,$G5419,_xlpm.k,_xlfn.CONCAT(LEFT(TRIM(C$1),1),"*"),COUNTIF(_xlpm.d,_xlpm.k))</f>
        <v>0</v>
      </c>
      <c r="D5419" s="1">
        <f>_xlfn.LET(_xlpm.d,$G5419,_xlpm.k,_xlfn.CONCAT(LEFT(TRIM(D$1),1),"*"),COUNTIF(_xlpm.d,_xlpm.k))</f>
        <v>0</v>
      </c>
      <c r="E5419" s="1">
        <f>LOG(F5419+1,10)</f>
        <v>0.47712125471966244</v>
      </c>
      <c r="F5419" s="7">
        <v>2</v>
      </c>
      <c r="G5419" s="9" t="s">
        <v>5717</v>
      </c>
      <c r="H5419" s="4">
        <f>F5419/freq.sum.r6e</f>
        <v>9.9403578528827041E-5</v>
      </c>
      <c r="I5419" s="1" t="str">
        <f>_xlfn.LET(_xlpm.sep,":",_xlpm.w,$G5419,LEFT(_xlpm.w,FIND(_xlpm.sep,_xlpm.w)-1))</f>
        <v>ɹdlɪ</v>
      </c>
      <c r="J5419" s="1" t="str">
        <f>_xlfn.LET(_xlpm.sep,":",_xlpm.w,$G5419,RIGHT(_xlpm.w,LEN(_xlpm.w)-FIND(_xlpm.sep,_xlpm.w)))</f>
        <v>rdlyh</v>
      </c>
      <c r="K5419" s="10">
        <f>_xlfn.LET(_xlpm.w,I5419,LEN(_xlpm.w))</f>
        <v>4</v>
      </c>
      <c r="L5419" s="10">
        <f>_xlfn.LET(_xlpm.w,J5419,LEN(_xlpm.w))</f>
        <v>5</v>
      </c>
      <c r="M5419" s="10">
        <f>_xlfn.LET(_xlpm.a,K5419,_xlpm.b,L5419,MAX(_xlpm.a,_xlpm.b))</f>
        <v>5</v>
      </c>
      <c r="N5419" s="10">
        <f>_xlfn.LET(_xlpm.d,(K5419,L5419),MAX(_xlpm.d)-MIN(_xlpm.d))</f>
        <v>1</v>
      </c>
      <c r="O5419" s="1" t="str">
        <f>_xlfn.LET(_xlpm.sep,":",_xlpm.w,$G5419,_xlfn.CONCAT("~",RIGHT(_xlpm.w,LEN(_xlpm.w)-FIND(_xlpm.sep,_xlpm.w)),"~"))</f>
        <v>~rdlyh~</v>
      </c>
      <c r="P5419" s="1" t="str">
        <f>_xlfn.LET(_xlpm.sep,":",_xlpm.w,$G5419,_xlfn.CONCAT("[",LEFT(_xlpm.w,FIND(_xlpm.sep,_xlpm.w)-1),"]"))</f>
        <v>[ɹdlɪ]</v>
      </c>
      <c r="Q5419" s="14" cm="1">
        <f t="array" ref="Q5419">SUM(_xlfn._xlws.FILTER($H$2:$H$7117,_xlfn.MAP($O$2:$O$7117,_xlfn.LAMBDA(_xlpm.x,_xlpm.x=$O5419))))</f>
        <v>9.9403578528827041E-5</v>
      </c>
      <c r="R5419" s="14">
        <f>$H5419/Q5419</f>
        <v>1</v>
      </c>
      <c r="S5419" s="14" cm="1">
        <f t="array" ref="S5419">SUM(_xlfn._xlws.FILTER($H$2:$H$7117,_xlfn.MAP($P$2:$P$7117,_xlfn.LAMBDA(_xlpm.x,_xlpm.x=$P5419))))</f>
        <v>1.5904572564612327E-3</v>
      </c>
      <c r="T5419" s="14">
        <f>$H5419/S5419</f>
        <v>6.25E-2</v>
      </c>
      <c r="U5419" s="14">
        <f>_xlfn.LET(_xlpm.freq,F5419,_xlpm.size,M5419+1,_xlpm.F,V5419,LOG(1+_xlpm.freq)*LOG(1+_xlpm.size)*_xlpm.F)</f>
        <v>4.7436969083850554E-2</v>
      </c>
      <c r="V5419" s="14">
        <f>_xlfn.LET(_xlpm.a,T5419,_xlpm.b,R5419,2*_xlpm.a*_xlpm.b/(_xlpm.a+_xlpm.b))</f>
        <v>0.11764705882352941</v>
      </c>
      <c r="W5419" s="14">
        <f>_xlfn.LET(_xlpm.p,R5419,_xlpm.q,T5419,LOG(_xlpm.p/_xlpm.q))</f>
        <v>1.2041199826559248</v>
      </c>
      <c r="X5419" s="2"/>
    </row>
    <row r="5420" spans="1:24">
      <c r="A5420" s="1" t="str">
        <f>_xlfn.LET(_xlpm.sep," : ",CONCATENATE(O5420,_xlpm.sep,P5420))</f>
        <v>~rfegh~ : [ɹfɪ]</v>
      </c>
      <c r="B5420" s="1">
        <f>_xlfn.LET(_xlpm.d,$G5420,_xlpm.k,_xlfn.CONCAT(LEFT(TRIM(B$1),1),"*"),COUNTIF(_xlpm.d,_xlpm.k))</f>
        <v>1</v>
      </c>
      <c r="C5420" s="1">
        <f>_xlfn.LET(_xlpm.d,$G5420,_xlpm.k,_xlfn.CONCAT(LEFT(TRIM(C$1),1),"*"),COUNTIF(_xlpm.d,_xlpm.k))</f>
        <v>0</v>
      </c>
      <c r="D5420" s="1">
        <f>_xlfn.LET(_xlpm.d,$G5420,_xlpm.k,_xlfn.CONCAT(LEFT(TRIM(D$1),1),"*"),COUNTIF(_xlpm.d,_xlpm.k))</f>
        <v>0</v>
      </c>
      <c r="E5420" s="1">
        <f>LOG(F5420+1,10)</f>
        <v>0.47712125471966244</v>
      </c>
      <c r="F5420" s="7">
        <v>2</v>
      </c>
      <c r="G5420" s="9" t="s">
        <v>5828</v>
      </c>
      <c r="H5420" s="4">
        <f>F5420/freq.sum.r6e</f>
        <v>9.9403578528827041E-5</v>
      </c>
      <c r="I5420" s="1" t="str">
        <f>_xlfn.LET(_xlpm.sep,":",_xlpm.w,$G5420,LEFT(_xlpm.w,FIND(_xlpm.sep,_xlpm.w)-1))</f>
        <v>ɹfɪ</v>
      </c>
      <c r="J5420" s="1" t="str">
        <f>_xlfn.LET(_xlpm.sep,":",_xlpm.w,$G5420,RIGHT(_xlpm.w,LEN(_xlpm.w)-FIND(_xlpm.sep,_xlpm.w)))</f>
        <v>rfegh</v>
      </c>
      <c r="K5420" s="10">
        <f>_xlfn.LET(_xlpm.w,I5420,LEN(_xlpm.w))</f>
        <v>3</v>
      </c>
      <c r="L5420" s="10">
        <f>_xlfn.LET(_xlpm.w,J5420,LEN(_xlpm.w))</f>
        <v>5</v>
      </c>
      <c r="M5420" s="10">
        <f>_xlfn.LET(_xlpm.a,K5420,_xlpm.b,L5420,MAX(_xlpm.a,_xlpm.b))</f>
        <v>5</v>
      </c>
      <c r="N5420" s="10">
        <f>_xlfn.LET(_xlpm.d,(K5420,L5420),MAX(_xlpm.d)-MIN(_xlpm.d))</f>
        <v>2</v>
      </c>
      <c r="O5420" s="1" t="str">
        <f>_xlfn.LET(_xlpm.sep,":",_xlpm.w,$G5420,_xlfn.CONCAT("~",RIGHT(_xlpm.w,LEN(_xlpm.w)-FIND(_xlpm.sep,_xlpm.w)),"~"))</f>
        <v>~rfegh~</v>
      </c>
      <c r="P5420" s="1" t="str">
        <f>_xlfn.LET(_xlpm.sep,":",_xlpm.w,$G5420,_xlfn.CONCAT("[",LEFT(_xlpm.w,FIND(_xlpm.sep,_xlpm.w)-1),"]"))</f>
        <v>[ɹfɪ]</v>
      </c>
      <c r="Q5420" s="14" cm="1">
        <f t="array" ref="Q5420">SUM(_xlfn._xlws.FILTER($H$2:$H$7117,_xlfn.MAP($O$2:$O$7117,_xlfn.LAMBDA(_xlpm.x,_xlpm.x=$O5420))))</f>
        <v>9.9403578528827041E-5</v>
      </c>
      <c r="R5420" s="14">
        <f>$H5420/Q5420</f>
        <v>1</v>
      </c>
      <c r="S5420" s="14" cm="1">
        <f t="array" ref="S5420">SUM(_xlfn._xlws.FILTER($H$2:$H$7117,_xlfn.MAP($P$2:$P$7117,_xlfn.LAMBDA(_xlpm.x,_xlpm.x=$P5420))))</f>
        <v>1.5904572564612327E-3</v>
      </c>
      <c r="T5420" s="14">
        <f>$H5420/S5420</f>
        <v>6.25E-2</v>
      </c>
      <c r="U5420" s="14">
        <f>_xlfn.LET(_xlpm.freq,F5420,_xlpm.size,M5420+1,_xlpm.F,V5420,LOG(1+_xlpm.freq)*LOG(1+_xlpm.size)*_xlpm.F)</f>
        <v>4.7436969083850554E-2</v>
      </c>
      <c r="V5420" s="14">
        <f>_xlfn.LET(_xlpm.a,T5420,_xlpm.b,R5420,2*_xlpm.a*_xlpm.b/(_xlpm.a+_xlpm.b))</f>
        <v>0.11764705882352941</v>
      </c>
      <c r="W5420" s="14">
        <f>_xlfn.LET(_xlpm.p,R5420,_xlpm.q,T5420,LOG(_xlpm.p/_xlpm.q))</f>
        <v>1.2041199826559248</v>
      </c>
      <c r="X5420" s="2"/>
    </row>
    <row r="5421" spans="1:24">
      <c r="A5421" s="1" t="str">
        <f>_xlfn.LET(_xlpm.sep," : ",CONCATENATE(O5421,_xlpm.sep,P5421))</f>
        <v>~rkigh~ : [ɹkɪ]</v>
      </c>
      <c r="B5421" s="1">
        <f>_xlfn.LET(_xlpm.d,$G5421,_xlpm.k,_xlfn.CONCAT(LEFT(TRIM(B$1),1),"*"),COUNTIF(_xlpm.d,_xlpm.k))</f>
        <v>1</v>
      </c>
      <c r="C5421" s="1">
        <f>_xlfn.LET(_xlpm.d,$G5421,_xlpm.k,_xlfn.CONCAT(LEFT(TRIM(C$1),1),"*"),COUNTIF(_xlpm.d,_xlpm.k))</f>
        <v>0</v>
      </c>
      <c r="D5421" s="1">
        <f>_xlfn.LET(_xlpm.d,$G5421,_xlpm.k,_xlfn.CONCAT(LEFT(TRIM(D$1),1),"*"),COUNTIF(_xlpm.d,_xlpm.k))</f>
        <v>0</v>
      </c>
      <c r="E5421" s="1">
        <f>LOG(F5421+1,10)</f>
        <v>0.47712125471966244</v>
      </c>
      <c r="F5421" s="7">
        <v>2</v>
      </c>
      <c r="G5421" s="9" t="s">
        <v>5949</v>
      </c>
      <c r="H5421" s="4">
        <f>F5421/freq.sum.r6e</f>
        <v>9.9403578528827041E-5</v>
      </c>
      <c r="I5421" s="1" t="str">
        <f>_xlfn.LET(_xlpm.sep,":",_xlpm.w,$G5421,LEFT(_xlpm.w,FIND(_xlpm.sep,_xlpm.w)-1))</f>
        <v>ɹkɪ</v>
      </c>
      <c r="J5421" s="1" t="str">
        <f>_xlfn.LET(_xlpm.sep,":",_xlpm.w,$G5421,RIGHT(_xlpm.w,LEN(_xlpm.w)-FIND(_xlpm.sep,_xlpm.w)))</f>
        <v>rkigh</v>
      </c>
      <c r="K5421" s="10">
        <f>_xlfn.LET(_xlpm.w,I5421,LEN(_xlpm.w))</f>
        <v>3</v>
      </c>
      <c r="L5421" s="10">
        <f>_xlfn.LET(_xlpm.w,J5421,LEN(_xlpm.w))</f>
        <v>5</v>
      </c>
      <c r="M5421" s="10">
        <f>_xlfn.LET(_xlpm.a,K5421,_xlpm.b,L5421,MAX(_xlpm.a,_xlpm.b))</f>
        <v>5</v>
      </c>
      <c r="N5421" s="10">
        <f>_xlfn.LET(_xlpm.d,(K5421,L5421),MAX(_xlpm.d)-MIN(_xlpm.d))</f>
        <v>2</v>
      </c>
      <c r="O5421" s="1" t="str">
        <f>_xlfn.LET(_xlpm.sep,":",_xlpm.w,$G5421,_xlfn.CONCAT("~",RIGHT(_xlpm.w,LEN(_xlpm.w)-FIND(_xlpm.sep,_xlpm.w)),"~"))</f>
        <v>~rkigh~</v>
      </c>
      <c r="P5421" s="1" t="str">
        <f>_xlfn.LET(_xlpm.sep,":",_xlpm.w,$G5421,_xlfn.CONCAT("[",LEFT(_xlpm.w,FIND(_xlpm.sep,_xlpm.w)-1),"]"))</f>
        <v>[ɹkɪ]</v>
      </c>
      <c r="Q5421" s="14" cm="1">
        <f t="array" ref="Q5421">SUM(_xlfn._xlws.FILTER($H$2:$H$7117,_xlfn.MAP($O$2:$O$7117,_xlfn.LAMBDA(_xlpm.x,_xlpm.x=$O5421))))</f>
        <v>9.9403578528827041E-5</v>
      </c>
      <c r="R5421" s="14">
        <f>$H5421/Q5421</f>
        <v>1</v>
      </c>
      <c r="S5421" s="14" cm="1">
        <f t="array" ref="S5421">SUM(_xlfn._xlws.FILTER($H$2:$H$7117,_xlfn.MAP($P$2:$P$7117,_xlfn.LAMBDA(_xlpm.x,_xlpm.x=$P5421))))</f>
        <v>1.5904572564612327E-3</v>
      </c>
      <c r="T5421" s="14">
        <f>$H5421/S5421</f>
        <v>6.25E-2</v>
      </c>
      <c r="U5421" s="14">
        <f>_xlfn.LET(_xlpm.freq,F5421,_xlpm.size,M5421+1,_xlpm.F,V5421,LOG(1+_xlpm.freq)*LOG(1+_xlpm.size)*_xlpm.F)</f>
        <v>4.7436969083850554E-2</v>
      </c>
      <c r="V5421" s="14">
        <f>_xlfn.LET(_xlpm.a,T5421,_xlpm.b,R5421,2*_xlpm.a*_xlpm.b/(_xlpm.a+_xlpm.b))</f>
        <v>0.11764705882352941</v>
      </c>
      <c r="W5421" s="14">
        <f>_xlfn.LET(_xlpm.p,R5421,_xlpm.q,T5421,LOG(_xlpm.p/_xlpm.q))</f>
        <v>1.2041199826559248</v>
      </c>
      <c r="X5421" s="2"/>
    </row>
    <row r="5422" spans="1:24">
      <c r="A5422" s="1" t="str">
        <f>_xlfn.LET(_xlpm.sep," : ",CONCATENATE(O5422,_xlpm.sep,P5422))</f>
        <v>~glygh~ : [ɡlɪ]</v>
      </c>
      <c r="B5422" s="1">
        <f>_xlfn.LET(_xlpm.d,$G5422,_xlpm.k,_xlfn.CONCAT(LEFT(TRIM(B$1),1),"*"),COUNTIF(_xlpm.d,_xlpm.k))</f>
        <v>0</v>
      </c>
      <c r="C5422" s="1">
        <f>_xlfn.LET(_xlpm.d,$G5422,_xlpm.k,_xlfn.CONCAT(LEFT(TRIM(C$1),1),"*"),COUNTIF(_xlpm.d,_xlpm.k))</f>
        <v>0</v>
      </c>
      <c r="D5422" s="1">
        <f>_xlfn.LET(_xlpm.d,$G5422,_xlpm.k,_xlfn.CONCAT(LEFT(TRIM(D$1),1),"*"),COUNTIF(_xlpm.d,_xlpm.k))</f>
        <v>0</v>
      </c>
      <c r="E5422" s="1">
        <f>LOG(F5422+1,10)</f>
        <v>0.47712125471966244</v>
      </c>
      <c r="F5422" s="7">
        <v>2</v>
      </c>
      <c r="G5422" s="9" t="s">
        <v>5992</v>
      </c>
      <c r="H5422" s="4">
        <f>F5422/freq.sum.r6e</f>
        <v>9.9403578528827041E-5</v>
      </c>
      <c r="I5422" s="1" t="str">
        <f>_xlfn.LET(_xlpm.sep,":",_xlpm.w,$G5422,LEFT(_xlpm.w,FIND(_xlpm.sep,_xlpm.w)-1))</f>
        <v>ɡlɪ</v>
      </c>
      <c r="J5422" s="1" t="str">
        <f>_xlfn.LET(_xlpm.sep,":",_xlpm.w,$G5422,RIGHT(_xlpm.w,LEN(_xlpm.w)-FIND(_xlpm.sep,_xlpm.w)))</f>
        <v>glygh</v>
      </c>
      <c r="K5422" s="10">
        <f>_xlfn.LET(_xlpm.w,I5422,LEN(_xlpm.w))</f>
        <v>3</v>
      </c>
      <c r="L5422" s="10">
        <f>_xlfn.LET(_xlpm.w,J5422,LEN(_xlpm.w))</f>
        <v>5</v>
      </c>
      <c r="M5422" s="10">
        <f>_xlfn.LET(_xlpm.a,K5422,_xlpm.b,L5422,MAX(_xlpm.a,_xlpm.b))</f>
        <v>5</v>
      </c>
      <c r="N5422" s="10">
        <f>_xlfn.LET(_xlpm.d,(K5422,L5422),MAX(_xlpm.d)-MIN(_xlpm.d))</f>
        <v>2</v>
      </c>
      <c r="O5422" s="1" t="str">
        <f>_xlfn.LET(_xlpm.sep,":",_xlpm.w,$G5422,_xlfn.CONCAT("~",RIGHT(_xlpm.w,LEN(_xlpm.w)-FIND(_xlpm.sep,_xlpm.w)),"~"))</f>
        <v>~glygh~</v>
      </c>
      <c r="P5422" s="1" t="str">
        <f>_xlfn.LET(_xlpm.sep,":",_xlpm.w,$G5422,_xlfn.CONCAT("[",LEFT(_xlpm.w,FIND(_xlpm.sep,_xlpm.w)-1),"]"))</f>
        <v>[ɡlɪ]</v>
      </c>
      <c r="Q5422" s="14" cm="1">
        <f t="array" ref="Q5422">SUM(_xlfn._xlws.FILTER($H$2:$H$7117,_xlfn.MAP($O$2:$O$7117,_xlfn.LAMBDA(_xlpm.x,_xlpm.x=$O5422))))</f>
        <v>9.9403578528827041E-5</v>
      </c>
      <c r="R5422" s="14">
        <f>$H5422/Q5422</f>
        <v>1</v>
      </c>
      <c r="S5422" s="14" cm="1">
        <f t="array" ref="S5422">SUM(_xlfn._xlws.FILTER($H$2:$H$7117,_xlfn.MAP($P$2:$P$7117,_xlfn.LAMBDA(_xlpm.x,_xlpm.x=$P5422))))</f>
        <v>1.5904572564612327E-3</v>
      </c>
      <c r="T5422" s="14">
        <f>$H5422/S5422</f>
        <v>6.25E-2</v>
      </c>
      <c r="U5422" s="14">
        <f>_xlfn.LET(_xlpm.freq,F5422,_xlpm.size,M5422+1,_xlpm.F,V5422,LOG(1+_xlpm.freq)*LOG(1+_xlpm.size)*_xlpm.F)</f>
        <v>4.7436969083850554E-2</v>
      </c>
      <c r="V5422" s="14">
        <f>_xlfn.LET(_xlpm.a,T5422,_xlpm.b,R5422,2*_xlpm.a*_xlpm.b/(_xlpm.a+_xlpm.b))</f>
        <v>0.11764705882352941</v>
      </c>
      <c r="W5422" s="14">
        <f>_xlfn.LET(_xlpm.p,R5422,_xlpm.q,T5422,LOG(_xlpm.p/_xlpm.q))</f>
        <v>1.2041199826559248</v>
      </c>
      <c r="X5422" s="2"/>
    </row>
    <row r="5423" spans="1:24">
      <c r="A5423" s="1" t="str">
        <f>_xlfn.LET(_xlpm.sep," : ",CONCATENATE(O5423,_xlpm.sep,P5423))</f>
        <v>~gskih~ : [ɡskɪ]</v>
      </c>
      <c r="B5423" s="1">
        <f>_xlfn.LET(_xlpm.d,$G5423,_xlpm.k,_xlfn.CONCAT(LEFT(TRIM(B$1),1),"*"),COUNTIF(_xlpm.d,_xlpm.k))</f>
        <v>0</v>
      </c>
      <c r="C5423" s="1">
        <f>_xlfn.LET(_xlpm.d,$G5423,_xlpm.k,_xlfn.CONCAT(LEFT(TRIM(C$1),1),"*"),COUNTIF(_xlpm.d,_xlpm.k))</f>
        <v>0</v>
      </c>
      <c r="D5423" s="1">
        <f>_xlfn.LET(_xlpm.d,$G5423,_xlpm.k,_xlfn.CONCAT(LEFT(TRIM(D$1),1),"*"),COUNTIF(_xlpm.d,_xlpm.k))</f>
        <v>0</v>
      </c>
      <c r="E5423" s="1">
        <f>LOG(F5423+1,10)</f>
        <v>0.47712125471966244</v>
      </c>
      <c r="F5423" s="7">
        <v>2</v>
      </c>
      <c r="G5423" s="9" t="s">
        <v>6212</v>
      </c>
      <c r="H5423" s="4">
        <f>F5423/freq.sum.r6e</f>
        <v>9.9403578528827041E-5</v>
      </c>
      <c r="I5423" s="1" t="str">
        <f>_xlfn.LET(_xlpm.sep,":",_xlpm.w,$G5423,LEFT(_xlpm.w,FIND(_xlpm.sep,_xlpm.w)-1))</f>
        <v>ɡskɪ</v>
      </c>
      <c r="J5423" s="1" t="str">
        <f>_xlfn.LET(_xlpm.sep,":",_xlpm.w,$G5423,RIGHT(_xlpm.w,LEN(_xlpm.w)-FIND(_xlpm.sep,_xlpm.w)))</f>
        <v>gskih</v>
      </c>
      <c r="K5423" s="10">
        <f>_xlfn.LET(_xlpm.w,I5423,LEN(_xlpm.w))</f>
        <v>4</v>
      </c>
      <c r="L5423" s="10">
        <f>_xlfn.LET(_xlpm.w,J5423,LEN(_xlpm.w))</f>
        <v>5</v>
      </c>
      <c r="M5423" s="10">
        <f>_xlfn.LET(_xlpm.a,K5423,_xlpm.b,L5423,MAX(_xlpm.a,_xlpm.b))</f>
        <v>5</v>
      </c>
      <c r="N5423" s="10">
        <f>_xlfn.LET(_xlpm.d,(K5423,L5423),MAX(_xlpm.d)-MIN(_xlpm.d))</f>
        <v>1</v>
      </c>
      <c r="O5423" s="1" t="str">
        <f>_xlfn.LET(_xlpm.sep,":",_xlpm.w,$G5423,_xlfn.CONCAT("~",RIGHT(_xlpm.w,LEN(_xlpm.w)-FIND(_xlpm.sep,_xlpm.w)),"~"))</f>
        <v>~gskih~</v>
      </c>
      <c r="P5423" s="1" t="str">
        <f>_xlfn.LET(_xlpm.sep,":",_xlpm.w,$G5423,_xlfn.CONCAT("[",LEFT(_xlpm.w,FIND(_xlpm.sep,_xlpm.w)-1),"]"))</f>
        <v>[ɡskɪ]</v>
      </c>
      <c r="Q5423" s="14" cm="1">
        <f t="array" ref="Q5423">SUM(_xlfn._xlws.FILTER($H$2:$H$7117,_xlfn.MAP($O$2:$O$7117,_xlfn.LAMBDA(_xlpm.x,_xlpm.x=$O5423))))</f>
        <v>9.9403578528827041E-5</v>
      </c>
      <c r="R5423" s="14">
        <f>$H5423/Q5423</f>
        <v>1</v>
      </c>
      <c r="S5423" s="14" cm="1">
        <f t="array" ref="S5423">SUM(_xlfn._xlws.FILTER($H$2:$H$7117,_xlfn.MAP($P$2:$P$7117,_xlfn.LAMBDA(_xlpm.x,_xlpm.x=$P5423))))</f>
        <v>1.5904572564612327E-3</v>
      </c>
      <c r="T5423" s="14">
        <f>$H5423/S5423</f>
        <v>6.25E-2</v>
      </c>
      <c r="U5423" s="14">
        <f>_xlfn.LET(_xlpm.freq,F5423,_xlpm.size,M5423+1,_xlpm.F,V5423,LOG(1+_xlpm.freq)*LOG(1+_xlpm.size)*_xlpm.F)</f>
        <v>4.7436969083850554E-2</v>
      </c>
      <c r="V5423" s="14">
        <f>_xlfn.LET(_xlpm.a,T5423,_xlpm.b,R5423,2*_xlpm.a*_xlpm.b/(_xlpm.a+_xlpm.b))</f>
        <v>0.11764705882352941</v>
      </c>
      <c r="W5423" s="14">
        <f>_xlfn.LET(_xlpm.p,R5423,_xlpm.q,T5423,LOG(_xlpm.p/_xlpm.q))</f>
        <v>1.2041199826559248</v>
      </c>
      <c r="X5423" s="2"/>
    </row>
    <row r="5424" spans="1:24">
      <c r="A5424" s="1" t="str">
        <f>_xlfn.LET(_xlpm.sep," : ",CONCATENATE(O5424,_xlpm.sep,P5424))</f>
        <v>~rskih~ : [ɹskɪ]</v>
      </c>
      <c r="B5424" s="1">
        <f>_xlfn.LET(_xlpm.d,$G5424,_xlpm.k,_xlfn.CONCAT(LEFT(TRIM(B$1),1),"*"),COUNTIF(_xlpm.d,_xlpm.k))</f>
        <v>1</v>
      </c>
      <c r="C5424" s="1">
        <f>_xlfn.LET(_xlpm.d,$G5424,_xlpm.k,_xlfn.CONCAT(LEFT(TRIM(C$1),1),"*"),COUNTIF(_xlpm.d,_xlpm.k))</f>
        <v>0</v>
      </c>
      <c r="D5424" s="1">
        <f>_xlfn.LET(_xlpm.d,$G5424,_xlpm.k,_xlfn.CONCAT(LEFT(TRIM(D$1),1),"*"),COUNTIF(_xlpm.d,_xlpm.k))</f>
        <v>0</v>
      </c>
      <c r="E5424" s="1">
        <f>LOG(F5424+1,10)</f>
        <v>0.47712125471966244</v>
      </c>
      <c r="F5424" s="7">
        <v>2</v>
      </c>
      <c r="G5424" s="9" t="s">
        <v>6219</v>
      </c>
      <c r="H5424" s="4">
        <f>F5424/freq.sum.r6e</f>
        <v>9.9403578528827041E-5</v>
      </c>
      <c r="I5424" s="1" t="str">
        <f>_xlfn.LET(_xlpm.sep,":",_xlpm.w,$G5424,LEFT(_xlpm.w,FIND(_xlpm.sep,_xlpm.w)-1))</f>
        <v>ɹskɪ</v>
      </c>
      <c r="J5424" s="1" t="str">
        <f>_xlfn.LET(_xlpm.sep,":",_xlpm.w,$G5424,RIGHT(_xlpm.w,LEN(_xlpm.w)-FIND(_xlpm.sep,_xlpm.w)))</f>
        <v>rskih</v>
      </c>
      <c r="K5424" s="10">
        <f>_xlfn.LET(_xlpm.w,I5424,LEN(_xlpm.w))</f>
        <v>4</v>
      </c>
      <c r="L5424" s="10">
        <f>_xlfn.LET(_xlpm.w,J5424,LEN(_xlpm.w))</f>
        <v>5</v>
      </c>
      <c r="M5424" s="10">
        <f>_xlfn.LET(_xlpm.a,K5424,_xlpm.b,L5424,MAX(_xlpm.a,_xlpm.b))</f>
        <v>5</v>
      </c>
      <c r="N5424" s="10">
        <f>_xlfn.LET(_xlpm.d,(K5424,L5424),MAX(_xlpm.d)-MIN(_xlpm.d))</f>
        <v>1</v>
      </c>
      <c r="O5424" s="1" t="str">
        <f>_xlfn.LET(_xlpm.sep,":",_xlpm.w,$G5424,_xlfn.CONCAT("~",RIGHT(_xlpm.w,LEN(_xlpm.w)-FIND(_xlpm.sep,_xlpm.w)),"~"))</f>
        <v>~rskih~</v>
      </c>
      <c r="P5424" s="1" t="str">
        <f>_xlfn.LET(_xlpm.sep,":",_xlpm.w,$G5424,_xlfn.CONCAT("[",LEFT(_xlpm.w,FIND(_xlpm.sep,_xlpm.w)-1),"]"))</f>
        <v>[ɹskɪ]</v>
      </c>
      <c r="Q5424" s="14" cm="1">
        <f t="array" ref="Q5424">SUM(_xlfn._xlws.FILTER($H$2:$H$7117,_xlfn.MAP($O$2:$O$7117,_xlfn.LAMBDA(_xlpm.x,_xlpm.x=$O5424))))</f>
        <v>9.9403578528827041E-5</v>
      </c>
      <c r="R5424" s="14">
        <f>$H5424/Q5424</f>
        <v>1</v>
      </c>
      <c r="S5424" s="14" cm="1">
        <f t="array" ref="S5424">SUM(_xlfn._xlws.FILTER($H$2:$H$7117,_xlfn.MAP($P$2:$P$7117,_xlfn.LAMBDA(_xlpm.x,_xlpm.x=$P5424))))</f>
        <v>1.5904572564612327E-3</v>
      </c>
      <c r="T5424" s="14">
        <f>$H5424/S5424</f>
        <v>6.25E-2</v>
      </c>
      <c r="U5424" s="14">
        <f>_xlfn.LET(_xlpm.freq,F5424,_xlpm.size,M5424+1,_xlpm.F,V5424,LOG(1+_xlpm.freq)*LOG(1+_xlpm.size)*_xlpm.F)</f>
        <v>4.7436969083850554E-2</v>
      </c>
      <c r="V5424" s="14">
        <f>_xlfn.LET(_xlpm.a,T5424,_xlpm.b,R5424,2*_xlpm.a*_xlpm.b/(_xlpm.a+_xlpm.b))</f>
        <v>0.11764705882352941</v>
      </c>
      <c r="W5424" s="14">
        <f>_xlfn.LET(_xlpm.p,R5424,_xlpm.q,T5424,LOG(_xlpm.p/_xlpm.q))</f>
        <v>1.2041199826559248</v>
      </c>
      <c r="X5424" s="2"/>
    </row>
    <row r="5425" spans="1:24">
      <c r="A5425" s="1" t="str">
        <f>_xlfn.LET(_xlpm.sep," : ",CONCATENATE(O5425,_xlpm.sep,P5425))</f>
        <v>~rstyh~ : [ɹstɪ]</v>
      </c>
      <c r="B5425" s="1">
        <f>_xlfn.LET(_xlpm.d,$G5425,_xlpm.k,_xlfn.CONCAT(LEFT(TRIM(B$1),1),"*"),COUNTIF(_xlpm.d,_xlpm.k))</f>
        <v>1</v>
      </c>
      <c r="C5425" s="1">
        <f>_xlfn.LET(_xlpm.d,$G5425,_xlpm.k,_xlfn.CONCAT(LEFT(TRIM(C$1),1),"*"),COUNTIF(_xlpm.d,_xlpm.k))</f>
        <v>0</v>
      </c>
      <c r="D5425" s="1">
        <f>_xlfn.LET(_xlpm.d,$G5425,_xlpm.k,_xlfn.CONCAT(LEFT(TRIM(D$1),1),"*"),COUNTIF(_xlpm.d,_xlpm.k))</f>
        <v>0</v>
      </c>
      <c r="E5425" s="1">
        <f>LOG(F5425+1,10)</f>
        <v>0.47712125471966244</v>
      </c>
      <c r="F5425" s="7">
        <v>2</v>
      </c>
      <c r="G5425" s="9" t="s">
        <v>6227</v>
      </c>
      <c r="H5425" s="4">
        <f>F5425/freq.sum.r6e</f>
        <v>9.9403578528827041E-5</v>
      </c>
      <c r="I5425" s="1" t="str">
        <f>_xlfn.LET(_xlpm.sep,":",_xlpm.w,$G5425,LEFT(_xlpm.w,FIND(_xlpm.sep,_xlpm.w)-1))</f>
        <v>ɹstɪ</v>
      </c>
      <c r="J5425" s="1" t="str">
        <f>_xlfn.LET(_xlpm.sep,":",_xlpm.w,$G5425,RIGHT(_xlpm.w,LEN(_xlpm.w)-FIND(_xlpm.sep,_xlpm.w)))</f>
        <v>rstyh</v>
      </c>
      <c r="K5425" s="10">
        <f>_xlfn.LET(_xlpm.w,I5425,LEN(_xlpm.w))</f>
        <v>4</v>
      </c>
      <c r="L5425" s="10">
        <f>_xlfn.LET(_xlpm.w,J5425,LEN(_xlpm.w))</f>
        <v>5</v>
      </c>
      <c r="M5425" s="10">
        <f>_xlfn.LET(_xlpm.a,K5425,_xlpm.b,L5425,MAX(_xlpm.a,_xlpm.b))</f>
        <v>5</v>
      </c>
      <c r="N5425" s="10">
        <f>_xlfn.LET(_xlpm.d,(K5425,L5425),MAX(_xlpm.d)-MIN(_xlpm.d))</f>
        <v>1</v>
      </c>
      <c r="O5425" s="1" t="str">
        <f>_xlfn.LET(_xlpm.sep,":",_xlpm.w,$G5425,_xlfn.CONCAT("~",RIGHT(_xlpm.w,LEN(_xlpm.w)-FIND(_xlpm.sep,_xlpm.w)),"~"))</f>
        <v>~rstyh~</v>
      </c>
      <c r="P5425" s="1" t="str">
        <f>_xlfn.LET(_xlpm.sep,":",_xlpm.w,$G5425,_xlfn.CONCAT("[",LEFT(_xlpm.w,FIND(_xlpm.sep,_xlpm.w)-1),"]"))</f>
        <v>[ɹstɪ]</v>
      </c>
      <c r="Q5425" s="14" cm="1">
        <f t="array" ref="Q5425">SUM(_xlfn._xlws.FILTER($H$2:$H$7117,_xlfn.MAP($O$2:$O$7117,_xlfn.LAMBDA(_xlpm.x,_xlpm.x=$O5425))))</f>
        <v>9.9403578528827041E-5</v>
      </c>
      <c r="R5425" s="14">
        <f>$H5425/Q5425</f>
        <v>1</v>
      </c>
      <c r="S5425" s="14" cm="1">
        <f t="array" ref="S5425">SUM(_xlfn._xlws.FILTER($H$2:$H$7117,_xlfn.MAP($P$2:$P$7117,_xlfn.LAMBDA(_xlpm.x,_xlpm.x=$P5425))))</f>
        <v>1.5904572564612327E-3</v>
      </c>
      <c r="T5425" s="14">
        <f>$H5425/S5425</f>
        <v>6.25E-2</v>
      </c>
      <c r="U5425" s="14">
        <f>_xlfn.LET(_xlpm.freq,F5425,_xlpm.size,M5425+1,_xlpm.F,V5425,LOG(1+_xlpm.freq)*LOG(1+_xlpm.size)*_xlpm.F)</f>
        <v>4.7436969083850554E-2</v>
      </c>
      <c r="V5425" s="14">
        <f>_xlfn.LET(_xlpm.a,T5425,_xlpm.b,R5425,2*_xlpm.a*_xlpm.b/(_xlpm.a+_xlpm.b))</f>
        <v>0.11764705882352941</v>
      </c>
      <c r="W5425" s="14">
        <f>_xlfn.LET(_xlpm.p,R5425,_xlpm.q,T5425,LOG(_xlpm.p/_xlpm.q))</f>
        <v>1.2041199826559248</v>
      </c>
      <c r="X5425" s="2"/>
    </row>
    <row r="5426" spans="1:24">
      <c r="A5426" s="1" t="str">
        <f>_xlfn.LET(_xlpm.sep," : ",CONCATENATE(O5426,_xlpm.sep,P5426))</f>
        <v>~rtlih~ : [ɹtlɪ]</v>
      </c>
      <c r="B5426" s="1">
        <f>_xlfn.LET(_xlpm.d,$G5426,_xlpm.k,_xlfn.CONCAT(LEFT(TRIM(B$1),1),"*"),COUNTIF(_xlpm.d,_xlpm.k))</f>
        <v>1</v>
      </c>
      <c r="C5426" s="1">
        <f>_xlfn.LET(_xlpm.d,$G5426,_xlpm.k,_xlfn.CONCAT(LEFT(TRIM(C$1),1),"*"),COUNTIF(_xlpm.d,_xlpm.k))</f>
        <v>0</v>
      </c>
      <c r="D5426" s="1">
        <f>_xlfn.LET(_xlpm.d,$G5426,_xlpm.k,_xlfn.CONCAT(LEFT(TRIM(D$1),1),"*"),COUNTIF(_xlpm.d,_xlpm.k))</f>
        <v>0</v>
      </c>
      <c r="E5426" s="1">
        <f>LOG(F5426+1,10)</f>
        <v>0.47712125471966244</v>
      </c>
      <c r="F5426" s="7">
        <v>2</v>
      </c>
      <c r="G5426" s="9" t="s">
        <v>6315</v>
      </c>
      <c r="H5426" s="4">
        <f>F5426/freq.sum.r6e</f>
        <v>9.9403578528827041E-5</v>
      </c>
      <c r="I5426" s="4" t="str">
        <f>_xlfn.LET(_xlpm.sep,":",_xlpm.w,$G5426,LEFT(_xlpm.w,FIND(_xlpm.sep,_xlpm.w)-1))</f>
        <v>ɹtlɪ</v>
      </c>
      <c r="J5426" s="4" t="str">
        <f>_xlfn.LET(_xlpm.sep,":",_xlpm.w,$G5426,RIGHT(_xlpm.w,LEN(_xlpm.w)-FIND(_xlpm.sep,_xlpm.w)))</f>
        <v>rtlih</v>
      </c>
      <c r="K5426" s="10">
        <f>_xlfn.LET(_xlpm.w,I5426,LEN(_xlpm.w))</f>
        <v>4</v>
      </c>
      <c r="L5426" s="10">
        <f>_xlfn.LET(_xlpm.w,J5426,LEN(_xlpm.w))</f>
        <v>5</v>
      </c>
      <c r="M5426" s="10">
        <f>_xlfn.LET(_xlpm.a,K5426,_xlpm.b,L5426,MAX(_xlpm.a,_xlpm.b))</f>
        <v>5</v>
      </c>
      <c r="N5426" s="10">
        <f>_xlfn.LET(_xlpm.d,(K5426,L5426),MAX(_xlpm.d)-MIN(_xlpm.d))</f>
        <v>1</v>
      </c>
      <c r="O5426" s="1" t="str">
        <f>_xlfn.LET(_xlpm.sep,":",_xlpm.w,$G5426,_xlfn.CONCAT("~",RIGHT(_xlpm.w,LEN(_xlpm.w)-FIND(_xlpm.sep,_xlpm.w)),"~"))</f>
        <v>~rtlih~</v>
      </c>
      <c r="P5426" s="1" t="str">
        <f>_xlfn.LET(_xlpm.sep,":",_xlpm.w,$G5426,_xlfn.CONCAT("[",LEFT(_xlpm.w,FIND(_xlpm.sep,_xlpm.w)-1),"]"))</f>
        <v>[ɹtlɪ]</v>
      </c>
      <c r="Q5426" s="14" cm="1">
        <f t="array" ref="Q5426">SUM(_xlfn._xlws.FILTER($H$2:$H$7109,_xlfn.MAP($O$2:$O$7109,_xlfn.LAMBDA(_xlpm.x,_xlpm.x=$O5426))))</f>
        <v>9.9403578528827041E-5</v>
      </c>
      <c r="R5426" s="14">
        <f>$H5426/Q5426</f>
        <v>1</v>
      </c>
      <c r="S5426" s="14" cm="1">
        <f t="array" ref="S5426">SUM(_xlfn._xlws.FILTER($H$2:$H$7109,_xlfn.MAP($P$2:$P$7109,_xlfn.LAMBDA(_xlpm.x,_xlpm.x=$P5426))))</f>
        <v>1.5904572564612327E-3</v>
      </c>
      <c r="T5426" s="14">
        <f>$H5426/S5426</f>
        <v>6.25E-2</v>
      </c>
      <c r="U5426" s="14">
        <f>_xlfn.LET(_xlpm.freq,F5426,_xlpm.size,M5426+1,_xlpm.F,V5426,LOG(1+_xlpm.freq)*LOG(1+_xlpm.size)*_xlpm.F)</f>
        <v>4.7436969083850554E-2</v>
      </c>
      <c r="V5426" s="14">
        <f>_xlfn.LET(_xlpm.a,T5426,_xlpm.b,R5426,2*_xlpm.a*_xlpm.b/(_xlpm.a+_xlpm.b))</f>
        <v>0.11764705882352941</v>
      </c>
      <c r="W5426" s="14">
        <f>_xlfn.LET(_xlpm.p,R5426,_xlpm.q,T5426,LOG(_xlpm.p/_xlpm.q))</f>
        <v>1.2041199826559248</v>
      </c>
      <c r="X5426" s="2"/>
    </row>
    <row r="5427" spans="1:24">
      <c r="A5427" s="1" t="str">
        <f>_xlfn.LET(_xlpm.sep," : ",CONCATENATE(O5427,_xlpm.sep,P5427))</f>
        <v>~rthyh~ : [ɹðɪ]</v>
      </c>
      <c r="B5427" s="1">
        <f>_xlfn.LET(_xlpm.d,$G5427,_xlpm.k,_xlfn.CONCAT(LEFT(TRIM(B$1),1),"*"),COUNTIF(_xlpm.d,_xlpm.k))</f>
        <v>1</v>
      </c>
      <c r="C5427" s="1">
        <f>_xlfn.LET(_xlpm.d,$G5427,_xlpm.k,_xlfn.CONCAT(LEFT(TRIM(C$1),1),"*"),COUNTIF(_xlpm.d,_xlpm.k))</f>
        <v>0</v>
      </c>
      <c r="D5427" s="1">
        <f>_xlfn.LET(_xlpm.d,$G5427,_xlpm.k,_xlfn.CONCAT(LEFT(TRIM(D$1),1),"*"),COUNTIF(_xlpm.d,_xlpm.k))</f>
        <v>0</v>
      </c>
      <c r="E5427" s="1">
        <f>LOG(F5427+1,10)</f>
        <v>0.47712125471966244</v>
      </c>
      <c r="F5427" s="7">
        <v>2</v>
      </c>
      <c r="G5427" s="9" t="s">
        <v>6479</v>
      </c>
      <c r="H5427" s="4">
        <f>F5427/freq.sum.r6e</f>
        <v>9.9403578528827041E-5</v>
      </c>
      <c r="I5427" s="1" t="str">
        <f>_xlfn.LET(_xlpm.sep,":",_xlpm.w,$G5427,LEFT(_xlpm.w,FIND(_xlpm.sep,_xlpm.w)-1))</f>
        <v>ɹðɪ</v>
      </c>
      <c r="J5427" s="1" t="str">
        <f>_xlfn.LET(_xlpm.sep,":",_xlpm.w,$G5427,RIGHT(_xlpm.w,LEN(_xlpm.w)-FIND(_xlpm.sep,_xlpm.w)))</f>
        <v>rthyh</v>
      </c>
      <c r="K5427" s="10">
        <f>_xlfn.LET(_xlpm.w,I5427,LEN(_xlpm.w))</f>
        <v>3</v>
      </c>
      <c r="L5427" s="10">
        <f>_xlfn.LET(_xlpm.w,J5427,LEN(_xlpm.w))</f>
        <v>5</v>
      </c>
      <c r="M5427" s="10">
        <f>_xlfn.LET(_xlpm.a,K5427,_xlpm.b,L5427,MAX(_xlpm.a,_xlpm.b))</f>
        <v>5</v>
      </c>
      <c r="N5427" s="10">
        <f>_xlfn.LET(_xlpm.d,(K5427,L5427),MAX(_xlpm.d)-MIN(_xlpm.d))</f>
        <v>2</v>
      </c>
      <c r="O5427" s="1" t="str">
        <f>_xlfn.LET(_xlpm.sep,":",_xlpm.w,$G5427,_xlfn.CONCAT("~",RIGHT(_xlpm.w,LEN(_xlpm.w)-FIND(_xlpm.sep,_xlpm.w)),"~"))</f>
        <v>~rthyh~</v>
      </c>
      <c r="P5427" s="1" t="str">
        <f>_xlfn.LET(_xlpm.sep,":",_xlpm.w,$G5427,_xlfn.CONCAT("[",LEFT(_xlpm.w,FIND(_xlpm.sep,_xlpm.w)-1),"]"))</f>
        <v>[ɹðɪ]</v>
      </c>
      <c r="Q5427" s="14" cm="1">
        <f t="array" ref="Q5427">SUM(_xlfn._xlws.FILTER($H$2:$H$7109,_xlfn.MAP($O$2:$O$7109,_xlfn.LAMBDA(_xlpm.x,_xlpm.x=$O5427))))</f>
        <v>9.9403578528827041E-5</v>
      </c>
      <c r="R5427" s="14">
        <f>$H5427/Q5427</f>
        <v>1</v>
      </c>
      <c r="S5427" s="14" cm="1">
        <f t="array" ref="S5427">SUM(_xlfn._xlws.FILTER($H$2:$H$7109,_xlfn.MAP($P$2:$P$7109,_xlfn.LAMBDA(_xlpm.x,_xlpm.x=$P5427))))</f>
        <v>1.5904572564612327E-3</v>
      </c>
      <c r="T5427" s="14">
        <f>$H5427/S5427</f>
        <v>6.25E-2</v>
      </c>
      <c r="U5427" s="14">
        <f>_xlfn.LET(_xlpm.freq,F5427,_xlpm.size,M5427+1,_xlpm.F,V5427,LOG(1+_xlpm.freq)*LOG(1+_xlpm.size)*_xlpm.F)</f>
        <v>4.7436969083850554E-2</v>
      </c>
      <c r="V5427" s="14">
        <f>_xlfn.LET(_xlpm.a,T5427,_xlpm.b,R5427,2*_xlpm.a*_xlpm.b/(_xlpm.a+_xlpm.b))</f>
        <v>0.11764705882352941</v>
      </c>
      <c r="W5427" s="14">
        <f>_xlfn.LET(_xlpm.p,R5427,_xlpm.q,T5427,LOG(_xlpm.p/_xlpm.q))</f>
        <v>1.2041199826559248</v>
      </c>
      <c r="X5427" s="2"/>
    </row>
    <row r="5428" spans="1:24">
      <c r="A5428" s="1" t="str">
        <f>_xlfn.LET(_xlpm.sep," : ",CONCATENATE(O5428,_xlpm.sep,P5428))</f>
        <v>~nguih~ : [ŋɡwɪ]</v>
      </c>
      <c r="B5428" s="1">
        <f>_xlfn.LET(_xlpm.d,$G5428,_xlpm.k,_xlfn.CONCAT(LEFT(TRIM(B$1),1),"*"),COUNTIF(_xlpm.d,_xlpm.k))</f>
        <v>0</v>
      </c>
      <c r="C5428" s="1">
        <f>_xlfn.LET(_xlpm.d,$G5428,_xlpm.k,_xlfn.CONCAT(LEFT(TRIM(C$1),1),"*"),COUNTIF(_xlpm.d,_xlpm.k))</f>
        <v>0</v>
      </c>
      <c r="D5428" s="1">
        <f>_xlfn.LET(_xlpm.d,$G5428,_xlpm.k,_xlfn.CONCAT(LEFT(TRIM(D$1),1),"*"),COUNTIF(_xlpm.d,_xlpm.k))</f>
        <v>0</v>
      </c>
      <c r="E5428" s="1">
        <f>LOG(F5428+1,10)</f>
        <v>0.47712125471966244</v>
      </c>
      <c r="F5428" s="7">
        <v>2</v>
      </c>
      <c r="G5428" s="9" t="s">
        <v>7012</v>
      </c>
      <c r="H5428" s="4">
        <f>F5428/freq.sum.r6e</f>
        <v>9.9403578528827041E-5</v>
      </c>
      <c r="I5428" s="1" t="str">
        <f>_xlfn.LET(_xlpm.sep,":",_xlpm.w,$G5428,LEFT(_xlpm.w,FIND(_xlpm.sep,_xlpm.w)-1))</f>
        <v>ŋɡwɪ</v>
      </c>
      <c r="J5428" s="1" t="str">
        <f>_xlfn.LET(_xlpm.sep,":",_xlpm.w,$G5428,RIGHT(_xlpm.w,LEN(_xlpm.w)-FIND(_xlpm.sep,_xlpm.w)))</f>
        <v>nguih</v>
      </c>
      <c r="K5428" s="10">
        <f>_xlfn.LET(_xlpm.w,I5428,LEN(_xlpm.w))</f>
        <v>4</v>
      </c>
      <c r="L5428" s="10">
        <f>_xlfn.LET(_xlpm.w,J5428,LEN(_xlpm.w))</f>
        <v>5</v>
      </c>
      <c r="M5428" s="10">
        <f>_xlfn.LET(_xlpm.a,K5428,_xlpm.b,L5428,MAX(_xlpm.a,_xlpm.b))</f>
        <v>5</v>
      </c>
      <c r="N5428" s="10">
        <f>_xlfn.LET(_xlpm.d,(K5428,L5428),MAX(_xlpm.d)-MIN(_xlpm.d))</f>
        <v>1</v>
      </c>
      <c r="O5428" s="1" t="str">
        <f>_xlfn.LET(_xlpm.sep,":",_xlpm.w,$G5428,_xlfn.CONCAT("~",RIGHT(_xlpm.w,LEN(_xlpm.w)-FIND(_xlpm.sep,_xlpm.w)),"~"))</f>
        <v>~nguih~</v>
      </c>
      <c r="P5428" s="1" t="str">
        <f>_xlfn.LET(_xlpm.sep,":",_xlpm.w,$G5428,_xlfn.CONCAT("[",LEFT(_xlpm.w,FIND(_xlpm.sep,_xlpm.w)-1),"]"))</f>
        <v>[ŋɡwɪ]</v>
      </c>
      <c r="Q5428" s="14" cm="1">
        <f t="array" ref="Q5428">SUM(_xlfn._xlws.FILTER($H$2:$H$7111,_xlfn.MAP($O$2:$O$7111,_xlfn.LAMBDA(_xlpm.x,_xlpm.x=$O5428))))</f>
        <v>9.9403578528827041E-5</v>
      </c>
      <c r="R5428" s="14">
        <f>$H5428/Q5428</f>
        <v>1</v>
      </c>
      <c r="S5428" s="14" cm="1">
        <f t="array" ref="S5428">SUM(_xlfn._xlws.FILTER($H$2:$H$7111,_xlfn.MAP($P$2:$P$7111,_xlfn.LAMBDA(_xlpm.x,_xlpm.x=$P5428))))</f>
        <v>1.5904572564612327E-3</v>
      </c>
      <c r="T5428" s="14">
        <f>$H5428/S5428</f>
        <v>6.25E-2</v>
      </c>
      <c r="U5428" s="14">
        <f>_xlfn.LET(_xlpm.freq,F5428,_xlpm.size,M5428+1,_xlpm.F,V5428,LOG(1+_xlpm.freq)*LOG(1+_xlpm.size)*_xlpm.F)</f>
        <v>4.7436969083850554E-2</v>
      </c>
      <c r="V5428" s="14">
        <f>_xlfn.LET(_xlpm.a,T5428,_xlpm.b,R5428,2*_xlpm.a*_xlpm.b/(_xlpm.a+_xlpm.b))</f>
        <v>0.11764705882352941</v>
      </c>
      <c r="W5428" s="14">
        <f>_xlfn.LET(_xlpm.p,R5428,_xlpm.q,T5428,LOG(_xlpm.p/_xlpm.q))</f>
        <v>1.2041199826559248</v>
      </c>
      <c r="X5428" s="2"/>
    </row>
    <row r="5429" spans="1:24">
      <c r="A5429" s="1" t="str">
        <f>_xlfn.LET(_xlpm.sep," : ",CONCATENATE(O5429,_xlpm.sep,P5429))</f>
        <v>~rgigh~ : [ɹɡɪ]</v>
      </c>
      <c r="B5429" s="1">
        <f>_xlfn.LET(_xlpm.d,$G5429,_xlpm.k,_xlfn.CONCAT(LEFT(TRIM(B$1),1),"*"),COUNTIF(_xlpm.d,_xlpm.k))</f>
        <v>1</v>
      </c>
      <c r="C5429" s="1">
        <f>_xlfn.LET(_xlpm.d,$G5429,_xlpm.k,_xlfn.CONCAT(LEFT(TRIM(C$1),1),"*"),COUNTIF(_xlpm.d,_xlpm.k))</f>
        <v>0</v>
      </c>
      <c r="D5429" s="1">
        <f>_xlfn.LET(_xlpm.d,$G5429,_xlpm.k,_xlfn.CONCAT(LEFT(TRIM(D$1),1),"*"),COUNTIF(_xlpm.d,_xlpm.k))</f>
        <v>0</v>
      </c>
      <c r="E5429" s="1">
        <f>LOG(F5429+1,10)</f>
        <v>0.47712125471966244</v>
      </c>
      <c r="F5429" s="7">
        <v>2</v>
      </c>
      <c r="G5429" s="9" t="s">
        <v>7074</v>
      </c>
      <c r="H5429" s="4">
        <f>F5429/freq.sum.r6e</f>
        <v>9.9403578528827041E-5</v>
      </c>
      <c r="I5429" s="1" t="str">
        <f>_xlfn.LET(_xlpm.sep,":",_xlpm.w,$G5429,LEFT(_xlpm.w,FIND(_xlpm.sep,_xlpm.w)-1))</f>
        <v>ɹɡɪ</v>
      </c>
      <c r="J5429" s="1" t="str">
        <f>_xlfn.LET(_xlpm.sep,":",_xlpm.w,$G5429,RIGHT(_xlpm.w,LEN(_xlpm.w)-FIND(_xlpm.sep,_xlpm.w)))</f>
        <v>rgigh</v>
      </c>
      <c r="K5429" s="10">
        <f>_xlfn.LET(_xlpm.w,I5429,LEN(_xlpm.w))</f>
        <v>3</v>
      </c>
      <c r="L5429" s="10">
        <f>_xlfn.LET(_xlpm.w,J5429,LEN(_xlpm.w))</f>
        <v>5</v>
      </c>
      <c r="M5429" s="10">
        <f>_xlfn.LET(_xlpm.a,K5429,_xlpm.b,L5429,MAX(_xlpm.a,_xlpm.b))</f>
        <v>5</v>
      </c>
      <c r="N5429" s="10">
        <f>_xlfn.LET(_xlpm.d,(K5429,L5429),MAX(_xlpm.d)-MIN(_xlpm.d))</f>
        <v>2</v>
      </c>
      <c r="O5429" s="1" t="str">
        <f>_xlfn.LET(_xlpm.sep,":",_xlpm.w,$G5429,_xlfn.CONCAT("~",RIGHT(_xlpm.w,LEN(_xlpm.w)-FIND(_xlpm.sep,_xlpm.w)),"~"))</f>
        <v>~rgigh~</v>
      </c>
      <c r="P5429" s="1" t="str">
        <f>_xlfn.LET(_xlpm.sep,":",_xlpm.w,$G5429,_xlfn.CONCAT("[",LEFT(_xlpm.w,FIND(_xlpm.sep,_xlpm.w)-1),"]"))</f>
        <v>[ɹɡɪ]</v>
      </c>
      <c r="Q5429" s="14" cm="1">
        <f t="array" ref="Q5429">SUM(_xlfn._xlws.FILTER($H$2:$H$7117,_xlfn.MAP($O$2:$O$7117,_xlfn.LAMBDA(_xlpm.x,_xlpm.x=$O5429))))</f>
        <v>9.9403578528827041E-5</v>
      </c>
      <c r="R5429" s="14">
        <f>$H5429/Q5429</f>
        <v>1</v>
      </c>
      <c r="S5429" s="14" cm="1">
        <f t="array" ref="S5429">SUM(_xlfn._xlws.FILTER($H$2:$H$7117,_xlfn.MAP($P$2:$P$7117,_xlfn.LAMBDA(_xlpm.x,_xlpm.x=$P5429))))</f>
        <v>1.5904572564612327E-3</v>
      </c>
      <c r="T5429" s="14">
        <f>$H5429/S5429</f>
        <v>6.25E-2</v>
      </c>
      <c r="U5429" s="14">
        <f>_xlfn.LET(_xlpm.freq,F5429,_xlpm.size,M5429+1,_xlpm.F,V5429,LOG(1+_xlpm.freq)*LOG(1+_xlpm.size)*_xlpm.F)</f>
        <v>4.7436969083850554E-2</v>
      </c>
      <c r="V5429" s="14">
        <f>_xlfn.LET(_xlpm.a,T5429,_xlpm.b,R5429,2*_xlpm.a*_xlpm.b/(_xlpm.a+_xlpm.b))</f>
        <v>0.11764705882352941</v>
      </c>
      <c r="W5429" s="14">
        <f>_xlfn.LET(_xlpm.p,R5429,_xlpm.q,T5429,LOG(_xlpm.p/_xlpm.q))</f>
        <v>1.2041199826559248</v>
      </c>
      <c r="X5429" s="2"/>
    </row>
    <row r="5430" spans="1:24">
      <c r="A5430" s="1" t="str">
        <f>_xlfn.LET(_xlpm.sep," : ",CONCATENATE(O5430,_xlpm.sep,P5430))</f>
        <v>~rshih~ : [ɹʃɪ]</v>
      </c>
      <c r="B5430" s="1">
        <f>_xlfn.LET(_xlpm.d,$G5430,_xlpm.k,_xlfn.CONCAT(LEFT(TRIM(B$1),1),"*"),COUNTIF(_xlpm.d,_xlpm.k))</f>
        <v>1</v>
      </c>
      <c r="C5430" s="1">
        <f>_xlfn.LET(_xlpm.d,$G5430,_xlpm.k,_xlfn.CONCAT(LEFT(TRIM(C$1),1),"*"),COUNTIF(_xlpm.d,_xlpm.k))</f>
        <v>0</v>
      </c>
      <c r="D5430" s="1">
        <f>_xlfn.LET(_xlpm.d,$G5430,_xlpm.k,_xlfn.CONCAT(LEFT(TRIM(D$1),1),"*"),COUNTIF(_xlpm.d,_xlpm.k))</f>
        <v>0</v>
      </c>
      <c r="E5430" s="1">
        <f>LOG(F5430+1,10)</f>
        <v>0.47712125471966244</v>
      </c>
      <c r="F5430" s="7">
        <v>2</v>
      </c>
      <c r="G5430" s="9" t="s">
        <v>7093</v>
      </c>
      <c r="H5430" s="4">
        <f>F5430/freq.sum.r6e</f>
        <v>9.9403578528827041E-5</v>
      </c>
      <c r="I5430" s="1" t="str">
        <f>_xlfn.LET(_xlpm.sep,":",_xlpm.w,$G5430,LEFT(_xlpm.w,FIND(_xlpm.sep,_xlpm.w)-1))</f>
        <v>ɹʃɪ</v>
      </c>
      <c r="J5430" s="1" t="str">
        <f>_xlfn.LET(_xlpm.sep,":",_xlpm.w,$G5430,RIGHT(_xlpm.w,LEN(_xlpm.w)-FIND(_xlpm.sep,_xlpm.w)))</f>
        <v>rshih</v>
      </c>
      <c r="K5430" s="10">
        <f>_xlfn.LET(_xlpm.w,I5430,LEN(_xlpm.w))</f>
        <v>3</v>
      </c>
      <c r="L5430" s="10">
        <f>_xlfn.LET(_xlpm.w,J5430,LEN(_xlpm.w))</f>
        <v>5</v>
      </c>
      <c r="M5430" s="10">
        <f>_xlfn.LET(_xlpm.a,K5430,_xlpm.b,L5430,MAX(_xlpm.a,_xlpm.b))</f>
        <v>5</v>
      </c>
      <c r="N5430" s="10">
        <f>_xlfn.LET(_xlpm.d,(K5430,L5430),MAX(_xlpm.d)-MIN(_xlpm.d))</f>
        <v>2</v>
      </c>
      <c r="O5430" s="1" t="str">
        <f>_xlfn.LET(_xlpm.sep,":",_xlpm.w,$G5430,_xlfn.CONCAT("~",RIGHT(_xlpm.w,LEN(_xlpm.w)-FIND(_xlpm.sep,_xlpm.w)),"~"))</f>
        <v>~rshih~</v>
      </c>
      <c r="P5430" s="1" t="str">
        <f>_xlfn.LET(_xlpm.sep,":",_xlpm.w,$G5430,_xlfn.CONCAT("[",LEFT(_xlpm.w,FIND(_xlpm.sep,_xlpm.w)-1),"]"))</f>
        <v>[ɹʃɪ]</v>
      </c>
      <c r="Q5430" s="14" cm="1">
        <f t="array" ref="Q5430">SUM(_xlfn._xlws.FILTER($H$2:$H$7117,_xlfn.MAP($O$2:$O$7117,_xlfn.LAMBDA(_xlpm.x,_xlpm.x=$O5430))))</f>
        <v>9.9403578528827041E-5</v>
      </c>
      <c r="R5430" s="14">
        <f>$H5430/Q5430</f>
        <v>1</v>
      </c>
      <c r="S5430" s="14" cm="1">
        <f t="array" ref="S5430">SUM(_xlfn._xlws.FILTER($H$2:$H$7117,_xlfn.MAP($P$2:$P$7117,_xlfn.LAMBDA(_xlpm.x,_xlpm.x=$P5430))))</f>
        <v>1.5904572564612327E-3</v>
      </c>
      <c r="T5430" s="14">
        <f>$H5430/S5430</f>
        <v>6.25E-2</v>
      </c>
      <c r="U5430" s="14">
        <f>_xlfn.LET(_xlpm.freq,F5430,_xlpm.size,M5430+1,_xlpm.F,V5430,LOG(1+_xlpm.freq)*LOG(1+_xlpm.size)*_xlpm.F)</f>
        <v>4.7436969083850554E-2</v>
      </c>
      <c r="V5430" s="14">
        <f>_xlfn.LET(_xlpm.a,T5430,_xlpm.b,R5430,2*_xlpm.a*_xlpm.b/(_xlpm.a+_xlpm.b))</f>
        <v>0.11764705882352941</v>
      </c>
      <c r="W5430" s="14">
        <f>_xlfn.LET(_xlpm.p,R5430,_xlpm.q,T5430,LOG(_xlpm.p/_xlpm.q))</f>
        <v>1.2041199826559248</v>
      </c>
      <c r="X5430" s="2"/>
    </row>
    <row r="5431" spans="1:24">
      <c r="A5431" s="1" t="str">
        <f>_xlfn.LET(_xlpm.sep," : ",CONCATENATE(O5431,_xlpm.sep,P5431))</f>
        <v>~ngryh~ : [ŋɡɹɪ]</v>
      </c>
      <c r="B5431" s="1">
        <f>_xlfn.LET(_xlpm.d,$G5431,_xlpm.k,_xlfn.CONCAT(LEFT(TRIM(B$1),1),"*"),COUNTIF(_xlpm.d,_xlpm.k))</f>
        <v>0</v>
      </c>
      <c r="C5431" s="1">
        <f>_xlfn.LET(_xlpm.d,$G5431,_xlpm.k,_xlfn.CONCAT(LEFT(TRIM(C$1),1),"*"),COUNTIF(_xlpm.d,_xlpm.k))</f>
        <v>0</v>
      </c>
      <c r="D5431" s="1">
        <f>_xlfn.LET(_xlpm.d,$G5431,_xlpm.k,_xlfn.CONCAT(LEFT(TRIM(D$1),1),"*"),COUNTIF(_xlpm.d,_xlpm.k))</f>
        <v>0</v>
      </c>
      <c r="E5431" s="1">
        <f>LOG(F5431+1,10)</f>
        <v>0.47712125471966244</v>
      </c>
      <c r="F5431" s="7">
        <v>2</v>
      </c>
      <c r="G5431" s="9" t="s">
        <v>7121</v>
      </c>
      <c r="H5431" s="4">
        <f>F5431/freq.sum.r6e</f>
        <v>9.9403578528827041E-5</v>
      </c>
      <c r="I5431" s="1" t="str">
        <f>_xlfn.LET(_xlpm.sep,":",_xlpm.w,$G5431,LEFT(_xlpm.w,FIND(_xlpm.sep,_xlpm.w)-1))</f>
        <v>ŋɡɹɪ</v>
      </c>
      <c r="J5431" s="1" t="str">
        <f>_xlfn.LET(_xlpm.sep,":",_xlpm.w,$G5431,RIGHT(_xlpm.w,LEN(_xlpm.w)-FIND(_xlpm.sep,_xlpm.w)))</f>
        <v>ngryh</v>
      </c>
      <c r="K5431" s="10">
        <f>_xlfn.LET(_xlpm.w,I5431,LEN(_xlpm.w))</f>
        <v>4</v>
      </c>
      <c r="L5431" s="10">
        <f>_xlfn.LET(_xlpm.w,J5431,LEN(_xlpm.w))</f>
        <v>5</v>
      </c>
      <c r="M5431" s="10">
        <f>_xlfn.LET(_xlpm.a,K5431,_xlpm.b,L5431,MAX(_xlpm.a,_xlpm.b))</f>
        <v>5</v>
      </c>
      <c r="N5431" s="10">
        <f>_xlfn.LET(_xlpm.d,(K5431,L5431),MAX(_xlpm.d)-MIN(_xlpm.d))</f>
        <v>1</v>
      </c>
      <c r="O5431" s="1" t="str">
        <f>_xlfn.LET(_xlpm.sep,":",_xlpm.w,$G5431,_xlfn.CONCAT("~",RIGHT(_xlpm.w,LEN(_xlpm.w)-FIND(_xlpm.sep,_xlpm.w)),"~"))</f>
        <v>~ngryh~</v>
      </c>
      <c r="P5431" s="1" t="str">
        <f>_xlfn.LET(_xlpm.sep,":",_xlpm.w,$G5431,_xlfn.CONCAT("[",LEFT(_xlpm.w,FIND(_xlpm.sep,_xlpm.w)-1),"]"))</f>
        <v>[ŋɡɹɪ]</v>
      </c>
      <c r="Q5431" s="14" cm="1">
        <f t="array" ref="Q5431">SUM(_xlfn._xlws.FILTER($H$2:$H$7117,_xlfn.MAP($O$2:$O$7117,_xlfn.LAMBDA(_xlpm.x,_xlpm.x=$O5431))))</f>
        <v>9.9403578528827041E-5</v>
      </c>
      <c r="R5431" s="14">
        <f>$H5431/Q5431</f>
        <v>1</v>
      </c>
      <c r="S5431" s="14" cm="1">
        <f t="array" ref="S5431">SUM(_xlfn._xlws.FILTER($H$2:$H$7117,_xlfn.MAP($P$2:$P$7117,_xlfn.LAMBDA(_xlpm.x,_xlpm.x=$P5431))))</f>
        <v>1.5904572564612327E-3</v>
      </c>
      <c r="T5431" s="14">
        <f>$H5431/S5431</f>
        <v>6.25E-2</v>
      </c>
      <c r="U5431" s="14">
        <f>_xlfn.LET(_xlpm.freq,F5431,_xlpm.size,M5431+1,_xlpm.F,V5431,LOG(1+_xlpm.freq)*LOG(1+_xlpm.size)*_xlpm.F)</f>
        <v>4.7436969083850554E-2</v>
      </c>
      <c r="V5431" s="14">
        <f>_xlfn.LET(_xlpm.a,T5431,_xlpm.b,R5431,2*_xlpm.a*_xlpm.b/(_xlpm.a+_xlpm.b))</f>
        <v>0.11764705882352941</v>
      </c>
      <c r="W5431" s="14">
        <f>_xlfn.LET(_xlpm.p,R5431,_xlpm.q,T5431,LOG(_xlpm.p/_xlpm.q))</f>
        <v>1.2041199826559248</v>
      </c>
      <c r="X5431" s="2"/>
    </row>
    <row r="5432" spans="1:24">
      <c r="A5432" s="1" t="str">
        <f>_xlfn.LET(_xlpm.sep," : ",CONCATENATE(O5432,_xlpm.sep,P5432))</f>
        <v>~rriar~ : [ɹə]</v>
      </c>
      <c r="B5432" s="1">
        <f>_xlfn.LET(_xlpm.d,$G5432,_xlpm.k,_xlfn.CONCAT(LEFT(TRIM(B$1),1),"*"),COUNTIF(_xlpm.d,_xlpm.k))</f>
        <v>1</v>
      </c>
      <c r="C5432" s="1">
        <f>_xlfn.LET(_xlpm.d,$G5432,_xlpm.k,_xlfn.CONCAT(LEFT(TRIM(C$1),1),"*"),COUNTIF(_xlpm.d,_xlpm.k))</f>
        <v>0</v>
      </c>
      <c r="D5432" s="1">
        <f>_xlfn.LET(_xlpm.d,$G5432,_xlpm.k,_xlfn.CONCAT(LEFT(TRIM(D$1),1),"*"),COUNTIF(_xlpm.d,_xlpm.k))</f>
        <v>0</v>
      </c>
      <c r="E5432" s="1">
        <f>LOG(F5432+1,10)</f>
        <v>0.30102999566398114</v>
      </c>
      <c r="F5432" s="7">
        <v>1</v>
      </c>
      <c r="G5432" s="9" t="s">
        <v>6748</v>
      </c>
      <c r="H5432" s="4">
        <f>F5432/freq.sum.r6e</f>
        <v>4.9701789264413521E-5</v>
      </c>
      <c r="I5432" s="4" t="str">
        <f>_xlfn.LET(_xlpm.sep,":",_xlpm.w,$G5432,LEFT(_xlpm.w,FIND(_xlpm.sep,_xlpm.w)-1))</f>
        <v>ɹə</v>
      </c>
      <c r="J5432" s="4" t="str">
        <f>_xlfn.LET(_xlpm.sep,":",_xlpm.w,$G5432,RIGHT(_xlpm.w,LEN(_xlpm.w)-FIND(_xlpm.sep,_xlpm.w)))</f>
        <v>rriar</v>
      </c>
      <c r="K5432" s="10">
        <f>_xlfn.LET(_xlpm.w,I5432,LEN(_xlpm.w))</f>
        <v>2</v>
      </c>
      <c r="L5432" s="10">
        <f>_xlfn.LET(_xlpm.w,J5432,LEN(_xlpm.w))</f>
        <v>5</v>
      </c>
      <c r="M5432" s="10">
        <f>_xlfn.LET(_xlpm.a,K5432,_xlpm.b,L5432,MAX(_xlpm.a,_xlpm.b))</f>
        <v>5</v>
      </c>
      <c r="N5432" s="10">
        <f>_xlfn.LET(_xlpm.d,(K5432,L5432),MAX(_xlpm.d)-MIN(_xlpm.d))</f>
        <v>3</v>
      </c>
      <c r="O5432" s="1" t="str">
        <f>_xlfn.LET(_xlpm.sep,":",_xlpm.w,$G5432,_xlfn.CONCAT("~",RIGHT(_xlpm.w,LEN(_xlpm.w)-FIND(_xlpm.sep,_xlpm.w)),"~"))</f>
        <v>~rriar~</v>
      </c>
      <c r="P5432" s="1" t="str">
        <f>_xlfn.LET(_xlpm.sep,":",_xlpm.w,$G5432,_xlfn.CONCAT("[",LEFT(_xlpm.w,FIND(_xlpm.sep,_xlpm.w)-1),"]"))</f>
        <v>[ɹə]</v>
      </c>
      <c r="Q5432" s="14" cm="1">
        <f t="array" ref="Q5432">SUM(_xlfn._xlws.FILTER($H$2:$H$7109,_xlfn.MAP($O$2:$O$7109,_xlfn.LAMBDA(_xlpm.x,_xlpm.x=$O5432))))</f>
        <v>1.9880715705765408E-4</v>
      </c>
      <c r="R5432" s="14">
        <f>$H5432/Q5432</f>
        <v>0.25</v>
      </c>
      <c r="S5432" s="14" cm="1">
        <f t="array" ref="S5432">SUM(_xlfn._xlws.FILTER($H$2:$H$7109,_xlfn.MAP($P$2:$P$7109,_xlfn.LAMBDA(_xlpm.x,_xlpm.x=$P5432))))</f>
        <v>3.230616302186877E-3</v>
      </c>
      <c r="T5432" s="14">
        <f>$H5432/S5432</f>
        <v>1.5384615384615392E-2</v>
      </c>
      <c r="U5432" s="14">
        <f>_xlfn.LET(_xlpm.freq,F5432,_xlpm.size,M5432+1,_xlpm.F,V5432,LOG(1+_xlpm.freq)*LOG(1+_xlpm.size)*_xlpm.F)</f>
        <v>7.3739089658298798E-3</v>
      </c>
      <c r="V5432" s="14">
        <f>_xlfn.LET(_xlpm.a,T5432,_xlpm.b,R5432,2*_xlpm.a*_xlpm.b/(_xlpm.a+_xlpm.b))</f>
        <v>2.8985507246376826E-2</v>
      </c>
      <c r="W5432" s="14">
        <f>_xlfn.LET(_xlpm.p,R5432,_xlpm.q,T5432,LOG(_xlpm.p/_xlpm.q))</f>
        <v>1.210853365314893</v>
      </c>
      <c r="X5432" s="2"/>
    </row>
    <row r="5433" spans="1:24">
      <c r="A5433" s="1" t="str">
        <f>_xlfn.LET(_xlpm.sep," : ",CONCATENATE(O5433,_xlpm.sep,P5433))</f>
        <v>~chrie~ : [kɹaɪ]</v>
      </c>
      <c r="B5433" s="1">
        <f>_xlfn.LET(_xlpm.d,$G5433,_xlpm.k,_xlfn.CONCAT(LEFT(TRIM(B$1),1),"*"),COUNTIF(_xlpm.d,_xlpm.k))</f>
        <v>0</v>
      </c>
      <c r="C5433" s="1">
        <f>_xlfn.LET(_xlpm.d,$G5433,_xlpm.k,_xlfn.CONCAT(LEFT(TRIM(C$1),1),"*"),COUNTIF(_xlpm.d,_xlpm.k))</f>
        <v>0</v>
      </c>
      <c r="D5433" s="1">
        <f>_xlfn.LET(_xlpm.d,$G5433,_xlpm.k,_xlfn.CONCAT(LEFT(TRIM(D$1),1),"*"),COUNTIF(_xlpm.d,_xlpm.k))</f>
        <v>0</v>
      </c>
      <c r="E5433" s="1">
        <f>LOG(F5433+1,10)</f>
        <v>0.30102999566398114</v>
      </c>
      <c r="F5433" s="7">
        <v>1</v>
      </c>
      <c r="G5433" s="9" t="s">
        <v>1896</v>
      </c>
      <c r="H5433" s="4">
        <f>F5433/freq.sum.r6e</f>
        <v>4.9701789264413521E-5</v>
      </c>
      <c r="I5433" s="1" t="str">
        <f>_xlfn.LET(_xlpm.sep,":",_xlpm.w,$G5433,LEFT(_xlpm.w,FIND(_xlpm.sep,_xlpm.w)-1))</f>
        <v>kɹaɪ</v>
      </c>
      <c r="J5433" s="1" t="str">
        <f>_xlfn.LET(_xlpm.sep,":",_xlpm.w,$G5433,RIGHT(_xlpm.w,LEN(_xlpm.w)-FIND(_xlpm.sep,_xlpm.w)))</f>
        <v>chrie</v>
      </c>
      <c r="K5433" s="10">
        <f>_xlfn.LET(_xlpm.w,I5433,LEN(_xlpm.w))</f>
        <v>4</v>
      </c>
      <c r="L5433" s="10">
        <f>_xlfn.LET(_xlpm.w,J5433,LEN(_xlpm.w))</f>
        <v>5</v>
      </c>
      <c r="M5433" s="10">
        <f>_xlfn.LET(_xlpm.a,K5433,_xlpm.b,L5433,MAX(_xlpm.a,_xlpm.b))</f>
        <v>5</v>
      </c>
      <c r="N5433" s="10">
        <f>_xlfn.LET(_xlpm.d,(K5433,L5433),MAX(_xlpm.d)-MIN(_xlpm.d))</f>
        <v>1</v>
      </c>
      <c r="O5433" s="1" t="str">
        <f>_xlfn.LET(_xlpm.sep,":",_xlpm.w,$G5433,_xlfn.CONCAT("~",RIGHT(_xlpm.w,LEN(_xlpm.w)-FIND(_xlpm.sep,_xlpm.w)),"~"))</f>
        <v>~chrie~</v>
      </c>
      <c r="P5433" s="1" t="str">
        <f>_xlfn.LET(_xlpm.sep,":",_xlpm.w,$G5433,_xlfn.CONCAT("[",LEFT(_xlpm.w,FIND(_xlpm.sep,_xlpm.w)-1),"]"))</f>
        <v>[kɹaɪ]</v>
      </c>
      <c r="Q5433" s="14" cm="1">
        <f t="array" ref="Q5433">SUM(_xlfn._xlws.FILTER($H$2:$H$7117,_xlfn.MAP($O$2:$O$7117,_xlfn.LAMBDA(_xlpm.x,_xlpm.x=$O5433))))</f>
        <v>9.9403578528827041E-5</v>
      </c>
      <c r="R5433" s="14">
        <f>$H5433/Q5433</f>
        <v>0.5</v>
      </c>
      <c r="S5433" s="14" cm="1">
        <f t="array" ref="S5433">SUM(_xlfn._xlws.FILTER($H$2:$H$7117,_xlfn.MAP($P$2:$P$7117,_xlfn.LAMBDA(_xlpm.x,_xlpm.x=$P5433))))</f>
        <v>1.6401590457256461E-3</v>
      </c>
      <c r="T5433" s="14">
        <f>$H5433/S5433</f>
        <v>3.0303030303030304E-2</v>
      </c>
      <c r="U5433" s="14">
        <f>_xlfn.LET(_xlpm.freq,F5433,_xlpm.size,M5433+1,_xlpm.F,V5433,LOG(1+_xlpm.freq)*LOG(1+_xlpm.size)*_xlpm.F)</f>
        <v>1.4537134818350329E-2</v>
      </c>
      <c r="V5433" s="14">
        <f>_xlfn.LET(_xlpm.a,T5433,_xlpm.b,R5433,2*_xlpm.a*_xlpm.b/(_xlpm.a+_xlpm.b))</f>
        <v>5.7142857142857148E-2</v>
      </c>
      <c r="W5433" s="14">
        <f>_xlfn.LET(_xlpm.p,R5433,_xlpm.q,T5433,LOG(_xlpm.p/_xlpm.q))</f>
        <v>1.2174839442139063</v>
      </c>
      <c r="X5433" s="2"/>
    </row>
    <row r="5434" spans="1:24">
      <c r="A5434" s="1" t="str">
        <f>_xlfn.LET(_xlpm.sep," : ",CONCATENATE(O5434,_xlpm.sep,P5434))</f>
        <v>~maygh~ : [maɪ]</v>
      </c>
      <c r="B5434" s="1">
        <f>_xlfn.LET(_xlpm.d,$G5434,_xlpm.k,_xlfn.CONCAT(LEFT(TRIM(B$1),1),"*"),COUNTIF(_xlpm.d,_xlpm.k))</f>
        <v>0</v>
      </c>
      <c r="C5434" s="1">
        <f>_xlfn.LET(_xlpm.d,$G5434,_xlpm.k,_xlfn.CONCAT(LEFT(TRIM(C$1),1),"*"),COUNTIF(_xlpm.d,_xlpm.k))</f>
        <v>1</v>
      </c>
      <c r="D5434" s="1">
        <f>_xlfn.LET(_xlpm.d,$G5434,_xlpm.k,_xlfn.CONCAT(LEFT(TRIM(D$1),1),"*"),COUNTIF(_xlpm.d,_xlpm.k))</f>
        <v>0</v>
      </c>
      <c r="E5434" s="1">
        <f>LOG(F5434+1,10)</f>
        <v>0.30102999566398114</v>
      </c>
      <c r="F5434" s="7">
        <v>1</v>
      </c>
      <c r="G5434" s="9" t="s">
        <v>2443</v>
      </c>
      <c r="H5434" s="4">
        <f>F5434/freq.sum.r6e</f>
        <v>4.9701789264413521E-5</v>
      </c>
      <c r="I5434" s="4" t="str">
        <f>_xlfn.LET(_xlpm.sep,":",_xlpm.w,$G5434,LEFT(_xlpm.w,FIND(_xlpm.sep,_xlpm.w)-1))</f>
        <v>maɪ</v>
      </c>
      <c r="J5434" s="4" t="str">
        <f>_xlfn.LET(_xlpm.sep,":",_xlpm.w,$G5434,RIGHT(_xlpm.w,LEN(_xlpm.w)-FIND(_xlpm.sep,_xlpm.w)))</f>
        <v>maygh</v>
      </c>
      <c r="K5434" s="10">
        <f>_xlfn.LET(_xlpm.w,I5434,LEN(_xlpm.w))</f>
        <v>3</v>
      </c>
      <c r="L5434" s="10">
        <f>_xlfn.LET(_xlpm.w,J5434,LEN(_xlpm.w))</f>
        <v>5</v>
      </c>
      <c r="M5434" s="10">
        <f>_xlfn.LET(_xlpm.a,K5434,_xlpm.b,L5434,MAX(_xlpm.a,_xlpm.b))</f>
        <v>5</v>
      </c>
      <c r="N5434" s="10">
        <f>_xlfn.LET(_xlpm.d,(K5434,L5434),MAX(_xlpm.d)-MIN(_xlpm.d))</f>
        <v>2</v>
      </c>
      <c r="O5434" s="1" t="str">
        <f>_xlfn.LET(_xlpm.sep,":",_xlpm.w,$G5434,_xlfn.CONCAT("~",RIGHT(_xlpm.w,LEN(_xlpm.w)-FIND(_xlpm.sep,_xlpm.w)),"~"))</f>
        <v>~maygh~</v>
      </c>
      <c r="P5434" s="1" t="str">
        <f>_xlfn.LET(_xlpm.sep,":",_xlpm.w,$G5434,_xlfn.CONCAT("[",LEFT(_xlpm.w,FIND(_xlpm.sep,_xlpm.w)-1),"]"))</f>
        <v>[maɪ]</v>
      </c>
      <c r="Q5434" s="14" cm="1">
        <f t="array" ref="Q5434">SUM(_xlfn._xlws.FILTER($H$2:$H$7109,_xlfn.MAP($O$2:$O$7109,_xlfn.LAMBDA(_xlpm.x,_xlpm.x=$O5434))))</f>
        <v>9.9403578528827041E-5</v>
      </c>
      <c r="R5434" s="14">
        <f>$H5434/Q5434</f>
        <v>0.5</v>
      </c>
      <c r="S5434" s="14" cm="1">
        <f t="array" ref="S5434">SUM(_xlfn._xlws.FILTER($H$2:$H$7109,_xlfn.MAP($P$2:$P$7109,_xlfn.LAMBDA(_xlpm.x,_xlpm.x=$P5434))))</f>
        <v>1.6401590457256461E-3</v>
      </c>
      <c r="T5434" s="14">
        <f>$H5434/S5434</f>
        <v>3.0303030303030304E-2</v>
      </c>
      <c r="U5434" s="14">
        <f>_xlfn.LET(_xlpm.freq,F5434,_xlpm.size,M5434+1,_xlpm.F,V5434,LOG(1+_xlpm.freq)*LOG(1+_xlpm.size)*_xlpm.F)</f>
        <v>1.4537134818350329E-2</v>
      </c>
      <c r="V5434" s="14">
        <f>_xlfn.LET(_xlpm.a,T5434,_xlpm.b,R5434,2*_xlpm.a*_xlpm.b/(_xlpm.a+_xlpm.b))</f>
        <v>5.7142857142857148E-2</v>
      </c>
      <c r="W5434" s="14">
        <f>_xlfn.LET(_xlpm.p,R5434,_xlpm.q,T5434,LOG(_xlpm.p/_xlpm.q))</f>
        <v>1.2174839442139063</v>
      </c>
      <c r="X5434" s="2"/>
    </row>
    <row r="5435" spans="1:24">
      <c r="A5435" s="1" t="str">
        <f>_xlfn.LET(_xlpm.sep," : ",CONCATENATE(O5435,_xlpm.sep,P5435))</f>
        <v>~whygh~ : [waɪ]</v>
      </c>
      <c r="B5435" s="1">
        <f>_xlfn.LET(_xlpm.d,$G5435,_xlpm.k,_xlfn.CONCAT(LEFT(TRIM(B$1),1),"*"),COUNTIF(_xlpm.d,_xlpm.k))</f>
        <v>0</v>
      </c>
      <c r="C5435" s="1">
        <f>_xlfn.LET(_xlpm.d,$G5435,_xlpm.k,_xlfn.CONCAT(LEFT(TRIM(C$1),1),"*"),COUNTIF(_xlpm.d,_xlpm.k))</f>
        <v>0</v>
      </c>
      <c r="D5435" s="1">
        <f>_xlfn.LET(_xlpm.d,$G5435,_xlpm.k,_xlfn.CONCAT(LEFT(TRIM(D$1),1),"*"),COUNTIF(_xlpm.d,_xlpm.k))</f>
        <v>0</v>
      </c>
      <c r="E5435" s="1">
        <f>LOG(F5435+1,10)</f>
        <v>0.30102999566398114</v>
      </c>
      <c r="F5435" s="7">
        <v>1</v>
      </c>
      <c r="G5435" s="9" t="s">
        <v>5211</v>
      </c>
      <c r="H5435" s="4">
        <f>F5435/freq.sum.r6e</f>
        <v>4.9701789264413521E-5</v>
      </c>
      <c r="I5435" s="1" t="str">
        <f>_xlfn.LET(_xlpm.sep,":",_xlpm.w,$G5435,LEFT(_xlpm.w,FIND(_xlpm.sep,_xlpm.w)-1))</f>
        <v>waɪ</v>
      </c>
      <c r="J5435" s="1" t="str">
        <f>_xlfn.LET(_xlpm.sep,":",_xlpm.w,$G5435,RIGHT(_xlpm.w,LEN(_xlpm.w)-FIND(_xlpm.sep,_xlpm.w)))</f>
        <v>whygh</v>
      </c>
      <c r="K5435" s="10">
        <f>_xlfn.LET(_xlpm.w,I5435,LEN(_xlpm.w))</f>
        <v>3</v>
      </c>
      <c r="L5435" s="10">
        <f>_xlfn.LET(_xlpm.w,J5435,LEN(_xlpm.w))</f>
        <v>5</v>
      </c>
      <c r="M5435" s="10">
        <f>_xlfn.LET(_xlpm.a,K5435,_xlpm.b,L5435,MAX(_xlpm.a,_xlpm.b))</f>
        <v>5</v>
      </c>
      <c r="N5435" s="10">
        <f>_xlfn.LET(_xlpm.d,(K5435,L5435),MAX(_xlpm.d)-MIN(_xlpm.d))</f>
        <v>2</v>
      </c>
      <c r="O5435" s="1" t="str">
        <f>_xlfn.LET(_xlpm.sep,":",_xlpm.w,$G5435,_xlfn.CONCAT("~",RIGHT(_xlpm.w,LEN(_xlpm.w)-FIND(_xlpm.sep,_xlpm.w)),"~"))</f>
        <v>~whygh~</v>
      </c>
      <c r="P5435" s="1" t="str">
        <f>_xlfn.LET(_xlpm.sep,":",_xlpm.w,$G5435,_xlfn.CONCAT("[",LEFT(_xlpm.w,FIND(_xlpm.sep,_xlpm.w)-1),"]"))</f>
        <v>[waɪ]</v>
      </c>
      <c r="Q5435" s="14" cm="1">
        <f t="array" ref="Q5435">SUM(_xlfn._xlws.FILTER($H$2:$H$7117,_xlfn.MAP($O$2:$O$7117,_xlfn.LAMBDA(_xlpm.x,_xlpm.x=$O5435))))</f>
        <v>9.9403578528827041E-5</v>
      </c>
      <c r="R5435" s="14">
        <f>$H5435/Q5435</f>
        <v>0.5</v>
      </c>
      <c r="S5435" s="14" cm="1">
        <f t="array" ref="S5435">SUM(_xlfn._xlws.FILTER($H$2:$H$7117,_xlfn.MAP($P$2:$P$7117,_xlfn.LAMBDA(_xlpm.x,_xlpm.x=$P5435))))</f>
        <v>1.6401590457256461E-3</v>
      </c>
      <c r="T5435" s="14">
        <f>$H5435/S5435</f>
        <v>3.0303030303030304E-2</v>
      </c>
      <c r="U5435" s="14">
        <f>_xlfn.LET(_xlpm.freq,F5435,_xlpm.size,M5435+1,_xlpm.F,V5435,LOG(1+_xlpm.freq)*LOG(1+_xlpm.size)*_xlpm.F)</f>
        <v>1.4537134818350329E-2</v>
      </c>
      <c r="V5435" s="14">
        <f>_xlfn.LET(_xlpm.a,T5435,_xlpm.b,R5435,2*_xlpm.a*_xlpm.b/(_xlpm.a+_xlpm.b))</f>
        <v>5.7142857142857148E-2</v>
      </c>
      <c r="W5435" s="14">
        <f>_xlfn.LET(_xlpm.p,R5435,_xlpm.q,T5435,LOG(_xlpm.p/_xlpm.q))</f>
        <v>1.2174839442139063</v>
      </c>
      <c r="X5435" s="2"/>
    </row>
    <row r="5436" spans="1:24">
      <c r="A5436" s="1" t="str">
        <f>_xlfn.LET(_xlpm.sep," : ",CONCATENATE(O5436,_xlpm.sep,P5436))</f>
        <v>~toure~ : [tʊ]</v>
      </c>
      <c r="B5436" s="1">
        <f>_xlfn.LET(_xlpm.d,$G5436,_xlpm.k,_xlfn.CONCAT(LEFT(TRIM(B$1),1),"*"),COUNTIF(_xlpm.d,_xlpm.k))</f>
        <v>0</v>
      </c>
      <c r="C5436" s="1">
        <f>_xlfn.LET(_xlpm.d,$G5436,_xlpm.k,_xlfn.CONCAT(LEFT(TRIM(C$1),1),"*"),COUNTIF(_xlpm.d,_xlpm.k))</f>
        <v>0</v>
      </c>
      <c r="D5436" s="1">
        <f>_xlfn.LET(_xlpm.d,$G5436,_xlpm.k,_xlfn.CONCAT(LEFT(TRIM(D$1),1),"*"),COUNTIF(_xlpm.d,_xlpm.k))</f>
        <v>0</v>
      </c>
      <c r="E5436" s="1">
        <f>LOG(F5436+1,10)</f>
        <v>0.30102999566398114</v>
      </c>
      <c r="F5436" s="7">
        <v>1</v>
      </c>
      <c r="G5436" s="9" t="s">
        <v>4831</v>
      </c>
      <c r="H5436" s="4">
        <f>F5436/freq.sum.r6e</f>
        <v>4.9701789264413521E-5</v>
      </c>
      <c r="I5436" s="1" t="str">
        <f>_xlfn.LET(_xlpm.sep,":",_xlpm.w,$G5436,LEFT(_xlpm.w,FIND(_xlpm.sep,_xlpm.w)-1))</f>
        <v>tʊ</v>
      </c>
      <c r="J5436" s="1" t="str">
        <f>_xlfn.LET(_xlpm.sep,":",_xlpm.w,$G5436,RIGHT(_xlpm.w,LEN(_xlpm.w)-FIND(_xlpm.sep,_xlpm.w)))</f>
        <v>toure</v>
      </c>
      <c r="K5436" s="10">
        <f>_xlfn.LET(_xlpm.w,I5436,LEN(_xlpm.w))</f>
        <v>2</v>
      </c>
      <c r="L5436" s="10">
        <f>_xlfn.LET(_xlpm.w,J5436,LEN(_xlpm.w))</f>
        <v>5</v>
      </c>
      <c r="M5436" s="10">
        <f>_xlfn.LET(_xlpm.a,K5436,_xlpm.b,L5436,MAX(_xlpm.a,_xlpm.b))</f>
        <v>5</v>
      </c>
      <c r="N5436" s="10">
        <f>_xlfn.LET(_xlpm.d,(K5436,L5436),MAX(_xlpm.d)-MIN(_xlpm.d))</f>
        <v>3</v>
      </c>
      <c r="O5436" s="1" t="str">
        <f>_xlfn.LET(_xlpm.sep,":",_xlpm.w,$G5436,_xlfn.CONCAT("~",RIGHT(_xlpm.w,LEN(_xlpm.w)-FIND(_xlpm.sep,_xlpm.w)),"~"))</f>
        <v>~toure~</v>
      </c>
      <c r="P5436" s="1" t="str">
        <f>_xlfn.LET(_xlpm.sep,":",_xlpm.w,$G5436,_xlfn.CONCAT("[",LEFT(_xlpm.w,FIND(_xlpm.sep,_xlpm.w)-1),"]"))</f>
        <v>[tʊ]</v>
      </c>
      <c r="Q5436" s="14" cm="1">
        <f t="array" ref="Q5436">SUM(_xlfn._xlws.FILTER($H$2:$H$7117,_xlfn.MAP($O$2:$O$7117,_xlfn.LAMBDA(_xlpm.x,_xlpm.x=$O5436))))</f>
        <v>9.9403578528827041E-5</v>
      </c>
      <c r="R5436" s="14">
        <f>$H5436/Q5436</f>
        <v>0.5</v>
      </c>
      <c r="S5436" s="14" cm="1">
        <f t="array" ref="S5436">SUM(_xlfn._xlws.FILTER($H$2:$H$7117,_xlfn.MAP($P$2:$P$7117,_xlfn.LAMBDA(_xlpm.x,_xlpm.x=$P5436))))</f>
        <v>1.6898608349900598E-3</v>
      </c>
      <c r="T5436" s="14">
        <f>$H5436/S5436</f>
        <v>2.9411764705882353E-2</v>
      </c>
      <c r="U5436" s="14">
        <f>_xlfn.LET(_xlpm.freq,F5436,_xlpm.size,M5436+1,_xlpm.F,V5436,LOG(1+_xlpm.freq)*LOG(1+_xlpm.size)*_xlpm.F)</f>
        <v>1.4133325517840595E-2</v>
      </c>
      <c r="V5436" s="14">
        <f>_xlfn.LET(_xlpm.a,T5436,_xlpm.b,R5436,2*_xlpm.a*_xlpm.b/(_xlpm.a+_xlpm.b))</f>
        <v>5.5555555555555552E-2</v>
      </c>
      <c r="W5436" s="14">
        <f>_xlfn.LET(_xlpm.p,R5436,_xlpm.q,T5436,LOG(_xlpm.p/_xlpm.q))</f>
        <v>1.2304489213782739</v>
      </c>
      <c r="X5436" s="2"/>
    </row>
    <row r="5437" spans="1:24">
      <c r="A5437" s="1" t="str">
        <f>_xlfn.LET(_xlpm.sep," : ",CONCATENATE(O5437,_xlpm.sep,P5437))</f>
        <v>~woogh~ : [wʊ]</v>
      </c>
      <c r="B5437" s="1">
        <f>_xlfn.LET(_xlpm.d,$G5437,_xlpm.k,_xlfn.CONCAT(LEFT(TRIM(B$1),1),"*"),COUNTIF(_xlpm.d,_xlpm.k))</f>
        <v>0</v>
      </c>
      <c r="C5437" s="1">
        <f>_xlfn.LET(_xlpm.d,$G5437,_xlpm.k,_xlfn.CONCAT(LEFT(TRIM(C$1),1),"*"),COUNTIF(_xlpm.d,_xlpm.k))</f>
        <v>0</v>
      </c>
      <c r="D5437" s="1">
        <f>_xlfn.LET(_xlpm.d,$G5437,_xlpm.k,_xlfn.CONCAT(LEFT(TRIM(D$1),1),"*"),COUNTIF(_xlpm.d,_xlpm.k))</f>
        <v>0</v>
      </c>
      <c r="E5437" s="1">
        <f>LOG(F5437+1,10)</f>
        <v>0.60205999132796229</v>
      </c>
      <c r="F5437" s="7">
        <v>3</v>
      </c>
      <c r="G5437" s="9" t="s">
        <v>5333</v>
      </c>
      <c r="H5437" s="4">
        <f>F5437/freq.sum.r6e</f>
        <v>1.4910536779324057E-4</v>
      </c>
      <c r="I5437" s="1" t="str">
        <f>_xlfn.LET(_xlpm.sep,":",_xlpm.w,$G5437,LEFT(_xlpm.w,FIND(_xlpm.sep,_xlpm.w)-1))</f>
        <v>wʊ</v>
      </c>
      <c r="J5437" s="1" t="str">
        <f>_xlfn.LET(_xlpm.sep,":",_xlpm.w,$G5437,RIGHT(_xlpm.w,LEN(_xlpm.w)-FIND(_xlpm.sep,_xlpm.w)))</f>
        <v>woogh</v>
      </c>
      <c r="K5437" s="10">
        <f>_xlfn.LET(_xlpm.w,I5437,LEN(_xlpm.w))</f>
        <v>2</v>
      </c>
      <c r="L5437" s="10">
        <f>_xlfn.LET(_xlpm.w,J5437,LEN(_xlpm.w))</f>
        <v>5</v>
      </c>
      <c r="M5437" s="10">
        <f>_xlfn.LET(_xlpm.a,K5437,_xlpm.b,L5437,MAX(_xlpm.a,_xlpm.b))</f>
        <v>5</v>
      </c>
      <c r="N5437" s="10">
        <f>_xlfn.LET(_xlpm.d,(K5437,L5437),MAX(_xlpm.d)-MIN(_xlpm.d))</f>
        <v>3</v>
      </c>
      <c r="O5437" s="1" t="str">
        <f>_xlfn.LET(_xlpm.sep,":",_xlpm.w,$G5437,_xlfn.CONCAT("~",RIGHT(_xlpm.w,LEN(_xlpm.w)-FIND(_xlpm.sep,_xlpm.w)),"~"))</f>
        <v>~woogh~</v>
      </c>
      <c r="P5437" s="1" t="str">
        <f>_xlfn.LET(_xlpm.sep,":",_xlpm.w,$G5437,_xlfn.CONCAT("[",LEFT(_xlpm.w,FIND(_xlpm.sep,_xlpm.w)-1),"]"))</f>
        <v>[wʊ]</v>
      </c>
      <c r="Q5437" s="14" cm="1">
        <f t="array" ref="Q5437">SUM(_xlfn._xlws.FILTER($H$2:$H$7117,_xlfn.MAP($O$2:$O$7117,_xlfn.LAMBDA(_xlpm.x,_xlpm.x=$O5437))))</f>
        <v>1.4910536779324057E-4</v>
      </c>
      <c r="R5437" s="14">
        <f>$H5437/Q5437</f>
        <v>1</v>
      </c>
      <c r="S5437" s="14" cm="1">
        <f t="array" ref="S5437">SUM(_xlfn._xlws.FILTER($H$2:$H$7117,_xlfn.MAP($P$2:$P$7117,_xlfn.LAMBDA(_xlpm.x,_xlpm.x=$P5437))))</f>
        <v>2.534791252485089E-3</v>
      </c>
      <c r="T5437" s="14">
        <f>$H5437/S5437</f>
        <v>5.8823529411764719E-2</v>
      </c>
      <c r="U5437" s="14">
        <f>_xlfn.LET(_xlpm.freq,F5437,_xlpm.size,M5437+1,_xlpm.F,V5437,LOG(1+_xlpm.freq)*LOG(1+_xlpm.size)*_xlpm.F)</f>
        <v>5.6533302071362396E-2</v>
      </c>
      <c r="V5437" s="14">
        <f>_xlfn.LET(_xlpm.a,T5437,_xlpm.b,R5437,2*_xlpm.a*_xlpm.b/(_xlpm.a+_xlpm.b))</f>
        <v>0.11111111111111113</v>
      </c>
      <c r="W5437" s="14">
        <f>_xlfn.LET(_xlpm.p,R5437,_xlpm.q,T5437,LOG(_xlpm.p/_xlpm.q))</f>
        <v>1.2304489213782739</v>
      </c>
      <c r="X5437" s="2"/>
    </row>
    <row r="5438" spans="1:24">
      <c r="A5438" s="1" t="str">
        <f>_xlfn.LET(_xlpm.sep," : ",CONCATENATE(O5438,_xlpm.sep,P5438))</f>
        <v>~shugh~ : [ʃʊ]</v>
      </c>
      <c r="B5438" s="1">
        <f>_xlfn.LET(_xlpm.d,$G5438,_xlpm.k,_xlfn.CONCAT(LEFT(TRIM(B$1),1),"*"),COUNTIF(_xlpm.d,_xlpm.k))</f>
        <v>0</v>
      </c>
      <c r="C5438" s="1">
        <f>_xlfn.LET(_xlpm.d,$G5438,_xlpm.k,_xlfn.CONCAT(LEFT(TRIM(C$1),1),"*"),COUNTIF(_xlpm.d,_xlpm.k))</f>
        <v>0</v>
      </c>
      <c r="D5438" s="1">
        <f>_xlfn.LET(_xlpm.d,$G5438,_xlpm.k,_xlfn.CONCAT(LEFT(TRIM(D$1),1),"*"),COUNTIF(_xlpm.d,_xlpm.k))</f>
        <v>0</v>
      </c>
      <c r="E5438" s="1">
        <f>LOG(F5438+1,10)</f>
        <v>0.60205999132796229</v>
      </c>
      <c r="F5438" s="7">
        <v>3</v>
      </c>
      <c r="G5438" s="9" t="s">
        <v>6825</v>
      </c>
      <c r="H5438" s="4">
        <f>F5438/freq.sum.r6e</f>
        <v>1.4910536779324057E-4</v>
      </c>
      <c r="I5438" s="1" t="str">
        <f>_xlfn.LET(_xlpm.sep,":",_xlpm.w,$G5438,LEFT(_xlpm.w,FIND(_xlpm.sep,_xlpm.w)-1))</f>
        <v>ʃʊ</v>
      </c>
      <c r="J5438" s="1" t="str">
        <f>_xlfn.LET(_xlpm.sep,":",_xlpm.w,$G5438,RIGHT(_xlpm.w,LEN(_xlpm.w)-FIND(_xlpm.sep,_xlpm.w)))</f>
        <v>shugh</v>
      </c>
      <c r="K5438" s="10">
        <f>_xlfn.LET(_xlpm.w,I5438,LEN(_xlpm.w))</f>
        <v>2</v>
      </c>
      <c r="L5438" s="10">
        <f>_xlfn.LET(_xlpm.w,J5438,LEN(_xlpm.w))</f>
        <v>5</v>
      </c>
      <c r="M5438" s="10">
        <f>_xlfn.LET(_xlpm.a,K5438,_xlpm.b,L5438,MAX(_xlpm.a,_xlpm.b))</f>
        <v>5</v>
      </c>
      <c r="N5438" s="10">
        <f>_xlfn.LET(_xlpm.d,(K5438,L5438),MAX(_xlpm.d)-MIN(_xlpm.d))</f>
        <v>3</v>
      </c>
      <c r="O5438" s="1" t="str">
        <f>_xlfn.LET(_xlpm.sep,":",_xlpm.w,$G5438,_xlfn.CONCAT("~",RIGHT(_xlpm.w,LEN(_xlpm.w)-FIND(_xlpm.sep,_xlpm.w)),"~"))</f>
        <v>~shugh~</v>
      </c>
      <c r="P5438" s="1" t="str">
        <f>_xlfn.LET(_xlpm.sep,":",_xlpm.w,$G5438,_xlfn.CONCAT("[",LEFT(_xlpm.w,FIND(_xlpm.sep,_xlpm.w)-1),"]"))</f>
        <v>[ʃʊ]</v>
      </c>
      <c r="Q5438" s="14" cm="1">
        <f t="array" ref="Q5438">SUM(_xlfn._xlws.FILTER($H$2:$H$7117,_xlfn.MAP($O$2:$O$7117,_xlfn.LAMBDA(_xlpm.x,_xlpm.x=$O5438))))</f>
        <v>1.4910536779324057E-4</v>
      </c>
      <c r="R5438" s="14">
        <f>$H5438/Q5438</f>
        <v>1</v>
      </c>
      <c r="S5438" s="14" cm="1">
        <f t="array" ref="S5438">SUM(_xlfn._xlws.FILTER($H$2:$H$7117,_xlfn.MAP($P$2:$P$7117,_xlfn.LAMBDA(_xlpm.x,_xlpm.x=$P5438))))</f>
        <v>2.534791252485089E-3</v>
      </c>
      <c r="T5438" s="14">
        <f>$H5438/S5438</f>
        <v>5.8823529411764719E-2</v>
      </c>
      <c r="U5438" s="14">
        <f>_xlfn.LET(_xlpm.freq,F5438,_xlpm.size,M5438+1,_xlpm.F,V5438,LOG(1+_xlpm.freq)*LOG(1+_xlpm.size)*_xlpm.F)</f>
        <v>5.6533302071362396E-2</v>
      </c>
      <c r="V5438" s="14">
        <f>_xlfn.LET(_xlpm.a,T5438,_xlpm.b,R5438,2*_xlpm.a*_xlpm.b/(_xlpm.a+_xlpm.b))</f>
        <v>0.11111111111111113</v>
      </c>
      <c r="W5438" s="14">
        <f>_xlfn.LET(_xlpm.p,R5438,_xlpm.q,T5438,LOG(_xlpm.p/_xlpm.q))</f>
        <v>1.2304489213782739</v>
      </c>
      <c r="X5438" s="2"/>
    </row>
    <row r="5439" spans="1:24">
      <c r="A5439" s="1" t="str">
        <f>_xlfn.LET(_xlpm.sep," : ",CONCATENATE(O5439,_xlpm.sep,P5439))</f>
        <v>~ctuwe~ : [ktʃʊ]</v>
      </c>
      <c r="B5439" s="1">
        <f>_xlfn.LET(_xlpm.d,$G5439,_xlpm.k,_xlfn.CONCAT(LEFT(TRIM(B$1),1),"*"),COUNTIF(_xlpm.d,_xlpm.k))</f>
        <v>0</v>
      </c>
      <c r="C5439" s="1">
        <f>_xlfn.LET(_xlpm.d,$G5439,_xlpm.k,_xlfn.CONCAT(LEFT(TRIM(C$1),1),"*"),COUNTIF(_xlpm.d,_xlpm.k))</f>
        <v>0</v>
      </c>
      <c r="D5439" s="1">
        <f>_xlfn.LET(_xlpm.d,$G5439,_xlpm.k,_xlfn.CONCAT(LEFT(TRIM(D$1),1),"*"),COUNTIF(_xlpm.d,_xlpm.k))</f>
        <v>0</v>
      </c>
      <c r="E5439" s="1">
        <f>LOG(F5439+1,10)</f>
        <v>0.30102999566398114</v>
      </c>
      <c r="F5439" s="7">
        <v>1</v>
      </c>
      <c r="G5439" s="9" t="s">
        <v>1698</v>
      </c>
      <c r="H5439" s="4">
        <f>F5439/freq.sum.r6e</f>
        <v>4.9701789264413521E-5</v>
      </c>
      <c r="I5439" s="1" t="str">
        <f>_xlfn.LET(_xlpm.sep,":",_xlpm.w,$G5439,LEFT(_xlpm.w,FIND(_xlpm.sep,_xlpm.w)-1))</f>
        <v>ktʃʊ</v>
      </c>
      <c r="J5439" s="1" t="str">
        <f>_xlfn.LET(_xlpm.sep,":",_xlpm.w,$G5439,RIGHT(_xlpm.w,LEN(_xlpm.w)-FIND(_xlpm.sep,_xlpm.w)))</f>
        <v>ctuwe</v>
      </c>
      <c r="K5439" s="10">
        <f>_xlfn.LET(_xlpm.w,I5439,LEN(_xlpm.w))</f>
        <v>4</v>
      </c>
      <c r="L5439" s="10">
        <f>_xlfn.LET(_xlpm.w,J5439,LEN(_xlpm.w))</f>
        <v>5</v>
      </c>
      <c r="M5439" s="10">
        <f>_xlfn.LET(_xlpm.a,K5439,_xlpm.b,L5439,MAX(_xlpm.a,_xlpm.b))</f>
        <v>5</v>
      </c>
      <c r="N5439" s="10">
        <f>_xlfn.LET(_xlpm.d,(K5439,L5439),MAX(_xlpm.d)-MIN(_xlpm.d))</f>
        <v>1</v>
      </c>
      <c r="O5439" s="1" t="str">
        <f>_xlfn.LET(_xlpm.sep,":",_xlpm.w,$G5439,_xlfn.CONCAT("~",RIGHT(_xlpm.w,LEN(_xlpm.w)-FIND(_xlpm.sep,_xlpm.w)),"~"))</f>
        <v>~ctuwe~</v>
      </c>
      <c r="P5439" s="1" t="str">
        <f>_xlfn.LET(_xlpm.sep,":",_xlpm.w,$G5439,_xlfn.CONCAT("[",LEFT(_xlpm.w,FIND(_xlpm.sep,_xlpm.w)-1),"]"))</f>
        <v>[ktʃʊ]</v>
      </c>
      <c r="Q5439" s="14" cm="1">
        <f t="array" ref="Q5439">SUM(_xlfn._xlws.FILTER($H$2:$H$7117,_xlfn.MAP($O$2:$O$7117,_xlfn.LAMBDA(_xlpm.x,_xlpm.x=$O5439))))</f>
        <v>4.9701789264413521E-5</v>
      </c>
      <c r="R5439" s="14">
        <f>$H5439/Q5439</f>
        <v>1</v>
      </c>
      <c r="S5439" s="14" cm="1">
        <f t="array" ref="S5439">SUM(_xlfn._xlws.FILTER($H$2:$H$7117,_xlfn.MAP($P$2:$P$7117,_xlfn.LAMBDA(_xlpm.x,_xlpm.x=$P5439))))</f>
        <v>8.4493041749503001E-4</v>
      </c>
      <c r="T5439" s="14">
        <f>$H5439/S5439</f>
        <v>5.8823529411764698E-2</v>
      </c>
      <c r="U5439" s="14">
        <f>_xlfn.LET(_xlpm.freq,F5439,_xlpm.size,M5439+1,_xlpm.F,V5439,LOG(1+_xlpm.freq)*LOG(1+_xlpm.size)*_xlpm.F)</f>
        <v>2.8266651035681187E-2</v>
      </c>
      <c r="V5439" s="14">
        <f>_xlfn.LET(_xlpm.a,T5439,_xlpm.b,R5439,2*_xlpm.a*_xlpm.b/(_xlpm.a+_xlpm.b))</f>
        <v>0.11111111111111109</v>
      </c>
      <c r="W5439" s="14">
        <f>_xlfn.LET(_xlpm.p,R5439,_xlpm.q,T5439,LOG(_xlpm.p/_xlpm.q))</f>
        <v>1.2304489213782741</v>
      </c>
      <c r="X5439" s="2"/>
    </row>
    <row r="5440" spans="1:24">
      <c r="A5440" s="1" t="str">
        <f>_xlfn.LET(_xlpm.sep," : ",CONCATENATE(O5440,_xlpm.sep,P5440))</f>
        <v>~lcuwe~ : [lkjʊ]</v>
      </c>
      <c r="B5440" s="1">
        <f>_xlfn.LET(_xlpm.d,$G5440,_xlpm.k,_xlfn.CONCAT(LEFT(TRIM(B$1),1),"*"),COUNTIF(_xlpm.d,_xlpm.k))</f>
        <v>0</v>
      </c>
      <c r="C5440" s="1">
        <f>_xlfn.LET(_xlpm.d,$G5440,_xlpm.k,_xlfn.CONCAT(LEFT(TRIM(C$1),1),"*"),COUNTIF(_xlpm.d,_xlpm.k))</f>
        <v>0</v>
      </c>
      <c r="D5440" s="1">
        <f>_xlfn.LET(_xlpm.d,$G5440,_xlpm.k,_xlfn.CONCAT(LEFT(TRIM(D$1),1),"*"),COUNTIF(_xlpm.d,_xlpm.k))</f>
        <v>0</v>
      </c>
      <c r="E5440" s="1">
        <f>LOG(F5440+1,10)</f>
        <v>0.30102999566398114</v>
      </c>
      <c r="F5440" s="7">
        <v>1</v>
      </c>
      <c r="G5440" s="9" t="s">
        <v>2131</v>
      </c>
      <c r="H5440" s="4">
        <f>F5440/freq.sum.r6e</f>
        <v>4.9701789264413521E-5</v>
      </c>
      <c r="I5440" s="1" t="str">
        <f>_xlfn.LET(_xlpm.sep,":",_xlpm.w,$G5440,LEFT(_xlpm.w,FIND(_xlpm.sep,_xlpm.w)-1))</f>
        <v>lkjʊ</v>
      </c>
      <c r="J5440" s="1" t="str">
        <f>_xlfn.LET(_xlpm.sep,":",_xlpm.w,$G5440,RIGHT(_xlpm.w,LEN(_xlpm.w)-FIND(_xlpm.sep,_xlpm.w)))</f>
        <v>lcuwe</v>
      </c>
      <c r="K5440" s="10">
        <f>_xlfn.LET(_xlpm.w,I5440,LEN(_xlpm.w))</f>
        <v>4</v>
      </c>
      <c r="L5440" s="10">
        <f>_xlfn.LET(_xlpm.w,J5440,LEN(_xlpm.w))</f>
        <v>5</v>
      </c>
      <c r="M5440" s="10">
        <f>_xlfn.LET(_xlpm.a,K5440,_xlpm.b,L5440,MAX(_xlpm.a,_xlpm.b))</f>
        <v>5</v>
      </c>
      <c r="N5440" s="10">
        <f>_xlfn.LET(_xlpm.d,(K5440,L5440),MAX(_xlpm.d)-MIN(_xlpm.d))</f>
        <v>1</v>
      </c>
      <c r="O5440" s="1" t="str">
        <f>_xlfn.LET(_xlpm.sep,":",_xlpm.w,$G5440,_xlfn.CONCAT("~",RIGHT(_xlpm.w,LEN(_xlpm.w)-FIND(_xlpm.sep,_xlpm.w)),"~"))</f>
        <v>~lcuwe~</v>
      </c>
      <c r="P5440" s="1" t="str">
        <f>_xlfn.LET(_xlpm.sep,":",_xlpm.w,$G5440,_xlfn.CONCAT("[",LEFT(_xlpm.w,FIND(_xlpm.sep,_xlpm.w)-1),"]"))</f>
        <v>[lkjʊ]</v>
      </c>
      <c r="Q5440" s="14" cm="1">
        <f t="array" ref="Q5440">SUM(_xlfn._xlws.FILTER($H$2:$H$7117,_xlfn.MAP($O$2:$O$7117,_xlfn.LAMBDA(_xlpm.x,_xlpm.x=$O5440))))</f>
        <v>4.9701789264413521E-5</v>
      </c>
      <c r="R5440" s="14">
        <f>$H5440/Q5440</f>
        <v>1</v>
      </c>
      <c r="S5440" s="14" cm="1">
        <f t="array" ref="S5440">SUM(_xlfn._xlws.FILTER($H$2:$H$7117,_xlfn.MAP($P$2:$P$7117,_xlfn.LAMBDA(_xlpm.x,_xlpm.x=$P5440))))</f>
        <v>8.4493041749503001E-4</v>
      </c>
      <c r="T5440" s="14">
        <f>$H5440/S5440</f>
        <v>5.8823529411764698E-2</v>
      </c>
      <c r="U5440" s="14">
        <f>_xlfn.LET(_xlpm.freq,F5440,_xlpm.size,M5440+1,_xlpm.F,V5440,LOG(1+_xlpm.freq)*LOG(1+_xlpm.size)*_xlpm.F)</f>
        <v>2.8266651035681187E-2</v>
      </c>
      <c r="V5440" s="14">
        <f>_xlfn.LET(_xlpm.a,T5440,_xlpm.b,R5440,2*_xlpm.a*_xlpm.b/(_xlpm.a+_xlpm.b))</f>
        <v>0.11111111111111109</v>
      </c>
      <c r="W5440" s="14">
        <f>_xlfn.LET(_xlpm.p,R5440,_xlpm.q,T5440,LOG(_xlpm.p/_xlpm.q))</f>
        <v>1.2304489213782741</v>
      </c>
      <c r="X5440" s="2"/>
    </row>
    <row r="5441" spans="1:24">
      <c r="A5441" s="1" t="str">
        <f>_xlfn.LET(_xlpm.sep," : ",CONCATENATE(O5441,_xlpm.sep,P5441))</f>
        <v>~loore~ : [lʊ]</v>
      </c>
      <c r="B5441" s="1">
        <f>_xlfn.LET(_xlpm.d,$G5441,_xlpm.k,_xlfn.CONCAT(LEFT(TRIM(B$1),1),"*"),COUNTIF(_xlpm.d,_xlpm.k))</f>
        <v>0</v>
      </c>
      <c r="C5441" s="1">
        <f>_xlfn.LET(_xlpm.d,$G5441,_xlpm.k,_xlfn.CONCAT(LEFT(TRIM(C$1),1),"*"),COUNTIF(_xlpm.d,_xlpm.k))</f>
        <v>0</v>
      </c>
      <c r="D5441" s="1">
        <f>_xlfn.LET(_xlpm.d,$G5441,_xlpm.k,_xlfn.CONCAT(LEFT(TRIM(D$1),1),"*"),COUNTIF(_xlpm.d,_xlpm.k))</f>
        <v>0</v>
      </c>
      <c r="E5441" s="1">
        <f>LOG(F5441+1,10)</f>
        <v>0.30102999566398114</v>
      </c>
      <c r="F5441" s="7">
        <v>1</v>
      </c>
      <c r="G5441" s="9" t="s">
        <v>2371</v>
      </c>
      <c r="H5441" s="4">
        <f>F5441/freq.sum.r6e</f>
        <v>4.9701789264413521E-5</v>
      </c>
      <c r="I5441" s="1" t="str">
        <f>_xlfn.LET(_xlpm.sep,":",_xlpm.w,$G5441,LEFT(_xlpm.w,FIND(_xlpm.sep,_xlpm.w)-1))</f>
        <v>lʊ</v>
      </c>
      <c r="J5441" s="1" t="str">
        <f>_xlfn.LET(_xlpm.sep,":",_xlpm.w,$G5441,RIGHT(_xlpm.w,LEN(_xlpm.w)-FIND(_xlpm.sep,_xlpm.w)))</f>
        <v>loore</v>
      </c>
      <c r="K5441" s="10">
        <f>_xlfn.LET(_xlpm.w,I5441,LEN(_xlpm.w))</f>
        <v>2</v>
      </c>
      <c r="L5441" s="10">
        <f>_xlfn.LET(_xlpm.w,J5441,LEN(_xlpm.w))</f>
        <v>5</v>
      </c>
      <c r="M5441" s="10">
        <f>_xlfn.LET(_xlpm.a,K5441,_xlpm.b,L5441,MAX(_xlpm.a,_xlpm.b))</f>
        <v>5</v>
      </c>
      <c r="N5441" s="10">
        <f>_xlfn.LET(_xlpm.d,(K5441,L5441),MAX(_xlpm.d)-MIN(_xlpm.d))</f>
        <v>3</v>
      </c>
      <c r="O5441" s="1" t="str">
        <f>_xlfn.LET(_xlpm.sep,":",_xlpm.w,$G5441,_xlfn.CONCAT("~",RIGHT(_xlpm.w,LEN(_xlpm.w)-FIND(_xlpm.sep,_xlpm.w)),"~"))</f>
        <v>~loore~</v>
      </c>
      <c r="P5441" s="1" t="str">
        <f>_xlfn.LET(_xlpm.sep,":",_xlpm.w,$G5441,_xlfn.CONCAT("[",LEFT(_xlpm.w,FIND(_xlpm.sep,_xlpm.w)-1),"]"))</f>
        <v>[lʊ]</v>
      </c>
      <c r="Q5441" s="14" cm="1">
        <f t="array" ref="Q5441">SUM(_xlfn._xlws.FILTER($H$2:$H$7117,_xlfn.MAP($O$2:$O$7117,_xlfn.LAMBDA(_xlpm.x,_xlpm.x=$O5441))))</f>
        <v>4.9701789264413521E-5</v>
      </c>
      <c r="R5441" s="14">
        <f>$H5441/Q5441</f>
        <v>1</v>
      </c>
      <c r="S5441" s="14" cm="1">
        <f t="array" ref="S5441">SUM(_xlfn._xlws.FILTER($H$2:$H$7117,_xlfn.MAP($P$2:$P$7117,_xlfn.LAMBDA(_xlpm.x,_xlpm.x=$P5441))))</f>
        <v>8.4493041749503001E-4</v>
      </c>
      <c r="T5441" s="14">
        <f>$H5441/S5441</f>
        <v>5.8823529411764698E-2</v>
      </c>
      <c r="U5441" s="14">
        <f>_xlfn.LET(_xlpm.freq,F5441,_xlpm.size,M5441+1,_xlpm.F,V5441,LOG(1+_xlpm.freq)*LOG(1+_xlpm.size)*_xlpm.F)</f>
        <v>2.8266651035681187E-2</v>
      </c>
      <c r="V5441" s="14">
        <f>_xlfn.LET(_xlpm.a,T5441,_xlpm.b,R5441,2*_xlpm.a*_xlpm.b/(_xlpm.a+_xlpm.b))</f>
        <v>0.11111111111111109</v>
      </c>
      <c r="W5441" s="14">
        <f>_xlfn.LET(_xlpm.p,R5441,_xlpm.q,T5441,LOG(_xlpm.p/_xlpm.q))</f>
        <v>1.2304489213782741</v>
      </c>
      <c r="X5441" s="2"/>
    </row>
    <row r="5442" spans="1:24">
      <c r="A5442" s="1" t="str">
        <f>_xlfn.LET(_xlpm.sep," : ",CONCATENATE(O5442,_xlpm.sep,P5442))</f>
        <v>~loowe~ : [lʊ]</v>
      </c>
      <c r="B5442" s="1">
        <f>_xlfn.LET(_xlpm.d,$G5442,_xlpm.k,_xlfn.CONCAT(LEFT(TRIM(B$1),1),"*"),COUNTIF(_xlpm.d,_xlpm.k))</f>
        <v>0</v>
      </c>
      <c r="C5442" s="1">
        <f>_xlfn.LET(_xlpm.d,$G5442,_xlpm.k,_xlfn.CONCAT(LEFT(TRIM(C$1),1),"*"),COUNTIF(_xlpm.d,_xlpm.k))</f>
        <v>0</v>
      </c>
      <c r="D5442" s="1">
        <f>_xlfn.LET(_xlpm.d,$G5442,_xlpm.k,_xlfn.CONCAT(LEFT(TRIM(D$1),1),"*"),COUNTIF(_xlpm.d,_xlpm.k))</f>
        <v>0</v>
      </c>
      <c r="E5442" s="1">
        <f>LOG(F5442+1,10)</f>
        <v>0.30102999566398114</v>
      </c>
      <c r="F5442" s="7">
        <v>1</v>
      </c>
      <c r="G5442" s="9" t="s">
        <v>2373</v>
      </c>
      <c r="H5442" s="4">
        <f>F5442/freq.sum.r6e</f>
        <v>4.9701789264413521E-5</v>
      </c>
      <c r="I5442" s="1" t="str">
        <f>_xlfn.LET(_xlpm.sep,":",_xlpm.w,$G5442,LEFT(_xlpm.w,FIND(_xlpm.sep,_xlpm.w)-1))</f>
        <v>lʊ</v>
      </c>
      <c r="J5442" s="1" t="str">
        <f>_xlfn.LET(_xlpm.sep,":",_xlpm.w,$G5442,RIGHT(_xlpm.w,LEN(_xlpm.w)-FIND(_xlpm.sep,_xlpm.w)))</f>
        <v>loowe</v>
      </c>
      <c r="K5442" s="10">
        <f>_xlfn.LET(_xlpm.w,I5442,LEN(_xlpm.w))</f>
        <v>2</v>
      </c>
      <c r="L5442" s="10">
        <f>_xlfn.LET(_xlpm.w,J5442,LEN(_xlpm.w))</f>
        <v>5</v>
      </c>
      <c r="M5442" s="10">
        <f>_xlfn.LET(_xlpm.a,K5442,_xlpm.b,L5442,MAX(_xlpm.a,_xlpm.b))</f>
        <v>5</v>
      </c>
      <c r="N5442" s="10">
        <f>_xlfn.LET(_xlpm.d,(K5442,L5442),MAX(_xlpm.d)-MIN(_xlpm.d))</f>
        <v>3</v>
      </c>
      <c r="O5442" s="1" t="str">
        <f>_xlfn.LET(_xlpm.sep,":",_xlpm.w,$G5442,_xlfn.CONCAT("~",RIGHT(_xlpm.w,LEN(_xlpm.w)-FIND(_xlpm.sep,_xlpm.w)),"~"))</f>
        <v>~loowe~</v>
      </c>
      <c r="P5442" s="1" t="str">
        <f>_xlfn.LET(_xlpm.sep,":",_xlpm.w,$G5442,_xlfn.CONCAT("[",LEFT(_xlpm.w,FIND(_xlpm.sep,_xlpm.w)-1),"]"))</f>
        <v>[lʊ]</v>
      </c>
      <c r="Q5442" s="14" cm="1">
        <f t="array" ref="Q5442">SUM(_xlfn._xlws.FILTER($H$2:$H$7117,_xlfn.MAP($O$2:$O$7117,_xlfn.LAMBDA(_xlpm.x,_xlpm.x=$O5442))))</f>
        <v>4.9701789264413521E-5</v>
      </c>
      <c r="R5442" s="14">
        <f>$H5442/Q5442</f>
        <v>1</v>
      </c>
      <c r="S5442" s="14" cm="1">
        <f t="array" ref="S5442">SUM(_xlfn._xlws.FILTER($H$2:$H$7117,_xlfn.MAP($P$2:$P$7117,_xlfn.LAMBDA(_xlpm.x,_xlpm.x=$P5442))))</f>
        <v>8.4493041749503001E-4</v>
      </c>
      <c r="T5442" s="14">
        <f>$H5442/S5442</f>
        <v>5.8823529411764698E-2</v>
      </c>
      <c r="U5442" s="14">
        <f>_xlfn.LET(_xlpm.freq,F5442,_xlpm.size,M5442+1,_xlpm.F,V5442,LOG(1+_xlpm.freq)*LOG(1+_xlpm.size)*_xlpm.F)</f>
        <v>2.8266651035681187E-2</v>
      </c>
      <c r="V5442" s="14">
        <f>_xlfn.LET(_xlpm.a,T5442,_xlpm.b,R5442,2*_xlpm.a*_xlpm.b/(_xlpm.a+_xlpm.b))</f>
        <v>0.11111111111111109</v>
      </c>
      <c r="W5442" s="14">
        <f>_xlfn.LET(_xlpm.p,R5442,_xlpm.q,T5442,LOG(_xlpm.p/_xlpm.q))</f>
        <v>1.2304489213782741</v>
      </c>
      <c r="X5442" s="2"/>
    </row>
    <row r="5443" spans="1:24">
      <c r="A5443" s="1" t="str">
        <f>_xlfn.LET(_xlpm.sep," : ",CONCATENATE(O5443,_xlpm.sep,P5443))</f>
        <v>~neure~ : [nʊ]</v>
      </c>
      <c r="B5443" s="1">
        <f>_xlfn.LET(_xlpm.d,$G5443,_xlpm.k,_xlfn.CONCAT(LEFT(TRIM(B$1),1),"*"),COUNTIF(_xlpm.d,_xlpm.k))</f>
        <v>0</v>
      </c>
      <c r="C5443" s="1">
        <f>_xlfn.LET(_xlpm.d,$G5443,_xlpm.k,_xlfn.CONCAT(LEFT(TRIM(C$1),1),"*"),COUNTIF(_xlpm.d,_xlpm.k))</f>
        <v>0</v>
      </c>
      <c r="D5443" s="1">
        <f>_xlfn.LET(_xlpm.d,$G5443,_xlpm.k,_xlfn.CONCAT(LEFT(TRIM(D$1),1),"*"),COUNTIF(_xlpm.d,_xlpm.k))</f>
        <v>1</v>
      </c>
      <c r="E5443" s="1">
        <f>LOG(F5443+1,10)</f>
        <v>0.30102999566398114</v>
      </c>
      <c r="F5443" s="7">
        <v>1</v>
      </c>
      <c r="G5443" s="9" t="s">
        <v>3386</v>
      </c>
      <c r="H5443" s="4">
        <f>F5443/freq.sum.r6e</f>
        <v>4.9701789264413521E-5</v>
      </c>
      <c r="I5443" s="1" t="str">
        <f>_xlfn.LET(_xlpm.sep,":",_xlpm.w,$G5443,LEFT(_xlpm.w,FIND(_xlpm.sep,_xlpm.w)-1))</f>
        <v>nʊ</v>
      </c>
      <c r="J5443" s="1" t="str">
        <f>_xlfn.LET(_xlpm.sep,":",_xlpm.w,$G5443,RIGHT(_xlpm.w,LEN(_xlpm.w)-FIND(_xlpm.sep,_xlpm.w)))</f>
        <v>neure</v>
      </c>
      <c r="K5443" s="10">
        <f>_xlfn.LET(_xlpm.w,I5443,LEN(_xlpm.w))</f>
        <v>2</v>
      </c>
      <c r="L5443" s="10">
        <f>_xlfn.LET(_xlpm.w,J5443,LEN(_xlpm.w))</f>
        <v>5</v>
      </c>
      <c r="M5443" s="10">
        <f>_xlfn.LET(_xlpm.a,K5443,_xlpm.b,L5443,MAX(_xlpm.a,_xlpm.b))</f>
        <v>5</v>
      </c>
      <c r="N5443" s="10">
        <f>_xlfn.LET(_xlpm.d,(K5443,L5443),MAX(_xlpm.d)-MIN(_xlpm.d))</f>
        <v>3</v>
      </c>
      <c r="O5443" s="1" t="str">
        <f>_xlfn.LET(_xlpm.sep,":",_xlpm.w,$G5443,_xlfn.CONCAT("~",RIGHT(_xlpm.w,LEN(_xlpm.w)-FIND(_xlpm.sep,_xlpm.w)),"~"))</f>
        <v>~neure~</v>
      </c>
      <c r="P5443" s="1" t="str">
        <f>_xlfn.LET(_xlpm.sep,":",_xlpm.w,$G5443,_xlfn.CONCAT("[",LEFT(_xlpm.w,FIND(_xlpm.sep,_xlpm.w)-1),"]"))</f>
        <v>[nʊ]</v>
      </c>
      <c r="Q5443" s="14" cm="1">
        <f t="array" ref="Q5443">SUM(_xlfn._xlws.FILTER($H$2:$H$7117,_xlfn.MAP($O$2:$O$7117,_xlfn.LAMBDA(_xlpm.x,_xlpm.x=$O5443))))</f>
        <v>4.9701789264413521E-5</v>
      </c>
      <c r="R5443" s="14">
        <f>$H5443/Q5443</f>
        <v>1</v>
      </c>
      <c r="S5443" s="14" cm="1">
        <f t="array" ref="S5443">SUM(_xlfn._xlws.FILTER($H$2:$H$7117,_xlfn.MAP($P$2:$P$7117,_xlfn.LAMBDA(_xlpm.x,_xlpm.x=$P5443))))</f>
        <v>8.4493041749503001E-4</v>
      </c>
      <c r="T5443" s="14">
        <f>$H5443/S5443</f>
        <v>5.8823529411764698E-2</v>
      </c>
      <c r="U5443" s="14">
        <f>_xlfn.LET(_xlpm.freq,F5443,_xlpm.size,M5443+1,_xlpm.F,V5443,LOG(1+_xlpm.freq)*LOG(1+_xlpm.size)*_xlpm.F)</f>
        <v>2.8266651035681187E-2</v>
      </c>
      <c r="V5443" s="14">
        <f>_xlfn.LET(_xlpm.a,T5443,_xlpm.b,R5443,2*_xlpm.a*_xlpm.b/(_xlpm.a+_xlpm.b))</f>
        <v>0.11111111111111109</v>
      </c>
      <c r="W5443" s="14">
        <f>_xlfn.LET(_xlpm.p,R5443,_xlpm.q,T5443,LOG(_xlpm.p/_xlpm.q))</f>
        <v>1.2304489213782741</v>
      </c>
      <c r="X5443" s="2"/>
    </row>
    <row r="5444" spans="1:24">
      <c r="A5444" s="1" t="str">
        <f>_xlfn.LET(_xlpm.sep," : ",CONCATENATE(O5444,_xlpm.sep,P5444))</f>
        <v>~nsuwe~ : [nʃʊ]</v>
      </c>
      <c r="B5444" s="1">
        <f>_xlfn.LET(_xlpm.d,$G5444,_xlpm.k,_xlfn.CONCAT(LEFT(TRIM(B$1),1),"*"),COUNTIF(_xlpm.d,_xlpm.k))</f>
        <v>0</v>
      </c>
      <c r="C5444" s="1">
        <f>_xlfn.LET(_xlpm.d,$G5444,_xlpm.k,_xlfn.CONCAT(LEFT(TRIM(C$1),1),"*"),COUNTIF(_xlpm.d,_xlpm.k))</f>
        <v>0</v>
      </c>
      <c r="D5444" s="1">
        <f>_xlfn.LET(_xlpm.d,$G5444,_xlpm.k,_xlfn.CONCAT(LEFT(TRIM(D$1),1),"*"),COUNTIF(_xlpm.d,_xlpm.k))</f>
        <v>1</v>
      </c>
      <c r="E5444" s="1">
        <f>LOG(F5444+1,10)</f>
        <v>0.30102999566398114</v>
      </c>
      <c r="F5444" s="7">
        <v>1</v>
      </c>
      <c r="G5444" s="9" t="s">
        <v>3513</v>
      </c>
      <c r="H5444" s="4">
        <f>F5444/freq.sum.r6e</f>
        <v>4.9701789264413521E-5</v>
      </c>
      <c r="I5444" s="1" t="str">
        <f>_xlfn.LET(_xlpm.sep,":",_xlpm.w,$G5444,LEFT(_xlpm.w,FIND(_xlpm.sep,_xlpm.w)-1))</f>
        <v>nʃʊ</v>
      </c>
      <c r="J5444" s="1" t="str">
        <f>_xlfn.LET(_xlpm.sep,":",_xlpm.w,$G5444,RIGHT(_xlpm.w,LEN(_xlpm.w)-FIND(_xlpm.sep,_xlpm.w)))</f>
        <v>nsuwe</v>
      </c>
      <c r="K5444" s="10">
        <f>_xlfn.LET(_xlpm.w,I5444,LEN(_xlpm.w))</f>
        <v>3</v>
      </c>
      <c r="L5444" s="10">
        <f>_xlfn.LET(_xlpm.w,J5444,LEN(_xlpm.w))</f>
        <v>5</v>
      </c>
      <c r="M5444" s="10">
        <f>_xlfn.LET(_xlpm.a,K5444,_xlpm.b,L5444,MAX(_xlpm.a,_xlpm.b))</f>
        <v>5</v>
      </c>
      <c r="N5444" s="10">
        <f>_xlfn.LET(_xlpm.d,(K5444,L5444),MAX(_xlpm.d)-MIN(_xlpm.d))</f>
        <v>2</v>
      </c>
      <c r="O5444" s="1" t="str">
        <f>_xlfn.LET(_xlpm.sep,":",_xlpm.w,$G5444,_xlfn.CONCAT("~",RIGHT(_xlpm.w,LEN(_xlpm.w)-FIND(_xlpm.sep,_xlpm.w)),"~"))</f>
        <v>~nsuwe~</v>
      </c>
      <c r="P5444" s="1" t="str">
        <f>_xlfn.LET(_xlpm.sep,":",_xlpm.w,$G5444,_xlfn.CONCAT("[",LEFT(_xlpm.w,FIND(_xlpm.sep,_xlpm.w)-1),"]"))</f>
        <v>[nʃʊ]</v>
      </c>
      <c r="Q5444" s="14" cm="1">
        <f t="array" ref="Q5444">SUM(_xlfn._xlws.FILTER($H$2:$H$7117,_xlfn.MAP($O$2:$O$7117,_xlfn.LAMBDA(_xlpm.x,_xlpm.x=$O5444))))</f>
        <v>4.9701789264413521E-5</v>
      </c>
      <c r="R5444" s="14">
        <f>$H5444/Q5444</f>
        <v>1</v>
      </c>
      <c r="S5444" s="14" cm="1">
        <f t="array" ref="S5444">SUM(_xlfn._xlws.FILTER($H$2:$H$7117,_xlfn.MAP($P$2:$P$7117,_xlfn.LAMBDA(_xlpm.x,_xlpm.x=$P5444))))</f>
        <v>8.4493041749503001E-4</v>
      </c>
      <c r="T5444" s="14">
        <f>$H5444/S5444</f>
        <v>5.8823529411764698E-2</v>
      </c>
      <c r="U5444" s="14">
        <f>_xlfn.LET(_xlpm.freq,F5444,_xlpm.size,M5444+1,_xlpm.F,V5444,LOG(1+_xlpm.freq)*LOG(1+_xlpm.size)*_xlpm.F)</f>
        <v>2.8266651035681187E-2</v>
      </c>
      <c r="V5444" s="14">
        <f>_xlfn.LET(_xlpm.a,T5444,_xlpm.b,R5444,2*_xlpm.a*_xlpm.b/(_xlpm.a+_xlpm.b))</f>
        <v>0.11111111111111109</v>
      </c>
      <c r="W5444" s="14">
        <f>_xlfn.LET(_xlpm.p,R5444,_xlpm.q,T5444,LOG(_xlpm.p/_xlpm.q))</f>
        <v>1.2304489213782741</v>
      </c>
      <c r="X5444" s="2"/>
    </row>
    <row r="5445" spans="1:24">
      <c r="A5445" s="1" t="str">
        <f>_xlfn.LET(_xlpm.sep," : ",CONCATENATE(O5445,_xlpm.sep,P5445))</f>
        <v>~plure~ : [plʊ]</v>
      </c>
      <c r="B5445" s="1">
        <f>_xlfn.LET(_xlpm.d,$G5445,_xlpm.k,_xlfn.CONCAT(LEFT(TRIM(B$1),1),"*"),COUNTIF(_xlpm.d,_xlpm.k))</f>
        <v>0</v>
      </c>
      <c r="C5445" s="1">
        <f>_xlfn.LET(_xlpm.d,$G5445,_xlpm.k,_xlfn.CONCAT(LEFT(TRIM(C$1),1),"*"),COUNTIF(_xlpm.d,_xlpm.k))</f>
        <v>0</v>
      </c>
      <c r="D5445" s="1">
        <f>_xlfn.LET(_xlpm.d,$G5445,_xlpm.k,_xlfn.CONCAT(LEFT(TRIM(D$1),1),"*"),COUNTIF(_xlpm.d,_xlpm.k))</f>
        <v>0</v>
      </c>
      <c r="E5445" s="1">
        <f>LOG(F5445+1,10)</f>
        <v>0.30102999566398114</v>
      </c>
      <c r="F5445" s="7">
        <v>1</v>
      </c>
      <c r="G5445" s="9" t="s">
        <v>3638</v>
      </c>
      <c r="H5445" s="4">
        <f>F5445/freq.sum.r6e</f>
        <v>4.9701789264413521E-5</v>
      </c>
      <c r="I5445" s="1" t="str">
        <f>_xlfn.LET(_xlpm.sep,":",_xlpm.w,$G5445,LEFT(_xlpm.w,FIND(_xlpm.sep,_xlpm.w)-1))</f>
        <v>plʊ</v>
      </c>
      <c r="J5445" s="1" t="str">
        <f>_xlfn.LET(_xlpm.sep,":",_xlpm.w,$G5445,RIGHT(_xlpm.w,LEN(_xlpm.w)-FIND(_xlpm.sep,_xlpm.w)))</f>
        <v>plure</v>
      </c>
      <c r="K5445" s="10">
        <f>_xlfn.LET(_xlpm.w,I5445,LEN(_xlpm.w))</f>
        <v>3</v>
      </c>
      <c r="L5445" s="10">
        <f>_xlfn.LET(_xlpm.w,J5445,LEN(_xlpm.w))</f>
        <v>5</v>
      </c>
      <c r="M5445" s="10">
        <f>_xlfn.LET(_xlpm.a,K5445,_xlpm.b,L5445,MAX(_xlpm.a,_xlpm.b))</f>
        <v>5</v>
      </c>
      <c r="N5445" s="10">
        <f>_xlfn.LET(_xlpm.d,(K5445,L5445),MAX(_xlpm.d)-MIN(_xlpm.d))</f>
        <v>2</v>
      </c>
      <c r="O5445" s="1" t="str">
        <f>_xlfn.LET(_xlpm.sep,":",_xlpm.w,$G5445,_xlfn.CONCAT("~",RIGHT(_xlpm.w,LEN(_xlpm.w)-FIND(_xlpm.sep,_xlpm.w)),"~"))</f>
        <v>~plure~</v>
      </c>
      <c r="P5445" s="1" t="str">
        <f>_xlfn.LET(_xlpm.sep,":",_xlpm.w,$G5445,_xlfn.CONCAT("[",LEFT(_xlpm.w,FIND(_xlpm.sep,_xlpm.w)-1),"]"))</f>
        <v>[plʊ]</v>
      </c>
      <c r="Q5445" s="14" cm="1">
        <f t="array" ref="Q5445">SUM(_xlfn._xlws.FILTER($H$2:$H$7117,_xlfn.MAP($O$2:$O$7117,_xlfn.LAMBDA(_xlpm.x,_xlpm.x=$O5445))))</f>
        <v>4.9701789264413521E-5</v>
      </c>
      <c r="R5445" s="14">
        <f>$H5445/Q5445</f>
        <v>1</v>
      </c>
      <c r="S5445" s="14" cm="1">
        <f t="array" ref="S5445">SUM(_xlfn._xlws.FILTER($H$2:$H$7117,_xlfn.MAP($P$2:$P$7117,_xlfn.LAMBDA(_xlpm.x,_xlpm.x=$P5445))))</f>
        <v>8.4493041749503001E-4</v>
      </c>
      <c r="T5445" s="14">
        <f>$H5445/S5445</f>
        <v>5.8823529411764698E-2</v>
      </c>
      <c r="U5445" s="14">
        <f>_xlfn.LET(_xlpm.freq,F5445,_xlpm.size,M5445+1,_xlpm.F,V5445,LOG(1+_xlpm.freq)*LOG(1+_xlpm.size)*_xlpm.F)</f>
        <v>2.8266651035681187E-2</v>
      </c>
      <c r="V5445" s="14">
        <f>_xlfn.LET(_xlpm.a,T5445,_xlpm.b,R5445,2*_xlpm.a*_xlpm.b/(_xlpm.a+_xlpm.b))</f>
        <v>0.11111111111111109</v>
      </c>
      <c r="W5445" s="14">
        <f>_xlfn.LET(_xlpm.p,R5445,_xlpm.q,T5445,LOG(_xlpm.p/_xlpm.q))</f>
        <v>1.2304489213782741</v>
      </c>
      <c r="X5445" s="2"/>
    </row>
    <row r="5446" spans="1:24">
      <c r="A5446" s="1" t="str">
        <f>_xlfn.LET(_xlpm.sep," : ",CONCATENATE(O5446,_xlpm.sep,P5446))</f>
        <v>~pluwe~ : [plʊ]</v>
      </c>
      <c r="B5446" s="1">
        <f>_xlfn.LET(_xlpm.d,$G5446,_xlpm.k,_xlfn.CONCAT(LEFT(TRIM(B$1),1),"*"),COUNTIF(_xlpm.d,_xlpm.k))</f>
        <v>0</v>
      </c>
      <c r="C5446" s="1">
        <f>_xlfn.LET(_xlpm.d,$G5446,_xlpm.k,_xlfn.CONCAT(LEFT(TRIM(C$1),1),"*"),COUNTIF(_xlpm.d,_xlpm.k))</f>
        <v>0</v>
      </c>
      <c r="D5446" s="1">
        <f>_xlfn.LET(_xlpm.d,$G5446,_xlpm.k,_xlfn.CONCAT(LEFT(TRIM(D$1),1),"*"),COUNTIF(_xlpm.d,_xlpm.k))</f>
        <v>0</v>
      </c>
      <c r="E5446" s="1">
        <f>LOG(F5446+1,10)</f>
        <v>0.30102999566398114</v>
      </c>
      <c r="F5446" s="7">
        <v>1</v>
      </c>
      <c r="G5446" s="9" t="s">
        <v>3640</v>
      </c>
      <c r="H5446" s="4">
        <f>F5446/freq.sum.r6e</f>
        <v>4.9701789264413521E-5</v>
      </c>
      <c r="I5446" s="1" t="str">
        <f>_xlfn.LET(_xlpm.sep,":",_xlpm.w,$G5446,LEFT(_xlpm.w,FIND(_xlpm.sep,_xlpm.w)-1))</f>
        <v>plʊ</v>
      </c>
      <c r="J5446" s="1" t="str">
        <f>_xlfn.LET(_xlpm.sep,":",_xlpm.w,$G5446,RIGHT(_xlpm.w,LEN(_xlpm.w)-FIND(_xlpm.sep,_xlpm.w)))</f>
        <v>pluwe</v>
      </c>
      <c r="K5446" s="10">
        <f>_xlfn.LET(_xlpm.w,I5446,LEN(_xlpm.w))</f>
        <v>3</v>
      </c>
      <c r="L5446" s="10">
        <f>_xlfn.LET(_xlpm.w,J5446,LEN(_xlpm.w))</f>
        <v>5</v>
      </c>
      <c r="M5446" s="10">
        <f>_xlfn.LET(_xlpm.a,K5446,_xlpm.b,L5446,MAX(_xlpm.a,_xlpm.b))</f>
        <v>5</v>
      </c>
      <c r="N5446" s="10">
        <f>_xlfn.LET(_xlpm.d,(K5446,L5446),MAX(_xlpm.d)-MIN(_xlpm.d))</f>
        <v>2</v>
      </c>
      <c r="O5446" s="1" t="str">
        <f>_xlfn.LET(_xlpm.sep,":",_xlpm.w,$G5446,_xlfn.CONCAT("~",RIGHT(_xlpm.w,LEN(_xlpm.w)-FIND(_xlpm.sep,_xlpm.w)),"~"))</f>
        <v>~pluwe~</v>
      </c>
      <c r="P5446" s="1" t="str">
        <f>_xlfn.LET(_xlpm.sep,":",_xlpm.w,$G5446,_xlfn.CONCAT("[",LEFT(_xlpm.w,FIND(_xlpm.sep,_xlpm.w)-1),"]"))</f>
        <v>[plʊ]</v>
      </c>
      <c r="Q5446" s="14" cm="1">
        <f t="array" ref="Q5446">SUM(_xlfn._xlws.FILTER($H$2:$H$7117,_xlfn.MAP($O$2:$O$7117,_xlfn.LAMBDA(_xlpm.x,_xlpm.x=$O5446))))</f>
        <v>4.9701789264413521E-5</v>
      </c>
      <c r="R5446" s="14">
        <f>$H5446/Q5446</f>
        <v>1</v>
      </c>
      <c r="S5446" s="14" cm="1">
        <f t="array" ref="S5446">SUM(_xlfn._xlws.FILTER($H$2:$H$7117,_xlfn.MAP($P$2:$P$7117,_xlfn.LAMBDA(_xlpm.x,_xlpm.x=$P5446))))</f>
        <v>8.4493041749503001E-4</v>
      </c>
      <c r="T5446" s="14">
        <f>$H5446/S5446</f>
        <v>5.8823529411764698E-2</v>
      </c>
      <c r="U5446" s="14">
        <f>_xlfn.LET(_xlpm.freq,F5446,_xlpm.size,M5446+1,_xlpm.F,V5446,LOG(1+_xlpm.freq)*LOG(1+_xlpm.size)*_xlpm.F)</f>
        <v>2.8266651035681187E-2</v>
      </c>
      <c r="V5446" s="14">
        <f>_xlfn.LET(_xlpm.a,T5446,_xlpm.b,R5446,2*_xlpm.a*_xlpm.b/(_xlpm.a+_xlpm.b))</f>
        <v>0.11111111111111109</v>
      </c>
      <c r="W5446" s="14">
        <f>_xlfn.LET(_xlpm.p,R5446,_xlpm.q,T5446,LOG(_xlpm.p/_xlpm.q))</f>
        <v>1.2304489213782741</v>
      </c>
      <c r="X5446" s="2"/>
    </row>
    <row r="5447" spans="1:24">
      <c r="A5447" s="1" t="str">
        <f>_xlfn.LET(_xlpm.sep," : ",CONCATENATE(O5447,_xlpm.sep,P5447))</f>
        <v>~neuwe~ : [nʊ]</v>
      </c>
      <c r="B5447" s="1">
        <f>_xlfn.LET(_xlpm.d,$G5447,_xlpm.k,_xlfn.CONCAT(LEFT(TRIM(B$1),1),"*"),COUNTIF(_xlpm.d,_xlpm.k))</f>
        <v>0</v>
      </c>
      <c r="C5447" s="1">
        <f>_xlfn.LET(_xlpm.d,$G5447,_xlpm.k,_xlfn.CONCAT(LEFT(TRIM(C$1),1),"*"),COUNTIF(_xlpm.d,_xlpm.k))</f>
        <v>0</v>
      </c>
      <c r="D5447" s="1">
        <f>_xlfn.LET(_xlpm.d,$G5447,_xlpm.k,_xlfn.CONCAT(LEFT(TRIM(D$1),1),"*"),COUNTIF(_xlpm.d,_xlpm.k))</f>
        <v>1</v>
      </c>
      <c r="E5447" s="1">
        <f>LOG(F5447+1,10)</f>
        <v>0.30102999566398114</v>
      </c>
      <c r="F5447" s="7">
        <v>1</v>
      </c>
      <c r="G5447" s="9" t="s">
        <v>3388</v>
      </c>
      <c r="H5447" s="4">
        <f>F5447/freq.sum.r6e</f>
        <v>4.9701789264413521E-5</v>
      </c>
      <c r="I5447" s="1" t="str">
        <f>_xlfn.LET(_xlpm.sep,":",_xlpm.w,$G5447,LEFT(_xlpm.w,FIND(_xlpm.sep,_xlpm.w)-1))</f>
        <v>nʊ</v>
      </c>
      <c r="J5447" s="1" t="str">
        <f>_xlfn.LET(_xlpm.sep,":",_xlpm.w,$G5447,RIGHT(_xlpm.w,LEN(_xlpm.w)-FIND(_xlpm.sep,_xlpm.w)))</f>
        <v>neuwe</v>
      </c>
      <c r="K5447" s="10">
        <f>_xlfn.LET(_xlpm.w,I5447,LEN(_xlpm.w))</f>
        <v>2</v>
      </c>
      <c r="L5447" s="10">
        <f>_xlfn.LET(_xlpm.w,J5447,LEN(_xlpm.w))</f>
        <v>5</v>
      </c>
      <c r="M5447" s="10">
        <f>_xlfn.LET(_xlpm.a,K5447,_xlpm.b,L5447,MAX(_xlpm.a,_xlpm.b))</f>
        <v>5</v>
      </c>
      <c r="N5447" s="10">
        <f>_xlfn.LET(_xlpm.d,(K5447,L5447),MAX(_xlpm.d)-MIN(_xlpm.d))</f>
        <v>3</v>
      </c>
      <c r="O5447" s="1" t="str">
        <f>_xlfn.LET(_xlpm.sep,":",_xlpm.w,$G5447,_xlfn.CONCAT("~",RIGHT(_xlpm.w,LEN(_xlpm.w)-FIND(_xlpm.sep,_xlpm.w)),"~"))</f>
        <v>~neuwe~</v>
      </c>
      <c r="P5447" s="1" t="str">
        <f>_xlfn.LET(_xlpm.sep,":",_xlpm.w,$G5447,_xlfn.CONCAT("[",LEFT(_xlpm.w,FIND(_xlpm.sep,_xlpm.w)-1),"]"))</f>
        <v>[nʊ]</v>
      </c>
      <c r="Q5447" s="14" cm="1">
        <f t="array" ref="Q5447">SUM(_xlfn._xlws.FILTER($H$2:$H$7117,_xlfn.MAP($O$2:$O$7117,_xlfn.LAMBDA(_xlpm.x,_xlpm.x=$O5447))))</f>
        <v>4.9701789264413521E-5</v>
      </c>
      <c r="R5447" s="14">
        <f>$H5447/Q5447</f>
        <v>1</v>
      </c>
      <c r="S5447" s="14" cm="1">
        <f t="array" ref="S5447">SUM(_xlfn._xlws.FILTER($H$2:$H$7117,_xlfn.MAP($P$2:$P$7117,_xlfn.LAMBDA(_xlpm.x,_xlpm.x=$P5447))))</f>
        <v>8.4493041749503001E-4</v>
      </c>
      <c r="T5447" s="14">
        <f>$H5447/S5447</f>
        <v>5.8823529411764698E-2</v>
      </c>
      <c r="U5447" s="14">
        <f>_xlfn.LET(_xlpm.freq,F5447,_xlpm.size,M5447+1,_xlpm.F,V5447,LOG(1+_xlpm.freq)*LOG(1+_xlpm.size)*_xlpm.F)</f>
        <v>2.8266651035681187E-2</v>
      </c>
      <c r="V5447" s="14">
        <f>_xlfn.LET(_xlpm.a,T5447,_xlpm.b,R5447,2*_xlpm.a*_xlpm.b/(_xlpm.a+_xlpm.b))</f>
        <v>0.11111111111111109</v>
      </c>
      <c r="W5447" s="14">
        <f>_xlfn.LET(_xlpm.p,R5447,_xlpm.q,T5447,LOG(_xlpm.p/_xlpm.q))</f>
        <v>1.2304489213782741</v>
      </c>
      <c r="X5447" s="2"/>
    </row>
    <row r="5448" spans="1:24">
      <c r="A5448" s="1" t="str">
        <f>_xlfn.LET(_xlpm.sep," : ",CONCATENATE(O5448,_xlpm.sep,P5448))</f>
        <v>~rcure~ : [ɹkjʊ]</v>
      </c>
      <c r="B5448" s="1">
        <f>_xlfn.LET(_xlpm.d,$G5448,_xlpm.k,_xlfn.CONCAT(LEFT(TRIM(B$1),1),"*"),COUNTIF(_xlpm.d,_xlpm.k))</f>
        <v>1</v>
      </c>
      <c r="C5448" s="1">
        <f>_xlfn.LET(_xlpm.d,$G5448,_xlpm.k,_xlfn.CONCAT(LEFT(TRIM(C$1),1),"*"),COUNTIF(_xlpm.d,_xlpm.k))</f>
        <v>0</v>
      </c>
      <c r="D5448" s="1">
        <f>_xlfn.LET(_xlpm.d,$G5448,_xlpm.k,_xlfn.CONCAT(LEFT(TRIM(D$1),1),"*"),COUNTIF(_xlpm.d,_xlpm.k))</f>
        <v>0</v>
      </c>
      <c r="E5448" s="1">
        <f>LOG(F5448+1,10)</f>
        <v>0.30102999566398114</v>
      </c>
      <c r="F5448" s="7">
        <v>1</v>
      </c>
      <c r="G5448" s="9" t="s">
        <v>5877</v>
      </c>
      <c r="H5448" s="4">
        <f>F5448/freq.sum.r6e</f>
        <v>4.9701789264413521E-5</v>
      </c>
      <c r="I5448" s="1" t="str">
        <f>_xlfn.LET(_xlpm.sep,":",_xlpm.w,$G5448,LEFT(_xlpm.w,FIND(_xlpm.sep,_xlpm.w)-1))</f>
        <v>ɹkjʊ</v>
      </c>
      <c r="J5448" s="1" t="str">
        <f>_xlfn.LET(_xlpm.sep,":",_xlpm.w,$G5448,RIGHT(_xlpm.w,LEN(_xlpm.w)-FIND(_xlpm.sep,_xlpm.w)))</f>
        <v>rcure</v>
      </c>
      <c r="K5448" s="10">
        <f>_xlfn.LET(_xlpm.w,I5448,LEN(_xlpm.w))</f>
        <v>4</v>
      </c>
      <c r="L5448" s="10">
        <f>_xlfn.LET(_xlpm.w,J5448,LEN(_xlpm.w))</f>
        <v>5</v>
      </c>
      <c r="M5448" s="10">
        <f>_xlfn.LET(_xlpm.a,K5448,_xlpm.b,L5448,MAX(_xlpm.a,_xlpm.b))</f>
        <v>5</v>
      </c>
      <c r="N5448" s="10">
        <f>_xlfn.LET(_xlpm.d,(K5448,L5448),MAX(_xlpm.d)-MIN(_xlpm.d))</f>
        <v>1</v>
      </c>
      <c r="O5448" s="1" t="str">
        <f>_xlfn.LET(_xlpm.sep,":",_xlpm.w,$G5448,_xlfn.CONCAT("~",RIGHT(_xlpm.w,LEN(_xlpm.w)-FIND(_xlpm.sep,_xlpm.w)),"~"))</f>
        <v>~rcure~</v>
      </c>
      <c r="P5448" s="1" t="str">
        <f>_xlfn.LET(_xlpm.sep,":",_xlpm.w,$G5448,_xlfn.CONCAT("[",LEFT(_xlpm.w,FIND(_xlpm.sep,_xlpm.w)-1),"]"))</f>
        <v>[ɹkjʊ]</v>
      </c>
      <c r="Q5448" s="14" cm="1">
        <f t="array" ref="Q5448">SUM(_xlfn._xlws.FILTER($H$2:$H$7117,_xlfn.MAP($O$2:$O$7117,_xlfn.LAMBDA(_xlpm.x,_xlpm.x=$O5448))))</f>
        <v>4.9701789264413521E-5</v>
      </c>
      <c r="R5448" s="14">
        <f>$H5448/Q5448</f>
        <v>1</v>
      </c>
      <c r="S5448" s="14" cm="1">
        <f t="array" ref="S5448">SUM(_xlfn._xlws.FILTER($H$2:$H$7117,_xlfn.MAP($P$2:$P$7117,_xlfn.LAMBDA(_xlpm.x,_xlpm.x=$P5448))))</f>
        <v>8.4493041749503001E-4</v>
      </c>
      <c r="T5448" s="14">
        <f>$H5448/S5448</f>
        <v>5.8823529411764698E-2</v>
      </c>
      <c r="U5448" s="14">
        <f>_xlfn.LET(_xlpm.freq,F5448,_xlpm.size,M5448+1,_xlpm.F,V5448,LOG(1+_xlpm.freq)*LOG(1+_xlpm.size)*_xlpm.F)</f>
        <v>2.8266651035681187E-2</v>
      </c>
      <c r="V5448" s="14">
        <f>_xlfn.LET(_xlpm.a,T5448,_xlpm.b,R5448,2*_xlpm.a*_xlpm.b/(_xlpm.a+_xlpm.b))</f>
        <v>0.11111111111111109</v>
      </c>
      <c r="W5448" s="14">
        <f>_xlfn.LET(_xlpm.p,R5448,_xlpm.q,T5448,LOG(_xlpm.p/_xlpm.q))</f>
        <v>1.2304489213782741</v>
      </c>
      <c r="X5448" s="2"/>
    </row>
    <row r="5449" spans="1:24">
      <c r="A5449" s="1" t="str">
        <f>_xlfn.LET(_xlpm.sep," : ",CONCATENATE(O5449,_xlpm.sep,P5449))</f>
        <v>~rcuwe~ : [ɹkjʊ]</v>
      </c>
      <c r="B5449" s="1">
        <f>_xlfn.LET(_xlpm.d,$G5449,_xlpm.k,_xlfn.CONCAT(LEFT(TRIM(B$1),1),"*"),COUNTIF(_xlpm.d,_xlpm.k))</f>
        <v>1</v>
      </c>
      <c r="C5449" s="1">
        <f>_xlfn.LET(_xlpm.d,$G5449,_xlpm.k,_xlfn.CONCAT(LEFT(TRIM(C$1),1),"*"),COUNTIF(_xlpm.d,_xlpm.k))</f>
        <v>0</v>
      </c>
      <c r="D5449" s="1">
        <f>_xlfn.LET(_xlpm.d,$G5449,_xlpm.k,_xlfn.CONCAT(LEFT(TRIM(D$1),1),"*"),COUNTIF(_xlpm.d,_xlpm.k))</f>
        <v>0</v>
      </c>
      <c r="E5449" s="1">
        <f>LOG(F5449+1,10)</f>
        <v>0.30102999566398114</v>
      </c>
      <c r="F5449" s="7">
        <v>1</v>
      </c>
      <c r="G5449" s="9" t="s">
        <v>5879</v>
      </c>
      <c r="H5449" s="4">
        <f>F5449/freq.sum.r6e</f>
        <v>4.9701789264413521E-5</v>
      </c>
      <c r="I5449" s="1" t="str">
        <f>_xlfn.LET(_xlpm.sep,":",_xlpm.w,$G5449,LEFT(_xlpm.w,FIND(_xlpm.sep,_xlpm.w)-1))</f>
        <v>ɹkjʊ</v>
      </c>
      <c r="J5449" s="1" t="str">
        <f>_xlfn.LET(_xlpm.sep,":",_xlpm.w,$G5449,RIGHT(_xlpm.w,LEN(_xlpm.w)-FIND(_xlpm.sep,_xlpm.w)))</f>
        <v>rcuwe</v>
      </c>
      <c r="K5449" s="10">
        <f>_xlfn.LET(_xlpm.w,I5449,LEN(_xlpm.w))</f>
        <v>4</v>
      </c>
      <c r="L5449" s="10">
        <f>_xlfn.LET(_xlpm.w,J5449,LEN(_xlpm.w))</f>
        <v>5</v>
      </c>
      <c r="M5449" s="10">
        <f>_xlfn.LET(_xlpm.a,K5449,_xlpm.b,L5449,MAX(_xlpm.a,_xlpm.b))</f>
        <v>5</v>
      </c>
      <c r="N5449" s="10">
        <f>_xlfn.LET(_xlpm.d,(K5449,L5449),MAX(_xlpm.d)-MIN(_xlpm.d))</f>
        <v>1</v>
      </c>
      <c r="O5449" s="1" t="str">
        <f>_xlfn.LET(_xlpm.sep,":",_xlpm.w,$G5449,_xlfn.CONCAT("~",RIGHT(_xlpm.w,LEN(_xlpm.w)-FIND(_xlpm.sep,_xlpm.w)),"~"))</f>
        <v>~rcuwe~</v>
      </c>
      <c r="P5449" s="1" t="str">
        <f>_xlfn.LET(_xlpm.sep,":",_xlpm.w,$G5449,_xlfn.CONCAT("[",LEFT(_xlpm.w,FIND(_xlpm.sep,_xlpm.w)-1),"]"))</f>
        <v>[ɹkjʊ]</v>
      </c>
      <c r="Q5449" s="14" cm="1">
        <f t="array" ref="Q5449">SUM(_xlfn._xlws.FILTER($H$2:$H$7117,_xlfn.MAP($O$2:$O$7117,_xlfn.LAMBDA(_xlpm.x,_xlpm.x=$O5449))))</f>
        <v>4.9701789264413521E-5</v>
      </c>
      <c r="R5449" s="14">
        <f>$H5449/Q5449</f>
        <v>1</v>
      </c>
      <c r="S5449" s="14" cm="1">
        <f t="array" ref="S5449">SUM(_xlfn._xlws.FILTER($H$2:$H$7117,_xlfn.MAP($P$2:$P$7117,_xlfn.LAMBDA(_xlpm.x,_xlpm.x=$P5449))))</f>
        <v>8.4493041749503001E-4</v>
      </c>
      <c r="T5449" s="14">
        <f>$H5449/S5449</f>
        <v>5.8823529411764698E-2</v>
      </c>
      <c r="U5449" s="14">
        <f>_xlfn.LET(_xlpm.freq,F5449,_xlpm.size,M5449+1,_xlpm.F,V5449,LOG(1+_xlpm.freq)*LOG(1+_xlpm.size)*_xlpm.F)</f>
        <v>2.8266651035681187E-2</v>
      </c>
      <c r="V5449" s="14">
        <f>_xlfn.LET(_xlpm.a,T5449,_xlpm.b,R5449,2*_xlpm.a*_xlpm.b/(_xlpm.a+_xlpm.b))</f>
        <v>0.11111111111111109</v>
      </c>
      <c r="W5449" s="14">
        <f>_xlfn.LET(_xlpm.p,R5449,_xlpm.q,T5449,LOG(_xlpm.p/_xlpm.q))</f>
        <v>1.2304489213782741</v>
      </c>
      <c r="X5449" s="2"/>
    </row>
    <row r="5450" spans="1:24">
      <c r="A5450" s="1" t="str">
        <f>_xlfn.LET(_xlpm.sep," : ",CONCATENATE(O5450,_xlpm.sep,P5450))</f>
        <v>~rtuwe~ : [ɹtʃʊ]</v>
      </c>
      <c r="B5450" s="1">
        <f>_xlfn.LET(_xlpm.d,$G5450,_xlpm.k,_xlfn.CONCAT(LEFT(TRIM(B$1),1),"*"),COUNTIF(_xlpm.d,_xlpm.k))</f>
        <v>1</v>
      </c>
      <c r="C5450" s="1">
        <f>_xlfn.LET(_xlpm.d,$G5450,_xlpm.k,_xlfn.CONCAT(LEFT(TRIM(C$1),1),"*"),COUNTIF(_xlpm.d,_xlpm.k))</f>
        <v>0</v>
      </c>
      <c r="D5450" s="1">
        <f>_xlfn.LET(_xlpm.d,$G5450,_xlpm.k,_xlfn.CONCAT(LEFT(TRIM(D$1),1),"*"),COUNTIF(_xlpm.d,_xlpm.k))</f>
        <v>0</v>
      </c>
      <c r="E5450" s="1">
        <f>LOG(F5450+1,10)</f>
        <v>0.30102999566398114</v>
      </c>
      <c r="F5450" s="7">
        <v>1</v>
      </c>
      <c r="G5450" s="9" t="s">
        <v>6399</v>
      </c>
      <c r="H5450" s="4">
        <f>F5450/freq.sum.r6e</f>
        <v>4.9701789264413521E-5</v>
      </c>
      <c r="I5450" s="1" t="str">
        <f>_xlfn.LET(_xlpm.sep,":",_xlpm.w,$G5450,LEFT(_xlpm.w,FIND(_xlpm.sep,_xlpm.w)-1))</f>
        <v>ɹtʃʊ</v>
      </c>
      <c r="J5450" s="1" t="str">
        <f>_xlfn.LET(_xlpm.sep,":",_xlpm.w,$G5450,RIGHT(_xlpm.w,LEN(_xlpm.w)-FIND(_xlpm.sep,_xlpm.w)))</f>
        <v>rtuwe</v>
      </c>
      <c r="K5450" s="10">
        <f>_xlfn.LET(_xlpm.w,I5450,LEN(_xlpm.w))</f>
        <v>4</v>
      </c>
      <c r="L5450" s="10">
        <f>_xlfn.LET(_xlpm.w,J5450,LEN(_xlpm.w))</f>
        <v>5</v>
      </c>
      <c r="M5450" s="10">
        <f>_xlfn.LET(_xlpm.a,K5450,_xlpm.b,L5450,MAX(_xlpm.a,_xlpm.b))</f>
        <v>5</v>
      </c>
      <c r="N5450" s="10">
        <f>_xlfn.LET(_xlpm.d,(K5450,L5450),MAX(_xlpm.d)-MIN(_xlpm.d))</f>
        <v>1</v>
      </c>
      <c r="O5450" s="1" t="str">
        <f>_xlfn.LET(_xlpm.sep,":",_xlpm.w,$G5450,_xlfn.CONCAT("~",RIGHT(_xlpm.w,LEN(_xlpm.w)-FIND(_xlpm.sep,_xlpm.w)),"~"))</f>
        <v>~rtuwe~</v>
      </c>
      <c r="P5450" s="1" t="str">
        <f>_xlfn.LET(_xlpm.sep,":",_xlpm.w,$G5450,_xlfn.CONCAT("[",LEFT(_xlpm.w,FIND(_xlpm.sep,_xlpm.w)-1),"]"))</f>
        <v>[ɹtʃʊ]</v>
      </c>
      <c r="Q5450" s="14" cm="1">
        <f t="array" ref="Q5450">SUM(_xlfn._xlws.FILTER($H$2:$H$7109,_xlfn.MAP($O$2:$O$7109,_xlfn.LAMBDA(_xlpm.x,_xlpm.x=$O5450))))</f>
        <v>4.9701789264413521E-5</v>
      </c>
      <c r="R5450" s="14">
        <f>$H5450/Q5450</f>
        <v>1</v>
      </c>
      <c r="S5450" s="14" cm="1">
        <f t="array" ref="S5450">SUM(_xlfn._xlws.FILTER($H$2:$H$7109,_xlfn.MAP($P$2:$P$7109,_xlfn.LAMBDA(_xlpm.x,_xlpm.x=$P5450))))</f>
        <v>8.4493041749503001E-4</v>
      </c>
      <c r="T5450" s="14">
        <f>$H5450/S5450</f>
        <v>5.8823529411764698E-2</v>
      </c>
      <c r="U5450" s="14">
        <f>_xlfn.LET(_xlpm.freq,F5450,_xlpm.size,M5450+1,_xlpm.F,V5450,LOG(1+_xlpm.freq)*LOG(1+_xlpm.size)*_xlpm.F)</f>
        <v>2.8266651035681187E-2</v>
      </c>
      <c r="V5450" s="14">
        <f>_xlfn.LET(_xlpm.a,T5450,_xlpm.b,R5450,2*_xlpm.a*_xlpm.b/(_xlpm.a+_xlpm.b))</f>
        <v>0.11111111111111109</v>
      </c>
      <c r="W5450" s="14">
        <f>_xlfn.LET(_xlpm.p,R5450,_xlpm.q,T5450,LOG(_xlpm.p/_xlpm.q))</f>
        <v>1.2304489213782741</v>
      </c>
      <c r="X5450" s="2"/>
    </row>
    <row r="5451" spans="1:24">
      <c r="A5451" s="1" t="str">
        <f>_xlfn.LET(_xlpm.sep," : ",CONCATENATE(O5451,_xlpm.sep,P5451))</f>
        <v>~goore~ : [ɡʊ]</v>
      </c>
      <c r="B5451" s="1">
        <f>_xlfn.LET(_xlpm.d,$G5451,_xlpm.k,_xlfn.CONCAT(LEFT(TRIM(B$1),1),"*"),COUNTIF(_xlpm.d,_xlpm.k))</f>
        <v>0</v>
      </c>
      <c r="C5451" s="1">
        <f>_xlfn.LET(_xlpm.d,$G5451,_xlpm.k,_xlfn.CONCAT(LEFT(TRIM(C$1),1),"*"),COUNTIF(_xlpm.d,_xlpm.k))</f>
        <v>0</v>
      </c>
      <c r="D5451" s="1">
        <f>_xlfn.LET(_xlpm.d,$G5451,_xlpm.k,_xlfn.CONCAT(LEFT(TRIM(D$1),1),"*"),COUNTIF(_xlpm.d,_xlpm.k))</f>
        <v>0</v>
      </c>
      <c r="E5451" s="1">
        <f>LOG(F5451+1,10)</f>
        <v>0.30102999566398114</v>
      </c>
      <c r="F5451" s="7">
        <v>1</v>
      </c>
      <c r="G5451" s="9" t="s">
        <v>6590</v>
      </c>
      <c r="H5451" s="4">
        <f>F5451/freq.sum.r6e</f>
        <v>4.9701789264413521E-5</v>
      </c>
      <c r="I5451" s="1" t="str">
        <f>_xlfn.LET(_xlpm.sep,":",_xlpm.w,$G5451,LEFT(_xlpm.w,FIND(_xlpm.sep,_xlpm.w)-1))</f>
        <v>ɡʊ</v>
      </c>
      <c r="J5451" s="1" t="str">
        <f>_xlfn.LET(_xlpm.sep,":",_xlpm.w,$G5451,RIGHT(_xlpm.w,LEN(_xlpm.w)-FIND(_xlpm.sep,_xlpm.w)))</f>
        <v>goore</v>
      </c>
      <c r="K5451" s="10">
        <f>_xlfn.LET(_xlpm.w,I5451,LEN(_xlpm.w))</f>
        <v>2</v>
      </c>
      <c r="L5451" s="10">
        <f>_xlfn.LET(_xlpm.w,J5451,LEN(_xlpm.w))</f>
        <v>5</v>
      </c>
      <c r="M5451" s="10">
        <f>_xlfn.LET(_xlpm.a,K5451,_xlpm.b,L5451,MAX(_xlpm.a,_xlpm.b))</f>
        <v>5</v>
      </c>
      <c r="N5451" s="10">
        <f>_xlfn.LET(_xlpm.d,(K5451,L5451),MAX(_xlpm.d)-MIN(_xlpm.d))</f>
        <v>3</v>
      </c>
      <c r="O5451" s="1" t="str">
        <f>_xlfn.LET(_xlpm.sep,":",_xlpm.w,$G5451,_xlfn.CONCAT("~",RIGHT(_xlpm.w,LEN(_xlpm.w)-FIND(_xlpm.sep,_xlpm.w)),"~"))</f>
        <v>~goore~</v>
      </c>
      <c r="P5451" s="1" t="str">
        <f>_xlfn.LET(_xlpm.sep,":",_xlpm.w,$G5451,_xlfn.CONCAT("[",LEFT(_xlpm.w,FIND(_xlpm.sep,_xlpm.w)-1),"]"))</f>
        <v>[ɡʊ]</v>
      </c>
      <c r="Q5451" s="14" cm="1">
        <f t="array" ref="Q5451">SUM(_xlfn._xlws.FILTER($H$2:$H$7117,_xlfn.MAP($O$2:$O$7117,_xlfn.LAMBDA(_xlpm.x,_xlpm.x=$O5451))))</f>
        <v>4.9701789264413521E-5</v>
      </c>
      <c r="R5451" s="14">
        <f>$H5451/Q5451</f>
        <v>1</v>
      </c>
      <c r="S5451" s="14" cm="1">
        <f t="array" ref="S5451">SUM(_xlfn._xlws.FILTER($H$2:$H$7117,_xlfn.MAP($P$2:$P$7117,_xlfn.LAMBDA(_xlpm.x,_xlpm.x=$P5451))))</f>
        <v>8.4493041749503001E-4</v>
      </c>
      <c r="T5451" s="14">
        <f>$H5451/S5451</f>
        <v>5.8823529411764698E-2</v>
      </c>
      <c r="U5451" s="14">
        <f>_xlfn.LET(_xlpm.freq,F5451,_xlpm.size,M5451+1,_xlpm.F,V5451,LOG(1+_xlpm.freq)*LOG(1+_xlpm.size)*_xlpm.F)</f>
        <v>2.8266651035681187E-2</v>
      </c>
      <c r="V5451" s="14">
        <f>_xlfn.LET(_xlpm.a,T5451,_xlpm.b,R5451,2*_xlpm.a*_xlpm.b/(_xlpm.a+_xlpm.b))</f>
        <v>0.11111111111111109</v>
      </c>
      <c r="W5451" s="14">
        <f>_xlfn.LET(_xlpm.p,R5451,_xlpm.q,T5451,LOG(_xlpm.p/_xlpm.q))</f>
        <v>1.2304489213782741</v>
      </c>
      <c r="X5451" s="2"/>
    </row>
    <row r="5452" spans="1:24">
      <c r="A5452" s="1" t="str">
        <f>_xlfn.LET(_xlpm.sep," : ",CONCATENATE(O5452,_xlpm.sep,P5452))</f>
        <v>~goowe~ : [ɡʊ]</v>
      </c>
      <c r="B5452" s="1">
        <f>_xlfn.LET(_xlpm.d,$G5452,_xlpm.k,_xlfn.CONCAT(LEFT(TRIM(B$1),1),"*"),COUNTIF(_xlpm.d,_xlpm.k))</f>
        <v>0</v>
      </c>
      <c r="C5452" s="1">
        <f>_xlfn.LET(_xlpm.d,$G5452,_xlpm.k,_xlfn.CONCAT(LEFT(TRIM(C$1),1),"*"),COUNTIF(_xlpm.d,_xlpm.k))</f>
        <v>0</v>
      </c>
      <c r="D5452" s="1">
        <f>_xlfn.LET(_xlpm.d,$G5452,_xlpm.k,_xlfn.CONCAT(LEFT(TRIM(D$1),1),"*"),COUNTIF(_xlpm.d,_xlpm.k))</f>
        <v>0</v>
      </c>
      <c r="E5452" s="1">
        <f>LOG(F5452+1,10)</f>
        <v>0.30102999566398114</v>
      </c>
      <c r="F5452" s="7">
        <v>1</v>
      </c>
      <c r="G5452" s="9" t="s">
        <v>6592</v>
      </c>
      <c r="H5452" s="4">
        <f>F5452/freq.sum.r6e</f>
        <v>4.9701789264413521E-5</v>
      </c>
      <c r="I5452" s="4" t="str">
        <f>_xlfn.LET(_xlpm.sep,":",_xlpm.w,$G5452,LEFT(_xlpm.w,FIND(_xlpm.sep,_xlpm.w)-1))</f>
        <v>ɡʊ</v>
      </c>
      <c r="J5452" s="4" t="str">
        <f>_xlfn.LET(_xlpm.sep,":",_xlpm.w,$G5452,RIGHT(_xlpm.w,LEN(_xlpm.w)-FIND(_xlpm.sep,_xlpm.w)))</f>
        <v>goowe</v>
      </c>
      <c r="K5452" s="10">
        <f>_xlfn.LET(_xlpm.w,I5452,LEN(_xlpm.w))</f>
        <v>2</v>
      </c>
      <c r="L5452" s="10">
        <f>_xlfn.LET(_xlpm.w,J5452,LEN(_xlpm.w))</f>
        <v>5</v>
      </c>
      <c r="M5452" s="10">
        <f>_xlfn.LET(_xlpm.a,K5452,_xlpm.b,L5452,MAX(_xlpm.a,_xlpm.b))</f>
        <v>5</v>
      </c>
      <c r="N5452" s="10">
        <f>_xlfn.LET(_xlpm.d,(K5452,L5452),MAX(_xlpm.d)-MIN(_xlpm.d))</f>
        <v>3</v>
      </c>
      <c r="O5452" s="1" t="str">
        <f>_xlfn.LET(_xlpm.sep,":",_xlpm.w,$G5452,_xlfn.CONCAT("~",RIGHT(_xlpm.w,LEN(_xlpm.w)-FIND(_xlpm.sep,_xlpm.w)),"~"))</f>
        <v>~goowe~</v>
      </c>
      <c r="P5452" s="1" t="str">
        <f>_xlfn.LET(_xlpm.sep,":",_xlpm.w,$G5452,_xlfn.CONCAT("[",LEFT(_xlpm.w,FIND(_xlpm.sep,_xlpm.w)-1),"]"))</f>
        <v>[ɡʊ]</v>
      </c>
      <c r="Q5452" s="14" cm="1">
        <f t="array" ref="Q5452">SUM(_xlfn._xlws.FILTER($H$2:$H$7109,_xlfn.MAP($O$2:$O$7109,_xlfn.LAMBDA(_xlpm.x,_xlpm.x=$O5452))))</f>
        <v>4.9701789264413521E-5</v>
      </c>
      <c r="R5452" s="14">
        <f>$H5452/Q5452</f>
        <v>1</v>
      </c>
      <c r="S5452" s="14" cm="1">
        <f t="array" ref="S5452">SUM(_xlfn._xlws.FILTER($H$2:$H$7109,_xlfn.MAP($P$2:$P$7109,_xlfn.LAMBDA(_xlpm.x,_xlpm.x=$P5452))))</f>
        <v>8.4493041749503001E-4</v>
      </c>
      <c r="T5452" s="14">
        <f>$H5452/S5452</f>
        <v>5.8823529411764698E-2</v>
      </c>
      <c r="U5452" s="14">
        <f>_xlfn.LET(_xlpm.freq,F5452,_xlpm.size,M5452+1,_xlpm.F,V5452,LOG(1+_xlpm.freq)*LOG(1+_xlpm.size)*_xlpm.F)</f>
        <v>2.8266651035681187E-2</v>
      </c>
      <c r="V5452" s="14">
        <f>_xlfn.LET(_xlpm.a,T5452,_xlpm.b,R5452,2*_xlpm.a*_xlpm.b/(_xlpm.a+_xlpm.b))</f>
        <v>0.11111111111111109</v>
      </c>
      <c r="W5452" s="14">
        <f>_xlfn.LET(_xlpm.p,R5452,_xlpm.q,T5452,LOG(_xlpm.p/_xlpm.q))</f>
        <v>1.2304489213782741</v>
      </c>
      <c r="X5452" s="2"/>
    </row>
    <row r="5453" spans="1:24">
      <c r="A5453" s="1" t="str">
        <f>_xlfn.LET(_xlpm.sep," : ",CONCATENATE(O5453,_xlpm.sep,P5453))</f>
        <v>~beigh~ : [beɪ]</v>
      </c>
      <c r="B5453" s="1">
        <f>_xlfn.LET(_xlpm.d,$G5453,_xlpm.k,_xlfn.CONCAT(LEFT(TRIM(B$1),1),"*"),COUNTIF(_xlpm.d,_xlpm.k))</f>
        <v>0</v>
      </c>
      <c r="C5453" s="1">
        <f>_xlfn.LET(_xlpm.d,$G5453,_xlpm.k,_xlfn.CONCAT(LEFT(TRIM(C$1),1),"*"),COUNTIF(_xlpm.d,_xlpm.k))</f>
        <v>0</v>
      </c>
      <c r="D5453" s="1">
        <f>_xlfn.LET(_xlpm.d,$G5453,_xlpm.k,_xlfn.CONCAT(LEFT(TRIM(D$1),1),"*"),COUNTIF(_xlpm.d,_xlpm.k))</f>
        <v>0</v>
      </c>
      <c r="E5453" s="1">
        <f>LOG(F5453+1,10)</f>
        <v>0.30102999566398114</v>
      </c>
      <c r="F5453" s="7">
        <v>1</v>
      </c>
      <c r="G5453" s="9" t="s">
        <v>129</v>
      </c>
      <c r="H5453" s="4">
        <f>F5453/freq.sum.r6e</f>
        <v>4.9701789264413521E-5</v>
      </c>
      <c r="I5453" s="1" t="str">
        <f>_xlfn.LET(_xlpm.sep,":",_xlpm.w,$G5453,LEFT(_xlpm.w,FIND(_xlpm.sep,_xlpm.w)-1))</f>
        <v>beɪ</v>
      </c>
      <c r="J5453" s="1" t="str">
        <f>_xlfn.LET(_xlpm.sep,":",_xlpm.w,$G5453,RIGHT(_xlpm.w,LEN(_xlpm.w)-FIND(_xlpm.sep,_xlpm.w)))</f>
        <v>beigh</v>
      </c>
      <c r="K5453" s="10">
        <f>_xlfn.LET(_xlpm.w,I5453,LEN(_xlpm.w))</f>
        <v>3</v>
      </c>
      <c r="L5453" s="10">
        <f>_xlfn.LET(_xlpm.w,J5453,LEN(_xlpm.w))</f>
        <v>5</v>
      </c>
      <c r="M5453" s="10">
        <f>_xlfn.LET(_xlpm.a,K5453,_xlpm.b,L5453,MAX(_xlpm.a,_xlpm.b))</f>
        <v>5</v>
      </c>
      <c r="N5453" s="10">
        <f>_xlfn.LET(_xlpm.d,(K5453,L5453),MAX(_xlpm.d)-MIN(_xlpm.d))</f>
        <v>2</v>
      </c>
      <c r="O5453" s="1" t="str">
        <f>_xlfn.LET(_xlpm.sep,":",_xlpm.w,$G5453,_xlfn.CONCAT("~",RIGHT(_xlpm.w,LEN(_xlpm.w)-FIND(_xlpm.sep,_xlpm.w)),"~"))</f>
        <v>~beigh~</v>
      </c>
      <c r="P5453" s="1" t="str">
        <f>_xlfn.LET(_xlpm.sep,":",_xlpm.w,$G5453,_xlfn.CONCAT("[",LEFT(_xlpm.w,FIND(_xlpm.sep,_xlpm.w)-1),"]"))</f>
        <v>[beɪ]</v>
      </c>
      <c r="Q5453" s="14" cm="1">
        <f t="array" ref="Q5453">SUM(_xlfn._xlws.FILTER($H$2:$H$7111,_xlfn.MAP($O$2:$O$7111,_xlfn.LAMBDA(_xlpm.x,_xlpm.x=$O5453))))</f>
        <v>9.9403578528827041E-5</v>
      </c>
      <c r="R5453" s="14">
        <f>$H5453/Q5453</f>
        <v>0.5</v>
      </c>
      <c r="S5453" s="14" cm="1">
        <f t="array" ref="S5453">SUM(_xlfn._xlws.FILTER($H$2:$H$7111,_xlfn.MAP($P$2:$P$7111,_xlfn.LAMBDA(_xlpm.x,_xlpm.x=$P5453))))</f>
        <v>1.7395626242544733E-3</v>
      </c>
      <c r="T5453" s="14">
        <f>$H5453/S5453</f>
        <v>2.8571428571428571E-2</v>
      </c>
      <c r="U5453" s="14">
        <f>_xlfn.LET(_xlpm.freq,F5453,_xlpm.size,M5453+1,_xlpm.F,V5453,LOG(1+_xlpm.freq)*LOG(1+_xlpm.size)*_xlpm.F)</f>
        <v>1.3751343747088147E-2</v>
      </c>
      <c r="V5453" s="14">
        <f>_xlfn.LET(_xlpm.a,T5453,_xlpm.b,R5453,2*_xlpm.a*_xlpm.b/(_xlpm.a+_xlpm.b))</f>
        <v>5.405405405405405E-2</v>
      </c>
      <c r="W5453" s="14">
        <f>_xlfn.LET(_xlpm.p,R5453,_xlpm.q,T5453,LOG(_xlpm.p/_xlpm.q))</f>
        <v>1.2430380486862944</v>
      </c>
      <c r="X5453" s="2"/>
    </row>
    <row r="5454" spans="1:24">
      <c r="A5454" s="1" t="str">
        <f>_xlfn.LET(_xlpm.sep," : ",CONCATENATE(O5454,_xlpm.sep,P5454))</f>
        <v>~beauw~ : [bju]</v>
      </c>
      <c r="B5454" s="1">
        <f>_xlfn.LET(_xlpm.d,$G5454,_xlpm.k,_xlfn.CONCAT(LEFT(TRIM(B$1),1),"*"),COUNTIF(_xlpm.d,_xlpm.k))</f>
        <v>0</v>
      </c>
      <c r="C5454" s="1">
        <f>_xlfn.LET(_xlpm.d,$G5454,_xlpm.k,_xlfn.CONCAT(LEFT(TRIM(C$1),1),"*"),COUNTIF(_xlpm.d,_xlpm.k))</f>
        <v>0</v>
      </c>
      <c r="D5454" s="1">
        <f>_xlfn.LET(_xlpm.d,$G5454,_xlpm.k,_xlfn.CONCAT(LEFT(TRIM(D$1),1),"*"),COUNTIF(_xlpm.d,_xlpm.k))</f>
        <v>0</v>
      </c>
      <c r="E5454" s="1">
        <f>LOG(F5454+1,10)</f>
        <v>0.30102999566398114</v>
      </c>
      <c r="F5454" s="7">
        <v>1</v>
      </c>
      <c r="G5454" s="9" t="s">
        <v>140</v>
      </c>
      <c r="H5454" s="4">
        <f>F5454/freq.sum.r6e</f>
        <v>4.9701789264413521E-5</v>
      </c>
      <c r="I5454" s="1" t="str">
        <f>_xlfn.LET(_xlpm.sep,":",_xlpm.w,$G5454,LEFT(_xlpm.w,FIND(_xlpm.sep,_xlpm.w)-1))</f>
        <v>bju</v>
      </c>
      <c r="J5454" s="1" t="str">
        <f>_xlfn.LET(_xlpm.sep,":",_xlpm.w,$G5454,RIGHT(_xlpm.w,LEN(_xlpm.w)-FIND(_xlpm.sep,_xlpm.w)))</f>
        <v>beauw</v>
      </c>
      <c r="K5454" s="10">
        <f>_xlfn.LET(_xlpm.w,I5454,LEN(_xlpm.w))</f>
        <v>3</v>
      </c>
      <c r="L5454" s="10">
        <f>_xlfn.LET(_xlpm.w,J5454,LEN(_xlpm.w))</f>
        <v>5</v>
      </c>
      <c r="M5454" s="10">
        <f>_xlfn.LET(_xlpm.a,K5454,_xlpm.b,L5454,MAX(_xlpm.a,_xlpm.b))</f>
        <v>5</v>
      </c>
      <c r="N5454" s="10">
        <f>_xlfn.LET(_xlpm.d,(K5454,L5454),MAX(_xlpm.d)-MIN(_xlpm.d))</f>
        <v>2</v>
      </c>
      <c r="O5454" s="1" t="str">
        <f>_xlfn.LET(_xlpm.sep,":",_xlpm.w,$G5454,_xlfn.CONCAT("~",RIGHT(_xlpm.w,LEN(_xlpm.w)-FIND(_xlpm.sep,_xlpm.w)),"~"))</f>
        <v>~beauw~</v>
      </c>
      <c r="P5454" s="1" t="str">
        <f>_xlfn.LET(_xlpm.sep,":",_xlpm.w,$G5454,_xlfn.CONCAT("[",LEFT(_xlpm.w,FIND(_xlpm.sep,_xlpm.w)-1),"]"))</f>
        <v>[bju]</v>
      </c>
      <c r="Q5454" s="14" cm="1">
        <f t="array" ref="Q5454">SUM(_xlfn._xlws.FILTER($H$2:$H$7117,_xlfn.MAP($O$2:$O$7117,_xlfn.LAMBDA(_xlpm.x,_xlpm.x=$O5454))))</f>
        <v>4.9701789264413521E-5</v>
      </c>
      <c r="R5454" s="14">
        <f>$H5454/Q5454</f>
        <v>1</v>
      </c>
      <c r="S5454" s="14" cm="1">
        <f t="array" ref="S5454">SUM(_xlfn._xlws.FILTER($H$2:$H$7117,_xlfn.MAP($P$2:$P$7117,_xlfn.LAMBDA(_xlpm.x,_xlpm.x=$P5454))))</f>
        <v>8.9463220675944346E-4</v>
      </c>
      <c r="T5454" s="14">
        <f>$H5454/S5454</f>
        <v>5.5555555555555552E-2</v>
      </c>
      <c r="U5454" s="14">
        <f>_xlfn.LET(_xlpm.freq,F5454,_xlpm.size,M5454+1,_xlpm.F,V5454,LOG(1+_xlpm.freq)*LOG(1+_xlpm.size)*_xlpm.F)</f>
        <v>2.6778932560119022E-2</v>
      </c>
      <c r="V5454" s="14">
        <f>_xlfn.LET(_xlpm.a,T5454,_xlpm.b,R5454,2*_xlpm.a*_xlpm.b/(_xlpm.a+_xlpm.b))</f>
        <v>0.10526315789473684</v>
      </c>
      <c r="W5454" s="14">
        <f>_xlfn.LET(_xlpm.p,R5454,_xlpm.q,T5454,LOG(_xlpm.p/_xlpm.q))</f>
        <v>1.255272505103306</v>
      </c>
      <c r="X5454" s="2"/>
    </row>
    <row r="5455" spans="1:24">
      <c r="A5455" s="1" t="str">
        <f>_xlfn.LET(_xlpm.sep," : ",CONCATENATE(O5455,_xlpm.sep,P5455))</f>
        <v>~stugh~ : [stu]</v>
      </c>
      <c r="B5455" s="1">
        <f>_xlfn.LET(_xlpm.d,$G5455,_xlpm.k,_xlfn.CONCAT(LEFT(TRIM(B$1),1),"*"),COUNTIF(_xlpm.d,_xlpm.k))</f>
        <v>0</v>
      </c>
      <c r="C5455" s="1">
        <f>_xlfn.LET(_xlpm.d,$G5455,_xlpm.k,_xlfn.CONCAT(LEFT(TRIM(C$1),1),"*"),COUNTIF(_xlpm.d,_xlpm.k))</f>
        <v>0</v>
      </c>
      <c r="D5455" s="1">
        <f>_xlfn.LET(_xlpm.d,$G5455,_xlpm.k,_xlfn.CONCAT(LEFT(TRIM(D$1),1),"*"),COUNTIF(_xlpm.d,_xlpm.k))</f>
        <v>0</v>
      </c>
      <c r="E5455" s="1">
        <f>LOG(F5455+1,10)</f>
        <v>0.30102999566398114</v>
      </c>
      <c r="F5455" s="7">
        <v>1</v>
      </c>
      <c r="G5455" s="9" t="s">
        <v>4277</v>
      </c>
      <c r="H5455" s="4">
        <f>F5455/freq.sum.r6e</f>
        <v>4.9701789264413521E-5</v>
      </c>
      <c r="I5455" s="1" t="str">
        <f>_xlfn.LET(_xlpm.sep,":",_xlpm.w,$G5455,LEFT(_xlpm.w,FIND(_xlpm.sep,_xlpm.w)-1))</f>
        <v>stu</v>
      </c>
      <c r="J5455" s="1" t="str">
        <f>_xlfn.LET(_xlpm.sep,":",_xlpm.w,$G5455,RIGHT(_xlpm.w,LEN(_xlpm.w)-FIND(_xlpm.sep,_xlpm.w)))</f>
        <v>stugh</v>
      </c>
      <c r="K5455" s="10">
        <f>_xlfn.LET(_xlpm.w,I5455,LEN(_xlpm.w))</f>
        <v>3</v>
      </c>
      <c r="L5455" s="10">
        <f>_xlfn.LET(_xlpm.w,J5455,LEN(_xlpm.w))</f>
        <v>5</v>
      </c>
      <c r="M5455" s="10">
        <f>_xlfn.LET(_xlpm.a,K5455,_xlpm.b,L5455,MAX(_xlpm.a,_xlpm.b))</f>
        <v>5</v>
      </c>
      <c r="N5455" s="10">
        <f>_xlfn.LET(_xlpm.d,(K5455,L5455),MAX(_xlpm.d)-MIN(_xlpm.d))</f>
        <v>2</v>
      </c>
      <c r="O5455" s="1" t="str">
        <f>_xlfn.LET(_xlpm.sep,":",_xlpm.w,$G5455,_xlfn.CONCAT("~",RIGHT(_xlpm.w,LEN(_xlpm.w)-FIND(_xlpm.sep,_xlpm.w)),"~"))</f>
        <v>~stugh~</v>
      </c>
      <c r="P5455" s="1" t="str">
        <f>_xlfn.LET(_xlpm.sep,":",_xlpm.w,$G5455,_xlfn.CONCAT("[",LEFT(_xlpm.w,FIND(_xlpm.sep,_xlpm.w)-1),"]"))</f>
        <v>[stu]</v>
      </c>
      <c r="Q5455" s="14" cm="1">
        <f t="array" ref="Q5455">SUM(_xlfn._xlws.FILTER($H$2:$H$7117,_xlfn.MAP($O$2:$O$7117,_xlfn.LAMBDA(_xlpm.x,_xlpm.x=$O5455))))</f>
        <v>4.9701789264413521E-5</v>
      </c>
      <c r="R5455" s="14">
        <f>$H5455/Q5455</f>
        <v>1</v>
      </c>
      <c r="S5455" s="14" cm="1">
        <f t="array" ref="S5455">SUM(_xlfn._xlws.FILTER($H$2:$H$7117,_xlfn.MAP($P$2:$P$7117,_xlfn.LAMBDA(_xlpm.x,_xlpm.x=$P5455))))</f>
        <v>8.9463220675944346E-4</v>
      </c>
      <c r="T5455" s="14">
        <f>$H5455/S5455</f>
        <v>5.5555555555555552E-2</v>
      </c>
      <c r="U5455" s="14">
        <f>_xlfn.LET(_xlpm.freq,F5455,_xlpm.size,M5455+1,_xlpm.F,V5455,LOG(1+_xlpm.freq)*LOG(1+_xlpm.size)*_xlpm.F)</f>
        <v>2.6778932560119022E-2</v>
      </c>
      <c r="V5455" s="14">
        <f>_xlfn.LET(_xlpm.a,T5455,_xlpm.b,R5455,2*_xlpm.a*_xlpm.b/(_xlpm.a+_xlpm.b))</f>
        <v>0.10526315789473684</v>
      </c>
      <c r="W5455" s="14">
        <f>_xlfn.LET(_xlpm.p,R5455,_xlpm.q,T5455,LOG(_xlpm.p/_xlpm.q))</f>
        <v>1.255272505103306</v>
      </c>
      <c r="X5455" s="2"/>
    </row>
    <row r="5456" spans="1:24">
      <c r="A5456" s="1" t="str">
        <f>_xlfn.LET(_xlpm.sep," : ",CONCATENATE(O5456,_xlpm.sep,P5456))</f>
        <v>~trugh~ : [tɹu]</v>
      </c>
      <c r="B5456" s="1">
        <f>_xlfn.LET(_xlpm.d,$G5456,_xlpm.k,_xlfn.CONCAT(LEFT(TRIM(B$1),1),"*"),COUNTIF(_xlpm.d,_xlpm.k))</f>
        <v>0</v>
      </c>
      <c r="C5456" s="1">
        <f>_xlfn.LET(_xlpm.d,$G5456,_xlpm.k,_xlfn.CONCAT(LEFT(TRIM(C$1),1),"*"),COUNTIF(_xlpm.d,_xlpm.k))</f>
        <v>0</v>
      </c>
      <c r="D5456" s="1">
        <f>_xlfn.LET(_xlpm.d,$G5456,_xlpm.k,_xlfn.CONCAT(LEFT(TRIM(D$1),1),"*"),COUNTIF(_xlpm.d,_xlpm.k))</f>
        <v>0</v>
      </c>
      <c r="E5456" s="1">
        <f>LOG(F5456+1,10)</f>
        <v>0.30102999566398114</v>
      </c>
      <c r="F5456" s="7">
        <v>1</v>
      </c>
      <c r="G5456" s="9" t="s">
        <v>4955</v>
      </c>
      <c r="H5456" s="4">
        <f>F5456/freq.sum.r6e</f>
        <v>4.9701789264413521E-5</v>
      </c>
      <c r="I5456" s="1" t="str">
        <f>_xlfn.LET(_xlpm.sep,":",_xlpm.w,$G5456,LEFT(_xlpm.w,FIND(_xlpm.sep,_xlpm.w)-1))</f>
        <v>tɹu</v>
      </c>
      <c r="J5456" s="1" t="str">
        <f>_xlfn.LET(_xlpm.sep,":",_xlpm.w,$G5456,RIGHT(_xlpm.w,LEN(_xlpm.w)-FIND(_xlpm.sep,_xlpm.w)))</f>
        <v>trugh</v>
      </c>
      <c r="K5456" s="10">
        <f>_xlfn.LET(_xlpm.w,I5456,LEN(_xlpm.w))</f>
        <v>3</v>
      </c>
      <c r="L5456" s="10">
        <f>_xlfn.LET(_xlpm.w,J5456,LEN(_xlpm.w))</f>
        <v>5</v>
      </c>
      <c r="M5456" s="10">
        <f>_xlfn.LET(_xlpm.a,K5456,_xlpm.b,L5456,MAX(_xlpm.a,_xlpm.b))</f>
        <v>5</v>
      </c>
      <c r="N5456" s="10">
        <f>_xlfn.LET(_xlpm.d,(K5456,L5456),MAX(_xlpm.d)-MIN(_xlpm.d))</f>
        <v>2</v>
      </c>
      <c r="O5456" s="1" t="str">
        <f>_xlfn.LET(_xlpm.sep,":",_xlpm.w,$G5456,_xlfn.CONCAT("~",RIGHT(_xlpm.w,LEN(_xlpm.w)-FIND(_xlpm.sep,_xlpm.w)),"~"))</f>
        <v>~trugh~</v>
      </c>
      <c r="P5456" s="1" t="str">
        <f>_xlfn.LET(_xlpm.sep,":",_xlpm.w,$G5456,_xlfn.CONCAT("[",LEFT(_xlpm.w,FIND(_xlpm.sep,_xlpm.w)-1),"]"))</f>
        <v>[tɹu]</v>
      </c>
      <c r="Q5456" s="14" cm="1">
        <f t="array" ref="Q5456">SUM(_xlfn._xlws.FILTER($H$2:$H$7117,_xlfn.MAP($O$2:$O$7117,_xlfn.LAMBDA(_xlpm.x,_xlpm.x=$O5456))))</f>
        <v>4.9701789264413521E-5</v>
      </c>
      <c r="R5456" s="14">
        <f>$H5456/Q5456</f>
        <v>1</v>
      </c>
      <c r="S5456" s="14" cm="1">
        <f t="array" ref="S5456">SUM(_xlfn._xlws.FILTER($H$2:$H$7117,_xlfn.MAP($P$2:$P$7117,_xlfn.LAMBDA(_xlpm.x,_xlpm.x=$P5456))))</f>
        <v>8.9463220675944357E-4</v>
      </c>
      <c r="T5456" s="14">
        <f>$H5456/S5456</f>
        <v>5.5555555555555546E-2</v>
      </c>
      <c r="U5456" s="14">
        <f>_xlfn.LET(_xlpm.freq,F5456,_xlpm.size,M5456+1,_xlpm.F,V5456,LOG(1+_xlpm.freq)*LOG(1+_xlpm.size)*_xlpm.F)</f>
        <v>2.6778932560119019E-2</v>
      </c>
      <c r="V5456" s="14">
        <f>_xlfn.LET(_xlpm.a,T5456,_xlpm.b,R5456,2*_xlpm.a*_xlpm.b/(_xlpm.a+_xlpm.b))</f>
        <v>0.10526315789473682</v>
      </c>
      <c r="W5456" s="14">
        <f>_xlfn.LET(_xlpm.p,R5456,_xlpm.q,T5456,LOG(_xlpm.p/_xlpm.q))</f>
        <v>1.2552725051033062</v>
      </c>
      <c r="X5456" s="2"/>
    </row>
    <row r="5457" spans="1:24">
      <c r="A5457" s="1" t="str">
        <f>_xlfn.LET(_xlpm.sep," : ",CONCATENATE(O5457,_xlpm.sep,P5457))</f>
        <v>~truew~ : [tɹu]</v>
      </c>
      <c r="B5457" s="1">
        <f>_xlfn.LET(_xlpm.d,$G5457,_xlpm.k,_xlfn.CONCAT(LEFT(TRIM(B$1),1),"*"),COUNTIF(_xlpm.d,_xlpm.k))</f>
        <v>0</v>
      </c>
      <c r="C5457" s="1">
        <f>_xlfn.LET(_xlpm.d,$G5457,_xlpm.k,_xlfn.CONCAT(LEFT(TRIM(C$1),1),"*"),COUNTIF(_xlpm.d,_xlpm.k))</f>
        <v>0</v>
      </c>
      <c r="D5457" s="1">
        <f>_xlfn.LET(_xlpm.d,$G5457,_xlpm.k,_xlfn.CONCAT(LEFT(TRIM(D$1),1),"*"),COUNTIF(_xlpm.d,_xlpm.k))</f>
        <v>0</v>
      </c>
      <c r="E5457" s="1">
        <f>LOG(F5457+1,10)</f>
        <v>0.30102999566398114</v>
      </c>
      <c r="F5457" s="7">
        <v>1</v>
      </c>
      <c r="G5457" s="9" t="s">
        <v>4954</v>
      </c>
      <c r="H5457" s="4">
        <f>F5457/freq.sum.r6e</f>
        <v>4.9701789264413521E-5</v>
      </c>
      <c r="I5457" s="1" t="str">
        <f>_xlfn.LET(_xlpm.sep,":",_xlpm.w,$G5457,LEFT(_xlpm.w,FIND(_xlpm.sep,_xlpm.w)-1))</f>
        <v>tɹu</v>
      </c>
      <c r="J5457" s="1" t="str">
        <f>_xlfn.LET(_xlpm.sep,":",_xlpm.w,$G5457,RIGHT(_xlpm.w,LEN(_xlpm.w)-FIND(_xlpm.sep,_xlpm.w)))</f>
        <v>truew</v>
      </c>
      <c r="K5457" s="10">
        <f>_xlfn.LET(_xlpm.w,I5457,LEN(_xlpm.w))</f>
        <v>3</v>
      </c>
      <c r="L5457" s="10">
        <f>_xlfn.LET(_xlpm.w,J5457,LEN(_xlpm.w))</f>
        <v>5</v>
      </c>
      <c r="M5457" s="10">
        <f>_xlfn.LET(_xlpm.a,K5457,_xlpm.b,L5457,MAX(_xlpm.a,_xlpm.b))</f>
        <v>5</v>
      </c>
      <c r="N5457" s="10">
        <f>_xlfn.LET(_xlpm.d,(K5457,L5457),MAX(_xlpm.d)-MIN(_xlpm.d))</f>
        <v>2</v>
      </c>
      <c r="O5457" s="1" t="str">
        <f>_xlfn.LET(_xlpm.sep,":",_xlpm.w,$G5457,_xlfn.CONCAT("~",RIGHT(_xlpm.w,LEN(_xlpm.w)-FIND(_xlpm.sep,_xlpm.w)),"~"))</f>
        <v>~truew~</v>
      </c>
      <c r="P5457" s="1" t="str">
        <f>_xlfn.LET(_xlpm.sep,":",_xlpm.w,$G5457,_xlfn.CONCAT("[",LEFT(_xlpm.w,FIND(_xlpm.sep,_xlpm.w)-1),"]"))</f>
        <v>[tɹu]</v>
      </c>
      <c r="Q5457" s="14" cm="1">
        <f t="array" ref="Q5457">SUM(_xlfn._xlws.FILTER($H$2:$H$7111,_xlfn.MAP($O$2:$O$7111,_xlfn.LAMBDA(_xlpm.x,_xlpm.x=$O5457))))</f>
        <v>4.9701789264413521E-5</v>
      </c>
      <c r="R5457" s="14">
        <f>$H5457/Q5457</f>
        <v>1</v>
      </c>
      <c r="S5457" s="14" cm="1">
        <f t="array" ref="S5457">SUM(_xlfn._xlws.FILTER($H$2:$H$7111,_xlfn.MAP($P$2:$P$7111,_xlfn.LAMBDA(_xlpm.x,_xlpm.x=$P5457))))</f>
        <v>8.9463220675944357E-4</v>
      </c>
      <c r="T5457" s="14">
        <f>$H5457/S5457</f>
        <v>5.5555555555555546E-2</v>
      </c>
      <c r="U5457" s="14">
        <f>_xlfn.LET(_xlpm.freq,F5457,_xlpm.size,M5457+1,_xlpm.F,V5457,LOG(1+_xlpm.freq)*LOG(1+_xlpm.size)*_xlpm.F)</f>
        <v>2.6778932560119019E-2</v>
      </c>
      <c r="V5457" s="14">
        <f>_xlfn.LET(_xlpm.a,T5457,_xlpm.b,R5457,2*_xlpm.a*_xlpm.b/(_xlpm.a+_xlpm.b))</f>
        <v>0.10526315789473682</v>
      </c>
      <c r="W5457" s="14">
        <f>_xlfn.LET(_xlpm.p,R5457,_xlpm.q,T5457,LOG(_xlpm.p/_xlpm.q))</f>
        <v>1.2552725051033062</v>
      </c>
      <c r="X5457" s="2"/>
    </row>
    <row r="5458" spans="1:24">
      <c r="A5458" s="1" t="str">
        <f>_xlfn.LET(_xlpm.sep," : ",CONCATENATE(O5458,_xlpm.sep,P5458))</f>
        <v>~goawe~ : [ɡoʊ]</v>
      </c>
      <c r="B5458" s="1">
        <f>_xlfn.LET(_xlpm.d,$G5458,_xlpm.k,_xlfn.CONCAT(LEFT(TRIM(B$1),1),"*"),COUNTIF(_xlpm.d,_xlpm.k))</f>
        <v>0</v>
      </c>
      <c r="C5458" s="1">
        <f>_xlfn.LET(_xlpm.d,$G5458,_xlpm.k,_xlfn.CONCAT(LEFT(TRIM(C$1),1),"*"),COUNTIF(_xlpm.d,_xlpm.k))</f>
        <v>0</v>
      </c>
      <c r="D5458" s="1">
        <f>_xlfn.LET(_xlpm.d,$G5458,_xlpm.k,_xlfn.CONCAT(LEFT(TRIM(D$1),1),"*"),COUNTIF(_xlpm.d,_xlpm.k))</f>
        <v>0</v>
      </c>
      <c r="E5458" s="1">
        <f>LOG(F5458+1,10)</f>
        <v>0.30102999566398114</v>
      </c>
      <c r="F5458" s="7">
        <v>1</v>
      </c>
      <c r="G5458" s="9" t="s">
        <v>6144</v>
      </c>
      <c r="H5458" s="4">
        <f>F5458/freq.sum.r6e</f>
        <v>4.9701789264413521E-5</v>
      </c>
      <c r="I5458" s="1" t="str">
        <f>_xlfn.LET(_xlpm.sep,":",_xlpm.w,$G5458,LEFT(_xlpm.w,FIND(_xlpm.sep,_xlpm.w)-1))</f>
        <v>ɡoʊ</v>
      </c>
      <c r="J5458" s="1" t="str">
        <f>_xlfn.LET(_xlpm.sep,":",_xlpm.w,$G5458,RIGHT(_xlpm.w,LEN(_xlpm.w)-FIND(_xlpm.sep,_xlpm.w)))</f>
        <v>goawe</v>
      </c>
      <c r="K5458" s="10">
        <f>_xlfn.LET(_xlpm.w,I5458,LEN(_xlpm.w))</f>
        <v>3</v>
      </c>
      <c r="L5458" s="10">
        <f>_xlfn.LET(_xlpm.w,J5458,LEN(_xlpm.w))</f>
        <v>5</v>
      </c>
      <c r="M5458" s="10">
        <f>_xlfn.LET(_xlpm.a,K5458,_xlpm.b,L5458,MAX(_xlpm.a,_xlpm.b))</f>
        <v>5</v>
      </c>
      <c r="N5458" s="10">
        <f>_xlfn.LET(_xlpm.d,(K5458,L5458),MAX(_xlpm.d)-MIN(_xlpm.d))</f>
        <v>2</v>
      </c>
      <c r="O5458" s="1" t="str">
        <f>_xlfn.LET(_xlpm.sep,":",_xlpm.w,$G5458,_xlfn.CONCAT("~",RIGHT(_xlpm.w,LEN(_xlpm.w)-FIND(_xlpm.sep,_xlpm.w)),"~"))</f>
        <v>~goawe~</v>
      </c>
      <c r="P5458" s="1" t="str">
        <f>_xlfn.LET(_xlpm.sep,":",_xlpm.w,$G5458,_xlfn.CONCAT("[",LEFT(_xlpm.w,FIND(_xlpm.sep,_xlpm.w)-1),"]"))</f>
        <v>[ɡoʊ]</v>
      </c>
      <c r="Q5458" s="14" cm="1">
        <f t="array" ref="Q5458">SUM(_xlfn._xlws.FILTER($H$2:$H$7111,_xlfn.MAP($O$2:$O$7111,_xlfn.LAMBDA(_xlpm.x,_xlpm.x=$O5458))))</f>
        <v>4.9701789264413521E-5</v>
      </c>
      <c r="R5458" s="14">
        <f>$H5458/Q5458</f>
        <v>1</v>
      </c>
      <c r="S5458" s="14" cm="1">
        <f t="array" ref="S5458">SUM(_xlfn._xlws.FILTER($H$2:$H$7111,_xlfn.MAP($P$2:$P$7111,_xlfn.LAMBDA(_xlpm.x,_xlpm.x=$P5458))))</f>
        <v>8.9463220675944357E-4</v>
      </c>
      <c r="T5458" s="14">
        <f>$H5458/S5458</f>
        <v>5.5555555555555546E-2</v>
      </c>
      <c r="U5458" s="14">
        <f>_xlfn.LET(_xlpm.freq,F5458,_xlpm.size,M5458+1,_xlpm.F,V5458,LOG(1+_xlpm.freq)*LOG(1+_xlpm.size)*_xlpm.F)</f>
        <v>2.6778932560119019E-2</v>
      </c>
      <c r="V5458" s="14">
        <f>_xlfn.LET(_xlpm.a,T5458,_xlpm.b,R5458,2*_xlpm.a*_xlpm.b/(_xlpm.a+_xlpm.b))</f>
        <v>0.10526315789473682</v>
      </c>
      <c r="W5458" s="14">
        <f>_xlfn.LET(_xlpm.p,R5458,_xlpm.q,T5458,LOG(_xlpm.p/_xlpm.q))</f>
        <v>1.2552725051033062</v>
      </c>
      <c r="X5458" s="2"/>
    </row>
    <row r="5459" spans="1:24">
      <c r="A5459" s="1" t="str">
        <f>_xlfn.LET(_xlpm.sep," : ",CONCATENATE(O5459,_xlpm.sep,P5459))</f>
        <v>~goegh~ : [ɡoʊ]</v>
      </c>
      <c r="B5459" s="1">
        <f>_xlfn.LET(_xlpm.d,$G5459,_xlpm.k,_xlfn.CONCAT(LEFT(TRIM(B$1),1),"*"),COUNTIF(_xlpm.d,_xlpm.k))</f>
        <v>0</v>
      </c>
      <c r="C5459" s="1">
        <f>_xlfn.LET(_xlpm.d,$G5459,_xlpm.k,_xlfn.CONCAT(LEFT(TRIM(C$1),1),"*"),COUNTIF(_xlpm.d,_xlpm.k))</f>
        <v>0</v>
      </c>
      <c r="D5459" s="1">
        <f>_xlfn.LET(_xlpm.d,$G5459,_xlpm.k,_xlfn.CONCAT(LEFT(TRIM(D$1),1),"*"),COUNTIF(_xlpm.d,_xlpm.k))</f>
        <v>0</v>
      </c>
      <c r="E5459" s="1">
        <f>LOG(F5459+1,10)</f>
        <v>0.30102999566398114</v>
      </c>
      <c r="F5459" s="7">
        <v>1</v>
      </c>
      <c r="G5459" s="9" t="s">
        <v>6146</v>
      </c>
      <c r="H5459" s="4">
        <f>F5459/freq.sum.r6e</f>
        <v>4.9701789264413521E-5</v>
      </c>
      <c r="I5459" s="4" t="str">
        <f>_xlfn.LET(_xlpm.sep,":",_xlpm.w,$G5459,LEFT(_xlpm.w,FIND(_xlpm.sep,_xlpm.w)-1))</f>
        <v>ɡoʊ</v>
      </c>
      <c r="J5459" s="4" t="str">
        <f>_xlfn.LET(_xlpm.sep,":",_xlpm.w,$G5459,RIGHT(_xlpm.w,LEN(_xlpm.w)-FIND(_xlpm.sep,_xlpm.w)))</f>
        <v>goegh</v>
      </c>
      <c r="K5459" s="10">
        <f>_xlfn.LET(_xlpm.w,I5459,LEN(_xlpm.w))</f>
        <v>3</v>
      </c>
      <c r="L5459" s="10">
        <f>_xlfn.LET(_xlpm.w,J5459,LEN(_xlpm.w))</f>
        <v>5</v>
      </c>
      <c r="M5459" s="10">
        <f>_xlfn.LET(_xlpm.a,K5459,_xlpm.b,L5459,MAX(_xlpm.a,_xlpm.b))</f>
        <v>5</v>
      </c>
      <c r="N5459" s="10">
        <f>_xlfn.LET(_xlpm.d,(K5459,L5459),MAX(_xlpm.d)-MIN(_xlpm.d))</f>
        <v>2</v>
      </c>
      <c r="O5459" s="1" t="str">
        <f>_xlfn.LET(_xlpm.sep,":",_xlpm.w,$G5459,_xlfn.CONCAT("~",RIGHT(_xlpm.w,LEN(_xlpm.w)-FIND(_xlpm.sep,_xlpm.w)),"~"))</f>
        <v>~goegh~</v>
      </c>
      <c r="P5459" s="1" t="str">
        <f>_xlfn.LET(_xlpm.sep,":",_xlpm.w,$G5459,_xlfn.CONCAT("[",LEFT(_xlpm.w,FIND(_xlpm.sep,_xlpm.w)-1),"]"))</f>
        <v>[ɡoʊ]</v>
      </c>
      <c r="Q5459" s="14" cm="1">
        <f t="array" ref="Q5459">SUM(_xlfn._xlws.FILTER($H$2:$H$7109,_xlfn.MAP($O$2:$O$7109,_xlfn.LAMBDA(_xlpm.x,_xlpm.x=$O5459))))</f>
        <v>4.9701789264413521E-5</v>
      </c>
      <c r="R5459" s="14">
        <f>$H5459/Q5459</f>
        <v>1</v>
      </c>
      <c r="S5459" s="14" cm="1">
        <f t="array" ref="S5459">SUM(_xlfn._xlws.FILTER($H$2:$H$7109,_xlfn.MAP($P$2:$P$7109,_xlfn.LAMBDA(_xlpm.x,_xlpm.x=$P5459))))</f>
        <v>8.9463220675944357E-4</v>
      </c>
      <c r="T5459" s="14">
        <f>$H5459/S5459</f>
        <v>5.5555555555555546E-2</v>
      </c>
      <c r="U5459" s="14">
        <f>_xlfn.LET(_xlpm.freq,F5459,_xlpm.size,M5459+1,_xlpm.F,V5459,LOG(1+_xlpm.freq)*LOG(1+_xlpm.size)*_xlpm.F)</f>
        <v>2.6778932560119019E-2</v>
      </c>
      <c r="V5459" s="14">
        <f>_xlfn.LET(_xlpm.a,T5459,_xlpm.b,R5459,2*_xlpm.a*_xlpm.b/(_xlpm.a+_xlpm.b))</f>
        <v>0.10526315789473682</v>
      </c>
      <c r="W5459" s="14">
        <f>_xlfn.LET(_xlpm.p,R5459,_xlpm.q,T5459,LOG(_xlpm.p/_xlpm.q))</f>
        <v>1.2552725051033062</v>
      </c>
      <c r="X5459" s="2"/>
    </row>
    <row r="5460" spans="1:24">
      <c r="A5460" s="1" t="str">
        <f>_xlfn.LET(_xlpm.sep," : ",CONCATENATE(O5460,_xlpm.sep,P5460))</f>
        <v>~goewe~ : [ɡoʊ]</v>
      </c>
      <c r="B5460" s="1">
        <f>_xlfn.LET(_xlpm.d,$G5460,_xlpm.k,_xlfn.CONCAT(LEFT(TRIM(B$1),1),"*"),COUNTIF(_xlpm.d,_xlpm.k))</f>
        <v>0</v>
      </c>
      <c r="C5460" s="1">
        <f>_xlfn.LET(_xlpm.d,$G5460,_xlpm.k,_xlfn.CONCAT(LEFT(TRIM(C$1),1),"*"),COUNTIF(_xlpm.d,_xlpm.k))</f>
        <v>0</v>
      </c>
      <c r="D5460" s="1">
        <f>_xlfn.LET(_xlpm.d,$G5460,_xlpm.k,_xlfn.CONCAT(LEFT(TRIM(D$1),1),"*"),COUNTIF(_xlpm.d,_xlpm.k))</f>
        <v>0</v>
      </c>
      <c r="E5460" s="1">
        <f>LOG(F5460+1,10)</f>
        <v>0.30102999566398114</v>
      </c>
      <c r="F5460" s="7">
        <v>1</v>
      </c>
      <c r="G5460" s="9" t="s">
        <v>6148</v>
      </c>
      <c r="H5460" s="4">
        <f>F5460/freq.sum.r6e</f>
        <v>4.9701789264413521E-5</v>
      </c>
      <c r="I5460" s="1" t="str">
        <f>_xlfn.LET(_xlpm.sep,":",_xlpm.w,$G5460,LEFT(_xlpm.w,FIND(_xlpm.sep,_xlpm.w)-1))</f>
        <v>ɡoʊ</v>
      </c>
      <c r="J5460" s="1" t="str">
        <f>_xlfn.LET(_xlpm.sep,":",_xlpm.w,$G5460,RIGHT(_xlpm.w,LEN(_xlpm.w)-FIND(_xlpm.sep,_xlpm.w)))</f>
        <v>goewe</v>
      </c>
      <c r="K5460" s="10">
        <f>_xlfn.LET(_xlpm.w,I5460,LEN(_xlpm.w))</f>
        <v>3</v>
      </c>
      <c r="L5460" s="10">
        <f>_xlfn.LET(_xlpm.w,J5460,LEN(_xlpm.w))</f>
        <v>5</v>
      </c>
      <c r="M5460" s="10">
        <f>_xlfn.LET(_xlpm.a,K5460,_xlpm.b,L5460,MAX(_xlpm.a,_xlpm.b))</f>
        <v>5</v>
      </c>
      <c r="N5460" s="10">
        <f>_xlfn.LET(_xlpm.d,(K5460,L5460),MAX(_xlpm.d)-MIN(_xlpm.d))</f>
        <v>2</v>
      </c>
      <c r="O5460" s="1" t="str">
        <f>_xlfn.LET(_xlpm.sep,":",_xlpm.w,$G5460,_xlfn.CONCAT("~",RIGHT(_xlpm.w,LEN(_xlpm.w)-FIND(_xlpm.sep,_xlpm.w)),"~"))</f>
        <v>~goewe~</v>
      </c>
      <c r="P5460" s="1" t="str">
        <f>_xlfn.LET(_xlpm.sep,":",_xlpm.w,$G5460,_xlfn.CONCAT("[",LEFT(_xlpm.w,FIND(_xlpm.sep,_xlpm.w)-1),"]"))</f>
        <v>[ɡoʊ]</v>
      </c>
      <c r="Q5460" s="14" cm="1">
        <f t="array" ref="Q5460">SUM(_xlfn._xlws.FILTER($H$2:$H$7117,_xlfn.MAP($O$2:$O$7117,_xlfn.LAMBDA(_xlpm.x,_xlpm.x=$O5460))))</f>
        <v>4.9701789264413521E-5</v>
      </c>
      <c r="R5460" s="14">
        <f>$H5460/Q5460</f>
        <v>1</v>
      </c>
      <c r="S5460" s="14" cm="1">
        <f t="array" ref="S5460">SUM(_xlfn._xlws.FILTER($H$2:$H$7117,_xlfn.MAP($P$2:$P$7117,_xlfn.LAMBDA(_xlpm.x,_xlpm.x=$P5460))))</f>
        <v>8.9463220675944357E-4</v>
      </c>
      <c r="T5460" s="14">
        <f>$H5460/S5460</f>
        <v>5.5555555555555546E-2</v>
      </c>
      <c r="U5460" s="14">
        <f>_xlfn.LET(_xlpm.freq,F5460,_xlpm.size,M5460+1,_xlpm.F,V5460,LOG(1+_xlpm.freq)*LOG(1+_xlpm.size)*_xlpm.F)</f>
        <v>2.6778932560119019E-2</v>
      </c>
      <c r="V5460" s="14">
        <f>_xlfn.LET(_xlpm.a,T5460,_xlpm.b,R5460,2*_xlpm.a*_xlpm.b/(_xlpm.a+_xlpm.b))</f>
        <v>0.10526315789473682</v>
      </c>
      <c r="W5460" s="14">
        <f>_xlfn.LET(_xlpm.p,R5460,_xlpm.q,T5460,LOG(_xlpm.p/_xlpm.q))</f>
        <v>1.2552725051033062</v>
      </c>
      <c r="X5460" s="2"/>
    </row>
    <row r="5461" spans="1:24">
      <c r="A5461" s="1" t="str">
        <f>_xlfn.LET(_xlpm.sep," : ",CONCATENATE(O5461,_xlpm.sep,P5461))</f>
        <v>~bluew~ : [blu]</v>
      </c>
      <c r="B5461" s="1">
        <f>_xlfn.LET(_xlpm.d,$G5461,_xlpm.k,_xlfn.CONCAT(LEFT(TRIM(B$1),1),"*"),COUNTIF(_xlpm.d,_xlpm.k))</f>
        <v>0</v>
      </c>
      <c r="C5461" s="1">
        <f>_xlfn.LET(_xlpm.d,$G5461,_xlpm.k,_xlfn.CONCAT(LEFT(TRIM(C$1),1),"*"),COUNTIF(_xlpm.d,_xlpm.k))</f>
        <v>0</v>
      </c>
      <c r="D5461" s="1">
        <f>_xlfn.LET(_xlpm.d,$G5461,_xlpm.k,_xlfn.CONCAT(LEFT(TRIM(D$1),1),"*"),COUNTIF(_xlpm.d,_xlpm.k))</f>
        <v>0</v>
      </c>
      <c r="E5461" s="1">
        <f>LOG(F5461+1,10)</f>
        <v>0.30102999566398114</v>
      </c>
      <c r="F5461" s="7">
        <v>1</v>
      </c>
      <c r="G5461" s="9" t="s">
        <v>164</v>
      </c>
      <c r="H5461" s="4">
        <f>F5461/freq.sum.r6e</f>
        <v>4.9701789264413521E-5</v>
      </c>
      <c r="I5461" s="1" t="str">
        <f>_xlfn.LET(_xlpm.sep,":",_xlpm.w,$G5461,LEFT(_xlpm.w,FIND(_xlpm.sep,_xlpm.w)-1))</f>
        <v>blu</v>
      </c>
      <c r="J5461" s="1" t="str">
        <f>_xlfn.LET(_xlpm.sep,":",_xlpm.w,$G5461,RIGHT(_xlpm.w,LEN(_xlpm.w)-FIND(_xlpm.sep,_xlpm.w)))</f>
        <v>bluew</v>
      </c>
      <c r="K5461" s="10">
        <f>_xlfn.LET(_xlpm.w,I5461,LEN(_xlpm.w))</f>
        <v>3</v>
      </c>
      <c r="L5461" s="10">
        <f>_xlfn.LET(_xlpm.w,J5461,LEN(_xlpm.w))</f>
        <v>5</v>
      </c>
      <c r="M5461" s="10">
        <f>_xlfn.LET(_xlpm.a,K5461,_xlpm.b,L5461,MAX(_xlpm.a,_xlpm.b))</f>
        <v>5</v>
      </c>
      <c r="N5461" s="10">
        <f>_xlfn.LET(_xlpm.d,(K5461,L5461),MAX(_xlpm.d)-MIN(_xlpm.d))</f>
        <v>2</v>
      </c>
      <c r="O5461" s="1" t="str">
        <f>_xlfn.LET(_xlpm.sep,":",_xlpm.w,$G5461,_xlfn.CONCAT("~",RIGHT(_xlpm.w,LEN(_xlpm.w)-FIND(_xlpm.sep,_xlpm.w)),"~"))</f>
        <v>~bluew~</v>
      </c>
      <c r="P5461" s="1" t="str">
        <f>_xlfn.LET(_xlpm.sep,":",_xlpm.w,$G5461,_xlfn.CONCAT("[",LEFT(_xlpm.w,FIND(_xlpm.sep,_xlpm.w)-1),"]"))</f>
        <v>[blu]</v>
      </c>
      <c r="Q5461" s="14" cm="1">
        <f t="array" ref="Q5461">SUM(_xlfn._xlws.FILTER($H$2:$H$7117,_xlfn.MAP($O$2:$O$7117,_xlfn.LAMBDA(_xlpm.x,_xlpm.x=$O5461))))</f>
        <v>4.9701789264413521E-5</v>
      </c>
      <c r="R5461" s="14">
        <f>$H5461/Q5461</f>
        <v>1</v>
      </c>
      <c r="S5461" s="14" cm="1">
        <f t="array" ref="S5461">SUM(_xlfn._xlws.FILTER($H$2:$H$7117,_xlfn.MAP($P$2:$P$7117,_xlfn.LAMBDA(_xlpm.x,_xlpm.x=$P5461))))</f>
        <v>8.9463220675944357E-4</v>
      </c>
      <c r="T5461" s="14">
        <f>$H5461/S5461</f>
        <v>5.5555555555555546E-2</v>
      </c>
      <c r="U5461" s="14">
        <f>_xlfn.LET(_xlpm.freq,F5461,_xlpm.size,M5461+1,_xlpm.F,V5461,LOG(1+_xlpm.freq)*LOG(1+_xlpm.size)*_xlpm.F)</f>
        <v>2.6778932560119019E-2</v>
      </c>
      <c r="V5461" s="14">
        <f>_xlfn.LET(_xlpm.a,T5461,_xlpm.b,R5461,2*_xlpm.a*_xlpm.b/(_xlpm.a+_xlpm.b))</f>
        <v>0.10526315789473682</v>
      </c>
      <c r="W5461" s="14">
        <f>_xlfn.LET(_xlpm.p,R5461,_xlpm.q,T5461,LOG(_xlpm.p/_xlpm.q))</f>
        <v>1.2552725051033062</v>
      </c>
      <c r="X5461" s="2"/>
    </row>
    <row r="5462" spans="1:24">
      <c r="A5462" s="1" t="str">
        <f>_xlfn.LET(_xlpm.sep," : ",CONCATENATE(O5462,_xlpm.sep,P5462))</f>
        <v>~blugh~ : [blu]</v>
      </c>
      <c r="B5462" s="1">
        <f>_xlfn.LET(_xlpm.d,$G5462,_xlpm.k,_xlfn.CONCAT(LEFT(TRIM(B$1),1),"*"),COUNTIF(_xlpm.d,_xlpm.k))</f>
        <v>0</v>
      </c>
      <c r="C5462" s="1">
        <f>_xlfn.LET(_xlpm.d,$G5462,_xlpm.k,_xlfn.CONCAT(LEFT(TRIM(C$1),1),"*"),COUNTIF(_xlpm.d,_xlpm.k))</f>
        <v>0</v>
      </c>
      <c r="D5462" s="1">
        <f>_xlfn.LET(_xlpm.d,$G5462,_xlpm.k,_xlfn.CONCAT(LEFT(TRIM(D$1),1),"*"),COUNTIF(_xlpm.d,_xlpm.k))</f>
        <v>0</v>
      </c>
      <c r="E5462" s="1">
        <f>LOG(F5462+1,10)</f>
        <v>0.30102999566398114</v>
      </c>
      <c r="F5462" s="7">
        <v>1</v>
      </c>
      <c r="G5462" s="9" t="s">
        <v>165</v>
      </c>
      <c r="H5462" s="4">
        <f>F5462/freq.sum.r6e</f>
        <v>4.9701789264413521E-5</v>
      </c>
      <c r="I5462" s="1" t="str">
        <f>_xlfn.LET(_xlpm.sep,":",_xlpm.w,$G5462,LEFT(_xlpm.w,FIND(_xlpm.sep,_xlpm.w)-1))</f>
        <v>blu</v>
      </c>
      <c r="J5462" s="1" t="str">
        <f>_xlfn.LET(_xlpm.sep,":",_xlpm.w,$G5462,RIGHT(_xlpm.w,LEN(_xlpm.w)-FIND(_xlpm.sep,_xlpm.w)))</f>
        <v>blugh</v>
      </c>
      <c r="K5462" s="10">
        <f>_xlfn.LET(_xlpm.w,I5462,LEN(_xlpm.w))</f>
        <v>3</v>
      </c>
      <c r="L5462" s="10">
        <f>_xlfn.LET(_xlpm.w,J5462,LEN(_xlpm.w))</f>
        <v>5</v>
      </c>
      <c r="M5462" s="10">
        <f>_xlfn.LET(_xlpm.a,K5462,_xlpm.b,L5462,MAX(_xlpm.a,_xlpm.b))</f>
        <v>5</v>
      </c>
      <c r="N5462" s="10">
        <f>_xlfn.LET(_xlpm.d,(K5462,L5462),MAX(_xlpm.d)-MIN(_xlpm.d))</f>
        <v>2</v>
      </c>
      <c r="O5462" s="1" t="str">
        <f>_xlfn.LET(_xlpm.sep,":",_xlpm.w,$G5462,_xlfn.CONCAT("~",RIGHT(_xlpm.w,LEN(_xlpm.w)-FIND(_xlpm.sep,_xlpm.w)),"~"))</f>
        <v>~blugh~</v>
      </c>
      <c r="P5462" s="1" t="str">
        <f>_xlfn.LET(_xlpm.sep,":",_xlpm.w,$G5462,_xlfn.CONCAT("[",LEFT(_xlpm.w,FIND(_xlpm.sep,_xlpm.w)-1),"]"))</f>
        <v>[blu]</v>
      </c>
      <c r="Q5462" s="14" cm="1">
        <f t="array" ref="Q5462">SUM(_xlfn._xlws.FILTER($H$2:$H$7117,_xlfn.MAP($O$2:$O$7117,_xlfn.LAMBDA(_xlpm.x,_xlpm.x=$O5462))))</f>
        <v>4.9701789264413521E-5</v>
      </c>
      <c r="R5462" s="14">
        <f>$H5462/Q5462</f>
        <v>1</v>
      </c>
      <c r="S5462" s="14" cm="1">
        <f t="array" ref="S5462">SUM(_xlfn._xlws.FILTER($H$2:$H$7117,_xlfn.MAP($P$2:$P$7117,_xlfn.LAMBDA(_xlpm.x,_xlpm.x=$P5462))))</f>
        <v>8.9463220675944357E-4</v>
      </c>
      <c r="T5462" s="14">
        <f>$H5462/S5462</f>
        <v>5.5555555555555546E-2</v>
      </c>
      <c r="U5462" s="14">
        <f>_xlfn.LET(_xlpm.freq,F5462,_xlpm.size,M5462+1,_xlpm.F,V5462,LOG(1+_xlpm.freq)*LOG(1+_xlpm.size)*_xlpm.F)</f>
        <v>2.6778932560119019E-2</v>
      </c>
      <c r="V5462" s="14">
        <f>_xlfn.LET(_xlpm.a,T5462,_xlpm.b,R5462,2*_xlpm.a*_xlpm.b/(_xlpm.a+_xlpm.b))</f>
        <v>0.10526315789473682</v>
      </c>
      <c r="W5462" s="14">
        <f>_xlfn.LET(_xlpm.p,R5462,_xlpm.q,T5462,LOG(_xlpm.p/_xlpm.q))</f>
        <v>1.2552725051033062</v>
      </c>
      <c r="X5462" s="2"/>
    </row>
    <row r="5463" spans="1:24">
      <c r="A5463" s="1" t="str">
        <f>_xlfn.LET(_xlpm.sep," : ",CONCATENATE(O5463,_xlpm.sep,P5463))</f>
        <v>~boawe~ : [boʊ]</v>
      </c>
      <c r="B5463" s="1">
        <f>_xlfn.LET(_xlpm.d,$G5463,_xlpm.k,_xlfn.CONCAT(LEFT(TRIM(B$1),1),"*"),COUNTIF(_xlpm.d,_xlpm.k))</f>
        <v>0</v>
      </c>
      <c r="C5463" s="1">
        <f>_xlfn.LET(_xlpm.d,$G5463,_xlpm.k,_xlfn.CONCAT(LEFT(TRIM(C$1),1),"*"),COUNTIF(_xlpm.d,_xlpm.k))</f>
        <v>0</v>
      </c>
      <c r="D5463" s="1">
        <f>_xlfn.LET(_xlpm.d,$G5463,_xlpm.k,_xlfn.CONCAT(LEFT(TRIM(D$1),1),"*"),COUNTIF(_xlpm.d,_xlpm.k))</f>
        <v>0</v>
      </c>
      <c r="E5463" s="1">
        <f>LOG(F5463+1,10)</f>
        <v>0.30102999566398114</v>
      </c>
      <c r="F5463" s="7">
        <v>1</v>
      </c>
      <c r="G5463" s="9" t="s">
        <v>203</v>
      </c>
      <c r="H5463" s="4">
        <f>F5463/freq.sum.r6e</f>
        <v>4.9701789264413521E-5</v>
      </c>
      <c r="I5463" s="1" t="str">
        <f>_xlfn.LET(_xlpm.sep,":",_xlpm.w,$G5463,LEFT(_xlpm.w,FIND(_xlpm.sep,_xlpm.w)-1))</f>
        <v>boʊ</v>
      </c>
      <c r="J5463" s="1" t="str">
        <f>_xlfn.LET(_xlpm.sep,":",_xlpm.w,$G5463,RIGHT(_xlpm.w,LEN(_xlpm.w)-FIND(_xlpm.sep,_xlpm.w)))</f>
        <v>boawe</v>
      </c>
      <c r="K5463" s="10">
        <f>_xlfn.LET(_xlpm.w,I5463,LEN(_xlpm.w))</f>
        <v>3</v>
      </c>
      <c r="L5463" s="10">
        <f>_xlfn.LET(_xlpm.w,J5463,LEN(_xlpm.w))</f>
        <v>5</v>
      </c>
      <c r="M5463" s="10">
        <f>_xlfn.LET(_xlpm.a,K5463,_xlpm.b,L5463,MAX(_xlpm.a,_xlpm.b))</f>
        <v>5</v>
      </c>
      <c r="N5463" s="10">
        <f>_xlfn.LET(_xlpm.d,(K5463,L5463),MAX(_xlpm.d)-MIN(_xlpm.d))</f>
        <v>2</v>
      </c>
      <c r="O5463" s="1" t="str">
        <f>_xlfn.LET(_xlpm.sep,":",_xlpm.w,$G5463,_xlfn.CONCAT("~",RIGHT(_xlpm.w,LEN(_xlpm.w)-FIND(_xlpm.sep,_xlpm.w)),"~"))</f>
        <v>~boawe~</v>
      </c>
      <c r="P5463" s="1" t="str">
        <f>_xlfn.LET(_xlpm.sep,":",_xlpm.w,$G5463,_xlfn.CONCAT("[",LEFT(_xlpm.w,FIND(_xlpm.sep,_xlpm.w)-1),"]"))</f>
        <v>[boʊ]</v>
      </c>
      <c r="Q5463" s="14" cm="1">
        <f t="array" ref="Q5463">SUM(_xlfn._xlws.FILTER($H$2:$H$7117,_xlfn.MAP($O$2:$O$7117,_xlfn.LAMBDA(_xlpm.x,_xlpm.x=$O5463))))</f>
        <v>4.9701789264413521E-5</v>
      </c>
      <c r="R5463" s="14">
        <f>$H5463/Q5463</f>
        <v>1</v>
      </c>
      <c r="S5463" s="14" cm="1">
        <f t="array" ref="S5463">SUM(_xlfn._xlws.FILTER($H$2:$H$7117,_xlfn.MAP($P$2:$P$7117,_xlfn.LAMBDA(_xlpm.x,_xlpm.x=$P5463))))</f>
        <v>8.9463220675944357E-4</v>
      </c>
      <c r="T5463" s="14">
        <f>$H5463/S5463</f>
        <v>5.5555555555555546E-2</v>
      </c>
      <c r="U5463" s="14">
        <f>_xlfn.LET(_xlpm.freq,F5463,_xlpm.size,M5463+1,_xlpm.F,V5463,LOG(1+_xlpm.freq)*LOG(1+_xlpm.size)*_xlpm.F)</f>
        <v>2.6778932560119019E-2</v>
      </c>
      <c r="V5463" s="14">
        <f>_xlfn.LET(_xlpm.a,T5463,_xlpm.b,R5463,2*_xlpm.a*_xlpm.b/(_xlpm.a+_xlpm.b))</f>
        <v>0.10526315789473682</v>
      </c>
      <c r="W5463" s="14">
        <f>_xlfn.LET(_xlpm.p,R5463,_xlpm.q,T5463,LOG(_xlpm.p/_xlpm.q))</f>
        <v>1.2552725051033062</v>
      </c>
      <c r="X5463" s="2"/>
    </row>
    <row r="5464" spans="1:24">
      <c r="A5464" s="1" t="str">
        <f>_xlfn.LET(_xlpm.sep," : ",CONCATENATE(O5464,_xlpm.sep,P5464))</f>
        <v>~luegh~ : [lju]</v>
      </c>
      <c r="B5464" s="1">
        <f>_xlfn.LET(_xlpm.d,$G5464,_xlpm.k,_xlfn.CONCAT(LEFT(TRIM(B$1),1),"*"),COUNTIF(_xlpm.d,_xlpm.k))</f>
        <v>0</v>
      </c>
      <c r="C5464" s="1">
        <f>_xlfn.LET(_xlpm.d,$G5464,_xlpm.k,_xlfn.CONCAT(LEFT(TRIM(C$1),1),"*"),COUNTIF(_xlpm.d,_xlpm.k))</f>
        <v>0</v>
      </c>
      <c r="D5464" s="1">
        <f>_xlfn.LET(_xlpm.d,$G5464,_xlpm.k,_xlfn.CONCAT(LEFT(TRIM(D$1),1),"*"),COUNTIF(_xlpm.d,_xlpm.k))</f>
        <v>0</v>
      </c>
      <c r="E5464" s="1">
        <f>LOG(F5464+1,10)</f>
        <v>0.30102999566398114</v>
      </c>
      <c r="F5464" s="7">
        <v>1</v>
      </c>
      <c r="G5464" s="9" t="s">
        <v>2089</v>
      </c>
      <c r="H5464" s="4">
        <f>F5464/freq.sum.r6e</f>
        <v>4.9701789264413521E-5</v>
      </c>
      <c r="I5464" s="1" t="str">
        <f>_xlfn.LET(_xlpm.sep,":",_xlpm.w,$G5464,LEFT(_xlpm.w,FIND(_xlpm.sep,_xlpm.w)-1))</f>
        <v>lju</v>
      </c>
      <c r="J5464" s="1" t="str">
        <f>_xlfn.LET(_xlpm.sep,":",_xlpm.w,$G5464,RIGHT(_xlpm.w,LEN(_xlpm.w)-FIND(_xlpm.sep,_xlpm.w)))</f>
        <v>luegh</v>
      </c>
      <c r="K5464" s="10">
        <f>_xlfn.LET(_xlpm.w,I5464,LEN(_xlpm.w))</f>
        <v>3</v>
      </c>
      <c r="L5464" s="10">
        <f>_xlfn.LET(_xlpm.w,J5464,LEN(_xlpm.w))</f>
        <v>5</v>
      </c>
      <c r="M5464" s="10">
        <f>_xlfn.LET(_xlpm.a,K5464,_xlpm.b,L5464,MAX(_xlpm.a,_xlpm.b))</f>
        <v>5</v>
      </c>
      <c r="N5464" s="10">
        <f>_xlfn.LET(_xlpm.d,(K5464,L5464),MAX(_xlpm.d)-MIN(_xlpm.d))</f>
        <v>2</v>
      </c>
      <c r="O5464" s="1" t="str">
        <f>_xlfn.LET(_xlpm.sep,":",_xlpm.w,$G5464,_xlfn.CONCAT("~",RIGHT(_xlpm.w,LEN(_xlpm.w)-FIND(_xlpm.sep,_xlpm.w)),"~"))</f>
        <v>~luegh~</v>
      </c>
      <c r="P5464" s="1" t="str">
        <f>_xlfn.LET(_xlpm.sep,":",_xlpm.w,$G5464,_xlfn.CONCAT("[",LEFT(_xlpm.w,FIND(_xlpm.sep,_xlpm.w)-1),"]"))</f>
        <v>[lju]</v>
      </c>
      <c r="Q5464" s="14" cm="1">
        <f t="array" ref="Q5464">SUM(_xlfn._xlws.FILTER($H$2:$H$7117,_xlfn.MAP($O$2:$O$7117,_xlfn.LAMBDA(_xlpm.x,_xlpm.x=$O5464))))</f>
        <v>4.9701789264413521E-5</v>
      </c>
      <c r="R5464" s="14">
        <f>$H5464/Q5464</f>
        <v>1</v>
      </c>
      <c r="S5464" s="14" cm="1">
        <f t="array" ref="S5464">SUM(_xlfn._xlws.FILTER($H$2:$H$7117,_xlfn.MAP($P$2:$P$7117,_xlfn.LAMBDA(_xlpm.x,_xlpm.x=$P5464))))</f>
        <v>8.9463220675944357E-4</v>
      </c>
      <c r="T5464" s="14">
        <f>$H5464/S5464</f>
        <v>5.5555555555555546E-2</v>
      </c>
      <c r="U5464" s="14">
        <f>_xlfn.LET(_xlpm.freq,F5464,_xlpm.size,M5464+1,_xlpm.F,V5464,LOG(1+_xlpm.freq)*LOG(1+_xlpm.size)*_xlpm.F)</f>
        <v>2.6778932560119019E-2</v>
      </c>
      <c r="V5464" s="14">
        <f>_xlfn.LET(_xlpm.a,T5464,_xlpm.b,R5464,2*_xlpm.a*_xlpm.b/(_xlpm.a+_xlpm.b))</f>
        <v>0.10526315789473682</v>
      </c>
      <c r="W5464" s="14">
        <f>_xlfn.LET(_xlpm.p,R5464,_xlpm.q,T5464,LOG(_xlpm.p/_xlpm.q))</f>
        <v>1.2552725051033062</v>
      </c>
      <c r="X5464" s="2"/>
    </row>
    <row r="5465" spans="1:24">
      <c r="A5465" s="1" t="str">
        <f>_xlfn.LET(_xlpm.sep," : ",CONCATENATE(O5465,_xlpm.sep,P5465))</f>
        <v>~mmugh~ : [mju]</v>
      </c>
      <c r="B5465" s="1">
        <f>_xlfn.LET(_xlpm.d,$G5465,_xlpm.k,_xlfn.CONCAT(LEFT(TRIM(B$1),1),"*"),COUNTIF(_xlpm.d,_xlpm.k))</f>
        <v>0</v>
      </c>
      <c r="C5465" s="1">
        <f>_xlfn.LET(_xlpm.d,$G5465,_xlpm.k,_xlfn.CONCAT(LEFT(TRIM(C$1),1),"*"),COUNTIF(_xlpm.d,_xlpm.k))</f>
        <v>1</v>
      </c>
      <c r="D5465" s="1">
        <f>_xlfn.LET(_xlpm.d,$G5465,_xlpm.k,_xlfn.CONCAT(LEFT(TRIM(D$1),1),"*"),COUNTIF(_xlpm.d,_xlpm.k))</f>
        <v>0</v>
      </c>
      <c r="E5465" s="1">
        <f>LOG(F5465+1,10)</f>
        <v>0.30102999566398114</v>
      </c>
      <c r="F5465" s="7">
        <v>1</v>
      </c>
      <c r="G5465" s="9" t="s">
        <v>2551</v>
      </c>
      <c r="H5465" s="4">
        <f>F5465/freq.sum.r6e</f>
        <v>4.9701789264413521E-5</v>
      </c>
      <c r="I5465" s="1" t="str">
        <f>_xlfn.LET(_xlpm.sep,":",_xlpm.w,$G5465,LEFT(_xlpm.w,FIND(_xlpm.sep,_xlpm.w)-1))</f>
        <v>mju</v>
      </c>
      <c r="J5465" s="1" t="str">
        <f>_xlfn.LET(_xlpm.sep,":",_xlpm.w,$G5465,RIGHT(_xlpm.w,LEN(_xlpm.w)-FIND(_xlpm.sep,_xlpm.w)))</f>
        <v>mmugh</v>
      </c>
      <c r="K5465" s="10">
        <f>_xlfn.LET(_xlpm.w,I5465,LEN(_xlpm.w))</f>
        <v>3</v>
      </c>
      <c r="L5465" s="10">
        <f>_xlfn.LET(_xlpm.w,J5465,LEN(_xlpm.w))</f>
        <v>5</v>
      </c>
      <c r="M5465" s="10">
        <f>_xlfn.LET(_xlpm.a,K5465,_xlpm.b,L5465,MAX(_xlpm.a,_xlpm.b))</f>
        <v>5</v>
      </c>
      <c r="N5465" s="10">
        <f>_xlfn.LET(_xlpm.d,(K5465,L5465),MAX(_xlpm.d)-MIN(_xlpm.d))</f>
        <v>2</v>
      </c>
      <c r="O5465" s="1" t="str">
        <f>_xlfn.LET(_xlpm.sep,":",_xlpm.w,$G5465,_xlfn.CONCAT("~",RIGHT(_xlpm.w,LEN(_xlpm.w)-FIND(_xlpm.sep,_xlpm.w)),"~"))</f>
        <v>~mmugh~</v>
      </c>
      <c r="P5465" s="1" t="str">
        <f>_xlfn.LET(_xlpm.sep,":",_xlpm.w,$G5465,_xlfn.CONCAT("[",LEFT(_xlpm.w,FIND(_xlpm.sep,_xlpm.w)-1),"]"))</f>
        <v>[mju]</v>
      </c>
      <c r="Q5465" s="14" cm="1">
        <f t="array" ref="Q5465">SUM(_xlfn._xlws.FILTER($H$2:$H$7117,_xlfn.MAP($O$2:$O$7117,_xlfn.LAMBDA(_xlpm.x,_xlpm.x=$O5465))))</f>
        <v>4.9701789264413521E-5</v>
      </c>
      <c r="R5465" s="14">
        <f>$H5465/Q5465</f>
        <v>1</v>
      </c>
      <c r="S5465" s="14" cm="1">
        <f t="array" ref="S5465">SUM(_xlfn._xlws.FILTER($H$2:$H$7117,_xlfn.MAP($P$2:$P$7117,_xlfn.LAMBDA(_xlpm.x,_xlpm.x=$P5465))))</f>
        <v>8.9463220675944357E-4</v>
      </c>
      <c r="T5465" s="14">
        <f>$H5465/S5465</f>
        <v>5.5555555555555546E-2</v>
      </c>
      <c r="U5465" s="14">
        <f>_xlfn.LET(_xlpm.freq,F5465,_xlpm.size,M5465+1,_xlpm.F,V5465,LOG(1+_xlpm.freq)*LOG(1+_xlpm.size)*_xlpm.F)</f>
        <v>2.6778932560119019E-2</v>
      </c>
      <c r="V5465" s="14">
        <f>_xlfn.LET(_xlpm.a,T5465,_xlpm.b,R5465,2*_xlpm.a*_xlpm.b/(_xlpm.a+_xlpm.b))</f>
        <v>0.10526315789473682</v>
      </c>
      <c r="W5465" s="14">
        <f>_xlfn.LET(_xlpm.p,R5465,_xlpm.q,T5465,LOG(_xlpm.p/_xlpm.q))</f>
        <v>1.2552725051033062</v>
      </c>
      <c r="X5465" s="2"/>
    </row>
    <row r="5466" spans="1:24">
      <c r="A5466" s="1" t="str">
        <f>_xlfn.LET(_xlpm.sep," : ",CONCATENATE(O5466,_xlpm.sep,P5466))</f>
        <v>~glugh~ : [ɡlu]</v>
      </c>
      <c r="B5466" s="1">
        <f>_xlfn.LET(_xlpm.d,$G5466,_xlpm.k,_xlfn.CONCAT(LEFT(TRIM(B$1),1),"*"),COUNTIF(_xlpm.d,_xlpm.k))</f>
        <v>0</v>
      </c>
      <c r="C5466" s="1">
        <f>_xlfn.LET(_xlpm.d,$G5466,_xlpm.k,_xlfn.CONCAT(LEFT(TRIM(C$1),1),"*"),COUNTIF(_xlpm.d,_xlpm.k))</f>
        <v>0</v>
      </c>
      <c r="D5466" s="1">
        <f>_xlfn.LET(_xlpm.d,$G5466,_xlpm.k,_xlfn.CONCAT(LEFT(TRIM(D$1),1),"*"),COUNTIF(_xlpm.d,_xlpm.k))</f>
        <v>0</v>
      </c>
      <c r="E5466" s="1">
        <f>LOG(F5466+1,10)</f>
        <v>0.30102999566398114</v>
      </c>
      <c r="F5466" s="7">
        <v>1</v>
      </c>
      <c r="G5466" s="9" t="s">
        <v>5982</v>
      </c>
      <c r="H5466" s="4">
        <f>F5466/freq.sum.r6e</f>
        <v>4.9701789264413521E-5</v>
      </c>
      <c r="I5466" s="1" t="str">
        <f>_xlfn.LET(_xlpm.sep,":",_xlpm.w,$G5466,LEFT(_xlpm.w,FIND(_xlpm.sep,_xlpm.w)-1))</f>
        <v>ɡlu</v>
      </c>
      <c r="J5466" s="1" t="str">
        <f>_xlfn.LET(_xlpm.sep,":",_xlpm.w,$G5466,RIGHT(_xlpm.w,LEN(_xlpm.w)-FIND(_xlpm.sep,_xlpm.w)))</f>
        <v>glugh</v>
      </c>
      <c r="K5466" s="10">
        <f>_xlfn.LET(_xlpm.w,I5466,LEN(_xlpm.w))</f>
        <v>3</v>
      </c>
      <c r="L5466" s="10">
        <f>_xlfn.LET(_xlpm.w,J5466,LEN(_xlpm.w))</f>
        <v>5</v>
      </c>
      <c r="M5466" s="10">
        <f>_xlfn.LET(_xlpm.a,K5466,_xlpm.b,L5466,MAX(_xlpm.a,_xlpm.b))</f>
        <v>5</v>
      </c>
      <c r="N5466" s="10">
        <f>_xlfn.LET(_xlpm.d,(K5466,L5466),MAX(_xlpm.d)-MIN(_xlpm.d))</f>
        <v>2</v>
      </c>
      <c r="O5466" s="1" t="str">
        <f>_xlfn.LET(_xlpm.sep,":",_xlpm.w,$G5466,_xlfn.CONCAT("~",RIGHT(_xlpm.w,LEN(_xlpm.w)-FIND(_xlpm.sep,_xlpm.w)),"~"))</f>
        <v>~glugh~</v>
      </c>
      <c r="P5466" s="1" t="str">
        <f>_xlfn.LET(_xlpm.sep,":",_xlpm.w,$G5466,_xlfn.CONCAT("[",LEFT(_xlpm.w,FIND(_xlpm.sep,_xlpm.w)-1),"]"))</f>
        <v>[ɡlu]</v>
      </c>
      <c r="Q5466" s="14" cm="1">
        <f t="array" ref="Q5466">SUM(_xlfn._xlws.FILTER($H$2:$H$7117,_xlfn.MAP($O$2:$O$7117,_xlfn.LAMBDA(_xlpm.x,_xlpm.x=$O5466))))</f>
        <v>4.9701789264413521E-5</v>
      </c>
      <c r="R5466" s="14">
        <f>$H5466/Q5466</f>
        <v>1</v>
      </c>
      <c r="S5466" s="14" cm="1">
        <f t="array" ref="S5466">SUM(_xlfn._xlws.FILTER($H$2:$H$7117,_xlfn.MAP($P$2:$P$7117,_xlfn.LAMBDA(_xlpm.x,_xlpm.x=$P5466))))</f>
        <v>8.9463220675944357E-4</v>
      </c>
      <c r="T5466" s="14">
        <f>$H5466/S5466</f>
        <v>5.5555555555555546E-2</v>
      </c>
      <c r="U5466" s="14">
        <f>_xlfn.LET(_xlpm.freq,F5466,_xlpm.size,M5466+1,_xlpm.F,V5466,LOG(1+_xlpm.freq)*LOG(1+_xlpm.size)*_xlpm.F)</f>
        <v>2.6778932560119019E-2</v>
      </c>
      <c r="V5466" s="14">
        <f>_xlfn.LET(_xlpm.a,T5466,_xlpm.b,R5466,2*_xlpm.a*_xlpm.b/(_xlpm.a+_xlpm.b))</f>
        <v>0.10526315789473682</v>
      </c>
      <c r="W5466" s="14">
        <f>_xlfn.LET(_xlpm.p,R5466,_xlpm.q,T5466,LOG(_xlpm.p/_xlpm.q))</f>
        <v>1.2552725051033062</v>
      </c>
      <c r="X5466" s="2"/>
    </row>
    <row r="5467" spans="1:24">
      <c r="A5467" s="1" t="str">
        <f>_xlfn.LET(_xlpm.sep," : ",CONCATENATE(O5467,_xlpm.sep,P5467))</f>
        <v>~gluew~ : [ɡlu]</v>
      </c>
      <c r="B5467" s="1">
        <f>_xlfn.LET(_xlpm.d,$G5467,_xlpm.k,_xlfn.CONCAT(LEFT(TRIM(B$1),1),"*"),COUNTIF(_xlpm.d,_xlpm.k))</f>
        <v>0</v>
      </c>
      <c r="C5467" s="1">
        <f>_xlfn.LET(_xlpm.d,$G5467,_xlpm.k,_xlfn.CONCAT(LEFT(TRIM(C$1),1),"*"),COUNTIF(_xlpm.d,_xlpm.k))</f>
        <v>0</v>
      </c>
      <c r="D5467" s="1">
        <f>_xlfn.LET(_xlpm.d,$G5467,_xlpm.k,_xlfn.CONCAT(LEFT(TRIM(D$1),1),"*"),COUNTIF(_xlpm.d,_xlpm.k))</f>
        <v>0</v>
      </c>
      <c r="E5467" s="1">
        <f>LOG(F5467+1,10)</f>
        <v>0.30102999566398114</v>
      </c>
      <c r="F5467" s="7">
        <v>1</v>
      </c>
      <c r="G5467" s="9" t="s">
        <v>5981</v>
      </c>
      <c r="H5467" s="4">
        <f>F5467/freq.sum.r6e</f>
        <v>4.9701789264413521E-5</v>
      </c>
      <c r="I5467" s="4" t="str">
        <f>_xlfn.LET(_xlpm.sep,":",_xlpm.w,$G5467,LEFT(_xlpm.w,FIND(_xlpm.sep,_xlpm.w)-1))</f>
        <v>ɡlu</v>
      </c>
      <c r="J5467" s="4" t="str">
        <f>_xlfn.LET(_xlpm.sep,":",_xlpm.w,$G5467,RIGHT(_xlpm.w,LEN(_xlpm.w)-FIND(_xlpm.sep,_xlpm.w)))</f>
        <v>gluew</v>
      </c>
      <c r="K5467" s="10">
        <f>_xlfn.LET(_xlpm.w,I5467,LEN(_xlpm.w))</f>
        <v>3</v>
      </c>
      <c r="L5467" s="10">
        <f>_xlfn.LET(_xlpm.w,J5467,LEN(_xlpm.w))</f>
        <v>5</v>
      </c>
      <c r="M5467" s="10">
        <f>_xlfn.LET(_xlpm.a,K5467,_xlpm.b,L5467,MAX(_xlpm.a,_xlpm.b))</f>
        <v>5</v>
      </c>
      <c r="N5467" s="10">
        <f>_xlfn.LET(_xlpm.d,(K5467,L5467),MAX(_xlpm.d)-MIN(_xlpm.d))</f>
        <v>2</v>
      </c>
      <c r="O5467" s="1" t="str">
        <f>_xlfn.LET(_xlpm.sep,":",_xlpm.w,$G5467,_xlfn.CONCAT("~",RIGHT(_xlpm.w,LEN(_xlpm.w)-FIND(_xlpm.sep,_xlpm.w)),"~"))</f>
        <v>~gluew~</v>
      </c>
      <c r="P5467" s="1" t="str">
        <f>_xlfn.LET(_xlpm.sep,":",_xlpm.w,$G5467,_xlfn.CONCAT("[",LEFT(_xlpm.w,FIND(_xlpm.sep,_xlpm.w)-1),"]"))</f>
        <v>[ɡlu]</v>
      </c>
      <c r="Q5467" s="14" cm="1">
        <f t="array" ref="Q5467">SUM(_xlfn._xlws.FILTER($H$2:$H$7109,_xlfn.MAP($O$2:$O$7109,_xlfn.LAMBDA(_xlpm.x,_xlpm.x=$O5467))))</f>
        <v>4.9701789264413521E-5</v>
      </c>
      <c r="R5467" s="14">
        <f>$H5467/Q5467</f>
        <v>1</v>
      </c>
      <c r="S5467" s="14" cm="1">
        <f t="array" ref="S5467">SUM(_xlfn._xlws.FILTER($H$2:$H$7109,_xlfn.MAP($P$2:$P$7109,_xlfn.LAMBDA(_xlpm.x,_xlpm.x=$P5467))))</f>
        <v>8.9463220675944357E-4</v>
      </c>
      <c r="T5467" s="14">
        <f>$H5467/S5467</f>
        <v>5.5555555555555546E-2</v>
      </c>
      <c r="U5467" s="14">
        <f>_xlfn.LET(_xlpm.freq,F5467,_xlpm.size,M5467+1,_xlpm.F,V5467,LOG(1+_xlpm.freq)*LOG(1+_xlpm.size)*_xlpm.F)</f>
        <v>2.6778932560119019E-2</v>
      </c>
      <c r="V5467" s="14">
        <f>_xlfn.LET(_xlpm.a,T5467,_xlpm.b,R5467,2*_xlpm.a*_xlpm.b/(_xlpm.a+_xlpm.b))</f>
        <v>0.10526315789473682</v>
      </c>
      <c r="W5467" s="14">
        <f>_xlfn.LET(_xlpm.p,R5467,_xlpm.q,T5467,LOG(_xlpm.p/_xlpm.q))</f>
        <v>1.2552725051033062</v>
      </c>
      <c r="X5467" s="2"/>
    </row>
    <row r="5468" spans="1:24">
      <c r="A5468" s="1" t="str">
        <f>_xlfn.LET(_xlpm.sep," : ",CONCATENATE(O5468,_xlpm.sep,P5468))</f>
        <v>~rtuew~ : [ɹtʃu]</v>
      </c>
      <c r="B5468" s="1">
        <f>_xlfn.LET(_xlpm.d,$G5468,_xlpm.k,_xlfn.CONCAT(LEFT(TRIM(B$1),1),"*"),COUNTIF(_xlpm.d,_xlpm.k))</f>
        <v>1</v>
      </c>
      <c r="C5468" s="1">
        <f>_xlfn.LET(_xlpm.d,$G5468,_xlpm.k,_xlfn.CONCAT(LEFT(TRIM(C$1),1),"*"),COUNTIF(_xlpm.d,_xlpm.k))</f>
        <v>0</v>
      </c>
      <c r="D5468" s="1">
        <f>_xlfn.LET(_xlpm.d,$G5468,_xlpm.k,_xlfn.CONCAT(LEFT(TRIM(D$1),1),"*"),COUNTIF(_xlpm.d,_xlpm.k))</f>
        <v>0</v>
      </c>
      <c r="E5468" s="1">
        <f>LOG(F5468+1,10)</f>
        <v>0.30102999566398114</v>
      </c>
      <c r="F5468" s="7">
        <v>1</v>
      </c>
      <c r="G5468" s="9" t="s">
        <v>6373</v>
      </c>
      <c r="H5468" s="4">
        <f>F5468/freq.sum.r6e</f>
        <v>4.9701789264413521E-5</v>
      </c>
      <c r="I5468" s="1" t="str">
        <f>_xlfn.LET(_xlpm.sep,":",_xlpm.w,$G5468,LEFT(_xlpm.w,FIND(_xlpm.sep,_xlpm.w)-1))</f>
        <v>ɹtʃu</v>
      </c>
      <c r="J5468" s="1" t="str">
        <f>_xlfn.LET(_xlpm.sep,":",_xlpm.w,$G5468,RIGHT(_xlpm.w,LEN(_xlpm.w)-FIND(_xlpm.sep,_xlpm.w)))</f>
        <v>rtuew</v>
      </c>
      <c r="K5468" s="10">
        <f>_xlfn.LET(_xlpm.w,I5468,LEN(_xlpm.w))</f>
        <v>4</v>
      </c>
      <c r="L5468" s="10">
        <f>_xlfn.LET(_xlpm.w,J5468,LEN(_xlpm.w))</f>
        <v>5</v>
      </c>
      <c r="M5468" s="10">
        <f>_xlfn.LET(_xlpm.a,K5468,_xlpm.b,L5468,MAX(_xlpm.a,_xlpm.b))</f>
        <v>5</v>
      </c>
      <c r="N5468" s="10">
        <f>_xlfn.LET(_xlpm.d,(K5468,L5468),MAX(_xlpm.d)-MIN(_xlpm.d))</f>
        <v>1</v>
      </c>
      <c r="O5468" s="1" t="str">
        <f>_xlfn.LET(_xlpm.sep,":",_xlpm.w,$G5468,_xlfn.CONCAT("~",RIGHT(_xlpm.w,LEN(_xlpm.w)-FIND(_xlpm.sep,_xlpm.w)),"~"))</f>
        <v>~rtuew~</v>
      </c>
      <c r="P5468" s="1" t="str">
        <f>_xlfn.LET(_xlpm.sep,":",_xlpm.w,$G5468,_xlfn.CONCAT("[",LEFT(_xlpm.w,FIND(_xlpm.sep,_xlpm.w)-1),"]"))</f>
        <v>[ɹtʃu]</v>
      </c>
      <c r="Q5468" s="14" cm="1">
        <f t="array" ref="Q5468">SUM(_xlfn._xlws.FILTER($H$2:$H$7117,_xlfn.MAP($O$2:$O$7117,_xlfn.LAMBDA(_xlpm.x,_xlpm.x=$O5468))))</f>
        <v>4.9701789264413521E-5</v>
      </c>
      <c r="R5468" s="14">
        <f>$H5468/Q5468</f>
        <v>1</v>
      </c>
      <c r="S5468" s="14" cm="1">
        <f t="array" ref="S5468">SUM(_xlfn._xlws.FILTER($H$2:$H$7117,_xlfn.MAP($P$2:$P$7117,_xlfn.LAMBDA(_xlpm.x,_xlpm.x=$P5468))))</f>
        <v>8.9463220675944357E-4</v>
      </c>
      <c r="T5468" s="14">
        <f>$H5468/S5468</f>
        <v>5.5555555555555546E-2</v>
      </c>
      <c r="U5468" s="14">
        <f>_xlfn.LET(_xlpm.freq,F5468,_xlpm.size,M5468+1,_xlpm.F,V5468,LOG(1+_xlpm.freq)*LOG(1+_xlpm.size)*_xlpm.F)</f>
        <v>2.6778932560119019E-2</v>
      </c>
      <c r="V5468" s="14">
        <f>_xlfn.LET(_xlpm.a,T5468,_xlpm.b,R5468,2*_xlpm.a*_xlpm.b/(_xlpm.a+_xlpm.b))</f>
        <v>0.10526315789473682</v>
      </c>
      <c r="W5468" s="14">
        <f>_xlfn.LET(_xlpm.p,R5468,_xlpm.q,T5468,LOG(_xlpm.p/_xlpm.q))</f>
        <v>1.2552725051033062</v>
      </c>
      <c r="X5468" s="2"/>
    </row>
    <row r="5469" spans="1:24">
      <c r="A5469" s="1" t="str">
        <f>_xlfn.LET(_xlpm.sep," : ",CONCATENATE(O5469,_xlpm.sep,P5469))</f>
        <v>~phigh~ : [faɪ]</v>
      </c>
      <c r="B5469" s="1">
        <f>_xlfn.LET(_xlpm.d,$G5469,_xlpm.k,_xlfn.CONCAT(LEFT(TRIM(B$1),1),"*"),COUNTIF(_xlpm.d,_xlpm.k))</f>
        <v>0</v>
      </c>
      <c r="C5469" s="1">
        <f>_xlfn.LET(_xlpm.d,$G5469,_xlpm.k,_xlfn.CONCAT(LEFT(TRIM(C$1),1),"*"),COUNTIF(_xlpm.d,_xlpm.k))</f>
        <v>0</v>
      </c>
      <c r="D5469" s="1">
        <f>_xlfn.LET(_xlpm.d,$G5469,_xlpm.k,_xlfn.CONCAT(LEFT(TRIM(D$1),1),"*"),COUNTIF(_xlpm.d,_xlpm.k))</f>
        <v>0</v>
      </c>
      <c r="E5469" s="1">
        <f>LOG(F5469+1,10)</f>
        <v>0.30102999566398114</v>
      </c>
      <c r="F5469" s="7">
        <v>1</v>
      </c>
      <c r="G5469" s="9" t="s">
        <v>875</v>
      </c>
      <c r="H5469" s="4">
        <f>F5469/freq.sum.r6e</f>
        <v>4.9701789264413521E-5</v>
      </c>
      <c r="I5469" s="1" t="str">
        <f>_xlfn.LET(_xlpm.sep,":",_xlpm.w,$G5469,LEFT(_xlpm.w,FIND(_xlpm.sep,_xlpm.w)-1))</f>
        <v>faɪ</v>
      </c>
      <c r="J5469" s="1" t="str">
        <f>_xlfn.LET(_xlpm.sep,":",_xlpm.w,$G5469,RIGHT(_xlpm.w,LEN(_xlpm.w)-FIND(_xlpm.sep,_xlpm.w)))</f>
        <v>phigh</v>
      </c>
      <c r="K5469" s="10">
        <f>_xlfn.LET(_xlpm.w,I5469,LEN(_xlpm.w))</f>
        <v>3</v>
      </c>
      <c r="L5469" s="10">
        <f>_xlfn.LET(_xlpm.w,J5469,LEN(_xlpm.w))</f>
        <v>5</v>
      </c>
      <c r="M5469" s="10">
        <f>_xlfn.LET(_xlpm.a,K5469,_xlpm.b,L5469,MAX(_xlpm.a,_xlpm.b))</f>
        <v>5</v>
      </c>
      <c r="N5469" s="10">
        <f>_xlfn.LET(_xlpm.d,(K5469,L5469),MAX(_xlpm.d)-MIN(_xlpm.d))</f>
        <v>2</v>
      </c>
      <c r="O5469" s="1" t="str">
        <f>_xlfn.LET(_xlpm.sep,":",_xlpm.w,$G5469,_xlfn.CONCAT("~",RIGHT(_xlpm.w,LEN(_xlpm.w)-FIND(_xlpm.sep,_xlpm.w)),"~"))</f>
        <v>~phigh~</v>
      </c>
      <c r="P5469" s="1" t="str">
        <f>_xlfn.LET(_xlpm.sep,":",_xlpm.w,$G5469,_xlfn.CONCAT("[",LEFT(_xlpm.w,FIND(_xlpm.sep,_xlpm.w)-1),"]"))</f>
        <v>[faɪ]</v>
      </c>
      <c r="Q5469" s="14" cm="1">
        <f t="array" ref="Q5469">SUM(_xlfn._xlws.FILTER($H$2:$H$7117,_xlfn.MAP($O$2:$O$7117,_xlfn.LAMBDA(_xlpm.x,_xlpm.x=$O5469))))</f>
        <v>1.4910536779324057E-4</v>
      </c>
      <c r="R5469" s="14">
        <f>$H5469/Q5469</f>
        <v>0.33333333333333331</v>
      </c>
      <c r="S5469" s="14" cm="1">
        <f t="array" ref="S5469">SUM(_xlfn._xlws.FILTER($H$2:$H$7117,_xlfn.MAP($P$2:$P$7117,_xlfn.LAMBDA(_xlpm.x,_xlpm.x=$P5469))))</f>
        <v>2.7335984095427429E-3</v>
      </c>
      <c r="T5469" s="14">
        <f>$H5469/S5469</f>
        <v>1.8181818181818188E-2</v>
      </c>
      <c r="U5469" s="14">
        <f>_xlfn.LET(_xlpm.freq,F5469,_xlpm.size,M5469+1,_xlpm.F,V5469,LOG(1+_xlpm.freq)*LOG(1+_xlpm.size)*_xlpm.F)</f>
        <v>8.77240894210796E-3</v>
      </c>
      <c r="V5469" s="14">
        <f>_xlfn.LET(_xlpm.a,T5469,_xlpm.b,R5469,2*_xlpm.a*_xlpm.b/(_xlpm.a+_xlpm.b))</f>
        <v>3.4482758620689669E-2</v>
      </c>
      <c r="W5469" s="14">
        <f>_xlfn.LET(_xlpm.p,R5469,_xlpm.q,T5469,LOG(_xlpm.p/_xlpm.q))</f>
        <v>1.2632414347745813</v>
      </c>
      <c r="X5469" s="2"/>
    </row>
    <row r="5470" spans="1:24">
      <c r="A5470" s="1" t="str">
        <f>_xlfn.LET(_xlpm.sep," : ",CONCATENATE(O5470,_xlpm.sep,P5470))</f>
        <v>~rnmer~ : [mə]</v>
      </c>
      <c r="B5470" s="1">
        <f>_xlfn.LET(_xlpm.d,$G5470,_xlpm.k,_xlfn.CONCAT(LEFT(TRIM(B$1),1),"*"),COUNTIF(_xlpm.d,_xlpm.k))</f>
        <v>0</v>
      </c>
      <c r="C5470" s="1">
        <f>_xlfn.LET(_xlpm.d,$G5470,_xlpm.k,_xlfn.CONCAT(LEFT(TRIM(C$1),1),"*"),COUNTIF(_xlpm.d,_xlpm.k))</f>
        <v>1</v>
      </c>
      <c r="D5470" s="1">
        <f>_xlfn.LET(_xlpm.d,$G5470,_xlpm.k,_xlfn.CONCAT(LEFT(TRIM(D$1),1),"*"),COUNTIF(_xlpm.d,_xlpm.k))</f>
        <v>0</v>
      </c>
      <c r="E5470" s="1">
        <f>LOG(F5470+1,10)</f>
        <v>0.30102999566398114</v>
      </c>
      <c r="F5470" s="7">
        <v>1</v>
      </c>
      <c r="G5470" s="9" t="s">
        <v>2803</v>
      </c>
      <c r="H5470" s="4">
        <f>F5470/freq.sum.r6e</f>
        <v>4.9701789264413521E-5</v>
      </c>
      <c r="I5470" s="1" t="str">
        <f>_xlfn.LET(_xlpm.sep,":",_xlpm.w,$G5470,LEFT(_xlpm.w,FIND(_xlpm.sep,_xlpm.w)-1))</f>
        <v>mə</v>
      </c>
      <c r="J5470" s="1" t="str">
        <f>_xlfn.LET(_xlpm.sep,":",_xlpm.w,$G5470,RIGHT(_xlpm.w,LEN(_xlpm.w)-FIND(_xlpm.sep,_xlpm.w)))</f>
        <v>rnmer</v>
      </c>
      <c r="K5470" s="10">
        <f>_xlfn.LET(_xlpm.w,I5470,LEN(_xlpm.w))</f>
        <v>2</v>
      </c>
      <c r="L5470" s="10">
        <f>_xlfn.LET(_xlpm.w,J5470,LEN(_xlpm.w))</f>
        <v>5</v>
      </c>
      <c r="M5470" s="10">
        <f>_xlfn.LET(_xlpm.a,K5470,_xlpm.b,L5470,MAX(_xlpm.a,_xlpm.b))</f>
        <v>5</v>
      </c>
      <c r="N5470" s="10">
        <f>_xlfn.LET(_xlpm.d,(K5470,L5470),MAX(_xlpm.d)-MIN(_xlpm.d))</f>
        <v>3</v>
      </c>
      <c r="O5470" s="1" t="str">
        <f>_xlfn.LET(_xlpm.sep,":",_xlpm.w,$G5470,_xlfn.CONCAT("~",RIGHT(_xlpm.w,LEN(_xlpm.w)-FIND(_xlpm.sep,_xlpm.w)),"~"))</f>
        <v>~rnmer~</v>
      </c>
      <c r="P5470" s="1" t="str">
        <f>_xlfn.LET(_xlpm.sep,":",_xlpm.w,$G5470,_xlfn.CONCAT("[",LEFT(_xlpm.w,FIND(_xlpm.sep,_xlpm.w)-1),"]"))</f>
        <v>[mə]</v>
      </c>
      <c r="Q5470" s="14" cm="1">
        <f t="array" ref="Q5470">SUM(_xlfn._xlws.FILTER($H$2:$H$7111,_xlfn.MAP($O$2:$O$7111,_xlfn.LAMBDA(_xlpm.x,_xlpm.x=$O5470))))</f>
        <v>1.4910536779324057E-4</v>
      </c>
      <c r="R5470" s="14">
        <f>$H5470/Q5470</f>
        <v>0.33333333333333331</v>
      </c>
      <c r="S5470" s="14" cm="1">
        <f t="array" ref="S5470">SUM(_xlfn._xlws.FILTER($H$2:$H$7111,_xlfn.MAP($P$2:$P$7111,_xlfn.LAMBDA(_xlpm.x,_xlpm.x=$P5470))))</f>
        <v>2.7335984095427429E-3</v>
      </c>
      <c r="T5470" s="14">
        <f>$H5470/S5470</f>
        <v>1.8181818181818188E-2</v>
      </c>
      <c r="U5470" s="14">
        <f>_xlfn.LET(_xlpm.freq,F5470,_xlpm.size,M5470+1,_xlpm.F,V5470,LOG(1+_xlpm.freq)*LOG(1+_xlpm.size)*_xlpm.F)</f>
        <v>8.77240894210796E-3</v>
      </c>
      <c r="V5470" s="14">
        <f>_xlfn.LET(_xlpm.a,T5470,_xlpm.b,R5470,2*_xlpm.a*_xlpm.b/(_xlpm.a+_xlpm.b))</f>
        <v>3.4482758620689669E-2</v>
      </c>
      <c r="W5470" s="14">
        <f>_xlfn.LET(_xlpm.p,R5470,_xlpm.q,T5470,LOG(_xlpm.p/_xlpm.q))</f>
        <v>1.2632414347745813</v>
      </c>
      <c r="X5470" s="2"/>
    </row>
    <row r="5471" spans="1:24">
      <c r="A5471" s="1" t="str">
        <f>_xlfn.LET(_xlpm.sep," : ",CONCATENATE(O5471,_xlpm.sep,P5471))</f>
        <v>~chrir~ : [kɹɪ]</v>
      </c>
      <c r="B5471" s="1">
        <f>_xlfn.LET(_xlpm.d,$G5471,_xlpm.k,_xlfn.CONCAT(LEFT(TRIM(B$1),1),"*"),COUNTIF(_xlpm.d,_xlpm.k))</f>
        <v>0</v>
      </c>
      <c r="C5471" s="1">
        <f>_xlfn.LET(_xlpm.d,$G5471,_xlpm.k,_xlfn.CONCAT(LEFT(TRIM(C$1),1),"*"),COUNTIF(_xlpm.d,_xlpm.k))</f>
        <v>0</v>
      </c>
      <c r="D5471" s="1">
        <f>_xlfn.LET(_xlpm.d,$G5471,_xlpm.k,_xlfn.CONCAT(LEFT(TRIM(D$1),1),"*"),COUNTIF(_xlpm.d,_xlpm.k))</f>
        <v>0</v>
      </c>
      <c r="E5471" s="1">
        <f>LOG(F5471+1,10)</f>
        <v>0.60205999132796229</v>
      </c>
      <c r="F5471" s="7">
        <v>3</v>
      </c>
      <c r="G5471" s="9" t="s">
        <v>1931</v>
      </c>
      <c r="H5471" s="4">
        <f>F5471/freq.sum.r6e</f>
        <v>1.4910536779324057E-4</v>
      </c>
      <c r="I5471" s="4" t="str">
        <f>_xlfn.LET(_xlpm.sep,":",_xlpm.w,$G5471,LEFT(_xlpm.w,FIND(_xlpm.sep,_xlpm.w)-1))</f>
        <v>kɹɪ</v>
      </c>
      <c r="J5471" s="4" t="str">
        <f>_xlfn.LET(_xlpm.sep,":",_xlpm.w,$G5471,RIGHT(_xlpm.w,LEN(_xlpm.w)-FIND(_xlpm.sep,_xlpm.w)))</f>
        <v>chrir</v>
      </c>
      <c r="K5471" s="10">
        <f>_xlfn.LET(_xlpm.w,I5471,LEN(_xlpm.w))</f>
        <v>3</v>
      </c>
      <c r="L5471" s="10">
        <f>_xlfn.LET(_xlpm.w,J5471,LEN(_xlpm.w))</f>
        <v>5</v>
      </c>
      <c r="M5471" s="10">
        <f>_xlfn.LET(_xlpm.a,K5471,_xlpm.b,L5471,MAX(_xlpm.a,_xlpm.b))</f>
        <v>5</v>
      </c>
      <c r="N5471" s="10">
        <f>_xlfn.LET(_xlpm.d,(K5471,L5471),MAX(_xlpm.d)-MIN(_xlpm.d))</f>
        <v>2</v>
      </c>
      <c r="O5471" s="1" t="str">
        <f>_xlfn.LET(_xlpm.sep,":",_xlpm.w,$G5471,_xlfn.CONCAT("~",RIGHT(_xlpm.w,LEN(_xlpm.w)-FIND(_xlpm.sep,_xlpm.w)),"~"))</f>
        <v>~chrir~</v>
      </c>
      <c r="P5471" s="1" t="str">
        <f>_xlfn.LET(_xlpm.sep,":",_xlpm.w,$G5471,_xlfn.CONCAT("[",LEFT(_xlpm.w,FIND(_xlpm.sep,_xlpm.w)-1),"]"))</f>
        <v>[kɹɪ]</v>
      </c>
      <c r="Q5471" s="14" cm="1">
        <f t="array" ref="Q5471">SUM(_xlfn._xlws.FILTER($H$2:$H$7109,_xlfn.MAP($O$2:$O$7109,_xlfn.LAMBDA(_xlpm.x,_xlpm.x=$O5471))))</f>
        <v>2.4850894632206762E-4</v>
      </c>
      <c r="R5471" s="14">
        <f>$H5471/Q5471</f>
        <v>0.6</v>
      </c>
      <c r="S5471" s="14" cm="1">
        <f t="array" ref="S5471">SUM(_xlfn._xlws.FILTER($H$2:$H$7109,_xlfn.MAP($P$2:$P$7109,_xlfn.LAMBDA(_xlpm.x,_xlpm.x=$P5471))))</f>
        <v>4.7713717693836965E-3</v>
      </c>
      <c r="T5471" s="14">
        <f>$H5471/S5471</f>
        <v>3.1250000000000014E-2</v>
      </c>
      <c r="U5471" s="14">
        <f>_xlfn.LET(_xlpm.freq,F5471,_xlpm.size,M5471+1,_xlpm.F,V5471,LOG(1+_xlpm.freq)*LOG(1+_xlpm.size)*_xlpm.F)</f>
        <v>3.0225725859936339E-2</v>
      </c>
      <c r="V5471" s="14">
        <f>_xlfn.LET(_xlpm.a,T5471,_xlpm.b,R5471,2*_xlpm.a*_xlpm.b/(_xlpm.a+_xlpm.b))</f>
        <v>5.9405940594059431E-2</v>
      </c>
      <c r="W5471" s="14">
        <f>_xlfn.LET(_xlpm.p,R5471,_xlpm.q,T5471,LOG(_xlpm.p/_xlpm.q))</f>
        <v>1.2833012287035495</v>
      </c>
      <c r="X5471" s="2"/>
    </row>
    <row r="5472" spans="1:24">
      <c r="A5472" s="1" t="str">
        <f>_xlfn.LET(_xlpm.sep," : ",CONCATENATE(O5472,_xlpm.sep,P5472))</f>
        <v>~nsure~ : [nsə]</v>
      </c>
      <c r="B5472" s="1">
        <f>_xlfn.LET(_xlpm.d,$G5472,_xlpm.k,_xlfn.CONCAT(LEFT(TRIM(B$1),1),"*"),COUNTIF(_xlpm.d,_xlpm.k))</f>
        <v>0</v>
      </c>
      <c r="C5472" s="1">
        <f>_xlfn.LET(_xlpm.d,$G5472,_xlpm.k,_xlfn.CONCAT(LEFT(TRIM(C$1),1),"*"),COUNTIF(_xlpm.d,_xlpm.k))</f>
        <v>0</v>
      </c>
      <c r="D5472" s="1">
        <f>_xlfn.LET(_xlpm.d,$G5472,_xlpm.k,_xlfn.CONCAT(LEFT(TRIM(D$1),1),"*"),COUNTIF(_xlpm.d,_xlpm.k))</f>
        <v>1</v>
      </c>
      <c r="E5472" s="1">
        <f>LOG(F5472+1,10)</f>
        <v>0.30102999566398114</v>
      </c>
      <c r="F5472" s="7">
        <v>1</v>
      </c>
      <c r="G5472" s="9" t="s">
        <v>3146</v>
      </c>
      <c r="H5472" s="4">
        <f>F5472/freq.sum.r6e</f>
        <v>4.9701789264413521E-5</v>
      </c>
      <c r="I5472" s="1" t="str">
        <f>_xlfn.LET(_xlpm.sep,":",_xlpm.w,$G5472,LEFT(_xlpm.w,FIND(_xlpm.sep,_xlpm.w)-1))</f>
        <v>nsə</v>
      </c>
      <c r="J5472" s="1" t="str">
        <f>_xlfn.LET(_xlpm.sep,":",_xlpm.w,$G5472,RIGHT(_xlpm.w,LEN(_xlpm.w)-FIND(_xlpm.sep,_xlpm.w)))</f>
        <v>nsure</v>
      </c>
      <c r="K5472" s="10">
        <f>_xlfn.LET(_xlpm.w,I5472,LEN(_xlpm.w))</f>
        <v>3</v>
      </c>
      <c r="L5472" s="10">
        <f>_xlfn.LET(_xlpm.w,J5472,LEN(_xlpm.w))</f>
        <v>5</v>
      </c>
      <c r="M5472" s="10">
        <f>_xlfn.LET(_xlpm.a,K5472,_xlpm.b,L5472,MAX(_xlpm.a,_xlpm.b))</f>
        <v>5</v>
      </c>
      <c r="N5472" s="10">
        <f>_xlfn.LET(_xlpm.d,(K5472,L5472),MAX(_xlpm.d)-MIN(_xlpm.d))</f>
        <v>2</v>
      </c>
      <c r="O5472" s="1" t="str">
        <f>_xlfn.LET(_xlpm.sep,":",_xlpm.w,$G5472,_xlfn.CONCAT("~",RIGHT(_xlpm.w,LEN(_xlpm.w)-FIND(_xlpm.sep,_xlpm.w)),"~"))</f>
        <v>~nsure~</v>
      </c>
      <c r="P5472" s="1" t="str">
        <f>_xlfn.LET(_xlpm.sep,":",_xlpm.w,$G5472,_xlfn.CONCAT("[",LEFT(_xlpm.w,FIND(_xlpm.sep,_xlpm.w)-1),"]"))</f>
        <v>[nsə]</v>
      </c>
      <c r="Q5472" s="14" cm="1">
        <f t="array" ref="Q5472">SUM(_xlfn._xlws.FILTER($H$2:$H$7111,_xlfn.MAP($O$2:$O$7111,_xlfn.LAMBDA(_xlpm.x,_xlpm.x=$O5472))))</f>
        <v>9.9403578528827041E-5</v>
      </c>
      <c r="R5472" s="14">
        <f>$H5472/Q5472</f>
        <v>0.5</v>
      </c>
      <c r="S5472" s="14" cm="1">
        <f t="array" ref="S5472">SUM(_xlfn._xlws.FILTER($H$2:$H$7111,_xlfn.MAP($P$2:$P$7111,_xlfn.LAMBDA(_xlpm.x,_xlpm.x=$P5472))))</f>
        <v>1.9880715705765401E-3</v>
      </c>
      <c r="T5472" s="14">
        <f>$H5472/S5472</f>
        <v>2.5000000000000008E-2</v>
      </c>
      <c r="U5472" s="14">
        <f>_xlfn.LET(_xlpm.freq,F5472,_xlpm.size,M5472+1,_xlpm.F,V5472,LOG(1+_xlpm.freq)*LOG(1+_xlpm.size)*_xlpm.F)</f>
        <v>1.2114279015291943E-2</v>
      </c>
      <c r="V5472" s="14">
        <f>_xlfn.LET(_xlpm.a,T5472,_xlpm.b,R5472,2*_xlpm.a*_xlpm.b/(_xlpm.a+_xlpm.b))</f>
        <v>4.761904761904763E-2</v>
      </c>
      <c r="W5472" s="14">
        <f>_xlfn.LET(_xlpm.p,R5472,_xlpm.q,T5472,LOG(_xlpm.p/_xlpm.q))</f>
        <v>1.301029995663981</v>
      </c>
      <c r="X5472" s="2"/>
    </row>
    <row r="5473" spans="1:24">
      <c r="A5473" s="1" t="str">
        <f>_xlfn.LET(_xlpm.sep," : ",CONCATENATE(O5473,_xlpm.sep,P5473))</f>
        <v>~ggerr~ : [dʒɛ]</v>
      </c>
      <c r="B5473" s="1">
        <f>_xlfn.LET(_xlpm.d,$G5473,_xlpm.k,_xlfn.CONCAT(LEFT(TRIM(B$1),1),"*"),COUNTIF(_xlpm.d,_xlpm.k))</f>
        <v>0</v>
      </c>
      <c r="C5473" s="1">
        <f>_xlfn.LET(_xlpm.d,$G5473,_xlpm.k,_xlfn.CONCAT(LEFT(TRIM(C$1),1),"*"),COUNTIF(_xlpm.d,_xlpm.k))</f>
        <v>0</v>
      </c>
      <c r="D5473" s="1">
        <f>_xlfn.LET(_xlpm.d,$G5473,_xlpm.k,_xlfn.CONCAT(LEFT(TRIM(D$1),1),"*"),COUNTIF(_xlpm.d,_xlpm.k))</f>
        <v>0</v>
      </c>
      <c r="E5473" s="1">
        <f>LOG(F5473+1,10)</f>
        <v>0.30102999566398114</v>
      </c>
      <c r="F5473" s="7">
        <v>1</v>
      </c>
      <c r="G5473" s="9" t="s">
        <v>785</v>
      </c>
      <c r="H5473" s="4">
        <f>F5473/freq.sum.r6e</f>
        <v>4.9701789264413521E-5</v>
      </c>
      <c r="I5473" s="1" t="str">
        <f>_xlfn.LET(_xlpm.sep,":",_xlpm.w,$G5473,LEFT(_xlpm.w,FIND(_xlpm.sep,_xlpm.w)-1))</f>
        <v>dʒɛ</v>
      </c>
      <c r="J5473" s="1" t="str">
        <f>_xlfn.LET(_xlpm.sep,":",_xlpm.w,$G5473,RIGHT(_xlpm.w,LEN(_xlpm.w)-FIND(_xlpm.sep,_xlpm.w)))</f>
        <v>ggerr</v>
      </c>
      <c r="K5473" s="10">
        <f>_xlfn.LET(_xlpm.w,I5473,LEN(_xlpm.w))</f>
        <v>3</v>
      </c>
      <c r="L5473" s="10">
        <f>_xlfn.LET(_xlpm.w,J5473,LEN(_xlpm.w))</f>
        <v>5</v>
      </c>
      <c r="M5473" s="10">
        <f>_xlfn.LET(_xlpm.a,K5473,_xlpm.b,L5473,MAX(_xlpm.a,_xlpm.b))</f>
        <v>5</v>
      </c>
      <c r="N5473" s="10">
        <f>_xlfn.LET(_xlpm.d,(K5473,L5473),MAX(_xlpm.d)-MIN(_xlpm.d))</f>
        <v>2</v>
      </c>
      <c r="O5473" s="1" t="str">
        <f>_xlfn.LET(_xlpm.sep,":",_xlpm.w,$G5473,_xlfn.CONCAT("~",RIGHT(_xlpm.w,LEN(_xlpm.w)-FIND(_xlpm.sep,_xlpm.w)),"~"))</f>
        <v>~ggerr~</v>
      </c>
      <c r="P5473" s="1" t="str">
        <f>_xlfn.LET(_xlpm.sep,":",_xlpm.w,$G5473,_xlfn.CONCAT("[",LEFT(_xlpm.w,FIND(_xlpm.sep,_xlpm.w)-1),"]"))</f>
        <v>[dʒɛ]</v>
      </c>
      <c r="Q5473" s="14" cm="1">
        <f t="array" ref="Q5473">SUM(_xlfn._xlws.FILTER($H$2:$H$7111,_xlfn.MAP($O$2:$O$7111,_xlfn.LAMBDA(_xlpm.x,_xlpm.x=$O5473))))</f>
        <v>9.9403578528827041E-5</v>
      </c>
      <c r="R5473" s="14">
        <f>$H5473/Q5473</f>
        <v>0.5</v>
      </c>
      <c r="S5473" s="14" cm="1">
        <f t="array" ref="S5473">SUM(_xlfn._xlws.FILTER($H$2:$H$7111,_xlfn.MAP($P$2:$P$7111,_xlfn.LAMBDA(_xlpm.x,_xlpm.x=$P5473))))</f>
        <v>1.988071570576541E-3</v>
      </c>
      <c r="T5473" s="14">
        <f>$H5473/S5473</f>
        <v>2.4999999999999998E-2</v>
      </c>
      <c r="U5473" s="14">
        <f>_xlfn.LET(_xlpm.freq,F5473,_xlpm.size,M5473+1,_xlpm.F,V5473,LOG(1+_xlpm.freq)*LOG(1+_xlpm.size)*_xlpm.F)</f>
        <v>1.211427901529194E-2</v>
      </c>
      <c r="V5473" s="14">
        <f>_xlfn.LET(_xlpm.a,T5473,_xlpm.b,R5473,2*_xlpm.a*_xlpm.b/(_xlpm.a+_xlpm.b))</f>
        <v>4.7619047619047616E-2</v>
      </c>
      <c r="W5473" s="14">
        <f>_xlfn.LET(_xlpm.p,R5473,_xlpm.q,T5473,LOG(_xlpm.p/_xlpm.q))</f>
        <v>1.3010299956639813</v>
      </c>
      <c r="X5473" s="2"/>
    </row>
    <row r="5474" spans="1:24">
      <c r="A5474" s="1" t="str">
        <f>_xlfn.LET(_xlpm.sep," : ",CONCATENATE(O5474,_xlpm.sep,P5474))</f>
        <v>~liare~ : [ljə]</v>
      </c>
      <c r="B5474" s="1">
        <f>_xlfn.LET(_xlpm.d,$G5474,_xlpm.k,_xlfn.CONCAT(LEFT(TRIM(B$1),1),"*"),COUNTIF(_xlpm.d,_xlpm.k))</f>
        <v>0</v>
      </c>
      <c r="C5474" s="1">
        <f>_xlfn.LET(_xlpm.d,$G5474,_xlpm.k,_xlfn.CONCAT(LEFT(TRIM(C$1),1),"*"),COUNTIF(_xlpm.d,_xlpm.k))</f>
        <v>0</v>
      </c>
      <c r="D5474" s="1">
        <f>_xlfn.LET(_xlpm.d,$G5474,_xlpm.k,_xlfn.CONCAT(LEFT(TRIM(D$1),1),"*"),COUNTIF(_xlpm.d,_xlpm.k))</f>
        <v>0</v>
      </c>
      <c r="E5474" s="1">
        <f>LOG(F5474+1,10)</f>
        <v>0.30102999566398114</v>
      </c>
      <c r="F5474" s="7">
        <v>1</v>
      </c>
      <c r="G5474" s="9" t="s">
        <v>2095</v>
      </c>
      <c r="H5474" s="4">
        <f>F5474/freq.sum.r6e</f>
        <v>4.9701789264413521E-5</v>
      </c>
      <c r="I5474" s="1" t="str">
        <f>_xlfn.LET(_xlpm.sep,":",_xlpm.w,$G5474,LEFT(_xlpm.w,FIND(_xlpm.sep,_xlpm.w)-1))</f>
        <v>ljə</v>
      </c>
      <c r="J5474" s="1" t="str">
        <f>_xlfn.LET(_xlpm.sep,":",_xlpm.w,$G5474,RIGHT(_xlpm.w,LEN(_xlpm.w)-FIND(_xlpm.sep,_xlpm.w)))</f>
        <v>liare</v>
      </c>
      <c r="K5474" s="10">
        <f>_xlfn.LET(_xlpm.w,I5474,LEN(_xlpm.w))</f>
        <v>3</v>
      </c>
      <c r="L5474" s="10">
        <f>_xlfn.LET(_xlpm.w,J5474,LEN(_xlpm.w))</f>
        <v>5</v>
      </c>
      <c r="M5474" s="10">
        <f>_xlfn.LET(_xlpm.a,K5474,_xlpm.b,L5474,MAX(_xlpm.a,_xlpm.b))</f>
        <v>5</v>
      </c>
      <c r="N5474" s="10">
        <f>_xlfn.LET(_xlpm.d,(K5474,L5474),MAX(_xlpm.d)-MIN(_xlpm.d))</f>
        <v>2</v>
      </c>
      <c r="O5474" s="1" t="str">
        <f>_xlfn.LET(_xlpm.sep,":",_xlpm.w,$G5474,_xlfn.CONCAT("~",RIGHT(_xlpm.w,LEN(_xlpm.w)-FIND(_xlpm.sep,_xlpm.w)),"~"))</f>
        <v>~liare~</v>
      </c>
      <c r="P5474" s="1" t="str">
        <f>_xlfn.LET(_xlpm.sep,":",_xlpm.w,$G5474,_xlfn.CONCAT("[",LEFT(_xlpm.w,FIND(_xlpm.sep,_xlpm.w)-1),"]"))</f>
        <v>[ljə]</v>
      </c>
      <c r="Q5474" s="14" cm="1">
        <f t="array" ref="Q5474">SUM(_xlfn._xlws.FILTER($H$2:$H$7117,_xlfn.MAP($O$2:$O$7117,_xlfn.LAMBDA(_xlpm.x,_xlpm.x=$O5474))))</f>
        <v>4.9701789264413521E-5</v>
      </c>
      <c r="R5474" s="14">
        <f>$H5474/Q5474</f>
        <v>1</v>
      </c>
      <c r="S5474" s="14" cm="1">
        <f t="array" ref="S5474">SUM(_xlfn._xlws.FILTER($H$2:$H$7117,_xlfn.MAP($P$2:$P$7117,_xlfn.LAMBDA(_xlpm.x,_xlpm.x=$P5474))))</f>
        <v>9.9403578528827071E-4</v>
      </c>
      <c r="T5474" s="14">
        <f>$H5474/S5474</f>
        <v>4.9999999999999982E-2</v>
      </c>
      <c r="U5474" s="14">
        <f>_xlfn.LET(_xlpm.freq,F5474,_xlpm.size,M5474+1,_xlpm.F,V5474,LOG(1+_xlpm.freq)*LOG(1+_xlpm.size)*_xlpm.F)</f>
        <v>2.4228558030583873E-2</v>
      </c>
      <c r="V5474" s="14">
        <f>_xlfn.LET(_xlpm.a,T5474,_xlpm.b,R5474,2*_xlpm.a*_xlpm.b/(_xlpm.a+_xlpm.b))</f>
        <v>9.5238095238095205E-2</v>
      </c>
      <c r="W5474" s="14">
        <f>_xlfn.LET(_xlpm.p,R5474,_xlpm.q,T5474,LOG(_xlpm.p/_xlpm.q))</f>
        <v>1.3010299956639813</v>
      </c>
      <c r="X5474" s="2"/>
    </row>
    <row r="5475" spans="1:24">
      <c r="A5475" s="1" t="str">
        <f>_xlfn.LET(_xlpm.sep," : ",CONCATENATE(O5475,_xlpm.sep,P5475))</f>
        <v>~llior~ : [ljə]</v>
      </c>
      <c r="B5475" s="1">
        <f>_xlfn.LET(_xlpm.d,$G5475,_xlpm.k,_xlfn.CONCAT(LEFT(TRIM(B$1),1),"*"),COUNTIF(_xlpm.d,_xlpm.k))</f>
        <v>0</v>
      </c>
      <c r="C5475" s="1">
        <f>_xlfn.LET(_xlpm.d,$G5475,_xlpm.k,_xlfn.CONCAT(LEFT(TRIM(C$1),1),"*"),COUNTIF(_xlpm.d,_xlpm.k))</f>
        <v>0</v>
      </c>
      <c r="D5475" s="1">
        <f>_xlfn.LET(_xlpm.d,$G5475,_xlpm.k,_xlfn.CONCAT(LEFT(TRIM(D$1),1),"*"),COUNTIF(_xlpm.d,_xlpm.k))</f>
        <v>0</v>
      </c>
      <c r="E5475" s="1">
        <f>LOG(F5475+1,10)</f>
        <v>0.30102999566398114</v>
      </c>
      <c r="F5475" s="7">
        <v>1</v>
      </c>
      <c r="G5475" s="9" t="s">
        <v>2110</v>
      </c>
      <c r="H5475" s="4">
        <f>F5475/freq.sum.r6e</f>
        <v>4.9701789264413521E-5</v>
      </c>
      <c r="I5475" s="4" t="str">
        <f>_xlfn.LET(_xlpm.sep,":",_xlpm.w,$G5475,LEFT(_xlpm.w,FIND(_xlpm.sep,_xlpm.w)-1))</f>
        <v>ljə</v>
      </c>
      <c r="J5475" s="4" t="str">
        <f>_xlfn.LET(_xlpm.sep,":",_xlpm.w,$G5475,RIGHT(_xlpm.w,LEN(_xlpm.w)-FIND(_xlpm.sep,_xlpm.w)))</f>
        <v>llior</v>
      </c>
      <c r="K5475" s="10">
        <f>_xlfn.LET(_xlpm.w,I5475,LEN(_xlpm.w))</f>
        <v>3</v>
      </c>
      <c r="L5475" s="10">
        <f>_xlfn.LET(_xlpm.w,J5475,LEN(_xlpm.w))</f>
        <v>5</v>
      </c>
      <c r="M5475" s="10">
        <f>_xlfn.LET(_xlpm.a,K5475,_xlpm.b,L5475,MAX(_xlpm.a,_xlpm.b))</f>
        <v>5</v>
      </c>
      <c r="N5475" s="10">
        <f>_xlfn.LET(_xlpm.d,(K5475,L5475),MAX(_xlpm.d)-MIN(_xlpm.d))</f>
        <v>2</v>
      </c>
      <c r="O5475" s="1" t="str">
        <f>_xlfn.LET(_xlpm.sep,":",_xlpm.w,$G5475,_xlfn.CONCAT("~",RIGHT(_xlpm.w,LEN(_xlpm.w)-FIND(_xlpm.sep,_xlpm.w)),"~"))</f>
        <v>~llior~</v>
      </c>
      <c r="P5475" s="1" t="str">
        <f>_xlfn.LET(_xlpm.sep,":",_xlpm.w,$G5475,_xlfn.CONCAT("[",LEFT(_xlpm.w,FIND(_xlpm.sep,_xlpm.w)-1),"]"))</f>
        <v>[ljə]</v>
      </c>
      <c r="Q5475" s="14" cm="1">
        <f t="array" ref="Q5475">SUM(_xlfn._xlws.FILTER($H$2:$H$7109,_xlfn.MAP($O$2:$O$7109,_xlfn.LAMBDA(_xlpm.x,_xlpm.x=$O5475))))</f>
        <v>4.9701789264413521E-5</v>
      </c>
      <c r="R5475" s="14">
        <f>$H5475/Q5475</f>
        <v>1</v>
      </c>
      <c r="S5475" s="14" cm="1">
        <f t="array" ref="S5475">SUM(_xlfn._xlws.FILTER($H$2:$H$7109,_xlfn.MAP($P$2:$P$7109,_xlfn.LAMBDA(_xlpm.x,_xlpm.x=$P5475))))</f>
        <v>9.9403578528827071E-4</v>
      </c>
      <c r="T5475" s="14">
        <f>$H5475/S5475</f>
        <v>4.9999999999999982E-2</v>
      </c>
      <c r="U5475" s="14">
        <f>_xlfn.LET(_xlpm.freq,F5475,_xlpm.size,M5475+1,_xlpm.F,V5475,LOG(1+_xlpm.freq)*LOG(1+_xlpm.size)*_xlpm.F)</f>
        <v>2.4228558030583873E-2</v>
      </c>
      <c r="V5475" s="14">
        <f>_xlfn.LET(_xlpm.a,T5475,_xlpm.b,R5475,2*_xlpm.a*_xlpm.b/(_xlpm.a+_xlpm.b))</f>
        <v>9.5238095238095205E-2</v>
      </c>
      <c r="W5475" s="14">
        <f>_xlfn.LET(_xlpm.p,R5475,_xlpm.q,T5475,LOG(_xlpm.p/_xlpm.q))</f>
        <v>1.3010299956639813</v>
      </c>
      <c r="X5475" s="2"/>
    </row>
    <row r="5476" spans="1:24">
      <c r="A5476" s="1" t="str">
        <f>_xlfn.LET(_xlpm.sep," : ",CONCATENATE(O5476,_xlpm.sep,P5476))</f>
        <v>~lliox~ : [ljə]</v>
      </c>
      <c r="B5476" s="1">
        <f>_xlfn.LET(_xlpm.d,$G5476,_xlpm.k,_xlfn.CONCAT(LEFT(TRIM(B$1),1),"*"),COUNTIF(_xlpm.d,_xlpm.k))</f>
        <v>0</v>
      </c>
      <c r="C5476" s="1">
        <f>_xlfn.LET(_xlpm.d,$G5476,_xlpm.k,_xlfn.CONCAT(LEFT(TRIM(C$1),1),"*"),COUNTIF(_xlpm.d,_xlpm.k))</f>
        <v>0</v>
      </c>
      <c r="D5476" s="1">
        <f>_xlfn.LET(_xlpm.d,$G5476,_xlpm.k,_xlfn.CONCAT(LEFT(TRIM(D$1),1),"*"),COUNTIF(_xlpm.d,_xlpm.k))</f>
        <v>0</v>
      </c>
      <c r="E5476" s="1">
        <f>LOG(F5476+1,10)</f>
        <v>0.30102999566398114</v>
      </c>
      <c r="F5476" s="7">
        <v>1</v>
      </c>
      <c r="G5476" s="9" t="s">
        <v>2112</v>
      </c>
      <c r="H5476" s="4">
        <f>F5476/freq.sum.r6e</f>
        <v>4.9701789264413521E-5</v>
      </c>
      <c r="I5476" s="1" t="str">
        <f>_xlfn.LET(_xlpm.sep,":",_xlpm.w,$G5476,LEFT(_xlpm.w,FIND(_xlpm.sep,_xlpm.w)-1))</f>
        <v>ljə</v>
      </c>
      <c r="J5476" s="1" t="str">
        <f>_xlfn.LET(_xlpm.sep,":",_xlpm.w,$G5476,RIGHT(_xlpm.w,LEN(_xlpm.w)-FIND(_xlpm.sep,_xlpm.w)))</f>
        <v>lliox</v>
      </c>
      <c r="K5476" s="10">
        <f>_xlfn.LET(_xlpm.w,I5476,LEN(_xlpm.w))</f>
        <v>3</v>
      </c>
      <c r="L5476" s="10">
        <f>_xlfn.LET(_xlpm.w,J5476,LEN(_xlpm.w))</f>
        <v>5</v>
      </c>
      <c r="M5476" s="10">
        <f>_xlfn.LET(_xlpm.a,K5476,_xlpm.b,L5476,MAX(_xlpm.a,_xlpm.b))</f>
        <v>5</v>
      </c>
      <c r="N5476" s="10">
        <f>_xlfn.LET(_xlpm.d,(K5476,L5476),MAX(_xlpm.d)-MIN(_xlpm.d))</f>
        <v>2</v>
      </c>
      <c r="O5476" s="1" t="str">
        <f>_xlfn.LET(_xlpm.sep,":",_xlpm.w,$G5476,_xlfn.CONCAT("~",RIGHT(_xlpm.w,LEN(_xlpm.w)-FIND(_xlpm.sep,_xlpm.w)),"~"))</f>
        <v>~lliox~</v>
      </c>
      <c r="P5476" s="1" t="str">
        <f>_xlfn.LET(_xlpm.sep,":",_xlpm.w,$G5476,_xlfn.CONCAT("[",LEFT(_xlpm.w,FIND(_xlpm.sep,_xlpm.w)-1),"]"))</f>
        <v>[ljə]</v>
      </c>
      <c r="Q5476" s="14" cm="1">
        <f t="array" ref="Q5476">SUM(_xlfn._xlws.FILTER($H$2:$H$7117,_xlfn.MAP($O$2:$O$7117,_xlfn.LAMBDA(_xlpm.x,_xlpm.x=$O5476))))</f>
        <v>4.9701789264413521E-5</v>
      </c>
      <c r="R5476" s="14">
        <f>$H5476/Q5476</f>
        <v>1</v>
      </c>
      <c r="S5476" s="14" cm="1">
        <f t="array" ref="S5476">SUM(_xlfn._xlws.FILTER($H$2:$H$7117,_xlfn.MAP($P$2:$P$7117,_xlfn.LAMBDA(_xlpm.x,_xlpm.x=$P5476))))</f>
        <v>9.9403578528827071E-4</v>
      </c>
      <c r="T5476" s="14">
        <f>$H5476/S5476</f>
        <v>4.9999999999999982E-2</v>
      </c>
      <c r="U5476" s="14">
        <f>_xlfn.LET(_xlpm.freq,F5476,_xlpm.size,M5476+1,_xlpm.F,V5476,LOG(1+_xlpm.freq)*LOG(1+_xlpm.size)*_xlpm.F)</f>
        <v>2.4228558030583873E-2</v>
      </c>
      <c r="V5476" s="14">
        <f>_xlfn.LET(_xlpm.a,T5476,_xlpm.b,R5476,2*_xlpm.a*_xlpm.b/(_xlpm.a+_xlpm.b))</f>
        <v>9.5238095238095205E-2</v>
      </c>
      <c r="W5476" s="14">
        <f>_xlfn.LET(_xlpm.p,R5476,_xlpm.q,T5476,LOG(_xlpm.p/_xlpm.q))</f>
        <v>1.3010299956639813</v>
      </c>
      <c r="X5476" s="2"/>
    </row>
    <row r="5477" spans="1:24">
      <c r="A5477" s="1" t="str">
        <f>_xlfn.LET(_xlpm.sep," : ",CONCATENATE(O5477,_xlpm.sep,P5477))</f>
        <v>~luare~ : [ljə]</v>
      </c>
      <c r="B5477" s="1">
        <f>_xlfn.LET(_xlpm.d,$G5477,_xlpm.k,_xlfn.CONCAT(LEFT(TRIM(B$1),1),"*"),COUNTIF(_xlpm.d,_xlpm.k))</f>
        <v>0</v>
      </c>
      <c r="C5477" s="1">
        <f>_xlfn.LET(_xlpm.d,$G5477,_xlpm.k,_xlfn.CONCAT(LEFT(TRIM(C$1),1),"*"),COUNTIF(_xlpm.d,_xlpm.k))</f>
        <v>0</v>
      </c>
      <c r="D5477" s="1">
        <f>_xlfn.LET(_xlpm.d,$G5477,_xlpm.k,_xlfn.CONCAT(LEFT(TRIM(D$1),1),"*"),COUNTIF(_xlpm.d,_xlpm.k))</f>
        <v>0</v>
      </c>
      <c r="E5477" s="1">
        <f>LOG(F5477+1,10)</f>
        <v>0.30102999566398114</v>
      </c>
      <c r="F5477" s="7">
        <v>1</v>
      </c>
      <c r="G5477" s="9" t="s">
        <v>2118</v>
      </c>
      <c r="H5477" s="4">
        <f>F5477/freq.sum.r6e</f>
        <v>4.9701789264413521E-5</v>
      </c>
      <c r="I5477" s="1" t="str">
        <f>_xlfn.LET(_xlpm.sep,":",_xlpm.w,$G5477,LEFT(_xlpm.w,FIND(_xlpm.sep,_xlpm.w)-1))</f>
        <v>ljə</v>
      </c>
      <c r="J5477" s="1" t="str">
        <f>_xlfn.LET(_xlpm.sep,":",_xlpm.w,$G5477,RIGHT(_xlpm.w,LEN(_xlpm.w)-FIND(_xlpm.sep,_xlpm.w)))</f>
        <v>luare</v>
      </c>
      <c r="K5477" s="10">
        <f>_xlfn.LET(_xlpm.w,I5477,LEN(_xlpm.w))</f>
        <v>3</v>
      </c>
      <c r="L5477" s="10">
        <f>_xlfn.LET(_xlpm.w,J5477,LEN(_xlpm.w))</f>
        <v>5</v>
      </c>
      <c r="M5477" s="10">
        <f>_xlfn.LET(_xlpm.a,K5477,_xlpm.b,L5477,MAX(_xlpm.a,_xlpm.b))</f>
        <v>5</v>
      </c>
      <c r="N5477" s="10">
        <f>_xlfn.LET(_xlpm.d,(K5477,L5477),MAX(_xlpm.d)-MIN(_xlpm.d))</f>
        <v>2</v>
      </c>
      <c r="O5477" s="1" t="str">
        <f>_xlfn.LET(_xlpm.sep,":",_xlpm.w,$G5477,_xlfn.CONCAT("~",RIGHT(_xlpm.w,LEN(_xlpm.w)-FIND(_xlpm.sep,_xlpm.w)),"~"))</f>
        <v>~luare~</v>
      </c>
      <c r="P5477" s="1" t="str">
        <f>_xlfn.LET(_xlpm.sep,":",_xlpm.w,$G5477,_xlfn.CONCAT("[",LEFT(_xlpm.w,FIND(_xlpm.sep,_xlpm.w)-1),"]"))</f>
        <v>[ljə]</v>
      </c>
      <c r="Q5477" s="14" cm="1">
        <f t="array" ref="Q5477">SUM(_xlfn._xlws.FILTER($H$2:$H$7117,_xlfn.MAP($O$2:$O$7117,_xlfn.LAMBDA(_xlpm.x,_xlpm.x=$O5477))))</f>
        <v>4.9701789264413521E-5</v>
      </c>
      <c r="R5477" s="14">
        <f>$H5477/Q5477</f>
        <v>1</v>
      </c>
      <c r="S5477" s="14" cm="1">
        <f t="array" ref="S5477">SUM(_xlfn._xlws.FILTER($H$2:$H$7117,_xlfn.MAP($P$2:$P$7117,_xlfn.LAMBDA(_xlpm.x,_xlpm.x=$P5477))))</f>
        <v>9.9403578528827071E-4</v>
      </c>
      <c r="T5477" s="14">
        <f>$H5477/S5477</f>
        <v>4.9999999999999982E-2</v>
      </c>
      <c r="U5477" s="14">
        <f>_xlfn.LET(_xlpm.freq,F5477,_xlpm.size,M5477+1,_xlpm.F,V5477,LOG(1+_xlpm.freq)*LOG(1+_xlpm.size)*_xlpm.F)</f>
        <v>2.4228558030583873E-2</v>
      </c>
      <c r="V5477" s="14">
        <f>_xlfn.LET(_xlpm.a,T5477,_xlpm.b,R5477,2*_xlpm.a*_xlpm.b/(_xlpm.a+_xlpm.b))</f>
        <v>9.5238095238095205E-2</v>
      </c>
      <c r="W5477" s="14">
        <f>_xlfn.LET(_xlpm.p,R5477,_xlpm.q,T5477,LOG(_xlpm.p/_xlpm.q))</f>
        <v>1.3010299956639813</v>
      </c>
      <c r="X5477" s="2"/>
    </row>
    <row r="5478" spans="1:24">
      <c r="A5478" s="1" t="str">
        <f>_xlfn.LET(_xlpm.sep," : ",CONCATENATE(O5478,_xlpm.sep,P5478))</f>
        <v>~rvare~ : [ɹvə]</v>
      </c>
      <c r="B5478" s="1">
        <f>_xlfn.LET(_xlpm.d,$G5478,_xlpm.k,_xlfn.CONCAT(LEFT(TRIM(B$1),1),"*"),COUNTIF(_xlpm.d,_xlpm.k))</f>
        <v>1</v>
      </c>
      <c r="C5478" s="1">
        <f>_xlfn.LET(_xlpm.d,$G5478,_xlpm.k,_xlfn.CONCAT(LEFT(TRIM(C$1),1),"*"),COUNTIF(_xlpm.d,_xlpm.k))</f>
        <v>0</v>
      </c>
      <c r="D5478" s="1">
        <f>_xlfn.LET(_xlpm.d,$G5478,_xlpm.k,_xlfn.CONCAT(LEFT(TRIM(D$1),1),"*"),COUNTIF(_xlpm.d,_xlpm.k))</f>
        <v>0</v>
      </c>
      <c r="E5478" s="1">
        <f>LOG(F5478+1,10)</f>
        <v>0.30102999566398114</v>
      </c>
      <c r="F5478" s="7">
        <v>1</v>
      </c>
      <c r="G5478" s="9" t="s">
        <v>6433</v>
      </c>
      <c r="H5478" s="4">
        <f>F5478/freq.sum.r6e</f>
        <v>4.9701789264413521E-5</v>
      </c>
      <c r="I5478" s="1" t="str">
        <f>_xlfn.LET(_xlpm.sep,":",_xlpm.w,$G5478,LEFT(_xlpm.w,FIND(_xlpm.sep,_xlpm.w)-1))</f>
        <v>ɹvə</v>
      </c>
      <c r="J5478" s="1" t="str">
        <f>_xlfn.LET(_xlpm.sep,":",_xlpm.w,$G5478,RIGHT(_xlpm.w,LEN(_xlpm.w)-FIND(_xlpm.sep,_xlpm.w)))</f>
        <v>rvare</v>
      </c>
      <c r="K5478" s="10">
        <f>_xlfn.LET(_xlpm.w,I5478,LEN(_xlpm.w))</f>
        <v>3</v>
      </c>
      <c r="L5478" s="10">
        <f>_xlfn.LET(_xlpm.w,J5478,LEN(_xlpm.w))</f>
        <v>5</v>
      </c>
      <c r="M5478" s="10">
        <f>_xlfn.LET(_xlpm.a,K5478,_xlpm.b,L5478,MAX(_xlpm.a,_xlpm.b))</f>
        <v>5</v>
      </c>
      <c r="N5478" s="10">
        <f>_xlfn.LET(_xlpm.d,(K5478,L5478),MAX(_xlpm.d)-MIN(_xlpm.d))</f>
        <v>2</v>
      </c>
      <c r="O5478" s="1" t="str">
        <f>_xlfn.LET(_xlpm.sep,":",_xlpm.w,$G5478,_xlfn.CONCAT("~",RIGHT(_xlpm.w,LEN(_xlpm.w)-FIND(_xlpm.sep,_xlpm.w)),"~"))</f>
        <v>~rvare~</v>
      </c>
      <c r="P5478" s="1" t="str">
        <f>_xlfn.LET(_xlpm.sep,":",_xlpm.w,$G5478,_xlfn.CONCAT("[",LEFT(_xlpm.w,FIND(_xlpm.sep,_xlpm.w)-1),"]"))</f>
        <v>[ɹvə]</v>
      </c>
      <c r="Q5478" s="14" cm="1">
        <f t="array" ref="Q5478">SUM(_xlfn._xlws.FILTER($H$2:$H$7111,_xlfn.MAP($O$2:$O$7111,_xlfn.LAMBDA(_xlpm.x,_xlpm.x=$O5478))))</f>
        <v>4.9701789264413521E-5</v>
      </c>
      <c r="R5478" s="14">
        <f>$H5478/Q5478</f>
        <v>1</v>
      </c>
      <c r="S5478" s="14" cm="1">
        <f t="array" ref="S5478">SUM(_xlfn._xlws.FILTER($H$2:$H$7111,_xlfn.MAP($P$2:$P$7111,_xlfn.LAMBDA(_xlpm.x,_xlpm.x=$P5478))))</f>
        <v>9.9403578528827093E-4</v>
      </c>
      <c r="T5478" s="14">
        <f>$H5478/S5478</f>
        <v>4.9999999999999975E-2</v>
      </c>
      <c r="U5478" s="14">
        <f>_xlfn.LET(_xlpm.freq,F5478,_xlpm.size,M5478+1,_xlpm.F,V5478,LOG(1+_xlpm.freq)*LOG(1+_xlpm.size)*_xlpm.F)</f>
        <v>2.422855803058387E-2</v>
      </c>
      <c r="V5478" s="14">
        <f>_xlfn.LET(_xlpm.a,T5478,_xlpm.b,R5478,2*_xlpm.a*_xlpm.b/(_xlpm.a+_xlpm.b))</f>
        <v>9.5238095238095191E-2</v>
      </c>
      <c r="W5478" s="14">
        <f>_xlfn.LET(_xlpm.p,R5478,_xlpm.q,T5478,LOG(_xlpm.p/_xlpm.q))</f>
        <v>1.3010299956639815</v>
      </c>
      <c r="X5478" s="2"/>
    </row>
    <row r="5479" spans="1:24">
      <c r="A5479" s="1" t="str">
        <f>_xlfn.LET(_xlpm.sep," : ",CONCATENATE(O5479,_xlpm.sep,P5479))</f>
        <v>~rvere~ : [ɹvə]</v>
      </c>
      <c r="B5479" s="1">
        <f>_xlfn.LET(_xlpm.d,$G5479,_xlpm.k,_xlfn.CONCAT(LEFT(TRIM(B$1),1),"*"),COUNTIF(_xlpm.d,_xlpm.k))</f>
        <v>1</v>
      </c>
      <c r="C5479" s="1">
        <f>_xlfn.LET(_xlpm.d,$G5479,_xlpm.k,_xlfn.CONCAT(LEFT(TRIM(C$1),1),"*"),COUNTIF(_xlpm.d,_xlpm.k))</f>
        <v>0</v>
      </c>
      <c r="D5479" s="1">
        <f>_xlfn.LET(_xlpm.d,$G5479,_xlpm.k,_xlfn.CONCAT(LEFT(TRIM(D$1),1),"*"),COUNTIF(_xlpm.d,_xlpm.k))</f>
        <v>0</v>
      </c>
      <c r="E5479" s="1">
        <f>LOG(F5479+1,10)</f>
        <v>0.30102999566398114</v>
      </c>
      <c r="F5479" s="7">
        <v>1</v>
      </c>
      <c r="G5479" s="9" t="s">
        <v>6438</v>
      </c>
      <c r="H5479" s="4">
        <f>F5479/freq.sum.r6e</f>
        <v>4.9701789264413521E-5</v>
      </c>
      <c r="I5479" s="4" t="str">
        <f>_xlfn.LET(_xlpm.sep,":",_xlpm.w,$G5479,LEFT(_xlpm.w,FIND(_xlpm.sep,_xlpm.w)-1))</f>
        <v>ɹvə</v>
      </c>
      <c r="J5479" s="4" t="str">
        <f>_xlfn.LET(_xlpm.sep,":",_xlpm.w,$G5479,RIGHT(_xlpm.w,LEN(_xlpm.w)-FIND(_xlpm.sep,_xlpm.w)))</f>
        <v>rvere</v>
      </c>
      <c r="K5479" s="10">
        <f>_xlfn.LET(_xlpm.w,I5479,LEN(_xlpm.w))</f>
        <v>3</v>
      </c>
      <c r="L5479" s="10">
        <f>_xlfn.LET(_xlpm.w,J5479,LEN(_xlpm.w))</f>
        <v>5</v>
      </c>
      <c r="M5479" s="10">
        <f>_xlfn.LET(_xlpm.a,K5479,_xlpm.b,L5479,MAX(_xlpm.a,_xlpm.b))</f>
        <v>5</v>
      </c>
      <c r="N5479" s="10">
        <f>_xlfn.LET(_xlpm.d,(K5479,L5479),MAX(_xlpm.d)-MIN(_xlpm.d))</f>
        <v>2</v>
      </c>
      <c r="O5479" s="1" t="str">
        <f>_xlfn.LET(_xlpm.sep,":",_xlpm.w,$G5479,_xlfn.CONCAT("~",RIGHT(_xlpm.w,LEN(_xlpm.w)-FIND(_xlpm.sep,_xlpm.w)),"~"))</f>
        <v>~rvere~</v>
      </c>
      <c r="P5479" s="1" t="str">
        <f>_xlfn.LET(_xlpm.sep,":",_xlpm.w,$G5479,_xlfn.CONCAT("[",LEFT(_xlpm.w,FIND(_xlpm.sep,_xlpm.w)-1),"]"))</f>
        <v>[ɹvə]</v>
      </c>
      <c r="Q5479" s="14" cm="1">
        <f t="array" ref="Q5479">SUM(_xlfn._xlws.FILTER($H$2:$H$7109,_xlfn.MAP($O$2:$O$7109,_xlfn.LAMBDA(_xlpm.x,_xlpm.x=$O5479))))</f>
        <v>4.9701789264413521E-5</v>
      </c>
      <c r="R5479" s="14">
        <f>$H5479/Q5479</f>
        <v>1</v>
      </c>
      <c r="S5479" s="14" cm="1">
        <f t="array" ref="S5479">SUM(_xlfn._xlws.FILTER($H$2:$H$7109,_xlfn.MAP($P$2:$P$7109,_xlfn.LAMBDA(_xlpm.x,_xlpm.x=$P5479))))</f>
        <v>9.9403578528827093E-4</v>
      </c>
      <c r="T5479" s="14">
        <f>$H5479/S5479</f>
        <v>4.9999999999999975E-2</v>
      </c>
      <c r="U5479" s="14">
        <f>_xlfn.LET(_xlpm.freq,F5479,_xlpm.size,M5479+1,_xlpm.F,V5479,LOG(1+_xlpm.freq)*LOG(1+_xlpm.size)*_xlpm.F)</f>
        <v>2.422855803058387E-2</v>
      </c>
      <c r="V5479" s="14">
        <f>_xlfn.LET(_xlpm.a,T5479,_xlpm.b,R5479,2*_xlpm.a*_xlpm.b/(_xlpm.a+_xlpm.b))</f>
        <v>9.5238095238095191E-2</v>
      </c>
      <c r="W5479" s="14">
        <f>_xlfn.LET(_xlpm.p,R5479,_xlpm.q,T5479,LOG(_xlpm.p/_xlpm.q))</f>
        <v>1.3010299956639815</v>
      </c>
      <c r="X5479" s="2"/>
    </row>
    <row r="5480" spans="1:24">
      <c r="A5480" s="1" t="str">
        <f>_xlfn.LET(_xlpm.sep," : ",CONCATENATE(O5480,_xlpm.sep,P5480))</f>
        <v>~rvire~ : [ɹvə]</v>
      </c>
      <c r="B5480" s="1">
        <f>_xlfn.LET(_xlpm.d,$G5480,_xlpm.k,_xlfn.CONCAT(LEFT(TRIM(B$1),1),"*"),COUNTIF(_xlpm.d,_xlpm.k))</f>
        <v>1</v>
      </c>
      <c r="C5480" s="1">
        <f>_xlfn.LET(_xlpm.d,$G5480,_xlpm.k,_xlfn.CONCAT(LEFT(TRIM(C$1),1),"*"),COUNTIF(_xlpm.d,_xlpm.k))</f>
        <v>0</v>
      </c>
      <c r="D5480" s="1">
        <f>_xlfn.LET(_xlpm.d,$G5480,_xlpm.k,_xlfn.CONCAT(LEFT(TRIM(D$1),1),"*"),COUNTIF(_xlpm.d,_xlpm.k))</f>
        <v>0</v>
      </c>
      <c r="E5480" s="1">
        <f>LOG(F5480+1,10)</f>
        <v>0.30102999566398114</v>
      </c>
      <c r="F5480" s="7">
        <v>1</v>
      </c>
      <c r="G5480" s="9" t="s">
        <v>6442</v>
      </c>
      <c r="H5480" s="4">
        <f>F5480/freq.sum.r6e</f>
        <v>4.9701789264413521E-5</v>
      </c>
      <c r="I5480" s="4" t="str">
        <f>_xlfn.LET(_xlpm.sep,":",_xlpm.w,$G5480,LEFT(_xlpm.w,FIND(_xlpm.sep,_xlpm.w)-1))</f>
        <v>ɹvə</v>
      </c>
      <c r="J5480" s="4" t="str">
        <f>_xlfn.LET(_xlpm.sep,":",_xlpm.w,$G5480,RIGHT(_xlpm.w,LEN(_xlpm.w)-FIND(_xlpm.sep,_xlpm.w)))</f>
        <v>rvire</v>
      </c>
      <c r="K5480" s="10">
        <f>_xlfn.LET(_xlpm.w,I5480,LEN(_xlpm.w))</f>
        <v>3</v>
      </c>
      <c r="L5480" s="10">
        <f>_xlfn.LET(_xlpm.w,J5480,LEN(_xlpm.w))</f>
        <v>5</v>
      </c>
      <c r="M5480" s="10">
        <f>_xlfn.LET(_xlpm.a,K5480,_xlpm.b,L5480,MAX(_xlpm.a,_xlpm.b))</f>
        <v>5</v>
      </c>
      <c r="N5480" s="10">
        <f>_xlfn.LET(_xlpm.d,(K5480,L5480),MAX(_xlpm.d)-MIN(_xlpm.d))</f>
        <v>2</v>
      </c>
      <c r="O5480" s="1" t="str">
        <f>_xlfn.LET(_xlpm.sep,":",_xlpm.w,$G5480,_xlfn.CONCAT("~",RIGHT(_xlpm.w,LEN(_xlpm.w)-FIND(_xlpm.sep,_xlpm.w)),"~"))</f>
        <v>~rvire~</v>
      </c>
      <c r="P5480" s="1" t="str">
        <f>_xlfn.LET(_xlpm.sep,":",_xlpm.w,$G5480,_xlfn.CONCAT("[",LEFT(_xlpm.w,FIND(_xlpm.sep,_xlpm.w)-1),"]"))</f>
        <v>[ɹvə]</v>
      </c>
      <c r="Q5480" s="14" cm="1">
        <f t="array" ref="Q5480">SUM(_xlfn._xlws.FILTER($H$2:$H$7109,_xlfn.MAP($O$2:$O$7109,_xlfn.LAMBDA(_xlpm.x,_xlpm.x=$O5480))))</f>
        <v>4.9701789264413521E-5</v>
      </c>
      <c r="R5480" s="14">
        <f>$H5480/Q5480</f>
        <v>1</v>
      </c>
      <c r="S5480" s="14" cm="1">
        <f t="array" ref="S5480">SUM(_xlfn._xlws.FILTER($H$2:$H$7109,_xlfn.MAP($P$2:$P$7109,_xlfn.LAMBDA(_xlpm.x,_xlpm.x=$P5480))))</f>
        <v>9.9403578528827093E-4</v>
      </c>
      <c r="T5480" s="14">
        <f>$H5480/S5480</f>
        <v>4.9999999999999975E-2</v>
      </c>
      <c r="U5480" s="14">
        <f>_xlfn.LET(_xlpm.freq,F5480,_xlpm.size,M5480+1,_xlpm.F,V5480,LOG(1+_xlpm.freq)*LOG(1+_xlpm.size)*_xlpm.F)</f>
        <v>2.422855803058387E-2</v>
      </c>
      <c r="V5480" s="14">
        <f>_xlfn.LET(_xlpm.a,T5480,_xlpm.b,R5480,2*_xlpm.a*_xlpm.b/(_xlpm.a+_xlpm.b))</f>
        <v>9.5238095238095191E-2</v>
      </c>
      <c r="W5480" s="14">
        <f>_xlfn.LET(_xlpm.p,R5480,_xlpm.q,T5480,LOG(_xlpm.p/_xlpm.q))</f>
        <v>1.3010299956639815</v>
      </c>
      <c r="X5480" s="2"/>
    </row>
    <row r="5481" spans="1:24">
      <c r="A5481" s="1" t="str">
        <f>_xlfn.LET(_xlpm.sep," : ",CONCATENATE(O5481,_xlpm.sep,P5481))</f>
        <v>~rvour~ : [ɹvə]</v>
      </c>
      <c r="B5481" s="1">
        <f>_xlfn.LET(_xlpm.d,$G5481,_xlpm.k,_xlfn.CONCAT(LEFT(TRIM(B$1),1),"*"),COUNTIF(_xlpm.d,_xlpm.k))</f>
        <v>1</v>
      </c>
      <c r="C5481" s="1">
        <f>_xlfn.LET(_xlpm.d,$G5481,_xlpm.k,_xlfn.CONCAT(LEFT(TRIM(C$1),1),"*"),COUNTIF(_xlpm.d,_xlpm.k))</f>
        <v>0</v>
      </c>
      <c r="D5481" s="1">
        <f>_xlfn.LET(_xlpm.d,$G5481,_xlpm.k,_xlfn.CONCAT(LEFT(TRIM(D$1),1),"*"),COUNTIF(_xlpm.d,_xlpm.k))</f>
        <v>0</v>
      </c>
      <c r="E5481" s="1">
        <f>LOG(F5481+1,10)</f>
        <v>0.30102999566398114</v>
      </c>
      <c r="F5481" s="7">
        <v>1</v>
      </c>
      <c r="G5481" s="9" t="s">
        <v>6445</v>
      </c>
      <c r="H5481" s="4">
        <f>F5481/freq.sum.r6e</f>
        <v>4.9701789264413521E-5</v>
      </c>
      <c r="I5481" s="1" t="str">
        <f>_xlfn.LET(_xlpm.sep,":",_xlpm.w,$G5481,LEFT(_xlpm.w,FIND(_xlpm.sep,_xlpm.w)-1))</f>
        <v>ɹvə</v>
      </c>
      <c r="J5481" s="1" t="str">
        <f>_xlfn.LET(_xlpm.sep,":",_xlpm.w,$G5481,RIGHT(_xlpm.w,LEN(_xlpm.w)-FIND(_xlpm.sep,_xlpm.w)))</f>
        <v>rvour</v>
      </c>
      <c r="K5481" s="10">
        <f>_xlfn.LET(_xlpm.w,I5481,LEN(_xlpm.w))</f>
        <v>3</v>
      </c>
      <c r="L5481" s="10">
        <f>_xlfn.LET(_xlpm.w,J5481,LEN(_xlpm.w))</f>
        <v>5</v>
      </c>
      <c r="M5481" s="10">
        <f>_xlfn.LET(_xlpm.a,K5481,_xlpm.b,L5481,MAX(_xlpm.a,_xlpm.b))</f>
        <v>5</v>
      </c>
      <c r="N5481" s="10">
        <f>_xlfn.LET(_xlpm.d,(K5481,L5481),MAX(_xlpm.d)-MIN(_xlpm.d))</f>
        <v>2</v>
      </c>
      <c r="O5481" s="1" t="str">
        <f>_xlfn.LET(_xlpm.sep,":",_xlpm.w,$G5481,_xlfn.CONCAT("~",RIGHT(_xlpm.w,LEN(_xlpm.w)-FIND(_xlpm.sep,_xlpm.w)),"~"))</f>
        <v>~rvour~</v>
      </c>
      <c r="P5481" s="1" t="str">
        <f>_xlfn.LET(_xlpm.sep,":",_xlpm.w,$G5481,_xlfn.CONCAT("[",LEFT(_xlpm.w,FIND(_xlpm.sep,_xlpm.w)-1),"]"))</f>
        <v>[ɹvə]</v>
      </c>
      <c r="Q5481" s="14" cm="1">
        <f t="array" ref="Q5481">SUM(_xlfn._xlws.FILTER($H$2:$H$7117,_xlfn.MAP($O$2:$O$7117,_xlfn.LAMBDA(_xlpm.x,_xlpm.x=$O5481))))</f>
        <v>4.9701789264413521E-5</v>
      </c>
      <c r="R5481" s="14">
        <f>$H5481/Q5481</f>
        <v>1</v>
      </c>
      <c r="S5481" s="14" cm="1">
        <f t="array" ref="S5481">SUM(_xlfn._xlws.FILTER($H$2:$H$7117,_xlfn.MAP($P$2:$P$7117,_xlfn.LAMBDA(_xlpm.x,_xlpm.x=$P5481))))</f>
        <v>9.9403578528827093E-4</v>
      </c>
      <c r="T5481" s="14">
        <f>$H5481/S5481</f>
        <v>4.9999999999999975E-2</v>
      </c>
      <c r="U5481" s="14">
        <f>_xlfn.LET(_xlpm.freq,F5481,_xlpm.size,M5481+1,_xlpm.F,V5481,LOG(1+_xlpm.freq)*LOG(1+_xlpm.size)*_xlpm.F)</f>
        <v>2.422855803058387E-2</v>
      </c>
      <c r="V5481" s="14">
        <f>_xlfn.LET(_xlpm.a,T5481,_xlpm.b,R5481,2*_xlpm.a*_xlpm.b/(_xlpm.a+_xlpm.b))</f>
        <v>9.5238095238095191E-2</v>
      </c>
      <c r="W5481" s="14">
        <f>_xlfn.LET(_xlpm.p,R5481,_xlpm.q,T5481,LOG(_xlpm.p/_xlpm.q))</f>
        <v>1.3010299956639815</v>
      </c>
      <c r="X5481" s="2"/>
    </row>
    <row r="5482" spans="1:24">
      <c r="A5482" s="1" t="str">
        <f>_xlfn.LET(_xlpm.sep," : ",CONCATENATE(O5482,_xlpm.sep,P5482))</f>
        <v>~rvoux~ : [ɹvə]</v>
      </c>
      <c r="B5482" s="1">
        <f>_xlfn.LET(_xlpm.d,$G5482,_xlpm.k,_xlfn.CONCAT(LEFT(TRIM(B$1),1),"*"),COUNTIF(_xlpm.d,_xlpm.k))</f>
        <v>1</v>
      </c>
      <c r="C5482" s="1">
        <f>_xlfn.LET(_xlpm.d,$G5482,_xlpm.k,_xlfn.CONCAT(LEFT(TRIM(C$1),1),"*"),COUNTIF(_xlpm.d,_xlpm.k))</f>
        <v>0</v>
      </c>
      <c r="D5482" s="1">
        <f>_xlfn.LET(_xlpm.d,$G5482,_xlpm.k,_xlfn.CONCAT(LEFT(TRIM(D$1),1),"*"),COUNTIF(_xlpm.d,_xlpm.k))</f>
        <v>0</v>
      </c>
      <c r="E5482" s="1">
        <f>LOG(F5482+1,10)</f>
        <v>0.30102999566398114</v>
      </c>
      <c r="F5482" s="7">
        <v>1</v>
      </c>
      <c r="G5482" s="9" t="s">
        <v>6447</v>
      </c>
      <c r="H5482" s="4">
        <f>F5482/freq.sum.r6e</f>
        <v>4.9701789264413521E-5</v>
      </c>
      <c r="I5482" s="1" t="str">
        <f>_xlfn.LET(_xlpm.sep,":",_xlpm.w,$G5482,LEFT(_xlpm.w,FIND(_xlpm.sep,_xlpm.w)-1))</f>
        <v>ɹvə</v>
      </c>
      <c r="J5482" s="1" t="str">
        <f>_xlfn.LET(_xlpm.sep,":",_xlpm.w,$G5482,RIGHT(_xlpm.w,LEN(_xlpm.w)-FIND(_xlpm.sep,_xlpm.w)))</f>
        <v>rvoux</v>
      </c>
      <c r="K5482" s="10">
        <f>_xlfn.LET(_xlpm.w,I5482,LEN(_xlpm.w))</f>
        <v>3</v>
      </c>
      <c r="L5482" s="10">
        <f>_xlfn.LET(_xlpm.w,J5482,LEN(_xlpm.w))</f>
        <v>5</v>
      </c>
      <c r="M5482" s="10">
        <f>_xlfn.LET(_xlpm.a,K5482,_xlpm.b,L5482,MAX(_xlpm.a,_xlpm.b))</f>
        <v>5</v>
      </c>
      <c r="N5482" s="10">
        <f>_xlfn.LET(_xlpm.d,(K5482,L5482),MAX(_xlpm.d)-MIN(_xlpm.d))</f>
        <v>2</v>
      </c>
      <c r="O5482" s="1" t="str">
        <f>_xlfn.LET(_xlpm.sep,":",_xlpm.w,$G5482,_xlfn.CONCAT("~",RIGHT(_xlpm.w,LEN(_xlpm.w)-FIND(_xlpm.sep,_xlpm.w)),"~"))</f>
        <v>~rvoux~</v>
      </c>
      <c r="P5482" s="1" t="str">
        <f>_xlfn.LET(_xlpm.sep,":",_xlpm.w,$G5482,_xlfn.CONCAT("[",LEFT(_xlpm.w,FIND(_xlpm.sep,_xlpm.w)-1),"]"))</f>
        <v>[ɹvə]</v>
      </c>
      <c r="Q5482" s="14" cm="1">
        <f t="array" ref="Q5482">SUM(_xlfn._xlws.FILTER($H$2:$H$7117,_xlfn.MAP($O$2:$O$7117,_xlfn.LAMBDA(_xlpm.x,_xlpm.x=$O5482))))</f>
        <v>4.9701789264413521E-5</v>
      </c>
      <c r="R5482" s="14">
        <f>$H5482/Q5482</f>
        <v>1</v>
      </c>
      <c r="S5482" s="14" cm="1">
        <f t="array" ref="S5482">SUM(_xlfn._xlws.FILTER($H$2:$H$7117,_xlfn.MAP($P$2:$P$7117,_xlfn.LAMBDA(_xlpm.x,_xlpm.x=$P5482))))</f>
        <v>9.9403578528827093E-4</v>
      </c>
      <c r="T5482" s="14">
        <f>$H5482/S5482</f>
        <v>4.9999999999999975E-2</v>
      </c>
      <c r="U5482" s="14">
        <f>_xlfn.LET(_xlpm.freq,F5482,_xlpm.size,M5482+1,_xlpm.F,V5482,LOG(1+_xlpm.freq)*LOG(1+_xlpm.size)*_xlpm.F)</f>
        <v>2.422855803058387E-2</v>
      </c>
      <c r="V5482" s="14">
        <f>_xlfn.LET(_xlpm.a,T5482,_xlpm.b,R5482,2*_xlpm.a*_xlpm.b/(_xlpm.a+_xlpm.b))</f>
        <v>9.5238095238095191E-2</v>
      </c>
      <c r="W5482" s="14">
        <f>_xlfn.LET(_xlpm.p,R5482,_xlpm.q,T5482,LOG(_xlpm.p/_xlpm.q))</f>
        <v>1.3010299956639815</v>
      </c>
      <c r="X5482" s="2"/>
    </row>
    <row r="5483" spans="1:24">
      <c r="A5483" s="1" t="str">
        <f>_xlfn.LET(_xlpm.sep," : ",CONCATENATE(O5483,_xlpm.sep,P5483))</f>
        <v>~crare~ : [kɹə]</v>
      </c>
      <c r="B5483" s="1">
        <f>_xlfn.LET(_xlpm.d,$G5483,_xlpm.k,_xlfn.CONCAT(LEFT(TRIM(B$1),1),"*"),COUNTIF(_xlpm.d,_xlpm.k))</f>
        <v>0</v>
      </c>
      <c r="C5483" s="1">
        <f>_xlfn.LET(_xlpm.d,$G5483,_xlpm.k,_xlfn.CONCAT(LEFT(TRIM(C$1),1),"*"),COUNTIF(_xlpm.d,_xlpm.k))</f>
        <v>0</v>
      </c>
      <c r="D5483" s="1">
        <f>_xlfn.LET(_xlpm.d,$G5483,_xlpm.k,_xlfn.CONCAT(LEFT(TRIM(D$1),1),"*"),COUNTIF(_xlpm.d,_xlpm.k))</f>
        <v>0</v>
      </c>
      <c r="E5483" s="1">
        <f>LOG(F5483+1,10)</f>
        <v>0.30102999566398114</v>
      </c>
      <c r="F5483" s="7">
        <v>1</v>
      </c>
      <c r="G5483" s="9" t="s">
        <v>1940</v>
      </c>
      <c r="H5483" s="4">
        <f>F5483/freq.sum.r6e</f>
        <v>4.9701789264413521E-5</v>
      </c>
      <c r="I5483" s="1" t="str">
        <f>_xlfn.LET(_xlpm.sep,":",_xlpm.w,$G5483,LEFT(_xlpm.w,FIND(_xlpm.sep,_xlpm.w)-1))</f>
        <v>kɹə</v>
      </c>
      <c r="J5483" s="1" t="str">
        <f>_xlfn.LET(_xlpm.sep,":",_xlpm.w,$G5483,RIGHT(_xlpm.w,LEN(_xlpm.w)-FIND(_xlpm.sep,_xlpm.w)))</f>
        <v>crare</v>
      </c>
      <c r="K5483" s="10">
        <f>_xlfn.LET(_xlpm.w,I5483,LEN(_xlpm.w))</f>
        <v>3</v>
      </c>
      <c r="L5483" s="10">
        <f>_xlfn.LET(_xlpm.w,J5483,LEN(_xlpm.w))</f>
        <v>5</v>
      </c>
      <c r="M5483" s="10">
        <f>_xlfn.LET(_xlpm.a,K5483,_xlpm.b,L5483,MAX(_xlpm.a,_xlpm.b))</f>
        <v>5</v>
      </c>
      <c r="N5483" s="10">
        <f>_xlfn.LET(_xlpm.d,(K5483,L5483),MAX(_xlpm.d)-MIN(_xlpm.d))</f>
        <v>2</v>
      </c>
      <c r="O5483" s="1" t="str">
        <f>_xlfn.LET(_xlpm.sep,":",_xlpm.w,$G5483,_xlfn.CONCAT("~",RIGHT(_xlpm.w,LEN(_xlpm.w)-FIND(_xlpm.sep,_xlpm.w)),"~"))</f>
        <v>~crare~</v>
      </c>
      <c r="P5483" s="1" t="str">
        <f>_xlfn.LET(_xlpm.sep,":",_xlpm.w,$G5483,_xlfn.CONCAT("[",LEFT(_xlpm.w,FIND(_xlpm.sep,_xlpm.w)-1),"]"))</f>
        <v>[kɹə]</v>
      </c>
      <c r="Q5483" s="14" cm="1">
        <f t="array" ref="Q5483">SUM(_xlfn._xlws.FILTER($H$2:$H$7117,_xlfn.MAP($O$2:$O$7117,_xlfn.LAMBDA(_xlpm.x,_xlpm.x=$O5483))))</f>
        <v>4.9701789264413521E-5</v>
      </c>
      <c r="R5483" s="14">
        <f>$H5483/Q5483</f>
        <v>1</v>
      </c>
      <c r="S5483" s="14" cm="1">
        <f t="array" ref="S5483">SUM(_xlfn._xlws.FILTER($H$2:$H$7117,_xlfn.MAP($P$2:$P$7117,_xlfn.LAMBDA(_xlpm.x,_xlpm.x=$P5483))))</f>
        <v>9.9403578528827093E-4</v>
      </c>
      <c r="T5483" s="14">
        <f>$H5483/S5483</f>
        <v>4.9999999999999975E-2</v>
      </c>
      <c r="U5483" s="14">
        <f>_xlfn.LET(_xlpm.freq,F5483,_xlpm.size,M5483+1,_xlpm.F,V5483,LOG(1+_xlpm.freq)*LOG(1+_xlpm.size)*_xlpm.F)</f>
        <v>2.422855803058387E-2</v>
      </c>
      <c r="V5483" s="14">
        <f>_xlfn.LET(_xlpm.a,T5483,_xlpm.b,R5483,2*_xlpm.a*_xlpm.b/(_xlpm.a+_xlpm.b))</f>
        <v>9.5238095238095191E-2</v>
      </c>
      <c r="W5483" s="14">
        <f>_xlfn.LET(_xlpm.p,R5483,_xlpm.q,T5483,LOG(_xlpm.p/_xlpm.q))</f>
        <v>1.3010299956639815</v>
      </c>
      <c r="X5483" s="2"/>
    </row>
    <row r="5484" spans="1:24">
      <c r="A5484" s="1" t="str">
        <f>_xlfn.LET(_xlpm.sep," : ",CONCATENATE(O5484,_xlpm.sep,P5484))</f>
        <v>~crere~ : [kɹə]</v>
      </c>
      <c r="B5484" s="1">
        <f>_xlfn.LET(_xlpm.d,$G5484,_xlpm.k,_xlfn.CONCAT(LEFT(TRIM(B$1),1),"*"),COUNTIF(_xlpm.d,_xlpm.k))</f>
        <v>0</v>
      </c>
      <c r="C5484" s="1">
        <f>_xlfn.LET(_xlpm.d,$G5484,_xlpm.k,_xlfn.CONCAT(LEFT(TRIM(C$1),1),"*"),COUNTIF(_xlpm.d,_xlpm.k))</f>
        <v>0</v>
      </c>
      <c r="D5484" s="1">
        <f>_xlfn.LET(_xlpm.d,$G5484,_xlpm.k,_xlfn.CONCAT(LEFT(TRIM(D$1),1),"*"),COUNTIF(_xlpm.d,_xlpm.k))</f>
        <v>0</v>
      </c>
      <c r="E5484" s="1">
        <f>LOG(F5484+1,10)</f>
        <v>0.30102999566398114</v>
      </c>
      <c r="F5484" s="7">
        <v>1</v>
      </c>
      <c r="G5484" s="9" t="s">
        <v>1953</v>
      </c>
      <c r="H5484" s="4">
        <f>F5484/freq.sum.r6e</f>
        <v>4.9701789264413521E-5</v>
      </c>
      <c r="I5484" s="4" t="str">
        <f>_xlfn.LET(_xlpm.sep,":",_xlpm.w,$G5484,LEFT(_xlpm.w,FIND(_xlpm.sep,_xlpm.w)-1))</f>
        <v>kɹə</v>
      </c>
      <c r="J5484" s="4" t="str">
        <f>_xlfn.LET(_xlpm.sep,":",_xlpm.w,$G5484,RIGHT(_xlpm.w,LEN(_xlpm.w)-FIND(_xlpm.sep,_xlpm.w)))</f>
        <v>crere</v>
      </c>
      <c r="K5484" s="10">
        <f>_xlfn.LET(_xlpm.w,I5484,LEN(_xlpm.w))</f>
        <v>3</v>
      </c>
      <c r="L5484" s="10">
        <f>_xlfn.LET(_xlpm.w,J5484,LEN(_xlpm.w))</f>
        <v>5</v>
      </c>
      <c r="M5484" s="10">
        <f>_xlfn.LET(_xlpm.a,K5484,_xlpm.b,L5484,MAX(_xlpm.a,_xlpm.b))</f>
        <v>5</v>
      </c>
      <c r="N5484" s="10">
        <f>_xlfn.LET(_xlpm.d,(K5484,L5484),MAX(_xlpm.d)-MIN(_xlpm.d))</f>
        <v>2</v>
      </c>
      <c r="O5484" s="1" t="str">
        <f>_xlfn.LET(_xlpm.sep,":",_xlpm.w,$G5484,_xlfn.CONCAT("~",RIGHT(_xlpm.w,LEN(_xlpm.w)-FIND(_xlpm.sep,_xlpm.w)),"~"))</f>
        <v>~crere~</v>
      </c>
      <c r="P5484" s="1" t="str">
        <f>_xlfn.LET(_xlpm.sep,":",_xlpm.w,$G5484,_xlfn.CONCAT("[",LEFT(_xlpm.w,FIND(_xlpm.sep,_xlpm.w)-1),"]"))</f>
        <v>[kɹə]</v>
      </c>
      <c r="Q5484" s="14" cm="1">
        <f t="array" ref="Q5484">SUM(_xlfn._xlws.FILTER($H$2:$H$7109,_xlfn.MAP($O$2:$O$7109,_xlfn.LAMBDA(_xlpm.x,_xlpm.x=$O5484))))</f>
        <v>4.9701789264413521E-5</v>
      </c>
      <c r="R5484" s="14">
        <f>$H5484/Q5484</f>
        <v>1</v>
      </c>
      <c r="S5484" s="14" cm="1">
        <f t="array" ref="S5484">SUM(_xlfn._xlws.FILTER($H$2:$H$7109,_xlfn.MAP($P$2:$P$7109,_xlfn.LAMBDA(_xlpm.x,_xlpm.x=$P5484))))</f>
        <v>9.9403578528827093E-4</v>
      </c>
      <c r="T5484" s="14">
        <f>$H5484/S5484</f>
        <v>4.9999999999999975E-2</v>
      </c>
      <c r="U5484" s="14">
        <f>_xlfn.LET(_xlpm.freq,F5484,_xlpm.size,M5484+1,_xlpm.F,V5484,LOG(1+_xlpm.freq)*LOG(1+_xlpm.size)*_xlpm.F)</f>
        <v>2.422855803058387E-2</v>
      </c>
      <c r="V5484" s="14">
        <f>_xlfn.LET(_xlpm.a,T5484,_xlpm.b,R5484,2*_xlpm.a*_xlpm.b/(_xlpm.a+_xlpm.b))</f>
        <v>9.5238095238095191E-2</v>
      </c>
      <c r="W5484" s="14">
        <f>_xlfn.LET(_xlpm.p,R5484,_xlpm.q,T5484,LOG(_xlpm.p/_xlpm.q))</f>
        <v>1.3010299956639815</v>
      </c>
      <c r="X5484" s="2"/>
    </row>
    <row r="5485" spans="1:24">
      <c r="A5485" s="1" t="str">
        <f>_xlfn.LET(_xlpm.sep," : ",CONCATENATE(O5485,_xlpm.sep,P5485))</f>
        <v>~crire~ : [kɹə]</v>
      </c>
      <c r="B5485" s="1">
        <f>_xlfn.LET(_xlpm.d,$G5485,_xlpm.k,_xlfn.CONCAT(LEFT(TRIM(B$1),1),"*"),COUNTIF(_xlpm.d,_xlpm.k))</f>
        <v>0</v>
      </c>
      <c r="C5485" s="1">
        <f>_xlfn.LET(_xlpm.d,$G5485,_xlpm.k,_xlfn.CONCAT(LEFT(TRIM(C$1),1),"*"),COUNTIF(_xlpm.d,_xlpm.k))</f>
        <v>0</v>
      </c>
      <c r="D5485" s="1">
        <f>_xlfn.LET(_xlpm.d,$G5485,_xlpm.k,_xlfn.CONCAT(LEFT(TRIM(D$1),1),"*"),COUNTIF(_xlpm.d,_xlpm.k))</f>
        <v>0</v>
      </c>
      <c r="E5485" s="1">
        <f>LOG(F5485+1,10)</f>
        <v>0.30102999566398114</v>
      </c>
      <c r="F5485" s="7">
        <v>1</v>
      </c>
      <c r="G5485" s="9" t="s">
        <v>1965</v>
      </c>
      <c r="H5485" s="4">
        <f>F5485/freq.sum.r6e</f>
        <v>4.9701789264413521E-5</v>
      </c>
      <c r="I5485" s="1" t="str">
        <f>_xlfn.LET(_xlpm.sep,":",_xlpm.w,$G5485,LEFT(_xlpm.w,FIND(_xlpm.sep,_xlpm.w)-1))</f>
        <v>kɹə</v>
      </c>
      <c r="J5485" s="1" t="str">
        <f>_xlfn.LET(_xlpm.sep,":",_xlpm.w,$G5485,RIGHT(_xlpm.w,LEN(_xlpm.w)-FIND(_xlpm.sep,_xlpm.w)))</f>
        <v>crire</v>
      </c>
      <c r="K5485" s="10">
        <f>_xlfn.LET(_xlpm.w,I5485,LEN(_xlpm.w))</f>
        <v>3</v>
      </c>
      <c r="L5485" s="10">
        <f>_xlfn.LET(_xlpm.w,J5485,LEN(_xlpm.w))</f>
        <v>5</v>
      </c>
      <c r="M5485" s="10">
        <f>_xlfn.LET(_xlpm.a,K5485,_xlpm.b,L5485,MAX(_xlpm.a,_xlpm.b))</f>
        <v>5</v>
      </c>
      <c r="N5485" s="10">
        <f>_xlfn.LET(_xlpm.d,(K5485,L5485),MAX(_xlpm.d)-MIN(_xlpm.d))</f>
        <v>2</v>
      </c>
      <c r="O5485" s="1" t="str">
        <f>_xlfn.LET(_xlpm.sep,":",_xlpm.w,$G5485,_xlfn.CONCAT("~",RIGHT(_xlpm.w,LEN(_xlpm.w)-FIND(_xlpm.sep,_xlpm.w)),"~"))</f>
        <v>~crire~</v>
      </c>
      <c r="P5485" s="1" t="str">
        <f>_xlfn.LET(_xlpm.sep,":",_xlpm.w,$G5485,_xlfn.CONCAT("[",LEFT(_xlpm.w,FIND(_xlpm.sep,_xlpm.w)-1),"]"))</f>
        <v>[kɹə]</v>
      </c>
      <c r="Q5485" s="14" cm="1">
        <f t="array" ref="Q5485">SUM(_xlfn._xlws.FILTER($H$2:$H$7117,_xlfn.MAP($O$2:$O$7117,_xlfn.LAMBDA(_xlpm.x,_xlpm.x=$O5485))))</f>
        <v>4.9701789264413521E-5</v>
      </c>
      <c r="R5485" s="14">
        <f>$H5485/Q5485</f>
        <v>1</v>
      </c>
      <c r="S5485" s="14" cm="1">
        <f t="array" ref="S5485">SUM(_xlfn._xlws.FILTER($H$2:$H$7117,_xlfn.MAP($P$2:$P$7117,_xlfn.LAMBDA(_xlpm.x,_xlpm.x=$P5485))))</f>
        <v>9.9403578528827093E-4</v>
      </c>
      <c r="T5485" s="14">
        <f>$H5485/S5485</f>
        <v>4.9999999999999975E-2</v>
      </c>
      <c r="U5485" s="14">
        <f>_xlfn.LET(_xlpm.freq,F5485,_xlpm.size,M5485+1,_xlpm.F,V5485,LOG(1+_xlpm.freq)*LOG(1+_xlpm.size)*_xlpm.F)</f>
        <v>2.422855803058387E-2</v>
      </c>
      <c r="V5485" s="14">
        <f>_xlfn.LET(_xlpm.a,T5485,_xlpm.b,R5485,2*_xlpm.a*_xlpm.b/(_xlpm.a+_xlpm.b))</f>
        <v>9.5238095238095191E-2</v>
      </c>
      <c r="W5485" s="14">
        <f>_xlfn.LET(_xlpm.p,R5485,_xlpm.q,T5485,LOG(_xlpm.p/_xlpm.q))</f>
        <v>1.3010299956639815</v>
      </c>
      <c r="X5485" s="2"/>
    </row>
    <row r="5486" spans="1:24">
      <c r="A5486" s="1" t="str">
        <f>_xlfn.LET(_xlpm.sep," : ",CONCATENATE(O5486,_xlpm.sep,P5486))</f>
        <v>~crore~ : [kɹə]</v>
      </c>
      <c r="B5486" s="1">
        <f>_xlfn.LET(_xlpm.d,$G5486,_xlpm.k,_xlfn.CONCAT(LEFT(TRIM(B$1),1),"*"),COUNTIF(_xlpm.d,_xlpm.k))</f>
        <v>0</v>
      </c>
      <c r="C5486" s="1">
        <f>_xlfn.LET(_xlpm.d,$G5486,_xlpm.k,_xlfn.CONCAT(LEFT(TRIM(C$1),1),"*"),COUNTIF(_xlpm.d,_xlpm.k))</f>
        <v>0</v>
      </c>
      <c r="D5486" s="1">
        <f>_xlfn.LET(_xlpm.d,$G5486,_xlpm.k,_xlfn.CONCAT(LEFT(TRIM(D$1),1),"*"),COUNTIF(_xlpm.d,_xlpm.k))</f>
        <v>0</v>
      </c>
      <c r="E5486" s="1">
        <f>LOG(F5486+1,10)</f>
        <v>0.30102999566398114</v>
      </c>
      <c r="F5486" s="7">
        <v>1</v>
      </c>
      <c r="G5486" s="9" t="s">
        <v>1972</v>
      </c>
      <c r="H5486" s="4">
        <f>F5486/freq.sum.r6e</f>
        <v>4.9701789264413521E-5</v>
      </c>
      <c r="I5486" s="1" t="str">
        <f>_xlfn.LET(_xlpm.sep,":",_xlpm.w,$G5486,LEFT(_xlpm.w,FIND(_xlpm.sep,_xlpm.w)-1))</f>
        <v>kɹə</v>
      </c>
      <c r="J5486" s="1" t="str">
        <f>_xlfn.LET(_xlpm.sep,":",_xlpm.w,$G5486,RIGHT(_xlpm.w,LEN(_xlpm.w)-FIND(_xlpm.sep,_xlpm.w)))</f>
        <v>crore</v>
      </c>
      <c r="K5486" s="10">
        <f>_xlfn.LET(_xlpm.w,I5486,LEN(_xlpm.w))</f>
        <v>3</v>
      </c>
      <c r="L5486" s="10">
        <f>_xlfn.LET(_xlpm.w,J5486,LEN(_xlpm.w))</f>
        <v>5</v>
      </c>
      <c r="M5486" s="10">
        <f>_xlfn.LET(_xlpm.a,K5486,_xlpm.b,L5486,MAX(_xlpm.a,_xlpm.b))</f>
        <v>5</v>
      </c>
      <c r="N5486" s="10">
        <f>_xlfn.LET(_xlpm.d,(K5486,L5486),MAX(_xlpm.d)-MIN(_xlpm.d))</f>
        <v>2</v>
      </c>
      <c r="O5486" s="1" t="str">
        <f>_xlfn.LET(_xlpm.sep,":",_xlpm.w,$G5486,_xlfn.CONCAT("~",RIGHT(_xlpm.w,LEN(_xlpm.w)-FIND(_xlpm.sep,_xlpm.w)),"~"))</f>
        <v>~crore~</v>
      </c>
      <c r="P5486" s="1" t="str">
        <f>_xlfn.LET(_xlpm.sep,":",_xlpm.w,$G5486,_xlfn.CONCAT("[",LEFT(_xlpm.w,FIND(_xlpm.sep,_xlpm.w)-1),"]"))</f>
        <v>[kɹə]</v>
      </c>
      <c r="Q5486" s="14" cm="1">
        <f t="array" ref="Q5486">SUM(_xlfn._xlws.FILTER($H$2:$H$7117,_xlfn.MAP($O$2:$O$7117,_xlfn.LAMBDA(_xlpm.x,_xlpm.x=$O5486))))</f>
        <v>4.9701789264413521E-5</v>
      </c>
      <c r="R5486" s="14">
        <f>$H5486/Q5486</f>
        <v>1</v>
      </c>
      <c r="S5486" s="14" cm="1">
        <f t="array" ref="S5486">SUM(_xlfn._xlws.FILTER($H$2:$H$7117,_xlfn.MAP($P$2:$P$7117,_xlfn.LAMBDA(_xlpm.x,_xlpm.x=$P5486))))</f>
        <v>9.9403578528827093E-4</v>
      </c>
      <c r="T5486" s="14">
        <f>$H5486/S5486</f>
        <v>4.9999999999999975E-2</v>
      </c>
      <c r="U5486" s="14">
        <f>_xlfn.LET(_xlpm.freq,F5486,_xlpm.size,M5486+1,_xlpm.F,V5486,LOG(1+_xlpm.freq)*LOG(1+_xlpm.size)*_xlpm.F)</f>
        <v>2.422855803058387E-2</v>
      </c>
      <c r="V5486" s="14">
        <f>_xlfn.LET(_xlpm.a,T5486,_xlpm.b,R5486,2*_xlpm.a*_xlpm.b/(_xlpm.a+_xlpm.b))</f>
        <v>9.5238095238095191E-2</v>
      </c>
      <c r="W5486" s="14">
        <f>_xlfn.LET(_xlpm.p,R5486,_xlpm.q,T5486,LOG(_xlpm.p/_xlpm.q))</f>
        <v>1.3010299956639815</v>
      </c>
      <c r="X5486" s="2"/>
    </row>
    <row r="5487" spans="1:24">
      <c r="A5487" s="1" t="str">
        <f>_xlfn.LET(_xlpm.sep," : ",CONCATENATE(O5487,_xlpm.sep,P5487))</f>
        <v>~rdare~ : [ɹdə]</v>
      </c>
      <c r="B5487" s="1">
        <f>_xlfn.LET(_xlpm.d,$G5487,_xlpm.k,_xlfn.CONCAT(LEFT(TRIM(B$1),1),"*"),COUNTIF(_xlpm.d,_xlpm.k))</f>
        <v>1</v>
      </c>
      <c r="C5487" s="1">
        <f>_xlfn.LET(_xlpm.d,$G5487,_xlpm.k,_xlfn.CONCAT(LEFT(TRIM(C$1),1),"*"),COUNTIF(_xlpm.d,_xlpm.k))</f>
        <v>0</v>
      </c>
      <c r="D5487" s="1">
        <f>_xlfn.LET(_xlpm.d,$G5487,_xlpm.k,_xlfn.CONCAT(LEFT(TRIM(D$1),1),"*"),COUNTIF(_xlpm.d,_xlpm.k))</f>
        <v>0</v>
      </c>
      <c r="E5487" s="1">
        <f>LOG(F5487+1,10)</f>
        <v>0.30102999566398114</v>
      </c>
      <c r="F5487" s="7">
        <v>1</v>
      </c>
      <c r="G5487" s="9" t="s">
        <v>5730</v>
      </c>
      <c r="H5487" s="4">
        <f>F5487/freq.sum.r6e</f>
        <v>4.9701789264413521E-5</v>
      </c>
      <c r="I5487" s="1" t="str">
        <f>_xlfn.LET(_xlpm.sep,":",_xlpm.w,$G5487,LEFT(_xlpm.w,FIND(_xlpm.sep,_xlpm.w)-1))</f>
        <v>ɹdə</v>
      </c>
      <c r="J5487" s="1" t="str">
        <f>_xlfn.LET(_xlpm.sep,":",_xlpm.w,$G5487,RIGHT(_xlpm.w,LEN(_xlpm.w)-FIND(_xlpm.sep,_xlpm.w)))</f>
        <v>rdare</v>
      </c>
      <c r="K5487" s="10">
        <f>_xlfn.LET(_xlpm.w,I5487,LEN(_xlpm.w))</f>
        <v>3</v>
      </c>
      <c r="L5487" s="10">
        <f>_xlfn.LET(_xlpm.w,J5487,LEN(_xlpm.w))</f>
        <v>5</v>
      </c>
      <c r="M5487" s="10">
        <f>_xlfn.LET(_xlpm.a,K5487,_xlpm.b,L5487,MAX(_xlpm.a,_xlpm.b))</f>
        <v>5</v>
      </c>
      <c r="N5487" s="10">
        <f>_xlfn.LET(_xlpm.d,(K5487,L5487),MAX(_xlpm.d)-MIN(_xlpm.d))</f>
        <v>2</v>
      </c>
      <c r="O5487" s="1" t="str">
        <f>_xlfn.LET(_xlpm.sep,":",_xlpm.w,$G5487,_xlfn.CONCAT("~",RIGHT(_xlpm.w,LEN(_xlpm.w)-FIND(_xlpm.sep,_xlpm.w)),"~"))</f>
        <v>~rdare~</v>
      </c>
      <c r="P5487" s="1" t="str">
        <f>_xlfn.LET(_xlpm.sep,":",_xlpm.w,$G5487,_xlfn.CONCAT("[",LEFT(_xlpm.w,FIND(_xlpm.sep,_xlpm.w)-1),"]"))</f>
        <v>[ɹdə]</v>
      </c>
      <c r="Q5487" s="14" cm="1">
        <f t="array" ref="Q5487">SUM(_xlfn._xlws.FILTER($H$2:$H$7117,_xlfn.MAP($O$2:$O$7117,_xlfn.LAMBDA(_xlpm.x,_xlpm.x=$O5487))))</f>
        <v>4.9701789264413521E-5</v>
      </c>
      <c r="R5487" s="14">
        <f>$H5487/Q5487</f>
        <v>1</v>
      </c>
      <c r="S5487" s="14" cm="1">
        <f t="array" ref="S5487">SUM(_xlfn._xlws.FILTER($H$2:$H$7117,_xlfn.MAP($P$2:$P$7117,_xlfn.LAMBDA(_xlpm.x,_xlpm.x=$P5487))))</f>
        <v>9.9403578528827093E-4</v>
      </c>
      <c r="T5487" s="14">
        <f>$H5487/S5487</f>
        <v>4.9999999999999975E-2</v>
      </c>
      <c r="U5487" s="14">
        <f>_xlfn.LET(_xlpm.freq,F5487,_xlpm.size,M5487+1,_xlpm.F,V5487,LOG(1+_xlpm.freq)*LOG(1+_xlpm.size)*_xlpm.F)</f>
        <v>2.422855803058387E-2</v>
      </c>
      <c r="V5487" s="14">
        <f>_xlfn.LET(_xlpm.a,T5487,_xlpm.b,R5487,2*_xlpm.a*_xlpm.b/(_xlpm.a+_xlpm.b))</f>
        <v>9.5238095238095191E-2</v>
      </c>
      <c r="W5487" s="14">
        <f>_xlfn.LET(_xlpm.p,R5487,_xlpm.q,T5487,LOG(_xlpm.p/_xlpm.q))</f>
        <v>1.3010299956639815</v>
      </c>
      <c r="X5487" s="2"/>
    </row>
    <row r="5488" spans="1:24">
      <c r="A5488" s="1" t="str">
        <f>_xlfn.LET(_xlpm.sep," : ",CONCATENATE(O5488,_xlpm.sep,P5488))</f>
        <v>~rdere~ : [ɹdə]</v>
      </c>
      <c r="B5488" s="1">
        <f>_xlfn.LET(_xlpm.d,$G5488,_xlpm.k,_xlfn.CONCAT(LEFT(TRIM(B$1),1),"*"),COUNTIF(_xlpm.d,_xlpm.k))</f>
        <v>1</v>
      </c>
      <c r="C5488" s="1">
        <f>_xlfn.LET(_xlpm.d,$G5488,_xlpm.k,_xlfn.CONCAT(LEFT(TRIM(C$1),1),"*"),COUNTIF(_xlpm.d,_xlpm.k))</f>
        <v>0</v>
      </c>
      <c r="D5488" s="1">
        <f>_xlfn.LET(_xlpm.d,$G5488,_xlpm.k,_xlfn.CONCAT(LEFT(TRIM(D$1),1),"*"),COUNTIF(_xlpm.d,_xlpm.k))</f>
        <v>0</v>
      </c>
      <c r="E5488" s="1">
        <f>LOG(F5488+1,10)</f>
        <v>0.30102999566398114</v>
      </c>
      <c r="F5488" s="7">
        <v>1</v>
      </c>
      <c r="G5488" s="9" t="s">
        <v>5740</v>
      </c>
      <c r="H5488" s="4">
        <f>F5488/freq.sum.r6e</f>
        <v>4.9701789264413521E-5</v>
      </c>
      <c r="I5488" s="1" t="str">
        <f>_xlfn.LET(_xlpm.sep,":",_xlpm.w,$G5488,LEFT(_xlpm.w,FIND(_xlpm.sep,_xlpm.w)-1))</f>
        <v>ɹdə</v>
      </c>
      <c r="J5488" s="1" t="str">
        <f>_xlfn.LET(_xlpm.sep,":",_xlpm.w,$G5488,RIGHT(_xlpm.w,LEN(_xlpm.w)-FIND(_xlpm.sep,_xlpm.w)))</f>
        <v>rdere</v>
      </c>
      <c r="K5488" s="10">
        <f>_xlfn.LET(_xlpm.w,I5488,LEN(_xlpm.w))</f>
        <v>3</v>
      </c>
      <c r="L5488" s="10">
        <f>_xlfn.LET(_xlpm.w,J5488,LEN(_xlpm.w))</f>
        <v>5</v>
      </c>
      <c r="M5488" s="10">
        <f>_xlfn.LET(_xlpm.a,K5488,_xlpm.b,L5488,MAX(_xlpm.a,_xlpm.b))</f>
        <v>5</v>
      </c>
      <c r="N5488" s="10">
        <f>_xlfn.LET(_xlpm.d,(K5488,L5488),MAX(_xlpm.d)-MIN(_xlpm.d))</f>
        <v>2</v>
      </c>
      <c r="O5488" s="1" t="str">
        <f>_xlfn.LET(_xlpm.sep,":",_xlpm.w,$G5488,_xlfn.CONCAT("~",RIGHT(_xlpm.w,LEN(_xlpm.w)-FIND(_xlpm.sep,_xlpm.w)),"~"))</f>
        <v>~rdere~</v>
      </c>
      <c r="P5488" s="1" t="str">
        <f>_xlfn.LET(_xlpm.sep,":",_xlpm.w,$G5488,_xlfn.CONCAT("[",LEFT(_xlpm.w,FIND(_xlpm.sep,_xlpm.w)-1),"]"))</f>
        <v>[ɹdə]</v>
      </c>
      <c r="Q5488" s="14" cm="1">
        <f t="array" ref="Q5488">SUM(_xlfn._xlws.FILTER($H$2:$H$7117,_xlfn.MAP($O$2:$O$7117,_xlfn.LAMBDA(_xlpm.x,_xlpm.x=$O5488))))</f>
        <v>4.9701789264413521E-5</v>
      </c>
      <c r="R5488" s="14">
        <f>$H5488/Q5488</f>
        <v>1</v>
      </c>
      <c r="S5488" s="14" cm="1">
        <f t="array" ref="S5488">SUM(_xlfn._xlws.FILTER($H$2:$H$7117,_xlfn.MAP($P$2:$P$7117,_xlfn.LAMBDA(_xlpm.x,_xlpm.x=$P5488))))</f>
        <v>9.9403578528827093E-4</v>
      </c>
      <c r="T5488" s="14">
        <f>$H5488/S5488</f>
        <v>4.9999999999999975E-2</v>
      </c>
      <c r="U5488" s="14">
        <f>_xlfn.LET(_xlpm.freq,F5488,_xlpm.size,M5488+1,_xlpm.F,V5488,LOG(1+_xlpm.freq)*LOG(1+_xlpm.size)*_xlpm.F)</f>
        <v>2.422855803058387E-2</v>
      </c>
      <c r="V5488" s="14">
        <f>_xlfn.LET(_xlpm.a,T5488,_xlpm.b,R5488,2*_xlpm.a*_xlpm.b/(_xlpm.a+_xlpm.b))</f>
        <v>9.5238095238095191E-2</v>
      </c>
      <c r="W5488" s="14">
        <f>_xlfn.LET(_xlpm.p,R5488,_xlpm.q,T5488,LOG(_xlpm.p/_xlpm.q))</f>
        <v>1.3010299956639815</v>
      </c>
      <c r="X5488" s="2"/>
    </row>
    <row r="5489" spans="1:24">
      <c r="A5489" s="1" t="str">
        <f>_xlfn.LET(_xlpm.sep," : ",CONCATENATE(O5489,_xlpm.sep,P5489))</f>
        <v>~rdire~ : [ɹdə]</v>
      </c>
      <c r="B5489" s="1">
        <f>_xlfn.LET(_xlpm.d,$G5489,_xlpm.k,_xlfn.CONCAT(LEFT(TRIM(B$1),1),"*"),COUNTIF(_xlpm.d,_xlpm.k))</f>
        <v>1</v>
      </c>
      <c r="C5489" s="1">
        <f>_xlfn.LET(_xlpm.d,$G5489,_xlpm.k,_xlfn.CONCAT(LEFT(TRIM(C$1),1),"*"),COUNTIF(_xlpm.d,_xlpm.k))</f>
        <v>0</v>
      </c>
      <c r="D5489" s="1">
        <f>_xlfn.LET(_xlpm.d,$G5489,_xlpm.k,_xlfn.CONCAT(LEFT(TRIM(D$1),1),"*"),COUNTIF(_xlpm.d,_xlpm.k))</f>
        <v>0</v>
      </c>
      <c r="E5489" s="1">
        <f>LOG(F5489+1,10)</f>
        <v>0.30102999566398114</v>
      </c>
      <c r="F5489" s="7">
        <v>1</v>
      </c>
      <c r="G5489" s="9" t="s">
        <v>5751</v>
      </c>
      <c r="H5489" s="4">
        <f>F5489/freq.sum.r6e</f>
        <v>4.9701789264413521E-5</v>
      </c>
      <c r="I5489" s="1" t="str">
        <f>_xlfn.LET(_xlpm.sep,":",_xlpm.w,$G5489,LEFT(_xlpm.w,FIND(_xlpm.sep,_xlpm.w)-1))</f>
        <v>ɹdə</v>
      </c>
      <c r="J5489" s="1" t="str">
        <f>_xlfn.LET(_xlpm.sep,":",_xlpm.w,$G5489,RIGHT(_xlpm.w,LEN(_xlpm.w)-FIND(_xlpm.sep,_xlpm.w)))</f>
        <v>rdire</v>
      </c>
      <c r="K5489" s="10">
        <f>_xlfn.LET(_xlpm.w,I5489,LEN(_xlpm.w))</f>
        <v>3</v>
      </c>
      <c r="L5489" s="10">
        <f>_xlfn.LET(_xlpm.w,J5489,LEN(_xlpm.w))</f>
        <v>5</v>
      </c>
      <c r="M5489" s="10">
        <f>_xlfn.LET(_xlpm.a,K5489,_xlpm.b,L5489,MAX(_xlpm.a,_xlpm.b))</f>
        <v>5</v>
      </c>
      <c r="N5489" s="10">
        <f>_xlfn.LET(_xlpm.d,(K5489,L5489),MAX(_xlpm.d)-MIN(_xlpm.d))</f>
        <v>2</v>
      </c>
      <c r="O5489" s="1" t="str">
        <f>_xlfn.LET(_xlpm.sep,":",_xlpm.w,$G5489,_xlfn.CONCAT("~",RIGHT(_xlpm.w,LEN(_xlpm.w)-FIND(_xlpm.sep,_xlpm.w)),"~"))</f>
        <v>~rdire~</v>
      </c>
      <c r="P5489" s="1" t="str">
        <f>_xlfn.LET(_xlpm.sep,":",_xlpm.w,$G5489,_xlfn.CONCAT("[",LEFT(_xlpm.w,FIND(_xlpm.sep,_xlpm.w)-1),"]"))</f>
        <v>[ɹdə]</v>
      </c>
      <c r="Q5489" s="14" cm="1">
        <f t="array" ref="Q5489">SUM(_xlfn._xlws.FILTER($H$2:$H$7117,_xlfn.MAP($O$2:$O$7117,_xlfn.LAMBDA(_xlpm.x,_xlpm.x=$O5489))))</f>
        <v>4.9701789264413521E-5</v>
      </c>
      <c r="R5489" s="14">
        <f>$H5489/Q5489</f>
        <v>1</v>
      </c>
      <c r="S5489" s="14" cm="1">
        <f t="array" ref="S5489">SUM(_xlfn._xlws.FILTER($H$2:$H$7117,_xlfn.MAP($P$2:$P$7117,_xlfn.LAMBDA(_xlpm.x,_xlpm.x=$P5489))))</f>
        <v>9.9403578528827093E-4</v>
      </c>
      <c r="T5489" s="14">
        <f>$H5489/S5489</f>
        <v>4.9999999999999975E-2</v>
      </c>
      <c r="U5489" s="14">
        <f>_xlfn.LET(_xlpm.freq,F5489,_xlpm.size,M5489+1,_xlpm.F,V5489,LOG(1+_xlpm.freq)*LOG(1+_xlpm.size)*_xlpm.F)</f>
        <v>2.422855803058387E-2</v>
      </c>
      <c r="V5489" s="14">
        <f>_xlfn.LET(_xlpm.a,T5489,_xlpm.b,R5489,2*_xlpm.a*_xlpm.b/(_xlpm.a+_xlpm.b))</f>
        <v>9.5238095238095191E-2</v>
      </c>
      <c r="W5489" s="14">
        <f>_xlfn.LET(_xlpm.p,R5489,_xlpm.q,T5489,LOG(_xlpm.p/_xlpm.q))</f>
        <v>1.3010299956639815</v>
      </c>
      <c r="X5489" s="2"/>
    </row>
    <row r="5490" spans="1:24">
      <c r="A5490" s="1" t="str">
        <f>_xlfn.LET(_xlpm.sep," : ",CONCATENATE(O5490,_xlpm.sep,P5490))</f>
        <v>~rdore~ : [ɹdə]</v>
      </c>
      <c r="B5490" s="1">
        <f>_xlfn.LET(_xlpm.d,$G5490,_xlpm.k,_xlfn.CONCAT(LEFT(TRIM(B$1),1),"*"),COUNTIF(_xlpm.d,_xlpm.k))</f>
        <v>1</v>
      </c>
      <c r="C5490" s="1">
        <f>_xlfn.LET(_xlpm.d,$G5490,_xlpm.k,_xlfn.CONCAT(LEFT(TRIM(C$1),1),"*"),COUNTIF(_xlpm.d,_xlpm.k))</f>
        <v>0</v>
      </c>
      <c r="D5490" s="1">
        <f>_xlfn.LET(_xlpm.d,$G5490,_xlpm.k,_xlfn.CONCAT(LEFT(TRIM(D$1),1),"*"),COUNTIF(_xlpm.d,_xlpm.k))</f>
        <v>0</v>
      </c>
      <c r="E5490" s="1">
        <f>LOG(F5490+1,10)</f>
        <v>0.30102999566398114</v>
      </c>
      <c r="F5490" s="7">
        <v>1</v>
      </c>
      <c r="G5490" s="9" t="s">
        <v>5756</v>
      </c>
      <c r="H5490" s="4">
        <f>F5490/freq.sum.r6e</f>
        <v>4.9701789264413521E-5</v>
      </c>
      <c r="I5490" s="1" t="str">
        <f>_xlfn.LET(_xlpm.sep,":",_xlpm.w,$G5490,LEFT(_xlpm.w,FIND(_xlpm.sep,_xlpm.w)-1))</f>
        <v>ɹdə</v>
      </c>
      <c r="J5490" s="1" t="str">
        <f>_xlfn.LET(_xlpm.sep,":",_xlpm.w,$G5490,RIGHT(_xlpm.w,LEN(_xlpm.w)-FIND(_xlpm.sep,_xlpm.w)))</f>
        <v>rdore</v>
      </c>
      <c r="K5490" s="10">
        <f>_xlfn.LET(_xlpm.w,I5490,LEN(_xlpm.w))</f>
        <v>3</v>
      </c>
      <c r="L5490" s="10">
        <f>_xlfn.LET(_xlpm.w,J5490,LEN(_xlpm.w))</f>
        <v>5</v>
      </c>
      <c r="M5490" s="10">
        <f>_xlfn.LET(_xlpm.a,K5490,_xlpm.b,L5490,MAX(_xlpm.a,_xlpm.b))</f>
        <v>5</v>
      </c>
      <c r="N5490" s="10">
        <f>_xlfn.LET(_xlpm.d,(K5490,L5490),MAX(_xlpm.d)-MIN(_xlpm.d))</f>
        <v>2</v>
      </c>
      <c r="O5490" s="1" t="str">
        <f>_xlfn.LET(_xlpm.sep,":",_xlpm.w,$G5490,_xlfn.CONCAT("~",RIGHT(_xlpm.w,LEN(_xlpm.w)-FIND(_xlpm.sep,_xlpm.w)),"~"))</f>
        <v>~rdore~</v>
      </c>
      <c r="P5490" s="1" t="str">
        <f>_xlfn.LET(_xlpm.sep,":",_xlpm.w,$G5490,_xlfn.CONCAT("[",LEFT(_xlpm.w,FIND(_xlpm.sep,_xlpm.w)-1),"]"))</f>
        <v>[ɹdə]</v>
      </c>
      <c r="Q5490" s="14" cm="1">
        <f t="array" ref="Q5490">SUM(_xlfn._xlws.FILTER($H$2:$H$7117,_xlfn.MAP($O$2:$O$7117,_xlfn.LAMBDA(_xlpm.x,_xlpm.x=$O5490))))</f>
        <v>4.9701789264413521E-5</v>
      </c>
      <c r="R5490" s="14">
        <f>$H5490/Q5490</f>
        <v>1</v>
      </c>
      <c r="S5490" s="14" cm="1">
        <f t="array" ref="S5490">SUM(_xlfn._xlws.FILTER($H$2:$H$7117,_xlfn.MAP($P$2:$P$7117,_xlfn.LAMBDA(_xlpm.x,_xlpm.x=$P5490))))</f>
        <v>9.9403578528827093E-4</v>
      </c>
      <c r="T5490" s="14">
        <f>$H5490/S5490</f>
        <v>4.9999999999999975E-2</v>
      </c>
      <c r="U5490" s="14">
        <f>_xlfn.LET(_xlpm.freq,F5490,_xlpm.size,M5490+1,_xlpm.F,V5490,LOG(1+_xlpm.freq)*LOG(1+_xlpm.size)*_xlpm.F)</f>
        <v>2.422855803058387E-2</v>
      </c>
      <c r="V5490" s="14">
        <f>_xlfn.LET(_xlpm.a,T5490,_xlpm.b,R5490,2*_xlpm.a*_xlpm.b/(_xlpm.a+_xlpm.b))</f>
        <v>9.5238095238095191E-2</v>
      </c>
      <c r="W5490" s="14">
        <f>_xlfn.LET(_xlpm.p,R5490,_xlpm.q,T5490,LOG(_xlpm.p/_xlpm.q))</f>
        <v>1.3010299956639815</v>
      </c>
      <c r="X5490" s="2"/>
    </row>
    <row r="5491" spans="1:24">
      <c r="A5491" s="1" t="str">
        <f>_xlfn.LET(_xlpm.sep," : ",CONCATENATE(O5491,_xlpm.sep,P5491))</f>
        <v>~rmare~ : [ɹmə]</v>
      </c>
      <c r="B5491" s="1">
        <f>_xlfn.LET(_xlpm.d,$G5491,_xlpm.k,_xlfn.CONCAT(LEFT(TRIM(B$1),1),"*"),COUNTIF(_xlpm.d,_xlpm.k))</f>
        <v>1</v>
      </c>
      <c r="C5491" s="1">
        <f>_xlfn.LET(_xlpm.d,$G5491,_xlpm.k,_xlfn.CONCAT(LEFT(TRIM(C$1),1),"*"),COUNTIF(_xlpm.d,_xlpm.k))</f>
        <v>0</v>
      </c>
      <c r="D5491" s="1">
        <f>_xlfn.LET(_xlpm.d,$G5491,_xlpm.k,_xlfn.CONCAT(LEFT(TRIM(D$1),1),"*"),COUNTIF(_xlpm.d,_xlpm.k))</f>
        <v>0</v>
      </c>
      <c r="E5491" s="1">
        <f>LOG(F5491+1,10)</f>
        <v>0.30102999566398114</v>
      </c>
      <c r="F5491" s="7">
        <v>1</v>
      </c>
      <c r="G5491" s="9" t="s">
        <v>6035</v>
      </c>
      <c r="H5491" s="4">
        <f>F5491/freq.sum.r6e</f>
        <v>4.9701789264413521E-5</v>
      </c>
      <c r="I5491" s="1" t="str">
        <f>_xlfn.LET(_xlpm.sep,":",_xlpm.w,$G5491,LEFT(_xlpm.w,FIND(_xlpm.sep,_xlpm.w)-1))</f>
        <v>ɹmə</v>
      </c>
      <c r="J5491" s="1" t="str">
        <f>_xlfn.LET(_xlpm.sep,":",_xlpm.w,$G5491,RIGHT(_xlpm.w,LEN(_xlpm.w)-FIND(_xlpm.sep,_xlpm.w)))</f>
        <v>rmare</v>
      </c>
      <c r="K5491" s="10">
        <f>_xlfn.LET(_xlpm.w,I5491,LEN(_xlpm.w))</f>
        <v>3</v>
      </c>
      <c r="L5491" s="10">
        <f>_xlfn.LET(_xlpm.w,J5491,LEN(_xlpm.w))</f>
        <v>5</v>
      </c>
      <c r="M5491" s="10">
        <f>_xlfn.LET(_xlpm.a,K5491,_xlpm.b,L5491,MAX(_xlpm.a,_xlpm.b))</f>
        <v>5</v>
      </c>
      <c r="N5491" s="10">
        <f>_xlfn.LET(_xlpm.d,(K5491,L5491),MAX(_xlpm.d)-MIN(_xlpm.d))</f>
        <v>2</v>
      </c>
      <c r="O5491" s="1" t="str">
        <f>_xlfn.LET(_xlpm.sep,":",_xlpm.w,$G5491,_xlfn.CONCAT("~",RIGHT(_xlpm.w,LEN(_xlpm.w)-FIND(_xlpm.sep,_xlpm.w)),"~"))</f>
        <v>~rmare~</v>
      </c>
      <c r="P5491" s="1" t="str">
        <f>_xlfn.LET(_xlpm.sep,":",_xlpm.w,$G5491,_xlfn.CONCAT("[",LEFT(_xlpm.w,FIND(_xlpm.sep,_xlpm.w)-1),"]"))</f>
        <v>[ɹmə]</v>
      </c>
      <c r="Q5491" s="14" cm="1">
        <f t="array" ref="Q5491">SUM(_xlfn._xlws.FILTER($H$2:$H$7117,_xlfn.MAP($O$2:$O$7117,_xlfn.LAMBDA(_xlpm.x,_xlpm.x=$O5491))))</f>
        <v>4.9701789264413521E-5</v>
      </c>
      <c r="R5491" s="14">
        <f>$H5491/Q5491</f>
        <v>1</v>
      </c>
      <c r="S5491" s="14" cm="1">
        <f t="array" ref="S5491">SUM(_xlfn._xlws.FILTER($H$2:$H$7117,_xlfn.MAP($P$2:$P$7117,_xlfn.LAMBDA(_xlpm.x,_xlpm.x=$P5491))))</f>
        <v>9.9403578528827093E-4</v>
      </c>
      <c r="T5491" s="14">
        <f>$H5491/S5491</f>
        <v>4.9999999999999975E-2</v>
      </c>
      <c r="U5491" s="14">
        <f>_xlfn.LET(_xlpm.freq,F5491,_xlpm.size,M5491+1,_xlpm.F,V5491,LOG(1+_xlpm.freq)*LOG(1+_xlpm.size)*_xlpm.F)</f>
        <v>2.422855803058387E-2</v>
      </c>
      <c r="V5491" s="14">
        <f>_xlfn.LET(_xlpm.a,T5491,_xlpm.b,R5491,2*_xlpm.a*_xlpm.b/(_xlpm.a+_xlpm.b))</f>
        <v>9.5238095238095191E-2</v>
      </c>
      <c r="W5491" s="14">
        <f>_xlfn.LET(_xlpm.p,R5491,_xlpm.q,T5491,LOG(_xlpm.p/_xlpm.q))</f>
        <v>1.3010299956639815</v>
      </c>
      <c r="X5491" s="2"/>
    </row>
    <row r="5492" spans="1:24">
      <c r="A5492" s="1" t="str">
        <f>_xlfn.LET(_xlpm.sep," : ",CONCATENATE(O5492,_xlpm.sep,P5492))</f>
        <v>~rmere~ : [ɹmə]</v>
      </c>
      <c r="B5492" s="1">
        <f>_xlfn.LET(_xlpm.d,$G5492,_xlpm.k,_xlfn.CONCAT(LEFT(TRIM(B$1),1),"*"),COUNTIF(_xlpm.d,_xlpm.k))</f>
        <v>1</v>
      </c>
      <c r="C5492" s="1">
        <f>_xlfn.LET(_xlpm.d,$G5492,_xlpm.k,_xlfn.CONCAT(LEFT(TRIM(C$1),1),"*"),COUNTIF(_xlpm.d,_xlpm.k))</f>
        <v>0</v>
      </c>
      <c r="D5492" s="1">
        <f>_xlfn.LET(_xlpm.d,$G5492,_xlpm.k,_xlfn.CONCAT(LEFT(TRIM(D$1),1),"*"),COUNTIF(_xlpm.d,_xlpm.k))</f>
        <v>0</v>
      </c>
      <c r="E5492" s="1">
        <f>LOG(F5492+1,10)</f>
        <v>0.30102999566398114</v>
      </c>
      <c r="F5492" s="7">
        <v>1</v>
      </c>
      <c r="G5492" s="9" t="s">
        <v>6039</v>
      </c>
      <c r="H5492" s="4">
        <f>F5492/freq.sum.r6e</f>
        <v>4.9701789264413521E-5</v>
      </c>
      <c r="I5492" s="1" t="str">
        <f>_xlfn.LET(_xlpm.sep,":",_xlpm.w,$G5492,LEFT(_xlpm.w,FIND(_xlpm.sep,_xlpm.w)-1))</f>
        <v>ɹmə</v>
      </c>
      <c r="J5492" s="1" t="str">
        <f>_xlfn.LET(_xlpm.sep,":",_xlpm.w,$G5492,RIGHT(_xlpm.w,LEN(_xlpm.w)-FIND(_xlpm.sep,_xlpm.w)))</f>
        <v>rmere</v>
      </c>
      <c r="K5492" s="10">
        <f>_xlfn.LET(_xlpm.w,I5492,LEN(_xlpm.w))</f>
        <v>3</v>
      </c>
      <c r="L5492" s="10">
        <f>_xlfn.LET(_xlpm.w,J5492,LEN(_xlpm.w))</f>
        <v>5</v>
      </c>
      <c r="M5492" s="10">
        <f>_xlfn.LET(_xlpm.a,K5492,_xlpm.b,L5492,MAX(_xlpm.a,_xlpm.b))</f>
        <v>5</v>
      </c>
      <c r="N5492" s="10">
        <f>_xlfn.LET(_xlpm.d,(K5492,L5492),MAX(_xlpm.d)-MIN(_xlpm.d))</f>
        <v>2</v>
      </c>
      <c r="O5492" s="1" t="str">
        <f>_xlfn.LET(_xlpm.sep,":",_xlpm.w,$G5492,_xlfn.CONCAT("~",RIGHT(_xlpm.w,LEN(_xlpm.w)-FIND(_xlpm.sep,_xlpm.w)),"~"))</f>
        <v>~rmere~</v>
      </c>
      <c r="P5492" s="1" t="str">
        <f>_xlfn.LET(_xlpm.sep,":",_xlpm.w,$G5492,_xlfn.CONCAT("[",LEFT(_xlpm.w,FIND(_xlpm.sep,_xlpm.w)-1),"]"))</f>
        <v>[ɹmə]</v>
      </c>
      <c r="Q5492" s="14" cm="1">
        <f t="array" ref="Q5492">SUM(_xlfn._xlws.FILTER($H$2:$H$7117,_xlfn.MAP($O$2:$O$7117,_xlfn.LAMBDA(_xlpm.x,_xlpm.x=$O5492))))</f>
        <v>4.9701789264413521E-5</v>
      </c>
      <c r="R5492" s="14">
        <f>$H5492/Q5492</f>
        <v>1</v>
      </c>
      <c r="S5492" s="14" cm="1">
        <f t="array" ref="S5492">SUM(_xlfn._xlws.FILTER($H$2:$H$7117,_xlfn.MAP($P$2:$P$7117,_xlfn.LAMBDA(_xlpm.x,_xlpm.x=$P5492))))</f>
        <v>9.9403578528827093E-4</v>
      </c>
      <c r="T5492" s="14">
        <f>$H5492/S5492</f>
        <v>4.9999999999999975E-2</v>
      </c>
      <c r="U5492" s="14">
        <f>_xlfn.LET(_xlpm.freq,F5492,_xlpm.size,M5492+1,_xlpm.F,V5492,LOG(1+_xlpm.freq)*LOG(1+_xlpm.size)*_xlpm.F)</f>
        <v>2.422855803058387E-2</v>
      </c>
      <c r="V5492" s="14">
        <f>_xlfn.LET(_xlpm.a,T5492,_xlpm.b,R5492,2*_xlpm.a*_xlpm.b/(_xlpm.a+_xlpm.b))</f>
        <v>9.5238095238095191E-2</v>
      </c>
      <c r="W5492" s="14">
        <f>_xlfn.LET(_xlpm.p,R5492,_xlpm.q,T5492,LOG(_xlpm.p/_xlpm.q))</f>
        <v>1.3010299956639815</v>
      </c>
      <c r="X5492" s="2"/>
    </row>
    <row r="5493" spans="1:24">
      <c r="A5493" s="1" t="str">
        <f>_xlfn.LET(_xlpm.sep," : ",CONCATENATE(O5493,_xlpm.sep,P5493))</f>
        <v>~rmore~ : [ɹmə]</v>
      </c>
      <c r="B5493" s="1">
        <f>_xlfn.LET(_xlpm.d,$G5493,_xlpm.k,_xlfn.CONCAT(LEFT(TRIM(B$1),1),"*"),COUNTIF(_xlpm.d,_xlpm.k))</f>
        <v>1</v>
      </c>
      <c r="C5493" s="1">
        <f>_xlfn.LET(_xlpm.d,$G5493,_xlpm.k,_xlfn.CONCAT(LEFT(TRIM(C$1),1),"*"),COUNTIF(_xlpm.d,_xlpm.k))</f>
        <v>0</v>
      </c>
      <c r="D5493" s="1">
        <f>_xlfn.LET(_xlpm.d,$G5493,_xlpm.k,_xlfn.CONCAT(LEFT(TRIM(D$1),1),"*"),COUNTIF(_xlpm.d,_xlpm.k))</f>
        <v>0</v>
      </c>
      <c r="E5493" s="1">
        <f>LOG(F5493+1,10)</f>
        <v>0.30102999566398114</v>
      </c>
      <c r="F5493" s="7">
        <v>1</v>
      </c>
      <c r="G5493" s="9" t="s">
        <v>6054</v>
      </c>
      <c r="H5493" s="4">
        <f>F5493/freq.sum.r6e</f>
        <v>4.9701789264413521E-5</v>
      </c>
      <c r="I5493" s="1" t="str">
        <f>_xlfn.LET(_xlpm.sep,":",_xlpm.w,$G5493,LEFT(_xlpm.w,FIND(_xlpm.sep,_xlpm.w)-1))</f>
        <v>ɹmə</v>
      </c>
      <c r="J5493" s="1" t="str">
        <f>_xlfn.LET(_xlpm.sep,":",_xlpm.w,$G5493,RIGHT(_xlpm.w,LEN(_xlpm.w)-FIND(_xlpm.sep,_xlpm.w)))</f>
        <v>rmore</v>
      </c>
      <c r="K5493" s="10">
        <f>_xlfn.LET(_xlpm.w,I5493,LEN(_xlpm.w))</f>
        <v>3</v>
      </c>
      <c r="L5493" s="10">
        <f>_xlfn.LET(_xlpm.w,J5493,LEN(_xlpm.w))</f>
        <v>5</v>
      </c>
      <c r="M5493" s="10">
        <f>_xlfn.LET(_xlpm.a,K5493,_xlpm.b,L5493,MAX(_xlpm.a,_xlpm.b))</f>
        <v>5</v>
      </c>
      <c r="N5493" s="10">
        <f>_xlfn.LET(_xlpm.d,(K5493,L5493),MAX(_xlpm.d)-MIN(_xlpm.d))</f>
        <v>2</v>
      </c>
      <c r="O5493" s="1" t="str">
        <f>_xlfn.LET(_xlpm.sep,":",_xlpm.w,$G5493,_xlfn.CONCAT("~",RIGHT(_xlpm.w,LEN(_xlpm.w)-FIND(_xlpm.sep,_xlpm.w)),"~"))</f>
        <v>~rmore~</v>
      </c>
      <c r="P5493" s="1" t="str">
        <f>_xlfn.LET(_xlpm.sep,":",_xlpm.w,$G5493,_xlfn.CONCAT("[",LEFT(_xlpm.w,FIND(_xlpm.sep,_xlpm.w)-1),"]"))</f>
        <v>[ɹmə]</v>
      </c>
      <c r="Q5493" s="14" cm="1">
        <f t="array" ref="Q5493">SUM(_xlfn._xlws.FILTER($H$2:$H$7117,_xlfn.MAP($O$2:$O$7117,_xlfn.LAMBDA(_xlpm.x,_xlpm.x=$O5493))))</f>
        <v>4.9701789264413521E-5</v>
      </c>
      <c r="R5493" s="14">
        <f>$H5493/Q5493</f>
        <v>1</v>
      </c>
      <c r="S5493" s="14" cm="1">
        <f t="array" ref="S5493">SUM(_xlfn._xlws.FILTER($H$2:$H$7117,_xlfn.MAP($P$2:$P$7117,_xlfn.LAMBDA(_xlpm.x,_xlpm.x=$P5493))))</f>
        <v>9.9403578528827093E-4</v>
      </c>
      <c r="T5493" s="14">
        <f>$H5493/S5493</f>
        <v>4.9999999999999975E-2</v>
      </c>
      <c r="U5493" s="14">
        <f>_xlfn.LET(_xlpm.freq,F5493,_xlpm.size,M5493+1,_xlpm.F,V5493,LOG(1+_xlpm.freq)*LOG(1+_xlpm.size)*_xlpm.F)</f>
        <v>2.422855803058387E-2</v>
      </c>
      <c r="V5493" s="14">
        <f>_xlfn.LET(_xlpm.a,T5493,_xlpm.b,R5493,2*_xlpm.a*_xlpm.b/(_xlpm.a+_xlpm.b))</f>
        <v>9.5238095238095191E-2</v>
      </c>
      <c r="W5493" s="14">
        <f>_xlfn.LET(_xlpm.p,R5493,_xlpm.q,T5493,LOG(_xlpm.p/_xlpm.q))</f>
        <v>1.3010299956639815</v>
      </c>
      <c r="X5493" s="2"/>
    </row>
    <row r="5494" spans="1:24">
      <c r="A5494" s="1" t="str">
        <f>_xlfn.LET(_xlpm.sep," : ",CONCATENATE(O5494,_xlpm.sep,P5494))</f>
        <v>~rmire~ : [ɹmə]</v>
      </c>
      <c r="B5494" s="1">
        <f>_xlfn.LET(_xlpm.d,$G5494,_xlpm.k,_xlfn.CONCAT(LEFT(TRIM(B$1),1),"*"),COUNTIF(_xlpm.d,_xlpm.k))</f>
        <v>1</v>
      </c>
      <c r="C5494" s="1">
        <f>_xlfn.LET(_xlpm.d,$G5494,_xlpm.k,_xlfn.CONCAT(LEFT(TRIM(C$1),1),"*"),COUNTIF(_xlpm.d,_xlpm.k))</f>
        <v>0</v>
      </c>
      <c r="D5494" s="1">
        <f>_xlfn.LET(_xlpm.d,$G5494,_xlpm.k,_xlfn.CONCAT(LEFT(TRIM(D$1),1),"*"),COUNTIF(_xlpm.d,_xlpm.k))</f>
        <v>0</v>
      </c>
      <c r="E5494" s="1">
        <f>LOG(F5494+1,10)</f>
        <v>0.30102999566398114</v>
      </c>
      <c r="F5494" s="7">
        <v>1</v>
      </c>
      <c r="G5494" s="9" t="s">
        <v>6049</v>
      </c>
      <c r="H5494" s="4">
        <f>F5494/freq.sum.r6e</f>
        <v>4.9701789264413521E-5</v>
      </c>
      <c r="I5494" s="1" t="str">
        <f>_xlfn.LET(_xlpm.sep,":",_xlpm.w,$G5494,LEFT(_xlpm.w,FIND(_xlpm.sep,_xlpm.w)-1))</f>
        <v>ɹmə</v>
      </c>
      <c r="J5494" s="1" t="str">
        <f>_xlfn.LET(_xlpm.sep,":",_xlpm.w,$G5494,RIGHT(_xlpm.w,LEN(_xlpm.w)-FIND(_xlpm.sep,_xlpm.w)))</f>
        <v>rmire</v>
      </c>
      <c r="K5494" s="10">
        <f>_xlfn.LET(_xlpm.w,I5494,LEN(_xlpm.w))</f>
        <v>3</v>
      </c>
      <c r="L5494" s="10">
        <f>_xlfn.LET(_xlpm.w,J5494,LEN(_xlpm.w))</f>
        <v>5</v>
      </c>
      <c r="M5494" s="10">
        <f>_xlfn.LET(_xlpm.a,K5494,_xlpm.b,L5494,MAX(_xlpm.a,_xlpm.b))</f>
        <v>5</v>
      </c>
      <c r="N5494" s="10">
        <f>_xlfn.LET(_xlpm.d,(K5494,L5494),MAX(_xlpm.d)-MIN(_xlpm.d))</f>
        <v>2</v>
      </c>
      <c r="O5494" s="1" t="str">
        <f>_xlfn.LET(_xlpm.sep,":",_xlpm.w,$G5494,_xlfn.CONCAT("~",RIGHT(_xlpm.w,LEN(_xlpm.w)-FIND(_xlpm.sep,_xlpm.w)),"~"))</f>
        <v>~rmire~</v>
      </c>
      <c r="P5494" s="1" t="str">
        <f>_xlfn.LET(_xlpm.sep,":",_xlpm.w,$G5494,_xlfn.CONCAT("[",LEFT(_xlpm.w,FIND(_xlpm.sep,_xlpm.w)-1),"]"))</f>
        <v>[ɹmə]</v>
      </c>
      <c r="Q5494" s="14" cm="1">
        <f t="array" ref="Q5494">SUM(_xlfn._xlws.FILTER($H$2:$H$7117,_xlfn.MAP($O$2:$O$7117,_xlfn.LAMBDA(_xlpm.x,_xlpm.x=$O5494))))</f>
        <v>4.9701789264413521E-5</v>
      </c>
      <c r="R5494" s="14">
        <f>$H5494/Q5494</f>
        <v>1</v>
      </c>
      <c r="S5494" s="14" cm="1">
        <f t="array" ref="S5494">SUM(_xlfn._xlws.FILTER($H$2:$H$7117,_xlfn.MAP($P$2:$P$7117,_xlfn.LAMBDA(_xlpm.x,_xlpm.x=$P5494))))</f>
        <v>9.9403578528827093E-4</v>
      </c>
      <c r="T5494" s="14">
        <f>$H5494/S5494</f>
        <v>4.9999999999999975E-2</v>
      </c>
      <c r="U5494" s="14">
        <f>_xlfn.LET(_xlpm.freq,F5494,_xlpm.size,M5494+1,_xlpm.F,V5494,LOG(1+_xlpm.freq)*LOG(1+_xlpm.size)*_xlpm.F)</f>
        <v>2.422855803058387E-2</v>
      </c>
      <c r="V5494" s="14">
        <f>_xlfn.LET(_xlpm.a,T5494,_xlpm.b,R5494,2*_xlpm.a*_xlpm.b/(_xlpm.a+_xlpm.b))</f>
        <v>9.5238095238095191E-2</v>
      </c>
      <c r="W5494" s="14">
        <f>_xlfn.LET(_xlpm.p,R5494,_xlpm.q,T5494,LOG(_xlpm.p/_xlpm.q))</f>
        <v>1.3010299956639815</v>
      </c>
      <c r="X5494" s="2"/>
    </row>
    <row r="5495" spans="1:24">
      <c r="A5495" s="1" t="str">
        <f>_xlfn.LET(_xlpm.sep," : ",CONCATENATE(O5495,_xlpm.sep,P5495))</f>
        <v>~rtaix~ : [ɹtə]</v>
      </c>
      <c r="B5495" s="1">
        <f>_xlfn.LET(_xlpm.d,$G5495,_xlpm.k,_xlfn.CONCAT(LEFT(TRIM(B$1),1),"*"),COUNTIF(_xlpm.d,_xlpm.k))</f>
        <v>1</v>
      </c>
      <c r="C5495" s="1">
        <f>_xlfn.LET(_xlpm.d,$G5495,_xlpm.k,_xlfn.CONCAT(LEFT(TRIM(C$1),1),"*"),COUNTIF(_xlpm.d,_xlpm.k))</f>
        <v>0</v>
      </c>
      <c r="D5495" s="1">
        <f>_xlfn.LET(_xlpm.d,$G5495,_xlpm.k,_xlfn.CONCAT(LEFT(TRIM(D$1),1),"*"),COUNTIF(_xlpm.d,_xlpm.k))</f>
        <v>0</v>
      </c>
      <c r="E5495" s="1">
        <f>LOG(F5495+1,10)</f>
        <v>0.30102999566398114</v>
      </c>
      <c r="F5495" s="7">
        <v>1</v>
      </c>
      <c r="G5495" s="9" t="s">
        <v>6342</v>
      </c>
      <c r="H5495" s="4">
        <f>F5495/freq.sum.r6e</f>
        <v>4.9701789264413521E-5</v>
      </c>
      <c r="I5495" s="1" t="str">
        <f>_xlfn.LET(_xlpm.sep,":",_xlpm.w,$G5495,LEFT(_xlpm.w,FIND(_xlpm.sep,_xlpm.w)-1))</f>
        <v>ɹtə</v>
      </c>
      <c r="J5495" s="1" t="str">
        <f>_xlfn.LET(_xlpm.sep,":",_xlpm.w,$G5495,RIGHT(_xlpm.w,LEN(_xlpm.w)-FIND(_xlpm.sep,_xlpm.w)))</f>
        <v>rtaix</v>
      </c>
      <c r="K5495" s="10">
        <f>_xlfn.LET(_xlpm.w,I5495,LEN(_xlpm.w))</f>
        <v>3</v>
      </c>
      <c r="L5495" s="10">
        <f>_xlfn.LET(_xlpm.w,J5495,LEN(_xlpm.w))</f>
        <v>5</v>
      </c>
      <c r="M5495" s="10">
        <f>_xlfn.LET(_xlpm.a,K5495,_xlpm.b,L5495,MAX(_xlpm.a,_xlpm.b))</f>
        <v>5</v>
      </c>
      <c r="N5495" s="10">
        <f>_xlfn.LET(_xlpm.d,(K5495,L5495),MAX(_xlpm.d)-MIN(_xlpm.d))</f>
        <v>2</v>
      </c>
      <c r="O5495" s="1" t="str">
        <f>_xlfn.LET(_xlpm.sep,":",_xlpm.w,$G5495,_xlfn.CONCAT("~",RIGHT(_xlpm.w,LEN(_xlpm.w)-FIND(_xlpm.sep,_xlpm.w)),"~"))</f>
        <v>~rtaix~</v>
      </c>
      <c r="P5495" s="1" t="str">
        <f>_xlfn.LET(_xlpm.sep,":",_xlpm.w,$G5495,_xlfn.CONCAT("[",LEFT(_xlpm.w,FIND(_xlpm.sep,_xlpm.w)-1),"]"))</f>
        <v>[ɹtə]</v>
      </c>
      <c r="Q5495" s="14" cm="1">
        <f t="array" ref="Q5495">SUM(_xlfn._xlws.FILTER($H$2:$H$7117,_xlfn.MAP($O$2:$O$7117,_xlfn.LAMBDA(_xlpm.x,_xlpm.x=$O5495))))</f>
        <v>4.9701789264413521E-5</v>
      </c>
      <c r="R5495" s="14">
        <f>$H5495/Q5495</f>
        <v>1</v>
      </c>
      <c r="S5495" s="14" cm="1">
        <f t="array" ref="S5495">SUM(_xlfn._xlws.FILTER($H$2:$H$7117,_xlfn.MAP($P$2:$P$7117,_xlfn.LAMBDA(_xlpm.x,_xlpm.x=$P5495))))</f>
        <v>9.9403578528827093E-4</v>
      </c>
      <c r="T5495" s="14">
        <f>$H5495/S5495</f>
        <v>4.9999999999999975E-2</v>
      </c>
      <c r="U5495" s="14">
        <f>_xlfn.LET(_xlpm.freq,F5495,_xlpm.size,M5495+1,_xlpm.F,V5495,LOG(1+_xlpm.freq)*LOG(1+_xlpm.size)*_xlpm.F)</f>
        <v>2.422855803058387E-2</v>
      </c>
      <c r="V5495" s="14">
        <f>_xlfn.LET(_xlpm.a,T5495,_xlpm.b,R5495,2*_xlpm.a*_xlpm.b/(_xlpm.a+_xlpm.b))</f>
        <v>9.5238095238095191E-2</v>
      </c>
      <c r="W5495" s="14">
        <f>_xlfn.LET(_xlpm.p,R5495,_xlpm.q,T5495,LOG(_xlpm.p/_xlpm.q))</f>
        <v>1.3010299956639815</v>
      </c>
      <c r="X5495" s="2"/>
    </row>
    <row r="5496" spans="1:24">
      <c r="A5496" s="1" t="str">
        <f>_xlfn.LET(_xlpm.sep," : ",CONCATENATE(O5496,_xlpm.sep,P5496))</f>
        <v>~rtare~ : [ɹtə]</v>
      </c>
      <c r="B5496" s="1">
        <f>_xlfn.LET(_xlpm.d,$G5496,_xlpm.k,_xlfn.CONCAT(LEFT(TRIM(B$1),1),"*"),COUNTIF(_xlpm.d,_xlpm.k))</f>
        <v>1</v>
      </c>
      <c r="C5496" s="1">
        <f>_xlfn.LET(_xlpm.d,$G5496,_xlpm.k,_xlfn.CONCAT(LEFT(TRIM(C$1),1),"*"),COUNTIF(_xlpm.d,_xlpm.k))</f>
        <v>0</v>
      </c>
      <c r="D5496" s="1">
        <f>_xlfn.LET(_xlpm.d,$G5496,_xlpm.k,_xlfn.CONCAT(LEFT(TRIM(D$1),1),"*"),COUNTIF(_xlpm.d,_xlpm.k))</f>
        <v>0</v>
      </c>
      <c r="E5496" s="1">
        <f>LOG(F5496+1,10)</f>
        <v>0.30102999566398114</v>
      </c>
      <c r="F5496" s="7">
        <v>1</v>
      </c>
      <c r="G5496" s="9" t="s">
        <v>6344</v>
      </c>
      <c r="H5496" s="4">
        <f>F5496/freq.sum.r6e</f>
        <v>4.9701789264413521E-5</v>
      </c>
      <c r="I5496" s="1" t="str">
        <f>_xlfn.LET(_xlpm.sep,":",_xlpm.w,$G5496,LEFT(_xlpm.w,FIND(_xlpm.sep,_xlpm.w)-1))</f>
        <v>ɹtə</v>
      </c>
      <c r="J5496" s="1" t="str">
        <f>_xlfn.LET(_xlpm.sep,":",_xlpm.w,$G5496,RIGHT(_xlpm.w,LEN(_xlpm.w)-FIND(_xlpm.sep,_xlpm.w)))</f>
        <v>rtare</v>
      </c>
      <c r="K5496" s="10">
        <f>_xlfn.LET(_xlpm.w,I5496,LEN(_xlpm.w))</f>
        <v>3</v>
      </c>
      <c r="L5496" s="10">
        <f>_xlfn.LET(_xlpm.w,J5496,LEN(_xlpm.w))</f>
        <v>5</v>
      </c>
      <c r="M5496" s="10">
        <f>_xlfn.LET(_xlpm.a,K5496,_xlpm.b,L5496,MAX(_xlpm.a,_xlpm.b))</f>
        <v>5</v>
      </c>
      <c r="N5496" s="10">
        <f>_xlfn.LET(_xlpm.d,(K5496,L5496),MAX(_xlpm.d)-MIN(_xlpm.d))</f>
        <v>2</v>
      </c>
      <c r="O5496" s="1" t="str">
        <f>_xlfn.LET(_xlpm.sep,":",_xlpm.w,$G5496,_xlfn.CONCAT("~",RIGHT(_xlpm.w,LEN(_xlpm.w)-FIND(_xlpm.sep,_xlpm.w)),"~"))</f>
        <v>~rtare~</v>
      </c>
      <c r="P5496" s="1" t="str">
        <f>_xlfn.LET(_xlpm.sep,":",_xlpm.w,$G5496,_xlfn.CONCAT("[",LEFT(_xlpm.w,FIND(_xlpm.sep,_xlpm.w)-1),"]"))</f>
        <v>[ɹtə]</v>
      </c>
      <c r="Q5496" s="14" cm="1">
        <f t="array" ref="Q5496">SUM(_xlfn._xlws.FILTER($H$2:$H$7117,_xlfn.MAP($O$2:$O$7117,_xlfn.LAMBDA(_xlpm.x,_xlpm.x=$O5496))))</f>
        <v>4.9701789264413521E-5</v>
      </c>
      <c r="R5496" s="14">
        <f>$H5496/Q5496</f>
        <v>1</v>
      </c>
      <c r="S5496" s="14" cm="1">
        <f t="array" ref="S5496">SUM(_xlfn._xlws.FILTER($H$2:$H$7117,_xlfn.MAP($P$2:$P$7117,_xlfn.LAMBDA(_xlpm.x,_xlpm.x=$P5496))))</f>
        <v>9.9403578528827093E-4</v>
      </c>
      <c r="T5496" s="14">
        <f>$H5496/S5496</f>
        <v>4.9999999999999975E-2</v>
      </c>
      <c r="U5496" s="14">
        <f>_xlfn.LET(_xlpm.freq,F5496,_xlpm.size,M5496+1,_xlpm.F,V5496,LOG(1+_xlpm.freq)*LOG(1+_xlpm.size)*_xlpm.F)</f>
        <v>2.422855803058387E-2</v>
      </c>
      <c r="V5496" s="14">
        <f>_xlfn.LET(_xlpm.a,T5496,_xlpm.b,R5496,2*_xlpm.a*_xlpm.b/(_xlpm.a+_xlpm.b))</f>
        <v>9.5238095238095191E-2</v>
      </c>
      <c r="W5496" s="14">
        <f>_xlfn.LET(_xlpm.p,R5496,_xlpm.q,T5496,LOG(_xlpm.p/_xlpm.q))</f>
        <v>1.3010299956639815</v>
      </c>
      <c r="X5496" s="2"/>
    </row>
    <row r="5497" spans="1:24">
      <c r="A5497" s="1" t="str">
        <f>_xlfn.LET(_xlpm.sep," : ",CONCATENATE(O5497,_xlpm.sep,P5497))</f>
        <v>~rtere~ : [ɹtə]</v>
      </c>
      <c r="B5497" s="1">
        <f>_xlfn.LET(_xlpm.d,$G5497,_xlpm.k,_xlfn.CONCAT(LEFT(TRIM(B$1),1),"*"),COUNTIF(_xlpm.d,_xlpm.k))</f>
        <v>1</v>
      </c>
      <c r="C5497" s="1">
        <f>_xlfn.LET(_xlpm.d,$G5497,_xlpm.k,_xlfn.CONCAT(LEFT(TRIM(C$1),1),"*"),COUNTIF(_xlpm.d,_xlpm.k))</f>
        <v>0</v>
      </c>
      <c r="D5497" s="1">
        <f>_xlfn.LET(_xlpm.d,$G5497,_xlpm.k,_xlfn.CONCAT(LEFT(TRIM(D$1),1),"*"),COUNTIF(_xlpm.d,_xlpm.k))</f>
        <v>0</v>
      </c>
      <c r="E5497" s="1">
        <f>LOG(F5497+1,10)</f>
        <v>0.30102999566398114</v>
      </c>
      <c r="F5497" s="7">
        <v>1</v>
      </c>
      <c r="G5497" s="9" t="s">
        <v>6348</v>
      </c>
      <c r="H5497" s="4">
        <f>F5497/freq.sum.r6e</f>
        <v>4.9701789264413521E-5</v>
      </c>
      <c r="I5497" s="1" t="str">
        <f>_xlfn.LET(_xlpm.sep,":",_xlpm.w,$G5497,LEFT(_xlpm.w,FIND(_xlpm.sep,_xlpm.w)-1))</f>
        <v>ɹtə</v>
      </c>
      <c r="J5497" s="1" t="str">
        <f>_xlfn.LET(_xlpm.sep,":",_xlpm.w,$G5497,RIGHT(_xlpm.w,LEN(_xlpm.w)-FIND(_xlpm.sep,_xlpm.w)))</f>
        <v>rtere</v>
      </c>
      <c r="K5497" s="10">
        <f>_xlfn.LET(_xlpm.w,I5497,LEN(_xlpm.w))</f>
        <v>3</v>
      </c>
      <c r="L5497" s="10">
        <f>_xlfn.LET(_xlpm.w,J5497,LEN(_xlpm.w))</f>
        <v>5</v>
      </c>
      <c r="M5497" s="10">
        <f>_xlfn.LET(_xlpm.a,K5497,_xlpm.b,L5497,MAX(_xlpm.a,_xlpm.b))</f>
        <v>5</v>
      </c>
      <c r="N5497" s="10">
        <f>_xlfn.LET(_xlpm.d,(K5497,L5497),MAX(_xlpm.d)-MIN(_xlpm.d))</f>
        <v>2</v>
      </c>
      <c r="O5497" s="1" t="str">
        <f>_xlfn.LET(_xlpm.sep,":",_xlpm.w,$G5497,_xlfn.CONCAT("~",RIGHT(_xlpm.w,LEN(_xlpm.w)-FIND(_xlpm.sep,_xlpm.w)),"~"))</f>
        <v>~rtere~</v>
      </c>
      <c r="P5497" s="1" t="str">
        <f>_xlfn.LET(_xlpm.sep,":",_xlpm.w,$G5497,_xlfn.CONCAT("[",LEFT(_xlpm.w,FIND(_xlpm.sep,_xlpm.w)-1),"]"))</f>
        <v>[ɹtə]</v>
      </c>
      <c r="Q5497" s="14" cm="1">
        <f t="array" ref="Q5497">SUM(_xlfn._xlws.FILTER($H$2:$H$7117,_xlfn.MAP($O$2:$O$7117,_xlfn.LAMBDA(_xlpm.x,_xlpm.x=$O5497))))</f>
        <v>4.9701789264413521E-5</v>
      </c>
      <c r="R5497" s="14">
        <f>$H5497/Q5497</f>
        <v>1</v>
      </c>
      <c r="S5497" s="14" cm="1">
        <f t="array" ref="S5497">SUM(_xlfn._xlws.FILTER($H$2:$H$7117,_xlfn.MAP($P$2:$P$7117,_xlfn.LAMBDA(_xlpm.x,_xlpm.x=$P5497))))</f>
        <v>9.9403578528827093E-4</v>
      </c>
      <c r="T5497" s="14">
        <f>$H5497/S5497</f>
        <v>4.9999999999999975E-2</v>
      </c>
      <c r="U5497" s="14">
        <f>_xlfn.LET(_xlpm.freq,F5497,_xlpm.size,M5497+1,_xlpm.F,V5497,LOG(1+_xlpm.freq)*LOG(1+_xlpm.size)*_xlpm.F)</f>
        <v>2.422855803058387E-2</v>
      </c>
      <c r="V5497" s="14">
        <f>_xlfn.LET(_xlpm.a,T5497,_xlpm.b,R5497,2*_xlpm.a*_xlpm.b/(_xlpm.a+_xlpm.b))</f>
        <v>9.5238095238095191E-2</v>
      </c>
      <c r="W5497" s="14">
        <f>_xlfn.LET(_xlpm.p,R5497,_xlpm.q,T5497,LOG(_xlpm.p/_xlpm.q))</f>
        <v>1.3010299956639815</v>
      </c>
      <c r="X5497" s="2"/>
    </row>
    <row r="5498" spans="1:24">
      <c r="A5498" s="1" t="str">
        <f>_xlfn.LET(_xlpm.sep," : ",CONCATENATE(O5498,_xlpm.sep,P5498))</f>
        <v>~rtire~ : [ɹtə]</v>
      </c>
      <c r="B5498" s="1">
        <f>_xlfn.LET(_xlpm.d,$G5498,_xlpm.k,_xlfn.CONCAT(LEFT(TRIM(B$1),1),"*"),COUNTIF(_xlpm.d,_xlpm.k))</f>
        <v>1</v>
      </c>
      <c r="C5498" s="1">
        <f>_xlfn.LET(_xlpm.d,$G5498,_xlpm.k,_xlfn.CONCAT(LEFT(TRIM(C$1),1),"*"),COUNTIF(_xlpm.d,_xlpm.k))</f>
        <v>0</v>
      </c>
      <c r="D5498" s="1">
        <f>_xlfn.LET(_xlpm.d,$G5498,_xlpm.k,_xlfn.CONCAT(LEFT(TRIM(D$1),1),"*"),COUNTIF(_xlpm.d,_xlpm.k))</f>
        <v>0</v>
      </c>
      <c r="E5498" s="1">
        <f>LOG(F5498+1,10)</f>
        <v>0.30102999566398114</v>
      </c>
      <c r="F5498" s="7">
        <v>1</v>
      </c>
      <c r="G5498" s="9" t="s">
        <v>6358</v>
      </c>
      <c r="H5498" s="4">
        <f>F5498/freq.sum.r6e</f>
        <v>4.9701789264413521E-5</v>
      </c>
      <c r="I5498" s="1" t="str">
        <f>_xlfn.LET(_xlpm.sep,":",_xlpm.w,$G5498,LEFT(_xlpm.w,FIND(_xlpm.sep,_xlpm.w)-1))</f>
        <v>ɹtə</v>
      </c>
      <c r="J5498" s="1" t="str">
        <f>_xlfn.LET(_xlpm.sep,":",_xlpm.w,$G5498,RIGHT(_xlpm.w,LEN(_xlpm.w)-FIND(_xlpm.sep,_xlpm.w)))</f>
        <v>rtire</v>
      </c>
      <c r="K5498" s="10">
        <f>_xlfn.LET(_xlpm.w,I5498,LEN(_xlpm.w))</f>
        <v>3</v>
      </c>
      <c r="L5498" s="10">
        <f>_xlfn.LET(_xlpm.w,J5498,LEN(_xlpm.w))</f>
        <v>5</v>
      </c>
      <c r="M5498" s="10">
        <f>_xlfn.LET(_xlpm.a,K5498,_xlpm.b,L5498,MAX(_xlpm.a,_xlpm.b))</f>
        <v>5</v>
      </c>
      <c r="N5498" s="10">
        <f>_xlfn.LET(_xlpm.d,(K5498,L5498),MAX(_xlpm.d)-MIN(_xlpm.d))</f>
        <v>2</v>
      </c>
      <c r="O5498" s="1" t="str">
        <f>_xlfn.LET(_xlpm.sep,":",_xlpm.w,$G5498,_xlfn.CONCAT("~",RIGHT(_xlpm.w,LEN(_xlpm.w)-FIND(_xlpm.sep,_xlpm.w)),"~"))</f>
        <v>~rtire~</v>
      </c>
      <c r="P5498" s="1" t="str">
        <f>_xlfn.LET(_xlpm.sep,":",_xlpm.w,$G5498,_xlfn.CONCAT("[",LEFT(_xlpm.w,FIND(_xlpm.sep,_xlpm.w)-1),"]"))</f>
        <v>[ɹtə]</v>
      </c>
      <c r="Q5498" s="14" cm="1">
        <f t="array" ref="Q5498">SUM(_xlfn._xlws.FILTER($H$2:$H$7117,_xlfn.MAP($O$2:$O$7117,_xlfn.LAMBDA(_xlpm.x,_xlpm.x=$O5498))))</f>
        <v>4.9701789264413521E-5</v>
      </c>
      <c r="R5498" s="14">
        <f>$H5498/Q5498</f>
        <v>1</v>
      </c>
      <c r="S5498" s="14" cm="1">
        <f t="array" ref="S5498">SUM(_xlfn._xlws.FILTER($H$2:$H$7117,_xlfn.MAP($P$2:$P$7117,_xlfn.LAMBDA(_xlpm.x,_xlpm.x=$P5498))))</f>
        <v>9.9403578528827093E-4</v>
      </c>
      <c r="T5498" s="14">
        <f>$H5498/S5498</f>
        <v>4.9999999999999975E-2</v>
      </c>
      <c r="U5498" s="14">
        <f>_xlfn.LET(_xlpm.freq,F5498,_xlpm.size,M5498+1,_xlpm.F,V5498,LOG(1+_xlpm.freq)*LOG(1+_xlpm.size)*_xlpm.F)</f>
        <v>2.422855803058387E-2</v>
      </c>
      <c r="V5498" s="14">
        <f>_xlfn.LET(_xlpm.a,T5498,_xlpm.b,R5498,2*_xlpm.a*_xlpm.b/(_xlpm.a+_xlpm.b))</f>
        <v>9.5238095238095191E-2</v>
      </c>
      <c r="W5498" s="14">
        <f>_xlfn.LET(_xlpm.p,R5498,_xlpm.q,T5498,LOG(_xlpm.p/_xlpm.q))</f>
        <v>1.3010299956639815</v>
      </c>
      <c r="X5498" s="2"/>
    </row>
    <row r="5499" spans="1:24">
      <c r="A5499" s="1" t="str">
        <f>_xlfn.LET(_xlpm.sep," : ",CONCATENATE(O5499,_xlpm.sep,P5499))</f>
        <v>~rehea~ : [ɹɪ]</v>
      </c>
      <c r="B5499" s="1">
        <f>_xlfn.LET(_xlpm.d,$G5499,_xlpm.k,_xlfn.CONCAT(LEFT(TRIM(B$1),1),"*"),COUNTIF(_xlpm.d,_xlpm.k))</f>
        <v>1</v>
      </c>
      <c r="C5499" s="1">
        <f>_xlfn.LET(_xlpm.d,$G5499,_xlpm.k,_xlfn.CONCAT(LEFT(TRIM(C$1),1),"*"),COUNTIF(_xlpm.d,_xlpm.k))</f>
        <v>0</v>
      </c>
      <c r="D5499" s="1">
        <f>_xlfn.LET(_xlpm.d,$G5499,_xlpm.k,_xlfn.CONCAT(LEFT(TRIM(D$1),1),"*"),COUNTIF(_xlpm.d,_xlpm.k))</f>
        <v>0</v>
      </c>
      <c r="E5499" s="1">
        <f>LOG(F5499+1,10)</f>
        <v>1.3617278360175928</v>
      </c>
      <c r="F5499" s="7">
        <v>22</v>
      </c>
      <c r="G5499" s="9" t="s">
        <v>6656</v>
      </c>
      <c r="H5499" s="4">
        <f>F5499/freq.sum.r6e</f>
        <v>1.0934393638170974E-3</v>
      </c>
      <c r="I5499" s="4" t="str">
        <f>_xlfn.LET(_xlpm.sep,":",_xlpm.w,$G5499,LEFT(_xlpm.w,FIND(_xlpm.sep,_xlpm.w)-1))</f>
        <v>ɹɪ</v>
      </c>
      <c r="J5499" s="4" t="str">
        <f>_xlfn.LET(_xlpm.sep,":",_xlpm.w,$G5499,RIGHT(_xlpm.w,LEN(_xlpm.w)-FIND(_xlpm.sep,_xlpm.w)))</f>
        <v>rehea</v>
      </c>
      <c r="K5499" s="10">
        <f>_xlfn.LET(_xlpm.w,I5499,LEN(_xlpm.w))</f>
        <v>2</v>
      </c>
      <c r="L5499" s="10">
        <f>_xlfn.LET(_xlpm.w,J5499,LEN(_xlpm.w))</f>
        <v>5</v>
      </c>
      <c r="M5499" s="10">
        <f>_xlfn.LET(_xlpm.a,K5499,_xlpm.b,L5499,MAX(_xlpm.a,_xlpm.b))</f>
        <v>5</v>
      </c>
      <c r="N5499" s="10">
        <f>_xlfn.LET(_xlpm.d,(K5499,L5499),MAX(_xlpm.d)-MIN(_xlpm.d))</f>
        <v>3</v>
      </c>
      <c r="O5499" s="1" t="str">
        <f>_xlfn.LET(_xlpm.sep,":",_xlpm.w,$G5499,_xlfn.CONCAT("~",RIGHT(_xlpm.w,LEN(_xlpm.w)-FIND(_xlpm.sep,_xlpm.w)),"~"))</f>
        <v>~rehea~</v>
      </c>
      <c r="P5499" s="1" t="str">
        <f>_xlfn.LET(_xlpm.sep,":",_xlpm.w,$G5499,_xlfn.CONCAT("[",LEFT(_xlpm.w,FIND(_xlpm.sep,_xlpm.w)-1),"]"))</f>
        <v>[ɹɪ]</v>
      </c>
      <c r="Q5499" s="14" cm="1">
        <f t="array" ref="Q5499">SUM(_xlfn._xlws.FILTER($H$2:$H$7109,_xlfn.MAP($O$2:$O$7109,_xlfn.LAMBDA(_xlpm.x,_xlpm.x=$O5499))))</f>
        <v>1.0934393638170974E-3</v>
      </c>
      <c r="R5499" s="14">
        <f>$H5499/Q5499</f>
        <v>1</v>
      </c>
      <c r="S5499" s="14" cm="1">
        <f t="array" ref="S5499">SUM(_xlfn._xlws.FILTER($H$2:$H$7109,_xlfn.MAP($P$2:$P$7109,_xlfn.LAMBDA(_xlpm.x,_xlpm.x=$P5499))))</f>
        <v>2.2266401590457251E-2</v>
      </c>
      <c r="T5499" s="14">
        <f>$H5499/S5499</f>
        <v>4.910714285714287E-2</v>
      </c>
      <c r="U5499" s="14">
        <f>_xlfn.LET(_xlpm.freq,F5499,_xlpm.size,M5499+1,_xlpm.F,V5499,LOG(1+_xlpm.freq)*LOG(1+_xlpm.size)*_xlpm.F)</f>
        <v>0.10773386193842176</v>
      </c>
      <c r="V5499" s="14">
        <f>_xlfn.LET(_xlpm.a,T5499,_xlpm.b,R5499,2*_xlpm.a*_xlpm.b/(_xlpm.a+_xlpm.b))</f>
        <v>9.3617021276595769E-2</v>
      </c>
      <c r="W5499" s="14">
        <f>_xlfn.LET(_xlpm.p,R5499,_xlpm.q,T5499,LOG(_xlpm.p/_xlpm.q))</f>
        <v>1.3088553331759376</v>
      </c>
      <c r="X5499" s="2"/>
    </row>
    <row r="5500" spans="1:24">
      <c r="A5500" s="1" t="str">
        <f>_xlfn.LET(_xlpm.sep," : ",CONCATENATE(O5500,_xlpm.sep,P5500))</f>
        <v>~bragh~ : [bɹeɪ]</v>
      </c>
      <c r="B5500" s="1">
        <f>_xlfn.LET(_xlpm.d,$G5500,_xlpm.k,_xlfn.CONCAT(LEFT(TRIM(B$1),1),"*"),COUNTIF(_xlpm.d,_xlpm.k))</f>
        <v>0</v>
      </c>
      <c r="C5500" s="1">
        <f>_xlfn.LET(_xlpm.d,$G5500,_xlpm.k,_xlfn.CONCAT(LEFT(TRIM(C$1),1),"*"),COUNTIF(_xlpm.d,_xlpm.k))</f>
        <v>0</v>
      </c>
      <c r="D5500" s="1">
        <f>_xlfn.LET(_xlpm.d,$G5500,_xlpm.k,_xlfn.CONCAT(LEFT(TRIM(D$1),1),"*"),COUNTIF(_xlpm.d,_xlpm.k))</f>
        <v>0</v>
      </c>
      <c r="E5500" s="1">
        <f>LOG(F5500+1,10)</f>
        <v>0.30102999566398114</v>
      </c>
      <c r="F5500" s="7">
        <v>1</v>
      </c>
      <c r="G5500" s="9" t="s">
        <v>374</v>
      </c>
      <c r="H5500" s="4">
        <f>F5500/freq.sum.r6e</f>
        <v>4.9701789264413521E-5</v>
      </c>
      <c r="I5500" s="4" t="str">
        <f>_xlfn.LET(_xlpm.sep,":",_xlpm.w,$G5500,LEFT(_xlpm.w,FIND(_xlpm.sep,_xlpm.w)-1))</f>
        <v>bɹeɪ</v>
      </c>
      <c r="J5500" s="4" t="str">
        <f>_xlfn.LET(_xlpm.sep,":",_xlpm.w,$G5500,RIGHT(_xlpm.w,LEN(_xlpm.w)-FIND(_xlpm.sep,_xlpm.w)))</f>
        <v>bragh</v>
      </c>
      <c r="K5500" s="10">
        <f>_xlfn.LET(_xlpm.w,I5500,LEN(_xlpm.w))</f>
        <v>4</v>
      </c>
      <c r="L5500" s="10">
        <f>_xlfn.LET(_xlpm.w,J5500,LEN(_xlpm.w))</f>
        <v>5</v>
      </c>
      <c r="M5500" s="10">
        <f>_xlfn.LET(_xlpm.a,K5500,_xlpm.b,L5500,MAX(_xlpm.a,_xlpm.b))</f>
        <v>5</v>
      </c>
      <c r="N5500" s="10">
        <f>_xlfn.LET(_xlpm.d,(K5500,L5500),MAX(_xlpm.d)-MIN(_xlpm.d))</f>
        <v>1</v>
      </c>
      <c r="O5500" s="1" t="str">
        <f>_xlfn.LET(_xlpm.sep,":",_xlpm.w,$G5500,_xlfn.CONCAT("~",RIGHT(_xlpm.w,LEN(_xlpm.w)-FIND(_xlpm.sep,_xlpm.w)),"~"))</f>
        <v>~bragh~</v>
      </c>
      <c r="P5500" s="1" t="str">
        <f>_xlfn.LET(_xlpm.sep,":",_xlpm.w,$G5500,_xlfn.CONCAT("[",LEFT(_xlpm.w,FIND(_xlpm.sep,_xlpm.w)-1),"]"))</f>
        <v>[bɹeɪ]</v>
      </c>
      <c r="Q5500" s="14" cm="1">
        <f t="array" ref="Q5500">SUM(_xlfn._xlws.FILTER($H$2:$H$7109,_xlfn.MAP($O$2:$O$7109,_xlfn.LAMBDA(_xlpm.x,_xlpm.x=$O5500))))</f>
        <v>4.9701789264413521E-5</v>
      </c>
      <c r="R5500" s="14">
        <f>$H5500/Q5500</f>
        <v>1</v>
      </c>
      <c r="S5500" s="14" cm="1">
        <f t="array" ref="S5500">SUM(_xlfn._xlws.FILTER($H$2:$H$7109,_xlfn.MAP($P$2:$P$7109,_xlfn.LAMBDA(_xlpm.x,_xlpm.x=$P5500))))</f>
        <v>1.043737574552684E-3</v>
      </c>
      <c r="T5500" s="14">
        <f>$H5500/S5500</f>
        <v>4.7619047619047616E-2</v>
      </c>
      <c r="U5500" s="14">
        <f>_xlfn.LET(_xlpm.freq,F5500,_xlpm.size,M5500+1,_xlpm.F,V5500,LOG(1+_xlpm.freq)*LOG(1+_xlpm.size)*_xlpm.F)</f>
        <v>2.312725993828461E-2</v>
      </c>
      <c r="V5500" s="14">
        <f>_xlfn.LET(_xlpm.a,T5500,_xlpm.b,R5500,2*_xlpm.a*_xlpm.b/(_xlpm.a+_xlpm.b))</f>
        <v>9.0909090909090898E-2</v>
      </c>
      <c r="W5500" s="14">
        <f>_xlfn.LET(_xlpm.p,R5500,_xlpm.q,T5500,LOG(_xlpm.p/_xlpm.q))</f>
        <v>1.3222192947339193</v>
      </c>
      <c r="X5500" s="2"/>
    </row>
    <row r="5501" spans="1:24">
      <c r="A5501" s="1" t="str">
        <f>_xlfn.LET(_xlpm.sep," : ",CONCATENATE(O5501,_xlpm.sep,P5501))</f>
        <v>~fragh~ : [fɹeɪ]</v>
      </c>
      <c r="B5501" s="1">
        <f>_xlfn.LET(_xlpm.d,$G5501,_xlpm.k,_xlfn.CONCAT(LEFT(TRIM(B$1),1),"*"),COUNTIF(_xlpm.d,_xlpm.k))</f>
        <v>0</v>
      </c>
      <c r="C5501" s="1">
        <f>_xlfn.LET(_xlpm.d,$G5501,_xlpm.k,_xlfn.CONCAT(LEFT(TRIM(C$1),1),"*"),COUNTIF(_xlpm.d,_xlpm.k))</f>
        <v>0</v>
      </c>
      <c r="D5501" s="1">
        <f>_xlfn.LET(_xlpm.d,$G5501,_xlpm.k,_xlfn.CONCAT(LEFT(TRIM(D$1),1),"*"),COUNTIF(_xlpm.d,_xlpm.k))</f>
        <v>0</v>
      </c>
      <c r="E5501" s="1">
        <f>LOG(F5501+1,10)</f>
        <v>0.30102999566398114</v>
      </c>
      <c r="F5501" s="7">
        <v>1</v>
      </c>
      <c r="G5501" s="9" t="s">
        <v>1123</v>
      </c>
      <c r="H5501" s="4">
        <f>F5501/freq.sum.r6e</f>
        <v>4.9701789264413521E-5</v>
      </c>
      <c r="I5501" s="1" t="str">
        <f>_xlfn.LET(_xlpm.sep,":",_xlpm.w,$G5501,LEFT(_xlpm.w,FIND(_xlpm.sep,_xlpm.w)-1))</f>
        <v>fɹeɪ</v>
      </c>
      <c r="J5501" s="1" t="str">
        <f>_xlfn.LET(_xlpm.sep,":",_xlpm.w,$G5501,RIGHT(_xlpm.w,LEN(_xlpm.w)-FIND(_xlpm.sep,_xlpm.w)))</f>
        <v>fragh</v>
      </c>
      <c r="K5501" s="10">
        <f>_xlfn.LET(_xlpm.w,I5501,LEN(_xlpm.w))</f>
        <v>4</v>
      </c>
      <c r="L5501" s="10">
        <f>_xlfn.LET(_xlpm.w,J5501,LEN(_xlpm.w))</f>
        <v>5</v>
      </c>
      <c r="M5501" s="10">
        <f>_xlfn.LET(_xlpm.a,K5501,_xlpm.b,L5501,MAX(_xlpm.a,_xlpm.b))</f>
        <v>5</v>
      </c>
      <c r="N5501" s="10">
        <f>_xlfn.LET(_xlpm.d,(K5501,L5501),MAX(_xlpm.d)-MIN(_xlpm.d))</f>
        <v>1</v>
      </c>
      <c r="O5501" s="1" t="str">
        <f>_xlfn.LET(_xlpm.sep,":",_xlpm.w,$G5501,_xlfn.CONCAT("~",RIGHT(_xlpm.w,LEN(_xlpm.w)-FIND(_xlpm.sep,_xlpm.w)),"~"))</f>
        <v>~fragh~</v>
      </c>
      <c r="P5501" s="1" t="str">
        <f>_xlfn.LET(_xlpm.sep,":",_xlpm.w,$G5501,_xlfn.CONCAT("[",LEFT(_xlpm.w,FIND(_xlpm.sep,_xlpm.w)-1),"]"))</f>
        <v>[fɹeɪ]</v>
      </c>
      <c r="Q5501" s="14" cm="1">
        <f t="array" ref="Q5501">SUM(_xlfn._xlws.FILTER($H$2:$H$7117,_xlfn.MAP($O$2:$O$7117,_xlfn.LAMBDA(_xlpm.x,_xlpm.x=$O5501))))</f>
        <v>4.9701789264413521E-5</v>
      </c>
      <c r="R5501" s="14">
        <f>$H5501/Q5501</f>
        <v>1</v>
      </c>
      <c r="S5501" s="14" cm="1">
        <f t="array" ref="S5501">SUM(_xlfn._xlws.FILTER($H$2:$H$7117,_xlfn.MAP($P$2:$P$7117,_xlfn.LAMBDA(_xlpm.x,_xlpm.x=$P5501))))</f>
        <v>1.043737574552684E-3</v>
      </c>
      <c r="T5501" s="14">
        <f>$H5501/S5501</f>
        <v>4.7619047619047616E-2</v>
      </c>
      <c r="U5501" s="14">
        <f>_xlfn.LET(_xlpm.freq,F5501,_xlpm.size,M5501+1,_xlpm.F,V5501,LOG(1+_xlpm.freq)*LOG(1+_xlpm.size)*_xlpm.F)</f>
        <v>2.312725993828461E-2</v>
      </c>
      <c r="V5501" s="14">
        <f>_xlfn.LET(_xlpm.a,T5501,_xlpm.b,R5501,2*_xlpm.a*_xlpm.b/(_xlpm.a+_xlpm.b))</f>
        <v>9.0909090909090898E-2</v>
      </c>
      <c r="W5501" s="14">
        <f>_xlfn.LET(_xlpm.p,R5501,_xlpm.q,T5501,LOG(_xlpm.p/_xlpm.q))</f>
        <v>1.3222192947339193</v>
      </c>
      <c r="X5501" s="2"/>
    </row>
    <row r="5502" spans="1:24">
      <c r="A5502" s="1" t="str">
        <f>_xlfn.LET(_xlpm.sep," : ",CONCATENATE(O5502,_xlpm.sep,P5502))</f>
        <v>~laigh~ : [leɪ]</v>
      </c>
      <c r="B5502" s="1">
        <f>_xlfn.LET(_xlpm.d,$G5502,_xlpm.k,_xlfn.CONCAT(LEFT(TRIM(B$1),1),"*"),COUNTIF(_xlpm.d,_xlpm.k))</f>
        <v>0</v>
      </c>
      <c r="C5502" s="1">
        <f>_xlfn.LET(_xlpm.d,$G5502,_xlpm.k,_xlfn.CONCAT(LEFT(TRIM(C$1),1),"*"),COUNTIF(_xlpm.d,_xlpm.k))</f>
        <v>0</v>
      </c>
      <c r="D5502" s="1">
        <f>_xlfn.LET(_xlpm.d,$G5502,_xlpm.k,_xlfn.CONCAT(LEFT(TRIM(D$1),1),"*"),COUNTIF(_xlpm.d,_xlpm.k))</f>
        <v>0</v>
      </c>
      <c r="E5502" s="1">
        <f>LOG(F5502+1,10)</f>
        <v>0.30102999566398114</v>
      </c>
      <c r="F5502" s="7">
        <v>1</v>
      </c>
      <c r="G5502" s="9" t="s">
        <v>2065</v>
      </c>
      <c r="H5502" s="4">
        <f>F5502/freq.sum.r6e</f>
        <v>4.9701789264413521E-5</v>
      </c>
      <c r="I5502" s="1" t="str">
        <f>_xlfn.LET(_xlpm.sep,":",_xlpm.w,$G5502,LEFT(_xlpm.w,FIND(_xlpm.sep,_xlpm.w)-1))</f>
        <v>leɪ</v>
      </c>
      <c r="J5502" s="1" t="str">
        <f>_xlfn.LET(_xlpm.sep,":",_xlpm.w,$G5502,RIGHT(_xlpm.w,LEN(_xlpm.w)-FIND(_xlpm.sep,_xlpm.w)))</f>
        <v>laigh</v>
      </c>
      <c r="K5502" s="10">
        <f>_xlfn.LET(_xlpm.w,I5502,LEN(_xlpm.w))</f>
        <v>3</v>
      </c>
      <c r="L5502" s="10">
        <f>_xlfn.LET(_xlpm.w,J5502,LEN(_xlpm.w))</f>
        <v>5</v>
      </c>
      <c r="M5502" s="10">
        <f>_xlfn.LET(_xlpm.a,K5502,_xlpm.b,L5502,MAX(_xlpm.a,_xlpm.b))</f>
        <v>5</v>
      </c>
      <c r="N5502" s="10">
        <f>_xlfn.LET(_xlpm.d,(K5502,L5502),MAX(_xlpm.d)-MIN(_xlpm.d))</f>
        <v>2</v>
      </c>
      <c r="O5502" s="1" t="str">
        <f>_xlfn.LET(_xlpm.sep,":",_xlpm.w,$G5502,_xlfn.CONCAT("~",RIGHT(_xlpm.w,LEN(_xlpm.w)-FIND(_xlpm.sep,_xlpm.w)),"~"))</f>
        <v>~laigh~</v>
      </c>
      <c r="P5502" s="1" t="str">
        <f>_xlfn.LET(_xlpm.sep,":",_xlpm.w,$G5502,_xlfn.CONCAT("[",LEFT(_xlpm.w,FIND(_xlpm.sep,_xlpm.w)-1),"]"))</f>
        <v>[leɪ]</v>
      </c>
      <c r="Q5502" s="14" cm="1">
        <f t="array" ref="Q5502">SUM(_xlfn._xlws.FILTER($H$2:$H$7117,_xlfn.MAP($O$2:$O$7117,_xlfn.LAMBDA(_xlpm.x,_xlpm.x=$O5502))))</f>
        <v>4.9701789264413521E-5</v>
      </c>
      <c r="R5502" s="14">
        <f>$H5502/Q5502</f>
        <v>1</v>
      </c>
      <c r="S5502" s="14" cm="1">
        <f t="array" ref="S5502">SUM(_xlfn._xlws.FILTER($H$2:$H$7117,_xlfn.MAP($P$2:$P$7117,_xlfn.LAMBDA(_xlpm.x,_xlpm.x=$P5502))))</f>
        <v>1.043737574552684E-3</v>
      </c>
      <c r="T5502" s="14">
        <f>$H5502/S5502</f>
        <v>4.7619047619047616E-2</v>
      </c>
      <c r="U5502" s="14">
        <f>_xlfn.LET(_xlpm.freq,F5502,_xlpm.size,M5502+1,_xlpm.F,V5502,LOG(1+_xlpm.freq)*LOG(1+_xlpm.size)*_xlpm.F)</f>
        <v>2.312725993828461E-2</v>
      </c>
      <c r="V5502" s="14">
        <f>_xlfn.LET(_xlpm.a,T5502,_xlpm.b,R5502,2*_xlpm.a*_xlpm.b/(_xlpm.a+_xlpm.b))</f>
        <v>9.0909090909090898E-2</v>
      </c>
      <c r="W5502" s="14">
        <f>_xlfn.LET(_xlpm.p,R5502,_xlpm.q,T5502,LOG(_xlpm.p/_xlpm.q))</f>
        <v>1.3222192947339193</v>
      </c>
      <c r="X5502" s="2"/>
    </row>
    <row r="5503" spans="1:24">
      <c r="A5503" s="1" t="str">
        <f>_xlfn.LET(_xlpm.sep," : ",CONCATENATE(O5503,_xlpm.sep,P5503))</f>
        <v>~laygh~ : [leɪ]</v>
      </c>
      <c r="B5503" s="1">
        <f>_xlfn.LET(_xlpm.d,$G5503,_xlpm.k,_xlfn.CONCAT(LEFT(TRIM(B$1),1),"*"),COUNTIF(_xlpm.d,_xlpm.k))</f>
        <v>0</v>
      </c>
      <c r="C5503" s="1">
        <f>_xlfn.LET(_xlpm.d,$G5503,_xlpm.k,_xlfn.CONCAT(LEFT(TRIM(C$1),1),"*"),COUNTIF(_xlpm.d,_xlpm.k))</f>
        <v>0</v>
      </c>
      <c r="D5503" s="1">
        <f>_xlfn.LET(_xlpm.d,$G5503,_xlpm.k,_xlfn.CONCAT(LEFT(TRIM(D$1),1),"*"),COUNTIF(_xlpm.d,_xlpm.k))</f>
        <v>0</v>
      </c>
      <c r="E5503" s="1">
        <f>LOG(F5503+1,10)</f>
        <v>0.30102999566398114</v>
      </c>
      <c r="F5503" s="7">
        <v>1</v>
      </c>
      <c r="G5503" s="9" t="s">
        <v>2068</v>
      </c>
      <c r="H5503" s="4">
        <f>F5503/freq.sum.r6e</f>
        <v>4.9701789264413521E-5</v>
      </c>
      <c r="I5503" s="1" t="str">
        <f>_xlfn.LET(_xlpm.sep,":",_xlpm.w,$G5503,LEFT(_xlpm.w,FIND(_xlpm.sep,_xlpm.w)-1))</f>
        <v>leɪ</v>
      </c>
      <c r="J5503" s="1" t="str">
        <f>_xlfn.LET(_xlpm.sep,":",_xlpm.w,$G5503,RIGHT(_xlpm.w,LEN(_xlpm.w)-FIND(_xlpm.sep,_xlpm.w)))</f>
        <v>laygh</v>
      </c>
      <c r="K5503" s="10">
        <f>_xlfn.LET(_xlpm.w,I5503,LEN(_xlpm.w))</f>
        <v>3</v>
      </c>
      <c r="L5503" s="10">
        <f>_xlfn.LET(_xlpm.w,J5503,LEN(_xlpm.w))</f>
        <v>5</v>
      </c>
      <c r="M5503" s="10">
        <f>_xlfn.LET(_xlpm.a,K5503,_xlpm.b,L5503,MAX(_xlpm.a,_xlpm.b))</f>
        <v>5</v>
      </c>
      <c r="N5503" s="10">
        <f>_xlfn.LET(_xlpm.d,(K5503,L5503),MAX(_xlpm.d)-MIN(_xlpm.d))</f>
        <v>2</v>
      </c>
      <c r="O5503" s="1" t="str">
        <f>_xlfn.LET(_xlpm.sep,":",_xlpm.w,$G5503,_xlfn.CONCAT("~",RIGHT(_xlpm.w,LEN(_xlpm.w)-FIND(_xlpm.sep,_xlpm.w)),"~"))</f>
        <v>~laygh~</v>
      </c>
      <c r="P5503" s="1" t="str">
        <f>_xlfn.LET(_xlpm.sep,":",_xlpm.w,$G5503,_xlfn.CONCAT("[",LEFT(_xlpm.w,FIND(_xlpm.sep,_xlpm.w)-1),"]"))</f>
        <v>[leɪ]</v>
      </c>
      <c r="Q5503" s="14" cm="1">
        <f t="array" ref="Q5503">SUM(_xlfn._xlws.FILTER($H$2:$H$7117,_xlfn.MAP($O$2:$O$7117,_xlfn.LAMBDA(_xlpm.x,_xlpm.x=$O5503))))</f>
        <v>4.9701789264413521E-5</v>
      </c>
      <c r="R5503" s="14">
        <f>$H5503/Q5503</f>
        <v>1</v>
      </c>
      <c r="S5503" s="14" cm="1">
        <f t="array" ref="S5503">SUM(_xlfn._xlws.FILTER($H$2:$H$7117,_xlfn.MAP($P$2:$P$7117,_xlfn.LAMBDA(_xlpm.x,_xlpm.x=$P5503))))</f>
        <v>1.043737574552684E-3</v>
      </c>
      <c r="T5503" s="14">
        <f>$H5503/S5503</f>
        <v>4.7619047619047616E-2</v>
      </c>
      <c r="U5503" s="14">
        <f>_xlfn.LET(_xlpm.freq,F5503,_xlpm.size,M5503+1,_xlpm.F,V5503,LOG(1+_xlpm.freq)*LOG(1+_xlpm.size)*_xlpm.F)</f>
        <v>2.312725993828461E-2</v>
      </c>
      <c r="V5503" s="14">
        <f>_xlfn.LET(_xlpm.a,T5503,_xlpm.b,R5503,2*_xlpm.a*_xlpm.b/(_xlpm.a+_xlpm.b))</f>
        <v>9.0909090909090898E-2</v>
      </c>
      <c r="W5503" s="14">
        <f>_xlfn.LET(_xlpm.p,R5503,_xlpm.q,T5503,LOG(_xlpm.p/_xlpm.q))</f>
        <v>1.3222192947339193</v>
      </c>
      <c r="X5503" s="2"/>
    </row>
    <row r="5504" spans="1:24">
      <c r="A5504" s="1" t="str">
        <f>_xlfn.LET(_xlpm.sep," : ",CONCATENATE(O5504,_xlpm.sep,P5504))</f>
        <v>~naigh~ : [neɪ]</v>
      </c>
      <c r="B5504" s="1">
        <f>_xlfn.LET(_xlpm.d,$G5504,_xlpm.k,_xlfn.CONCAT(LEFT(TRIM(B$1),1),"*"),COUNTIF(_xlpm.d,_xlpm.k))</f>
        <v>0</v>
      </c>
      <c r="C5504" s="1">
        <f>_xlfn.LET(_xlpm.d,$G5504,_xlpm.k,_xlfn.CONCAT(LEFT(TRIM(C$1),1),"*"),COUNTIF(_xlpm.d,_xlpm.k))</f>
        <v>0</v>
      </c>
      <c r="D5504" s="1">
        <f>_xlfn.LET(_xlpm.d,$G5504,_xlpm.k,_xlfn.CONCAT(LEFT(TRIM(D$1),1),"*"),COUNTIF(_xlpm.d,_xlpm.k))</f>
        <v>1</v>
      </c>
      <c r="E5504" s="1">
        <f>LOG(F5504+1,10)</f>
        <v>0.30102999566398114</v>
      </c>
      <c r="F5504" s="7">
        <v>1</v>
      </c>
      <c r="G5504" s="9" t="s">
        <v>2936</v>
      </c>
      <c r="H5504" s="4">
        <f>F5504/freq.sum.r6e</f>
        <v>4.9701789264413521E-5</v>
      </c>
      <c r="I5504" s="4" t="str">
        <f>_xlfn.LET(_xlpm.sep,":",_xlpm.w,$G5504,LEFT(_xlpm.w,FIND(_xlpm.sep,_xlpm.w)-1))</f>
        <v>neɪ</v>
      </c>
      <c r="J5504" s="4" t="str">
        <f>_xlfn.LET(_xlpm.sep,":",_xlpm.w,$G5504,RIGHT(_xlpm.w,LEN(_xlpm.w)-FIND(_xlpm.sep,_xlpm.w)))</f>
        <v>naigh</v>
      </c>
      <c r="K5504" s="10">
        <f>_xlfn.LET(_xlpm.w,I5504,LEN(_xlpm.w))</f>
        <v>3</v>
      </c>
      <c r="L5504" s="10">
        <f>_xlfn.LET(_xlpm.w,J5504,LEN(_xlpm.w))</f>
        <v>5</v>
      </c>
      <c r="M5504" s="10">
        <f>_xlfn.LET(_xlpm.a,K5504,_xlpm.b,L5504,MAX(_xlpm.a,_xlpm.b))</f>
        <v>5</v>
      </c>
      <c r="N5504" s="10">
        <f>_xlfn.LET(_xlpm.d,(K5504,L5504),MAX(_xlpm.d)-MIN(_xlpm.d))</f>
        <v>2</v>
      </c>
      <c r="O5504" s="1" t="str">
        <f>_xlfn.LET(_xlpm.sep,":",_xlpm.w,$G5504,_xlfn.CONCAT("~",RIGHT(_xlpm.w,LEN(_xlpm.w)-FIND(_xlpm.sep,_xlpm.w)),"~"))</f>
        <v>~naigh~</v>
      </c>
      <c r="P5504" s="1" t="str">
        <f>_xlfn.LET(_xlpm.sep,":",_xlpm.w,$G5504,_xlfn.CONCAT("[",LEFT(_xlpm.w,FIND(_xlpm.sep,_xlpm.w)-1),"]"))</f>
        <v>[neɪ]</v>
      </c>
      <c r="Q5504" s="14" cm="1">
        <f t="array" ref="Q5504">SUM(_xlfn._xlws.FILTER($H$2:$H$7109,_xlfn.MAP($O$2:$O$7109,_xlfn.LAMBDA(_xlpm.x,_xlpm.x=$O5504))))</f>
        <v>4.9701789264413521E-5</v>
      </c>
      <c r="R5504" s="14">
        <f>$H5504/Q5504</f>
        <v>1</v>
      </c>
      <c r="S5504" s="14" cm="1">
        <f t="array" ref="S5504">SUM(_xlfn._xlws.FILTER($H$2:$H$7109,_xlfn.MAP($P$2:$P$7109,_xlfn.LAMBDA(_xlpm.x,_xlpm.x=$P5504))))</f>
        <v>1.043737574552684E-3</v>
      </c>
      <c r="T5504" s="14">
        <f>$H5504/S5504</f>
        <v>4.7619047619047616E-2</v>
      </c>
      <c r="U5504" s="14">
        <f>_xlfn.LET(_xlpm.freq,F5504,_xlpm.size,M5504+1,_xlpm.F,V5504,LOG(1+_xlpm.freq)*LOG(1+_xlpm.size)*_xlpm.F)</f>
        <v>2.312725993828461E-2</v>
      </c>
      <c r="V5504" s="14">
        <f>_xlfn.LET(_xlpm.a,T5504,_xlpm.b,R5504,2*_xlpm.a*_xlpm.b/(_xlpm.a+_xlpm.b))</f>
        <v>9.0909090909090898E-2</v>
      </c>
      <c r="W5504" s="14">
        <f>_xlfn.LET(_xlpm.p,R5504,_xlpm.q,T5504,LOG(_xlpm.p/_xlpm.q))</f>
        <v>1.3222192947339193</v>
      </c>
      <c r="X5504" s="2"/>
    </row>
    <row r="5505" spans="1:24">
      <c r="A5505" s="1" t="str">
        <f>_xlfn.LET(_xlpm.sep," : ",CONCATENATE(O5505,_xlpm.sep,P5505))</f>
        <v>~neigh~ : [neɪ]</v>
      </c>
      <c r="B5505" s="1">
        <f>_xlfn.LET(_xlpm.d,$G5505,_xlpm.k,_xlfn.CONCAT(LEFT(TRIM(B$1),1),"*"),COUNTIF(_xlpm.d,_xlpm.k))</f>
        <v>0</v>
      </c>
      <c r="C5505" s="1">
        <f>_xlfn.LET(_xlpm.d,$G5505,_xlpm.k,_xlfn.CONCAT(LEFT(TRIM(C$1),1),"*"),COUNTIF(_xlpm.d,_xlpm.k))</f>
        <v>0</v>
      </c>
      <c r="D5505" s="1">
        <f>_xlfn.LET(_xlpm.d,$G5505,_xlpm.k,_xlfn.CONCAT(LEFT(TRIM(D$1),1),"*"),COUNTIF(_xlpm.d,_xlpm.k))</f>
        <v>1</v>
      </c>
      <c r="E5505" s="1">
        <f>LOG(F5505+1,10)</f>
        <v>0.30102999566398114</v>
      </c>
      <c r="F5505" s="7">
        <v>1</v>
      </c>
      <c r="G5505" s="9" t="s">
        <v>2939</v>
      </c>
      <c r="H5505" s="4">
        <f>F5505/freq.sum.r6e</f>
        <v>4.9701789264413521E-5</v>
      </c>
      <c r="I5505" s="1" t="str">
        <f>_xlfn.LET(_xlpm.sep,":",_xlpm.w,$G5505,LEFT(_xlpm.w,FIND(_xlpm.sep,_xlpm.w)-1))</f>
        <v>neɪ</v>
      </c>
      <c r="J5505" s="1" t="str">
        <f>_xlfn.LET(_xlpm.sep,":",_xlpm.w,$G5505,RIGHT(_xlpm.w,LEN(_xlpm.w)-FIND(_xlpm.sep,_xlpm.w)))</f>
        <v>neigh</v>
      </c>
      <c r="K5505" s="10">
        <f>_xlfn.LET(_xlpm.w,I5505,LEN(_xlpm.w))</f>
        <v>3</v>
      </c>
      <c r="L5505" s="10">
        <f>_xlfn.LET(_xlpm.w,J5505,LEN(_xlpm.w))</f>
        <v>5</v>
      </c>
      <c r="M5505" s="10">
        <f>_xlfn.LET(_xlpm.a,K5505,_xlpm.b,L5505,MAX(_xlpm.a,_xlpm.b))</f>
        <v>5</v>
      </c>
      <c r="N5505" s="10">
        <f>_xlfn.LET(_xlpm.d,(K5505,L5505),MAX(_xlpm.d)-MIN(_xlpm.d))</f>
        <v>2</v>
      </c>
      <c r="O5505" s="1" t="str">
        <f>_xlfn.LET(_xlpm.sep,":",_xlpm.w,$G5505,_xlfn.CONCAT("~",RIGHT(_xlpm.w,LEN(_xlpm.w)-FIND(_xlpm.sep,_xlpm.w)),"~"))</f>
        <v>~neigh~</v>
      </c>
      <c r="P5505" s="1" t="str">
        <f>_xlfn.LET(_xlpm.sep,":",_xlpm.w,$G5505,_xlfn.CONCAT("[",LEFT(_xlpm.w,FIND(_xlpm.sep,_xlpm.w)-1),"]"))</f>
        <v>[neɪ]</v>
      </c>
      <c r="Q5505" s="14" cm="1">
        <f t="array" ref="Q5505">SUM(_xlfn._xlws.FILTER($H$2:$H$7117,_xlfn.MAP($O$2:$O$7117,_xlfn.LAMBDA(_xlpm.x,_xlpm.x=$O5505))))</f>
        <v>4.9701789264413521E-5</v>
      </c>
      <c r="R5505" s="14">
        <f>$H5505/Q5505</f>
        <v>1</v>
      </c>
      <c r="S5505" s="14" cm="1">
        <f t="array" ref="S5505">SUM(_xlfn._xlws.FILTER($H$2:$H$7117,_xlfn.MAP($P$2:$P$7117,_xlfn.LAMBDA(_xlpm.x,_xlpm.x=$P5505))))</f>
        <v>1.043737574552684E-3</v>
      </c>
      <c r="T5505" s="14">
        <f>$H5505/S5505</f>
        <v>4.7619047619047616E-2</v>
      </c>
      <c r="U5505" s="14">
        <f>_xlfn.LET(_xlpm.freq,F5505,_xlpm.size,M5505+1,_xlpm.F,V5505,LOG(1+_xlpm.freq)*LOG(1+_xlpm.size)*_xlpm.F)</f>
        <v>2.312725993828461E-2</v>
      </c>
      <c r="V5505" s="14">
        <f>_xlfn.LET(_xlpm.a,T5505,_xlpm.b,R5505,2*_xlpm.a*_xlpm.b/(_xlpm.a+_xlpm.b))</f>
        <v>9.0909090909090898E-2</v>
      </c>
      <c r="W5505" s="14">
        <f>_xlfn.LET(_xlpm.p,R5505,_xlpm.q,T5505,LOG(_xlpm.p/_xlpm.q))</f>
        <v>1.3222192947339193</v>
      </c>
      <c r="X5505" s="2"/>
    </row>
    <row r="5506" spans="1:24">
      <c r="A5506" s="1" t="str">
        <f>_xlfn.LET(_xlpm.sep," : ",CONCATENATE(O5506,_xlpm.sep,P5506))</f>
        <v>~paigh~ : [peɪ]</v>
      </c>
      <c r="B5506" s="1">
        <f>_xlfn.LET(_xlpm.d,$G5506,_xlpm.k,_xlfn.CONCAT(LEFT(TRIM(B$1),1),"*"),COUNTIF(_xlpm.d,_xlpm.k))</f>
        <v>0</v>
      </c>
      <c r="C5506" s="1">
        <f>_xlfn.LET(_xlpm.d,$G5506,_xlpm.k,_xlfn.CONCAT(LEFT(TRIM(C$1),1),"*"),COUNTIF(_xlpm.d,_xlpm.k))</f>
        <v>0</v>
      </c>
      <c r="D5506" s="1">
        <f>_xlfn.LET(_xlpm.d,$G5506,_xlpm.k,_xlfn.CONCAT(LEFT(TRIM(D$1),1),"*"),COUNTIF(_xlpm.d,_xlpm.k))</f>
        <v>0</v>
      </c>
      <c r="E5506" s="1">
        <f>LOG(F5506+1,10)</f>
        <v>0.30102999566398114</v>
      </c>
      <c r="F5506" s="7">
        <v>1</v>
      </c>
      <c r="G5506" s="9" t="s">
        <v>3559</v>
      </c>
      <c r="H5506" s="4">
        <f>F5506/freq.sum.r6e</f>
        <v>4.9701789264413521E-5</v>
      </c>
      <c r="I5506" s="1" t="str">
        <f>_xlfn.LET(_xlpm.sep,":",_xlpm.w,$G5506,LEFT(_xlpm.w,FIND(_xlpm.sep,_xlpm.w)-1))</f>
        <v>peɪ</v>
      </c>
      <c r="J5506" s="1" t="str">
        <f>_xlfn.LET(_xlpm.sep,":",_xlpm.w,$G5506,RIGHT(_xlpm.w,LEN(_xlpm.w)-FIND(_xlpm.sep,_xlpm.w)))</f>
        <v>paigh</v>
      </c>
      <c r="K5506" s="10">
        <f>_xlfn.LET(_xlpm.w,I5506,LEN(_xlpm.w))</f>
        <v>3</v>
      </c>
      <c r="L5506" s="10">
        <f>_xlfn.LET(_xlpm.w,J5506,LEN(_xlpm.w))</f>
        <v>5</v>
      </c>
      <c r="M5506" s="10">
        <f>_xlfn.LET(_xlpm.a,K5506,_xlpm.b,L5506,MAX(_xlpm.a,_xlpm.b))</f>
        <v>5</v>
      </c>
      <c r="N5506" s="10">
        <f>_xlfn.LET(_xlpm.d,(K5506,L5506),MAX(_xlpm.d)-MIN(_xlpm.d))</f>
        <v>2</v>
      </c>
      <c r="O5506" s="1" t="str">
        <f>_xlfn.LET(_xlpm.sep,":",_xlpm.w,$G5506,_xlfn.CONCAT("~",RIGHT(_xlpm.w,LEN(_xlpm.w)-FIND(_xlpm.sep,_xlpm.w)),"~"))</f>
        <v>~paigh~</v>
      </c>
      <c r="P5506" s="1" t="str">
        <f>_xlfn.LET(_xlpm.sep,":",_xlpm.w,$G5506,_xlfn.CONCAT("[",LEFT(_xlpm.w,FIND(_xlpm.sep,_xlpm.w)-1),"]"))</f>
        <v>[peɪ]</v>
      </c>
      <c r="Q5506" s="14" cm="1">
        <f t="array" ref="Q5506">SUM(_xlfn._xlws.FILTER($H$2:$H$7117,_xlfn.MAP($O$2:$O$7117,_xlfn.LAMBDA(_xlpm.x,_xlpm.x=$O5506))))</f>
        <v>4.9701789264413521E-5</v>
      </c>
      <c r="R5506" s="14">
        <f>$H5506/Q5506</f>
        <v>1</v>
      </c>
      <c r="S5506" s="14" cm="1">
        <f t="array" ref="S5506">SUM(_xlfn._xlws.FILTER($H$2:$H$7117,_xlfn.MAP($P$2:$P$7117,_xlfn.LAMBDA(_xlpm.x,_xlpm.x=$P5506))))</f>
        <v>1.043737574552684E-3</v>
      </c>
      <c r="T5506" s="14">
        <f>$H5506/S5506</f>
        <v>4.7619047619047616E-2</v>
      </c>
      <c r="U5506" s="14">
        <f>_xlfn.LET(_xlpm.freq,F5506,_xlpm.size,M5506+1,_xlpm.F,V5506,LOG(1+_xlpm.freq)*LOG(1+_xlpm.size)*_xlpm.F)</f>
        <v>2.312725993828461E-2</v>
      </c>
      <c r="V5506" s="14">
        <f>_xlfn.LET(_xlpm.a,T5506,_xlpm.b,R5506,2*_xlpm.a*_xlpm.b/(_xlpm.a+_xlpm.b))</f>
        <v>9.0909090909090898E-2</v>
      </c>
      <c r="W5506" s="14">
        <f>_xlfn.LET(_xlpm.p,R5506,_xlpm.q,T5506,LOG(_xlpm.p/_xlpm.q))</f>
        <v>1.3222192947339193</v>
      </c>
      <c r="X5506" s="2"/>
    </row>
    <row r="5507" spans="1:24">
      <c r="A5507" s="1" t="str">
        <f>_xlfn.LET(_xlpm.sep," : ",CONCATENATE(O5507,_xlpm.sep,P5507))</f>
        <v>~paygh~ : [peɪ]</v>
      </c>
      <c r="B5507" s="1">
        <f>_xlfn.LET(_xlpm.d,$G5507,_xlpm.k,_xlfn.CONCAT(LEFT(TRIM(B$1),1),"*"),COUNTIF(_xlpm.d,_xlpm.k))</f>
        <v>0</v>
      </c>
      <c r="C5507" s="1">
        <f>_xlfn.LET(_xlpm.d,$G5507,_xlpm.k,_xlfn.CONCAT(LEFT(TRIM(C$1),1),"*"),COUNTIF(_xlpm.d,_xlpm.k))</f>
        <v>0</v>
      </c>
      <c r="D5507" s="1">
        <f>_xlfn.LET(_xlpm.d,$G5507,_xlpm.k,_xlfn.CONCAT(LEFT(TRIM(D$1),1),"*"),COUNTIF(_xlpm.d,_xlpm.k))</f>
        <v>0</v>
      </c>
      <c r="E5507" s="1">
        <f>LOG(F5507+1,10)</f>
        <v>0.30102999566398114</v>
      </c>
      <c r="F5507" s="7">
        <v>1</v>
      </c>
      <c r="G5507" s="9" t="s">
        <v>3562</v>
      </c>
      <c r="H5507" s="4">
        <f>F5507/freq.sum.r6e</f>
        <v>4.9701789264413521E-5</v>
      </c>
      <c r="I5507" s="1" t="str">
        <f>_xlfn.LET(_xlpm.sep,":",_xlpm.w,$G5507,LEFT(_xlpm.w,FIND(_xlpm.sep,_xlpm.w)-1))</f>
        <v>peɪ</v>
      </c>
      <c r="J5507" s="1" t="str">
        <f>_xlfn.LET(_xlpm.sep,":",_xlpm.w,$G5507,RIGHT(_xlpm.w,LEN(_xlpm.w)-FIND(_xlpm.sep,_xlpm.w)))</f>
        <v>paygh</v>
      </c>
      <c r="K5507" s="10">
        <f>_xlfn.LET(_xlpm.w,I5507,LEN(_xlpm.w))</f>
        <v>3</v>
      </c>
      <c r="L5507" s="10">
        <f>_xlfn.LET(_xlpm.w,J5507,LEN(_xlpm.w))</f>
        <v>5</v>
      </c>
      <c r="M5507" s="10">
        <f>_xlfn.LET(_xlpm.a,K5507,_xlpm.b,L5507,MAX(_xlpm.a,_xlpm.b))</f>
        <v>5</v>
      </c>
      <c r="N5507" s="10">
        <f>_xlfn.LET(_xlpm.d,(K5507,L5507),MAX(_xlpm.d)-MIN(_xlpm.d))</f>
        <v>2</v>
      </c>
      <c r="O5507" s="1" t="str">
        <f>_xlfn.LET(_xlpm.sep,":",_xlpm.w,$G5507,_xlfn.CONCAT("~",RIGHT(_xlpm.w,LEN(_xlpm.w)-FIND(_xlpm.sep,_xlpm.w)),"~"))</f>
        <v>~paygh~</v>
      </c>
      <c r="P5507" s="1" t="str">
        <f>_xlfn.LET(_xlpm.sep,":",_xlpm.w,$G5507,_xlfn.CONCAT("[",LEFT(_xlpm.w,FIND(_xlpm.sep,_xlpm.w)-1),"]"))</f>
        <v>[peɪ]</v>
      </c>
      <c r="Q5507" s="14" cm="1">
        <f t="array" ref="Q5507">SUM(_xlfn._xlws.FILTER($H$2:$H$7117,_xlfn.MAP($O$2:$O$7117,_xlfn.LAMBDA(_xlpm.x,_xlpm.x=$O5507))))</f>
        <v>4.9701789264413521E-5</v>
      </c>
      <c r="R5507" s="14">
        <f>$H5507/Q5507</f>
        <v>1</v>
      </c>
      <c r="S5507" s="14" cm="1">
        <f t="array" ref="S5507">SUM(_xlfn._xlws.FILTER($H$2:$H$7117,_xlfn.MAP($P$2:$P$7117,_xlfn.LAMBDA(_xlpm.x,_xlpm.x=$P5507))))</f>
        <v>1.043737574552684E-3</v>
      </c>
      <c r="T5507" s="14">
        <f>$H5507/S5507</f>
        <v>4.7619047619047616E-2</v>
      </c>
      <c r="U5507" s="14">
        <f>_xlfn.LET(_xlpm.freq,F5507,_xlpm.size,M5507+1,_xlpm.F,V5507,LOG(1+_xlpm.freq)*LOG(1+_xlpm.size)*_xlpm.F)</f>
        <v>2.312725993828461E-2</v>
      </c>
      <c r="V5507" s="14">
        <f>_xlfn.LET(_xlpm.a,T5507,_xlpm.b,R5507,2*_xlpm.a*_xlpm.b/(_xlpm.a+_xlpm.b))</f>
        <v>9.0909090909090898E-2</v>
      </c>
      <c r="W5507" s="14">
        <f>_xlfn.LET(_xlpm.p,R5507,_xlpm.q,T5507,LOG(_xlpm.p/_xlpm.q))</f>
        <v>1.3222192947339193</v>
      </c>
      <c r="X5507" s="2"/>
    </row>
    <row r="5508" spans="1:24">
      <c r="A5508" s="1" t="str">
        <f>_xlfn.LET(_xlpm.sep," : ",CONCATENATE(O5508,_xlpm.sep,P5508))</f>
        <v>~saygh~ : [seɪ]</v>
      </c>
      <c r="B5508" s="1">
        <f>_xlfn.LET(_xlpm.d,$G5508,_xlpm.k,_xlfn.CONCAT(LEFT(TRIM(B$1),1),"*"),COUNTIF(_xlpm.d,_xlpm.k))</f>
        <v>0</v>
      </c>
      <c r="C5508" s="1">
        <f>_xlfn.LET(_xlpm.d,$G5508,_xlpm.k,_xlfn.CONCAT(LEFT(TRIM(C$1),1),"*"),COUNTIF(_xlpm.d,_xlpm.k))</f>
        <v>0</v>
      </c>
      <c r="D5508" s="1">
        <f>_xlfn.LET(_xlpm.d,$G5508,_xlpm.k,_xlfn.CONCAT(LEFT(TRIM(D$1),1),"*"),COUNTIF(_xlpm.d,_xlpm.k))</f>
        <v>0</v>
      </c>
      <c r="E5508" s="1">
        <f>LOG(F5508+1,10)</f>
        <v>0.30102999566398114</v>
      </c>
      <c r="F5508" s="7">
        <v>1</v>
      </c>
      <c r="G5508" s="9" t="s">
        <v>3941</v>
      </c>
      <c r="H5508" s="4">
        <f>F5508/freq.sum.r6e</f>
        <v>4.9701789264413521E-5</v>
      </c>
      <c r="I5508" s="1" t="str">
        <f>_xlfn.LET(_xlpm.sep,":",_xlpm.w,$G5508,LEFT(_xlpm.w,FIND(_xlpm.sep,_xlpm.w)-1))</f>
        <v>seɪ</v>
      </c>
      <c r="J5508" s="1" t="str">
        <f>_xlfn.LET(_xlpm.sep,":",_xlpm.w,$G5508,RIGHT(_xlpm.w,LEN(_xlpm.w)-FIND(_xlpm.sep,_xlpm.w)))</f>
        <v>saygh</v>
      </c>
      <c r="K5508" s="10">
        <f>_xlfn.LET(_xlpm.w,I5508,LEN(_xlpm.w))</f>
        <v>3</v>
      </c>
      <c r="L5508" s="10">
        <f>_xlfn.LET(_xlpm.w,J5508,LEN(_xlpm.w))</f>
        <v>5</v>
      </c>
      <c r="M5508" s="10">
        <f>_xlfn.LET(_xlpm.a,K5508,_xlpm.b,L5508,MAX(_xlpm.a,_xlpm.b))</f>
        <v>5</v>
      </c>
      <c r="N5508" s="10">
        <f>_xlfn.LET(_xlpm.d,(K5508,L5508),MAX(_xlpm.d)-MIN(_xlpm.d))</f>
        <v>2</v>
      </c>
      <c r="O5508" s="1" t="str">
        <f>_xlfn.LET(_xlpm.sep,":",_xlpm.w,$G5508,_xlfn.CONCAT("~",RIGHT(_xlpm.w,LEN(_xlpm.w)-FIND(_xlpm.sep,_xlpm.w)),"~"))</f>
        <v>~saygh~</v>
      </c>
      <c r="P5508" s="1" t="str">
        <f>_xlfn.LET(_xlpm.sep,":",_xlpm.w,$G5508,_xlfn.CONCAT("[",LEFT(_xlpm.w,FIND(_xlpm.sep,_xlpm.w)-1),"]"))</f>
        <v>[seɪ]</v>
      </c>
      <c r="Q5508" s="14" cm="1">
        <f t="array" ref="Q5508">SUM(_xlfn._xlws.FILTER($H$2:$H$7111,_xlfn.MAP($O$2:$O$7111,_xlfn.LAMBDA(_xlpm.x,_xlpm.x=$O5508))))</f>
        <v>4.9701789264413521E-5</v>
      </c>
      <c r="R5508" s="14">
        <f>$H5508/Q5508</f>
        <v>1</v>
      </c>
      <c r="S5508" s="14" cm="1">
        <f t="array" ref="S5508">SUM(_xlfn._xlws.FILTER($H$2:$H$7111,_xlfn.MAP($P$2:$P$7111,_xlfn.LAMBDA(_xlpm.x,_xlpm.x=$P5508))))</f>
        <v>1.043737574552684E-3</v>
      </c>
      <c r="T5508" s="14">
        <f>$H5508/S5508</f>
        <v>4.7619047619047616E-2</v>
      </c>
      <c r="U5508" s="14">
        <f>_xlfn.LET(_xlpm.freq,F5508,_xlpm.size,M5508+1,_xlpm.F,V5508,LOG(1+_xlpm.freq)*LOG(1+_xlpm.size)*_xlpm.F)</f>
        <v>2.312725993828461E-2</v>
      </c>
      <c r="V5508" s="14">
        <f>_xlfn.LET(_xlpm.a,T5508,_xlpm.b,R5508,2*_xlpm.a*_xlpm.b/(_xlpm.a+_xlpm.b))</f>
        <v>9.0909090909090898E-2</v>
      </c>
      <c r="W5508" s="14">
        <f>_xlfn.LET(_xlpm.p,R5508,_xlpm.q,T5508,LOG(_xlpm.p/_xlpm.q))</f>
        <v>1.3222192947339193</v>
      </c>
      <c r="X5508" s="2"/>
    </row>
    <row r="5509" spans="1:24">
      <c r="A5509" s="1" t="str">
        <f>_xlfn.LET(_xlpm.sep," : ",CONCATENATE(O5509,_xlpm.sep,P5509))</f>
        <v>~saigh~ : [seɪ]</v>
      </c>
      <c r="B5509" s="1">
        <f>_xlfn.LET(_xlpm.d,$G5509,_xlpm.k,_xlfn.CONCAT(LEFT(TRIM(B$1),1),"*"),COUNTIF(_xlpm.d,_xlpm.k))</f>
        <v>0</v>
      </c>
      <c r="C5509" s="1">
        <f>_xlfn.LET(_xlpm.d,$G5509,_xlpm.k,_xlfn.CONCAT(LEFT(TRIM(C$1),1),"*"),COUNTIF(_xlpm.d,_xlpm.k))</f>
        <v>0</v>
      </c>
      <c r="D5509" s="1">
        <f>_xlfn.LET(_xlpm.d,$G5509,_xlpm.k,_xlfn.CONCAT(LEFT(TRIM(D$1),1),"*"),COUNTIF(_xlpm.d,_xlpm.k))</f>
        <v>0</v>
      </c>
      <c r="E5509" s="1">
        <f>LOG(F5509+1,10)</f>
        <v>0.30102999566398114</v>
      </c>
      <c r="F5509" s="7">
        <v>1</v>
      </c>
      <c r="G5509" s="9" t="s">
        <v>3938</v>
      </c>
      <c r="H5509" s="4">
        <f>F5509/freq.sum.r6e</f>
        <v>4.9701789264413521E-5</v>
      </c>
      <c r="I5509" s="1" t="str">
        <f>_xlfn.LET(_xlpm.sep,":",_xlpm.w,$G5509,LEFT(_xlpm.w,FIND(_xlpm.sep,_xlpm.w)-1))</f>
        <v>seɪ</v>
      </c>
      <c r="J5509" s="1" t="str">
        <f>_xlfn.LET(_xlpm.sep,":",_xlpm.w,$G5509,RIGHT(_xlpm.w,LEN(_xlpm.w)-FIND(_xlpm.sep,_xlpm.w)))</f>
        <v>saigh</v>
      </c>
      <c r="K5509" s="10">
        <f>_xlfn.LET(_xlpm.w,I5509,LEN(_xlpm.w))</f>
        <v>3</v>
      </c>
      <c r="L5509" s="10">
        <f>_xlfn.LET(_xlpm.w,J5509,LEN(_xlpm.w))</f>
        <v>5</v>
      </c>
      <c r="M5509" s="10">
        <f>_xlfn.LET(_xlpm.a,K5509,_xlpm.b,L5509,MAX(_xlpm.a,_xlpm.b))</f>
        <v>5</v>
      </c>
      <c r="N5509" s="10">
        <f>_xlfn.LET(_xlpm.d,(K5509,L5509),MAX(_xlpm.d)-MIN(_xlpm.d))</f>
        <v>2</v>
      </c>
      <c r="O5509" s="1" t="str">
        <f>_xlfn.LET(_xlpm.sep,":",_xlpm.w,$G5509,_xlfn.CONCAT("~",RIGHT(_xlpm.w,LEN(_xlpm.w)-FIND(_xlpm.sep,_xlpm.w)),"~"))</f>
        <v>~saigh~</v>
      </c>
      <c r="P5509" s="1" t="str">
        <f>_xlfn.LET(_xlpm.sep,":",_xlpm.w,$G5509,_xlfn.CONCAT("[",LEFT(_xlpm.w,FIND(_xlpm.sep,_xlpm.w)-1),"]"))</f>
        <v>[seɪ]</v>
      </c>
      <c r="Q5509" s="14" cm="1">
        <f t="array" ref="Q5509">SUM(_xlfn._xlws.FILTER($H$2:$H$7117,_xlfn.MAP($O$2:$O$7117,_xlfn.LAMBDA(_xlpm.x,_xlpm.x=$O5509))))</f>
        <v>4.9701789264413521E-5</v>
      </c>
      <c r="R5509" s="14">
        <f>$H5509/Q5509</f>
        <v>1</v>
      </c>
      <c r="S5509" s="14" cm="1">
        <f t="array" ref="S5509">SUM(_xlfn._xlws.FILTER($H$2:$H$7117,_xlfn.MAP($P$2:$P$7117,_xlfn.LAMBDA(_xlpm.x,_xlpm.x=$P5509))))</f>
        <v>1.043737574552684E-3</v>
      </c>
      <c r="T5509" s="14">
        <f>$H5509/S5509</f>
        <v>4.7619047619047616E-2</v>
      </c>
      <c r="U5509" s="14">
        <f>_xlfn.LET(_xlpm.freq,F5509,_xlpm.size,M5509+1,_xlpm.F,V5509,LOG(1+_xlpm.freq)*LOG(1+_xlpm.size)*_xlpm.F)</f>
        <v>2.312725993828461E-2</v>
      </c>
      <c r="V5509" s="14">
        <f>_xlfn.LET(_xlpm.a,T5509,_xlpm.b,R5509,2*_xlpm.a*_xlpm.b/(_xlpm.a+_xlpm.b))</f>
        <v>9.0909090909090898E-2</v>
      </c>
      <c r="W5509" s="14">
        <f>_xlfn.LET(_xlpm.p,R5509,_xlpm.q,T5509,LOG(_xlpm.p/_xlpm.q))</f>
        <v>1.3222192947339193</v>
      </c>
      <c r="X5509" s="2"/>
    </row>
    <row r="5510" spans="1:24">
      <c r="A5510" s="1" t="str">
        <f>_xlfn.LET(_xlpm.sep," : ",CONCATENATE(O5510,_xlpm.sep,P5510))</f>
        <v>~taigh~ : [teɪ]</v>
      </c>
      <c r="B5510" s="1">
        <f>_xlfn.LET(_xlpm.d,$G5510,_xlpm.k,_xlfn.CONCAT(LEFT(TRIM(B$1),1),"*"),COUNTIF(_xlpm.d,_xlpm.k))</f>
        <v>0</v>
      </c>
      <c r="C5510" s="1">
        <f>_xlfn.LET(_xlpm.d,$G5510,_xlpm.k,_xlfn.CONCAT(LEFT(TRIM(C$1),1),"*"),COUNTIF(_xlpm.d,_xlpm.k))</f>
        <v>0</v>
      </c>
      <c r="D5510" s="1">
        <f>_xlfn.LET(_xlpm.d,$G5510,_xlpm.k,_xlfn.CONCAT(LEFT(TRIM(D$1),1),"*"),COUNTIF(_xlpm.d,_xlpm.k))</f>
        <v>0</v>
      </c>
      <c r="E5510" s="1">
        <f>LOG(F5510+1,10)</f>
        <v>0.30102999566398114</v>
      </c>
      <c r="F5510" s="7">
        <v>1</v>
      </c>
      <c r="G5510" s="9" t="s">
        <v>4634</v>
      </c>
      <c r="H5510" s="4">
        <f>F5510/freq.sum.r6e</f>
        <v>4.9701789264413521E-5</v>
      </c>
      <c r="I5510" s="1" t="str">
        <f>_xlfn.LET(_xlpm.sep,":",_xlpm.w,$G5510,LEFT(_xlpm.w,FIND(_xlpm.sep,_xlpm.w)-1))</f>
        <v>teɪ</v>
      </c>
      <c r="J5510" s="1" t="str">
        <f>_xlfn.LET(_xlpm.sep,":",_xlpm.w,$G5510,RIGHT(_xlpm.w,LEN(_xlpm.w)-FIND(_xlpm.sep,_xlpm.w)))</f>
        <v>taigh</v>
      </c>
      <c r="K5510" s="10">
        <f>_xlfn.LET(_xlpm.w,I5510,LEN(_xlpm.w))</f>
        <v>3</v>
      </c>
      <c r="L5510" s="10">
        <f>_xlfn.LET(_xlpm.w,J5510,LEN(_xlpm.w))</f>
        <v>5</v>
      </c>
      <c r="M5510" s="10">
        <f>_xlfn.LET(_xlpm.a,K5510,_xlpm.b,L5510,MAX(_xlpm.a,_xlpm.b))</f>
        <v>5</v>
      </c>
      <c r="N5510" s="10">
        <f>_xlfn.LET(_xlpm.d,(K5510,L5510),MAX(_xlpm.d)-MIN(_xlpm.d))</f>
        <v>2</v>
      </c>
      <c r="O5510" s="1" t="str">
        <f>_xlfn.LET(_xlpm.sep,":",_xlpm.w,$G5510,_xlfn.CONCAT("~",RIGHT(_xlpm.w,LEN(_xlpm.w)-FIND(_xlpm.sep,_xlpm.w)),"~"))</f>
        <v>~taigh~</v>
      </c>
      <c r="P5510" s="1" t="str">
        <f>_xlfn.LET(_xlpm.sep,":",_xlpm.w,$G5510,_xlfn.CONCAT("[",LEFT(_xlpm.w,FIND(_xlpm.sep,_xlpm.w)-1),"]"))</f>
        <v>[teɪ]</v>
      </c>
      <c r="Q5510" s="14" cm="1">
        <f t="array" ref="Q5510">SUM(_xlfn._xlws.FILTER($H$2:$H$7117,_xlfn.MAP($O$2:$O$7117,_xlfn.LAMBDA(_xlpm.x,_xlpm.x=$O5510))))</f>
        <v>4.9701789264413521E-5</v>
      </c>
      <c r="R5510" s="14">
        <f>$H5510/Q5510</f>
        <v>1</v>
      </c>
      <c r="S5510" s="14" cm="1">
        <f t="array" ref="S5510">SUM(_xlfn._xlws.FILTER($H$2:$H$7117,_xlfn.MAP($P$2:$P$7117,_xlfn.LAMBDA(_xlpm.x,_xlpm.x=$P5510))))</f>
        <v>1.043737574552684E-3</v>
      </c>
      <c r="T5510" s="14">
        <f>$H5510/S5510</f>
        <v>4.7619047619047616E-2</v>
      </c>
      <c r="U5510" s="14">
        <f>_xlfn.LET(_xlpm.freq,F5510,_xlpm.size,M5510+1,_xlpm.F,V5510,LOG(1+_xlpm.freq)*LOG(1+_xlpm.size)*_xlpm.F)</f>
        <v>2.312725993828461E-2</v>
      </c>
      <c r="V5510" s="14">
        <f>_xlfn.LET(_xlpm.a,T5510,_xlpm.b,R5510,2*_xlpm.a*_xlpm.b/(_xlpm.a+_xlpm.b))</f>
        <v>9.0909090909090898E-2</v>
      </c>
      <c r="W5510" s="14">
        <f>_xlfn.LET(_xlpm.p,R5510,_xlpm.q,T5510,LOG(_xlpm.p/_xlpm.q))</f>
        <v>1.3222192947339193</v>
      </c>
      <c r="X5510" s="2"/>
    </row>
    <row r="5511" spans="1:24">
      <c r="A5511" s="1" t="str">
        <f>_xlfn.LET(_xlpm.sep," : ",CONCATENATE(O5511,_xlpm.sep,P5511))</f>
        <v>~tragh~ : [tɹeɪ]</v>
      </c>
      <c r="B5511" s="1">
        <f>_xlfn.LET(_xlpm.d,$G5511,_xlpm.k,_xlfn.CONCAT(LEFT(TRIM(B$1),1),"*"),COUNTIF(_xlpm.d,_xlpm.k))</f>
        <v>0</v>
      </c>
      <c r="C5511" s="1">
        <f>_xlfn.LET(_xlpm.d,$G5511,_xlpm.k,_xlfn.CONCAT(LEFT(TRIM(C$1),1),"*"),COUNTIF(_xlpm.d,_xlpm.k))</f>
        <v>0</v>
      </c>
      <c r="D5511" s="1">
        <f>_xlfn.LET(_xlpm.d,$G5511,_xlpm.k,_xlfn.CONCAT(LEFT(TRIM(D$1),1),"*"),COUNTIF(_xlpm.d,_xlpm.k))</f>
        <v>0</v>
      </c>
      <c r="E5511" s="1">
        <f>LOG(F5511+1,10)</f>
        <v>0.30102999566398114</v>
      </c>
      <c r="F5511" s="7">
        <v>1</v>
      </c>
      <c r="G5511" s="9" t="s">
        <v>4930</v>
      </c>
      <c r="H5511" s="4">
        <f>F5511/freq.sum.r6e</f>
        <v>4.9701789264413521E-5</v>
      </c>
      <c r="I5511" s="4" t="str">
        <f>_xlfn.LET(_xlpm.sep,":",_xlpm.w,$G5511,LEFT(_xlpm.w,FIND(_xlpm.sep,_xlpm.w)-1))</f>
        <v>tɹeɪ</v>
      </c>
      <c r="J5511" s="4" t="str">
        <f>_xlfn.LET(_xlpm.sep,":",_xlpm.w,$G5511,RIGHT(_xlpm.w,LEN(_xlpm.w)-FIND(_xlpm.sep,_xlpm.w)))</f>
        <v>tragh</v>
      </c>
      <c r="K5511" s="10">
        <f>_xlfn.LET(_xlpm.w,I5511,LEN(_xlpm.w))</f>
        <v>4</v>
      </c>
      <c r="L5511" s="10">
        <f>_xlfn.LET(_xlpm.w,J5511,LEN(_xlpm.w))</f>
        <v>5</v>
      </c>
      <c r="M5511" s="10">
        <f>_xlfn.LET(_xlpm.a,K5511,_xlpm.b,L5511,MAX(_xlpm.a,_xlpm.b))</f>
        <v>5</v>
      </c>
      <c r="N5511" s="10">
        <f>_xlfn.LET(_xlpm.d,(K5511,L5511),MAX(_xlpm.d)-MIN(_xlpm.d))</f>
        <v>1</v>
      </c>
      <c r="O5511" s="1" t="str">
        <f>_xlfn.LET(_xlpm.sep,":",_xlpm.w,$G5511,_xlfn.CONCAT("~",RIGHT(_xlpm.w,LEN(_xlpm.w)-FIND(_xlpm.sep,_xlpm.w)),"~"))</f>
        <v>~tragh~</v>
      </c>
      <c r="P5511" s="1" t="str">
        <f>_xlfn.LET(_xlpm.sep,":",_xlpm.w,$G5511,_xlfn.CONCAT("[",LEFT(_xlpm.w,FIND(_xlpm.sep,_xlpm.w)-1),"]"))</f>
        <v>[tɹeɪ]</v>
      </c>
      <c r="Q5511" s="14" cm="1">
        <f t="array" ref="Q5511">SUM(_xlfn._xlws.FILTER($H$2:$H$7109,_xlfn.MAP($O$2:$O$7109,_xlfn.LAMBDA(_xlpm.x,_xlpm.x=$O5511))))</f>
        <v>4.9701789264413521E-5</v>
      </c>
      <c r="R5511" s="14">
        <f>$H5511/Q5511</f>
        <v>1</v>
      </c>
      <c r="S5511" s="14" cm="1">
        <f t="array" ref="S5511">SUM(_xlfn._xlws.FILTER($H$2:$H$7109,_xlfn.MAP($P$2:$P$7109,_xlfn.LAMBDA(_xlpm.x,_xlpm.x=$P5511))))</f>
        <v>1.043737574552684E-3</v>
      </c>
      <c r="T5511" s="14">
        <f>$H5511/S5511</f>
        <v>4.7619047619047616E-2</v>
      </c>
      <c r="U5511" s="14">
        <f>_xlfn.LET(_xlpm.freq,F5511,_xlpm.size,M5511+1,_xlpm.F,V5511,LOG(1+_xlpm.freq)*LOG(1+_xlpm.size)*_xlpm.F)</f>
        <v>2.312725993828461E-2</v>
      </c>
      <c r="V5511" s="14">
        <f>_xlfn.LET(_xlpm.a,T5511,_xlpm.b,R5511,2*_xlpm.a*_xlpm.b/(_xlpm.a+_xlpm.b))</f>
        <v>9.0909090909090898E-2</v>
      </c>
      <c r="W5511" s="14">
        <f>_xlfn.LET(_xlpm.p,R5511,_xlpm.q,T5511,LOG(_xlpm.p/_xlpm.q))</f>
        <v>1.3222192947339193</v>
      </c>
      <c r="X5511" s="2"/>
    </row>
    <row r="5512" spans="1:24">
      <c r="A5512" s="1" t="str">
        <f>_xlfn.LET(_xlpm.sep," : ",CONCATENATE(O5512,_xlpm.sep,P5512))</f>
        <v>~vaigh~ : [veɪ]</v>
      </c>
      <c r="B5512" s="1">
        <f>_xlfn.LET(_xlpm.d,$G5512,_xlpm.k,_xlfn.CONCAT(LEFT(TRIM(B$1),1),"*"),COUNTIF(_xlpm.d,_xlpm.k))</f>
        <v>0</v>
      </c>
      <c r="C5512" s="1">
        <f>_xlfn.LET(_xlpm.d,$G5512,_xlpm.k,_xlfn.CONCAT(LEFT(TRIM(C$1),1),"*"),COUNTIF(_xlpm.d,_xlpm.k))</f>
        <v>0</v>
      </c>
      <c r="D5512" s="1">
        <f>_xlfn.LET(_xlpm.d,$G5512,_xlpm.k,_xlfn.CONCAT(LEFT(TRIM(D$1),1),"*"),COUNTIF(_xlpm.d,_xlpm.k))</f>
        <v>0</v>
      </c>
      <c r="E5512" s="1">
        <f>LOG(F5512+1,10)</f>
        <v>0.30102999566398114</v>
      </c>
      <c r="F5512" s="7">
        <v>1</v>
      </c>
      <c r="G5512" s="9" t="s">
        <v>5088</v>
      </c>
      <c r="H5512" s="4">
        <f>F5512/freq.sum.r6e</f>
        <v>4.9701789264413521E-5</v>
      </c>
      <c r="I5512" s="1" t="str">
        <f>_xlfn.LET(_xlpm.sep,":",_xlpm.w,$G5512,LEFT(_xlpm.w,FIND(_xlpm.sep,_xlpm.w)-1))</f>
        <v>veɪ</v>
      </c>
      <c r="J5512" s="1" t="str">
        <f>_xlfn.LET(_xlpm.sep,":",_xlpm.w,$G5512,RIGHT(_xlpm.w,LEN(_xlpm.w)-FIND(_xlpm.sep,_xlpm.w)))</f>
        <v>vaigh</v>
      </c>
      <c r="K5512" s="10">
        <f>_xlfn.LET(_xlpm.w,I5512,LEN(_xlpm.w))</f>
        <v>3</v>
      </c>
      <c r="L5512" s="10">
        <f>_xlfn.LET(_xlpm.w,J5512,LEN(_xlpm.w))</f>
        <v>5</v>
      </c>
      <c r="M5512" s="10">
        <f>_xlfn.LET(_xlpm.a,K5512,_xlpm.b,L5512,MAX(_xlpm.a,_xlpm.b))</f>
        <v>5</v>
      </c>
      <c r="N5512" s="10">
        <f>_xlfn.LET(_xlpm.d,(K5512,L5512),MAX(_xlpm.d)-MIN(_xlpm.d))</f>
        <v>2</v>
      </c>
      <c r="O5512" s="1" t="str">
        <f>_xlfn.LET(_xlpm.sep,":",_xlpm.w,$G5512,_xlfn.CONCAT("~",RIGHT(_xlpm.w,LEN(_xlpm.w)-FIND(_xlpm.sep,_xlpm.w)),"~"))</f>
        <v>~vaigh~</v>
      </c>
      <c r="P5512" s="1" t="str">
        <f>_xlfn.LET(_xlpm.sep,":",_xlpm.w,$G5512,_xlfn.CONCAT("[",LEFT(_xlpm.w,FIND(_xlpm.sep,_xlpm.w)-1),"]"))</f>
        <v>[veɪ]</v>
      </c>
      <c r="Q5512" s="14" cm="1">
        <f t="array" ref="Q5512">SUM(_xlfn._xlws.FILTER($H$2:$H$7117,_xlfn.MAP($O$2:$O$7117,_xlfn.LAMBDA(_xlpm.x,_xlpm.x=$O5512))))</f>
        <v>4.9701789264413521E-5</v>
      </c>
      <c r="R5512" s="14">
        <f>$H5512/Q5512</f>
        <v>1</v>
      </c>
      <c r="S5512" s="14" cm="1">
        <f t="array" ref="S5512">SUM(_xlfn._xlws.FILTER($H$2:$H$7117,_xlfn.MAP($P$2:$P$7117,_xlfn.LAMBDA(_xlpm.x,_xlpm.x=$P5512))))</f>
        <v>1.043737574552684E-3</v>
      </c>
      <c r="T5512" s="14">
        <f>$H5512/S5512</f>
        <v>4.7619047619047616E-2</v>
      </c>
      <c r="U5512" s="14">
        <f>_xlfn.LET(_xlpm.freq,F5512,_xlpm.size,M5512+1,_xlpm.F,V5512,LOG(1+_xlpm.freq)*LOG(1+_xlpm.size)*_xlpm.F)</f>
        <v>2.312725993828461E-2</v>
      </c>
      <c r="V5512" s="14">
        <f>_xlfn.LET(_xlpm.a,T5512,_xlpm.b,R5512,2*_xlpm.a*_xlpm.b/(_xlpm.a+_xlpm.b))</f>
        <v>9.0909090909090898E-2</v>
      </c>
      <c r="W5512" s="14">
        <f>_xlfn.LET(_xlpm.p,R5512,_xlpm.q,T5512,LOG(_xlpm.p/_xlpm.q))</f>
        <v>1.3222192947339193</v>
      </c>
      <c r="X5512" s="2"/>
    </row>
    <row r="5513" spans="1:24">
      <c r="A5513" s="1" t="str">
        <f>_xlfn.LET(_xlpm.sep," : ",CONCATENATE(O5513,_xlpm.sep,P5513))</f>
        <v>~veigh~ : [veɪ]</v>
      </c>
      <c r="B5513" s="1">
        <f>_xlfn.LET(_xlpm.d,$G5513,_xlpm.k,_xlfn.CONCAT(LEFT(TRIM(B$1),1),"*"),COUNTIF(_xlpm.d,_xlpm.k))</f>
        <v>0</v>
      </c>
      <c r="C5513" s="1">
        <f>_xlfn.LET(_xlpm.d,$G5513,_xlpm.k,_xlfn.CONCAT(LEFT(TRIM(C$1),1),"*"),COUNTIF(_xlpm.d,_xlpm.k))</f>
        <v>0</v>
      </c>
      <c r="D5513" s="1">
        <f>_xlfn.LET(_xlpm.d,$G5513,_xlpm.k,_xlfn.CONCAT(LEFT(TRIM(D$1),1),"*"),COUNTIF(_xlpm.d,_xlpm.k))</f>
        <v>0</v>
      </c>
      <c r="E5513" s="1">
        <f>LOG(F5513+1,10)</f>
        <v>0.30102999566398114</v>
      </c>
      <c r="F5513" s="7">
        <v>1</v>
      </c>
      <c r="G5513" s="9" t="s">
        <v>5091</v>
      </c>
      <c r="H5513" s="4">
        <f>F5513/freq.sum.r6e</f>
        <v>4.9701789264413521E-5</v>
      </c>
      <c r="I5513" s="4" t="str">
        <f>_xlfn.LET(_xlpm.sep,":",_xlpm.w,$G5513,LEFT(_xlpm.w,FIND(_xlpm.sep,_xlpm.w)-1))</f>
        <v>veɪ</v>
      </c>
      <c r="J5513" s="4" t="str">
        <f>_xlfn.LET(_xlpm.sep,":",_xlpm.w,$G5513,RIGHT(_xlpm.w,LEN(_xlpm.w)-FIND(_xlpm.sep,_xlpm.w)))</f>
        <v>veigh</v>
      </c>
      <c r="K5513" s="10">
        <f>_xlfn.LET(_xlpm.w,I5513,LEN(_xlpm.w))</f>
        <v>3</v>
      </c>
      <c r="L5513" s="10">
        <f>_xlfn.LET(_xlpm.w,J5513,LEN(_xlpm.w))</f>
        <v>5</v>
      </c>
      <c r="M5513" s="10">
        <f>_xlfn.LET(_xlpm.a,K5513,_xlpm.b,L5513,MAX(_xlpm.a,_xlpm.b))</f>
        <v>5</v>
      </c>
      <c r="N5513" s="10">
        <f>_xlfn.LET(_xlpm.d,(K5513,L5513),MAX(_xlpm.d)-MIN(_xlpm.d))</f>
        <v>2</v>
      </c>
      <c r="O5513" s="1" t="str">
        <f>_xlfn.LET(_xlpm.sep,":",_xlpm.w,$G5513,_xlfn.CONCAT("~",RIGHT(_xlpm.w,LEN(_xlpm.w)-FIND(_xlpm.sep,_xlpm.w)),"~"))</f>
        <v>~veigh~</v>
      </c>
      <c r="P5513" s="1" t="str">
        <f>_xlfn.LET(_xlpm.sep,":",_xlpm.w,$G5513,_xlfn.CONCAT("[",LEFT(_xlpm.w,FIND(_xlpm.sep,_xlpm.w)-1),"]"))</f>
        <v>[veɪ]</v>
      </c>
      <c r="Q5513" s="14" cm="1">
        <f t="array" ref="Q5513">SUM(_xlfn._xlws.FILTER($H$2:$H$7109,_xlfn.MAP($O$2:$O$7109,_xlfn.LAMBDA(_xlpm.x,_xlpm.x=$O5513))))</f>
        <v>4.9701789264413521E-5</v>
      </c>
      <c r="R5513" s="14">
        <f>$H5513/Q5513</f>
        <v>1</v>
      </c>
      <c r="S5513" s="14" cm="1">
        <f t="array" ref="S5513">SUM(_xlfn._xlws.FILTER($H$2:$H$7109,_xlfn.MAP($P$2:$P$7109,_xlfn.LAMBDA(_xlpm.x,_xlpm.x=$P5513))))</f>
        <v>1.043737574552684E-3</v>
      </c>
      <c r="T5513" s="14">
        <f>$H5513/S5513</f>
        <v>4.7619047619047616E-2</v>
      </c>
      <c r="U5513" s="14">
        <f>_xlfn.LET(_xlpm.freq,F5513,_xlpm.size,M5513+1,_xlpm.F,V5513,LOG(1+_xlpm.freq)*LOG(1+_xlpm.size)*_xlpm.F)</f>
        <v>2.312725993828461E-2</v>
      </c>
      <c r="V5513" s="14">
        <f>_xlfn.LET(_xlpm.a,T5513,_xlpm.b,R5513,2*_xlpm.a*_xlpm.b/(_xlpm.a+_xlpm.b))</f>
        <v>9.0909090909090898E-2</v>
      </c>
      <c r="W5513" s="14">
        <f>_xlfn.LET(_xlpm.p,R5513,_xlpm.q,T5513,LOG(_xlpm.p/_xlpm.q))</f>
        <v>1.3222192947339193</v>
      </c>
      <c r="X5513" s="2"/>
    </row>
    <row r="5514" spans="1:24">
      <c r="A5514" s="1" t="str">
        <f>_xlfn.LET(_xlpm.sep," : ",CONCATENATE(O5514,_xlpm.sep,P5514))</f>
        <v>~gaygh~ : [ɡeɪ]</v>
      </c>
      <c r="B5514" s="1">
        <f>_xlfn.LET(_xlpm.d,$G5514,_xlpm.k,_xlfn.CONCAT(LEFT(TRIM(B$1),1),"*"),COUNTIF(_xlpm.d,_xlpm.k))</f>
        <v>0</v>
      </c>
      <c r="C5514" s="1">
        <f>_xlfn.LET(_xlpm.d,$G5514,_xlpm.k,_xlfn.CONCAT(LEFT(TRIM(C$1),1),"*"),COUNTIF(_xlpm.d,_xlpm.k))</f>
        <v>0</v>
      </c>
      <c r="D5514" s="1">
        <f>_xlfn.LET(_xlpm.d,$G5514,_xlpm.k,_xlfn.CONCAT(LEFT(TRIM(D$1),1),"*"),COUNTIF(_xlpm.d,_xlpm.k))</f>
        <v>0</v>
      </c>
      <c r="E5514" s="1">
        <f>LOG(F5514+1,10)</f>
        <v>0.30102999566398114</v>
      </c>
      <c r="F5514" s="7">
        <v>1</v>
      </c>
      <c r="G5514" s="9" t="s">
        <v>5797</v>
      </c>
      <c r="H5514" s="4">
        <f>F5514/freq.sum.r6e</f>
        <v>4.9701789264413521E-5</v>
      </c>
      <c r="I5514" s="1" t="str">
        <f>_xlfn.LET(_xlpm.sep,":",_xlpm.w,$G5514,LEFT(_xlpm.w,FIND(_xlpm.sep,_xlpm.w)-1))</f>
        <v>ɡeɪ</v>
      </c>
      <c r="J5514" s="1" t="str">
        <f>_xlfn.LET(_xlpm.sep,":",_xlpm.w,$G5514,RIGHT(_xlpm.w,LEN(_xlpm.w)-FIND(_xlpm.sep,_xlpm.w)))</f>
        <v>gaygh</v>
      </c>
      <c r="K5514" s="10">
        <f>_xlfn.LET(_xlpm.w,I5514,LEN(_xlpm.w))</f>
        <v>3</v>
      </c>
      <c r="L5514" s="10">
        <f>_xlfn.LET(_xlpm.w,J5514,LEN(_xlpm.w))</f>
        <v>5</v>
      </c>
      <c r="M5514" s="10">
        <f>_xlfn.LET(_xlpm.a,K5514,_xlpm.b,L5514,MAX(_xlpm.a,_xlpm.b))</f>
        <v>5</v>
      </c>
      <c r="N5514" s="10">
        <f>_xlfn.LET(_xlpm.d,(K5514,L5514),MAX(_xlpm.d)-MIN(_xlpm.d))</f>
        <v>2</v>
      </c>
      <c r="O5514" s="1" t="str">
        <f>_xlfn.LET(_xlpm.sep,":",_xlpm.w,$G5514,_xlfn.CONCAT("~",RIGHT(_xlpm.w,LEN(_xlpm.w)-FIND(_xlpm.sep,_xlpm.w)),"~"))</f>
        <v>~gaygh~</v>
      </c>
      <c r="P5514" s="1" t="str">
        <f>_xlfn.LET(_xlpm.sep,":",_xlpm.w,$G5514,_xlfn.CONCAT("[",LEFT(_xlpm.w,FIND(_xlpm.sep,_xlpm.w)-1),"]"))</f>
        <v>[ɡeɪ]</v>
      </c>
      <c r="Q5514" s="14" cm="1">
        <f t="array" ref="Q5514">SUM(_xlfn._xlws.FILTER($H$2:$H$7117,_xlfn.MAP($O$2:$O$7117,_xlfn.LAMBDA(_xlpm.x,_xlpm.x=$O5514))))</f>
        <v>4.9701789264413521E-5</v>
      </c>
      <c r="R5514" s="14">
        <f>$H5514/Q5514</f>
        <v>1</v>
      </c>
      <c r="S5514" s="14" cm="1">
        <f t="array" ref="S5514">SUM(_xlfn._xlws.FILTER($H$2:$H$7117,_xlfn.MAP($P$2:$P$7117,_xlfn.LAMBDA(_xlpm.x,_xlpm.x=$P5514))))</f>
        <v>1.043737574552684E-3</v>
      </c>
      <c r="T5514" s="14">
        <f>$H5514/S5514</f>
        <v>4.7619047619047616E-2</v>
      </c>
      <c r="U5514" s="14">
        <f>_xlfn.LET(_xlpm.freq,F5514,_xlpm.size,M5514+1,_xlpm.F,V5514,LOG(1+_xlpm.freq)*LOG(1+_xlpm.size)*_xlpm.F)</f>
        <v>2.312725993828461E-2</v>
      </c>
      <c r="V5514" s="14">
        <f>_xlfn.LET(_xlpm.a,T5514,_xlpm.b,R5514,2*_xlpm.a*_xlpm.b/(_xlpm.a+_xlpm.b))</f>
        <v>9.0909090909090898E-2</v>
      </c>
      <c r="W5514" s="14">
        <f>_xlfn.LET(_xlpm.p,R5514,_xlpm.q,T5514,LOG(_xlpm.p/_xlpm.q))</f>
        <v>1.3222192947339193</v>
      </c>
      <c r="X5514" s="2"/>
    </row>
    <row r="5515" spans="1:24">
      <c r="A5515" s="1" t="str">
        <f>_xlfn.LET(_xlpm.sep," : ",CONCATENATE(O5515,_xlpm.sep,P5515))</f>
        <v>~quaih~ : [keɪ]</v>
      </c>
      <c r="B5515" s="1">
        <f>_xlfn.LET(_xlpm.d,$G5515,_xlpm.k,_xlfn.CONCAT(LEFT(TRIM(B$1),1),"*"),COUNTIF(_xlpm.d,_xlpm.k))</f>
        <v>0</v>
      </c>
      <c r="C5515" s="1">
        <f>_xlfn.LET(_xlpm.d,$G5515,_xlpm.k,_xlfn.CONCAT(LEFT(TRIM(C$1),1),"*"),COUNTIF(_xlpm.d,_xlpm.k))</f>
        <v>0</v>
      </c>
      <c r="D5515" s="1">
        <f>_xlfn.LET(_xlpm.d,$G5515,_xlpm.k,_xlfn.CONCAT(LEFT(TRIM(D$1),1),"*"),COUNTIF(_xlpm.d,_xlpm.k))</f>
        <v>0</v>
      </c>
      <c r="E5515" s="1">
        <f>LOG(F5515+1,10)</f>
        <v>0.47712125471966244</v>
      </c>
      <c r="F5515" s="7">
        <v>2</v>
      </c>
      <c r="G5515" s="9" t="s">
        <v>1403</v>
      </c>
      <c r="H5515" s="4">
        <f>F5515/freq.sum.r6e</f>
        <v>9.9403578528827041E-5</v>
      </c>
      <c r="I5515" s="1" t="str">
        <f>_xlfn.LET(_xlpm.sep,":",_xlpm.w,$G5515,LEFT(_xlpm.w,FIND(_xlpm.sep,_xlpm.w)-1))</f>
        <v>keɪ</v>
      </c>
      <c r="J5515" s="1" t="str">
        <f>_xlfn.LET(_xlpm.sep,":",_xlpm.w,$G5515,RIGHT(_xlpm.w,LEN(_xlpm.w)-FIND(_xlpm.sep,_xlpm.w)))</f>
        <v>quaih</v>
      </c>
      <c r="K5515" s="10">
        <f>_xlfn.LET(_xlpm.w,I5515,LEN(_xlpm.w))</f>
        <v>3</v>
      </c>
      <c r="L5515" s="10">
        <f>_xlfn.LET(_xlpm.w,J5515,LEN(_xlpm.w))</f>
        <v>5</v>
      </c>
      <c r="M5515" s="10">
        <f>_xlfn.LET(_xlpm.a,K5515,_xlpm.b,L5515,MAX(_xlpm.a,_xlpm.b))</f>
        <v>5</v>
      </c>
      <c r="N5515" s="10">
        <f>_xlfn.LET(_xlpm.d,(K5515,L5515),MAX(_xlpm.d)-MIN(_xlpm.d))</f>
        <v>2</v>
      </c>
      <c r="O5515" s="1" t="str">
        <f>_xlfn.LET(_xlpm.sep,":",_xlpm.w,$G5515,_xlfn.CONCAT("~",RIGHT(_xlpm.w,LEN(_xlpm.w)-FIND(_xlpm.sep,_xlpm.w)),"~"))</f>
        <v>~quaih~</v>
      </c>
      <c r="P5515" s="1" t="str">
        <f>_xlfn.LET(_xlpm.sep,":",_xlpm.w,$G5515,_xlfn.CONCAT("[",LEFT(_xlpm.w,FIND(_xlpm.sep,_xlpm.w)-1),"]"))</f>
        <v>[keɪ]</v>
      </c>
      <c r="Q5515" s="14" cm="1">
        <f t="array" ref="Q5515">SUM(_xlfn._xlws.FILTER($H$2:$H$7117,_xlfn.MAP($O$2:$O$7117,_xlfn.LAMBDA(_xlpm.x,_xlpm.x=$O5515))))</f>
        <v>9.9403578528827041E-5</v>
      </c>
      <c r="R5515" s="14">
        <f>$H5515/Q5515</f>
        <v>1</v>
      </c>
      <c r="S5515" s="14" cm="1">
        <f t="array" ref="S5515">SUM(_xlfn._xlws.FILTER($H$2:$H$7117,_xlfn.MAP($P$2:$P$7117,_xlfn.LAMBDA(_xlpm.x,_xlpm.x=$P5515))))</f>
        <v>2.0874751491053683E-3</v>
      </c>
      <c r="T5515" s="14">
        <f>$H5515/S5515</f>
        <v>4.7619047619047609E-2</v>
      </c>
      <c r="U5515" s="14">
        <f>_xlfn.LET(_xlpm.freq,F5515,_xlpm.size,M5515+1,_xlpm.F,V5515,LOG(1+_xlpm.freq)*LOG(1+_xlpm.size)*_xlpm.F)</f>
        <v>3.6655839746611782E-2</v>
      </c>
      <c r="V5515" s="14">
        <f>_xlfn.LET(_xlpm.a,T5515,_xlpm.b,R5515,2*_xlpm.a*_xlpm.b/(_xlpm.a+_xlpm.b))</f>
        <v>9.0909090909090884E-2</v>
      </c>
      <c r="W5515" s="14">
        <f>_xlfn.LET(_xlpm.p,R5515,_xlpm.q,T5515,LOG(_xlpm.p/_xlpm.q))</f>
        <v>1.3222192947339193</v>
      </c>
      <c r="X5515" s="2"/>
    </row>
    <row r="5516" spans="1:24">
      <c r="A5516" s="1" t="str">
        <f>_xlfn.LET(_xlpm.sep," : ",CONCATENATE(O5516,_xlpm.sep,P5516))</f>
        <v>~gheyr~ : [ɪ]</v>
      </c>
      <c r="B5516" s="1">
        <f>_xlfn.LET(_xlpm.d,$G5516,_xlpm.k,_xlfn.CONCAT(LEFT(TRIM(B$1),1),"*"),COUNTIF(_xlpm.d,_xlpm.k))</f>
        <v>0</v>
      </c>
      <c r="C5516" s="1">
        <f>_xlfn.LET(_xlpm.d,$G5516,_xlpm.k,_xlfn.CONCAT(LEFT(TRIM(C$1),1),"*"),COUNTIF(_xlpm.d,_xlpm.k))</f>
        <v>0</v>
      </c>
      <c r="D5516" s="1">
        <f>_xlfn.LET(_xlpm.d,$G5516,_xlpm.k,_xlfn.CONCAT(LEFT(TRIM(D$1),1),"*"),COUNTIF(_xlpm.d,_xlpm.k))</f>
        <v>0</v>
      </c>
      <c r="E5516" s="1">
        <f>LOG(F5516+1,10)</f>
        <v>0.60205999132796229</v>
      </c>
      <c r="F5516" s="7">
        <v>3</v>
      </c>
      <c r="G5516" s="9" t="s">
        <v>5572</v>
      </c>
      <c r="H5516" s="4">
        <f>F5516/freq.sum.r6e</f>
        <v>1.4910536779324057E-4</v>
      </c>
      <c r="I5516" s="1" t="str">
        <f>_xlfn.LET(_xlpm.sep,":",_xlpm.w,$G5516,LEFT(_xlpm.w,FIND(_xlpm.sep,_xlpm.w)-1))</f>
        <v>ɪ</v>
      </c>
      <c r="J5516" s="1" t="str">
        <f>_xlfn.LET(_xlpm.sep,":",_xlpm.w,$G5516,RIGHT(_xlpm.w,LEN(_xlpm.w)-FIND(_xlpm.sep,_xlpm.w)))</f>
        <v>gheyr</v>
      </c>
      <c r="K5516" s="10">
        <f>_xlfn.LET(_xlpm.w,I5516,LEN(_xlpm.w))</f>
        <v>1</v>
      </c>
      <c r="L5516" s="10">
        <f>_xlfn.LET(_xlpm.w,J5516,LEN(_xlpm.w))</f>
        <v>5</v>
      </c>
      <c r="M5516" s="10">
        <f>_xlfn.LET(_xlpm.a,K5516,_xlpm.b,L5516,MAX(_xlpm.a,_xlpm.b))</f>
        <v>5</v>
      </c>
      <c r="N5516" s="10">
        <f>_xlfn.LET(_xlpm.d,(K5516,L5516),MAX(_xlpm.d)-MIN(_xlpm.d))</f>
        <v>4</v>
      </c>
      <c r="O5516" s="1" t="str">
        <f>_xlfn.LET(_xlpm.sep,":",_xlpm.w,$G5516,_xlfn.CONCAT("~",RIGHT(_xlpm.w,LEN(_xlpm.w)-FIND(_xlpm.sep,_xlpm.w)),"~"))</f>
        <v>~gheyr~</v>
      </c>
      <c r="P5516" s="1" t="str">
        <f>_xlfn.LET(_xlpm.sep,":",_xlpm.w,$G5516,_xlfn.CONCAT("[",LEFT(_xlpm.w,FIND(_xlpm.sep,_xlpm.w)-1),"]"))</f>
        <v>[ɪ]</v>
      </c>
      <c r="Q5516" s="14" cm="1">
        <f t="array" ref="Q5516">SUM(_xlfn._xlws.FILTER($H$2:$H$7111,_xlfn.MAP($O$2:$O$7111,_xlfn.LAMBDA(_xlpm.x,_xlpm.x=$O5516))))</f>
        <v>2.9821073558648114E-4</v>
      </c>
      <c r="R5516" s="14">
        <f>$H5516/Q5516</f>
        <v>0.5</v>
      </c>
      <c r="S5516" s="14" cm="1">
        <f t="array" ref="S5516">SUM(_xlfn._xlws.FILTER($H$2:$H$7111,_xlfn.MAP($P$2:$P$7111,_xlfn.LAMBDA(_xlpm.x,_xlpm.x=$P5516))))</f>
        <v>6.361829025844928E-3</v>
      </c>
      <c r="T5516" s="14">
        <f>$H5516/S5516</f>
        <v>2.343750000000001E-2</v>
      </c>
      <c r="U5516" s="14">
        <f>_xlfn.LET(_xlpm.freq,F5516,_xlpm.size,M5516+1,_xlpm.F,V5516,LOG(1+_xlpm.freq)*LOG(1+_xlpm.size)*_xlpm.F)</f>
        <v>2.278207695413112E-2</v>
      </c>
      <c r="V5516" s="14">
        <f>_xlfn.LET(_xlpm.a,T5516,_xlpm.b,R5516,2*_xlpm.a*_xlpm.b/(_xlpm.a+_xlpm.b))</f>
        <v>4.4776119402985093E-2</v>
      </c>
      <c r="W5516" s="14">
        <f>_xlfn.LET(_xlpm.p,R5516,_xlpm.q,T5516,LOG(_xlpm.p/_xlpm.q))</f>
        <v>1.3290587192642245</v>
      </c>
      <c r="X5516" s="2"/>
    </row>
    <row r="5517" spans="1:24">
      <c r="A5517" s="1" t="str">
        <f>_xlfn.LET(_xlpm.sep," : ",CONCATENATE(O5517,_xlpm.sep,P5517))</f>
        <v>~bligh~ : [blɪ]</v>
      </c>
      <c r="B5517" s="1">
        <f>_xlfn.LET(_xlpm.d,$G5517,_xlpm.k,_xlfn.CONCAT(LEFT(TRIM(B$1),1),"*"),COUNTIF(_xlpm.d,_xlpm.k))</f>
        <v>0</v>
      </c>
      <c r="C5517" s="1">
        <f>_xlfn.LET(_xlpm.d,$G5517,_xlpm.k,_xlfn.CONCAT(LEFT(TRIM(C$1),1),"*"),COUNTIF(_xlpm.d,_xlpm.k))</f>
        <v>0</v>
      </c>
      <c r="D5517" s="1">
        <f>_xlfn.LET(_xlpm.d,$G5517,_xlpm.k,_xlfn.CONCAT(LEFT(TRIM(D$1),1),"*"),COUNTIF(_xlpm.d,_xlpm.k))</f>
        <v>0</v>
      </c>
      <c r="E5517" s="1">
        <f>LOG(F5517+1,10)</f>
        <v>0.47712125471966244</v>
      </c>
      <c r="F5517" s="7">
        <v>2</v>
      </c>
      <c r="G5517" s="9" t="s">
        <v>178</v>
      </c>
      <c r="H5517" s="4">
        <f>F5517/freq.sum.r6e</f>
        <v>9.9403578528827041E-5</v>
      </c>
      <c r="I5517" s="1" t="str">
        <f>_xlfn.LET(_xlpm.sep,":",_xlpm.w,$G5517,LEFT(_xlpm.w,FIND(_xlpm.sep,_xlpm.w)-1))</f>
        <v>blɪ</v>
      </c>
      <c r="J5517" s="1" t="str">
        <f>_xlfn.LET(_xlpm.sep,":",_xlpm.w,$G5517,RIGHT(_xlpm.w,LEN(_xlpm.w)-FIND(_xlpm.sep,_xlpm.w)))</f>
        <v>bligh</v>
      </c>
      <c r="K5517" s="10">
        <f>_xlfn.LET(_xlpm.w,I5517,LEN(_xlpm.w))</f>
        <v>3</v>
      </c>
      <c r="L5517" s="10">
        <f>_xlfn.LET(_xlpm.w,J5517,LEN(_xlpm.w))</f>
        <v>5</v>
      </c>
      <c r="M5517" s="10">
        <f>_xlfn.LET(_xlpm.a,K5517,_xlpm.b,L5517,MAX(_xlpm.a,_xlpm.b))</f>
        <v>5</v>
      </c>
      <c r="N5517" s="10">
        <f>_xlfn.LET(_xlpm.d,(K5517,L5517),MAX(_xlpm.d)-MIN(_xlpm.d))</f>
        <v>2</v>
      </c>
      <c r="O5517" s="1" t="str">
        <f>_xlfn.LET(_xlpm.sep,":",_xlpm.w,$G5517,_xlfn.CONCAT("~",RIGHT(_xlpm.w,LEN(_xlpm.w)-FIND(_xlpm.sep,_xlpm.w)),"~"))</f>
        <v>~bligh~</v>
      </c>
      <c r="P5517" s="1" t="str">
        <f>_xlfn.LET(_xlpm.sep,":",_xlpm.w,$G5517,_xlfn.CONCAT("[",LEFT(_xlpm.w,FIND(_xlpm.sep,_xlpm.w)-1),"]"))</f>
        <v>[blɪ]</v>
      </c>
      <c r="Q5517" s="14" cm="1">
        <f t="array" ref="Q5517">SUM(_xlfn._xlws.FILTER($H$2:$H$7111,_xlfn.MAP($O$2:$O$7111,_xlfn.LAMBDA(_xlpm.x,_xlpm.x=$O5517))))</f>
        <v>1.4910536779324057E-4</v>
      </c>
      <c r="R5517" s="14">
        <f>$H5517/Q5517</f>
        <v>0.66666666666666663</v>
      </c>
      <c r="S5517" s="14" cm="1">
        <f t="array" ref="S5517">SUM(_xlfn._xlws.FILTER($H$2:$H$7111,_xlfn.MAP($P$2:$P$7111,_xlfn.LAMBDA(_xlpm.x,_xlpm.x=$P5517))))</f>
        <v>3.180914512922464E-3</v>
      </c>
      <c r="T5517" s="14">
        <f>$H5517/S5517</f>
        <v>3.1250000000000014E-2</v>
      </c>
      <c r="U5517" s="14">
        <f>_xlfn.LET(_xlpm.freq,F5517,_xlpm.size,M5517+1,_xlpm.F,V5517,LOG(1+_xlpm.freq)*LOG(1+_xlpm.size)*_xlpm.F)</f>
        <v>2.4072491773894322E-2</v>
      </c>
      <c r="V5517" s="14">
        <f>_xlfn.LET(_xlpm.a,T5517,_xlpm.b,R5517,2*_xlpm.a*_xlpm.b/(_xlpm.a+_xlpm.b))</f>
        <v>5.9701492537313459E-2</v>
      </c>
      <c r="W5517" s="14">
        <f>_xlfn.LET(_xlpm.p,R5517,_xlpm.q,T5517,LOG(_xlpm.p/_xlpm.q))</f>
        <v>1.3290587192642245</v>
      </c>
      <c r="X5517" s="2"/>
    </row>
    <row r="5518" spans="1:24">
      <c r="A5518" s="1" t="str">
        <f>_xlfn.LET(_xlpm.sep," : ",CONCATENATE(O5518,_xlpm.sep,P5518))</f>
        <v>~brigh~ : [bɹɪ]</v>
      </c>
      <c r="B5518" s="1">
        <f>_xlfn.LET(_xlpm.d,$G5518,_xlpm.k,_xlfn.CONCAT(LEFT(TRIM(B$1),1),"*"),COUNTIF(_xlpm.d,_xlpm.k))</f>
        <v>0</v>
      </c>
      <c r="C5518" s="1">
        <f>_xlfn.LET(_xlpm.d,$G5518,_xlpm.k,_xlfn.CONCAT(LEFT(TRIM(C$1),1),"*"),COUNTIF(_xlpm.d,_xlpm.k))</f>
        <v>0</v>
      </c>
      <c r="D5518" s="1">
        <f>_xlfn.LET(_xlpm.d,$G5518,_xlpm.k,_xlfn.CONCAT(LEFT(TRIM(D$1),1),"*"),COUNTIF(_xlpm.d,_xlpm.k))</f>
        <v>0</v>
      </c>
      <c r="E5518" s="1">
        <f>LOG(F5518+1,10)</f>
        <v>0.47712125471966244</v>
      </c>
      <c r="F5518" s="7">
        <v>2</v>
      </c>
      <c r="G5518" s="9" t="s">
        <v>413</v>
      </c>
      <c r="H5518" s="4">
        <f>F5518/freq.sum.r6e</f>
        <v>9.9403578528827041E-5</v>
      </c>
      <c r="I5518" s="1" t="str">
        <f>_xlfn.LET(_xlpm.sep,":",_xlpm.w,$G5518,LEFT(_xlpm.w,FIND(_xlpm.sep,_xlpm.w)-1))</f>
        <v>bɹɪ</v>
      </c>
      <c r="J5518" s="1" t="str">
        <f>_xlfn.LET(_xlpm.sep,":",_xlpm.w,$G5518,RIGHT(_xlpm.w,LEN(_xlpm.w)-FIND(_xlpm.sep,_xlpm.w)))</f>
        <v>brigh</v>
      </c>
      <c r="K5518" s="10">
        <f>_xlfn.LET(_xlpm.w,I5518,LEN(_xlpm.w))</f>
        <v>3</v>
      </c>
      <c r="L5518" s="10">
        <f>_xlfn.LET(_xlpm.w,J5518,LEN(_xlpm.w))</f>
        <v>5</v>
      </c>
      <c r="M5518" s="10">
        <f>_xlfn.LET(_xlpm.a,K5518,_xlpm.b,L5518,MAX(_xlpm.a,_xlpm.b))</f>
        <v>5</v>
      </c>
      <c r="N5518" s="10">
        <f>_xlfn.LET(_xlpm.d,(K5518,L5518),MAX(_xlpm.d)-MIN(_xlpm.d))</f>
        <v>2</v>
      </c>
      <c r="O5518" s="1" t="str">
        <f>_xlfn.LET(_xlpm.sep,":",_xlpm.w,$G5518,_xlfn.CONCAT("~",RIGHT(_xlpm.w,LEN(_xlpm.w)-FIND(_xlpm.sep,_xlpm.w)),"~"))</f>
        <v>~brigh~</v>
      </c>
      <c r="P5518" s="1" t="str">
        <f>_xlfn.LET(_xlpm.sep,":",_xlpm.w,$G5518,_xlfn.CONCAT("[",LEFT(_xlpm.w,FIND(_xlpm.sep,_xlpm.w)-1),"]"))</f>
        <v>[bɹɪ]</v>
      </c>
      <c r="Q5518" s="14" cm="1">
        <f t="array" ref="Q5518">SUM(_xlfn._xlws.FILTER($H$2:$H$7117,_xlfn.MAP($O$2:$O$7117,_xlfn.LAMBDA(_xlpm.x,_xlpm.x=$O5518))))</f>
        <v>1.4910536779324057E-4</v>
      </c>
      <c r="R5518" s="14">
        <f>$H5518/Q5518</f>
        <v>0.66666666666666663</v>
      </c>
      <c r="S5518" s="14" cm="1">
        <f t="array" ref="S5518">SUM(_xlfn._xlws.FILTER($H$2:$H$7117,_xlfn.MAP($P$2:$P$7117,_xlfn.LAMBDA(_xlpm.x,_xlpm.x=$P5518))))</f>
        <v>3.180914512922464E-3</v>
      </c>
      <c r="T5518" s="14">
        <f>$H5518/S5518</f>
        <v>3.1250000000000014E-2</v>
      </c>
      <c r="U5518" s="14">
        <f>_xlfn.LET(_xlpm.freq,F5518,_xlpm.size,M5518+1,_xlpm.F,V5518,LOG(1+_xlpm.freq)*LOG(1+_xlpm.size)*_xlpm.F)</f>
        <v>2.4072491773894322E-2</v>
      </c>
      <c r="V5518" s="14">
        <f>_xlfn.LET(_xlpm.a,T5518,_xlpm.b,R5518,2*_xlpm.a*_xlpm.b/(_xlpm.a+_xlpm.b))</f>
        <v>5.9701492537313459E-2</v>
      </c>
      <c r="W5518" s="14">
        <f>_xlfn.LET(_xlpm.p,R5518,_xlpm.q,T5518,LOG(_xlpm.p/_xlpm.q))</f>
        <v>1.3290587192642245</v>
      </c>
      <c r="X5518" s="2"/>
    </row>
    <row r="5519" spans="1:24">
      <c r="A5519" s="1" t="str">
        <f>_xlfn.LET(_xlpm.sep," : ",CONCATENATE(O5519,_xlpm.sep,P5519))</f>
        <v>~nvigh~ : [nvɪ]</v>
      </c>
      <c r="B5519" s="1">
        <f>_xlfn.LET(_xlpm.d,$G5519,_xlpm.k,_xlfn.CONCAT(LEFT(TRIM(B$1),1),"*"),COUNTIF(_xlpm.d,_xlpm.k))</f>
        <v>0</v>
      </c>
      <c r="C5519" s="1">
        <f>_xlfn.LET(_xlpm.d,$G5519,_xlpm.k,_xlfn.CONCAT(LEFT(TRIM(C$1),1),"*"),COUNTIF(_xlpm.d,_xlpm.k))</f>
        <v>0</v>
      </c>
      <c r="D5519" s="1">
        <f>_xlfn.LET(_xlpm.d,$G5519,_xlpm.k,_xlfn.CONCAT(LEFT(TRIM(D$1),1),"*"),COUNTIF(_xlpm.d,_xlpm.k))</f>
        <v>1</v>
      </c>
      <c r="E5519" s="1">
        <f>LOG(F5519+1,10)</f>
        <v>0.47712125471966244</v>
      </c>
      <c r="F5519" s="7">
        <v>2</v>
      </c>
      <c r="G5519" s="9" t="s">
        <v>3316</v>
      </c>
      <c r="H5519" s="4">
        <f>F5519/freq.sum.r6e</f>
        <v>9.9403578528827041E-5</v>
      </c>
      <c r="I5519" s="1" t="str">
        <f>_xlfn.LET(_xlpm.sep,":",_xlpm.w,$G5519,LEFT(_xlpm.w,FIND(_xlpm.sep,_xlpm.w)-1))</f>
        <v>nvɪ</v>
      </c>
      <c r="J5519" s="1" t="str">
        <f>_xlfn.LET(_xlpm.sep,":",_xlpm.w,$G5519,RIGHT(_xlpm.w,LEN(_xlpm.w)-FIND(_xlpm.sep,_xlpm.w)))</f>
        <v>nvigh</v>
      </c>
      <c r="K5519" s="10">
        <f>_xlfn.LET(_xlpm.w,I5519,LEN(_xlpm.w))</f>
        <v>3</v>
      </c>
      <c r="L5519" s="10">
        <f>_xlfn.LET(_xlpm.w,J5519,LEN(_xlpm.w))</f>
        <v>5</v>
      </c>
      <c r="M5519" s="10">
        <f>_xlfn.LET(_xlpm.a,K5519,_xlpm.b,L5519,MAX(_xlpm.a,_xlpm.b))</f>
        <v>5</v>
      </c>
      <c r="N5519" s="10">
        <f>_xlfn.LET(_xlpm.d,(K5519,L5519),MAX(_xlpm.d)-MIN(_xlpm.d))</f>
        <v>2</v>
      </c>
      <c r="O5519" s="1" t="str">
        <f>_xlfn.LET(_xlpm.sep,":",_xlpm.w,$G5519,_xlfn.CONCAT("~",RIGHT(_xlpm.w,LEN(_xlpm.w)-FIND(_xlpm.sep,_xlpm.w)),"~"))</f>
        <v>~nvigh~</v>
      </c>
      <c r="P5519" s="1" t="str">
        <f>_xlfn.LET(_xlpm.sep,":",_xlpm.w,$G5519,_xlfn.CONCAT("[",LEFT(_xlpm.w,FIND(_xlpm.sep,_xlpm.w)-1),"]"))</f>
        <v>[nvɪ]</v>
      </c>
      <c r="Q5519" s="14" cm="1">
        <f t="array" ref="Q5519">SUM(_xlfn._xlws.FILTER($H$2:$H$7109,_xlfn.MAP($O$2:$O$7109,_xlfn.LAMBDA(_xlpm.x,_xlpm.x=$O5519))))</f>
        <v>1.4910536779324057E-4</v>
      </c>
      <c r="R5519" s="14">
        <f>$H5519/Q5519</f>
        <v>0.66666666666666663</v>
      </c>
      <c r="S5519" s="14" cm="1">
        <f t="array" ref="S5519">SUM(_xlfn._xlws.FILTER($H$2:$H$7109,_xlfn.MAP($P$2:$P$7109,_xlfn.LAMBDA(_xlpm.x,_xlpm.x=$P5519))))</f>
        <v>3.180914512922464E-3</v>
      </c>
      <c r="T5519" s="14">
        <f>$H5519/S5519</f>
        <v>3.1250000000000014E-2</v>
      </c>
      <c r="U5519" s="14">
        <f>_xlfn.LET(_xlpm.freq,F5519,_xlpm.size,M5519+1,_xlpm.F,V5519,LOG(1+_xlpm.freq)*LOG(1+_xlpm.size)*_xlpm.F)</f>
        <v>2.4072491773894322E-2</v>
      </c>
      <c r="V5519" s="14">
        <f>_xlfn.LET(_xlpm.a,T5519,_xlpm.b,R5519,2*_xlpm.a*_xlpm.b/(_xlpm.a+_xlpm.b))</f>
        <v>5.9701492537313459E-2</v>
      </c>
      <c r="W5519" s="14">
        <f>_xlfn.LET(_xlpm.p,R5519,_xlpm.q,T5519,LOG(_xlpm.p/_xlpm.q))</f>
        <v>1.3290587192642245</v>
      </c>
      <c r="X5519" s="2"/>
    </row>
    <row r="5520" spans="1:24">
      <c r="A5520" s="1" t="str">
        <f>_xlfn.LET(_xlpm.sep," : ",CONCATENATE(O5520,_xlpm.sep,P5520))</f>
        <v>~prigh~ : [pɹɪ]</v>
      </c>
      <c r="B5520" s="1">
        <f>_xlfn.LET(_xlpm.d,$G5520,_xlpm.k,_xlfn.CONCAT(LEFT(TRIM(B$1),1),"*"),COUNTIF(_xlpm.d,_xlpm.k))</f>
        <v>0</v>
      </c>
      <c r="C5520" s="1">
        <f>_xlfn.LET(_xlpm.d,$G5520,_xlpm.k,_xlfn.CONCAT(LEFT(TRIM(C$1),1),"*"),COUNTIF(_xlpm.d,_xlpm.k))</f>
        <v>0</v>
      </c>
      <c r="D5520" s="1">
        <f>_xlfn.LET(_xlpm.d,$G5520,_xlpm.k,_xlfn.CONCAT(LEFT(TRIM(D$1),1),"*"),COUNTIF(_xlpm.d,_xlpm.k))</f>
        <v>0</v>
      </c>
      <c r="E5520" s="1">
        <f>LOG(F5520+1,10)</f>
        <v>0.47712125471966244</v>
      </c>
      <c r="F5520" s="7">
        <v>2</v>
      </c>
      <c r="G5520" s="9" t="s">
        <v>3883</v>
      </c>
      <c r="H5520" s="4">
        <f>F5520/freq.sum.r6e</f>
        <v>9.9403578528827041E-5</v>
      </c>
      <c r="I5520" s="1" t="str">
        <f>_xlfn.LET(_xlpm.sep,":",_xlpm.w,$G5520,LEFT(_xlpm.w,FIND(_xlpm.sep,_xlpm.w)-1))</f>
        <v>pɹɪ</v>
      </c>
      <c r="J5520" s="1" t="str">
        <f>_xlfn.LET(_xlpm.sep,":",_xlpm.w,$G5520,RIGHT(_xlpm.w,LEN(_xlpm.w)-FIND(_xlpm.sep,_xlpm.w)))</f>
        <v>prigh</v>
      </c>
      <c r="K5520" s="10">
        <f>_xlfn.LET(_xlpm.w,I5520,LEN(_xlpm.w))</f>
        <v>3</v>
      </c>
      <c r="L5520" s="10">
        <f>_xlfn.LET(_xlpm.w,J5520,LEN(_xlpm.w))</f>
        <v>5</v>
      </c>
      <c r="M5520" s="10">
        <f>_xlfn.LET(_xlpm.a,K5520,_xlpm.b,L5520,MAX(_xlpm.a,_xlpm.b))</f>
        <v>5</v>
      </c>
      <c r="N5520" s="10">
        <f>_xlfn.LET(_xlpm.d,(K5520,L5520),MAX(_xlpm.d)-MIN(_xlpm.d))</f>
        <v>2</v>
      </c>
      <c r="O5520" s="1" t="str">
        <f>_xlfn.LET(_xlpm.sep,":",_xlpm.w,$G5520,_xlfn.CONCAT("~",RIGHT(_xlpm.w,LEN(_xlpm.w)-FIND(_xlpm.sep,_xlpm.w)),"~"))</f>
        <v>~prigh~</v>
      </c>
      <c r="P5520" s="1" t="str">
        <f>_xlfn.LET(_xlpm.sep,":",_xlpm.w,$G5520,_xlfn.CONCAT("[",LEFT(_xlpm.w,FIND(_xlpm.sep,_xlpm.w)-1),"]"))</f>
        <v>[pɹɪ]</v>
      </c>
      <c r="Q5520" s="14" cm="1">
        <f t="array" ref="Q5520">SUM(_xlfn._xlws.FILTER($H$2:$H$7117,_xlfn.MAP($O$2:$O$7117,_xlfn.LAMBDA(_xlpm.x,_xlpm.x=$O5520))))</f>
        <v>1.4910536779324057E-4</v>
      </c>
      <c r="R5520" s="14">
        <f>$H5520/Q5520</f>
        <v>0.66666666666666663</v>
      </c>
      <c r="S5520" s="14" cm="1">
        <f t="array" ref="S5520">SUM(_xlfn._xlws.FILTER($H$2:$H$7117,_xlfn.MAP($P$2:$P$7117,_xlfn.LAMBDA(_xlpm.x,_xlpm.x=$P5520))))</f>
        <v>3.180914512922464E-3</v>
      </c>
      <c r="T5520" s="14">
        <f>$H5520/S5520</f>
        <v>3.1250000000000014E-2</v>
      </c>
      <c r="U5520" s="14">
        <f>_xlfn.LET(_xlpm.freq,F5520,_xlpm.size,M5520+1,_xlpm.F,V5520,LOG(1+_xlpm.freq)*LOG(1+_xlpm.size)*_xlpm.F)</f>
        <v>2.4072491773894322E-2</v>
      </c>
      <c r="V5520" s="14">
        <f>_xlfn.LET(_xlpm.a,T5520,_xlpm.b,R5520,2*_xlpm.a*_xlpm.b/(_xlpm.a+_xlpm.b))</f>
        <v>5.9701492537313459E-2</v>
      </c>
      <c r="W5520" s="14">
        <f>_xlfn.LET(_xlpm.p,R5520,_xlpm.q,T5520,LOG(_xlpm.p/_xlpm.q))</f>
        <v>1.3290587192642245</v>
      </c>
      <c r="X5520" s="2"/>
    </row>
    <row r="5521" spans="1:24">
      <c r="A5521" s="1" t="str">
        <f>_xlfn.LET(_xlpm.sep," : ",CONCATENATE(O5521,_xlpm.sep,P5521))</f>
        <v>~sligh~ : [slɪ]</v>
      </c>
      <c r="B5521" s="1">
        <f>_xlfn.LET(_xlpm.d,$G5521,_xlpm.k,_xlfn.CONCAT(LEFT(TRIM(B$1),1),"*"),COUNTIF(_xlpm.d,_xlpm.k))</f>
        <v>0</v>
      </c>
      <c r="C5521" s="1">
        <f>_xlfn.LET(_xlpm.d,$G5521,_xlpm.k,_xlfn.CONCAT(LEFT(TRIM(C$1),1),"*"),COUNTIF(_xlpm.d,_xlpm.k))</f>
        <v>0</v>
      </c>
      <c r="D5521" s="1">
        <f>_xlfn.LET(_xlpm.d,$G5521,_xlpm.k,_xlfn.CONCAT(LEFT(TRIM(D$1),1),"*"),COUNTIF(_xlpm.d,_xlpm.k))</f>
        <v>0</v>
      </c>
      <c r="E5521" s="1">
        <f>LOG(F5521+1,10)</f>
        <v>0.47712125471966244</v>
      </c>
      <c r="F5521" s="7">
        <v>2</v>
      </c>
      <c r="G5521" s="9" t="s">
        <v>4077</v>
      </c>
      <c r="H5521" s="4">
        <f>F5521/freq.sum.r6e</f>
        <v>9.9403578528827041E-5</v>
      </c>
      <c r="I5521" s="1" t="str">
        <f>_xlfn.LET(_xlpm.sep,":",_xlpm.w,$G5521,LEFT(_xlpm.w,FIND(_xlpm.sep,_xlpm.w)-1))</f>
        <v>slɪ</v>
      </c>
      <c r="J5521" s="1" t="str">
        <f>_xlfn.LET(_xlpm.sep,":",_xlpm.w,$G5521,RIGHT(_xlpm.w,LEN(_xlpm.w)-FIND(_xlpm.sep,_xlpm.w)))</f>
        <v>sligh</v>
      </c>
      <c r="K5521" s="10">
        <f>_xlfn.LET(_xlpm.w,I5521,LEN(_xlpm.w))</f>
        <v>3</v>
      </c>
      <c r="L5521" s="10">
        <f>_xlfn.LET(_xlpm.w,J5521,LEN(_xlpm.w))</f>
        <v>5</v>
      </c>
      <c r="M5521" s="10">
        <f>_xlfn.LET(_xlpm.a,K5521,_xlpm.b,L5521,MAX(_xlpm.a,_xlpm.b))</f>
        <v>5</v>
      </c>
      <c r="N5521" s="10">
        <f>_xlfn.LET(_xlpm.d,(K5521,L5521),MAX(_xlpm.d)-MIN(_xlpm.d))</f>
        <v>2</v>
      </c>
      <c r="O5521" s="1" t="str">
        <f>_xlfn.LET(_xlpm.sep,":",_xlpm.w,$G5521,_xlfn.CONCAT("~",RIGHT(_xlpm.w,LEN(_xlpm.w)-FIND(_xlpm.sep,_xlpm.w)),"~"))</f>
        <v>~sligh~</v>
      </c>
      <c r="P5521" s="1" t="str">
        <f>_xlfn.LET(_xlpm.sep,":",_xlpm.w,$G5521,_xlfn.CONCAT("[",LEFT(_xlpm.w,FIND(_xlpm.sep,_xlpm.w)-1),"]"))</f>
        <v>[slɪ]</v>
      </c>
      <c r="Q5521" s="14" cm="1">
        <f t="array" ref="Q5521">SUM(_xlfn._xlws.FILTER($H$2:$H$7117,_xlfn.MAP($O$2:$O$7117,_xlfn.LAMBDA(_xlpm.x,_xlpm.x=$O5521))))</f>
        <v>1.4910536779324057E-4</v>
      </c>
      <c r="R5521" s="14">
        <f>$H5521/Q5521</f>
        <v>0.66666666666666663</v>
      </c>
      <c r="S5521" s="14" cm="1">
        <f t="array" ref="S5521">SUM(_xlfn._xlws.FILTER($H$2:$H$7117,_xlfn.MAP($P$2:$P$7117,_xlfn.LAMBDA(_xlpm.x,_xlpm.x=$P5521))))</f>
        <v>3.180914512922464E-3</v>
      </c>
      <c r="T5521" s="14">
        <f>$H5521/S5521</f>
        <v>3.1250000000000014E-2</v>
      </c>
      <c r="U5521" s="14">
        <f>_xlfn.LET(_xlpm.freq,F5521,_xlpm.size,M5521+1,_xlpm.F,V5521,LOG(1+_xlpm.freq)*LOG(1+_xlpm.size)*_xlpm.F)</f>
        <v>2.4072491773894322E-2</v>
      </c>
      <c r="V5521" s="14">
        <f>_xlfn.LET(_xlpm.a,T5521,_xlpm.b,R5521,2*_xlpm.a*_xlpm.b/(_xlpm.a+_xlpm.b))</f>
        <v>5.9701492537313459E-2</v>
      </c>
      <c r="W5521" s="14">
        <f>_xlfn.LET(_xlpm.p,R5521,_xlpm.q,T5521,LOG(_xlpm.p/_xlpm.q))</f>
        <v>1.3290587192642245</v>
      </c>
      <c r="X5521" s="2"/>
    </row>
    <row r="5522" spans="1:24">
      <c r="A5522" s="1" t="str">
        <f>_xlfn.LET(_xlpm.sep," : ",CONCATENATE(O5522,_xlpm.sep,P5522))</f>
        <v>~spigh~ : [spɪ]</v>
      </c>
      <c r="B5522" s="1">
        <f>_xlfn.LET(_xlpm.d,$G5522,_xlpm.k,_xlfn.CONCAT(LEFT(TRIM(B$1),1),"*"),COUNTIF(_xlpm.d,_xlpm.k))</f>
        <v>0</v>
      </c>
      <c r="C5522" s="1">
        <f>_xlfn.LET(_xlpm.d,$G5522,_xlpm.k,_xlfn.CONCAT(LEFT(TRIM(C$1),1),"*"),COUNTIF(_xlpm.d,_xlpm.k))</f>
        <v>0</v>
      </c>
      <c r="D5522" s="1">
        <f>_xlfn.LET(_xlpm.d,$G5522,_xlpm.k,_xlfn.CONCAT(LEFT(TRIM(D$1),1),"*"),COUNTIF(_xlpm.d,_xlpm.k))</f>
        <v>0</v>
      </c>
      <c r="E5522" s="1">
        <f>LOG(F5522+1,10)</f>
        <v>0.47712125471966244</v>
      </c>
      <c r="F5522" s="7">
        <v>2</v>
      </c>
      <c r="G5522" s="9" t="s">
        <v>4222</v>
      </c>
      <c r="H5522" s="4">
        <f>F5522/freq.sum.r6e</f>
        <v>9.9403578528827041E-5</v>
      </c>
      <c r="I5522" s="1" t="str">
        <f>_xlfn.LET(_xlpm.sep,":",_xlpm.w,$G5522,LEFT(_xlpm.w,FIND(_xlpm.sep,_xlpm.w)-1))</f>
        <v>spɪ</v>
      </c>
      <c r="J5522" s="1" t="str">
        <f>_xlfn.LET(_xlpm.sep,":",_xlpm.w,$G5522,RIGHT(_xlpm.w,LEN(_xlpm.w)-FIND(_xlpm.sep,_xlpm.w)))</f>
        <v>spigh</v>
      </c>
      <c r="K5522" s="10">
        <f>_xlfn.LET(_xlpm.w,I5522,LEN(_xlpm.w))</f>
        <v>3</v>
      </c>
      <c r="L5522" s="10">
        <f>_xlfn.LET(_xlpm.w,J5522,LEN(_xlpm.w))</f>
        <v>5</v>
      </c>
      <c r="M5522" s="10">
        <f>_xlfn.LET(_xlpm.a,K5522,_xlpm.b,L5522,MAX(_xlpm.a,_xlpm.b))</f>
        <v>5</v>
      </c>
      <c r="N5522" s="10">
        <f>_xlfn.LET(_xlpm.d,(K5522,L5522),MAX(_xlpm.d)-MIN(_xlpm.d))</f>
        <v>2</v>
      </c>
      <c r="O5522" s="1" t="str">
        <f>_xlfn.LET(_xlpm.sep,":",_xlpm.w,$G5522,_xlfn.CONCAT("~",RIGHT(_xlpm.w,LEN(_xlpm.w)-FIND(_xlpm.sep,_xlpm.w)),"~"))</f>
        <v>~spigh~</v>
      </c>
      <c r="P5522" s="1" t="str">
        <f>_xlfn.LET(_xlpm.sep,":",_xlpm.w,$G5522,_xlfn.CONCAT("[",LEFT(_xlpm.w,FIND(_xlpm.sep,_xlpm.w)-1),"]"))</f>
        <v>[spɪ]</v>
      </c>
      <c r="Q5522" s="14" cm="1">
        <f t="array" ref="Q5522">SUM(_xlfn._xlws.FILTER($H$2:$H$7117,_xlfn.MAP($O$2:$O$7117,_xlfn.LAMBDA(_xlpm.x,_xlpm.x=$O5522))))</f>
        <v>1.4910536779324057E-4</v>
      </c>
      <c r="R5522" s="14">
        <f>$H5522/Q5522</f>
        <v>0.66666666666666663</v>
      </c>
      <c r="S5522" s="14" cm="1">
        <f t="array" ref="S5522">SUM(_xlfn._xlws.FILTER($H$2:$H$7117,_xlfn.MAP($P$2:$P$7117,_xlfn.LAMBDA(_xlpm.x,_xlpm.x=$P5522))))</f>
        <v>3.180914512922464E-3</v>
      </c>
      <c r="T5522" s="14">
        <f>$H5522/S5522</f>
        <v>3.1250000000000014E-2</v>
      </c>
      <c r="U5522" s="14">
        <f>_xlfn.LET(_xlpm.freq,F5522,_xlpm.size,M5522+1,_xlpm.F,V5522,LOG(1+_xlpm.freq)*LOG(1+_xlpm.size)*_xlpm.F)</f>
        <v>2.4072491773894322E-2</v>
      </c>
      <c r="V5522" s="14">
        <f>_xlfn.LET(_xlpm.a,T5522,_xlpm.b,R5522,2*_xlpm.a*_xlpm.b/(_xlpm.a+_xlpm.b))</f>
        <v>5.9701492537313459E-2</v>
      </c>
      <c r="W5522" s="14">
        <f>_xlfn.LET(_xlpm.p,R5522,_xlpm.q,T5522,LOG(_xlpm.p/_xlpm.q))</f>
        <v>1.3290587192642245</v>
      </c>
      <c r="X5522" s="2"/>
    </row>
    <row r="5523" spans="1:24">
      <c r="A5523" s="1" t="str">
        <f>_xlfn.LET(_xlpm.sep," : ",CONCATENATE(O5523,_xlpm.sep,P5523))</f>
        <v>~rtigh~ : [ɹtɪ]</v>
      </c>
      <c r="B5523" s="1">
        <f>_xlfn.LET(_xlpm.d,$G5523,_xlpm.k,_xlfn.CONCAT(LEFT(TRIM(B$1),1),"*"),COUNTIF(_xlpm.d,_xlpm.k))</f>
        <v>1</v>
      </c>
      <c r="C5523" s="1">
        <f>_xlfn.LET(_xlpm.d,$G5523,_xlpm.k,_xlfn.CONCAT(LEFT(TRIM(C$1),1),"*"),COUNTIF(_xlpm.d,_xlpm.k))</f>
        <v>0</v>
      </c>
      <c r="D5523" s="1">
        <f>_xlfn.LET(_xlpm.d,$G5523,_xlpm.k,_xlfn.CONCAT(LEFT(TRIM(D$1),1),"*"),COUNTIF(_xlpm.d,_xlpm.k))</f>
        <v>0</v>
      </c>
      <c r="E5523" s="1">
        <f>LOG(F5523+1,10)</f>
        <v>0.47712125471966244</v>
      </c>
      <c r="F5523" s="7">
        <v>2</v>
      </c>
      <c r="G5523" s="9" t="s">
        <v>6354</v>
      </c>
      <c r="H5523" s="4">
        <f>F5523/freq.sum.r6e</f>
        <v>9.9403578528827041E-5</v>
      </c>
      <c r="I5523" s="1" t="str">
        <f>_xlfn.LET(_xlpm.sep,":",_xlpm.w,$G5523,LEFT(_xlpm.w,FIND(_xlpm.sep,_xlpm.w)-1))</f>
        <v>ɹtɪ</v>
      </c>
      <c r="J5523" s="1" t="str">
        <f>_xlfn.LET(_xlpm.sep,":",_xlpm.w,$G5523,RIGHT(_xlpm.w,LEN(_xlpm.w)-FIND(_xlpm.sep,_xlpm.w)))</f>
        <v>rtigh</v>
      </c>
      <c r="K5523" s="10">
        <f>_xlfn.LET(_xlpm.w,I5523,LEN(_xlpm.w))</f>
        <v>3</v>
      </c>
      <c r="L5523" s="10">
        <f>_xlfn.LET(_xlpm.w,J5523,LEN(_xlpm.w))</f>
        <v>5</v>
      </c>
      <c r="M5523" s="10">
        <f>_xlfn.LET(_xlpm.a,K5523,_xlpm.b,L5523,MAX(_xlpm.a,_xlpm.b))</f>
        <v>5</v>
      </c>
      <c r="N5523" s="10">
        <f>_xlfn.LET(_xlpm.d,(K5523,L5523),MAX(_xlpm.d)-MIN(_xlpm.d))</f>
        <v>2</v>
      </c>
      <c r="O5523" s="1" t="str">
        <f>_xlfn.LET(_xlpm.sep,":",_xlpm.w,$G5523,_xlfn.CONCAT("~",RIGHT(_xlpm.w,LEN(_xlpm.w)-FIND(_xlpm.sep,_xlpm.w)),"~"))</f>
        <v>~rtigh~</v>
      </c>
      <c r="P5523" s="1" t="str">
        <f>_xlfn.LET(_xlpm.sep,":",_xlpm.w,$G5523,_xlfn.CONCAT("[",LEFT(_xlpm.w,FIND(_xlpm.sep,_xlpm.w)-1),"]"))</f>
        <v>[ɹtɪ]</v>
      </c>
      <c r="Q5523" s="14" cm="1">
        <f t="array" ref="Q5523">SUM(_xlfn._xlws.FILTER($H$2:$H$7111,_xlfn.MAP($O$2:$O$7111,_xlfn.LAMBDA(_xlpm.x,_xlpm.x=$O5523))))</f>
        <v>1.4910536779324057E-4</v>
      </c>
      <c r="R5523" s="14">
        <f>$H5523/Q5523</f>
        <v>0.66666666666666663</v>
      </c>
      <c r="S5523" s="14" cm="1">
        <f t="array" ref="S5523">SUM(_xlfn._xlws.FILTER($H$2:$H$7111,_xlfn.MAP($P$2:$P$7111,_xlfn.LAMBDA(_xlpm.x,_xlpm.x=$P5523))))</f>
        <v>3.180914512922464E-3</v>
      </c>
      <c r="T5523" s="14">
        <f>$H5523/S5523</f>
        <v>3.1250000000000014E-2</v>
      </c>
      <c r="U5523" s="14">
        <f>_xlfn.LET(_xlpm.freq,F5523,_xlpm.size,M5523+1,_xlpm.F,V5523,LOG(1+_xlpm.freq)*LOG(1+_xlpm.size)*_xlpm.F)</f>
        <v>2.4072491773894322E-2</v>
      </c>
      <c r="V5523" s="14">
        <f>_xlfn.LET(_xlpm.a,T5523,_xlpm.b,R5523,2*_xlpm.a*_xlpm.b/(_xlpm.a+_xlpm.b))</f>
        <v>5.9701492537313459E-2</v>
      </c>
      <c r="W5523" s="14">
        <f>_xlfn.LET(_xlpm.p,R5523,_xlpm.q,T5523,LOG(_xlpm.p/_xlpm.q))</f>
        <v>1.3290587192642245</v>
      </c>
      <c r="X5523" s="2"/>
    </row>
    <row r="5524" spans="1:24">
      <c r="A5524" s="1" t="str">
        <f>_xlfn.LET(_xlpm.sep," : ",CONCATENATE(O5524,_xlpm.sep,P5524))</f>
        <v>~fetyr~ : [ftɪ]</v>
      </c>
      <c r="B5524" s="1">
        <f>_xlfn.LET(_xlpm.d,$G5524,_xlpm.k,_xlfn.CONCAT(LEFT(TRIM(B$1),1),"*"),COUNTIF(_xlpm.d,_xlpm.k))</f>
        <v>0</v>
      </c>
      <c r="C5524" s="1">
        <f>_xlfn.LET(_xlpm.d,$G5524,_xlpm.k,_xlfn.CONCAT(LEFT(TRIM(C$1),1),"*"),COUNTIF(_xlpm.d,_xlpm.k))</f>
        <v>0</v>
      </c>
      <c r="D5524" s="1">
        <f>_xlfn.LET(_xlpm.d,$G5524,_xlpm.k,_xlfn.CONCAT(LEFT(TRIM(D$1),1),"*"),COUNTIF(_xlpm.d,_xlpm.k))</f>
        <v>0</v>
      </c>
      <c r="E5524" s="1">
        <f>LOG(F5524+1,10)</f>
        <v>0.60205999132796229</v>
      </c>
      <c r="F5524" s="7">
        <v>3</v>
      </c>
      <c r="G5524" s="9" t="s">
        <v>945</v>
      </c>
      <c r="H5524" s="4">
        <f>F5524/freq.sum.r6e</f>
        <v>1.4910536779324057E-4</v>
      </c>
      <c r="I5524" s="1" t="str">
        <f>_xlfn.LET(_xlpm.sep,":",_xlpm.w,$G5524,LEFT(_xlpm.w,FIND(_xlpm.sep,_xlpm.w)-1))</f>
        <v>ftɪ</v>
      </c>
      <c r="J5524" s="1" t="str">
        <f>_xlfn.LET(_xlpm.sep,":",_xlpm.w,$G5524,RIGHT(_xlpm.w,LEN(_xlpm.w)-FIND(_xlpm.sep,_xlpm.w)))</f>
        <v>fetyr</v>
      </c>
      <c r="K5524" s="10">
        <f>_xlfn.LET(_xlpm.w,I5524,LEN(_xlpm.w))</f>
        <v>3</v>
      </c>
      <c r="L5524" s="10">
        <f>_xlfn.LET(_xlpm.w,J5524,LEN(_xlpm.w))</f>
        <v>5</v>
      </c>
      <c r="M5524" s="10">
        <f>_xlfn.LET(_xlpm.a,K5524,_xlpm.b,L5524,MAX(_xlpm.a,_xlpm.b))</f>
        <v>5</v>
      </c>
      <c r="N5524" s="10">
        <f>_xlfn.LET(_xlpm.d,(K5524,L5524),MAX(_xlpm.d)-MIN(_xlpm.d))</f>
        <v>2</v>
      </c>
      <c r="O5524" s="1" t="str">
        <f>_xlfn.LET(_xlpm.sep,":",_xlpm.w,$G5524,_xlfn.CONCAT("~",RIGHT(_xlpm.w,LEN(_xlpm.w)-FIND(_xlpm.sep,_xlpm.w)),"~"))</f>
        <v>~fetyr~</v>
      </c>
      <c r="P5524" s="1" t="str">
        <f>_xlfn.LET(_xlpm.sep,":",_xlpm.w,$G5524,_xlfn.CONCAT("[",LEFT(_xlpm.w,FIND(_xlpm.sep,_xlpm.w)-1),"]"))</f>
        <v>[ftɪ]</v>
      </c>
      <c r="Q5524" s="14" cm="1">
        <f t="array" ref="Q5524">SUM(_xlfn._xlws.FILTER($H$2:$H$7117,_xlfn.MAP($O$2:$O$7117,_xlfn.LAMBDA(_xlpm.x,_xlpm.x=$O5524))))</f>
        <v>1.4910536779324057E-4</v>
      </c>
      <c r="R5524" s="14">
        <f>$H5524/Q5524</f>
        <v>1</v>
      </c>
      <c r="S5524" s="14" cm="1">
        <f t="array" ref="S5524">SUM(_xlfn._xlws.FILTER($H$2:$H$7117,_xlfn.MAP($P$2:$P$7117,_xlfn.LAMBDA(_xlpm.x,_xlpm.x=$P5524))))</f>
        <v>3.180914512922464E-3</v>
      </c>
      <c r="T5524" s="14">
        <f>$H5524/S5524</f>
        <v>4.6875000000000021E-2</v>
      </c>
      <c r="U5524" s="14">
        <f>_xlfn.LET(_xlpm.freq,F5524,_xlpm.size,M5524+1,_xlpm.F,V5524,LOG(1+_xlpm.freq)*LOG(1+_xlpm.size)*_xlpm.F)</f>
        <v>4.5564153908262239E-2</v>
      </c>
      <c r="V5524" s="14">
        <f>_xlfn.LET(_xlpm.a,T5524,_xlpm.b,R5524,2*_xlpm.a*_xlpm.b/(_xlpm.a+_xlpm.b))</f>
        <v>8.9552238805970186E-2</v>
      </c>
      <c r="W5524" s="14">
        <f>_xlfn.LET(_xlpm.p,R5524,_xlpm.q,T5524,LOG(_xlpm.p/_xlpm.q))</f>
        <v>1.3290587192642245</v>
      </c>
      <c r="X5524" s="2"/>
    </row>
    <row r="5525" spans="1:24">
      <c r="A5525" s="1" t="str">
        <f>_xlfn.LET(_xlpm.sep," : ",CONCATENATE(O5525,_xlpm.sep,P5525))</f>
        <v>~ctrir~ : [ktɹɪ]</v>
      </c>
      <c r="B5525" s="1">
        <f>_xlfn.LET(_xlpm.d,$G5525,_xlpm.k,_xlfn.CONCAT(LEFT(TRIM(B$1),1),"*"),COUNTIF(_xlpm.d,_xlpm.k))</f>
        <v>0</v>
      </c>
      <c r="C5525" s="1">
        <f>_xlfn.LET(_xlpm.d,$G5525,_xlpm.k,_xlfn.CONCAT(LEFT(TRIM(C$1),1),"*"),COUNTIF(_xlpm.d,_xlpm.k))</f>
        <v>0</v>
      </c>
      <c r="D5525" s="1">
        <f>_xlfn.LET(_xlpm.d,$G5525,_xlpm.k,_xlfn.CONCAT(LEFT(TRIM(D$1),1),"*"),COUNTIF(_xlpm.d,_xlpm.k))</f>
        <v>0</v>
      </c>
      <c r="E5525" s="1">
        <f>LOG(F5525+1,10)</f>
        <v>0.60205999132796229</v>
      </c>
      <c r="F5525" s="7">
        <v>3</v>
      </c>
      <c r="G5525" s="9" t="s">
        <v>1684</v>
      </c>
      <c r="H5525" s="4">
        <f>F5525/freq.sum.r6e</f>
        <v>1.4910536779324057E-4</v>
      </c>
      <c r="I5525" s="1" t="str">
        <f>_xlfn.LET(_xlpm.sep,":",_xlpm.w,$G5525,LEFT(_xlpm.w,FIND(_xlpm.sep,_xlpm.w)-1))</f>
        <v>ktɹɪ</v>
      </c>
      <c r="J5525" s="1" t="str">
        <f>_xlfn.LET(_xlpm.sep,":",_xlpm.w,$G5525,RIGHT(_xlpm.w,LEN(_xlpm.w)-FIND(_xlpm.sep,_xlpm.w)))</f>
        <v>ctrir</v>
      </c>
      <c r="K5525" s="10">
        <f>_xlfn.LET(_xlpm.w,I5525,LEN(_xlpm.w))</f>
        <v>4</v>
      </c>
      <c r="L5525" s="10">
        <f>_xlfn.LET(_xlpm.w,J5525,LEN(_xlpm.w))</f>
        <v>5</v>
      </c>
      <c r="M5525" s="10">
        <f>_xlfn.LET(_xlpm.a,K5525,_xlpm.b,L5525,MAX(_xlpm.a,_xlpm.b))</f>
        <v>5</v>
      </c>
      <c r="N5525" s="10">
        <f>_xlfn.LET(_xlpm.d,(K5525,L5525),MAX(_xlpm.d)-MIN(_xlpm.d))</f>
        <v>1</v>
      </c>
      <c r="O5525" s="1" t="str">
        <f>_xlfn.LET(_xlpm.sep,":",_xlpm.w,$G5525,_xlfn.CONCAT("~",RIGHT(_xlpm.w,LEN(_xlpm.w)-FIND(_xlpm.sep,_xlpm.w)),"~"))</f>
        <v>~ctrir~</v>
      </c>
      <c r="P5525" s="1" t="str">
        <f>_xlfn.LET(_xlpm.sep,":",_xlpm.w,$G5525,_xlfn.CONCAT("[",LEFT(_xlpm.w,FIND(_xlpm.sep,_xlpm.w)-1),"]"))</f>
        <v>[ktɹɪ]</v>
      </c>
      <c r="Q5525" s="14" cm="1">
        <f t="array" ref="Q5525">SUM(_xlfn._xlws.FILTER($H$2:$H$7117,_xlfn.MAP($O$2:$O$7117,_xlfn.LAMBDA(_xlpm.x,_xlpm.x=$O5525))))</f>
        <v>1.4910536779324057E-4</v>
      </c>
      <c r="R5525" s="14">
        <f>$H5525/Q5525</f>
        <v>1</v>
      </c>
      <c r="S5525" s="14" cm="1">
        <f t="array" ref="S5525">SUM(_xlfn._xlws.FILTER($H$2:$H$7117,_xlfn.MAP($P$2:$P$7117,_xlfn.LAMBDA(_xlpm.x,_xlpm.x=$P5525))))</f>
        <v>3.180914512922464E-3</v>
      </c>
      <c r="T5525" s="14">
        <f>$H5525/S5525</f>
        <v>4.6875000000000021E-2</v>
      </c>
      <c r="U5525" s="14">
        <f>_xlfn.LET(_xlpm.freq,F5525,_xlpm.size,M5525+1,_xlpm.F,V5525,LOG(1+_xlpm.freq)*LOG(1+_xlpm.size)*_xlpm.F)</f>
        <v>4.5564153908262239E-2</v>
      </c>
      <c r="V5525" s="14">
        <f>_xlfn.LET(_xlpm.a,T5525,_xlpm.b,R5525,2*_xlpm.a*_xlpm.b/(_xlpm.a+_xlpm.b))</f>
        <v>8.9552238805970186E-2</v>
      </c>
      <c r="W5525" s="14">
        <f>_xlfn.LET(_xlpm.p,R5525,_xlpm.q,T5525,LOG(_xlpm.p/_xlpm.q))</f>
        <v>1.3290587192642245</v>
      </c>
      <c r="X5525" s="2"/>
    </row>
    <row r="5526" spans="1:24">
      <c r="A5526" s="1" t="str">
        <f>_xlfn.LET(_xlpm.sep," : ",CONCATENATE(O5526,_xlpm.sep,P5526))</f>
        <v>~liour~ : [ljɪ]</v>
      </c>
      <c r="B5526" s="1">
        <f>_xlfn.LET(_xlpm.d,$G5526,_xlpm.k,_xlfn.CONCAT(LEFT(TRIM(B$1),1),"*"),COUNTIF(_xlpm.d,_xlpm.k))</f>
        <v>0</v>
      </c>
      <c r="C5526" s="1">
        <f>_xlfn.LET(_xlpm.d,$G5526,_xlpm.k,_xlfn.CONCAT(LEFT(TRIM(C$1),1),"*"),COUNTIF(_xlpm.d,_xlpm.k))</f>
        <v>0</v>
      </c>
      <c r="D5526" s="1">
        <f>_xlfn.LET(_xlpm.d,$G5526,_xlpm.k,_xlfn.CONCAT(LEFT(TRIM(D$1),1),"*"),COUNTIF(_xlpm.d,_xlpm.k))</f>
        <v>0</v>
      </c>
      <c r="E5526" s="1">
        <f>LOG(F5526+1,10)</f>
        <v>0.60205999132796229</v>
      </c>
      <c r="F5526" s="7">
        <v>3</v>
      </c>
      <c r="G5526" s="9" t="s">
        <v>2102</v>
      </c>
      <c r="H5526" s="4">
        <f>F5526/freq.sum.r6e</f>
        <v>1.4910536779324057E-4</v>
      </c>
      <c r="I5526" s="1" t="str">
        <f>_xlfn.LET(_xlpm.sep,":",_xlpm.w,$G5526,LEFT(_xlpm.w,FIND(_xlpm.sep,_xlpm.w)-1))</f>
        <v>ljɪ</v>
      </c>
      <c r="J5526" s="1" t="str">
        <f>_xlfn.LET(_xlpm.sep,":",_xlpm.w,$G5526,RIGHT(_xlpm.w,LEN(_xlpm.w)-FIND(_xlpm.sep,_xlpm.w)))</f>
        <v>liour</v>
      </c>
      <c r="K5526" s="10">
        <f>_xlfn.LET(_xlpm.w,I5526,LEN(_xlpm.w))</f>
        <v>3</v>
      </c>
      <c r="L5526" s="10">
        <f>_xlfn.LET(_xlpm.w,J5526,LEN(_xlpm.w))</f>
        <v>5</v>
      </c>
      <c r="M5526" s="10">
        <f>_xlfn.LET(_xlpm.a,K5526,_xlpm.b,L5526,MAX(_xlpm.a,_xlpm.b))</f>
        <v>5</v>
      </c>
      <c r="N5526" s="10">
        <f>_xlfn.LET(_xlpm.d,(K5526,L5526),MAX(_xlpm.d)-MIN(_xlpm.d))</f>
        <v>2</v>
      </c>
      <c r="O5526" s="1" t="str">
        <f>_xlfn.LET(_xlpm.sep,":",_xlpm.w,$G5526,_xlfn.CONCAT("~",RIGHT(_xlpm.w,LEN(_xlpm.w)-FIND(_xlpm.sep,_xlpm.w)),"~"))</f>
        <v>~liour~</v>
      </c>
      <c r="P5526" s="1" t="str">
        <f>_xlfn.LET(_xlpm.sep,":",_xlpm.w,$G5526,_xlfn.CONCAT("[",LEFT(_xlpm.w,FIND(_xlpm.sep,_xlpm.w)-1),"]"))</f>
        <v>[ljɪ]</v>
      </c>
      <c r="Q5526" s="14" cm="1">
        <f t="array" ref="Q5526">SUM(_xlfn._xlws.FILTER($H$2:$H$7117,_xlfn.MAP($O$2:$O$7117,_xlfn.LAMBDA(_xlpm.x,_xlpm.x=$O5526))))</f>
        <v>1.4910536779324057E-4</v>
      </c>
      <c r="R5526" s="14">
        <f>$H5526/Q5526</f>
        <v>1</v>
      </c>
      <c r="S5526" s="14" cm="1">
        <f t="array" ref="S5526">SUM(_xlfn._xlws.FILTER($H$2:$H$7117,_xlfn.MAP($P$2:$P$7117,_xlfn.LAMBDA(_xlpm.x,_xlpm.x=$P5526))))</f>
        <v>3.180914512922464E-3</v>
      </c>
      <c r="T5526" s="14">
        <f>$H5526/S5526</f>
        <v>4.6875000000000021E-2</v>
      </c>
      <c r="U5526" s="14">
        <f>_xlfn.LET(_xlpm.freq,F5526,_xlpm.size,M5526+1,_xlpm.F,V5526,LOG(1+_xlpm.freq)*LOG(1+_xlpm.size)*_xlpm.F)</f>
        <v>4.5564153908262239E-2</v>
      </c>
      <c r="V5526" s="14">
        <f>_xlfn.LET(_xlpm.a,T5526,_xlpm.b,R5526,2*_xlpm.a*_xlpm.b/(_xlpm.a+_xlpm.b))</f>
        <v>8.9552238805970186E-2</v>
      </c>
      <c r="W5526" s="14">
        <f>_xlfn.LET(_xlpm.p,R5526,_xlpm.q,T5526,LOG(_xlpm.p/_xlpm.q))</f>
        <v>1.3290587192642245</v>
      </c>
      <c r="X5526" s="2"/>
    </row>
    <row r="5527" spans="1:24">
      <c r="A5527" s="1" t="str">
        <f>_xlfn.LET(_xlpm.sep," : ",CONCATENATE(O5527,_xlpm.sep,P5527))</f>
        <v>~mblir~ : [mblɪ]</v>
      </c>
      <c r="B5527" s="1">
        <f>_xlfn.LET(_xlpm.d,$G5527,_xlpm.k,_xlfn.CONCAT(LEFT(TRIM(B$1),1),"*"),COUNTIF(_xlpm.d,_xlpm.k))</f>
        <v>0</v>
      </c>
      <c r="C5527" s="1">
        <f>_xlfn.LET(_xlpm.d,$G5527,_xlpm.k,_xlfn.CONCAT(LEFT(TRIM(C$1),1),"*"),COUNTIF(_xlpm.d,_xlpm.k))</f>
        <v>1</v>
      </c>
      <c r="D5527" s="1">
        <f>_xlfn.LET(_xlpm.d,$G5527,_xlpm.k,_xlfn.CONCAT(LEFT(TRIM(D$1),1),"*"),COUNTIF(_xlpm.d,_xlpm.k))</f>
        <v>0</v>
      </c>
      <c r="E5527" s="1">
        <f>LOG(F5527+1,10)</f>
        <v>0.60205999132796229</v>
      </c>
      <c r="F5527" s="7">
        <v>3</v>
      </c>
      <c r="G5527" s="9" t="s">
        <v>2466</v>
      </c>
      <c r="H5527" s="4">
        <f>F5527/freq.sum.r6e</f>
        <v>1.4910536779324057E-4</v>
      </c>
      <c r="I5527" s="1" t="str">
        <f>_xlfn.LET(_xlpm.sep,":",_xlpm.w,$G5527,LEFT(_xlpm.w,FIND(_xlpm.sep,_xlpm.w)-1))</f>
        <v>mblɪ</v>
      </c>
      <c r="J5527" s="1" t="str">
        <f>_xlfn.LET(_xlpm.sep,":",_xlpm.w,$G5527,RIGHT(_xlpm.w,LEN(_xlpm.w)-FIND(_xlpm.sep,_xlpm.w)))</f>
        <v>mblir</v>
      </c>
      <c r="K5527" s="10">
        <f>_xlfn.LET(_xlpm.w,I5527,LEN(_xlpm.w))</f>
        <v>4</v>
      </c>
      <c r="L5527" s="10">
        <f>_xlfn.LET(_xlpm.w,J5527,LEN(_xlpm.w))</f>
        <v>5</v>
      </c>
      <c r="M5527" s="10">
        <f>_xlfn.LET(_xlpm.a,K5527,_xlpm.b,L5527,MAX(_xlpm.a,_xlpm.b))</f>
        <v>5</v>
      </c>
      <c r="N5527" s="10">
        <f>_xlfn.LET(_xlpm.d,(K5527,L5527),MAX(_xlpm.d)-MIN(_xlpm.d))</f>
        <v>1</v>
      </c>
      <c r="O5527" s="1" t="str">
        <f>_xlfn.LET(_xlpm.sep,":",_xlpm.w,$G5527,_xlfn.CONCAT("~",RIGHT(_xlpm.w,LEN(_xlpm.w)-FIND(_xlpm.sep,_xlpm.w)),"~"))</f>
        <v>~mblir~</v>
      </c>
      <c r="P5527" s="1" t="str">
        <f>_xlfn.LET(_xlpm.sep,":",_xlpm.w,$G5527,_xlfn.CONCAT("[",LEFT(_xlpm.w,FIND(_xlpm.sep,_xlpm.w)-1),"]"))</f>
        <v>[mblɪ]</v>
      </c>
      <c r="Q5527" s="14" cm="1">
        <f t="array" ref="Q5527">SUM(_xlfn._xlws.FILTER($H$2:$H$7117,_xlfn.MAP($O$2:$O$7117,_xlfn.LAMBDA(_xlpm.x,_xlpm.x=$O5527))))</f>
        <v>1.4910536779324057E-4</v>
      </c>
      <c r="R5527" s="14">
        <f>$H5527/Q5527</f>
        <v>1</v>
      </c>
      <c r="S5527" s="14" cm="1">
        <f t="array" ref="S5527">SUM(_xlfn._xlws.FILTER($H$2:$H$7117,_xlfn.MAP($P$2:$P$7117,_xlfn.LAMBDA(_xlpm.x,_xlpm.x=$P5527))))</f>
        <v>3.180914512922464E-3</v>
      </c>
      <c r="T5527" s="14">
        <f>$H5527/S5527</f>
        <v>4.6875000000000021E-2</v>
      </c>
      <c r="U5527" s="14">
        <f>_xlfn.LET(_xlpm.freq,F5527,_xlpm.size,M5527+1,_xlpm.F,V5527,LOG(1+_xlpm.freq)*LOG(1+_xlpm.size)*_xlpm.F)</f>
        <v>4.5564153908262239E-2</v>
      </c>
      <c r="V5527" s="14">
        <f>_xlfn.LET(_xlpm.a,T5527,_xlpm.b,R5527,2*_xlpm.a*_xlpm.b/(_xlpm.a+_xlpm.b))</f>
        <v>8.9552238805970186E-2</v>
      </c>
      <c r="W5527" s="14">
        <f>_xlfn.LET(_xlpm.p,R5527,_xlpm.q,T5527,LOG(_xlpm.p/_xlpm.q))</f>
        <v>1.3290587192642245</v>
      </c>
      <c r="X5527" s="2"/>
    </row>
    <row r="5528" spans="1:24">
      <c r="A5528" s="1" t="str">
        <f>_xlfn.LET(_xlpm.sep," : ",CONCATENATE(O5528,_xlpm.sep,P5528))</f>
        <v>~mblyr~ : [mblɪ]</v>
      </c>
      <c r="B5528" s="1">
        <f>_xlfn.LET(_xlpm.d,$G5528,_xlpm.k,_xlfn.CONCAT(LEFT(TRIM(B$1),1),"*"),COUNTIF(_xlpm.d,_xlpm.k))</f>
        <v>0</v>
      </c>
      <c r="C5528" s="1">
        <f>_xlfn.LET(_xlpm.d,$G5528,_xlpm.k,_xlfn.CONCAT(LEFT(TRIM(C$1),1),"*"),COUNTIF(_xlpm.d,_xlpm.k))</f>
        <v>1</v>
      </c>
      <c r="D5528" s="1">
        <f>_xlfn.LET(_xlpm.d,$G5528,_xlpm.k,_xlfn.CONCAT(LEFT(TRIM(D$1),1),"*"),COUNTIF(_xlpm.d,_xlpm.k))</f>
        <v>0</v>
      </c>
      <c r="E5528" s="1">
        <f>LOG(F5528+1,10)</f>
        <v>0.60205999132796229</v>
      </c>
      <c r="F5528" s="7">
        <v>3</v>
      </c>
      <c r="G5528" s="9" t="s">
        <v>2473</v>
      </c>
      <c r="H5528" s="4">
        <f>F5528/freq.sum.r6e</f>
        <v>1.4910536779324057E-4</v>
      </c>
      <c r="I5528" s="1" t="str">
        <f>_xlfn.LET(_xlpm.sep,":",_xlpm.w,$G5528,LEFT(_xlpm.w,FIND(_xlpm.sep,_xlpm.w)-1))</f>
        <v>mblɪ</v>
      </c>
      <c r="J5528" s="1" t="str">
        <f>_xlfn.LET(_xlpm.sep,":",_xlpm.w,$G5528,RIGHT(_xlpm.w,LEN(_xlpm.w)-FIND(_xlpm.sep,_xlpm.w)))</f>
        <v>mblyr</v>
      </c>
      <c r="K5528" s="10">
        <f>_xlfn.LET(_xlpm.w,I5528,LEN(_xlpm.w))</f>
        <v>4</v>
      </c>
      <c r="L5528" s="10">
        <f>_xlfn.LET(_xlpm.w,J5528,LEN(_xlpm.w))</f>
        <v>5</v>
      </c>
      <c r="M5528" s="10">
        <f>_xlfn.LET(_xlpm.a,K5528,_xlpm.b,L5528,MAX(_xlpm.a,_xlpm.b))</f>
        <v>5</v>
      </c>
      <c r="N5528" s="10">
        <f>_xlfn.LET(_xlpm.d,(K5528,L5528),MAX(_xlpm.d)-MIN(_xlpm.d))</f>
        <v>1</v>
      </c>
      <c r="O5528" s="1" t="str">
        <f>_xlfn.LET(_xlpm.sep,":",_xlpm.w,$G5528,_xlfn.CONCAT("~",RIGHT(_xlpm.w,LEN(_xlpm.w)-FIND(_xlpm.sep,_xlpm.w)),"~"))</f>
        <v>~mblyr~</v>
      </c>
      <c r="P5528" s="1" t="str">
        <f>_xlfn.LET(_xlpm.sep,":",_xlpm.w,$G5528,_xlfn.CONCAT("[",LEFT(_xlpm.w,FIND(_xlpm.sep,_xlpm.w)-1),"]"))</f>
        <v>[mblɪ]</v>
      </c>
      <c r="Q5528" s="14" cm="1">
        <f t="array" ref="Q5528">SUM(_xlfn._xlws.FILTER($H$2:$H$7117,_xlfn.MAP($O$2:$O$7117,_xlfn.LAMBDA(_xlpm.x,_xlpm.x=$O5528))))</f>
        <v>1.4910536779324057E-4</v>
      </c>
      <c r="R5528" s="14">
        <f>$H5528/Q5528</f>
        <v>1</v>
      </c>
      <c r="S5528" s="14" cm="1">
        <f t="array" ref="S5528">SUM(_xlfn._xlws.FILTER($H$2:$H$7117,_xlfn.MAP($P$2:$P$7117,_xlfn.LAMBDA(_xlpm.x,_xlpm.x=$P5528))))</f>
        <v>3.180914512922464E-3</v>
      </c>
      <c r="T5528" s="14">
        <f>$H5528/S5528</f>
        <v>4.6875000000000021E-2</v>
      </c>
      <c r="U5528" s="14">
        <f>_xlfn.LET(_xlpm.freq,F5528,_xlpm.size,M5528+1,_xlpm.F,V5528,LOG(1+_xlpm.freq)*LOG(1+_xlpm.size)*_xlpm.F)</f>
        <v>4.5564153908262239E-2</v>
      </c>
      <c r="V5528" s="14">
        <f>_xlfn.LET(_xlpm.a,T5528,_xlpm.b,R5528,2*_xlpm.a*_xlpm.b/(_xlpm.a+_xlpm.b))</f>
        <v>8.9552238805970186E-2</v>
      </c>
      <c r="W5528" s="14">
        <f>_xlfn.LET(_xlpm.p,R5528,_xlpm.q,T5528,LOG(_xlpm.p/_xlpm.q))</f>
        <v>1.3290587192642245</v>
      </c>
      <c r="X5528" s="2"/>
    </row>
    <row r="5529" spans="1:24">
      <c r="A5529" s="1" t="str">
        <f>_xlfn.LET(_xlpm.sep," : ",CONCATENATE(O5529,_xlpm.sep,P5529))</f>
        <v>~mplyr~ : [mplɪ]</v>
      </c>
      <c r="B5529" s="1">
        <f>_xlfn.LET(_xlpm.d,$G5529,_xlpm.k,_xlfn.CONCAT(LEFT(TRIM(B$1),1),"*"),COUNTIF(_xlpm.d,_xlpm.k))</f>
        <v>0</v>
      </c>
      <c r="C5529" s="1">
        <f>_xlfn.LET(_xlpm.d,$G5529,_xlpm.k,_xlfn.CONCAT(LEFT(TRIM(C$1),1),"*"),COUNTIF(_xlpm.d,_xlpm.k))</f>
        <v>1</v>
      </c>
      <c r="D5529" s="1">
        <f>_xlfn.LET(_xlpm.d,$G5529,_xlpm.k,_xlfn.CONCAT(LEFT(TRIM(D$1),1),"*"),COUNTIF(_xlpm.d,_xlpm.k))</f>
        <v>0</v>
      </c>
      <c r="E5529" s="1">
        <f>LOG(F5529+1,10)</f>
        <v>0.60205999132796229</v>
      </c>
      <c r="F5529" s="7">
        <v>3</v>
      </c>
      <c r="G5529" s="9" t="s">
        <v>2616</v>
      </c>
      <c r="H5529" s="4">
        <f>F5529/freq.sum.r6e</f>
        <v>1.4910536779324057E-4</v>
      </c>
      <c r="I5529" s="1" t="str">
        <f>_xlfn.LET(_xlpm.sep,":",_xlpm.w,$G5529,LEFT(_xlpm.w,FIND(_xlpm.sep,_xlpm.w)-1))</f>
        <v>mplɪ</v>
      </c>
      <c r="J5529" s="1" t="str">
        <f>_xlfn.LET(_xlpm.sep,":",_xlpm.w,$G5529,RIGHT(_xlpm.w,LEN(_xlpm.w)-FIND(_xlpm.sep,_xlpm.w)))</f>
        <v>mplyr</v>
      </c>
      <c r="K5529" s="10">
        <f>_xlfn.LET(_xlpm.w,I5529,LEN(_xlpm.w))</f>
        <v>4</v>
      </c>
      <c r="L5529" s="10">
        <f>_xlfn.LET(_xlpm.w,J5529,LEN(_xlpm.w))</f>
        <v>5</v>
      </c>
      <c r="M5529" s="10">
        <f>_xlfn.LET(_xlpm.a,K5529,_xlpm.b,L5529,MAX(_xlpm.a,_xlpm.b))</f>
        <v>5</v>
      </c>
      <c r="N5529" s="10">
        <f>_xlfn.LET(_xlpm.d,(K5529,L5529),MAX(_xlpm.d)-MIN(_xlpm.d))</f>
        <v>1</v>
      </c>
      <c r="O5529" s="1" t="str">
        <f>_xlfn.LET(_xlpm.sep,":",_xlpm.w,$G5529,_xlfn.CONCAT("~",RIGHT(_xlpm.w,LEN(_xlpm.w)-FIND(_xlpm.sep,_xlpm.w)),"~"))</f>
        <v>~mplyr~</v>
      </c>
      <c r="P5529" s="1" t="str">
        <f>_xlfn.LET(_xlpm.sep,":",_xlpm.w,$G5529,_xlfn.CONCAT("[",LEFT(_xlpm.w,FIND(_xlpm.sep,_xlpm.w)-1),"]"))</f>
        <v>[mplɪ]</v>
      </c>
      <c r="Q5529" s="14" cm="1">
        <f t="array" ref="Q5529">SUM(_xlfn._xlws.FILTER($H$2:$H$7117,_xlfn.MAP($O$2:$O$7117,_xlfn.LAMBDA(_xlpm.x,_xlpm.x=$O5529))))</f>
        <v>1.4910536779324057E-4</v>
      </c>
      <c r="R5529" s="14">
        <f>$H5529/Q5529</f>
        <v>1</v>
      </c>
      <c r="S5529" s="14" cm="1">
        <f t="array" ref="S5529">SUM(_xlfn._xlws.FILTER($H$2:$H$7117,_xlfn.MAP($P$2:$P$7117,_xlfn.LAMBDA(_xlpm.x,_xlpm.x=$P5529))))</f>
        <v>3.180914512922464E-3</v>
      </c>
      <c r="T5529" s="14">
        <f>$H5529/S5529</f>
        <v>4.6875000000000021E-2</v>
      </c>
      <c r="U5529" s="14">
        <f>_xlfn.LET(_xlpm.freq,F5529,_xlpm.size,M5529+1,_xlpm.F,V5529,LOG(1+_xlpm.freq)*LOG(1+_xlpm.size)*_xlpm.F)</f>
        <v>4.5564153908262239E-2</v>
      </c>
      <c r="V5529" s="14">
        <f>_xlfn.LET(_xlpm.a,T5529,_xlpm.b,R5529,2*_xlpm.a*_xlpm.b/(_xlpm.a+_xlpm.b))</f>
        <v>8.9552238805970186E-2</v>
      </c>
      <c r="W5529" s="14">
        <f>_xlfn.LET(_xlpm.p,R5529,_xlpm.q,T5529,LOG(_xlpm.p/_xlpm.q))</f>
        <v>1.3290587192642245</v>
      </c>
      <c r="X5529" s="2"/>
    </row>
    <row r="5530" spans="1:24">
      <c r="A5530" s="1" t="str">
        <f>_xlfn.LET(_xlpm.sep," : ",CONCATENATE(O5530,_xlpm.sep,P5530))</f>
        <v>~ntryr~ : [ntɹɪ]</v>
      </c>
      <c r="B5530" s="1">
        <f>_xlfn.LET(_xlpm.d,$G5530,_xlpm.k,_xlfn.CONCAT(LEFT(TRIM(B$1),1),"*"),COUNTIF(_xlpm.d,_xlpm.k))</f>
        <v>0</v>
      </c>
      <c r="C5530" s="1">
        <f>_xlfn.LET(_xlpm.d,$G5530,_xlpm.k,_xlfn.CONCAT(LEFT(TRIM(C$1),1),"*"),COUNTIF(_xlpm.d,_xlpm.k))</f>
        <v>0</v>
      </c>
      <c r="D5530" s="1">
        <f>_xlfn.LET(_xlpm.d,$G5530,_xlpm.k,_xlfn.CONCAT(LEFT(TRIM(D$1),1),"*"),COUNTIF(_xlpm.d,_xlpm.k))</f>
        <v>1</v>
      </c>
      <c r="E5530" s="1">
        <f>LOG(F5530+1,10)</f>
        <v>0.60205999132796229</v>
      </c>
      <c r="F5530" s="7">
        <v>3</v>
      </c>
      <c r="G5530" s="9" t="s">
        <v>3270</v>
      </c>
      <c r="H5530" s="4">
        <f>F5530/freq.sum.r6e</f>
        <v>1.4910536779324057E-4</v>
      </c>
      <c r="I5530" s="1" t="str">
        <f>_xlfn.LET(_xlpm.sep,":",_xlpm.w,$G5530,LEFT(_xlpm.w,FIND(_xlpm.sep,_xlpm.w)-1))</f>
        <v>ntɹɪ</v>
      </c>
      <c r="J5530" s="1" t="str">
        <f>_xlfn.LET(_xlpm.sep,":",_xlpm.w,$G5530,RIGHT(_xlpm.w,LEN(_xlpm.w)-FIND(_xlpm.sep,_xlpm.w)))</f>
        <v>ntryr</v>
      </c>
      <c r="K5530" s="10">
        <f>_xlfn.LET(_xlpm.w,I5530,LEN(_xlpm.w))</f>
        <v>4</v>
      </c>
      <c r="L5530" s="10">
        <f>_xlfn.LET(_xlpm.w,J5530,LEN(_xlpm.w))</f>
        <v>5</v>
      </c>
      <c r="M5530" s="10">
        <f>_xlfn.LET(_xlpm.a,K5530,_xlpm.b,L5530,MAX(_xlpm.a,_xlpm.b))</f>
        <v>5</v>
      </c>
      <c r="N5530" s="10">
        <f>_xlfn.LET(_xlpm.d,(K5530,L5530),MAX(_xlpm.d)-MIN(_xlpm.d))</f>
        <v>1</v>
      </c>
      <c r="O5530" s="1" t="str">
        <f>_xlfn.LET(_xlpm.sep,":",_xlpm.w,$G5530,_xlfn.CONCAT("~",RIGHT(_xlpm.w,LEN(_xlpm.w)-FIND(_xlpm.sep,_xlpm.w)),"~"))</f>
        <v>~ntryr~</v>
      </c>
      <c r="P5530" s="1" t="str">
        <f>_xlfn.LET(_xlpm.sep,":",_xlpm.w,$G5530,_xlfn.CONCAT("[",LEFT(_xlpm.w,FIND(_xlpm.sep,_xlpm.w)-1),"]"))</f>
        <v>[ntɹɪ]</v>
      </c>
      <c r="Q5530" s="14" cm="1">
        <f t="array" ref="Q5530">SUM(_xlfn._xlws.FILTER($H$2:$H$7109,_xlfn.MAP($O$2:$O$7109,_xlfn.LAMBDA(_xlpm.x,_xlpm.x=$O5530))))</f>
        <v>1.4910536779324057E-4</v>
      </c>
      <c r="R5530" s="14">
        <f>$H5530/Q5530</f>
        <v>1</v>
      </c>
      <c r="S5530" s="14" cm="1">
        <f t="array" ref="S5530">SUM(_xlfn._xlws.FILTER($H$2:$H$7109,_xlfn.MAP($P$2:$P$7109,_xlfn.LAMBDA(_xlpm.x,_xlpm.x=$P5530))))</f>
        <v>3.180914512922464E-3</v>
      </c>
      <c r="T5530" s="14">
        <f>$H5530/S5530</f>
        <v>4.6875000000000021E-2</v>
      </c>
      <c r="U5530" s="14">
        <f>_xlfn.LET(_xlpm.freq,F5530,_xlpm.size,M5530+1,_xlpm.F,V5530,LOG(1+_xlpm.freq)*LOG(1+_xlpm.size)*_xlpm.F)</f>
        <v>4.5564153908262239E-2</v>
      </c>
      <c r="V5530" s="14">
        <f>_xlfn.LET(_xlpm.a,T5530,_xlpm.b,R5530,2*_xlpm.a*_xlpm.b/(_xlpm.a+_xlpm.b))</f>
        <v>8.9552238805970186E-2</v>
      </c>
      <c r="W5530" s="14">
        <f>_xlfn.LET(_xlpm.p,R5530,_xlpm.q,T5530,LOG(_xlpm.p/_xlpm.q))</f>
        <v>1.3290587192642245</v>
      </c>
      <c r="X5530" s="2"/>
    </row>
    <row r="5531" spans="1:24">
      <c r="A5531" s="1" t="str">
        <f>_xlfn.LET(_xlpm.sep," : ",CONCATENATE(O5531,_xlpm.sep,P5531))</f>
        <v>~spear~ : [spɪ]</v>
      </c>
      <c r="B5531" s="1">
        <f>_xlfn.LET(_xlpm.d,$G5531,_xlpm.k,_xlfn.CONCAT(LEFT(TRIM(B$1),1),"*"),COUNTIF(_xlpm.d,_xlpm.k))</f>
        <v>0</v>
      </c>
      <c r="C5531" s="1">
        <f>_xlfn.LET(_xlpm.d,$G5531,_xlpm.k,_xlfn.CONCAT(LEFT(TRIM(C$1),1),"*"),COUNTIF(_xlpm.d,_xlpm.k))</f>
        <v>0</v>
      </c>
      <c r="D5531" s="1">
        <f>_xlfn.LET(_xlpm.d,$G5531,_xlpm.k,_xlfn.CONCAT(LEFT(TRIM(D$1),1),"*"),COUNTIF(_xlpm.d,_xlpm.k))</f>
        <v>0</v>
      </c>
      <c r="E5531" s="1">
        <f>LOG(F5531+1,10)</f>
        <v>0.60205999132796229</v>
      </c>
      <c r="F5531" s="7">
        <v>3</v>
      </c>
      <c r="G5531" s="9" t="s">
        <v>4212</v>
      </c>
      <c r="H5531" s="4">
        <f>F5531/freq.sum.r6e</f>
        <v>1.4910536779324057E-4</v>
      </c>
      <c r="I5531" s="1" t="str">
        <f>_xlfn.LET(_xlpm.sep,":",_xlpm.w,$G5531,LEFT(_xlpm.w,FIND(_xlpm.sep,_xlpm.w)-1))</f>
        <v>spɪ</v>
      </c>
      <c r="J5531" s="1" t="str">
        <f>_xlfn.LET(_xlpm.sep,":",_xlpm.w,$G5531,RIGHT(_xlpm.w,LEN(_xlpm.w)-FIND(_xlpm.sep,_xlpm.w)))</f>
        <v>spear</v>
      </c>
      <c r="K5531" s="10">
        <f>_xlfn.LET(_xlpm.w,I5531,LEN(_xlpm.w))</f>
        <v>3</v>
      </c>
      <c r="L5531" s="10">
        <f>_xlfn.LET(_xlpm.w,J5531,LEN(_xlpm.w))</f>
        <v>5</v>
      </c>
      <c r="M5531" s="10">
        <f>_xlfn.LET(_xlpm.a,K5531,_xlpm.b,L5531,MAX(_xlpm.a,_xlpm.b))</f>
        <v>5</v>
      </c>
      <c r="N5531" s="10">
        <f>_xlfn.LET(_xlpm.d,(K5531,L5531),MAX(_xlpm.d)-MIN(_xlpm.d))</f>
        <v>2</v>
      </c>
      <c r="O5531" s="1" t="str">
        <f>_xlfn.LET(_xlpm.sep,":",_xlpm.w,$G5531,_xlfn.CONCAT("~",RIGHT(_xlpm.w,LEN(_xlpm.w)-FIND(_xlpm.sep,_xlpm.w)),"~"))</f>
        <v>~spear~</v>
      </c>
      <c r="P5531" s="1" t="str">
        <f>_xlfn.LET(_xlpm.sep,":",_xlpm.w,$G5531,_xlfn.CONCAT("[",LEFT(_xlpm.w,FIND(_xlpm.sep,_xlpm.w)-1),"]"))</f>
        <v>[spɪ]</v>
      </c>
      <c r="Q5531" s="14" cm="1">
        <f t="array" ref="Q5531">SUM(_xlfn._xlws.FILTER($H$2:$H$7117,_xlfn.MAP($O$2:$O$7117,_xlfn.LAMBDA(_xlpm.x,_xlpm.x=$O5531))))</f>
        <v>1.4910536779324057E-4</v>
      </c>
      <c r="R5531" s="14">
        <f>$H5531/Q5531</f>
        <v>1</v>
      </c>
      <c r="S5531" s="14" cm="1">
        <f t="array" ref="S5531">SUM(_xlfn._xlws.FILTER($H$2:$H$7117,_xlfn.MAP($P$2:$P$7117,_xlfn.LAMBDA(_xlpm.x,_xlpm.x=$P5531))))</f>
        <v>3.180914512922464E-3</v>
      </c>
      <c r="T5531" s="14">
        <f>$H5531/S5531</f>
        <v>4.6875000000000021E-2</v>
      </c>
      <c r="U5531" s="14">
        <f>_xlfn.LET(_xlpm.freq,F5531,_xlpm.size,M5531+1,_xlpm.F,V5531,LOG(1+_xlpm.freq)*LOG(1+_xlpm.size)*_xlpm.F)</f>
        <v>4.5564153908262239E-2</v>
      </c>
      <c r="V5531" s="14">
        <f>_xlfn.LET(_xlpm.a,T5531,_xlpm.b,R5531,2*_xlpm.a*_xlpm.b/(_xlpm.a+_xlpm.b))</f>
        <v>8.9552238805970186E-2</v>
      </c>
      <c r="W5531" s="14">
        <f>_xlfn.LET(_xlpm.p,R5531,_xlpm.q,T5531,LOG(_xlpm.p/_xlpm.q))</f>
        <v>1.3290587192642245</v>
      </c>
      <c r="X5531" s="2"/>
    </row>
    <row r="5532" spans="1:24">
      <c r="A5532" s="1" t="str">
        <f>_xlfn.LET(_xlpm.sep," : ",CONCATENATE(O5532,_xlpm.sep,P5532))</f>
        <v>~sprir~ : [spɹɪ]</v>
      </c>
      <c r="B5532" s="1">
        <f>_xlfn.LET(_xlpm.d,$G5532,_xlpm.k,_xlfn.CONCAT(LEFT(TRIM(B$1),1),"*"),COUNTIF(_xlpm.d,_xlpm.k))</f>
        <v>0</v>
      </c>
      <c r="C5532" s="1">
        <f>_xlfn.LET(_xlpm.d,$G5532,_xlpm.k,_xlfn.CONCAT(LEFT(TRIM(C$1),1),"*"),COUNTIF(_xlpm.d,_xlpm.k))</f>
        <v>0</v>
      </c>
      <c r="D5532" s="1">
        <f>_xlfn.LET(_xlpm.d,$G5532,_xlpm.k,_xlfn.CONCAT(LEFT(TRIM(D$1),1),"*"),COUNTIF(_xlpm.d,_xlpm.k))</f>
        <v>0</v>
      </c>
      <c r="E5532" s="1">
        <f>LOG(F5532+1,10)</f>
        <v>0.60205999132796229</v>
      </c>
      <c r="F5532" s="7">
        <v>3</v>
      </c>
      <c r="G5532" s="9" t="s">
        <v>4247</v>
      </c>
      <c r="H5532" s="4">
        <f>F5532/freq.sum.r6e</f>
        <v>1.4910536779324057E-4</v>
      </c>
      <c r="I5532" s="1" t="str">
        <f>_xlfn.LET(_xlpm.sep,":",_xlpm.w,$G5532,LEFT(_xlpm.w,FIND(_xlpm.sep,_xlpm.w)-1))</f>
        <v>spɹɪ</v>
      </c>
      <c r="J5532" s="1" t="str">
        <f>_xlfn.LET(_xlpm.sep,":",_xlpm.w,$G5532,RIGHT(_xlpm.w,LEN(_xlpm.w)-FIND(_xlpm.sep,_xlpm.w)))</f>
        <v>sprir</v>
      </c>
      <c r="K5532" s="10">
        <f>_xlfn.LET(_xlpm.w,I5532,LEN(_xlpm.w))</f>
        <v>4</v>
      </c>
      <c r="L5532" s="10">
        <f>_xlfn.LET(_xlpm.w,J5532,LEN(_xlpm.w))</f>
        <v>5</v>
      </c>
      <c r="M5532" s="10">
        <f>_xlfn.LET(_xlpm.a,K5532,_xlpm.b,L5532,MAX(_xlpm.a,_xlpm.b))</f>
        <v>5</v>
      </c>
      <c r="N5532" s="10">
        <f>_xlfn.LET(_xlpm.d,(K5532,L5532),MAX(_xlpm.d)-MIN(_xlpm.d))</f>
        <v>1</v>
      </c>
      <c r="O5532" s="1" t="str">
        <f>_xlfn.LET(_xlpm.sep,":",_xlpm.w,$G5532,_xlfn.CONCAT("~",RIGHT(_xlpm.w,LEN(_xlpm.w)-FIND(_xlpm.sep,_xlpm.w)),"~"))</f>
        <v>~sprir~</v>
      </c>
      <c r="P5532" s="1" t="str">
        <f>_xlfn.LET(_xlpm.sep,":",_xlpm.w,$G5532,_xlfn.CONCAT("[",LEFT(_xlpm.w,FIND(_xlpm.sep,_xlpm.w)-1),"]"))</f>
        <v>[spɹɪ]</v>
      </c>
      <c r="Q5532" s="14" cm="1">
        <f t="array" ref="Q5532">SUM(_xlfn._xlws.FILTER($H$2:$H$7117,_xlfn.MAP($O$2:$O$7117,_xlfn.LAMBDA(_xlpm.x,_xlpm.x=$O5532))))</f>
        <v>1.4910536779324057E-4</v>
      </c>
      <c r="R5532" s="14">
        <f>$H5532/Q5532</f>
        <v>1</v>
      </c>
      <c r="S5532" s="14" cm="1">
        <f t="array" ref="S5532">SUM(_xlfn._xlws.FILTER($H$2:$H$7117,_xlfn.MAP($P$2:$P$7117,_xlfn.LAMBDA(_xlpm.x,_xlpm.x=$P5532))))</f>
        <v>3.180914512922464E-3</v>
      </c>
      <c r="T5532" s="14">
        <f>$H5532/S5532</f>
        <v>4.6875000000000021E-2</v>
      </c>
      <c r="U5532" s="14">
        <f>_xlfn.LET(_xlpm.freq,F5532,_xlpm.size,M5532+1,_xlpm.F,V5532,LOG(1+_xlpm.freq)*LOG(1+_xlpm.size)*_xlpm.F)</f>
        <v>4.5564153908262239E-2</v>
      </c>
      <c r="V5532" s="14">
        <f>_xlfn.LET(_xlpm.a,T5532,_xlpm.b,R5532,2*_xlpm.a*_xlpm.b/(_xlpm.a+_xlpm.b))</f>
        <v>8.9552238805970186E-2</v>
      </c>
      <c r="W5532" s="14">
        <f>_xlfn.LET(_xlpm.p,R5532,_xlpm.q,T5532,LOG(_xlpm.p/_xlpm.q))</f>
        <v>1.3290587192642245</v>
      </c>
      <c r="X5532" s="2"/>
    </row>
    <row r="5533" spans="1:24">
      <c r="A5533" s="1" t="str">
        <f>_xlfn.LET(_xlpm.sep," : ",CONCATENATE(O5533,_xlpm.sep,P5533))</f>
        <v>~stryr~ : [stɹɪ]</v>
      </c>
      <c r="B5533" s="1">
        <f>_xlfn.LET(_xlpm.d,$G5533,_xlpm.k,_xlfn.CONCAT(LEFT(TRIM(B$1),1),"*"),COUNTIF(_xlpm.d,_xlpm.k))</f>
        <v>0</v>
      </c>
      <c r="C5533" s="1">
        <f>_xlfn.LET(_xlpm.d,$G5533,_xlpm.k,_xlfn.CONCAT(LEFT(TRIM(C$1),1),"*"),COUNTIF(_xlpm.d,_xlpm.k))</f>
        <v>0</v>
      </c>
      <c r="D5533" s="1">
        <f>_xlfn.LET(_xlpm.d,$G5533,_xlpm.k,_xlfn.CONCAT(LEFT(TRIM(D$1),1),"*"),COUNTIF(_xlpm.d,_xlpm.k))</f>
        <v>0</v>
      </c>
      <c r="E5533" s="1">
        <f>LOG(F5533+1,10)</f>
        <v>0.60205999132796229</v>
      </c>
      <c r="F5533" s="7">
        <v>3</v>
      </c>
      <c r="G5533" s="9" t="s">
        <v>4384</v>
      </c>
      <c r="H5533" s="4">
        <f>F5533/freq.sum.r6e</f>
        <v>1.4910536779324057E-4</v>
      </c>
      <c r="I5533" s="1" t="str">
        <f>_xlfn.LET(_xlpm.sep,":",_xlpm.w,$G5533,LEFT(_xlpm.w,FIND(_xlpm.sep,_xlpm.w)-1))</f>
        <v>stɹɪ</v>
      </c>
      <c r="J5533" s="1" t="str">
        <f>_xlfn.LET(_xlpm.sep,":",_xlpm.w,$G5533,RIGHT(_xlpm.w,LEN(_xlpm.w)-FIND(_xlpm.sep,_xlpm.w)))</f>
        <v>stryr</v>
      </c>
      <c r="K5533" s="10">
        <f>_xlfn.LET(_xlpm.w,I5533,LEN(_xlpm.w))</f>
        <v>4</v>
      </c>
      <c r="L5533" s="10">
        <f>_xlfn.LET(_xlpm.w,J5533,LEN(_xlpm.w))</f>
        <v>5</v>
      </c>
      <c r="M5533" s="10">
        <f>_xlfn.LET(_xlpm.a,K5533,_xlpm.b,L5533,MAX(_xlpm.a,_xlpm.b))</f>
        <v>5</v>
      </c>
      <c r="N5533" s="10">
        <f>_xlfn.LET(_xlpm.d,(K5533,L5533),MAX(_xlpm.d)-MIN(_xlpm.d))</f>
        <v>1</v>
      </c>
      <c r="O5533" s="1" t="str">
        <f>_xlfn.LET(_xlpm.sep,":",_xlpm.w,$G5533,_xlfn.CONCAT("~",RIGHT(_xlpm.w,LEN(_xlpm.w)-FIND(_xlpm.sep,_xlpm.w)),"~"))</f>
        <v>~stryr~</v>
      </c>
      <c r="P5533" s="1" t="str">
        <f>_xlfn.LET(_xlpm.sep,":",_xlpm.w,$G5533,_xlfn.CONCAT("[",LEFT(_xlpm.w,FIND(_xlpm.sep,_xlpm.w)-1),"]"))</f>
        <v>[stɹɪ]</v>
      </c>
      <c r="Q5533" s="14" cm="1">
        <f t="array" ref="Q5533">SUM(_xlfn._xlws.FILTER($H$2:$H$7117,_xlfn.MAP($O$2:$O$7117,_xlfn.LAMBDA(_xlpm.x,_xlpm.x=$O5533))))</f>
        <v>1.4910536779324057E-4</v>
      </c>
      <c r="R5533" s="14">
        <f>$H5533/Q5533</f>
        <v>1</v>
      </c>
      <c r="S5533" s="14" cm="1">
        <f t="array" ref="S5533">SUM(_xlfn._xlws.FILTER($H$2:$H$7117,_xlfn.MAP($P$2:$P$7117,_xlfn.LAMBDA(_xlpm.x,_xlpm.x=$P5533))))</f>
        <v>3.180914512922464E-3</v>
      </c>
      <c r="T5533" s="14">
        <f>$H5533/S5533</f>
        <v>4.6875000000000021E-2</v>
      </c>
      <c r="U5533" s="14">
        <f>_xlfn.LET(_xlpm.freq,F5533,_xlpm.size,M5533+1,_xlpm.F,V5533,LOG(1+_xlpm.freq)*LOG(1+_xlpm.size)*_xlpm.F)</f>
        <v>4.5564153908262239E-2</v>
      </c>
      <c r="V5533" s="14">
        <f>_xlfn.LET(_xlpm.a,T5533,_xlpm.b,R5533,2*_xlpm.a*_xlpm.b/(_xlpm.a+_xlpm.b))</f>
        <v>8.9552238805970186E-2</v>
      </c>
      <c r="W5533" s="14">
        <f>_xlfn.LET(_xlpm.p,R5533,_xlpm.q,T5533,LOG(_xlpm.p/_xlpm.q))</f>
        <v>1.3290587192642245</v>
      </c>
      <c r="X5533" s="2"/>
    </row>
    <row r="5534" spans="1:24">
      <c r="A5534" s="1" t="str">
        <f>_xlfn.LET(_xlpm.sep," : ",CONCATENATE(O5534,_xlpm.sep,P5534))</f>
        <v>~telyr~ : [tlɪ]</v>
      </c>
      <c r="B5534" s="1">
        <f>_xlfn.LET(_xlpm.d,$G5534,_xlpm.k,_xlfn.CONCAT(LEFT(TRIM(B$1),1),"*"),COUNTIF(_xlpm.d,_xlpm.k))</f>
        <v>0</v>
      </c>
      <c r="C5534" s="1">
        <f>_xlfn.LET(_xlpm.d,$G5534,_xlpm.k,_xlfn.CONCAT(LEFT(TRIM(C$1),1),"*"),COUNTIF(_xlpm.d,_xlpm.k))</f>
        <v>0</v>
      </c>
      <c r="D5534" s="1">
        <f>_xlfn.LET(_xlpm.d,$G5534,_xlpm.k,_xlfn.CONCAT(LEFT(TRIM(D$1),1),"*"),COUNTIF(_xlpm.d,_xlpm.k))</f>
        <v>0</v>
      </c>
      <c r="E5534" s="1">
        <f>LOG(F5534+1,10)</f>
        <v>0.60205999132796229</v>
      </c>
      <c r="F5534" s="7">
        <v>3</v>
      </c>
      <c r="G5534" s="9" t="s">
        <v>4651</v>
      </c>
      <c r="H5534" s="4">
        <f>F5534/freq.sum.r6e</f>
        <v>1.4910536779324057E-4</v>
      </c>
      <c r="I5534" s="1" t="str">
        <f>_xlfn.LET(_xlpm.sep,":",_xlpm.w,$G5534,LEFT(_xlpm.w,FIND(_xlpm.sep,_xlpm.w)-1))</f>
        <v>tlɪ</v>
      </c>
      <c r="J5534" s="1" t="str">
        <f>_xlfn.LET(_xlpm.sep,":",_xlpm.w,$G5534,RIGHT(_xlpm.w,LEN(_xlpm.w)-FIND(_xlpm.sep,_xlpm.w)))</f>
        <v>telyr</v>
      </c>
      <c r="K5534" s="10">
        <f>_xlfn.LET(_xlpm.w,I5534,LEN(_xlpm.w))</f>
        <v>3</v>
      </c>
      <c r="L5534" s="10">
        <f>_xlfn.LET(_xlpm.w,J5534,LEN(_xlpm.w))</f>
        <v>5</v>
      </c>
      <c r="M5534" s="10">
        <f>_xlfn.LET(_xlpm.a,K5534,_xlpm.b,L5534,MAX(_xlpm.a,_xlpm.b))</f>
        <v>5</v>
      </c>
      <c r="N5534" s="10">
        <f>_xlfn.LET(_xlpm.d,(K5534,L5534),MAX(_xlpm.d)-MIN(_xlpm.d))</f>
        <v>2</v>
      </c>
      <c r="O5534" s="1" t="str">
        <f>_xlfn.LET(_xlpm.sep,":",_xlpm.w,$G5534,_xlfn.CONCAT("~",RIGHT(_xlpm.w,LEN(_xlpm.w)-FIND(_xlpm.sep,_xlpm.w)),"~"))</f>
        <v>~telyr~</v>
      </c>
      <c r="P5534" s="1" t="str">
        <f>_xlfn.LET(_xlpm.sep,":",_xlpm.w,$G5534,_xlfn.CONCAT("[",LEFT(_xlpm.w,FIND(_xlpm.sep,_xlpm.w)-1),"]"))</f>
        <v>[tlɪ]</v>
      </c>
      <c r="Q5534" s="14" cm="1">
        <f t="array" ref="Q5534">SUM(_xlfn._xlws.FILTER($H$2:$H$7117,_xlfn.MAP($O$2:$O$7117,_xlfn.LAMBDA(_xlpm.x,_xlpm.x=$O5534))))</f>
        <v>1.4910536779324057E-4</v>
      </c>
      <c r="R5534" s="14">
        <f>$H5534/Q5534</f>
        <v>1</v>
      </c>
      <c r="S5534" s="14" cm="1">
        <f t="array" ref="S5534">SUM(_xlfn._xlws.FILTER($H$2:$H$7117,_xlfn.MAP($P$2:$P$7117,_xlfn.LAMBDA(_xlpm.x,_xlpm.x=$P5534))))</f>
        <v>3.180914512922464E-3</v>
      </c>
      <c r="T5534" s="14">
        <f>$H5534/S5534</f>
        <v>4.6875000000000021E-2</v>
      </c>
      <c r="U5534" s="14">
        <f>_xlfn.LET(_xlpm.freq,F5534,_xlpm.size,M5534+1,_xlpm.F,V5534,LOG(1+_xlpm.freq)*LOG(1+_xlpm.size)*_xlpm.F)</f>
        <v>4.5564153908262239E-2</v>
      </c>
      <c r="V5534" s="14">
        <f>_xlfn.LET(_xlpm.a,T5534,_xlpm.b,R5534,2*_xlpm.a*_xlpm.b/(_xlpm.a+_xlpm.b))</f>
        <v>8.9552238805970186E-2</v>
      </c>
      <c r="W5534" s="14">
        <f>_xlfn.LET(_xlpm.p,R5534,_xlpm.q,T5534,LOG(_xlpm.p/_xlpm.q))</f>
        <v>1.3290587192642245</v>
      </c>
      <c r="X5534" s="2"/>
    </row>
    <row r="5535" spans="1:24">
      <c r="A5535" s="1" t="str">
        <f>_xlfn.LET(_xlpm.sep," : ",CONCATENATE(O5535,_xlpm.sep,P5535))</f>
        <v>~nkeyr~ : [ŋkɪ]</v>
      </c>
      <c r="B5535" s="1">
        <f>_xlfn.LET(_xlpm.d,$G5535,_xlpm.k,_xlfn.CONCAT(LEFT(TRIM(B$1),1),"*"),COUNTIF(_xlpm.d,_xlpm.k))</f>
        <v>0</v>
      </c>
      <c r="C5535" s="1">
        <f>_xlfn.LET(_xlpm.d,$G5535,_xlpm.k,_xlfn.CONCAT(LEFT(TRIM(C$1),1),"*"),COUNTIF(_xlpm.d,_xlpm.k))</f>
        <v>0</v>
      </c>
      <c r="D5535" s="1">
        <f>_xlfn.LET(_xlpm.d,$G5535,_xlpm.k,_xlfn.CONCAT(LEFT(TRIM(D$1),1),"*"),COUNTIF(_xlpm.d,_xlpm.k))</f>
        <v>0</v>
      </c>
      <c r="E5535" s="1">
        <f>LOG(F5535+1,10)</f>
        <v>0.60205999132796229</v>
      </c>
      <c r="F5535" s="7">
        <v>3</v>
      </c>
      <c r="G5535" s="9" t="s">
        <v>5922</v>
      </c>
      <c r="H5535" s="4">
        <f>F5535/freq.sum.r6e</f>
        <v>1.4910536779324057E-4</v>
      </c>
      <c r="I5535" s="1" t="str">
        <f>_xlfn.LET(_xlpm.sep,":",_xlpm.w,$G5535,LEFT(_xlpm.w,FIND(_xlpm.sep,_xlpm.w)-1))</f>
        <v>ŋkɪ</v>
      </c>
      <c r="J5535" s="1" t="str">
        <f>_xlfn.LET(_xlpm.sep,":",_xlpm.w,$G5535,RIGHT(_xlpm.w,LEN(_xlpm.w)-FIND(_xlpm.sep,_xlpm.w)))</f>
        <v>nkeyr</v>
      </c>
      <c r="K5535" s="10">
        <f>_xlfn.LET(_xlpm.w,I5535,LEN(_xlpm.w))</f>
        <v>3</v>
      </c>
      <c r="L5535" s="10">
        <f>_xlfn.LET(_xlpm.w,J5535,LEN(_xlpm.w))</f>
        <v>5</v>
      </c>
      <c r="M5535" s="10">
        <f>_xlfn.LET(_xlpm.a,K5535,_xlpm.b,L5535,MAX(_xlpm.a,_xlpm.b))</f>
        <v>5</v>
      </c>
      <c r="N5535" s="10">
        <f>_xlfn.LET(_xlpm.d,(K5535,L5535),MAX(_xlpm.d)-MIN(_xlpm.d))</f>
        <v>2</v>
      </c>
      <c r="O5535" s="1" t="str">
        <f>_xlfn.LET(_xlpm.sep,":",_xlpm.w,$G5535,_xlfn.CONCAT("~",RIGHT(_xlpm.w,LEN(_xlpm.w)-FIND(_xlpm.sep,_xlpm.w)),"~"))</f>
        <v>~nkeyr~</v>
      </c>
      <c r="P5535" s="1" t="str">
        <f>_xlfn.LET(_xlpm.sep,":",_xlpm.w,$G5535,_xlfn.CONCAT("[",LEFT(_xlpm.w,FIND(_xlpm.sep,_xlpm.w)-1),"]"))</f>
        <v>[ŋkɪ]</v>
      </c>
      <c r="Q5535" s="14" cm="1">
        <f t="array" ref="Q5535">SUM(_xlfn._xlws.FILTER($H$2:$H$7117,_xlfn.MAP($O$2:$O$7117,_xlfn.LAMBDA(_xlpm.x,_xlpm.x=$O5535))))</f>
        <v>1.4910536779324057E-4</v>
      </c>
      <c r="R5535" s="14">
        <f>$H5535/Q5535</f>
        <v>1</v>
      </c>
      <c r="S5535" s="14" cm="1">
        <f t="array" ref="S5535">SUM(_xlfn._xlws.FILTER($H$2:$H$7117,_xlfn.MAP($P$2:$P$7117,_xlfn.LAMBDA(_xlpm.x,_xlpm.x=$P5535))))</f>
        <v>3.180914512922464E-3</v>
      </c>
      <c r="T5535" s="14">
        <f>$H5535/S5535</f>
        <v>4.6875000000000021E-2</v>
      </c>
      <c r="U5535" s="14">
        <f>_xlfn.LET(_xlpm.freq,F5535,_xlpm.size,M5535+1,_xlpm.F,V5535,LOG(1+_xlpm.freq)*LOG(1+_xlpm.size)*_xlpm.F)</f>
        <v>4.5564153908262239E-2</v>
      </c>
      <c r="V5535" s="14">
        <f>_xlfn.LET(_xlpm.a,T5535,_xlpm.b,R5535,2*_xlpm.a*_xlpm.b/(_xlpm.a+_xlpm.b))</f>
        <v>8.9552238805970186E-2</v>
      </c>
      <c r="W5535" s="14">
        <f>_xlfn.LET(_xlpm.p,R5535,_xlpm.q,T5535,LOG(_xlpm.p/_xlpm.q))</f>
        <v>1.3290587192642245</v>
      </c>
      <c r="X5535" s="2"/>
    </row>
    <row r="5536" spans="1:24">
      <c r="A5536" s="1" t="str">
        <f>_xlfn.LET(_xlpm.sep," : ",CONCATENATE(O5536,_xlpm.sep,P5536))</f>
        <v>~nglir~ : [ŋɡlɪ]</v>
      </c>
      <c r="B5536" s="1">
        <f>_xlfn.LET(_xlpm.d,$G5536,_xlpm.k,_xlfn.CONCAT(LEFT(TRIM(B$1),1),"*"),COUNTIF(_xlpm.d,_xlpm.k))</f>
        <v>0</v>
      </c>
      <c r="C5536" s="1">
        <f>_xlfn.LET(_xlpm.d,$G5536,_xlpm.k,_xlfn.CONCAT(LEFT(TRIM(C$1),1),"*"),COUNTIF(_xlpm.d,_xlpm.k))</f>
        <v>0</v>
      </c>
      <c r="D5536" s="1">
        <f>_xlfn.LET(_xlpm.d,$G5536,_xlpm.k,_xlfn.CONCAT(LEFT(TRIM(D$1),1),"*"),COUNTIF(_xlpm.d,_xlpm.k))</f>
        <v>0</v>
      </c>
      <c r="E5536" s="1">
        <f>LOG(F5536+1,10)</f>
        <v>0.60205999132796229</v>
      </c>
      <c r="F5536" s="7">
        <v>3</v>
      </c>
      <c r="G5536" s="9" t="s">
        <v>6972</v>
      </c>
      <c r="H5536" s="4">
        <f>F5536/freq.sum.r6e</f>
        <v>1.4910536779324057E-4</v>
      </c>
      <c r="I5536" s="1" t="str">
        <f>_xlfn.LET(_xlpm.sep,":",_xlpm.w,$G5536,LEFT(_xlpm.w,FIND(_xlpm.sep,_xlpm.w)-1))</f>
        <v>ŋɡlɪ</v>
      </c>
      <c r="J5536" s="1" t="str">
        <f>_xlfn.LET(_xlpm.sep,":",_xlpm.w,$G5536,RIGHT(_xlpm.w,LEN(_xlpm.w)-FIND(_xlpm.sep,_xlpm.w)))</f>
        <v>nglir</v>
      </c>
      <c r="K5536" s="10">
        <f>_xlfn.LET(_xlpm.w,I5536,LEN(_xlpm.w))</f>
        <v>4</v>
      </c>
      <c r="L5536" s="10">
        <f>_xlfn.LET(_xlpm.w,J5536,LEN(_xlpm.w))</f>
        <v>5</v>
      </c>
      <c r="M5536" s="10">
        <f>_xlfn.LET(_xlpm.a,K5536,_xlpm.b,L5536,MAX(_xlpm.a,_xlpm.b))</f>
        <v>5</v>
      </c>
      <c r="N5536" s="10">
        <f>_xlfn.LET(_xlpm.d,(K5536,L5536),MAX(_xlpm.d)-MIN(_xlpm.d))</f>
        <v>1</v>
      </c>
      <c r="O5536" s="1" t="str">
        <f>_xlfn.LET(_xlpm.sep,":",_xlpm.w,$G5536,_xlfn.CONCAT("~",RIGHT(_xlpm.w,LEN(_xlpm.w)-FIND(_xlpm.sep,_xlpm.w)),"~"))</f>
        <v>~nglir~</v>
      </c>
      <c r="P5536" s="1" t="str">
        <f>_xlfn.LET(_xlpm.sep,":",_xlpm.w,$G5536,_xlfn.CONCAT("[",LEFT(_xlpm.w,FIND(_xlpm.sep,_xlpm.w)-1),"]"))</f>
        <v>[ŋɡlɪ]</v>
      </c>
      <c r="Q5536" s="14" cm="1">
        <f t="array" ref="Q5536">SUM(_xlfn._xlws.FILTER($H$2:$H$7111,_xlfn.MAP($O$2:$O$7111,_xlfn.LAMBDA(_xlpm.x,_xlpm.x=$O5536))))</f>
        <v>1.4910536779324057E-4</v>
      </c>
      <c r="R5536" s="14">
        <f>$H5536/Q5536</f>
        <v>1</v>
      </c>
      <c r="S5536" s="14" cm="1">
        <f t="array" ref="S5536">SUM(_xlfn._xlws.FILTER($H$2:$H$7111,_xlfn.MAP($P$2:$P$7111,_xlfn.LAMBDA(_xlpm.x,_xlpm.x=$P5536))))</f>
        <v>3.180914512922464E-3</v>
      </c>
      <c r="T5536" s="14">
        <f>$H5536/S5536</f>
        <v>4.6875000000000021E-2</v>
      </c>
      <c r="U5536" s="14">
        <f>_xlfn.LET(_xlpm.freq,F5536,_xlpm.size,M5536+1,_xlpm.F,V5536,LOG(1+_xlpm.freq)*LOG(1+_xlpm.size)*_xlpm.F)</f>
        <v>4.5564153908262239E-2</v>
      </c>
      <c r="V5536" s="14">
        <f>_xlfn.LET(_xlpm.a,T5536,_xlpm.b,R5536,2*_xlpm.a*_xlpm.b/(_xlpm.a+_xlpm.b))</f>
        <v>8.9552238805970186E-2</v>
      </c>
      <c r="W5536" s="14">
        <f>_xlfn.LET(_xlpm.p,R5536,_xlpm.q,T5536,LOG(_xlpm.p/_xlpm.q))</f>
        <v>1.3290587192642245</v>
      </c>
      <c r="X5536" s="2"/>
    </row>
    <row r="5537" spans="1:24">
      <c r="A5537" s="1" t="str">
        <f>_xlfn.LET(_xlpm.sep," : ",CONCATENATE(O5537,_xlpm.sep,P5537))</f>
        <v>~smigh~ : [smɪ]</v>
      </c>
      <c r="B5537" s="1">
        <f>_xlfn.LET(_xlpm.d,$G5537,_xlpm.k,_xlfn.CONCAT(LEFT(TRIM(B$1),1),"*"),COUNTIF(_xlpm.d,_xlpm.k))</f>
        <v>0</v>
      </c>
      <c r="C5537" s="1">
        <f>_xlfn.LET(_xlpm.d,$G5537,_xlpm.k,_xlfn.CONCAT(LEFT(TRIM(C$1),1),"*"),COUNTIF(_xlpm.d,_xlpm.k))</f>
        <v>0</v>
      </c>
      <c r="D5537" s="1">
        <f>_xlfn.LET(_xlpm.d,$G5537,_xlpm.k,_xlfn.CONCAT(LEFT(TRIM(D$1),1),"*"),COUNTIF(_xlpm.d,_xlpm.k))</f>
        <v>0</v>
      </c>
      <c r="E5537" s="1">
        <f>LOG(F5537+1,10)</f>
        <v>0.47712125471966244</v>
      </c>
      <c r="F5537" s="7">
        <v>2</v>
      </c>
      <c r="G5537" s="9" t="s">
        <v>4120</v>
      </c>
      <c r="H5537" s="4">
        <f>F5537/freq.sum.r6e</f>
        <v>9.9403578528827041E-5</v>
      </c>
      <c r="I5537" s="1" t="str">
        <f>_xlfn.LET(_xlpm.sep,":",_xlpm.w,$G5537,LEFT(_xlpm.w,FIND(_xlpm.sep,_xlpm.w)-1))</f>
        <v>smɪ</v>
      </c>
      <c r="J5537" s="1" t="str">
        <f>_xlfn.LET(_xlpm.sep,":",_xlpm.w,$G5537,RIGHT(_xlpm.w,LEN(_xlpm.w)-FIND(_xlpm.sep,_xlpm.w)))</f>
        <v>smigh</v>
      </c>
      <c r="K5537" s="10">
        <f>_xlfn.LET(_xlpm.w,I5537,LEN(_xlpm.w))</f>
        <v>3</v>
      </c>
      <c r="L5537" s="10">
        <f>_xlfn.LET(_xlpm.w,J5537,LEN(_xlpm.w))</f>
        <v>5</v>
      </c>
      <c r="M5537" s="10">
        <f>_xlfn.LET(_xlpm.a,K5537,_xlpm.b,L5537,MAX(_xlpm.a,_xlpm.b))</f>
        <v>5</v>
      </c>
      <c r="N5537" s="10">
        <f>_xlfn.LET(_xlpm.d,(K5537,L5537),MAX(_xlpm.d)-MIN(_xlpm.d))</f>
        <v>2</v>
      </c>
      <c r="O5537" s="1" t="str">
        <f>_xlfn.LET(_xlpm.sep,":",_xlpm.w,$G5537,_xlfn.CONCAT("~",RIGHT(_xlpm.w,LEN(_xlpm.w)-FIND(_xlpm.sep,_xlpm.w)),"~"))</f>
        <v>~smigh~</v>
      </c>
      <c r="P5537" s="1" t="str">
        <f>_xlfn.LET(_xlpm.sep,":",_xlpm.w,$G5537,_xlfn.CONCAT("[",LEFT(_xlpm.w,FIND(_xlpm.sep,_xlpm.w)-1),"]"))</f>
        <v>[smɪ]</v>
      </c>
      <c r="Q5537" s="14" cm="1">
        <f t="array" ref="Q5537">SUM(_xlfn._xlws.FILTER($H$2:$H$7117,_xlfn.MAP($O$2:$O$7117,_xlfn.LAMBDA(_xlpm.x,_xlpm.x=$O5537))))</f>
        <v>1.4910536779324057E-4</v>
      </c>
      <c r="R5537" s="14">
        <f>$H5537/Q5537</f>
        <v>0.66666666666666663</v>
      </c>
      <c r="S5537" s="14" cm="1">
        <f t="array" ref="S5537">SUM(_xlfn._xlws.FILTER($H$2:$H$7117,_xlfn.MAP($P$2:$P$7117,_xlfn.LAMBDA(_xlpm.x,_xlpm.x=$P5537))))</f>
        <v>3.180914512922464E-3</v>
      </c>
      <c r="T5537" s="14">
        <f>$H5537/S5537</f>
        <v>3.1250000000000014E-2</v>
      </c>
      <c r="U5537" s="14">
        <f>_xlfn.LET(_xlpm.freq,F5537,_xlpm.size,M5537+1,_xlpm.F,V5537,LOG(1+_xlpm.freq)*LOG(1+_xlpm.size)*_xlpm.F)</f>
        <v>2.4072491773894322E-2</v>
      </c>
      <c r="V5537" s="14">
        <f>_xlfn.LET(_xlpm.a,T5537,_xlpm.b,R5537,2*_xlpm.a*_xlpm.b/(_xlpm.a+_xlpm.b))</f>
        <v>5.9701492537313459E-2</v>
      </c>
      <c r="W5537" s="14">
        <f>_xlfn.LET(_xlpm.p,R5537,_xlpm.q,T5537,LOG(_xlpm.p/_xlpm.q))</f>
        <v>1.3290587192642245</v>
      </c>
      <c r="X5537" s="2"/>
    </row>
    <row r="5538" spans="1:24">
      <c r="A5538" s="1" t="str">
        <f>_xlfn.LET(_xlpm.sep," : ",CONCATENATE(O5538,_xlpm.sep,P5538))</f>
        <v>~xtier~ : [kstɪ]</v>
      </c>
      <c r="B5538" s="1">
        <f>_xlfn.LET(_xlpm.d,$G5538,_xlpm.k,_xlfn.CONCAT(LEFT(TRIM(B$1),1),"*"),COUNTIF(_xlpm.d,_xlpm.k))</f>
        <v>0</v>
      </c>
      <c r="C5538" s="1">
        <f>_xlfn.LET(_xlpm.d,$G5538,_xlpm.k,_xlfn.CONCAT(LEFT(TRIM(C$1),1),"*"),COUNTIF(_xlpm.d,_xlpm.k))</f>
        <v>0</v>
      </c>
      <c r="D5538" s="1">
        <f>_xlfn.LET(_xlpm.d,$G5538,_xlpm.k,_xlfn.CONCAT(LEFT(TRIM(D$1),1),"*"),COUNTIF(_xlpm.d,_xlpm.k))</f>
        <v>0</v>
      </c>
      <c r="E5538" s="1">
        <f>LOG(F5538+1,10)</f>
        <v>0.60205999132796229</v>
      </c>
      <c r="F5538" s="7">
        <v>3</v>
      </c>
      <c r="G5538" s="9" t="s">
        <v>1576</v>
      </c>
      <c r="H5538" s="4">
        <f>F5538/freq.sum.r6e</f>
        <v>1.4910536779324057E-4</v>
      </c>
      <c r="I5538" s="1" t="str">
        <f>_xlfn.LET(_xlpm.sep,":",_xlpm.w,$G5538,LEFT(_xlpm.w,FIND(_xlpm.sep,_xlpm.w)-1))</f>
        <v>kstɪ</v>
      </c>
      <c r="J5538" s="1" t="str">
        <f>_xlfn.LET(_xlpm.sep,":",_xlpm.w,$G5538,RIGHT(_xlpm.w,LEN(_xlpm.w)-FIND(_xlpm.sep,_xlpm.w)))</f>
        <v>xtier</v>
      </c>
      <c r="K5538" s="10">
        <f>_xlfn.LET(_xlpm.w,I5538,LEN(_xlpm.w))</f>
        <v>4</v>
      </c>
      <c r="L5538" s="10">
        <f>_xlfn.LET(_xlpm.w,J5538,LEN(_xlpm.w))</f>
        <v>5</v>
      </c>
      <c r="M5538" s="10">
        <f>_xlfn.LET(_xlpm.a,K5538,_xlpm.b,L5538,MAX(_xlpm.a,_xlpm.b))</f>
        <v>5</v>
      </c>
      <c r="N5538" s="10">
        <f>_xlfn.LET(_xlpm.d,(K5538,L5538),MAX(_xlpm.d)-MIN(_xlpm.d))</f>
        <v>1</v>
      </c>
      <c r="O5538" s="1" t="str">
        <f>_xlfn.LET(_xlpm.sep,":",_xlpm.w,$G5538,_xlfn.CONCAT("~",RIGHT(_xlpm.w,LEN(_xlpm.w)-FIND(_xlpm.sep,_xlpm.w)),"~"))</f>
        <v>~xtier~</v>
      </c>
      <c r="P5538" s="1" t="str">
        <f>_xlfn.LET(_xlpm.sep,":",_xlpm.w,$G5538,_xlfn.CONCAT("[",LEFT(_xlpm.w,FIND(_xlpm.sep,_xlpm.w)-1),"]"))</f>
        <v>[kstɪ]</v>
      </c>
      <c r="Q5538" s="14" cm="1">
        <f t="array" ref="Q5538">SUM(_xlfn._xlws.FILTER($H$2:$H$7117,_xlfn.MAP($O$2:$O$7117,_xlfn.LAMBDA(_xlpm.x,_xlpm.x=$O5538))))</f>
        <v>1.4910536779324057E-4</v>
      </c>
      <c r="R5538" s="14">
        <f>$H5538/Q5538</f>
        <v>1</v>
      </c>
      <c r="S5538" s="14" cm="1">
        <f t="array" ref="S5538">SUM(_xlfn._xlws.FILTER($H$2:$H$7117,_xlfn.MAP($P$2:$P$7117,_xlfn.LAMBDA(_xlpm.x,_xlpm.x=$P5538))))</f>
        <v>3.180914512922464E-3</v>
      </c>
      <c r="T5538" s="14">
        <f>$H5538/S5538</f>
        <v>4.6875000000000021E-2</v>
      </c>
      <c r="U5538" s="14">
        <f>_xlfn.LET(_xlpm.freq,F5538,_xlpm.size,M5538+1,_xlpm.F,V5538,LOG(1+_xlpm.freq)*LOG(1+_xlpm.size)*_xlpm.F)</f>
        <v>4.5564153908262239E-2</v>
      </c>
      <c r="V5538" s="14">
        <f>_xlfn.LET(_xlpm.a,T5538,_xlpm.b,R5538,2*_xlpm.a*_xlpm.b/(_xlpm.a+_xlpm.b))</f>
        <v>8.9552238805970186E-2</v>
      </c>
      <c r="W5538" s="14">
        <f>_xlfn.LET(_xlpm.p,R5538,_xlpm.q,T5538,LOG(_xlpm.p/_xlpm.q))</f>
        <v>1.3290587192642245</v>
      </c>
      <c r="X5538" s="2"/>
    </row>
    <row r="5539" spans="1:24">
      <c r="A5539" s="1" t="str">
        <f>_xlfn.LET(_xlpm.sep," : ",CONCATENATE(O5539,_xlpm.sep,P5539))</f>
        <v>~smear~ : [smɪ]</v>
      </c>
      <c r="B5539" s="1">
        <f>_xlfn.LET(_xlpm.d,$G5539,_xlpm.k,_xlfn.CONCAT(LEFT(TRIM(B$1),1),"*"),COUNTIF(_xlpm.d,_xlpm.k))</f>
        <v>0</v>
      </c>
      <c r="C5539" s="1">
        <f>_xlfn.LET(_xlpm.d,$G5539,_xlpm.k,_xlfn.CONCAT(LEFT(TRIM(C$1),1),"*"),COUNTIF(_xlpm.d,_xlpm.k))</f>
        <v>0</v>
      </c>
      <c r="D5539" s="1">
        <f>_xlfn.LET(_xlpm.d,$G5539,_xlpm.k,_xlfn.CONCAT(LEFT(TRIM(D$1),1),"*"),COUNTIF(_xlpm.d,_xlpm.k))</f>
        <v>0</v>
      </c>
      <c r="E5539" s="1">
        <f>LOG(F5539+1,10)</f>
        <v>0.60205999132796229</v>
      </c>
      <c r="F5539" s="7">
        <v>3</v>
      </c>
      <c r="G5539" s="9" t="s">
        <v>4113</v>
      </c>
      <c r="H5539" s="4">
        <f>F5539/freq.sum.r6e</f>
        <v>1.4910536779324057E-4</v>
      </c>
      <c r="I5539" s="1" t="str">
        <f>_xlfn.LET(_xlpm.sep,":",_xlpm.w,$G5539,LEFT(_xlpm.w,FIND(_xlpm.sep,_xlpm.w)-1))</f>
        <v>smɪ</v>
      </c>
      <c r="J5539" s="1" t="str">
        <f>_xlfn.LET(_xlpm.sep,":",_xlpm.w,$G5539,RIGHT(_xlpm.w,LEN(_xlpm.w)-FIND(_xlpm.sep,_xlpm.w)))</f>
        <v>smear</v>
      </c>
      <c r="K5539" s="10">
        <f>_xlfn.LET(_xlpm.w,I5539,LEN(_xlpm.w))</f>
        <v>3</v>
      </c>
      <c r="L5539" s="10">
        <f>_xlfn.LET(_xlpm.w,J5539,LEN(_xlpm.w))</f>
        <v>5</v>
      </c>
      <c r="M5539" s="10">
        <f>_xlfn.LET(_xlpm.a,K5539,_xlpm.b,L5539,MAX(_xlpm.a,_xlpm.b))</f>
        <v>5</v>
      </c>
      <c r="N5539" s="10">
        <f>_xlfn.LET(_xlpm.d,(K5539,L5539),MAX(_xlpm.d)-MIN(_xlpm.d))</f>
        <v>2</v>
      </c>
      <c r="O5539" s="1" t="str">
        <f>_xlfn.LET(_xlpm.sep,":",_xlpm.w,$G5539,_xlfn.CONCAT("~",RIGHT(_xlpm.w,LEN(_xlpm.w)-FIND(_xlpm.sep,_xlpm.w)),"~"))</f>
        <v>~smear~</v>
      </c>
      <c r="P5539" s="1" t="str">
        <f>_xlfn.LET(_xlpm.sep,":",_xlpm.w,$G5539,_xlfn.CONCAT("[",LEFT(_xlpm.w,FIND(_xlpm.sep,_xlpm.w)-1),"]"))</f>
        <v>[smɪ]</v>
      </c>
      <c r="Q5539" s="14" cm="1">
        <f t="array" ref="Q5539">SUM(_xlfn._xlws.FILTER($H$2:$H$7117,_xlfn.MAP($O$2:$O$7117,_xlfn.LAMBDA(_xlpm.x,_xlpm.x=$O5539))))</f>
        <v>1.4910536779324057E-4</v>
      </c>
      <c r="R5539" s="14">
        <f>$H5539/Q5539</f>
        <v>1</v>
      </c>
      <c r="S5539" s="14" cm="1">
        <f t="array" ref="S5539">SUM(_xlfn._xlws.FILTER($H$2:$H$7117,_xlfn.MAP($P$2:$P$7117,_xlfn.LAMBDA(_xlpm.x,_xlpm.x=$P5539))))</f>
        <v>3.180914512922464E-3</v>
      </c>
      <c r="T5539" s="14">
        <f>$H5539/S5539</f>
        <v>4.6875000000000021E-2</v>
      </c>
      <c r="U5539" s="14">
        <f>_xlfn.LET(_xlpm.freq,F5539,_xlpm.size,M5539+1,_xlpm.F,V5539,LOG(1+_xlpm.freq)*LOG(1+_xlpm.size)*_xlpm.F)</f>
        <v>4.5564153908262239E-2</v>
      </c>
      <c r="V5539" s="14">
        <f>_xlfn.LET(_xlpm.a,T5539,_xlpm.b,R5539,2*_xlpm.a*_xlpm.b/(_xlpm.a+_xlpm.b))</f>
        <v>8.9552238805970186E-2</v>
      </c>
      <c r="W5539" s="14">
        <f>_xlfn.LET(_xlpm.p,R5539,_xlpm.q,T5539,LOG(_xlpm.p/_xlpm.q))</f>
        <v>1.3290587192642245</v>
      </c>
      <c r="X5539" s="2"/>
    </row>
    <row r="5540" spans="1:24">
      <c r="A5540" s="1" t="str">
        <f>_xlfn.LET(_xlpm.sep," : ",CONCATENATE(O5540,_xlpm.sep,P5540))</f>
        <v>~scigh~ : [saɪ]</v>
      </c>
      <c r="B5540" s="1">
        <f>_xlfn.LET(_xlpm.d,$G5540,_xlpm.k,_xlfn.CONCAT(LEFT(TRIM(B$1),1),"*"),COUNTIF(_xlpm.d,_xlpm.k))</f>
        <v>0</v>
      </c>
      <c r="C5540" s="1">
        <f>_xlfn.LET(_xlpm.d,$G5540,_xlpm.k,_xlfn.CONCAT(LEFT(TRIM(C$1),1),"*"),COUNTIF(_xlpm.d,_xlpm.k))</f>
        <v>0</v>
      </c>
      <c r="D5540" s="1">
        <f>_xlfn.LET(_xlpm.d,$G5540,_xlpm.k,_xlfn.CONCAT(LEFT(TRIM(D$1),1),"*"),COUNTIF(_xlpm.d,_xlpm.k))</f>
        <v>0</v>
      </c>
      <c r="E5540" s="1">
        <f>LOG(F5540+1,10)</f>
        <v>0.30102999566398114</v>
      </c>
      <c r="F5540" s="7">
        <v>1</v>
      </c>
      <c r="G5540" s="9" t="s">
        <v>3919</v>
      </c>
      <c r="H5540" s="4">
        <f>F5540/freq.sum.r6e</f>
        <v>4.9701789264413521E-5</v>
      </c>
      <c r="I5540" s="1" t="str">
        <f>_xlfn.LET(_xlpm.sep,":",_xlpm.w,$G5540,LEFT(_xlpm.w,FIND(_xlpm.sep,_xlpm.w)-1))</f>
        <v>saɪ</v>
      </c>
      <c r="J5540" s="1" t="str">
        <f>_xlfn.LET(_xlpm.sep,":",_xlpm.w,$G5540,RIGHT(_xlpm.w,LEN(_xlpm.w)-FIND(_xlpm.sep,_xlpm.w)))</f>
        <v>scigh</v>
      </c>
      <c r="K5540" s="10">
        <f>_xlfn.LET(_xlpm.w,I5540,LEN(_xlpm.w))</f>
        <v>3</v>
      </c>
      <c r="L5540" s="10">
        <f>_xlfn.LET(_xlpm.w,J5540,LEN(_xlpm.w))</f>
        <v>5</v>
      </c>
      <c r="M5540" s="10">
        <f>_xlfn.LET(_xlpm.a,K5540,_xlpm.b,L5540,MAX(_xlpm.a,_xlpm.b))</f>
        <v>5</v>
      </c>
      <c r="N5540" s="10">
        <f>_xlfn.LET(_xlpm.d,(K5540,L5540),MAX(_xlpm.d)-MIN(_xlpm.d))</f>
        <v>2</v>
      </c>
      <c r="O5540" s="1" t="str">
        <f>_xlfn.LET(_xlpm.sep,":",_xlpm.w,$G5540,_xlfn.CONCAT("~",RIGHT(_xlpm.w,LEN(_xlpm.w)-FIND(_xlpm.sep,_xlpm.w)),"~"))</f>
        <v>~scigh~</v>
      </c>
      <c r="P5540" s="1" t="str">
        <f>_xlfn.LET(_xlpm.sep,":",_xlpm.w,$G5540,_xlfn.CONCAT("[",LEFT(_xlpm.w,FIND(_xlpm.sep,_xlpm.w)-1),"]"))</f>
        <v>[saɪ]</v>
      </c>
      <c r="Q5540" s="14" cm="1">
        <f t="array" ref="Q5540">SUM(_xlfn._xlws.FILTER($H$2:$H$7117,_xlfn.MAP($O$2:$O$7117,_xlfn.LAMBDA(_xlpm.x,_xlpm.x=$O5540))))</f>
        <v>1.4910536779324057E-4</v>
      </c>
      <c r="R5540" s="14">
        <f>$H5540/Q5540</f>
        <v>0.33333333333333331</v>
      </c>
      <c r="S5540" s="14" cm="1">
        <f t="array" ref="S5540">SUM(_xlfn._xlws.FILTER($H$2:$H$7117,_xlfn.MAP($P$2:$P$7117,_xlfn.LAMBDA(_xlpm.x,_xlpm.x=$P5540))))</f>
        <v>3.2803180914512914E-3</v>
      </c>
      <c r="T5540" s="14">
        <f>$H5540/S5540</f>
        <v>1.5151515151515155E-2</v>
      </c>
      <c r="U5540" s="14">
        <f>_xlfn.LET(_xlpm.freq,F5540,_xlpm.size,M5540+1,_xlpm.F,V5540,LOG(1+_xlpm.freq)*LOG(1+_xlpm.size)*_xlpm.F)</f>
        <v>7.3739089658298789E-3</v>
      </c>
      <c r="V5540" s="14">
        <f>_xlfn.LET(_xlpm.a,T5540,_xlpm.b,R5540,2*_xlpm.a*_xlpm.b/(_xlpm.a+_xlpm.b))</f>
        <v>2.8985507246376822E-2</v>
      </c>
      <c r="W5540" s="14">
        <f>_xlfn.LET(_xlpm.p,R5540,_xlpm.q,T5540,LOG(_xlpm.p/_xlpm.q))</f>
        <v>1.3424226808222062</v>
      </c>
      <c r="X5540" s="2"/>
    </row>
    <row r="5541" spans="1:24">
      <c r="A5541" s="1" t="str">
        <f>_xlfn.LET(_xlpm.sep," : ",CONCATENATE(O5541,_xlpm.sep,P5541))</f>
        <v>~breie~ : [bɹaɪ]</v>
      </c>
      <c r="B5541" s="1">
        <f>_xlfn.LET(_xlpm.d,$G5541,_xlpm.k,_xlfn.CONCAT(LEFT(TRIM(B$1),1),"*"),COUNTIF(_xlpm.d,_xlpm.k))</f>
        <v>0</v>
      </c>
      <c r="C5541" s="1">
        <f>_xlfn.LET(_xlpm.d,$G5541,_xlpm.k,_xlfn.CONCAT(LEFT(TRIM(C$1),1),"*"),COUNTIF(_xlpm.d,_xlpm.k))</f>
        <v>0</v>
      </c>
      <c r="D5541" s="1">
        <f>_xlfn.LET(_xlpm.d,$G5541,_xlpm.k,_xlfn.CONCAT(LEFT(TRIM(D$1),1),"*"),COUNTIF(_xlpm.d,_xlpm.k))</f>
        <v>0</v>
      </c>
      <c r="E5541" s="1">
        <f>LOG(F5541+1,10)</f>
        <v>0.30102999566398114</v>
      </c>
      <c r="F5541" s="7">
        <v>1</v>
      </c>
      <c r="G5541" s="9" t="s">
        <v>364</v>
      </c>
      <c r="H5541" s="4">
        <f>F5541/freq.sum.r6e</f>
        <v>4.9701789264413521E-5</v>
      </c>
      <c r="I5541" s="1" t="str">
        <f>_xlfn.LET(_xlpm.sep,":",_xlpm.w,$G5541,LEFT(_xlpm.w,FIND(_xlpm.sep,_xlpm.w)-1))</f>
        <v>bɹaɪ</v>
      </c>
      <c r="J5541" s="1" t="str">
        <f>_xlfn.LET(_xlpm.sep,":",_xlpm.w,$G5541,RIGHT(_xlpm.w,LEN(_xlpm.w)-FIND(_xlpm.sep,_xlpm.w)))</f>
        <v>breie</v>
      </c>
      <c r="K5541" s="10">
        <f>_xlfn.LET(_xlpm.w,I5541,LEN(_xlpm.w))</f>
        <v>4</v>
      </c>
      <c r="L5541" s="10">
        <f>_xlfn.LET(_xlpm.w,J5541,LEN(_xlpm.w))</f>
        <v>5</v>
      </c>
      <c r="M5541" s="10">
        <f>_xlfn.LET(_xlpm.a,K5541,_xlpm.b,L5541,MAX(_xlpm.a,_xlpm.b))</f>
        <v>5</v>
      </c>
      <c r="N5541" s="10">
        <f>_xlfn.LET(_xlpm.d,(K5541,L5541),MAX(_xlpm.d)-MIN(_xlpm.d))</f>
        <v>1</v>
      </c>
      <c r="O5541" s="1" t="str">
        <f>_xlfn.LET(_xlpm.sep,":",_xlpm.w,$G5541,_xlfn.CONCAT("~",RIGHT(_xlpm.w,LEN(_xlpm.w)-FIND(_xlpm.sep,_xlpm.w)),"~"))</f>
        <v>~breie~</v>
      </c>
      <c r="P5541" s="1" t="str">
        <f>_xlfn.LET(_xlpm.sep,":",_xlpm.w,$G5541,_xlfn.CONCAT("[",LEFT(_xlpm.w,FIND(_xlpm.sep,_xlpm.w)-1),"]"))</f>
        <v>[bɹaɪ]</v>
      </c>
      <c r="Q5541" s="14" cm="1">
        <f t="array" ref="Q5541">SUM(_xlfn._xlws.FILTER($H$2:$H$7117,_xlfn.MAP($O$2:$O$7117,_xlfn.LAMBDA(_xlpm.x,_xlpm.x=$O5541))))</f>
        <v>4.9701789264413521E-5</v>
      </c>
      <c r="R5541" s="14">
        <f>$H5541/Q5541</f>
        <v>1</v>
      </c>
      <c r="S5541" s="14" cm="1">
        <f t="array" ref="S5541">SUM(_xlfn._xlws.FILTER($H$2:$H$7117,_xlfn.MAP($P$2:$P$7117,_xlfn.LAMBDA(_xlpm.x,_xlpm.x=$P5541))))</f>
        <v>1.0934393638170974E-3</v>
      </c>
      <c r="T5541" s="14">
        <f>$H5541/S5541</f>
        <v>4.5454545454545456E-2</v>
      </c>
      <c r="U5541" s="14">
        <f>_xlfn.LET(_xlpm.freq,F5541,_xlpm.size,M5541+1,_xlpm.F,V5541,LOG(1+_xlpm.freq)*LOG(1+_xlpm.size)*_xlpm.F)</f>
        <v>2.2121726897489633E-2</v>
      </c>
      <c r="V5541" s="14">
        <f>_xlfn.LET(_xlpm.a,T5541,_xlpm.b,R5541,2*_xlpm.a*_xlpm.b/(_xlpm.a+_xlpm.b))</f>
        <v>8.6956521739130446E-2</v>
      </c>
      <c r="W5541" s="14">
        <f>_xlfn.LET(_xlpm.p,R5541,_xlpm.q,T5541,LOG(_xlpm.p/_xlpm.q))</f>
        <v>1.3424226808222062</v>
      </c>
      <c r="X5541" s="2"/>
    </row>
    <row r="5542" spans="1:24">
      <c r="A5542" s="1" t="str">
        <f>_xlfn.LET(_xlpm.sep," : ",CONCATENATE(O5542,_xlpm.sep,P5542))</f>
        <v>~drygh~ : [dɹaɪ]</v>
      </c>
      <c r="B5542" s="1">
        <f>_xlfn.LET(_xlpm.d,$G5542,_xlpm.k,_xlfn.CONCAT(LEFT(TRIM(B$1),1),"*"),COUNTIF(_xlpm.d,_xlpm.k))</f>
        <v>0</v>
      </c>
      <c r="C5542" s="1">
        <f>_xlfn.LET(_xlpm.d,$G5542,_xlpm.k,_xlfn.CONCAT(LEFT(TRIM(C$1),1),"*"),COUNTIF(_xlpm.d,_xlpm.k))</f>
        <v>0</v>
      </c>
      <c r="D5542" s="1">
        <f>_xlfn.LET(_xlpm.d,$G5542,_xlpm.k,_xlfn.CONCAT(LEFT(TRIM(D$1),1),"*"),COUNTIF(_xlpm.d,_xlpm.k))</f>
        <v>0</v>
      </c>
      <c r="E5542" s="1">
        <f>LOG(F5542+1,10)</f>
        <v>0.30102999566398114</v>
      </c>
      <c r="F5542" s="7">
        <v>1</v>
      </c>
      <c r="G5542" s="9" t="s">
        <v>659</v>
      </c>
      <c r="H5542" s="4">
        <f>F5542/freq.sum.r6e</f>
        <v>4.9701789264413521E-5</v>
      </c>
      <c r="I5542" s="1" t="str">
        <f>_xlfn.LET(_xlpm.sep,":",_xlpm.w,$G5542,LEFT(_xlpm.w,FIND(_xlpm.sep,_xlpm.w)-1))</f>
        <v>dɹaɪ</v>
      </c>
      <c r="J5542" s="1" t="str">
        <f>_xlfn.LET(_xlpm.sep,":",_xlpm.w,$G5542,RIGHT(_xlpm.w,LEN(_xlpm.w)-FIND(_xlpm.sep,_xlpm.w)))</f>
        <v>drygh</v>
      </c>
      <c r="K5542" s="10">
        <f>_xlfn.LET(_xlpm.w,I5542,LEN(_xlpm.w))</f>
        <v>4</v>
      </c>
      <c r="L5542" s="10">
        <f>_xlfn.LET(_xlpm.w,J5542,LEN(_xlpm.w))</f>
        <v>5</v>
      </c>
      <c r="M5542" s="10">
        <f>_xlfn.LET(_xlpm.a,K5542,_xlpm.b,L5542,MAX(_xlpm.a,_xlpm.b))</f>
        <v>5</v>
      </c>
      <c r="N5542" s="10">
        <f>_xlfn.LET(_xlpm.d,(K5542,L5542),MAX(_xlpm.d)-MIN(_xlpm.d))</f>
        <v>1</v>
      </c>
      <c r="O5542" s="1" t="str">
        <f>_xlfn.LET(_xlpm.sep,":",_xlpm.w,$G5542,_xlfn.CONCAT("~",RIGHT(_xlpm.w,LEN(_xlpm.w)-FIND(_xlpm.sep,_xlpm.w)),"~"))</f>
        <v>~drygh~</v>
      </c>
      <c r="P5542" s="1" t="str">
        <f>_xlfn.LET(_xlpm.sep,":",_xlpm.w,$G5542,_xlfn.CONCAT("[",LEFT(_xlpm.w,FIND(_xlpm.sep,_xlpm.w)-1),"]"))</f>
        <v>[dɹaɪ]</v>
      </c>
      <c r="Q5542" s="14" cm="1">
        <f t="array" ref="Q5542">SUM(_xlfn._xlws.FILTER($H$2:$H$7117,_xlfn.MAP($O$2:$O$7117,_xlfn.LAMBDA(_xlpm.x,_xlpm.x=$O5542))))</f>
        <v>4.9701789264413521E-5</v>
      </c>
      <c r="R5542" s="14">
        <f>$H5542/Q5542</f>
        <v>1</v>
      </c>
      <c r="S5542" s="14" cm="1">
        <f t="array" ref="S5542">SUM(_xlfn._xlws.FILTER($H$2:$H$7117,_xlfn.MAP($P$2:$P$7117,_xlfn.LAMBDA(_xlpm.x,_xlpm.x=$P5542))))</f>
        <v>1.0934393638170974E-3</v>
      </c>
      <c r="T5542" s="14">
        <f>$H5542/S5542</f>
        <v>4.5454545454545456E-2</v>
      </c>
      <c r="U5542" s="14">
        <f>_xlfn.LET(_xlpm.freq,F5542,_xlpm.size,M5542+1,_xlpm.F,V5542,LOG(1+_xlpm.freq)*LOG(1+_xlpm.size)*_xlpm.F)</f>
        <v>2.2121726897489633E-2</v>
      </c>
      <c r="V5542" s="14">
        <f>_xlfn.LET(_xlpm.a,T5542,_xlpm.b,R5542,2*_xlpm.a*_xlpm.b/(_xlpm.a+_xlpm.b))</f>
        <v>8.6956521739130446E-2</v>
      </c>
      <c r="W5542" s="14">
        <f>_xlfn.LET(_xlpm.p,R5542,_xlpm.q,T5542,LOG(_xlpm.p/_xlpm.q))</f>
        <v>1.3424226808222062</v>
      </c>
      <c r="X5542" s="2"/>
    </row>
    <row r="5543" spans="1:24">
      <c r="A5543" s="1" t="str">
        <f>_xlfn.LET(_xlpm.sep," : ",CONCATENATE(O5543,_xlpm.sep,P5543))</f>
        <v>~fligh~ : [flaɪ]</v>
      </c>
      <c r="B5543" s="1">
        <f>_xlfn.LET(_xlpm.d,$G5543,_xlpm.k,_xlfn.CONCAT(LEFT(TRIM(B$1),1),"*"),COUNTIF(_xlpm.d,_xlpm.k))</f>
        <v>0</v>
      </c>
      <c r="C5543" s="1">
        <f>_xlfn.LET(_xlpm.d,$G5543,_xlpm.k,_xlfn.CONCAT(LEFT(TRIM(C$1),1),"*"),COUNTIF(_xlpm.d,_xlpm.k))</f>
        <v>0</v>
      </c>
      <c r="D5543" s="1">
        <f>_xlfn.LET(_xlpm.d,$G5543,_xlpm.k,_xlfn.CONCAT(LEFT(TRIM(D$1),1),"*"),COUNTIF(_xlpm.d,_xlpm.k))</f>
        <v>0</v>
      </c>
      <c r="E5543" s="1">
        <f>LOG(F5543+1,10)</f>
        <v>0.30102999566398114</v>
      </c>
      <c r="F5543" s="7">
        <v>1</v>
      </c>
      <c r="G5543" s="9" t="s">
        <v>897</v>
      </c>
      <c r="H5543" s="4">
        <f>F5543/freq.sum.r6e</f>
        <v>4.9701789264413521E-5</v>
      </c>
      <c r="I5543" s="4" t="str">
        <f>_xlfn.LET(_xlpm.sep,":",_xlpm.w,$G5543,LEFT(_xlpm.w,FIND(_xlpm.sep,_xlpm.w)-1))</f>
        <v>flaɪ</v>
      </c>
      <c r="J5543" s="4" t="str">
        <f>_xlfn.LET(_xlpm.sep,":",_xlpm.w,$G5543,RIGHT(_xlpm.w,LEN(_xlpm.w)-FIND(_xlpm.sep,_xlpm.w)))</f>
        <v>fligh</v>
      </c>
      <c r="K5543" s="10">
        <f>_xlfn.LET(_xlpm.w,I5543,LEN(_xlpm.w))</f>
        <v>4</v>
      </c>
      <c r="L5543" s="10">
        <f>_xlfn.LET(_xlpm.w,J5543,LEN(_xlpm.w))</f>
        <v>5</v>
      </c>
      <c r="M5543" s="10">
        <f>_xlfn.LET(_xlpm.a,K5543,_xlpm.b,L5543,MAX(_xlpm.a,_xlpm.b))</f>
        <v>5</v>
      </c>
      <c r="N5543" s="10">
        <f>_xlfn.LET(_xlpm.d,(K5543,L5543),MAX(_xlpm.d)-MIN(_xlpm.d))</f>
        <v>1</v>
      </c>
      <c r="O5543" s="1" t="str">
        <f>_xlfn.LET(_xlpm.sep,":",_xlpm.w,$G5543,_xlfn.CONCAT("~",RIGHT(_xlpm.w,LEN(_xlpm.w)-FIND(_xlpm.sep,_xlpm.w)),"~"))</f>
        <v>~fligh~</v>
      </c>
      <c r="P5543" s="1" t="str">
        <f>_xlfn.LET(_xlpm.sep,":",_xlpm.w,$G5543,_xlfn.CONCAT("[",LEFT(_xlpm.w,FIND(_xlpm.sep,_xlpm.w)-1),"]"))</f>
        <v>[flaɪ]</v>
      </c>
      <c r="Q5543" s="14" cm="1">
        <f t="array" ref="Q5543">SUM(_xlfn._xlws.FILTER($H$2:$H$7109,_xlfn.MAP($O$2:$O$7109,_xlfn.LAMBDA(_xlpm.x,_xlpm.x=$O5543))))</f>
        <v>4.9701789264413521E-5</v>
      </c>
      <c r="R5543" s="14">
        <f>$H5543/Q5543</f>
        <v>1</v>
      </c>
      <c r="S5543" s="14" cm="1">
        <f t="array" ref="S5543">SUM(_xlfn._xlws.FILTER($H$2:$H$7109,_xlfn.MAP($P$2:$P$7109,_xlfn.LAMBDA(_xlpm.x,_xlpm.x=$P5543))))</f>
        <v>1.0934393638170974E-3</v>
      </c>
      <c r="T5543" s="14">
        <f>$H5543/S5543</f>
        <v>4.5454545454545456E-2</v>
      </c>
      <c r="U5543" s="14">
        <f>_xlfn.LET(_xlpm.freq,F5543,_xlpm.size,M5543+1,_xlpm.F,V5543,LOG(1+_xlpm.freq)*LOG(1+_xlpm.size)*_xlpm.F)</f>
        <v>2.2121726897489633E-2</v>
      </c>
      <c r="V5543" s="14">
        <f>_xlfn.LET(_xlpm.a,T5543,_xlpm.b,R5543,2*_xlpm.a*_xlpm.b/(_xlpm.a+_xlpm.b))</f>
        <v>8.6956521739130446E-2</v>
      </c>
      <c r="W5543" s="14">
        <f>_xlfn.LET(_xlpm.p,R5543,_xlpm.q,T5543,LOG(_xlpm.p/_xlpm.q))</f>
        <v>1.3424226808222062</v>
      </c>
      <c r="X5543" s="2"/>
    </row>
    <row r="5544" spans="1:24">
      <c r="A5544" s="1" t="str">
        <f>_xlfn.LET(_xlpm.sep," : ",CONCATENATE(O5544,_xlpm.sep,P5544))</f>
        <v>~flygh~ : [flaɪ]</v>
      </c>
      <c r="B5544" s="1">
        <f>_xlfn.LET(_xlpm.d,$G5544,_xlpm.k,_xlfn.CONCAT(LEFT(TRIM(B$1),1),"*"),COUNTIF(_xlpm.d,_xlpm.k))</f>
        <v>0</v>
      </c>
      <c r="C5544" s="1">
        <f>_xlfn.LET(_xlpm.d,$G5544,_xlpm.k,_xlfn.CONCAT(LEFT(TRIM(C$1),1),"*"),COUNTIF(_xlpm.d,_xlpm.k))</f>
        <v>0</v>
      </c>
      <c r="D5544" s="1">
        <f>_xlfn.LET(_xlpm.d,$G5544,_xlpm.k,_xlfn.CONCAT(LEFT(TRIM(D$1),1),"*"),COUNTIF(_xlpm.d,_xlpm.k))</f>
        <v>0</v>
      </c>
      <c r="E5544" s="1">
        <f>LOG(F5544+1,10)</f>
        <v>0.30102999566398114</v>
      </c>
      <c r="F5544" s="7">
        <v>1</v>
      </c>
      <c r="G5544" s="9" t="s">
        <v>904</v>
      </c>
      <c r="H5544" s="4">
        <f>F5544/freq.sum.r6e</f>
        <v>4.9701789264413521E-5</v>
      </c>
      <c r="I5544" s="1" t="str">
        <f>_xlfn.LET(_xlpm.sep,":",_xlpm.w,$G5544,LEFT(_xlpm.w,FIND(_xlpm.sep,_xlpm.w)-1))</f>
        <v>flaɪ</v>
      </c>
      <c r="J5544" s="1" t="str">
        <f>_xlfn.LET(_xlpm.sep,":",_xlpm.w,$G5544,RIGHT(_xlpm.w,LEN(_xlpm.w)-FIND(_xlpm.sep,_xlpm.w)))</f>
        <v>flygh</v>
      </c>
      <c r="K5544" s="10">
        <f>_xlfn.LET(_xlpm.w,I5544,LEN(_xlpm.w))</f>
        <v>4</v>
      </c>
      <c r="L5544" s="10">
        <f>_xlfn.LET(_xlpm.w,J5544,LEN(_xlpm.w))</f>
        <v>5</v>
      </c>
      <c r="M5544" s="10">
        <f>_xlfn.LET(_xlpm.a,K5544,_xlpm.b,L5544,MAX(_xlpm.a,_xlpm.b))</f>
        <v>5</v>
      </c>
      <c r="N5544" s="10">
        <f>_xlfn.LET(_xlpm.d,(K5544,L5544),MAX(_xlpm.d)-MIN(_xlpm.d))</f>
        <v>1</v>
      </c>
      <c r="O5544" s="1" t="str">
        <f>_xlfn.LET(_xlpm.sep,":",_xlpm.w,$G5544,_xlfn.CONCAT("~",RIGHT(_xlpm.w,LEN(_xlpm.w)-FIND(_xlpm.sep,_xlpm.w)),"~"))</f>
        <v>~flygh~</v>
      </c>
      <c r="P5544" s="1" t="str">
        <f>_xlfn.LET(_xlpm.sep,":",_xlpm.w,$G5544,_xlfn.CONCAT("[",LEFT(_xlpm.w,FIND(_xlpm.sep,_xlpm.w)-1),"]"))</f>
        <v>[flaɪ]</v>
      </c>
      <c r="Q5544" s="14" cm="1">
        <f t="array" ref="Q5544">SUM(_xlfn._xlws.FILTER($H$2:$H$7111,_xlfn.MAP($O$2:$O$7111,_xlfn.LAMBDA(_xlpm.x,_xlpm.x=$O5544))))</f>
        <v>4.9701789264413521E-5</v>
      </c>
      <c r="R5544" s="14">
        <f>$H5544/Q5544</f>
        <v>1</v>
      </c>
      <c r="S5544" s="14" cm="1">
        <f t="array" ref="S5544">SUM(_xlfn._xlws.FILTER($H$2:$H$7111,_xlfn.MAP($P$2:$P$7111,_xlfn.LAMBDA(_xlpm.x,_xlpm.x=$P5544))))</f>
        <v>1.0934393638170974E-3</v>
      </c>
      <c r="T5544" s="14">
        <f>$H5544/S5544</f>
        <v>4.5454545454545456E-2</v>
      </c>
      <c r="U5544" s="14">
        <f>_xlfn.LET(_xlpm.freq,F5544,_xlpm.size,M5544+1,_xlpm.F,V5544,LOG(1+_xlpm.freq)*LOG(1+_xlpm.size)*_xlpm.F)</f>
        <v>2.2121726897489633E-2</v>
      </c>
      <c r="V5544" s="14">
        <f>_xlfn.LET(_xlpm.a,T5544,_xlpm.b,R5544,2*_xlpm.a*_xlpm.b/(_xlpm.a+_xlpm.b))</f>
        <v>8.6956521739130446E-2</v>
      </c>
      <c r="W5544" s="14">
        <f>_xlfn.LET(_xlpm.p,R5544,_xlpm.q,T5544,LOG(_xlpm.p/_xlpm.q))</f>
        <v>1.3424226808222062</v>
      </c>
      <c r="X5544" s="2"/>
    </row>
    <row r="5545" spans="1:24">
      <c r="A5545" s="1" t="str">
        <f>_xlfn.LET(_xlpm.sep," : ",CONCATENATE(O5545,_xlpm.sep,P5545))</f>
        <v>~frygh~ : [fɹaɪ]</v>
      </c>
      <c r="B5545" s="1">
        <f>_xlfn.LET(_xlpm.d,$G5545,_xlpm.k,_xlfn.CONCAT(LEFT(TRIM(B$1),1),"*"),COUNTIF(_xlpm.d,_xlpm.k))</f>
        <v>0</v>
      </c>
      <c r="C5545" s="1">
        <f>_xlfn.LET(_xlpm.d,$G5545,_xlpm.k,_xlfn.CONCAT(LEFT(TRIM(C$1),1),"*"),COUNTIF(_xlpm.d,_xlpm.k))</f>
        <v>0</v>
      </c>
      <c r="D5545" s="1">
        <f>_xlfn.LET(_xlpm.d,$G5545,_xlpm.k,_xlfn.CONCAT(LEFT(TRIM(D$1),1),"*"),COUNTIF(_xlpm.d,_xlpm.k))</f>
        <v>0</v>
      </c>
      <c r="E5545" s="1">
        <f>LOG(F5545+1,10)</f>
        <v>0.30102999566398114</v>
      </c>
      <c r="F5545" s="7">
        <v>1</v>
      </c>
      <c r="G5545" s="9" t="s">
        <v>1120</v>
      </c>
      <c r="H5545" s="4">
        <f>F5545/freq.sum.r6e</f>
        <v>4.9701789264413521E-5</v>
      </c>
      <c r="I5545" s="1" t="str">
        <f>_xlfn.LET(_xlpm.sep,":",_xlpm.w,$G5545,LEFT(_xlpm.w,FIND(_xlpm.sep,_xlpm.w)-1))</f>
        <v>fɹaɪ</v>
      </c>
      <c r="J5545" s="1" t="str">
        <f>_xlfn.LET(_xlpm.sep,":",_xlpm.w,$G5545,RIGHT(_xlpm.w,LEN(_xlpm.w)-FIND(_xlpm.sep,_xlpm.w)))</f>
        <v>frygh</v>
      </c>
      <c r="K5545" s="10">
        <f>_xlfn.LET(_xlpm.w,I5545,LEN(_xlpm.w))</f>
        <v>4</v>
      </c>
      <c r="L5545" s="10">
        <f>_xlfn.LET(_xlpm.w,J5545,LEN(_xlpm.w))</f>
        <v>5</v>
      </c>
      <c r="M5545" s="10">
        <f>_xlfn.LET(_xlpm.a,K5545,_xlpm.b,L5545,MAX(_xlpm.a,_xlpm.b))</f>
        <v>5</v>
      </c>
      <c r="N5545" s="10">
        <f>_xlfn.LET(_xlpm.d,(K5545,L5545),MAX(_xlpm.d)-MIN(_xlpm.d))</f>
        <v>1</v>
      </c>
      <c r="O5545" s="1" t="str">
        <f>_xlfn.LET(_xlpm.sep,":",_xlpm.w,$G5545,_xlfn.CONCAT("~",RIGHT(_xlpm.w,LEN(_xlpm.w)-FIND(_xlpm.sep,_xlpm.w)),"~"))</f>
        <v>~frygh~</v>
      </c>
      <c r="P5545" s="1" t="str">
        <f>_xlfn.LET(_xlpm.sep,":",_xlpm.w,$G5545,_xlfn.CONCAT("[",LEFT(_xlpm.w,FIND(_xlpm.sep,_xlpm.w)-1),"]"))</f>
        <v>[fɹaɪ]</v>
      </c>
      <c r="Q5545" s="14" cm="1">
        <f t="array" ref="Q5545">SUM(_xlfn._xlws.FILTER($H$2:$H$7111,_xlfn.MAP($O$2:$O$7111,_xlfn.LAMBDA(_xlpm.x,_xlpm.x=$O5545))))</f>
        <v>4.9701789264413521E-5</v>
      </c>
      <c r="R5545" s="14">
        <f>$H5545/Q5545</f>
        <v>1</v>
      </c>
      <c r="S5545" s="14" cm="1">
        <f t="array" ref="S5545">SUM(_xlfn._xlws.FILTER($H$2:$H$7111,_xlfn.MAP($P$2:$P$7111,_xlfn.LAMBDA(_xlpm.x,_xlpm.x=$P5545))))</f>
        <v>1.0934393638170974E-3</v>
      </c>
      <c r="T5545" s="14">
        <f>$H5545/S5545</f>
        <v>4.5454545454545456E-2</v>
      </c>
      <c r="U5545" s="14">
        <f>_xlfn.LET(_xlpm.freq,F5545,_xlpm.size,M5545+1,_xlpm.F,V5545,LOG(1+_xlpm.freq)*LOG(1+_xlpm.size)*_xlpm.F)</f>
        <v>2.2121726897489633E-2</v>
      </c>
      <c r="V5545" s="14">
        <f>_xlfn.LET(_xlpm.a,T5545,_xlpm.b,R5545,2*_xlpm.a*_xlpm.b/(_xlpm.a+_xlpm.b))</f>
        <v>8.6956521739130446E-2</v>
      </c>
      <c r="W5545" s="14">
        <f>_xlfn.LET(_xlpm.p,R5545,_xlpm.q,T5545,LOG(_xlpm.p/_xlpm.q))</f>
        <v>1.3424226808222062</v>
      </c>
      <c r="X5545" s="2"/>
    </row>
    <row r="5546" spans="1:24">
      <c r="A5546" s="1" t="str">
        <f>_xlfn.LET(_xlpm.sep," : ",CONCATENATE(O5546,_xlpm.sep,P5546))</f>
        <v>~piegh~ : [paɪ]</v>
      </c>
      <c r="B5546" s="1">
        <f>_xlfn.LET(_xlpm.d,$G5546,_xlpm.k,_xlfn.CONCAT(LEFT(TRIM(B$1),1),"*"),COUNTIF(_xlpm.d,_xlpm.k))</f>
        <v>0</v>
      </c>
      <c r="C5546" s="1">
        <f>_xlfn.LET(_xlpm.d,$G5546,_xlpm.k,_xlfn.CONCAT(LEFT(TRIM(C$1),1),"*"),COUNTIF(_xlpm.d,_xlpm.k))</f>
        <v>0</v>
      </c>
      <c r="D5546" s="1">
        <f>_xlfn.LET(_xlpm.d,$G5546,_xlpm.k,_xlfn.CONCAT(LEFT(TRIM(D$1),1),"*"),COUNTIF(_xlpm.d,_xlpm.k))</f>
        <v>0</v>
      </c>
      <c r="E5546" s="1">
        <f>LOG(F5546+1,10)</f>
        <v>0.30102999566398114</v>
      </c>
      <c r="F5546" s="7">
        <v>1</v>
      </c>
      <c r="G5546" s="9" t="s">
        <v>3543</v>
      </c>
      <c r="H5546" s="4">
        <f>F5546/freq.sum.r6e</f>
        <v>4.9701789264413521E-5</v>
      </c>
      <c r="I5546" s="4" t="str">
        <f>_xlfn.LET(_xlpm.sep,":",_xlpm.w,$G5546,LEFT(_xlpm.w,FIND(_xlpm.sep,_xlpm.w)-1))</f>
        <v>paɪ</v>
      </c>
      <c r="J5546" s="4" t="str">
        <f>_xlfn.LET(_xlpm.sep,":",_xlpm.w,$G5546,RIGHT(_xlpm.w,LEN(_xlpm.w)-FIND(_xlpm.sep,_xlpm.w)))</f>
        <v>piegh</v>
      </c>
      <c r="K5546" s="10">
        <f>_xlfn.LET(_xlpm.w,I5546,LEN(_xlpm.w))</f>
        <v>3</v>
      </c>
      <c r="L5546" s="10">
        <f>_xlfn.LET(_xlpm.w,J5546,LEN(_xlpm.w))</f>
        <v>5</v>
      </c>
      <c r="M5546" s="10">
        <f>_xlfn.LET(_xlpm.a,K5546,_xlpm.b,L5546,MAX(_xlpm.a,_xlpm.b))</f>
        <v>5</v>
      </c>
      <c r="N5546" s="10">
        <f>_xlfn.LET(_xlpm.d,(K5546,L5546),MAX(_xlpm.d)-MIN(_xlpm.d))</f>
        <v>2</v>
      </c>
      <c r="O5546" s="1" t="str">
        <f>_xlfn.LET(_xlpm.sep,":",_xlpm.w,$G5546,_xlfn.CONCAT("~",RIGHT(_xlpm.w,LEN(_xlpm.w)-FIND(_xlpm.sep,_xlpm.w)),"~"))</f>
        <v>~piegh~</v>
      </c>
      <c r="P5546" s="1" t="str">
        <f>_xlfn.LET(_xlpm.sep,":",_xlpm.w,$G5546,_xlfn.CONCAT("[",LEFT(_xlpm.w,FIND(_xlpm.sep,_xlpm.w)-1),"]"))</f>
        <v>[paɪ]</v>
      </c>
      <c r="Q5546" s="14" cm="1">
        <f t="array" ref="Q5546">SUM(_xlfn._xlws.FILTER($H$2:$H$7109,_xlfn.MAP($O$2:$O$7109,_xlfn.LAMBDA(_xlpm.x,_xlpm.x=$O5546))))</f>
        <v>4.9701789264413521E-5</v>
      </c>
      <c r="R5546" s="14">
        <f>$H5546/Q5546</f>
        <v>1</v>
      </c>
      <c r="S5546" s="14" cm="1">
        <f t="array" ref="S5546">SUM(_xlfn._xlws.FILTER($H$2:$H$7109,_xlfn.MAP($P$2:$P$7109,_xlfn.LAMBDA(_xlpm.x,_xlpm.x=$P5546))))</f>
        <v>1.0934393638170974E-3</v>
      </c>
      <c r="T5546" s="14">
        <f>$H5546/S5546</f>
        <v>4.5454545454545456E-2</v>
      </c>
      <c r="U5546" s="14">
        <f>_xlfn.LET(_xlpm.freq,F5546,_xlpm.size,M5546+1,_xlpm.F,V5546,LOG(1+_xlpm.freq)*LOG(1+_xlpm.size)*_xlpm.F)</f>
        <v>2.2121726897489633E-2</v>
      </c>
      <c r="V5546" s="14">
        <f>_xlfn.LET(_xlpm.a,T5546,_xlpm.b,R5546,2*_xlpm.a*_xlpm.b/(_xlpm.a+_xlpm.b))</f>
        <v>8.6956521739130446E-2</v>
      </c>
      <c r="W5546" s="14">
        <f>_xlfn.LET(_xlpm.p,R5546,_xlpm.q,T5546,LOG(_xlpm.p/_xlpm.q))</f>
        <v>1.3424226808222062</v>
      </c>
      <c r="X5546" s="2"/>
    </row>
    <row r="5547" spans="1:24">
      <c r="A5547" s="1" t="str">
        <f>_xlfn.LET(_xlpm.sep," : ",CONCATENATE(O5547,_xlpm.sep,P5547))</f>
        <v>~prygh~ : [pɹaɪ]</v>
      </c>
      <c r="B5547" s="1">
        <f>_xlfn.LET(_xlpm.d,$G5547,_xlpm.k,_xlfn.CONCAT(LEFT(TRIM(B$1),1),"*"),COUNTIF(_xlpm.d,_xlpm.k))</f>
        <v>0</v>
      </c>
      <c r="C5547" s="1">
        <f>_xlfn.LET(_xlpm.d,$G5547,_xlpm.k,_xlfn.CONCAT(LEFT(TRIM(C$1),1),"*"),COUNTIF(_xlpm.d,_xlpm.k))</f>
        <v>0</v>
      </c>
      <c r="D5547" s="1">
        <f>_xlfn.LET(_xlpm.d,$G5547,_xlpm.k,_xlfn.CONCAT(LEFT(TRIM(D$1),1),"*"),COUNTIF(_xlpm.d,_xlpm.k))</f>
        <v>0</v>
      </c>
      <c r="E5547" s="1">
        <f>LOG(F5547+1,10)</f>
        <v>0.30102999566398114</v>
      </c>
      <c r="F5547" s="7">
        <v>1</v>
      </c>
      <c r="G5547" s="9" t="s">
        <v>3822</v>
      </c>
      <c r="H5547" s="4">
        <f>F5547/freq.sum.r6e</f>
        <v>4.9701789264413521E-5</v>
      </c>
      <c r="I5547" s="1" t="str">
        <f>_xlfn.LET(_xlpm.sep,":",_xlpm.w,$G5547,LEFT(_xlpm.w,FIND(_xlpm.sep,_xlpm.w)-1))</f>
        <v>pɹaɪ</v>
      </c>
      <c r="J5547" s="1" t="str">
        <f>_xlfn.LET(_xlpm.sep,":",_xlpm.w,$G5547,RIGHT(_xlpm.w,LEN(_xlpm.w)-FIND(_xlpm.sep,_xlpm.w)))</f>
        <v>prygh</v>
      </c>
      <c r="K5547" s="10">
        <f>_xlfn.LET(_xlpm.w,I5547,LEN(_xlpm.w))</f>
        <v>4</v>
      </c>
      <c r="L5547" s="10">
        <f>_xlfn.LET(_xlpm.w,J5547,LEN(_xlpm.w))</f>
        <v>5</v>
      </c>
      <c r="M5547" s="10">
        <f>_xlfn.LET(_xlpm.a,K5547,_xlpm.b,L5547,MAX(_xlpm.a,_xlpm.b))</f>
        <v>5</v>
      </c>
      <c r="N5547" s="10">
        <f>_xlfn.LET(_xlpm.d,(K5547,L5547),MAX(_xlpm.d)-MIN(_xlpm.d))</f>
        <v>1</v>
      </c>
      <c r="O5547" s="1" t="str">
        <f>_xlfn.LET(_xlpm.sep,":",_xlpm.w,$G5547,_xlfn.CONCAT("~",RIGHT(_xlpm.w,LEN(_xlpm.w)-FIND(_xlpm.sep,_xlpm.w)),"~"))</f>
        <v>~prygh~</v>
      </c>
      <c r="P5547" s="1" t="str">
        <f>_xlfn.LET(_xlpm.sep,":",_xlpm.w,$G5547,_xlfn.CONCAT("[",LEFT(_xlpm.w,FIND(_xlpm.sep,_xlpm.w)-1),"]"))</f>
        <v>[pɹaɪ]</v>
      </c>
      <c r="Q5547" s="14" cm="1">
        <f t="array" ref="Q5547">SUM(_xlfn._xlws.FILTER($H$2:$H$7117,_xlfn.MAP($O$2:$O$7117,_xlfn.LAMBDA(_xlpm.x,_xlpm.x=$O5547))))</f>
        <v>4.9701789264413521E-5</v>
      </c>
      <c r="R5547" s="14">
        <f>$H5547/Q5547</f>
        <v>1</v>
      </c>
      <c r="S5547" s="14" cm="1">
        <f t="array" ref="S5547">SUM(_xlfn._xlws.FILTER($H$2:$H$7117,_xlfn.MAP($P$2:$P$7117,_xlfn.LAMBDA(_xlpm.x,_xlpm.x=$P5547))))</f>
        <v>1.0934393638170974E-3</v>
      </c>
      <c r="T5547" s="14">
        <f>$H5547/S5547</f>
        <v>4.5454545454545456E-2</v>
      </c>
      <c r="U5547" s="14">
        <f>_xlfn.LET(_xlpm.freq,F5547,_xlpm.size,M5547+1,_xlpm.F,V5547,LOG(1+_xlpm.freq)*LOG(1+_xlpm.size)*_xlpm.F)</f>
        <v>2.2121726897489633E-2</v>
      </c>
      <c r="V5547" s="14">
        <f>_xlfn.LET(_xlpm.a,T5547,_xlpm.b,R5547,2*_xlpm.a*_xlpm.b/(_xlpm.a+_xlpm.b))</f>
        <v>8.6956521739130446E-2</v>
      </c>
      <c r="W5547" s="14">
        <f>_xlfn.LET(_xlpm.p,R5547,_xlpm.q,T5547,LOG(_xlpm.p/_xlpm.q))</f>
        <v>1.3424226808222062</v>
      </c>
      <c r="X5547" s="2"/>
    </row>
    <row r="5548" spans="1:24">
      <c r="A5548" s="1" t="str">
        <f>_xlfn.LET(_xlpm.sep," : ",CONCATENATE(O5548,_xlpm.sep,P5548))</f>
        <v>~guygh~ : [ɡaɪ]</v>
      </c>
      <c r="B5548" s="1">
        <f>_xlfn.LET(_xlpm.d,$G5548,_xlpm.k,_xlfn.CONCAT(LEFT(TRIM(B$1),1),"*"),COUNTIF(_xlpm.d,_xlpm.k))</f>
        <v>0</v>
      </c>
      <c r="C5548" s="1">
        <f>_xlfn.LET(_xlpm.d,$G5548,_xlpm.k,_xlfn.CONCAT(LEFT(TRIM(C$1),1),"*"),COUNTIF(_xlpm.d,_xlpm.k))</f>
        <v>0</v>
      </c>
      <c r="D5548" s="1">
        <f>_xlfn.LET(_xlpm.d,$G5548,_xlpm.k,_xlfn.CONCAT(LEFT(TRIM(D$1),1),"*"),COUNTIF(_xlpm.d,_xlpm.k))</f>
        <v>0</v>
      </c>
      <c r="E5548" s="1">
        <f>LOG(F5548+1,10)</f>
        <v>0.30102999566398114</v>
      </c>
      <c r="F5548" s="7">
        <v>1</v>
      </c>
      <c r="G5548" s="9" t="s">
        <v>5654</v>
      </c>
      <c r="H5548" s="4">
        <f>F5548/freq.sum.r6e</f>
        <v>4.9701789264413521E-5</v>
      </c>
      <c r="I5548" s="1" t="str">
        <f>_xlfn.LET(_xlpm.sep,":",_xlpm.w,$G5548,LEFT(_xlpm.w,FIND(_xlpm.sep,_xlpm.w)-1))</f>
        <v>ɡaɪ</v>
      </c>
      <c r="J5548" s="1" t="str">
        <f>_xlfn.LET(_xlpm.sep,":",_xlpm.w,$G5548,RIGHT(_xlpm.w,LEN(_xlpm.w)-FIND(_xlpm.sep,_xlpm.w)))</f>
        <v>guygh</v>
      </c>
      <c r="K5548" s="10">
        <f>_xlfn.LET(_xlpm.w,I5548,LEN(_xlpm.w))</f>
        <v>3</v>
      </c>
      <c r="L5548" s="10">
        <f>_xlfn.LET(_xlpm.w,J5548,LEN(_xlpm.w))</f>
        <v>5</v>
      </c>
      <c r="M5548" s="10">
        <f>_xlfn.LET(_xlpm.a,K5548,_xlpm.b,L5548,MAX(_xlpm.a,_xlpm.b))</f>
        <v>5</v>
      </c>
      <c r="N5548" s="10">
        <f>_xlfn.LET(_xlpm.d,(K5548,L5548),MAX(_xlpm.d)-MIN(_xlpm.d))</f>
        <v>2</v>
      </c>
      <c r="O5548" s="1" t="str">
        <f>_xlfn.LET(_xlpm.sep,":",_xlpm.w,$G5548,_xlfn.CONCAT("~",RIGHT(_xlpm.w,LEN(_xlpm.w)-FIND(_xlpm.sep,_xlpm.w)),"~"))</f>
        <v>~guygh~</v>
      </c>
      <c r="P5548" s="1" t="str">
        <f>_xlfn.LET(_xlpm.sep,":",_xlpm.w,$G5548,_xlfn.CONCAT("[",LEFT(_xlpm.w,FIND(_xlpm.sep,_xlpm.w)-1),"]"))</f>
        <v>[ɡaɪ]</v>
      </c>
      <c r="Q5548" s="14" cm="1">
        <f t="array" ref="Q5548">SUM(_xlfn._xlws.FILTER($H$2:$H$7117,_xlfn.MAP($O$2:$O$7117,_xlfn.LAMBDA(_xlpm.x,_xlpm.x=$O5548))))</f>
        <v>4.9701789264413521E-5</v>
      </c>
      <c r="R5548" s="14">
        <f>$H5548/Q5548</f>
        <v>1</v>
      </c>
      <c r="S5548" s="14" cm="1">
        <f t="array" ref="S5548">SUM(_xlfn._xlws.FILTER($H$2:$H$7117,_xlfn.MAP($P$2:$P$7117,_xlfn.LAMBDA(_xlpm.x,_xlpm.x=$P5548))))</f>
        <v>1.0934393638170974E-3</v>
      </c>
      <c r="T5548" s="14">
        <f>$H5548/S5548</f>
        <v>4.5454545454545456E-2</v>
      </c>
      <c r="U5548" s="14">
        <f>_xlfn.LET(_xlpm.freq,F5548,_xlpm.size,M5548+1,_xlpm.F,V5548,LOG(1+_xlpm.freq)*LOG(1+_xlpm.size)*_xlpm.F)</f>
        <v>2.2121726897489633E-2</v>
      </c>
      <c r="V5548" s="14">
        <f>_xlfn.LET(_xlpm.a,T5548,_xlpm.b,R5548,2*_xlpm.a*_xlpm.b/(_xlpm.a+_xlpm.b))</f>
        <v>8.6956521739130446E-2</v>
      </c>
      <c r="W5548" s="14">
        <f>_xlfn.LET(_xlpm.p,R5548,_xlpm.q,T5548,LOG(_xlpm.p/_xlpm.q))</f>
        <v>1.3424226808222062</v>
      </c>
      <c r="X5548" s="2"/>
    </row>
    <row r="5549" spans="1:24">
      <c r="A5549" s="1" t="str">
        <f>_xlfn.LET(_xlpm.sep," : ",CONCATENATE(O5549,_xlpm.sep,P5549))</f>
        <v>~shlie~ : [ʃlaɪ]</v>
      </c>
      <c r="B5549" s="1">
        <f>_xlfn.LET(_xlpm.d,$G5549,_xlpm.k,_xlfn.CONCAT(LEFT(TRIM(B$1),1),"*"),COUNTIF(_xlpm.d,_xlpm.k))</f>
        <v>0</v>
      </c>
      <c r="C5549" s="1">
        <f>_xlfn.LET(_xlpm.d,$G5549,_xlpm.k,_xlfn.CONCAT(LEFT(TRIM(C$1),1),"*"),COUNTIF(_xlpm.d,_xlpm.k))</f>
        <v>0</v>
      </c>
      <c r="D5549" s="1">
        <f>_xlfn.LET(_xlpm.d,$G5549,_xlpm.k,_xlfn.CONCAT(LEFT(TRIM(D$1),1),"*"),COUNTIF(_xlpm.d,_xlpm.k))</f>
        <v>0</v>
      </c>
      <c r="E5549" s="1">
        <f>LOG(F5549+1,10)</f>
        <v>0.30102999566398114</v>
      </c>
      <c r="F5549" s="7">
        <v>1</v>
      </c>
      <c r="G5549" s="9" t="s">
        <v>5971</v>
      </c>
      <c r="H5549" s="4">
        <f>F5549/freq.sum.r6e</f>
        <v>4.9701789264413521E-5</v>
      </c>
      <c r="I5549" s="1" t="str">
        <f>_xlfn.LET(_xlpm.sep,":",_xlpm.w,$G5549,LEFT(_xlpm.w,FIND(_xlpm.sep,_xlpm.w)-1))</f>
        <v>ʃlaɪ</v>
      </c>
      <c r="J5549" s="1" t="str">
        <f>_xlfn.LET(_xlpm.sep,":",_xlpm.w,$G5549,RIGHT(_xlpm.w,LEN(_xlpm.w)-FIND(_xlpm.sep,_xlpm.w)))</f>
        <v>shlie</v>
      </c>
      <c r="K5549" s="10">
        <f>_xlfn.LET(_xlpm.w,I5549,LEN(_xlpm.w))</f>
        <v>4</v>
      </c>
      <c r="L5549" s="10">
        <f>_xlfn.LET(_xlpm.w,J5549,LEN(_xlpm.w))</f>
        <v>5</v>
      </c>
      <c r="M5549" s="10">
        <f>_xlfn.LET(_xlpm.a,K5549,_xlpm.b,L5549,MAX(_xlpm.a,_xlpm.b))</f>
        <v>5</v>
      </c>
      <c r="N5549" s="10">
        <f>_xlfn.LET(_xlpm.d,(K5549,L5549),MAX(_xlpm.d)-MIN(_xlpm.d))</f>
        <v>1</v>
      </c>
      <c r="O5549" s="1" t="str">
        <f>_xlfn.LET(_xlpm.sep,":",_xlpm.w,$G5549,_xlfn.CONCAT("~",RIGHT(_xlpm.w,LEN(_xlpm.w)-FIND(_xlpm.sep,_xlpm.w)),"~"))</f>
        <v>~shlie~</v>
      </c>
      <c r="P5549" s="1" t="str">
        <f>_xlfn.LET(_xlpm.sep,":",_xlpm.w,$G5549,_xlfn.CONCAT("[",LEFT(_xlpm.w,FIND(_xlpm.sep,_xlpm.w)-1),"]"))</f>
        <v>[ʃlaɪ]</v>
      </c>
      <c r="Q5549" s="14" cm="1">
        <f t="array" ref="Q5549">SUM(_xlfn._xlws.FILTER($H$2:$H$7117,_xlfn.MAP($O$2:$O$7117,_xlfn.LAMBDA(_xlpm.x,_xlpm.x=$O5549))))</f>
        <v>4.9701789264413521E-5</v>
      </c>
      <c r="R5549" s="14">
        <f>$H5549/Q5549</f>
        <v>1</v>
      </c>
      <c r="S5549" s="14" cm="1">
        <f t="array" ref="S5549">SUM(_xlfn._xlws.FILTER($H$2:$H$7117,_xlfn.MAP($P$2:$P$7117,_xlfn.LAMBDA(_xlpm.x,_xlpm.x=$P5549))))</f>
        <v>1.0934393638170974E-3</v>
      </c>
      <c r="T5549" s="14">
        <f>$H5549/S5549</f>
        <v>4.5454545454545456E-2</v>
      </c>
      <c r="U5549" s="14">
        <f>_xlfn.LET(_xlpm.freq,F5549,_xlpm.size,M5549+1,_xlpm.F,V5549,LOG(1+_xlpm.freq)*LOG(1+_xlpm.size)*_xlpm.F)</f>
        <v>2.2121726897489633E-2</v>
      </c>
      <c r="V5549" s="14">
        <f>_xlfn.LET(_xlpm.a,T5549,_xlpm.b,R5549,2*_xlpm.a*_xlpm.b/(_xlpm.a+_xlpm.b))</f>
        <v>8.6956521739130446E-2</v>
      </c>
      <c r="W5549" s="14">
        <f>_xlfn.LET(_xlpm.p,R5549,_xlpm.q,T5549,LOG(_xlpm.p/_xlpm.q))</f>
        <v>1.3424226808222062</v>
      </c>
      <c r="X5549" s="2"/>
    </row>
    <row r="5550" spans="1:24">
      <c r="A5550" s="1" t="str">
        <f>_xlfn.LET(_xlpm.sep," : ",CONCATENATE(O5550,_xlpm.sep,P5550))</f>
        <v>~plygh~ : [plaɪ]</v>
      </c>
      <c r="B5550" s="1">
        <f>_xlfn.LET(_xlpm.d,$G5550,_xlpm.k,_xlfn.CONCAT(LEFT(TRIM(B$1),1),"*"),COUNTIF(_xlpm.d,_xlpm.k))</f>
        <v>0</v>
      </c>
      <c r="C5550" s="1">
        <f>_xlfn.LET(_xlpm.d,$G5550,_xlpm.k,_xlfn.CONCAT(LEFT(TRIM(C$1),1),"*"),COUNTIF(_xlpm.d,_xlpm.k))</f>
        <v>0</v>
      </c>
      <c r="D5550" s="1">
        <f>_xlfn.LET(_xlpm.d,$G5550,_xlpm.k,_xlfn.CONCAT(LEFT(TRIM(D$1),1),"*"),COUNTIF(_xlpm.d,_xlpm.k))</f>
        <v>0</v>
      </c>
      <c r="E5550" s="1">
        <f>LOG(F5550+1,10)</f>
        <v>0.30102999566398114</v>
      </c>
      <c r="F5550" s="7">
        <v>1</v>
      </c>
      <c r="G5550" s="9" t="s">
        <v>3594</v>
      </c>
      <c r="H5550" s="4">
        <f>F5550/freq.sum.r6e</f>
        <v>4.9701789264413521E-5</v>
      </c>
      <c r="I5550" s="1" t="str">
        <f>_xlfn.LET(_xlpm.sep,":",_xlpm.w,$G5550,LEFT(_xlpm.w,FIND(_xlpm.sep,_xlpm.w)-1))</f>
        <v>plaɪ</v>
      </c>
      <c r="J5550" s="1" t="str">
        <f>_xlfn.LET(_xlpm.sep,":",_xlpm.w,$G5550,RIGHT(_xlpm.w,LEN(_xlpm.w)-FIND(_xlpm.sep,_xlpm.w)))</f>
        <v>plygh</v>
      </c>
      <c r="K5550" s="10">
        <f>_xlfn.LET(_xlpm.w,I5550,LEN(_xlpm.w))</f>
        <v>4</v>
      </c>
      <c r="L5550" s="10">
        <f>_xlfn.LET(_xlpm.w,J5550,LEN(_xlpm.w))</f>
        <v>5</v>
      </c>
      <c r="M5550" s="10">
        <f>_xlfn.LET(_xlpm.a,K5550,_xlpm.b,L5550,MAX(_xlpm.a,_xlpm.b))</f>
        <v>5</v>
      </c>
      <c r="N5550" s="10">
        <f>_xlfn.LET(_xlpm.d,(K5550,L5550),MAX(_xlpm.d)-MIN(_xlpm.d))</f>
        <v>1</v>
      </c>
      <c r="O5550" s="1" t="str">
        <f>_xlfn.LET(_xlpm.sep,":",_xlpm.w,$G5550,_xlfn.CONCAT("~",RIGHT(_xlpm.w,LEN(_xlpm.w)-FIND(_xlpm.sep,_xlpm.w)),"~"))</f>
        <v>~plygh~</v>
      </c>
      <c r="P5550" s="1" t="str">
        <f>_xlfn.LET(_xlpm.sep,":",_xlpm.w,$G5550,_xlfn.CONCAT("[",LEFT(_xlpm.w,FIND(_xlpm.sep,_xlpm.w)-1),"]"))</f>
        <v>[plaɪ]</v>
      </c>
      <c r="Q5550" s="14" cm="1">
        <f t="array" ref="Q5550">SUM(_xlfn._xlws.FILTER($H$2:$H$7112,_xlfn.MAP($O$2:$O$7112,_xlfn.LAMBDA(_xlpm.x,_xlpm.x=$O5550))))</f>
        <v>4.9701789264413521E-5</v>
      </c>
      <c r="R5550" s="14">
        <f>$H5550/Q5550</f>
        <v>1</v>
      </c>
      <c r="S5550" s="14" cm="1">
        <f t="array" ref="S5550">SUM(_xlfn._xlws.FILTER($H$2:$H$7112,_xlfn.MAP($P$2:$P$7112,_xlfn.LAMBDA(_xlpm.x,_xlpm.x=$P5550))))</f>
        <v>1.0934393638170974E-3</v>
      </c>
      <c r="T5550" s="14">
        <f>$H5550/S5550</f>
        <v>4.5454545454545456E-2</v>
      </c>
      <c r="U5550" s="14">
        <f>_xlfn.LET(_xlpm.freq,F5550,_xlpm.size,M5550+1,_xlpm.F,V5550,LOG(1+_xlpm.freq)*LOG(1+_xlpm.size)*_xlpm.F)</f>
        <v>2.2121726897489633E-2</v>
      </c>
      <c r="V5550" s="14">
        <f>_xlfn.LET(_xlpm.a,T5550,_xlpm.b,R5550,2*_xlpm.a*_xlpm.b/(_xlpm.a+_xlpm.b))</f>
        <v>8.6956521739130446E-2</v>
      </c>
      <c r="W5550" s="14">
        <f>_xlfn.LET(_xlpm.p,R5550,_xlpm.q,T5550,LOG(_xlpm.p/_xlpm.q))</f>
        <v>1.3424226808222062</v>
      </c>
      <c r="X5550" s="2"/>
    </row>
    <row r="5551" spans="1:24">
      <c r="A5551" s="1" t="str">
        <f>_xlfn.LET(_xlpm.sep," : ",CONCATENATE(O5551,_xlpm.sep,P5551))</f>
        <v>~pplye~ : [plaɪ]</v>
      </c>
      <c r="B5551" s="1">
        <f>_xlfn.LET(_xlpm.d,$G5551,_xlpm.k,_xlfn.CONCAT(LEFT(TRIM(B$1),1),"*"),COUNTIF(_xlpm.d,_xlpm.k))</f>
        <v>0</v>
      </c>
      <c r="C5551" s="1">
        <f>_xlfn.LET(_xlpm.d,$G5551,_xlpm.k,_xlfn.CONCAT(LEFT(TRIM(C$1),1),"*"),COUNTIF(_xlpm.d,_xlpm.k))</f>
        <v>0</v>
      </c>
      <c r="D5551" s="1">
        <f>_xlfn.LET(_xlpm.d,$G5551,_xlpm.k,_xlfn.CONCAT(LEFT(TRIM(D$1),1),"*"),COUNTIF(_xlpm.d,_xlpm.k))</f>
        <v>0</v>
      </c>
      <c r="E5551" s="1">
        <f>LOG(F5551+1,10)</f>
        <v>0.30102999566398114</v>
      </c>
      <c r="F5551" s="7">
        <v>1</v>
      </c>
      <c r="G5551" s="9" t="s">
        <v>3597</v>
      </c>
      <c r="H5551" s="4">
        <f>F5551/freq.sum.r6e</f>
        <v>4.9701789264413521E-5</v>
      </c>
      <c r="I5551" s="1" t="str">
        <f>_xlfn.LET(_xlpm.sep,":",_xlpm.w,$G5551,LEFT(_xlpm.w,FIND(_xlpm.sep,_xlpm.w)-1))</f>
        <v>plaɪ</v>
      </c>
      <c r="J5551" s="1" t="str">
        <f>_xlfn.LET(_xlpm.sep,":",_xlpm.w,$G5551,RIGHT(_xlpm.w,LEN(_xlpm.w)-FIND(_xlpm.sep,_xlpm.w)))</f>
        <v>pplye</v>
      </c>
      <c r="K5551" s="10">
        <f>_xlfn.LET(_xlpm.w,I5551,LEN(_xlpm.w))</f>
        <v>4</v>
      </c>
      <c r="L5551" s="10">
        <f>_xlfn.LET(_xlpm.w,J5551,LEN(_xlpm.w))</f>
        <v>5</v>
      </c>
      <c r="M5551" s="10">
        <f>_xlfn.LET(_xlpm.a,K5551,_xlpm.b,L5551,MAX(_xlpm.a,_xlpm.b))</f>
        <v>5</v>
      </c>
      <c r="N5551" s="10">
        <f>_xlfn.LET(_xlpm.d,(K5551,L5551),MAX(_xlpm.d)-MIN(_xlpm.d))</f>
        <v>1</v>
      </c>
      <c r="O5551" s="1" t="str">
        <f>_xlfn.LET(_xlpm.sep,":",_xlpm.w,$G5551,_xlfn.CONCAT("~",RIGHT(_xlpm.w,LEN(_xlpm.w)-FIND(_xlpm.sep,_xlpm.w)),"~"))</f>
        <v>~pplye~</v>
      </c>
      <c r="P5551" s="1" t="str">
        <f>_xlfn.LET(_xlpm.sep,":",_xlpm.w,$G5551,_xlfn.CONCAT("[",LEFT(_xlpm.w,FIND(_xlpm.sep,_xlpm.w)-1),"]"))</f>
        <v>[plaɪ]</v>
      </c>
      <c r="Q5551" s="14" cm="1">
        <f t="array" ref="Q5551">SUM(_xlfn._xlws.FILTER($H$2:$H$7117,_xlfn.MAP($O$2:$O$7117,_xlfn.LAMBDA(_xlpm.x,_xlpm.x=$O5551))))</f>
        <v>4.9701789264413521E-5</v>
      </c>
      <c r="R5551" s="14">
        <f>$H5551/Q5551</f>
        <v>1</v>
      </c>
      <c r="S5551" s="14" cm="1">
        <f t="array" ref="S5551">SUM(_xlfn._xlws.FILTER($H$2:$H$7117,_xlfn.MAP($P$2:$P$7117,_xlfn.LAMBDA(_xlpm.x,_xlpm.x=$P5551))))</f>
        <v>1.0934393638170974E-3</v>
      </c>
      <c r="T5551" s="14">
        <f>$H5551/S5551</f>
        <v>4.5454545454545456E-2</v>
      </c>
      <c r="U5551" s="14">
        <f>_xlfn.LET(_xlpm.freq,F5551,_xlpm.size,M5551+1,_xlpm.F,V5551,LOG(1+_xlpm.freq)*LOG(1+_xlpm.size)*_xlpm.F)</f>
        <v>2.2121726897489633E-2</v>
      </c>
      <c r="V5551" s="14">
        <f>_xlfn.LET(_xlpm.a,T5551,_xlpm.b,R5551,2*_xlpm.a*_xlpm.b/(_xlpm.a+_xlpm.b))</f>
        <v>8.6956521739130446E-2</v>
      </c>
      <c r="W5551" s="14">
        <f>_xlfn.LET(_xlpm.p,R5551,_xlpm.q,T5551,LOG(_xlpm.p/_xlpm.q))</f>
        <v>1.3424226808222062</v>
      </c>
      <c r="X5551" s="2"/>
    </row>
    <row r="5552" spans="1:24">
      <c r="A5552" s="1" t="str">
        <f>_xlfn.LET(_xlpm.sep," : ",CONCATENATE(O5552,_xlpm.sep,P5552))</f>
        <v>~dough~ : [du]</v>
      </c>
      <c r="B5552" s="1">
        <f>_xlfn.LET(_xlpm.d,$G5552,_xlpm.k,_xlfn.CONCAT(LEFT(TRIM(B$1),1),"*"),COUNTIF(_xlpm.d,_xlpm.k))</f>
        <v>0</v>
      </c>
      <c r="C5552" s="1">
        <f>_xlfn.LET(_xlpm.d,$G5552,_xlpm.k,_xlfn.CONCAT(LEFT(TRIM(C$1),1),"*"),COUNTIF(_xlpm.d,_xlpm.k))</f>
        <v>0</v>
      </c>
      <c r="D5552" s="1">
        <f>_xlfn.LET(_xlpm.d,$G5552,_xlpm.k,_xlfn.CONCAT(LEFT(TRIM(D$1),1),"*"),COUNTIF(_xlpm.d,_xlpm.k))</f>
        <v>0</v>
      </c>
      <c r="E5552" s="1">
        <f>LOG(F5552+1,10)</f>
        <v>0.30102999566398114</v>
      </c>
      <c r="F5552" s="7">
        <v>1</v>
      </c>
      <c r="G5552" s="9" t="s">
        <v>501</v>
      </c>
      <c r="H5552" s="4">
        <f>F5552/freq.sum.r6e</f>
        <v>4.9701789264413521E-5</v>
      </c>
      <c r="I5552" s="1" t="str">
        <f>_xlfn.LET(_xlpm.sep,":",_xlpm.w,$G5552,LEFT(_xlpm.w,FIND(_xlpm.sep,_xlpm.w)-1))</f>
        <v>du</v>
      </c>
      <c r="J5552" s="1" t="str">
        <f>_xlfn.LET(_xlpm.sep,":",_xlpm.w,$G5552,RIGHT(_xlpm.w,LEN(_xlpm.w)-FIND(_xlpm.sep,_xlpm.w)))</f>
        <v>dough</v>
      </c>
      <c r="K5552" s="10">
        <f>_xlfn.LET(_xlpm.w,I5552,LEN(_xlpm.w))</f>
        <v>2</v>
      </c>
      <c r="L5552" s="10">
        <f>_xlfn.LET(_xlpm.w,J5552,LEN(_xlpm.w))</f>
        <v>5</v>
      </c>
      <c r="M5552" s="10">
        <f>_xlfn.LET(_xlpm.a,K5552,_xlpm.b,L5552,MAX(_xlpm.a,_xlpm.b))</f>
        <v>5</v>
      </c>
      <c r="N5552" s="10">
        <f>_xlfn.LET(_xlpm.d,(K5552,L5552),MAX(_xlpm.d)-MIN(_xlpm.d))</f>
        <v>3</v>
      </c>
      <c r="O5552" s="1" t="str">
        <f>_xlfn.LET(_xlpm.sep,":",_xlpm.w,$G5552,_xlfn.CONCAT("~",RIGHT(_xlpm.w,LEN(_xlpm.w)-FIND(_xlpm.sep,_xlpm.w)),"~"))</f>
        <v>~dough~</v>
      </c>
      <c r="P5552" s="1" t="str">
        <f>_xlfn.LET(_xlpm.sep,":",_xlpm.w,$G5552,_xlfn.CONCAT("[",LEFT(_xlpm.w,FIND(_xlpm.sep,_xlpm.w)-1),"]"))</f>
        <v>[du]</v>
      </c>
      <c r="Q5552" s="14" cm="1">
        <f t="array" ref="Q5552">SUM(_xlfn._xlws.FILTER($H$2:$H$7117,_xlfn.MAP($O$2:$O$7117,_xlfn.LAMBDA(_xlpm.x,_xlpm.x=$O5552))))</f>
        <v>9.9403578528827041E-5</v>
      </c>
      <c r="R5552" s="14">
        <f>$H5552/Q5552</f>
        <v>0.5</v>
      </c>
      <c r="S5552" s="14" cm="1">
        <f t="array" ref="S5552">SUM(_xlfn._xlws.FILTER($H$2:$H$7117,_xlfn.MAP($P$2:$P$7117,_xlfn.LAMBDA(_xlpm.x,_xlpm.x=$P5552))))</f>
        <v>2.2365805168986083E-3</v>
      </c>
      <c r="T5552" s="14">
        <f>$H5552/S5552</f>
        <v>2.2222222222222223E-2</v>
      </c>
      <c r="U5552" s="14">
        <f>_xlfn.LET(_xlpm.freq,F5552,_xlpm.size,M5552+1,_xlpm.F,V5552,LOG(1+_xlpm.freq)*LOG(1+_xlpm.size)*_xlpm.F)</f>
        <v>1.0825525928558755E-2</v>
      </c>
      <c r="V5552" s="14">
        <f>_xlfn.LET(_xlpm.a,T5552,_xlpm.b,R5552,2*_xlpm.a*_xlpm.b/(_xlpm.a+_xlpm.b))</f>
        <v>4.2553191489361701E-2</v>
      </c>
      <c r="W5552" s="14">
        <f>_xlfn.LET(_xlpm.p,R5552,_xlpm.q,T5552,LOG(_xlpm.p/_xlpm.q))</f>
        <v>1.3521825181113625</v>
      </c>
      <c r="X5552" s="2"/>
    </row>
    <row r="5553" spans="1:24">
      <c r="A5553" s="1" t="str">
        <f>_xlfn.LET(_xlpm.sep," : ",CONCATENATE(O5553,_xlpm.sep,P5553))</f>
        <v>~cherr~ : [kɛ]</v>
      </c>
      <c r="B5553" s="1">
        <f>_xlfn.LET(_xlpm.d,$G5553,_xlpm.k,_xlfn.CONCAT(LEFT(TRIM(B$1),1),"*"),COUNTIF(_xlpm.d,_xlpm.k))</f>
        <v>0</v>
      </c>
      <c r="C5553" s="1">
        <f>_xlfn.LET(_xlpm.d,$G5553,_xlpm.k,_xlfn.CONCAT(LEFT(TRIM(C$1),1),"*"),COUNTIF(_xlpm.d,_xlpm.k))</f>
        <v>0</v>
      </c>
      <c r="D5553" s="1">
        <f>_xlfn.LET(_xlpm.d,$G5553,_xlpm.k,_xlfn.CONCAT(LEFT(TRIM(D$1),1),"*"),COUNTIF(_xlpm.d,_xlpm.k))</f>
        <v>0</v>
      </c>
      <c r="E5553" s="1">
        <f>LOG(F5553+1,10)</f>
        <v>0.30102999566398114</v>
      </c>
      <c r="F5553" s="7">
        <v>1</v>
      </c>
      <c r="G5553" s="9" t="s">
        <v>1764</v>
      </c>
      <c r="H5553" s="4">
        <f>F5553/freq.sum.r6e</f>
        <v>4.9701789264413521E-5</v>
      </c>
      <c r="I5553" s="1" t="str">
        <f>_xlfn.LET(_xlpm.sep,":",_xlpm.w,$G5553,LEFT(_xlpm.w,FIND(_xlpm.sep,_xlpm.w)-1))</f>
        <v>kɛ</v>
      </c>
      <c r="J5553" s="1" t="str">
        <f>_xlfn.LET(_xlpm.sep,":",_xlpm.w,$G5553,RIGHT(_xlpm.w,LEN(_xlpm.w)-FIND(_xlpm.sep,_xlpm.w)))</f>
        <v>cherr</v>
      </c>
      <c r="K5553" s="10">
        <f>_xlfn.LET(_xlpm.w,I5553,LEN(_xlpm.w))</f>
        <v>2</v>
      </c>
      <c r="L5553" s="10">
        <f>_xlfn.LET(_xlpm.w,J5553,LEN(_xlpm.w))</f>
        <v>5</v>
      </c>
      <c r="M5553" s="10">
        <f>_xlfn.LET(_xlpm.a,K5553,_xlpm.b,L5553,MAX(_xlpm.a,_xlpm.b))</f>
        <v>5</v>
      </c>
      <c r="N5553" s="10">
        <f>_xlfn.LET(_xlpm.d,(K5553,L5553),MAX(_xlpm.d)-MIN(_xlpm.d))</f>
        <v>3</v>
      </c>
      <c r="O5553" s="1" t="str">
        <f>_xlfn.LET(_xlpm.sep,":",_xlpm.w,$G5553,_xlfn.CONCAT("~",RIGHT(_xlpm.w,LEN(_xlpm.w)-FIND(_xlpm.sep,_xlpm.w)),"~"))</f>
        <v>~cherr~</v>
      </c>
      <c r="P5553" s="1" t="str">
        <f>_xlfn.LET(_xlpm.sep,":",_xlpm.w,$G5553,_xlfn.CONCAT("[",LEFT(_xlpm.w,FIND(_xlpm.sep,_xlpm.w)-1),"]"))</f>
        <v>[kɛ]</v>
      </c>
      <c r="Q5553" s="14" cm="1">
        <f t="array" ref="Q5553">SUM(_xlfn._xlws.FILTER($H$2:$H$7117,_xlfn.MAP($O$2:$O$7117,_xlfn.LAMBDA(_xlpm.x,_xlpm.x=$O5553))))</f>
        <v>9.9403578528827041E-5</v>
      </c>
      <c r="R5553" s="14">
        <f>$H5553/Q5553</f>
        <v>0.5</v>
      </c>
      <c r="S5553" s="14" cm="1">
        <f t="array" ref="S5553">SUM(_xlfn._xlws.FILTER($H$2:$H$7117,_xlfn.MAP($P$2:$P$7117,_xlfn.LAMBDA(_xlpm.x,_xlpm.x=$P5553))))</f>
        <v>2.3856858846918487E-3</v>
      </c>
      <c r="T5553" s="14">
        <f>$H5553/S5553</f>
        <v>2.0833333333333336E-2</v>
      </c>
      <c r="U5553" s="14">
        <f>_xlfn.LET(_xlpm.freq,F5553,_xlpm.size,M5553+1,_xlpm.F,V5553,LOG(1+_xlpm.freq)*LOG(1+_xlpm.size)*_xlpm.F)</f>
        <v>1.0175994372845229E-2</v>
      </c>
      <c r="V5553" s="14">
        <f>_xlfn.LET(_xlpm.a,T5553,_xlpm.b,R5553,2*_xlpm.a*_xlpm.b/(_xlpm.a+_xlpm.b))</f>
        <v>0.04</v>
      </c>
      <c r="W5553" s="14">
        <f>_xlfn.LET(_xlpm.p,R5553,_xlpm.q,T5553,LOG(_xlpm.p/_xlpm.q))</f>
        <v>1.3802112417116059</v>
      </c>
      <c r="X5553" s="2"/>
    </row>
    <row r="5554" spans="1:24">
      <c r="A5554" s="1" t="str">
        <f>_xlfn.LET(_xlpm.sep," : ",CONCATENATE(O5554,_xlpm.sep,P5554))</f>
        <v>~querr~ : [kɛ]</v>
      </c>
      <c r="B5554" s="1">
        <f>_xlfn.LET(_xlpm.d,$G5554,_xlpm.k,_xlfn.CONCAT(LEFT(TRIM(B$1),1),"*"),COUNTIF(_xlpm.d,_xlpm.k))</f>
        <v>0</v>
      </c>
      <c r="C5554" s="1">
        <f>_xlfn.LET(_xlpm.d,$G5554,_xlpm.k,_xlfn.CONCAT(LEFT(TRIM(C$1),1),"*"),COUNTIF(_xlpm.d,_xlpm.k))</f>
        <v>0</v>
      </c>
      <c r="D5554" s="1">
        <f>_xlfn.LET(_xlpm.d,$G5554,_xlpm.k,_xlfn.CONCAT(LEFT(TRIM(D$1),1),"*"),COUNTIF(_xlpm.d,_xlpm.k))</f>
        <v>0</v>
      </c>
      <c r="E5554" s="1">
        <f>LOG(F5554+1,10)</f>
        <v>0.30102999566398114</v>
      </c>
      <c r="F5554" s="7">
        <v>1</v>
      </c>
      <c r="G5554" s="9" t="s">
        <v>1893</v>
      </c>
      <c r="H5554" s="4">
        <f>F5554/freq.sum.r6e</f>
        <v>4.9701789264413521E-5</v>
      </c>
      <c r="I5554" s="1" t="str">
        <f>_xlfn.LET(_xlpm.sep,":",_xlpm.w,$G5554,LEFT(_xlpm.w,FIND(_xlpm.sep,_xlpm.w)-1))</f>
        <v>kɛ</v>
      </c>
      <c r="J5554" s="1" t="str">
        <f>_xlfn.LET(_xlpm.sep,":",_xlpm.w,$G5554,RIGHT(_xlpm.w,LEN(_xlpm.w)-FIND(_xlpm.sep,_xlpm.w)))</f>
        <v>querr</v>
      </c>
      <c r="K5554" s="10">
        <f>_xlfn.LET(_xlpm.w,I5554,LEN(_xlpm.w))</f>
        <v>2</v>
      </c>
      <c r="L5554" s="10">
        <f>_xlfn.LET(_xlpm.w,J5554,LEN(_xlpm.w))</f>
        <v>5</v>
      </c>
      <c r="M5554" s="10">
        <f>_xlfn.LET(_xlpm.a,K5554,_xlpm.b,L5554,MAX(_xlpm.a,_xlpm.b))</f>
        <v>5</v>
      </c>
      <c r="N5554" s="10">
        <f>_xlfn.LET(_xlpm.d,(K5554,L5554),MAX(_xlpm.d)-MIN(_xlpm.d))</f>
        <v>3</v>
      </c>
      <c r="O5554" s="1" t="str">
        <f>_xlfn.LET(_xlpm.sep,":",_xlpm.w,$G5554,_xlfn.CONCAT("~",RIGHT(_xlpm.w,LEN(_xlpm.w)-FIND(_xlpm.sep,_xlpm.w)),"~"))</f>
        <v>~querr~</v>
      </c>
      <c r="P5554" s="1" t="str">
        <f>_xlfn.LET(_xlpm.sep,":",_xlpm.w,$G5554,_xlfn.CONCAT("[",LEFT(_xlpm.w,FIND(_xlpm.sep,_xlpm.w)-1),"]"))</f>
        <v>[kɛ]</v>
      </c>
      <c r="Q5554" s="14" cm="1">
        <f t="array" ref="Q5554">SUM(_xlfn._xlws.FILTER($H$2:$H$7117,_xlfn.MAP($O$2:$O$7117,_xlfn.LAMBDA(_xlpm.x,_xlpm.x=$O5554))))</f>
        <v>9.9403578528827041E-5</v>
      </c>
      <c r="R5554" s="14">
        <f>$H5554/Q5554</f>
        <v>0.5</v>
      </c>
      <c r="S5554" s="14" cm="1">
        <f t="array" ref="S5554">SUM(_xlfn._xlws.FILTER($H$2:$H$7117,_xlfn.MAP($P$2:$P$7117,_xlfn.LAMBDA(_xlpm.x,_xlpm.x=$P5554))))</f>
        <v>2.3856858846918487E-3</v>
      </c>
      <c r="T5554" s="14">
        <f>$H5554/S5554</f>
        <v>2.0833333333333336E-2</v>
      </c>
      <c r="U5554" s="14">
        <f>_xlfn.LET(_xlpm.freq,F5554,_xlpm.size,M5554+1,_xlpm.F,V5554,LOG(1+_xlpm.freq)*LOG(1+_xlpm.size)*_xlpm.F)</f>
        <v>1.0175994372845229E-2</v>
      </c>
      <c r="V5554" s="14">
        <f>_xlfn.LET(_xlpm.a,T5554,_xlpm.b,R5554,2*_xlpm.a*_xlpm.b/(_xlpm.a+_xlpm.b))</f>
        <v>0.04</v>
      </c>
      <c r="W5554" s="14">
        <f>_xlfn.LET(_xlpm.p,R5554,_xlpm.q,T5554,LOG(_xlpm.p/_xlpm.q))</f>
        <v>1.3802112417116059</v>
      </c>
      <c r="X5554" s="2"/>
    </row>
    <row r="5555" spans="1:24">
      <c r="A5555" s="1" t="str">
        <f>_xlfn.LET(_xlpm.sep," : ",CONCATENATE(O5555,_xlpm.sep,P5555))</f>
        <v>~thigh~ : [θɪ]</v>
      </c>
      <c r="B5555" s="1">
        <f>_xlfn.LET(_xlpm.d,$G5555,_xlpm.k,_xlfn.CONCAT(LEFT(TRIM(B$1),1),"*"),COUNTIF(_xlpm.d,_xlpm.k))</f>
        <v>0</v>
      </c>
      <c r="C5555" s="1">
        <f>_xlfn.LET(_xlpm.d,$G5555,_xlpm.k,_xlfn.CONCAT(LEFT(TRIM(C$1),1),"*"),COUNTIF(_xlpm.d,_xlpm.k))</f>
        <v>0</v>
      </c>
      <c r="D5555" s="1">
        <f>_xlfn.LET(_xlpm.d,$G5555,_xlpm.k,_xlfn.CONCAT(LEFT(TRIM(D$1),1),"*"),COUNTIF(_xlpm.d,_xlpm.k))</f>
        <v>0</v>
      </c>
      <c r="E5555" s="1">
        <f>LOG(F5555+1,10)</f>
        <v>0.47712125471966244</v>
      </c>
      <c r="F5555" s="7">
        <v>2</v>
      </c>
      <c r="G5555" s="9" t="s">
        <v>6871</v>
      </c>
      <c r="H5555" s="4">
        <f>F5555/freq.sum.r6e</f>
        <v>9.9403578528827041E-5</v>
      </c>
      <c r="I5555" s="1" t="str">
        <f>_xlfn.LET(_xlpm.sep,":",_xlpm.w,$G5555,LEFT(_xlpm.w,FIND(_xlpm.sep,_xlpm.w)-1))</f>
        <v>θɪ</v>
      </c>
      <c r="J5555" s="1" t="str">
        <f>_xlfn.LET(_xlpm.sep,":",_xlpm.w,$G5555,RIGHT(_xlpm.w,LEN(_xlpm.w)-FIND(_xlpm.sep,_xlpm.w)))</f>
        <v>thigh</v>
      </c>
      <c r="K5555" s="10">
        <f>_xlfn.LET(_xlpm.w,I5555,LEN(_xlpm.w))</f>
        <v>2</v>
      </c>
      <c r="L5555" s="10">
        <f>_xlfn.LET(_xlpm.w,J5555,LEN(_xlpm.w))</f>
        <v>5</v>
      </c>
      <c r="M5555" s="10">
        <f>_xlfn.LET(_xlpm.a,K5555,_xlpm.b,L5555,MAX(_xlpm.a,_xlpm.b))</f>
        <v>5</v>
      </c>
      <c r="N5555" s="10">
        <f>_xlfn.LET(_xlpm.d,(K5555,L5555),MAX(_xlpm.d)-MIN(_xlpm.d))</f>
        <v>3</v>
      </c>
      <c r="O5555" s="1" t="str">
        <f>_xlfn.LET(_xlpm.sep,":",_xlpm.w,$G5555,_xlfn.CONCAT("~",RIGHT(_xlpm.w,LEN(_xlpm.w)-FIND(_xlpm.sep,_xlpm.w)),"~"))</f>
        <v>~thigh~</v>
      </c>
      <c r="P5555" s="1" t="str">
        <f>_xlfn.LET(_xlpm.sep,":",_xlpm.w,$G5555,_xlfn.CONCAT("[",LEFT(_xlpm.w,FIND(_xlpm.sep,_xlpm.w)-1),"]"))</f>
        <v>[θɪ]</v>
      </c>
      <c r="Q5555" s="14" cm="1">
        <f t="array" ref="Q5555">SUM(_xlfn._xlws.FILTER($H$2:$H$7111,_xlfn.MAP($O$2:$O$7111,_xlfn.LAMBDA(_xlpm.x,_xlpm.x=$O5555))))</f>
        <v>1.9880715705765408E-4</v>
      </c>
      <c r="R5555" s="14">
        <f>$H5555/Q5555</f>
        <v>0.5</v>
      </c>
      <c r="S5555" s="14" cm="1">
        <f t="array" ref="S5555">SUM(_xlfn._xlws.FILTER($H$2:$H$7111,_xlfn.MAP($P$2:$P$7111,_xlfn.LAMBDA(_xlpm.x,_xlpm.x=$P5555))))</f>
        <v>4.7713717693836965E-3</v>
      </c>
      <c r="T5555" s="14">
        <f>$H5555/S5555</f>
        <v>2.0833333333333339E-2</v>
      </c>
      <c r="U5555" s="14">
        <f>_xlfn.LET(_xlpm.freq,F5555,_xlpm.size,M5555+1,_xlpm.F,V5555,LOG(1+_xlpm.freq)*LOG(1+_xlpm.size)*_xlpm.F)</f>
        <v>1.612856948850919E-2</v>
      </c>
      <c r="V5555" s="14">
        <f>_xlfn.LET(_xlpm.a,T5555,_xlpm.b,R5555,2*_xlpm.a*_xlpm.b/(_xlpm.a+_xlpm.b))</f>
        <v>4.0000000000000008E-2</v>
      </c>
      <c r="W5555" s="14">
        <f>_xlfn.LET(_xlpm.p,R5555,_xlpm.q,T5555,LOG(_xlpm.p/_xlpm.q))</f>
        <v>1.3802112417116059</v>
      </c>
      <c r="X5555" s="2"/>
    </row>
    <row r="5556" spans="1:24">
      <c r="A5556" s="1" t="str">
        <f>_xlfn.LET(_xlpm.sep," : ",CONCATENATE(O5556,_xlpm.sep,P5556))</f>
        <v>~brarr~ : [bɹɛ]</v>
      </c>
      <c r="B5556" s="1">
        <f>_xlfn.LET(_xlpm.d,$G5556,_xlpm.k,_xlfn.CONCAT(LEFT(TRIM(B$1),1),"*"),COUNTIF(_xlpm.d,_xlpm.k))</f>
        <v>0</v>
      </c>
      <c r="C5556" s="1">
        <f>_xlfn.LET(_xlpm.d,$G5556,_xlpm.k,_xlfn.CONCAT(LEFT(TRIM(C$1),1),"*"),COUNTIF(_xlpm.d,_xlpm.k))</f>
        <v>0</v>
      </c>
      <c r="D5556" s="1">
        <f>_xlfn.LET(_xlpm.d,$G5556,_xlpm.k,_xlfn.CONCAT(LEFT(TRIM(D$1),1),"*"),COUNTIF(_xlpm.d,_xlpm.k))</f>
        <v>0</v>
      </c>
      <c r="E5556" s="1">
        <f>LOG(F5556+1,10)</f>
        <v>0.30102999566398114</v>
      </c>
      <c r="F5556" s="7">
        <v>1</v>
      </c>
      <c r="G5556" s="9" t="s">
        <v>395</v>
      </c>
      <c r="H5556" s="4">
        <f>F5556/freq.sum.r6e</f>
        <v>4.9701789264413521E-5</v>
      </c>
      <c r="I5556" s="1" t="str">
        <f>_xlfn.LET(_xlpm.sep,":",_xlpm.w,$G5556,LEFT(_xlpm.w,FIND(_xlpm.sep,_xlpm.w)-1))</f>
        <v>bɹɛ</v>
      </c>
      <c r="J5556" s="1" t="str">
        <f>_xlfn.LET(_xlpm.sep,":",_xlpm.w,$G5556,RIGHT(_xlpm.w,LEN(_xlpm.w)-FIND(_xlpm.sep,_xlpm.w)))</f>
        <v>brarr</v>
      </c>
      <c r="K5556" s="10">
        <f>_xlfn.LET(_xlpm.w,I5556,LEN(_xlpm.w))</f>
        <v>3</v>
      </c>
      <c r="L5556" s="10">
        <f>_xlfn.LET(_xlpm.w,J5556,LEN(_xlpm.w))</f>
        <v>5</v>
      </c>
      <c r="M5556" s="10">
        <f>_xlfn.LET(_xlpm.a,K5556,_xlpm.b,L5556,MAX(_xlpm.a,_xlpm.b))</f>
        <v>5</v>
      </c>
      <c r="N5556" s="10">
        <f>_xlfn.LET(_xlpm.d,(K5556,L5556),MAX(_xlpm.d)-MIN(_xlpm.d))</f>
        <v>2</v>
      </c>
      <c r="O5556" s="1" t="str">
        <f>_xlfn.LET(_xlpm.sep,":",_xlpm.w,$G5556,_xlfn.CONCAT("~",RIGHT(_xlpm.w,LEN(_xlpm.w)-FIND(_xlpm.sep,_xlpm.w)),"~"))</f>
        <v>~brarr~</v>
      </c>
      <c r="P5556" s="1" t="str">
        <f>_xlfn.LET(_xlpm.sep,":",_xlpm.w,$G5556,_xlfn.CONCAT("[",LEFT(_xlpm.w,FIND(_xlpm.sep,_xlpm.w)-1),"]"))</f>
        <v>[bɹɛ]</v>
      </c>
      <c r="Q5556" s="14" cm="1">
        <f t="array" ref="Q5556">SUM(_xlfn._xlws.FILTER($H$2:$H$7109,_xlfn.MAP($O$2:$O$7109,_xlfn.LAMBDA(_xlpm.x,_xlpm.x=$O5556))))</f>
        <v>4.9701789264413521E-5</v>
      </c>
      <c r="R5556" s="14">
        <f>$H5556/Q5556</f>
        <v>1</v>
      </c>
      <c r="S5556" s="14" cm="1">
        <f t="array" ref="S5556">SUM(_xlfn._xlws.FILTER($H$2:$H$7109,_xlfn.MAP($P$2:$P$7109,_xlfn.LAMBDA(_xlpm.x,_xlpm.x=$P5556))))</f>
        <v>1.1928429423459243E-3</v>
      </c>
      <c r="T5556" s="14">
        <f>$H5556/S5556</f>
        <v>4.1666666666666671E-2</v>
      </c>
      <c r="U5556" s="14">
        <f>_xlfn.LET(_xlpm.freq,F5556,_xlpm.size,M5556+1,_xlpm.F,V5556,LOG(1+_xlpm.freq)*LOG(1+_xlpm.size)*_xlpm.F)</f>
        <v>2.0351988745690459E-2</v>
      </c>
      <c r="V5556" s="14">
        <f>_xlfn.LET(_xlpm.a,T5556,_xlpm.b,R5556,2*_xlpm.a*_xlpm.b/(_xlpm.a+_xlpm.b))</f>
        <v>0.08</v>
      </c>
      <c r="W5556" s="14">
        <f>_xlfn.LET(_xlpm.p,R5556,_xlpm.q,T5556,LOG(_xlpm.p/_xlpm.q))</f>
        <v>1.3802112417116059</v>
      </c>
      <c r="X5556" s="2"/>
    </row>
    <row r="5557" spans="1:24">
      <c r="A5557" s="1" t="str">
        <f>_xlfn.LET(_xlpm.sep," : ",CONCATENATE(O5557,_xlpm.sep,P5557))</f>
        <v>~brerr~ : [bɹɛ]</v>
      </c>
      <c r="B5557" s="1">
        <f>_xlfn.LET(_xlpm.d,$G5557,_xlpm.k,_xlfn.CONCAT(LEFT(TRIM(B$1),1),"*"),COUNTIF(_xlpm.d,_xlpm.k))</f>
        <v>0</v>
      </c>
      <c r="C5557" s="1">
        <f>_xlfn.LET(_xlpm.d,$G5557,_xlpm.k,_xlfn.CONCAT(LEFT(TRIM(C$1),1),"*"),COUNTIF(_xlpm.d,_xlpm.k))</f>
        <v>0</v>
      </c>
      <c r="D5557" s="1">
        <f>_xlfn.LET(_xlpm.d,$G5557,_xlpm.k,_xlfn.CONCAT(LEFT(TRIM(D$1),1),"*"),COUNTIF(_xlpm.d,_xlpm.k))</f>
        <v>0</v>
      </c>
      <c r="E5557" s="1">
        <f>LOG(F5557+1,10)</f>
        <v>0.30102999566398114</v>
      </c>
      <c r="F5557" s="7">
        <v>1</v>
      </c>
      <c r="G5557" s="9" t="s">
        <v>408</v>
      </c>
      <c r="H5557" s="4">
        <f>F5557/freq.sum.r6e</f>
        <v>4.9701789264413521E-5</v>
      </c>
      <c r="I5557" s="1" t="str">
        <f>_xlfn.LET(_xlpm.sep,":",_xlpm.w,$G5557,LEFT(_xlpm.w,FIND(_xlpm.sep,_xlpm.w)-1))</f>
        <v>bɹɛ</v>
      </c>
      <c r="J5557" s="1" t="str">
        <f>_xlfn.LET(_xlpm.sep,":",_xlpm.w,$G5557,RIGHT(_xlpm.w,LEN(_xlpm.w)-FIND(_xlpm.sep,_xlpm.w)))</f>
        <v>brerr</v>
      </c>
      <c r="K5557" s="10">
        <f>_xlfn.LET(_xlpm.w,I5557,LEN(_xlpm.w))</f>
        <v>3</v>
      </c>
      <c r="L5557" s="10">
        <f>_xlfn.LET(_xlpm.w,J5557,LEN(_xlpm.w))</f>
        <v>5</v>
      </c>
      <c r="M5557" s="10">
        <f>_xlfn.LET(_xlpm.a,K5557,_xlpm.b,L5557,MAX(_xlpm.a,_xlpm.b))</f>
        <v>5</v>
      </c>
      <c r="N5557" s="10">
        <f>_xlfn.LET(_xlpm.d,(K5557,L5557),MAX(_xlpm.d)-MIN(_xlpm.d))</f>
        <v>2</v>
      </c>
      <c r="O5557" s="1" t="str">
        <f>_xlfn.LET(_xlpm.sep,":",_xlpm.w,$G5557,_xlfn.CONCAT("~",RIGHT(_xlpm.w,LEN(_xlpm.w)-FIND(_xlpm.sep,_xlpm.w)),"~"))</f>
        <v>~brerr~</v>
      </c>
      <c r="P5557" s="1" t="str">
        <f>_xlfn.LET(_xlpm.sep,":",_xlpm.w,$G5557,_xlfn.CONCAT("[",LEFT(_xlpm.w,FIND(_xlpm.sep,_xlpm.w)-1),"]"))</f>
        <v>[bɹɛ]</v>
      </c>
      <c r="Q5557" s="14" cm="1">
        <f t="array" ref="Q5557">SUM(_xlfn._xlws.FILTER($H$2:$H$7117,_xlfn.MAP($O$2:$O$7117,_xlfn.LAMBDA(_xlpm.x,_xlpm.x=$O5557))))</f>
        <v>4.9701789264413521E-5</v>
      </c>
      <c r="R5557" s="14">
        <f>$H5557/Q5557</f>
        <v>1</v>
      </c>
      <c r="S5557" s="14" cm="1">
        <f t="array" ref="S5557">SUM(_xlfn._xlws.FILTER($H$2:$H$7117,_xlfn.MAP($P$2:$P$7117,_xlfn.LAMBDA(_xlpm.x,_xlpm.x=$P5557))))</f>
        <v>1.1928429423459243E-3</v>
      </c>
      <c r="T5557" s="14">
        <f>$H5557/S5557</f>
        <v>4.1666666666666671E-2</v>
      </c>
      <c r="U5557" s="14">
        <f>_xlfn.LET(_xlpm.freq,F5557,_xlpm.size,M5557+1,_xlpm.F,V5557,LOG(1+_xlpm.freq)*LOG(1+_xlpm.size)*_xlpm.F)</f>
        <v>2.0351988745690459E-2</v>
      </c>
      <c r="V5557" s="14">
        <f>_xlfn.LET(_xlpm.a,T5557,_xlpm.b,R5557,2*_xlpm.a*_xlpm.b/(_xlpm.a+_xlpm.b))</f>
        <v>0.08</v>
      </c>
      <c r="W5557" s="14">
        <f>_xlfn.LET(_xlpm.p,R5557,_xlpm.q,T5557,LOG(_xlpm.p/_xlpm.q))</f>
        <v>1.3802112417116059</v>
      </c>
      <c r="X5557" s="2"/>
    </row>
    <row r="5558" spans="1:24">
      <c r="A5558" s="1" t="str">
        <f>_xlfn.LET(_xlpm.sep," : ",CONCATENATE(O5558,_xlpm.sep,P5558))</f>
        <v>~frerr~ : [fɹɛ]</v>
      </c>
      <c r="B5558" s="1">
        <f>_xlfn.LET(_xlpm.d,$G5558,_xlpm.k,_xlfn.CONCAT(LEFT(TRIM(B$1),1),"*"),COUNTIF(_xlpm.d,_xlpm.k))</f>
        <v>0</v>
      </c>
      <c r="C5558" s="1">
        <f>_xlfn.LET(_xlpm.d,$G5558,_xlpm.k,_xlfn.CONCAT(LEFT(TRIM(C$1),1),"*"),COUNTIF(_xlpm.d,_xlpm.k))</f>
        <v>0</v>
      </c>
      <c r="D5558" s="1">
        <f>_xlfn.LET(_xlpm.d,$G5558,_xlpm.k,_xlfn.CONCAT(LEFT(TRIM(D$1),1),"*"),COUNTIF(_xlpm.d,_xlpm.k))</f>
        <v>0</v>
      </c>
      <c r="E5558" s="1">
        <f>LOG(F5558+1,10)</f>
        <v>0.30102999566398114</v>
      </c>
      <c r="F5558" s="7">
        <v>1</v>
      </c>
      <c r="G5558" s="9" t="s">
        <v>1153</v>
      </c>
      <c r="H5558" s="4">
        <f>F5558/freq.sum.r6e</f>
        <v>4.9701789264413521E-5</v>
      </c>
      <c r="I5558" s="1" t="str">
        <f>_xlfn.LET(_xlpm.sep,":",_xlpm.w,$G5558,LEFT(_xlpm.w,FIND(_xlpm.sep,_xlpm.w)-1))</f>
        <v>fɹɛ</v>
      </c>
      <c r="J5558" s="1" t="str">
        <f>_xlfn.LET(_xlpm.sep,":",_xlpm.w,$G5558,RIGHT(_xlpm.w,LEN(_xlpm.w)-FIND(_xlpm.sep,_xlpm.w)))</f>
        <v>frerr</v>
      </c>
      <c r="K5558" s="10">
        <f>_xlfn.LET(_xlpm.w,I5558,LEN(_xlpm.w))</f>
        <v>3</v>
      </c>
      <c r="L5558" s="10">
        <f>_xlfn.LET(_xlpm.w,J5558,LEN(_xlpm.w))</f>
        <v>5</v>
      </c>
      <c r="M5558" s="10">
        <f>_xlfn.LET(_xlpm.a,K5558,_xlpm.b,L5558,MAX(_xlpm.a,_xlpm.b))</f>
        <v>5</v>
      </c>
      <c r="N5558" s="10">
        <f>_xlfn.LET(_xlpm.d,(K5558,L5558),MAX(_xlpm.d)-MIN(_xlpm.d))</f>
        <v>2</v>
      </c>
      <c r="O5558" s="1" t="str">
        <f>_xlfn.LET(_xlpm.sep,":",_xlpm.w,$G5558,_xlfn.CONCAT("~",RIGHT(_xlpm.w,LEN(_xlpm.w)-FIND(_xlpm.sep,_xlpm.w)),"~"))</f>
        <v>~frerr~</v>
      </c>
      <c r="P5558" s="1" t="str">
        <f>_xlfn.LET(_xlpm.sep,":",_xlpm.w,$G5558,_xlfn.CONCAT("[",LEFT(_xlpm.w,FIND(_xlpm.sep,_xlpm.w)-1),"]"))</f>
        <v>[fɹɛ]</v>
      </c>
      <c r="Q5558" s="14" cm="1">
        <f t="array" ref="Q5558">SUM(_xlfn._xlws.FILTER($H$2:$H$7117,_xlfn.MAP($O$2:$O$7117,_xlfn.LAMBDA(_xlpm.x,_xlpm.x=$O5558))))</f>
        <v>4.9701789264413521E-5</v>
      </c>
      <c r="R5558" s="14">
        <f>$H5558/Q5558</f>
        <v>1</v>
      </c>
      <c r="S5558" s="14" cm="1">
        <f t="array" ref="S5558">SUM(_xlfn._xlws.FILTER($H$2:$H$7117,_xlfn.MAP($P$2:$P$7117,_xlfn.LAMBDA(_xlpm.x,_xlpm.x=$P5558))))</f>
        <v>1.1928429423459243E-3</v>
      </c>
      <c r="T5558" s="14">
        <f>$H5558/S5558</f>
        <v>4.1666666666666671E-2</v>
      </c>
      <c r="U5558" s="14">
        <f>_xlfn.LET(_xlpm.freq,F5558,_xlpm.size,M5558+1,_xlpm.F,V5558,LOG(1+_xlpm.freq)*LOG(1+_xlpm.size)*_xlpm.F)</f>
        <v>2.0351988745690459E-2</v>
      </c>
      <c r="V5558" s="14">
        <f>_xlfn.LET(_xlpm.a,T5558,_xlpm.b,R5558,2*_xlpm.a*_xlpm.b/(_xlpm.a+_xlpm.b))</f>
        <v>0.08</v>
      </c>
      <c r="W5558" s="14">
        <f>_xlfn.LET(_xlpm.p,R5558,_xlpm.q,T5558,LOG(_xlpm.p/_xlpm.q))</f>
        <v>1.3802112417116059</v>
      </c>
      <c r="X5558" s="2"/>
    </row>
    <row r="5559" spans="1:24">
      <c r="A5559" s="1" t="str">
        <f>_xlfn.LET(_xlpm.sep," : ",CONCATENATE(O5559,_xlpm.sep,P5559))</f>
        <v>~clarr~ : [klɛ]</v>
      </c>
      <c r="B5559" s="1">
        <f>_xlfn.LET(_xlpm.d,$G5559,_xlpm.k,_xlfn.CONCAT(LEFT(TRIM(B$1),1),"*"),COUNTIF(_xlpm.d,_xlpm.k))</f>
        <v>0</v>
      </c>
      <c r="C5559" s="1">
        <f>_xlfn.LET(_xlpm.d,$G5559,_xlpm.k,_xlfn.CONCAT(LEFT(TRIM(C$1),1),"*"),COUNTIF(_xlpm.d,_xlpm.k))</f>
        <v>0</v>
      </c>
      <c r="D5559" s="1">
        <f>_xlfn.LET(_xlpm.d,$G5559,_xlpm.k,_xlfn.CONCAT(LEFT(TRIM(D$1),1),"*"),COUNTIF(_xlpm.d,_xlpm.k))</f>
        <v>0</v>
      </c>
      <c r="E5559" s="1">
        <f>LOG(F5559+1,10)</f>
        <v>0.30102999566398114</v>
      </c>
      <c r="F5559" s="7">
        <v>1</v>
      </c>
      <c r="G5559" s="9" t="s">
        <v>1468</v>
      </c>
      <c r="H5559" s="4">
        <f>F5559/freq.sum.r6e</f>
        <v>4.9701789264413521E-5</v>
      </c>
      <c r="I5559" s="1" t="str">
        <f>_xlfn.LET(_xlpm.sep,":",_xlpm.w,$G5559,LEFT(_xlpm.w,FIND(_xlpm.sep,_xlpm.w)-1))</f>
        <v>klɛ</v>
      </c>
      <c r="J5559" s="1" t="str">
        <f>_xlfn.LET(_xlpm.sep,":",_xlpm.w,$G5559,RIGHT(_xlpm.w,LEN(_xlpm.w)-FIND(_xlpm.sep,_xlpm.w)))</f>
        <v>clarr</v>
      </c>
      <c r="K5559" s="10">
        <f>_xlfn.LET(_xlpm.w,I5559,LEN(_xlpm.w))</f>
        <v>3</v>
      </c>
      <c r="L5559" s="10">
        <f>_xlfn.LET(_xlpm.w,J5559,LEN(_xlpm.w))</f>
        <v>5</v>
      </c>
      <c r="M5559" s="10">
        <f>_xlfn.LET(_xlpm.a,K5559,_xlpm.b,L5559,MAX(_xlpm.a,_xlpm.b))</f>
        <v>5</v>
      </c>
      <c r="N5559" s="10">
        <f>_xlfn.LET(_xlpm.d,(K5559,L5559),MAX(_xlpm.d)-MIN(_xlpm.d))</f>
        <v>2</v>
      </c>
      <c r="O5559" s="1" t="str">
        <f>_xlfn.LET(_xlpm.sep,":",_xlpm.w,$G5559,_xlfn.CONCAT("~",RIGHT(_xlpm.w,LEN(_xlpm.w)-FIND(_xlpm.sep,_xlpm.w)),"~"))</f>
        <v>~clarr~</v>
      </c>
      <c r="P5559" s="1" t="str">
        <f>_xlfn.LET(_xlpm.sep,":",_xlpm.w,$G5559,_xlfn.CONCAT("[",LEFT(_xlpm.w,FIND(_xlpm.sep,_xlpm.w)-1),"]"))</f>
        <v>[klɛ]</v>
      </c>
      <c r="Q5559" s="14" cm="1">
        <f t="array" ref="Q5559">SUM(_xlfn._xlws.FILTER($H$2:$H$7111,_xlfn.MAP($O$2:$O$7111,_xlfn.LAMBDA(_xlpm.x,_xlpm.x=$O5559))))</f>
        <v>4.9701789264413521E-5</v>
      </c>
      <c r="R5559" s="14">
        <f>$H5559/Q5559</f>
        <v>1</v>
      </c>
      <c r="S5559" s="14" cm="1">
        <f t="array" ref="S5559">SUM(_xlfn._xlws.FILTER($H$2:$H$7111,_xlfn.MAP($P$2:$P$7111,_xlfn.LAMBDA(_xlpm.x,_xlpm.x=$P5559))))</f>
        <v>1.1928429423459243E-3</v>
      </c>
      <c r="T5559" s="14">
        <f>$H5559/S5559</f>
        <v>4.1666666666666671E-2</v>
      </c>
      <c r="U5559" s="14">
        <f>_xlfn.LET(_xlpm.freq,F5559,_xlpm.size,M5559+1,_xlpm.F,V5559,LOG(1+_xlpm.freq)*LOG(1+_xlpm.size)*_xlpm.F)</f>
        <v>2.0351988745690459E-2</v>
      </c>
      <c r="V5559" s="14">
        <f>_xlfn.LET(_xlpm.a,T5559,_xlpm.b,R5559,2*_xlpm.a*_xlpm.b/(_xlpm.a+_xlpm.b))</f>
        <v>0.08</v>
      </c>
      <c r="W5559" s="14">
        <f>_xlfn.LET(_xlpm.p,R5559,_xlpm.q,T5559,LOG(_xlpm.p/_xlpm.q))</f>
        <v>1.3802112417116059</v>
      </c>
      <c r="X5559" s="2"/>
    </row>
    <row r="5560" spans="1:24">
      <c r="A5560" s="1" t="str">
        <f>_xlfn.LET(_xlpm.sep," : ",CONCATENATE(O5560,_xlpm.sep,P5560))</f>
        <v>~clerr~ : [klɛ]</v>
      </c>
      <c r="B5560" s="1">
        <f>_xlfn.LET(_xlpm.d,$G5560,_xlpm.k,_xlfn.CONCAT(LEFT(TRIM(B$1),1),"*"),COUNTIF(_xlpm.d,_xlpm.k))</f>
        <v>0</v>
      </c>
      <c r="C5560" s="1">
        <f>_xlfn.LET(_xlpm.d,$G5560,_xlpm.k,_xlfn.CONCAT(LEFT(TRIM(C$1),1),"*"),COUNTIF(_xlpm.d,_xlpm.k))</f>
        <v>0</v>
      </c>
      <c r="D5560" s="1">
        <f>_xlfn.LET(_xlpm.d,$G5560,_xlpm.k,_xlfn.CONCAT(LEFT(TRIM(D$1),1),"*"),COUNTIF(_xlpm.d,_xlpm.k))</f>
        <v>0</v>
      </c>
      <c r="E5560" s="1">
        <f>LOG(F5560+1,10)</f>
        <v>0.30102999566398114</v>
      </c>
      <c r="F5560" s="7">
        <v>1</v>
      </c>
      <c r="G5560" s="9" t="s">
        <v>1479</v>
      </c>
      <c r="H5560" s="4">
        <f>F5560/freq.sum.r6e</f>
        <v>4.9701789264413521E-5</v>
      </c>
      <c r="I5560" s="1" t="str">
        <f>_xlfn.LET(_xlpm.sep,":",_xlpm.w,$G5560,LEFT(_xlpm.w,FIND(_xlpm.sep,_xlpm.w)-1))</f>
        <v>klɛ</v>
      </c>
      <c r="J5560" s="1" t="str">
        <f>_xlfn.LET(_xlpm.sep,":",_xlpm.w,$G5560,RIGHT(_xlpm.w,LEN(_xlpm.w)-FIND(_xlpm.sep,_xlpm.w)))</f>
        <v>clerr</v>
      </c>
      <c r="K5560" s="10">
        <f>_xlfn.LET(_xlpm.w,I5560,LEN(_xlpm.w))</f>
        <v>3</v>
      </c>
      <c r="L5560" s="10">
        <f>_xlfn.LET(_xlpm.w,J5560,LEN(_xlpm.w))</f>
        <v>5</v>
      </c>
      <c r="M5560" s="10">
        <f>_xlfn.LET(_xlpm.a,K5560,_xlpm.b,L5560,MAX(_xlpm.a,_xlpm.b))</f>
        <v>5</v>
      </c>
      <c r="N5560" s="10">
        <f>_xlfn.LET(_xlpm.d,(K5560,L5560),MAX(_xlpm.d)-MIN(_xlpm.d))</f>
        <v>2</v>
      </c>
      <c r="O5560" s="1" t="str">
        <f>_xlfn.LET(_xlpm.sep,":",_xlpm.w,$G5560,_xlfn.CONCAT("~",RIGHT(_xlpm.w,LEN(_xlpm.w)-FIND(_xlpm.sep,_xlpm.w)),"~"))</f>
        <v>~clerr~</v>
      </c>
      <c r="P5560" s="1" t="str">
        <f>_xlfn.LET(_xlpm.sep,":",_xlpm.w,$G5560,_xlfn.CONCAT("[",LEFT(_xlpm.w,FIND(_xlpm.sep,_xlpm.w)-1),"]"))</f>
        <v>[klɛ]</v>
      </c>
      <c r="Q5560" s="14" cm="1">
        <f t="array" ref="Q5560">SUM(_xlfn._xlws.FILTER($H$2:$H$7117,_xlfn.MAP($O$2:$O$7117,_xlfn.LAMBDA(_xlpm.x,_xlpm.x=$O5560))))</f>
        <v>4.9701789264413521E-5</v>
      </c>
      <c r="R5560" s="14">
        <f>$H5560/Q5560</f>
        <v>1</v>
      </c>
      <c r="S5560" s="14" cm="1">
        <f t="array" ref="S5560">SUM(_xlfn._xlws.FILTER($H$2:$H$7117,_xlfn.MAP($P$2:$P$7117,_xlfn.LAMBDA(_xlpm.x,_xlpm.x=$P5560))))</f>
        <v>1.1928429423459243E-3</v>
      </c>
      <c r="T5560" s="14">
        <f>$H5560/S5560</f>
        <v>4.1666666666666671E-2</v>
      </c>
      <c r="U5560" s="14">
        <f>_xlfn.LET(_xlpm.freq,F5560,_xlpm.size,M5560+1,_xlpm.F,V5560,LOG(1+_xlpm.freq)*LOG(1+_xlpm.size)*_xlpm.F)</f>
        <v>2.0351988745690459E-2</v>
      </c>
      <c r="V5560" s="14">
        <f>_xlfn.LET(_xlpm.a,T5560,_xlpm.b,R5560,2*_xlpm.a*_xlpm.b/(_xlpm.a+_xlpm.b))</f>
        <v>0.08</v>
      </c>
      <c r="W5560" s="14">
        <f>_xlfn.LET(_xlpm.p,R5560,_xlpm.q,T5560,LOG(_xlpm.p/_xlpm.q))</f>
        <v>1.3802112417116059</v>
      </c>
      <c r="X5560" s="2"/>
    </row>
    <row r="5561" spans="1:24">
      <c r="A5561" s="1" t="str">
        <f>_xlfn.LET(_xlpm.sep," : ",CONCATENATE(O5561,_xlpm.sep,P5561))</f>
        <v>~llogh~ : [loʊ]</v>
      </c>
      <c r="B5561" s="1">
        <f>_xlfn.LET(_xlpm.d,$G5561,_xlpm.k,_xlfn.CONCAT(LEFT(TRIM(B$1),1),"*"),COUNTIF(_xlpm.d,_xlpm.k))</f>
        <v>0</v>
      </c>
      <c r="C5561" s="1">
        <f>_xlfn.LET(_xlpm.d,$G5561,_xlpm.k,_xlfn.CONCAT(LEFT(TRIM(C$1),1),"*"),COUNTIF(_xlpm.d,_xlpm.k))</f>
        <v>0</v>
      </c>
      <c r="D5561" s="1">
        <f>_xlfn.LET(_xlpm.d,$G5561,_xlpm.k,_xlfn.CONCAT(LEFT(TRIM(D$1),1),"*"),COUNTIF(_xlpm.d,_xlpm.k))</f>
        <v>0</v>
      </c>
      <c r="E5561" s="1">
        <f>LOG(F5561+1,10)</f>
        <v>0.30102999566398114</v>
      </c>
      <c r="F5561" s="7">
        <v>1</v>
      </c>
      <c r="G5561" s="9" t="s">
        <v>2154</v>
      </c>
      <c r="H5561" s="4">
        <f>F5561/freq.sum.r6e</f>
        <v>4.9701789264413521E-5</v>
      </c>
      <c r="I5561" s="4" t="str">
        <f>_xlfn.LET(_xlpm.sep,":",_xlpm.w,$G5561,LEFT(_xlpm.w,FIND(_xlpm.sep,_xlpm.w)-1))</f>
        <v>loʊ</v>
      </c>
      <c r="J5561" s="4" t="str">
        <f>_xlfn.LET(_xlpm.sep,":",_xlpm.w,$G5561,RIGHT(_xlpm.w,LEN(_xlpm.w)-FIND(_xlpm.sep,_xlpm.w)))</f>
        <v>llogh</v>
      </c>
      <c r="K5561" s="10">
        <f>_xlfn.LET(_xlpm.w,I5561,LEN(_xlpm.w))</f>
        <v>3</v>
      </c>
      <c r="L5561" s="10">
        <f>_xlfn.LET(_xlpm.w,J5561,LEN(_xlpm.w))</f>
        <v>5</v>
      </c>
      <c r="M5561" s="10">
        <f>_xlfn.LET(_xlpm.a,K5561,_xlpm.b,L5561,MAX(_xlpm.a,_xlpm.b))</f>
        <v>5</v>
      </c>
      <c r="N5561" s="10">
        <f>_xlfn.LET(_xlpm.d,(K5561,L5561),MAX(_xlpm.d)-MIN(_xlpm.d))</f>
        <v>2</v>
      </c>
      <c r="O5561" s="1" t="str">
        <f>_xlfn.LET(_xlpm.sep,":",_xlpm.w,$G5561,_xlfn.CONCAT("~",RIGHT(_xlpm.w,LEN(_xlpm.w)-FIND(_xlpm.sep,_xlpm.w)),"~"))</f>
        <v>~llogh~</v>
      </c>
      <c r="P5561" s="1" t="str">
        <f>_xlfn.LET(_xlpm.sep,":",_xlpm.w,$G5561,_xlfn.CONCAT("[",LEFT(_xlpm.w,FIND(_xlpm.sep,_xlpm.w)-1),"]"))</f>
        <v>[loʊ]</v>
      </c>
      <c r="Q5561" s="14" cm="1">
        <f t="array" ref="Q5561">SUM(_xlfn._xlws.FILTER($H$2:$H$7109,_xlfn.MAP($O$2:$O$7109,_xlfn.LAMBDA(_xlpm.x,_xlpm.x=$O5561))))</f>
        <v>4.9701789264413521E-5</v>
      </c>
      <c r="R5561" s="14">
        <f>$H5561/Q5561</f>
        <v>1</v>
      </c>
      <c r="S5561" s="14" cm="1">
        <f t="array" ref="S5561">SUM(_xlfn._xlws.FILTER($H$2:$H$7109,_xlfn.MAP($P$2:$P$7109,_xlfn.LAMBDA(_xlpm.x,_xlpm.x=$P5561))))</f>
        <v>1.1928429423459243E-3</v>
      </c>
      <c r="T5561" s="14">
        <f>$H5561/S5561</f>
        <v>4.1666666666666671E-2</v>
      </c>
      <c r="U5561" s="14">
        <f>_xlfn.LET(_xlpm.freq,F5561,_xlpm.size,M5561+1,_xlpm.F,V5561,LOG(1+_xlpm.freq)*LOG(1+_xlpm.size)*_xlpm.F)</f>
        <v>2.0351988745690459E-2</v>
      </c>
      <c r="V5561" s="14">
        <f>_xlfn.LET(_xlpm.a,T5561,_xlpm.b,R5561,2*_xlpm.a*_xlpm.b/(_xlpm.a+_xlpm.b))</f>
        <v>0.08</v>
      </c>
      <c r="W5561" s="14">
        <f>_xlfn.LET(_xlpm.p,R5561,_xlpm.q,T5561,LOG(_xlpm.p/_xlpm.q))</f>
        <v>1.3802112417116059</v>
      </c>
      <c r="X5561" s="2"/>
    </row>
    <row r="5562" spans="1:24">
      <c r="A5562" s="1" t="str">
        <f>_xlfn.LET(_xlpm.sep," : ",CONCATENATE(O5562,_xlpm.sep,P5562))</f>
        <v>~llowe~ : [loʊ]</v>
      </c>
      <c r="B5562" s="1">
        <f>_xlfn.LET(_xlpm.d,$G5562,_xlpm.k,_xlfn.CONCAT(LEFT(TRIM(B$1),1),"*"),COUNTIF(_xlpm.d,_xlpm.k))</f>
        <v>0</v>
      </c>
      <c r="C5562" s="1">
        <f>_xlfn.LET(_xlpm.d,$G5562,_xlpm.k,_xlfn.CONCAT(LEFT(TRIM(C$1),1),"*"),COUNTIF(_xlpm.d,_xlpm.k))</f>
        <v>0</v>
      </c>
      <c r="D5562" s="1">
        <f>_xlfn.LET(_xlpm.d,$G5562,_xlpm.k,_xlfn.CONCAT(LEFT(TRIM(D$1),1),"*"),COUNTIF(_xlpm.d,_xlpm.k))</f>
        <v>0</v>
      </c>
      <c r="E5562" s="1">
        <f>LOG(F5562+1,10)</f>
        <v>0.30102999566398114</v>
      </c>
      <c r="F5562" s="7">
        <v>1</v>
      </c>
      <c r="G5562" s="9" t="s">
        <v>2156</v>
      </c>
      <c r="H5562" s="4">
        <f>F5562/freq.sum.r6e</f>
        <v>4.9701789264413521E-5</v>
      </c>
      <c r="I5562" s="1" t="str">
        <f>_xlfn.LET(_xlpm.sep,":",_xlpm.w,$G5562,LEFT(_xlpm.w,FIND(_xlpm.sep,_xlpm.w)-1))</f>
        <v>loʊ</v>
      </c>
      <c r="J5562" s="1" t="str">
        <f>_xlfn.LET(_xlpm.sep,":",_xlpm.w,$G5562,RIGHT(_xlpm.w,LEN(_xlpm.w)-FIND(_xlpm.sep,_xlpm.w)))</f>
        <v>llowe</v>
      </c>
      <c r="K5562" s="10">
        <f>_xlfn.LET(_xlpm.w,I5562,LEN(_xlpm.w))</f>
        <v>3</v>
      </c>
      <c r="L5562" s="10">
        <f>_xlfn.LET(_xlpm.w,J5562,LEN(_xlpm.w))</f>
        <v>5</v>
      </c>
      <c r="M5562" s="10">
        <f>_xlfn.LET(_xlpm.a,K5562,_xlpm.b,L5562,MAX(_xlpm.a,_xlpm.b))</f>
        <v>5</v>
      </c>
      <c r="N5562" s="10">
        <f>_xlfn.LET(_xlpm.d,(K5562,L5562),MAX(_xlpm.d)-MIN(_xlpm.d))</f>
        <v>2</v>
      </c>
      <c r="O5562" s="1" t="str">
        <f>_xlfn.LET(_xlpm.sep,":",_xlpm.w,$G5562,_xlfn.CONCAT("~",RIGHT(_xlpm.w,LEN(_xlpm.w)-FIND(_xlpm.sep,_xlpm.w)),"~"))</f>
        <v>~llowe~</v>
      </c>
      <c r="P5562" s="1" t="str">
        <f>_xlfn.LET(_xlpm.sep,":",_xlpm.w,$G5562,_xlfn.CONCAT("[",LEFT(_xlpm.w,FIND(_xlpm.sep,_xlpm.w)-1),"]"))</f>
        <v>[loʊ]</v>
      </c>
      <c r="Q5562" s="14" cm="1">
        <f t="array" ref="Q5562">SUM(_xlfn._xlws.FILTER($H$2:$H$7117,_xlfn.MAP($O$2:$O$7117,_xlfn.LAMBDA(_xlpm.x,_xlpm.x=$O5562))))</f>
        <v>4.9701789264413521E-5</v>
      </c>
      <c r="R5562" s="14">
        <f>$H5562/Q5562</f>
        <v>1</v>
      </c>
      <c r="S5562" s="14" cm="1">
        <f t="array" ref="S5562">SUM(_xlfn._xlws.FILTER($H$2:$H$7117,_xlfn.MAP($P$2:$P$7117,_xlfn.LAMBDA(_xlpm.x,_xlpm.x=$P5562))))</f>
        <v>1.1928429423459243E-3</v>
      </c>
      <c r="T5562" s="14">
        <f>$H5562/S5562</f>
        <v>4.1666666666666671E-2</v>
      </c>
      <c r="U5562" s="14">
        <f>_xlfn.LET(_xlpm.freq,F5562,_xlpm.size,M5562+1,_xlpm.F,V5562,LOG(1+_xlpm.freq)*LOG(1+_xlpm.size)*_xlpm.F)</f>
        <v>2.0351988745690459E-2</v>
      </c>
      <c r="V5562" s="14">
        <f>_xlfn.LET(_xlpm.a,T5562,_xlpm.b,R5562,2*_xlpm.a*_xlpm.b/(_xlpm.a+_xlpm.b))</f>
        <v>0.08</v>
      </c>
      <c r="W5562" s="14">
        <f>_xlfn.LET(_xlpm.p,R5562,_xlpm.q,T5562,LOG(_xlpm.p/_xlpm.q))</f>
        <v>1.3802112417116059</v>
      </c>
      <c r="X5562" s="2"/>
    </row>
    <row r="5563" spans="1:24">
      <c r="A5563" s="1" t="str">
        <f>_xlfn.LET(_xlpm.sep," : ",CONCATENATE(O5563,_xlpm.sep,P5563))</f>
        <v>~loagh~ : [loʊ]</v>
      </c>
      <c r="B5563" s="1">
        <f>_xlfn.LET(_xlpm.d,$G5563,_xlpm.k,_xlfn.CONCAT(LEFT(TRIM(B$1),1),"*"),COUNTIF(_xlpm.d,_xlpm.k))</f>
        <v>0</v>
      </c>
      <c r="C5563" s="1">
        <f>_xlfn.LET(_xlpm.d,$G5563,_xlpm.k,_xlfn.CONCAT(LEFT(TRIM(C$1),1),"*"),COUNTIF(_xlpm.d,_xlpm.k))</f>
        <v>0</v>
      </c>
      <c r="D5563" s="1">
        <f>_xlfn.LET(_xlpm.d,$G5563,_xlpm.k,_xlfn.CONCAT(LEFT(TRIM(D$1),1),"*"),COUNTIF(_xlpm.d,_xlpm.k))</f>
        <v>0</v>
      </c>
      <c r="E5563" s="1">
        <f>LOG(F5563+1,10)</f>
        <v>0.30102999566398114</v>
      </c>
      <c r="F5563" s="7">
        <v>1</v>
      </c>
      <c r="G5563" s="9" t="s">
        <v>2159</v>
      </c>
      <c r="H5563" s="4">
        <f>F5563/freq.sum.r6e</f>
        <v>4.9701789264413521E-5</v>
      </c>
      <c r="I5563" s="1" t="str">
        <f>_xlfn.LET(_xlpm.sep,":",_xlpm.w,$G5563,LEFT(_xlpm.w,FIND(_xlpm.sep,_xlpm.w)-1))</f>
        <v>loʊ</v>
      </c>
      <c r="J5563" s="1" t="str">
        <f>_xlfn.LET(_xlpm.sep,":",_xlpm.w,$G5563,RIGHT(_xlpm.w,LEN(_xlpm.w)-FIND(_xlpm.sep,_xlpm.w)))</f>
        <v>loagh</v>
      </c>
      <c r="K5563" s="10">
        <f>_xlfn.LET(_xlpm.w,I5563,LEN(_xlpm.w))</f>
        <v>3</v>
      </c>
      <c r="L5563" s="10">
        <f>_xlfn.LET(_xlpm.w,J5563,LEN(_xlpm.w))</f>
        <v>5</v>
      </c>
      <c r="M5563" s="10">
        <f>_xlfn.LET(_xlpm.a,K5563,_xlpm.b,L5563,MAX(_xlpm.a,_xlpm.b))</f>
        <v>5</v>
      </c>
      <c r="N5563" s="10">
        <f>_xlfn.LET(_xlpm.d,(K5563,L5563),MAX(_xlpm.d)-MIN(_xlpm.d))</f>
        <v>2</v>
      </c>
      <c r="O5563" s="1" t="str">
        <f>_xlfn.LET(_xlpm.sep,":",_xlpm.w,$G5563,_xlfn.CONCAT("~",RIGHT(_xlpm.w,LEN(_xlpm.w)-FIND(_xlpm.sep,_xlpm.w)),"~"))</f>
        <v>~loagh~</v>
      </c>
      <c r="P5563" s="1" t="str">
        <f>_xlfn.LET(_xlpm.sep,":",_xlpm.w,$G5563,_xlfn.CONCAT("[",LEFT(_xlpm.w,FIND(_xlpm.sep,_xlpm.w)-1),"]"))</f>
        <v>[loʊ]</v>
      </c>
      <c r="Q5563" s="14" cm="1">
        <f t="array" ref="Q5563">SUM(_xlfn._xlws.FILTER($H$2:$H$7117,_xlfn.MAP($O$2:$O$7117,_xlfn.LAMBDA(_xlpm.x,_xlpm.x=$O5563))))</f>
        <v>4.9701789264413521E-5</v>
      </c>
      <c r="R5563" s="14">
        <f>$H5563/Q5563</f>
        <v>1</v>
      </c>
      <c r="S5563" s="14" cm="1">
        <f t="array" ref="S5563">SUM(_xlfn._xlws.FILTER($H$2:$H$7117,_xlfn.MAP($P$2:$P$7117,_xlfn.LAMBDA(_xlpm.x,_xlpm.x=$P5563))))</f>
        <v>1.1928429423459243E-3</v>
      </c>
      <c r="T5563" s="14">
        <f>$H5563/S5563</f>
        <v>4.1666666666666671E-2</v>
      </c>
      <c r="U5563" s="14">
        <f>_xlfn.LET(_xlpm.freq,F5563,_xlpm.size,M5563+1,_xlpm.F,V5563,LOG(1+_xlpm.freq)*LOG(1+_xlpm.size)*_xlpm.F)</f>
        <v>2.0351988745690459E-2</v>
      </c>
      <c r="V5563" s="14">
        <f>_xlfn.LET(_xlpm.a,T5563,_xlpm.b,R5563,2*_xlpm.a*_xlpm.b/(_xlpm.a+_xlpm.b))</f>
        <v>0.08</v>
      </c>
      <c r="W5563" s="14">
        <f>_xlfn.LET(_xlpm.p,R5563,_xlpm.q,T5563,LOG(_xlpm.p/_xlpm.q))</f>
        <v>1.3802112417116059</v>
      </c>
      <c r="X5563" s="2"/>
    </row>
    <row r="5564" spans="1:24">
      <c r="A5564" s="1" t="str">
        <f>_xlfn.LET(_xlpm.sep," : ",CONCATENATE(O5564,_xlpm.sep,P5564))</f>
        <v>~loawe~ : [loʊ]</v>
      </c>
      <c r="B5564" s="1">
        <f>_xlfn.LET(_xlpm.d,$G5564,_xlpm.k,_xlfn.CONCAT(LEFT(TRIM(B$1),1),"*"),COUNTIF(_xlpm.d,_xlpm.k))</f>
        <v>0</v>
      </c>
      <c r="C5564" s="1">
        <f>_xlfn.LET(_xlpm.d,$G5564,_xlpm.k,_xlfn.CONCAT(LEFT(TRIM(C$1),1),"*"),COUNTIF(_xlpm.d,_xlpm.k))</f>
        <v>0</v>
      </c>
      <c r="D5564" s="1">
        <f>_xlfn.LET(_xlpm.d,$G5564,_xlpm.k,_xlfn.CONCAT(LEFT(TRIM(D$1),1),"*"),COUNTIF(_xlpm.d,_xlpm.k))</f>
        <v>0</v>
      </c>
      <c r="E5564" s="1">
        <f>LOG(F5564+1,10)</f>
        <v>0.30102999566398114</v>
      </c>
      <c r="F5564" s="7">
        <v>1</v>
      </c>
      <c r="G5564" s="9" t="s">
        <v>2161</v>
      </c>
      <c r="H5564" s="4">
        <f>F5564/freq.sum.r6e</f>
        <v>4.9701789264413521E-5</v>
      </c>
      <c r="I5564" s="1" t="str">
        <f>_xlfn.LET(_xlpm.sep,":",_xlpm.w,$G5564,LEFT(_xlpm.w,FIND(_xlpm.sep,_xlpm.w)-1))</f>
        <v>loʊ</v>
      </c>
      <c r="J5564" s="1" t="str">
        <f>_xlfn.LET(_xlpm.sep,":",_xlpm.w,$G5564,RIGHT(_xlpm.w,LEN(_xlpm.w)-FIND(_xlpm.sep,_xlpm.w)))</f>
        <v>loawe</v>
      </c>
      <c r="K5564" s="10">
        <f>_xlfn.LET(_xlpm.w,I5564,LEN(_xlpm.w))</f>
        <v>3</v>
      </c>
      <c r="L5564" s="10">
        <f>_xlfn.LET(_xlpm.w,J5564,LEN(_xlpm.w))</f>
        <v>5</v>
      </c>
      <c r="M5564" s="10">
        <f>_xlfn.LET(_xlpm.a,K5564,_xlpm.b,L5564,MAX(_xlpm.a,_xlpm.b))</f>
        <v>5</v>
      </c>
      <c r="N5564" s="10">
        <f>_xlfn.LET(_xlpm.d,(K5564,L5564),MAX(_xlpm.d)-MIN(_xlpm.d))</f>
        <v>2</v>
      </c>
      <c r="O5564" s="1" t="str">
        <f>_xlfn.LET(_xlpm.sep,":",_xlpm.w,$G5564,_xlfn.CONCAT("~",RIGHT(_xlpm.w,LEN(_xlpm.w)-FIND(_xlpm.sep,_xlpm.w)),"~"))</f>
        <v>~loawe~</v>
      </c>
      <c r="P5564" s="1" t="str">
        <f>_xlfn.LET(_xlpm.sep,":",_xlpm.w,$G5564,_xlfn.CONCAT("[",LEFT(_xlpm.w,FIND(_xlpm.sep,_xlpm.w)-1),"]"))</f>
        <v>[loʊ]</v>
      </c>
      <c r="Q5564" s="14" cm="1">
        <f t="array" ref="Q5564">SUM(_xlfn._xlws.FILTER($H$2:$H$7109,_xlfn.MAP($O$2:$O$7109,_xlfn.LAMBDA(_xlpm.x,_xlpm.x=$O5564))))</f>
        <v>4.9701789264413521E-5</v>
      </c>
      <c r="R5564" s="14">
        <f>$H5564/Q5564</f>
        <v>1</v>
      </c>
      <c r="S5564" s="14" cm="1">
        <f t="array" ref="S5564">SUM(_xlfn._xlws.FILTER($H$2:$H$7109,_xlfn.MAP($P$2:$P$7109,_xlfn.LAMBDA(_xlpm.x,_xlpm.x=$P5564))))</f>
        <v>1.1928429423459243E-3</v>
      </c>
      <c r="T5564" s="14">
        <f>$H5564/S5564</f>
        <v>4.1666666666666671E-2</v>
      </c>
      <c r="U5564" s="14">
        <f>_xlfn.LET(_xlpm.freq,F5564,_xlpm.size,M5564+1,_xlpm.F,V5564,LOG(1+_xlpm.freq)*LOG(1+_xlpm.size)*_xlpm.F)</f>
        <v>2.0351988745690459E-2</v>
      </c>
      <c r="V5564" s="14">
        <f>_xlfn.LET(_xlpm.a,T5564,_xlpm.b,R5564,2*_xlpm.a*_xlpm.b/(_xlpm.a+_xlpm.b))</f>
        <v>0.08</v>
      </c>
      <c r="W5564" s="14">
        <f>_xlfn.LET(_xlpm.p,R5564,_xlpm.q,T5564,LOG(_xlpm.p/_xlpm.q))</f>
        <v>1.3802112417116059</v>
      </c>
      <c r="X5564" s="2"/>
    </row>
    <row r="5565" spans="1:24">
      <c r="A5565" s="1" t="str">
        <f>_xlfn.LET(_xlpm.sep," : ",CONCATENATE(O5565,_xlpm.sep,P5565))</f>
        <v>~nserr~ : [nsɛ]</v>
      </c>
      <c r="B5565" s="1">
        <f>_xlfn.LET(_xlpm.d,$G5565,_xlpm.k,_xlfn.CONCAT(LEFT(TRIM(B$1),1),"*"),COUNTIF(_xlpm.d,_xlpm.k))</f>
        <v>0</v>
      </c>
      <c r="C5565" s="1">
        <f>_xlfn.LET(_xlpm.d,$G5565,_xlpm.k,_xlfn.CONCAT(LEFT(TRIM(C$1),1),"*"),COUNTIF(_xlpm.d,_xlpm.k))</f>
        <v>0</v>
      </c>
      <c r="D5565" s="1">
        <f>_xlfn.LET(_xlpm.d,$G5565,_xlpm.k,_xlfn.CONCAT(LEFT(TRIM(D$1),1),"*"),COUNTIF(_xlpm.d,_xlpm.k))</f>
        <v>1</v>
      </c>
      <c r="E5565" s="1">
        <f>LOG(F5565+1,10)</f>
        <v>0.30102999566398114</v>
      </c>
      <c r="F5565" s="7">
        <v>1</v>
      </c>
      <c r="G5565" s="9" t="s">
        <v>3127</v>
      </c>
      <c r="H5565" s="4">
        <f>F5565/freq.sum.r6e</f>
        <v>4.9701789264413521E-5</v>
      </c>
      <c r="I5565" s="1" t="str">
        <f>_xlfn.LET(_xlpm.sep,":",_xlpm.w,$G5565,LEFT(_xlpm.w,FIND(_xlpm.sep,_xlpm.w)-1))</f>
        <v>nsɛ</v>
      </c>
      <c r="J5565" s="1" t="str">
        <f>_xlfn.LET(_xlpm.sep,":",_xlpm.w,$G5565,RIGHT(_xlpm.w,LEN(_xlpm.w)-FIND(_xlpm.sep,_xlpm.w)))</f>
        <v>nserr</v>
      </c>
      <c r="K5565" s="10">
        <f>_xlfn.LET(_xlpm.w,I5565,LEN(_xlpm.w))</f>
        <v>3</v>
      </c>
      <c r="L5565" s="10">
        <f>_xlfn.LET(_xlpm.w,J5565,LEN(_xlpm.w))</f>
        <v>5</v>
      </c>
      <c r="M5565" s="10">
        <f>_xlfn.LET(_xlpm.a,K5565,_xlpm.b,L5565,MAX(_xlpm.a,_xlpm.b))</f>
        <v>5</v>
      </c>
      <c r="N5565" s="10">
        <f>_xlfn.LET(_xlpm.d,(K5565,L5565),MAX(_xlpm.d)-MIN(_xlpm.d))</f>
        <v>2</v>
      </c>
      <c r="O5565" s="1" t="str">
        <f>_xlfn.LET(_xlpm.sep,":",_xlpm.w,$G5565,_xlfn.CONCAT("~",RIGHT(_xlpm.w,LEN(_xlpm.w)-FIND(_xlpm.sep,_xlpm.w)),"~"))</f>
        <v>~nserr~</v>
      </c>
      <c r="P5565" s="1" t="str">
        <f>_xlfn.LET(_xlpm.sep,":",_xlpm.w,$G5565,_xlfn.CONCAT("[",LEFT(_xlpm.w,FIND(_xlpm.sep,_xlpm.w)-1),"]"))</f>
        <v>[nsɛ]</v>
      </c>
      <c r="Q5565" s="14" cm="1">
        <f t="array" ref="Q5565">SUM(_xlfn._xlws.FILTER($H$2:$H$7109,_xlfn.MAP($O$2:$O$7109,_xlfn.LAMBDA(_xlpm.x,_xlpm.x=$O5565))))</f>
        <v>4.9701789264413521E-5</v>
      </c>
      <c r="R5565" s="14">
        <f>$H5565/Q5565</f>
        <v>1</v>
      </c>
      <c r="S5565" s="14" cm="1">
        <f t="array" ref="S5565">SUM(_xlfn._xlws.FILTER($H$2:$H$7109,_xlfn.MAP($P$2:$P$7109,_xlfn.LAMBDA(_xlpm.x,_xlpm.x=$P5565))))</f>
        <v>1.1928429423459241E-3</v>
      </c>
      <c r="T5565" s="14">
        <f>$H5565/S5565</f>
        <v>4.1666666666666678E-2</v>
      </c>
      <c r="U5565" s="14">
        <f>_xlfn.LET(_xlpm.freq,F5565,_xlpm.size,M5565+1,_xlpm.F,V5565,LOG(1+_xlpm.freq)*LOG(1+_xlpm.size)*_xlpm.F)</f>
        <v>2.0351988745690462E-2</v>
      </c>
      <c r="V5565" s="14">
        <f>_xlfn.LET(_xlpm.a,T5565,_xlpm.b,R5565,2*_xlpm.a*_xlpm.b/(_xlpm.a+_xlpm.b))</f>
        <v>8.0000000000000016E-2</v>
      </c>
      <c r="W5565" s="14">
        <f>_xlfn.LET(_xlpm.p,R5565,_xlpm.q,T5565,LOG(_xlpm.p/_xlpm.q))</f>
        <v>1.3802112417116059</v>
      </c>
      <c r="X5565" s="2"/>
    </row>
    <row r="5566" spans="1:24">
      <c r="A5566" s="1" t="str">
        <f>_xlfn.LET(_xlpm.sep," : ",CONCATENATE(O5566,_xlpm.sep,P5566))</f>
        <v>~ncerr~ : [nsɛ]</v>
      </c>
      <c r="B5566" s="1">
        <f>_xlfn.LET(_xlpm.d,$G5566,_xlpm.k,_xlfn.CONCAT(LEFT(TRIM(B$1),1),"*"),COUNTIF(_xlpm.d,_xlpm.k))</f>
        <v>0</v>
      </c>
      <c r="C5566" s="1">
        <f>_xlfn.LET(_xlpm.d,$G5566,_xlpm.k,_xlfn.CONCAT(LEFT(TRIM(C$1),1),"*"),COUNTIF(_xlpm.d,_xlpm.k))</f>
        <v>0</v>
      </c>
      <c r="D5566" s="1">
        <f>_xlfn.LET(_xlpm.d,$G5566,_xlpm.k,_xlfn.CONCAT(LEFT(TRIM(D$1),1),"*"),COUNTIF(_xlpm.d,_xlpm.k))</f>
        <v>1</v>
      </c>
      <c r="E5566" s="1">
        <f>LOG(F5566+1,10)</f>
        <v>0.30102999566398114</v>
      </c>
      <c r="F5566" s="7">
        <v>1</v>
      </c>
      <c r="G5566" s="9" t="s">
        <v>3098</v>
      </c>
      <c r="H5566" s="4">
        <f>F5566/freq.sum.r6e</f>
        <v>4.9701789264413521E-5</v>
      </c>
      <c r="I5566" s="1" t="str">
        <f>_xlfn.LET(_xlpm.sep,":",_xlpm.w,$G5566,LEFT(_xlpm.w,FIND(_xlpm.sep,_xlpm.w)-1))</f>
        <v>nsɛ</v>
      </c>
      <c r="J5566" s="1" t="str">
        <f>_xlfn.LET(_xlpm.sep,":",_xlpm.w,$G5566,RIGHT(_xlpm.w,LEN(_xlpm.w)-FIND(_xlpm.sep,_xlpm.w)))</f>
        <v>ncerr</v>
      </c>
      <c r="K5566" s="10">
        <f>_xlfn.LET(_xlpm.w,I5566,LEN(_xlpm.w))</f>
        <v>3</v>
      </c>
      <c r="L5566" s="10">
        <f>_xlfn.LET(_xlpm.w,J5566,LEN(_xlpm.w))</f>
        <v>5</v>
      </c>
      <c r="M5566" s="10">
        <f>_xlfn.LET(_xlpm.a,K5566,_xlpm.b,L5566,MAX(_xlpm.a,_xlpm.b))</f>
        <v>5</v>
      </c>
      <c r="N5566" s="10">
        <f>_xlfn.LET(_xlpm.d,(K5566,L5566),MAX(_xlpm.d)-MIN(_xlpm.d))</f>
        <v>2</v>
      </c>
      <c r="O5566" s="1" t="str">
        <f>_xlfn.LET(_xlpm.sep,":",_xlpm.w,$G5566,_xlfn.CONCAT("~",RIGHT(_xlpm.w,LEN(_xlpm.w)-FIND(_xlpm.sep,_xlpm.w)),"~"))</f>
        <v>~ncerr~</v>
      </c>
      <c r="P5566" s="1" t="str">
        <f>_xlfn.LET(_xlpm.sep,":",_xlpm.w,$G5566,_xlfn.CONCAT("[",LEFT(_xlpm.w,FIND(_xlpm.sep,_xlpm.w)-1),"]"))</f>
        <v>[nsɛ]</v>
      </c>
      <c r="Q5566" s="14" cm="1">
        <f t="array" ref="Q5566">SUM(_xlfn._xlws.FILTER($H$2:$H$7109,_xlfn.MAP($O$2:$O$7109,_xlfn.LAMBDA(_xlpm.x,_xlpm.x=$O5566))))</f>
        <v>4.9701789264413521E-5</v>
      </c>
      <c r="R5566" s="14">
        <f>$H5566/Q5566</f>
        <v>1</v>
      </c>
      <c r="S5566" s="14" cm="1">
        <f t="array" ref="S5566">SUM(_xlfn._xlws.FILTER($H$2:$H$7109,_xlfn.MAP($P$2:$P$7109,_xlfn.LAMBDA(_xlpm.x,_xlpm.x=$P5566))))</f>
        <v>1.1928429423459241E-3</v>
      </c>
      <c r="T5566" s="14">
        <f>$H5566/S5566</f>
        <v>4.1666666666666678E-2</v>
      </c>
      <c r="U5566" s="14">
        <f>_xlfn.LET(_xlpm.freq,F5566,_xlpm.size,M5566+1,_xlpm.F,V5566,LOG(1+_xlpm.freq)*LOG(1+_xlpm.size)*_xlpm.F)</f>
        <v>2.0351988745690462E-2</v>
      </c>
      <c r="V5566" s="14">
        <f>_xlfn.LET(_xlpm.a,T5566,_xlpm.b,R5566,2*_xlpm.a*_xlpm.b/(_xlpm.a+_xlpm.b))</f>
        <v>8.0000000000000016E-2</v>
      </c>
      <c r="W5566" s="14">
        <f>_xlfn.LET(_xlpm.p,R5566,_xlpm.q,T5566,LOG(_xlpm.p/_xlpm.q))</f>
        <v>1.3802112417116059</v>
      </c>
      <c r="X5566" s="2"/>
    </row>
    <row r="5567" spans="1:24">
      <c r="A5567" s="1" t="str">
        <f>_xlfn.LET(_xlpm.sep," : ",CONCATENATE(O5567,_xlpm.sep,P5567))</f>
        <v>~ntarr~ : [ntɛ]</v>
      </c>
      <c r="B5567" s="1">
        <f>_xlfn.LET(_xlpm.d,$G5567,_xlpm.k,_xlfn.CONCAT(LEFT(TRIM(B$1),1),"*"),COUNTIF(_xlpm.d,_xlpm.k))</f>
        <v>0</v>
      </c>
      <c r="C5567" s="1">
        <f>_xlfn.LET(_xlpm.d,$G5567,_xlpm.k,_xlfn.CONCAT(LEFT(TRIM(C$1),1),"*"),COUNTIF(_xlpm.d,_xlpm.k))</f>
        <v>0</v>
      </c>
      <c r="D5567" s="1">
        <f>_xlfn.LET(_xlpm.d,$G5567,_xlpm.k,_xlfn.CONCAT(LEFT(TRIM(D$1),1),"*"),COUNTIF(_xlpm.d,_xlpm.k))</f>
        <v>1</v>
      </c>
      <c r="E5567" s="1">
        <f>LOG(F5567+1,10)</f>
        <v>0.30102999566398114</v>
      </c>
      <c r="F5567" s="7">
        <v>1</v>
      </c>
      <c r="G5567" s="9" t="s">
        <v>3191</v>
      </c>
      <c r="H5567" s="4">
        <f>F5567/freq.sum.r6e</f>
        <v>4.9701789264413521E-5</v>
      </c>
      <c r="I5567" s="1" t="str">
        <f>_xlfn.LET(_xlpm.sep,":",_xlpm.w,$G5567,LEFT(_xlpm.w,FIND(_xlpm.sep,_xlpm.w)-1))</f>
        <v>ntɛ</v>
      </c>
      <c r="J5567" s="1" t="str">
        <f>_xlfn.LET(_xlpm.sep,":",_xlpm.w,$G5567,RIGHT(_xlpm.w,LEN(_xlpm.w)-FIND(_xlpm.sep,_xlpm.w)))</f>
        <v>ntarr</v>
      </c>
      <c r="K5567" s="10">
        <f>_xlfn.LET(_xlpm.w,I5567,LEN(_xlpm.w))</f>
        <v>3</v>
      </c>
      <c r="L5567" s="10">
        <f>_xlfn.LET(_xlpm.w,J5567,LEN(_xlpm.w))</f>
        <v>5</v>
      </c>
      <c r="M5567" s="10">
        <f>_xlfn.LET(_xlpm.a,K5567,_xlpm.b,L5567,MAX(_xlpm.a,_xlpm.b))</f>
        <v>5</v>
      </c>
      <c r="N5567" s="10">
        <f>_xlfn.LET(_xlpm.d,(K5567,L5567),MAX(_xlpm.d)-MIN(_xlpm.d))</f>
        <v>2</v>
      </c>
      <c r="O5567" s="1" t="str">
        <f>_xlfn.LET(_xlpm.sep,":",_xlpm.w,$G5567,_xlfn.CONCAT("~",RIGHT(_xlpm.w,LEN(_xlpm.w)-FIND(_xlpm.sep,_xlpm.w)),"~"))</f>
        <v>~ntarr~</v>
      </c>
      <c r="P5567" s="1" t="str">
        <f>_xlfn.LET(_xlpm.sep,":",_xlpm.w,$G5567,_xlfn.CONCAT("[",LEFT(_xlpm.w,FIND(_xlpm.sep,_xlpm.w)-1),"]"))</f>
        <v>[ntɛ]</v>
      </c>
      <c r="Q5567" s="14" cm="1">
        <f t="array" ref="Q5567">SUM(_xlfn._xlws.FILTER($H$2:$H$7117,_xlfn.MAP($O$2:$O$7117,_xlfn.LAMBDA(_xlpm.x,_xlpm.x=$O5567))))</f>
        <v>4.9701789264413521E-5</v>
      </c>
      <c r="R5567" s="14">
        <f>$H5567/Q5567</f>
        <v>1</v>
      </c>
      <c r="S5567" s="14" cm="1">
        <f t="array" ref="S5567">SUM(_xlfn._xlws.FILTER($H$2:$H$7117,_xlfn.MAP($P$2:$P$7117,_xlfn.LAMBDA(_xlpm.x,_xlpm.x=$P5567))))</f>
        <v>1.1928429423459243E-3</v>
      </c>
      <c r="T5567" s="14">
        <f>$H5567/S5567</f>
        <v>4.1666666666666671E-2</v>
      </c>
      <c r="U5567" s="14">
        <f>_xlfn.LET(_xlpm.freq,F5567,_xlpm.size,M5567+1,_xlpm.F,V5567,LOG(1+_xlpm.freq)*LOG(1+_xlpm.size)*_xlpm.F)</f>
        <v>2.0351988745690459E-2</v>
      </c>
      <c r="V5567" s="14">
        <f>_xlfn.LET(_xlpm.a,T5567,_xlpm.b,R5567,2*_xlpm.a*_xlpm.b/(_xlpm.a+_xlpm.b))</f>
        <v>0.08</v>
      </c>
      <c r="W5567" s="14">
        <f>_xlfn.LET(_xlpm.p,R5567,_xlpm.q,T5567,LOG(_xlpm.p/_xlpm.q))</f>
        <v>1.3802112417116059</v>
      </c>
      <c r="X5567" s="2"/>
    </row>
    <row r="5568" spans="1:24">
      <c r="A5568" s="1" t="str">
        <f>_xlfn.LET(_xlpm.sep," : ",CONCATENATE(O5568,_xlpm.sep,P5568))</f>
        <v>~nterr~ : [ntɛ]</v>
      </c>
      <c r="B5568" s="1">
        <f>_xlfn.LET(_xlpm.d,$G5568,_xlpm.k,_xlfn.CONCAT(LEFT(TRIM(B$1),1),"*"),COUNTIF(_xlpm.d,_xlpm.k))</f>
        <v>0</v>
      </c>
      <c r="C5568" s="1">
        <f>_xlfn.LET(_xlpm.d,$G5568,_xlpm.k,_xlfn.CONCAT(LEFT(TRIM(C$1),1),"*"),COUNTIF(_xlpm.d,_xlpm.k))</f>
        <v>0</v>
      </c>
      <c r="D5568" s="1">
        <f>_xlfn.LET(_xlpm.d,$G5568,_xlpm.k,_xlfn.CONCAT(LEFT(TRIM(D$1),1),"*"),COUNTIF(_xlpm.d,_xlpm.k))</f>
        <v>1</v>
      </c>
      <c r="E5568" s="1">
        <f>LOG(F5568+1,10)</f>
        <v>0.30102999566398114</v>
      </c>
      <c r="F5568" s="7">
        <v>1</v>
      </c>
      <c r="G5568" s="9" t="s">
        <v>3205</v>
      </c>
      <c r="H5568" s="4">
        <f>F5568/freq.sum.r6e</f>
        <v>4.9701789264413521E-5</v>
      </c>
      <c r="I5568" s="1" t="str">
        <f>_xlfn.LET(_xlpm.sep,":",_xlpm.w,$G5568,LEFT(_xlpm.w,FIND(_xlpm.sep,_xlpm.w)-1))</f>
        <v>ntɛ</v>
      </c>
      <c r="J5568" s="1" t="str">
        <f>_xlfn.LET(_xlpm.sep,":",_xlpm.w,$G5568,RIGHT(_xlpm.w,LEN(_xlpm.w)-FIND(_xlpm.sep,_xlpm.w)))</f>
        <v>nterr</v>
      </c>
      <c r="K5568" s="10">
        <f>_xlfn.LET(_xlpm.w,I5568,LEN(_xlpm.w))</f>
        <v>3</v>
      </c>
      <c r="L5568" s="10">
        <f>_xlfn.LET(_xlpm.w,J5568,LEN(_xlpm.w))</f>
        <v>5</v>
      </c>
      <c r="M5568" s="10">
        <f>_xlfn.LET(_xlpm.a,K5568,_xlpm.b,L5568,MAX(_xlpm.a,_xlpm.b))</f>
        <v>5</v>
      </c>
      <c r="N5568" s="10">
        <f>_xlfn.LET(_xlpm.d,(K5568,L5568),MAX(_xlpm.d)-MIN(_xlpm.d))</f>
        <v>2</v>
      </c>
      <c r="O5568" s="1" t="str">
        <f>_xlfn.LET(_xlpm.sep,":",_xlpm.w,$G5568,_xlfn.CONCAT("~",RIGHT(_xlpm.w,LEN(_xlpm.w)-FIND(_xlpm.sep,_xlpm.w)),"~"))</f>
        <v>~nterr~</v>
      </c>
      <c r="P5568" s="1" t="str">
        <f>_xlfn.LET(_xlpm.sep,":",_xlpm.w,$G5568,_xlfn.CONCAT("[",LEFT(_xlpm.w,FIND(_xlpm.sep,_xlpm.w)-1),"]"))</f>
        <v>[ntɛ]</v>
      </c>
      <c r="Q5568" s="14" cm="1">
        <f t="array" ref="Q5568">SUM(_xlfn._xlws.FILTER($H$2:$H$7111,_xlfn.MAP($O$2:$O$7111,_xlfn.LAMBDA(_xlpm.x,_xlpm.x=$O5568))))</f>
        <v>4.9701789264413521E-5</v>
      </c>
      <c r="R5568" s="14">
        <f>$H5568/Q5568</f>
        <v>1</v>
      </c>
      <c r="S5568" s="14" cm="1">
        <f t="array" ref="S5568">SUM(_xlfn._xlws.FILTER($H$2:$H$7111,_xlfn.MAP($P$2:$P$7111,_xlfn.LAMBDA(_xlpm.x,_xlpm.x=$P5568))))</f>
        <v>1.1928429423459243E-3</v>
      </c>
      <c r="T5568" s="14">
        <f>$H5568/S5568</f>
        <v>4.1666666666666671E-2</v>
      </c>
      <c r="U5568" s="14">
        <f>_xlfn.LET(_xlpm.freq,F5568,_xlpm.size,M5568+1,_xlpm.F,V5568,LOG(1+_xlpm.freq)*LOG(1+_xlpm.size)*_xlpm.F)</f>
        <v>2.0351988745690459E-2</v>
      </c>
      <c r="V5568" s="14">
        <f>_xlfn.LET(_xlpm.a,T5568,_xlpm.b,R5568,2*_xlpm.a*_xlpm.b/(_xlpm.a+_xlpm.b))</f>
        <v>0.08</v>
      </c>
      <c r="W5568" s="14">
        <f>_xlfn.LET(_xlpm.p,R5568,_xlpm.q,T5568,LOG(_xlpm.p/_xlpm.q))</f>
        <v>1.3802112417116059</v>
      </c>
      <c r="X5568" s="2"/>
    </row>
    <row r="5569" spans="1:24">
      <c r="A5569" s="1" t="str">
        <f>_xlfn.LET(_xlpm.sep," : ",CONCATENATE(O5569,_xlpm.sep,P5569))</f>
        <v>~pairr~ : [pɛ]</v>
      </c>
      <c r="B5569" s="1">
        <f>_xlfn.LET(_xlpm.d,$G5569,_xlpm.k,_xlfn.CONCAT(LEFT(TRIM(B$1),1),"*"),COUNTIF(_xlpm.d,_xlpm.k))</f>
        <v>0</v>
      </c>
      <c r="C5569" s="1">
        <f>_xlfn.LET(_xlpm.d,$G5569,_xlpm.k,_xlfn.CONCAT(LEFT(TRIM(C$1),1),"*"),COUNTIF(_xlpm.d,_xlpm.k))</f>
        <v>0</v>
      </c>
      <c r="D5569" s="1">
        <f>_xlfn.LET(_xlpm.d,$G5569,_xlpm.k,_xlfn.CONCAT(LEFT(TRIM(D$1),1),"*"),COUNTIF(_xlpm.d,_xlpm.k))</f>
        <v>0</v>
      </c>
      <c r="E5569" s="1">
        <f>LOG(F5569+1,10)</f>
        <v>0.30102999566398114</v>
      </c>
      <c r="F5569" s="7">
        <v>1</v>
      </c>
      <c r="G5569" s="9" t="s">
        <v>3712</v>
      </c>
      <c r="H5569" s="4">
        <f>F5569/freq.sum.r6e</f>
        <v>4.9701789264413521E-5</v>
      </c>
      <c r="I5569" s="1" t="str">
        <f>_xlfn.LET(_xlpm.sep,":",_xlpm.w,$G5569,LEFT(_xlpm.w,FIND(_xlpm.sep,_xlpm.w)-1))</f>
        <v>pɛ</v>
      </c>
      <c r="J5569" s="1" t="str">
        <f>_xlfn.LET(_xlpm.sep,":",_xlpm.w,$G5569,RIGHT(_xlpm.w,LEN(_xlpm.w)-FIND(_xlpm.sep,_xlpm.w)))</f>
        <v>pairr</v>
      </c>
      <c r="K5569" s="10">
        <f>_xlfn.LET(_xlpm.w,I5569,LEN(_xlpm.w))</f>
        <v>2</v>
      </c>
      <c r="L5569" s="10">
        <f>_xlfn.LET(_xlpm.w,J5569,LEN(_xlpm.w))</f>
        <v>5</v>
      </c>
      <c r="M5569" s="10">
        <f>_xlfn.LET(_xlpm.a,K5569,_xlpm.b,L5569,MAX(_xlpm.a,_xlpm.b))</f>
        <v>5</v>
      </c>
      <c r="N5569" s="10">
        <f>_xlfn.LET(_xlpm.d,(K5569,L5569),MAX(_xlpm.d)-MIN(_xlpm.d))</f>
        <v>3</v>
      </c>
      <c r="O5569" s="1" t="str">
        <f>_xlfn.LET(_xlpm.sep,":",_xlpm.w,$G5569,_xlfn.CONCAT("~",RIGHT(_xlpm.w,LEN(_xlpm.w)-FIND(_xlpm.sep,_xlpm.w)),"~"))</f>
        <v>~pairr~</v>
      </c>
      <c r="P5569" s="1" t="str">
        <f>_xlfn.LET(_xlpm.sep,":",_xlpm.w,$G5569,_xlfn.CONCAT("[",LEFT(_xlpm.w,FIND(_xlpm.sep,_xlpm.w)-1),"]"))</f>
        <v>[pɛ]</v>
      </c>
      <c r="Q5569" s="14" cm="1">
        <f t="array" ref="Q5569">SUM(_xlfn._xlws.FILTER($H$2:$H$7117,_xlfn.MAP($O$2:$O$7117,_xlfn.LAMBDA(_xlpm.x,_xlpm.x=$O5569))))</f>
        <v>4.9701789264413521E-5</v>
      </c>
      <c r="R5569" s="14">
        <f>$H5569/Q5569</f>
        <v>1</v>
      </c>
      <c r="S5569" s="14" cm="1">
        <f t="array" ref="S5569">SUM(_xlfn._xlws.FILTER($H$2:$H$7117,_xlfn.MAP($P$2:$P$7117,_xlfn.LAMBDA(_xlpm.x,_xlpm.x=$P5569))))</f>
        <v>1.1928429423459243E-3</v>
      </c>
      <c r="T5569" s="14">
        <f>$H5569/S5569</f>
        <v>4.1666666666666671E-2</v>
      </c>
      <c r="U5569" s="14">
        <f>_xlfn.LET(_xlpm.freq,F5569,_xlpm.size,M5569+1,_xlpm.F,V5569,LOG(1+_xlpm.freq)*LOG(1+_xlpm.size)*_xlpm.F)</f>
        <v>2.0351988745690459E-2</v>
      </c>
      <c r="V5569" s="14">
        <f>_xlfn.LET(_xlpm.a,T5569,_xlpm.b,R5569,2*_xlpm.a*_xlpm.b/(_xlpm.a+_xlpm.b))</f>
        <v>0.08</v>
      </c>
      <c r="W5569" s="14">
        <f>_xlfn.LET(_xlpm.p,R5569,_xlpm.q,T5569,LOG(_xlpm.p/_xlpm.q))</f>
        <v>1.3802112417116059</v>
      </c>
      <c r="X5569" s="2"/>
    </row>
    <row r="5570" spans="1:24">
      <c r="A5570" s="1" t="str">
        <f>_xlfn.LET(_xlpm.sep," : ",CONCATENATE(O5570,_xlpm.sep,P5570))</f>
        <v>~scarr~ : [skɛ]</v>
      </c>
      <c r="B5570" s="1">
        <f>_xlfn.LET(_xlpm.d,$G5570,_xlpm.k,_xlfn.CONCAT(LEFT(TRIM(B$1),1),"*"),COUNTIF(_xlpm.d,_xlpm.k))</f>
        <v>0</v>
      </c>
      <c r="C5570" s="1">
        <f>_xlfn.LET(_xlpm.d,$G5570,_xlpm.k,_xlfn.CONCAT(LEFT(TRIM(C$1),1),"*"),COUNTIF(_xlpm.d,_xlpm.k))</f>
        <v>0</v>
      </c>
      <c r="D5570" s="1">
        <f>_xlfn.LET(_xlpm.d,$G5570,_xlpm.k,_xlfn.CONCAT(LEFT(TRIM(D$1),1),"*"),COUNTIF(_xlpm.d,_xlpm.k))</f>
        <v>0</v>
      </c>
      <c r="E5570" s="1">
        <f>LOG(F5570+1,10)</f>
        <v>0.30102999566398114</v>
      </c>
      <c r="F5570" s="7">
        <v>1</v>
      </c>
      <c r="G5570" s="9" t="s">
        <v>4005</v>
      </c>
      <c r="H5570" s="4">
        <f>F5570/freq.sum.r6e</f>
        <v>4.9701789264413521E-5</v>
      </c>
      <c r="I5570" s="1" t="str">
        <f>_xlfn.LET(_xlpm.sep,":",_xlpm.w,$G5570,LEFT(_xlpm.w,FIND(_xlpm.sep,_xlpm.w)-1))</f>
        <v>skɛ</v>
      </c>
      <c r="J5570" s="1" t="str">
        <f>_xlfn.LET(_xlpm.sep,":",_xlpm.w,$G5570,RIGHT(_xlpm.w,LEN(_xlpm.w)-FIND(_xlpm.sep,_xlpm.w)))</f>
        <v>scarr</v>
      </c>
      <c r="K5570" s="10">
        <f>_xlfn.LET(_xlpm.w,I5570,LEN(_xlpm.w))</f>
        <v>3</v>
      </c>
      <c r="L5570" s="10">
        <f>_xlfn.LET(_xlpm.w,J5570,LEN(_xlpm.w))</f>
        <v>5</v>
      </c>
      <c r="M5570" s="10">
        <f>_xlfn.LET(_xlpm.a,K5570,_xlpm.b,L5570,MAX(_xlpm.a,_xlpm.b))</f>
        <v>5</v>
      </c>
      <c r="N5570" s="10">
        <f>_xlfn.LET(_xlpm.d,(K5570,L5570),MAX(_xlpm.d)-MIN(_xlpm.d))</f>
        <v>2</v>
      </c>
      <c r="O5570" s="1" t="str">
        <f>_xlfn.LET(_xlpm.sep,":",_xlpm.w,$G5570,_xlfn.CONCAT("~",RIGHT(_xlpm.w,LEN(_xlpm.w)-FIND(_xlpm.sep,_xlpm.w)),"~"))</f>
        <v>~scarr~</v>
      </c>
      <c r="P5570" s="1" t="str">
        <f>_xlfn.LET(_xlpm.sep,":",_xlpm.w,$G5570,_xlfn.CONCAT("[",LEFT(_xlpm.w,FIND(_xlpm.sep,_xlpm.w)-1),"]"))</f>
        <v>[skɛ]</v>
      </c>
      <c r="Q5570" s="14" cm="1">
        <f t="array" ref="Q5570">SUM(_xlfn._xlws.FILTER($H$2:$H$7117,_xlfn.MAP($O$2:$O$7117,_xlfn.LAMBDA(_xlpm.x,_xlpm.x=$O5570))))</f>
        <v>4.9701789264413521E-5</v>
      </c>
      <c r="R5570" s="14">
        <f>$H5570/Q5570</f>
        <v>1</v>
      </c>
      <c r="S5570" s="14" cm="1">
        <f t="array" ref="S5570">SUM(_xlfn._xlws.FILTER($H$2:$H$7117,_xlfn.MAP($P$2:$P$7117,_xlfn.LAMBDA(_xlpm.x,_xlpm.x=$P5570))))</f>
        <v>1.1928429423459243E-3</v>
      </c>
      <c r="T5570" s="14">
        <f>$H5570/S5570</f>
        <v>4.1666666666666671E-2</v>
      </c>
      <c r="U5570" s="14">
        <f>_xlfn.LET(_xlpm.freq,F5570,_xlpm.size,M5570+1,_xlpm.F,V5570,LOG(1+_xlpm.freq)*LOG(1+_xlpm.size)*_xlpm.F)</f>
        <v>2.0351988745690459E-2</v>
      </c>
      <c r="V5570" s="14">
        <f>_xlfn.LET(_xlpm.a,T5570,_xlpm.b,R5570,2*_xlpm.a*_xlpm.b/(_xlpm.a+_xlpm.b))</f>
        <v>0.08</v>
      </c>
      <c r="W5570" s="14">
        <f>_xlfn.LET(_xlpm.p,R5570,_xlpm.q,T5570,LOG(_xlpm.p/_xlpm.q))</f>
        <v>1.3802112417116059</v>
      </c>
      <c r="X5570" s="2"/>
    </row>
    <row r="5571" spans="1:24">
      <c r="A5571" s="1" t="str">
        <f>_xlfn.LET(_xlpm.sep," : ",CONCATENATE(O5571,_xlpm.sep,P5571))</f>
        <v>~skerr~ : [skɛ]</v>
      </c>
      <c r="B5571" s="1">
        <f>_xlfn.LET(_xlpm.d,$G5571,_xlpm.k,_xlfn.CONCAT(LEFT(TRIM(B$1),1),"*"),COUNTIF(_xlpm.d,_xlpm.k))</f>
        <v>0</v>
      </c>
      <c r="C5571" s="1">
        <f>_xlfn.LET(_xlpm.d,$G5571,_xlpm.k,_xlfn.CONCAT(LEFT(TRIM(C$1),1),"*"),COUNTIF(_xlpm.d,_xlpm.k))</f>
        <v>0</v>
      </c>
      <c r="D5571" s="1">
        <f>_xlfn.LET(_xlpm.d,$G5571,_xlpm.k,_xlfn.CONCAT(LEFT(TRIM(D$1),1),"*"),COUNTIF(_xlpm.d,_xlpm.k))</f>
        <v>0</v>
      </c>
      <c r="E5571" s="1">
        <f>LOG(F5571+1,10)</f>
        <v>0.30102999566398114</v>
      </c>
      <c r="F5571" s="7">
        <v>1</v>
      </c>
      <c r="G5571" s="9" t="s">
        <v>4018</v>
      </c>
      <c r="H5571" s="4">
        <f>F5571/freq.sum.r6e</f>
        <v>4.9701789264413521E-5</v>
      </c>
      <c r="I5571" s="1" t="str">
        <f>_xlfn.LET(_xlpm.sep,":",_xlpm.w,$G5571,LEFT(_xlpm.w,FIND(_xlpm.sep,_xlpm.w)-1))</f>
        <v>skɛ</v>
      </c>
      <c r="J5571" s="1" t="str">
        <f>_xlfn.LET(_xlpm.sep,":",_xlpm.w,$G5571,RIGHT(_xlpm.w,LEN(_xlpm.w)-FIND(_xlpm.sep,_xlpm.w)))</f>
        <v>skerr</v>
      </c>
      <c r="K5571" s="10">
        <f>_xlfn.LET(_xlpm.w,I5571,LEN(_xlpm.w))</f>
        <v>3</v>
      </c>
      <c r="L5571" s="10">
        <f>_xlfn.LET(_xlpm.w,J5571,LEN(_xlpm.w))</f>
        <v>5</v>
      </c>
      <c r="M5571" s="10">
        <f>_xlfn.LET(_xlpm.a,K5571,_xlpm.b,L5571,MAX(_xlpm.a,_xlpm.b))</f>
        <v>5</v>
      </c>
      <c r="N5571" s="10">
        <f>_xlfn.LET(_xlpm.d,(K5571,L5571),MAX(_xlpm.d)-MIN(_xlpm.d))</f>
        <v>2</v>
      </c>
      <c r="O5571" s="1" t="str">
        <f>_xlfn.LET(_xlpm.sep,":",_xlpm.w,$G5571,_xlfn.CONCAT("~",RIGHT(_xlpm.w,LEN(_xlpm.w)-FIND(_xlpm.sep,_xlpm.w)),"~"))</f>
        <v>~skerr~</v>
      </c>
      <c r="P5571" s="1" t="str">
        <f>_xlfn.LET(_xlpm.sep,":",_xlpm.w,$G5571,_xlfn.CONCAT("[",LEFT(_xlpm.w,FIND(_xlpm.sep,_xlpm.w)-1),"]"))</f>
        <v>[skɛ]</v>
      </c>
      <c r="Q5571" s="14" cm="1">
        <f t="array" ref="Q5571">SUM(_xlfn._xlws.FILTER($H$2:$H$7109,_xlfn.MAP($O$2:$O$7109,_xlfn.LAMBDA(_xlpm.x,_xlpm.x=$O5571))))</f>
        <v>4.9701789264413521E-5</v>
      </c>
      <c r="R5571" s="14">
        <f>$H5571/Q5571</f>
        <v>1</v>
      </c>
      <c r="S5571" s="14" cm="1">
        <f t="array" ref="S5571">SUM(_xlfn._xlws.FILTER($H$2:$H$7109,_xlfn.MAP($P$2:$P$7109,_xlfn.LAMBDA(_xlpm.x,_xlpm.x=$P5571))))</f>
        <v>1.1928429423459243E-3</v>
      </c>
      <c r="T5571" s="14">
        <f>$H5571/S5571</f>
        <v>4.1666666666666671E-2</v>
      </c>
      <c r="U5571" s="14">
        <f>_xlfn.LET(_xlpm.freq,F5571,_xlpm.size,M5571+1,_xlpm.F,V5571,LOG(1+_xlpm.freq)*LOG(1+_xlpm.size)*_xlpm.F)</f>
        <v>2.0351988745690459E-2</v>
      </c>
      <c r="V5571" s="14">
        <f>_xlfn.LET(_xlpm.a,T5571,_xlpm.b,R5571,2*_xlpm.a*_xlpm.b/(_xlpm.a+_xlpm.b))</f>
        <v>0.08</v>
      </c>
      <c r="W5571" s="14">
        <f>_xlfn.LET(_xlpm.p,R5571,_xlpm.q,T5571,LOG(_xlpm.p/_xlpm.q))</f>
        <v>1.3802112417116059</v>
      </c>
      <c r="X5571" s="2"/>
    </row>
    <row r="5572" spans="1:24">
      <c r="A5572" s="1" t="str">
        <f>_xlfn.LET(_xlpm.sep," : ",CONCATENATE(O5572,_xlpm.sep,P5572))</f>
        <v>~sparr~ : [spɛ]</v>
      </c>
      <c r="B5572" s="1">
        <f>_xlfn.LET(_xlpm.d,$G5572,_xlpm.k,_xlfn.CONCAT(LEFT(TRIM(B$1),1),"*"),COUNTIF(_xlpm.d,_xlpm.k))</f>
        <v>0</v>
      </c>
      <c r="C5572" s="1">
        <f>_xlfn.LET(_xlpm.d,$G5572,_xlpm.k,_xlfn.CONCAT(LEFT(TRIM(C$1),1),"*"),COUNTIF(_xlpm.d,_xlpm.k))</f>
        <v>0</v>
      </c>
      <c r="D5572" s="1">
        <f>_xlfn.LET(_xlpm.d,$G5572,_xlpm.k,_xlfn.CONCAT(LEFT(TRIM(D$1),1),"*"),COUNTIF(_xlpm.d,_xlpm.k))</f>
        <v>0</v>
      </c>
      <c r="E5572" s="1">
        <f>LOG(F5572+1,10)</f>
        <v>0.30102999566398114</v>
      </c>
      <c r="F5572" s="7">
        <v>1</v>
      </c>
      <c r="G5572" s="9" t="s">
        <v>4201</v>
      </c>
      <c r="H5572" s="4">
        <f>F5572/freq.sum.r6e</f>
        <v>4.9701789264413521E-5</v>
      </c>
      <c r="I5572" s="1" t="str">
        <f>_xlfn.LET(_xlpm.sep,":",_xlpm.w,$G5572,LEFT(_xlpm.w,FIND(_xlpm.sep,_xlpm.w)-1))</f>
        <v>spɛ</v>
      </c>
      <c r="J5572" s="1" t="str">
        <f>_xlfn.LET(_xlpm.sep,":",_xlpm.w,$G5572,RIGHT(_xlpm.w,LEN(_xlpm.w)-FIND(_xlpm.sep,_xlpm.w)))</f>
        <v>sparr</v>
      </c>
      <c r="K5572" s="10">
        <f>_xlfn.LET(_xlpm.w,I5572,LEN(_xlpm.w))</f>
        <v>3</v>
      </c>
      <c r="L5572" s="10">
        <f>_xlfn.LET(_xlpm.w,J5572,LEN(_xlpm.w))</f>
        <v>5</v>
      </c>
      <c r="M5572" s="10">
        <f>_xlfn.LET(_xlpm.a,K5572,_xlpm.b,L5572,MAX(_xlpm.a,_xlpm.b))</f>
        <v>5</v>
      </c>
      <c r="N5572" s="10">
        <f>_xlfn.LET(_xlpm.d,(K5572,L5572),MAX(_xlpm.d)-MIN(_xlpm.d))</f>
        <v>2</v>
      </c>
      <c r="O5572" s="1" t="str">
        <f>_xlfn.LET(_xlpm.sep,":",_xlpm.w,$G5572,_xlfn.CONCAT("~",RIGHT(_xlpm.w,LEN(_xlpm.w)-FIND(_xlpm.sep,_xlpm.w)),"~"))</f>
        <v>~sparr~</v>
      </c>
      <c r="P5572" s="1" t="str">
        <f>_xlfn.LET(_xlpm.sep,":",_xlpm.w,$G5572,_xlfn.CONCAT("[",LEFT(_xlpm.w,FIND(_xlpm.sep,_xlpm.w)-1),"]"))</f>
        <v>[spɛ]</v>
      </c>
      <c r="Q5572" s="14" cm="1">
        <f t="array" ref="Q5572">SUM(_xlfn._xlws.FILTER($H$2:$H$7117,_xlfn.MAP($O$2:$O$7117,_xlfn.LAMBDA(_xlpm.x,_xlpm.x=$O5572))))</f>
        <v>4.9701789264413521E-5</v>
      </c>
      <c r="R5572" s="14">
        <f>$H5572/Q5572</f>
        <v>1</v>
      </c>
      <c r="S5572" s="14" cm="1">
        <f t="array" ref="S5572">SUM(_xlfn._xlws.FILTER($H$2:$H$7117,_xlfn.MAP($P$2:$P$7117,_xlfn.LAMBDA(_xlpm.x,_xlpm.x=$P5572))))</f>
        <v>1.1928429423459243E-3</v>
      </c>
      <c r="T5572" s="14">
        <f>$H5572/S5572</f>
        <v>4.1666666666666671E-2</v>
      </c>
      <c r="U5572" s="14">
        <f>_xlfn.LET(_xlpm.freq,F5572,_xlpm.size,M5572+1,_xlpm.F,V5572,LOG(1+_xlpm.freq)*LOG(1+_xlpm.size)*_xlpm.F)</f>
        <v>2.0351988745690459E-2</v>
      </c>
      <c r="V5572" s="14">
        <f>_xlfn.LET(_xlpm.a,T5572,_xlpm.b,R5572,2*_xlpm.a*_xlpm.b/(_xlpm.a+_xlpm.b))</f>
        <v>0.08</v>
      </c>
      <c r="W5572" s="14">
        <f>_xlfn.LET(_xlpm.p,R5572,_xlpm.q,T5572,LOG(_xlpm.p/_xlpm.q))</f>
        <v>1.3802112417116059</v>
      </c>
      <c r="X5572" s="2"/>
    </row>
    <row r="5573" spans="1:24">
      <c r="A5573" s="1" t="str">
        <f>_xlfn.LET(_xlpm.sep," : ",CONCATENATE(O5573,_xlpm.sep,P5573))</f>
        <v>~sperr~ : [spɛ]</v>
      </c>
      <c r="B5573" s="1">
        <f>_xlfn.LET(_xlpm.d,$G5573,_xlpm.k,_xlfn.CONCAT(LEFT(TRIM(B$1),1),"*"),COUNTIF(_xlpm.d,_xlpm.k))</f>
        <v>0</v>
      </c>
      <c r="C5573" s="1">
        <f>_xlfn.LET(_xlpm.d,$G5573,_xlpm.k,_xlfn.CONCAT(LEFT(TRIM(C$1),1),"*"),COUNTIF(_xlpm.d,_xlpm.k))</f>
        <v>0</v>
      </c>
      <c r="D5573" s="1">
        <f>_xlfn.LET(_xlpm.d,$G5573,_xlpm.k,_xlfn.CONCAT(LEFT(TRIM(D$1),1),"*"),COUNTIF(_xlpm.d,_xlpm.k))</f>
        <v>0</v>
      </c>
      <c r="E5573" s="1">
        <f>LOG(F5573+1,10)</f>
        <v>0.30102999566398114</v>
      </c>
      <c r="F5573" s="7">
        <v>1</v>
      </c>
      <c r="G5573" s="9" t="s">
        <v>4217</v>
      </c>
      <c r="H5573" s="4">
        <f>F5573/freq.sum.r6e</f>
        <v>4.9701789264413521E-5</v>
      </c>
      <c r="I5573" s="1" t="str">
        <f>_xlfn.LET(_xlpm.sep,":",_xlpm.w,$G5573,LEFT(_xlpm.w,FIND(_xlpm.sep,_xlpm.w)-1))</f>
        <v>spɛ</v>
      </c>
      <c r="J5573" s="1" t="str">
        <f>_xlfn.LET(_xlpm.sep,":",_xlpm.w,$G5573,RIGHT(_xlpm.w,LEN(_xlpm.w)-FIND(_xlpm.sep,_xlpm.w)))</f>
        <v>sperr</v>
      </c>
      <c r="K5573" s="10">
        <f>_xlfn.LET(_xlpm.w,I5573,LEN(_xlpm.w))</f>
        <v>3</v>
      </c>
      <c r="L5573" s="10">
        <f>_xlfn.LET(_xlpm.w,J5573,LEN(_xlpm.w))</f>
        <v>5</v>
      </c>
      <c r="M5573" s="10">
        <f>_xlfn.LET(_xlpm.a,K5573,_xlpm.b,L5573,MAX(_xlpm.a,_xlpm.b))</f>
        <v>5</v>
      </c>
      <c r="N5573" s="10">
        <f>_xlfn.LET(_xlpm.d,(K5573,L5573),MAX(_xlpm.d)-MIN(_xlpm.d))</f>
        <v>2</v>
      </c>
      <c r="O5573" s="1" t="str">
        <f>_xlfn.LET(_xlpm.sep,":",_xlpm.w,$G5573,_xlfn.CONCAT("~",RIGHT(_xlpm.w,LEN(_xlpm.w)-FIND(_xlpm.sep,_xlpm.w)),"~"))</f>
        <v>~sperr~</v>
      </c>
      <c r="P5573" s="1" t="str">
        <f>_xlfn.LET(_xlpm.sep,":",_xlpm.w,$G5573,_xlfn.CONCAT("[",LEFT(_xlpm.w,FIND(_xlpm.sep,_xlpm.w)-1),"]"))</f>
        <v>[spɛ]</v>
      </c>
      <c r="Q5573" s="14" cm="1">
        <f t="array" ref="Q5573">SUM(_xlfn._xlws.FILTER($H$2:$H$7111,_xlfn.MAP($O$2:$O$7111,_xlfn.LAMBDA(_xlpm.x,_xlpm.x=$O5573))))</f>
        <v>4.9701789264413521E-5</v>
      </c>
      <c r="R5573" s="14">
        <f>$H5573/Q5573</f>
        <v>1</v>
      </c>
      <c r="S5573" s="14" cm="1">
        <f t="array" ref="S5573">SUM(_xlfn._xlws.FILTER($H$2:$H$7111,_xlfn.MAP($P$2:$P$7111,_xlfn.LAMBDA(_xlpm.x,_xlpm.x=$P5573))))</f>
        <v>1.1928429423459243E-3</v>
      </c>
      <c r="T5573" s="14">
        <f>$H5573/S5573</f>
        <v>4.1666666666666671E-2</v>
      </c>
      <c r="U5573" s="14">
        <f>_xlfn.LET(_xlpm.freq,F5573,_xlpm.size,M5573+1,_xlpm.F,V5573,LOG(1+_xlpm.freq)*LOG(1+_xlpm.size)*_xlpm.F)</f>
        <v>2.0351988745690459E-2</v>
      </c>
      <c r="V5573" s="14">
        <f>_xlfn.LET(_xlpm.a,T5573,_xlpm.b,R5573,2*_xlpm.a*_xlpm.b/(_xlpm.a+_xlpm.b))</f>
        <v>0.08</v>
      </c>
      <c r="W5573" s="14">
        <f>_xlfn.LET(_xlpm.p,R5573,_xlpm.q,T5573,LOG(_xlpm.p/_xlpm.q))</f>
        <v>1.3802112417116059</v>
      </c>
      <c r="X5573" s="2"/>
    </row>
    <row r="5574" spans="1:24">
      <c r="A5574" s="1" t="str">
        <f>_xlfn.LET(_xlpm.sep," : ",CONCATENATE(O5574,_xlpm.sep,P5574))</f>
        <v>~sterr~ : [stɛ]</v>
      </c>
      <c r="B5574" s="1">
        <f>_xlfn.LET(_xlpm.d,$G5574,_xlpm.k,_xlfn.CONCAT(LEFT(TRIM(B$1),1),"*"),COUNTIF(_xlpm.d,_xlpm.k))</f>
        <v>0</v>
      </c>
      <c r="C5574" s="1">
        <f>_xlfn.LET(_xlpm.d,$G5574,_xlpm.k,_xlfn.CONCAT(LEFT(TRIM(C$1),1),"*"),COUNTIF(_xlpm.d,_xlpm.k))</f>
        <v>0</v>
      </c>
      <c r="D5574" s="1">
        <f>_xlfn.LET(_xlpm.d,$G5574,_xlpm.k,_xlfn.CONCAT(LEFT(TRIM(D$1),1),"*"),COUNTIF(_xlpm.d,_xlpm.k))</f>
        <v>0</v>
      </c>
      <c r="E5574" s="1">
        <f>LOG(F5574+1,10)</f>
        <v>0.30102999566398114</v>
      </c>
      <c r="F5574" s="7">
        <v>1</v>
      </c>
      <c r="G5574" s="9" t="s">
        <v>4312</v>
      </c>
      <c r="H5574" s="4">
        <f>F5574/freq.sum.r6e</f>
        <v>4.9701789264413521E-5</v>
      </c>
      <c r="I5574" s="1" t="str">
        <f>_xlfn.LET(_xlpm.sep,":",_xlpm.w,$G5574,LEFT(_xlpm.w,FIND(_xlpm.sep,_xlpm.w)-1))</f>
        <v>stɛ</v>
      </c>
      <c r="J5574" s="1" t="str">
        <f>_xlfn.LET(_xlpm.sep,":",_xlpm.w,$G5574,RIGHT(_xlpm.w,LEN(_xlpm.w)-FIND(_xlpm.sep,_xlpm.w)))</f>
        <v>sterr</v>
      </c>
      <c r="K5574" s="10">
        <f>_xlfn.LET(_xlpm.w,I5574,LEN(_xlpm.w))</f>
        <v>3</v>
      </c>
      <c r="L5574" s="10">
        <f>_xlfn.LET(_xlpm.w,J5574,LEN(_xlpm.w))</f>
        <v>5</v>
      </c>
      <c r="M5574" s="10">
        <f>_xlfn.LET(_xlpm.a,K5574,_xlpm.b,L5574,MAX(_xlpm.a,_xlpm.b))</f>
        <v>5</v>
      </c>
      <c r="N5574" s="10">
        <f>_xlfn.LET(_xlpm.d,(K5574,L5574),MAX(_xlpm.d)-MIN(_xlpm.d))</f>
        <v>2</v>
      </c>
      <c r="O5574" s="1" t="str">
        <f>_xlfn.LET(_xlpm.sep,":",_xlpm.w,$G5574,_xlfn.CONCAT("~",RIGHT(_xlpm.w,LEN(_xlpm.w)-FIND(_xlpm.sep,_xlpm.w)),"~"))</f>
        <v>~sterr~</v>
      </c>
      <c r="P5574" s="1" t="str">
        <f>_xlfn.LET(_xlpm.sep,":",_xlpm.w,$G5574,_xlfn.CONCAT("[",LEFT(_xlpm.w,FIND(_xlpm.sep,_xlpm.w)-1),"]"))</f>
        <v>[stɛ]</v>
      </c>
      <c r="Q5574" s="14" cm="1">
        <f t="array" ref="Q5574">SUM(_xlfn._xlws.FILTER($H$2:$H$7111,_xlfn.MAP($O$2:$O$7111,_xlfn.LAMBDA(_xlpm.x,_xlpm.x=$O5574))))</f>
        <v>4.9701789264413521E-5</v>
      </c>
      <c r="R5574" s="14">
        <f>$H5574/Q5574</f>
        <v>1</v>
      </c>
      <c r="S5574" s="14" cm="1">
        <f t="array" ref="S5574">SUM(_xlfn._xlws.FILTER($H$2:$H$7111,_xlfn.MAP($P$2:$P$7111,_xlfn.LAMBDA(_xlpm.x,_xlpm.x=$P5574))))</f>
        <v>1.1928429423459243E-3</v>
      </c>
      <c r="T5574" s="14">
        <f>$H5574/S5574</f>
        <v>4.1666666666666671E-2</v>
      </c>
      <c r="U5574" s="14">
        <f>_xlfn.LET(_xlpm.freq,F5574,_xlpm.size,M5574+1,_xlpm.F,V5574,LOG(1+_xlpm.freq)*LOG(1+_xlpm.size)*_xlpm.F)</f>
        <v>2.0351988745690459E-2</v>
      </c>
      <c r="V5574" s="14">
        <f>_xlfn.LET(_xlpm.a,T5574,_xlpm.b,R5574,2*_xlpm.a*_xlpm.b/(_xlpm.a+_xlpm.b))</f>
        <v>0.08</v>
      </c>
      <c r="W5574" s="14">
        <f>_xlfn.LET(_xlpm.p,R5574,_xlpm.q,T5574,LOG(_xlpm.p/_xlpm.q))</f>
        <v>1.3802112417116059</v>
      </c>
      <c r="X5574" s="2"/>
    </row>
    <row r="5575" spans="1:24">
      <c r="A5575" s="1" t="str">
        <f>_xlfn.LET(_xlpm.sep," : ",CONCATENATE(O5575,_xlpm.sep,P5575))</f>
        <v>~rcerr~ : [ɹsɛ]</v>
      </c>
      <c r="B5575" s="1">
        <f>_xlfn.LET(_xlpm.d,$G5575,_xlpm.k,_xlfn.CONCAT(LEFT(TRIM(B$1),1),"*"),COUNTIF(_xlpm.d,_xlpm.k))</f>
        <v>1</v>
      </c>
      <c r="C5575" s="1">
        <f>_xlfn.LET(_xlpm.d,$G5575,_xlpm.k,_xlfn.CONCAT(LEFT(TRIM(C$1),1),"*"),COUNTIF(_xlpm.d,_xlpm.k))</f>
        <v>0</v>
      </c>
      <c r="D5575" s="1">
        <f>_xlfn.LET(_xlpm.d,$G5575,_xlpm.k,_xlfn.CONCAT(LEFT(TRIM(D$1),1),"*"),COUNTIF(_xlpm.d,_xlpm.k))</f>
        <v>0</v>
      </c>
      <c r="E5575" s="1">
        <f>LOG(F5575+1,10)</f>
        <v>0.30102999566398114</v>
      </c>
      <c r="F5575" s="7">
        <v>1</v>
      </c>
      <c r="G5575" s="9" t="s">
        <v>6250</v>
      </c>
      <c r="H5575" s="4">
        <f>F5575/freq.sum.r6e</f>
        <v>4.9701789264413521E-5</v>
      </c>
      <c r="I5575" s="1" t="str">
        <f>_xlfn.LET(_xlpm.sep,":",_xlpm.w,$G5575,LEFT(_xlpm.w,FIND(_xlpm.sep,_xlpm.w)-1))</f>
        <v>ɹsɛ</v>
      </c>
      <c r="J5575" s="1" t="str">
        <f>_xlfn.LET(_xlpm.sep,":",_xlpm.w,$G5575,RIGHT(_xlpm.w,LEN(_xlpm.w)-FIND(_xlpm.sep,_xlpm.w)))</f>
        <v>rcerr</v>
      </c>
      <c r="K5575" s="10">
        <f>_xlfn.LET(_xlpm.w,I5575,LEN(_xlpm.w))</f>
        <v>3</v>
      </c>
      <c r="L5575" s="10">
        <f>_xlfn.LET(_xlpm.w,J5575,LEN(_xlpm.w))</f>
        <v>5</v>
      </c>
      <c r="M5575" s="10">
        <f>_xlfn.LET(_xlpm.a,K5575,_xlpm.b,L5575,MAX(_xlpm.a,_xlpm.b))</f>
        <v>5</v>
      </c>
      <c r="N5575" s="10">
        <f>_xlfn.LET(_xlpm.d,(K5575,L5575),MAX(_xlpm.d)-MIN(_xlpm.d))</f>
        <v>2</v>
      </c>
      <c r="O5575" s="1" t="str">
        <f>_xlfn.LET(_xlpm.sep,":",_xlpm.w,$G5575,_xlfn.CONCAT("~",RIGHT(_xlpm.w,LEN(_xlpm.w)-FIND(_xlpm.sep,_xlpm.w)),"~"))</f>
        <v>~rcerr~</v>
      </c>
      <c r="P5575" s="1" t="str">
        <f>_xlfn.LET(_xlpm.sep,":",_xlpm.w,$G5575,_xlfn.CONCAT("[",LEFT(_xlpm.w,FIND(_xlpm.sep,_xlpm.w)-1),"]"))</f>
        <v>[ɹsɛ]</v>
      </c>
      <c r="Q5575" s="14" cm="1">
        <f t="array" ref="Q5575">SUM(_xlfn._xlws.FILTER($H$2:$H$7111,_xlfn.MAP($O$2:$O$7111,_xlfn.LAMBDA(_xlpm.x,_xlpm.x=$O5575))))</f>
        <v>4.9701789264413521E-5</v>
      </c>
      <c r="R5575" s="14">
        <f>$H5575/Q5575</f>
        <v>1</v>
      </c>
      <c r="S5575" s="14" cm="1">
        <f t="array" ref="S5575">SUM(_xlfn._xlws.FILTER($H$2:$H$7111,_xlfn.MAP($P$2:$P$7111,_xlfn.LAMBDA(_xlpm.x,_xlpm.x=$P5575))))</f>
        <v>1.1928429423459243E-3</v>
      </c>
      <c r="T5575" s="14">
        <f>$H5575/S5575</f>
        <v>4.1666666666666671E-2</v>
      </c>
      <c r="U5575" s="14">
        <f>_xlfn.LET(_xlpm.freq,F5575,_xlpm.size,M5575+1,_xlpm.F,V5575,LOG(1+_xlpm.freq)*LOG(1+_xlpm.size)*_xlpm.F)</f>
        <v>2.0351988745690459E-2</v>
      </c>
      <c r="V5575" s="14">
        <f>_xlfn.LET(_xlpm.a,T5575,_xlpm.b,R5575,2*_xlpm.a*_xlpm.b/(_xlpm.a+_xlpm.b))</f>
        <v>0.08</v>
      </c>
      <c r="W5575" s="14">
        <f>_xlfn.LET(_xlpm.p,R5575,_xlpm.q,T5575,LOG(_xlpm.p/_xlpm.q))</f>
        <v>1.3802112417116059</v>
      </c>
      <c r="X5575" s="2"/>
    </row>
    <row r="5576" spans="1:24">
      <c r="A5576" s="1" t="str">
        <f>_xlfn.LET(_xlpm.sep," : ",CONCATENATE(O5576,_xlpm.sep,P5576))</f>
        <v>~rsarr~ : [ɹsɛ]</v>
      </c>
      <c r="B5576" s="1">
        <f>_xlfn.LET(_xlpm.d,$G5576,_xlpm.k,_xlfn.CONCAT(LEFT(TRIM(B$1),1),"*"),COUNTIF(_xlpm.d,_xlpm.k))</f>
        <v>1</v>
      </c>
      <c r="C5576" s="1">
        <f>_xlfn.LET(_xlpm.d,$G5576,_xlpm.k,_xlfn.CONCAT(LEFT(TRIM(C$1),1),"*"),COUNTIF(_xlpm.d,_xlpm.k))</f>
        <v>0</v>
      </c>
      <c r="D5576" s="1">
        <f>_xlfn.LET(_xlpm.d,$G5576,_xlpm.k,_xlfn.CONCAT(LEFT(TRIM(D$1),1),"*"),COUNTIF(_xlpm.d,_xlpm.k))</f>
        <v>0</v>
      </c>
      <c r="E5576" s="1">
        <f>LOG(F5576+1,10)</f>
        <v>0.30102999566398114</v>
      </c>
      <c r="F5576" s="7">
        <v>1</v>
      </c>
      <c r="G5576" s="9" t="s">
        <v>6272</v>
      </c>
      <c r="H5576" s="4">
        <f>F5576/freq.sum.r6e</f>
        <v>4.9701789264413521E-5</v>
      </c>
      <c r="I5576" s="1" t="str">
        <f>_xlfn.LET(_xlpm.sep,":",_xlpm.w,$G5576,LEFT(_xlpm.w,FIND(_xlpm.sep,_xlpm.w)-1))</f>
        <v>ɹsɛ</v>
      </c>
      <c r="J5576" s="1" t="str">
        <f>_xlfn.LET(_xlpm.sep,":",_xlpm.w,$G5576,RIGHT(_xlpm.w,LEN(_xlpm.w)-FIND(_xlpm.sep,_xlpm.w)))</f>
        <v>rsarr</v>
      </c>
      <c r="K5576" s="10">
        <f>_xlfn.LET(_xlpm.w,I5576,LEN(_xlpm.w))</f>
        <v>3</v>
      </c>
      <c r="L5576" s="10">
        <f>_xlfn.LET(_xlpm.w,J5576,LEN(_xlpm.w))</f>
        <v>5</v>
      </c>
      <c r="M5576" s="10">
        <f>_xlfn.LET(_xlpm.a,K5576,_xlpm.b,L5576,MAX(_xlpm.a,_xlpm.b))</f>
        <v>5</v>
      </c>
      <c r="N5576" s="10">
        <f>_xlfn.LET(_xlpm.d,(K5576,L5576),MAX(_xlpm.d)-MIN(_xlpm.d))</f>
        <v>2</v>
      </c>
      <c r="O5576" s="1" t="str">
        <f>_xlfn.LET(_xlpm.sep,":",_xlpm.w,$G5576,_xlfn.CONCAT("~",RIGHT(_xlpm.w,LEN(_xlpm.w)-FIND(_xlpm.sep,_xlpm.w)),"~"))</f>
        <v>~rsarr~</v>
      </c>
      <c r="P5576" s="1" t="str">
        <f>_xlfn.LET(_xlpm.sep,":",_xlpm.w,$G5576,_xlfn.CONCAT("[",LEFT(_xlpm.w,FIND(_xlpm.sep,_xlpm.w)-1),"]"))</f>
        <v>[ɹsɛ]</v>
      </c>
      <c r="Q5576" s="14" cm="1">
        <f t="array" ref="Q5576">SUM(_xlfn._xlws.FILTER($H$2:$H$7109,_xlfn.MAP($O$2:$O$7109,_xlfn.LAMBDA(_xlpm.x,_xlpm.x=$O5576))))</f>
        <v>4.9701789264413521E-5</v>
      </c>
      <c r="R5576" s="14">
        <f>$H5576/Q5576</f>
        <v>1</v>
      </c>
      <c r="S5576" s="14" cm="1">
        <f t="array" ref="S5576">SUM(_xlfn._xlws.FILTER($H$2:$H$7109,_xlfn.MAP($P$2:$P$7109,_xlfn.LAMBDA(_xlpm.x,_xlpm.x=$P5576))))</f>
        <v>1.1928429423459243E-3</v>
      </c>
      <c r="T5576" s="14">
        <f>$H5576/S5576</f>
        <v>4.1666666666666671E-2</v>
      </c>
      <c r="U5576" s="14">
        <f>_xlfn.LET(_xlpm.freq,F5576,_xlpm.size,M5576+1,_xlpm.F,V5576,LOG(1+_xlpm.freq)*LOG(1+_xlpm.size)*_xlpm.F)</f>
        <v>2.0351988745690459E-2</v>
      </c>
      <c r="V5576" s="14">
        <f>_xlfn.LET(_xlpm.a,T5576,_xlpm.b,R5576,2*_xlpm.a*_xlpm.b/(_xlpm.a+_xlpm.b))</f>
        <v>0.08</v>
      </c>
      <c r="W5576" s="14">
        <f>_xlfn.LET(_xlpm.p,R5576,_xlpm.q,T5576,LOG(_xlpm.p/_xlpm.q))</f>
        <v>1.3802112417116059</v>
      </c>
      <c r="X5576" s="2"/>
    </row>
    <row r="5577" spans="1:24">
      <c r="A5577" s="1" t="str">
        <f>_xlfn.LET(_xlpm.sep," : ",CONCATENATE(O5577,_xlpm.sep,P5577))</f>
        <v>~rserr~ : [ɹsɛ]</v>
      </c>
      <c r="B5577" s="1">
        <f>_xlfn.LET(_xlpm.d,$G5577,_xlpm.k,_xlfn.CONCAT(LEFT(TRIM(B$1),1),"*"),COUNTIF(_xlpm.d,_xlpm.k))</f>
        <v>1</v>
      </c>
      <c r="C5577" s="1">
        <f>_xlfn.LET(_xlpm.d,$G5577,_xlpm.k,_xlfn.CONCAT(LEFT(TRIM(C$1),1),"*"),COUNTIF(_xlpm.d,_xlpm.k))</f>
        <v>0</v>
      </c>
      <c r="D5577" s="1">
        <f>_xlfn.LET(_xlpm.d,$G5577,_xlpm.k,_xlfn.CONCAT(LEFT(TRIM(D$1),1),"*"),COUNTIF(_xlpm.d,_xlpm.k))</f>
        <v>0</v>
      </c>
      <c r="E5577" s="1">
        <f>LOG(F5577+1,10)</f>
        <v>0.30102999566398114</v>
      </c>
      <c r="F5577" s="7">
        <v>1</v>
      </c>
      <c r="G5577" s="9" t="s">
        <v>6285</v>
      </c>
      <c r="H5577" s="4">
        <f>F5577/freq.sum.r6e</f>
        <v>4.9701789264413521E-5</v>
      </c>
      <c r="I5577" s="1" t="str">
        <f>_xlfn.LET(_xlpm.sep,":",_xlpm.w,$G5577,LEFT(_xlpm.w,FIND(_xlpm.sep,_xlpm.w)-1))</f>
        <v>ɹsɛ</v>
      </c>
      <c r="J5577" s="1" t="str">
        <f>_xlfn.LET(_xlpm.sep,":",_xlpm.w,$G5577,RIGHT(_xlpm.w,LEN(_xlpm.w)-FIND(_xlpm.sep,_xlpm.w)))</f>
        <v>rserr</v>
      </c>
      <c r="K5577" s="10">
        <f>_xlfn.LET(_xlpm.w,I5577,LEN(_xlpm.w))</f>
        <v>3</v>
      </c>
      <c r="L5577" s="10">
        <f>_xlfn.LET(_xlpm.w,J5577,LEN(_xlpm.w))</f>
        <v>5</v>
      </c>
      <c r="M5577" s="10">
        <f>_xlfn.LET(_xlpm.a,K5577,_xlpm.b,L5577,MAX(_xlpm.a,_xlpm.b))</f>
        <v>5</v>
      </c>
      <c r="N5577" s="10">
        <f>_xlfn.LET(_xlpm.d,(K5577,L5577),MAX(_xlpm.d)-MIN(_xlpm.d))</f>
        <v>2</v>
      </c>
      <c r="O5577" s="1" t="str">
        <f>_xlfn.LET(_xlpm.sep,":",_xlpm.w,$G5577,_xlfn.CONCAT("~",RIGHT(_xlpm.w,LEN(_xlpm.w)-FIND(_xlpm.sep,_xlpm.w)),"~"))</f>
        <v>~rserr~</v>
      </c>
      <c r="P5577" s="1" t="str">
        <f>_xlfn.LET(_xlpm.sep,":",_xlpm.w,$G5577,_xlfn.CONCAT("[",LEFT(_xlpm.w,FIND(_xlpm.sep,_xlpm.w)-1),"]"))</f>
        <v>[ɹsɛ]</v>
      </c>
      <c r="Q5577" s="14" cm="1">
        <f t="array" ref="Q5577">SUM(_xlfn._xlws.FILTER($H$2:$H$7117,_xlfn.MAP($O$2:$O$7117,_xlfn.LAMBDA(_xlpm.x,_xlpm.x=$O5577))))</f>
        <v>4.9701789264413521E-5</v>
      </c>
      <c r="R5577" s="14">
        <f>$H5577/Q5577</f>
        <v>1</v>
      </c>
      <c r="S5577" s="14" cm="1">
        <f t="array" ref="S5577">SUM(_xlfn._xlws.FILTER($H$2:$H$7117,_xlfn.MAP($P$2:$P$7117,_xlfn.LAMBDA(_xlpm.x,_xlpm.x=$P5577))))</f>
        <v>1.1928429423459243E-3</v>
      </c>
      <c r="T5577" s="14">
        <f>$H5577/S5577</f>
        <v>4.1666666666666671E-2</v>
      </c>
      <c r="U5577" s="14">
        <f>_xlfn.LET(_xlpm.freq,F5577,_xlpm.size,M5577+1,_xlpm.F,V5577,LOG(1+_xlpm.freq)*LOG(1+_xlpm.size)*_xlpm.F)</f>
        <v>2.0351988745690459E-2</v>
      </c>
      <c r="V5577" s="14">
        <f>_xlfn.LET(_xlpm.a,T5577,_xlpm.b,R5577,2*_xlpm.a*_xlpm.b/(_xlpm.a+_xlpm.b))</f>
        <v>0.08</v>
      </c>
      <c r="W5577" s="14">
        <f>_xlfn.LET(_xlpm.p,R5577,_xlpm.q,T5577,LOG(_xlpm.p/_xlpm.q))</f>
        <v>1.3802112417116059</v>
      </c>
      <c r="X5577" s="2"/>
    </row>
    <row r="5578" spans="1:24">
      <c r="A5578" s="1" t="str">
        <f>_xlfn.LET(_xlpm.sep," : ",CONCATENATE(O5578,_xlpm.sep,P5578))</f>
        <v>~ffair~ : [fɛ]</v>
      </c>
      <c r="B5578" s="1">
        <f>_xlfn.LET(_xlpm.d,$G5578,_xlpm.k,_xlfn.CONCAT(LEFT(TRIM(B$1),1),"*"),COUNTIF(_xlpm.d,_xlpm.k))</f>
        <v>0</v>
      </c>
      <c r="C5578" s="1">
        <f>_xlfn.LET(_xlpm.d,$G5578,_xlpm.k,_xlfn.CONCAT(LEFT(TRIM(C$1),1),"*"),COUNTIF(_xlpm.d,_xlpm.k))</f>
        <v>0</v>
      </c>
      <c r="D5578" s="1">
        <f>_xlfn.LET(_xlpm.d,$G5578,_xlpm.k,_xlfn.CONCAT(LEFT(TRIM(D$1),1),"*"),COUNTIF(_xlpm.d,_xlpm.k))</f>
        <v>0</v>
      </c>
      <c r="E5578" s="1">
        <f>LOG(F5578+1,10)</f>
        <v>0.47712125471966244</v>
      </c>
      <c r="F5578" s="7">
        <v>2</v>
      </c>
      <c r="G5578" s="9" t="s">
        <v>1004</v>
      </c>
      <c r="H5578" s="4">
        <f>F5578/freq.sum.r6e</f>
        <v>9.9403578528827041E-5</v>
      </c>
      <c r="I5578" s="1" t="str">
        <f>_xlfn.LET(_xlpm.sep,":",_xlpm.w,$G5578,LEFT(_xlpm.w,FIND(_xlpm.sep,_xlpm.w)-1))</f>
        <v>fɛ</v>
      </c>
      <c r="J5578" s="1" t="str">
        <f>_xlfn.LET(_xlpm.sep,":",_xlpm.w,$G5578,RIGHT(_xlpm.w,LEN(_xlpm.w)-FIND(_xlpm.sep,_xlpm.w)))</f>
        <v>ffair</v>
      </c>
      <c r="K5578" s="10">
        <f>_xlfn.LET(_xlpm.w,I5578,LEN(_xlpm.w))</f>
        <v>2</v>
      </c>
      <c r="L5578" s="10">
        <f>_xlfn.LET(_xlpm.w,J5578,LEN(_xlpm.w))</f>
        <v>5</v>
      </c>
      <c r="M5578" s="10">
        <f>_xlfn.LET(_xlpm.a,K5578,_xlpm.b,L5578,MAX(_xlpm.a,_xlpm.b))</f>
        <v>5</v>
      </c>
      <c r="N5578" s="10">
        <f>_xlfn.LET(_xlpm.d,(K5578,L5578),MAX(_xlpm.d)-MIN(_xlpm.d))</f>
        <v>3</v>
      </c>
      <c r="O5578" s="1" t="str">
        <f>_xlfn.LET(_xlpm.sep,":",_xlpm.w,$G5578,_xlfn.CONCAT("~",RIGHT(_xlpm.w,LEN(_xlpm.w)-FIND(_xlpm.sep,_xlpm.w)),"~"))</f>
        <v>~ffair~</v>
      </c>
      <c r="P5578" s="1" t="str">
        <f>_xlfn.LET(_xlpm.sep,":",_xlpm.w,$G5578,_xlfn.CONCAT("[",LEFT(_xlpm.w,FIND(_xlpm.sep,_xlpm.w)-1),"]"))</f>
        <v>[fɛ]</v>
      </c>
      <c r="Q5578" s="14" cm="1">
        <f t="array" ref="Q5578">SUM(_xlfn._xlws.FILTER($H$2:$H$7117,_xlfn.MAP($O$2:$O$7117,_xlfn.LAMBDA(_xlpm.x,_xlpm.x=$O5578))))</f>
        <v>9.9403578528827041E-5</v>
      </c>
      <c r="R5578" s="14">
        <f>$H5578/Q5578</f>
        <v>1</v>
      </c>
      <c r="S5578" s="14" cm="1">
        <f t="array" ref="S5578">SUM(_xlfn._xlws.FILTER($H$2:$H$7117,_xlfn.MAP($P$2:$P$7117,_xlfn.LAMBDA(_xlpm.x,_xlpm.x=$P5578))))</f>
        <v>2.3856858846918487E-3</v>
      </c>
      <c r="T5578" s="14">
        <f>$H5578/S5578</f>
        <v>4.1666666666666671E-2</v>
      </c>
      <c r="U5578" s="14">
        <f>_xlfn.LET(_xlpm.freq,F5578,_xlpm.size,M5578+1,_xlpm.F,V5578,LOG(1+_xlpm.freq)*LOG(1+_xlpm.size)*_xlpm.F)</f>
        <v>3.2257138977018374E-2</v>
      </c>
      <c r="V5578" s="14">
        <f>_xlfn.LET(_xlpm.a,T5578,_xlpm.b,R5578,2*_xlpm.a*_xlpm.b/(_xlpm.a+_xlpm.b))</f>
        <v>0.08</v>
      </c>
      <c r="W5578" s="14">
        <f>_xlfn.LET(_xlpm.p,R5578,_xlpm.q,T5578,LOG(_xlpm.p/_xlpm.q))</f>
        <v>1.3802112417116059</v>
      </c>
      <c r="X5578" s="2"/>
    </row>
    <row r="5579" spans="1:24">
      <c r="A5579" s="1" t="str">
        <f>_xlfn.LET(_xlpm.sep," : ",CONCATENATE(O5579,_xlpm.sep,P5579))</f>
        <v>~phear~ : [fɛ]</v>
      </c>
      <c r="B5579" s="1">
        <f>_xlfn.LET(_xlpm.d,$G5579,_xlpm.k,_xlfn.CONCAT(LEFT(TRIM(B$1),1),"*"),COUNTIF(_xlpm.d,_xlpm.k))</f>
        <v>0</v>
      </c>
      <c r="C5579" s="1">
        <f>_xlfn.LET(_xlpm.d,$G5579,_xlpm.k,_xlfn.CONCAT(LEFT(TRIM(C$1),1),"*"),COUNTIF(_xlpm.d,_xlpm.k))</f>
        <v>0</v>
      </c>
      <c r="D5579" s="1">
        <f>_xlfn.LET(_xlpm.d,$G5579,_xlpm.k,_xlfn.CONCAT(LEFT(TRIM(D$1),1),"*"),COUNTIF(_xlpm.d,_xlpm.k))</f>
        <v>0</v>
      </c>
      <c r="E5579" s="1">
        <f>LOG(F5579+1,10)</f>
        <v>0.47712125471966244</v>
      </c>
      <c r="F5579" s="7">
        <v>2</v>
      </c>
      <c r="G5579" s="9" t="s">
        <v>1093</v>
      </c>
      <c r="H5579" s="4">
        <f>F5579/freq.sum.r6e</f>
        <v>9.9403578528827041E-5</v>
      </c>
      <c r="I5579" s="4" t="str">
        <f>_xlfn.LET(_xlpm.sep,":",_xlpm.w,$G5579,LEFT(_xlpm.w,FIND(_xlpm.sep,_xlpm.w)-1))</f>
        <v>fɛ</v>
      </c>
      <c r="J5579" s="4" t="str">
        <f>_xlfn.LET(_xlpm.sep,":",_xlpm.w,$G5579,RIGHT(_xlpm.w,LEN(_xlpm.w)-FIND(_xlpm.sep,_xlpm.w)))</f>
        <v>phear</v>
      </c>
      <c r="K5579" s="10">
        <f>_xlfn.LET(_xlpm.w,I5579,LEN(_xlpm.w))</f>
        <v>2</v>
      </c>
      <c r="L5579" s="10">
        <f>_xlfn.LET(_xlpm.w,J5579,LEN(_xlpm.w))</f>
        <v>5</v>
      </c>
      <c r="M5579" s="10">
        <f>_xlfn.LET(_xlpm.a,K5579,_xlpm.b,L5579,MAX(_xlpm.a,_xlpm.b))</f>
        <v>5</v>
      </c>
      <c r="N5579" s="10">
        <f>_xlfn.LET(_xlpm.d,(K5579,L5579),MAX(_xlpm.d)-MIN(_xlpm.d))</f>
        <v>3</v>
      </c>
      <c r="O5579" s="1" t="str">
        <f>_xlfn.LET(_xlpm.sep,":",_xlpm.w,$G5579,_xlfn.CONCAT("~",RIGHT(_xlpm.w,LEN(_xlpm.w)-FIND(_xlpm.sep,_xlpm.w)),"~"))</f>
        <v>~phear~</v>
      </c>
      <c r="P5579" s="1" t="str">
        <f>_xlfn.LET(_xlpm.sep,":",_xlpm.w,$G5579,_xlfn.CONCAT("[",LEFT(_xlpm.w,FIND(_xlpm.sep,_xlpm.w)-1),"]"))</f>
        <v>[fɛ]</v>
      </c>
      <c r="Q5579" s="14" cm="1">
        <f t="array" ref="Q5579">SUM(_xlfn._xlws.FILTER($H$2:$H$7109,_xlfn.MAP($O$2:$O$7109,_xlfn.LAMBDA(_xlpm.x,_xlpm.x=$O5579))))</f>
        <v>9.9403578528827041E-5</v>
      </c>
      <c r="R5579" s="14">
        <f>$H5579/Q5579</f>
        <v>1</v>
      </c>
      <c r="S5579" s="14" cm="1">
        <f t="array" ref="S5579">SUM(_xlfn._xlws.FILTER($H$2:$H$7109,_xlfn.MAP($P$2:$P$7109,_xlfn.LAMBDA(_xlpm.x,_xlpm.x=$P5579))))</f>
        <v>2.3856858846918487E-3</v>
      </c>
      <c r="T5579" s="14">
        <f>$H5579/S5579</f>
        <v>4.1666666666666671E-2</v>
      </c>
      <c r="U5579" s="14">
        <f>_xlfn.LET(_xlpm.freq,F5579,_xlpm.size,M5579+1,_xlpm.F,V5579,LOG(1+_xlpm.freq)*LOG(1+_xlpm.size)*_xlpm.F)</f>
        <v>3.2257138977018374E-2</v>
      </c>
      <c r="V5579" s="14">
        <f>_xlfn.LET(_xlpm.a,T5579,_xlpm.b,R5579,2*_xlpm.a*_xlpm.b/(_xlpm.a+_xlpm.b))</f>
        <v>0.08</v>
      </c>
      <c r="W5579" s="14">
        <f>_xlfn.LET(_xlpm.p,R5579,_xlpm.q,T5579,LOG(_xlpm.p/_xlpm.q))</f>
        <v>1.3802112417116059</v>
      </c>
      <c r="X5579" s="2"/>
    </row>
    <row r="5580" spans="1:24">
      <c r="A5580" s="1" t="str">
        <f>_xlfn.LET(_xlpm.sep," : ",CONCATENATE(O5580,_xlpm.sep,P5580))</f>
        <v>~llerr~ : [lɛ]</v>
      </c>
      <c r="B5580" s="1">
        <f>_xlfn.LET(_xlpm.d,$G5580,_xlpm.k,_xlfn.CONCAT(LEFT(TRIM(B$1),1),"*"),COUNTIF(_xlpm.d,_xlpm.k))</f>
        <v>0</v>
      </c>
      <c r="C5580" s="1">
        <f>_xlfn.LET(_xlpm.d,$G5580,_xlpm.k,_xlfn.CONCAT(LEFT(TRIM(C$1),1),"*"),COUNTIF(_xlpm.d,_xlpm.k))</f>
        <v>0</v>
      </c>
      <c r="D5580" s="1">
        <f>_xlfn.LET(_xlpm.d,$G5580,_xlpm.k,_xlfn.CONCAT(LEFT(TRIM(D$1),1),"*"),COUNTIF(_xlpm.d,_xlpm.k))</f>
        <v>0</v>
      </c>
      <c r="E5580" s="1">
        <f>LOG(F5580+1,10)</f>
        <v>0.30102999566398114</v>
      </c>
      <c r="F5580" s="7">
        <v>1</v>
      </c>
      <c r="G5580" s="9" t="s">
        <v>2337</v>
      </c>
      <c r="H5580" s="4">
        <f>F5580/freq.sum.r6e</f>
        <v>4.9701789264413521E-5</v>
      </c>
      <c r="I5580" s="1" t="str">
        <f>_xlfn.LET(_xlpm.sep,":",_xlpm.w,$G5580,LEFT(_xlpm.w,FIND(_xlpm.sep,_xlpm.w)-1))</f>
        <v>lɛ</v>
      </c>
      <c r="J5580" s="1" t="str">
        <f>_xlfn.LET(_xlpm.sep,":",_xlpm.w,$G5580,RIGHT(_xlpm.w,LEN(_xlpm.w)-FIND(_xlpm.sep,_xlpm.w)))</f>
        <v>llerr</v>
      </c>
      <c r="K5580" s="10">
        <f>_xlfn.LET(_xlpm.w,I5580,LEN(_xlpm.w))</f>
        <v>2</v>
      </c>
      <c r="L5580" s="10">
        <f>_xlfn.LET(_xlpm.w,J5580,LEN(_xlpm.w))</f>
        <v>5</v>
      </c>
      <c r="M5580" s="10">
        <f>_xlfn.LET(_xlpm.a,K5580,_xlpm.b,L5580,MAX(_xlpm.a,_xlpm.b))</f>
        <v>5</v>
      </c>
      <c r="N5580" s="10">
        <f>_xlfn.LET(_xlpm.d,(K5580,L5580),MAX(_xlpm.d)-MIN(_xlpm.d))</f>
        <v>3</v>
      </c>
      <c r="O5580" s="1" t="str">
        <f>_xlfn.LET(_xlpm.sep,":",_xlpm.w,$G5580,_xlfn.CONCAT("~",RIGHT(_xlpm.w,LEN(_xlpm.w)-FIND(_xlpm.sep,_xlpm.w)),"~"))</f>
        <v>~llerr~</v>
      </c>
      <c r="P5580" s="1" t="str">
        <f>_xlfn.LET(_xlpm.sep,":",_xlpm.w,$G5580,_xlfn.CONCAT("[",LEFT(_xlpm.w,FIND(_xlpm.sep,_xlpm.w)-1),"]"))</f>
        <v>[lɛ]</v>
      </c>
      <c r="Q5580" s="14" cm="1">
        <f t="array" ref="Q5580">SUM(_xlfn._xlws.FILTER($H$2:$H$7117,_xlfn.MAP($O$2:$O$7117,_xlfn.LAMBDA(_xlpm.x,_xlpm.x=$O5580))))</f>
        <v>4.9701789264413521E-5</v>
      </c>
      <c r="R5580" s="14">
        <f>$H5580/Q5580</f>
        <v>1</v>
      </c>
      <c r="S5580" s="14" cm="1">
        <f t="array" ref="S5580">SUM(_xlfn._xlws.FILTER($H$2:$H$7117,_xlfn.MAP($P$2:$P$7117,_xlfn.LAMBDA(_xlpm.x,_xlpm.x=$P5580))))</f>
        <v>1.1928429423459243E-3</v>
      </c>
      <c r="T5580" s="14">
        <f>$H5580/S5580</f>
        <v>4.1666666666666671E-2</v>
      </c>
      <c r="U5580" s="14">
        <f>_xlfn.LET(_xlpm.freq,F5580,_xlpm.size,M5580+1,_xlpm.F,V5580,LOG(1+_xlpm.freq)*LOG(1+_xlpm.size)*_xlpm.F)</f>
        <v>2.0351988745690459E-2</v>
      </c>
      <c r="V5580" s="14">
        <f>_xlfn.LET(_xlpm.a,T5580,_xlpm.b,R5580,2*_xlpm.a*_xlpm.b/(_xlpm.a+_xlpm.b))</f>
        <v>0.08</v>
      </c>
      <c r="W5580" s="14">
        <f>_xlfn.LET(_xlpm.p,R5580,_xlpm.q,T5580,LOG(_xlpm.p/_xlpm.q))</f>
        <v>1.3802112417116059</v>
      </c>
      <c r="X5580" s="2"/>
    </row>
    <row r="5581" spans="1:24">
      <c r="A5581" s="1" t="str">
        <f>_xlfn.LET(_xlpm.sep," : ",CONCATENATE(O5581,_xlpm.sep,P5581))</f>
        <v>~learr~ : [lɛ]</v>
      </c>
      <c r="B5581" s="1">
        <f>_xlfn.LET(_xlpm.d,$G5581,_xlpm.k,_xlfn.CONCAT(LEFT(TRIM(B$1),1),"*"),COUNTIF(_xlpm.d,_xlpm.k))</f>
        <v>0</v>
      </c>
      <c r="C5581" s="1">
        <f>_xlfn.LET(_xlpm.d,$G5581,_xlpm.k,_xlfn.CONCAT(LEFT(TRIM(C$1),1),"*"),COUNTIF(_xlpm.d,_xlpm.k))</f>
        <v>0</v>
      </c>
      <c r="D5581" s="1">
        <f>_xlfn.LET(_xlpm.d,$G5581,_xlpm.k,_xlfn.CONCAT(LEFT(TRIM(D$1),1),"*"),COUNTIF(_xlpm.d,_xlpm.k))</f>
        <v>0</v>
      </c>
      <c r="E5581" s="1">
        <f>LOG(F5581+1,10)</f>
        <v>0.30102999566398114</v>
      </c>
      <c r="F5581" s="7">
        <v>1</v>
      </c>
      <c r="G5581" s="9" t="s">
        <v>2280</v>
      </c>
      <c r="H5581" s="4">
        <f>F5581/freq.sum.r6e</f>
        <v>4.9701789264413521E-5</v>
      </c>
      <c r="I5581" s="1" t="str">
        <f>_xlfn.LET(_xlpm.sep,":",_xlpm.w,$G5581,LEFT(_xlpm.w,FIND(_xlpm.sep,_xlpm.w)-1))</f>
        <v>lɛ</v>
      </c>
      <c r="J5581" s="1" t="str">
        <f>_xlfn.LET(_xlpm.sep,":",_xlpm.w,$G5581,RIGHT(_xlpm.w,LEN(_xlpm.w)-FIND(_xlpm.sep,_xlpm.w)))</f>
        <v>learr</v>
      </c>
      <c r="K5581" s="10">
        <f>_xlfn.LET(_xlpm.w,I5581,LEN(_xlpm.w))</f>
        <v>2</v>
      </c>
      <c r="L5581" s="10">
        <f>_xlfn.LET(_xlpm.w,J5581,LEN(_xlpm.w))</f>
        <v>5</v>
      </c>
      <c r="M5581" s="10">
        <f>_xlfn.LET(_xlpm.a,K5581,_xlpm.b,L5581,MAX(_xlpm.a,_xlpm.b))</f>
        <v>5</v>
      </c>
      <c r="N5581" s="10">
        <f>_xlfn.LET(_xlpm.d,(K5581,L5581),MAX(_xlpm.d)-MIN(_xlpm.d))</f>
        <v>3</v>
      </c>
      <c r="O5581" s="1" t="str">
        <f>_xlfn.LET(_xlpm.sep,":",_xlpm.w,$G5581,_xlfn.CONCAT("~",RIGHT(_xlpm.w,LEN(_xlpm.w)-FIND(_xlpm.sep,_xlpm.w)),"~"))</f>
        <v>~learr~</v>
      </c>
      <c r="P5581" s="1" t="str">
        <f>_xlfn.LET(_xlpm.sep,":",_xlpm.w,$G5581,_xlfn.CONCAT("[",LEFT(_xlpm.w,FIND(_xlpm.sep,_xlpm.w)-1),"]"))</f>
        <v>[lɛ]</v>
      </c>
      <c r="Q5581" s="14" cm="1">
        <f t="array" ref="Q5581">SUM(_xlfn._xlws.FILTER($H$2:$H$7117,_xlfn.MAP($O$2:$O$7117,_xlfn.LAMBDA(_xlpm.x,_xlpm.x=$O5581))))</f>
        <v>4.9701789264413521E-5</v>
      </c>
      <c r="R5581" s="14">
        <f>$H5581/Q5581</f>
        <v>1</v>
      </c>
      <c r="S5581" s="14" cm="1">
        <f t="array" ref="S5581">SUM(_xlfn._xlws.FILTER($H$2:$H$7117,_xlfn.MAP($P$2:$P$7117,_xlfn.LAMBDA(_xlpm.x,_xlpm.x=$P5581))))</f>
        <v>1.1928429423459243E-3</v>
      </c>
      <c r="T5581" s="14">
        <f>$H5581/S5581</f>
        <v>4.1666666666666671E-2</v>
      </c>
      <c r="U5581" s="14">
        <f>_xlfn.LET(_xlpm.freq,F5581,_xlpm.size,M5581+1,_xlpm.F,V5581,LOG(1+_xlpm.freq)*LOG(1+_xlpm.size)*_xlpm.F)</f>
        <v>2.0351988745690459E-2</v>
      </c>
      <c r="V5581" s="14">
        <f>_xlfn.LET(_xlpm.a,T5581,_xlpm.b,R5581,2*_xlpm.a*_xlpm.b/(_xlpm.a+_xlpm.b))</f>
        <v>0.08</v>
      </c>
      <c r="W5581" s="14">
        <f>_xlfn.LET(_xlpm.p,R5581,_xlpm.q,T5581,LOG(_xlpm.p/_xlpm.q))</f>
        <v>1.3802112417116059</v>
      </c>
      <c r="X5581" s="2"/>
    </row>
    <row r="5582" spans="1:24">
      <c r="A5582" s="1" t="str">
        <f>_xlfn.LET(_xlpm.sep," : ",CONCATENATE(O5582,_xlpm.sep,P5582))</f>
        <v>~ssore~ : [zə]</v>
      </c>
      <c r="B5582" s="1">
        <f>_xlfn.LET(_xlpm.d,$G5582,_xlpm.k,_xlfn.CONCAT(LEFT(TRIM(B$1),1),"*"),COUNTIF(_xlpm.d,_xlpm.k))</f>
        <v>0</v>
      </c>
      <c r="C5582" s="1">
        <f>_xlfn.LET(_xlpm.d,$G5582,_xlpm.k,_xlfn.CONCAT(LEFT(TRIM(C$1),1),"*"),COUNTIF(_xlpm.d,_xlpm.k))</f>
        <v>0</v>
      </c>
      <c r="D5582" s="1">
        <f>_xlfn.LET(_xlpm.d,$G5582,_xlpm.k,_xlfn.CONCAT(LEFT(TRIM(D$1),1),"*"),COUNTIF(_xlpm.d,_xlpm.k))</f>
        <v>0</v>
      </c>
      <c r="E5582" s="1">
        <f>LOG(F5582+1,10)</f>
        <v>0.30102999566398114</v>
      </c>
      <c r="F5582" s="7">
        <v>1</v>
      </c>
      <c r="G5582" s="9" t="s">
        <v>5438</v>
      </c>
      <c r="H5582" s="4">
        <f>F5582/freq.sum.r6e</f>
        <v>4.9701789264413521E-5</v>
      </c>
      <c r="I5582" s="1" t="str">
        <f>_xlfn.LET(_xlpm.sep,":",_xlpm.w,$G5582,LEFT(_xlpm.w,FIND(_xlpm.sep,_xlpm.w)-1))</f>
        <v>zə</v>
      </c>
      <c r="J5582" s="1" t="str">
        <f>_xlfn.LET(_xlpm.sep,":",_xlpm.w,$G5582,RIGHT(_xlpm.w,LEN(_xlpm.w)-FIND(_xlpm.sep,_xlpm.w)))</f>
        <v>ssore</v>
      </c>
      <c r="K5582" s="10">
        <f>_xlfn.LET(_xlpm.w,I5582,LEN(_xlpm.w))</f>
        <v>2</v>
      </c>
      <c r="L5582" s="10">
        <f>_xlfn.LET(_xlpm.w,J5582,LEN(_xlpm.w))</f>
        <v>5</v>
      </c>
      <c r="M5582" s="10">
        <f>_xlfn.LET(_xlpm.a,K5582,_xlpm.b,L5582,MAX(_xlpm.a,_xlpm.b))</f>
        <v>5</v>
      </c>
      <c r="N5582" s="10">
        <f>_xlfn.LET(_xlpm.d,(K5582,L5582),MAX(_xlpm.d)-MIN(_xlpm.d))</f>
        <v>3</v>
      </c>
      <c r="O5582" s="1" t="str">
        <f>_xlfn.LET(_xlpm.sep,":",_xlpm.w,$G5582,_xlfn.CONCAT("~",RIGHT(_xlpm.w,LEN(_xlpm.w)-FIND(_xlpm.sep,_xlpm.w)),"~"))</f>
        <v>~ssore~</v>
      </c>
      <c r="P5582" s="1" t="str">
        <f>_xlfn.LET(_xlpm.sep,":",_xlpm.w,$G5582,_xlfn.CONCAT("[",LEFT(_xlpm.w,FIND(_xlpm.sep,_xlpm.w)-1),"]"))</f>
        <v>[zə]</v>
      </c>
      <c r="Q5582" s="14" cm="1">
        <f t="array" ref="Q5582">SUM(_xlfn._xlws.FILTER($H$2:$H$7117,_xlfn.MAP($O$2:$O$7117,_xlfn.LAMBDA(_xlpm.x,_xlpm.x=$O5582))))</f>
        <v>9.9403578528827041E-5</v>
      </c>
      <c r="R5582" s="14">
        <f>$H5582/Q5582</f>
        <v>0.5</v>
      </c>
      <c r="S5582" s="14" cm="1">
        <f t="array" ref="S5582">SUM(_xlfn._xlws.FILTER($H$2:$H$7117,_xlfn.MAP($P$2:$P$7117,_xlfn.LAMBDA(_xlpm.x,_xlpm.x=$P5582))))</f>
        <v>2.4850894632206747E-3</v>
      </c>
      <c r="T5582" s="14">
        <f>$H5582/S5582</f>
        <v>2.0000000000000011E-2</v>
      </c>
      <c r="U5582" s="14">
        <f>_xlfn.LET(_xlpm.freq,F5582,_xlpm.size,M5582+1,_xlpm.F,V5582,LOG(1+_xlpm.freq)*LOG(1+_xlpm.size)*_xlpm.F)</f>
        <v>9.7846099738896491E-3</v>
      </c>
      <c r="V5582" s="14">
        <f>_xlfn.LET(_xlpm.a,T5582,_xlpm.b,R5582,2*_xlpm.a*_xlpm.b/(_xlpm.a+_xlpm.b))</f>
        <v>3.8461538461538484E-2</v>
      </c>
      <c r="W5582" s="14">
        <f>_xlfn.LET(_xlpm.p,R5582,_xlpm.q,T5582,LOG(_xlpm.p/_xlpm.q))</f>
        <v>1.3979400086720373</v>
      </c>
      <c r="X5582" s="2"/>
    </row>
    <row r="5583" spans="1:24">
      <c r="A5583" s="1" t="str">
        <f>_xlfn.LET(_xlpm.sep," : ",CONCATENATE(O5583,_xlpm.sep,P5583))</f>
        <v>~slare~ : [lə]</v>
      </c>
      <c r="B5583" s="1">
        <f>_xlfn.LET(_xlpm.d,$G5583,_xlpm.k,_xlfn.CONCAT(LEFT(TRIM(B$1),1),"*"),COUNTIF(_xlpm.d,_xlpm.k))</f>
        <v>0</v>
      </c>
      <c r="C5583" s="1">
        <f>_xlfn.LET(_xlpm.d,$G5583,_xlpm.k,_xlfn.CONCAT(LEFT(TRIM(C$1),1),"*"),COUNTIF(_xlpm.d,_xlpm.k))</f>
        <v>0</v>
      </c>
      <c r="D5583" s="1">
        <f>_xlfn.LET(_xlpm.d,$G5583,_xlpm.k,_xlfn.CONCAT(LEFT(TRIM(D$1),1),"*"),COUNTIF(_xlpm.d,_xlpm.k))</f>
        <v>0</v>
      </c>
      <c r="E5583" s="1">
        <f>LOG(F5583+1,10)</f>
        <v>0.30102999566398114</v>
      </c>
      <c r="F5583" s="7">
        <v>1</v>
      </c>
      <c r="G5583" s="9" t="s">
        <v>2399</v>
      </c>
      <c r="H5583" s="4">
        <f>F5583/freq.sum.r6e</f>
        <v>4.9701789264413521E-5</v>
      </c>
      <c r="I5583" s="4" t="str">
        <f>_xlfn.LET(_xlpm.sep,":",_xlpm.w,$G5583,LEFT(_xlpm.w,FIND(_xlpm.sep,_xlpm.w)-1))</f>
        <v>lə</v>
      </c>
      <c r="J5583" s="4" t="str">
        <f>_xlfn.LET(_xlpm.sep,":",_xlpm.w,$G5583,RIGHT(_xlpm.w,LEN(_xlpm.w)-FIND(_xlpm.sep,_xlpm.w)))</f>
        <v>slare</v>
      </c>
      <c r="K5583" s="10">
        <f>_xlfn.LET(_xlpm.w,I5583,LEN(_xlpm.w))</f>
        <v>2</v>
      </c>
      <c r="L5583" s="10">
        <f>_xlfn.LET(_xlpm.w,J5583,LEN(_xlpm.w))</f>
        <v>5</v>
      </c>
      <c r="M5583" s="10">
        <f>_xlfn.LET(_xlpm.a,K5583,_xlpm.b,L5583,MAX(_xlpm.a,_xlpm.b))</f>
        <v>5</v>
      </c>
      <c r="N5583" s="10">
        <f>_xlfn.LET(_xlpm.d,(K5583,L5583),MAX(_xlpm.d)-MIN(_xlpm.d))</f>
        <v>3</v>
      </c>
      <c r="O5583" s="1" t="str">
        <f>_xlfn.LET(_xlpm.sep,":",_xlpm.w,$G5583,_xlfn.CONCAT("~",RIGHT(_xlpm.w,LEN(_xlpm.w)-FIND(_xlpm.sep,_xlpm.w)),"~"))</f>
        <v>~slare~</v>
      </c>
      <c r="P5583" s="1" t="str">
        <f>_xlfn.LET(_xlpm.sep,":",_xlpm.w,$G5583,_xlfn.CONCAT("[",LEFT(_xlpm.w,FIND(_xlpm.sep,_xlpm.w)-1),"]"))</f>
        <v>[lə]</v>
      </c>
      <c r="Q5583" s="14" cm="1">
        <f t="array" ref="Q5583">SUM(_xlfn._xlws.FILTER($H$2:$H$7109,_xlfn.MAP($O$2:$O$7109,_xlfn.LAMBDA(_xlpm.x,_xlpm.x=$O5583))))</f>
        <v>9.9403578528827041E-5</v>
      </c>
      <c r="R5583" s="14">
        <f>$H5583/Q5583</f>
        <v>0.5</v>
      </c>
      <c r="S5583" s="14" cm="1">
        <f t="array" ref="S5583">SUM(_xlfn._xlws.FILTER($H$2:$H$7109,_xlfn.MAP($P$2:$P$7109,_xlfn.LAMBDA(_xlpm.x,_xlpm.x=$P5583))))</f>
        <v>2.4850894632206747E-3</v>
      </c>
      <c r="T5583" s="14">
        <f>$H5583/S5583</f>
        <v>2.0000000000000011E-2</v>
      </c>
      <c r="U5583" s="14">
        <f>_xlfn.LET(_xlpm.freq,F5583,_xlpm.size,M5583+1,_xlpm.F,V5583,LOG(1+_xlpm.freq)*LOG(1+_xlpm.size)*_xlpm.F)</f>
        <v>9.7846099738896491E-3</v>
      </c>
      <c r="V5583" s="14">
        <f>_xlfn.LET(_xlpm.a,T5583,_xlpm.b,R5583,2*_xlpm.a*_xlpm.b/(_xlpm.a+_xlpm.b))</f>
        <v>3.8461538461538484E-2</v>
      </c>
      <c r="W5583" s="14">
        <f>_xlfn.LET(_xlpm.p,R5583,_xlpm.q,T5583,LOG(_xlpm.p/_xlpm.q))</f>
        <v>1.3979400086720373</v>
      </c>
      <c r="X5583" s="2"/>
    </row>
    <row r="5584" spans="1:24">
      <c r="A5584" s="1" t="str">
        <f>_xlfn.LET(_xlpm.sep," : ",CONCATENATE(O5584,_xlpm.sep,P5584))</f>
        <v>~ndare~ : [ndə]</v>
      </c>
      <c r="B5584" s="1">
        <f>_xlfn.LET(_xlpm.d,$G5584,_xlpm.k,_xlfn.CONCAT(LEFT(TRIM(B$1),1),"*"),COUNTIF(_xlpm.d,_xlpm.k))</f>
        <v>0</v>
      </c>
      <c r="C5584" s="1">
        <f>_xlfn.LET(_xlpm.d,$G5584,_xlpm.k,_xlfn.CONCAT(LEFT(TRIM(C$1),1),"*"),COUNTIF(_xlpm.d,_xlpm.k))</f>
        <v>0</v>
      </c>
      <c r="D5584" s="1">
        <f>_xlfn.LET(_xlpm.d,$G5584,_xlpm.k,_xlfn.CONCAT(LEFT(TRIM(D$1),1),"*"),COUNTIF(_xlpm.d,_xlpm.k))</f>
        <v>1</v>
      </c>
      <c r="E5584" s="1">
        <f>LOG(F5584+1,10)</f>
        <v>0.30102999566398114</v>
      </c>
      <c r="F5584" s="7">
        <v>1</v>
      </c>
      <c r="G5584" s="9" t="s">
        <v>2864</v>
      </c>
      <c r="H5584" s="4">
        <f>F5584/freq.sum.r6e</f>
        <v>4.9701789264413521E-5</v>
      </c>
      <c r="I5584" s="1" t="str">
        <f>_xlfn.LET(_xlpm.sep,":",_xlpm.w,$G5584,LEFT(_xlpm.w,FIND(_xlpm.sep,_xlpm.w)-1))</f>
        <v>ndə</v>
      </c>
      <c r="J5584" s="1" t="str">
        <f>_xlfn.LET(_xlpm.sep,":",_xlpm.w,$G5584,RIGHT(_xlpm.w,LEN(_xlpm.w)-FIND(_xlpm.sep,_xlpm.w)))</f>
        <v>ndare</v>
      </c>
      <c r="K5584" s="10">
        <f>_xlfn.LET(_xlpm.w,I5584,LEN(_xlpm.w))</f>
        <v>3</v>
      </c>
      <c r="L5584" s="10">
        <f>_xlfn.LET(_xlpm.w,J5584,LEN(_xlpm.w))</f>
        <v>5</v>
      </c>
      <c r="M5584" s="10">
        <f>_xlfn.LET(_xlpm.a,K5584,_xlpm.b,L5584,MAX(_xlpm.a,_xlpm.b))</f>
        <v>5</v>
      </c>
      <c r="N5584" s="10">
        <f>_xlfn.LET(_xlpm.d,(K5584,L5584),MAX(_xlpm.d)-MIN(_xlpm.d))</f>
        <v>2</v>
      </c>
      <c r="O5584" s="1" t="str">
        <f>_xlfn.LET(_xlpm.sep,":",_xlpm.w,$G5584,_xlfn.CONCAT("~",RIGHT(_xlpm.w,LEN(_xlpm.w)-FIND(_xlpm.sep,_xlpm.w)),"~"))</f>
        <v>~ndare~</v>
      </c>
      <c r="P5584" s="1" t="str">
        <f>_xlfn.LET(_xlpm.sep,":",_xlpm.w,$G5584,_xlfn.CONCAT("[",LEFT(_xlpm.w,FIND(_xlpm.sep,_xlpm.w)-1),"]"))</f>
        <v>[ndə]</v>
      </c>
      <c r="Q5584" s="14" cm="1">
        <f t="array" ref="Q5584">SUM(_xlfn._xlws.FILTER($H$2:$H$7117,_xlfn.MAP($O$2:$O$7117,_xlfn.LAMBDA(_xlpm.x,_xlpm.x=$O5584))))</f>
        <v>4.9701789264413521E-5</v>
      </c>
      <c r="R5584" s="14">
        <f>$H5584/Q5584</f>
        <v>1</v>
      </c>
      <c r="S5584" s="14" cm="1">
        <f t="array" ref="S5584">SUM(_xlfn._xlws.FILTER($H$2:$H$7117,_xlfn.MAP($P$2:$P$7117,_xlfn.LAMBDA(_xlpm.x,_xlpm.x=$P5584))))</f>
        <v>1.2425447316103382E-3</v>
      </c>
      <c r="T5584" s="14">
        <f>$H5584/S5584</f>
        <v>3.9999999999999994E-2</v>
      </c>
      <c r="U5584" s="14">
        <f>_xlfn.LET(_xlpm.freq,F5584,_xlpm.size,M5584+1,_xlpm.F,V5584,LOG(1+_xlpm.freq)*LOG(1+_xlpm.size)*_xlpm.F)</f>
        <v>1.9569219947779284E-2</v>
      </c>
      <c r="V5584" s="14">
        <f>_xlfn.LET(_xlpm.a,T5584,_xlpm.b,R5584,2*_xlpm.a*_xlpm.b/(_xlpm.a+_xlpm.b))</f>
        <v>7.6923076923076913E-2</v>
      </c>
      <c r="W5584" s="14">
        <f>_xlfn.LET(_xlpm.p,R5584,_xlpm.q,T5584,LOG(_xlpm.p/_xlpm.q))</f>
        <v>1.3979400086720377</v>
      </c>
      <c r="X5584" s="2"/>
    </row>
    <row r="5585" spans="1:24">
      <c r="A5585" s="1" t="str">
        <f>_xlfn.LET(_xlpm.sep," : ",CONCATENATE(O5585,_xlpm.sep,P5585))</f>
        <v>~ndere~ : [ndə]</v>
      </c>
      <c r="B5585" s="1">
        <f>_xlfn.LET(_xlpm.d,$G5585,_xlpm.k,_xlfn.CONCAT(LEFT(TRIM(B$1),1),"*"),COUNTIF(_xlpm.d,_xlpm.k))</f>
        <v>0</v>
      </c>
      <c r="C5585" s="1">
        <f>_xlfn.LET(_xlpm.d,$G5585,_xlpm.k,_xlfn.CONCAT(LEFT(TRIM(C$1),1),"*"),COUNTIF(_xlpm.d,_xlpm.k))</f>
        <v>0</v>
      </c>
      <c r="D5585" s="1">
        <f>_xlfn.LET(_xlpm.d,$G5585,_xlpm.k,_xlfn.CONCAT(LEFT(TRIM(D$1),1),"*"),COUNTIF(_xlpm.d,_xlpm.k))</f>
        <v>1</v>
      </c>
      <c r="E5585" s="1">
        <f>LOG(F5585+1,10)</f>
        <v>0.30102999566398114</v>
      </c>
      <c r="F5585" s="7">
        <v>1</v>
      </c>
      <c r="G5585" s="9" t="s">
        <v>2868</v>
      </c>
      <c r="H5585" s="4">
        <f>F5585/freq.sum.r6e</f>
        <v>4.9701789264413521E-5</v>
      </c>
      <c r="I5585" s="1" t="str">
        <f>_xlfn.LET(_xlpm.sep,":",_xlpm.w,$G5585,LEFT(_xlpm.w,FIND(_xlpm.sep,_xlpm.w)-1))</f>
        <v>ndə</v>
      </c>
      <c r="J5585" s="1" t="str">
        <f>_xlfn.LET(_xlpm.sep,":",_xlpm.w,$G5585,RIGHT(_xlpm.w,LEN(_xlpm.w)-FIND(_xlpm.sep,_xlpm.w)))</f>
        <v>ndere</v>
      </c>
      <c r="K5585" s="10">
        <f>_xlfn.LET(_xlpm.w,I5585,LEN(_xlpm.w))</f>
        <v>3</v>
      </c>
      <c r="L5585" s="10">
        <f>_xlfn.LET(_xlpm.w,J5585,LEN(_xlpm.w))</f>
        <v>5</v>
      </c>
      <c r="M5585" s="10">
        <f>_xlfn.LET(_xlpm.a,K5585,_xlpm.b,L5585,MAX(_xlpm.a,_xlpm.b))</f>
        <v>5</v>
      </c>
      <c r="N5585" s="10">
        <f>_xlfn.LET(_xlpm.d,(K5585,L5585),MAX(_xlpm.d)-MIN(_xlpm.d))</f>
        <v>2</v>
      </c>
      <c r="O5585" s="1" t="str">
        <f>_xlfn.LET(_xlpm.sep,":",_xlpm.w,$G5585,_xlfn.CONCAT("~",RIGHT(_xlpm.w,LEN(_xlpm.w)-FIND(_xlpm.sep,_xlpm.w)),"~"))</f>
        <v>~ndere~</v>
      </c>
      <c r="P5585" s="1" t="str">
        <f>_xlfn.LET(_xlpm.sep,":",_xlpm.w,$G5585,_xlfn.CONCAT("[",LEFT(_xlpm.w,FIND(_xlpm.sep,_xlpm.w)-1),"]"))</f>
        <v>[ndə]</v>
      </c>
      <c r="Q5585" s="14" cm="1">
        <f t="array" ref="Q5585">SUM(_xlfn._xlws.FILTER($H$2:$H$7117,_xlfn.MAP($O$2:$O$7117,_xlfn.LAMBDA(_xlpm.x,_xlpm.x=$O5585))))</f>
        <v>4.9701789264413521E-5</v>
      </c>
      <c r="R5585" s="14">
        <f>$H5585/Q5585</f>
        <v>1</v>
      </c>
      <c r="S5585" s="14" cm="1">
        <f t="array" ref="S5585">SUM(_xlfn._xlws.FILTER($H$2:$H$7117,_xlfn.MAP($P$2:$P$7117,_xlfn.LAMBDA(_xlpm.x,_xlpm.x=$P5585))))</f>
        <v>1.2425447316103382E-3</v>
      </c>
      <c r="T5585" s="14">
        <f>$H5585/S5585</f>
        <v>3.9999999999999994E-2</v>
      </c>
      <c r="U5585" s="14">
        <f>_xlfn.LET(_xlpm.freq,F5585,_xlpm.size,M5585+1,_xlpm.F,V5585,LOG(1+_xlpm.freq)*LOG(1+_xlpm.size)*_xlpm.F)</f>
        <v>1.9569219947779284E-2</v>
      </c>
      <c r="V5585" s="14">
        <f>_xlfn.LET(_xlpm.a,T5585,_xlpm.b,R5585,2*_xlpm.a*_xlpm.b/(_xlpm.a+_xlpm.b))</f>
        <v>7.6923076923076913E-2</v>
      </c>
      <c r="W5585" s="14">
        <f>_xlfn.LET(_xlpm.p,R5585,_xlpm.q,T5585,LOG(_xlpm.p/_xlpm.q))</f>
        <v>1.3979400086720377</v>
      </c>
      <c r="X5585" s="2"/>
    </row>
    <row r="5586" spans="1:24">
      <c r="A5586" s="1" t="str">
        <f>_xlfn.LET(_xlpm.sep," : ",CONCATENATE(O5586,_xlpm.sep,P5586))</f>
        <v>~ndire~ : [ndə]</v>
      </c>
      <c r="B5586" s="1">
        <f>_xlfn.LET(_xlpm.d,$G5586,_xlpm.k,_xlfn.CONCAT(LEFT(TRIM(B$1),1),"*"),COUNTIF(_xlpm.d,_xlpm.k))</f>
        <v>0</v>
      </c>
      <c r="C5586" s="1">
        <f>_xlfn.LET(_xlpm.d,$G5586,_xlpm.k,_xlfn.CONCAT(LEFT(TRIM(C$1),1),"*"),COUNTIF(_xlpm.d,_xlpm.k))</f>
        <v>0</v>
      </c>
      <c r="D5586" s="1">
        <f>_xlfn.LET(_xlpm.d,$G5586,_xlpm.k,_xlfn.CONCAT(LEFT(TRIM(D$1),1),"*"),COUNTIF(_xlpm.d,_xlpm.k))</f>
        <v>1</v>
      </c>
      <c r="E5586" s="1">
        <f>LOG(F5586+1,10)</f>
        <v>0.30102999566398114</v>
      </c>
      <c r="F5586" s="7">
        <v>1</v>
      </c>
      <c r="G5586" s="9" t="s">
        <v>2878</v>
      </c>
      <c r="H5586" s="4">
        <f>F5586/freq.sum.r6e</f>
        <v>4.9701789264413521E-5</v>
      </c>
      <c r="I5586" s="1" t="str">
        <f>_xlfn.LET(_xlpm.sep,":",_xlpm.w,$G5586,LEFT(_xlpm.w,FIND(_xlpm.sep,_xlpm.w)-1))</f>
        <v>ndə</v>
      </c>
      <c r="J5586" s="1" t="str">
        <f>_xlfn.LET(_xlpm.sep,":",_xlpm.w,$G5586,RIGHT(_xlpm.w,LEN(_xlpm.w)-FIND(_xlpm.sep,_xlpm.w)))</f>
        <v>ndire</v>
      </c>
      <c r="K5586" s="10">
        <f>_xlfn.LET(_xlpm.w,I5586,LEN(_xlpm.w))</f>
        <v>3</v>
      </c>
      <c r="L5586" s="10">
        <f>_xlfn.LET(_xlpm.w,J5586,LEN(_xlpm.w))</f>
        <v>5</v>
      </c>
      <c r="M5586" s="10">
        <f>_xlfn.LET(_xlpm.a,K5586,_xlpm.b,L5586,MAX(_xlpm.a,_xlpm.b))</f>
        <v>5</v>
      </c>
      <c r="N5586" s="10">
        <f>_xlfn.LET(_xlpm.d,(K5586,L5586),MAX(_xlpm.d)-MIN(_xlpm.d))</f>
        <v>2</v>
      </c>
      <c r="O5586" s="1" t="str">
        <f>_xlfn.LET(_xlpm.sep,":",_xlpm.w,$G5586,_xlfn.CONCAT("~",RIGHT(_xlpm.w,LEN(_xlpm.w)-FIND(_xlpm.sep,_xlpm.w)),"~"))</f>
        <v>~ndire~</v>
      </c>
      <c r="P5586" s="1" t="str">
        <f>_xlfn.LET(_xlpm.sep,":",_xlpm.w,$G5586,_xlfn.CONCAT("[",LEFT(_xlpm.w,FIND(_xlpm.sep,_xlpm.w)-1),"]"))</f>
        <v>[ndə]</v>
      </c>
      <c r="Q5586" s="14" cm="1">
        <f t="array" ref="Q5586">SUM(_xlfn._xlws.FILTER($H$2:$H$7117,_xlfn.MAP($O$2:$O$7117,_xlfn.LAMBDA(_xlpm.x,_xlpm.x=$O5586))))</f>
        <v>4.9701789264413521E-5</v>
      </c>
      <c r="R5586" s="14">
        <f>$H5586/Q5586</f>
        <v>1</v>
      </c>
      <c r="S5586" s="14" cm="1">
        <f t="array" ref="S5586">SUM(_xlfn._xlws.FILTER($H$2:$H$7117,_xlfn.MAP($P$2:$P$7117,_xlfn.LAMBDA(_xlpm.x,_xlpm.x=$P5586))))</f>
        <v>1.2425447316103382E-3</v>
      </c>
      <c r="T5586" s="14">
        <f>$H5586/S5586</f>
        <v>3.9999999999999994E-2</v>
      </c>
      <c r="U5586" s="14">
        <f>_xlfn.LET(_xlpm.freq,F5586,_xlpm.size,M5586+1,_xlpm.F,V5586,LOG(1+_xlpm.freq)*LOG(1+_xlpm.size)*_xlpm.F)</f>
        <v>1.9569219947779284E-2</v>
      </c>
      <c r="V5586" s="14">
        <f>_xlfn.LET(_xlpm.a,T5586,_xlpm.b,R5586,2*_xlpm.a*_xlpm.b/(_xlpm.a+_xlpm.b))</f>
        <v>7.6923076923076913E-2</v>
      </c>
      <c r="W5586" s="14">
        <f>_xlfn.LET(_xlpm.p,R5586,_xlpm.q,T5586,LOG(_xlpm.p/_xlpm.q))</f>
        <v>1.3979400086720377</v>
      </c>
      <c r="X5586" s="2"/>
    </row>
    <row r="5587" spans="1:24">
      <c r="A5587" s="1" t="str">
        <f>_xlfn.LET(_xlpm.sep," : ",CONCATENATE(O5587,_xlpm.sep,P5587))</f>
        <v>~ndore~ : [ndə]</v>
      </c>
      <c r="B5587" s="1">
        <f>_xlfn.LET(_xlpm.d,$G5587,_xlpm.k,_xlfn.CONCAT(LEFT(TRIM(B$1),1),"*"),COUNTIF(_xlpm.d,_xlpm.k))</f>
        <v>0</v>
      </c>
      <c r="C5587" s="1">
        <f>_xlfn.LET(_xlpm.d,$G5587,_xlpm.k,_xlfn.CONCAT(LEFT(TRIM(C$1),1),"*"),COUNTIF(_xlpm.d,_xlpm.k))</f>
        <v>0</v>
      </c>
      <c r="D5587" s="1">
        <f>_xlfn.LET(_xlpm.d,$G5587,_xlpm.k,_xlfn.CONCAT(LEFT(TRIM(D$1),1),"*"),COUNTIF(_xlpm.d,_xlpm.k))</f>
        <v>1</v>
      </c>
      <c r="E5587" s="1">
        <f>LOG(F5587+1,10)</f>
        <v>0.30102999566398114</v>
      </c>
      <c r="F5587" s="7">
        <v>1</v>
      </c>
      <c r="G5587" s="9" t="s">
        <v>2883</v>
      </c>
      <c r="H5587" s="4">
        <f>F5587/freq.sum.r6e</f>
        <v>4.9701789264413521E-5</v>
      </c>
      <c r="I5587" s="1" t="str">
        <f>_xlfn.LET(_xlpm.sep,":",_xlpm.w,$G5587,LEFT(_xlpm.w,FIND(_xlpm.sep,_xlpm.w)-1))</f>
        <v>ndə</v>
      </c>
      <c r="J5587" s="1" t="str">
        <f>_xlfn.LET(_xlpm.sep,":",_xlpm.w,$G5587,RIGHT(_xlpm.w,LEN(_xlpm.w)-FIND(_xlpm.sep,_xlpm.w)))</f>
        <v>ndore</v>
      </c>
      <c r="K5587" s="10">
        <f>_xlfn.LET(_xlpm.w,I5587,LEN(_xlpm.w))</f>
        <v>3</v>
      </c>
      <c r="L5587" s="10">
        <f>_xlfn.LET(_xlpm.w,J5587,LEN(_xlpm.w))</f>
        <v>5</v>
      </c>
      <c r="M5587" s="10">
        <f>_xlfn.LET(_xlpm.a,K5587,_xlpm.b,L5587,MAX(_xlpm.a,_xlpm.b))</f>
        <v>5</v>
      </c>
      <c r="N5587" s="10">
        <f>_xlfn.LET(_xlpm.d,(K5587,L5587),MAX(_xlpm.d)-MIN(_xlpm.d))</f>
        <v>2</v>
      </c>
      <c r="O5587" s="1" t="str">
        <f>_xlfn.LET(_xlpm.sep,":",_xlpm.w,$G5587,_xlfn.CONCAT("~",RIGHT(_xlpm.w,LEN(_xlpm.w)-FIND(_xlpm.sep,_xlpm.w)),"~"))</f>
        <v>~ndore~</v>
      </c>
      <c r="P5587" s="1" t="str">
        <f>_xlfn.LET(_xlpm.sep,":",_xlpm.w,$G5587,_xlfn.CONCAT("[",LEFT(_xlpm.w,FIND(_xlpm.sep,_xlpm.w)-1),"]"))</f>
        <v>[ndə]</v>
      </c>
      <c r="Q5587" s="14" cm="1">
        <f t="array" ref="Q5587">SUM(_xlfn._xlws.FILTER($H$2:$H$7117,_xlfn.MAP($O$2:$O$7117,_xlfn.LAMBDA(_xlpm.x,_xlpm.x=$O5587))))</f>
        <v>4.9701789264413521E-5</v>
      </c>
      <c r="R5587" s="14">
        <f>$H5587/Q5587</f>
        <v>1</v>
      </c>
      <c r="S5587" s="14" cm="1">
        <f t="array" ref="S5587">SUM(_xlfn._xlws.FILTER($H$2:$H$7117,_xlfn.MAP($P$2:$P$7117,_xlfn.LAMBDA(_xlpm.x,_xlpm.x=$P5587))))</f>
        <v>1.2425447316103382E-3</v>
      </c>
      <c r="T5587" s="14">
        <f>$H5587/S5587</f>
        <v>3.9999999999999994E-2</v>
      </c>
      <c r="U5587" s="14">
        <f>_xlfn.LET(_xlpm.freq,F5587,_xlpm.size,M5587+1,_xlpm.F,V5587,LOG(1+_xlpm.freq)*LOG(1+_xlpm.size)*_xlpm.F)</f>
        <v>1.9569219947779284E-2</v>
      </c>
      <c r="V5587" s="14">
        <f>_xlfn.LET(_xlpm.a,T5587,_xlpm.b,R5587,2*_xlpm.a*_xlpm.b/(_xlpm.a+_xlpm.b))</f>
        <v>7.6923076923076913E-2</v>
      </c>
      <c r="W5587" s="14">
        <f>_xlfn.LET(_xlpm.p,R5587,_xlpm.q,T5587,LOG(_xlpm.p/_xlpm.q))</f>
        <v>1.3979400086720377</v>
      </c>
      <c r="X5587" s="2"/>
    </row>
    <row r="5588" spans="1:24">
      <c r="A5588" s="1" t="str">
        <f>_xlfn.LET(_xlpm.sep," : ",CONCATENATE(O5588,_xlpm.sep,P5588))</f>
        <v>~ndure~ : [ndə]</v>
      </c>
      <c r="B5588" s="1">
        <f>_xlfn.LET(_xlpm.d,$G5588,_xlpm.k,_xlfn.CONCAT(LEFT(TRIM(B$1),1),"*"),COUNTIF(_xlpm.d,_xlpm.k))</f>
        <v>0</v>
      </c>
      <c r="C5588" s="1">
        <f>_xlfn.LET(_xlpm.d,$G5588,_xlpm.k,_xlfn.CONCAT(LEFT(TRIM(C$1),1),"*"),COUNTIF(_xlpm.d,_xlpm.k))</f>
        <v>0</v>
      </c>
      <c r="D5588" s="1">
        <f>_xlfn.LET(_xlpm.d,$G5588,_xlpm.k,_xlfn.CONCAT(LEFT(TRIM(D$1),1),"*"),COUNTIF(_xlpm.d,_xlpm.k))</f>
        <v>1</v>
      </c>
      <c r="E5588" s="1">
        <f>LOG(F5588+1,10)</f>
        <v>0.30102999566398114</v>
      </c>
      <c r="F5588" s="7">
        <v>1</v>
      </c>
      <c r="G5588" s="9" t="s">
        <v>2887</v>
      </c>
      <c r="H5588" s="4">
        <f>F5588/freq.sum.r6e</f>
        <v>4.9701789264413521E-5</v>
      </c>
      <c r="I5588" s="1" t="str">
        <f>_xlfn.LET(_xlpm.sep,":",_xlpm.w,$G5588,LEFT(_xlpm.w,FIND(_xlpm.sep,_xlpm.w)-1))</f>
        <v>ndə</v>
      </c>
      <c r="J5588" s="1" t="str">
        <f>_xlfn.LET(_xlpm.sep,":",_xlpm.w,$G5588,RIGHT(_xlpm.w,LEN(_xlpm.w)-FIND(_xlpm.sep,_xlpm.w)))</f>
        <v>ndure</v>
      </c>
      <c r="K5588" s="10">
        <f>_xlfn.LET(_xlpm.w,I5588,LEN(_xlpm.w))</f>
        <v>3</v>
      </c>
      <c r="L5588" s="10">
        <f>_xlfn.LET(_xlpm.w,J5588,LEN(_xlpm.w))</f>
        <v>5</v>
      </c>
      <c r="M5588" s="10">
        <f>_xlfn.LET(_xlpm.a,K5588,_xlpm.b,L5588,MAX(_xlpm.a,_xlpm.b))</f>
        <v>5</v>
      </c>
      <c r="N5588" s="10">
        <f>_xlfn.LET(_xlpm.d,(K5588,L5588),MAX(_xlpm.d)-MIN(_xlpm.d))</f>
        <v>2</v>
      </c>
      <c r="O5588" s="1" t="str">
        <f>_xlfn.LET(_xlpm.sep,":",_xlpm.w,$G5588,_xlfn.CONCAT("~",RIGHT(_xlpm.w,LEN(_xlpm.w)-FIND(_xlpm.sep,_xlpm.w)),"~"))</f>
        <v>~ndure~</v>
      </c>
      <c r="P5588" s="1" t="str">
        <f>_xlfn.LET(_xlpm.sep,":",_xlpm.w,$G5588,_xlfn.CONCAT("[",LEFT(_xlpm.w,FIND(_xlpm.sep,_xlpm.w)-1),"]"))</f>
        <v>[ndə]</v>
      </c>
      <c r="Q5588" s="14" cm="1">
        <f t="array" ref="Q5588">SUM(_xlfn._xlws.FILTER($H$2:$H$7117,_xlfn.MAP($O$2:$O$7117,_xlfn.LAMBDA(_xlpm.x,_xlpm.x=$O5588))))</f>
        <v>4.9701789264413521E-5</v>
      </c>
      <c r="R5588" s="14">
        <f>$H5588/Q5588</f>
        <v>1</v>
      </c>
      <c r="S5588" s="14" cm="1">
        <f t="array" ref="S5588">SUM(_xlfn._xlws.FILTER($H$2:$H$7117,_xlfn.MAP($P$2:$P$7117,_xlfn.LAMBDA(_xlpm.x,_xlpm.x=$P5588))))</f>
        <v>1.2425447316103382E-3</v>
      </c>
      <c r="T5588" s="14">
        <f>$H5588/S5588</f>
        <v>3.9999999999999994E-2</v>
      </c>
      <c r="U5588" s="14">
        <f>_xlfn.LET(_xlpm.freq,F5588,_xlpm.size,M5588+1,_xlpm.F,V5588,LOG(1+_xlpm.freq)*LOG(1+_xlpm.size)*_xlpm.F)</f>
        <v>1.9569219947779284E-2</v>
      </c>
      <c r="V5588" s="14">
        <f>_xlfn.LET(_xlpm.a,T5588,_xlpm.b,R5588,2*_xlpm.a*_xlpm.b/(_xlpm.a+_xlpm.b))</f>
        <v>7.6923076923076913E-2</v>
      </c>
      <c r="W5588" s="14">
        <f>_xlfn.LET(_xlpm.p,R5588,_xlpm.q,T5588,LOG(_xlpm.p/_xlpm.q))</f>
        <v>1.3979400086720377</v>
      </c>
      <c r="X5588" s="2"/>
    </row>
    <row r="5589" spans="1:24">
      <c r="A5589" s="1" t="str">
        <f>_xlfn.LET(_xlpm.sep," : ",CONCATENATE(O5589,_xlpm.sep,P5589))</f>
        <v>~ntare~ : [ntə]</v>
      </c>
      <c r="B5589" s="1">
        <f>_xlfn.LET(_xlpm.d,$G5589,_xlpm.k,_xlfn.CONCAT(LEFT(TRIM(B$1),1),"*"),COUNTIF(_xlpm.d,_xlpm.k))</f>
        <v>0</v>
      </c>
      <c r="C5589" s="1">
        <f>_xlfn.LET(_xlpm.d,$G5589,_xlpm.k,_xlfn.CONCAT(LEFT(TRIM(C$1),1),"*"),COUNTIF(_xlpm.d,_xlpm.k))</f>
        <v>0</v>
      </c>
      <c r="D5589" s="1">
        <f>_xlfn.LET(_xlpm.d,$G5589,_xlpm.k,_xlfn.CONCAT(LEFT(TRIM(D$1),1),"*"),COUNTIF(_xlpm.d,_xlpm.k))</f>
        <v>1</v>
      </c>
      <c r="E5589" s="1">
        <f>LOG(F5589+1,10)</f>
        <v>0.30102999566398114</v>
      </c>
      <c r="F5589" s="7">
        <v>1</v>
      </c>
      <c r="G5589" s="9" t="s">
        <v>3190</v>
      </c>
      <c r="H5589" s="4">
        <f>F5589/freq.sum.r6e</f>
        <v>4.9701789264413521E-5</v>
      </c>
      <c r="I5589" s="1" t="str">
        <f>_xlfn.LET(_xlpm.sep,":",_xlpm.w,$G5589,LEFT(_xlpm.w,FIND(_xlpm.sep,_xlpm.w)-1))</f>
        <v>ntə</v>
      </c>
      <c r="J5589" s="1" t="str">
        <f>_xlfn.LET(_xlpm.sep,":",_xlpm.w,$G5589,RIGHT(_xlpm.w,LEN(_xlpm.w)-FIND(_xlpm.sep,_xlpm.w)))</f>
        <v>ntare</v>
      </c>
      <c r="K5589" s="10">
        <f>_xlfn.LET(_xlpm.w,I5589,LEN(_xlpm.w))</f>
        <v>3</v>
      </c>
      <c r="L5589" s="10">
        <f>_xlfn.LET(_xlpm.w,J5589,LEN(_xlpm.w))</f>
        <v>5</v>
      </c>
      <c r="M5589" s="10">
        <f>_xlfn.LET(_xlpm.a,K5589,_xlpm.b,L5589,MAX(_xlpm.a,_xlpm.b))</f>
        <v>5</v>
      </c>
      <c r="N5589" s="10">
        <f>_xlfn.LET(_xlpm.d,(K5589,L5589),MAX(_xlpm.d)-MIN(_xlpm.d))</f>
        <v>2</v>
      </c>
      <c r="O5589" s="1" t="str">
        <f>_xlfn.LET(_xlpm.sep,":",_xlpm.w,$G5589,_xlfn.CONCAT("~",RIGHT(_xlpm.w,LEN(_xlpm.w)-FIND(_xlpm.sep,_xlpm.w)),"~"))</f>
        <v>~ntare~</v>
      </c>
      <c r="P5589" s="1" t="str">
        <f>_xlfn.LET(_xlpm.sep,":",_xlpm.w,$G5589,_xlfn.CONCAT("[",LEFT(_xlpm.w,FIND(_xlpm.sep,_xlpm.w)-1),"]"))</f>
        <v>[ntə]</v>
      </c>
      <c r="Q5589" s="14" cm="1">
        <f t="array" ref="Q5589">SUM(_xlfn._xlws.FILTER($H$2:$H$7117,_xlfn.MAP($O$2:$O$7117,_xlfn.LAMBDA(_xlpm.x,_xlpm.x=$O5589))))</f>
        <v>4.9701789264413521E-5</v>
      </c>
      <c r="R5589" s="14">
        <f>$H5589/Q5589</f>
        <v>1</v>
      </c>
      <c r="S5589" s="14" cm="1">
        <f t="array" ref="S5589">SUM(_xlfn._xlws.FILTER($H$2:$H$7117,_xlfn.MAP($P$2:$P$7117,_xlfn.LAMBDA(_xlpm.x,_xlpm.x=$P5589))))</f>
        <v>1.242544731610338E-3</v>
      </c>
      <c r="T5589" s="14">
        <f>$H5589/S5589</f>
        <v>0.04</v>
      </c>
      <c r="U5589" s="14">
        <f>_xlfn.LET(_xlpm.freq,F5589,_xlpm.size,M5589+1,_xlpm.F,V5589,LOG(1+_xlpm.freq)*LOG(1+_xlpm.size)*_xlpm.F)</f>
        <v>1.9569219947779288E-2</v>
      </c>
      <c r="V5589" s="14">
        <f>_xlfn.LET(_xlpm.a,T5589,_xlpm.b,R5589,2*_xlpm.a*_xlpm.b/(_xlpm.a+_xlpm.b))</f>
        <v>7.6923076923076927E-2</v>
      </c>
      <c r="W5589" s="14">
        <f>_xlfn.LET(_xlpm.p,R5589,_xlpm.q,T5589,LOG(_xlpm.p/_xlpm.q))</f>
        <v>1.3979400086720377</v>
      </c>
      <c r="X5589" s="2"/>
    </row>
    <row r="5590" spans="1:24">
      <c r="A5590" s="1" t="str">
        <f>_xlfn.LET(_xlpm.sep," : ",CONCATENATE(O5590,_xlpm.sep,P5590))</f>
        <v>~ntire~ : [ntə]</v>
      </c>
      <c r="B5590" s="1">
        <f>_xlfn.LET(_xlpm.d,$G5590,_xlpm.k,_xlfn.CONCAT(LEFT(TRIM(B$1),1),"*"),COUNTIF(_xlpm.d,_xlpm.k))</f>
        <v>0</v>
      </c>
      <c r="C5590" s="1">
        <f>_xlfn.LET(_xlpm.d,$G5590,_xlpm.k,_xlfn.CONCAT(LEFT(TRIM(C$1),1),"*"),COUNTIF(_xlpm.d,_xlpm.k))</f>
        <v>0</v>
      </c>
      <c r="D5590" s="1">
        <f>_xlfn.LET(_xlpm.d,$G5590,_xlpm.k,_xlfn.CONCAT(LEFT(TRIM(D$1),1),"*"),COUNTIF(_xlpm.d,_xlpm.k))</f>
        <v>1</v>
      </c>
      <c r="E5590" s="1">
        <f>LOG(F5590+1,10)</f>
        <v>0.30102999566398114</v>
      </c>
      <c r="F5590" s="7">
        <v>1</v>
      </c>
      <c r="G5590" s="9" t="s">
        <v>3216</v>
      </c>
      <c r="H5590" s="4">
        <f>F5590/freq.sum.r6e</f>
        <v>4.9701789264413521E-5</v>
      </c>
      <c r="I5590" s="1" t="str">
        <f>_xlfn.LET(_xlpm.sep,":",_xlpm.w,$G5590,LEFT(_xlpm.w,FIND(_xlpm.sep,_xlpm.w)-1))</f>
        <v>ntə</v>
      </c>
      <c r="J5590" s="1" t="str">
        <f>_xlfn.LET(_xlpm.sep,":",_xlpm.w,$G5590,RIGHT(_xlpm.w,LEN(_xlpm.w)-FIND(_xlpm.sep,_xlpm.w)))</f>
        <v>ntire</v>
      </c>
      <c r="K5590" s="10">
        <f>_xlfn.LET(_xlpm.w,I5590,LEN(_xlpm.w))</f>
        <v>3</v>
      </c>
      <c r="L5590" s="10">
        <f>_xlfn.LET(_xlpm.w,J5590,LEN(_xlpm.w))</f>
        <v>5</v>
      </c>
      <c r="M5590" s="10">
        <f>_xlfn.LET(_xlpm.a,K5590,_xlpm.b,L5590,MAX(_xlpm.a,_xlpm.b))</f>
        <v>5</v>
      </c>
      <c r="N5590" s="10">
        <f>_xlfn.LET(_xlpm.d,(K5590,L5590),MAX(_xlpm.d)-MIN(_xlpm.d))</f>
        <v>2</v>
      </c>
      <c r="O5590" s="1" t="str">
        <f>_xlfn.LET(_xlpm.sep,":",_xlpm.w,$G5590,_xlfn.CONCAT("~",RIGHT(_xlpm.w,LEN(_xlpm.w)-FIND(_xlpm.sep,_xlpm.w)),"~"))</f>
        <v>~ntire~</v>
      </c>
      <c r="P5590" s="1" t="str">
        <f>_xlfn.LET(_xlpm.sep,":",_xlpm.w,$G5590,_xlfn.CONCAT("[",LEFT(_xlpm.w,FIND(_xlpm.sep,_xlpm.w)-1),"]"))</f>
        <v>[ntə]</v>
      </c>
      <c r="Q5590" s="14" cm="1">
        <f t="array" ref="Q5590">SUM(_xlfn._xlws.FILTER($H$2:$H$7117,_xlfn.MAP($O$2:$O$7117,_xlfn.LAMBDA(_xlpm.x,_xlpm.x=$O5590))))</f>
        <v>4.9701789264413521E-5</v>
      </c>
      <c r="R5590" s="14">
        <f>$H5590/Q5590</f>
        <v>1</v>
      </c>
      <c r="S5590" s="14" cm="1">
        <f t="array" ref="S5590">SUM(_xlfn._xlws.FILTER($H$2:$H$7117,_xlfn.MAP($P$2:$P$7117,_xlfn.LAMBDA(_xlpm.x,_xlpm.x=$P5590))))</f>
        <v>1.242544731610338E-3</v>
      </c>
      <c r="T5590" s="14">
        <f>$H5590/S5590</f>
        <v>0.04</v>
      </c>
      <c r="U5590" s="14">
        <f>_xlfn.LET(_xlpm.freq,F5590,_xlpm.size,M5590+1,_xlpm.F,V5590,LOG(1+_xlpm.freq)*LOG(1+_xlpm.size)*_xlpm.F)</f>
        <v>1.9569219947779288E-2</v>
      </c>
      <c r="V5590" s="14">
        <f>_xlfn.LET(_xlpm.a,T5590,_xlpm.b,R5590,2*_xlpm.a*_xlpm.b/(_xlpm.a+_xlpm.b))</f>
        <v>7.6923076923076927E-2</v>
      </c>
      <c r="W5590" s="14">
        <f>_xlfn.LET(_xlpm.p,R5590,_xlpm.q,T5590,LOG(_xlpm.p/_xlpm.q))</f>
        <v>1.3979400086720377</v>
      </c>
      <c r="X5590" s="2"/>
    </row>
    <row r="5591" spans="1:24">
      <c r="A5591" s="1" t="str">
        <f>_xlfn.LET(_xlpm.sep," : ",CONCATENATE(O5591,_xlpm.sep,P5591))</f>
        <v>~ntore~ : [ntə]</v>
      </c>
      <c r="B5591" s="1">
        <f>_xlfn.LET(_xlpm.d,$G5591,_xlpm.k,_xlfn.CONCAT(LEFT(TRIM(B$1),1),"*"),COUNTIF(_xlpm.d,_xlpm.k))</f>
        <v>0</v>
      </c>
      <c r="C5591" s="1">
        <f>_xlfn.LET(_xlpm.d,$G5591,_xlpm.k,_xlfn.CONCAT(LEFT(TRIM(C$1),1),"*"),COUNTIF(_xlpm.d,_xlpm.k))</f>
        <v>0</v>
      </c>
      <c r="D5591" s="1">
        <f>_xlfn.LET(_xlpm.d,$G5591,_xlpm.k,_xlfn.CONCAT(LEFT(TRIM(D$1),1),"*"),COUNTIF(_xlpm.d,_xlpm.k))</f>
        <v>1</v>
      </c>
      <c r="E5591" s="1">
        <f>LOG(F5591+1,10)</f>
        <v>0.30102999566398114</v>
      </c>
      <c r="F5591" s="7">
        <v>1</v>
      </c>
      <c r="G5591" s="9" t="s">
        <v>3222</v>
      </c>
      <c r="H5591" s="4">
        <f>F5591/freq.sum.r6e</f>
        <v>4.9701789264413521E-5</v>
      </c>
      <c r="I5591" s="1" t="str">
        <f>_xlfn.LET(_xlpm.sep,":",_xlpm.w,$G5591,LEFT(_xlpm.w,FIND(_xlpm.sep,_xlpm.w)-1))</f>
        <v>ntə</v>
      </c>
      <c r="J5591" s="1" t="str">
        <f>_xlfn.LET(_xlpm.sep,":",_xlpm.w,$G5591,RIGHT(_xlpm.w,LEN(_xlpm.w)-FIND(_xlpm.sep,_xlpm.w)))</f>
        <v>ntore</v>
      </c>
      <c r="K5591" s="10">
        <f>_xlfn.LET(_xlpm.w,I5591,LEN(_xlpm.w))</f>
        <v>3</v>
      </c>
      <c r="L5591" s="10">
        <f>_xlfn.LET(_xlpm.w,J5591,LEN(_xlpm.w))</f>
        <v>5</v>
      </c>
      <c r="M5591" s="10">
        <f>_xlfn.LET(_xlpm.a,K5591,_xlpm.b,L5591,MAX(_xlpm.a,_xlpm.b))</f>
        <v>5</v>
      </c>
      <c r="N5591" s="10">
        <f>_xlfn.LET(_xlpm.d,(K5591,L5591),MAX(_xlpm.d)-MIN(_xlpm.d))</f>
        <v>2</v>
      </c>
      <c r="O5591" s="1" t="str">
        <f>_xlfn.LET(_xlpm.sep,":",_xlpm.w,$G5591,_xlfn.CONCAT("~",RIGHT(_xlpm.w,LEN(_xlpm.w)-FIND(_xlpm.sep,_xlpm.w)),"~"))</f>
        <v>~ntore~</v>
      </c>
      <c r="P5591" s="1" t="str">
        <f>_xlfn.LET(_xlpm.sep,":",_xlpm.w,$G5591,_xlfn.CONCAT("[",LEFT(_xlpm.w,FIND(_xlpm.sep,_xlpm.w)-1),"]"))</f>
        <v>[ntə]</v>
      </c>
      <c r="Q5591" s="14" cm="1">
        <f t="array" ref="Q5591">SUM(_xlfn._xlws.FILTER($H$2:$H$7109,_xlfn.MAP($O$2:$O$7109,_xlfn.LAMBDA(_xlpm.x,_xlpm.x=$O5591))))</f>
        <v>4.9701789264413521E-5</v>
      </c>
      <c r="R5591" s="14">
        <f>$H5591/Q5591</f>
        <v>1</v>
      </c>
      <c r="S5591" s="14" cm="1">
        <f t="array" ref="S5591">SUM(_xlfn._xlws.FILTER($H$2:$H$7109,_xlfn.MAP($P$2:$P$7109,_xlfn.LAMBDA(_xlpm.x,_xlpm.x=$P5591))))</f>
        <v>1.242544731610338E-3</v>
      </c>
      <c r="T5591" s="14">
        <f>$H5591/S5591</f>
        <v>0.04</v>
      </c>
      <c r="U5591" s="14">
        <f>_xlfn.LET(_xlpm.freq,F5591,_xlpm.size,M5591+1,_xlpm.F,V5591,LOG(1+_xlpm.freq)*LOG(1+_xlpm.size)*_xlpm.F)</f>
        <v>1.9569219947779288E-2</v>
      </c>
      <c r="V5591" s="14">
        <f>_xlfn.LET(_xlpm.a,T5591,_xlpm.b,R5591,2*_xlpm.a*_xlpm.b/(_xlpm.a+_xlpm.b))</f>
        <v>7.6923076923076927E-2</v>
      </c>
      <c r="W5591" s="14">
        <f>_xlfn.LET(_xlpm.p,R5591,_xlpm.q,T5591,LOG(_xlpm.p/_xlpm.q))</f>
        <v>1.3979400086720377</v>
      </c>
      <c r="X5591" s="2"/>
    </row>
    <row r="5592" spans="1:24">
      <c r="A5592" s="1" t="str">
        <f>_xlfn.LET(_xlpm.sep," : ",CONCATENATE(O5592,_xlpm.sep,P5592))</f>
        <v>~ntrer~ : [ntə]</v>
      </c>
      <c r="B5592" s="1">
        <f>_xlfn.LET(_xlpm.d,$G5592,_xlpm.k,_xlfn.CONCAT(LEFT(TRIM(B$1),1),"*"),COUNTIF(_xlpm.d,_xlpm.k))</f>
        <v>0</v>
      </c>
      <c r="C5592" s="1">
        <f>_xlfn.LET(_xlpm.d,$G5592,_xlpm.k,_xlfn.CONCAT(LEFT(TRIM(C$1),1),"*"),COUNTIF(_xlpm.d,_xlpm.k))</f>
        <v>0</v>
      </c>
      <c r="D5592" s="1">
        <f>_xlfn.LET(_xlpm.d,$G5592,_xlpm.k,_xlfn.CONCAT(LEFT(TRIM(D$1),1),"*"),COUNTIF(_xlpm.d,_xlpm.k))</f>
        <v>1</v>
      </c>
      <c r="E5592" s="1">
        <f>LOG(F5592+1,10)</f>
        <v>0.30102999566398114</v>
      </c>
      <c r="F5592" s="7">
        <v>1</v>
      </c>
      <c r="G5592" s="9" t="s">
        <v>3226</v>
      </c>
      <c r="H5592" s="4">
        <f>F5592/freq.sum.r6e</f>
        <v>4.9701789264413521E-5</v>
      </c>
      <c r="I5592" s="4" t="str">
        <f>_xlfn.LET(_xlpm.sep,":",_xlpm.w,$G5592,LEFT(_xlpm.w,FIND(_xlpm.sep,_xlpm.w)-1))</f>
        <v>ntə</v>
      </c>
      <c r="J5592" s="4" t="str">
        <f>_xlfn.LET(_xlpm.sep,":",_xlpm.w,$G5592,RIGHT(_xlpm.w,LEN(_xlpm.w)-FIND(_xlpm.sep,_xlpm.w)))</f>
        <v>ntrer</v>
      </c>
      <c r="K5592" s="10">
        <f>_xlfn.LET(_xlpm.w,I5592,LEN(_xlpm.w))</f>
        <v>3</v>
      </c>
      <c r="L5592" s="10">
        <f>_xlfn.LET(_xlpm.w,J5592,LEN(_xlpm.w))</f>
        <v>5</v>
      </c>
      <c r="M5592" s="10">
        <f>_xlfn.LET(_xlpm.a,K5592,_xlpm.b,L5592,MAX(_xlpm.a,_xlpm.b))</f>
        <v>5</v>
      </c>
      <c r="N5592" s="10">
        <f>_xlfn.LET(_xlpm.d,(K5592,L5592),MAX(_xlpm.d)-MIN(_xlpm.d))</f>
        <v>2</v>
      </c>
      <c r="O5592" s="1" t="str">
        <f>_xlfn.LET(_xlpm.sep,":",_xlpm.w,$G5592,_xlfn.CONCAT("~",RIGHT(_xlpm.w,LEN(_xlpm.w)-FIND(_xlpm.sep,_xlpm.w)),"~"))</f>
        <v>~ntrer~</v>
      </c>
      <c r="P5592" s="1" t="str">
        <f>_xlfn.LET(_xlpm.sep,":",_xlpm.w,$G5592,_xlfn.CONCAT("[",LEFT(_xlpm.w,FIND(_xlpm.sep,_xlpm.w)-1),"]"))</f>
        <v>[ntə]</v>
      </c>
      <c r="Q5592" s="14" cm="1">
        <f t="array" ref="Q5592">SUM(_xlfn._xlws.FILTER($H$2:$H$7109,_xlfn.MAP($O$2:$O$7109,_xlfn.LAMBDA(_xlpm.x,_xlpm.x=$O5592))))</f>
        <v>4.9701789264413521E-5</v>
      </c>
      <c r="R5592" s="14">
        <f>$H5592/Q5592</f>
        <v>1</v>
      </c>
      <c r="S5592" s="14" cm="1">
        <f t="array" ref="S5592">SUM(_xlfn._xlws.FILTER($H$2:$H$7109,_xlfn.MAP($P$2:$P$7109,_xlfn.LAMBDA(_xlpm.x,_xlpm.x=$P5592))))</f>
        <v>1.242544731610338E-3</v>
      </c>
      <c r="T5592" s="14">
        <f>$H5592/S5592</f>
        <v>0.04</v>
      </c>
      <c r="U5592" s="14">
        <f>_xlfn.LET(_xlpm.freq,F5592,_xlpm.size,M5592+1,_xlpm.F,V5592,LOG(1+_xlpm.freq)*LOG(1+_xlpm.size)*_xlpm.F)</f>
        <v>1.9569219947779288E-2</v>
      </c>
      <c r="V5592" s="14">
        <f>_xlfn.LET(_xlpm.a,T5592,_xlpm.b,R5592,2*_xlpm.a*_xlpm.b/(_xlpm.a+_xlpm.b))</f>
        <v>7.6923076923076927E-2</v>
      </c>
      <c r="W5592" s="14">
        <f>_xlfn.LET(_xlpm.p,R5592,_xlpm.q,T5592,LOG(_xlpm.p/_xlpm.q))</f>
        <v>1.3979400086720377</v>
      </c>
      <c r="X5592" s="2"/>
    </row>
    <row r="5593" spans="1:24">
      <c r="A5593" s="1" t="str">
        <f>_xlfn.LET(_xlpm.sep," : ",CONCATENATE(O5593,_xlpm.sep,P5593))</f>
        <v>~ntrex~ : [ntə]</v>
      </c>
      <c r="B5593" s="1">
        <f>_xlfn.LET(_xlpm.d,$G5593,_xlpm.k,_xlfn.CONCAT(LEFT(TRIM(B$1),1),"*"),COUNTIF(_xlpm.d,_xlpm.k))</f>
        <v>0</v>
      </c>
      <c r="C5593" s="1">
        <f>_xlfn.LET(_xlpm.d,$G5593,_xlpm.k,_xlfn.CONCAT(LEFT(TRIM(C$1),1),"*"),COUNTIF(_xlpm.d,_xlpm.k))</f>
        <v>0</v>
      </c>
      <c r="D5593" s="1">
        <f>_xlfn.LET(_xlpm.d,$G5593,_xlpm.k,_xlfn.CONCAT(LEFT(TRIM(D$1),1),"*"),COUNTIF(_xlpm.d,_xlpm.k))</f>
        <v>1</v>
      </c>
      <c r="E5593" s="1">
        <f>LOG(F5593+1,10)</f>
        <v>0.30102999566398114</v>
      </c>
      <c r="F5593" s="7">
        <v>1</v>
      </c>
      <c r="G5593" s="9" t="s">
        <v>3228</v>
      </c>
      <c r="H5593" s="4">
        <f>F5593/freq.sum.r6e</f>
        <v>4.9701789264413521E-5</v>
      </c>
      <c r="I5593" s="1" t="str">
        <f>_xlfn.LET(_xlpm.sep,":",_xlpm.w,$G5593,LEFT(_xlpm.w,FIND(_xlpm.sep,_xlpm.w)-1))</f>
        <v>ntə</v>
      </c>
      <c r="J5593" s="1" t="str">
        <f>_xlfn.LET(_xlpm.sep,":",_xlpm.w,$G5593,RIGHT(_xlpm.w,LEN(_xlpm.w)-FIND(_xlpm.sep,_xlpm.w)))</f>
        <v>ntrex</v>
      </c>
      <c r="K5593" s="10">
        <f>_xlfn.LET(_xlpm.w,I5593,LEN(_xlpm.w))</f>
        <v>3</v>
      </c>
      <c r="L5593" s="10">
        <f>_xlfn.LET(_xlpm.w,J5593,LEN(_xlpm.w))</f>
        <v>5</v>
      </c>
      <c r="M5593" s="10">
        <f>_xlfn.LET(_xlpm.a,K5593,_xlpm.b,L5593,MAX(_xlpm.a,_xlpm.b))</f>
        <v>5</v>
      </c>
      <c r="N5593" s="10">
        <f>_xlfn.LET(_xlpm.d,(K5593,L5593),MAX(_xlpm.d)-MIN(_xlpm.d))</f>
        <v>2</v>
      </c>
      <c r="O5593" s="1" t="str">
        <f>_xlfn.LET(_xlpm.sep,":",_xlpm.w,$G5593,_xlfn.CONCAT("~",RIGHT(_xlpm.w,LEN(_xlpm.w)-FIND(_xlpm.sep,_xlpm.w)),"~"))</f>
        <v>~ntrex~</v>
      </c>
      <c r="P5593" s="1" t="str">
        <f>_xlfn.LET(_xlpm.sep,":",_xlpm.w,$G5593,_xlfn.CONCAT("[",LEFT(_xlpm.w,FIND(_xlpm.sep,_xlpm.w)-1),"]"))</f>
        <v>[ntə]</v>
      </c>
      <c r="Q5593" s="14" cm="1">
        <f t="array" ref="Q5593">SUM(_xlfn._xlws.FILTER($H$2:$H$7117,_xlfn.MAP($O$2:$O$7117,_xlfn.LAMBDA(_xlpm.x,_xlpm.x=$O5593))))</f>
        <v>4.9701789264413521E-5</v>
      </c>
      <c r="R5593" s="14">
        <f>$H5593/Q5593</f>
        <v>1</v>
      </c>
      <c r="S5593" s="14" cm="1">
        <f t="array" ref="S5593">SUM(_xlfn._xlws.FILTER($H$2:$H$7117,_xlfn.MAP($P$2:$P$7117,_xlfn.LAMBDA(_xlpm.x,_xlpm.x=$P5593))))</f>
        <v>1.242544731610338E-3</v>
      </c>
      <c r="T5593" s="14">
        <f>$H5593/S5593</f>
        <v>0.04</v>
      </c>
      <c r="U5593" s="14">
        <f>_xlfn.LET(_xlpm.freq,F5593,_xlpm.size,M5593+1,_xlpm.F,V5593,LOG(1+_xlpm.freq)*LOG(1+_xlpm.size)*_xlpm.F)</f>
        <v>1.9569219947779288E-2</v>
      </c>
      <c r="V5593" s="14">
        <f>_xlfn.LET(_xlpm.a,T5593,_xlpm.b,R5593,2*_xlpm.a*_xlpm.b/(_xlpm.a+_xlpm.b))</f>
        <v>7.6923076923076927E-2</v>
      </c>
      <c r="W5593" s="14">
        <f>_xlfn.LET(_xlpm.p,R5593,_xlpm.q,T5593,LOG(_xlpm.p/_xlpm.q))</f>
        <v>1.3979400086720377</v>
      </c>
      <c r="X5593" s="2"/>
    </row>
    <row r="5594" spans="1:24">
      <c r="A5594" s="1" t="str">
        <f>_xlfn.LET(_xlpm.sep," : ",CONCATENATE(O5594,_xlpm.sep,P5594))</f>
        <v>~staur~ : [stə]</v>
      </c>
      <c r="B5594" s="1">
        <f>_xlfn.LET(_xlpm.d,$G5594,_xlpm.k,_xlfn.CONCAT(LEFT(TRIM(B$1),1),"*"),COUNTIF(_xlpm.d,_xlpm.k))</f>
        <v>0</v>
      </c>
      <c r="C5594" s="1">
        <f>_xlfn.LET(_xlpm.d,$G5594,_xlpm.k,_xlfn.CONCAT(LEFT(TRIM(C$1),1),"*"),COUNTIF(_xlpm.d,_xlpm.k))</f>
        <v>0</v>
      </c>
      <c r="D5594" s="1">
        <f>_xlfn.LET(_xlpm.d,$G5594,_xlpm.k,_xlfn.CONCAT(LEFT(TRIM(D$1),1),"*"),COUNTIF(_xlpm.d,_xlpm.k))</f>
        <v>0</v>
      </c>
      <c r="E5594" s="1">
        <f>LOG(F5594+1,10)</f>
        <v>0.30102999566398114</v>
      </c>
      <c r="F5594" s="7">
        <v>1</v>
      </c>
      <c r="G5594" s="9" t="s">
        <v>4287</v>
      </c>
      <c r="H5594" s="4">
        <f>F5594/freq.sum.r6e</f>
        <v>4.9701789264413521E-5</v>
      </c>
      <c r="I5594" s="1" t="str">
        <f>_xlfn.LET(_xlpm.sep,":",_xlpm.w,$G5594,LEFT(_xlpm.w,FIND(_xlpm.sep,_xlpm.w)-1))</f>
        <v>stə</v>
      </c>
      <c r="J5594" s="1" t="str">
        <f>_xlfn.LET(_xlpm.sep,":",_xlpm.w,$G5594,RIGHT(_xlpm.w,LEN(_xlpm.w)-FIND(_xlpm.sep,_xlpm.w)))</f>
        <v>staur</v>
      </c>
      <c r="K5594" s="10">
        <f>_xlfn.LET(_xlpm.w,I5594,LEN(_xlpm.w))</f>
        <v>3</v>
      </c>
      <c r="L5594" s="10">
        <f>_xlfn.LET(_xlpm.w,J5594,LEN(_xlpm.w))</f>
        <v>5</v>
      </c>
      <c r="M5594" s="10">
        <f>_xlfn.LET(_xlpm.a,K5594,_xlpm.b,L5594,MAX(_xlpm.a,_xlpm.b))</f>
        <v>5</v>
      </c>
      <c r="N5594" s="10">
        <f>_xlfn.LET(_xlpm.d,(K5594,L5594),MAX(_xlpm.d)-MIN(_xlpm.d))</f>
        <v>2</v>
      </c>
      <c r="O5594" s="1" t="str">
        <f>_xlfn.LET(_xlpm.sep,":",_xlpm.w,$G5594,_xlfn.CONCAT("~",RIGHT(_xlpm.w,LEN(_xlpm.w)-FIND(_xlpm.sep,_xlpm.w)),"~"))</f>
        <v>~staur~</v>
      </c>
      <c r="P5594" s="1" t="str">
        <f>_xlfn.LET(_xlpm.sep,":",_xlpm.w,$G5594,_xlfn.CONCAT("[",LEFT(_xlpm.w,FIND(_xlpm.sep,_xlpm.w)-1),"]"))</f>
        <v>[stə]</v>
      </c>
      <c r="Q5594" s="14" cm="1">
        <f t="array" ref="Q5594">SUM(_xlfn._xlws.FILTER($H$2:$H$7117,_xlfn.MAP($O$2:$O$7117,_xlfn.LAMBDA(_xlpm.x,_xlpm.x=$O5594))))</f>
        <v>4.9701789264413521E-5</v>
      </c>
      <c r="R5594" s="14">
        <f>$H5594/Q5594</f>
        <v>1</v>
      </c>
      <c r="S5594" s="14" cm="1">
        <f t="array" ref="S5594">SUM(_xlfn._xlws.FILTER($H$2:$H$7117,_xlfn.MAP($P$2:$P$7117,_xlfn.LAMBDA(_xlpm.x,_xlpm.x=$P5594))))</f>
        <v>1.242544731610338E-3</v>
      </c>
      <c r="T5594" s="14">
        <f>$H5594/S5594</f>
        <v>0.04</v>
      </c>
      <c r="U5594" s="14">
        <f>_xlfn.LET(_xlpm.freq,F5594,_xlpm.size,M5594+1,_xlpm.F,V5594,LOG(1+_xlpm.freq)*LOG(1+_xlpm.size)*_xlpm.F)</f>
        <v>1.9569219947779288E-2</v>
      </c>
      <c r="V5594" s="14">
        <f>_xlfn.LET(_xlpm.a,T5594,_xlpm.b,R5594,2*_xlpm.a*_xlpm.b/(_xlpm.a+_xlpm.b))</f>
        <v>7.6923076923076927E-2</v>
      </c>
      <c r="W5594" s="14">
        <f>_xlfn.LET(_xlpm.p,R5594,_xlpm.q,T5594,LOG(_xlpm.p/_xlpm.q))</f>
        <v>1.3979400086720377</v>
      </c>
      <c r="X5594" s="2"/>
    </row>
    <row r="5595" spans="1:24">
      <c r="A5595" s="1" t="str">
        <f>_xlfn.LET(_xlpm.sep," : ",CONCATENATE(O5595,_xlpm.sep,P5595))</f>
        <v>~stare~ : [stə]</v>
      </c>
      <c r="B5595" s="1">
        <f>_xlfn.LET(_xlpm.d,$G5595,_xlpm.k,_xlfn.CONCAT(LEFT(TRIM(B$1),1),"*"),COUNTIF(_xlpm.d,_xlpm.k))</f>
        <v>0</v>
      </c>
      <c r="C5595" s="1">
        <f>_xlfn.LET(_xlpm.d,$G5595,_xlpm.k,_xlfn.CONCAT(LEFT(TRIM(C$1),1),"*"),COUNTIF(_xlpm.d,_xlpm.k))</f>
        <v>0</v>
      </c>
      <c r="D5595" s="1">
        <f>_xlfn.LET(_xlpm.d,$G5595,_xlpm.k,_xlfn.CONCAT(LEFT(TRIM(D$1),1),"*"),COUNTIF(_xlpm.d,_xlpm.k))</f>
        <v>0</v>
      </c>
      <c r="E5595" s="1">
        <f>LOG(F5595+1,10)</f>
        <v>0.30102999566398114</v>
      </c>
      <c r="F5595" s="7">
        <v>1</v>
      </c>
      <c r="G5595" s="9" t="s">
        <v>4285</v>
      </c>
      <c r="H5595" s="4">
        <f>F5595/freq.sum.r6e</f>
        <v>4.9701789264413521E-5</v>
      </c>
      <c r="I5595" s="1" t="str">
        <f>_xlfn.LET(_xlpm.sep,":",_xlpm.w,$G5595,LEFT(_xlpm.w,FIND(_xlpm.sep,_xlpm.w)-1))</f>
        <v>stə</v>
      </c>
      <c r="J5595" s="1" t="str">
        <f>_xlfn.LET(_xlpm.sep,":",_xlpm.w,$G5595,RIGHT(_xlpm.w,LEN(_xlpm.w)-FIND(_xlpm.sep,_xlpm.w)))</f>
        <v>stare</v>
      </c>
      <c r="K5595" s="10">
        <f>_xlfn.LET(_xlpm.w,I5595,LEN(_xlpm.w))</f>
        <v>3</v>
      </c>
      <c r="L5595" s="10">
        <f>_xlfn.LET(_xlpm.w,J5595,LEN(_xlpm.w))</f>
        <v>5</v>
      </c>
      <c r="M5595" s="10">
        <f>_xlfn.LET(_xlpm.a,K5595,_xlpm.b,L5595,MAX(_xlpm.a,_xlpm.b))</f>
        <v>5</v>
      </c>
      <c r="N5595" s="10">
        <f>_xlfn.LET(_xlpm.d,(K5595,L5595),MAX(_xlpm.d)-MIN(_xlpm.d))</f>
        <v>2</v>
      </c>
      <c r="O5595" s="1" t="str">
        <f>_xlfn.LET(_xlpm.sep,":",_xlpm.w,$G5595,_xlfn.CONCAT("~",RIGHT(_xlpm.w,LEN(_xlpm.w)-FIND(_xlpm.sep,_xlpm.w)),"~"))</f>
        <v>~stare~</v>
      </c>
      <c r="P5595" s="1" t="str">
        <f>_xlfn.LET(_xlpm.sep,":",_xlpm.w,$G5595,_xlfn.CONCAT("[",LEFT(_xlpm.w,FIND(_xlpm.sep,_xlpm.w)-1),"]"))</f>
        <v>[stə]</v>
      </c>
      <c r="Q5595" s="14" cm="1">
        <f t="array" ref="Q5595">SUM(_xlfn._xlws.FILTER($H$2:$H$7117,_xlfn.MAP($O$2:$O$7117,_xlfn.LAMBDA(_xlpm.x,_xlpm.x=$O5595))))</f>
        <v>4.9701789264413521E-5</v>
      </c>
      <c r="R5595" s="14">
        <f>$H5595/Q5595</f>
        <v>1</v>
      </c>
      <c r="S5595" s="14" cm="1">
        <f t="array" ref="S5595">SUM(_xlfn._xlws.FILTER($H$2:$H$7117,_xlfn.MAP($P$2:$P$7117,_xlfn.LAMBDA(_xlpm.x,_xlpm.x=$P5595))))</f>
        <v>1.242544731610338E-3</v>
      </c>
      <c r="T5595" s="14">
        <f>$H5595/S5595</f>
        <v>0.04</v>
      </c>
      <c r="U5595" s="14">
        <f>_xlfn.LET(_xlpm.freq,F5595,_xlpm.size,M5595+1,_xlpm.F,V5595,LOG(1+_xlpm.freq)*LOG(1+_xlpm.size)*_xlpm.F)</f>
        <v>1.9569219947779288E-2</v>
      </c>
      <c r="V5595" s="14">
        <f>_xlfn.LET(_xlpm.a,T5595,_xlpm.b,R5595,2*_xlpm.a*_xlpm.b/(_xlpm.a+_xlpm.b))</f>
        <v>7.6923076923076927E-2</v>
      </c>
      <c r="W5595" s="14">
        <f>_xlfn.LET(_xlpm.p,R5595,_xlpm.q,T5595,LOG(_xlpm.p/_xlpm.q))</f>
        <v>1.3979400086720377</v>
      </c>
      <c r="X5595" s="2"/>
    </row>
    <row r="5596" spans="1:24">
      <c r="A5596" s="1" t="str">
        <f>_xlfn.LET(_xlpm.sep," : ",CONCATENATE(O5596,_xlpm.sep,P5596))</f>
        <v>~staux~ : [stə]</v>
      </c>
      <c r="B5596" s="1">
        <f>_xlfn.LET(_xlpm.d,$G5596,_xlpm.k,_xlfn.CONCAT(LEFT(TRIM(B$1),1),"*"),COUNTIF(_xlpm.d,_xlpm.k))</f>
        <v>0</v>
      </c>
      <c r="C5596" s="1">
        <f>_xlfn.LET(_xlpm.d,$G5596,_xlpm.k,_xlfn.CONCAT(LEFT(TRIM(C$1),1),"*"),COUNTIF(_xlpm.d,_xlpm.k))</f>
        <v>0</v>
      </c>
      <c r="D5596" s="1">
        <f>_xlfn.LET(_xlpm.d,$G5596,_xlpm.k,_xlfn.CONCAT(LEFT(TRIM(D$1),1),"*"),COUNTIF(_xlpm.d,_xlpm.k))</f>
        <v>0</v>
      </c>
      <c r="E5596" s="1">
        <f>LOG(F5596+1,10)</f>
        <v>0.30102999566398114</v>
      </c>
      <c r="F5596" s="7">
        <v>1</v>
      </c>
      <c r="G5596" s="9" t="s">
        <v>4289</v>
      </c>
      <c r="H5596" s="4">
        <f>F5596/freq.sum.r6e</f>
        <v>4.9701789264413521E-5</v>
      </c>
      <c r="I5596" s="1" t="str">
        <f>_xlfn.LET(_xlpm.sep,":",_xlpm.w,$G5596,LEFT(_xlpm.w,FIND(_xlpm.sep,_xlpm.w)-1))</f>
        <v>stə</v>
      </c>
      <c r="J5596" s="1" t="str">
        <f>_xlfn.LET(_xlpm.sep,":",_xlpm.w,$G5596,RIGHT(_xlpm.w,LEN(_xlpm.w)-FIND(_xlpm.sep,_xlpm.w)))</f>
        <v>staux</v>
      </c>
      <c r="K5596" s="10">
        <f>_xlfn.LET(_xlpm.w,I5596,LEN(_xlpm.w))</f>
        <v>3</v>
      </c>
      <c r="L5596" s="10">
        <f>_xlfn.LET(_xlpm.w,J5596,LEN(_xlpm.w))</f>
        <v>5</v>
      </c>
      <c r="M5596" s="10">
        <f>_xlfn.LET(_xlpm.a,K5596,_xlpm.b,L5596,MAX(_xlpm.a,_xlpm.b))</f>
        <v>5</v>
      </c>
      <c r="N5596" s="10">
        <f>_xlfn.LET(_xlpm.d,(K5596,L5596),MAX(_xlpm.d)-MIN(_xlpm.d))</f>
        <v>2</v>
      </c>
      <c r="O5596" s="1" t="str">
        <f>_xlfn.LET(_xlpm.sep,":",_xlpm.w,$G5596,_xlfn.CONCAT("~",RIGHT(_xlpm.w,LEN(_xlpm.w)-FIND(_xlpm.sep,_xlpm.w)),"~"))</f>
        <v>~staux~</v>
      </c>
      <c r="P5596" s="1" t="str">
        <f>_xlfn.LET(_xlpm.sep,":",_xlpm.w,$G5596,_xlfn.CONCAT("[",LEFT(_xlpm.w,FIND(_xlpm.sep,_xlpm.w)-1),"]"))</f>
        <v>[stə]</v>
      </c>
      <c r="Q5596" s="14" cm="1">
        <f t="array" ref="Q5596">SUM(_xlfn._xlws.FILTER($H$2:$H$7117,_xlfn.MAP($O$2:$O$7117,_xlfn.LAMBDA(_xlpm.x,_xlpm.x=$O5596))))</f>
        <v>4.9701789264413521E-5</v>
      </c>
      <c r="R5596" s="14">
        <f>$H5596/Q5596</f>
        <v>1</v>
      </c>
      <c r="S5596" s="14" cm="1">
        <f t="array" ref="S5596">SUM(_xlfn._xlws.FILTER($H$2:$H$7117,_xlfn.MAP($P$2:$P$7117,_xlfn.LAMBDA(_xlpm.x,_xlpm.x=$P5596))))</f>
        <v>1.242544731610338E-3</v>
      </c>
      <c r="T5596" s="14">
        <f>$H5596/S5596</f>
        <v>0.04</v>
      </c>
      <c r="U5596" s="14">
        <f>_xlfn.LET(_xlpm.freq,F5596,_xlpm.size,M5596+1,_xlpm.F,V5596,LOG(1+_xlpm.freq)*LOG(1+_xlpm.size)*_xlpm.F)</f>
        <v>1.9569219947779288E-2</v>
      </c>
      <c r="V5596" s="14">
        <f>_xlfn.LET(_xlpm.a,T5596,_xlpm.b,R5596,2*_xlpm.a*_xlpm.b/(_xlpm.a+_xlpm.b))</f>
        <v>7.6923076923076927E-2</v>
      </c>
      <c r="W5596" s="14">
        <f>_xlfn.LET(_xlpm.p,R5596,_xlpm.q,T5596,LOG(_xlpm.p/_xlpm.q))</f>
        <v>1.3979400086720377</v>
      </c>
      <c r="X5596" s="2"/>
    </row>
    <row r="5597" spans="1:24">
      <c r="A5597" s="1" t="str">
        <f>_xlfn.LET(_xlpm.sep," : ",CONCATENATE(O5597,_xlpm.sep,P5597))</f>
        <v>~stire~ : [stə]</v>
      </c>
      <c r="B5597" s="1">
        <f>_xlfn.LET(_xlpm.d,$G5597,_xlpm.k,_xlfn.CONCAT(LEFT(TRIM(B$1),1),"*"),COUNTIF(_xlpm.d,_xlpm.k))</f>
        <v>0</v>
      </c>
      <c r="C5597" s="1">
        <f>_xlfn.LET(_xlpm.d,$G5597,_xlpm.k,_xlfn.CONCAT(LEFT(TRIM(C$1),1),"*"),COUNTIF(_xlpm.d,_xlpm.k))</f>
        <v>0</v>
      </c>
      <c r="D5597" s="1">
        <f>_xlfn.LET(_xlpm.d,$G5597,_xlpm.k,_xlfn.CONCAT(LEFT(TRIM(D$1),1),"*"),COUNTIF(_xlpm.d,_xlpm.k))</f>
        <v>0</v>
      </c>
      <c r="E5597" s="1">
        <f>LOG(F5597+1,10)</f>
        <v>0.30102999566398114</v>
      </c>
      <c r="F5597" s="7">
        <v>1</v>
      </c>
      <c r="G5597" s="9" t="s">
        <v>4323</v>
      </c>
      <c r="H5597" s="4">
        <f>F5597/freq.sum.r6e</f>
        <v>4.9701789264413521E-5</v>
      </c>
      <c r="I5597" s="1" t="str">
        <f>_xlfn.LET(_xlpm.sep,":",_xlpm.w,$G5597,LEFT(_xlpm.w,FIND(_xlpm.sep,_xlpm.w)-1))</f>
        <v>stə</v>
      </c>
      <c r="J5597" s="1" t="str">
        <f>_xlfn.LET(_xlpm.sep,":",_xlpm.w,$G5597,RIGHT(_xlpm.w,LEN(_xlpm.w)-FIND(_xlpm.sep,_xlpm.w)))</f>
        <v>stire</v>
      </c>
      <c r="K5597" s="10">
        <f>_xlfn.LET(_xlpm.w,I5597,LEN(_xlpm.w))</f>
        <v>3</v>
      </c>
      <c r="L5597" s="10">
        <f>_xlfn.LET(_xlpm.w,J5597,LEN(_xlpm.w))</f>
        <v>5</v>
      </c>
      <c r="M5597" s="10">
        <f>_xlfn.LET(_xlpm.a,K5597,_xlpm.b,L5597,MAX(_xlpm.a,_xlpm.b))</f>
        <v>5</v>
      </c>
      <c r="N5597" s="10">
        <f>_xlfn.LET(_xlpm.d,(K5597,L5597),MAX(_xlpm.d)-MIN(_xlpm.d))</f>
        <v>2</v>
      </c>
      <c r="O5597" s="1" t="str">
        <f>_xlfn.LET(_xlpm.sep,":",_xlpm.w,$G5597,_xlfn.CONCAT("~",RIGHT(_xlpm.w,LEN(_xlpm.w)-FIND(_xlpm.sep,_xlpm.w)),"~"))</f>
        <v>~stire~</v>
      </c>
      <c r="P5597" s="1" t="str">
        <f>_xlfn.LET(_xlpm.sep,":",_xlpm.w,$G5597,_xlfn.CONCAT("[",LEFT(_xlpm.w,FIND(_xlpm.sep,_xlpm.w)-1),"]"))</f>
        <v>[stə]</v>
      </c>
      <c r="Q5597" s="14" cm="1">
        <f t="array" ref="Q5597">SUM(_xlfn._xlws.FILTER($H$2:$H$7117,_xlfn.MAP($O$2:$O$7117,_xlfn.LAMBDA(_xlpm.x,_xlpm.x=$O5597))))</f>
        <v>4.9701789264413521E-5</v>
      </c>
      <c r="R5597" s="14">
        <f>$H5597/Q5597</f>
        <v>1</v>
      </c>
      <c r="S5597" s="14" cm="1">
        <f t="array" ref="S5597">SUM(_xlfn._xlws.FILTER($H$2:$H$7117,_xlfn.MAP($P$2:$P$7117,_xlfn.LAMBDA(_xlpm.x,_xlpm.x=$P5597))))</f>
        <v>1.242544731610338E-3</v>
      </c>
      <c r="T5597" s="14">
        <f>$H5597/S5597</f>
        <v>0.04</v>
      </c>
      <c r="U5597" s="14">
        <f>_xlfn.LET(_xlpm.freq,F5597,_xlpm.size,M5597+1,_xlpm.F,V5597,LOG(1+_xlpm.freq)*LOG(1+_xlpm.size)*_xlpm.F)</f>
        <v>1.9569219947779288E-2</v>
      </c>
      <c r="V5597" s="14">
        <f>_xlfn.LET(_xlpm.a,T5597,_xlpm.b,R5597,2*_xlpm.a*_xlpm.b/(_xlpm.a+_xlpm.b))</f>
        <v>7.6923076923076927E-2</v>
      </c>
      <c r="W5597" s="14">
        <f>_xlfn.LET(_xlpm.p,R5597,_xlpm.q,T5597,LOG(_xlpm.p/_xlpm.q))</f>
        <v>1.3979400086720377</v>
      </c>
      <c r="X5597" s="2"/>
    </row>
    <row r="5598" spans="1:24">
      <c r="A5598" s="1" t="str">
        <f>_xlfn.LET(_xlpm.sep," : ",CONCATENATE(O5598,_xlpm.sep,P5598))</f>
        <v>~store~ : [stə]</v>
      </c>
      <c r="B5598" s="1">
        <f>_xlfn.LET(_xlpm.d,$G5598,_xlpm.k,_xlfn.CONCAT(LEFT(TRIM(B$1),1),"*"),COUNTIF(_xlpm.d,_xlpm.k))</f>
        <v>0</v>
      </c>
      <c r="C5598" s="1">
        <f>_xlfn.LET(_xlpm.d,$G5598,_xlpm.k,_xlfn.CONCAT(LEFT(TRIM(C$1),1),"*"),COUNTIF(_xlpm.d,_xlpm.k))</f>
        <v>0</v>
      </c>
      <c r="D5598" s="1">
        <f>_xlfn.LET(_xlpm.d,$G5598,_xlpm.k,_xlfn.CONCAT(LEFT(TRIM(D$1),1),"*"),COUNTIF(_xlpm.d,_xlpm.k))</f>
        <v>0</v>
      </c>
      <c r="E5598" s="1">
        <f>LOG(F5598+1,10)</f>
        <v>0.30102999566398114</v>
      </c>
      <c r="F5598" s="7">
        <v>1</v>
      </c>
      <c r="G5598" s="9" t="s">
        <v>4330</v>
      </c>
      <c r="H5598" s="4">
        <f>F5598/freq.sum.r6e</f>
        <v>4.9701789264413521E-5</v>
      </c>
      <c r="I5598" s="1" t="str">
        <f>_xlfn.LET(_xlpm.sep,":",_xlpm.w,$G5598,LEFT(_xlpm.w,FIND(_xlpm.sep,_xlpm.w)-1))</f>
        <v>stə</v>
      </c>
      <c r="J5598" s="1" t="str">
        <f>_xlfn.LET(_xlpm.sep,":",_xlpm.w,$G5598,RIGHT(_xlpm.w,LEN(_xlpm.w)-FIND(_xlpm.sep,_xlpm.w)))</f>
        <v>store</v>
      </c>
      <c r="K5598" s="10">
        <f>_xlfn.LET(_xlpm.w,I5598,LEN(_xlpm.w))</f>
        <v>3</v>
      </c>
      <c r="L5598" s="10">
        <f>_xlfn.LET(_xlpm.w,J5598,LEN(_xlpm.w))</f>
        <v>5</v>
      </c>
      <c r="M5598" s="10">
        <f>_xlfn.LET(_xlpm.a,K5598,_xlpm.b,L5598,MAX(_xlpm.a,_xlpm.b))</f>
        <v>5</v>
      </c>
      <c r="N5598" s="10">
        <f>_xlfn.LET(_xlpm.d,(K5598,L5598),MAX(_xlpm.d)-MIN(_xlpm.d))</f>
        <v>2</v>
      </c>
      <c r="O5598" s="1" t="str">
        <f>_xlfn.LET(_xlpm.sep,":",_xlpm.w,$G5598,_xlfn.CONCAT("~",RIGHT(_xlpm.w,LEN(_xlpm.w)-FIND(_xlpm.sep,_xlpm.w)),"~"))</f>
        <v>~store~</v>
      </c>
      <c r="P5598" s="1" t="str">
        <f>_xlfn.LET(_xlpm.sep,":",_xlpm.w,$G5598,_xlfn.CONCAT("[",LEFT(_xlpm.w,FIND(_xlpm.sep,_xlpm.w)-1),"]"))</f>
        <v>[stə]</v>
      </c>
      <c r="Q5598" s="14" cm="1">
        <f t="array" ref="Q5598">SUM(_xlfn._xlws.FILTER($H$2:$H$7117,_xlfn.MAP($O$2:$O$7117,_xlfn.LAMBDA(_xlpm.x,_xlpm.x=$O5598))))</f>
        <v>4.9701789264413521E-5</v>
      </c>
      <c r="R5598" s="14">
        <f>$H5598/Q5598</f>
        <v>1</v>
      </c>
      <c r="S5598" s="14" cm="1">
        <f t="array" ref="S5598">SUM(_xlfn._xlws.FILTER($H$2:$H$7117,_xlfn.MAP($P$2:$P$7117,_xlfn.LAMBDA(_xlpm.x,_xlpm.x=$P5598))))</f>
        <v>1.242544731610338E-3</v>
      </c>
      <c r="T5598" s="14">
        <f>$H5598/S5598</f>
        <v>0.04</v>
      </c>
      <c r="U5598" s="14">
        <f>_xlfn.LET(_xlpm.freq,F5598,_xlpm.size,M5598+1,_xlpm.F,V5598,LOG(1+_xlpm.freq)*LOG(1+_xlpm.size)*_xlpm.F)</f>
        <v>1.9569219947779288E-2</v>
      </c>
      <c r="V5598" s="14">
        <f>_xlfn.LET(_xlpm.a,T5598,_xlpm.b,R5598,2*_xlpm.a*_xlpm.b/(_xlpm.a+_xlpm.b))</f>
        <v>7.6923076923076927E-2</v>
      </c>
      <c r="W5598" s="14">
        <f>_xlfn.LET(_xlpm.p,R5598,_xlpm.q,T5598,LOG(_xlpm.p/_xlpm.q))</f>
        <v>1.3979400086720377</v>
      </c>
      <c r="X5598" s="2"/>
    </row>
    <row r="5599" spans="1:24">
      <c r="A5599" s="1" t="str">
        <f>_xlfn.LET(_xlpm.sep," : ",CONCATENATE(O5599,_xlpm.sep,P5599))</f>
        <v>~ncore~ : [ŋkə]</v>
      </c>
      <c r="B5599" s="1">
        <f>_xlfn.LET(_xlpm.d,$G5599,_xlpm.k,_xlfn.CONCAT(LEFT(TRIM(B$1),1),"*"),COUNTIF(_xlpm.d,_xlpm.k))</f>
        <v>0</v>
      </c>
      <c r="C5599" s="1">
        <f>_xlfn.LET(_xlpm.d,$G5599,_xlpm.k,_xlfn.CONCAT(LEFT(TRIM(C$1),1),"*"),COUNTIF(_xlpm.d,_xlpm.k))</f>
        <v>0</v>
      </c>
      <c r="D5599" s="1">
        <f>_xlfn.LET(_xlpm.d,$G5599,_xlpm.k,_xlfn.CONCAT(LEFT(TRIM(D$1),1),"*"),COUNTIF(_xlpm.d,_xlpm.k))</f>
        <v>0</v>
      </c>
      <c r="E5599" s="1">
        <f>LOG(F5599+1,10)</f>
        <v>0.30102999566398114</v>
      </c>
      <c r="F5599" s="7">
        <v>1</v>
      </c>
      <c r="G5599" s="9" t="s">
        <v>5904</v>
      </c>
      <c r="H5599" s="4">
        <f>F5599/freq.sum.r6e</f>
        <v>4.9701789264413521E-5</v>
      </c>
      <c r="I5599" s="4" t="str">
        <f>_xlfn.LET(_xlpm.sep,":",_xlpm.w,$G5599,LEFT(_xlpm.w,FIND(_xlpm.sep,_xlpm.w)-1))</f>
        <v>ŋkə</v>
      </c>
      <c r="J5599" s="4" t="str">
        <f>_xlfn.LET(_xlpm.sep,":",_xlpm.w,$G5599,RIGHT(_xlpm.w,LEN(_xlpm.w)-FIND(_xlpm.sep,_xlpm.w)))</f>
        <v>ncore</v>
      </c>
      <c r="K5599" s="10">
        <f>_xlfn.LET(_xlpm.w,I5599,LEN(_xlpm.w))</f>
        <v>3</v>
      </c>
      <c r="L5599" s="10">
        <f>_xlfn.LET(_xlpm.w,J5599,LEN(_xlpm.w))</f>
        <v>5</v>
      </c>
      <c r="M5599" s="10">
        <f>_xlfn.LET(_xlpm.a,K5599,_xlpm.b,L5599,MAX(_xlpm.a,_xlpm.b))</f>
        <v>5</v>
      </c>
      <c r="N5599" s="10">
        <f>_xlfn.LET(_xlpm.d,(K5599,L5599),MAX(_xlpm.d)-MIN(_xlpm.d))</f>
        <v>2</v>
      </c>
      <c r="O5599" s="1" t="str">
        <f>_xlfn.LET(_xlpm.sep,":",_xlpm.w,$G5599,_xlfn.CONCAT("~",RIGHT(_xlpm.w,LEN(_xlpm.w)-FIND(_xlpm.sep,_xlpm.w)),"~"))</f>
        <v>~ncore~</v>
      </c>
      <c r="P5599" s="1" t="str">
        <f>_xlfn.LET(_xlpm.sep,":",_xlpm.w,$G5599,_xlfn.CONCAT("[",LEFT(_xlpm.w,FIND(_xlpm.sep,_xlpm.w)-1),"]"))</f>
        <v>[ŋkə]</v>
      </c>
      <c r="Q5599" s="14" cm="1">
        <f t="array" ref="Q5599">SUM(_xlfn._xlws.FILTER($H$2:$H$7109,_xlfn.MAP($O$2:$O$7109,_xlfn.LAMBDA(_xlpm.x,_xlpm.x=$O5599))))</f>
        <v>4.9701789264413521E-5</v>
      </c>
      <c r="R5599" s="14">
        <f>$H5599/Q5599</f>
        <v>1</v>
      </c>
      <c r="S5599" s="14" cm="1">
        <f t="array" ref="S5599">SUM(_xlfn._xlws.FILTER($H$2:$H$7109,_xlfn.MAP($P$2:$P$7109,_xlfn.LAMBDA(_xlpm.x,_xlpm.x=$P5599))))</f>
        <v>1.242544731610338E-3</v>
      </c>
      <c r="T5599" s="14">
        <f>$H5599/S5599</f>
        <v>0.04</v>
      </c>
      <c r="U5599" s="14">
        <f>_xlfn.LET(_xlpm.freq,F5599,_xlpm.size,M5599+1,_xlpm.F,V5599,LOG(1+_xlpm.freq)*LOG(1+_xlpm.size)*_xlpm.F)</f>
        <v>1.9569219947779288E-2</v>
      </c>
      <c r="V5599" s="14">
        <f>_xlfn.LET(_xlpm.a,T5599,_xlpm.b,R5599,2*_xlpm.a*_xlpm.b/(_xlpm.a+_xlpm.b))</f>
        <v>7.6923076923076927E-2</v>
      </c>
      <c r="W5599" s="14">
        <f>_xlfn.LET(_xlpm.p,R5599,_xlpm.q,T5599,LOG(_xlpm.p/_xlpm.q))</f>
        <v>1.3979400086720377</v>
      </c>
      <c r="X5599" s="2"/>
    </row>
    <row r="5600" spans="1:24">
      <c r="A5600" s="1" t="str">
        <f>_xlfn.LET(_xlpm.sep," : ",CONCATENATE(O5600,_xlpm.sep,P5600))</f>
        <v>~ndkex~ : [ŋkə]</v>
      </c>
      <c r="B5600" s="1">
        <f>_xlfn.LET(_xlpm.d,$G5600,_xlpm.k,_xlfn.CONCAT(LEFT(TRIM(B$1),1),"*"),COUNTIF(_xlpm.d,_xlpm.k))</f>
        <v>0</v>
      </c>
      <c r="C5600" s="1">
        <f>_xlfn.LET(_xlpm.d,$G5600,_xlpm.k,_xlfn.CONCAT(LEFT(TRIM(C$1),1),"*"),COUNTIF(_xlpm.d,_xlpm.k))</f>
        <v>0</v>
      </c>
      <c r="D5600" s="1">
        <f>_xlfn.LET(_xlpm.d,$G5600,_xlpm.k,_xlfn.CONCAT(LEFT(TRIM(D$1),1),"*"),COUNTIF(_xlpm.d,_xlpm.k))</f>
        <v>0</v>
      </c>
      <c r="E5600" s="1">
        <f>LOG(F5600+1,10)</f>
        <v>0.30102999566398114</v>
      </c>
      <c r="F5600" s="7">
        <v>1</v>
      </c>
      <c r="G5600" s="9" t="s">
        <v>5912</v>
      </c>
      <c r="H5600" s="4">
        <f>F5600/freq.sum.r6e</f>
        <v>4.9701789264413521E-5</v>
      </c>
      <c r="I5600" s="1" t="str">
        <f>_xlfn.LET(_xlpm.sep,":",_xlpm.w,$G5600,LEFT(_xlpm.w,FIND(_xlpm.sep,_xlpm.w)-1))</f>
        <v>ŋkə</v>
      </c>
      <c r="J5600" s="1" t="str">
        <f>_xlfn.LET(_xlpm.sep,":",_xlpm.w,$G5600,RIGHT(_xlpm.w,LEN(_xlpm.w)-FIND(_xlpm.sep,_xlpm.w)))</f>
        <v>ndkex</v>
      </c>
      <c r="K5600" s="10">
        <f>_xlfn.LET(_xlpm.w,I5600,LEN(_xlpm.w))</f>
        <v>3</v>
      </c>
      <c r="L5600" s="10">
        <f>_xlfn.LET(_xlpm.w,J5600,LEN(_xlpm.w))</f>
        <v>5</v>
      </c>
      <c r="M5600" s="10">
        <f>_xlfn.LET(_xlpm.a,K5600,_xlpm.b,L5600,MAX(_xlpm.a,_xlpm.b))</f>
        <v>5</v>
      </c>
      <c r="N5600" s="10">
        <f>_xlfn.LET(_xlpm.d,(K5600,L5600),MAX(_xlpm.d)-MIN(_xlpm.d))</f>
        <v>2</v>
      </c>
      <c r="O5600" s="1" t="str">
        <f>_xlfn.LET(_xlpm.sep,":",_xlpm.w,$G5600,_xlfn.CONCAT("~",RIGHT(_xlpm.w,LEN(_xlpm.w)-FIND(_xlpm.sep,_xlpm.w)),"~"))</f>
        <v>~ndkex~</v>
      </c>
      <c r="P5600" s="1" t="str">
        <f>_xlfn.LET(_xlpm.sep,":",_xlpm.w,$G5600,_xlfn.CONCAT("[",LEFT(_xlpm.w,FIND(_xlpm.sep,_xlpm.w)-1),"]"))</f>
        <v>[ŋkə]</v>
      </c>
      <c r="Q5600" s="14" cm="1">
        <f t="array" ref="Q5600">SUM(_xlfn._xlws.FILTER($H$2:$H$7109,_xlfn.MAP($O$2:$O$7109,_xlfn.LAMBDA(_xlpm.x,_xlpm.x=$O5600))))</f>
        <v>4.9701789264413521E-5</v>
      </c>
      <c r="R5600" s="14">
        <f>$H5600/Q5600</f>
        <v>1</v>
      </c>
      <c r="S5600" s="14" cm="1">
        <f t="array" ref="S5600">SUM(_xlfn._xlws.FILTER($H$2:$H$7109,_xlfn.MAP($P$2:$P$7109,_xlfn.LAMBDA(_xlpm.x,_xlpm.x=$P5600))))</f>
        <v>1.242544731610338E-3</v>
      </c>
      <c r="T5600" s="14">
        <f>$H5600/S5600</f>
        <v>0.04</v>
      </c>
      <c r="U5600" s="14">
        <f>_xlfn.LET(_xlpm.freq,F5600,_xlpm.size,M5600+1,_xlpm.F,V5600,LOG(1+_xlpm.freq)*LOG(1+_xlpm.size)*_xlpm.F)</f>
        <v>1.9569219947779288E-2</v>
      </c>
      <c r="V5600" s="14">
        <f>_xlfn.LET(_xlpm.a,T5600,_xlpm.b,R5600,2*_xlpm.a*_xlpm.b/(_xlpm.a+_xlpm.b))</f>
        <v>7.6923076923076927E-2</v>
      </c>
      <c r="W5600" s="14">
        <f>_xlfn.LET(_xlpm.p,R5600,_xlpm.q,T5600,LOG(_xlpm.p/_xlpm.q))</f>
        <v>1.3979400086720377</v>
      </c>
      <c r="X5600" s="2"/>
    </row>
    <row r="5601" spans="1:24">
      <c r="A5601" s="1" t="str">
        <f>_xlfn.LET(_xlpm.sep," : ",CONCATENATE(O5601,_xlpm.sep,P5601))</f>
        <v>~ndker~ : [ŋkə]</v>
      </c>
      <c r="B5601" s="1">
        <f>_xlfn.LET(_xlpm.d,$G5601,_xlpm.k,_xlfn.CONCAT(LEFT(TRIM(B$1),1),"*"),COUNTIF(_xlpm.d,_xlpm.k))</f>
        <v>0</v>
      </c>
      <c r="C5601" s="1">
        <f>_xlfn.LET(_xlpm.d,$G5601,_xlpm.k,_xlfn.CONCAT(LEFT(TRIM(C$1),1),"*"),COUNTIF(_xlpm.d,_xlpm.k))</f>
        <v>0</v>
      </c>
      <c r="D5601" s="1">
        <f>_xlfn.LET(_xlpm.d,$G5601,_xlpm.k,_xlfn.CONCAT(LEFT(TRIM(D$1),1),"*"),COUNTIF(_xlpm.d,_xlpm.k))</f>
        <v>0</v>
      </c>
      <c r="E5601" s="1">
        <f>LOG(F5601+1,10)</f>
        <v>0.30102999566398114</v>
      </c>
      <c r="F5601" s="7">
        <v>1</v>
      </c>
      <c r="G5601" s="9" t="s">
        <v>5910</v>
      </c>
      <c r="H5601" s="4">
        <f>F5601/freq.sum.r6e</f>
        <v>4.9701789264413521E-5</v>
      </c>
      <c r="I5601" s="1" t="str">
        <f>_xlfn.LET(_xlpm.sep,":",_xlpm.w,$G5601,LEFT(_xlpm.w,FIND(_xlpm.sep,_xlpm.w)-1))</f>
        <v>ŋkə</v>
      </c>
      <c r="J5601" s="1" t="str">
        <f>_xlfn.LET(_xlpm.sep,":",_xlpm.w,$G5601,RIGHT(_xlpm.w,LEN(_xlpm.w)-FIND(_xlpm.sep,_xlpm.w)))</f>
        <v>ndker</v>
      </c>
      <c r="K5601" s="10">
        <f>_xlfn.LET(_xlpm.w,I5601,LEN(_xlpm.w))</f>
        <v>3</v>
      </c>
      <c r="L5601" s="10">
        <f>_xlfn.LET(_xlpm.w,J5601,LEN(_xlpm.w))</f>
        <v>5</v>
      </c>
      <c r="M5601" s="10">
        <f>_xlfn.LET(_xlpm.a,K5601,_xlpm.b,L5601,MAX(_xlpm.a,_xlpm.b))</f>
        <v>5</v>
      </c>
      <c r="N5601" s="10">
        <f>_xlfn.LET(_xlpm.d,(K5601,L5601),MAX(_xlpm.d)-MIN(_xlpm.d))</f>
        <v>2</v>
      </c>
      <c r="O5601" s="1" t="str">
        <f>_xlfn.LET(_xlpm.sep,":",_xlpm.w,$G5601,_xlfn.CONCAT("~",RIGHT(_xlpm.w,LEN(_xlpm.w)-FIND(_xlpm.sep,_xlpm.w)),"~"))</f>
        <v>~ndker~</v>
      </c>
      <c r="P5601" s="1" t="str">
        <f>_xlfn.LET(_xlpm.sep,":",_xlpm.w,$G5601,_xlfn.CONCAT("[",LEFT(_xlpm.w,FIND(_xlpm.sep,_xlpm.w)-1),"]"))</f>
        <v>[ŋkə]</v>
      </c>
      <c r="Q5601" s="14" cm="1">
        <f t="array" ref="Q5601">SUM(_xlfn._xlws.FILTER($H$2:$H$7117,_xlfn.MAP($O$2:$O$7117,_xlfn.LAMBDA(_xlpm.x,_xlpm.x=$O5601))))</f>
        <v>4.9701789264413521E-5</v>
      </c>
      <c r="R5601" s="14">
        <f>$H5601/Q5601</f>
        <v>1</v>
      </c>
      <c r="S5601" s="14" cm="1">
        <f t="array" ref="S5601">SUM(_xlfn._xlws.FILTER($H$2:$H$7117,_xlfn.MAP($P$2:$P$7117,_xlfn.LAMBDA(_xlpm.x,_xlpm.x=$P5601))))</f>
        <v>1.242544731610338E-3</v>
      </c>
      <c r="T5601" s="14">
        <f>$H5601/S5601</f>
        <v>0.04</v>
      </c>
      <c r="U5601" s="14">
        <f>_xlfn.LET(_xlpm.freq,F5601,_xlpm.size,M5601+1,_xlpm.F,V5601,LOG(1+_xlpm.freq)*LOG(1+_xlpm.size)*_xlpm.F)</f>
        <v>1.9569219947779288E-2</v>
      </c>
      <c r="V5601" s="14">
        <f>_xlfn.LET(_xlpm.a,T5601,_xlpm.b,R5601,2*_xlpm.a*_xlpm.b/(_xlpm.a+_xlpm.b))</f>
        <v>7.6923076923076927E-2</v>
      </c>
      <c r="W5601" s="14">
        <f>_xlfn.LET(_xlpm.p,R5601,_xlpm.q,T5601,LOG(_xlpm.p/_xlpm.q))</f>
        <v>1.3979400086720377</v>
      </c>
      <c r="X5601" s="2"/>
    </row>
    <row r="5602" spans="1:24">
      <c r="A5602" s="1" t="str">
        <f>_xlfn.LET(_xlpm.sep," : ",CONCATENATE(O5602,_xlpm.sep,P5602))</f>
        <v>~nkere~ : [ŋkə]</v>
      </c>
      <c r="B5602" s="1">
        <f>_xlfn.LET(_xlpm.d,$G5602,_xlpm.k,_xlfn.CONCAT(LEFT(TRIM(B$1),1),"*"),COUNTIF(_xlpm.d,_xlpm.k))</f>
        <v>0</v>
      </c>
      <c r="C5602" s="1">
        <f>_xlfn.LET(_xlpm.d,$G5602,_xlpm.k,_xlfn.CONCAT(LEFT(TRIM(C$1),1),"*"),COUNTIF(_xlpm.d,_xlpm.k))</f>
        <v>0</v>
      </c>
      <c r="D5602" s="1">
        <f>_xlfn.LET(_xlpm.d,$G5602,_xlpm.k,_xlfn.CONCAT(LEFT(TRIM(D$1),1),"*"),COUNTIF(_xlpm.d,_xlpm.k))</f>
        <v>0</v>
      </c>
      <c r="E5602" s="1">
        <f>LOG(F5602+1,10)</f>
        <v>0.30102999566398114</v>
      </c>
      <c r="F5602" s="7">
        <v>1</v>
      </c>
      <c r="G5602" s="9" t="s">
        <v>5915</v>
      </c>
      <c r="H5602" s="4">
        <f>F5602/freq.sum.r6e</f>
        <v>4.9701789264413521E-5</v>
      </c>
      <c r="I5602" s="1" t="str">
        <f>_xlfn.LET(_xlpm.sep,":",_xlpm.w,$G5602,LEFT(_xlpm.w,FIND(_xlpm.sep,_xlpm.w)-1))</f>
        <v>ŋkə</v>
      </c>
      <c r="J5602" s="1" t="str">
        <f>_xlfn.LET(_xlpm.sep,":",_xlpm.w,$G5602,RIGHT(_xlpm.w,LEN(_xlpm.w)-FIND(_xlpm.sep,_xlpm.w)))</f>
        <v>nkere</v>
      </c>
      <c r="K5602" s="10">
        <f>_xlfn.LET(_xlpm.w,I5602,LEN(_xlpm.w))</f>
        <v>3</v>
      </c>
      <c r="L5602" s="10">
        <f>_xlfn.LET(_xlpm.w,J5602,LEN(_xlpm.w))</f>
        <v>5</v>
      </c>
      <c r="M5602" s="10">
        <f>_xlfn.LET(_xlpm.a,K5602,_xlpm.b,L5602,MAX(_xlpm.a,_xlpm.b))</f>
        <v>5</v>
      </c>
      <c r="N5602" s="10">
        <f>_xlfn.LET(_xlpm.d,(K5602,L5602),MAX(_xlpm.d)-MIN(_xlpm.d))</f>
        <v>2</v>
      </c>
      <c r="O5602" s="1" t="str">
        <f>_xlfn.LET(_xlpm.sep,":",_xlpm.w,$G5602,_xlfn.CONCAT("~",RIGHT(_xlpm.w,LEN(_xlpm.w)-FIND(_xlpm.sep,_xlpm.w)),"~"))</f>
        <v>~nkere~</v>
      </c>
      <c r="P5602" s="1" t="str">
        <f>_xlfn.LET(_xlpm.sep,":",_xlpm.w,$G5602,_xlfn.CONCAT("[",LEFT(_xlpm.w,FIND(_xlpm.sep,_xlpm.w)-1),"]"))</f>
        <v>[ŋkə]</v>
      </c>
      <c r="Q5602" s="14" cm="1">
        <f t="array" ref="Q5602">SUM(_xlfn._xlws.FILTER($H$2:$H$7111,_xlfn.MAP($O$2:$O$7111,_xlfn.LAMBDA(_xlpm.x,_xlpm.x=$O5602))))</f>
        <v>4.9701789264413521E-5</v>
      </c>
      <c r="R5602" s="14">
        <f>$H5602/Q5602</f>
        <v>1</v>
      </c>
      <c r="S5602" s="14" cm="1">
        <f t="array" ref="S5602">SUM(_xlfn._xlws.FILTER($H$2:$H$7111,_xlfn.MAP($P$2:$P$7111,_xlfn.LAMBDA(_xlpm.x,_xlpm.x=$P5602))))</f>
        <v>1.242544731610338E-3</v>
      </c>
      <c r="T5602" s="14">
        <f>$H5602/S5602</f>
        <v>0.04</v>
      </c>
      <c r="U5602" s="14">
        <f>_xlfn.LET(_xlpm.freq,F5602,_xlpm.size,M5602+1,_xlpm.F,V5602,LOG(1+_xlpm.freq)*LOG(1+_xlpm.size)*_xlpm.F)</f>
        <v>1.9569219947779288E-2</v>
      </c>
      <c r="V5602" s="14">
        <f>_xlfn.LET(_xlpm.a,T5602,_xlpm.b,R5602,2*_xlpm.a*_xlpm.b/(_xlpm.a+_xlpm.b))</f>
        <v>7.6923076923076927E-2</v>
      </c>
      <c r="W5602" s="14">
        <f>_xlfn.LET(_xlpm.p,R5602,_xlpm.q,T5602,LOG(_xlpm.p/_xlpm.q))</f>
        <v>1.3979400086720377</v>
      </c>
      <c r="X5602" s="2"/>
    </row>
    <row r="5603" spans="1:24">
      <c r="A5603" s="1" t="str">
        <f>_xlfn.LET(_xlpm.sep," : ",CONCATENATE(O5603,_xlpm.sep,P5603))</f>
        <v>~shour~ : [ʃʊ]</v>
      </c>
      <c r="B5603" s="1">
        <f>_xlfn.LET(_xlpm.d,$G5603,_xlpm.k,_xlfn.CONCAT(LEFT(TRIM(B$1),1),"*"),COUNTIF(_xlpm.d,_xlpm.k))</f>
        <v>0</v>
      </c>
      <c r="C5603" s="1">
        <f>_xlfn.LET(_xlpm.d,$G5603,_xlpm.k,_xlfn.CONCAT(LEFT(TRIM(C$1),1),"*"),COUNTIF(_xlpm.d,_xlpm.k))</f>
        <v>0</v>
      </c>
      <c r="D5603" s="1">
        <f>_xlfn.LET(_xlpm.d,$G5603,_xlpm.k,_xlfn.CONCAT(LEFT(TRIM(D$1),1),"*"),COUNTIF(_xlpm.d,_xlpm.k))</f>
        <v>0</v>
      </c>
      <c r="E5603" s="1">
        <f>LOG(F5603+1,10)</f>
        <v>0.47712125471966244</v>
      </c>
      <c r="F5603" s="7">
        <v>2</v>
      </c>
      <c r="G5603" s="9" t="s">
        <v>6818</v>
      </c>
      <c r="H5603" s="4">
        <f>F5603/freq.sum.r6e</f>
        <v>9.9403578528827041E-5</v>
      </c>
      <c r="I5603" s="1" t="str">
        <f>_xlfn.LET(_xlpm.sep,":",_xlpm.w,$G5603,LEFT(_xlpm.w,FIND(_xlpm.sep,_xlpm.w)-1))</f>
        <v>ʃʊ</v>
      </c>
      <c r="J5603" s="1" t="str">
        <f>_xlfn.LET(_xlpm.sep,":",_xlpm.w,$G5603,RIGHT(_xlpm.w,LEN(_xlpm.w)-FIND(_xlpm.sep,_xlpm.w)))</f>
        <v>shour</v>
      </c>
      <c r="K5603" s="10">
        <f>_xlfn.LET(_xlpm.w,I5603,LEN(_xlpm.w))</f>
        <v>2</v>
      </c>
      <c r="L5603" s="10">
        <f>_xlfn.LET(_xlpm.w,J5603,LEN(_xlpm.w))</f>
        <v>5</v>
      </c>
      <c r="M5603" s="10">
        <f>_xlfn.LET(_xlpm.a,K5603,_xlpm.b,L5603,MAX(_xlpm.a,_xlpm.b))</f>
        <v>5</v>
      </c>
      <c r="N5603" s="10">
        <f>_xlfn.LET(_xlpm.d,(K5603,L5603),MAX(_xlpm.d)-MIN(_xlpm.d))</f>
        <v>3</v>
      </c>
      <c r="O5603" s="1" t="str">
        <f>_xlfn.LET(_xlpm.sep,":",_xlpm.w,$G5603,_xlfn.CONCAT("~",RIGHT(_xlpm.w,LEN(_xlpm.w)-FIND(_xlpm.sep,_xlpm.w)),"~"))</f>
        <v>~shour~</v>
      </c>
      <c r="P5603" s="1" t="str">
        <f>_xlfn.LET(_xlpm.sep,":",_xlpm.w,$G5603,_xlfn.CONCAT("[",LEFT(_xlpm.w,FIND(_xlpm.sep,_xlpm.w)-1),"]"))</f>
        <v>[ʃʊ]</v>
      </c>
      <c r="Q5603" s="14" cm="1">
        <f t="array" ref="Q5603">SUM(_xlfn._xlws.FILTER($H$2:$H$7117,_xlfn.MAP($O$2:$O$7117,_xlfn.LAMBDA(_xlpm.x,_xlpm.x=$O5603))))</f>
        <v>9.9403578528827041E-5</v>
      </c>
      <c r="R5603" s="14">
        <f>$H5603/Q5603</f>
        <v>1</v>
      </c>
      <c r="S5603" s="14" cm="1">
        <f t="array" ref="S5603">SUM(_xlfn._xlws.FILTER($H$2:$H$7117,_xlfn.MAP($P$2:$P$7117,_xlfn.LAMBDA(_xlpm.x,_xlpm.x=$P5603))))</f>
        <v>2.534791252485089E-3</v>
      </c>
      <c r="T5603" s="14">
        <f>$H5603/S5603</f>
        <v>3.921568627450981E-2</v>
      </c>
      <c r="U5603" s="14">
        <f>_xlfn.LET(_xlpm.freq,F5603,_xlpm.size,M5603+1,_xlpm.F,V5603,LOG(1+_xlpm.freq)*LOG(1+_xlpm.size)*_xlpm.F)</f>
        <v>3.0431263185866395E-2</v>
      </c>
      <c r="V5603" s="14">
        <f>_xlfn.LET(_xlpm.a,T5603,_xlpm.b,R5603,2*_xlpm.a*_xlpm.b/(_xlpm.a+_xlpm.b))</f>
        <v>7.5471698113207558E-2</v>
      </c>
      <c r="W5603" s="14">
        <f>_xlfn.LET(_xlpm.p,R5603,_xlpm.q,T5603,LOG(_xlpm.p/_xlpm.q))</f>
        <v>1.406540180433955</v>
      </c>
      <c r="X5603" s="2"/>
    </row>
    <row r="5604" spans="1:24">
      <c r="A5604" s="1" t="str">
        <f>_xlfn.LET(_xlpm.sep," : ",CONCATENATE(O5604,_xlpm.sep,P5604))</f>
        <v>~youwe~ : [jʊ]</v>
      </c>
      <c r="B5604" s="1">
        <f>_xlfn.LET(_xlpm.d,$G5604,_xlpm.k,_xlfn.CONCAT(LEFT(TRIM(B$1),1),"*"),COUNTIF(_xlpm.d,_xlpm.k))</f>
        <v>0</v>
      </c>
      <c r="C5604" s="1">
        <f>_xlfn.LET(_xlpm.d,$G5604,_xlpm.k,_xlfn.CONCAT(LEFT(TRIM(C$1),1),"*"),COUNTIF(_xlpm.d,_xlpm.k))</f>
        <v>0</v>
      </c>
      <c r="D5604" s="1">
        <f>_xlfn.LET(_xlpm.d,$G5604,_xlpm.k,_xlfn.CONCAT(LEFT(TRIM(D$1),1),"*"),COUNTIF(_xlpm.d,_xlpm.k))</f>
        <v>0</v>
      </c>
      <c r="E5604" s="1">
        <f>LOG(F5604+1,10)</f>
        <v>0.30102999566398114</v>
      </c>
      <c r="F5604" s="7">
        <v>1</v>
      </c>
      <c r="G5604" s="9" t="s">
        <v>1362</v>
      </c>
      <c r="H5604" s="4">
        <f>F5604/freq.sum.r6e</f>
        <v>4.9701789264413521E-5</v>
      </c>
      <c r="I5604" s="4" t="str">
        <f>_xlfn.LET(_xlpm.sep,":",_xlpm.w,$G5604,LEFT(_xlpm.w,FIND(_xlpm.sep,_xlpm.w)-1))</f>
        <v>jʊ</v>
      </c>
      <c r="J5604" s="4" t="str">
        <f>_xlfn.LET(_xlpm.sep,":",_xlpm.w,$G5604,RIGHT(_xlpm.w,LEN(_xlpm.w)-FIND(_xlpm.sep,_xlpm.w)))</f>
        <v>youwe</v>
      </c>
      <c r="K5604" s="10">
        <f>_xlfn.LET(_xlpm.w,I5604,LEN(_xlpm.w))</f>
        <v>2</v>
      </c>
      <c r="L5604" s="10">
        <f>_xlfn.LET(_xlpm.w,J5604,LEN(_xlpm.w))</f>
        <v>5</v>
      </c>
      <c r="M5604" s="10">
        <f>_xlfn.LET(_xlpm.a,K5604,_xlpm.b,L5604,MAX(_xlpm.a,_xlpm.b))</f>
        <v>5</v>
      </c>
      <c r="N5604" s="10">
        <f>_xlfn.LET(_xlpm.d,(K5604,L5604),MAX(_xlpm.d)-MIN(_xlpm.d))</f>
        <v>3</v>
      </c>
      <c r="O5604" s="1" t="str">
        <f>_xlfn.LET(_xlpm.sep,":",_xlpm.w,$G5604,_xlfn.CONCAT("~",RIGHT(_xlpm.w,LEN(_xlpm.w)-FIND(_xlpm.sep,_xlpm.w)),"~"))</f>
        <v>~youwe~</v>
      </c>
      <c r="P5604" s="1" t="str">
        <f>_xlfn.LET(_xlpm.sep,":",_xlpm.w,$G5604,_xlfn.CONCAT("[",LEFT(_xlpm.w,FIND(_xlpm.sep,_xlpm.w)-1),"]"))</f>
        <v>[jʊ]</v>
      </c>
      <c r="Q5604" s="14" cm="1">
        <f t="array" ref="Q5604">SUM(_xlfn._xlws.FILTER($H$2:$H$7109,_xlfn.MAP($O$2:$O$7109,_xlfn.LAMBDA(_xlpm.x,_xlpm.x=$O5604))))</f>
        <v>9.9403578528827041E-5</v>
      </c>
      <c r="R5604" s="14">
        <f>$H5604/Q5604</f>
        <v>0.5</v>
      </c>
      <c r="S5604" s="14" cm="1">
        <f t="array" ref="S5604">SUM(_xlfn._xlws.FILTER($H$2:$H$7109,_xlfn.MAP($P$2:$P$7109,_xlfn.LAMBDA(_xlpm.x,_xlpm.x=$P5604))))</f>
        <v>2.534791252485089E-3</v>
      </c>
      <c r="T5604" s="14">
        <f>$H5604/S5604</f>
        <v>1.9607843137254905E-2</v>
      </c>
      <c r="U5604" s="14">
        <f>_xlfn.LET(_xlpm.freq,F5604,_xlpm.size,M5604+1,_xlpm.F,V5604,LOG(1+_xlpm.freq)*LOG(1+_xlpm.size)*_xlpm.F)</f>
        <v>9.5999946913634254E-3</v>
      </c>
      <c r="V5604" s="14">
        <f>_xlfn.LET(_xlpm.a,T5604,_xlpm.b,R5604,2*_xlpm.a*_xlpm.b/(_xlpm.a+_xlpm.b))</f>
        <v>3.7735849056603779E-2</v>
      </c>
      <c r="W5604" s="14">
        <f>_xlfn.LET(_xlpm.p,R5604,_xlpm.q,T5604,LOG(_xlpm.p/_xlpm.q))</f>
        <v>1.406540180433955</v>
      </c>
      <c r="X5604" s="2"/>
    </row>
    <row r="5605" spans="1:24">
      <c r="A5605" s="1" t="str">
        <f>_xlfn.LET(_xlpm.sep," : ",CONCATENATE(O5605,_xlpm.sep,P5605))</f>
        <v>~ntigh~ : [ntɪ]</v>
      </c>
      <c r="B5605" s="1">
        <f>_xlfn.LET(_xlpm.d,$G5605,_xlpm.k,_xlfn.CONCAT(LEFT(TRIM(B$1),1),"*"),COUNTIF(_xlpm.d,_xlpm.k))</f>
        <v>0</v>
      </c>
      <c r="C5605" s="1">
        <f>_xlfn.LET(_xlpm.d,$G5605,_xlpm.k,_xlfn.CONCAT(LEFT(TRIM(C$1),1),"*"),COUNTIF(_xlpm.d,_xlpm.k))</f>
        <v>0</v>
      </c>
      <c r="D5605" s="1">
        <f>_xlfn.LET(_xlpm.d,$G5605,_xlpm.k,_xlfn.CONCAT(LEFT(TRIM(D$1),1),"*"),COUNTIF(_xlpm.d,_xlpm.k))</f>
        <v>1</v>
      </c>
      <c r="E5605" s="1">
        <f>LOG(F5605+1,10)</f>
        <v>0.47712125471966244</v>
      </c>
      <c r="F5605" s="7">
        <v>2</v>
      </c>
      <c r="G5605" s="9" t="s">
        <v>3212</v>
      </c>
      <c r="H5605" s="4">
        <f>F5605/freq.sum.r6e</f>
        <v>9.9403578528827041E-5</v>
      </c>
      <c r="I5605" s="1" t="str">
        <f>_xlfn.LET(_xlpm.sep,":",_xlpm.w,$G5605,LEFT(_xlpm.w,FIND(_xlpm.sep,_xlpm.w)-1))</f>
        <v>ntɪ</v>
      </c>
      <c r="J5605" s="1" t="str">
        <f>_xlfn.LET(_xlpm.sep,":",_xlpm.w,$G5605,RIGHT(_xlpm.w,LEN(_xlpm.w)-FIND(_xlpm.sep,_xlpm.w)))</f>
        <v>ntigh</v>
      </c>
      <c r="K5605" s="10">
        <f>_xlfn.LET(_xlpm.w,I5605,LEN(_xlpm.w))</f>
        <v>3</v>
      </c>
      <c r="L5605" s="10">
        <f>_xlfn.LET(_xlpm.w,J5605,LEN(_xlpm.w))</f>
        <v>5</v>
      </c>
      <c r="M5605" s="10">
        <f>_xlfn.LET(_xlpm.a,K5605,_xlpm.b,L5605,MAX(_xlpm.a,_xlpm.b))</f>
        <v>5</v>
      </c>
      <c r="N5605" s="10">
        <f>_xlfn.LET(_xlpm.d,(K5605,L5605),MAX(_xlpm.d)-MIN(_xlpm.d))</f>
        <v>2</v>
      </c>
      <c r="O5605" s="1" t="str">
        <f>_xlfn.LET(_xlpm.sep,":",_xlpm.w,$G5605,_xlfn.CONCAT("~",RIGHT(_xlpm.w,LEN(_xlpm.w)-FIND(_xlpm.sep,_xlpm.w)),"~"))</f>
        <v>~ntigh~</v>
      </c>
      <c r="P5605" s="1" t="str">
        <f>_xlfn.LET(_xlpm.sep,":",_xlpm.w,$G5605,_xlfn.CONCAT("[",LEFT(_xlpm.w,FIND(_xlpm.sep,_xlpm.w)-1),"]"))</f>
        <v>[ntɪ]</v>
      </c>
      <c r="Q5605" s="14" cm="1">
        <f t="array" ref="Q5605">SUM(_xlfn._xlws.FILTER($H$2:$H$7117,_xlfn.MAP($O$2:$O$7117,_xlfn.LAMBDA(_xlpm.x,_xlpm.x=$O5605))))</f>
        <v>2.4850894632206762E-4</v>
      </c>
      <c r="R5605" s="14">
        <f>$H5605/Q5605</f>
        <v>0.39999999999999997</v>
      </c>
      <c r="S5605" s="14" cm="1">
        <f t="array" ref="S5605">SUM(_xlfn._xlws.FILTER($H$2:$H$7117,_xlfn.MAP($P$2:$P$7117,_xlfn.LAMBDA(_xlpm.x,_xlpm.x=$P5605))))</f>
        <v>6.361829025844928E-3</v>
      </c>
      <c r="T5605" s="14">
        <f>$H5605/S5605</f>
        <v>1.5625000000000007E-2</v>
      </c>
      <c r="U5605" s="14">
        <f>_xlfn.LET(_xlpm.freq,F5605,_xlpm.size,M5605+1,_xlpm.F,V5605,LOG(1+_xlpm.freq)*LOG(1+_xlpm.size)*_xlpm.F)</f>
        <v>1.2126743976322702E-2</v>
      </c>
      <c r="V5605" s="14">
        <f>_xlfn.LET(_xlpm.a,T5605,_xlpm.b,R5605,2*_xlpm.a*_xlpm.b/(_xlpm.a+_xlpm.b))</f>
        <v>3.0075187969924824E-2</v>
      </c>
      <c r="W5605" s="14">
        <f>_xlfn.LET(_xlpm.p,R5605,_xlpm.q,T5605,LOG(_xlpm.p/_xlpm.q))</f>
        <v>1.4082399653118494</v>
      </c>
      <c r="X5605" s="2"/>
    </row>
    <row r="5606" spans="1:24">
      <c r="A5606" s="1" t="str">
        <f>_xlfn.LET(_xlpm.sep," : ",CONCATENATE(O5606,_xlpm.sep,P5606))</f>
        <v>~chigh~ : [tʃɪ]</v>
      </c>
      <c r="B5606" s="1">
        <f>_xlfn.LET(_xlpm.d,$G5606,_xlpm.k,_xlfn.CONCAT(LEFT(TRIM(B$1),1),"*"),COUNTIF(_xlpm.d,_xlpm.k))</f>
        <v>0</v>
      </c>
      <c r="C5606" s="1">
        <f>_xlfn.LET(_xlpm.d,$G5606,_xlpm.k,_xlfn.CONCAT(LEFT(TRIM(C$1),1),"*"),COUNTIF(_xlpm.d,_xlpm.k))</f>
        <v>0</v>
      </c>
      <c r="D5606" s="1">
        <f>_xlfn.LET(_xlpm.d,$G5606,_xlpm.k,_xlfn.CONCAT(LEFT(TRIM(D$1),1),"*"),COUNTIF(_xlpm.d,_xlpm.k))</f>
        <v>0</v>
      </c>
      <c r="E5606" s="1">
        <f>LOG(F5606+1,10)</f>
        <v>0.47712125471966244</v>
      </c>
      <c r="F5606" s="7">
        <v>2</v>
      </c>
      <c r="G5606" s="9" t="s">
        <v>4991</v>
      </c>
      <c r="H5606" s="4">
        <f>F5606/freq.sum.r6e</f>
        <v>9.9403578528827041E-5</v>
      </c>
      <c r="I5606" s="1" t="str">
        <f>_xlfn.LET(_xlpm.sep,":",_xlpm.w,$G5606,LEFT(_xlpm.w,FIND(_xlpm.sep,_xlpm.w)-1))</f>
        <v>tʃɪ</v>
      </c>
      <c r="J5606" s="1" t="str">
        <f>_xlfn.LET(_xlpm.sep,":",_xlpm.w,$G5606,RIGHT(_xlpm.w,LEN(_xlpm.w)-FIND(_xlpm.sep,_xlpm.w)))</f>
        <v>chigh</v>
      </c>
      <c r="K5606" s="10">
        <f>_xlfn.LET(_xlpm.w,I5606,LEN(_xlpm.w))</f>
        <v>3</v>
      </c>
      <c r="L5606" s="10">
        <f>_xlfn.LET(_xlpm.w,J5606,LEN(_xlpm.w))</f>
        <v>5</v>
      </c>
      <c r="M5606" s="10">
        <f>_xlfn.LET(_xlpm.a,K5606,_xlpm.b,L5606,MAX(_xlpm.a,_xlpm.b))</f>
        <v>5</v>
      </c>
      <c r="N5606" s="10">
        <f>_xlfn.LET(_xlpm.d,(K5606,L5606),MAX(_xlpm.d)-MIN(_xlpm.d))</f>
        <v>2</v>
      </c>
      <c r="O5606" s="1" t="str">
        <f>_xlfn.LET(_xlpm.sep,":",_xlpm.w,$G5606,_xlfn.CONCAT("~",RIGHT(_xlpm.w,LEN(_xlpm.w)-FIND(_xlpm.sep,_xlpm.w)),"~"))</f>
        <v>~chigh~</v>
      </c>
      <c r="P5606" s="1" t="str">
        <f>_xlfn.LET(_xlpm.sep,":",_xlpm.w,$G5606,_xlfn.CONCAT("[",LEFT(_xlpm.w,FIND(_xlpm.sep,_xlpm.w)-1),"]"))</f>
        <v>[tʃɪ]</v>
      </c>
      <c r="Q5606" s="14" cm="1">
        <f t="array" ref="Q5606">SUM(_xlfn._xlws.FILTER($H$2:$H$7117,_xlfn.MAP($O$2:$O$7117,_xlfn.LAMBDA(_xlpm.x,_xlpm.x=$O5606))))</f>
        <v>2.9821073558648114E-4</v>
      </c>
      <c r="R5606" s="14">
        <f>$H5606/Q5606</f>
        <v>0.33333333333333331</v>
      </c>
      <c r="S5606" s="14" cm="1">
        <f t="array" ref="S5606">SUM(_xlfn._xlws.FILTER($H$2:$H$7117,_xlfn.MAP($P$2:$P$7117,_xlfn.LAMBDA(_xlpm.x,_xlpm.x=$P5606))))</f>
        <v>7.9522862823061605E-3</v>
      </c>
      <c r="T5606" s="14">
        <f>$H5606/S5606</f>
        <v>1.2500000000000004E-2</v>
      </c>
      <c r="U5606" s="14">
        <f>_xlfn.LET(_xlpm.freq,F5606,_xlpm.size,M5606+1,_xlpm.F,V5606,LOG(1+_xlpm.freq)*LOG(1+_xlpm.size)*_xlpm.F)</f>
        <v>9.7160057159693929E-3</v>
      </c>
      <c r="V5606" s="14">
        <f>_xlfn.LET(_xlpm.a,T5606,_xlpm.b,R5606,2*_xlpm.a*_xlpm.b/(_xlpm.a+_xlpm.b))</f>
        <v>2.4096385542168679E-2</v>
      </c>
      <c r="W5606" s="14">
        <f>_xlfn.LET(_xlpm.p,R5606,_xlpm.q,T5606,LOG(_xlpm.p/_xlpm.q))</f>
        <v>1.4259687322722809</v>
      </c>
      <c r="X5606" s="2"/>
    </row>
    <row r="5607" spans="1:24">
      <c r="A5607" s="1" t="str">
        <f>_xlfn.LET(_xlpm.sep," : ",CONCATENATE(O5607,_xlpm.sep,P5607))</f>
        <v>~whigh~ : [wɪ]</v>
      </c>
      <c r="B5607" s="1">
        <f>_xlfn.LET(_xlpm.d,$G5607,_xlpm.k,_xlfn.CONCAT(LEFT(TRIM(B$1),1),"*"),COUNTIF(_xlpm.d,_xlpm.k))</f>
        <v>0</v>
      </c>
      <c r="C5607" s="1">
        <f>_xlfn.LET(_xlpm.d,$G5607,_xlpm.k,_xlfn.CONCAT(LEFT(TRIM(C$1),1),"*"),COUNTIF(_xlpm.d,_xlpm.k))</f>
        <v>0</v>
      </c>
      <c r="D5607" s="1">
        <f>_xlfn.LET(_xlpm.d,$G5607,_xlpm.k,_xlfn.CONCAT(LEFT(TRIM(D$1),1),"*"),COUNTIF(_xlpm.d,_xlpm.k))</f>
        <v>0</v>
      </c>
      <c r="E5607" s="1">
        <f>LOG(F5607+1,10)</f>
        <v>0.47712125471966244</v>
      </c>
      <c r="F5607" s="7">
        <v>2</v>
      </c>
      <c r="G5607" s="9" t="s">
        <v>5312</v>
      </c>
      <c r="H5607" s="4">
        <f>F5607/freq.sum.r6e</f>
        <v>9.9403578528827041E-5</v>
      </c>
      <c r="I5607" s="1" t="str">
        <f>_xlfn.LET(_xlpm.sep,":",_xlpm.w,$G5607,LEFT(_xlpm.w,FIND(_xlpm.sep,_xlpm.w)-1))</f>
        <v>wɪ</v>
      </c>
      <c r="J5607" s="1" t="str">
        <f>_xlfn.LET(_xlpm.sep,":",_xlpm.w,$G5607,RIGHT(_xlpm.w,LEN(_xlpm.w)-FIND(_xlpm.sep,_xlpm.w)))</f>
        <v>whigh</v>
      </c>
      <c r="K5607" s="10">
        <f>_xlfn.LET(_xlpm.w,I5607,LEN(_xlpm.w))</f>
        <v>2</v>
      </c>
      <c r="L5607" s="10">
        <f>_xlfn.LET(_xlpm.w,J5607,LEN(_xlpm.w))</f>
        <v>5</v>
      </c>
      <c r="M5607" s="10">
        <f>_xlfn.LET(_xlpm.a,K5607,_xlpm.b,L5607,MAX(_xlpm.a,_xlpm.b))</f>
        <v>5</v>
      </c>
      <c r="N5607" s="10">
        <f>_xlfn.LET(_xlpm.d,(K5607,L5607),MAX(_xlpm.d)-MIN(_xlpm.d))</f>
        <v>3</v>
      </c>
      <c r="O5607" s="1" t="str">
        <f>_xlfn.LET(_xlpm.sep,":",_xlpm.w,$G5607,_xlfn.CONCAT("~",RIGHT(_xlpm.w,LEN(_xlpm.w)-FIND(_xlpm.sep,_xlpm.w)),"~"))</f>
        <v>~whigh~</v>
      </c>
      <c r="P5607" s="1" t="str">
        <f>_xlfn.LET(_xlpm.sep,":",_xlpm.w,$G5607,_xlfn.CONCAT("[",LEFT(_xlpm.w,FIND(_xlpm.sep,_xlpm.w)-1),"]"))</f>
        <v>[wɪ]</v>
      </c>
      <c r="Q5607" s="14" cm="1">
        <f t="array" ref="Q5607">SUM(_xlfn._xlws.FILTER($H$2:$H$7117,_xlfn.MAP($O$2:$O$7117,_xlfn.LAMBDA(_xlpm.x,_xlpm.x=$O5607))))</f>
        <v>2.9821073558648114E-4</v>
      </c>
      <c r="R5607" s="14">
        <f>$H5607/Q5607</f>
        <v>0.33333333333333331</v>
      </c>
      <c r="S5607" s="14" cm="1">
        <f t="array" ref="S5607">SUM(_xlfn._xlws.FILTER($H$2:$H$7117,_xlfn.MAP($P$2:$P$7117,_xlfn.LAMBDA(_xlpm.x,_xlpm.x=$P5607))))</f>
        <v>7.9522862823061605E-3</v>
      </c>
      <c r="T5607" s="14">
        <f>$H5607/S5607</f>
        <v>1.2500000000000004E-2</v>
      </c>
      <c r="U5607" s="14">
        <f>_xlfn.LET(_xlpm.freq,F5607,_xlpm.size,M5607+1,_xlpm.F,V5607,LOG(1+_xlpm.freq)*LOG(1+_xlpm.size)*_xlpm.F)</f>
        <v>9.7160057159693929E-3</v>
      </c>
      <c r="V5607" s="14">
        <f>_xlfn.LET(_xlpm.a,T5607,_xlpm.b,R5607,2*_xlpm.a*_xlpm.b/(_xlpm.a+_xlpm.b))</f>
        <v>2.4096385542168679E-2</v>
      </c>
      <c r="W5607" s="14">
        <f>_xlfn.LET(_xlpm.p,R5607,_xlpm.q,T5607,LOG(_xlpm.p/_xlpm.q))</f>
        <v>1.4259687322722809</v>
      </c>
      <c r="X5607" s="2"/>
    </row>
    <row r="5608" spans="1:24">
      <c r="A5608" s="1" t="str">
        <f>_xlfn.LET(_xlpm.sep," : ",CONCATENATE(O5608,_xlpm.sep,P5608))</f>
        <v>~gheyr~ : [ɡɪ]</v>
      </c>
      <c r="B5608" s="1">
        <f>_xlfn.LET(_xlpm.d,$G5608,_xlpm.k,_xlfn.CONCAT(LEFT(TRIM(B$1),1),"*"),COUNTIF(_xlpm.d,_xlpm.k))</f>
        <v>0</v>
      </c>
      <c r="C5608" s="1">
        <f>_xlfn.LET(_xlpm.d,$G5608,_xlpm.k,_xlfn.CONCAT(LEFT(TRIM(C$1),1),"*"),COUNTIF(_xlpm.d,_xlpm.k))</f>
        <v>0</v>
      </c>
      <c r="D5608" s="1">
        <f>_xlfn.LET(_xlpm.d,$G5608,_xlpm.k,_xlfn.CONCAT(LEFT(TRIM(D$1),1),"*"),COUNTIF(_xlpm.d,_xlpm.k))</f>
        <v>0</v>
      </c>
      <c r="E5608" s="1">
        <f>LOG(F5608+1,10)</f>
        <v>0.60205999132796229</v>
      </c>
      <c r="F5608" s="7">
        <v>3</v>
      </c>
      <c r="G5608" s="9" t="s">
        <v>6569</v>
      </c>
      <c r="H5608" s="4">
        <f>F5608/freq.sum.r6e</f>
        <v>1.4910536779324057E-4</v>
      </c>
      <c r="I5608" s="1" t="str">
        <f>_xlfn.LET(_xlpm.sep,":",_xlpm.w,$G5608,LEFT(_xlpm.w,FIND(_xlpm.sep,_xlpm.w)-1))</f>
        <v>ɡɪ</v>
      </c>
      <c r="J5608" s="1" t="str">
        <f>_xlfn.LET(_xlpm.sep,":",_xlpm.w,$G5608,RIGHT(_xlpm.w,LEN(_xlpm.w)-FIND(_xlpm.sep,_xlpm.w)))</f>
        <v>gheyr</v>
      </c>
      <c r="K5608" s="10">
        <f>_xlfn.LET(_xlpm.w,I5608,LEN(_xlpm.w))</f>
        <v>2</v>
      </c>
      <c r="L5608" s="10">
        <f>_xlfn.LET(_xlpm.w,J5608,LEN(_xlpm.w))</f>
        <v>5</v>
      </c>
      <c r="M5608" s="10">
        <f>_xlfn.LET(_xlpm.a,K5608,_xlpm.b,L5608,MAX(_xlpm.a,_xlpm.b))</f>
        <v>5</v>
      </c>
      <c r="N5608" s="10">
        <f>_xlfn.LET(_xlpm.d,(K5608,L5608),MAX(_xlpm.d)-MIN(_xlpm.d))</f>
        <v>3</v>
      </c>
      <c r="O5608" s="1" t="str">
        <f>_xlfn.LET(_xlpm.sep,":",_xlpm.w,$G5608,_xlfn.CONCAT("~",RIGHT(_xlpm.w,LEN(_xlpm.w)-FIND(_xlpm.sep,_xlpm.w)),"~"))</f>
        <v>~gheyr~</v>
      </c>
      <c r="P5608" s="1" t="str">
        <f>_xlfn.LET(_xlpm.sep,":",_xlpm.w,$G5608,_xlfn.CONCAT("[",LEFT(_xlpm.w,FIND(_xlpm.sep,_xlpm.w)-1),"]"))</f>
        <v>[ɡɪ]</v>
      </c>
      <c r="Q5608" s="14" cm="1">
        <f t="array" ref="Q5608">SUM(_xlfn._xlws.FILTER($H$2:$H$7117,_xlfn.MAP($O$2:$O$7117,_xlfn.LAMBDA(_xlpm.x,_xlpm.x=$O5608))))</f>
        <v>2.9821073558648114E-4</v>
      </c>
      <c r="R5608" s="14">
        <f>$H5608/Q5608</f>
        <v>0.5</v>
      </c>
      <c r="S5608" s="14" cm="1">
        <f t="array" ref="S5608">SUM(_xlfn._xlws.FILTER($H$2:$H$7117,_xlfn.MAP($P$2:$P$7117,_xlfn.LAMBDA(_xlpm.x,_xlpm.x=$P5608))))</f>
        <v>7.9522862823061605E-3</v>
      </c>
      <c r="T5608" s="14">
        <f>$H5608/S5608</f>
        <v>1.8750000000000006E-2</v>
      </c>
      <c r="U5608" s="14">
        <f>_xlfn.LET(_xlpm.freq,F5608,_xlpm.size,M5608+1,_xlpm.F,V5608,LOG(1+_xlpm.freq)*LOG(1+_xlpm.size)*_xlpm.F)</f>
        <v>1.8390351276226326E-2</v>
      </c>
      <c r="V5608" s="14">
        <f>_xlfn.LET(_xlpm.a,T5608,_xlpm.b,R5608,2*_xlpm.a*_xlpm.b/(_xlpm.a+_xlpm.b))</f>
        <v>3.6144578313253024E-2</v>
      </c>
      <c r="W5608" s="14">
        <f>_xlfn.LET(_xlpm.p,R5608,_xlpm.q,T5608,LOG(_xlpm.p/_xlpm.q))</f>
        <v>1.4259687322722809</v>
      </c>
      <c r="X5608" s="2"/>
    </row>
    <row r="5609" spans="1:24">
      <c r="A5609" s="1" t="str">
        <f>_xlfn.LET(_xlpm.sep," : ",CONCATENATE(O5609,_xlpm.sep,P5609))</f>
        <v>~ccugh~ : [kju]</v>
      </c>
      <c r="B5609" s="1">
        <f>_xlfn.LET(_xlpm.d,$G5609,_xlpm.k,_xlfn.CONCAT(LEFT(TRIM(B$1),1),"*"),COUNTIF(_xlpm.d,_xlpm.k))</f>
        <v>0</v>
      </c>
      <c r="C5609" s="1">
        <f>_xlfn.LET(_xlpm.d,$G5609,_xlpm.k,_xlfn.CONCAT(LEFT(TRIM(C$1),1),"*"),COUNTIF(_xlpm.d,_xlpm.k))</f>
        <v>0</v>
      </c>
      <c r="D5609" s="1">
        <f>_xlfn.LET(_xlpm.d,$G5609,_xlpm.k,_xlfn.CONCAT(LEFT(TRIM(D$1),1),"*"),COUNTIF(_xlpm.d,_xlpm.k))</f>
        <v>0</v>
      </c>
      <c r="E5609" s="1">
        <f>LOG(F5609+1,10)</f>
        <v>0.30102999566398114</v>
      </c>
      <c r="F5609" s="7">
        <v>1</v>
      </c>
      <c r="G5609" s="9" t="s">
        <v>1419</v>
      </c>
      <c r="H5609" s="4">
        <f>F5609/freq.sum.r6e</f>
        <v>4.9701789264413521E-5</v>
      </c>
      <c r="I5609" s="1" t="str">
        <f>_xlfn.LET(_xlpm.sep,":",_xlpm.w,$G5609,LEFT(_xlpm.w,FIND(_xlpm.sep,_xlpm.w)-1))</f>
        <v>kju</v>
      </c>
      <c r="J5609" s="1" t="str">
        <f>_xlfn.LET(_xlpm.sep,":",_xlpm.w,$G5609,RIGHT(_xlpm.w,LEN(_xlpm.w)-FIND(_xlpm.sep,_xlpm.w)))</f>
        <v>ccugh</v>
      </c>
      <c r="K5609" s="10">
        <f>_xlfn.LET(_xlpm.w,I5609,LEN(_xlpm.w))</f>
        <v>3</v>
      </c>
      <c r="L5609" s="10">
        <f>_xlfn.LET(_xlpm.w,J5609,LEN(_xlpm.w))</f>
        <v>5</v>
      </c>
      <c r="M5609" s="10">
        <f>_xlfn.LET(_xlpm.a,K5609,_xlpm.b,L5609,MAX(_xlpm.a,_xlpm.b))</f>
        <v>5</v>
      </c>
      <c r="N5609" s="10">
        <f>_xlfn.LET(_xlpm.d,(K5609,L5609),MAX(_xlpm.d)-MIN(_xlpm.d))</f>
        <v>2</v>
      </c>
      <c r="O5609" s="1" t="str">
        <f>_xlfn.LET(_xlpm.sep,":",_xlpm.w,$G5609,_xlfn.CONCAT("~",RIGHT(_xlpm.w,LEN(_xlpm.w)-FIND(_xlpm.sep,_xlpm.w)),"~"))</f>
        <v>~ccugh~</v>
      </c>
      <c r="P5609" s="1" t="str">
        <f>_xlfn.LET(_xlpm.sep,":",_xlpm.w,$G5609,_xlfn.CONCAT("[",LEFT(_xlpm.w,FIND(_xlpm.sep,_xlpm.w)-1),"]"))</f>
        <v>[kju]</v>
      </c>
      <c r="Q5609" s="14" cm="1">
        <f t="array" ref="Q5609">SUM(_xlfn._xlws.FILTER($H$2:$H$7117,_xlfn.MAP($O$2:$O$7117,_xlfn.LAMBDA(_xlpm.x,_xlpm.x=$O5609))))</f>
        <v>4.9701789264413521E-5</v>
      </c>
      <c r="R5609" s="14">
        <f>$H5609/Q5609</f>
        <v>1</v>
      </c>
      <c r="S5609" s="14" cm="1">
        <f t="array" ref="S5609">SUM(_xlfn._xlws.FILTER($H$2:$H$7117,_xlfn.MAP($P$2:$P$7117,_xlfn.LAMBDA(_xlpm.x,_xlpm.x=$P5609))))</f>
        <v>1.3419483101391647E-3</v>
      </c>
      <c r="T5609" s="14">
        <f>$H5609/S5609</f>
        <v>3.7037037037037049E-2</v>
      </c>
      <c r="U5609" s="14">
        <f>_xlfn.LET(_xlpm.freq,F5609,_xlpm.size,M5609+1,_xlpm.F,V5609,LOG(1+_xlpm.freq)*LOG(1+_xlpm.size)*_xlpm.F)</f>
        <v>1.8171418522937917E-2</v>
      </c>
      <c r="V5609" s="14">
        <f>_xlfn.LET(_xlpm.a,T5609,_xlpm.b,R5609,2*_xlpm.a*_xlpm.b/(_xlpm.a+_xlpm.b))</f>
        <v>7.1428571428571452E-2</v>
      </c>
      <c r="W5609" s="14">
        <f>_xlfn.LET(_xlpm.p,R5609,_xlpm.q,T5609,LOG(_xlpm.p/_xlpm.q))</f>
        <v>1.4313637641589871</v>
      </c>
      <c r="X5609" s="2"/>
    </row>
    <row r="5610" spans="1:24">
      <c r="A5610" s="1" t="str">
        <f>_xlfn.LET(_xlpm.sep," : ",CONCATENATE(O5610,_xlpm.sep,P5610))</f>
        <v>~cuugh~ : [kju]</v>
      </c>
      <c r="B5610" s="1">
        <f>_xlfn.LET(_xlpm.d,$G5610,_xlpm.k,_xlfn.CONCAT(LEFT(TRIM(B$1),1),"*"),COUNTIF(_xlpm.d,_xlpm.k))</f>
        <v>0</v>
      </c>
      <c r="C5610" s="1">
        <f>_xlfn.LET(_xlpm.d,$G5610,_xlpm.k,_xlfn.CONCAT(LEFT(TRIM(C$1),1),"*"),COUNTIF(_xlpm.d,_xlpm.k))</f>
        <v>0</v>
      </c>
      <c r="D5610" s="1">
        <f>_xlfn.LET(_xlpm.d,$G5610,_xlpm.k,_xlfn.CONCAT(LEFT(TRIM(D$1),1),"*"),COUNTIF(_xlpm.d,_xlpm.k))</f>
        <v>0</v>
      </c>
      <c r="E5610" s="1">
        <f>LOG(F5610+1,10)</f>
        <v>0.30102999566398114</v>
      </c>
      <c r="F5610" s="7">
        <v>1</v>
      </c>
      <c r="G5610" s="9" t="s">
        <v>1424</v>
      </c>
      <c r="H5610" s="4">
        <f>F5610/freq.sum.r6e</f>
        <v>4.9701789264413521E-5</v>
      </c>
      <c r="I5610" s="4" t="str">
        <f>_xlfn.LET(_xlpm.sep,":",_xlpm.w,$G5610,LEFT(_xlpm.w,FIND(_xlpm.sep,_xlpm.w)-1))</f>
        <v>kju</v>
      </c>
      <c r="J5610" s="4" t="str">
        <f>_xlfn.LET(_xlpm.sep,":",_xlpm.w,$G5610,RIGHT(_xlpm.w,LEN(_xlpm.w)-FIND(_xlpm.sep,_xlpm.w)))</f>
        <v>cuugh</v>
      </c>
      <c r="K5610" s="10">
        <f>_xlfn.LET(_xlpm.w,I5610,LEN(_xlpm.w))</f>
        <v>3</v>
      </c>
      <c r="L5610" s="10">
        <f>_xlfn.LET(_xlpm.w,J5610,LEN(_xlpm.w))</f>
        <v>5</v>
      </c>
      <c r="M5610" s="10">
        <f>_xlfn.LET(_xlpm.a,K5610,_xlpm.b,L5610,MAX(_xlpm.a,_xlpm.b))</f>
        <v>5</v>
      </c>
      <c r="N5610" s="10">
        <f>_xlfn.LET(_xlpm.d,(K5610,L5610),MAX(_xlpm.d)-MIN(_xlpm.d))</f>
        <v>2</v>
      </c>
      <c r="O5610" s="1" t="str">
        <f>_xlfn.LET(_xlpm.sep,":",_xlpm.w,$G5610,_xlfn.CONCAT("~",RIGHT(_xlpm.w,LEN(_xlpm.w)-FIND(_xlpm.sep,_xlpm.w)),"~"))</f>
        <v>~cuugh~</v>
      </c>
      <c r="P5610" s="1" t="str">
        <f>_xlfn.LET(_xlpm.sep,":",_xlpm.w,$G5610,_xlfn.CONCAT("[",LEFT(_xlpm.w,FIND(_xlpm.sep,_xlpm.w)-1),"]"))</f>
        <v>[kju]</v>
      </c>
      <c r="Q5610" s="14" cm="1">
        <f t="array" ref="Q5610">SUM(_xlfn._xlws.FILTER($H$2:$H$7109,_xlfn.MAP($O$2:$O$7109,_xlfn.LAMBDA(_xlpm.x,_xlpm.x=$O5610))))</f>
        <v>4.9701789264413521E-5</v>
      </c>
      <c r="R5610" s="14">
        <f>$H5610/Q5610</f>
        <v>1</v>
      </c>
      <c r="S5610" s="14" cm="1">
        <f t="array" ref="S5610">SUM(_xlfn._xlws.FILTER($H$2:$H$7109,_xlfn.MAP($P$2:$P$7109,_xlfn.LAMBDA(_xlpm.x,_xlpm.x=$P5610))))</f>
        <v>1.3419483101391647E-3</v>
      </c>
      <c r="T5610" s="14">
        <f>$H5610/S5610</f>
        <v>3.7037037037037049E-2</v>
      </c>
      <c r="U5610" s="14">
        <f>_xlfn.LET(_xlpm.freq,F5610,_xlpm.size,M5610+1,_xlpm.F,V5610,LOG(1+_xlpm.freq)*LOG(1+_xlpm.size)*_xlpm.F)</f>
        <v>1.8171418522937917E-2</v>
      </c>
      <c r="V5610" s="14">
        <f>_xlfn.LET(_xlpm.a,T5610,_xlpm.b,R5610,2*_xlpm.a*_xlpm.b/(_xlpm.a+_xlpm.b))</f>
        <v>7.1428571428571452E-2</v>
      </c>
      <c r="W5610" s="14">
        <f>_xlfn.LET(_xlpm.p,R5610,_xlpm.q,T5610,LOG(_xlpm.p/_xlpm.q))</f>
        <v>1.4313637641589871</v>
      </c>
      <c r="X5610" s="2"/>
    </row>
    <row r="5611" spans="1:24">
      <c r="A5611" s="1" t="str">
        <f>_xlfn.LET(_xlpm.sep," : ",CONCATENATE(O5611,_xlpm.sep,P5611))</f>
        <v>~moogh~ : [mu]</v>
      </c>
      <c r="B5611" s="1">
        <f>_xlfn.LET(_xlpm.d,$G5611,_xlpm.k,_xlfn.CONCAT(LEFT(TRIM(B$1),1),"*"),COUNTIF(_xlpm.d,_xlpm.k))</f>
        <v>0</v>
      </c>
      <c r="C5611" s="1">
        <f>_xlfn.LET(_xlpm.d,$G5611,_xlpm.k,_xlfn.CONCAT(LEFT(TRIM(C$1),1),"*"),COUNTIF(_xlpm.d,_xlpm.k))</f>
        <v>1</v>
      </c>
      <c r="D5611" s="1">
        <f>_xlfn.LET(_xlpm.d,$G5611,_xlpm.k,_xlfn.CONCAT(LEFT(TRIM(D$1),1),"*"),COUNTIF(_xlpm.d,_xlpm.k))</f>
        <v>0</v>
      </c>
      <c r="E5611" s="1">
        <f>LOG(F5611+1,10)</f>
        <v>0.30102999566398114</v>
      </c>
      <c r="F5611" s="7">
        <v>1</v>
      </c>
      <c r="G5611" s="9" t="s">
        <v>2687</v>
      </c>
      <c r="H5611" s="4">
        <f>F5611/freq.sum.r6e</f>
        <v>4.9701789264413521E-5</v>
      </c>
      <c r="I5611" s="1" t="str">
        <f>_xlfn.LET(_xlpm.sep,":",_xlpm.w,$G5611,LEFT(_xlpm.w,FIND(_xlpm.sep,_xlpm.w)-1))</f>
        <v>mu</v>
      </c>
      <c r="J5611" s="1" t="str">
        <f>_xlfn.LET(_xlpm.sep,":",_xlpm.w,$G5611,RIGHT(_xlpm.w,LEN(_xlpm.w)-FIND(_xlpm.sep,_xlpm.w)))</f>
        <v>moogh</v>
      </c>
      <c r="K5611" s="10">
        <f>_xlfn.LET(_xlpm.w,I5611,LEN(_xlpm.w))</f>
        <v>2</v>
      </c>
      <c r="L5611" s="10">
        <f>_xlfn.LET(_xlpm.w,J5611,LEN(_xlpm.w))</f>
        <v>5</v>
      </c>
      <c r="M5611" s="10">
        <f>_xlfn.LET(_xlpm.a,K5611,_xlpm.b,L5611,MAX(_xlpm.a,_xlpm.b))</f>
        <v>5</v>
      </c>
      <c r="N5611" s="10">
        <f>_xlfn.LET(_xlpm.d,(K5611,L5611),MAX(_xlpm.d)-MIN(_xlpm.d))</f>
        <v>3</v>
      </c>
      <c r="O5611" s="1" t="str">
        <f>_xlfn.LET(_xlpm.sep,":",_xlpm.w,$G5611,_xlfn.CONCAT("~",RIGHT(_xlpm.w,LEN(_xlpm.w)-FIND(_xlpm.sep,_xlpm.w)),"~"))</f>
        <v>~moogh~</v>
      </c>
      <c r="P5611" s="1" t="str">
        <f>_xlfn.LET(_xlpm.sep,":",_xlpm.w,$G5611,_xlfn.CONCAT("[",LEFT(_xlpm.w,FIND(_xlpm.sep,_xlpm.w)-1),"]"))</f>
        <v>[mu]</v>
      </c>
      <c r="Q5611" s="14" cm="1">
        <f t="array" ref="Q5611">SUM(_xlfn._xlws.FILTER($H$2:$H$7111,_xlfn.MAP($O$2:$O$7111,_xlfn.LAMBDA(_xlpm.x,_xlpm.x=$O5611))))</f>
        <v>4.9701789264413521E-5</v>
      </c>
      <c r="R5611" s="14">
        <f>$H5611/Q5611</f>
        <v>1</v>
      </c>
      <c r="S5611" s="14" cm="1">
        <f t="array" ref="S5611">SUM(_xlfn._xlws.FILTER($H$2:$H$7111,_xlfn.MAP($P$2:$P$7111,_xlfn.LAMBDA(_xlpm.x,_xlpm.x=$P5611))))</f>
        <v>1.3419483101391647E-3</v>
      </c>
      <c r="T5611" s="14">
        <f>$H5611/S5611</f>
        <v>3.7037037037037049E-2</v>
      </c>
      <c r="U5611" s="14">
        <f>_xlfn.LET(_xlpm.freq,F5611,_xlpm.size,M5611+1,_xlpm.F,V5611,LOG(1+_xlpm.freq)*LOG(1+_xlpm.size)*_xlpm.F)</f>
        <v>1.8171418522937917E-2</v>
      </c>
      <c r="V5611" s="14">
        <f>_xlfn.LET(_xlpm.a,T5611,_xlpm.b,R5611,2*_xlpm.a*_xlpm.b/(_xlpm.a+_xlpm.b))</f>
        <v>7.1428571428571452E-2</v>
      </c>
      <c r="W5611" s="14">
        <f>_xlfn.LET(_xlpm.p,R5611,_xlpm.q,T5611,LOG(_xlpm.p/_xlpm.q))</f>
        <v>1.4313637641589871</v>
      </c>
      <c r="X5611" s="2"/>
    </row>
    <row r="5612" spans="1:24">
      <c r="A5612" s="1" t="str">
        <f>_xlfn.LET(_xlpm.sep," : ",CONCATENATE(O5612,_xlpm.sep,P5612))</f>
        <v>~nnugh~ : [nju]</v>
      </c>
      <c r="B5612" s="1">
        <f>_xlfn.LET(_xlpm.d,$G5612,_xlpm.k,_xlfn.CONCAT(LEFT(TRIM(B$1),1),"*"),COUNTIF(_xlpm.d,_xlpm.k))</f>
        <v>0</v>
      </c>
      <c r="C5612" s="1">
        <f>_xlfn.LET(_xlpm.d,$G5612,_xlpm.k,_xlfn.CONCAT(LEFT(TRIM(C$1),1),"*"),COUNTIF(_xlpm.d,_xlpm.k))</f>
        <v>0</v>
      </c>
      <c r="D5612" s="1">
        <f>_xlfn.LET(_xlpm.d,$G5612,_xlpm.k,_xlfn.CONCAT(LEFT(TRIM(D$1),1),"*"),COUNTIF(_xlpm.d,_xlpm.k))</f>
        <v>1</v>
      </c>
      <c r="E5612" s="1">
        <f>LOG(F5612+1,10)</f>
        <v>0.30102999566398114</v>
      </c>
      <c r="F5612" s="7">
        <v>1</v>
      </c>
      <c r="G5612" s="9" t="s">
        <v>2980</v>
      </c>
      <c r="H5612" s="4">
        <f>F5612/freq.sum.r6e</f>
        <v>4.9701789264413521E-5</v>
      </c>
      <c r="I5612" s="1" t="str">
        <f>_xlfn.LET(_xlpm.sep,":",_xlpm.w,$G5612,LEFT(_xlpm.w,FIND(_xlpm.sep,_xlpm.w)-1))</f>
        <v>nju</v>
      </c>
      <c r="J5612" s="1" t="str">
        <f>_xlfn.LET(_xlpm.sep,":",_xlpm.w,$G5612,RIGHT(_xlpm.w,LEN(_xlpm.w)-FIND(_xlpm.sep,_xlpm.w)))</f>
        <v>nnugh</v>
      </c>
      <c r="K5612" s="10">
        <f>_xlfn.LET(_xlpm.w,I5612,LEN(_xlpm.w))</f>
        <v>3</v>
      </c>
      <c r="L5612" s="10">
        <f>_xlfn.LET(_xlpm.w,J5612,LEN(_xlpm.w))</f>
        <v>5</v>
      </c>
      <c r="M5612" s="10">
        <f>_xlfn.LET(_xlpm.a,K5612,_xlpm.b,L5612,MAX(_xlpm.a,_xlpm.b))</f>
        <v>5</v>
      </c>
      <c r="N5612" s="10">
        <f>_xlfn.LET(_xlpm.d,(K5612,L5612),MAX(_xlpm.d)-MIN(_xlpm.d))</f>
        <v>2</v>
      </c>
      <c r="O5612" s="1" t="str">
        <f>_xlfn.LET(_xlpm.sep,":",_xlpm.w,$G5612,_xlfn.CONCAT("~",RIGHT(_xlpm.w,LEN(_xlpm.w)-FIND(_xlpm.sep,_xlpm.w)),"~"))</f>
        <v>~nnugh~</v>
      </c>
      <c r="P5612" s="1" t="str">
        <f>_xlfn.LET(_xlpm.sep,":",_xlpm.w,$G5612,_xlfn.CONCAT("[",LEFT(_xlpm.w,FIND(_xlpm.sep,_xlpm.w)-1),"]"))</f>
        <v>[nju]</v>
      </c>
      <c r="Q5612" s="14" cm="1">
        <f t="array" ref="Q5612">SUM(_xlfn._xlws.FILTER($H$2:$H$7117,_xlfn.MAP($O$2:$O$7117,_xlfn.LAMBDA(_xlpm.x,_xlpm.x=$O5612))))</f>
        <v>4.9701789264413521E-5</v>
      </c>
      <c r="R5612" s="14">
        <f>$H5612/Q5612</f>
        <v>1</v>
      </c>
      <c r="S5612" s="14" cm="1">
        <f t="array" ref="S5612">SUM(_xlfn._xlws.FILTER($H$2:$H$7117,_xlfn.MAP($P$2:$P$7117,_xlfn.LAMBDA(_xlpm.x,_xlpm.x=$P5612))))</f>
        <v>1.3419483101391647E-3</v>
      </c>
      <c r="T5612" s="14">
        <f>$H5612/S5612</f>
        <v>3.7037037037037049E-2</v>
      </c>
      <c r="U5612" s="14">
        <f>_xlfn.LET(_xlpm.freq,F5612,_xlpm.size,M5612+1,_xlpm.F,V5612,LOG(1+_xlpm.freq)*LOG(1+_xlpm.size)*_xlpm.F)</f>
        <v>1.8171418522937917E-2</v>
      </c>
      <c r="V5612" s="14">
        <f>_xlfn.LET(_xlpm.a,T5612,_xlpm.b,R5612,2*_xlpm.a*_xlpm.b/(_xlpm.a+_xlpm.b))</f>
        <v>7.1428571428571452E-2</v>
      </c>
      <c r="W5612" s="14">
        <f>_xlfn.LET(_xlpm.p,R5612,_xlpm.q,T5612,LOG(_xlpm.p/_xlpm.q))</f>
        <v>1.4313637641589871</v>
      </c>
      <c r="X5612" s="2"/>
    </row>
    <row r="5613" spans="1:24">
      <c r="A5613" s="1" t="str">
        <f>_xlfn.LET(_xlpm.sep," : ",CONCATENATE(O5613,_xlpm.sep,P5613))</f>
        <v>~poogh~ : [pu]</v>
      </c>
      <c r="B5613" s="1">
        <f>_xlfn.LET(_xlpm.d,$G5613,_xlpm.k,_xlfn.CONCAT(LEFT(TRIM(B$1),1),"*"),COUNTIF(_xlpm.d,_xlpm.k))</f>
        <v>0</v>
      </c>
      <c r="C5613" s="1">
        <f>_xlfn.LET(_xlpm.d,$G5613,_xlpm.k,_xlfn.CONCAT(LEFT(TRIM(C$1),1),"*"),COUNTIF(_xlpm.d,_xlpm.k))</f>
        <v>0</v>
      </c>
      <c r="D5613" s="1">
        <f>_xlfn.LET(_xlpm.d,$G5613,_xlpm.k,_xlfn.CONCAT(LEFT(TRIM(D$1),1),"*"),COUNTIF(_xlpm.d,_xlpm.k))</f>
        <v>0</v>
      </c>
      <c r="E5613" s="1">
        <f>LOG(F5613+1,10)</f>
        <v>0.30102999566398114</v>
      </c>
      <c r="F5613" s="7">
        <v>1</v>
      </c>
      <c r="G5613" s="9" t="s">
        <v>3699</v>
      </c>
      <c r="H5613" s="4">
        <f>F5613/freq.sum.r6e</f>
        <v>4.9701789264413521E-5</v>
      </c>
      <c r="I5613" s="1" t="str">
        <f>_xlfn.LET(_xlpm.sep,":",_xlpm.w,$G5613,LEFT(_xlpm.w,FIND(_xlpm.sep,_xlpm.w)-1))</f>
        <v>pu</v>
      </c>
      <c r="J5613" s="1" t="str">
        <f>_xlfn.LET(_xlpm.sep,":",_xlpm.w,$G5613,RIGHT(_xlpm.w,LEN(_xlpm.w)-FIND(_xlpm.sep,_xlpm.w)))</f>
        <v>poogh</v>
      </c>
      <c r="K5613" s="10">
        <f>_xlfn.LET(_xlpm.w,I5613,LEN(_xlpm.w))</f>
        <v>2</v>
      </c>
      <c r="L5613" s="10">
        <f>_xlfn.LET(_xlpm.w,J5613,LEN(_xlpm.w))</f>
        <v>5</v>
      </c>
      <c r="M5613" s="10">
        <f>_xlfn.LET(_xlpm.a,K5613,_xlpm.b,L5613,MAX(_xlpm.a,_xlpm.b))</f>
        <v>5</v>
      </c>
      <c r="N5613" s="10">
        <f>_xlfn.LET(_xlpm.d,(K5613,L5613),MAX(_xlpm.d)-MIN(_xlpm.d))</f>
        <v>3</v>
      </c>
      <c r="O5613" s="1" t="str">
        <f>_xlfn.LET(_xlpm.sep,":",_xlpm.w,$G5613,_xlfn.CONCAT("~",RIGHT(_xlpm.w,LEN(_xlpm.w)-FIND(_xlpm.sep,_xlpm.w)),"~"))</f>
        <v>~poogh~</v>
      </c>
      <c r="P5613" s="1" t="str">
        <f>_xlfn.LET(_xlpm.sep,":",_xlpm.w,$G5613,_xlfn.CONCAT("[",LEFT(_xlpm.w,FIND(_xlpm.sep,_xlpm.w)-1),"]"))</f>
        <v>[pu]</v>
      </c>
      <c r="Q5613" s="14" cm="1">
        <f t="array" ref="Q5613">SUM(_xlfn._xlws.FILTER($H$2:$H$7117,_xlfn.MAP($O$2:$O$7117,_xlfn.LAMBDA(_xlpm.x,_xlpm.x=$O5613))))</f>
        <v>4.9701789264413521E-5</v>
      </c>
      <c r="R5613" s="14">
        <f>$H5613/Q5613</f>
        <v>1</v>
      </c>
      <c r="S5613" s="14" cm="1">
        <f t="array" ref="S5613">SUM(_xlfn._xlws.FILTER($H$2:$H$7117,_xlfn.MAP($P$2:$P$7117,_xlfn.LAMBDA(_xlpm.x,_xlpm.x=$P5613))))</f>
        <v>1.3419483101391647E-3</v>
      </c>
      <c r="T5613" s="14">
        <f>$H5613/S5613</f>
        <v>3.7037037037037049E-2</v>
      </c>
      <c r="U5613" s="14">
        <f>_xlfn.LET(_xlpm.freq,F5613,_xlpm.size,M5613+1,_xlpm.F,V5613,LOG(1+_xlpm.freq)*LOG(1+_xlpm.size)*_xlpm.F)</f>
        <v>1.8171418522937917E-2</v>
      </c>
      <c r="V5613" s="14">
        <f>_xlfn.LET(_xlpm.a,T5613,_xlpm.b,R5613,2*_xlpm.a*_xlpm.b/(_xlpm.a+_xlpm.b))</f>
        <v>7.1428571428571452E-2</v>
      </c>
      <c r="W5613" s="14">
        <f>_xlfn.LET(_xlpm.p,R5613,_xlpm.q,T5613,LOG(_xlpm.p/_xlpm.q))</f>
        <v>1.4313637641589871</v>
      </c>
      <c r="X5613" s="2"/>
    </row>
    <row r="5614" spans="1:24">
      <c r="A5614" s="1" t="str">
        <f>_xlfn.LET(_xlpm.sep," : ",CONCATENATE(O5614,_xlpm.sep,P5614))</f>
        <v>~choow~ : [tʃu]</v>
      </c>
      <c r="B5614" s="1">
        <f>_xlfn.LET(_xlpm.d,$G5614,_xlpm.k,_xlfn.CONCAT(LEFT(TRIM(B$1),1),"*"),COUNTIF(_xlpm.d,_xlpm.k))</f>
        <v>0</v>
      </c>
      <c r="C5614" s="1">
        <f>_xlfn.LET(_xlpm.d,$G5614,_xlpm.k,_xlfn.CONCAT(LEFT(TRIM(C$1),1),"*"),COUNTIF(_xlpm.d,_xlpm.k))</f>
        <v>0</v>
      </c>
      <c r="D5614" s="1">
        <f>_xlfn.LET(_xlpm.d,$G5614,_xlpm.k,_xlfn.CONCAT(LEFT(TRIM(D$1),1),"*"),COUNTIF(_xlpm.d,_xlpm.k))</f>
        <v>0</v>
      </c>
      <c r="E5614" s="1">
        <f>LOG(F5614+1,10)</f>
        <v>0.30102999566398114</v>
      </c>
      <c r="F5614" s="7">
        <v>1</v>
      </c>
      <c r="G5614" s="9" t="s">
        <v>4950</v>
      </c>
      <c r="H5614" s="4">
        <f>F5614/freq.sum.r6e</f>
        <v>4.9701789264413521E-5</v>
      </c>
      <c r="I5614" s="1" t="str">
        <f>_xlfn.LET(_xlpm.sep,":",_xlpm.w,$G5614,LEFT(_xlpm.w,FIND(_xlpm.sep,_xlpm.w)-1))</f>
        <v>tʃu</v>
      </c>
      <c r="J5614" s="1" t="str">
        <f>_xlfn.LET(_xlpm.sep,":",_xlpm.w,$G5614,RIGHT(_xlpm.w,LEN(_xlpm.w)-FIND(_xlpm.sep,_xlpm.w)))</f>
        <v>choow</v>
      </c>
      <c r="K5614" s="10">
        <f>_xlfn.LET(_xlpm.w,I5614,LEN(_xlpm.w))</f>
        <v>3</v>
      </c>
      <c r="L5614" s="10">
        <f>_xlfn.LET(_xlpm.w,J5614,LEN(_xlpm.w))</f>
        <v>5</v>
      </c>
      <c r="M5614" s="10">
        <f>_xlfn.LET(_xlpm.a,K5614,_xlpm.b,L5614,MAX(_xlpm.a,_xlpm.b))</f>
        <v>5</v>
      </c>
      <c r="N5614" s="10">
        <f>_xlfn.LET(_xlpm.d,(K5614,L5614),MAX(_xlpm.d)-MIN(_xlpm.d))</f>
        <v>2</v>
      </c>
      <c r="O5614" s="1" t="str">
        <f>_xlfn.LET(_xlpm.sep,":",_xlpm.w,$G5614,_xlfn.CONCAT("~",RIGHT(_xlpm.w,LEN(_xlpm.w)-FIND(_xlpm.sep,_xlpm.w)),"~"))</f>
        <v>~choow~</v>
      </c>
      <c r="P5614" s="1" t="str">
        <f>_xlfn.LET(_xlpm.sep,":",_xlpm.w,$G5614,_xlfn.CONCAT("[",LEFT(_xlpm.w,FIND(_xlpm.sep,_xlpm.w)-1),"]"))</f>
        <v>[tʃu]</v>
      </c>
      <c r="Q5614" s="14" cm="1">
        <f t="array" ref="Q5614">SUM(_xlfn._xlws.FILTER($H$2:$H$7117,_xlfn.MAP($O$2:$O$7117,_xlfn.LAMBDA(_xlpm.x,_xlpm.x=$O5614))))</f>
        <v>4.9701789264413521E-5</v>
      </c>
      <c r="R5614" s="14">
        <f>$H5614/Q5614</f>
        <v>1</v>
      </c>
      <c r="S5614" s="14" cm="1">
        <f t="array" ref="S5614">SUM(_xlfn._xlws.FILTER($H$2:$H$7117,_xlfn.MAP($P$2:$P$7117,_xlfn.LAMBDA(_xlpm.x,_xlpm.x=$P5614))))</f>
        <v>1.3419483101391647E-3</v>
      </c>
      <c r="T5614" s="14">
        <f>$H5614/S5614</f>
        <v>3.7037037037037049E-2</v>
      </c>
      <c r="U5614" s="14">
        <f>_xlfn.LET(_xlpm.freq,F5614,_xlpm.size,M5614+1,_xlpm.F,V5614,LOG(1+_xlpm.freq)*LOG(1+_xlpm.size)*_xlpm.F)</f>
        <v>1.8171418522937917E-2</v>
      </c>
      <c r="V5614" s="14">
        <f>_xlfn.LET(_xlpm.a,T5614,_xlpm.b,R5614,2*_xlpm.a*_xlpm.b/(_xlpm.a+_xlpm.b))</f>
        <v>7.1428571428571452E-2</v>
      </c>
      <c r="W5614" s="14">
        <f>_xlfn.LET(_xlpm.p,R5614,_xlpm.q,T5614,LOG(_xlpm.p/_xlpm.q))</f>
        <v>1.4313637641589871</v>
      </c>
      <c r="X5614" s="2"/>
    </row>
    <row r="5615" spans="1:24">
      <c r="A5615" s="1" t="str">
        <f>_xlfn.LET(_xlpm.sep," : ",CONCATENATE(O5615,_xlpm.sep,P5615))</f>
        <v>~tuegh~ : [tʃu]</v>
      </c>
      <c r="B5615" s="1">
        <f>_xlfn.LET(_xlpm.d,$G5615,_xlpm.k,_xlfn.CONCAT(LEFT(TRIM(B$1),1),"*"),COUNTIF(_xlpm.d,_xlpm.k))</f>
        <v>0</v>
      </c>
      <c r="C5615" s="1">
        <f>_xlfn.LET(_xlpm.d,$G5615,_xlpm.k,_xlfn.CONCAT(LEFT(TRIM(C$1),1),"*"),COUNTIF(_xlpm.d,_xlpm.k))</f>
        <v>0</v>
      </c>
      <c r="D5615" s="1">
        <f>_xlfn.LET(_xlpm.d,$G5615,_xlpm.k,_xlfn.CONCAT(LEFT(TRIM(D$1),1),"*"),COUNTIF(_xlpm.d,_xlpm.k))</f>
        <v>0</v>
      </c>
      <c r="E5615" s="1">
        <f>LOG(F5615+1,10)</f>
        <v>0.30102999566398114</v>
      </c>
      <c r="F5615" s="7">
        <v>1</v>
      </c>
      <c r="G5615" s="9" t="s">
        <v>4959</v>
      </c>
      <c r="H5615" s="4">
        <f>F5615/freq.sum.r6e</f>
        <v>4.9701789264413521E-5</v>
      </c>
      <c r="I5615" s="1" t="str">
        <f>_xlfn.LET(_xlpm.sep,":",_xlpm.w,$G5615,LEFT(_xlpm.w,FIND(_xlpm.sep,_xlpm.w)-1))</f>
        <v>tʃu</v>
      </c>
      <c r="J5615" s="1" t="str">
        <f>_xlfn.LET(_xlpm.sep,":",_xlpm.w,$G5615,RIGHT(_xlpm.w,LEN(_xlpm.w)-FIND(_xlpm.sep,_xlpm.w)))</f>
        <v>tuegh</v>
      </c>
      <c r="K5615" s="10">
        <f>_xlfn.LET(_xlpm.w,I5615,LEN(_xlpm.w))</f>
        <v>3</v>
      </c>
      <c r="L5615" s="10">
        <f>_xlfn.LET(_xlpm.w,J5615,LEN(_xlpm.w))</f>
        <v>5</v>
      </c>
      <c r="M5615" s="10">
        <f>_xlfn.LET(_xlpm.a,K5615,_xlpm.b,L5615,MAX(_xlpm.a,_xlpm.b))</f>
        <v>5</v>
      </c>
      <c r="N5615" s="10">
        <f>_xlfn.LET(_xlpm.d,(K5615,L5615),MAX(_xlpm.d)-MIN(_xlpm.d))</f>
        <v>2</v>
      </c>
      <c r="O5615" s="1" t="str">
        <f>_xlfn.LET(_xlpm.sep,":",_xlpm.w,$G5615,_xlfn.CONCAT("~",RIGHT(_xlpm.w,LEN(_xlpm.w)-FIND(_xlpm.sep,_xlpm.w)),"~"))</f>
        <v>~tuegh~</v>
      </c>
      <c r="P5615" s="1" t="str">
        <f>_xlfn.LET(_xlpm.sep,":",_xlpm.w,$G5615,_xlfn.CONCAT("[",LEFT(_xlpm.w,FIND(_xlpm.sep,_xlpm.w)-1),"]"))</f>
        <v>[tʃu]</v>
      </c>
      <c r="Q5615" s="14" cm="1">
        <f t="array" ref="Q5615">SUM(_xlfn._xlws.FILTER($H$2:$H$7111,_xlfn.MAP($O$2:$O$7111,_xlfn.LAMBDA(_xlpm.x,_xlpm.x=$O5615))))</f>
        <v>4.9701789264413521E-5</v>
      </c>
      <c r="R5615" s="14">
        <f>$H5615/Q5615</f>
        <v>1</v>
      </c>
      <c r="S5615" s="14" cm="1">
        <f t="array" ref="S5615">SUM(_xlfn._xlws.FILTER($H$2:$H$7111,_xlfn.MAP($P$2:$P$7111,_xlfn.LAMBDA(_xlpm.x,_xlpm.x=$P5615))))</f>
        <v>1.3419483101391647E-3</v>
      </c>
      <c r="T5615" s="14">
        <f>$H5615/S5615</f>
        <v>3.7037037037037049E-2</v>
      </c>
      <c r="U5615" s="14">
        <f>_xlfn.LET(_xlpm.freq,F5615,_xlpm.size,M5615+1,_xlpm.F,V5615,LOG(1+_xlpm.freq)*LOG(1+_xlpm.size)*_xlpm.F)</f>
        <v>1.8171418522937917E-2</v>
      </c>
      <c r="V5615" s="14">
        <f>_xlfn.LET(_xlpm.a,T5615,_xlpm.b,R5615,2*_xlpm.a*_xlpm.b/(_xlpm.a+_xlpm.b))</f>
        <v>7.1428571428571452E-2</v>
      </c>
      <c r="W5615" s="14">
        <f>_xlfn.LET(_xlpm.p,R5615,_xlpm.q,T5615,LOG(_xlpm.p/_xlpm.q))</f>
        <v>1.4313637641589871</v>
      </c>
      <c r="X5615" s="2"/>
    </row>
    <row r="5616" spans="1:24">
      <c r="A5616" s="1" t="str">
        <f>_xlfn.LET(_xlpm.sep," : ",CONCATENATE(O5616,_xlpm.sep,P5616))</f>
        <v>~roogh~ : [ɹu]</v>
      </c>
      <c r="B5616" s="1">
        <f>_xlfn.LET(_xlpm.d,$G5616,_xlpm.k,_xlfn.CONCAT(LEFT(TRIM(B$1),1),"*"),COUNTIF(_xlpm.d,_xlpm.k))</f>
        <v>1</v>
      </c>
      <c r="C5616" s="1">
        <f>_xlfn.LET(_xlpm.d,$G5616,_xlpm.k,_xlfn.CONCAT(LEFT(TRIM(C$1),1),"*"),COUNTIF(_xlpm.d,_xlpm.k))</f>
        <v>0</v>
      </c>
      <c r="D5616" s="1">
        <f>_xlfn.LET(_xlpm.d,$G5616,_xlpm.k,_xlfn.CONCAT(LEFT(TRIM(D$1),1),"*"),COUNTIF(_xlpm.d,_xlpm.k))</f>
        <v>0</v>
      </c>
      <c r="E5616" s="1">
        <f>LOG(F5616+1,10)</f>
        <v>0.30102999566398114</v>
      </c>
      <c r="F5616" s="7">
        <v>1</v>
      </c>
      <c r="G5616" s="9" t="s">
        <v>6405</v>
      </c>
      <c r="H5616" s="4">
        <f>F5616/freq.sum.r6e</f>
        <v>4.9701789264413521E-5</v>
      </c>
      <c r="I5616" s="1" t="str">
        <f>_xlfn.LET(_xlpm.sep,":",_xlpm.w,$G5616,LEFT(_xlpm.w,FIND(_xlpm.sep,_xlpm.w)-1))</f>
        <v>ɹu</v>
      </c>
      <c r="J5616" s="1" t="str">
        <f>_xlfn.LET(_xlpm.sep,":",_xlpm.w,$G5616,RIGHT(_xlpm.w,LEN(_xlpm.w)-FIND(_xlpm.sep,_xlpm.w)))</f>
        <v>roogh</v>
      </c>
      <c r="K5616" s="10">
        <f>_xlfn.LET(_xlpm.w,I5616,LEN(_xlpm.w))</f>
        <v>2</v>
      </c>
      <c r="L5616" s="10">
        <f>_xlfn.LET(_xlpm.w,J5616,LEN(_xlpm.w))</f>
        <v>5</v>
      </c>
      <c r="M5616" s="10">
        <f>_xlfn.LET(_xlpm.a,K5616,_xlpm.b,L5616,MAX(_xlpm.a,_xlpm.b))</f>
        <v>5</v>
      </c>
      <c r="N5616" s="10">
        <f>_xlfn.LET(_xlpm.d,(K5616,L5616),MAX(_xlpm.d)-MIN(_xlpm.d))</f>
        <v>3</v>
      </c>
      <c r="O5616" s="1" t="str">
        <f>_xlfn.LET(_xlpm.sep,":",_xlpm.w,$G5616,_xlfn.CONCAT("~",RIGHT(_xlpm.w,LEN(_xlpm.w)-FIND(_xlpm.sep,_xlpm.w)),"~"))</f>
        <v>~roogh~</v>
      </c>
      <c r="P5616" s="1" t="str">
        <f>_xlfn.LET(_xlpm.sep,":",_xlpm.w,$G5616,_xlfn.CONCAT("[",LEFT(_xlpm.w,FIND(_xlpm.sep,_xlpm.w)-1),"]"))</f>
        <v>[ɹu]</v>
      </c>
      <c r="Q5616" s="14" cm="1">
        <f t="array" ref="Q5616">SUM(_xlfn._xlws.FILTER($H$2:$H$7117,_xlfn.MAP($O$2:$O$7117,_xlfn.LAMBDA(_xlpm.x,_xlpm.x=$O5616))))</f>
        <v>4.9701789264413521E-5</v>
      </c>
      <c r="R5616" s="14">
        <f>$H5616/Q5616</f>
        <v>1</v>
      </c>
      <c r="S5616" s="14" cm="1">
        <f t="array" ref="S5616">SUM(_xlfn._xlws.FILTER($H$2:$H$7117,_xlfn.MAP($P$2:$P$7117,_xlfn.LAMBDA(_xlpm.x,_xlpm.x=$P5616))))</f>
        <v>1.3419483101391647E-3</v>
      </c>
      <c r="T5616" s="14">
        <f>$H5616/S5616</f>
        <v>3.7037037037037049E-2</v>
      </c>
      <c r="U5616" s="14">
        <f>_xlfn.LET(_xlpm.freq,F5616,_xlpm.size,M5616+1,_xlpm.F,V5616,LOG(1+_xlpm.freq)*LOG(1+_xlpm.size)*_xlpm.F)</f>
        <v>1.8171418522937917E-2</v>
      </c>
      <c r="V5616" s="14">
        <f>_xlfn.LET(_xlpm.a,T5616,_xlpm.b,R5616,2*_xlpm.a*_xlpm.b/(_xlpm.a+_xlpm.b))</f>
        <v>7.1428571428571452E-2</v>
      </c>
      <c r="W5616" s="14">
        <f>_xlfn.LET(_xlpm.p,R5616,_xlpm.q,T5616,LOG(_xlpm.p/_xlpm.q))</f>
        <v>1.4313637641589871</v>
      </c>
      <c r="X5616" s="2"/>
    </row>
    <row r="5617" spans="1:24">
      <c r="A5617" s="1" t="str">
        <f>_xlfn.LET(_xlpm.sep," : ",CONCATENATE(O5617,_xlpm.sep,P5617))</f>
        <v>~shoew~ : [ʃu]</v>
      </c>
      <c r="B5617" s="1">
        <f>_xlfn.LET(_xlpm.d,$G5617,_xlpm.k,_xlfn.CONCAT(LEFT(TRIM(B$1),1),"*"),COUNTIF(_xlpm.d,_xlpm.k))</f>
        <v>0</v>
      </c>
      <c r="C5617" s="1">
        <f>_xlfn.LET(_xlpm.d,$G5617,_xlpm.k,_xlfn.CONCAT(LEFT(TRIM(C$1),1),"*"),COUNTIF(_xlpm.d,_xlpm.k))</f>
        <v>0</v>
      </c>
      <c r="D5617" s="1">
        <f>_xlfn.LET(_xlpm.d,$G5617,_xlpm.k,_xlfn.CONCAT(LEFT(TRIM(D$1),1),"*"),COUNTIF(_xlpm.d,_xlpm.k))</f>
        <v>0</v>
      </c>
      <c r="E5617" s="1">
        <f>LOG(F5617+1,10)</f>
        <v>0.30102999566398114</v>
      </c>
      <c r="F5617" s="7">
        <v>1</v>
      </c>
      <c r="G5617" s="9" t="s">
        <v>6415</v>
      </c>
      <c r="H5617" s="4">
        <f>F5617/freq.sum.r6e</f>
        <v>4.9701789264413521E-5</v>
      </c>
      <c r="I5617" s="4" t="str">
        <f>_xlfn.LET(_xlpm.sep,":",_xlpm.w,$G5617,LEFT(_xlpm.w,FIND(_xlpm.sep,_xlpm.w)-1))</f>
        <v>ʃu</v>
      </c>
      <c r="J5617" s="4" t="str">
        <f>_xlfn.LET(_xlpm.sep,":",_xlpm.w,$G5617,RIGHT(_xlpm.w,LEN(_xlpm.w)-FIND(_xlpm.sep,_xlpm.w)))</f>
        <v>shoew</v>
      </c>
      <c r="K5617" s="10">
        <f>_xlfn.LET(_xlpm.w,I5617,LEN(_xlpm.w))</f>
        <v>2</v>
      </c>
      <c r="L5617" s="10">
        <f>_xlfn.LET(_xlpm.w,J5617,LEN(_xlpm.w))</f>
        <v>5</v>
      </c>
      <c r="M5617" s="10">
        <f>_xlfn.LET(_xlpm.a,K5617,_xlpm.b,L5617,MAX(_xlpm.a,_xlpm.b))</f>
        <v>5</v>
      </c>
      <c r="N5617" s="10">
        <f>_xlfn.LET(_xlpm.d,(K5617,L5617),MAX(_xlpm.d)-MIN(_xlpm.d))</f>
        <v>3</v>
      </c>
      <c r="O5617" s="1" t="str">
        <f>_xlfn.LET(_xlpm.sep,":",_xlpm.w,$G5617,_xlfn.CONCAT("~",RIGHT(_xlpm.w,LEN(_xlpm.w)-FIND(_xlpm.sep,_xlpm.w)),"~"))</f>
        <v>~shoew~</v>
      </c>
      <c r="P5617" s="1" t="str">
        <f>_xlfn.LET(_xlpm.sep,":",_xlpm.w,$G5617,_xlfn.CONCAT("[",LEFT(_xlpm.w,FIND(_xlpm.sep,_xlpm.w)-1),"]"))</f>
        <v>[ʃu]</v>
      </c>
      <c r="Q5617" s="14" cm="1">
        <f t="array" ref="Q5617">SUM(_xlfn._xlws.FILTER($H$2:$H$7109,_xlfn.MAP($O$2:$O$7109,_xlfn.LAMBDA(_xlpm.x,_xlpm.x=$O5617))))</f>
        <v>4.9701789264413521E-5</v>
      </c>
      <c r="R5617" s="14">
        <f>$H5617/Q5617</f>
        <v>1</v>
      </c>
      <c r="S5617" s="14" cm="1">
        <f t="array" ref="S5617">SUM(_xlfn._xlws.FILTER($H$2:$H$7109,_xlfn.MAP($P$2:$P$7109,_xlfn.LAMBDA(_xlpm.x,_xlpm.x=$P5617))))</f>
        <v>1.3419483101391647E-3</v>
      </c>
      <c r="T5617" s="14">
        <f>$H5617/S5617</f>
        <v>3.7037037037037049E-2</v>
      </c>
      <c r="U5617" s="14">
        <f>_xlfn.LET(_xlpm.freq,F5617,_xlpm.size,M5617+1,_xlpm.F,V5617,LOG(1+_xlpm.freq)*LOG(1+_xlpm.size)*_xlpm.F)</f>
        <v>1.8171418522937917E-2</v>
      </c>
      <c r="V5617" s="14">
        <f>_xlfn.LET(_xlpm.a,T5617,_xlpm.b,R5617,2*_xlpm.a*_xlpm.b/(_xlpm.a+_xlpm.b))</f>
        <v>7.1428571428571452E-2</v>
      </c>
      <c r="W5617" s="14">
        <f>_xlfn.LET(_xlpm.p,R5617,_xlpm.q,T5617,LOG(_xlpm.p/_xlpm.q))</f>
        <v>1.4313637641589871</v>
      </c>
      <c r="X5617" s="2"/>
    </row>
    <row r="5618" spans="1:24">
      <c r="A5618" s="1" t="str">
        <f>_xlfn.LET(_xlpm.sep," : ",CONCATENATE(O5618,_xlpm.sep,P5618))</f>
        <v>~shoow~ : [ʃu]</v>
      </c>
      <c r="B5618" s="1">
        <f>_xlfn.LET(_xlpm.d,$G5618,_xlpm.k,_xlfn.CONCAT(LEFT(TRIM(B$1),1),"*"),COUNTIF(_xlpm.d,_xlpm.k))</f>
        <v>0</v>
      </c>
      <c r="C5618" s="1">
        <f>_xlfn.LET(_xlpm.d,$G5618,_xlpm.k,_xlfn.CONCAT(LEFT(TRIM(C$1),1),"*"),COUNTIF(_xlpm.d,_xlpm.k))</f>
        <v>0</v>
      </c>
      <c r="D5618" s="1">
        <f>_xlfn.LET(_xlpm.d,$G5618,_xlpm.k,_xlfn.CONCAT(LEFT(TRIM(D$1),1),"*"),COUNTIF(_xlpm.d,_xlpm.k))</f>
        <v>0</v>
      </c>
      <c r="E5618" s="1">
        <f>LOG(F5618+1,10)</f>
        <v>0.30102999566398114</v>
      </c>
      <c r="F5618" s="7">
        <v>1</v>
      </c>
      <c r="G5618" s="9" t="s">
        <v>6418</v>
      </c>
      <c r="H5618" s="4">
        <f>F5618/freq.sum.r6e</f>
        <v>4.9701789264413521E-5</v>
      </c>
      <c r="I5618" s="1" t="str">
        <f>_xlfn.LET(_xlpm.sep,":",_xlpm.w,$G5618,LEFT(_xlpm.w,FIND(_xlpm.sep,_xlpm.w)-1))</f>
        <v>ʃu</v>
      </c>
      <c r="J5618" s="1" t="str">
        <f>_xlfn.LET(_xlpm.sep,":",_xlpm.w,$G5618,RIGHT(_xlpm.w,LEN(_xlpm.w)-FIND(_xlpm.sep,_xlpm.w)))</f>
        <v>shoow</v>
      </c>
      <c r="K5618" s="10">
        <f>_xlfn.LET(_xlpm.w,I5618,LEN(_xlpm.w))</f>
        <v>2</v>
      </c>
      <c r="L5618" s="10">
        <f>_xlfn.LET(_xlpm.w,J5618,LEN(_xlpm.w))</f>
        <v>5</v>
      </c>
      <c r="M5618" s="10">
        <f>_xlfn.LET(_xlpm.a,K5618,_xlpm.b,L5618,MAX(_xlpm.a,_xlpm.b))</f>
        <v>5</v>
      </c>
      <c r="N5618" s="10">
        <f>_xlfn.LET(_xlpm.d,(K5618,L5618),MAX(_xlpm.d)-MIN(_xlpm.d))</f>
        <v>3</v>
      </c>
      <c r="O5618" s="1" t="str">
        <f>_xlfn.LET(_xlpm.sep,":",_xlpm.w,$G5618,_xlfn.CONCAT("~",RIGHT(_xlpm.w,LEN(_xlpm.w)-FIND(_xlpm.sep,_xlpm.w)),"~"))</f>
        <v>~shoow~</v>
      </c>
      <c r="P5618" s="1" t="str">
        <f>_xlfn.LET(_xlpm.sep,":",_xlpm.w,$G5618,_xlfn.CONCAT("[",LEFT(_xlpm.w,FIND(_xlpm.sep,_xlpm.w)-1),"]"))</f>
        <v>[ʃu]</v>
      </c>
      <c r="Q5618" s="14" cm="1">
        <f t="array" ref="Q5618">SUM(_xlfn._xlws.FILTER($H$2:$H$7117,_xlfn.MAP($O$2:$O$7117,_xlfn.LAMBDA(_xlpm.x,_xlpm.x=$O5618))))</f>
        <v>4.9701789264413521E-5</v>
      </c>
      <c r="R5618" s="14">
        <f>$H5618/Q5618</f>
        <v>1</v>
      </c>
      <c r="S5618" s="14" cm="1">
        <f t="array" ref="S5618">SUM(_xlfn._xlws.FILTER($H$2:$H$7117,_xlfn.MAP($P$2:$P$7117,_xlfn.LAMBDA(_xlpm.x,_xlpm.x=$P5618))))</f>
        <v>1.3419483101391647E-3</v>
      </c>
      <c r="T5618" s="14">
        <f>$H5618/S5618</f>
        <v>3.7037037037037049E-2</v>
      </c>
      <c r="U5618" s="14">
        <f>_xlfn.LET(_xlpm.freq,F5618,_xlpm.size,M5618+1,_xlpm.F,V5618,LOG(1+_xlpm.freq)*LOG(1+_xlpm.size)*_xlpm.F)</f>
        <v>1.8171418522937917E-2</v>
      </c>
      <c r="V5618" s="14">
        <f>_xlfn.LET(_xlpm.a,T5618,_xlpm.b,R5618,2*_xlpm.a*_xlpm.b/(_xlpm.a+_xlpm.b))</f>
        <v>7.1428571428571452E-2</v>
      </c>
      <c r="W5618" s="14">
        <f>_xlfn.LET(_xlpm.p,R5618,_xlpm.q,T5618,LOG(_xlpm.p/_xlpm.q))</f>
        <v>1.4313637641589871</v>
      </c>
      <c r="X5618" s="2"/>
    </row>
    <row r="5619" spans="1:24">
      <c r="A5619" s="1" t="str">
        <f>_xlfn.LET(_xlpm.sep," : ",CONCATENATE(O5619,_xlpm.sep,P5619))</f>
        <v>~ssuew~ : [ʃu]</v>
      </c>
      <c r="B5619" s="1">
        <f>_xlfn.LET(_xlpm.d,$G5619,_xlpm.k,_xlfn.CONCAT(LEFT(TRIM(B$1),1),"*"),COUNTIF(_xlpm.d,_xlpm.k))</f>
        <v>0</v>
      </c>
      <c r="C5619" s="1">
        <f>_xlfn.LET(_xlpm.d,$G5619,_xlpm.k,_xlfn.CONCAT(LEFT(TRIM(C$1),1),"*"),COUNTIF(_xlpm.d,_xlpm.k))</f>
        <v>0</v>
      </c>
      <c r="D5619" s="1">
        <f>_xlfn.LET(_xlpm.d,$G5619,_xlpm.k,_xlfn.CONCAT(LEFT(TRIM(D$1),1),"*"),COUNTIF(_xlpm.d,_xlpm.k))</f>
        <v>0</v>
      </c>
      <c r="E5619" s="1">
        <f>LOG(F5619+1,10)</f>
        <v>0.30102999566398114</v>
      </c>
      <c r="F5619" s="7">
        <v>1</v>
      </c>
      <c r="G5619" s="9" t="s">
        <v>6421</v>
      </c>
      <c r="H5619" s="4">
        <f>F5619/freq.sum.r6e</f>
        <v>4.9701789264413521E-5</v>
      </c>
      <c r="I5619" s="1" t="str">
        <f>_xlfn.LET(_xlpm.sep,":",_xlpm.w,$G5619,LEFT(_xlpm.w,FIND(_xlpm.sep,_xlpm.w)-1))</f>
        <v>ʃu</v>
      </c>
      <c r="J5619" s="1" t="str">
        <f>_xlfn.LET(_xlpm.sep,":",_xlpm.w,$G5619,RIGHT(_xlpm.w,LEN(_xlpm.w)-FIND(_xlpm.sep,_xlpm.w)))</f>
        <v>ssuew</v>
      </c>
      <c r="K5619" s="10">
        <f>_xlfn.LET(_xlpm.w,I5619,LEN(_xlpm.w))</f>
        <v>2</v>
      </c>
      <c r="L5619" s="10">
        <f>_xlfn.LET(_xlpm.w,J5619,LEN(_xlpm.w))</f>
        <v>5</v>
      </c>
      <c r="M5619" s="10">
        <f>_xlfn.LET(_xlpm.a,K5619,_xlpm.b,L5619,MAX(_xlpm.a,_xlpm.b))</f>
        <v>5</v>
      </c>
      <c r="N5619" s="10">
        <f>_xlfn.LET(_xlpm.d,(K5619,L5619),MAX(_xlpm.d)-MIN(_xlpm.d))</f>
        <v>3</v>
      </c>
      <c r="O5619" s="1" t="str">
        <f>_xlfn.LET(_xlpm.sep,":",_xlpm.w,$G5619,_xlfn.CONCAT("~",RIGHT(_xlpm.w,LEN(_xlpm.w)-FIND(_xlpm.sep,_xlpm.w)),"~"))</f>
        <v>~ssuew~</v>
      </c>
      <c r="P5619" s="1" t="str">
        <f>_xlfn.LET(_xlpm.sep,":",_xlpm.w,$G5619,_xlfn.CONCAT("[",LEFT(_xlpm.w,FIND(_xlpm.sep,_xlpm.w)-1),"]"))</f>
        <v>[ʃu]</v>
      </c>
      <c r="Q5619" s="14" cm="1">
        <f t="array" ref="Q5619">SUM(_xlfn._xlws.FILTER($H$2:$H$7117,_xlfn.MAP($O$2:$O$7117,_xlfn.LAMBDA(_xlpm.x,_xlpm.x=$O5619))))</f>
        <v>4.9701789264413521E-5</v>
      </c>
      <c r="R5619" s="14">
        <f>$H5619/Q5619</f>
        <v>1</v>
      </c>
      <c r="S5619" s="14" cm="1">
        <f t="array" ref="S5619">SUM(_xlfn._xlws.FILTER($H$2:$H$7117,_xlfn.MAP($P$2:$P$7117,_xlfn.LAMBDA(_xlpm.x,_xlpm.x=$P5619))))</f>
        <v>1.3419483101391647E-3</v>
      </c>
      <c r="T5619" s="14">
        <f>$H5619/S5619</f>
        <v>3.7037037037037049E-2</v>
      </c>
      <c r="U5619" s="14">
        <f>_xlfn.LET(_xlpm.freq,F5619,_xlpm.size,M5619+1,_xlpm.F,V5619,LOG(1+_xlpm.freq)*LOG(1+_xlpm.size)*_xlpm.F)</f>
        <v>1.8171418522937917E-2</v>
      </c>
      <c r="V5619" s="14">
        <f>_xlfn.LET(_xlpm.a,T5619,_xlpm.b,R5619,2*_xlpm.a*_xlpm.b/(_xlpm.a+_xlpm.b))</f>
        <v>7.1428571428571452E-2</v>
      </c>
      <c r="W5619" s="14">
        <f>_xlfn.LET(_xlpm.p,R5619,_xlpm.q,T5619,LOG(_xlpm.p/_xlpm.q))</f>
        <v>1.4313637641589871</v>
      </c>
      <c r="X5619" s="2"/>
    </row>
    <row r="5620" spans="1:24">
      <c r="A5620" s="1" t="str">
        <f>_xlfn.LET(_xlpm.sep," : ",CONCATENATE(O5620,_xlpm.sep,P5620))</f>
        <v>~gruew~ : [ɡɹu]</v>
      </c>
      <c r="B5620" s="1">
        <f>_xlfn.LET(_xlpm.d,$G5620,_xlpm.k,_xlfn.CONCAT(LEFT(TRIM(B$1),1),"*"),COUNTIF(_xlpm.d,_xlpm.k))</f>
        <v>0</v>
      </c>
      <c r="C5620" s="1">
        <f>_xlfn.LET(_xlpm.d,$G5620,_xlpm.k,_xlfn.CONCAT(LEFT(TRIM(C$1),1),"*"),COUNTIF(_xlpm.d,_xlpm.k))</f>
        <v>0</v>
      </c>
      <c r="D5620" s="1">
        <f>_xlfn.LET(_xlpm.d,$G5620,_xlpm.k,_xlfn.CONCAT(LEFT(TRIM(D$1),1),"*"),COUNTIF(_xlpm.d,_xlpm.k))</f>
        <v>0</v>
      </c>
      <c r="E5620" s="1">
        <f>LOG(F5620+1,10)</f>
        <v>0.30102999566398114</v>
      </c>
      <c r="F5620" s="7">
        <v>1</v>
      </c>
      <c r="G5620" s="9" t="s">
        <v>6997</v>
      </c>
      <c r="H5620" s="4">
        <f>F5620/freq.sum.r6e</f>
        <v>4.9701789264413521E-5</v>
      </c>
      <c r="I5620" s="1" t="str">
        <f>_xlfn.LET(_xlpm.sep,":",_xlpm.w,$G5620,LEFT(_xlpm.w,FIND(_xlpm.sep,_xlpm.w)-1))</f>
        <v>ɡɹu</v>
      </c>
      <c r="J5620" s="1" t="str">
        <f>_xlfn.LET(_xlpm.sep,":",_xlpm.w,$G5620,RIGHT(_xlpm.w,LEN(_xlpm.w)-FIND(_xlpm.sep,_xlpm.w)))</f>
        <v>gruew</v>
      </c>
      <c r="K5620" s="10">
        <f>_xlfn.LET(_xlpm.w,I5620,LEN(_xlpm.w))</f>
        <v>3</v>
      </c>
      <c r="L5620" s="10">
        <f>_xlfn.LET(_xlpm.w,J5620,LEN(_xlpm.w))</f>
        <v>5</v>
      </c>
      <c r="M5620" s="10">
        <f>_xlfn.LET(_xlpm.a,K5620,_xlpm.b,L5620,MAX(_xlpm.a,_xlpm.b))</f>
        <v>5</v>
      </c>
      <c r="N5620" s="10">
        <f>_xlfn.LET(_xlpm.d,(K5620,L5620),MAX(_xlpm.d)-MIN(_xlpm.d))</f>
        <v>2</v>
      </c>
      <c r="O5620" s="1" t="str">
        <f>_xlfn.LET(_xlpm.sep,":",_xlpm.w,$G5620,_xlfn.CONCAT("~",RIGHT(_xlpm.w,LEN(_xlpm.w)-FIND(_xlpm.sep,_xlpm.w)),"~"))</f>
        <v>~gruew~</v>
      </c>
      <c r="P5620" s="1" t="str">
        <f>_xlfn.LET(_xlpm.sep,":",_xlpm.w,$G5620,_xlfn.CONCAT("[",LEFT(_xlpm.w,FIND(_xlpm.sep,_xlpm.w)-1),"]"))</f>
        <v>[ɡɹu]</v>
      </c>
      <c r="Q5620" s="14" cm="1">
        <f t="array" ref="Q5620">SUM(_xlfn._xlws.FILTER($H$2:$H$7111,_xlfn.MAP($O$2:$O$7111,_xlfn.LAMBDA(_xlpm.x,_xlpm.x=$O5620))))</f>
        <v>4.9701789264413521E-5</v>
      </c>
      <c r="R5620" s="14">
        <f>$H5620/Q5620</f>
        <v>1</v>
      </c>
      <c r="S5620" s="14" cm="1">
        <f t="array" ref="S5620">SUM(_xlfn._xlws.FILTER($H$2:$H$7111,_xlfn.MAP($P$2:$P$7111,_xlfn.LAMBDA(_xlpm.x,_xlpm.x=$P5620))))</f>
        <v>1.3419483101391647E-3</v>
      </c>
      <c r="T5620" s="14">
        <f>$H5620/S5620</f>
        <v>3.7037037037037049E-2</v>
      </c>
      <c r="U5620" s="14">
        <f>_xlfn.LET(_xlpm.freq,F5620,_xlpm.size,M5620+1,_xlpm.F,V5620,LOG(1+_xlpm.freq)*LOG(1+_xlpm.size)*_xlpm.F)</f>
        <v>1.8171418522937917E-2</v>
      </c>
      <c r="V5620" s="14">
        <f>_xlfn.LET(_xlpm.a,T5620,_xlpm.b,R5620,2*_xlpm.a*_xlpm.b/(_xlpm.a+_xlpm.b))</f>
        <v>7.1428571428571452E-2</v>
      </c>
      <c r="W5620" s="14">
        <f>_xlfn.LET(_xlpm.p,R5620,_xlpm.q,T5620,LOG(_xlpm.p/_xlpm.q))</f>
        <v>1.4313637641589871</v>
      </c>
      <c r="X5620" s="2"/>
    </row>
    <row r="5621" spans="1:24">
      <c r="A5621" s="1" t="str">
        <f>_xlfn.LET(_xlpm.sep," : ",CONCATENATE(O5621,_xlpm.sep,P5621))</f>
        <v>~fewgh~ : [fju]</v>
      </c>
      <c r="B5621" s="1">
        <f>_xlfn.LET(_xlpm.d,$G5621,_xlpm.k,_xlfn.CONCAT(LEFT(TRIM(B$1),1),"*"),COUNTIF(_xlpm.d,_xlpm.k))</f>
        <v>0</v>
      </c>
      <c r="C5621" s="1">
        <f>_xlfn.LET(_xlpm.d,$G5621,_xlpm.k,_xlfn.CONCAT(LEFT(TRIM(C$1),1),"*"),COUNTIF(_xlpm.d,_xlpm.k))</f>
        <v>0</v>
      </c>
      <c r="D5621" s="1">
        <f>_xlfn.LET(_xlpm.d,$G5621,_xlpm.k,_xlfn.CONCAT(LEFT(TRIM(D$1),1),"*"),COUNTIF(_xlpm.d,_xlpm.k))</f>
        <v>0</v>
      </c>
      <c r="E5621" s="1">
        <f>LOG(F5621+1,10)</f>
        <v>0.30102999566398114</v>
      </c>
      <c r="F5621" s="7">
        <v>1</v>
      </c>
      <c r="G5621" s="9" t="s">
        <v>888</v>
      </c>
      <c r="H5621" s="4">
        <f>F5621/freq.sum.r6e</f>
        <v>4.9701789264413521E-5</v>
      </c>
      <c r="I5621" s="1" t="str">
        <f>_xlfn.LET(_xlpm.sep,":",_xlpm.w,$G5621,LEFT(_xlpm.w,FIND(_xlpm.sep,_xlpm.w)-1))</f>
        <v>fju</v>
      </c>
      <c r="J5621" s="1" t="str">
        <f>_xlfn.LET(_xlpm.sep,":",_xlpm.w,$G5621,RIGHT(_xlpm.w,LEN(_xlpm.w)-FIND(_xlpm.sep,_xlpm.w)))</f>
        <v>fewgh</v>
      </c>
      <c r="K5621" s="10">
        <f>_xlfn.LET(_xlpm.w,I5621,LEN(_xlpm.w))</f>
        <v>3</v>
      </c>
      <c r="L5621" s="10">
        <f>_xlfn.LET(_xlpm.w,J5621,LEN(_xlpm.w))</f>
        <v>5</v>
      </c>
      <c r="M5621" s="10">
        <f>_xlfn.LET(_xlpm.a,K5621,_xlpm.b,L5621,MAX(_xlpm.a,_xlpm.b))</f>
        <v>5</v>
      </c>
      <c r="N5621" s="10">
        <f>_xlfn.LET(_xlpm.d,(K5621,L5621),MAX(_xlpm.d)-MIN(_xlpm.d))</f>
        <v>2</v>
      </c>
      <c r="O5621" s="1" t="str">
        <f>_xlfn.LET(_xlpm.sep,":",_xlpm.w,$G5621,_xlfn.CONCAT("~",RIGHT(_xlpm.w,LEN(_xlpm.w)-FIND(_xlpm.sep,_xlpm.w)),"~"))</f>
        <v>~fewgh~</v>
      </c>
      <c r="P5621" s="1" t="str">
        <f>_xlfn.LET(_xlpm.sep,":",_xlpm.w,$G5621,_xlfn.CONCAT("[",LEFT(_xlpm.w,FIND(_xlpm.sep,_xlpm.w)-1),"]"))</f>
        <v>[fju]</v>
      </c>
      <c r="Q5621" s="14" cm="1">
        <f t="array" ref="Q5621">SUM(_xlfn._xlws.FILTER($H$2:$H$7111,_xlfn.MAP($O$2:$O$7111,_xlfn.LAMBDA(_xlpm.x,_xlpm.x=$O5621))))</f>
        <v>4.9701789264413521E-5</v>
      </c>
      <c r="R5621" s="14">
        <f>$H5621/Q5621</f>
        <v>1</v>
      </c>
      <c r="S5621" s="14" cm="1">
        <f t="array" ref="S5621">SUM(_xlfn._xlws.FILTER($H$2:$H$7111,_xlfn.MAP($P$2:$P$7111,_xlfn.LAMBDA(_xlpm.x,_xlpm.x=$P5621))))</f>
        <v>1.3419483101391649E-3</v>
      </c>
      <c r="T5621" s="14">
        <f>$H5621/S5621</f>
        <v>3.7037037037037042E-2</v>
      </c>
      <c r="U5621" s="14">
        <f>_xlfn.LET(_xlpm.freq,F5621,_xlpm.size,M5621+1,_xlpm.F,V5621,LOG(1+_xlpm.freq)*LOG(1+_xlpm.size)*_xlpm.F)</f>
        <v>1.8171418522937913E-2</v>
      </c>
      <c r="V5621" s="14">
        <f>_xlfn.LET(_xlpm.a,T5621,_xlpm.b,R5621,2*_xlpm.a*_xlpm.b/(_xlpm.a+_xlpm.b))</f>
        <v>7.1428571428571438E-2</v>
      </c>
      <c r="W5621" s="14">
        <f>_xlfn.LET(_xlpm.p,R5621,_xlpm.q,T5621,LOG(_xlpm.p/_xlpm.q))</f>
        <v>1.4313637641589874</v>
      </c>
      <c r="X5621" s="2"/>
    </row>
    <row r="5622" spans="1:24">
      <c r="A5622" s="1" t="str">
        <f>_xlfn.LET(_xlpm.sep," : ",CONCATENATE(O5622,_xlpm.sep,P5622))</f>
        <v>~beigh~ : [baɪ]</v>
      </c>
      <c r="B5622" s="1">
        <f>_xlfn.LET(_xlpm.d,$G5622,_xlpm.k,_xlfn.CONCAT(LEFT(TRIM(B$1),1),"*"),COUNTIF(_xlpm.d,_xlpm.k))</f>
        <v>0</v>
      </c>
      <c r="C5622" s="1">
        <f>_xlfn.LET(_xlpm.d,$G5622,_xlpm.k,_xlfn.CONCAT(LEFT(TRIM(C$1),1),"*"),COUNTIF(_xlpm.d,_xlpm.k))</f>
        <v>0</v>
      </c>
      <c r="D5622" s="1">
        <f>_xlfn.LET(_xlpm.d,$G5622,_xlpm.k,_xlfn.CONCAT(LEFT(TRIM(D$1),1),"*"),COUNTIF(_xlpm.d,_xlpm.k))</f>
        <v>0</v>
      </c>
      <c r="E5622" s="1">
        <f>LOG(F5622+1,10)</f>
        <v>0.30102999566398114</v>
      </c>
      <c r="F5622" s="7">
        <v>1</v>
      </c>
      <c r="G5622" s="9" t="s">
        <v>94</v>
      </c>
      <c r="H5622" s="4">
        <f>F5622/freq.sum.r6e</f>
        <v>4.9701789264413521E-5</v>
      </c>
      <c r="I5622" s="1" t="str">
        <f>_xlfn.LET(_xlpm.sep,":",_xlpm.w,$G5622,LEFT(_xlpm.w,FIND(_xlpm.sep,_xlpm.w)-1))</f>
        <v>baɪ</v>
      </c>
      <c r="J5622" s="1" t="str">
        <f>_xlfn.LET(_xlpm.sep,":",_xlpm.w,$G5622,RIGHT(_xlpm.w,LEN(_xlpm.w)-FIND(_xlpm.sep,_xlpm.w)))</f>
        <v>beigh</v>
      </c>
      <c r="K5622" s="10">
        <f>_xlfn.LET(_xlpm.w,I5622,LEN(_xlpm.w))</f>
        <v>3</v>
      </c>
      <c r="L5622" s="10">
        <f>_xlfn.LET(_xlpm.w,J5622,LEN(_xlpm.w))</f>
        <v>5</v>
      </c>
      <c r="M5622" s="10">
        <f>_xlfn.LET(_xlpm.a,K5622,_xlpm.b,L5622,MAX(_xlpm.a,_xlpm.b))</f>
        <v>5</v>
      </c>
      <c r="N5622" s="10">
        <f>_xlfn.LET(_xlpm.d,(K5622,L5622),MAX(_xlpm.d)-MIN(_xlpm.d))</f>
        <v>2</v>
      </c>
      <c r="O5622" s="1" t="str">
        <f>_xlfn.LET(_xlpm.sep,":",_xlpm.w,$G5622,_xlfn.CONCAT("~",RIGHT(_xlpm.w,LEN(_xlpm.w)-FIND(_xlpm.sep,_xlpm.w)),"~"))</f>
        <v>~beigh~</v>
      </c>
      <c r="P5622" s="1" t="str">
        <f>_xlfn.LET(_xlpm.sep,":",_xlpm.w,$G5622,_xlfn.CONCAT("[",LEFT(_xlpm.w,FIND(_xlpm.sep,_xlpm.w)-1),"]"))</f>
        <v>[baɪ]</v>
      </c>
      <c r="Q5622" s="14" cm="1">
        <f t="array" ref="Q5622">SUM(_xlfn._xlws.FILTER($H$2:$H$7117,_xlfn.MAP($O$2:$O$7117,_xlfn.LAMBDA(_xlpm.x,_xlpm.x=$O5622))))</f>
        <v>9.9403578528827041E-5</v>
      </c>
      <c r="R5622" s="14">
        <f>$H5622/Q5622</f>
        <v>0.5</v>
      </c>
      <c r="S5622" s="14" cm="1">
        <f t="array" ref="S5622">SUM(_xlfn._xlws.FILTER($H$2:$H$7117,_xlfn.MAP($P$2:$P$7117,_xlfn.LAMBDA(_xlpm.x,_xlpm.x=$P5622))))</f>
        <v>2.7335984095427429E-3</v>
      </c>
      <c r="T5622" s="14">
        <f>$H5622/S5622</f>
        <v>1.8181818181818188E-2</v>
      </c>
      <c r="U5622" s="14">
        <f>_xlfn.LET(_xlpm.freq,F5622,_xlpm.size,M5622+1,_xlpm.F,V5622,LOG(1+_xlpm.freq)*LOG(1+_xlpm.size)*_xlpm.F)</f>
        <v>8.9263108533730109E-3</v>
      </c>
      <c r="V5622" s="14">
        <f>_xlfn.LET(_xlpm.a,T5622,_xlpm.b,R5622,2*_xlpm.a*_xlpm.b/(_xlpm.a+_xlpm.b))</f>
        <v>3.5087719298245626E-2</v>
      </c>
      <c r="W5622" s="14">
        <f>_xlfn.LET(_xlpm.p,R5622,_xlpm.q,T5622,LOG(_xlpm.p/_xlpm.q))</f>
        <v>1.4393326938302624</v>
      </c>
      <c r="X5622" s="2"/>
    </row>
    <row r="5623" spans="1:24">
      <c r="A5623" s="1" t="str">
        <f>_xlfn.LET(_xlpm.sep," : ",CONCATENATE(O5623,_xlpm.sep,P5623))</f>
        <v>~ntere~ : [nə]</v>
      </c>
      <c r="B5623" s="1">
        <f>_xlfn.LET(_xlpm.d,$G5623,_xlpm.k,_xlfn.CONCAT(LEFT(TRIM(B$1),1),"*"),COUNTIF(_xlpm.d,_xlpm.k))</f>
        <v>0</v>
      </c>
      <c r="C5623" s="1">
        <f>_xlfn.LET(_xlpm.d,$G5623,_xlpm.k,_xlfn.CONCAT(LEFT(TRIM(C$1),1),"*"),COUNTIF(_xlpm.d,_xlpm.k))</f>
        <v>0</v>
      </c>
      <c r="D5623" s="1">
        <f>_xlfn.LET(_xlpm.d,$G5623,_xlpm.k,_xlfn.CONCAT(LEFT(TRIM(D$1),1),"*"),COUNTIF(_xlpm.d,_xlpm.k))</f>
        <v>1</v>
      </c>
      <c r="E5623" s="1">
        <f>LOG(F5623+1,10)</f>
        <v>0.30102999566398114</v>
      </c>
      <c r="F5623" s="7">
        <v>1</v>
      </c>
      <c r="G5623" s="9" t="s">
        <v>3453</v>
      </c>
      <c r="H5623" s="4">
        <f>F5623/freq.sum.r6e</f>
        <v>4.9701789264413521E-5</v>
      </c>
      <c r="I5623" s="4" t="str">
        <f>_xlfn.LET(_xlpm.sep,":",_xlpm.w,$G5623,LEFT(_xlpm.w,FIND(_xlpm.sep,_xlpm.w)-1))</f>
        <v>nə</v>
      </c>
      <c r="J5623" s="4" t="str">
        <f>_xlfn.LET(_xlpm.sep,":",_xlpm.w,$G5623,RIGHT(_xlpm.w,LEN(_xlpm.w)-FIND(_xlpm.sep,_xlpm.w)))</f>
        <v>ntere</v>
      </c>
      <c r="K5623" s="10">
        <f>_xlfn.LET(_xlpm.w,I5623,LEN(_xlpm.w))</f>
        <v>2</v>
      </c>
      <c r="L5623" s="10">
        <f>_xlfn.LET(_xlpm.w,J5623,LEN(_xlpm.w))</f>
        <v>5</v>
      </c>
      <c r="M5623" s="10">
        <f>_xlfn.LET(_xlpm.a,K5623,_xlpm.b,L5623,MAX(_xlpm.a,_xlpm.b))</f>
        <v>5</v>
      </c>
      <c r="N5623" s="10">
        <f>_xlfn.LET(_xlpm.d,(K5623,L5623),MAX(_xlpm.d)-MIN(_xlpm.d))</f>
        <v>3</v>
      </c>
      <c r="O5623" s="1" t="str">
        <f>_xlfn.LET(_xlpm.sep,":",_xlpm.w,$G5623,_xlfn.CONCAT("~",RIGHT(_xlpm.w,LEN(_xlpm.w)-FIND(_xlpm.sep,_xlpm.w)),"~"))</f>
        <v>~ntere~</v>
      </c>
      <c r="P5623" s="1" t="str">
        <f>_xlfn.LET(_xlpm.sep,":",_xlpm.w,$G5623,_xlfn.CONCAT("[",LEFT(_xlpm.w,FIND(_xlpm.sep,_xlpm.w)-1),"]"))</f>
        <v>[nə]</v>
      </c>
      <c r="Q5623" s="14" cm="1">
        <f t="array" ref="Q5623">SUM(_xlfn._xlws.FILTER($H$2:$H$7109,_xlfn.MAP($O$2:$O$7109,_xlfn.LAMBDA(_xlpm.x,_xlpm.x=$O5623))))</f>
        <v>9.9403578528827041E-5</v>
      </c>
      <c r="R5623" s="14">
        <f>$H5623/Q5623</f>
        <v>0.5</v>
      </c>
      <c r="S5623" s="14" cm="1">
        <f t="array" ref="S5623">SUM(_xlfn._xlws.FILTER($H$2:$H$7109,_xlfn.MAP($P$2:$P$7109,_xlfn.LAMBDA(_xlpm.x,_xlpm.x=$P5623))))</f>
        <v>2.7335984095427424E-3</v>
      </c>
      <c r="T5623" s="14">
        <f>$H5623/S5623</f>
        <v>1.8181818181818191E-2</v>
      </c>
      <c r="U5623" s="14">
        <f>_xlfn.LET(_xlpm.freq,F5623,_xlpm.size,M5623+1,_xlpm.F,V5623,LOG(1+_xlpm.freq)*LOG(1+_xlpm.size)*_xlpm.F)</f>
        <v>8.9263108533730127E-3</v>
      </c>
      <c r="V5623" s="14">
        <f>_xlfn.LET(_xlpm.a,T5623,_xlpm.b,R5623,2*_xlpm.a*_xlpm.b/(_xlpm.a+_xlpm.b))</f>
        <v>3.5087719298245633E-2</v>
      </c>
      <c r="W5623" s="14">
        <f>_xlfn.LET(_xlpm.p,R5623,_xlpm.q,T5623,LOG(_xlpm.p/_xlpm.q))</f>
        <v>1.4393326938302624</v>
      </c>
      <c r="X5623" s="2"/>
    </row>
    <row r="5624" spans="1:24">
      <c r="A5624" s="1" t="str">
        <f>_xlfn.LET(_xlpm.sep," : ",CONCATENATE(O5624,_xlpm.sep,P5624))</f>
        <v>~wherr~ : [wɛ]</v>
      </c>
      <c r="B5624" s="1">
        <f>_xlfn.LET(_xlpm.d,$G5624,_xlpm.k,_xlfn.CONCAT(LEFT(TRIM(B$1),1),"*"),COUNTIF(_xlpm.d,_xlpm.k))</f>
        <v>0</v>
      </c>
      <c r="C5624" s="1">
        <f>_xlfn.LET(_xlpm.d,$G5624,_xlpm.k,_xlfn.CONCAT(LEFT(TRIM(C$1),1),"*"),COUNTIF(_xlpm.d,_xlpm.k))</f>
        <v>0</v>
      </c>
      <c r="D5624" s="1">
        <f>_xlfn.LET(_xlpm.d,$G5624,_xlpm.k,_xlfn.CONCAT(LEFT(TRIM(D$1),1),"*"),COUNTIF(_xlpm.d,_xlpm.k))</f>
        <v>0</v>
      </c>
      <c r="E5624" s="1">
        <f>LOG(F5624+1,10)</f>
        <v>0.30102999566398114</v>
      </c>
      <c r="F5624" s="7">
        <v>1</v>
      </c>
      <c r="G5624" s="9" t="s">
        <v>5308</v>
      </c>
      <c r="H5624" s="4">
        <f>F5624/freq.sum.r6e</f>
        <v>4.9701789264413521E-5</v>
      </c>
      <c r="I5624" s="1" t="str">
        <f>_xlfn.LET(_xlpm.sep,":",_xlpm.w,$G5624,LEFT(_xlpm.w,FIND(_xlpm.sep,_xlpm.w)-1))</f>
        <v>wɛ</v>
      </c>
      <c r="J5624" s="1" t="str">
        <f>_xlfn.LET(_xlpm.sep,":",_xlpm.w,$G5624,RIGHT(_xlpm.w,LEN(_xlpm.w)-FIND(_xlpm.sep,_xlpm.w)))</f>
        <v>wherr</v>
      </c>
      <c r="K5624" s="10">
        <f>_xlfn.LET(_xlpm.w,I5624,LEN(_xlpm.w))</f>
        <v>2</v>
      </c>
      <c r="L5624" s="10">
        <f>_xlfn.LET(_xlpm.w,J5624,LEN(_xlpm.w))</f>
        <v>5</v>
      </c>
      <c r="M5624" s="10">
        <f>_xlfn.LET(_xlpm.a,K5624,_xlpm.b,L5624,MAX(_xlpm.a,_xlpm.b))</f>
        <v>5</v>
      </c>
      <c r="N5624" s="10">
        <f>_xlfn.LET(_xlpm.d,(K5624,L5624),MAX(_xlpm.d)-MIN(_xlpm.d))</f>
        <v>3</v>
      </c>
      <c r="O5624" s="1" t="str">
        <f>_xlfn.LET(_xlpm.sep,":",_xlpm.w,$G5624,_xlfn.CONCAT("~",RIGHT(_xlpm.w,LEN(_xlpm.w)-FIND(_xlpm.sep,_xlpm.w)),"~"))</f>
        <v>~wherr~</v>
      </c>
      <c r="P5624" s="1" t="str">
        <f>_xlfn.LET(_xlpm.sep,":",_xlpm.w,$G5624,_xlfn.CONCAT("[",LEFT(_xlpm.w,FIND(_xlpm.sep,_xlpm.w)-1),"]"))</f>
        <v>[wɛ]</v>
      </c>
      <c r="Q5624" s="14" cm="1">
        <f t="array" ref="Q5624">SUM(_xlfn._xlws.FILTER($H$2:$H$7117,_xlfn.MAP($O$2:$O$7117,_xlfn.LAMBDA(_xlpm.x,_xlpm.x=$O5624))))</f>
        <v>9.9403578528827041E-5</v>
      </c>
      <c r="R5624" s="14">
        <f>$H5624/Q5624</f>
        <v>0.5</v>
      </c>
      <c r="S5624" s="14" cm="1">
        <f t="array" ref="S5624">SUM(_xlfn._xlws.FILTER($H$2:$H$7117,_xlfn.MAP($P$2:$P$7117,_xlfn.LAMBDA(_xlpm.x,_xlpm.x=$P5624))))</f>
        <v>2.7833001988071563E-3</v>
      </c>
      <c r="T5624" s="14">
        <f>$H5624/S5624</f>
        <v>1.7857142857142863E-2</v>
      </c>
      <c r="U5624" s="14">
        <f>_xlfn.LET(_xlpm.freq,F5624,_xlpm.size,M5624+1,_xlpm.F,V5624,LOG(1+_xlpm.freq)*LOG(1+_xlpm.size)*_xlpm.F)</f>
        <v>8.7724089421079583E-3</v>
      </c>
      <c r="V5624" s="14">
        <f>_xlfn.LET(_xlpm.a,T5624,_xlpm.b,R5624,2*_xlpm.a*_xlpm.b/(_xlpm.a+_xlpm.b))</f>
        <v>3.4482758620689662E-2</v>
      </c>
      <c r="W5624" s="14">
        <f>_xlfn.LET(_xlpm.p,R5624,_xlpm.q,T5624,LOG(_xlpm.p/_xlpm.q))</f>
        <v>1.447158031342219</v>
      </c>
      <c r="X5624" s="2"/>
    </row>
    <row r="5625" spans="1:24">
      <c r="A5625" s="1" t="str">
        <f>_xlfn.LET(_xlpm.sep," : ",CONCATENATE(O5625,_xlpm.sep,P5625))</f>
        <v>~sserr~ : [sɛ]</v>
      </c>
      <c r="B5625" s="1">
        <f>_xlfn.LET(_xlpm.d,$G5625,_xlpm.k,_xlfn.CONCAT(LEFT(TRIM(B$1),1),"*"),COUNTIF(_xlpm.d,_xlpm.k))</f>
        <v>0</v>
      </c>
      <c r="C5625" s="1">
        <f>_xlfn.LET(_xlpm.d,$G5625,_xlpm.k,_xlfn.CONCAT(LEFT(TRIM(C$1),1),"*"),COUNTIF(_xlpm.d,_xlpm.k))</f>
        <v>0</v>
      </c>
      <c r="D5625" s="1">
        <f>_xlfn.LET(_xlpm.d,$G5625,_xlpm.k,_xlfn.CONCAT(LEFT(TRIM(D$1),1),"*"),COUNTIF(_xlpm.d,_xlpm.k))</f>
        <v>0</v>
      </c>
      <c r="E5625" s="1">
        <f>LOG(F5625+1,10)</f>
        <v>0.30102999566398114</v>
      </c>
      <c r="F5625" s="7">
        <v>1</v>
      </c>
      <c r="G5625" s="9" t="s">
        <v>4557</v>
      </c>
      <c r="H5625" s="4">
        <f>F5625/freq.sum.r6e</f>
        <v>4.9701789264413521E-5</v>
      </c>
      <c r="I5625" s="4" t="str">
        <f>_xlfn.LET(_xlpm.sep,":",_xlpm.w,$G5625,LEFT(_xlpm.w,FIND(_xlpm.sep,_xlpm.w)-1))</f>
        <v>sɛ</v>
      </c>
      <c r="J5625" s="4" t="str">
        <f>_xlfn.LET(_xlpm.sep,":",_xlpm.w,$G5625,RIGHT(_xlpm.w,LEN(_xlpm.w)-FIND(_xlpm.sep,_xlpm.w)))</f>
        <v>sserr</v>
      </c>
      <c r="K5625" s="10">
        <f>_xlfn.LET(_xlpm.w,I5625,LEN(_xlpm.w))</f>
        <v>2</v>
      </c>
      <c r="L5625" s="10">
        <f>_xlfn.LET(_xlpm.w,J5625,LEN(_xlpm.w))</f>
        <v>5</v>
      </c>
      <c r="M5625" s="10">
        <f>_xlfn.LET(_xlpm.a,K5625,_xlpm.b,L5625,MAX(_xlpm.a,_xlpm.b))</f>
        <v>5</v>
      </c>
      <c r="N5625" s="10">
        <f>_xlfn.LET(_xlpm.d,(K5625,L5625),MAX(_xlpm.d)-MIN(_xlpm.d))</f>
        <v>3</v>
      </c>
      <c r="O5625" s="1" t="str">
        <f>_xlfn.LET(_xlpm.sep,":",_xlpm.w,$G5625,_xlfn.CONCAT("~",RIGHT(_xlpm.w,LEN(_xlpm.w)-FIND(_xlpm.sep,_xlpm.w)),"~"))</f>
        <v>~sserr~</v>
      </c>
      <c r="P5625" s="1" t="str">
        <f>_xlfn.LET(_xlpm.sep,":",_xlpm.w,$G5625,_xlfn.CONCAT("[",LEFT(_xlpm.w,FIND(_xlpm.sep,_xlpm.w)-1),"]"))</f>
        <v>[sɛ]</v>
      </c>
      <c r="Q5625" s="14" cm="1">
        <f t="array" ref="Q5625">SUM(_xlfn._xlws.FILTER($H$2:$H$7109,_xlfn.MAP($O$2:$O$7109,_xlfn.LAMBDA(_xlpm.x,_xlpm.x=$O5625))))</f>
        <v>9.9403578528827041E-5</v>
      </c>
      <c r="R5625" s="14">
        <f>$H5625/Q5625</f>
        <v>0.5</v>
      </c>
      <c r="S5625" s="14" cm="1">
        <f t="array" ref="S5625">SUM(_xlfn._xlws.FILTER($H$2:$H$7109,_xlfn.MAP($P$2:$P$7109,_xlfn.LAMBDA(_xlpm.x,_xlpm.x=$P5625))))</f>
        <v>2.7833001988071559E-3</v>
      </c>
      <c r="T5625" s="14">
        <f>$H5625/S5625</f>
        <v>1.7857142857142867E-2</v>
      </c>
      <c r="U5625" s="14">
        <f>_xlfn.LET(_xlpm.freq,F5625,_xlpm.size,M5625+1,_xlpm.F,V5625,LOG(1+_xlpm.freq)*LOG(1+_xlpm.size)*_xlpm.F)</f>
        <v>8.77240894210796E-3</v>
      </c>
      <c r="V5625" s="14">
        <f>_xlfn.LET(_xlpm.a,T5625,_xlpm.b,R5625,2*_xlpm.a*_xlpm.b/(_xlpm.a+_xlpm.b))</f>
        <v>3.4482758620689669E-2</v>
      </c>
      <c r="W5625" s="14">
        <f>_xlfn.LET(_xlpm.p,R5625,_xlpm.q,T5625,LOG(_xlpm.p/_xlpm.q))</f>
        <v>1.447158031342219</v>
      </c>
      <c r="X5625" s="2"/>
    </row>
    <row r="5626" spans="1:24">
      <c r="A5626" s="1" t="str">
        <f>_xlfn.LET(_xlpm.sep," : ",CONCATENATE(O5626,_xlpm.sep,P5626))</f>
        <v>~daigh~ : [deɪ]</v>
      </c>
      <c r="B5626" s="1">
        <f>_xlfn.LET(_xlpm.d,$G5626,_xlpm.k,_xlfn.CONCAT(LEFT(TRIM(B$1),1),"*"),COUNTIF(_xlpm.d,_xlpm.k))</f>
        <v>0</v>
      </c>
      <c r="C5626" s="1">
        <f>_xlfn.LET(_xlpm.d,$G5626,_xlpm.k,_xlfn.CONCAT(LEFT(TRIM(C$1),1),"*"),COUNTIF(_xlpm.d,_xlpm.k))</f>
        <v>0</v>
      </c>
      <c r="D5626" s="1">
        <f>_xlfn.LET(_xlpm.d,$G5626,_xlpm.k,_xlfn.CONCAT(LEFT(TRIM(D$1),1),"*"),COUNTIF(_xlpm.d,_xlpm.k))</f>
        <v>0</v>
      </c>
      <c r="E5626" s="1">
        <f>LOG(F5626+1,10)</f>
        <v>0.30102999566398114</v>
      </c>
      <c r="F5626" s="7">
        <v>1</v>
      </c>
      <c r="G5626" s="9" t="s">
        <v>447</v>
      </c>
      <c r="H5626" s="4">
        <f>F5626/freq.sum.r6e</f>
        <v>4.9701789264413521E-5</v>
      </c>
      <c r="I5626" s="1" t="str">
        <f>_xlfn.LET(_xlpm.sep,":",_xlpm.w,$G5626,LEFT(_xlpm.w,FIND(_xlpm.sep,_xlpm.w)-1))</f>
        <v>deɪ</v>
      </c>
      <c r="J5626" s="1" t="str">
        <f>_xlfn.LET(_xlpm.sep,":",_xlpm.w,$G5626,RIGHT(_xlpm.w,LEN(_xlpm.w)-FIND(_xlpm.sep,_xlpm.w)))</f>
        <v>daigh</v>
      </c>
      <c r="K5626" s="10">
        <f>_xlfn.LET(_xlpm.w,I5626,LEN(_xlpm.w))</f>
        <v>3</v>
      </c>
      <c r="L5626" s="10">
        <f>_xlfn.LET(_xlpm.w,J5626,LEN(_xlpm.w))</f>
        <v>5</v>
      </c>
      <c r="M5626" s="10">
        <f>_xlfn.LET(_xlpm.a,K5626,_xlpm.b,L5626,MAX(_xlpm.a,_xlpm.b))</f>
        <v>5</v>
      </c>
      <c r="N5626" s="10">
        <f>_xlfn.LET(_xlpm.d,(K5626,L5626),MAX(_xlpm.d)-MIN(_xlpm.d))</f>
        <v>2</v>
      </c>
      <c r="O5626" s="1" t="str">
        <f>_xlfn.LET(_xlpm.sep,":",_xlpm.w,$G5626,_xlfn.CONCAT("~",RIGHT(_xlpm.w,LEN(_xlpm.w)-FIND(_xlpm.sep,_xlpm.w)),"~"))</f>
        <v>~daigh~</v>
      </c>
      <c r="P5626" s="1" t="str">
        <f>_xlfn.LET(_xlpm.sep,":",_xlpm.w,$G5626,_xlfn.CONCAT("[",LEFT(_xlpm.w,FIND(_xlpm.sep,_xlpm.w)-1),"]"))</f>
        <v>[deɪ]</v>
      </c>
      <c r="Q5626" s="14" cm="1">
        <f t="array" ref="Q5626">SUM(_xlfn._xlws.FILTER($H$2:$H$7117,_xlfn.MAP($O$2:$O$7117,_xlfn.LAMBDA(_xlpm.x,_xlpm.x=$O5626))))</f>
        <v>4.9701789264413521E-5</v>
      </c>
      <c r="R5626" s="14">
        <f>$H5626/Q5626</f>
        <v>1</v>
      </c>
      <c r="S5626" s="14" cm="1">
        <f t="array" ref="S5626">SUM(_xlfn._xlws.FILTER($H$2:$H$7117,_xlfn.MAP($P$2:$P$7117,_xlfn.LAMBDA(_xlpm.x,_xlpm.x=$P5626))))</f>
        <v>1.3916500994035786E-3</v>
      </c>
      <c r="T5626" s="14">
        <f>$H5626/S5626</f>
        <v>3.5714285714285712E-2</v>
      </c>
      <c r="U5626" s="14">
        <f>_xlfn.LET(_xlpm.freq,F5626,_xlpm.size,M5626+1,_xlpm.F,V5626,LOG(1+_xlpm.freq)*LOG(1+_xlpm.size)*_xlpm.F)</f>
        <v>1.754481788421591E-2</v>
      </c>
      <c r="V5626" s="14">
        <f>_xlfn.LET(_xlpm.a,T5626,_xlpm.b,R5626,2*_xlpm.a*_xlpm.b/(_xlpm.a+_xlpm.b))</f>
        <v>6.8965517241379296E-2</v>
      </c>
      <c r="W5626" s="14">
        <f>_xlfn.LET(_xlpm.p,R5626,_xlpm.q,T5626,LOG(_xlpm.p/_xlpm.q))</f>
        <v>1.4471580313422192</v>
      </c>
      <c r="X5626" s="2"/>
    </row>
    <row r="5627" spans="1:24">
      <c r="A5627" s="1" t="str">
        <f>_xlfn.LET(_xlpm.sep," : ",CONCATENATE(O5627,_xlpm.sep,P5627))</f>
        <v>~daygh~ : [deɪ]</v>
      </c>
      <c r="B5627" s="1">
        <f>_xlfn.LET(_xlpm.d,$G5627,_xlpm.k,_xlfn.CONCAT(LEFT(TRIM(B$1),1),"*"),COUNTIF(_xlpm.d,_xlpm.k))</f>
        <v>0</v>
      </c>
      <c r="C5627" s="1">
        <f>_xlfn.LET(_xlpm.d,$G5627,_xlpm.k,_xlfn.CONCAT(LEFT(TRIM(C$1),1),"*"),COUNTIF(_xlpm.d,_xlpm.k))</f>
        <v>0</v>
      </c>
      <c r="D5627" s="1">
        <f>_xlfn.LET(_xlpm.d,$G5627,_xlpm.k,_xlfn.CONCAT(LEFT(TRIM(D$1),1),"*"),COUNTIF(_xlpm.d,_xlpm.k))</f>
        <v>0</v>
      </c>
      <c r="E5627" s="1">
        <f>LOG(F5627+1,10)</f>
        <v>0.30102999566398114</v>
      </c>
      <c r="F5627" s="7">
        <v>1</v>
      </c>
      <c r="G5627" s="9" t="s">
        <v>450</v>
      </c>
      <c r="H5627" s="4">
        <f>F5627/freq.sum.r6e</f>
        <v>4.9701789264413521E-5</v>
      </c>
      <c r="I5627" s="1" t="str">
        <f>_xlfn.LET(_xlpm.sep,":",_xlpm.w,$G5627,LEFT(_xlpm.w,FIND(_xlpm.sep,_xlpm.w)-1))</f>
        <v>deɪ</v>
      </c>
      <c r="J5627" s="1" t="str">
        <f>_xlfn.LET(_xlpm.sep,":",_xlpm.w,$G5627,RIGHT(_xlpm.w,LEN(_xlpm.w)-FIND(_xlpm.sep,_xlpm.w)))</f>
        <v>daygh</v>
      </c>
      <c r="K5627" s="10">
        <f>_xlfn.LET(_xlpm.w,I5627,LEN(_xlpm.w))</f>
        <v>3</v>
      </c>
      <c r="L5627" s="10">
        <f>_xlfn.LET(_xlpm.w,J5627,LEN(_xlpm.w))</f>
        <v>5</v>
      </c>
      <c r="M5627" s="10">
        <f>_xlfn.LET(_xlpm.a,K5627,_xlpm.b,L5627,MAX(_xlpm.a,_xlpm.b))</f>
        <v>5</v>
      </c>
      <c r="N5627" s="10">
        <f>_xlfn.LET(_xlpm.d,(K5627,L5627),MAX(_xlpm.d)-MIN(_xlpm.d))</f>
        <v>2</v>
      </c>
      <c r="O5627" s="1" t="str">
        <f>_xlfn.LET(_xlpm.sep,":",_xlpm.w,$G5627,_xlfn.CONCAT("~",RIGHT(_xlpm.w,LEN(_xlpm.w)-FIND(_xlpm.sep,_xlpm.w)),"~"))</f>
        <v>~daygh~</v>
      </c>
      <c r="P5627" s="1" t="str">
        <f>_xlfn.LET(_xlpm.sep,":",_xlpm.w,$G5627,_xlfn.CONCAT("[",LEFT(_xlpm.w,FIND(_xlpm.sep,_xlpm.w)-1),"]"))</f>
        <v>[deɪ]</v>
      </c>
      <c r="Q5627" s="14" cm="1">
        <f t="array" ref="Q5627">SUM(_xlfn._xlws.FILTER($H$2:$H$7117,_xlfn.MAP($O$2:$O$7117,_xlfn.LAMBDA(_xlpm.x,_xlpm.x=$O5627))))</f>
        <v>4.9701789264413521E-5</v>
      </c>
      <c r="R5627" s="14">
        <f>$H5627/Q5627</f>
        <v>1</v>
      </c>
      <c r="S5627" s="14" cm="1">
        <f t="array" ref="S5627">SUM(_xlfn._xlws.FILTER($H$2:$H$7117,_xlfn.MAP($P$2:$P$7117,_xlfn.LAMBDA(_xlpm.x,_xlpm.x=$P5627))))</f>
        <v>1.3916500994035786E-3</v>
      </c>
      <c r="T5627" s="14">
        <f>$H5627/S5627</f>
        <v>3.5714285714285712E-2</v>
      </c>
      <c r="U5627" s="14">
        <f>_xlfn.LET(_xlpm.freq,F5627,_xlpm.size,M5627+1,_xlpm.F,V5627,LOG(1+_xlpm.freq)*LOG(1+_xlpm.size)*_xlpm.F)</f>
        <v>1.754481788421591E-2</v>
      </c>
      <c r="V5627" s="14">
        <f>_xlfn.LET(_xlpm.a,T5627,_xlpm.b,R5627,2*_xlpm.a*_xlpm.b/(_xlpm.a+_xlpm.b))</f>
        <v>6.8965517241379296E-2</v>
      </c>
      <c r="W5627" s="14">
        <f>_xlfn.LET(_xlpm.p,R5627,_xlpm.q,T5627,LOG(_xlpm.p/_xlpm.q))</f>
        <v>1.4471580313422192</v>
      </c>
      <c r="X5627" s="2"/>
    </row>
    <row r="5628" spans="1:24">
      <c r="A5628" s="1" t="str">
        <f>_xlfn.LET(_xlpm.sep," : ",CONCATENATE(O5628,_xlpm.sep,P5628))</f>
        <v>~maigh~ : [meɪ]</v>
      </c>
      <c r="B5628" s="1">
        <f>_xlfn.LET(_xlpm.d,$G5628,_xlpm.k,_xlfn.CONCAT(LEFT(TRIM(B$1),1),"*"),COUNTIF(_xlpm.d,_xlpm.k))</f>
        <v>0</v>
      </c>
      <c r="C5628" s="1">
        <f>_xlfn.LET(_xlpm.d,$G5628,_xlpm.k,_xlfn.CONCAT(LEFT(TRIM(C$1),1),"*"),COUNTIF(_xlpm.d,_xlpm.k))</f>
        <v>1</v>
      </c>
      <c r="D5628" s="1">
        <f>_xlfn.LET(_xlpm.d,$G5628,_xlpm.k,_xlfn.CONCAT(LEFT(TRIM(D$1),1),"*"),COUNTIF(_xlpm.d,_xlpm.k))</f>
        <v>0</v>
      </c>
      <c r="E5628" s="1">
        <f>LOG(F5628+1,10)</f>
        <v>0.30102999566398114</v>
      </c>
      <c r="F5628" s="7">
        <v>1</v>
      </c>
      <c r="G5628" s="9" t="s">
        <v>2518</v>
      </c>
      <c r="H5628" s="4">
        <f>F5628/freq.sum.r6e</f>
        <v>4.9701789264413521E-5</v>
      </c>
      <c r="I5628" s="1" t="str">
        <f>_xlfn.LET(_xlpm.sep,":",_xlpm.w,$G5628,LEFT(_xlpm.w,FIND(_xlpm.sep,_xlpm.w)-1))</f>
        <v>meɪ</v>
      </c>
      <c r="J5628" s="1" t="str">
        <f>_xlfn.LET(_xlpm.sep,":",_xlpm.w,$G5628,RIGHT(_xlpm.w,LEN(_xlpm.w)-FIND(_xlpm.sep,_xlpm.w)))</f>
        <v>maigh</v>
      </c>
      <c r="K5628" s="10">
        <f>_xlfn.LET(_xlpm.w,I5628,LEN(_xlpm.w))</f>
        <v>3</v>
      </c>
      <c r="L5628" s="10">
        <f>_xlfn.LET(_xlpm.w,J5628,LEN(_xlpm.w))</f>
        <v>5</v>
      </c>
      <c r="M5628" s="10">
        <f>_xlfn.LET(_xlpm.a,K5628,_xlpm.b,L5628,MAX(_xlpm.a,_xlpm.b))</f>
        <v>5</v>
      </c>
      <c r="N5628" s="10">
        <f>_xlfn.LET(_xlpm.d,(K5628,L5628),MAX(_xlpm.d)-MIN(_xlpm.d))</f>
        <v>2</v>
      </c>
      <c r="O5628" s="1" t="str">
        <f>_xlfn.LET(_xlpm.sep,":",_xlpm.w,$G5628,_xlfn.CONCAT("~",RIGHT(_xlpm.w,LEN(_xlpm.w)-FIND(_xlpm.sep,_xlpm.w)),"~"))</f>
        <v>~maigh~</v>
      </c>
      <c r="P5628" s="1" t="str">
        <f>_xlfn.LET(_xlpm.sep,":",_xlpm.w,$G5628,_xlfn.CONCAT("[",LEFT(_xlpm.w,FIND(_xlpm.sep,_xlpm.w)-1),"]"))</f>
        <v>[meɪ]</v>
      </c>
      <c r="Q5628" s="14" cm="1">
        <f t="array" ref="Q5628">SUM(_xlfn._xlws.FILTER($H$2:$H$7117,_xlfn.MAP($O$2:$O$7117,_xlfn.LAMBDA(_xlpm.x,_xlpm.x=$O5628))))</f>
        <v>4.9701789264413521E-5</v>
      </c>
      <c r="R5628" s="14">
        <f>$H5628/Q5628</f>
        <v>1</v>
      </c>
      <c r="S5628" s="14" cm="1">
        <f t="array" ref="S5628">SUM(_xlfn._xlws.FILTER($H$2:$H$7117,_xlfn.MAP($P$2:$P$7117,_xlfn.LAMBDA(_xlpm.x,_xlpm.x=$P5628))))</f>
        <v>1.3916500994035786E-3</v>
      </c>
      <c r="T5628" s="14">
        <f>$H5628/S5628</f>
        <v>3.5714285714285712E-2</v>
      </c>
      <c r="U5628" s="14">
        <f>_xlfn.LET(_xlpm.freq,F5628,_xlpm.size,M5628+1,_xlpm.F,V5628,LOG(1+_xlpm.freq)*LOG(1+_xlpm.size)*_xlpm.F)</f>
        <v>1.754481788421591E-2</v>
      </c>
      <c r="V5628" s="14">
        <f>_xlfn.LET(_xlpm.a,T5628,_xlpm.b,R5628,2*_xlpm.a*_xlpm.b/(_xlpm.a+_xlpm.b))</f>
        <v>6.8965517241379296E-2</v>
      </c>
      <c r="W5628" s="14">
        <f>_xlfn.LET(_xlpm.p,R5628,_xlpm.q,T5628,LOG(_xlpm.p/_xlpm.q))</f>
        <v>1.4471580313422192</v>
      </c>
      <c r="X5628" s="2"/>
    </row>
    <row r="5629" spans="1:24">
      <c r="A5629" s="1" t="str">
        <f>_xlfn.LET(_xlpm.sep," : ",CONCATENATE(O5629,_xlpm.sep,P5629))</f>
        <v>~raigh~ : [ɹeɪ]</v>
      </c>
      <c r="B5629" s="1">
        <f>_xlfn.LET(_xlpm.d,$G5629,_xlpm.k,_xlfn.CONCAT(LEFT(TRIM(B$1),1),"*"),COUNTIF(_xlpm.d,_xlpm.k))</f>
        <v>1</v>
      </c>
      <c r="C5629" s="1">
        <f>_xlfn.LET(_xlpm.d,$G5629,_xlpm.k,_xlfn.CONCAT(LEFT(TRIM(C$1),1),"*"),COUNTIF(_xlpm.d,_xlpm.k))</f>
        <v>0</v>
      </c>
      <c r="D5629" s="1">
        <f>_xlfn.LET(_xlpm.d,$G5629,_xlpm.k,_xlfn.CONCAT(LEFT(TRIM(D$1),1),"*"),COUNTIF(_xlpm.d,_xlpm.k))</f>
        <v>0</v>
      </c>
      <c r="E5629" s="1">
        <f>LOG(F5629+1,10)</f>
        <v>0.30102999566398114</v>
      </c>
      <c r="F5629" s="7">
        <v>1</v>
      </c>
      <c r="G5629" s="9" t="s">
        <v>5803</v>
      </c>
      <c r="H5629" s="4">
        <f>F5629/freq.sum.r6e</f>
        <v>4.9701789264413521E-5</v>
      </c>
      <c r="I5629" s="1" t="str">
        <f>_xlfn.LET(_xlpm.sep,":",_xlpm.w,$G5629,LEFT(_xlpm.w,FIND(_xlpm.sep,_xlpm.w)-1))</f>
        <v>ɹeɪ</v>
      </c>
      <c r="J5629" s="1" t="str">
        <f>_xlfn.LET(_xlpm.sep,":",_xlpm.w,$G5629,RIGHT(_xlpm.w,LEN(_xlpm.w)-FIND(_xlpm.sep,_xlpm.w)))</f>
        <v>raigh</v>
      </c>
      <c r="K5629" s="10">
        <f>_xlfn.LET(_xlpm.w,I5629,LEN(_xlpm.w))</f>
        <v>3</v>
      </c>
      <c r="L5629" s="10">
        <f>_xlfn.LET(_xlpm.w,J5629,LEN(_xlpm.w))</f>
        <v>5</v>
      </c>
      <c r="M5629" s="10">
        <f>_xlfn.LET(_xlpm.a,K5629,_xlpm.b,L5629,MAX(_xlpm.a,_xlpm.b))</f>
        <v>5</v>
      </c>
      <c r="N5629" s="10">
        <f>_xlfn.LET(_xlpm.d,(K5629,L5629),MAX(_xlpm.d)-MIN(_xlpm.d))</f>
        <v>2</v>
      </c>
      <c r="O5629" s="1" t="str">
        <f>_xlfn.LET(_xlpm.sep,":",_xlpm.w,$G5629,_xlfn.CONCAT("~",RIGHT(_xlpm.w,LEN(_xlpm.w)-FIND(_xlpm.sep,_xlpm.w)),"~"))</f>
        <v>~raigh~</v>
      </c>
      <c r="P5629" s="1" t="str">
        <f>_xlfn.LET(_xlpm.sep,":",_xlpm.w,$G5629,_xlfn.CONCAT("[",LEFT(_xlpm.w,FIND(_xlpm.sep,_xlpm.w)-1),"]"))</f>
        <v>[ɹeɪ]</v>
      </c>
      <c r="Q5629" s="14" cm="1">
        <f t="array" ref="Q5629">SUM(_xlfn._xlws.FILTER($H$2:$H$7117,_xlfn.MAP($O$2:$O$7117,_xlfn.LAMBDA(_xlpm.x,_xlpm.x=$O5629))))</f>
        <v>4.9701789264413521E-5</v>
      </c>
      <c r="R5629" s="14">
        <f>$H5629/Q5629</f>
        <v>1</v>
      </c>
      <c r="S5629" s="14" cm="1">
        <f t="array" ref="S5629">SUM(_xlfn._xlws.FILTER($H$2:$H$7117,_xlfn.MAP($P$2:$P$7117,_xlfn.LAMBDA(_xlpm.x,_xlpm.x=$P5629))))</f>
        <v>1.3916500994035786E-3</v>
      </c>
      <c r="T5629" s="14">
        <f>$H5629/S5629</f>
        <v>3.5714285714285712E-2</v>
      </c>
      <c r="U5629" s="14">
        <f>_xlfn.LET(_xlpm.freq,F5629,_xlpm.size,M5629+1,_xlpm.F,V5629,LOG(1+_xlpm.freq)*LOG(1+_xlpm.size)*_xlpm.F)</f>
        <v>1.754481788421591E-2</v>
      </c>
      <c r="V5629" s="14">
        <f>_xlfn.LET(_xlpm.a,T5629,_xlpm.b,R5629,2*_xlpm.a*_xlpm.b/(_xlpm.a+_xlpm.b))</f>
        <v>6.8965517241379296E-2</v>
      </c>
      <c r="W5629" s="14">
        <f>_xlfn.LET(_xlpm.p,R5629,_xlpm.q,T5629,LOG(_xlpm.p/_xlpm.q))</f>
        <v>1.4471580313422192</v>
      </c>
      <c r="X5629" s="2"/>
    </row>
    <row r="5630" spans="1:24">
      <c r="A5630" s="1" t="str">
        <f>_xlfn.LET(_xlpm.sep," : ",CONCATENATE(O5630,_xlpm.sep,P5630))</f>
        <v>~raygh~ : [ɹeɪ]</v>
      </c>
      <c r="B5630" s="1">
        <f>_xlfn.LET(_xlpm.d,$G5630,_xlpm.k,_xlfn.CONCAT(LEFT(TRIM(B$1),1),"*"),COUNTIF(_xlpm.d,_xlpm.k))</f>
        <v>1</v>
      </c>
      <c r="C5630" s="1">
        <f>_xlfn.LET(_xlpm.d,$G5630,_xlpm.k,_xlfn.CONCAT(LEFT(TRIM(C$1),1),"*"),COUNTIF(_xlpm.d,_xlpm.k))</f>
        <v>0</v>
      </c>
      <c r="D5630" s="1">
        <f>_xlfn.LET(_xlpm.d,$G5630,_xlpm.k,_xlfn.CONCAT(LEFT(TRIM(D$1),1),"*"),COUNTIF(_xlpm.d,_xlpm.k))</f>
        <v>0</v>
      </c>
      <c r="E5630" s="1">
        <f>LOG(F5630+1,10)</f>
        <v>0.30102999566398114</v>
      </c>
      <c r="F5630" s="7">
        <v>1</v>
      </c>
      <c r="G5630" s="9" t="s">
        <v>5806</v>
      </c>
      <c r="H5630" s="4">
        <f>F5630/freq.sum.r6e</f>
        <v>4.9701789264413521E-5</v>
      </c>
      <c r="I5630" s="1" t="str">
        <f>_xlfn.LET(_xlpm.sep,":",_xlpm.w,$G5630,LEFT(_xlpm.w,FIND(_xlpm.sep,_xlpm.w)-1))</f>
        <v>ɹeɪ</v>
      </c>
      <c r="J5630" s="1" t="str">
        <f>_xlfn.LET(_xlpm.sep,":",_xlpm.w,$G5630,RIGHT(_xlpm.w,LEN(_xlpm.w)-FIND(_xlpm.sep,_xlpm.w)))</f>
        <v>raygh</v>
      </c>
      <c r="K5630" s="10">
        <f>_xlfn.LET(_xlpm.w,I5630,LEN(_xlpm.w))</f>
        <v>3</v>
      </c>
      <c r="L5630" s="10">
        <f>_xlfn.LET(_xlpm.w,J5630,LEN(_xlpm.w))</f>
        <v>5</v>
      </c>
      <c r="M5630" s="10">
        <f>_xlfn.LET(_xlpm.a,K5630,_xlpm.b,L5630,MAX(_xlpm.a,_xlpm.b))</f>
        <v>5</v>
      </c>
      <c r="N5630" s="10">
        <f>_xlfn.LET(_xlpm.d,(K5630,L5630),MAX(_xlpm.d)-MIN(_xlpm.d))</f>
        <v>2</v>
      </c>
      <c r="O5630" s="1" t="str">
        <f>_xlfn.LET(_xlpm.sep,":",_xlpm.w,$G5630,_xlfn.CONCAT("~",RIGHT(_xlpm.w,LEN(_xlpm.w)-FIND(_xlpm.sep,_xlpm.w)),"~"))</f>
        <v>~raygh~</v>
      </c>
      <c r="P5630" s="1" t="str">
        <f>_xlfn.LET(_xlpm.sep,":",_xlpm.w,$G5630,_xlfn.CONCAT("[",LEFT(_xlpm.w,FIND(_xlpm.sep,_xlpm.w)-1),"]"))</f>
        <v>[ɹeɪ]</v>
      </c>
      <c r="Q5630" s="14" cm="1">
        <f t="array" ref="Q5630">SUM(_xlfn._xlws.FILTER($H$2:$H$7117,_xlfn.MAP($O$2:$O$7117,_xlfn.LAMBDA(_xlpm.x,_xlpm.x=$O5630))))</f>
        <v>4.9701789264413521E-5</v>
      </c>
      <c r="R5630" s="14">
        <f>$H5630/Q5630</f>
        <v>1</v>
      </c>
      <c r="S5630" s="14" cm="1">
        <f t="array" ref="S5630">SUM(_xlfn._xlws.FILTER($H$2:$H$7117,_xlfn.MAP($P$2:$P$7117,_xlfn.LAMBDA(_xlpm.x,_xlpm.x=$P5630))))</f>
        <v>1.3916500994035786E-3</v>
      </c>
      <c r="T5630" s="14">
        <f>$H5630/S5630</f>
        <v>3.5714285714285712E-2</v>
      </c>
      <c r="U5630" s="14">
        <f>_xlfn.LET(_xlpm.freq,F5630,_xlpm.size,M5630+1,_xlpm.F,V5630,LOG(1+_xlpm.freq)*LOG(1+_xlpm.size)*_xlpm.F)</f>
        <v>1.754481788421591E-2</v>
      </c>
      <c r="V5630" s="14">
        <f>_xlfn.LET(_xlpm.a,T5630,_xlpm.b,R5630,2*_xlpm.a*_xlpm.b/(_xlpm.a+_xlpm.b))</f>
        <v>6.8965517241379296E-2</v>
      </c>
      <c r="W5630" s="14">
        <f>_xlfn.LET(_xlpm.p,R5630,_xlpm.q,T5630,LOG(_xlpm.p/_xlpm.q))</f>
        <v>1.4471580313422192</v>
      </c>
      <c r="X5630" s="2"/>
    </row>
    <row r="5631" spans="1:24">
      <c r="A5631" s="1" t="str">
        <f>_xlfn.LET(_xlpm.sep," : ",CONCATENATE(O5631,_xlpm.sep,P5631))</f>
        <v>~rragh~ : [ɹeɪ]</v>
      </c>
      <c r="B5631" s="1">
        <f>_xlfn.LET(_xlpm.d,$G5631,_xlpm.k,_xlfn.CONCAT(LEFT(TRIM(B$1),1),"*"),COUNTIF(_xlpm.d,_xlpm.k))</f>
        <v>1</v>
      </c>
      <c r="C5631" s="1">
        <f>_xlfn.LET(_xlpm.d,$G5631,_xlpm.k,_xlfn.CONCAT(LEFT(TRIM(C$1),1),"*"),COUNTIF(_xlpm.d,_xlpm.k))</f>
        <v>0</v>
      </c>
      <c r="D5631" s="1">
        <f>_xlfn.LET(_xlpm.d,$G5631,_xlpm.k,_xlfn.CONCAT(LEFT(TRIM(D$1),1),"*"),COUNTIF(_xlpm.d,_xlpm.k))</f>
        <v>0</v>
      </c>
      <c r="E5631" s="1">
        <f>LOG(F5631+1,10)</f>
        <v>0.30102999566398114</v>
      </c>
      <c r="F5631" s="7">
        <v>1</v>
      </c>
      <c r="G5631" s="9" t="s">
        <v>5809</v>
      </c>
      <c r="H5631" s="4">
        <f>F5631/freq.sum.r6e</f>
        <v>4.9701789264413521E-5</v>
      </c>
      <c r="I5631" s="1" t="str">
        <f>_xlfn.LET(_xlpm.sep,":",_xlpm.w,$G5631,LEFT(_xlpm.w,FIND(_xlpm.sep,_xlpm.w)-1))</f>
        <v>ɹeɪ</v>
      </c>
      <c r="J5631" s="1" t="str">
        <f>_xlfn.LET(_xlpm.sep,":",_xlpm.w,$G5631,RIGHT(_xlpm.w,LEN(_xlpm.w)-FIND(_xlpm.sep,_xlpm.w)))</f>
        <v>rragh</v>
      </c>
      <c r="K5631" s="10">
        <f>_xlfn.LET(_xlpm.w,I5631,LEN(_xlpm.w))</f>
        <v>3</v>
      </c>
      <c r="L5631" s="10">
        <f>_xlfn.LET(_xlpm.w,J5631,LEN(_xlpm.w))</f>
        <v>5</v>
      </c>
      <c r="M5631" s="10">
        <f>_xlfn.LET(_xlpm.a,K5631,_xlpm.b,L5631,MAX(_xlpm.a,_xlpm.b))</f>
        <v>5</v>
      </c>
      <c r="N5631" s="10">
        <f>_xlfn.LET(_xlpm.d,(K5631,L5631),MAX(_xlpm.d)-MIN(_xlpm.d))</f>
        <v>2</v>
      </c>
      <c r="O5631" s="1" t="str">
        <f>_xlfn.LET(_xlpm.sep,":",_xlpm.w,$G5631,_xlfn.CONCAT("~",RIGHT(_xlpm.w,LEN(_xlpm.w)-FIND(_xlpm.sep,_xlpm.w)),"~"))</f>
        <v>~rragh~</v>
      </c>
      <c r="P5631" s="1" t="str">
        <f>_xlfn.LET(_xlpm.sep,":",_xlpm.w,$G5631,_xlfn.CONCAT("[",LEFT(_xlpm.w,FIND(_xlpm.sep,_xlpm.w)-1),"]"))</f>
        <v>[ɹeɪ]</v>
      </c>
      <c r="Q5631" s="14" cm="1">
        <f t="array" ref="Q5631">SUM(_xlfn._xlws.FILTER($H$2:$H$7111,_xlfn.MAP($O$2:$O$7111,_xlfn.LAMBDA(_xlpm.x,_xlpm.x=$O5631))))</f>
        <v>4.9701789264413521E-5</v>
      </c>
      <c r="R5631" s="14">
        <f>$H5631/Q5631</f>
        <v>1</v>
      </c>
      <c r="S5631" s="14" cm="1">
        <f t="array" ref="S5631">SUM(_xlfn._xlws.FILTER($H$2:$H$7111,_xlfn.MAP($P$2:$P$7111,_xlfn.LAMBDA(_xlpm.x,_xlpm.x=$P5631))))</f>
        <v>1.3916500994035786E-3</v>
      </c>
      <c r="T5631" s="14">
        <f>$H5631/S5631</f>
        <v>3.5714285714285712E-2</v>
      </c>
      <c r="U5631" s="14">
        <f>_xlfn.LET(_xlpm.freq,F5631,_xlpm.size,M5631+1,_xlpm.F,V5631,LOG(1+_xlpm.freq)*LOG(1+_xlpm.size)*_xlpm.F)</f>
        <v>1.754481788421591E-2</v>
      </c>
      <c r="V5631" s="14">
        <f>_xlfn.LET(_xlpm.a,T5631,_xlpm.b,R5631,2*_xlpm.a*_xlpm.b/(_xlpm.a+_xlpm.b))</f>
        <v>6.8965517241379296E-2</v>
      </c>
      <c r="W5631" s="14">
        <f>_xlfn.LET(_xlpm.p,R5631,_xlpm.q,T5631,LOG(_xlpm.p/_xlpm.q))</f>
        <v>1.4471580313422192</v>
      </c>
      <c r="X5631" s="2"/>
    </row>
    <row r="5632" spans="1:24">
      <c r="A5632" s="1" t="str">
        <f>_xlfn.LET(_xlpm.sep," : ",CONCATENATE(O5632,_xlpm.sep,P5632))</f>
        <v>~gragh~ : [ɡɹeɪ]</v>
      </c>
      <c r="B5632" s="1">
        <f>_xlfn.LET(_xlpm.d,$G5632,_xlpm.k,_xlfn.CONCAT(LEFT(TRIM(B$1),1),"*"),COUNTIF(_xlpm.d,_xlpm.k))</f>
        <v>0</v>
      </c>
      <c r="C5632" s="1">
        <f>_xlfn.LET(_xlpm.d,$G5632,_xlpm.k,_xlfn.CONCAT(LEFT(TRIM(C$1),1),"*"),COUNTIF(_xlpm.d,_xlpm.k))</f>
        <v>0</v>
      </c>
      <c r="D5632" s="1">
        <f>_xlfn.LET(_xlpm.d,$G5632,_xlpm.k,_xlfn.CONCAT(LEFT(TRIM(D$1),1),"*"),COUNTIF(_xlpm.d,_xlpm.k))</f>
        <v>0</v>
      </c>
      <c r="E5632" s="1">
        <f>LOG(F5632+1,10)</f>
        <v>0.30102999566398114</v>
      </c>
      <c r="F5632" s="7">
        <v>1</v>
      </c>
      <c r="G5632" s="9" t="s">
        <v>6934</v>
      </c>
      <c r="H5632" s="4">
        <f>F5632/freq.sum.r6e</f>
        <v>4.9701789264413521E-5</v>
      </c>
      <c r="I5632" s="1" t="str">
        <f>_xlfn.LET(_xlpm.sep,":",_xlpm.w,$G5632,LEFT(_xlpm.w,FIND(_xlpm.sep,_xlpm.w)-1))</f>
        <v>ɡɹeɪ</v>
      </c>
      <c r="J5632" s="1" t="str">
        <f>_xlfn.LET(_xlpm.sep,":",_xlpm.w,$G5632,RIGHT(_xlpm.w,LEN(_xlpm.w)-FIND(_xlpm.sep,_xlpm.w)))</f>
        <v>gragh</v>
      </c>
      <c r="K5632" s="10">
        <f>_xlfn.LET(_xlpm.w,I5632,LEN(_xlpm.w))</f>
        <v>4</v>
      </c>
      <c r="L5632" s="10">
        <f>_xlfn.LET(_xlpm.w,J5632,LEN(_xlpm.w))</f>
        <v>5</v>
      </c>
      <c r="M5632" s="10">
        <f>_xlfn.LET(_xlpm.a,K5632,_xlpm.b,L5632,MAX(_xlpm.a,_xlpm.b))</f>
        <v>5</v>
      </c>
      <c r="N5632" s="10">
        <f>_xlfn.LET(_xlpm.d,(K5632,L5632),MAX(_xlpm.d)-MIN(_xlpm.d))</f>
        <v>1</v>
      </c>
      <c r="O5632" s="1" t="str">
        <f>_xlfn.LET(_xlpm.sep,":",_xlpm.w,$G5632,_xlfn.CONCAT("~",RIGHT(_xlpm.w,LEN(_xlpm.w)-FIND(_xlpm.sep,_xlpm.w)),"~"))</f>
        <v>~gragh~</v>
      </c>
      <c r="P5632" s="1" t="str">
        <f>_xlfn.LET(_xlpm.sep,":",_xlpm.w,$G5632,_xlfn.CONCAT("[",LEFT(_xlpm.w,FIND(_xlpm.sep,_xlpm.w)-1),"]"))</f>
        <v>[ɡɹeɪ]</v>
      </c>
      <c r="Q5632" s="14" cm="1">
        <f t="array" ref="Q5632">SUM(_xlfn._xlws.FILTER($H$2:$H$7109,_xlfn.MAP($O$2:$O$7109,_xlfn.LAMBDA(_xlpm.x,_xlpm.x=$O5632))))</f>
        <v>4.9701789264413521E-5</v>
      </c>
      <c r="R5632" s="14">
        <f>$H5632/Q5632</f>
        <v>1</v>
      </c>
      <c r="S5632" s="14" cm="1">
        <f t="array" ref="S5632">SUM(_xlfn._xlws.FILTER($H$2:$H$7109,_xlfn.MAP($P$2:$P$7109,_xlfn.LAMBDA(_xlpm.x,_xlpm.x=$P5632))))</f>
        <v>1.3916500994035786E-3</v>
      </c>
      <c r="T5632" s="14">
        <f>$H5632/S5632</f>
        <v>3.5714285714285712E-2</v>
      </c>
      <c r="U5632" s="14">
        <f>_xlfn.LET(_xlpm.freq,F5632,_xlpm.size,M5632+1,_xlpm.F,V5632,LOG(1+_xlpm.freq)*LOG(1+_xlpm.size)*_xlpm.F)</f>
        <v>1.754481788421591E-2</v>
      </c>
      <c r="V5632" s="14">
        <f>_xlfn.LET(_xlpm.a,T5632,_xlpm.b,R5632,2*_xlpm.a*_xlpm.b/(_xlpm.a+_xlpm.b))</f>
        <v>6.8965517241379296E-2</v>
      </c>
      <c r="W5632" s="14">
        <f>_xlfn.LET(_xlpm.p,R5632,_xlpm.q,T5632,LOG(_xlpm.p/_xlpm.q))</f>
        <v>1.4471580313422192</v>
      </c>
      <c r="X5632" s="2"/>
    </row>
    <row r="5633" spans="1:24">
      <c r="A5633" s="1" t="str">
        <f>_xlfn.LET(_xlpm.sep," : ",CONCATENATE(O5633,_xlpm.sep,P5633))</f>
        <v>~ceare~ : [ʃə]</v>
      </c>
      <c r="B5633" s="1">
        <f>_xlfn.LET(_xlpm.d,$G5633,_xlpm.k,_xlfn.CONCAT(LEFT(TRIM(B$1),1),"*"),COUNTIF(_xlpm.d,_xlpm.k))</f>
        <v>0</v>
      </c>
      <c r="C5633" s="1">
        <f>_xlfn.LET(_xlpm.d,$G5633,_xlpm.k,_xlfn.CONCAT(LEFT(TRIM(C$1),1),"*"),COUNTIF(_xlpm.d,_xlpm.k))</f>
        <v>0</v>
      </c>
      <c r="D5633" s="1">
        <f>_xlfn.LET(_xlpm.d,$G5633,_xlpm.k,_xlfn.CONCAT(LEFT(TRIM(D$1),1),"*"),COUNTIF(_xlpm.d,_xlpm.k))</f>
        <v>0</v>
      </c>
      <c r="E5633" s="1">
        <f>LOG(F5633+1,10)</f>
        <v>0.30102999566398114</v>
      </c>
      <c r="F5633" s="7">
        <v>1</v>
      </c>
      <c r="G5633" s="9" t="s">
        <v>6489</v>
      </c>
      <c r="H5633" s="4">
        <f>F5633/freq.sum.r6e</f>
        <v>4.9701789264413521E-5</v>
      </c>
      <c r="I5633" s="1" t="str">
        <f>_xlfn.LET(_xlpm.sep,":",_xlpm.w,$G5633,LEFT(_xlpm.w,FIND(_xlpm.sep,_xlpm.w)-1))</f>
        <v>ʃə</v>
      </c>
      <c r="J5633" s="1" t="str">
        <f>_xlfn.LET(_xlpm.sep,":",_xlpm.w,$G5633,RIGHT(_xlpm.w,LEN(_xlpm.w)-FIND(_xlpm.sep,_xlpm.w)))</f>
        <v>ceare</v>
      </c>
      <c r="K5633" s="10">
        <f>_xlfn.LET(_xlpm.w,I5633,LEN(_xlpm.w))</f>
        <v>2</v>
      </c>
      <c r="L5633" s="10">
        <f>_xlfn.LET(_xlpm.w,J5633,LEN(_xlpm.w))</f>
        <v>5</v>
      </c>
      <c r="M5633" s="10">
        <f>_xlfn.LET(_xlpm.a,K5633,_xlpm.b,L5633,MAX(_xlpm.a,_xlpm.b))</f>
        <v>5</v>
      </c>
      <c r="N5633" s="10">
        <f>_xlfn.LET(_xlpm.d,(K5633,L5633),MAX(_xlpm.d)-MIN(_xlpm.d))</f>
        <v>3</v>
      </c>
      <c r="O5633" s="1" t="str">
        <f>_xlfn.LET(_xlpm.sep,":",_xlpm.w,$G5633,_xlfn.CONCAT("~",RIGHT(_xlpm.w,LEN(_xlpm.w)-FIND(_xlpm.sep,_xlpm.w)),"~"))</f>
        <v>~ceare~</v>
      </c>
      <c r="P5633" s="1" t="str">
        <f>_xlfn.LET(_xlpm.sep,":",_xlpm.w,$G5633,_xlfn.CONCAT("[",LEFT(_xlpm.w,FIND(_xlpm.sep,_xlpm.w)-1),"]"))</f>
        <v>[ʃə]</v>
      </c>
      <c r="Q5633" s="14" cm="1">
        <f t="array" ref="Q5633">SUM(_xlfn._xlws.FILTER($H$2:$H$7117,_xlfn.MAP($O$2:$O$7117,_xlfn.LAMBDA(_xlpm.x,_xlpm.x=$O5633))))</f>
        <v>9.9403578528827041E-5</v>
      </c>
      <c r="R5633" s="14">
        <f>$H5633/Q5633</f>
        <v>0.5</v>
      </c>
      <c r="S5633" s="14" cm="1">
        <f t="array" ref="S5633">SUM(_xlfn._xlws.FILTER($H$2:$H$7117,_xlfn.MAP($P$2:$P$7117,_xlfn.LAMBDA(_xlpm.x,_xlpm.x=$P5633))))</f>
        <v>2.9821073558648097E-3</v>
      </c>
      <c r="T5633" s="14">
        <f>$H5633/S5633</f>
        <v>1.6666666666666673E-2</v>
      </c>
      <c r="U5633" s="14">
        <f>_xlfn.LET(_xlpm.freq,F5633,_xlpm.size,M5633+1,_xlpm.F,V5633,LOG(1+_xlpm.freq)*LOG(1+_xlpm.size)*_xlpm.F)</f>
        <v>8.206447074875188E-3</v>
      </c>
      <c r="V5633" s="14">
        <f>_xlfn.LET(_xlpm.a,T5633,_xlpm.b,R5633,2*_xlpm.a*_xlpm.b/(_xlpm.a+_xlpm.b))</f>
        <v>3.2258064516129045E-2</v>
      </c>
      <c r="W5633" s="14">
        <f>_xlfn.LET(_xlpm.p,R5633,_xlpm.q,T5633,LOG(_xlpm.p/_xlpm.q))</f>
        <v>1.4771212547196624</v>
      </c>
      <c r="X5633" s="2"/>
    </row>
    <row r="5634" spans="1:24">
      <c r="A5634" s="1" t="str">
        <f>_xlfn.LET(_xlpm.sep," : ",CONCATENATE(O5634,_xlpm.sep,P5634))</f>
        <v>~ssure~ : [ʃə]</v>
      </c>
      <c r="B5634" s="1">
        <f>_xlfn.LET(_xlpm.d,$G5634,_xlpm.k,_xlfn.CONCAT(LEFT(TRIM(B$1),1),"*"),COUNTIF(_xlpm.d,_xlpm.k))</f>
        <v>0</v>
      </c>
      <c r="C5634" s="1">
        <f>_xlfn.LET(_xlpm.d,$G5634,_xlpm.k,_xlfn.CONCAT(LEFT(TRIM(C$1),1),"*"),COUNTIF(_xlpm.d,_xlpm.k))</f>
        <v>0</v>
      </c>
      <c r="D5634" s="1">
        <f>_xlfn.LET(_xlpm.d,$G5634,_xlpm.k,_xlfn.CONCAT(LEFT(TRIM(D$1),1),"*"),COUNTIF(_xlpm.d,_xlpm.k))</f>
        <v>0</v>
      </c>
      <c r="E5634" s="1">
        <f>LOG(F5634+1,10)</f>
        <v>0.30102999566398114</v>
      </c>
      <c r="F5634" s="7">
        <v>1</v>
      </c>
      <c r="G5634" s="9" t="s">
        <v>6840</v>
      </c>
      <c r="H5634" s="4">
        <f>F5634/freq.sum.r6e</f>
        <v>4.9701789264413521E-5</v>
      </c>
      <c r="I5634" s="1" t="str">
        <f>_xlfn.LET(_xlpm.sep,":",_xlpm.w,$G5634,LEFT(_xlpm.w,FIND(_xlpm.sep,_xlpm.w)-1))</f>
        <v>ʃə</v>
      </c>
      <c r="J5634" s="1" t="str">
        <f>_xlfn.LET(_xlpm.sep,":",_xlpm.w,$G5634,RIGHT(_xlpm.w,LEN(_xlpm.w)-FIND(_xlpm.sep,_xlpm.w)))</f>
        <v>ssure</v>
      </c>
      <c r="K5634" s="10">
        <f>_xlfn.LET(_xlpm.w,I5634,LEN(_xlpm.w))</f>
        <v>2</v>
      </c>
      <c r="L5634" s="10">
        <f>_xlfn.LET(_xlpm.w,J5634,LEN(_xlpm.w))</f>
        <v>5</v>
      </c>
      <c r="M5634" s="10">
        <f>_xlfn.LET(_xlpm.a,K5634,_xlpm.b,L5634,MAX(_xlpm.a,_xlpm.b))</f>
        <v>5</v>
      </c>
      <c r="N5634" s="10">
        <f>_xlfn.LET(_xlpm.d,(K5634,L5634),MAX(_xlpm.d)-MIN(_xlpm.d))</f>
        <v>3</v>
      </c>
      <c r="O5634" s="1" t="str">
        <f>_xlfn.LET(_xlpm.sep,":",_xlpm.w,$G5634,_xlfn.CONCAT("~",RIGHT(_xlpm.w,LEN(_xlpm.w)-FIND(_xlpm.sep,_xlpm.w)),"~"))</f>
        <v>~ssure~</v>
      </c>
      <c r="P5634" s="1" t="str">
        <f>_xlfn.LET(_xlpm.sep,":",_xlpm.w,$G5634,_xlfn.CONCAT("[",LEFT(_xlpm.w,FIND(_xlpm.sep,_xlpm.w)-1),"]"))</f>
        <v>[ʃə]</v>
      </c>
      <c r="Q5634" s="14" cm="1">
        <f t="array" ref="Q5634">SUM(_xlfn._xlws.FILTER($H$2:$H$7117,_xlfn.MAP($O$2:$O$7117,_xlfn.LAMBDA(_xlpm.x,_xlpm.x=$O5634))))</f>
        <v>9.9403578528827041E-5</v>
      </c>
      <c r="R5634" s="14">
        <f>$H5634/Q5634</f>
        <v>0.5</v>
      </c>
      <c r="S5634" s="14" cm="1">
        <f t="array" ref="S5634">SUM(_xlfn._xlws.FILTER($H$2:$H$7117,_xlfn.MAP($P$2:$P$7117,_xlfn.LAMBDA(_xlpm.x,_xlpm.x=$P5634))))</f>
        <v>2.9821073558648097E-3</v>
      </c>
      <c r="T5634" s="14">
        <f>$H5634/S5634</f>
        <v>1.6666666666666673E-2</v>
      </c>
      <c r="U5634" s="14">
        <f>_xlfn.LET(_xlpm.freq,F5634,_xlpm.size,M5634+1,_xlpm.F,V5634,LOG(1+_xlpm.freq)*LOG(1+_xlpm.size)*_xlpm.F)</f>
        <v>8.206447074875188E-3</v>
      </c>
      <c r="V5634" s="14">
        <f>_xlfn.LET(_xlpm.a,T5634,_xlpm.b,R5634,2*_xlpm.a*_xlpm.b/(_xlpm.a+_xlpm.b))</f>
        <v>3.2258064516129045E-2</v>
      </c>
      <c r="W5634" s="14">
        <f>_xlfn.LET(_xlpm.p,R5634,_xlpm.q,T5634,LOG(_xlpm.p/_xlpm.q))</f>
        <v>1.4771212547196624</v>
      </c>
      <c r="X5634" s="2"/>
    </row>
    <row r="5635" spans="1:24">
      <c r="A5635" s="1" t="str">
        <f>_xlfn.LET(_xlpm.sep," : ",CONCATENATE(O5635,_xlpm.sep,P5635))</f>
        <v>~ntiar~ : [nʃə]</v>
      </c>
      <c r="B5635" s="1">
        <f>_xlfn.LET(_xlpm.d,$G5635,_xlpm.k,_xlfn.CONCAT(LEFT(TRIM(B$1),1),"*"),COUNTIF(_xlpm.d,_xlpm.k))</f>
        <v>0</v>
      </c>
      <c r="C5635" s="1">
        <f>_xlfn.LET(_xlpm.d,$G5635,_xlpm.k,_xlfn.CONCAT(LEFT(TRIM(C$1),1),"*"),COUNTIF(_xlpm.d,_xlpm.k))</f>
        <v>0</v>
      </c>
      <c r="D5635" s="1">
        <f>_xlfn.LET(_xlpm.d,$G5635,_xlpm.k,_xlfn.CONCAT(LEFT(TRIM(D$1),1),"*"),COUNTIF(_xlpm.d,_xlpm.k))</f>
        <v>1</v>
      </c>
      <c r="E5635" s="1">
        <f>LOG(F5635+1,10)</f>
        <v>0.30102999566398114</v>
      </c>
      <c r="F5635" s="7">
        <v>1</v>
      </c>
      <c r="G5635" s="9" t="s">
        <v>3519</v>
      </c>
      <c r="H5635" s="4">
        <f>F5635/freq.sum.r6e</f>
        <v>4.9701789264413521E-5</v>
      </c>
      <c r="I5635" s="1" t="str">
        <f>_xlfn.LET(_xlpm.sep,":",_xlpm.w,$G5635,LEFT(_xlpm.w,FIND(_xlpm.sep,_xlpm.w)-1))</f>
        <v>nʃə</v>
      </c>
      <c r="J5635" s="1" t="str">
        <f>_xlfn.LET(_xlpm.sep,":",_xlpm.w,$G5635,RIGHT(_xlpm.w,LEN(_xlpm.w)-FIND(_xlpm.sep,_xlpm.w)))</f>
        <v>ntiar</v>
      </c>
      <c r="K5635" s="10">
        <f>_xlfn.LET(_xlpm.w,I5635,LEN(_xlpm.w))</f>
        <v>3</v>
      </c>
      <c r="L5635" s="10">
        <f>_xlfn.LET(_xlpm.w,J5635,LEN(_xlpm.w))</f>
        <v>5</v>
      </c>
      <c r="M5635" s="10">
        <f>_xlfn.LET(_xlpm.a,K5635,_xlpm.b,L5635,MAX(_xlpm.a,_xlpm.b))</f>
        <v>5</v>
      </c>
      <c r="N5635" s="10">
        <f>_xlfn.LET(_xlpm.d,(K5635,L5635),MAX(_xlpm.d)-MIN(_xlpm.d))</f>
        <v>2</v>
      </c>
      <c r="O5635" s="1" t="str">
        <f>_xlfn.LET(_xlpm.sep,":",_xlpm.w,$G5635,_xlfn.CONCAT("~",RIGHT(_xlpm.w,LEN(_xlpm.w)-FIND(_xlpm.sep,_xlpm.w)),"~"))</f>
        <v>~ntiar~</v>
      </c>
      <c r="P5635" s="1" t="str">
        <f>_xlfn.LET(_xlpm.sep,":",_xlpm.w,$G5635,_xlfn.CONCAT("[",LEFT(_xlpm.w,FIND(_xlpm.sep,_xlpm.w)-1),"]"))</f>
        <v>[nʃə]</v>
      </c>
      <c r="Q5635" s="14" cm="1">
        <f t="array" ref="Q5635">SUM(_xlfn._xlws.FILTER($H$2:$H$7117,_xlfn.MAP($O$2:$O$7117,_xlfn.LAMBDA(_xlpm.x,_xlpm.x=$O5635))))</f>
        <v>4.9701789264413521E-5</v>
      </c>
      <c r="R5635" s="14">
        <f>$H5635/Q5635</f>
        <v>1</v>
      </c>
      <c r="S5635" s="14" cm="1">
        <f t="array" ref="S5635">SUM(_xlfn._xlws.FILTER($H$2:$H$7117,_xlfn.MAP($P$2:$P$7117,_xlfn.LAMBDA(_xlpm.x,_xlpm.x=$P5635))))</f>
        <v>1.4910536779324055E-3</v>
      </c>
      <c r="T5635" s="14">
        <f>$H5635/S5635</f>
        <v>3.3333333333333333E-2</v>
      </c>
      <c r="U5635" s="14">
        <f>_xlfn.LET(_xlpm.freq,F5635,_xlpm.size,M5635+1,_xlpm.F,V5635,LOG(1+_xlpm.freq)*LOG(1+_xlpm.size)*_xlpm.F)</f>
        <v>1.6412894149750369E-2</v>
      </c>
      <c r="V5635" s="14">
        <f>_xlfn.LET(_xlpm.a,T5635,_xlpm.b,R5635,2*_xlpm.a*_xlpm.b/(_xlpm.a+_xlpm.b))</f>
        <v>6.4516129032258063E-2</v>
      </c>
      <c r="W5635" s="14">
        <f>_xlfn.LET(_xlpm.p,R5635,_xlpm.q,T5635,LOG(_xlpm.p/_xlpm.q))</f>
        <v>1.4771212547196624</v>
      </c>
      <c r="X5635" s="2"/>
    </row>
    <row r="5636" spans="1:24">
      <c r="A5636" s="1" t="str">
        <f>_xlfn.LET(_xlpm.sep," : ",CONCATENATE(O5636,_xlpm.sep,P5636))</f>
        <v>~nciar~ : [nʃə]</v>
      </c>
      <c r="B5636" s="1">
        <f>_xlfn.LET(_xlpm.d,$G5636,_xlpm.k,_xlfn.CONCAT(LEFT(TRIM(B$1),1),"*"),COUNTIF(_xlpm.d,_xlpm.k))</f>
        <v>0</v>
      </c>
      <c r="C5636" s="1">
        <f>_xlfn.LET(_xlpm.d,$G5636,_xlpm.k,_xlfn.CONCAT(LEFT(TRIM(C$1),1),"*"),COUNTIF(_xlpm.d,_xlpm.k))</f>
        <v>0</v>
      </c>
      <c r="D5636" s="1">
        <f>_xlfn.LET(_xlpm.d,$G5636,_xlpm.k,_xlfn.CONCAT(LEFT(TRIM(D$1),1),"*"),COUNTIF(_xlpm.d,_xlpm.k))</f>
        <v>1</v>
      </c>
      <c r="E5636" s="1">
        <f>LOG(F5636+1,10)</f>
        <v>0.30102999566398114</v>
      </c>
      <c r="F5636" s="7">
        <v>1</v>
      </c>
      <c r="G5636" s="9" t="s">
        <v>3481</v>
      </c>
      <c r="H5636" s="4">
        <f>F5636/freq.sum.r6e</f>
        <v>4.9701789264413521E-5</v>
      </c>
      <c r="I5636" s="1" t="str">
        <f>_xlfn.LET(_xlpm.sep,":",_xlpm.w,$G5636,LEFT(_xlpm.w,FIND(_xlpm.sep,_xlpm.w)-1))</f>
        <v>nʃə</v>
      </c>
      <c r="J5636" s="1" t="str">
        <f>_xlfn.LET(_xlpm.sep,":",_xlpm.w,$G5636,RIGHT(_xlpm.w,LEN(_xlpm.w)-FIND(_xlpm.sep,_xlpm.w)))</f>
        <v>nciar</v>
      </c>
      <c r="K5636" s="10">
        <f>_xlfn.LET(_xlpm.w,I5636,LEN(_xlpm.w))</f>
        <v>3</v>
      </c>
      <c r="L5636" s="10">
        <f>_xlfn.LET(_xlpm.w,J5636,LEN(_xlpm.w))</f>
        <v>5</v>
      </c>
      <c r="M5636" s="10">
        <f>_xlfn.LET(_xlpm.a,K5636,_xlpm.b,L5636,MAX(_xlpm.a,_xlpm.b))</f>
        <v>5</v>
      </c>
      <c r="N5636" s="10">
        <f>_xlfn.LET(_xlpm.d,(K5636,L5636),MAX(_xlpm.d)-MIN(_xlpm.d))</f>
        <v>2</v>
      </c>
      <c r="O5636" s="1" t="str">
        <f>_xlfn.LET(_xlpm.sep,":",_xlpm.w,$G5636,_xlfn.CONCAT("~",RIGHT(_xlpm.w,LEN(_xlpm.w)-FIND(_xlpm.sep,_xlpm.w)),"~"))</f>
        <v>~nciar~</v>
      </c>
      <c r="P5636" s="1" t="str">
        <f>_xlfn.LET(_xlpm.sep,":",_xlpm.w,$G5636,_xlfn.CONCAT("[",LEFT(_xlpm.w,FIND(_xlpm.sep,_xlpm.w)-1),"]"))</f>
        <v>[nʃə]</v>
      </c>
      <c r="Q5636" s="14" cm="1">
        <f t="array" ref="Q5636">SUM(_xlfn._xlws.FILTER($H$2:$H$7117,_xlfn.MAP($O$2:$O$7117,_xlfn.LAMBDA(_xlpm.x,_xlpm.x=$O5636))))</f>
        <v>4.9701789264413521E-5</v>
      </c>
      <c r="R5636" s="14">
        <f>$H5636/Q5636</f>
        <v>1</v>
      </c>
      <c r="S5636" s="14" cm="1">
        <f t="array" ref="S5636">SUM(_xlfn._xlws.FILTER($H$2:$H$7117,_xlfn.MAP($P$2:$P$7117,_xlfn.LAMBDA(_xlpm.x,_xlpm.x=$P5636))))</f>
        <v>1.4910536779324055E-3</v>
      </c>
      <c r="T5636" s="14">
        <f>$H5636/S5636</f>
        <v>3.3333333333333333E-2</v>
      </c>
      <c r="U5636" s="14">
        <f>_xlfn.LET(_xlpm.freq,F5636,_xlpm.size,M5636+1,_xlpm.F,V5636,LOG(1+_xlpm.freq)*LOG(1+_xlpm.size)*_xlpm.F)</f>
        <v>1.6412894149750369E-2</v>
      </c>
      <c r="V5636" s="14">
        <f>_xlfn.LET(_xlpm.a,T5636,_xlpm.b,R5636,2*_xlpm.a*_xlpm.b/(_xlpm.a+_xlpm.b))</f>
        <v>6.4516129032258063E-2</v>
      </c>
      <c r="W5636" s="14">
        <f>_xlfn.LET(_xlpm.p,R5636,_xlpm.q,T5636,LOG(_xlpm.p/_xlpm.q))</f>
        <v>1.4771212547196624</v>
      </c>
      <c r="X5636" s="2"/>
    </row>
    <row r="5637" spans="1:24">
      <c r="A5637" s="1" t="str">
        <f>_xlfn.LET(_xlpm.sep," : ",CONCATENATE(O5637,_xlpm.sep,P5637))</f>
        <v>~nciax~ : [nʃə]</v>
      </c>
      <c r="B5637" s="1">
        <f>_xlfn.LET(_xlpm.d,$G5637,_xlpm.k,_xlfn.CONCAT(LEFT(TRIM(B$1),1),"*"),COUNTIF(_xlpm.d,_xlpm.k))</f>
        <v>0</v>
      </c>
      <c r="C5637" s="1">
        <f>_xlfn.LET(_xlpm.d,$G5637,_xlpm.k,_xlfn.CONCAT(LEFT(TRIM(C$1),1),"*"),COUNTIF(_xlpm.d,_xlpm.k))</f>
        <v>0</v>
      </c>
      <c r="D5637" s="1">
        <f>_xlfn.LET(_xlpm.d,$G5637,_xlpm.k,_xlfn.CONCAT(LEFT(TRIM(D$1),1),"*"),COUNTIF(_xlpm.d,_xlpm.k))</f>
        <v>1</v>
      </c>
      <c r="E5637" s="1">
        <f>LOG(F5637+1,10)</f>
        <v>0.30102999566398114</v>
      </c>
      <c r="F5637" s="7">
        <v>1</v>
      </c>
      <c r="G5637" s="9" t="s">
        <v>3483</v>
      </c>
      <c r="H5637" s="4">
        <f>F5637/freq.sum.r6e</f>
        <v>4.9701789264413521E-5</v>
      </c>
      <c r="I5637" s="1" t="str">
        <f>_xlfn.LET(_xlpm.sep,":",_xlpm.w,$G5637,LEFT(_xlpm.w,FIND(_xlpm.sep,_xlpm.w)-1))</f>
        <v>nʃə</v>
      </c>
      <c r="J5637" s="1" t="str">
        <f>_xlfn.LET(_xlpm.sep,":",_xlpm.w,$G5637,RIGHT(_xlpm.w,LEN(_xlpm.w)-FIND(_xlpm.sep,_xlpm.w)))</f>
        <v>nciax</v>
      </c>
      <c r="K5637" s="10">
        <f>_xlfn.LET(_xlpm.w,I5637,LEN(_xlpm.w))</f>
        <v>3</v>
      </c>
      <c r="L5637" s="10">
        <f>_xlfn.LET(_xlpm.w,J5637,LEN(_xlpm.w))</f>
        <v>5</v>
      </c>
      <c r="M5637" s="10">
        <f>_xlfn.LET(_xlpm.a,K5637,_xlpm.b,L5637,MAX(_xlpm.a,_xlpm.b))</f>
        <v>5</v>
      </c>
      <c r="N5637" s="10">
        <f>_xlfn.LET(_xlpm.d,(K5637,L5637),MAX(_xlpm.d)-MIN(_xlpm.d))</f>
        <v>2</v>
      </c>
      <c r="O5637" s="1" t="str">
        <f>_xlfn.LET(_xlpm.sep,":",_xlpm.w,$G5637,_xlfn.CONCAT("~",RIGHT(_xlpm.w,LEN(_xlpm.w)-FIND(_xlpm.sep,_xlpm.w)),"~"))</f>
        <v>~nciax~</v>
      </c>
      <c r="P5637" s="1" t="str">
        <f>_xlfn.LET(_xlpm.sep,":",_xlpm.w,$G5637,_xlfn.CONCAT("[",LEFT(_xlpm.w,FIND(_xlpm.sep,_xlpm.w)-1),"]"))</f>
        <v>[nʃə]</v>
      </c>
      <c r="Q5637" s="14" cm="1">
        <f t="array" ref="Q5637">SUM(_xlfn._xlws.FILTER($H$2:$H$7117,_xlfn.MAP($O$2:$O$7117,_xlfn.LAMBDA(_xlpm.x,_xlpm.x=$O5637))))</f>
        <v>4.9701789264413521E-5</v>
      </c>
      <c r="R5637" s="14">
        <f>$H5637/Q5637</f>
        <v>1</v>
      </c>
      <c r="S5637" s="14" cm="1">
        <f t="array" ref="S5637">SUM(_xlfn._xlws.FILTER($H$2:$H$7117,_xlfn.MAP($P$2:$P$7117,_xlfn.LAMBDA(_xlpm.x,_xlpm.x=$P5637))))</f>
        <v>1.4910536779324055E-3</v>
      </c>
      <c r="T5637" s="14">
        <f>$H5637/S5637</f>
        <v>3.3333333333333333E-2</v>
      </c>
      <c r="U5637" s="14">
        <f>_xlfn.LET(_xlpm.freq,F5637,_xlpm.size,M5637+1,_xlpm.F,V5637,LOG(1+_xlpm.freq)*LOG(1+_xlpm.size)*_xlpm.F)</f>
        <v>1.6412894149750369E-2</v>
      </c>
      <c r="V5637" s="14">
        <f>_xlfn.LET(_xlpm.a,T5637,_xlpm.b,R5637,2*_xlpm.a*_xlpm.b/(_xlpm.a+_xlpm.b))</f>
        <v>6.4516129032258063E-2</v>
      </c>
      <c r="W5637" s="14">
        <f>_xlfn.LET(_xlpm.p,R5637,_xlpm.q,T5637,LOG(_xlpm.p/_xlpm.q))</f>
        <v>1.4771212547196624</v>
      </c>
      <c r="X5637" s="2"/>
    </row>
    <row r="5638" spans="1:24">
      <c r="A5638" s="1" t="str">
        <f>_xlfn.LET(_xlpm.sep," : ",CONCATENATE(O5638,_xlpm.sep,P5638))</f>
        <v>~nsior~ : [nʃə]</v>
      </c>
      <c r="B5638" s="1">
        <f>_xlfn.LET(_xlpm.d,$G5638,_xlpm.k,_xlfn.CONCAT(LEFT(TRIM(B$1),1),"*"),COUNTIF(_xlpm.d,_xlpm.k))</f>
        <v>0</v>
      </c>
      <c r="C5638" s="1">
        <f>_xlfn.LET(_xlpm.d,$G5638,_xlpm.k,_xlfn.CONCAT(LEFT(TRIM(C$1),1),"*"),COUNTIF(_xlpm.d,_xlpm.k))</f>
        <v>0</v>
      </c>
      <c r="D5638" s="1">
        <f>_xlfn.LET(_xlpm.d,$G5638,_xlpm.k,_xlfn.CONCAT(LEFT(TRIM(D$1),1),"*"),COUNTIF(_xlpm.d,_xlpm.k))</f>
        <v>1</v>
      </c>
      <c r="E5638" s="1">
        <f>LOG(F5638+1,10)</f>
        <v>0.30102999566398114</v>
      </c>
      <c r="F5638" s="7">
        <v>1</v>
      </c>
      <c r="G5638" s="9" t="s">
        <v>3505</v>
      </c>
      <c r="H5638" s="4">
        <f>F5638/freq.sum.r6e</f>
        <v>4.9701789264413521E-5</v>
      </c>
      <c r="I5638" s="1" t="str">
        <f>_xlfn.LET(_xlpm.sep,":",_xlpm.w,$G5638,LEFT(_xlpm.w,FIND(_xlpm.sep,_xlpm.w)-1))</f>
        <v>nʃə</v>
      </c>
      <c r="J5638" s="1" t="str">
        <f>_xlfn.LET(_xlpm.sep,":",_xlpm.w,$G5638,RIGHT(_xlpm.w,LEN(_xlpm.w)-FIND(_xlpm.sep,_xlpm.w)))</f>
        <v>nsior</v>
      </c>
      <c r="K5638" s="10">
        <f>_xlfn.LET(_xlpm.w,I5638,LEN(_xlpm.w))</f>
        <v>3</v>
      </c>
      <c r="L5638" s="10">
        <f>_xlfn.LET(_xlpm.w,J5638,LEN(_xlpm.w))</f>
        <v>5</v>
      </c>
      <c r="M5638" s="10">
        <f>_xlfn.LET(_xlpm.a,K5638,_xlpm.b,L5638,MAX(_xlpm.a,_xlpm.b))</f>
        <v>5</v>
      </c>
      <c r="N5638" s="10">
        <f>_xlfn.LET(_xlpm.d,(K5638,L5638),MAX(_xlpm.d)-MIN(_xlpm.d))</f>
        <v>2</v>
      </c>
      <c r="O5638" s="1" t="str">
        <f>_xlfn.LET(_xlpm.sep,":",_xlpm.w,$G5638,_xlfn.CONCAT("~",RIGHT(_xlpm.w,LEN(_xlpm.w)-FIND(_xlpm.sep,_xlpm.w)),"~"))</f>
        <v>~nsior~</v>
      </c>
      <c r="P5638" s="1" t="str">
        <f>_xlfn.LET(_xlpm.sep,":",_xlpm.w,$G5638,_xlfn.CONCAT("[",LEFT(_xlpm.w,FIND(_xlpm.sep,_xlpm.w)-1),"]"))</f>
        <v>[nʃə]</v>
      </c>
      <c r="Q5638" s="14" cm="1">
        <f t="array" ref="Q5638">SUM(_xlfn._xlws.FILTER($H$2:$H$7117,_xlfn.MAP($O$2:$O$7117,_xlfn.LAMBDA(_xlpm.x,_xlpm.x=$O5638))))</f>
        <v>4.9701789264413521E-5</v>
      </c>
      <c r="R5638" s="14">
        <f>$H5638/Q5638</f>
        <v>1</v>
      </c>
      <c r="S5638" s="14" cm="1">
        <f t="array" ref="S5638">SUM(_xlfn._xlws.FILTER($H$2:$H$7117,_xlfn.MAP($P$2:$P$7117,_xlfn.LAMBDA(_xlpm.x,_xlpm.x=$P5638))))</f>
        <v>1.4910536779324055E-3</v>
      </c>
      <c r="T5638" s="14">
        <f>$H5638/S5638</f>
        <v>3.3333333333333333E-2</v>
      </c>
      <c r="U5638" s="14">
        <f>_xlfn.LET(_xlpm.freq,F5638,_xlpm.size,M5638+1,_xlpm.F,V5638,LOG(1+_xlpm.freq)*LOG(1+_xlpm.size)*_xlpm.F)</f>
        <v>1.6412894149750369E-2</v>
      </c>
      <c r="V5638" s="14">
        <f>_xlfn.LET(_xlpm.a,T5638,_xlpm.b,R5638,2*_xlpm.a*_xlpm.b/(_xlpm.a+_xlpm.b))</f>
        <v>6.4516129032258063E-2</v>
      </c>
      <c r="W5638" s="14">
        <f>_xlfn.LET(_xlpm.p,R5638,_xlpm.q,T5638,LOG(_xlpm.p/_xlpm.q))</f>
        <v>1.4771212547196624</v>
      </c>
      <c r="X5638" s="2"/>
    </row>
    <row r="5639" spans="1:24">
      <c r="A5639" s="1" t="str">
        <f>_xlfn.LET(_xlpm.sep," : ",CONCATENATE(O5639,_xlpm.sep,P5639))</f>
        <v>~nsiox~ : [nʃə]</v>
      </c>
      <c r="B5639" s="1">
        <f>_xlfn.LET(_xlpm.d,$G5639,_xlpm.k,_xlfn.CONCAT(LEFT(TRIM(B$1),1),"*"),COUNTIF(_xlpm.d,_xlpm.k))</f>
        <v>0</v>
      </c>
      <c r="C5639" s="1">
        <f>_xlfn.LET(_xlpm.d,$G5639,_xlpm.k,_xlfn.CONCAT(LEFT(TRIM(C$1),1),"*"),COUNTIF(_xlpm.d,_xlpm.k))</f>
        <v>0</v>
      </c>
      <c r="D5639" s="1">
        <f>_xlfn.LET(_xlpm.d,$G5639,_xlpm.k,_xlfn.CONCAT(LEFT(TRIM(D$1),1),"*"),COUNTIF(_xlpm.d,_xlpm.k))</f>
        <v>1</v>
      </c>
      <c r="E5639" s="1">
        <f>LOG(F5639+1,10)</f>
        <v>0.30102999566398114</v>
      </c>
      <c r="F5639" s="7">
        <v>1</v>
      </c>
      <c r="G5639" s="9" t="s">
        <v>3507</v>
      </c>
      <c r="H5639" s="4">
        <f>F5639/freq.sum.r6e</f>
        <v>4.9701789264413521E-5</v>
      </c>
      <c r="I5639" s="1" t="str">
        <f>_xlfn.LET(_xlpm.sep,":",_xlpm.w,$G5639,LEFT(_xlpm.w,FIND(_xlpm.sep,_xlpm.w)-1))</f>
        <v>nʃə</v>
      </c>
      <c r="J5639" s="1" t="str">
        <f>_xlfn.LET(_xlpm.sep,":",_xlpm.w,$G5639,RIGHT(_xlpm.w,LEN(_xlpm.w)-FIND(_xlpm.sep,_xlpm.w)))</f>
        <v>nsiox</v>
      </c>
      <c r="K5639" s="10">
        <f>_xlfn.LET(_xlpm.w,I5639,LEN(_xlpm.w))</f>
        <v>3</v>
      </c>
      <c r="L5639" s="10">
        <f>_xlfn.LET(_xlpm.w,J5639,LEN(_xlpm.w))</f>
        <v>5</v>
      </c>
      <c r="M5639" s="10">
        <f>_xlfn.LET(_xlpm.a,K5639,_xlpm.b,L5639,MAX(_xlpm.a,_xlpm.b))</f>
        <v>5</v>
      </c>
      <c r="N5639" s="10">
        <f>_xlfn.LET(_xlpm.d,(K5639,L5639),MAX(_xlpm.d)-MIN(_xlpm.d))</f>
        <v>2</v>
      </c>
      <c r="O5639" s="1" t="str">
        <f>_xlfn.LET(_xlpm.sep,":",_xlpm.w,$G5639,_xlfn.CONCAT("~",RIGHT(_xlpm.w,LEN(_xlpm.w)-FIND(_xlpm.sep,_xlpm.w)),"~"))</f>
        <v>~nsiox~</v>
      </c>
      <c r="P5639" s="1" t="str">
        <f>_xlfn.LET(_xlpm.sep,":",_xlpm.w,$G5639,_xlfn.CONCAT("[",LEFT(_xlpm.w,FIND(_xlpm.sep,_xlpm.w)-1),"]"))</f>
        <v>[nʃə]</v>
      </c>
      <c r="Q5639" s="14" cm="1">
        <f t="array" ref="Q5639">SUM(_xlfn._xlws.FILTER($H$2:$H$7117,_xlfn.MAP($O$2:$O$7117,_xlfn.LAMBDA(_xlpm.x,_xlpm.x=$O5639))))</f>
        <v>4.9701789264413521E-5</v>
      </c>
      <c r="R5639" s="14">
        <f>$H5639/Q5639</f>
        <v>1</v>
      </c>
      <c r="S5639" s="14" cm="1">
        <f t="array" ref="S5639">SUM(_xlfn._xlws.FILTER($H$2:$H$7117,_xlfn.MAP($P$2:$P$7117,_xlfn.LAMBDA(_xlpm.x,_xlpm.x=$P5639))))</f>
        <v>1.4910536779324055E-3</v>
      </c>
      <c r="T5639" s="14">
        <f>$H5639/S5639</f>
        <v>3.3333333333333333E-2</v>
      </c>
      <c r="U5639" s="14">
        <f>_xlfn.LET(_xlpm.freq,F5639,_xlpm.size,M5639+1,_xlpm.F,V5639,LOG(1+_xlpm.freq)*LOG(1+_xlpm.size)*_xlpm.F)</f>
        <v>1.6412894149750369E-2</v>
      </c>
      <c r="V5639" s="14">
        <f>_xlfn.LET(_xlpm.a,T5639,_xlpm.b,R5639,2*_xlpm.a*_xlpm.b/(_xlpm.a+_xlpm.b))</f>
        <v>6.4516129032258063E-2</v>
      </c>
      <c r="W5639" s="14">
        <f>_xlfn.LET(_xlpm.p,R5639,_xlpm.q,T5639,LOG(_xlpm.p/_xlpm.q))</f>
        <v>1.4771212547196624</v>
      </c>
      <c r="X5639" s="2"/>
    </row>
    <row r="5640" spans="1:24">
      <c r="A5640" s="1" t="str">
        <f>_xlfn.LET(_xlpm.sep," : ",CONCATENATE(O5640,_xlpm.sep,P5640))</f>
        <v>~ntiax~ : [nʃə]</v>
      </c>
      <c r="B5640" s="1">
        <f>_xlfn.LET(_xlpm.d,$G5640,_xlpm.k,_xlfn.CONCAT(LEFT(TRIM(B$1),1),"*"),COUNTIF(_xlpm.d,_xlpm.k))</f>
        <v>0</v>
      </c>
      <c r="C5640" s="1">
        <f>_xlfn.LET(_xlpm.d,$G5640,_xlpm.k,_xlfn.CONCAT(LEFT(TRIM(C$1),1),"*"),COUNTIF(_xlpm.d,_xlpm.k))</f>
        <v>0</v>
      </c>
      <c r="D5640" s="1">
        <f>_xlfn.LET(_xlpm.d,$G5640,_xlpm.k,_xlfn.CONCAT(LEFT(TRIM(D$1),1),"*"),COUNTIF(_xlpm.d,_xlpm.k))</f>
        <v>1</v>
      </c>
      <c r="E5640" s="1">
        <f>LOG(F5640+1,10)</f>
        <v>0.30102999566398114</v>
      </c>
      <c r="F5640" s="7">
        <v>1</v>
      </c>
      <c r="G5640" s="9" t="s">
        <v>3521</v>
      </c>
      <c r="H5640" s="4">
        <f>F5640/freq.sum.r6e</f>
        <v>4.9701789264413521E-5</v>
      </c>
      <c r="I5640" s="1" t="str">
        <f>_xlfn.LET(_xlpm.sep,":",_xlpm.w,$G5640,LEFT(_xlpm.w,FIND(_xlpm.sep,_xlpm.w)-1))</f>
        <v>nʃə</v>
      </c>
      <c r="J5640" s="1" t="str">
        <f>_xlfn.LET(_xlpm.sep,":",_xlpm.w,$G5640,RIGHT(_xlpm.w,LEN(_xlpm.w)-FIND(_xlpm.sep,_xlpm.w)))</f>
        <v>ntiax</v>
      </c>
      <c r="K5640" s="10">
        <f>_xlfn.LET(_xlpm.w,I5640,LEN(_xlpm.w))</f>
        <v>3</v>
      </c>
      <c r="L5640" s="10">
        <f>_xlfn.LET(_xlpm.w,J5640,LEN(_xlpm.w))</f>
        <v>5</v>
      </c>
      <c r="M5640" s="10">
        <f>_xlfn.LET(_xlpm.a,K5640,_xlpm.b,L5640,MAX(_xlpm.a,_xlpm.b))</f>
        <v>5</v>
      </c>
      <c r="N5640" s="10">
        <f>_xlfn.LET(_xlpm.d,(K5640,L5640),MAX(_xlpm.d)-MIN(_xlpm.d))</f>
        <v>2</v>
      </c>
      <c r="O5640" s="1" t="str">
        <f>_xlfn.LET(_xlpm.sep,":",_xlpm.w,$G5640,_xlfn.CONCAT("~",RIGHT(_xlpm.w,LEN(_xlpm.w)-FIND(_xlpm.sep,_xlpm.w)),"~"))</f>
        <v>~ntiax~</v>
      </c>
      <c r="P5640" s="1" t="str">
        <f>_xlfn.LET(_xlpm.sep,":",_xlpm.w,$G5640,_xlfn.CONCAT("[",LEFT(_xlpm.w,FIND(_xlpm.sep,_xlpm.w)-1),"]"))</f>
        <v>[nʃə]</v>
      </c>
      <c r="Q5640" s="14" cm="1">
        <f t="array" ref="Q5640">SUM(_xlfn._xlws.FILTER($H$2:$H$7111,_xlfn.MAP($O$2:$O$7111,_xlfn.LAMBDA(_xlpm.x,_xlpm.x=$O5640))))</f>
        <v>4.9701789264413521E-5</v>
      </c>
      <c r="R5640" s="14">
        <f>$H5640/Q5640</f>
        <v>1</v>
      </c>
      <c r="S5640" s="14" cm="1">
        <f t="array" ref="S5640">SUM(_xlfn._xlws.FILTER($H$2:$H$7111,_xlfn.MAP($P$2:$P$7111,_xlfn.LAMBDA(_xlpm.x,_xlpm.x=$P5640))))</f>
        <v>1.4910536779324055E-3</v>
      </c>
      <c r="T5640" s="14">
        <f>$H5640/S5640</f>
        <v>3.3333333333333333E-2</v>
      </c>
      <c r="U5640" s="14">
        <f>_xlfn.LET(_xlpm.freq,F5640,_xlpm.size,M5640+1,_xlpm.F,V5640,LOG(1+_xlpm.freq)*LOG(1+_xlpm.size)*_xlpm.F)</f>
        <v>1.6412894149750369E-2</v>
      </c>
      <c r="V5640" s="14">
        <f>_xlfn.LET(_xlpm.a,T5640,_xlpm.b,R5640,2*_xlpm.a*_xlpm.b/(_xlpm.a+_xlpm.b))</f>
        <v>6.4516129032258063E-2</v>
      </c>
      <c r="W5640" s="14">
        <f>_xlfn.LET(_xlpm.p,R5640,_xlpm.q,T5640,LOG(_xlpm.p/_xlpm.q))</f>
        <v>1.4771212547196624</v>
      </c>
      <c r="X5640" s="2"/>
    </row>
    <row r="5641" spans="1:24">
      <c r="A5641" s="1" t="str">
        <f>_xlfn.LET(_xlpm.sep," : ",CONCATENATE(O5641,_xlpm.sep,P5641))</f>
        <v>~ccowe~ : [koʊ]</v>
      </c>
      <c r="B5641" s="1">
        <f>_xlfn.LET(_xlpm.d,$G5641,_xlpm.k,_xlfn.CONCAT(LEFT(TRIM(B$1),1),"*"),COUNTIF(_xlpm.d,_xlpm.k))</f>
        <v>0</v>
      </c>
      <c r="C5641" s="1">
        <f>_xlfn.LET(_xlpm.d,$G5641,_xlpm.k,_xlfn.CONCAT(LEFT(TRIM(C$1),1),"*"),COUNTIF(_xlpm.d,_xlpm.k))</f>
        <v>0</v>
      </c>
      <c r="D5641" s="1">
        <f>_xlfn.LET(_xlpm.d,$G5641,_xlpm.k,_xlfn.CONCAT(LEFT(TRIM(D$1),1),"*"),COUNTIF(_xlpm.d,_xlpm.k))</f>
        <v>0</v>
      </c>
      <c r="E5641" s="1">
        <f>LOG(F5641+1,10)</f>
        <v>0.30102999566398114</v>
      </c>
      <c r="F5641" s="7">
        <v>1</v>
      </c>
      <c r="G5641" s="9" t="s">
        <v>1511</v>
      </c>
      <c r="H5641" s="4">
        <f>F5641/freq.sum.r6e</f>
        <v>4.9701789264413521E-5</v>
      </c>
      <c r="I5641" s="1" t="str">
        <f>_xlfn.LET(_xlpm.sep,":",_xlpm.w,$G5641,LEFT(_xlpm.w,FIND(_xlpm.sep,_xlpm.w)-1))</f>
        <v>koʊ</v>
      </c>
      <c r="J5641" s="1" t="str">
        <f>_xlfn.LET(_xlpm.sep,":",_xlpm.w,$G5641,RIGHT(_xlpm.w,LEN(_xlpm.w)-FIND(_xlpm.sep,_xlpm.w)))</f>
        <v>ccowe</v>
      </c>
      <c r="K5641" s="10">
        <f>_xlfn.LET(_xlpm.w,I5641,LEN(_xlpm.w))</f>
        <v>3</v>
      </c>
      <c r="L5641" s="10">
        <f>_xlfn.LET(_xlpm.w,J5641,LEN(_xlpm.w))</f>
        <v>5</v>
      </c>
      <c r="M5641" s="10">
        <f>_xlfn.LET(_xlpm.a,K5641,_xlpm.b,L5641,MAX(_xlpm.a,_xlpm.b))</f>
        <v>5</v>
      </c>
      <c r="N5641" s="10">
        <f>_xlfn.LET(_xlpm.d,(K5641,L5641),MAX(_xlpm.d)-MIN(_xlpm.d))</f>
        <v>2</v>
      </c>
      <c r="O5641" s="1" t="str">
        <f>_xlfn.LET(_xlpm.sep,":",_xlpm.w,$G5641,_xlfn.CONCAT("~",RIGHT(_xlpm.w,LEN(_xlpm.w)-FIND(_xlpm.sep,_xlpm.w)),"~"))</f>
        <v>~ccowe~</v>
      </c>
      <c r="P5641" s="1" t="str">
        <f>_xlfn.LET(_xlpm.sep,":",_xlpm.w,$G5641,_xlfn.CONCAT("[",LEFT(_xlpm.w,FIND(_xlpm.sep,_xlpm.w)-1),"]"))</f>
        <v>[koʊ]</v>
      </c>
      <c r="Q5641" s="14" cm="1">
        <f t="array" ref="Q5641">SUM(_xlfn._xlws.FILTER($H$2:$H$7117,_xlfn.MAP($O$2:$O$7117,_xlfn.LAMBDA(_xlpm.x,_xlpm.x=$O5641))))</f>
        <v>4.9701789264413521E-5</v>
      </c>
      <c r="R5641" s="14">
        <f>$H5641/Q5641</f>
        <v>1</v>
      </c>
      <c r="S5641" s="14" cm="1">
        <f t="array" ref="S5641">SUM(_xlfn._xlws.FILTER($H$2:$H$7117,_xlfn.MAP($P$2:$P$7117,_xlfn.LAMBDA(_xlpm.x,_xlpm.x=$P5641))))</f>
        <v>1.4910536779324051E-3</v>
      </c>
      <c r="T5641" s="14">
        <f>$H5641/S5641</f>
        <v>3.3333333333333347E-2</v>
      </c>
      <c r="U5641" s="14">
        <f>_xlfn.LET(_xlpm.freq,F5641,_xlpm.size,M5641+1,_xlpm.F,V5641,LOG(1+_xlpm.freq)*LOG(1+_xlpm.size)*_xlpm.F)</f>
        <v>1.6412894149750376E-2</v>
      </c>
      <c r="V5641" s="14">
        <f>_xlfn.LET(_xlpm.a,T5641,_xlpm.b,R5641,2*_xlpm.a*_xlpm.b/(_xlpm.a+_xlpm.b))</f>
        <v>6.451612903225809E-2</v>
      </c>
      <c r="W5641" s="14">
        <f>_xlfn.LET(_xlpm.p,R5641,_xlpm.q,T5641,LOG(_xlpm.p/_xlpm.q))</f>
        <v>1.4771212547196624</v>
      </c>
      <c r="X5641" s="2"/>
    </row>
    <row r="5642" spans="1:24">
      <c r="A5642" s="1" t="str">
        <f>_xlfn.LET(_xlpm.sep," : ",CONCATENATE(O5642,_xlpm.sep,P5642))</f>
        <v>~cohwe~ : [koʊ]</v>
      </c>
      <c r="B5642" s="1">
        <f>_xlfn.LET(_xlpm.d,$G5642,_xlpm.k,_xlfn.CONCAT(LEFT(TRIM(B$1),1),"*"),COUNTIF(_xlpm.d,_xlpm.k))</f>
        <v>0</v>
      </c>
      <c r="C5642" s="1">
        <f>_xlfn.LET(_xlpm.d,$G5642,_xlpm.k,_xlfn.CONCAT(LEFT(TRIM(C$1),1),"*"),COUNTIF(_xlpm.d,_xlpm.k))</f>
        <v>0</v>
      </c>
      <c r="D5642" s="1">
        <f>_xlfn.LET(_xlpm.d,$G5642,_xlpm.k,_xlfn.CONCAT(LEFT(TRIM(D$1),1),"*"),COUNTIF(_xlpm.d,_xlpm.k))</f>
        <v>0</v>
      </c>
      <c r="E5642" s="1">
        <f>LOG(F5642+1,10)</f>
        <v>0.30102999566398114</v>
      </c>
      <c r="F5642" s="7">
        <v>1</v>
      </c>
      <c r="G5642" s="9" t="s">
        <v>1521</v>
      </c>
      <c r="H5642" s="4">
        <f>F5642/freq.sum.r6e</f>
        <v>4.9701789264413521E-5</v>
      </c>
      <c r="I5642" s="1" t="str">
        <f>_xlfn.LET(_xlpm.sep,":",_xlpm.w,$G5642,LEFT(_xlpm.w,FIND(_xlpm.sep,_xlpm.w)-1))</f>
        <v>koʊ</v>
      </c>
      <c r="J5642" s="1" t="str">
        <f>_xlfn.LET(_xlpm.sep,":",_xlpm.w,$G5642,RIGHT(_xlpm.w,LEN(_xlpm.w)-FIND(_xlpm.sep,_xlpm.w)))</f>
        <v>cohwe</v>
      </c>
      <c r="K5642" s="10">
        <f>_xlfn.LET(_xlpm.w,I5642,LEN(_xlpm.w))</f>
        <v>3</v>
      </c>
      <c r="L5642" s="10">
        <f>_xlfn.LET(_xlpm.w,J5642,LEN(_xlpm.w))</f>
        <v>5</v>
      </c>
      <c r="M5642" s="10">
        <f>_xlfn.LET(_xlpm.a,K5642,_xlpm.b,L5642,MAX(_xlpm.a,_xlpm.b))</f>
        <v>5</v>
      </c>
      <c r="N5642" s="10">
        <f>_xlfn.LET(_xlpm.d,(K5642,L5642),MAX(_xlpm.d)-MIN(_xlpm.d))</f>
        <v>2</v>
      </c>
      <c r="O5642" s="1" t="str">
        <f>_xlfn.LET(_xlpm.sep,":",_xlpm.w,$G5642,_xlfn.CONCAT("~",RIGHT(_xlpm.w,LEN(_xlpm.w)-FIND(_xlpm.sep,_xlpm.w)),"~"))</f>
        <v>~cohwe~</v>
      </c>
      <c r="P5642" s="1" t="str">
        <f>_xlfn.LET(_xlpm.sep,":",_xlpm.w,$G5642,_xlfn.CONCAT("[",LEFT(_xlpm.w,FIND(_xlpm.sep,_xlpm.w)-1),"]"))</f>
        <v>[koʊ]</v>
      </c>
      <c r="Q5642" s="14" cm="1">
        <f t="array" ref="Q5642">SUM(_xlfn._xlws.FILTER($H$2:$H$7117,_xlfn.MAP($O$2:$O$7117,_xlfn.LAMBDA(_xlpm.x,_xlpm.x=$O5642))))</f>
        <v>4.9701789264413521E-5</v>
      </c>
      <c r="R5642" s="14">
        <f>$H5642/Q5642</f>
        <v>1</v>
      </c>
      <c r="S5642" s="14" cm="1">
        <f t="array" ref="S5642">SUM(_xlfn._xlws.FILTER($H$2:$H$7117,_xlfn.MAP($P$2:$P$7117,_xlfn.LAMBDA(_xlpm.x,_xlpm.x=$P5642))))</f>
        <v>1.4910536779324051E-3</v>
      </c>
      <c r="T5642" s="14">
        <f>$H5642/S5642</f>
        <v>3.3333333333333347E-2</v>
      </c>
      <c r="U5642" s="14">
        <f>_xlfn.LET(_xlpm.freq,F5642,_xlpm.size,M5642+1,_xlpm.F,V5642,LOG(1+_xlpm.freq)*LOG(1+_xlpm.size)*_xlpm.F)</f>
        <v>1.6412894149750376E-2</v>
      </c>
      <c r="V5642" s="14">
        <f>_xlfn.LET(_xlpm.a,T5642,_xlpm.b,R5642,2*_xlpm.a*_xlpm.b/(_xlpm.a+_xlpm.b))</f>
        <v>6.451612903225809E-2</v>
      </c>
      <c r="W5642" s="14">
        <f>_xlfn.LET(_xlpm.p,R5642,_xlpm.q,T5642,LOG(_xlpm.p/_xlpm.q))</f>
        <v>1.4771212547196624</v>
      </c>
      <c r="X5642" s="2"/>
    </row>
    <row r="5643" spans="1:24">
      <c r="A5643" s="1" t="str">
        <f>_xlfn.LET(_xlpm.sep," : ",CONCATENATE(O5643,_xlpm.sep,P5643))</f>
        <v>~cohgh~ : [koʊ]</v>
      </c>
      <c r="B5643" s="1">
        <f>_xlfn.LET(_xlpm.d,$G5643,_xlpm.k,_xlfn.CONCAT(LEFT(TRIM(B$1),1),"*"),COUNTIF(_xlpm.d,_xlpm.k))</f>
        <v>0</v>
      </c>
      <c r="C5643" s="1">
        <f>_xlfn.LET(_xlpm.d,$G5643,_xlpm.k,_xlfn.CONCAT(LEFT(TRIM(C$1),1),"*"),COUNTIF(_xlpm.d,_xlpm.k))</f>
        <v>0</v>
      </c>
      <c r="D5643" s="1">
        <f>_xlfn.LET(_xlpm.d,$G5643,_xlpm.k,_xlfn.CONCAT(LEFT(TRIM(D$1),1),"*"),COUNTIF(_xlpm.d,_xlpm.k))</f>
        <v>0</v>
      </c>
      <c r="E5643" s="1">
        <f>LOG(F5643+1,10)</f>
        <v>0.30102999566398114</v>
      </c>
      <c r="F5643" s="7">
        <v>1</v>
      </c>
      <c r="G5643" s="9" t="s">
        <v>1519</v>
      </c>
      <c r="H5643" s="4">
        <f>F5643/freq.sum.r6e</f>
        <v>4.9701789264413521E-5</v>
      </c>
      <c r="I5643" s="1" t="str">
        <f>_xlfn.LET(_xlpm.sep,":",_xlpm.w,$G5643,LEFT(_xlpm.w,FIND(_xlpm.sep,_xlpm.w)-1))</f>
        <v>koʊ</v>
      </c>
      <c r="J5643" s="1" t="str">
        <f>_xlfn.LET(_xlpm.sep,":",_xlpm.w,$G5643,RIGHT(_xlpm.w,LEN(_xlpm.w)-FIND(_xlpm.sep,_xlpm.w)))</f>
        <v>cohgh</v>
      </c>
      <c r="K5643" s="10">
        <f>_xlfn.LET(_xlpm.w,I5643,LEN(_xlpm.w))</f>
        <v>3</v>
      </c>
      <c r="L5643" s="10">
        <f>_xlfn.LET(_xlpm.w,J5643,LEN(_xlpm.w))</f>
        <v>5</v>
      </c>
      <c r="M5643" s="10">
        <f>_xlfn.LET(_xlpm.a,K5643,_xlpm.b,L5643,MAX(_xlpm.a,_xlpm.b))</f>
        <v>5</v>
      </c>
      <c r="N5643" s="10">
        <f>_xlfn.LET(_xlpm.d,(K5643,L5643),MAX(_xlpm.d)-MIN(_xlpm.d))</f>
        <v>2</v>
      </c>
      <c r="O5643" s="1" t="str">
        <f>_xlfn.LET(_xlpm.sep,":",_xlpm.w,$G5643,_xlfn.CONCAT("~",RIGHT(_xlpm.w,LEN(_xlpm.w)-FIND(_xlpm.sep,_xlpm.w)),"~"))</f>
        <v>~cohgh~</v>
      </c>
      <c r="P5643" s="1" t="str">
        <f>_xlfn.LET(_xlpm.sep,":",_xlpm.w,$G5643,_xlfn.CONCAT("[",LEFT(_xlpm.w,FIND(_xlpm.sep,_xlpm.w)-1),"]"))</f>
        <v>[koʊ]</v>
      </c>
      <c r="Q5643" s="14" cm="1">
        <f t="array" ref="Q5643">SUM(_xlfn._xlws.FILTER($H$2:$H$7117,_xlfn.MAP($O$2:$O$7117,_xlfn.LAMBDA(_xlpm.x,_xlpm.x=$O5643))))</f>
        <v>4.9701789264413521E-5</v>
      </c>
      <c r="R5643" s="14">
        <f>$H5643/Q5643</f>
        <v>1</v>
      </c>
      <c r="S5643" s="14" cm="1">
        <f t="array" ref="S5643">SUM(_xlfn._xlws.FILTER($H$2:$H$7117,_xlfn.MAP($P$2:$P$7117,_xlfn.LAMBDA(_xlpm.x,_xlpm.x=$P5643))))</f>
        <v>1.4910536779324051E-3</v>
      </c>
      <c r="T5643" s="14">
        <f>$H5643/S5643</f>
        <v>3.3333333333333347E-2</v>
      </c>
      <c r="U5643" s="14">
        <f>_xlfn.LET(_xlpm.freq,F5643,_xlpm.size,M5643+1,_xlpm.F,V5643,LOG(1+_xlpm.freq)*LOG(1+_xlpm.size)*_xlpm.F)</f>
        <v>1.6412894149750376E-2</v>
      </c>
      <c r="V5643" s="14">
        <f>_xlfn.LET(_xlpm.a,T5643,_xlpm.b,R5643,2*_xlpm.a*_xlpm.b/(_xlpm.a+_xlpm.b))</f>
        <v>6.451612903225809E-2</v>
      </c>
      <c r="W5643" s="14">
        <f>_xlfn.LET(_xlpm.p,R5643,_xlpm.q,T5643,LOG(_xlpm.p/_xlpm.q))</f>
        <v>1.4771212547196624</v>
      </c>
      <c r="X5643" s="2"/>
    </row>
    <row r="5644" spans="1:24">
      <c r="A5644" s="1" t="str">
        <f>_xlfn.LET(_xlpm.sep," : ",CONCATENATE(O5644,_xlpm.sep,P5644))</f>
        <v>~kohgh~ : [koʊ]</v>
      </c>
      <c r="B5644" s="1">
        <f>_xlfn.LET(_xlpm.d,$G5644,_xlpm.k,_xlfn.CONCAT(LEFT(TRIM(B$1),1),"*"),COUNTIF(_xlpm.d,_xlpm.k))</f>
        <v>0</v>
      </c>
      <c r="C5644" s="1">
        <f>_xlfn.LET(_xlpm.d,$G5644,_xlpm.k,_xlfn.CONCAT(LEFT(TRIM(C$1),1),"*"),COUNTIF(_xlpm.d,_xlpm.k))</f>
        <v>0</v>
      </c>
      <c r="D5644" s="1">
        <f>_xlfn.LET(_xlpm.d,$G5644,_xlpm.k,_xlfn.CONCAT(LEFT(TRIM(D$1),1),"*"),COUNTIF(_xlpm.d,_xlpm.k))</f>
        <v>0</v>
      </c>
      <c r="E5644" s="1">
        <f>LOG(F5644+1,10)</f>
        <v>0.30102999566398114</v>
      </c>
      <c r="F5644" s="7">
        <v>1</v>
      </c>
      <c r="G5644" s="9" t="s">
        <v>1525</v>
      </c>
      <c r="H5644" s="4">
        <f>F5644/freq.sum.r6e</f>
        <v>4.9701789264413521E-5</v>
      </c>
      <c r="I5644" s="1" t="str">
        <f>_xlfn.LET(_xlpm.sep,":",_xlpm.w,$G5644,LEFT(_xlpm.w,FIND(_xlpm.sep,_xlpm.w)-1))</f>
        <v>koʊ</v>
      </c>
      <c r="J5644" s="1" t="str">
        <f>_xlfn.LET(_xlpm.sep,":",_xlpm.w,$G5644,RIGHT(_xlpm.w,LEN(_xlpm.w)-FIND(_xlpm.sep,_xlpm.w)))</f>
        <v>kohgh</v>
      </c>
      <c r="K5644" s="10">
        <f>_xlfn.LET(_xlpm.w,I5644,LEN(_xlpm.w))</f>
        <v>3</v>
      </c>
      <c r="L5644" s="10">
        <f>_xlfn.LET(_xlpm.w,J5644,LEN(_xlpm.w))</f>
        <v>5</v>
      </c>
      <c r="M5644" s="10">
        <f>_xlfn.LET(_xlpm.a,K5644,_xlpm.b,L5644,MAX(_xlpm.a,_xlpm.b))</f>
        <v>5</v>
      </c>
      <c r="N5644" s="10">
        <f>_xlfn.LET(_xlpm.d,(K5644,L5644),MAX(_xlpm.d)-MIN(_xlpm.d))</f>
        <v>2</v>
      </c>
      <c r="O5644" s="1" t="str">
        <f>_xlfn.LET(_xlpm.sep,":",_xlpm.w,$G5644,_xlfn.CONCAT("~",RIGHT(_xlpm.w,LEN(_xlpm.w)-FIND(_xlpm.sep,_xlpm.w)),"~"))</f>
        <v>~kohgh~</v>
      </c>
      <c r="P5644" s="1" t="str">
        <f>_xlfn.LET(_xlpm.sep,":",_xlpm.w,$G5644,_xlfn.CONCAT("[",LEFT(_xlpm.w,FIND(_xlpm.sep,_xlpm.w)-1),"]"))</f>
        <v>[koʊ]</v>
      </c>
      <c r="Q5644" s="14" cm="1">
        <f t="array" ref="Q5644">SUM(_xlfn._xlws.FILTER($H$2:$H$7111,_xlfn.MAP($O$2:$O$7111,_xlfn.LAMBDA(_xlpm.x,_xlpm.x=$O5644))))</f>
        <v>4.9701789264413521E-5</v>
      </c>
      <c r="R5644" s="14">
        <f>$H5644/Q5644</f>
        <v>1</v>
      </c>
      <c r="S5644" s="14" cm="1">
        <f t="array" ref="S5644">SUM(_xlfn._xlws.FILTER($H$2:$H$7111,_xlfn.MAP($P$2:$P$7111,_xlfn.LAMBDA(_xlpm.x,_xlpm.x=$P5644))))</f>
        <v>1.4910536779324051E-3</v>
      </c>
      <c r="T5644" s="14">
        <f>$H5644/S5644</f>
        <v>3.3333333333333347E-2</v>
      </c>
      <c r="U5644" s="14">
        <f>_xlfn.LET(_xlpm.freq,F5644,_xlpm.size,M5644+1,_xlpm.F,V5644,LOG(1+_xlpm.freq)*LOG(1+_xlpm.size)*_xlpm.F)</f>
        <v>1.6412894149750376E-2</v>
      </c>
      <c r="V5644" s="14">
        <f>_xlfn.LET(_xlpm.a,T5644,_xlpm.b,R5644,2*_xlpm.a*_xlpm.b/(_xlpm.a+_xlpm.b))</f>
        <v>6.451612903225809E-2</v>
      </c>
      <c r="W5644" s="14">
        <f>_xlfn.LET(_xlpm.p,R5644,_xlpm.q,T5644,LOG(_xlpm.p/_xlpm.q))</f>
        <v>1.4771212547196624</v>
      </c>
      <c r="X5644" s="2"/>
    </row>
    <row r="5645" spans="1:24">
      <c r="A5645" s="1" t="str">
        <f>_xlfn.LET(_xlpm.sep," : ",CONCATENATE(O5645,_xlpm.sep,P5645))</f>
        <v>~coawe~ : [koʊ]</v>
      </c>
      <c r="B5645" s="1">
        <f>_xlfn.LET(_xlpm.d,$G5645,_xlpm.k,_xlfn.CONCAT(LEFT(TRIM(B$1),1),"*"),COUNTIF(_xlpm.d,_xlpm.k))</f>
        <v>0</v>
      </c>
      <c r="C5645" s="1">
        <f>_xlfn.LET(_xlpm.d,$G5645,_xlpm.k,_xlfn.CONCAT(LEFT(TRIM(C$1),1),"*"),COUNTIF(_xlpm.d,_xlpm.k))</f>
        <v>0</v>
      </c>
      <c r="D5645" s="1">
        <f>_xlfn.LET(_xlpm.d,$G5645,_xlpm.k,_xlfn.CONCAT(LEFT(TRIM(D$1),1),"*"),COUNTIF(_xlpm.d,_xlpm.k))</f>
        <v>0</v>
      </c>
      <c r="E5645" s="1">
        <f>LOG(F5645+1,10)</f>
        <v>0.30102999566398114</v>
      </c>
      <c r="F5645" s="7">
        <v>1</v>
      </c>
      <c r="G5645" s="9" t="s">
        <v>1516</v>
      </c>
      <c r="H5645" s="4">
        <f>F5645/freq.sum.r6e</f>
        <v>4.9701789264413521E-5</v>
      </c>
      <c r="I5645" s="1" t="str">
        <f>_xlfn.LET(_xlpm.sep,":",_xlpm.w,$G5645,LEFT(_xlpm.w,FIND(_xlpm.sep,_xlpm.w)-1))</f>
        <v>koʊ</v>
      </c>
      <c r="J5645" s="1" t="str">
        <f>_xlfn.LET(_xlpm.sep,":",_xlpm.w,$G5645,RIGHT(_xlpm.w,LEN(_xlpm.w)-FIND(_xlpm.sep,_xlpm.w)))</f>
        <v>coawe</v>
      </c>
      <c r="K5645" s="10">
        <f>_xlfn.LET(_xlpm.w,I5645,LEN(_xlpm.w))</f>
        <v>3</v>
      </c>
      <c r="L5645" s="10">
        <f>_xlfn.LET(_xlpm.w,J5645,LEN(_xlpm.w))</f>
        <v>5</v>
      </c>
      <c r="M5645" s="10">
        <f>_xlfn.LET(_xlpm.a,K5645,_xlpm.b,L5645,MAX(_xlpm.a,_xlpm.b))</f>
        <v>5</v>
      </c>
      <c r="N5645" s="10">
        <f>_xlfn.LET(_xlpm.d,(K5645,L5645),MAX(_xlpm.d)-MIN(_xlpm.d))</f>
        <v>2</v>
      </c>
      <c r="O5645" s="1" t="str">
        <f>_xlfn.LET(_xlpm.sep,":",_xlpm.w,$G5645,_xlfn.CONCAT("~",RIGHT(_xlpm.w,LEN(_xlpm.w)-FIND(_xlpm.sep,_xlpm.w)),"~"))</f>
        <v>~coawe~</v>
      </c>
      <c r="P5645" s="1" t="str">
        <f>_xlfn.LET(_xlpm.sep,":",_xlpm.w,$G5645,_xlfn.CONCAT("[",LEFT(_xlpm.w,FIND(_xlpm.sep,_xlpm.w)-1),"]"))</f>
        <v>[koʊ]</v>
      </c>
      <c r="Q5645" s="14" cm="1">
        <f t="array" ref="Q5645">SUM(_xlfn._xlws.FILTER($H$2:$H$7111,_xlfn.MAP($O$2:$O$7111,_xlfn.LAMBDA(_xlpm.x,_xlpm.x=$O5645))))</f>
        <v>4.9701789264413521E-5</v>
      </c>
      <c r="R5645" s="14">
        <f>$H5645/Q5645</f>
        <v>1</v>
      </c>
      <c r="S5645" s="14" cm="1">
        <f t="array" ref="S5645">SUM(_xlfn._xlws.FILTER($H$2:$H$7111,_xlfn.MAP($P$2:$P$7111,_xlfn.LAMBDA(_xlpm.x,_xlpm.x=$P5645))))</f>
        <v>1.4910536779324051E-3</v>
      </c>
      <c r="T5645" s="14">
        <f>$H5645/S5645</f>
        <v>3.3333333333333347E-2</v>
      </c>
      <c r="U5645" s="14">
        <f>_xlfn.LET(_xlpm.freq,F5645,_xlpm.size,M5645+1,_xlpm.F,V5645,LOG(1+_xlpm.freq)*LOG(1+_xlpm.size)*_xlpm.F)</f>
        <v>1.6412894149750376E-2</v>
      </c>
      <c r="V5645" s="14">
        <f>_xlfn.LET(_xlpm.a,T5645,_xlpm.b,R5645,2*_xlpm.a*_xlpm.b/(_xlpm.a+_xlpm.b))</f>
        <v>6.451612903225809E-2</v>
      </c>
      <c r="W5645" s="14">
        <f>_xlfn.LET(_xlpm.p,R5645,_xlpm.q,T5645,LOG(_xlpm.p/_xlpm.q))</f>
        <v>1.4771212547196624</v>
      </c>
      <c r="X5645" s="2"/>
    </row>
    <row r="5646" spans="1:24">
      <c r="A5646" s="1" t="str">
        <f>_xlfn.LET(_xlpm.sep," : ",CONCATENATE(O5646,_xlpm.sep,P5646))</f>
        <v>~kohwe~ : [koʊ]</v>
      </c>
      <c r="B5646" s="1">
        <f>_xlfn.LET(_xlpm.d,$G5646,_xlpm.k,_xlfn.CONCAT(LEFT(TRIM(B$1),1),"*"),COUNTIF(_xlpm.d,_xlpm.k))</f>
        <v>0</v>
      </c>
      <c r="C5646" s="1">
        <f>_xlfn.LET(_xlpm.d,$G5646,_xlpm.k,_xlfn.CONCAT(LEFT(TRIM(C$1),1),"*"),COUNTIF(_xlpm.d,_xlpm.k))</f>
        <v>0</v>
      </c>
      <c r="D5646" s="1">
        <f>_xlfn.LET(_xlpm.d,$G5646,_xlpm.k,_xlfn.CONCAT(LEFT(TRIM(D$1),1),"*"),COUNTIF(_xlpm.d,_xlpm.k))</f>
        <v>0</v>
      </c>
      <c r="E5646" s="1">
        <f>LOG(F5646+1,10)</f>
        <v>0.30102999566398114</v>
      </c>
      <c r="F5646" s="7">
        <v>1</v>
      </c>
      <c r="G5646" s="9" t="s">
        <v>1527</v>
      </c>
      <c r="H5646" s="4">
        <f>F5646/freq.sum.r6e</f>
        <v>4.9701789264413521E-5</v>
      </c>
      <c r="I5646" s="1" t="str">
        <f>_xlfn.LET(_xlpm.sep,":",_xlpm.w,$G5646,LEFT(_xlpm.w,FIND(_xlpm.sep,_xlpm.w)-1))</f>
        <v>koʊ</v>
      </c>
      <c r="J5646" s="1" t="str">
        <f>_xlfn.LET(_xlpm.sep,":",_xlpm.w,$G5646,RIGHT(_xlpm.w,LEN(_xlpm.w)-FIND(_xlpm.sep,_xlpm.w)))</f>
        <v>kohwe</v>
      </c>
      <c r="K5646" s="10">
        <f>_xlfn.LET(_xlpm.w,I5646,LEN(_xlpm.w))</f>
        <v>3</v>
      </c>
      <c r="L5646" s="10">
        <f>_xlfn.LET(_xlpm.w,J5646,LEN(_xlpm.w))</f>
        <v>5</v>
      </c>
      <c r="M5646" s="10">
        <f>_xlfn.LET(_xlpm.a,K5646,_xlpm.b,L5646,MAX(_xlpm.a,_xlpm.b))</f>
        <v>5</v>
      </c>
      <c r="N5646" s="10">
        <f>_xlfn.LET(_xlpm.d,(K5646,L5646),MAX(_xlpm.d)-MIN(_xlpm.d))</f>
        <v>2</v>
      </c>
      <c r="O5646" s="1" t="str">
        <f>_xlfn.LET(_xlpm.sep,":",_xlpm.w,$G5646,_xlfn.CONCAT("~",RIGHT(_xlpm.w,LEN(_xlpm.w)-FIND(_xlpm.sep,_xlpm.w)),"~"))</f>
        <v>~kohwe~</v>
      </c>
      <c r="P5646" s="1" t="str">
        <f>_xlfn.LET(_xlpm.sep,":",_xlpm.w,$G5646,_xlfn.CONCAT("[",LEFT(_xlpm.w,FIND(_xlpm.sep,_xlpm.w)-1),"]"))</f>
        <v>[koʊ]</v>
      </c>
      <c r="Q5646" s="14" cm="1">
        <f t="array" ref="Q5646">SUM(_xlfn._xlws.FILTER($H$2:$H$7117,_xlfn.MAP($O$2:$O$7117,_xlfn.LAMBDA(_xlpm.x,_xlpm.x=$O5646))))</f>
        <v>4.9701789264413521E-5</v>
      </c>
      <c r="R5646" s="14">
        <f>$H5646/Q5646</f>
        <v>1</v>
      </c>
      <c r="S5646" s="14" cm="1">
        <f t="array" ref="S5646">SUM(_xlfn._xlws.FILTER($H$2:$H$7117,_xlfn.MAP($P$2:$P$7117,_xlfn.LAMBDA(_xlpm.x,_xlpm.x=$P5646))))</f>
        <v>1.4910536779324051E-3</v>
      </c>
      <c r="T5646" s="14">
        <f>$H5646/S5646</f>
        <v>3.3333333333333347E-2</v>
      </c>
      <c r="U5646" s="14">
        <f>_xlfn.LET(_xlpm.freq,F5646,_xlpm.size,M5646+1,_xlpm.F,V5646,LOG(1+_xlpm.freq)*LOG(1+_xlpm.size)*_xlpm.F)</f>
        <v>1.6412894149750376E-2</v>
      </c>
      <c r="V5646" s="14">
        <f>_xlfn.LET(_xlpm.a,T5646,_xlpm.b,R5646,2*_xlpm.a*_xlpm.b/(_xlpm.a+_xlpm.b))</f>
        <v>6.451612903225809E-2</v>
      </c>
      <c r="W5646" s="14">
        <f>_xlfn.LET(_xlpm.p,R5646,_xlpm.q,T5646,LOG(_xlpm.p/_xlpm.q))</f>
        <v>1.4771212547196624</v>
      </c>
      <c r="X5646" s="2"/>
    </row>
    <row r="5647" spans="1:24">
      <c r="A5647" s="1" t="str">
        <f>_xlfn.LET(_xlpm.sep," : ",CONCATENATE(O5647,_xlpm.sep,P5647))</f>
        <v>~ccire~ : [ksə]</v>
      </c>
      <c r="B5647" s="1">
        <f>_xlfn.LET(_xlpm.d,$G5647,_xlpm.k,_xlfn.CONCAT(LEFT(TRIM(B$1),1),"*"),COUNTIF(_xlpm.d,_xlpm.k))</f>
        <v>0</v>
      </c>
      <c r="C5647" s="1">
        <f>_xlfn.LET(_xlpm.d,$G5647,_xlpm.k,_xlfn.CONCAT(LEFT(TRIM(C$1),1),"*"),COUNTIF(_xlpm.d,_xlpm.k))</f>
        <v>0</v>
      </c>
      <c r="D5647" s="1">
        <f>_xlfn.LET(_xlpm.d,$G5647,_xlpm.k,_xlfn.CONCAT(LEFT(TRIM(D$1),1),"*"),COUNTIF(_xlpm.d,_xlpm.k))</f>
        <v>0</v>
      </c>
      <c r="E5647" s="1">
        <f>LOG(F5647+1,10)</f>
        <v>0.30102999566398114</v>
      </c>
      <c r="F5647" s="7">
        <v>1</v>
      </c>
      <c r="G5647" s="9" t="s">
        <v>1599</v>
      </c>
      <c r="H5647" s="4">
        <f>F5647/freq.sum.r6e</f>
        <v>4.9701789264413521E-5</v>
      </c>
      <c r="I5647" s="1" t="str">
        <f>_xlfn.LET(_xlpm.sep,":",_xlpm.w,$G5647,LEFT(_xlpm.w,FIND(_xlpm.sep,_xlpm.w)-1))</f>
        <v>ksə</v>
      </c>
      <c r="J5647" s="1" t="str">
        <f>_xlfn.LET(_xlpm.sep,":",_xlpm.w,$G5647,RIGHT(_xlpm.w,LEN(_xlpm.w)-FIND(_xlpm.sep,_xlpm.w)))</f>
        <v>ccire</v>
      </c>
      <c r="K5647" s="10">
        <f>_xlfn.LET(_xlpm.w,I5647,LEN(_xlpm.w))</f>
        <v>3</v>
      </c>
      <c r="L5647" s="10">
        <f>_xlfn.LET(_xlpm.w,J5647,LEN(_xlpm.w))</f>
        <v>5</v>
      </c>
      <c r="M5647" s="10">
        <f>_xlfn.LET(_xlpm.a,K5647,_xlpm.b,L5647,MAX(_xlpm.a,_xlpm.b))</f>
        <v>5</v>
      </c>
      <c r="N5647" s="10">
        <f>_xlfn.LET(_xlpm.d,(K5647,L5647),MAX(_xlpm.d)-MIN(_xlpm.d))</f>
        <v>2</v>
      </c>
      <c r="O5647" s="1" t="str">
        <f>_xlfn.LET(_xlpm.sep,":",_xlpm.w,$G5647,_xlfn.CONCAT("~",RIGHT(_xlpm.w,LEN(_xlpm.w)-FIND(_xlpm.sep,_xlpm.w)),"~"))</f>
        <v>~ccire~</v>
      </c>
      <c r="P5647" s="1" t="str">
        <f>_xlfn.LET(_xlpm.sep,":",_xlpm.w,$G5647,_xlfn.CONCAT("[",LEFT(_xlpm.w,FIND(_xlpm.sep,_xlpm.w)-1),"]"))</f>
        <v>[ksə]</v>
      </c>
      <c r="Q5647" s="14" cm="1">
        <f t="array" ref="Q5647">SUM(_xlfn._xlws.FILTER($H$2:$H$7117,_xlfn.MAP($O$2:$O$7117,_xlfn.LAMBDA(_xlpm.x,_xlpm.x=$O5647))))</f>
        <v>4.9701789264413521E-5</v>
      </c>
      <c r="R5647" s="14">
        <f>$H5647/Q5647</f>
        <v>1</v>
      </c>
      <c r="S5647" s="14" cm="1">
        <f t="array" ref="S5647">SUM(_xlfn._xlws.FILTER($H$2:$H$7117,_xlfn.MAP($P$2:$P$7117,_xlfn.LAMBDA(_xlpm.x,_xlpm.x=$P5647))))</f>
        <v>1.4910536779324053E-3</v>
      </c>
      <c r="T5647" s="14">
        <f>$H5647/S5647</f>
        <v>3.333333333333334E-2</v>
      </c>
      <c r="U5647" s="14">
        <f>_xlfn.LET(_xlpm.freq,F5647,_xlpm.size,M5647+1,_xlpm.F,V5647,LOG(1+_xlpm.freq)*LOG(1+_xlpm.size)*_xlpm.F)</f>
        <v>1.6412894149750373E-2</v>
      </c>
      <c r="V5647" s="14">
        <f>_xlfn.LET(_xlpm.a,T5647,_xlpm.b,R5647,2*_xlpm.a*_xlpm.b/(_xlpm.a+_xlpm.b))</f>
        <v>6.4516129032258077E-2</v>
      </c>
      <c r="W5647" s="14">
        <f>_xlfn.LET(_xlpm.p,R5647,_xlpm.q,T5647,LOG(_xlpm.p/_xlpm.q))</f>
        <v>1.4771212547196624</v>
      </c>
      <c r="X5647" s="2"/>
    </row>
    <row r="5648" spans="1:24">
      <c r="A5648" s="1" t="str">
        <f>_xlfn.LET(_xlpm.sep," : ",CONCATENATE(O5648,_xlpm.sep,P5648))</f>
        <v>~xcere~ : [ksə]</v>
      </c>
      <c r="B5648" s="1">
        <f>_xlfn.LET(_xlpm.d,$G5648,_xlpm.k,_xlfn.CONCAT(LEFT(TRIM(B$1),1),"*"),COUNTIF(_xlpm.d,_xlpm.k))</f>
        <v>0</v>
      </c>
      <c r="C5648" s="1">
        <f>_xlfn.LET(_xlpm.d,$G5648,_xlpm.k,_xlfn.CONCAT(LEFT(TRIM(C$1),1),"*"),COUNTIF(_xlpm.d,_xlpm.k))</f>
        <v>0</v>
      </c>
      <c r="D5648" s="1">
        <f>_xlfn.LET(_xlpm.d,$G5648,_xlpm.k,_xlfn.CONCAT(LEFT(TRIM(D$1),1),"*"),COUNTIF(_xlpm.d,_xlpm.k))</f>
        <v>0</v>
      </c>
      <c r="E5648" s="1">
        <f>LOG(F5648+1,10)</f>
        <v>0.30102999566398114</v>
      </c>
      <c r="F5648" s="7">
        <v>1</v>
      </c>
      <c r="G5648" s="9" t="s">
        <v>1609</v>
      </c>
      <c r="H5648" s="4">
        <f>F5648/freq.sum.r6e</f>
        <v>4.9701789264413521E-5</v>
      </c>
      <c r="I5648" s="1" t="str">
        <f>_xlfn.LET(_xlpm.sep,":",_xlpm.w,$G5648,LEFT(_xlpm.w,FIND(_xlpm.sep,_xlpm.w)-1))</f>
        <v>ksə</v>
      </c>
      <c r="J5648" s="1" t="str">
        <f>_xlfn.LET(_xlpm.sep,":",_xlpm.w,$G5648,RIGHT(_xlpm.w,LEN(_xlpm.w)-FIND(_xlpm.sep,_xlpm.w)))</f>
        <v>xcere</v>
      </c>
      <c r="K5648" s="10">
        <f>_xlfn.LET(_xlpm.w,I5648,LEN(_xlpm.w))</f>
        <v>3</v>
      </c>
      <c r="L5648" s="10">
        <f>_xlfn.LET(_xlpm.w,J5648,LEN(_xlpm.w))</f>
        <v>5</v>
      </c>
      <c r="M5648" s="10">
        <f>_xlfn.LET(_xlpm.a,K5648,_xlpm.b,L5648,MAX(_xlpm.a,_xlpm.b))</f>
        <v>5</v>
      </c>
      <c r="N5648" s="10">
        <f>_xlfn.LET(_xlpm.d,(K5648,L5648),MAX(_xlpm.d)-MIN(_xlpm.d))</f>
        <v>2</v>
      </c>
      <c r="O5648" s="1" t="str">
        <f>_xlfn.LET(_xlpm.sep,":",_xlpm.w,$G5648,_xlfn.CONCAT("~",RIGHT(_xlpm.w,LEN(_xlpm.w)-FIND(_xlpm.sep,_xlpm.w)),"~"))</f>
        <v>~xcere~</v>
      </c>
      <c r="P5648" s="1" t="str">
        <f>_xlfn.LET(_xlpm.sep,":",_xlpm.w,$G5648,_xlfn.CONCAT("[",LEFT(_xlpm.w,FIND(_xlpm.sep,_xlpm.w)-1),"]"))</f>
        <v>[ksə]</v>
      </c>
      <c r="Q5648" s="14" cm="1">
        <f t="array" ref="Q5648">SUM(_xlfn._xlws.FILTER($H$2:$H$7117,_xlfn.MAP($O$2:$O$7117,_xlfn.LAMBDA(_xlpm.x,_xlpm.x=$O5648))))</f>
        <v>4.9701789264413521E-5</v>
      </c>
      <c r="R5648" s="14">
        <f>$H5648/Q5648</f>
        <v>1</v>
      </c>
      <c r="S5648" s="14" cm="1">
        <f t="array" ref="S5648">SUM(_xlfn._xlws.FILTER($H$2:$H$7117,_xlfn.MAP($P$2:$P$7117,_xlfn.LAMBDA(_xlpm.x,_xlpm.x=$P5648))))</f>
        <v>1.4910536779324053E-3</v>
      </c>
      <c r="T5648" s="14">
        <f>$H5648/S5648</f>
        <v>3.333333333333334E-2</v>
      </c>
      <c r="U5648" s="14">
        <f>_xlfn.LET(_xlpm.freq,F5648,_xlpm.size,M5648+1,_xlpm.F,V5648,LOG(1+_xlpm.freq)*LOG(1+_xlpm.size)*_xlpm.F)</f>
        <v>1.6412894149750373E-2</v>
      </c>
      <c r="V5648" s="14">
        <f>_xlfn.LET(_xlpm.a,T5648,_xlpm.b,R5648,2*_xlpm.a*_xlpm.b/(_xlpm.a+_xlpm.b))</f>
        <v>6.4516129032258077E-2</v>
      </c>
      <c r="W5648" s="14">
        <f>_xlfn.LET(_xlpm.p,R5648,_xlpm.q,T5648,LOG(_xlpm.p/_xlpm.q))</f>
        <v>1.4771212547196624</v>
      </c>
      <c r="X5648" s="2"/>
    </row>
    <row r="5649" spans="1:24">
      <c r="A5649" s="1" t="str">
        <f>_xlfn.LET(_xlpm.sep," : ",CONCATENATE(O5649,_xlpm.sep,P5649))</f>
        <v>~owegh~ : [oʊ]</v>
      </c>
      <c r="B5649" s="1">
        <f>_xlfn.LET(_xlpm.d,$G5649,_xlpm.k,_xlfn.CONCAT(LEFT(TRIM(B$1),1),"*"),COUNTIF(_xlpm.d,_xlpm.k))</f>
        <v>0</v>
      </c>
      <c r="C5649" s="1">
        <f>_xlfn.LET(_xlpm.d,$G5649,_xlpm.k,_xlfn.CONCAT(LEFT(TRIM(C$1),1),"*"),COUNTIF(_xlpm.d,_xlpm.k))</f>
        <v>0</v>
      </c>
      <c r="D5649" s="1">
        <f>_xlfn.LET(_xlpm.d,$G5649,_xlpm.k,_xlfn.CONCAT(LEFT(TRIM(D$1),1),"*"),COUNTIF(_xlpm.d,_xlpm.k))</f>
        <v>0</v>
      </c>
      <c r="E5649" s="1">
        <f>LOG(F5649+1,10)</f>
        <v>0.30102999566398114</v>
      </c>
      <c r="F5649" s="7">
        <v>1</v>
      </c>
      <c r="G5649" s="9" t="s">
        <v>3535</v>
      </c>
      <c r="H5649" s="4">
        <f>F5649/freq.sum.r6e</f>
        <v>4.9701789264413521E-5</v>
      </c>
      <c r="I5649" s="1" t="str">
        <f>_xlfn.LET(_xlpm.sep,":",_xlpm.w,$G5649,LEFT(_xlpm.w,FIND(_xlpm.sep,_xlpm.w)-1))</f>
        <v>oʊ</v>
      </c>
      <c r="J5649" s="1" t="str">
        <f>_xlfn.LET(_xlpm.sep,":",_xlpm.w,$G5649,RIGHT(_xlpm.w,LEN(_xlpm.w)-FIND(_xlpm.sep,_xlpm.w)))</f>
        <v>owegh</v>
      </c>
      <c r="K5649" s="10">
        <f>_xlfn.LET(_xlpm.w,I5649,LEN(_xlpm.w))</f>
        <v>2</v>
      </c>
      <c r="L5649" s="10">
        <f>_xlfn.LET(_xlpm.w,J5649,LEN(_xlpm.w))</f>
        <v>5</v>
      </c>
      <c r="M5649" s="10">
        <f>_xlfn.LET(_xlpm.a,K5649,_xlpm.b,L5649,MAX(_xlpm.a,_xlpm.b))</f>
        <v>5</v>
      </c>
      <c r="N5649" s="10">
        <f>_xlfn.LET(_xlpm.d,(K5649,L5649),MAX(_xlpm.d)-MIN(_xlpm.d))</f>
        <v>3</v>
      </c>
      <c r="O5649" s="1" t="str">
        <f>_xlfn.LET(_xlpm.sep,":",_xlpm.w,$G5649,_xlfn.CONCAT("~",RIGHT(_xlpm.w,LEN(_xlpm.w)-FIND(_xlpm.sep,_xlpm.w)),"~"))</f>
        <v>~owegh~</v>
      </c>
      <c r="P5649" s="1" t="str">
        <f>_xlfn.LET(_xlpm.sep,":",_xlpm.w,$G5649,_xlfn.CONCAT("[",LEFT(_xlpm.w,FIND(_xlpm.sep,_xlpm.w)-1),"]"))</f>
        <v>[oʊ]</v>
      </c>
      <c r="Q5649" s="14" cm="1">
        <f t="array" ref="Q5649">SUM(_xlfn._xlws.FILTER($H$2:$H$7111,_xlfn.MAP($O$2:$O$7111,_xlfn.LAMBDA(_xlpm.x,_xlpm.x=$O5649))))</f>
        <v>4.9701789264413521E-5</v>
      </c>
      <c r="R5649" s="14">
        <f>$H5649/Q5649</f>
        <v>1</v>
      </c>
      <c r="S5649" s="14" cm="1">
        <f t="array" ref="S5649">SUM(_xlfn._xlws.FILTER($H$2:$H$7111,_xlfn.MAP($P$2:$P$7111,_xlfn.LAMBDA(_xlpm.x,_xlpm.x=$P5649))))</f>
        <v>1.4910536779324053E-3</v>
      </c>
      <c r="T5649" s="14">
        <f>$H5649/S5649</f>
        <v>3.333333333333334E-2</v>
      </c>
      <c r="U5649" s="14">
        <f>_xlfn.LET(_xlpm.freq,F5649,_xlpm.size,M5649+1,_xlpm.F,V5649,LOG(1+_xlpm.freq)*LOG(1+_xlpm.size)*_xlpm.F)</f>
        <v>1.6412894149750373E-2</v>
      </c>
      <c r="V5649" s="14">
        <f>_xlfn.LET(_xlpm.a,T5649,_xlpm.b,R5649,2*_xlpm.a*_xlpm.b/(_xlpm.a+_xlpm.b))</f>
        <v>6.4516129032258077E-2</v>
      </c>
      <c r="W5649" s="14">
        <f>_xlfn.LET(_xlpm.p,R5649,_xlpm.q,T5649,LOG(_xlpm.p/_xlpm.q))</f>
        <v>1.4771212547196624</v>
      </c>
      <c r="X5649" s="2"/>
    </row>
    <row r="5650" spans="1:24">
      <c r="A5650" s="1" t="str">
        <f>_xlfn.LET(_xlpm.sep," : ",CONCATENATE(O5650,_xlpm.sep,P5650))</f>
        <v>~owewe~ : [oʊ]</v>
      </c>
      <c r="B5650" s="1">
        <f>_xlfn.LET(_xlpm.d,$G5650,_xlpm.k,_xlfn.CONCAT(LEFT(TRIM(B$1),1),"*"),COUNTIF(_xlpm.d,_xlpm.k))</f>
        <v>0</v>
      </c>
      <c r="C5650" s="1">
        <f>_xlfn.LET(_xlpm.d,$G5650,_xlpm.k,_xlfn.CONCAT(LEFT(TRIM(C$1),1),"*"),COUNTIF(_xlpm.d,_xlpm.k))</f>
        <v>0</v>
      </c>
      <c r="D5650" s="1">
        <f>_xlfn.LET(_xlpm.d,$G5650,_xlpm.k,_xlfn.CONCAT(LEFT(TRIM(D$1),1),"*"),COUNTIF(_xlpm.d,_xlpm.k))</f>
        <v>0</v>
      </c>
      <c r="E5650" s="1">
        <f>LOG(F5650+1,10)</f>
        <v>0.30102999566398114</v>
      </c>
      <c r="F5650" s="7">
        <v>1</v>
      </c>
      <c r="G5650" s="9" t="s">
        <v>3537</v>
      </c>
      <c r="H5650" s="4">
        <f>F5650/freq.sum.r6e</f>
        <v>4.9701789264413521E-5</v>
      </c>
      <c r="I5650" s="1" t="str">
        <f>_xlfn.LET(_xlpm.sep,":",_xlpm.w,$G5650,LEFT(_xlpm.w,FIND(_xlpm.sep,_xlpm.w)-1))</f>
        <v>oʊ</v>
      </c>
      <c r="J5650" s="1" t="str">
        <f>_xlfn.LET(_xlpm.sep,":",_xlpm.w,$G5650,RIGHT(_xlpm.w,LEN(_xlpm.w)-FIND(_xlpm.sep,_xlpm.w)))</f>
        <v>owewe</v>
      </c>
      <c r="K5650" s="10">
        <f>_xlfn.LET(_xlpm.w,I5650,LEN(_xlpm.w))</f>
        <v>2</v>
      </c>
      <c r="L5650" s="10">
        <f>_xlfn.LET(_xlpm.w,J5650,LEN(_xlpm.w))</f>
        <v>5</v>
      </c>
      <c r="M5650" s="10">
        <f>_xlfn.LET(_xlpm.a,K5650,_xlpm.b,L5650,MAX(_xlpm.a,_xlpm.b))</f>
        <v>5</v>
      </c>
      <c r="N5650" s="10">
        <f>_xlfn.LET(_xlpm.d,(K5650,L5650),MAX(_xlpm.d)-MIN(_xlpm.d))</f>
        <v>3</v>
      </c>
      <c r="O5650" s="1" t="str">
        <f>_xlfn.LET(_xlpm.sep,":",_xlpm.w,$G5650,_xlfn.CONCAT("~",RIGHT(_xlpm.w,LEN(_xlpm.w)-FIND(_xlpm.sep,_xlpm.w)),"~"))</f>
        <v>~owewe~</v>
      </c>
      <c r="P5650" s="1" t="str">
        <f>_xlfn.LET(_xlpm.sep,":",_xlpm.w,$G5650,_xlfn.CONCAT("[",LEFT(_xlpm.w,FIND(_xlpm.sep,_xlpm.w)-1),"]"))</f>
        <v>[oʊ]</v>
      </c>
      <c r="Q5650" s="14" cm="1">
        <f t="array" ref="Q5650">SUM(_xlfn._xlws.FILTER($H$2:$H$7109,_xlfn.MAP($O$2:$O$7109,_xlfn.LAMBDA(_xlpm.x,_xlpm.x=$O5650))))</f>
        <v>4.9701789264413521E-5</v>
      </c>
      <c r="R5650" s="14">
        <f>$H5650/Q5650</f>
        <v>1</v>
      </c>
      <c r="S5650" s="14" cm="1">
        <f t="array" ref="S5650">SUM(_xlfn._xlws.FILTER($H$2:$H$7109,_xlfn.MAP($P$2:$P$7109,_xlfn.LAMBDA(_xlpm.x,_xlpm.x=$P5650))))</f>
        <v>1.4910536779324053E-3</v>
      </c>
      <c r="T5650" s="14">
        <f>$H5650/S5650</f>
        <v>3.333333333333334E-2</v>
      </c>
      <c r="U5650" s="14">
        <f>_xlfn.LET(_xlpm.freq,F5650,_xlpm.size,M5650+1,_xlpm.F,V5650,LOG(1+_xlpm.freq)*LOG(1+_xlpm.size)*_xlpm.F)</f>
        <v>1.6412894149750373E-2</v>
      </c>
      <c r="V5650" s="14">
        <f>_xlfn.LET(_xlpm.a,T5650,_xlpm.b,R5650,2*_xlpm.a*_xlpm.b/(_xlpm.a+_xlpm.b))</f>
        <v>6.4516129032258077E-2</v>
      </c>
      <c r="W5650" s="14">
        <f>_xlfn.LET(_xlpm.p,R5650,_xlpm.q,T5650,LOG(_xlpm.p/_xlpm.q))</f>
        <v>1.4771212547196624</v>
      </c>
      <c r="X5650" s="2"/>
    </row>
    <row r="5651" spans="1:24">
      <c r="A5651" s="1" t="str">
        <f>_xlfn.LET(_xlpm.sep," : ",CONCATENATE(O5651,_xlpm.sep,P5651))</f>
        <v>~sewgh~ : [soʊ]</v>
      </c>
      <c r="B5651" s="1">
        <f>_xlfn.LET(_xlpm.d,$G5651,_xlpm.k,_xlfn.CONCAT(LEFT(TRIM(B$1),1),"*"),COUNTIF(_xlpm.d,_xlpm.k))</f>
        <v>0</v>
      </c>
      <c r="C5651" s="1">
        <f>_xlfn.LET(_xlpm.d,$G5651,_xlpm.k,_xlfn.CONCAT(LEFT(TRIM(C$1),1),"*"),COUNTIF(_xlpm.d,_xlpm.k))</f>
        <v>0</v>
      </c>
      <c r="D5651" s="1">
        <f>_xlfn.LET(_xlpm.d,$G5651,_xlpm.k,_xlfn.CONCAT(LEFT(TRIM(D$1),1),"*"),COUNTIF(_xlpm.d,_xlpm.k))</f>
        <v>0</v>
      </c>
      <c r="E5651" s="1">
        <f>LOG(F5651+1,10)</f>
        <v>0.30102999566398114</v>
      </c>
      <c r="F5651" s="7">
        <v>1</v>
      </c>
      <c r="G5651" s="9" t="s">
        <v>4147</v>
      </c>
      <c r="H5651" s="4">
        <f>F5651/freq.sum.r6e</f>
        <v>4.9701789264413521E-5</v>
      </c>
      <c r="I5651" s="1" t="str">
        <f>_xlfn.LET(_xlpm.sep,":",_xlpm.w,$G5651,LEFT(_xlpm.w,FIND(_xlpm.sep,_xlpm.w)-1))</f>
        <v>soʊ</v>
      </c>
      <c r="J5651" s="1" t="str">
        <f>_xlfn.LET(_xlpm.sep,":",_xlpm.w,$G5651,RIGHT(_xlpm.w,LEN(_xlpm.w)-FIND(_xlpm.sep,_xlpm.w)))</f>
        <v>sewgh</v>
      </c>
      <c r="K5651" s="10">
        <f>_xlfn.LET(_xlpm.w,I5651,LEN(_xlpm.w))</f>
        <v>3</v>
      </c>
      <c r="L5651" s="10">
        <f>_xlfn.LET(_xlpm.w,J5651,LEN(_xlpm.w))</f>
        <v>5</v>
      </c>
      <c r="M5651" s="10">
        <f>_xlfn.LET(_xlpm.a,K5651,_xlpm.b,L5651,MAX(_xlpm.a,_xlpm.b))</f>
        <v>5</v>
      </c>
      <c r="N5651" s="10">
        <f>_xlfn.LET(_xlpm.d,(K5651,L5651),MAX(_xlpm.d)-MIN(_xlpm.d))</f>
        <v>2</v>
      </c>
      <c r="O5651" s="1" t="str">
        <f>_xlfn.LET(_xlpm.sep,":",_xlpm.w,$G5651,_xlfn.CONCAT("~",RIGHT(_xlpm.w,LEN(_xlpm.w)-FIND(_xlpm.sep,_xlpm.w)),"~"))</f>
        <v>~sewgh~</v>
      </c>
      <c r="P5651" s="1" t="str">
        <f>_xlfn.LET(_xlpm.sep,":",_xlpm.w,$G5651,_xlfn.CONCAT("[",LEFT(_xlpm.w,FIND(_xlpm.sep,_xlpm.w)-1),"]"))</f>
        <v>[soʊ]</v>
      </c>
      <c r="Q5651" s="14" cm="1">
        <f t="array" ref="Q5651">SUM(_xlfn._xlws.FILTER($H$2:$H$7117,_xlfn.MAP($O$2:$O$7117,_xlfn.LAMBDA(_xlpm.x,_xlpm.x=$O5651))))</f>
        <v>4.9701789264413521E-5</v>
      </c>
      <c r="R5651" s="14">
        <f>$H5651/Q5651</f>
        <v>1</v>
      </c>
      <c r="S5651" s="14" cm="1">
        <f t="array" ref="S5651">SUM(_xlfn._xlws.FILTER($H$2:$H$7117,_xlfn.MAP($P$2:$P$7117,_xlfn.LAMBDA(_xlpm.x,_xlpm.x=$P5651))))</f>
        <v>1.4910536779324051E-3</v>
      </c>
      <c r="T5651" s="14">
        <f>$H5651/S5651</f>
        <v>3.3333333333333347E-2</v>
      </c>
      <c r="U5651" s="14">
        <f>_xlfn.LET(_xlpm.freq,F5651,_xlpm.size,M5651+1,_xlpm.F,V5651,LOG(1+_xlpm.freq)*LOG(1+_xlpm.size)*_xlpm.F)</f>
        <v>1.6412894149750376E-2</v>
      </c>
      <c r="V5651" s="14">
        <f>_xlfn.LET(_xlpm.a,T5651,_xlpm.b,R5651,2*_xlpm.a*_xlpm.b/(_xlpm.a+_xlpm.b))</f>
        <v>6.451612903225809E-2</v>
      </c>
      <c r="W5651" s="14">
        <f>_xlfn.LET(_xlpm.p,R5651,_xlpm.q,T5651,LOG(_xlpm.p/_xlpm.q))</f>
        <v>1.4771212547196624</v>
      </c>
      <c r="X5651" s="2"/>
    </row>
    <row r="5652" spans="1:24">
      <c r="A5652" s="1" t="str">
        <f>_xlfn.LET(_xlpm.sep," : ",CONCATENATE(O5652,_xlpm.sep,P5652))</f>
        <v>~soawe~ : [soʊ]</v>
      </c>
      <c r="B5652" s="1">
        <f>_xlfn.LET(_xlpm.d,$G5652,_xlpm.k,_xlfn.CONCAT(LEFT(TRIM(B$1),1),"*"),COUNTIF(_xlpm.d,_xlpm.k))</f>
        <v>0</v>
      </c>
      <c r="C5652" s="1">
        <f>_xlfn.LET(_xlpm.d,$G5652,_xlpm.k,_xlfn.CONCAT(LEFT(TRIM(C$1),1),"*"),COUNTIF(_xlpm.d,_xlpm.k))</f>
        <v>0</v>
      </c>
      <c r="D5652" s="1">
        <f>_xlfn.LET(_xlpm.d,$G5652,_xlpm.k,_xlfn.CONCAT(LEFT(TRIM(D$1),1),"*"),COUNTIF(_xlpm.d,_xlpm.k))</f>
        <v>0</v>
      </c>
      <c r="E5652" s="1">
        <f>LOG(F5652+1,10)</f>
        <v>0.30102999566398114</v>
      </c>
      <c r="F5652" s="7">
        <v>1</v>
      </c>
      <c r="G5652" s="9" t="s">
        <v>4152</v>
      </c>
      <c r="H5652" s="4">
        <f>F5652/freq.sum.r6e</f>
        <v>4.9701789264413521E-5</v>
      </c>
      <c r="I5652" s="1" t="str">
        <f>_xlfn.LET(_xlpm.sep,":",_xlpm.w,$G5652,LEFT(_xlpm.w,FIND(_xlpm.sep,_xlpm.w)-1))</f>
        <v>soʊ</v>
      </c>
      <c r="J5652" s="1" t="str">
        <f>_xlfn.LET(_xlpm.sep,":",_xlpm.w,$G5652,RIGHT(_xlpm.w,LEN(_xlpm.w)-FIND(_xlpm.sep,_xlpm.w)))</f>
        <v>soawe</v>
      </c>
      <c r="K5652" s="10">
        <f>_xlfn.LET(_xlpm.w,I5652,LEN(_xlpm.w))</f>
        <v>3</v>
      </c>
      <c r="L5652" s="10">
        <f>_xlfn.LET(_xlpm.w,J5652,LEN(_xlpm.w))</f>
        <v>5</v>
      </c>
      <c r="M5652" s="10">
        <f>_xlfn.LET(_xlpm.a,K5652,_xlpm.b,L5652,MAX(_xlpm.a,_xlpm.b))</f>
        <v>5</v>
      </c>
      <c r="N5652" s="10">
        <f>_xlfn.LET(_xlpm.d,(K5652,L5652),MAX(_xlpm.d)-MIN(_xlpm.d))</f>
        <v>2</v>
      </c>
      <c r="O5652" s="1" t="str">
        <f>_xlfn.LET(_xlpm.sep,":",_xlpm.w,$G5652,_xlfn.CONCAT("~",RIGHT(_xlpm.w,LEN(_xlpm.w)-FIND(_xlpm.sep,_xlpm.w)),"~"))</f>
        <v>~soawe~</v>
      </c>
      <c r="P5652" s="1" t="str">
        <f>_xlfn.LET(_xlpm.sep,":",_xlpm.w,$G5652,_xlfn.CONCAT("[",LEFT(_xlpm.w,FIND(_xlpm.sep,_xlpm.w)-1),"]"))</f>
        <v>[soʊ]</v>
      </c>
      <c r="Q5652" s="14" cm="1">
        <f t="array" ref="Q5652">SUM(_xlfn._xlws.FILTER($H$2:$H$7117,_xlfn.MAP($O$2:$O$7117,_xlfn.LAMBDA(_xlpm.x,_xlpm.x=$O5652))))</f>
        <v>4.9701789264413521E-5</v>
      </c>
      <c r="R5652" s="14">
        <f>$H5652/Q5652</f>
        <v>1</v>
      </c>
      <c r="S5652" s="14" cm="1">
        <f t="array" ref="S5652">SUM(_xlfn._xlws.FILTER($H$2:$H$7117,_xlfn.MAP($P$2:$P$7117,_xlfn.LAMBDA(_xlpm.x,_xlpm.x=$P5652))))</f>
        <v>1.4910536779324051E-3</v>
      </c>
      <c r="T5652" s="14">
        <f>$H5652/S5652</f>
        <v>3.3333333333333347E-2</v>
      </c>
      <c r="U5652" s="14">
        <f>_xlfn.LET(_xlpm.freq,F5652,_xlpm.size,M5652+1,_xlpm.F,V5652,LOG(1+_xlpm.freq)*LOG(1+_xlpm.size)*_xlpm.F)</f>
        <v>1.6412894149750376E-2</v>
      </c>
      <c r="V5652" s="14">
        <f>_xlfn.LET(_xlpm.a,T5652,_xlpm.b,R5652,2*_xlpm.a*_xlpm.b/(_xlpm.a+_xlpm.b))</f>
        <v>6.451612903225809E-2</v>
      </c>
      <c r="W5652" s="14">
        <f>_xlfn.LET(_xlpm.p,R5652,_xlpm.q,T5652,LOG(_xlpm.p/_xlpm.q))</f>
        <v>1.4771212547196624</v>
      </c>
      <c r="X5652" s="2"/>
    </row>
    <row r="5653" spans="1:24">
      <c r="A5653" s="1" t="str">
        <f>_xlfn.LET(_xlpm.sep," : ",CONCATENATE(O5653,_xlpm.sep,P5653))</f>
        <v>~soagh~ : [soʊ]</v>
      </c>
      <c r="B5653" s="1">
        <f>_xlfn.LET(_xlpm.d,$G5653,_xlpm.k,_xlfn.CONCAT(LEFT(TRIM(B$1),1),"*"),COUNTIF(_xlpm.d,_xlpm.k))</f>
        <v>0</v>
      </c>
      <c r="C5653" s="1">
        <f>_xlfn.LET(_xlpm.d,$G5653,_xlpm.k,_xlfn.CONCAT(LEFT(TRIM(C$1),1),"*"),COUNTIF(_xlpm.d,_xlpm.k))</f>
        <v>0</v>
      </c>
      <c r="D5653" s="1">
        <f>_xlfn.LET(_xlpm.d,$G5653,_xlpm.k,_xlfn.CONCAT(LEFT(TRIM(D$1),1),"*"),COUNTIF(_xlpm.d,_xlpm.k))</f>
        <v>0</v>
      </c>
      <c r="E5653" s="1">
        <f>LOG(F5653+1,10)</f>
        <v>0.30102999566398114</v>
      </c>
      <c r="F5653" s="7">
        <v>1</v>
      </c>
      <c r="G5653" s="9" t="s">
        <v>4150</v>
      </c>
      <c r="H5653" s="4">
        <f>F5653/freq.sum.r6e</f>
        <v>4.9701789264413521E-5</v>
      </c>
      <c r="I5653" s="1" t="str">
        <f>_xlfn.LET(_xlpm.sep,":",_xlpm.w,$G5653,LEFT(_xlpm.w,FIND(_xlpm.sep,_xlpm.w)-1))</f>
        <v>soʊ</v>
      </c>
      <c r="J5653" s="1" t="str">
        <f>_xlfn.LET(_xlpm.sep,":",_xlpm.w,$G5653,RIGHT(_xlpm.w,LEN(_xlpm.w)-FIND(_xlpm.sep,_xlpm.w)))</f>
        <v>soagh</v>
      </c>
      <c r="K5653" s="10">
        <f>_xlfn.LET(_xlpm.w,I5653,LEN(_xlpm.w))</f>
        <v>3</v>
      </c>
      <c r="L5653" s="10">
        <f>_xlfn.LET(_xlpm.w,J5653,LEN(_xlpm.w))</f>
        <v>5</v>
      </c>
      <c r="M5653" s="10">
        <f>_xlfn.LET(_xlpm.a,K5653,_xlpm.b,L5653,MAX(_xlpm.a,_xlpm.b))</f>
        <v>5</v>
      </c>
      <c r="N5653" s="10">
        <f>_xlfn.LET(_xlpm.d,(K5653,L5653),MAX(_xlpm.d)-MIN(_xlpm.d))</f>
        <v>2</v>
      </c>
      <c r="O5653" s="1" t="str">
        <f>_xlfn.LET(_xlpm.sep,":",_xlpm.w,$G5653,_xlfn.CONCAT("~",RIGHT(_xlpm.w,LEN(_xlpm.w)-FIND(_xlpm.sep,_xlpm.w)),"~"))</f>
        <v>~soagh~</v>
      </c>
      <c r="P5653" s="1" t="str">
        <f>_xlfn.LET(_xlpm.sep,":",_xlpm.w,$G5653,_xlfn.CONCAT("[",LEFT(_xlpm.w,FIND(_xlpm.sep,_xlpm.w)-1),"]"))</f>
        <v>[soʊ]</v>
      </c>
      <c r="Q5653" s="14" cm="1">
        <f t="array" ref="Q5653">SUM(_xlfn._xlws.FILTER($H$2:$H$7117,_xlfn.MAP($O$2:$O$7117,_xlfn.LAMBDA(_xlpm.x,_xlpm.x=$O5653))))</f>
        <v>4.9701789264413521E-5</v>
      </c>
      <c r="R5653" s="14">
        <f>$H5653/Q5653</f>
        <v>1</v>
      </c>
      <c r="S5653" s="14" cm="1">
        <f t="array" ref="S5653">SUM(_xlfn._xlws.FILTER($H$2:$H$7117,_xlfn.MAP($P$2:$P$7117,_xlfn.LAMBDA(_xlpm.x,_xlpm.x=$P5653))))</f>
        <v>1.4910536779324051E-3</v>
      </c>
      <c r="T5653" s="14">
        <f>$H5653/S5653</f>
        <v>3.3333333333333347E-2</v>
      </c>
      <c r="U5653" s="14">
        <f>_xlfn.LET(_xlpm.freq,F5653,_xlpm.size,M5653+1,_xlpm.F,V5653,LOG(1+_xlpm.freq)*LOG(1+_xlpm.size)*_xlpm.F)</f>
        <v>1.6412894149750376E-2</v>
      </c>
      <c r="V5653" s="14">
        <f>_xlfn.LET(_xlpm.a,T5653,_xlpm.b,R5653,2*_xlpm.a*_xlpm.b/(_xlpm.a+_xlpm.b))</f>
        <v>6.451612903225809E-2</v>
      </c>
      <c r="W5653" s="14">
        <f>_xlfn.LET(_xlpm.p,R5653,_xlpm.q,T5653,LOG(_xlpm.p/_xlpm.q))</f>
        <v>1.4771212547196624</v>
      </c>
      <c r="X5653" s="2"/>
    </row>
    <row r="5654" spans="1:24">
      <c r="A5654" s="1" t="str">
        <f>_xlfn.LET(_xlpm.sep," : ",CONCATENATE(O5654,_xlpm.sep,P5654))</f>
        <v>~souwe~ : [soʊ]</v>
      </c>
      <c r="B5654" s="1">
        <f>_xlfn.LET(_xlpm.d,$G5654,_xlpm.k,_xlfn.CONCAT(LEFT(TRIM(B$1),1),"*"),COUNTIF(_xlpm.d,_xlpm.k))</f>
        <v>0</v>
      </c>
      <c r="C5654" s="1">
        <f>_xlfn.LET(_xlpm.d,$G5654,_xlpm.k,_xlfn.CONCAT(LEFT(TRIM(C$1),1),"*"),COUNTIF(_xlpm.d,_xlpm.k))</f>
        <v>0</v>
      </c>
      <c r="D5654" s="1">
        <f>_xlfn.LET(_xlpm.d,$G5654,_xlpm.k,_xlfn.CONCAT(LEFT(TRIM(D$1),1),"*"),COUNTIF(_xlpm.d,_xlpm.k))</f>
        <v>0</v>
      </c>
      <c r="E5654" s="1">
        <f>LOG(F5654+1,10)</f>
        <v>0.30102999566398114</v>
      </c>
      <c r="F5654" s="7">
        <v>1</v>
      </c>
      <c r="G5654" s="9" t="s">
        <v>4157</v>
      </c>
      <c r="H5654" s="4">
        <f>F5654/freq.sum.r6e</f>
        <v>4.9701789264413521E-5</v>
      </c>
      <c r="I5654" s="1" t="str">
        <f>_xlfn.LET(_xlpm.sep,":",_xlpm.w,$G5654,LEFT(_xlpm.w,FIND(_xlpm.sep,_xlpm.w)-1))</f>
        <v>soʊ</v>
      </c>
      <c r="J5654" s="1" t="str">
        <f>_xlfn.LET(_xlpm.sep,":",_xlpm.w,$G5654,RIGHT(_xlpm.w,LEN(_xlpm.w)-FIND(_xlpm.sep,_xlpm.w)))</f>
        <v>souwe</v>
      </c>
      <c r="K5654" s="10">
        <f>_xlfn.LET(_xlpm.w,I5654,LEN(_xlpm.w))</f>
        <v>3</v>
      </c>
      <c r="L5654" s="10">
        <f>_xlfn.LET(_xlpm.w,J5654,LEN(_xlpm.w))</f>
        <v>5</v>
      </c>
      <c r="M5654" s="10">
        <f>_xlfn.LET(_xlpm.a,K5654,_xlpm.b,L5654,MAX(_xlpm.a,_xlpm.b))</f>
        <v>5</v>
      </c>
      <c r="N5654" s="10">
        <f>_xlfn.LET(_xlpm.d,(K5654,L5654),MAX(_xlpm.d)-MIN(_xlpm.d))</f>
        <v>2</v>
      </c>
      <c r="O5654" s="1" t="str">
        <f>_xlfn.LET(_xlpm.sep,":",_xlpm.w,$G5654,_xlfn.CONCAT("~",RIGHT(_xlpm.w,LEN(_xlpm.w)-FIND(_xlpm.sep,_xlpm.w)),"~"))</f>
        <v>~souwe~</v>
      </c>
      <c r="P5654" s="1" t="str">
        <f>_xlfn.LET(_xlpm.sep,":",_xlpm.w,$G5654,_xlfn.CONCAT("[",LEFT(_xlpm.w,FIND(_xlpm.sep,_xlpm.w)-1),"]"))</f>
        <v>[soʊ]</v>
      </c>
      <c r="Q5654" s="14" cm="1">
        <f t="array" ref="Q5654">SUM(_xlfn._xlws.FILTER($H$2:$H$7117,_xlfn.MAP($O$2:$O$7117,_xlfn.LAMBDA(_xlpm.x,_xlpm.x=$O5654))))</f>
        <v>4.9701789264413521E-5</v>
      </c>
      <c r="R5654" s="14">
        <f>$H5654/Q5654</f>
        <v>1</v>
      </c>
      <c r="S5654" s="14" cm="1">
        <f t="array" ref="S5654">SUM(_xlfn._xlws.FILTER($H$2:$H$7117,_xlfn.MAP($P$2:$P$7117,_xlfn.LAMBDA(_xlpm.x,_xlpm.x=$P5654))))</f>
        <v>1.4910536779324051E-3</v>
      </c>
      <c r="T5654" s="14">
        <f>$H5654/S5654</f>
        <v>3.3333333333333347E-2</v>
      </c>
      <c r="U5654" s="14">
        <f>_xlfn.LET(_xlpm.freq,F5654,_xlpm.size,M5654+1,_xlpm.F,V5654,LOG(1+_xlpm.freq)*LOG(1+_xlpm.size)*_xlpm.F)</f>
        <v>1.6412894149750376E-2</v>
      </c>
      <c r="V5654" s="14">
        <f>_xlfn.LET(_xlpm.a,T5654,_xlpm.b,R5654,2*_xlpm.a*_xlpm.b/(_xlpm.a+_xlpm.b))</f>
        <v>6.451612903225809E-2</v>
      </c>
      <c r="W5654" s="14">
        <f>_xlfn.LET(_xlpm.p,R5654,_xlpm.q,T5654,LOG(_xlpm.p/_xlpm.q))</f>
        <v>1.4771212547196624</v>
      </c>
      <c r="X5654" s="2"/>
    </row>
    <row r="5655" spans="1:24">
      <c r="A5655" s="1" t="str">
        <f>_xlfn.LET(_xlpm.sep," : ",CONCATENATE(O5655,_xlpm.sep,P5655))</f>
        <v>~ssogh~ : [soʊ]</v>
      </c>
      <c r="B5655" s="1">
        <f>_xlfn.LET(_xlpm.d,$G5655,_xlpm.k,_xlfn.CONCAT(LEFT(TRIM(B$1),1),"*"),COUNTIF(_xlpm.d,_xlpm.k))</f>
        <v>0</v>
      </c>
      <c r="C5655" s="1">
        <f>_xlfn.LET(_xlpm.d,$G5655,_xlpm.k,_xlfn.CONCAT(LEFT(TRIM(C$1),1),"*"),COUNTIF(_xlpm.d,_xlpm.k))</f>
        <v>0</v>
      </c>
      <c r="D5655" s="1">
        <f>_xlfn.LET(_xlpm.d,$G5655,_xlpm.k,_xlfn.CONCAT(LEFT(TRIM(D$1),1),"*"),COUNTIF(_xlpm.d,_xlpm.k))</f>
        <v>0</v>
      </c>
      <c r="E5655" s="1">
        <f>LOG(F5655+1,10)</f>
        <v>0.30102999566398114</v>
      </c>
      <c r="F5655" s="7">
        <v>1</v>
      </c>
      <c r="G5655" s="9" t="s">
        <v>4161</v>
      </c>
      <c r="H5655" s="4">
        <f>F5655/freq.sum.r6e</f>
        <v>4.9701789264413521E-5</v>
      </c>
      <c r="I5655" s="1" t="str">
        <f>_xlfn.LET(_xlpm.sep,":",_xlpm.w,$G5655,LEFT(_xlpm.w,FIND(_xlpm.sep,_xlpm.w)-1))</f>
        <v>soʊ</v>
      </c>
      <c r="J5655" s="1" t="str">
        <f>_xlfn.LET(_xlpm.sep,":",_xlpm.w,$G5655,RIGHT(_xlpm.w,LEN(_xlpm.w)-FIND(_xlpm.sep,_xlpm.w)))</f>
        <v>ssogh</v>
      </c>
      <c r="K5655" s="10">
        <f>_xlfn.LET(_xlpm.w,I5655,LEN(_xlpm.w))</f>
        <v>3</v>
      </c>
      <c r="L5655" s="10">
        <f>_xlfn.LET(_xlpm.w,J5655,LEN(_xlpm.w))</f>
        <v>5</v>
      </c>
      <c r="M5655" s="10">
        <f>_xlfn.LET(_xlpm.a,K5655,_xlpm.b,L5655,MAX(_xlpm.a,_xlpm.b))</f>
        <v>5</v>
      </c>
      <c r="N5655" s="10">
        <f>_xlfn.LET(_xlpm.d,(K5655,L5655),MAX(_xlpm.d)-MIN(_xlpm.d))</f>
        <v>2</v>
      </c>
      <c r="O5655" s="1" t="str">
        <f>_xlfn.LET(_xlpm.sep,":",_xlpm.w,$G5655,_xlfn.CONCAT("~",RIGHT(_xlpm.w,LEN(_xlpm.w)-FIND(_xlpm.sep,_xlpm.w)),"~"))</f>
        <v>~ssogh~</v>
      </c>
      <c r="P5655" s="1" t="str">
        <f>_xlfn.LET(_xlpm.sep,":",_xlpm.w,$G5655,_xlfn.CONCAT("[",LEFT(_xlpm.w,FIND(_xlpm.sep,_xlpm.w)-1),"]"))</f>
        <v>[soʊ]</v>
      </c>
      <c r="Q5655" s="14" cm="1">
        <f t="array" ref="Q5655">SUM(_xlfn._xlws.FILTER($H$2:$H$7117,_xlfn.MAP($O$2:$O$7117,_xlfn.LAMBDA(_xlpm.x,_xlpm.x=$O5655))))</f>
        <v>4.9701789264413521E-5</v>
      </c>
      <c r="R5655" s="14">
        <f>$H5655/Q5655</f>
        <v>1</v>
      </c>
      <c r="S5655" s="14" cm="1">
        <f t="array" ref="S5655">SUM(_xlfn._xlws.FILTER($H$2:$H$7117,_xlfn.MAP($P$2:$P$7117,_xlfn.LAMBDA(_xlpm.x,_xlpm.x=$P5655))))</f>
        <v>1.4910536779324051E-3</v>
      </c>
      <c r="T5655" s="14">
        <f>$H5655/S5655</f>
        <v>3.3333333333333347E-2</v>
      </c>
      <c r="U5655" s="14">
        <f>_xlfn.LET(_xlpm.freq,F5655,_xlpm.size,M5655+1,_xlpm.F,V5655,LOG(1+_xlpm.freq)*LOG(1+_xlpm.size)*_xlpm.F)</f>
        <v>1.6412894149750376E-2</v>
      </c>
      <c r="V5655" s="14">
        <f>_xlfn.LET(_xlpm.a,T5655,_xlpm.b,R5655,2*_xlpm.a*_xlpm.b/(_xlpm.a+_xlpm.b))</f>
        <v>6.451612903225809E-2</v>
      </c>
      <c r="W5655" s="14">
        <f>_xlfn.LET(_xlpm.p,R5655,_xlpm.q,T5655,LOG(_xlpm.p/_xlpm.q))</f>
        <v>1.4771212547196624</v>
      </c>
      <c r="X5655" s="2"/>
    </row>
    <row r="5656" spans="1:24">
      <c r="A5656" s="1" t="str">
        <f>_xlfn.LET(_xlpm.sep," : ",CONCATENATE(O5656,_xlpm.sep,P5656))</f>
        <v>~ssowe~ : [soʊ]</v>
      </c>
      <c r="B5656" s="1">
        <f>_xlfn.LET(_xlpm.d,$G5656,_xlpm.k,_xlfn.CONCAT(LEFT(TRIM(B$1),1),"*"),COUNTIF(_xlpm.d,_xlpm.k))</f>
        <v>0</v>
      </c>
      <c r="C5656" s="1">
        <f>_xlfn.LET(_xlpm.d,$G5656,_xlpm.k,_xlfn.CONCAT(LEFT(TRIM(C$1),1),"*"),COUNTIF(_xlpm.d,_xlpm.k))</f>
        <v>0</v>
      </c>
      <c r="D5656" s="1">
        <f>_xlfn.LET(_xlpm.d,$G5656,_xlpm.k,_xlfn.CONCAT(LEFT(TRIM(D$1),1),"*"),COUNTIF(_xlpm.d,_xlpm.k))</f>
        <v>0</v>
      </c>
      <c r="E5656" s="1">
        <f>LOG(F5656+1,10)</f>
        <v>0.30102999566398114</v>
      </c>
      <c r="F5656" s="7">
        <v>1</v>
      </c>
      <c r="G5656" s="9" t="s">
        <v>4163</v>
      </c>
      <c r="H5656" s="4">
        <f>F5656/freq.sum.r6e</f>
        <v>4.9701789264413521E-5</v>
      </c>
      <c r="I5656" s="1" t="str">
        <f>_xlfn.LET(_xlpm.sep,":",_xlpm.w,$G5656,LEFT(_xlpm.w,FIND(_xlpm.sep,_xlpm.w)-1))</f>
        <v>soʊ</v>
      </c>
      <c r="J5656" s="1" t="str">
        <f>_xlfn.LET(_xlpm.sep,":",_xlpm.w,$G5656,RIGHT(_xlpm.w,LEN(_xlpm.w)-FIND(_xlpm.sep,_xlpm.w)))</f>
        <v>ssowe</v>
      </c>
      <c r="K5656" s="10">
        <f>_xlfn.LET(_xlpm.w,I5656,LEN(_xlpm.w))</f>
        <v>3</v>
      </c>
      <c r="L5656" s="10">
        <f>_xlfn.LET(_xlpm.w,J5656,LEN(_xlpm.w))</f>
        <v>5</v>
      </c>
      <c r="M5656" s="10">
        <f>_xlfn.LET(_xlpm.a,K5656,_xlpm.b,L5656,MAX(_xlpm.a,_xlpm.b))</f>
        <v>5</v>
      </c>
      <c r="N5656" s="10">
        <f>_xlfn.LET(_xlpm.d,(K5656,L5656),MAX(_xlpm.d)-MIN(_xlpm.d))</f>
        <v>2</v>
      </c>
      <c r="O5656" s="1" t="str">
        <f>_xlfn.LET(_xlpm.sep,":",_xlpm.w,$G5656,_xlfn.CONCAT("~",RIGHT(_xlpm.w,LEN(_xlpm.w)-FIND(_xlpm.sep,_xlpm.w)),"~"))</f>
        <v>~ssowe~</v>
      </c>
      <c r="P5656" s="1" t="str">
        <f>_xlfn.LET(_xlpm.sep,":",_xlpm.w,$G5656,_xlfn.CONCAT("[",LEFT(_xlpm.w,FIND(_xlpm.sep,_xlpm.w)-1),"]"))</f>
        <v>[soʊ]</v>
      </c>
      <c r="Q5656" s="14" cm="1">
        <f t="array" ref="Q5656">SUM(_xlfn._xlws.FILTER($H$2:$H$7117,_xlfn.MAP($O$2:$O$7117,_xlfn.LAMBDA(_xlpm.x,_xlpm.x=$O5656))))</f>
        <v>4.9701789264413521E-5</v>
      </c>
      <c r="R5656" s="14">
        <f>$H5656/Q5656</f>
        <v>1</v>
      </c>
      <c r="S5656" s="14" cm="1">
        <f t="array" ref="S5656">SUM(_xlfn._xlws.FILTER($H$2:$H$7117,_xlfn.MAP($P$2:$P$7117,_xlfn.LAMBDA(_xlpm.x,_xlpm.x=$P5656))))</f>
        <v>1.4910536779324051E-3</v>
      </c>
      <c r="T5656" s="14">
        <f>$H5656/S5656</f>
        <v>3.3333333333333347E-2</v>
      </c>
      <c r="U5656" s="14">
        <f>_xlfn.LET(_xlpm.freq,F5656,_xlpm.size,M5656+1,_xlpm.F,V5656,LOG(1+_xlpm.freq)*LOG(1+_xlpm.size)*_xlpm.F)</f>
        <v>1.6412894149750376E-2</v>
      </c>
      <c r="V5656" s="14">
        <f>_xlfn.LET(_xlpm.a,T5656,_xlpm.b,R5656,2*_xlpm.a*_xlpm.b/(_xlpm.a+_xlpm.b))</f>
        <v>6.451612903225809E-2</v>
      </c>
      <c r="W5656" s="14">
        <f>_xlfn.LET(_xlpm.p,R5656,_xlpm.q,T5656,LOG(_xlpm.p/_xlpm.q))</f>
        <v>1.4771212547196624</v>
      </c>
      <c r="X5656" s="2"/>
    </row>
    <row r="5657" spans="1:24">
      <c r="A5657" s="1" t="str">
        <f>_xlfn.LET(_xlpm.sep," : ",CONCATENATE(O5657,_xlpm.sep,P5657))</f>
        <v>~rcear~ : [ɹsə]</v>
      </c>
      <c r="B5657" s="1">
        <f>_xlfn.LET(_xlpm.d,$G5657,_xlpm.k,_xlfn.CONCAT(LEFT(TRIM(B$1),1),"*"),COUNTIF(_xlpm.d,_xlpm.k))</f>
        <v>1</v>
      </c>
      <c r="C5657" s="1">
        <f>_xlfn.LET(_xlpm.d,$G5657,_xlpm.k,_xlfn.CONCAT(LEFT(TRIM(C$1),1),"*"),COUNTIF(_xlpm.d,_xlpm.k))</f>
        <v>0</v>
      </c>
      <c r="D5657" s="1">
        <f>_xlfn.LET(_xlpm.d,$G5657,_xlpm.k,_xlfn.CONCAT(LEFT(TRIM(D$1),1),"*"),COUNTIF(_xlpm.d,_xlpm.k))</f>
        <v>0</v>
      </c>
      <c r="E5657" s="1">
        <f>LOG(F5657+1,10)</f>
        <v>0.30102999566398114</v>
      </c>
      <c r="F5657" s="7">
        <v>1</v>
      </c>
      <c r="G5657" s="9" t="s">
        <v>6240</v>
      </c>
      <c r="H5657" s="4">
        <f>F5657/freq.sum.r6e</f>
        <v>4.9701789264413521E-5</v>
      </c>
      <c r="I5657" s="1" t="str">
        <f>_xlfn.LET(_xlpm.sep,":",_xlpm.w,$G5657,LEFT(_xlpm.w,FIND(_xlpm.sep,_xlpm.w)-1))</f>
        <v>ɹsə</v>
      </c>
      <c r="J5657" s="1" t="str">
        <f>_xlfn.LET(_xlpm.sep,":",_xlpm.w,$G5657,RIGHT(_xlpm.w,LEN(_xlpm.w)-FIND(_xlpm.sep,_xlpm.w)))</f>
        <v>rcear</v>
      </c>
      <c r="K5657" s="10">
        <f>_xlfn.LET(_xlpm.w,I5657,LEN(_xlpm.w))</f>
        <v>3</v>
      </c>
      <c r="L5657" s="10">
        <f>_xlfn.LET(_xlpm.w,J5657,LEN(_xlpm.w))</f>
        <v>5</v>
      </c>
      <c r="M5657" s="10">
        <f>_xlfn.LET(_xlpm.a,K5657,_xlpm.b,L5657,MAX(_xlpm.a,_xlpm.b))</f>
        <v>5</v>
      </c>
      <c r="N5657" s="10">
        <f>_xlfn.LET(_xlpm.d,(K5657,L5657),MAX(_xlpm.d)-MIN(_xlpm.d))</f>
        <v>2</v>
      </c>
      <c r="O5657" s="1" t="str">
        <f>_xlfn.LET(_xlpm.sep,":",_xlpm.w,$G5657,_xlfn.CONCAT("~",RIGHT(_xlpm.w,LEN(_xlpm.w)-FIND(_xlpm.sep,_xlpm.w)),"~"))</f>
        <v>~rcear~</v>
      </c>
      <c r="P5657" s="1" t="str">
        <f>_xlfn.LET(_xlpm.sep,":",_xlpm.w,$G5657,_xlfn.CONCAT("[",LEFT(_xlpm.w,FIND(_xlpm.sep,_xlpm.w)-1),"]"))</f>
        <v>[ɹsə]</v>
      </c>
      <c r="Q5657" s="14" cm="1">
        <f t="array" ref="Q5657">SUM(_xlfn._xlws.FILTER($H$2:$H$7117,_xlfn.MAP($O$2:$O$7117,_xlfn.LAMBDA(_xlpm.x,_xlpm.x=$O5657))))</f>
        <v>4.9701789264413521E-5</v>
      </c>
      <c r="R5657" s="14">
        <f>$H5657/Q5657</f>
        <v>1</v>
      </c>
      <c r="S5657" s="14" cm="1">
        <f t="array" ref="S5657">SUM(_xlfn._xlws.FILTER($H$2:$H$7117,_xlfn.MAP($P$2:$P$7117,_xlfn.LAMBDA(_xlpm.x,_xlpm.x=$P5657))))</f>
        <v>1.4910536779324053E-3</v>
      </c>
      <c r="T5657" s="14">
        <f>$H5657/S5657</f>
        <v>3.333333333333334E-2</v>
      </c>
      <c r="U5657" s="14">
        <f>_xlfn.LET(_xlpm.freq,F5657,_xlpm.size,M5657+1,_xlpm.F,V5657,LOG(1+_xlpm.freq)*LOG(1+_xlpm.size)*_xlpm.F)</f>
        <v>1.6412894149750373E-2</v>
      </c>
      <c r="V5657" s="14">
        <f>_xlfn.LET(_xlpm.a,T5657,_xlpm.b,R5657,2*_xlpm.a*_xlpm.b/(_xlpm.a+_xlpm.b))</f>
        <v>6.4516129032258077E-2</v>
      </c>
      <c r="W5657" s="14">
        <f>_xlfn.LET(_xlpm.p,R5657,_xlpm.q,T5657,LOG(_xlpm.p/_xlpm.q))</f>
        <v>1.4771212547196624</v>
      </c>
      <c r="X5657" s="2"/>
    </row>
    <row r="5658" spans="1:24">
      <c r="A5658" s="1" t="str">
        <f>_xlfn.LET(_xlpm.sep," : ",CONCATENATE(O5658,_xlpm.sep,P5658))</f>
        <v>~rceax~ : [ɹsə]</v>
      </c>
      <c r="B5658" s="1">
        <f>_xlfn.LET(_xlpm.d,$G5658,_xlpm.k,_xlfn.CONCAT(LEFT(TRIM(B$1),1),"*"),COUNTIF(_xlpm.d,_xlpm.k))</f>
        <v>1</v>
      </c>
      <c r="C5658" s="1">
        <f>_xlfn.LET(_xlpm.d,$G5658,_xlpm.k,_xlfn.CONCAT(LEFT(TRIM(C$1),1),"*"),COUNTIF(_xlpm.d,_xlpm.k))</f>
        <v>0</v>
      </c>
      <c r="D5658" s="1">
        <f>_xlfn.LET(_xlpm.d,$G5658,_xlpm.k,_xlfn.CONCAT(LEFT(TRIM(D$1),1),"*"),COUNTIF(_xlpm.d,_xlpm.k))</f>
        <v>0</v>
      </c>
      <c r="E5658" s="1">
        <f>LOG(F5658+1,10)</f>
        <v>0.30102999566398114</v>
      </c>
      <c r="F5658" s="7">
        <v>1</v>
      </c>
      <c r="G5658" s="9" t="s">
        <v>6242</v>
      </c>
      <c r="H5658" s="4">
        <f>F5658/freq.sum.r6e</f>
        <v>4.9701789264413521E-5</v>
      </c>
      <c r="I5658" s="1" t="str">
        <f>_xlfn.LET(_xlpm.sep,":",_xlpm.w,$G5658,LEFT(_xlpm.w,FIND(_xlpm.sep,_xlpm.w)-1))</f>
        <v>ɹsə</v>
      </c>
      <c r="J5658" s="1" t="str">
        <f>_xlfn.LET(_xlpm.sep,":",_xlpm.w,$G5658,RIGHT(_xlpm.w,LEN(_xlpm.w)-FIND(_xlpm.sep,_xlpm.w)))</f>
        <v>rceax</v>
      </c>
      <c r="K5658" s="10">
        <f>_xlfn.LET(_xlpm.w,I5658,LEN(_xlpm.w))</f>
        <v>3</v>
      </c>
      <c r="L5658" s="10">
        <f>_xlfn.LET(_xlpm.w,J5658,LEN(_xlpm.w))</f>
        <v>5</v>
      </c>
      <c r="M5658" s="10">
        <f>_xlfn.LET(_xlpm.a,K5658,_xlpm.b,L5658,MAX(_xlpm.a,_xlpm.b))</f>
        <v>5</v>
      </c>
      <c r="N5658" s="10">
        <f>_xlfn.LET(_xlpm.d,(K5658,L5658),MAX(_xlpm.d)-MIN(_xlpm.d))</f>
        <v>2</v>
      </c>
      <c r="O5658" s="1" t="str">
        <f>_xlfn.LET(_xlpm.sep,":",_xlpm.w,$G5658,_xlfn.CONCAT("~",RIGHT(_xlpm.w,LEN(_xlpm.w)-FIND(_xlpm.sep,_xlpm.w)),"~"))</f>
        <v>~rceax~</v>
      </c>
      <c r="P5658" s="1" t="str">
        <f>_xlfn.LET(_xlpm.sep,":",_xlpm.w,$G5658,_xlfn.CONCAT("[",LEFT(_xlpm.w,FIND(_xlpm.sep,_xlpm.w)-1),"]"))</f>
        <v>[ɹsə]</v>
      </c>
      <c r="Q5658" s="14" cm="1">
        <f t="array" ref="Q5658">SUM(_xlfn._xlws.FILTER($H$2:$H$7111,_xlfn.MAP($O$2:$O$7111,_xlfn.LAMBDA(_xlpm.x,_xlpm.x=$O5658))))</f>
        <v>4.9701789264413521E-5</v>
      </c>
      <c r="R5658" s="14">
        <f>$H5658/Q5658</f>
        <v>1</v>
      </c>
      <c r="S5658" s="14" cm="1">
        <f t="array" ref="S5658">SUM(_xlfn._xlws.FILTER($H$2:$H$7111,_xlfn.MAP($P$2:$P$7111,_xlfn.LAMBDA(_xlpm.x,_xlpm.x=$P5658))))</f>
        <v>1.4910536779324053E-3</v>
      </c>
      <c r="T5658" s="14">
        <f>$H5658/S5658</f>
        <v>3.333333333333334E-2</v>
      </c>
      <c r="U5658" s="14">
        <f>_xlfn.LET(_xlpm.freq,F5658,_xlpm.size,M5658+1,_xlpm.F,V5658,LOG(1+_xlpm.freq)*LOG(1+_xlpm.size)*_xlpm.F)</f>
        <v>1.6412894149750373E-2</v>
      </c>
      <c r="V5658" s="14">
        <f>_xlfn.LET(_xlpm.a,T5658,_xlpm.b,R5658,2*_xlpm.a*_xlpm.b/(_xlpm.a+_xlpm.b))</f>
        <v>6.4516129032258077E-2</v>
      </c>
      <c r="W5658" s="14">
        <f>_xlfn.LET(_xlpm.p,R5658,_xlpm.q,T5658,LOG(_xlpm.p/_xlpm.q))</f>
        <v>1.4771212547196624</v>
      </c>
      <c r="X5658" s="2"/>
    </row>
    <row r="5659" spans="1:24">
      <c r="A5659" s="1" t="str">
        <f>_xlfn.LET(_xlpm.sep," : ",CONCATENATE(O5659,_xlpm.sep,P5659))</f>
        <v>~rcere~ : [ɹsə]</v>
      </c>
      <c r="B5659" s="1">
        <f>_xlfn.LET(_xlpm.d,$G5659,_xlpm.k,_xlfn.CONCAT(LEFT(TRIM(B$1),1),"*"),COUNTIF(_xlpm.d,_xlpm.k))</f>
        <v>1</v>
      </c>
      <c r="C5659" s="1">
        <f>_xlfn.LET(_xlpm.d,$G5659,_xlpm.k,_xlfn.CONCAT(LEFT(TRIM(C$1),1),"*"),COUNTIF(_xlpm.d,_xlpm.k))</f>
        <v>0</v>
      </c>
      <c r="D5659" s="1">
        <f>_xlfn.LET(_xlpm.d,$G5659,_xlpm.k,_xlfn.CONCAT(LEFT(TRIM(D$1),1),"*"),COUNTIF(_xlpm.d,_xlpm.k))</f>
        <v>0</v>
      </c>
      <c r="E5659" s="1">
        <f>LOG(F5659+1,10)</f>
        <v>0.30102999566398114</v>
      </c>
      <c r="F5659" s="7">
        <v>1</v>
      </c>
      <c r="G5659" s="9" t="s">
        <v>6249</v>
      </c>
      <c r="H5659" s="4">
        <f>F5659/freq.sum.r6e</f>
        <v>4.9701789264413521E-5</v>
      </c>
      <c r="I5659" s="4" t="str">
        <f>_xlfn.LET(_xlpm.sep,":",_xlpm.w,$G5659,LEFT(_xlpm.w,FIND(_xlpm.sep,_xlpm.w)-1))</f>
        <v>ɹsə</v>
      </c>
      <c r="J5659" s="4" t="str">
        <f>_xlfn.LET(_xlpm.sep,":",_xlpm.w,$G5659,RIGHT(_xlpm.w,LEN(_xlpm.w)-FIND(_xlpm.sep,_xlpm.w)))</f>
        <v>rcere</v>
      </c>
      <c r="K5659" s="10">
        <f>_xlfn.LET(_xlpm.w,I5659,LEN(_xlpm.w))</f>
        <v>3</v>
      </c>
      <c r="L5659" s="10">
        <f>_xlfn.LET(_xlpm.w,J5659,LEN(_xlpm.w))</f>
        <v>5</v>
      </c>
      <c r="M5659" s="10">
        <f>_xlfn.LET(_xlpm.a,K5659,_xlpm.b,L5659,MAX(_xlpm.a,_xlpm.b))</f>
        <v>5</v>
      </c>
      <c r="N5659" s="10">
        <f>_xlfn.LET(_xlpm.d,(K5659,L5659),MAX(_xlpm.d)-MIN(_xlpm.d))</f>
        <v>2</v>
      </c>
      <c r="O5659" s="1" t="str">
        <f>_xlfn.LET(_xlpm.sep,":",_xlpm.w,$G5659,_xlfn.CONCAT("~",RIGHT(_xlpm.w,LEN(_xlpm.w)-FIND(_xlpm.sep,_xlpm.w)),"~"))</f>
        <v>~rcere~</v>
      </c>
      <c r="P5659" s="1" t="str">
        <f>_xlfn.LET(_xlpm.sep,":",_xlpm.w,$G5659,_xlfn.CONCAT("[",LEFT(_xlpm.w,FIND(_xlpm.sep,_xlpm.w)-1),"]"))</f>
        <v>[ɹsə]</v>
      </c>
      <c r="Q5659" s="14" cm="1">
        <f t="array" ref="Q5659">SUM(_xlfn._xlws.FILTER($H$2:$H$7109,_xlfn.MAP($O$2:$O$7109,_xlfn.LAMBDA(_xlpm.x,_xlpm.x=$O5659))))</f>
        <v>4.9701789264413521E-5</v>
      </c>
      <c r="R5659" s="14">
        <f>$H5659/Q5659</f>
        <v>1</v>
      </c>
      <c r="S5659" s="14" cm="1">
        <f t="array" ref="S5659">SUM(_xlfn._xlws.FILTER($H$2:$H$7109,_xlfn.MAP($P$2:$P$7109,_xlfn.LAMBDA(_xlpm.x,_xlpm.x=$P5659))))</f>
        <v>1.4910536779324053E-3</v>
      </c>
      <c r="T5659" s="14">
        <f>$H5659/S5659</f>
        <v>3.333333333333334E-2</v>
      </c>
      <c r="U5659" s="14">
        <f>_xlfn.LET(_xlpm.freq,F5659,_xlpm.size,M5659+1,_xlpm.F,V5659,LOG(1+_xlpm.freq)*LOG(1+_xlpm.size)*_xlpm.F)</f>
        <v>1.6412894149750373E-2</v>
      </c>
      <c r="V5659" s="14">
        <f>_xlfn.LET(_xlpm.a,T5659,_xlpm.b,R5659,2*_xlpm.a*_xlpm.b/(_xlpm.a+_xlpm.b))</f>
        <v>6.4516129032258077E-2</v>
      </c>
      <c r="W5659" s="14">
        <f>_xlfn.LET(_xlpm.p,R5659,_xlpm.q,T5659,LOG(_xlpm.p/_xlpm.q))</f>
        <v>1.4771212547196624</v>
      </c>
      <c r="X5659" s="2"/>
    </row>
    <row r="5660" spans="1:24">
      <c r="A5660" s="1" t="str">
        <f>_xlfn.LET(_xlpm.sep," : ",CONCATENATE(O5660,_xlpm.sep,P5660))</f>
        <v>~rsare~ : [ɹsə]</v>
      </c>
      <c r="B5660" s="1">
        <f>_xlfn.LET(_xlpm.d,$G5660,_xlpm.k,_xlfn.CONCAT(LEFT(TRIM(B$1),1),"*"),COUNTIF(_xlpm.d,_xlpm.k))</f>
        <v>1</v>
      </c>
      <c r="C5660" s="1">
        <f>_xlfn.LET(_xlpm.d,$G5660,_xlpm.k,_xlfn.CONCAT(LEFT(TRIM(C$1),1),"*"),COUNTIF(_xlpm.d,_xlpm.k))</f>
        <v>0</v>
      </c>
      <c r="D5660" s="1">
        <f>_xlfn.LET(_xlpm.d,$G5660,_xlpm.k,_xlfn.CONCAT(LEFT(TRIM(D$1),1),"*"),COUNTIF(_xlpm.d,_xlpm.k))</f>
        <v>0</v>
      </c>
      <c r="E5660" s="1">
        <f>LOG(F5660+1,10)</f>
        <v>0.30102999566398114</v>
      </c>
      <c r="F5660" s="7">
        <v>1</v>
      </c>
      <c r="G5660" s="9" t="s">
        <v>6271</v>
      </c>
      <c r="H5660" s="4">
        <f>F5660/freq.sum.r6e</f>
        <v>4.9701789264413521E-5</v>
      </c>
      <c r="I5660" s="1" t="str">
        <f>_xlfn.LET(_xlpm.sep,":",_xlpm.w,$G5660,LEFT(_xlpm.w,FIND(_xlpm.sep,_xlpm.w)-1))</f>
        <v>ɹsə</v>
      </c>
      <c r="J5660" s="1" t="str">
        <f>_xlfn.LET(_xlpm.sep,":",_xlpm.w,$G5660,RIGHT(_xlpm.w,LEN(_xlpm.w)-FIND(_xlpm.sep,_xlpm.w)))</f>
        <v>rsare</v>
      </c>
      <c r="K5660" s="10">
        <f>_xlfn.LET(_xlpm.w,I5660,LEN(_xlpm.w))</f>
        <v>3</v>
      </c>
      <c r="L5660" s="10">
        <f>_xlfn.LET(_xlpm.w,J5660,LEN(_xlpm.w))</f>
        <v>5</v>
      </c>
      <c r="M5660" s="10">
        <f>_xlfn.LET(_xlpm.a,K5660,_xlpm.b,L5660,MAX(_xlpm.a,_xlpm.b))</f>
        <v>5</v>
      </c>
      <c r="N5660" s="10">
        <f>_xlfn.LET(_xlpm.d,(K5660,L5660),MAX(_xlpm.d)-MIN(_xlpm.d))</f>
        <v>2</v>
      </c>
      <c r="O5660" s="1" t="str">
        <f>_xlfn.LET(_xlpm.sep,":",_xlpm.w,$G5660,_xlfn.CONCAT("~",RIGHT(_xlpm.w,LEN(_xlpm.w)-FIND(_xlpm.sep,_xlpm.w)),"~"))</f>
        <v>~rsare~</v>
      </c>
      <c r="P5660" s="1" t="str">
        <f>_xlfn.LET(_xlpm.sep,":",_xlpm.w,$G5660,_xlfn.CONCAT("[",LEFT(_xlpm.w,FIND(_xlpm.sep,_xlpm.w)-1),"]"))</f>
        <v>[ɹsə]</v>
      </c>
      <c r="Q5660" s="14" cm="1">
        <f t="array" ref="Q5660">SUM(_xlfn._xlws.FILTER($H$2:$H$7111,_xlfn.MAP($O$2:$O$7111,_xlfn.LAMBDA(_xlpm.x,_xlpm.x=$O5660))))</f>
        <v>4.9701789264413521E-5</v>
      </c>
      <c r="R5660" s="14">
        <f>$H5660/Q5660</f>
        <v>1</v>
      </c>
      <c r="S5660" s="14" cm="1">
        <f t="array" ref="S5660">SUM(_xlfn._xlws.FILTER($H$2:$H$7111,_xlfn.MAP($P$2:$P$7111,_xlfn.LAMBDA(_xlpm.x,_xlpm.x=$P5660))))</f>
        <v>1.4910536779324053E-3</v>
      </c>
      <c r="T5660" s="14">
        <f>$H5660/S5660</f>
        <v>3.333333333333334E-2</v>
      </c>
      <c r="U5660" s="14">
        <f>_xlfn.LET(_xlpm.freq,F5660,_xlpm.size,M5660+1,_xlpm.F,V5660,LOG(1+_xlpm.freq)*LOG(1+_xlpm.size)*_xlpm.F)</f>
        <v>1.6412894149750373E-2</v>
      </c>
      <c r="V5660" s="14">
        <f>_xlfn.LET(_xlpm.a,T5660,_xlpm.b,R5660,2*_xlpm.a*_xlpm.b/(_xlpm.a+_xlpm.b))</f>
        <v>6.4516129032258077E-2</v>
      </c>
      <c r="W5660" s="14">
        <f>_xlfn.LET(_xlpm.p,R5660,_xlpm.q,T5660,LOG(_xlpm.p/_xlpm.q))</f>
        <v>1.4771212547196624</v>
      </c>
      <c r="X5660" s="2"/>
    </row>
    <row r="5661" spans="1:24">
      <c r="A5661" s="1" t="str">
        <f>_xlfn.LET(_xlpm.sep," : ",CONCATENATE(O5661,_xlpm.sep,P5661))</f>
        <v>~rsere~ : [ɹsə]</v>
      </c>
      <c r="B5661" s="1">
        <f>_xlfn.LET(_xlpm.d,$G5661,_xlpm.k,_xlfn.CONCAT(LEFT(TRIM(B$1),1),"*"),COUNTIF(_xlpm.d,_xlpm.k))</f>
        <v>1</v>
      </c>
      <c r="C5661" s="1">
        <f>_xlfn.LET(_xlpm.d,$G5661,_xlpm.k,_xlfn.CONCAT(LEFT(TRIM(C$1),1),"*"),COUNTIF(_xlpm.d,_xlpm.k))</f>
        <v>0</v>
      </c>
      <c r="D5661" s="1">
        <f>_xlfn.LET(_xlpm.d,$G5661,_xlpm.k,_xlfn.CONCAT(LEFT(TRIM(D$1),1),"*"),COUNTIF(_xlpm.d,_xlpm.k))</f>
        <v>0</v>
      </c>
      <c r="E5661" s="1">
        <f>LOG(F5661+1,10)</f>
        <v>0.30102999566398114</v>
      </c>
      <c r="F5661" s="7">
        <v>1</v>
      </c>
      <c r="G5661" s="9" t="s">
        <v>6284</v>
      </c>
      <c r="H5661" s="4">
        <f>F5661/freq.sum.r6e</f>
        <v>4.9701789264413521E-5</v>
      </c>
      <c r="I5661" s="1" t="str">
        <f>_xlfn.LET(_xlpm.sep,":",_xlpm.w,$G5661,LEFT(_xlpm.w,FIND(_xlpm.sep,_xlpm.w)-1))</f>
        <v>ɹsə</v>
      </c>
      <c r="J5661" s="1" t="str">
        <f>_xlfn.LET(_xlpm.sep,":",_xlpm.w,$G5661,RIGHT(_xlpm.w,LEN(_xlpm.w)-FIND(_xlpm.sep,_xlpm.w)))</f>
        <v>rsere</v>
      </c>
      <c r="K5661" s="10">
        <f>_xlfn.LET(_xlpm.w,I5661,LEN(_xlpm.w))</f>
        <v>3</v>
      </c>
      <c r="L5661" s="10">
        <f>_xlfn.LET(_xlpm.w,J5661,LEN(_xlpm.w))</f>
        <v>5</v>
      </c>
      <c r="M5661" s="10">
        <f>_xlfn.LET(_xlpm.a,K5661,_xlpm.b,L5661,MAX(_xlpm.a,_xlpm.b))</f>
        <v>5</v>
      </c>
      <c r="N5661" s="10">
        <f>_xlfn.LET(_xlpm.d,(K5661,L5661),MAX(_xlpm.d)-MIN(_xlpm.d))</f>
        <v>2</v>
      </c>
      <c r="O5661" s="1" t="str">
        <f>_xlfn.LET(_xlpm.sep,":",_xlpm.w,$G5661,_xlfn.CONCAT("~",RIGHT(_xlpm.w,LEN(_xlpm.w)-FIND(_xlpm.sep,_xlpm.w)),"~"))</f>
        <v>~rsere~</v>
      </c>
      <c r="P5661" s="1" t="str">
        <f>_xlfn.LET(_xlpm.sep,":",_xlpm.w,$G5661,_xlfn.CONCAT("[",LEFT(_xlpm.w,FIND(_xlpm.sep,_xlpm.w)-1),"]"))</f>
        <v>[ɹsə]</v>
      </c>
      <c r="Q5661" s="14" cm="1">
        <f t="array" ref="Q5661">SUM(_xlfn._xlws.FILTER($H$2:$H$7117,_xlfn.MAP($O$2:$O$7117,_xlfn.LAMBDA(_xlpm.x,_xlpm.x=$O5661))))</f>
        <v>4.9701789264413521E-5</v>
      </c>
      <c r="R5661" s="14">
        <f>$H5661/Q5661</f>
        <v>1</v>
      </c>
      <c r="S5661" s="14" cm="1">
        <f t="array" ref="S5661">SUM(_xlfn._xlws.FILTER($H$2:$H$7117,_xlfn.MAP($P$2:$P$7117,_xlfn.LAMBDA(_xlpm.x,_xlpm.x=$P5661))))</f>
        <v>1.4910536779324053E-3</v>
      </c>
      <c r="T5661" s="14">
        <f>$H5661/S5661</f>
        <v>3.333333333333334E-2</v>
      </c>
      <c r="U5661" s="14">
        <f>_xlfn.LET(_xlpm.freq,F5661,_xlpm.size,M5661+1,_xlpm.F,V5661,LOG(1+_xlpm.freq)*LOG(1+_xlpm.size)*_xlpm.F)</f>
        <v>1.6412894149750373E-2</v>
      </c>
      <c r="V5661" s="14">
        <f>_xlfn.LET(_xlpm.a,T5661,_xlpm.b,R5661,2*_xlpm.a*_xlpm.b/(_xlpm.a+_xlpm.b))</f>
        <v>6.4516129032258077E-2</v>
      </c>
      <c r="W5661" s="14">
        <f>_xlfn.LET(_xlpm.p,R5661,_xlpm.q,T5661,LOG(_xlpm.p/_xlpm.q))</f>
        <v>1.4771212547196624</v>
      </c>
      <c r="X5661" s="2"/>
    </row>
    <row r="5662" spans="1:24">
      <c r="A5662" s="1" t="str">
        <f>_xlfn.LET(_xlpm.sep," : ",CONCATENATE(O5662,_xlpm.sep,P5662))</f>
        <v>~rsire~ : [ɹsə]</v>
      </c>
      <c r="B5662" s="1">
        <f>_xlfn.LET(_xlpm.d,$G5662,_xlpm.k,_xlfn.CONCAT(LEFT(TRIM(B$1),1),"*"),COUNTIF(_xlpm.d,_xlpm.k))</f>
        <v>1</v>
      </c>
      <c r="C5662" s="1">
        <f>_xlfn.LET(_xlpm.d,$G5662,_xlpm.k,_xlfn.CONCAT(LEFT(TRIM(C$1),1),"*"),COUNTIF(_xlpm.d,_xlpm.k))</f>
        <v>0</v>
      </c>
      <c r="D5662" s="1">
        <f>_xlfn.LET(_xlpm.d,$G5662,_xlpm.k,_xlfn.CONCAT(LEFT(TRIM(D$1),1),"*"),COUNTIF(_xlpm.d,_xlpm.k))</f>
        <v>0</v>
      </c>
      <c r="E5662" s="1">
        <f>LOG(F5662+1,10)</f>
        <v>0.30102999566398114</v>
      </c>
      <c r="F5662" s="7">
        <v>1</v>
      </c>
      <c r="G5662" s="9" t="s">
        <v>6290</v>
      </c>
      <c r="H5662" s="4">
        <f>F5662/freq.sum.r6e</f>
        <v>4.9701789264413521E-5</v>
      </c>
      <c r="I5662" s="1" t="str">
        <f>_xlfn.LET(_xlpm.sep,":",_xlpm.w,$G5662,LEFT(_xlpm.w,FIND(_xlpm.sep,_xlpm.w)-1))</f>
        <v>ɹsə</v>
      </c>
      <c r="J5662" s="1" t="str">
        <f>_xlfn.LET(_xlpm.sep,":",_xlpm.w,$G5662,RIGHT(_xlpm.w,LEN(_xlpm.w)-FIND(_xlpm.sep,_xlpm.w)))</f>
        <v>rsire</v>
      </c>
      <c r="K5662" s="10">
        <f>_xlfn.LET(_xlpm.w,I5662,LEN(_xlpm.w))</f>
        <v>3</v>
      </c>
      <c r="L5662" s="10">
        <f>_xlfn.LET(_xlpm.w,J5662,LEN(_xlpm.w))</f>
        <v>5</v>
      </c>
      <c r="M5662" s="10">
        <f>_xlfn.LET(_xlpm.a,K5662,_xlpm.b,L5662,MAX(_xlpm.a,_xlpm.b))</f>
        <v>5</v>
      </c>
      <c r="N5662" s="10">
        <f>_xlfn.LET(_xlpm.d,(K5662,L5662),MAX(_xlpm.d)-MIN(_xlpm.d))</f>
        <v>2</v>
      </c>
      <c r="O5662" s="1" t="str">
        <f>_xlfn.LET(_xlpm.sep,":",_xlpm.w,$G5662,_xlfn.CONCAT("~",RIGHT(_xlpm.w,LEN(_xlpm.w)-FIND(_xlpm.sep,_xlpm.w)),"~"))</f>
        <v>~rsire~</v>
      </c>
      <c r="P5662" s="1" t="str">
        <f>_xlfn.LET(_xlpm.sep,":",_xlpm.w,$G5662,_xlfn.CONCAT("[",LEFT(_xlpm.w,FIND(_xlpm.sep,_xlpm.w)-1),"]"))</f>
        <v>[ɹsə]</v>
      </c>
      <c r="Q5662" s="14" cm="1">
        <f t="array" ref="Q5662">SUM(_xlfn._xlws.FILTER($H$2:$H$7117,_xlfn.MAP($O$2:$O$7117,_xlfn.LAMBDA(_xlpm.x,_xlpm.x=$O5662))))</f>
        <v>4.9701789264413521E-5</v>
      </c>
      <c r="R5662" s="14">
        <f>$H5662/Q5662</f>
        <v>1</v>
      </c>
      <c r="S5662" s="14" cm="1">
        <f t="array" ref="S5662">SUM(_xlfn._xlws.FILTER($H$2:$H$7117,_xlfn.MAP($P$2:$P$7117,_xlfn.LAMBDA(_xlpm.x,_xlpm.x=$P5662))))</f>
        <v>1.4910536779324053E-3</v>
      </c>
      <c r="T5662" s="14">
        <f>$H5662/S5662</f>
        <v>3.333333333333334E-2</v>
      </c>
      <c r="U5662" s="14">
        <f>_xlfn.LET(_xlpm.freq,F5662,_xlpm.size,M5662+1,_xlpm.F,V5662,LOG(1+_xlpm.freq)*LOG(1+_xlpm.size)*_xlpm.F)</f>
        <v>1.6412894149750373E-2</v>
      </c>
      <c r="V5662" s="14">
        <f>_xlfn.LET(_xlpm.a,T5662,_xlpm.b,R5662,2*_xlpm.a*_xlpm.b/(_xlpm.a+_xlpm.b))</f>
        <v>6.4516129032258077E-2</v>
      </c>
      <c r="W5662" s="14">
        <f>_xlfn.LET(_xlpm.p,R5662,_xlpm.q,T5662,LOG(_xlpm.p/_xlpm.q))</f>
        <v>1.4771212547196624</v>
      </c>
      <c r="X5662" s="2"/>
    </row>
    <row r="5663" spans="1:24">
      <c r="A5663" s="1" t="str">
        <f>_xlfn.LET(_xlpm.sep," : ",CONCATENATE(O5663,_xlpm.sep,P5663))</f>
        <v>~rsore~ : [ɹsə]</v>
      </c>
      <c r="B5663" s="1">
        <f>_xlfn.LET(_xlpm.d,$G5663,_xlpm.k,_xlfn.CONCAT(LEFT(TRIM(B$1),1),"*"),COUNTIF(_xlpm.d,_xlpm.k))</f>
        <v>1</v>
      </c>
      <c r="C5663" s="1">
        <f>_xlfn.LET(_xlpm.d,$G5663,_xlpm.k,_xlfn.CONCAT(LEFT(TRIM(C$1),1),"*"),COUNTIF(_xlpm.d,_xlpm.k))</f>
        <v>0</v>
      </c>
      <c r="D5663" s="1">
        <f>_xlfn.LET(_xlpm.d,$G5663,_xlpm.k,_xlfn.CONCAT(LEFT(TRIM(D$1),1),"*"),COUNTIF(_xlpm.d,_xlpm.k))</f>
        <v>0</v>
      </c>
      <c r="E5663" s="1">
        <f>LOG(F5663+1,10)</f>
        <v>0.30102999566398114</v>
      </c>
      <c r="F5663" s="7">
        <v>1</v>
      </c>
      <c r="G5663" s="9" t="s">
        <v>6300</v>
      </c>
      <c r="H5663" s="4">
        <f>F5663/freq.sum.r6e</f>
        <v>4.9701789264413521E-5</v>
      </c>
      <c r="I5663" s="1" t="str">
        <f>_xlfn.LET(_xlpm.sep,":",_xlpm.w,$G5663,LEFT(_xlpm.w,FIND(_xlpm.sep,_xlpm.w)-1))</f>
        <v>ɹsə</v>
      </c>
      <c r="J5663" s="1" t="str">
        <f>_xlfn.LET(_xlpm.sep,":",_xlpm.w,$G5663,RIGHT(_xlpm.w,LEN(_xlpm.w)-FIND(_xlpm.sep,_xlpm.w)))</f>
        <v>rsore</v>
      </c>
      <c r="K5663" s="10">
        <f>_xlfn.LET(_xlpm.w,I5663,LEN(_xlpm.w))</f>
        <v>3</v>
      </c>
      <c r="L5663" s="10">
        <f>_xlfn.LET(_xlpm.w,J5663,LEN(_xlpm.w))</f>
        <v>5</v>
      </c>
      <c r="M5663" s="10">
        <f>_xlfn.LET(_xlpm.a,K5663,_xlpm.b,L5663,MAX(_xlpm.a,_xlpm.b))</f>
        <v>5</v>
      </c>
      <c r="N5663" s="10">
        <f>_xlfn.LET(_xlpm.d,(K5663,L5663),MAX(_xlpm.d)-MIN(_xlpm.d))</f>
        <v>2</v>
      </c>
      <c r="O5663" s="1" t="str">
        <f>_xlfn.LET(_xlpm.sep,":",_xlpm.w,$G5663,_xlfn.CONCAT("~",RIGHT(_xlpm.w,LEN(_xlpm.w)-FIND(_xlpm.sep,_xlpm.w)),"~"))</f>
        <v>~rsore~</v>
      </c>
      <c r="P5663" s="1" t="str">
        <f>_xlfn.LET(_xlpm.sep,":",_xlpm.w,$G5663,_xlfn.CONCAT("[",LEFT(_xlpm.w,FIND(_xlpm.sep,_xlpm.w)-1),"]"))</f>
        <v>[ɹsə]</v>
      </c>
      <c r="Q5663" s="14" cm="1">
        <f t="array" ref="Q5663">SUM(_xlfn._xlws.FILTER($H$2:$H$7117,_xlfn.MAP($O$2:$O$7117,_xlfn.LAMBDA(_xlpm.x,_xlpm.x=$O5663))))</f>
        <v>4.9701789264413521E-5</v>
      </c>
      <c r="R5663" s="14">
        <f>$H5663/Q5663</f>
        <v>1</v>
      </c>
      <c r="S5663" s="14" cm="1">
        <f t="array" ref="S5663">SUM(_xlfn._xlws.FILTER($H$2:$H$7117,_xlfn.MAP($P$2:$P$7117,_xlfn.LAMBDA(_xlpm.x,_xlpm.x=$P5663))))</f>
        <v>1.4910536779324053E-3</v>
      </c>
      <c r="T5663" s="14">
        <f>$H5663/S5663</f>
        <v>3.333333333333334E-2</v>
      </c>
      <c r="U5663" s="14">
        <f>_xlfn.LET(_xlpm.freq,F5663,_xlpm.size,M5663+1,_xlpm.F,V5663,LOG(1+_xlpm.freq)*LOG(1+_xlpm.size)*_xlpm.F)</f>
        <v>1.6412894149750373E-2</v>
      </c>
      <c r="V5663" s="14">
        <f>_xlfn.LET(_xlpm.a,T5663,_xlpm.b,R5663,2*_xlpm.a*_xlpm.b/(_xlpm.a+_xlpm.b))</f>
        <v>6.4516129032258077E-2</v>
      </c>
      <c r="W5663" s="14">
        <f>_xlfn.LET(_xlpm.p,R5663,_xlpm.q,T5663,LOG(_xlpm.p/_xlpm.q))</f>
        <v>1.4771212547196624</v>
      </c>
      <c r="X5663" s="2"/>
    </row>
    <row r="5664" spans="1:24">
      <c r="A5664" s="1" t="str">
        <f>_xlfn.LET(_xlpm.sep," : ",CONCATENATE(O5664,_xlpm.sep,P5664))</f>
        <v>~ggere~ : [ɡə]</v>
      </c>
      <c r="B5664" s="1">
        <f>_xlfn.LET(_xlpm.d,$G5664,_xlpm.k,_xlfn.CONCAT(LEFT(TRIM(B$1),1),"*"),COUNTIF(_xlpm.d,_xlpm.k))</f>
        <v>0</v>
      </c>
      <c r="C5664" s="1">
        <f>_xlfn.LET(_xlpm.d,$G5664,_xlpm.k,_xlfn.CONCAT(LEFT(TRIM(C$1),1),"*"),COUNTIF(_xlpm.d,_xlpm.k))</f>
        <v>0</v>
      </c>
      <c r="D5664" s="1">
        <f>_xlfn.LET(_xlpm.d,$G5664,_xlpm.k,_xlfn.CONCAT(LEFT(TRIM(D$1),1),"*"),COUNTIF(_xlpm.d,_xlpm.k))</f>
        <v>0</v>
      </c>
      <c r="E5664" s="1">
        <f>LOG(F5664+1,10)</f>
        <v>0.30102999566398114</v>
      </c>
      <c r="F5664" s="7">
        <v>1</v>
      </c>
      <c r="G5664" s="9" t="s">
        <v>6550</v>
      </c>
      <c r="H5664" s="4">
        <f>F5664/freq.sum.r6e</f>
        <v>4.9701789264413521E-5</v>
      </c>
      <c r="I5664" s="1" t="str">
        <f>_xlfn.LET(_xlpm.sep,":",_xlpm.w,$G5664,LEFT(_xlpm.w,FIND(_xlpm.sep,_xlpm.w)-1))</f>
        <v>ɡə</v>
      </c>
      <c r="J5664" s="1" t="str">
        <f>_xlfn.LET(_xlpm.sep,":",_xlpm.w,$G5664,RIGHT(_xlpm.w,LEN(_xlpm.w)-FIND(_xlpm.sep,_xlpm.w)))</f>
        <v>ggere</v>
      </c>
      <c r="K5664" s="10">
        <f>_xlfn.LET(_xlpm.w,I5664,LEN(_xlpm.w))</f>
        <v>2</v>
      </c>
      <c r="L5664" s="10">
        <f>_xlfn.LET(_xlpm.w,J5664,LEN(_xlpm.w))</f>
        <v>5</v>
      </c>
      <c r="M5664" s="10">
        <f>_xlfn.LET(_xlpm.a,K5664,_xlpm.b,L5664,MAX(_xlpm.a,_xlpm.b))</f>
        <v>5</v>
      </c>
      <c r="N5664" s="10">
        <f>_xlfn.LET(_xlpm.d,(K5664,L5664),MAX(_xlpm.d)-MIN(_xlpm.d))</f>
        <v>3</v>
      </c>
      <c r="O5664" s="1" t="str">
        <f>_xlfn.LET(_xlpm.sep,":",_xlpm.w,$G5664,_xlfn.CONCAT("~",RIGHT(_xlpm.w,LEN(_xlpm.w)-FIND(_xlpm.sep,_xlpm.w)),"~"))</f>
        <v>~ggere~</v>
      </c>
      <c r="P5664" s="1" t="str">
        <f>_xlfn.LET(_xlpm.sep,":",_xlpm.w,$G5664,_xlfn.CONCAT("[",LEFT(_xlpm.w,FIND(_xlpm.sep,_xlpm.w)-1),"]"))</f>
        <v>[ɡə]</v>
      </c>
      <c r="Q5664" s="14" cm="1">
        <f t="array" ref="Q5664">SUM(_xlfn._xlws.FILTER($H$2:$H$7111,_xlfn.MAP($O$2:$O$7111,_xlfn.LAMBDA(_xlpm.x,_xlpm.x=$O5664))))</f>
        <v>4.9701789264413521E-5</v>
      </c>
      <c r="R5664" s="14">
        <f>$H5664/Q5664</f>
        <v>1</v>
      </c>
      <c r="S5664" s="14" cm="1">
        <f t="array" ref="S5664">SUM(_xlfn._xlws.FILTER($H$2:$H$7111,_xlfn.MAP($P$2:$P$7111,_xlfn.LAMBDA(_xlpm.x,_xlpm.x=$P5664))))</f>
        <v>1.4910536779324053E-3</v>
      </c>
      <c r="T5664" s="14">
        <f>$H5664/S5664</f>
        <v>3.333333333333334E-2</v>
      </c>
      <c r="U5664" s="14">
        <f>_xlfn.LET(_xlpm.freq,F5664,_xlpm.size,M5664+1,_xlpm.F,V5664,LOG(1+_xlpm.freq)*LOG(1+_xlpm.size)*_xlpm.F)</f>
        <v>1.6412894149750373E-2</v>
      </c>
      <c r="V5664" s="14">
        <f>_xlfn.LET(_xlpm.a,T5664,_xlpm.b,R5664,2*_xlpm.a*_xlpm.b/(_xlpm.a+_xlpm.b))</f>
        <v>6.4516129032258077E-2</v>
      </c>
      <c r="W5664" s="14">
        <f>_xlfn.LET(_xlpm.p,R5664,_xlpm.q,T5664,LOG(_xlpm.p/_xlpm.q))</f>
        <v>1.4771212547196624</v>
      </c>
      <c r="X5664" s="2"/>
    </row>
    <row r="5665" spans="1:24">
      <c r="A5665" s="1" t="str">
        <f>_xlfn.LET(_xlpm.sep," : ",CONCATENATE(O5665,_xlpm.sep,P5665))</f>
        <v>~nuegh~ : [nu]</v>
      </c>
      <c r="B5665" s="1">
        <f>_xlfn.LET(_xlpm.d,$G5665,_xlpm.k,_xlfn.CONCAT(LEFT(TRIM(B$1),1),"*"),COUNTIF(_xlpm.d,_xlpm.k))</f>
        <v>0</v>
      </c>
      <c r="C5665" s="1">
        <f>_xlfn.LET(_xlpm.d,$G5665,_xlpm.k,_xlfn.CONCAT(LEFT(TRIM(C$1),1),"*"),COUNTIF(_xlpm.d,_xlpm.k))</f>
        <v>0</v>
      </c>
      <c r="D5665" s="1">
        <f>_xlfn.LET(_xlpm.d,$G5665,_xlpm.k,_xlfn.CONCAT(LEFT(TRIM(D$1),1),"*"),COUNTIF(_xlpm.d,_xlpm.k))</f>
        <v>1</v>
      </c>
      <c r="E5665" s="1">
        <f>LOG(F5665+1,10)</f>
        <v>0.30102999566398114</v>
      </c>
      <c r="F5665" s="7">
        <v>1</v>
      </c>
      <c r="G5665" s="9" t="s">
        <v>3294</v>
      </c>
      <c r="H5665" s="4">
        <f>F5665/freq.sum.r6e</f>
        <v>4.9701789264413521E-5</v>
      </c>
      <c r="I5665" s="1" t="str">
        <f>_xlfn.LET(_xlpm.sep,":",_xlpm.w,$G5665,LEFT(_xlpm.w,FIND(_xlpm.sep,_xlpm.w)-1))</f>
        <v>nu</v>
      </c>
      <c r="J5665" s="1" t="str">
        <f>_xlfn.LET(_xlpm.sep,":",_xlpm.w,$G5665,RIGHT(_xlpm.w,LEN(_xlpm.w)-FIND(_xlpm.sep,_xlpm.w)))</f>
        <v>nuegh</v>
      </c>
      <c r="K5665" s="10">
        <f>_xlfn.LET(_xlpm.w,I5665,LEN(_xlpm.w))</f>
        <v>2</v>
      </c>
      <c r="L5665" s="10">
        <f>_xlfn.LET(_xlpm.w,J5665,LEN(_xlpm.w))</f>
        <v>5</v>
      </c>
      <c r="M5665" s="10">
        <f>_xlfn.LET(_xlpm.a,K5665,_xlpm.b,L5665,MAX(_xlpm.a,_xlpm.b))</f>
        <v>5</v>
      </c>
      <c r="N5665" s="10">
        <f>_xlfn.LET(_xlpm.d,(K5665,L5665),MAX(_xlpm.d)-MIN(_xlpm.d))</f>
        <v>3</v>
      </c>
      <c r="O5665" s="1" t="str">
        <f>_xlfn.LET(_xlpm.sep,":",_xlpm.w,$G5665,_xlfn.CONCAT("~",RIGHT(_xlpm.w,LEN(_xlpm.w)-FIND(_xlpm.sep,_xlpm.w)),"~"))</f>
        <v>~nuegh~</v>
      </c>
      <c r="P5665" s="1" t="str">
        <f>_xlfn.LET(_xlpm.sep,":",_xlpm.w,$G5665,_xlfn.CONCAT("[",LEFT(_xlpm.w,FIND(_xlpm.sep,_xlpm.w)-1),"]"))</f>
        <v>[nu]</v>
      </c>
      <c r="Q5665" s="14" cm="1">
        <f t="array" ref="Q5665">SUM(_xlfn._xlws.FILTER($H$2:$H$7117,_xlfn.MAP($O$2:$O$7117,_xlfn.LAMBDA(_xlpm.x,_xlpm.x=$O5665))))</f>
        <v>9.9403578528827041E-5</v>
      </c>
      <c r="R5665" s="14">
        <f>$H5665/Q5665</f>
        <v>0.5</v>
      </c>
      <c r="S5665" s="14" cm="1">
        <f t="array" ref="S5665">SUM(_xlfn._xlws.FILTER($H$2:$H$7117,_xlfn.MAP($P$2:$P$7117,_xlfn.LAMBDA(_xlpm.x,_xlpm.x=$P5665))))</f>
        <v>3.131212723658051E-3</v>
      </c>
      <c r="T5665" s="14">
        <f>$H5665/S5665</f>
        <v>1.5873015873015876E-2</v>
      </c>
      <c r="U5665" s="14">
        <f>_xlfn.LET(_xlpm.freq,F5665,_xlpm.size,M5665+1,_xlpm.F,V5665,LOG(1+_xlpm.freq)*LOG(1+_xlpm.size)*_xlpm.F)</f>
        <v>7.8276879791117152E-3</v>
      </c>
      <c r="V5665" s="14">
        <f>_xlfn.LET(_xlpm.a,T5665,_xlpm.b,R5665,2*_xlpm.a*_xlpm.b/(_xlpm.a+_xlpm.b))</f>
        <v>3.0769230769230771E-2</v>
      </c>
      <c r="W5665" s="14">
        <f>_xlfn.LET(_xlpm.p,R5665,_xlpm.q,T5665,LOG(_xlpm.p/_xlpm.q))</f>
        <v>1.4983105537896004</v>
      </c>
      <c r="X5665" s="2"/>
    </row>
    <row r="5666" spans="1:24">
      <c r="A5666" s="1" t="str">
        <f>_xlfn.LET(_xlpm.sep," : ",CONCATENATE(O5666,_xlpm.sep,P5666))</f>
        <v>~lli'r~ : [ljɪ]</v>
      </c>
      <c r="B5666" s="1">
        <f>_xlfn.LET(_xlpm.d,$G5666,_xlpm.k,_xlfn.CONCAT(LEFT(TRIM(B$1),1),"*"),COUNTIF(_xlpm.d,_xlpm.k))</f>
        <v>0</v>
      </c>
      <c r="C5666" s="1">
        <f>_xlfn.LET(_xlpm.d,$G5666,_xlpm.k,_xlfn.CONCAT(LEFT(TRIM(C$1),1),"*"),COUNTIF(_xlpm.d,_xlpm.k))</f>
        <v>0</v>
      </c>
      <c r="D5666" s="1">
        <f>_xlfn.LET(_xlpm.d,$G5666,_xlpm.k,_xlfn.CONCAT(LEFT(TRIM(D$1),1),"*"),COUNTIF(_xlpm.d,_xlpm.k))</f>
        <v>0</v>
      </c>
      <c r="E5666" s="1">
        <f>LOG(F5666+1,10)</f>
        <v>0.30102999566398114</v>
      </c>
      <c r="F5666" s="7">
        <v>1</v>
      </c>
      <c r="G5666" s="9" t="s">
        <v>2105</v>
      </c>
      <c r="H5666" s="4">
        <f>F5666/freq.sum.r6e</f>
        <v>4.9701789264413521E-5</v>
      </c>
      <c r="I5666" s="1" t="str">
        <f>_xlfn.LET(_xlpm.sep,":",_xlpm.w,$G5666,LEFT(_xlpm.w,FIND(_xlpm.sep,_xlpm.w)-1))</f>
        <v>ljɪ</v>
      </c>
      <c r="J5666" s="1" t="str">
        <f>_xlfn.LET(_xlpm.sep,":",_xlpm.w,$G5666,RIGHT(_xlpm.w,LEN(_xlpm.w)-FIND(_xlpm.sep,_xlpm.w)))</f>
        <v>lli'r</v>
      </c>
      <c r="K5666" s="10">
        <f>_xlfn.LET(_xlpm.w,I5666,LEN(_xlpm.w))</f>
        <v>3</v>
      </c>
      <c r="L5666" s="10">
        <f>_xlfn.LET(_xlpm.w,J5666,LEN(_xlpm.w))</f>
        <v>5</v>
      </c>
      <c r="M5666" s="10">
        <f>_xlfn.LET(_xlpm.a,K5666,_xlpm.b,L5666,MAX(_xlpm.a,_xlpm.b))</f>
        <v>5</v>
      </c>
      <c r="N5666" s="10">
        <f>_xlfn.LET(_xlpm.d,(K5666,L5666),MAX(_xlpm.d)-MIN(_xlpm.d))</f>
        <v>2</v>
      </c>
      <c r="O5666" s="1" t="str">
        <f>_xlfn.LET(_xlpm.sep,":",_xlpm.w,$G5666,_xlfn.CONCAT("~",RIGHT(_xlpm.w,LEN(_xlpm.w)-FIND(_xlpm.sep,_xlpm.w)),"~"))</f>
        <v>~lli'r~</v>
      </c>
      <c r="P5666" s="1" t="str">
        <f>_xlfn.LET(_xlpm.sep,":",_xlpm.w,$G5666,_xlfn.CONCAT("[",LEFT(_xlpm.w,FIND(_xlpm.sep,_xlpm.w)-1),"]"))</f>
        <v>[ljɪ]</v>
      </c>
      <c r="Q5666" s="14" cm="1">
        <f t="array" ref="Q5666">SUM(_xlfn._xlws.FILTER($H$2:$H$7117,_xlfn.MAP($O$2:$O$7117,_xlfn.LAMBDA(_xlpm.x,_xlpm.x=$O5666))))</f>
        <v>9.9403578528827041E-5</v>
      </c>
      <c r="R5666" s="14">
        <f>$H5666/Q5666</f>
        <v>0.5</v>
      </c>
      <c r="S5666" s="14" cm="1">
        <f t="array" ref="S5666">SUM(_xlfn._xlws.FILTER($H$2:$H$7117,_xlfn.MAP($P$2:$P$7117,_xlfn.LAMBDA(_xlpm.x,_xlpm.x=$P5666))))</f>
        <v>3.180914512922464E-3</v>
      </c>
      <c r="T5666" s="14">
        <f>$H5666/S5666</f>
        <v>1.5625000000000007E-2</v>
      </c>
      <c r="U5666" s="14">
        <f>_xlfn.LET(_xlpm.freq,F5666,_xlpm.size,M5666+1,_xlpm.F,V5666,LOG(1+_xlpm.freq)*LOG(1+_xlpm.size)*_xlpm.F)</f>
        <v>7.7090866460948742E-3</v>
      </c>
      <c r="V5666" s="14">
        <f>_xlfn.LET(_xlpm.a,T5666,_xlpm.b,R5666,2*_xlpm.a*_xlpm.b/(_xlpm.a+_xlpm.b))</f>
        <v>3.0303030303030318E-2</v>
      </c>
      <c r="W5666" s="14">
        <f>_xlfn.LET(_xlpm.p,R5666,_xlpm.q,T5666,LOG(_xlpm.p/_xlpm.q))</f>
        <v>1.5051499783199058</v>
      </c>
      <c r="X5666" s="2"/>
    </row>
    <row r="5667" spans="1:24">
      <c r="A5667" s="1" t="str">
        <f>_xlfn.LET(_xlpm.sep," : ",CONCATENATE(O5667,_xlpm.sep,P5667))</f>
        <v>~lliry~ : [ljɪ]</v>
      </c>
      <c r="B5667" s="1">
        <f>_xlfn.LET(_xlpm.d,$G5667,_xlpm.k,_xlfn.CONCAT(LEFT(TRIM(B$1),1),"*"),COUNTIF(_xlpm.d,_xlpm.k))</f>
        <v>0</v>
      </c>
      <c r="C5667" s="1">
        <f>_xlfn.LET(_xlpm.d,$G5667,_xlpm.k,_xlfn.CONCAT(LEFT(TRIM(C$1),1),"*"),COUNTIF(_xlpm.d,_xlpm.k))</f>
        <v>0</v>
      </c>
      <c r="D5667" s="1">
        <f>_xlfn.LET(_xlpm.d,$G5667,_xlpm.k,_xlfn.CONCAT(LEFT(TRIM(D$1),1),"*"),COUNTIF(_xlpm.d,_xlpm.k))</f>
        <v>0</v>
      </c>
      <c r="E5667" s="1">
        <f>LOG(F5667+1,10)</f>
        <v>0.30102999566398114</v>
      </c>
      <c r="F5667" s="7">
        <v>1</v>
      </c>
      <c r="G5667" s="9" t="s">
        <v>2114</v>
      </c>
      <c r="H5667" s="4">
        <f>F5667/freq.sum.r6e</f>
        <v>4.9701789264413521E-5</v>
      </c>
      <c r="I5667" s="1" t="str">
        <f>_xlfn.LET(_xlpm.sep,":",_xlpm.w,$G5667,LEFT(_xlpm.w,FIND(_xlpm.sep,_xlpm.w)-1))</f>
        <v>ljɪ</v>
      </c>
      <c r="J5667" s="1" t="str">
        <f>_xlfn.LET(_xlpm.sep,":",_xlpm.w,$G5667,RIGHT(_xlpm.w,LEN(_xlpm.w)-FIND(_xlpm.sep,_xlpm.w)))</f>
        <v>lliry</v>
      </c>
      <c r="K5667" s="10">
        <f>_xlfn.LET(_xlpm.w,I5667,LEN(_xlpm.w))</f>
        <v>3</v>
      </c>
      <c r="L5667" s="10">
        <f>_xlfn.LET(_xlpm.w,J5667,LEN(_xlpm.w))</f>
        <v>5</v>
      </c>
      <c r="M5667" s="10">
        <f>_xlfn.LET(_xlpm.a,K5667,_xlpm.b,L5667,MAX(_xlpm.a,_xlpm.b))</f>
        <v>5</v>
      </c>
      <c r="N5667" s="10">
        <f>_xlfn.LET(_xlpm.d,(K5667,L5667),MAX(_xlpm.d)-MIN(_xlpm.d))</f>
        <v>2</v>
      </c>
      <c r="O5667" s="1" t="str">
        <f>_xlfn.LET(_xlpm.sep,":",_xlpm.w,$G5667,_xlfn.CONCAT("~",RIGHT(_xlpm.w,LEN(_xlpm.w)-FIND(_xlpm.sep,_xlpm.w)),"~"))</f>
        <v>~lliry~</v>
      </c>
      <c r="P5667" s="1" t="str">
        <f>_xlfn.LET(_xlpm.sep,":",_xlpm.w,$G5667,_xlfn.CONCAT("[",LEFT(_xlpm.w,FIND(_xlpm.sep,_xlpm.w)-1),"]"))</f>
        <v>[ljɪ]</v>
      </c>
      <c r="Q5667" s="14" cm="1">
        <f t="array" ref="Q5667">SUM(_xlfn._xlws.FILTER($H$2:$H$7111,_xlfn.MAP($O$2:$O$7111,_xlfn.LAMBDA(_xlpm.x,_xlpm.x=$O5667))))</f>
        <v>9.9403578528827041E-5</v>
      </c>
      <c r="R5667" s="14">
        <f>$H5667/Q5667</f>
        <v>0.5</v>
      </c>
      <c r="S5667" s="14" cm="1">
        <f t="array" ref="S5667">SUM(_xlfn._xlws.FILTER($H$2:$H$7111,_xlfn.MAP($P$2:$P$7111,_xlfn.LAMBDA(_xlpm.x,_xlpm.x=$P5667))))</f>
        <v>3.180914512922464E-3</v>
      </c>
      <c r="T5667" s="14">
        <f>$H5667/S5667</f>
        <v>1.5625000000000007E-2</v>
      </c>
      <c r="U5667" s="14">
        <f>_xlfn.LET(_xlpm.freq,F5667,_xlpm.size,M5667+1,_xlpm.F,V5667,LOG(1+_xlpm.freq)*LOG(1+_xlpm.size)*_xlpm.F)</f>
        <v>7.7090866460948742E-3</v>
      </c>
      <c r="V5667" s="14">
        <f>_xlfn.LET(_xlpm.a,T5667,_xlpm.b,R5667,2*_xlpm.a*_xlpm.b/(_xlpm.a+_xlpm.b))</f>
        <v>3.0303030303030318E-2</v>
      </c>
      <c r="W5667" s="14">
        <f>_xlfn.LET(_xlpm.p,R5667,_xlpm.q,T5667,LOG(_xlpm.p/_xlpm.q))</f>
        <v>1.5051499783199058</v>
      </c>
      <c r="X5667" s="2"/>
    </row>
    <row r="5668" spans="1:24">
      <c r="A5668" s="1" t="str">
        <f>_xlfn.LET(_xlpm.sep," : ",CONCATENATE(O5668,_xlpm.sep,P5668))</f>
        <v>~ngi'r~ : [ndʒɪ]</v>
      </c>
      <c r="B5668" s="1">
        <f>_xlfn.LET(_xlpm.d,$G5668,_xlpm.k,_xlfn.CONCAT(LEFT(TRIM(B$1),1),"*"),COUNTIF(_xlpm.d,_xlpm.k))</f>
        <v>0</v>
      </c>
      <c r="C5668" s="1">
        <f>_xlfn.LET(_xlpm.d,$G5668,_xlpm.k,_xlfn.CONCAT(LEFT(TRIM(C$1),1),"*"),COUNTIF(_xlpm.d,_xlpm.k))</f>
        <v>0</v>
      </c>
      <c r="D5668" s="1">
        <f>_xlfn.LET(_xlpm.d,$G5668,_xlpm.k,_xlfn.CONCAT(LEFT(TRIM(D$1),1),"*"),COUNTIF(_xlpm.d,_xlpm.k))</f>
        <v>1</v>
      </c>
      <c r="E5668" s="1">
        <f>LOG(F5668+1,10)</f>
        <v>0.30102999566398114</v>
      </c>
      <c r="F5668" s="7">
        <v>1</v>
      </c>
      <c r="G5668" s="9" t="s">
        <v>2918</v>
      </c>
      <c r="H5668" s="4">
        <f>F5668/freq.sum.r6e</f>
        <v>4.9701789264413521E-5</v>
      </c>
      <c r="I5668" s="1" t="str">
        <f>_xlfn.LET(_xlpm.sep,":",_xlpm.w,$G5668,LEFT(_xlpm.w,FIND(_xlpm.sep,_xlpm.w)-1))</f>
        <v>ndʒɪ</v>
      </c>
      <c r="J5668" s="1" t="str">
        <f>_xlfn.LET(_xlpm.sep,":",_xlpm.w,$G5668,RIGHT(_xlpm.w,LEN(_xlpm.w)-FIND(_xlpm.sep,_xlpm.w)))</f>
        <v>ngi'r</v>
      </c>
      <c r="K5668" s="10">
        <f>_xlfn.LET(_xlpm.w,I5668,LEN(_xlpm.w))</f>
        <v>4</v>
      </c>
      <c r="L5668" s="10">
        <f>_xlfn.LET(_xlpm.w,J5668,LEN(_xlpm.w))</f>
        <v>5</v>
      </c>
      <c r="M5668" s="10">
        <f>_xlfn.LET(_xlpm.a,K5668,_xlpm.b,L5668,MAX(_xlpm.a,_xlpm.b))</f>
        <v>5</v>
      </c>
      <c r="N5668" s="10">
        <f>_xlfn.LET(_xlpm.d,(K5668,L5668),MAX(_xlpm.d)-MIN(_xlpm.d))</f>
        <v>1</v>
      </c>
      <c r="O5668" s="1" t="str">
        <f>_xlfn.LET(_xlpm.sep,":",_xlpm.w,$G5668,_xlfn.CONCAT("~",RIGHT(_xlpm.w,LEN(_xlpm.w)-FIND(_xlpm.sep,_xlpm.w)),"~"))</f>
        <v>~ngi'r~</v>
      </c>
      <c r="P5668" s="1" t="str">
        <f>_xlfn.LET(_xlpm.sep,":",_xlpm.w,$G5668,_xlfn.CONCAT("[",LEFT(_xlpm.w,FIND(_xlpm.sep,_xlpm.w)-1),"]"))</f>
        <v>[ndʒɪ]</v>
      </c>
      <c r="Q5668" s="14" cm="1">
        <f t="array" ref="Q5668">SUM(_xlfn._xlws.FILTER($H$2:$H$7117,_xlfn.MAP($O$2:$O$7117,_xlfn.LAMBDA(_xlpm.x,_xlpm.x=$O5668))))</f>
        <v>9.9403578528827041E-5</v>
      </c>
      <c r="R5668" s="14">
        <f>$H5668/Q5668</f>
        <v>0.5</v>
      </c>
      <c r="S5668" s="14" cm="1">
        <f t="array" ref="S5668">SUM(_xlfn._xlws.FILTER($H$2:$H$7117,_xlfn.MAP($P$2:$P$7117,_xlfn.LAMBDA(_xlpm.x,_xlpm.x=$P5668))))</f>
        <v>3.180914512922464E-3</v>
      </c>
      <c r="T5668" s="14">
        <f>$H5668/S5668</f>
        <v>1.5625000000000007E-2</v>
      </c>
      <c r="U5668" s="14">
        <f>_xlfn.LET(_xlpm.freq,F5668,_xlpm.size,M5668+1,_xlpm.F,V5668,LOG(1+_xlpm.freq)*LOG(1+_xlpm.size)*_xlpm.F)</f>
        <v>7.7090866460948742E-3</v>
      </c>
      <c r="V5668" s="14">
        <f>_xlfn.LET(_xlpm.a,T5668,_xlpm.b,R5668,2*_xlpm.a*_xlpm.b/(_xlpm.a+_xlpm.b))</f>
        <v>3.0303030303030318E-2</v>
      </c>
      <c r="W5668" s="14">
        <f>_xlfn.LET(_xlpm.p,R5668,_xlpm.q,T5668,LOG(_xlpm.p/_xlpm.q))</f>
        <v>1.5051499783199058</v>
      </c>
      <c r="X5668" s="2"/>
    </row>
    <row r="5669" spans="1:24">
      <c r="A5669" s="1" t="str">
        <f>_xlfn.LET(_xlpm.sep," : ",CONCATENATE(O5669,_xlpm.sep,P5669))</f>
        <v>~ngiry~ : [ndʒɪ]</v>
      </c>
      <c r="B5669" s="1">
        <f>_xlfn.LET(_xlpm.d,$G5669,_xlpm.k,_xlfn.CONCAT(LEFT(TRIM(B$1),1),"*"),COUNTIF(_xlpm.d,_xlpm.k))</f>
        <v>0</v>
      </c>
      <c r="C5669" s="1">
        <f>_xlfn.LET(_xlpm.d,$G5669,_xlpm.k,_xlfn.CONCAT(LEFT(TRIM(C$1),1),"*"),COUNTIF(_xlpm.d,_xlpm.k))</f>
        <v>0</v>
      </c>
      <c r="D5669" s="1">
        <f>_xlfn.LET(_xlpm.d,$G5669,_xlpm.k,_xlfn.CONCAT(LEFT(TRIM(D$1),1),"*"),COUNTIF(_xlpm.d,_xlpm.k))</f>
        <v>1</v>
      </c>
      <c r="E5669" s="1">
        <f>LOG(F5669+1,10)</f>
        <v>0.30102999566398114</v>
      </c>
      <c r="F5669" s="7">
        <v>1</v>
      </c>
      <c r="G5669" s="9" t="s">
        <v>2925</v>
      </c>
      <c r="H5669" s="4">
        <f>F5669/freq.sum.r6e</f>
        <v>4.9701789264413521E-5</v>
      </c>
      <c r="I5669" s="1" t="str">
        <f>_xlfn.LET(_xlpm.sep,":",_xlpm.w,$G5669,LEFT(_xlpm.w,FIND(_xlpm.sep,_xlpm.w)-1))</f>
        <v>ndʒɪ</v>
      </c>
      <c r="J5669" s="1" t="str">
        <f>_xlfn.LET(_xlpm.sep,":",_xlpm.w,$G5669,RIGHT(_xlpm.w,LEN(_xlpm.w)-FIND(_xlpm.sep,_xlpm.w)))</f>
        <v>ngiry</v>
      </c>
      <c r="K5669" s="10">
        <f>_xlfn.LET(_xlpm.w,I5669,LEN(_xlpm.w))</f>
        <v>4</v>
      </c>
      <c r="L5669" s="10">
        <f>_xlfn.LET(_xlpm.w,J5669,LEN(_xlpm.w))</f>
        <v>5</v>
      </c>
      <c r="M5669" s="10">
        <f>_xlfn.LET(_xlpm.a,K5669,_xlpm.b,L5669,MAX(_xlpm.a,_xlpm.b))</f>
        <v>5</v>
      </c>
      <c r="N5669" s="10">
        <f>_xlfn.LET(_xlpm.d,(K5669,L5669),MAX(_xlpm.d)-MIN(_xlpm.d))</f>
        <v>1</v>
      </c>
      <c r="O5669" s="1" t="str">
        <f>_xlfn.LET(_xlpm.sep,":",_xlpm.w,$G5669,_xlfn.CONCAT("~",RIGHT(_xlpm.w,LEN(_xlpm.w)-FIND(_xlpm.sep,_xlpm.w)),"~"))</f>
        <v>~ngiry~</v>
      </c>
      <c r="P5669" s="1" t="str">
        <f>_xlfn.LET(_xlpm.sep,":",_xlpm.w,$G5669,_xlfn.CONCAT("[",LEFT(_xlpm.w,FIND(_xlpm.sep,_xlpm.w)-1),"]"))</f>
        <v>[ndʒɪ]</v>
      </c>
      <c r="Q5669" s="14" cm="1">
        <f t="array" ref="Q5669">SUM(_xlfn._xlws.FILTER($H$2:$H$7109,_xlfn.MAP($O$2:$O$7109,_xlfn.LAMBDA(_xlpm.x,_xlpm.x=$O5669))))</f>
        <v>9.9403578528827041E-5</v>
      </c>
      <c r="R5669" s="14">
        <f>$H5669/Q5669</f>
        <v>0.5</v>
      </c>
      <c r="S5669" s="14" cm="1">
        <f t="array" ref="S5669">SUM(_xlfn._xlws.FILTER($H$2:$H$7109,_xlfn.MAP($P$2:$P$7109,_xlfn.LAMBDA(_xlpm.x,_xlpm.x=$P5669))))</f>
        <v>3.180914512922464E-3</v>
      </c>
      <c r="T5669" s="14">
        <f>$H5669/S5669</f>
        <v>1.5625000000000007E-2</v>
      </c>
      <c r="U5669" s="14">
        <f>_xlfn.LET(_xlpm.freq,F5669,_xlpm.size,M5669+1,_xlpm.F,V5669,LOG(1+_xlpm.freq)*LOG(1+_xlpm.size)*_xlpm.F)</f>
        <v>7.7090866460948742E-3</v>
      </c>
      <c r="V5669" s="14">
        <f>_xlfn.LET(_xlpm.a,T5669,_xlpm.b,R5669,2*_xlpm.a*_xlpm.b/(_xlpm.a+_xlpm.b))</f>
        <v>3.0303030303030318E-2</v>
      </c>
      <c r="W5669" s="14">
        <f>_xlfn.LET(_xlpm.p,R5669,_xlpm.q,T5669,LOG(_xlpm.p/_xlpm.q))</f>
        <v>1.5051499783199058</v>
      </c>
      <c r="X5669" s="2"/>
    </row>
    <row r="5670" spans="1:24">
      <c r="A5670" s="1" t="str">
        <f>_xlfn.LET(_xlpm.sep," : ",CONCATENATE(O5670,_xlpm.sep,P5670))</f>
        <v>~strie~ : [stɹɪ]</v>
      </c>
      <c r="B5670" s="1">
        <f>_xlfn.LET(_xlpm.d,$G5670,_xlpm.k,_xlfn.CONCAT(LEFT(TRIM(B$1),1),"*"),COUNTIF(_xlpm.d,_xlpm.k))</f>
        <v>0</v>
      </c>
      <c r="C5670" s="1">
        <f>_xlfn.LET(_xlpm.d,$G5670,_xlpm.k,_xlfn.CONCAT(LEFT(TRIM(C$1),1),"*"),COUNTIF(_xlpm.d,_xlpm.k))</f>
        <v>0</v>
      </c>
      <c r="D5670" s="1">
        <f>_xlfn.LET(_xlpm.d,$G5670,_xlpm.k,_xlfn.CONCAT(LEFT(TRIM(D$1),1),"*"),COUNTIF(_xlpm.d,_xlpm.k))</f>
        <v>0</v>
      </c>
      <c r="E5670" s="1">
        <f>LOG(F5670+1,10)</f>
        <v>0.30102999566398114</v>
      </c>
      <c r="F5670" s="7">
        <v>1</v>
      </c>
      <c r="G5670" s="9" t="s">
        <v>4372</v>
      </c>
      <c r="H5670" s="4">
        <f>F5670/freq.sum.r6e</f>
        <v>4.9701789264413521E-5</v>
      </c>
      <c r="I5670" s="1" t="str">
        <f>_xlfn.LET(_xlpm.sep,":",_xlpm.w,$G5670,LEFT(_xlpm.w,FIND(_xlpm.sep,_xlpm.w)-1))</f>
        <v>stɹɪ</v>
      </c>
      <c r="J5670" s="1" t="str">
        <f>_xlfn.LET(_xlpm.sep,":",_xlpm.w,$G5670,RIGHT(_xlpm.w,LEN(_xlpm.w)-FIND(_xlpm.sep,_xlpm.w)))</f>
        <v>strie</v>
      </c>
      <c r="K5670" s="10">
        <f>_xlfn.LET(_xlpm.w,I5670,LEN(_xlpm.w))</f>
        <v>4</v>
      </c>
      <c r="L5670" s="10">
        <f>_xlfn.LET(_xlpm.w,J5670,LEN(_xlpm.w))</f>
        <v>5</v>
      </c>
      <c r="M5670" s="10">
        <f>_xlfn.LET(_xlpm.a,K5670,_xlpm.b,L5670,MAX(_xlpm.a,_xlpm.b))</f>
        <v>5</v>
      </c>
      <c r="N5670" s="10">
        <f>_xlfn.LET(_xlpm.d,(K5670,L5670),MAX(_xlpm.d)-MIN(_xlpm.d))</f>
        <v>1</v>
      </c>
      <c r="O5670" s="1" t="str">
        <f>_xlfn.LET(_xlpm.sep,":",_xlpm.w,$G5670,_xlfn.CONCAT("~",RIGHT(_xlpm.w,LEN(_xlpm.w)-FIND(_xlpm.sep,_xlpm.w)),"~"))</f>
        <v>~strie~</v>
      </c>
      <c r="P5670" s="1" t="str">
        <f>_xlfn.LET(_xlpm.sep,":",_xlpm.w,$G5670,_xlfn.CONCAT("[",LEFT(_xlpm.w,FIND(_xlpm.sep,_xlpm.w)-1),"]"))</f>
        <v>[stɹɪ]</v>
      </c>
      <c r="Q5670" s="14" cm="1">
        <f t="array" ref="Q5670">SUM(_xlfn._xlws.FILTER($H$2:$H$7117,_xlfn.MAP($O$2:$O$7117,_xlfn.LAMBDA(_xlpm.x,_xlpm.x=$O5670))))</f>
        <v>9.9403578528827041E-5</v>
      </c>
      <c r="R5670" s="14">
        <f>$H5670/Q5670</f>
        <v>0.5</v>
      </c>
      <c r="S5670" s="14" cm="1">
        <f t="array" ref="S5670">SUM(_xlfn._xlws.FILTER($H$2:$H$7117,_xlfn.MAP($P$2:$P$7117,_xlfn.LAMBDA(_xlpm.x,_xlpm.x=$P5670))))</f>
        <v>3.180914512922464E-3</v>
      </c>
      <c r="T5670" s="14">
        <f>$H5670/S5670</f>
        <v>1.5625000000000007E-2</v>
      </c>
      <c r="U5670" s="14">
        <f>_xlfn.LET(_xlpm.freq,F5670,_xlpm.size,M5670+1,_xlpm.F,V5670,LOG(1+_xlpm.freq)*LOG(1+_xlpm.size)*_xlpm.F)</f>
        <v>7.7090866460948742E-3</v>
      </c>
      <c r="V5670" s="14">
        <f>_xlfn.LET(_xlpm.a,T5670,_xlpm.b,R5670,2*_xlpm.a*_xlpm.b/(_xlpm.a+_xlpm.b))</f>
        <v>3.0303030303030318E-2</v>
      </c>
      <c r="W5670" s="14">
        <f>_xlfn.LET(_xlpm.p,R5670,_xlpm.q,T5670,LOG(_xlpm.p/_xlpm.q))</f>
        <v>1.5051499783199058</v>
      </c>
      <c r="X5670" s="2"/>
    </row>
    <row r="5671" spans="1:24">
      <c r="A5671" s="1" t="str">
        <f>_xlfn.LET(_xlpm.sep," : ",CONCATENATE(O5671,_xlpm.sep,P5671))</f>
        <v>~gheyh~ : [ɪ]</v>
      </c>
      <c r="B5671" s="1">
        <f>_xlfn.LET(_xlpm.d,$G5671,_xlpm.k,_xlfn.CONCAT(LEFT(TRIM(B$1),1),"*"),COUNTIF(_xlpm.d,_xlpm.k))</f>
        <v>0</v>
      </c>
      <c r="C5671" s="1">
        <f>_xlfn.LET(_xlpm.d,$G5671,_xlpm.k,_xlfn.CONCAT(LEFT(TRIM(C$1),1),"*"),COUNTIF(_xlpm.d,_xlpm.k))</f>
        <v>0</v>
      </c>
      <c r="D5671" s="1">
        <f>_xlfn.LET(_xlpm.d,$G5671,_xlpm.k,_xlfn.CONCAT(LEFT(TRIM(D$1),1),"*"),COUNTIF(_xlpm.d,_xlpm.k))</f>
        <v>0</v>
      </c>
      <c r="E5671" s="1">
        <f>LOG(F5671+1,10)</f>
        <v>0.47712125471966244</v>
      </c>
      <c r="F5671" s="7">
        <v>2</v>
      </c>
      <c r="G5671" s="9" t="s">
        <v>5571</v>
      </c>
      <c r="H5671" s="4">
        <f>F5671/freq.sum.r6e</f>
        <v>9.9403578528827041E-5</v>
      </c>
      <c r="I5671" s="1" t="str">
        <f>_xlfn.LET(_xlpm.sep,":",_xlpm.w,$G5671,LEFT(_xlpm.w,FIND(_xlpm.sep,_xlpm.w)-1))</f>
        <v>ɪ</v>
      </c>
      <c r="J5671" s="1" t="str">
        <f>_xlfn.LET(_xlpm.sep,":",_xlpm.w,$G5671,RIGHT(_xlpm.w,LEN(_xlpm.w)-FIND(_xlpm.sep,_xlpm.w)))</f>
        <v>gheyh</v>
      </c>
      <c r="K5671" s="10">
        <f>_xlfn.LET(_xlpm.w,I5671,LEN(_xlpm.w))</f>
        <v>1</v>
      </c>
      <c r="L5671" s="10">
        <f>_xlfn.LET(_xlpm.w,J5671,LEN(_xlpm.w))</f>
        <v>5</v>
      </c>
      <c r="M5671" s="10">
        <f>_xlfn.LET(_xlpm.a,K5671,_xlpm.b,L5671,MAX(_xlpm.a,_xlpm.b))</f>
        <v>5</v>
      </c>
      <c r="N5671" s="10">
        <f>_xlfn.LET(_xlpm.d,(K5671,L5671),MAX(_xlpm.d)-MIN(_xlpm.d))</f>
        <v>4</v>
      </c>
      <c r="O5671" s="1" t="str">
        <f>_xlfn.LET(_xlpm.sep,":",_xlpm.w,$G5671,_xlfn.CONCAT("~",RIGHT(_xlpm.w,LEN(_xlpm.w)-FIND(_xlpm.sep,_xlpm.w)),"~"))</f>
        <v>~gheyh~</v>
      </c>
      <c r="P5671" s="1" t="str">
        <f>_xlfn.LET(_xlpm.sep,":",_xlpm.w,$G5671,_xlfn.CONCAT("[",LEFT(_xlpm.w,FIND(_xlpm.sep,_xlpm.w)-1),"]"))</f>
        <v>[ɪ]</v>
      </c>
      <c r="Q5671" s="14" cm="1">
        <f t="array" ref="Q5671">SUM(_xlfn._xlws.FILTER($H$2:$H$7111,_xlfn.MAP($O$2:$O$7111,_xlfn.LAMBDA(_xlpm.x,_xlpm.x=$O5671))))</f>
        <v>1.9880715705765408E-4</v>
      </c>
      <c r="R5671" s="14">
        <f>$H5671/Q5671</f>
        <v>0.5</v>
      </c>
      <c r="S5671" s="14" cm="1">
        <f t="array" ref="S5671">SUM(_xlfn._xlws.FILTER($H$2:$H$7111,_xlfn.MAP($P$2:$P$7111,_xlfn.LAMBDA(_xlpm.x,_xlpm.x=$P5671))))</f>
        <v>6.361829025844928E-3</v>
      </c>
      <c r="T5671" s="14">
        <f>$H5671/S5671</f>
        <v>1.5625000000000007E-2</v>
      </c>
      <c r="U5671" s="14">
        <f>_xlfn.LET(_xlpm.freq,F5671,_xlpm.size,M5671+1,_xlpm.F,V5671,LOG(1+_xlpm.freq)*LOG(1+_xlpm.size)*_xlpm.F)</f>
        <v>1.2218613248870603E-2</v>
      </c>
      <c r="V5671" s="14">
        <f>_xlfn.LET(_xlpm.a,T5671,_xlpm.b,R5671,2*_xlpm.a*_xlpm.b/(_xlpm.a+_xlpm.b))</f>
        <v>3.0303030303030318E-2</v>
      </c>
      <c r="W5671" s="14">
        <f>_xlfn.LET(_xlpm.p,R5671,_xlpm.q,T5671,LOG(_xlpm.p/_xlpm.q))</f>
        <v>1.5051499783199058</v>
      </c>
      <c r="X5671" s="2"/>
    </row>
    <row r="5672" spans="1:24">
      <c r="A5672" s="1" t="str">
        <f>_xlfn.LET(_xlpm.sep," : ",CONCATENATE(O5672,_xlpm.sep,P5672))</f>
        <v>~frigh~ : [fɹɪ]</v>
      </c>
      <c r="B5672" s="1">
        <f>_xlfn.LET(_xlpm.d,$G5672,_xlpm.k,_xlfn.CONCAT(LEFT(TRIM(B$1),1),"*"),COUNTIF(_xlpm.d,_xlpm.k))</f>
        <v>0</v>
      </c>
      <c r="C5672" s="1">
        <f>_xlfn.LET(_xlpm.d,$G5672,_xlpm.k,_xlfn.CONCAT(LEFT(TRIM(C$1),1),"*"),COUNTIF(_xlpm.d,_xlpm.k))</f>
        <v>0</v>
      </c>
      <c r="D5672" s="1">
        <f>_xlfn.LET(_xlpm.d,$G5672,_xlpm.k,_xlfn.CONCAT(LEFT(TRIM(D$1),1),"*"),COUNTIF(_xlpm.d,_xlpm.k))</f>
        <v>0</v>
      </c>
      <c r="E5672" s="1">
        <f>LOG(F5672+1,10)</f>
        <v>0.47712125471966244</v>
      </c>
      <c r="F5672" s="7">
        <v>2</v>
      </c>
      <c r="G5672" s="9" t="s">
        <v>1160</v>
      </c>
      <c r="H5672" s="4">
        <f>F5672/freq.sum.r6e</f>
        <v>9.9403578528827041E-5</v>
      </c>
      <c r="I5672" s="1" t="str">
        <f>_xlfn.LET(_xlpm.sep,":",_xlpm.w,$G5672,LEFT(_xlpm.w,FIND(_xlpm.sep,_xlpm.w)-1))</f>
        <v>fɹɪ</v>
      </c>
      <c r="J5672" s="1" t="str">
        <f>_xlfn.LET(_xlpm.sep,":",_xlpm.w,$G5672,RIGHT(_xlpm.w,LEN(_xlpm.w)-FIND(_xlpm.sep,_xlpm.w)))</f>
        <v>frigh</v>
      </c>
      <c r="K5672" s="10">
        <f>_xlfn.LET(_xlpm.w,I5672,LEN(_xlpm.w))</f>
        <v>3</v>
      </c>
      <c r="L5672" s="10">
        <f>_xlfn.LET(_xlpm.w,J5672,LEN(_xlpm.w))</f>
        <v>5</v>
      </c>
      <c r="M5672" s="10">
        <f>_xlfn.LET(_xlpm.a,K5672,_xlpm.b,L5672,MAX(_xlpm.a,_xlpm.b))</f>
        <v>5</v>
      </c>
      <c r="N5672" s="10">
        <f>_xlfn.LET(_xlpm.d,(K5672,L5672),MAX(_xlpm.d)-MIN(_xlpm.d))</f>
        <v>2</v>
      </c>
      <c r="O5672" s="1" t="str">
        <f>_xlfn.LET(_xlpm.sep,":",_xlpm.w,$G5672,_xlfn.CONCAT("~",RIGHT(_xlpm.w,LEN(_xlpm.w)-FIND(_xlpm.sep,_xlpm.w)),"~"))</f>
        <v>~frigh~</v>
      </c>
      <c r="P5672" s="1" t="str">
        <f>_xlfn.LET(_xlpm.sep,":",_xlpm.w,$G5672,_xlfn.CONCAT("[",LEFT(_xlpm.w,FIND(_xlpm.sep,_xlpm.w)-1),"]"))</f>
        <v>[fɹɪ]</v>
      </c>
      <c r="Q5672" s="14" cm="1">
        <f t="array" ref="Q5672">SUM(_xlfn._xlws.FILTER($H$2:$H$7117,_xlfn.MAP($O$2:$O$7117,_xlfn.LAMBDA(_xlpm.x,_xlpm.x=$O5672))))</f>
        <v>1.4910536779324057E-4</v>
      </c>
      <c r="R5672" s="14">
        <f>$H5672/Q5672</f>
        <v>0.66666666666666663</v>
      </c>
      <c r="S5672" s="14" cm="1">
        <f t="array" ref="S5672">SUM(_xlfn._xlws.FILTER($H$2:$H$7117,_xlfn.MAP($P$2:$P$7117,_xlfn.LAMBDA(_xlpm.x,_xlpm.x=$P5672))))</f>
        <v>4.7713717693836965E-3</v>
      </c>
      <c r="T5672" s="14">
        <f>$H5672/S5672</f>
        <v>2.0833333333333339E-2</v>
      </c>
      <c r="U5672" s="14">
        <f>_xlfn.LET(_xlpm.freq,F5672,_xlpm.size,M5672+1,_xlpm.F,V5672,LOG(1+_xlpm.freq)*LOG(1+_xlpm.size)*_xlpm.F)</f>
        <v>1.6291484331827467E-2</v>
      </c>
      <c r="V5672" s="14">
        <f>_xlfn.LET(_xlpm.a,T5672,_xlpm.b,R5672,2*_xlpm.a*_xlpm.b/(_xlpm.a+_xlpm.b))</f>
        <v>4.0404040404040414E-2</v>
      </c>
      <c r="W5672" s="14">
        <f>_xlfn.LET(_xlpm.p,R5672,_xlpm.q,T5672,LOG(_xlpm.p/_xlpm.q))</f>
        <v>1.5051499783199058</v>
      </c>
      <c r="X5672" s="2"/>
    </row>
    <row r="5673" spans="1:24">
      <c r="A5673" s="1" t="str">
        <f>_xlfn.LET(_xlpm.sep," : ",CONCATENATE(O5673,_xlpm.sep,P5673))</f>
        <v>~cligh~ : [klɪ]</v>
      </c>
      <c r="B5673" s="1">
        <f>_xlfn.LET(_xlpm.d,$G5673,_xlpm.k,_xlfn.CONCAT(LEFT(TRIM(B$1),1),"*"),COUNTIF(_xlpm.d,_xlpm.k))</f>
        <v>0</v>
      </c>
      <c r="C5673" s="1">
        <f>_xlfn.LET(_xlpm.d,$G5673,_xlpm.k,_xlfn.CONCAT(LEFT(TRIM(C$1),1),"*"),COUNTIF(_xlpm.d,_xlpm.k))</f>
        <v>0</v>
      </c>
      <c r="D5673" s="1">
        <f>_xlfn.LET(_xlpm.d,$G5673,_xlpm.k,_xlfn.CONCAT(LEFT(TRIM(D$1),1),"*"),COUNTIF(_xlpm.d,_xlpm.k))</f>
        <v>0</v>
      </c>
      <c r="E5673" s="1">
        <f>LOG(F5673+1,10)</f>
        <v>0.47712125471966244</v>
      </c>
      <c r="F5673" s="7">
        <v>2</v>
      </c>
      <c r="G5673" s="9" t="s">
        <v>1483</v>
      </c>
      <c r="H5673" s="4">
        <f>F5673/freq.sum.r6e</f>
        <v>9.9403578528827041E-5</v>
      </c>
      <c r="I5673" s="4" t="str">
        <f>_xlfn.LET(_xlpm.sep,":",_xlpm.w,$G5673,LEFT(_xlpm.w,FIND(_xlpm.sep,_xlpm.w)-1))</f>
        <v>klɪ</v>
      </c>
      <c r="J5673" s="4" t="str">
        <f>_xlfn.LET(_xlpm.sep,":",_xlpm.w,$G5673,RIGHT(_xlpm.w,LEN(_xlpm.w)-FIND(_xlpm.sep,_xlpm.w)))</f>
        <v>cligh</v>
      </c>
      <c r="K5673" s="10">
        <f>_xlfn.LET(_xlpm.w,I5673,LEN(_xlpm.w))</f>
        <v>3</v>
      </c>
      <c r="L5673" s="10">
        <f>_xlfn.LET(_xlpm.w,J5673,LEN(_xlpm.w))</f>
        <v>5</v>
      </c>
      <c r="M5673" s="10">
        <f>_xlfn.LET(_xlpm.a,K5673,_xlpm.b,L5673,MAX(_xlpm.a,_xlpm.b))</f>
        <v>5</v>
      </c>
      <c r="N5673" s="10">
        <f>_xlfn.LET(_xlpm.d,(K5673,L5673),MAX(_xlpm.d)-MIN(_xlpm.d))</f>
        <v>2</v>
      </c>
      <c r="O5673" s="1" t="str">
        <f>_xlfn.LET(_xlpm.sep,":",_xlpm.w,$G5673,_xlfn.CONCAT("~",RIGHT(_xlpm.w,LEN(_xlpm.w)-FIND(_xlpm.sep,_xlpm.w)),"~"))</f>
        <v>~cligh~</v>
      </c>
      <c r="P5673" s="1" t="str">
        <f>_xlfn.LET(_xlpm.sep,":",_xlpm.w,$G5673,_xlfn.CONCAT("[",LEFT(_xlpm.w,FIND(_xlpm.sep,_xlpm.w)-1),"]"))</f>
        <v>[klɪ]</v>
      </c>
      <c r="Q5673" s="14" cm="1">
        <f t="array" ref="Q5673">SUM(_xlfn._xlws.FILTER($H$2:$H$7109,_xlfn.MAP($O$2:$O$7109,_xlfn.LAMBDA(_xlpm.x,_xlpm.x=$O5673))))</f>
        <v>1.4910536779324057E-4</v>
      </c>
      <c r="R5673" s="14">
        <f>$H5673/Q5673</f>
        <v>0.66666666666666663</v>
      </c>
      <c r="S5673" s="14" cm="1">
        <f t="array" ref="S5673">SUM(_xlfn._xlws.FILTER($H$2:$H$7109,_xlfn.MAP($P$2:$P$7109,_xlfn.LAMBDA(_xlpm.x,_xlpm.x=$P5673))))</f>
        <v>4.7713717693836965E-3</v>
      </c>
      <c r="T5673" s="14">
        <f>$H5673/S5673</f>
        <v>2.0833333333333339E-2</v>
      </c>
      <c r="U5673" s="14">
        <f>_xlfn.LET(_xlpm.freq,F5673,_xlpm.size,M5673+1,_xlpm.F,V5673,LOG(1+_xlpm.freq)*LOG(1+_xlpm.size)*_xlpm.F)</f>
        <v>1.6291484331827467E-2</v>
      </c>
      <c r="V5673" s="14">
        <f>_xlfn.LET(_xlpm.a,T5673,_xlpm.b,R5673,2*_xlpm.a*_xlpm.b/(_xlpm.a+_xlpm.b))</f>
        <v>4.0404040404040414E-2</v>
      </c>
      <c r="W5673" s="14">
        <f>_xlfn.LET(_xlpm.p,R5673,_xlpm.q,T5673,LOG(_xlpm.p/_xlpm.q))</f>
        <v>1.5051499783199058</v>
      </c>
      <c r="X5673" s="2"/>
    </row>
    <row r="5674" spans="1:24">
      <c r="A5674" s="1" t="str">
        <f>_xlfn.LET(_xlpm.sep," : ",CONCATENATE(O5674,_xlpm.sep,P5674))</f>
        <v>~crigh~ : [kɹɪ]</v>
      </c>
      <c r="B5674" s="1">
        <f>_xlfn.LET(_xlpm.d,$G5674,_xlpm.k,_xlfn.CONCAT(LEFT(TRIM(B$1),1),"*"),COUNTIF(_xlpm.d,_xlpm.k))</f>
        <v>0</v>
      </c>
      <c r="C5674" s="1">
        <f>_xlfn.LET(_xlpm.d,$G5674,_xlpm.k,_xlfn.CONCAT(LEFT(TRIM(C$1),1),"*"),COUNTIF(_xlpm.d,_xlpm.k))</f>
        <v>0</v>
      </c>
      <c r="D5674" s="1">
        <f>_xlfn.LET(_xlpm.d,$G5674,_xlpm.k,_xlfn.CONCAT(LEFT(TRIM(D$1),1),"*"),COUNTIF(_xlpm.d,_xlpm.k))</f>
        <v>0</v>
      </c>
      <c r="E5674" s="1">
        <f>LOG(F5674+1,10)</f>
        <v>0.47712125471966244</v>
      </c>
      <c r="F5674" s="7">
        <v>2</v>
      </c>
      <c r="G5674" s="9" t="s">
        <v>1961</v>
      </c>
      <c r="H5674" s="4">
        <f>F5674/freq.sum.r6e</f>
        <v>9.9403578528827041E-5</v>
      </c>
      <c r="I5674" s="1" t="str">
        <f>_xlfn.LET(_xlpm.sep,":",_xlpm.w,$G5674,LEFT(_xlpm.w,FIND(_xlpm.sep,_xlpm.w)-1))</f>
        <v>kɹɪ</v>
      </c>
      <c r="J5674" s="1" t="str">
        <f>_xlfn.LET(_xlpm.sep,":",_xlpm.w,$G5674,RIGHT(_xlpm.w,LEN(_xlpm.w)-FIND(_xlpm.sep,_xlpm.w)))</f>
        <v>crigh</v>
      </c>
      <c r="K5674" s="10">
        <f>_xlfn.LET(_xlpm.w,I5674,LEN(_xlpm.w))</f>
        <v>3</v>
      </c>
      <c r="L5674" s="10">
        <f>_xlfn.LET(_xlpm.w,J5674,LEN(_xlpm.w))</f>
        <v>5</v>
      </c>
      <c r="M5674" s="10">
        <f>_xlfn.LET(_xlpm.a,K5674,_xlpm.b,L5674,MAX(_xlpm.a,_xlpm.b))</f>
        <v>5</v>
      </c>
      <c r="N5674" s="10">
        <f>_xlfn.LET(_xlpm.d,(K5674,L5674),MAX(_xlpm.d)-MIN(_xlpm.d))</f>
        <v>2</v>
      </c>
      <c r="O5674" s="1" t="str">
        <f>_xlfn.LET(_xlpm.sep,":",_xlpm.w,$G5674,_xlfn.CONCAT("~",RIGHT(_xlpm.w,LEN(_xlpm.w)-FIND(_xlpm.sep,_xlpm.w)),"~"))</f>
        <v>~crigh~</v>
      </c>
      <c r="P5674" s="1" t="str">
        <f>_xlfn.LET(_xlpm.sep,":",_xlpm.w,$G5674,_xlfn.CONCAT("[",LEFT(_xlpm.w,FIND(_xlpm.sep,_xlpm.w)-1),"]"))</f>
        <v>[kɹɪ]</v>
      </c>
      <c r="Q5674" s="14" cm="1">
        <f t="array" ref="Q5674">SUM(_xlfn._xlws.FILTER($H$2:$H$7117,_xlfn.MAP($O$2:$O$7117,_xlfn.LAMBDA(_xlpm.x,_xlpm.x=$O5674))))</f>
        <v>1.4910536779324057E-4</v>
      </c>
      <c r="R5674" s="14">
        <f>$H5674/Q5674</f>
        <v>0.66666666666666663</v>
      </c>
      <c r="S5674" s="14" cm="1">
        <f t="array" ref="S5674">SUM(_xlfn._xlws.FILTER($H$2:$H$7117,_xlfn.MAP($P$2:$P$7117,_xlfn.LAMBDA(_xlpm.x,_xlpm.x=$P5674))))</f>
        <v>4.7713717693836965E-3</v>
      </c>
      <c r="T5674" s="14">
        <f>$H5674/S5674</f>
        <v>2.0833333333333339E-2</v>
      </c>
      <c r="U5674" s="14">
        <f>_xlfn.LET(_xlpm.freq,F5674,_xlpm.size,M5674+1,_xlpm.F,V5674,LOG(1+_xlpm.freq)*LOG(1+_xlpm.size)*_xlpm.F)</f>
        <v>1.6291484331827467E-2</v>
      </c>
      <c r="V5674" s="14">
        <f>_xlfn.LET(_xlpm.a,T5674,_xlpm.b,R5674,2*_xlpm.a*_xlpm.b/(_xlpm.a+_xlpm.b))</f>
        <v>4.0404040404040414E-2</v>
      </c>
      <c r="W5674" s="14">
        <f>_xlfn.LET(_xlpm.p,R5674,_xlpm.q,T5674,LOG(_xlpm.p/_xlpm.q))</f>
        <v>1.5051499783199058</v>
      </c>
      <c r="X5674" s="2"/>
    </row>
    <row r="5675" spans="1:24">
      <c r="A5675" s="1" t="str">
        <f>_xlfn.LET(_xlpm.sep," : ",CONCATENATE(O5675,_xlpm.sep,P5675))</f>
        <v>~ltigh~ : [ltɪ]</v>
      </c>
      <c r="B5675" s="1">
        <f>_xlfn.LET(_xlpm.d,$G5675,_xlpm.k,_xlfn.CONCAT(LEFT(TRIM(B$1),1),"*"),COUNTIF(_xlpm.d,_xlpm.k))</f>
        <v>0</v>
      </c>
      <c r="C5675" s="1">
        <f>_xlfn.LET(_xlpm.d,$G5675,_xlpm.k,_xlfn.CONCAT(LEFT(TRIM(C$1),1),"*"),COUNTIF(_xlpm.d,_xlpm.k))</f>
        <v>0</v>
      </c>
      <c r="D5675" s="1">
        <f>_xlfn.LET(_xlpm.d,$G5675,_xlpm.k,_xlfn.CONCAT(LEFT(TRIM(D$1),1),"*"),COUNTIF(_xlpm.d,_xlpm.k))</f>
        <v>0</v>
      </c>
      <c r="E5675" s="1">
        <f>LOG(F5675+1,10)</f>
        <v>0.47712125471966244</v>
      </c>
      <c r="F5675" s="7">
        <v>2</v>
      </c>
      <c r="G5675" s="9" t="s">
        <v>2206</v>
      </c>
      <c r="H5675" s="4">
        <f>F5675/freq.sum.r6e</f>
        <v>9.9403578528827041E-5</v>
      </c>
      <c r="I5675" s="1" t="str">
        <f>_xlfn.LET(_xlpm.sep,":",_xlpm.w,$G5675,LEFT(_xlpm.w,FIND(_xlpm.sep,_xlpm.w)-1))</f>
        <v>ltɪ</v>
      </c>
      <c r="J5675" s="1" t="str">
        <f>_xlfn.LET(_xlpm.sep,":",_xlpm.w,$G5675,RIGHT(_xlpm.w,LEN(_xlpm.w)-FIND(_xlpm.sep,_xlpm.w)))</f>
        <v>ltigh</v>
      </c>
      <c r="K5675" s="10">
        <f>_xlfn.LET(_xlpm.w,I5675,LEN(_xlpm.w))</f>
        <v>3</v>
      </c>
      <c r="L5675" s="10">
        <f>_xlfn.LET(_xlpm.w,J5675,LEN(_xlpm.w))</f>
        <v>5</v>
      </c>
      <c r="M5675" s="10">
        <f>_xlfn.LET(_xlpm.a,K5675,_xlpm.b,L5675,MAX(_xlpm.a,_xlpm.b))</f>
        <v>5</v>
      </c>
      <c r="N5675" s="10">
        <f>_xlfn.LET(_xlpm.d,(K5675,L5675),MAX(_xlpm.d)-MIN(_xlpm.d))</f>
        <v>2</v>
      </c>
      <c r="O5675" s="1" t="str">
        <f>_xlfn.LET(_xlpm.sep,":",_xlpm.w,$G5675,_xlfn.CONCAT("~",RIGHT(_xlpm.w,LEN(_xlpm.w)-FIND(_xlpm.sep,_xlpm.w)),"~"))</f>
        <v>~ltigh~</v>
      </c>
      <c r="P5675" s="1" t="str">
        <f>_xlfn.LET(_xlpm.sep,":",_xlpm.w,$G5675,_xlfn.CONCAT("[",LEFT(_xlpm.w,FIND(_xlpm.sep,_xlpm.w)-1),"]"))</f>
        <v>[ltɪ]</v>
      </c>
      <c r="Q5675" s="14" cm="1">
        <f t="array" ref="Q5675">SUM(_xlfn._xlws.FILTER($H$2:$H$7109,_xlfn.MAP($O$2:$O$7109,_xlfn.LAMBDA(_xlpm.x,_xlpm.x=$O5675))))</f>
        <v>1.4910536779324057E-4</v>
      </c>
      <c r="R5675" s="14">
        <f>$H5675/Q5675</f>
        <v>0.66666666666666663</v>
      </c>
      <c r="S5675" s="14" cm="1">
        <f t="array" ref="S5675">SUM(_xlfn._xlws.FILTER($H$2:$H$7109,_xlfn.MAP($P$2:$P$7109,_xlfn.LAMBDA(_xlpm.x,_xlpm.x=$P5675))))</f>
        <v>4.7713717693836965E-3</v>
      </c>
      <c r="T5675" s="14">
        <f>$H5675/S5675</f>
        <v>2.0833333333333339E-2</v>
      </c>
      <c r="U5675" s="14">
        <f>_xlfn.LET(_xlpm.freq,F5675,_xlpm.size,M5675+1,_xlpm.F,V5675,LOG(1+_xlpm.freq)*LOG(1+_xlpm.size)*_xlpm.F)</f>
        <v>1.6291484331827467E-2</v>
      </c>
      <c r="V5675" s="14">
        <f>_xlfn.LET(_xlpm.a,T5675,_xlpm.b,R5675,2*_xlpm.a*_xlpm.b/(_xlpm.a+_xlpm.b))</f>
        <v>4.0404040404040414E-2</v>
      </c>
      <c r="W5675" s="14">
        <f>_xlfn.LET(_xlpm.p,R5675,_xlpm.q,T5675,LOG(_xlpm.p/_xlpm.q))</f>
        <v>1.5051499783199058</v>
      </c>
      <c r="X5675" s="2"/>
    </row>
    <row r="5676" spans="1:24">
      <c r="A5676" s="1" t="str">
        <f>_xlfn.LET(_xlpm.sep," : ",CONCATENATE(O5676,_xlpm.sep,P5676))</f>
        <v>~dearr~ : [dɛ]</v>
      </c>
      <c r="B5676" s="1">
        <f>_xlfn.LET(_xlpm.d,$G5676,_xlpm.k,_xlfn.CONCAT(LEFT(TRIM(B$1),1),"*"),COUNTIF(_xlpm.d,_xlpm.k))</f>
        <v>0</v>
      </c>
      <c r="C5676" s="1">
        <f>_xlfn.LET(_xlpm.d,$G5676,_xlpm.k,_xlfn.CONCAT(LEFT(TRIM(C$1),1),"*"),COUNTIF(_xlpm.d,_xlpm.k))</f>
        <v>0</v>
      </c>
      <c r="D5676" s="1">
        <f>_xlfn.LET(_xlpm.d,$G5676,_xlpm.k,_xlfn.CONCAT(LEFT(TRIM(D$1),1),"*"),COUNTIF(_xlpm.d,_xlpm.k))</f>
        <v>0</v>
      </c>
      <c r="E5676" s="1">
        <f>LOG(F5676+1,10)</f>
        <v>0.30102999566398114</v>
      </c>
      <c r="F5676" s="7">
        <v>1</v>
      </c>
      <c r="G5676" s="9" t="s">
        <v>580</v>
      </c>
      <c r="H5676" s="4">
        <f>F5676/freq.sum.r6e</f>
        <v>4.9701789264413521E-5</v>
      </c>
      <c r="I5676" s="1" t="str">
        <f>_xlfn.LET(_xlpm.sep,":",_xlpm.w,$G5676,LEFT(_xlpm.w,FIND(_xlpm.sep,_xlpm.w)-1))</f>
        <v>dɛ</v>
      </c>
      <c r="J5676" s="1" t="str">
        <f>_xlfn.LET(_xlpm.sep,":",_xlpm.w,$G5676,RIGHT(_xlpm.w,LEN(_xlpm.w)-FIND(_xlpm.sep,_xlpm.w)))</f>
        <v>dearr</v>
      </c>
      <c r="K5676" s="10">
        <f>_xlfn.LET(_xlpm.w,I5676,LEN(_xlpm.w))</f>
        <v>2</v>
      </c>
      <c r="L5676" s="10">
        <f>_xlfn.LET(_xlpm.w,J5676,LEN(_xlpm.w))</f>
        <v>5</v>
      </c>
      <c r="M5676" s="10">
        <f>_xlfn.LET(_xlpm.a,K5676,_xlpm.b,L5676,MAX(_xlpm.a,_xlpm.b))</f>
        <v>5</v>
      </c>
      <c r="N5676" s="10">
        <f>_xlfn.LET(_xlpm.d,(K5676,L5676),MAX(_xlpm.d)-MIN(_xlpm.d))</f>
        <v>3</v>
      </c>
      <c r="O5676" s="1" t="str">
        <f>_xlfn.LET(_xlpm.sep,":",_xlpm.w,$G5676,_xlfn.CONCAT("~",RIGHT(_xlpm.w,LEN(_xlpm.w)-FIND(_xlpm.sep,_xlpm.w)),"~"))</f>
        <v>~dearr~</v>
      </c>
      <c r="P5676" s="1" t="str">
        <f>_xlfn.LET(_xlpm.sep,":",_xlpm.w,$G5676,_xlfn.CONCAT("[",LEFT(_xlpm.w,FIND(_xlpm.sep,_xlpm.w)-1),"]"))</f>
        <v>[dɛ]</v>
      </c>
      <c r="Q5676" s="14" cm="1">
        <f t="array" ref="Q5676">SUM(_xlfn._xlws.FILTER($H$2:$H$7117,_xlfn.MAP($O$2:$O$7117,_xlfn.LAMBDA(_xlpm.x,_xlpm.x=$O5676))))</f>
        <v>4.9701789264413521E-5</v>
      </c>
      <c r="R5676" s="14">
        <f>$H5676/Q5676</f>
        <v>1</v>
      </c>
      <c r="S5676" s="14" cm="1">
        <f t="array" ref="S5676">SUM(_xlfn._xlws.FILTER($H$2:$H$7117,_xlfn.MAP($P$2:$P$7117,_xlfn.LAMBDA(_xlpm.x,_xlpm.x=$P5676))))</f>
        <v>1.5904572564612327E-3</v>
      </c>
      <c r="T5676" s="14">
        <f>$H5676/S5676</f>
        <v>3.125E-2</v>
      </c>
      <c r="U5676" s="14">
        <f>_xlfn.LET(_xlpm.freq,F5676,_xlpm.size,M5676+1,_xlpm.F,V5676,LOG(1+_xlpm.freq)*LOG(1+_xlpm.size)*_xlpm.F)</f>
        <v>1.5418173292189741E-2</v>
      </c>
      <c r="V5676" s="14">
        <f>_xlfn.LET(_xlpm.a,T5676,_xlpm.b,R5676,2*_xlpm.a*_xlpm.b/(_xlpm.a+_xlpm.b))</f>
        <v>6.0606060606060608E-2</v>
      </c>
      <c r="W5676" s="14">
        <f>_xlfn.LET(_xlpm.p,R5676,_xlpm.q,T5676,LOG(_xlpm.p/_xlpm.q))</f>
        <v>1.505149978319906</v>
      </c>
      <c r="X5676" s="2"/>
    </row>
    <row r="5677" spans="1:24">
      <c r="A5677" s="1" t="str">
        <f>_xlfn.LET(_xlpm.sep," : ",CONCATENATE(O5677,_xlpm.sep,P5677))</f>
        <v>~dderr~ : [dɛ]</v>
      </c>
      <c r="B5677" s="1">
        <f>_xlfn.LET(_xlpm.d,$G5677,_xlpm.k,_xlfn.CONCAT(LEFT(TRIM(B$1),1),"*"),COUNTIF(_xlpm.d,_xlpm.k))</f>
        <v>0</v>
      </c>
      <c r="C5677" s="1">
        <f>_xlfn.LET(_xlpm.d,$G5677,_xlpm.k,_xlfn.CONCAT(LEFT(TRIM(C$1),1),"*"),COUNTIF(_xlpm.d,_xlpm.k))</f>
        <v>0</v>
      </c>
      <c r="D5677" s="1">
        <f>_xlfn.LET(_xlpm.d,$G5677,_xlpm.k,_xlfn.CONCAT(LEFT(TRIM(D$1),1),"*"),COUNTIF(_xlpm.d,_xlpm.k))</f>
        <v>0</v>
      </c>
      <c r="E5677" s="1">
        <f>LOG(F5677+1,10)</f>
        <v>0.30102999566398114</v>
      </c>
      <c r="F5677" s="7">
        <v>1</v>
      </c>
      <c r="G5677" s="9" t="s">
        <v>555</v>
      </c>
      <c r="H5677" s="4">
        <f>F5677/freq.sum.r6e</f>
        <v>4.9701789264413521E-5</v>
      </c>
      <c r="I5677" s="1" t="str">
        <f>_xlfn.LET(_xlpm.sep,":",_xlpm.w,$G5677,LEFT(_xlpm.w,FIND(_xlpm.sep,_xlpm.w)-1))</f>
        <v>dɛ</v>
      </c>
      <c r="J5677" s="1" t="str">
        <f>_xlfn.LET(_xlpm.sep,":",_xlpm.w,$G5677,RIGHT(_xlpm.w,LEN(_xlpm.w)-FIND(_xlpm.sep,_xlpm.w)))</f>
        <v>dderr</v>
      </c>
      <c r="K5677" s="10">
        <f>_xlfn.LET(_xlpm.w,I5677,LEN(_xlpm.w))</f>
        <v>2</v>
      </c>
      <c r="L5677" s="10">
        <f>_xlfn.LET(_xlpm.w,J5677,LEN(_xlpm.w))</f>
        <v>5</v>
      </c>
      <c r="M5677" s="10">
        <f>_xlfn.LET(_xlpm.a,K5677,_xlpm.b,L5677,MAX(_xlpm.a,_xlpm.b))</f>
        <v>5</v>
      </c>
      <c r="N5677" s="10">
        <f>_xlfn.LET(_xlpm.d,(K5677,L5677),MAX(_xlpm.d)-MIN(_xlpm.d))</f>
        <v>3</v>
      </c>
      <c r="O5677" s="1" t="str">
        <f>_xlfn.LET(_xlpm.sep,":",_xlpm.w,$G5677,_xlfn.CONCAT("~",RIGHT(_xlpm.w,LEN(_xlpm.w)-FIND(_xlpm.sep,_xlpm.w)),"~"))</f>
        <v>~dderr~</v>
      </c>
      <c r="P5677" s="1" t="str">
        <f>_xlfn.LET(_xlpm.sep,":",_xlpm.w,$G5677,_xlfn.CONCAT("[",LEFT(_xlpm.w,FIND(_xlpm.sep,_xlpm.w)-1),"]"))</f>
        <v>[dɛ]</v>
      </c>
      <c r="Q5677" s="14" cm="1">
        <f t="array" ref="Q5677">SUM(_xlfn._xlws.FILTER($H$2:$H$7117,_xlfn.MAP($O$2:$O$7117,_xlfn.LAMBDA(_xlpm.x,_xlpm.x=$O5677))))</f>
        <v>4.9701789264413521E-5</v>
      </c>
      <c r="R5677" s="14">
        <f>$H5677/Q5677</f>
        <v>1</v>
      </c>
      <c r="S5677" s="14" cm="1">
        <f t="array" ref="S5677">SUM(_xlfn._xlws.FILTER($H$2:$H$7117,_xlfn.MAP($P$2:$P$7117,_xlfn.LAMBDA(_xlpm.x,_xlpm.x=$P5677))))</f>
        <v>1.5904572564612327E-3</v>
      </c>
      <c r="T5677" s="14">
        <f>$H5677/S5677</f>
        <v>3.125E-2</v>
      </c>
      <c r="U5677" s="14">
        <f>_xlfn.LET(_xlpm.freq,F5677,_xlpm.size,M5677+1,_xlpm.F,V5677,LOG(1+_xlpm.freq)*LOG(1+_xlpm.size)*_xlpm.F)</f>
        <v>1.5418173292189741E-2</v>
      </c>
      <c r="V5677" s="14">
        <f>_xlfn.LET(_xlpm.a,T5677,_xlpm.b,R5677,2*_xlpm.a*_xlpm.b/(_xlpm.a+_xlpm.b))</f>
        <v>6.0606060606060608E-2</v>
      </c>
      <c r="W5677" s="14">
        <f>_xlfn.LET(_xlpm.p,R5677,_xlpm.q,T5677,LOG(_xlpm.p/_xlpm.q))</f>
        <v>1.505149978319906</v>
      </c>
      <c r="X5677" s="2"/>
    </row>
    <row r="5678" spans="1:24">
      <c r="A5678" s="1" t="str">
        <f>_xlfn.LET(_xlpm.sep," : ",CONCATENATE(O5678,_xlpm.sep,P5678))</f>
        <v>~mearr~ : [mɛ]</v>
      </c>
      <c r="B5678" s="1">
        <f>_xlfn.LET(_xlpm.d,$G5678,_xlpm.k,_xlfn.CONCAT(LEFT(TRIM(B$1),1),"*"),COUNTIF(_xlpm.d,_xlpm.k))</f>
        <v>0</v>
      </c>
      <c r="C5678" s="1">
        <f>_xlfn.LET(_xlpm.d,$G5678,_xlpm.k,_xlfn.CONCAT(LEFT(TRIM(C$1),1),"*"),COUNTIF(_xlpm.d,_xlpm.k))</f>
        <v>1</v>
      </c>
      <c r="D5678" s="1">
        <f>_xlfn.LET(_xlpm.d,$G5678,_xlpm.k,_xlfn.CONCAT(LEFT(TRIM(D$1),1),"*"),COUNTIF(_xlpm.d,_xlpm.k))</f>
        <v>0</v>
      </c>
      <c r="E5678" s="1">
        <f>LOG(F5678+1,10)</f>
        <v>0.30102999566398114</v>
      </c>
      <c r="F5678" s="7">
        <v>1</v>
      </c>
      <c r="G5678" s="9" t="s">
        <v>2715</v>
      </c>
      <c r="H5678" s="4">
        <f>F5678/freq.sum.r6e</f>
        <v>4.9701789264413521E-5</v>
      </c>
      <c r="I5678" s="1" t="str">
        <f>_xlfn.LET(_xlpm.sep,":",_xlpm.w,$G5678,LEFT(_xlpm.w,FIND(_xlpm.sep,_xlpm.w)-1))</f>
        <v>mɛ</v>
      </c>
      <c r="J5678" s="1" t="str">
        <f>_xlfn.LET(_xlpm.sep,":",_xlpm.w,$G5678,RIGHT(_xlpm.w,LEN(_xlpm.w)-FIND(_xlpm.sep,_xlpm.w)))</f>
        <v>mearr</v>
      </c>
      <c r="K5678" s="10">
        <f>_xlfn.LET(_xlpm.w,I5678,LEN(_xlpm.w))</f>
        <v>2</v>
      </c>
      <c r="L5678" s="10">
        <f>_xlfn.LET(_xlpm.w,J5678,LEN(_xlpm.w))</f>
        <v>5</v>
      </c>
      <c r="M5678" s="10">
        <f>_xlfn.LET(_xlpm.a,K5678,_xlpm.b,L5678,MAX(_xlpm.a,_xlpm.b))</f>
        <v>5</v>
      </c>
      <c r="N5678" s="10">
        <f>_xlfn.LET(_xlpm.d,(K5678,L5678),MAX(_xlpm.d)-MIN(_xlpm.d))</f>
        <v>3</v>
      </c>
      <c r="O5678" s="1" t="str">
        <f>_xlfn.LET(_xlpm.sep,":",_xlpm.w,$G5678,_xlfn.CONCAT("~",RIGHT(_xlpm.w,LEN(_xlpm.w)-FIND(_xlpm.sep,_xlpm.w)),"~"))</f>
        <v>~mearr~</v>
      </c>
      <c r="P5678" s="1" t="str">
        <f>_xlfn.LET(_xlpm.sep,":",_xlpm.w,$G5678,_xlfn.CONCAT("[",LEFT(_xlpm.w,FIND(_xlpm.sep,_xlpm.w)-1),"]"))</f>
        <v>[mɛ]</v>
      </c>
      <c r="Q5678" s="14" cm="1">
        <f t="array" ref="Q5678">SUM(_xlfn._xlws.FILTER($H$2:$H$7117,_xlfn.MAP($O$2:$O$7117,_xlfn.LAMBDA(_xlpm.x,_xlpm.x=$O5678))))</f>
        <v>4.9701789264413521E-5</v>
      </c>
      <c r="R5678" s="14">
        <f>$H5678/Q5678</f>
        <v>1</v>
      </c>
      <c r="S5678" s="14" cm="1">
        <f t="array" ref="S5678">SUM(_xlfn._xlws.FILTER($H$2:$H$7117,_xlfn.MAP($P$2:$P$7117,_xlfn.LAMBDA(_xlpm.x,_xlpm.x=$P5678))))</f>
        <v>1.5904572564612327E-3</v>
      </c>
      <c r="T5678" s="14">
        <f>$H5678/S5678</f>
        <v>3.125E-2</v>
      </c>
      <c r="U5678" s="14">
        <f>_xlfn.LET(_xlpm.freq,F5678,_xlpm.size,M5678+1,_xlpm.F,V5678,LOG(1+_xlpm.freq)*LOG(1+_xlpm.size)*_xlpm.F)</f>
        <v>1.5418173292189741E-2</v>
      </c>
      <c r="V5678" s="14">
        <f>_xlfn.LET(_xlpm.a,T5678,_xlpm.b,R5678,2*_xlpm.a*_xlpm.b/(_xlpm.a+_xlpm.b))</f>
        <v>6.0606060606060608E-2</v>
      </c>
      <c r="W5678" s="14">
        <f>_xlfn.LET(_xlpm.p,R5678,_xlpm.q,T5678,LOG(_xlpm.p/_xlpm.q))</f>
        <v>1.505149978319906</v>
      </c>
      <c r="X5678" s="2"/>
    </row>
    <row r="5679" spans="1:24">
      <c r="A5679" s="1" t="str">
        <f>_xlfn.LET(_xlpm.sep," : ",CONCATENATE(O5679,_xlpm.sep,P5679))</f>
        <v>~mmerr~ : [mɛ]</v>
      </c>
      <c r="B5679" s="1">
        <f>_xlfn.LET(_xlpm.d,$G5679,_xlpm.k,_xlfn.CONCAT(LEFT(TRIM(B$1),1),"*"),COUNTIF(_xlpm.d,_xlpm.k))</f>
        <v>0</v>
      </c>
      <c r="C5679" s="1">
        <f>_xlfn.LET(_xlpm.d,$G5679,_xlpm.k,_xlfn.CONCAT(LEFT(TRIM(C$1),1),"*"),COUNTIF(_xlpm.d,_xlpm.k))</f>
        <v>1</v>
      </c>
      <c r="D5679" s="1">
        <f>_xlfn.LET(_xlpm.d,$G5679,_xlpm.k,_xlfn.CONCAT(LEFT(TRIM(D$1),1),"*"),COUNTIF(_xlpm.d,_xlpm.k))</f>
        <v>0</v>
      </c>
      <c r="E5679" s="1">
        <f>LOG(F5679+1,10)</f>
        <v>0.30102999566398114</v>
      </c>
      <c r="F5679" s="7">
        <v>1</v>
      </c>
      <c r="G5679" s="9" t="s">
        <v>2753</v>
      </c>
      <c r="H5679" s="4">
        <f>F5679/freq.sum.r6e</f>
        <v>4.9701789264413521E-5</v>
      </c>
      <c r="I5679" s="1" t="str">
        <f>_xlfn.LET(_xlpm.sep,":",_xlpm.w,$G5679,LEFT(_xlpm.w,FIND(_xlpm.sep,_xlpm.w)-1))</f>
        <v>mɛ</v>
      </c>
      <c r="J5679" s="1" t="str">
        <f>_xlfn.LET(_xlpm.sep,":",_xlpm.w,$G5679,RIGHT(_xlpm.w,LEN(_xlpm.w)-FIND(_xlpm.sep,_xlpm.w)))</f>
        <v>mmerr</v>
      </c>
      <c r="K5679" s="10">
        <f>_xlfn.LET(_xlpm.w,I5679,LEN(_xlpm.w))</f>
        <v>2</v>
      </c>
      <c r="L5679" s="10">
        <f>_xlfn.LET(_xlpm.w,J5679,LEN(_xlpm.w))</f>
        <v>5</v>
      </c>
      <c r="M5679" s="10">
        <f>_xlfn.LET(_xlpm.a,K5679,_xlpm.b,L5679,MAX(_xlpm.a,_xlpm.b))</f>
        <v>5</v>
      </c>
      <c r="N5679" s="10">
        <f>_xlfn.LET(_xlpm.d,(K5679,L5679),MAX(_xlpm.d)-MIN(_xlpm.d))</f>
        <v>3</v>
      </c>
      <c r="O5679" s="1" t="str">
        <f>_xlfn.LET(_xlpm.sep,":",_xlpm.w,$G5679,_xlfn.CONCAT("~",RIGHT(_xlpm.w,LEN(_xlpm.w)-FIND(_xlpm.sep,_xlpm.w)),"~"))</f>
        <v>~mmerr~</v>
      </c>
      <c r="P5679" s="1" t="str">
        <f>_xlfn.LET(_xlpm.sep,":",_xlpm.w,$G5679,_xlfn.CONCAT("[",LEFT(_xlpm.w,FIND(_xlpm.sep,_xlpm.w)-1),"]"))</f>
        <v>[mɛ]</v>
      </c>
      <c r="Q5679" s="14" cm="1">
        <f t="array" ref="Q5679">SUM(_xlfn._xlws.FILTER($H$2:$H$7117,_xlfn.MAP($O$2:$O$7117,_xlfn.LAMBDA(_xlpm.x,_xlpm.x=$O5679))))</f>
        <v>4.9701789264413521E-5</v>
      </c>
      <c r="R5679" s="14">
        <f>$H5679/Q5679</f>
        <v>1</v>
      </c>
      <c r="S5679" s="14" cm="1">
        <f t="array" ref="S5679">SUM(_xlfn._xlws.FILTER($H$2:$H$7117,_xlfn.MAP($P$2:$P$7117,_xlfn.LAMBDA(_xlpm.x,_xlpm.x=$P5679))))</f>
        <v>1.5904572564612327E-3</v>
      </c>
      <c r="T5679" s="14">
        <f>$H5679/S5679</f>
        <v>3.125E-2</v>
      </c>
      <c r="U5679" s="14">
        <f>_xlfn.LET(_xlpm.freq,F5679,_xlpm.size,M5679+1,_xlpm.F,V5679,LOG(1+_xlpm.freq)*LOG(1+_xlpm.size)*_xlpm.F)</f>
        <v>1.5418173292189741E-2</v>
      </c>
      <c r="V5679" s="14">
        <f>_xlfn.LET(_xlpm.a,T5679,_xlpm.b,R5679,2*_xlpm.a*_xlpm.b/(_xlpm.a+_xlpm.b))</f>
        <v>6.0606060606060608E-2</v>
      </c>
      <c r="W5679" s="14">
        <f>_xlfn.LET(_xlpm.p,R5679,_xlpm.q,T5679,LOG(_xlpm.p/_xlpm.q))</f>
        <v>1.505149978319906</v>
      </c>
      <c r="X5679" s="2"/>
    </row>
    <row r="5680" spans="1:24">
      <c r="A5680" s="1" t="str">
        <f>_xlfn.LET(_xlpm.sep," : ",CONCATENATE(O5680,_xlpm.sep,P5680))</f>
        <v>~knerr~ : [nɛ]</v>
      </c>
      <c r="B5680" s="1">
        <f>_xlfn.LET(_xlpm.d,$G5680,_xlpm.k,_xlfn.CONCAT(LEFT(TRIM(B$1),1),"*"),COUNTIF(_xlpm.d,_xlpm.k))</f>
        <v>0</v>
      </c>
      <c r="C5680" s="1">
        <f>_xlfn.LET(_xlpm.d,$G5680,_xlpm.k,_xlfn.CONCAT(LEFT(TRIM(C$1),1),"*"),COUNTIF(_xlpm.d,_xlpm.k))</f>
        <v>0</v>
      </c>
      <c r="D5680" s="1">
        <f>_xlfn.LET(_xlpm.d,$G5680,_xlpm.k,_xlfn.CONCAT(LEFT(TRIM(D$1),1),"*"),COUNTIF(_xlpm.d,_xlpm.k))</f>
        <v>1</v>
      </c>
      <c r="E5680" s="1">
        <f>LOG(F5680+1,10)</f>
        <v>0.30102999566398114</v>
      </c>
      <c r="F5680" s="7">
        <v>1</v>
      </c>
      <c r="G5680" s="9" t="s">
        <v>3345</v>
      </c>
      <c r="H5680" s="4">
        <f>F5680/freq.sum.r6e</f>
        <v>4.9701789264413521E-5</v>
      </c>
      <c r="I5680" s="1" t="str">
        <f>_xlfn.LET(_xlpm.sep,":",_xlpm.w,$G5680,LEFT(_xlpm.w,FIND(_xlpm.sep,_xlpm.w)-1))</f>
        <v>nɛ</v>
      </c>
      <c r="J5680" s="1" t="str">
        <f>_xlfn.LET(_xlpm.sep,":",_xlpm.w,$G5680,RIGHT(_xlpm.w,LEN(_xlpm.w)-FIND(_xlpm.sep,_xlpm.w)))</f>
        <v>knerr</v>
      </c>
      <c r="K5680" s="10">
        <f>_xlfn.LET(_xlpm.w,I5680,LEN(_xlpm.w))</f>
        <v>2</v>
      </c>
      <c r="L5680" s="10">
        <f>_xlfn.LET(_xlpm.w,J5680,LEN(_xlpm.w))</f>
        <v>5</v>
      </c>
      <c r="M5680" s="10">
        <f>_xlfn.LET(_xlpm.a,K5680,_xlpm.b,L5680,MAX(_xlpm.a,_xlpm.b))</f>
        <v>5</v>
      </c>
      <c r="N5680" s="10">
        <f>_xlfn.LET(_xlpm.d,(K5680,L5680),MAX(_xlpm.d)-MIN(_xlpm.d))</f>
        <v>3</v>
      </c>
      <c r="O5680" s="1" t="str">
        <f>_xlfn.LET(_xlpm.sep,":",_xlpm.w,$G5680,_xlfn.CONCAT("~",RIGHT(_xlpm.w,LEN(_xlpm.w)-FIND(_xlpm.sep,_xlpm.w)),"~"))</f>
        <v>~knerr~</v>
      </c>
      <c r="P5680" s="1" t="str">
        <f>_xlfn.LET(_xlpm.sep,":",_xlpm.w,$G5680,_xlfn.CONCAT("[",LEFT(_xlpm.w,FIND(_xlpm.sep,_xlpm.w)-1),"]"))</f>
        <v>[nɛ]</v>
      </c>
      <c r="Q5680" s="14" cm="1">
        <f t="array" ref="Q5680">SUM(_xlfn._xlws.FILTER($H$2:$H$7117,_xlfn.MAP($O$2:$O$7117,_xlfn.LAMBDA(_xlpm.x,_xlpm.x=$O5680))))</f>
        <v>4.9701789264413521E-5</v>
      </c>
      <c r="R5680" s="14">
        <f>$H5680/Q5680</f>
        <v>1</v>
      </c>
      <c r="S5680" s="14" cm="1">
        <f t="array" ref="S5680">SUM(_xlfn._xlws.FILTER($H$2:$H$7117,_xlfn.MAP($P$2:$P$7117,_xlfn.LAMBDA(_xlpm.x,_xlpm.x=$P5680))))</f>
        <v>1.5904572564612327E-3</v>
      </c>
      <c r="T5680" s="14">
        <f>$H5680/S5680</f>
        <v>3.125E-2</v>
      </c>
      <c r="U5680" s="14">
        <f>_xlfn.LET(_xlpm.freq,F5680,_xlpm.size,M5680+1,_xlpm.F,V5680,LOG(1+_xlpm.freq)*LOG(1+_xlpm.size)*_xlpm.F)</f>
        <v>1.5418173292189741E-2</v>
      </c>
      <c r="V5680" s="14">
        <f>_xlfn.LET(_xlpm.a,T5680,_xlpm.b,R5680,2*_xlpm.a*_xlpm.b/(_xlpm.a+_xlpm.b))</f>
        <v>6.0606060606060608E-2</v>
      </c>
      <c r="W5680" s="14">
        <f>_xlfn.LET(_xlpm.p,R5680,_xlpm.q,T5680,LOG(_xlpm.p/_xlpm.q))</f>
        <v>1.505149978319906</v>
      </c>
      <c r="X5680" s="2"/>
    </row>
    <row r="5681" spans="1:24">
      <c r="A5681" s="1" t="str">
        <f>_xlfn.LET(_xlpm.sep," : ",CONCATENATE(O5681,_xlpm.sep,P5681))</f>
        <v>~nnerr~ : [nɛ]</v>
      </c>
      <c r="B5681" s="1">
        <f>_xlfn.LET(_xlpm.d,$G5681,_xlpm.k,_xlfn.CONCAT(LEFT(TRIM(B$1),1),"*"),COUNTIF(_xlpm.d,_xlpm.k))</f>
        <v>0</v>
      </c>
      <c r="C5681" s="1">
        <f>_xlfn.LET(_xlpm.d,$G5681,_xlpm.k,_xlfn.CONCAT(LEFT(TRIM(C$1),1),"*"),COUNTIF(_xlpm.d,_xlpm.k))</f>
        <v>0</v>
      </c>
      <c r="D5681" s="1">
        <f>_xlfn.LET(_xlpm.d,$G5681,_xlpm.k,_xlfn.CONCAT(LEFT(TRIM(D$1),1),"*"),COUNTIF(_xlpm.d,_xlpm.k))</f>
        <v>1</v>
      </c>
      <c r="E5681" s="1">
        <f>LOG(F5681+1,10)</f>
        <v>0.30102999566398114</v>
      </c>
      <c r="F5681" s="7">
        <v>1</v>
      </c>
      <c r="G5681" s="9" t="s">
        <v>3415</v>
      </c>
      <c r="H5681" s="4">
        <f>F5681/freq.sum.r6e</f>
        <v>4.9701789264413521E-5</v>
      </c>
      <c r="I5681" s="1" t="str">
        <f>_xlfn.LET(_xlpm.sep,":",_xlpm.w,$G5681,LEFT(_xlpm.w,FIND(_xlpm.sep,_xlpm.w)-1))</f>
        <v>nɛ</v>
      </c>
      <c r="J5681" s="1" t="str">
        <f>_xlfn.LET(_xlpm.sep,":",_xlpm.w,$G5681,RIGHT(_xlpm.w,LEN(_xlpm.w)-FIND(_xlpm.sep,_xlpm.w)))</f>
        <v>nnerr</v>
      </c>
      <c r="K5681" s="10">
        <f>_xlfn.LET(_xlpm.w,I5681,LEN(_xlpm.w))</f>
        <v>2</v>
      </c>
      <c r="L5681" s="10">
        <f>_xlfn.LET(_xlpm.w,J5681,LEN(_xlpm.w))</f>
        <v>5</v>
      </c>
      <c r="M5681" s="10">
        <f>_xlfn.LET(_xlpm.a,K5681,_xlpm.b,L5681,MAX(_xlpm.a,_xlpm.b))</f>
        <v>5</v>
      </c>
      <c r="N5681" s="10">
        <f>_xlfn.LET(_xlpm.d,(K5681,L5681),MAX(_xlpm.d)-MIN(_xlpm.d))</f>
        <v>3</v>
      </c>
      <c r="O5681" s="1" t="str">
        <f>_xlfn.LET(_xlpm.sep,":",_xlpm.w,$G5681,_xlfn.CONCAT("~",RIGHT(_xlpm.w,LEN(_xlpm.w)-FIND(_xlpm.sep,_xlpm.w)),"~"))</f>
        <v>~nnerr~</v>
      </c>
      <c r="P5681" s="1" t="str">
        <f>_xlfn.LET(_xlpm.sep,":",_xlpm.w,$G5681,_xlfn.CONCAT("[",LEFT(_xlpm.w,FIND(_xlpm.sep,_xlpm.w)-1),"]"))</f>
        <v>[nɛ]</v>
      </c>
      <c r="Q5681" s="14" cm="1">
        <f t="array" ref="Q5681">SUM(_xlfn._xlws.FILTER($H$2:$H$7117,_xlfn.MAP($O$2:$O$7117,_xlfn.LAMBDA(_xlpm.x,_xlpm.x=$O5681))))</f>
        <v>4.9701789264413521E-5</v>
      </c>
      <c r="R5681" s="14">
        <f>$H5681/Q5681</f>
        <v>1</v>
      </c>
      <c r="S5681" s="14" cm="1">
        <f t="array" ref="S5681">SUM(_xlfn._xlws.FILTER($H$2:$H$7117,_xlfn.MAP($P$2:$P$7117,_xlfn.LAMBDA(_xlpm.x,_xlpm.x=$P5681))))</f>
        <v>1.5904572564612327E-3</v>
      </c>
      <c r="T5681" s="14">
        <f>$H5681/S5681</f>
        <v>3.125E-2</v>
      </c>
      <c r="U5681" s="14">
        <f>_xlfn.LET(_xlpm.freq,F5681,_xlpm.size,M5681+1,_xlpm.F,V5681,LOG(1+_xlpm.freq)*LOG(1+_xlpm.size)*_xlpm.F)</f>
        <v>1.5418173292189741E-2</v>
      </c>
      <c r="V5681" s="14">
        <f>_xlfn.LET(_xlpm.a,T5681,_xlpm.b,R5681,2*_xlpm.a*_xlpm.b/(_xlpm.a+_xlpm.b))</f>
        <v>6.0606060606060608E-2</v>
      </c>
      <c r="W5681" s="14">
        <f>_xlfn.LET(_xlpm.p,R5681,_xlpm.q,T5681,LOG(_xlpm.p/_xlpm.q))</f>
        <v>1.505149978319906</v>
      </c>
      <c r="X5681" s="2"/>
    </row>
    <row r="5682" spans="1:24">
      <c r="A5682" s="1" t="str">
        <f>_xlfn.LET(_xlpm.sep," : ",CONCATENATE(O5682,_xlpm.sep,P5682))</f>
        <v>~tearr~ : [tɛ]</v>
      </c>
      <c r="B5682" s="1">
        <f>_xlfn.LET(_xlpm.d,$G5682,_xlpm.k,_xlfn.CONCAT(LEFT(TRIM(B$1),1),"*"),COUNTIF(_xlpm.d,_xlpm.k))</f>
        <v>0</v>
      </c>
      <c r="C5682" s="1">
        <f>_xlfn.LET(_xlpm.d,$G5682,_xlpm.k,_xlfn.CONCAT(LEFT(TRIM(C$1),1),"*"),COUNTIF(_xlpm.d,_xlpm.k))</f>
        <v>0</v>
      </c>
      <c r="D5682" s="1">
        <f>_xlfn.LET(_xlpm.d,$G5682,_xlpm.k,_xlfn.CONCAT(LEFT(TRIM(D$1),1),"*"),COUNTIF(_xlpm.d,_xlpm.k))</f>
        <v>0</v>
      </c>
      <c r="E5682" s="1">
        <f>LOG(F5682+1,10)</f>
        <v>0.30102999566398114</v>
      </c>
      <c r="F5682" s="7">
        <v>1</v>
      </c>
      <c r="G5682" s="9" t="s">
        <v>4774</v>
      </c>
      <c r="H5682" s="4">
        <f>F5682/freq.sum.r6e</f>
        <v>4.9701789264413521E-5</v>
      </c>
      <c r="I5682" s="4" t="str">
        <f>_xlfn.LET(_xlpm.sep,":",_xlpm.w,$G5682,LEFT(_xlpm.w,FIND(_xlpm.sep,_xlpm.w)-1))</f>
        <v>tɛ</v>
      </c>
      <c r="J5682" s="4" t="str">
        <f>_xlfn.LET(_xlpm.sep,":",_xlpm.w,$G5682,RIGHT(_xlpm.w,LEN(_xlpm.w)-FIND(_xlpm.sep,_xlpm.w)))</f>
        <v>tearr</v>
      </c>
      <c r="K5682" s="10">
        <f>_xlfn.LET(_xlpm.w,I5682,LEN(_xlpm.w))</f>
        <v>2</v>
      </c>
      <c r="L5682" s="10">
        <f>_xlfn.LET(_xlpm.w,J5682,LEN(_xlpm.w))</f>
        <v>5</v>
      </c>
      <c r="M5682" s="10">
        <f>_xlfn.LET(_xlpm.a,K5682,_xlpm.b,L5682,MAX(_xlpm.a,_xlpm.b))</f>
        <v>5</v>
      </c>
      <c r="N5682" s="10">
        <f>_xlfn.LET(_xlpm.d,(K5682,L5682),MAX(_xlpm.d)-MIN(_xlpm.d))</f>
        <v>3</v>
      </c>
      <c r="O5682" s="1" t="str">
        <f>_xlfn.LET(_xlpm.sep,":",_xlpm.w,$G5682,_xlfn.CONCAT("~",RIGHT(_xlpm.w,LEN(_xlpm.w)-FIND(_xlpm.sep,_xlpm.w)),"~"))</f>
        <v>~tearr~</v>
      </c>
      <c r="P5682" s="1" t="str">
        <f>_xlfn.LET(_xlpm.sep,":",_xlpm.w,$G5682,_xlfn.CONCAT("[",LEFT(_xlpm.w,FIND(_xlpm.sep,_xlpm.w)-1),"]"))</f>
        <v>[tɛ]</v>
      </c>
      <c r="Q5682" s="14" cm="1">
        <f t="array" ref="Q5682">SUM(_xlfn._xlws.FILTER($H$2:$H$7109,_xlfn.MAP($O$2:$O$7109,_xlfn.LAMBDA(_xlpm.x,_xlpm.x=$O5682))))</f>
        <v>4.9701789264413521E-5</v>
      </c>
      <c r="R5682" s="14">
        <f>$H5682/Q5682</f>
        <v>1</v>
      </c>
      <c r="S5682" s="14" cm="1">
        <f t="array" ref="S5682">SUM(_xlfn._xlws.FILTER($H$2:$H$7109,_xlfn.MAP($P$2:$P$7109,_xlfn.LAMBDA(_xlpm.x,_xlpm.x=$P5682))))</f>
        <v>1.5904572564612327E-3</v>
      </c>
      <c r="T5682" s="14">
        <f>$H5682/S5682</f>
        <v>3.125E-2</v>
      </c>
      <c r="U5682" s="14">
        <f>_xlfn.LET(_xlpm.freq,F5682,_xlpm.size,M5682+1,_xlpm.F,V5682,LOG(1+_xlpm.freq)*LOG(1+_xlpm.size)*_xlpm.F)</f>
        <v>1.5418173292189741E-2</v>
      </c>
      <c r="V5682" s="14">
        <f>_xlfn.LET(_xlpm.a,T5682,_xlpm.b,R5682,2*_xlpm.a*_xlpm.b/(_xlpm.a+_xlpm.b))</f>
        <v>6.0606060606060608E-2</v>
      </c>
      <c r="W5682" s="14">
        <f>_xlfn.LET(_xlpm.p,R5682,_xlpm.q,T5682,LOG(_xlpm.p/_xlpm.q))</f>
        <v>1.505149978319906</v>
      </c>
      <c r="X5682" s="2"/>
    </row>
    <row r="5683" spans="1:24">
      <c r="A5683" s="1" t="str">
        <f>_xlfn.LET(_xlpm.sep," : ",CONCATENATE(O5683,_xlpm.sep,P5683))</f>
        <v>~tterr~ : [tɛ]</v>
      </c>
      <c r="B5683" s="1">
        <f>_xlfn.LET(_xlpm.d,$G5683,_xlpm.k,_xlfn.CONCAT(LEFT(TRIM(B$1),1),"*"),COUNTIF(_xlpm.d,_xlpm.k))</f>
        <v>0</v>
      </c>
      <c r="C5683" s="1">
        <f>_xlfn.LET(_xlpm.d,$G5683,_xlpm.k,_xlfn.CONCAT(LEFT(TRIM(C$1),1),"*"),COUNTIF(_xlpm.d,_xlpm.k))</f>
        <v>0</v>
      </c>
      <c r="D5683" s="1">
        <f>_xlfn.LET(_xlpm.d,$G5683,_xlpm.k,_xlfn.CONCAT(LEFT(TRIM(D$1),1),"*"),COUNTIF(_xlpm.d,_xlpm.k))</f>
        <v>0</v>
      </c>
      <c r="E5683" s="1">
        <f>LOG(F5683+1,10)</f>
        <v>0.30102999566398114</v>
      </c>
      <c r="F5683" s="7">
        <v>1</v>
      </c>
      <c r="G5683" s="9" t="s">
        <v>4869</v>
      </c>
      <c r="H5683" s="4">
        <f>F5683/freq.sum.r6e</f>
        <v>4.9701789264413521E-5</v>
      </c>
      <c r="I5683" s="1" t="str">
        <f>_xlfn.LET(_xlpm.sep,":",_xlpm.w,$G5683,LEFT(_xlpm.w,FIND(_xlpm.sep,_xlpm.w)-1))</f>
        <v>tɛ</v>
      </c>
      <c r="J5683" s="1" t="str">
        <f>_xlfn.LET(_xlpm.sep,":",_xlpm.w,$G5683,RIGHT(_xlpm.w,LEN(_xlpm.w)-FIND(_xlpm.sep,_xlpm.w)))</f>
        <v>tterr</v>
      </c>
      <c r="K5683" s="10">
        <f>_xlfn.LET(_xlpm.w,I5683,LEN(_xlpm.w))</f>
        <v>2</v>
      </c>
      <c r="L5683" s="10">
        <f>_xlfn.LET(_xlpm.w,J5683,LEN(_xlpm.w))</f>
        <v>5</v>
      </c>
      <c r="M5683" s="10">
        <f>_xlfn.LET(_xlpm.a,K5683,_xlpm.b,L5683,MAX(_xlpm.a,_xlpm.b))</f>
        <v>5</v>
      </c>
      <c r="N5683" s="10">
        <f>_xlfn.LET(_xlpm.d,(K5683,L5683),MAX(_xlpm.d)-MIN(_xlpm.d))</f>
        <v>3</v>
      </c>
      <c r="O5683" s="1" t="str">
        <f>_xlfn.LET(_xlpm.sep,":",_xlpm.w,$G5683,_xlfn.CONCAT("~",RIGHT(_xlpm.w,LEN(_xlpm.w)-FIND(_xlpm.sep,_xlpm.w)),"~"))</f>
        <v>~tterr~</v>
      </c>
      <c r="P5683" s="1" t="str">
        <f>_xlfn.LET(_xlpm.sep,":",_xlpm.w,$G5683,_xlfn.CONCAT("[",LEFT(_xlpm.w,FIND(_xlpm.sep,_xlpm.w)-1),"]"))</f>
        <v>[tɛ]</v>
      </c>
      <c r="Q5683" s="14" cm="1">
        <f t="array" ref="Q5683">SUM(_xlfn._xlws.FILTER($H$2:$H$7117,_xlfn.MAP($O$2:$O$7117,_xlfn.LAMBDA(_xlpm.x,_xlpm.x=$O5683))))</f>
        <v>4.9701789264413521E-5</v>
      </c>
      <c r="R5683" s="14">
        <f>$H5683/Q5683</f>
        <v>1</v>
      </c>
      <c r="S5683" s="14" cm="1">
        <f t="array" ref="S5683">SUM(_xlfn._xlws.FILTER($H$2:$H$7117,_xlfn.MAP($P$2:$P$7117,_xlfn.LAMBDA(_xlpm.x,_xlpm.x=$P5683))))</f>
        <v>1.5904572564612327E-3</v>
      </c>
      <c r="T5683" s="14">
        <f>$H5683/S5683</f>
        <v>3.125E-2</v>
      </c>
      <c r="U5683" s="14">
        <f>_xlfn.LET(_xlpm.freq,F5683,_xlpm.size,M5683+1,_xlpm.F,V5683,LOG(1+_xlpm.freq)*LOG(1+_xlpm.size)*_xlpm.F)</f>
        <v>1.5418173292189741E-2</v>
      </c>
      <c r="V5683" s="14">
        <f>_xlfn.LET(_xlpm.a,T5683,_xlpm.b,R5683,2*_xlpm.a*_xlpm.b/(_xlpm.a+_xlpm.b))</f>
        <v>6.0606060606060608E-2</v>
      </c>
      <c r="W5683" s="14">
        <f>_xlfn.LET(_xlpm.p,R5683,_xlpm.q,T5683,LOG(_xlpm.p/_xlpm.q))</f>
        <v>1.505149978319906</v>
      </c>
      <c r="X5683" s="2"/>
    </row>
    <row r="5684" spans="1:24">
      <c r="A5684" s="1" t="str">
        <f>_xlfn.LET(_xlpm.sep," : ",CONCATENATE(O5684,_xlpm.sep,P5684))</f>
        <v>~gairr~ : [ɡɛ]</v>
      </c>
      <c r="B5684" s="1">
        <f>_xlfn.LET(_xlpm.d,$G5684,_xlpm.k,_xlfn.CONCAT(LEFT(TRIM(B$1),1),"*"),COUNTIF(_xlpm.d,_xlpm.k))</f>
        <v>0</v>
      </c>
      <c r="C5684" s="1">
        <f>_xlfn.LET(_xlpm.d,$G5684,_xlpm.k,_xlfn.CONCAT(LEFT(TRIM(C$1),1),"*"),COUNTIF(_xlpm.d,_xlpm.k))</f>
        <v>0</v>
      </c>
      <c r="D5684" s="1">
        <f>_xlfn.LET(_xlpm.d,$G5684,_xlpm.k,_xlfn.CONCAT(LEFT(TRIM(D$1),1),"*"),COUNTIF(_xlpm.d,_xlpm.k))</f>
        <v>0</v>
      </c>
      <c r="E5684" s="1">
        <f>LOG(F5684+1,10)</f>
        <v>0.30102999566398114</v>
      </c>
      <c r="F5684" s="7">
        <v>1</v>
      </c>
      <c r="G5684" s="9" t="s">
        <v>6526</v>
      </c>
      <c r="H5684" s="4">
        <f>F5684/freq.sum.r6e</f>
        <v>4.9701789264413521E-5</v>
      </c>
      <c r="I5684" s="1" t="str">
        <f>_xlfn.LET(_xlpm.sep,":",_xlpm.w,$G5684,LEFT(_xlpm.w,FIND(_xlpm.sep,_xlpm.w)-1))</f>
        <v>ɡɛ</v>
      </c>
      <c r="J5684" s="1" t="str">
        <f>_xlfn.LET(_xlpm.sep,":",_xlpm.w,$G5684,RIGHT(_xlpm.w,LEN(_xlpm.w)-FIND(_xlpm.sep,_xlpm.w)))</f>
        <v>gairr</v>
      </c>
      <c r="K5684" s="10">
        <f>_xlfn.LET(_xlpm.w,I5684,LEN(_xlpm.w))</f>
        <v>2</v>
      </c>
      <c r="L5684" s="10">
        <f>_xlfn.LET(_xlpm.w,J5684,LEN(_xlpm.w))</f>
        <v>5</v>
      </c>
      <c r="M5684" s="10">
        <f>_xlfn.LET(_xlpm.a,K5684,_xlpm.b,L5684,MAX(_xlpm.a,_xlpm.b))</f>
        <v>5</v>
      </c>
      <c r="N5684" s="10">
        <f>_xlfn.LET(_xlpm.d,(K5684,L5684),MAX(_xlpm.d)-MIN(_xlpm.d))</f>
        <v>3</v>
      </c>
      <c r="O5684" s="1" t="str">
        <f>_xlfn.LET(_xlpm.sep,":",_xlpm.w,$G5684,_xlfn.CONCAT("~",RIGHT(_xlpm.w,LEN(_xlpm.w)-FIND(_xlpm.sep,_xlpm.w)),"~"))</f>
        <v>~gairr~</v>
      </c>
      <c r="P5684" s="1" t="str">
        <f>_xlfn.LET(_xlpm.sep,":",_xlpm.w,$G5684,_xlfn.CONCAT("[",LEFT(_xlpm.w,FIND(_xlpm.sep,_xlpm.w)-1),"]"))</f>
        <v>[ɡɛ]</v>
      </c>
      <c r="Q5684" s="14" cm="1">
        <f t="array" ref="Q5684">SUM(_xlfn._xlws.FILTER($H$2:$H$7117,_xlfn.MAP($O$2:$O$7117,_xlfn.LAMBDA(_xlpm.x,_xlpm.x=$O5684))))</f>
        <v>4.9701789264413521E-5</v>
      </c>
      <c r="R5684" s="14">
        <f>$H5684/Q5684</f>
        <v>1</v>
      </c>
      <c r="S5684" s="14" cm="1">
        <f t="array" ref="S5684">SUM(_xlfn._xlws.FILTER($H$2:$H$7117,_xlfn.MAP($P$2:$P$7117,_xlfn.LAMBDA(_xlpm.x,_xlpm.x=$P5684))))</f>
        <v>1.5904572564612327E-3</v>
      </c>
      <c r="T5684" s="14">
        <f>$H5684/S5684</f>
        <v>3.125E-2</v>
      </c>
      <c r="U5684" s="14">
        <f>_xlfn.LET(_xlpm.freq,F5684,_xlpm.size,M5684+1,_xlpm.F,V5684,LOG(1+_xlpm.freq)*LOG(1+_xlpm.size)*_xlpm.F)</f>
        <v>1.5418173292189741E-2</v>
      </c>
      <c r="V5684" s="14">
        <f>_xlfn.LET(_xlpm.a,T5684,_xlpm.b,R5684,2*_xlpm.a*_xlpm.b/(_xlpm.a+_xlpm.b))</f>
        <v>6.0606060606060608E-2</v>
      </c>
      <c r="W5684" s="14">
        <f>_xlfn.LET(_xlpm.p,R5684,_xlpm.q,T5684,LOG(_xlpm.p/_xlpm.q))</f>
        <v>1.505149978319906</v>
      </c>
      <c r="X5684" s="2"/>
    </row>
    <row r="5685" spans="1:24">
      <c r="A5685" s="1" t="str">
        <f>_xlfn.LET(_xlpm.sep," : ",CONCATENATE(O5685,_xlpm.sep,P5685))</f>
        <v>~guerr~ : [ɡɛ]</v>
      </c>
      <c r="B5685" s="1">
        <f>_xlfn.LET(_xlpm.d,$G5685,_xlpm.k,_xlfn.CONCAT(LEFT(TRIM(B$1),1),"*"),COUNTIF(_xlpm.d,_xlpm.k))</f>
        <v>0</v>
      </c>
      <c r="C5685" s="1">
        <f>_xlfn.LET(_xlpm.d,$G5685,_xlpm.k,_xlfn.CONCAT(LEFT(TRIM(C$1),1),"*"),COUNTIF(_xlpm.d,_xlpm.k))</f>
        <v>0</v>
      </c>
      <c r="D5685" s="1">
        <f>_xlfn.LET(_xlpm.d,$G5685,_xlpm.k,_xlfn.CONCAT(LEFT(TRIM(D$1),1),"*"),COUNTIF(_xlpm.d,_xlpm.k))</f>
        <v>0</v>
      </c>
      <c r="E5685" s="1">
        <f>LOG(F5685+1,10)</f>
        <v>0.30102999566398114</v>
      </c>
      <c r="F5685" s="7">
        <v>1</v>
      </c>
      <c r="G5685" s="9" t="s">
        <v>6603</v>
      </c>
      <c r="H5685" s="4">
        <f>F5685/freq.sum.r6e</f>
        <v>4.9701789264413521E-5</v>
      </c>
      <c r="I5685" s="4" t="str">
        <f>_xlfn.LET(_xlpm.sep,":",_xlpm.w,$G5685,LEFT(_xlpm.w,FIND(_xlpm.sep,_xlpm.w)-1))</f>
        <v>ɡɛ</v>
      </c>
      <c r="J5685" s="4" t="str">
        <f>_xlfn.LET(_xlpm.sep,":",_xlpm.w,$G5685,RIGHT(_xlpm.w,LEN(_xlpm.w)-FIND(_xlpm.sep,_xlpm.w)))</f>
        <v>guerr</v>
      </c>
      <c r="K5685" s="10">
        <f>_xlfn.LET(_xlpm.w,I5685,LEN(_xlpm.w))</f>
        <v>2</v>
      </c>
      <c r="L5685" s="10">
        <f>_xlfn.LET(_xlpm.w,J5685,LEN(_xlpm.w))</f>
        <v>5</v>
      </c>
      <c r="M5685" s="10">
        <f>_xlfn.LET(_xlpm.a,K5685,_xlpm.b,L5685,MAX(_xlpm.a,_xlpm.b))</f>
        <v>5</v>
      </c>
      <c r="N5685" s="10">
        <f>_xlfn.LET(_xlpm.d,(K5685,L5685),MAX(_xlpm.d)-MIN(_xlpm.d))</f>
        <v>3</v>
      </c>
      <c r="O5685" s="1" t="str">
        <f>_xlfn.LET(_xlpm.sep,":",_xlpm.w,$G5685,_xlfn.CONCAT("~",RIGHT(_xlpm.w,LEN(_xlpm.w)-FIND(_xlpm.sep,_xlpm.w)),"~"))</f>
        <v>~guerr~</v>
      </c>
      <c r="P5685" s="1" t="str">
        <f>_xlfn.LET(_xlpm.sep,":",_xlpm.w,$G5685,_xlfn.CONCAT("[",LEFT(_xlpm.w,FIND(_xlpm.sep,_xlpm.w)-1),"]"))</f>
        <v>[ɡɛ]</v>
      </c>
      <c r="Q5685" s="14" cm="1">
        <f t="array" ref="Q5685">SUM(_xlfn._xlws.FILTER($H$2:$H$7109,_xlfn.MAP($O$2:$O$7109,_xlfn.LAMBDA(_xlpm.x,_xlpm.x=$O5685))))</f>
        <v>4.9701789264413521E-5</v>
      </c>
      <c r="R5685" s="14">
        <f>$H5685/Q5685</f>
        <v>1</v>
      </c>
      <c r="S5685" s="14" cm="1">
        <f t="array" ref="S5685">SUM(_xlfn._xlws.FILTER($H$2:$H$7109,_xlfn.MAP($P$2:$P$7109,_xlfn.LAMBDA(_xlpm.x,_xlpm.x=$P5685))))</f>
        <v>1.5904572564612327E-3</v>
      </c>
      <c r="T5685" s="14">
        <f>$H5685/S5685</f>
        <v>3.125E-2</v>
      </c>
      <c r="U5685" s="14">
        <f>_xlfn.LET(_xlpm.freq,F5685,_xlpm.size,M5685+1,_xlpm.F,V5685,LOG(1+_xlpm.freq)*LOG(1+_xlpm.size)*_xlpm.F)</f>
        <v>1.5418173292189741E-2</v>
      </c>
      <c r="V5685" s="14">
        <f>_xlfn.LET(_xlpm.a,T5685,_xlpm.b,R5685,2*_xlpm.a*_xlpm.b/(_xlpm.a+_xlpm.b))</f>
        <v>6.0606060606060608E-2</v>
      </c>
      <c r="W5685" s="14">
        <f>_xlfn.LET(_xlpm.p,R5685,_xlpm.q,T5685,LOG(_xlpm.p/_xlpm.q))</f>
        <v>1.505149978319906</v>
      </c>
      <c r="X5685" s="2"/>
    </row>
    <row r="5686" spans="1:24">
      <c r="A5686" s="1" t="str">
        <f>_xlfn.LET(_xlpm.sep," : ",CONCATENATE(O5686,_xlpm.sep,P5686))</f>
        <v>~xtigh~ : [kstɪ]</v>
      </c>
      <c r="B5686" s="1">
        <f>_xlfn.LET(_xlpm.d,$G5686,_xlpm.k,_xlfn.CONCAT(LEFT(TRIM(B$1),1),"*"),COUNTIF(_xlpm.d,_xlpm.k))</f>
        <v>0</v>
      </c>
      <c r="C5686" s="1">
        <f>_xlfn.LET(_xlpm.d,$G5686,_xlpm.k,_xlfn.CONCAT(LEFT(TRIM(C$1),1),"*"),COUNTIF(_xlpm.d,_xlpm.k))</f>
        <v>0</v>
      </c>
      <c r="D5686" s="1">
        <f>_xlfn.LET(_xlpm.d,$G5686,_xlpm.k,_xlfn.CONCAT(LEFT(TRIM(D$1),1),"*"),COUNTIF(_xlpm.d,_xlpm.k))</f>
        <v>0</v>
      </c>
      <c r="E5686" s="1">
        <f>LOG(F5686+1,10)</f>
        <v>0.47712125471966244</v>
      </c>
      <c r="F5686" s="7">
        <v>2</v>
      </c>
      <c r="G5686" s="9" t="s">
        <v>1578</v>
      </c>
      <c r="H5686" s="4">
        <f>F5686/freq.sum.r6e</f>
        <v>9.9403578528827041E-5</v>
      </c>
      <c r="I5686" s="4" t="str">
        <f>_xlfn.LET(_xlpm.sep,":",_xlpm.w,$G5686,LEFT(_xlpm.w,FIND(_xlpm.sep,_xlpm.w)-1))</f>
        <v>kstɪ</v>
      </c>
      <c r="J5686" s="4" t="str">
        <f>_xlfn.LET(_xlpm.sep,":",_xlpm.w,$G5686,RIGHT(_xlpm.w,LEN(_xlpm.w)-FIND(_xlpm.sep,_xlpm.w)))</f>
        <v>xtigh</v>
      </c>
      <c r="K5686" s="10">
        <f>_xlfn.LET(_xlpm.w,I5686,LEN(_xlpm.w))</f>
        <v>4</v>
      </c>
      <c r="L5686" s="10">
        <f>_xlfn.LET(_xlpm.w,J5686,LEN(_xlpm.w))</f>
        <v>5</v>
      </c>
      <c r="M5686" s="10">
        <f>_xlfn.LET(_xlpm.a,K5686,_xlpm.b,L5686,MAX(_xlpm.a,_xlpm.b))</f>
        <v>5</v>
      </c>
      <c r="N5686" s="10">
        <f>_xlfn.LET(_xlpm.d,(K5686,L5686),MAX(_xlpm.d)-MIN(_xlpm.d))</f>
        <v>1</v>
      </c>
      <c r="O5686" s="1" t="str">
        <f>_xlfn.LET(_xlpm.sep,":",_xlpm.w,$G5686,_xlfn.CONCAT("~",RIGHT(_xlpm.w,LEN(_xlpm.w)-FIND(_xlpm.sep,_xlpm.w)),"~"))</f>
        <v>~xtigh~</v>
      </c>
      <c r="P5686" s="1" t="str">
        <f>_xlfn.LET(_xlpm.sep,":",_xlpm.w,$G5686,_xlfn.CONCAT("[",LEFT(_xlpm.w,FIND(_xlpm.sep,_xlpm.w)-1),"]"))</f>
        <v>[kstɪ]</v>
      </c>
      <c r="Q5686" s="14" cm="1">
        <f t="array" ref="Q5686">SUM(_xlfn._xlws.FILTER($H$2:$H$7109,_xlfn.MAP($O$2:$O$7109,_xlfn.LAMBDA(_xlpm.x,_xlpm.x=$O5686))))</f>
        <v>9.9403578528827041E-5</v>
      </c>
      <c r="R5686" s="14">
        <f>$H5686/Q5686</f>
        <v>1</v>
      </c>
      <c r="S5686" s="14" cm="1">
        <f t="array" ref="S5686">SUM(_xlfn._xlws.FILTER($H$2:$H$7109,_xlfn.MAP($P$2:$P$7109,_xlfn.LAMBDA(_xlpm.x,_xlpm.x=$P5686))))</f>
        <v>3.180914512922464E-3</v>
      </c>
      <c r="T5686" s="14">
        <f>$H5686/S5686</f>
        <v>3.1250000000000014E-2</v>
      </c>
      <c r="U5686" s="14">
        <f>_xlfn.LET(_xlpm.freq,F5686,_xlpm.size,M5686+1,_xlpm.F,V5686,LOG(1+_xlpm.freq)*LOG(1+_xlpm.size)*_xlpm.F)</f>
        <v>2.4437226497741205E-2</v>
      </c>
      <c r="V5686" s="14">
        <f>_xlfn.LET(_xlpm.a,T5686,_xlpm.b,R5686,2*_xlpm.a*_xlpm.b/(_xlpm.a+_xlpm.b))</f>
        <v>6.0606060606060635E-2</v>
      </c>
      <c r="W5686" s="14">
        <f>_xlfn.LET(_xlpm.p,R5686,_xlpm.q,T5686,LOG(_xlpm.p/_xlpm.q))</f>
        <v>1.5051499783199058</v>
      </c>
      <c r="X5686" s="2"/>
    </row>
    <row r="5687" spans="1:24">
      <c r="A5687" s="1" t="str">
        <f>_xlfn.LET(_xlpm.sep," : ",CONCATENATE(O5687,_xlpm.sep,P5687))</f>
        <v>~pligh~ : [plɪ]</v>
      </c>
      <c r="B5687" s="1">
        <f>_xlfn.LET(_xlpm.d,$G5687,_xlpm.k,_xlfn.CONCAT(LEFT(TRIM(B$1),1),"*"),COUNTIF(_xlpm.d,_xlpm.k))</f>
        <v>0</v>
      </c>
      <c r="C5687" s="1">
        <f>_xlfn.LET(_xlpm.d,$G5687,_xlpm.k,_xlfn.CONCAT(LEFT(TRIM(C$1),1),"*"),COUNTIF(_xlpm.d,_xlpm.k))</f>
        <v>0</v>
      </c>
      <c r="D5687" s="1">
        <f>_xlfn.LET(_xlpm.d,$G5687,_xlpm.k,_xlfn.CONCAT(LEFT(TRIM(D$1),1),"*"),COUNTIF(_xlpm.d,_xlpm.k))</f>
        <v>0</v>
      </c>
      <c r="E5687" s="1">
        <f>LOG(F5687+1,10)</f>
        <v>0.47712125471966244</v>
      </c>
      <c r="F5687" s="7">
        <v>2</v>
      </c>
      <c r="G5687" s="9" t="s">
        <v>3628</v>
      </c>
      <c r="H5687" s="4">
        <f>F5687/freq.sum.r6e</f>
        <v>9.9403578528827041E-5</v>
      </c>
      <c r="I5687" s="1" t="str">
        <f>_xlfn.LET(_xlpm.sep,":",_xlpm.w,$G5687,LEFT(_xlpm.w,FIND(_xlpm.sep,_xlpm.w)-1))</f>
        <v>plɪ</v>
      </c>
      <c r="J5687" s="1" t="str">
        <f>_xlfn.LET(_xlpm.sep,":",_xlpm.w,$G5687,RIGHT(_xlpm.w,LEN(_xlpm.w)-FIND(_xlpm.sep,_xlpm.w)))</f>
        <v>pligh</v>
      </c>
      <c r="K5687" s="10">
        <f>_xlfn.LET(_xlpm.w,I5687,LEN(_xlpm.w))</f>
        <v>3</v>
      </c>
      <c r="L5687" s="10">
        <f>_xlfn.LET(_xlpm.w,J5687,LEN(_xlpm.w))</f>
        <v>5</v>
      </c>
      <c r="M5687" s="10">
        <f>_xlfn.LET(_xlpm.a,K5687,_xlpm.b,L5687,MAX(_xlpm.a,_xlpm.b))</f>
        <v>5</v>
      </c>
      <c r="N5687" s="10">
        <f>_xlfn.LET(_xlpm.d,(K5687,L5687),MAX(_xlpm.d)-MIN(_xlpm.d))</f>
        <v>2</v>
      </c>
      <c r="O5687" s="1" t="str">
        <f>_xlfn.LET(_xlpm.sep,":",_xlpm.w,$G5687,_xlfn.CONCAT("~",RIGHT(_xlpm.w,LEN(_xlpm.w)-FIND(_xlpm.sep,_xlpm.w)),"~"))</f>
        <v>~pligh~</v>
      </c>
      <c r="P5687" s="1" t="str">
        <f>_xlfn.LET(_xlpm.sep,":",_xlpm.w,$G5687,_xlfn.CONCAT("[",LEFT(_xlpm.w,FIND(_xlpm.sep,_xlpm.w)-1),"]"))</f>
        <v>[plɪ]</v>
      </c>
      <c r="Q5687" s="14" cm="1">
        <f t="array" ref="Q5687">SUM(_xlfn._xlws.FILTER($H$2:$H$7117,_xlfn.MAP($O$2:$O$7117,_xlfn.LAMBDA(_xlpm.x,_xlpm.x=$O5687))))</f>
        <v>9.9403578528827041E-5</v>
      </c>
      <c r="R5687" s="14">
        <f>$H5687/Q5687</f>
        <v>1</v>
      </c>
      <c r="S5687" s="14" cm="1">
        <f t="array" ref="S5687">SUM(_xlfn._xlws.FILTER($H$2:$H$7117,_xlfn.MAP($P$2:$P$7117,_xlfn.LAMBDA(_xlpm.x,_xlpm.x=$P5687))))</f>
        <v>3.180914512922464E-3</v>
      </c>
      <c r="T5687" s="14">
        <f>$H5687/S5687</f>
        <v>3.1250000000000014E-2</v>
      </c>
      <c r="U5687" s="14">
        <f>_xlfn.LET(_xlpm.freq,F5687,_xlpm.size,M5687+1,_xlpm.F,V5687,LOG(1+_xlpm.freq)*LOG(1+_xlpm.size)*_xlpm.F)</f>
        <v>2.4437226497741205E-2</v>
      </c>
      <c r="V5687" s="14">
        <f>_xlfn.LET(_xlpm.a,T5687,_xlpm.b,R5687,2*_xlpm.a*_xlpm.b/(_xlpm.a+_xlpm.b))</f>
        <v>6.0606060606060635E-2</v>
      </c>
      <c r="W5687" s="14">
        <f>_xlfn.LET(_xlpm.p,R5687,_xlpm.q,T5687,LOG(_xlpm.p/_xlpm.q))</f>
        <v>1.5051499783199058</v>
      </c>
      <c r="X5687" s="2"/>
    </row>
    <row r="5688" spans="1:24">
      <c r="A5688" s="1" t="str">
        <f>_xlfn.LET(_xlpm.sep," : ",CONCATENATE(O5688,_xlpm.sep,P5688))</f>
        <v>~pplih~ : [plɪ]</v>
      </c>
      <c r="B5688" s="1">
        <f>_xlfn.LET(_xlpm.d,$G5688,_xlpm.k,_xlfn.CONCAT(LEFT(TRIM(B$1),1),"*"),COUNTIF(_xlpm.d,_xlpm.k))</f>
        <v>0</v>
      </c>
      <c r="C5688" s="1">
        <f>_xlfn.LET(_xlpm.d,$G5688,_xlpm.k,_xlfn.CONCAT(LEFT(TRIM(C$1),1),"*"),COUNTIF(_xlpm.d,_xlpm.k))</f>
        <v>0</v>
      </c>
      <c r="D5688" s="1">
        <f>_xlfn.LET(_xlpm.d,$G5688,_xlpm.k,_xlfn.CONCAT(LEFT(TRIM(D$1),1),"*"),COUNTIF(_xlpm.d,_xlpm.k))</f>
        <v>0</v>
      </c>
      <c r="E5688" s="1">
        <f>LOG(F5688+1,10)</f>
        <v>0.47712125471966244</v>
      </c>
      <c r="F5688" s="7">
        <v>2</v>
      </c>
      <c r="G5688" s="9" t="s">
        <v>3648</v>
      </c>
      <c r="H5688" s="4">
        <f>F5688/freq.sum.r6e</f>
        <v>9.9403578528827041E-5</v>
      </c>
      <c r="I5688" s="1" t="str">
        <f>_xlfn.LET(_xlpm.sep,":",_xlpm.w,$G5688,LEFT(_xlpm.w,FIND(_xlpm.sep,_xlpm.w)-1))</f>
        <v>plɪ</v>
      </c>
      <c r="J5688" s="1" t="str">
        <f>_xlfn.LET(_xlpm.sep,":",_xlpm.w,$G5688,RIGHT(_xlpm.w,LEN(_xlpm.w)-FIND(_xlpm.sep,_xlpm.w)))</f>
        <v>pplih</v>
      </c>
      <c r="K5688" s="10">
        <f>_xlfn.LET(_xlpm.w,I5688,LEN(_xlpm.w))</f>
        <v>3</v>
      </c>
      <c r="L5688" s="10">
        <f>_xlfn.LET(_xlpm.w,J5688,LEN(_xlpm.w))</f>
        <v>5</v>
      </c>
      <c r="M5688" s="10">
        <f>_xlfn.LET(_xlpm.a,K5688,_xlpm.b,L5688,MAX(_xlpm.a,_xlpm.b))</f>
        <v>5</v>
      </c>
      <c r="N5688" s="10">
        <f>_xlfn.LET(_xlpm.d,(K5688,L5688),MAX(_xlpm.d)-MIN(_xlpm.d))</f>
        <v>2</v>
      </c>
      <c r="O5688" s="1" t="str">
        <f>_xlfn.LET(_xlpm.sep,":",_xlpm.w,$G5688,_xlfn.CONCAT("~",RIGHT(_xlpm.w,LEN(_xlpm.w)-FIND(_xlpm.sep,_xlpm.w)),"~"))</f>
        <v>~pplih~</v>
      </c>
      <c r="P5688" s="1" t="str">
        <f>_xlfn.LET(_xlpm.sep,":",_xlpm.w,$G5688,_xlfn.CONCAT("[",LEFT(_xlpm.w,FIND(_xlpm.sep,_xlpm.w)-1),"]"))</f>
        <v>[plɪ]</v>
      </c>
      <c r="Q5688" s="14" cm="1">
        <f t="array" ref="Q5688">SUM(_xlfn._xlws.FILTER($H$2:$H$7117,_xlfn.MAP($O$2:$O$7117,_xlfn.LAMBDA(_xlpm.x,_xlpm.x=$O5688))))</f>
        <v>9.9403578528827041E-5</v>
      </c>
      <c r="R5688" s="14">
        <f>$H5688/Q5688</f>
        <v>1</v>
      </c>
      <c r="S5688" s="14" cm="1">
        <f t="array" ref="S5688">SUM(_xlfn._xlws.FILTER($H$2:$H$7117,_xlfn.MAP($P$2:$P$7117,_xlfn.LAMBDA(_xlpm.x,_xlpm.x=$P5688))))</f>
        <v>3.180914512922464E-3</v>
      </c>
      <c r="T5688" s="14">
        <f>$H5688/S5688</f>
        <v>3.1250000000000014E-2</v>
      </c>
      <c r="U5688" s="14">
        <f>_xlfn.LET(_xlpm.freq,F5688,_xlpm.size,M5688+1,_xlpm.F,V5688,LOG(1+_xlpm.freq)*LOG(1+_xlpm.size)*_xlpm.F)</f>
        <v>2.4437226497741205E-2</v>
      </c>
      <c r="V5688" s="14">
        <f>_xlfn.LET(_xlpm.a,T5688,_xlpm.b,R5688,2*_xlpm.a*_xlpm.b/(_xlpm.a+_xlpm.b))</f>
        <v>6.0606060606060635E-2</v>
      </c>
      <c r="W5688" s="14">
        <f>_xlfn.LET(_xlpm.p,R5688,_xlpm.q,T5688,LOG(_xlpm.p/_xlpm.q))</f>
        <v>1.5051499783199058</v>
      </c>
      <c r="X5688" s="2"/>
    </row>
    <row r="5689" spans="1:24">
      <c r="A5689" s="1" t="str">
        <f>_xlfn.LET(_xlpm.sep," : ",CONCATENATE(O5689,_xlpm.sep,P5689))</f>
        <v>~smeah~ : [smɪ]</v>
      </c>
      <c r="B5689" s="1">
        <f>_xlfn.LET(_xlpm.d,$G5689,_xlpm.k,_xlfn.CONCAT(LEFT(TRIM(B$1),1),"*"),COUNTIF(_xlpm.d,_xlpm.k))</f>
        <v>0</v>
      </c>
      <c r="C5689" s="1">
        <f>_xlfn.LET(_xlpm.d,$G5689,_xlpm.k,_xlfn.CONCAT(LEFT(TRIM(C$1),1),"*"),COUNTIF(_xlpm.d,_xlpm.k))</f>
        <v>0</v>
      </c>
      <c r="D5689" s="1">
        <f>_xlfn.LET(_xlpm.d,$G5689,_xlpm.k,_xlfn.CONCAT(LEFT(TRIM(D$1),1),"*"),COUNTIF(_xlpm.d,_xlpm.k))</f>
        <v>0</v>
      </c>
      <c r="E5689" s="1">
        <f>LOG(F5689+1,10)</f>
        <v>0.47712125471966244</v>
      </c>
      <c r="F5689" s="7">
        <v>2</v>
      </c>
      <c r="G5689" s="9" t="s">
        <v>4112</v>
      </c>
      <c r="H5689" s="4">
        <f>F5689/freq.sum.r6e</f>
        <v>9.9403578528827041E-5</v>
      </c>
      <c r="I5689" s="1" t="str">
        <f>_xlfn.LET(_xlpm.sep,":",_xlpm.w,$G5689,LEFT(_xlpm.w,FIND(_xlpm.sep,_xlpm.w)-1))</f>
        <v>smɪ</v>
      </c>
      <c r="J5689" s="1" t="str">
        <f>_xlfn.LET(_xlpm.sep,":",_xlpm.w,$G5689,RIGHT(_xlpm.w,LEN(_xlpm.w)-FIND(_xlpm.sep,_xlpm.w)))</f>
        <v>smeah</v>
      </c>
      <c r="K5689" s="10">
        <f>_xlfn.LET(_xlpm.w,I5689,LEN(_xlpm.w))</f>
        <v>3</v>
      </c>
      <c r="L5689" s="10">
        <f>_xlfn.LET(_xlpm.w,J5689,LEN(_xlpm.w))</f>
        <v>5</v>
      </c>
      <c r="M5689" s="10">
        <f>_xlfn.LET(_xlpm.a,K5689,_xlpm.b,L5689,MAX(_xlpm.a,_xlpm.b))</f>
        <v>5</v>
      </c>
      <c r="N5689" s="10">
        <f>_xlfn.LET(_xlpm.d,(K5689,L5689),MAX(_xlpm.d)-MIN(_xlpm.d))</f>
        <v>2</v>
      </c>
      <c r="O5689" s="1" t="str">
        <f>_xlfn.LET(_xlpm.sep,":",_xlpm.w,$G5689,_xlfn.CONCAT("~",RIGHT(_xlpm.w,LEN(_xlpm.w)-FIND(_xlpm.sep,_xlpm.w)),"~"))</f>
        <v>~smeah~</v>
      </c>
      <c r="P5689" s="1" t="str">
        <f>_xlfn.LET(_xlpm.sep,":",_xlpm.w,$G5689,_xlfn.CONCAT("[",LEFT(_xlpm.w,FIND(_xlpm.sep,_xlpm.w)-1),"]"))</f>
        <v>[smɪ]</v>
      </c>
      <c r="Q5689" s="14" cm="1">
        <f t="array" ref="Q5689">SUM(_xlfn._xlws.FILTER($H$2:$H$7117,_xlfn.MAP($O$2:$O$7117,_xlfn.LAMBDA(_xlpm.x,_xlpm.x=$O5689))))</f>
        <v>9.9403578528827041E-5</v>
      </c>
      <c r="R5689" s="14">
        <f>$H5689/Q5689</f>
        <v>1</v>
      </c>
      <c r="S5689" s="14" cm="1">
        <f t="array" ref="S5689">SUM(_xlfn._xlws.FILTER($H$2:$H$7117,_xlfn.MAP($P$2:$P$7117,_xlfn.LAMBDA(_xlpm.x,_xlpm.x=$P5689))))</f>
        <v>3.180914512922464E-3</v>
      </c>
      <c r="T5689" s="14">
        <f>$H5689/S5689</f>
        <v>3.1250000000000014E-2</v>
      </c>
      <c r="U5689" s="14">
        <f>_xlfn.LET(_xlpm.freq,F5689,_xlpm.size,M5689+1,_xlpm.F,V5689,LOG(1+_xlpm.freq)*LOG(1+_xlpm.size)*_xlpm.F)</f>
        <v>2.4437226497741205E-2</v>
      </c>
      <c r="V5689" s="14">
        <f>_xlfn.LET(_xlpm.a,T5689,_xlpm.b,R5689,2*_xlpm.a*_xlpm.b/(_xlpm.a+_xlpm.b))</f>
        <v>6.0606060606060635E-2</v>
      </c>
      <c r="W5689" s="14">
        <f>_xlfn.LET(_xlpm.p,R5689,_xlpm.q,T5689,LOG(_xlpm.p/_xlpm.q))</f>
        <v>1.5051499783199058</v>
      </c>
      <c r="X5689" s="2"/>
    </row>
    <row r="5690" spans="1:24">
      <c r="A5690" s="1" t="str">
        <f>_xlfn.LET(_xlpm.sep," : ",CONCATENATE(O5690,_xlpm.sep,P5690))</f>
        <v>~xtieh~ : [kstɪ]</v>
      </c>
      <c r="B5690" s="1">
        <f>_xlfn.LET(_xlpm.d,$G5690,_xlpm.k,_xlfn.CONCAT(LEFT(TRIM(B$1),1),"*"),COUNTIF(_xlpm.d,_xlpm.k))</f>
        <v>0</v>
      </c>
      <c r="C5690" s="1">
        <f>_xlfn.LET(_xlpm.d,$G5690,_xlpm.k,_xlfn.CONCAT(LEFT(TRIM(C$1),1),"*"),COUNTIF(_xlpm.d,_xlpm.k))</f>
        <v>0</v>
      </c>
      <c r="D5690" s="1">
        <f>_xlfn.LET(_xlpm.d,$G5690,_xlpm.k,_xlfn.CONCAT(LEFT(TRIM(D$1),1),"*"),COUNTIF(_xlpm.d,_xlpm.k))</f>
        <v>0</v>
      </c>
      <c r="E5690" s="1">
        <f>LOG(F5690+1,10)</f>
        <v>0.47712125471966244</v>
      </c>
      <c r="F5690" s="7">
        <v>2</v>
      </c>
      <c r="G5690" s="9" t="s">
        <v>1575</v>
      </c>
      <c r="H5690" s="4">
        <f>F5690/freq.sum.r6e</f>
        <v>9.9403578528827041E-5</v>
      </c>
      <c r="I5690" s="1" t="str">
        <f>_xlfn.LET(_xlpm.sep,":",_xlpm.w,$G5690,LEFT(_xlpm.w,FIND(_xlpm.sep,_xlpm.w)-1))</f>
        <v>kstɪ</v>
      </c>
      <c r="J5690" s="1" t="str">
        <f>_xlfn.LET(_xlpm.sep,":",_xlpm.w,$G5690,RIGHT(_xlpm.w,LEN(_xlpm.w)-FIND(_xlpm.sep,_xlpm.w)))</f>
        <v>xtieh</v>
      </c>
      <c r="K5690" s="10">
        <f>_xlfn.LET(_xlpm.w,I5690,LEN(_xlpm.w))</f>
        <v>4</v>
      </c>
      <c r="L5690" s="10">
        <f>_xlfn.LET(_xlpm.w,J5690,LEN(_xlpm.w))</f>
        <v>5</v>
      </c>
      <c r="M5690" s="10">
        <f>_xlfn.LET(_xlpm.a,K5690,_xlpm.b,L5690,MAX(_xlpm.a,_xlpm.b))</f>
        <v>5</v>
      </c>
      <c r="N5690" s="10">
        <f>_xlfn.LET(_xlpm.d,(K5690,L5690),MAX(_xlpm.d)-MIN(_xlpm.d))</f>
        <v>1</v>
      </c>
      <c r="O5690" s="1" t="str">
        <f>_xlfn.LET(_xlpm.sep,":",_xlpm.w,$G5690,_xlfn.CONCAT("~",RIGHT(_xlpm.w,LEN(_xlpm.w)-FIND(_xlpm.sep,_xlpm.w)),"~"))</f>
        <v>~xtieh~</v>
      </c>
      <c r="P5690" s="1" t="str">
        <f>_xlfn.LET(_xlpm.sep,":",_xlpm.w,$G5690,_xlfn.CONCAT("[",LEFT(_xlpm.w,FIND(_xlpm.sep,_xlpm.w)-1),"]"))</f>
        <v>[kstɪ]</v>
      </c>
      <c r="Q5690" s="14" cm="1">
        <f t="array" ref="Q5690">SUM(_xlfn._xlws.FILTER($H$2:$H$7117,_xlfn.MAP($O$2:$O$7117,_xlfn.LAMBDA(_xlpm.x,_xlpm.x=$O5690))))</f>
        <v>9.9403578528827041E-5</v>
      </c>
      <c r="R5690" s="14">
        <f>$H5690/Q5690</f>
        <v>1</v>
      </c>
      <c r="S5690" s="14" cm="1">
        <f t="array" ref="S5690">SUM(_xlfn._xlws.FILTER($H$2:$H$7117,_xlfn.MAP($P$2:$P$7117,_xlfn.LAMBDA(_xlpm.x,_xlpm.x=$P5690))))</f>
        <v>3.180914512922464E-3</v>
      </c>
      <c r="T5690" s="14">
        <f>$H5690/S5690</f>
        <v>3.1250000000000014E-2</v>
      </c>
      <c r="U5690" s="14">
        <f>_xlfn.LET(_xlpm.freq,F5690,_xlpm.size,M5690+1,_xlpm.F,V5690,LOG(1+_xlpm.freq)*LOG(1+_xlpm.size)*_xlpm.F)</f>
        <v>2.4437226497741205E-2</v>
      </c>
      <c r="V5690" s="14">
        <f>_xlfn.LET(_xlpm.a,T5690,_xlpm.b,R5690,2*_xlpm.a*_xlpm.b/(_xlpm.a+_xlpm.b))</f>
        <v>6.0606060606060635E-2</v>
      </c>
      <c r="W5690" s="14">
        <f>_xlfn.LET(_xlpm.p,R5690,_xlpm.q,T5690,LOG(_xlpm.p/_xlpm.q))</f>
        <v>1.5051499783199058</v>
      </c>
      <c r="X5690" s="2"/>
    </row>
    <row r="5691" spans="1:24">
      <c r="A5691" s="1" t="str">
        <f>_xlfn.LET(_xlpm.sep," : ",CONCATENATE(O5691,_xlpm.sep,P5691))</f>
        <v>~blygh~ : [blɪ]</v>
      </c>
      <c r="B5691" s="1">
        <f>_xlfn.LET(_xlpm.d,$G5691,_xlpm.k,_xlfn.CONCAT(LEFT(TRIM(B$1),1),"*"),COUNTIF(_xlpm.d,_xlpm.k))</f>
        <v>0</v>
      </c>
      <c r="C5691" s="1">
        <f>_xlfn.LET(_xlpm.d,$G5691,_xlpm.k,_xlfn.CONCAT(LEFT(TRIM(C$1),1),"*"),COUNTIF(_xlpm.d,_xlpm.k))</f>
        <v>0</v>
      </c>
      <c r="D5691" s="1">
        <f>_xlfn.LET(_xlpm.d,$G5691,_xlpm.k,_xlfn.CONCAT(LEFT(TRIM(D$1),1),"*"),COUNTIF(_xlpm.d,_xlpm.k))</f>
        <v>0</v>
      </c>
      <c r="E5691" s="1">
        <f>LOG(F5691+1,10)</f>
        <v>0.47712125471966244</v>
      </c>
      <c r="F5691" s="7">
        <v>2</v>
      </c>
      <c r="G5691" s="9" t="s">
        <v>190</v>
      </c>
      <c r="H5691" s="4">
        <f>F5691/freq.sum.r6e</f>
        <v>9.9403578528827041E-5</v>
      </c>
      <c r="I5691" s="1" t="str">
        <f>_xlfn.LET(_xlpm.sep,":",_xlpm.w,$G5691,LEFT(_xlpm.w,FIND(_xlpm.sep,_xlpm.w)-1))</f>
        <v>blɪ</v>
      </c>
      <c r="J5691" s="1" t="str">
        <f>_xlfn.LET(_xlpm.sep,":",_xlpm.w,$G5691,RIGHT(_xlpm.w,LEN(_xlpm.w)-FIND(_xlpm.sep,_xlpm.w)))</f>
        <v>blygh</v>
      </c>
      <c r="K5691" s="10">
        <f>_xlfn.LET(_xlpm.w,I5691,LEN(_xlpm.w))</f>
        <v>3</v>
      </c>
      <c r="L5691" s="10">
        <f>_xlfn.LET(_xlpm.w,J5691,LEN(_xlpm.w))</f>
        <v>5</v>
      </c>
      <c r="M5691" s="10">
        <f>_xlfn.LET(_xlpm.a,K5691,_xlpm.b,L5691,MAX(_xlpm.a,_xlpm.b))</f>
        <v>5</v>
      </c>
      <c r="N5691" s="10">
        <f>_xlfn.LET(_xlpm.d,(K5691,L5691),MAX(_xlpm.d)-MIN(_xlpm.d))</f>
        <v>2</v>
      </c>
      <c r="O5691" s="1" t="str">
        <f>_xlfn.LET(_xlpm.sep,":",_xlpm.w,$G5691,_xlfn.CONCAT("~",RIGHT(_xlpm.w,LEN(_xlpm.w)-FIND(_xlpm.sep,_xlpm.w)),"~"))</f>
        <v>~blygh~</v>
      </c>
      <c r="P5691" s="1" t="str">
        <f>_xlfn.LET(_xlpm.sep,":",_xlpm.w,$G5691,_xlfn.CONCAT("[",LEFT(_xlpm.w,FIND(_xlpm.sep,_xlpm.w)-1),"]"))</f>
        <v>[blɪ]</v>
      </c>
      <c r="Q5691" s="14" cm="1">
        <f t="array" ref="Q5691">SUM(_xlfn._xlws.FILTER($H$2:$H$7117,_xlfn.MAP($O$2:$O$7117,_xlfn.LAMBDA(_xlpm.x,_xlpm.x=$O5691))))</f>
        <v>9.9403578528827041E-5</v>
      </c>
      <c r="R5691" s="14">
        <f>$H5691/Q5691</f>
        <v>1</v>
      </c>
      <c r="S5691" s="14" cm="1">
        <f t="array" ref="S5691">SUM(_xlfn._xlws.FILTER($H$2:$H$7117,_xlfn.MAP($P$2:$P$7117,_xlfn.LAMBDA(_xlpm.x,_xlpm.x=$P5691))))</f>
        <v>3.180914512922464E-3</v>
      </c>
      <c r="T5691" s="14">
        <f>$H5691/S5691</f>
        <v>3.1250000000000014E-2</v>
      </c>
      <c r="U5691" s="14">
        <f>_xlfn.LET(_xlpm.freq,F5691,_xlpm.size,M5691+1,_xlpm.F,V5691,LOG(1+_xlpm.freq)*LOG(1+_xlpm.size)*_xlpm.F)</f>
        <v>2.4437226497741205E-2</v>
      </c>
      <c r="V5691" s="14">
        <f>_xlfn.LET(_xlpm.a,T5691,_xlpm.b,R5691,2*_xlpm.a*_xlpm.b/(_xlpm.a+_xlpm.b))</f>
        <v>6.0606060606060635E-2</v>
      </c>
      <c r="W5691" s="14">
        <f>_xlfn.LET(_xlpm.p,R5691,_xlpm.q,T5691,LOG(_xlpm.p/_xlpm.q))</f>
        <v>1.5051499783199058</v>
      </c>
      <c r="X5691" s="2"/>
    </row>
    <row r="5692" spans="1:24">
      <c r="A5692" s="1" t="str">
        <f>_xlfn.LET(_xlpm.sep," : ",CONCATENATE(O5692,_xlpm.sep,P5692))</f>
        <v>~bregh~ : [bɹɪ]</v>
      </c>
      <c r="B5692" s="1">
        <f>_xlfn.LET(_xlpm.d,$G5692,_xlpm.k,_xlfn.CONCAT(LEFT(TRIM(B$1),1),"*"),COUNTIF(_xlpm.d,_xlpm.k))</f>
        <v>0</v>
      </c>
      <c r="C5692" s="1">
        <f>_xlfn.LET(_xlpm.d,$G5692,_xlpm.k,_xlfn.CONCAT(LEFT(TRIM(C$1),1),"*"),COUNTIF(_xlpm.d,_xlpm.k))</f>
        <v>0</v>
      </c>
      <c r="D5692" s="1">
        <f>_xlfn.LET(_xlpm.d,$G5692,_xlpm.k,_xlfn.CONCAT(LEFT(TRIM(D$1),1),"*"),COUNTIF(_xlpm.d,_xlpm.k))</f>
        <v>0</v>
      </c>
      <c r="E5692" s="1">
        <f>LOG(F5692+1,10)</f>
        <v>0.47712125471966244</v>
      </c>
      <c r="F5692" s="7">
        <v>2</v>
      </c>
      <c r="G5692" s="9" t="s">
        <v>404</v>
      </c>
      <c r="H5692" s="4">
        <f>F5692/freq.sum.r6e</f>
        <v>9.9403578528827041E-5</v>
      </c>
      <c r="I5692" s="1" t="str">
        <f>_xlfn.LET(_xlpm.sep,":",_xlpm.w,$G5692,LEFT(_xlpm.w,FIND(_xlpm.sep,_xlpm.w)-1))</f>
        <v>bɹɪ</v>
      </c>
      <c r="J5692" s="1" t="str">
        <f>_xlfn.LET(_xlpm.sep,":",_xlpm.w,$G5692,RIGHT(_xlpm.w,LEN(_xlpm.w)-FIND(_xlpm.sep,_xlpm.w)))</f>
        <v>bregh</v>
      </c>
      <c r="K5692" s="10">
        <f>_xlfn.LET(_xlpm.w,I5692,LEN(_xlpm.w))</f>
        <v>3</v>
      </c>
      <c r="L5692" s="10">
        <f>_xlfn.LET(_xlpm.w,J5692,LEN(_xlpm.w))</f>
        <v>5</v>
      </c>
      <c r="M5692" s="10">
        <f>_xlfn.LET(_xlpm.a,K5692,_xlpm.b,L5692,MAX(_xlpm.a,_xlpm.b))</f>
        <v>5</v>
      </c>
      <c r="N5692" s="10">
        <f>_xlfn.LET(_xlpm.d,(K5692,L5692),MAX(_xlpm.d)-MIN(_xlpm.d))</f>
        <v>2</v>
      </c>
      <c r="O5692" s="1" t="str">
        <f>_xlfn.LET(_xlpm.sep,":",_xlpm.w,$G5692,_xlfn.CONCAT("~",RIGHT(_xlpm.w,LEN(_xlpm.w)-FIND(_xlpm.sep,_xlpm.w)),"~"))</f>
        <v>~bregh~</v>
      </c>
      <c r="P5692" s="1" t="str">
        <f>_xlfn.LET(_xlpm.sep,":",_xlpm.w,$G5692,_xlfn.CONCAT("[",LEFT(_xlpm.w,FIND(_xlpm.sep,_xlpm.w)-1),"]"))</f>
        <v>[bɹɪ]</v>
      </c>
      <c r="Q5692" s="14" cm="1">
        <f t="array" ref="Q5692">SUM(_xlfn._xlws.FILTER($H$2:$H$7117,_xlfn.MAP($O$2:$O$7117,_xlfn.LAMBDA(_xlpm.x,_xlpm.x=$O5692))))</f>
        <v>9.9403578528827041E-5</v>
      </c>
      <c r="R5692" s="14">
        <f>$H5692/Q5692</f>
        <v>1</v>
      </c>
      <c r="S5692" s="14" cm="1">
        <f t="array" ref="S5692">SUM(_xlfn._xlws.FILTER($H$2:$H$7117,_xlfn.MAP($P$2:$P$7117,_xlfn.LAMBDA(_xlpm.x,_xlpm.x=$P5692))))</f>
        <v>3.180914512922464E-3</v>
      </c>
      <c r="T5692" s="14">
        <f>$H5692/S5692</f>
        <v>3.1250000000000014E-2</v>
      </c>
      <c r="U5692" s="14">
        <f>_xlfn.LET(_xlpm.freq,F5692,_xlpm.size,M5692+1,_xlpm.F,V5692,LOG(1+_xlpm.freq)*LOG(1+_xlpm.size)*_xlpm.F)</f>
        <v>2.4437226497741205E-2</v>
      </c>
      <c r="V5692" s="14">
        <f>_xlfn.LET(_xlpm.a,T5692,_xlpm.b,R5692,2*_xlpm.a*_xlpm.b/(_xlpm.a+_xlpm.b))</f>
        <v>6.0606060606060635E-2</v>
      </c>
      <c r="W5692" s="14">
        <f>_xlfn.LET(_xlpm.p,R5692,_xlpm.q,T5692,LOG(_xlpm.p/_xlpm.q))</f>
        <v>1.5051499783199058</v>
      </c>
      <c r="X5692" s="2"/>
    </row>
    <row r="5693" spans="1:24">
      <c r="A5693" s="1" t="str">
        <f>_xlfn.LET(_xlpm.sep," : ",CONCATENATE(O5693,_xlpm.sep,P5693))</f>
        <v>~fetyh~ : [ftɪ]</v>
      </c>
      <c r="B5693" s="1">
        <f>_xlfn.LET(_xlpm.d,$G5693,_xlpm.k,_xlfn.CONCAT(LEFT(TRIM(B$1),1),"*"),COUNTIF(_xlpm.d,_xlpm.k))</f>
        <v>0</v>
      </c>
      <c r="C5693" s="1">
        <f>_xlfn.LET(_xlpm.d,$G5693,_xlpm.k,_xlfn.CONCAT(LEFT(TRIM(C$1),1),"*"),COUNTIF(_xlpm.d,_xlpm.k))</f>
        <v>0</v>
      </c>
      <c r="D5693" s="1">
        <f>_xlfn.LET(_xlpm.d,$G5693,_xlpm.k,_xlfn.CONCAT(LEFT(TRIM(D$1),1),"*"),COUNTIF(_xlpm.d,_xlpm.k))</f>
        <v>0</v>
      </c>
      <c r="E5693" s="1">
        <f>LOG(F5693+1,10)</f>
        <v>0.47712125471966244</v>
      </c>
      <c r="F5693" s="7">
        <v>2</v>
      </c>
      <c r="G5693" s="9" t="s">
        <v>944</v>
      </c>
      <c r="H5693" s="4">
        <f>F5693/freq.sum.r6e</f>
        <v>9.9403578528827041E-5</v>
      </c>
      <c r="I5693" s="1" t="str">
        <f>_xlfn.LET(_xlpm.sep,":",_xlpm.w,$G5693,LEFT(_xlpm.w,FIND(_xlpm.sep,_xlpm.w)-1))</f>
        <v>ftɪ</v>
      </c>
      <c r="J5693" s="1" t="str">
        <f>_xlfn.LET(_xlpm.sep,":",_xlpm.w,$G5693,RIGHT(_xlpm.w,LEN(_xlpm.w)-FIND(_xlpm.sep,_xlpm.w)))</f>
        <v>fetyh</v>
      </c>
      <c r="K5693" s="10">
        <f>_xlfn.LET(_xlpm.w,I5693,LEN(_xlpm.w))</f>
        <v>3</v>
      </c>
      <c r="L5693" s="10">
        <f>_xlfn.LET(_xlpm.w,J5693,LEN(_xlpm.w))</f>
        <v>5</v>
      </c>
      <c r="M5693" s="10">
        <f>_xlfn.LET(_xlpm.a,K5693,_xlpm.b,L5693,MAX(_xlpm.a,_xlpm.b))</f>
        <v>5</v>
      </c>
      <c r="N5693" s="10">
        <f>_xlfn.LET(_xlpm.d,(K5693,L5693),MAX(_xlpm.d)-MIN(_xlpm.d))</f>
        <v>2</v>
      </c>
      <c r="O5693" s="1" t="str">
        <f>_xlfn.LET(_xlpm.sep,":",_xlpm.w,$G5693,_xlfn.CONCAT("~",RIGHT(_xlpm.w,LEN(_xlpm.w)-FIND(_xlpm.sep,_xlpm.w)),"~"))</f>
        <v>~fetyh~</v>
      </c>
      <c r="P5693" s="1" t="str">
        <f>_xlfn.LET(_xlpm.sep,":",_xlpm.w,$G5693,_xlfn.CONCAT("[",LEFT(_xlpm.w,FIND(_xlpm.sep,_xlpm.w)-1),"]"))</f>
        <v>[ftɪ]</v>
      </c>
      <c r="Q5693" s="14" cm="1">
        <f t="array" ref="Q5693">SUM(_xlfn._xlws.FILTER($H$2:$H$7117,_xlfn.MAP($O$2:$O$7117,_xlfn.LAMBDA(_xlpm.x,_xlpm.x=$O5693))))</f>
        <v>9.9403578528827041E-5</v>
      </c>
      <c r="R5693" s="14">
        <f>$H5693/Q5693</f>
        <v>1</v>
      </c>
      <c r="S5693" s="14" cm="1">
        <f t="array" ref="S5693">SUM(_xlfn._xlws.FILTER($H$2:$H$7117,_xlfn.MAP($P$2:$P$7117,_xlfn.LAMBDA(_xlpm.x,_xlpm.x=$P5693))))</f>
        <v>3.180914512922464E-3</v>
      </c>
      <c r="T5693" s="14">
        <f>$H5693/S5693</f>
        <v>3.1250000000000014E-2</v>
      </c>
      <c r="U5693" s="14">
        <f>_xlfn.LET(_xlpm.freq,F5693,_xlpm.size,M5693+1,_xlpm.F,V5693,LOG(1+_xlpm.freq)*LOG(1+_xlpm.size)*_xlpm.F)</f>
        <v>2.4437226497741205E-2</v>
      </c>
      <c r="V5693" s="14">
        <f>_xlfn.LET(_xlpm.a,T5693,_xlpm.b,R5693,2*_xlpm.a*_xlpm.b/(_xlpm.a+_xlpm.b))</f>
        <v>6.0606060606060635E-2</v>
      </c>
      <c r="W5693" s="14">
        <f>_xlfn.LET(_xlpm.p,R5693,_xlpm.q,T5693,LOG(_xlpm.p/_xlpm.q))</f>
        <v>1.5051499783199058</v>
      </c>
      <c r="X5693" s="2"/>
    </row>
    <row r="5694" spans="1:24">
      <c r="A5694" s="1" t="str">
        <f>_xlfn.LET(_xlpm.sep," : ",CONCATENATE(O5694,_xlpm.sep,P5694))</f>
        <v>~ftygh~ : [ftɪ]</v>
      </c>
      <c r="B5694" s="1">
        <f>_xlfn.LET(_xlpm.d,$G5694,_xlpm.k,_xlfn.CONCAT(LEFT(TRIM(B$1),1),"*"),COUNTIF(_xlpm.d,_xlpm.k))</f>
        <v>0</v>
      </c>
      <c r="C5694" s="1">
        <f>_xlfn.LET(_xlpm.d,$G5694,_xlpm.k,_xlfn.CONCAT(LEFT(TRIM(C$1),1),"*"),COUNTIF(_xlpm.d,_xlpm.k))</f>
        <v>0</v>
      </c>
      <c r="D5694" s="1">
        <f>_xlfn.LET(_xlpm.d,$G5694,_xlpm.k,_xlfn.CONCAT(LEFT(TRIM(D$1),1),"*"),COUNTIF(_xlpm.d,_xlpm.k))</f>
        <v>0</v>
      </c>
      <c r="E5694" s="1">
        <f>LOG(F5694+1,10)</f>
        <v>0.47712125471966244</v>
      </c>
      <c r="F5694" s="7">
        <v>2</v>
      </c>
      <c r="G5694" s="9" t="s">
        <v>954</v>
      </c>
      <c r="H5694" s="4">
        <f>F5694/freq.sum.r6e</f>
        <v>9.9403578528827041E-5</v>
      </c>
      <c r="I5694" s="1" t="str">
        <f>_xlfn.LET(_xlpm.sep,":",_xlpm.w,$G5694,LEFT(_xlpm.w,FIND(_xlpm.sep,_xlpm.w)-1))</f>
        <v>ftɪ</v>
      </c>
      <c r="J5694" s="1" t="str">
        <f>_xlfn.LET(_xlpm.sep,":",_xlpm.w,$G5694,RIGHT(_xlpm.w,LEN(_xlpm.w)-FIND(_xlpm.sep,_xlpm.w)))</f>
        <v>ftygh</v>
      </c>
      <c r="K5694" s="10">
        <f>_xlfn.LET(_xlpm.w,I5694,LEN(_xlpm.w))</f>
        <v>3</v>
      </c>
      <c r="L5694" s="10">
        <f>_xlfn.LET(_xlpm.w,J5694,LEN(_xlpm.w))</f>
        <v>5</v>
      </c>
      <c r="M5694" s="10">
        <f>_xlfn.LET(_xlpm.a,K5694,_xlpm.b,L5694,MAX(_xlpm.a,_xlpm.b))</f>
        <v>5</v>
      </c>
      <c r="N5694" s="10">
        <f>_xlfn.LET(_xlpm.d,(K5694,L5694),MAX(_xlpm.d)-MIN(_xlpm.d))</f>
        <v>2</v>
      </c>
      <c r="O5694" s="1" t="str">
        <f>_xlfn.LET(_xlpm.sep,":",_xlpm.w,$G5694,_xlfn.CONCAT("~",RIGHT(_xlpm.w,LEN(_xlpm.w)-FIND(_xlpm.sep,_xlpm.w)),"~"))</f>
        <v>~ftygh~</v>
      </c>
      <c r="P5694" s="1" t="str">
        <f>_xlfn.LET(_xlpm.sep,":",_xlpm.w,$G5694,_xlfn.CONCAT("[",LEFT(_xlpm.w,FIND(_xlpm.sep,_xlpm.w)-1),"]"))</f>
        <v>[ftɪ]</v>
      </c>
      <c r="Q5694" s="14" cm="1">
        <f t="array" ref="Q5694">SUM(_xlfn._xlws.FILTER($H$2:$H$7117,_xlfn.MAP($O$2:$O$7117,_xlfn.LAMBDA(_xlpm.x,_xlpm.x=$O5694))))</f>
        <v>9.9403578528827041E-5</v>
      </c>
      <c r="R5694" s="14">
        <f>$H5694/Q5694</f>
        <v>1</v>
      </c>
      <c r="S5694" s="14" cm="1">
        <f t="array" ref="S5694">SUM(_xlfn._xlws.FILTER($H$2:$H$7117,_xlfn.MAP($P$2:$P$7117,_xlfn.LAMBDA(_xlpm.x,_xlpm.x=$P5694))))</f>
        <v>3.180914512922464E-3</v>
      </c>
      <c r="T5694" s="14">
        <f>$H5694/S5694</f>
        <v>3.1250000000000014E-2</v>
      </c>
      <c r="U5694" s="14">
        <f>_xlfn.LET(_xlpm.freq,F5694,_xlpm.size,M5694+1,_xlpm.F,V5694,LOG(1+_xlpm.freq)*LOG(1+_xlpm.size)*_xlpm.F)</f>
        <v>2.4437226497741205E-2</v>
      </c>
      <c r="V5694" s="14">
        <f>_xlfn.LET(_xlpm.a,T5694,_xlpm.b,R5694,2*_xlpm.a*_xlpm.b/(_xlpm.a+_xlpm.b))</f>
        <v>6.0606060606060635E-2</v>
      </c>
      <c r="W5694" s="14">
        <f>_xlfn.LET(_xlpm.p,R5694,_xlpm.q,T5694,LOG(_xlpm.p/_xlpm.q))</f>
        <v>1.5051499783199058</v>
      </c>
      <c r="X5694" s="2"/>
    </row>
    <row r="5695" spans="1:24">
      <c r="A5695" s="1" t="str">
        <f>_xlfn.LET(_xlpm.sep," : ",CONCATENATE(O5695,_xlpm.sep,P5695))</f>
        <v>~yeagh~ : [jɪ]</v>
      </c>
      <c r="B5695" s="1">
        <f>_xlfn.LET(_xlpm.d,$G5695,_xlpm.k,_xlfn.CONCAT(LEFT(TRIM(B$1),1),"*"),COUNTIF(_xlpm.d,_xlpm.k))</f>
        <v>0</v>
      </c>
      <c r="C5695" s="1">
        <f>_xlfn.LET(_xlpm.d,$G5695,_xlpm.k,_xlfn.CONCAT(LEFT(TRIM(C$1),1),"*"),COUNTIF(_xlpm.d,_xlpm.k))</f>
        <v>0</v>
      </c>
      <c r="D5695" s="1">
        <f>_xlfn.LET(_xlpm.d,$G5695,_xlpm.k,_xlfn.CONCAT(LEFT(TRIM(D$1),1),"*"),COUNTIF(_xlpm.d,_xlpm.k))</f>
        <v>0</v>
      </c>
      <c r="E5695" s="1">
        <f>LOG(F5695+1,10)</f>
        <v>0.47712125471966244</v>
      </c>
      <c r="F5695" s="7">
        <v>2</v>
      </c>
      <c r="G5695" s="9" t="s">
        <v>1341</v>
      </c>
      <c r="H5695" s="4">
        <f>F5695/freq.sum.r6e</f>
        <v>9.9403578528827041E-5</v>
      </c>
      <c r="I5695" s="1" t="str">
        <f>_xlfn.LET(_xlpm.sep,":",_xlpm.w,$G5695,LEFT(_xlpm.w,FIND(_xlpm.sep,_xlpm.w)-1))</f>
        <v>jɪ</v>
      </c>
      <c r="J5695" s="1" t="str">
        <f>_xlfn.LET(_xlpm.sep,":",_xlpm.w,$G5695,RIGHT(_xlpm.w,LEN(_xlpm.w)-FIND(_xlpm.sep,_xlpm.w)))</f>
        <v>yeagh</v>
      </c>
      <c r="K5695" s="10">
        <f>_xlfn.LET(_xlpm.w,I5695,LEN(_xlpm.w))</f>
        <v>2</v>
      </c>
      <c r="L5695" s="10">
        <f>_xlfn.LET(_xlpm.w,J5695,LEN(_xlpm.w))</f>
        <v>5</v>
      </c>
      <c r="M5695" s="10">
        <f>_xlfn.LET(_xlpm.a,K5695,_xlpm.b,L5695,MAX(_xlpm.a,_xlpm.b))</f>
        <v>5</v>
      </c>
      <c r="N5695" s="10">
        <f>_xlfn.LET(_xlpm.d,(K5695,L5695),MAX(_xlpm.d)-MIN(_xlpm.d))</f>
        <v>3</v>
      </c>
      <c r="O5695" s="1" t="str">
        <f>_xlfn.LET(_xlpm.sep,":",_xlpm.w,$G5695,_xlfn.CONCAT("~",RIGHT(_xlpm.w,LEN(_xlpm.w)-FIND(_xlpm.sep,_xlpm.w)),"~"))</f>
        <v>~yeagh~</v>
      </c>
      <c r="P5695" s="1" t="str">
        <f>_xlfn.LET(_xlpm.sep,":",_xlpm.w,$G5695,_xlfn.CONCAT("[",LEFT(_xlpm.w,FIND(_xlpm.sep,_xlpm.w)-1),"]"))</f>
        <v>[jɪ]</v>
      </c>
      <c r="Q5695" s="14" cm="1">
        <f t="array" ref="Q5695">SUM(_xlfn._xlws.FILTER($H$2:$H$7117,_xlfn.MAP($O$2:$O$7117,_xlfn.LAMBDA(_xlpm.x,_xlpm.x=$O5695))))</f>
        <v>9.9403578528827041E-5</v>
      </c>
      <c r="R5695" s="14">
        <f>$H5695/Q5695</f>
        <v>1</v>
      </c>
      <c r="S5695" s="14" cm="1">
        <f t="array" ref="S5695">SUM(_xlfn._xlws.FILTER($H$2:$H$7117,_xlfn.MAP($P$2:$P$7117,_xlfn.LAMBDA(_xlpm.x,_xlpm.x=$P5695))))</f>
        <v>3.180914512922464E-3</v>
      </c>
      <c r="T5695" s="14">
        <f>$H5695/S5695</f>
        <v>3.1250000000000014E-2</v>
      </c>
      <c r="U5695" s="14">
        <f>_xlfn.LET(_xlpm.freq,F5695,_xlpm.size,M5695+1,_xlpm.F,V5695,LOG(1+_xlpm.freq)*LOG(1+_xlpm.size)*_xlpm.F)</f>
        <v>2.4437226497741205E-2</v>
      </c>
      <c r="V5695" s="14">
        <f>_xlfn.LET(_xlpm.a,T5695,_xlpm.b,R5695,2*_xlpm.a*_xlpm.b/(_xlpm.a+_xlpm.b))</f>
        <v>6.0606060606060635E-2</v>
      </c>
      <c r="W5695" s="14">
        <f>_xlfn.LET(_xlpm.p,R5695,_xlpm.q,T5695,LOG(_xlpm.p/_xlpm.q))</f>
        <v>1.5051499783199058</v>
      </c>
      <c r="X5695" s="2"/>
    </row>
    <row r="5696" spans="1:24">
      <c r="A5696" s="1" t="str">
        <f>_xlfn.LET(_xlpm.sep," : ",CONCATENATE(O5696,_xlpm.sep,P5696))</f>
        <v>~ctegh~ : [ktɪ]</v>
      </c>
      <c r="B5696" s="1">
        <f>_xlfn.LET(_xlpm.d,$G5696,_xlpm.k,_xlfn.CONCAT(LEFT(TRIM(B$1),1),"*"),COUNTIF(_xlpm.d,_xlpm.k))</f>
        <v>0</v>
      </c>
      <c r="C5696" s="1">
        <f>_xlfn.LET(_xlpm.d,$G5696,_xlpm.k,_xlfn.CONCAT(LEFT(TRIM(C$1),1),"*"),COUNTIF(_xlpm.d,_xlpm.k))</f>
        <v>0</v>
      </c>
      <c r="D5696" s="1">
        <f>_xlfn.LET(_xlpm.d,$G5696,_xlpm.k,_xlfn.CONCAT(LEFT(TRIM(D$1),1),"*"),COUNTIF(_xlpm.d,_xlpm.k))</f>
        <v>0</v>
      </c>
      <c r="E5696" s="1">
        <f>LOG(F5696+1,10)</f>
        <v>0.47712125471966244</v>
      </c>
      <c r="F5696" s="7">
        <v>2</v>
      </c>
      <c r="G5696" s="9" t="s">
        <v>1647</v>
      </c>
      <c r="H5696" s="4">
        <f>F5696/freq.sum.r6e</f>
        <v>9.9403578528827041E-5</v>
      </c>
      <c r="I5696" s="1" t="str">
        <f>_xlfn.LET(_xlpm.sep,":",_xlpm.w,$G5696,LEFT(_xlpm.w,FIND(_xlpm.sep,_xlpm.w)-1))</f>
        <v>ktɪ</v>
      </c>
      <c r="J5696" s="1" t="str">
        <f>_xlfn.LET(_xlpm.sep,":",_xlpm.w,$G5696,RIGHT(_xlpm.w,LEN(_xlpm.w)-FIND(_xlpm.sep,_xlpm.w)))</f>
        <v>ctegh</v>
      </c>
      <c r="K5696" s="10">
        <f>_xlfn.LET(_xlpm.w,I5696,LEN(_xlpm.w))</f>
        <v>3</v>
      </c>
      <c r="L5696" s="10">
        <f>_xlfn.LET(_xlpm.w,J5696,LEN(_xlpm.w))</f>
        <v>5</v>
      </c>
      <c r="M5696" s="10">
        <f>_xlfn.LET(_xlpm.a,K5696,_xlpm.b,L5696,MAX(_xlpm.a,_xlpm.b))</f>
        <v>5</v>
      </c>
      <c r="N5696" s="10">
        <f>_xlfn.LET(_xlpm.d,(K5696,L5696),MAX(_xlpm.d)-MIN(_xlpm.d))</f>
        <v>2</v>
      </c>
      <c r="O5696" s="1" t="str">
        <f>_xlfn.LET(_xlpm.sep,":",_xlpm.w,$G5696,_xlfn.CONCAT("~",RIGHT(_xlpm.w,LEN(_xlpm.w)-FIND(_xlpm.sep,_xlpm.w)),"~"))</f>
        <v>~ctegh~</v>
      </c>
      <c r="P5696" s="1" t="str">
        <f>_xlfn.LET(_xlpm.sep,":",_xlpm.w,$G5696,_xlfn.CONCAT("[",LEFT(_xlpm.w,FIND(_xlpm.sep,_xlpm.w)-1),"]"))</f>
        <v>[ktɪ]</v>
      </c>
      <c r="Q5696" s="14" cm="1">
        <f t="array" ref="Q5696">SUM(_xlfn._xlws.FILTER($H$2:$H$7117,_xlfn.MAP($O$2:$O$7117,_xlfn.LAMBDA(_xlpm.x,_xlpm.x=$O5696))))</f>
        <v>9.9403578528827041E-5</v>
      </c>
      <c r="R5696" s="14">
        <f>$H5696/Q5696</f>
        <v>1</v>
      </c>
      <c r="S5696" s="14" cm="1">
        <f t="array" ref="S5696">SUM(_xlfn._xlws.FILTER($H$2:$H$7117,_xlfn.MAP($P$2:$P$7117,_xlfn.LAMBDA(_xlpm.x,_xlpm.x=$P5696))))</f>
        <v>3.180914512922464E-3</v>
      </c>
      <c r="T5696" s="14">
        <f>$H5696/S5696</f>
        <v>3.1250000000000014E-2</v>
      </c>
      <c r="U5696" s="14">
        <f>_xlfn.LET(_xlpm.freq,F5696,_xlpm.size,M5696+1,_xlpm.F,V5696,LOG(1+_xlpm.freq)*LOG(1+_xlpm.size)*_xlpm.F)</f>
        <v>2.4437226497741205E-2</v>
      </c>
      <c r="V5696" s="14">
        <f>_xlfn.LET(_xlpm.a,T5696,_xlpm.b,R5696,2*_xlpm.a*_xlpm.b/(_xlpm.a+_xlpm.b))</f>
        <v>6.0606060606060635E-2</v>
      </c>
      <c r="W5696" s="14">
        <f>_xlfn.LET(_xlpm.p,R5696,_xlpm.q,T5696,LOG(_xlpm.p/_xlpm.q))</f>
        <v>1.5051499783199058</v>
      </c>
      <c r="X5696" s="2"/>
    </row>
    <row r="5697" spans="1:24">
      <c r="A5697" s="1" t="str">
        <f>_xlfn.LET(_xlpm.sep," : ",CONCATENATE(O5697,_xlpm.sep,P5697))</f>
        <v>~ctrih~ : [ktɹɪ]</v>
      </c>
      <c r="B5697" s="1">
        <f>_xlfn.LET(_xlpm.d,$G5697,_xlpm.k,_xlfn.CONCAT(LEFT(TRIM(B$1),1),"*"),COUNTIF(_xlpm.d,_xlpm.k))</f>
        <v>0</v>
      </c>
      <c r="C5697" s="1">
        <f>_xlfn.LET(_xlpm.d,$G5697,_xlpm.k,_xlfn.CONCAT(LEFT(TRIM(C$1),1),"*"),COUNTIF(_xlpm.d,_xlpm.k))</f>
        <v>0</v>
      </c>
      <c r="D5697" s="1">
        <f>_xlfn.LET(_xlpm.d,$G5697,_xlpm.k,_xlfn.CONCAT(LEFT(TRIM(D$1),1),"*"),COUNTIF(_xlpm.d,_xlpm.k))</f>
        <v>0</v>
      </c>
      <c r="E5697" s="1">
        <f>LOG(F5697+1,10)</f>
        <v>0.47712125471966244</v>
      </c>
      <c r="F5697" s="7">
        <v>2</v>
      </c>
      <c r="G5697" s="9" t="s">
        <v>1683</v>
      </c>
      <c r="H5697" s="4">
        <f>F5697/freq.sum.r6e</f>
        <v>9.9403578528827041E-5</v>
      </c>
      <c r="I5697" s="1" t="str">
        <f>_xlfn.LET(_xlpm.sep,":",_xlpm.w,$G5697,LEFT(_xlpm.w,FIND(_xlpm.sep,_xlpm.w)-1))</f>
        <v>ktɹɪ</v>
      </c>
      <c r="J5697" s="1" t="str">
        <f>_xlfn.LET(_xlpm.sep,":",_xlpm.w,$G5697,RIGHT(_xlpm.w,LEN(_xlpm.w)-FIND(_xlpm.sep,_xlpm.w)))</f>
        <v>ctrih</v>
      </c>
      <c r="K5697" s="10">
        <f>_xlfn.LET(_xlpm.w,I5697,LEN(_xlpm.w))</f>
        <v>4</v>
      </c>
      <c r="L5697" s="10">
        <f>_xlfn.LET(_xlpm.w,J5697,LEN(_xlpm.w))</f>
        <v>5</v>
      </c>
      <c r="M5697" s="10">
        <f>_xlfn.LET(_xlpm.a,K5697,_xlpm.b,L5697,MAX(_xlpm.a,_xlpm.b))</f>
        <v>5</v>
      </c>
      <c r="N5697" s="10">
        <f>_xlfn.LET(_xlpm.d,(K5697,L5697),MAX(_xlpm.d)-MIN(_xlpm.d))</f>
        <v>1</v>
      </c>
      <c r="O5697" s="1" t="str">
        <f>_xlfn.LET(_xlpm.sep,":",_xlpm.w,$G5697,_xlfn.CONCAT("~",RIGHT(_xlpm.w,LEN(_xlpm.w)-FIND(_xlpm.sep,_xlpm.w)),"~"))</f>
        <v>~ctrih~</v>
      </c>
      <c r="P5697" s="1" t="str">
        <f>_xlfn.LET(_xlpm.sep,":",_xlpm.w,$G5697,_xlfn.CONCAT("[",LEFT(_xlpm.w,FIND(_xlpm.sep,_xlpm.w)-1),"]"))</f>
        <v>[ktɹɪ]</v>
      </c>
      <c r="Q5697" s="14" cm="1">
        <f t="array" ref="Q5697">SUM(_xlfn._xlws.FILTER($H$2:$H$7117,_xlfn.MAP($O$2:$O$7117,_xlfn.LAMBDA(_xlpm.x,_xlpm.x=$O5697))))</f>
        <v>9.9403578528827041E-5</v>
      </c>
      <c r="R5697" s="14">
        <f>$H5697/Q5697</f>
        <v>1</v>
      </c>
      <c r="S5697" s="14" cm="1">
        <f t="array" ref="S5697">SUM(_xlfn._xlws.FILTER($H$2:$H$7117,_xlfn.MAP($P$2:$P$7117,_xlfn.LAMBDA(_xlpm.x,_xlpm.x=$P5697))))</f>
        <v>3.180914512922464E-3</v>
      </c>
      <c r="T5697" s="14">
        <f>$H5697/S5697</f>
        <v>3.1250000000000014E-2</v>
      </c>
      <c r="U5697" s="14">
        <f>_xlfn.LET(_xlpm.freq,F5697,_xlpm.size,M5697+1,_xlpm.F,V5697,LOG(1+_xlpm.freq)*LOG(1+_xlpm.size)*_xlpm.F)</f>
        <v>2.4437226497741205E-2</v>
      </c>
      <c r="V5697" s="14">
        <f>_xlfn.LET(_xlpm.a,T5697,_xlpm.b,R5697,2*_xlpm.a*_xlpm.b/(_xlpm.a+_xlpm.b))</f>
        <v>6.0606060606060635E-2</v>
      </c>
      <c r="W5697" s="14">
        <f>_xlfn.LET(_xlpm.p,R5697,_xlpm.q,T5697,LOG(_xlpm.p/_xlpm.q))</f>
        <v>1.5051499783199058</v>
      </c>
      <c r="X5697" s="2"/>
    </row>
    <row r="5698" spans="1:24">
      <c r="A5698" s="1" t="str">
        <f>_xlfn.LET(_xlpm.sep," : ",CONCATENATE(O5698,_xlpm.sep,P5698))</f>
        <v>~ctigh~ : [ktɪ]</v>
      </c>
      <c r="B5698" s="1">
        <f>_xlfn.LET(_xlpm.d,$G5698,_xlpm.k,_xlfn.CONCAT(LEFT(TRIM(B$1),1),"*"),COUNTIF(_xlpm.d,_xlpm.k))</f>
        <v>0</v>
      </c>
      <c r="C5698" s="1">
        <f>_xlfn.LET(_xlpm.d,$G5698,_xlpm.k,_xlfn.CONCAT(LEFT(TRIM(C$1),1),"*"),COUNTIF(_xlpm.d,_xlpm.k))</f>
        <v>0</v>
      </c>
      <c r="D5698" s="1">
        <f>_xlfn.LET(_xlpm.d,$G5698,_xlpm.k,_xlfn.CONCAT(LEFT(TRIM(D$1),1),"*"),COUNTIF(_xlpm.d,_xlpm.k))</f>
        <v>0</v>
      </c>
      <c r="E5698" s="1">
        <f>LOG(F5698+1,10)</f>
        <v>0.47712125471966244</v>
      </c>
      <c r="F5698" s="7">
        <v>2</v>
      </c>
      <c r="G5698" s="9" t="s">
        <v>1657</v>
      </c>
      <c r="H5698" s="4">
        <f>F5698/freq.sum.r6e</f>
        <v>9.9403578528827041E-5</v>
      </c>
      <c r="I5698" s="1" t="str">
        <f>_xlfn.LET(_xlpm.sep,":",_xlpm.w,$G5698,LEFT(_xlpm.w,FIND(_xlpm.sep,_xlpm.w)-1))</f>
        <v>ktɪ</v>
      </c>
      <c r="J5698" s="1" t="str">
        <f>_xlfn.LET(_xlpm.sep,":",_xlpm.w,$G5698,RIGHT(_xlpm.w,LEN(_xlpm.w)-FIND(_xlpm.sep,_xlpm.w)))</f>
        <v>ctigh</v>
      </c>
      <c r="K5698" s="10">
        <f>_xlfn.LET(_xlpm.w,I5698,LEN(_xlpm.w))</f>
        <v>3</v>
      </c>
      <c r="L5698" s="10">
        <f>_xlfn.LET(_xlpm.w,J5698,LEN(_xlpm.w))</f>
        <v>5</v>
      </c>
      <c r="M5698" s="10">
        <f>_xlfn.LET(_xlpm.a,K5698,_xlpm.b,L5698,MAX(_xlpm.a,_xlpm.b))</f>
        <v>5</v>
      </c>
      <c r="N5698" s="10">
        <f>_xlfn.LET(_xlpm.d,(K5698,L5698),MAX(_xlpm.d)-MIN(_xlpm.d))</f>
        <v>2</v>
      </c>
      <c r="O5698" s="1" t="str">
        <f>_xlfn.LET(_xlpm.sep,":",_xlpm.w,$G5698,_xlfn.CONCAT("~",RIGHT(_xlpm.w,LEN(_xlpm.w)-FIND(_xlpm.sep,_xlpm.w)),"~"))</f>
        <v>~ctigh~</v>
      </c>
      <c r="P5698" s="1" t="str">
        <f>_xlfn.LET(_xlpm.sep,":",_xlpm.w,$G5698,_xlfn.CONCAT("[",LEFT(_xlpm.w,FIND(_xlpm.sep,_xlpm.w)-1),"]"))</f>
        <v>[ktɪ]</v>
      </c>
      <c r="Q5698" s="14" cm="1">
        <f t="array" ref="Q5698">SUM(_xlfn._xlws.FILTER($H$2:$H$7117,_xlfn.MAP($O$2:$O$7117,_xlfn.LAMBDA(_xlpm.x,_xlpm.x=$O5698))))</f>
        <v>9.9403578528827041E-5</v>
      </c>
      <c r="R5698" s="14">
        <f>$H5698/Q5698</f>
        <v>1</v>
      </c>
      <c r="S5698" s="14" cm="1">
        <f t="array" ref="S5698">SUM(_xlfn._xlws.FILTER($H$2:$H$7117,_xlfn.MAP($P$2:$P$7117,_xlfn.LAMBDA(_xlpm.x,_xlpm.x=$P5698))))</f>
        <v>3.180914512922464E-3</v>
      </c>
      <c r="T5698" s="14">
        <f>$H5698/S5698</f>
        <v>3.1250000000000014E-2</v>
      </c>
      <c r="U5698" s="14">
        <f>_xlfn.LET(_xlpm.freq,F5698,_xlpm.size,M5698+1,_xlpm.F,V5698,LOG(1+_xlpm.freq)*LOG(1+_xlpm.size)*_xlpm.F)</f>
        <v>2.4437226497741205E-2</v>
      </c>
      <c r="V5698" s="14">
        <f>_xlfn.LET(_xlpm.a,T5698,_xlpm.b,R5698,2*_xlpm.a*_xlpm.b/(_xlpm.a+_xlpm.b))</f>
        <v>6.0606060606060635E-2</v>
      </c>
      <c r="W5698" s="14">
        <f>_xlfn.LET(_xlpm.p,R5698,_xlpm.q,T5698,LOG(_xlpm.p/_xlpm.q))</f>
        <v>1.5051499783199058</v>
      </c>
      <c r="X5698" s="2"/>
    </row>
    <row r="5699" spans="1:24">
      <c r="A5699" s="1" t="str">
        <f>_xlfn.LET(_xlpm.sep," : ",CONCATENATE(O5699,_xlpm.sep,P5699))</f>
        <v>~liouh~ : [ljɪ]</v>
      </c>
      <c r="B5699" s="1">
        <f>_xlfn.LET(_xlpm.d,$G5699,_xlpm.k,_xlfn.CONCAT(LEFT(TRIM(B$1),1),"*"),COUNTIF(_xlpm.d,_xlpm.k))</f>
        <v>0</v>
      </c>
      <c r="C5699" s="1">
        <f>_xlfn.LET(_xlpm.d,$G5699,_xlpm.k,_xlfn.CONCAT(LEFT(TRIM(C$1),1),"*"),COUNTIF(_xlpm.d,_xlpm.k))</f>
        <v>0</v>
      </c>
      <c r="D5699" s="1">
        <f>_xlfn.LET(_xlpm.d,$G5699,_xlpm.k,_xlfn.CONCAT(LEFT(TRIM(D$1),1),"*"),COUNTIF(_xlpm.d,_xlpm.k))</f>
        <v>0</v>
      </c>
      <c r="E5699" s="1">
        <f>LOG(F5699+1,10)</f>
        <v>0.47712125471966244</v>
      </c>
      <c r="F5699" s="7">
        <v>2</v>
      </c>
      <c r="G5699" s="9" t="s">
        <v>2101</v>
      </c>
      <c r="H5699" s="4">
        <f>F5699/freq.sum.r6e</f>
        <v>9.9403578528827041E-5</v>
      </c>
      <c r="I5699" s="1" t="str">
        <f>_xlfn.LET(_xlpm.sep,":",_xlpm.w,$G5699,LEFT(_xlpm.w,FIND(_xlpm.sep,_xlpm.w)-1))</f>
        <v>ljɪ</v>
      </c>
      <c r="J5699" s="1" t="str">
        <f>_xlfn.LET(_xlpm.sep,":",_xlpm.w,$G5699,RIGHT(_xlpm.w,LEN(_xlpm.w)-FIND(_xlpm.sep,_xlpm.w)))</f>
        <v>liouh</v>
      </c>
      <c r="K5699" s="10">
        <f>_xlfn.LET(_xlpm.w,I5699,LEN(_xlpm.w))</f>
        <v>3</v>
      </c>
      <c r="L5699" s="10">
        <f>_xlfn.LET(_xlpm.w,J5699,LEN(_xlpm.w))</f>
        <v>5</v>
      </c>
      <c r="M5699" s="10">
        <f>_xlfn.LET(_xlpm.a,K5699,_xlpm.b,L5699,MAX(_xlpm.a,_xlpm.b))</f>
        <v>5</v>
      </c>
      <c r="N5699" s="10">
        <f>_xlfn.LET(_xlpm.d,(K5699,L5699),MAX(_xlpm.d)-MIN(_xlpm.d))</f>
        <v>2</v>
      </c>
      <c r="O5699" s="1" t="str">
        <f>_xlfn.LET(_xlpm.sep,":",_xlpm.w,$G5699,_xlfn.CONCAT("~",RIGHT(_xlpm.w,LEN(_xlpm.w)-FIND(_xlpm.sep,_xlpm.w)),"~"))</f>
        <v>~liouh~</v>
      </c>
      <c r="P5699" s="1" t="str">
        <f>_xlfn.LET(_xlpm.sep,":",_xlpm.w,$G5699,_xlfn.CONCAT("[",LEFT(_xlpm.w,FIND(_xlpm.sep,_xlpm.w)-1),"]"))</f>
        <v>[ljɪ]</v>
      </c>
      <c r="Q5699" s="14" cm="1">
        <f t="array" ref="Q5699">SUM(_xlfn._xlws.FILTER($H$2:$H$7117,_xlfn.MAP($O$2:$O$7117,_xlfn.LAMBDA(_xlpm.x,_xlpm.x=$O5699))))</f>
        <v>9.9403578528827041E-5</v>
      </c>
      <c r="R5699" s="14">
        <f>$H5699/Q5699</f>
        <v>1</v>
      </c>
      <c r="S5699" s="14" cm="1">
        <f t="array" ref="S5699">SUM(_xlfn._xlws.FILTER($H$2:$H$7117,_xlfn.MAP($P$2:$P$7117,_xlfn.LAMBDA(_xlpm.x,_xlpm.x=$P5699))))</f>
        <v>3.180914512922464E-3</v>
      </c>
      <c r="T5699" s="14">
        <f>$H5699/S5699</f>
        <v>3.1250000000000014E-2</v>
      </c>
      <c r="U5699" s="14">
        <f>_xlfn.LET(_xlpm.freq,F5699,_xlpm.size,M5699+1,_xlpm.F,V5699,LOG(1+_xlpm.freq)*LOG(1+_xlpm.size)*_xlpm.F)</f>
        <v>2.4437226497741205E-2</v>
      </c>
      <c r="V5699" s="14">
        <f>_xlfn.LET(_xlpm.a,T5699,_xlpm.b,R5699,2*_xlpm.a*_xlpm.b/(_xlpm.a+_xlpm.b))</f>
        <v>6.0606060606060635E-2</v>
      </c>
      <c r="W5699" s="14">
        <f>_xlfn.LET(_xlpm.p,R5699,_xlpm.q,T5699,LOG(_xlpm.p/_xlpm.q))</f>
        <v>1.5051499783199058</v>
      </c>
      <c r="X5699" s="2"/>
    </row>
    <row r="5700" spans="1:24">
      <c r="A5700" s="1" t="str">
        <f>_xlfn.LET(_xlpm.sep," : ",CONCATENATE(O5700,_xlpm.sep,P5700))</f>
        <v>~mblih~ : [mblɪ]</v>
      </c>
      <c r="B5700" s="1">
        <f>_xlfn.LET(_xlpm.d,$G5700,_xlpm.k,_xlfn.CONCAT(LEFT(TRIM(B$1),1),"*"),COUNTIF(_xlpm.d,_xlpm.k))</f>
        <v>0</v>
      </c>
      <c r="C5700" s="1">
        <f>_xlfn.LET(_xlpm.d,$G5700,_xlpm.k,_xlfn.CONCAT(LEFT(TRIM(C$1),1),"*"),COUNTIF(_xlpm.d,_xlpm.k))</f>
        <v>1</v>
      </c>
      <c r="D5700" s="1">
        <f>_xlfn.LET(_xlpm.d,$G5700,_xlpm.k,_xlfn.CONCAT(LEFT(TRIM(D$1),1),"*"),COUNTIF(_xlpm.d,_xlpm.k))</f>
        <v>0</v>
      </c>
      <c r="E5700" s="1">
        <f>LOG(F5700+1,10)</f>
        <v>0.47712125471966244</v>
      </c>
      <c r="F5700" s="7">
        <v>2</v>
      </c>
      <c r="G5700" s="9" t="s">
        <v>2465</v>
      </c>
      <c r="H5700" s="4">
        <f>F5700/freq.sum.r6e</f>
        <v>9.9403578528827041E-5</v>
      </c>
      <c r="I5700" s="1" t="str">
        <f>_xlfn.LET(_xlpm.sep,":",_xlpm.w,$G5700,LEFT(_xlpm.w,FIND(_xlpm.sep,_xlpm.w)-1))</f>
        <v>mblɪ</v>
      </c>
      <c r="J5700" s="1" t="str">
        <f>_xlfn.LET(_xlpm.sep,":",_xlpm.w,$G5700,RIGHT(_xlpm.w,LEN(_xlpm.w)-FIND(_xlpm.sep,_xlpm.w)))</f>
        <v>mblih</v>
      </c>
      <c r="K5700" s="10">
        <f>_xlfn.LET(_xlpm.w,I5700,LEN(_xlpm.w))</f>
        <v>4</v>
      </c>
      <c r="L5700" s="10">
        <f>_xlfn.LET(_xlpm.w,J5700,LEN(_xlpm.w))</f>
        <v>5</v>
      </c>
      <c r="M5700" s="10">
        <f>_xlfn.LET(_xlpm.a,K5700,_xlpm.b,L5700,MAX(_xlpm.a,_xlpm.b))</f>
        <v>5</v>
      </c>
      <c r="N5700" s="10">
        <f>_xlfn.LET(_xlpm.d,(K5700,L5700),MAX(_xlpm.d)-MIN(_xlpm.d))</f>
        <v>1</v>
      </c>
      <c r="O5700" s="1" t="str">
        <f>_xlfn.LET(_xlpm.sep,":",_xlpm.w,$G5700,_xlfn.CONCAT("~",RIGHT(_xlpm.w,LEN(_xlpm.w)-FIND(_xlpm.sep,_xlpm.w)),"~"))</f>
        <v>~mblih~</v>
      </c>
      <c r="P5700" s="1" t="str">
        <f>_xlfn.LET(_xlpm.sep,":",_xlpm.w,$G5700,_xlfn.CONCAT("[",LEFT(_xlpm.w,FIND(_xlpm.sep,_xlpm.w)-1),"]"))</f>
        <v>[mblɪ]</v>
      </c>
      <c r="Q5700" s="14" cm="1">
        <f t="array" ref="Q5700">SUM(_xlfn._xlws.FILTER($H$2:$H$7117,_xlfn.MAP($O$2:$O$7117,_xlfn.LAMBDA(_xlpm.x,_xlpm.x=$O5700))))</f>
        <v>9.9403578528827041E-5</v>
      </c>
      <c r="R5700" s="14">
        <f>$H5700/Q5700</f>
        <v>1</v>
      </c>
      <c r="S5700" s="14" cm="1">
        <f t="array" ref="S5700">SUM(_xlfn._xlws.FILTER($H$2:$H$7117,_xlfn.MAP($P$2:$P$7117,_xlfn.LAMBDA(_xlpm.x,_xlpm.x=$P5700))))</f>
        <v>3.180914512922464E-3</v>
      </c>
      <c r="T5700" s="14">
        <f>$H5700/S5700</f>
        <v>3.1250000000000014E-2</v>
      </c>
      <c r="U5700" s="14">
        <f>_xlfn.LET(_xlpm.freq,F5700,_xlpm.size,M5700+1,_xlpm.F,V5700,LOG(1+_xlpm.freq)*LOG(1+_xlpm.size)*_xlpm.F)</f>
        <v>2.4437226497741205E-2</v>
      </c>
      <c r="V5700" s="14">
        <f>_xlfn.LET(_xlpm.a,T5700,_xlpm.b,R5700,2*_xlpm.a*_xlpm.b/(_xlpm.a+_xlpm.b))</f>
        <v>6.0606060606060635E-2</v>
      </c>
      <c r="W5700" s="14">
        <f>_xlfn.LET(_xlpm.p,R5700,_xlpm.q,T5700,LOG(_xlpm.p/_xlpm.q))</f>
        <v>1.5051499783199058</v>
      </c>
      <c r="X5700" s="2"/>
    </row>
    <row r="5701" spans="1:24">
      <c r="A5701" s="1" t="str">
        <f>_xlfn.LET(_xlpm.sep," : ",CONCATENATE(O5701,_xlpm.sep,P5701))</f>
        <v>~mblyh~ : [mblɪ]</v>
      </c>
      <c r="B5701" s="1">
        <f>_xlfn.LET(_xlpm.d,$G5701,_xlpm.k,_xlfn.CONCAT(LEFT(TRIM(B$1),1),"*"),COUNTIF(_xlpm.d,_xlpm.k))</f>
        <v>0</v>
      </c>
      <c r="C5701" s="1">
        <f>_xlfn.LET(_xlpm.d,$G5701,_xlpm.k,_xlfn.CONCAT(LEFT(TRIM(C$1),1),"*"),COUNTIF(_xlpm.d,_xlpm.k))</f>
        <v>1</v>
      </c>
      <c r="D5701" s="1">
        <f>_xlfn.LET(_xlpm.d,$G5701,_xlpm.k,_xlfn.CONCAT(LEFT(TRIM(D$1),1),"*"),COUNTIF(_xlpm.d,_xlpm.k))</f>
        <v>0</v>
      </c>
      <c r="E5701" s="1">
        <f>LOG(F5701+1,10)</f>
        <v>0.47712125471966244</v>
      </c>
      <c r="F5701" s="7">
        <v>2</v>
      </c>
      <c r="G5701" s="9" t="s">
        <v>2472</v>
      </c>
      <c r="H5701" s="4">
        <f>F5701/freq.sum.r6e</f>
        <v>9.9403578528827041E-5</v>
      </c>
      <c r="I5701" s="1" t="str">
        <f>_xlfn.LET(_xlpm.sep,":",_xlpm.w,$G5701,LEFT(_xlpm.w,FIND(_xlpm.sep,_xlpm.w)-1))</f>
        <v>mblɪ</v>
      </c>
      <c r="J5701" s="1" t="str">
        <f>_xlfn.LET(_xlpm.sep,":",_xlpm.w,$G5701,RIGHT(_xlpm.w,LEN(_xlpm.w)-FIND(_xlpm.sep,_xlpm.w)))</f>
        <v>mblyh</v>
      </c>
      <c r="K5701" s="10">
        <f>_xlfn.LET(_xlpm.w,I5701,LEN(_xlpm.w))</f>
        <v>4</v>
      </c>
      <c r="L5701" s="10">
        <f>_xlfn.LET(_xlpm.w,J5701,LEN(_xlpm.w))</f>
        <v>5</v>
      </c>
      <c r="M5701" s="10">
        <f>_xlfn.LET(_xlpm.a,K5701,_xlpm.b,L5701,MAX(_xlpm.a,_xlpm.b))</f>
        <v>5</v>
      </c>
      <c r="N5701" s="10">
        <f>_xlfn.LET(_xlpm.d,(K5701,L5701),MAX(_xlpm.d)-MIN(_xlpm.d))</f>
        <v>1</v>
      </c>
      <c r="O5701" s="1" t="str">
        <f>_xlfn.LET(_xlpm.sep,":",_xlpm.w,$G5701,_xlfn.CONCAT("~",RIGHT(_xlpm.w,LEN(_xlpm.w)-FIND(_xlpm.sep,_xlpm.w)),"~"))</f>
        <v>~mblyh~</v>
      </c>
      <c r="P5701" s="1" t="str">
        <f>_xlfn.LET(_xlpm.sep,":",_xlpm.w,$G5701,_xlfn.CONCAT("[",LEFT(_xlpm.w,FIND(_xlpm.sep,_xlpm.w)-1),"]"))</f>
        <v>[mblɪ]</v>
      </c>
      <c r="Q5701" s="14" cm="1">
        <f t="array" ref="Q5701">SUM(_xlfn._xlws.FILTER($H$2:$H$7117,_xlfn.MAP($O$2:$O$7117,_xlfn.LAMBDA(_xlpm.x,_xlpm.x=$O5701))))</f>
        <v>9.9403578528827041E-5</v>
      </c>
      <c r="R5701" s="14">
        <f>$H5701/Q5701</f>
        <v>1</v>
      </c>
      <c r="S5701" s="14" cm="1">
        <f t="array" ref="S5701">SUM(_xlfn._xlws.FILTER($H$2:$H$7117,_xlfn.MAP($P$2:$P$7117,_xlfn.LAMBDA(_xlpm.x,_xlpm.x=$P5701))))</f>
        <v>3.180914512922464E-3</v>
      </c>
      <c r="T5701" s="14">
        <f>$H5701/S5701</f>
        <v>3.1250000000000014E-2</v>
      </c>
      <c r="U5701" s="14">
        <f>_xlfn.LET(_xlpm.freq,F5701,_xlpm.size,M5701+1,_xlpm.F,V5701,LOG(1+_xlpm.freq)*LOG(1+_xlpm.size)*_xlpm.F)</f>
        <v>2.4437226497741205E-2</v>
      </c>
      <c r="V5701" s="14">
        <f>_xlfn.LET(_xlpm.a,T5701,_xlpm.b,R5701,2*_xlpm.a*_xlpm.b/(_xlpm.a+_xlpm.b))</f>
        <v>6.0606060606060635E-2</v>
      </c>
      <c r="W5701" s="14">
        <f>_xlfn.LET(_xlpm.p,R5701,_xlpm.q,T5701,LOG(_xlpm.p/_xlpm.q))</f>
        <v>1.5051499783199058</v>
      </c>
      <c r="X5701" s="2"/>
    </row>
    <row r="5702" spans="1:24">
      <c r="A5702" s="1" t="str">
        <f>_xlfn.LET(_xlpm.sep," : ",CONCATENATE(O5702,_xlpm.sep,P5702))</f>
        <v>~mplyh~ : [mplɪ]</v>
      </c>
      <c r="B5702" s="1">
        <f>_xlfn.LET(_xlpm.d,$G5702,_xlpm.k,_xlfn.CONCAT(LEFT(TRIM(B$1),1),"*"),COUNTIF(_xlpm.d,_xlpm.k))</f>
        <v>0</v>
      </c>
      <c r="C5702" s="1">
        <f>_xlfn.LET(_xlpm.d,$G5702,_xlpm.k,_xlfn.CONCAT(LEFT(TRIM(C$1),1),"*"),COUNTIF(_xlpm.d,_xlpm.k))</f>
        <v>1</v>
      </c>
      <c r="D5702" s="1">
        <f>_xlfn.LET(_xlpm.d,$G5702,_xlpm.k,_xlfn.CONCAT(LEFT(TRIM(D$1),1),"*"),COUNTIF(_xlpm.d,_xlpm.k))</f>
        <v>0</v>
      </c>
      <c r="E5702" s="1">
        <f>LOG(F5702+1,10)</f>
        <v>0.47712125471966244</v>
      </c>
      <c r="F5702" s="7">
        <v>2</v>
      </c>
      <c r="G5702" s="9" t="s">
        <v>2615</v>
      </c>
      <c r="H5702" s="4">
        <f>F5702/freq.sum.r6e</f>
        <v>9.9403578528827041E-5</v>
      </c>
      <c r="I5702" s="1" t="str">
        <f>_xlfn.LET(_xlpm.sep,":",_xlpm.w,$G5702,LEFT(_xlpm.w,FIND(_xlpm.sep,_xlpm.w)-1))</f>
        <v>mplɪ</v>
      </c>
      <c r="J5702" s="1" t="str">
        <f>_xlfn.LET(_xlpm.sep,":",_xlpm.w,$G5702,RIGHT(_xlpm.w,LEN(_xlpm.w)-FIND(_xlpm.sep,_xlpm.w)))</f>
        <v>mplyh</v>
      </c>
      <c r="K5702" s="10">
        <f>_xlfn.LET(_xlpm.w,I5702,LEN(_xlpm.w))</f>
        <v>4</v>
      </c>
      <c r="L5702" s="10">
        <f>_xlfn.LET(_xlpm.w,J5702,LEN(_xlpm.w))</f>
        <v>5</v>
      </c>
      <c r="M5702" s="10">
        <f>_xlfn.LET(_xlpm.a,K5702,_xlpm.b,L5702,MAX(_xlpm.a,_xlpm.b))</f>
        <v>5</v>
      </c>
      <c r="N5702" s="10">
        <f>_xlfn.LET(_xlpm.d,(K5702,L5702),MAX(_xlpm.d)-MIN(_xlpm.d))</f>
        <v>1</v>
      </c>
      <c r="O5702" s="1" t="str">
        <f>_xlfn.LET(_xlpm.sep,":",_xlpm.w,$G5702,_xlfn.CONCAT("~",RIGHT(_xlpm.w,LEN(_xlpm.w)-FIND(_xlpm.sep,_xlpm.w)),"~"))</f>
        <v>~mplyh~</v>
      </c>
      <c r="P5702" s="1" t="str">
        <f>_xlfn.LET(_xlpm.sep,":",_xlpm.w,$G5702,_xlfn.CONCAT("[",LEFT(_xlpm.w,FIND(_xlpm.sep,_xlpm.w)-1),"]"))</f>
        <v>[mplɪ]</v>
      </c>
      <c r="Q5702" s="14" cm="1">
        <f t="array" ref="Q5702">SUM(_xlfn._xlws.FILTER($H$2:$H$7117,_xlfn.MAP($O$2:$O$7117,_xlfn.LAMBDA(_xlpm.x,_xlpm.x=$O5702))))</f>
        <v>9.9403578528827041E-5</v>
      </c>
      <c r="R5702" s="14">
        <f>$H5702/Q5702</f>
        <v>1</v>
      </c>
      <c r="S5702" s="14" cm="1">
        <f t="array" ref="S5702">SUM(_xlfn._xlws.FILTER($H$2:$H$7117,_xlfn.MAP($P$2:$P$7117,_xlfn.LAMBDA(_xlpm.x,_xlpm.x=$P5702))))</f>
        <v>3.180914512922464E-3</v>
      </c>
      <c r="T5702" s="14">
        <f>$H5702/S5702</f>
        <v>3.1250000000000014E-2</v>
      </c>
      <c r="U5702" s="14">
        <f>_xlfn.LET(_xlpm.freq,F5702,_xlpm.size,M5702+1,_xlpm.F,V5702,LOG(1+_xlpm.freq)*LOG(1+_xlpm.size)*_xlpm.F)</f>
        <v>2.4437226497741205E-2</v>
      </c>
      <c r="V5702" s="14">
        <f>_xlfn.LET(_xlpm.a,T5702,_xlpm.b,R5702,2*_xlpm.a*_xlpm.b/(_xlpm.a+_xlpm.b))</f>
        <v>6.0606060606060635E-2</v>
      </c>
      <c r="W5702" s="14">
        <f>_xlfn.LET(_xlpm.p,R5702,_xlpm.q,T5702,LOG(_xlpm.p/_xlpm.q))</f>
        <v>1.5051499783199058</v>
      </c>
      <c r="X5702" s="2"/>
    </row>
    <row r="5703" spans="1:24">
      <c r="A5703" s="1" t="str">
        <f>_xlfn.LET(_xlpm.sep," : ",CONCATENATE(O5703,_xlpm.sep,P5703))</f>
        <v>~mplih~ : [mplɪ]</v>
      </c>
      <c r="B5703" s="1">
        <f>_xlfn.LET(_xlpm.d,$G5703,_xlpm.k,_xlfn.CONCAT(LEFT(TRIM(B$1),1),"*"),COUNTIF(_xlpm.d,_xlpm.k))</f>
        <v>0</v>
      </c>
      <c r="C5703" s="1">
        <f>_xlfn.LET(_xlpm.d,$G5703,_xlpm.k,_xlfn.CONCAT(LEFT(TRIM(C$1),1),"*"),COUNTIF(_xlpm.d,_xlpm.k))</f>
        <v>1</v>
      </c>
      <c r="D5703" s="1">
        <f>_xlfn.LET(_xlpm.d,$G5703,_xlpm.k,_xlfn.CONCAT(LEFT(TRIM(D$1),1),"*"),COUNTIF(_xlpm.d,_xlpm.k))</f>
        <v>0</v>
      </c>
      <c r="E5703" s="1">
        <f>LOG(F5703+1,10)</f>
        <v>0.47712125471966244</v>
      </c>
      <c r="F5703" s="7">
        <v>2</v>
      </c>
      <c r="G5703" s="9" t="s">
        <v>2605</v>
      </c>
      <c r="H5703" s="4">
        <f>F5703/freq.sum.r6e</f>
        <v>9.9403578528827041E-5</v>
      </c>
      <c r="I5703" s="1" t="str">
        <f>_xlfn.LET(_xlpm.sep,":",_xlpm.w,$G5703,LEFT(_xlpm.w,FIND(_xlpm.sep,_xlpm.w)-1))</f>
        <v>mplɪ</v>
      </c>
      <c r="J5703" s="1" t="str">
        <f>_xlfn.LET(_xlpm.sep,":",_xlpm.w,$G5703,RIGHT(_xlpm.w,LEN(_xlpm.w)-FIND(_xlpm.sep,_xlpm.w)))</f>
        <v>mplih</v>
      </c>
      <c r="K5703" s="10">
        <f>_xlfn.LET(_xlpm.w,I5703,LEN(_xlpm.w))</f>
        <v>4</v>
      </c>
      <c r="L5703" s="10">
        <f>_xlfn.LET(_xlpm.w,J5703,LEN(_xlpm.w))</f>
        <v>5</v>
      </c>
      <c r="M5703" s="10">
        <f>_xlfn.LET(_xlpm.a,K5703,_xlpm.b,L5703,MAX(_xlpm.a,_xlpm.b))</f>
        <v>5</v>
      </c>
      <c r="N5703" s="10">
        <f>_xlfn.LET(_xlpm.d,(K5703,L5703),MAX(_xlpm.d)-MIN(_xlpm.d))</f>
        <v>1</v>
      </c>
      <c r="O5703" s="1" t="str">
        <f>_xlfn.LET(_xlpm.sep,":",_xlpm.w,$G5703,_xlfn.CONCAT("~",RIGHT(_xlpm.w,LEN(_xlpm.w)-FIND(_xlpm.sep,_xlpm.w)),"~"))</f>
        <v>~mplih~</v>
      </c>
      <c r="P5703" s="1" t="str">
        <f>_xlfn.LET(_xlpm.sep,":",_xlpm.w,$G5703,_xlfn.CONCAT("[",LEFT(_xlpm.w,FIND(_xlpm.sep,_xlpm.w)-1),"]"))</f>
        <v>[mplɪ]</v>
      </c>
      <c r="Q5703" s="14" cm="1">
        <f t="array" ref="Q5703">SUM(_xlfn._xlws.FILTER($H$2:$H$7111,_xlfn.MAP($O$2:$O$7111,_xlfn.LAMBDA(_xlpm.x,_xlpm.x=$O5703))))</f>
        <v>9.9403578528827041E-5</v>
      </c>
      <c r="R5703" s="14">
        <f>$H5703/Q5703</f>
        <v>1</v>
      </c>
      <c r="S5703" s="14" cm="1">
        <f t="array" ref="S5703">SUM(_xlfn._xlws.FILTER($H$2:$H$7111,_xlfn.MAP($P$2:$P$7111,_xlfn.LAMBDA(_xlpm.x,_xlpm.x=$P5703))))</f>
        <v>3.180914512922464E-3</v>
      </c>
      <c r="T5703" s="14">
        <f>$H5703/S5703</f>
        <v>3.1250000000000014E-2</v>
      </c>
      <c r="U5703" s="14">
        <f>_xlfn.LET(_xlpm.freq,F5703,_xlpm.size,M5703+1,_xlpm.F,V5703,LOG(1+_xlpm.freq)*LOG(1+_xlpm.size)*_xlpm.F)</f>
        <v>2.4437226497741205E-2</v>
      </c>
      <c r="V5703" s="14">
        <f>_xlfn.LET(_xlpm.a,T5703,_xlpm.b,R5703,2*_xlpm.a*_xlpm.b/(_xlpm.a+_xlpm.b))</f>
        <v>6.0606060606060635E-2</v>
      </c>
      <c r="W5703" s="14">
        <f>_xlfn.LET(_xlpm.p,R5703,_xlpm.q,T5703,LOG(_xlpm.p/_xlpm.q))</f>
        <v>1.5051499783199058</v>
      </c>
      <c r="X5703" s="2"/>
    </row>
    <row r="5704" spans="1:24">
      <c r="A5704" s="1" t="str">
        <f>_xlfn.LET(_xlpm.sep," : ",CONCATENATE(O5704,_xlpm.sep,P5704))</f>
        <v>~ngegh~ : [ndʒɪ]</v>
      </c>
      <c r="B5704" s="1">
        <f>_xlfn.LET(_xlpm.d,$G5704,_xlpm.k,_xlfn.CONCAT(LEFT(TRIM(B$1),1),"*"),COUNTIF(_xlpm.d,_xlpm.k))</f>
        <v>0</v>
      </c>
      <c r="C5704" s="1">
        <f>_xlfn.LET(_xlpm.d,$G5704,_xlpm.k,_xlfn.CONCAT(LEFT(TRIM(C$1),1),"*"),COUNTIF(_xlpm.d,_xlpm.k))</f>
        <v>0</v>
      </c>
      <c r="D5704" s="1">
        <f>_xlfn.LET(_xlpm.d,$G5704,_xlpm.k,_xlfn.CONCAT(LEFT(TRIM(D$1),1),"*"),COUNTIF(_xlpm.d,_xlpm.k))</f>
        <v>1</v>
      </c>
      <c r="E5704" s="1">
        <f>LOG(F5704+1,10)</f>
        <v>0.47712125471966244</v>
      </c>
      <c r="F5704" s="7">
        <v>2</v>
      </c>
      <c r="G5704" s="9" t="s">
        <v>2909</v>
      </c>
      <c r="H5704" s="4">
        <f>F5704/freq.sum.r6e</f>
        <v>9.9403578528827041E-5</v>
      </c>
      <c r="I5704" s="1" t="str">
        <f>_xlfn.LET(_xlpm.sep,":",_xlpm.w,$G5704,LEFT(_xlpm.w,FIND(_xlpm.sep,_xlpm.w)-1))</f>
        <v>ndʒɪ</v>
      </c>
      <c r="J5704" s="1" t="str">
        <f>_xlfn.LET(_xlpm.sep,":",_xlpm.w,$G5704,RIGHT(_xlpm.w,LEN(_xlpm.w)-FIND(_xlpm.sep,_xlpm.w)))</f>
        <v>ngegh</v>
      </c>
      <c r="K5704" s="10">
        <f>_xlfn.LET(_xlpm.w,I5704,LEN(_xlpm.w))</f>
        <v>4</v>
      </c>
      <c r="L5704" s="10">
        <f>_xlfn.LET(_xlpm.w,J5704,LEN(_xlpm.w))</f>
        <v>5</v>
      </c>
      <c r="M5704" s="10">
        <f>_xlfn.LET(_xlpm.a,K5704,_xlpm.b,L5704,MAX(_xlpm.a,_xlpm.b))</f>
        <v>5</v>
      </c>
      <c r="N5704" s="10">
        <f>_xlfn.LET(_xlpm.d,(K5704,L5704),MAX(_xlpm.d)-MIN(_xlpm.d))</f>
        <v>1</v>
      </c>
      <c r="O5704" s="1" t="str">
        <f>_xlfn.LET(_xlpm.sep,":",_xlpm.w,$G5704,_xlfn.CONCAT("~",RIGHT(_xlpm.w,LEN(_xlpm.w)-FIND(_xlpm.sep,_xlpm.w)),"~"))</f>
        <v>~ngegh~</v>
      </c>
      <c r="P5704" s="1" t="str">
        <f>_xlfn.LET(_xlpm.sep,":",_xlpm.w,$G5704,_xlfn.CONCAT("[",LEFT(_xlpm.w,FIND(_xlpm.sep,_xlpm.w)-1),"]"))</f>
        <v>[ndʒɪ]</v>
      </c>
      <c r="Q5704" s="14" cm="1">
        <f t="array" ref="Q5704">SUM(_xlfn._xlws.FILTER($H$2:$H$7117,_xlfn.MAP($O$2:$O$7117,_xlfn.LAMBDA(_xlpm.x,_xlpm.x=$O5704))))</f>
        <v>9.9403578528827041E-5</v>
      </c>
      <c r="R5704" s="14">
        <f>$H5704/Q5704</f>
        <v>1</v>
      </c>
      <c r="S5704" s="14" cm="1">
        <f t="array" ref="S5704">SUM(_xlfn._xlws.FILTER($H$2:$H$7117,_xlfn.MAP($P$2:$P$7117,_xlfn.LAMBDA(_xlpm.x,_xlpm.x=$P5704))))</f>
        <v>3.180914512922464E-3</v>
      </c>
      <c r="T5704" s="14">
        <f>$H5704/S5704</f>
        <v>3.1250000000000014E-2</v>
      </c>
      <c r="U5704" s="14">
        <f>_xlfn.LET(_xlpm.freq,F5704,_xlpm.size,M5704+1,_xlpm.F,V5704,LOG(1+_xlpm.freq)*LOG(1+_xlpm.size)*_xlpm.F)</f>
        <v>2.4437226497741205E-2</v>
      </c>
      <c r="V5704" s="14">
        <f>_xlfn.LET(_xlpm.a,T5704,_xlpm.b,R5704,2*_xlpm.a*_xlpm.b/(_xlpm.a+_xlpm.b))</f>
        <v>6.0606060606060635E-2</v>
      </c>
      <c r="W5704" s="14">
        <f>_xlfn.LET(_xlpm.p,R5704,_xlpm.q,T5704,LOG(_xlpm.p/_xlpm.q))</f>
        <v>1.5051499783199058</v>
      </c>
      <c r="X5704" s="2"/>
    </row>
    <row r="5705" spans="1:24">
      <c r="A5705" s="1" t="str">
        <f>_xlfn.LET(_xlpm.sep," : ",CONCATENATE(O5705,_xlpm.sep,P5705))</f>
        <v>~nvygh~ : [nvɪ]</v>
      </c>
      <c r="B5705" s="1">
        <f>_xlfn.LET(_xlpm.d,$G5705,_xlpm.k,_xlfn.CONCAT(LEFT(TRIM(B$1),1),"*"),COUNTIF(_xlpm.d,_xlpm.k))</f>
        <v>0</v>
      </c>
      <c r="C5705" s="1">
        <f>_xlfn.LET(_xlpm.d,$G5705,_xlpm.k,_xlfn.CONCAT(LEFT(TRIM(C$1),1),"*"),COUNTIF(_xlpm.d,_xlpm.k))</f>
        <v>0</v>
      </c>
      <c r="D5705" s="1">
        <f>_xlfn.LET(_xlpm.d,$G5705,_xlpm.k,_xlfn.CONCAT(LEFT(TRIM(D$1),1),"*"),COUNTIF(_xlpm.d,_xlpm.k))</f>
        <v>1</v>
      </c>
      <c r="E5705" s="1">
        <f>LOG(F5705+1,10)</f>
        <v>0.47712125471966244</v>
      </c>
      <c r="F5705" s="7">
        <v>2</v>
      </c>
      <c r="G5705" s="9" t="s">
        <v>3325</v>
      </c>
      <c r="H5705" s="4">
        <f>F5705/freq.sum.r6e</f>
        <v>9.9403578528827041E-5</v>
      </c>
      <c r="I5705" s="1" t="str">
        <f>_xlfn.LET(_xlpm.sep,":",_xlpm.w,$G5705,LEFT(_xlpm.w,FIND(_xlpm.sep,_xlpm.w)-1))</f>
        <v>nvɪ</v>
      </c>
      <c r="J5705" s="1" t="str">
        <f>_xlfn.LET(_xlpm.sep,":",_xlpm.w,$G5705,RIGHT(_xlpm.w,LEN(_xlpm.w)-FIND(_xlpm.sep,_xlpm.w)))</f>
        <v>nvygh</v>
      </c>
      <c r="K5705" s="10">
        <f>_xlfn.LET(_xlpm.w,I5705,LEN(_xlpm.w))</f>
        <v>3</v>
      </c>
      <c r="L5705" s="10">
        <f>_xlfn.LET(_xlpm.w,J5705,LEN(_xlpm.w))</f>
        <v>5</v>
      </c>
      <c r="M5705" s="10">
        <f>_xlfn.LET(_xlpm.a,K5705,_xlpm.b,L5705,MAX(_xlpm.a,_xlpm.b))</f>
        <v>5</v>
      </c>
      <c r="N5705" s="10">
        <f>_xlfn.LET(_xlpm.d,(K5705,L5705),MAX(_xlpm.d)-MIN(_xlpm.d))</f>
        <v>2</v>
      </c>
      <c r="O5705" s="1" t="str">
        <f>_xlfn.LET(_xlpm.sep,":",_xlpm.w,$G5705,_xlfn.CONCAT("~",RIGHT(_xlpm.w,LEN(_xlpm.w)-FIND(_xlpm.sep,_xlpm.w)),"~"))</f>
        <v>~nvygh~</v>
      </c>
      <c r="P5705" s="1" t="str">
        <f>_xlfn.LET(_xlpm.sep,":",_xlpm.w,$G5705,_xlfn.CONCAT("[",LEFT(_xlpm.w,FIND(_xlpm.sep,_xlpm.w)-1),"]"))</f>
        <v>[nvɪ]</v>
      </c>
      <c r="Q5705" s="14" cm="1">
        <f t="array" ref="Q5705">SUM(_xlfn._xlws.FILTER($H$2:$H$7117,_xlfn.MAP($O$2:$O$7117,_xlfn.LAMBDA(_xlpm.x,_xlpm.x=$O5705))))</f>
        <v>9.9403578528827041E-5</v>
      </c>
      <c r="R5705" s="14">
        <f>$H5705/Q5705</f>
        <v>1</v>
      </c>
      <c r="S5705" s="14" cm="1">
        <f t="array" ref="S5705">SUM(_xlfn._xlws.FILTER($H$2:$H$7117,_xlfn.MAP($P$2:$P$7117,_xlfn.LAMBDA(_xlpm.x,_xlpm.x=$P5705))))</f>
        <v>3.180914512922464E-3</v>
      </c>
      <c r="T5705" s="14">
        <f>$H5705/S5705</f>
        <v>3.1250000000000014E-2</v>
      </c>
      <c r="U5705" s="14">
        <f>_xlfn.LET(_xlpm.freq,F5705,_xlpm.size,M5705+1,_xlpm.F,V5705,LOG(1+_xlpm.freq)*LOG(1+_xlpm.size)*_xlpm.F)</f>
        <v>2.4437226497741205E-2</v>
      </c>
      <c r="V5705" s="14">
        <f>_xlfn.LET(_xlpm.a,T5705,_xlpm.b,R5705,2*_xlpm.a*_xlpm.b/(_xlpm.a+_xlpm.b))</f>
        <v>6.0606060606060635E-2</v>
      </c>
      <c r="W5705" s="14">
        <f>_xlfn.LET(_xlpm.p,R5705,_xlpm.q,T5705,LOG(_xlpm.p/_xlpm.q))</f>
        <v>1.5051499783199058</v>
      </c>
      <c r="X5705" s="2"/>
    </row>
    <row r="5706" spans="1:24">
      <c r="A5706" s="1" t="str">
        <f>_xlfn.LET(_xlpm.sep," : ",CONCATENATE(O5706,_xlpm.sep,P5706))</f>
        <v>~ntryh~ : [ntɹɪ]</v>
      </c>
      <c r="B5706" s="1">
        <f>_xlfn.LET(_xlpm.d,$G5706,_xlpm.k,_xlfn.CONCAT(LEFT(TRIM(B$1),1),"*"),COUNTIF(_xlpm.d,_xlpm.k))</f>
        <v>0</v>
      </c>
      <c r="C5706" s="1">
        <f>_xlfn.LET(_xlpm.d,$G5706,_xlpm.k,_xlfn.CONCAT(LEFT(TRIM(C$1),1),"*"),COUNTIF(_xlpm.d,_xlpm.k))</f>
        <v>0</v>
      </c>
      <c r="D5706" s="1">
        <f>_xlfn.LET(_xlpm.d,$G5706,_xlpm.k,_xlfn.CONCAT(LEFT(TRIM(D$1),1),"*"),COUNTIF(_xlpm.d,_xlpm.k))</f>
        <v>1</v>
      </c>
      <c r="E5706" s="1">
        <f>LOG(F5706+1,10)</f>
        <v>0.47712125471966244</v>
      </c>
      <c r="F5706" s="7">
        <v>2</v>
      </c>
      <c r="G5706" s="9" t="s">
        <v>3269</v>
      </c>
      <c r="H5706" s="4">
        <f>F5706/freq.sum.r6e</f>
        <v>9.9403578528827041E-5</v>
      </c>
      <c r="I5706" s="1" t="str">
        <f>_xlfn.LET(_xlpm.sep,":",_xlpm.w,$G5706,LEFT(_xlpm.w,FIND(_xlpm.sep,_xlpm.w)-1))</f>
        <v>ntɹɪ</v>
      </c>
      <c r="J5706" s="1" t="str">
        <f>_xlfn.LET(_xlpm.sep,":",_xlpm.w,$G5706,RIGHT(_xlpm.w,LEN(_xlpm.w)-FIND(_xlpm.sep,_xlpm.w)))</f>
        <v>ntryh</v>
      </c>
      <c r="K5706" s="10">
        <f>_xlfn.LET(_xlpm.w,I5706,LEN(_xlpm.w))</f>
        <v>4</v>
      </c>
      <c r="L5706" s="10">
        <f>_xlfn.LET(_xlpm.w,J5706,LEN(_xlpm.w))</f>
        <v>5</v>
      </c>
      <c r="M5706" s="10">
        <f>_xlfn.LET(_xlpm.a,K5706,_xlpm.b,L5706,MAX(_xlpm.a,_xlpm.b))</f>
        <v>5</v>
      </c>
      <c r="N5706" s="10">
        <f>_xlfn.LET(_xlpm.d,(K5706,L5706),MAX(_xlpm.d)-MIN(_xlpm.d))</f>
        <v>1</v>
      </c>
      <c r="O5706" s="1" t="str">
        <f>_xlfn.LET(_xlpm.sep,":",_xlpm.w,$G5706,_xlfn.CONCAT("~",RIGHT(_xlpm.w,LEN(_xlpm.w)-FIND(_xlpm.sep,_xlpm.w)),"~"))</f>
        <v>~ntryh~</v>
      </c>
      <c r="P5706" s="1" t="str">
        <f>_xlfn.LET(_xlpm.sep,":",_xlpm.w,$G5706,_xlfn.CONCAT("[",LEFT(_xlpm.w,FIND(_xlpm.sep,_xlpm.w)-1),"]"))</f>
        <v>[ntɹɪ]</v>
      </c>
      <c r="Q5706" s="14" cm="1">
        <f t="array" ref="Q5706">SUM(_xlfn._xlws.FILTER($H$2:$H$7111,_xlfn.MAP($O$2:$O$7111,_xlfn.LAMBDA(_xlpm.x,_xlpm.x=$O5706))))</f>
        <v>9.9403578528827041E-5</v>
      </c>
      <c r="R5706" s="14">
        <f>$H5706/Q5706</f>
        <v>1</v>
      </c>
      <c r="S5706" s="14" cm="1">
        <f t="array" ref="S5706">SUM(_xlfn._xlws.FILTER($H$2:$H$7111,_xlfn.MAP($P$2:$P$7111,_xlfn.LAMBDA(_xlpm.x,_xlpm.x=$P5706))))</f>
        <v>3.180914512922464E-3</v>
      </c>
      <c r="T5706" s="14">
        <f>$H5706/S5706</f>
        <v>3.1250000000000014E-2</v>
      </c>
      <c r="U5706" s="14">
        <f>_xlfn.LET(_xlpm.freq,F5706,_xlpm.size,M5706+1,_xlpm.F,V5706,LOG(1+_xlpm.freq)*LOG(1+_xlpm.size)*_xlpm.F)</f>
        <v>2.4437226497741205E-2</v>
      </c>
      <c r="V5706" s="14">
        <f>_xlfn.LET(_xlpm.a,T5706,_xlpm.b,R5706,2*_xlpm.a*_xlpm.b/(_xlpm.a+_xlpm.b))</f>
        <v>6.0606060606060635E-2</v>
      </c>
      <c r="W5706" s="14">
        <f>_xlfn.LET(_xlpm.p,R5706,_xlpm.q,T5706,LOG(_xlpm.p/_xlpm.q))</f>
        <v>1.5051499783199058</v>
      </c>
      <c r="X5706" s="2"/>
    </row>
    <row r="5707" spans="1:24">
      <c r="A5707" s="1" t="str">
        <f>_xlfn.LET(_xlpm.sep," : ",CONCATENATE(O5707,_xlpm.sep,P5707))</f>
        <v>~pregh~ : [pɹɪ]</v>
      </c>
      <c r="B5707" s="1">
        <f>_xlfn.LET(_xlpm.d,$G5707,_xlpm.k,_xlfn.CONCAT(LEFT(TRIM(B$1),1),"*"),COUNTIF(_xlpm.d,_xlpm.k))</f>
        <v>0</v>
      </c>
      <c r="C5707" s="1">
        <f>_xlfn.LET(_xlpm.d,$G5707,_xlpm.k,_xlfn.CONCAT(LEFT(TRIM(C$1),1),"*"),COUNTIF(_xlpm.d,_xlpm.k))</f>
        <v>0</v>
      </c>
      <c r="D5707" s="1">
        <f>_xlfn.LET(_xlpm.d,$G5707,_xlpm.k,_xlfn.CONCAT(LEFT(TRIM(D$1),1),"*"),COUNTIF(_xlpm.d,_xlpm.k))</f>
        <v>0</v>
      </c>
      <c r="E5707" s="1">
        <f>LOG(F5707+1,10)</f>
        <v>0.47712125471966244</v>
      </c>
      <c r="F5707" s="7">
        <v>2</v>
      </c>
      <c r="G5707" s="9" t="s">
        <v>3870</v>
      </c>
      <c r="H5707" s="4">
        <f>F5707/freq.sum.r6e</f>
        <v>9.9403578528827041E-5</v>
      </c>
      <c r="I5707" s="1" t="str">
        <f>_xlfn.LET(_xlpm.sep,":",_xlpm.w,$G5707,LEFT(_xlpm.w,FIND(_xlpm.sep,_xlpm.w)-1))</f>
        <v>pɹɪ</v>
      </c>
      <c r="J5707" s="1" t="str">
        <f>_xlfn.LET(_xlpm.sep,":",_xlpm.w,$G5707,RIGHT(_xlpm.w,LEN(_xlpm.w)-FIND(_xlpm.sep,_xlpm.w)))</f>
        <v>pregh</v>
      </c>
      <c r="K5707" s="10">
        <f>_xlfn.LET(_xlpm.w,I5707,LEN(_xlpm.w))</f>
        <v>3</v>
      </c>
      <c r="L5707" s="10">
        <f>_xlfn.LET(_xlpm.w,J5707,LEN(_xlpm.w))</f>
        <v>5</v>
      </c>
      <c r="M5707" s="10">
        <f>_xlfn.LET(_xlpm.a,K5707,_xlpm.b,L5707,MAX(_xlpm.a,_xlpm.b))</f>
        <v>5</v>
      </c>
      <c r="N5707" s="10">
        <f>_xlfn.LET(_xlpm.d,(K5707,L5707),MAX(_xlpm.d)-MIN(_xlpm.d))</f>
        <v>2</v>
      </c>
      <c r="O5707" s="1" t="str">
        <f>_xlfn.LET(_xlpm.sep,":",_xlpm.w,$G5707,_xlfn.CONCAT("~",RIGHT(_xlpm.w,LEN(_xlpm.w)-FIND(_xlpm.sep,_xlpm.w)),"~"))</f>
        <v>~pregh~</v>
      </c>
      <c r="P5707" s="1" t="str">
        <f>_xlfn.LET(_xlpm.sep,":",_xlpm.w,$G5707,_xlfn.CONCAT("[",LEFT(_xlpm.w,FIND(_xlpm.sep,_xlpm.w)-1),"]"))</f>
        <v>[pɹɪ]</v>
      </c>
      <c r="Q5707" s="14" cm="1">
        <f t="array" ref="Q5707">SUM(_xlfn._xlws.FILTER($H$2:$H$7117,_xlfn.MAP($O$2:$O$7117,_xlfn.LAMBDA(_xlpm.x,_xlpm.x=$O5707))))</f>
        <v>9.9403578528827041E-5</v>
      </c>
      <c r="R5707" s="14">
        <f>$H5707/Q5707</f>
        <v>1</v>
      </c>
      <c r="S5707" s="14" cm="1">
        <f t="array" ref="S5707">SUM(_xlfn._xlws.FILTER($H$2:$H$7117,_xlfn.MAP($P$2:$P$7117,_xlfn.LAMBDA(_xlpm.x,_xlpm.x=$P5707))))</f>
        <v>3.180914512922464E-3</v>
      </c>
      <c r="T5707" s="14">
        <f>$H5707/S5707</f>
        <v>3.1250000000000014E-2</v>
      </c>
      <c r="U5707" s="14">
        <f>_xlfn.LET(_xlpm.freq,F5707,_xlpm.size,M5707+1,_xlpm.F,V5707,LOG(1+_xlpm.freq)*LOG(1+_xlpm.size)*_xlpm.F)</f>
        <v>2.4437226497741205E-2</v>
      </c>
      <c r="V5707" s="14">
        <f>_xlfn.LET(_xlpm.a,T5707,_xlpm.b,R5707,2*_xlpm.a*_xlpm.b/(_xlpm.a+_xlpm.b))</f>
        <v>6.0606060606060635E-2</v>
      </c>
      <c r="W5707" s="14">
        <f>_xlfn.LET(_xlpm.p,R5707,_xlpm.q,T5707,LOG(_xlpm.p/_xlpm.q))</f>
        <v>1.5051499783199058</v>
      </c>
      <c r="X5707" s="2"/>
    </row>
    <row r="5708" spans="1:24">
      <c r="A5708" s="1" t="str">
        <f>_xlfn.LET(_xlpm.sep," : ",CONCATENATE(O5708,_xlpm.sep,P5708))</f>
        <v>~slygh~ : [slɪ]</v>
      </c>
      <c r="B5708" s="1">
        <f>_xlfn.LET(_xlpm.d,$G5708,_xlpm.k,_xlfn.CONCAT(LEFT(TRIM(B$1),1),"*"),COUNTIF(_xlpm.d,_xlpm.k))</f>
        <v>0</v>
      </c>
      <c r="C5708" s="1">
        <f>_xlfn.LET(_xlpm.d,$G5708,_xlpm.k,_xlfn.CONCAT(LEFT(TRIM(C$1),1),"*"),COUNTIF(_xlpm.d,_xlpm.k))</f>
        <v>0</v>
      </c>
      <c r="D5708" s="1">
        <f>_xlfn.LET(_xlpm.d,$G5708,_xlpm.k,_xlfn.CONCAT(LEFT(TRIM(D$1),1),"*"),COUNTIF(_xlpm.d,_xlpm.k))</f>
        <v>0</v>
      </c>
      <c r="E5708" s="1">
        <f>LOG(F5708+1,10)</f>
        <v>0.47712125471966244</v>
      </c>
      <c r="F5708" s="7">
        <v>2</v>
      </c>
      <c r="G5708" s="9" t="s">
        <v>4086</v>
      </c>
      <c r="H5708" s="4">
        <f>F5708/freq.sum.r6e</f>
        <v>9.9403578528827041E-5</v>
      </c>
      <c r="I5708" s="1" t="str">
        <f>_xlfn.LET(_xlpm.sep,":",_xlpm.w,$G5708,LEFT(_xlpm.w,FIND(_xlpm.sep,_xlpm.w)-1))</f>
        <v>slɪ</v>
      </c>
      <c r="J5708" s="1" t="str">
        <f>_xlfn.LET(_xlpm.sep,":",_xlpm.w,$G5708,RIGHT(_xlpm.w,LEN(_xlpm.w)-FIND(_xlpm.sep,_xlpm.w)))</f>
        <v>slygh</v>
      </c>
      <c r="K5708" s="10">
        <f>_xlfn.LET(_xlpm.w,I5708,LEN(_xlpm.w))</f>
        <v>3</v>
      </c>
      <c r="L5708" s="10">
        <f>_xlfn.LET(_xlpm.w,J5708,LEN(_xlpm.w))</f>
        <v>5</v>
      </c>
      <c r="M5708" s="10">
        <f>_xlfn.LET(_xlpm.a,K5708,_xlpm.b,L5708,MAX(_xlpm.a,_xlpm.b))</f>
        <v>5</v>
      </c>
      <c r="N5708" s="10">
        <f>_xlfn.LET(_xlpm.d,(K5708,L5708),MAX(_xlpm.d)-MIN(_xlpm.d))</f>
        <v>2</v>
      </c>
      <c r="O5708" s="1" t="str">
        <f>_xlfn.LET(_xlpm.sep,":",_xlpm.w,$G5708,_xlfn.CONCAT("~",RIGHT(_xlpm.w,LEN(_xlpm.w)-FIND(_xlpm.sep,_xlpm.w)),"~"))</f>
        <v>~slygh~</v>
      </c>
      <c r="P5708" s="1" t="str">
        <f>_xlfn.LET(_xlpm.sep,":",_xlpm.w,$G5708,_xlfn.CONCAT("[",LEFT(_xlpm.w,FIND(_xlpm.sep,_xlpm.w)-1),"]"))</f>
        <v>[slɪ]</v>
      </c>
      <c r="Q5708" s="14" cm="1">
        <f t="array" ref="Q5708">SUM(_xlfn._xlws.FILTER($H$2:$H$7117,_xlfn.MAP($O$2:$O$7117,_xlfn.LAMBDA(_xlpm.x,_xlpm.x=$O5708))))</f>
        <v>9.9403578528827041E-5</v>
      </c>
      <c r="R5708" s="14">
        <f>$H5708/Q5708</f>
        <v>1</v>
      </c>
      <c r="S5708" s="14" cm="1">
        <f t="array" ref="S5708">SUM(_xlfn._xlws.FILTER($H$2:$H$7117,_xlfn.MAP($P$2:$P$7117,_xlfn.LAMBDA(_xlpm.x,_xlpm.x=$P5708))))</f>
        <v>3.180914512922464E-3</v>
      </c>
      <c r="T5708" s="14">
        <f>$H5708/S5708</f>
        <v>3.1250000000000014E-2</v>
      </c>
      <c r="U5708" s="14">
        <f>_xlfn.LET(_xlpm.freq,F5708,_xlpm.size,M5708+1,_xlpm.F,V5708,LOG(1+_xlpm.freq)*LOG(1+_xlpm.size)*_xlpm.F)</f>
        <v>2.4437226497741205E-2</v>
      </c>
      <c r="V5708" s="14">
        <f>_xlfn.LET(_xlpm.a,T5708,_xlpm.b,R5708,2*_xlpm.a*_xlpm.b/(_xlpm.a+_xlpm.b))</f>
        <v>6.0606060606060635E-2</v>
      </c>
      <c r="W5708" s="14">
        <f>_xlfn.LET(_xlpm.p,R5708,_xlpm.q,T5708,LOG(_xlpm.p/_xlpm.q))</f>
        <v>1.5051499783199058</v>
      </c>
      <c r="X5708" s="2"/>
    </row>
    <row r="5709" spans="1:24">
      <c r="A5709" s="1" t="str">
        <f>_xlfn.LET(_xlpm.sep," : ",CONCATENATE(O5709,_xlpm.sep,P5709))</f>
        <v>~sprih~ : [spɹɪ]</v>
      </c>
      <c r="B5709" s="1">
        <f>_xlfn.LET(_xlpm.d,$G5709,_xlpm.k,_xlfn.CONCAT(LEFT(TRIM(B$1),1),"*"),COUNTIF(_xlpm.d,_xlpm.k))</f>
        <v>0</v>
      </c>
      <c r="C5709" s="1">
        <f>_xlfn.LET(_xlpm.d,$G5709,_xlpm.k,_xlfn.CONCAT(LEFT(TRIM(C$1),1),"*"),COUNTIF(_xlpm.d,_xlpm.k))</f>
        <v>0</v>
      </c>
      <c r="D5709" s="1">
        <f>_xlfn.LET(_xlpm.d,$G5709,_xlpm.k,_xlfn.CONCAT(LEFT(TRIM(D$1),1),"*"),COUNTIF(_xlpm.d,_xlpm.k))</f>
        <v>0</v>
      </c>
      <c r="E5709" s="1">
        <f>LOG(F5709+1,10)</f>
        <v>0.47712125471966244</v>
      </c>
      <c r="F5709" s="7">
        <v>2</v>
      </c>
      <c r="G5709" s="9" t="s">
        <v>4246</v>
      </c>
      <c r="H5709" s="4">
        <f>F5709/freq.sum.r6e</f>
        <v>9.9403578528827041E-5</v>
      </c>
      <c r="I5709" s="1" t="str">
        <f>_xlfn.LET(_xlpm.sep,":",_xlpm.w,$G5709,LEFT(_xlpm.w,FIND(_xlpm.sep,_xlpm.w)-1))</f>
        <v>spɹɪ</v>
      </c>
      <c r="J5709" s="1" t="str">
        <f>_xlfn.LET(_xlpm.sep,":",_xlpm.w,$G5709,RIGHT(_xlpm.w,LEN(_xlpm.w)-FIND(_xlpm.sep,_xlpm.w)))</f>
        <v>sprih</v>
      </c>
      <c r="K5709" s="10">
        <f>_xlfn.LET(_xlpm.w,I5709,LEN(_xlpm.w))</f>
        <v>4</v>
      </c>
      <c r="L5709" s="10">
        <f>_xlfn.LET(_xlpm.w,J5709,LEN(_xlpm.w))</f>
        <v>5</v>
      </c>
      <c r="M5709" s="10">
        <f>_xlfn.LET(_xlpm.a,K5709,_xlpm.b,L5709,MAX(_xlpm.a,_xlpm.b))</f>
        <v>5</v>
      </c>
      <c r="N5709" s="10">
        <f>_xlfn.LET(_xlpm.d,(K5709,L5709),MAX(_xlpm.d)-MIN(_xlpm.d))</f>
        <v>1</v>
      </c>
      <c r="O5709" s="1" t="str">
        <f>_xlfn.LET(_xlpm.sep,":",_xlpm.w,$G5709,_xlfn.CONCAT("~",RIGHT(_xlpm.w,LEN(_xlpm.w)-FIND(_xlpm.sep,_xlpm.w)),"~"))</f>
        <v>~sprih~</v>
      </c>
      <c r="P5709" s="1" t="str">
        <f>_xlfn.LET(_xlpm.sep,":",_xlpm.w,$G5709,_xlfn.CONCAT("[",LEFT(_xlpm.w,FIND(_xlpm.sep,_xlpm.w)-1),"]"))</f>
        <v>[spɹɪ]</v>
      </c>
      <c r="Q5709" s="14" cm="1">
        <f t="array" ref="Q5709">SUM(_xlfn._xlws.FILTER($H$2:$H$7117,_xlfn.MAP($O$2:$O$7117,_xlfn.LAMBDA(_xlpm.x,_xlpm.x=$O5709))))</f>
        <v>9.9403578528827041E-5</v>
      </c>
      <c r="R5709" s="14">
        <f>$H5709/Q5709</f>
        <v>1</v>
      </c>
      <c r="S5709" s="14" cm="1">
        <f t="array" ref="S5709">SUM(_xlfn._xlws.FILTER($H$2:$H$7117,_xlfn.MAP($P$2:$P$7117,_xlfn.LAMBDA(_xlpm.x,_xlpm.x=$P5709))))</f>
        <v>3.180914512922464E-3</v>
      </c>
      <c r="T5709" s="14">
        <f>$H5709/S5709</f>
        <v>3.1250000000000014E-2</v>
      </c>
      <c r="U5709" s="14">
        <f>_xlfn.LET(_xlpm.freq,F5709,_xlpm.size,M5709+1,_xlpm.F,V5709,LOG(1+_xlpm.freq)*LOG(1+_xlpm.size)*_xlpm.F)</f>
        <v>2.4437226497741205E-2</v>
      </c>
      <c r="V5709" s="14">
        <f>_xlfn.LET(_xlpm.a,T5709,_xlpm.b,R5709,2*_xlpm.a*_xlpm.b/(_xlpm.a+_xlpm.b))</f>
        <v>6.0606060606060635E-2</v>
      </c>
      <c r="W5709" s="14">
        <f>_xlfn.LET(_xlpm.p,R5709,_xlpm.q,T5709,LOG(_xlpm.p/_xlpm.q))</f>
        <v>1.5051499783199058</v>
      </c>
      <c r="X5709" s="2"/>
    </row>
    <row r="5710" spans="1:24">
      <c r="A5710" s="1" t="str">
        <f>_xlfn.LET(_xlpm.sep," : ",CONCATENATE(O5710,_xlpm.sep,P5710))</f>
        <v>~speah~ : [spɪ]</v>
      </c>
      <c r="B5710" s="1">
        <f>_xlfn.LET(_xlpm.d,$G5710,_xlpm.k,_xlfn.CONCAT(LEFT(TRIM(B$1),1),"*"),COUNTIF(_xlpm.d,_xlpm.k))</f>
        <v>0</v>
      </c>
      <c r="C5710" s="1">
        <f>_xlfn.LET(_xlpm.d,$G5710,_xlpm.k,_xlfn.CONCAT(LEFT(TRIM(C$1),1),"*"),COUNTIF(_xlpm.d,_xlpm.k))</f>
        <v>0</v>
      </c>
      <c r="D5710" s="1">
        <f>_xlfn.LET(_xlpm.d,$G5710,_xlpm.k,_xlfn.CONCAT(LEFT(TRIM(D$1),1),"*"),COUNTIF(_xlpm.d,_xlpm.k))</f>
        <v>0</v>
      </c>
      <c r="E5710" s="1">
        <f>LOG(F5710+1,10)</f>
        <v>0.47712125471966244</v>
      </c>
      <c r="F5710" s="7">
        <v>2</v>
      </c>
      <c r="G5710" s="9" t="s">
        <v>4211</v>
      </c>
      <c r="H5710" s="4">
        <f>F5710/freq.sum.r6e</f>
        <v>9.9403578528827041E-5</v>
      </c>
      <c r="I5710" s="1" t="str">
        <f>_xlfn.LET(_xlpm.sep,":",_xlpm.w,$G5710,LEFT(_xlpm.w,FIND(_xlpm.sep,_xlpm.w)-1))</f>
        <v>spɪ</v>
      </c>
      <c r="J5710" s="1" t="str">
        <f>_xlfn.LET(_xlpm.sep,":",_xlpm.w,$G5710,RIGHT(_xlpm.w,LEN(_xlpm.w)-FIND(_xlpm.sep,_xlpm.w)))</f>
        <v>speah</v>
      </c>
      <c r="K5710" s="10">
        <f>_xlfn.LET(_xlpm.w,I5710,LEN(_xlpm.w))</f>
        <v>3</v>
      </c>
      <c r="L5710" s="10">
        <f>_xlfn.LET(_xlpm.w,J5710,LEN(_xlpm.w))</f>
        <v>5</v>
      </c>
      <c r="M5710" s="10">
        <f>_xlfn.LET(_xlpm.a,K5710,_xlpm.b,L5710,MAX(_xlpm.a,_xlpm.b))</f>
        <v>5</v>
      </c>
      <c r="N5710" s="10">
        <f>_xlfn.LET(_xlpm.d,(K5710,L5710),MAX(_xlpm.d)-MIN(_xlpm.d))</f>
        <v>2</v>
      </c>
      <c r="O5710" s="1" t="str">
        <f>_xlfn.LET(_xlpm.sep,":",_xlpm.w,$G5710,_xlfn.CONCAT("~",RIGHT(_xlpm.w,LEN(_xlpm.w)-FIND(_xlpm.sep,_xlpm.w)),"~"))</f>
        <v>~speah~</v>
      </c>
      <c r="P5710" s="1" t="str">
        <f>_xlfn.LET(_xlpm.sep,":",_xlpm.w,$G5710,_xlfn.CONCAT("[",LEFT(_xlpm.w,FIND(_xlpm.sep,_xlpm.w)-1),"]"))</f>
        <v>[spɪ]</v>
      </c>
      <c r="Q5710" s="14" cm="1">
        <f t="array" ref="Q5710">SUM(_xlfn._xlws.FILTER($H$2:$H$7111,_xlfn.MAP($O$2:$O$7111,_xlfn.LAMBDA(_xlpm.x,_xlpm.x=$O5710))))</f>
        <v>9.9403578528827041E-5</v>
      </c>
      <c r="R5710" s="14">
        <f>$H5710/Q5710</f>
        <v>1</v>
      </c>
      <c r="S5710" s="14" cm="1">
        <f t="array" ref="S5710">SUM(_xlfn._xlws.FILTER($H$2:$H$7111,_xlfn.MAP($P$2:$P$7111,_xlfn.LAMBDA(_xlpm.x,_xlpm.x=$P5710))))</f>
        <v>3.180914512922464E-3</v>
      </c>
      <c r="T5710" s="14">
        <f>$H5710/S5710</f>
        <v>3.1250000000000014E-2</v>
      </c>
      <c r="U5710" s="14">
        <f>_xlfn.LET(_xlpm.freq,F5710,_xlpm.size,M5710+1,_xlpm.F,V5710,LOG(1+_xlpm.freq)*LOG(1+_xlpm.size)*_xlpm.F)</f>
        <v>2.4437226497741205E-2</v>
      </c>
      <c r="V5710" s="14">
        <f>_xlfn.LET(_xlpm.a,T5710,_xlpm.b,R5710,2*_xlpm.a*_xlpm.b/(_xlpm.a+_xlpm.b))</f>
        <v>6.0606060606060635E-2</v>
      </c>
      <c r="W5710" s="14">
        <f>_xlfn.LET(_xlpm.p,R5710,_xlpm.q,T5710,LOG(_xlpm.p/_xlpm.q))</f>
        <v>1.5051499783199058</v>
      </c>
      <c r="X5710" s="2"/>
    </row>
    <row r="5711" spans="1:24">
      <c r="A5711" s="1" t="str">
        <f>_xlfn.LET(_xlpm.sep," : ",CONCATENATE(O5711,_xlpm.sep,P5711))</f>
        <v>~strih~ : [stɹɪ]</v>
      </c>
      <c r="B5711" s="1">
        <f>_xlfn.LET(_xlpm.d,$G5711,_xlpm.k,_xlfn.CONCAT(LEFT(TRIM(B$1),1),"*"),COUNTIF(_xlpm.d,_xlpm.k))</f>
        <v>0</v>
      </c>
      <c r="C5711" s="1">
        <f>_xlfn.LET(_xlpm.d,$G5711,_xlpm.k,_xlfn.CONCAT(LEFT(TRIM(C$1),1),"*"),COUNTIF(_xlpm.d,_xlpm.k))</f>
        <v>0</v>
      </c>
      <c r="D5711" s="1">
        <f>_xlfn.LET(_xlpm.d,$G5711,_xlpm.k,_xlfn.CONCAT(LEFT(TRIM(D$1),1),"*"),COUNTIF(_xlpm.d,_xlpm.k))</f>
        <v>0</v>
      </c>
      <c r="E5711" s="1">
        <f>LOG(F5711+1,10)</f>
        <v>0.47712125471966244</v>
      </c>
      <c r="F5711" s="7">
        <v>2</v>
      </c>
      <c r="G5711" s="9" t="s">
        <v>4374</v>
      </c>
      <c r="H5711" s="4">
        <f>F5711/freq.sum.r6e</f>
        <v>9.9403578528827041E-5</v>
      </c>
      <c r="I5711" s="1" t="str">
        <f>_xlfn.LET(_xlpm.sep,":",_xlpm.w,$G5711,LEFT(_xlpm.w,FIND(_xlpm.sep,_xlpm.w)-1))</f>
        <v>stɹɪ</v>
      </c>
      <c r="J5711" s="1" t="str">
        <f>_xlfn.LET(_xlpm.sep,":",_xlpm.w,$G5711,RIGHT(_xlpm.w,LEN(_xlpm.w)-FIND(_xlpm.sep,_xlpm.w)))</f>
        <v>strih</v>
      </c>
      <c r="K5711" s="10">
        <f>_xlfn.LET(_xlpm.w,I5711,LEN(_xlpm.w))</f>
        <v>4</v>
      </c>
      <c r="L5711" s="10">
        <f>_xlfn.LET(_xlpm.w,J5711,LEN(_xlpm.w))</f>
        <v>5</v>
      </c>
      <c r="M5711" s="10">
        <f>_xlfn.LET(_xlpm.a,K5711,_xlpm.b,L5711,MAX(_xlpm.a,_xlpm.b))</f>
        <v>5</v>
      </c>
      <c r="N5711" s="10">
        <f>_xlfn.LET(_xlpm.d,(K5711,L5711),MAX(_xlpm.d)-MIN(_xlpm.d))</f>
        <v>1</v>
      </c>
      <c r="O5711" s="1" t="str">
        <f>_xlfn.LET(_xlpm.sep,":",_xlpm.w,$G5711,_xlfn.CONCAT("~",RIGHT(_xlpm.w,LEN(_xlpm.w)-FIND(_xlpm.sep,_xlpm.w)),"~"))</f>
        <v>~strih~</v>
      </c>
      <c r="P5711" s="1" t="str">
        <f>_xlfn.LET(_xlpm.sep,":",_xlpm.w,$G5711,_xlfn.CONCAT("[",LEFT(_xlpm.w,FIND(_xlpm.sep,_xlpm.w)-1),"]"))</f>
        <v>[stɹɪ]</v>
      </c>
      <c r="Q5711" s="14" cm="1">
        <f t="array" ref="Q5711">SUM(_xlfn._xlws.FILTER($H$2:$H$7111,_xlfn.MAP($O$2:$O$7111,_xlfn.LAMBDA(_xlpm.x,_xlpm.x=$O5711))))</f>
        <v>9.9403578528827041E-5</v>
      </c>
      <c r="R5711" s="14">
        <f>$H5711/Q5711</f>
        <v>1</v>
      </c>
      <c r="S5711" s="14" cm="1">
        <f t="array" ref="S5711">SUM(_xlfn._xlws.FILTER($H$2:$H$7111,_xlfn.MAP($P$2:$P$7111,_xlfn.LAMBDA(_xlpm.x,_xlpm.x=$P5711))))</f>
        <v>3.180914512922464E-3</v>
      </c>
      <c r="T5711" s="14">
        <f>$H5711/S5711</f>
        <v>3.1250000000000014E-2</v>
      </c>
      <c r="U5711" s="14">
        <f>_xlfn.LET(_xlpm.freq,F5711,_xlpm.size,M5711+1,_xlpm.F,V5711,LOG(1+_xlpm.freq)*LOG(1+_xlpm.size)*_xlpm.F)</f>
        <v>2.4437226497741205E-2</v>
      </c>
      <c r="V5711" s="14">
        <f>_xlfn.LET(_xlpm.a,T5711,_xlpm.b,R5711,2*_xlpm.a*_xlpm.b/(_xlpm.a+_xlpm.b))</f>
        <v>6.0606060606060635E-2</v>
      </c>
      <c r="W5711" s="14">
        <f>_xlfn.LET(_xlpm.p,R5711,_xlpm.q,T5711,LOG(_xlpm.p/_xlpm.q))</f>
        <v>1.5051499783199058</v>
      </c>
      <c r="X5711" s="2"/>
    </row>
    <row r="5712" spans="1:24">
      <c r="A5712" s="1" t="str">
        <f>_xlfn.LET(_xlpm.sep," : ",CONCATENATE(O5712,_xlpm.sep,P5712))</f>
        <v>~stryh~ : [stɹɪ]</v>
      </c>
      <c r="B5712" s="1">
        <f>_xlfn.LET(_xlpm.d,$G5712,_xlpm.k,_xlfn.CONCAT(LEFT(TRIM(B$1),1),"*"),COUNTIF(_xlpm.d,_xlpm.k))</f>
        <v>0</v>
      </c>
      <c r="C5712" s="1">
        <f>_xlfn.LET(_xlpm.d,$G5712,_xlpm.k,_xlfn.CONCAT(LEFT(TRIM(C$1),1),"*"),COUNTIF(_xlpm.d,_xlpm.k))</f>
        <v>0</v>
      </c>
      <c r="D5712" s="1">
        <f>_xlfn.LET(_xlpm.d,$G5712,_xlpm.k,_xlfn.CONCAT(LEFT(TRIM(D$1),1),"*"),COUNTIF(_xlpm.d,_xlpm.k))</f>
        <v>0</v>
      </c>
      <c r="E5712" s="1">
        <f>LOG(F5712+1,10)</f>
        <v>0.47712125471966244</v>
      </c>
      <c r="F5712" s="7">
        <v>2</v>
      </c>
      <c r="G5712" s="9" t="s">
        <v>4383</v>
      </c>
      <c r="H5712" s="4">
        <f>F5712/freq.sum.r6e</f>
        <v>9.9403578528827041E-5</v>
      </c>
      <c r="I5712" s="1" t="str">
        <f>_xlfn.LET(_xlpm.sep,":",_xlpm.w,$G5712,LEFT(_xlpm.w,FIND(_xlpm.sep,_xlpm.w)-1))</f>
        <v>stɹɪ</v>
      </c>
      <c r="J5712" s="1" t="str">
        <f>_xlfn.LET(_xlpm.sep,":",_xlpm.w,$G5712,RIGHT(_xlpm.w,LEN(_xlpm.w)-FIND(_xlpm.sep,_xlpm.w)))</f>
        <v>stryh</v>
      </c>
      <c r="K5712" s="10">
        <f>_xlfn.LET(_xlpm.w,I5712,LEN(_xlpm.w))</f>
        <v>4</v>
      </c>
      <c r="L5712" s="10">
        <f>_xlfn.LET(_xlpm.w,J5712,LEN(_xlpm.w))</f>
        <v>5</v>
      </c>
      <c r="M5712" s="10">
        <f>_xlfn.LET(_xlpm.a,K5712,_xlpm.b,L5712,MAX(_xlpm.a,_xlpm.b))</f>
        <v>5</v>
      </c>
      <c r="N5712" s="10">
        <f>_xlfn.LET(_xlpm.d,(K5712,L5712),MAX(_xlpm.d)-MIN(_xlpm.d))</f>
        <v>1</v>
      </c>
      <c r="O5712" s="1" t="str">
        <f>_xlfn.LET(_xlpm.sep,":",_xlpm.w,$G5712,_xlfn.CONCAT("~",RIGHT(_xlpm.w,LEN(_xlpm.w)-FIND(_xlpm.sep,_xlpm.w)),"~"))</f>
        <v>~stryh~</v>
      </c>
      <c r="P5712" s="1" t="str">
        <f>_xlfn.LET(_xlpm.sep,":",_xlpm.w,$G5712,_xlfn.CONCAT("[",LEFT(_xlpm.w,FIND(_xlpm.sep,_xlpm.w)-1),"]"))</f>
        <v>[stɹɪ]</v>
      </c>
      <c r="Q5712" s="14" cm="1">
        <f t="array" ref="Q5712">SUM(_xlfn._xlws.FILTER($H$2:$H$7117,_xlfn.MAP($O$2:$O$7117,_xlfn.LAMBDA(_xlpm.x,_xlpm.x=$O5712))))</f>
        <v>9.9403578528827041E-5</v>
      </c>
      <c r="R5712" s="14">
        <f>$H5712/Q5712</f>
        <v>1</v>
      </c>
      <c r="S5712" s="14" cm="1">
        <f t="array" ref="S5712">SUM(_xlfn._xlws.FILTER($H$2:$H$7117,_xlfn.MAP($P$2:$P$7117,_xlfn.LAMBDA(_xlpm.x,_xlpm.x=$P5712))))</f>
        <v>3.180914512922464E-3</v>
      </c>
      <c r="T5712" s="14">
        <f>$H5712/S5712</f>
        <v>3.1250000000000014E-2</v>
      </c>
      <c r="U5712" s="14">
        <f>_xlfn.LET(_xlpm.freq,F5712,_xlpm.size,M5712+1,_xlpm.F,V5712,LOG(1+_xlpm.freq)*LOG(1+_xlpm.size)*_xlpm.F)</f>
        <v>2.4437226497741205E-2</v>
      </c>
      <c r="V5712" s="14">
        <f>_xlfn.LET(_xlpm.a,T5712,_xlpm.b,R5712,2*_xlpm.a*_xlpm.b/(_xlpm.a+_xlpm.b))</f>
        <v>6.0606060606060635E-2</v>
      </c>
      <c r="W5712" s="14">
        <f>_xlfn.LET(_xlpm.p,R5712,_xlpm.q,T5712,LOG(_xlpm.p/_xlpm.q))</f>
        <v>1.5051499783199058</v>
      </c>
      <c r="X5712" s="2"/>
    </row>
    <row r="5713" spans="1:24">
      <c r="A5713" s="1" t="str">
        <f>_xlfn.LET(_xlpm.sep," : ",CONCATENATE(O5713,_xlpm.sep,P5713))</f>
        <v>~telyh~ : [tlɪ]</v>
      </c>
      <c r="B5713" s="1">
        <f>_xlfn.LET(_xlpm.d,$G5713,_xlpm.k,_xlfn.CONCAT(LEFT(TRIM(B$1),1),"*"),COUNTIF(_xlpm.d,_xlpm.k))</f>
        <v>0</v>
      </c>
      <c r="C5713" s="1">
        <f>_xlfn.LET(_xlpm.d,$G5713,_xlpm.k,_xlfn.CONCAT(LEFT(TRIM(C$1),1),"*"),COUNTIF(_xlpm.d,_xlpm.k))</f>
        <v>0</v>
      </c>
      <c r="D5713" s="1">
        <f>_xlfn.LET(_xlpm.d,$G5713,_xlpm.k,_xlfn.CONCAT(LEFT(TRIM(D$1),1),"*"),COUNTIF(_xlpm.d,_xlpm.k))</f>
        <v>0</v>
      </c>
      <c r="E5713" s="1">
        <f>LOG(F5713+1,10)</f>
        <v>0.47712125471966244</v>
      </c>
      <c r="F5713" s="7">
        <v>2</v>
      </c>
      <c r="G5713" s="9" t="s">
        <v>4650</v>
      </c>
      <c r="H5713" s="4">
        <f>F5713/freq.sum.r6e</f>
        <v>9.9403578528827041E-5</v>
      </c>
      <c r="I5713" s="1" t="str">
        <f>_xlfn.LET(_xlpm.sep,":",_xlpm.w,$G5713,LEFT(_xlpm.w,FIND(_xlpm.sep,_xlpm.w)-1))</f>
        <v>tlɪ</v>
      </c>
      <c r="J5713" s="1" t="str">
        <f>_xlfn.LET(_xlpm.sep,":",_xlpm.w,$G5713,RIGHT(_xlpm.w,LEN(_xlpm.w)-FIND(_xlpm.sep,_xlpm.w)))</f>
        <v>telyh</v>
      </c>
      <c r="K5713" s="10">
        <f>_xlfn.LET(_xlpm.w,I5713,LEN(_xlpm.w))</f>
        <v>3</v>
      </c>
      <c r="L5713" s="10">
        <f>_xlfn.LET(_xlpm.w,J5713,LEN(_xlpm.w))</f>
        <v>5</v>
      </c>
      <c r="M5713" s="10">
        <f>_xlfn.LET(_xlpm.a,K5713,_xlpm.b,L5713,MAX(_xlpm.a,_xlpm.b))</f>
        <v>5</v>
      </c>
      <c r="N5713" s="10">
        <f>_xlfn.LET(_xlpm.d,(K5713,L5713),MAX(_xlpm.d)-MIN(_xlpm.d))</f>
        <v>2</v>
      </c>
      <c r="O5713" s="1" t="str">
        <f>_xlfn.LET(_xlpm.sep,":",_xlpm.w,$G5713,_xlfn.CONCAT("~",RIGHT(_xlpm.w,LEN(_xlpm.w)-FIND(_xlpm.sep,_xlpm.w)),"~"))</f>
        <v>~telyh~</v>
      </c>
      <c r="P5713" s="1" t="str">
        <f>_xlfn.LET(_xlpm.sep,":",_xlpm.w,$G5713,_xlfn.CONCAT("[",LEFT(_xlpm.w,FIND(_xlpm.sep,_xlpm.w)-1),"]"))</f>
        <v>[tlɪ]</v>
      </c>
      <c r="Q5713" s="14" cm="1">
        <f t="array" ref="Q5713">SUM(_xlfn._xlws.FILTER($H$2:$H$7117,_xlfn.MAP($O$2:$O$7117,_xlfn.LAMBDA(_xlpm.x,_xlpm.x=$O5713))))</f>
        <v>9.9403578528827041E-5</v>
      </c>
      <c r="R5713" s="14">
        <f>$H5713/Q5713</f>
        <v>1</v>
      </c>
      <c r="S5713" s="14" cm="1">
        <f t="array" ref="S5713">SUM(_xlfn._xlws.FILTER($H$2:$H$7117,_xlfn.MAP($P$2:$P$7117,_xlfn.LAMBDA(_xlpm.x,_xlpm.x=$P5713))))</f>
        <v>3.180914512922464E-3</v>
      </c>
      <c r="T5713" s="14">
        <f>$H5713/S5713</f>
        <v>3.1250000000000014E-2</v>
      </c>
      <c r="U5713" s="14">
        <f>_xlfn.LET(_xlpm.freq,F5713,_xlpm.size,M5713+1,_xlpm.F,V5713,LOG(1+_xlpm.freq)*LOG(1+_xlpm.size)*_xlpm.F)</f>
        <v>2.4437226497741205E-2</v>
      </c>
      <c r="V5713" s="14">
        <f>_xlfn.LET(_xlpm.a,T5713,_xlpm.b,R5713,2*_xlpm.a*_xlpm.b/(_xlpm.a+_xlpm.b))</f>
        <v>6.0606060606060635E-2</v>
      </c>
      <c r="W5713" s="14">
        <f>_xlfn.LET(_xlpm.p,R5713,_xlpm.q,T5713,LOG(_xlpm.p/_xlpm.q))</f>
        <v>1.5051499783199058</v>
      </c>
      <c r="X5713" s="2"/>
    </row>
    <row r="5714" spans="1:24">
      <c r="A5714" s="1" t="str">
        <f>_xlfn.LET(_xlpm.sep," : ",CONCATENATE(O5714,_xlpm.sep,P5714))</f>
        <v>~tlygh~ : [tlɪ]</v>
      </c>
      <c r="B5714" s="1">
        <f>_xlfn.LET(_xlpm.d,$G5714,_xlpm.k,_xlfn.CONCAT(LEFT(TRIM(B$1),1),"*"),COUNTIF(_xlpm.d,_xlpm.k))</f>
        <v>0</v>
      </c>
      <c r="C5714" s="1">
        <f>_xlfn.LET(_xlpm.d,$G5714,_xlpm.k,_xlfn.CONCAT(LEFT(TRIM(C$1),1),"*"),COUNTIF(_xlpm.d,_xlpm.k))</f>
        <v>0</v>
      </c>
      <c r="D5714" s="1">
        <f>_xlfn.LET(_xlpm.d,$G5714,_xlpm.k,_xlfn.CONCAT(LEFT(TRIM(D$1),1),"*"),COUNTIF(_xlpm.d,_xlpm.k))</f>
        <v>0</v>
      </c>
      <c r="E5714" s="1">
        <f>LOG(F5714+1,10)</f>
        <v>0.47712125471966244</v>
      </c>
      <c r="F5714" s="7">
        <v>2</v>
      </c>
      <c r="G5714" s="9" t="s">
        <v>4660</v>
      </c>
      <c r="H5714" s="4">
        <f>F5714/freq.sum.r6e</f>
        <v>9.9403578528827041E-5</v>
      </c>
      <c r="I5714" s="1" t="str">
        <f>_xlfn.LET(_xlpm.sep,":",_xlpm.w,$G5714,LEFT(_xlpm.w,FIND(_xlpm.sep,_xlpm.w)-1))</f>
        <v>tlɪ</v>
      </c>
      <c r="J5714" s="1" t="str">
        <f>_xlfn.LET(_xlpm.sep,":",_xlpm.w,$G5714,RIGHT(_xlpm.w,LEN(_xlpm.w)-FIND(_xlpm.sep,_xlpm.w)))</f>
        <v>tlygh</v>
      </c>
      <c r="K5714" s="10">
        <f>_xlfn.LET(_xlpm.w,I5714,LEN(_xlpm.w))</f>
        <v>3</v>
      </c>
      <c r="L5714" s="10">
        <f>_xlfn.LET(_xlpm.w,J5714,LEN(_xlpm.w))</f>
        <v>5</v>
      </c>
      <c r="M5714" s="10">
        <f>_xlfn.LET(_xlpm.a,K5714,_xlpm.b,L5714,MAX(_xlpm.a,_xlpm.b))</f>
        <v>5</v>
      </c>
      <c r="N5714" s="10">
        <f>_xlfn.LET(_xlpm.d,(K5714,L5714),MAX(_xlpm.d)-MIN(_xlpm.d))</f>
        <v>2</v>
      </c>
      <c r="O5714" s="1" t="str">
        <f>_xlfn.LET(_xlpm.sep,":",_xlpm.w,$G5714,_xlfn.CONCAT("~",RIGHT(_xlpm.w,LEN(_xlpm.w)-FIND(_xlpm.sep,_xlpm.w)),"~"))</f>
        <v>~tlygh~</v>
      </c>
      <c r="P5714" s="1" t="str">
        <f>_xlfn.LET(_xlpm.sep,":",_xlpm.w,$G5714,_xlfn.CONCAT("[",LEFT(_xlpm.w,FIND(_xlpm.sep,_xlpm.w)-1),"]"))</f>
        <v>[tlɪ]</v>
      </c>
      <c r="Q5714" s="14" cm="1">
        <f t="array" ref="Q5714">SUM(_xlfn._xlws.FILTER($H$2:$H$7117,_xlfn.MAP($O$2:$O$7117,_xlfn.LAMBDA(_xlpm.x,_xlpm.x=$O5714))))</f>
        <v>9.9403578528827041E-5</v>
      </c>
      <c r="R5714" s="14">
        <f>$H5714/Q5714</f>
        <v>1</v>
      </c>
      <c r="S5714" s="14" cm="1">
        <f t="array" ref="S5714">SUM(_xlfn._xlws.FILTER($H$2:$H$7117,_xlfn.MAP($P$2:$P$7117,_xlfn.LAMBDA(_xlpm.x,_xlpm.x=$P5714))))</f>
        <v>3.180914512922464E-3</v>
      </c>
      <c r="T5714" s="14">
        <f>$H5714/S5714</f>
        <v>3.1250000000000014E-2</v>
      </c>
      <c r="U5714" s="14">
        <f>_xlfn.LET(_xlpm.freq,F5714,_xlpm.size,M5714+1,_xlpm.F,V5714,LOG(1+_xlpm.freq)*LOG(1+_xlpm.size)*_xlpm.F)</f>
        <v>2.4437226497741205E-2</v>
      </c>
      <c r="V5714" s="14">
        <f>_xlfn.LET(_xlpm.a,T5714,_xlpm.b,R5714,2*_xlpm.a*_xlpm.b/(_xlpm.a+_xlpm.b))</f>
        <v>6.0606060606060635E-2</v>
      </c>
      <c r="W5714" s="14">
        <f>_xlfn.LET(_xlpm.p,R5714,_xlpm.q,T5714,LOG(_xlpm.p/_xlpm.q))</f>
        <v>1.5051499783199058</v>
      </c>
      <c r="X5714" s="2"/>
    </row>
    <row r="5715" spans="1:24">
      <c r="A5715" s="1" t="str">
        <f>_xlfn.LET(_xlpm.sep," : ",CONCATENATE(O5715,_xlpm.sep,P5715))</f>
        <v>~rgegh~ : [ɹdʒɪ]</v>
      </c>
      <c r="B5715" s="1">
        <f>_xlfn.LET(_xlpm.d,$G5715,_xlpm.k,_xlfn.CONCAT(LEFT(TRIM(B$1),1),"*"),COUNTIF(_xlpm.d,_xlpm.k))</f>
        <v>1</v>
      </c>
      <c r="C5715" s="1">
        <f>_xlfn.LET(_xlpm.d,$G5715,_xlpm.k,_xlfn.CONCAT(LEFT(TRIM(C$1),1),"*"),COUNTIF(_xlpm.d,_xlpm.k))</f>
        <v>0</v>
      </c>
      <c r="D5715" s="1">
        <f>_xlfn.LET(_xlpm.d,$G5715,_xlpm.k,_xlfn.CONCAT(LEFT(TRIM(D$1),1),"*"),COUNTIF(_xlpm.d,_xlpm.k))</f>
        <v>0</v>
      </c>
      <c r="E5715" s="1">
        <f>LOG(F5715+1,10)</f>
        <v>0.47712125471966244</v>
      </c>
      <c r="F5715" s="7">
        <v>2</v>
      </c>
      <c r="G5715" s="9" t="s">
        <v>5769</v>
      </c>
      <c r="H5715" s="4">
        <f>F5715/freq.sum.r6e</f>
        <v>9.9403578528827041E-5</v>
      </c>
      <c r="I5715" s="4" t="str">
        <f>_xlfn.LET(_xlpm.sep,":",_xlpm.w,$G5715,LEFT(_xlpm.w,FIND(_xlpm.sep,_xlpm.w)-1))</f>
        <v>ɹdʒɪ</v>
      </c>
      <c r="J5715" s="4" t="str">
        <f>_xlfn.LET(_xlpm.sep,":",_xlpm.w,$G5715,RIGHT(_xlpm.w,LEN(_xlpm.w)-FIND(_xlpm.sep,_xlpm.w)))</f>
        <v>rgegh</v>
      </c>
      <c r="K5715" s="10">
        <f>_xlfn.LET(_xlpm.w,I5715,LEN(_xlpm.w))</f>
        <v>4</v>
      </c>
      <c r="L5715" s="10">
        <f>_xlfn.LET(_xlpm.w,J5715,LEN(_xlpm.w))</f>
        <v>5</v>
      </c>
      <c r="M5715" s="10">
        <f>_xlfn.LET(_xlpm.a,K5715,_xlpm.b,L5715,MAX(_xlpm.a,_xlpm.b))</f>
        <v>5</v>
      </c>
      <c r="N5715" s="10">
        <f>_xlfn.LET(_xlpm.d,(K5715,L5715),MAX(_xlpm.d)-MIN(_xlpm.d))</f>
        <v>1</v>
      </c>
      <c r="O5715" s="1" t="str">
        <f>_xlfn.LET(_xlpm.sep,":",_xlpm.w,$G5715,_xlfn.CONCAT("~",RIGHT(_xlpm.w,LEN(_xlpm.w)-FIND(_xlpm.sep,_xlpm.w)),"~"))</f>
        <v>~rgegh~</v>
      </c>
      <c r="P5715" s="1" t="str">
        <f>_xlfn.LET(_xlpm.sep,":",_xlpm.w,$G5715,_xlfn.CONCAT("[",LEFT(_xlpm.w,FIND(_xlpm.sep,_xlpm.w)-1),"]"))</f>
        <v>[ɹdʒɪ]</v>
      </c>
      <c r="Q5715" s="14" cm="1">
        <f t="array" ref="Q5715">SUM(_xlfn._xlws.FILTER($H$2:$H$7109,_xlfn.MAP($O$2:$O$7109,_xlfn.LAMBDA(_xlpm.x,_xlpm.x=$O5715))))</f>
        <v>9.9403578528827041E-5</v>
      </c>
      <c r="R5715" s="14">
        <f>$H5715/Q5715</f>
        <v>1</v>
      </c>
      <c r="S5715" s="14" cm="1">
        <f t="array" ref="S5715">SUM(_xlfn._xlws.FILTER($H$2:$H$7109,_xlfn.MAP($P$2:$P$7109,_xlfn.LAMBDA(_xlpm.x,_xlpm.x=$P5715))))</f>
        <v>3.180914512922464E-3</v>
      </c>
      <c r="T5715" s="14">
        <f>$H5715/S5715</f>
        <v>3.1250000000000014E-2</v>
      </c>
      <c r="U5715" s="14">
        <f>_xlfn.LET(_xlpm.freq,F5715,_xlpm.size,M5715+1,_xlpm.F,V5715,LOG(1+_xlpm.freq)*LOG(1+_xlpm.size)*_xlpm.F)</f>
        <v>2.4437226497741205E-2</v>
      </c>
      <c r="V5715" s="14">
        <f>_xlfn.LET(_xlpm.a,T5715,_xlpm.b,R5715,2*_xlpm.a*_xlpm.b/(_xlpm.a+_xlpm.b))</f>
        <v>6.0606060606060635E-2</v>
      </c>
      <c r="W5715" s="14">
        <f>_xlfn.LET(_xlpm.p,R5715,_xlpm.q,T5715,LOG(_xlpm.p/_xlpm.q))</f>
        <v>1.5051499783199058</v>
      </c>
      <c r="X5715" s="2"/>
    </row>
    <row r="5716" spans="1:24">
      <c r="A5716" s="1" t="str">
        <f>_xlfn.LET(_xlpm.sep," : ",CONCATENATE(O5716,_xlpm.sep,P5716))</f>
        <v>~rgygh~ : [ɹdʒɪ]</v>
      </c>
      <c r="B5716" s="1">
        <f>_xlfn.LET(_xlpm.d,$G5716,_xlpm.k,_xlfn.CONCAT(LEFT(TRIM(B$1),1),"*"),COUNTIF(_xlpm.d,_xlpm.k))</f>
        <v>1</v>
      </c>
      <c r="C5716" s="1">
        <f>_xlfn.LET(_xlpm.d,$G5716,_xlpm.k,_xlfn.CONCAT(LEFT(TRIM(C$1),1),"*"),COUNTIF(_xlpm.d,_xlpm.k))</f>
        <v>0</v>
      </c>
      <c r="D5716" s="1">
        <f>_xlfn.LET(_xlpm.d,$G5716,_xlpm.k,_xlfn.CONCAT(LEFT(TRIM(D$1),1),"*"),COUNTIF(_xlpm.d,_xlpm.k))</f>
        <v>0</v>
      </c>
      <c r="E5716" s="1">
        <f>LOG(F5716+1,10)</f>
        <v>0.47712125471966244</v>
      </c>
      <c r="F5716" s="7">
        <v>2</v>
      </c>
      <c r="G5716" s="9" t="s">
        <v>5783</v>
      </c>
      <c r="H5716" s="4">
        <f>F5716/freq.sum.r6e</f>
        <v>9.9403578528827041E-5</v>
      </c>
      <c r="I5716" s="1" t="str">
        <f>_xlfn.LET(_xlpm.sep,":",_xlpm.w,$G5716,LEFT(_xlpm.w,FIND(_xlpm.sep,_xlpm.w)-1))</f>
        <v>ɹdʒɪ</v>
      </c>
      <c r="J5716" s="1" t="str">
        <f>_xlfn.LET(_xlpm.sep,":",_xlpm.w,$G5716,RIGHT(_xlpm.w,LEN(_xlpm.w)-FIND(_xlpm.sep,_xlpm.w)))</f>
        <v>rgygh</v>
      </c>
      <c r="K5716" s="10">
        <f>_xlfn.LET(_xlpm.w,I5716,LEN(_xlpm.w))</f>
        <v>4</v>
      </c>
      <c r="L5716" s="10">
        <f>_xlfn.LET(_xlpm.w,J5716,LEN(_xlpm.w))</f>
        <v>5</v>
      </c>
      <c r="M5716" s="10">
        <f>_xlfn.LET(_xlpm.a,K5716,_xlpm.b,L5716,MAX(_xlpm.a,_xlpm.b))</f>
        <v>5</v>
      </c>
      <c r="N5716" s="10">
        <f>_xlfn.LET(_xlpm.d,(K5716,L5716),MAX(_xlpm.d)-MIN(_xlpm.d))</f>
        <v>1</v>
      </c>
      <c r="O5716" s="1" t="str">
        <f>_xlfn.LET(_xlpm.sep,":",_xlpm.w,$G5716,_xlfn.CONCAT("~",RIGHT(_xlpm.w,LEN(_xlpm.w)-FIND(_xlpm.sep,_xlpm.w)),"~"))</f>
        <v>~rgygh~</v>
      </c>
      <c r="P5716" s="1" t="str">
        <f>_xlfn.LET(_xlpm.sep,":",_xlpm.w,$G5716,_xlfn.CONCAT("[",LEFT(_xlpm.w,FIND(_xlpm.sep,_xlpm.w)-1),"]"))</f>
        <v>[ɹdʒɪ]</v>
      </c>
      <c r="Q5716" s="14" cm="1">
        <f t="array" ref="Q5716">SUM(_xlfn._xlws.FILTER($H$2:$H$7111,_xlfn.MAP($O$2:$O$7111,_xlfn.LAMBDA(_xlpm.x,_xlpm.x=$O5716))))</f>
        <v>9.9403578528827041E-5</v>
      </c>
      <c r="R5716" s="14">
        <f>$H5716/Q5716</f>
        <v>1</v>
      </c>
      <c r="S5716" s="14" cm="1">
        <f t="array" ref="S5716">SUM(_xlfn._xlws.FILTER($H$2:$H$7111,_xlfn.MAP($P$2:$P$7111,_xlfn.LAMBDA(_xlpm.x,_xlpm.x=$P5716))))</f>
        <v>3.180914512922464E-3</v>
      </c>
      <c r="T5716" s="14">
        <f>$H5716/S5716</f>
        <v>3.1250000000000014E-2</v>
      </c>
      <c r="U5716" s="14">
        <f>_xlfn.LET(_xlpm.freq,F5716,_xlpm.size,M5716+1,_xlpm.F,V5716,LOG(1+_xlpm.freq)*LOG(1+_xlpm.size)*_xlpm.F)</f>
        <v>2.4437226497741205E-2</v>
      </c>
      <c r="V5716" s="14">
        <f>_xlfn.LET(_xlpm.a,T5716,_xlpm.b,R5716,2*_xlpm.a*_xlpm.b/(_xlpm.a+_xlpm.b))</f>
        <v>6.0606060606060635E-2</v>
      </c>
      <c r="W5716" s="14">
        <f>_xlfn.LET(_xlpm.p,R5716,_xlpm.q,T5716,LOG(_xlpm.p/_xlpm.q))</f>
        <v>1.5051499783199058</v>
      </c>
      <c r="X5716" s="2"/>
    </row>
    <row r="5717" spans="1:24">
      <c r="A5717" s="1" t="str">
        <f>_xlfn.LET(_xlpm.sep," : ",CONCATENATE(O5717,_xlpm.sep,P5717))</f>
        <v>~nkeyh~ : [ŋkɪ]</v>
      </c>
      <c r="B5717" s="1">
        <f>_xlfn.LET(_xlpm.d,$G5717,_xlpm.k,_xlfn.CONCAT(LEFT(TRIM(B$1),1),"*"),COUNTIF(_xlpm.d,_xlpm.k))</f>
        <v>0</v>
      </c>
      <c r="C5717" s="1">
        <f>_xlfn.LET(_xlpm.d,$G5717,_xlpm.k,_xlfn.CONCAT(LEFT(TRIM(C$1),1),"*"),COUNTIF(_xlpm.d,_xlpm.k))</f>
        <v>0</v>
      </c>
      <c r="D5717" s="1">
        <f>_xlfn.LET(_xlpm.d,$G5717,_xlpm.k,_xlfn.CONCAT(LEFT(TRIM(D$1),1),"*"),COUNTIF(_xlpm.d,_xlpm.k))</f>
        <v>0</v>
      </c>
      <c r="E5717" s="1">
        <f>LOG(F5717+1,10)</f>
        <v>0.47712125471966244</v>
      </c>
      <c r="F5717" s="7">
        <v>2</v>
      </c>
      <c r="G5717" s="9" t="s">
        <v>5921</v>
      </c>
      <c r="H5717" s="4">
        <f>F5717/freq.sum.r6e</f>
        <v>9.9403578528827041E-5</v>
      </c>
      <c r="I5717" s="1" t="str">
        <f>_xlfn.LET(_xlpm.sep,":",_xlpm.w,$G5717,LEFT(_xlpm.w,FIND(_xlpm.sep,_xlpm.w)-1))</f>
        <v>ŋkɪ</v>
      </c>
      <c r="J5717" s="1" t="str">
        <f>_xlfn.LET(_xlpm.sep,":",_xlpm.w,$G5717,RIGHT(_xlpm.w,LEN(_xlpm.w)-FIND(_xlpm.sep,_xlpm.w)))</f>
        <v>nkeyh</v>
      </c>
      <c r="K5717" s="10">
        <f>_xlfn.LET(_xlpm.w,I5717,LEN(_xlpm.w))</f>
        <v>3</v>
      </c>
      <c r="L5717" s="10">
        <f>_xlfn.LET(_xlpm.w,J5717,LEN(_xlpm.w))</f>
        <v>5</v>
      </c>
      <c r="M5717" s="10">
        <f>_xlfn.LET(_xlpm.a,K5717,_xlpm.b,L5717,MAX(_xlpm.a,_xlpm.b))</f>
        <v>5</v>
      </c>
      <c r="N5717" s="10">
        <f>_xlfn.LET(_xlpm.d,(K5717,L5717),MAX(_xlpm.d)-MIN(_xlpm.d))</f>
        <v>2</v>
      </c>
      <c r="O5717" s="1" t="str">
        <f>_xlfn.LET(_xlpm.sep,":",_xlpm.w,$G5717,_xlfn.CONCAT("~",RIGHT(_xlpm.w,LEN(_xlpm.w)-FIND(_xlpm.sep,_xlpm.w)),"~"))</f>
        <v>~nkeyh~</v>
      </c>
      <c r="P5717" s="1" t="str">
        <f>_xlfn.LET(_xlpm.sep,":",_xlpm.w,$G5717,_xlfn.CONCAT("[",LEFT(_xlpm.w,FIND(_xlpm.sep,_xlpm.w)-1),"]"))</f>
        <v>[ŋkɪ]</v>
      </c>
      <c r="Q5717" s="14" cm="1">
        <f t="array" ref="Q5717">SUM(_xlfn._xlws.FILTER($H$2:$H$7117,_xlfn.MAP($O$2:$O$7117,_xlfn.LAMBDA(_xlpm.x,_xlpm.x=$O5717))))</f>
        <v>9.9403578528827041E-5</v>
      </c>
      <c r="R5717" s="14">
        <f>$H5717/Q5717</f>
        <v>1</v>
      </c>
      <c r="S5717" s="14" cm="1">
        <f t="array" ref="S5717">SUM(_xlfn._xlws.FILTER($H$2:$H$7117,_xlfn.MAP($P$2:$P$7117,_xlfn.LAMBDA(_xlpm.x,_xlpm.x=$P5717))))</f>
        <v>3.180914512922464E-3</v>
      </c>
      <c r="T5717" s="14">
        <f>$H5717/S5717</f>
        <v>3.1250000000000014E-2</v>
      </c>
      <c r="U5717" s="14">
        <f>_xlfn.LET(_xlpm.freq,F5717,_xlpm.size,M5717+1,_xlpm.F,V5717,LOG(1+_xlpm.freq)*LOG(1+_xlpm.size)*_xlpm.F)</f>
        <v>2.4437226497741205E-2</v>
      </c>
      <c r="V5717" s="14">
        <f>_xlfn.LET(_xlpm.a,T5717,_xlpm.b,R5717,2*_xlpm.a*_xlpm.b/(_xlpm.a+_xlpm.b))</f>
        <v>6.0606060606060635E-2</v>
      </c>
      <c r="W5717" s="14">
        <f>_xlfn.LET(_xlpm.p,R5717,_xlpm.q,T5717,LOG(_xlpm.p/_xlpm.q))</f>
        <v>1.5051499783199058</v>
      </c>
      <c r="X5717" s="2"/>
    </row>
    <row r="5718" spans="1:24">
      <c r="A5718" s="1" t="str">
        <f>_xlfn.LET(_xlpm.sep," : ",CONCATENATE(O5718,_xlpm.sep,P5718))</f>
        <v>~nkigh~ : [ŋkɪ]</v>
      </c>
      <c r="B5718" s="1">
        <f>_xlfn.LET(_xlpm.d,$G5718,_xlpm.k,_xlfn.CONCAT(LEFT(TRIM(B$1),1),"*"),COUNTIF(_xlpm.d,_xlpm.k))</f>
        <v>0</v>
      </c>
      <c r="C5718" s="1">
        <f>_xlfn.LET(_xlpm.d,$G5718,_xlpm.k,_xlfn.CONCAT(LEFT(TRIM(C$1),1),"*"),COUNTIF(_xlpm.d,_xlpm.k))</f>
        <v>0</v>
      </c>
      <c r="D5718" s="1">
        <f>_xlfn.LET(_xlpm.d,$G5718,_xlpm.k,_xlfn.CONCAT(LEFT(TRIM(D$1),1),"*"),COUNTIF(_xlpm.d,_xlpm.k))</f>
        <v>0</v>
      </c>
      <c r="E5718" s="1">
        <f>LOG(F5718+1,10)</f>
        <v>0.47712125471966244</v>
      </c>
      <c r="F5718" s="7">
        <v>2</v>
      </c>
      <c r="G5718" s="9" t="s">
        <v>5927</v>
      </c>
      <c r="H5718" s="4">
        <f>F5718/freq.sum.r6e</f>
        <v>9.9403578528827041E-5</v>
      </c>
      <c r="I5718" s="1" t="str">
        <f>_xlfn.LET(_xlpm.sep,":",_xlpm.w,$G5718,LEFT(_xlpm.w,FIND(_xlpm.sep,_xlpm.w)-1))</f>
        <v>ŋkɪ</v>
      </c>
      <c r="J5718" s="1" t="str">
        <f>_xlfn.LET(_xlpm.sep,":",_xlpm.w,$G5718,RIGHT(_xlpm.w,LEN(_xlpm.w)-FIND(_xlpm.sep,_xlpm.w)))</f>
        <v>nkigh</v>
      </c>
      <c r="K5718" s="10">
        <f>_xlfn.LET(_xlpm.w,I5718,LEN(_xlpm.w))</f>
        <v>3</v>
      </c>
      <c r="L5718" s="10">
        <f>_xlfn.LET(_xlpm.w,J5718,LEN(_xlpm.w))</f>
        <v>5</v>
      </c>
      <c r="M5718" s="10">
        <f>_xlfn.LET(_xlpm.a,K5718,_xlpm.b,L5718,MAX(_xlpm.a,_xlpm.b))</f>
        <v>5</v>
      </c>
      <c r="N5718" s="10">
        <f>_xlfn.LET(_xlpm.d,(K5718,L5718),MAX(_xlpm.d)-MIN(_xlpm.d))</f>
        <v>2</v>
      </c>
      <c r="O5718" s="1" t="str">
        <f>_xlfn.LET(_xlpm.sep,":",_xlpm.w,$G5718,_xlfn.CONCAT("~",RIGHT(_xlpm.w,LEN(_xlpm.w)-FIND(_xlpm.sep,_xlpm.w)),"~"))</f>
        <v>~nkigh~</v>
      </c>
      <c r="P5718" s="1" t="str">
        <f>_xlfn.LET(_xlpm.sep,":",_xlpm.w,$G5718,_xlfn.CONCAT("[",LEFT(_xlpm.w,FIND(_xlpm.sep,_xlpm.w)-1),"]"))</f>
        <v>[ŋkɪ]</v>
      </c>
      <c r="Q5718" s="14" cm="1">
        <f t="array" ref="Q5718">SUM(_xlfn._xlws.FILTER($H$2:$H$7117,_xlfn.MAP($O$2:$O$7117,_xlfn.LAMBDA(_xlpm.x,_xlpm.x=$O5718))))</f>
        <v>9.9403578528827041E-5</v>
      </c>
      <c r="R5718" s="14">
        <f>$H5718/Q5718</f>
        <v>1</v>
      </c>
      <c r="S5718" s="14" cm="1">
        <f t="array" ref="S5718">SUM(_xlfn._xlws.FILTER($H$2:$H$7117,_xlfn.MAP($P$2:$P$7117,_xlfn.LAMBDA(_xlpm.x,_xlpm.x=$P5718))))</f>
        <v>3.180914512922464E-3</v>
      </c>
      <c r="T5718" s="14">
        <f>$H5718/S5718</f>
        <v>3.1250000000000014E-2</v>
      </c>
      <c r="U5718" s="14">
        <f>_xlfn.LET(_xlpm.freq,F5718,_xlpm.size,M5718+1,_xlpm.F,V5718,LOG(1+_xlpm.freq)*LOG(1+_xlpm.size)*_xlpm.F)</f>
        <v>2.4437226497741205E-2</v>
      </c>
      <c r="V5718" s="14">
        <f>_xlfn.LET(_xlpm.a,T5718,_xlpm.b,R5718,2*_xlpm.a*_xlpm.b/(_xlpm.a+_xlpm.b))</f>
        <v>6.0606060606060635E-2</v>
      </c>
      <c r="W5718" s="14">
        <f>_xlfn.LET(_xlpm.p,R5718,_xlpm.q,T5718,LOG(_xlpm.p/_xlpm.q))</f>
        <v>1.5051499783199058</v>
      </c>
      <c r="X5718" s="2"/>
    </row>
    <row r="5719" spans="1:24">
      <c r="A5719" s="1" t="str">
        <f>_xlfn.LET(_xlpm.sep," : ",CONCATENATE(O5719,_xlpm.sep,P5719))</f>
        <v>~rlygh~ : [ɹlɪ]</v>
      </c>
      <c r="B5719" s="1">
        <f>_xlfn.LET(_xlpm.d,$G5719,_xlpm.k,_xlfn.CONCAT(LEFT(TRIM(B$1),1),"*"),COUNTIF(_xlpm.d,_xlpm.k))</f>
        <v>1</v>
      </c>
      <c r="C5719" s="1">
        <f>_xlfn.LET(_xlpm.d,$G5719,_xlpm.k,_xlfn.CONCAT(LEFT(TRIM(C$1),1),"*"),COUNTIF(_xlpm.d,_xlpm.k))</f>
        <v>0</v>
      </c>
      <c r="D5719" s="1">
        <f>_xlfn.LET(_xlpm.d,$G5719,_xlpm.k,_xlfn.CONCAT(LEFT(TRIM(D$1),1),"*"),COUNTIF(_xlpm.d,_xlpm.k))</f>
        <v>0</v>
      </c>
      <c r="E5719" s="1">
        <f>LOG(F5719+1,10)</f>
        <v>0.47712125471966244</v>
      </c>
      <c r="F5719" s="7">
        <v>2</v>
      </c>
      <c r="G5719" s="9" t="s">
        <v>6018</v>
      </c>
      <c r="H5719" s="4">
        <f>F5719/freq.sum.r6e</f>
        <v>9.9403578528827041E-5</v>
      </c>
      <c r="I5719" s="1" t="str">
        <f>_xlfn.LET(_xlpm.sep,":",_xlpm.w,$G5719,LEFT(_xlpm.w,FIND(_xlpm.sep,_xlpm.w)-1))</f>
        <v>ɹlɪ</v>
      </c>
      <c r="J5719" s="1" t="str">
        <f>_xlfn.LET(_xlpm.sep,":",_xlpm.w,$G5719,RIGHT(_xlpm.w,LEN(_xlpm.w)-FIND(_xlpm.sep,_xlpm.w)))</f>
        <v>rlygh</v>
      </c>
      <c r="K5719" s="10">
        <f>_xlfn.LET(_xlpm.w,I5719,LEN(_xlpm.w))</f>
        <v>3</v>
      </c>
      <c r="L5719" s="10">
        <f>_xlfn.LET(_xlpm.w,J5719,LEN(_xlpm.w))</f>
        <v>5</v>
      </c>
      <c r="M5719" s="10">
        <f>_xlfn.LET(_xlpm.a,K5719,_xlpm.b,L5719,MAX(_xlpm.a,_xlpm.b))</f>
        <v>5</v>
      </c>
      <c r="N5719" s="10">
        <f>_xlfn.LET(_xlpm.d,(K5719,L5719),MAX(_xlpm.d)-MIN(_xlpm.d))</f>
        <v>2</v>
      </c>
      <c r="O5719" s="1" t="str">
        <f>_xlfn.LET(_xlpm.sep,":",_xlpm.w,$G5719,_xlfn.CONCAT("~",RIGHT(_xlpm.w,LEN(_xlpm.w)-FIND(_xlpm.sep,_xlpm.w)),"~"))</f>
        <v>~rlygh~</v>
      </c>
      <c r="P5719" s="1" t="str">
        <f>_xlfn.LET(_xlpm.sep,":",_xlpm.w,$G5719,_xlfn.CONCAT("[",LEFT(_xlpm.w,FIND(_xlpm.sep,_xlpm.w)-1),"]"))</f>
        <v>[ɹlɪ]</v>
      </c>
      <c r="Q5719" s="14" cm="1">
        <f t="array" ref="Q5719">SUM(_xlfn._xlws.FILTER($H$2:$H$7117,_xlfn.MAP($O$2:$O$7117,_xlfn.LAMBDA(_xlpm.x,_xlpm.x=$O5719))))</f>
        <v>9.9403578528827041E-5</v>
      </c>
      <c r="R5719" s="14">
        <f>$H5719/Q5719</f>
        <v>1</v>
      </c>
      <c r="S5719" s="14" cm="1">
        <f t="array" ref="S5719">SUM(_xlfn._xlws.FILTER($H$2:$H$7117,_xlfn.MAP($P$2:$P$7117,_xlfn.LAMBDA(_xlpm.x,_xlpm.x=$P5719))))</f>
        <v>3.180914512922464E-3</v>
      </c>
      <c r="T5719" s="14">
        <f>$H5719/S5719</f>
        <v>3.1250000000000014E-2</v>
      </c>
      <c r="U5719" s="14">
        <f>_xlfn.LET(_xlpm.freq,F5719,_xlpm.size,M5719+1,_xlpm.F,V5719,LOG(1+_xlpm.freq)*LOG(1+_xlpm.size)*_xlpm.F)</f>
        <v>2.4437226497741205E-2</v>
      </c>
      <c r="V5719" s="14">
        <f>_xlfn.LET(_xlpm.a,T5719,_xlpm.b,R5719,2*_xlpm.a*_xlpm.b/(_xlpm.a+_xlpm.b))</f>
        <v>6.0606060606060635E-2</v>
      </c>
      <c r="W5719" s="14">
        <f>_xlfn.LET(_xlpm.p,R5719,_xlpm.q,T5719,LOG(_xlpm.p/_xlpm.q))</f>
        <v>1.5051499783199058</v>
      </c>
      <c r="X5719" s="2"/>
    </row>
    <row r="5720" spans="1:24">
      <c r="A5720" s="1" t="str">
        <f>_xlfn.LET(_xlpm.sep," : ",CONCATENATE(O5720,_xlpm.sep,P5720))</f>
        <v>~rligh~ : [ɹlɪ]</v>
      </c>
      <c r="B5720" s="1">
        <f>_xlfn.LET(_xlpm.d,$G5720,_xlpm.k,_xlfn.CONCAT(LEFT(TRIM(B$1),1),"*"),COUNTIF(_xlpm.d,_xlpm.k))</f>
        <v>1</v>
      </c>
      <c r="C5720" s="1">
        <f>_xlfn.LET(_xlpm.d,$G5720,_xlpm.k,_xlfn.CONCAT(LEFT(TRIM(C$1),1),"*"),COUNTIF(_xlpm.d,_xlpm.k))</f>
        <v>0</v>
      </c>
      <c r="D5720" s="1">
        <f>_xlfn.LET(_xlpm.d,$G5720,_xlpm.k,_xlfn.CONCAT(LEFT(TRIM(D$1),1),"*"),COUNTIF(_xlpm.d,_xlpm.k))</f>
        <v>0</v>
      </c>
      <c r="E5720" s="1">
        <f>LOG(F5720+1,10)</f>
        <v>0.47712125471966244</v>
      </c>
      <c r="F5720" s="7">
        <v>2</v>
      </c>
      <c r="G5720" s="9" t="s">
        <v>6007</v>
      </c>
      <c r="H5720" s="4">
        <f>F5720/freq.sum.r6e</f>
        <v>9.9403578528827041E-5</v>
      </c>
      <c r="I5720" s="1" t="str">
        <f>_xlfn.LET(_xlpm.sep,":",_xlpm.w,$G5720,LEFT(_xlpm.w,FIND(_xlpm.sep,_xlpm.w)-1))</f>
        <v>ɹlɪ</v>
      </c>
      <c r="J5720" s="1" t="str">
        <f>_xlfn.LET(_xlpm.sep,":",_xlpm.w,$G5720,RIGHT(_xlpm.w,LEN(_xlpm.w)-FIND(_xlpm.sep,_xlpm.w)))</f>
        <v>rligh</v>
      </c>
      <c r="K5720" s="10">
        <f>_xlfn.LET(_xlpm.w,I5720,LEN(_xlpm.w))</f>
        <v>3</v>
      </c>
      <c r="L5720" s="10">
        <f>_xlfn.LET(_xlpm.w,J5720,LEN(_xlpm.w))</f>
        <v>5</v>
      </c>
      <c r="M5720" s="10">
        <f>_xlfn.LET(_xlpm.a,K5720,_xlpm.b,L5720,MAX(_xlpm.a,_xlpm.b))</f>
        <v>5</v>
      </c>
      <c r="N5720" s="10">
        <f>_xlfn.LET(_xlpm.d,(K5720,L5720),MAX(_xlpm.d)-MIN(_xlpm.d))</f>
        <v>2</v>
      </c>
      <c r="O5720" s="1" t="str">
        <f>_xlfn.LET(_xlpm.sep,":",_xlpm.w,$G5720,_xlfn.CONCAT("~",RIGHT(_xlpm.w,LEN(_xlpm.w)-FIND(_xlpm.sep,_xlpm.w)),"~"))</f>
        <v>~rligh~</v>
      </c>
      <c r="P5720" s="1" t="str">
        <f>_xlfn.LET(_xlpm.sep,":",_xlpm.w,$G5720,_xlfn.CONCAT("[",LEFT(_xlpm.w,FIND(_xlpm.sep,_xlpm.w)-1),"]"))</f>
        <v>[ɹlɪ]</v>
      </c>
      <c r="Q5720" s="14" cm="1">
        <f t="array" ref="Q5720">SUM(_xlfn._xlws.FILTER($H$2:$H$7117,_xlfn.MAP($O$2:$O$7117,_xlfn.LAMBDA(_xlpm.x,_xlpm.x=$O5720))))</f>
        <v>9.9403578528827041E-5</v>
      </c>
      <c r="R5720" s="14">
        <f>$H5720/Q5720</f>
        <v>1</v>
      </c>
      <c r="S5720" s="14" cm="1">
        <f t="array" ref="S5720">SUM(_xlfn._xlws.FILTER($H$2:$H$7117,_xlfn.MAP($P$2:$P$7117,_xlfn.LAMBDA(_xlpm.x,_xlpm.x=$P5720))))</f>
        <v>3.180914512922464E-3</v>
      </c>
      <c r="T5720" s="14">
        <f>$H5720/S5720</f>
        <v>3.1250000000000014E-2</v>
      </c>
      <c r="U5720" s="14">
        <f>_xlfn.LET(_xlpm.freq,F5720,_xlpm.size,M5720+1,_xlpm.F,V5720,LOG(1+_xlpm.freq)*LOG(1+_xlpm.size)*_xlpm.F)</f>
        <v>2.4437226497741205E-2</v>
      </c>
      <c r="V5720" s="14">
        <f>_xlfn.LET(_xlpm.a,T5720,_xlpm.b,R5720,2*_xlpm.a*_xlpm.b/(_xlpm.a+_xlpm.b))</f>
        <v>6.0606060606060635E-2</v>
      </c>
      <c r="W5720" s="14">
        <f>_xlfn.LET(_xlpm.p,R5720,_xlpm.q,T5720,LOG(_xlpm.p/_xlpm.q))</f>
        <v>1.5051499783199058</v>
      </c>
      <c r="X5720" s="2"/>
    </row>
    <row r="5721" spans="1:24">
      <c r="A5721" s="1" t="str">
        <f>_xlfn.LET(_xlpm.sep," : ",CONCATENATE(O5721,_xlpm.sep,P5721))</f>
        <v>~rmigh~ : [ɹmɪ]</v>
      </c>
      <c r="B5721" s="1">
        <f>_xlfn.LET(_xlpm.d,$G5721,_xlpm.k,_xlfn.CONCAT(LEFT(TRIM(B$1),1),"*"),COUNTIF(_xlpm.d,_xlpm.k))</f>
        <v>1</v>
      </c>
      <c r="C5721" s="1">
        <f>_xlfn.LET(_xlpm.d,$G5721,_xlpm.k,_xlfn.CONCAT(LEFT(TRIM(C$1),1),"*"),COUNTIF(_xlpm.d,_xlpm.k))</f>
        <v>0</v>
      </c>
      <c r="D5721" s="1">
        <f>_xlfn.LET(_xlpm.d,$G5721,_xlpm.k,_xlfn.CONCAT(LEFT(TRIM(D$1),1),"*"),COUNTIF(_xlpm.d,_xlpm.k))</f>
        <v>0</v>
      </c>
      <c r="E5721" s="1">
        <f>LOG(F5721+1,10)</f>
        <v>0.47712125471966244</v>
      </c>
      <c r="F5721" s="7">
        <v>2</v>
      </c>
      <c r="G5721" s="9" t="s">
        <v>6045</v>
      </c>
      <c r="H5721" s="4">
        <f>F5721/freq.sum.r6e</f>
        <v>9.9403578528827041E-5</v>
      </c>
      <c r="I5721" s="1" t="str">
        <f>_xlfn.LET(_xlpm.sep,":",_xlpm.w,$G5721,LEFT(_xlpm.w,FIND(_xlpm.sep,_xlpm.w)-1))</f>
        <v>ɹmɪ</v>
      </c>
      <c r="J5721" s="1" t="str">
        <f>_xlfn.LET(_xlpm.sep,":",_xlpm.w,$G5721,RIGHT(_xlpm.w,LEN(_xlpm.w)-FIND(_xlpm.sep,_xlpm.w)))</f>
        <v>rmigh</v>
      </c>
      <c r="K5721" s="10">
        <f>_xlfn.LET(_xlpm.w,I5721,LEN(_xlpm.w))</f>
        <v>3</v>
      </c>
      <c r="L5721" s="10">
        <f>_xlfn.LET(_xlpm.w,J5721,LEN(_xlpm.w))</f>
        <v>5</v>
      </c>
      <c r="M5721" s="10">
        <f>_xlfn.LET(_xlpm.a,K5721,_xlpm.b,L5721,MAX(_xlpm.a,_xlpm.b))</f>
        <v>5</v>
      </c>
      <c r="N5721" s="10">
        <f>_xlfn.LET(_xlpm.d,(K5721,L5721),MAX(_xlpm.d)-MIN(_xlpm.d))</f>
        <v>2</v>
      </c>
      <c r="O5721" s="1" t="str">
        <f>_xlfn.LET(_xlpm.sep,":",_xlpm.w,$G5721,_xlfn.CONCAT("~",RIGHT(_xlpm.w,LEN(_xlpm.w)-FIND(_xlpm.sep,_xlpm.w)),"~"))</f>
        <v>~rmigh~</v>
      </c>
      <c r="P5721" s="1" t="str">
        <f>_xlfn.LET(_xlpm.sep,":",_xlpm.w,$G5721,_xlfn.CONCAT("[",LEFT(_xlpm.w,FIND(_xlpm.sep,_xlpm.w)-1),"]"))</f>
        <v>[ɹmɪ]</v>
      </c>
      <c r="Q5721" s="14" cm="1">
        <f t="array" ref="Q5721">SUM(_xlfn._xlws.FILTER($H$2:$H$7117,_xlfn.MAP($O$2:$O$7117,_xlfn.LAMBDA(_xlpm.x,_xlpm.x=$O5721))))</f>
        <v>9.9403578528827041E-5</v>
      </c>
      <c r="R5721" s="14">
        <f>$H5721/Q5721</f>
        <v>1</v>
      </c>
      <c r="S5721" s="14" cm="1">
        <f t="array" ref="S5721">SUM(_xlfn._xlws.FILTER($H$2:$H$7117,_xlfn.MAP($P$2:$P$7117,_xlfn.LAMBDA(_xlpm.x,_xlpm.x=$P5721))))</f>
        <v>3.180914512922464E-3</v>
      </c>
      <c r="T5721" s="14">
        <f>$H5721/S5721</f>
        <v>3.1250000000000014E-2</v>
      </c>
      <c r="U5721" s="14">
        <f>_xlfn.LET(_xlpm.freq,F5721,_xlpm.size,M5721+1,_xlpm.F,V5721,LOG(1+_xlpm.freq)*LOG(1+_xlpm.size)*_xlpm.F)</f>
        <v>2.4437226497741205E-2</v>
      </c>
      <c r="V5721" s="14">
        <f>_xlfn.LET(_xlpm.a,T5721,_xlpm.b,R5721,2*_xlpm.a*_xlpm.b/(_xlpm.a+_xlpm.b))</f>
        <v>6.0606060606060635E-2</v>
      </c>
      <c r="W5721" s="14">
        <f>_xlfn.LET(_xlpm.p,R5721,_xlpm.q,T5721,LOG(_xlpm.p/_xlpm.q))</f>
        <v>1.5051499783199058</v>
      </c>
      <c r="X5721" s="2"/>
    </row>
    <row r="5722" spans="1:24">
      <c r="A5722" s="1" t="str">
        <f>_xlfn.LET(_xlpm.sep," : ",CONCATENATE(O5722,_xlpm.sep,P5722))</f>
        <v>~rmygh~ : [ɹmɪ]</v>
      </c>
      <c r="B5722" s="1">
        <f>_xlfn.LET(_xlpm.d,$G5722,_xlpm.k,_xlfn.CONCAT(LEFT(TRIM(B$1),1),"*"),COUNTIF(_xlpm.d,_xlpm.k))</f>
        <v>1</v>
      </c>
      <c r="C5722" s="1">
        <f>_xlfn.LET(_xlpm.d,$G5722,_xlpm.k,_xlfn.CONCAT(LEFT(TRIM(C$1),1),"*"),COUNTIF(_xlpm.d,_xlpm.k))</f>
        <v>0</v>
      </c>
      <c r="D5722" s="1">
        <f>_xlfn.LET(_xlpm.d,$G5722,_xlpm.k,_xlfn.CONCAT(LEFT(TRIM(D$1),1),"*"),COUNTIF(_xlpm.d,_xlpm.k))</f>
        <v>0</v>
      </c>
      <c r="E5722" s="1">
        <f>LOG(F5722+1,10)</f>
        <v>0.47712125471966244</v>
      </c>
      <c r="F5722" s="7">
        <v>2</v>
      </c>
      <c r="G5722" s="9" t="s">
        <v>6059</v>
      </c>
      <c r="H5722" s="4">
        <f>F5722/freq.sum.r6e</f>
        <v>9.9403578528827041E-5</v>
      </c>
      <c r="I5722" s="1" t="str">
        <f>_xlfn.LET(_xlpm.sep,":",_xlpm.w,$G5722,LEFT(_xlpm.w,FIND(_xlpm.sep,_xlpm.w)-1))</f>
        <v>ɹmɪ</v>
      </c>
      <c r="J5722" s="1" t="str">
        <f>_xlfn.LET(_xlpm.sep,":",_xlpm.w,$G5722,RIGHT(_xlpm.w,LEN(_xlpm.w)-FIND(_xlpm.sep,_xlpm.w)))</f>
        <v>rmygh</v>
      </c>
      <c r="K5722" s="10">
        <f>_xlfn.LET(_xlpm.w,I5722,LEN(_xlpm.w))</f>
        <v>3</v>
      </c>
      <c r="L5722" s="10">
        <f>_xlfn.LET(_xlpm.w,J5722,LEN(_xlpm.w))</f>
        <v>5</v>
      </c>
      <c r="M5722" s="10">
        <f>_xlfn.LET(_xlpm.a,K5722,_xlpm.b,L5722,MAX(_xlpm.a,_xlpm.b))</f>
        <v>5</v>
      </c>
      <c r="N5722" s="10">
        <f>_xlfn.LET(_xlpm.d,(K5722,L5722),MAX(_xlpm.d)-MIN(_xlpm.d))</f>
        <v>2</v>
      </c>
      <c r="O5722" s="1" t="str">
        <f>_xlfn.LET(_xlpm.sep,":",_xlpm.w,$G5722,_xlfn.CONCAT("~",RIGHT(_xlpm.w,LEN(_xlpm.w)-FIND(_xlpm.sep,_xlpm.w)),"~"))</f>
        <v>~rmygh~</v>
      </c>
      <c r="P5722" s="1" t="str">
        <f>_xlfn.LET(_xlpm.sep,":",_xlpm.w,$G5722,_xlfn.CONCAT("[",LEFT(_xlpm.w,FIND(_xlpm.sep,_xlpm.w)-1),"]"))</f>
        <v>[ɹmɪ]</v>
      </c>
      <c r="Q5722" s="14" cm="1">
        <f t="array" ref="Q5722">SUM(_xlfn._xlws.FILTER($H$2:$H$7117,_xlfn.MAP($O$2:$O$7117,_xlfn.LAMBDA(_xlpm.x,_xlpm.x=$O5722))))</f>
        <v>9.9403578528827041E-5</v>
      </c>
      <c r="R5722" s="14">
        <f>$H5722/Q5722</f>
        <v>1</v>
      </c>
      <c r="S5722" s="14" cm="1">
        <f t="array" ref="S5722">SUM(_xlfn._xlws.FILTER($H$2:$H$7117,_xlfn.MAP($P$2:$P$7117,_xlfn.LAMBDA(_xlpm.x,_xlpm.x=$P5722))))</f>
        <v>3.180914512922464E-3</v>
      </c>
      <c r="T5722" s="14">
        <f>$H5722/S5722</f>
        <v>3.1250000000000014E-2</v>
      </c>
      <c r="U5722" s="14">
        <f>_xlfn.LET(_xlpm.freq,F5722,_xlpm.size,M5722+1,_xlpm.F,V5722,LOG(1+_xlpm.freq)*LOG(1+_xlpm.size)*_xlpm.F)</f>
        <v>2.4437226497741205E-2</v>
      </c>
      <c r="V5722" s="14">
        <f>_xlfn.LET(_xlpm.a,T5722,_xlpm.b,R5722,2*_xlpm.a*_xlpm.b/(_xlpm.a+_xlpm.b))</f>
        <v>6.0606060606060635E-2</v>
      </c>
      <c r="W5722" s="14">
        <f>_xlfn.LET(_xlpm.p,R5722,_xlpm.q,T5722,LOG(_xlpm.p/_xlpm.q))</f>
        <v>1.5051499783199058</v>
      </c>
      <c r="X5722" s="2"/>
    </row>
    <row r="5723" spans="1:24">
      <c r="A5723" s="1" t="str">
        <f>_xlfn.LET(_xlpm.sep," : ",CONCATENATE(O5723,_xlpm.sep,P5723))</f>
        <v>~rtygh~ : [ɹtɪ]</v>
      </c>
      <c r="B5723" s="1">
        <f>_xlfn.LET(_xlpm.d,$G5723,_xlpm.k,_xlfn.CONCAT(LEFT(TRIM(B$1),1),"*"),COUNTIF(_xlpm.d,_xlpm.k))</f>
        <v>1</v>
      </c>
      <c r="C5723" s="1">
        <f>_xlfn.LET(_xlpm.d,$G5723,_xlpm.k,_xlfn.CONCAT(LEFT(TRIM(C$1),1),"*"),COUNTIF(_xlpm.d,_xlpm.k))</f>
        <v>0</v>
      </c>
      <c r="D5723" s="1">
        <f>_xlfn.LET(_xlpm.d,$G5723,_xlpm.k,_xlfn.CONCAT(LEFT(TRIM(D$1),1),"*"),COUNTIF(_xlpm.d,_xlpm.k))</f>
        <v>0</v>
      </c>
      <c r="E5723" s="1">
        <f>LOG(F5723+1,10)</f>
        <v>0.47712125471966244</v>
      </c>
      <c r="F5723" s="7">
        <v>2</v>
      </c>
      <c r="G5723" s="9" t="s">
        <v>6366</v>
      </c>
      <c r="H5723" s="4">
        <f>F5723/freq.sum.r6e</f>
        <v>9.9403578528827041E-5</v>
      </c>
      <c r="I5723" s="1" t="str">
        <f>_xlfn.LET(_xlpm.sep,":",_xlpm.w,$G5723,LEFT(_xlpm.w,FIND(_xlpm.sep,_xlpm.w)-1))</f>
        <v>ɹtɪ</v>
      </c>
      <c r="J5723" s="1" t="str">
        <f>_xlfn.LET(_xlpm.sep,":",_xlpm.w,$G5723,RIGHT(_xlpm.w,LEN(_xlpm.w)-FIND(_xlpm.sep,_xlpm.w)))</f>
        <v>rtygh</v>
      </c>
      <c r="K5723" s="10">
        <f>_xlfn.LET(_xlpm.w,I5723,LEN(_xlpm.w))</f>
        <v>3</v>
      </c>
      <c r="L5723" s="10">
        <f>_xlfn.LET(_xlpm.w,J5723,LEN(_xlpm.w))</f>
        <v>5</v>
      </c>
      <c r="M5723" s="10">
        <f>_xlfn.LET(_xlpm.a,K5723,_xlpm.b,L5723,MAX(_xlpm.a,_xlpm.b))</f>
        <v>5</v>
      </c>
      <c r="N5723" s="10">
        <f>_xlfn.LET(_xlpm.d,(K5723,L5723),MAX(_xlpm.d)-MIN(_xlpm.d))</f>
        <v>2</v>
      </c>
      <c r="O5723" s="1" t="str">
        <f>_xlfn.LET(_xlpm.sep,":",_xlpm.w,$G5723,_xlfn.CONCAT("~",RIGHT(_xlpm.w,LEN(_xlpm.w)-FIND(_xlpm.sep,_xlpm.w)),"~"))</f>
        <v>~rtygh~</v>
      </c>
      <c r="P5723" s="1" t="str">
        <f>_xlfn.LET(_xlpm.sep,":",_xlpm.w,$G5723,_xlfn.CONCAT("[",LEFT(_xlpm.w,FIND(_xlpm.sep,_xlpm.w)-1),"]"))</f>
        <v>[ɹtɪ]</v>
      </c>
      <c r="Q5723" s="14" cm="1">
        <f t="array" ref="Q5723">SUM(_xlfn._xlws.FILTER($H$2:$H$7117,_xlfn.MAP($O$2:$O$7117,_xlfn.LAMBDA(_xlpm.x,_xlpm.x=$O5723))))</f>
        <v>9.9403578528827041E-5</v>
      </c>
      <c r="R5723" s="14">
        <f>$H5723/Q5723</f>
        <v>1</v>
      </c>
      <c r="S5723" s="14" cm="1">
        <f t="array" ref="S5723">SUM(_xlfn._xlws.FILTER($H$2:$H$7117,_xlfn.MAP($P$2:$P$7117,_xlfn.LAMBDA(_xlpm.x,_xlpm.x=$P5723))))</f>
        <v>3.180914512922464E-3</v>
      </c>
      <c r="T5723" s="14">
        <f>$H5723/S5723</f>
        <v>3.1250000000000014E-2</v>
      </c>
      <c r="U5723" s="14">
        <f>_xlfn.LET(_xlpm.freq,F5723,_xlpm.size,M5723+1,_xlpm.F,V5723,LOG(1+_xlpm.freq)*LOG(1+_xlpm.size)*_xlpm.F)</f>
        <v>2.4437226497741205E-2</v>
      </c>
      <c r="V5723" s="14">
        <f>_xlfn.LET(_xlpm.a,T5723,_xlpm.b,R5723,2*_xlpm.a*_xlpm.b/(_xlpm.a+_xlpm.b))</f>
        <v>6.0606060606060635E-2</v>
      </c>
      <c r="W5723" s="14">
        <f>_xlfn.LET(_xlpm.p,R5723,_xlpm.q,T5723,LOG(_xlpm.p/_xlpm.q))</f>
        <v>1.5051499783199058</v>
      </c>
      <c r="X5723" s="2"/>
    </row>
    <row r="5724" spans="1:24">
      <c r="A5724" s="1" t="str">
        <f>_xlfn.LET(_xlpm.sep," : ",CONCATENATE(O5724,_xlpm.sep,P5724))</f>
        <v>~nglih~ : [ŋɡlɪ]</v>
      </c>
      <c r="B5724" s="1">
        <f>_xlfn.LET(_xlpm.d,$G5724,_xlpm.k,_xlfn.CONCAT(LEFT(TRIM(B$1),1),"*"),COUNTIF(_xlpm.d,_xlpm.k))</f>
        <v>0</v>
      </c>
      <c r="C5724" s="1">
        <f>_xlfn.LET(_xlpm.d,$G5724,_xlpm.k,_xlfn.CONCAT(LEFT(TRIM(C$1),1),"*"),COUNTIF(_xlpm.d,_xlpm.k))</f>
        <v>0</v>
      </c>
      <c r="D5724" s="1">
        <f>_xlfn.LET(_xlpm.d,$G5724,_xlpm.k,_xlfn.CONCAT(LEFT(TRIM(D$1),1),"*"),COUNTIF(_xlpm.d,_xlpm.k))</f>
        <v>0</v>
      </c>
      <c r="E5724" s="1">
        <f>LOG(F5724+1,10)</f>
        <v>0.47712125471966244</v>
      </c>
      <c r="F5724" s="7">
        <v>2</v>
      </c>
      <c r="G5724" s="9" t="s">
        <v>6971</v>
      </c>
      <c r="H5724" s="4">
        <f>F5724/freq.sum.r6e</f>
        <v>9.9403578528827041E-5</v>
      </c>
      <c r="I5724" s="1" t="str">
        <f>_xlfn.LET(_xlpm.sep,":",_xlpm.w,$G5724,LEFT(_xlpm.w,FIND(_xlpm.sep,_xlpm.w)-1))</f>
        <v>ŋɡlɪ</v>
      </c>
      <c r="J5724" s="1" t="str">
        <f>_xlfn.LET(_xlpm.sep,":",_xlpm.w,$G5724,RIGHT(_xlpm.w,LEN(_xlpm.w)-FIND(_xlpm.sep,_xlpm.w)))</f>
        <v>nglih</v>
      </c>
      <c r="K5724" s="10">
        <f>_xlfn.LET(_xlpm.w,I5724,LEN(_xlpm.w))</f>
        <v>4</v>
      </c>
      <c r="L5724" s="10">
        <f>_xlfn.LET(_xlpm.w,J5724,LEN(_xlpm.w))</f>
        <v>5</v>
      </c>
      <c r="M5724" s="10">
        <f>_xlfn.LET(_xlpm.a,K5724,_xlpm.b,L5724,MAX(_xlpm.a,_xlpm.b))</f>
        <v>5</v>
      </c>
      <c r="N5724" s="10">
        <f>_xlfn.LET(_xlpm.d,(K5724,L5724),MAX(_xlpm.d)-MIN(_xlpm.d))</f>
        <v>1</v>
      </c>
      <c r="O5724" s="1" t="str">
        <f>_xlfn.LET(_xlpm.sep,":",_xlpm.w,$G5724,_xlfn.CONCAT("~",RIGHT(_xlpm.w,LEN(_xlpm.w)-FIND(_xlpm.sep,_xlpm.w)),"~"))</f>
        <v>~nglih~</v>
      </c>
      <c r="P5724" s="1" t="str">
        <f>_xlfn.LET(_xlpm.sep,":",_xlpm.w,$G5724,_xlfn.CONCAT("[",LEFT(_xlpm.w,FIND(_xlpm.sep,_xlpm.w)-1),"]"))</f>
        <v>[ŋɡlɪ]</v>
      </c>
      <c r="Q5724" s="14" cm="1">
        <f t="array" ref="Q5724">SUM(_xlfn._xlws.FILTER($H$2:$H$7111,_xlfn.MAP($O$2:$O$7111,_xlfn.LAMBDA(_xlpm.x,_xlpm.x=$O5724))))</f>
        <v>9.9403578528827041E-5</v>
      </c>
      <c r="R5724" s="14">
        <f>$H5724/Q5724</f>
        <v>1</v>
      </c>
      <c r="S5724" s="14" cm="1">
        <f t="array" ref="S5724">SUM(_xlfn._xlws.FILTER($H$2:$H$7111,_xlfn.MAP($P$2:$P$7111,_xlfn.LAMBDA(_xlpm.x,_xlpm.x=$P5724))))</f>
        <v>3.180914512922464E-3</v>
      </c>
      <c r="T5724" s="14">
        <f>$H5724/S5724</f>
        <v>3.1250000000000014E-2</v>
      </c>
      <c r="U5724" s="14">
        <f>_xlfn.LET(_xlpm.freq,F5724,_xlpm.size,M5724+1,_xlpm.F,V5724,LOG(1+_xlpm.freq)*LOG(1+_xlpm.size)*_xlpm.F)</f>
        <v>2.4437226497741205E-2</v>
      </c>
      <c r="V5724" s="14">
        <f>_xlfn.LET(_xlpm.a,T5724,_xlpm.b,R5724,2*_xlpm.a*_xlpm.b/(_xlpm.a+_xlpm.b))</f>
        <v>6.0606060606060635E-2</v>
      </c>
      <c r="W5724" s="14">
        <f>_xlfn.LET(_xlpm.p,R5724,_xlpm.q,T5724,LOG(_xlpm.p/_xlpm.q))</f>
        <v>1.5051499783199058</v>
      </c>
      <c r="X5724" s="2"/>
    </row>
    <row r="5725" spans="1:24">
      <c r="A5725" s="1" t="str">
        <f>_xlfn.LET(_xlpm.sep," : ",CONCATENATE(O5725,_xlpm.sep,P5725))</f>
        <v>~ffrir~ : [fɹɪ]</v>
      </c>
      <c r="B5725" s="1">
        <f>_xlfn.LET(_xlpm.d,$G5725,_xlpm.k,_xlfn.CONCAT(LEFT(TRIM(B$1),1),"*"),COUNTIF(_xlpm.d,_xlpm.k))</f>
        <v>0</v>
      </c>
      <c r="C5725" s="1">
        <f>_xlfn.LET(_xlpm.d,$G5725,_xlpm.k,_xlfn.CONCAT(LEFT(TRIM(C$1),1),"*"),COUNTIF(_xlpm.d,_xlpm.k))</f>
        <v>0</v>
      </c>
      <c r="D5725" s="1">
        <f>_xlfn.LET(_xlpm.d,$G5725,_xlpm.k,_xlfn.CONCAT(LEFT(TRIM(D$1),1),"*"),COUNTIF(_xlpm.d,_xlpm.k))</f>
        <v>0</v>
      </c>
      <c r="E5725" s="1">
        <f>LOG(F5725+1,10)</f>
        <v>0.60205999132796229</v>
      </c>
      <c r="F5725" s="7">
        <v>3</v>
      </c>
      <c r="G5725" s="9" t="s">
        <v>1149</v>
      </c>
      <c r="H5725" s="4">
        <f>F5725/freq.sum.r6e</f>
        <v>1.4910536779324057E-4</v>
      </c>
      <c r="I5725" s="1" t="str">
        <f>_xlfn.LET(_xlpm.sep,":",_xlpm.w,$G5725,LEFT(_xlpm.w,FIND(_xlpm.sep,_xlpm.w)-1))</f>
        <v>fɹɪ</v>
      </c>
      <c r="J5725" s="1" t="str">
        <f>_xlfn.LET(_xlpm.sep,":",_xlpm.w,$G5725,RIGHT(_xlpm.w,LEN(_xlpm.w)-FIND(_xlpm.sep,_xlpm.w)))</f>
        <v>ffrir</v>
      </c>
      <c r="K5725" s="10">
        <f>_xlfn.LET(_xlpm.w,I5725,LEN(_xlpm.w))</f>
        <v>3</v>
      </c>
      <c r="L5725" s="10">
        <f>_xlfn.LET(_xlpm.w,J5725,LEN(_xlpm.w))</f>
        <v>5</v>
      </c>
      <c r="M5725" s="10">
        <f>_xlfn.LET(_xlpm.a,K5725,_xlpm.b,L5725,MAX(_xlpm.a,_xlpm.b))</f>
        <v>5</v>
      </c>
      <c r="N5725" s="10">
        <f>_xlfn.LET(_xlpm.d,(K5725,L5725),MAX(_xlpm.d)-MIN(_xlpm.d))</f>
        <v>2</v>
      </c>
      <c r="O5725" s="1" t="str">
        <f>_xlfn.LET(_xlpm.sep,":",_xlpm.w,$G5725,_xlfn.CONCAT("~",RIGHT(_xlpm.w,LEN(_xlpm.w)-FIND(_xlpm.sep,_xlpm.w)),"~"))</f>
        <v>~ffrir~</v>
      </c>
      <c r="P5725" s="1" t="str">
        <f>_xlfn.LET(_xlpm.sep,":",_xlpm.w,$G5725,_xlfn.CONCAT("[",LEFT(_xlpm.w,FIND(_xlpm.sep,_xlpm.w)-1),"]"))</f>
        <v>[fɹɪ]</v>
      </c>
      <c r="Q5725" s="14" cm="1">
        <f t="array" ref="Q5725">SUM(_xlfn._xlws.FILTER($H$2:$H$7117,_xlfn.MAP($O$2:$O$7117,_xlfn.LAMBDA(_xlpm.x,_xlpm.x=$O5725))))</f>
        <v>1.4910536779324057E-4</v>
      </c>
      <c r="R5725" s="14">
        <f>$H5725/Q5725</f>
        <v>1</v>
      </c>
      <c r="S5725" s="14" cm="1">
        <f t="array" ref="S5725">SUM(_xlfn._xlws.FILTER($H$2:$H$7117,_xlfn.MAP($P$2:$P$7117,_xlfn.LAMBDA(_xlpm.x,_xlpm.x=$P5725))))</f>
        <v>4.7713717693836965E-3</v>
      </c>
      <c r="T5725" s="14">
        <f>$H5725/S5725</f>
        <v>3.1250000000000014E-2</v>
      </c>
      <c r="U5725" s="14">
        <f>_xlfn.LET(_xlpm.freq,F5725,_xlpm.size,M5725+1,_xlpm.F,V5725,LOG(1+_xlpm.freq)*LOG(1+_xlpm.size)*_xlpm.F)</f>
        <v>3.0836346584379497E-2</v>
      </c>
      <c r="V5725" s="14">
        <f>_xlfn.LET(_xlpm.a,T5725,_xlpm.b,R5725,2*_xlpm.a*_xlpm.b/(_xlpm.a+_xlpm.b))</f>
        <v>6.0606060606060635E-2</v>
      </c>
      <c r="W5725" s="14">
        <f>_xlfn.LET(_xlpm.p,R5725,_xlpm.q,T5725,LOG(_xlpm.p/_xlpm.q))</f>
        <v>1.5051499783199058</v>
      </c>
      <c r="X5725" s="2"/>
    </row>
    <row r="5726" spans="1:24">
      <c r="A5726" s="1" t="str">
        <f>_xlfn.LET(_xlpm.sep," : ",CONCATENATE(O5726,_xlpm.sep,P5726))</f>
        <v>~clear~ : [klɪ]</v>
      </c>
      <c r="B5726" s="1">
        <f>_xlfn.LET(_xlpm.d,$G5726,_xlpm.k,_xlfn.CONCAT(LEFT(TRIM(B$1),1),"*"),COUNTIF(_xlpm.d,_xlpm.k))</f>
        <v>0</v>
      </c>
      <c r="C5726" s="1">
        <f>_xlfn.LET(_xlpm.d,$G5726,_xlpm.k,_xlfn.CONCAT(LEFT(TRIM(C$1),1),"*"),COUNTIF(_xlpm.d,_xlpm.k))</f>
        <v>0</v>
      </c>
      <c r="D5726" s="1">
        <f>_xlfn.LET(_xlpm.d,$G5726,_xlpm.k,_xlfn.CONCAT(LEFT(TRIM(D$1),1),"*"),COUNTIF(_xlpm.d,_xlpm.k))</f>
        <v>0</v>
      </c>
      <c r="E5726" s="1">
        <f>LOG(F5726+1,10)</f>
        <v>0.60205999132796229</v>
      </c>
      <c r="F5726" s="7">
        <v>3</v>
      </c>
      <c r="G5726" s="9" t="s">
        <v>1476</v>
      </c>
      <c r="H5726" s="4">
        <f>F5726/freq.sum.r6e</f>
        <v>1.4910536779324057E-4</v>
      </c>
      <c r="I5726" s="1" t="str">
        <f>_xlfn.LET(_xlpm.sep,":",_xlpm.w,$G5726,LEFT(_xlpm.w,FIND(_xlpm.sep,_xlpm.w)-1))</f>
        <v>klɪ</v>
      </c>
      <c r="J5726" s="1" t="str">
        <f>_xlfn.LET(_xlpm.sep,":",_xlpm.w,$G5726,RIGHT(_xlpm.w,LEN(_xlpm.w)-FIND(_xlpm.sep,_xlpm.w)))</f>
        <v>clear</v>
      </c>
      <c r="K5726" s="10">
        <f>_xlfn.LET(_xlpm.w,I5726,LEN(_xlpm.w))</f>
        <v>3</v>
      </c>
      <c r="L5726" s="10">
        <f>_xlfn.LET(_xlpm.w,J5726,LEN(_xlpm.w))</f>
        <v>5</v>
      </c>
      <c r="M5726" s="10">
        <f>_xlfn.LET(_xlpm.a,K5726,_xlpm.b,L5726,MAX(_xlpm.a,_xlpm.b))</f>
        <v>5</v>
      </c>
      <c r="N5726" s="10">
        <f>_xlfn.LET(_xlpm.d,(K5726,L5726),MAX(_xlpm.d)-MIN(_xlpm.d))</f>
        <v>2</v>
      </c>
      <c r="O5726" s="1" t="str">
        <f>_xlfn.LET(_xlpm.sep,":",_xlpm.w,$G5726,_xlfn.CONCAT("~",RIGHT(_xlpm.w,LEN(_xlpm.w)-FIND(_xlpm.sep,_xlpm.w)),"~"))</f>
        <v>~clear~</v>
      </c>
      <c r="P5726" s="1" t="str">
        <f>_xlfn.LET(_xlpm.sep,":",_xlpm.w,$G5726,_xlfn.CONCAT("[",LEFT(_xlpm.w,FIND(_xlpm.sep,_xlpm.w)-1),"]"))</f>
        <v>[klɪ]</v>
      </c>
      <c r="Q5726" s="14" cm="1">
        <f t="array" ref="Q5726">SUM(_xlfn._xlws.FILTER($H$2:$H$7117,_xlfn.MAP($O$2:$O$7117,_xlfn.LAMBDA(_xlpm.x,_xlpm.x=$O5726))))</f>
        <v>1.4910536779324057E-4</v>
      </c>
      <c r="R5726" s="14">
        <f>$H5726/Q5726</f>
        <v>1</v>
      </c>
      <c r="S5726" s="14" cm="1">
        <f t="array" ref="S5726">SUM(_xlfn._xlws.FILTER($H$2:$H$7117,_xlfn.MAP($P$2:$P$7117,_xlfn.LAMBDA(_xlpm.x,_xlpm.x=$P5726))))</f>
        <v>4.7713717693836965E-3</v>
      </c>
      <c r="T5726" s="14">
        <f>$H5726/S5726</f>
        <v>3.1250000000000014E-2</v>
      </c>
      <c r="U5726" s="14">
        <f>_xlfn.LET(_xlpm.freq,F5726,_xlpm.size,M5726+1,_xlpm.F,V5726,LOG(1+_xlpm.freq)*LOG(1+_xlpm.size)*_xlpm.F)</f>
        <v>3.0836346584379497E-2</v>
      </c>
      <c r="V5726" s="14">
        <f>_xlfn.LET(_xlpm.a,T5726,_xlpm.b,R5726,2*_xlpm.a*_xlpm.b/(_xlpm.a+_xlpm.b))</f>
        <v>6.0606060606060635E-2</v>
      </c>
      <c r="W5726" s="14">
        <f>_xlfn.LET(_xlpm.p,R5726,_xlpm.q,T5726,LOG(_xlpm.p/_xlpm.q))</f>
        <v>1.5051499783199058</v>
      </c>
      <c r="X5726" s="2"/>
    </row>
    <row r="5727" spans="1:24">
      <c r="A5727" s="1" t="str">
        <f>_xlfn.LET(_xlpm.sep," : ",CONCATENATE(O5727,_xlpm.sep,P5727))</f>
        <v>~kelyr~ : [klɪ]</v>
      </c>
      <c r="B5727" s="1">
        <f>_xlfn.LET(_xlpm.d,$G5727,_xlpm.k,_xlfn.CONCAT(LEFT(TRIM(B$1),1),"*"),COUNTIF(_xlpm.d,_xlpm.k))</f>
        <v>0</v>
      </c>
      <c r="C5727" s="1">
        <f>_xlfn.LET(_xlpm.d,$G5727,_xlpm.k,_xlfn.CONCAT(LEFT(TRIM(C$1),1),"*"),COUNTIF(_xlpm.d,_xlpm.k))</f>
        <v>0</v>
      </c>
      <c r="D5727" s="1">
        <f>_xlfn.LET(_xlpm.d,$G5727,_xlpm.k,_xlfn.CONCAT(LEFT(TRIM(D$1),1),"*"),COUNTIF(_xlpm.d,_xlpm.k))</f>
        <v>0</v>
      </c>
      <c r="E5727" s="1">
        <f>LOG(F5727+1,10)</f>
        <v>0.60205999132796229</v>
      </c>
      <c r="F5727" s="7">
        <v>3</v>
      </c>
      <c r="G5727" s="9" t="s">
        <v>1503</v>
      </c>
      <c r="H5727" s="4">
        <f>F5727/freq.sum.r6e</f>
        <v>1.4910536779324057E-4</v>
      </c>
      <c r="I5727" s="4" t="str">
        <f>_xlfn.LET(_xlpm.sep,":",_xlpm.w,$G5727,LEFT(_xlpm.w,FIND(_xlpm.sep,_xlpm.w)-1))</f>
        <v>klɪ</v>
      </c>
      <c r="J5727" s="4" t="str">
        <f>_xlfn.LET(_xlpm.sep,":",_xlpm.w,$G5727,RIGHT(_xlpm.w,LEN(_xlpm.w)-FIND(_xlpm.sep,_xlpm.w)))</f>
        <v>kelyr</v>
      </c>
      <c r="K5727" s="10">
        <f>_xlfn.LET(_xlpm.w,I5727,LEN(_xlpm.w))</f>
        <v>3</v>
      </c>
      <c r="L5727" s="10">
        <f>_xlfn.LET(_xlpm.w,J5727,LEN(_xlpm.w))</f>
        <v>5</v>
      </c>
      <c r="M5727" s="10">
        <f>_xlfn.LET(_xlpm.a,K5727,_xlpm.b,L5727,MAX(_xlpm.a,_xlpm.b))</f>
        <v>5</v>
      </c>
      <c r="N5727" s="10">
        <f>_xlfn.LET(_xlpm.d,(K5727,L5727),MAX(_xlpm.d)-MIN(_xlpm.d))</f>
        <v>2</v>
      </c>
      <c r="O5727" s="1" t="str">
        <f>_xlfn.LET(_xlpm.sep,":",_xlpm.w,$G5727,_xlfn.CONCAT("~",RIGHT(_xlpm.w,LEN(_xlpm.w)-FIND(_xlpm.sep,_xlpm.w)),"~"))</f>
        <v>~kelyr~</v>
      </c>
      <c r="P5727" s="1" t="str">
        <f>_xlfn.LET(_xlpm.sep,":",_xlpm.w,$G5727,_xlfn.CONCAT("[",LEFT(_xlpm.w,FIND(_xlpm.sep,_xlpm.w)-1),"]"))</f>
        <v>[klɪ]</v>
      </c>
      <c r="Q5727" s="14" cm="1">
        <f t="array" ref="Q5727">SUM(_xlfn._xlws.FILTER($H$2:$H$7109,_xlfn.MAP($O$2:$O$7109,_xlfn.LAMBDA(_xlpm.x,_xlpm.x=$O5727))))</f>
        <v>1.4910536779324057E-4</v>
      </c>
      <c r="R5727" s="14">
        <f>$H5727/Q5727</f>
        <v>1</v>
      </c>
      <c r="S5727" s="14" cm="1">
        <f t="array" ref="S5727">SUM(_xlfn._xlws.FILTER($H$2:$H$7109,_xlfn.MAP($P$2:$P$7109,_xlfn.LAMBDA(_xlpm.x,_xlpm.x=$P5727))))</f>
        <v>4.7713717693836965E-3</v>
      </c>
      <c r="T5727" s="14">
        <f>$H5727/S5727</f>
        <v>3.1250000000000014E-2</v>
      </c>
      <c r="U5727" s="14">
        <f>_xlfn.LET(_xlpm.freq,F5727,_xlpm.size,M5727+1,_xlpm.F,V5727,LOG(1+_xlpm.freq)*LOG(1+_xlpm.size)*_xlpm.F)</f>
        <v>3.0836346584379497E-2</v>
      </c>
      <c r="V5727" s="14">
        <f>_xlfn.LET(_xlpm.a,T5727,_xlpm.b,R5727,2*_xlpm.a*_xlpm.b/(_xlpm.a+_xlpm.b))</f>
        <v>6.0606060606060635E-2</v>
      </c>
      <c r="W5727" s="14">
        <f>_xlfn.LET(_xlpm.p,R5727,_xlpm.q,T5727,LOG(_xlpm.p/_xlpm.q))</f>
        <v>1.5051499783199058</v>
      </c>
      <c r="X5727" s="2"/>
    </row>
    <row r="5728" spans="1:24">
      <c r="A5728" s="1" t="str">
        <f>_xlfn.LET(_xlpm.sep," : ",CONCATENATE(O5728,_xlpm.sep,P5728))</f>
        <v>~ltier~ : [ltɪ]</v>
      </c>
      <c r="B5728" s="1">
        <f>_xlfn.LET(_xlpm.d,$G5728,_xlpm.k,_xlfn.CONCAT(LEFT(TRIM(B$1),1),"*"),COUNTIF(_xlpm.d,_xlpm.k))</f>
        <v>0</v>
      </c>
      <c r="C5728" s="1">
        <f>_xlfn.LET(_xlpm.d,$G5728,_xlpm.k,_xlfn.CONCAT(LEFT(TRIM(C$1),1),"*"),COUNTIF(_xlpm.d,_xlpm.k))</f>
        <v>0</v>
      </c>
      <c r="D5728" s="1">
        <f>_xlfn.LET(_xlpm.d,$G5728,_xlpm.k,_xlfn.CONCAT(LEFT(TRIM(D$1),1),"*"),COUNTIF(_xlpm.d,_xlpm.k))</f>
        <v>0</v>
      </c>
      <c r="E5728" s="1">
        <f>LOG(F5728+1,10)</f>
        <v>0.60205999132796229</v>
      </c>
      <c r="F5728" s="7">
        <v>3</v>
      </c>
      <c r="G5728" s="9" t="s">
        <v>2204</v>
      </c>
      <c r="H5728" s="4">
        <f>F5728/freq.sum.r6e</f>
        <v>1.4910536779324057E-4</v>
      </c>
      <c r="I5728" s="1" t="str">
        <f>_xlfn.LET(_xlpm.sep,":",_xlpm.w,$G5728,LEFT(_xlpm.w,FIND(_xlpm.sep,_xlpm.w)-1))</f>
        <v>ltɪ</v>
      </c>
      <c r="J5728" s="1" t="str">
        <f>_xlfn.LET(_xlpm.sep,":",_xlpm.w,$G5728,RIGHT(_xlpm.w,LEN(_xlpm.w)-FIND(_xlpm.sep,_xlpm.w)))</f>
        <v>ltier</v>
      </c>
      <c r="K5728" s="10">
        <f>_xlfn.LET(_xlpm.w,I5728,LEN(_xlpm.w))</f>
        <v>3</v>
      </c>
      <c r="L5728" s="10">
        <f>_xlfn.LET(_xlpm.w,J5728,LEN(_xlpm.w))</f>
        <v>5</v>
      </c>
      <c r="M5728" s="10">
        <f>_xlfn.LET(_xlpm.a,K5728,_xlpm.b,L5728,MAX(_xlpm.a,_xlpm.b))</f>
        <v>5</v>
      </c>
      <c r="N5728" s="10">
        <f>_xlfn.LET(_xlpm.d,(K5728,L5728),MAX(_xlpm.d)-MIN(_xlpm.d))</f>
        <v>2</v>
      </c>
      <c r="O5728" s="1" t="str">
        <f>_xlfn.LET(_xlpm.sep,":",_xlpm.w,$G5728,_xlfn.CONCAT("~",RIGHT(_xlpm.w,LEN(_xlpm.w)-FIND(_xlpm.sep,_xlpm.w)),"~"))</f>
        <v>~ltier~</v>
      </c>
      <c r="P5728" s="1" t="str">
        <f>_xlfn.LET(_xlpm.sep,":",_xlpm.w,$G5728,_xlfn.CONCAT("[",LEFT(_xlpm.w,FIND(_xlpm.sep,_xlpm.w)-1),"]"))</f>
        <v>[ltɪ]</v>
      </c>
      <c r="Q5728" s="14" cm="1">
        <f t="array" ref="Q5728">SUM(_xlfn._xlws.FILTER($H$2:$H$7111,_xlfn.MAP($O$2:$O$7111,_xlfn.LAMBDA(_xlpm.x,_xlpm.x=$O5728))))</f>
        <v>1.4910536779324057E-4</v>
      </c>
      <c r="R5728" s="14">
        <f>$H5728/Q5728</f>
        <v>1</v>
      </c>
      <c r="S5728" s="14" cm="1">
        <f t="array" ref="S5728">SUM(_xlfn._xlws.FILTER($H$2:$H$7111,_xlfn.MAP($P$2:$P$7111,_xlfn.LAMBDA(_xlpm.x,_xlpm.x=$P5728))))</f>
        <v>4.7713717693836965E-3</v>
      </c>
      <c r="T5728" s="14">
        <f>$H5728/S5728</f>
        <v>3.1250000000000014E-2</v>
      </c>
      <c r="U5728" s="14">
        <f>_xlfn.LET(_xlpm.freq,F5728,_xlpm.size,M5728+1,_xlpm.F,V5728,LOG(1+_xlpm.freq)*LOG(1+_xlpm.size)*_xlpm.F)</f>
        <v>3.0836346584379497E-2</v>
      </c>
      <c r="V5728" s="14">
        <f>_xlfn.LET(_xlpm.a,T5728,_xlpm.b,R5728,2*_xlpm.a*_xlpm.b/(_xlpm.a+_xlpm.b))</f>
        <v>6.0606060606060635E-2</v>
      </c>
      <c r="W5728" s="14">
        <f>_xlfn.LET(_xlpm.p,R5728,_xlpm.q,T5728,LOG(_xlpm.p/_xlpm.q))</f>
        <v>1.5051499783199058</v>
      </c>
      <c r="X5728" s="2"/>
    </row>
    <row r="5729" spans="1:24">
      <c r="A5729" s="1" t="str">
        <f>_xlfn.LET(_xlpm.sep," : ",CONCATENATE(O5729,_xlpm.sep,P5729))</f>
        <v>~rneyr~ : [ɹnɪ]</v>
      </c>
      <c r="B5729" s="1">
        <f>_xlfn.LET(_xlpm.d,$G5729,_xlpm.k,_xlfn.CONCAT(LEFT(TRIM(B$1),1),"*"),COUNTIF(_xlpm.d,_xlpm.k))</f>
        <v>1</v>
      </c>
      <c r="C5729" s="1">
        <f>_xlfn.LET(_xlpm.d,$G5729,_xlpm.k,_xlfn.CONCAT(LEFT(TRIM(C$1),1),"*"),COUNTIF(_xlpm.d,_xlpm.k))</f>
        <v>0</v>
      </c>
      <c r="D5729" s="1">
        <f>_xlfn.LET(_xlpm.d,$G5729,_xlpm.k,_xlfn.CONCAT(LEFT(TRIM(D$1),1),"*"),COUNTIF(_xlpm.d,_xlpm.k))</f>
        <v>0</v>
      </c>
      <c r="E5729" s="1">
        <f>LOG(F5729+1,10)</f>
        <v>0.60205999132796229</v>
      </c>
      <c r="F5729" s="7">
        <v>3</v>
      </c>
      <c r="G5729" s="9" t="s">
        <v>6119</v>
      </c>
      <c r="H5729" s="4">
        <f>F5729/freq.sum.r6e</f>
        <v>1.4910536779324057E-4</v>
      </c>
      <c r="I5729" s="1" t="str">
        <f>_xlfn.LET(_xlpm.sep,":",_xlpm.w,$G5729,LEFT(_xlpm.w,FIND(_xlpm.sep,_xlpm.w)-1))</f>
        <v>ɹnɪ</v>
      </c>
      <c r="J5729" s="1" t="str">
        <f>_xlfn.LET(_xlpm.sep,":",_xlpm.w,$G5729,RIGHT(_xlpm.w,LEN(_xlpm.w)-FIND(_xlpm.sep,_xlpm.w)))</f>
        <v>rneyr</v>
      </c>
      <c r="K5729" s="10">
        <f>_xlfn.LET(_xlpm.w,I5729,LEN(_xlpm.w))</f>
        <v>3</v>
      </c>
      <c r="L5729" s="10">
        <f>_xlfn.LET(_xlpm.w,J5729,LEN(_xlpm.w))</f>
        <v>5</v>
      </c>
      <c r="M5729" s="10">
        <f>_xlfn.LET(_xlpm.a,K5729,_xlpm.b,L5729,MAX(_xlpm.a,_xlpm.b))</f>
        <v>5</v>
      </c>
      <c r="N5729" s="10">
        <f>_xlfn.LET(_xlpm.d,(K5729,L5729),MAX(_xlpm.d)-MIN(_xlpm.d))</f>
        <v>2</v>
      </c>
      <c r="O5729" s="1" t="str">
        <f>_xlfn.LET(_xlpm.sep,":",_xlpm.w,$G5729,_xlfn.CONCAT("~",RIGHT(_xlpm.w,LEN(_xlpm.w)-FIND(_xlpm.sep,_xlpm.w)),"~"))</f>
        <v>~rneyr~</v>
      </c>
      <c r="P5729" s="1" t="str">
        <f>_xlfn.LET(_xlpm.sep,":",_xlpm.w,$G5729,_xlfn.CONCAT("[",LEFT(_xlpm.w,FIND(_xlpm.sep,_xlpm.w)-1),"]"))</f>
        <v>[ɹnɪ]</v>
      </c>
      <c r="Q5729" s="14" cm="1">
        <f t="array" ref="Q5729">SUM(_xlfn._xlws.FILTER($H$2:$H$7117,_xlfn.MAP($O$2:$O$7117,_xlfn.LAMBDA(_xlpm.x,_xlpm.x=$O5729))))</f>
        <v>1.4910536779324057E-4</v>
      </c>
      <c r="R5729" s="14">
        <f>$H5729/Q5729</f>
        <v>1</v>
      </c>
      <c r="S5729" s="14" cm="1">
        <f t="array" ref="S5729">SUM(_xlfn._xlws.FILTER($H$2:$H$7117,_xlfn.MAP($P$2:$P$7117,_xlfn.LAMBDA(_xlpm.x,_xlpm.x=$P5729))))</f>
        <v>4.7713717693836965E-3</v>
      </c>
      <c r="T5729" s="14">
        <f>$H5729/S5729</f>
        <v>3.1250000000000014E-2</v>
      </c>
      <c r="U5729" s="14">
        <f>_xlfn.LET(_xlpm.freq,F5729,_xlpm.size,M5729+1,_xlpm.F,V5729,LOG(1+_xlpm.freq)*LOG(1+_xlpm.size)*_xlpm.F)</f>
        <v>3.0836346584379497E-2</v>
      </c>
      <c r="V5729" s="14">
        <f>_xlfn.LET(_xlpm.a,T5729,_xlpm.b,R5729,2*_xlpm.a*_xlpm.b/(_xlpm.a+_xlpm.b))</f>
        <v>6.0606060606060635E-2</v>
      </c>
      <c r="W5729" s="14">
        <f>_xlfn.LET(_xlpm.p,R5729,_xlpm.q,T5729,LOG(_xlpm.p/_xlpm.q))</f>
        <v>1.5051499783199058</v>
      </c>
      <c r="X5729" s="2"/>
    </row>
    <row r="5730" spans="1:24">
      <c r="A5730" s="1" t="str">
        <f>_xlfn.LET(_xlpm.sep," : ",CONCATENATE(O5730,_xlpm.sep,P5730))</f>
        <v>~bvi'r~ : [bvɪ]</v>
      </c>
      <c r="B5730" s="1">
        <f>_xlfn.LET(_xlpm.d,$G5730,_xlpm.k,_xlfn.CONCAT(LEFT(TRIM(B$1),1),"*"),COUNTIF(_xlpm.d,_xlpm.k))</f>
        <v>0</v>
      </c>
      <c r="C5730" s="1">
        <f>_xlfn.LET(_xlpm.d,$G5730,_xlpm.k,_xlfn.CONCAT(LEFT(TRIM(C$1),1),"*"),COUNTIF(_xlpm.d,_xlpm.k))</f>
        <v>0</v>
      </c>
      <c r="D5730" s="1">
        <f>_xlfn.LET(_xlpm.d,$G5730,_xlpm.k,_xlfn.CONCAT(LEFT(TRIM(D$1),1),"*"),COUNTIF(_xlpm.d,_xlpm.k))</f>
        <v>0</v>
      </c>
      <c r="E5730" s="1">
        <f>LOG(F5730+1,10)</f>
        <v>0.30102999566398114</v>
      </c>
      <c r="F5730" s="7">
        <v>1</v>
      </c>
      <c r="G5730" s="9" t="s">
        <v>227</v>
      </c>
      <c r="H5730" s="4">
        <f>F5730/freq.sum.r6e</f>
        <v>4.9701789264413521E-5</v>
      </c>
      <c r="I5730" s="1" t="str">
        <f>_xlfn.LET(_xlpm.sep,":",_xlpm.w,$G5730,LEFT(_xlpm.w,FIND(_xlpm.sep,_xlpm.w)-1))</f>
        <v>bvɪ</v>
      </c>
      <c r="J5730" s="1" t="str">
        <f>_xlfn.LET(_xlpm.sep,":",_xlpm.w,$G5730,RIGHT(_xlpm.w,LEN(_xlpm.w)-FIND(_xlpm.sep,_xlpm.w)))</f>
        <v>bvi'r</v>
      </c>
      <c r="K5730" s="10">
        <f>_xlfn.LET(_xlpm.w,I5730,LEN(_xlpm.w))</f>
        <v>3</v>
      </c>
      <c r="L5730" s="10">
        <f>_xlfn.LET(_xlpm.w,J5730,LEN(_xlpm.w))</f>
        <v>5</v>
      </c>
      <c r="M5730" s="10">
        <f>_xlfn.LET(_xlpm.a,K5730,_xlpm.b,L5730,MAX(_xlpm.a,_xlpm.b))</f>
        <v>5</v>
      </c>
      <c r="N5730" s="10">
        <f>_xlfn.LET(_xlpm.d,(K5730,L5730),MAX(_xlpm.d)-MIN(_xlpm.d))</f>
        <v>2</v>
      </c>
      <c r="O5730" s="1" t="str">
        <f>_xlfn.LET(_xlpm.sep,":",_xlpm.w,$G5730,_xlfn.CONCAT("~",RIGHT(_xlpm.w,LEN(_xlpm.w)-FIND(_xlpm.sep,_xlpm.w)),"~"))</f>
        <v>~bvi'r~</v>
      </c>
      <c r="P5730" s="1" t="str">
        <f>_xlfn.LET(_xlpm.sep,":",_xlpm.w,$G5730,_xlfn.CONCAT("[",LEFT(_xlpm.w,FIND(_xlpm.sep,_xlpm.w)-1),"]"))</f>
        <v>[bvɪ]</v>
      </c>
      <c r="Q5730" s="14" cm="1">
        <f t="array" ref="Q5730">SUM(_xlfn._xlws.FILTER($H$2:$H$7117,_xlfn.MAP($O$2:$O$7117,_xlfn.LAMBDA(_xlpm.x,_xlpm.x=$O5730))))</f>
        <v>4.9701789264413521E-5</v>
      </c>
      <c r="R5730" s="14">
        <f>$H5730/Q5730</f>
        <v>1</v>
      </c>
      <c r="S5730" s="14" cm="1">
        <f t="array" ref="S5730">SUM(_xlfn._xlws.FILTER($H$2:$H$7117,_xlfn.MAP($P$2:$P$7117,_xlfn.LAMBDA(_xlpm.x,_xlpm.x=$P5730))))</f>
        <v>1.5904572564612327E-3</v>
      </c>
      <c r="T5730" s="14">
        <f>$H5730/S5730</f>
        <v>3.125E-2</v>
      </c>
      <c r="U5730" s="14">
        <f>_xlfn.LET(_xlpm.freq,F5730,_xlpm.size,M5730+1,_xlpm.F,V5730,LOG(1+_xlpm.freq)*LOG(1+_xlpm.size)*_xlpm.F)</f>
        <v>1.5418173292189741E-2</v>
      </c>
      <c r="V5730" s="14">
        <f>_xlfn.LET(_xlpm.a,T5730,_xlpm.b,R5730,2*_xlpm.a*_xlpm.b/(_xlpm.a+_xlpm.b))</f>
        <v>6.0606060606060608E-2</v>
      </c>
      <c r="W5730" s="14">
        <f>_xlfn.LET(_xlpm.p,R5730,_xlpm.q,T5730,LOG(_xlpm.p/_xlpm.q))</f>
        <v>1.505149978319906</v>
      </c>
      <c r="X5730" s="2"/>
    </row>
    <row r="5731" spans="1:24">
      <c r="A5731" s="1" t="str">
        <f>_xlfn.LET(_xlpm.sep," : ",CONCATENATE(O5731,_xlpm.sep,P5731))</f>
        <v>~bviry~ : [bvɪ]</v>
      </c>
      <c r="B5731" s="1">
        <f>_xlfn.LET(_xlpm.d,$G5731,_xlpm.k,_xlfn.CONCAT(LEFT(TRIM(B$1),1),"*"),COUNTIF(_xlpm.d,_xlpm.k))</f>
        <v>0</v>
      </c>
      <c r="C5731" s="1">
        <f>_xlfn.LET(_xlpm.d,$G5731,_xlpm.k,_xlfn.CONCAT(LEFT(TRIM(C$1),1),"*"),COUNTIF(_xlpm.d,_xlpm.k))</f>
        <v>0</v>
      </c>
      <c r="D5731" s="1">
        <f>_xlfn.LET(_xlpm.d,$G5731,_xlpm.k,_xlfn.CONCAT(LEFT(TRIM(D$1),1),"*"),COUNTIF(_xlpm.d,_xlpm.k))</f>
        <v>0</v>
      </c>
      <c r="E5731" s="1">
        <f>LOG(F5731+1,10)</f>
        <v>0.30102999566398114</v>
      </c>
      <c r="F5731" s="7">
        <v>1</v>
      </c>
      <c r="G5731" s="9" t="s">
        <v>232</v>
      </c>
      <c r="H5731" s="4">
        <f>F5731/freq.sum.r6e</f>
        <v>4.9701789264413521E-5</v>
      </c>
      <c r="I5731" s="1" t="str">
        <f>_xlfn.LET(_xlpm.sep,":",_xlpm.w,$G5731,LEFT(_xlpm.w,FIND(_xlpm.sep,_xlpm.w)-1))</f>
        <v>bvɪ</v>
      </c>
      <c r="J5731" s="1" t="str">
        <f>_xlfn.LET(_xlpm.sep,":",_xlpm.w,$G5731,RIGHT(_xlpm.w,LEN(_xlpm.w)-FIND(_xlpm.sep,_xlpm.w)))</f>
        <v>bviry</v>
      </c>
      <c r="K5731" s="10">
        <f>_xlfn.LET(_xlpm.w,I5731,LEN(_xlpm.w))</f>
        <v>3</v>
      </c>
      <c r="L5731" s="10">
        <f>_xlfn.LET(_xlpm.w,J5731,LEN(_xlpm.w))</f>
        <v>5</v>
      </c>
      <c r="M5731" s="10">
        <f>_xlfn.LET(_xlpm.a,K5731,_xlpm.b,L5731,MAX(_xlpm.a,_xlpm.b))</f>
        <v>5</v>
      </c>
      <c r="N5731" s="10">
        <f>_xlfn.LET(_xlpm.d,(K5731,L5731),MAX(_xlpm.d)-MIN(_xlpm.d))</f>
        <v>2</v>
      </c>
      <c r="O5731" s="1" t="str">
        <f>_xlfn.LET(_xlpm.sep,":",_xlpm.w,$G5731,_xlfn.CONCAT("~",RIGHT(_xlpm.w,LEN(_xlpm.w)-FIND(_xlpm.sep,_xlpm.w)),"~"))</f>
        <v>~bviry~</v>
      </c>
      <c r="P5731" s="1" t="str">
        <f>_xlfn.LET(_xlpm.sep,":",_xlpm.w,$G5731,_xlfn.CONCAT("[",LEFT(_xlpm.w,FIND(_xlpm.sep,_xlpm.w)-1),"]"))</f>
        <v>[bvɪ]</v>
      </c>
      <c r="Q5731" s="14" cm="1">
        <f t="array" ref="Q5731">SUM(_xlfn._xlws.FILTER($H$2:$H$7117,_xlfn.MAP($O$2:$O$7117,_xlfn.LAMBDA(_xlpm.x,_xlpm.x=$O5731))))</f>
        <v>4.9701789264413521E-5</v>
      </c>
      <c r="R5731" s="14">
        <f>$H5731/Q5731</f>
        <v>1</v>
      </c>
      <c r="S5731" s="14" cm="1">
        <f t="array" ref="S5731">SUM(_xlfn._xlws.FILTER($H$2:$H$7117,_xlfn.MAP($P$2:$P$7117,_xlfn.LAMBDA(_xlpm.x,_xlpm.x=$P5731))))</f>
        <v>1.5904572564612327E-3</v>
      </c>
      <c r="T5731" s="14">
        <f>$H5731/S5731</f>
        <v>3.125E-2</v>
      </c>
      <c r="U5731" s="14">
        <f>_xlfn.LET(_xlpm.freq,F5731,_xlpm.size,M5731+1,_xlpm.F,V5731,LOG(1+_xlpm.freq)*LOG(1+_xlpm.size)*_xlpm.F)</f>
        <v>1.5418173292189741E-2</v>
      </c>
      <c r="V5731" s="14">
        <f>_xlfn.LET(_xlpm.a,T5731,_xlpm.b,R5731,2*_xlpm.a*_xlpm.b/(_xlpm.a+_xlpm.b))</f>
        <v>6.0606060606060608E-2</v>
      </c>
      <c r="W5731" s="14">
        <f>_xlfn.LET(_xlpm.p,R5731,_xlpm.q,T5731,LOG(_xlpm.p/_xlpm.q))</f>
        <v>1.505149978319906</v>
      </c>
      <c r="X5731" s="2"/>
    </row>
    <row r="5732" spans="1:24">
      <c r="A5732" s="1" t="str">
        <f>_xlfn.LET(_xlpm.sep," : ",CONCATENATE(O5732,_xlpm.sep,P5732))</f>
        <v>~bearr~ : [bɛ]</v>
      </c>
      <c r="B5732" s="1">
        <f>_xlfn.LET(_xlpm.d,$G5732,_xlpm.k,_xlfn.CONCAT(LEFT(TRIM(B$1),1),"*"),COUNTIF(_xlpm.d,_xlpm.k))</f>
        <v>0</v>
      </c>
      <c r="C5732" s="1">
        <f>_xlfn.LET(_xlpm.d,$G5732,_xlpm.k,_xlfn.CONCAT(LEFT(TRIM(C$1),1),"*"),COUNTIF(_xlpm.d,_xlpm.k))</f>
        <v>0</v>
      </c>
      <c r="D5732" s="1">
        <f>_xlfn.LET(_xlpm.d,$G5732,_xlpm.k,_xlfn.CONCAT(LEFT(TRIM(D$1),1),"*"),COUNTIF(_xlpm.d,_xlpm.k))</f>
        <v>0</v>
      </c>
      <c r="E5732" s="1">
        <f>LOG(F5732+1,10)</f>
        <v>0.30102999566398114</v>
      </c>
      <c r="F5732" s="7">
        <v>1</v>
      </c>
      <c r="G5732" s="9" t="s">
        <v>275</v>
      </c>
      <c r="H5732" s="4">
        <f>F5732/freq.sum.r6e</f>
        <v>4.9701789264413521E-5</v>
      </c>
      <c r="I5732" s="1" t="str">
        <f>_xlfn.LET(_xlpm.sep,":",_xlpm.w,$G5732,LEFT(_xlpm.w,FIND(_xlpm.sep,_xlpm.w)-1))</f>
        <v>bɛ</v>
      </c>
      <c r="J5732" s="1" t="str">
        <f>_xlfn.LET(_xlpm.sep,":",_xlpm.w,$G5732,RIGHT(_xlpm.w,LEN(_xlpm.w)-FIND(_xlpm.sep,_xlpm.w)))</f>
        <v>bearr</v>
      </c>
      <c r="K5732" s="10">
        <f>_xlfn.LET(_xlpm.w,I5732,LEN(_xlpm.w))</f>
        <v>2</v>
      </c>
      <c r="L5732" s="10">
        <f>_xlfn.LET(_xlpm.w,J5732,LEN(_xlpm.w))</f>
        <v>5</v>
      </c>
      <c r="M5732" s="10">
        <f>_xlfn.LET(_xlpm.a,K5732,_xlpm.b,L5732,MAX(_xlpm.a,_xlpm.b))</f>
        <v>5</v>
      </c>
      <c r="N5732" s="10">
        <f>_xlfn.LET(_xlpm.d,(K5732,L5732),MAX(_xlpm.d)-MIN(_xlpm.d))</f>
        <v>3</v>
      </c>
      <c r="O5732" s="1" t="str">
        <f>_xlfn.LET(_xlpm.sep,":",_xlpm.w,$G5732,_xlfn.CONCAT("~",RIGHT(_xlpm.w,LEN(_xlpm.w)-FIND(_xlpm.sep,_xlpm.w)),"~"))</f>
        <v>~bearr~</v>
      </c>
      <c r="P5732" s="1" t="str">
        <f>_xlfn.LET(_xlpm.sep,":",_xlpm.w,$G5732,_xlfn.CONCAT("[",LEFT(_xlpm.w,FIND(_xlpm.sep,_xlpm.w)-1),"]"))</f>
        <v>[bɛ]</v>
      </c>
      <c r="Q5732" s="14" cm="1">
        <f t="array" ref="Q5732">SUM(_xlfn._xlws.FILTER($H$2:$H$7111,_xlfn.MAP($O$2:$O$7111,_xlfn.LAMBDA(_xlpm.x,_xlpm.x=$O5732))))</f>
        <v>4.9701789264413521E-5</v>
      </c>
      <c r="R5732" s="14">
        <f>$H5732/Q5732</f>
        <v>1</v>
      </c>
      <c r="S5732" s="14" cm="1">
        <f t="array" ref="S5732">SUM(_xlfn._xlws.FILTER($H$2:$H$7111,_xlfn.MAP($P$2:$P$7111,_xlfn.LAMBDA(_xlpm.x,_xlpm.x=$P5732))))</f>
        <v>1.5904572564612327E-3</v>
      </c>
      <c r="T5732" s="14">
        <f>$H5732/S5732</f>
        <v>3.125E-2</v>
      </c>
      <c r="U5732" s="14">
        <f>_xlfn.LET(_xlpm.freq,F5732,_xlpm.size,M5732+1,_xlpm.F,V5732,LOG(1+_xlpm.freq)*LOG(1+_xlpm.size)*_xlpm.F)</f>
        <v>1.5418173292189741E-2</v>
      </c>
      <c r="V5732" s="14">
        <f>_xlfn.LET(_xlpm.a,T5732,_xlpm.b,R5732,2*_xlpm.a*_xlpm.b/(_xlpm.a+_xlpm.b))</f>
        <v>6.0606060606060608E-2</v>
      </c>
      <c r="W5732" s="14">
        <f>_xlfn.LET(_xlpm.p,R5732,_xlpm.q,T5732,LOG(_xlpm.p/_xlpm.q))</f>
        <v>1.505149978319906</v>
      </c>
      <c r="X5732" s="2"/>
    </row>
    <row r="5733" spans="1:24">
      <c r="A5733" s="1" t="str">
        <f>_xlfn.LET(_xlpm.sep," : ",CONCATENATE(O5733,_xlpm.sep,P5733))</f>
        <v>~dly'r~ : [dlɪ]</v>
      </c>
      <c r="B5733" s="1">
        <f>_xlfn.LET(_xlpm.d,$G5733,_xlpm.k,_xlfn.CONCAT(LEFT(TRIM(B$1),1),"*"),COUNTIF(_xlpm.d,_xlpm.k))</f>
        <v>0</v>
      </c>
      <c r="C5733" s="1">
        <f>_xlfn.LET(_xlpm.d,$G5733,_xlpm.k,_xlfn.CONCAT(LEFT(TRIM(C$1),1),"*"),COUNTIF(_xlpm.d,_xlpm.k))</f>
        <v>0</v>
      </c>
      <c r="D5733" s="1">
        <f>_xlfn.LET(_xlpm.d,$G5733,_xlpm.k,_xlfn.CONCAT(LEFT(TRIM(D$1),1),"*"),COUNTIF(_xlpm.d,_xlpm.k))</f>
        <v>0</v>
      </c>
      <c r="E5733" s="1">
        <f>LOG(F5733+1,10)</f>
        <v>0.30102999566398114</v>
      </c>
      <c r="F5733" s="7">
        <v>1</v>
      </c>
      <c r="G5733" s="9" t="s">
        <v>465</v>
      </c>
      <c r="H5733" s="4">
        <f>F5733/freq.sum.r6e</f>
        <v>4.9701789264413521E-5</v>
      </c>
      <c r="I5733" s="1" t="str">
        <f>_xlfn.LET(_xlpm.sep,":",_xlpm.w,$G5733,LEFT(_xlpm.w,FIND(_xlpm.sep,_xlpm.w)-1))</f>
        <v>dlɪ</v>
      </c>
      <c r="J5733" s="1" t="str">
        <f>_xlfn.LET(_xlpm.sep,":",_xlpm.w,$G5733,RIGHT(_xlpm.w,LEN(_xlpm.w)-FIND(_xlpm.sep,_xlpm.w)))</f>
        <v>dly'r</v>
      </c>
      <c r="K5733" s="10">
        <f>_xlfn.LET(_xlpm.w,I5733,LEN(_xlpm.w))</f>
        <v>3</v>
      </c>
      <c r="L5733" s="10">
        <f>_xlfn.LET(_xlpm.w,J5733,LEN(_xlpm.w))</f>
        <v>5</v>
      </c>
      <c r="M5733" s="10">
        <f>_xlfn.LET(_xlpm.a,K5733,_xlpm.b,L5733,MAX(_xlpm.a,_xlpm.b))</f>
        <v>5</v>
      </c>
      <c r="N5733" s="10">
        <f>_xlfn.LET(_xlpm.d,(K5733,L5733),MAX(_xlpm.d)-MIN(_xlpm.d))</f>
        <v>2</v>
      </c>
      <c r="O5733" s="1" t="str">
        <f>_xlfn.LET(_xlpm.sep,":",_xlpm.w,$G5733,_xlfn.CONCAT("~",RIGHT(_xlpm.w,LEN(_xlpm.w)-FIND(_xlpm.sep,_xlpm.w)),"~"))</f>
        <v>~dly'r~</v>
      </c>
      <c r="P5733" s="1" t="str">
        <f>_xlfn.LET(_xlpm.sep,":",_xlpm.w,$G5733,_xlfn.CONCAT("[",LEFT(_xlpm.w,FIND(_xlpm.sep,_xlpm.w)-1),"]"))</f>
        <v>[dlɪ]</v>
      </c>
      <c r="Q5733" s="14" cm="1">
        <f t="array" ref="Q5733">SUM(_xlfn._xlws.FILTER($H$2:$H$7117,_xlfn.MAP($O$2:$O$7117,_xlfn.LAMBDA(_xlpm.x,_xlpm.x=$O5733))))</f>
        <v>4.9701789264413521E-5</v>
      </c>
      <c r="R5733" s="14">
        <f>$H5733/Q5733</f>
        <v>1</v>
      </c>
      <c r="S5733" s="14" cm="1">
        <f t="array" ref="S5733">SUM(_xlfn._xlws.FILTER($H$2:$H$7117,_xlfn.MAP($P$2:$P$7117,_xlfn.LAMBDA(_xlpm.x,_xlpm.x=$P5733))))</f>
        <v>1.5904572564612327E-3</v>
      </c>
      <c r="T5733" s="14">
        <f>$H5733/S5733</f>
        <v>3.125E-2</v>
      </c>
      <c r="U5733" s="14">
        <f>_xlfn.LET(_xlpm.freq,F5733,_xlpm.size,M5733+1,_xlpm.F,V5733,LOG(1+_xlpm.freq)*LOG(1+_xlpm.size)*_xlpm.F)</f>
        <v>1.5418173292189741E-2</v>
      </c>
      <c r="V5733" s="14">
        <f>_xlfn.LET(_xlpm.a,T5733,_xlpm.b,R5733,2*_xlpm.a*_xlpm.b/(_xlpm.a+_xlpm.b))</f>
        <v>6.0606060606060608E-2</v>
      </c>
      <c r="W5733" s="14">
        <f>_xlfn.LET(_xlpm.p,R5733,_xlpm.q,T5733,LOG(_xlpm.p/_xlpm.q))</f>
        <v>1.505149978319906</v>
      </c>
      <c r="X5733" s="2"/>
    </row>
    <row r="5734" spans="1:24">
      <c r="A5734" s="1" t="str">
        <f>_xlfn.LET(_xlpm.sep," : ",CONCATENATE(O5734,_xlpm.sep,P5734))</f>
        <v>~dlyry~ : [dlɪ]</v>
      </c>
      <c r="B5734" s="1">
        <f>_xlfn.LET(_xlpm.d,$G5734,_xlpm.k,_xlfn.CONCAT(LEFT(TRIM(B$1),1),"*"),COUNTIF(_xlpm.d,_xlpm.k))</f>
        <v>0</v>
      </c>
      <c r="C5734" s="1">
        <f>_xlfn.LET(_xlpm.d,$G5734,_xlpm.k,_xlfn.CONCAT(LEFT(TRIM(C$1),1),"*"),COUNTIF(_xlpm.d,_xlpm.k))</f>
        <v>0</v>
      </c>
      <c r="D5734" s="1">
        <f>_xlfn.LET(_xlpm.d,$G5734,_xlpm.k,_xlfn.CONCAT(LEFT(TRIM(D$1),1),"*"),COUNTIF(_xlpm.d,_xlpm.k))</f>
        <v>0</v>
      </c>
      <c r="E5734" s="1">
        <f>LOG(F5734+1,10)</f>
        <v>0.30102999566398114</v>
      </c>
      <c r="F5734" s="7">
        <v>1</v>
      </c>
      <c r="G5734" s="9" t="s">
        <v>470</v>
      </c>
      <c r="H5734" s="4">
        <f>F5734/freq.sum.r6e</f>
        <v>4.9701789264413521E-5</v>
      </c>
      <c r="I5734" s="1" t="str">
        <f>_xlfn.LET(_xlpm.sep,":",_xlpm.w,$G5734,LEFT(_xlpm.w,FIND(_xlpm.sep,_xlpm.w)-1))</f>
        <v>dlɪ</v>
      </c>
      <c r="J5734" s="1" t="str">
        <f>_xlfn.LET(_xlpm.sep,":",_xlpm.w,$G5734,RIGHT(_xlpm.w,LEN(_xlpm.w)-FIND(_xlpm.sep,_xlpm.w)))</f>
        <v>dlyry</v>
      </c>
      <c r="K5734" s="10">
        <f>_xlfn.LET(_xlpm.w,I5734,LEN(_xlpm.w))</f>
        <v>3</v>
      </c>
      <c r="L5734" s="10">
        <f>_xlfn.LET(_xlpm.w,J5734,LEN(_xlpm.w))</f>
        <v>5</v>
      </c>
      <c r="M5734" s="10">
        <f>_xlfn.LET(_xlpm.a,K5734,_xlpm.b,L5734,MAX(_xlpm.a,_xlpm.b))</f>
        <v>5</v>
      </c>
      <c r="N5734" s="10">
        <f>_xlfn.LET(_xlpm.d,(K5734,L5734),MAX(_xlpm.d)-MIN(_xlpm.d))</f>
        <v>2</v>
      </c>
      <c r="O5734" s="1" t="str">
        <f>_xlfn.LET(_xlpm.sep,":",_xlpm.w,$G5734,_xlfn.CONCAT("~",RIGHT(_xlpm.w,LEN(_xlpm.w)-FIND(_xlpm.sep,_xlpm.w)),"~"))</f>
        <v>~dlyry~</v>
      </c>
      <c r="P5734" s="1" t="str">
        <f>_xlfn.LET(_xlpm.sep,":",_xlpm.w,$G5734,_xlfn.CONCAT("[",LEFT(_xlpm.w,FIND(_xlpm.sep,_xlpm.w)-1),"]"))</f>
        <v>[dlɪ]</v>
      </c>
      <c r="Q5734" s="14" cm="1">
        <f t="array" ref="Q5734">SUM(_xlfn._xlws.FILTER($H$2:$H$7117,_xlfn.MAP($O$2:$O$7117,_xlfn.LAMBDA(_xlpm.x,_xlpm.x=$O5734))))</f>
        <v>4.9701789264413521E-5</v>
      </c>
      <c r="R5734" s="14">
        <f>$H5734/Q5734</f>
        <v>1</v>
      </c>
      <c r="S5734" s="14" cm="1">
        <f t="array" ref="S5734">SUM(_xlfn._xlws.FILTER($H$2:$H$7117,_xlfn.MAP($P$2:$P$7117,_xlfn.LAMBDA(_xlpm.x,_xlpm.x=$P5734))))</f>
        <v>1.5904572564612327E-3</v>
      </c>
      <c r="T5734" s="14">
        <f>$H5734/S5734</f>
        <v>3.125E-2</v>
      </c>
      <c r="U5734" s="14">
        <f>_xlfn.LET(_xlpm.freq,F5734,_xlpm.size,M5734+1,_xlpm.F,V5734,LOG(1+_xlpm.freq)*LOG(1+_xlpm.size)*_xlpm.F)</f>
        <v>1.5418173292189741E-2</v>
      </c>
      <c r="V5734" s="14">
        <f>_xlfn.LET(_xlpm.a,T5734,_xlpm.b,R5734,2*_xlpm.a*_xlpm.b/(_xlpm.a+_xlpm.b))</f>
        <v>6.0606060606060608E-2</v>
      </c>
      <c r="W5734" s="14">
        <f>_xlfn.LET(_xlpm.p,R5734,_xlpm.q,T5734,LOG(_xlpm.p/_xlpm.q))</f>
        <v>1.505149978319906</v>
      </c>
      <c r="X5734" s="2"/>
    </row>
    <row r="5735" spans="1:24">
      <c r="A5735" s="1" t="str">
        <f>_xlfn.LET(_xlpm.sep," : ",CONCATENATE(O5735,_xlpm.sep,P5735))</f>
        <v>~dmi'r~ : [dmɪ]</v>
      </c>
      <c r="B5735" s="1">
        <f>_xlfn.LET(_xlpm.d,$G5735,_xlpm.k,_xlfn.CONCAT(LEFT(TRIM(B$1),1),"*"),COUNTIF(_xlpm.d,_xlpm.k))</f>
        <v>0</v>
      </c>
      <c r="C5735" s="1">
        <f>_xlfn.LET(_xlpm.d,$G5735,_xlpm.k,_xlfn.CONCAT(LEFT(TRIM(C$1),1),"*"),COUNTIF(_xlpm.d,_xlpm.k))</f>
        <v>0</v>
      </c>
      <c r="D5735" s="1">
        <f>_xlfn.LET(_xlpm.d,$G5735,_xlpm.k,_xlfn.CONCAT(LEFT(TRIM(D$1),1),"*"),COUNTIF(_xlpm.d,_xlpm.k))</f>
        <v>0</v>
      </c>
      <c r="E5735" s="1">
        <f>LOG(F5735+1,10)</f>
        <v>0.30102999566398114</v>
      </c>
      <c r="F5735" s="7">
        <v>1</v>
      </c>
      <c r="G5735" s="9" t="s">
        <v>481</v>
      </c>
      <c r="H5735" s="4">
        <f>F5735/freq.sum.r6e</f>
        <v>4.9701789264413521E-5</v>
      </c>
      <c r="I5735" s="1" t="str">
        <f>_xlfn.LET(_xlpm.sep,":",_xlpm.w,$G5735,LEFT(_xlpm.w,FIND(_xlpm.sep,_xlpm.w)-1))</f>
        <v>dmɪ</v>
      </c>
      <c r="J5735" s="1" t="str">
        <f>_xlfn.LET(_xlpm.sep,":",_xlpm.w,$G5735,RIGHT(_xlpm.w,LEN(_xlpm.w)-FIND(_xlpm.sep,_xlpm.w)))</f>
        <v>dmi'r</v>
      </c>
      <c r="K5735" s="10">
        <f>_xlfn.LET(_xlpm.w,I5735,LEN(_xlpm.w))</f>
        <v>3</v>
      </c>
      <c r="L5735" s="10">
        <f>_xlfn.LET(_xlpm.w,J5735,LEN(_xlpm.w))</f>
        <v>5</v>
      </c>
      <c r="M5735" s="10">
        <f>_xlfn.LET(_xlpm.a,K5735,_xlpm.b,L5735,MAX(_xlpm.a,_xlpm.b))</f>
        <v>5</v>
      </c>
      <c r="N5735" s="10">
        <f>_xlfn.LET(_xlpm.d,(K5735,L5735),MAX(_xlpm.d)-MIN(_xlpm.d))</f>
        <v>2</v>
      </c>
      <c r="O5735" s="1" t="str">
        <f>_xlfn.LET(_xlpm.sep,":",_xlpm.w,$G5735,_xlfn.CONCAT("~",RIGHT(_xlpm.w,LEN(_xlpm.w)-FIND(_xlpm.sep,_xlpm.w)),"~"))</f>
        <v>~dmi'r~</v>
      </c>
      <c r="P5735" s="1" t="str">
        <f>_xlfn.LET(_xlpm.sep,":",_xlpm.w,$G5735,_xlfn.CONCAT("[",LEFT(_xlpm.w,FIND(_xlpm.sep,_xlpm.w)-1),"]"))</f>
        <v>[dmɪ]</v>
      </c>
      <c r="Q5735" s="14" cm="1">
        <f t="array" ref="Q5735">SUM(_xlfn._xlws.FILTER($H$2:$H$7117,_xlfn.MAP($O$2:$O$7117,_xlfn.LAMBDA(_xlpm.x,_xlpm.x=$O5735))))</f>
        <v>4.9701789264413521E-5</v>
      </c>
      <c r="R5735" s="14">
        <f>$H5735/Q5735</f>
        <v>1</v>
      </c>
      <c r="S5735" s="14" cm="1">
        <f t="array" ref="S5735">SUM(_xlfn._xlws.FILTER($H$2:$H$7117,_xlfn.MAP($P$2:$P$7117,_xlfn.LAMBDA(_xlpm.x,_xlpm.x=$P5735))))</f>
        <v>1.5904572564612327E-3</v>
      </c>
      <c r="T5735" s="14">
        <f>$H5735/S5735</f>
        <v>3.125E-2</v>
      </c>
      <c r="U5735" s="14">
        <f>_xlfn.LET(_xlpm.freq,F5735,_xlpm.size,M5735+1,_xlpm.F,V5735,LOG(1+_xlpm.freq)*LOG(1+_xlpm.size)*_xlpm.F)</f>
        <v>1.5418173292189741E-2</v>
      </c>
      <c r="V5735" s="14">
        <f>_xlfn.LET(_xlpm.a,T5735,_xlpm.b,R5735,2*_xlpm.a*_xlpm.b/(_xlpm.a+_xlpm.b))</f>
        <v>6.0606060606060608E-2</v>
      </c>
      <c r="W5735" s="14">
        <f>_xlfn.LET(_xlpm.p,R5735,_xlpm.q,T5735,LOG(_xlpm.p/_xlpm.q))</f>
        <v>1.505149978319906</v>
      </c>
      <c r="X5735" s="2"/>
    </row>
    <row r="5736" spans="1:24">
      <c r="A5736" s="1" t="str">
        <f>_xlfn.LET(_xlpm.sep," : ",CONCATENATE(O5736,_xlpm.sep,P5736))</f>
        <v>~dmiry~ : [dmɪ]</v>
      </c>
      <c r="B5736" s="1">
        <f>_xlfn.LET(_xlpm.d,$G5736,_xlpm.k,_xlfn.CONCAT(LEFT(TRIM(B$1),1),"*"),COUNTIF(_xlpm.d,_xlpm.k))</f>
        <v>0</v>
      </c>
      <c r="C5736" s="1">
        <f>_xlfn.LET(_xlpm.d,$G5736,_xlpm.k,_xlfn.CONCAT(LEFT(TRIM(C$1),1),"*"),COUNTIF(_xlpm.d,_xlpm.k))</f>
        <v>0</v>
      </c>
      <c r="D5736" s="1">
        <f>_xlfn.LET(_xlpm.d,$G5736,_xlpm.k,_xlfn.CONCAT(LEFT(TRIM(D$1),1),"*"),COUNTIF(_xlpm.d,_xlpm.k))</f>
        <v>0</v>
      </c>
      <c r="E5736" s="1">
        <f>LOG(F5736+1,10)</f>
        <v>0.30102999566398114</v>
      </c>
      <c r="F5736" s="7">
        <v>1</v>
      </c>
      <c r="G5736" s="9" t="s">
        <v>488</v>
      </c>
      <c r="H5736" s="4">
        <f>F5736/freq.sum.r6e</f>
        <v>4.9701789264413521E-5</v>
      </c>
      <c r="I5736" s="1" t="str">
        <f>_xlfn.LET(_xlpm.sep,":",_xlpm.w,$G5736,LEFT(_xlpm.w,FIND(_xlpm.sep,_xlpm.w)-1))</f>
        <v>dmɪ</v>
      </c>
      <c r="J5736" s="1" t="str">
        <f>_xlfn.LET(_xlpm.sep,":",_xlpm.w,$G5736,RIGHT(_xlpm.w,LEN(_xlpm.w)-FIND(_xlpm.sep,_xlpm.w)))</f>
        <v>dmiry</v>
      </c>
      <c r="K5736" s="10">
        <f>_xlfn.LET(_xlpm.w,I5736,LEN(_xlpm.w))</f>
        <v>3</v>
      </c>
      <c r="L5736" s="10">
        <f>_xlfn.LET(_xlpm.w,J5736,LEN(_xlpm.w))</f>
        <v>5</v>
      </c>
      <c r="M5736" s="10">
        <f>_xlfn.LET(_xlpm.a,K5736,_xlpm.b,L5736,MAX(_xlpm.a,_xlpm.b))</f>
        <v>5</v>
      </c>
      <c r="N5736" s="10">
        <f>_xlfn.LET(_xlpm.d,(K5736,L5736),MAX(_xlpm.d)-MIN(_xlpm.d))</f>
        <v>2</v>
      </c>
      <c r="O5736" s="1" t="str">
        <f>_xlfn.LET(_xlpm.sep,":",_xlpm.w,$G5736,_xlfn.CONCAT("~",RIGHT(_xlpm.w,LEN(_xlpm.w)-FIND(_xlpm.sep,_xlpm.w)),"~"))</f>
        <v>~dmiry~</v>
      </c>
      <c r="P5736" s="1" t="str">
        <f>_xlfn.LET(_xlpm.sep,":",_xlpm.w,$G5736,_xlfn.CONCAT("[",LEFT(_xlpm.w,FIND(_xlpm.sep,_xlpm.w)-1),"]"))</f>
        <v>[dmɪ]</v>
      </c>
      <c r="Q5736" s="14" cm="1">
        <f t="array" ref="Q5736">SUM(_xlfn._xlws.FILTER($H$2:$H$7117,_xlfn.MAP($O$2:$O$7117,_xlfn.LAMBDA(_xlpm.x,_xlpm.x=$O5736))))</f>
        <v>4.9701789264413521E-5</v>
      </c>
      <c r="R5736" s="14">
        <f>$H5736/Q5736</f>
        <v>1</v>
      </c>
      <c r="S5736" s="14" cm="1">
        <f t="array" ref="S5736">SUM(_xlfn._xlws.FILTER($H$2:$H$7117,_xlfn.MAP($P$2:$P$7117,_xlfn.LAMBDA(_xlpm.x,_xlpm.x=$P5736))))</f>
        <v>1.5904572564612327E-3</v>
      </c>
      <c r="T5736" s="14">
        <f>$H5736/S5736</f>
        <v>3.125E-2</v>
      </c>
      <c r="U5736" s="14">
        <f>_xlfn.LET(_xlpm.freq,F5736,_xlpm.size,M5736+1,_xlpm.F,V5736,LOG(1+_xlpm.freq)*LOG(1+_xlpm.size)*_xlpm.F)</f>
        <v>1.5418173292189741E-2</v>
      </c>
      <c r="V5736" s="14">
        <f>_xlfn.LET(_xlpm.a,T5736,_xlpm.b,R5736,2*_xlpm.a*_xlpm.b/(_xlpm.a+_xlpm.b))</f>
        <v>6.0606060606060608E-2</v>
      </c>
      <c r="W5736" s="14">
        <f>_xlfn.LET(_xlpm.p,R5736,_xlpm.q,T5736,LOG(_xlpm.p/_xlpm.q))</f>
        <v>1.505149978319906</v>
      </c>
      <c r="X5736" s="2"/>
    </row>
    <row r="5737" spans="1:24">
      <c r="A5737" s="1" t="str">
        <f>_xlfn.LET(_xlpm.sep," : ",CONCATENATE(O5737,_xlpm.sep,P5737))</f>
        <v>~dri'r~ : [dɹɪ]</v>
      </c>
      <c r="B5737" s="1">
        <f>_xlfn.LET(_xlpm.d,$G5737,_xlpm.k,_xlfn.CONCAT(LEFT(TRIM(B$1),1),"*"),COUNTIF(_xlpm.d,_xlpm.k))</f>
        <v>0</v>
      </c>
      <c r="C5737" s="1">
        <f>_xlfn.LET(_xlpm.d,$G5737,_xlpm.k,_xlfn.CONCAT(LEFT(TRIM(C$1),1),"*"),COUNTIF(_xlpm.d,_xlpm.k))</f>
        <v>0</v>
      </c>
      <c r="D5737" s="1">
        <f>_xlfn.LET(_xlpm.d,$G5737,_xlpm.k,_xlfn.CONCAT(LEFT(TRIM(D$1),1),"*"),COUNTIF(_xlpm.d,_xlpm.k))</f>
        <v>0</v>
      </c>
      <c r="E5737" s="1">
        <f>LOG(F5737+1,10)</f>
        <v>0.30102999566398114</v>
      </c>
      <c r="F5737" s="7">
        <v>1</v>
      </c>
      <c r="G5737" s="9" t="s">
        <v>738</v>
      </c>
      <c r="H5737" s="4">
        <f>F5737/freq.sum.r6e</f>
        <v>4.9701789264413521E-5</v>
      </c>
      <c r="I5737" s="4" t="str">
        <f>_xlfn.LET(_xlpm.sep,":",_xlpm.w,$G5737,LEFT(_xlpm.w,FIND(_xlpm.sep,_xlpm.w)-1))</f>
        <v>dɹɪ</v>
      </c>
      <c r="J5737" s="4" t="str">
        <f>_xlfn.LET(_xlpm.sep,":",_xlpm.w,$G5737,RIGHT(_xlpm.w,LEN(_xlpm.w)-FIND(_xlpm.sep,_xlpm.w)))</f>
        <v>dri'r</v>
      </c>
      <c r="K5737" s="10">
        <f>_xlfn.LET(_xlpm.w,I5737,LEN(_xlpm.w))</f>
        <v>3</v>
      </c>
      <c r="L5737" s="10">
        <f>_xlfn.LET(_xlpm.w,J5737,LEN(_xlpm.w))</f>
        <v>5</v>
      </c>
      <c r="M5737" s="10">
        <f>_xlfn.LET(_xlpm.a,K5737,_xlpm.b,L5737,MAX(_xlpm.a,_xlpm.b))</f>
        <v>5</v>
      </c>
      <c r="N5737" s="10">
        <f>_xlfn.LET(_xlpm.d,(K5737,L5737),MAX(_xlpm.d)-MIN(_xlpm.d))</f>
        <v>2</v>
      </c>
      <c r="O5737" s="1" t="str">
        <f>_xlfn.LET(_xlpm.sep,":",_xlpm.w,$G5737,_xlfn.CONCAT("~",RIGHT(_xlpm.w,LEN(_xlpm.w)-FIND(_xlpm.sep,_xlpm.w)),"~"))</f>
        <v>~dri'r~</v>
      </c>
      <c r="P5737" s="1" t="str">
        <f>_xlfn.LET(_xlpm.sep,":",_xlpm.w,$G5737,_xlfn.CONCAT("[",LEFT(_xlpm.w,FIND(_xlpm.sep,_xlpm.w)-1),"]"))</f>
        <v>[dɹɪ]</v>
      </c>
      <c r="Q5737" s="14" cm="1">
        <f t="array" ref="Q5737">SUM(_xlfn._xlws.FILTER($H$2:$H$7109,_xlfn.MAP($O$2:$O$7109,_xlfn.LAMBDA(_xlpm.x,_xlpm.x=$O5737))))</f>
        <v>4.9701789264413521E-5</v>
      </c>
      <c r="R5737" s="14">
        <f>$H5737/Q5737</f>
        <v>1</v>
      </c>
      <c r="S5737" s="14" cm="1">
        <f t="array" ref="S5737">SUM(_xlfn._xlws.FILTER($H$2:$H$7109,_xlfn.MAP($P$2:$P$7109,_xlfn.LAMBDA(_xlpm.x,_xlpm.x=$P5737))))</f>
        <v>1.5904572564612327E-3</v>
      </c>
      <c r="T5737" s="14">
        <f>$H5737/S5737</f>
        <v>3.125E-2</v>
      </c>
      <c r="U5737" s="14">
        <f>_xlfn.LET(_xlpm.freq,F5737,_xlpm.size,M5737+1,_xlpm.F,V5737,LOG(1+_xlpm.freq)*LOG(1+_xlpm.size)*_xlpm.F)</f>
        <v>1.5418173292189741E-2</v>
      </c>
      <c r="V5737" s="14">
        <f>_xlfn.LET(_xlpm.a,T5737,_xlpm.b,R5737,2*_xlpm.a*_xlpm.b/(_xlpm.a+_xlpm.b))</f>
        <v>6.0606060606060608E-2</v>
      </c>
      <c r="W5737" s="14">
        <f>_xlfn.LET(_xlpm.p,R5737,_xlpm.q,T5737,LOG(_xlpm.p/_xlpm.q))</f>
        <v>1.505149978319906</v>
      </c>
      <c r="X5737" s="2"/>
    </row>
    <row r="5738" spans="1:24">
      <c r="A5738" s="1" t="str">
        <f>_xlfn.LET(_xlpm.sep," : ",CONCATENATE(O5738,_xlpm.sep,P5738))</f>
        <v>~driry~ : [dɹɪ]</v>
      </c>
      <c r="B5738" s="1">
        <f>_xlfn.LET(_xlpm.d,$G5738,_xlpm.k,_xlfn.CONCAT(LEFT(TRIM(B$1),1),"*"),COUNTIF(_xlpm.d,_xlpm.k))</f>
        <v>0</v>
      </c>
      <c r="C5738" s="1">
        <f>_xlfn.LET(_xlpm.d,$G5738,_xlpm.k,_xlfn.CONCAT(LEFT(TRIM(C$1),1),"*"),COUNTIF(_xlpm.d,_xlpm.k))</f>
        <v>0</v>
      </c>
      <c r="D5738" s="1">
        <f>_xlfn.LET(_xlpm.d,$G5738,_xlpm.k,_xlfn.CONCAT(LEFT(TRIM(D$1),1),"*"),COUNTIF(_xlpm.d,_xlpm.k))</f>
        <v>0</v>
      </c>
      <c r="E5738" s="1">
        <f>LOG(F5738+1,10)</f>
        <v>0.30102999566398114</v>
      </c>
      <c r="F5738" s="7">
        <v>1</v>
      </c>
      <c r="G5738" s="9" t="s">
        <v>743</v>
      </c>
      <c r="H5738" s="4">
        <f>F5738/freq.sum.r6e</f>
        <v>4.9701789264413521E-5</v>
      </c>
      <c r="I5738" s="1" t="str">
        <f>_xlfn.LET(_xlpm.sep,":",_xlpm.w,$G5738,LEFT(_xlpm.w,FIND(_xlpm.sep,_xlpm.w)-1))</f>
        <v>dɹɪ</v>
      </c>
      <c r="J5738" s="1" t="str">
        <f>_xlfn.LET(_xlpm.sep,":",_xlpm.w,$G5738,RIGHT(_xlpm.w,LEN(_xlpm.w)-FIND(_xlpm.sep,_xlpm.w)))</f>
        <v>driry</v>
      </c>
      <c r="K5738" s="10">
        <f>_xlfn.LET(_xlpm.w,I5738,LEN(_xlpm.w))</f>
        <v>3</v>
      </c>
      <c r="L5738" s="10">
        <f>_xlfn.LET(_xlpm.w,J5738,LEN(_xlpm.w))</f>
        <v>5</v>
      </c>
      <c r="M5738" s="10">
        <f>_xlfn.LET(_xlpm.a,K5738,_xlpm.b,L5738,MAX(_xlpm.a,_xlpm.b))</f>
        <v>5</v>
      </c>
      <c r="N5738" s="10">
        <f>_xlfn.LET(_xlpm.d,(K5738,L5738),MAX(_xlpm.d)-MIN(_xlpm.d))</f>
        <v>2</v>
      </c>
      <c r="O5738" s="1" t="str">
        <f>_xlfn.LET(_xlpm.sep,":",_xlpm.w,$G5738,_xlfn.CONCAT("~",RIGHT(_xlpm.w,LEN(_xlpm.w)-FIND(_xlpm.sep,_xlpm.w)),"~"))</f>
        <v>~driry~</v>
      </c>
      <c r="P5738" s="1" t="str">
        <f>_xlfn.LET(_xlpm.sep,":",_xlpm.w,$G5738,_xlfn.CONCAT("[",LEFT(_xlpm.w,FIND(_xlpm.sep,_xlpm.w)-1),"]"))</f>
        <v>[dɹɪ]</v>
      </c>
      <c r="Q5738" s="14" cm="1">
        <f t="array" ref="Q5738">SUM(_xlfn._xlws.FILTER($H$2:$H$7109,_xlfn.MAP($O$2:$O$7109,_xlfn.LAMBDA(_xlpm.x,_xlpm.x=$O5738))))</f>
        <v>4.9701789264413521E-5</v>
      </c>
      <c r="R5738" s="14">
        <f>$H5738/Q5738</f>
        <v>1</v>
      </c>
      <c r="S5738" s="14" cm="1">
        <f t="array" ref="S5738">SUM(_xlfn._xlws.FILTER($H$2:$H$7109,_xlfn.MAP($P$2:$P$7109,_xlfn.LAMBDA(_xlpm.x,_xlpm.x=$P5738))))</f>
        <v>1.5904572564612327E-3</v>
      </c>
      <c r="T5738" s="14">
        <f>$H5738/S5738</f>
        <v>3.125E-2</v>
      </c>
      <c r="U5738" s="14">
        <f>_xlfn.LET(_xlpm.freq,F5738,_xlpm.size,M5738+1,_xlpm.F,V5738,LOG(1+_xlpm.freq)*LOG(1+_xlpm.size)*_xlpm.F)</f>
        <v>1.5418173292189741E-2</v>
      </c>
      <c r="V5738" s="14">
        <f>_xlfn.LET(_xlpm.a,T5738,_xlpm.b,R5738,2*_xlpm.a*_xlpm.b/(_xlpm.a+_xlpm.b))</f>
        <v>6.0606060606060608E-2</v>
      </c>
      <c r="W5738" s="14">
        <f>_xlfn.LET(_xlpm.p,R5738,_xlpm.q,T5738,LOG(_xlpm.p/_xlpm.q))</f>
        <v>1.505149978319906</v>
      </c>
      <c r="X5738" s="2"/>
    </row>
    <row r="5739" spans="1:24">
      <c r="A5739" s="1" t="str">
        <f>_xlfn.LET(_xlpm.sep," : ",CONCATENATE(O5739,_xlpm.sep,P5739))</f>
        <v>~hairr~ : [hɛ]</v>
      </c>
      <c r="B5739" s="1">
        <f>_xlfn.LET(_xlpm.d,$G5739,_xlpm.k,_xlfn.CONCAT(LEFT(TRIM(B$1),1),"*"),COUNTIF(_xlpm.d,_xlpm.k))</f>
        <v>0</v>
      </c>
      <c r="C5739" s="1">
        <f>_xlfn.LET(_xlpm.d,$G5739,_xlpm.k,_xlfn.CONCAT(LEFT(TRIM(C$1),1),"*"),COUNTIF(_xlpm.d,_xlpm.k))</f>
        <v>0</v>
      </c>
      <c r="D5739" s="1">
        <f>_xlfn.LET(_xlpm.d,$G5739,_xlpm.k,_xlfn.CONCAT(LEFT(TRIM(D$1),1),"*"),COUNTIF(_xlpm.d,_xlpm.k))</f>
        <v>0</v>
      </c>
      <c r="E5739" s="1">
        <f>LOG(F5739+1,10)</f>
        <v>0.30102999566398114</v>
      </c>
      <c r="F5739" s="7">
        <v>1</v>
      </c>
      <c r="G5739" s="9" t="s">
        <v>1248</v>
      </c>
      <c r="H5739" s="4">
        <f>F5739/freq.sum.r6e</f>
        <v>4.9701789264413521E-5</v>
      </c>
      <c r="I5739" s="1" t="str">
        <f>_xlfn.LET(_xlpm.sep,":",_xlpm.w,$G5739,LEFT(_xlpm.w,FIND(_xlpm.sep,_xlpm.w)-1))</f>
        <v>hɛ</v>
      </c>
      <c r="J5739" s="1" t="str">
        <f>_xlfn.LET(_xlpm.sep,":",_xlpm.w,$G5739,RIGHT(_xlpm.w,LEN(_xlpm.w)-FIND(_xlpm.sep,_xlpm.w)))</f>
        <v>hairr</v>
      </c>
      <c r="K5739" s="10">
        <f>_xlfn.LET(_xlpm.w,I5739,LEN(_xlpm.w))</f>
        <v>2</v>
      </c>
      <c r="L5739" s="10">
        <f>_xlfn.LET(_xlpm.w,J5739,LEN(_xlpm.w))</f>
        <v>5</v>
      </c>
      <c r="M5739" s="10">
        <f>_xlfn.LET(_xlpm.a,K5739,_xlpm.b,L5739,MAX(_xlpm.a,_xlpm.b))</f>
        <v>5</v>
      </c>
      <c r="N5739" s="10">
        <f>_xlfn.LET(_xlpm.d,(K5739,L5739),MAX(_xlpm.d)-MIN(_xlpm.d))</f>
        <v>3</v>
      </c>
      <c r="O5739" s="1" t="str">
        <f>_xlfn.LET(_xlpm.sep,":",_xlpm.w,$G5739,_xlfn.CONCAT("~",RIGHT(_xlpm.w,LEN(_xlpm.w)-FIND(_xlpm.sep,_xlpm.w)),"~"))</f>
        <v>~hairr~</v>
      </c>
      <c r="P5739" s="1" t="str">
        <f>_xlfn.LET(_xlpm.sep,":",_xlpm.w,$G5739,_xlfn.CONCAT("[",LEFT(_xlpm.w,FIND(_xlpm.sep,_xlpm.w)-1),"]"))</f>
        <v>[hɛ]</v>
      </c>
      <c r="Q5739" s="14" cm="1">
        <f t="array" ref="Q5739">SUM(_xlfn._xlws.FILTER($H$2:$H$7111,_xlfn.MAP($O$2:$O$7111,_xlfn.LAMBDA(_xlpm.x,_xlpm.x=$O5739))))</f>
        <v>4.9701789264413521E-5</v>
      </c>
      <c r="R5739" s="14">
        <f>$H5739/Q5739</f>
        <v>1</v>
      </c>
      <c r="S5739" s="14" cm="1">
        <f t="array" ref="S5739">SUM(_xlfn._xlws.FILTER($H$2:$H$7111,_xlfn.MAP($P$2:$P$7111,_xlfn.LAMBDA(_xlpm.x,_xlpm.x=$P5739))))</f>
        <v>1.5904572564612327E-3</v>
      </c>
      <c r="T5739" s="14">
        <f>$H5739/S5739</f>
        <v>3.125E-2</v>
      </c>
      <c r="U5739" s="14">
        <f>_xlfn.LET(_xlpm.freq,F5739,_xlpm.size,M5739+1,_xlpm.F,V5739,LOG(1+_xlpm.freq)*LOG(1+_xlpm.size)*_xlpm.F)</f>
        <v>1.5418173292189741E-2</v>
      </c>
      <c r="V5739" s="14">
        <f>_xlfn.LET(_xlpm.a,T5739,_xlpm.b,R5739,2*_xlpm.a*_xlpm.b/(_xlpm.a+_xlpm.b))</f>
        <v>6.0606060606060608E-2</v>
      </c>
      <c r="W5739" s="14">
        <f>_xlfn.LET(_xlpm.p,R5739,_xlpm.q,T5739,LOG(_xlpm.p/_xlpm.q))</f>
        <v>1.505149978319906</v>
      </c>
      <c r="X5739" s="2"/>
    </row>
    <row r="5740" spans="1:24">
      <c r="A5740" s="1" t="str">
        <f>_xlfn.LET(_xlpm.sep," : ",CONCATENATE(O5740,_xlpm.sep,P5740))</f>
        <v>~hearr~ : [hɛ]</v>
      </c>
      <c r="B5740" s="1">
        <f>_xlfn.LET(_xlpm.d,$G5740,_xlpm.k,_xlfn.CONCAT(LEFT(TRIM(B$1),1),"*"),COUNTIF(_xlpm.d,_xlpm.k))</f>
        <v>0</v>
      </c>
      <c r="C5740" s="1">
        <f>_xlfn.LET(_xlpm.d,$G5740,_xlpm.k,_xlfn.CONCAT(LEFT(TRIM(C$1),1),"*"),COUNTIF(_xlpm.d,_xlpm.k))</f>
        <v>0</v>
      </c>
      <c r="D5740" s="1">
        <f>_xlfn.LET(_xlpm.d,$G5740,_xlpm.k,_xlfn.CONCAT(LEFT(TRIM(D$1),1),"*"),COUNTIF(_xlpm.d,_xlpm.k))</f>
        <v>0</v>
      </c>
      <c r="E5740" s="1">
        <f>LOG(F5740+1,10)</f>
        <v>0.30102999566398114</v>
      </c>
      <c r="F5740" s="7">
        <v>1</v>
      </c>
      <c r="G5740" s="9" t="s">
        <v>1261</v>
      </c>
      <c r="H5740" s="4">
        <f>F5740/freq.sum.r6e</f>
        <v>4.9701789264413521E-5</v>
      </c>
      <c r="I5740" s="1" t="str">
        <f>_xlfn.LET(_xlpm.sep,":",_xlpm.w,$G5740,LEFT(_xlpm.w,FIND(_xlpm.sep,_xlpm.w)-1))</f>
        <v>hɛ</v>
      </c>
      <c r="J5740" s="1" t="str">
        <f>_xlfn.LET(_xlpm.sep,":",_xlpm.w,$G5740,RIGHT(_xlpm.w,LEN(_xlpm.w)-FIND(_xlpm.sep,_xlpm.w)))</f>
        <v>hearr</v>
      </c>
      <c r="K5740" s="10">
        <f>_xlfn.LET(_xlpm.w,I5740,LEN(_xlpm.w))</f>
        <v>2</v>
      </c>
      <c r="L5740" s="10">
        <f>_xlfn.LET(_xlpm.w,J5740,LEN(_xlpm.w))</f>
        <v>5</v>
      </c>
      <c r="M5740" s="10">
        <f>_xlfn.LET(_xlpm.a,K5740,_xlpm.b,L5740,MAX(_xlpm.a,_xlpm.b))</f>
        <v>5</v>
      </c>
      <c r="N5740" s="10">
        <f>_xlfn.LET(_xlpm.d,(K5740,L5740),MAX(_xlpm.d)-MIN(_xlpm.d))</f>
        <v>3</v>
      </c>
      <c r="O5740" s="1" t="str">
        <f>_xlfn.LET(_xlpm.sep,":",_xlpm.w,$G5740,_xlfn.CONCAT("~",RIGHT(_xlpm.w,LEN(_xlpm.w)-FIND(_xlpm.sep,_xlpm.w)),"~"))</f>
        <v>~hearr~</v>
      </c>
      <c r="P5740" s="1" t="str">
        <f>_xlfn.LET(_xlpm.sep,":",_xlpm.w,$G5740,_xlfn.CONCAT("[",LEFT(_xlpm.w,FIND(_xlpm.sep,_xlpm.w)-1),"]"))</f>
        <v>[hɛ]</v>
      </c>
      <c r="Q5740" s="14" cm="1">
        <f t="array" ref="Q5740">SUM(_xlfn._xlws.FILTER($H$2:$H$7117,_xlfn.MAP($O$2:$O$7117,_xlfn.LAMBDA(_xlpm.x,_xlpm.x=$O5740))))</f>
        <v>4.9701789264413521E-5</v>
      </c>
      <c r="R5740" s="14">
        <f>$H5740/Q5740</f>
        <v>1</v>
      </c>
      <c r="S5740" s="14" cm="1">
        <f t="array" ref="S5740">SUM(_xlfn._xlws.FILTER($H$2:$H$7117,_xlfn.MAP($P$2:$P$7117,_xlfn.LAMBDA(_xlpm.x,_xlpm.x=$P5740))))</f>
        <v>1.5904572564612327E-3</v>
      </c>
      <c r="T5740" s="14">
        <f>$H5740/S5740</f>
        <v>3.125E-2</v>
      </c>
      <c r="U5740" s="14">
        <f>_xlfn.LET(_xlpm.freq,F5740,_xlpm.size,M5740+1,_xlpm.F,V5740,LOG(1+_xlpm.freq)*LOG(1+_xlpm.size)*_xlpm.F)</f>
        <v>1.5418173292189741E-2</v>
      </c>
      <c r="V5740" s="14">
        <f>_xlfn.LET(_xlpm.a,T5740,_xlpm.b,R5740,2*_xlpm.a*_xlpm.b/(_xlpm.a+_xlpm.b))</f>
        <v>6.0606060606060608E-2</v>
      </c>
      <c r="W5740" s="14">
        <f>_xlfn.LET(_xlpm.p,R5740,_xlpm.q,T5740,LOG(_xlpm.p/_xlpm.q))</f>
        <v>1.505149978319906</v>
      </c>
      <c r="X5740" s="2"/>
    </row>
    <row r="5741" spans="1:24">
      <c r="A5741" s="1" t="str">
        <f>_xlfn.LET(_xlpm.sep," : ",CONCATENATE(O5741,_xlpm.sep,P5741))</f>
        <v>~xpe'r~ : [kspɪ]</v>
      </c>
      <c r="B5741" s="1">
        <f>_xlfn.LET(_xlpm.d,$G5741,_xlpm.k,_xlfn.CONCAT(LEFT(TRIM(B$1),1),"*"),COUNTIF(_xlpm.d,_xlpm.k))</f>
        <v>0</v>
      </c>
      <c r="C5741" s="1">
        <f>_xlfn.LET(_xlpm.d,$G5741,_xlpm.k,_xlfn.CONCAT(LEFT(TRIM(C$1),1),"*"),COUNTIF(_xlpm.d,_xlpm.k))</f>
        <v>0</v>
      </c>
      <c r="D5741" s="1">
        <f>_xlfn.LET(_xlpm.d,$G5741,_xlpm.k,_xlfn.CONCAT(LEFT(TRIM(D$1),1),"*"),COUNTIF(_xlpm.d,_xlpm.k))</f>
        <v>0</v>
      </c>
      <c r="E5741" s="1">
        <f>LOG(F5741+1,10)</f>
        <v>0.30102999566398114</v>
      </c>
      <c r="F5741" s="7">
        <v>1</v>
      </c>
      <c r="G5741" s="9" t="s">
        <v>1550</v>
      </c>
      <c r="H5741" s="4">
        <f>F5741/freq.sum.r6e</f>
        <v>4.9701789264413521E-5</v>
      </c>
      <c r="I5741" s="1" t="str">
        <f>_xlfn.LET(_xlpm.sep,":",_xlpm.w,$G5741,LEFT(_xlpm.w,FIND(_xlpm.sep,_xlpm.w)-1))</f>
        <v>kspɪ</v>
      </c>
      <c r="J5741" s="1" t="str">
        <f>_xlfn.LET(_xlpm.sep,":",_xlpm.w,$G5741,RIGHT(_xlpm.w,LEN(_xlpm.w)-FIND(_xlpm.sep,_xlpm.w)))</f>
        <v>xpe'r</v>
      </c>
      <c r="K5741" s="10">
        <f>_xlfn.LET(_xlpm.w,I5741,LEN(_xlpm.w))</f>
        <v>4</v>
      </c>
      <c r="L5741" s="10">
        <f>_xlfn.LET(_xlpm.w,J5741,LEN(_xlpm.w))</f>
        <v>5</v>
      </c>
      <c r="M5741" s="10">
        <f>_xlfn.LET(_xlpm.a,K5741,_xlpm.b,L5741,MAX(_xlpm.a,_xlpm.b))</f>
        <v>5</v>
      </c>
      <c r="N5741" s="10">
        <f>_xlfn.LET(_xlpm.d,(K5741,L5741),MAX(_xlpm.d)-MIN(_xlpm.d))</f>
        <v>1</v>
      </c>
      <c r="O5741" s="1" t="str">
        <f>_xlfn.LET(_xlpm.sep,":",_xlpm.w,$G5741,_xlfn.CONCAT("~",RIGHT(_xlpm.w,LEN(_xlpm.w)-FIND(_xlpm.sep,_xlpm.w)),"~"))</f>
        <v>~xpe'r~</v>
      </c>
      <c r="P5741" s="1" t="str">
        <f>_xlfn.LET(_xlpm.sep,":",_xlpm.w,$G5741,_xlfn.CONCAT("[",LEFT(_xlpm.w,FIND(_xlpm.sep,_xlpm.w)-1),"]"))</f>
        <v>[kspɪ]</v>
      </c>
      <c r="Q5741" s="14" cm="1">
        <f t="array" ref="Q5741">SUM(_xlfn._xlws.FILTER($H$2:$H$7117,_xlfn.MAP($O$2:$O$7117,_xlfn.LAMBDA(_xlpm.x,_xlpm.x=$O5741))))</f>
        <v>4.9701789264413521E-5</v>
      </c>
      <c r="R5741" s="14">
        <f>$H5741/Q5741</f>
        <v>1</v>
      </c>
      <c r="S5741" s="14" cm="1">
        <f t="array" ref="S5741">SUM(_xlfn._xlws.FILTER($H$2:$H$7117,_xlfn.MAP($P$2:$P$7117,_xlfn.LAMBDA(_xlpm.x,_xlpm.x=$P5741))))</f>
        <v>1.5904572564612327E-3</v>
      </c>
      <c r="T5741" s="14">
        <f>$H5741/S5741</f>
        <v>3.125E-2</v>
      </c>
      <c r="U5741" s="14">
        <f>_xlfn.LET(_xlpm.freq,F5741,_xlpm.size,M5741+1,_xlpm.F,V5741,LOG(1+_xlpm.freq)*LOG(1+_xlpm.size)*_xlpm.F)</f>
        <v>1.5418173292189741E-2</v>
      </c>
      <c r="V5741" s="14">
        <f>_xlfn.LET(_xlpm.a,T5741,_xlpm.b,R5741,2*_xlpm.a*_xlpm.b/(_xlpm.a+_xlpm.b))</f>
        <v>6.0606060606060608E-2</v>
      </c>
      <c r="W5741" s="14">
        <f>_xlfn.LET(_xlpm.p,R5741,_xlpm.q,T5741,LOG(_xlpm.p/_xlpm.q))</f>
        <v>1.505149978319906</v>
      </c>
      <c r="X5741" s="2"/>
    </row>
    <row r="5742" spans="1:24">
      <c r="A5742" s="1" t="str">
        <f>_xlfn.LET(_xlpm.sep," : ",CONCATENATE(O5742,_xlpm.sep,P5742))</f>
        <v>~xpery~ : [kspɪ]</v>
      </c>
      <c r="B5742" s="1">
        <f>_xlfn.LET(_xlpm.d,$G5742,_xlpm.k,_xlfn.CONCAT(LEFT(TRIM(B$1),1),"*"),COUNTIF(_xlpm.d,_xlpm.k))</f>
        <v>0</v>
      </c>
      <c r="C5742" s="1">
        <f>_xlfn.LET(_xlpm.d,$G5742,_xlpm.k,_xlfn.CONCAT(LEFT(TRIM(C$1),1),"*"),COUNTIF(_xlpm.d,_xlpm.k))</f>
        <v>0</v>
      </c>
      <c r="D5742" s="1">
        <f>_xlfn.LET(_xlpm.d,$G5742,_xlpm.k,_xlfn.CONCAT(LEFT(TRIM(D$1),1),"*"),COUNTIF(_xlpm.d,_xlpm.k))</f>
        <v>0</v>
      </c>
      <c r="E5742" s="1">
        <f>LOG(F5742+1,10)</f>
        <v>0.30102999566398114</v>
      </c>
      <c r="F5742" s="7">
        <v>1</v>
      </c>
      <c r="G5742" s="9" t="s">
        <v>1557</v>
      </c>
      <c r="H5742" s="4">
        <f>F5742/freq.sum.r6e</f>
        <v>4.9701789264413521E-5</v>
      </c>
      <c r="I5742" s="1" t="str">
        <f>_xlfn.LET(_xlpm.sep,":",_xlpm.w,$G5742,LEFT(_xlpm.w,FIND(_xlpm.sep,_xlpm.w)-1))</f>
        <v>kspɪ</v>
      </c>
      <c r="J5742" s="1" t="str">
        <f>_xlfn.LET(_xlpm.sep,":",_xlpm.w,$G5742,RIGHT(_xlpm.w,LEN(_xlpm.w)-FIND(_xlpm.sep,_xlpm.w)))</f>
        <v>xpery</v>
      </c>
      <c r="K5742" s="10">
        <f>_xlfn.LET(_xlpm.w,I5742,LEN(_xlpm.w))</f>
        <v>4</v>
      </c>
      <c r="L5742" s="10">
        <f>_xlfn.LET(_xlpm.w,J5742,LEN(_xlpm.w))</f>
        <v>5</v>
      </c>
      <c r="M5742" s="10">
        <f>_xlfn.LET(_xlpm.a,K5742,_xlpm.b,L5742,MAX(_xlpm.a,_xlpm.b))</f>
        <v>5</v>
      </c>
      <c r="N5742" s="10">
        <f>_xlfn.LET(_xlpm.d,(K5742,L5742),MAX(_xlpm.d)-MIN(_xlpm.d))</f>
        <v>1</v>
      </c>
      <c r="O5742" s="1" t="str">
        <f>_xlfn.LET(_xlpm.sep,":",_xlpm.w,$G5742,_xlfn.CONCAT("~",RIGHT(_xlpm.w,LEN(_xlpm.w)-FIND(_xlpm.sep,_xlpm.w)),"~"))</f>
        <v>~xpery~</v>
      </c>
      <c r="P5742" s="1" t="str">
        <f>_xlfn.LET(_xlpm.sep,":",_xlpm.w,$G5742,_xlfn.CONCAT("[",LEFT(_xlpm.w,FIND(_xlpm.sep,_xlpm.w)-1),"]"))</f>
        <v>[kspɪ]</v>
      </c>
      <c r="Q5742" s="14" cm="1">
        <f t="array" ref="Q5742">SUM(_xlfn._xlws.FILTER($H$2:$H$7117,_xlfn.MAP($O$2:$O$7117,_xlfn.LAMBDA(_xlpm.x,_xlpm.x=$O5742))))</f>
        <v>4.9701789264413521E-5</v>
      </c>
      <c r="R5742" s="14">
        <f>$H5742/Q5742</f>
        <v>1</v>
      </c>
      <c r="S5742" s="14" cm="1">
        <f t="array" ref="S5742">SUM(_xlfn._xlws.FILTER($H$2:$H$7117,_xlfn.MAP($P$2:$P$7117,_xlfn.LAMBDA(_xlpm.x,_xlpm.x=$P5742))))</f>
        <v>1.5904572564612327E-3</v>
      </c>
      <c r="T5742" s="14">
        <f>$H5742/S5742</f>
        <v>3.125E-2</v>
      </c>
      <c r="U5742" s="14">
        <f>_xlfn.LET(_xlpm.freq,F5742,_xlpm.size,M5742+1,_xlpm.F,V5742,LOG(1+_xlpm.freq)*LOG(1+_xlpm.size)*_xlpm.F)</f>
        <v>1.5418173292189741E-2</v>
      </c>
      <c r="V5742" s="14">
        <f>_xlfn.LET(_xlpm.a,T5742,_xlpm.b,R5742,2*_xlpm.a*_xlpm.b/(_xlpm.a+_xlpm.b))</f>
        <v>6.0606060606060608E-2</v>
      </c>
      <c r="W5742" s="14">
        <f>_xlfn.LET(_xlpm.p,R5742,_xlpm.q,T5742,LOG(_xlpm.p/_xlpm.q))</f>
        <v>1.505149978319906</v>
      </c>
      <c r="X5742" s="2"/>
    </row>
    <row r="5743" spans="1:24">
      <c r="A5743" s="1" t="str">
        <f>_xlfn.LET(_xlpm.sep," : ",CONCATENATE(O5743,_xlpm.sep,P5743))</f>
        <v>~ctlye~ : [ktlɪ]</v>
      </c>
      <c r="B5743" s="1">
        <f>_xlfn.LET(_xlpm.d,$G5743,_xlpm.k,_xlfn.CONCAT(LEFT(TRIM(B$1),1),"*"),COUNTIF(_xlpm.d,_xlpm.k))</f>
        <v>0</v>
      </c>
      <c r="C5743" s="1">
        <f>_xlfn.LET(_xlpm.d,$G5743,_xlpm.k,_xlfn.CONCAT(LEFT(TRIM(C$1),1),"*"),COUNTIF(_xlpm.d,_xlpm.k))</f>
        <v>0</v>
      </c>
      <c r="D5743" s="1">
        <f>_xlfn.LET(_xlpm.d,$G5743,_xlpm.k,_xlfn.CONCAT(LEFT(TRIM(D$1),1),"*"),COUNTIF(_xlpm.d,_xlpm.k))</f>
        <v>0</v>
      </c>
      <c r="E5743" s="1">
        <f>LOG(F5743+1,10)</f>
        <v>0.30102999566398114</v>
      </c>
      <c r="F5743" s="7">
        <v>1</v>
      </c>
      <c r="G5743" s="9" t="s">
        <v>1634</v>
      </c>
      <c r="H5743" s="4">
        <f>F5743/freq.sum.r6e</f>
        <v>4.9701789264413521E-5</v>
      </c>
      <c r="I5743" s="1" t="str">
        <f>_xlfn.LET(_xlpm.sep,":",_xlpm.w,$G5743,LEFT(_xlpm.w,FIND(_xlpm.sep,_xlpm.w)-1))</f>
        <v>ktlɪ</v>
      </c>
      <c r="J5743" s="1" t="str">
        <f>_xlfn.LET(_xlpm.sep,":",_xlpm.w,$G5743,RIGHT(_xlpm.w,LEN(_xlpm.w)-FIND(_xlpm.sep,_xlpm.w)))</f>
        <v>ctlye</v>
      </c>
      <c r="K5743" s="10">
        <f>_xlfn.LET(_xlpm.w,I5743,LEN(_xlpm.w))</f>
        <v>4</v>
      </c>
      <c r="L5743" s="10">
        <f>_xlfn.LET(_xlpm.w,J5743,LEN(_xlpm.w))</f>
        <v>5</v>
      </c>
      <c r="M5743" s="10">
        <f>_xlfn.LET(_xlpm.a,K5743,_xlpm.b,L5743,MAX(_xlpm.a,_xlpm.b))</f>
        <v>5</v>
      </c>
      <c r="N5743" s="10">
        <f>_xlfn.LET(_xlpm.d,(K5743,L5743),MAX(_xlpm.d)-MIN(_xlpm.d))</f>
        <v>1</v>
      </c>
      <c r="O5743" s="1" t="str">
        <f>_xlfn.LET(_xlpm.sep,":",_xlpm.w,$G5743,_xlfn.CONCAT("~",RIGHT(_xlpm.w,LEN(_xlpm.w)-FIND(_xlpm.sep,_xlpm.w)),"~"))</f>
        <v>~ctlye~</v>
      </c>
      <c r="P5743" s="1" t="str">
        <f>_xlfn.LET(_xlpm.sep,":",_xlpm.w,$G5743,_xlfn.CONCAT("[",LEFT(_xlpm.w,FIND(_xlpm.sep,_xlpm.w)-1),"]"))</f>
        <v>[ktlɪ]</v>
      </c>
      <c r="Q5743" s="14" cm="1">
        <f t="array" ref="Q5743">SUM(_xlfn._xlws.FILTER($H$2:$H$7117,_xlfn.MAP($O$2:$O$7117,_xlfn.LAMBDA(_xlpm.x,_xlpm.x=$O5743))))</f>
        <v>4.9701789264413521E-5</v>
      </c>
      <c r="R5743" s="14">
        <f>$H5743/Q5743</f>
        <v>1</v>
      </c>
      <c r="S5743" s="14" cm="1">
        <f t="array" ref="S5743">SUM(_xlfn._xlws.FILTER($H$2:$H$7117,_xlfn.MAP($P$2:$P$7117,_xlfn.LAMBDA(_xlpm.x,_xlpm.x=$P5743))))</f>
        <v>1.5904572564612327E-3</v>
      </c>
      <c r="T5743" s="14">
        <f>$H5743/S5743</f>
        <v>3.125E-2</v>
      </c>
      <c r="U5743" s="14">
        <f>_xlfn.LET(_xlpm.freq,F5743,_xlpm.size,M5743+1,_xlpm.F,V5743,LOG(1+_xlpm.freq)*LOG(1+_xlpm.size)*_xlpm.F)</f>
        <v>1.5418173292189741E-2</v>
      </c>
      <c r="V5743" s="14">
        <f>_xlfn.LET(_xlpm.a,T5743,_xlpm.b,R5743,2*_xlpm.a*_xlpm.b/(_xlpm.a+_xlpm.b))</f>
        <v>6.0606060606060608E-2</v>
      </c>
      <c r="W5743" s="14">
        <f>_xlfn.LET(_xlpm.p,R5743,_xlpm.q,T5743,LOG(_xlpm.p/_xlpm.q))</f>
        <v>1.505149978319906</v>
      </c>
      <c r="X5743" s="2"/>
    </row>
    <row r="5744" spans="1:24">
      <c r="A5744" s="1" t="str">
        <f>_xlfn.LET(_xlpm.sep," : ",CONCATENATE(O5744,_xlpm.sep,P5744))</f>
        <v>~qui'r~ : [kwɪ]</v>
      </c>
      <c r="B5744" s="1">
        <f>_xlfn.LET(_xlpm.d,$G5744,_xlpm.k,_xlfn.CONCAT(LEFT(TRIM(B$1),1),"*"),COUNTIF(_xlpm.d,_xlpm.k))</f>
        <v>0</v>
      </c>
      <c r="C5744" s="1">
        <f>_xlfn.LET(_xlpm.d,$G5744,_xlpm.k,_xlfn.CONCAT(LEFT(TRIM(C$1),1),"*"),COUNTIF(_xlpm.d,_xlpm.k))</f>
        <v>0</v>
      </c>
      <c r="D5744" s="1">
        <f>_xlfn.LET(_xlpm.d,$G5744,_xlpm.k,_xlfn.CONCAT(LEFT(TRIM(D$1),1),"*"),COUNTIF(_xlpm.d,_xlpm.k))</f>
        <v>0</v>
      </c>
      <c r="E5744" s="1">
        <f>LOG(F5744+1,10)</f>
        <v>0.30102999566398114</v>
      </c>
      <c r="F5744" s="7">
        <v>1</v>
      </c>
      <c r="G5744" s="9" t="s">
        <v>1729</v>
      </c>
      <c r="H5744" s="4">
        <f>F5744/freq.sum.r6e</f>
        <v>4.9701789264413521E-5</v>
      </c>
      <c r="I5744" s="4" t="str">
        <f>_xlfn.LET(_xlpm.sep,":",_xlpm.w,$G5744,LEFT(_xlpm.w,FIND(_xlpm.sep,_xlpm.w)-1))</f>
        <v>kwɪ</v>
      </c>
      <c r="J5744" s="4" t="str">
        <f>_xlfn.LET(_xlpm.sep,":",_xlpm.w,$G5744,RIGHT(_xlpm.w,LEN(_xlpm.w)-FIND(_xlpm.sep,_xlpm.w)))</f>
        <v>qui'r</v>
      </c>
      <c r="K5744" s="10">
        <f>_xlfn.LET(_xlpm.w,I5744,LEN(_xlpm.w))</f>
        <v>3</v>
      </c>
      <c r="L5744" s="10">
        <f>_xlfn.LET(_xlpm.w,J5744,LEN(_xlpm.w))</f>
        <v>5</v>
      </c>
      <c r="M5744" s="10">
        <f>_xlfn.LET(_xlpm.a,K5744,_xlpm.b,L5744,MAX(_xlpm.a,_xlpm.b))</f>
        <v>5</v>
      </c>
      <c r="N5744" s="10">
        <f>_xlfn.LET(_xlpm.d,(K5744,L5744),MAX(_xlpm.d)-MIN(_xlpm.d))</f>
        <v>2</v>
      </c>
      <c r="O5744" s="1" t="str">
        <f>_xlfn.LET(_xlpm.sep,":",_xlpm.w,$G5744,_xlfn.CONCAT("~",RIGHT(_xlpm.w,LEN(_xlpm.w)-FIND(_xlpm.sep,_xlpm.w)),"~"))</f>
        <v>~qui'r~</v>
      </c>
      <c r="P5744" s="1" t="str">
        <f>_xlfn.LET(_xlpm.sep,":",_xlpm.w,$G5744,_xlfn.CONCAT("[",LEFT(_xlpm.w,FIND(_xlpm.sep,_xlpm.w)-1),"]"))</f>
        <v>[kwɪ]</v>
      </c>
      <c r="Q5744" s="14" cm="1">
        <f t="array" ref="Q5744">SUM(_xlfn._xlws.FILTER($H$2:$H$7109,_xlfn.MAP($O$2:$O$7109,_xlfn.LAMBDA(_xlpm.x,_xlpm.x=$O5744))))</f>
        <v>4.9701789264413521E-5</v>
      </c>
      <c r="R5744" s="14">
        <f>$H5744/Q5744</f>
        <v>1</v>
      </c>
      <c r="S5744" s="14" cm="1">
        <f t="array" ref="S5744">SUM(_xlfn._xlws.FILTER($H$2:$H$7109,_xlfn.MAP($P$2:$P$7109,_xlfn.LAMBDA(_xlpm.x,_xlpm.x=$P5744))))</f>
        <v>1.5904572564612327E-3</v>
      </c>
      <c r="T5744" s="14">
        <f>$H5744/S5744</f>
        <v>3.125E-2</v>
      </c>
      <c r="U5744" s="14">
        <f>_xlfn.LET(_xlpm.freq,F5744,_xlpm.size,M5744+1,_xlpm.F,V5744,LOG(1+_xlpm.freq)*LOG(1+_xlpm.size)*_xlpm.F)</f>
        <v>1.5418173292189741E-2</v>
      </c>
      <c r="V5744" s="14">
        <f>_xlfn.LET(_xlpm.a,T5744,_xlpm.b,R5744,2*_xlpm.a*_xlpm.b/(_xlpm.a+_xlpm.b))</f>
        <v>6.0606060606060608E-2</v>
      </c>
      <c r="W5744" s="14">
        <f>_xlfn.LET(_xlpm.p,R5744,_xlpm.q,T5744,LOG(_xlpm.p/_xlpm.q))</f>
        <v>1.505149978319906</v>
      </c>
      <c r="X5744" s="2"/>
    </row>
    <row r="5745" spans="1:24">
      <c r="A5745" s="1" t="str">
        <f>_xlfn.LET(_xlpm.sep," : ",CONCATENATE(O5745,_xlpm.sep,P5745))</f>
        <v>~quiry~ : [kwɪ]</v>
      </c>
      <c r="B5745" s="1">
        <f>_xlfn.LET(_xlpm.d,$G5745,_xlpm.k,_xlfn.CONCAT(LEFT(TRIM(B$1),1),"*"),COUNTIF(_xlpm.d,_xlpm.k))</f>
        <v>0</v>
      </c>
      <c r="C5745" s="1">
        <f>_xlfn.LET(_xlpm.d,$G5745,_xlpm.k,_xlfn.CONCAT(LEFT(TRIM(C$1),1),"*"),COUNTIF(_xlpm.d,_xlpm.k))</f>
        <v>0</v>
      </c>
      <c r="D5745" s="1">
        <f>_xlfn.LET(_xlpm.d,$G5745,_xlpm.k,_xlfn.CONCAT(LEFT(TRIM(D$1),1),"*"),COUNTIF(_xlpm.d,_xlpm.k))</f>
        <v>0</v>
      </c>
      <c r="E5745" s="1">
        <f>LOG(F5745+1,10)</f>
        <v>0.30102999566398114</v>
      </c>
      <c r="F5745" s="7">
        <v>1</v>
      </c>
      <c r="G5745" s="9" t="s">
        <v>1734</v>
      </c>
      <c r="H5745" s="4">
        <f>F5745/freq.sum.r6e</f>
        <v>4.9701789264413521E-5</v>
      </c>
      <c r="I5745" s="1" t="str">
        <f>_xlfn.LET(_xlpm.sep,":",_xlpm.w,$G5745,LEFT(_xlpm.w,FIND(_xlpm.sep,_xlpm.w)-1))</f>
        <v>kwɪ</v>
      </c>
      <c r="J5745" s="1" t="str">
        <f>_xlfn.LET(_xlpm.sep,":",_xlpm.w,$G5745,RIGHT(_xlpm.w,LEN(_xlpm.w)-FIND(_xlpm.sep,_xlpm.w)))</f>
        <v>quiry</v>
      </c>
      <c r="K5745" s="10">
        <f>_xlfn.LET(_xlpm.w,I5745,LEN(_xlpm.w))</f>
        <v>3</v>
      </c>
      <c r="L5745" s="10">
        <f>_xlfn.LET(_xlpm.w,J5745,LEN(_xlpm.w))</f>
        <v>5</v>
      </c>
      <c r="M5745" s="10">
        <f>_xlfn.LET(_xlpm.a,K5745,_xlpm.b,L5745,MAX(_xlpm.a,_xlpm.b))</f>
        <v>5</v>
      </c>
      <c r="N5745" s="10">
        <f>_xlfn.LET(_xlpm.d,(K5745,L5745),MAX(_xlpm.d)-MIN(_xlpm.d))</f>
        <v>2</v>
      </c>
      <c r="O5745" s="1" t="str">
        <f>_xlfn.LET(_xlpm.sep,":",_xlpm.w,$G5745,_xlfn.CONCAT("~",RIGHT(_xlpm.w,LEN(_xlpm.w)-FIND(_xlpm.sep,_xlpm.w)),"~"))</f>
        <v>~quiry~</v>
      </c>
      <c r="P5745" s="1" t="str">
        <f>_xlfn.LET(_xlpm.sep,":",_xlpm.w,$G5745,_xlfn.CONCAT("[",LEFT(_xlpm.w,FIND(_xlpm.sep,_xlpm.w)-1),"]"))</f>
        <v>[kwɪ]</v>
      </c>
      <c r="Q5745" s="14" cm="1">
        <f t="array" ref="Q5745">SUM(_xlfn._xlws.FILTER($H$2:$H$7117,_xlfn.MAP($O$2:$O$7117,_xlfn.LAMBDA(_xlpm.x,_xlpm.x=$O5745))))</f>
        <v>4.9701789264413521E-5</v>
      </c>
      <c r="R5745" s="14">
        <f>$H5745/Q5745</f>
        <v>1</v>
      </c>
      <c r="S5745" s="14" cm="1">
        <f t="array" ref="S5745">SUM(_xlfn._xlws.FILTER($H$2:$H$7117,_xlfn.MAP($P$2:$P$7117,_xlfn.LAMBDA(_xlpm.x,_xlpm.x=$P5745))))</f>
        <v>1.5904572564612327E-3</v>
      </c>
      <c r="T5745" s="14">
        <f>$H5745/S5745</f>
        <v>3.125E-2</v>
      </c>
      <c r="U5745" s="14">
        <f>_xlfn.LET(_xlpm.freq,F5745,_xlpm.size,M5745+1,_xlpm.F,V5745,LOG(1+_xlpm.freq)*LOG(1+_xlpm.size)*_xlpm.F)</f>
        <v>1.5418173292189741E-2</v>
      </c>
      <c r="V5745" s="14">
        <f>_xlfn.LET(_xlpm.a,T5745,_xlpm.b,R5745,2*_xlpm.a*_xlpm.b/(_xlpm.a+_xlpm.b))</f>
        <v>6.0606060606060608E-2</v>
      </c>
      <c r="W5745" s="14">
        <f>_xlfn.LET(_xlpm.p,R5745,_xlpm.q,T5745,LOG(_xlpm.p/_xlpm.q))</f>
        <v>1.505149978319906</v>
      </c>
      <c r="X5745" s="2"/>
    </row>
    <row r="5746" spans="1:24">
      <c r="A5746" s="1" t="str">
        <f>_xlfn.LET(_xlpm.sep," : ",CONCATENATE(O5746,_xlpm.sep,P5746))</f>
        <v>~ldi'r~ : [ldɪ]</v>
      </c>
      <c r="B5746" s="1">
        <f>_xlfn.LET(_xlpm.d,$G5746,_xlpm.k,_xlfn.CONCAT(LEFT(TRIM(B$1),1),"*"),COUNTIF(_xlpm.d,_xlpm.k))</f>
        <v>0</v>
      </c>
      <c r="C5746" s="1">
        <f>_xlfn.LET(_xlpm.d,$G5746,_xlpm.k,_xlfn.CONCAT(LEFT(TRIM(C$1),1),"*"),COUNTIF(_xlpm.d,_xlpm.k))</f>
        <v>0</v>
      </c>
      <c r="D5746" s="1">
        <f>_xlfn.LET(_xlpm.d,$G5746,_xlpm.k,_xlfn.CONCAT(LEFT(TRIM(D$1),1),"*"),COUNTIF(_xlpm.d,_xlpm.k))</f>
        <v>0</v>
      </c>
      <c r="E5746" s="1">
        <f>LOG(F5746+1,10)</f>
        <v>0.30102999566398114</v>
      </c>
      <c r="F5746" s="7">
        <v>1</v>
      </c>
      <c r="G5746" s="9" t="s">
        <v>2044</v>
      </c>
      <c r="H5746" s="4">
        <f>F5746/freq.sum.r6e</f>
        <v>4.9701789264413521E-5</v>
      </c>
      <c r="I5746" s="1" t="str">
        <f>_xlfn.LET(_xlpm.sep,":",_xlpm.w,$G5746,LEFT(_xlpm.w,FIND(_xlpm.sep,_xlpm.w)-1))</f>
        <v>ldɪ</v>
      </c>
      <c r="J5746" s="1" t="str">
        <f>_xlfn.LET(_xlpm.sep,":",_xlpm.w,$G5746,RIGHT(_xlpm.w,LEN(_xlpm.w)-FIND(_xlpm.sep,_xlpm.w)))</f>
        <v>ldi'r</v>
      </c>
      <c r="K5746" s="10">
        <f>_xlfn.LET(_xlpm.w,I5746,LEN(_xlpm.w))</f>
        <v>3</v>
      </c>
      <c r="L5746" s="10">
        <f>_xlfn.LET(_xlpm.w,J5746,LEN(_xlpm.w))</f>
        <v>5</v>
      </c>
      <c r="M5746" s="10">
        <f>_xlfn.LET(_xlpm.a,K5746,_xlpm.b,L5746,MAX(_xlpm.a,_xlpm.b))</f>
        <v>5</v>
      </c>
      <c r="N5746" s="10">
        <f>_xlfn.LET(_xlpm.d,(K5746,L5746),MAX(_xlpm.d)-MIN(_xlpm.d))</f>
        <v>2</v>
      </c>
      <c r="O5746" s="1" t="str">
        <f>_xlfn.LET(_xlpm.sep,":",_xlpm.w,$G5746,_xlfn.CONCAT("~",RIGHT(_xlpm.w,LEN(_xlpm.w)-FIND(_xlpm.sep,_xlpm.w)),"~"))</f>
        <v>~ldi'r~</v>
      </c>
      <c r="P5746" s="1" t="str">
        <f>_xlfn.LET(_xlpm.sep,":",_xlpm.w,$G5746,_xlfn.CONCAT("[",LEFT(_xlpm.w,FIND(_xlpm.sep,_xlpm.w)-1),"]"))</f>
        <v>[ldɪ]</v>
      </c>
      <c r="Q5746" s="14" cm="1">
        <f t="array" ref="Q5746">SUM(_xlfn._xlws.FILTER($H$2:$H$7111,_xlfn.MAP($O$2:$O$7111,_xlfn.LAMBDA(_xlpm.x,_xlpm.x=$O5746))))</f>
        <v>4.9701789264413521E-5</v>
      </c>
      <c r="R5746" s="14">
        <f>$H5746/Q5746</f>
        <v>1</v>
      </c>
      <c r="S5746" s="14" cm="1">
        <f t="array" ref="S5746">SUM(_xlfn._xlws.FILTER($H$2:$H$7111,_xlfn.MAP($P$2:$P$7111,_xlfn.LAMBDA(_xlpm.x,_xlpm.x=$P5746))))</f>
        <v>1.5904572564612327E-3</v>
      </c>
      <c r="T5746" s="14">
        <f>$H5746/S5746</f>
        <v>3.125E-2</v>
      </c>
      <c r="U5746" s="14">
        <f>_xlfn.LET(_xlpm.freq,F5746,_xlpm.size,M5746+1,_xlpm.F,V5746,LOG(1+_xlpm.freq)*LOG(1+_xlpm.size)*_xlpm.F)</f>
        <v>1.5418173292189741E-2</v>
      </c>
      <c r="V5746" s="14">
        <f>_xlfn.LET(_xlpm.a,T5746,_xlpm.b,R5746,2*_xlpm.a*_xlpm.b/(_xlpm.a+_xlpm.b))</f>
        <v>6.0606060606060608E-2</v>
      </c>
      <c r="W5746" s="14">
        <f>_xlfn.LET(_xlpm.p,R5746,_xlpm.q,T5746,LOG(_xlpm.p/_xlpm.q))</f>
        <v>1.505149978319906</v>
      </c>
      <c r="X5746" s="2"/>
    </row>
    <row r="5747" spans="1:24">
      <c r="A5747" s="1" t="str">
        <f>_xlfn.LET(_xlpm.sep," : ",CONCATENATE(O5747,_xlpm.sep,P5747))</f>
        <v>~ldiry~ : [ldɪ]</v>
      </c>
      <c r="B5747" s="1">
        <f>_xlfn.LET(_xlpm.d,$G5747,_xlpm.k,_xlfn.CONCAT(LEFT(TRIM(B$1),1),"*"),COUNTIF(_xlpm.d,_xlpm.k))</f>
        <v>0</v>
      </c>
      <c r="C5747" s="1">
        <f>_xlfn.LET(_xlpm.d,$G5747,_xlpm.k,_xlfn.CONCAT(LEFT(TRIM(C$1),1),"*"),COUNTIF(_xlpm.d,_xlpm.k))</f>
        <v>0</v>
      </c>
      <c r="D5747" s="1">
        <f>_xlfn.LET(_xlpm.d,$G5747,_xlpm.k,_xlfn.CONCAT(LEFT(TRIM(D$1),1),"*"),COUNTIF(_xlpm.d,_xlpm.k))</f>
        <v>0</v>
      </c>
      <c r="E5747" s="1">
        <f>LOG(F5747+1,10)</f>
        <v>0.30102999566398114</v>
      </c>
      <c r="F5747" s="7">
        <v>1</v>
      </c>
      <c r="G5747" s="9" t="s">
        <v>2049</v>
      </c>
      <c r="H5747" s="4">
        <f>F5747/freq.sum.r6e</f>
        <v>4.9701789264413521E-5</v>
      </c>
      <c r="I5747" s="1" t="str">
        <f>_xlfn.LET(_xlpm.sep,":",_xlpm.w,$G5747,LEFT(_xlpm.w,FIND(_xlpm.sep,_xlpm.w)-1))</f>
        <v>ldɪ</v>
      </c>
      <c r="J5747" s="1" t="str">
        <f>_xlfn.LET(_xlpm.sep,":",_xlpm.w,$G5747,RIGHT(_xlpm.w,LEN(_xlpm.w)-FIND(_xlpm.sep,_xlpm.w)))</f>
        <v>ldiry</v>
      </c>
      <c r="K5747" s="10">
        <f>_xlfn.LET(_xlpm.w,I5747,LEN(_xlpm.w))</f>
        <v>3</v>
      </c>
      <c r="L5747" s="10">
        <f>_xlfn.LET(_xlpm.w,J5747,LEN(_xlpm.w))</f>
        <v>5</v>
      </c>
      <c r="M5747" s="10">
        <f>_xlfn.LET(_xlpm.a,K5747,_xlpm.b,L5747,MAX(_xlpm.a,_xlpm.b))</f>
        <v>5</v>
      </c>
      <c r="N5747" s="10">
        <f>_xlfn.LET(_xlpm.d,(K5747,L5747),MAX(_xlpm.d)-MIN(_xlpm.d))</f>
        <v>2</v>
      </c>
      <c r="O5747" s="1" t="str">
        <f>_xlfn.LET(_xlpm.sep,":",_xlpm.w,$G5747,_xlfn.CONCAT("~",RIGHT(_xlpm.w,LEN(_xlpm.w)-FIND(_xlpm.sep,_xlpm.w)),"~"))</f>
        <v>~ldiry~</v>
      </c>
      <c r="P5747" s="1" t="str">
        <f>_xlfn.LET(_xlpm.sep,":",_xlpm.w,$G5747,_xlfn.CONCAT("[",LEFT(_xlpm.w,FIND(_xlpm.sep,_xlpm.w)-1),"]"))</f>
        <v>[ldɪ]</v>
      </c>
      <c r="Q5747" s="14" cm="1">
        <f t="array" ref="Q5747">SUM(_xlfn._xlws.FILTER($H$2:$H$7117,_xlfn.MAP($O$2:$O$7117,_xlfn.LAMBDA(_xlpm.x,_xlpm.x=$O5747))))</f>
        <v>4.9701789264413521E-5</v>
      </c>
      <c r="R5747" s="14">
        <f>$H5747/Q5747</f>
        <v>1</v>
      </c>
      <c r="S5747" s="14" cm="1">
        <f t="array" ref="S5747">SUM(_xlfn._xlws.FILTER($H$2:$H$7117,_xlfn.MAP($P$2:$P$7117,_xlfn.LAMBDA(_xlpm.x,_xlpm.x=$P5747))))</f>
        <v>1.5904572564612327E-3</v>
      </c>
      <c r="T5747" s="14">
        <f>$H5747/S5747</f>
        <v>3.125E-2</v>
      </c>
      <c r="U5747" s="14">
        <f>_xlfn.LET(_xlpm.freq,F5747,_xlpm.size,M5747+1,_xlpm.F,V5747,LOG(1+_xlpm.freq)*LOG(1+_xlpm.size)*_xlpm.F)</f>
        <v>1.5418173292189741E-2</v>
      </c>
      <c r="V5747" s="14">
        <f>_xlfn.LET(_xlpm.a,T5747,_xlpm.b,R5747,2*_xlpm.a*_xlpm.b/(_xlpm.a+_xlpm.b))</f>
        <v>6.0606060606060608E-2</v>
      </c>
      <c r="W5747" s="14">
        <f>_xlfn.LET(_xlpm.p,R5747,_xlpm.q,T5747,LOG(_xlpm.p/_xlpm.q))</f>
        <v>1.505149978319906</v>
      </c>
      <c r="X5747" s="2"/>
    </row>
    <row r="5748" spans="1:24">
      <c r="A5748" s="1" t="str">
        <f>_xlfn.LET(_xlpm.sep," : ",CONCATENATE(O5748,_xlpm.sep,P5748))</f>
        <v>~lfi'r~ : [lfɪ]</v>
      </c>
      <c r="B5748" s="1">
        <f>_xlfn.LET(_xlpm.d,$G5748,_xlpm.k,_xlfn.CONCAT(LEFT(TRIM(B$1),1),"*"),COUNTIF(_xlpm.d,_xlpm.k))</f>
        <v>0</v>
      </c>
      <c r="C5748" s="1">
        <f>_xlfn.LET(_xlpm.d,$G5748,_xlpm.k,_xlfn.CONCAT(LEFT(TRIM(C$1),1),"*"),COUNTIF(_xlpm.d,_xlpm.k))</f>
        <v>0</v>
      </c>
      <c r="D5748" s="1">
        <f>_xlfn.LET(_xlpm.d,$G5748,_xlpm.k,_xlfn.CONCAT(LEFT(TRIM(D$1),1),"*"),COUNTIF(_xlpm.d,_xlpm.k))</f>
        <v>0</v>
      </c>
      <c r="E5748" s="1">
        <f>LOG(F5748+1,10)</f>
        <v>0.30102999566398114</v>
      </c>
      <c r="F5748" s="7">
        <v>1</v>
      </c>
      <c r="G5748" s="9" t="s">
        <v>2071</v>
      </c>
      <c r="H5748" s="4">
        <f>F5748/freq.sum.r6e</f>
        <v>4.9701789264413521E-5</v>
      </c>
      <c r="I5748" s="1" t="str">
        <f>_xlfn.LET(_xlpm.sep,":",_xlpm.w,$G5748,LEFT(_xlpm.w,FIND(_xlpm.sep,_xlpm.w)-1))</f>
        <v>lfɪ</v>
      </c>
      <c r="J5748" s="1" t="str">
        <f>_xlfn.LET(_xlpm.sep,":",_xlpm.w,$G5748,RIGHT(_xlpm.w,LEN(_xlpm.w)-FIND(_xlpm.sep,_xlpm.w)))</f>
        <v>lfi'r</v>
      </c>
      <c r="K5748" s="10">
        <f>_xlfn.LET(_xlpm.w,I5748,LEN(_xlpm.w))</f>
        <v>3</v>
      </c>
      <c r="L5748" s="10">
        <f>_xlfn.LET(_xlpm.w,J5748,LEN(_xlpm.w))</f>
        <v>5</v>
      </c>
      <c r="M5748" s="10">
        <f>_xlfn.LET(_xlpm.a,K5748,_xlpm.b,L5748,MAX(_xlpm.a,_xlpm.b))</f>
        <v>5</v>
      </c>
      <c r="N5748" s="10">
        <f>_xlfn.LET(_xlpm.d,(K5748,L5748),MAX(_xlpm.d)-MIN(_xlpm.d))</f>
        <v>2</v>
      </c>
      <c r="O5748" s="1" t="str">
        <f>_xlfn.LET(_xlpm.sep,":",_xlpm.w,$G5748,_xlfn.CONCAT("~",RIGHT(_xlpm.w,LEN(_xlpm.w)-FIND(_xlpm.sep,_xlpm.w)),"~"))</f>
        <v>~lfi'r~</v>
      </c>
      <c r="P5748" s="1" t="str">
        <f>_xlfn.LET(_xlpm.sep,":",_xlpm.w,$G5748,_xlfn.CONCAT("[",LEFT(_xlpm.w,FIND(_xlpm.sep,_xlpm.w)-1),"]"))</f>
        <v>[lfɪ]</v>
      </c>
      <c r="Q5748" s="14" cm="1">
        <f t="array" ref="Q5748">SUM(_xlfn._xlws.FILTER($H$2:$H$7117,_xlfn.MAP($O$2:$O$7117,_xlfn.LAMBDA(_xlpm.x,_xlpm.x=$O5748))))</f>
        <v>4.9701789264413521E-5</v>
      </c>
      <c r="R5748" s="14">
        <f>$H5748/Q5748</f>
        <v>1</v>
      </c>
      <c r="S5748" s="14" cm="1">
        <f t="array" ref="S5748">SUM(_xlfn._xlws.FILTER($H$2:$H$7117,_xlfn.MAP($P$2:$P$7117,_xlfn.LAMBDA(_xlpm.x,_xlpm.x=$P5748))))</f>
        <v>1.5904572564612327E-3</v>
      </c>
      <c r="T5748" s="14">
        <f>$H5748/S5748</f>
        <v>3.125E-2</v>
      </c>
      <c r="U5748" s="14">
        <f>_xlfn.LET(_xlpm.freq,F5748,_xlpm.size,M5748+1,_xlpm.F,V5748,LOG(1+_xlpm.freq)*LOG(1+_xlpm.size)*_xlpm.F)</f>
        <v>1.5418173292189741E-2</v>
      </c>
      <c r="V5748" s="14">
        <f>_xlfn.LET(_xlpm.a,T5748,_xlpm.b,R5748,2*_xlpm.a*_xlpm.b/(_xlpm.a+_xlpm.b))</f>
        <v>6.0606060606060608E-2</v>
      </c>
      <c r="W5748" s="14">
        <f>_xlfn.LET(_xlpm.p,R5748,_xlpm.q,T5748,LOG(_xlpm.p/_xlpm.q))</f>
        <v>1.505149978319906</v>
      </c>
      <c r="X5748" s="2"/>
    </row>
    <row r="5749" spans="1:24">
      <c r="A5749" s="1" t="str">
        <f>_xlfn.LET(_xlpm.sep," : ",CONCATENATE(O5749,_xlpm.sep,P5749))</f>
        <v>~lfiry~ : [lfɪ]</v>
      </c>
      <c r="B5749" s="1">
        <f>_xlfn.LET(_xlpm.d,$G5749,_xlpm.k,_xlfn.CONCAT(LEFT(TRIM(B$1),1),"*"),COUNTIF(_xlpm.d,_xlpm.k))</f>
        <v>0</v>
      </c>
      <c r="C5749" s="1">
        <f>_xlfn.LET(_xlpm.d,$G5749,_xlpm.k,_xlfn.CONCAT(LEFT(TRIM(C$1),1),"*"),COUNTIF(_xlpm.d,_xlpm.k))</f>
        <v>0</v>
      </c>
      <c r="D5749" s="1">
        <f>_xlfn.LET(_xlpm.d,$G5749,_xlpm.k,_xlfn.CONCAT(LEFT(TRIM(D$1),1),"*"),COUNTIF(_xlpm.d,_xlpm.k))</f>
        <v>0</v>
      </c>
      <c r="E5749" s="1">
        <f>LOG(F5749+1,10)</f>
        <v>0.30102999566398114</v>
      </c>
      <c r="F5749" s="7">
        <v>1</v>
      </c>
      <c r="G5749" s="9" t="s">
        <v>2076</v>
      </c>
      <c r="H5749" s="4">
        <f>F5749/freq.sum.r6e</f>
        <v>4.9701789264413521E-5</v>
      </c>
      <c r="I5749" s="1" t="str">
        <f>_xlfn.LET(_xlpm.sep,":",_xlpm.w,$G5749,LEFT(_xlpm.w,FIND(_xlpm.sep,_xlpm.w)-1))</f>
        <v>lfɪ</v>
      </c>
      <c r="J5749" s="1" t="str">
        <f>_xlfn.LET(_xlpm.sep,":",_xlpm.w,$G5749,RIGHT(_xlpm.w,LEN(_xlpm.w)-FIND(_xlpm.sep,_xlpm.w)))</f>
        <v>lfiry</v>
      </c>
      <c r="K5749" s="10">
        <f>_xlfn.LET(_xlpm.w,I5749,LEN(_xlpm.w))</f>
        <v>3</v>
      </c>
      <c r="L5749" s="10">
        <f>_xlfn.LET(_xlpm.w,J5749,LEN(_xlpm.w))</f>
        <v>5</v>
      </c>
      <c r="M5749" s="10">
        <f>_xlfn.LET(_xlpm.a,K5749,_xlpm.b,L5749,MAX(_xlpm.a,_xlpm.b))</f>
        <v>5</v>
      </c>
      <c r="N5749" s="10">
        <f>_xlfn.LET(_xlpm.d,(K5749,L5749),MAX(_xlpm.d)-MIN(_xlpm.d))</f>
        <v>2</v>
      </c>
      <c r="O5749" s="1" t="str">
        <f>_xlfn.LET(_xlpm.sep,":",_xlpm.w,$G5749,_xlfn.CONCAT("~",RIGHT(_xlpm.w,LEN(_xlpm.w)-FIND(_xlpm.sep,_xlpm.w)),"~"))</f>
        <v>~lfiry~</v>
      </c>
      <c r="P5749" s="1" t="str">
        <f>_xlfn.LET(_xlpm.sep,":",_xlpm.w,$G5749,_xlfn.CONCAT("[",LEFT(_xlpm.w,FIND(_xlpm.sep,_xlpm.w)-1),"]"))</f>
        <v>[lfɪ]</v>
      </c>
      <c r="Q5749" s="14" cm="1">
        <f t="array" ref="Q5749">SUM(_xlfn._xlws.FILTER($H$2:$H$7117,_xlfn.MAP($O$2:$O$7117,_xlfn.LAMBDA(_xlpm.x,_xlpm.x=$O5749))))</f>
        <v>4.9701789264413521E-5</v>
      </c>
      <c r="R5749" s="14">
        <f>$H5749/Q5749</f>
        <v>1</v>
      </c>
      <c r="S5749" s="14" cm="1">
        <f t="array" ref="S5749">SUM(_xlfn._xlws.FILTER($H$2:$H$7117,_xlfn.MAP($P$2:$P$7117,_xlfn.LAMBDA(_xlpm.x,_xlpm.x=$P5749))))</f>
        <v>1.5904572564612327E-3</v>
      </c>
      <c r="T5749" s="14">
        <f>$H5749/S5749</f>
        <v>3.125E-2</v>
      </c>
      <c r="U5749" s="14">
        <f>_xlfn.LET(_xlpm.freq,F5749,_xlpm.size,M5749+1,_xlpm.F,V5749,LOG(1+_xlpm.freq)*LOG(1+_xlpm.size)*_xlpm.F)</f>
        <v>1.5418173292189741E-2</v>
      </c>
      <c r="V5749" s="14">
        <f>_xlfn.LET(_xlpm.a,T5749,_xlpm.b,R5749,2*_xlpm.a*_xlpm.b/(_xlpm.a+_xlpm.b))</f>
        <v>6.0606060606060608E-2</v>
      </c>
      <c r="W5749" s="14">
        <f>_xlfn.LET(_xlpm.p,R5749,_xlpm.q,T5749,LOG(_xlpm.p/_xlpm.q))</f>
        <v>1.505149978319906</v>
      </c>
      <c r="X5749" s="2"/>
    </row>
    <row r="5750" spans="1:24">
      <c r="A5750" s="1" t="str">
        <f>_xlfn.LET(_xlpm.sep," : ",CONCATENATE(O5750,_xlpm.sep,P5750))</f>
        <v>~lke'r~ : [lkɪ]</v>
      </c>
      <c r="B5750" s="1">
        <f>_xlfn.LET(_xlpm.d,$G5750,_xlpm.k,_xlfn.CONCAT(LEFT(TRIM(B$1),1),"*"),COUNTIF(_xlpm.d,_xlpm.k))</f>
        <v>0</v>
      </c>
      <c r="C5750" s="1">
        <f>_xlfn.LET(_xlpm.d,$G5750,_xlpm.k,_xlfn.CONCAT(LEFT(TRIM(C$1),1),"*"),COUNTIF(_xlpm.d,_xlpm.k))</f>
        <v>0</v>
      </c>
      <c r="D5750" s="1">
        <f>_xlfn.LET(_xlpm.d,$G5750,_xlpm.k,_xlfn.CONCAT(LEFT(TRIM(D$1),1),"*"),COUNTIF(_xlpm.d,_xlpm.k))</f>
        <v>0</v>
      </c>
      <c r="E5750" s="1">
        <f>LOG(F5750+1,10)</f>
        <v>0.30102999566398114</v>
      </c>
      <c r="F5750" s="7">
        <v>1</v>
      </c>
      <c r="G5750" s="9" t="s">
        <v>2138</v>
      </c>
      <c r="H5750" s="4">
        <f>F5750/freq.sum.r6e</f>
        <v>4.9701789264413521E-5</v>
      </c>
      <c r="I5750" s="1" t="str">
        <f>_xlfn.LET(_xlpm.sep,":",_xlpm.w,$G5750,LEFT(_xlpm.w,FIND(_xlpm.sep,_xlpm.w)-1))</f>
        <v>lkɪ</v>
      </c>
      <c r="J5750" s="1" t="str">
        <f>_xlfn.LET(_xlpm.sep,":",_xlpm.w,$G5750,RIGHT(_xlpm.w,LEN(_xlpm.w)-FIND(_xlpm.sep,_xlpm.w)))</f>
        <v>lke'r</v>
      </c>
      <c r="K5750" s="10">
        <f>_xlfn.LET(_xlpm.w,I5750,LEN(_xlpm.w))</f>
        <v>3</v>
      </c>
      <c r="L5750" s="10">
        <f>_xlfn.LET(_xlpm.w,J5750,LEN(_xlpm.w))</f>
        <v>5</v>
      </c>
      <c r="M5750" s="10">
        <f>_xlfn.LET(_xlpm.a,K5750,_xlpm.b,L5750,MAX(_xlpm.a,_xlpm.b))</f>
        <v>5</v>
      </c>
      <c r="N5750" s="10">
        <f>_xlfn.LET(_xlpm.d,(K5750,L5750),MAX(_xlpm.d)-MIN(_xlpm.d))</f>
        <v>2</v>
      </c>
      <c r="O5750" s="1" t="str">
        <f>_xlfn.LET(_xlpm.sep,":",_xlpm.w,$G5750,_xlfn.CONCAT("~",RIGHT(_xlpm.w,LEN(_xlpm.w)-FIND(_xlpm.sep,_xlpm.w)),"~"))</f>
        <v>~lke'r~</v>
      </c>
      <c r="P5750" s="1" t="str">
        <f>_xlfn.LET(_xlpm.sep,":",_xlpm.w,$G5750,_xlfn.CONCAT("[",LEFT(_xlpm.w,FIND(_xlpm.sep,_xlpm.w)-1),"]"))</f>
        <v>[lkɪ]</v>
      </c>
      <c r="Q5750" s="14" cm="1">
        <f t="array" ref="Q5750">SUM(_xlfn._xlws.FILTER($H$2:$H$7117,_xlfn.MAP($O$2:$O$7117,_xlfn.LAMBDA(_xlpm.x,_xlpm.x=$O5750))))</f>
        <v>4.9701789264413521E-5</v>
      </c>
      <c r="R5750" s="14">
        <f>$H5750/Q5750</f>
        <v>1</v>
      </c>
      <c r="S5750" s="14" cm="1">
        <f t="array" ref="S5750">SUM(_xlfn._xlws.FILTER($H$2:$H$7117,_xlfn.MAP($P$2:$P$7117,_xlfn.LAMBDA(_xlpm.x,_xlpm.x=$P5750))))</f>
        <v>1.5904572564612327E-3</v>
      </c>
      <c r="T5750" s="14">
        <f>$H5750/S5750</f>
        <v>3.125E-2</v>
      </c>
      <c r="U5750" s="14">
        <f>_xlfn.LET(_xlpm.freq,F5750,_xlpm.size,M5750+1,_xlpm.F,V5750,LOG(1+_xlpm.freq)*LOG(1+_xlpm.size)*_xlpm.F)</f>
        <v>1.5418173292189741E-2</v>
      </c>
      <c r="V5750" s="14">
        <f>_xlfn.LET(_xlpm.a,T5750,_xlpm.b,R5750,2*_xlpm.a*_xlpm.b/(_xlpm.a+_xlpm.b))</f>
        <v>6.0606060606060608E-2</v>
      </c>
      <c r="W5750" s="14">
        <f>_xlfn.LET(_xlpm.p,R5750,_xlpm.q,T5750,LOG(_xlpm.p/_xlpm.q))</f>
        <v>1.505149978319906</v>
      </c>
      <c r="X5750" s="2"/>
    </row>
    <row r="5751" spans="1:24">
      <c r="A5751" s="1" t="str">
        <f>_xlfn.LET(_xlpm.sep," : ",CONCATENATE(O5751,_xlpm.sep,P5751))</f>
        <v>~lkery~ : [lkɪ]</v>
      </c>
      <c r="B5751" s="1">
        <f>_xlfn.LET(_xlpm.d,$G5751,_xlpm.k,_xlfn.CONCAT(LEFT(TRIM(B$1),1),"*"),COUNTIF(_xlpm.d,_xlpm.k))</f>
        <v>0</v>
      </c>
      <c r="C5751" s="1">
        <f>_xlfn.LET(_xlpm.d,$G5751,_xlpm.k,_xlfn.CONCAT(LEFT(TRIM(C$1),1),"*"),COUNTIF(_xlpm.d,_xlpm.k))</f>
        <v>0</v>
      </c>
      <c r="D5751" s="1">
        <f>_xlfn.LET(_xlpm.d,$G5751,_xlpm.k,_xlfn.CONCAT(LEFT(TRIM(D$1),1),"*"),COUNTIF(_xlpm.d,_xlpm.k))</f>
        <v>0</v>
      </c>
      <c r="E5751" s="1">
        <f>LOG(F5751+1,10)</f>
        <v>0.30102999566398114</v>
      </c>
      <c r="F5751" s="7">
        <v>1</v>
      </c>
      <c r="G5751" s="9" t="s">
        <v>2143</v>
      </c>
      <c r="H5751" s="4">
        <f>F5751/freq.sum.r6e</f>
        <v>4.9701789264413521E-5</v>
      </c>
      <c r="I5751" s="1" t="str">
        <f>_xlfn.LET(_xlpm.sep,":",_xlpm.w,$G5751,LEFT(_xlpm.w,FIND(_xlpm.sep,_xlpm.w)-1))</f>
        <v>lkɪ</v>
      </c>
      <c r="J5751" s="1" t="str">
        <f>_xlfn.LET(_xlpm.sep,":",_xlpm.w,$G5751,RIGHT(_xlpm.w,LEN(_xlpm.w)-FIND(_xlpm.sep,_xlpm.w)))</f>
        <v>lkery</v>
      </c>
      <c r="K5751" s="10">
        <f>_xlfn.LET(_xlpm.w,I5751,LEN(_xlpm.w))</f>
        <v>3</v>
      </c>
      <c r="L5751" s="10">
        <f>_xlfn.LET(_xlpm.w,J5751,LEN(_xlpm.w))</f>
        <v>5</v>
      </c>
      <c r="M5751" s="10">
        <f>_xlfn.LET(_xlpm.a,K5751,_xlpm.b,L5751,MAX(_xlpm.a,_xlpm.b))</f>
        <v>5</v>
      </c>
      <c r="N5751" s="10">
        <f>_xlfn.LET(_xlpm.d,(K5751,L5751),MAX(_xlpm.d)-MIN(_xlpm.d))</f>
        <v>2</v>
      </c>
      <c r="O5751" s="1" t="str">
        <f>_xlfn.LET(_xlpm.sep,":",_xlpm.w,$G5751,_xlfn.CONCAT("~",RIGHT(_xlpm.w,LEN(_xlpm.w)-FIND(_xlpm.sep,_xlpm.w)),"~"))</f>
        <v>~lkery~</v>
      </c>
      <c r="P5751" s="1" t="str">
        <f>_xlfn.LET(_xlpm.sep,":",_xlpm.w,$G5751,_xlfn.CONCAT("[",LEFT(_xlpm.w,FIND(_xlpm.sep,_xlpm.w)-1),"]"))</f>
        <v>[lkɪ]</v>
      </c>
      <c r="Q5751" s="14" cm="1">
        <f t="array" ref="Q5751">SUM(_xlfn._xlws.FILTER($H$2:$H$7117,_xlfn.MAP($O$2:$O$7117,_xlfn.LAMBDA(_xlpm.x,_xlpm.x=$O5751))))</f>
        <v>4.9701789264413521E-5</v>
      </c>
      <c r="R5751" s="14">
        <f>$H5751/Q5751</f>
        <v>1</v>
      </c>
      <c r="S5751" s="14" cm="1">
        <f t="array" ref="S5751">SUM(_xlfn._xlws.FILTER($H$2:$H$7117,_xlfn.MAP($P$2:$P$7117,_xlfn.LAMBDA(_xlpm.x,_xlpm.x=$P5751))))</f>
        <v>1.5904572564612327E-3</v>
      </c>
      <c r="T5751" s="14">
        <f>$H5751/S5751</f>
        <v>3.125E-2</v>
      </c>
      <c r="U5751" s="14">
        <f>_xlfn.LET(_xlpm.freq,F5751,_xlpm.size,M5751+1,_xlpm.F,V5751,LOG(1+_xlpm.freq)*LOG(1+_xlpm.size)*_xlpm.F)</f>
        <v>1.5418173292189741E-2</v>
      </c>
      <c r="V5751" s="14">
        <f>_xlfn.LET(_xlpm.a,T5751,_xlpm.b,R5751,2*_xlpm.a*_xlpm.b/(_xlpm.a+_xlpm.b))</f>
        <v>6.0606060606060608E-2</v>
      </c>
      <c r="W5751" s="14">
        <f>_xlfn.LET(_xlpm.p,R5751,_xlpm.q,T5751,LOG(_xlpm.p/_xlpm.q))</f>
        <v>1.505149978319906</v>
      </c>
      <c r="X5751" s="2"/>
    </row>
    <row r="5752" spans="1:24">
      <c r="A5752" s="1" t="str">
        <f>_xlfn.LET(_xlpm.sep," : ",CONCATENATE(O5752,_xlpm.sep,P5752))</f>
        <v>~lry'r~ : [lɹɪ]</v>
      </c>
      <c r="B5752" s="1">
        <f>_xlfn.LET(_xlpm.d,$G5752,_xlpm.k,_xlfn.CONCAT(LEFT(TRIM(B$1),1),"*"),COUNTIF(_xlpm.d,_xlpm.k))</f>
        <v>0</v>
      </c>
      <c r="C5752" s="1">
        <f>_xlfn.LET(_xlpm.d,$G5752,_xlpm.k,_xlfn.CONCAT(LEFT(TRIM(C$1),1),"*"),COUNTIF(_xlpm.d,_xlpm.k))</f>
        <v>0</v>
      </c>
      <c r="D5752" s="1">
        <f>_xlfn.LET(_xlpm.d,$G5752,_xlpm.k,_xlfn.CONCAT(LEFT(TRIM(D$1),1),"*"),COUNTIF(_xlpm.d,_xlpm.k))</f>
        <v>0</v>
      </c>
      <c r="E5752" s="1">
        <f>LOG(F5752+1,10)</f>
        <v>0.30102999566398114</v>
      </c>
      <c r="F5752" s="7">
        <v>1</v>
      </c>
      <c r="G5752" s="9" t="s">
        <v>2426</v>
      </c>
      <c r="H5752" s="4">
        <f>F5752/freq.sum.r6e</f>
        <v>4.9701789264413521E-5</v>
      </c>
      <c r="I5752" s="1" t="str">
        <f>_xlfn.LET(_xlpm.sep,":",_xlpm.w,$G5752,LEFT(_xlpm.w,FIND(_xlpm.sep,_xlpm.w)-1))</f>
        <v>lɹɪ</v>
      </c>
      <c r="J5752" s="1" t="str">
        <f>_xlfn.LET(_xlpm.sep,":",_xlpm.w,$G5752,RIGHT(_xlpm.w,LEN(_xlpm.w)-FIND(_xlpm.sep,_xlpm.w)))</f>
        <v>lry'r</v>
      </c>
      <c r="K5752" s="10">
        <f>_xlfn.LET(_xlpm.w,I5752,LEN(_xlpm.w))</f>
        <v>3</v>
      </c>
      <c r="L5752" s="10">
        <f>_xlfn.LET(_xlpm.w,J5752,LEN(_xlpm.w))</f>
        <v>5</v>
      </c>
      <c r="M5752" s="10">
        <f>_xlfn.LET(_xlpm.a,K5752,_xlpm.b,L5752,MAX(_xlpm.a,_xlpm.b))</f>
        <v>5</v>
      </c>
      <c r="N5752" s="10">
        <f>_xlfn.LET(_xlpm.d,(K5752,L5752),MAX(_xlpm.d)-MIN(_xlpm.d))</f>
        <v>2</v>
      </c>
      <c r="O5752" s="1" t="str">
        <f>_xlfn.LET(_xlpm.sep,":",_xlpm.w,$G5752,_xlfn.CONCAT("~",RIGHT(_xlpm.w,LEN(_xlpm.w)-FIND(_xlpm.sep,_xlpm.w)),"~"))</f>
        <v>~lry'r~</v>
      </c>
      <c r="P5752" s="1" t="str">
        <f>_xlfn.LET(_xlpm.sep,":",_xlpm.w,$G5752,_xlfn.CONCAT("[",LEFT(_xlpm.w,FIND(_xlpm.sep,_xlpm.w)-1),"]"))</f>
        <v>[lɹɪ]</v>
      </c>
      <c r="Q5752" s="14" cm="1">
        <f t="array" ref="Q5752">SUM(_xlfn._xlws.FILTER($H$2:$H$7117,_xlfn.MAP($O$2:$O$7117,_xlfn.LAMBDA(_xlpm.x,_xlpm.x=$O5752))))</f>
        <v>4.9701789264413521E-5</v>
      </c>
      <c r="R5752" s="14">
        <f>$H5752/Q5752</f>
        <v>1</v>
      </c>
      <c r="S5752" s="14" cm="1">
        <f t="array" ref="S5752">SUM(_xlfn._xlws.FILTER($H$2:$H$7117,_xlfn.MAP($P$2:$P$7117,_xlfn.LAMBDA(_xlpm.x,_xlpm.x=$P5752))))</f>
        <v>1.5904572564612327E-3</v>
      </c>
      <c r="T5752" s="14">
        <f>$H5752/S5752</f>
        <v>3.125E-2</v>
      </c>
      <c r="U5752" s="14">
        <f>_xlfn.LET(_xlpm.freq,F5752,_xlpm.size,M5752+1,_xlpm.F,V5752,LOG(1+_xlpm.freq)*LOG(1+_xlpm.size)*_xlpm.F)</f>
        <v>1.5418173292189741E-2</v>
      </c>
      <c r="V5752" s="14">
        <f>_xlfn.LET(_xlpm.a,T5752,_xlpm.b,R5752,2*_xlpm.a*_xlpm.b/(_xlpm.a+_xlpm.b))</f>
        <v>6.0606060606060608E-2</v>
      </c>
      <c r="W5752" s="14">
        <f>_xlfn.LET(_xlpm.p,R5752,_xlpm.q,T5752,LOG(_xlpm.p/_xlpm.q))</f>
        <v>1.505149978319906</v>
      </c>
      <c r="X5752" s="2"/>
    </row>
    <row r="5753" spans="1:24">
      <c r="A5753" s="1" t="str">
        <f>_xlfn.LET(_xlpm.sep," : ",CONCATENATE(O5753,_xlpm.sep,P5753))</f>
        <v>~lryry~ : [lɹɪ]</v>
      </c>
      <c r="B5753" s="1">
        <f>_xlfn.LET(_xlpm.d,$G5753,_xlpm.k,_xlfn.CONCAT(LEFT(TRIM(B$1),1),"*"),COUNTIF(_xlpm.d,_xlpm.k))</f>
        <v>0</v>
      </c>
      <c r="C5753" s="1">
        <f>_xlfn.LET(_xlpm.d,$G5753,_xlpm.k,_xlfn.CONCAT(LEFT(TRIM(C$1),1),"*"),COUNTIF(_xlpm.d,_xlpm.k))</f>
        <v>0</v>
      </c>
      <c r="D5753" s="1">
        <f>_xlfn.LET(_xlpm.d,$G5753,_xlpm.k,_xlfn.CONCAT(LEFT(TRIM(D$1),1),"*"),COUNTIF(_xlpm.d,_xlpm.k))</f>
        <v>0</v>
      </c>
      <c r="E5753" s="1">
        <f>LOG(F5753+1,10)</f>
        <v>0.30102999566398114</v>
      </c>
      <c r="F5753" s="7">
        <v>1</v>
      </c>
      <c r="G5753" s="9" t="s">
        <v>2431</v>
      </c>
      <c r="H5753" s="4">
        <f>F5753/freq.sum.r6e</f>
        <v>4.9701789264413521E-5</v>
      </c>
      <c r="I5753" s="1" t="str">
        <f>_xlfn.LET(_xlpm.sep,":",_xlpm.w,$G5753,LEFT(_xlpm.w,FIND(_xlpm.sep,_xlpm.w)-1))</f>
        <v>lɹɪ</v>
      </c>
      <c r="J5753" s="1" t="str">
        <f>_xlfn.LET(_xlpm.sep,":",_xlpm.w,$G5753,RIGHT(_xlpm.w,LEN(_xlpm.w)-FIND(_xlpm.sep,_xlpm.w)))</f>
        <v>lryry</v>
      </c>
      <c r="K5753" s="10">
        <f>_xlfn.LET(_xlpm.w,I5753,LEN(_xlpm.w))</f>
        <v>3</v>
      </c>
      <c r="L5753" s="10">
        <f>_xlfn.LET(_xlpm.w,J5753,LEN(_xlpm.w))</f>
        <v>5</v>
      </c>
      <c r="M5753" s="10">
        <f>_xlfn.LET(_xlpm.a,K5753,_xlpm.b,L5753,MAX(_xlpm.a,_xlpm.b))</f>
        <v>5</v>
      </c>
      <c r="N5753" s="10">
        <f>_xlfn.LET(_xlpm.d,(K5753,L5753),MAX(_xlpm.d)-MIN(_xlpm.d))</f>
        <v>2</v>
      </c>
      <c r="O5753" s="1" t="str">
        <f>_xlfn.LET(_xlpm.sep,":",_xlpm.w,$G5753,_xlfn.CONCAT("~",RIGHT(_xlpm.w,LEN(_xlpm.w)-FIND(_xlpm.sep,_xlpm.w)),"~"))</f>
        <v>~lryry~</v>
      </c>
      <c r="P5753" s="1" t="str">
        <f>_xlfn.LET(_xlpm.sep,":",_xlpm.w,$G5753,_xlfn.CONCAT("[",LEFT(_xlpm.w,FIND(_xlpm.sep,_xlpm.w)-1),"]"))</f>
        <v>[lɹɪ]</v>
      </c>
      <c r="Q5753" s="14" cm="1">
        <f t="array" ref="Q5753">SUM(_xlfn._xlws.FILTER($H$2:$H$7117,_xlfn.MAP($O$2:$O$7117,_xlfn.LAMBDA(_xlpm.x,_xlpm.x=$O5753))))</f>
        <v>4.9701789264413521E-5</v>
      </c>
      <c r="R5753" s="14">
        <f>$H5753/Q5753</f>
        <v>1</v>
      </c>
      <c r="S5753" s="14" cm="1">
        <f t="array" ref="S5753">SUM(_xlfn._xlws.FILTER($H$2:$H$7117,_xlfn.MAP($P$2:$P$7117,_xlfn.LAMBDA(_xlpm.x,_xlpm.x=$P5753))))</f>
        <v>1.5904572564612327E-3</v>
      </c>
      <c r="T5753" s="14">
        <f>$H5753/S5753</f>
        <v>3.125E-2</v>
      </c>
      <c r="U5753" s="14">
        <f>_xlfn.LET(_xlpm.freq,F5753,_xlpm.size,M5753+1,_xlpm.F,V5753,LOG(1+_xlpm.freq)*LOG(1+_xlpm.size)*_xlpm.F)</f>
        <v>1.5418173292189741E-2</v>
      </c>
      <c r="V5753" s="14">
        <f>_xlfn.LET(_xlpm.a,T5753,_xlpm.b,R5753,2*_xlpm.a*_xlpm.b/(_xlpm.a+_xlpm.b))</f>
        <v>6.0606060606060608E-2</v>
      </c>
      <c r="W5753" s="14">
        <f>_xlfn.LET(_xlpm.p,R5753,_xlpm.q,T5753,LOG(_xlpm.p/_xlpm.q))</f>
        <v>1.505149978319906</v>
      </c>
      <c r="X5753" s="2"/>
    </row>
    <row r="5754" spans="1:24">
      <c r="A5754" s="1" t="str">
        <f>_xlfn.LET(_xlpm.sep," : ",CONCATENATE(O5754,_xlpm.sep,P5754))</f>
        <v>~lthye~ : [lθɪ]</v>
      </c>
      <c r="B5754" s="1">
        <f>_xlfn.LET(_xlpm.d,$G5754,_xlpm.k,_xlfn.CONCAT(LEFT(TRIM(B$1),1),"*"),COUNTIF(_xlpm.d,_xlpm.k))</f>
        <v>0</v>
      </c>
      <c r="C5754" s="1">
        <f>_xlfn.LET(_xlpm.d,$G5754,_xlpm.k,_xlfn.CONCAT(LEFT(TRIM(C$1),1),"*"),COUNTIF(_xlpm.d,_xlpm.k))</f>
        <v>0</v>
      </c>
      <c r="D5754" s="1">
        <f>_xlfn.LET(_xlpm.d,$G5754,_xlpm.k,_xlfn.CONCAT(LEFT(TRIM(D$1),1),"*"),COUNTIF(_xlpm.d,_xlpm.k))</f>
        <v>0</v>
      </c>
      <c r="E5754" s="1">
        <f>LOG(F5754+1,10)</f>
        <v>0.30102999566398114</v>
      </c>
      <c r="F5754" s="7">
        <v>1</v>
      </c>
      <c r="G5754" s="9" t="s">
        <v>2434</v>
      </c>
      <c r="H5754" s="4">
        <f>F5754/freq.sum.r6e</f>
        <v>4.9701789264413521E-5</v>
      </c>
      <c r="I5754" s="1" t="str">
        <f>_xlfn.LET(_xlpm.sep,":",_xlpm.w,$G5754,LEFT(_xlpm.w,FIND(_xlpm.sep,_xlpm.w)-1))</f>
        <v>lθɪ</v>
      </c>
      <c r="J5754" s="1" t="str">
        <f>_xlfn.LET(_xlpm.sep,":",_xlpm.w,$G5754,RIGHT(_xlpm.w,LEN(_xlpm.w)-FIND(_xlpm.sep,_xlpm.w)))</f>
        <v>lthye</v>
      </c>
      <c r="K5754" s="10">
        <f>_xlfn.LET(_xlpm.w,I5754,LEN(_xlpm.w))</f>
        <v>3</v>
      </c>
      <c r="L5754" s="10">
        <f>_xlfn.LET(_xlpm.w,J5754,LEN(_xlpm.w))</f>
        <v>5</v>
      </c>
      <c r="M5754" s="10">
        <f>_xlfn.LET(_xlpm.a,K5754,_xlpm.b,L5754,MAX(_xlpm.a,_xlpm.b))</f>
        <v>5</v>
      </c>
      <c r="N5754" s="10">
        <f>_xlfn.LET(_xlpm.d,(K5754,L5754),MAX(_xlpm.d)-MIN(_xlpm.d))</f>
        <v>2</v>
      </c>
      <c r="O5754" s="1" t="str">
        <f>_xlfn.LET(_xlpm.sep,":",_xlpm.w,$G5754,_xlfn.CONCAT("~",RIGHT(_xlpm.w,LEN(_xlpm.w)-FIND(_xlpm.sep,_xlpm.w)),"~"))</f>
        <v>~lthye~</v>
      </c>
      <c r="P5754" s="1" t="str">
        <f>_xlfn.LET(_xlpm.sep,":",_xlpm.w,$G5754,_xlfn.CONCAT("[",LEFT(_xlpm.w,FIND(_xlpm.sep,_xlpm.w)-1),"]"))</f>
        <v>[lθɪ]</v>
      </c>
      <c r="Q5754" s="14" cm="1">
        <f t="array" ref="Q5754">SUM(_xlfn._xlws.FILTER($H$2:$H$7117,_xlfn.MAP($O$2:$O$7117,_xlfn.LAMBDA(_xlpm.x,_xlpm.x=$O5754))))</f>
        <v>4.9701789264413521E-5</v>
      </c>
      <c r="R5754" s="14">
        <f>$H5754/Q5754</f>
        <v>1</v>
      </c>
      <c r="S5754" s="14" cm="1">
        <f t="array" ref="S5754">SUM(_xlfn._xlws.FILTER($H$2:$H$7117,_xlfn.MAP($P$2:$P$7117,_xlfn.LAMBDA(_xlpm.x,_xlpm.x=$P5754))))</f>
        <v>1.5904572564612327E-3</v>
      </c>
      <c r="T5754" s="14">
        <f>$H5754/S5754</f>
        <v>3.125E-2</v>
      </c>
      <c r="U5754" s="14">
        <f>_xlfn.LET(_xlpm.freq,F5754,_xlpm.size,M5754+1,_xlpm.F,V5754,LOG(1+_xlpm.freq)*LOG(1+_xlpm.size)*_xlpm.F)</f>
        <v>1.5418173292189741E-2</v>
      </c>
      <c r="V5754" s="14">
        <f>_xlfn.LET(_xlpm.a,T5754,_xlpm.b,R5754,2*_xlpm.a*_xlpm.b/(_xlpm.a+_xlpm.b))</f>
        <v>6.0606060606060608E-2</v>
      </c>
      <c r="W5754" s="14">
        <f>_xlfn.LET(_xlpm.p,R5754,_xlpm.q,T5754,LOG(_xlpm.p/_xlpm.q))</f>
        <v>1.505149978319906</v>
      </c>
      <c r="X5754" s="2"/>
    </row>
    <row r="5755" spans="1:24">
      <c r="A5755" s="1" t="str">
        <f>_xlfn.LET(_xlpm.sep," : ",CONCATENATE(O5755,_xlpm.sep,P5755))</f>
        <v>~mbi'r~ : [mbɪ]</v>
      </c>
      <c r="B5755" s="1">
        <f>_xlfn.LET(_xlpm.d,$G5755,_xlpm.k,_xlfn.CONCAT(LEFT(TRIM(B$1),1),"*"),COUNTIF(_xlpm.d,_xlpm.k))</f>
        <v>0</v>
      </c>
      <c r="C5755" s="1">
        <f>_xlfn.LET(_xlpm.d,$G5755,_xlpm.k,_xlfn.CONCAT(LEFT(TRIM(C$1),1),"*"),COUNTIF(_xlpm.d,_xlpm.k))</f>
        <v>1</v>
      </c>
      <c r="D5755" s="1">
        <f>_xlfn.LET(_xlpm.d,$G5755,_xlpm.k,_xlfn.CONCAT(LEFT(TRIM(D$1),1),"*"),COUNTIF(_xlpm.d,_xlpm.k))</f>
        <v>0</v>
      </c>
      <c r="E5755" s="1">
        <f>LOG(F5755+1,10)</f>
        <v>0.30102999566398114</v>
      </c>
      <c r="F5755" s="7">
        <v>1</v>
      </c>
      <c r="G5755" s="9" t="s">
        <v>2484</v>
      </c>
      <c r="H5755" s="4">
        <f>F5755/freq.sum.r6e</f>
        <v>4.9701789264413521E-5</v>
      </c>
      <c r="I5755" s="1" t="str">
        <f>_xlfn.LET(_xlpm.sep,":",_xlpm.w,$G5755,LEFT(_xlpm.w,FIND(_xlpm.sep,_xlpm.w)-1))</f>
        <v>mbɪ</v>
      </c>
      <c r="J5755" s="1" t="str">
        <f>_xlfn.LET(_xlpm.sep,":",_xlpm.w,$G5755,RIGHT(_xlpm.w,LEN(_xlpm.w)-FIND(_xlpm.sep,_xlpm.w)))</f>
        <v>mbi'r</v>
      </c>
      <c r="K5755" s="10">
        <f>_xlfn.LET(_xlpm.w,I5755,LEN(_xlpm.w))</f>
        <v>3</v>
      </c>
      <c r="L5755" s="10">
        <f>_xlfn.LET(_xlpm.w,J5755,LEN(_xlpm.w))</f>
        <v>5</v>
      </c>
      <c r="M5755" s="10">
        <f>_xlfn.LET(_xlpm.a,K5755,_xlpm.b,L5755,MAX(_xlpm.a,_xlpm.b))</f>
        <v>5</v>
      </c>
      <c r="N5755" s="10">
        <f>_xlfn.LET(_xlpm.d,(K5755,L5755),MAX(_xlpm.d)-MIN(_xlpm.d))</f>
        <v>2</v>
      </c>
      <c r="O5755" s="1" t="str">
        <f>_xlfn.LET(_xlpm.sep,":",_xlpm.w,$G5755,_xlfn.CONCAT("~",RIGHT(_xlpm.w,LEN(_xlpm.w)-FIND(_xlpm.sep,_xlpm.w)),"~"))</f>
        <v>~mbi'r~</v>
      </c>
      <c r="P5755" s="1" t="str">
        <f>_xlfn.LET(_xlpm.sep,":",_xlpm.w,$G5755,_xlfn.CONCAT("[",LEFT(_xlpm.w,FIND(_xlpm.sep,_xlpm.w)-1),"]"))</f>
        <v>[mbɪ]</v>
      </c>
      <c r="Q5755" s="14" cm="1">
        <f t="array" ref="Q5755">SUM(_xlfn._xlws.FILTER($H$2:$H$7111,_xlfn.MAP($O$2:$O$7111,_xlfn.LAMBDA(_xlpm.x,_xlpm.x=$O5755))))</f>
        <v>4.9701789264413521E-5</v>
      </c>
      <c r="R5755" s="14">
        <f>$H5755/Q5755</f>
        <v>1</v>
      </c>
      <c r="S5755" s="14" cm="1">
        <f t="array" ref="S5755">SUM(_xlfn._xlws.FILTER($H$2:$H$7111,_xlfn.MAP($P$2:$P$7111,_xlfn.LAMBDA(_xlpm.x,_xlpm.x=$P5755))))</f>
        <v>1.5904572564612327E-3</v>
      </c>
      <c r="T5755" s="14">
        <f>$H5755/S5755</f>
        <v>3.125E-2</v>
      </c>
      <c r="U5755" s="14">
        <f>_xlfn.LET(_xlpm.freq,F5755,_xlpm.size,M5755+1,_xlpm.F,V5755,LOG(1+_xlpm.freq)*LOG(1+_xlpm.size)*_xlpm.F)</f>
        <v>1.5418173292189741E-2</v>
      </c>
      <c r="V5755" s="14">
        <f>_xlfn.LET(_xlpm.a,T5755,_xlpm.b,R5755,2*_xlpm.a*_xlpm.b/(_xlpm.a+_xlpm.b))</f>
        <v>6.0606060606060608E-2</v>
      </c>
      <c r="W5755" s="14">
        <f>_xlfn.LET(_xlpm.p,R5755,_xlpm.q,T5755,LOG(_xlpm.p/_xlpm.q))</f>
        <v>1.505149978319906</v>
      </c>
      <c r="X5755" s="2"/>
    </row>
    <row r="5756" spans="1:24">
      <c r="A5756" s="1" t="str">
        <f>_xlfn.LET(_xlpm.sep," : ",CONCATENATE(O5756,_xlpm.sep,P5756))</f>
        <v>~mbiry~ : [mbɪ]</v>
      </c>
      <c r="B5756" s="1">
        <f>_xlfn.LET(_xlpm.d,$G5756,_xlpm.k,_xlfn.CONCAT(LEFT(TRIM(B$1),1),"*"),COUNTIF(_xlpm.d,_xlpm.k))</f>
        <v>0</v>
      </c>
      <c r="C5756" s="1">
        <f>_xlfn.LET(_xlpm.d,$G5756,_xlpm.k,_xlfn.CONCAT(LEFT(TRIM(C$1),1),"*"),COUNTIF(_xlpm.d,_xlpm.k))</f>
        <v>1</v>
      </c>
      <c r="D5756" s="1">
        <f>_xlfn.LET(_xlpm.d,$G5756,_xlpm.k,_xlfn.CONCAT(LEFT(TRIM(D$1),1),"*"),COUNTIF(_xlpm.d,_xlpm.k))</f>
        <v>0</v>
      </c>
      <c r="E5756" s="1">
        <f>LOG(F5756+1,10)</f>
        <v>0.30102999566398114</v>
      </c>
      <c r="F5756" s="7">
        <v>1</v>
      </c>
      <c r="G5756" s="9" t="s">
        <v>2491</v>
      </c>
      <c r="H5756" s="4">
        <f>F5756/freq.sum.r6e</f>
        <v>4.9701789264413521E-5</v>
      </c>
      <c r="I5756" s="1" t="str">
        <f>_xlfn.LET(_xlpm.sep,":",_xlpm.w,$G5756,LEFT(_xlpm.w,FIND(_xlpm.sep,_xlpm.w)-1))</f>
        <v>mbɪ</v>
      </c>
      <c r="J5756" s="1" t="str">
        <f>_xlfn.LET(_xlpm.sep,":",_xlpm.w,$G5756,RIGHT(_xlpm.w,LEN(_xlpm.w)-FIND(_xlpm.sep,_xlpm.w)))</f>
        <v>mbiry</v>
      </c>
      <c r="K5756" s="10">
        <f>_xlfn.LET(_xlpm.w,I5756,LEN(_xlpm.w))</f>
        <v>3</v>
      </c>
      <c r="L5756" s="10">
        <f>_xlfn.LET(_xlpm.w,J5756,LEN(_xlpm.w))</f>
        <v>5</v>
      </c>
      <c r="M5756" s="10">
        <f>_xlfn.LET(_xlpm.a,K5756,_xlpm.b,L5756,MAX(_xlpm.a,_xlpm.b))</f>
        <v>5</v>
      </c>
      <c r="N5756" s="10">
        <f>_xlfn.LET(_xlpm.d,(K5756,L5756),MAX(_xlpm.d)-MIN(_xlpm.d))</f>
        <v>2</v>
      </c>
      <c r="O5756" s="1" t="str">
        <f>_xlfn.LET(_xlpm.sep,":",_xlpm.w,$G5756,_xlfn.CONCAT("~",RIGHT(_xlpm.w,LEN(_xlpm.w)-FIND(_xlpm.sep,_xlpm.w)),"~"))</f>
        <v>~mbiry~</v>
      </c>
      <c r="P5756" s="1" t="str">
        <f>_xlfn.LET(_xlpm.sep,":",_xlpm.w,$G5756,_xlfn.CONCAT("[",LEFT(_xlpm.w,FIND(_xlpm.sep,_xlpm.w)-1),"]"))</f>
        <v>[mbɪ]</v>
      </c>
      <c r="Q5756" s="14" cm="1">
        <f t="array" ref="Q5756">SUM(_xlfn._xlws.FILTER($H$2:$H$7111,_xlfn.MAP($O$2:$O$7111,_xlfn.LAMBDA(_xlpm.x,_xlpm.x=$O5756))))</f>
        <v>4.9701789264413521E-5</v>
      </c>
      <c r="R5756" s="14">
        <f>$H5756/Q5756</f>
        <v>1</v>
      </c>
      <c r="S5756" s="14" cm="1">
        <f t="array" ref="S5756">SUM(_xlfn._xlws.FILTER($H$2:$H$7111,_xlfn.MAP($P$2:$P$7111,_xlfn.LAMBDA(_xlpm.x,_xlpm.x=$P5756))))</f>
        <v>1.5904572564612327E-3</v>
      </c>
      <c r="T5756" s="14">
        <f>$H5756/S5756</f>
        <v>3.125E-2</v>
      </c>
      <c r="U5756" s="14">
        <f>_xlfn.LET(_xlpm.freq,F5756,_xlpm.size,M5756+1,_xlpm.F,V5756,LOG(1+_xlpm.freq)*LOG(1+_xlpm.size)*_xlpm.F)</f>
        <v>1.5418173292189741E-2</v>
      </c>
      <c r="V5756" s="14">
        <f>_xlfn.LET(_xlpm.a,T5756,_xlpm.b,R5756,2*_xlpm.a*_xlpm.b/(_xlpm.a+_xlpm.b))</f>
        <v>6.0606060606060608E-2</v>
      </c>
      <c r="W5756" s="14">
        <f>_xlfn.LET(_xlpm.p,R5756,_xlpm.q,T5756,LOG(_xlpm.p/_xlpm.q))</f>
        <v>1.505149978319906</v>
      </c>
      <c r="X5756" s="2"/>
    </row>
    <row r="5757" spans="1:24">
      <c r="A5757" s="1" t="str">
        <f>_xlfn.LET(_xlpm.sep," : ",CONCATENATE(O5757,_xlpm.sep,P5757))</f>
        <v>~mfy'r~ : [mfɪ]</v>
      </c>
      <c r="B5757" s="1">
        <f>_xlfn.LET(_xlpm.d,$G5757,_xlpm.k,_xlfn.CONCAT(LEFT(TRIM(B$1),1),"*"),COUNTIF(_xlpm.d,_xlpm.k))</f>
        <v>0</v>
      </c>
      <c r="C5757" s="1">
        <f>_xlfn.LET(_xlpm.d,$G5757,_xlpm.k,_xlfn.CONCAT(LEFT(TRIM(C$1),1),"*"),COUNTIF(_xlpm.d,_xlpm.k))</f>
        <v>1</v>
      </c>
      <c r="D5757" s="1">
        <f>_xlfn.LET(_xlpm.d,$G5757,_xlpm.k,_xlfn.CONCAT(LEFT(TRIM(D$1),1),"*"),COUNTIF(_xlpm.d,_xlpm.k))</f>
        <v>0</v>
      </c>
      <c r="E5757" s="1">
        <f>LOG(F5757+1,10)</f>
        <v>0.30102999566398114</v>
      </c>
      <c r="F5757" s="7">
        <v>1</v>
      </c>
      <c r="G5757" s="9" t="s">
        <v>2531</v>
      </c>
      <c r="H5757" s="4">
        <f>F5757/freq.sum.r6e</f>
        <v>4.9701789264413521E-5</v>
      </c>
      <c r="I5757" s="1" t="str">
        <f>_xlfn.LET(_xlpm.sep,":",_xlpm.w,$G5757,LEFT(_xlpm.w,FIND(_xlpm.sep,_xlpm.w)-1))</f>
        <v>mfɪ</v>
      </c>
      <c r="J5757" s="1" t="str">
        <f>_xlfn.LET(_xlpm.sep,":",_xlpm.w,$G5757,RIGHT(_xlpm.w,LEN(_xlpm.w)-FIND(_xlpm.sep,_xlpm.w)))</f>
        <v>mfy'r</v>
      </c>
      <c r="K5757" s="10">
        <f>_xlfn.LET(_xlpm.w,I5757,LEN(_xlpm.w))</f>
        <v>3</v>
      </c>
      <c r="L5757" s="10">
        <f>_xlfn.LET(_xlpm.w,J5757,LEN(_xlpm.w))</f>
        <v>5</v>
      </c>
      <c r="M5757" s="10">
        <f>_xlfn.LET(_xlpm.a,K5757,_xlpm.b,L5757,MAX(_xlpm.a,_xlpm.b))</f>
        <v>5</v>
      </c>
      <c r="N5757" s="10">
        <f>_xlfn.LET(_xlpm.d,(K5757,L5757),MAX(_xlpm.d)-MIN(_xlpm.d))</f>
        <v>2</v>
      </c>
      <c r="O5757" s="1" t="str">
        <f>_xlfn.LET(_xlpm.sep,":",_xlpm.w,$G5757,_xlfn.CONCAT("~",RIGHT(_xlpm.w,LEN(_xlpm.w)-FIND(_xlpm.sep,_xlpm.w)),"~"))</f>
        <v>~mfy'r~</v>
      </c>
      <c r="P5757" s="1" t="str">
        <f>_xlfn.LET(_xlpm.sep,":",_xlpm.w,$G5757,_xlfn.CONCAT("[",LEFT(_xlpm.w,FIND(_xlpm.sep,_xlpm.w)-1),"]"))</f>
        <v>[mfɪ]</v>
      </c>
      <c r="Q5757" s="14" cm="1">
        <f t="array" ref="Q5757">SUM(_xlfn._xlws.FILTER($H$2:$H$7117,_xlfn.MAP($O$2:$O$7117,_xlfn.LAMBDA(_xlpm.x,_xlpm.x=$O5757))))</f>
        <v>4.9701789264413521E-5</v>
      </c>
      <c r="R5757" s="14">
        <f>$H5757/Q5757</f>
        <v>1</v>
      </c>
      <c r="S5757" s="14" cm="1">
        <f t="array" ref="S5757">SUM(_xlfn._xlws.FILTER($H$2:$H$7117,_xlfn.MAP($P$2:$P$7117,_xlfn.LAMBDA(_xlpm.x,_xlpm.x=$P5757))))</f>
        <v>1.5904572564612327E-3</v>
      </c>
      <c r="T5757" s="14">
        <f>$H5757/S5757</f>
        <v>3.125E-2</v>
      </c>
      <c r="U5757" s="14">
        <f>_xlfn.LET(_xlpm.freq,F5757,_xlpm.size,M5757+1,_xlpm.F,V5757,LOG(1+_xlpm.freq)*LOG(1+_xlpm.size)*_xlpm.F)</f>
        <v>1.5418173292189741E-2</v>
      </c>
      <c r="V5757" s="14">
        <f>_xlfn.LET(_xlpm.a,T5757,_xlpm.b,R5757,2*_xlpm.a*_xlpm.b/(_xlpm.a+_xlpm.b))</f>
        <v>6.0606060606060608E-2</v>
      </c>
      <c r="W5757" s="14">
        <f>_xlfn.LET(_xlpm.p,R5757,_xlpm.q,T5757,LOG(_xlpm.p/_xlpm.q))</f>
        <v>1.505149978319906</v>
      </c>
      <c r="X5757" s="2"/>
    </row>
    <row r="5758" spans="1:24">
      <c r="A5758" s="1" t="str">
        <f>_xlfn.LET(_xlpm.sep," : ",CONCATENATE(O5758,_xlpm.sep,P5758))</f>
        <v>~mfyry~ : [mfɪ]</v>
      </c>
      <c r="B5758" s="1">
        <f>_xlfn.LET(_xlpm.d,$G5758,_xlpm.k,_xlfn.CONCAT(LEFT(TRIM(B$1),1),"*"),COUNTIF(_xlpm.d,_xlpm.k))</f>
        <v>0</v>
      </c>
      <c r="C5758" s="1">
        <f>_xlfn.LET(_xlpm.d,$G5758,_xlpm.k,_xlfn.CONCAT(LEFT(TRIM(C$1),1),"*"),COUNTIF(_xlpm.d,_xlpm.k))</f>
        <v>1</v>
      </c>
      <c r="D5758" s="1">
        <f>_xlfn.LET(_xlpm.d,$G5758,_xlpm.k,_xlfn.CONCAT(LEFT(TRIM(D$1),1),"*"),COUNTIF(_xlpm.d,_xlpm.k))</f>
        <v>0</v>
      </c>
      <c r="E5758" s="1">
        <f>LOG(F5758+1,10)</f>
        <v>0.30102999566398114</v>
      </c>
      <c r="F5758" s="7">
        <v>1</v>
      </c>
      <c r="G5758" s="9" t="s">
        <v>2536</v>
      </c>
      <c r="H5758" s="4">
        <f>F5758/freq.sum.r6e</f>
        <v>4.9701789264413521E-5</v>
      </c>
      <c r="I5758" s="1" t="str">
        <f>_xlfn.LET(_xlpm.sep,":",_xlpm.w,$G5758,LEFT(_xlpm.w,FIND(_xlpm.sep,_xlpm.w)-1))</f>
        <v>mfɪ</v>
      </c>
      <c r="J5758" s="1" t="str">
        <f>_xlfn.LET(_xlpm.sep,":",_xlpm.w,$G5758,RIGHT(_xlpm.w,LEN(_xlpm.w)-FIND(_xlpm.sep,_xlpm.w)))</f>
        <v>mfyry</v>
      </c>
      <c r="K5758" s="10">
        <f>_xlfn.LET(_xlpm.w,I5758,LEN(_xlpm.w))</f>
        <v>3</v>
      </c>
      <c r="L5758" s="10">
        <f>_xlfn.LET(_xlpm.w,J5758,LEN(_xlpm.w))</f>
        <v>5</v>
      </c>
      <c r="M5758" s="10">
        <f>_xlfn.LET(_xlpm.a,K5758,_xlpm.b,L5758,MAX(_xlpm.a,_xlpm.b))</f>
        <v>5</v>
      </c>
      <c r="N5758" s="10">
        <f>_xlfn.LET(_xlpm.d,(K5758,L5758),MAX(_xlpm.d)-MIN(_xlpm.d))</f>
        <v>2</v>
      </c>
      <c r="O5758" s="1" t="str">
        <f>_xlfn.LET(_xlpm.sep,":",_xlpm.w,$G5758,_xlfn.CONCAT("~",RIGHT(_xlpm.w,LEN(_xlpm.w)-FIND(_xlpm.sep,_xlpm.w)),"~"))</f>
        <v>~mfyry~</v>
      </c>
      <c r="P5758" s="1" t="str">
        <f>_xlfn.LET(_xlpm.sep,":",_xlpm.w,$G5758,_xlfn.CONCAT("[",LEFT(_xlpm.w,FIND(_xlpm.sep,_xlpm.w)-1),"]"))</f>
        <v>[mfɪ]</v>
      </c>
      <c r="Q5758" s="14" cm="1">
        <f t="array" ref="Q5758">SUM(_xlfn._xlws.FILTER($H$2:$H$7111,_xlfn.MAP($O$2:$O$7111,_xlfn.LAMBDA(_xlpm.x,_xlpm.x=$O5758))))</f>
        <v>4.9701789264413521E-5</v>
      </c>
      <c r="R5758" s="14">
        <f>$H5758/Q5758</f>
        <v>1</v>
      </c>
      <c r="S5758" s="14" cm="1">
        <f t="array" ref="S5758">SUM(_xlfn._xlws.FILTER($H$2:$H$7111,_xlfn.MAP($P$2:$P$7111,_xlfn.LAMBDA(_xlpm.x,_xlpm.x=$P5758))))</f>
        <v>1.5904572564612327E-3</v>
      </c>
      <c r="T5758" s="14">
        <f>$H5758/S5758</f>
        <v>3.125E-2</v>
      </c>
      <c r="U5758" s="14">
        <f>_xlfn.LET(_xlpm.freq,F5758,_xlpm.size,M5758+1,_xlpm.F,V5758,LOG(1+_xlpm.freq)*LOG(1+_xlpm.size)*_xlpm.F)</f>
        <v>1.5418173292189741E-2</v>
      </c>
      <c r="V5758" s="14">
        <f>_xlfn.LET(_xlpm.a,T5758,_xlpm.b,R5758,2*_xlpm.a*_xlpm.b/(_xlpm.a+_xlpm.b))</f>
        <v>6.0606060606060608E-2</v>
      </c>
      <c r="W5758" s="14">
        <f>_xlfn.LET(_xlpm.p,R5758,_xlpm.q,T5758,LOG(_xlpm.p/_xlpm.q))</f>
        <v>1.505149978319906</v>
      </c>
      <c r="X5758" s="2"/>
    </row>
    <row r="5759" spans="1:24">
      <c r="A5759" s="1" t="str">
        <f>_xlfn.LET(_xlpm.sep," : ",CONCATENATE(O5759,_xlpm.sep,P5759))</f>
        <v>~melye~ : [mlɪ]</v>
      </c>
      <c r="B5759" s="1">
        <f>_xlfn.LET(_xlpm.d,$G5759,_xlpm.k,_xlfn.CONCAT(LEFT(TRIM(B$1),1),"*"),COUNTIF(_xlpm.d,_xlpm.k))</f>
        <v>0</v>
      </c>
      <c r="C5759" s="1">
        <f>_xlfn.LET(_xlpm.d,$G5759,_xlpm.k,_xlfn.CONCAT(LEFT(TRIM(C$1),1),"*"),COUNTIF(_xlpm.d,_xlpm.k))</f>
        <v>1</v>
      </c>
      <c r="D5759" s="1">
        <f>_xlfn.LET(_xlpm.d,$G5759,_xlpm.k,_xlfn.CONCAT(LEFT(TRIM(D$1),1),"*"),COUNTIF(_xlpm.d,_xlpm.k))</f>
        <v>0</v>
      </c>
      <c r="E5759" s="1">
        <f>LOG(F5759+1,10)</f>
        <v>0.30102999566398114</v>
      </c>
      <c r="F5759" s="7">
        <v>1</v>
      </c>
      <c r="G5759" s="9" t="s">
        <v>2558</v>
      </c>
      <c r="H5759" s="4">
        <f>F5759/freq.sum.r6e</f>
        <v>4.9701789264413521E-5</v>
      </c>
      <c r="I5759" s="1" t="str">
        <f>_xlfn.LET(_xlpm.sep,":",_xlpm.w,$G5759,LEFT(_xlpm.w,FIND(_xlpm.sep,_xlpm.w)-1))</f>
        <v>mlɪ</v>
      </c>
      <c r="J5759" s="1" t="str">
        <f>_xlfn.LET(_xlpm.sep,":",_xlpm.w,$G5759,RIGHT(_xlpm.w,LEN(_xlpm.w)-FIND(_xlpm.sep,_xlpm.w)))</f>
        <v>melye</v>
      </c>
      <c r="K5759" s="10">
        <f>_xlfn.LET(_xlpm.w,I5759,LEN(_xlpm.w))</f>
        <v>3</v>
      </c>
      <c r="L5759" s="10">
        <f>_xlfn.LET(_xlpm.w,J5759,LEN(_xlpm.w))</f>
        <v>5</v>
      </c>
      <c r="M5759" s="10">
        <f>_xlfn.LET(_xlpm.a,K5759,_xlpm.b,L5759,MAX(_xlpm.a,_xlpm.b))</f>
        <v>5</v>
      </c>
      <c r="N5759" s="10">
        <f>_xlfn.LET(_xlpm.d,(K5759,L5759),MAX(_xlpm.d)-MIN(_xlpm.d))</f>
        <v>2</v>
      </c>
      <c r="O5759" s="1" t="str">
        <f>_xlfn.LET(_xlpm.sep,":",_xlpm.w,$G5759,_xlfn.CONCAT("~",RIGHT(_xlpm.w,LEN(_xlpm.w)-FIND(_xlpm.sep,_xlpm.w)),"~"))</f>
        <v>~melye~</v>
      </c>
      <c r="P5759" s="1" t="str">
        <f>_xlfn.LET(_xlpm.sep,":",_xlpm.w,$G5759,_xlfn.CONCAT("[",LEFT(_xlpm.w,FIND(_xlpm.sep,_xlpm.w)-1),"]"))</f>
        <v>[mlɪ]</v>
      </c>
      <c r="Q5759" s="14" cm="1">
        <f t="array" ref="Q5759">SUM(_xlfn._xlws.FILTER($H$2:$H$7117,_xlfn.MAP($O$2:$O$7117,_xlfn.LAMBDA(_xlpm.x,_xlpm.x=$O5759))))</f>
        <v>4.9701789264413521E-5</v>
      </c>
      <c r="R5759" s="14">
        <f>$H5759/Q5759</f>
        <v>1</v>
      </c>
      <c r="S5759" s="14" cm="1">
        <f t="array" ref="S5759">SUM(_xlfn._xlws.FILTER($H$2:$H$7117,_xlfn.MAP($P$2:$P$7117,_xlfn.LAMBDA(_xlpm.x,_xlpm.x=$P5759))))</f>
        <v>1.5904572564612327E-3</v>
      </c>
      <c r="T5759" s="14">
        <f>$H5759/S5759</f>
        <v>3.125E-2</v>
      </c>
      <c r="U5759" s="14">
        <f>_xlfn.LET(_xlpm.freq,F5759,_xlpm.size,M5759+1,_xlpm.F,V5759,LOG(1+_xlpm.freq)*LOG(1+_xlpm.size)*_xlpm.F)</f>
        <v>1.5418173292189741E-2</v>
      </c>
      <c r="V5759" s="14">
        <f>_xlfn.LET(_xlpm.a,T5759,_xlpm.b,R5759,2*_xlpm.a*_xlpm.b/(_xlpm.a+_xlpm.b))</f>
        <v>6.0606060606060608E-2</v>
      </c>
      <c r="W5759" s="14">
        <f>_xlfn.LET(_xlpm.p,R5759,_xlpm.q,T5759,LOG(_xlpm.p/_xlpm.q))</f>
        <v>1.505149978319906</v>
      </c>
      <c r="X5759" s="2"/>
    </row>
    <row r="5760" spans="1:24">
      <c r="A5760" s="1" t="str">
        <f>_xlfn.LET(_xlpm.sep," : ",CONCATENATE(O5760,_xlpm.sep,P5760))</f>
        <v>~mneye~ : [mnɪ]</v>
      </c>
      <c r="B5760" s="1">
        <f>_xlfn.LET(_xlpm.d,$G5760,_xlpm.k,_xlfn.CONCAT(LEFT(TRIM(B$1),1),"*"),COUNTIF(_xlpm.d,_xlpm.k))</f>
        <v>0</v>
      </c>
      <c r="C5760" s="1">
        <f>_xlfn.LET(_xlpm.d,$G5760,_xlpm.k,_xlfn.CONCAT(LEFT(TRIM(C$1),1),"*"),COUNTIF(_xlpm.d,_xlpm.k))</f>
        <v>1</v>
      </c>
      <c r="D5760" s="1">
        <f>_xlfn.LET(_xlpm.d,$G5760,_xlpm.k,_xlfn.CONCAT(LEFT(TRIM(D$1),1),"*"),COUNTIF(_xlpm.d,_xlpm.k))</f>
        <v>0</v>
      </c>
      <c r="E5760" s="1">
        <f>LOG(F5760+1,10)</f>
        <v>0.30102999566398114</v>
      </c>
      <c r="F5760" s="7">
        <v>1</v>
      </c>
      <c r="G5760" s="9" t="s">
        <v>2565</v>
      </c>
      <c r="H5760" s="4">
        <f>F5760/freq.sum.r6e</f>
        <v>4.9701789264413521E-5</v>
      </c>
      <c r="I5760" s="1" t="str">
        <f>_xlfn.LET(_xlpm.sep,":",_xlpm.w,$G5760,LEFT(_xlpm.w,FIND(_xlpm.sep,_xlpm.w)-1))</f>
        <v>mnɪ</v>
      </c>
      <c r="J5760" s="1" t="str">
        <f>_xlfn.LET(_xlpm.sep,":",_xlpm.w,$G5760,RIGHT(_xlpm.w,LEN(_xlpm.w)-FIND(_xlpm.sep,_xlpm.w)))</f>
        <v>mneye</v>
      </c>
      <c r="K5760" s="10">
        <f>_xlfn.LET(_xlpm.w,I5760,LEN(_xlpm.w))</f>
        <v>3</v>
      </c>
      <c r="L5760" s="10">
        <f>_xlfn.LET(_xlpm.w,J5760,LEN(_xlpm.w))</f>
        <v>5</v>
      </c>
      <c r="M5760" s="10">
        <f>_xlfn.LET(_xlpm.a,K5760,_xlpm.b,L5760,MAX(_xlpm.a,_xlpm.b))</f>
        <v>5</v>
      </c>
      <c r="N5760" s="10">
        <f>_xlfn.LET(_xlpm.d,(K5760,L5760),MAX(_xlpm.d)-MIN(_xlpm.d))</f>
        <v>2</v>
      </c>
      <c r="O5760" s="1" t="str">
        <f>_xlfn.LET(_xlpm.sep,":",_xlpm.w,$G5760,_xlfn.CONCAT("~",RIGHT(_xlpm.w,LEN(_xlpm.w)-FIND(_xlpm.sep,_xlpm.w)),"~"))</f>
        <v>~mneye~</v>
      </c>
      <c r="P5760" s="1" t="str">
        <f>_xlfn.LET(_xlpm.sep,":",_xlpm.w,$G5760,_xlfn.CONCAT("[",LEFT(_xlpm.w,FIND(_xlpm.sep,_xlpm.w)-1),"]"))</f>
        <v>[mnɪ]</v>
      </c>
      <c r="Q5760" s="14" cm="1">
        <f t="array" ref="Q5760">SUM(_xlfn._xlws.FILTER($H$2:$H$7117,_xlfn.MAP($O$2:$O$7117,_xlfn.LAMBDA(_xlpm.x,_xlpm.x=$O5760))))</f>
        <v>4.9701789264413521E-5</v>
      </c>
      <c r="R5760" s="14">
        <f>$H5760/Q5760</f>
        <v>1</v>
      </c>
      <c r="S5760" s="14" cm="1">
        <f t="array" ref="S5760">SUM(_xlfn._xlws.FILTER($H$2:$H$7117,_xlfn.MAP($P$2:$P$7117,_xlfn.LAMBDA(_xlpm.x,_xlpm.x=$P5760))))</f>
        <v>1.5904572564612327E-3</v>
      </c>
      <c r="T5760" s="14">
        <f>$H5760/S5760</f>
        <v>3.125E-2</v>
      </c>
      <c r="U5760" s="14">
        <f>_xlfn.LET(_xlpm.freq,F5760,_xlpm.size,M5760+1,_xlpm.F,V5760,LOG(1+_xlpm.freq)*LOG(1+_xlpm.size)*_xlpm.F)</f>
        <v>1.5418173292189741E-2</v>
      </c>
      <c r="V5760" s="14">
        <f>_xlfn.LET(_xlpm.a,T5760,_xlpm.b,R5760,2*_xlpm.a*_xlpm.b/(_xlpm.a+_xlpm.b))</f>
        <v>6.0606060606060608E-2</v>
      </c>
      <c r="W5760" s="14">
        <f>_xlfn.LET(_xlpm.p,R5760,_xlpm.q,T5760,LOG(_xlpm.p/_xlpm.q))</f>
        <v>1.505149978319906</v>
      </c>
      <c r="X5760" s="2"/>
    </row>
    <row r="5761" spans="1:24">
      <c r="A5761" s="1" t="str">
        <f>_xlfn.LET(_xlpm.sep," : ",CONCATENATE(O5761,_xlpm.sep,P5761))</f>
        <v>~mpree~ : [mpɹɪ]</v>
      </c>
      <c r="B5761" s="1">
        <f>_xlfn.LET(_xlpm.d,$G5761,_xlpm.k,_xlfn.CONCAT(LEFT(TRIM(B$1),1),"*"),COUNTIF(_xlpm.d,_xlpm.k))</f>
        <v>0</v>
      </c>
      <c r="C5761" s="1">
        <f>_xlfn.LET(_xlpm.d,$G5761,_xlpm.k,_xlfn.CONCAT(LEFT(TRIM(C$1),1),"*"),COUNTIF(_xlpm.d,_xlpm.k))</f>
        <v>1</v>
      </c>
      <c r="D5761" s="1">
        <f>_xlfn.LET(_xlpm.d,$G5761,_xlpm.k,_xlfn.CONCAT(LEFT(TRIM(D$1),1),"*"),COUNTIF(_xlpm.d,_xlpm.k))</f>
        <v>0</v>
      </c>
      <c r="E5761" s="1">
        <f>LOG(F5761+1,10)</f>
        <v>0.30102999566398114</v>
      </c>
      <c r="F5761" s="7">
        <v>1</v>
      </c>
      <c r="G5761" s="9" t="s">
        <v>2663</v>
      </c>
      <c r="H5761" s="4">
        <f>F5761/freq.sum.r6e</f>
        <v>4.9701789264413521E-5</v>
      </c>
      <c r="I5761" s="1" t="str">
        <f>_xlfn.LET(_xlpm.sep,":",_xlpm.w,$G5761,LEFT(_xlpm.w,FIND(_xlpm.sep,_xlpm.w)-1))</f>
        <v>mpɹɪ</v>
      </c>
      <c r="J5761" s="1" t="str">
        <f>_xlfn.LET(_xlpm.sep,":",_xlpm.w,$G5761,RIGHT(_xlpm.w,LEN(_xlpm.w)-FIND(_xlpm.sep,_xlpm.w)))</f>
        <v>mpree</v>
      </c>
      <c r="K5761" s="10">
        <f>_xlfn.LET(_xlpm.w,I5761,LEN(_xlpm.w))</f>
        <v>4</v>
      </c>
      <c r="L5761" s="10">
        <f>_xlfn.LET(_xlpm.w,J5761,LEN(_xlpm.w))</f>
        <v>5</v>
      </c>
      <c r="M5761" s="10">
        <f>_xlfn.LET(_xlpm.a,K5761,_xlpm.b,L5761,MAX(_xlpm.a,_xlpm.b))</f>
        <v>5</v>
      </c>
      <c r="N5761" s="10">
        <f>_xlfn.LET(_xlpm.d,(K5761,L5761),MAX(_xlpm.d)-MIN(_xlpm.d))</f>
        <v>1</v>
      </c>
      <c r="O5761" s="1" t="str">
        <f>_xlfn.LET(_xlpm.sep,":",_xlpm.w,$G5761,_xlfn.CONCAT("~",RIGHT(_xlpm.w,LEN(_xlpm.w)-FIND(_xlpm.sep,_xlpm.w)),"~"))</f>
        <v>~mpree~</v>
      </c>
      <c r="P5761" s="1" t="str">
        <f>_xlfn.LET(_xlpm.sep,":",_xlpm.w,$G5761,_xlfn.CONCAT("[",LEFT(_xlpm.w,FIND(_xlpm.sep,_xlpm.w)-1),"]"))</f>
        <v>[mpɹɪ]</v>
      </c>
      <c r="Q5761" s="14" cm="1">
        <f t="array" ref="Q5761">SUM(_xlfn._xlws.FILTER($H$2:$H$7117,_xlfn.MAP($O$2:$O$7117,_xlfn.LAMBDA(_xlpm.x,_xlpm.x=$O5761))))</f>
        <v>4.9701789264413521E-5</v>
      </c>
      <c r="R5761" s="14">
        <f>$H5761/Q5761</f>
        <v>1</v>
      </c>
      <c r="S5761" s="14" cm="1">
        <f t="array" ref="S5761">SUM(_xlfn._xlws.FILTER($H$2:$H$7117,_xlfn.MAP($P$2:$P$7117,_xlfn.LAMBDA(_xlpm.x,_xlpm.x=$P5761))))</f>
        <v>1.5904572564612327E-3</v>
      </c>
      <c r="T5761" s="14">
        <f>$H5761/S5761</f>
        <v>3.125E-2</v>
      </c>
      <c r="U5761" s="14">
        <f>_xlfn.LET(_xlpm.freq,F5761,_xlpm.size,M5761+1,_xlpm.F,V5761,LOG(1+_xlpm.freq)*LOG(1+_xlpm.size)*_xlpm.F)</f>
        <v>1.5418173292189741E-2</v>
      </c>
      <c r="V5761" s="14">
        <f>_xlfn.LET(_xlpm.a,T5761,_xlpm.b,R5761,2*_xlpm.a*_xlpm.b/(_xlpm.a+_xlpm.b))</f>
        <v>6.0606060606060608E-2</v>
      </c>
      <c r="W5761" s="14">
        <f>_xlfn.LET(_xlpm.p,R5761,_xlpm.q,T5761,LOG(_xlpm.p/_xlpm.q))</f>
        <v>1.505149978319906</v>
      </c>
      <c r="X5761" s="2"/>
    </row>
    <row r="5762" spans="1:24">
      <c r="A5762" s="1" t="str">
        <f>_xlfn.LET(_xlpm.sep," : ",CONCATENATE(O5762,_xlpm.sep,P5762))</f>
        <v>~ndlye~ : [ndlɪ]</v>
      </c>
      <c r="B5762" s="1">
        <f>_xlfn.LET(_xlpm.d,$G5762,_xlpm.k,_xlfn.CONCAT(LEFT(TRIM(B$1),1),"*"),COUNTIF(_xlpm.d,_xlpm.k))</f>
        <v>0</v>
      </c>
      <c r="C5762" s="1">
        <f>_xlfn.LET(_xlpm.d,$G5762,_xlpm.k,_xlfn.CONCAT(LEFT(TRIM(C$1),1),"*"),COUNTIF(_xlpm.d,_xlpm.k))</f>
        <v>0</v>
      </c>
      <c r="D5762" s="1">
        <f>_xlfn.LET(_xlpm.d,$G5762,_xlpm.k,_xlfn.CONCAT(LEFT(TRIM(D$1),1),"*"),COUNTIF(_xlpm.d,_xlpm.k))</f>
        <v>1</v>
      </c>
      <c r="E5762" s="1">
        <f>LOG(F5762+1,10)</f>
        <v>0.30102999566398114</v>
      </c>
      <c r="F5762" s="7">
        <v>1</v>
      </c>
      <c r="G5762" s="9" t="s">
        <v>2854</v>
      </c>
      <c r="H5762" s="4">
        <f>F5762/freq.sum.r6e</f>
        <v>4.9701789264413521E-5</v>
      </c>
      <c r="I5762" s="1" t="str">
        <f>_xlfn.LET(_xlpm.sep,":",_xlpm.w,$G5762,LEFT(_xlpm.w,FIND(_xlpm.sep,_xlpm.w)-1))</f>
        <v>ndlɪ</v>
      </c>
      <c r="J5762" s="1" t="str">
        <f>_xlfn.LET(_xlpm.sep,":",_xlpm.w,$G5762,RIGHT(_xlpm.w,LEN(_xlpm.w)-FIND(_xlpm.sep,_xlpm.w)))</f>
        <v>ndlye</v>
      </c>
      <c r="K5762" s="10">
        <f>_xlfn.LET(_xlpm.w,I5762,LEN(_xlpm.w))</f>
        <v>4</v>
      </c>
      <c r="L5762" s="10">
        <f>_xlfn.LET(_xlpm.w,J5762,LEN(_xlpm.w))</f>
        <v>5</v>
      </c>
      <c r="M5762" s="10">
        <f>_xlfn.LET(_xlpm.a,K5762,_xlpm.b,L5762,MAX(_xlpm.a,_xlpm.b))</f>
        <v>5</v>
      </c>
      <c r="N5762" s="10">
        <f>_xlfn.LET(_xlpm.d,(K5762,L5762),MAX(_xlpm.d)-MIN(_xlpm.d))</f>
        <v>1</v>
      </c>
      <c r="O5762" s="1" t="str">
        <f>_xlfn.LET(_xlpm.sep,":",_xlpm.w,$G5762,_xlfn.CONCAT("~",RIGHT(_xlpm.w,LEN(_xlpm.w)-FIND(_xlpm.sep,_xlpm.w)),"~"))</f>
        <v>~ndlye~</v>
      </c>
      <c r="P5762" s="1" t="str">
        <f>_xlfn.LET(_xlpm.sep,":",_xlpm.w,$G5762,_xlfn.CONCAT("[",LEFT(_xlpm.w,FIND(_xlpm.sep,_xlpm.w)-1),"]"))</f>
        <v>[ndlɪ]</v>
      </c>
      <c r="Q5762" s="14" cm="1">
        <f t="array" ref="Q5762">SUM(_xlfn._xlws.FILTER($H$2:$H$7117,_xlfn.MAP($O$2:$O$7117,_xlfn.LAMBDA(_xlpm.x,_xlpm.x=$O5762))))</f>
        <v>4.9701789264413521E-5</v>
      </c>
      <c r="R5762" s="14">
        <f>$H5762/Q5762</f>
        <v>1</v>
      </c>
      <c r="S5762" s="14" cm="1">
        <f t="array" ref="S5762">SUM(_xlfn._xlws.FILTER($H$2:$H$7117,_xlfn.MAP($P$2:$P$7117,_xlfn.LAMBDA(_xlpm.x,_xlpm.x=$P5762))))</f>
        <v>1.5904572564612327E-3</v>
      </c>
      <c r="T5762" s="14">
        <f>$H5762/S5762</f>
        <v>3.125E-2</v>
      </c>
      <c r="U5762" s="14">
        <f>_xlfn.LET(_xlpm.freq,F5762,_xlpm.size,M5762+1,_xlpm.F,V5762,LOG(1+_xlpm.freq)*LOG(1+_xlpm.size)*_xlpm.F)</f>
        <v>1.5418173292189741E-2</v>
      </c>
      <c r="V5762" s="14">
        <f>_xlfn.LET(_xlpm.a,T5762,_xlpm.b,R5762,2*_xlpm.a*_xlpm.b/(_xlpm.a+_xlpm.b))</f>
        <v>6.0606060606060608E-2</v>
      </c>
      <c r="W5762" s="14">
        <f>_xlfn.LET(_xlpm.p,R5762,_xlpm.q,T5762,LOG(_xlpm.p/_xlpm.q))</f>
        <v>1.505149978319906</v>
      </c>
      <c r="X5762" s="2"/>
    </row>
    <row r="5763" spans="1:24">
      <c r="A5763" s="1" t="str">
        <f>_xlfn.LET(_xlpm.sep," : ",CONCATENATE(O5763,_xlpm.sep,P5763))</f>
        <v>~ndi'r~ : [ndɪ]</v>
      </c>
      <c r="B5763" s="1">
        <f>_xlfn.LET(_xlpm.d,$G5763,_xlpm.k,_xlfn.CONCAT(LEFT(TRIM(B$1),1),"*"),COUNTIF(_xlpm.d,_xlpm.k))</f>
        <v>0</v>
      </c>
      <c r="C5763" s="1">
        <f>_xlfn.LET(_xlpm.d,$G5763,_xlpm.k,_xlfn.CONCAT(LEFT(TRIM(C$1),1),"*"),COUNTIF(_xlpm.d,_xlpm.k))</f>
        <v>0</v>
      </c>
      <c r="D5763" s="1">
        <f>_xlfn.LET(_xlpm.d,$G5763,_xlpm.k,_xlfn.CONCAT(LEFT(TRIM(D$1),1),"*"),COUNTIF(_xlpm.d,_xlpm.k))</f>
        <v>1</v>
      </c>
      <c r="E5763" s="1">
        <f>LOG(F5763+1,10)</f>
        <v>0.30102999566398114</v>
      </c>
      <c r="F5763" s="7">
        <v>1</v>
      </c>
      <c r="G5763" s="9" t="s">
        <v>2872</v>
      </c>
      <c r="H5763" s="4">
        <f>F5763/freq.sum.r6e</f>
        <v>4.9701789264413521E-5</v>
      </c>
      <c r="I5763" s="1" t="str">
        <f>_xlfn.LET(_xlpm.sep,":",_xlpm.w,$G5763,LEFT(_xlpm.w,FIND(_xlpm.sep,_xlpm.w)-1))</f>
        <v>ndɪ</v>
      </c>
      <c r="J5763" s="1" t="str">
        <f>_xlfn.LET(_xlpm.sep,":",_xlpm.w,$G5763,RIGHT(_xlpm.w,LEN(_xlpm.w)-FIND(_xlpm.sep,_xlpm.w)))</f>
        <v>ndi'r</v>
      </c>
      <c r="K5763" s="10">
        <f>_xlfn.LET(_xlpm.w,I5763,LEN(_xlpm.w))</f>
        <v>3</v>
      </c>
      <c r="L5763" s="10">
        <f>_xlfn.LET(_xlpm.w,J5763,LEN(_xlpm.w))</f>
        <v>5</v>
      </c>
      <c r="M5763" s="10">
        <f>_xlfn.LET(_xlpm.a,K5763,_xlpm.b,L5763,MAX(_xlpm.a,_xlpm.b))</f>
        <v>5</v>
      </c>
      <c r="N5763" s="10">
        <f>_xlfn.LET(_xlpm.d,(K5763,L5763),MAX(_xlpm.d)-MIN(_xlpm.d))</f>
        <v>2</v>
      </c>
      <c r="O5763" s="1" t="str">
        <f>_xlfn.LET(_xlpm.sep,":",_xlpm.w,$G5763,_xlfn.CONCAT("~",RIGHT(_xlpm.w,LEN(_xlpm.w)-FIND(_xlpm.sep,_xlpm.w)),"~"))</f>
        <v>~ndi'r~</v>
      </c>
      <c r="P5763" s="1" t="str">
        <f>_xlfn.LET(_xlpm.sep,":",_xlpm.w,$G5763,_xlfn.CONCAT("[",LEFT(_xlpm.w,FIND(_xlpm.sep,_xlpm.w)-1),"]"))</f>
        <v>[ndɪ]</v>
      </c>
      <c r="Q5763" s="14" cm="1">
        <f t="array" ref="Q5763">SUM(_xlfn._xlws.FILTER($H$2:$H$7117,_xlfn.MAP($O$2:$O$7117,_xlfn.LAMBDA(_xlpm.x,_xlpm.x=$O5763))))</f>
        <v>4.9701789264413521E-5</v>
      </c>
      <c r="R5763" s="14">
        <f>$H5763/Q5763</f>
        <v>1</v>
      </c>
      <c r="S5763" s="14" cm="1">
        <f t="array" ref="S5763">SUM(_xlfn._xlws.FILTER($H$2:$H$7117,_xlfn.MAP($P$2:$P$7117,_xlfn.LAMBDA(_xlpm.x,_xlpm.x=$P5763))))</f>
        <v>1.5904572564612327E-3</v>
      </c>
      <c r="T5763" s="14">
        <f>$H5763/S5763</f>
        <v>3.125E-2</v>
      </c>
      <c r="U5763" s="14">
        <f>_xlfn.LET(_xlpm.freq,F5763,_xlpm.size,M5763+1,_xlpm.F,V5763,LOG(1+_xlpm.freq)*LOG(1+_xlpm.size)*_xlpm.F)</f>
        <v>1.5418173292189741E-2</v>
      </c>
      <c r="V5763" s="14">
        <f>_xlfn.LET(_xlpm.a,T5763,_xlpm.b,R5763,2*_xlpm.a*_xlpm.b/(_xlpm.a+_xlpm.b))</f>
        <v>6.0606060606060608E-2</v>
      </c>
      <c r="W5763" s="14">
        <f>_xlfn.LET(_xlpm.p,R5763,_xlpm.q,T5763,LOG(_xlpm.p/_xlpm.q))</f>
        <v>1.505149978319906</v>
      </c>
      <c r="X5763" s="2"/>
    </row>
    <row r="5764" spans="1:24">
      <c r="A5764" s="1" t="str">
        <f>_xlfn.LET(_xlpm.sep," : ",CONCATENATE(O5764,_xlpm.sep,P5764))</f>
        <v>~ndiry~ : [ndɪ]</v>
      </c>
      <c r="B5764" s="1">
        <f>_xlfn.LET(_xlpm.d,$G5764,_xlpm.k,_xlfn.CONCAT(LEFT(TRIM(B$1),1),"*"),COUNTIF(_xlpm.d,_xlpm.k))</f>
        <v>0</v>
      </c>
      <c r="C5764" s="1">
        <f>_xlfn.LET(_xlpm.d,$G5764,_xlpm.k,_xlfn.CONCAT(LEFT(TRIM(C$1),1),"*"),COUNTIF(_xlpm.d,_xlpm.k))</f>
        <v>0</v>
      </c>
      <c r="D5764" s="1">
        <f>_xlfn.LET(_xlpm.d,$G5764,_xlpm.k,_xlfn.CONCAT(LEFT(TRIM(D$1),1),"*"),COUNTIF(_xlpm.d,_xlpm.k))</f>
        <v>1</v>
      </c>
      <c r="E5764" s="1">
        <f>LOG(F5764+1,10)</f>
        <v>0.30102999566398114</v>
      </c>
      <c r="F5764" s="7">
        <v>1</v>
      </c>
      <c r="G5764" s="9" t="s">
        <v>2879</v>
      </c>
      <c r="H5764" s="4">
        <f>F5764/freq.sum.r6e</f>
        <v>4.9701789264413521E-5</v>
      </c>
      <c r="I5764" s="1" t="str">
        <f>_xlfn.LET(_xlpm.sep,":",_xlpm.w,$G5764,LEFT(_xlpm.w,FIND(_xlpm.sep,_xlpm.w)-1))</f>
        <v>ndɪ</v>
      </c>
      <c r="J5764" s="1" t="str">
        <f>_xlfn.LET(_xlpm.sep,":",_xlpm.w,$G5764,RIGHT(_xlpm.w,LEN(_xlpm.w)-FIND(_xlpm.sep,_xlpm.w)))</f>
        <v>ndiry</v>
      </c>
      <c r="K5764" s="10">
        <f>_xlfn.LET(_xlpm.w,I5764,LEN(_xlpm.w))</f>
        <v>3</v>
      </c>
      <c r="L5764" s="10">
        <f>_xlfn.LET(_xlpm.w,J5764,LEN(_xlpm.w))</f>
        <v>5</v>
      </c>
      <c r="M5764" s="10">
        <f>_xlfn.LET(_xlpm.a,K5764,_xlpm.b,L5764,MAX(_xlpm.a,_xlpm.b))</f>
        <v>5</v>
      </c>
      <c r="N5764" s="10">
        <f>_xlfn.LET(_xlpm.d,(K5764,L5764),MAX(_xlpm.d)-MIN(_xlpm.d))</f>
        <v>2</v>
      </c>
      <c r="O5764" s="1" t="str">
        <f>_xlfn.LET(_xlpm.sep,":",_xlpm.w,$G5764,_xlfn.CONCAT("~",RIGHT(_xlpm.w,LEN(_xlpm.w)-FIND(_xlpm.sep,_xlpm.w)),"~"))</f>
        <v>~ndiry~</v>
      </c>
      <c r="P5764" s="1" t="str">
        <f>_xlfn.LET(_xlpm.sep,":",_xlpm.w,$G5764,_xlfn.CONCAT("[",LEFT(_xlpm.w,FIND(_xlpm.sep,_xlpm.w)-1),"]"))</f>
        <v>[ndɪ]</v>
      </c>
      <c r="Q5764" s="14" cm="1">
        <f t="array" ref="Q5764">SUM(_xlfn._xlws.FILTER($H$2:$H$7111,_xlfn.MAP($O$2:$O$7111,_xlfn.LAMBDA(_xlpm.x,_xlpm.x=$O5764))))</f>
        <v>4.9701789264413521E-5</v>
      </c>
      <c r="R5764" s="14">
        <f>$H5764/Q5764</f>
        <v>1</v>
      </c>
      <c r="S5764" s="14" cm="1">
        <f t="array" ref="S5764">SUM(_xlfn._xlws.FILTER($H$2:$H$7111,_xlfn.MAP($P$2:$P$7111,_xlfn.LAMBDA(_xlpm.x,_xlpm.x=$P5764))))</f>
        <v>1.5904572564612327E-3</v>
      </c>
      <c r="T5764" s="14">
        <f>$H5764/S5764</f>
        <v>3.125E-2</v>
      </c>
      <c r="U5764" s="14">
        <f>_xlfn.LET(_xlpm.freq,F5764,_xlpm.size,M5764+1,_xlpm.F,V5764,LOG(1+_xlpm.freq)*LOG(1+_xlpm.size)*_xlpm.F)</f>
        <v>1.5418173292189741E-2</v>
      </c>
      <c r="V5764" s="14">
        <f>_xlfn.LET(_xlpm.a,T5764,_xlpm.b,R5764,2*_xlpm.a*_xlpm.b/(_xlpm.a+_xlpm.b))</f>
        <v>6.0606060606060608E-2</v>
      </c>
      <c r="W5764" s="14">
        <f>_xlfn.LET(_xlpm.p,R5764,_xlpm.q,T5764,LOG(_xlpm.p/_xlpm.q))</f>
        <v>1.505149978319906</v>
      </c>
      <c r="X5764" s="2"/>
    </row>
    <row r="5765" spans="1:24">
      <c r="A5765" s="1" t="str">
        <f>_xlfn.LET(_xlpm.sep," : ",CONCATENATE(O5765,_xlpm.sep,P5765))</f>
        <v>~nflie~ : [nflɪ]</v>
      </c>
      <c r="B5765" s="1">
        <f>_xlfn.LET(_xlpm.d,$G5765,_xlpm.k,_xlfn.CONCAT(LEFT(TRIM(B$1),1),"*"),COUNTIF(_xlpm.d,_xlpm.k))</f>
        <v>0</v>
      </c>
      <c r="C5765" s="1">
        <f>_xlfn.LET(_xlpm.d,$G5765,_xlpm.k,_xlfn.CONCAT(LEFT(TRIM(C$1),1),"*"),COUNTIF(_xlpm.d,_xlpm.k))</f>
        <v>0</v>
      </c>
      <c r="D5765" s="1">
        <f>_xlfn.LET(_xlpm.d,$G5765,_xlpm.k,_xlfn.CONCAT(LEFT(TRIM(D$1),1),"*"),COUNTIF(_xlpm.d,_xlpm.k))</f>
        <v>1</v>
      </c>
      <c r="E5765" s="1">
        <f>LOG(F5765+1,10)</f>
        <v>0.30102999566398114</v>
      </c>
      <c r="F5765" s="7">
        <v>1</v>
      </c>
      <c r="G5765" s="9" t="s">
        <v>2949</v>
      </c>
      <c r="H5765" s="4">
        <f>F5765/freq.sum.r6e</f>
        <v>4.9701789264413521E-5</v>
      </c>
      <c r="I5765" s="1" t="str">
        <f>_xlfn.LET(_xlpm.sep,":",_xlpm.w,$G5765,LEFT(_xlpm.w,FIND(_xlpm.sep,_xlpm.w)-1))</f>
        <v>nflɪ</v>
      </c>
      <c r="J5765" s="1" t="str">
        <f>_xlfn.LET(_xlpm.sep,":",_xlpm.w,$G5765,RIGHT(_xlpm.w,LEN(_xlpm.w)-FIND(_xlpm.sep,_xlpm.w)))</f>
        <v>nflie</v>
      </c>
      <c r="K5765" s="10">
        <f>_xlfn.LET(_xlpm.w,I5765,LEN(_xlpm.w))</f>
        <v>4</v>
      </c>
      <c r="L5765" s="10">
        <f>_xlfn.LET(_xlpm.w,J5765,LEN(_xlpm.w))</f>
        <v>5</v>
      </c>
      <c r="M5765" s="10">
        <f>_xlfn.LET(_xlpm.a,K5765,_xlpm.b,L5765,MAX(_xlpm.a,_xlpm.b))</f>
        <v>5</v>
      </c>
      <c r="N5765" s="10">
        <f>_xlfn.LET(_xlpm.d,(K5765,L5765),MAX(_xlpm.d)-MIN(_xlpm.d))</f>
        <v>1</v>
      </c>
      <c r="O5765" s="1" t="str">
        <f>_xlfn.LET(_xlpm.sep,":",_xlpm.w,$G5765,_xlfn.CONCAT("~",RIGHT(_xlpm.w,LEN(_xlpm.w)-FIND(_xlpm.sep,_xlpm.w)),"~"))</f>
        <v>~nflie~</v>
      </c>
      <c r="P5765" s="1" t="str">
        <f>_xlfn.LET(_xlpm.sep,":",_xlpm.w,$G5765,_xlfn.CONCAT("[",LEFT(_xlpm.w,FIND(_xlpm.sep,_xlpm.w)-1),"]"))</f>
        <v>[nflɪ]</v>
      </c>
      <c r="Q5765" s="14" cm="1">
        <f t="array" ref="Q5765">SUM(_xlfn._xlws.FILTER($H$2:$H$7117,_xlfn.MAP($O$2:$O$7117,_xlfn.LAMBDA(_xlpm.x,_xlpm.x=$O5765))))</f>
        <v>4.9701789264413521E-5</v>
      </c>
      <c r="R5765" s="14">
        <f>$H5765/Q5765</f>
        <v>1</v>
      </c>
      <c r="S5765" s="14" cm="1">
        <f t="array" ref="S5765">SUM(_xlfn._xlws.FILTER($H$2:$H$7117,_xlfn.MAP($P$2:$P$7117,_xlfn.LAMBDA(_xlpm.x,_xlpm.x=$P5765))))</f>
        <v>1.5904572564612327E-3</v>
      </c>
      <c r="T5765" s="14">
        <f>$H5765/S5765</f>
        <v>3.125E-2</v>
      </c>
      <c r="U5765" s="14">
        <f>_xlfn.LET(_xlpm.freq,F5765,_xlpm.size,M5765+1,_xlpm.F,V5765,LOG(1+_xlpm.freq)*LOG(1+_xlpm.size)*_xlpm.F)</f>
        <v>1.5418173292189741E-2</v>
      </c>
      <c r="V5765" s="14">
        <f>_xlfn.LET(_xlpm.a,T5765,_xlpm.b,R5765,2*_xlpm.a*_xlpm.b/(_xlpm.a+_xlpm.b))</f>
        <v>6.0606060606060608E-2</v>
      </c>
      <c r="W5765" s="14">
        <f>_xlfn.LET(_xlpm.p,R5765,_xlpm.q,T5765,LOG(_xlpm.p/_xlpm.q))</f>
        <v>1.505149978319906</v>
      </c>
      <c r="X5765" s="2"/>
    </row>
    <row r="5766" spans="1:24">
      <c r="A5766" s="1" t="str">
        <f>_xlfn.LET(_xlpm.sep," : ",CONCATENATE(O5766,_xlpm.sep,P5766))</f>
        <v>~nly'r~ : [nlɪ]</v>
      </c>
      <c r="B5766" s="1">
        <f>_xlfn.LET(_xlpm.d,$G5766,_xlpm.k,_xlfn.CONCAT(LEFT(TRIM(B$1),1),"*"),COUNTIF(_xlpm.d,_xlpm.k))</f>
        <v>0</v>
      </c>
      <c r="C5766" s="1">
        <f>_xlfn.LET(_xlpm.d,$G5766,_xlpm.k,_xlfn.CONCAT(LEFT(TRIM(C$1),1),"*"),COUNTIF(_xlpm.d,_xlpm.k))</f>
        <v>0</v>
      </c>
      <c r="D5766" s="1">
        <f>_xlfn.LET(_xlpm.d,$G5766,_xlpm.k,_xlfn.CONCAT(LEFT(TRIM(D$1),1),"*"),COUNTIF(_xlpm.d,_xlpm.k))</f>
        <v>1</v>
      </c>
      <c r="E5766" s="1">
        <f>LOG(F5766+1,10)</f>
        <v>0.30102999566398114</v>
      </c>
      <c r="F5766" s="7">
        <v>1</v>
      </c>
      <c r="G5766" s="9" t="s">
        <v>3028</v>
      </c>
      <c r="H5766" s="4">
        <f>F5766/freq.sum.r6e</f>
        <v>4.9701789264413521E-5</v>
      </c>
      <c r="I5766" s="1" t="str">
        <f>_xlfn.LET(_xlpm.sep,":",_xlpm.w,$G5766,LEFT(_xlpm.w,FIND(_xlpm.sep,_xlpm.w)-1))</f>
        <v>nlɪ</v>
      </c>
      <c r="J5766" s="1" t="str">
        <f>_xlfn.LET(_xlpm.sep,":",_xlpm.w,$G5766,RIGHT(_xlpm.w,LEN(_xlpm.w)-FIND(_xlpm.sep,_xlpm.w)))</f>
        <v>nly'r</v>
      </c>
      <c r="K5766" s="10">
        <f>_xlfn.LET(_xlpm.w,I5766,LEN(_xlpm.w))</f>
        <v>3</v>
      </c>
      <c r="L5766" s="10">
        <f>_xlfn.LET(_xlpm.w,J5766,LEN(_xlpm.w))</f>
        <v>5</v>
      </c>
      <c r="M5766" s="10">
        <f>_xlfn.LET(_xlpm.a,K5766,_xlpm.b,L5766,MAX(_xlpm.a,_xlpm.b))</f>
        <v>5</v>
      </c>
      <c r="N5766" s="10">
        <f>_xlfn.LET(_xlpm.d,(K5766,L5766),MAX(_xlpm.d)-MIN(_xlpm.d))</f>
        <v>2</v>
      </c>
      <c r="O5766" s="1" t="str">
        <f>_xlfn.LET(_xlpm.sep,":",_xlpm.w,$G5766,_xlfn.CONCAT("~",RIGHT(_xlpm.w,LEN(_xlpm.w)-FIND(_xlpm.sep,_xlpm.w)),"~"))</f>
        <v>~nly'r~</v>
      </c>
      <c r="P5766" s="1" t="str">
        <f>_xlfn.LET(_xlpm.sep,":",_xlpm.w,$G5766,_xlfn.CONCAT("[",LEFT(_xlpm.w,FIND(_xlpm.sep,_xlpm.w)-1),"]"))</f>
        <v>[nlɪ]</v>
      </c>
      <c r="Q5766" s="14" cm="1">
        <f t="array" ref="Q5766">SUM(_xlfn._xlws.FILTER($H$2:$H$7117,_xlfn.MAP($O$2:$O$7117,_xlfn.LAMBDA(_xlpm.x,_xlpm.x=$O5766))))</f>
        <v>4.9701789264413521E-5</v>
      </c>
      <c r="R5766" s="14">
        <f>$H5766/Q5766</f>
        <v>1</v>
      </c>
      <c r="S5766" s="14" cm="1">
        <f t="array" ref="S5766">SUM(_xlfn._xlws.FILTER($H$2:$H$7117,_xlfn.MAP($P$2:$P$7117,_xlfn.LAMBDA(_xlpm.x,_xlpm.x=$P5766))))</f>
        <v>1.5904572564612327E-3</v>
      </c>
      <c r="T5766" s="14">
        <f>$H5766/S5766</f>
        <v>3.125E-2</v>
      </c>
      <c r="U5766" s="14">
        <f>_xlfn.LET(_xlpm.freq,F5766,_xlpm.size,M5766+1,_xlpm.F,V5766,LOG(1+_xlpm.freq)*LOG(1+_xlpm.size)*_xlpm.F)</f>
        <v>1.5418173292189741E-2</v>
      </c>
      <c r="V5766" s="14">
        <f>_xlfn.LET(_xlpm.a,T5766,_xlpm.b,R5766,2*_xlpm.a*_xlpm.b/(_xlpm.a+_xlpm.b))</f>
        <v>6.0606060606060608E-2</v>
      </c>
      <c r="W5766" s="14">
        <f>_xlfn.LET(_xlpm.p,R5766,_xlpm.q,T5766,LOG(_xlpm.p/_xlpm.q))</f>
        <v>1.505149978319906</v>
      </c>
      <c r="X5766" s="2"/>
    </row>
    <row r="5767" spans="1:24">
      <c r="A5767" s="1" t="str">
        <f>_xlfn.LET(_xlpm.sep," : ",CONCATENATE(O5767,_xlpm.sep,P5767))</f>
        <v>~nlyry~ : [nlɪ]</v>
      </c>
      <c r="B5767" s="1">
        <f>_xlfn.LET(_xlpm.d,$G5767,_xlpm.k,_xlfn.CONCAT(LEFT(TRIM(B$1),1),"*"),COUNTIF(_xlpm.d,_xlpm.k))</f>
        <v>0</v>
      </c>
      <c r="C5767" s="1">
        <f>_xlfn.LET(_xlpm.d,$G5767,_xlpm.k,_xlfn.CONCAT(LEFT(TRIM(C$1),1),"*"),COUNTIF(_xlpm.d,_xlpm.k))</f>
        <v>0</v>
      </c>
      <c r="D5767" s="1">
        <f>_xlfn.LET(_xlpm.d,$G5767,_xlpm.k,_xlfn.CONCAT(LEFT(TRIM(D$1),1),"*"),COUNTIF(_xlpm.d,_xlpm.k))</f>
        <v>1</v>
      </c>
      <c r="E5767" s="1">
        <f>LOG(F5767+1,10)</f>
        <v>0.30102999566398114</v>
      </c>
      <c r="F5767" s="7">
        <v>1</v>
      </c>
      <c r="G5767" s="9" t="s">
        <v>3033</v>
      </c>
      <c r="H5767" s="4">
        <f>F5767/freq.sum.r6e</f>
        <v>4.9701789264413521E-5</v>
      </c>
      <c r="I5767" s="1" t="str">
        <f>_xlfn.LET(_xlpm.sep,":",_xlpm.w,$G5767,LEFT(_xlpm.w,FIND(_xlpm.sep,_xlpm.w)-1))</f>
        <v>nlɪ</v>
      </c>
      <c r="J5767" s="1" t="str">
        <f>_xlfn.LET(_xlpm.sep,":",_xlpm.w,$G5767,RIGHT(_xlpm.w,LEN(_xlpm.w)-FIND(_xlpm.sep,_xlpm.w)))</f>
        <v>nlyry</v>
      </c>
      <c r="K5767" s="10">
        <f>_xlfn.LET(_xlpm.w,I5767,LEN(_xlpm.w))</f>
        <v>3</v>
      </c>
      <c r="L5767" s="10">
        <f>_xlfn.LET(_xlpm.w,J5767,LEN(_xlpm.w))</f>
        <v>5</v>
      </c>
      <c r="M5767" s="10">
        <f>_xlfn.LET(_xlpm.a,K5767,_xlpm.b,L5767,MAX(_xlpm.a,_xlpm.b))</f>
        <v>5</v>
      </c>
      <c r="N5767" s="10">
        <f>_xlfn.LET(_xlpm.d,(K5767,L5767),MAX(_xlpm.d)-MIN(_xlpm.d))</f>
        <v>2</v>
      </c>
      <c r="O5767" s="1" t="str">
        <f>_xlfn.LET(_xlpm.sep,":",_xlpm.w,$G5767,_xlfn.CONCAT("~",RIGHT(_xlpm.w,LEN(_xlpm.w)-FIND(_xlpm.sep,_xlpm.w)),"~"))</f>
        <v>~nlyry~</v>
      </c>
      <c r="P5767" s="1" t="str">
        <f>_xlfn.LET(_xlpm.sep,":",_xlpm.w,$G5767,_xlfn.CONCAT("[",LEFT(_xlpm.w,FIND(_xlpm.sep,_xlpm.w)-1),"]"))</f>
        <v>[nlɪ]</v>
      </c>
      <c r="Q5767" s="14" cm="1">
        <f t="array" ref="Q5767">SUM(_xlfn._xlws.FILTER($H$2:$H$7117,_xlfn.MAP($O$2:$O$7117,_xlfn.LAMBDA(_xlpm.x,_xlpm.x=$O5767))))</f>
        <v>4.9701789264413521E-5</v>
      </c>
      <c r="R5767" s="14">
        <f>$H5767/Q5767</f>
        <v>1</v>
      </c>
      <c r="S5767" s="14" cm="1">
        <f t="array" ref="S5767">SUM(_xlfn._xlws.FILTER($H$2:$H$7117,_xlfn.MAP($P$2:$P$7117,_xlfn.LAMBDA(_xlpm.x,_xlpm.x=$P5767))))</f>
        <v>1.5904572564612327E-3</v>
      </c>
      <c r="T5767" s="14">
        <f>$H5767/S5767</f>
        <v>3.125E-2</v>
      </c>
      <c r="U5767" s="14">
        <f>_xlfn.LET(_xlpm.freq,F5767,_xlpm.size,M5767+1,_xlpm.F,V5767,LOG(1+_xlpm.freq)*LOG(1+_xlpm.size)*_xlpm.F)</f>
        <v>1.5418173292189741E-2</v>
      </c>
      <c r="V5767" s="14">
        <f>_xlfn.LET(_xlpm.a,T5767,_xlpm.b,R5767,2*_xlpm.a*_xlpm.b/(_xlpm.a+_xlpm.b))</f>
        <v>6.0606060606060608E-2</v>
      </c>
      <c r="W5767" s="14">
        <f>_xlfn.LET(_xlpm.p,R5767,_xlpm.q,T5767,LOG(_xlpm.p/_xlpm.q))</f>
        <v>1.505149978319906</v>
      </c>
      <c r="X5767" s="2"/>
    </row>
    <row r="5768" spans="1:24">
      <c r="A5768" s="1" t="str">
        <f>_xlfn.LET(_xlpm.sep," : ",CONCATENATE(O5768,_xlpm.sep,P5768))</f>
        <v>~ntlye~ : [ntlɪ]</v>
      </c>
      <c r="B5768" s="1">
        <f>_xlfn.LET(_xlpm.d,$G5768,_xlpm.k,_xlfn.CONCAT(LEFT(TRIM(B$1),1),"*"),COUNTIF(_xlpm.d,_xlpm.k))</f>
        <v>0</v>
      </c>
      <c r="C5768" s="1">
        <f>_xlfn.LET(_xlpm.d,$G5768,_xlpm.k,_xlfn.CONCAT(LEFT(TRIM(C$1),1),"*"),COUNTIF(_xlpm.d,_xlpm.k))</f>
        <v>0</v>
      </c>
      <c r="D5768" s="1">
        <f>_xlfn.LET(_xlpm.d,$G5768,_xlpm.k,_xlfn.CONCAT(LEFT(TRIM(D$1),1),"*"),COUNTIF(_xlpm.d,_xlpm.k))</f>
        <v>1</v>
      </c>
      <c r="E5768" s="1">
        <f>LOG(F5768+1,10)</f>
        <v>0.30102999566398114</v>
      </c>
      <c r="F5768" s="7">
        <v>1</v>
      </c>
      <c r="G5768" s="9" t="s">
        <v>3169</v>
      </c>
      <c r="H5768" s="4">
        <f>F5768/freq.sum.r6e</f>
        <v>4.9701789264413521E-5</v>
      </c>
      <c r="I5768" s="1" t="str">
        <f>_xlfn.LET(_xlpm.sep,":",_xlpm.w,$G5768,LEFT(_xlpm.w,FIND(_xlpm.sep,_xlpm.w)-1))</f>
        <v>ntlɪ</v>
      </c>
      <c r="J5768" s="1" t="str">
        <f>_xlfn.LET(_xlpm.sep,":",_xlpm.w,$G5768,RIGHT(_xlpm.w,LEN(_xlpm.w)-FIND(_xlpm.sep,_xlpm.w)))</f>
        <v>ntlye</v>
      </c>
      <c r="K5768" s="10">
        <f>_xlfn.LET(_xlpm.w,I5768,LEN(_xlpm.w))</f>
        <v>4</v>
      </c>
      <c r="L5768" s="10">
        <f>_xlfn.LET(_xlpm.w,J5768,LEN(_xlpm.w))</f>
        <v>5</v>
      </c>
      <c r="M5768" s="10">
        <f>_xlfn.LET(_xlpm.a,K5768,_xlpm.b,L5768,MAX(_xlpm.a,_xlpm.b))</f>
        <v>5</v>
      </c>
      <c r="N5768" s="10">
        <f>_xlfn.LET(_xlpm.d,(K5768,L5768),MAX(_xlpm.d)-MIN(_xlpm.d))</f>
        <v>1</v>
      </c>
      <c r="O5768" s="1" t="str">
        <f>_xlfn.LET(_xlpm.sep,":",_xlpm.w,$G5768,_xlfn.CONCAT("~",RIGHT(_xlpm.w,LEN(_xlpm.w)-FIND(_xlpm.sep,_xlpm.w)),"~"))</f>
        <v>~ntlye~</v>
      </c>
      <c r="P5768" s="1" t="str">
        <f>_xlfn.LET(_xlpm.sep,":",_xlpm.w,$G5768,_xlfn.CONCAT("[",LEFT(_xlpm.w,FIND(_xlpm.sep,_xlpm.w)-1),"]"))</f>
        <v>[ntlɪ]</v>
      </c>
      <c r="Q5768" s="14" cm="1">
        <f t="array" ref="Q5768">SUM(_xlfn._xlws.FILTER($H$2:$H$7117,_xlfn.MAP($O$2:$O$7117,_xlfn.LAMBDA(_xlpm.x,_xlpm.x=$O5768))))</f>
        <v>4.9701789264413521E-5</v>
      </c>
      <c r="R5768" s="14">
        <f>$H5768/Q5768</f>
        <v>1</v>
      </c>
      <c r="S5768" s="14" cm="1">
        <f t="array" ref="S5768">SUM(_xlfn._xlws.FILTER($H$2:$H$7117,_xlfn.MAP($P$2:$P$7117,_xlfn.LAMBDA(_xlpm.x,_xlpm.x=$P5768))))</f>
        <v>1.5904572564612327E-3</v>
      </c>
      <c r="T5768" s="14">
        <f>$H5768/S5768</f>
        <v>3.125E-2</v>
      </c>
      <c r="U5768" s="14">
        <f>_xlfn.LET(_xlpm.freq,F5768,_xlpm.size,M5768+1,_xlpm.F,V5768,LOG(1+_xlpm.freq)*LOG(1+_xlpm.size)*_xlpm.F)</f>
        <v>1.5418173292189741E-2</v>
      </c>
      <c r="V5768" s="14">
        <f>_xlfn.LET(_xlpm.a,T5768,_xlpm.b,R5768,2*_xlpm.a*_xlpm.b/(_xlpm.a+_xlpm.b))</f>
        <v>6.0606060606060608E-2</v>
      </c>
      <c r="W5768" s="14">
        <f>_xlfn.LET(_xlpm.p,R5768,_xlpm.q,T5768,LOG(_xlpm.p/_xlpm.q))</f>
        <v>1.505149978319906</v>
      </c>
      <c r="X5768" s="2"/>
    </row>
    <row r="5769" spans="1:24">
      <c r="A5769" s="1" t="str">
        <f>_xlfn.LET(_xlpm.sep," : ",CONCATENATE(O5769,_xlpm.sep,P5769))</f>
        <v>~nshie~ : [nʃɪ]</v>
      </c>
      <c r="B5769" s="1">
        <f>_xlfn.LET(_xlpm.d,$G5769,_xlpm.k,_xlfn.CONCAT(LEFT(TRIM(B$1),1),"*"),COUNTIF(_xlpm.d,_xlpm.k))</f>
        <v>0</v>
      </c>
      <c r="C5769" s="1">
        <f>_xlfn.LET(_xlpm.d,$G5769,_xlpm.k,_xlfn.CONCAT(LEFT(TRIM(C$1),1),"*"),COUNTIF(_xlpm.d,_xlpm.k))</f>
        <v>0</v>
      </c>
      <c r="D5769" s="1">
        <f>_xlfn.LET(_xlpm.d,$G5769,_xlpm.k,_xlfn.CONCAT(LEFT(TRIM(D$1),1),"*"),COUNTIF(_xlpm.d,_xlpm.k))</f>
        <v>1</v>
      </c>
      <c r="E5769" s="1">
        <f>LOG(F5769+1,10)</f>
        <v>0.30102999566398114</v>
      </c>
      <c r="F5769" s="7">
        <v>1</v>
      </c>
      <c r="G5769" s="9" t="s">
        <v>3499</v>
      </c>
      <c r="H5769" s="4">
        <f>F5769/freq.sum.r6e</f>
        <v>4.9701789264413521E-5</v>
      </c>
      <c r="I5769" s="1" t="str">
        <f>_xlfn.LET(_xlpm.sep,":",_xlpm.w,$G5769,LEFT(_xlpm.w,FIND(_xlpm.sep,_xlpm.w)-1))</f>
        <v>nʃɪ</v>
      </c>
      <c r="J5769" s="1" t="str">
        <f>_xlfn.LET(_xlpm.sep,":",_xlpm.w,$G5769,RIGHT(_xlpm.w,LEN(_xlpm.w)-FIND(_xlpm.sep,_xlpm.w)))</f>
        <v>nshie</v>
      </c>
      <c r="K5769" s="10">
        <f>_xlfn.LET(_xlpm.w,I5769,LEN(_xlpm.w))</f>
        <v>3</v>
      </c>
      <c r="L5769" s="10">
        <f>_xlfn.LET(_xlpm.w,J5769,LEN(_xlpm.w))</f>
        <v>5</v>
      </c>
      <c r="M5769" s="10">
        <f>_xlfn.LET(_xlpm.a,K5769,_xlpm.b,L5769,MAX(_xlpm.a,_xlpm.b))</f>
        <v>5</v>
      </c>
      <c r="N5769" s="10">
        <f>_xlfn.LET(_xlpm.d,(K5769,L5769),MAX(_xlpm.d)-MIN(_xlpm.d))</f>
        <v>2</v>
      </c>
      <c r="O5769" s="1" t="str">
        <f>_xlfn.LET(_xlpm.sep,":",_xlpm.w,$G5769,_xlfn.CONCAT("~",RIGHT(_xlpm.w,LEN(_xlpm.w)-FIND(_xlpm.sep,_xlpm.w)),"~"))</f>
        <v>~nshie~</v>
      </c>
      <c r="P5769" s="1" t="str">
        <f>_xlfn.LET(_xlpm.sep,":",_xlpm.w,$G5769,_xlfn.CONCAT("[",LEFT(_xlpm.w,FIND(_xlpm.sep,_xlpm.w)-1),"]"))</f>
        <v>[nʃɪ]</v>
      </c>
      <c r="Q5769" s="14" cm="1">
        <f t="array" ref="Q5769">SUM(_xlfn._xlws.FILTER($H$2:$H$7117,_xlfn.MAP($O$2:$O$7117,_xlfn.LAMBDA(_xlpm.x,_xlpm.x=$O5769))))</f>
        <v>4.9701789264413521E-5</v>
      </c>
      <c r="R5769" s="14">
        <f>$H5769/Q5769</f>
        <v>1</v>
      </c>
      <c r="S5769" s="14" cm="1">
        <f t="array" ref="S5769">SUM(_xlfn._xlws.FILTER($H$2:$H$7117,_xlfn.MAP($P$2:$P$7117,_xlfn.LAMBDA(_xlpm.x,_xlpm.x=$P5769))))</f>
        <v>1.5904572564612327E-3</v>
      </c>
      <c r="T5769" s="14">
        <f>$H5769/S5769</f>
        <v>3.125E-2</v>
      </c>
      <c r="U5769" s="14">
        <f>_xlfn.LET(_xlpm.freq,F5769,_xlpm.size,M5769+1,_xlpm.F,V5769,LOG(1+_xlpm.freq)*LOG(1+_xlpm.size)*_xlpm.F)</f>
        <v>1.5418173292189741E-2</v>
      </c>
      <c r="V5769" s="14">
        <f>_xlfn.LET(_xlpm.a,T5769,_xlpm.b,R5769,2*_xlpm.a*_xlpm.b/(_xlpm.a+_xlpm.b))</f>
        <v>6.0606060606060608E-2</v>
      </c>
      <c r="W5769" s="14">
        <f>_xlfn.LET(_xlpm.p,R5769,_xlpm.q,T5769,LOG(_xlpm.p/_xlpm.q))</f>
        <v>1.505149978319906</v>
      </c>
      <c r="X5769" s="2"/>
    </row>
    <row r="5770" spans="1:24">
      <c r="A5770" s="1" t="str">
        <f>_xlfn.LET(_xlpm.sep," : ",CONCATENATE(O5770,_xlpm.sep,P5770))</f>
        <v>~pci'r~ : [psɪ]</v>
      </c>
      <c r="B5770" s="1">
        <f>_xlfn.LET(_xlpm.d,$G5770,_xlpm.k,_xlfn.CONCAT(LEFT(TRIM(B$1),1),"*"),COUNTIF(_xlpm.d,_xlpm.k))</f>
        <v>0</v>
      </c>
      <c r="C5770" s="1">
        <f>_xlfn.LET(_xlpm.d,$G5770,_xlpm.k,_xlfn.CONCAT(LEFT(TRIM(C$1),1),"*"),COUNTIF(_xlpm.d,_xlpm.k))</f>
        <v>0</v>
      </c>
      <c r="D5770" s="1">
        <f>_xlfn.LET(_xlpm.d,$G5770,_xlpm.k,_xlfn.CONCAT(LEFT(TRIM(D$1),1),"*"),COUNTIF(_xlpm.d,_xlpm.k))</f>
        <v>0</v>
      </c>
      <c r="E5770" s="1">
        <f>LOG(F5770+1,10)</f>
        <v>0.30102999566398114</v>
      </c>
      <c r="F5770" s="7">
        <v>1</v>
      </c>
      <c r="G5770" s="9" t="s">
        <v>3667</v>
      </c>
      <c r="H5770" s="4">
        <f>F5770/freq.sum.r6e</f>
        <v>4.9701789264413521E-5</v>
      </c>
      <c r="I5770" s="1" t="str">
        <f>_xlfn.LET(_xlpm.sep,":",_xlpm.w,$G5770,LEFT(_xlpm.w,FIND(_xlpm.sep,_xlpm.w)-1))</f>
        <v>psɪ</v>
      </c>
      <c r="J5770" s="1" t="str">
        <f>_xlfn.LET(_xlpm.sep,":",_xlpm.w,$G5770,RIGHT(_xlpm.w,LEN(_xlpm.w)-FIND(_xlpm.sep,_xlpm.w)))</f>
        <v>pci'r</v>
      </c>
      <c r="K5770" s="10">
        <f>_xlfn.LET(_xlpm.w,I5770,LEN(_xlpm.w))</f>
        <v>3</v>
      </c>
      <c r="L5770" s="10">
        <f>_xlfn.LET(_xlpm.w,J5770,LEN(_xlpm.w))</f>
        <v>5</v>
      </c>
      <c r="M5770" s="10">
        <f>_xlfn.LET(_xlpm.a,K5770,_xlpm.b,L5770,MAX(_xlpm.a,_xlpm.b))</f>
        <v>5</v>
      </c>
      <c r="N5770" s="10">
        <f>_xlfn.LET(_xlpm.d,(K5770,L5770),MAX(_xlpm.d)-MIN(_xlpm.d))</f>
        <v>2</v>
      </c>
      <c r="O5770" s="1" t="str">
        <f>_xlfn.LET(_xlpm.sep,":",_xlpm.w,$G5770,_xlfn.CONCAT("~",RIGHT(_xlpm.w,LEN(_xlpm.w)-FIND(_xlpm.sep,_xlpm.w)),"~"))</f>
        <v>~pci'r~</v>
      </c>
      <c r="P5770" s="1" t="str">
        <f>_xlfn.LET(_xlpm.sep,":",_xlpm.w,$G5770,_xlfn.CONCAT("[",LEFT(_xlpm.w,FIND(_xlpm.sep,_xlpm.w)-1),"]"))</f>
        <v>[psɪ]</v>
      </c>
      <c r="Q5770" s="14" cm="1">
        <f t="array" ref="Q5770">SUM(_xlfn._xlws.FILTER($H$2:$H$7117,_xlfn.MAP($O$2:$O$7117,_xlfn.LAMBDA(_xlpm.x,_xlpm.x=$O5770))))</f>
        <v>4.9701789264413521E-5</v>
      </c>
      <c r="R5770" s="14">
        <f>$H5770/Q5770</f>
        <v>1</v>
      </c>
      <c r="S5770" s="14" cm="1">
        <f t="array" ref="S5770">SUM(_xlfn._xlws.FILTER($H$2:$H$7117,_xlfn.MAP($P$2:$P$7117,_xlfn.LAMBDA(_xlpm.x,_xlpm.x=$P5770))))</f>
        <v>1.5904572564612327E-3</v>
      </c>
      <c r="T5770" s="14">
        <f>$H5770/S5770</f>
        <v>3.125E-2</v>
      </c>
      <c r="U5770" s="14">
        <f>_xlfn.LET(_xlpm.freq,F5770,_xlpm.size,M5770+1,_xlpm.F,V5770,LOG(1+_xlpm.freq)*LOG(1+_xlpm.size)*_xlpm.F)</f>
        <v>1.5418173292189741E-2</v>
      </c>
      <c r="V5770" s="14">
        <f>_xlfn.LET(_xlpm.a,T5770,_xlpm.b,R5770,2*_xlpm.a*_xlpm.b/(_xlpm.a+_xlpm.b))</f>
        <v>6.0606060606060608E-2</v>
      </c>
      <c r="W5770" s="14">
        <f>_xlfn.LET(_xlpm.p,R5770,_xlpm.q,T5770,LOG(_xlpm.p/_xlpm.q))</f>
        <v>1.505149978319906</v>
      </c>
      <c r="X5770" s="2"/>
    </row>
    <row r="5771" spans="1:24">
      <c r="A5771" s="1" t="str">
        <f>_xlfn.LET(_xlpm.sep," : ",CONCATENATE(O5771,_xlpm.sep,P5771))</f>
        <v>~pciry~ : [psɪ]</v>
      </c>
      <c r="B5771" s="1">
        <f>_xlfn.LET(_xlpm.d,$G5771,_xlpm.k,_xlfn.CONCAT(LEFT(TRIM(B$1),1),"*"),COUNTIF(_xlpm.d,_xlpm.k))</f>
        <v>0</v>
      </c>
      <c r="C5771" s="1">
        <f>_xlfn.LET(_xlpm.d,$G5771,_xlpm.k,_xlfn.CONCAT(LEFT(TRIM(C$1),1),"*"),COUNTIF(_xlpm.d,_xlpm.k))</f>
        <v>0</v>
      </c>
      <c r="D5771" s="1">
        <f>_xlfn.LET(_xlpm.d,$G5771,_xlpm.k,_xlfn.CONCAT(LEFT(TRIM(D$1),1),"*"),COUNTIF(_xlpm.d,_xlpm.k))</f>
        <v>0</v>
      </c>
      <c r="E5771" s="1">
        <f>LOG(F5771+1,10)</f>
        <v>0.30102999566398114</v>
      </c>
      <c r="F5771" s="7">
        <v>1</v>
      </c>
      <c r="G5771" s="9" t="s">
        <v>3672</v>
      </c>
      <c r="H5771" s="4">
        <f>F5771/freq.sum.r6e</f>
        <v>4.9701789264413521E-5</v>
      </c>
      <c r="I5771" s="1" t="str">
        <f>_xlfn.LET(_xlpm.sep,":",_xlpm.w,$G5771,LEFT(_xlpm.w,FIND(_xlpm.sep,_xlpm.w)-1))</f>
        <v>psɪ</v>
      </c>
      <c r="J5771" s="1" t="str">
        <f>_xlfn.LET(_xlpm.sep,":",_xlpm.w,$G5771,RIGHT(_xlpm.w,LEN(_xlpm.w)-FIND(_xlpm.sep,_xlpm.w)))</f>
        <v>pciry</v>
      </c>
      <c r="K5771" s="10">
        <f>_xlfn.LET(_xlpm.w,I5771,LEN(_xlpm.w))</f>
        <v>3</v>
      </c>
      <c r="L5771" s="10">
        <f>_xlfn.LET(_xlpm.w,J5771,LEN(_xlpm.w))</f>
        <v>5</v>
      </c>
      <c r="M5771" s="10">
        <f>_xlfn.LET(_xlpm.a,K5771,_xlpm.b,L5771,MAX(_xlpm.a,_xlpm.b))</f>
        <v>5</v>
      </c>
      <c r="N5771" s="10">
        <f>_xlfn.LET(_xlpm.d,(K5771,L5771),MAX(_xlpm.d)-MIN(_xlpm.d))</f>
        <v>2</v>
      </c>
      <c r="O5771" s="1" t="str">
        <f>_xlfn.LET(_xlpm.sep,":",_xlpm.w,$G5771,_xlfn.CONCAT("~",RIGHT(_xlpm.w,LEN(_xlpm.w)-FIND(_xlpm.sep,_xlpm.w)),"~"))</f>
        <v>~pciry~</v>
      </c>
      <c r="P5771" s="1" t="str">
        <f>_xlfn.LET(_xlpm.sep,":",_xlpm.w,$G5771,_xlfn.CONCAT("[",LEFT(_xlpm.w,FIND(_xlpm.sep,_xlpm.w)-1),"]"))</f>
        <v>[psɪ]</v>
      </c>
      <c r="Q5771" s="14" cm="1">
        <f t="array" ref="Q5771">SUM(_xlfn._xlws.FILTER($H$2:$H$7117,_xlfn.MAP($O$2:$O$7117,_xlfn.LAMBDA(_xlpm.x,_xlpm.x=$O5771))))</f>
        <v>4.9701789264413521E-5</v>
      </c>
      <c r="R5771" s="14">
        <f>$H5771/Q5771</f>
        <v>1</v>
      </c>
      <c r="S5771" s="14" cm="1">
        <f t="array" ref="S5771">SUM(_xlfn._xlws.FILTER($H$2:$H$7117,_xlfn.MAP($P$2:$P$7117,_xlfn.LAMBDA(_xlpm.x,_xlpm.x=$P5771))))</f>
        <v>1.5904572564612327E-3</v>
      </c>
      <c r="T5771" s="14">
        <f>$H5771/S5771</f>
        <v>3.125E-2</v>
      </c>
      <c r="U5771" s="14">
        <f>_xlfn.LET(_xlpm.freq,F5771,_xlpm.size,M5771+1,_xlpm.F,V5771,LOG(1+_xlpm.freq)*LOG(1+_xlpm.size)*_xlpm.F)</f>
        <v>1.5418173292189741E-2</v>
      </c>
      <c r="V5771" s="14">
        <f>_xlfn.LET(_xlpm.a,T5771,_xlpm.b,R5771,2*_xlpm.a*_xlpm.b/(_xlpm.a+_xlpm.b))</f>
        <v>6.0606060606060608E-2</v>
      </c>
      <c r="W5771" s="14">
        <f>_xlfn.LET(_xlpm.p,R5771,_xlpm.q,T5771,LOG(_xlpm.p/_xlpm.q))</f>
        <v>1.505149978319906</v>
      </c>
      <c r="X5771" s="2"/>
    </row>
    <row r="5772" spans="1:24">
      <c r="A5772" s="1" t="str">
        <f>_xlfn.LET(_xlpm.sep," : ",CONCATENATE(O5772,_xlpm.sep,P5772))</f>
        <v>~pti'r~ : [ptɪ]</v>
      </c>
      <c r="B5772" s="1">
        <f>_xlfn.LET(_xlpm.d,$G5772,_xlpm.k,_xlfn.CONCAT(LEFT(TRIM(B$1),1),"*"),COUNTIF(_xlpm.d,_xlpm.k))</f>
        <v>0</v>
      </c>
      <c r="C5772" s="1">
        <f>_xlfn.LET(_xlpm.d,$G5772,_xlpm.k,_xlfn.CONCAT(LEFT(TRIM(C$1),1),"*"),COUNTIF(_xlpm.d,_xlpm.k))</f>
        <v>0</v>
      </c>
      <c r="D5772" s="1">
        <f>_xlfn.LET(_xlpm.d,$G5772,_xlpm.k,_xlfn.CONCAT(LEFT(TRIM(D$1),1),"*"),COUNTIF(_xlpm.d,_xlpm.k))</f>
        <v>0</v>
      </c>
      <c r="E5772" s="1">
        <f>LOG(F5772+1,10)</f>
        <v>0.30102999566398114</v>
      </c>
      <c r="F5772" s="7">
        <v>1</v>
      </c>
      <c r="G5772" s="9" t="s">
        <v>3688</v>
      </c>
      <c r="H5772" s="4">
        <f>F5772/freq.sum.r6e</f>
        <v>4.9701789264413521E-5</v>
      </c>
      <c r="I5772" s="1" t="str">
        <f>_xlfn.LET(_xlpm.sep,":",_xlpm.w,$G5772,LEFT(_xlpm.w,FIND(_xlpm.sep,_xlpm.w)-1))</f>
        <v>ptɪ</v>
      </c>
      <c r="J5772" s="1" t="str">
        <f>_xlfn.LET(_xlpm.sep,":",_xlpm.w,$G5772,RIGHT(_xlpm.w,LEN(_xlpm.w)-FIND(_xlpm.sep,_xlpm.w)))</f>
        <v>pti'r</v>
      </c>
      <c r="K5772" s="10">
        <f>_xlfn.LET(_xlpm.w,I5772,LEN(_xlpm.w))</f>
        <v>3</v>
      </c>
      <c r="L5772" s="10">
        <f>_xlfn.LET(_xlpm.w,J5772,LEN(_xlpm.w))</f>
        <v>5</v>
      </c>
      <c r="M5772" s="10">
        <f>_xlfn.LET(_xlpm.a,K5772,_xlpm.b,L5772,MAX(_xlpm.a,_xlpm.b))</f>
        <v>5</v>
      </c>
      <c r="N5772" s="10">
        <f>_xlfn.LET(_xlpm.d,(K5772,L5772),MAX(_xlpm.d)-MIN(_xlpm.d))</f>
        <v>2</v>
      </c>
      <c r="O5772" s="1" t="str">
        <f>_xlfn.LET(_xlpm.sep,":",_xlpm.w,$G5772,_xlfn.CONCAT("~",RIGHT(_xlpm.w,LEN(_xlpm.w)-FIND(_xlpm.sep,_xlpm.w)),"~"))</f>
        <v>~pti'r~</v>
      </c>
      <c r="P5772" s="1" t="str">
        <f>_xlfn.LET(_xlpm.sep,":",_xlpm.w,$G5772,_xlfn.CONCAT("[",LEFT(_xlpm.w,FIND(_xlpm.sep,_xlpm.w)-1),"]"))</f>
        <v>[ptɪ]</v>
      </c>
      <c r="Q5772" s="14" cm="1">
        <f t="array" ref="Q5772">SUM(_xlfn._xlws.FILTER($H$2:$H$7111,_xlfn.MAP($O$2:$O$7111,_xlfn.LAMBDA(_xlpm.x,_xlpm.x=$O5772))))</f>
        <v>4.9701789264413521E-5</v>
      </c>
      <c r="R5772" s="14">
        <f>$H5772/Q5772</f>
        <v>1</v>
      </c>
      <c r="S5772" s="14" cm="1">
        <f t="array" ref="S5772">SUM(_xlfn._xlws.FILTER($H$2:$H$7111,_xlfn.MAP($P$2:$P$7111,_xlfn.LAMBDA(_xlpm.x,_xlpm.x=$P5772))))</f>
        <v>1.5904572564612327E-3</v>
      </c>
      <c r="T5772" s="14">
        <f>$H5772/S5772</f>
        <v>3.125E-2</v>
      </c>
      <c r="U5772" s="14">
        <f>_xlfn.LET(_xlpm.freq,F5772,_xlpm.size,M5772+1,_xlpm.F,V5772,LOG(1+_xlpm.freq)*LOG(1+_xlpm.size)*_xlpm.F)</f>
        <v>1.5418173292189741E-2</v>
      </c>
      <c r="V5772" s="14">
        <f>_xlfn.LET(_xlpm.a,T5772,_xlpm.b,R5772,2*_xlpm.a*_xlpm.b/(_xlpm.a+_xlpm.b))</f>
        <v>6.0606060606060608E-2</v>
      </c>
      <c r="W5772" s="14">
        <f>_xlfn.LET(_xlpm.p,R5772,_xlpm.q,T5772,LOG(_xlpm.p/_xlpm.q))</f>
        <v>1.505149978319906</v>
      </c>
      <c r="X5772" s="2"/>
    </row>
    <row r="5773" spans="1:24">
      <c r="A5773" s="1" t="str">
        <f>_xlfn.LET(_xlpm.sep," : ",CONCATENATE(O5773,_xlpm.sep,P5773))</f>
        <v>~ptiry~ : [ptɪ]</v>
      </c>
      <c r="B5773" s="1">
        <f>_xlfn.LET(_xlpm.d,$G5773,_xlpm.k,_xlfn.CONCAT(LEFT(TRIM(B$1),1),"*"),COUNTIF(_xlpm.d,_xlpm.k))</f>
        <v>0</v>
      </c>
      <c r="C5773" s="1">
        <f>_xlfn.LET(_xlpm.d,$G5773,_xlpm.k,_xlfn.CONCAT(LEFT(TRIM(C$1),1),"*"),COUNTIF(_xlpm.d,_xlpm.k))</f>
        <v>0</v>
      </c>
      <c r="D5773" s="1">
        <f>_xlfn.LET(_xlpm.d,$G5773,_xlpm.k,_xlfn.CONCAT(LEFT(TRIM(D$1),1),"*"),COUNTIF(_xlpm.d,_xlpm.k))</f>
        <v>0</v>
      </c>
      <c r="E5773" s="1">
        <f>LOG(F5773+1,10)</f>
        <v>0.30102999566398114</v>
      </c>
      <c r="F5773" s="7">
        <v>1</v>
      </c>
      <c r="G5773" s="9" t="s">
        <v>3693</v>
      </c>
      <c r="H5773" s="4">
        <f>F5773/freq.sum.r6e</f>
        <v>4.9701789264413521E-5</v>
      </c>
      <c r="I5773" s="1" t="str">
        <f>_xlfn.LET(_xlpm.sep,":",_xlpm.w,$G5773,LEFT(_xlpm.w,FIND(_xlpm.sep,_xlpm.w)-1))</f>
        <v>ptɪ</v>
      </c>
      <c r="J5773" s="1" t="str">
        <f>_xlfn.LET(_xlpm.sep,":",_xlpm.w,$G5773,RIGHT(_xlpm.w,LEN(_xlpm.w)-FIND(_xlpm.sep,_xlpm.w)))</f>
        <v>ptiry</v>
      </c>
      <c r="K5773" s="10">
        <f>_xlfn.LET(_xlpm.w,I5773,LEN(_xlpm.w))</f>
        <v>3</v>
      </c>
      <c r="L5773" s="10">
        <f>_xlfn.LET(_xlpm.w,J5773,LEN(_xlpm.w))</f>
        <v>5</v>
      </c>
      <c r="M5773" s="10">
        <f>_xlfn.LET(_xlpm.a,K5773,_xlpm.b,L5773,MAX(_xlpm.a,_xlpm.b))</f>
        <v>5</v>
      </c>
      <c r="N5773" s="10">
        <f>_xlfn.LET(_xlpm.d,(K5773,L5773),MAX(_xlpm.d)-MIN(_xlpm.d))</f>
        <v>2</v>
      </c>
      <c r="O5773" s="1" t="str">
        <f>_xlfn.LET(_xlpm.sep,":",_xlpm.w,$G5773,_xlfn.CONCAT("~",RIGHT(_xlpm.w,LEN(_xlpm.w)-FIND(_xlpm.sep,_xlpm.w)),"~"))</f>
        <v>~ptiry~</v>
      </c>
      <c r="P5773" s="1" t="str">
        <f>_xlfn.LET(_xlpm.sep,":",_xlpm.w,$G5773,_xlfn.CONCAT("[",LEFT(_xlpm.w,FIND(_xlpm.sep,_xlpm.w)-1),"]"))</f>
        <v>[ptɪ]</v>
      </c>
      <c r="Q5773" s="14" cm="1">
        <f t="array" ref="Q5773">SUM(_xlfn._xlws.FILTER($H$2:$H$7117,_xlfn.MAP($O$2:$O$7117,_xlfn.LAMBDA(_xlpm.x,_xlpm.x=$O5773))))</f>
        <v>4.9701789264413521E-5</v>
      </c>
      <c r="R5773" s="14">
        <f>$H5773/Q5773</f>
        <v>1</v>
      </c>
      <c r="S5773" s="14" cm="1">
        <f t="array" ref="S5773">SUM(_xlfn._xlws.FILTER($H$2:$H$7117,_xlfn.MAP($P$2:$P$7117,_xlfn.LAMBDA(_xlpm.x,_xlpm.x=$P5773))))</f>
        <v>1.5904572564612327E-3</v>
      </c>
      <c r="T5773" s="14">
        <f>$H5773/S5773</f>
        <v>3.125E-2</v>
      </c>
      <c r="U5773" s="14">
        <f>_xlfn.LET(_xlpm.freq,F5773,_xlpm.size,M5773+1,_xlpm.F,V5773,LOG(1+_xlpm.freq)*LOG(1+_xlpm.size)*_xlpm.F)</f>
        <v>1.5418173292189741E-2</v>
      </c>
      <c r="V5773" s="14">
        <f>_xlfn.LET(_xlpm.a,T5773,_xlpm.b,R5773,2*_xlpm.a*_xlpm.b/(_xlpm.a+_xlpm.b))</f>
        <v>6.0606060606060608E-2</v>
      </c>
      <c r="W5773" s="14">
        <f>_xlfn.LET(_xlpm.p,R5773,_xlpm.q,T5773,LOG(_xlpm.p/_xlpm.q))</f>
        <v>1.505149978319906</v>
      </c>
      <c r="X5773" s="2"/>
    </row>
    <row r="5774" spans="1:24">
      <c r="A5774" s="1" t="str">
        <f>_xlfn.LET(_xlpm.sep," : ",CONCATENATE(O5774,_xlpm.sep,P5774))</f>
        <v>~sphee~ : [sfɪ]</v>
      </c>
      <c r="B5774" s="1">
        <f>_xlfn.LET(_xlpm.d,$G5774,_xlpm.k,_xlfn.CONCAT(LEFT(TRIM(B$1),1),"*"),COUNTIF(_xlpm.d,_xlpm.k))</f>
        <v>0</v>
      </c>
      <c r="C5774" s="1">
        <f>_xlfn.LET(_xlpm.d,$G5774,_xlpm.k,_xlfn.CONCAT(LEFT(TRIM(C$1),1),"*"),COUNTIF(_xlpm.d,_xlpm.k))</f>
        <v>0</v>
      </c>
      <c r="D5774" s="1">
        <f>_xlfn.LET(_xlpm.d,$G5774,_xlpm.k,_xlfn.CONCAT(LEFT(TRIM(D$1),1),"*"),COUNTIF(_xlpm.d,_xlpm.k))</f>
        <v>0</v>
      </c>
      <c r="E5774" s="1">
        <f>LOG(F5774+1,10)</f>
        <v>0.30102999566398114</v>
      </c>
      <c r="F5774" s="7">
        <v>1</v>
      </c>
      <c r="G5774" s="9" t="s">
        <v>3950</v>
      </c>
      <c r="H5774" s="4">
        <f>F5774/freq.sum.r6e</f>
        <v>4.9701789264413521E-5</v>
      </c>
      <c r="I5774" s="1" t="str">
        <f>_xlfn.LET(_xlpm.sep,":",_xlpm.w,$G5774,LEFT(_xlpm.w,FIND(_xlpm.sep,_xlpm.w)-1))</f>
        <v>sfɪ</v>
      </c>
      <c r="J5774" s="1" t="str">
        <f>_xlfn.LET(_xlpm.sep,":",_xlpm.w,$G5774,RIGHT(_xlpm.w,LEN(_xlpm.w)-FIND(_xlpm.sep,_xlpm.w)))</f>
        <v>sphee</v>
      </c>
      <c r="K5774" s="10">
        <f>_xlfn.LET(_xlpm.w,I5774,LEN(_xlpm.w))</f>
        <v>3</v>
      </c>
      <c r="L5774" s="10">
        <f>_xlfn.LET(_xlpm.w,J5774,LEN(_xlpm.w))</f>
        <v>5</v>
      </c>
      <c r="M5774" s="10">
        <f>_xlfn.LET(_xlpm.a,K5774,_xlpm.b,L5774,MAX(_xlpm.a,_xlpm.b))</f>
        <v>5</v>
      </c>
      <c r="N5774" s="10">
        <f>_xlfn.LET(_xlpm.d,(K5774,L5774),MAX(_xlpm.d)-MIN(_xlpm.d))</f>
        <v>2</v>
      </c>
      <c r="O5774" s="1" t="str">
        <f>_xlfn.LET(_xlpm.sep,":",_xlpm.w,$G5774,_xlfn.CONCAT("~",RIGHT(_xlpm.w,LEN(_xlpm.w)-FIND(_xlpm.sep,_xlpm.w)),"~"))</f>
        <v>~sphee~</v>
      </c>
      <c r="P5774" s="1" t="str">
        <f>_xlfn.LET(_xlpm.sep,":",_xlpm.w,$G5774,_xlfn.CONCAT("[",LEFT(_xlpm.w,FIND(_xlpm.sep,_xlpm.w)-1),"]"))</f>
        <v>[sfɪ]</v>
      </c>
      <c r="Q5774" s="14" cm="1">
        <f t="array" ref="Q5774">SUM(_xlfn._xlws.FILTER($H$2:$H$7117,_xlfn.MAP($O$2:$O$7117,_xlfn.LAMBDA(_xlpm.x,_xlpm.x=$O5774))))</f>
        <v>4.9701789264413521E-5</v>
      </c>
      <c r="R5774" s="14">
        <f>$H5774/Q5774</f>
        <v>1</v>
      </c>
      <c r="S5774" s="14" cm="1">
        <f t="array" ref="S5774">SUM(_xlfn._xlws.FILTER($H$2:$H$7117,_xlfn.MAP($P$2:$P$7117,_xlfn.LAMBDA(_xlpm.x,_xlpm.x=$P5774))))</f>
        <v>1.5904572564612327E-3</v>
      </c>
      <c r="T5774" s="14">
        <f>$H5774/S5774</f>
        <v>3.125E-2</v>
      </c>
      <c r="U5774" s="14">
        <f>_xlfn.LET(_xlpm.freq,F5774,_xlpm.size,M5774+1,_xlpm.F,V5774,LOG(1+_xlpm.freq)*LOG(1+_xlpm.size)*_xlpm.F)</f>
        <v>1.5418173292189741E-2</v>
      </c>
      <c r="V5774" s="14">
        <f>_xlfn.LET(_xlpm.a,T5774,_xlpm.b,R5774,2*_xlpm.a*_xlpm.b/(_xlpm.a+_xlpm.b))</f>
        <v>6.0606060606060608E-2</v>
      </c>
      <c r="W5774" s="14">
        <f>_xlfn.LET(_xlpm.p,R5774,_xlpm.q,T5774,LOG(_xlpm.p/_xlpm.q))</f>
        <v>1.505149978319906</v>
      </c>
      <c r="X5774" s="2"/>
    </row>
    <row r="5775" spans="1:24">
      <c r="A5775" s="1" t="str">
        <f>_xlfn.LET(_xlpm.sep," : ",CONCATENATE(O5775,_xlpm.sep,P5775))</f>
        <v>~sclee~ : [sklɪ]</v>
      </c>
      <c r="B5775" s="1">
        <f>_xlfn.LET(_xlpm.d,$G5775,_xlpm.k,_xlfn.CONCAT(LEFT(TRIM(B$1),1),"*"),COUNTIF(_xlpm.d,_xlpm.k))</f>
        <v>0</v>
      </c>
      <c r="C5775" s="1">
        <f>_xlfn.LET(_xlpm.d,$G5775,_xlpm.k,_xlfn.CONCAT(LEFT(TRIM(C$1),1),"*"),COUNTIF(_xlpm.d,_xlpm.k))</f>
        <v>0</v>
      </c>
      <c r="D5775" s="1">
        <f>_xlfn.LET(_xlpm.d,$G5775,_xlpm.k,_xlfn.CONCAT(LEFT(TRIM(D$1),1),"*"),COUNTIF(_xlpm.d,_xlpm.k))</f>
        <v>0</v>
      </c>
      <c r="E5775" s="1">
        <f>LOG(F5775+1,10)</f>
        <v>0.30102999566398114</v>
      </c>
      <c r="F5775" s="7">
        <v>1</v>
      </c>
      <c r="G5775" s="9" t="s">
        <v>3981</v>
      </c>
      <c r="H5775" s="4">
        <f>F5775/freq.sum.r6e</f>
        <v>4.9701789264413521E-5</v>
      </c>
      <c r="I5775" s="1" t="str">
        <f>_xlfn.LET(_xlpm.sep,":",_xlpm.w,$G5775,LEFT(_xlpm.w,FIND(_xlpm.sep,_xlpm.w)-1))</f>
        <v>sklɪ</v>
      </c>
      <c r="J5775" s="1" t="str">
        <f>_xlfn.LET(_xlpm.sep,":",_xlpm.w,$G5775,RIGHT(_xlpm.w,LEN(_xlpm.w)-FIND(_xlpm.sep,_xlpm.w)))</f>
        <v>sclee</v>
      </c>
      <c r="K5775" s="10">
        <f>_xlfn.LET(_xlpm.w,I5775,LEN(_xlpm.w))</f>
        <v>4</v>
      </c>
      <c r="L5775" s="10">
        <f>_xlfn.LET(_xlpm.w,J5775,LEN(_xlpm.w))</f>
        <v>5</v>
      </c>
      <c r="M5775" s="10">
        <f>_xlfn.LET(_xlpm.a,K5775,_xlpm.b,L5775,MAX(_xlpm.a,_xlpm.b))</f>
        <v>5</v>
      </c>
      <c r="N5775" s="10">
        <f>_xlfn.LET(_xlpm.d,(K5775,L5775),MAX(_xlpm.d)-MIN(_xlpm.d))</f>
        <v>1</v>
      </c>
      <c r="O5775" s="1" t="str">
        <f>_xlfn.LET(_xlpm.sep,":",_xlpm.w,$G5775,_xlfn.CONCAT("~",RIGHT(_xlpm.w,LEN(_xlpm.w)-FIND(_xlpm.sep,_xlpm.w)),"~"))</f>
        <v>~sclee~</v>
      </c>
      <c r="P5775" s="1" t="str">
        <f>_xlfn.LET(_xlpm.sep,":",_xlpm.w,$G5775,_xlfn.CONCAT("[",LEFT(_xlpm.w,FIND(_xlpm.sep,_xlpm.w)-1),"]"))</f>
        <v>[sklɪ]</v>
      </c>
      <c r="Q5775" s="14" cm="1">
        <f t="array" ref="Q5775">SUM(_xlfn._xlws.FILTER($H$2:$H$7117,_xlfn.MAP($O$2:$O$7117,_xlfn.LAMBDA(_xlpm.x,_xlpm.x=$O5775))))</f>
        <v>4.9701789264413521E-5</v>
      </c>
      <c r="R5775" s="14">
        <f>$H5775/Q5775</f>
        <v>1</v>
      </c>
      <c r="S5775" s="14" cm="1">
        <f t="array" ref="S5775">SUM(_xlfn._xlws.FILTER($H$2:$H$7117,_xlfn.MAP($P$2:$P$7117,_xlfn.LAMBDA(_xlpm.x,_xlpm.x=$P5775))))</f>
        <v>1.5904572564612327E-3</v>
      </c>
      <c r="T5775" s="14">
        <f>$H5775/S5775</f>
        <v>3.125E-2</v>
      </c>
      <c r="U5775" s="14">
        <f>_xlfn.LET(_xlpm.freq,F5775,_xlpm.size,M5775+1,_xlpm.F,V5775,LOG(1+_xlpm.freq)*LOG(1+_xlpm.size)*_xlpm.F)</f>
        <v>1.5418173292189741E-2</v>
      </c>
      <c r="V5775" s="14">
        <f>_xlfn.LET(_xlpm.a,T5775,_xlpm.b,R5775,2*_xlpm.a*_xlpm.b/(_xlpm.a+_xlpm.b))</f>
        <v>6.0606060606060608E-2</v>
      </c>
      <c r="W5775" s="14">
        <f>_xlfn.LET(_xlpm.p,R5775,_xlpm.q,T5775,LOG(_xlpm.p/_xlpm.q))</f>
        <v>1.505149978319906</v>
      </c>
      <c r="X5775" s="2"/>
    </row>
    <row r="5776" spans="1:24">
      <c r="A5776" s="1" t="str">
        <f>_xlfn.LET(_xlpm.sep," : ",CONCATENATE(O5776,_xlpm.sep,P5776))</f>
        <v>~ski'r~ : [skɪ]</v>
      </c>
      <c r="B5776" s="1">
        <f>_xlfn.LET(_xlpm.d,$G5776,_xlpm.k,_xlfn.CONCAT(LEFT(TRIM(B$1),1),"*"),COUNTIF(_xlpm.d,_xlpm.k))</f>
        <v>0</v>
      </c>
      <c r="C5776" s="1">
        <f>_xlfn.LET(_xlpm.d,$G5776,_xlpm.k,_xlfn.CONCAT(LEFT(TRIM(C$1),1),"*"),COUNTIF(_xlpm.d,_xlpm.k))</f>
        <v>0</v>
      </c>
      <c r="D5776" s="1">
        <f>_xlfn.LET(_xlpm.d,$G5776,_xlpm.k,_xlfn.CONCAT(LEFT(TRIM(D$1),1),"*"),COUNTIF(_xlpm.d,_xlpm.k))</f>
        <v>0</v>
      </c>
      <c r="E5776" s="1">
        <f>LOG(F5776+1,10)</f>
        <v>0.30102999566398114</v>
      </c>
      <c r="F5776" s="7">
        <v>1</v>
      </c>
      <c r="G5776" s="9" t="s">
        <v>4020</v>
      </c>
      <c r="H5776" s="4">
        <f>F5776/freq.sum.r6e</f>
        <v>4.9701789264413521E-5</v>
      </c>
      <c r="I5776" s="1" t="str">
        <f>_xlfn.LET(_xlpm.sep,":",_xlpm.w,$G5776,LEFT(_xlpm.w,FIND(_xlpm.sep,_xlpm.w)-1))</f>
        <v>skɪ</v>
      </c>
      <c r="J5776" s="1" t="str">
        <f>_xlfn.LET(_xlpm.sep,":",_xlpm.w,$G5776,RIGHT(_xlpm.w,LEN(_xlpm.w)-FIND(_xlpm.sep,_xlpm.w)))</f>
        <v>ski'r</v>
      </c>
      <c r="K5776" s="10">
        <f>_xlfn.LET(_xlpm.w,I5776,LEN(_xlpm.w))</f>
        <v>3</v>
      </c>
      <c r="L5776" s="10">
        <f>_xlfn.LET(_xlpm.w,J5776,LEN(_xlpm.w))</f>
        <v>5</v>
      </c>
      <c r="M5776" s="10">
        <f>_xlfn.LET(_xlpm.a,K5776,_xlpm.b,L5776,MAX(_xlpm.a,_xlpm.b))</f>
        <v>5</v>
      </c>
      <c r="N5776" s="10">
        <f>_xlfn.LET(_xlpm.d,(K5776,L5776),MAX(_xlpm.d)-MIN(_xlpm.d))</f>
        <v>2</v>
      </c>
      <c r="O5776" s="1" t="str">
        <f>_xlfn.LET(_xlpm.sep,":",_xlpm.w,$G5776,_xlfn.CONCAT("~",RIGHT(_xlpm.w,LEN(_xlpm.w)-FIND(_xlpm.sep,_xlpm.w)),"~"))</f>
        <v>~ski'r~</v>
      </c>
      <c r="P5776" s="1" t="str">
        <f>_xlfn.LET(_xlpm.sep,":",_xlpm.w,$G5776,_xlfn.CONCAT("[",LEFT(_xlpm.w,FIND(_xlpm.sep,_xlpm.w)-1),"]"))</f>
        <v>[skɪ]</v>
      </c>
      <c r="Q5776" s="14" cm="1">
        <f t="array" ref="Q5776">SUM(_xlfn._xlws.FILTER($H$2:$H$7117,_xlfn.MAP($O$2:$O$7117,_xlfn.LAMBDA(_xlpm.x,_xlpm.x=$O5776))))</f>
        <v>4.9701789264413521E-5</v>
      </c>
      <c r="R5776" s="14">
        <f>$H5776/Q5776</f>
        <v>1</v>
      </c>
      <c r="S5776" s="14" cm="1">
        <f t="array" ref="S5776">SUM(_xlfn._xlws.FILTER($H$2:$H$7117,_xlfn.MAP($P$2:$P$7117,_xlfn.LAMBDA(_xlpm.x,_xlpm.x=$P5776))))</f>
        <v>1.5904572564612327E-3</v>
      </c>
      <c r="T5776" s="14">
        <f>$H5776/S5776</f>
        <v>3.125E-2</v>
      </c>
      <c r="U5776" s="14">
        <f>_xlfn.LET(_xlpm.freq,F5776,_xlpm.size,M5776+1,_xlpm.F,V5776,LOG(1+_xlpm.freq)*LOG(1+_xlpm.size)*_xlpm.F)</f>
        <v>1.5418173292189741E-2</v>
      </c>
      <c r="V5776" s="14">
        <f>_xlfn.LET(_xlpm.a,T5776,_xlpm.b,R5776,2*_xlpm.a*_xlpm.b/(_xlpm.a+_xlpm.b))</f>
        <v>6.0606060606060608E-2</v>
      </c>
      <c r="W5776" s="14">
        <f>_xlfn.LET(_xlpm.p,R5776,_xlpm.q,T5776,LOG(_xlpm.p/_xlpm.q))</f>
        <v>1.505149978319906</v>
      </c>
      <c r="X5776" s="2"/>
    </row>
    <row r="5777" spans="1:24">
      <c r="A5777" s="1" t="str">
        <f>_xlfn.LET(_xlpm.sep," : ",CONCATENATE(O5777,_xlpm.sep,P5777))</f>
        <v>~skiry~ : [skɪ]</v>
      </c>
      <c r="B5777" s="1">
        <f>_xlfn.LET(_xlpm.d,$G5777,_xlpm.k,_xlfn.CONCAT(LEFT(TRIM(B$1),1),"*"),COUNTIF(_xlpm.d,_xlpm.k))</f>
        <v>0</v>
      </c>
      <c r="C5777" s="1">
        <f>_xlfn.LET(_xlpm.d,$G5777,_xlpm.k,_xlfn.CONCAT(LEFT(TRIM(C$1),1),"*"),COUNTIF(_xlpm.d,_xlpm.k))</f>
        <v>0</v>
      </c>
      <c r="D5777" s="1">
        <f>_xlfn.LET(_xlpm.d,$G5777,_xlpm.k,_xlfn.CONCAT(LEFT(TRIM(D$1),1),"*"),COUNTIF(_xlpm.d,_xlpm.k))</f>
        <v>0</v>
      </c>
      <c r="E5777" s="1">
        <f>LOG(F5777+1,10)</f>
        <v>0.30102999566398114</v>
      </c>
      <c r="F5777" s="7">
        <v>1</v>
      </c>
      <c r="G5777" s="9" t="s">
        <v>4025</v>
      </c>
      <c r="H5777" s="4">
        <f>F5777/freq.sum.r6e</f>
        <v>4.9701789264413521E-5</v>
      </c>
      <c r="I5777" s="1" t="str">
        <f>_xlfn.LET(_xlpm.sep,":",_xlpm.w,$G5777,LEFT(_xlpm.w,FIND(_xlpm.sep,_xlpm.w)-1))</f>
        <v>skɪ</v>
      </c>
      <c r="J5777" s="1" t="str">
        <f>_xlfn.LET(_xlpm.sep,":",_xlpm.w,$G5777,RIGHT(_xlpm.w,LEN(_xlpm.w)-FIND(_xlpm.sep,_xlpm.w)))</f>
        <v>skiry</v>
      </c>
      <c r="K5777" s="10">
        <f>_xlfn.LET(_xlpm.w,I5777,LEN(_xlpm.w))</f>
        <v>3</v>
      </c>
      <c r="L5777" s="10">
        <f>_xlfn.LET(_xlpm.w,J5777,LEN(_xlpm.w))</f>
        <v>5</v>
      </c>
      <c r="M5777" s="10">
        <f>_xlfn.LET(_xlpm.a,K5777,_xlpm.b,L5777,MAX(_xlpm.a,_xlpm.b))</f>
        <v>5</v>
      </c>
      <c r="N5777" s="10">
        <f>_xlfn.LET(_xlpm.d,(K5777,L5777),MAX(_xlpm.d)-MIN(_xlpm.d))</f>
        <v>2</v>
      </c>
      <c r="O5777" s="1" t="str">
        <f>_xlfn.LET(_xlpm.sep,":",_xlpm.w,$G5777,_xlfn.CONCAT("~",RIGHT(_xlpm.w,LEN(_xlpm.w)-FIND(_xlpm.sep,_xlpm.w)),"~"))</f>
        <v>~skiry~</v>
      </c>
      <c r="P5777" s="1" t="str">
        <f>_xlfn.LET(_xlpm.sep,":",_xlpm.w,$G5777,_xlfn.CONCAT("[",LEFT(_xlpm.w,FIND(_xlpm.sep,_xlpm.w)-1),"]"))</f>
        <v>[skɪ]</v>
      </c>
      <c r="Q5777" s="14" cm="1">
        <f t="array" ref="Q5777">SUM(_xlfn._xlws.FILTER($H$2:$H$7111,_xlfn.MAP($O$2:$O$7111,_xlfn.LAMBDA(_xlpm.x,_xlpm.x=$O5777))))</f>
        <v>4.9701789264413521E-5</v>
      </c>
      <c r="R5777" s="14">
        <f>$H5777/Q5777</f>
        <v>1</v>
      </c>
      <c r="S5777" s="14" cm="1">
        <f t="array" ref="S5777">SUM(_xlfn._xlws.FILTER($H$2:$H$7111,_xlfn.MAP($P$2:$P$7111,_xlfn.LAMBDA(_xlpm.x,_xlpm.x=$P5777))))</f>
        <v>1.5904572564612327E-3</v>
      </c>
      <c r="T5777" s="14">
        <f>$H5777/S5777</f>
        <v>3.125E-2</v>
      </c>
      <c r="U5777" s="14">
        <f>_xlfn.LET(_xlpm.freq,F5777,_xlpm.size,M5777+1,_xlpm.F,V5777,LOG(1+_xlpm.freq)*LOG(1+_xlpm.size)*_xlpm.F)</f>
        <v>1.5418173292189741E-2</v>
      </c>
      <c r="V5777" s="14">
        <f>_xlfn.LET(_xlpm.a,T5777,_xlpm.b,R5777,2*_xlpm.a*_xlpm.b/(_xlpm.a+_xlpm.b))</f>
        <v>6.0606060606060608E-2</v>
      </c>
      <c r="W5777" s="14">
        <f>_xlfn.LET(_xlpm.p,R5777,_xlpm.q,T5777,LOG(_xlpm.p/_xlpm.q))</f>
        <v>1.505149978319906</v>
      </c>
      <c r="X5777" s="2"/>
    </row>
    <row r="5778" spans="1:24">
      <c r="A5778" s="1" t="str">
        <f>_xlfn.LET(_xlpm.sep," : ",CONCATENATE(O5778,_xlpm.sep,P5778))</f>
        <v>~sni'r~ : [snɪ]</v>
      </c>
      <c r="B5778" s="1">
        <f>_xlfn.LET(_xlpm.d,$G5778,_xlpm.k,_xlfn.CONCAT(LEFT(TRIM(B$1),1),"*"),COUNTIF(_xlpm.d,_xlpm.k))</f>
        <v>0</v>
      </c>
      <c r="C5778" s="1">
        <f>_xlfn.LET(_xlpm.d,$G5778,_xlpm.k,_xlfn.CONCAT(LEFT(TRIM(C$1),1),"*"),COUNTIF(_xlpm.d,_xlpm.k))</f>
        <v>0</v>
      </c>
      <c r="D5778" s="1">
        <f>_xlfn.LET(_xlpm.d,$G5778,_xlpm.k,_xlfn.CONCAT(LEFT(TRIM(D$1),1),"*"),COUNTIF(_xlpm.d,_xlpm.k))</f>
        <v>0</v>
      </c>
      <c r="E5778" s="1">
        <f>LOG(F5778+1,10)</f>
        <v>0.30102999566398114</v>
      </c>
      <c r="F5778" s="7">
        <v>1</v>
      </c>
      <c r="G5778" s="9" t="s">
        <v>4140</v>
      </c>
      <c r="H5778" s="4">
        <f>F5778/freq.sum.r6e</f>
        <v>4.9701789264413521E-5</v>
      </c>
      <c r="I5778" s="1" t="str">
        <f>_xlfn.LET(_xlpm.sep,":",_xlpm.w,$G5778,LEFT(_xlpm.w,FIND(_xlpm.sep,_xlpm.w)-1))</f>
        <v>snɪ</v>
      </c>
      <c r="J5778" s="1" t="str">
        <f>_xlfn.LET(_xlpm.sep,":",_xlpm.w,$G5778,RIGHT(_xlpm.w,LEN(_xlpm.w)-FIND(_xlpm.sep,_xlpm.w)))</f>
        <v>sni'r</v>
      </c>
      <c r="K5778" s="10">
        <f>_xlfn.LET(_xlpm.w,I5778,LEN(_xlpm.w))</f>
        <v>3</v>
      </c>
      <c r="L5778" s="10">
        <f>_xlfn.LET(_xlpm.w,J5778,LEN(_xlpm.w))</f>
        <v>5</v>
      </c>
      <c r="M5778" s="10">
        <f>_xlfn.LET(_xlpm.a,K5778,_xlpm.b,L5778,MAX(_xlpm.a,_xlpm.b))</f>
        <v>5</v>
      </c>
      <c r="N5778" s="10">
        <f>_xlfn.LET(_xlpm.d,(K5778,L5778),MAX(_xlpm.d)-MIN(_xlpm.d))</f>
        <v>2</v>
      </c>
      <c r="O5778" s="1" t="str">
        <f>_xlfn.LET(_xlpm.sep,":",_xlpm.w,$G5778,_xlfn.CONCAT("~",RIGHT(_xlpm.w,LEN(_xlpm.w)-FIND(_xlpm.sep,_xlpm.w)),"~"))</f>
        <v>~sni'r~</v>
      </c>
      <c r="P5778" s="1" t="str">
        <f>_xlfn.LET(_xlpm.sep,":",_xlpm.w,$G5778,_xlfn.CONCAT("[",LEFT(_xlpm.w,FIND(_xlpm.sep,_xlpm.w)-1),"]"))</f>
        <v>[snɪ]</v>
      </c>
      <c r="Q5778" s="14" cm="1">
        <f t="array" ref="Q5778">SUM(_xlfn._xlws.FILTER($H$2:$H$7117,_xlfn.MAP($O$2:$O$7117,_xlfn.LAMBDA(_xlpm.x,_xlpm.x=$O5778))))</f>
        <v>4.9701789264413521E-5</v>
      </c>
      <c r="R5778" s="14">
        <f>$H5778/Q5778</f>
        <v>1</v>
      </c>
      <c r="S5778" s="14" cm="1">
        <f t="array" ref="S5778">SUM(_xlfn._xlws.FILTER($H$2:$H$7117,_xlfn.MAP($P$2:$P$7117,_xlfn.LAMBDA(_xlpm.x,_xlpm.x=$P5778))))</f>
        <v>1.5904572564612327E-3</v>
      </c>
      <c r="T5778" s="14">
        <f>$H5778/S5778</f>
        <v>3.125E-2</v>
      </c>
      <c r="U5778" s="14">
        <f>_xlfn.LET(_xlpm.freq,F5778,_xlpm.size,M5778+1,_xlpm.F,V5778,LOG(1+_xlpm.freq)*LOG(1+_xlpm.size)*_xlpm.F)</f>
        <v>1.5418173292189741E-2</v>
      </c>
      <c r="V5778" s="14">
        <f>_xlfn.LET(_xlpm.a,T5778,_xlpm.b,R5778,2*_xlpm.a*_xlpm.b/(_xlpm.a+_xlpm.b))</f>
        <v>6.0606060606060608E-2</v>
      </c>
      <c r="W5778" s="14">
        <f>_xlfn.LET(_xlpm.p,R5778,_xlpm.q,T5778,LOG(_xlpm.p/_xlpm.q))</f>
        <v>1.505149978319906</v>
      </c>
      <c r="X5778" s="2"/>
    </row>
    <row r="5779" spans="1:24">
      <c r="A5779" s="1" t="str">
        <f>_xlfn.LET(_xlpm.sep," : ",CONCATENATE(O5779,_xlpm.sep,P5779))</f>
        <v>~sniry~ : [snɪ]</v>
      </c>
      <c r="B5779" s="1">
        <f>_xlfn.LET(_xlpm.d,$G5779,_xlpm.k,_xlfn.CONCAT(LEFT(TRIM(B$1),1),"*"),COUNTIF(_xlpm.d,_xlpm.k))</f>
        <v>0</v>
      </c>
      <c r="C5779" s="1">
        <f>_xlfn.LET(_xlpm.d,$G5779,_xlpm.k,_xlfn.CONCAT(LEFT(TRIM(C$1),1),"*"),COUNTIF(_xlpm.d,_xlpm.k))</f>
        <v>0</v>
      </c>
      <c r="D5779" s="1">
        <f>_xlfn.LET(_xlpm.d,$G5779,_xlpm.k,_xlfn.CONCAT(LEFT(TRIM(D$1),1),"*"),COUNTIF(_xlpm.d,_xlpm.k))</f>
        <v>0</v>
      </c>
      <c r="E5779" s="1">
        <f>LOG(F5779+1,10)</f>
        <v>0.30102999566398114</v>
      </c>
      <c r="F5779" s="7">
        <v>1</v>
      </c>
      <c r="G5779" s="9" t="s">
        <v>4145</v>
      </c>
      <c r="H5779" s="4">
        <f>F5779/freq.sum.r6e</f>
        <v>4.9701789264413521E-5</v>
      </c>
      <c r="I5779" s="1" t="str">
        <f>_xlfn.LET(_xlpm.sep,":",_xlpm.w,$G5779,LEFT(_xlpm.w,FIND(_xlpm.sep,_xlpm.w)-1))</f>
        <v>snɪ</v>
      </c>
      <c r="J5779" s="1" t="str">
        <f>_xlfn.LET(_xlpm.sep,":",_xlpm.w,$G5779,RIGHT(_xlpm.w,LEN(_xlpm.w)-FIND(_xlpm.sep,_xlpm.w)))</f>
        <v>sniry</v>
      </c>
      <c r="K5779" s="10">
        <f>_xlfn.LET(_xlpm.w,I5779,LEN(_xlpm.w))</f>
        <v>3</v>
      </c>
      <c r="L5779" s="10">
        <f>_xlfn.LET(_xlpm.w,J5779,LEN(_xlpm.w))</f>
        <v>5</v>
      </c>
      <c r="M5779" s="10">
        <f>_xlfn.LET(_xlpm.a,K5779,_xlpm.b,L5779,MAX(_xlpm.a,_xlpm.b))</f>
        <v>5</v>
      </c>
      <c r="N5779" s="10">
        <f>_xlfn.LET(_xlpm.d,(K5779,L5779),MAX(_xlpm.d)-MIN(_xlpm.d))</f>
        <v>2</v>
      </c>
      <c r="O5779" s="1" t="str">
        <f>_xlfn.LET(_xlpm.sep,":",_xlpm.w,$G5779,_xlfn.CONCAT("~",RIGHT(_xlpm.w,LEN(_xlpm.w)-FIND(_xlpm.sep,_xlpm.w)),"~"))</f>
        <v>~sniry~</v>
      </c>
      <c r="P5779" s="1" t="str">
        <f>_xlfn.LET(_xlpm.sep,":",_xlpm.w,$G5779,_xlfn.CONCAT("[",LEFT(_xlpm.w,FIND(_xlpm.sep,_xlpm.w)-1),"]"))</f>
        <v>[snɪ]</v>
      </c>
      <c r="Q5779" s="14" cm="1">
        <f t="array" ref="Q5779">SUM(_xlfn._xlws.FILTER($H$2:$H$7117,_xlfn.MAP($O$2:$O$7117,_xlfn.LAMBDA(_xlpm.x,_xlpm.x=$O5779))))</f>
        <v>4.9701789264413521E-5</v>
      </c>
      <c r="R5779" s="14">
        <f>$H5779/Q5779</f>
        <v>1</v>
      </c>
      <c r="S5779" s="14" cm="1">
        <f t="array" ref="S5779">SUM(_xlfn._xlws.FILTER($H$2:$H$7117,_xlfn.MAP($P$2:$P$7117,_xlfn.LAMBDA(_xlpm.x,_xlpm.x=$P5779))))</f>
        <v>1.5904572564612327E-3</v>
      </c>
      <c r="T5779" s="14">
        <f>$H5779/S5779</f>
        <v>3.125E-2</v>
      </c>
      <c r="U5779" s="14">
        <f>_xlfn.LET(_xlpm.freq,F5779,_xlpm.size,M5779+1,_xlpm.F,V5779,LOG(1+_xlpm.freq)*LOG(1+_xlpm.size)*_xlpm.F)</f>
        <v>1.5418173292189741E-2</v>
      </c>
      <c r="V5779" s="14">
        <f>_xlfn.LET(_xlpm.a,T5779,_xlpm.b,R5779,2*_xlpm.a*_xlpm.b/(_xlpm.a+_xlpm.b))</f>
        <v>6.0606060606060608E-2</v>
      </c>
      <c r="W5779" s="14">
        <f>_xlfn.LET(_xlpm.p,R5779,_xlpm.q,T5779,LOG(_xlpm.p/_xlpm.q))</f>
        <v>1.505149978319906</v>
      </c>
      <c r="X5779" s="2"/>
    </row>
    <row r="5780" spans="1:24">
      <c r="A5780" s="1" t="str">
        <f>_xlfn.LET(_xlpm.sep," : ",CONCATENATE(O5780,_xlpm.sep,P5780))</f>
        <v>~splie~ : [splɪ]</v>
      </c>
      <c r="B5780" s="1">
        <f>_xlfn.LET(_xlpm.d,$G5780,_xlpm.k,_xlfn.CONCAT(LEFT(TRIM(B$1),1),"*"),COUNTIF(_xlpm.d,_xlpm.k))</f>
        <v>0</v>
      </c>
      <c r="C5780" s="1">
        <f>_xlfn.LET(_xlpm.d,$G5780,_xlpm.k,_xlfn.CONCAT(LEFT(TRIM(C$1),1),"*"),COUNTIF(_xlpm.d,_xlpm.k))</f>
        <v>0</v>
      </c>
      <c r="D5780" s="1">
        <f>_xlfn.LET(_xlpm.d,$G5780,_xlpm.k,_xlfn.CONCAT(LEFT(TRIM(D$1),1),"*"),COUNTIF(_xlpm.d,_xlpm.k))</f>
        <v>0</v>
      </c>
      <c r="E5780" s="1">
        <f>LOG(F5780+1,10)</f>
        <v>0.30102999566398114</v>
      </c>
      <c r="F5780" s="7">
        <v>1</v>
      </c>
      <c r="G5780" s="9" t="s">
        <v>4186</v>
      </c>
      <c r="H5780" s="4">
        <f>F5780/freq.sum.r6e</f>
        <v>4.9701789264413521E-5</v>
      </c>
      <c r="I5780" s="4" t="str">
        <f>_xlfn.LET(_xlpm.sep,":",_xlpm.w,$G5780,LEFT(_xlpm.w,FIND(_xlpm.sep,_xlpm.w)-1))</f>
        <v>splɪ</v>
      </c>
      <c r="J5780" s="4" t="str">
        <f>_xlfn.LET(_xlpm.sep,":",_xlpm.w,$G5780,RIGHT(_xlpm.w,LEN(_xlpm.w)-FIND(_xlpm.sep,_xlpm.w)))</f>
        <v>splie</v>
      </c>
      <c r="K5780" s="10">
        <f>_xlfn.LET(_xlpm.w,I5780,LEN(_xlpm.w))</f>
        <v>4</v>
      </c>
      <c r="L5780" s="10">
        <f>_xlfn.LET(_xlpm.w,J5780,LEN(_xlpm.w))</f>
        <v>5</v>
      </c>
      <c r="M5780" s="10">
        <f>_xlfn.LET(_xlpm.a,K5780,_xlpm.b,L5780,MAX(_xlpm.a,_xlpm.b))</f>
        <v>5</v>
      </c>
      <c r="N5780" s="10">
        <f>_xlfn.LET(_xlpm.d,(K5780,L5780),MAX(_xlpm.d)-MIN(_xlpm.d))</f>
        <v>1</v>
      </c>
      <c r="O5780" s="1" t="str">
        <f>_xlfn.LET(_xlpm.sep,":",_xlpm.w,$G5780,_xlfn.CONCAT("~",RIGHT(_xlpm.w,LEN(_xlpm.w)-FIND(_xlpm.sep,_xlpm.w)),"~"))</f>
        <v>~splie~</v>
      </c>
      <c r="P5780" s="1" t="str">
        <f>_xlfn.LET(_xlpm.sep,":",_xlpm.w,$G5780,_xlfn.CONCAT("[",LEFT(_xlpm.w,FIND(_xlpm.sep,_xlpm.w)-1),"]"))</f>
        <v>[splɪ]</v>
      </c>
      <c r="Q5780" s="14" cm="1">
        <f t="array" ref="Q5780">SUM(_xlfn._xlws.FILTER($H$2:$H$7109,_xlfn.MAP($O$2:$O$7109,_xlfn.LAMBDA(_xlpm.x,_xlpm.x=$O5780))))</f>
        <v>4.9701789264413521E-5</v>
      </c>
      <c r="R5780" s="14">
        <f>$H5780/Q5780</f>
        <v>1</v>
      </c>
      <c r="S5780" s="14" cm="1">
        <f t="array" ref="S5780">SUM(_xlfn._xlws.FILTER($H$2:$H$7109,_xlfn.MAP($P$2:$P$7109,_xlfn.LAMBDA(_xlpm.x,_xlpm.x=$P5780))))</f>
        <v>1.5904572564612327E-3</v>
      </c>
      <c r="T5780" s="14">
        <f>$H5780/S5780</f>
        <v>3.125E-2</v>
      </c>
      <c r="U5780" s="14">
        <f>_xlfn.LET(_xlpm.freq,F5780,_xlpm.size,M5780+1,_xlpm.F,V5780,LOG(1+_xlpm.freq)*LOG(1+_xlpm.size)*_xlpm.F)</f>
        <v>1.5418173292189741E-2</v>
      </c>
      <c r="V5780" s="14">
        <f>_xlfn.LET(_xlpm.a,T5780,_xlpm.b,R5780,2*_xlpm.a*_xlpm.b/(_xlpm.a+_xlpm.b))</f>
        <v>6.0606060606060608E-2</v>
      </c>
      <c r="W5780" s="14">
        <f>_xlfn.LET(_xlpm.p,R5780,_xlpm.q,T5780,LOG(_xlpm.p/_xlpm.q))</f>
        <v>1.505149978319906</v>
      </c>
      <c r="X5780" s="2"/>
    </row>
    <row r="5781" spans="1:24">
      <c r="A5781" s="1" t="str">
        <f>_xlfn.LET(_xlpm.sep," : ",CONCATENATE(O5781,_xlpm.sep,P5781))</f>
        <v>~swi'r~ : [swɪ]</v>
      </c>
      <c r="B5781" s="1">
        <f>_xlfn.LET(_xlpm.d,$G5781,_xlpm.k,_xlfn.CONCAT(LEFT(TRIM(B$1),1),"*"),COUNTIF(_xlpm.d,_xlpm.k))</f>
        <v>0</v>
      </c>
      <c r="C5781" s="1">
        <f>_xlfn.LET(_xlpm.d,$G5781,_xlpm.k,_xlfn.CONCAT(LEFT(TRIM(C$1),1),"*"),COUNTIF(_xlpm.d,_xlpm.k))</f>
        <v>0</v>
      </c>
      <c r="D5781" s="1">
        <f>_xlfn.LET(_xlpm.d,$G5781,_xlpm.k,_xlfn.CONCAT(LEFT(TRIM(D$1),1),"*"),COUNTIF(_xlpm.d,_xlpm.k))</f>
        <v>0</v>
      </c>
      <c r="E5781" s="1">
        <f>LOG(F5781+1,10)</f>
        <v>0.30102999566398114</v>
      </c>
      <c r="F5781" s="7">
        <v>1</v>
      </c>
      <c r="G5781" s="9" t="s">
        <v>4411</v>
      </c>
      <c r="H5781" s="4">
        <f>F5781/freq.sum.r6e</f>
        <v>4.9701789264413521E-5</v>
      </c>
      <c r="I5781" s="1" t="str">
        <f>_xlfn.LET(_xlpm.sep,":",_xlpm.w,$G5781,LEFT(_xlpm.w,FIND(_xlpm.sep,_xlpm.w)-1))</f>
        <v>swɪ</v>
      </c>
      <c r="J5781" s="1" t="str">
        <f>_xlfn.LET(_xlpm.sep,":",_xlpm.w,$G5781,RIGHT(_xlpm.w,LEN(_xlpm.w)-FIND(_xlpm.sep,_xlpm.w)))</f>
        <v>swi'r</v>
      </c>
      <c r="K5781" s="10">
        <f>_xlfn.LET(_xlpm.w,I5781,LEN(_xlpm.w))</f>
        <v>3</v>
      </c>
      <c r="L5781" s="10">
        <f>_xlfn.LET(_xlpm.w,J5781,LEN(_xlpm.w))</f>
        <v>5</v>
      </c>
      <c r="M5781" s="10">
        <f>_xlfn.LET(_xlpm.a,K5781,_xlpm.b,L5781,MAX(_xlpm.a,_xlpm.b))</f>
        <v>5</v>
      </c>
      <c r="N5781" s="10">
        <f>_xlfn.LET(_xlpm.d,(K5781,L5781),MAX(_xlpm.d)-MIN(_xlpm.d))</f>
        <v>2</v>
      </c>
      <c r="O5781" s="1" t="str">
        <f>_xlfn.LET(_xlpm.sep,":",_xlpm.w,$G5781,_xlfn.CONCAT("~",RIGHT(_xlpm.w,LEN(_xlpm.w)-FIND(_xlpm.sep,_xlpm.w)),"~"))</f>
        <v>~swi'r~</v>
      </c>
      <c r="P5781" s="1" t="str">
        <f>_xlfn.LET(_xlpm.sep,":",_xlpm.w,$G5781,_xlfn.CONCAT("[",LEFT(_xlpm.w,FIND(_xlpm.sep,_xlpm.w)-1),"]"))</f>
        <v>[swɪ]</v>
      </c>
      <c r="Q5781" s="14" cm="1">
        <f t="array" ref="Q5781">SUM(_xlfn._xlws.FILTER($H$2:$H$7117,_xlfn.MAP($O$2:$O$7117,_xlfn.LAMBDA(_xlpm.x,_xlpm.x=$O5781))))</f>
        <v>4.9701789264413521E-5</v>
      </c>
      <c r="R5781" s="14">
        <f>$H5781/Q5781</f>
        <v>1</v>
      </c>
      <c r="S5781" s="14" cm="1">
        <f t="array" ref="S5781">SUM(_xlfn._xlws.FILTER($H$2:$H$7117,_xlfn.MAP($P$2:$P$7117,_xlfn.LAMBDA(_xlpm.x,_xlpm.x=$P5781))))</f>
        <v>1.5904572564612327E-3</v>
      </c>
      <c r="T5781" s="14">
        <f>$H5781/S5781</f>
        <v>3.125E-2</v>
      </c>
      <c r="U5781" s="14">
        <f>_xlfn.LET(_xlpm.freq,F5781,_xlpm.size,M5781+1,_xlpm.F,V5781,LOG(1+_xlpm.freq)*LOG(1+_xlpm.size)*_xlpm.F)</f>
        <v>1.5418173292189741E-2</v>
      </c>
      <c r="V5781" s="14">
        <f>_xlfn.LET(_xlpm.a,T5781,_xlpm.b,R5781,2*_xlpm.a*_xlpm.b/(_xlpm.a+_xlpm.b))</f>
        <v>6.0606060606060608E-2</v>
      </c>
      <c r="W5781" s="14">
        <f>_xlfn.LET(_xlpm.p,R5781,_xlpm.q,T5781,LOG(_xlpm.p/_xlpm.q))</f>
        <v>1.505149978319906</v>
      </c>
      <c r="X5781" s="2"/>
    </row>
    <row r="5782" spans="1:24">
      <c r="A5782" s="1" t="str">
        <f>_xlfn.LET(_xlpm.sep," : ",CONCATENATE(O5782,_xlpm.sep,P5782))</f>
        <v>~swiry~ : [swɪ]</v>
      </c>
      <c r="B5782" s="1">
        <f>_xlfn.LET(_xlpm.d,$G5782,_xlpm.k,_xlfn.CONCAT(LEFT(TRIM(B$1),1),"*"),COUNTIF(_xlpm.d,_xlpm.k))</f>
        <v>0</v>
      </c>
      <c r="C5782" s="1">
        <f>_xlfn.LET(_xlpm.d,$G5782,_xlpm.k,_xlfn.CONCAT(LEFT(TRIM(C$1),1),"*"),COUNTIF(_xlpm.d,_xlpm.k))</f>
        <v>0</v>
      </c>
      <c r="D5782" s="1">
        <f>_xlfn.LET(_xlpm.d,$G5782,_xlpm.k,_xlfn.CONCAT(LEFT(TRIM(D$1),1),"*"),COUNTIF(_xlpm.d,_xlpm.k))</f>
        <v>0</v>
      </c>
      <c r="E5782" s="1">
        <f>LOG(F5782+1,10)</f>
        <v>0.30102999566398114</v>
      </c>
      <c r="F5782" s="7">
        <v>1</v>
      </c>
      <c r="G5782" s="9" t="s">
        <v>4416</v>
      </c>
      <c r="H5782" s="4">
        <f>F5782/freq.sum.r6e</f>
        <v>4.9701789264413521E-5</v>
      </c>
      <c r="I5782" s="1" t="str">
        <f>_xlfn.LET(_xlpm.sep,":",_xlpm.w,$G5782,LEFT(_xlpm.w,FIND(_xlpm.sep,_xlpm.w)-1))</f>
        <v>swɪ</v>
      </c>
      <c r="J5782" s="1" t="str">
        <f>_xlfn.LET(_xlpm.sep,":",_xlpm.w,$G5782,RIGHT(_xlpm.w,LEN(_xlpm.w)-FIND(_xlpm.sep,_xlpm.w)))</f>
        <v>swiry</v>
      </c>
      <c r="K5782" s="10">
        <f>_xlfn.LET(_xlpm.w,I5782,LEN(_xlpm.w))</f>
        <v>3</v>
      </c>
      <c r="L5782" s="10">
        <f>_xlfn.LET(_xlpm.w,J5782,LEN(_xlpm.w))</f>
        <v>5</v>
      </c>
      <c r="M5782" s="10">
        <f>_xlfn.LET(_xlpm.a,K5782,_xlpm.b,L5782,MAX(_xlpm.a,_xlpm.b))</f>
        <v>5</v>
      </c>
      <c r="N5782" s="10">
        <f>_xlfn.LET(_xlpm.d,(K5782,L5782),MAX(_xlpm.d)-MIN(_xlpm.d))</f>
        <v>2</v>
      </c>
      <c r="O5782" s="1" t="str">
        <f>_xlfn.LET(_xlpm.sep,":",_xlpm.w,$G5782,_xlfn.CONCAT("~",RIGHT(_xlpm.w,LEN(_xlpm.w)-FIND(_xlpm.sep,_xlpm.w)),"~"))</f>
        <v>~swiry~</v>
      </c>
      <c r="P5782" s="1" t="str">
        <f>_xlfn.LET(_xlpm.sep,":",_xlpm.w,$G5782,_xlfn.CONCAT("[",LEFT(_xlpm.w,FIND(_xlpm.sep,_xlpm.w)-1),"]"))</f>
        <v>[swɪ]</v>
      </c>
      <c r="Q5782" s="14" cm="1">
        <f t="array" ref="Q5782">SUM(_xlfn._xlws.FILTER($H$2:$H$7111,_xlfn.MAP($O$2:$O$7111,_xlfn.LAMBDA(_xlpm.x,_xlpm.x=$O5782))))</f>
        <v>4.9701789264413521E-5</v>
      </c>
      <c r="R5782" s="14">
        <f>$H5782/Q5782</f>
        <v>1</v>
      </c>
      <c r="S5782" s="14" cm="1">
        <f t="array" ref="S5782">SUM(_xlfn._xlws.FILTER($H$2:$H$7111,_xlfn.MAP($P$2:$P$7111,_xlfn.LAMBDA(_xlpm.x,_xlpm.x=$P5782))))</f>
        <v>1.5904572564612327E-3</v>
      </c>
      <c r="T5782" s="14">
        <f>$H5782/S5782</f>
        <v>3.125E-2</v>
      </c>
      <c r="U5782" s="14">
        <f>_xlfn.LET(_xlpm.freq,F5782,_xlpm.size,M5782+1,_xlpm.F,V5782,LOG(1+_xlpm.freq)*LOG(1+_xlpm.size)*_xlpm.F)</f>
        <v>1.5418173292189741E-2</v>
      </c>
      <c r="V5782" s="14">
        <f>_xlfn.LET(_xlpm.a,T5782,_xlpm.b,R5782,2*_xlpm.a*_xlpm.b/(_xlpm.a+_xlpm.b))</f>
        <v>6.0606060606060608E-2</v>
      </c>
      <c r="W5782" s="14">
        <f>_xlfn.LET(_xlpm.p,R5782,_xlpm.q,T5782,LOG(_xlpm.p/_xlpm.q))</f>
        <v>1.505149978319906</v>
      </c>
      <c r="X5782" s="2"/>
    </row>
    <row r="5783" spans="1:24">
      <c r="A5783" s="1" t="str">
        <f>_xlfn.LET(_xlpm.sep," : ",CONCATENATE(O5783,_xlpm.sep,P5783))</f>
        <v>~twiry~ : [twɪ]</v>
      </c>
      <c r="B5783" s="1">
        <f>_xlfn.LET(_xlpm.d,$G5783,_xlpm.k,_xlfn.CONCAT(LEFT(TRIM(B$1),1),"*"),COUNTIF(_xlpm.d,_xlpm.k))</f>
        <v>0</v>
      </c>
      <c r="C5783" s="1">
        <f>_xlfn.LET(_xlpm.d,$G5783,_xlpm.k,_xlfn.CONCAT(LEFT(TRIM(C$1),1),"*"),COUNTIF(_xlpm.d,_xlpm.k))</f>
        <v>0</v>
      </c>
      <c r="D5783" s="1">
        <f>_xlfn.LET(_xlpm.d,$G5783,_xlpm.k,_xlfn.CONCAT(LEFT(TRIM(D$1),1),"*"),COUNTIF(_xlpm.d,_xlpm.k))</f>
        <v>0</v>
      </c>
      <c r="E5783" s="1">
        <f>LOG(F5783+1,10)</f>
        <v>0.30102999566398114</v>
      </c>
      <c r="F5783" s="7">
        <v>1</v>
      </c>
      <c r="G5783" s="9" t="s">
        <v>4719</v>
      </c>
      <c r="H5783" s="4">
        <f>F5783/freq.sum.r6e</f>
        <v>4.9701789264413521E-5</v>
      </c>
      <c r="I5783" s="1" t="str">
        <f>_xlfn.LET(_xlpm.sep,":",_xlpm.w,$G5783,LEFT(_xlpm.w,FIND(_xlpm.sep,_xlpm.w)-1))</f>
        <v>twɪ</v>
      </c>
      <c r="J5783" s="1" t="str">
        <f>_xlfn.LET(_xlpm.sep,":",_xlpm.w,$G5783,RIGHT(_xlpm.w,LEN(_xlpm.w)-FIND(_xlpm.sep,_xlpm.w)))</f>
        <v>twiry</v>
      </c>
      <c r="K5783" s="10">
        <f>_xlfn.LET(_xlpm.w,I5783,LEN(_xlpm.w))</f>
        <v>3</v>
      </c>
      <c r="L5783" s="10">
        <f>_xlfn.LET(_xlpm.w,J5783,LEN(_xlpm.w))</f>
        <v>5</v>
      </c>
      <c r="M5783" s="10">
        <f>_xlfn.LET(_xlpm.a,K5783,_xlpm.b,L5783,MAX(_xlpm.a,_xlpm.b))</f>
        <v>5</v>
      </c>
      <c r="N5783" s="10">
        <f>_xlfn.LET(_xlpm.d,(K5783,L5783),MAX(_xlpm.d)-MIN(_xlpm.d))</f>
        <v>2</v>
      </c>
      <c r="O5783" s="1" t="str">
        <f>_xlfn.LET(_xlpm.sep,":",_xlpm.w,$G5783,_xlfn.CONCAT("~",RIGHT(_xlpm.w,LEN(_xlpm.w)-FIND(_xlpm.sep,_xlpm.w)),"~"))</f>
        <v>~twiry~</v>
      </c>
      <c r="P5783" s="1" t="str">
        <f>_xlfn.LET(_xlpm.sep,":",_xlpm.w,$G5783,_xlfn.CONCAT("[",LEFT(_xlpm.w,FIND(_xlpm.sep,_xlpm.w)-1),"]"))</f>
        <v>[twɪ]</v>
      </c>
      <c r="Q5783" s="14" cm="1">
        <f t="array" ref="Q5783">SUM(_xlfn._xlws.FILTER($H$2:$H$7117,_xlfn.MAP($O$2:$O$7117,_xlfn.LAMBDA(_xlpm.x,_xlpm.x=$O5783))))</f>
        <v>4.9701789264413521E-5</v>
      </c>
      <c r="R5783" s="14">
        <f>$H5783/Q5783</f>
        <v>1</v>
      </c>
      <c r="S5783" s="14" cm="1">
        <f t="array" ref="S5783">SUM(_xlfn._xlws.FILTER($H$2:$H$7117,_xlfn.MAP($P$2:$P$7117,_xlfn.LAMBDA(_xlpm.x,_xlpm.x=$P5783))))</f>
        <v>1.5904572564612327E-3</v>
      </c>
      <c r="T5783" s="14">
        <f>$H5783/S5783</f>
        <v>3.125E-2</v>
      </c>
      <c r="U5783" s="14">
        <f>_xlfn.LET(_xlpm.freq,F5783,_xlpm.size,M5783+1,_xlpm.F,V5783,LOG(1+_xlpm.freq)*LOG(1+_xlpm.size)*_xlpm.F)</f>
        <v>1.5418173292189741E-2</v>
      </c>
      <c r="V5783" s="14">
        <f>_xlfn.LET(_xlpm.a,T5783,_xlpm.b,R5783,2*_xlpm.a*_xlpm.b/(_xlpm.a+_xlpm.b))</f>
        <v>6.0606060606060608E-2</v>
      </c>
      <c r="W5783" s="14">
        <f>_xlfn.LET(_xlpm.p,R5783,_xlpm.q,T5783,LOG(_xlpm.p/_xlpm.q))</f>
        <v>1.505149978319906</v>
      </c>
      <c r="X5783" s="2"/>
    </row>
    <row r="5784" spans="1:24">
      <c r="A5784" s="1" t="str">
        <f>_xlfn.LET(_xlpm.sep," : ",CONCATENATE(O5784,_xlpm.sep,P5784))</f>
        <v>~velye~ : [vlɪ]</v>
      </c>
      <c r="B5784" s="1">
        <f>_xlfn.LET(_xlpm.d,$G5784,_xlpm.k,_xlfn.CONCAT(LEFT(TRIM(B$1),1),"*"),COUNTIF(_xlpm.d,_xlpm.k))</f>
        <v>0</v>
      </c>
      <c r="C5784" s="1">
        <f>_xlfn.LET(_xlpm.d,$G5784,_xlpm.k,_xlfn.CONCAT(LEFT(TRIM(C$1),1),"*"),COUNTIF(_xlpm.d,_xlpm.k))</f>
        <v>0</v>
      </c>
      <c r="D5784" s="1">
        <f>_xlfn.LET(_xlpm.d,$G5784,_xlpm.k,_xlfn.CONCAT(LEFT(TRIM(D$1),1),"*"),COUNTIF(_xlpm.d,_xlpm.k))</f>
        <v>0</v>
      </c>
      <c r="E5784" s="1">
        <f>LOG(F5784+1,10)</f>
        <v>0.30102999566398114</v>
      </c>
      <c r="F5784" s="7">
        <v>1</v>
      </c>
      <c r="G5784" s="9" t="s">
        <v>5107</v>
      </c>
      <c r="H5784" s="4">
        <f>F5784/freq.sum.r6e</f>
        <v>4.9701789264413521E-5</v>
      </c>
      <c r="I5784" s="1" t="str">
        <f>_xlfn.LET(_xlpm.sep,":",_xlpm.w,$G5784,LEFT(_xlpm.w,FIND(_xlpm.sep,_xlpm.w)-1))</f>
        <v>vlɪ</v>
      </c>
      <c r="J5784" s="1" t="str">
        <f>_xlfn.LET(_xlpm.sep,":",_xlpm.w,$G5784,RIGHT(_xlpm.w,LEN(_xlpm.w)-FIND(_xlpm.sep,_xlpm.w)))</f>
        <v>velye</v>
      </c>
      <c r="K5784" s="10">
        <f>_xlfn.LET(_xlpm.w,I5784,LEN(_xlpm.w))</f>
        <v>3</v>
      </c>
      <c r="L5784" s="10">
        <f>_xlfn.LET(_xlpm.w,J5784,LEN(_xlpm.w))</f>
        <v>5</v>
      </c>
      <c r="M5784" s="10">
        <f>_xlfn.LET(_xlpm.a,K5784,_xlpm.b,L5784,MAX(_xlpm.a,_xlpm.b))</f>
        <v>5</v>
      </c>
      <c r="N5784" s="10">
        <f>_xlfn.LET(_xlpm.d,(K5784,L5784),MAX(_xlpm.d)-MIN(_xlpm.d))</f>
        <v>2</v>
      </c>
      <c r="O5784" s="1" t="str">
        <f>_xlfn.LET(_xlpm.sep,":",_xlpm.w,$G5784,_xlfn.CONCAT("~",RIGHT(_xlpm.w,LEN(_xlpm.w)-FIND(_xlpm.sep,_xlpm.w)),"~"))</f>
        <v>~velye~</v>
      </c>
      <c r="P5784" s="1" t="str">
        <f>_xlfn.LET(_xlpm.sep,":",_xlpm.w,$G5784,_xlfn.CONCAT("[",LEFT(_xlpm.w,FIND(_xlpm.sep,_xlpm.w)-1),"]"))</f>
        <v>[vlɪ]</v>
      </c>
      <c r="Q5784" s="14" cm="1">
        <f t="array" ref="Q5784">SUM(_xlfn._xlws.FILTER($H$2:$H$7117,_xlfn.MAP($O$2:$O$7117,_xlfn.LAMBDA(_xlpm.x,_xlpm.x=$O5784))))</f>
        <v>4.9701789264413521E-5</v>
      </c>
      <c r="R5784" s="14">
        <f>$H5784/Q5784</f>
        <v>1</v>
      </c>
      <c r="S5784" s="14" cm="1">
        <f t="array" ref="S5784">SUM(_xlfn._xlws.FILTER($H$2:$H$7117,_xlfn.MAP($P$2:$P$7117,_xlfn.LAMBDA(_xlpm.x,_xlpm.x=$P5784))))</f>
        <v>1.5904572564612327E-3</v>
      </c>
      <c r="T5784" s="14">
        <f>$H5784/S5784</f>
        <v>3.125E-2</v>
      </c>
      <c r="U5784" s="14">
        <f>_xlfn.LET(_xlpm.freq,F5784,_xlpm.size,M5784+1,_xlpm.F,V5784,LOG(1+_xlpm.freq)*LOG(1+_xlpm.size)*_xlpm.F)</f>
        <v>1.5418173292189741E-2</v>
      </c>
      <c r="V5784" s="14">
        <f>_xlfn.LET(_xlpm.a,T5784,_xlpm.b,R5784,2*_xlpm.a*_xlpm.b/(_xlpm.a+_xlpm.b))</f>
        <v>6.0606060606060608E-2</v>
      </c>
      <c r="W5784" s="14">
        <f>_xlfn.LET(_xlpm.p,R5784,_xlpm.q,T5784,LOG(_xlpm.p/_xlpm.q))</f>
        <v>1.505149978319906</v>
      </c>
      <c r="X5784" s="2"/>
    </row>
    <row r="5785" spans="1:24">
      <c r="A5785" s="1" t="str">
        <f>_xlfn.LET(_xlpm.sep," : ",CONCATENATE(O5785,_xlpm.sep,P5785))</f>
        <v>~venie~ : [vnɪ]</v>
      </c>
      <c r="B5785" s="1">
        <f>_xlfn.LET(_xlpm.d,$G5785,_xlpm.k,_xlfn.CONCAT(LEFT(TRIM(B$1),1),"*"),COUNTIF(_xlpm.d,_xlpm.k))</f>
        <v>0</v>
      </c>
      <c r="C5785" s="1">
        <f>_xlfn.LET(_xlpm.d,$G5785,_xlpm.k,_xlfn.CONCAT(LEFT(TRIM(C$1),1),"*"),COUNTIF(_xlpm.d,_xlpm.k))</f>
        <v>0</v>
      </c>
      <c r="D5785" s="1">
        <f>_xlfn.LET(_xlpm.d,$G5785,_xlpm.k,_xlfn.CONCAT(LEFT(TRIM(D$1),1),"*"),COUNTIF(_xlpm.d,_xlpm.k))</f>
        <v>0</v>
      </c>
      <c r="E5785" s="1">
        <f>LOG(F5785+1,10)</f>
        <v>0.30102999566398114</v>
      </c>
      <c r="F5785" s="7">
        <v>1</v>
      </c>
      <c r="G5785" s="9" t="s">
        <v>5118</v>
      </c>
      <c r="H5785" s="4">
        <f>F5785/freq.sum.r6e</f>
        <v>4.9701789264413521E-5</v>
      </c>
      <c r="I5785" s="1" t="str">
        <f>_xlfn.LET(_xlpm.sep,":",_xlpm.w,$G5785,LEFT(_xlpm.w,FIND(_xlpm.sep,_xlpm.w)-1))</f>
        <v>vnɪ</v>
      </c>
      <c r="J5785" s="1" t="str">
        <f>_xlfn.LET(_xlpm.sep,":",_xlpm.w,$G5785,RIGHT(_xlpm.w,LEN(_xlpm.w)-FIND(_xlpm.sep,_xlpm.w)))</f>
        <v>venie</v>
      </c>
      <c r="K5785" s="10">
        <f>_xlfn.LET(_xlpm.w,I5785,LEN(_xlpm.w))</f>
        <v>3</v>
      </c>
      <c r="L5785" s="10">
        <f>_xlfn.LET(_xlpm.w,J5785,LEN(_xlpm.w))</f>
        <v>5</v>
      </c>
      <c r="M5785" s="10">
        <f>_xlfn.LET(_xlpm.a,K5785,_xlpm.b,L5785,MAX(_xlpm.a,_xlpm.b))</f>
        <v>5</v>
      </c>
      <c r="N5785" s="10">
        <f>_xlfn.LET(_xlpm.d,(K5785,L5785),MAX(_xlpm.d)-MIN(_xlpm.d))</f>
        <v>2</v>
      </c>
      <c r="O5785" s="1" t="str">
        <f>_xlfn.LET(_xlpm.sep,":",_xlpm.w,$G5785,_xlfn.CONCAT("~",RIGHT(_xlpm.w,LEN(_xlpm.w)-FIND(_xlpm.sep,_xlpm.w)),"~"))</f>
        <v>~venie~</v>
      </c>
      <c r="P5785" s="1" t="str">
        <f>_xlfn.LET(_xlpm.sep,":",_xlpm.w,$G5785,_xlfn.CONCAT("[",LEFT(_xlpm.w,FIND(_xlpm.sep,_xlpm.w)-1),"]"))</f>
        <v>[vnɪ]</v>
      </c>
      <c r="Q5785" s="14" cm="1">
        <f t="array" ref="Q5785">SUM(_xlfn._xlws.FILTER($H$2:$H$7117,_xlfn.MAP($O$2:$O$7117,_xlfn.LAMBDA(_xlpm.x,_xlpm.x=$O5785))))</f>
        <v>4.9701789264413521E-5</v>
      </c>
      <c r="R5785" s="14">
        <f>$H5785/Q5785</f>
        <v>1</v>
      </c>
      <c r="S5785" s="14" cm="1">
        <f t="array" ref="S5785">SUM(_xlfn._xlws.FILTER($H$2:$H$7117,_xlfn.MAP($P$2:$P$7117,_xlfn.LAMBDA(_xlpm.x,_xlpm.x=$P5785))))</f>
        <v>1.5904572564612327E-3</v>
      </c>
      <c r="T5785" s="14">
        <f>$H5785/S5785</f>
        <v>3.125E-2</v>
      </c>
      <c r="U5785" s="14">
        <f>_xlfn.LET(_xlpm.freq,F5785,_xlpm.size,M5785+1,_xlpm.F,V5785,LOG(1+_xlpm.freq)*LOG(1+_xlpm.size)*_xlpm.F)</f>
        <v>1.5418173292189741E-2</v>
      </c>
      <c r="V5785" s="14">
        <f>_xlfn.LET(_xlpm.a,T5785,_xlpm.b,R5785,2*_xlpm.a*_xlpm.b/(_xlpm.a+_xlpm.b))</f>
        <v>6.0606060606060608E-2</v>
      </c>
      <c r="W5785" s="14">
        <f>_xlfn.LET(_xlpm.p,R5785,_xlpm.q,T5785,LOG(_xlpm.p/_xlpm.q))</f>
        <v>1.505149978319906</v>
      </c>
      <c r="X5785" s="2"/>
    </row>
    <row r="5786" spans="1:24">
      <c r="A5786" s="1" t="str">
        <f>_xlfn.LET(_xlpm.sep," : ",CONCATENATE(O5786,_xlpm.sep,P5786))</f>
        <v>~verye~ : [vɹɪ]</v>
      </c>
      <c r="B5786" s="1">
        <f>_xlfn.LET(_xlpm.d,$G5786,_xlpm.k,_xlfn.CONCAT(LEFT(TRIM(B$1),1),"*"),COUNTIF(_xlpm.d,_xlpm.k))</f>
        <v>0</v>
      </c>
      <c r="C5786" s="1">
        <f>_xlfn.LET(_xlpm.d,$G5786,_xlpm.k,_xlfn.CONCAT(LEFT(TRIM(C$1),1),"*"),COUNTIF(_xlpm.d,_xlpm.k))</f>
        <v>0</v>
      </c>
      <c r="D5786" s="1">
        <f>_xlfn.LET(_xlpm.d,$G5786,_xlpm.k,_xlfn.CONCAT(LEFT(TRIM(D$1),1),"*"),COUNTIF(_xlpm.d,_xlpm.k))</f>
        <v>0</v>
      </c>
      <c r="E5786" s="1">
        <f>LOG(F5786+1,10)</f>
        <v>0.30102999566398114</v>
      </c>
      <c r="F5786" s="7">
        <v>1</v>
      </c>
      <c r="G5786" s="9" t="s">
        <v>5197</v>
      </c>
      <c r="H5786" s="4">
        <f>F5786/freq.sum.r6e</f>
        <v>4.9701789264413521E-5</v>
      </c>
      <c r="I5786" s="1" t="str">
        <f>_xlfn.LET(_xlpm.sep,":",_xlpm.w,$G5786,LEFT(_xlpm.w,FIND(_xlpm.sep,_xlpm.w)-1))</f>
        <v>vɹɪ</v>
      </c>
      <c r="J5786" s="1" t="str">
        <f>_xlfn.LET(_xlpm.sep,":",_xlpm.w,$G5786,RIGHT(_xlpm.w,LEN(_xlpm.w)-FIND(_xlpm.sep,_xlpm.w)))</f>
        <v>verye</v>
      </c>
      <c r="K5786" s="10">
        <f>_xlfn.LET(_xlpm.w,I5786,LEN(_xlpm.w))</f>
        <v>3</v>
      </c>
      <c r="L5786" s="10">
        <f>_xlfn.LET(_xlpm.w,J5786,LEN(_xlpm.w))</f>
        <v>5</v>
      </c>
      <c r="M5786" s="10">
        <f>_xlfn.LET(_xlpm.a,K5786,_xlpm.b,L5786,MAX(_xlpm.a,_xlpm.b))</f>
        <v>5</v>
      </c>
      <c r="N5786" s="10">
        <f>_xlfn.LET(_xlpm.d,(K5786,L5786),MAX(_xlpm.d)-MIN(_xlpm.d))</f>
        <v>2</v>
      </c>
      <c r="O5786" s="1" t="str">
        <f>_xlfn.LET(_xlpm.sep,":",_xlpm.w,$G5786,_xlfn.CONCAT("~",RIGHT(_xlpm.w,LEN(_xlpm.w)-FIND(_xlpm.sep,_xlpm.w)),"~"))</f>
        <v>~verye~</v>
      </c>
      <c r="P5786" s="1" t="str">
        <f>_xlfn.LET(_xlpm.sep,":",_xlpm.w,$G5786,_xlfn.CONCAT("[",LEFT(_xlpm.w,FIND(_xlpm.sep,_xlpm.w)-1),"]"))</f>
        <v>[vɹɪ]</v>
      </c>
      <c r="Q5786" s="14" cm="1">
        <f t="array" ref="Q5786">SUM(_xlfn._xlws.FILTER($H$2:$H$7117,_xlfn.MAP($O$2:$O$7117,_xlfn.LAMBDA(_xlpm.x,_xlpm.x=$O5786))))</f>
        <v>4.9701789264413521E-5</v>
      </c>
      <c r="R5786" s="14">
        <f>$H5786/Q5786</f>
        <v>1</v>
      </c>
      <c r="S5786" s="14" cm="1">
        <f t="array" ref="S5786">SUM(_xlfn._xlws.FILTER($H$2:$H$7117,_xlfn.MAP($P$2:$P$7117,_xlfn.LAMBDA(_xlpm.x,_xlpm.x=$P5786))))</f>
        <v>1.5904572564612327E-3</v>
      </c>
      <c r="T5786" s="14">
        <f>$H5786/S5786</f>
        <v>3.125E-2</v>
      </c>
      <c r="U5786" s="14">
        <f>_xlfn.LET(_xlpm.freq,F5786,_xlpm.size,M5786+1,_xlpm.F,V5786,LOG(1+_xlpm.freq)*LOG(1+_xlpm.size)*_xlpm.F)</f>
        <v>1.5418173292189741E-2</v>
      </c>
      <c r="V5786" s="14">
        <f>_xlfn.LET(_xlpm.a,T5786,_xlpm.b,R5786,2*_xlpm.a*_xlpm.b/(_xlpm.a+_xlpm.b))</f>
        <v>6.0606060606060608E-2</v>
      </c>
      <c r="W5786" s="14">
        <f>_xlfn.LET(_xlpm.p,R5786,_xlpm.q,T5786,LOG(_xlpm.p/_xlpm.q))</f>
        <v>1.505149978319906</v>
      </c>
      <c r="X5786" s="2"/>
    </row>
    <row r="5787" spans="1:24">
      <c r="A5787" s="1" t="str">
        <f>_xlfn.LET(_xlpm.sep," : ",CONCATENATE(O5787,_xlpm.sep,P5787))</f>
        <v>~sleye~ : [zlɪ]</v>
      </c>
      <c r="B5787" s="1">
        <f>_xlfn.LET(_xlpm.d,$G5787,_xlpm.k,_xlfn.CONCAT(LEFT(TRIM(B$1),1),"*"),COUNTIF(_xlpm.d,_xlpm.k))</f>
        <v>0</v>
      </c>
      <c r="C5787" s="1">
        <f>_xlfn.LET(_xlpm.d,$G5787,_xlpm.k,_xlfn.CONCAT(LEFT(TRIM(C$1),1),"*"),COUNTIF(_xlpm.d,_xlpm.k))</f>
        <v>0</v>
      </c>
      <c r="D5787" s="1">
        <f>_xlfn.LET(_xlpm.d,$G5787,_xlpm.k,_xlfn.CONCAT(LEFT(TRIM(D$1),1),"*"),COUNTIF(_xlpm.d,_xlpm.k))</f>
        <v>0</v>
      </c>
      <c r="E5787" s="1">
        <f>LOG(F5787+1,10)</f>
        <v>0.30102999566398114</v>
      </c>
      <c r="F5787" s="7">
        <v>1</v>
      </c>
      <c r="G5787" s="9" t="s">
        <v>5377</v>
      </c>
      <c r="H5787" s="4">
        <f>F5787/freq.sum.r6e</f>
        <v>4.9701789264413521E-5</v>
      </c>
      <c r="I5787" s="1" t="str">
        <f>_xlfn.LET(_xlpm.sep,":",_xlpm.w,$G5787,LEFT(_xlpm.w,FIND(_xlpm.sep,_xlpm.w)-1))</f>
        <v>zlɪ</v>
      </c>
      <c r="J5787" s="1" t="str">
        <f>_xlfn.LET(_xlpm.sep,":",_xlpm.w,$G5787,RIGHT(_xlpm.w,LEN(_xlpm.w)-FIND(_xlpm.sep,_xlpm.w)))</f>
        <v>sleye</v>
      </c>
      <c r="K5787" s="10">
        <f>_xlfn.LET(_xlpm.w,I5787,LEN(_xlpm.w))</f>
        <v>3</v>
      </c>
      <c r="L5787" s="10">
        <f>_xlfn.LET(_xlpm.w,J5787,LEN(_xlpm.w))</f>
        <v>5</v>
      </c>
      <c r="M5787" s="10">
        <f>_xlfn.LET(_xlpm.a,K5787,_xlpm.b,L5787,MAX(_xlpm.a,_xlpm.b))</f>
        <v>5</v>
      </c>
      <c r="N5787" s="10">
        <f>_xlfn.LET(_xlpm.d,(K5787,L5787),MAX(_xlpm.d)-MIN(_xlpm.d))</f>
        <v>2</v>
      </c>
      <c r="O5787" s="1" t="str">
        <f>_xlfn.LET(_xlpm.sep,":",_xlpm.w,$G5787,_xlfn.CONCAT("~",RIGHT(_xlpm.w,LEN(_xlpm.w)-FIND(_xlpm.sep,_xlpm.w)),"~"))</f>
        <v>~sleye~</v>
      </c>
      <c r="P5787" s="1" t="str">
        <f>_xlfn.LET(_xlpm.sep,":",_xlpm.w,$G5787,_xlfn.CONCAT("[",LEFT(_xlpm.w,FIND(_xlpm.sep,_xlpm.w)-1),"]"))</f>
        <v>[zlɪ]</v>
      </c>
      <c r="Q5787" s="14" cm="1">
        <f t="array" ref="Q5787">SUM(_xlfn._xlws.FILTER($H$2:$H$7117,_xlfn.MAP($O$2:$O$7117,_xlfn.LAMBDA(_xlpm.x,_xlpm.x=$O5787))))</f>
        <v>4.9701789264413521E-5</v>
      </c>
      <c r="R5787" s="14">
        <f>$H5787/Q5787</f>
        <v>1</v>
      </c>
      <c r="S5787" s="14" cm="1">
        <f t="array" ref="S5787">SUM(_xlfn._xlws.FILTER($H$2:$H$7117,_xlfn.MAP($P$2:$P$7117,_xlfn.LAMBDA(_xlpm.x,_xlpm.x=$P5787))))</f>
        <v>1.5904572564612327E-3</v>
      </c>
      <c r="T5787" s="14">
        <f>$H5787/S5787</f>
        <v>3.125E-2</v>
      </c>
      <c r="U5787" s="14">
        <f>_xlfn.LET(_xlpm.freq,F5787,_xlpm.size,M5787+1,_xlpm.F,V5787,LOG(1+_xlpm.freq)*LOG(1+_xlpm.size)*_xlpm.F)</f>
        <v>1.5418173292189741E-2</v>
      </c>
      <c r="V5787" s="14">
        <f>_xlfn.LET(_xlpm.a,T5787,_xlpm.b,R5787,2*_xlpm.a*_xlpm.b/(_xlpm.a+_xlpm.b))</f>
        <v>6.0606060606060608E-2</v>
      </c>
      <c r="W5787" s="14">
        <f>_xlfn.LET(_xlpm.p,R5787,_xlpm.q,T5787,LOG(_xlpm.p/_xlpm.q))</f>
        <v>1.505149978319906</v>
      </c>
      <c r="X5787" s="2"/>
    </row>
    <row r="5788" spans="1:24">
      <c r="A5788" s="1" t="str">
        <f>_xlfn.LET(_xlpm.sep," : ",CONCATENATE(O5788,_xlpm.sep,P5788))</f>
        <v>~sinee~ : [znɪ]</v>
      </c>
      <c r="B5788" s="1">
        <f>_xlfn.LET(_xlpm.d,$G5788,_xlpm.k,_xlfn.CONCAT(LEFT(TRIM(B$1),1),"*"),COUNTIF(_xlpm.d,_xlpm.k))</f>
        <v>0</v>
      </c>
      <c r="C5788" s="1">
        <f>_xlfn.LET(_xlpm.d,$G5788,_xlpm.k,_xlfn.CONCAT(LEFT(TRIM(C$1),1),"*"),COUNTIF(_xlpm.d,_xlpm.k))</f>
        <v>0</v>
      </c>
      <c r="D5788" s="1">
        <f>_xlfn.LET(_xlpm.d,$G5788,_xlpm.k,_xlfn.CONCAT(LEFT(TRIM(D$1),1),"*"),COUNTIF(_xlpm.d,_xlpm.k))</f>
        <v>0</v>
      </c>
      <c r="E5788" s="1">
        <f>LOG(F5788+1,10)</f>
        <v>0.30102999566398114</v>
      </c>
      <c r="F5788" s="7">
        <v>1</v>
      </c>
      <c r="G5788" s="9" t="s">
        <v>5389</v>
      </c>
      <c r="H5788" s="4">
        <f>F5788/freq.sum.r6e</f>
        <v>4.9701789264413521E-5</v>
      </c>
      <c r="I5788" s="1" t="str">
        <f>_xlfn.LET(_xlpm.sep,":",_xlpm.w,$G5788,LEFT(_xlpm.w,FIND(_xlpm.sep,_xlpm.w)-1))</f>
        <v>znɪ</v>
      </c>
      <c r="J5788" s="1" t="str">
        <f>_xlfn.LET(_xlpm.sep,":",_xlpm.w,$G5788,RIGHT(_xlpm.w,LEN(_xlpm.w)-FIND(_xlpm.sep,_xlpm.w)))</f>
        <v>sinee</v>
      </c>
      <c r="K5788" s="10">
        <f>_xlfn.LET(_xlpm.w,I5788,LEN(_xlpm.w))</f>
        <v>3</v>
      </c>
      <c r="L5788" s="10">
        <f>_xlfn.LET(_xlpm.w,J5788,LEN(_xlpm.w))</f>
        <v>5</v>
      </c>
      <c r="M5788" s="10">
        <f>_xlfn.LET(_xlpm.a,K5788,_xlpm.b,L5788,MAX(_xlpm.a,_xlpm.b))</f>
        <v>5</v>
      </c>
      <c r="N5788" s="10">
        <f>_xlfn.LET(_xlpm.d,(K5788,L5788),MAX(_xlpm.d)-MIN(_xlpm.d))</f>
        <v>2</v>
      </c>
      <c r="O5788" s="1" t="str">
        <f>_xlfn.LET(_xlpm.sep,":",_xlpm.w,$G5788,_xlfn.CONCAT("~",RIGHT(_xlpm.w,LEN(_xlpm.w)-FIND(_xlpm.sep,_xlpm.w)),"~"))</f>
        <v>~sinee~</v>
      </c>
      <c r="P5788" s="1" t="str">
        <f>_xlfn.LET(_xlpm.sep,":",_xlpm.w,$G5788,_xlfn.CONCAT("[",LEFT(_xlpm.w,FIND(_xlpm.sep,_xlpm.w)-1),"]"))</f>
        <v>[znɪ]</v>
      </c>
      <c r="Q5788" s="14" cm="1">
        <f t="array" ref="Q5788">SUM(_xlfn._xlws.FILTER($H$2:$H$7117,_xlfn.MAP($O$2:$O$7117,_xlfn.LAMBDA(_xlpm.x,_xlpm.x=$O5788))))</f>
        <v>4.9701789264413521E-5</v>
      </c>
      <c r="R5788" s="14">
        <f>$H5788/Q5788</f>
        <v>1</v>
      </c>
      <c r="S5788" s="14" cm="1">
        <f t="array" ref="S5788">SUM(_xlfn._xlws.FILTER($H$2:$H$7117,_xlfn.MAP($P$2:$P$7117,_xlfn.LAMBDA(_xlpm.x,_xlpm.x=$P5788))))</f>
        <v>1.5904572564612327E-3</v>
      </c>
      <c r="T5788" s="14">
        <f>$H5788/S5788</f>
        <v>3.125E-2</v>
      </c>
      <c r="U5788" s="14">
        <f>_xlfn.LET(_xlpm.freq,F5788,_xlpm.size,M5788+1,_xlpm.F,V5788,LOG(1+_xlpm.freq)*LOG(1+_xlpm.size)*_xlpm.F)</f>
        <v>1.5418173292189741E-2</v>
      </c>
      <c r="V5788" s="14">
        <f>_xlfn.LET(_xlpm.a,T5788,_xlpm.b,R5788,2*_xlpm.a*_xlpm.b/(_xlpm.a+_xlpm.b))</f>
        <v>6.0606060606060608E-2</v>
      </c>
      <c r="W5788" s="14">
        <f>_xlfn.LET(_xlpm.p,R5788,_xlpm.q,T5788,LOG(_xlpm.p/_xlpm.q))</f>
        <v>1.505149978319906</v>
      </c>
      <c r="X5788" s="2"/>
    </row>
    <row r="5789" spans="1:24">
      <c r="A5789" s="1" t="str">
        <f>_xlfn.LET(_xlpm.sep," : ",CONCATENATE(O5789,_xlpm.sep,P5789))</f>
        <v>~twi'r~ : [twɪ]</v>
      </c>
      <c r="B5789" s="1">
        <f>_xlfn.LET(_xlpm.d,$G5789,_xlpm.k,_xlfn.CONCAT(LEFT(TRIM(B$1),1),"*"),COUNTIF(_xlpm.d,_xlpm.k))</f>
        <v>0</v>
      </c>
      <c r="C5789" s="1">
        <f>_xlfn.LET(_xlpm.d,$G5789,_xlpm.k,_xlfn.CONCAT(LEFT(TRIM(C$1),1),"*"),COUNTIF(_xlpm.d,_xlpm.k))</f>
        <v>0</v>
      </c>
      <c r="D5789" s="1">
        <f>_xlfn.LET(_xlpm.d,$G5789,_xlpm.k,_xlfn.CONCAT(LEFT(TRIM(D$1),1),"*"),COUNTIF(_xlpm.d,_xlpm.k))</f>
        <v>0</v>
      </c>
      <c r="E5789" s="1">
        <f>LOG(F5789+1,10)</f>
        <v>0.30102999566398114</v>
      </c>
      <c r="F5789" s="7">
        <v>1</v>
      </c>
      <c r="G5789" s="9" t="s">
        <v>4714</v>
      </c>
      <c r="H5789" s="4">
        <f>F5789/freq.sum.r6e</f>
        <v>4.9701789264413521E-5</v>
      </c>
      <c r="I5789" s="1" t="str">
        <f>_xlfn.LET(_xlpm.sep,":",_xlpm.w,$G5789,LEFT(_xlpm.w,FIND(_xlpm.sep,_xlpm.w)-1))</f>
        <v>twɪ</v>
      </c>
      <c r="J5789" s="1" t="str">
        <f>_xlfn.LET(_xlpm.sep,":",_xlpm.w,$G5789,RIGHT(_xlpm.w,LEN(_xlpm.w)-FIND(_xlpm.sep,_xlpm.w)))</f>
        <v>twi'r</v>
      </c>
      <c r="K5789" s="10">
        <f>_xlfn.LET(_xlpm.w,I5789,LEN(_xlpm.w))</f>
        <v>3</v>
      </c>
      <c r="L5789" s="10">
        <f>_xlfn.LET(_xlpm.w,J5789,LEN(_xlpm.w))</f>
        <v>5</v>
      </c>
      <c r="M5789" s="10">
        <f>_xlfn.LET(_xlpm.a,K5789,_xlpm.b,L5789,MAX(_xlpm.a,_xlpm.b))</f>
        <v>5</v>
      </c>
      <c r="N5789" s="10">
        <f>_xlfn.LET(_xlpm.d,(K5789,L5789),MAX(_xlpm.d)-MIN(_xlpm.d))</f>
        <v>2</v>
      </c>
      <c r="O5789" s="1" t="str">
        <f>_xlfn.LET(_xlpm.sep,":",_xlpm.w,$G5789,_xlfn.CONCAT("~",RIGHT(_xlpm.w,LEN(_xlpm.w)-FIND(_xlpm.sep,_xlpm.w)),"~"))</f>
        <v>~twi'r~</v>
      </c>
      <c r="P5789" s="1" t="str">
        <f>_xlfn.LET(_xlpm.sep,":",_xlpm.w,$G5789,_xlfn.CONCAT("[",LEFT(_xlpm.w,FIND(_xlpm.sep,_xlpm.w)-1),"]"))</f>
        <v>[twɪ]</v>
      </c>
      <c r="Q5789" s="14" cm="1">
        <f t="array" ref="Q5789">SUM(_xlfn._xlws.FILTER($H$2:$H$7117,_xlfn.MAP($O$2:$O$7117,_xlfn.LAMBDA(_xlpm.x,_xlpm.x=$O5789))))</f>
        <v>4.9701789264413521E-5</v>
      </c>
      <c r="R5789" s="14">
        <f>$H5789/Q5789</f>
        <v>1</v>
      </c>
      <c r="S5789" s="14" cm="1">
        <f t="array" ref="S5789">SUM(_xlfn._xlws.FILTER($H$2:$H$7117,_xlfn.MAP($P$2:$P$7117,_xlfn.LAMBDA(_xlpm.x,_xlpm.x=$P5789))))</f>
        <v>1.5904572564612327E-3</v>
      </c>
      <c r="T5789" s="14">
        <f>$H5789/S5789</f>
        <v>3.125E-2</v>
      </c>
      <c r="U5789" s="14">
        <f>_xlfn.LET(_xlpm.freq,F5789,_xlpm.size,M5789+1,_xlpm.F,V5789,LOG(1+_xlpm.freq)*LOG(1+_xlpm.size)*_xlpm.F)</f>
        <v>1.5418173292189741E-2</v>
      </c>
      <c r="V5789" s="14">
        <f>_xlfn.LET(_xlpm.a,T5789,_xlpm.b,R5789,2*_xlpm.a*_xlpm.b/(_xlpm.a+_xlpm.b))</f>
        <v>6.0606060606060608E-2</v>
      </c>
      <c r="W5789" s="14">
        <f>_xlfn.LET(_xlpm.p,R5789,_xlpm.q,T5789,LOG(_xlpm.p/_xlpm.q))</f>
        <v>1.505149978319906</v>
      </c>
      <c r="X5789" s="2"/>
    </row>
    <row r="5790" spans="1:24">
      <c r="A5790" s="1" t="str">
        <f>_xlfn.LET(_xlpm.sep," : ",CONCATENATE(O5790,_xlpm.sep,P5790))</f>
        <v>~rbi'r~ : [ɹbɪ]</v>
      </c>
      <c r="B5790" s="1">
        <f>_xlfn.LET(_xlpm.d,$G5790,_xlpm.k,_xlfn.CONCAT(LEFT(TRIM(B$1),1),"*"),COUNTIF(_xlpm.d,_xlpm.k))</f>
        <v>1</v>
      </c>
      <c r="C5790" s="1">
        <f>_xlfn.LET(_xlpm.d,$G5790,_xlpm.k,_xlfn.CONCAT(LEFT(TRIM(C$1),1),"*"),COUNTIF(_xlpm.d,_xlpm.k))</f>
        <v>0</v>
      </c>
      <c r="D5790" s="1">
        <f>_xlfn.LET(_xlpm.d,$G5790,_xlpm.k,_xlfn.CONCAT(LEFT(TRIM(D$1),1),"*"),COUNTIF(_xlpm.d,_xlpm.k))</f>
        <v>0</v>
      </c>
      <c r="E5790" s="1">
        <f>LOG(F5790+1,10)</f>
        <v>0.30102999566398114</v>
      </c>
      <c r="F5790" s="7">
        <v>1</v>
      </c>
      <c r="G5790" s="9" t="s">
        <v>5693</v>
      </c>
      <c r="H5790" s="4">
        <f>F5790/freq.sum.r6e</f>
        <v>4.9701789264413521E-5</v>
      </c>
      <c r="I5790" s="1" t="str">
        <f>_xlfn.LET(_xlpm.sep,":",_xlpm.w,$G5790,LEFT(_xlpm.w,FIND(_xlpm.sep,_xlpm.w)-1))</f>
        <v>ɹbɪ</v>
      </c>
      <c r="J5790" s="1" t="str">
        <f>_xlfn.LET(_xlpm.sep,":",_xlpm.w,$G5790,RIGHT(_xlpm.w,LEN(_xlpm.w)-FIND(_xlpm.sep,_xlpm.w)))</f>
        <v>rbi'r</v>
      </c>
      <c r="K5790" s="10">
        <f>_xlfn.LET(_xlpm.w,I5790,LEN(_xlpm.w))</f>
        <v>3</v>
      </c>
      <c r="L5790" s="10">
        <f>_xlfn.LET(_xlpm.w,J5790,LEN(_xlpm.w))</f>
        <v>5</v>
      </c>
      <c r="M5790" s="10">
        <f>_xlfn.LET(_xlpm.a,K5790,_xlpm.b,L5790,MAX(_xlpm.a,_xlpm.b))</f>
        <v>5</v>
      </c>
      <c r="N5790" s="10">
        <f>_xlfn.LET(_xlpm.d,(K5790,L5790),MAX(_xlpm.d)-MIN(_xlpm.d))</f>
        <v>2</v>
      </c>
      <c r="O5790" s="1" t="str">
        <f>_xlfn.LET(_xlpm.sep,":",_xlpm.w,$G5790,_xlfn.CONCAT("~",RIGHT(_xlpm.w,LEN(_xlpm.w)-FIND(_xlpm.sep,_xlpm.w)),"~"))</f>
        <v>~rbi'r~</v>
      </c>
      <c r="P5790" s="1" t="str">
        <f>_xlfn.LET(_xlpm.sep,":",_xlpm.w,$G5790,_xlfn.CONCAT("[",LEFT(_xlpm.w,FIND(_xlpm.sep,_xlpm.w)-1),"]"))</f>
        <v>[ɹbɪ]</v>
      </c>
      <c r="Q5790" s="14" cm="1">
        <f t="array" ref="Q5790">SUM(_xlfn._xlws.FILTER($H$2:$H$7111,_xlfn.MAP($O$2:$O$7111,_xlfn.LAMBDA(_xlpm.x,_xlpm.x=$O5790))))</f>
        <v>4.9701789264413521E-5</v>
      </c>
      <c r="R5790" s="14">
        <f>$H5790/Q5790</f>
        <v>1</v>
      </c>
      <c r="S5790" s="14" cm="1">
        <f t="array" ref="S5790">SUM(_xlfn._xlws.FILTER($H$2:$H$7111,_xlfn.MAP($P$2:$P$7111,_xlfn.LAMBDA(_xlpm.x,_xlpm.x=$P5790))))</f>
        <v>1.5904572564612327E-3</v>
      </c>
      <c r="T5790" s="14">
        <f>$H5790/S5790</f>
        <v>3.125E-2</v>
      </c>
      <c r="U5790" s="14">
        <f>_xlfn.LET(_xlpm.freq,F5790,_xlpm.size,M5790+1,_xlpm.F,V5790,LOG(1+_xlpm.freq)*LOG(1+_xlpm.size)*_xlpm.F)</f>
        <v>1.5418173292189741E-2</v>
      </c>
      <c r="V5790" s="14">
        <f>_xlfn.LET(_xlpm.a,T5790,_xlpm.b,R5790,2*_xlpm.a*_xlpm.b/(_xlpm.a+_xlpm.b))</f>
        <v>6.0606060606060608E-2</v>
      </c>
      <c r="W5790" s="14">
        <f>_xlfn.LET(_xlpm.p,R5790,_xlpm.q,T5790,LOG(_xlpm.p/_xlpm.q))</f>
        <v>1.505149978319906</v>
      </c>
      <c r="X5790" s="2"/>
    </row>
    <row r="5791" spans="1:24">
      <c r="A5791" s="1" t="str">
        <f>_xlfn.LET(_xlpm.sep," : ",CONCATENATE(O5791,_xlpm.sep,P5791))</f>
        <v>~rbiry~ : [ɹbɪ]</v>
      </c>
      <c r="B5791" s="1">
        <f>_xlfn.LET(_xlpm.d,$G5791,_xlpm.k,_xlfn.CONCAT(LEFT(TRIM(B$1),1),"*"),COUNTIF(_xlpm.d,_xlpm.k))</f>
        <v>1</v>
      </c>
      <c r="C5791" s="1">
        <f>_xlfn.LET(_xlpm.d,$G5791,_xlpm.k,_xlfn.CONCAT(LEFT(TRIM(C$1),1),"*"),COUNTIF(_xlpm.d,_xlpm.k))</f>
        <v>0</v>
      </c>
      <c r="D5791" s="1">
        <f>_xlfn.LET(_xlpm.d,$G5791,_xlpm.k,_xlfn.CONCAT(LEFT(TRIM(D$1),1),"*"),COUNTIF(_xlpm.d,_xlpm.k))</f>
        <v>0</v>
      </c>
      <c r="E5791" s="1">
        <f>LOG(F5791+1,10)</f>
        <v>0.30102999566398114</v>
      </c>
      <c r="F5791" s="7">
        <v>1</v>
      </c>
      <c r="G5791" s="9" t="s">
        <v>5698</v>
      </c>
      <c r="H5791" s="4">
        <f>F5791/freq.sum.r6e</f>
        <v>4.9701789264413521E-5</v>
      </c>
      <c r="I5791" s="1" t="str">
        <f>_xlfn.LET(_xlpm.sep,":",_xlpm.w,$G5791,LEFT(_xlpm.w,FIND(_xlpm.sep,_xlpm.w)-1))</f>
        <v>ɹbɪ</v>
      </c>
      <c r="J5791" s="1" t="str">
        <f>_xlfn.LET(_xlpm.sep,":",_xlpm.w,$G5791,RIGHT(_xlpm.w,LEN(_xlpm.w)-FIND(_xlpm.sep,_xlpm.w)))</f>
        <v>rbiry</v>
      </c>
      <c r="K5791" s="10">
        <f>_xlfn.LET(_xlpm.w,I5791,LEN(_xlpm.w))</f>
        <v>3</v>
      </c>
      <c r="L5791" s="10">
        <f>_xlfn.LET(_xlpm.w,J5791,LEN(_xlpm.w))</f>
        <v>5</v>
      </c>
      <c r="M5791" s="10">
        <f>_xlfn.LET(_xlpm.a,K5791,_xlpm.b,L5791,MAX(_xlpm.a,_xlpm.b))</f>
        <v>5</v>
      </c>
      <c r="N5791" s="10">
        <f>_xlfn.LET(_xlpm.d,(K5791,L5791),MAX(_xlpm.d)-MIN(_xlpm.d))</f>
        <v>2</v>
      </c>
      <c r="O5791" s="1" t="str">
        <f>_xlfn.LET(_xlpm.sep,":",_xlpm.w,$G5791,_xlfn.CONCAT("~",RIGHT(_xlpm.w,LEN(_xlpm.w)-FIND(_xlpm.sep,_xlpm.w)),"~"))</f>
        <v>~rbiry~</v>
      </c>
      <c r="P5791" s="1" t="str">
        <f>_xlfn.LET(_xlpm.sep,":",_xlpm.w,$G5791,_xlfn.CONCAT("[",LEFT(_xlpm.w,FIND(_xlpm.sep,_xlpm.w)-1),"]"))</f>
        <v>[ɹbɪ]</v>
      </c>
      <c r="Q5791" s="14" cm="1">
        <f t="array" ref="Q5791">SUM(_xlfn._xlws.FILTER($H$2:$H$7117,_xlfn.MAP($O$2:$O$7117,_xlfn.LAMBDA(_xlpm.x,_xlpm.x=$O5791))))</f>
        <v>4.9701789264413521E-5</v>
      </c>
      <c r="R5791" s="14">
        <f>$H5791/Q5791</f>
        <v>1</v>
      </c>
      <c r="S5791" s="14" cm="1">
        <f t="array" ref="S5791">SUM(_xlfn._xlws.FILTER($H$2:$H$7117,_xlfn.MAP($P$2:$P$7117,_xlfn.LAMBDA(_xlpm.x,_xlpm.x=$P5791))))</f>
        <v>1.5904572564612327E-3</v>
      </c>
      <c r="T5791" s="14">
        <f>$H5791/S5791</f>
        <v>3.125E-2</v>
      </c>
      <c r="U5791" s="14">
        <f>_xlfn.LET(_xlpm.freq,F5791,_xlpm.size,M5791+1,_xlpm.F,V5791,LOG(1+_xlpm.freq)*LOG(1+_xlpm.size)*_xlpm.F)</f>
        <v>1.5418173292189741E-2</v>
      </c>
      <c r="V5791" s="14">
        <f>_xlfn.LET(_xlpm.a,T5791,_xlpm.b,R5791,2*_xlpm.a*_xlpm.b/(_xlpm.a+_xlpm.b))</f>
        <v>6.0606060606060608E-2</v>
      </c>
      <c r="W5791" s="14">
        <f>_xlfn.LET(_xlpm.p,R5791,_xlpm.q,T5791,LOG(_xlpm.p/_xlpm.q))</f>
        <v>1.505149978319906</v>
      </c>
      <c r="X5791" s="2"/>
    </row>
    <row r="5792" spans="1:24">
      <c r="A5792" s="1" t="str">
        <f>_xlfn.LET(_xlpm.sep," : ",CONCATENATE(O5792,_xlpm.sep,P5792))</f>
        <v>~rdlye~ : [ɹdlɪ]</v>
      </c>
      <c r="B5792" s="1">
        <f>_xlfn.LET(_xlpm.d,$G5792,_xlpm.k,_xlfn.CONCAT(LEFT(TRIM(B$1),1),"*"),COUNTIF(_xlpm.d,_xlpm.k))</f>
        <v>1</v>
      </c>
      <c r="C5792" s="1">
        <f>_xlfn.LET(_xlpm.d,$G5792,_xlpm.k,_xlfn.CONCAT(LEFT(TRIM(C$1),1),"*"),COUNTIF(_xlpm.d,_xlpm.k))</f>
        <v>0</v>
      </c>
      <c r="D5792" s="1">
        <f>_xlfn.LET(_xlpm.d,$G5792,_xlpm.k,_xlfn.CONCAT(LEFT(TRIM(D$1),1),"*"),COUNTIF(_xlpm.d,_xlpm.k))</f>
        <v>0</v>
      </c>
      <c r="E5792" s="1">
        <f>LOG(F5792+1,10)</f>
        <v>0.30102999566398114</v>
      </c>
      <c r="F5792" s="7">
        <v>1</v>
      </c>
      <c r="G5792" s="9" t="s">
        <v>5715</v>
      </c>
      <c r="H5792" s="4">
        <f>F5792/freq.sum.r6e</f>
        <v>4.9701789264413521E-5</v>
      </c>
      <c r="I5792" s="1" t="str">
        <f>_xlfn.LET(_xlpm.sep,":",_xlpm.w,$G5792,LEFT(_xlpm.w,FIND(_xlpm.sep,_xlpm.w)-1))</f>
        <v>ɹdlɪ</v>
      </c>
      <c r="J5792" s="1" t="str">
        <f>_xlfn.LET(_xlpm.sep,":",_xlpm.w,$G5792,RIGHT(_xlpm.w,LEN(_xlpm.w)-FIND(_xlpm.sep,_xlpm.w)))</f>
        <v>rdlye</v>
      </c>
      <c r="K5792" s="10">
        <f>_xlfn.LET(_xlpm.w,I5792,LEN(_xlpm.w))</f>
        <v>4</v>
      </c>
      <c r="L5792" s="10">
        <f>_xlfn.LET(_xlpm.w,J5792,LEN(_xlpm.w))</f>
        <v>5</v>
      </c>
      <c r="M5792" s="10">
        <f>_xlfn.LET(_xlpm.a,K5792,_xlpm.b,L5792,MAX(_xlpm.a,_xlpm.b))</f>
        <v>5</v>
      </c>
      <c r="N5792" s="10">
        <f>_xlfn.LET(_xlpm.d,(K5792,L5792),MAX(_xlpm.d)-MIN(_xlpm.d))</f>
        <v>1</v>
      </c>
      <c r="O5792" s="1" t="str">
        <f>_xlfn.LET(_xlpm.sep,":",_xlpm.w,$G5792,_xlfn.CONCAT("~",RIGHT(_xlpm.w,LEN(_xlpm.w)-FIND(_xlpm.sep,_xlpm.w)),"~"))</f>
        <v>~rdlye~</v>
      </c>
      <c r="P5792" s="1" t="str">
        <f>_xlfn.LET(_xlpm.sep,":",_xlpm.w,$G5792,_xlfn.CONCAT("[",LEFT(_xlpm.w,FIND(_xlpm.sep,_xlpm.w)-1),"]"))</f>
        <v>[ɹdlɪ]</v>
      </c>
      <c r="Q5792" s="14" cm="1">
        <f t="array" ref="Q5792">SUM(_xlfn._xlws.FILTER($H$2:$H$7117,_xlfn.MAP($O$2:$O$7117,_xlfn.LAMBDA(_xlpm.x,_xlpm.x=$O5792))))</f>
        <v>4.9701789264413521E-5</v>
      </c>
      <c r="R5792" s="14">
        <f>$H5792/Q5792</f>
        <v>1</v>
      </c>
      <c r="S5792" s="14" cm="1">
        <f t="array" ref="S5792">SUM(_xlfn._xlws.FILTER($H$2:$H$7117,_xlfn.MAP($P$2:$P$7117,_xlfn.LAMBDA(_xlpm.x,_xlpm.x=$P5792))))</f>
        <v>1.5904572564612327E-3</v>
      </c>
      <c r="T5792" s="14">
        <f>$H5792/S5792</f>
        <v>3.125E-2</v>
      </c>
      <c r="U5792" s="14">
        <f>_xlfn.LET(_xlpm.freq,F5792,_xlpm.size,M5792+1,_xlpm.F,V5792,LOG(1+_xlpm.freq)*LOG(1+_xlpm.size)*_xlpm.F)</f>
        <v>1.5418173292189741E-2</v>
      </c>
      <c r="V5792" s="14">
        <f>_xlfn.LET(_xlpm.a,T5792,_xlpm.b,R5792,2*_xlpm.a*_xlpm.b/(_xlpm.a+_xlpm.b))</f>
        <v>6.0606060606060608E-2</v>
      </c>
      <c r="W5792" s="14">
        <f>_xlfn.LET(_xlpm.p,R5792,_xlpm.q,T5792,LOG(_xlpm.p/_xlpm.q))</f>
        <v>1.505149978319906</v>
      </c>
      <c r="X5792" s="2"/>
    </row>
    <row r="5793" spans="1:24">
      <c r="A5793" s="1" t="str">
        <f>_xlfn.LET(_xlpm.sep," : ",CONCATENATE(O5793,_xlpm.sep,P5793))</f>
        <v>~rfe'r~ : [ɹfɪ]</v>
      </c>
      <c r="B5793" s="1">
        <f>_xlfn.LET(_xlpm.d,$G5793,_xlpm.k,_xlfn.CONCAT(LEFT(TRIM(B$1),1),"*"),COUNTIF(_xlpm.d,_xlpm.k))</f>
        <v>1</v>
      </c>
      <c r="C5793" s="1">
        <f>_xlfn.LET(_xlpm.d,$G5793,_xlpm.k,_xlfn.CONCAT(LEFT(TRIM(C$1),1),"*"),COUNTIF(_xlpm.d,_xlpm.k))</f>
        <v>0</v>
      </c>
      <c r="D5793" s="1">
        <f>_xlfn.LET(_xlpm.d,$G5793,_xlpm.k,_xlfn.CONCAT(LEFT(TRIM(D$1),1),"*"),COUNTIF(_xlpm.d,_xlpm.k))</f>
        <v>0</v>
      </c>
      <c r="E5793" s="1">
        <f>LOG(F5793+1,10)</f>
        <v>0.30102999566398114</v>
      </c>
      <c r="F5793" s="7">
        <v>1</v>
      </c>
      <c r="G5793" s="9" t="s">
        <v>5826</v>
      </c>
      <c r="H5793" s="4">
        <f>F5793/freq.sum.r6e</f>
        <v>4.9701789264413521E-5</v>
      </c>
      <c r="I5793" s="1" t="str">
        <f>_xlfn.LET(_xlpm.sep,":",_xlpm.w,$G5793,LEFT(_xlpm.w,FIND(_xlpm.sep,_xlpm.w)-1))</f>
        <v>ɹfɪ</v>
      </c>
      <c r="J5793" s="1" t="str">
        <f>_xlfn.LET(_xlpm.sep,":",_xlpm.w,$G5793,RIGHT(_xlpm.w,LEN(_xlpm.w)-FIND(_xlpm.sep,_xlpm.w)))</f>
        <v>rfe'r</v>
      </c>
      <c r="K5793" s="10">
        <f>_xlfn.LET(_xlpm.w,I5793,LEN(_xlpm.w))</f>
        <v>3</v>
      </c>
      <c r="L5793" s="10">
        <f>_xlfn.LET(_xlpm.w,J5793,LEN(_xlpm.w))</f>
        <v>5</v>
      </c>
      <c r="M5793" s="10">
        <f>_xlfn.LET(_xlpm.a,K5793,_xlpm.b,L5793,MAX(_xlpm.a,_xlpm.b))</f>
        <v>5</v>
      </c>
      <c r="N5793" s="10">
        <f>_xlfn.LET(_xlpm.d,(K5793,L5793),MAX(_xlpm.d)-MIN(_xlpm.d))</f>
        <v>2</v>
      </c>
      <c r="O5793" s="1" t="str">
        <f>_xlfn.LET(_xlpm.sep,":",_xlpm.w,$G5793,_xlfn.CONCAT("~",RIGHT(_xlpm.w,LEN(_xlpm.w)-FIND(_xlpm.sep,_xlpm.w)),"~"))</f>
        <v>~rfe'r~</v>
      </c>
      <c r="P5793" s="1" t="str">
        <f>_xlfn.LET(_xlpm.sep,":",_xlpm.w,$G5793,_xlfn.CONCAT("[",LEFT(_xlpm.w,FIND(_xlpm.sep,_xlpm.w)-1),"]"))</f>
        <v>[ɹfɪ]</v>
      </c>
      <c r="Q5793" s="14" cm="1">
        <f t="array" ref="Q5793">SUM(_xlfn._xlws.FILTER($H$2:$H$7117,_xlfn.MAP($O$2:$O$7117,_xlfn.LAMBDA(_xlpm.x,_xlpm.x=$O5793))))</f>
        <v>4.9701789264413521E-5</v>
      </c>
      <c r="R5793" s="14">
        <f>$H5793/Q5793</f>
        <v>1</v>
      </c>
      <c r="S5793" s="14" cm="1">
        <f t="array" ref="S5793">SUM(_xlfn._xlws.FILTER($H$2:$H$7117,_xlfn.MAP($P$2:$P$7117,_xlfn.LAMBDA(_xlpm.x,_xlpm.x=$P5793))))</f>
        <v>1.5904572564612327E-3</v>
      </c>
      <c r="T5793" s="14">
        <f>$H5793/S5793</f>
        <v>3.125E-2</v>
      </c>
      <c r="U5793" s="14">
        <f>_xlfn.LET(_xlpm.freq,F5793,_xlpm.size,M5793+1,_xlpm.F,V5793,LOG(1+_xlpm.freq)*LOG(1+_xlpm.size)*_xlpm.F)</f>
        <v>1.5418173292189741E-2</v>
      </c>
      <c r="V5793" s="14">
        <f>_xlfn.LET(_xlpm.a,T5793,_xlpm.b,R5793,2*_xlpm.a*_xlpm.b/(_xlpm.a+_xlpm.b))</f>
        <v>6.0606060606060608E-2</v>
      </c>
      <c r="W5793" s="14">
        <f>_xlfn.LET(_xlpm.p,R5793,_xlpm.q,T5793,LOG(_xlpm.p/_xlpm.q))</f>
        <v>1.505149978319906</v>
      </c>
      <c r="X5793" s="2"/>
    </row>
    <row r="5794" spans="1:24">
      <c r="A5794" s="1" t="str">
        <f>_xlfn.LET(_xlpm.sep," : ",CONCATENATE(O5794,_xlpm.sep,P5794))</f>
        <v>~rfery~ : [ɹfɪ]</v>
      </c>
      <c r="B5794" s="1">
        <f>_xlfn.LET(_xlpm.d,$G5794,_xlpm.k,_xlfn.CONCAT(LEFT(TRIM(B$1),1),"*"),COUNTIF(_xlpm.d,_xlpm.k))</f>
        <v>1</v>
      </c>
      <c r="C5794" s="1">
        <f>_xlfn.LET(_xlpm.d,$G5794,_xlpm.k,_xlfn.CONCAT(LEFT(TRIM(C$1),1),"*"),COUNTIF(_xlpm.d,_xlpm.k))</f>
        <v>0</v>
      </c>
      <c r="D5794" s="1">
        <f>_xlfn.LET(_xlpm.d,$G5794,_xlpm.k,_xlfn.CONCAT(LEFT(TRIM(D$1),1),"*"),COUNTIF(_xlpm.d,_xlpm.k))</f>
        <v>0</v>
      </c>
      <c r="E5794" s="1">
        <f>LOG(F5794+1,10)</f>
        <v>0.30102999566398114</v>
      </c>
      <c r="F5794" s="7">
        <v>1</v>
      </c>
      <c r="G5794" s="9" t="s">
        <v>5833</v>
      </c>
      <c r="H5794" s="4">
        <f>F5794/freq.sum.r6e</f>
        <v>4.9701789264413521E-5</v>
      </c>
      <c r="I5794" s="4" t="str">
        <f>_xlfn.LET(_xlpm.sep,":",_xlpm.w,$G5794,LEFT(_xlpm.w,FIND(_xlpm.sep,_xlpm.w)-1))</f>
        <v>ɹfɪ</v>
      </c>
      <c r="J5794" s="4" t="str">
        <f>_xlfn.LET(_xlpm.sep,":",_xlpm.w,$G5794,RIGHT(_xlpm.w,LEN(_xlpm.w)-FIND(_xlpm.sep,_xlpm.w)))</f>
        <v>rfery</v>
      </c>
      <c r="K5794" s="10">
        <f>_xlfn.LET(_xlpm.w,I5794,LEN(_xlpm.w))</f>
        <v>3</v>
      </c>
      <c r="L5794" s="10">
        <f>_xlfn.LET(_xlpm.w,J5794,LEN(_xlpm.w))</f>
        <v>5</v>
      </c>
      <c r="M5794" s="10">
        <f>_xlfn.LET(_xlpm.a,K5794,_xlpm.b,L5794,MAX(_xlpm.a,_xlpm.b))</f>
        <v>5</v>
      </c>
      <c r="N5794" s="10">
        <f>_xlfn.LET(_xlpm.d,(K5794,L5794),MAX(_xlpm.d)-MIN(_xlpm.d))</f>
        <v>2</v>
      </c>
      <c r="O5794" s="1" t="str">
        <f>_xlfn.LET(_xlpm.sep,":",_xlpm.w,$G5794,_xlfn.CONCAT("~",RIGHT(_xlpm.w,LEN(_xlpm.w)-FIND(_xlpm.sep,_xlpm.w)),"~"))</f>
        <v>~rfery~</v>
      </c>
      <c r="P5794" s="1" t="str">
        <f>_xlfn.LET(_xlpm.sep,":",_xlpm.w,$G5794,_xlfn.CONCAT("[",LEFT(_xlpm.w,FIND(_xlpm.sep,_xlpm.w)-1),"]"))</f>
        <v>[ɹfɪ]</v>
      </c>
      <c r="Q5794" s="14" cm="1">
        <f t="array" ref="Q5794">SUM(_xlfn._xlws.FILTER($H$2:$H$7109,_xlfn.MAP($O$2:$O$7109,_xlfn.LAMBDA(_xlpm.x,_xlpm.x=$O5794))))</f>
        <v>4.9701789264413521E-5</v>
      </c>
      <c r="R5794" s="14">
        <f>$H5794/Q5794</f>
        <v>1</v>
      </c>
      <c r="S5794" s="14" cm="1">
        <f t="array" ref="S5794">SUM(_xlfn._xlws.FILTER($H$2:$H$7109,_xlfn.MAP($P$2:$P$7109,_xlfn.LAMBDA(_xlpm.x,_xlpm.x=$P5794))))</f>
        <v>1.5904572564612327E-3</v>
      </c>
      <c r="T5794" s="14">
        <f>$H5794/S5794</f>
        <v>3.125E-2</v>
      </c>
      <c r="U5794" s="14">
        <f>_xlfn.LET(_xlpm.freq,F5794,_xlpm.size,M5794+1,_xlpm.F,V5794,LOG(1+_xlpm.freq)*LOG(1+_xlpm.size)*_xlpm.F)</f>
        <v>1.5418173292189741E-2</v>
      </c>
      <c r="V5794" s="14">
        <f>_xlfn.LET(_xlpm.a,T5794,_xlpm.b,R5794,2*_xlpm.a*_xlpm.b/(_xlpm.a+_xlpm.b))</f>
        <v>6.0606060606060608E-2</v>
      </c>
      <c r="W5794" s="14">
        <f>_xlfn.LET(_xlpm.p,R5794,_xlpm.q,T5794,LOG(_xlpm.p/_xlpm.q))</f>
        <v>1.505149978319906</v>
      </c>
      <c r="X5794" s="2"/>
    </row>
    <row r="5795" spans="1:24">
      <c r="A5795" s="1" t="str">
        <f>_xlfn.LET(_xlpm.sep," : ",CONCATENATE(O5795,_xlpm.sep,P5795))</f>
        <v>~rkiry~ : [ɹkɪ]</v>
      </c>
      <c r="B5795" s="1">
        <f>_xlfn.LET(_xlpm.d,$G5795,_xlpm.k,_xlfn.CONCAT(LEFT(TRIM(B$1),1),"*"),COUNTIF(_xlpm.d,_xlpm.k))</f>
        <v>1</v>
      </c>
      <c r="C5795" s="1">
        <f>_xlfn.LET(_xlpm.d,$G5795,_xlpm.k,_xlfn.CONCAT(LEFT(TRIM(C$1),1),"*"),COUNTIF(_xlpm.d,_xlpm.k))</f>
        <v>0</v>
      </c>
      <c r="D5795" s="1">
        <f>_xlfn.LET(_xlpm.d,$G5795,_xlpm.k,_xlfn.CONCAT(LEFT(TRIM(D$1),1),"*"),COUNTIF(_xlpm.d,_xlpm.k))</f>
        <v>0</v>
      </c>
      <c r="E5795" s="1">
        <f>LOG(F5795+1,10)</f>
        <v>0.30102999566398114</v>
      </c>
      <c r="F5795" s="7">
        <v>1</v>
      </c>
      <c r="G5795" s="9" t="s">
        <v>5952</v>
      </c>
      <c r="H5795" s="4">
        <f>F5795/freq.sum.r6e</f>
        <v>4.9701789264413521E-5</v>
      </c>
      <c r="I5795" s="1" t="str">
        <f>_xlfn.LET(_xlpm.sep,":",_xlpm.w,$G5795,LEFT(_xlpm.w,FIND(_xlpm.sep,_xlpm.w)-1))</f>
        <v>ɹkɪ</v>
      </c>
      <c r="J5795" s="1" t="str">
        <f>_xlfn.LET(_xlpm.sep,":",_xlpm.w,$G5795,RIGHT(_xlpm.w,LEN(_xlpm.w)-FIND(_xlpm.sep,_xlpm.w)))</f>
        <v>rkiry</v>
      </c>
      <c r="K5795" s="10">
        <f>_xlfn.LET(_xlpm.w,I5795,LEN(_xlpm.w))</f>
        <v>3</v>
      </c>
      <c r="L5795" s="10">
        <f>_xlfn.LET(_xlpm.w,J5795,LEN(_xlpm.w))</f>
        <v>5</v>
      </c>
      <c r="M5795" s="10">
        <f>_xlfn.LET(_xlpm.a,K5795,_xlpm.b,L5795,MAX(_xlpm.a,_xlpm.b))</f>
        <v>5</v>
      </c>
      <c r="N5795" s="10">
        <f>_xlfn.LET(_xlpm.d,(K5795,L5795),MAX(_xlpm.d)-MIN(_xlpm.d))</f>
        <v>2</v>
      </c>
      <c r="O5795" s="1" t="str">
        <f>_xlfn.LET(_xlpm.sep,":",_xlpm.w,$G5795,_xlfn.CONCAT("~",RIGHT(_xlpm.w,LEN(_xlpm.w)-FIND(_xlpm.sep,_xlpm.w)),"~"))</f>
        <v>~rkiry~</v>
      </c>
      <c r="P5795" s="1" t="str">
        <f>_xlfn.LET(_xlpm.sep,":",_xlpm.w,$G5795,_xlfn.CONCAT("[",LEFT(_xlpm.w,FIND(_xlpm.sep,_xlpm.w)-1),"]"))</f>
        <v>[ɹkɪ]</v>
      </c>
      <c r="Q5795" s="14" cm="1">
        <f t="array" ref="Q5795">SUM(_xlfn._xlws.FILTER($H$2:$H$7117,_xlfn.MAP($O$2:$O$7117,_xlfn.LAMBDA(_xlpm.x,_xlpm.x=$O5795))))</f>
        <v>4.9701789264413521E-5</v>
      </c>
      <c r="R5795" s="14">
        <f>$H5795/Q5795</f>
        <v>1</v>
      </c>
      <c r="S5795" s="14" cm="1">
        <f t="array" ref="S5795">SUM(_xlfn._xlws.FILTER($H$2:$H$7117,_xlfn.MAP($P$2:$P$7117,_xlfn.LAMBDA(_xlpm.x,_xlpm.x=$P5795))))</f>
        <v>1.5904572564612327E-3</v>
      </c>
      <c r="T5795" s="14">
        <f>$H5795/S5795</f>
        <v>3.125E-2</v>
      </c>
      <c r="U5795" s="14">
        <f>_xlfn.LET(_xlpm.freq,F5795,_xlpm.size,M5795+1,_xlpm.F,V5795,LOG(1+_xlpm.freq)*LOG(1+_xlpm.size)*_xlpm.F)</f>
        <v>1.5418173292189741E-2</v>
      </c>
      <c r="V5795" s="14">
        <f>_xlfn.LET(_xlpm.a,T5795,_xlpm.b,R5795,2*_xlpm.a*_xlpm.b/(_xlpm.a+_xlpm.b))</f>
        <v>6.0606060606060608E-2</v>
      </c>
      <c r="W5795" s="14">
        <f>_xlfn.LET(_xlpm.p,R5795,_xlpm.q,T5795,LOG(_xlpm.p/_xlpm.q))</f>
        <v>1.505149978319906</v>
      </c>
      <c r="X5795" s="2"/>
    </row>
    <row r="5796" spans="1:24">
      <c r="A5796" s="1" t="str">
        <f>_xlfn.LET(_xlpm.sep," : ",CONCATENATE(O5796,_xlpm.sep,P5796))</f>
        <v>~rki'r~ : [ɹkɪ]</v>
      </c>
      <c r="B5796" s="1">
        <f>_xlfn.LET(_xlpm.d,$G5796,_xlpm.k,_xlfn.CONCAT(LEFT(TRIM(B$1),1),"*"),COUNTIF(_xlpm.d,_xlpm.k))</f>
        <v>1</v>
      </c>
      <c r="C5796" s="1">
        <f>_xlfn.LET(_xlpm.d,$G5796,_xlpm.k,_xlfn.CONCAT(LEFT(TRIM(C$1),1),"*"),COUNTIF(_xlpm.d,_xlpm.k))</f>
        <v>0</v>
      </c>
      <c r="D5796" s="1">
        <f>_xlfn.LET(_xlpm.d,$G5796,_xlpm.k,_xlfn.CONCAT(LEFT(TRIM(D$1),1),"*"),COUNTIF(_xlpm.d,_xlpm.k))</f>
        <v>0</v>
      </c>
      <c r="E5796" s="1">
        <f>LOG(F5796+1,10)</f>
        <v>0.30102999566398114</v>
      </c>
      <c r="F5796" s="7">
        <v>1</v>
      </c>
      <c r="G5796" s="9" t="s">
        <v>5947</v>
      </c>
      <c r="H5796" s="4">
        <f>F5796/freq.sum.r6e</f>
        <v>4.9701789264413521E-5</v>
      </c>
      <c r="I5796" s="1" t="str">
        <f>_xlfn.LET(_xlpm.sep,":",_xlpm.w,$G5796,LEFT(_xlpm.w,FIND(_xlpm.sep,_xlpm.w)-1))</f>
        <v>ɹkɪ</v>
      </c>
      <c r="J5796" s="1" t="str">
        <f>_xlfn.LET(_xlpm.sep,":",_xlpm.w,$G5796,RIGHT(_xlpm.w,LEN(_xlpm.w)-FIND(_xlpm.sep,_xlpm.w)))</f>
        <v>rki'r</v>
      </c>
      <c r="K5796" s="10">
        <f>_xlfn.LET(_xlpm.w,I5796,LEN(_xlpm.w))</f>
        <v>3</v>
      </c>
      <c r="L5796" s="10">
        <f>_xlfn.LET(_xlpm.w,J5796,LEN(_xlpm.w))</f>
        <v>5</v>
      </c>
      <c r="M5796" s="10">
        <f>_xlfn.LET(_xlpm.a,K5796,_xlpm.b,L5796,MAX(_xlpm.a,_xlpm.b))</f>
        <v>5</v>
      </c>
      <c r="N5796" s="10">
        <f>_xlfn.LET(_xlpm.d,(K5796,L5796),MAX(_xlpm.d)-MIN(_xlpm.d))</f>
        <v>2</v>
      </c>
      <c r="O5796" s="1" t="str">
        <f>_xlfn.LET(_xlpm.sep,":",_xlpm.w,$G5796,_xlfn.CONCAT("~",RIGHT(_xlpm.w,LEN(_xlpm.w)-FIND(_xlpm.sep,_xlpm.w)),"~"))</f>
        <v>~rki'r~</v>
      </c>
      <c r="P5796" s="1" t="str">
        <f>_xlfn.LET(_xlpm.sep,":",_xlpm.w,$G5796,_xlfn.CONCAT("[",LEFT(_xlpm.w,FIND(_xlpm.sep,_xlpm.w)-1),"]"))</f>
        <v>[ɹkɪ]</v>
      </c>
      <c r="Q5796" s="14" cm="1">
        <f t="array" ref="Q5796">SUM(_xlfn._xlws.FILTER($H$2:$H$7111,_xlfn.MAP($O$2:$O$7111,_xlfn.LAMBDA(_xlpm.x,_xlpm.x=$O5796))))</f>
        <v>4.9701789264413521E-5</v>
      </c>
      <c r="R5796" s="14">
        <f>$H5796/Q5796</f>
        <v>1</v>
      </c>
      <c r="S5796" s="14" cm="1">
        <f t="array" ref="S5796">SUM(_xlfn._xlws.FILTER($H$2:$H$7111,_xlfn.MAP($P$2:$P$7111,_xlfn.LAMBDA(_xlpm.x,_xlpm.x=$P5796))))</f>
        <v>1.5904572564612327E-3</v>
      </c>
      <c r="T5796" s="14">
        <f>$H5796/S5796</f>
        <v>3.125E-2</v>
      </c>
      <c r="U5796" s="14">
        <f>_xlfn.LET(_xlpm.freq,F5796,_xlpm.size,M5796+1,_xlpm.F,V5796,LOG(1+_xlpm.freq)*LOG(1+_xlpm.size)*_xlpm.F)</f>
        <v>1.5418173292189741E-2</v>
      </c>
      <c r="V5796" s="14">
        <f>_xlfn.LET(_xlpm.a,T5796,_xlpm.b,R5796,2*_xlpm.a*_xlpm.b/(_xlpm.a+_xlpm.b))</f>
        <v>6.0606060606060608E-2</v>
      </c>
      <c r="W5796" s="14">
        <f>_xlfn.LET(_xlpm.p,R5796,_xlpm.q,T5796,LOG(_xlpm.p/_xlpm.q))</f>
        <v>1.505149978319906</v>
      </c>
      <c r="X5796" s="2"/>
    </row>
    <row r="5797" spans="1:24">
      <c r="A5797" s="1" t="str">
        <f>_xlfn.LET(_xlpm.sep," : ",CONCATENATE(O5797,_xlpm.sep,P5797))</f>
        <v>~glyry~ : [ɡlɪ]</v>
      </c>
      <c r="B5797" s="1">
        <f>_xlfn.LET(_xlpm.d,$G5797,_xlpm.k,_xlfn.CONCAT(LEFT(TRIM(B$1),1),"*"),COUNTIF(_xlpm.d,_xlpm.k))</f>
        <v>0</v>
      </c>
      <c r="C5797" s="1">
        <f>_xlfn.LET(_xlpm.d,$G5797,_xlpm.k,_xlfn.CONCAT(LEFT(TRIM(C$1),1),"*"),COUNTIF(_xlpm.d,_xlpm.k))</f>
        <v>0</v>
      </c>
      <c r="D5797" s="1">
        <f>_xlfn.LET(_xlpm.d,$G5797,_xlpm.k,_xlfn.CONCAT(LEFT(TRIM(D$1),1),"*"),COUNTIF(_xlpm.d,_xlpm.k))</f>
        <v>0</v>
      </c>
      <c r="E5797" s="1">
        <f>LOG(F5797+1,10)</f>
        <v>0.30102999566398114</v>
      </c>
      <c r="F5797" s="7">
        <v>1</v>
      </c>
      <c r="G5797" s="9" t="s">
        <v>5995</v>
      </c>
      <c r="H5797" s="4">
        <f>F5797/freq.sum.r6e</f>
        <v>4.9701789264413521E-5</v>
      </c>
      <c r="I5797" s="1" t="str">
        <f>_xlfn.LET(_xlpm.sep,":",_xlpm.w,$G5797,LEFT(_xlpm.w,FIND(_xlpm.sep,_xlpm.w)-1))</f>
        <v>ɡlɪ</v>
      </c>
      <c r="J5797" s="1" t="str">
        <f>_xlfn.LET(_xlpm.sep,":",_xlpm.w,$G5797,RIGHT(_xlpm.w,LEN(_xlpm.w)-FIND(_xlpm.sep,_xlpm.w)))</f>
        <v>glyry</v>
      </c>
      <c r="K5797" s="10">
        <f>_xlfn.LET(_xlpm.w,I5797,LEN(_xlpm.w))</f>
        <v>3</v>
      </c>
      <c r="L5797" s="10">
        <f>_xlfn.LET(_xlpm.w,J5797,LEN(_xlpm.w))</f>
        <v>5</v>
      </c>
      <c r="M5797" s="10">
        <f>_xlfn.LET(_xlpm.a,K5797,_xlpm.b,L5797,MAX(_xlpm.a,_xlpm.b))</f>
        <v>5</v>
      </c>
      <c r="N5797" s="10">
        <f>_xlfn.LET(_xlpm.d,(K5797,L5797),MAX(_xlpm.d)-MIN(_xlpm.d))</f>
        <v>2</v>
      </c>
      <c r="O5797" s="1" t="str">
        <f>_xlfn.LET(_xlpm.sep,":",_xlpm.w,$G5797,_xlfn.CONCAT("~",RIGHT(_xlpm.w,LEN(_xlpm.w)-FIND(_xlpm.sep,_xlpm.w)),"~"))</f>
        <v>~glyry~</v>
      </c>
      <c r="P5797" s="1" t="str">
        <f>_xlfn.LET(_xlpm.sep,":",_xlpm.w,$G5797,_xlfn.CONCAT("[",LEFT(_xlpm.w,FIND(_xlpm.sep,_xlpm.w)-1),"]"))</f>
        <v>[ɡlɪ]</v>
      </c>
      <c r="Q5797" s="14" cm="1">
        <f t="array" ref="Q5797">SUM(_xlfn._xlws.FILTER($H$2:$H$7117,_xlfn.MAP($O$2:$O$7117,_xlfn.LAMBDA(_xlpm.x,_xlpm.x=$O5797))))</f>
        <v>4.9701789264413521E-5</v>
      </c>
      <c r="R5797" s="14">
        <f>$H5797/Q5797</f>
        <v>1</v>
      </c>
      <c r="S5797" s="14" cm="1">
        <f t="array" ref="S5797">SUM(_xlfn._xlws.FILTER($H$2:$H$7117,_xlfn.MAP($P$2:$P$7117,_xlfn.LAMBDA(_xlpm.x,_xlpm.x=$P5797))))</f>
        <v>1.5904572564612327E-3</v>
      </c>
      <c r="T5797" s="14">
        <f>$H5797/S5797</f>
        <v>3.125E-2</v>
      </c>
      <c r="U5797" s="14">
        <f>_xlfn.LET(_xlpm.freq,F5797,_xlpm.size,M5797+1,_xlpm.F,V5797,LOG(1+_xlpm.freq)*LOG(1+_xlpm.size)*_xlpm.F)</f>
        <v>1.5418173292189741E-2</v>
      </c>
      <c r="V5797" s="14">
        <f>_xlfn.LET(_xlpm.a,T5797,_xlpm.b,R5797,2*_xlpm.a*_xlpm.b/(_xlpm.a+_xlpm.b))</f>
        <v>6.0606060606060608E-2</v>
      </c>
      <c r="W5797" s="14">
        <f>_xlfn.LET(_xlpm.p,R5797,_xlpm.q,T5797,LOG(_xlpm.p/_xlpm.q))</f>
        <v>1.505149978319906</v>
      </c>
      <c r="X5797" s="2"/>
    </row>
    <row r="5798" spans="1:24">
      <c r="A5798" s="1" t="str">
        <f>_xlfn.LET(_xlpm.sep," : ",CONCATENATE(O5798,_xlpm.sep,P5798))</f>
        <v>~gly'r~ : [ɡlɪ]</v>
      </c>
      <c r="B5798" s="1">
        <f>_xlfn.LET(_xlpm.d,$G5798,_xlpm.k,_xlfn.CONCAT(LEFT(TRIM(B$1),1),"*"),COUNTIF(_xlpm.d,_xlpm.k))</f>
        <v>0</v>
      </c>
      <c r="C5798" s="1">
        <f>_xlfn.LET(_xlpm.d,$G5798,_xlpm.k,_xlfn.CONCAT(LEFT(TRIM(C$1),1),"*"),COUNTIF(_xlpm.d,_xlpm.k))</f>
        <v>0</v>
      </c>
      <c r="D5798" s="1">
        <f>_xlfn.LET(_xlpm.d,$G5798,_xlpm.k,_xlfn.CONCAT(LEFT(TRIM(D$1),1),"*"),COUNTIF(_xlpm.d,_xlpm.k))</f>
        <v>0</v>
      </c>
      <c r="E5798" s="1">
        <f>LOG(F5798+1,10)</f>
        <v>0.30102999566398114</v>
      </c>
      <c r="F5798" s="7">
        <v>1</v>
      </c>
      <c r="G5798" s="9" t="s">
        <v>5990</v>
      </c>
      <c r="H5798" s="4">
        <f>F5798/freq.sum.r6e</f>
        <v>4.9701789264413521E-5</v>
      </c>
      <c r="I5798" s="4" t="str">
        <f>_xlfn.LET(_xlpm.sep,":",_xlpm.w,$G5798,LEFT(_xlpm.w,FIND(_xlpm.sep,_xlpm.w)-1))</f>
        <v>ɡlɪ</v>
      </c>
      <c r="J5798" s="4" t="str">
        <f>_xlfn.LET(_xlpm.sep,":",_xlpm.w,$G5798,RIGHT(_xlpm.w,LEN(_xlpm.w)-FIND(_xlpm.sep,_xlpm.w)))</f>
        <v>gly'r</v>
      </c>
      <c r="K5798" s="10">
        <f>_xlfn.LET(_xlpm.w,I5798,LEN(_xlpm.w))</f>
        <v>3</v>
      </c>
      <c r="L5798" s="10">
        <f>_xlfn.LET(_xlpm.w,J5798,LEN(_xlpm.w))</f>
        <v>5</v>
      </c>
      <c r="M5798" s="10">
        <f>_xlfn.LET(_xlpm.a,K5798,_xlpm.b,L5798,MAX(_xlpm.a,_xlpm.b))</f>
        <v>5</v>
      </c>
      <c r="N5798" s="10">
        <f>_xlfn.LET(_xlpm.d,(K5798,L5798),MAX(_xlpm.d)-MIN(_xlpm.d))</f>
        <v>2</v>
      </c>
      <c r="O5798" s="1" t="str">
        <f>_xlfn.LET(_xlpm.sep,":",_xlpm.w,$G5798,_xlfn.CONCAT("~",RIGHT(_xlpm.w,LEN(_xlpm.w)-FIND(_xlpm.sep,_xlpm.w)),"~"))</f>
        <v>~gly'r~</v>
      </c>
      <c r="P5798" s="1" t="str">
        <f>_xlfn.LET(_xlpm.sep,":",_xlpm.w,$G5798,_xlfn.CONCAT("[",LEFT(_xlpm.w,FIND(_xlpm.sep,_xlpm.w)-1),"]"))</f>
        <v>[ɡlɪ]</v>
      </c>
      <c r="Q5798" s="14" cm="1">
        <f t="array" ref="Q5798">SUM(_xlfn._xlws.FILTER($H$2:$H$7109,_xlfn.MAP($O$2:$O$7109,_xlfn.LAMBDA(_xlpm.x,_xlpm.x=$O5798))))</f>
        <v>4.9701789264413521E-5</v>
      </c>
      <c r="R5798" s="14">
        <f>$H5798/Q5798</f>
        <v>1</v>
      </c>
      <c r="S5798" s="14" cm="1">
        <f t="array" ref="S5798">SUM(_xlfn._xlws.FILTER($H$2:$H$7109,_xlfn.MAP($P$2:$P$7109,_xlfn.LAMBDA(_xlpm.x,_xlpm.x=$P5798))))</f>
        <v>1.5904572564612327E-3</v>
      </c>
      <c r="T5798" s="14">
        <f>$H5798/S5798</f>
        <v>3.125E-2</v>
      </c>
      <c r="U5798" s="14">
        <f>_xlfn.LET(_xlpm.freq,F5798,_xlpm.size,M5798+1,_xlpm.F,V5798,LOG(1+_xlpm.freq)*LOG(1+_xlpm.size)*_xlpm.F)</f>
        <v>1.5418173292189741E-2</v>
      </c>
      <c r="V5798" s="14">
        <f>_xlfn.LET(_xlpm.a,T5798,_xlpm.b,R5798,2*_xlpm.a*_xlpm.b/(_xlpm.a+_xlpm.b))</f>
        <v>6.0606060606060608E-2</v>
      </c>
      <c r="W5798" s="14">
        <f>_xlfn.LET(_xlpm.p,R5798,_xlpm.q,T5798,LOG(_xlpm.p/_xlpm.q))</f>
        <v>1.505149978319906</v>
      </c>
      <c r="X5798" s="2"/>
    </row>
    <row r="5799" spans="1:24">
      <c r="A5799" s="1" t="str">
        <f>_xlfn.LET(_xlpm.sep," : ",CONCATENATE(O5799,_xlpm.sep,P5799))</f>
        <v>~gni'r~ : [ɡnɪ]</v>
      </c>
      <c r="B5799" s="1">
        <f>_xlfn.LET(_xlpm.d,$G5799,_xlpm.k,_xlfn.CONCAT(LEFT(TRIM(B$1),1),"*"),COUNTIF(_xlpm.d,_xlpm.k))</f>
        <v>0</v>
      </c>
      <c r="C5799" s="1">
        <f>_xlfn.LET(_xlpm.d,$G5799,_xlpm.k,_xlfn.CONCAT(LEFT(TRIM(C$1),1),"*"),COUNTIF(_xlpm.d,_xlpm.k))</f>
        <v>0</v>
      </c>
      <c r="D5799" s="1">
        <f>_xlfn.LET(_xlpm.d,$G5799,_xlpm.k,_xlfn.CONCAT(LEFT(TRIM(D$1),1),"*"),COUNTIF(_xlpm.d,_xlpm.k))</f>
        <v>0</v>
      </c>
      <c r="E5799" s="1">
        <f>LOG(F5799+1,10)</f>
        <v>0.30102999566398114</v>
      </c>
      <c r="F5799" s="7">
        <v>1</v>
      </c>
      <c r="G5799" s="9" t="s">
        <v>6086</v>
      </c>
      <c r="H5799" s="4">
        <f>F5799/freq.sum.r6e</f>
        <v>4.9701789264413521E-5</v>
      </c>
      <c r="I5799" s="1" t="str">
        <f>_xlfn.LET(_xlpm.sep,":",_xlpm.w,$G5799,LEFT(_xlpm.w,FIND(_xlpm.sep,_xlpm.w)-1))</f>
        <v>ɡnɪ</v>
      </c>
      <c r="J5799" s="1" t="str">
        <f>_xlfn.LET(_xlpm.sep,":",_xlpm.w,$G5799,RIGHT(_xlpm.w,LEN(_xlpm.w)-FIND(_xlpm.sep,_xlpm.w)))</f>
        <v>gni'r</v>
      </c>
      <c r="K5799" s="10">
        <f>_xlfn.LET(_xlpm.w,I5799,LEN(_xlpm.w))</f>
        <v>3</v>
      </c>
      <c r="L5799" s="10">
        <f>_xlfn.LET(_xlpm.w,J5799,LEN(_xlpm.w))</f>
        <v>5</v>
      </c>
      <c r="M5799" s="10">
        <f>_xlfn.LET(_xlpm.a,K5799,_xlpm.b,L5799,MAX(_xlpm.a,_xlpm.b))</f>
        <v>5</v>
      </c>
      <c r="N5799" s="10">
        <f>_xlfn.LET(_xlpm.d,(K5799,L5799),MAX(_xlpm.d)-MIN(_xlpm.d))</f>
        <v>2</v>
      </c>
      <c r="O5799" s="1" t="str">
        <f>_xlfn.LET(_xlpm.sep,":",_xlpm.w,$G5799,_xlfn.CONCAT("~",RIGHT(_xlpm.w,LEN(_xlpm.w)-FIND(_xlpm.sep,_xlpm.w)),"~"))</f>
        <v>~gni'r~</v>
      </c>
      <c r="P5799" s="1" t="str">
        <f>_xlfn.LET(_xlpm.sep,":",_xlpm.w,$G5799,_xlfn.CONCAT("[",LEFT(_xlpm.w,FIND(_xlpm.sep,_xlpm.w)-1),"]"))</f>
        <v>[ɡnɪ]</v>
      </c>
      <c r="Q5799" s="14" cm="1">
        <f t="array" ref="Q5799">SUM(_xlfn._xlws.FILTER($H$2:$H$7117,_xlfn.MAP($O$2:$O$7117,_xlfn.LAMBDA(_xlpm.x,_xlpm.x=$O5799))))</f>
        <v>4.9701789264413521E-5</v>
      </c>
      <c r="R5799" s="14">
        <f>$H5799/Q5799</f>
        <v>1</v>
      </c>
      <c r="S5799" s="14" cm="1">
        <f t="array" ref="S5799">SUM(_xlfn._xlws.FILTER($H$2:$H$7117,_xlfn.MAP($P$2:$P$7117,_xlfn.LAMBDA(_xlpm.x,_xlpm.x=$P5799))))</f>
        <v>1.5904572564612327E-3</v>
      </c>
      <c r="T5799" s="14">
        <f>$H5799/S5799</f>
        <v>3.125E-2</v>
      </c>
      <c r="U5799" s="14">
        <f>_xlfn.LET(_xlpm.freq,F5799,_xlpm.size,M5799+1,_xlpm.F,V5799,LOG(1+_xlpm.freq)*LOG(1+_xlpm.size)*_xlpm.F)</f>
        <v>1.5418173292189741E-2</v>
      </c>
      <c r="V5799" s="14">
        <f>_xlfn.LET(_xlpm.a,T5799,_xlpm.b,R5799,2*_xlpm.a*_xlpm.b/(_xlpm.a+_xlpm.b))</f>
        <v>6.0606060606060608E-2</v>
      </c>
      <c r="W5799" s="14">
        <f>_xlfn.LET(_xlpm.p,R5799,_xlpm.q,T5799,LOG(_xlpm.p/_xlpm.q))</f>
        <v>1.505149978319906</v>
      </c>
      <c r="X5799" s="2"/>
    </row>
    <row r="5800" spans="1:24">
      <c r="A5800" s="1" t="str">
        <f>_xlfn.LET(_xlpm.sep," : ",CONCATENATE(O5800,_xlpm.sep,P5800))</f>
        <v>~gniry~ : [ɡnɪ]</v>
      </c>
      <c r="B5800" s="1">
        <f>_xlfn.LET(_xlpm.d,$G5800,_xlpm.k,_xlfn.CONCAT(LEFT(TRIM(B$1),1),"*"),COUNTIF(_xlpm.d,_xlpm.k))</f>
        <v>0</v>
      </c>
      <c r="C5800" s="1">
        <f>_xlfn.LET(_xlpm.d,$G5800,_xlpm.k,_xlfn.CONCAT(LEFT(TRIM(C$1),1),"*"),COUNTIF(_xlpm.d,_xlpm.k))</f>
        <v>0</v>
      </c>
      <c r="D5800" s="1">
        <f>_xlfn.LET(_xlpm.d,$G5800,_xlpm.k,_xlfn.CONCAT(LEFT(TRIM(D$1),1),"*"),COUNTIF(_xlpm.d,_xlpm.k))</f>
        <v>0</v>
      </c>
      <c r="E5800" s="1">
        <f>LOG(F5800+1,10)</f>
        <v>0.30102999566398114</v>
      </c>
      <c r="F5800" s="7">
        <v>1</v>
      </c>
      <c r="G5800" s="9" t="s">
        <v>6091</v>
      </c>
      <c r="H5800" s="4">
        <f>F5800/freq.sum.r6e</f>
        <v>4.9701789264413521E-5</v>
      </c>
      <c r="I5800" s="4" t="str">
        <f>_xlfn.LET(_xlpm.sep,":",_xlpm.w,$G5800,LEFT(_xlpm.w,FIND(_xlpm.sep,_xlpm.w)-1))</f>
        <v>ɡnɪ</v>
      </c>
      <c r="J5800" s="4" t="str">
        <f>_xlfn.LET(_xlpm.sep,":",_xlpm.w,$G5800,RIGHT(_xlpm.w,LEN(_xlpm.w)-FIND(_xlpm.sep,_xlpm.w)))</f>
        <v>gniry</v>
      </c>
      <c r="K5800" s="10">
        <f>_xlfn.LET(_xlpm.w,I5800,LEN(_xlpm.w))</f>
        <v>3</v>
      </c>
      <c r="L5800" s="10">
        <f>_xlfn.LET(_xlpm.w,J5800,LEN(_xlpm.w))</f>
        <v>5</v>
      </c>
      <c r="M5800" s="10">
        <f>_xlfn.LET(_xlpm.a,K5800,_xlpm.b,L5800,MAX(_xlpm.a,_xlpm.b))</f>
        <v>5</v>
      </c>
      <c r="N5800" s="10">
        <f>_xlfn.LET(_xlpm.d,(K5800,L5800),MAX(_xlpm.d)-MIN(_xlpm.d))</f>
        <v>2</v>
      </c>
      <c r="O5800" s="1" t="str">
        <f>_xlfn.LET(_xlpm.sep,":",_xlpm.w,$G5800,_xlfn.CONCAT("~",RIGHT(_xlpm.w,LEN(_xlpm.w)-FIND(_xlpm.sep,_xlpm.w)),"~"))</f>
        <v>~gniry~</v>
      </c>
      <c r="P5800" s="1" t="str">
        <f>_xlfn.LET(_xlpm.sep,":",_xlpm.w,$G5800,_xlfn.CONCAT("[",LEFT(_xlpm.w,FIND(_xlpm.sep,_xlpm.w)-1),"]"))</f>
        <v>[ɡnɪ]</v>
      </c>
      <c r="Q5800" s="14" cm="1">
        <f t="array" ref="Q5800">SUM(_xlfn._xlws.FILTER($H$2:$H$7109,_xlfn.MAP($O$2:$O$7109,_xlfn.LAMBDA(_xlpm.x,_xlpm.x=$O5800))))</f>
        <v>4.9701789264413521E-5</v>
      </c>
      <c r="R5800" s="14">
        <f>$H5800/Q5800</f>
        <v>1</v>
      </c>
      <c r="S5800" s="14" cm="1">
        <f t="array" ref="S5800">SUM(_xlfn._xlws.FILTER($H$2:$H$7109,_xlfn.MAP($P$2:$P$7109,_xlfn.LAMBDA(_xlpm.x,_xlpm.x=$P5800))))</f>
        <v>1.5904572564612327E-3</v>
      </c>
      <c r="T5800" s="14">
        <f>$H5800/S5800</f>
        <v>3.125E-2</v>
      </c>
      <c r="U5800" s="14">
        <f>_xlfn.LET(_xlpm.freq,F5800,_xlpm.size,M5800+1,_xlpm.F,V5800,LOG(1+_xlpm.freq)*LOG(1+_xlpm.size)*_xlpm.F)</f>
        <v>1.5418173292189741E-2</v>
      </c>
      <c r="V5800" s="14">
        <f>_xlfn.LET(_xlpm.a,T5800,_xlpm.b,R5800,2*_xlpm.a*_xlpm.b/(_xlpm.a+_xlpm.b))</f>
        <v>6.0606060606060608E-2</v>
      </c>
      <c r="W5800" s="14">
        <f>_xlfn.LET(_xlpm.p,R5800,_xlpm.q,T5800,LOG(_xlpm.p/_xlpm.q))</f>
        <v>1.505149978319906</v>
      </c>
      <c r="X5800" s="2"/>
    </row>
    <row r="5801" spans="1:24">
      <c r="A5801" s="1" t="str">
        <f>_xlfn.LET(_xlpm.sep," : ",CONCATENATE(O5801,_xlpm.sep,P5801))</f>
        <v>~gskie~ : [ɡskɪ]</v>
      </c>
      <c r="B5801" s="1">
        <f>_xlfn.LET(_xlpm.d,$G5801,_xlpm.k,_xlfn.CONCAT(LEFT(TRIM(B$1),1),"*"),COUNTIF(_xlpm.d,_xlpm.k))</f>
        <v>0</v>
      </c>
      <c r="C5801" s="1">
        <f>_xlfn.LET(_xlpm.d,$G5801,_xlpm.k,_xlfn.CONCAT(LEFT(TRIM(C$1),1),"*"),COUNTIF(_xlpm.d,_xlpm.k))</f>
        <v>0</v>
      </c>
      <c r="D5801" s="1">
        <f>_xlfn.LET(_xlpm.d,$G5801,_xlpm.k,_xlfn.CONCAT(LEFT(TRIM(D$1),1),"*"),COUNTIF(_xlpm.d,_xlpm.k))</f>
        <v>0</v>
      </c>
      <c r="E5801" s="1">
        <f>LOG(F5801+1,10)</f>
        <v>0.30102999566398114</v>
      </c>
      <c r="F5801" s="7">
        <v>1</v>
      </c>
      <c r="G5801" s="9" t="s">
        <v>6210</v>
      </c>
      <c r="H5801" s="4">
        <f>F5801/freq.sum.r6e</f>
        <v>4.9701789264413521E-5</v>
      </c>
      <c r="I5801" s="1" t="str">
        <f>_xlfn.LET(_xlpm.sep,":",_xlpm.w,$G5801,LEFT(_xlpm.w,FIND(_xlpm.sep,_xlpm.w)-1))</f>
        <v>ɡskɪ</v>
      </c>
      <c r="J5801" s="1" t="str">
        <f>_xlfn.LET(_xlpm.sep,":",_xlpm.w,$G5801,RIGHT(_xlpm.w,LEN(_xlpm.w)-FIND(_xlpm.sep,_xlpm.w)))</f>
        <v>gskie</v>
      </c>
      <c r="K5801" s="10">
        <f>_xlfn.LET(_xlpm.w,I5801,LEN(_xlpm.w))</f>
        <v>4</v>
      </c>
      <c r="L5801" s="10">
        <f>_xlfn.LET(_xlpm.w,J5801,LEN(_xlpm.w))</f>
        <v>5</v>
      </c>
      <c r="M5801" s="10">
        <f>_xlfn.LET(_xlpm.a,K5801,_xlpm.b,L5801,MAX(_xlpm.a,_xlpm.b))</f>
        <v>5</v>
      </c>
      <c r="N5801" s="10">
        <f>_xlfn.LET(_xlpm.d,(K5801,L5801),MAX(_xlpm.d)-MIN(_xlpm.d))</f>
        <v>1</v>
      </c>
      <c r="O5801" s="1" t="str">
        <f>_xlfn.LET(_xlpm.sep,":",_xlpm.w,$G5801,_xlfn.CONCAT("~",RIGHT(_xlpm.w,LEN(_xlpm.w)-FIND(_xlpm.sep,_xlpm.w)),"~"))</f>
        <v>~gskie~</v>
      </c>
      <c r="P5801" s="1" t="str">
        <f>_xlfn.LET(_xlpm.sep,":",_xlpm.w,$G5801,_xlfn.CONCAT("[",LEFT(_xlpm.w,FIND(_xlpm.sep,_xlpm.w)-1),"]"))</f>
        <v>[ɡskɪ]</v>
      </c>
      <c r="Q5801" s="14" cm="1">
        <f t="array" ref="Q5801">SUM(_xlfn._xlws.FILTER($H$2:$H$7117,_xlfn.MAP($O$2:$O$7117,_xlfn.LAMBDA(_xlpm.x,_xlpm.x=$O5801))))</f>
        <v>4.9701789264413521E-5</v>
      </c>
      <c r="R5801" s="14">
        <f>$H5801/Q5801</f>
        <v>1</v>
      </c>
      <c r="S5801" s="14" cm="1">
        <f t="array" ref="S5801">SUM(_xlfn._xlws.FILTER($H$2:$H$7117,_xlfn.MAP($P$2:$P$7117,_xlfn.LAMBDA(_xlpm.x,_xlpm.x=$P5801))))</f>
        <v>1.5904572564612327E-3</v>
      </c>
      <c r="T5801" s="14">
        <f>$H5801/S5801</f>
        <v>3.125E-2</v>
      </c>
      <c r="U5801" s="14">
        <f>_xlfn.LET(_xlpm.freq,F5801,_xlpm.size,M5801+1,_xlpm.F,V5801,LOG(1+_xlpm.freq)*LOG(1+_xlpm.size)*_xlpm.F)</f>
        <v>1.5418173292189741E-2</v>
      </c>
      <c r="V5801" s="14">
        <f>_xlfn.LET(_xlpm.a,T5801,_xlpm.b,R5801,2*_xlpm.a*_xlpm.b/(_xlpm.a+_xlpm.b))</f>
        <v>6.0606060606060608E-2</v>
      </c>
      <c r="W5801" s="14">
        <f>_xlfn.LET(_xlpm.p,R5801,_xlpm.q,T5801,LOG(_xlpm.p/_xlpm.q))</f>
        <v>1.505149978319906</v>
      </c>
      <c r="X5801" s="2"/>
    </row>
    <row r="5802" spans="1:24">
      <c r="A5802" s="1" t="str">
        <f>_xlfn.LET(_xlpm.sep," : ",CONCATENATE(O5802,_xlpm.sep,P5802))</f>
        <v>~rskie~ : [ɹskɪ]</v>
      </c>
      <c r="B5802" s="1">
        <f>_xlfn.LET(_xlpm.d,$G5802,_xlpm.k,_xlfn.CONCAT(LEFT(TRIM(B$1),1),"*"),COUNTIF(_xlpm.d,_xlpm.k))</f>
        <v>1</v>
      </c>
      <c r="C5802" s="1">
        <f>_xlfn.LET(_xlpm.d,$G5802,_xlpm.k,_xlfn.CONCAT(LEFT(TRIM(C$1),1),"*"),COUNTIF(_xlpm.d,_xlpm.k))</f>
        <v>0</v>
      </c>
      <c r="D5802" s="1">
        <f>_xlfn.LET(_xlpm.d,$G5802,_xlpm.k,_xlfn.CONCAT(LEFT(TRIM(D$1),1),"*"),COUNTIF(_xlpm.d,_xlpm.k))</f>
        <v>0</v>
      </c>
      <c r="E5802" s="1">
        <f>LOG(F5802+1,10)</f>
        <v>0.30102999566398114</v>
      </c>
      <c r="F5802" s="7">
        <v>1</v>
      </c>
      <c r="G5802" s="9" t="s">
        <v>6217</v>
      </c>
      <c r="H5802" s="4">
        <f>F5802/freq.sum.r6e</f>
        <v>4.9701789264413521E-5</v>
      </c>
      <c r="I5802" s="1" t="str">
        <f>_xlfn.LET(_xlpm.sep,":",_xlpm.w,$G5802,LEFT(_xlpm.w,FIND(_xlpm.sep,_xlpm.w)-1))</f>
        <v>ɹskɪ</v>
      </c>
      <c r="J5802" s="1" t="str">
        <f>_xlfn.LET(_xlpm.sep,":",_xlpm.w,$G5802,RIGHT(_xlpm.w,LEN(_xlpm.w)-FIND(_xlpm.sep,_xlpm.w)))</f>
        <v>rskie</v>
      </c>
      <c r="K5802" s="10">
        <f>_xlfn.LET(_xlpm.w,I5802,LEN(_xlpm.w))</f>
        <v>4</v>
      </c>
      <c r="L5802" s="10">
        <f>_xlfn.LET(_xlpm.w,J5802,LEN(_xlpm.w))</f>
        <v>5</v>
      </c>
      <c r="M5802" s="10">
        <f>_xlfn.LET(_xlpm.a,K5802,_xlpm.b,L5802,MAX(_xlpm.a,_xlpm.b))</f>
        <v>5</v>
      </c>
      <c r="N5802" s="10">
        <f>_xlfn.LET(_xlpm.d,(K5802,L5802),MAX(_xlpm.d)-MIN(_xlpm.d))</f>
        <v>1</v>
      </c>
      <c r="O5802" s="1" t="str">
        <f>_xlfn.LET(_xlpm.sep,":",_xlpm.w,$G5802,_xlfn.CONCAT("~",RIGHT(_xlpm.w,LEN(_xlpm.w)-FIND(_xlpm.sep,_xlpm.w)),"~"))</f>
        <v>~rskie~</v>
      </c>
      <c r="P5802" s="1" t="str">
        <f>_xlfn.LET(_xlpm.sep,":",_xlpm.w,$G5802,_xlfn.CONCAT("[",LEFT(_xlpm.w,FIND(_xlpm.sep,_xlpm.w)-1),"]"))</f>
        <v>[ɹskɪ]</v>
      </c>
      <c r="Q5802" s="14" cm="1">
        <f t="array" ref="Q5802">SUM(_xlfn._xlws.FILTER($H$2:$H$7117,_xlfn.MAP($O$2:$O$7117,_xlfn.LAMBDA(_xlpm.x,_xlpm.x=$O5802))))</f>
        <v>4.9701789264413521E-5</v>
      </c>
      <c r="R5802" s="14">
        <f>$H5802/Q5802</f>
        <v>1</v>
      </c>
      <c r="S5802" s="14" cm="1">
        <f t="array" ref="S5802">SUM(_xlfn._xlws.FILTER($H$2:$H$7117,_xlfn.MAP($P$2:$P$7117,_xlfn.LAMBDA(_xlpm.x,_xlpm.x=$P5802))))</f>
        <v>1.5904572564612327E-3</v>
      </c>
      <c r="T5802" s="14">
        <f>$H5802/S5802</f>
        <v>3.125E-2</v>
      </c>
      <c r="U5802" s="14">
        <f>_xlfn.LET(_xlpm.freq,F5802,_xlpm.size,M5802+1,_xlpm.F,V5802,LOG(1+_xlpm.freq)*LOG(1+_xlpm.size)*_xlpm.F)</f>
        <v>1.5418173292189741E-2</v>
      </c>
      <c r="V5802" s="14">
        <f>_xlfn.LET(_xlpm.a,T5802,_xlpm.b,R5802,2*_xlpm.a*_xlpm.b/(_xlpm.a+_xlpm.b))</f>
        <v>6.0606060606060608E-2</v>
      </c>
      <c r="W5802" s="14">
        <f>_xlfn.LET(_xlpm.p,R5802,_xlpm.q,T5802,LOG(_xlpm.p/_xlpm.q))</f>
        <v>1.505149978319906</v>
      </c>
      <c r="X5802" s="2"/>
    </row>
    <row r="5803" spans="1:24">
      <c r="A5803" s="1" t="str">
        <f>_xlfn.LET(_xlpm.sep," : ",CONCATENATE(O5803,_xlpm.sep,P5803))</f>
        <v>~rstye~ : [ɹstɪ]</v>
      </c>
      <c r="B5803" s="1">
        <f>_xlfn.LET(_xlpm.d,$G5803,_xlpm.k,_xlfn.CONCAT(LEFT(TRIM(B$1),1),"*"),COUNTIF(_xlpm.d,_xlpm.k))</f>
        <v>1</v>
      </c>
      <c r="C5803" s="1">
        <f>_xlfn.LET(_xlpm.d,$G5803,_xlpm.k,_xlfn.CONCAT(LEFT(TRIM(C$1),1),"*"),COUNTIF(_xlpm.d,_xlpm.k))</f>
        <v>0</v>
      </c>
      <c r="D5803" s="1">
        <f>_xlfn.LET(_xlpm.d,$G5803,_xlpm.k,_xlfn.CONCAT(LEFT(TRIM(D$1),1),"*"),COUNTIF(_xlpm.d,_xlpm.k))</f>
        <v>0</v>
      </c>
      <c r="E5803" s="1">
        <f>LOG(F5803+1,10)</f>
        <v>0.30102999566398114</v>
      </c>
      <c r="F5803" s="7">
        <v>1</v>
      </c>
      <c r="G5803" s="9" t="s">
        <v>6225</v>
      </c>
      <c r="H5803" s="4">
        <f>F5803/freq.sum.r6e</f>
        <v>4.9701789264413521E-5</v>
      </c>
      <c r="I5803" s="1" t="str">
        <f>_xlfn.LET(_xlpm.sep,":",_xlpm.w,$G5803,LEFT(_xlpm.w,FIND(_xlpm.sep,_xlpm.w)-1))</f>
        <v>ɹstɪ</v>
      </c>
      <c r="J5803" s="1" t="str">
        <f>_xlfn.LET(_xlpm.sep,":",_xlpm.w,$G5803,RIGHT(_xlpm.w,LEN(_xlpm.w)-FIND(_xlpm.sep,_xlpm.w)))</f>
        <v>rstye</v>
      </c>
      <c r="K5803" s="10">
        <f>_xlfn.LET(_xlpm.w,I5803,LEN(_xlpm.w))</f>
        <v>4</v>
      </c>
      <c r="L5803" s="10">
        <f>_xlfn.LET(_xlpm.w,J5803,LEN(_xlpm.w))</f>
        <v>5</v>
      </c>
      <c r="M5803" s="10">
        <f>_xlfn.LET(_xlpm.a,K5803,_xlpm.b,L5803,MAX(_xlpm.a,_xlpm.b))</f>
        <v>5</v>
      </c>
      <c r="N5803" s="10">
        <f>_xlfn.LET(_xlpm.d,(K5803,L5803),MAX(_xlpm.d)-MIN(_xlpm.d))</f>
        <v>1</v>
      </c>
      <c r="O5803" s="1" t="str">
        <f>_xlfn.LET(_xlpm.sep,":",_xlpm.w,$G5803,_xlfn.CONCAT("~",RIGHT(_xlpm.w,LEN(_xlpm.w)-FIND(_xlpm.sep,_xlpm.w)),"~"))</f>
        <v>~rstye~</v>
      </c>
      <c r="P5803" s="1" t="str">
        <f>_xlfn.LET(_xlpm.sep,":",_xlpm.w,$G5803,_xlfn.CONCAT("[",LEFT(_xlpm.w,FIND(_xlpm.sep,_xlpm.w)-1),"]"))</f>
        <v>[ɹstɪ]</v>
      </c>
      <c r="Q5803" s="14" cm="1">
        <f t="array" ref="Q5803">SUM(_xlfn._xlws.FILTER($H$2:$H$7111,_xlfn.MAP($O$2:$O$7111,_xlfn.LAMBDA(_xlpm.x,_xlpm.x=$O5803))))</f>
        <v>4.9701789264413521E-5</v>
      </c>
      <c r="R5803" s="14">
        <f>$H5803/Q5803</f>
        <v>1</v>
      </c>
      <c r="S5803" s="14" cm="1">
        <f t="array" ref="S5803">SUM(_xlfn._xlws.FILTER($H$2:$H$7111,_xlfn.MAP($P$2:$P$7111,_xlfn.LAMBDA(_xlpm.x,_xlpm.x=$P5803))))</f>
        <v>1.5904572564612327E-3</v>
      </c>
      <c r="T5803" s="14">
        <f>$H5803/S5803</f>
        <v>3.125E-2</v>
      </c>
      <c r="U5803" s="14">
        <f>_xlfn.LET(_xlpm.freq,F5803,_xlpm.size,M5803+1,_xlpm.F,V5803,LOG(1+_xlpm.freq)*LOG(1+_xlpm.size)*_xlpm.F)</f>
        <v>1.5418173292189741E-2</v>
      </c>
      <c r="V5803" s="14">
        <f>_xlfn.LET(_xlpm.a,T5803,_xlpm.b,R5803,2*_xlpm.a*_xlpm.b/(_xlpm.a+_xlpm.b))</f>
        <v>6.0606060606060608E-2</v>
      </c>
      <c r="W5803" s="14">
        <f>_xlfn.LET(_xlpm.p,R5803,_xlpm.q,T5803,LOG(_xlpm.p/_xlpm.q))</f>
        <v>1.505149978319906</v>
      </c>
      <c r="X5803" s="2"/>
    </row>
    <row r="5804" spans="1:24">
      <c r="A5804" s="1" t="str">
        <f>_xlfn.LET(_xlpm.sep," : ",CONCATENATE(O5804,_xlpm.sep,P5804))</f>
        <v>~rtlie~ : [ɹtlɪ]</v>
      </c>
      <c r="B5804" s="1">
        <f>_xlfn.LET(_xlpm.d,$G5804,_xlpm.k,_xlfn.CONCAT(LEFT(TRIM(B$1),1),"*"),COUNTIF(_xlpm.d,_xlpm.k))</f>
        <v>1</v>
      </c>
      <c r="C5804" s="1">
        <f>_xlfn.LET(_xlpm.d,$G5804,_xlpm.k,_xlfn.CONCAT(LEFT(TRIM(C$1),1),"*"),COUNTIF(_xlpm.d,_xlpm.k))</f>
        <v>0</v>
      </c>
      <c r="D5804" s="1">
        <f>_xlfn.LET(_xlpm.d,$G5804,_xlpm.k,_xlfn.CONCAT(LEFT(TRIM(D$1),1),"*"),COUNTIF(_xlpm.d,_xlpm.k))</f>
        <v>0</v>
      </c>
      <c r="E5804" s="1">
        <f>LOG(F5804+1,10)</f>
        <v>0.30102999566398114</v>
      </c>
      <c r="F5804" s="7">
        <v>1</v>
      </c>
      <c r="G5804" s="9" t="s">
        <v>6313</v>
      </c>
      <c r="H5804" s="4">
        <f>F5804/freq.sum.r6e</f>
        <v>4.9701789264413521E-5</v>
      </c>
      <c r="I5804" s="4" t="str">
        <f>_xlfn.LET(_xlpm.sep,":",_xlpm.w,$G5804,LEFT(_xlpm.w,FIND(_xlpm.sep,_xlpm.w)-1))</f>
        <v>ɹtlɪ</v>
      </c>
      <c r="J5804" s="4" t="str">
        <f>_xlfn.LET(_xlpm.sep,":",_xlpm.w,$G5804,RIGHT(_xlpm.w,LEN(_xlpm.w)-FIND(_xlpm.sep,_xlpm.w)))</f>
        <v>rtlie</v>
      </c>
      <c r="K5804" s="10">
        <f>_xlfn.LET(_xlpm.w,I5804,LEN(_xlpm.w))</f>
        <v>4</v>
      </c>
      <c r="L5804" s="10">
        <f>_xlfn.LET(_xlpm.w,J5804,LEN(_xlpm.w))</f>
        <v>5</v>
      </c>
      <c r="M5804" s="10">
        <f>_xlfn.LET(_xlpm.a,K5804,_xlpm.b,L5804,MAX(_xlpm.a,_xlpm.b))</f>
        <v>5</v>
      </c>
      <c r="N5804" s="10">
        <f>_xlfn.LET(_xlpm.d,(K5804,L5804),MAX(_xlpm.d)-MIN(_xlpm.d))</f>
        <v>1</v>
      </c>
      <c r="O5804" s="1" t="str">
        <f>_xlfn.LET(_xlpm.sep,":",_xlpm.w,$G5804,_xlfn.CONCAT("~",RIGHT(_xlpm.w,LEN(_xlpm.w)-FIND(_xlpm.sep,_xlpm.w)),"~"))</f>
        <v>~rtlie~</v>
      </c>
      <c r="P5804" s="1" t="str">
        <f>_xlfn.LET(_xlpm.sep,":",_xlpm.w,$G5804,_xlfn.CONCAT("[",LEFT(_xlpm.w,FIND(_xlpm.sep,_xlpm.w)-1),"]"))</f>
        <v>[ɹtlɪ]</v>
      </c>
      <c r="Q5804" s="14" cm="1">
        <f t="array" ref="Q5804">SUM(_xlfn._xlws.FILTER($H$2:$H$7109,_xlfn.MAP($O$2:$O$7109,_xlfn.LAMBDA(_xlpm.x,_xlpm.x=$O5804))))</f>
        <v>4.9701789264413521E-5</v>
      </c>
      <c r="R5804" s="14">
        <f>$H5804/Q5804</f>
        <v>1</v>
      </c>
      <c r="S5804" s="14" cm="1">
        <f t="array" ref="S5804">SUM(_xlfn._xlws.FILTER($H$2:$H$7109,_xlfn.MAP($P$2:$P$7109,_xlfn.LAMBDA(_xlpm.x,_xlpm.x=$P5804))))</f>
        <v>1.5904572564612327E-3</v>
      </c>
      <c r="T5804" s="14">
        <f>$H5804/S5804</f>
        <v>3.125E-2</v>
      </c>
      <c r="U5804" s="14">
        <f>_xlfn.LET(_xlpm.freq,F5804,_xlpm.size,M5804+1,_xlpm.F,V5804,LOG(1+_xlpm.freq)*LOG(1+_xlpm.size)*_xlpm.F)</f>
        <v>1.5418173292189741E-2</v>
      </c>
      <c r="V5804" s="14">
        <f>_xlfn.LET(_xlpm.a,T5804,_xlpm.b,R5804,2*_xlpm.a*_xlpm.b/(_xlpm.a+_xlpm.b))</f>
        <v>6.0606060606060608E-2</v>
      </c>
      <c r="W5804" s="14">
        <f>_xlfn.LET(_xlpm.p,R5804,_xlpm.q,T5804,LOG(_xlpm.p/_xlpm.q))</f>
        <v>1.505149978319906</v>
      </c>
      <c r="X5804" s="2"/>
    </row>
    <row r="5805" spans="1:24">
      <c r="A5805" s="1" t="str">
        <f>_xlfn.LET(_xlpm.sep," : ",CONCATENATE(O5805,_xlpm.sep,P5805))</f>
        <v>~rthye~ : [ɹðɪ]</v>
      </c>
      <c r="B5805" s="1">
        <f>_xlfn.LET(_xlpm.d,$G5805,_xlpm.k,_xlfn.CONCAT(LEFT(TRIM(B$1),1),"*"),COUNTIF(_xlpm.d,_xlpm.k))</f>
        <v>1</v>
      </c>
      <c r="C5805" s="1">
        <f>_xlfn.LET(_xlpm.d,$G5805,_xlpm.k,_xlfn.CONCAT(LEFT(TRIM(C$1),1),"*"),COUNTIF(_xlpm.d,_xlpm.k))</f>
        <v>0</v>
      </c>
      <c r="D5805" s="1">
        <f>_xlfn.LET(_xlpm.d,$G5805,_xlpm.k,_xlfn.CONCAT(LEFT(TRIM(D$1),1),"*"),COUNTIF(_xlpm.d,_xlpm.k))</f>
        <v>0</v>
      </c>
      <c r="E5805" s="1">
        <f>LOG(F5805+1,10)</f>
        <v>0.30102999566398114</v>
      </c>
      <c r="F5805" s="7">
        <v>1</v>
      </c>
      <c r="G5805" s="9" t="s">
        <v>6477</v>
      </c>
      <c r="H5805" s="4">
        <f>F5805/freq.sum.r6e</f>
        <v>4.9701789264413521E-5</v>
      </c>
      <c r="I5805" s="1" t="str">
        <f>_xlfn.LET(_xlpm.sep,":",_xlpm.w,$G5805,LEFT(_xlpm.w,FIND(_xlpm.sep,_xlpm.w)-1))</f>
        <v>ɹðɪ</v>
      </c>
      <c r="J5805" s="1" t="str">
        <f>_xlfn.LET(_xlpm.sep,":",_xlpm.w,$G5805,RIGHT(_xlpm.w,LEN(_xlpm.w)-FIND(_xlpm.sep,_xlpm.w)))</f>
        <v>rthye</v>
      </c>
      <c r="K5805" s="10">
        <f>_xlfn.LET(_xlpm.w,I5805,LEN(_xlpm.w))</f>
        <v>3</v>
      </c>
      <c r="L5805" s="10">
        <f>_xlfn.LET(_xlpm.w,J5805,LEN(_xlpm.w))</f>
        <v>5</v>
      </c>
      <c r="M5805" s="10">
        <f>_xlfn.LET(_xlpm.a,K5805,_xlpm.b,L5805,MAX(_xlpm.a,_xlpm.b))</f>
        <v>5</v>
      </c>
      <c r="N5805" s="10">
        <f>_xlfn.LET(_xlpm.d,(K5805,L5805),MAX(_xlpm.d)-MIN(_xlpm.d))</f>
        <v>2</v>
      </c>
      <c r="O5805" s="1" t="str">
        <f>_xlfn.LET(_xlpm.sep,":",_xlpm.w,$G5805,_xlfn.CONCAT("~",RIGHT(_xlpm.w,LEN(_xlpm.w)-FIND(_xlpm.sep,_xlpm.w)),"~"))</f>
        <v>~rthye~</v>
      </c>
      <c r="P5805" s="1" t="str">
        <f>_xlfn.LET(_xlpm.sep,":",_xlpm.w,$G5805,_xlfn.CONCAT("[",LEFT(_xlpm.w,FIND(_xlpm.sep,_xlpm.w)-1),"]"))</f>
        <v>[ɹðɪ]</v>
      </c>
      <c r="Q5805" s="14" cm="1">
        <f t="array" ref="Q5805">SUM(_xlfn._xlws.FILTER($H$2:$H$7109,_xlfn.MAP($O$2:$O$7109,_xlfn.LAMBDA(_xlpm.x,_xlpm.x=$O5805))))</f>
        <v>4.9701789264413521E-5</v>
      </c>
      <c r="R5805" s="14">
        <f>$H5805/Q5805</f>
        <v>1</v>
      </c>
      <c r="S5805" s="14" cm="1">
        <f t="array" ref="S5805">SUM(_xlfn._xlws.FILTER($H$2:$H$7109,_xlfn.MAP($P$2:$P$7109,_xlfn.LAMBDA(_xlpm.x,_xlpm.x=$P5805))))</f>
        <v>1.5904572564612327E-3</v>
      </c>
      <c r="T5805" s="14">
        <f>$H5805/S5805</f>
        <v>3.125E-2</v>
      </c>
      <c r="U5805" s="14">
        <f>_xlfn.LET(_xlpm.freq,F5805,_xlpm.size,M5805+1,_xlpm.F,V5805,LOG(1+_xlpm.freq)*LOG(1+_xlpm.size)*_xlpm.F)</f>
        <v>1.5418173292189741E-2</v>
      </c>
      <c r="V5805" s="14">
        <f>_xlfn.LET(_xlpm.a,T5805,_xlpm.b,R5805,2*_xlpm.a*_xlpm.b/(_xlpm.a+_xlpm.b))</f>
        <v>6.0606060606060608E-2</v>
      </c>
      <c r="W5805" s="14">
        <f>_xlfn.LET(_xlpm.p,R5805,_xlpm.q,T5805,LOG(_xlpm.p/_xlpm.q))</f>
        <v>1.505149978319906</v>
      </c>
      <c r="X5805" s="2"/>
    </row>
    <row r="5806" spans="1:24">
      <c r="A5806" s="1" t="str">
        <f>_xlfn.LET(_xlpm.sep," : ",CONCATENATE(O5806,_xlpm.sep,P5806))</f>
        <v>~nguie~ : [ŋɡwɪ]</v>
      </c>
      <c r="B5806" s="1">
        <f>_xlfn.LET(_xlpm.d,$G5806,_xlpm.k,_xlfn.CONCAT(LEFT(TRIM(B$1),1),"*"),COUNTIF(_xlpm.d,_xlpm.k))</f>
        <v>0</v>
      </c>
      <c r="C5806" s="1">
        <f>_xlfn.LET(_xlpm.d,$G5806,_xlpm.k,_xlfn.CONCAT(LEFT(TRIM(C$1),1),"*"),COUNTIF(_xlpm.d,_xlpm.k))</f>
        <v>0</v>
      </c>
      <c r="D5806" s="1">
        <f>_xlfn.LET(_xlpm.d,$G5806,_xlpm.k,_xlfn.CONCAT(LEFT(TRIM(D$1),1),"*"),COUNTIF(_xlpm.d,_xlpm.k))</f>
        <v>0</v>
      </c>
      <c r="E5806" s="1">
        <f>LOG(F5806+1,10)</f>
        <v>0.30102999566398114</v>
      </c>
      <c r="F5806" s="7">
        <v>1</v>
      </c>
      <c r="G5806" s="9" t="s">
        <v>7010</v>
      </c>
      <c r="H5806" s="4">
        <f>F5806/freq.sum.r6e</f>
        <v>4.9701789264413521E-5</v>
      </c>
      <c r="I5806" s="1" t="str">
        <f>_xlfn.LET(_xlpm.sep,":",_xlpm.w,$G5806,LEFT(_xlpm.w,FIND(_xlpm.sep,_xlpm.w)-1))</f>
        <v>ŋɡwɪ</v>
      </c>
      <c r="J5806" s="1" t="str">
        <f>_xlfn.LET(_xlpm.sep,":",_xlpm.w,$G5806,RIGHT(_xlpm.w,LEN(_xlpm.w)-FIND(_xlpm.sep,_xlpm.w)))</f>
        <v>nguie</v>
      </c>
      <c r="K5806" s="10">
        <f>_xlfn.LET(_xlpm.w,I5806,LEN(_xlpm.w))</f>
        <v>4</v>
      </c>
      <c r="L5806" s="10">
        <f>_xlfn.LET(_xlpm.w,J5806,LEN(_xlpm.w))</f>
        <v>5</v>
      </c>
      <c r="M5806" s="10">
        <f>_xlfn.LET(_xlpm.a,K5806,_xlpm.b,L5806,MAX(_xlpm.a,_xlpm.b))</f>
        <v>5</v>
      </c>
      <c r="N5806" s="10">
        <f>_xlfn.LET(_xlpm.d,(K5806,L5806),MAX(_xlpm.d)-MIN(_xlpm.d))</f>
        <v>1</v>
      </c>
      <c r="O5806" s="1" t="str">
        <f>_xlfn.LET(_xlpm.sep,":",_xlpm.w,$G5806,_xlfn.CONCAT("~",RIGHT(_xlpm.w,LEN(_xlpm.w)-FIND(_xlpm.sep,_xlpm.w)),"~"))</f>
        <v>~nguie~</v>
      </c>
      <c r="P5806" s="1" t="str">
        <f>_xlfn.LET(_xlpm.sep,":",_xlpm.w,$G5806,_xlfn.CONCAT("[",LEFT(_xlpm.w,FIND(_xlpm.sep,_xlpm.w)-1),"]"))</f>
        <v>[ŋɡwɪ]</v>
      </c>
      <c r="Q5806" s="14" cm="1">
        <f t="array" ref="Q5806">SUM(_xlfn._xlws.FILTER($H$2:$H$7111,_xlfn.MAP($O$2:$O$7111,_xlfn.LAMBDA(_xlpm.x,_xlpm.x=$O5806))))</f>
        <v>4.9701789264413521E-5</v>
      </c>
      <c r="R5806" s="14">
        <f>$H5806/Q5806</f>
        <v>1</v>
      </c>
      <c r="S5806" s="14" cm="1">
        <f t="array" ref="S5806">SUM(_xlfn._xlws.FILTER($H$2:$H$7111,_xlfn.MAP($P$2:$P$7111,_xlfn.LAMBDA(_xlpm.x,_xlpm.x=$P5806))))</f>
        <v>1.5904572564612327E-3</v>
      </c>
      <c r="T5806" s="14">
        <f>$H5806/S5806</f>
        <v>3.125E-2</v>
      </c>
      <c r="U5806" s="14">
        <f>_xlfn.LET(_xlpm.freq,F5806,_xlpm.size,M5806+1,_xlpm.F,V5806,LOG(1+_xlpm.freq)*LOG(1+_xlpm.size)*_xlpm.F)</f>
        <v>1.5418173292189741E-2</v>
      </c>
      <c r="V5806" s="14">
        <f>_xlfn.LET(_xlpm.a,T5806,_xlpm.b,R5806,2*_xlpm.a*_xlpm.b/(_xlpm.a+_xlpm.b))</f>
        <v>6.0606060606060608E-2</v>
      </c>
      <c r="W5806" s="14">
        <f>_xlfn.LET(_xlpm.p,R5806,_xlpm.q,T5806,LOG(_xlpm.p/_xlpm.q))</f>
        <v>1.505149978319906</v>
      </c>
      <c r="X5806" s="2"/>
    </row>
    <row r="5807" spans="1:24">
      <c r="A5807" s="1" t="str">
        <f>_xlfn.LET(_xlpm.sep," : ",CONCATENATE(O5807,_xlpm.sep,P5807))</f>
        <v>~gri'r~ : [ɡɹɪ]</v>
      </c>
      <c r="B5807" s="1">
        <f>_xlfn.LET(_xlpm.d,$G5807,_xlpm.k,_xlfn.CONCAT(LEFT(TRIM(B$1),1),"*"),COUNTIF(_xlpm.d,_xlpm.k))</f>
        <v>0</v>
      </c>
      <c r="C5807" s="1">
        <f>_xlfn.LET(_xlpm.d,$G5807,_xlpm.k,_xlfn.CONCAT(LEFT(TRIM(C$1),1),"*"),COUNTIF(_xlpm.d,_xlpm.k))</f>
        <v>0</v>
      </c>
      <c r="D5807" s="1">
        <f>_xlfn.LET(_xlpm.d,$G5807,_xlpm.k,_xlfn.CONCAT(LEFT(TRIM(D$1),1),"*"),COUNTIF(_xlpm.d,_xlpm.k))</f>
        <v>0</v>
      </c>
      <c r="E5807" s="1">
        <f>LOG(F5807+1,10)</f>
        <v>0.30102999566398114</v>
      </c>
      <c r="F5807" s="7">
        <v>1</v>
      </c>
      <c r="G5807" s="9" t="s">
        <v>7026</v>
      </c>
      <c r="H5807" s="4">
        <f>F5807/freq.sum.r6e</f>
        <v>4.9701789264413521E-5</v>
      </c>
      <c r="I5807" s="1" t="str">
        <f>_xlfn.LET(_xlpm.sep,":",_xlpm.w,$G5807,LEFT(_xlpm.w,FIND(_xlpm.sep,_xlpm.w)-1))</f>
        <v>ɡɹɪ</v>
      </c>
      <c r="J5807" s="1" t="str">
        <f>_xlfn.LET(_xlpm.sep,":",_xlpm.w,$G5807,RIGHT(_xlpm.w,LEN(_xlpm.w)-FIND(_xlpm.sep,_xlpm.w)))</f>
        <v>gri'r</v>
      </c>
      <c r="K5807" s="10">
        <f>_xlfn.LET(_xlpm.w,I5807,LEN(_xlpm.w))</f>
        <v>3</v>
      </c>
      <c r="L5807" s="10">
        <f>_xlfn.LET(_xlpm.w,J5807,LEN(_xlpm.w))</f>
        <v>5</v>
      </c>
      <c r="M5807" s="10">
        <f>_xlfn.LET(_xlpm.a,K5807,_xlpm.b,L5807,MAX(_xlpm.a,_xlpm.b))</f>
        <v>5</v>
      </c>
      <c r="N5807" s="10">
        <f>_xlfn.LET(_xlpm.d,(K5807,L5807),MAX(_xlpm.d)-MIN(_xlpm.d))</f>
        <v>2</v>
      </c>
      <c r="O5807" s="1" t="str">
        <f>_xlfn.LET(_xlpm.sep,":",_xlpm.w,$G5807,_xlfn.CONCAT("~",RIGHT(_xlpm.w,LEN(_xlpm.w)-FIND(_xlpm.sep,_xlpm.w)),"~"))</f>
        <v>~gri'r~</v>
      </c>
      <c r="P5807" s="1" t="str">
        <f>_xlfn.LET(_xlpm.sep,":",_xlpm.w,$G5807,_xlfn.CONCAT("[",LEFT(_xlpm.w,FIND(_xlpm.sep,_xlpm.w)-1),"]"))</f>
        <v>[ɡɹɪ]</v>
      </c>
      <c r="Q5807" s="14" cm="1">
        <f t="array" ref="Q5807">SUM(_xlfn._xlws.FILTER($H$2:$H$7111,_xlfn.MAP($O$2:$O$7111,_xlfn.LAMBDA(_xlpm.x,_xlpm.x=$O5807))))</f>
        <v>4.9701789264413521E-5</v>
      </c>
      <c r="R5807" s="14">
        <f>$H5807/Q5807</f>
        <v>1</v>
      </c>
      <c r="S5807" s="14" cm="1">
        <f t="array" ref="S5807">SUM(_xlfn._xlws.FILTER($H$2:$H$7111,_xlfn.MAP($P$2:$P$7111,_xlfn.LAMBDA(_xlpm.x,_xlpm.x=$P5807))))</f>
        <v>1.5904572564612327E-3</v>
      </c>
      <c r="T5807" s="14">
        <f>$H5807/S5807</f>
        <v>3.125E-2</v>
      </c>
      <c r="U5807" s="14">
        <f>_xlfn.LET(_xlpm.freq,F5807,_xlpm.size,M5807+1,_xlpm.F,V5807,LOG(1+_xlpm.freq)*LOG(1+_xlpm.size)*_xlpm.F)</f>
        <v>1.5418173292189741E-2</v>
      </c>
      <c r="V5807" s="14">
        <f>_xlfn.LET(_xlpm.a,T5807,_xlpm.b,R5807,2*_xlpm.a*_xlpm.b/(_xlpm.a+_xlpm.b))</f>
        <v>6.0606060606060608E-2</v>
      </c>
      <c r="W5807" s="14">
        <f>_xlfn.LET(_xlpm.p,R5807,_xlpm.q,T5807,LOG(_xlpm.p/_xlpm.q))</f>
        <v>1.505149978319906</v>
      </c>
      <c r="X5807" s="2"/>
    </row>
    <row r="5808" spans="1:24">
      <c r="A5808" s="1" t="str">
        <f>_xlfn.LET(_xlpm.sep," : ",CONCATENATE(O5808,_xlpm.sep,P5808))</f>
        <v>~griry~ : [ɡɹɪ]</v>
      </c>
      <c r="B5808" s="1">
        <f>_xlfn.LET(_xlpm.d,$G5808,_xlpm.k,_xlfn.CONCAT(LEFT(TRIM(B$1),1),"*"),COUNTIF(_xlpm.d,_xlpm.k))</f>
        <v>0</v>
      </c>
      <c r="C5808" s="1">
        <f>_xlfn.LET(_xlpm.d,$G5808,_xlpm.k,_xlfn.CONCAT(LEFT(TRIM(C$1),1),"*"),COUNTIF(_xlpm.d,_xlpm.k))</f>
        <v>0</v>
      </c>
      <c r="D5808" s="1">
        <f>_xlfn.LET(_xlpm.d,$G5808,_xlpm.k,_xlfn.CONCAT(LEFT(TRIM(D$1),1),"*"),COUNTIF(_xlpm.d,_xlpm.k))</f>
        <v>0</v>
      </c>
      <c r="E5808" s="1">
        <f>LOG(F5808+1,10)</f>
        <v>0.30102999566398114</v>
      </c>
      <c r="F5808" s="7">
        <v>1</v>
      </c>
      <c r="G5808" s="9" t="s">
        <v>7031</v>
      </c>
      <c r="H5808" s="4">
        <f>F5808/freq.sum.r6e</f>
        <v>4.9701789264413521E-5</v>
      </c>
      <c r="I5808" s="4" t="str">
        <f>_xlfn.LET(_xlpm.sep,":",_xlpm.w,$G5808,LEFT(_xlpm.w,FIND(_xlpm.sep,_xlpm.w)-1))</f>
        <v>ɡɹɪ</v>
      </c>
      <c r="J5808" s="4" t="str">
        <f>_xlfn.LET(_xlpm.sep,":",_xlpm.w,$G5808,RIGHT(_xlpm.w,LEN(_xlpm.w)-FIND(_xlpm.sep,_xlpm.w)))</f>
        <v>griry</v>
      </c>
      <c r="K5808" s="10">
        <f>_xlfn.LET(_xlpm.w,I5808,LEN(_xlpm.w))</f>
        <v>3</v>
      </c>
      <c r="L5808" s="10">
        <f>_xlfn.LET(_xlpm.w,J5808,LEN(_xlpm.w))</f>
        <v>5</v>
      </c>
      <c r="M5808" s="10">
        <f>_xlfn.LET(_xlpm.a,K5808,_xlpm.b,L5808,MAX(_xlpm.a,_xlpm.b))</f>
        <v>5</v>
      </c>
      <c r="N5808" s="10">
        <f>_xlfn.LET(_xlpm.d,(K5808,L5808),MAX(_xlpm.d)-MIN(_xlpm.d))</f>
        <v>2</v>
      </c>
      <c r="O5808" s="1" t="str">
        <f>_xlfn.LET(_xlpm.sep,":",_xlpm.w,$G5808,_xlfn.CONCAT("~",RIGHT(_xlpm.w,LEN(_xlpm.w)-FIND(_xlpm.sep,_xlpm.w)),"~"))</f>
        <v>~griry~</v>
      </c>
      <c r="P5808" s="1" t="str">
        <f>_xlfn.LET(_xlpm.sep,":",_xlpm.w,$G5808,_xlfn.CONCAT("[",LEFT(_xlpm.w,FIND(_xlpm.sep,_xlpm.w)-1),"]"))</f>
        <v>[ɡɹɪ]</v>
      </c>
      <c r="Q5808" s="14" cm="1">
        <f t="array" ref="Q5808">SUM(_xlfn._xlws.FILTER($H$2:$H$7109,_xlfn.MAP($O$2:$O$7109,_xlfn.LAMBDA(_xlpm.x,_xlpm.x=$O5808))))</f>
        <v>4.9701789264413521E-5</v>
      </c>
      <c r="R5808" s="14">
        <f>$H5808/Q5808</f>
        <v>1</v>
      </c>
      <c r="S5808" s="14" cm="1">
        <f t="array" ref="S5808">SUM(_xlfn._xlws.FILTER($H$2:$H$7109,_xlfn.MAP($P$2:$P$7109,_xlfn.LAMBDA(_xlpm.x,_xlpm.x=$P5808))))</f>
        <v>1.5904572564612327E-3</v>
      </c>
      <c r="T5808" s="14">
        <f>$H5808/S5808</f>
        <v>3.125E-2</v>
      </c>
      <c r="U5808" s="14">
        <f>_xlfn.LET(_xlpm.freq,F5808,_xlpm.size,M5808+1,_xlpm.F,V5808,LOG(1+_xlpm.freq)*LOG(1+_xlpm.size)*_xlpm.F)</f>
        <v>1.5418173292189741E-2</v>
      </c>
      <c r="V5808" s="14">
        <f>_xlfn.LET(_xlpm.a,T5808,_xlpm.b,R5808,2*_xlpm.a*_xlpm.b/(_xlpm.a+_xlpm.b))</f>
        <v>6.0606060606060608E-2</v>
      </c>
      <c r="W5808" s="14">
        <f>_xlfn.LET(_xlpm.p,R5808,_xlpm.q,T5808,LOG(_xlpm.p/_xlpm.q))</f>
        <v>1.505149978319906</v>
      </c>
      <c r="X5808" s="2"/>
    </row>
    <row r="5809" spans="1:24">
      <c r="A5809" s="1" t="str">
        <f>_xlfn.LET(_xlpm.sep," : ",CONCATENATE(O5809,_xlpm.sep,P5809))</f>
        <v>~rgi'r~ : [ɹɡɪ]</v>
      </c>
      <c r="B5809" s="1">
        <f>_xlfn.LET(_xlpm.d,$G5809,_xlpm.k,_xlfn.CONCAT(LEFT(TRIM(B$1),1),"*"),COUNTIF(_xlpm.d,_xlpm.k))</f>
        <v>1</v>
      </c>
      <c r="C5809" s="1">
        <f>_xlfn.LET(_xlpm.d,$G5809,_xlpm.k,_xlfn.CONCAT(LEFT(TRIM(C$1),1),"*"),COUNTIF(_xlpm.d,_xlpm.k))</f>
        <v>0</v>
      </c>
      <c r="D5809" s="1">
        <f>_xlfn.LET(_xlpm.d,$G5809,_xlpm.k,_xlfn.CONCAT(LEFT(TRIM(D$1),1),"*"),COUNTIF(_xlpm.d,_xlpm.k))</f>
        <v>0</v>
      </c>
      <c r="E5809" s="1">
        <f>LOG(F5809+1,10)</f>
        <v>0.30102999566398114</v>
      </c>
      <c r="F5809" s="7">
        <v>1</v>
      </c>
      <c r="G5809" s="9" t="s">
        <v>7072</v>
      </c>
      <c r="H5809" s="4">
        <f>F5809/freq.sum.r6e</f>
        <v>4.9701789264413521E-5</v>
      </c>
      <c r="I5809" s="1" t="str">
        <f>_xlfn.LET(_xlpm.sep,":",_xlpm.w,$G5809,LEFT(_xlpm.w,FIND(_xlpm.sep,_xlpm.w)-1))</f>
        <v>ɹɡɪ</v>
      </c>
      <c r="J5809" s="1" t="str">
        <f>_xlfn.LET(_xlpm.sep,":",_xlpm.w,$G5809,RIGHT(_xlpm.w,LEN(_xlpm.w)-FIND(_xlpm.sep,_xlpm.w)))</f>
        <v>rgi'r</v>
      </c>
      <c r="K5809" s="10">
        <f>_xlfn.LET(_xlpm.w,I5809,LEN(_xlpm.w))</f>
        <v>3</v>
      </c>
      <c r="L5809" s="10">
        <f>_xlfn.LET(_xlpm.w,J5809,LEN(_xlpm.w))</f>
        <v>5</v>
      </c>
      <c r="M5809" s="10">
        <f>_xlfn.LET(_xlpm.a,K5809,_xlpm.b,L5809,MAX(_xlpm.a,_xlpm.b))</f>
        <v>5</v>
      </c>
      <c r="N5809" s="10">
        <f>_xlfn.LET(_xlpm.d,(K5809,L5809),MAX(_xlpm.d)-MIN(_xlpm.d))</f>
        <v>2</v>
      </c>
      <c r="O5809" s="1" t="str">
        <f>_xlfn.LET(_xlpm.sep,":",_xlpm.w,$G5809,_xlfn.CONCAT("~",RIGHT(_xlpm.w,LEN(_xlpm.w)-FIND(_xlpm.sep,_xlpm.w)),"~"))</f>
        <v>~rgi'r~</v>
      </c>
      <c r="P5809" s="1" t="str">
        <f>_xlfn.LET(_xlpm.sep,":",_xlpm.w,$G5809,_xlfn.CONCAT("[",LEFT(_xlpm.w,FIND(_xlpm.sep,_xlpm.w)-1),"]"))</f>
        <v>[ɹɡɪ]</v>
      </c>
      <c r="Q5809" s="14" cm="1">
        <f t="array" ref="Q5809">SUM(_xlfn._xlws.FILTER($H$2:$H$7117,_xlfn.MAP($O$2:$O$7117,_xlfn.LAMBDA(_xlpm.x,_xlpm.x=$O5809))))</f>
        <v>4.9701789264413521E-5</v>
      </c>
      <c r="R5809" s="14">
        <f>$H5809/Q5809</f>
        <v>1</v>
      </c>
      <c r="S5809" s="14" cm="1">
        <f t="array" ref="S5809">SUM(_xlfn._xlws.FILTER($H$2:$H$7117,_xlfn.MAP($P$2:$P$7117,_xlfn.LAMBDA(_xlpm.x,_xlpm.x=$P5809))))</f>
        <v>1.5904572564612327E-3</v>
      </c>
      <c r="T5809" s="14">
        <f>$H5809/S5809</f>
        <v>3.125E-2</v>
      </c>
      <c r="U5809" s="14">
        <f>_xlfn.LET(_xlpm.freq,F5809,_xlpm.size,M5809+1,_xlpm.F,V5809,LOG(1+_xlpm.freq)*LOG(1+_xlpm.size)*_xlpm.F)</f>
        <v>1.5418173292189741E-2</v>
      </c>
      <c r="V5809" s="14">
        <f>_xlfn.LET(_xlpm.a,T5809,_xlpm.b,R5809,2*_xlpm.a*_xlpm.b/(_xlpm.a+_xlpm.b))</f>
        <v>6.0606060606060608E-2</v>
      </c>
      <c r="W5809" s="14">
        <f>_xlfn.LET(_xlpm.p,R5809,_xlpm.q,T5809,LOG(_xlpm.p/_xlpm.q))</f>
        <v>1.505149978319906</v>
      </c>
      <c r="X5809" s="2"/>
    </row>
    <row r="5810" spans="1:24">
      <c r="A5810" s="1" t="str">
        <f>_xlfn.LET(_xlpm.sep," : ",CONCATENATE(O5810,_xlpm.sep,P5810))</f>
        <v>~rgiry~ : [ɹɡɪ]</v>
      </c>
      <c r="B5810" s="1">
        <f>_xlfn.LET(_xlpm.d,$G5810,_xlpm.k,_xlfn.CONCAT(LEFT(TRIM(B$1),1),"*"),COUNTIF(_xlpm.d,_xlpm.k))</f>
        <v>1</v>
      </c>
      <c r="C5810" s="1">
        <f>_xlfn.LET(_xlpm.d,$G5810,_xlpm.k,_xlfn.CONCAT(LEFT(TRIM(C$1),1),"*"),COUNTIF(_xlpm.d,_xlpm.k))</f>
        <v>0</v>
      </c>
      <c r="D5810" s="1">
        <f>_xlfn.LET(_xlpm.d,$G5810,_xlpm.k,_xlfn.CONCAT(LEFT(TRIM(D$1),1),"*"),COUNTIF(_xlpm.d,_xlpm.k))</f>
        <v>0</v>
      </c>
      <c r="E5810" s="1">
        <f>LOG(F5810+1,10)</f>
        <v>0.30102999566398114</v>
      </c>
      <c r="F5810" s="7">
        <v>1</v>
      </c>
      <c r="G5810" s="9" t="s">
        <v>7077</v>
      </c>
      <c r="H5810" s="4">
        <f>F5810/freq.sum.r6e</f>
        <v>4.9701789264413521E-5</v>
      </c>
      <c r="I5810" s="1" t="str">
        <f>_xlfn.LET(_xlpm.sep,":",_xlpm.w,$G5810,LEFT(_xlpm.w,FIND(_xlpm.sep,_xlpm.w)-1))</f>
        <v>ɹɡɪ</v>
      </c>
      <c r="J5810" s="1" t="str">
        <f>_xlfn.LET(_xlpm.sep,":",_xlpm.w,$G5810,RIGHT(_xlpm.w,LEN(_xlpm.w)-FIND(_xlpm.sep,_xlpm.w)))</f>
        <v>rgiry</v>
      </c>
      <c r="K5810" s="10">
        <f>_xlfn.LET(_xlpm.w,I5810,LEN(_xlpm.w))</f>
        <v>3</v>
      </c>
      <c r="L5810" s="10">
        <f>_xlfn.LET(_xlpm.w,J5810,LEN(_xlpm.w))</f>
        <v>5</v>
      </c>
      <c r="M5810" s="10">
        <f>_xlfn.LET(_xlpm.a,K5810,_xlpm.b,L5810,MAX(_xlpm.a,_xlpm.b))</f>
        <v>5</v>
      </c>
      <c r="N5810" s="10">
        <f>_xlfn.LET(_xlpm.d,(K5810,L5810),MAX(_xlpm.d)-MIN(_xlpm.d))</f>
        <v>2</v>
      </c>
      <c r="O5810" s="1" t="str">
        <f>_xlfn.LET(_xlpm.sep,":",_xlpm.w,$G5810,_xlfn.CONCAT("~",RIGHT(_xlpm.w,LEN(_xlpm.w)-FIND(_xlpm.sep,_xlpm.w)),"~"))</f>
        <v>~rgiry~</v>
      </c>
      <c r="P5810" s="1" t="str">
        <f>_xlfn.LET(_xlpm.sep,":",_xlpm.w,$G5810,_xlfn.CONCAT("[",LEFT(_xlpm.w,FIND(_xlpm.sep,_xlpm.w)-1),"]"))</f>
        <v>[ɹɡɪ]</v>
      </c>
      <c r="Q5810" s="14" cm="1">
        <f t="array" ref="Q5810">SUM(_xlfn._xlws.FILTER($H$2:$H$7117,_xlfn.MAP($O$2:$O$7117,_xlfn.LAMBDA(_xlpm.x,_xlpm.x=$O5810))))</f>
        <v>4.9701789264413521E-5</v>
      </c>
      <c r="R5810" s="14">
        <f>$H5810/Q5810</f>
        <v>1</v>
      </c>
      <c r="S5810" s="14" cm="1">
        <f t="array" ref="S5810">SUM(_xlfn._xlws.FILTER($H$2:$H$7117,_xlfn.MAP($P$2:$P$7117,_xlfn.LAMBDA(_xlpm.x,_xlpm.x=$P5810))))</f>
        <v>1.5904572564612327E-3</v>
      </c>
      <c r="T5810" s="14">
        <f>$H5810/S5810</f>
        <v>3.125E-2</v>
      </c>
      <c r="U5810" s="14">
        <f>_xlfn.LET(_xlpm.freq,F5810,_xlpm.size,M5810+1,_xlpm.F,V5810,LOG(1+_xlpm.freq)*LOG(1+_xlpm.size)*_xlpm.F)</f>
        <v>1.5418173292189741E-2</v>
      </c>
      <c r="V5810" s="14">
        <f>_xlfn.LET(_xlpm.a,T5810,_xlpm.b,R5810,2*_xlpm.a*_xlpm.b/(_xlpm.a+_xlpm.b))</f>
        <v>6.0606060606060608E-2</v>
      </c>
      <c r="W5810" s="14">
        <f>_xlfn.LET(_xlpm.p,R5810,_xlpm.q,T5810,LOG(_xlpm.p/_xlpm.q))</f>
        <v>1.505149978319906</v>
      </c>
      <c r="X5810" s="2"/>
    </row>
    <row r="5811" spans="1:24">
      <c r="A5811" s="1" t="str">
        <f>_xlfn.LET(_xlpm.sep," : ",CONCATENATE(O5811,_xlpm.sep,P5811))</f>
        <v>~rshie~ : [ɹʃɪ]</v>
      </c>
      <c r="B5811" s="1">
        <f>_xlfn.LET(_xlpm.d,$G5811,_xlpm.k,_xlfn.CONCAT(LEFT(TRIM(B$1),1),"*"),COUNTIF(_xlpm.d,_xlpm.k))</f>
        <v>1</v>
      </c>
      <c r="C5811" s="1">
        <f>_xlfn.LET(_xlpm.d,$G5811,_xlpm.k,_xlfn.CONCAT(LEFT(TRIM(C$1),1),"*"),COUNTIF(_xlpm.d,_xlpm.k))</f>
        <v>0</v>
      </c>
      <c r="D5811" s="1">
        <f>_xlfn.LET(_xlpm.d,$G5811,_xlpm.k,_xlfn.CONCAT(LEFT(TRIM(D$1),1),"*"),COUNTIF(_xlpm.d,_xlpm.k))</f>
        <v>0</v>
      </c>
      <c r="E5811" s="1">
        <f>LOG(F5811+1,10)</f>
        <v>0.30102999566398114</v>
      </c>
      <c r="F5811" s="7">
        <v>1</v>
      </c>
      <c r="G5811" s="9" t="s">
        <v>7091</v>
      </c>
      <c r="H5811" s="4">
        <f>F5811/freq.sum.r6e</f>
        <v>4.9701789264413521E-5</v>
      </c>
      <c r="I5811" s="1" t="str">
        <f>_xlfn.LET(_xlpm.sep,":",_xlpm.w,$G5811,LEFT(_xlpm.w,FIND(_xlpm.sep,_xlpm.w)-1))</f>
        <v>ɹʃɪ</v>
      </c>
      <c r="J5811" s="1" t="str">
        <f>_xlfn.LET(_xlpm.sep,":",_xlpm.w,$G5811,RIGHT(_xlpm.w,LEN(_xlpm.w)-FIND(_xlpm.sep,_xlpm.w)))</f>
        <v>rshie</v>
      </c>
      <c r="K5811" s="10">
        <f>_xlfn.LET(_xlpm.w,I5811,LEN(_xlpm.w))</f>
        <v>3</v>
      </c>
      <c r="L5811" s="10">
        <f>_xlfn.LET(_xlpm.w,J5811,LEN(_xlpm.w))</f>
        <v>5</v>
      </c>
      <c r="M5811" s="10">
        <f>_xlfn.LET(_xlpm.a,K5811,_xlpm.b,L5811,MAX(_xlpm.a,_xlpm.b))</f>
        <v>5</v>
      </c>
      <c r="N5811" s="10">
        <f>_xlfn.LET(_xlpm.d,(K5811,L5811),MAX(_xlpm.d)-MIN(_xlpm.d))</f>
        <v>2</v>
      </c>
      <c r="O5811" s="1" t="str">
        <f>_xlfn.LET(_xlpm.sep,":",_xlpm.w,$G5811,_xlfn.CONCAT("~",RIGHT(_xlpm.w,LEN(_xlpm.w)-FIND(_xlpm.sep,_xlpm.w)),"~"))</f>
        <v>~rshie~</v>
      </c>
      <c r="P5811" s="1" t="str">
        <f>_xlfn.LET(_xlpm.sep,":",_xlpm.w,$G5811,_xlfn.CONCAT("[",LEFT(_xlpm.w,FIND(_xlpm.sep,_xlpm.w)-1),"]"))</f>
        <v>[ɹʃɪ]</v>
      </c>
      <c r="Q5811" s="14" cm="1">
        <f t="array" ref="Q5811">SUM(_xlfn._xlws.FILTER($H$2:$H$7117,_xlfn.MAP($O$2:$O$7117,_xlfn.LAMBDA(_xlpm.x,_xlpm.x=$O5811))))</f>
        <v>4.9701789264413521E-5</v>
      </c>
      <c r="R5811" s="14">
        <f>$H5811/Q5811</f>
        <v>1</v>
      </c>
      <c r="S5811" s="14" cm="1">
        <f t="array" ref="S5811">SUM(_xlfn._xlws.FILTER($H$2:$H$7117,_xlfn.MAP($P$2:$P$7117,_xlfn.LAMBDA(_xlpm.x,_xlpm.x=$P5811))))</f>
        <v>1.5904572564612327E-3</v>
      </c>
      <c r="T5811" s="14">
        <f>$H5811/S5811</f>
        <v>3.125E-2</v>
      </c>
      <c r="U5811" s="14">
        <f>_xlfn.LET(_xlpm.freq,F5811,_xlpm.size,M5811+1,_xlpm.F,V5811,LOG(1+_xlpm.freq)*LOG(1+_xlpm.size)*_xlpm.F)</f>
        <v>1.5418173292189741E-2</v>
      </c>
      <c r="V5811" s="14">
        <f>_xlfn.LET(_xlpm.a,T5811,_xlpm.b,R5811,2*_xlpm.a*_xlpm.b/(_xlpm.a+_xlpm.b))</f>
        <v>6.0606060606060608E-2</v>
      </c>
      <c r="W5811" s="14">
        <f>_xlfn.LET(_xlpm.p,R5811,_xlpm.q,T5811,LOG(_xlpm.p/_xlpm.q))</f>
        <v>1.505149978319906</v>
      </c>
      <c r="X5811" s="2"/>
    </row>
    <row r="5812" spans="1:24">
      <c r="A5812" s="1" t="str">
        <f>_xlfn.LET(_xlpm.sep," : ",CONCATENATE(O5812,_xlpm.sep,P5812))</f>
        <v>~ngrye~ : [ŋɡɹɪ]</v>
      </c>
      <c r="B5812" s="1">
        <f>_xlfn.LET(_xlpm.d,$G5812,_xlpm.k,_xlfn.CONCAT(LEFT(TRIM(B$1),1),"*"),COUNTIF(_xlpm.d,_xlpm.k))</f>
        <v>0</v>
      </c>
      <c r="C5812" s="1">
        <f>_xlfn.LET(_xlpm.d,$G5812,_xlpm.k,_xlfn.CONCAT(LEFT(TRIM(C$1),1),"*"),COUNTIF(_xlpm.d,_xlpm.k))</f>
        <v>0</v>
      </c>
      <c r="D5812" s="1">
        <f>_xlfn.LET(_xlpm.d,$G5812,_xlpm.k,_xlfn.CONCAT(LEFT(TRIM(D$1),1),"*"),COUNTIF(_xlpm.d,_xlpm.k))</f>
        <v>0</v>
      </c>
      <c r="E5812" s="1">
        <f>LOG(F5812+1,10)</f>
        <v>0.30102999566398114</v>
      </c>
      <c r="F5812" s="7">
        <v>1</v>
      </c>
      <c r="G5812" s="9" t="s">
        <v>7119</v>
      </c>
      <c r="H5812" s="4">
        <f>F5812/freq.sum.r6e</f>
        <v>4.9701789264413521E-5</v>
      </c>
      <c r="I5812" s="1" t="str">
        <f>_xlfn.LET(_xlpm.sep,":",_xlpm.w,$G5812,LEFT(_xlpm.w,FIND(_xlpm.sep,_xlpm.w)-1))</f>
        <v>ŋɡɹɪ</v>
      </c>
      <c r="J5812" s="1" t="str">
        <f>_xlfn.LET(_xlpm.sep,":",_xlpm.w,$G5812,RIGHT(_xlpm.w,LEN(_xlpm.w)-FIND(_xlpm.sep,_xlpm.w)))</f>
        <v>ngrye</v>
      </c>
      <c r="K5812" s="10">
        <f>_xlfn.LET(_xlpm.w,I5812,LEN(_xlpm.w))</f>
        <v>4</v>
      </c>
      <c r="L5812" s="10">
        <f>_xlfn.LET(_xlpm.w,J5812,LEN(_xlpm.w))</f>
        <v>5</v>
      </c>
      <c r="M5812" s="10">
        <f>_xlfn.LET(_xlpm.a,K5812,_xlpm.b,L5812,MAX(_xlpm.a,_xlpm.b))</f>
        <v>5</v>
      </c>
      <c r="N5812" s="10">
        <f>_xlfn.LET(_xlpm.d,(K5812,L5812),MAX(_xlpm.d)-MIN(_xlpm.d))</f>
        <v>1</v>
      </c>
      <c r="O5812" s="1" t="str">
        <f>_xlfn.LET(_xlpm.sep,":",_xlpm.w,$G5812,_xlfn.CONCAT("~",RIGHT(_xlpm.w,LEN(_xlpm.w)-FIND(_xlpm.sep,_xlpm.w)),"~"))</f>
        <v>~ngrye~</v>
      </c>
      <c r="P5812" s="1" t="str">
        <f>_xlfn.LET(_xlpm.sep,":",_xlpm.w,$G5812,_xlfn.CONCAT("[",LEFT(_xlpm.w,FIND(_xlpm.sep,_xlpm.w)-1),"]"))</f>
        <v>[ŋɡɹɪ]</v>
      </c>
      <c r="Q5812" s="14" cm="1">
        <f t="array" ref="Q5812">SUM(_xlfn._xlws.FILTER($H$2:$H$7117,_xlfn.MAP($O$2:$O$7117,_xlfn.LAMBDA(_xlpm.x,_xlpm.x=$O5812))))</f>
        <v>4.9701789264413521E-5</v>
      </c>
      <c r="R5812" s="14">
        <f>$H5812/Q5812</f>
        <v>1</v>
      </c>
      <c r="S5812" s="14" cm="1">
        <f t="array" ref="S5812">SUM(_xlfn._xlws.FILTER($H$2:$H$7117,_xlfn.MAP($P$2:$P$7117,_xlfn.LAMBDA(_xlpm.x,_xlpm.x=$P5812))))</f>
        <v>1.5904572564612327E-3</v>
      </c>
      <c r="T5812" s="14">
        <f>$H5812/S5812</f>
        <v>3.125E-2</v>
      </c>
      <c r="U5812" s="14">
        <f>_xlfn.LET(_xlpm.freq,F5812,_xlpm.size,M5812+1,_xlpm.F,V5812,LOG(1+_xlpm.freq)*LOG(1+_xlpm.size)*_xlpm.F)</f>
        <v>1.5418173292189741E-2</v>
      </c>
      <c r="V5812" s="14">
        <f>_xlfn.LET(_xlpm.a,T5812,_xlpm.b,R5812,2*_xlpm.a*_xlpm.b/(_xlpm.a+_xlpm.b))</f>
        <v>6.0606060606060608E-2</v>
      </c>
      <c r="W5812" s="14">
        <f>_xlfn.LET(_xlpm.p,R5812,_xlpm.q,T5812,LOG(_xlpm.p/_xlpm.q))</f>
        <v>1.505149978319906</v>
      </c>
      <c r="X5812" s="2"/>
    </row>
    <row r="5813" spans="1:24">
      <c r="A5813" s="1" t="str">
        <f>_xlfn.LET(_xlpm.sep," : ",CONCATENATE(O5813,_xlpm.sep,P5813))</f>
        <v>~rrere~ : [ɹə]</v>
      </c>
      <c r="B5813" s="1">
        <f>_xlfn.LET(_xlpm.d,$G5813,_xlpm.k,_xlfn.CONCAT(LEFT(TRIM(B$1),1),"*"),COUNTIF(_xlpm.d,_xlpm.k))</f>
        <v>1</v>
      </c>
      <c r="C5813" s="1">
        <f>_xlfn.LET(_xlpm.d,$G5813,_xlpm.k,_xlfn.CONCAT(LEFT(TRIM(C$1),1),"*"),COUNTIF(_xlpm.d,_xlpm.k))</f>
        <v>0</v>
      </c>
      <c r="D5813" s="1">
        <f>_xlfn.LET(_xlpm.d,$G5813,_xlpm.k,_xlfn.CONCAT(LEFT(TRIM(D$1),1),"*"),COUNTIF(_xlpm.d,_xlpm.k))</f>
        <v>0</v>
      </c>
      <c r="E5813" s="1">
        <f>LOG(F5813+1,10)</f>
        <v>0.30102999566398114</v>
      </c>
      <c r="F5813" s="7">
        <v>1</v>
      </c>
      <c r="G5813" s="9" t="s">
        <v>6728</v>
      </c>
      <c r="H5813" s="4">
        <f>F5813/freq.sum.r6e</f>
        <v>4.9701789264413521E-5</v>
      </c>
      <c r="I5813" s="1" t="str">
        <f>_xlfn.LET(_xlpm.sep,":",_xlpm.w,$G5813,LEFT(_xlpm.w,FIND(_xlpm.sep,_xlpm.w)-1))</f>
        <v>ɹə</v>
      </c>
      <c r="J5813" s="1" t="str">
        <f>_xlfn.LET(_xlpm.sep,":",_xlpm.w,$G5813,RIGHT(_xlpm.w,LEN(_xlpm.w)-FIND(_xlpm.sep,_xlpm.w)))</f>
        <v>rrere</v>
      </c>
      <c r="K5813" s="10">
        <f>_xlfn.LET(_xlpm.w,I5813,LEN(_xlpm.w))</f>
        <v>2</v>
      </c>
      <c r="L5813" s="10">
        <f>_xlfn.LET(_xlpm.w,J5813,LEN(_xlpm.w))</f>
        <v>5</v>
      </c>
      <c r="M5813" s="10">
        <f>_xlfn.LET(_xlpm.a,K5813,_xlpm.b,L5813,MAX(_xlpm.a,_xlpm.b))</f>
        <v>5</v>
      </c>
      <c r="N5813" s="10">
        <f>_xlfn.LET(_xlpm.d,(K5813,L5813),MAX(_xlpm.d)-MIN(_xlpm.d))</f>
        <v>3</v>
      </c>
      <c r="O5813" s="1" t="str">
        <f>_xlfn.LET(_xlpm.sep,":",_xlpm.w,$G5813,_xlfn.CONCAT("~",RIGHT(_xlpm.w,LEN(_xlpm.w)-FIND(_xlpm.sep,_xlpm.w)),"~"))</f>
        <v>~rrere~</v>
      </c>
      <c r="P5813" s="1" t="str">
        <f>_xlfn.LET(_xlpm.sep,":",_xlpm.w,$G5813,_xlfn.CONCAT("[",LEFT(_xlpm.w,FIND(_xlpm.sep,_xlpm.w)-1),"]"))</f>
        <v>[ɹə]</v>
      </c>
      <c r="Q5813" s="14" cm="1">
        <f t="array" ref="Q5813">SUM(_xlfn._xlws.FILTER($H$2:$H$7117,_xlfn.MAP($O$2:$O$7117,_xlfn.LAMBDA(_xlpm.x,_xlpm.x=$O5813))))</f>
        <v>9.9403578528827041E-5</v>
      </c>
      <c r="R5813" s="14">
        <f>$H5813/Q5813</f>
        <v>0.5</v>
      </c>
      <c r="S5813" s="14" cm="1">
        <f t="array" ref="S5813">SUM(_xlfn._xlws.FILTER($H$2:$H$7117,_xlfn.MAP($P$2:$P$7117,_xlfn.LAMBDA(_xlpm.x,_xlpm.x=$P5813))))</f>
        <v>3.230616302186877E-3</v>
      </c>
      <c r="T5813" s="14">
        <f>$H5813/S5813</f>
        <v>1.5384615384615392E-2</v>
      </c>
      <c r="U5813" s="14">
        <f>_xlfn.LET(_xlpm.freq,F5813,_xlpm.size,M5813+1,_xlpm.F,V5813,LOG(1+_xlpm.freq)*LOG(1+_xlpm.size)*_xlpm.F)</f>
        <v>7.5940256513770408E-3</v>
      </c>
      <c r="V5813" s="14">
        <f>_xlfn.LET(_xlpm.a,T5813,_xlpm.b,R5813,2*_xlpm.a*_xlpm.b/(_xlpm.a+_xlpm.b))</f>
        <v>2.985074626865673E-2</v>
      </c>
      <c r="W5813" s="14">
        <f>_xlfn.LET(_xlpm.p,R5813,_xlpm.q,T5813,LOG(_xlpm.p/_xlpm.q))</f>
        <v>1.5118833609788742</v>
      </c>
      <c r="X5813" s="2"/>
    </row>
    <row r="5814" spans="1:24">
      <c r="A5814" s="1" t="str">
        <f>_xlfn.LET(_xlpm.sep," : ",CONCATENATE(O5814,_xlpm.sep,P5814))</f>
        <v>~eyegh~ : [aɪ]</v>
      </c>
      <c r="B5814" s="1">
        <f>_xlfn.LET(_xlpm.d,$G5814,_xlpm.k,_xlfn.CONCAT(LEFT(TRIM(B$1),1),"*"),COUNTIF(_xlpm.d,_xlpm.k))</f>
        <v>0</v>
      </c>
      <c r="C5814" s="1">
        <f>_xlfn.LET(_xlpm.d,$G5814,_xlpm.k,_xlfn.CONCAT(LEFT(TRIM(C$1),1),"*"),COUNTIF(_xlpm.d,_xlpm.k))</f>
        <v>0</v>
      </c>
      <c r="D5814" s="1">
        <f>_xlfn.LET(_xlpm.d,$G5814,_xlpm.k,_xlfn.CONCAT(LEFT(TRIM(D$1),1),"*"),COUNTIF(_xlpm.d,_xlpm.k))</f>
        <v>0</v>
      </c>
      <c r="E5814" s="1">
        <f>LOG(F5814+1,10)</f>
        <v>0.30102999566398114</v>
      </c>
      <c r="F5814" s="7">
        <v>1</v>
      </c>
      <c r="G5814" s="9" t="s">
        <v>85</v>
      </c>
      <c r="H5814" s="4">
        <f>F5814/freq.sum.r6e</f>
        <v>4.9701789264413521E-5</v>
      </c>
      <c r="I5814" s="1" t="str">
        <f>_xlfn.LET(_xlpm.sep,":",_xlpm.w,$G5814,LEFT(_xlpm.w,FIND(_xlpm.sep,_xlpm.w)-1))</f>
        <v>aɪ</v>
      </c>
      <c r="J5814" s="1" t="str">
        <f>_xlfn.LET(_xlpm.sep,":",_xlpm.w,$G5814,RIGHT(_xlpm.w,LEN(_xlpm.w)-FIND(_xlpm.sep,_xlpm.w)))</f>
        <v>eyegh</v>
      </c>
      <c r="K5814" s="10">
        <f>_xlfn.LET(_xlpm.w,I5814,LEN(_xlpm.w))</f>
        <v>2</v>
      </c>
      <c r="L5814" s="10">
        <f>_xlfn.LET(_xlpm.w,J5814,LEN(_xlpm.w))</f>
        <v>5</v>
      </c>
      <c r="M5814" s="10">
        <f>_xlfn.LET(_xlpm.a,K5814,_xlpm.b,L5814,MAX(_xlpm.a,_xlpm.b))</f>
        <v>5</v>
      </c>
      <c r="N5814" s="10">
        <f>_xlfn.LET(_xlpm.d,(K5814,L5814),MAX(_xlpm.d)-MIN(_xlpm.d))</f>
        <v>3</v>
      </c>
      <c r="O5814" s="1" t="str">
        <f>_xlfn.LET(_xlpm.sep,":",_xlpm.w,$G5814,_xlfn.CONCAT("~",RIGHT(_xlpm.w,LEN(_xlpm.w)-FIND(_xlpm.sep,_xlpm.w)),"~"))</f>
        <v>~eyegh~</v>
      </c>
      <c r="P5814" s="1" t="str">
        <f>_xlfn.LET(_xlpm.sep,":",_xlpm.w,$G5814,_xlfn.CONCAT("[",LEFT(_xlpm.w,FIND(_xlpm.sep,_xlpm.w)-1),"]"))</f>
        <v>[aɪ]</v>
      </c>
      <c r="Q5814" s="14" cm="1">
        <f t="array" ref="Q5814">SUM(_xlfn._xlws.FILTER($H$2:$H$7117,_xlfn.MAP($O$2:$O$7117,_xlfn.LAMBDA(_xlpm.x,_xlpm.x=$O5814))))</f>
        <v>4.9701789264413521E-5</v>
      </c>
      <c r="R5814" s="14">
        <f>$H5814/Q5814</f>
        <v>1</v>
      </c>
      <c r="S5814" s="14" cm="1">
        <f t="array" ref="S5814">SUM(_xlfn._xlws.FILTER($H$2:$H$7117,_xlfn.MAP($P$2:$P$7117,_xlfn.LAMBDA(_xlpm.x,_xlpm.x=$P5814))))</f>
        <v>1.6401590457256461E-3</v>
      </c>
      <c r="T5814" s="14">
        <f>$H5814/S5814</f>
        <v>3.0303030303030304E-2</v>
      </c>
      <c r="U5814" s="14">
        <f>_xlfn.LET(_xlpm.freq,F5814,_xlpm.size,M5814+1,_xlpm.F,V5814,LOG(1+_xlpm.freq)*LOG(1+_xlpm.size)*_xlpm.F)</f>
        <v>1.4964697607125339E-2</v>
      </c>
      <c r="V5814" s="14">
        <f>_xlfn.LET(_xlpm.a,T5814,_xlpm.b,R5814,2*_xlpm.a*_xlpm.b/(_xlpm.a+_xlpm.b))</f>
        <v>5.8823529411764712E-2</v>
      </c>
      <c r="W5814" s="14">
        <f>_xlfn.LET(_xlpm.p,R5814,_xlpm.q,T5814,LOG(_xlpm.p/_xlpm.q))</f>
        <v>1.5185139398778875</v>
      </c>
      <c r="X5814" s="2"/>
    </row>
    <row r="5815" spans="1:24">
      <c r="A5815" s="1" t="str">
        <f>_xlfn.LET(_xlpm.sep," : ",CONCATENATE(O5815,_xlpm.sep,P5815))</f>
        <v>~crygh~ : [kɹaɪ]</v>
      </c>
      <c r="B5815" s="1">
        <f>_xlfn.LET(_xlpm.d,$G5815,_xlpm.k,_xlfn.CONCAT(LEFT(TRIM(B$1),1),"*"),COUNTIF(_xlpm.d,_xlpm.k))</f>
        <v>0</v>
      </c>
      <c r="C5815" s="1">
        <f>_xlfn.LET(_xlpm.d,$G5815,_xlpm.k,_xlfn.CONCAT(LEFT(TRIM(C$1),1),"*"),COUNTIF(_xlpm.d,_xlpm.k))</f>
        <v>0</v>
      </c>
      <c r="D5815" s="1">
        <f>_xlfn.LET(_xlpm.d,$G5815,_xlpm.k,_xlfn.CONCAT(LEFT(TRIM(D$1),1),"*"),COUNTIF(_xlpm.d,_xlpm.k))</f>
        <v>0</v>
      </c>
      <c r="E5815" s="1">
        <f>LOG(F5815+1,10)</f>
        <v>0.30102999566398114</v>
      </c>
      <c r="F5815" s="7">
        <v>1</v>
      </c>
      <c r="G5815" s="9" t="s">
        <v>1907</v>
      </c>
      <c r="H5815" s="4">
        <f>F5815/freq.sum.r6e</f>
        <v>4.9701789264413521E-5</v>
      </c>
      <c r="I5815" s="1" t="str">
        <f>_xlfn.LET(_xlpm.sep,":",_xlpm.w,$G5815,LEFT(_xlpm.w,FIND(_xlpm.sep,_xlpm.w)-1))</f>
        <v>kɹaɪ</v>
      </c>
      <c r="J5815" s="1" t="str">
        <f>_xlfn.LET(_xlpm.sep,":",_xlpm.w,$G5815,RIGHT(_xlpm.w,LEN(_xlpm.w)-FIND(_xlpm.sep,_xlpm.w)))</f>
        <v>crygh</v>
      </c>
      <c r="K5815" s="10">
        <f>_xlfn.LET(_xlpm.w,I5815,LEN(_xlpm.w))</f>
        <v>4</v>
      </c>
      <c r="L5815" s="10">
        <f>_xlfn.LET(_xlpm.w,J5815,LEN(_xlpm.w))</f>
        <v>5</v>
      </c>
      <c r="M5815" s="10">
        <f>_xlfn.LET(_xlpm.a,K5815,_xlpm.b,L5815,MAX(_xlpm.a,_xlpm.b))</f>
        <v>5</v>
      </c>
      <c r="N5815" s="10">
        <f>_xlfn.LET(_xlpm.d,(K5815,L5815),MAX(_xlpm.d)-MIN(_xlpm.d))</f>
        <v>1</v>
      </c>
      <c r="O5815" s="1" t="str">
        <f>_xlfn.LET(_xlpm.sep,":",_xlpm.w,$G5815,_xlfn.CONCAT("~",RIGHT(_xlpm.w,LEN(_xlpm.w)-FIND(_xlpm.sep,_xlpm.w)),"~"))</f>
        <v>~crygh~</v>
      </c>
      <c r="P5815" s="1" t="str">
        <f>_xlfn.LET(_xlpm.sep,":",_xlpm.w,$G5815,_xlfn.CONCAT("[",LEFT(_xlpm.w,FIND(_xlpm.sep,_xlpm.w)-1),"]"))</f>
        <v>[kɹaɪ]</v>
      </c>
      <c r="Q5815" s="14" cm="1">
        <f t="array" ref="Q5815">SUM(_xlfn._xlws.FILTER($H$2:$H$7117,_xlfn.MAP($O$2:$O$7117,_xlfn.LAMBDA(_xlpm.x,_xlpm.x=$O5815))))</f>
        <v>4.9701789264413521E-5</v>
      </c>
      <c r="R5815" s="14">
        <f>$H5815/Q5815</f>
        <v>1</v>
      </c>
      <c r="S5815" s="14" cm="1">
        <f t="array" ref="S5815">SUM(_xlfn._xlws.FILTER($H$2:$H$7117,_xlfn.MAP($P$2:$P$7117,_xlfn.LAMBDA(_xlpm.x,_xlpm.x=$P5815))))</f>
        <v>1.6401590457256461E-3</v>
      </c>
      <c r="T5815" s="14">
        <f>$H5815/S5815</f>
        <v>3.0303030303030304E-2</v>
      </c>
      <c r="U5815" s="14">
        <f>_xlfn.LET(_xlpm.freq,F5815,_xlpm.size,M5815+1,_xlpm.F,V5815,LOG(1+_xlpm.freq)*LOG(1+_xlpm.size)*_xlpm.F)</f>
        <v>1.4964697607125339E-2</v>
      </c>
      <c r="V5815" s="14">
        <f>_xlfn.LET(_xlpm.a,T5815,_xlpm.b,R5815,2*_xlpm.a*_xlpm.b/(_xlpm.a+_xlpm.b))</f>
        <v>5.8823529411764712E-2</v>
      </c>
      <c r="W5815" s="14">
        <f>_xlfn.LET(_xlpm.p,R5815,_xlpm.q,T5815,LOG(_xlpm.p/_xlpm.q))</f>
        <v>1.5185139398778875</v>
      </c>
      <c r="X5815" s="2"/>
    </row>
    <row r="5816" spans="1:24">
      <c r="A5816" s="1" t="str">
        <f>_xlfn.LET(_xlpm.sep," : ",CONCATENATE(O5816,_xlpm.sep,P5816))</f>
        <v>~boore~ : [bʊ]</v>
      </c>
      <c r="B5816" s="1">
        <f>_xlfn.LET(_xlpm.d,$G5816,_xlpm.k,_xlfn.CONCAT(LEFT(TRIM(B$1),1),"*"),COUNTIF(_xlpm.d,_xlpm.k))</f>
        <v>0</v>
      </c>
      <c r="C5816" s="1">
        <f>_xlfn.LET(_xlpm.d,$G5816,_xlpm.k,_xlfn.CONCAT(LEFT(TRIM(C$1),1),"*"),COUNTIF(_xlpm.d,_xlpm.k))</f>
        <v>0</v>
      </c>
      <c r="D5816" s="1">
        <f>_xlfn.LET(_xlpm.d,$G5816,_xlpm.k,_xlfn.CONCAT(LEFT(TRIM(D$1),1),"*"),COUNTIF(_xlpm.d,_xlpm.k))</f>
        <v>0</v>
      </c>
      <c r="E5816" s="1">
        <f>LOG(F5816+1,10)</f>
        <v>0.30102999566398114</v>
      </c>
      <c r="F5816" s="7">
        <v>1</v>
      </c>
      <c r="G5816" s="9" t="s">
        <v>312</v>
      </c>
      <c r="H5816" s="4">
        <f>F5816/freq.sum.r6e</f>
        <v>4.9701789264413521E-5</v>
      </c>
      <c r="I5816" s="1" t="str">
        <f>_xlfn.LET(_xlpm.sep,":",_xlpm.w,$G5816,LEFT(_xlpm.w,FIND(_xlpm.sep,_xlpm.w)-1))</f>
        <v>bʊ</v>
      </c>
      <c r="J5816" s="1" t="str">
        <f>_xlfn.LET(_xlpm.sep,":",_xlpm.w,$G5816,RIGHT(_xlpm.w,LEN(_xlpm.w)-FIND(_xlpm.sep,_xlpm.w)))</f>
        <v>boore</v>
      </c>
      <c r="K5816" s="10">
        <f>_xlfn.LET(_xlpm.w,I5816,LEN(_xlpm.w))</f>
        <v>2</v>
      </c>
      <c r="L5816" s="10">
        <f>_xlfn.LET(_xlpm.w,J5816,LEN(_xlpm.w))</f>
        <v>5</v>
      </c>
      <c r="M5816" s="10">
        <f>_xlfn.LET(_xlpm.a,K5816,_xlpm.b,L5816,MAX(_xlpm.a,_xlpm.b))</f>
        <v>5</v>
      </c>
      <c r="N5816" s="10">
        <f>_xlfn.LET(_xlpm.d,(K5816,L5816),MAX(_xlpm.d)-MIN(_xlpm.d))</f>
        <v>3</v>
      </c>
      <c r="O5816" s="1" t="str">
        <f>_xlfn.LET(_xlpm.sep,":",_xlpm.w,$G5816,_xlfn.CONCAT("~",RIGHT(_xlpm.w,LEN(_xlpm.w)-FIND(_xlpm.sep,_xlpm.w)),"~"))</f>
        <v>~boore~</v>
      </c>
      <c r="P5816" s="1" t="str">
        <f>_xlfn.LET(_xlpm.sep,":",_xlpm.w,$G5816,_xlfn.CONCAT("[",LEFT(_xlpm.w,FIND(_xlpm.sep,_xlpm.w)-1),"]"))</f>
        <v>[bʊ]</v>
      </c>
      <c r="Q5816" s="14" cm="1">
        <f t="array" ref="Q5816">SUM(_xlfn._xlws.FILTER($H$2:$H$7117,_xlfn.MAP($O$2:$O$7117,_xlfn.LAMBDA(_xlpm.x,_xlpm.x=$O5816))))</f>
        <v>4.9701789264413521E-5</v>
      </c>
      <c r="R5816" s="14">
        <f>$H5816/Q5816</f>
        <v>1</v>
      </c>
      <c r="S5816" s="14" cm="1">
        <f t="array" ref="S5816">SUM(_xlfn._xlws.FILTER($H$2:$H$7117,_xlfn.MAP($P$2:$P$7117,_xlfn.LAMBDA(_xlpm.x,_xlpm.x=$P5816))))</f>
        <v>1.6898608349900596E-3</v>
      </c>
      <c r="T5816" s="14">
        <f>$H5816/S5816</f>
        <v>2.9411764705882356E-2</v>
      </c>
      <c r="U5816" s="14">
        <f>_xlfn.LET(_xlpm.freq,F5816,_xlpm.size,M5816+1,_xlpm.F,V5816,LOG(1+_xlpm.freq)*LOG(1+_xlpm.size)*_xlpm.F)</f>
        <v>1.453713481835033E-2</v>
      </c>
      <c r="V5816" s="14">
        <f>_xlfn.LET(_xlpm.a,T5816,_xlpm.b,R5816,2*_xlpm.a*_xlpm.b/(_xlpm.a+_xlpm.b))</f>
        <v>5.7142857142857155E-2</v>
      </c>
      <c r="W5816" s="14">
        <f>_xlfn.LET(_xlpm.p,R5816,_xlpm.q,T5816,LOG(_xlpm.p/_xlpm.q))</f>
        <v>1.5314789170422551</v>
      </c>
      <c r="X5816" s="2"/>
    </row>
    <row r="5817" spans="1:24">
      <c r="A5817" s="1" t="str">
        <f>_xlfn.LET(_xlpm.sep," : ",CONCATENATE(O5817,_xlpm.sep,P5817))</f>
        <v>~boowe~ : [bʊ]</v>
      </c>
      <c r="B5817" s="1">
        <f>_xlfn.LET(_xlpm.d,$G5817,_xlpm.k,_xlfn.CONCAT(LEFT(TRIM(B$1),1),"*"),COUNTIF(_xlpm.d,_xlpm.k))</f>
        <v>0</v>
      </c>
      <c r="C5817" s="1">
        <f>_xlfn.LET(_xlpm.d,$G5817,_xlpm.k,_xlfn.CONCAT(LEFT(TRIM(C$1),1),"*"),COUNTIF(_xlpm.d,_xlpm.k))</f>
        <v>0</v>
      </c>
      <c r="D5817" s="1">
        <f>_xlfn.LET(_xlpm.d,$G5817,_xlpm.k,_xlfn.CONCAT(LEFT(TRIM(D$1),1),"*"),COUNTIF(_xlpm.d,_xlpm.k))</f>
        <v>0</v>
      </c>
      <c r="E5817" s="1">
        <f>LOG(F5817+1,10)</f>
        <v>0.30102999566398114</v>
      </c>
      <c r="F5817" s="7">
        <v>1</v>
      </c>
      <c r="G5817" s="9" t="s">
        <v>314</v>
      </c>
      <c r="H5817" s="4">
        <f>F5817/freq.sum.r6e</f>
        <v>4.9701789264413521E-5</v>
      </c>
      <c r="I5817" s="1" t="str">
        <f>_xlfn.LET(_xlpm.sep,":",_xlpm.w,$G5817,LEFT(_xlpm.w,FIND(_xlpm.sep,_xlpm.w)-1))</f>
        <v>bʊ</v>
      </c>
      <c r="J5817" s="1" t="str">
        <f>_xlfn.LET(_xlpm.sep,":",_xlpm.w,$G5817,RIGHT(_xlpm.w,LEN(_xlpm.w)-FIND(_xlpm.sep,_xlpm.w)))</f>
        <v>boowe</v>
      </c>
      <c r="K5817" s="10">
        <f>_xlfn.LET(_xlpm.w,I5817,LEN(_xlpm.w))</f>
        <v>2</v>
      </c>
      <c r="L5817" s="10">
        <f>_xlfn.LET(_xlpm.w,J5817,LEN(_xlpm.w))</f>
        <v>5</v>
      </c>
      <c r="M5817" s="10">
        <f>_xlfn.LET(_xlpm.a,K5817,_xlpm.b,L5817,MAX(_xlpm.a,_xlpm.b))</f>
        <v>5</v>
      </c>
      <c r="N5817" s="10">
        <f>_xlfn.LET(_xlpm.d,(K5817,L5817),MAX(_xlpm.d)-MIN(_xlpm.d))</f>
        <v>3</v>
      </c>
      <c r="O5817" s="1" t="str">
        <f>_xlfn.LET(_xlpm.sep,":",_xlpm.w,$G5817,_xlfn.CONCAT("~",RIGHT(_xlpm.w,LEN(_xlpm.w)-FIND(_xlpm.sep,_xlpm.w)),"~"))</f>
        <v>~boowe~</v>
      </c>
      <c r="P5817" s="1" t="str">
        <f>_xlfn.LET(_xlpm.sep,":",_xlpm.w,$G5817,_xlfn.CONCAT("[",LEFT(_xlpm.w,FIND(_xlpm.sep,_xlpm.w)-1),"]"))</f>
        <v>[bʊ]</v>
      </c>
      <c r="Q5817" s="14" cm="1">
        <f t="array" ref="Q5817">SUM(_xlfn._xlws.FILTER($H$2:$H$7117,_xlfn.MAP($O$2:$O$7117,_xlfn.LAMBDA(_xlpm.x,_xlpm.x=$O5817))))</f>
        <v>4.9701789264413521E-5</v>
      </c>
      <c r="R5817" s="14">
        <f>$H5817/Q5817</f>
        <v>1</v>
      </c>
      <c r="S5817" s="14" cm="1">
        <f t="array" ref="S5817">SUM(_xlfn._xlws.FILTER($H$2:$H$7117,_xlfn.MAP($P$2:$P$7117,_xlfn.LAMBDA(_xlpm.x,_xlpm.x=$P5817))))</f>
        <v>1.6898608349900596E-3</v>
      </c>
      <c r="T5817" s="14">
        <f>$H5817/S5817</f>
        <v>2.9411764705882356E-2</v>
      </c>
      <c r="U5817" s="14">
        <f>_xlfn.LET(_xlpm.freq,F5817,_xlpm.size,M5817+1,_xlpm.F,V5817,LOG(1+_xlpm.freq)*LOG(1+_xlpm.size)*_xlpm.F)</f>
        <v>1.453713481835033E-2</v>
      </c>
      <c r="V5817" s="14">
        <f>_xlfn.LET(_xlpm.a,T5817,_xlpm.b,R5817,2*_xlpm.a*_xlpm.b/(_xlpm.a+_xlpm.b))</f>
        <v>5.7142857142857155E-2</v>
      </c>
      <c r="W5817" s="14">
        <f>_xlfn.LET(_xlpm.p,R5817,_xlpm.q,T5817,LOG(_xlpm.p/_xlpm.q))</f>
        <v>1.5314789170422551</v>
      </c>
      <c r="X5817" s="2"/>
    </row>
    <row r="5818" spans="1:24">
      <c r="A5818" s="1" t="str">
        <f>_xlfn.LET(_xlpm.sep," : ",CONCATENATE(O5818,_xlpm.sep,P5818))</f>
        <v>~foowe~ : [fʊ]</v>
      </c>
      <c r="B5818" s="1">
        <f>_xlfn.LET(_xlpm.d,$G5818,_xlpm.k,_xlfn.CONCAT(LEFT(TRIM(B$1),1),"*"),COUNTIF(_xlpm.d,_xlpm.k))</f>
        <v>0</v>
      </c>
      <c r="C5818" s="1">
        <f>_xlfn.LET(_xlpm.d,$G5818,_xlpm.k,_xlfn.CONCAT(LEFT(TRIM(C$1),1),"*"),COUNTIF(_xlpm.d,_xlpm.k))</f>
        <v>0</v>
      </c>
      <c r="D5818" s="1">
        <f>_xlfn.LET(_xlpm.d,$G5818,_xlpm.k,_xlfn.CONCAT(LEFT(TRIM(D$1),1),"*"),COUNTIF(_xlpm.d,_xlpm.k))</f>
        <v>0</v>
      </c>
      <c r="E5818" s="1">
        <f>LOG(F5818+1,10)</f>
        <v>0.30102999566398114</v>
      </c>
      <c r="F5818" s="7">
        <v>1</v>
      </c>
      <c r="G5818" s="9" t="s">
        <v>1070</v>
      </c>
      <c r="H5818" s="4">
        <f>F5818/freq.sum.r6e</f>
        <v>4.9701789264413521E-5</v>
      </c>
      <c r="I5818" s="1" t="str">
        <f>_xlfn.LET(_xlpm.sep,":",_xlpm.w,$G5818,LEFT(_xlpm.w,FIND(_xlpm.sep,_xlpm.w)-1))</f>
        <v>fʊ</v>
      </c>
      <c r="J5818" s="1" t="str">
        <f>_xlfn.LET(_xlpm.sep,":",_xlpm.w,$G5818,RIGHT(_xlpm.w,LEN(_xlpm.w)-FIND(_xlpm.sep,_xlpm.w)))</f>
        <v>foowe</v>
      </c>
      <c r="K5818" s="10">
        <f>_xlfn.LET(_xlpm.w,I5818,LEN(_xlpm.w))</f>
        <v>2</v>
      </c>
      <c r="L5818" s="10">
        <f>_xlfn.LET(_xlpm.w,J5818,LEN(_xlpm.w))</f>
        <v>5</v>
      </c>
      <c r="M5818" s="10">
        <f>_xlfn.LET(_xlpm.a,K5818,_xlpm.b,L5818,MAX(_xlpm.a,_xlpm.b))</f>
        <v>5</v>
      </c>
      <c r="N5818" s="10">
        <f>_xlfn.LET(_xlpm.d,(K5818,L5818),MAX(_xlpm.d)-MIN(_xlpm.d))</f>
        <v>3</v>
      </c>
      <c r="O5818" s="1" t="str">
        <f>_xlfn.LET(_xlpm.sep,":",_xlpm.w,$G5818,_xlfn.CONCAT("~",RIGHT(_xlpm.w,LEN(_xlpm.w)-FIND(_xlpm.sep,_xlpm.w)),"~"))</f>
        <v>~foowe~</v>
      </c>
      <c r="P5818" s="1" t="str">
        <f>_xlfn.LET(_xlpm.sep,":",_xlpm.w,$G5818,_xlfn.CONCAT("[",LEFT(_xlpm.w,FIND(_xlpm.sep,_xlpm.w)-1),"]"))</f>
        <v>[fʊ]</v>
      </c>
      <c r="Q5818" s="14" cm="1">
        <f t="array" ref="Q5818">SUM(_xlfn._xlws.FILTER($H$2:$H$7117,_xlfn.MAP($O$2:$O$7117,_xlfn.LAMBDA(_xlpm.x,_xlpm.x=$O5818))))</f>
        <v>4.9701789264413521E-5</v>
      </c>
      <c r="R5818" s="14">
        <f>$H5818/Q5818</f>
        <v>1</v>
      </c>
      <c r="S5818" s="14" cm="1">
        <f t="array" ref="S5818">SUM(_xlfn._xlws.FILTER($H$2:$H$7117,_xlfn.MAP($P$2:$P$7117,_xlfn.LAMBDA(_xlpm.x,_xlpm.x=$P5818))))</f>
        <v>1.6898608349900596E-3</v>
      </c>
      <c r="T5818" s="14">
        <f>$H5818/S5818</f>
        <v>2.9411764705882356E-2</v>
      </c>
      <c r="U5818" s="14">
        <f>_xlfn.LET(_xlpm.freq,F5818,_xlpm.size,M5818+1,_xlpm.F,V5818,LOG(1+_xlpm.freq)*LOG(1+_xlpm.size)*_xlpm.F)</f>
        <v>1.453713481835033E-2</v>
      </c>
      <c r="V5818" s="14">
        <f>_xlfn.LET(_xlpm.a,T5818,_xlpm.b,R5818,2*_xlpm.a*_xlpm.b/(_xlpm.a+_xlpm.b))</f>
        <v>5.7142857142857155E-2</v>
      </c>
      <c r="W5818" s="14">
        <f>_xlfn.LET(_xlpm.p,R5818,_xlpm.q,T5818,LOG(_xlpm.p/_xlpm.q))</f>
        <v>1.5314789170422551</v>
      </c>
      <c r="X5818" s="2"/>
    </row>
    <row r="5819" spans="1:24">
      <c r="A5819" s="1" t="str">
        <f>_xlfn.LET(_xlpm.sep," : ",CONCATENATE(O5819,_xlpm.sep,P5819))</f>
        <v>~foore~ : [fʊ]</v>
      </c>
      <c r="B5819" s="1">
        <f>_xlfn.LET(_xlpm.d,$G5819,_xlpm.k,_xlfn.CONCAT(LEFT(TRIM(B$1),1),"*"),COUNTIF(_xlpm.d,_xlpm.k))</f>
        <v>0</v>
      </c>
      <c r="C5819" s="1">
        <f>_xlfn.LET(_xlpm.d,$G5819,_xlpm.k,_xlfn.CONCAT(LEFT(TRIM(C$1),1),"*"),COUNTIF(_xlpm.d,_xlpm.k))</f>
        <v>0</v>
      </c>
      <c r="D5819" s="1">
        <f>_xlfn.LET(_xlpm.d,$G5819,_xlpm.k,_xlfn.CONCAT(LEFT(TRIM(D$1),1),"*"),COUNTIF(_xlpm.d,_xlpm.k))</f>
        <v>0</v>
      </c>
      <c r="E5819" s="1">
        <f>LOG(F5819+1,10)</f>
        <v>0.30102999566398114</v>
      </c>
      <c r="F5819" s="7">
        <v>1</v>
      </c>
      <c r="G5819" s="9" t="s">
        <v>1068</v>
      </c>
      <c r="H5819" s="4">
        <f>F5819/freq.sum.r6e</f>
        <v>4.9701789264413521E-5</v>
      </c>
      <c r="I5819" s="1" t="str">
        <f>_xlfn.LET(_xlpm.sep,":",_xlpm.w,$G5819,LEFT(_xlpm.w,FIND(_xlpm.sep,_xlpm.w)-1))</f>
        <v>fʊ</v>
      </c>
      <c r="J5819" s="1" t="str">
        <f>_xlfn.LET(_xlpm.sep,":",_xlpm.w,$G5819,RIGHT(_xlpm.w,LEN(_xlpm.w)-FIND(_xlpm.sep,_xlpm.w)))</f>
        <v>foore</v>
      </c>
      <c r="K5819" s="10">
        <f>_xlfn.LET(_xlpm.w,I5819,LEN(_xlpm.w))</f>
        <v>2</v>
      </c>
      <c r="L5819" s="10">
        <f>_xlfn.LET(_xlpm.w,J5819,LEN(_xlpm.w))</f>
        <v>5</v>
      </c>
      <c r="M5819" s="10">
        <f>_xlfn.LET(_xlpm.a,K5819,_xlpm.b,L5819,MAX(_xlpm.a,_xlpm.b))</f>
        <v>5</v>
      </c>
      <c r="N5819" s="10">
        <f>_xlfn.LET(_xlpm.d,(K5819,L5819),MAX(_xlpm.d)-MIN(_xlpm.d))</f>
        <v>3</v>
      </c>
      <c r="O5819" s="1" t="str">
        <f>_xlfn.LET(_xlpm.sep,":",_xlpm.w,$G5819,_xlfn.CONCAT("~",RIGHT(_xlpm.w,LEN(_xlpm.w)-FIND(_xlpm.sep,_xlpm.w)),"~"))</f>
        <v>~foore~</v>
      </c>
      <c r="P5819" s="1" t="str">
        <f>_xlfn.LET(_xlpm.sep,":",_xlpm.w,$G5819,_xlfn.CONCAT("[",LEFT(_xlpm.w,FIND(_xlpm.sep,_xlpm.w)-1),"]"))</f>
        <v>[fʊ]</v>
      </c>
      <c r="Q5819" s="14" cm="1">
        <f t="array" ref="Q5819">SUM(_xlfn._xlws.FILTER($H$2:$H$7117,_xlfn.MAP($O$2:$O$7117,_xlfn.LAMBDA(_xlpm.x,_xlpm.x=$O5819))))</f>
        <v>4.9701789264413521E-5</v>
      </c>
      <c r="R5819" s="14">
        <f>$H5819/Q5819</f>
        <v>1</v>
      </c>
      <c r="S5819" s="14" cm="1">
        <f t="array" ref="S5819">SUM(_xlfn._xlws.FILTER($H$2:$H$7117,_xlfn.MAP($P$2:$P$7117,_xlfn.LAMBDA(_xlpm.x,_xlpm.x=$P5819))))</f>
        <v>1.6898608349900596E-3</v>
      </c>
      <c r="T5819" s="14">
        <f>$H5819/S5819</f>
        <v>2.9411764705882356E-2</v>
      </c>
      <c r="U5819" s="14">
        <f>_xlfn.LET(_xlpm.freq,F5819,_xlpm.size,M5819+1,_xlpm.F,V5819,LOG(1+_xlpm.freq)*LOG(1+_xlpm.size)*_xlpm.F)</f>
        <v>1.453713481835033E-2</v>
      </c>
      <c r="V5819" s="14">
        <f>_xlfn.LET(_xlpm.a,T5819,_xlpm.b,R5819,2*_xlpm.a*_xlpm.b/(_xlpm.a+_xlpm.b))</f>
        <v>5.7142857142857155E-2</v>
      </c>
      <c r="W5819" s="14">
        <f>_xlfn.LET(_xlpm.p,R5819,_xlpm.q,T5819,LOG(_xlpm.p/_xlpm.q))</f>
        <v>1.5314789170422551</v>
      </c>
      <c r="X5819" s="2"/>
    </row>
    <row r="5820" spans="1:24">
      <c r="A5820" s="1" t="str">
        <f>_xlfn.LET(_xlpm.sep," : ",CONCATENATE(O5820,_xlpm.sep,P5820))</f>
        <v>~hoore~ : [hʊ]</v>
      </c>
      <c r="B5820" s="1">
        <f>_xlfn.LET(_xlpm.d,$G5820,_xlpm.k,_xlfn.CONCAT(LEFT(TRIM(B$1),1),"*"),COUNTIF(_xlpm.d,_xlpm.k))</f>
        <v>0</v>
      </c>
      <c r="C5820" s="1">
        <f>_xlfn.LET(_xlpm.d,$G5820,_xlpm.k,_xlfn.CONCAT(LEFT(TRIM(C$1),1),"*"),COUNTIF(_xlpm.d,_xlpm.k))</f>
        <v>0</v>
      </c>
      <c r="D5820" s="1">
        <f>_xlfn.LET(_xlpm.d,$G5820,_xlpm.k,_xlfn.CONCAT(LEFT(TRIM(D$1),1),"*"),COUNTIF(_xlpm.d,_xlpm.k))</f>
        <v>0</v>
      </c>
      <c r="E5820" s="1">
        <f>LOG(F5820+1,10)</f>
        <v>0.30102999566398114</v>
      </c>
      <c r="F5820" s="7">
        <v>1</v>
      </c>
      <c r="G5820" s="9" t="s">
        <v>1280</v>
      </c>
      <c r="H5820" s="4">
        <f>F5820/freq.sum.r6e</f>
        <v>4.9701789264413521E-5</v>
      </c>
      <c r="I5820" s="1" t="str">
        <f>_xlfn.LET(_xlpm.sep,":",_xlpm.w,$G5820,LEFT(_xlpm.w,FIND(_xlpm.sep,_xlpm.w)-1))</f>
        <v>hʊ</v>
      </c>
      <c r="J5820" s="1" t="str">
        <f>_xlfn.LET(_xlpm.sep,":",_xlpm.w,$G5820,RIGHT(_xlpm.w,LEN(_xlpm.w)-FIND(_xlpm.sep,_xlpm.w)))</f>
        <v>hoore</v>
      </c>
      <c r="K5820" s="10">
        <f>_xlfn.LET(_xlpm.w,I5820,LEN(_xlpm.w))</f>
        <v>2</v>
      </c>
      <c r="L5820" s="10">
        <f>_xlfn.LET(_xlpm.w,J5820,LEN(_xlpm.w))</f>
        <v>5</v>
      </c>
      <c r="M5820" s="10">
        <f>_xlfn.LET(_xlpm.a,K5820,_xlpm.b,L5820,MAX(_xlpm.a,_xlpm.b))</f>
        <v>5</v>
      </c>
      <c r="N5820" s="10">
        <f>_xlfn.LET(_xlpm.d,(K5820,L5820),MAX(_xlpm.d)-MIN(_xlpm.d))</f>
        <v>3</v>
      </c>
      <c r="O5820" s="1" t="str">
        <f>_xlfn.LET(_xlpm.sep,":",_xlpm.w,$G5820,_xlfn.CONCAT("~",RIGHT(_xlpm.w,LEN(_xlpm.w)-FIND(_xlpm.sep,_xlpm.w)),"~"))</f>
        <v>~hoore~</v>
      </c>
      <c r="P5820" s="1" t="str">
        <f>_xlfn.LET(_xlpm.sep,":",_xlpm.w,$G5820,_xlfn.CONCAT("[",LEFT(_xlpm.w,FIND(_xlpm.sep,_xlpm.w)-1),"]"))</f>
        <v>[hʊ]</v>
      </c>
      <c r="Q5820" s="14" cm="1">
        <f t="array" ref="Q5820">SUM(_xlfn._xlws.FILTER($H$2:$H$7117,_xlfn.MAP($O$2:$O$7117,_xlfn.LAMBDA(_xlpm.x,_xlpm.x=$O5820))))</f>
        <v>4.9701789264413521E-5</v>
      </c>
      <c r="R5820" s="14">
        <f>$H5820/Q5820</f>
        <v>1</v>
      </c>
      <c r="S5820" s="14" cm="1">
        <f t="array" ref="S5820">SUM(_xlfn._xlws.FILTER($H$2:$H$7117,_xlfn.MAP($P$2:$P$7117,_xlfn.LAMBDA(_xlpm.x,_xlpm.x=$P5820))))</f>
        <v>1.6898608349900596E-3</v>
      </c>
      <c r="T5820" s="14">
        <f>$H5820/S5820</f>
        <v>2.9411764705882356E-2</v>
      </c>
      <c r="U5820" s="14">
        <f>_xlfn.LET(_xlpm.freq,F5820,_xlpm.size,M5820+1,_xlpm.F,V5820,LOG(1+_xlpm.freq)*LOG(1+_xlpm.size)*_xlpm.F)</f>
        <v>1.453713481835033E-2</v>
      </c>
      <c r="V5820" s="14">
        <f>_xlfn.LET(_xlpm.a,T5820,_xlpm.b,R5820,2*_xlpm.a*_xlpm.b/(_xlpm.a+_xlpm.b))</f>
        <v>5.7142857142857155E-2</v>
      </c>
      <c r="W5820" s="14">
        <f>_xlfn.LET(_xlpm.p,R5820,_xlpm.q,T5820,LOG(_xlpm.p/_xlpm.q))</f>
        <v>1.5314789170422551</v>
      </c>
      <c r="X5820" s="2"/>
    </row>
    <row r="5821" spans="1:24">
      <c r="A5821" s="1" t="str">
        <f>_xlfn.LET(_xlpm.sep," : ",CONCATENATE(O5821,_xlpm.sep,P5821))</f>
        <v>~hoowe~ : [hʊ]</v>
      </c>
      <c r="B5821" s="1">
        <f>_xlfn.LET(_xlpm.d,$G5821,_xlpm.k,_xlfn.CONCAT(LEFT(TRIM(B$1),1),"*"),COUNTIF(_xlpm.d,_xlpm.k))</f>
        <v>0</v>
      </c>
      <c r="C5821" s="1">
        <f>_xlfn.LET(_xlpm.d,$G5821,_xlpm.k,_xlfn.CONCAT(LEFT(TRIM(C$1),1),"*"),COUNTIF(_xlpm.d,_xlpm.k))</f>
        <v>0</v>
      </c>
      <c r="D5821" s="1">
        <f>_xlfn.LET(_xlpm.d,$G5821,_xlpm.k,_xlfn.CONCAT(LEFT(TRIM(D$1),1),"*"),COUNTIF(_xlpm.d,_xlpm.k))</f>
        <v>0</v>
      </c>
      <c r="E5821" s="1">
        <f>LOG(F5821+1,10)</f>
        <v>0.30102999566398114</v>
      </c>
      <c r="F5821" s="7">
        <v>1</v>
      </c>
      <c r="G5821" s="9" t="s">
        <v>1282</v>
      </c>
      <c r="H5821" s="4">
        <f>F5821/freq.sum.r6e</f>
        <v>4.9701789264413521E-5</v>
      </c>
      <c r="I5821" s="1" t="str">
        <f>_xlfn.LET(_xlpm.sep,":",_xlpm.w,$G5821,LEFT(_xlpm.w,FIND(_xlpm.sep,_xlpm.w)-1))</f>
        <v>hʊ</v>
      </c>
      <c r="J5821" s="1" t="str">
        <f>_xlfn.LET(_xlpm.sep,":",_xlpm.w,$G5821,RIGHT(_xlpm.w,LEN(_xlpm.w)-FIND(_xlpm.sep,_xlpm.w)))</f>
        <v>hoowe</v>
      </c>
      <c r="K5821" s="10">
        <f>_xlfn.LET(_xlpm.w,I5821,LEN(_xlpm.w))</f>
        <v>2</v>
      </c>
      <c r="L5821" s="10">
        <f>_xlfn.LET(_xlpm.w,J5821,LEN(_xlpm.w))</f>
        <v>5</v>
      </c>
      <c r="M5821" s="10">
        <f>_xlfn.LET(_xlpm.a,K5821,_xlpm.b,L5821,MAX(_xlpm.a,_xlpm.b))</f>
        <v>5</v>
      </c>
      <c r="N5821" s="10">
        <f>_xlfn.LET(_xlpm.d,(K5821,L5821),MAX(_xlpm.d)-MIN(_xlpm.d))</f>
        <v>3</v>
      </c>
      <c r="O5821" s="1" t="str">
        <f>_xlfn.LET(_xlpm.sep,":",_xlpm.w,$G5821,_xlfn.CONCAT("~",RIGHT(_xlpm.w,LEN(_xlpm.w)-FIND(_xlpm.sep,_xlpm.w)),"~"))</f>
        <v>~hoowe~</v>
      </c>
      <c r="P5821" s="1" t="str">
        <f>_xlfn.LET(_xlpm.sep,":",_xlpm.w,$G5821,_xlfn.CONCAT("[",LEFT(_xlpm.w,FIND(_xlpm.sep,_xlpm.w)-1),"]"))</f>
        <v>[hʊ]</v>
      </c>
      <c r="Q5821" s="14" cm="1">
        <f t="array" ref="Q5821">SUM(_xlfn._xlws.FILTER($H$2:$H$7117,_xlfn.MAP($O$2:$O$7117,_xlfn.LAMBDA(_xlpm.x,_xlpm.x=$O5821))))</f>
        <v>4.9701789264413521E-5</v>
      </c>
      <c r="R5821" s="14">
        <f>$H5821/Q5821</f>
        <v>1</v>
      </c>
      <c r="S5821" s="14" cm="1">
        <f t="array" ref="S5821">SUM(_xlfn._xlws.FILTER($H$2:$H$7117,_xlfn.MAP($P$2:$P$7117,_xlfn.LAMBDA(_xlpm.x,_xlpm.x=$P5821))))</f>
        <v>1.6898608349900596E-3</v>
      </c>
      <c r="T5821" s="14">
        <f>$H5821/S5821</f>
        <v>2.9411764705882356E-2</v>
      </c>
      <c r="U5821" s="14">
        <f>_xlfn.LET(_xlpm.freq,F5821,_xlpm.size,M5821+1,_xlpm.F,V5821,LOG(1+_xlpm.freq)*LOG(1+_xlpm.size)*_xlpm.F)</f>
        <v>1.453713481835033E-2</v>
      </c>
      <c r="V5821" s="14">
        <f>_xlfn.LET(_xlpm.a,T5821,_xlpm.b,R5821,2*_xlpm.a*_xlpm.b/(_xlpm.a+_xlpm.b))</f>
        <v>5.7142857142857155E-2</v>
      </c>
      <c r="W5821" s="14">
        <f>_xlfn.LET(_xlpm.p,R5821,_xlpm.q,T5821,LOG(_xlpm.p/_xlpm.q))</f>
        <v>1.5314789170422551</v>
      </c>
      <c r="X5821" s="2"/>
    </row>
    <row r="5822" spans="1:24">
      <c r="A5822" s="1" t="str">
        <f>_xlfn.LET(_xlpm.sep," : ",CONCATENATE(O5822,_xlpm.sep,P5822))</f>
        <v>~toore~ : [tʊ]</v>
      </c>
      <c r="B5822" s="1">
        <f>_xlfn.LET(_xlpm.d,$G5822,_xlpm.k,_xlfn.CONCAT(LEFT(TRIM(B$1),1),"*"),COUNTIF(_xlpm.d,_xlpm.k))</f>
        <v>0</v>
      </c>
      <c r="C5822" s="1">
        <f>_xlfn.LET(_xlpm.d,$G5822,_xlpm.k,_xlfn.CONCAT(LEFT(TRIM(C$1),1),"*"),COUNTIF(_xlpm.d,_xlpm.k))</f>
        <v>0</v>
      </c>
      <c r="D5822" s="1">
        <f>_xlfn.LET(_xlpm.d,$G5822,_xlpm.k,_xlfn.CONCAT(LEFT(TRIM(D$1),1),"*"),COUNTIF(_xlpm.d,_xlpm.k))</f>
        <v>0</v>
      </c>
      <c r="E5822" s="1">
        <f>LOG(F5822+1,10)</f>
        <v>0.30102999566398114</v>
      </c>
      <c r="F5822" s="7">
        <v>1</v>
      </c>
      <c r="G5822" s="9" t="s">
        <v>4820</v>
      </c>
      <c r="H5822" s="4">
        <f>F5822/freq.sum.r6e</f>
        <v>4.9701789264413521E-5</v>
      </c>
      <c r="I5822" s="1" t="str">
        <f>_xlfn.LET(_xlpm.sep,":",_xlpm.w,$G5822,LEFT(_xlpm.w,FIND(_xlpm.sep,_xlpm.w)-1))</f>
        <v>tʊ</v>
      </c>
      <c r="J5822" s="1" t="str">
        <f>_xlfn.LET(_xlpm.sep,":",_xlpm.w,$G5822,RIGHT(_xlpm.w,LEN(_xlpm.w)-FIND(_xlpm.sep,_xlpm.w)))</f>
        <v>toore</v>
      </c>
      <c r="K5822" s="10">
        <f>_xlfn.LET(_xlpm.w,I5822,LEN(_xlpm.w))</f>
        <v>2</v>
      </c>
      <c r="L5822" s="10">
        <f>_xlfn.LET(_xlpm.w,J5822,LEN(_xlpm.w))</f>
        <v>5</v>
      </c>
      <c r="M5822" s="10">
        <f>_xlfn.LET(_xlpm.a,K5822,_xlpm.b,L5822,MAX(_xlpm.a,_xlpm.b))</f>
        <v>5</v>
      </c>
      <c r="N5822" s="10">
        <f>_xlfn.LET(_xlpm.d,(K5822,L5822),MAX(_xlpm.d)-MIN(_xlpm.d))</f>
        <v>3</v>
      </c>
      <c r="O5822" s="1" t="str">
        <f>_xlfn.LET(_xlpm.sep,":",_xlpm.w,$G5822,_xlfn.CONCAT("~",RIGHT(_xlpm.w,LEN(_xlpm.w)-FIND(_xlpm.sep,_xlpm.w)),"~"))</f>
        <v>~toore~</v>
      </c>
      <c r="P5822" s="1" t="str">
        <f>_xlfn.LET(_xlpm.sep,":",_xlpm.w,$G5822,_xlfn.CONCAT("[",LEFT(_xlpm.w,FIND(_xlpm.sep,_xlpm.w)-1),"]"))</f>
        <v>[tʊ]</v>
      </c>
      <c r="Q5822" s="14" cm="1">
        <f t="array" ref="Q5822">SUM(_xlfn._xlws.FILTER($H$2:$H$7117,_xlfn.MAP($O$2:$O$7117,_xlfn.LAMBDA(_xlpm.x,_xlpm.x=$O5822))))</f>
        <v>4.9701789264413521E-5</v>
      </c>
      <c r="R5822" s="14">
        <f>$H5822/Q5822</f>
        <v>1</v>
      </c>
      <c r="S5822" s="14" cm="1">
        <f t="array" ref="S5822">SUM(_xlfn._xlws.FILTER($H$2:$H$7117,_xlfn.MAP($P$2:$P$7117,_xlfn.LAMBDA(_xlpm.x,_xlpm.x=$P5822))))</f>
        <v>1.6898608349900598E-3</v>
      </c>
      <c r="T5822" s="14">
        <f>$H5822/S5822</f>
        <v>2.9411764705882353E-2</v>
      </c>
      <c r="U5822" s="14">
        <f>_xlfn.LET(_xlpm.freq,F5822,_xlpm.size,M5822+1,_xlpm.F,V5822,LOG(1+_xlpm.freq)*LOG(1+_xlpm.size)*_xlpm.F)</f>
        <v>1.4537134818350329E-2</v>
      </c>
      <c r="V5822" s="14">
        <f>_xlfn.LET(_xlpm.a,T5822,_xlpm.b,R5822,2*_xlpm.a*_xlpm.b/(_xlpm.a+_xlpm.b))</f>
        <v>5.7142857142857148E-2</v>
      </c>
      <c r="W5822" s="14">
        <f>_xlfn.LET(_xlpm.p,R5822,_xlpm.q,T5822,LOG(_xlpm.p/_xlpm.q))</f>
        <v>1.5314789170422551</v>
      </c>
      <c r="X5822" s="2"/>
    </row>
    <row r="5823" spans="1:24">
      <c r="A5823" s="1" t="str">
        <f>_xlfn.LET(_xlpm.sep," : ",CONCATENATE(O5823,_xlpm.sep,P5823))</f>
        <v>~toowe~ : [tʊ]</v>
      </c>
      <c r="B5823" s="1">
        <f>_xlfn.LET(_xlpm.d,$G5823,_xlpm.k,_xlfn.CONCAT(LEFT(TRIM(B$1),1),"*"),COUNTIF(_xlpm.d,_xlpm.k))</f>
        <v>0</v>
      </c>
      <c r="C5823" s="1">
        <f>_xlfn.LET(_xlpm.d,$G5823,_xlpm.k,_xlfn.CONCAT(LEFT(TRIM(C$1),1),"*"),COUNTIF(_xlpm.d,_xlpm.k))</f>
        <v>0</v>
      </c>
      <c r="D5823" s="1">
        <f>_xlfn.LET(_xlpm.d,$G5823,_xlpm.k,_xlfn.CONCAT(LEFT(TRIM(D$1),1),"*"),COUNTIF(_xlpm.d,_xlpm.k))</f>
        <v>0</v>
      </c>
      <c r="E5823" s="1">
        <f>LOG(F5823+1,10)</f>
        <v>0.30102999566398114</v>
      </c>
      <c r="F5823" s="7">
        <v>1</v>
      </c>
      <c r="G5823" s="9" t="s">
        <v>4822</v>
      </c>
      <c r="H5823" s="4">
        <f>F5823/freq.sum.r6e</f>
        <v>4.9701789264413521E-5</v>
      </c>
      <c r="I5823" s="4" t="str">
        <f>_xlfn.LET(_xlpm.sep,":",_xlpm.w,$G5823,LEFT(_xlpm.w,FIND(_xlpm.sep,_xlpm.w)-1))</f>
        <v>tʊ</v>
      </c>
      <c r="J5823" s="4" t="str">
        <f>_xlfn.LET(_xlpm.sep,":",_xlpm.w,$G5823,RIGHT(_xlpm.w,LEN(_xlpm.w)-FIND(_xlpm.sep,_xlpm.w)))</f>
        <v>toowe</v>
      </c>
      <c r="K5823" s="10">
        <f>_xlfn.LET(_xlpm.w,I5823,LEN(_xlpm.w))</f>
        <v>2</v>
      </c>
      <c r="L5823" s="10">
        <f>_xlfn.LET(_xlpm.w,J5823,LEN(_xlpm.w))</f>
        <v>5</v>
      </c>
      <c r="M5823" s="10">
        <f>_xlfn.LET(_xlpm.a,K5823,_xlpm.b,L5823,MAX(_xlpm.a,_xlpm.b))</f>
        <v>5</v>
      </c>
      <c r="N5823" s="10">
        <f>_xlfn.LET(_xlpm.d,(K5823,L5823),MAX(_xlpm.d)-MIN(_xlpm.d))</f>
        <v>3</v>
      </c>
      <c r="O5823" s="1" t="str">
        <f>_xlfn.LET(_xlpm.sep,":",_xlpm.w,$G5823,_xlfn.CONCAT("~",RIGHT(_xlpm.w,LEN(_xlpm.w)-FIND(_xlpm.sep,_xlpm.w)),"~"))</f>
        <v>~toowe~</v>
      </c>
      <c r="P5823" s="1" t="str">
        <f>_xlfn.LET(_xlpm.sep,":",_xlpm.w,$G5823,_xlfn.CONCAT("[",LEFT(_xlpm.w,FIND(_xlpm.sep,_xlpm.w)-1),"]"))</f>
        <v>[tʊ]</v>
      </c>
      <c r="Q5823" s="14" cm="1">
        <f t="array" ref="Q5823">SUM(_xlfn._xlws.FILTER($H$2:$H$7109,_xlfn.MAP($O$2:$O$7109,_xlfn.LAMBDA(_xlpm.x,_xlpm.x=$O5823))))</f>
        <v>4.9701789264413521E-5</v>
      </c>
      <c r="R5823" s="14">
        <f>$H5823/Q5823</f>
        <v>1</v>
      </c>
      <c r="S5823" s="14" cm="1">
        <f t="array" ref="S5823">SUM(_xlfn._xlws.FILTER($H$2:$H$7109,_xlfn.MAP($P$2:$P$7109,_xlfn.LAMBDA(_xlpm.x,_xlpm.x=$P5823))))</f>
        <v>1.6898608349900598E-3</v>
      </c>
      <c r="T5823" s="14">
        <f>$H5823/S5823</f>
        <v>2.9411764705882353E-2</v>
      </c>
      <c r="U5823" s="14">
        <f>_xlfn.LET(_xlpm.freq,F5823,_xlpm.size,M5823+1,_xlpm.F,V5823,LOG(1+_xlpm.freq)*LOG(1+_xlpm.size)*_xlpm.F)</f>
        <v>1.4537134818350329E-2</v>
      </c>
      <c r="V5823" s="14">
        <f>_xlfn.LET(_xlpm.a,T5823,_xlpm.b,R5823,2*_xlpm.a*_xlpm.b/(_xlpm.a+_xlpm.b))</f>
        <v>5.7142857142857148E-2</v>
      </c>
      <c r="W5823" s="14">
        <f>_xlfn.LET(_xlpm.p,R5823,_xlpm.q,T5823,LOG(_xlpm.p/_xlpm.q))</f>
        <v>1.5314789170422551</v>
      </c>
      <c r="X5823" s="2"/>
    </row>
    <row r="5824" spans="1:24">
      <c r="A5824" s="1" t="str">
        <f>_xlfn.LET(_xlpm.sep," : ",CONCATENATE(O5824,_xlpm.sep,P5824))</f>
        <v>~touwe~ : [tʊ]</v>
      </c>
      <c r="B5824" s="1">
        <f>_xlfn.LET(_xlpm.d,$G5824,_xlpm.k,_xlfn.CONCAT(LEFT(TRIM(B$1),1),"*"),COUNTIF(_xlpm.d,_xlpm.k))</f>
        <v>0</v>
      </c>
      <c r="C5824" s="1">
        <f>_xlfn.LET(_xlpm.d,$G5824,_xlpm.k,_xlfn.CONCAT(LEFT(TRIM(C$1),1),"*"),COUNTIF(_xlpm.d,_xlpm.k))</f>
        <v>0</v>
      </c>
      <c r="D5824" s="1">
        <f>_xlfn.LET(_xlpm.d,$G5824,_xlpm.k,_xlfn.CONCAT(LEFT(TRIM(D$1),1),"*"),COUNTIF(_xlpm.d,_xlpm.k))</f>
        <v>0</v>
      </c>
      <c r="E5824" s="1">
        <f>LOG(F5824+1,10)</f>
        <v>0.30102999566398114</v>
      </c>
      <c r="F5824" s="7">
        <v>1</v>
      </c>
      <c r="G5824" s="9" t="s">
        <v>4833</v>
      </c>
      <c r="H5824" s="4">
        <f>F5824/freq.sum.r6e</f>
        <v>4.9701789264413521E-5</v>
      </c>
      <c r="I5824" s="1" t="str">
        <f>_xlfn.LET(_xlpm.sep,":",_xlpm.w,$G5824,LEFT(_xlpm.w,FIND(_xlpm.sep,_xlpm.w)-1))</f>
        <v>tʊ</v>
      </c>
      <c r="J5824" s="1" t="str">
        <f>_xlfn.LET(_xlpm.sep,":",_xlpm.w,$G5824,RIGHT(_xlpm.w,LEN(_xlpm.w)-FIND(_xlpm.sep,_xlpm.w)))</f>
        <v>touwe</v>
      </c>
      <c r="K5824" s="10">
        <f>_xlfn.LET(_xlpm.w,I5824,LEN(_xlpm.w))</f>
        <v>2</v>
      </c>
      <c r="L5824" s="10">
        <f>_xlfn.LET(_xlpm.w,J5824,LEN(_xlpm.w))</f>
        <v>5</v>
      </c>
      <c r="M5824" s="10">
        <f>_xlfn.LET(_xlpm.a,K5824,_xlpm.b,L5824,MAX(_xlpm.a,_xlpm.b))</f>
        <v>5</v>
      </c>
      <c r="N5824" s="10">
        <f>_xlfn.LET(_xlpm.d,(K5824,L5824),MAX(_xlpm.d)-MIN(_xlpm.d))</f>
        <v>3</v>
      </c>
      <c r="O5824" s="1" t="str">
        <f>_xlfn.LET(_xlpm.sep,":",_xlpm.w,$G5824,_xlfn.CONCAT("~",RIGHT(_xlpm.w,LEN(_xlpm.w)-FIND(_xlpm.sep,_xlpm.w)),"~"))</f>
        <v>~touwe~</v>
      </c>
      <c r="P5824" s="1" t="str">
        <f>_xlfn.LET(_xlpm.sep,":",_xlpm.w,$G5824,_xlfn.CONCAT("[",LEFT(_xlpm.w,FIND(_xlpm.sep,_xlpm.w)-1),"]"))</f>
        <v>[tʊ]</v>
      </c>
      <c r="Q5824" s="14" cm="1">
        <f t="array" ref="Q5824">SUM(_xlfn._xlws.FILTER($H$2:$H$7117,_xlfn.MAP($O$2:$O$7117,_xlfn.LAMBDA(_xlpm.x,_xlpm.x=$O5824))))</f>
        <v>4.9701789264413521E-5</v>
      </c>
      <c r="R5824" s="14">
        <f>$H5824/Q5824</f>
        <v>1</v>
      </c>
      <c r="S5824" s="14" cm="1">
        <f t="array" ref="S5824">SUM(_xlfn._xlws.FILTER($H$2:$H$7117,_xlfn.MAP($P$2:$P$7117,_xlfn.LAMBDA(_xlpm.x,_xlpm.x=$P5824))))</f>
        <v>1.6898608349900598E-3</v>
      </c>
      <c r="T5824" s="14">
        <f>$H5824/S5824</f>
        <v>2.9411764705882353E-2</v>
      </c>
      <c r="U5824" s="14">
        <f>_xlfn.LET(_xlpm.freq,F5824,_xlpm.size,M5824+1,_xlpm.F,V5824,LOG(1+_xlpm.freq)*LOG(1+_xlpm.size)*_xlpm.F)</f>
        <v>1.4537134818350329E-2</v>
      </c>
      <c r="V5824" s="14">
        <f>_xlfn.LET(_xlpm.a,T5824,_xlpm.b,R5824,2*_xlpm.a*_xlpm.b/(_xlpm.a+_xlpm.b))</f>
        <v>5.7142857142857148E-2</v>
      </c>
      <c r="W5824" s="14">
        <f>_xlfn.LET(_xlpm.p,R5824,_xlpm.q,T5824,LOG(_xlpm.p/_xlpm.q))</f>
        <v>1.5314789170422551</v>
      </c>
      <c r="X5824" s="2"/>
    </row>
    <row r="5825" spans="1:24">
      <c r="A5825" s="1" t="str">
        <f>_xlfn.LET(_xlpm.sep," : ",CONCATENATE(O5825,_xlpm.sep,P5825))</f>
        <v>~ghtex~ : [tə]</v>
      </c>
      <c r="B5825" s="1">
        <f>_xlfn.LET(_xlpm.d,$G5825,_xlpm.k,_xlfn.CONCAT(LEFT(TRIM(B$1),1),"*"),COUNTIF(_xlpm.d,_xlpm.k))</f>
        <v>0</v>
      </c>
      <c r="C5825" s="1">
        <f>_xlfn.LET(_xlpm.d,$G5825,_xlpm.k,_xlfn.CONCAT(LEFT(TRIM(C$1),1),"*"),COUNTIF(_xlpm.d,_xlpm.k))</f>
        <v>0</v>
      </c>
      <c r="D5825" s="1">
        <f>_xlfn.LET(_xlpm.d,$G5825,_xlpm.k,_xlfn.CONCAT(LEFT(TRIM(D$1),1),"*"),COUNTIF(_xlpm.d,_xlpm.k))</f>
        <v>0</v>
      </c>
      <c r="E5825" s="1">
        <f>LOG(F5825+1,10)</f>
        <v>0.30102999566398114</v>
      </c>
      <c r="F5825" s="7">
        <v>1</v>
      </c>
      <c r="G5825" s="9" t="s">
        <v>4744</v>
      </c>
      <c r="H5825" s="4">
        <f>F5825/freq.sum.r6e</f>
        <v>4.9701789264413521E-5</v>
      </c>
      <c r="I5825" s="1" t="str">
        <f>_xlfn.LET(_xlpm.sep,":",_xlpm.w,$G5825,LEFT(_xlpm.w,FIND(_xlpm.sep,_xlpm.w)-1))</f>
        <v>tə</v>
      </c>
      <c r="J5825" s="1" t="str">
        <f>_xlfn.LET(_xlpm.sep,":",_xlpm.w,$G5825,RIGHT(_xlpm.w,LEN(_xlpm.w)-FIND(_xlpm.sep,_xlpm.w)))</f>
        <v>ghtex</v>
      </c>
      <c r="K5825" s="10">
        <f>_xlfn.LET(_xlpm.w,I5825,LEN(_xlpm.w))</f>
        <v>2</v>
      </c>
      <c r="L5825" s="10">
        <f>_xlfn.LET(_xlpm.w,J5825,LEN(_xlpm.w))</f>
        <v>5</v>
      </c>
      <c r="M5825" s="10">
        <f>_xlfn.LET(_xlpm.a,K5825,_xlpm.b,L5825,MAX(_xlpm.a,_xlpm.b))</f>
        <v>5</v>
      </c>
      <c r="N5825" s="10">
        <f>_xlfn.LET(_xlpm.d,(K5825,L5825),MAX(_xlpm.d)-MIN(_xlpm.d))</f>
        <v>3</v>
      </c>
      <c r="O5825" s="1" t="str">
        <f>_xlfn.LET(_xlpm.sep,":",_xlpm.w,$G5825,_xlfn.CONCAT("~",RIGHT(_xlpm.w,LEN(_xlpm.w)-FIND(_xlpm.sep,_xlpm.w)),"~"))</f>
        <v>~ghtex~</v>
      </c>
      <c r="P5825" s="1" t="str">
        <f>_xlfn.LET(_xlpm.sep,":",_xlpm.w,$G5825,_xlfn.CONCAT("[",LEFT(_xlpm.w,FIND(_xlpm.sep,_xlpm.w)-1),"]"))</f>
        <v>[tə]</v>
      </c>
      <c r="Q5825" s="14" cm="1">
        <f t="array" ref="Q5825">SUM(_xlfn._xlws.FILTER($H$2:$H$7111,_xlfn.MAP($O$2:$O$7111,_xlfn.LAMBDA(_xlpm.x,_xlpm.x=$O5825))))</f>
        <v>9.9403578528827041E-5</v>
      </c>
      <c r="R5825" s="14">
        <f>$H5825/Q5825</f>
        <v>0.5</v>
      </c>
      <c r="S5825" s="14" cm="1">
        <f t="array" ref="S5825">SUM(_xlfn._xlws.FILTER($H$2:$H$7111,_xlfn.MAP($P$2:$P$7111,_xlfn.LAMBDA(_xlpm.x,_xlpm.x=$P5825))))</f>
        <v>3.4791252485089448E-3</v>
      </c>
      <c r="T5825" s="14">
        <f>$H5825/S5825</f>
        <v>1.4285714285714292E-2</v>
      </c>
      <c r="U5825" s="14">
        <f>_xlfn.LET(_xlpm.freq,F5825,_xlpm.size,M5825+1,_xlpm.F,V5825,LOG(1+_xlpm.freq)*LOG(1+_xlpm.size)*_xlpm.F)</f>
        <v>7.0666627589203003E-3</v>
      </c>
      <c r="V5825" s="14">
        <f>_xlfn.LET(_xlpm.a,T5825,_xlpm.b,R5825,2*_xlpm.a*_xlpm.b/(_xlpm.a+_xlpm.b))</f>
        <v>2.7777777777777787E-2</v>
      </c>
      <c r="W5825" s="14">
        <f>_xlfn.LET(_xlpm.p,R5825,_xlpm.q,T5825,LOG(_xlpm.p/_xlpm.q))</f>
        <v>1.5440680443502754</v>
      </c>
      <c r="X5825" s="2"/>
    </row>
    <row r="5826" spans="1:24">
      <c r="A5826" s="1" t="str">
        <f>_xlfn.LET(_xlpm.sep," : ",CONCATENATE(O5826,_xlpm.sep,P5826))</f>
        <v>~toure~ : [tə]</v>
      </c>
      <c r="B5826" s="1">
        <f>_xlfn.LET(_xlpm.d,$G5826,_xlpm.k,_xlfn.CONCAT(LEFT(TRIM(B$1),1),"*"),COUNTIF(_xlpm.d,_xlpm.k))</f>
        <v>0</v>
      </c>
      <c r="C5826" s="1">
        <f>_xlfn.LET(_xlpm.d,$G5826,_xlpm.k,_xlfn.CONCAT(LEFT(TRIM(C$1),1),"*"),COUNTIF(_xlpm.d,_xlpm.k))</f>
        <v>0</v>
      </c>
      <c r="D5826" s="1">
        <f>_xlfn.LET(_xlpm.d,$G5826,_xlpm.k,_xlfn.CONCAT(LEFT(TRIM(D$1),1),"*"),COUNTIF(_xlpm.d,_xlpm.k))</f>
        <v>0</v>
      </c>
      <c r="E5826" s="1">
        <f>LOG(F5826+1,10)</f>
        <v>0.30102999566398114</v>
      </c>
      <c r="F5826" s="7">
        <v>1</v>
      </c>
      <c r="G5826" s="9" t="s">
        <v>4830</v>
      </c>
      <c r="H5826" s="4">
        <f>F5826/freq.sum.r6e</f>
        <v>4.9701789264413521E-5</v>
      </c>
      <c r="I5826" s="1" t="str">
        <f>_xlfn.LET(_xlpm.sep,":",_xlpm.w,$G5826,LEFT(_xlpm.w,FIND(_xlpm.sep,_xlpm.w)-1))</f>
        <v>tə</v>
      </c>
      <c r="J5826" s="1" t="str">
        <f>_xlfn.LET(_xlpm.sep,":",_xlpm.w,$G5826,RIGHT(_xlpm.w,LEN(_xlpm.w)-FIND(_xlpm.sep,_xlpm.w)))</f>
        <v>toure</v>
      </c>
      <c r="K5826" s="10">
        <f>_xlfn.LET(_xlpm.w,I5826,LEN(_xlpm.w))</f>
        <v>2</v>
      </c>
      <c r="L5826" s="10">
        <f>_xlfn.LET(_xlpm.w,J5826,LEN(_xlpm.w))</f>
        <v>5</v>
      </c>
      <c r="M5826" s="10">
        <f>_xlfn.LET(_xlpm.a,K5826,_xlpm.b,L5826,MAX(_xlpm.a,_xlpm.b))</f>
        <v>5</v>
      </c>
      <c r="N5826" s="10">
        <f>_xlfn.LET(_xlpm.d,(K5826,L5826),MAX(_xlpm.d)-MIN(_xlpm.d))</f>
        <v>3</v>
      </c>
      <c r="O5826" s="1" t="str">
        <f>_xlfn.LET(_xlpm.sep,":",_xlpm.w,$G5826,_xlfn.CONCAT("~",RIGHT(_xlpm.w,LEN(_xlpm.w)-FIND(_xlpm.sep,_xlpm.w)),"~"))</f>
        <v>~toure~</v>
      </c>
      <c r="P5826" s="1" t="str">
        <f>_xlfn.LET(_xlpm.sep,":",_xlpm.w,$G5826,_xlfn.CONCAT("[",LEFT(_xlpm.w,FIND(_xlpm.sep,_xlpm.w)-1),"]"))</f>
        <v>[tə]</v>
      </c>
      <c r="Q5826" s="14" cm="1">
        <f t="array" ref="Q5826">SUM(_xlfn._xlws.FILTER($H$2:$H$7111,_xlfn.MAP($O$2:$O$7111,_xlfn.LAMBDA(_xlpm.x,_xlpm.x=$O5826))))</f>
        <v>9.9403578528827041E-5</v>
      </c>
      <c r="R5826" s="14">
        <f>$H5826/Q5826</f>
        <v>0.5</v>
      </c>
      <c r="S5826" s="14" cm="1">
        <f t="array" ref="S5826">SUM(_xlfn._xlws.FILTER($H$2:$H$7111,_xlfn.MAP($P$2:$P$7111,_xlfn.LAMBDA(_xlpm.x,_xlpm.x=$P5826))))</f>
        <v>3.4791252485089448E-3</v>
      </c>
      <c r="T5826" s="14">
        <f>$H5826/S5826</f>
        <v>1.4285714285714292E-2</v>
      </c>
      <c r="U5826" s="14">
        <f>_xlfn.LET(_xlpm.freq,F5826,_xlpm.size,M5826+1,_xlpm.F,V5826,LOG(1+_xlpm.freq)*LOG(1+_xlpm.size)*_xlpm.F)</f>
        <v>7.0666627589203003E-3</v>
      </c>
      <c r="V5826" s="14">
        <f>_xlfn.LET(_xlpm.a,T5826,_xlpm.b,R5826,2*_xlpm.a*_xlpm.b/(_xlpm.a+_xlpm.b))</f>
        <v>2.7777777777777787E-2</v>
      </c>
      <c r="W5826" s="14">
        <f>_xlfn.LET(_xlpm.p,R5826,_xlpm.q,T5826,LOG(_xlpm.p/_xlpm.q))</f>
        <v>1.5440680443502754</v>
      </c>
      <c r="X5826" s="2"/>
    </row>
    <row r="5827" spans="1:24">
      <c r="A5827" s="1" t="str">
        <f>_xlfn.LET(_xlpm.sep," : ",CONCATENATE(O5827,_xlpm.sep,P5827))</f>
        <v>~ppare~ : [pə]</v>
      </c>
      <c r="B5827" s="1">
        <f>_xlfn.LET(_xlpm.d,$G5827,_xlpm.k,_xlfn.CONCAT(LEFT(TRIM(B$1),1),"*"),COUNTIF(_xlpm.d,_xlpm.k))</f>
        <v>0</v>
      </c>
      <c r="C5827" s="1">
        <f>_xlfn.LET(_xlpm.d,$G5827,_xlpm.k,_xlfn.CONCAT(LEFT(TRIM(C$1),1),"*"),COUNTIF(_xlpm.d,_xlpm.k))</f>
        <v>0</v>
      </c>
      <c r="D5827" s="1">
        <f>_xlfn.LET(_xlpm.d,$G5827,_xlpm.k,_xlfn.CONCAT(LEFT(TRIM(D$1),1),"*"),COUNTIF(_xlpm.d,_xlpm.k))</f>
        <v>0</v>
      </c>
      <c r="E5827" s="1">
        <f>LOG(F5827+1,10)</f>
        <v>0.30102999566398114</v>
      </c>
      <c r="F5827" s="7">
        <v>1</v>
      </c>
      <c r="G5827" s="9" t="s">
        <v>3759</v>
      </c>
      <c r="H5827" s="4">
        <f>F5827/freq.sum.r6e</f>
        <v>4.9701789264413521E-5</v>
      </c>
      <c r="I5827" s="1" t="str">
        <f>_xlfn.LET(_xlpm.sep,":",_xlpm.w,$G5827,LEFT(_xlpm.w,FIND(_xlpm.sep,_xlpm.w)-1))</f>
        <v>pə</v>
      </c>
      <c r="J5827" s="1" t="str">
        <f>_xlfn.LET(_xlpm.sep,":",_xlpm.w,$G5827,RIGHT(_xlpm.w,LEN(_xlpm.w)-FIND(_xlpm.sep,_xlpm.w)))</f>
        <v>ppare</v>
      </c>
      <c r="K5827" s="10">
        <f>_xlfn.LET(_xlpm.w,I5827,LEN(_xlpm.w))</f>
        <v>2</v>
      </c>
      <c r="L5827" s="10">
        <f>_xlfn.LET(_xlpm.w,J5827,LEN(_xlpm.w))</f>
        <v>5</v>
      </c>
      <c r="M5827" s="10">
        <f>_xlfn.LET(_xlpm.a,K5827,_xlpm.b,L5827,MAX(_xlpm.a,_xlpm.b))</f>
        <v>5</v>
      </c>
      <c r="N5827" s="10">
        <f>_xlfn.LET(_xlpm.d,(K5827,L5827),MAX(_xlpm.d)-MIN(_xlpm.d))</f>
        <v>3</v>
      </c>
      <c r="O5827" s="1" t="str">
        <f>_xlfn.LET(_xlpm.sep,":",_xlpm.w,$G5827,_xlfn.CONCAT("~",RIGHT(_xlpm.w,LEN(_xlpm.w)-FIND(_xlpm.sep,_xlpm.w)),"~"))</f>
        <v>~ppare~</v>
      </c>
      <c r="P5827" s="1" t="str">
        <f>_xlfn.LET(_xlpm.sep,":",_xlpm.w,$G5827,_xlfn.CONCAT("[",LEFT(_xlpm.w,FIND(_xlpm.sep,_xlpm.w)-1),"]"))</f>
        <v>[pə]</v>
      </c>
      <c r="Q5827" s="14" cm="1">
        <f t="array" ref="Q5827">SUM(_xlfn._xlws.FILTER($H$2:$H$7117,_xlfn.MAP($O$2:$O$7117,_xlfn.LAMBDA(_xlpm.x,_xlpm.x=$O5827))))</f>
        <v>4.9701789264413521E-5</v>
      </c>
      <c r="R5827" s="14">
        <f>$H5827/Q5827</f>
        <v>1</v>
      </c>
      <c r="S5827" s="14" cm="1">
        <f t="array" ref="S5827">SUM(_xlfn._xlws.FILTER($H$2:$H$7117,_xlfn.MAP($P$2:$P$7117,_xlfn.LAMBDA(_xlpm.x,_xlpm.x=$P5827))))</f>
        <v>1.7395626242544726E-3</v>
      </c>
      <c r="T5827" s="14">
        <f>$H5827/S5827</f>
        <v>2.8571428571428581E-2</v>
      </c>
      <c r="U5827" s="14">
        <f>_xlfn.LET(_xlpm.freq,F5827,_xlpm.size,M5827+1,_xlpm.F,V5827,LOG(1+_xlpm.freq)*LOG(1+_xlpm.size)*_xlpm.F)</f>
        <v>1.4133325517840602E-2</v>
      </c>
      <c r="V5827" s="14">
        <f>_xlfn.LET(_xlpm.a,T5827,_xlpm.b,R5827,2*_xlpm.a*_xlpm.b/(_xlpm.a+_xlpm.b))</f>
        <v>5.555555555555558E-2</v>
      </c>
      <c r="W5827" s="14">
        <f>_xlfn.LET(_xlpm.p,R5827,_xlpm.q,T5827,LOG(_xlpm.p/_xlpm.q))</f>
        <v>1.5440680443502754</v>
      </c>
      <c r="X5827" s="2"/>
    </row>
    <row r="5828" spans="1:24">
      <c r="A5828" s="1" t="str">
        <f>_xlfn.LET(_xlpm.sep," : ",CONCATENATE(O5828,_xlpm.sep,P5828))</f>
        <v>~ppere~ : [pə]</v>
      </c>
      <c r="B5828" s="1">
        <f>_xlfn.LET(_xlpm.d,$G5828,_xlpm.k,_xlfn.CONCAT(LEFT(TRIM(B$1),1),"*"),COUNTIF(_xlpm.d,_xlpm.k))</f>
        <v>0</v>
      </c>
      <c r="C5828" s="1">
        <f>_xlfn.LET(_xlpm.d,$G5828,_xlpm.k,_xlfn.CONCAT(LEFT(TRIM(C$1),1),"*"),COUNTIF(_xlpm.d,_xlpm.k))</f>
        <v>0</v>
      </c>
      <c r="D5828" s="1">
        <f>_xlfn.LET(_xlpm.d,$G5828,_xlpm.k,_xlfn.CONCAT(LEFT(TRIM(D$1),1),"*"),COUNTIF(_xlpm.d,_xlpm.k))</f>
        <v>0</v>
      </c>
      <c r="E5828" s="1">
        <f>LOG(F5828+1,10)</f>
        <v>0.30102999566398114</v>
      </c>
      <c r="F5828" s="7">
        <v>1</v>
      </c>
      <c r="G5828" s="9" t="s">
        <v>3776</v>
      </c>
      <c r="H5828" s="4">
        <f>F5828/freq.sum.r6e</f>
        <v>4.9701789264413521E-5</v>
      </c>
      <c r="I5828" s="1" t="str">
        <f>_xlfn.LET(_xlpm.sep,":",_xlpm.w,$G5828,LEFT(_xlpm.w,FIND(_xlpm.sep,_xlpm.w)-1))</f>
        <v>pə</v>
      </c>
      <c r="J5828" s="1" t="str">
        <f>_xlfn.LET(_xlpm.sep,":",_xlpm.w,$G5828,RIGHT(_xlpm.w,LEN(_xlpm.w)-FIND(_xlpm.sep,_xlpm.w)))</f>
        <v>ppere</v>
      </c>
      <c r="K5828" s="10">
        <f>_xlfn.LET(_xlpm.w,I5828,LEN(_xlpm.w))</f>
        <v>2</v>
      </c>
      <c r="L5828" s="10">
        <f>_xlfn.LET(_xlpm.w,J5828,LEN(_xlpm.w))</f>
        <v>5</v>
      </c>
      <c r="M5828" s="10">
        <f>_xlfn.LET(_xlpm.a,K5828,_xlpm.b,L5828,MAX(_xlpm.a,_xlpm.b))</f>
        <v>5</v>
      </c>
      <c r="N5828" s="10">
        <f>_xlfn.LET(_xlpm.d,(K5828,L5828),MAX(_xlpm.d)-MIN(_xlpm.d))</f>
        <v>3</v>
      </c>
      <c r="O5828" s="1" t="str">
        <f>_xlfn.LET(_xlpm.sep,":",_xlpm.w,$G5828,_xlfn.CONCAT("~",RIGHT(_xlpm.w,LEN(_xlpm.w)-FIND(_xlpm.sep,_xlpm.w)),"~"))</f>
        <v>~ppere~</v>
      </c>
      <c r="P5828" s="1" t="str">
        <f>_xlfn.LET(_xlpm.sep,":",_xlpm.w,$G5828,_xlfn.CONCAT("[",LEFT(_xlpm.w,FIND(_xlpm.sep,_xlpm.w)-1),"]"))</f>
        <v>[pə]</v>
      </c>
      <c r="Q5828" s="14" cm="1">
        <f t="array" ref="Q5828">SUM(_xlfn._xlws.FILTER($H$2:$H$7111,_xlfn.MAP($O$2:$O$7111,_xlfn.LAMBDA(_xlpm.x,_xlpm.x=$O5828))))</f>
        <v>4.9701789264413521E-5</v>
      </c>
      <c r="R5828" s="14">
        <f>$H5828/Q5828</f>
        <v>1</v>
      </c>
      <c r="S5828" s="14" cm="1">
        <f t="array" ref="S5828">SUM(_xlfn._xlws.FILTER($H$2:$H$7111,_xlfn.MAP($P$2:$P$7111,_xlfn.LAMBDA(_xlpm.x,_xlpm.x=$P5828))))</f>
        <v>1.7395626242544726E-3</v>
      </c>
      <c r="T5828" s="14">
        <f>$H5828/S5828</f>
        <v>2.8571428571428581E-2</v>
      </c>
      <c r="U5828" s="14">
        <f>_xlfn.LET(_xlpm.freq,F5828,_xlpm.size,M5828+1,_xlpm.F,V5828,LOG(1+_xlpm.freq)*LOG(1+_xlpm.size)*_xlpm.F)</f>
        <v>1.4133325517840602E-2</v>
      </c>
      <c r="V5828" s="14">
        <f>_xlfn.LET(_xlpm.a,T5828,_xlpm.b,R5828,2*_xlpm.a*_xlpm.b/(_xlpm.a+_xlpm.b))</f>
        <v>5.555555555555558E-2</v>
      </c>
      <c r="W5828" s="14">
        <f>_xlfn.LET(_xlpm.p,R5828,_xlpm.q,T5828,LOG(_xlpm.p/_xlpm.q))</f>
        <v>1.5440680443502754</v>
      </c>
      <c r="X5828" s="2"/>
    </row>
    <row r="5829" spans="1:24">
      <c r="A5829" s="1" t="str">
        <f>_xlfn.LET(_xlpm.sep," : ",CONCATENATE(O5829,_xlpm.sep,P5829))</f>
        <v>~ppore~ : [pə]</v>
      </c>
      <c r="B5829" s="1">
        <f>_xlfn.LET(_xlpm.d,$G5829,_xlpm.k,_xlfn.CONCAT(LEFT(TRIM(B$1),1),"*"),COUNTIF(_xlpm.d,_xlpm.k))</f>
        <v>0</v>
      </c>
      <c r="C5829" s="1">
        <f>_xlfn.LET(_xlpm.d,$G5829,_xlpm.k,_xlfn.CONCAT(LEFT(TRIM(C$1),1),"*"),COUNTIF(_xlpm.d,_xlpm.k))</f>
        <v>0</v>
      </c>
      <c r="D5829" s="1">
        <f>_xlfn.LET(_xlpm.d,$G5829,_xlpm.k,_xlfn.CONCAT(LEFT(TRIM(D$1),1),"*"),COUNTIF(_xlpm.d,_xlpm.k))</f>
        <v>0</v>
      </c>
      <c r="E5829" s="1">
        <f>LOG(F5829+1,10)</f>
        <v>0.30102999566398114</v>
      </c>
      <c r="F5829" s="7">
        <v>1</v>
      </c>
      <c r="G5829" s="9" t="s">
        <v>3789</v>
      </c>
      <c r="H5829" s="4">
        <f>F5829/freq.sum.r6e</f>
        <v>4.9701789264413521E-5</v>
      </c>
      <c r="I5829" s="1" t="str">
        <f>_xlfn.LET(_xlpm.sep,":",_xlpm.w,$G5829,LEFT(_xlpm.w,FIND(_xlpm.sep,_xlpm.w)-1))</f>
        <v>pə</v>
      </c>
      <c r="J5829" s="1" t="str">
        <f>_xlfn.LET(_xlpm.sep,":",_xlpm.w,$G5829,RIGHT(_xlpm.w,LEN(_xlpm.w)-FIND(_xlpm.sep,_xlpm.w)))</f>
        <v>ppore</v>
      </c>
      <c r="K5829" s="10">
        <f>_xlfn.LET(_xlpm.w,I5829,LEN(_xlpm.w))</f>
        <v>2</v>
      </c>
      <c r="L5829" s="10">
        <f>_xlfn.LET(_xlpm.w,J5829,LEN(_xlpm.w))</f>
        <v>5</v>
      </c>
      <c r="M5829" s="10">
        <f>_xlfn.LET(_xlpm.a,K5829,_xlpm.b,L5829,MAX(_xlpm.a,_xlpm.b))</f>
        <v>5</v>
      </c>
      <c r="N5829" s="10">
        <f>_xlfn.LET(_xlpm.d,(K5829,L5829),MAX(_xlpm.d)-MIN(_xlpm.d))</f>
        <v>3</v>
      </c>
      <c r="O5829" s="1" t="str">
        <f>_xlfn.LET(_xlpm.sep,":",_xlpm.w,$G5829,_xlfn.CONCAT("~",RIGHT(_xlpm.w,LEN(_xlpm.w)-FIND(_xlpm.sep,_xlpm.w)),"~"))</f>
        <v>~ppore~</v>
      </c>
      <c r="P5829" s="1" t="str">
        <f>_xlfn.LET(_xlpm.sep,":",_xlpm.w,$G5829,_xlfn.CONCAT("[",LEFT(_xlpm.w,FIND(_xlpm.sep,_xlpm.w)-1),"]"))</f>
        <v>[pə]</v>
      </c>
      <c r="Q5829" s="14" cm="1">
        <f t="array" ref="Q5829">SUM(_xlfn._xlws.FILTER($H$2:$H$7117,_xlfn.MAP($O$2:$O$7117,_xlfn.LAMBDA(_xlpm.x,_xlpm.x=$O5829))))</f>
        <v>4.9701789264413521E-5</v>
      </c>
      <c r="R5829" s="14">
        <f>$H5829/Q5829</f>
        <v>1</v>
      </c>
      <c r="S5829" s="14" cm="1">
        <f t="array" ref="S5829">SUM(_xlfn._xlws.FILTER($H$2:$H$7117,_xlfn.MAP($P$2:$P$7117,_xlfn.LAMBDA(_xlpm.x,_xlpm.x=$P5829))))</f>
        <v>1.7395626242544726E-3</v>
      </c>
      <c r="T5829" s="14">
        <f>$H5829/S5829</f>
        <v>2.8571428571428581E-2</v>
      </c>
      <c r="U5829" s="14">
        <f>_xlfn.LET(_xlpm.freq,F5829,_xlpm.size,M5829+1,_xlpm.F,V5829,LOG(1+_xlpm.freq)*LOG(1+_xlpm.size)*_xlpm.F)</f>
        <v>1.4133325517840602E-2</v>
      </c>
      <c r="V5829" s="14">
        <f>_xlfn.LET(_xlpm.a,T5829,_xlpm.b,R5829,2*_xlpm.a*_xlpm.b/(_xlpm.a+_xlpm.b))</f>
        <v>5.555555555555558E-2</v>
      </c>
      <c r="W5829" s="14">
        <f>_xlfn.LET(_xlpm.p,R5829,_xlpm.q,T5829,LOG(_xlpm.p/_xlpm.q))</f>
        <v>1.5440680443502754</v>
      </c>
      <c r="X5829" s="2"/>
    </row>
    <row r="5830" spans="1:24">
      <c r="A5830" s="1" t="str">
        <f>_xlfn.LET(_xlpm.sep," : ",CONCATENATE(O5830,_xlpm.sep,P5830))</f>
        <v>~ddere~ : [də]</v>
      </c>
      <c r="B5830" s="1">
        <f>_xlfn.LET(_xlpm.d,$G5830,_xlpm.k,_xlfn.CONCAT(LEFT(TRIM(B$1),1),"*"),COUNTIF(_xlpm.d,_xlpm.k))</f>
        <v>0</v>
      </c>
      <c r="C5830" s="1">
        <f>_xlfn.LET(_xlpm.d,$G5830,_xlpm.k,_xlfn.CONCAT(LEFT(TRIM(C$1),1),"*"),COUNTIF(_xlpm.d,_xlpm.k))</f>
        <v>0</v>
      </c>
      <c r="D5830" s="1">
        <f>_xlfn.LET(_xlpm.d,$G5830,_xlpm.k,_xlfn.CONCAT(LEFT(TRIM(D$1),1),"*"),COUNTIF(_xlpm.d,_xlpm.k))</f>
        <v>0</v>
      </c>
      <c r="E5830" s="1">
        <f>LOG(F5830+1,10)</f>
        <v>0.30102999566398114</v>
      </c>
      <c r="F5830" s="7">
        <v>1</v>
      </c>
      <c r="G5830" s="9" t="s">
        <v>554</v>
      </c>
      <c r="H5830" s="4">
        <f>F5830/freq.sum.r6e</f>
        <v>4.9701789264413521E-5</v>
      </c>
      <c r="I5830" s="1" t="str">
        <f>_xlfn.LET(_xlpm.sep,":",_xlpm.w,$G5830,LEFT(_xlpm.w,FIND(_xlpm.sep,_xlpm.w)-1))</f>
        <v>də</v>
      </c>
      <c r="J5830" s="1" t="str">
        <f>_xlfn.LET(_xlpm.sep,":",_xlpm.w,$G5830,RIGHT(_xlpm.w,LEN(_xlpm.w)-FIND(_xlpm.sep,_xlpm.w)))</f>
        <v>ddere</v>
      </c>
      <c r="K5830" s="10">
        <f>_xlfn.LET(_xlpm.w,I5830,LEN(_xlpm.w))</f>
        <v>2</v>
      </c>
      <c r="L5830" s="10">
        <f>_xlfn.LET(_xlpm.w,J5830,LEN(_xlpm.w))</f>
        <v>5</v>
      </c>
      <c r="M5830" s="10">
        <f>_xlfn.LET(_xlpm.a,K5830,_xlpm.b,L5830,MAX(_xlpm.a,_xlpm.b))</f>
        <v>5</v>
      </c>
      <c r="N5830" s="10">
        <f>_xlfn.LET(_xlpm.d,(K5830,L5830),MAX(_xlpm.d)-MIN(_xlpm.d))</f>
        <v>3</v>
      </c>
      <c r="O5830" s="1" t="str">
        <f>_xlfn.LET(_xlpm.sep,":",_xlpm.w,$G5830,_xlfn.CONCAT("~",RIGHT(_xlpm.w,LEN(_xlpm.w)-FIND(_xlpm.sep,_xlpm.w)),"~"))</f>
        <v>~ddere~</v>
      </c>
      <c r="P5830" s="1" t="str">
        <f>_xlfn.LET(_xlpm.sep,":",_xlpm.w,$G5830,_xlfn.CONCAT("[",LEFT(_xlpm.w,FIND(_xlpm.sep,_xlpm.w)-1),"]"))</f>
        <v>[də]</v>
      </c>
      <c r="Q5830" s="14" cm="1">
        <f t="array" ref="Q5830">SUM(_xlfn._xlws.FILTER($H$2:$H$7117,_xlfn.MAP($O$2:$O$7117,_xlfn.LAMBDA(_xlpm.x,_xlpm.x=$O5830))))</f>
        <v>4.9701789264413521E-5</v>
      </c>
      <c r="R5830" s="14">
        <f>$H5830/Q5830</f>
        <v>1</v>
      </c>
      <c r="S5830" s="14" cm="1">
        <f t="array" ref="S5830">SUM(_xlfn._xlws.FILTER($H$2:$H$7117,_xlfn.MAP($P$2:$P$7117,_xlfn.LAMBDA(_xlpm.x,_xlpm.x=$P5830))))</f>
        <v>1.7395626242544726E-3</v>
      </c>
      <c r="T5830" s="14">
        <f>$H5830/S5830</f>
        <v>2.8571428571428581E-2</v>
      </c>
      <c r="U5830" s="14">
        <f>_xlfn.LET(_xlpm.freq,F5830,_xlpm.size,M5830+1,_xlpm.F,V5830,LOG(1+_xlpm.freq)*LOG(1+_xlpm.size)*_xlpm.F)</f>
        <v>1.4133325517840602E-2</v>
      </c>
      <c r="V5830" s="14">
        <f>_xlfn.LET(_xlpm.a,T5830,_xlpm.b,R5830,2*_xlpm.a*_xlpm.b/(_xlpm.a+_xlpm.b))</f>
        <v>5.555555555555558E-2</v>
      </c>
      <c r="W5830" s="14">
        <f>_xlfn.LET(_xlpm.p,R5830,_xlpm.q,T5830,LOG(_xlpm.p/_xlpm.q))</f>
        <v>1.5440680443502754</v>
      </c>
      <c r="X5830" s="2"/>
    </row>
    <row r="5831" spans="1:24">
      <c r="A5831" s="1" t="str">
        <f>_xlfn.LET(_xlpm.sep," : ",CONCATENATE(O5831,_xlpm.sep,P5831))</f>
        <v>~baygh~ : [beɪ]</v>
      </c>
      <c r="B5831" s="1">
        <f>_xlfn.LET(_xlpm.d,$G5831,_xlpm.k,_xlfn.CONCAT(LEFT(TRIM(B$1),1),"*"),COUNTIF(_xlpm.d,_xlpm.k))</f>
        <v>0</v>
      </c>
      <c r="C5831" s="1">
        <f>_xlfn.LET(_xlpm.d,$G5831,_xlpm.k,_xlfn.CONCAT(LEFT(TRIM(C$1),1),"*"),COUNTIF(_xlpm.d,_xlpm.k))</f>
        <v>0</v>
      </c>
      <c r="D5831" s="1">
        <f>_xlfn.LET(_xlpm.d,$G5831,_xlpm.k,_xlfn.CONCAT(LEFT(TRIM(D$1),1),"*"),COUNTIF(_xlpm.d,_xlpm.k))</f>
        <v>0</v>
      </c>
      <c r="E5831" s="1">
        <f>LOG(F5831+1,10)</f>
        <v>0.30102999566398114</v>
      </c>
      <c r="F5831" s="7">
        <v>1</v>
      </c>
      <c r="G5831" s="9" t="s">
        <v>123</v>
      </c>
      <c r="H5831" s="4">
        <f>F5831/freq.sum.r6e</f>
        <v>4.9701789264413521E-5</v>
      </c>
      <c r="I5831" s="1" t="str">
        <f>_xlfn.LET(_xlpm.sep,":",_xlpm.w,$G5831,LEFT(_xlpm.w,FIND(_xlpm.sep,_xlpm.w)-1))</f>
        <v>beɪ</v>
      </c>
      <c r="J5831" s="1" t="str">
        <f>_xlfn.LET(_xlpm.sep,":",_xlpm.w,$G5831,RIGHT(_xlpm.w,LEN(_xlpm.w)-FIND(_xlpm.sep,_xlpm.w)))</f>
        <v>baygh</v>
      </c>
      <c r="K5831" s="10">
        <f>_xlfn.LET(_xlpm.w,I5831,LEN(_xlpm.w))</f>
        <v>3</v>
      </c>
      <c r="L5831" s="10">
        <f>_xlfn.LET(_xlpm.w,J5831,LEN(_xlpm.w))</f>
        <v>5</v>
      </c>
      <c r="M5831" s="10">
        <f>_xlfn.LET(_xlpm.a,K5831,_xlpm.b,L5831,MAX(_xlpm.a,_xlpm.b))</f>
        <v>5</v>
      </c>
      <c r="N5831" s="10">
        <f>_xlfn.LET(_xlpm.d,(K5831,L5831),MAX(_xlpm.d)-MIN(_xlpm.d))</f>
        <v>2</v>
      </c>
      <c r="O5831" s="1" t="str">
        <f>_xlfn.LET(_xlpm.sep,":",_xlpm.w,$G5831,_xlfn.CONCAT("~",RIGHT(_xlpm.w,LEN(_xlpm.w)-FIND(_xlpm.sep,_xlpm.w)),"~"))</f>
        <v>~baygh~</v>
      </c>
      <c r="P5831" s="1" t="str">
        <f>_xlfn.LET(_xlpm.sep,":",_xlpm.w,$G5831,_xlfn.CONCAT("[",LEFT(_xlpm.w,FIND(_xlpm.sep,_xlpm.w)-1),"]"))</f>
        <v>[beɪ]</v>
      </c>
      <c r="Q5831" s="14" cm="1">
        <f t="array" ref="Q5831">SUM(_xlfn._xlws.FILTER($H$2:$H$7117,_xlfn.MAP($O$2:$O$7117,_xlfn.LAMBDA(_xlpm.x,_xlpm.x=$O5831))))</f>
        <v>4.9701789264413521E-5</v>
      </c>
      <c r="R5831" s="14">
        <f>$H5831/Q5831</f>
        <v>1</v>
      </c>
      <c r="S5831" s="14" cm="1">
        <f t="array" ref="S5831">SUM(_xlfn._xlws.FILTER($H$2:$H$7117,_xlfn.MAP($P$2:$P$7117,_xlfn.LAMBDA(_xlpm.x,_xlpm.x=$P5831))))</f>
        <v>1.7395626242544733E-3</v>
      </c>
      <c r="T5831" s="14">
        <f>$H5831/S5831</f>
        <v>2.8571428571428571E-2</v>
      </c>
      <c r="U5831" s="14">
        <f>_xlfn.LET(_xlpm.freq,F5831,_xlpm.size,M5831+1,_xlpm.F,V5831,LOG(1+_xlpm.freq)*LOG(1+_xlpm.size)*_xlpm.F)</f>
        <v>1.4133325517840597E-2</v>
      </c>
      <c r="V5831" s="14">
        <f>_xlfn.LET(_xlpm.a,T5831,_xlpm.b,R5831,2*_xlpm.a*_xlpm.b/(_xlpm.a+_xlpm.b))</f>
        <v>5.5555555555555559E-2</v>
      </c>
      <c r="W5831" s="14">
        <f>_xlfn.LET(_xlpm.p,R5831,_xlpm.q,T5831,LOG(_xlpm.p/_xlpm.q))</f>
        <v>1.5440680443502757</v>
      </c>
      <c r="X5831" s="2"/>
    </row>
    <row r="5832" spans="1:24">
      <c r="A5832" s="1" t="str">
        <f>_xlfn.LET(_xlpm.sep," : ",CONCATENATE(O5832,_xlpm.sep,P5832))</f>
        <v>~waigh~ : [weɪ]</v>
      </c>
      <c r="B5832" s="1">
        <f>_xlfn.LET(_xlpm.d,$G5832,_xlpm.k,_xlfn.CONCAT(LEFT(TRIM(B$1),1),"*"),COUNTIF(_xlpm.d,_xlpm.k))</f>
        <v>0</v>
      </c>
      <c r="C5832" s="1">
        <f>_xlfn.LET(_xlpm.d,$G5832,_xlpm.k,_xlfn.CONCAT(LEFT(TRIM(C$1),1),"*"),COUNTIF(_xlpm.d,_xlpm.k))</f>
        <v>0</v>
      </c>
      <c r="D5832" s="1">
        <f>_xlfn.LET(_xlpm.d,$G5832,_xlpm.k,_xlfn.CONCAT(LEFT(TRIM(D$1),1),"*"),COUNTIF(_xlpm.d,_xlpm.k))</f>
        <v>0</v>
      </c>
      <c r="E5832" s="1">
        <f>LOG(F5832+1,10)</f>
        <v>0.30102999566398114</v>
      </c>
      <c r="F5832" s="7">
        <v>1</v>
      </c>
      <c r="G5832" s="9" t="s">
        <v>5227</v>
      </c>
      <c r="H5832" s="4">
        <f>F5832/freq.sum.r6e</f>
        <v>4.9701789264413521E-5</v>
      </c>
      <c r="I5832" s="1" t="str">
        <f>_xlfn.LET(_xlpm.sep,":",_xlpm.w,$G5832,LEFT(_xlpm.w,FIND(_xlpm.sep,_xlpm.w)-1))</f>
        <v>weɪ</v>
      </c>
      <c r="J5832" s="1" t="str">
        <f>_xlfn.LET(_xlpm.sep,":",_xlpm.w,$G5832,RIGHT(_xlpm.w,LEN(_xlpm.w)-FIND(_xlpm.sep,_xlpm.w)))</f>
        <v>waigh</v>
      </c>
      <c r="K5832" s="10">
        <f>_xlfn.LET(_xlpm.w,I5832,LEN(_xlpm.w))</f>
        <v>3</v>
      </c>
      <c r="L5832" s="10">
        <f>_xlfn.LET(_xlpm.w,J5832,LEN(_xlpm.w))</f>
        <v>5</v>
      </c>
      <c r="M5832" s="10">
        <f>_xlfn.LET(_xlpm.a,K5832,_xlpm.b,L5832,MAX(_xlpm.a,_xlpm.b))</f>
        <v>5</v>
      </c>
      <c r="N5832" s="10">
        <f>_xlfn.LET(_xlpm.d,(K5832,L5832),MAX(_xlpm.d)-MIN(_xlpm.d))</f>
        <v>2</v>
      </c>
      <c r="O5832" s="1" t="str">
        <f>_xlfn.LET(_xlpm.sep,":",_xlpm.w,$G5832,_xlfn.CONCAT("~",RIGHT(_xlpm.w,LEN(_xlpm.w)-FIND(_xlpm.sep,_xlpm.w)),"~"))</f>
        <v>~waigh~</v>
      </c>
      <c r="P5832" s="1" t="str">
        <f>_xlfn.LET(_xlpm.sep,":",_xlpm.w,$G5832,_xlfn.CONCAT("[",LEFT(_xlpm.w,FIND(_xlpm.sep,_xlpm.w)-1),"]"))</f>
        <v>[weɪ]</v>
      </c>
      <c r="Q5832" s="14" cm="1">
        <f t="array" ref="Q5832">SUM(_xlfn._xlws.FILTER($H$2:$H$7111,_xlfn.MAP($O$2:$O$7111,_xlfn.LAMBDA(_xlpm.x,_xlpm.x=$O5832))))</f>
        <v>4.9701789264413521E-5</v>
      </c>
      <c r="R5832" s="14">
        <f>$H5832/Q5832</f>
        <v>1</v>
      </c>
      <c r="S5832" s="14" cm="1">
        <f t="array" ref="S5832">SUM(_xlfn._xlws.FILTER($H$2:$H$7111,_xlfn.MAP($P$2:$P$7111,_xlfn.LAMBDA(_xlpm.x,_xlpm.x=$P5832))))</f>
        <v>1.7395626242544733E-3</v>
      </c>
      <c r="T5832" s="14">
        <f>$H5832/S5832</f>
        <v>2.8571428571428571E-2</v>
      </c>
      <c r="U5832" s="14">
        <f>_xlfn.LET(_xlpm.freq,F5832,_xlpm.size,M5832+1,_xlpm.F,V5832,LOG(1+_xlpm.freq)*LOG(1+_xlpm.size)*_xlpm.F)</f>
        <v>1.4133325517840597E-2</v>
      </c>
      <c r="V5832" s="14">
        <f>_xlfn.LET(_xlpm.a,T5832,_xlpm.b,R5832,2*_xlpm.a*_xlpm.b/(_xlpm.a+_xlpm.b))</f>
        <v>5.5555555555555559E-2</v>
      </c>
      <c r="W5832" s="14">
        <f>_xlfn.LET(_xlpm.p,R5832,_xlpm.q,T5832,LOG(_xlpm.p/_xlpm.q))</f>
        <v>1.5440680443502757</v>
      </c>
      <c r="X5832" s="2"/>
    </row>
    <row r="5833" spans="1:24">
      <c r="A5833" s="1" t="str">
        <f>_xlfn.LET(_xlpm.sep," : ",CONCATENATE(O5833,_xlpm.sep,P5833))</f>
        <v>~waygh~ : [weɪ]</v>
      </c>
      <c r="B5833" s="1">
        <f>_xlfn.LET(_xlpm.d,$G5833,_xlpm.k,_xlfn.CONCAT(LEFT(TRIM(B$1),1),"*"),COUNTIF(_xlpm.d,_xlpm.k))</f>
        <v>0</v>
      </c>
      <c r="C5833" s="1">
        <f>_xlfn.LET(_xlpm.d,$G5833,_xlpm.k,_xlfn.CONCAT(LEFT(TRIM(C$1),1),"*"),COUNTIF(_xlpm.d,_xlpm.k))</f>
        <v>0</v>
      </c>
      <c r="D5833" s="1">
        <f>_xlfn.LET(_xlpm.d,$G5833,_xlpm.k,_xlfn.CONCAT(LEFT(TRIM(D$1),1),"*"),COUNTIF(_xlpm.d,_xlpm.k))</f>
        <v>0</v>
      </c>
      <c r="E5833" s="1">
        <f>LOG(F5833+1,10)</f>
        <v>0.30102999566398114</v>
      </c>
      <c r="F5833" s="7">
        <v>1</v>
      </c>
      <c r="G5833" s="9" t="s">
        <v>5230</v>
      </c>
      <c r="H5833" s="4">
        <f>F5833/freq.sum.r6e</f>
        <v>4.9701789264413521E-5</v>
      </c>
      <c r="I5833" s="1" t="str">
        <f>_xlfn.LET(_xlpm.sep,":",_xlpm.w,$G5833,LEFT(_xlpm.w,FIND(_xlpm.sep,_xlpm.w)-1))</f>
        <v>weɪ</v>
      </c>
      <c r="J5833" s="1" t="str">
        <f>_xlfn.LET(_xlpm.sep,":",_xlpm.w,$G5833,RIGHT(_xlpm.w,LEN(_xlpm.w)-FIND(_xlpm.sep,_xlpm.w)))</f>
        <v>waygh</v>
      </c>
      <c r="K5833" s="10">
        <f>_xlfn.LET(_xlpm.w,I5833,LEN(_xlpm.w))</f>
        <v>3</v>
      </c>
      <c r="L5833" s="10">
        <f>_xlfn.LET(_xlpm.w,J5833,LEN(_xlpm.w))</f>
        <v>5</v>
      </c>
      <c r="M5833" s="10">
        <f>_xlfn.LET(_xlpm.a,K5833,_xlpm.b,L5833,MAX(_xlpm.a,_xlpm.b))</f>
        <v>5</v>
      </c>
      <c r="N5833" s="10">
        <f>_xlfn.LET(_xlpm.d,(K5833,L5833),MAX(_xlpm.d)-MIN(_xlpm.d))</f>
        <v>2</v>
      </c>
      <c r="O5833" s="1" t="str">
        <f>_xlfn.LET(_xlpm.sep,":",_xlpm.w,$G5833,_xlfn.CONCAT("~",RIGHT(_xlpm.w,LEN(_xlpm.w)-FIND(_xlpm.sep,_xlpm.w)),"~"))</f>
        <v>~waygh~</v>
      </c>
      <c r="P5833" s="1" t="str">
        <f>_xlfn.LET(_xlpm.sep,":",_xlpm.w,$G5833,_xlfn.CONCAT("[",LEFT(_xlpm.w,FIND(_xlpm.sep,_xlpm.w)-1),"]"))</f>
        <v>[weɪ]</v>
      </c>
      <c r="Q5833" s="14" cm="1">
        <f t="array" ref="Q5833">SUM(_xlfn._xlws.FILTER($H$2:$H$7117,_xlfn.MAP($O$2:$O$7117,_xlfn.LAMBDA(_xlpm.x,_xlpm.x=$O5833))))</f>
        <v>4.9701789264413521E-5</v>
      </c>
      <c r="R5833" s="14">
        <f>$H5833/Q5833</f>
        <v>1</v>
      </c>
      <c r="S5833" s="14" cm="1">
        <f t="array" ref="S5833">SUM(_xlfn._xlws.FILTER($H$2:$H$7117,_xlfn.MAP($P$2:$P$7117,_xlfn.LAMBDA(_xlpm.x,_xlpm.x=$P5833))))</f>
        <v>1.7395626242544733E-3</v>
      </c>
      <c r="T5833" s="14">
        <f>$H5833/S5833</f>
        <v>2.8571428571428571E-2</v>
      </c>
      <c r="U5833" s="14">
        <f>_xlfn.LET(_xlpm.freq,F5833,_xlpm.size,M5833+1,_xlpm.F,V5833,LOG(1+_xlpm.freq)*LOG(1+_xlpm.size)*_xlpm.F)</f>
        <v>1.4133325517840597E-2</v>
      </c>
      <c r="V5833" s="14">
        <f>_xlfn.LET(_xlpm.a,T5833,_xlpm.b,R5833,2*_xlpm.a*_xlpm.b/(_xlpm.a+_xlpm.b))</f>
        <v>5.5555555555555559E-2</v>
      </c>
      <c r="W5833" s="14">
        <f>_xlfn.LET(_xlpm.p,R5833,_xlpm.q,T5833,LOG(_xlpm.p/_xlpm.q))</f>
        <v>1.5440680443502757</v>
      </c>
      <c r="X5833" s="2"/>
    </row>
    <row r="5834" spans="1:24">
      <c r="A5834" s="1" t="str">
        <f>_xlfn.LET(_xlpm.sep," : ",CONCATENATE(O5834,_xlpm.sep,P5834))</f>
        <v>~beygh~ : [beɪ]</v>
      </c>
      <c r="B5834" s="1">
        <f>_xlfn.LET(_xlpm.d,$G5834,_xlpm.k,_xlfn.CONCAT(LEFT(TRIM(B$1),1),"*"),COUNTIF(_xlpm.d,_xlpm.k))</f>
        <v>0</v>
      </c>
      <c r="C5834" s="1">
        <f>_xlfn.LET(_xlpm.d,$G5834,_xlpm.k,_xlfn.CONCAT(LEFT(TRIM(C$1),1),"*"),COUNTIF(_xlpm.d,_xlpm.k))</f>
        <v>0</v>
      </c>
      <c r="D5834" s="1">
        <f>_xlfn.LET(_xlpm.d,$G5834,_xlpm.k,_xlfn.CONCAT(LEFT(TRIM(D$1),1),"*"),COUNTIF(_xlpm.d,_xlpm.k))</f>
        <v>0</v>
      </c>
      <c r="E5834" s="1">
        <f>LOG(F5834+1,10)</f>
        <v>0.30102999566398114</v>
      </c>
      <c r="F5834" s="7">
        <v>1</v>
      </c>
      <c r="G5834" s="9" t="s">
        <v>132</v>
      </c>
      <c r="H5834" s="4">
        <f>F5834/freq.sum.r6e</f>
        <v>4.9701789264413521E-5</v>
      </c>
      <c r="I5834" s="1" t="str">
        <f>_xlfn.LET(_xlpm.sep,":",_xlpm.w,$G5834,LEFT(_xlpm.w,FIND(_xlpm.sep,_xlpm.w)-1))</f>
        <v>beɪ</v>
      </c>
      <c r="J5834" s="1" t="str">
        <f>_xlfn.LET(_xlpm.sep,":",_xlpm.w,$G5834,RIGHT(_xlpm.w,LEN(_xlpm.w)-FIND(_xlpm.sep,_xlpm.w)))</f>
        <v>beygh</v>
      </c>
      <c r="K5834" s="10">
        <f>_xlfn.LET(_xlpm.w,I5834,LEN(_xlpm.w))</f>
        <v>3</v>
      </c>
      <c r="L5834" s="10">
        <f>_xlfn.LET(_xlpm.w,J5834,LEN(_xlpm.w))</f>
        <v>5</v>
      </c>
      <c r="M5834" s="10">
        <f>_xlfn.LET(_xlpm.a,K5834,_xlpm.b,L5834,MAX(_xlpm.a,_xlpm.b))</f>
        <v>5</v>
      </c>
      <c r="N5834" s="10">
        <f>_xlfn.LET(_xlpm.d,(K5834,L5834),MAX(_xlpm.d)-MIN(_xlpm.d))</f>
        <v>2</v>
      </c>
      <c r="O5834" s="1" t="str">
        <f>_xlfn.LET(_xlpm.sep,":",_xlpm.w,$G5834,_xlfn.CONCAT("~",RIGHT(_xlpm.w,LEN(_xlpm.w)-FIND(_xlpm.sep,_xlpm.w)),"~"))</f>
        <v>~beygh~</v>
      </c>
      <c r="P5834" s="1" t="str">
        <f>_xlfn.LET(_xlpm.sep,":",_xlpm.w,$G5834,_xlfn.CONCAT("[",LEFT(_xlpm.w,FIND(_xlpm.sep,_xlpm.w)-1),"]"))</f>
        <v>[beɪ]</v>
      </c>
      <c r="Q5834" s="14" cm="1">
        <f t="array" ref="Q5834">SUM(_xlfn._xlws.FILTER($H$2:$H$7117,_xlfn.MAP($O$2:$O$7117,_xlfn.LAMBDA(_xlpm.x,_xlpm.x=$O5834))))</f>
        <v>4.9701789264413521E-5</v>
      </c>
      <c r="R5834" s="14">
        <f>$H5834/Q5834</f>
        <v>1</v>
      </c>
      <c r="S5834" s="14" cm="1">
        <f t="array" ref="S5834">SUM(_xlfn._xlws.FILTER($H$2:$H$7117,_xlfn.MAP($P$2:$P$7117,_xlfn.LAMBDA(_xlpm.x,_xlpm.x=$P5834))))</f>
        <v>1.7395626242544733E-3</v>
      </c>
      <c r="T5834" s="14">
        <f>$H5834/S5834</f>
        <v>2.8571428571428571E-2</v>
      </c>
      <c r="U5834" s="14">
        <f>_xlfn.LET(_xlpm.freq,F5834,_xlpm.size,M5834+1,_xlpm.F,V5834,LOG(1+_xlpm.freq)*LOG(1+_xlpm.size)*_xlpm.F)</f>
        <v>1.4133325517840597E-2</v>
      </c>
      <c r="V5834" s="14">
        <f>_xlfn.LET(_xlpm.a,T5834,_xlpm.b,R5834,2*_xlpm.a*_xlpm.b/(_xlpm.a+_xlpm.b))</f>
        <v>5.5555555555555559E-2</v>
      </c>
      <c r="W5834" s="14">
        <f>_xlfn.LET(_xlpm.p,R5834,_xlpm.q,T5834,LOG(_xlpm.p/_xlpm.q))</f>
        <v>1.5440680443502757</v>
      </c>
      <c r="X5834" s="2"/>
    </row>
    <row r="5835" spans="1:24">
      <c r="A5835" s="1" t="str">
        <f>_xlfn.LET(_xlpm.sep," : ",CONCATENATE(O5835,_xlpm.sep,P5835))</f>
        <v>~llugh~ : [lu]</v>
      </c>
      <c r="B5835" s="1">
        <f>_xlfn.LET(_xlpm.d,$G5835,_xlpm.k,_xlfn.CONCAT(LEFT(TRIM(B$1),1),"*"),COUNTIF(_xlpm.d,_xlpm.k))</f>
        <v>0</v>
      </c>
      <c r="C5835" s="1">
        <f>_xlfn.LET(_xlpm.d,$G5835,_xlpm.k,_xlfn.CONCAT(LEFT(TRIM(C$1),1),"*"),COUNTIF(_xlpm.d,_xlpm.k))</f>
        <v>0</v>
      </c>
      <c r="D5835" s="1">
        <f>_xlfn.LET(_xlpm.d,$G5835,_xlpm.k,_xlfn.CONCAT(LEFT(TRIM(D$1),1),"*"),COUNTIF(_xlpm.d,_xlpm.k))</f>
        <v>0</v>
      </c>
      <c r="E5835" s="1">
        <f>LOG(F5835+1,10)</f>
        <v>0.30102999566398114</v>
      </c>
      <c r="F5835" s="7">
        <v>1</v>
      </c>
      <c r="G5835" s="9" t="s">
        <v>2225</v>
      </c>
      <c r="H5835" s="4">
        <f>F5835/freq.sum.r6e</f>
        <v>4.9701789264413521E-5</v>
      </c>
      <c r="I5835" s="1" t="str">
        <f>_xlfn.LET(_xlpm.sep,":",_xlpm.w,$G5835,LEFT(_xlpm.w,FIND(_xlpm.sep,_xlpm.w)-1))</f>
        <v>lu</v>
      </c>
      <c r="J5835" s="1" t="str">
        <f>_xlfn.LET(_xlpm.sep,":",_xlpm.w,$G5835,RIGHT(_xlpm.w,LEN(_xlpm.w)-FIND(_xlpm.sep,_xlpm.w)))</f>
        <v>llugh</v>
      </c>
      <c r="K5835" s="10">
        <f>_xlfn.LET(_xlpm.w,I5835,LEN(_xlpm.w))</f>
        <v>2</v>
      </c>
      <c r="L5835" s="10">
        <f>_xlfn.LET(_xlpm.w,J5835,LEN(_xlpm.w))</f>
        <v>5</v>
      </c>
      <c r="M5835" s="10">
        <f>_xlfn.LET(_xlpm.a,K5835,_xlpm.b,L5835,MAX(_xlpm.a,_xlpm.b))</f>
        <v>5</v>
      </c>
      <c r="N5835" s="10">
        <f>_xlfn.LET(_xlpm.d,(K5835,L5835),MAX(_xlpm.d)-MIN(_xlpm.d))</f>
        <v>3</v>
      </c>
      <c r="O5835" s="1" t="str">
        <f>_xlfn.LET(_xlpm.sep,":",_xlpm.w,$G5835,_xlfn.CONCAT("~",RIGHT(_xlpm.w,LEN(_xlpm.w)-FIND(_xlpm.sep,_xlpm.w)),"~"))</f>
        <v>~llugh~</v>
      </c>
      <c r="P5835" s="1" t="str">
        <f>_xlfn.LET(_xlpm.sep,":",_xlpm.w,$G5835,_xlfn.CONCAT("[",LEFT(_xlpm.w,FIND(_xlpm.sep,_xlpm.w)-1),"]"))</f>
        <v>[lu]</v>
      </c>
      <c r="Q5835" s="14" cm="1">
        <f t="array" ref="Q5835">SUM(_xlfn._xlws.FILTER($H$2:$H$7117,_xlfn.MAP($O$2:$O$7117,_xlfn.LAMBDA(_xlpm.x,_xlpm.x=$O5835))))</f>
        <v>4.9701789264413521E-5</v>
      </c>
      <c r="R5835" s="14">
        <f>$H5835/Q5835</f>
        <v>1</v>
      </c>
      <c r="S5835" s="14" cm="1">
        <f t="array" ref="S5835">SUM(_xlfn._xlws.FILTER($H$2:$H$7117,_xlfn.MAP($P$2:$P$7117,_xlfn.LAMBDA(_xlpm.x,_xlpm.x=$P5835))))</f>
        <v>1.7892644135188863E-3</v>
      </c>
      <c r="T5835" s="14">
        <f>$H5835/S5835</f>
        <v>2.7777777777777787E-2</v>
      </c>
      <c r="U5835" s="14">
        <f>_xlfn.LET(_xlpm.freq,F5835,_xlpm.size,M5835+1,_xlpm.F,V5835,LOG(1+_xlpm.freq)*LOG(1+_xlpm.size)*_xlpm.F)</f>
        <v>1.3751343747088154E-2</v>
      </c>
      <c r="V5835" s="14">
        <f>_xlfn.LET(_xlpm.a,T5835,_xlpm.b,R5835,2*_xlpm.a*_xlpm.b/(_xlpm.a+_xlpm.b))</f>
        <v>5.4054054054054078E-2</v>
      </c>
      <c r="W5835" s="14">
        <f>_xlfn.LET(_xlpm.p,R5835,_xlpm.q,T5835,LOG(_xlpm.p/_xlpm.q))</f>
        <v>1.556302500767287</v>
      </c>
      <c r="X5835" s="2"/>
    </row>
    <row r="5836" spans="1:24">
      <c r="A5836" s="1" t="str">
        <f>_xlfn.LET(_xlpm.sep," : ",CONCATENATE(O5836,_xlpm.sep,P5836))</f>
        <v>~pprow~ : [pɹu]</v>
      </c>
      <c r="B5836" s="1">
        <f>_xlfn.LET(_xlpm.d,$G5836,_xlpm.k,_xlfn.CONCAT(LEFT(TRIM(B$1),1),"*"),COUNTIF(_xlpm.d,_xlpm.k))</f>
        <v>0</v>
      </c>
      <c r="C5836" s="1">
        <f>_xlfn.LET(_xlpm.d,$G5836,_xlpm.k,_xlfn.CONCAT(LEFT(TRIM(C$1),1),"*"),COUNTIF(_xlpm.d,_xlpm.k))</f>
        <v>0</v>
      </c>
      <c r="D5836" s="1">
        <f>_xlfn.LET(_xlpm.d,$G5836,_xlpm.k,_xlfn.CONCAT(LEFT(TRIM(D$1),1),"*"),COUNTIF(_xlpm.d,_xlpm.k))</f>
        <v>0</v>
      </c>
      <c r="E5836" s="1">
        <f>LOG(F5836+1,10)</f>
        <v>0.30102999566398114</v>
      </c>
      <c r="F5836" s="7">
        <v>1</v>
      </c>
      <c r="G5836" s="9" t="s">
        <v>3843</v>
      </c>
      <c r="H5836" s="4">
        <f>F5836/freq.sum.r6e</f>
        <v>4.9701789264413521E-5</v>
      </c>
      <c r="I5836" s="1" t="str">
        <f>_xlfn.LET(_xlpm.sep,":",_xlpm.w,$G5836,LEFT(_xlpm.w,FIND(_xlpm.sep,_xlpm.w)-1))</f>
        <v>pɹu</v>
      </c>
      <c r="J5836" s="1" t="str">
        <f>_xlfn.LET(_xlpm.sep,":",_xlpm.w,$G5836,RIGHT(_xlpm.w,LEN(_xlpm.w)-FIND(_xlpm.sep,_xlpm.w)))</f>
        <v>pprow</v>
      </c>
      <c r="K5836" s="10">
        <f>_xlfn.LET(_xlpm.w,I5836,LEN(_xlpm.w))</f>
        <v>3</v>
      </c>
      <c r="L5836" s="10">
        <f>_xlfn.LET(_xlpm.w,J5836,LEN(_xlpm.w))</f>
        <v>5</v>
      </c>
      <c r="M5836" s="10">
        <f>_xlfn.LET(_xlpm.a,K5836,_xlpm.b,L5836,MAX(_xlpm.a,_xlpm.b))</f>
        <v>5</v>
      </c>
      <c r="N5836" s="10">
        <f>_xlfn.LET(_xlpm.d,(K5836,L5836),MAX(_xlpm.d)-MIN(_xlpm.d))</f>
        <v>2</v>
      </c>
      <c r="O5836" s="1" t="str">
        <f>_xlfn.LET(_xlpm.sep,":",_xlpm.w,$G5836,_xlfn.CONCAT("~",RIGHT(_xlpm.w,LEN(_xlpm.w)-FIND(_xlpm.sep,_xlpm.w)),"~"))</f>
        <v>~pprow~</v>
      </c>
      <c r="P5836" s="1" t="str">
        <f>_xlfn.LET(_xlpm.sep,":",_xlpm.w,$G5836,_xlfn.CONCAT("[",LEFT(_xlpm.w,FIND(_xlpm.sep,_xlpm.w)-1),"]"))</f>
        <v>[pɹu]</v>
      </c>
      <c r="Q5836" s="14" cm="1">
        <f t="array" ref="Q5836">SUM(_xlfn._xlws.FILTER($H$2:$H$7117,_xlfn.MAP($O$2:$O$7117,_xlfn.LAMBDA(_xlpm.x,_xlpm.x=$O5836))))</f>
        <v>4.9701789264413521E-5</v>
      </c>
      <c r="R5836" s="14">
        <f>$H5836/Q5836</f>
        <v>1</v>
      </c>
      <c r="S5836" s="14" cm="1">
        <f t="array" ref="S5836">SUM(_xlfn._xlws.FILTER($H$2:$H$7117,_xlfn.MAP($P$2:$P$7117,_xlfn.LAMBDA(_xlpm.x,_xlpm.x=$P5836))))</f>
        <v>1.7892644135188863E-3</v>
      </c>
      <c r="T5836" s="14">
        <f>$H5836/S5836</f>
        <v>2.7777777777777787E-2</v>
      </c>
      <c r="U5836" s="14">
        <f>_xlfn.LET(_xlpm.freq,F5836,_xlpm.size,M5836+1,_xlpm.F,V5836,LOG(1+_xlpm.freq)*LOG(1+_xlpm.size)*_xlpm.F)</f>
        <v>1.3751343747088154E-2</v>
      </c>
      <c r="V5836" s="14">
        <f>_xlfn.LET(_xlpm.a,T5836,_xlpm.b,R5836,2*_xlpm.a*_xlpm.b/(_xlpm.a+_xlpm.b))</f>
        <v>5.4054054054054078E-2</v>
      </c>
      <c r="W5836" s="14">
        <f>_xlfn.LET(_xlpm.p,R5836,_xlpm.q,T5836,LOG(_xlpm.p/_xlpm.q))</f>
        <v>1.556302500767287</v>
      </c>
      <c r="X5836" s="2"/>
    </row>
    <row r="5837" spans="1:24">
      <c r="A5837" s="1" t="str">
        <f>_xlfn.LET(_xlpm.sep," : ",CONCATENATE(O5837,_xlpm.sep,P5837))</f>
        <v>~proow~ : [pɹu]</v>
      </c>
      <c r="B5837" s="1">
        <f>_xlfn.LET(_xlpm.d,$G5837,_xlpm.k,_xlfn.CONCAT(LEFT(TRIM(B$1),1),"*"),COUNTIF(_xlpm.d,_xlpm.k))</f>
        <v>0</v>
      </c>
      <c r="C5837" s="1">
        <f>_xlfn.LET(_xlpm.d,$G5837,_xlpm.k,_xlfn.CONCAT(LEFT(TRIM(C$1),1),"*"),COUNTIF(_xlpm.d,_xlpm.k))</f>
        <v>0</v>
      </c>
      <c r="D5837" s="1">
        <f>_xlfn.LET(_xlpm.d,$G5837,_xlpm.k,_xlfn.CONCAT(LEFT(TRIM(D$1),1),"*"),COUNTIF(_xlpm.d,_xlpm.k))</f>
        <v>0</v>
      </c>
      <c r="E5837" s="1">
        <f>LOG(F5837+1,10)</f>
        <v>0.30102999566398114</v>
      </c>
      <c r="F5837" s="7">
        <v>1</v>
      </c>
      <c r="G5837" s="9" t="s">
        <v>3848</v>
      </c>
      <c r="H5837" s="4">
        <f>F5837/freq.sum.r6e</f>
        <v>4.9701789264413521E-5</v>
      </c>
      <c r="I5837" s="1" t="str">
        <f>_xlfn.LET(_xlpm.sep,":",_xlpm.w,$G5837,LEFT(_xlpm.w,FIND(_xlpm.sep,_xlpm.w)-1))</f>
        <v>pɹu</v>
      </c>
      <c r="J5837" s="1" t="str">
        <f>_xlfn.LET(_xlpm.sep,":",_xlpm.w,$G5837,RIGHT(_xlpm.w,LEN(_xlpm.w)-FIND(_xlpm.sep,_xlpm.w)))</f>
        <v>proow</v>
      </c>
      <c r="K5837" s="10">
        <f>_xlfn.LET(_xlpm.w,I5837,LEN(_xlpm.w))</f>
        <v>3</v>
      </c>
      <c r="L5837" s="10">
        <f>_xlfn.LET(_xlpm.w,J5837,LEN(_xlpm.w))</f>
        <v>5</v>
      </c>
      <c r="M5837" s="10">
        <f>_xlfn.LET(_xlpm.a,K5837,_xlpm.b,L5837,MAX(_xlpm.a,_xlpm.b))</f>
        <v>5</v>
      </c>
      <c r="N5837" s="10">
        <f>_xlfn.LET(_xlpm.d,(K5837,L5837),MAX(_xlpm.d)-MIN(_xlpm.d))</f>
        <v>2</v>
      </c>
      <c r="O5837" s="1" t="str">
        <f>_xlfn.LET(_xlpm.sep,":",_xlpm.w,$G5837,_xlfn.CONCAT("~",RIGHT(_xlpm.w,LEN(_xlpm.w)-FIND(_xlpm.sep,_xlpm.w)),"~"))</f>
        <v>~proow~</v>
      </c>
      <c r="P5837" s="1" t="str">
        <f>_xlfn.LET(_xlpm.sep,":",_xlpm.w,$G5837,_xlfn.CONCAT("[",LEFT(_xlpm.w,FIND(_xlpm.sep,_xlpm.w)-1),"]"))</f>
        <v>[pɹu]</v>
      </c>
      <c r="Q5837" s="14" cm="1">
        <f t="array" ref="Q5837">SUM(_xlfn._xlws.FILTER($H$2:$H$7111,_xlfn.MAP($O$2:$O$7111,_xlfn.LAMBDA(_xlpm.x,_xlpm.x=$O5837))))</f>
        <v>4.9701789264413521E-5</v>
      </c>
      <c r="R5837" s="14">
        <f>$H5837/Q5837</f>
        <v>1</v>
      </c>
      <c r="S5837" s="14" cm="1">
        <f t="array" ref="S5837">SUM(_xlfn._xlws.FILTER($H$2:$H$7111,_xlfn.MAP($P$2:$P$7111,_xlfn.LAMBDA(_xlpm.x,_xlpm.x=$P5837))))</f>
        <v>1.7892644135188863E-3</v>
      </c>
      <c r="T5837" s="14">
        <f>$H5837/S5837</f>
        <v>2.7777777777777787E-2</v>
      </c>
      <c r="U5837" s="14">
        <f>_xlfn.LET(_xlpm.freq,F5837,_xlpm.size,M5837+1,_xlpm.F,V5837,LOG(1+_xlpm.freq)*LOG(1+_xlpm.size)*_xlpm.F)</f>
        <v>1.3751343747088154E-2</v>
      </c>
      <c r="V5837" s="14">
        <f>_xlfn.LET(_xlpm.a,T5837,_xlpm.b,R5837,2*_xlpm.a*_xlpm.b/(_xlpm.a+_xlpm.b))</f>
        <v>5.4054054054054078E-2</v>
      </c>
      <c r="W5837" s="14">
        <f>_xlfn.LET(_xlpm.p,R5837,_xlpm.q,T5837,LOG(_xlpm.p/_xlpm.q))</f>
        <v>1.556302500767287</v>
      </c>
      <c r="X5837" s="2"/>
    </row>
    <row r="5838" spans="1:24">
      <c r="A5838" s="1" t="str">
        <f>_xlfn.LET(_xlpm.sep," : ",CONCATENATE(O5838,_xlpm.sep,P5838))</f>
        <v>~prugh~ : [pɹu]</v>
      </c>
      <c r="B5838" s="1">
        <f>_xlfn.LET(_xlpm.d,$G5838,_xlpm.k,_xlfn.CONCAT(LEFT(TRIM(B$1),1),"*"),COUNTIF(_xlpm.d,_xlpm.k))</f>
        <v>0</v>
      </c>
      <c r="C5838" s="1">
        <f>_xlfn.LET(_xlpm.d,$G5838,_xlpm.k,_xlfn.CONCAT(LEFT(TRIM(C$1),1),"*"),COUNTIF(_xlpm.d,_xlpm.k))</f>
        <v>0</v>
      </c>
      <c r="D5838" s="1">
        <f>_xlfn.LET(_xlpm.d,$G5838,_xlpm.k,_xlfn.CONCAT(LEFT(TRIM(D$1),1),"*"),COUNTIF(_xlpm.d,_xlpm.k))</f>
        <v>0</v>
      </c>
      <c r="E5838" s="1">
        <f>LOG(F5838+1,10)</f>
        <v>0.30102999566398114</v>
      </c>
      <c r="F5838" s="7">
        <v>1</v>
      </c>
      <c r="G5838" s="9" t="s">
        <v>3851</v>
      </c>
      <c r="H5838" s="4">
        <f>F5838/freq.sum.r6e</f>
        <v>4.9701789264413521E-5</v>
      </c>
      <c r="I5838" s="1" t="str">
        <f>_xlfn.LET(_xlpm.sep,":",_xlpm.w,$G5838,LEFT(_xlpm.w,FIND(_xlpm.sep,_xlpm.w)-1))</f>
        <v>pɹu</v>
      </c>
      <c r="J5838" s="1" t="str">
        <f>_xlfn.LET(_xlpm.sep,":",_xlpm.w,$G5838,RIGHT(_xlpm.w,LEN(_xlpm.w)-FIND(_xlpm.sep,_xlpm.w)))</f>
        <v>prugh</v>
      </c>
      <c r="K5838" s="10">
        <f>_xlfn.LET(_xlpm.w,I5838,LEN(_xlpm.w))</f>
        <v>3</v>
      </c>
      <c r="L5838" s="10">
        <f>_xlfn.LET(_xlpm.w,J5838,LEN(_xlpm.w))</f>
        <v>5</v>
      </c>
      <c r="M5838" s="10">
        <f>_xlfn.LET(_xlpm.a,K5838,_xlpm.b,L5838,MAX(_xlpm.a,_xlpm.b))</f>
        <v>5</v>
      </c>
      <c r="N5838" s="10">
        <f>_xlfn.LET(_xlpm.d,(K5838,L5838),MAX(_xlpm.d)-MIN(_xlpm.d))</f>
        <v>2</v>
      </c>
      <c r="O5838" s="1" t="str">
        <f>_xlfn.LET(_xlpm.sep,":",_xlpm.w,$G5838,_xlfn.CONCAT("~",RIGHT(_xlpm.w,LEN(_xlpm.w)-FIND(_xlpm.sep,_xlpm.w)),"~"))</f>
        <v>~prugh~</v>
      </c>
      <c r="P5838" s="1" t="str">
        <f>_xlfn.LET(_xlpm.sep,":",_xlpm.w,$G5838,_xlfn.CONCAT("[",LEFT(_xlpm.w,FIND(_xlpm.sep,_xlpm.w)-1),"]"))</f>
        <v>[pɹu]</v>
      </c>
      <c r="Q5838" s="14" cm="1">
        <f t="array" ref="Q5838">SUM(_xlfn._xlws.FILTER($H$2:$H$7117,_xlfn.MAP($O$2:$O$7117,_xlfn.LAMBDA(_xlpm.x,_xlpm.x=$O5838))))</f>
        <v>4.9701789264413521E-5</v>
      </c>
      <c r="R5838" s="14">
        <f>$H5838/Q5838</f>
        <v>1</v>
      </c>
      <c r="S5838" s="14" cm="1">
        <f t="array" ref="S5838">SUM(_xlfn._xlws.FILTER($H$2:$H$7117,_xlfn.MAP($P$2:$P$7117,_xlfn.LAMBDA(_xlpm.x,_xlpm.x=$P5838))))</f>
        <v>1.7892644135188863E-3</v>
      </c>
      <c r="T5838" s="14">
        <f>$H5838/S5838</f>
        <v>2.7777777777777787E-2</v>
      </c>
      <c r="U5838" s="14">
        <f>_xlfn.LET(_xlpm.freq,F5838,_xlpm.size,M5838+1,_xlpm.F,V5838,LOG(1+_xlpm.freq)*LOG(1+_xlpm.size)*_xlpm.F)</f>
        <v>1.3751343747088154E-2</v>
      </c>
      <c r="V5838" s="14">
        <f>_xlfn.LET(_xlpm.a,T5838,_xlpm.b,R5838,2*_xlpm.a*_xlpm.b/(_xlpm.a+_xlpm.b))</f>
        <v>5.4054054054054078E-2</v>
      </c>
      <c r="W5838" s="14">
        <f>_xlfn.LET(_xlpm.p,R5838,_xlpm.q,T5838,LOG(_xlpm.p/_xlpm.q))</f>
        <v>1.556302500767287</v>
      </c>
      <c r="X5838" s="2"/>
    </row>
    <row r="5839" spans="1:24">
      <c r="A5839" s="1" t="str">
        <f>_xlfn.LET(_xlpm.sep," : ",CONCATENATE(O5839,_xlpm.sep,P5839))</f>
        <v>~soogh~ : [su]</v>
      </c>
      <c r="B5839" s="1">
        <f>_xlfn.LET(_xlpm.d,$G5839,_xlpm.k,_xlfn.CONCAT(LEFT(TRIM(B$1),1),"*"),COUNTIF(_xlpm.d,_xlpm.k))</f>
        <v>0</v>
      </c>
      <c r="C5839" s="1">
        <f>_xlfn.LET(_xlpm.d,$G5839,_xlpm.k,_xlfn.CONCAT(LEFT(TRIM(C$1),1),"*"),COUNTIF(_xlpm.d,_xlpm.k))</f>
        <v>0</v>
      </c>
      <c r="D5839" s="1">
        <f>_xlfn.LET(_xlpm.d,$G5839,_xlpm.k,_xlfn.CONCAT(LEFT(TRIM(D$1),1),"*"),COUNTIF(_xlpm.d,_xlpm.k))</f>
        <v>0</v>
      </c>
      <c r="E5839" s="1">
        <f>LOG(F5839+1,10)</f>
        <v>0.30102999566398114</v>
      </c>
      <c r="F5839" s="7">
        <v>1</v>
      </c>
      <c r="G5839" s="9" t="s">
        <v>4388</v>
      </c>
      <c r="H5839" s="4">
        <f>F5839/freq.sum.r6e</f>
        <v>4.9701789264413521E-5</v>
      </c>
      <c r="I5839" s="1" t="str">
        <f>_xlfn.LET(_xlpm.sep,":",_xlpm.w,$G5839,LEFT(_xlpm.w,FIND(_xlpm.sep,_xlpm.w)-1))</f>
        <v>su</v>
      </c>
      <c r="J5839" s="1" t="str">
        <f>_xlfn.LET(_xlpm.sep,":",_xlpm.w,$G5839,RIGHT(_xlpm.w,LEN(_xlpm.w)-FIND(_xlpm.sep,_xlpm.w)))</f>
        <v>soogh</v>
      </c>
      <c r="K5839" s="10">
        <f>_xlfn.LET(_xlpm.w,I5839,LEN(_xlpm.w))</f>
        <v>2</v>
      </c>
      <c r="L5839" s="10">
        <f>_xlfn.LET(_xlpm.w,J5839,LEN(_xlpm.w))</f>
        <v>5</v>
      </c>
      <c r="M5839" s="10">
        <f>_xlfn.LET(_xlpm.a,K5839,_xlpm.b,L5839,MAX(_xlpm.a,_xlpm.b))</f>
        <v>5</v>
      </c>
      <c r="N5839" s="10">
        <f>_xlfn.LET(_xlpm.d,(K5839,L5839),MAX(_xlpm.d)-MIN(_xlpm.d))</f>
        <v>3</v>
      </c>
      <c r="O5839" s="1" t="str">
        <f>_xlfn.LET(_xlpm.sep,":",_xlpm.w,$G5839,_xlfn.CONCAT("~",RIGHT(_xlpm.w,LEN(_xlpm.w)-FIND(_xlpm.sep,_xlpm.w)),"~"))</f>
        <v>~soogh~</v>
      </c>
      <c r="P5839" s="1" t="str">
        <f>_xlfn.LET(_xlpm.sep,":",_xlpm.w,$G5839,_xlfn.CONCAT("[",LEFT(_xlpm.w,FIND(_xlpm.sep,_xlpm.w)-1),"]"))</f>
        <v>[su]</v>
      </c>
      <c r="Q5839" s="14" cm="1">
        <f t="array" ref="Q5839">SUM(_xlfn._xlws.FILTER($H$2:$H$7117,_xlfn.MAP($O$2:$O$7117,_xlfn.LAMBDA(_xlpm.x,_xlpm.x=$O5839))))</f>
        <v>4.9701789264413521E-5</v>
      </c>
      <c r="R5839" s="14">
        <f>$H5839/Q5839</f>
        <v>1</v>
      </c>
      <c r="S5839" s="14" cm="1">
        <f t="array" ref="S5839">SUM(_xlfn._xlws.FILTER($H$2:$H$7117,_xlfn.MAP($P$2:$P$7117,_xlfn.LAMBDA(_xlpm.x,_xlpm.x=$P5839))))</f>
        <v>1.7892644135188863E-3</v>
      </c>
      <c r="T5839" s="14">
        <f>$H5839/S5839</f>
        <v>2.7777777777777787E-2</v>
      </c>
      <c r="U5839" s="14">
        <f>_xlfn.LET(_xlpm.freq,F5839,_xlpm.size,M5839+1,_xlpm.F,V5839,LOG(1+_xlpm.freq)*LOG(1+_xlpm.size)*_xlpm.F)</f>
        <v>1.3751343747088154E-2</v>
      </c>
      <c r="V5839" s="14">
        <f>_xlfn.LET(_xlpm.a,T5839,_xlpm.b,R5839,2*_xlpm.a*_xlpm.b/(_xlpm.a+_xlpm.b))</f>
        <v>5.4054054054054078E-2</v>
      </c>
      <c r="W5839" s="14">
        <f>_xlfn.LET(_xlpm.p,R5839,_xlpm.q,T5839,LOG(_xlpm.p/_xlpm.q))</f>
        <v>1.556302500767287</v>
      </c>
      <c r="X5839" s="2"/>
    </row>
    <row r="5840" spans="1:24">
      <c r="A5840" s="1" t="str">
        <f>_xlfn.LET(_xlpm.sep," : ",CONCATENATE(O5840,_xlpm.sep,P5840))</f>
        <v>~suigh~ : [su]</v>
      </c>
      <c r="B5840" s="1">
        <f>_xlfn.LET(_xlpm.d,$G5840,_xlpm.k,_xlfn.CONCAT(LEFT(TRIM(B$1),1),"*"),COUNTIF(_xlpm.d,_xlpm.k))</f>
        <v>0</v>
      </c>
      <c r="C5840" s="1">
        <f>_xlfn.LET(_xlpm.d,$G5840,_xlpm.k,_xlfn.CONCAT(LEFT(TRIM(C$1),1),"*"),COUNTIF(_xlpm.d,_xlpm.k))</f>
        <v>0</v>
      </c>
      <c r="D5840" s="1">
        <f>_xlfn.LET(_xlpm.d,$G5840,_xlpm.k,_xlfn.CONCAT(LEFT(TRIM(D$1),1),"*"),COUNTIF(_xlpm.d,_xlpm.k))</f>
        <v>0</v>
      </c>
      <c r="E5840" s="1">
        <f>LOG(F5840+1,10)</f>
        <v>0.30102999566398114</v>
      </c>
      <c r="F5840" s="7">
        <v>1</v>
      </c>
      <c r="G5840" s="9" t="s">
        <v>4396</v>
      </c>
      <c r="H5840" s="4">
        <f>F5840/freq.sum.r6e</f>
        <v>4.9701789264413521E-5</v>
      </c>
      <c r="I5840" s="1" t="str">
        <f>_xlfn.LET(_xlpm.sep,":",_xlpm.w,$G5840,LEFT(_xlpm.w,FIND(_xlpm.sep,_xlpm.w)-1))</f>
        <v>su</v>
      </c>
      <c r="J5840" s="1" t="str">
        <f>_xlfn.LET(_xlpm.sep,":",_xlpm.w,$G5840,RIGHT(_xlpm.w,LEN(_xlpm.w)-FIND(_xlpm.sep,_xlpm.w)))</f>
        <v>suigh</v>
      </c>
      <c r="K5840" s="10">
        <f>_xlfn.LET(_xlpm.w,I5840,LEN(_xlpm.w))</f>
        <v>2</v>
      </c>
      <c r="L5840" s="10">
        <f>_xlfn.LET(_xlpm.w,J5840,LEN(_xlpm.w))</f>
        <v>5</v>
      </c>
      <c r="M5840" s="10">
        <f>_xlfn.LET(_xlpm.a,K5840,_xlpm.b,L5840,MAX(_xlpm.a,_xlpm.b))</f>
        <v>5</v>
      </c>
      <c r="N5840" s="10">
        <f>_xlfn.LET(_xlpm.d,(K5840,L5840),MAX(_xlpm.d)-MIN(_xlpm.d))</f>
        <v>3</v>
      </c>
      <c r="O5840" s="1" t="str">
        <f>_xlfn.LET(_xlpm.sep,":",_xlpm.w,$G5840,_xlfn.CONCAT("~",RIGHT(_xlpm.w,LEN(_xlpm.w)-FIND(_xlpm.sep,_xlpm.w)),"~"))</f>
        <v>~suigh~</v>
      </c>
      <c r="P5840" s="1" t="str">
        <f>_xlfn.LET(_xlpm.sep,":",_xlpm.w,$G5840,_xlfn.CONCAT("[",LEFT(_xlpm.w,FIND(_xlpm.sep,_xlpm.w)-1),"]"))</f>
        <v>[su]</v>
      </c>
      <c r="Q5840" s="14" cm="1">
        <f t="array" ref="Q5840">SUM(_xlfn._xlws.FILTER($H$2:$H$7117,_xlfn.MAP($O$2:$O$7117,_xlfn.LAMBDA(_xlpm.x,_xlpm.x=$O5840))))</f>
        <v>4.9701789264413521E-5</v>
      </c>
      <c r="R5840" s="14">
        <f>$H5840/Q5840</f>
        <v>1</v>
      </c>
      <c r="S5840" s="14" cm="1">
        <f t="array" ref="S5840">SUM(_xlfn._xlws.FILTER($H$2:$H$7117,_xlfn.MAP($P$2:$P$7117,_xlfn.LAMBDA(_xlpm.x,_xlpm.x=$P5840))))</f>
        <v>1.7892644135188863E-3</v>
      </c>
      <c r="T5840" s="14">
        <f>$H5840/S5840</f>
        <v>2.7777777777777787E-2</v>
      </c>
      <c r="U5840" s="14">
        <f>_xlfn.LET(_xlpm.freq,F5840,_xlpm.size,M5840+1,_xlpm.F,V5840,LOG(1+_xlpm.freq)*LOG(1+_xlpm.size)*_xlpm.F)</f>
        <v>1.3751343747088154E-2</v>
      </c>
      <c r="V5840" s="14">
        <f>_xlfn.LET(_xlpm.a,T5840,_xlpm.b,R5840,2*_xlpm.a*_xlpm.b/(_xlpm.a+_xlpm.b))</f>
        <v>5.4054054054054078E-2</v>
      </c>
      <c r="W5840" s="14">
        <f>_xlfn.LET(_xlpm.p,R5840,_xlpm.q,T5840,LOG(_xlpm.p/_xlpm.q))</f>
        <v>1.556302500767287</v>
      </c>
      <c r="X5840" s="2"/>
    </row>
    <row r="5841" spans="1:24">
      <c r="A5841" s="1" t="str">
        <f>_xlfn.LET(_xlpm.sep," : ",CONCATENATE(O5841,_xlpm.sep,P5841))</f>
        <v>~twogh~ : [tu]</v>
      </c>
      <c r="B5841" s="1">
        <f>_xlfn.LET(_xlpm.d,$G5841,_xlpm.k,_xlfn.CONCAT(LEFT(TRIM(B$1),1),"*"),COUNTIF(_xlpm.d,_xlpm.k))</f>
        <v>0</v>
      </c>
      <c r="C5841" s="1">
        <f>_xlfn.LET(_xlpm.d,$G5841,_xlpm.k,_xlfn.CONCAT(LEFT(TRIM(C$1),1),"*"),COUNTIF(_xlpm.d,_xlpm.k))</f>
        <v>0</v>
      </c>
      <c r="D5841" s="1">
        <f>_xlfn.LET(_xlpm.d,$G5841,_xlpm.k,_xlfn.CONCAT(LEFT(TRIM(D$1),1),"*"),COUNTIF(_xlpm.d,_xlpm.k))</f>
        <v>0</v>
      </c>
      <c r="E5841" s="1">
        <f>LOG(F5841+1,10)</f>
        <v>0.30102999566398114</v>
      </c>
      <c r="F5841" s="7">
        <v>1</v>
      </c>
      <c r="G5841" s="9" t="s">
        <v>4702</v>
      </c>
      <c r="H5841" s="4">
        <f>F5841/freq.sum.r6e</f>
        <v>4.9701789264413521E-5</v>
      </c>
      <c r="I5841" s="1" t="str">
        <f>_xlfn.LET(_xlpm.sep,":",_xlpm.w,$G5841,LEFT(_xlpm.w,FIND(_xlpm.sep,_xlpm.w)-1))</f>
        <v>tu</v>
      </c>
      <c r="J5841" s="1" t="str">
        <f>_xlfn.LET(_xlpm.sep,":",_xlpm.w,$G5841,RIGHT(_xlpm.w,LEN(_xlpm.w)-FIND(_xlpm.sep,_xlpm.w)))</f>
        <v>twogh</v>
      </c>
      <c r="K5841" s="10">
        <f>_xlfn.LET(_xlpm.w,I5841,LEN(_xlpm.w))</f>
        <v>2</v>
      </c>
      <c r="L5841" s="10">
        <f>_xlfn.LET(_xlpm.w,J5841,LEN(_xlpm.w))</f>
        <v>5</v>
      </c>
      <c r="M5841" s="10">
        <f>_xlfn.LET(_xlpm.a,K5841,_xlpm.b,L5841,MAX(_xlpm.a,_xlpm.b))</f>
        <v>5</v>
      </c>
      <c r="N5841" s="10">
        <f>_xlfn.LET(_xlpm.d,(K5841,L5841),MAX(_xlpm.d)-MIN(_xlpm.d))</f>
        <v>3</v>
      </c>
      <c r="O5841" s="1" t="str">
        <f>_xlfn.LET(_xlpm.sep,":",_xlpm.w,$G5841,_xlfn.CONCAT("~",RIGHT(_xlpm.w,LEN(_xlpm.w)-FIND(_xlpm.sep,_xlpm.w)),"~"))</f>
        <v>~twogh~</v>
      </c>
      <c r="P5841" s="1" t="str">
        <f>_xlfn.LET(_xlpm.sep,":",_xlpm.w,$G5841,_xlfn.CONCAT("[",LEFT(_xlpm.w,FIND(_xlpm.sep,_xlpm.w)-1),"]"))</f>
        <v>[tu]</v>
      </c>
      <c r="Q5841" s="14" cm="1">
        <f t="array" ref="Q5841">SUM(_xlfn._xlws.FILTER($H$2:$H$7109,_xlfn.MAP($O$2:$O$7109,_xlfn.LAMBDA(_xlpm.x,_xlpm.x=$O5841))))</f>
        <v>4.9701789264413521E-5</v>
      </c>
      <c r="R5841" s="14">
        <f>$H5841/Q5841</f>
        <v>1</v>
      </c>
      <c r="S5841" s="14" cm="1">
        <f t="array" ref="S5841">SUM(_xlfn._xlws.FILTER($H$2:$H$7109,_xlfn.MAP($P$2:$P$7109,_xlfn.LAMBDA(_xlpm.x,_xlpm.x=$P5841))))</f>
        <v>1.7892644135188863E-3</v>
      </c>
      <c r="T5841" s="14">
        <f>$H5841/S5841</f>
        <v>2.7777777777777787E-2</v>
      </c>
      <c r="U5841" s="14">
        <f>_xlfn.LET(_xlpm.freq,F5841,_xlpm.size,M5841+1,_xlpm.F,V5841,LOG(1+_xlpm.freq)*LOG(1+_xlpm.size)*_xlpm.F)</f>
        <v>1.3751343747088154E-2</v>
      </c>
      <c r="V5841" s="14">
        <f>_xlfn.LET(_xlpm.a,T5841,_xlpm.b,R5841,2*_xlpm.a*_xlpm.b/(_xlpm.a+_xlpm.b))</f>
        <v>5.4054054054054078E-2</v>
      </c>
      <c r="W5841" s="14">
        <f>_xlfn.LET(_xlpm.p,R5841,_xlpm.q,T5841,LOG(_xlpm.p/_xlpm.q))</f>
        <v>1.556302500767287</v>
      </c>
      <c r="X5841" s="2"/>
    </row>
    <row r="5842" spans="1:24">
      <c r="A5842" s="1" t="str">
        <f>_xlfn.LET(_xlpm.sep," : ",CONCATENATE(O5842,_xlpm.sep,P5842))</f>
        <v>~ceare~ : [sə]</v>
      </c>
      <c r="B5842" s="1">
        <f>_xlfn.LET(_xlpm.d,$G5842,_xlpm.k,_xlfn.CONCAT(LEFT(TRIM(B$1),1),"*"),COUNTIF(_xlpm.d,_xlpm.k))</f>
        <v>0</v>
      </c>
      <c r="C5842" s="1">
        <f>_xlfn.LET(_xlpm.d,$G5842,_xlpm.k,_xlfn.CONCAT(LEFT(TRIM(C$1),1),"*"),COUNTIF(_xlpm.d,_xlpm.k))</f>
        <v>0</v>
      </c>
      <c r="D5842" s="1">
        <f>_xlfn.LET(_xlpm.d,$G5842,_xlpm.k,_xlfn.CONCAT(LEFT(TRIM(D$1),1),"*"),COUNTIF(_xlpm.d,_xlpm.k))</f>
        <v>0</v>
      </c>
      <c r="E5842" s="1">
        <f>LOG(F5842+1,10)</f>
        <v>0.30102999566398114</v>
      </c>
      <c r="F5842" s="7">
        <v>1</v>
      </c>
      <c r="G5842" s="9" t="s">
        <v>4423</v>
      </c>
      <c r="H5842" s="4">
        <f>F5842/freq.sum.r6e</f>
        <v>4.9701789264413521E-5</v>
      </c>
      <c r="I5842" s="1" t="str">
        <f>_xlfn.LET(_xlpm.sep,":",_xlpm.w,$G5842,LEFT(_xlpm.w,FIND(_xlpm.sep,_xlpm.w)-1))</f>
        <v>sə</v>
      </c>
      <c r="J5842" s="1" t="str">
        <f>_xlfn.LET(_xlpm.sep,":",_xlpm.w,$G5842,RIGHT(_xlpm.w,LEN(_xlpm.w)-FIND(_xlpm.sep,_xlpm.w)))</f>
        <v>ceare</v>
      </c>
      <c r="K5842" s="10">
        <f>_xlfn.LET(_xlpm.w,I5842,LEN(_xlpm.w))</f>
        <v>2</v>
      </c>
      <c r="L5842" s="10">
        <f>_xlfn.LET(_xlpm.w,J5842,LEN(_xlpm.w))</f>
        <v>5</v>
      </c>
      <c r="M5842" s="10">
        <f>_xlfn.LET(_xlpm.a,K5842,_xlpm.b,L5842,MAX(_xlpm.a,_xlpm.b))</f>
        <v>5</v>
      </c>
      <c r="N5842" s="10">
        <f>_xlfn.LET(_xlpm.d,(K5842,L5842),MAX(_xlpm.d)-MIN(_xlpm.d))</f>
        <v>3</v>
      </c>
      <c r="O5842" s="1" t="str">
        <f>_xlfn.LET(_xlpm.sep,":",_xlpm.w,$G5842,_xlfn.CONCAT("~",RIGHT(_xlpm.w,LEN(_xlpm.w)-FIND(_xlpm.sep,_xlpm.w)),"~"))</f>
        <v>~ceare~</v>
      </c>
      <c r="P5842" s="1" t="str">
        <f>_xlfn.LET(_xlpm.sep,":",_xlpm.w,$G5842,_xlfn.CONCAT("[",LEFT(_xlpm.w,FIND(_xlpm.sep,_xlpm.w)-1),"]"))</f>
        <v>[sə]</v>
      </c>
      <c r="Q5842" s="14" cm="1">
        <f t="array" ref="Q5842">SUM(_xlfn._xlws.FILTER($H$2:$H$7117,_xlfn.MAP($O$2:$O$7117,_xlfn.LAMBDA(_xlpm.x,_xlpm.x=$O5842))))</f>
        <v>9.9403578528827041E-5</v>
      </c>
      <c r="R5842" s="14">
        <f>$H5842/Q5842</f>
        <v>0.5</v>
      </c>
      <c r="S5842" s="14" cm="1">
        <f t="array" ref="S5842">SUM(_xlfn._xlws.FILTER($H$2:$H$7117,_xlfn.MAP($P$2:$P$7117,_xlfn.LAMBDA(_xlpm.x,_xlpm.x=$P5842))))</f>
        <v>3.9761431411530794E-3</v>
      </c>
      <c r="T5842" s="14">
        <f>$H5842/S5842</f>
        <v>1.2500000000000008E-2</v>
      </c>
      <c r="U5842" s="14">
        <f>_xlfn.LET(_xlpm.freq,F5842,_xlpm.size,M5842+1,_xlpm.F,V5842,LOG(1+_xlpm.freq)*LOG(1+_xlpm.size)*_xlpm.F)</f>
        <v>6.2048746175885593E-3</v>
      </c>
      <c r="V5842" s="14">
        <f>_xlfn.LET(_xlpm.a,T5842,_xlpm.b,R5842,2*_xlpm.a*_xlpm.b/(_xlpm.a+_xlpm.b))</f>
        <v>2.4390243902439043E-2</v>
      </c>
      <c r="W5842" s="14">
        <f>_xlfn.LET(_xlpm.p,R5842,_xlpm.q,T5842,LOG(_xlpm.p/_xlpm.q))</f>
        <v>1.6020599913279621</v>
      </c>
      <c r="X5842" s="2"/>
    </row>
    <row r="5843" spans="1:24">
      <c r="A5843" s="1" t="str">
        <f>_xlfn.LET(_xlpm.sep," : ",CONCATENATE(O5843,_xlpm.sep,P5843))</f>
        <v>~ssore~ : [sə]</v>
      </c>
      <c r="B5843" s="1">
        <f>_xlfn.LET(_xlpm.d,$G5843,_xlpm.k,_xlfn.CONCAT(LEFT(TRIM(B$1),1),"*"),COUNTIF(_xlpm.d,_xlpm.k))</f>
        <v>0</v>
      </c>
      <c r="C5843" s="1">
        <f>_xlfn.LET(_xlpm.d,$G5843,_xlpm.k,_xlfn.CONCAT(LEFT(TRIM(C$1),1),"*"),COUNTIF(_xlpm.d,_xlpm.k))</f>
        <v>0</v>
      </c>
      <c r="D5843" s="1">
        <f>_xlfn.LET(_xlpm.d,$G5843,_xlpm.k,_xlfn.CONCAT(LEFT(TRIM(D$1),1),"*"),COUNTIF(_xlpm.d,_xlpm.k))</f>
        <v>0</v>
      </c>
      <c r="E5843" s="1">
        <f>LOG(F5843+1,10)</f>
        <v>0.30102999566398114</v>
      </c>
      <c r="F5843" s="7">
        <v>1</v>
      </c>
      <c r="G5843" s="9" t="s">
        <v>4573</v>
      </c>
      <c r="H5843" s="4">
        <f>F5843/freq.sum.r6e</f>
        <v>4.9701789264413521E-5</v>
      </c>
      <c r="I5843" s="1" t="str">
        <f>_xlfn.LET(_xlpm.sep,":",_xlpm.w,$G5843,LEFT(_xlpm.w,FIND(_xlpm.sep,_xlpm.w)-1))</f>
        <v>sə</v>
      </c>
      <c r="J5843" s="1" t="str">
        <f>_xlfn.LET(_xlpm.sep,":",_xlpm.w,$G5843,RIGHT(_xlpm.w,LEN(_xlpm.w)-FIND(_xlpm.sep,_xlpm.w)))</f>
        <v>ssore</v>
      </c>
      <c r="K5843" s="10">
        <f>_xlfn.LET(_xlpm.w,I5843,LEN(_xlpm.w))</f>
        <v>2</v>
      </c>
      <c r="L5843" s="10">
        <f>_xlfn.LET(_xlpm.w,J5843,LEN(_xlpm.w))</f>
        <v>5</v>
      </c>
      <c r="M5843" s="10">
        <f>_xlfn.LET(_xlpm.a,K5843,_xlpm.b,L5843,MAX(_xlpm.a,_xlpm.b))</f>
        <v>5</v>
      </c>
      <c r="N5843" s="10">
        <f>_xlfn.LET(_xlpm.d,(K5843,L5843),MAX(_xlpm.d)-MIN(_xlpm.d))</f>
        <v>3</v>
      </c>
      <c r="O5843" s="1" t="str">
        <f>_xlfn.LET(_xlpm.sep,":",_xlpm.w,$G5843,_xlfn.CONCAT("~",RIGHT(_xlpm.w,LEN(_xlpm.w)-FIND(_xlpm.sep,_xlpm.w)),"~"))</f>
        <v>~ssore~</v>
      </c>
      <c r="P5843" s="1" t="str">
        <f>_xlfn.LET(_xlpm.sep,":",_xlpm.w,$G5843,_xlfn.CONCAT("[",LEFT(_xlpm.w,FIND(_xlpm.sep,_xlpm.w)-1),"]"))</f>
        <v>[sə]</v>
      </c>
      <c r="Q5843" s="14" cm="1">
        <f t="array" ref="Q5843">SUM(_xlfn._xlws.FILTER($H$2:$H$7117,_xlfn.MAP($O$2:$O$7117,_xlfn.LAMBDA(_xlpm.x,_xlpm.x=$O5843))))</f>
        <v>9.9403578528827041E-5</v>
      </c>
      <c r="R5843" s="14">
        <f>$H5843/Q5843</f>
        <v>0.5</v>
      </c>
      <c r="S5843" s="14" cm="1">
        <f t="array" ref="S5843">SUM(_xlfn._xlws.FILTER($H$2:$H$7117,_xlfn.MAP($P$2:$P$7117,_xlfn.LAMBDA(_xlpm.x,_xlpm.x=$P5843))))</f>
        <v>3.9761431411530794E-3</v>
      </c>
      <c r="T5843" s="14">
        <f>$H5843/S5843</f>
        <v>1.2500000000000008E-2</v>
      </c>
      <c r="U5843" s="14">
        <f>_xlfn.LET(_xlpm.freq,F5843,_xlpm.size,M5843+1,_xlpm.F,V5843,LOG(1+_xlpm.freq)*LOG(1+_xlpm.size)*_xlpm.F)</f>
        <v>6.2048746175885593E-3</v>
      </c>
      <c r="V5843" s="14">
        <f>_xlfn.LET(_xlpm.a,T5843,_xlpm.b,R5843,2*_xlpm.a*_xlpm.b/(_xlpm.a+_xlpm.b))</f>
        <v>2.4390243902439043E-2</v>
      </c>
      <c r="W5843" s="14">
        <f>_xlfn.LET(_xlpm.p,R5843,_xlpm.q,T5843,LOG(_xlpm.p/_xlpm.q))</f>
        <v>1.6020599913279621</v>
      </c>
      <c r="X5843" s="2"/>
    </row>
    <row r="5844" spans="1:24">
      <c r="A5844" s="1" t="str">
        <f>_xlfn.LET(_xlpm.sep," : ",CONCATENATE(O5844,_xlpm.sep,P5844))</f>
        <v>~ssure~ : [sə]</v>
      </c>
      <c r="B5844" s="1">
        <f>_xlfn.LET(_xlpm.d,$G5844,_xlpm.k,_xlfn.CONCAT(LEFT(TRIM(B$1),1),"*"),COUNTIF(_xlpm.d,_xlpm.k))</f>
        <v>0</v>
      </c>
      <c r="C5844" s="1">
        <f>_xlfn.LET(_xlpm.d,$G5844,_xlpm.k,_xlfn.CONCAT(LEFT(TRIM(C$1),1),"*"),COUNTIF(_xlpm.d,_xlpm.k))</f>
        <v>0</v>
      </c>
      <c r="D5844" s="1">
        <f>_xlfn.LET(_xlpm.d,$G5844,_xlpm.k,_xlfn.CONCAT(LEFT(TRIM(D$1),1),"*"),COUNTIF(_xlpm.d,_xlpm.k))</f>
        <v>0</v>
      </c>
      <c r="E5844" s="1">
        <f>LOG(F5844+1,10)</f>
        <v>0.30102999566398114</v>
      </c>
      <c r="F5844" s="7">
        <v>1</v>
      </c>
      <c r="G5844" s="9" t="s">
        <v>4577</v>
      </c>
      <c r="H5844" s="4">
        <f>F5844/freq.sum.r6e</f>
        <v>4.9701789264413521E-5</v>
      </c>
      <c r="I5844" s="4" t="str">
        <f>_xlfn.LET(_xlpm.sep,":",_xlpm.w,$G5844,LEFT(_xlpm.w,FIND(_xlpm.sep,_xlpm.w)-1))</f>
        <v>sə</v>
      </c>
      <c r="J5844" s="4" t="str">
        <f>_xlfn.LET(_xlpm.sep,":",_xlpm.w,$G5844,RIGHT(_xlpm.w,LEN(_xlpm.w)-FIND(_xlpm.sep,_xlpm.w)))</f>
        <v>ssure</v>
      </c>
      <c r="K5844" s="10">
        <f>_xlfn.LET(_xlpm.w,I5844,LEN(_xlpm.w))</f>
        <v>2</v>
      </c>
      <c r="L5844" s="10">
        <f>_xlfn.LET(_xlpm.w,J5844,LEN(_xlpm.w))</f>
        <v>5</v>
      </c>
      <c r="M5844" s="10">
        <f>_xlfn.LET(_xlpm.a,K5844,_xlpm.b,L5844,MAX(_xlpm.a,_xlpm.b))</f>
        <v>5</v>
      </c>
      <c r="N5844" s="10">
        <f>_xlfn.LET(_xlpm.d,(K5844,L5844),MAX(_xlpm.d)-MIN(_xlpm.d))</f>
        <v>3</v>
      </c>
      <c r="O5844" s="1" t="str">
        <f>_xlfn.LET(_xlpm.sep,":",_xlpm.w,$G5844,_xlfn.CONCAT("~",RIGHT(_xlpm.w,LEN(_xlpm.w)-FIND(_xlpm.sep,_xlpm.w)),"~"))</f>
        <v>~ssure~</v>
      </c>
      <c r="P5844" s="1" t="str">
        <f>_xlfn.LET(_xlpm.sep,":",_xlpm.w,$G5844,_xlfn.CONCAT("[",LEFT(_xlpm.w,FIND(_xlpm.sep,_xlpm.w)-1),"]"))</f>
        <v>[sə]</v>
      </c>
      <c r="Q5844" s="14" cm="1">
        <f t="array" ref="Q5844">SUM(_xlfn._xlws.FILTER($H$2:$H$7109,_xlfn.MAP($O$2:$O$7109,_xlfn.LAMBDA(_xlpm.x,_xlpm.x=$O5844))))</f>
        <v>9.9403578528827041E-5</v>
      </c>
      <c r="R5844" s="14">
        <f>$H5844/Q5844</f>
        <v>0.5</v>
      </c>
      <c r="S5844" s="14" cm="1">
        <f t="array" ref="S5844">SUM(_xlfn._xlws.FILTER($H$2:$H$7109,_xlfn.MAP($P$2:$P$7109,_xlfn.LAMBDA(_xlpm.x,_xlpm.x=$P5844))))</f>
        <v>3.9761431411530794E-3</v>
      </c>
      <c r="T5844" s="14">
        <f>$H5844/S5844</f>
        <v>1.2500000000000008E-2</v>
      </c>
      <c r="U5844" s="14">
        <f>_xlfn.LET(_xlpm.freq,F5844,_xlpm.size,M5844+1,_xlpm.F,V5844,LOG(1+_xlpm.freq)*LOG(1+_xlpm.size)*_xlpm.F)</f>
        <v>6.2048746175885593E-3</v>
      </c>
      <c r="V5844" s="14">
        <f>_xlfn.LET(_xlpm.a,T5844,_xlpm.b,R5844,2*_xlpm.a*_xlpm.b/(_xlpm.a+_xlpm.b))</f>
        <v>2.4390243902439043E-2</v>
      </c>
      <c r="W5844" s="14">
        <f>_xlfn.LET(_xlpm.p,R5844,_xlpm.q,T5844,LOG(_xlpm.p/_xlpm.q))</f>
        <v>1.6020599913279621</v>
      </c>
      <c r="X5844" s="2"/>
    </row>
    <row r="5845" spans="1:24">
      <c r="A5845" s="1" t="str">
        <f>_xlfn.LET(_xlpm.sep," : ",CONCATENATE(O5845,_xlpm.sep,P5845))</f>
        <v>~stere~ : [sə]</v>
      </c>
      <c r="B5845" s="1">
        <f>_xlfn.LET(_xlpm.d,$G5845,_xlpm.k,_xlfn.CONCAT(LEFT(TRIM(B$1),1),"*"),COUNTIF(_xlpm.d,_xlpm.k))</f>
        <v>0</v>
      </c>
      <c r="C5845" s="1">
        <f>_xlfn.LET(_xlpm.d,$G5845,_xlpm.k,_xlfn.CONCAT(LEFT(TRIM(C$1),1),"*"),COUNTIF(_xlpm.d,_xlpm.k))</f>
        <v>0</v>
      </c>
      <c r="D5845" s="1">
        <f>_xlfn.LET(_xlpm.d,$G5845,_xlpm.k,_xlfn.CONCAT(LEFT(TRIM(D$1),1),"*"),COUNTIF(_xlpm.d,_xlpm.k))</f>
        <v>0</v>
      </c>
      <c r="E5845" s="1">
        <f>LOG(F5845+1,10)</f>
        <v>0.30102999566398114</v>
      </c>
      <c r="F5845" s="7">
        <v>1</v>
      </c>
      <c r="G5845" s="9" t="s">
        <v>4588</v>
      </c>
      <c r="H5845" s="4">
        <f>F5845/freq.sum.r6e</f>
        <v>4.9701789264413521E-5</v>
      </c>
      <c r="I5845" s="1" t="str">
        <f>_xlfn.LET(_xlpm.sep,":",_xlpm.w,$G5845,LEFT(_xlpm.w,FIND(_xlpm.sep,_xlpm.w)-1))</f>
        <v>sə</v>
      </c>
      <c r="J5845" s="1" t="str">
        <f>_xlfn.LET(_xlpm.sep,":",_xlpm.w,$G5845,RIGHT(_xlpm.w,LEN(_xlpm.w)-FIND(_xlpm.sep,_xlpm.w)))</f>
        <v>stere</v>
      </c>
      <c r="K5845" s="10">
        <f>_xlfn.LET(_xlpm.w,I5845,LEN(_xlpm.w))</f>
        <v>2</v>
      </c>
      <c r="L5845" s="10">
        <f>_xlfn.LET(_xlpm.w,J5845,LEN(_xlpm.w))</f>
        <v>5</v>
      </c>
      <c r="M5845" s="10">
        <f>_xlfn.LET(_xlpm.a,K5845,_xlpm.b,L5845,MAX(_xlpm.a,_xlpm.b))</f>
        <v>5</v>
      </c>
      <c r="N5845" s="10">
        <f>_xlfn.LET(_xlpm.d,(K5845,L5845),MAX(_xlpm.d)-MIN(_xlpm.d))</f>
        <v>3</v>
      </c>
      <c r="O5845" s="1" t="str">
        <f>_xlfn.LET(_xlpm.sep,":",_xlpm.w,$G5845,_xlfn.CONCAT("~",RIGHT(_xlpm.w,LEN(_xlpm.w)-FIND(_xlpm.sep,_xlpm.w)),"~"))</f>
        <v>~stere~</v>
      </c>
      <c r="P5845" s="1" t="str">
        <f>_xlfn.LET(_xlpm.sep,":",_xlpm.w,$G5845,_xlfn.CONCAT("[",LEFT(_xlpm.w,FIND(_xlpm.sep,_xlpm.w)-1),"]"))</f>
        <v>[sə]</v>
      </c>
      <c r="Q5845" s="14" cm="1">
        <f t="array" ref="Q5845">SUM(_xlfn._xlws.FILTER($H$2:$H$7117,_xlfn.MAP($O$2:$O$7117,_xlfn.LAMBDA(_xlpm.x,_xlpm.x=$O5845))))</f>
        <v>9.9403578528827041E-5</v>
      </c>
      <c r="R5845" s="14">
        <f>$H5845/Q5845</f>
        <v>0.5</v>
      </c>
      <c r="S5845" s="14" cm="1">
        <f t="array" ref="S5845">SUM(_xlfn._xlws.FILTER($H$2:$H$7117,_xlfn.MAP($P$2:$P$7117,_xlfn.LAMBDA(_xlpm.x,_xlpm.x=$P5845))))</f>
        <v>3.9761431411530794E-3</v>
      </c>
      <c r="T5845" s="14">
        <f>$H5845/S5845</f>
        <v>1.2500000000000008E-2</v>
      </c>
      <c r="U5845" s="14">
        <f>_xlfn.LET(_xlpm.freq,F5845,_xlpm.size,M5845+1,_xlpm.F,V5845,LOG(1+_xlpm.freq)*LOG(1+_xlpm.size)*_xlpm.F)</f>
        <v>6.2048746175885593E-3</v>
      </c>
      <c r="V5845" s="14">
        <f>_xlfn.LET(_xlpm.a,T5845,_xlpm.b,R5845,2*_xlpm.a*_xlpm.b/(_xlpm.a+_xlpm.b))</f>
        <v>2.4390243902439043E-2</v>
      </c>
      <c r="W5845" s="14">
        <f>_xlfn.LET(_xlpm.p,R5845,_xlpm.q,T5845,LOG(_xlpm.p/_xlpm.q))</f>
        <v>1.6020599913279621</v>
      </c>
      <c r="X5845" s="2"/>
    </row>
    <row r="5846" spans="1:24">
      <c r="A5846" s="1" t="str">
        <f>_xlfn.LET(_xlpm.sep," : ",CONCATENATE(O5846,_xlpm.sep,P5846))</f>
        <v>~gheyh~ : [ɡɪ]</v>
      </c>
      <c r="B5846" s="1">
        <f>_xlfn.LET(_xlpm.d,$G5846,_xlpm.k,_xlfn.CONCAT(LEFT(TRIM(B$1),1),"*"),COUNTIF(_xlpm.d,_xlpm.k))</f>
        <v>0</v>
      </c>
      <c r="C5846" s="1">
        <f>_xlfn.LET(_xlpm.d,$G5846,_xlpm.k,_xlfn.CONCAT(LEFT(TRIM(C$1),1),"*"),COUNTIF(_xlpm.d,_xlpm.k))</f>
        <v>0</v>
      </c>
      <c r="D5846" s="1">
        <f>_xlfn.LET(_xlpm.d,$G5846,_xlpm.k,_xlfn.CONCAT(LEFT(TRIM(D$1),1),"*"),COUNTIF(_xlpm.d,_xlpm.k))</f>
        <v>0</v>
      </c>
      <c r="E5846" s="1">
        <f>LOG(F5846+1,10)</f>
        <v>0.47712125471966244</v>
      </c>
      <c r="F5846" s="7">
        <v>2</v>
      </c>
      <c r="G5846" s="9" t="s">
        <v>6568</v>
      </c>
      <c r="H5846" s="4">
        <f>F5846/freq.sum.r6e</f>
        <v>9.9403578528827041E-5</v>
      </c>
      <c r="I5846" s="4" t="str">
        <f>_xlfn.LET(_xlpm.sep,":",_xlpm.w,$G5846,LEFT(_xlpm.w,FIND(_xlpm.sep,_xlpm.w)-1))</f>
        <v>ɡɪ</v>
      </c>
      <c r="J5846" s="4" t="str">
        <f>_xlfn.LET(_xlpm.sep,":",_xlpm.w,$G5846,RIGHT(_xlpm.w,LEN(_xlpm.w)-FIND(_xlpm.sep,_xlpm.w)))</f>
        <v>gheyh</v>
      </c>
      <c r="K5846" s="10">
        <f>_xlfn.LET(_xlpm.w,I5846,LEN(_xlpm.w))</f>
        <v>2</v>
      </c>
      <c r="L5846" s="10">
        <f>_xlfn.LET(_xlpm.w,J5846,LEN(_xlpm.w))</f>
        <v>5</v>
      </c>
      <c r="M5846" s="10">
        <f>_xlfn.LET(_xlpm.a,K5846,_xlpm.b,L5846,MAX(_xlpm.a,_xlpm.b))</f>
        <v>5</v>
      </c>
      <c r="N5846" s="10">
        <f>_xlfn.LET(_xlpm.d,(K5846,L5846),MAX(_xlpm.d)-MIN(_xlpm.d))</f>
        <v>3</v>
      </c>
      <c r="O5846" s="1" t="str">
        <f>_xlfn.LET(_xlpm.sep,":",_xlpm.w,$G5846,_xlfn.CONCAT("~",RIGHT(_xlpm.w,LEN(_xlpm.w)-FIND(_xlpm.sep,_xlpm.w)),"~"))</f>
        <v>~gheyh~</v>
      </c>
      <c r="P5846" s="1" t="str">
        <f>_xlfn.LET(_xlpm.sep,":",_xlpm.w,$G5846,_xlfn.CONCAT("[",LEFT(_xlpm.w,FIND(_xlpm.sep,_xlpm.w)-1),"]"))</f>
        <v>[ɡɪ]</v>
      </c>
      <c r="Q5846" s="14" cm="1">
        <f t="array" ref="Q5846">SUM(_xlfn._xlws.FILTER($H$2:$H$7109,_xlfn.MAP($O$2:$O$7109,_xlfn.LAMBDA(_xlpm.x,_xlpm.x=$O5846))))</f>
        <v>1.9880715705765408E-4</v>
      </c>
      <c r="R5846" s="14">
        <f>$H5846/Q5846</f>
        <v>0.5</v>
      </c>
      <c r="S5846" s="14" cm="1">
        <f t="array" ref="S5846">SUM(_xlfn._xlws.FILTER($H$2:$H$7109,_xlfn.MAP($P$2:$P$7109,_xlfn.LAMBDA(_xlpm.x,_xlpm.x=$P5846))))</f>
        <v>7.9522862823061605E-3</v>
      </c>
      <c r="T5846" s="14">
        <f>$H5846/S5846</f>
        <v>1.2500000000000004E-2</v>
      </c>
      <c r="U5846" s="14">
        <f>_xlfn.LET(_xlpm.freq,F5846,_xlpm.size,M5846+1,_xlpm.F,V5846,LOG(1+_xlpm.freq)*LOG(1+_xlpm.size)*_xlpm.F)</f>
        <v>9.8344935905543881E-3</v>
      </c>
      <c r="V5846" s="14">
        <f>_xlfn.LET(_xlpm.a,T5846,_xlpm.b,R5846,2*_xlpm.a*_xlpm.b/(_xlpm.a+_xlpm.b))</f>
        <v>2.4390243902439036E-2</v>
      </c>
      <c r="W5846" s="14">
        <f>_xlfn.LET(_xlpm.p,R5846,_xlpm.q,T5846,LOG(_xlpm.p/_xlpm.q))</f>
        <v>1.6020599913279623</v>
      </c>
      <c r="X5846" s="2"/>
    </row>
    <row r="5847" spans="1:24">
      <c r="A5847" s="1" t="str">
        <f>_xlfn.LET(_xlpm.sep," : ",CONCATENATE(O5847,_xlpm.sep,P5847))</f>
        <v>~georr~ : [dʒɛ]</v>
      </c>
      <c r="B5847" s="1">
        <f>_xlfn.LET(_xlpm.d,$G5847,_xlpm.k,_xlfn.CONCAT(LEFT(TRIM(B$1),1),"*"),COUNTIF(_xlpm.d,_xlpm.k))</f>
        <v>0</v>
      </c>
      <c r="C5847" s="1">
        <f>_xlfn.LET(_xlpm.d,$G5847,_xlpm.k,_xlfn.CONCAT(LEFT(TRIM(C$1),1),"*"),COUNTIF(_xlpm.d,_xlpm.k))</f>
        <v>0</v>
      </c>
      <c r="D5847" s="1">
        <f>_xlfn.LET(_xlpm.d,$G5847,_xlpm.k,_xlfn.CONCAT(LEFT(TRIM(D$1),1),"*"),COUNTIF(_xlpm.d,_xlpm.k))</f>
        <v>0</v>
      </c>
      <c r="E5847" s="1">
        <f>LOG(F5847+1,10)</f>
        <v>0.30102999566398114</v>
      </c>
      <c r="F5847" s="7">
        <v>1</v>
      </c>
      <c r="G5847" s="9" t="s">
        <v>769</v>
      </c>
      <c r="H5847" s="4">
        <f>F5847/freq.sum.r6e</f>
        <v>4.9701789264413521E-5</v>
      </c>
      <c r="I5847" s="1" t="str">
        <f>_xlfn.LET(_xlpm.sep,":",_xlpm.w,$G5847,LEFT(_xlpm.w,FIND(_xlpm.sep,_xlpm.w)-1))</f>
        <v>dʒɛ</v>
      </c>
      <c r="J5847" s="1" t="str">
        <f>_xlfn.LET(_xlpm.sep,":",_xlpm.w,$G5847,RIGHT(_xlpm.w,LEN(_xlpm.w)-FIND(_xlpm.sep,_xlpm.w)))</f>
        <v>georr</v>
      </c>
      <c r="K5847" s="10">
        <f>_xlfn.LET(_xlpm.w,I5847,LEN(_xlpm.w))</f>
        <v>3</v>
      </c>
      <c r="L5847" s="10">
        <f>_xlfn.LET(_xlpm.w,J5847,LEN(_xlpm.w))</f>
        <v>5</v>
      </c>
      <c r="M5847" s="10">
        <f>_xlfn.LET(_xlpm.a,K5847,_xlpm.b,L5847,MAX(_xlpm.a,_xlpm.b))</f>
        <v>5</v>
      </c>
      <c r="N5847" s="10">
        <f>_xlfn.LET(_xlpm.d,(K5847,L5847),MAX(_xlpm.d)-MIN(_xlpm.d))</f>
        <v>2</v>
      </c>
      <c r="O5847" s="1" t="str">
        <f>_xlfn.LET(_xlpm.sep,":",_xlpm.w,$G5847,_xlfn.CONCAT("~",RIGHT(_xlpm.w,LEN(_xlpm.w)-FIND(_xlpm.sep,_xlpm.w)),"~"))</f>
        <v>~georr~</v>
      </c>
      <c r="P5847" s="1" t="str">
        <f>_xlfn.LET(_xlpm.sep,":",_xlpm.w,$G5847,_xlfn.CONCAT("[",LEFT(_xlpm.w,FIND(_xlpm.sep,_xlpm.w)-1),"]"))</f>
        <v>[dʒɛ]</v>
      </c>
      <c r="Q5847" s="14" cm="1">
        <f t="array" ref="Q5847">SUM(_xlfn._xlws.FILTER($H$2:$H$7117,_xlfn.MAP($O$2:$O$7117,_xlfn.LAMBDA(_xlpm.x,_xlpm.x=$O5847))))</f>
        <v>4.9701789264413521E-5</v>
      </c>
      <c r="R5847" s="14">
        <f>$H5847/Q5847</f>
        <v>1</v>
      </c>
      <c r="S5847" s="14" cm="1">
        <f t="array" ref="S5847">SUM(_xlfn._xlws.FILTER($H$2:$H$7117,_xlfn.MAP($P$2:$P$7117,_xlfn.LAMBDA(_xlpm.x,_xlpm.x=$P5847))))</f>
        <v>1.988071570576541E-3</v>
      </c>
      <c r="T5847" s="14">
        <f>$H5847/S5847</f>
        <v>2.4999999999999998E-2</v>
      </c>
      <c r="U5847" s="14">
        <f>_xlfn.LET(_xlpm.freq,F5847,_xlpm.size,M5847+1,_xlpm.F,V5847,LOG(1+_xlpm.freq)*LOG(1+_xlpm.size)*_xlpm.F)</f>
        <v>1.240974923517711E-2</v>
      </c>
      <c r="V5847" s="14">
        <f>_xlfn.LET(_xlpm.a,T5847,_xlpm.b,R5847,2*_xlpm.a*_xlpm.b/(_xlpm.a+_xlpm.b))</f>
        <v>4.878048780487805E-2</v>
      </c>
      <c r="W5847" s="14">
        <f>_xlfn.LET(_xlpm.p,R5847,_xlpm.q,T5847,LOG(_xlpm.p/_xlpm.q))</f>
        <v>1.6020599913279623</v>
      </c>
      <c r="X5847" s="2"/>
    </row>
    <row r="5848" spans="1:24">
      <c r="A5848" s="1" t="str">
        <f>_xlfn.LET(_xlpm.sep," : ",CONCATENATE(O5848,_xlpm.sep,P5848))</f>
        <v>~jearr~ : [dʒɛ]</v>
      </c>
      <c r="B5848" s="1">
        <f>_xlfn.LET(_xlpm.d,$G5848,_xlpm.k,_xlfn.CONCAT(LEFT(TRIM(B$1),1),"*"),COUNTIF(_xlpm.d,_xlpm.k))</f>
        <v>0</v>
      </c>
      <c r="C5848" s="1">
        <f>_xlfn.LET(_xlpm.d,$G5848,_xlpm.k,_xlfn.CONCAT(LEFT(TRIM(C$1),1),"*"),COUNTIF(_xlpm.d,_xlpm.k))</f>
        <v>0</v>
      </c>
      <c r="D5848" s="1">
        <f>_xlfn.LET(_xlpm.d,$G5848,_xlpm.k,_xlfn.CONCAT(LEFT(TRIM(D$1),1),"*"),COUNTIF(_xlpm.d,_xlpm.k))</f>
        <v>0</v>
      </c>
      <c r="E5848" s="1">
        <f>LOG(F5848+1,10)</f>
        <v>0.30102999566398114</v>
      </c>
      <c r="F5848" s="7">
        <v>1</v>
      </c>
      <c r="G5848" s="9" t="s">
        <v>826</v>
      </c>
      <c r="H5848" s="4">
        <f>F5848/freq.sum.r6e</f>
        <v>4.9701789264413521E-5</v>
      </c>
      <c r="I5848" s="1" t="str">
        <f>_xlfn.LET(_xlpm.sep,":",_xlpm.w,$G5848,LEFT(_xlpm.w,FIND(_xlpm.sep,_xlpm.w)-1))</f>
        <v>dʒɛ</v>
      </c>
      <c r="J5848" s="1" t="str">
        <f>_xlfn.LET(_xlpm.sep,":",_xlpm.w,$G5848,RIGHT(_xlpm.w,LEN(_xlpm.w)-FIND(_xlpm.sep,_xlpm.w)))</f>
        <v>jearr</v>
      </c>
      <c r="K5848" s="10">
        <f>_xlfn.LET(_xlpm.w,I5848,LEN(_xlpm.w))</f>
        <v>3</v>
      </c>
      <c r="L5848" s="10">
        <f>_xlfn.LET(_xlpm.w,J5848,LEN(_xlpm.w))</f>
        <v>5</v>
      </c>
      <c r="M5848" s="10">
        <f>_xlfn.LET(_xlpm.a,K5848,_xlpm.b,L5848,MAX(_xlpm.a,_xlpm.b))</f>
        <v>5</v>
      </c>
      <c r="N5848" s="10">
        <f>_xlfn.LET(_xlpm.d,(K5848,L5848),MAX(_xlpm.d)-MIN(_xlpm.d))</f>
        <v>2</v>
      </c>
      <c r="O5848" s="1" t="str">
        <f>_xlfn.LET(_xlpm.sep,":",_xlpm.w,$G5848,_xlfn.CONCAT("~",RIGHT(_xlpm.w,LEN(_xlpm.w)-FIND(_xlpm.sep,_xlpm.w)),"~"))</f>
        <v>~jearr~</v>
      </c>
      <c r="P5848" s="1" t="str">
        <f>_xlfn.LET(_xlpm.sep,":",_xlpm.w,$G5848,_xlfn.CONCAT("[",LEFT(_xlpm.w,FIND(_xlpm.sep,_xlpm.w)-1),"]"))</f>
        <v>[dʒɛ]</v>
      </c>
      <c r="Q5848" s="14" cm="1">
        <f t="array" ref="Q5848">SUM(_xlfn._xlws.FILTER($H$2:$H$7117,_xlfn.MAP($O$2:$O$7117,_xlfn.LAMBDA(_xlpm.x,_xlpm.x=$O5848))))</f>
        <v>4.9701789264413521E-5</v>
      </c>
      <c r="R5848" s="14">
        <f>$H5848/Q5848</f>
        <v>1</v>
      </c>
      <c r="S5848" s="14" cm="1">
        <f t="array" ref="S5848">SUM(_xlfn._xlws.FILTER($H$2:$H$7117,_xlfn.MAP($P$2:$P$7117,_xlfn.LAMBDA(_xlpm.x,_xlpm.x=$P5848))))</f>
        <v>1.988071570576541E-3</v>
      </c>
      <c r="T5848" s="14">
        <f>$H5848/S5848</f>
        <v>2.4999999999999998E-2</v>
      </c>
      <c r="U5848" s="14">
        <f>_xlfn.LET(_xlpm.freq,F5848,_xlpm.size,M5848+1,_xlpm.F,V5848,LOG(1+_xlpm.freq)*LOG(1+_xlpm.size)*_xlpm.F)</f>
        <v>1.240974923517711E-2</v>
      </c>
      <c r="V5848" s="14">
        <f>_xlfn.LET(_xlpm.a,T5848,_xlpm.b,R5848,2*_xlpm.a*_xlpm.b/(_xlpm.a+_xlpm.b))</f>
        <v>4.878048780487805E-2</v>
      </c>
      <c r="W5848" s="14">
        <f>_xlfn.LET(_xlpm.p,R5848,_xlpm.q,T5848,LOG(_xlpm.p/_xlpm.q))</f>
        <v>1.6020599913279623</v>
      </c>
      <c r="X5848" s="2"/>
    </row>
    <row r="5849" spans="1:24">
      <c r="A5849" s="1" t="str">
        <f>_xlfn.LET(_xlpm.sep," : ",CONCATENATE(O5849,_xlpm.sep,P5849))</f>
        <v>~nsore~ : [nsə]</v>
      </c>
      <c r="B5849" s="1">
        <f>_xlfn.LET(_xlpm.d,$G5849,_xlpm.k,_xlfn.CONCAT(LEFT(TRIM(B$1),1),"*"),COUNTIF(_xlpm.d,_xlpm.k))</f>
        <v>0</v>
      </c>
      <c r="C5849" s="1">
        <f>_xlfn.LET(_xlpm.d,$G5849,_xlpm.k,_xlfn.CONCAT(LEFT(TRIM(C$1),1),"*"),COUNTIF(_xlpm.d,_xlpm.k))</f>
        <v>0</v>
      </c>
      <c r="D5849" s="1">
        <f>_xlfn.LET(_xlpm.d,$G5849,_xlpm.k,_xlfn.CONCAT(LEFT(TRIM(D$1),1),"*"),COUNTIF(_xlpm.d,_xlpm.k))</f>
        <v>1</v>
      </c>
      <c r="E5849" s="1">
        <f>LOG(F5849+1,10)</f>
        <v>0.30102999566398114</v>
      </c>
      <c r="F5849" s="7">
        <v>1</v>
      </c>
      <c r="G5849" s="9" t="s">
        <v>3142</v>
      </c>
      <c r="H5849" s="4">
        <f>F5849/freq.sum.r6e</f>
        <v>4.9701789264413521E-5</v>
      </c>
      <c r="I5849" s="1" t="str">
        <f>_xlfn.LET(_xlpm.sep,":",_xlpm.w,$G5849,LEFT(_xlpm.w,FIND(_xlpm.sep,_xlpm.w)-1))</f>
        <v>nsə</v>
      </c>
      <c r="J5849" s="1" t="str">
        <f>_xlfn.LET(_xlpm.sep,":",_xlpm.w,$G5849,RIGHT(_xlpm.w,LEN(_xlpm.w)-FIND(_xlpm.sep,_xlpm.w)))</f>
        <v>nsore</v>
      </c>
      <c r="K5849" s="10">
        <f>_xlfn.LET(_xlpm.w,I5849,LEN(_xlpm.w))</f>
        <v>3</v>
      </c>
      <c r="L5849" s="10">
        <f>_xlfn.LET(_xlpm.w,J5849,LEN(_xlpm.w))</f>
        <v>5</v>
      </c>
      <c r="M5849" s="10">
        <f>_xlfn.LET(_xlpm.a,K5849,_xlpm.b,L5849,MAX(_xlpm.a,_xlpm.b))</f>
        <v>5</v>
      </c>
      <c r="N5849" s="10">
        <f>_xlfn.LET(_xlpm.d,(K5849,L5849),MAX(_xlpm.d)-MIN(_xlpm.d))</f>
        <v>2</v>
      </c>
      <c r="O5849" s="1" t="str">
        <f>_xlfn.LET(_xlpm.sep,":",_xlpm.w,$G5849,_xlfn.CONCAT("~",RIGHT(_xlpm.w,LEN(_xlpm.w)-FIND(_xlpm.sep,_xlpm.w)),"~"))</f>
        <v>~nsore~</v>
      </c>
      <c r="P5849" s="1" t="str">
        <f>_xlfn.LET(_xlpm.sep,":",_xlpm.w,$G5849,_xlfn.CONCAT("[",LEFT(_xlpm.w,FIND(_xlpm.sep,_xlpm.w)-1),"]"))</f>
        <v>[nsə]</v>
      </c>
      <c r="Q5849" s="14" cm="1">
        <f t="array" ref="Q5849">SUM(_xlfn._xlws.FILTER($H$2:$H$7117,_xlfn.MAP($O$2:$O$7117,_xlfn.LAMBDA(_xlpm.x,_xlpm.x=$O5849))))</f>
        <v>4.9701789264413521E-5</v>
      </c>
      <c r="R5849" s="14">
        <f>$H5849/Q5849</f>
        <v>1</v>
      </c>
      <c r="S5849" s="14" cm="1">
        <f t="array" ref="S5849">SUM(_xlfn._xlws.FILTER($H$2:$H$7117,_xlfn.MAP($P$2:$P$7117,_xlfn.LAMBDA(_xlpm.x,_xlpm.x=$P5849))))</f>
        <v>1.9880715705765401E-3</v>
      </c>
      <c r="T5849" s="14">
        <f>$H5849/S5849</f>
        <v>2.5000000000000008E-2</v>
      </c>
      <c r="U5849" s="14">
        <f>_xlfn.LET(_xlpm.freq,F5849,_xlpm.size,M5849+1,_xlpm.F,V5849,LOG(1+_xlpm.freq)*LOG(1+_xlpm.size)*_xlpm.F)</f>
        <v>1.2409749235177115E-2</v>
      </c>
      <c r="V5849" s="14">
        <f>_xlfn.LET(_xlpm.a,T5849,_xlpm.b,R5849,2*_xlpm.a*_xlpm.b/(_xlpm.a+_xlpm.b))</f>
        <v>4.8780487804878071E-2</v>
      </c>
      <c r="W5849" s="14">
        <f>_xlfn.LET(_xlpm.p,R5849,_xlpm.q,T5849,LOG(_xlpm.p/_xlpm.q))</f>
        <v>1.6020599913279623</v>
      </c>
      <c r="X5849" s="2"/>
    </row>
    <row r="5850" spans="1:24">
      <c r="A5850" s="1" t="str">
        <f>_xlfn.LET(_xlpm.sep," : ",CONCATENATE(O5850,_xlpm.sep,P5850))</f>
        <v>~nsere~ : [nsə]</v>
      </c>
      <c r="B5850" s="1">
        <f>_xlfn.LET(_xlpm.d,$G5850,_xlpm.k,_xlfn.CONCAT(LEFT(TRIM(B$1),1),"*"),COUNTIF(_xlpm.d,_xlpm.k))</f>
        <v>0</v>
      </c>
      <c r="C5850" s="1">
        <f>_xlfn.LET(_xlpm.d,$G5850,_xlpm.k,_xlfn.CONCAT(LEFT(TRIM(C$1),1),"*"),COUNTIF(_xlpm.d,_xlpm.k))</f>
        <v>0</v>
      </c>
      <c r="D5850" s="1">
        <f>_xlfn.LET(_xlpm.d,$G5850,_xlpm.k,_xlfn.CONCAT(LEFT(TRIM(D$1),1),"*"),COUNTIF(_xlpm.d,_xlpm.k))</f>
        <v>1</v>
      </c>
      <c r="E5850" s="1">
        <f>LOG(F5850+1,10)</f>
        <v>0.30102999566398114</v>
      </c>
      <c r="F5850" s="7">
        <v>1</v>
      </c>
      <c r="G5850" s="9" t="s">
        <v>3126</v>
      </c>
      <c r="H5850" s="4">
        <f>F5850/freq.sum.r6e</f>
        <v>4.9701789264413521E-5</v>
      </c>
      <c r="I5850" s="4" t="str">
        <f>_xlfn.LET(_xlpm.sep,":",_xlpm.w,$G5850,LEFT(_xlpm.w,FIND(_xlpm.sep,_xlpm.w)-1))</f>
        <v>nsə</v>
      </c>
      <c r="J5850" s="4" t="str">
        <f>_xlfn.LET(_xlpm.sep,":",_xlpm.w,$G5850,RIGHT(_xlpm.w,LEN(_xlpm.w)-FIND(_xlpm.sep,_xlpm.w)))</f>
        <v>nsere</v>
      </c>
      <c r="K5850" s="10">
        <f>_xlfn.LET(_xlpm.w,I5850,LEN(_xlpm.w))</f>
        <v>3</v>
      </c>
      <c r="L5850" s="10">
        <f>_xlfn.LET(_xlpm.w,J5850,LEN(_xlpm.w))</f>
        <v>5</v>
      </c>
      <c r="M5850" s="10">
        <f>_xlfn.LET(_xlpm.a,K5850,_xlpm.b,L5850,MAX(_xlpm.a,_xlpm.b))</f>
        <v>5</v>
      </c>
      <c r="N5850" s="10">
        <f>_xlfn.LET(_xlpm.d,(K5850,L5850),MAX(_xlpm.d)-MIN(_xlpm.d))</f>
        <v>2</v>
      </c>
      <c r="O5850" s="1" t="str">
        <f>_xlfn.LET(_xlpm.sep,":",_xlpm.w,$G5850,_xlfn.CONCAT("~",RIGHT(_xlpm.w,LEN(_xlpm.w)-FIND(_xlpm.sep,_xlpm.w)),"~"))</f>
        <v>~nsere~</v>
      </c>
      <c r="P5850" s="1" t="str">
        <f>_xlfn.LET(_xlpm.sep,":",_xlpm.w,$G5850,_xlfn.CONCAT("[",LEFT(_xlpm.w,FIND(_xlpm.sep,_xlpm.w)-1),"]"))</f>
        <v>[nsə]</v>
      </c>
      <c r="Q5850" s="14" cm="1">
        <f t="array" ref="Q5850">SUM(_xlfn._xlws.FILTER($H$2:$H$7109,_xlfn.MAP($O$2:$O$7109,_xlfn.LAMBDA(_xlpm.x,_xlpm.x=$O5850))))</f>
        <v>4.9701789264413521E-5</v>
      </c>
      <c r="R5850" s="14">
        <f>$H5850/Q5850</f>
        <v>1</v>
      </c>
      <c r="S5850" s="14" cm="1">
        <f t="array" ref="S5850">SUM(_xlfn._xlws.FILTER($H$2:$H$7109,_xlfn.MAP($P$2:$P$7109,_xlfn.LAMBDA(_xlpm.x,_xlpm.x=$P5850))))</f>
        <v>1.9880715705765401E-3</v>
      </c>
      <c r="T5850" s="14">
        <f>$H5850/S5850</f>
        <v>2.5000000000000008E-2</v>
      </c>
      <c r="U5850" s="14">
        <f>_xlfn.LET(_xlpm.freq,F5850,_xlpm.size,M5850+1,_xlpm.F,V5850,LOG(1+_xlpm.freq)*LOG(1+_xlpm.size)*_xlpm.F)</f>
        <v>1.2409749235177115E-2</v>
      </c>
      <c r="V5850" s="14">
        <f>_xlfn.LET(_xlpm.a,T5850,_xlpm.b,R5850,2*_xlpm.a*_xlpm.b/(_xlpm.a+_xlpm.b))</f>
        <v>4.8780487804878071E-2</v>
      </c>
      <c r="W5850" s="14">
        <f>_xlfn.LET(_xlpm.p,R5850,_xlpm.q,T5850,LOG(_xlpm.p/_xlpm.q))</f>
        <v>1.6020599913279623</v>
      </c>
      <c r="X5850" s="2"/>
    </row>
    <row r="5851" spans="1:24">
      <c r="A5851" s="1" t="str">
        <f>_xlfn.LET(_xlpm.sep," : ",CONCATENATE(O5851,_xlpm.sep,P5851))</f>
        <v>~nsire~ : [nsə]</v>
      </c>
      <c r="B5851" s="1">
        <f>_xlfn.LET(_xlpm.d,$G5851,_xlpm.k,_xlfn.CONCAT(LEFT(TRIM(B$1),1),"*"),COUNTIF(_xlpm.d,_xlpm.k))</f>
        <v>0</v>
      </c>
      <c r="C5851" s="1">
        <f>_xlfn.LET(_xlpm.d,$G5851,_xlpm.k,_xlfn.CONCAT(LEFT(TRIM(C$1),1),"*"),COUNTIF(_xlpm.d,_xlpm.k))</f>
        <v>0</v>
      </c>
      <c r="D5851" s="1">
        <f>_xlfn.LET(_xlpm.d,$G5851,_xlpm.k,_xlfn.CONCAT(LEFT(TRIM(D$1),1),"*"),COUNTIF(_xlpm.d,_xlpm.k))</f>
        <v>1</v>
      </c>
      <c r="E5851" s="1">
        <f>LOG(F5851+1,10)</f>
        <v>0.30102999566398114</v>
      </c>
      <c r="F5851" s="7">
        <v>1</v>
      </c>
      <c r="G5851" s="9" t="s">
        <v>3137</v>
      </c>
      <c r="H5851" s="4">
        <f>F5851/freq.sum.r6e</f>
        <v>4.9701789264413521E-5</v>
      </c>
      <c r="I5851" s="1" t="str">
        <f>_xlfn.LET(_xlpm.sep,":",_xlpm.w,$G5851,LEFT(_xlpm.w,FIND(_xlpm.sep,_xlpm.w)-1))</f>
        <v>nsə</v>
      </c>
      <c r="J5851" s="1" t="str">
        <f>_xlfn.LET(_xlpm.sep,":",_xlpm.w,$G5851,RIGHT(_xlpm.w,LEN(_xlpm.w)-FIND(_xlpm.sep,_xlpm.w)))</f>
        <v>nsire</v>
      </c>
      <c r="K5851" s="10">
        <f>_xlfn.LET(_xlpm.w,I5851,LEN(_xlpm.w))</f>
        <v>3</v>
      </c>
      <c r="L5851" s="10">
        <f>_xlfn.LET(_xlpm.w,J5851,LEN(_xlpm.w))</f>
        <v>5</v>
      </c>
      <c r="M5851" s="10">
        <f>_xlfn.LET(_xlpm.a,K5851,_xlpm.b,L5851,MAX(_xlpm.a,_xlpm.b))</f>
        <v>5</v>
      </c>
      <c r="N5851" s="10">
        <f>_xlfn.LET(_xlpm.d,(K5851,L5851),MAX(_xlpm.d)-MIN(_xlpm.d))</f>
        <v>2</v>
      </c>
      <c r="O5851" s="1" t="str">
        <f>_xlfn.LET(_xlpm.sep,":",_xlpm.w,$G5851,_xlfn.CONCAT("~",RIGHT(_xlpm.w,LEN(_xlpm.w)-FIND(_xlpm.sep,_xlpm.w)),"~"))</f>
        <v>~nsire~</v>
      </c>
      <c r="P5851" s="1" t="str">
        <f>_xlfn.LET(_xlpm.sep,":",_xlpm.w,$G5851,_xlfn.CONCAT("[",LEFT(_xlpm.w,FIND(_xlpm.sep,_xlpm.w)-1),"]"))</f>
        <v>[nsə]</v>
      </c>
      <c r="Q5851" s="14" cm="1">
        <f t="array" ref="Q5851">SUM(_xlfn._xlws.FILTER($H$2:$H$7117,_xlfn.MAP($O$2:$O$7117,_xlfn.LAMBDA(_xlpm.x,_xlpm.x=$O5851))))</f>
        <v>4.9701789264413521E-5</v>
      </c>
      <c r="R5851" s="14">
        <f>$H5851/Q5851</f>
        <v>1</v>
      </c>
      <c r="S5851" s="14" cm="1">
        <f t="array" ref="S5851">SUM(_xlfn._xlws.FILTER($H$2:$H$7117,_xlfn.MAP($P$2:$P$7117,_xlfn.LAMBDA(_xlpm.x,_xlpm.x=$P5851))))</f>
        <v>1.9880715705765401E-3</v>
      </c>
      <c r="T5851" s="14">
        <f>$H5851/S5851</f>
        <v>2.5000000000000008E-2</v>
      </c>
      <c r="U5851" s="14">
        <f>_xlfn.LET(_xlpm.freq,F5851,_xlpm.size,M5851+1,_xlpm.F,V5851,LOG(1+_xlpm.freq)*LOG(1+_xlpm.size)*_xlpm.F)</f>
        <v>1.2409749235177115E-2</v>
      </c>
      <c r="V5851" s="14">
        <f>_xlfn.LET(_xlpm.a,T5851,_xlpm.b,R5851,2*_xlpm.a*_xlpm.b/(_xlpm.a+_xlpm.b))</f>
        <v>4.8780487804878071E-2</v>
      </c>
      <c r="W5851" s="14">
        <f>_xlfn.LET(_xlpm.p,R5851,_xlpm.q,T5851,LOG(_xlpm.p/_xlpm.q))</f>
        <v>1.6020599913279623</v>
      </c>
      <c r="X5851" s="2"/>
    </row>
    <row r="5852" spans="1:24">
      <c r="A5852" s="1" t="str">
        <f>_xlfn.LET(_xlpm.sep," : ",CONCATENATE(O5852,_xlpm.sep,P5852))</f>
        <v>~nswer~ : [nsə]</v>
      </c>
      <c r="B5852" s="1">
        <f>_xlfn.LET(_xlpm.d,$G5852,_xlpm.k,_xlfn.CONCAT(LEFT(TRIM(B$1),1),"*"),COUNTIF(_xlpm.d,_xlpm.k))</f>
        <v>0</v>
      </c>
      <c r="C5852" s="1">
        <f>_xlfn.LET(_xlpm.d,$G5852,_xlpm.k,_xlfn.CONCAT(LEFT(TRIM(C$1),1),"*"),COUNTIF(_xlpm.d,_xlpm.k))</f>
        <v>0</v>
      </c>
      <c r="D5852" s="1">
        <f>_xlfn.LET(_xlpm.d,$G5852,_xlpm.k,_xlfn.CONCAT(LEFT(TRIM(D$1),1),"*"),COUNTIF(_xlpm.d,_xlpm.k))</f>
        <v>1</v>
      </c>
      <c r="E5852" s="1">
        <f>LOG(F5852+1,10)</f>
        <v>0.30102999566398114</v>
      </c>
      <c r="F5852" s="7">
        <v>1</v>
      </c>
      <c r="G5852" s="9" t="s">
        <v>3149</v>
      </c>
      <c r="H5852" s="4">
        <f>F5852/freq.sum.r6e</f>
        <v>4.9701789264413521E-5</v>
      </c>
      <c r="I5852" s="1" t="str">
        <f>_xlfn.LET(_xlpm.sep,":",_xlpm.w,$G5852,LEFT(_xlpm.w,FIND(_xlpm.sep,_xlpm.w)-1))</f>
        <v>nsə</v>
      </c>
      <c r="J5852" s="1" t="str">
        <f>_xlfn.LET(_xlpm.sep,":",_xlpm.w,$G5852,RIGHT(_xlpm.w,LEN(_xlpm.w)-FIND(_xlpm.sep,_xlpm.w)))</f>
        <v>nswer</v>
      </c>
      <c r="K5852" s="10">
        <f>_xlfn.LET(_xlpm.w,I5852,LEN(_xlpm.w))</f>
        <v>3</v>
      </c>
      <c r="L5852" s="10">
        <f>_xlfn.LET(_xlpm.w,J5852,LEN(_xlpm.w))</f>
        <v>5</v>
      </c>
      <c r="M5852" s="10">
        <f>_xlfn.LET(_xlpm.a,K5852,_xlpm.b,L5852,MAX(_xlpm.a,_xlpm.b))</f>
        <v>5</v>
      </c>
      <c r="N5852" s="10">
        <f>_xlfn.LET(_xlpm.d,(K5852,L5852),MAX(_xlpm.d)-MIN(_xlpm.d))</f>
        <v>2</v>
      </c>
      <c r="O5852" s="1" t="str">
        <f>_xlfn.LET(_xlpm.sep,":",_xlpm.w,$G5852,_xlfn.CONCAT("~",RIGHT(_xlpm.w,LEN(_xlpm.w)-FIND(_xlpm.sep,_xlpm.w)),"~"))</f>
        <v>~nswer~</v>
      </c>
      <c r="P5852" s="1" t="str">
        <f>_xlfn.LET(_xlpm.sep,":",_xlpm.w,$G5852,_xlfn.CONCAT("[",LEFT(_xlpm.w,FIND(_xlpm.sep,_xlpm.w)-1),"]"))</f>
        <v>[nsə]</v>
      </c>
      <c r="Q5852" s="14" cm="1">
        <f t="array" ref="Q5852">SUM(_xlfn._xlws.FILTER($H$2:$H$7117,_xlfn.MAP($O$2:$O$7117,_xlfn.LAMBDA(_xlpm.x,_xlpm.x=$O5852))))</f>
        <v>4.9701789264413521E-5</v>
      </c>
      <c r="R5852" s="14">
        <f>$H5852/Q5852</f>
        <v>1</v>
      </c>
      <c r="S5852" s="14" cm="1">
        <f t="array" ref="S5852">SUM(_xlfn._xlws.FILTER($H$2:$H$7117,_xlfn.MAP($P$2:$P$7117,_xlfn.LAMBDA(_xlpm.x,_xlpm.x=$P5852))))</f>
        <v>1.9880715705765401E-3</v>
      </c>
      <c r="T5852" s="14">
        <f>$H5852/S5852</f>
        <v>2.5000000000000008E-2</v>
      </c>
      <c r="U5852" s="14">
        <f>_xlfn.LET(_xlpm.freq,F5852,_xlpm.size,M5852+1,_xlpm.F,V5852,LOG(1+_xlpm.freq)*LOG(1+_xlpm.size)*_xlpm.F)</f>
        <v>1.2409749235177115E-2</v>
      </c>
      <c r="V5852" s="14">
        <f>_xlfn.LET(_xlpm.a,T5852,_xlpm.b,R5852,2*_xlpm.a*_xlpm.b/(_xlpm.a+_xlpm.b))</f>
        <v>4.8780487804878071E-2</v>
      </c>
      <c r="W5852" s="14">
        <f>_xlfn.LET(_xlpm.p,R5852,_xlpm.q,T5852,LOG(_xlpm.p/_xlpm.q))</f>
        <v>1.6020599913279623</v>
      </c>
      <c r="X5852" s="2"/>
    </row>
    <row r="5853" spans="1:24">
      <c r="A5853" s="1" t="str">
        <f>_xlfn.LET(_xlpm.sep," : ",CONCATENATE(O5853,_xlpm.sep,P5853))</f>
        <v>~nswex~ : [nsə]</v>
      </c>
      <c r="B5853" s="1">
        <f>_xlfn.LET(_xlpm.d,$G5853,_xlpm.k,_xlfn.CONCAT(LEFT(TRIM(B$1),1),"*"),COUNTIF(_xlpm.d,_xlpm.k))</f>
        <v>0</v>
      </c>
      <c r="C5853" s="1">
        <f>_xlfn.LET(_xlpm.d,$G5853,_xlpm.k,_xlfn.CONCAT(LEFT(TRIM(C$1),1),"*"),COUNTIF(_xlpm.d,_xlpm.k))</f>
        <v>0</v>
      </c>
      <c r="D5853" s="1">
        <f>_xlfn.LET(_xlpm.d,$G5853,_xlpm.k,_xlfn.CONCAT(LEFT(TRIM(D$1),1),"*"),COUNTIF(_xlpm.d,_xlpm.k))</f>
        <v>1</v>
      </c>
      <c r="E5853" s="1">
        <f>LOG(F5853+1,10)</f>
        <v>0.30102999566398114</v>
      </c>
      <c r="F5853" s="7">
        <v>1</v>
      </c>
      <c r="G5853" s="9" t="s">
        <v>3151</v>
      </c>
      <c r="H5853" s="4">
        <f>F5853/freq.sum.r6e</f>
        <v>4.9701789264413521E-5</v>
      </c>
      <c r="I5853" s="1" t="str">
        <f>_xlfn.LET(_xlpm.sep,":",_xlpm.w,$G5853,LEFT(_xlpm.w,FIND(_xlpm.sep,_xlpm.w)-1))</f>
        <v>nsə</v>
      </c>
      <c r="J5853" s="1" t="str">
        <f>_xlfn.LET(_xlpm.sep,":",_xlpm.w,$G5853,RIGHT(_xlpm.w,LEN(_xlpm.w)-FIND(_xlpm.sep,_xlpm.w)))</f>
        <v>nswex</v>
      </c>
      <c r="K5853" s="10">
        <f>_xlfn.LET(_xlpm.w,I5853,LEN(_xlpm.w))</f>
        <v>3</v>
      </c>
      <c r="L5853" s="10">
        <f>_xlfn.LET(_xlpm.w,J5853,LEN(_xlpm.w))</f>
        <v>5</v>
      </c>
      <c r="M5853" s="10">
        <f>_xlfn.LET(_xlpm.a,K5853,_xlpm.b,L5853,MAX(_xlpm.a,_xlpm.b))</f>
        <v>5</v>
      </c>
      <c r="N5853" s="10">
        <f>_xlfn.LET(_xlpm.d,(K5853,L5853),MAX(_xlpm.d)-MIN(_xlpm.d))</f>
        <v>2</v>
      </c>
      <c r="O5853" s="1" t="str">
        <f>_xlfn.LET(_xlpm.sep,":",_xlpm.w,$G5853,_xlfn.CONCAT("~",RIGHT(_xlpm.w,LEN(_xlpm.w)-FIND(_xlpm.sep,_xlpm.w)),"~"))</f>
        <v>~nswex~</v>
      </c>
      <c r="P5853" s="1" t="str">
        <f>_xlfn.LET(_xlpm.sep,":",_xlpm.w,$G5853,_xlfn.CONCAT("[",LEFT(_xlpm.w,FIND(_xlpm.sep,_xlpm.w)-1),"]"))</f>
        <v>[nsə]</v>
      </c>
      <c r="Q5853" s="14" cm="1">
        <f t="array" ref="Q5853">SUM(_xlfn._xlws.FILTER($H$2:$H$7117,_xlfn.MAP($O$2:$O$7117,_xlfn.LAMBDA(_xlpm.x,_xlpm.x=$O5853))))</f>
        <v>4.9701789264413521E-5</v>
      </c>
      <c r="R5853" s="14">
        <f>$H5853/Q5853</f>
        <v>1</v>
      </c>
      <c r="S5853" s="14" cm="1">
        <f t="array" ref="S5853">SUM(_xlfn._xlws.FILTER($H$2:$H$7117,_xlfn.MAP($P$2:$P$7117,_xlfn.LAMBDA(_xlpm.x,_xlpm.x=$P5853))))</f>
        <v>1.9880715705765401E-3</v>
      </c>
      <c r="T5853" s="14">
        <f>$H5853/S5853</f>
        <v>2.5000000000000008E-2</v>
      </c>
      <c r="U5853" s="14">
        <f>_xlfn.LET(_xlpm.freq,F5853,_xlpm.size,M5853+1,_xlpm.F,V5853,LOG(1+_xlpm.freq)*LOG(1+_xlpm.size)*_xlpm.F)</f>
        <v>1.2409749235177115E-2</v>
      </c>
      <c r="V5853" s="14">
        <f>_xlfn.LET(_xlpm.a,T5853,_xlpm.b,R5853,2*_xlpm.a*_xlpm.b/(_xlpm.a+_xlpm.b))</f>
        <v>4.8780487804878071E-2</v>
      </c>
      <c r="W5853" s="14">
        <f>_xlfn.LET(_xlpm.p,R5853,_xlpm.q,T5853,LOG(_xlpm.p/_xlpm.q))</f>
        <v>1.6020599913279623</v>
      </c>
      <c r="X5853" s="2"/>
    </row>
    <row r="5854" spans="1:24">
      <c r="A5854" s="1" t="str">
        <f>_xlfn.LET(_xlpm.sep," : ",CONCATENATE(O5854,_xlpm.sep,P5854))</f>
        <v>~onsir~ : [nsə]</v>
      </c>
      <c r="B5854" s="1">
        <f>_xlfn.LET(_xlpm.d,$G5854,_xlpm.k,_xlfn.CONCAT(LEFT(TRIM(B$1),1),"*"),COUNTIF(_xlpm.d,_xlpm.k))</f>
        <v>0</v>
      </c>
      <c r="C5854" s="1">
        <f>_xlfn.LET(_xlpm.d,$G5854,_xlpm.k,_xlfn.CONCAT(LEFT(TRIM(C$1),1),"*"),COUNTIF(_xlpm.d,_xlpm.k))</f>
        <v>0</v>
      </c>
      <c r="D5854" s="1">
        <f>_xlfn.LET(_xlpm.d,$G5854,_xlpm.k,_xlfn.CONCAT(LEFT(TRIM(D$1),1),"*"),COUNTIF(_xlpm.d,_xlpm.k))</f>
        <v>1</v>
      </c>
      <c r="E5854" s="1">
        <f>LOG(F5854+1,10)</f>
        <v>0.30102999566398114</v>
      </c>
      <c r="F5854" s="7">
        <v>1</v>
      </c>
      <c r="G5854" s="9" t="s">
        <v>3153</v>
      </c>
      <c r="H5854" s="4">
        <f>F5854/freq.sum.r6e</f>
        <v>4.9701789264413521E-5</v>
      </c>
      <c r="I5854" s="1" t="str">
        <f>_xlfn.LET(_xlpm.sep,":",_xlpm.w,$G5854,LEFT(_xlpm.w,FIND(_xlpm.sep,_xlpm.w)-1))</f>
        <v>nsə</v>
      </c>
      <c r="J5854" s="1" t="str">
        <f>_xlfn.LET(_xlpm.sep,":",_xlpm.w,$G5854,RIGHT(_xlpm.w,LEN(_xlpm.w)-FIND(_xlpm.sep,_xlpm.w)))</f>
        <v>onsir</v>
      </c>
      <c r="K5854" s="10">
        <f>_xlfn.LET(_xlpm.w,I5854,LEN(_xlpm.w))</f>
        <v>3</v>
      </c>
      <c r="L5854" s="10">
        <f>_xlfn.LET(_xlpm.w,J5854,LEN(_xlpm.w))</f>
        <v>5</v>
      </c>
      <c r="M5854" s="10">
        <f>_xlfn.LET(_xlpm.a,K5854,_xlpm.b,L5854,MAX(_xlpm.a,_xlpm.b))</f>
        <v>5</v>
      </c>
      <c r="N5854" s="10">
        <f>_xlfn.LET(_xlpm.d,(K5854,L5854),MAX(_xlpm.d)-MIN(_xlpm.d))</f>
        <v>2</v>
      </c>
      <c r="O5854" s="1" t="str">
        <f>_xlfn.LET(_xlpm.sep,":",_xlpm.w,$G5854,_xlfn.CONCAT("~",RIGHT(_xlpm.w,LEN(_xlpm.w)-FIND(_xlpm.sep,_xlpm.w)),"~"))</f>
        <v>~onsir~</v>
      </c>
      <c r="P5854" s="1" t="str">
        <f>_xlfn.LET(_xlpm.sep,":",_xlpm.w,$G5854,_xlfn.CONCAT("[",LEFT(_xlpm.w,FIND(_xlpm.sep,_xlpm.w)-1),"]"))</f>
        <v>[nsə]</v>
      </c>
      <c r="Q5854" s="14" cm="1">
        <f t="array" ref="Q5854">SUM(_xlfn._xlws.FILTER($H$2:$H$7117,_xlfn.MAP($O$2:$O$7117,_xlfn.LAMBDA(_xlpm.x,_xlpm.x=$O5854))))</f>
        <v>4.9701789264413521E-5</v>
      </c>
      <c r="R5854" s="14">
        <f>$H5854/Q5854</f>
        <v>1</v>
      </c>
      <c r="S5854" s="14" cm="1">
        <f t="array" ref="S5854">SUM(_xlfn._xlws.FILTER($H$2:$H$7117,_xlfn.MAP($P$2:$P$7117,_xlfn.LAMBDA(_xlpm.x,_xlpm.x=$P5854))))</f>
        <v>1.9880715705765401E-3</v>
      </c>
      <c r="T5854" s="14">
        <f>$H5854/S5854</f>
        <v>2.5000000000000008E-2</v>
      </c>
      <c r="U5854" s="14">
        <f>_xlfn.LET(_xlpm.freq,F5854,_xlpm.size,M5854+1,_xlpm.F,V5854,LOG(1+_xlpm.freq)*LOG(1+_xlpm.size)*_xlpm.F)</f>
        <v>1.2409749235177115E-2</v>
      </c>
      <c r="V5854" s="14">
        <f>_xlfn.LET(_xlpm.a,T5854,_xlpm.b,R5854,2*_xlpm.a*_xlpm.b/(_xlpm.a+_xlpm.b))</f>
        <v>4.8780487804878071E-2</v>
      </c>
      <c r="W5854" s="14">
        <f>_xlfn.LET(_xlpm.p,R5854,_xlpm.q,T5854,LOG(_xlpm.p/_xlpm.q))</f>
        <v>1.6020599913279623</v>
      </c>
      <c r="X5854" s="2"/>
    </row>
    <row r="5855" spans="1:24">
      <c r="A5855" s="1" t="str">
        <f>_xlfn.LET(_xlpm.sep," : ",CONCATENATE(O5855,_xlpm.sep,P5855))</f>
        <v>~onsix~ : [nsə]</v>
      </c>
      <c r="B5855" s="1">
        <f>_xlfn.LET(_xlpm.d,$G5855,_xlpm.k,_xlfn.CONCAT(LEFT(TRIM(B$1),1),"*"),COUNTIF(_xlpm.d,_xlpm.k))</f>
        <v>0</v>
      </c>
      <c r="C5855" s="1">
        <f>_xlfn.LET(_xlpm.d,$G5855,_xlpm.k,_xlfn.CONCAT(LEFT(TRIM(C$1),1),"*"),COUNTIF(_xlpm.d,_xlpm.k))</f>
        <v>0</v>
      </c>
      <c r="D5855" s="1">
        <f>_xlfn.LET(_xlpm.d,$G5855,_xlpm.k,_xlfn.CONCAT(LEFT(TRIM(D$1),1),"*"),COUNTIF(_xlpm.d,_xlpm.k))</f>
        <v>1</v>
      </c>
      <c r="E5855" s="1">
        <f>LOG(F5855+1,10)</f>
        <v>0.30102999566398114</v>
      </c>
      <c r="F5855" s="7">
        <v>1</v>
      </c>
      <c r="G5855" s="9" t="s">
        <v>3155</v>
      </c>
      <c r="H5855" s="4">
        <f>F5855/freq.sum.r6e</f>
        <v>4.9701789264413521E-5</v>
      </c>
      <c r="I5855" s="1" t="str">
        <f>_xlfn.LET(_xlpm.sep,":",_xlpm.w,$G5855,LEFT(_xlpm.w,FIND(_xlpm.sep,_xlpm.w)-1))</f>
        <v>nsə</v>
      </c>
      <c r="J5855" s="1" t="str">
        <f>_xlfn.LET(_xlpm.sep,":",_xlpm.w,$G5855,RIGHT(_xlpm.w,LEN(_xlpm.w)-FIND(_xlpm.sep,_xlpm.w)))</f>
        <v>onsix</v>
      </c>
      <c r="K5855" s="10">
        <f>_xlfn.LET(_xlpm.w,I5855,LEN(_xlpm.w))</f>
        <v>3</v>
      </c>
      <c r="L5855" s="10">
        <f>_xlfn.LET(_xlpm.w,J5855,LEN(_xlpm.w))</f>
        <v>5</v>
      </c>
      <c r="M5855" s="10">
        <f>_xlfn.LET(_xlpm.a,K5855,_xlpm.b,L5855,MAX(_xlpm.a,_xlpm.b))</f>
        <v>5</v>
      </c>
      <c r="N5855" s="10">
        <f>_xlfn.LET(_xlpm.d,(K5855,L5855),MAX(_xlpm.d)-MIN(_xlpm.d))</f>
        <v>2</v>
      </c>
      <c r="O5855" s="1" t="str">
        <f>_xlfn.LET(_xlpm.sep,":",_xlpm.w,$G5855,_xlfn.CONCAT("~",RIGHT(_xlpm.w,LEN(_xlpm.w)-FIND(_xlpm.sep,_xlpm.w)),"~"))</f>
        <v>~onsix~</v>
      </c>
      <c r="P5855" s="1" t="str">
        <f>_xlfn.LET(_xlpm.sep,":",_xlpm.w,$G5855,_xlfn.CONCAT("[",LEFT(_xlpm.w,FIND(_xlpm.sep,_xlpm.w)-1),"]"))</f>
        <v>[nsə]</v>
      </c>
      <c r="Q5855" s="14" cm="1">
        <f t="array" ref="Q5855">SUM(_xlfn._xlws.FILTER($H$2:$H$7117,_xlfn.MAP($O$2:$O$7117,_xlfn.LAMBDA(_xlpm.x,_xlpm.x=$O5855))))</f>
        <v>4.9701789264413521E-5</v>
      </c>
      <c r="R5855" s="14">
        <f>$H5855/Q5855</f>
        <v>1</v>
      </c>
      <c r="S5855" s="14" cm="1">
        <f t="array" ref="S5855">SUM(_xlfn._xlws.FILTER($H$2:$H$7117,_xlfn.MAP($P$2:$P$7117,_xlfn.LAMBDA(_xlpm.x,_xlpm.x=$P5855))))</f>
        <v>1.9880715705765401E-3</v>
      </c>
      <c r="T5855" s="14">
        <f>$H5855/S5855</f>
        <v>2.5000000000000008E-2</v>
      </c>
      <c r="U5855" s="14">
        <f>_xlfn.LET(_xlpm.freq,F5855,_xlpm.size,M5855+1,_xlpm.F,V5855,LOG(1+_xlpm.freq)*LOG(1+_xlpm.size)*_xlpm.F)</f>
        <v>1.2409749235177115E-2</v>
      </c>
      <c r="V5855" s="14">
        <f>_xlfn.LET(_xlpm.a,T5855,_xlpm.b,R5855,2*_xlpm.a*_xlpm.b/(_xlpm.a+_xlpm.b))</f>
        <v>4.8780487804878071E-2</v>
      </c>
      <c r="W5855" s="14">
        <f>_xlfn.LET(_xlpm.p,R5855,_xlpm.q,T5855,LOG(_xlpm.p/_xlpm.q))</f>
        <v>1.6020599913279623</v>
      </c>
      <c r="X5855" s="2"/>
    </row>
    <row r="5856" spans="1:24">
      <c r="A5856" s="1" t="str">
        <f>_xlfn.LET(_xlpm.sep," : ",CONCATENATE(O5856,_xlpm.sep,P5856))</f>
        <v>~ncire~ : [nsə]</v>
      </c>
      <c r="B5856" s="1">
        <f>_xlfn.LET(_xlpm.d,$G5856,_xlpm.k,_xlfn.CONCAT(LEFT(TRIM(B$1),1),"*"),COUNTIF(_xlpm.d,_xlpm.k))</f>
        <v>0</v>
      </c>
      <c r="C5856" s="1">
        <f>_xlfn.LET(_xlpm.d,$G5856,_xlpm.k,_xlfn.CONCAT(LEFT(TRIM(C$1),1),"*"),COUNTIF(_xlpm.d,_xlpm.k))</f>
        <v>0</v>
      </c>
      <c r="D5856" s="1">
        <f>_xlfn.LET(_xlpm.d,$G5856,_xlpm.k,_xlfn.CONCAT(LEFT(TRIM(D$1),1),"*"),COUNTIF(_xlpm.d,_xlpm.k))</f>
        <v>1</v>
      </c>
      <c r="E5856" s="1">
        <f>LOG(F5856+1,10)</f>
        <v>0.30102999566398114</v>
      </c>
      <c r="F5856" s="7">
        <v>1</v>
      </c>
      <c r="G5856" s="9" t="s">
        <v>3109</v>
      </c>
      <c r="H5856" s="4">
        <f>F5856/freq.sum.r6e</f>
        <v>4.9701789264413521E-5</v>
      </c>
      <c r="I5856" s="1" t="str">
        <f>_xlfn.LET(_xlpm.sep,":",_xlpm.w,$G5856,LEFT(_xlpm.w,FIND(_xlpm.sep,_xlpm.w)-1))</f>
        <v>nsə</v>
      </c>
      <c r="J5856" s="1" t="str">
        <f>_xlfn.LET(_xlpm.sep,":",_xlpm.w,$G5856,RIGHT(_xlpm.w,LEN(_xlpm.w)-FIND(_xlpm.sep,_xlpm.w)))</f>
        <v>ncire</v>
      </c>
      <c r="K5856" s="10">
        <f>_xlfn.LET(_xlpm.w,I5856,LEN(_xlpm.w))</f>
        <v>3</v>
      </c>
      <c r="L5856" s="10">
        <f>_xlfn.LET(_xlpm.w,J5856,LEN(_xlpm.w))</f>
        <v>5</v>
      </c>
      <c r="M5856" s="10">
        <f>_xlfn.LET(_xlpm.a,K5856,_xlpm.b,L5856,MAX(_xlpm.a,_xlpm.b))</f>
        <v>5</v>
      </c>
      <c r="N5856" s="10">
        <f>_xlfn.LET(_xlpm.d,(K5856,L5856),MAX(_xlpm.d)-MIN(_xlpm.d))</f>
        <v>2</v>
      </c>
      <c r="O5856" s="1" t="str">
        <f>_xlfn.LET(_xlpm.sep,":",_xlpm.w,$G5856,_xlfn.CONCAT("~",RIGHT(_xlpm.w,LEN(_xlpm.w)-FIND(_xlpm.sep,_xlpm.w)),"~"))</f>
        <v>~ncire~</v>
      </c>
      <c r="P5856" s="1" t="str">
        <f>_xlfn.LET(_xlpm.sep,":",_xlpm.w,$G5856,_xlfn.CONCAT("[",LEFT(_xlpm.w,FIND(_xlpm.sep,_xlpm.w)-1),"]"))</f>
        <v>[nsə]</v>
      </c>
      <c r="Q5856" s="14" cm="1">
        <f t="array" ref="Q5856">SUM(_xlfn._xlws.FILTER($H$2:$H$7117,_xlfn.MAP($O$2:$O$7117,_xlfn.LAMBDA(_xlpm.x,_xlpm.x=$O5856))))</f>
        <v>4.9701789264413521E-5</v>
      </c>
      <c r="R5856" s="14">
        <f>$H5856/Q5856</f>
        <v>1</v>
      </c>
      <c r="S5856" s="14" cm="1">
        <f t="array" ref="S5856">SUM(_xlfn._xlws.FILTER($H$2:$H$7117,_xlfn.MAP($P$2:$P$7117,_xlfn.LAMBDA(_xlpm.x,_xlpm.x=$P5856))))</f>
        <v>1.9880715705765401E-3</v>
      </c>
      <c r="T5856" s="14">
        <f>$H5856/S5856</f>
        <v>2.5000000000000008E-2</v>
      </c>
      <c r="U5856" s="14">
        <f>_xlfn.LET(_xlpm.freq,F5856,_xlpm.size,M5856+1,_xlpm.F,V5856,LOG(1+_xlpm.freq)*LOG(1+_xlpm.size)*_xlpm.F)</f>
        <v>1.2409749235177115E-2</v>
      </c>
      <c r="V5856" s="14">
        <f>_xlfn.LET(_xlpm.a,T5856,_xlpm.b,R5856,2*_xlpm.a*_xlpm.b/(_xlpm.a+_xlpm.b))</f>
        <v>4.8780487804878071E-2</v>
      </c>
      <c r="W5856" s="14">
        <f>_xlfn.LET(_xlpm.p,R5856,_xlpm.q,T5856,LOG(_xlpm.p/_xlpm.q))</f>
        <v>1.6020599913279623</v>
      </c>
      <c r="X5856" s="2"/>
    </row>
    <row r="5857" spans="1:24">
      <c r="A5857" s="1" t="str">
        <f>_xlfn.LET(_xlpm.sep," : ",CONCATENATE(O5857,_xlpm.sep,P5857))</f>
        <v>~ncere~ : [nsə]</v>
      </c>
      <c r="B5857" s="1">
        <f>_xlfn.LET(_xlpm.d,$G5857,_xlpm.k,_xlfn.CONCAT(LEFT(TRIM(B$1),1),"*"),COUNTIF(_xlpm.d,_xlpm.k))</f>
        <v>0</v>
      </c>
      <c r="C5857" s="1">
        <f>_xlfn.LET(_xlpm.d,$G5857,_xlpm.k,_xlfn.CONCAT(LEFT(TRIM(C$1),1),"*"),COUNTIF(_xlpm.d,_xlpm.k))</f>
        <v>0</v>
      </c>
      <c r="D5857" s="1">
        <f>_xlfn.LET(_xlpm.d,$G5857,_xlpm.k,_xlfn.CONCAT(LEFT(TRIM(D$1),1),"*"),COUNTIF(_xlpm.d,_xlpm.k))</f>
        <v>1</v>
      </c>
      <c r="E5857" s="1">
        <f>LOG(F5857+1,10)</f>
        <v>0.30102999566398114</v>
      </c>
      <c r="F5857" s="7">
        <v>1</v>
      </c>
      <c r="G5857" s="9" t="s">
        <v>3097</v>
      </c>
      <c r="H5857" s="4">
        <f>F5857/freq.sum.r6e</f>
        <v>4.9701789264413521E-5</v>
      </c>
      <c r="I5857" s="1" t="str">
        <f>_xlfn.LET(_xlpm.sep,":",_xlpm.w,$G5857,LEFT(_xlpm.w,FIND(_xlpm.sep,_xlpm.w)-1))</f>
        <v>nsə</v>
      </c>
      <c r="J5857" s="1" t="str">
        <f>_xlfn.LET(_xlpm.sep,":",_xlpm.w,$G5857,RIGHT(_xlpm.w,LEN(_xlpm.w)-FIND(_xlpm.sep,_xlpm.w)))</f>
        <v>ncere</v>
      </c>
      <c r="K5857" s="10">
        <f>_xlfn.LET(_xlpm.w,I5857,LEN(_xlpm.w))</f>
        <v>3</v>
      </c>
      <c r="L5857" s="10">
        <f>_xlfn.LET(_xlpm.w,J5857,LEN(_xlpm.w))</f>
        <v>5</v>
      </c>
      <c r="M5857" s="10">
        <f>_xlfn.LET(_xlpm.a,K5857,_xlpm.b,L5857,MAX(_xlpm.a,_xlpm.b))</f>
        <v>5</v>
      </c>
      <c r="N5857" s="10">
        <f>_xlfn.LET(_xlpm.d,(K5857,L5857),MAX(_xlpm.d)-MIN(_xlpm.d))</f>
        <v>2</v>
      </c>
      <c r="O5857" s="1" t="str">
        <f>_xlfn.LET(_xlpm.sep,":",_xlpm.w,$G5857,_xlfn.CONCAT("~",RIGHT(_xlpm.w,LEN(_xlpm.w)-FIND(_xlpm.sep,_xlpm.w)),"~"))</f>
        <v>~ncere~</v>
      </c>
      <c r="P5857" s="1" t="str">
        <f>_xlfn.LET(_xlpm.sep,":",_xlpm.w,$G5857,_xlfn.CONCAT("[",LEFT(_xlpm.w,FIND(_xlpm.sep,_xlpm.w)-1),"]"))</f>
        <v>[nsə]</v>
      </c>
      <c r="Q5857" s="14" cm="1">
        <f t="array" ref="Q5857">SUM(_xlfn._xlws.FILTER($H$2:$H$7117,_xlfn.MAP($O$2:$O$7117,_xlfn.LAMBDA(_xlpm.x,_xlpm.x=$O5857))))</f>
        <v>4.9701789264413521E-5</v>
      </c>
      <c r="R5857" s="14">
        <f>$H5857/Q5857</f>
        <v>1</v>
      </c>
      <c r="S5857" s="14" cm="1">
        <f t="array" ref="S5857">SUM(_xlfn._xlws.FILTER($H$2:$H$7117,_xlfn.MAP($P$2:$P$7117,_xlfn.LAMBDA(_xlpm.x,_xlpm.x=$P5857))))</f>
        <v>1.9880715705765401E-3</v>
      </c>
      <c r="T5857" s="14">
        <f>$H5857/S5857</f>
        <v>2.5000000000000008E-2</v>
      </c>
      <c r="U5857" s="14">
        <f>_xlfn.LET(_xlpm.freq,F5857,_xlpm.size,M5857+1,_xlpm.F,V5857,LOG(1+_xlpm.freq)*LOG(1+_xlpm.size)*_xlpm.F)</f>
        <v>1.2409749235177115E-2</v>
      </c>
      <c r="V5857" s="14">
        <f>_xlfn.LET(_xlpm.a,T5857,_xlpm.b,R5857,2*_xlpm.a*_xlpm.b/(_xlpm.a+_xlpm.b))</f>
        <v>4.8780487804878071E-2</v>
      </c>
      <c r="W5857" s="14">
        <f>_xlfn.LET(_xlpm.p,R5857,_xlpm.q,T5857,LOG(_xlpm.p/_xlpm.q))</f>
        <v>1.6020599913279623</v>
      </c>
      <c r="X5857" s="2"/>
    </row>
    <row r="5858" spans="1:24">
      <c r="A5858" s="1" t="str">
        <f>_xlfn.LET(_xlpm.sep," : ",CONCATENATE(O5858,_xlpm.sep,P5858))</f>
        <v>~rrerr~ : [ɹɛ]</v>
      </c>
      <c r="B5858" s="1">
        <f>_xlfn.LET(_xlpm.d,$G5858,_xlpm.k,_xlfn.CONCAT(LEFT(TRIM(B$1),1),"*"),COUNTIF(_xlpm.d,_xlpm.k))</f>
        <v>1</v>
      </c>
      <c r="C5858" s="1">
        <f>_xlfn.LET(_xlpm.d,$G5858,_xlpm.k,_xlfn.CONCAT(LEFT(TRIM(C$1),1),"*"),COUNTIF(_xlpm.d,_xlpm.k))</f>
        <v>0</v>
      </c>
      <c r="D5858" s="1">
        <f>_xlfn.LET(_xlpm.d,$G5858,_xlpm.k,_xlfn.CONCAT(LEFT(TRIM(D$1),1),"*"),COUNTIF(_xlpm.d,_xlpm.k))</f>
        <v>0</v>
      </c>
      <c r="E5858" s="1">
        <f>LOG(F5858+1,10)</f>
        <v>0.30102999566398114</v>
      </c>
      <c r="F5858" s="7">
        <v>1</v>
      </c>
      <c r="G5858" s="9" t="s">
        <v>6729</v>
      </c>
      <c r="H5858" s="4">
        <f>F5858/freq.sum.r6e</f>
        <v>4.9701789264413521E-5</v>
      </c>
      <c r="I5858" s="1" t="str">
        <f>_xlfn.LET(_xlpm.sep,":",_xlpm.w,$G5858,LEFT(_xlpm.w,FIND(_xlpm.sep,_xlpm.w)-1))</f>
        <v>ɹɛ</v>
      </c>
      <c r="J5858" s="1" t="str">
        <f>_xlfn.LET(_xlpm.sep,":",_xlpm.w,$G5858,RIGHT(_xlpm.w,LEN(_xlpm.w)-FIND(_xlpm.sep,_xlpm.w)))</f>
        <v>rrerr</v>
      </c>
      <c r="K5858" s="10">
        <f>_xlfn.LET(_xlpm.w,I5858,LEN(_xlpm.w))</f>
        <v>2</v>
      </c>
      <c r="L5858" s="10">
        <f>_xlfn.LET(_xlpm.w,J5858,LEN(_xlpm.w))</f>
        <v>5</v>
      </c>
      <c r="M5858" s="10">
        <f>_xlfn.LET(_xlpm.a,K5858,_xlpm.b,L5858,MAX(_xlpm.a,_xlpm.b))</f>
        <v>5</v>
      </c>
      <c r="N5858" s="10">
        <f>_xlfn.LET(_xlpm.d,(K5858,L5858),MAX(_xlpm.d)-MIN(_xlpm.d))</f>
        <v>3</v>
      </c>
      <c r="O5858" s="1" t="str">
        <f>_xlfn.LET(_xlpm.sep,":",_xlpm.w,$G5858,_xlfn.CONCAT("~",RIGHT(_xlpm.w,LEN(_xlpm.w)-FIND(_xlpm.sep,_xlpm.w)),"~"))</f>
        <v>~rrerr~</v>
      </c>
      <c r="P5858" s="1" t="str">
        <f>_xlfn.LET(_xlpm.sep,":",_xlpm.w,$G5858,_xlfn.CONCAT("[",LEFT(_xlpm.w,FIND(_xlpm.sep,_xlpm.w)-1),"]"))</f>
        <v>[ɹɛ]</v>
      </c>
      <c r="Q5858" s="14" cm="1">
        <f t="array" ref="Q5858">SUM(_xlfn._xlws.FILTER($H$2:$H$7117,_xlfn.MAP($O$2:$O$7117,_xlfn.LAMBDA(_xlpm.x,_xlpm.x=$O5858))))</f>
        <v>4.9701789264413521E-5</v>
      </c>
      <c r="R5858" s="14">
        <f>$H5858/Q5858</f>
        <v>1</v>
      </c>
      <c r="S5858" s="14" cm="1">
        <f t="array" ref="S5858">SUM(_xlfn._xlws.FILTER($H$2:$H$7117,_xlfn.MAP($P$2:$P$7117,_xlfn.LAMBDA(_xlpm.x,_xlpm.x=$P5858))))</f>
        <v>1.988071570576541E-3</v>
      </c>
      <c r="T5858" s="14">
        <f>$H5858/S5858</f>
        <v>2.4999999999999998E-2</v>
      </c>
      <c r="U5858" s="14">
        <f>_xlfn.LET(_xlpm.freq,F5858,_xlpm.size,M5858+1,_xlpm.F,V5858,LOG(1+_xlpm.freq)*LOG(1+_xlpm.size)*_xlpm.F)</f>
        <v>1.240974923517711E-2</v>
      </c>
      <c r="V5858" s="14">
        <f>_xlfn.LET(_xlpm.a,T5858,_xlpm.b,R5858,2*_xlpm.a*_xlpm.b/(_xlpm.a+_xlpm.b))</f>
        <v>4.878048780487805E-2</v>
      </c>
      <c r="W5858" s="14">
        <f>_xlfn.LET(_xlpm.p,R5858,_xlpm.q,T5858,LOG(_xlpm.p/_xlpm.q))</f>
        <v>1.6020599913279623</v>
      </c>
      <c r="X5858" s="2"/>
    </row>
    <row r="5859" spans="1:24">
      <c r="A5859" s="1" t="str">
        <f>_xlfn.LET(_xlpm.sep," : ",CONCATENATE(O5859,_xlpm.sep,P5859))</f>
        <v>~rearr~ : [ɹɛ]</v>
      </c>
      <c r="B5859" s="1">
        <f>_xlfn.LET(_xlpm.d,$G5859,_xlpm.k,_xlfn.CONCAT(LEFT(TRIM(B$1),1),"*"),COUNTIF(_xlpm.d,_xlpm.k))</f>
        <v>1</v>
      </c>
      <c r="C5859" s="1">
        <f>_xlfn.LET(_xlpm.d,$G5859,_xlpm.k,_xlfn.CONCAT(LEFT(TRIM(C$1),1),"*"),COUNTIF(_xlpm.d,_xlpm.k))</f>
        <v>0</v>
      </c>
      <c r="D5859" s="1">
        <f>_xlfn.LET(_xlpm.d,$G5859,_xlpm.k,_xlfn.CONCAT(LEFT(TRIM(D$1),1),"*"),COUNTIF(_xlpm.d,_xlpm.k))</f>
        <v>0</v>
      </c>
      <c r="E5859" s="1">
        <f>LOG(F5859+1,10)</f>
        <v>0.30102999566398114</v>
      </c>
      <c r="F5859" s="7">
        <v>1</v>
      </c>
      <c r="G5859" s="9" t="s">
        <v>6646</v>
      </c>
      <c r="H5859" s="4">
        <f>F5859/freq.sum.r6e</f>
        <v>4.9701789264413521E-5</v>
      </c>
      <c r="I5859" s="1" t="str">
        <f>_xlfn.LET(_xlpm.sep,":",_xlpm.w,$G5859,LEFT(_xlpm.w,FIND(_xlpm.sep,_xlpm.w)-1))</f>
        <v>ɹɛ</v>
      </c>
      <c r="J5859" s="1" t="str">
        <f>_xlfn.LET(_xlpm.sep,":",_xlpm.w,$G5859,RIGHT(_xlpm.w,LEN(_xlpm.w)-FIND(_xlpm.sep,_xlpm.w)))</f>
        <v>rearr</v>
      </c>
      <c r="K5859" s="10">
        <f>_xlfn.LET(_xlpm.w,I5859,LEN(_xlpm.w))</f>
        <v>2</v>
      </c>
      <c r="L5859" s="10">
        <f>_xlfn.LET(_xlpm.w,J5859,LEN(_xlpm.w))</f>
        <v>5</v>
      </c>
      <c r="M5859" s="10">
        <f>_xlfn.LET(_xlpm.a,K5859,_xlpm.b,L5859,MAX(_xlpm.a,_xlpm.b))</f>
        <v>5</v>
      </c>
      <c r="N5859" s="10">
        <f>_xlfn.LET(_xlpm.d,(K5859,L5859),MAX(_xlpm.d)-MIN(_xlpm.d))</f>
        <v>3</v>
      </c>
      <c r="O5859" s="1" t="str">
        <f>_xlfn.LET(_xlpm.sep,":",_xlpm.w,$G5859,_xlfn.CONCAT("~",RIGHT(_xlpm.w,LEN(_xlpm.w)-FIND(_xlpm.sep,_xlpm.w)),"~"))</f>
        <v>~rearr~</v>
      </c>
      <c r="P5859" s="1" t="str">
        <f>_xlfn.LET(_xlpm.sep,":",_xlpm.w,$G5859,_xlfn.CONCAT("[",LEFT(_xlpm.w,FIND(_xlpm.sep,_xlpm.w)-1),"]"))</f>
        <v>[ɹɛ]</v>
      </c>
      <c r="Q5859" s="14" cm="1">
        <f t="array" ref="Q5859">SUM(_xlfn._xlws.FILTER($H$2:$H$7117,_xlfn.MAP($O$2:$O$7117,_xlfn.LAMBDA(_xlpm.x,_xlpm.x=$O5859))))</f>
        <v>4.9701789264413521E-5</v>
      </c>
      <c r="R5859" s="14">
        <f>$H5859/Q5859</f>
        <v>1</v>
      </c>
      <c r="S5859" s="14" cm="1">
        <f t="array" ref="S5859">SUM(_xlfn._xlws.FILTER($H$2:$H$7117,_xlfn.MAP($P$2:$P$7117,_xlfn.LAMBDA(_xlpm.x,_xlpm.x=$P5859))))</f>
        <v>1.988071570576541E-3</v>
      </c>
      <c r="T5859" s="14">
        <f>$H5859/S5859</f>
        <v>2.4999999999999998E-2</v>
      </c>
      <c r="U5859" s="14">
        <f>_xlfn.LET(_xlpm.freq,F5859,_xlpm.size,M5859+1,_xlpm.F,V5859,LOG(1+_xlpm.freq)*LOG(1+_xlpm.size)*_xlpm.F)</f>
        <v>1.240974923517711E-2</v>
      </c>
      <c r="V5859" s="14">
        <f>_xlfn.LET(_xlpm.a,T5859,_xlpm.b,R5859,2*_xlpm.a*_xlpm.b/(_xlpm.a+_xlpm.b))</f>
        <v>4.878048780487805E-2</v>
      </c>
      <c r="W5859" s="14">
        <f>_xlfn.LET(_xlpm.p,R5859,_xlpm.q,T5859,LOG(_xlpm.p/_xlpm.q))</f>
        <v>1.6020599913279623</v>
      </c>
      <c r="X5859" s="2"/>
    </row>
    <row r="5860" spans="1:24">
      <c r="A5860" s="1" t="str">
        <f>_xlfn.LET(_xlpm.sep," : ",CONCATENATE(O5860,_xlpm.sep,P5860))</f>
        <v>~wrerr~ : [ɹɛ]</v>
      </c>
      <c r="B5860" s="1">
        <f>_xlfn.LET(_xlpm.d,$G5860,_xlpm.k,_xlfn.CONCAT(LEFT(TRIM(B$1),1),"*"),COUNTIF(_xlpm.d,_xlpm.k))</f>
        <v>1</v>
      </c>
      <c r="C5860" s="1">
        <f>_xlfn.LET(_xlpm.d,$G5860,_xlpm.k,_xlfn.CONCAT(LEFT(TRIM(C$1),1),"*"),COUNTIF(_xlpm.d,_xlpm.k))</f>
        <v>0</v>
      </c>
      <c r="D5860" s="1">
        <f>_xlfn.LET(_xlpm.d,$G5860,_xlpm.k,_xlfn.CONCAT(LEFT(TRIM(D$1),1),"*"),COUNTIF(_xlpm.d,_xlpm.k))</f>
        <v>0</v>
      </c>
      <c r="E5860" s="1">
        <f>LOG(F5860+1,10)</f>
        <v>0.30102999566398114</v>
      </c>
      <c r="F5860" s="7">
        <v>1</v>
      </c>
      <c r="G5860" s="9" t="s">
        <v>6911</v>
      </c>
      <c r="H5860" s="4">
        <f>F5860/freq.sum.r6e</f>
        <v>4.9701789264413521E-5</v>
      </c>
      <c r="I5860" s="1" t="str">
        <f>_xlfn.LET(_xlpm.sep,":",_xlpm.w,$G5860,LEFT(_xlpm.w,FIND(_xlpm.sep,_xlpm.w)-1))</f>
        <v>ɹɛ</v>
      </c>
      <c r="J5860" s="1" t="str">
        <f>_xlfn.LET(_xlpm.sep,":",_xlpm.w,$G5860,RIGHT(_xlpm.w,LEN(_xlpm.w)-FIND(_xlpm.sep,_xlpm.w)))</f>
        <v>wrerr</v>
      </c>
      <c r="K5860" s="10">
        <f>_xlfn.LET(_xlpm.w,I5860,LEN(_xlpm.w))</f>
        <v>2</v>
      </c>
      <c r="L5860" s="10">
        <f>_xlfn.LET(_xlpm.w,J5860,LEN(_xlpm.w))</f>
        <v>5</v>
      </c>
      <c r="M5860" s="10">
        <f>_xlfn.LET(_xlpm.a,K5860,_xlpm.b,L5860,MAX(_xlpm.a,_xlpm.b))</f>
        <v>5</v>
      </c>
      <c r="N5860" s="10">
        <f>_xlfn.LET(_xlpm.d,(K5860,L5860),MAX(_xlpm.d)-MIN(_xlpm.d))</f>
        <v>3</v>
      </c>
      <c r="O5860" s="1" t="str">
        <f>_xlfn.LET(_xlpm.sep,":",_xlpm.w,$G5860,_xlfn.CONCAT("~",RIGHT(_xlpm.w,LEN(_xlpm.w)-FIND(_xlpm.sep,_xlpm.w)),"~"))</f>
        <v>~wrerr~</v>
      </c>
      <c r="P5860" s="1" t="str">
        <f>_xlfn.LET(_xlpm.sep,":",_xlpm.w,$G5860,_xlfn.CONCAT("[",LEFT(_xlpm.w,FIND(_xlpm.sep,_xlpm.w)-1),"]"))</f>
        <v>[ɹɛ]</v>
      </c>
      <c r="Q5860" s="14" cm="1">
        <f t="array" ref="Q5860">SUM(_xlfn._xlws.FILTER($H$2:$H$7117,_xlfn.MAP($O$2:$O$7117,_xlfn.LAMBDA(_xlpm.x,_xlpm.x=$O5860))))</f>
        <v>4.9701789264413521E-5</v>
      </c>
      <c r="R5860" s="14">
        <f>$H5860/Q5860</f>
        <v>1</v>
      </c>
      <c r="S5860" s="14" cm="1">
        <f t="array" ref="S5860">SUM(_xlfn._xlws.FILTER($H$2:$H$7117,_xlfn.MAP($P$2:$P$7117,_xlfn.LAMBDA(_xlpm.x,_xlpm.x=$P5860))))</f>
        <v>1.988071570576541E-3</v>
      </c>
      <c r="T5860" s="14">
        <f>$H5860/S5860</f>
        <v>2.4999999999999998E-2</v>
      </c>
      <c r="U5860" s="14">
        <f>_xlfn.LET(_xlpm.freq,F5860,_xlpm.size,M5860+1,_xlpm.F,V5860,LOG(1+_xlpm.freq)*LOG(1+_xlpm.size)*_xlpm.F)</f>
        <v>1.240974923517711E-2</v>
      </c>
      <c r="V5860" s="14">
        <f>_xlfn.LET(_xlpm.a,T5860,_xlpm.b,R5860,2*_xlpm.a*_xlpm.b/(_xlpm.a+_xlpm.b))</f>
        <v>4.878048780487805E-2</v>
      </c>
      <c r="W5860" s="14">
        <f>_xlfn.LET(_xlpm.p,R5860,_xlpm.q,T5860,LOG(_xlpm.p/_xlpm.q))</f>
        <v>1.6020599913279623</v>
      </c>
      <c r="X5860" s="2"/>
    </row>
    <row r="5861" spans="1:24">
      <c r="A5861" s="1" t="str">
        <f>_xlfn.LET(_xlpm.sep," : ",CONCATENATE(O5861,_xlpm.sep,P5861))</f>
        <v>~reogh~ : [ɹoʊ]</v>
      </c>
      <c r="B5861" s="1">
        <f>_xlfn.LET(_xlpm.d,$G5861,_xlpm.k,_xlfn.CONCAT(LEFT(TRIM(B$1),1),"*"),COUNTIF(_xlpm.d,_xlpm.k))</f>
        <v>1</v>
      </c>
      <c r="C5861" s="1">
        <f>_xlfn.LET(_xlpm.d,$G5861,_xlpm.k,_xlfn.CONCAT(LEFT(TRIM(C$1),1),"*"),COUNTIF(_xlpm.d,_xlpm.k))</f>
        <v>0</v>
      </c>
      <c r="D5861" s="1">
        <f>_xlfn.LET(_xlpm.d,$G5861,_xlpm.k,_xlfn.CONCAT(LEFT(TRIM(D$1),1),"*"),COUNTIF(_xlpm.d,_xlpm.k))</f>
        <v>0</v>
      </c>
      <c r="E5861" s="1">
        <f>LOG(F5861+1,10)</f>
        <v>0.30102999566398114</v>
      </c>
      <c r="F5861" s="7">
        <v>1</v>
      </c>
      <c r="G5861" s="9" t="s">
        <v>6153</v>
      </c>
      <c r="H5861" s="4">
        <f>F5861/freq.sum.r6e</f>
        <v>4.9701789264413521E-5</v>
      </c>
      <c r="I5861" s="1" t="str">
        <f>_xlfn.LET(_xlpm.sep,":",_xlpm.w,$G5861,LEFT(_xlpm.w,FIND(_xlpm.sep,_xlpm.w)-1))</f>
        <v>ɹoʊ</v>
      </c>
      <c r="J5861" s="1" t="str">
        <f>_xlfn.LET(_xlpm.sep,":",_xlpm.w,$G5861,RIGHT(_xlpm.w,LEN(_xlpm.w)-FIND(_xlpm.sep,_xlpm.w)))</f>
        <v>reogh</v>
      </c>
      <c r="K5861" s="10">
        <f>_xlfn.LET(_xlpm.w,I5861,LEN(_xlpm.w))</f>
        <v>3</v>
      </c>
      <c r="L5861" s="10">
        <f>_xlfn.LET(_xlpm.w,J5861,LEN(_xlpm.w))</f>
        <v>5</v>
      </c>
      <c r="M5861" s="10">
        <f>_xlfn.LET(_xlpm.a,K5861,_xlpm.b,L5861,MAX(_xlpm.a,_xlpm.b))</f>
        <v>5</v>
      </c>
      <c r="N5861" s="10">
        <f>_xlfn.LET(_xlpm.d,(K5861,L5861),MAX(_xlpm.d)-MIN(_xlpm.d))</f>
        <v>2</v>
      </c>
      <c r="O5861" s="1" t="str">
        <f>_xlfn.LET(_xlpm.sep,":",_xlpm.w,$G5861,_xlfn.CONCAT("~",RIGHT(_xlpm.w,LEN(_xlpm.w)-FIND(_xlpm.sep,_xlpm.w)),"~"))</f>
        <v>~reogh~</v>
      </c>
      <c r="P5861" s="1" t="str">
        <f>_xlfn.LET(_xlpm.sep,":",_xlpm.w,$G5861,_xlfn.CONCAT("[",LEFT(_xlpm.w,FIND(_xlpm.sep,_xlpm.w)-1),"]"))</f>
        <v>[ɹoʊ]</v>
      </c>
      <c r="Q5861" s="14" cm="1">
        <f t="array" ref="Q5861">SUM(_xlfn._xlws.FILTER($H$2:$H$7117,_xlfn.MAP($O$2:$O$7117,_xlfn.LAMBDA(_xlpm.x,_xlpm.x=$O5861))))</f>
        <v>4.9701789264413521E-5</v>
      </c>
      <c r="R5861" s="14">
        <f>$H5861/Q5861</f>
        <v>1</v>
      </c>
      <c r="S5861" s="14" cm="1">
        <f t="array" ref="S5861">SUM(_xlfn._xlws.FILTER($H$2:$H$7117,_xlfn.MAP($P$2:$P$7117,_xlfn.LAMBDA(_xlpm.x,_xlpm.x=$P5861))))</f>
        <v>2.0874751491053679E-3</v>
      </c>
      <c r="T5861" s="14">
        <f>$H5861/S5861</f>
        <v>2.3809523809523808E-2</v>
      </c>
      <c r="U5861" s="14">
        <f>_xlfn.LET(_xlpm.freq,F5861,_xlpm.size,M5861+1,_xlpm.F,V5861,LOG(1+_xlpm.freq)*LOG(1+_xlpm.size)*_xlpm.F)</f>
        <v>1.1832551596331661E-2</v>
      </c>
      <c r="V5861" s="14">
        <f>_xlfn.LET(_xlpm.a,T5861,_xlpm.b,R5861,2*_xlpm.a*_xlpm.b/(_xlpm.a+_xlpm.b))</f>
        <v>4.6511627906976744E-2</v>
      </c>
      <c r="W5861" s="14">
        <f>_xlfn.LET(_xlpm.p,R5861,_xlpm.q,T5861,LOG(_xlpm.p/_xlpm.q))</f>
        <v>1.6232492903979006</v>
      </c>
      <c r="X5861" s="2"/>
    </row>
    <row r="5862" spans="1:24">
      <c r="A5862" s="1" t="str">
        <f>_xlfn.LET(_xlpm.sep," : ",CONCATENATE(O5862,_xlpm.sep,P5862))</f>
        <v>~reowe~ : [ɹoʊ]</v>
      </c>
      <c r="B5862" s="1">
        <f>_xlfn.LET(_xlpm.d,$G5862,_xlpm.k,_xlfn.CONCAT(LEFT(TRIM(B$1),1),"*"),COUNTIF(_xlpm.d,_xlpm.k))</f>
        <v>1</v>
      </c>
      <c r="C5862" s="1">
        <f>_xlfn.LET(_xlpm.d,$G5862,_xlpm.k,_xlfn.CONCAT(LEFT(TRIM(C$1),1),"*"),COUNTIF(_xlpm.d,_xlpm.k))</f>
        <v>0</v>
      </c>
      <c r="D5862" s="1">
        <f>_xlfn.LET(_xlpm.d,$G5862,_xlpm.k,_xlfn.CONCAT(LEFT(TRIM(D$1),1),"*"),COUNTIF(_xlpm.d,_xlpm.k))</f>
        <v>0</v>
      </c>
      <c r="E5862" s="1">
        <f>LOG(F5862+1,10)</f>
        <v>0.30102999566398114</v>
      </c>
      <c r="F5862" s="7">
        <v>1</v>
      </c>
      <c r="G5862" s="9" t="s">
        <v>6155</v>
      </c>
      <c r="H5862" s="4">
        <f>F5862/freq.sum.r6e</f>
        <v>4.9701789264413521E-5</v>
      </c>
      <c r="I5862" s="1" t="str">
        <f>_xlfn.LET(_xlpm.sep,":",_xlpm.w,$G5862,LEFT(_xlpm.w,FIND(_xlpm.sep,_xlpm.w)-1))</f>
        <v>ɹoʊ</v>
      </c>
      <c r="J5862" s="1" t="str">
        <f>_xlfn.LET(_xlpm.sep,":",_xlpm.w,$G5862,RIGHT(_xlpm.w,LEN(_xlpm.w)-FIND(_xlpm.sep,_xlpm.w)))</f>
        <v>reowe</v>
      </c>
      <c r="K5862" s="10">
        <f>_xlfn.LET(_xlpm.w,I5862,LEN(_xlpm.w))</f>
        <v>3</v>
      </c>
      <c r="L5862" s="10">
        <f>_xlfn.LET(_xlpm.w,J5862,LEN(_xlpm.w))</f>
        <v>5</v>
      </c>
      <c r="M5862" s="10">
        <f>_xlfn.LET(_xlpm.a,K5862,_xlpm.b,L5862,MAX(_xlpm.a,_xlpm.b))</f>
        <v>5</v>
      </c>
      <c r="N5862" s="10">
        <f>_xlfn.LET(_xlpm.d,(K5862,L5862),MAX(_xlpm.d)-MIN(_xlpm.d))</f>
        <v>2</v>
      </c>
      <c r="O5862" s="1" t="str">
        <f>_xlfn.LET(_xlpm.sep,":",_xlpm.w,$G5862,_xlfn.CONCAT("~",RIGHT(_xlpm.w,LEN(_xlpm.w)-FIND(_xlpm.sep,_xlpm.w)),"~"))</f>
        <v>~reowe~</v>
      </c>
      <c r="P5862" s="1" t="str">
        <f>_xlfn.LET(_xlpm.sep,":",_xlpm.w,$G5862,_xlfn.CONCAT("[",LEFT(_xlpm.w,FIND(_xlpm.sep,_xlpm.w)-1),"]"))</f>
        <v>[ɹoʊ]</v>
      </c>
      <c r="Q5862" s="14" cm="1">
        <f t="array" ref="Q5862">SUM(_xlfn._xlws.FILTER($H$2:$H$7117,_xlfn.MAP($O$2:$O$7117,_xlfn.LAMBDA(_xlpm.x,_xlpm.x=$O5862))))</f>
        <v>4.9701789264413521E-5</v>
      </c>
      <c r="R5862" s="14">
        <f>$H5862/Q5862</f>
        <v>1</v>
      </c>
      <c r="S5862" s="14" cm="1">
        <f t="array" ref="S5862">SUM(_xlfn._xlws.FILTER($H$2:$H$7117,_xlfn.MAP($P$2:$P$7117,_xlfn.LAMBDA(_xlpm.x,_xlpm.x=$P5862))))</f>
        <v>2.0874751491053679E-3</v>
      </c>
      <c r="T5862" s="14">
        <f>$H5862/S5862</f>
        <v>2.3809523809523808E-2</v>
      </c>
      <c r="U5862" s="14">
        <f>_xlfn.LET(_xlpm.freq,F5862,_xlpm.size,M5862+1,_xlpm.F,V5862,LOG(1+_xlpm.freq)*LOG(1+_xlpm.size)*_xlpm.F)</f>
        <v>1.1832551596331661E-2</v>
      </c>
      <c r="V5862" s="14">
        <f>_xlfn.LET(_xlpm.a,T5862,_xlpm.b,R5862,2*_xlpm.a*_xlpm.b/(_xlpm.a+_xlpm.b))</f>
        <v>4.6511627906976744E-2</v>
      </c>
      <c r="W5862" s="14">
        <f>_xlfn.LET(_xlpm.p,R5862,_xlpm.q,T5862,LOG(_xlpm.p/_xlpm.q))</f>
        <v>1.6232492903979006</v>
      </c>
      <c r="X5862" s="2"/>
    </row>
    <row r="5863" spans="1:24">
      <c r="A5863" s="1" t="str">
        <f>_xlfn.LET(_xlpm.sep," : ",CONCATENATE(O5863,_xlpm.sep,P5863))</f>
        <v>~rhogh~ : [ɹoʊ]</v>
      </c>
      <c r="B5863" s="1">
        <f>_xlfn.LET(_xlpm.d,$G5863,_xlpm.k,_xlfn.CONCAT(LEFT(TRIM(B$1),1),"*"),COUNTIF(_xlpm.d,_xlpm.k))</f>
        <v>1</v>
      </c>
      <c r="C5863" s="1">
        <f>_xlfn.LET(_xlpm.d,$G5863,_xlpm.k,_xlfn.CONCAT(LEFT(TRIM(C$1),1),"*"),COUNTIF(_xlpm.d,_xlpm.k))</f>
        <v>0</v>
      </c>
      <c r="D5863" s="1">
        <f>_xlfn.LET(_xlpm.d,$G5863,_xlpm.k,_xlfn.CONCAT(LEFT(TRIM(D$1),1),"*"),COUNTIF(_xlpm.d,_xlpm.k))</f>
        <v>0</v>
      </c>
      <c r="E5863" s="1">
        <f>LOG(F5863+1,10)</f>
        <v>0.30102999566398114</v>
      </c>
      <c r="F5863" s="7">
        <v>1</v>
      </c>
      <c r="G5863" s="9" t="s">
        <v>6157</v>
      </c>
      <c r="H5863" s="4">
        <f>F5863/freq.sum.r6e</f>
        <v>4.9701789264413521E-5</v>
      </c>
      <c r="I5863" s="1" t="str">
        <f>_xlfn.LET(_xlpm.sep,":",_xlpm.w,$G5863,LEFT(_xlpm.w,FIND(_xlpm.sep,_xlpm.w)-1))</f>
        <v>ɹoʊ</v>
      </c>
      <c r="J5863" s="1" t="str">
        <f>_xlfn.LET(_xlpm.sep,":",_xlpm.w,$G5863,RIGHT(_xlpm.w,LEN(_xlpm.w)-FIND(_xlpm.sep,_xlpm.w)))</f>
        <v>rhogh</v>
      </c>
      <c r="K5863" s="10">
        <f>_xlfn.LET(_xlpm.w,I5863,LEN(_xlpm.w))</f>
        <v>3</v>
      </c>
      <c r="L5863" s="10">
        <f>_xlfn.LET(_xlpm.w,J5863,LEN(_xlpm.w))</f>
        <v>5</v>
      </c>
      <c r="M5863" s="10">
        <f>_xlfn.LET(_xlpm.a,K5863,_xlpm.b,L5863,MAX(_xlpm.a,_xlpm.b))</f>
        <v>5</v>
      </c>
      <c r="N5863" s="10">
        <f>_xlfn.LET(_xlpm.d,(K5863,L5863),MAX(_xlpm.d)-MIN(_xlpm.d))</f>
        <v>2</v>
      </c>
      <c r="O5863" s="1" t="str">
        <f>_xlfn.LET(_xlpm.sep,":",_xlpm.w,$G5863,_xlfn.CONCAT("~",RIGHT(_xlpm.w,LEN(_xlpm.w)-FIND(_xlpm.sep,_xlpm.w)),"~"))</f>
        <v>~rhogh~</v>
      </c>
      <c r="P5863" s="1" t="str">
        <f>_xlfn.LET(_xlpm.sep,":",_xlpm.w,$G5863,_xlfn.CONCAT("[",LEFT(_xlpm.w,FIND(_xlpm.sep,_xlpm.w)-1),"]"))</f>
        <v>[ɹoʊ]</v>
      </c>
      <c r="Q5863" s="14" cm="1">
        <f t="array" ref="Q5863">SUM(_xlfn._xlws.FILTER($H$2:$H$7117,_xlfn.MAP($O$2:$O$7117,_xlfn.LAMBDA(_xlpm.x,_xlpm.x=$O5863))))</f>
        <v>4.9701789264413521E-5</v>
      </c>
      <c r="R5863" s="14">
        <f>$H5863/Q5863</f>
        <v>1</v>
      </c>
      <c r="S5863" s="14" cm="1">
        <f t="array" ref="S5863">SUM(_xlfn._xlws.FILTER($H$2:$H$7117,_xlfn.MAP($P$2:$P$7117,_xlfn.LAMBDA(_xlpm.x,_xlpm.x=$P5863))))</f>
        <v>2.0874751491053679E-3</v>
      </c>
      <c r="T5863" s="14">
        <f>$H5863/S5863</f>
        <v>2.3809523809523808E-2</v>
      </c>
      <c r="U5863" s="14">
        <f>_xlfn.LET(_xlpm.freq,F5863,_xlpm.size,M5863+1,_xlpm.F,V5863,LOG(1+_xlpm.freq)*LOG(1+_xlpm.size)*_xlpm.F)</f>
        <v>1.1832551596331661E-2</v>
      </c>
      <c r="V5863" s="14">
        <f>_xlfn.LET(_xlpm.a,T5863,_xlpm.b,R5863,2*_xlpm.a*_xlpm.b/(_xlpm.a+_xlpm.b))</f>
        <v>4.6511627906976744E-2</v>
      </c>
      <c r="W5863" s="14">
        <f>_xlfn.LET(_xlpm.p,R5863,_xlpm.q,T5863,LOG(_xlpm.p/_xlpm.q))</f>
        <v>1.6232492903979006</v>
      </c>
      <c r="X5863" s="2"/>
    </row>
    <row r="5864" spans="1:24">
      <c r="A5864" s="1" t="str">
        <f>_xlfn.LET(_xlpm.sep," : ",CONCATENATE(O5864,_xlpm.sep,P5864))</f>
        <v>~rhowe~ : [ɹoʊ]</v>
      </c>
      <c r="B5864" s="1">
        <f>_xlfn.LET(_xlpm.d,$G5864,_xlpm.k,_xlfn.CONCAT(LEFT(TRIM(B$1),1),"*"),COUNTIF(_xlpm.d,_xlpm.k))</f>
        <v>1</v>
      </c>
      <c r="C5864" s="1">
        <f>_xlfn.LET(_xlpm.d,$G5864,_xlpm.k,_xlfn.CONCAT(LEFT(TRIM(C$1),1),"*"),COUNTIF(_xlpm.d,_xlpm.k))</f>
        <v>0</v>
      </c>
      <c r="D5864" s="1">
        <f>_xlfn.LET(_xlpm.d,$G5864,_xlpm.k,_xlfn.CONCAT(LEFT(TRIM(D$1),1),"*"),COUNTIF(_xlpm.d,_xlpm.k))</f>
        <v>0</v>
      </c>
      <c r="E5864" s="1">
        <f>LOG(F5864+1,10)</f>
        <v>0.30102999566398114</v>
      </c>
      <c r="F5864" s="7">
        <v>1</v>
      </c>
      <c r="G5864" s="9" t="s">
        <v>6159</v>
      </c>
      <c r="H5864" s="4">
        <f>F5864/freq.sum.r6e</f>
        <v>4.9701789264413521E-5</v>
      </c>
      <c r="I5864" s="1" t="str">
        <f>_xlfn.LET(_xlpm.sep,":",_xlpm.w,$G5864,LEFT(_xlpm.w,FIND(_xlpm.sep,_xlpm.w)-1))</f>
        <v>ɹoʊ</v>
      </c>
      <c r="J5864" s="1" t="str">
        <f>_xlfn.LET(_xlpm.sep,":",_xlpm.w,$G5864,RIGHT(_xlpm.w,LEN(_xlpm.w)-FIND(_xlpm.sep,_xlpm.w)))</f>
        <v>rhowe</v>
      </c>
      <c r="K5864" s="10">
        <f>_xlfn.LET(_xlpm.w,I5864,LEN(_xlpm.w))</f>
        <v>3</v>
      </c>
      <c r="L5864" s="10">
        <f>_xlfn.LET(_xlpm.w,J5864,LEN(_xlpm.w))</f>
        <v>5</v>
      </c>
      <c r="M5864" s="10">
        <f>_xlfn.LET(_xlpm.a,K5864,_xlpm.b,L5864,MAX(_xlpm.a,_xlpm.b))</f>
        <v>5</v>
      </c>
      <c r="N5864" s="10">
        <f>_xlfn.LET(_xlpm.d,(K5864,L5864),MAX(_xlpm.d)-MIN(_xlpm.d))</f>
        <v>2</v>
      </c>
      <c r="O5864" s="1" t="str">
        <f>_xlfn.LET(_xlpm.sep,":",_xlpm.w,$G5864,_xlfn.CONCAT("~",RIGHT(_xlpm.w,LEN(_xlpm.w)-FIND(_xlpm.sep,_xlpm.w)),"~"))</f>
        <v>~rhowe~</v>
      </c>
      <c r="P5864" s="1" t="str">
        <f>_xlfn.LET(_xlpm.sep,":",_xlpm.w,$G5864,_xlfn.CONCAT("[",LEFT(_xlpm.w,FIND(_xlpm.sep,_xlpm.w)-1),"]"))</f>
        <v>[ɹoʊ]</v>
      </c>
      <c r="Q5864" s="14" cm="1">
        <f t="array" ref="Q5864">SUM(_xlfn._xlws.FILTER($H$2:$H$7117,_xlfn.MAP($O$2:$O$7117,_xlfn.LAMBDA(_xlpm.x,_xlpm.x=$O5864))))</f>
        <v>4.9701789264413521E-5</v>
      </c>
      <c r="R5864" s="14">
        <f>$H5864/Q5864</f>
        <v>1</v>
      </c>
      <c r="S5864" s="14" cm="1">
        <f t="array" ref="S5864">SUM(_xlfn._xlws.FILTER($H$2:$H$7117,_xlfn.MAP($P$2:$P$7117,_xlfn.LAMBDA(_xlpm.x,_xlpm.x=$P5864))))</f>
        <v>2.0874751491053679E-3</v>
      </c>
      <c r="T5864" s="14">
        <f>$H5864/S5864</f>
        <v>2.3809523809523808E-2</v>
      </c>
      <c r="U5864" s="14">
        <f>_xlfn.LET(_xlpm.freq,F5864,_xlpm.size,M5864+1,_xlpm.F,V5864,LOG(1+_xlpm.freq)*LOG(1+_xlpm.size)*_xlpm.F)</f>
        <v>1.1832551596331661E-2</v>
      </c>
      <c r="V5864" s="14">
        <f>_xlfn.LET(_xlpm.a,T5864,_xlpm.b,R5864,2*_xlpm.a*_xlpm.b/(_xlpm.a+_xlpm.b))</f>
        <v>4.6511627906976744E-2</v>
      </c>
      <c r="W5864" s="14">
        <f>_xlfn.LET(_xlpm.p,R5864,_xlpm.q,T5864,LOG(_xlpm.p/_xlpm.q))</f>
        <v>1.6232492903979006</v>
      </c>
      <c r="X5864" s="2"/>
    </row>
    <row r="5865" spans="1:24">
      <c r="A5865" s="1" t="str">
        <f>_xlfn.LET(_xlpm.sep," : ",CONCATENATE(O5865,_xlpm.sep,P5865))</f>
        <v>~roawe~ : [ɹoʊ]</v>
      </c>
      <c r="B5865" s="1">
        <f>_xlfn.LET(_xlpm.d,$G5865,_xlpm.k,_xlfn.CONCAT(LEFT(TRIM(B$1),1),"*"),COUNTIF(_xlpm.d,_xlpm.k))</f>
        <v>1</v>
      </c>
      <c r="C5865" s="1">
        <f>_xlfn.LET(_xlpm.d,$G5865,_xlpm.k,_xlfn.CONCAT(LEFT(TRIM(C$1),1),"*"),COUNTIF(_xlpm.d,_xlpm.k))</f>
        <v>0</v>
      </c>
      <c r="D5865" s="1">
        <f>_xlfn.LET(_xlpm.d,$G5865,_xlpm.k,_xlfn.CONCAT(LEFT(TRIM(D$1),1),"*"),COUNTIF(_xlpm.d,_xlpm.k))</f>
        <v>0</v>
      </c>
      <c r="E5865" s="1">
        <f>LOG(F5865+1,10)</f>
        <v>0.30102999566398114</v>
      </c>
      <c r="F5865" s="7">
        <v>1</v>
      </c>
      <c r="G5865" s="9" t="s">
        <v>6164</v>
      </c>
      <c r="H5865" s="4">
        <f>F5865/freq.sum.r6e</f>
        <v>4.9701789264413521E-5</v>
      </c>
      <c r="I5865" s="1" t="str">
        <f>_xlfn.LET(_xlpm.sep,":",_xlpm.w,$G5865,LEFT(_xlpm.w,FIND(_xlpm.sep,_xlpm.w)-1))</f>
        <v>ɹoʊ</v>
      </c>
      <c r="J5865" s="1" t="str">
        <f>_xlfn.LET(_xlpm.sep,":",_xlpm.w,$G5865,RIGHT(_xlpm.w,LEN(_xlpm.w)-FIND(_xlpm.sep,_xlpm.w)))</f>
        <v>roawe</v>
      </c>
      <c r="K5865" s="10">
        <f>_xlfn.LET(_xlpm.w,I5865,LEN(_xlpm.w))</f>
        <v>3</v>
      </c>
      <c r="L5865" s="10">
        <f>_xlfn.LET(_xlpm.w,J5865,LEN(_xlpm.w))</f>
        <v>5</v>
      </c>
      <c r="M5865" s="10">
        <f>_xlfn.LET(_xlpm.a,K5865,_xlpm.b,L5865,MAX(_xlpm.a,_xlpm.b))</f>
        <v>5</v>
      </c>
      <c r="N5865" s="10">
        <f>_xlfn.LET(_xlpm.d,(K5865,L5865),MAX(_xlpm.d)-MIN(_xlpm.d))</f>
        <v>2</v>
      </c>
      <c r="O5865" s="1" t="str">
        <f>_xlfn.LET(_xlpm.sep,":",_xlpm.w,$G5865,_xlfn.CONCAT("~",RIGHT(_xlpm.w,LEN(_xlpm.w)-FIND(_xlpm.sep,_xlpm.w)),"~"))</f>
        <v>~roawe~</v>
      </c>
      <c r="P5865" s="1" t="str">
        <f>_xlfn.LET(_xlpm.sep,":",_xlpm.w,$G5865,_xlfn.CONCAT("[",LEFT(_xlpm.w,FIND(_xlpm.sep,_xlpm.w)-1),"]"))</f>
        <v>[ɹoʊ]</v>
      </c>
      <c r="Q5865" s="14" cm="1">
        <f t="array" ref="Q5865">SUM(_xlfn._xlws.FILTER($H$2:$H$7117,_xlfn.MAP($O$2:$O$7117,_xlfn.LAMBDA(_xlpm.x,_xlpm.x=$O5865))))</f>
        <v>4.9701789264413521E-5</v>
      </c>
      <c r="R5865" s="14">
        <f>$H5865/Q5865</f>
        <v>1</v>
      </c>
      <c r="S5865" s="14" cm="1">
        <f t="array" ref="S5865">SUM(_xlfn._xlws.FILTER($H$2:$H$7117,_xlfn.MAP($P$2:$P$7117,_xlfn.LAMBDA(_xlpm.x,_xlpm.x=$P5865))))</f>
        <v>2.0874751491053679E-3</v>
      </c>
      <c r="T5865" s="14">
        <f>$H5865/S5865</f>
        <v>2.3809523809523808E-2</v>
      </c>
      <c r="U5865" s="14">
        <f>_xlfn.LET(_xlpm.freq,F5865,_xlpm.size,M5865+1,_xlpm.F,V5865,LOG(1+_xlpm.freq)*LOG(1+_xlpm.size)*_xlpm.F)</f>
        <v>1.1832551596331661E-2</v>
      </c>
      <c r="V5865" s="14">
        <f>_xlfn.LET(_xlpm.a,T5865,_xlpm.b,R5865,2*_xlpm.a*_xlpm.b/(_xlpm.a+_xlpm.b))</f>
        <v>4.6511627906976744E-2</v>
      </c>
      <c r="W5865" s="14">
        <f>_xlfn.LET(_xlpm.p,R5865,_xlpm.q,T5865,LOG(_xlpm.p/_xlpm.q))</f>
        <v>1.6232492903979006</v>
      </c>
      <c r="X5865" s="2"/>
    </row>
    <row r="5866" spans="1:24">
      <c r="A5866" s="1" t="str">
        <f>_xlfn.LET(_xlpm.sep," : ",CONCATENATE(O5866,_xlpm.sep,P5866))</f>
        <v>~rowgh~ : [ɹoʊ]</v>
      </c>
      <c r="B5866" s="1">
        <f>_xlfn.LET(_xlpm.d,$G5866,_xlpm.k,_xlfn.CONCAT(LEFT(TRIM(B$1),1),"*"),COUNTIF(_xlpm.d,_xlpm.k))</f>
        <v>1</v>
      </c>
      <c r="C5866" s="1">
        <f>_xlfn.LET(_xlpm.d,$G5866,_xlpm.k,_xlfn.CONCAT(LEFT(TRIM(C$1),1),"*"),COUNTIF(_xlpm.d,_xlpm.k))</f>
        <v>0</v>
      </c>
      <c r="D5866" s="1">
        <f>_xlfn.LET(_xlpm.d,$G5866,_xlpm.k,_xlfn.CONCAT(LEFT(TRIM(D$1),1),"*"),COUNTIF(_xlpm.d,_xlpm.k))</f>
        <v>0</v>
      </c>
      <c r="E5866" s="1">
        <f>LOG(F5866+1,10)</f>
        <v>0.30102999566398114</v>
      </c>
      <c r="F5866" s="7">
        <v>1</v>
      </c>
      <c r="G5866" s="9" t="s">
        <v>6168</v>
      </c>
      <c r="H5866" s="4">
        <f>F5866/freq.sum.r6e</f>
        <v>4.9701789264413521E-5</v>
      </c>
      <c r="I5866" s="4" t="str">
        <f>_xlfn.LET(_xlpm.sep,":",_xlpm.w,$G5866,LEFT(_xlpm.w,FIND(_xlpm.sep,_xlpm.w)-1))</f>
        <v>ɹoʊ</v>
      </c>
      <c r="J5866" s="4" t="str">
        <f>_xlfn.LET(_xlpm.sep,":",_xlpm.w,$G5866,RIGHT(_xlpm.w,LEN(_xlpm.w)-FIND(_xlpm.sep,_xlpm.w)))</f>
        <v>rowgh</v>
      </c>
      <c r="K5866" s="10">
        <f>_xlfn.LET(_xlpm.w,I5866,LEN(_xlpm.w))</f>
        <v>3</v>
      </c>
      <c r="L5866" s="10">
        <f>_xlfn.LET(_xlpm.w,J5866,LEN(_xlpm.w))</f>
        <v>5</v>
      </c>
      <c r="M5866" s="10">
        <f>_xlfn.LET(_xlpm.a,K5866,_xlpm.b,L5866,MAX(_xlpm.a,_xlpm.b))</f>
        <v>5</v>
      </c>
      <c r="N5866" s="10">
        <f>_xlfn.LET(_xlpm.d,(K5866,L5866),MAX(_xlpm.d)-MIN(_xlpm.d))</f>
        <v>2</v>
      </c>
      <c r="O5866" s="1" t="str">
        <f>_xlfn.LET(_xlpm.sep,":",_xlpm.w,$G5866,_xlfn.CONCAT("~",RIGHT(_xlpm.w,LEN(_xlpm.w)-FIND(_xlpm.sep,_xlpm.w)),"~"))</f>
        <v>~rowgh~</v>
      </c>
      <c r="P5866" s="1" t="str">
        <f>_xlfn.LET(_xlpm.sep,":",_xlpm.w,$G5866,_xlfn.CONCAT("[",LEFT(_xlpm.w,FIND(_xlpm.sep,_xlpm.w)-1),"]"))</f>
        <v>[ɹoʊ]</v>
      </c>
      <c r="Q5866" s="14" cm="1">
        <f t="array" ref="Q5866">SUM(_xlfn._xlws.FILTER($H$2:$H$7109,_xlfn.MAP($O$2:$O$7109,_xlfn.LAMBDA(_xlpm.x,_xlpm.x=$O5866))))</f>
        <v>4.9701789264413521E-5</v>
      </c>
      <c r="R5866" s="14">
        <f>$H5866/Q5866</f>
        <v>1</v>
      </c>
      <c r="S5866" s="14" cm="1">
        <f t="array" ref="S5866">SUM(_xlfn._xlws.FILTER($H$2:$H$7109,_xlfn.MAP($P$2:$P$7109,_xlfn.LAMBDA(_xlpm.x,_xlpm.x=$P5866))))</f>
        <v>2.0874751491053679E-3</v>
      </c>
      <c r="T5866" s="14">
        <f>$H5866/S5866</f>
        <v>2.3809523809523808E-2</v>
      </c>
      <c r="U5866" s="14">
        <f>_xlfn.LET(_xlpm.freq,F5866,_xlpm.size,M5866+1,_xlpm.F,V5866,LOG(1+_xlpm.freq)*LOG(1+_xlpm.size)*_xlpm.F)</f>
        <v>1.1832551596331661E-2</v>
      </c>
      <c r="V5866" s="14">
        <f>_xlfn.LET(_xlpm.a,T5866,_xlpm.b,R5866,2*_xlpm.a*_xlpm.b/(_xlpm.a+_xlpm.b))</f>
        <v>4.6511627906976744E-2</v>
      </c>
      <c r="W5866" s="14">
        <f>_xlfn.LET(_xlpm.p,R5866,_xlpm.q,T5866,LOG(_xlpm.p/_xlpm.q))</f>
        <v>1.6232492903979006</v>
      </c>
      <c r="X5866" s="2"/>
    </row>
    <row r="5867" spans="1:24">
      <c r="A5867" s="1" t="str">
        <f>_xlfn.LET(_xlpm.sep," : ",CONCATENATE(O5867,_xlpm.sep,P5867))</f>
        <v>~rrowe~ : [ɹoʊ]</v>
      </c>
      <c r="B5867" s="1">
        <f>_xlfn.LET(_xlpm.d,$G5867,_xlpm.k,_xlfn.CONCAT(LEFT(TRIM(B$1),1),"*"),COUNTIF(_xlpm.d,_xlpm.k))</f>
        <v>1</v>
      </c>
      <c r="C5867" s="1">
        <f>_xlfn.LET(_xlpm.d,$G5867,_xlpm.k,_xlfn.CONCAT(LEFT(TRIM(C$1),1),"*"),COUNTIF(_xlpm.d,_xlpm.k))</f>
        <v>0</v>
      </c>
      <c r="D5867" s="1">
        <f>_xlfn.LET(_xlpm.d,$G5867,_xlpm.k,_xlfn.CONCAT(LEFT(TRIM(D$1),1),"*"),COUNTIF(_xlpm.d,_xlpm.k))</f>
        <v>0</v>
      </c>
      <c r="E5867" s="1">
        <f>LOG(F5867+1,10)</f>
        <v>0.30102999566398114</v>
      </c>
      <c r="F5867" s="7">
        <v>1</v>
      </c>
      <c r="G5867" s="9" t="s">
        <v>7142</v>
      </c>
      <c r="H5867" s="4">
        <f>F5867/freq.sum.r6e</f>
        <v>4.9701789264413521E-5</v>
      </c>
      <c r="I5867" s="1" t="str">
        <f>_xlfn.LET(_xlpm.sep,":",_xlpm.w,$G5867,LEFT(_xlpm.w,FIND(_xlpm.sep,_xlpm.w)-1))</f>
        <v>ɹoʊ</v>
      </c>
      <c r="J5867" s="1" t="str">
        <f>_xlfn.LET(_xlpm.sep,":",_xlpm.w,$G5867,RIGHT(_xlpm.w,LEN(_xlpm.w)-FIND(_xlpm.sep,_xlpm.w)))</f>
        <v>rrowe</v>
      </c>
      <c r="K5867" s="10">
        <f>_xlfn.LET(_xlpm.w,I5867,LEN(_xlpm.w))</f>
        <v>3</v>
      </c>
      <c r="L5867" s="10">
        <f>_xlfn.LET(_xlpm.w,J5867,LEN(_xlpm.w))</f>
        <v>5</v>
      </c>
      <c r="M5867" s="10">
        <f>_xlfn.LET(_xlpm.a,K5867,_xlpm.b,L5867,MAX(_xlpm.a,_xlpm.b))</f>
        <v>5</v>
      </c>
      <c r="N5867" s="10">
        <f>_xlfn.LET(_xlpm.d,(K5867,L5867),MAX(_xlpm.d)-MIN(_xlpm.d))</f>
        <v>2</v>
      </c>
      <c r="O5867" s="1" t="str">
        <f>_xlfn.LET(_xlpm.sep,":",_xlpm.w,$G5867,_xlfn.CONCAT("~",RIGHT(_xlpm.w,LEN(_xlpm.w)-FIND(_xlpm.sep,_xlpm.w)),"~"))</f>
        <v>~rrowe~</v>
      </c>
      <c r="P5867" s="1" t="str">
        <f>_xlfn.LET(_xlpm.sep,":",_xlpm.w,$G5867,_xlfn.CONCAT("[",LEFT(_xlpm.w,FIND(_xlpm.sep,_xlpm.w)-1),"]"))</f>
        <v>[ɹoʊ]</v>
      </c>
      <c r="Q5867" s="14" cm="1">
        <f t="array" ref="Q5867">SUM(_xlfn._xlws.FILTER($H$2:$H$7117,_xlfn.MAP($O$2:$O$7117,_xlfn.LAMBDA(_xlpm.x,_xlpm.x=$O5867))))</f>
        <v>4.9701789264413521E-5</v>
      </c>
      <c r="R5867" s="14">
        <f>$H5867/Q5867</f>
        <v>1</v>
      </c>
      <c r="S5867" s="14" cm="1">
        <f t="array" ref="S5867">SUM(_xlfn._xlws.FILTER($H$2:$H$7117,_xlfn.MAP($P$2:$P$7117,_xlfn.LAMBDA(_xlpm.x,_xlpm.x=$P5867))))</f>
        <v>2.0874751491053679E-3</v>
      </c>
      <c r="T5867" s="14">
        <f>$H5867/S5867</f>
        <v>2.3809523809523808E-2</v>
      </c>
      <c r="U5867" s="14">
        <f>_xlfn.LET(_xlpm.freq,F5867,_xlpm.size,M5867+1,_xlpm.F,V5867,LOG(1+_xlpm.freq)*LOG(1+_xlpm.size)*_xlpm.F)</f>
        <v>1.1832551596331661E-2</v>
      </c>
      <c r="V5867" s="14">
        <f>_xlfn.LET(_xlpm.a,T5867,_xlpm.b,R5867,2*_xlpm.a*_xlpm.b/(_xlpm.a+_xlpm.b))</f>
        <v>4.6511627906976744E-2</v>
      </c>
      <c r="W5867" s="14">
        <f>_xlfn.LET(_xlpm.p,R5867,_xlpm.q,T5867,LOG(_xlpm.p/_xlpm.q))</f>
        <v>1.6232492903979006</v>
      </c>
      <c r="X5867" s="2"/>
    </row>
    <row r="5868" spans="1:24">
      <c r="A5868" s="1" t="str">
        <f>_xlfn.LET(_xlpm.sep," : ",CONCATENATE(O5868,_xlpm.sep,P5868))</f>
        <v>~wrowe~ : [ɹoʊ]</v>
      </c>
      <c r="B5868" s="1">
        <f>_xlfn.LET(_xlpm.d,$G5868,_xlpm.k,_xlfn.CONCAT(LEFT(TRIM(B$1),1),"*"),COUNTIF(_xlpm.d,_xlpm.k))</f>
        <v>1</v>
      </c>
      <c r="C5868" s="1">
        <f>_xlfn.LET(_xlpm.d,$G5868,_xlpm.k,_xlfn.CONCAT(LEFT(TRIM(C$1),1),"*"),COUNTIF(_xlpm.d,_xlpm.k))</f>
        <v>0</v>
      </c>
      <c r="D5868" s="1">
        <f>_xlfn.LET(_xlpm.d,$G5868,_xlpm.k,_xlfn.CONCAT(LEFT(TRIM(D$1),1),"*"),COUNTIF(_xlpm.d,_xlpm.k))</f>
        <v>0</v>
      </c>
      <c r="E5868" s="1">
        <f>LOG(F5868+1,10)</f>
        <v>0.30102999566398114</v>
      </c>
      <c r="F5868" s="7">
        <v>1</v>
      </c>
      <c r="G5868" s="9" t="s">
        <v>6180</v>
      </c>
      <c r="H5868" s="4">
        <f>F5868/freq.sum.r6e</f>
        <v>4.9701789264413521E-5</v>
      </c>
      <c r="I5868" s="1" t="str">
        <f>_xlfn.LET(_xlpm.sep,":",_xlpm.w,$G5868,LEFT(_xlpm.w,FIND(_xlpm.sep,_xlpm.w)-1))</f>
        <v>ɹoʊ</v>
      </c>
      <c r="J5868" s="1" t="str">
        <f>_xlfn.LET(_xlpm.sep,":",_xlpm.w,$G5868,RIGHT(_xlpm.w,LEN(_xlpm.w)-FIND(_xlpm.sep,_xlpm.w)))</f>
        <v>wrowe</v>
      </c>
      <c r="K5868" s="10">
        <f>_xlfn.LET(_xlpm.w,I5868,LEN(_xlpm.w))</f>
        <v>3</v>
      </c>
      <c r="L5868" s="10">
        <f>_xlfn.LET(_xlpm.w,J5868,LEN(_xlpm.w))</f>
        <v>5</v>
      </c>
      <c r="M5868" s="10">
        <f>_xlfn.LET(_xlpm.a,K5868,_xlpm.b,L5868,MAX(_xlpm.a,_xlpm.b))</f>
        <v>5</v>
      </c>
      <c r="N5868" s="10">
        <f>_xlfn.LET(_xlpm.d,(K5868,L5868),MAX(_xlpm.d)-MIN(_xlpm.d))</f>
        <v>2</v>
      </c>
      <c r="O5868" s="1" t="str">
        <f>_xlfn.LET(_xlpm.sep,":",_xlpm.w,$G5868,_xlfn.CONCAT("~",RIGHT(_xlpm.w,LEN(_xlpm.w)-FIND(_xlpm.sep,_xlpm.w)),"~"))</f>
        <v>~wrowe~</v>
      </c>
      <c r="P5868" s="1" t="str">
        <f>_xlfn.LET(_xlpm.sep,":",_xlpm.w,$G5868,_xlfn.CONCAT("[",LEFT(_xlpm.w,FIND(_xlpm.sep,_xlpm.w)-1),"]"))</f>
        <v>[ɹoʊ]</v>
      </c>
      <c r="Q5868" s="14" cm="1">
        <f t="array" ref="Q5868">SUM(_xlfn._xlws.FILTER($H$2:$H$7117,_xlfn.MAP($O$2:$O$7117,_xlfn.LAMBDA(_xlpm.x,_xlpm.x=$O5868))))</f>
        <v>4.9701789264413521E-5</v>
      </c>
      <c r="R5868" s="14">
        <f>$H5868/Q5868</f>
        <v>1</v>
      </c>
      <c r="S5868" s="14" cm="1">
        <f t="array" ref="S5868">SUM(_xlfn._xlws.FILTER($H$2:$H$7117,_xlfn.MAP($P$2:$P$7117,_xlfn.LAMBDA(_xlpm.x,_xlpm.x=$P5868))))</f>
        <v>2.0874751491053679E-3</v>
      </c>
      <c r="T5868" s="14">
        <f>$H5868/S5868</f>
        <v>2.3809523809523808E-2</v>
      </c>
      <c r="U5868" s="14">
        <f>_xlfn.LET(_xlpm.freq,F5868,_xlpm.size,M5868+1,_xlpm.F,V5868,LOG(1+_xlpm.freq)*LOG(1+_xlpm.size)*_xlpm.F)</f>
        <v>1.1832551596331661E-2</v>
      </c>
      <c r="V5868" s="14">
        <f>_xlfn.LET(_xlpm.a,T5868,_xlpm.b,R5868,2*_xlpm.a*_xlpm.b/(_xlpm.a+_xlpm.b))</f>
        <v>4.6511627906976744E-2</v>
      </c>
      <c r="W5868" s="14">
        <f>_xlfn.LET(_xlpm.p,R5868,_xlpm.q,T5868,LOG(_xlpm.p/_xlpm.q))</f>
        <v>1.6232492903979006</v>
      </c>
      <c r="X5868" s="2"/>
    </row>
    <row r="5869" spans="1:24">
      <c r="A5869" s="1" t="str">
        <f>_xlfn.LET(_xlpm.sep," : ",CONCATENATE(O5869,_xlpm.sep,P5869))</f>
        <v>~caygh~ : [keɪ]</v>
      </c>
      <c r="B5869" s="1">
        <f>_xlfn.LET(_xlpm.d,$G5869,_xlpm.k,_xlfn.CONCAT(LEFT(TRIM(B$1),1),"*"),COUNTIF(_xlpm.d,_xlpm.k))</f>
        <v>0</v>
      </c>
      <c r="C5869" s="1">
        <f>_xlfn.LET(_xlpm.d,$G5869,_xlpm.k,_xlfn.CONCAT(LEFT(TRIM(C$1),1),"*"),COUNTIF(_xlpm.d,_xlpm.k))</f>
        <v>0</v>
      </c>
      <c r="D5869" s="1">
        <f>_xlfn.LET(_xlpm.d,$G5869,_xlpm.k,_xlfn.CONCAT(LEFT(TRIM(D$1),1),"*"),COUNTIF(_xlpm.d,_xlpm.k))</f>
        <v>0</v>
      </c>
      <c r="E5869" s="1">
        <f>LOG(F5869+1,10)</f>
        <v>0.30102999566398114</v>
      </c>
      <c r="F5869" s="7">
        <v>1</v>
      </c>
      <c r="G5869" s="9" t="s">
        <v>1390</v>
      </c>
      <c r="H5869" s="4">
        <f>F5869/freq.sum.r6e</f>
        <v>4.9701789264413521E-5</v>
      </c>
      <c r="I5869" s="1" t="str">
        <f>_xlfn.LET(_xlpm.sep,":",_xlpm.w,$G5869,LEFT(_xlpm.w,FIND(_xlpm.sep,_xlpm.w)-1))</f>
        <v>keɪ</v>
      </c>
      <c r="J5869" s="1" t="str">
        <f>_xlfn.LET(_xlpm.sep,":",_xlpm.w,$G5869,RIGHT(_xlpm.w,LEN(_xlpm.w)-FIND(_xlpm.sep,_xlpm.w)))</f>
        <v>caygh</v>
      </c>
      <c r="K5869" s="10">
        <f>_xlfn.LET(_xlpm.w,I5869,LEN(_xlpm.w))</f>
        <v>3</v>
      </c>
      <c r="L5869" s="10">
        <f>_xlfn.LET(_xlpm.w,J5869,LEN(_xlpm.w))</f>
        <v>5</v>
      </c>
      <c r="M5869" s="10">
        <f>_xlfn.LET(_xlpm.a,K5869,_xlpm.b,L5869,MAX(_xlpm.a,_xlpm.b))</f>
        <v>5</v>
      </c>
      <c r="N5869" s="10">
        <f>_xlfn.LET(_xlpm.d,(K5869,L5869),MAX(_xlpm.d)-MIN(_xlpm.d))</f>
        <v>2</v>
      </c>
      <c r="O5869" s="1" t="str">
        <f>_xlfn.LET(_xlpm.sep,":",_xlpm.w,$G5869,_xlfn.CONCAT("~",RIGHT(_xlpm.w,LEN(_xlpm.w)-FIND(_xlpm.sep,_xlpm.w)),"~"))</f>
        <v>~caygh~</v>
      </c>
      <c r="P5869" s="1" t="str">
        <f>_xlfn.LET(_xlpm.sep,":",_xlpm.w,$G5869,_xlfn.CONCAT("[",LEFT(_xlpm.w,FIND(_xlpm.sep,_xlpm.w)-1),"]"))</f>
        <v>[keɪ]</v>
      </c>
      <c r="Q5869" s="14" cm="1">
        <f t="array" ref="Q5869">SUM(_xlfn._xlws.FILTER($H$2:$H$7111,_xlfn.MAP($O$2:$O$7111,_xlfn.LAMBDA(_xlpm.x,_xlpm.x=$O5869))))</f>
        <v>4.9701789264413521E-5</v>
      </c>
      <c r="R5869" s="14">
        <f>$H5869/Q5869</f>
        <v>1</v>
      </c>
      <c r="S5869" s="14" cm="1">
        <f t="array" ref="S5869">SUM(_xlfn._xlws.FILTER($H$2:$H$7111,_xlfn.MAP($P$2:$P$7111,_xlfn.LAMBDA(_xlpm.x,_xlpm.x=$P5869))))</f>
        <v>2.0874751491053683E-3</v>
      </c>
      <c r="T5869" s="14">
        <f>$H5869/S5869</f>
        <v>2.3809523809523805E-2</v>
      </c>
      <c r="U5869" s="14">
        <f>_xlfn.LET(_xlpm.freq,F5869,_xlpm.size,M5869+1,_xlpm.F,V5869,LOG(1+_xlpm.freq)*LOG(1+_xlpm.size)*_xlpm.F)</f>
        <v>1.183255159633166E-2</v>
      </c>
      <c r="V5869" s="14">
        <f>_xlfn.LET(_xlpm.a,T5869,_xlpm.b,R5869,2*_xlpm.a*_xlpm.b/(_xlpm.a+_xlpm.b))</f>
        <v>4.6511627906976737E-2</v>
      </c>
      <c r="W5869" s="14">
        <f>_xlfn.LET(_xlpm.p,R5869,_xlpm.q,T5869,LOG(_xlpm.p/_xlpm.q))</f>
        <v>1.6232492903979006</v>
      </c>
      <c r="X5869" s="2"/>
    </row>
    <row r="5870" spans="1:24">
      <c r="A5870" s="1" t="str">
        <f>_xlfn.LET(_xlpm.sep," : ",CONCATENATE(O5870,_xlpm.sep,P5870))</f>
        <v>~ccagh~ : [keɪ]</v>
      </c>
      <c r="B5870" s="1">
        <f>_xlfn.LET(_xlpm.d,$G5870,_xlpm.k,_xlfn.CONCAT(LEFT(TRIM(B$1),1),"*"),COUNTIF(_xlpm.d,_xlpm.k))</f>
        <v>0</v>
      </c>
      <c r="C5870" s="1">
        <f>_xlfn.LET(_xlpm.d,$G5870,_xlpm.k,_xlfn.CONCAT(LEFT(TRIM(C$1),1),"*"),COUNTIF(_xlpm.d,_xlpm.k))</f>
        <v>0</v>
      </c>
      <c r="D5870" s="1">
        <f>_xlfn.LET(_xlpm.d,$G5870,_xlpm.k,_xlfn.CONCAT(LEFT(TRIM(D$1),1),"*"),COUNTIF(_xlpm.d,_xlpm.k))</f>
        <v>0</v>
      </c>
      <c r="E5870" s="1">
        <f>LOG(F5870+1,10)</f>
        <v>0.30102999566398114</v>
      </c>
      <c r="F5870" s="7">
        <v>1</v>
      </c>
      <c r="G5870" s="9" t="s">
        <v>1393</v>
      </c>
      <c r="H5870" s="4">
        <f>F5870/freq.sum.r6e</f>
        <v>4.9701789264413521E-5</v>
      </c>
      <c r="I5870" s="1" t="str">
        <f>_xlfn.LET(_xlpm.sep,":",_xlpm.w,$G5870,LEFT(_xlpm.w,FIND(_xlpm.sep,_xlpm.w)-1))</f>
        <v>keɪ</v>
      </c>
      <c r="J5870" s="1" t="str">
        <f>_xlfn.LET(_xlpm.sep,":",_xlpm.w,$G5870,RIGHT(_xlpm.w,LEN(_xlpm.w)-FIND(_xlpm.sep,_xlpm.w)))</f>
        <v>ccagh</v>
      </c>
      <c r="K5870" s="10">
        <f>_xlfn.LET(_xlpm.w,I5870,LEN(_xlpm.w))</f>
        <v>3</v>
      </c>
      <c r="L5870" s="10">
        <f>_xlfn.LET(_xlpm.w,J5870,LEN(_xlpm.w))</f>
        <v>5</v>
      </c>
      <c r="M5870" s="10">
        <f>_xlfn.LET(_xlpm.a,K5870,_xlpm.b,L5870,MAX(_xlpm.a,_xlpm.b))</f>
        <v>5</v>
      </c>
      <c r="N5870" s="10">
        <f>_xlfn.LET(_xlpm.d,(K5870,L5870),MAX(_xlpm.d)-MIN(_xlpm.d))</f>
        <v>2</v>
      </c>
      <c r="O5870" s="1" t="str">
        <f>_xlfn.LET(_xlpm.sep,":",_xlpm.w,$G5870,_xlfn.CONCAT("~",RIGHT(_xlpm.w,LEN(_xlpm.w)-FIND(_xlpm.sep,_xlpm.w)),"~"))</f>
        <v>~ccagh~</v>
      </c>
      <c r="P5870" s="1" t="str">
        <f>_xlfn.LET(_xlpm.sep,":",_xlpm.w,$G5870,_xlfn.CONCAT("[",LEFT(_xlpm.w,FIND(_xlpm.sep,_xlpm.w)-1),"]"))</f>
        <v>[keɪ]</v>
      </c>
      <c r="Q5870" s="14" cm="1">
        <f t="array" ref="Q5870">SUM(_xlfn._xlws.FILTER($H$2:$H$7117,_xlfn.MAP($O$2:$O$7117,_xlfn.LAMBDA(_xlpm.x,_xlpm.x=$O5870))))</f>
        <v>4.9701789264413521E-5</v>
      </c>
      <c r="R5870" s="14">
        <f>$H5870/Q5870</f>
        <v>1</v>
      </c>
      <c r="S5870" s="14" cm="1">
        <f t="array" ref="S5870">SUM(_xlfn._xlws.FILTER($H$2:$H$7117,_xlfn.MAP($P$2:$P$7117,_xlfn.LAMBDA(_xlpm.x,_xlpm.x=$P5870))))</f>
        <v>2.0874751491053683E-3</v>
      </c>
      <c r="T5870" s="14">
        <f>$H5870/S5870</f>
        <v>2.3809523809523805E-2</v>
      </c>
      <c r="U5870" s="14">
        <f>_xlfn.LET(_xlpm.freq,F5870,_xlpm.size,M5870+1,_xlpm.F,V5870,LOG(1+_xlpm.freq)*LOG(1+_xlpm.size)*_xlpm.F)</f>
        <v>1.183255159633166E-2</v>
      </c>
      <c r="V5870" s="14">
        <f>_xlfn.LET(_xlpm.a,T5870,_xlpm.b,R5870,2*_xlpm.a*_xlpm.b/(_xlpm.a+_xlpm.b))</f>
        <v>4.6511627906976737E-2</v>
      </c>
      <c r="W5870" s="14">
        <f>_xlfn.LET(_xlpm.p,R5870,_xlpm.q,T5870,LOG(_xlpm.p/_xlpm.q))</f>
        <v>1.6232492903979006</v>
      </c>
      <c r="X5870" s="2"/>
    </row>
    <row r="5871" spans="1:24">
      <c r="A5871" s="1" t="str">
        <f>_xlfn.LET(_xlpm.sep," : ",CONCATENATE(O5871,_xlpm.sep,P5871))</f>
        <v>~kaygh~ : [keɪ]</v>
      </c>
      <c r="B5871" s="1">
        <f>_xlfn.LET(_xlpm.d,$G5871,_xlpm.k,_xlfn.CONCAT(LEFT(TRIM(B$1),1),"*"),COUNTIF(_xlpm.d,_xlpm.k))</f>
        <v>0</v>
      </c>
      <c r="C5871" s="1">
        <f>_xlfn.LET(_xlpm.d,$G5871,_xlpm.k,_xlfn.CONCAT(LEFT(TRIM(C$1),1),"*"),COUNTIF(_xlpm.d,_xlpm.k))</f>
        <v>0</v>
      </c>
      <c r="D5871" s="1">
        <f>_xlfn.LET(_xlpm.d,$G5871,_xlpm.k,_xlfn.CONCAT(LEFT(TRIM(D$1),1),"*"),COUNTIF(_xlpm.d,_xlpm.k))</f>
        <v>0</v>
      </c>
      <c r="E5871" s="1">
        <f>LOG(F5871+1,10)</f>
        <v>0.30102999566398114</v>
      </c>
      <c r="F5871" s="7">
        <v>1</v>
      </c>
      <c r="G5871" s="9" t="s">
        <v>1396</v>
      </c>
      <c r="H5871" s="4">
        <f>F5871/freq.sum.r6e</f>
        <v>4.9701789264413521E-5</v>
      </c>
      <c r="I5871" s="1" t="str">
        <f>_xlfn.LET(_xlpm.sep,":",_xlpm.w,$G5871,LEFT(_xlpm.w,FIND(_xlpm.sep,_xlpm.w)-1))</f>
        <v>keɪ</v>
      </c>
      <c r="J5871" s="1" t="str">
        <f>_xlfn.LET(_xlpm.sep,":",_xlpm.w,$G5871,RIGHT(_xlpm.w,LEN(_xlpm.w)-FIND(_xlpm.sep,_xlpm.w)))</f>
        <v>kaygh</v>
      </c>
      <c r="K5871" s="10">
        <f>_xlfn.LET(_xlpm.w,I5871,LEN(_xlpm.w))</f>
        <v>3</v>
      </c>
      <c r="L5871" s="10">
        <f>_xlfn.LET(_xlpm.w,J5871,LEN(_xlpm.w))</f>
        <v>5</v>
      </c>
      <c r="M5871" s="10">
        <f>_xlfn.LET(_xlpm.a,K5871,_xlpm.b,L5871,MAX(_xlpm.a,_xlpm.b))</f>
        <v>5</v>
      </c>
      <c r="N5871" s="10">
        <f>_xlfn.LET(_xlpm.d,(K5871,L5871),MAX(_xlpm.d)-MIN(_xlpm.d))</f>
        <v>2</v>
      </c>
      <c r="O5871" s="1" t="str">
        <f>_xlfn.LET(_xlpm.sep,":",_xlpm.w,$G5871,_xlfn.CONCAT("~",RIGHT(_xlpm.w,LEN(_xlpm.w)-FIND(_xlpm.sep,_xlpm.w)),"~"))</f>
        <v>~kaygh~</v>
      </c>
      <c r="P5871" s="1" t="str">
        <f>_xlfn.LET(_xlpm.sep,":",_xlpm.w,$G5871,_xlfn.CONCAT("[",LEFT(_xlpm.w,FIND(_xlpm.sep,_xlpm.w)-1),"]"))</f>
        <v>[keɪ]</v>
      </c>
      <c r="Q5871" s="14" cm="1">
        <f t="array" ref="Q5871">SUM(_xlfn._xlws.FILTER($H$2:$H$7117,_xlfn.MAP($O$2:$O$7117,_xlfn.LAMBDA(_xlpm.x,_xlpm.x=$O5871))))</f>
        <v>4.9701789264413521E-5</v>
      </c>
      <c r="R5871" s="14">
        <f>$H5871/Q5871</f>
        <v>1</v>
      </c>
      <c r="S5871" s="14" cm="1">
        <f t="array" ref="S5871">SUM(_xlfn._xlws.FILTER($H$2:$H$7117,_xlfn.MAP($P$2:$P$7117,_xlfn.LAMBDA(_xlpm.x,_xlpm.x=$P5871))))</f>
        <v>2.0874751491053683E-3</v>
      </c>
      <c r="T5871" s="14">
        <f>$H5871/S5871</f>
        <v>2.3809523809523805E-2</v>
      </c>
      <c r="U5871" s="14">
        <f>_xlfn.LET(_xlpm.freq,F5871,_xlpm.size,M5871+1,_xlpm.F,V5871,LOG(1+_xlpm.freq)*LOG(1+_xlpm.size)*_xlpm.F)</f>
        <v>1.183255159633166E-2</v>
      </c>
      <c r="V5871" s="14">
        <f>_xlfn.LET(_xlpm.a,T5871,_xlpm.b,R5871,2*_xlpm.a*_xlpm.b/(_xlpm.a+_xlpm.b))</f>
        <v>4.6511627906976737E-2</v>
      </c>
      <c r="W5871" s="14">
        <f>_xlfn.LET(_xlpm.p,R5871,_xlpm.q,T5871,LOG(_xlpm.p/_xlpm.q))</f>
        <v>1.6232492903979006</v>
      </c>
      <c r="X5871" s="2"/>
    </row>
    <row r="5872" spans="1:24">
      <c r="A5872" s="1" t="str">
        <f>_xlfn.LET(_xlpm.sep," : ",CONCATENATE(O5872,_xlpm.sep,P5872))</f>
        <v>~nsigh~ : [nsɪ]</v>
      </c>
      <c r="B5872" s="1">
        <f>_xlfn.LET(_xlpm.d,$G5872,_xlpm.k,_xlfn.CONCAT(LEFT(TRIM(B$1),1),"*"),COUNTIF(_xlpm.d,_xlpm.k))</f>
        <v>0</v>
      </c>
      <c r="C5872" s="1">
        <f>_xlfn.LET(_xlpm.d,$G5872,_xlpm.k,_xlfn.CONCAT(LEFT(TRIM(C$1),1),"*"),COUNTIF(_xlpm.d,_xlpm.k))</f>
        <v>0</v>
      </c>
      <c r="D5872" s="1">
        <f>_xlfn.LET(_xlpm.d,$G5872,_xlpm.k,_xlfn.CONCAT(LEFT(TRIM(D$1),1),"*"),COUNTIF(_xlpm.d,_xlpm.k))</f>
        <v>1</v>
      </c>
      <c r="E5872" s="1">
        <f>LOG(F5872+1,10)</f>
        <v>0.47712125471966244</v>
      </c>
      <c r="F5872" s="7">
        <v>2</v>
      </c>
      <c r="G5872" s="9" t="s">
        <v>3133</v>
      </c>
      <c r="H5872" s="4">
        <f>F5872/freq.sum.r6e</f>
        <v>9.9403578528827041E-5</v>
      </c>
      <c r="I5872" s="1" t="str">
        <f>_xlfn.LET(_xlpm.sep,":",_xlpm.w,$G5872,LEFT(_xlpm.w,FIND(_xlpm.sep,_xlpm.w)-1))</f>
        <v>nsɪ</v>
      </c>
      <c r="J5872" s="1" t="str">
        <f>_xlfn.LET(_xlpm.sep,":",_xlpm.w,$G5872,RIGHT(_xlpm.w,LEN(_xlpm.w)-FIND(_xlpm.sep,_xlpm.w)))</f>
        <v>nsigh</v>
      </c>
      <c r="K5872" s="10">
        <f>_xlfn.LET(_xlpm.w,I5872,LEN(_xlpm.w))</f>
        <v>3</v>
      </c>
      <c r="L5872" s="10">
        <f>_xlfn.LET(_xlpm.w,J5872,LEN(_xlpm.w))</f>
        <v>5</v>
      </c>
      <c r="M5872" s="10">
        <f>_xlfn.LET(_xlpm.a,K5872,_xlpm.b,L5872,MAX(_xlpm.a,_xlpm.b))</f>
        <v>5</v>
      </c>
      <c r="N5872" s="10">
        <f>_xlfn.LET(_xlpm.d,(K5872,L5872),MAX(_xlpm.d)-MIN(_xlpm.d))</f>
        <v>2</v>
      </c>
      <c r="O5872" s="1" t="str">
        <f>_xlfn.LET(_xlpm.sep,":",_xlpm.w,$G5872,_xlfn.CONCAT("~",RIGHT(_xlpm.w,LEN(_xlpm.w)-FIND(_xlpm.sep,_xlpm.w)),"~"))</f>
        <v>~nsigh~</v>
      </c>
      <c r="P5872" s="1" t="str">
        <f>_xlfn.LET(_xlpm.sep,":",_xlpm.w,$G5872,_xlfn.CONCAT("[",LEFT(_xlpm.w,FIND(_xlpm.sep,_xlpm.w)-1),"]"))</f>
        <v>[nsɪ]</v>
      </c>
      <c r="Q5872" s="14" cm="1">
        <f t="array" ref="Q5872">SUM(_xlfn._xlws.FILTER($H$2:$H$7117,_xlfn.MAP($O$2:$O$7117,_xlfn.LAMBDA(_xlpm.x,_xlpm.x=$O5872))))</f>
        <v>1.4910536779324057E-4</v>
      </c>
      <c r="R5872" s="14">
        <f>$H5872/Q5872</f>
        <v>0.66666666666666663</v>
      </c>
      <c r="S5872" s="14" cm="1">
        <f t="array" ref="S5872">SUM(_xlfn._xlws.FILTER($H$2:$H$7117,_xlfn.MAP($P$2:$P$7117,_xlfn.LAMBDA(_xlpm.x,_xlpm.x=$P5872))))</f>
        <v>6.361829025844928E-3</v>
      </c>
      <c r="T5872" s="14">
        <f>$H5872/S5872</f>
        <v>1.5625000000000007E-2</v>
      </c>
      <c r="U5872" s="14">
        <f>_xlfn.LET(_xlpm.freq,F5872,_xlpm.size,M5872+1,_xlpm.F,V5872,LOG(1+_xlpm.freq)*LOG(1+_xlpm.size)*_xlpm.F)</f>
        <v>1.2311885105732211E-2</v>
      </c>
      <c r="V5872" s="14">
        <f>_xlfn.LET(_xlpm.a,T5872,_xlpm.b,R5872,2*_xlpm.a*_xlpm.b/(_xlpm.a+_xlpm.b))</f>
        <v>3.0534351145038184E-2</v>
      </c>
      <c r="W5872" s="14">
        <f>_xlfn.LET(_xlpm.p,R5872,_xlpm.q,T5872,LOG(_xlpm.p/_xlpm.q))</f>
        <v>1.6300887149282057</v>
      </c>
      <c r="X5872" s="2"/>
    </row>
    <row r="5873" spans="1:24">
      <c r="A5873" s="1" t="str">
        <f>_xlfn.LET(_xlpm.sep," : ",CONCATENATE(O5873,_xlpm.sep,P5873))</f>
        <v>~stygh~ : [stɪ]</v>
      </c>
      <c r="B5873" s="1">
        <f>_xlfn.LET(_xlpm.d,$G5873,_xlpm.k,_xlfn.CONCAT(LEFT(TRIM(B$1),1),"*"),COUNTIF(_xlpm.d,_xlpm.k))</f>
        <v>0</v>
      </c>
      <c r="C5873" s="1">
        <f>_xlfn.LET(_xlpm.d,$G5873,_xlpm.k,_xlfn.CONCAT(LEFT(TRIM(C$1),1),"*"),COUNTIF(_xlpm.d,_xlpm.k))</f>
        <v>0</v>
      </c>
      <c r="D5873" s="1">
        <f>_xlfn.LET(_xlpm.d,$G5873,_xlpm.k,_xlfn.CONCAT(LEFT(TRIM(D$1),1),"*"),COUNTIF(_xlpm.d,_xlpm.k))</f>
        <v>0</v>
      </c>
      <c r="E5873" s="1">
        <f>LOG(F5873+1,10)</f>
        <v>0.47712125471966244</v>
      </c>
      <c r="F5873" s="7">
        <v>2</v>
      </c>
      <c r="G5873" s="9" t="s">
        <v>4337</v>
      </c>
      <c r="H5873" s="4">
        <f>F5873/freq.sum.r6e</f>
        <v>9.9403578528827041E-5</v>
      </c>
      <c r="I5873" s="1" t="str">
        <f>_xlfn.LET(_xlpm.sep,":",_xlpm.w,$G5873,LEFT(_xlpm.w,FIND(_xlpm.sep,_xlpm.w)-1))</f>
        <v>stɪ</v>
      </c>
      <c r="J5873" s="1" t="str">
        <f>_xlfn.LET(_xlpm.sep,":",_xlpm.w,$G5873,RIGHT(_xlpm.w,LEN(_xlpm.w)-FIND(_xlpm.sep,_xlpm.w)))</f>
        <v>stygh</v>
      </c>
      <c r="K5873" s="10">
        <f>_xlfn.LET(_xlpm.w,I5873,LEN(_xlpm.w))</f>
        <v>3</v>
      </c>
      <c r="L5873" s="10">
        <f>_xlfn.LET(_xlpm.w,J5873,LEN(_xlpm.w))</f>
        <v>5</v>
      </c>
      <c r="M5873" s="10">
        <f>_xlfn.LET(_xlpm.a,K5873,_xlpm.b,L5873,MAX(_xlpm.a,_xlpm.b))</f>
        <v>5</v>
      </c>
      <c r="N5873" s="10">
        <f>_xlfn.LET(_xlpm.d,(K5873,L5873),MAX(_xlpm.d)-MIN(_xlpm.d))</f>
        <v>2</v>
      </c>
      <c r="O5873" s="1" t="str">
        <f>_xlfn.LET(_xlpm.sep,":",_xlpm.w,$G5873,_xlfn.CONCAT("~",RIGHT(_xlpm.w,LEN(_xlpm.w)-FIND(_xlpm.sep,_xlpm.w)),"~"))</f>
        <v>~stygh~</v>
      </c>
      <c r="P5873" s="1" t="str">
        <f>_xlfn.LET(_xlpm.sep,":",_xlpm.w,$G5873,_xlfn.CONCAT("[",LEFT(_xlpm.w,FIND(_xlpm.sep,_xlpm.w)-1),"]"))</f>
        <v>[stɪ]</v>
      </c>
      <c r="Q5873" s="14" cm="1">
        <f t="array" ref="Q5873">SUM(_xlfn._xlws.FILTER($H$2:$H$7117,_xlfn.MAP($O$2:$O$7117,_xlfn.LAMBDA(_xlpm.x,_xlpm.x=$O5873))))</f>
        <v>1.4910536779324057E-4</v>
      </c>
      <c r="R5873" s="14">
        <f>$H5873/Q5873</f>
        <v>0.66666666666666663</v>
      </c>
      <c r="S5873" s="14" cm="1">
        <f t="array" ref="S5873">SUM(_xlfn._xlws.FILTER($H$2:$H$7117,_xlfn.MAP($P$2:$P$7117,_xlfn.LAMBDA(_xlpm.x,_xlpm.x=$P5873))))</f>
        <v>6.361829025844928E-3</v>
      </c>
      <c r="T5873" s="14">
        <f>$H5873/S5873</f>
        <v>1.5625000000000007E-2</v>
      </c>
      <c r="U5873" s="14">
        <f>_xlfn.LET(_xlpm.freq,F5873,_xlpm.size,M5873+1,_xlpm.F,V5873,LOG(1+_xlpm.freq)*LOG(1+_xlpm.size)*_xlpm.F)</f>
        <v>1.2311885105732211E-2</v>
      </c>
      <c r="V5873" s="14">
        <f>_xlfn.LET(_xlpm.a,T5873,_xlpm.b,R5873,2*_xlpm.a*_xlpm.b/(_xlpm.a+_xlpm.b))</f>
        <v>3.0534351145038184E-2</v>
      </c>
      <c r="W5873" s="14">
        <f>_xlfn.LET(_xlpm.p,R5873,_xlpm.q,T5873,LOG(_xlpm.p/_xlpm.q))</f>
        <v>1.6300887149282057</v>
      </c>
      <c r="X5873" s="2"/>
    </row>
    <row r="5874" spans="1:24">
      <c r="A5874" s="1" t="str">
        <f>_xlfn.LET(_xlpm.sep," : ",CONCATENATE(O5874,_xlpm.sep,P5874))</f>
        <v>~trigh~ : [tɹɪ]</v>
      </c>
      <c r="B5874" s="1">
        <f>_xlfn.LET(_xlpm.d,$G5874,_xlpm.k,_xlfn.CONCAT(LEFT(TRIM(B$1),1),"*"),COUNTIF(_xlpm.d,_xlpm.k))</f>
        <v>0</v>
      </c>
      <c r="C5874" s="1">
        <f>_xlfn.LET(_xlpm.d,$G5874,_xlpm.k,_xlfn.CONCAT(LEFT(TRIM(C$1),1),"*"),COUNTIF(_xlpm.d,_xlpm.k))</f>
        <v>0</v>
      </c>
      <c r="D5874" s="1">
        <f>_xlfn.LET(_xlpm.d,$G5874,_xlpm.k,_xlfn.CONCAT(LEFT(TRIM(D$1),1),"*"),COUNTIF(_xlpm.d,_xlpm.k))</f>
        <v>0</v>
      </c>
      <c r="E5874" s="1">
        <f>LOG(F5874+1,10)</f>
        <v>0.47712125471966244</v>
      </c>
      <c r="F5874" s="7">
        <v>2</v>
      </c>
      <c r="G5874" s="9" t="s">
        <v>5043</v>
      </c>
      <c r="H5874" s="4">
        <f>F5874/freq.sum.r6e</f>
        <v>9.9403578528827041E-5</v>
      </c>
      <c r="I5874" s="1" t="str">
        <f>_xlfn.LET(_xlpm.sep,":",_xlpm.w,$G5874,LEFT(_xlpm.w,FIND(_xlpm.sep,_xlpm.w)-1))</f>
        <v>tɹɪ</v>
      </c>
      <c r="J5874" s="1" t="str">
        <f>_xlfn.LET(_xlpm.sep,":",_xlpm.w,$G5874,RIGHT(_xlpm.w,LEN(_xlpm.w)-FIND(_xlpm.sep,_xlpm.w)))</f>
        <v>trigh</v>
      </c>
      <c r="K5874" s="10">
        <f>_xlfn.LET(_xlpm.w,I5874,LEN(_xlpm.w))</f>
        <v>3</v>
      </c>
      <c r="L5874" s="10">
        <f>_xlfn.LET(_xlpm.w,J5874,LEN(_xlpm.w))</f>
        <v>5</v>
      </c>
      <c r="M5874" s="10">
        <f>_xlfn.LET(_xlpm.a,K5874,_xlpm.b,L5874,MAX(_xlpm.a,_xlpm.b))</f>
        <v>5</v>
      </c>
      <c r="N5874" s="10">
        <f>_xlfn.LET(_xlpm.d,(K5874,L5874),MAX(_xlpm.d)-MIN(_xlpm.d))</f>
        <v>2</v>
      </c>
      <c r="O5874" s="1" t="str">
        <f>_xlfn.LET(_xlpm.sep,":",_xlpm.w,$G5874,_xlfn.CONCAT("~",RIGHT(_xlpm.w,LEN(_xlpm.w)-FIND(_xlpm.sep,_xlpm.w)),"~"))</f>
        <v>~trigh~</v>
      </c>
      <c r="P5874" s="1" t="str">
        <f>_xlfn.LET(_xlpm.sep,":",_xlpm.w,$G5874,_xlfn.CONCAT("[",LEFT(_xlpm.w,FIND(_xlpm.sep,_xlpm.w)-1),"]"))</f>
        <v>[tɹɪ]</v>
      </c>
      <c r="Q5874" s="14" cm="1">
        <f t="array" ref="Q5874">SUM(_xlfn._xlws.FILTER($H$2:$H$7117,_xlfn.MAP($O$2:$O$7117,_xlfn.LAMBDA(_xlpm.x,_xlpm.x=$O5874))))</f>
        <v>1.4910536779324057E-4</v>
      </c>
      <c r="R5874" s="14">
        <f>$H5874/Q5874</f>
        <v>0.66666666666666663</v>
      </c>
      <c r="S5874" s="14" cm="1">
        <f t="array" ref="S5874">SUM(_xlfn._xlws.FILTER($H$2:$H$7117,_xlfn.MAP($P$2:$P$7117,_xlfn.LAMBDA(_xlpm.x,_xlpm.x=$P5874))))</f>
        <v>6.361829025844928E-3</v>
      </c>
      <c r="T5874" s="14">
        <f>$H5874/S5874</f>
        <v>1.5625000000000007E-2</v>
      </c>
      <c r="U5874" s="14">
        <f>_xlfn.LET(_xlpm.freq,F5874,_xlpm.size,M5874+1,_xlpm.F,V5874,LOG(1+_xlpm.freq)*LOG(1+_xlpm.size)*_xlpm.F)</f>
        <v>1.2311885105732211E-2</v>
      </c>
      <c r="V5874" s="14">
        <f>_xlfn.LET(_xlpm.a,T5874,_xlpm.b,R5874,2*_xlpm.a*_xlpm.b/(_xlpm.a+_xlpm.b))</f>
        <v>3.0534351145038184E-2</v>
      </c>
      <c r="W5874" s="14">
        <f>_xlfn.LET(_xlpm.p,R5874,_xlpm.q,T5874,LOG(_xlpm.p/_xlpm.q))</f>
        <v>1.6300887149282057</v>
      </c>
      <c r="X5874" s="2"/>
    </row>
    <row r="5875" spans="1:24">
      <c r="A5875" s="1" t="str">
        <f>_xlfn.LET(_xlpm.sep," : ",CONCATENATE(O5875,_xlpm.sep,P5875))</f>
        <v>~trygh~ : [tɹɪ]</v>
      </c>
      <c r="B5875" s="1">
        <f>_xlfn.LET(_xlpm.d,$G5875,_xlpm.k,_xlfn.CONCAT(LEFT(TRIM(B$1),1),"*"),COUNTIF(_xlpm.d,_xlpm.k))</f>
        <v>0</v>
      </c>
      <c r="C5875" s="1">
        <f>_xlfn.LET(_xlpm.d,$G5875,_xlpm.k,_xlfn.CONCAT(LEFT(TRIM(C$1),1),"*"),COUNTIF(_xlpm.d,_xlpm.k))</f>
        <v>0</v>
      </c>
      <c r="D5875" s="1">
        <f>_xlfn.LET(_xlpm.d,$G5875,_xlpm.k,_xlfn.CONCAT(LEFT(TRIM(D$1),1),"*"),COUNTIF(_xlpm.d,_xlpm.k))</f>
        <v>0</v>
      </c>
      <c r="E5875" s="1">
        <f>LOG(F5875+1,10)</f>
        <v>0.47712125471966244</v>
      </c>
      <c r="F5875" s="7">
        <v>2</v>
      </c>
      <c r="G5875" s="9" t="s">
        <v>5052</v>
      </c>
      <c r="H5875" s="4">
        <f>F5875/freq.sum.r6e</f>
        <v>9.9403578528827041E-5</v>
      </c>
      <c r="I5875" s="1" t="str">
        <f>_xlfn.LET(_xlpm.sep,":",_xlpm.w,$G5875,LEFT(_xlpm.w,FIND(_xlpm.sep,_xlpm.w)-1))</f>
        <v>tɹɪ</v>
      </c>
      <c r="J5875" s="1" t="str">
        <f>_xlfn.LET(_xlpm.sep,":",_xlpm.w,$G5875,RIGHT(_xlpm.w,LEN(_xlpm.w)-FIND(_xlpm.sep,_xlpm.w)))</f>
        <v>trygh</v>
      </c>
      <c r="K5875" s="10">
        <f>_xlfn.LET(_xlpm.w,I5875,LEN(_xlpm.w))</f>
        <v>3</v>
      </c>
      <c r="L5875" s="10">
        <f>_xlfn.LET(_xlpm.w,J5875,LEN(_xlpm.w))</f>
        <v>5</v>
      </c>
      <c r="M5875" s="10">
        <f>_xlfn.LET(_xlpm.a,K5875,_xlpm.b,L5875,MAX(_xlpm.a,_xlpm.b))</f>
        <v>5</v>
      </c>
      <c r="N5875" s="10">
        <f>_xlfn.LET(_xlpm.d,(K5875,L5875),MAX(_xlpm.d)-MIN(_xlpm.d))</f>
        <v>2</v>
      </c>
      <c r="O5875" s="1" t="str">
        <f>_xlfn.LET(_xlpm.sep,":",_xlpm.w,$G5875,_xlfn.CONCAT("~",RIGHT(_xlpm.w,LEN(_xlpm.w)-FIND(_xlpm.sep,_xlpm.w)),"~"))</f>
        <v>~trygh~</v>
      </c>
      <c r="P5875" s="1" t="str">
        <f>_xlfn.LET(_xlpm.sep,":",_xlpm.w,$G5875,_xlfn.CONCAT("[",LEFT(_xlpm.w,FIND(_xlpm.sep,_xlpm.w)-1),"]"))</f>
        <v>[tɹɪ]</v>
      </c>
      <c r="Q5875" s="14" cm="1">
        <f t="array" ref="Q5875">SUM(_xlfn._xlws.FILTER($H$2:$H$7117,_xlfn.MAP($O$2:$O$7117,_xlfn.LAMBDA(_xlpm.x,_xlpm.x=$O5875))))</f>
        <v>1.4910536779324057E-4</v>
      </c>
      <c r="R5875" s="14">
        <f>$H5875/Q5875</f>
        <v>0.66666666666666663</v>
      </c>
      <c r="S5875" s="14" cm="1">
        <f t="array" ref="S5875">SUM(_xlfn._xlws.FILTER($H$2:$H$7117,_xlfn.MAP($P$2:$P$7117,_xlfn.LAMBDA(_xlpm.x,_xlpm.x=$P5875))))</f>
        <v>6.361829025844928E-3</v>
      </c>
      <c r="T5875" s="14">
        <f>$H5875/S5875</f>
        <v>1.5625000000000007E-2</v>
      </c>
      <c r="U5875" s="14">
        <f>_xlfn.LET(_xlpm.freq,F5875,_xlpm.size,M5875+1,_xlpm.F,V5875,LOG(1+_xlpm.freq)*LOG(1+_xlpm.size)*_xlpm.F)</f>
        <v>1.2311885105732211E-2</v>
      </c>
      <c r="V5875" s="14">
        <f>_xlfn.LET(_xlpm.a,T5875,_xlpm.b,R5875,2*_xlpm.a*_xlpm.b/(_xlpm.a+_xlpm.b))</f>
        <v>3.0534351145038184E-2</v>
      </c>
      <c r="W5875" s="14">
        <f>_xlfn.LET(_xlpm.p,R5875,_xlpm.q,T5875,LOG(_xlpm.p/_xlpm.q))</f>
        <v>1.6300887149282057</v>
      </c>
      <c r="X5875" s="2"/>
    </row>
    <row r="5876" spans="1:24">
      <c r="A5876" s="1" t="str">
        <f>_xlfn.LET(_xlpm.sep," : ",CONCATENATE(O5876,_xlpm.sep,P5876))</f>
        <v>~steer~ : [stɪ]</v>
      </c>
      <c r="B5876" s="1">
        <f>_xlfn.LET(_xlpm.d,$G5876,_xlpm.k,_xlfn.CONCAT(LEFT(TRIM(B$1),1),"*"),COUNTIF(_xlpm.d,_xlpm.k))</f>
        <v>0</v>
      </c>
      <c r="C5876" s="1">
        <f>_xlfn.LET(_xlpm.d,$G5876,_xlpm.k,_xlfn.CONCAT(LEFT(TRIM(C$1),1),"*"),COUNTIF(_xlpm.d,_xlpm.k))</f>
        <v>0</v>
      </c>
      <c r="D5876" s="1">
        <f>_xlfn.LET(_xlpm.d,$G5876,_xlpm.k,_xlfn.CONCAT(LEFT(TRIM(D$1),1),"*"),COUNTIF(_xlpm.d,_xlpm.k))</f>
        <v>0</v>
      </c>
      <c r="E5876" s="1">
        <f>LOG(F5876+1,10)</f>
        <v>0.60205999132796229</v>
      </c>
      <c r="F5876" s="7">
        <v>3</v>
      </c>
      <c r="G5876" s="9" t="s">
        <v>4304</v>
      </c>
      <c r="H5876" s="4">
        <f>F5876/freq.sum.r6e</f>
        <v>1.4910536779324057E-4</v>
      </c>
      <c r="I5876" s="1" t="str">
        <f>_xlfn.LET(_xlpm.sep,":",_xlpm.w,$G5876,LEFT(_xlpm.w,FIND(_xlpm.sep,_xlpm.w)-1))</f>
        <v>stɪ</v>
      </c>
      <c r="J5876" s="1" t="str">
        <f>_xlfn.LET(_xlpm.sep,":",_xlpm.w,$G5876,RIGHT(_xlpm.w,LEN(_xlpm.w)-FIND(_xlpm.sep,_xlpm.w)))</f>
        <v>steer</v>
      </c>
      <c r="K5876" s="10">
        <f>_xlfn.LET(_xlpm.w,I5876,LEN(_xlpm.w))</f>
        <v>3</v>
      </c>
      <c r="L5876" s="10">
        <f>_xlfn.LET(_xlpm.w,J5876,LEN(_xlpm.w))</f>
        <v>5</v>
      </c>
      <c r="M5876" s="10">
        <f>_xlfn.LET(_xlpm.a,K5876,_xlpm.b,L5876,MAX(_xlpm.a,_xlpm.b))</f>
        <v>5</v>
      </c>
      <c r="N5876" s="10">
        <f>_xlfn.LET(_xlpm.d,(K5876,L5876),MAX(_xlpm.d)-MIN(_xlpm.d))</f>
        <v>2</v>
      </c>
      <c r="O5876" s="1" t="str">
        <f>_xlfn.LET(_xlpm.sep,":",_xlpm.w,$G5876,_xlfn.CONCAT("~",RIGHT(_xlpm.w,LEN(_xlpm.w)-FIND(_xlpm.sep,_xlpm.w)),"~"))</f>
        <v>~steer~</v>
      </c>
      <c r="P5876" s="1" t="str">
        <f>_xlfn.LET(_xlpm.sep,":",_xlpm.w,$G5876,_xlfn.CONCAT("[",LEFT(_xlpm.w,FIND(_xlpm.sep,_xlpm.w)-1),"]"))</f>
        <v>[stɪ]</v>
      </c>
      <c r="Q5876" s="14" cm="1">
        <f t="array" ref="Q5876">SUM(_xlfn._xlws.FILTER($H$2:$H$7111,_xlfn.MAP($O$2:$O$7111,_xlfn.LAMBDA(_xlpm.x,_xlpm.x=$O5876))))</f>
        <v>1.4910536779324057E-4</v>
      </c>
      <c r="R5876" s="14">
        <f>$H5876/Q5876</f>
        <v>1</v>
      </c>
      <c r="S5876" s="14" cm="1">
        <f t="array" ref="S5876">SUM(_xlfn._xlws.FILTER($H$2:$H$7111,_xlfn.MAP($P$2:$P$7111,_xlfn.LAMBDA(_xlpm.x,_xlpm.x=$P5876))))</f>
        <v>6.361829025844928E-3</v>
      </c>
      <c r="T5876" s="14">
        <f>$H5876/S5876</f>
        <v>2.343750000000001E-2</v>
      </c>
      <c r="U5876" s="14">
        <f>_xlfn.LET(_xlpm.freq,F5876,_xlpm.size,M5876+1,_xlpm.F,V5876,LOG(1+_xlpm.freq)*LOG(1+_xlpm.size)*_xlpm.F)</f>
        <v>2.3303803907279163E-2</v>
      </c>
      <c r="V5876" s="14">
        <f>_xlfn.LET(_xlpm.a,T5876,_xlpm.b,R5876,2*_xlpm.a*_xlpm.b/(_xlpm.a+_xlpm.b))</f>
        <v>4.5801526717557273E-2</v>
      </c>
      <c r="W5876" s="14">
        <f>_xlfn.LET(_xlpm.p,R5876,_xlpm.q,T5876,LOG(_xlpm.p/_xlpm.q))</f>
        <v>1.6300887149282057</v>
      </c>
      <c r="X5876" s="2"/>
    </row>
    <row r="5877" spans="1:24">
      <c r="A5877" s="1" t="str">
        <f>_xlfn.LET(_xlpm.sep," : ",CONCATENATE(O5877,_xlpm.sep,P5877))</f>
        <v>~ttrir~ : [tɹɪ]</v>
      </c>
      <c r="B5877" s="1">
        <f>_xlfn.LET(_xlpm.d,$G5877,_xlpm.k,_xlfn.CONCAT(LEFT(TRIM(B$1),1),"*"),COUNTIF(_xlpm.d,_xlpm.k))</f>
        <v>0</v>
      </c>
      <c r="C5877" s="1">
        <f>_xlfn.LET(_xlpm.d,$G5877,_xlpm.k,_xlfn.CONCAT(LEFT(TRIM(C$1),1),"*"),COUNTIF(_xlpm.d,_xlpm.k))</f>
        <v>0</v>
      </c>
      <c r="D5877" s="1">
        <f>_xlfn.LET(_xlpm.d,$G5877,_xlpm.k,_xlfn.CONCAT(LEFT(TRIM(D$1),1),"*"),COUNTIF(_xlpm.d,_xlpm.k))</f>
        <v>0</v>
      </c>
      <c r="E5877" s="1">
        <f>LOG(F5877+1,10)</f>
        <v>0.60205999132796229</v>
      </c>
      <c r="F5877" s="7">
        <v>3</v>
      </c>
      <c r="G5877" s="9" t="s">
        <v>5061</v>
      </c>
      <c r="H5877" s="4">
        <f>F5877/freq.sum.r6e</f>
        <v>1.4910536779324057E-4</v>
      </c>
      <c r="I5877" s="1" t="str">
        <f>_xlfn.LET(_xlpm.sep,":",_xlpm.w,$G5877,LEFT(_xlpm.w,FIND(_xlpm.sep,_xlpm.w)-1))</f>
        <v>tɹɪ</v>
      </c>
      <c r="J5877" s="1" t="str">
        <f>_xlfn.LET(_xlpm.sep,":",_xlpm.w,$G5877,RIGHT(_xlpm.w,LEN(_xlpm.w)-FIND(_xlpm.sep,_xlpm.w)))</f>
        <v>ttrir</v>
      </c>
      <c r="K5877" s="10">
        <f>_xlfn.LET(_xlpm.w,I5877,LEN(_xlpm.w))</f>
        <v>3</v>
      </c>
      <c r="L5877" s="10">
        <f>_xlfn.LET(_xlpm.w,J5877,LEN(_xlpm.w))</f>
        <v>5</v>
      </c>
      <c r="M5877" s="10">
        <f>_xlfn.LET(_xlpm.a,K5877,_xlpm.b,L5877,MAX(_xlpm.a,_xlpm.b))</f>
        <v>5</v>
      </c>
      <c r="N5877" s="10">
        <f>_xlfn.LET(_xlpm.d,(K5877,L5877),MAX(_xlpm.d)-MIN(_xlpm.d))</f>
        <v>2</v>
      </c>
      <c r="O5877" s="1" t="str">
        <f>_xlfn.LET(_xlpm.sep,":",_xlpm.w,$G5877,_xlfn.CONCAT("~",RIGHT(_xlpm.w,LEN(_xlpm.w)-FIND(_xlpm.sep,_xlpm.w)),"~"))</f>
        <v>~ttrir~</v>
      </c>
      <c r="P5877" s="1" t="str">
        <f>_xlfn.LET(_xlpm.sep,":",_xlpm.w,$G5877,_xlfn.CONCAT("[",LEFT(_xlpm.w,FIND(_xlpm.sep,_xlpm.w)-1),"]"))</f>
        <v>[tɹɪ]</v>
      </c>
      <c r="Q5877" s="14" cm="1">
        <f t="array" ref="Q5877">SUM(_xlfn._xlws.FILTER($H$2:$H$7117,_xlfn.MAP($O$2:$O$7117,_xlfn.LAMBDA(_xlpm.x,_xlpm.x=$O5877))))</f>
        <v>1.4910536779324057E-4</v>
      </c>
      <c r="R5877" s="14">
        <f>$H5877/Q5877</f>
        <v>1</v>
      </c>
      <c r="S5877" s="14" cm="1">
        <f t="array" ref="S5877">SUM(_xlfn._xlws.FILTER($H$2:$H$7117,_xlfn.MAP($P$2:$P$7117,_xlfn.LAMBDA(_xlpm.x,_xlpm.x=$P5877))))</f>
        <v>6.361829025844928E-3</v>
      </c>
      <c r="T5877" s="14">
        <f>$H5877/S5877</f>
        <v>2.343750000000001E-2</v>
      </c>
      <c r="U5877" s="14">
        <f>_xlfn.LET(_xlpm.freq,F5877,_xlpm.size,M5877+1,_xlpm.F,V5877,LOG(1+_xlpm.freq)*LOG(1+_xlpm.size)*_xlpm.F)</f>
        <v>2.3303803907279163E-2</v>
      </c>
      <c r="V5877" s="14">
        <f>_xlfn.LET(_xlpm.a,T5877,_xlpm.b,R5877,2*_xlpm.a*_xlpm.b/(_xlpm.a+_xlpm.b))</f>
        <v>4.5801526717557273E-2</v>
      </c>
      <c r="W5877" s="14">
        <f>_xlfn.LET(_xlpm.p,R5877,_xlpm.q,T5877,LOG(_xlpm.p/_xlpm.q))</f>
        <v>1.6300887149282057</v>
      </c>
      <c r="X5877" s="2"/>
    </row>
    <row r="5878" spans="1:24">
      <c r="A5878" s="1" t="str">
        <f>_xlfn.LET(_xlpm.sep," : ",CONCATENATE(O5878,_xlpm.sep,P5878))</f>
        <v>~diagh~ : [daɪ]</v>
      </c>
      <c r="B5878" s="1">
        <f>_xlfn.LET(_xlpm.d,$G5878,_xlpm.k,_xlfn.CONCAT(LEFT(TRIM(B$1),1),"*"),COUNTIF(_xlpm.d,_xlpm.k))</f>
        <v>0</v>
      </c>
      <c r="C5878" s="1">
        <f>_xlfn.LET(_xlpm.d,$G5878,_xlpm.k,_xlfn.CONCAT(LEFT(TRIM(C$1),1),"*"),COUNTIF(_xlpm.d,_xlpm.k))</f>
        <v>0</v>
      </c>
      <c r="D5878" s="1">
        <f>_xlfn.LET(_xlpm.d,$G5878,_xlpm.k,_xlfn.CONCAT(LEFT(TRIM(D$1),1),"*"),COUNTIF(_xlpm.d,_xlpm.k))</f>
        <v>0</v>
      </c>
      <c r="E5878" s="1">
        <f>LOG(F5878+1,10)</f>
        <v>0.30102999566398114</v>
      </c>
      <c r="F5878" s="7">
        <v>1</v>
      </c>
      <c r="G5878" s="9" t="s">
        <v>426</v>
      </c>
      <c r="H5878" s="4">
        <f>F5878/freq.sum.r6e</f>
        <v>4.9701789264413521E-5</v>
      </c>
      <c r="I5878" s="1" t="str">
        <f>_xlfn.LET(_xlpm.sep,":",_xlpm.w,$G5878,LEFT(_xlpm.w,FIND(_xlpm.sep,_xlpm.w)-1))</f>
        <v>daɪ</v>
      </c>
      <c r="J5878" s="1" t="str">
        <f>_xlfn.LET(_xlpm.sep,":",_xlpm.w,$G5878,RIGHT(_xlpm.w,LEN(_xlpm.w)-FIND(_xlpm.sep,_xlpm.w)))</f>
        <v>diagh</v>
      </c>
      <c r="K5878" s="10">
        <f>_xlfn.LET(_xlpm.w,I5878,LEN(_xlpm.w))</f>
        <v>3</v>
      </c>
      <c r="L5878" s="10">
        <f>_xlfn.LET(_xlpm.w,J5878,LEN(_xlpm.w))</f>
        <v>5</v>
      </c>
      <c r="M5878" s="10">
        <f>_xlfn.LET(_xlpm.a,K5878,_xlpm.b,L5878,MAX(_xlpm.a,_xlpm.b))</f>
        <v>5</v>
      </c>
      <c r="N5878" s="10">
        <f>_xlfn.LET(_xlpm.d,(K5878,L5878),MAX(_xlpm.d)-MIN(_xlpm.d))</f>
        <v>2</v>
      </c>
      <c r="O5878" s="1" t="str">
        <f>_xlfn.LET(_xlpm.sep,":",_xlpm.w,$G5878,_xlfn.CONCAT("~",RIGHT(_xlpm.w,LEN(_xlpm.w)-FIND(_xlpm.sep,_xlpm.w)),"~"))</f>
        <v>~diagh~</v>
      </c>
      <c r="P5878" s="1" t="str">
        <f>_xlfn.LET(_xlpm.sep,":",_xlpm.w,$G5878,_xlfn.CONCAT("[",LEFT(_xlpm.w,FIND(_xlpm.sep,_xlpm.w)-1),"]"))</f>
        <v>[daɪ]</v>
      </c>
      <c r="Q5878" s="14" cm="1">
        <f t="array" ref="Q5878">SUM(_xlfn._xlws.FILTER($H$2:$H$7117,_xlfn.MAP($O$2:$O$7117,_xlfn.LAMBDA(_xlpm.x,_xlpm.x=$O5878))))</f>
        <v>4.9701789264413521E-5</v>
      </c>
      <c r="R5878" s="14">
        <f>$H5878/Q5878</f>
        <v>1</v>
      </c>
      <c r="S5878" s="14" cm="1">
        <f t="array" ref="S5878">SUM(_xlfn._xlws.FILTER($H$2:$H$7117,_xlfn.MAP($P$2:$P$7117,_xlfn.LAMBDA(_xlpm.x,_xlpm.x=$P5878))))</f>
        <v>2.1868787276341948E-3</v>
      </c>
      <c r="T5878" s="14">
        <f>$H5878/S5878</f>
        <v>2.2727272727272728E-2</v>
      </c>
      <c r="U5878" s="14">
        <f>_xlfn.LET(_xlpm.freq,F5878,_xlpm.size,M5878+1,_xlpm.F,V5878,LOG(1+_xlpm.freq)*LOG(1+_xlpm.size)*_xlpm.F)</f>
        <v>1.1306660414272477E-2</v>
      </c>
      <c r="V5878" s="14">
        <f>_xlfn.LET(_xlpm.a,T5878,_xlpm.b,R5878,2*_xlpm.a*_xlpm.b/(_xlpm.a+_xlpm.b))</f>
        <v>4.4444444444444446E-2</v>
      </c>
      <c r="W5878" s="14">
        <f>_xlfn.LET(_xlpm.p,R5878,_xlpm.q,T5878,LOG(_xlpm.p/_xlpm.q))</f>
        <v>1.6434526764861874</v>
      </c>
      <c r="X5878" s="2"/>
    </row>
    <row r="5879" spans="1:24">
      <c r="A5879" s="1" t="str">
        <f>_xlfn.LET(_xlpm.sep," : ",CONCATENATE(O5879,_xlpm.sep,P5879))</f>
        <v>~haigh~ : [haɪ]</v>
      </c>
      <c r="B5879" s="1">
        <f>_xlfn.LET(_xlpm.d,$G5879,_xlpm.k,_xlfn.CONCAT(LEFT(TRIM(B$1),1),"*"),COUNTIF(_xlpm.d,_xlpm.k))</f>
        <v>0</v>
      </c>
      <c r="C5879" s="1">
        <f>_xlfn.LET(_xlpm.d,$G5879,_xlpm.k,_xlfn.CONCAT(LEFT(TRIM(C$1),1),"*"),COUNTIF(_xlpm.d,_xlpm.k))</f>
        <v>0</v>
      </c>
      <c r="D5879" s="1">
        <f>_xlfn.LET(_xlpm.d,$G5879,_xlpm.k,_xlfn.CONCAT(LEFT(TRIM(D$1),1),"*"),COUNTIF(_xlpm.d,_xlpm.k))</f>
        <v>0</v>
      </c>
      <c r="E5879" s="1">
        <f>LOG(F5879+1,10)</f>
        <v>0.30102999566398114</v>
      </c>
      <c r="F5879" s="7">
        <v>1</v>
      </c>
      <c r="G5879" s="9" t="s">
        <v>1178</v>
      </c>
      <c r="H5879" s="4">
        <f>F5879/freq.sum.r6e</f>
        <v>4.9701789264413521E-5</v>
      </c>
      <c r="I5879" s="1" t="str">
        <f>_xlfn.LET(_xlpm.sep,":",_xlpm.w,$G5879,LEFT(_xlpm.w,FIND(_xlpm.sep,_xlpm.w)-1))</f>
        <v>haɪ</v>
      </c>
      <c r="J5879" s="1" t="str">
        <f>_xlfn.LET(_xlpm.sep,":",_xlpm.w,$G5879,RIGHT(_xlpm.w,LEN(_xlpm.w)-FIND(_xlpm.sep,_xlpm.w)))</f>
        <v>haigh</v>
      </c>
      <c r="K5879" s="10">
        <f>_xlfn.LET(_xlpm.w,I5879,LEN(_xlpm.w))</f>
        <v>3</v>
      </c>
      <c r="L5879" s="10">
        <f>_xlfn.LET(_xlpm.w,J5879,LEN(_xlpm.w))</f>
        <v>5</v>
      </c>
      <c r="M5879" s="10">
        <f>_xlfn.LET(_xlpm.a,K5879,_xlpm.b,L5879,MAX(_xlpm.a,_xlpm.b))</f>
        <v>5</v>
      </c>
      <c r="N5879" s="10">
        <f>_xlfn.LET(_xlpm.d,(K5879,L5879),MAX(_xlpm.d)-MIN(_xlpm.d))</f>
        <v>2</v>
      </c>
      <c r="O5879" s="1" t="str">
        <f>_xlfn.LET(_xlpm.sep,":",_xlpm.w,$G5879,_xlfn.CONCAT("~",RIGHT(_xlpm.w,LEN(_xlpm.w)-FIND(_xlpm.sep,_xlpm.w)),"~"))</f>
        <v>~haigh~</v>
      </c>
      <c r="P5879" s="1" t="str">
        <f>_xlfn.LET(_xlpm.sep,":",_xlpm.w,$G5879,_xlfn.CONCAT("[",LEFT(_xlpm.w,FIND(_xlpm.sep,_xlpm.w)-1),"]"))</f>
        <v>[haɪ]</v>
      </c>
      <c r="Q5879" s="14" cm="1">
        <f t="array" ref="Q5879">SUM(_xlfn._xlws.FILTER($H$2:$H$7109,_xlfn.MAP($O$2:$O$7109,_xlfn.LAMBDA(_xlpm.x,_xlpm.x=$O5879))))</f>
        <v>4.9701789264413521E-5</v>
      </c>
      <c r="R5879" s="14">
        <f>$H5879/Q5879</f>
        <v>1</v>
      </c>
      <c r="S5879" s="14" cm="1">
        <f t="array" ref="S5879">SUM(_xlfn._xlws.FILTER($H$2:$H$7109,_xlfn.MAP($P$2:$P$7109,_xlfn.LAMBDA(_xlpm.x,_xlpm.x=$P5879))))</f>
        <v>2.1868787276341948E-3</v>
      </c>
      <c r="T5879" s="14">
        <f>$H5879/S5879</f>
        <v>2.2727272727272728E-2</v>
      </c>
      <c r="U5879" s="14">
        <f>_xlfn.LET(_xlpm.freq,F5879,_xlpm.size,M5879+1,_xlpm.F,V5879,LOG(1+_xlpm.freq)*LOG(1+_xlpm.size)*_xlpm.F)</f>
        <v>1.1306660414272477E-2</v>
      </c>
      <c r="V5879" s="14">
        <f>_xlfn.LET(_xlpm.a,T5879,_xlpm.b,R5879,2*_xlpm.a*_xlpm.b/(_xlpm.a+_xlpm.b))</f>
        <v>4.4444444444444446E-2</v>
      </c>
      <c r="W5879" s="14">
        <f>_xlfn.LET(_xlpm.p,R5879,_xlpm.q,T5879,LOG(_xlpm.p/_xlpm.q))</f>
        <v>1.6434526764861874</v>
      </c>
      <c r="X5879" s="2"/>
    </row>
    <row r="5880" spans="1:24">
      <c r="A5880" s="1" t="str">
        <f>_xlfn.LET(_xlpm.sep," : ",CONCATENATE(O5880,_xlpm.sep,P5880))</f>
        <v>~heigh~ : [haɪ]</v>
      </c>
      <c r="B5880" s="1">
        <f>_xlfn.LET(_xlpm.d,$G5880,_xlpm.k,_xlfn.CONCAT(LEFT(TRIM(B$1),1),"*"),COUNTIF(_xlpm.d,_xlpm.k))</f>
        <v>0</v>
      </c>
      <c r="C5880" s="1">
        <f>_xlfn.LET(_xlpm.d,$G5880,_xlpm.k,_xlfn.CONCAT(LEFT(TRIM(C$1),1),"*"),COUNTIF(_xlpm.d,_xlpm.k))</f>
        <v>0</v>
      </c>
      <c r="D5880" s="1">
        <f>_xlfn.LET(_xlpm.d,$G5880,_xlpm.k,_xlfn.CONCAT(LEFT(TRIM(D$1),1),"*"),COUNTIF(_xlpm.d,_xlpm.k))</f>
        <v>0</v>
      </c>
      <c r="E5880" s="1">
        <f>LOG(F5880+1,10)</f>
        <v>0.30102999566398114</v>
      </c>
      <c r="F5880" s="7">
        <v>1</v>
      </c>
      <c r="G5880" s="9" t="s">
        <v>1182</v>
      </c>
      <c r="H5880" s="4">
        <f>F5880/freq.sum.r6e</f>
        <v>4.9701789264413521E-5</v>
      </c>
      <c r="I5880" s="1" t="str">
        <f>_xlfn.LET(_xlpm.sep,":",_xlpm.w,$G5880,LEFT(_xlpm.w,FIND(_xlpm.sep,_xlpm.w)-1))</f>
        <v>haɪ</v>
      </c>
      <c r="J5880" s="1" t="str">
        <f>_xlfn.LET(_xlpm.sep,":",_xlpm.w,$G5880,RIGHT(_xlpm.w,LEN(_xlpm.w)-FIND(_xlpm.sep,_xlpm.w)))</f>
        <v>heigh</v>
      </c>
      <c r="K5880" s="10">
        <f>_xlfn.LET(_xlpm.w,I5880,LEN(_xlpm.w))</f>
        <v>3</v>
      </c>
      <c r="L5880" s="10">
        <f>_xlfn.LET(_xlpm.w,J5880,LEN(_xlpm.w))</f>
        <v>5</v>
      </c>
      <c r="M5880" s="10">
        <f>_xlfn.LET(_xlpm.a,K5880,_xlpm.b,L5880,MAX(_xlpm.a,_xlpm.b))</f>
        <v>5</v>
      </c>
      <c r="N5880" s="10">
        <f>_xlfn.LET(_xlpm.d,(K5880,L5880),MAX(_xlpm.d)-MIN(_xlpm.d))</f>
        <v>2</v>
      </c>
      <c r="O5880" s="1" t="str">
        <f>_xlfn.LET(_xlpm.sep,":",_xlpm.w,$G5880,_xlfn.CONCAT("~",RIGHT(_xlpm.w,LEN(_xlpm.w)-FIND(_xlpm.sep,_xlpm.w)),"~"))</f>
        <v>~heigh~</v>
      </c>
      <c r="P5880" s="1" t="str">
        <f>_xlfn.LET(_xlpm.sep,":",_xlpm.w,$G5880,_xlfn.CONCAT("[",LEFT(_xlpm.w,FIND(_xlpm.sep,_xlpm.w)-1),"]"))</f>
        <v>[haɪ]</v>
      </c>
      <c r="Q5880" s="14" cm="1">
        <f t="array" ref="Q5880">SUM(_xlfn._xlws.FILTER($H$2:$H$7117,_xlfn.MAP($O$2:$O$7117,_xlfn.LAMBDA(_xlpm.x,_xlpm.x=$O5880))))</f>
        <v>4.9701789264413521E-5</v>
      </c>
      <c r="R5880" s="14">
        <f>$H5880/Q5880</f>
        <v>1</v>
      </c>
      <c r="S5880" s="14" cm="1">
        <f t="array" ref="S5880">SUM(_xlfn._xlws.FILTER($H$2:$H$7117,_xlfn.MAP($P$2:$P$7117,_xlfn.LAMBDA(_xlpm.x,_xlpm.x=$P5880))))</f>
        <v>2.1868787276341948E-3</v>
      </c>
      <c r="T5880" s="14">
        <f>$H5880/S5880</f>
        <v>2.2727272727272728E-2</v>
      </c>
      <c r="U5880" s="14">
        <f>_xlfn.LET(_xlpm.freq,F5880,_xlpm.size,M5880+1,_xlpm.F,V5880,LOG(1+_xlpm.freq)*LOG(1+_xlpm.size)*_xlpm.F)</f>
        <v>1.1306660414272477E-2</v>
      </c>
      <c r="V5880" s="14">
        <f>_xlfn.LET(_xlpm.a,T5880,_xlpm.b,R5880,2*_xlpm.a*_xlpm.b/(_xlpm.a+_xlpm.b))</f>
        <v>4.4444444444444446E-2</v>
      </c>
      <c r="W5880" s="14">
        <f>_xlfn.LET(_xlpm.p,R5880,_xlpm.q,T5880,LOG(_xlpm.p/_xlpm.q))</f>
        <v>1.6434526764861874</v>
      </c>
      <c r="X5880" s="2"/>
    </row>
    <row r="5881" spans="1:24">
      <c r="A5881" s="1" t="str">
        <f>_xlfn.LET(_xlpm.sep," : ",CONCATENATE(O5881,_xlpm.sep,P5881))</f>
        <v>~leigh~ : [laɪ]</v>
      </c>
      <c r="B5881" s="1">
        <f>_xlfn.LET(_xlpm.d,$G5881,_xlpm.k,_xlfn.CONCAT(LEFT(TRIM(B$1),1),"*"),COUNTIF(_xlpm.d,_xlpm.k))</f>
        <v>0</v>
      </c>
      <c r="C5881" s="1">
        <f>_xlfn.LET(_xlpm.d,$G5881,_xlpm.k,_xlfn.CONCAT(LEFT(TRIM(C$1),1),"*"),COUNTIF(_xlpm.d,_xlpm.k))</f>
        <v>0</v>
      </c>
      <c r="D5881" s="1">
        <f>_xlfn.LET(_xlpm.d,$G5881,_xlpm.k,_xlfn.CONCAT(LEFT(TRIM(D$1),1),"*"),COUNTIF(_xlpm.d,_xlpm.k))</f>
        <v>0</v>
      </c>
      <c r="E5881" s="1">
        <f>LOG(F5881+1,10)</f>
        <v>0.30102999566398114</v>
      </c>
      <c r="F5881" s="7">
        <v>1</v>
      </c>
      <c r="G5881" s="9" t="s">
        <v>2004</v>
      </c>
      <c r="H5881" s="4">
        <f>F5881/freq.sum.r6e</f>
        <v>4.9701789264413521E-5</v>
      </c>
      <c r="I5881" s="1" t="str">
        <f>_xlfn.LET(_xlpm.sep,":",_xlpm.w,$G5881,LEFT(_xlpm.w,FIND(_xlpm.sep,_xlpm.w)-1))</f>
        <v>laɪ</v>
      </c>
      <c r="J5881" s="1" t="str">
        <f>_xlfn.LET(_xlpm.sep,":",_xlpm.w,$G5881,RIGHT(_xlpm.w,LEN(_xlpm.w)-FIND(_xlpm.sep,_xlpm.w)))</f>
        <v>leigh</v>
      </c>
      <c r="K5881" s="10">
        <f>_xlfn.LET(_xlpm.w,I5881,LEN(_xlpm.w))</f>
        <v>3</v>
      </c>
      <c r="L5881" s="10">
        <f>_xlfn.LET(_xlpm.w,J5881,LEN(_xlpm.w))</f>
        <v>5</v>
      </c>
      <c r="M5881" s="10">
        <f>_xlfn.LET(_xlpm.a,K5881,_xlpm.b,L5881,MAX(_xlpm.a,_xlpm.b))</f>
        <v>5</v>
      </c>
      <c r="N5881" s="10">
        <f>_xlfn.LET(_xlpm.d,(K5881,L5881),MAX(_xlpm.d)-MIN(_xlpm.d))</f>
        <v>2</v>
      </c>
      <c r="O5881" s="1" t="str">
        <f>_xlfn.LET(_xlpm.sep,":",_xlpm.w,$G5881,_xlfn.CONCAT("~",RIGHT(_xlpm.w,LEN(_xlpm.w)-FIND(_xlpm.sep,_xlpm.w)),"~"))</f>
        <v>~leigh~</v>
      </c>
      <c r="P5881" s="1" t="str">
        <f>_xlfn.LET(_xlpm.sep,":",_xlpm.w,$G5881,_xlfn.CONCAT("[",LEFT(_xlpm.w,FIND(_xlpm.sep,_xlpm.w)-1),"]"))</f>
        <v>[laɪ]</v>
      </c>
      <c r="Q5881" s="14" cm="1">
        <f t="array" ref="Q5881">SUM(_xlfn._xlws.FILTER($H$2:$H$7117,_xlfn.MAP($O$2:$O$7117,_xlfn.LAMBDA(_xlpm.x,_xlpm.x=$O5881))))</f>
        <v>4.9701789264413521E-5</v>
      </c>
      <c r="R5881" s="14">
        <f>$H5881/Q5881</f>
        <v>1</v>
      </c>
      <c r="S5881" s="14" cm="1">
        <f t="array" ref="S5881">SUM(_xlfn._xlws.FILTER($H$2:$H$7117,_xlfn.MAP($P$2:$P$7117,_xlfn.LAMBDA(_xlpm.x,_xlpm.x=$P5881))))</f>
        <v>2.1868787276341948E-3</v>
      </c>
      <c r="T5881" s="14">
        <f>$H5881/S5881</f>
        <v>2.2727272727272728E-2</v>
      </c>
      <c r="U5881" s="14">
        <f>_xlfn.LET(_xlpm.freq,F5881,_xlpm.size,M5881+1,_xlpm.F,V5881,LOG(1+_xlpm.freq)*LOG(1+_xlpm.size)*_xlpm.F)</f>
        <v>1.1306660414272477E-2</v>
      </c>
      <c r="V5881" s="14">
        <f>_xlfn.LET(_xlpm.a,T5881,_xlpm.b,R5881,2*_xlpm.a*_xlpm.b/(_xlpm.a+_xlpm.b))</f>
        <v>4.4444444444444446E-2</v>
      </c>
      <c r="W5881" s="14">
        <f>_xlfn.LET(_xlpm.p,R5881,_xlpm.q,T5881,LOG(_xlpm.p/_xlpm.q))</f>
        <v>1.6434526764861874</v>
      </c>
      <c r="X5881" s="2"/>
    </row>
    <row r="5882" spans="1:24">
      <c r="A5882" s="1" t="str">
        <f>_xlfn.LET(_xlpm.sep," : ",CONCATENATE(O5882,_xlpm.sep,P5882))</f>
        <v>~knigh~ : [naɪ]</v>
      </c>
      <c r="B5882" s="1">
        <f>_xlfn.LET(_xlpm.d,$G5882,_xlpm.k,_xlfn.CONCAT(LEFT(TRIM(B$1),1),"*"),COUNTIF(_xlpm.d,_xlpm.k))</f>
        <v>0</v>
      </c>
      <c r="C5882" s="1">
        <f>_xlfn.LET(_xlpm.d,$G5882,_xlpm.k,_xlfn.CONCAT(LEFT(TRIM(C$1),1),"*"),COUNTIF(_xlpm.d,_xlpm.k))</f>
        <v>0</v>
      </c>
      <c r="D5882" s="1">
        <f>_xlfn.LET(_xlpm.d,$G5882,_xlpm.k,_xlfn.CONCAT(LEFT(TRIM(D$1),1),"*"),COUNTIF(_xlpm.d,_xlpm.k))</f>
        <v>1</v>
      </c>
      <c r="E5882" s="1">
        <f>LOG(F5882+1,10)</f>
        <v>0.30102999566398114</v>
      </c>
      <c r="F5882" s="7">
        <v>1</v>
      </c>
      <c r="G5882" s="9" t="s">
        <v>2822</v>
      </c>
      <c r="H5882" s="4">
        <f>F5882/freq.sum.r6e</f>
        <v>4.9701789264413521E-5</v>
      </c>
      <c r="I5882" s="1" t="str">
        <f>_xlfn.LET(_xlpm.sep,":",_xlpm.w,$G5882,LEFT(_xlpm.w,FIND(_xlpm.sep,_xlpm.w)-1))</f>
        <v>naɪ</v>
      </c>
      <c r="J5882" s="1" t="str">
        <f>_xlfn.LET(_xlpm.sep,":",_xlpm.w,$G5882,RIGHT(_xlpm.w,LEN(_xlpm.w)-FIND(_xlpm.sep,_xlpm.w)))</f>
        <v>knigh</v>
      </c>
      <c r="K5882" s="10">
        <f>_xlfn.LET(_xlpm.w,I5882,LEN(_xlpm.w))</f>
        <v>3</v>
      </c>
      <c r="L5882" s="10">
        <f>_xlfn.LET(_xlpm.w,J5882,LEN(_xlpm.w))</f>
        <v>5</v>
      </c>
      <c r="M5882" s="10">
        <f>_xlfn.LET(_xlpm.a,K5882,_xlpm.b,L5882,MAX(_xlpm.a,_xlpm.b))</f>
        <v>5</v>
      </c>
      <c r="N5882" s="10">
        <f>_xlfn.LET(_xlpm.d,(K5882,L5882),MAX(_xlpm.d)-MIN(_xlpm.d))</f>
        <v>2</v>
      </c>
      <c r="O5882" s="1" t="str">
        <f>_xlfn.LET(_xlpm.sep,":",_xlpm.w,$G5882,_xlfn.CONCAT("~",RIGHT(_xlpm.w,LEN(_xlpm.w)-FIND(_xlpm.sep,_xlpm.w)),"~"))</f>
        <v>~knigh~</v>
      </c>
      <c r="P5882" s="1" t="str">
        <f>_xlfn.LET(_xlpm.sep,":",_xlpm.w,$G5882,_xlfn.CONCAT("[",LEFT(_xlpm.w,FIND(_xlpm.sep,_xlpm.w)-1),"]"))</f>
        <v>[naɪ]</v>
      </c>
      <c r="Q5882" s="14" cm="1">
        <f t="array" ref="Q5882">SUM(_xlfn._xlws.FILTER($H$2:$H$7109,_xlfn.MAP($O$2:$O$7109,_xlfn.LAMBDA(_xlpm.x,_xlpm.x=$O5882))))</f>
        <v>4.9701789264413521E-5</v>
      </c>
      <c r="R5882" s="14">
        <f>$H5882/Q5882</f>
        <v>1</v>
      </c>
      <c r="S5882" s="14" cm="1">
        <f t="array" ref="S5882">SUM(_xlfn._xlws.FILTER($H$2:$H$7109,_xlfn.MAP($P$2:$P$7109,_xlfn.LAMBDA(_xlpm.x,_xlpm.x=$P5882))))</f>
        <v>2.1868787276341948E-3</v>
      </c>
      <c r="T5882" s="14">
        <f>$H5882/S5882</f>
        <v>2.2727272727272728E-2</v>
      </c>
      <c r="U5882" s="14">
        <f>_xlfn.LET(_xlpm.freq,F5882,_xlpm.size,M5882+1,_xlpm.F,V5882,LOG(1+_xlpm.freq)*LOG(1+_xlpm.size)*_xlpm.F)</f>
        <v>1.1306660414272477E-2</v>
      </c>
      <c r="V5882" s="14">
        <f>_xlfn.LET(_xlpm.a,T5882,_xlpm.b,R5882,2*_xlpm.a*_xlpm.b/(_xlpm.a+_xlpm.b))</f>
        <v>4.4444444444444446E-2</v>
      </c>
      <c r="W5882" s="14">
        <f>_xlfn.LET(_xlpm.p,R5882,_xlpm.q,T5882,LOG(_xlpm.p/_xlpm.q))</f>
        <v>1.6434526764861874</v>
      </c>
      <c r="X5882" s="2"/>
    </row>
    <row r="5883" spans="1:24">
      <c r="A5883" s="1" t="str">
        <f>_xlfn.LET(_xlpm.sep," : ",CONCATENATE(O5883,_xlpm.sep,P5883))</f>
        <v>~tyegh~ : [taɪ]</v>
      </c>
      <c r="B5883" s="1">
        <f>_xlfn.LET(_xlpm.d,$G5883,_xlpm.k,_xlfn.CONCAT(LEFT(TRIM(B$1),1),"*"),COUNTIF(_xlpm.d,_xlpm.k))</f>
        <v>0</v>
      </c>
      <c r="C5883" s="1">
        <f>_xlfn.LET(_xlpm.d,$G5883,_xlpm.k,_xlfn.CONCAT(LEFT(TRIM(C$1),1),"*"),COUNTIF(_xlpm.d,_xlpm.k))</f>
        <v>0</v>
      </c>
      <c r="D5883" s="1">
        <f>_xlfn.LET(_xlpm.d,$G5883,_xlpm.k,_xlfn.CONCAT(LEFT(TRIM(D$1),1),"*"),COUNTIF(_xlpm.d,_xlpm.k))</f>
        <v>0</v>
      </c>
      <c r="E5883" s="1">
        <f>LOG(F5883+1,10)</f>
        <v>0.30102999566398114</v>
      </c>
      <c r="F5883" s="7">
        <v>1</v>
      </c>
      <c r="G5883" s="9" t="s">
        <v>4623</v>
      </c>
      <c r="H5883" s="4">
        <f>F5883/freq.sum.r6e</f>
        <v>4.9701789264413521E-5</v>
      </c>
      <c r="I5883" s="1" t="str">
        <f>_xlfn.LET(_xlpm.sep,":",_xlpm.w,$G5883,LEFT(_xlpm.w,FIND(_xlpm.sep,_xlpm.w)-1))</f>
        <v>taɪ</v>
      </c>
      <c r="J5883" s="1" t="str">
        <f>_xlfn.LET(_xlpm.sep,":",_xlpm.w,$G5883,RIGHT(_xlpm.w,LEN(_xlpm.w)-FIND(_xlpm.sep,_xlpm.w)))</f>
        <v>tyegh</v>
      </c>
      <c r="K5883" s="10">
        <f>_xlfn.LET(_xlpm.w,I5883,LEN(_xlpm.w))</f>
        <v>3</v>
      </c>
      <c r="L5883" s="10">
        <f>_xlfn.LET(_xlpm.w,J5883,LEN(_xlpm.w))</f>
        <v>5</v>
      </c>
      <c r="M5883" s="10">
        <f>_xlfn.LET(_xlpm.a,K5883,_xlpm.b,L5883,MAX(_xlpm.a,_xlpm.b))</f>
        <v>5</v>
      </c>
      <c r="N5883" s="10">
        <f>_xlfn.LET(_xlpm.d,(K5883,L5883),MAX(_xlpm.d)-MIN(_xlpm.d))</f>
        <v>2</v>
      </c>
      <c r="O5883" s="1" t="str">
        <f>_xlfn.LET(_xlpm.sep,":",_xlpm.w,$G5883,_xlfn.CONCAT("~",RIGHT(_xlpm.w,LEN(_xlpm.w)-FIND(_xlpm.sep,_xlpm.w)),"~"))</f>
        <v>~tyegh~</v>
      </c>
      <c r="P5883" s="1" t="str">
        <f>_xlfn.LET(_xlpm.sep,":",_xlpm.w,$G5883,_xlfn.CONCAT("[",LEFT(_xlpm.w,FIND(_xlpm.sep,_xlpm.w)-1),"]"))</f>
        <v>[taɪ]</v>
      </c>
      <c r="Q5883" s="14" cm="1">
        <f t="array" ref="Q5883">SUM(_xlfn._xlws.FILTER($H$2:$H$7117,_xlfn.MAP($O$2:$O$7117,_xlfn.LAMBDA(_xlpm.x,_xlpm.x=$O5883))))</f>
        <v>4.9701789264413521E-5</v>
      </c>
      <c r="R5883" s="14">
        <f>$H5883/Q5883</f>
        <v>1</v>
      </c>
      <c r="S5883" s="14" cm="1">
        <f t="array" ref="S5883">SUM(_xlfn._xlws.FILTER($H$2:$H$7117,_xlfn.MAP($P$2:$P$7117,_xlfn.LAMBDA(_xlpm.x,_xlpm.x=$P5883))))</f>
        <v>2.1868787276341948E-3</v>
      </c>
      <c r="T5883" s="14">
        <f>$H5883/S5883</f>
        <v>2.2727272727272728E-2</v>
      </c>
      <c r="U5883" s="14">
        <f>_xlfn.LET(_xlpm.freq,F5883,_xlpm.size,M5883+1,_xlpm.F,V5883,LOG(1+_xlpm.freq)*LOG(1+_xlpm.size)*_xlpm.F)</f>
        <v>1.1306660414272477E-2</v>
      </c>
      <c r="V5883" s="14">
        <f>_xlfn.LET(_xlpm.a,T5883,_xlpm.b,R5883,2*_xlpm.a*_xlpm.b/(_xlpm.a+_xlpm.b))</f>
        <v>4.4444444444444446E-2</v>
      </c>
      <c r="W5883" s="14">
        <f>_xlfn.LET(_xlpm.p,R5883,_xlpm.q,T5883,LOG(_xlpm.p/_xlpm.q))</f>
        <v>1.6434526764861874</v>
      </c>
      <c r="X5883" s="2"/>
    </row>
    <row r="5884" spans="1:24">
      <c r="A5884" s="1" t="str">
        <f>_xlfn.LET(_xlpm.sep," : ",CONCATENATE(O5884,_xlpm.sep,P5884))</f>
        <v>~duegh~ : [du]</v>
      </c>
      <c r="B5884" s="1">
        <f>_xlfn.LET(_xlpm.d,$G5884,_xlpm.k,_xlfn.CONCAT(LEFT(TRIM(B$1),1),"*"),COUNTIF(_xlpm.d,_xlpm.k))</f>
        <v>0</v>
      </c>
      <c r="C5884" s="1">
        <f>_xlfn.LET(_xlpm.d,$G5884,_xlpm.k,_xlfn.CONCAT(LEFT(TRIM(C$1),1),"*"),COUNTIF(_xlpm.d,_xlpm.k))</f>
        <v>0</v>
      </c>
      <c r="D5884" s="1">
        <f>_xlfn.LET(_xlpm.d,$G5884,_xlpm.k,_xlfn.CONCAT(LEFT(TRIM(D$1),1),"*"),COUNTIF(_xlpm.d,_xlpm.k))</f>
        <v>0</v>
      </c>
      <c r="E5884" s="1">
        <f>LOG(F5884+1,10)</f>
        <v>0.30102999566398114</v>
      </c>
      <c r="F5884" s="7">
        <v>1</v>
      </c>
      <c r="G5884" s="9" t="s">
        <v>506</v>
      </c>
      <c r="H5884" s="4">
        <f>F5884/freq.sum.r6e</f>
        <v>4.9701789264413521E-5</v>
      </c>
      <c r="I5884" s="1" t="str">
        <f>_xlfn.LET(_xlpm.sep,":",_xlpm.w,$G5884,LEFT(_xlpm.w,FIND(_xlpm.sep,_xlpm.w)-1))</f>
        <v>du</v>
      </c>
      <c r="J5884" s="1" t="str">
        <f>_xlfn.LET(_xlpm.sep,":",_xlpm.w,$G5884,RIGHT(_xlpm.w,LEN(_xlpm.w)-FIND(_xlpm.sep,_xlpm.w)))</f>
        <v>duegh</v>
      </c>
      <c r="K5884" s="10">
        <f>_xlfn.LET(_xlpm.w,I5884,LEN(_xlpm.w))</f>
        <v>2</v>
      </c>
      <c r="L5884" s="10">
        <f>_xlfn.LET(_xlpm.w,J5884,LEN(_xlpm.w))</f>
        <v>5</v>
      </c>
      <c r="M5884" s="10">
        <f>_xlfn.LET(_xlpm.a,K5884,_xlpm.b,L5884,MAX(_xlpm.a,_xlpm.b))</f>
        <v>5</v>
      </c>
      <c r="N5884" s="10">
        <f>_xlfn.LET(_xlpm.d,(K5884,L5884),MAX(_xlpm.d)-MIN(_xlpm.d))</f>
        <v>3</v>
      </c>
      <c r="O5884" s="1" t="str">
        <f>_xlfn.LET(_xlpm.sep,":",_xlpm.w,$G5884,_xlfn.CONCAT("~",RIGHT(_xlpm.w,LEN(_xlpm.w)-FIND(_xlpm.sep,_xlpm.w)),"~"))</f>
        <v>~duegh~</v>
      </c>
      <c r="P5884" s="1" t="str">
        <f>_xlfn.LET(_xlpm.sep,":",_xlpm.w,$G5884,_xlfn.CONCAT("[",LEFT(_xlpm.w,FIND(_xlpm.sep,_xlpm.w)-1),"]"))</f>
        <v>[du]</v>
      </c>
      <c r="Q5884" s="14" cm="1">
        <f t="array" ref="Q5884">SUM(_xlfn._xlws.FILTER($H$2:$H$7117,_xlfn.MAP($O$2:$O$7117,_xlfn.LAMBDA(_xlpm.x,_xlpm.x=$O5884))))</f>
        <v>4.9701789264413521E-5</v>
      </c>
      <c r="R5884" s="14">
        <f>$H5884/Q5884</f>
        <v>1</v>
      </c>
      <c r="S5884" s="14" cm="1">
        <f t="array" ref="S5884">SUM(_xlfn._xlws.FILTER($H$2:$H$7117,_xlfn.MAP($P$2:$P$7117,_xlfn.LAMBDA(_xlpm.x,_xlpm.x=$P5884))))</f>
        <v>2.2365805168986083E-3</v>
      </c>
      <c r="T5884" s="14">
        <f>$H5884/S5884</f>
        <v>2.2222222222222223E-2</v>
      </c>
      <c r="U5884" s="14">
        <f>_xlfn.LET(_xlpm.freq,F5884,_xlpm.size,M5884+1,_xlpm.F,V5884,LOG(1+_xlpm.freq)*LOG(1+_xlpm.size)*_xlpm.F)</f>
        <v>1.1060863448744816E-2</v>
      </c>
      <c r="V5884" s="14">
        <f>_xlfn.LET(_xlpm.a,T5884,_xlpm.b,R5884,2*_xlpm.a*_xlpm.b/(_xlpm.a+_xlpm.b))</f>
        <v>4.3478260869565223E-2</v>
      </c>
      <c r="W5884" s="14">
        <f>_xlfn.LET(_xlpm.p,R5884,_xlpm.q,T5884,LOG(_xlpm.p/_xlpm.q))</f>
        <v>1.6532125137753437</v>
      </c>
      <c r="X5884" s="2"/>
    </row>
    <row r="5885" spans="1:24">
      <c r="A5885" s="1" t="str">
        <f>_xlfn.LET(_xlpm.sep," : ",CONCATENATE(O5885,_xlpm.sep,P5885))</f>
        <v>~giugh~ : [dʒu]</v>
      </c>
      <c r="B5885" s="1">
        <f>_xlfn.LET(_xlpm.d,$G5885,_xlpm.k,_xlfn.CONCAT(LEFT(TRIM(B$1),1),"*"),COUNTIF(_xlpm.d,_xlpm.k))</f>
        <v>0</v>
      </c>
      <c r="C5885" s="1">
        <f>_xlfn.LET(_xlpm.d,$G5885,_xlpm.k,_xlfn.CONCAT(LEFT(TRIM(C$1),1),"*"),COUNTIF(_xlpm.d,_xlpm.k))</f>
        <v>0</v>
      </c>
      <c r="D5885" s="1">
        <f>_xlfn.LET(_xlpm.d,$G5885,_xlpm.k,_xlfn.CONCAT(LEFT(TRIM(D$1),1),"*"),COUNTIF(_xlpm.d,_xlpm.k))</f>
        <v>0</v>
      </c>
      <c r="E5885" s="1">
        <f>LOG(F5885+1,10)</f>
        <v>0.30102999566398114</v>
      </c>
      <c r="F5885" s="7">
        <v>1</v>
      </c>
      <c r="G5885" s="9" t="s">
        <v>686</v>
      </c>
      <c r="H5885" s="4">
        <f>F5885/freq.sum.r6e</f>
        <v>4.9701789264413521E-5</v>
      </c>
      <c r="I5885" s="1" t="str">
        <f>_xlfn.LET(_xlpm.sep,":",_xlpm.w,$G5885,LEFT(_xlpm.w,FIND(_xlpm.sep,_xlpm.w)-1))</f>
        <v>dʒu</v>
      </c>
      <c r="J5885" s="1" t="str">
        <f>_xlfn.LET(_xlpm.sep,":",_xlpm.w,$G5885,RIGHT(_xlpm.w,LEN(_xlpm.w)-FIND(_xlpm.sep,_xlpm.w)))</f>
        <v>giugh</v>
      </c>
      <c r="K5885" s="10">
        <f>_xlfn.LET(_xlpm.w,I5885,LEN(_xlpm.w))</f>
        <v>3</v>
      </c>
      <c r="L5885" s="10">
        <f>_xlfn.LET(_xlpm.w,J5885,LEN(_xlpm.w))</f>
        <v>5</v>
      </c>
      <c r="M5885" s="10">
        <f>_xlfn.LET(_xlpm.a,K5885,_xlpm.b,L5885,MAX(_xlpm.a,_xlpm.b))</f>
        <v>5</v>
      </c>
      <c r="N5885" s="10">
        <f>_xlfn.LET(_xlpm.d,(K5885,L5885),MAX(_xlpm.d)-MIN(_xlpm.d))</f>
        <v>2</v>
      </c>
      <c r="O5885" s="1" t="str">
        <f>_xlfn.LET(_xlpm.sep,":",_xlpm.w,$G5885,_xlfn.CONCAT("~",RIGHT(_xlpm.w,LEN(_xlpm.w)-FIND(_xlpm.sep,_xlpm.w)),"~"))</f>
        <v>~giugh~</v>
      </c>
      <c r="P5885" s="1" t="str">
        <f>_xlfn.LET(_xlpm.sep,":",_xlpm.w,$G5885,_xlfn.CONCAT("[",LEFT(_xlpm.w,FIND(_xlpm.sep,_xlpm.w)-1),"]"))</f>
        <v>[dʒu]</v>
      </c>
      <c r="Q5885" s="14" cm="1">
        <f t="array" ref="Q5885">SUM(_xlfn._xlws.FILTER($H$2:$H$7117,_xlfn.MAP($O$2:$O$7117,_xlfn.LAMBDA(_xlpm.x,_xlpm.x=$O5885))))</f>
        <v>4.9701789264413521E-5</v>
      </c>
      <c r="R5885" s="14">
        <f>$H5885/Q5885</f>
        <v>1</v>
      </c>
      <c r="S5885" s="14" cm="1">
        <f t="array" ref="S5885">SUM(_xlfn._xlws.FILTER($H$2:$H$7117,_xlfn.MAP($P$2:$P$7117,_xlfn.LAMBDA(_xlpm.x,_xlpm.x=$P5885))))</f>
        <v>2.2365805168986083E-3</v>
      </c>
      <c r="T5885" s="14">
        <f>$H5885/S5885</f>
        <v>2.2222222222222223E-2</v>
      </c>
      <c r="U5885" s="14">
        <f>_xlfn.LET(_xlpm.freq,F5885,_xlpm.size,M5885+1,_xlpm.F,V5885,LOG(1+_xlpm.freq)*LOG(1+_xlpm.size)*_xlpm.F)</f>
        <v>1.1060863448744816E-2</v>
      </c>
      <c r="V5885" s="14">
        <f>_xlfn.LET(_xlpm.a,T5885,_xlpm.b,R5885,2*_xlpm.a*_xlpm.b/(_xlpm.a+_xlpm.b))</f>
        <v>4.3478260869565223E-2</v>
      </c>
      <c r="W5885" s="14">
        <f>_xlfn.LET(_xlpm.p,R5885,_xlpm.q,T5885,LOG(_xlpm.p/_xlpm.q))</f>
        <v>1.6532125137753437</v>
      </c>
      <c r="X5885" s="2"/>
    </row>
    <row r="5886" spans="1:24">
      <c r="A5886" s="1" t="str">
        <f>_xlfn.LET(_xlpm.sep," : ",CONCATENATE(O5886,_xlpm.sep,P5886))</f>
        <v>~jewgh~ : [dʒu]</v>
      </c>
      <c r="B5886" s="1">
        <f>_xlfn.LET(_xlpm.d,$G5886,_xlpm.k,_xlfn.CONCAT(LEFT(TRIM(B$1),1),"*"),COUNTIF(_xlpm.d,_xlpm.k))</f>
        <v>0</v>
      </c>
      <c r="C5886" s="1">
        <f>_xlfn.LET(_xlpm.d,$G5886,_xlpm.k,_xlfn.CONCAT(LEFT(TRIM(C$1),1),"*"),COUNTIF(_xlpm.d,_xlpm.k))</f>
        <v>0</v>
      </c>
      <c r="D5886" s="1">
        <f>_xlfn.LET(_xlpm.d,$G5886,_xlpm.k,_xlfn.CONCAT(LEFT(TRIM(D$1),1),"*"),COUNTIF(_xlpm.d,_xlpm.k))</f>
        <v>0</v>
      </c>
      <c r="E5886" s="1">
        <f>LOG(F5886+1,10)</f>
        <v>0.30102999566398114</v>
      </c>
      <c r="F5886" s="7">
        <v>1</v>
      </c>
      <c r="G5886" s="9" t="s">
        <v>689</v>
      </c>
      <c r="H5886" s="4">
        <f>F5886/freq.sum.r6e</f>
        <v>4.9701789264413521E-5</v>
      </c>
      <c r="I5886" s="1" t="str">
        <f>_xlfn.LET(_xlpm.sep,":",_xlpm.w,$G5886,LEFT(_xlpm.w,FIND(_xlpm.sep,_xlpm.w)-1))</f>
        <v>dʒu</v>
      </c>
      <c r="J5886" s="1" t="str">
        <f>_xlfn.LET(_xlpm.sep,":",_xlpm.w,$G5886,RIGHT(_xlpm.w,LEN(_xlpm.w)-FIND(_xlpm.sep,_xlpm.w)))</f>
        <v>jewgh</v>
      </c>
      <c r="K5886" s="10">
        <f>_xlfn.LET(_xlpm.w,I5886,LEN(_xlpm.w))</f>
        <v>3</v>
      </c>
      <c r="L5886" s="10">
        <f>_xlfn.LET(_xlpm.w,J5886,LEN(_xlpm.w))</f>
        <v>5</v>
      </c>
      <c r="M5886" s="10">
        <f>_xlfn.LET(_xlpm.a,K5886,_xlpm.b,L5886,MAX(_xlpm.a,_xlpm.b))</f>
        <v>5</v>
      </c>
      <c r="N5886" s="10">
        <f>_xlfn.LET(_xlpm.d,(K5886,L5886),MAX(_xlpm.d)-MIN(_xlpm.d))</f>
        <v>2</v>
      </c>
      <c r="O5886" s="1" t="str">
        <f>_xlfn.LET(_xlpm.sep,":",_xlpm.w,$G5886,_xlfn.CONCAT("~",RIGHT(_xlpm.w,LEN(_xlpm.w)-FIND(_xlpm.sep,_xlpm.w)),"~"))</f>
        <v>~jewgh~</v>
      </c>
      <c r="P5886" s="1" t="str">
        <f>_xlfn.LET(_xlpm.sep,":",_xlpm.w,$G5886,_xlfn.CONCAT("[",LEFT(_xlpm.w,FIND(_xlpm.sep,_xlpm.w)-1),"]"))</f>
        <v>[dʒu]</v>
      </c>
      <c r="Q5886" s="14" cm="1">
        <f t="array" ref="Q5886">SUM(_xlfn._xlws.FILTER($H$2:$H$7117,_xlfn.MAP($O$2:$O$7117,_xlfn.LAMBDA(_xlpm.x,_xlpm.x=$O5886))))</f>
        <v>4.9701789264413521E-5</v>
      </c>
      <c r="R5886" s="14">
        <f>$H5886/Q5886</f>
        <v>1</v>
      </c>
      <c r="S5886" s="14" cm="1">
        <f t="array" ref="S5886">SUM(_xlfn._xlws.FILTER($H$2:$H$7117,_xlfn.MAP($P$2:$P$7117,_xlfn.LAMBDA(_xlpm.x,_xlpm.x=$P5886))))</f>
        <v>2.2365805168986083E-3</v>
      </c>
      <c r="T5886" s="14">
        <f>$H5886/S5886</f>
        <v>2.2222222222222223E-2</v>
      </c>
      <c r="U5886" s="14">
        <f>_xlfn.LET(_xlpm.freq,F5886,_xlpm.size,M5886+1,_xlpm.F,V5886,LOG(1+_xlpm.freq)*LOG(1+_xlpm.size)*_xlpm.F)</f>
        <v>1.1060863448744816E-2</v>
      </c>
      <c r="V5886" s="14">
        <f>_xlfn.LET(_xlpm.a,T5886,_xlpm.b,R5886,2*_xlpm.a*_xlpm.b/(_xlpm.a+_xlpm.b))</f>
        <v>4.3478260869565223E-2</v>
      </c>
      <c r="W5886" s="14">
        <f>_xlfn.LET(_xlpm.p,R5886,_xlpm.q,T5886,LOG(_xlpm.p/_xlpm.q))</f>
        <v>1.6532125137753437</v>
      </c>
      <c r="X5886" s="2"/>
    </row>
    <row r="5887" spans="1:24">
      <c r="A5887" s="1" t="str">
        <f>_xlfn.LET(_xlpm.sep," : ",CONCATENATE(O5887,_xlpm.sep,P5887))</f>
        <v>~juigh~ : [dʒu]</v>
      </c>
      <c r="B5887" s="1">
        <f>_xlfn.LET(_xlpm.d,$G5887,_xlpm.k,_xlfn.CONCAT(LEFT(TRIM(B$1),1),"*"),COUNTIF(_xlpm.d,_xlpm.k))</f>
        <v>0</v>
      </c>
      <c r="C5887" s="1">
        <f>_xlfn.LET(_xlpm.d,$G5887,_xlpm.k,_xlfn.CONCAT(LEFT(TRIM(C$1),1),"*"),COUNTIF(_xlpm.d,_xlpm.k))</f>
        <v>0</v>
      </c>
      <c r="D5887" s="1">
        <f>_xlfn.LET(_xlpm.d,$G5887,_xlpm.k,_xlfn.CONCAT(LEFT(TRIM(D$1),1),"*"),COUNTIF(_xlpm.d,_xlpm.k))</f>
        <v>0</v>
      </c>
      <c r="E5887" s="1">
        <f>LOG(F5887+1,10)</f>
        <v>0.30102999566398114</v>
      </c>
      <c r="F5887" s="7">
        <v>1</v>
      </c>
      <c r="G5887" s="9" t="s">
        <v>693</v>
      </c>
      <c r="H5887" s="4">
        <f>F5887/freq.sum.r6e</f>
        <v>4.9701789264413521E-5</v>
      </c>
      <c r="I5887" s="1" t="str">
        <f>_xlfn.LET(_xlpm.sep,":",_xlpm.w,$G5887,LEFT(_xlpm.w,FIND(_xlpm.sep,_xlpm.w)-1))</f>
        <v>dʒu</v>
      </c>
      <c r="J5887" s="1" t="str">
        <f>_xlfn.LET(_xlpm.sep,":",_xlpm.w,$G5887,RIGHT(_xlpm.w,LEN(_xlpm.w)-FIND(_xlpm.sep,_xlpm.w)))</f>
        <v>juigh</v>
      </c>
      <c r="K5887" s="10">
        <f>_xlfn.LET(_xlpm.w,I5887,LEN(_xlpm.w))</f>
        <v>3</v>
      </c>
      <c r="L5887" s="10">
        <f>_xlfn.LET(_xlpm.w,J5887,LEN(_xlpm.w))</f>
        <v>5</v>
      </c>
      <c r="M5887" s="10">
        <f>_xlfn.LET(_xlpm.a,K5887,_xlpm.b,L5887,MAX(_xlpm.a,_xlpm.b))</f>
        <v>5</v>
      </c>
      <c r="N5887" s="10">
        <f>_xlfn.LET(_xlpm.d,(K5887,L5887),MAX(_xlpm.d)-MIN(_xlpm.d))</f>
        <v>2</v>
      </c>
      <c r="O5887" s="1" t="str">
        <f>_xlfn.LET(_xlpm.sep,":",_xlpm.w,$G5887,_xlfn.CONCAT("~",RIGHT(_xlpm.w,LEN(_xlpm.w)-FIND(_xlpm.sep,_xlpm.w)),"~"))</f>
        <v>~juigh~</v>
      </c>
      <c r="P5887" s="1" t="str">
        <f>_xlfn.LET(_xlpm.sep,":",_xlpm.w,$G5887,_xlfn.CONCAT("[",LEFT(_xlpm.w,FIND(_xlpm.sep,_xlpm.w)-1),"]"))</f>
        <v>[dʒu]</v>
      </c>
      <c r="Q5887" s="14" cm="1">
        <f t="array" ref="Q5887">SUM(_xlfn._xlws.FILTER($H$2:$H$7117,_xlfn.MAP($O$2:$O$7117,_xlfn.LAMBDA(_xlpm.x,_xlpm.x=$O5887))))</f>
        <v>4.9701789264413521E-5</v>
      </c>
      <c r="R5887" s="14">
        <f>$H5887/Q5887</f>
        <v>1</v>
      </c>
      <c r="S5887" s="14" cm="1">
        <f t="array" ref="S5887">SUM(_xlfn._xlws.FILTER($H$2:$H$7117,_xlfn.MAP($P$2:$P$7117,_xlfn.LAMBDA(_xlpm.x,_xlpm.x=$P5887))))</f>
        <v>2.2365805168986083E-3</v>
      </c>
      <c r="T5887" s="14">
        <f>$H5887/S5887</f>
        <v>2.2222222222222223E-2</v>
      </c>
      <c r="U5887" s="14">
        <f>_xlfn.LET(_xlpm.freq,F5887,_xlpm.size,M5887+1,_xlpm.F,V5887,LOG(1+_xlpm.freq)*LOG(1+_xlpm.size)*_xlpm.F)</f>
        <v>1.1060863448744816E-2</v>
      </c>
      <c r="V5887" s="14">
        <f>_xlfn.LET(_xlpm.a,T5887,_xlpm.b,R5887,2*_xlpm.a*_xlpm.b/(_xlpm.a+_xlpm.b))</f>
        <v>4.3478260869565223E-2</v>
      </c>
      <c r="W5887" s="14">
        <f>_xlfn.LET(_xlpm.p,R5887,_xlpm.q,T5887,LOG(_xlpm.p/_xlpm.q))</f>
        <v>1.6532125137753437</v>
      </c>
      <c r="X5887" s="2"/>
    </row>
    <row r="5888" spans="1:24">
      <c r="A5888" s="1" t="str">
        <f>_xlfn.LET(_xlpm.sep," : ",CONCATENATE(O5888,_xlpm.sep,P5888))</f>
        <v>~geore~ : [dʒə]</v>
      </c>
      <c r="B5888" s="1">
        <f>_xlfn.LET(_xlpm.d,$G5888,_xlpm.k,_xlfn.CONCAT(LEFT(TRIM(B$1),1),"*"),COUNTIF(_xlpm.d,_xlpm.k))</f>
        <v>0</v>
      </c>
      <c r="C5888" s="1">
        <f>_xlfn.LET(_xlpm.d,$G5888,_xlpm.k,_xlfn.CONCAT(LEFT(TRIM(C$1),1),"*"),COUNTIF(_xlpm.d,_xlpm.k))</f>
        <v>0</v>
      </c>
      <c r="D5888" s="1">
        <f>_xlfn.LET(_xlpm.d,$G5888,_xlpm.k,_xlfn.CONCAT(LEFT(TRIM(D$1),1),"*"),COUNTIF(_xlpm.d,_xlpm.k))</f>
        <v>0</v>
      </c>
      <c r="E5888" s="1">
        <f>LOG(F5888+1,10)</f>
        <v>0.30102999566398114</v>
      </c>
      <c r="F5888" s="7">
        <v>1</v>
      </c>
      <c r="G5888" s="9" t="s">
        <v>768</v>
      </c>
      <c r="H5888" s="4">
        <f>F5888/freq.sum.r6e</f>
        <v>4.9701789264413521E-5</v>
      </c>
      <c r="I5888" s="1" t="str">
        <f>_xlfn.LET(_xlpm.sep,":",_xlpm.w,$G5888,LEFT(_xlpm.w,FIND(_xlpm.sep,_xlpm.w)-1))</f>
        <v>dʒə</v>
      </c>
      <c r="J5888" s="1" t="str">
        <f>_xlfn.LET(_xlpm.sep,":",_xlpm.w,$G5888,RIGHT(_xlpm.w,LEN(_xlpm.w)-FIND(_xlpm.sep,_xlpm.w)))</f>
        <v>geore</v>
      </c>
      <c r="K5888" s="10">
        <f>_xlfn.LET(_xlpm.w,I5888,LEN(_xlpm.w))</f>
        <v>3</v>
      </c>
      <c r="L5888" s="10">
        <f>_xlfn.LET(_xlpm.w,J5888,LEN(_xlpm.w))</f>
        <v>5</v>
      </c>
      <c r="M5888" s="10">
        <f>_xlfn.LET(_xlpm.a,K5888,_xlpm.b,L5888,MAX(_xlpm.a,_xlpm.b))</f>
        <v>5</v>
      </c>
      <c r="N5888" s="10">
        <f>_xlfn.LET(_xlpm.d,(K5888,L5888),MAX(_xlpm.d)-MIN(_xlpm.d))</f>
        <v>2</v>
      </c>
      <c r="O5888" s="1" t="str">
        <f>_xlfn.LET(_xlpm.sep,":",_xlpm.w,$G5888,_xlfn.CONCAT("~",RIGHT(_xlpm.w,LEN(_xlpm.w)-FIND(_xlpm.sep,_xlpm.w)),"~"))</f>
        <v>~geore~</v>
      </c>
      <c r="P5888" s="1" t="str">
        <f>_xlfn.LET(_xlpm.sep,":",_xlpm.w,$G5888,_xlfn.CONCAT("[",LEFT(_xlpm.w,FIND(_xlpm.sep,_xlpm.w)-1),"]"))</f>
        <v>[dʒə]</v>
      </c>
      <c r="Q5888" s="14" cm="1">
        <f t="array" ref="Q5888">SUM(_xlfn._xlws.FILTER($H$2:$H$7117,_xlfn.MAP($O$2:$O$7117,_xlfn.LAMBDA(_xlpm.x,_xlpm.x=$O5888))))</f>
        <v>4.9701789264413521E-5</v>
      </c>
      <c r="R5888" s="14">
        <f>$H5888/Q5888</f>
        <v>1</v>
      </c>
      <c r="S5888" s="14" cm="1">
        <f t="array" ref="S5888">SUM(_xlfn._xlws.FILTER($H$2:$H$7117,_xlfn.MAP($P$2:$P$7117,_xlfn.LAMBDA(_xlpm.x,_xlpm.x=$P5888))))</f>
        <v>2.2365805168986078E-3</v>
      </c>
      <c r="T5888" s="14">
        <f>$H5888/S5888</f>
        <v>2.2222222222222227E-2</v>
      </c>
      <c r="U5888" s="14">
        <f>_xlfn.LET(_xlpm.freq,F5888,_xlpm.size,M5888+1,_xlpm.F,V5888,LOG(1+_xlpm.freq)*LOG(1+_xlpm.size)*_xlpm.F)</f>
        <v>1.1060863448744818E-2</v>
      </c>
      <c r="V5888" s="14">
        <f>_xlfn.LET(_xlpm.a,T5888,_xlpm.b,R5888,2*_xlpm.a*_xlpm.b/(_xlpm.a+_xlpm.b))</f>
        <v>4.347826086956523E-2</v>
      </c>
      <c r="W5888" s="14">
        <f>_xlfn.LET(_xlpm.p,R5888,_xlpm.q,T5888,LOG(_xlpm.p/_xlpm.q))</f>
        <v>1.6532125137753435</v>
      </c>
      <c r="X5888" s="2"/>
    </row>
    <row r="5889" spans="1:24">
      <c r="A5889" s="1" t="str">
        <f>_xlfn.LET(_xlpm.sep," : ",CONCATENATE(O5889,_xlpm.sep,P5889))</f>
        <v>~geour~ : [dʒə]</v>
      </c>
      <c r="B5889" s="1">
        <f>_xlfn.LET(_xlpm.d,$G5889,_xlpm.k,_xlfn.CONCAT(LEFT(TRIM(B$1),1),"*"),COUNTIF(_xlpm.d,_xlpm.k))</f>
        <v>0</v>
      </c>
      <c r="C5889" s="1">
        <f>_xlfn.LET(_xlpm.d,$G5889,_xlpm.k,_xlfn.CONCAT(LEFT(TRIM(C$1),1),"*"),COUNTIF(_xlpm.d,_xlpm.k))</f>
        <v>0</v>
      </c>
      <c r="D5889" s="1">
        <f>_xlfn.LET(_xlpm.d,$G5889,_xlpm.k,_xlfn.CONCAT(LEFT(TRIM(D$1),1),"*"),COUNTIF(_xlpm.d,_xlpm.k))</f>
        <v>0</v>
      </c>
      <c r="E5889" s="1">
        <f>LOG(F5889+1,10)</f>
        <v>0.30102999566398114</v>
      </c>
      <c r="F5889" s="7">
        <v>1</v>
      </c>
      <c r="G5889" s="9" t="s">
        <v>771</v>
      </c>
      <c r="H5889" s="4">
        <f>F5889/freq.sum.r6e</f>
        <v>4.9701789264413521E-5</v>
      </c>
      <c r="I5889" s="1" t="str">
        <f>_xlfn.LET(_xlpm.sep,":",_xlpm.w,$G5889,LEFT(_xlpm.w,FIND(_xlpm.sep,_xlpm.w)-1))</f>
        <v>dʒə</v>
      </c>
      <c r="J5889" s="1" t="str">
        <f>_xlfn.LET(_xlpm.sep,":",_xlpm.w,$G5889,RIGHT(_xlpm.w,LEN(_xlpm.w)-FIND(_xlpm.sep,_xlpm.w)))</f>
        <v>geour</v>
      </c>
      <c r="K5889" s="10">
        <f>_xlfn.LET(_xlpm.w,I5889,LEN(_xlpm.w))</f>
        <v>3</v>
      </c>
      <c r="L5889" s="10">
        <f>_xlfn.LET(_xlpm.w,J5889,LEN(_xlpm.w))</f>
        <v>5</v>
      </c>
      <c r="M5889" s="10">
        <f>_xlfn.LET(_xlpm.a,K5889,_xlpm.b,L5889,MAX(_xlpm.a,_xlpm.b))</f>
        <v>5</v>
      </c>
      <c r="N5889" s="10">
        <f>_xlfn.LET(_xlpm.d,(K5889,L5889),MAX(_xlpm.d)-MIN(_xlpm.d))</f>
        <v>2</v>
      </c>
      <c r="O5889" s="1" t="str">
        <f>_xlfn.LET(_xlpm.sep,":",_xlpm.w,$G5889,_xlfn.CONCAT("~",RIGHT(_xlpm.w,LEN(_xlpm.w)-FIND(_xlpm.sep,_xlpm.w)),"~"))</f>
        <v>~geour~</v>
      </c>
      <c r="P5889" s="1" t="str">
        <f>_xlfn.LET(_xlpm.sep,":",_xlpm.w,$G5889,_xlfn.CONCAT("[",LEFT(_xlpm.w,FIND(_xlpm.sep,_xlpm.w)-1),"]"))</f>
        <v>[dʒə]</v>
      </c>
      <c r="Q5889" s="14" cm="1">
        <f t="array" ref="Q5889">SUM(_xlfn._xlws.FILTER($H$2:$H$7117,_xlfn.MAP($O$2:$O$7117,_xlfn.LAMBDA(_xlpm.x,_xlpm.x=$O5889))))</f>
        <v>4.9701789264413521E-5</v>
      </c>
      <c r="R5889" s="14">
        <f>$H5889/Q5889</f>
        <v>1</v>
      </c>
      <c r="S5889" s="14" cm="1">
        <f t="array" ref="S5889">SUM(_xlfn._xlws.FILTER($H$2:$H$7117,_xlfn.MAP($P$2:$P$7117,_xlfn.LAMBDA(_xlpm.x,_xlpm.x=$P5889))))</f>
        <v>2.2365805168986078E-3</v>
      </c>
      <c r="T5889" s="14">
        <f>$H5889/S5889</f>
        <v>2.2222222222222227E-2</v>
      </c>
      <c r="U5889" s="14">
        <f>_xlfn.LET(_xlpm.freq,F5889,_xlpm.size,M5889+1,_xlpm.F,V5889,LOG(1+_xlpm.freq)*LOG(1+_xlpm.size)*_xlpm.F)</f>
        <v>1.1060863448744818E-2</v>
      </c>
      <c r="V5889" s="14">
        <f>_xlfn.LET(_xlpm.a,T5889,_xlpm.b,R5889,2*_xlpm.a*_xlpm.b/(_xlpm.a+_xlpm.b))</f>
        <v>4.347826086956523E-2</v>
      </c>
      <c r="W5889" s="14">
        <f>_xlfn.LET(_xlpm.p,R5889,_xlpm.q,T5889,LOG(_xlpm.p/_xlpm.q))</f>
        <v>1.6532125137753435</v>
      </c>
      <c r="X5889" s="2"/>
    </row>
    <row r="5890" spans="1:24">
      <c r="A5890" s="1" t="str">
        <f>_xlfn.LET(_xlpm.sep," : ",CONCATENATE(O5890,_xlpm.sep,P5890))</f>
        <v>~geoux~ : [dʒə]</v>
      </c>
      <c r="B5890" s="1">
        <f>_xlfn.LET(_xlpm.d,$G5890,_xlpm.k,_xlfn.CONCAT(LEFT(TRIM(B$1),1),"*"),COUNTIF(_xlpm.d,_xlpm.k))</f>
        <v>0</v>
      </c>
      <c r="C5890" s="1">
        <f>_xlfn.LET(_xlpm.d,$G5890,_xlpm.k,_xlfn.CONCAT(LEFT(TRIM(C$1),1),"*"),COUNTIF(_xlpm.d,_xlpm.k))</f>
        <v>0</v>
      </c>
      <c r="D5890" s="1">
        <f>_xlfn.LET(_xlpm.d,$G5890,_xlpm.k,_xlfn.CONCAT(LEFT(TRIM(D$1),1),"*"),COUNTIF(_xlpm.d,_xlpm.k))</f>
        <v>0</v>
      </c>
      <c r="E5890" s="1">
        <f>LOG(F5890+1,10)</f>
        <v>0.30102999566398114</v>
      </c>
      <c r="F5890" s="7">
        <v>1</v>
      </c>
      <c r="G5890" s="9" t="s">
        <v>773</v>
      </c>
      <c r="H5890" s="4">
        <f>F5890/freq.sum.r6e</f>
        <v>4.9701789264413521E-5</v>
      </c>
      <c r="I5890" s="4" t="str">
        <f>_xlfn.LET(_xlpm.sep,":",_xlpm.w,$G5890,LEFT(_xlpm.w,FIND(_xlpm.sep,_xlpm.w)-1))</f>
        <v>dʒə</v>
      </c>
      <c r="J5890" s="4" t="str">
        <f>_xlfn.LET(_xlpm.sep,":",_xlpm.w,$G5890,RIGHT(_xlpm.w,LEN(_xlpm.w)-FIND(_xlpm.sep,_xlpm.w)))</f>
        <v>geoux</v>
      </c>
      <c r="K5890" s="10">
        <f>_xlfn.LET(_xlpm.w,I5890,LEN(_xlpm.w))</f>
        <v>3</v>
      </c>
      <c r="L5890" s="10">
        <f>_xlfn.LET(_xlpm.w,J5890,LEN(_xlpm.w))</f>
        <v>5</v>
      </c>
      <c r="M5890" s="10">
        <f>_xlfn.LET(_xlpm.a,K5890,_xlpm.b,L5890,MAX(_xlpm.a,_xlpm.b))</f>
        <v>5</v>
      </c>
      <c r="N5890" s="10">
        <f>_xlfn.LET(_xlpm.d,(K5890,L5890),MAX(_xlpm.d)-MIN(_xlpm.d))</f>
        <v>2</v>
      </c>
      <c r="O5890" s="1" t="str">
        <f>_xlfn.LET(_xlpm.sep,":",_xlpm.w,$G5890,_xlfn.CONCAT("~",RIGHT(_xlpm.w,LEN(_xlpm.w)-FIND(_xlpm.sep,_xlpm.w)),"~"))</f>
        <v>~geoux~</v>
      </c>
      <c r="P5890" s="1" t="str">
        <f>_xlfn.LET(_xlpm.sep,":",_xlpm.w,$G5890,_xlfn.CONCAT("[",LEFT(_xlpm.w,FIND(_xlpm.sep,_xlpm.w)-1),"]"))</f>
        <v>[dʒə]</v>
      </c>
      <c r="Q5890" s="14" cm="1">
        <f t="array" ref="Q5890">SUM(_xlfn._xlws.FILTER($H$2:$H$7109,_xlfn.MAP($O$2:$O$7109,_xlfn.LAMBDA(_xlpm.x,_xlpm.x=$O5890))))</f>
        <v>4.9701789264413521E-5</v>
      </c>
      <c r="R5890" s="14">
        <f>$H5890/Q5890</f>
        <v>1</v>
      </c>
      <c r="S5890" s="14" cm="1">
        <f t="array" ref="S5890">SUM(_xlfn._xlws.FILTER($H$2:$H$7109,_xlfn.MAP($P$2:$P$7109,_xlfn.LAMBDA(_xlpm.x,_xlpm.x=$P5890))))</f>
        <v>2.2365805168986078E-3</v>
      </c>
      <c r="T5890" s="14">
        <f>$H5890/S5890</f>
        <v>2.2222222222222227E-2</v>
      </c>
      <c r="U5890" s="14">
        <f>_xlfn.LET(_xlpm.freq,F5890,_xlpm.size,M5890+1,_xlpm.F,V5890,LOG(1+_xlpm.freq)*LOG(1+_xlpm.size)*_xlpm.F)</f>
        <v>1.1060863448744818E-2</v>
      </c>
      <c r="V5890" s="14">
        <f>_xlfn.LET(_xlpm.a,T5890,_xlpm.b,R5890,2*_xlpm.a*_xlpm.b/(_xlpm.a+_xlpm.b))</f>
        <v>4.347826086956523E-2</v>
      </c>
      <c r="W5890" s="14">
        <f>_xlfn.LET(_xlpm.p,R5890,_xlpm.q,T5890,LOG(_xlpm.p/_xlpm.q))</f>
        <v>1.6532125137753435</v>
      </c>
      <c r="X5890" s="2"/>
    </row>
    <row r="5891" spans="1:24">
      <c r="A5891" s="1" t="str">
        <f>_xlfn.LET(_xlpm.sep," : ",CONCATENATE(O5891,_xlpm.sep,P5891))</f>
        <v>~giore~ : [dʒə]</v>
      </c>
      <c r="B5891" s="1">
        <f>_xlfn.LET(_xlpm.d,$G5891,_xlpm.k,_xlfn.CONCAT(LEFT(TRIM(B$1),1),"*"),COUNTIF(_xlpm.d,_xlpm.k))</f>
        <v>0</v>
      </c>
      <c r="C5891" s="1">
        <f>_xlfn.LET(_xlpm.d,$G5891,_xlpm.k,_xlfn.CONCAT(LEFT(TRIM(C$1),1),"*"),COUNTIF(_xlpm.d,_xlpm.k))</f>
        <v>0</v>
      </c>
      <c r="D5891" s="1">
        <f>_xlfn.LET(_xlpm.d,$G5891,_xlpm.k,_xlfn.CONCAT(LEFT(TRIM(D$1),1),"*"),COUNTIF(_xlpm.d,_xlpm.k))</f>
        <v>0</v>
      </c>
      <c r="E5891" s="1">
        <f>LOG(F5891+1,10)</f>
        <v>0.30102999566398114</v>
      </c>
      <c r="F5891" s="7">
        <v>1</v>
      </c>
      <c r="G5891" s="9" t="s">
        <v>800</v>
      </c>
      <c r="H5891" s="4">
        <f>F5891/freq.sum.r6e</f>
        <v>4.9701789264413521E-5</v>
      </c>
      <c r="I5891" s="1" t="str">
        <f>_xlfn.LET(_xlpm.sep,":",_xlpm.w,$G5891,LEFT(_xlpm.w,FIND(_xlpm.sep,_xlpm.w)-1))</f>
        <v>dʒə</v>
      </c>
      <c r="J5891" s="1" t="str">
        <f>_xlfn.LET(_xlpm.sep,":",_xlpm.w,$G5891,RIGHT(_xlpm.w,LEN(_xlpm.w)-FIND(_xlpm.sep,_xlpm.w)))</f>
        <v>giore</v>
      </c>
      <c r="K5891" s="10">
        <f>_xlfn.LET(_xlpm.w,I5891,LEN(_xlpm.w))</f>
        <v>3</v>
      </c>
      <c r="L5891" s="10">
        <f>_xlfn.LET(_xlpm.w,J5891,LEN(_xlpm.w))</f>
        <v>5</v>
      </c>
      <c r="M5891" s="10">
        <f>_xlfn.LET(_xlpm.a,K5891,_xlpm.b,L5891,MAX(_xlpm.a,_xlpm.b))</f>
        <v>5</v>
      </c>
      <c r="N5891" s="10">
        <f>_xlfn.LET(_xlpm.d,(K5891,L5891),MAX(_xlpm.d)-MIN(_xlpm.d))</f>
        <v>2</v>
      </c>
      <c r="O5891" s="1" t="str">
        <f>_xlfn.LET(_xlpm.sep,":",_xlpm.w,$G5891,_xlfn.CONCAT("~",RIGHT(_xlpm.w,LEN(_xlpm.w)-FIND(_xlpm.sep,_xlpm.w)),"~"))</f>
        <v>~giore~</v>
      </c>
      <c r="P5891" s="1" t="str">
        <f>_xlfn.LET(_xlpm.sep,":",_xlpm.w,$G5891,_xlfn.CONCAT("[",LEFT(_xlpm.w,FIND(_xlpm.sep,_xlpm.w)-1),"]"))</f>
        <v>[dʒə]</v>
      </c>
      <c r="Q5891" s="14" cm="1">
        <f t="array" ref="Q5891">SUM(_xlfn._xlws.FILTER($H$2:$H$7117,_xlfn.MAP($O$2:$O$7117,_xlfn.LAMBDA(_xlpm.x,_xlpm.x=$O5891))))</f>
        <v>4.9701789264413521E-5</v>
      </c>
      <c r="R5891" s="14">
        <f>$H5891/Q5891</f>
        <v>1</v>
      </c>
      <c r="S5891" s="14" cm="1">
        <f t="array" ref="S5891">SUM(_xlfn._xlws.FILTER($H$2:$H$7117,_xlfn.MAP($P$2:$P$7117,_xlfn.LAMBDA(_xlpm.x,_xlpm.x=$P5891))))</f>
        <v>2.2365805168986078E-3</v>
      </c>
      <c r="T5891" s="14">
        <f>$H5891/S5891</f>
        <v>2.2222222222222227E-2</v>
      </c>
      <c r="U5891" s="14">
        <f>_xlfn.LET(_xlpm.freq,F5891,_xlpm.size,M5891+1,_xlpm.F,V5891,LOG(1+_xlpm.freq)*LOG(1+_xlpm.size)*_xlpm.F)</f>
        <v>1.1060863448744818E-2</v>
      </c>
      <c r="V5891" s="14">
        <f>_xlfn.LET(_xlpm.a,T5891,_xlpm.b,R5891,2*_xlpm.a*_xlpm.b/(_xlpm.a+_xlpm.b))</f>
        <v>4.347826086956523E-2</v>
      </c>
      <c r="W5891" s="14">
        <f>_xlfn.LET(_xlpm.p,R5891,_xlpm.q,T5891,LOG(_xlpm.p/_xlpm.q))</f>
        <v>1.6532125137753435</v>
      </c>
      <c r="X5891" s="2"/>
    </row>
    <row r="5892" spans="1:24">
      <c r="A5892" s="1" t="str">
        <f>_xlfn.LET(_xlpm.sep," : ",CONCATENATE(O5892,_xlpm.sep,P5892))</f>
        <v>~giour~ : [dʒə]</v>
      </c>
      <c r="B5892" s="1">
        <f>_xlfn.LET(_xlpm.d,$G5892,_xlpm.k,_xlfn.CONCAT(LEFT(TRIM(B$1),1),"*"),COUNTIF(_xlpm.d,_xlpm.k))</f>
        <v>0</v>
      </c>
      <c r="C5892" s="1">
        <f>_xlfn.LET(_xlpm.d,$G5892,_xlpm.k,_xlfn.CONCAT(LEFT(TRIM(C$1),1),"*"),COUNTIF(_xlpm.d,_xlpm.k))</f>
        <v>0</v>
      </c>
      <c r="D5892" s="1">
        <f>_xlfn.LET(_xlpm.d,$G5892,_xlpm.k,_xlfn.CONCAT(LEFT(TRIM(D$1),1),"*"),COUNTIF(_xlpm.d,_xlpm.k))</f>
        <v>0</v>
      </c>
      <c r="E5892" s="1">
        <f>LOG(F5892+1,10)</f>
        <v>0.30102999566398114</v>
      </c>
      <c r="F5892" s="7">
        <v>1</v>
      </c>
      <c r="G5892" s="9" t="s">
        <v>802</v>
      </c>
      <c r="H5892" s="4">
        <f>F5892/freq.sum.r6e</f>
        <v>4.9701789264413521E-5</v>
      </c>
      <c r="I5892" s="1" t="str">
        <f>_xlfn.LET(_xlpm.sep,":",_xlpm.w,$G5892,LEFT(_xlpm.w,FIND(_xlpm.sep,_xlpm.w)-1))</f>
        <v>dʒə</v>
      </c>
      <c r="J5892" s="1" t="str">
        <f>_xlfn.LET(_xlpm.sep,":",_xlpm.w,$G5892,RIGHT(_xlpm.w,LEN(_xlpm.w)-FIND(_xlpm.sep,_xlpm.w)))</f>
        <v>giour</v>
      </c>
      <c r="K5892" s="10">
        <f>_xlfn.LET(_xlpm.w,I5892,LEN(_xlpm.w))</f>
        <v>3</v>
      </c>
      <c r="L5892" s="10">
        <f>_xlfn.LET(_xlpm.w,J5892,LEN(_xlpm.w))</f>
        <v>5</v>
      </c>
      <c r="M5892" s="10">
        <f>_xlfn.LET(_xlpm.a,K5892,_xlpm.b,L5892,MAX(_xlpm.a,_xlpm.b))</f>
        <v>5</v>
      </c>
      <c r="N5892" s="10">
        <f>_xlfn.LET(_xlpm.d,(K5892,L5892),MAX(_xlpm.d)-MIN(_xlpm.d))</f>
        <v>2</v>
      </c>
      <c r="O5892" s="1" t="str">
        <f>_xlfn.LET(_xlpm.sep,":",_xlpm.w,$G5892,_xlfn.CONCAT("~",RIGHT(_xlpm.w,LEN(_xlpm.w)-FIND(_xlpm.sep,_xlpm.w)),"~"))</f>
        <v>~giour~</v>
      </c>
      <c r="P5892" s="1" t="str">
        <f>_xlfn.LET(_xlpm.sep,":",_xlpm.w,$G5892,_xlfn.CONCAT("[",LEFT(_xlpm.w,FIND(_xlpm.sep,_xlpm.w)-1),"]"))</f>
        <v>[dʒə]</v>
      </c>
      <c r="Q5892" s="14" cm="1">
        <f t="array" ref="Q5892">SUM(_xlfn._xlws.FILTER($H$2:$H$7117,_xlfn.MAP($O$2:$O$7117,_xlfn.LAMBDA(_xlpm.x,_xlpm.x=$O5892))))</f>
        <v>4.9701789264413521E-5</v>
      </c>
      <c r="R5892" s="14">
        <f>$H5892/Q5892</f>
        <v>1</v>
      </c>
      <c r="S5892" s="14" cm="1">
        <f t="array" ref="S5892">SUM(_xlfn._xlws.FILTER($H$2:$H$7117,_xlfn.MAP($P$2:$P$7117,_xlfn.LAMBDA(_xlpm.x,_xlpm.x=$P5892))))</f>
        <v>2.2365805168986078E-3</v>
      </c>
      <c r="T5892" s="14">
        <f>$H5892/S5892</f>
        <v>2.2222222222222227E-2</v>
      </c>
      <c r="U5892" s="14">
        <f>_xlfn.LET(_xlpm.freq,F5892,_xlpm.size,M5892+1,_xlpm.F,V5892,LOG(1+_xlpm.freq)*LOG(1+_xlpm.size)*_xlpm.F)</f>
        <v>1.1060863448744818E-2</v>
      </c>
      <c r="V5892" s="14">
        <f>_xlfn.LET(_xlpm.a,T5892,_xlpm.b,R5892,2*_xlpm.a*_xlpm.b/(_xlpm.a+_xlpm.b))</f>
        <v>4.347826086956523E-2</v>
      </c>
      <c r="W5892" s="14">
        <f>_xlfn.LET(_xlpm.p,R5892,_xlpm.q,T5892,LOG(_xlpm.p/_xlpm.q))</f>
        <v>1.6532125137753435</v>
      </c>
      <c r="X5892" s="2"/>
    </row>
    <row r="5893" spans="1:24">
      <c r="A5893" s="1" t="str">
        <f>_xlfn.LET(_xlpm.sep," : ",CONCATENATE(O5893,_xlpm.sep,P5893))</f>
        <v>~gioux~ : [dʒə]</v>
      </c>
      <c r="B5893" s="1">
        <f>_xlfn.LET(_xlpm.d,$G5893,_xlpm.k,_xlfn.CONCAT(LEFT(TRIM(B$1),1),"*"),COUNTIF(_xlpm.d,_xlpm.k))</f>
        <v>0</v>
      </c>
      <c r="C5893" s="1">
        <f>_xlfn.LET(_xlpm.d,$G5893,_xlpm.k,_xlfn.CONCAT(LEFT(TRIM(C$1),1),"*"),COUNTIF(_xlpm.d,_xlpm.k))</f>
        <v>0</v>
      </c>
      <c r="D5893" s="1">
        <f>_xlfn.LET(_xlpm.d,$G5893,_xlpm.k,_xlfn.CONCAT(LEFT(TRIM(D$1),1),"*"),COUNTIF(_xlpm.d,_xlpm.k))</f>
        <v>0</v>
      </c>
      <c r="E5893" s="1">
        <f>LOG(F5893+1,10)</f>
        <v>0.30102999566398114</v>
      </c>
      <c r="F5893" s="7">
        <v>1</v>
      </c>
      <c r="G5893" s="9" t="s">
        <v>804</v>
      </c>
      <c r="H5893" s="4">
        <f>F5893/freq.sum.r6e</f>
        <v>4.9701789264413521E-5</v>
      </c>
      <c r="I5893" s="1" t="str">
        <f>_xlfn.LET(_xlpm.sep,":",_xlpm.w,$G5893,LEFT(_xlpm.w,FIND(_xlpm.sep,_xlpm.w)-1))</f>
        <v>dʒə</v>
      </c>
      <c r="J5893" s="1" t="str">
        <f>_xlfn.LET(_xlpm.sep,":",_xlpm.w,$G5893,RIGHT(_xlpm.w,LEN(_xlpm.w)-FIND(_xlpm.sep,_xlpm.w)))</f>
        <v>gioux</v>
      </c>
      <c r="K5893" s="10">
        <f>_xlfn.LET(_xlpm.w,I5893,LEN(_xlpm.w))</f>
        <v>3</v>
      </c>
      <c r="L5893" s="10">
        <f>_xlfn.LET(_xlpm.w,J5893,LEN(_xlpm.w))</f>
        <v>5</v>
      </c>
      <c r="M5893" s="10">
        <f>_xlfn.LET(_xlpm.a,K5893,_xlpm.b,L5893,MAX(_xlpm.a,_xlpm.b))</f>
        <v>5</v>
      </c>
      <c r="N5893" s="10">
        <f>_xlfn.LET(_xlpm.d,(K5893,L5893),MAX(_xlpm.d)-MIN(_xlpm.d))</f>
        <v>2</v>
      </c>
      <c r="O5893" s="1" t="str">
        <f>_xlfn.LET(_xlpm.sep,":",_xlpm.w,$G5893,_xlfn.CONCAT("~",RIGHT(_xlpm.w,LEN(_xlpm.w)-FIND(_xlpm.sep,_xlpm.w)),"~"))</f>
        <v>~gioux~</v>
      </c>
      <c r="P5893" s="1" t="str">
        <f>_xlfn.LET(_xlpm.sep,":",_xlpm.w,$G5893,_xlfn.CONCAT("[",LEFT(_xlpm.w,FIND(_xlpm.sep,_xlpm.w)-1),"]"))</f>
        <v>[dʒə]</v>
      </c>
      <c r="Q5893" s="14" cm="1">
        <f t="array" ref="Q5893">SUM(_xlfn._xlws.FILTER($H$2:$H$7117,_xlfn.MAP($O$2:$O$7117,_xlfn.LAMBDA(_xlpm.x,_xlpm.x=$O5893))))</f>
        <v>4.9701789264413521E-5</v>
      </c>
      <c r="R5893" s="14">
        <f>$H5893/Q5893</f>
        <v>1</v>
      </c>
      <c r="S5893" s="14" cm="1">
        <f t="array" ref="S5893">SUM(_xlfn._xlws.FILTER($H$2:$H$7117,_xlfn.MAP($P$2:$P$7117,_xlfn.LAMBDA(_xlpm.x,_xlpm.x=$P5893))))</f>
        <v>2.2365805168986078E-3</v>
      </c>
      <c r="T5893" s="14">
        <f>$H5893/S5893</f>
        <v>2.2222222222222227E-2</v>
      </c>
      <c r="U5893" s="14">
        <f>_xlfn.LET(_xlpm.freq,F5893,_xlpm.size,M5893+1,_xlpm.F,V5893,LOG(1+_xlpm.freq)*LOG(1+_xlpm.size)*_xlpm.F)</f>
        <v>1.1060863448744818E-2</v>
      </c>
      <c r="V5893" s="14">
        <f>_xlfn.LET(_xlpm.a,T5893,_xlpm.b,R5893,2*_xlpm.a*_xlpm.b/(_xlpm.a+_xlpm.b))</f>
        <v>4.347826086956523E-2</v>
      </c>
      <c r="W5893" s="14">
        <f>_xlfn.LET(_xlpm.p,R5893,_xlpm.q,T5893,LOG(_xlpm.p/_xlpm.q))</f>
        <v>1.6532125137753435</v>
      </c>
      <c r="X5893" s="2"/>
    </row>
    <row r="5894" spans="1:24">
      <c r="A5894" s="1" t="str">
        <f>_xlfn.LET(_xlpm.sep," : ",CONCATENATE(O5894,_xlpm.sep,P5894))</f>
        <v>~chare~ : [kə]</v>
      </c>
      <c r="B5894" s="1">
        <f>_xlfn.LET(_xlpm.d,$G5894,_xlpm.k,_xlfn.CONCAT(LEFT(TRIM(B$1),1),"*"),COUNTIF(_xlpm.d,_xlpm.k))</f>
        <v>0</v>
      </c>
      <c r="C5894" s="1">
        <f>_xlfn.LET(_xlpm.d,$G5894,_xlpm.k,_xlfn.CONCAT(LEFT(TRIM(C$1),1),"*"),COUNTIF(_xlpm.d,_xlpm.k))</f>
        <v>0</v>
      </c>
      <c r="D5894" s="1">
        <f>_xlfn.LET(_xlpm.d,$G5894,_xlpm.k,_xlfn.CONCAT(LEFT(TRIM(D$1),1),"*"),COUNTIF(_xlpm.d,_xlpm.k))</f>
        <v>0</v>
      </c>
      <c r="E5894" s="1">
        <f>LOG(F5894+1,10)</f>
        <v>0.30102999566398114</v>
      </c>
      <c r="F5894" s="7">
        <v>1</v>
      </c>
      <c r="G5894" s="9" t="s">
        <v>1759</v>
      </c>
      <c r="H5894" s="4">
        <f>F5894/freq.sum.r6e</f>
        <v>4.9701789264413521E-5</v>
      </c>
      <c r="I5894" s="1" t="str">
        <f>_xlfn.LET(_xlpm.sep,":",_xlpm.w,$G5894,LEFT(_xlpm.w,FIND(_xlpm.sep,_xlpm.w)-1))</f>
        <v>kə</v>
      </c>
      <c r="J5894" s="1" t="str">
        <f>_xlfn.LET(_xlpm.sep,":",_xlpm.w,$G5894,RIGHT(_xlpm.w,LEN(_xlpm.w)-FIND(_xlpm.sep,_xlpm.w)))</f>
        <v>chare</v>
      </c>
      <c r="K5894" s="10">
        <f>_xlfn.LET(_xlpm.w,I5894,LEN(_xlpm.w))</f>
        <v>2</v>
      </c>
      <c r="L5894" s="10">
        <f>_xlfn.LET(_xlpm.w,J5894,LEN(_xlpm.w))</f>
        <v>5</v>
      </c>
      <c r="M5894" s="10">
        <f>_xlfn.LET(_xlpm.a,K5894,_xlpm.b,L5894,MAX(_xlpm.a,_xlpm.b))</f>
        <v>5</v>
      </c>
      <c r="N5894" s="10">
        <f>_xlfn.LET(_xlpm.d,(K5894,L5894),MAX(_xlpm.d)-MIN(_xlpm.d))</f>
        <v>3</v>
      </c>
      <c r="O5894" s="1" t="str">
        <f>_xlfn.LET(_xlpm.sep,":",_xlpm.w,$G5894,_xlfn.CONCAT("~",RIGHT(_xlpm.w,LEN(_xlpm.w)-FIND(_xlpm.sep,_xlpm.w)),"~"))</f>
        <v>~chare~</v>
      </c>
      <c r="P5894" s="1" t="str">
        <f>_xlfn.LET(_xlpm.sep,":",_xlpm.w,$G5894,_xlfn.CONCAT("[",LEFT(_xlpm.w,FIND(_xlpm.sep,_xlpm.w)-1),"]"))</f>
        <v>[kə]</v>
      </c>
      <c r="Q5894" s="14" cm="1">
        <f t="array" ref="Q5894">SUM(_xlfn._xlws.FILTER($H$2:$H$7117,_xlfn.MAP($O$2:$O$7117,_xlfn.LAMBDA(_xlpm.x,_xlpm.x=$O5894))))</f>
        <v>4.9701789264413521E-5</v>
      </c>
      <c r="R5894" s="14">
        <f>$H5894/Q5894</f>
        <v>1</v>
      </c>
      <c r="S5894" s="14" cm="1">
        <f t="array" ref="S5894">SUM(_xlfn._xlws.FILTER($H$2:$H$7117,_xlfn.MAP($P$2:$P$7117,_xlfn.LAMBDA(_xlpm.x,_xlpm.x=$P5894))))</f>
        <v>2.2365805168986074E-3</v>
      </c>
      <c r="T5894" s="14">
        <f>$H5894/S5894</f>
        <v>2.2222222222222233E-2</v>
      </c>
      <c r="U5894" s="14">
        <f>_xlfn.LET(_xlpm.freq,F5894,_xlpm.size,M5894+1,_xlpm.F,V5894,LOG(1+_xlpm.freq)*LOG(1+_xlpm.size)*_xlpm.F)</f>
        <v>1.1060863448744821E-2</v>
      </c>
      <c r="V5894" s="14">
        <f>_xlfn.LET(_xlpm.a,T5894,_xlpm.b,R5894,2*_xlpm.a*_xlpm.b/(_xlpm.a+_xlpm.b))</f>
        <v>4.3478260869565244E-2</v>
      </c>
      <c r="W5894" s="14">
        <f>_xlfn.LET(_xlpm.p,R5894,_xlpm.q,T5894,LOG(_xlpm.p/_xlpm.q))</f>
        <v>1.6532125137753435</v>
      </c>
      <c r="X5894" s="2"/>
    </row>
    <row r="5895" spans="1:24">
      <c r="A5895" s="1" t="str">
        <f>_xlfn.LET(_xlpm.sep," : ",CONCATENATE(O5895,_xlpm.sep,P5895))</f>
        <v>~ckare~ : [kə]</v>
      </c>
      <c r="B5895" s="1">
        <f>_xlfn.LET(_xlpm.d,$G5895,_xlpm.k,_xlfn.CONCAT(LEFT(TRIM(B$1),1),"*"),COUNTIF(_xlpm.d,_xlpm.k))</f>
        <v>0</v>
      </c>
      <c r="C5895" s="1">
        <f>_xlfn.LET(_xlpm.d,$G5895,_xlpm.k,_xlfn.CONCAT(LEFT(TRIM(C$1),1),"*"),COUNTIF(_xlpm.d,_xlpm.k))</f>
        <v>0</v>
      </c>
      <c r="D5895" s="1">
        <f>_xlfn.LET(_xlpm.d,$G5895,_xlpm.k,_xlfn.CONCAT(LEFT(TRIM(D$1),1),"*"),COUNTIF(_xlpm.d,_xlpm.k))</f>
        <v>0</v>
      </c>
      <c r="E5895" s="1">
        <f>LOG(F5895+1,10)</f>
        <v>0.30102999566398114</v>
      </c>
      <c r="F5895" s="7">
        <v>1</v>
      </c>
      <c r="G5895" s="9" t="s">
        <v>1776</v>
      </c>
      <c r="H5895" s="4">
        <f>F5895/freq.sum.r6e</f>
        <v>4.9701789264413521E-5</v>
      </c>
      <c r="I5895" s="1" t="str">
        <f>_xlfn.LET(_xlpm.sep,":",_xlpm.w,$G5895,LEFT(_xlpm.w,FIND(_xlpm.sep,_xlpm.w)-1))</f>
        <v>kə</v>
      </c>
      <c r="J5895" s="1" t="str">
        <f>_xlfn.LET(_xlpm.sep,":",_xlpm.w,$G5895,RIGHT(_xlpm.w,LEN(_xlpm.w)-FIND(_xlpm.sep,_xlpm.w)))</f>
        <v>ckare</v>
      </c>
      <c r="K5895" s="10">
        <f>_xlfn.LET(_xlpm.w,I5895,LEN(_xlpm.w))</f>
        <v>2</v>
      </c>
      <c r="L5895" s="10">
        <f>_xlfn.LET(_xlpm.w,J5895,LEN(_xlpm.w))</f>
        <v>5</v>
      </c>
      <c r="M5895" s="10">
        <f>_xlfn.LET(_xlpm.a,K5895,_xlpm.b,L5895,MAX(_xlpm.a,_xlpm.b))</f>
        <v>5</v>
      </c>
      <c r="N5895" s="10">
        <f>_xlfn.LET(_xlpm.d,(K5895,L5895),MAX(_xlpm.d)-MIN(_xlpm.d))</f>
        <v>3</v>
      </c>
      <c r="O5895" s="1" t="str">
        <f>_xlfn.LET(_xlpm.sep,":",_xlpm.w,$G5895,_xlfn.CONCAT("~",RIGHT(_xlpm.w,LEN(_xlpm.w)-FIND(_xlpm.sep,_xlpm.w)),"~"))</f>
        <v>~ckare~</v>
      </c>
      <c r="P5895" s="1" t="str">
        <f>_xlfn.LET(_xlpm.sep,":",_xlpm.w,$G5895,_xlfn.CONCAT("[",LEFT(_xlpm.w,FIND(_xlpm.sep,_xlpm.w)-1),"]"))</f>
        <v>[kə]</v>
      </c>
      <c r="Q5895" s="14" cm="1">
        <f t="array" ref="Q5895">SUM(_xlfn._xlws.FILTER($H$2:$H$7117,_xlfn.MAP($O$2:$O$7117,_xlfn.LAMBDA(_xlpm.x,_xlpm.x=$O5895))))</f>
        <v>4.9701789264413521E-5</v>
      </c>
      <c r="R5895" s="14">
        <f>$H5895/Q5895</f>
        <v>1</v>
      </c>
      <c r="S5895" s="14" cm="1">
        <f t="array" ref="S5895">SUM(_xlfn._xlws.FILTER($H$2:$H$7117,_xlfn.MAP($P$2:$P$7117,_xlfn.LAMBDA(_xlpm.x,_xlpm.x=$P5895))))</f>
        <v>2.2365805168986074E-3</v>
      </c>
      <c r="T5895" s="14">
        <f>$H5895/S5895</f>
        <v>2.2222222222222233E-2</v>
      </c>
      <c r="U5895" s="14">
        <f>_xlfn.LET(_xlpm.freq,F5895,_xlpm.size,M5895+1,_xlpm.F,V5895,LOG(1+_xlpm.freq)*LOG(1+_xlpm.size)*_xlpm.F)</f>
        <v>1.1060863448744821E-2</v>
      </c>
      <c r="V5895" s="14">
        <f>_xlfn.LET(_xlpm.a,T5895,_xlpm.b,R5895,2*_xlpm.a*_xlpm.b/(_xlpm.a+_xlpm.b))</f>
        <v>4.3478260869565244E-2</v>
      </c>
      <c r="W5895" s="14">
        <f>_xlfn.LET(_xlpm.p,R5895,_xlpm.q,T5895,LOG(_xlpm.p/_xlpm.q))</f>
        <v>1.6532125137753435</v>
      </c>
      <c r="X5895" s="2"/>
    </row>
    <row r="5896" spans="1:24">
      <c r="A5896" s="1" t="str">
        <f>_xlfn.LET(_xlpm.sep," : ",CONCATENATE(O5896,_xlpm.sep,P5896))</f>
        <v>~ckere~ : [kə]</v>
      </c>
      <c r="B5896" s="1">
        <f>_xlfn.LET(_xlpm.d,$G5896,_xlpm.k,_xlfn.CONCAT(LEFT(TRIM(B$1),1),"*"),COUNTIF(_xlpm.d,_xlpm.k))</f>
        <v>0</v>
      </c>
      <c r="C5896" s="1">
        <f>_xlfn.LET(_xlpm.d,$G5896,_xlpm.k,_xlfn.CONCAT(LEFT(TRIM(C$1),1),"*"),COUNTIF(_xlpm.d,_xlpm.k))</f>
        <v>0</v>
      </c>
      <c r="D5896" s="1">
        <f>_xlfn.LET(_xlpm.d,$G5896,_xlpm.k,_xlfn.CONCAT(LEFT(TRIM(D$1),1),"*"),COUNTIF(_xlpm.d,_xlpm.k))</f>
        <v>0</v>
      </c>
      <c r="E5896" s="1">
        <f>LOG(F5896+1,10)</f>
        <v>0.30102999566398114</v>
      </c>
      <c r="F5896" s="7">
        <v>1</v>
      </c>
      <c r="G5896" s="9" t="s">
        <v>1788</v>
      </c>
      <c r="H5896" s="4">
        <f>F5896/freq.sum.r6e</f>
        <v>4.9701789264413521E-5</v>
      </c>
      <c r="I5896" s="4" t="str">
        <f>_xlfn.LET(_xlpm.sep,":",_xlpm.w,$G5896,LEFT(_xlpm.w,FIND(_xlpm.sep,_xlpm.w)-1))</f>
        <v>kə</v>
      </c>
      <c r="J5896" s="4" t="str">
        <f>_xlfn.LET(_xlpm.sep,":",_xlpm.w,$G5896,RIGHT(_xlpm.w,LEN(_xlpm.w)-FIND(_xlpm.sep,_xlpm.w)))</f>
        <v>ckere</v>
      </c>
      <c r="K5896" s="10">
        <f>_xlfn.LET(_xlpm.w,I5896,LEN(_xlpm.w))</f>
        <v>2</v>
      </c>
      <c r="L5896" s="10">
        <f>_xlfn.LET(_xlpm.w,J5896,LEN(_xlpm.w))</f>
        <v>5</v>
      </c>
      <c r="M5896" s="10">
        <f>_xlfn.LET(_xlpm.a,K5896,_xlpm.b,L5896,MAX(_xlpm.a,_xlpm.b))</f>
        <v>5</v>
      </c>
      <c r="N5896" s="10">
        <f>_xlfn.LET(_xlpm.d,(K5896,L5896),MAX(_xlpm.d)-MIN(_xlpm.d))</f>
        <v>3</v>
      </c>
      <c r="O5896" s="1" t="str">
        <f>_xlfn.LET(_xlpm.sep,":",_xlpm.w,$G5896,_xlfn.CONCAT("~",RIGHT(_xlpm.w,LEN(_xlpm.w)-FIND(_xlpm.sep,_xlpm.w)),"~"))</f>
        <v>~ckere~</v>
      </c>
      <c r="P5896" s="1" t="str">
        <f>_xlfn.LET(_xlpm.sep,":",_xlpm.w,$G5896,_xlfn.CONCAT("[",LEFT(_xlpm.w,FIND(_xlpm.sep,_xlpm.w)-1),"]"))</f>
        <v>[kə]</v>
      </c>
      <c r="Q5896" s="14" cm="1">
        <f t="array" ref="Q5896">SUM(_xlfn._xlws.FILTER($H$2:$H$7109,_xlfn.MAP($O$2:$O$7109,_xlfn.LAMBDA(_xlpm.x,_xlpm.x=$O5896))))</f>
        <v>4.9701789264413521E-5</v>
      </c>
      <c r="R5896" s="14">
        <f>$H5896/Q5896</f>
        <v>1</v>
      </c>
      <c r="S5896" s="14" cm="1">
        <f t="array" ref="S5896">SUM(_xlfn._xlws.FILTER($H$2:$H$7109,_xlfn.MAP($P$2:$P$7109,_xlfn.LAMBDA(_xlpm.x,_xlpm.x=$P5896))))</f>
        <v>2.2365805168986074E-3</v>
      </c>
      <c r="T5896" s="14">
        <f>$H5896/S5896</f>
        <v>2.2222222222222233E-2</v>
      </c>
      <c r="U5896" s="14">
        <f>_xlfn.LET(_xlpm.freq,F5896,_xlpm.size,M5896+1,_xlpm.F,V5896,LOG(1+_xlpm.freq)*LOG(1+_xlpm.size)*_xlpm.F)</f>
        <v>1.1060863448744821E-2</v>
      </c>
      <c r="V5896" s="14">
        <f>_xlfn.LET(_xlpm.a,T5896,_xlpm.b,R5896,2*_xlpm.a*_xlpm.b/(_xlpm.a+_xlpm.b))</f>
        <v>4.3478260869565244E-2</v>
      </c>
      <c r="W5896" s="14">
        <f>_xlfn.LET(_xlpm.p,R5896,_xlpm.q,T5896,LOG(_xlpm.p/_xlpm.q))</f>
        <v>1.6532125137753435</v>
      </c>
      <c r="X5896" s="2"/>
    </row>
    <row r="5897" spans="1:24">
      <c r="A5897" s="1" t="str">
        <f>_xlfn.LET(_xlpm.sep," : ",CONCATENATE(O5897,_xlpm.sep,P5897))</f>
        <v>~chigh~ : [kɪ]</v>
      </c>
      <c r="B5897" s="1">
        <f>_xlfn.LET(_xlpm.d,$G5897,_xlpm.k,_xlfn.CONCAT(LEFT(TRIM(B$1),1),"*"),COUNTIF(_xlpm.d,_xlpm.k))</f>
        <v>0</v>
      </c>
      <c r="C5897" s="1">
        <f>_xlfn.LET(_xlpm.d,$G5897,_xlpm.k,_xlfn.CONCAT(LEFT(TRIM(C$1),1),"*"),COUNTIF(_xlpm.d,_xlpm.k))</f>
        <v>0</v>
      </c>
      <c r="D5897" s="1">
        <f>_xlfn.LET(_xlpm.d,$G5897,_xlpm.k,_xlfn.CONCAT(LEFT(TRIM(D$1),1),"*"),COUNTIF(_xlpm.d,_xlpm.k))</f>
        <v>0</v>
      </c>
      <c r="E5897" s="1">
        <f>LOG(F5897+1,10)</f>
        <v>0.47712125471966244</v>
      </c>
      <c r="F5897" s="7">
        <v>2</v>
      </c>
      <c r="G5897" s="9" t="s">
        <v>1768</v>
      </c>
      <c r="H5897" s="4">
        <f>F5897/freq.sum.r6e</f>
        <v>9.9403578528827041E-5</v>
      </c>
      <c r="I5897" s="1" t="str">
        <f>_xlfn.LET(_xlpm.sep,":",_xlpm.w,$G5897,LEFT(_xlpm.w,FIND(_xlpm.sep,_xlpm.w)-1))</f>
        <v>kɪ</v>
      </c>
      <c r="J5897" s="1" t="str">
        <f>_xlfn.LET(_xlpm.sep,":",_xlpm.w,$G5897,RIGHT(_xlpm.w,LEN(_xlpm.w)-FIND(_xlpm.sep,_xlpm.w)))</f>
        <v>chigh</v>
      </c>
      <c r="K5897" s="10">
        <f>_xlfn.LET(_xlpm.w,I5897,LEN(_xlpm.w))</f>
        <v>2</v>
      </c>
      <c r="L5897" s="10">
        <f>_xlfn.LET(_xlpm.w,J5897,LEN(_xlpm.w))</f>
        <v>5</v>
      </c>
      <c r="M5897" s="10">
        <f>_xlfn.LET(_xlpm.a,K5897,_xlpm.b,L5897,MAX(_xlpm.a,_xlpm.b))</f>
        <v>5</v>
      </c>
      <c r="N5897" s="10">
        <f>_xlfn.LET(_xlpm.d,(K5897,L5897),MAX(_xlpm.d)-MIN(_xlpm.d))</f>
        <v>3</v>
      </c>
      <c r="O5897" s="1" t="str">
        <f>_xlfn.LET(_xlpm.sep,":",_xlpm.w,$G5897,_xlfn.CONCAT("~",RIGHT(_xlpm.w,LEN(_xlpm.w)-FIND(_xlpm.sep,_xlpm.w)),"~"))</f>
        <v>~chigh~</v>
      </c>
      <c r="P5897" s="1" t="str">
        <f>_xlfn.LET(_xlpm.sep,":",_xlpm.w,$G5897,_xlfn.CONCAT("[",LEFT(_xlpm.w,FIND(_xlpm.sep,_xlpm.w)-1),"]"))</f>
        <v>[kɪ]</v>
      </c>
      <c r="Q5897" s="14" cm="1">
        <f t="array" ref="Q5897">SUM(_xlfn._xlws.FILTER($H$2:$H$7117,_xlfn.MAP($O$2:$O$7117,_xlfn.LAMBDA(_xlpm.x,_xlpm.x=$O5897))))</f>
        <v>2.9821073558648114E-4</v>
      </c>
      <c r="R5897" s="14">
        <f>$H5897/Q5897</f>
        <v>0.33333333333333331</v>
      </c>
      <c r="S5897" s="14" cm="1">
        <f t="array" ref="S5897">SUM(_xlfn._xlws.FILTER($H$2:$H$7117,_xlfn.MAP($P$2:$P$7117,_xlfn.LAMBDA(_xlpm.x,_xlpm.x=$P5897))))</f>
        <v>1.431411530815109E-2</v>
      </c>
      <c r="T5897" s="14">
        <f>$H5897/S5897</f>
        <v>6.9444444444444467E-3</v>
      </c>
      <c r="U5897" s="14">
        <f>_xlfn.LET(_xlpm.freq,F5897,_xlpm.size,M5897+1,_xlpm.F,V5897,LOG(1+_xlpm.freq)*LOG(1+_xlpm.size)*_xlpm.F)</f>
        <v>5.4859079892888418E-3</v>
      </c>
      <c r="V5897" s="14">
        <f>_xlfn.LET(_xlpm.a,T5897,_xlpm.b,R5897,2*_xlpm.a*_xlpm.b/(_xlpm.a+_xlpm.b))</f>
        <v>1.3605442176870755E-2</v>
      </c>
      <c r="W5897" s="14">
        <f>_xlfn.LET(_xlpm.p,R5897,_xlpm.q,T5897,LOG(_xlpm.p/_xlpm.q))</f>
        <v>1.6812412373755869</v>
      </c>
      <c r="X5897" s="2"/>
    </row>
    <row r="5898" spans="1:24">
      <c r="A5898" s="1" t="str">
        <f>_xlfn.LET(_xlpm.sep," : ",CONCATENATE(O5898,_xlpm.sep,P5898))</f>
        <v>~chrie~ : [kɹɪ]</v>
      </c>
      <c r="B5898" s="1">
        <f>_xlfn.LET(_xlpm.d,$G5898,_xlpm.k,_xlfn.CONCAT(LEFT(TRIM(B$1),1),"*"),COUNTIF(_xlpm.d,_xlpm.k))</f>
        <v>0</v>
      </c>
      <c r="C5898" s="1">
        <f>_xlfn.LET(_xlpm.d,$G5898,_xlpm.k,_xlfn.CONCAT(LEFT(TRIM(C$1),1),"*"),COUNTIF(_xlpm.d,_xlpm.k))</f>
        <v>0</v>
      </c>
      <c r="D5898" s="1">
        <f>_xlfn.LET(_xlpm.d,$G5898,_xlpm.k,_xlfn.CONCAT(LEFT(TRIM(D$1),1),"*"),COUNTIF(_xlpm.d,_xlpm.k))</f>
        <v>0</v>
      </c>
      <c r="E5898" s="1">
        <f>LOG(F5898+1,10)</f>
        <v>0.30102999566398114</v>
      </c>
      <c r="F5898" s="7">
        <v>1</v>
      </c>
      <c r="G5898" s="9" t="s">
        <v>1928</v>
      </c>
      <c r="H5898" s="4">
        <f>F5898/freq.sum.r6e</f>
        <v>4.9701789264413521E-5</v>
      </c>
      <c r="I5898" s="1" t="str">
        <f>_xlfn.LET(_xlpm.sep,":",_xlpm.w,$G5898,LEFT(_xlpm.w,FIND(_xlpm.sep,_xlpm.w)-1))</f>
        <v>kɹɪ</v>
      </c>
      <c r="J5898" s="1" t="str">
        <f>_xlfn.LET(_xlpm.sep,":",_xlpm.w,$G5898,RIGHT(_xlpm.w,LEN(_xlpm.w)-FIND(_xlpm.sep,_xlpm.w)))</f>
        <v>chrie</v>
      </c>
      <c r="K5898" s="10">
        <f>_xlfn.LET(_xlpm.w,I5898,LEN(_xlpm.w))</f>
        <v>3</v>
      </c>
      <c r="L5898" s="10">
        <f>_xlfn.LET(_xlpm.w,J5898,LEN(_xlpm.w))</f>
        <v>5</v>
      </c>
      <c r="M5898" s="10">
        <f>_xlfn.LET(_xlpm.a,K5898,_xlpm.b,L5898,MAX(_xlpm.a,_xlpm.b))</f>
        <v>5</v>
      </c>
      <c r="N5898" s="10">
        <f>_xlfn.LET(_xlpm.d,(K5898,L5898),MAX(_xlpm.d)-MIN(_xlpm.d))</f>
        <v>2</v>
      </c>
      <c r="O5898" s="1" t="str">
        <f>_xlfn.LET(_xlpm.sep,":",_xlpm.w,$G5898,_xlfn.CONCAT("~",RIGHT(_xlpm.w,LEN(_xlpm.w)-FIND(_xlpm.sep,_xlpm.w)),"~"))</f>
        <v>~chrie~</v>
      </c>
      <c r="P5898" s="1" t="str">
        <f>_xlfn.LET(_xlpm.sep,":",_xlpm.w,$G5898,_xlfn.CONCAT("[",LEFT(_xlpm.w,FIND(_xlpm.sep,_xlpm.w)-1),"]"))</f>
        <v>[kɹɪ]</v>
      </c>
      <c r="Q5898" s="14" cm="1">
        <f t="array" ref="Q5898">SUM(_xlfn._xlws.FILTER($H$2:$H$7117,_xlfn.MAP($O$2:$O$7117,_xlfn.LAMBDA(_xlpm.x,_xlpm.x=$O5898))))</f>
        <v>9.9403578528827041E-5</v>
      </c>
      <c r="R5898" s="14">
        <f>$H5898/Q5898</f>
        <v>0.5</v>
      </c>
      <c r="S5898" s="14" cm="1">
        <f t="array" ref="S5898">SUM(_xlfn._xlws.FILTER($H$2:$H$7117,_xlfn.MAP($P$2:$P$7117,_xlfn.LAMBDA(_xlpm.x,_xlpm.x=$P5898))))</f>
        <v>4.7713717693836965E-3</v>
      </c>
      <c r="T5898" s="14">
        <f>$H5898/S5898</f>
        <v>1.041666666666667E-2</v>
      </c>
      <c r="U5898" s="14">
        <f>_xlfn.LET(_xlpm.freq,F5898,_xlpm.size,M5898+1,_xlpm.F,V5898,LOG(1+_xlpm.freq)*LOG(1+_xlpm.size)*_xlpm.F)</f>
        <v>5.1918338636965482E-3</v>
      </c>
      <c r="V5898" s="14">
        <f>_xlfn.LET(_xlpm.a,T5898,_xlpm.b,R5898,2*_xlpm.a*_xlpm.b/(_xlpm.a+_xlpm.b))</f>
        <v>2.0408163265306131E-2</v>
      </c>
      <c r="W5898" s="14">
        <f>_xlfn.LET(_xlpm.p,R5898,_xlpm.q,T5898,LOG(_xlpm.p/_xlpm.q))</f>
        <v>1.6812412373755872</v>
      </c>
      <c r="X5898" s="2"/>
    </row>
    <row r="5899" spans="1:24">
      <c r="A5899" s="1" t="str">
        <f>_xlfn.LET(_xlpm.sep," : ",CONCATENATE(O5899,_xlpm.sep,P5899))</f>
        <v>~thiry~ : [θɪ]</v>
      </c>
      <c r="B5899" s="1">
        <f>_xlfn.LET(_xlpm.d,$G5899,_xlpm.k,_xlfn.CONCAT(LEFT(TRIM(B$1),1),"*"),COUNTIF(_xlpm.d,_xlpm.k))</f>
        <v>0</v>
      </c>
      <c r="C5899" s="1">
        <f>_xlfn.LET(_xlpm.d,$G5899,_xlpm.k,_xlfn.CONCAT(LEFT(TRIM(C$1),1),"*"),COUNTIF(_xlpm.d,_xlpm.k))</f>
        <v>0</v>
      </c>
      <c r="D5899" s="1">
        <f>_xlfn.LET(_xlpm.d,$G5899,_xlpm.k,_xlfn.CONCAT(LEFT(TRIM(D$1),1),"*"),COUNTIF(_xlpm.d,_xlpm.k))</f>
        <v>0</v>
      </c>
      <c r="E5899" s="1">
        <f>LOG(F5899+1,10)</f>
        <v>0.30102999566398114</v>
      </c>
      <c r="F5899" s="7">
        <v>1</v>
      </c>
      <c r="G5899" s="9" t="s">
        <v>6874</v>
      </c>
      <c r="H5899" s="4">
        <f>F5899/freq.sum.r6e</f>
        <v>4.9701789264413521E-5</v>
      </c>
      <c r="I5899" s="1" t="str">
        <f>_xlfn.LET(_xlpm.sep,":",_xlpm.w,$G5899,LEFT(_xlpm.w,FIND(_xlpm.sep,_xlpm.w)-1))</f>
        <v>θɪ</v>
      </c>
      <c r="J5899" s="1" t="str">
        <f>_xlfn.LET(_xlpm.sep,":",_xlpm.w,$G5899,RIGHT(_xlpm.w,LEN(_xlpm.w)-FIND(_xlpm.sep,_xlpm.w)))</f>
        <v>thiry</v>
      </c>
      <c r="K5899" s="10">
        <f>_xlfn.LET(_xlpm.w,I5899,LEN(_xlpm.w))</f>
        <v>2</v>
      </c>
      <c r="L5899" s="10">
        <f>_xlfn.LET(_xlpm.w,J5899,LEN(_xlpm.w))</f>
        <v>5</v>
      </c>
      <c r="M5899" s="10">
        <f>_xlfn.LET(_xlpm.a,K5899,_xlpm.b,L5899,MAX(_xlpm.a,_xlpm.b))</f>
        <v>5</v>
      </c>
      <c r="N5899" s="10">
        <f>_xlfn.LET(_xlpm.d,(K5899,L5899),MAX(_xlpm.d)-MIN(_xlpm.d))</f>
        <v>3</v>
      </c>
      <c r="O5899" s="1" t="str">
        <f>_xlfn.LET(_xlpm.sep,":",_xlpm.w,$G5899,_xlfn.CONCAT("~",RIGHT(_xlpm.w,LEN(_xlpm.w)-FIND(_xlpm.sep,_xlpm.w)),"~"))</f>
        <v>~thiry~</v>
      </c>
      <c r="P5899" s="1" t="str">
        <f>_xlfn.LET(_xlpm.sep,":",_xlpm.w,$G5899,_xlfn.CONCAT("[",LEFT(_xlpm.w,FIND(_xlpm.sep,_xlpm.w)-1),"]"))</f>
        <v>[θɪ]</v>
      </c>
      <c r="Q5899" s="14" cm="1">
        <f t="array" ref="Q5899">SUM(_xlfn._xlws.FILTER($H$2:$H$7111,_xlfn.MAP($O$2:$O$7111,_xlfn.LAMBDA(_xlpm.x,_xlpm.x=$O5899))))</f>
        <v>9.9403578528827041E-5</v>
      </c>
      <c r="R5899" s="14">
        <f>$H5899/Q5899</f>
        <v>0.5</v>
      </c>
      <c r="S5899" s="14" cm="1">
        <f t="array" ref="S5899">SUM(_xlfn._xlws.FILTER($H$2:$H$7111,_xlfn.MAP($P$2:$P$7111,_xlfn.LAMBDA(_xlpm.x,_xlpm.x=$P5899))))</f>
        <v>4.7713717693836965E-3</v>
      </c>
      <c r="T5899" s="14">
        <f>$H5899/S5899</f>
        <v>1.041666666666667E-2</v>
      </c>
      <c r="U5899" s="14">
        <f>_xlfn.LET(_xlpm.freq,F5899,_xlpm.size,M5899+1,_xlpm.F,V5899,LOG(1+_xlpm.freq)*LOG(1+_xlpm.size)*_xlpm.F)</f>
        <v>5.1918338636965482E-3</v>
      </c>
      <c r="V5899" s="14">
        <f>_xlfn.LET(_xlpm.a,T5899,_xlpm.b,R5899,2*_xlpm.a*_xlpm.b/(_xlpm.a+_xlpm.b))</f>
        <v>2.0408163265306131E-2</v>
      </c>
      <c r="W5899" s="14">
        <f>_xlfn.LET(_xlpm.p,R5899,_xlpm.q,T5899,LOG(_xlpm.p/_xlpm.q))</f>
        <v>1.6812412373755872</v>
      </c>
      <c r="X5899" s="2"/>
    </row>
    <row r="5900" spans="1:24">
      <c r="A5900" s="1" t="str">
        <f>_xlfn.LET(_xlpm.sep," : ",CONCATENATE(O5900,_xlpm.sep,P5900))</f>
        <v>~thi'r~ : [θɪ]</v>
      </c>
      <c r="B5900" s="1">
        <f>_xlfn.LET(_xlpm.d,$G5900,_xlpm.k,_xlfn.CONCAT(LEFT(TRIM(B$1),1),"*"),COUNTIF(_xlpm.d,_xlpm.k))</f>
        <v>0</v>
      </c>
      <c r="C5900" s="1">
        <f>_xlfn.LET(_xlpm.d,$G5900,_xlpm.k,_xlfn.CONCAT(LEFT(TRIM(C$1),1),"*"),COUNTIF(_xlpm.d,_xlpm.k))</f>
        <v>0</v>
      </c>
      <c r="D5900" s="1">
        <f>_xlfn.LET(_xlpm.d,$G5900,_xlpm.k,_xlfn.CONCAT(LEFT(TRIM(D$1),1),"*"),COUNTIF(_xlpm.d,_xlpm.k))</f>
        <v>0</v>
      </c>
      <c r="E5900" s="1">
        <f>LOG(F5900+1,10)</f>
        <v>0.30102999566398114</v>
      </c>
      <c r="F5900" s="7">
        <v>1</v>
      </c>
      <c r="G5900" s="9" t="s">
        <v>6869</v>
      </c>
      <c r="H5900" s="4">
        <f>F5900/freq.sum.r6e</f>
        <v>4.9701789264413521E-5</v>
      </c>
      <c r="I5900" s="1" t="str">
        <f>_xlfn.LET(_xlpm.sep,":",_xlpm.w,$G5900,LEFT(_xlpm.w,FIND(_xlpm.sep,_xlpm.w)-1))</f>
        <v>θɪ</v>
      </c>
      <c r="J5900" s="1" t="str">
        <f>_xlfn.LET(_xlpm.sep,":",_xlpm.w,$G5900,RIGHT(_xlpm.w,LEN(_xlpm.w)-FIND(_xlpm.sep,_xlpm.w)))</f>
        <v>thi'r</v>
      </c>
      <c r="K5900" s="10">
        <f>_xlfn.LET(_xlpm.w,I5900,LEN(_xlpm.w))</f>
        <v>2</v>
      </c>
      <c r="L5900" s="10">
        <f>_xlfn.LET(_xlpm.w,J5900,LEN(_xlpm.w))</f>
        <v>5</v>
      </c>
      <c r="M5900" s="10">
        <f>_xlfn.LET(_xlpm.a,K5900,_xlpm.b,L5900,MAX(_xlpm.a,_xlpm.b))</f>
        <v>5</v>
      </c>
      <c r="N5900" s="10">
        <f>_xlfn.LET(_xlpm.d,(K5900,L5900),MAX(_xlpm.d)-MIN(_xlpm.d))</f>
        <v>3</v>
      </c>
      <c r="O5900" s="1" t="str">
        <f>_xlfn.LET(_xlpm.sep,":",_xlpm.w,$G5900,_xlfn.CONCAT("~",RIGHT(_xlpm.w,LEN(_xlpm.w)-FIND(_xlpm.sep,_xlpm.w)),"~"))</f>
        <v>~thi'r~</v>
      </c>
      <c r="P5900" s="1" t="str">
        <f>_xlfn.LET(_xlpm.sep,":",_xlpm.w,$G5900,_xlfn.CONCAT("[",LEFT(_xlpm.w,FIND(_xlpm.sep,_xlpm.w)-1),"]"))</f>
        <v>[θɪ]</v>
      </c>
      <c r="Q5900" s="14" cm="1">
        <f t="array" ref="Q5900">SUM(_xlfn._xlws.FILTER($H$2:$H$7117,_xlfn.MAP($O$2:$O$7117,_xlfn.LAMBDA(_xlpm.x,_xlpm.x=$O5900))))</f>
        <v>9.9403578528827041E-5</v>
      </c>
      <c r="R5900" s="14">
        <f>$H5900/Q5900</f>
        <v>0.5</v>
      </c>
      <c r="S5900" s="14" cm="1">
        <f t="array" ref="S5900">SUM(_xlfn._xlws.FILTER($H$2:$H$7117,_xlfn.MAP($P$2:$P$7117,_xlfn.LAMBDA(_xlpm.x,_xlpm.x=$P5900))))</f>
        <v>4.7713717693836965E-3</v>
      </c>
      <c r="T5900" s="14">
        <f>$H5900/S5900</f>
        <v>1.041666666666667E-2</v>
      </c>
      <c r="U5900" s="14">
        <f>_xlfn.LET(_xlpm.freq,F5900,_xlpm.size,M5900+1,_xlpm.F,V5900,LOG(1+_xlpm.freq)*LOG(1+_xlpm.size)*_xlpm.F)</f>
        <v>5.1918338636965482E-3</v>
      </c>
      <c r="V5900" s="14">
        <f>_xlfn.LET(_xlpm.a,T5900,_xlpm.b,R5900,2*_xlpm.a*_xlpm.b/(_xlpm.a+_xlpm.b))</f>
        <v>2.0408163265306131E-2</v>
      </c>
      <c r="W5900" s="14">
        <f>_xlfn.LET(_xlpm.p,R5900,_xlpm.q,T5900,LOG(_xlpm.p/_xlpm.q))</f>
        <v>1.6812412373755872</v>
      </c>
      <c r="X5900" s="2"/>
    </row>
    <row r="5901" spans="1:24">
      <c r="A5901" s="1" t="str">
        <f>_xlfn.LET(_xlpm.sep," : ",CONCATENATE(O5901,_xlpm.sep,P5901))</f>
        <v>~fairr~ : [fɛ]</v>
      </c>
      <c r="B5901" s="1">
        <f>_xlfn.LET(_xlpm.d,$G5901,_xlpm.k,_xlfn.CONCAT(LEFT(TRIM(B$1),1),"*"),COUNTIF(_xlpm.d,_xlpm.k))</f>
        <v>0</v>
      </c>
      <c r="C5901" s="1">
        <f>_xlfn.LET(_xlpm.d,$G5901,_xlpm.k,_xlfn.CONCAT(LEFT(TRIM(C$1),1),"*"),COUNTIF(_xlpm.d,_xlpm.k))</f>
        <v>0</v>
      </c>
      <c r="D5901" s="1">
        <f>_xlfn.LET(_xlpm.d,$G5901,_xlpm.k,_xlfn.CONCAT(LEFT(TRIM(D$1),1),"*"),COUNTIF(_xlpm.d,_xlpm.k))</f>
        <v>0</v>
      </c>
      <c r="E5901" s="1">
        <f>LOG(F5901+1,10)</f>
        <v>0.30102999566398114</v>
      </c>
      <c r="F5901" s="7">
        <v>1</v>
      </c>
      <c r="G5901" s="9" t="s">
        <v>970</v>
      </c>
      <c r="H5901" s="4">
        <f>F5901/freq.sum.r6e</f>
        <v>4.9701789264413521E-5</v>
      </c>
      <c r="I5901" s="1" t="str">
        <f>_xlfn.LET(_xlpm.sep,":",_xlpm.w,$G5901,LEFT(_xlpm.w,FIND(_xlpm.sep,_xlpm.w)-1))</f>
        <v>fɛ</v>
      </c>
      <c r="J5901" s="1" t="str">
        <f>_xlfn.LET(_xlpm.sep,":",_xlpm.w,$G5901,RIGHT(_xlpm.w,LEN(_xlpm.w)-FIND(_xlpm.sep,_xlpm.w)))</f>
        <v>fairr</v>
      </c>
      <c r="K5901" s="10">
        <f>_xlfn.LET(_xlpm.w,I5901,LEN(_xlpm.w))</f>
        <v>2</v>
      </c>
      <c r="L5901" s="10">
        <f>_xlfn.LET(_xlpm.w,J5901,LEN(_xlpm.w))</f>
        <v>5</v>
      </c>
      <c r="M5901" s="10">
        <f>_xlfn.LET(_xlpm.a,K5901,_xlpm.b,L5901,MAX(_xlpm.a,_xlpm.b))</f>
        <v>5</v>
      </c>
      <c r="N5901" s="10">
        <f>_xlfn.LET(_xlpm.d,(K5901,L5901),MAX(_xlpm.d)-MIN(_xlpm.d))</f>
        <v>3</v>
      </c>
      <c r="O5901" s="1" t="str">
        <f>_xlfn.LET(_xlpm.sep,":",_xlpm.w,$G5901,_xlfn.CONCAT("~",RIGHT(_xlpm.w,LEN(_xlpm.w)-FIND(_xlpm.sep,_xlpm.w)),"~"))</f>
        <v>~fairr~</v>
      </c>
      <c r="P5901" s="1" t="str">
        <f>_xlfn.LET(_xlpm.sep,":",_xlpm.w,$G5901,_xlfn.CONCAT("[",LEFT(_xlpm.w,FIND(_xlpm.sep,_xlpm.w)-1),"]"))</f>
        <v>[fɛ]</v>
      </c>
      <c r="Q5901" s="14" cm="1">
        <f t="array" ref="Q5901">SUM(_xlfn._xlws.FILTER($H$2:$H$7117,_xlfn.MAP($O$2:$O$7117,_xlfn.LAMBDA(_xlpm.x,_xlpm.x=$O5901))))</f>
        <v>4.9701789264413521E-5</v>
      </c>
      <c r="R5901" s="14">
        <f>$H5901/Q5901</f>
        <v>1</v>
      </c>
      <c r="S5901" s="14" cm="1">
        <f t="array" ref="S5901">SUM(_xlfn._xlws.FILTER($H$2:$H$7117,_xlfn.MAP($P$2:$P$7117,_xlfn.LAMBDA(_xlpm.x,_xlpm.x=$P5901))))</f>
        <v>2.3856858846918487E-3</v>
      </c>
      <c r="T5901" s="14">
        <f>$H5901/S5901</f>
        <v>2.0833333333333336E-2</v>
      </c>
      <c r="U5901" s="14">
        <f>_xlfn.LET(_xlpm.freq,F5901,_xlpm.size,M5901+1,_xlpm.F,V5901,LOG(1+_xlpm.freq)*LOG(1+_xlpm.size)*_xlpm.F)</f>
        <v>1.0383667727393095E-2</v>
      </c>
      <c r="V5901" s="14">
        <f>_xlfn.LET(_xlpm.a,T5901,_xlpm.b,R5901,2*_xlpm.a*_xlpm.b/(_xlpm.a+_xlpm.b))</f>
        <v>4.0816326530612256E-2</v>
      </c>
      <c r="W5901" s="14">
        <f>_xlfn.LET(_xlpm.p,R5901,_xlpm.q,T5901,LOG(_xlpm.p/_xlpm.q))</f>
        <v>1.6812412373755872</v>
      </c>
      <c r="X5901" s="2"/>
    </row>
    <row r="5902" spans="1:24">
      <c r="A5902" s="1" t="str">
        <f>_xlfn.LET(_xlpm.sep," : ",CONCATENATE(O5902,_xlpm.sep,P5902))</f>
        <v>~fearr~ : [fɛ]</v>
      </c>
      <c r="B5902" s="1">
        <f>_xlfn.LET(_xlpm.d,$G5902,_xlpm.k,_xlfn.CONCAT(LEFT(TRIM(B$1),1),"*"),COUNTIF(_xlpm.d,_xlpm.k))</f>
        <v>0</v>
      </c>
      <c r="C5902" s="1">
        <f>_xlfn.LET(_xlpm.d,$G5902,_xlpm.k,_xlfn.CONCAT(LEFT(TRIM(C$1),1),"*"),COUNTIF(_xlpm.d,_xlpm.k))</f>
        <v>0</v>
      </c>
      <c r="D5902" s="1">
        <f>_xlfn.LET(_xlpm.d,$G5902,_xlpm.k,_xlfn.CONCAT(LEFT(TRIM(D$1),1),"*"),COUNTIF(_xlpm.d,_xlpm.k))</f>
        <v>0</v>
      </c>
      <c r="E5902" s="1">
        <f>LOG(F5902+1,10)</f>
        <v>0.30102999566398114</v>
      </c>
      <c r="F5902" s="7">
        <v>1</v>
      </c>
      <c r="G5902" s="9" t="s">
        <v>988</v>
      </c>
      <c r="H5902" s="4">
        <f>F5902/freq.sum.r6e</f>
        <v>4.9701789264413521E-5</v>
      </c>
      <c r="I5902" s="1" t="str">
        <f>_xlfn.LET(_xlpm.sep,":",_xlpm.w,$G5902,LEFT(_xlpm.w,FIND(_xlpm.sep,_xlpm.w)-1))</f>
        <v>fɛ</v>
      </c>
      <c r="J5902" s="1" t="str">
        <f>_xlfn.LET(_xlpm.sep,":",_xlpm.w,$G5902,RIGHT(_xlpm.w,LEN(_xlpm.w)-FIND(_xlpm.sep,_xlpm.w)))</f>
        <v>fearr</v>
      </c>
      <c r="K5902" s="10">
        <f>_xlfn.LET(_xlpm.w,I5902,LEN(_xlpm.w))</f>
        <v>2</v>
      </c>
      <c r="L5902" s="10">
        <f>_xlfn.LET(_xlpm.w,J5902,LEN(_xlpm.w))</f>
        <v>5</v>
      </c>
      <c r="M5902" s="10">
        <f>_xlfn.LET(_xlpm.a,K5902,_xlpm.b,L5902,MAX(_xlpm.a,_xlpm.b))</f>
        <v>5</v>
      </c>
      <c r="N5902" s="10">
        <f>_xlfn.LET(_xlpm.d,(K5902,L5902),MAX(_xlpm.d)-MIN(_xlpm.d))</f>
        <v>3</v>
      </c>
      <c r="O5902" s="1" t="str">
        <f>_xlfn.LET(_xlpm.sep,":",_xlpm.w,$G5902,_xlfn.CONCAT("~",RIGHT(_xlpm.w,LEN(_xlpm.w)-FIND(_xlpm.sep,_xlpm.w)),"~"))</f>
        <v>~fearr~</v>
      </c>
      <c r="P5902" s="1" t="str">
        <f>_xlfn.LET(_xlpm.sep,":",_xlpm.w,$G5902,_xlfn.CONCAT("[",LEFT(_xlpm.w,FIND(_xlpm.sep,_xlpm.w)-1),"]"))</f>
        <v>[fɛ]</v>
      </c>
      <c r="Q5902" s="14" cm="1">
        <f t="array" ref="Q5902">SUM(_xlfn._xlws.FILTER($H$2:$H$7117,_xlfn.MAP($O$2:$O$7117,_xlfn.LAMBDA(_xlpm.x,_xlpm.x=$O5902))))</f>
        <v>4.9701789264413521E-5</v>
      </c>
      <c r="R5902" s="14">
        <f>$H5902/Q5902</f>
        <v>1</v>
      </c>
      <c r="S5902" s="14" cm="1">
        <f t="array" ref="S5902">SUM(_xlfn._xlws.FILTER($H$2:$H$7117,_xlfn.MAP($P$2:$P$7117,_xlfn.LAMBDA(_xlpm.x,_xlpm.x=$P5902))))</f>
        <v>2.3856858846918487E-3</v>
      </c>
      <c r="T5902" s="14">
        <f>$H5902/S5902</f>
        <v>2.0833333333333336E-2</v>
      </c>
      <c r="U5902" s="14">
        <f>_xlfn.LET(_xlpm.freq,F5902,_xlpm.size,M5902+1,_xlpm.F,V5902,LOG(1+_xlpm.freq)*LOG(1+_xlpm.size)*_xlpm.F)</f>
        <v>1.0383667727393095E-2</v>
      </c>
      <c r="V5902" s="14">
        <f>_xlfn.LET(_xlpm.a,T5902,_xlpm.b,R5902,2*_xlpm.a*_xlpm.b/(_xlpm.a+_xlpm.b))</f>
        <v>4.0816326530612256E-2</v>
      </c>
      <c r="W5902" s="14">
        <f>_xlfn.LET(_xlpm.p,R5902,_xlpm.q,T5902,LOG(_xlpm.p/_xlpm.q))</f>
        <v>1.6812412373755872</v>
      </c>
      <c r="X5902" s="2"/>
    </row>
    <row r="5903" spans="1:24">
      <c r="A5903" s="1" t="str">
        <f>_xlfn.LET(_xlpm.sep," : ",CONCATENATE(O5903,_xlpm.sep,P5903))</f>
        <v>~fferr~ : [fɛ]</v>
      </c>
      <c r="B5903" s="1">
        <f>_xlfn.LET(_xlpm.d,$G5903,_xlpm.k,_xlfn.CONCAT(LEFT(TRIM(B$1),1),"*"),COUNTIF(_xlpm.d,_xlpm.k))</f>
        <v>0</v>
      </c>
      <c r="C5903" s="1">
        <f>_xlfn.LET(_xlpm.d,$G5903,_xlpm.k,_xlfn.CONCAT(LEFT(TRIM(C$1),1),"*"),COUNTIF(_xlpm.d,_xlpm.k))</f>
        <v>0</v>
      </c>
      <c r="D5903" s="1">
        <f>_xlfn.LET(_xlpm.d,$G5903,_xlpm.k,_xlfn.CONCAT(LEFT(TRIM(D$1),1),"*"),COUNTIF(_xlpm.d,_xlpm.k))</f>
        <v>0</v>
      </c>
      <c r="E5903" s="1">
        <f>LOG(F5903+1,10)</f>
        <v>0.30102999566398114</v>
      </c>
      <c r="F5903" s="7">
        <v>1</v>
      </c>
      <c r="G5903" s="9" t="s">
        <v>1022</v>
      </c>
      <c r="H5903" s="4">
        <f>F5903/freq.sum.r6e</f>
        <v>4.9701789264413521E-5</v>
      </c>
      <c r="I5903" s="1" t="str">
        <f>_xlfn.LET(_xlpm.sep,":",_xlpm.w,$G5903,LEFT(_xlpm.w,FIND(_xlpm.sep,_xlpm.w)-1))</f>
        <v>fɛ</v>
      </c>
      <c r="J5903" s="1" t="str">
        <f>_xlfn.LET(_xlpm.sep,":",_xlpm.w,$G5903,RIGHT(_xlpm.w,LEN(_xlpm.w)-FIND(_xlpm.sep,_xlpm.w)))</f>
        <v>fferr</v>
      </c>
      <c r="K5903" s="10">
        <f>_xlfn.LET(_xlpm.w,I5903,LEN(_xlpm.w))</f>
        <v>2</v>
      </c>
      <c r="L5903" s="10">
        <f>_xlfn.LET(_xlpm.w,J5903,LEN(_xlpm.w))</f>
        <v>5</v>
      </c>
      <c r="M5903" s="10">
        <f>_xlfn.LET(_xlpm.a,K5903,_xlpm.b,L5903,MAX(_xlpm.a,_xlpm.b))</f>
        <v>5</v>
      </c>
      <c r="N5903" s="10">
        <f>_xlfn.LET(_xlpm.d,(K5903,L5903),MAX(_xlpm.d)-MIN(_xlpm.d))</f>
        <v>3</v>
      </c>
      <c r="O5903" s="1" t="str">
        <f>_xlfn.LET(_xlpm.sep,":",_xlpm.w,$G5903,_xlfn.CONCAT("~",RIGHT(_xlpm.w,LEN(_xlpm.w)-FIND(_xlpm.sep,_xlpm.w)),"~"))</f>
        <v>~fferr~</v>
      </c>
      <c r="P5903" s="1" t="str">
        <f>_xlfn.LET(_xlpm.sep,":",_xlpm.w,$G5903,_xlfn.CONCAT("[",LEFT(_xlpm.w,FIND(_xlpm.sep,_xlpm.w)-1),"]"))</f>
        <v>[fɛ]</v>
      </c>
      <c r="Q5903" s="14" cm="1">
        <f t="array" ref="Q5903">SUM(_xlfn._xlws.FILTER($H$2:$H$7117,_xlfn.MAP($O$2:$O$7117,_xlfn.LAMBDA(_xlpm.x,_xlpm.x=$O5903))))</f>
        <v>4.9701789264413521E-5</v>
      </c>
      <c r="R5903" s="14">
        <f>$H5903/Q5903</f>
        <v>1</v>
      </c>
      <c r="S5903" s="14" cm="1">
        <f t="array" ref="S5903">SUM(_xlfn._xlws.FILTER($H$2:$H$7117,_xlfn.MAP($P$2:$P$7117,_xlfn.LAMBDA(_xlpm.x,_xlpm.x=$P5903))))</f>
        <v>2.3856858846918487E-3</v>
      </c>
      <c r="T5903" s="14">
        <f>$H5903/S5903</f>
        <v>2.0833333333333336E-2</v>
      </c>
      <c r="U5903" s="14">
        <f>_xlfn.LET(_xlpm.freq,F5903,_xlpm.size,M5903+1,_xlpm.F,V5903,LOG(1+_xlpm.freq)*LOG(1+_xlpm.size)*_xlpm.F)</f>
        <v>1.0383667727393095E-2</v>
      </c>
      <c r="V5903" s="14">
        <f>_xlfn.LET(_xlpm.a,T5903,_xlpm.b,R5903,2*_xlpm.a*_xlpm.b/(_xlpm.a+_xlpm.b))</f>
        <v>4.0816326530612256E-2</v>
      </c>
      <c r="W5903" s="14">
        <f>_xlfn.LET(_xlpm.p,R5903,_xlpm.q,T5903,LOG(_xlpm.p/_xlpm.q))</f>
        <v>1.6812412373755872</v>
      </c>
      <c r="X5903" s="2"/>
    </row>
    <row r="5904" spans="1:24">
      <c r="A5904" s="1" t="str">
        <f>_xlfn.LET(_xlpm.sep," : ",CONCATENATE(O5904,_xlpm.sep,P5904))</f>
        <v>~charr~ : [kɛ]</v>
      </c>
      <c r="B5904" s="1">
        <f>_xlfn.LET(_xlpm.d,$G5904,_xlpm.k,_xlfn.CONCAT(LEFT(TRIM(B$1),1),"*"),COUNTIF(_xlpm.d,_xlpm.k))</f>
        <v>0</v>
      </c>
      <c r="C5904" s="1">
        <f>_xlfn.LET(_xlpm.d,$G5904,_xlpm.k,_xlfn.CONCAT(LEFT(TRIM(C$1),1),"*"),COUNTIF(_xlpm.d,_xlpm.k))</f>
        <v>0</v>
      </c>
      <c r="D5904" s="1">
        <f>_xlfn.LET(_xlpm.d,$G5904,_xlpm.k,_xlfn.CONCAT(LEFT(TRIM(D$1),1),"*"),COUNTIF(_xlpm.d,_xlpm.k))</f>
        <v>0</v>
      </c>
      <c r="E5904" s="1">
        <f>LOG(F5904+1,10)</f>
        <v>0.30102999566398114</v>
      </c>
      <c r="F5904" s="7">
        <v>1</v>
      </c>
      <c r="G5904" s="9" t="s">
        <v>1760</v>
      </c>
      <c r="H5904" s="4">
        <f>F5904/freq.sum.r6e</f>
        <v>4.9701789264413521E-5</v>
      </c>
      <c r="I5904" s="1" t="str">
        <f>_xlfn.LET(_xlpm.sep,":",_xlpm.w,$G5904,LEFT(_xlpm.w,FIND(_xlpm.sep,_xlpm.w)-1))</f>
        <v>kɛ</v>
      </c>
      <c r="J5904" s="1" t="str">
        <f>_xlfn.LET(_xlpm.sep,":",_xlpm.w,$G5904,RIGHT(_xlpm.w,LEN(_xlpm.w)-FIND(_xlpm.sep,_xlpm.w)))</f>
        <v>charr</v>
      </c>
      <c r="K5904" s="10">
        <f>_xlfn.LET(_xlpm.w,I5904,LEN(_xlpm.w))</f>
        <v>2</v>
      </c>
      <c r="L5904" s="10">
        <f>_xlfn.LET(_xlpm.w,J5904,LEN(_xlpm.w))</f>
        <v>5</v>
      </c>
      <c r="M5904" s="10">
        <f>_xlfn.LET(_xlpm.a,K5904,_xlpm.b,L5904,MAX(_xlpm.a,_xlpm.b))</f>
        <v>5</v>
      </c>
      <c r="N5904" s="10">
        <f>_xlfn.LET(_xlpm.d,(K5904,L5904),MAX(_xlpm.d)-MIN(_xlpm.d))</f>
        <v>3</v>
      </c>
      <c r="O5904" s="1" t="str">
        <f>_xlfn.LET(_xlpm.sep,":",_xlpm.w,$G5904,_xlfn.CONCAT("~",RIGHT(_xlpm.w,LEN(_xlpm.w)-FIND(_xlpm.sep,_xlpm.w)),"~"))</f>
        <v>~charr~</v>
      </c>
      <c r="P5904" s="1" t="str">
        <f>_xlfn.LET(_xlpm.sep,":",_xlpm.w,$G5904,_xlfn.CONCAT("[",LEFT(_xlpm.w,FIND(_xlpm.sep,_xlpm.w)-1),"]"))</f>
        <v>[kɛ]</v>
      </c>
      <c r="Q5904" s="14" cm="1">
        <f t="array" ref="Q5904">SUM(_xlfn._xlws.FILTER($H$2:$H$7117,_xlfn.MAP($O$2:$O$7117,_xlfn.LAMBDA(_xlpm.x,_xlpm.x=$O5904))))</f>
        <v>4.9701789264413521E-5</v>
      </c>
      <c r="R5904" s="14">
        <f>$H5904/Q5904</f>
        <v>1</v>
      </c>
      <c r="S5904" s="14" cm="1">
        <f t="array" ref="S5904">SUM(_xlfn._xlws.FILTER($H$2:$H$7117,_xlfn.MAP($P$2:$P$7117,_xlfn.LAMBDA(_xlpm.x,_xlpm.x=$P5904))))</f>
        <v>2.3856858846918487E-3</v>
      </c>
      <c r="T5904" s="14">
        <f>$H5904/S5904</f>
        <v>2.0833333333333336E-2</v>
      </c>
      <c r="U5904" s="14">
        <f>_xlfn.LET(_xlpm.freq,F5904,_xlpm.size,M5904+1,_xlpm.F,V5904,LOG(1+_xlpm.freq)*LOG(1+_xlpm.size)*_xlpm.F)</f>
        <v>1.0383667727393095E-2</v>
      </c>
      <c r="V5904" s="14">
        <f>_xlfn.LET(_xlpm.a,T5904,_xlpm.b,R5904,2*_xlpm.a*_xlpm.b/(_xlpm.a+_xlpm.b))</f>
        <v>4.0816326530612256E-2</v>
      </c>
      <c r="W5904" s="14">
        <f>_xlfn.LET(_xlpm.p,R5904,_xlpm.q,T5904,LOG(_xlpm.p/_xlpm.q))</f>
        <v>1.6812412373755872</v>
      </c>
      <c r="X5904" s="2"/>
    </row>
    <row r="5905" spans="1:24">
      <c r="A5905" s="1" t="str">
        <f>_xlfn.LET(_xlpm.sep," : ",CONCATENATE(O5905,_xlpm.sep,P5905))</f>
        <v>~ckerr~ : [kɛ]</v>
      </c>
      <c r="B5905" s="1">
        <f>_xlfn.LET(_xlpm.d,$G5905,_xlpm.k,_xlfn.CONCAT(LEFT(TRIM(B$1),1),"*"),COUNTIF(_xlpm.d,_xlpm.k))</f>
        <v>0</v>
      </c>
      <c r="C5905" s="1">
        <f>_xlfn.LET(_xlpm.d,$G5905,_xlpm.k,_xlfn.CONCAT(LEFT(TRIM(C$1),1),"*"),COUNTIF(_xlpm.d,_xlpm.k))</f>
        <v>0</v>
      </c>
      <c r="D5905" s="1">
        <f>_xlfn.LET(_xlpm.d,$G5905,_xlpm.k,_xlfn.CONCAT(LEFT(TRIM(D$1),1),"*"),COUNTIF(_xlpm.d,_xlpm.k))</f>
        <v>0</v>
      </c>
      <c r="E5905" s="1">
        <f>LOG(F5905+1,10)</f>
        <v>0.30102999566398114</v>
      </c>
      <c r="F5905" s="7">
        <v>1</v>
      </c>
      <c r="G5905" s="9" t="s">
        <v>1789</v>
      </c>
      <c r="H5905" s="4">
        <f>F5905/freq.sum.r6e</f>
        <v>4.9701789264413521E-5</v>
      </c>
      <c r="I5905" s="1" t="str">
        <f>_xlfn.LET(_xlpm.sep,":",_xlpm.w,$G5905,LEFT(_xlpm.w,FIND(_xlpm.sep,_xlpm.w)-1))</f>
        <v>kɛ</v>
      </c>
      <c r="J5905" s="1" t="str">
        <f>_xlfn.LET(_xlpm.sep,":",_xlpm.w,$G5905,RIGHT(_xlpm.w,LEN(_xlpm.w)-FIND(_xlpm.sep,_xlpm.w)))</f>
        <v>ckerr</v>
      </c>
      <c r="K5905" s="10">
        <f>_xlfn.LET(_xlpm.w,I5905,LEN(_xlpm.w))</f>
        <v>2</v>
      </c>
      <c r="L5905" s="10">
        <f>_xlfn.LET(_xlpm.w,J5905,LEN(_xlpm.w))</f>
        <v>5</v>
      </c>
      <c r="M5905" s="10">
        <f>_xlfn.LET(_xlpm.a,K5905,_xlpm.b,L5905,MAX(_xlpm.a,_xlpm.b))</f>
        <v>5</v>
      </c>
      <c r="N5905" s="10">
        <f>_xlfn.LET(_xlpm.d,(K5905,L5905),MAX(_xlpm.d)-MIN(_xlpm.d))</f>
        <v>3</v>
      </c>
      <c r="O5905" s="1" t="str">
        <f>_xlfn.LET(_xlpm.sep,":",_xlpm.w,$G5905,_xlfn.CONCAT("~",RIGHT(_xlpm.w,LEN(_xlpm.w)-FIND(_xlpm.sep,_xlpm.w)),"~"))</f>
        <v>~ckerr~</v>
      </c>
      <c r="P5905" s="1" t="str">
        <f>_xlfn.LET(_xlpm.sep,":",_xlpm.w,$G5905,_xlfn.CONCAT("[",LEFT(_xlpm.w,FIND(_xlpm.sep,_xlpm.w)-1),"]"))</f>
        <v>[kɛ]</v>
      </c>
      <c r="Q5905" s="14" cm="1">
        <f t="array" ref="Q5905">SUM(_xlfn._xlws.FILTER($H$2:$H$7117,_xlfn.MAP($O$2:$O$7117,_xlfn.LAMBDA(_xlpm.x,_xlpm.x=$O5905))))</f>
        <v>4.9701789264413521E-5</v>
      </c>
      <c r="R5905" s="14">
        <f>$H5905/Q5905</f>
        <v>1</v>
      </c>
      <c r="S5905" s="14" cm="1">
        <f t="array" ref="S5905">SUM(_xlfn._xlws.FILTER($H$2:$H$7117,_xlfn.MAP($P$2:$P$7117,_xlfn.LAMBDA(_xlpm.x,_xlpm.x=$P5905))))</f>
        <v>2.3856858846918487E-3</v>
      </c>
      <c r="T5905" s="14">
        <f>$H5905/S5905</f>
        <v>2.0833333333333336E-2</v>
      </c>
      <c r="U5905" s="14">
        <f>_xlfn.LET(_xlpm.freq,F5905,_xlpm.size,M5905+1,_xlpm.F,V5905,LOG(1+_xlpm.freq)*LOG(1+_xlpm.size)*_xlpm.F)</f>
        <v>1.0383667727393095E-2</v>
      </c>
      <c r="V5905" s="14">
        <f>_xlfn.LET(_xlpm.a,T5905,_xlpm.b,R5905,2*_xlpm.a*_xlpm.b/(_xlpm.a+_xlpm.b))</f>
        <v>4.0816326530612256E-2</v>
      </c>
      <c r="W5905" s="14">
        <f>_xlfn.LET(_xlpm.p,R5905,_xlpm.q,T5905,LOG(_xlpm.p/_xlpm.q))</f>
        <v>1.6812412373755872</v>
      </c>
      <c r="X5905" s="2"/>
    </row>
    <row r="5906" spans="1:24">
      <c r="A5906" s="1" t="str">
        <f>_xlfn.LET(_xlpm.sep," : ",CONCATENATE(O5906,_xlpm.sep,P5906))</f>
        <v>~ffrih~ : [fɹɪ]</v>
      </c>
      <c r="B5906" s="1">
        <f>_xlfn.LET(_xlpm.d,$G5906,_xlpm.k,_xlfn.CONCAT(LEFT(TRIM(B$1),1),"*"),COUNTIF(_xlpm.d,_xlpm.k))</f>
        <v>0</v>
      </c>
      <c r="C5906" s="1">
        <f>_xlfn.LET(_xlpm.d,$G5906,_xlpm.k,_xlfn.CONCAT(LEFT(TRIM(C$1),1),"*"),COUNTIF(_xlpm.d,_xlpm.k))</f>
        <v>0</v>
      </c>
      <c r="D5906" s="1">
        <f>_xlfn.LET(_xlpm.d,$G5906,_xlpm.k,_xlfn.CONCAT(LEFT(TRIM(D$1),1),"*"),COUNTIF(_xlpm.d,_xlpm.k))</f>
        <v>0</v>
      </c>
      <c r="E5906" s="1">
        <f>LOG(F5906+1,10)</f>
        <v>0.47712125471966244</v>
      </c>
      <c r="F5906" s="7">
        <v>2</v>
      </c>
      <c r="G5906" s="9" t="s">
        <v>1148</v>
      </c>
      <c r="H5906" s="4">
        <f>F5906/freq.sum.r6e</f>
        <v>9.9403578528827041E-5</v>
      </c>
      <c r="I5906" s="1" t="str">
        <f>_xlfn.LET(_xlpm.sep,":",_xlpm.w,$G5906,LEFT(_xlpm.w,FIND(_xlpm.sep,_xlpm.w)-1))</f>
        <v>fɹɪ</v>
      </c>
      <c r="J5906" s="1" t="str">
        <f>_xlfn.LET(_xlpm.sep,":",_xlpm.w,$G5906,RIGHT(_xlpm.w,LEN(_xlpm.w)-FIND(_xlpm.sep,_xlpm.w)))</f>
        <v>ffrih</v>
      </c>
      <c r="K5906" s="10">
        <f>_xlfn.LET(_xlpm.w,I5906,LEN(_xlpm.w))</f>
        <v>3</v>
      </c>
      <c r="L5906" s="10">
        <f>_xlfn.LET(_xlpm.w,J5906,LEN(_xlpm.w))</f>
        <v>5</v>
      </c>
      <c r="M5906" s="10">
        <f>_xlfn.LET(_xlpm.a,K5906,_xlpm.b,L5906,MAX(_xlpm.a,_xlpm.b))</f>
        <v>5</v>
      </c>
      <c r="N5906" s="10">
        <f>_xlfn.LET(_xlpm.d,(K5906,L5906),MAX(_xlpm.d)-MIN(_xlpm.d))</f>
        <v>2</v>
      </c>
      <c r="O5906" s="1" t="str">
        <f>_xlfn.LET(_xlpm.sep,":",_xlpm.w,$G5906,_xlfn.CONCAT("~",RIGHT(_xlpm.w,LEN(_xlpm.w)-FIND(_xlpm.sep,_xlpm.w)),"~"))</f>
        <v>~ffrih~</v>
      </c>
      <c r="P5906" s="1" t="str">
        <f>_xlfn.LET(_xlpm.sep,":",_xlpm.w,$G5906,_xlfn.CONCAT("[",LEFT(_xlpm.w,FIND(_xlpm.sep,_xlpm.w)-1),"]"))</f>
        <v>[fɹɪ]</v>
      </c>
      <c r="Q5906" s="14" cm="1">
        <f t="array" ref="Q5906">SUM(_xlfn._xlws.FILTER($H$2:$H$7117,_xlfn.MAP($O$2:$O$7117,_xlfn.LAMBDA(_xlpm.x,_xlpm.x=$O5906))))</f>
        <v>9.9403578528827041E-5</v>
      </c>
      <c r="R5906" s="14">
        <f>$H5906/Q5906</f>
        <v>1</v>
      </c>
      <c r="S5906" s="14" cm="1">
        <f t="array" ref="S5906">SUM(_xlfn._xlws.FILTER($H$2:$H$7117,_xlfn.MAP($P$2:$P$7117,_xlfn.LAMBDA(_xlpm.x,_xlpm.x=$P5906))))</f>
        <v>4.7713717693836965E-3</v>
      </c>
      <c r="T5906" s="14">
        <f>$H5906/S5906</f>
        <v>2.0833333333333339E-2</v>
      </c>
      <c r="U5906" s="14">
        <f>_xlfn.LET(_xlpm.freq,F5906,_xlpm.size,M5906+1,_xlpm.F,V5906,LOG(1+_xlpm.freq)*LOG(1+_xlpm.size)*_xlpm.F)</f>
        <v>1.6457723967866527E-2</v>
      </c>
      <c r="V5906" s="14">
        <f>_xlfn.LET(_xlpm.a,T5906,_xlpm.b,R5906,2*_xlpm.a*_xlpm.b/(_xlpm.a+_xlpm.b))</f>
        <v>4.0816326530612262E-2</v>
      </c>
      <c r="W5906" s="14">
        <f>_xlfn.LET(_xlpm.p,R5906,_xlpm.q,T5906,LOG(_xlpm.p/_xlpm.q))</f>
        <v>1.6812412373755872</v>
      </c>
      <c r="X5906" s="2"/>
    </row>
    <row r="5907" spans="1:24">
      <c r="A5907" s="1" t="str">
        <f>_xlfn.LET(_xlpm.sep," : ",CONCATENATE(O5907,_xlpm.sep,P5907))</f>
        <v>~cleah~ : [klɪ]</v>
      </c>
      <c r="B5907" s="1">
        <f>_xlfn.LET(_xlpm.d,$G5907,_xlpm.k,_xlfn.CONCAT(LEFT(TRIM(B$1),1),"*"),COUNTIF(_xlpm.d,_xlpm.k))</f>
        <v>0</v>
      </c>
      <c r="C5907" s="1">
        <f>_xlfn.LET(_xlpm.d,$G5907,_xlpm.k,_xlfn.CONCAT(LEFT(TRIM(C$1),1),"*"),COUNTIF(_xlpm.d,_xlpm.k))</f>
        <v>0</v>
      </c>
      <c r="D5907" s="1">
        <f>_xlfn.LET(_xlpm.d,$G5907,_xlpm.k,_xlfn.CONCAT(LEFT(TRIM(D$1),1),"*"),COUNTIF(_xlpm.d,_xlpm.k))</f>
        <v>0</v>
      </c>
      <c r="E5907" s="1">
        <f>LOG(F5907+1,10)</f>
        <v>0.47712125471966244</v>
      </c>
      <c r="F5907" s="7">
        <v>2</v>
      </c>
      <c r="G5907" s="9" t="s">
        <v>1475</v>
      </c>
      <c r="H5907" s="4">
        <f>F5907/freq.sum.r6e</f>
        <v>9.9403578528827041E-5</v>
      </c>
      <c r="I5907" s="1" t="str">
        <f>_xlfn.LET(_xlpm.sep,":",_xlpm.w,$G5907,LEFT(_xlpm.w,FIND(_xlpm.sep,_xlpm.w)-1))</f>
        <v>klɪ</v>
      </c>
      <c r="J5907" s="1" t="str">
        <f>_xlfn.LET(_xlpm.sep,":",_xlpm.w,$G5907,RIGHT(_xlpm.w,LEN(_xlpm.w)-FIND(_xlpm.sep,_xlpm.w)))</f>
        <v>cleah</v>
      </c>
      <c r="K5907" s="10">
        <f>_xlfn.LET(_xlpm.w,I5907,LEN(_xlpm.w))</f>
        <v>3</v>
      </c>
      <c r="L5907" s="10">
        <f>_xlfn.LET(_xlpm.w,J5907,LEN(_xlpm.w))</f>
        <v>5</v>
      </c>
      <c r="M5907" s="10">
        <f>_xlfn.LET(_xlpm.a,K5907,_xlpm.b,L5907,MAX(_xlpm.a,_xlpm.b))</f>
        <v>5</v>
      </c>
      <c r="N5907" s="10">
        <f>_xlfn.LET(_xlpm.d,(K5907,L5907),MAX(_xlpm.d)-MIN(_xlpm.d))</f>
        <v>2</v>
      </c>
      <c r="O5907" s="1" t="str">
        <f>_xlfn.LET(_xlpm.sep,":",_xlpm.w,$G5907,_xlfn.CONCAT("~",RIGHT(_xlpm.w,LEN(_xlpm.w)-FIND(_xlpm.sep,_xlpm.w)),"~"))</f>
        <v>~cleah~</v>
      </c>
      <c r="P5907" s="1" t="str">
        <f>_xlfn.LET(_xlpm.sep,":",_xlpm.w,$G5907,_xlfn.CONCAT("[",LEFT(_xlpm.w,FIND(_xlpm.sep,_xlpm.w)-1),"]"))</f>
        <v>[klɪ]</v>
      </c>
      <c r="Q5907" s="14" cm="1">
        <f t="array" ref="Q5907">SUM(_xlfn._xlws.FILTER($H$2:$H$7117,_xlfn.MAP($O$2:$O$7117,_xlfn.LAMBDA(_xlpm.x,_xlpm.x=$O5907))))</f>
        <v>9.9403578528827041E-5</v>
      </c>
      <c r="R5907" s="14">
        <f>$H5907/Q5907</f>
        <v>1</v>
      </c>
      <c r="S5907" s="14" cm="1">
        <f t="array" ref="S5907">SUM(_xlfn._xlws.FILTER($H$2:$H$7117,_xlfn.MAP($P$2:$P$7117,_xlfn.LAMBDA(_xlpm.x,_xlpm.x=$P5907))))</f>
        <v>4.7713717693836965E-3</v>
      </c>
      <c r="T5907" s="14">
        <f>$H5907/S5907</f>
        <v>2.0833333333333339E-2</v>
      </c>
      <c r="U5907" s="14">
        <f>_xlfn.LET(_xlpm.freq,F5907,_xlpm.size,M5907+1,_xlpm.F,V5907,LOG(1+_xlpm.freq)*LOG(1+_xlpm.size)*_xlpm.F)</f>
        <v>1.6457723967866527E-2</v>
      </c>
      <c r="V5907" s="14">
        <f>_xlfn.LET(_xlpm.a,T5907,_xlpm.b,R5907,2*_xlpm.a*_xlpm.b/(_xlpm.a+_xlpm.b))</f>
        <v>4.0816326530612262E-2</v>
      </c>
      <c r="W5907" s="14">
        <f>_xlfn.LET(_xlpm.p,R5907,_xlpm.q,T5907,LOG(_xlpm.p/_xlpm.q))</f>
        <v>1.6812412373755872</v>
      </c>
      <c r="X5907" s="2"/>
    </row>
    <row r="5908" spans="1:24">
      <c r="A5908" s="1" t="str">
        <f>_xlfn.LET(_xlpm.sep," : ",CONCATENATE(O5908,_xlpm.sep,P5908))</f>
        <v>~kelyh~ : [klɪ]</v>
      </c>
      <c r="B5908" s="1">
        <f>_xlfn.LET(_xlpm.d,$G5908,_xlpm.k,_xlfn.CONCAT(LEFT(TRIM(B$1),1),"*"),COUNTIF(_xlpm.d,_xlpm.k))</f>
        <v>0</v>
      </c>
      <c r="C5908" s="1">
        <f>_xlfn.LET(_xlpm.d,$G5908,_xlpm.k,_xlfn.CONCAT(LEFT(TRIM(C$1),1),"*"),COUNTIF(_xlpm.d,_xlpm.k))</f>
        <v>0</v>
      </c>
      <c r="D5908" s="1">
        <f>_xlfn.LET(_xlpm.d,$G5908,_xlpm.k,_xlfn.CONCAT(LEFT(TRIM(D$1),1),"*"),COUNTIF(_xlpm.d,_xlpm.k))</f>
        <v>0</v>
      </c>
      <c r="E5908" s="1">
        <f>LOG(F5908+1,10)</f>
        <v>0.47712125471966244</v>
      </c>
      <c r="F5908" s="7">
        <v>2</v>
      </c>
      <c r="G5908" s="9" t="s">
        <v>1502</v>
      </c>
      <c r="H5908" s="4">
        <f>F5908/freq.sum.r6e</f>
        <v>9.9403578528827041E-5</v>
      </c>
      <c r="I5908" s="1" t="str">
        <f>_xlfn.LET(_xlpm.sep,":",_xlpm.w,$G5908,LEFT(_xlpm.w,FIND(_xlpm.sep,_xlpm.w)-1))</f>
        <v>klɪ</v>
      </c>
      <c r="J5908" s="1" t="str">
        <f>_xlfn.LET(_xlpm.sep,":",_xlpm.w,$G5908,RIGHT(_xlpm.w,LEN(_xlpm.w)-FIND(_xlpm.sep,_xlpm.w)))</f>
        <v>kelyh</v>
      </c>
      <c r="K5908" s="10">
        <f>_xlfn.LET(_xlpm.w,I5908,LEN(_xlpm.w))</f>
        <v>3</v>
      </c>
      <c r="L5908" s="10">
        <f>_xlfn.LET(_xlpm.w,J5908,LEN(_xlpm.w))</f>
        <v>5</v>
      </c>
      <c r="M5908" s="10">
        <f>_xlfn.LET(_xlpm.a,K5908,_xlpm.b,L5908,MAX(_xlpm.a,_xlpm.b))</f>
        <v>5</v>
      </c>
      <c r="N5908" s="10">
        <f>_xlfn.LET(_xlpm.d,(K5908,L5908),MAX(_xlpm.d)-MIN(_xlpm.d))</f>
        <v>2</v>
      </c>
      <c r="O5908" s="1" t="str">
        <f>_xlfn.LET(_xlpm.sep,":",_xlpm.w,$G5908,_xlfn.CONCAT("~",RIGHT(_xlpm.w,LEN(_xlpm.w)-FIND(_xlpm.sep,_xlpm.w)),"~"))</f>
        <v>~kelyh~</v>
      </c>
      <c r="P5908" s="1" t="str">
        <f>_xlfn.LET(_xlpm.sep,":",_xlpm.w,$G5908,_xlfn.CONCAT("[",LEFT(_xlpm.w,FIND(_xlpm.sep,_xlpm.w)-1),"]"))</f>
        <v>[klɪ]</v>
      </c>
      <c r="Q5908" s="14" cm="1">
        <f t="array" ref="Q5908">SUM(_xlfn._xlws.FILTER($H$2:$H$7117,_xlfn.MAP($O$2:$O$7117,_xlfn.LAMBDA(_xlpm.x,_xlpm.x=$O5908))))</f>
        <v>9.9403578528827041E-5</v>
      </c>
      <c r="R5908" s="14">
        <f>$H5908/Q5908</f>
        <v>1</v>
      </c>
      <c r="S5908" s="14" cm="1">
        <f t="array" ref="S5908">SUM(_xlfn._xlws.FILTER($H$2:$H$7117,_xlfn.MAP($P$2:$P$7117,_xlfn.LAMBDA(_xlpm.x,_xlpm.x=$P5908))))</f>
        <v>4.7713717693836965E-3</v>
      </c>
      <c r="T5908" s="14">
        <f>$H5908/S5908</f>
        <v>2.0833333333333339E-2</v>
      </c>
      <c r="U5908" s="14">
        <f>_xlfn.LET(_xlpm.freq,F5908,_xlpm.size,M5908+1,_xlpm.F,V5908,LOG(1+_xlpm.freq)*LOG(1+_xlpm.size)*_xlpm.F)</f>
        <v>1.6457723967866527E-2</v>
      </c>
      <c r="V5908" s="14">
        <f>_xlfn.LET(_xlpm.a,T5908,_xlpm.b,R5908,2*_xlpm.a*_xlpm.b/(_xlpm.a+_xlpm.b))</f>
        <v>4.0816326530612262E-2</v>
      </c>
      <c r="W5908" s="14">
        <f>_xlfn.LET(_xlpm.p,R5908,_xlpm.q,T5908,LOG(_xlpm.p/_xlpm.q))</f>
        <v>1.6812412373755872</v>
      </c>
      <c r="X5908" s="2"/>
    </row>
    <row r="5909" spans="1:24">
      <c r="A5909" s="1" t="str">
        <f>_xlfn.LET(_xlpm.sep," : ",CONCATENATE(O5909,_xlpm.sep,P5909))</f>
        <v>~chrih~ : [kɹɪ]</v>
      </c>
      <c r="B5909" s="1">
        <f>_xlfn.LET(_xlpm.d,$G5909,_xlpm.k,_xlfn.CONCAT(LEFT(TRIM(B$1),1),"*"),COUNTIF(_xlpm.d,_xlpm.k))</f>
        <v>0</v>
      </c>
      <c r="C5909" s="1">
        <f>_xlfn.LET(_xlpm.d,$G5909,_xlpm.k,_xlfn.CONCAT(LEFT(TRIM(C$1),1),"*"),COUNTIF(_xlpm.d,_xlpm.k))</f>
        <v>0</v>
      </c>
      <c r="D5909" s="1">
        <f>_xlfn.LET(_xlpm.d,$G5909,_xlpm.k,_xlfn.CONCAT(LEFT(TRIM(D$1),1),"*"),COUNTIF(_xlpm.d,_xlpm.k))</f>
        <v>0</v>
      </c>
      <c r="E5909" s="1">
        <f>LOG(F5909+1,10)</f>
        <v>0.47712125471966244</v>
      </c>
      <c r="F5909" s="7">
        <v>2</v>
      </c>
      <c r="G5909" s="9" t="s">
        <v>1930</v>
      </c>
      <c r="H5909" s="4">
        <f>F5909/freq.sum.r6e</f>
        <v>9.9403578528827041E-5</v>
      </c>
      <c r="I5909" s="4" t="str">
        <f>_xlfn.LET(_xlpm.sep,":",_xlpm.w,$G5909,LEFT(_xlpm.w,FIND(_xlpm.sep,_xlpm.w)-1))</f>
        <v>kɹɪ</v>
      </c>
      <c r="J5909" s="4" t="str">
        <f>_xlfn.LET(_xlpm.sep,":",_xlpm.w,$G5909,RIGHT(_xlpm.w,LEN(_xlpm.w)-FIND(_xlpm.sep,_xlpm.w)))</f>
        <v>chrih</v>
      </c>
      <c r="K5909" s="10">
        <f>_xlfn.LET(_xlpm.w,I5909,LEN(_xlpm.w))</f>
        <v>3</v>
      </c>
      <c r="L5909" s="10">
        <f>_xlfn.LET(_xlpm.w,J5909,LEN(_xlpm.w))</f>
        <v>5</v>
      </c>
      <c r="M5909" s="10">
        <f>_xlfn.LET(_xlpm.a,K5909,_xlpm.b,L5909,MAX(_xlpm.a,_xlpm.b))</f>
        <v>5</v>
      </c>
      <c r="N5909" s="10">
        <f>_xlfn.LET(_xlpm.d,(K5909,L5909),MAX(_xlpm.d)-MIN(_xlpm.d))</f>
        <v>2</v>
      </c>
      <c r="O5909" s="1" t="str">
        <f>_xlfn.LET(_xlpm.sep,":",_xlpm.w,$G5909,_xlfn.CONCAT("~",RIGHT(_xlpm.w,LEN(_xlpm.w)-FIND(_xlpm.sep,_xlpm.w)),"~"))</f>
        <v>~chrih~</v>
      </c>
      <c r="P5909" s="1" t="str">
        <f>_xlfn.LET(_xlpm.sep,":",_xlpm.w,$G5909,_xlfn.CONCAT("[",LEFT(_xlpm.w,FIND(_xlpm.sep,_xlpm.w)-1),"]"))</f>
        <v>[kɹɪ]</v>
      </c>
      <c r="Q5909" s="14" cm="1">
        <f t="array" ref="Q5909">SUM(_xlfn._xlws.FILTER($H$2:$H$7109,_xlfn.MAP($O$2:$O$7109,_xlfn.LAMBDA(_xlpm.x,_xlpm.x=$O5909))))</f>
        <v>9.9403578528827041E-5</v>
      </c>
      <c r="R5909" s="14">
        <f>$H5909/Q5909</f>
        <v>1</v>
      </c>
      <c r="S5909" s="14" cm="1">
        <f t="array" ref="S5909">SUM(_xlfn._xlws.FILTER($H$2:$H$7109,_xlfn.MAP($P$2:$P$7109,_xlfn.LAMBDA(_xlpm.x,_xlpm.x=$P5909))))</f>
        <v>4.7713717693836965E-3</v>
      </c>
      <c r="T5909" s="14">
        <f>$H5909/S5909</f>
        <v>2.0833333333333339E-2</v>
      </c>
      <c r="U5909" s="14">
        <f>_xlfn.LET(_xlpm.freq,F5909,_xlpm.size,M5909+1,_xlpm.F,V5909,LOG(1+_xlpm.freq)*LOG(1+_xlpm.size)*_xlpm.F)</f>
        <v>1.6457723967866527E-2</v>
      </c>
      <c r="V5909" s="14">
        <f>_xlfn.LET(_xlpm.a,T5909,_xlpm.b,R5909,2*_xlpm.a*_xlpm.b/(_xlpm.a+_xlpm.b))</f>
        <v>4.0816326530612262E-2</v>
      </c>
      <c r="W5909" s="14">
        <f>_xlfn.LET(_xlpm.p,R5909,_xlpm.q,T5909,LOG(_xlpm.p/_xlpm.q))</f>
        <v>1.6812412373755872</v>
      </c>
      <c r="X5909" s="2"/>
    </row>
    <row r="5910" spans="1:24">
      <c r="A5910" s="1" t="str">
        <f>_xlfn.LET(_xlpm.sep," : ",CONCATENATE(O5910,_xlpm.sep,P5910))</f>
        <v>~cregh~ : [kɹɪ]</v>
      </c>
      <c r="B5910" s="1">
        <f>_xlfn.LET(_xlpm.d,$G5910,_xlpm.k,_xlfn.CONCAT(LEFT(TRIM(B$1),1),"*"),COUNTIF(_xlpm.d,_xlpm.k))</f>
        <v>0</v>
      </c>
      <c r="C5910" s="1">
        <f>_xlfn.LET(_xlpm.d,$G5910,_xlpm.k,_xlfn.CONCAT(LEFT(TRIM(C$1),1),"*"),COUNTIF(_xlpm.d,_xlpm.k))</f>
        <v>0</v>
      </c>
      <c r="D5910" s="1">
        <f>_xlfn.LET(_xlpm.d,$G5910,_xlpm.k,_xlfn.CONCAT(LEFT(TRIM(D$1),1),"*"),COUNTIF(_xlpm.d,_xlpm.k))</f>
        <v>0</v>
      </c>
      <c r="E5910" s="1">
        <f>LOG(F5910+1,10)</f>
        <v>0.47712125471966244</v>
      </c>
      <c r="F5910" s="7">
        <v>2</v>
      </c>
      <c r="G5910" s="9" t="s">
        <v>1948</v>
      </c>
      <c r="H5910" s="4">
        <f>F5910/freq.sum.r6e</f>
        <v>9.9403578528827041E-5</v>
      </c>
      <c r="I5910" s="1" t="str">
        <f>_xlfn.LET(_xlpm.sep,":",_xlpm.w,$G5910,LEFT(_xlpm.w,FIND(_xlpm.sep,_xlpm.w)-1))</f>
        <v>kɹɪ</v>
      </c>
      <c r="J5910" s="1" t="str">
        <f>_xlfn.LET(_xlpm.sep,":",_xlpm.w,$G5910,RIGHT(_xlpm.w,LEN(_xlpm.w)-FIND(_xlpm.sep,_xlpm.w)))</f>
        <v>cregh</v>
      </c>
      <c r="K5910" s="10">
        <f>_xlfn.LET(_xlpm.w,I5910,LEN(_xlpm.w))</f>
        <v>3</v>
      </c>
      <c r="L5910" s="10">
        <f>_xlfn.LET(_xlpm.w,J5910,LEN(_xlpm.w))</f>
        <v>5</v>
      </c>
      <c r="M5910" s="10">
        <f>_xlfn.LET(_xlpm.a,K5910,_xlpm.b,L5910,MAX(_xlpm.a,_xlpm.b))</f>
        <v>5</v>
      </c>
      <c r="N5910" s="10">
        <f>_xlfn.LET(_xlpm.d,(K5910,L5910),MAX(_xlpm.d)-MIN(_xlpm.d))</f>
        <v>2</v>
      </c>
      <c r="O5910" s="1" t="str">
        <f>_xlfn.LET(_xlpm.sep,":",_xlpm.w,$G5910,_xlfn.CONCAT("~",RIGHT(_xlpm.w,LEN(_xlpm.w)-FIND(_xlpm.sep,_xlpm.w)),"~"))</f>
        <v>~cregh~</v>
      </c>
      <c r="P5910" s="1" t="str">
        <f>_xlfn.LET(_xlpm.sep,":",_xlpm.w,$G5910,_xlfn.CONCAT("[",LEFT(_xlpm.w,FIND(_xlpm.sep,_xlpm.w)-1),"]"))</f>
        <v>[kɹɪ]</v>
      </c>
      <c r="Q5910" s="14" cm="1">
        <f t="array" ref="Q5910">SUM(_xlfn._xlws.FILTER($H$2:$H$7117,_xlfn.MAP($O$2:$O$7117,_xlfn.LAMBDA(_xlpm.x,_xlpm.x=$O5910))))</f>
        <v>9.9403578528827041E-5</v>
      </c>
      <c r="R5910" s="14">
        <f>$H5910/Q5910</f>
        <v>1</v>
      </c>
      <c r="S5910" s="14" cm="1">
        <f t="array" ref="S5910">SUM(_xlfn._xlws.FILTER($H$2:$H$7117,_xlfn.MAP($P$2:$P$7117,_xlfn.LAMBDA(_xlpm.x,_xlpm.x=$P5910))))</f>
        <v>4.7713717693836965E-3</v>
      </c>
      <c r="T5910" s="14">
        <f>$H5910/S5910</f>
        <v>2.0833333333333339E-2</v>
      </c>
      <c r="U5910" s="14">
        <f>_xlfn.LET(_xlpm.freq,F5910,_xlpm.size,M5910+1,_xlpm.F,V5910,LOG(1+_xlpm.freq)*LOG(1+_xlpm.size)*_xlpm.F)</f>
        <v>1.6457723967866527E-2</v>
      </c>
      <c r="V5910" s="14">
        <f>_xlfn.LET(_xlpm.a,T5910,_xlpm.b,R5910,2*_xlpm.a*_xlpm.b/(_xlpm.a+_xlpm.b))</f>
        <v>4.0816326530612262E-2</v>
      </c>
      <c r="W5910" s="14">
        <f>_xlfn.LET(_xlpm.p,R5910,_xlpm.q,T5910,LOG(_xlpm.p/_xlpm.q))</f>
        <v>1.6812412373755872</v>
      </c>
      <c r="X5910" s="2"/>
    </row>
    <row r="5911" spans="1:24">
      <c r="A5911" s="1" t="str">
        <f>_xlfn.LET(_xlpm.sep," : ",CONCATENATE(O5911,_xlpm.sep,P5911))</f>
        <v>~ltieh~ : [ltɪ]</v>
      </c>
      <c r="B5911" s="1">
        <f>_xlfn.LET(_xlpm.d,$G5911,_xlpm.k,_xlfn.CONCAT(LEFT(TRIM(B$1),1),"*"),COUNTIF(_xlpm.d,_xlpm.k))</f>
        <v>0</v>
      </c>
      <c r="C5911" s="1">
        <f>_xlfn.LET(_xlpm.d,$G5911,_xlpm.k,_xlfn.CONCAT(LEFT(TRIM(C$1),1),"*"),COUNTIF(_xlpm.d,_xlpm.k))</f>
        <v>0</v>
      </c>
      <c r="D5911" s="1">
        <f>_xlfn.LET(_xlpm.d,$G5911,_xlpm.k,_xlfn.CONCAT(LEFT(TRIM(D$1),1),"*"),COUNTIF(_xlpm.d,_xlpm.k))</f>
        <v>0</v>
      </c>
      <c r="E5911" s="1">
        <f>LOG(F5911+1,10)</f>
        <v>0.47712125471966244</v>
      </c>
      <c r="F5911" s="7">
        <v>2</v>
      </c>
      <c r="G5911" s="9" t="s">
        <v>2203</v>
      </c>
      <c r="H5911" s="4">
        <f>F5911/freq.sum.r6e</f>
        <v>9.9403578528827041E-5</v>
      </c>
      <c r="I5911" s="1" t="str">
        <f>_xlfn.LET(_xlpm.sep,":",_xlpm.w,$G5911,LEFT(_xlpm.w,FIND(_xlpm.sep,_xlpm.w)-1))</f>
        <v>ltɪ</v>
      </c>
      <c r="J5911" s="1" t="str">
        <f>_xlfn.LET(_xlpm.sep,":",_xlpm.w,$G5911,RIGHT(_xlpm.w,LEN(_xlpm.w)-FIND(_xlpm.sep,_xlpm.w)))</f>
        <v>ltieh</v>
      </c>
      <c r="K5911" s="10">
        <f>_xlfn.LET(_xlpm.w,I5911,LEN(_xlpm.w))</f>
        <v>3</v>
      </c>
      <c r="L5911" s="10">
        <f>_xlfn.LET(_xlpm.w,J5911,LEN(_xlpm.w))</f>
        <v>5</v>
      </c>
      <c r="M5911" s="10">
        <f>_xlfn.LET(_xlpm.a,K5911,_xlpm.b,L5911,MAX(_xlpm.a,_xlpm.b))</f>
        <v>5</v>
      </c>
      <c r="N5911" s="10">
        <f>_xlfn.LET(_xlpm.d,(K5911,L5911),MAX(_xlpm.d)-MIN(_xlpm.d))</f>
        <v>2</v>
      </c>
      <c r="O5911" s="1" t="str">
        <f>_xlfn.LET(_xlpm.sep,":",_xlpm.w,$G5911,_xlfn.CONCAT("~",RIGHT(_xlpm.w,LEN(_xlpm.w)-FIND(_xlpm.sep,_xlpm.w)),"~"))</f>
        <v>~ltieh~</v>
      </c>
      <c r="P5911" s="1" t="str">
        <f>_xlfn.LET(_xlpm.sep,":",_xlpm.w,$G5911,_xlfn.CONCAT("[",LEFT(_xlpm.w,FIND(_xlpm.sep,_xlpm.w)-1),"]"))</f>
        <v>[ltɪ]</v>
      </c>
      <c r="Q5911" s="14" cm="1">
        <f t="array" ref="Q5911">SUM(_xlfn._xlws.FILTER($H$2:$H$7117,_xlfn.MAP($O$2:$O$7117,_xlfn.LAMBDA(_xlpm.x,_xlpm.x=$O5911))))</f>
        <v>9.9403578528827041E-5</v>
      </c>
      <c r="R5911" s="14">
        <f>$H5911/Q5911</f>
        <v>1</v>
      </c>
      <c r="S5911" s="14" cm="1">
        <f t="array" ref="S5911">SUM(_xlfn._xlws.FILTER($H$2:$H$7117,_xlfn.MAP($P$2:$P$7117,_xlfn.LAMBDA(_xlpm.x,_xlpm.x=$P5911))))</f>
        <v>4.7713717693836965E-3</v>
      </c>
      <c r="T5911" s="14">
        <f>$H5911/S5911</f>
        <v>2.0833333333333339E-2</v>
      </c>
      <c r="U5911" s="14">
        <f>_xlfn.LET(_xlpm.freq,F5911,_xlpm.size,M5911+1,_xlpm.F,V5911,LOG(1+_xlpm.freq)*LOG(1+_xlpm.size)*_xlpm.F)</f>
        <v>1.6457723967866527E-2</v>
      </c>
      <c r="V5911" s="14">
        <f>_xlfn.LET(_xlpm.a,T5911,_xlpm.b,R5911,2*_xlpm.a*_xlpm.b/(_xlpm.a+_xlpm.b))</f>
        <v>4.0816326530612262E-2</v>
      </c>
      <c r="W5911" s="14">
        <f>_xlfn.LET(_xlpm.p,R5911,_xlpm.q,T5911,LOG(_xlpm.p/_xlpm.q))</f>
        <v>1.6812412373755872</v>
      </c>
      <c r="X5911" s="2"/>
    </row>
    <row r="5912" spans="1:24">
      <c r="A5912" s="1" t="str">
        <f>_xlfn.LET(_xlpm.sep," : ",CONCATENATE(O5912,_xlpm.sep,P5912))</f>
        <v>~ltygh~ : [ltɪ]</v>
      </c>
      <c r="B5912" s="1">
        <f>_xlfn.LET(_xlpm.d,$G5912,_xlpm.k,_xlfn.CONCAT(LEFT(TRIM(B$1),1),"*"),COUNTIF(_xlpm.d,_xlpm.k))</f>
        <v>0</v>
      </c>
      <c r="C5912" s="1">
        <f>_xlfn.LET(_xlpm.d,$G5912,_xlpm.k,_xlfn.CONCAT(LEFT(TRIM(C$1),1),"*"),COUNTIF(_xlpm.d,_xlpm.k))</f>
        <v>0</v>
      </c>
      <c r="D5912" s="1">
        <f>_xlfn.LET(_xlpm.d,$G5912,_xlpm.k,_xlfn.CONCAT(LEFT(TRIM(D$1),1),"*"),COUNTIF(_xlpm.d,_xlpm.k))</f>
        <v>0</v>
      </c>
      <c r="E5912" s="1">
        <f>LOG(F5912+1,10)</f>
        <v>0.47712125471966244</v>
      </c>
      <c r="F5912" s="7">
        <v>2</v>
      </c>
      <c r="G5912" s="9" t="s">
        <v>2216</v>
      </c>
      <c r="H5912" s="4">
        <f>F5912/freq.sum.r6e</f>
        <v>9.9403578528827041E-5</v>
      </c>
      <c r="I5912" s="4" t="str">
        <f>_xlfn.LET(_xlpm.sep,":",_xlpm.w,$G5912,LEFT(_xlpm.w,FIND(_xlpm.sep,_xlpm.w)-1))</f>
        <v>ltɪ</v>
      </c>
      <c r="J5912" s="4" t="str">
        <f>_xlfn.LET(_xlpm.sep,":",_xlpm.w,$G5912,RIGHT(_xlpm.w,LEN(_xlpm.w)-FIND(_xlpm.sep,_xlpm.w)))</f>
        <v>ltygh</v>
      </c>
      <c r="K5912" s="10">
        <f>_xlfn.LET(_xlpm.w,I5912,LEN(_xlpm.w))</f>
        <v>3</v>
      </c>
      <c r="L5912" s="10">
        <f>_xlfn.LET(_xlpm.w,J5912,LEN(_xlpm.w))</f>
        <v>5</v>
      </c>
      <c r="M5912" s="10">
        <f>_xlfn.LET(_xlpm.a,K5912,_xlpm.b,L5912,MAX(_xlpm.a,_xlpm.b))</f>
        <v>5</v>
      </c>
      <c r="N5912" s="10">
        <f>_xlfn.LET(_xlpm.d,(K5912,L5912),MAX(_xlpm.d)-MIN(_xlpm.d))</f>
        <v>2</v>
      </c>
      <c r="O5912" s="1" t="str">
        <f>_xlfn.LET(_xlpm.sep,":",_xlpm.w,$G5912,_xlfn.CONCAT("~",RIGHT(_xlpm.w,LEN(_xlpm.w)-FIND(_xlpm.sep,_xlpm.w)),"~"))</f>
        <v>~ltygh~</v>
      </c>
      <c r="P5912" s="1" t="str">
        <f>_xlfn.LET(_xlpm.sep,":",_xlpm.w,$G5912,_xlfn.CONCAT("[",LEFT(_xlpm.w,FIND(_xlpm.sep,_xlpm.w)-1),"]"))</f>
        <v>[ltɪ]</v>
      </c>
      <c r="Q5912" s="14" cm="1">
        <f t="array" ref="Q5912">SUM(_xlfn._xlws.FILTER($H$2:$H$7109,_xlfn.MAP($O$2:$O$7109,_xlfn.LAMBDA(_xlpm.x,_xlpm.x=$O5912))))</f>
        <v>9.9403578528827041E-5</v>
      </c>
      <c r="R5912" s="14">
        <f>$H5912/Q5912</f>
        <v>1</v>
      </c>
      <c r="S5912" s="14" cm="1">
        <f t="array" ref="S5912">SUM(_xlfn._xlws.FILTER($H$2:$H$7109,_xlfn.MAP($P$2:$P$7109,_xlfn.LAMBDA(_xlpm.x,_xlpm.x=$P5912))))</f>
        <v>4.7713717693836965E-3</v>
      </c>
      <c r="T5912" s="14">
        <f>$H5912/S5912</f>
        <v>2.0833333333333339E-2</v>
      </c>
      <c r="U5912" s="14">
        <f>_xlfn.LET(_xlpm.freq,F5912,_xlpm.size,M5912+1,_xlpm.F,V5912,LOG(1+_xlpm.freq)*LOG(1+_xlpm.size)*_xlpm.F)</f>
        <v>1.6457723967866527E-2</v>
      </c>
      <c r="V5912" s="14">
        <f>_xlfn.LET(_xlpm.a,T5912,_xlpm.b,R5912,2*_xlpm.a*_xlpm.b/(_xlpm.a+_xlpm.b))</f>
        <v>4.0816326530612262E-2</v>
      </c>
      <c r="W5912" s="14">
        <f>_xlfn.LET(_xlpm.p,R5912,_xlpm.q,T5912,LOG(_xlpm.p/_xlpm.q))</f>
        <v>1.6812412373755872</v>
      </c>
      <c r="X5912" s="2"/>
    </row>
    <row r="5913" spans="1:24">
      <c r="A5913" s="1" t="str">
        <f>_xlfn.LET(_xlpm.sep," : ",CONCATENATE(O5913,_xlpm.sep,P5913))</f>
        <v>~rdegh~ : [ɹdɪ]</v>
      </c>
      <c r="B5913" s="1">
        <f>_xlfn.LET(_xlpm.d,$G5913,_xlpm.k,_xlfn.CONCAT(LEFT(TRIM(B$1),1),"*"),COUNTIF(_xlpm.d,_xlpm.k))</f>
        <v>1</v>
      </c>
      <c r="C5913" s="1">
        <f>_xlfn.LET(_xlpm.d,$G5913,_xlpm.k,_xlfn.CONCAT(LEFT(TRIM(C$1),1),"*"),COUNTIF(_xlpm.d,_xlpm.k))</f>
        <v>0</v>
      </c>
      <c r="D5913" s="1">
        <f>_xlfn.LET(_xlpm.d,$G5913,_xlpm.k,_xlfn.CONCAT(LEFT(TRIM(D$1),1),"*"),COUNTIF(_xlpm.d,_xlpm.k))</f>
        <v>0</v>
      </c>
      <c r="E5913" s="1">
        <f>LOG(F5913+1,10)</f>
        <v>0.47712125471966244</v>
      </c>
      <c r="F5913" s="7">
        <v>2</v>
      </c>
      <c r="G5913" s="9" t="s">
        <v>5736</v>
      </c>
      <c r="H5913" s="4">
        <f>F5913/freq.sum.r6e</f>
        <v>9.9403578528827041E-5</v>
      </c>
      <c r="I5913" s="1" t="str">
        <f>_xlfn.LET(_xlpm.sep,":",_xlpm.w,$G5913,LEFT(_xlpm.w,FIND(_xlpm.sep,_xlpm.w)-1))</f>
        <v>ɹdɪ</v>
      </c>
      <c r="J5913" s="1" t="str">
        <f>_xlfn.LET(_xlpm.sep,":",_xlpm.w,$G5913,RIGHT(_xlpm.w,LEN(_xlpm.w)-FIND(_xlpm.sep,_xlpm.w)))</f>
        <v>rdegh</v>
      </c>
      <c r="K5913" s="10">
        <f>_xlfn.LET(_xlpm.w,I5913,LEN(_xlpm.w))</f>
        <v>3</v>
      </c>
      <c r="L5913" s="10">
        <f>_xlfn.LET(_xlpm.w,J5913,LEN(_xlpm.w))</f>
        <v>5</v>
      </c>
      <c r="M5913" s="10">
        <f>_xlfn.LET(_xlpm.a,K5913,_xlpm.b,L5913,MAX(_xlpm.a,_xlpm.b))</f>
        <v>5</v>
      </c>
      <c r="N5913" s="10">
        <f>_xlfn.LET(_xlpm.d,(K5913,L5913),MAX(_xlpm.d)-MIN(_xlpm.d))</f>
        <v>2</v>
      </c>
      <c r="O5913" s="1" t="str">
        <f>_xlfn.LET(_xlpm.sep,":",_xlpm.w,$G5913,_xlfn.CONCAT("~",RIGHT(_xlpm.w,LEN(_xlpm.w)-FIND(_xlpm.sep,_xlpm.w)),"~"))</f>
        <v>~rdegh~</v>
      </c>
      <c r="P5913" s="1" t="str">
        <f>_xlfn.LET(_xlpm.sep,":",_xlpm.w,$G5913,_xlfn.CONCAT("[",LEFT(_xlpm.w,FIND(_xlpm.sep,_xlpm.w)-1),"]"))</f>
        <v>[ɹdɪ]</v>
      </c>
      <c r="Q5913" s="14" cm="1">
        <f t="array" ref="Q5913">SUM(_xlfn._xlws.FILTER($H$2:$H$7117,_xlfn.MAP($O$2:$O$7117,_xlfn.LAMBDA(_xlpm.x,_xlpm.x=$O5913))))</f>
        <v>9.9403578528827041E-5</v>
      </c>
      <c r="R5913" s="14">
        <f>$H5913/Q5913</f>
        <v>1</v>
      </c>
      <c r="S5913" s="14" cm="1">
        <f t="array" ref="S5913">SUM(_xlfn._xlws.FILTER($H$2:$H$7117,_xlfn.MAP($P$2:$P$7117,_xlfn.LAMBDA(_xlpm.x,_xlpm.x=$P5913))))</f>
        <v>4.7713717693836965E-3</v>
      </c>
      <c r="T5913" s="14">
        <f>$H5913/S5913</f>
        <v>2.0833333333333339E-2</v>
      </c>
      <c r="U5913" s="14">
        <f>_xlfn.LET(_xlpm.freq,F5913,_xlpm.size,M5913+1,_xlpm.F,V5913,LOG(1+_xlpm.freq)*LOG(1+_xlpm.size)*_xlpm.F)</f>
        <v>1.6457723967866527E-2</v>
      </c>
      <c r="V5913" s="14">
        <f>_xlfn.LET(_xlpm.a,T5913,_xlpm.b,R5913,2*_xlpm.a*_xlpm.b/(_xlpm.a+_xlpm.b))</f>
        <v>4.0816326530612262E-2</v>
      </c>
      <c r="W5913" s="14">
        <f>_xlfn.LET(_xlpm.p,R5913,_xlpm.q,T5913,LOG(_xlpm.p/_xlpm.q))</f>
        <v>1.6812412373755872</v>
      </c>
      <c r="X5913" s="2"/>
    </row>
    <row r="5914" spans="1:24">
      <c r="A5914" s="1" t="str">
        <f>_xlfn.LET(_xlpm.sep," : ",CONCATENATE(O5914,_xlpm.sep,P5914))</f>
        <v>~rdygh~ : [ɹdɪ]</v>
      </c>
      <c r="B5914" s="1">
        <f>_xlfn.LET(_xlpm.d,$G5914,_xlpm.k,_xlfn.CONCAT(LEFT(TRIM(B$1),1),"*"),COUNTIF(_xlpm.d,_xlpm.k))</f>
        <v>1</v>
      </c>
      <c r="C5914" s="1">
        <f>_xlfn.LET(_xlpm.d,$G5914,_xlpm.k,_xlfn.CONCAT(LEFT(TRIM(C$1),1),"*"),COUNTIF(_xlpm.d,_xlpm.k))</f>
        <v>0</v>
      </c>
      <c r="D5914" s="1">
        <f>_xlfn.LET(_xlpm.d,$G5914,_xlpm.k,_xlfn.CONCAT(LEFT(TRIM(D$1),1),"*"),COUNTIF(_xlpm.d,_xlpm.k))</f>
        <v>0</v>
      </c>
      <c r="E5914" s="1">
        <f>LOG(F5914+1,10)</f>
        <v>0.47712125471966244</v>
      </c>
      <c r="F5914" s="7">
        <v>2</v>
      </c>
      <c r="G5914" s="9" t="s">
        <v>5761</v>
      </c>
      <c r="H5914" s="4">
        <f>F5914/freq.sum.r6e</f>
        <v>9.9403578528827041E-5</v>
      </c>
      <c r="I5914" s="1" t="str">
        <f>_xlfn.LET(_xlpm.sep,":",_xlpm.w,$G5914,LEFT(_xlpm.w,FIND(_xlpm.sep,_xlpm.w)-1))</f>
        <v>ɹdɪ</v>
      </c>
      <c r="J5914" s="1" t="str">
        <f>_xlfn.LET(_xlpm.sep,":",_xlpm.w,$G5914,RIGHT(_xlpm.w,LEN(_xlpm.w)-FIND(_xlpm.sep,_xlpm.w)))</f>
        <v>rdygh</v>
      </c>
      <c r="K5914" s="10">
        <f>_xlfn.LET(_xlpm.w,I5914,LEN(_xlpm.w))</f>
        <v>3</v>
      </c>
      <c r="L5914" s="10">
        <f>_xlfn.LET(_xlpm.w,J5914,LEN(_xlpm.w))</f>
        <v>5</v>
      </c>
      <c r="M5914" s="10">
        <f>_xlfn.LET(_xlpm.a,K5914,_xlpm.b,L5914,MAX(_xlpm.a,_xlpm.b))</f>
        <v>5</v>
      </c>
      <c r="N5914" s="10">
        <f>_xlfn.LET(_xlpm.d,(K5914,L5914),MAX(_xlpm.d)-MIN(_xlpm.d))</f>
        <v>2</v>
      </c>
      <c r="O5914" s="1" t="str">
        <f>_xlfn.LET(_xlpm.sep,":",_xlpm.w,$G5914,_xlfn.CONCAT("~",RIGHT(_xlpm.w,LEN(_xlpm.w)-FIND(_xlpm.sep,_xlpm.w)),"~"))</f>
        <v>~rdygh~</v>
      </c>
      <c r="P5914" s="1" t="str">
        <f>_xlfn.LET(_xlpm.sep,":",_xlpm.w,$G5914,_xlfn.CONCAT("[",LEFT(_xlpm.w,FIND(_xlpm.sep,_xlpm.w)-1),"]"))</f>
        <v>[ɹdɪ]</v>
      </c>
      <c r="Q5914" s="14" cm="1">
        <f t="array" ref="Q5914">SUM(_xlfn._xlws.FILTER($H$2:$H$7117,_xlfn.MAP($O$2:$O$7117,_xlfn.LAMBDA(_xlpm.x,_xlpm.x=$O5914))))</f>
        <v>9.9403578528827041E-5</v>
      </c>
      <c r="R5914" s="14">
        <f>$H5914/Q5914</f>
        <v>1</v>
      </c>
      <c r="S5914" s="14" cm="1">
        <f t="array" ref="S5914">SUM(_xlfn._xlws.FILTER($H$2:$H$7117,_xlfn.MAP($P$2:$P$7117,_xlfn.LAMBDA(_xlpm.x,_xlpm.x=$P5914))))</f>
        <v>4.7713717693836965E-3</v>
      </c>
      <c r="T5914" s="14">
        <f>$H5914/S5914</f>
        <v>2.0833333333333339E-2</v>
      </c>
      <c r="U5914" s="14">
        <f>_xlfn.LET(_xlpm.freq,F5914,_xlpm.size,M5914+1,_xlpm.F,V5914,LOG(1+_xlpm.freq)*LOG(1+_xlpm.size)*_xlpm.F)</f>
        <v>1.6457723967866527E-2</v>
      </c>
      <c r="V5914" s="14">
        <f>_xlfn.LET(_xlpm.a,T5914,_xlpm.b,R5914,2*_xlpm.a*_xlpm.b/(_xlpm.a+_xlpm.b))</f>
        <v>4.0816326530612262E-2</v>
      </c>
      <c r="W5914" s="14">
        <f>_xlfn.LET(_xlpm.p,R5914,_xlpm.q,T5914,LOG(_xlpm.p/_xlpm.q))</f>
        <v>1.6812412373755872</v>
      </c>
      <c r="X5914" s="2"/>
    </row>
    <row r="5915" spans="1:24">
      <c r="A5915" s="1" t="str">
        <f>_xlfn.LET(_xlpm.sep," : ",CONCATENATE(O5915,_xlpm.sep,P5915))</f>
        <v>~rdigh~ : [ɹdɪ]</v>
      </c>
      <c r="B5915" s="1">
        <f>_xlfn.LET(_xlpm.d,$G5915,_xlpm.k,_xlfn.CONCAT(LEFT(TRIM(B$1),1),"*"),COUNTIF(_xlpm.d,_xlpm.k))</f>
        <v>1</v>
      </c>
      <c r="C5915" s="1">
        <f>_xlfn.LET(_xlpm.d,$G5915,_xlpm.k,_xlfn.CONCAT(LEFT(TRIM(C$1),1),"*"),COUNTIF(_xlpm.d,_xlpm.k))</f>
        <v>0</v>
      </c>
      <c r="D5915" s="1">
        <f>_xlfn.LET(_xlpm.d,$G5915,_xlpm.k,_xlfn.CONCAT(LEFT(TRIM(D$1),1),"*"),COUNTIF(_xlpm.d,_xlpm.k))</f>
        <v>0</v>
      </c>
      <c r="E5915" s="1">
        <f>LOG(F5915+1,10)</f>
        <v>0.47712125471966244</v>
      </c>
      <c r="F5915" s="7">
        <v>2</v>
      </c>
      <c r="G5915" s="9" t="s">
        <v>5747</v>
      </c>
      <c r="H5915" s="4">
        <f>F5915/freq.sum.r6e</f>
        <v>9.9403578528827041E-5</v>
      </c>
      <c r="I5915" s="1" t="str">
        <f>_xlfn.LET(_xlpm.sep,":",_xlpm.w,$G5915,LEFT(_xlpm.w,FIND(_xlpm.sep,_xlpm.w)-1))</f>
        <v>ɹdɪ</v>
      </c>
      <c r="J5915" s="1" t="str">
        <f>_xlfn.LET(_xlpm.sep,":",_xlpm.w,$G5915,RIGHT(_xlpm.w,LEN(_xlpm.w)-FIND(_xlpm.sep,_xlpm.w)))</f>
        <v>rdigh</v>
      </c>
      <c r="K5915" s="10">
        <f>_xlfn.LET(_xlpm.w,I5915,LEN(_xlpm.w))</f>
        <v>3</v>
      </c>
      <c r="L5915" s="10">
        <f>_xlfn.LET(_xlpm.w,J5915,LEN(_xlpm.w))</f>
        <v>5</v>
      </c>
      <c r="M5915" s="10">
        <f>_xlfn.LET(_xlpm.a,K5915,_xlpm.b,L5915,MAX(_xlpm.a,_xlpm.b))</f>
        <v>5</v>
      </c>
      <c r="N5915" s="10">
        <f>_xlfn.LET(_xlpm.d,(K5915,L5915),MAX(_xlpm.d)-MIN(_xlpm.d))</f>
        <v>2</v>
      </c>
      <c r="O5915" s="1" t="str">
        <f>_xlfn.LET(_xlpm.sep,":",_xlpm.w,$G5915,_xlfn.CONCAT("~",RIGHT(_xlpm.w,LEN(_xlpm.w)-FIND(_xlpm.sep,_xlpm.w)),"~"))</f>
        <v>~rdigh~</v>
      </c>
      <c r="P5915" s="1" t="str">
        <f>_xlfn.LET(_xlpm.sep,":",_xlpm.w,$G5915,_xlfn.CONCAT("[",LEFT(_xlpm.w,FIND(_xlpm.sep,_xlpm.w)-1),"]"))</f>
        <v>[ɹdɪ]</v>
      </c>
      <c r="Q5915" s="14" cm="1">
        <f t="array" ref="Q5915">SUM(_xlfn._xlws.FILTER($H$2:$H$7117,_xlfn.MAP($O$2:$O$7117,_xlfn.LAMBDA(_xlpm.x,_xlpm.x=$O5915))))</f>
        <v>9.9403578528827041E-5</v>
      </c>
      <c r="R5915" s="14">
        <f>$H5915/Q5915</f>
        <v>1</v>
      </c>
      <c r="S5915" s="14" cm="1">
        <f t="array" ref="S5915">SUM(_xlfn._xlws.FILTER($H$2:$H$7117,_xlfn.MAP($P$2:$P$7117,_xlfn.LAMBDA(_xlpm.x,_xlpm.x=$P5915))))</f>
        <v>4.7713717693836965E-3</v>
      </c>
      <c r="T5915" s="14">
        <f>$H5915/S5915</f>
        <v>2.0833333333333339E-2</v>
      </c>
      <c r="U5915" s="14">
        <f>_xlfn.LET(_xlpm.freq,F5915,_xlpm.size,M5915+1,_xlpm.F,V5915,LOG(1+_xlpm.freq)*LOG(1+_xlpm.size)*_xlpm.F)</f>
        <v>1.6457723967866527E-2</v>
      </c>
      <c r="V5915" s="14">
        <f>_xlfn.LET(_xlpm.a,T5915,_xlpm.b,R5915,2*_xlpm.a*_xlpm.b/(_xlpm.a+_xlpm.b))</f>
        <v>4.0816326530612262E-2</v>
      </c>
      <c r="W5915" s="14">
        <f>_xlfn.LET(_xlpm.p,R5915,_xlpm.q,T5915,LOG(_xlpm.p/_xlpm.q))</f>
        <v>1.6812412373755872</v>
      </c>
      <c r="X5915" s="2"/>
    </row>
    <row r="5916" spans="1:24">
      <c r="A5916" s="1" t="str">
        <f>_xlfn.LET(_xlpm.sep," : ",CONCATENATE(O5916,_xlpm.sep,P5916))</f>
        <v>~rnegh~ : [ɹnɪ]</v>
      </c>
      <c r="B5916" s="1">
        <f>_xlfn.LET(_xlpm.d,$G5916,_xlpm.k,_xlfn.CONCAT(LEFT(TRIM(B$1),1),"*"),COUNTIF(_xlpm.d,_xlpm.k))</f>
        <v>1</v>
      </c>
      <c r="C5916" s="1">
        <f>_xlfn.LET(_xlpm.d,$G5916,_xlpm.k,_xlfn.CONCAT(LEFT(TRIM(C$1),1),"*"),COUNTIF(_xlpm.d,_xlpm.k))</f>
        <v>0</v>
      </c>
      <c r="D5916" s="1">
        <f>_xlfn.LET(_xlpm.d,$G5916,_xlpm.k,_xlfn.CONCAT(LEFT(TRIM(D$1),1),"*"),COUNTIF(_xlpm.d,_xlpm.k))</f>
        <v>0</v>
      </c>
      <c r="E5916" s="1">
        <f>LOG(F5916+1,10)</f>
        <v>0.47712125471966244</v>
      </c>
      <c r="F5916" s="7">
        <v>2</v>
      </c>
      <c r="G5916" s="9" t="s">
        <v>6105</v>
      </c>
      <c r="H5916" s="4">
        <f>F5916/freq.sum.r6e</f>
        <v>9.9403578528827041E-5</v>
      </c>
      <c r="I5916" s="1" t="str">
        <f>_xlfn.LET(_xlpm.sep,":",_xlpm.w,$G5916,LEFT(_xlpm.w,FIND(_xlpm.sep,_xlpm.w)-1))</f>
        <v>ɹnɪ</v>
      </c>
      <c r="J5916" s="1" t="str">
        <f>_xlfn.LET(_xlpm.sep,":",_xlpm.w,$G5916,RIGHT(_xlpm.w,LEN(_xlpm.w)-FIND(_xlpm.sep,_xlpm.w)))</f>
        <v>rnegh</v>
      </c>
      <c r="K5916" s="10">
        <f>_xlfn.LET(_xlpm.w,I5916,LEN(_xlpm.w))</f>
        <v>3</v>
      </c>
      <c r="L5916" s="10">
        <f>_xlfn.LET(_xlpm.w,J5916,LEN(_xlpm.w))</f>
        <v>5</v>
      </c>
      <c r="M5916" s="10">
        <f>_xlfn.LET(_xlpm.a,K5916,_xlpm.b,L5916,MAX(_xlpm.a,_xlpm.b))</f>
        <v>5</v>
      </c>
      <c r="N5916" s="10">
        <f>_xlfn.LET(_xlpm.d,(K5916,L5916),MAX(_xlpm.d)-MIN(_xlpm.d))</f>
        <v>2</v>
      </c>
      <c r="O5916" s="1" t="str">
        <f>_xlfn.LET(_xlpm.sep,":",_xlpm.w,$G5916,_xlfn.CONCAT("~",RIGHT(_xlpm.w,LEN(_xlpm.w)-FIND(_xlpm.sep,_xlpm.w)),"~"))</f>
        <v>~rnegh~</v>
      </c>
      <c r="P5916" s="1" t="str">
        <f>_xlfn.LET(_xlpm.sep,":",_xlpm.w,$G5916,_xlfn.CONCAT("[",LEFT(_xlpm.w,FIND(_xlpm.sep,_xlpm.w)-1),"]"))</f>
        <v>[ɹnɪ]</v>
      </c>
      <c r="Q5916" s="14" cm="1">
        <f t="array" ref="Q5916">SUM(_xlfn._xlws.FILTER($H$2:$H$7111,_xlfn.MAP($O$2:$O$7111,_xlfn.LAMBDA(_xlpm.x,_xlpm.x=$O5916))))</f>
        <v>9.9403578528827041E-5</v>
      </c>
      <c r="R5916" s="14">
        <f>$H5916/Q5916</f>
        <v>1</v>
      </c>
      <c r="S5916" s="14" cm="1">
        <f t="array" ref="S5916">SUM(_xlfn._xlws.FILTER($H$2:$H$7111,_xlfn.MAP($P$2:$P$7111,_xlfn.LAMBDA(_xlpm.x,_xlpm.x=$P5916))))</f>
        <v>4.7713717693836965E-3</v>
      </c>
      <c r="T5916" s="14">
        <f>$H5916/S5916</f>
        <v>2.0833333333333339E-2</v>
      </c>
      <c r="U5916" s="14">
        <f>_xlfn.LET(_xlpm.freq,F5916,_xlpm.size,M5916+1,_xlpm.F,V5916,LOG(1+_xlpm.freq)*LOG(1+_xlpm.size)*_xlpm.F)</f>
        <v>1.6457723967866527E-2</v>
      </c>
      <c r="V5916" s="14">
        <f>_xlfn.LET(_xlpm.a,T5916,_xlpm.b,R5916,2*_xlpm.a*_xlpm.b/(_xlpm.a+_xlpm.b))</f>
        <v>4.0816326530612262E-2</v>
      </c>
      <c r="W5916" s="14">
        <f>_xlfn.LET(_xlpm.p,R5916,_xlpm.q,T5916,LOG(_xlpm.p/_xlpm.q))</f>
        <v>1.6812412373755872</v>
      </c>
      <c r="X5916" s="2"/>
    </row>
    <row r="5917" spans="1:24">
      <c r="A5917" s="1" t="str">
        <f>_xlfn.LET(_xlpm.sep," : ",CONCATENATE(O5917,_xlpm.sep,P5917))</f>
        <v>~rnigh~ : [ɹnɪ]</v>
      </c>
      <c r="B5917" s="1">
        <f>_xlfn.LET(_xlpm.d,$G5917,_xlpm.k,_xlfn.CONCAT(LEFT(TRIM(B$1),1),"*"),COUNTIF(_xlpm.d,_xlpm.k))</f>
        <v>1</v>
      </c>
      <c r="C5917" s="1">
        <f>_xlfn.LET(_xlpm.d,$G5917,_xlpm.k,_xlfn.CONCAT(LEFT(TRIM(C$1),1),"*"),COUNTIF(_xlpm.d,_xlpm.k))</f>
        <v>0</v>
      </c>
      <c r="D5917" s="1">
        <f>_xlfn.LET(_xlpm.d,$G5917,_xlpm.k,_xlfn.CONCAT(LEFT(TRIM(D$1),1),"*"),COUNTIF(_xlpm.d,_xlpm.k))</f>
        <v>0</v>
      </c>
      <c r="E5917" s="1">
        <f>LOG(F5917+1,10)</f>
        <v>0.47712125471966244</v>
      </c>
      <c r="F5917" s="7">
        <v>2</v>
      </c>
      <c r="G5917" s="9" t="s">
        <v>6124</v>
      </c>
      <c r="H5917" s="4">
        <f>F5917/freq.sum.r6e</f>
        <v>9.9403578528827041E-5</v>
      </c>
      <c r="I5917" s="1" t="str">
        <f>_xlfn.LET(_xlpm.sep,":",_xlpm.w,$G5917,LEFT(_xlpm.w,FIND(_xlpm.sep,_xlpm.w)-1))</f>
        <v>ɹnɪ</v>
      </c>
      <c r="J5917" s="1" t="str">
        <f>_xlfn.LET(_xlpm.sep,":",_xlpm.w,$G5917,RIGHT(_xlpm.w,LEN(_xlpm.w)-FIND(_xlpm.sep,_xlpm.w)))</f>
        <v>rnigh</v>
      </c>
      <c r="K5917" s="10">
        <f>_xlfn.LET(_xlpm.w,I5917,LEN(_xlpm.w))</f>
        <v>3</v>
      </c>
      <c r="L5917" s="10">
        <f>_xlfn.LET(_xlpm.w,J5917,LEN(_xlpm.w))</f>
        <v>5</v>
      </c>
      <c r="M5917" s="10">
        <f>_xlfn.LET(_xlpm.a,K5917,_xlpm.b,L5917,MAX(_xlpm.a,_xlpm.b))</f>
        <v>5</v>
      </c>
      <c r="N5917" s="10">
        <f>_xlfn.LET(_xlpm.d,(K5917,L5917),MAX(_xlpm.d)-MIN(_xlpm.d))</f>
        <v>2</v>
      </c>
      <c r="O5917" s="1" t="str">
        <f>_xlfn.LET(_xlpm.sep,":",_xlpm.w,$G5917,_xlfn.CONCAT("~",RIGHT(_xlpm.w,LEN(_xlpm.w)-FIND(_xlpm.sep,_xlpm.w)),"~"))</f>
        <v>~rnigh~</v>
      </c>
      <c r="P5917" s="1" t="str">
        <f>_xlfn.LET(_xlpm.sep,":",_xlpm.w,$G5917,_xlfn.CONCAT("[",LEFT(_xlpm.w,FIND(_xlpm.sep,_xlpm.w)-1),"]"))</f>
        <v>[ɹnɪ]</v>
      </c>
      <c r="Q5917" s="14" cm="1">
        <f t="array" ref="Q5917">SUM(_xlfn._xlws.FILTER($H$2:$H$7117,_xlfn.MAP($O$2:$O$7117,_xlfn.LAMBDA(_xlpm.x,_xlpm.x=$O5917))))</f>
        <v>9.9403578528827041E-5</v>
      </c>
      <c r="R5917" s="14">
        <f>$H5917/Q5917</f>
        <v>1</v>
      </c>
      <c r="S5917" s="14" cm="1">
        <f t="array" ref="S5917">SUM(_xlfn._xlws.FILTER($H$2:$H$7117,_xlfn.MAP($P$2:$P$7117,_xlfn.LAMBDA(_xlpm.x,_xlpm.x=$P5917))))</f>
        <v>4.7713717693836965E-3</v>
      </c>
      <c r="T5917" s="14">
        <f>$H5917/S5917</f>
        <v>2.0833333333333339E-2</v>
      </c>
      <c r="U5917" s="14">
        <f>_xlfn.LET(_xlpm.freq,F5917,_xlpm.size,M5917+1,_xlpm.F,V5917,LOG(1+_xlpm.freq)*LOG(1+_xlpm.size)*_xlpm.F)</f>
        <v>1.6457723967866527E-2</v>
      </c>
      <c r="V5917" s="14">
        <f>_xlfn.LET(_xlpm.a,T5917,_xlpm.b,R5917,2*_xlpm.a*_xlpm.b/(_xlpm.a+_xlpm.b))</f>
        <v>4.0816326530612262E-2</v>
      </c>
      <c r="W5917" s="14">
        <f>_xlfn.LET(_xlpm.p,R5917,_xlpm.q,T5917,LOG(_xlpm.p/_xlpm.q))</f>
        <v>1.6812412373755872</v>
      </c>
      <c r="X5917" s="2"/>
    </row>
    <row r="5918" spans="1:24">
      <c r="A5918" s="1" t="str">
        <f>_xlfn.LET(_xlpm.sep," : ",CONCATENATE(O5918,_xlpm.sep,P5918))</f>
        <v>~rneyh~ : [ɹnɪ]</v>
      </c>
      <c r="B5918" s="1">
        <f>_xlfn.LET(_xlpm.d,$G5918,_xlpm.k,_xlfn.CONCAT(LEFT(TRIM(B$1),1),"*"),COUNTIF(_xlpm.d,_xlpm.k))</f>
        <v>1</v>
      </c>
      <c r="C5918" s="1">
        <f>_xlfn.LET(_xlpm.d,$G5918,_xlpm.k,_xlfn.CONCAT(LEFT(TRIM(C$1),1),"*"),COUNTIF(_xlpm.d,_xlpm.k))</f>
        <v>0</v>
      </c>
      <c r="D5918" s="1">
        <f>_xlfn.LET(_xlpm.d,$G5918,_xlpm.k,_xlfn.CONCAT(LEFT(TRIM(D$1),1),"*"),COUNTIF(_xlpm.d,_xlpm.k))</f>
        <v>0</v>
      </c>
      <c r="E5918" s="1">
        <f>LOG(F5918+1,10)</f>
        <v>0.47712125471966244</v>
      </c>
      <c r="F5918" s="7">
        <v>2</v>
      </c>
      <c r="G5918" s="9" t="s">
        <v>6118</v>
      </c>
      <c r="H5918" s="4">
        <f>F5918/freq.sum.r6e</f>
        <v>9.9403578528827041E-5</v>
      </c>
      <c r="I5918" s="1" t="str">
        <f>_xlfn.LET(_xlpm.sep,":",_xlpm.w,$G5918,LEFT(_xlpm.w,FIND(_xlpm.sep,_xlpm.w)-1))</f>
        <v>ɹnɪ</v>
      </c>
      <c r="J5918" s="1" t="str">
        <f>_xlfn.LET(_xlpm.sep,":",_xlpm.w,$G5918,RIGHT(_xlpm.w,LEN(_xlpm.w)-FIND(_xlpm.sep,_xlpm.w)))</f>
        <v>rneyh</v>
      </c>
      <c r="K5918" s="10">
        <f>_xlfn.LET(_xlpm.w,I5918,LEN(_xlpm.w))</f>
        <v>3</v>
      </c>
      <c r="L5918" s="10">
        <f>_xlfn.LET(_xlpm.w,J5918,LEN(_xlpm.w))</f>
        <v>5</v>
      </c>
      <c r="M5918" s="10">
        <f>_xlfn.LET(_xlpm.a,K5918,_xlpm.b,L5918,MAX(_xlpm.a,_xlpm.b))</f>
        <v>5</v>
      </c>
      <c r="N5918" s="10">
        <f>_xlfn.LET(_xlpm.d,(K5918,L5918),MAX(_xlpm.d)-MIN(_xlpm.d))</f>
        <v>2</v>
      </c>
      <c r="O5918" s="1" t="str">
        <f>_xlfn.LET(_xlpm.sep,":",_xlpm.w,$G5918,_xlfn.CONCAT("~",RIGHT(_xlpm.w,LEN(_xlpm.w)-FIND(_xlpm.sep,_xlpm.w)),"~"))</f>
        <v>~rneyh~</v>
      </c>
      <c r="P5918" s="1" t="str">
        <f>_xlfn.LET(_xlpm.sep,":",_xlpm.w,$G5918,_xlfn.CONCAT("[",LEFT(_xlpm.w,FIND(_xlpm.sep,_xlpm.w)-1),"]"))</f>
        <v>[ɹnɪ]</v>
      </c>
      <c r="Q5918" s="14" cm="1">
        <f t="array" ref="Q5918">SUM(_xlfn._xlws.FILTER($H$2:$H$7117,_xlfn.MAP($O$2:$O$7117,_xlfn.LAMBDA(_xlpm.x,_xlpm.x=$O5918))))</f>
        <v>9.9403578528827041E-5</v>
      </c>
      <c r="R5918" s="14">
        <f>$H5918/Q5918</f>
        <v>1</v>
      </c>
      <c r="S5918" s="14" cm="1">
        <f t="array" ref="S5918">SUM(_xlfn._xlws.FILTER($H$2:$H$7117,_xlfn.MAP($P$2:$P$7117,_xlfn.LAMBDA(_xlpm.x,_xlpm.x=$P5918))))</f>
        <v>4.7713717693836965E-3</v>
      </c>
      <c r="T5918" s="14">
        <f>$H5918/S5918</f>
        <v>2.0833333333333339E-2</v>
      </c>
      <c r="U5918" s="14">
        <f>_xlfn.LET(_xlpm.freq,F5918,_xlpm.size,M5918+1,_xlpm.F,V5918,LOG(1+_xlpm.freq)*LOG(1+_xlpm.size)*_xlpm.F)</f>
        <v>1.6457723967866527E-2</v>
      </c>
      <c r="V5918" s="14">
        <f>_xlfn.LET(_xlpm.a,T5918,_xlpm.b,R5918,2*_xlpm.a*_xlpm.b/(_xlpm.a+_xlpm.b))</f>
        <v>4.0816326530612262E-2</v>
      </c>
      <c r="W5918" s="14">
        <f>_xlfn.LET(_xlpm.p,R5918,_xlpm.q,T5918,LOG(_xlpm.p/_xlpm.q))</f>
        <v>1.6812412373755872</v>
      </c>
      <c r="X5918" s="2"/>
    </row>
    <row r="5919" spans="1:24">
      <c r="A5919" s="1" t="str">
        <f>_xlfn.LET(_xlpm.sep," : ",CONCATENATE(O5919,_xlpm.sep,P5919))</f>
        <v>~thegh~ : [θɪ]</v>
      </c>
      <c r="B5919" s="1">
        <f>_xlfn.LET(_xlpm.d,$G5919,_xlpm.k,_xlfn.CONCAT(LEFT(TRIM(B$1),1),"*"),COUNTIF(_xlpm.d,_xlpm.k))</f>
        <v>0</v>
      </c>
      <c r="C5919" s="1">
        <f>_xlfn.LET(_xlpm.d,$G5919,_xlpm.k,_xlfn.CONCAT(LEFT(TRIM(C$1),1),"*"),COUNTIF(_xlpm.d,_xlpm.k))</f>
        <v>0</v>
      </c>
      <c r="D5919" s="1">
        <f>_xlfn.LET(_xlpm.d,$G5919,_xlpm.k,_xlfn.CONCAT(LEFT(TRIM(D$1),1),"*"),COUNTIF(_xlpm.d,_xlpm.k))</f>
        <v>0</v>
      </c>
      <c r="E5919" s="1">
        <f>LOG(F5919+1,10)</f>
        <v>0.47712125471966244</v>
      </c>
      <c r="F5919" s="7">
        <v>2</v>
      </c>
      <c r="G5919" s="9" t="s">
        <v>6862</v>
      </c>
      <c r="H5919" s="4">
        <f>F5919/freq.sum.r6e</f>
        <v>9.9403578528827041E-5</v>
      </c>
      <c r="I5919" s="1" t="str">
        <f>_xlfn.LET(_xlpm.sep,":",_xlpm.w,$G5919,LEFT(_xlpm.w,FIND(_xlpm.sep,_xlpm.w)-1))</f>
        <v>θɪ</v>
      </c>
      <c r="J5919" s="1" t="str">
        <f>_xlfn.LET(_xlpm.sep,":",_xlpm.w,$G5919,RIGHT(_xlpm.w,LEN(_xlpm.w)-FIND(_xlpm.sep,_xlpm.w)))</f>
        <v>thegh</v>
      </c>
      <c r="K5919" s="10">
        <f>_xlfn.LET(_xlpm.w,I5919,LEN(_xlpm.w))</f>
        <v>2</v>
      </c>
      <c r="L5919" s="10">
        <f>_xlfn.LET(_xlpm.w,J5919,LEN(_xlpm.w))</f>
        <v>5</v>
      </c>
      <c r="M5919" s="10">
        <f>_xlfn.LET(_xlpm.a,K5919,_xlpm.b,L5919,MAX(_xlpm.a,_xlpm.b))</f>
        <v>5</v>
      </c>
      <c r="N5919" s="10">
        <f>_xlfn.LET(_xlpm.d,(K5919,L5919),MAX(_xlpm.d)-MIN(_xlpm.d))</f>
        <v>3</v>
      </c>
      <c r="O5919" s="1" t="str">
        <f>_xlfn.LET(_xlpm.sep,":",_xlpm.w,$G5919,_xlfn.CONCAT("~",RIGHT(_xlpm.w,LEN(_xlpm.w)-FIND(_xlpm.sep,_xlpm.w)),"~"))</f>
        <v>~thegh~</v>
      </c>
      <c r="P5919" s="1" t="str">
        <f>_xlfn.LET(_xlpm.sep,":",_xlpm.w,$G5919,_xlfn.CONCAT("[",LEFT(_xlpm.w,FIND(_xlpm.sep,_xlpm.w)-1),"]"))</f>
        <v>[θɪ]</v>
      </c>
      <c r="Q5919" s="14" cm="1">
        <f t="array" ref="Q5919">SUM(_xlfn._xlws.FILTER($H$2:$H$7117,_xlfn.MAP($O$2:$O$7117,_xlfn.LAMBDA(_xlpm.x,_xlpm.x=$O5919))))</f>
        <v>9.9403578528827041E-5</v>
      </c>
      <c r="R5919" s="14">
        <f>$H5919/Q5919</f>
        <v>1</v>
      </c>
      <c r="S5919" s="14" cm="1">
        <f t="array" ref="S5919">SUM(_xlfn._xlws.FILTER($H$2:$H$7117,_xlfn.MAP($P$2:$P$7117,_xlfn.LAMBDA(_xlpm.x,_xlpm.x=$P5919))))</f>
        <v>4.7713717693836965E-3</v>
      </c>
      <c r="T5919" s="14">
        <f>$H5919/S5919</f>
        <v>2.0833333333333339E-2</v>
      </c>
      <c r="U5919" s="14">
        <f>_xlfn.LET(_xlpm.freq,F5919,_xlpm.size,M5919+1,_xlpm.F,V5919,LOG(1+_xlpm.freq)*LOG(1+_xlpm.size)*_xlpm.F)</f>
        <v>1.6457723967866527E-2</v>
      </c>
      <c r="V5919" s="14">
        <f>_xlfn.LET(_xlpm.a,T5919,_xlpm.b,R5919,2*_xlpm.a*_xlpm.b/(_xlpm.a+_xlpm.b))</f>
        <v>4.0816326530612262E-2</v>
      </c>
      <c r="W5919" s="14">
        <f>_xlfn.LET(_xlpm.p,R5919,_xlpm.q,T5919,LOG(_xlpm.p/_xlpm.q))</f>
        <v>1.6812412373755872</v>
      </c>
      <c r="X5919" s="2"/>
    </row>
    <row r="5920" spans="1:24">
      <c r="A5920" s="1" t="str">
        <f>_xlfn.LET(_xlpm.sep," : ",CONCATENATE(O5920,_xlpm.sep,P5920))</f>
        <v>~thygh~ : [θɪ]</v>
      </c>
      <c r="B5920" s="1">
        <f>_xlfn.LET(_xlpm.d,$G5920,_xlpm.k,_xlfn.CONCAT(LEFT(TRIM(B$1),1),"*"),COUNTIF(_xlpm.d,_xlpm.k))</f>
        <v>0</v>
      </c>
      <c r="C5920" s="1">
        <f>_xlfn.LET(_xlpm.d,$G5920,_xlpm.k,_xlfn.CONCAT(LEFT(TRIM(C$1),1),"*"),COUNTIF(_xlpm.d,_xlpm.k))</f>
        <v>0</v>
      </c>
      <c r="D5920" s="1">
        <f>_xlfn.LET(_xlpm.d,$G5920,_xlpm.k,_xlfn.CONCAT(LEFT(TRIM(D$1),1),"*"),COUNTIF(_xlpm.d,_xlpm.k))</f>
        <v>0</v>
      </c>
      <c r="E5920" s="1">
        <f>LOG(F5920+1,10)</f>
        <v>0.47712125471966244</v>
      </c>
      <c r="F5920" s="7">
        <v>2</v>
      </c>
      <c r="G5920" s="9" t="s">
        <v>6886</v>
      </c>
      <c r="H5920" s="4">
        <f>F5920/freq.sum.r6e</f>
        <v>9.9403578528827041E-5</v>
      </c>
      <c r="I5920" s="1" t="str">
        <f>_xlfn.LET(_xlpm.sep,":",_xlpm.w,$G5920,LEFT(_xlpm.w,FIND(_xlpm.sep,_xlpm.w)-1))</f>
        <v>θɪ</v>
      </c>
      <c r="J5920" s="1" t="str">
        <f>_xlfn.LET(_xlpm.sep,":",_xlpm.w,$G5920,RIGHT(_xlpm.w,LEN(_xlpm.w)-FIND(_xlpm.sep,_xlpm.w)))</f>
        <v>thygh</v>
      </c>
      <c r="K5920" s="10">
        <f>_xlfn.LET(_xlpm.w,I5920,LEN(_xlpm.w))</f>
        <v>2</v>
      </c>
      <c r="L5920" s="10">
        <f>_xlfn.LET(_xlpm.w,J5920,LEN(_xlpm.w))</f>
        <v>5</v>
      </c>
      <c r="M5920" s="10">
        <f>_xlfn.LET(_xlpm.a,K5920,_xlpm.b,L5920,MAX(_xlpm.a,_xlpm.b))</f>
        <v>5</v>
      </c>
      <c r="N5920" s="10">
        <f>_xlfn.LET(_xlpm.d,(K5920,L5920),MAX(_xlpm.d)-MIN(_xlpm.d))</f>
        <v>3</v>
      </c>
      <c r="O5920" s="1" t="str">
        <f>_xlfn.LET(_xlpm.sep,":",_xlpm.w,$G5920,_xlfn.CONCAT("~",RIGHT(_xlpm.w,LEN(_xlpm.w)-FIND(_xlpm.sep,_xlpm.w)),"~"))</f>
        <v>~thygh~</v>
      </c>
      <c r="P5920" s="1" t="str">
        <f>_xlfn.LET(_xlpm.sep,":",_xlpm.w,$G5920,_xlfn.CONCAT("[",LEFT(_xlpm.w,FIND(_xlpm.sep,_xlpm.w)-1),"]"))</f>
        <v>[θɪ]</v>
      </c>
      <c r="Q5920" s="14" cm="1">
        <f t="array" ref="Q5920">SUM(_xlfn._xlws.FILTER($H$2:$H$7117,_xlfn.MAP($O$2:$O$7117,_xlfn.LAMBDA(_xlpm.x,_xlpm.x=$O5920))))</f>
        <v>9.9403578528827041E-5</v>
      </c>
      <c r="R5920" s="14">
        <f>$H5920/Q5920</f>
        <v>1</v>
      </c>
      <c r="S5920" s="14" cm="1">
        <f t="array" ref="S5920">SUM(_xlfn._xlws.FILTER($H$2:$H$7117,_xlfn.MAP($P$2:$P$7117,_xlfn.LAMBDA(_xlpm.x,_xlpm.x=$P5920))))</f>
        <v>4.7713717693836965E-3</v>
      </c>
      <c r="T5920" s="14">
        <f>$H5920/S5920</f>
        <v>2.0833333333333339E-2</v>
      </c>
      <c r="U5920" s="14">
        <f>_xlfn.LET(_xlpm.freq,F5920,_xlpm.size,M5920+1,_xlpm.F,V5920,LOG(1+_xlpm.freq)*LOG(1+_xlpm.size)*_xlpm.F)</f>
        <v>1.6457723967866527E-2</v>
      </c>
      <c r="V5920" s="14">
        <f>_xlfn.LET(_xlpm.a,T5920,_xlpm.b,R5920,2*_xlpm.a*_xlpm.b/(_xlpm.a+_xlpm.b))</f>
        <v>4.0816326530612262E-2</v>
      </c>
      <c r="W5920" s="14">
        <f>_xlfn.LET(_xlpm.p,R5920,_xlpm.q,T5920,LOG(_xlpm.p/_xlpm.q))</f>
        <v>1.6812412373755872</v>
      </c>
      <c r="X5920" s="2"/>
    </row>
    <row r="5921" spans="1:24">
      <c r="A5921" s="1" t="str">
        <f>_xlfn.LET(_xlpm.sep," : ",CONCATENATE(O5921,_xlpm.sep,P5921))</f>
        <v>~ghere~ : [ə]</v>
      </c>
      <c r="B5921" s="1">
        <f>_xlfn.LET(_xlpm.d,$G5921,_xlpm.k,_xlfn.CONCAT(LEFT(TRIM(B$1),1),"*"),COUNTIF(_xlpm.d,_xlpm.k))</f>
        <v>0</v>
      </c>
      <c r="C5921" s="1">
        <f>_xlfn.LET(_xlpm.d,$G5921,_xlpm.k,_xlfn.CONCAT(LEFT(TRIM(C$1),1),"*"),COUNTIF(_xlpm.d,_xlpm.k))</f>
        <v>0</v>
      </c>
      <c r="D5921" s="1">
        <f>_xlfn.LET(_xlpm.d,$G5921,_xlpm.k,_xlfn.CONCAT(LEFT(TRIM(D$1),1),"*"),COUNTIF(_xlpm.d,_xlpm.k))</f>
        <v>0</v>
      </c>
      <c r="E5921" s="1">
        <f>LOG(F5921+1,10)</f>
        <v>0.30102999566398114</v>
      </c>
      <c r="F5921" s="7">
        <v>1</v>
      </c>
      <c r="G5921" s="9" t="s">
        <v>5565</v>
      </c>
      <c r="H5921" s="4">
        <f>F5921/freq.sum.r6e</f>
        <v>4.9701789264413521E-5</v>
      </c>
      <c r="I5921" s="1" t="str">
        <f>_xlfn.LET(_xlpm.sep,":",_xlpm.w,$G5921,LEFT(_xlpm.w,FIND(_xlpm.sep,_xlpm.w)-1))</f>
        <v>ə</v>
      </c>
      <c r="J5921" s="1" t="str">
        <f>_xlfn.LET(_xlpm.sep,":",_xlpm.w,$G5921,RIGHT(_xlpm.w,LEN(_xlpm.w)-FIND(_xlpm.sep,_xlpm.w)))</f>
        <v>ghere</v>
      </c>
      <c r="K5921" s="10">
        <f>_xlfn.LET(_xlpm.w,I5921,LEN(_xlpm.w))</f>
        <v>1</v>
      </c>
      <c r="L5921" s="10">
        <f>_xlfn.LET(_xlpm.w,J5921,LEN(_xlpm.w))</f>
        <v>5</v>
      </c>
      <c r="M5921" s="10">
        <f>_xlfn.LET(_xlpm.a,K5921,_xlpm.b,L5921,MAX(_xlpm.a,_xlpm.b))</f>
        <v>5</v>
      </c>
      <c r="N5921" s="10">
        <f>_xlfn.LET(_xlpm.d,(K5921,L5921),MAX(_xlpm.d)-MIN(_xlpm.d))</f>
        <v>4</v>
      </c>
      <c r="O5921" s="1" t="str">
        <f>_xlfn.LET(_xlpm.sep,":",_xlpm.w,$G5921,_xlfn.CONCAT("~",RIGHT(_xlpm.w,LEN(_xlpm.w)-FIND(_xlpm.sep,_xlpm.w)),"~"))</f>
        <v>~ghere~</v>
      </c>
      <c r="P5921" s="1" t="str">
        <f>_xlfn.LET(_xlpm.sep,":",_xlpm.w,$G5921,_xlfn.CONCAT("[",LEFT(_xlpm.w,FIND(_xlpm.sep,_xlpm.w)-1),"]"))</f>
        <v>[ə]</v>
      </c>
      <c r="Q5921" s="14" cm="1">
        <f t="array" ref="Q5921">SUM(_xlfn._xlws.FILTER($H$2:$H$7117,_xlfn.MAP($O$2:$O$7117,_xlfn.LAMBDA(_xlpm.x,_xlpm.x=$O5921))))</f>
        <v>9.9403578528827041E-5</v>
      </c>
      <c r="R5921" s="14">
        <f>$H5921/Q5921</f>
        <v>0.5</v>
      </c>
      <c r="S5921" s="14" cm="1">
        <f t="array" ref="S5921">SUM(_xlfn._xlws.FILTER($H$2:$H$7117,_xlfn.MAP($P$2:$P$7117,_xlfn.LAMBDA(_xlpm.x,_xlpm.x=$P5921))))</f>
        <v>4.9701789264413494E-3</v>
      </c>
      <c r="T5921" s="14">
        <f>$H5921/S5921</f>
        <v>1.0000000000000005E-2</v>
      </c>
      <c r="U5921" s="14">
        <f>_xlfn.LET(_xlpm.freq,F5921,_xlpm.size,M5921+1,_xlpm.F,V5921,LOG(1+_xlpm.freq)*LOG(1+_xlpm.size)*_xlpm.F)</f>
        <v>4.9882325357084485E-3</v>
      </c>
      <c r="V5921" s="14">
        <f>_xlfn.LET(_xlpm.a,T5921,_xlpm.b,R5921,2*_xlpm.a*_xlpm.b/(_xlpm.a+_xlpm.b))</f>
        <v>1.9607843137254912E-2</v>
      </c>
      <c r="W5921" s="14">
        <f>_xlfn.LET(_xlpm.p,R5921,_xlpm.q,T5921,LOG(_xlpm.p/_xlpm.q))</f>
        <v>1.6989700043360185</v>
      </c>
      <c r="X5921" s="2"/>
    </row>
    <row r="5922" spans="1:24">
      <c r="A5922" s="1" t="str">
        <f>_xlfn.LET(_xlpm.sep," : ",CONCATENATE(O5922,_xlpm.sep,P5922))</f>
        <v>~rrere~ : [ə]</v>
      </c>
      <c r="B5922" s="1">
        <f>_xlfn.LET(_xlpm.d,$G5922,_xlpm.k,_xlfn.CONCAT(LEFT(TRIM(B$1),1),"*"),COUNTIF(_xlpm.d,_xlpm.k))</f>
        <v>0</v>
      </c>
      <c r="C5922" s="1">
        <f>_xlfn.LET(_xlpm.d,$G5922,_xlpm.k,_xlfn.CONCAT(LEFT(TRIM(C$1),1),"*"),COUNTIF(_xlpm.d,_xlpm.k))</f>
        <v>0</v>
      </c>
      <c r="D5922" s="1">
        <f>_xlfn.LET(_xlpm.d,$G5922,_xlpm.k,_xlfn.CONCAT(LEFT(TRIM(D$1),1),"*"),COUNTIF(_xlpm.d,_xlpm.k))</f>
        <v>0</v>
      </c>
      <c r="E5922" s="1">
        <f>LOG(F5922+1,10)</f>
        <v>0.30102999566398114</v>
      </c>
      <c r="F5922" s="7">
        <v>1</v>
      </c>
      <c r="G5922" s="9" t="s">
        <v>5614</v>
      </c>
      <c r="H5922" s="4">
        <f>F5922/freq.sum.r6e</f>
        <v>4.9701789264413521E-5</v>
      </c>
      <c r="I5922" s="1" t="str">
        <f>_xlfn.LET(_xlpm.sep,":",_xlpm.w,$G5922,LEFT(_xlpm.w,FIND(_xlpm.sep,_xlpm.w)-1))</f>
        <v>ə</v>
      </c>
      <c r="J5922" s="1" t="str">
        <f>_xlfn.LET(_xlpm.sep,":",_xlpm.w,$G5922,RIGHT(_xlpm.w,LEN(_xlpm.w)-FIND(_xlpm.sep,_xlpm.w)))</f>
        <v>rrere</v>
      </c>
      <c r="K5922" s="10">
        <f>_xlfn.LET(_xlpm.w,I5922,LEN(_xlpm.w))</f>
        <v>1</v>
      </c>
      <c r="L5922" s="10">
        <f>_xlfn.LET(_xlpm.w,J5922,LEN(_xlpm.w))</f>
        <v>5</v>
      </c>
      <c r="M5922" s="10">
        <f>_xlfn.LET(_xlpm.a,K5922,_xlpm.b,L5922,MAX(_xlpm.a,_xlpm.b))</f>
        <v>5</v>
      </c>
      <c r="N5922" s="10">
        <f>_xlfn.LET(_xlpm.d,(K5922,L5922),MAX(_xlpm.d)-MIN(_xlpm.d))</f>
        <v>4</v>
      </c>
      <c r="O5922" s="1" t="str">
        <f>_xlfn.LET(_xlpm.sep,":",_xlpm.w,$G5922,_xlfn.CONCAT("~",RIGHT(_xlpm.w,LEN(_xlpm.w)-FIND(_xlpm.sep,_xlpm.w)),"~"))</f>
        <v>~rrere~</v>
      </c>
      <c r="P5922" s="1" t="str">
        <f>_xlfn.LET(_xlpm.sep,":",_xlpm.w,$G5922,_xlfn.CONCAT("[",LEFT(_xlpm.w,FIND(_xlpm.sep,_xlpm.w)-1),"]"))</f>
        <v>[ə]</v>
      </c>
      <c r="Q5922" s="14" cm="1">
        <f t="array" ref="Q5922">SUM(_xlfn._xlws.FILTER($H$2:$H$7117,_xlfn.MAP($O$2:$O$7117,_xlfn.LAMBDA(_xlpm.x,_xlpm.x=$O5922))))</f>
        <v>9.9403578528827041E-5</v>
      </c>
      <c r="R5922" s="14">
        <f>$H5922/Q5922</f>
        <v>0.5</v>
      </c>
      <c r="S5922" s="14" cm="1">
        <f t="array" ref="S5922">SUM(_xlfn._xlws.FILTER($H$2:$H$7117,_xlfn.MAP($P$2:$P$7117,_xlfn.LAMBDA(_xlpm.x,_xlpm.x=$P5922))))</f>
        <v>4.9701789264413494E-3</v>
      </c>
      <c r="T5922" s="14">
        <f>$H5922/S5922</f>
        <v>1.0000000000000005E-2</v>
      </c>
      <c r="U5922" s="14">
        <f>_xlfn.LET(_xlpm.freq,F5922,_xlpm.size,M5922+1,_xlpm.F,V5922,LOG(1+_xlpm.freq)*LOG(1+_xlpm.size)*_xlpm.F)</f>
        <v>4.9882325357084485E-3</v>
      </c>
      <c r="V5922" s="14">
        <f>_xlfn.LET(_xlpm.a,T5922,_xlpm.b,R5922,2*_xlpm.a*_xlpm.b/(_xlpm.a+_xlpm.b))</f>
        <v>1.9607843137254912E-2</v>
      </c>
      <c r="W5922" s="14">
        <f>_xlfn.LET(_xlpm.p,R5922,_xlpm.q,T5922,LOG(_xlpm.p/_xlpm.q))</f>
        <v>1.6989700043360185</v>
      </c>
      <c r="X5922" s="2"/>
    </row>
    <row r="5923" spans="1:24">
      <c r="A5923" s="1" t="str">
        <f>_xlfn.LET(_xlpm.sep," : ",CONCATENATE(O5923,_xlpm.sep,P5923))</f>
        <v>~llare~ : [lə]</v>
      </c>
      <c r="B5923" s="1">
        <f>_xlfn.LET(_xlpm.d,$G5923,_xlpm.k,_xlfn.CONCAT(LEFT(TRIM(B$1),1),"*"),COUNTIF(_xlpm.d,_xlpm.k))</f>
        <v>0</v>
      </c>
      <c r="C5923" s="1">
        <f>_xlfn.LET(_xlpm.d,$G5923,_xlpm.k,_xlfn.CONCAT(LEFT(TRIM(C$1),1),"*"),COUNTIF(_xlpm.d,_xlpm.k))</f>
        <v>0</v>
      </c>
      <c r="D5923" s="1">
        <f>_xlfn.LET(_xlpm.d,$G5923,_xlpm.k,_xlfn.CONCAT(LEFT(TRIM(D$1),1),"*"),COUNTIF(_xlpm.d,_xlpm.k))</f>
        <v>0</v>
      </c>
      <c r="E5923" s="1">
        <f>LOG(F5923+1,10)</f>
        <v>0.30102999566398114</v>
      </c>
      <c r="F5923" s="7">
        <v>1</v>
      </c>
      <c r="G5923" s="9" t="s">
        <v>2317</v>
      </c>
      <c r="H5923" s="4">
        <f>F5923/freq.sum.r6e</f>
        <v>4.9701789264413521E-5</v>
      </c>
      <c r="I5923" s="1" t="str">
        <f>_xlfn.LET(_xlpm.sep,":",_xlpm.w,$G5923,LEFT(_xlpm.w,FIND(_xlpm.sep,_xlpm.w)-1))</f>
        <v>lə</v>
      </c>
      <c r="J5923" s="1" t="str">
        <f>_xlfn.LET(_xlpm.sep,":",_xlpm.w,$G5923,RIGHT(_xlpm.w,LEN(_xlpm.w)-FIND(_xlpm.sep,_xlpm.w)))</f>
        <v>llare</v>
      </c>
      <c r="K5923" s="10">
        <f>_xlfn.LET(_xlpm.w,I5923,LEN(_xlpm.w))</f>
        <v>2</v>
      </c>
      <c r="L5923" s="10">
        <f>_xlfn.LET(_xlpm.w,J5923,LEN(_xlpm.w))</f>
        <v>5</v>
      </c>
      <c r="M5923" s="10">
        <f>_xlfn.LET(_xlpm.a,K5923,_xlpm.b,L5923,MAX(_xlpm.a,_xlpm.b))</f>
        <v>5</v>
      </c>
      <c r="N5923" s="10">
        <f>_xlfn.LET(_xlpm.d,(K5923,L5923),MAX(_xlpm.d)-MIN(_xlpm.d))</f>
        <v>3</v>
      </c>
      <c r="O5923" s="1" t="str">
        <f>_xlfn.LET(_xlpm.sep,":",_xlpm.w,$G5923,_xlfn.CONCAT("~",RIGHT(_xlpm.w,LEN(_xlpm.w)-FIND(_xlpm.sep,_xlpm.w)),"~"))</f>
        <v>~llare~</v>
      </c>
      <c r="P5923" s="1" t="str">
        <f>_xlfn.LET(_xlpm.sep,":",_xlpm.w,$G5923,_xlfn.CONCAT("[",LEFT(_xlpm.w,FIND(_xlpm.sep,_xlpm.w)-1),"]"))</f>
        <v>[lə]</v>
      </c>
      <c r="Q5923" s="14" cm="1">
        <f t="array" ref="Q5923">SUM(_xlfn._xlws.FILTER($H$2:$H$7117,_xlfn.MAP($O$2:$O$7117,_xlfn.LAMBDA(_xlpm.x,_xlpm.x=$O5923))))</f>
        <v>4.9701789264413521E-5</v>
      </c>
      <c r="R5923" s="14">
        <f>$H5923/Q5923</f>
        <v>1</v>
      </c>
      <c r="S5923" s="14" cm="1">
        <f t="array" ref="S5923">SUM(_xlfn._xlws.FILTER($H$2:$H$7117,_xlfn.MAP($P$2:$P$7117,_xlfn.LAMBDA(_xlpm.x,_xlpm.x=$P5923))))</f>
        <v>2.4850894632206747E-3</v>
      </c>
      <c r="T5923" s="14">
        <f>$H5923/S5923</f>
        <v>2.0000000000000011E-2</v>
      </c>
      <c r="U5923" s="14">
        <f>_xlfn.LET(_xlpm.freq,F5923,_xlpm.size,M5923+1,_xlpm.F,V5923,LOG(1+_xlpm.freq)*LOG(1+_xlpm.size)*_xlpm.F)</f>
        <v>9.976465071416897E-3</v>
      </c>
      <c r="V5923" s="14">
        <f>_xlfn.LET(_xlpm.a,T5923,_xlpm.b,R5923,2*_xlpm.a*_xlpm.b/(_xlpm.a+_xlpm.b))</f>
        <v>3.9215686274509824E-2</v>
      </c>
      <c r="W5923" s="14">
        <f>_xlfn.LET(_xlpm.p,R5923,_xlpm.q,T5923,LOG(_xlpm.p/_xlpm.q))</f>
        <v>1.6989700043360185</v>
      </c>
      <c r="X5923" s="2"/>
    </row>
    <row r="5924" spans="1:24">
      <c r="A5924" s="1" t="str">
        <f>_xlfn.LET(_xlpm.sep," : ",CONCATENATE(O5924,_xlpm.sep,P5924))</f>
        <v>~llere~ : [lə]</v>
      </c>
      <c r="B5924" s="1">
        <f>_xlfn.LET(_xlpm.d,$G5924,_xlpm.k,_xlfn.CONCAT(LEFT(TRIM(B$1),1),"*"),COUNTIF(_xlpm.d,_xlpm.k))</f>
        <v>0</v>
      </c>
      <c r="C5924" s="1">
        <f>_xlfn.LET(_xlpm.d,$G5924,_xlpm.k,_xlfn.CONCAT(LEFT(TRIM(C$1),1),"*"),COUNTIF(_xlpm.d,_xlpm.k))</f>
        <v>0</v>
      </c>
      <c r="D5924" s="1">
        <f>_xlfn.LET(_xlpm.d,$G5924,_xlpm.k,_xlfn.CONCAT(LEFT(TRIM(D$1),1),"*"),COUNTIF(_xlpm.d,_xlpm.k))</f>
        <v>0</v>
      </c>
      <c r="E5924" s="1">
        <f>LOG(F5924+1,10)</f>
        <v>0.30102999566398114</v>
      </c>
      <c r="F5924" s="7">
        <v>1</v>
      </c>
      <c r="G5924" s="9" t="s">
        <v>2336</v>
      </c>
      <c r="H5924" s="4">
        <f>F5924/freq.sum.r6e</f>
        <v>4.9701789264413521E-5</v>
      </c>
      <c r="I5924" s="1" t="str">
        <f>_xlfn.LET(_xlpm.sep,":",_xlpm.w,$G5924,LEFT(_xlpm.w,FIND(_xlpm.sep,_xlpm.w)-1))</f>
        <v>lə</v>
      </c>
      <c r="J5924" s="1" t="str">
        <f>_xlfn.LET(_xlpm.sep,":",_xlpm.w,$G5924,RIGHT(_xlpm.w,LEN(_xlpm.w)-FIND(_xlpm.sep,_xlpm.w)))</f>
        <v>llere</v>
      </c>
      <c r="K5924" s="10">
        <f>_xlfn.LET(_xlpm.w,I5924,LEN(_xlpm.w))</f>
        <v>2</v>
      </c>
      <c r="L5924" s="10">
        <f>_xlfn.LET(_xlpm.w,J5924,LEN(_xlpm.w))</f>
        <v>5</v>
      </c>
      <c r="M5924" s="10">
        <f>_xlfn.LET(_xlpm.a,K5924,_xlpm.b,L5924,MAX(_xlpm.a,_xlpm.b))</f>
        <v>5</v>
      </c>
      <c r="N5924" s="10">
        <f>_xlfn.LET(_xlpm.d,(K5924,L5924),MAX(_xlpm.d)-MIN(_xlpm.d))</f>
        <v>3</v>
      </c>
      <c r="O5924" s="1" t="str">
        <f>_xlfn.LET(_xlpm.sep,":",_xlpm.w,$G5924,_xlfn.CONCAT("~",RIGHT(_xlpm.w,LEN(_xlpm.w)-FIND(_xlpm.sep,_xlpm.w)),"~"))</f>
        <v>~llere~</v>
      </c>
      <c r="P5924" s="1" t="str">
        <f>_xlfn.LET(_xlpm.sep,":",_xlpm.w,$G5924,_xlfn.CONCAT("[",LEFT(_xlpm.w,FIND(_xlpm.sep,_xlpm.w)-1),"]"))</f>
        <v>[lə]</v>
      </c>
      <c r="Q5924" s="14" cm="1">
        <f t="array" ref="Q5924">SUM(_xlfn._xlws.FILTER($H$2:$H$7117,_xlfn.MAP($O$2:$O$7117,_xlfn.LAMBDA(_xlpm.x,_xlpm.x=$O5924))))</f>
        <v>4.9701789264413521E-5</v>
      </c>
      <c r="R5924" s="14">
        <f>$H5924/Q5924</f>
        <v>1</v>
      </c>
      <c r="S5924" s="14" cm="1">
        <f t="array" ref="S5924">SUM(_xlfn._xlws.FILTER($H$2:$H$7117,_xlfn.MAP($P$2:$P$7117,_xlfn.LAMBDA(_xlpm.x,_xlpm.x=$P5924))))</f>
        <v>2.4850894632206747E-3</v>
      </c>
      <c r="T5924" s="14">
        <f>$H5924/S5924</f>
        <v>2.0000000000000011E-2</v>
      </c>
      <c r="U5924" s="14">
        <f>_xlfn.LET(_xlpm.freq,F5924,_xlpm.size,M5924+1,_xlpm.F,V5924,LOG(1+_xlpm.freq)*LOG(1+_xlpm.size)*_xlpm.F)</f>
        <v>9.976465071416897E-3</v>
      </c>
      <c r="V5924" s="14">
        <f>_xlfn.LET(_xlpm.a,T5924,_xlpm.b,R5924,2*_xlpm.a*_xlpm.b/(_xlpm.a+_xlpm.b))</f>
        <v>3.9215686274509824E-2</v>
      </c>
      <c r="W5924" s="14">
        <f>_xlfn.LET(_xlpm.p,R5924,_xlpm.q,T5924,LOG(_xlpm.p/_xlpm.q))</f>
        <v>1.6989700043360185</v>
      </c>
      <c r="X5924" s="2"/>
    </row>
    <row r="5925" spans="1:24">
      <c r="A5925" s="1" t="str">
        <f>_xlfn.LET(_xlpm.sep," : ",CONCATENATE(O5925,_xlpm.sep,P5925))</f>
        <v>~llore~ : [lə]</v>
      </c>
      <c r="B5925" s="1">
        <f>_xlfn.LET(_xlpm.d,$G5925,_xlpm.k,_xlfn.CONCAT(LEFT(TRIM(B$1),1),"*"),COUNTIF(_xlpm.d,_xlpm.k))</f>
        <v>0</v>
      </c>
      <c r="C5925" s="1">
        <f>_xlfn.LET(_xlpm.d,$G5925,_xlpm.k,_xlfn.CONCAT(LEFT(TRIM(C$1),1),"*"),COUNTIF(_xlpm.d,_xlpm.k))</f>
        <v>0</v>
      </c>
      <c r="D5925" s="1">
        <f>_xlfn.LET(_xlpm.d,$G5925,_xlpm.k,_xlfn.CONCAT(LEFT(TRIM(D$1),1),"*"),COUNTIF(_xlpm.d,_xlpm.k))</f>
        <v>0</v>
      </c>
      <c r="E5925" s="1">
        <f>LOG(F5925+1,10)</f>
        <v>0.30102999566398114</v>
      </c>
      <c r="F5925" s="7">
        <v>1</v>
      </c>
      <c r="G5925" s="9" t="s">
        <v>2356</v>
      </c>
      <c r="H5925" s="4">
        <f>F5925/freq.sum.r6e</f>
        <v>4.9701789264413521E-5</v>
      </c>
      <c r="I5925" s="1" t="str">
        <f>_xlfn.LET(_xlpm.sep,":",_xlpm.w,$G5925,LEFT(_xlpm.w,FIND(_xlpm.sep,_xlpm.w)-1))</f>
        <v>lə</v>
      </c>
      <c r="J5925" s="1" t="str">
        <f>_xlfn.LET(_xlpm.sep,":",_xlpm.w,$G5925,RIGHT(_xlpm.w,LEN(_xlpm.w)-FIND(_xlpm.sep,_xlpm.w)))</f>
        <v>llore</v>
      </c>
      <c r="K5925" s="10">
        <f>_xlfn.LET(_xlpm.w,I5925,LEN(_xlpm.w))</f>
        <v>2</v>
      </c>
      <c r="L5925" s="10">
        <f>_xlfn.LET(_xlpm.w,J5925,LEN(_xlpm.w))</f>
        <v>5</v>
      </c>
      <c r="M5925" s="10">
        <f>_xlfn.LET(_xlpm.a,K5925,_xlpm.b,L5925,MAX(_xlpm.a,_xlpm.b))</f>
        <v>5</v>
      </c>
      <c r="N5925" s="10">
        <f>_xlfn.LET(_xlpm.d,(K5925,L5925),MAX(_xlpm.d)-MIN(_xlpm.d))</f>
        <v>3</v>
      </c>
      <c r="O5925" s="1" t="str">
        <f>_xlfn.LET(_xlpm.sep,":",_xlpm.w,$G5925,_xlfn.CONCAT("~",RIGHT(_xlpm.w,LEN(_xlpm.w)-FIND(_xlpm.sep,_xlpm.w)),"~"))</f>
        <v>~llore~</v>
      </c>
      <c r="P5925" s="1" t="str">
        <f>_xlfn.LET(_xlpm.sep,":",_xlpm.w,$G5925,_xlfn.CONCAT("[",LEFT(_xlpm.w,FIND(_xlpm.sep,_xlpm.w)-1),"]"))</f>
        <v>[lə]</v>
      </c>
      <c r="Q5925" s="14" cm="1">
        <f t="array" ref="Q5925">SUM(_xlfn._xlws.FILTER($H$2:$H$7117,_xlfn.MAP($O$2:$O$7117,_xlfn.LAMBDA(_xlpm.x,_xlpm.x=$O5925))))</f>
        <v>4.9701789264413521E-5</v>
      </c>
      <c r="R5925" s="14">
        <f>$H5925/Q5925</f>
        <v>1</v>
      </c>
      <c r="S5925" s="14" cm="1">
        <f t="array" ref="S5925">SUM(_xlfn._xlws.FILTER($H$2:$H$7117,_xlfn.MAP($P$2:$P$7117,_xlfn.LAMBDA(_xlpm.x,_xlpm.x=$P5925))))</f>
        <v>2.4850894632206747E-3</v>
      </c>
      <c r="T5925" s="14">
        <f>$H5925/S5925</f>
        <v>2.0000000000000011E-2</v>
      </c>
      <c r="U5925" s="14">
        <f>_xlfn.LET(_xlpm.freq,F5925,_xlpm.size,M5925+1,_xlpm.F,V5925,LOG(1+_xlpm.freq)*LOG(1+_xlpm.size)*_xlpm.F)</f>
        <v>9.976465071416897E-3</v>
      </c>
      <c r="V5925" s="14">
        <f>_xlfn.LET(_xlpm.a,T5925,_xlpm.b,R5925,2*_xlpm.a*_xlpm.b/(_xlpm.a+_xlpm.b))</f>
        <v>3.9215686274509824E-2</v>
      </c>
      <c r="W5925" s="14">
        <f>_xlfn.LET(_xlpm.p,R5925,_xlpm.q,T5925,LOG(_xlpm.p/_xlpm.q))</f>
        <v>1.6989700043360185</v>
      </c>
      <c r="X5925" s="2"/>
    </row>
    <row r="5926" spans="1:24">
      <c r="A5926" s="1" t="str">
        <f>_xlfn.LET(_xlpm.sep," : ",CONCATENATE(O5926,_xlpm.sep,P5926))</f>
        <v>~loure~ : [lə]</v>
      </c>
      <c r="B5926" s="1">
        <f>_xlfn.LET(_xlpm.d,$G5926,_xlpm.k,_xlfn.CONCAT(LEFT(TRIM(B$1),1),"*"),COUNTIF(_xlpm.d,_xlpm.k))</f>
        <v>0</v>
      </c>
      <c r="C5926" s="1">
        <f>_xlfn.LET(_xlpm.d,$G5926,_xlpm.k,_xlfn.CONCAT(LEFT(TRIM(C$1),1),"*"),COUNTIF(_xlpm.d,_xlpm.k))</f>
        <v>0</v>
      </c>
      <c r="D5926" s="1">
        <f>_xlfn.LET(_xlpm.d,$G5926,_xlpm.k,_xlfn.CONCAT(LEFT(TRIM(D$1),1),"*"),COUNTIF(_xlpm.d,_xlpm.k))</f>
        <v>0</v>
      </c>
      <c r="E5926" s="1">
        <f>LOG(F5926+1,10)</f>
        <v>0.30102999566398114</v>
      </c>
      <c r="F5926" s="7">
        <v>1</v>
      </c>
      <c r="G5926" s="9" t="s">
        <v>2378</v>
      </c>
      <c r="H5926" s="4">
        <f>F5926/freq.sum.r6e</f>
        <v>4.9701789264413521E-5</v>
      </c>
      <c r="I5926" s="1" t="str">
        <f>_xlfn.LET(_xlpm.sep,":",_xlpm.w,$G5926,LEFT(_xlpm.w,FIND(_xlpm.sep,_xlpm.w)-1))</f>
        <v>lə</v>
      </c>
      <c r="J5926" s="1" t="str">
        <f>_xlfn.LET(_xlpm.sep,":",_xlpm.w,$G5926,RIGHT(_xlpm.w,LEN(_xlpm.w)-FIND(_xlpm.sep,_xlpm.w)))</f>
        <v>loure</v>
      </c>
      <c r="K5926" s="10">
        <f>_xlfn.LET(_xlpm.w,I5926,LEN(_xlpm.w))</f>
        <v>2</v>
      </c>
      <c r="L5926" s="10">
        <f>_xlfn.LET(_xlpm.w,J5926,LEN(_xlpm.w))</f>
        <v>5</v>
      </c>
      <c r="M5926" s="10">
        <f>_xlfn.LET(_xlpm.a,K5926,_xlpm.b,L5926,MAX(_xlpm.a,_xlpm.b))</f>
        <v>5</v>
      </c>
      <c r="N5926" s="10">
        <f>_xlfn.LET(_xlpm.d,(K5926,L5926),MAX(_xlpm.d)-MIN(_xlpm.d))</f>
        <v>3</v>
      </c>
      <c r="O5926" s="1" t="str">
        <f>_xlfn.LET(_xlpm.sep,":",_xlpm.w,$G5926,_xlfn.CONCAT("~",RIGHT(_xlpm.w,LEN(_xlpm.w)-FIND(_xlpm.sep,_xlpm.w)),"~"))</f>
        <v>~loure~</v>
      </c>
      <c r="P5926" s="1" t="str">
        <f>_xlfn.LET(_xlpm.sep,":",_xlpm.w,$G5926,_xlfn.CONCAT("[",LEFT(_xlpm.w,FIND(_xlpm.sep,_xlpm.w)-1),"]"))</f>
        <v>[lə]</v>
      </c>
      <c r="Q5926" s="14" cm="1">
        <f t="array" ref="Q5926">SUM(_xlfn._xlws.FILTER($H$2:$H$7111,_xlfn.MAP($O$2:$O$7111,_xlfn.LAMBDA(_xlpm.x,_xlpm.x=$O5926))))</f>
        <v>4.9701789264413521E-5</v>
      </c>
      <c r="R5926" s="14">
        <f>$H5926/Q5926</f>
        <v>1</v>
      </c>
      <c r="S5926" s="14" cm="1">
        <f t="array" ref="S5926">SUM(_xlfn._xlws.FILTER($H$2:$H$7111,_xlfn.MAP($P$2:$P$7111,_xlfn.LAMBDA(_xlpm.x,_xlpm.x=$P5926))))</f>
        <v>2.4850894632206747E-3</v>
      </c>
      <c r="T5926" s="14">
        <f>$H5926/S5926</f>
        <v>2.0000000000000011E-2</v>
      </c>
      <c r="U5926" s="14">
        <f>_xlfn.LET(_xlpm.freq,F5926,_xlpm.size,M5926+1,_xlpm.F,V5926,LOG(1+_xlpm.freq)*LOG(1+_xlpm.size)*_xlpm.F)</f>
        <v>9.976465071416897E-3</v>
      </c>
      <c r="V5926" s="14">
        <f>_xlfn.LET(_xlpm.a,T5926,_xlpm.b,R5926,2*_xlpm.a*_xlpm.b/(_xlpm.a+_xlpm.b))</f>
        <v>3.9215686274509824E-2</v>
      </c>
      <c r="W5926" s="14">
        <f>_xlfn.LET(_xlpm.p,R5926,_xlpm.q,T5926,LOG(_xlpm.p/_xlpm.q))</f>
        <v>1.6989700043360185</v>
      </c>
      <c r="X5926" s="2"/>
    </row>
    <row r="5927" spans="1:24">
      <c r="A5927" s="1" t="str">
        <f>_xlfn.LET(_xlpm.sep," : ",CONCATENATE(O5927,_xlpm.sep,P5927))</f>
        <v>~bbere~ : [bə]</v>
      </c>
      <c r="B5927" s="1">
        <f>_xlfn.LET(_xlpm.d,$G5927,_xlpm.k,_xlfn.CONCAT(LEFT(TRIM(B$1),1),"*"),COUNTIF(_xlpm.d,_xlpm.k))</f>
        <v>0</v>
      </c>
      <c r="C5927" s="1">
        <f>_xlfn.LET(_xlpm.d,$G5927,_xlpm.k,_xlfn.CONCAT(LEFT(TRIM(C$1),1),"*"),COUNTIF(_xlpm.d,_xlpm.k))</f>
        <v>0</v>
      </c>
      <c r="D5927" s="1">
        <f>_xlfn.LET(_xlpm.d,$G5927,_xlpm.k,_xlfn.CONCAT(LEFT(TRIM(D$1),1),"*"),COUNTIF(_xlpm.d,_xlpm.k))</f>
        <v>0</v>
      </c>
      <c r="E5927" s="1">
        <f>LOG(F5927+1,10)</f>
        <v>0.30102999566398114</v>
      </c>
      <c r="F5927" s="7">
        <v>1</v>
      </c>
      <c r="G5927" s="9" t="s">
        <v>246</v>
      </c>
      <c r="H5927" s="4">
        <f>F5927/freq.sum.r6e</f>
        <v>4.9701789264413521E-5</v>
      </c>
      <c r="I5927" s="1" t="str">
        <f>_xlfn.LET(_xlpm.sep,":",_xlpm.w,$G5927,LEFT(_xlpm.w,FIND(_xlpm.sep,_xlpm.w)-1))</f>
        <v>bə</v>
      </c>
      <c r="J5927" s="1" t="str">
        <f>_xlfn.LET(_xlpm.sep,":",_xlpm.w,$G5927,RIGHT(_xlpm.w,LEN(_xlpm.w)-FIND(_xlpm.sep,_xlpm.w)))</f>
        <v>bbere</v>
      </c>
      <c r="K5927" s="10">
        <f>_xlfn.LET(_xlpm.w,I5927,LEN(_xlpm.w))</f>
        <v>2</v>
      </c>
      <c r="L5927" s="10">
        <f>_xlfn.LET(_xlpm.w,J5927,LEN(_xlpm.w))</f>
        <v>5</v>
      </c>
      <c r="M5927" s="10">
        <f>_xlfn.LET(_xlpm.a,K5927,_xlpm.b,L5927,MAX(_xlpm.a,_xlpm.b))</f>
        <v>5</v>
      </c>
      <c r="N5927" s="10">
        <f>_xlfn.LET(_xlpm.d,(K5927,L5927),MAX(_xlpm.d)-MIN(_xlpm.d))</f>
        <v>3</v>
      </c>
      <c r="O5927" s="1" t="str">
        <f>_xlfn.LET(_xlpm.sep,":",_xlpm.w,$G5927,_xlfn.CONCAT("~",RIGHT(_xlpm.w,LEN(_xlpm.w)-FIND(_xlpm.sep,_xlpm.w)),"~"))</f>
        <v>~bbere~</v>
      </c>
      <c r="P5927" s="1" t="str">
        <f>_xlfn.LET(_xlpm.sep,":",_xlpm.w,$G5927,_xlfn.CONCAT("[",LEFT(_xlpm.w,FIND(_xlpm.sep,_xlpm.w)-1),"]"))</f>
        <v>[bə]</v>
      </c>
      <c r="Q5927" s="14" cm="1">
        <f t="array" ref="Q5927">SUM(_xlfn._xlws.FILTER($H$2:$H$7117,_xlfn.MAP($O$2:$O$7117,_xlfn.LAMBDA(_xlpm.x,_xlpm.x=$O5927))))</f>
        <v>4.9701789264413521E-5</v>
      </c>
      <c r="R5927" s="14">
        <f>$H5927/Q5927</f>
        <v>1</v>
      </c>
      <c r="S5927" s="14" cm="1">
        <f t="array" ref="S5927">SUM(_xlfn._xlws.FILTER($H$2:$H$7117,_xlfn.MAP($P$2:$P$7117,_xlfn.LAMBDA(_xlpm.x,_xlpm.x=$P5927))))</f>
        <v>2.4850894632206751E-3</v>
      </c>
      <c r="T5927" s="14">
        <f>$H5927/S5927</f>
        <v>2.0000000000000007E-2</v>
      </c>
      <c r="U5927" s="14">
        <f>_xlfn.LET(_xlpm.freq,F5927,_xlpm.size,M5927+1,_xlpm.F,V5927,LOG(1+_xlpm.freq)*LOG(1+_xlpm.size)*_xlpm.F)</f>
        <v>9.9764650714168953E-3</v>
      </c>
      <c r="V5927" s="14">
        <f>_xlfn.LET(_xlpm.a,T5927,_xlpm.b,R5927,2*_xlpm.a*_xlpm.b/(_xlpm.a+_xlpm.b))</f>
        <v>3.9215686274509817E-2</v>
      </c>
      <c r="W5927" s="14">
        <f>_xlfn.LET(_xlpm.p,R5927,_xlpm.q,T5927,LOG(_xlpm.p/_xlpm.q))</f>
        <v>1.6989700043360185</v>
      </c>
      <c r="X5927" s="2"/>
    </row>
    <row r="5928" spans="1:24">
      <c r="A5928" s="1" t="str">
        <f>_xlfn.LET(_xlpm.sep," : ",CONCATENATE(O5928,_xlpm.sep,P5928))</f>
        <v>~bbire~ : [bə]</v>
      </c>
      <c r="B5928" s="1">
        <f>_xlfn.LET(_xlpm.d,$G5928,_xlpm.k,_xlfn.CONCAT(LEFT(TRIM(B$1),1),"*"),COUNTIF(_xlpm.d,_xlpm.k))</f>
        <v>0</v>
      </c>
      <c r="C5928" s="1">
        <f>_xlfn.LET(_xlpm.d,$G5928,_xlpm.k,_xlfn.CONCAT(LEFT(TRIM(C$1),1),"*"),COUNTIF(_xlpm.d,_xlpm.k))</f>
        <v>0</v>
      </c>
      <c r="D5928" s="1">
        <f>_xlfn.LET(_xlpm.d,$G5928,_xlpm.k,_xlfn.CONCAT(LEFT(TRIM(D$1),1),"*"),COUNTIF(_xlpm.d,_xlpm.k))</f>
        <v>0</v>
      </c>
      <c r="E5928" s="1">
        <f>LOG(F5928+1,10)</f>
        <v>0.30102999566398114</v>
      </c>
      <c r="F5928" s="7">
        <v>1</v>
      </c>
      <c r="G5928" s="9" t="s">
        <v>256</v>
      </c>
      <c r="H5928" s="4">
        <f>F5928/freq.sum.r6e</f>
        <v>4.9701789264413521E-5</v>
      </c>
      <c r="I5928" s="1" t="str">
        <f>_xlfn.LET(_xlpm.sep,":",_xlpm.w,$G5928,LEFT(_xlpm.w,FIND(_xlpm.sep,_xlpm.w)-1))</f>
        <v>bə</v>
      </c>
      <c r="J5928" s="1" t="str">
        <f>_xlfn.LET(_xlpm.sep,":",_xlpm.w,$G5928,RIGHT(_xlpm.w,LEN(_xlpm.w)-FIND(_xlpm.sep,_xlpm.w)))</f>
        <v>bbire</v>
      </c>
      <c r="K5928" s="10">
        <f>_xlfn.LET(_xlpm.w,I5928,LEN(_xlpm.w))</f>
        <v>2</v>
      </c>
      <c r="L5928" s="10">
        <f>_xlfn.LET(_xlpm.w,J5928,LEN(_xlpm.w))</f>
        <v>5</v>
      </c>
      <c r="M5928" s="10">
        <f>_xlfn.LET(_xlpm.a,K5928,_xlpm.b,L5928,MAX(_xlpm.a,_xlpm.b))</f>
        <v>5</v>
      </c>
      <c r="N5928" s="10">
        <f>_xlfn.LET(_xlpm.d,(K5928,L5928),MAX(_xlpm.d)-MIN(_xlpm.d))</f>
        <v>3</v>
      </c>
      <c r="O5928" s="1" t="str">
        <f>_xlfn.LET(_xlpm.sep,":",_xlpm.w,$G5928,_xlfn.CONCAT("~",RIGHT(_xlpm.w,LEN(_xlpm.w)-FIND(_xlpm.sep,_xlpm.w)),"~"))</f>
        <v>~bbire~</v>
      </c>
      <c r="P5928" s="1" t="str">
        <f>_xlfn.LET(_xlpm.sep,":",_xlpm.w,$G5928,_xlfn.CONCAT("[",LEFT(_xlpm.w,FIND(_xlpm.sep,_xlpm.w)-1),"]"))</f>
        <v>[bə]</v>
      </c>
      <c r="Q5928" s="14" cm="1">
        <f t="array" ref="Q5928">SUM(_xlfn._xlws.FILTER($H$2:$H$7117,_xlfn.MAP($O$2:$O$7117,_xlfn.LAMBDA(_xlpm.x,_xlpm.x=$O5928))))</f>
        <v>4.9701789264413521E-5</v>
      </c>
      <c r="R5928" s="14">
        <f>$H5928/Q5928</f>
        <v>1</v>
      </c>
      <c r="S5928" s="14" cm="1">
        <f t="array" ref="S5928">SUM(_xlfn._xlws.FILTER($H$2:$H$7117,_xlfn.MAP($P$2:$P$7117,_xlfn.LAMBDA(_xlpm.x,_xlpm.x=$P5928))))</f>
        <v>2.4850894632206751E-3</v>
      </c>
      <c r="T5928" s="14">
        <f>$H5928/S5928</f>
        <v>2.0000000000000007E-2</v>
      </c>
      <c r="U5928" s="14">
        <f>_xlfn.LET(_xlpm.freq,F5928,_xlpm.size,M5928+1,_xlpm.F,V5928,LOG(1+_xlpm.freq)*LOG(1+_xlpm.size)*_xlpm.F)</f>
        <v>9.9764650714168953E-3</v>
      </c>
      <c r="V5928" s="14">
        <f>_xlfn.LET(_xlpm.a,T5928,_xlpm.b,R5928,2*_xlpm.a*_xlpm.b/(_xlpm.a+_xlpm.b))</f>
        <v>3.9215686274509817E-2</v>
      </c>
      <c r="W5928" s="14">
        <f>_xlfn.LET(_xlpm.p,R5928,_xlpm.q,T5928,LOG(_xlpm.p/_xlpm.q))</f>
        <v>1.6989700043360185</v>
      </c>
      <c r="X5928" s="2"/>
    </row>
    <row r="5929" spans="1:24">
      <c r="A5929" s="1" t="str">
        <f>_xlfn.LET(_xlpm.sep," : ",CONCATENATE(O5929,_xlpm.sep,P5929))</f>
        <v>~bbore~ : [bə]</v>
      </c>
      <c r="B5929" s="1">
        <f>_xlfn.LET(_xlpm.d,$G5929,_xlpm.k,_xlfn.CONCAT(LEFT(TRIM(B$1),1),"*"),COUNTIF(_xlpm.d,_xlpm.k))</f>
        <v>0</v>
      </c>
      <c r="C5929" s="1">
        <f>_xlfn.LET(_xlpm.d,$G5929,_xlpm.k,_xlfn.CONCAT(LEFT(TRIM(C$1),1),"*"),COUNTIF(_xlpm.d,_xlpm.k))</f>
        <v>0</v>
      </c>
      <c r="D5929" s="1">
        <f>_xlfn.LET(_xlpm.d,$G5929,_xlpm.k,_xlfn.CONCAT(LEFT(TRIM(D$1),1),"*"),COUNTIF(_xlpm.d,_xlpm.k))</f>
        <v>0</v>
      </c>
      <c r="E5929" s="1">
        <f>LOG(F5929+1,10)</f>
        <v>0.30102999566398114</v>
      </c>
      <c r="F5929" s="7">
        <v>1</v>
      </c>
      <c r="G5929" s="9" t="s">
        <v>261</v>
      </c>
      <c r="H5929" s="4">
        <f>F5929/freq.sum.r6e</f>
        <v>4.9701789264413521E-5</v>
      </c>
      <c r="I5929" s="1" t="str">
        <f>_xlfn.LET(_xlpm.sep,":",_xlpm.w,$G5929,LEFT(_xlpm.w,FIND(_xlpm.sep,_xlpm.w)-1))</f>
        <v>bə</v>
      </c>
      <c r="J5929" s="1" t="str">
        <f>_xlfn.LET(_xlpm.sep,":",_xlpm.w,$G5929,RIGHT(_xlpm.w,LEN(_xlpm.w)-FIND(_xlpm.sep,_xlpm.w)))</f>
        <v>bbore</v>
      </c>
      <c r="K5929" s="10">
        <f>_xlfn.LET(_xlpm.w,I5929,LEN(_xlpm.w))</f>
        <v>2</v>
      </c>
      <c r="L5929" s="10">
        <f>_xlfn.LET(_xlpm.w,J5929,LEN(_xlpm.w))</f>
        <v>5</v>
      </c>
      <c r="M5929" s="10">
        <f>_xlfn.LET(_xlpm.a,K5929,_xlpm.b,L5929,MAX(_xlpm.a,_xlpm.b))</f>
        <v>5</v>
      </c>
      <c r="N5929" s="10">
        <f>_xlfn.LET(_xlpm.d,(K5929,L5929),MAX(_xlpm.d)-MIN(_xlpm.d))</f>
        <v>3</v>
      </c>
      <c r="O5929" s="1" t="str">
        <f>_xlfn.LET(_xlpm.sep,":",_xlpm.w,$G5929,_xlfn.CONCAT("~",RIGHT(_xlpm.w,LEN(_xlpm.w)-FIND(_xlpm.sep,_xlpm.w)),"~"))</f>
        <v>~bbore~</v>
      </c>
      <c r="P5929" s="1" t="str">
        <f>_xlfn.LET(_xlpm.sep,":",_xlpm.w,$G5929,_xlfn.CONCAT("[",LEFT(_xlpm.w,FIND(_xlpm.sep,_xlpm.w)-1),"]"))</f>
        <v>[bə]</v>
      </c>
      <c r="Q5929" s="14" cm="1">
        <f t="array" ref="Q5929">SUM(_xlfn._xlws.FILTER($H$2:$H$7117,_xlfn.MAP($O$2:$O$7117,_xlfn.LAMBDA(_xlpm.x,_xlpm.x=$O5929))))</f>
        <v>4.9701789264413521E-5</v>
      </c>
      <c r="R5929" s="14">
        <f>$H5929/Q5929</f>
        <v>1</v>
      </c>
      <c r="S5929" s="14" cm="1">
        <f t="array" ref="S5929">SUM(_xlfn._xlws.FILTER($H$2:$H$7117,_xlfn.MAP($P$2:$P$7117,_xlfn.LAMBDA(_xlpm.x,_xlpm.x=$P5929))))</f>
        <v>2.4850894632206751E-3</v>
      </c>
      <c r="T5929" s="14">
        <f>$H5929/S5929</f>
        <v>2.0000000000000007E-2</v>
      </c>
      <c r="U5929" s="14">
        <f>_xlfn.LET(_xlpm.freq,F5929,_xlpm.size,M5929+1,_xlpm.F,V5929,LOG(1+_xlpm.freq)*LOG(1+_xlpm.size)*_xlpm.F)</f>
        <v>9.9764650714168953E-3</v>
      </c>
      <c r="V5929" s="14">
        <f>_xlfn.LET(_xlpm.a,T5929,_xlpm.b,R5929,2*_xlpm.a*_xlpm.b/(_xlpm.a+_xlpm.b))</f>
        <v>3.9215686274509817E-2</v>
      </c>
      <c r="W5929" s="14">
        <f>_xlfn.LET(_xlpm.p,R5929,_xlpm.q,T5929,LOG(_xlpm.p/_xlpm.q))</f>
        <v>1.6989700043360185</v>
      </c>
      <c r="X5929" s="2"/>
    </row>
    <row r="5930" spans="1:24">
      <c r="A5930" s="1" t="str">
        <f>_xlfn.LET(_xlpm.sep," : ",CONCATENATE(O5930,_xlpm.sep,P5930))</f>
        <v>~ghbox~ : [bə]</v>
      </c>
      <c r="B5930" s="1">
        <f>_xlfn.LET(_xlpm.d,$G5930,_xlpm.k,_xlfn.CONCAT(LEFT(TRIM(B$1),1),"*"),COUNTIF(_xlpm.d,_xlpm.k))</f>
        <v>0</v>
      </c>
      <c r="C5930" s="1">
        <f>_xlfn.LET(_xlpm.d,$G5930,_xlpm.k,_xlfn.CONCAT(LEFT(TRIM(C$1),1),"*"),COUNTIF(_xlpm.d,_xlpm.k))</f>
        <v>0</v>
      </c>
      <c r="D5930" s="1">
        <f>_xlfn.LET(_xlpm.d,$G5930,_xlpm.k,_xlfn.CONCAT(LEFT(TRIM(D$1),1),"*"),COUNTIF(_xlpm.d,_xlpm.k))</f>
        <v>0</v>
      </c>
      <c r="E5930" s="1">
        <f>LOG(F5930+1,10)</f>
        <v>0.30102999566398114</v>
      </c>
      <c r="F5930" s="7">
        <v>1</v>
      </c>
      <c r="G5930" s="9" t="s">
        <v>357</v>
      </c>
      <c r="H5930" s="4">
        <f>F5930/freq.sum.r6e</f>
        <v>4.9701789264413521E-5</v>
      </c>
      <c r="I5930" s="4" t="str">
        <f>_xlfn.LET(_xlpm.sep,":",_xlpm.w,$G5930,LEFT(_xlpm.w,FIND(_xlpm.sep,_xlpm.w)-1))</f>
        <v>bə</v>
      </c>
      <c r="J5930" s="4" t="str">
        <f>_xlfn.LET(_xlpm.sep,":",_xlpm.w,$G5930,RIGHT(_xlpm.w,LEN(_xlpm.w)-FIND(_xlpm.sep,_xlpm.w)))</f>
        <v>ghbox</v>
      </c>
      <c r="K5930" s="10">
        <f>_xlfn.LET(_xlpm.w,I5930,LEN(_xlpm.w))</f>
        <v>2</v>
      </c>
      <c r="L5930" s="10">
        <f>_xlfn.LET(_xlpm.w,J5930,LEN(_xlpm.w))</f>
        <v>5</v>
      </c>
      <c r="M5930" s="10">
        <f>_xlfn.LET(_xlpm.a,K5930,_xlpm.b,L5930,MAX(_xlpm.a,_xlpm.b))</f>
        <v>5</v>
      </c>
      <c r="N5930" s="10">
        <f>_xlfn.LET(_xlpm.d,(K5930,L5930),MAX(_xlpm.d)-MIN(_xlpm.d))</f>
        <v>3</v>
      </c>
      <c r="O5930" s="1" t="str">
        <f>_xlfn.LET(_xlpm.sep,":",_xlpm.w,$G5930,_xlfn.CONCAT("~",RIGHT(_xlpm.w,LEN(_xlpm.w)-FIND(_xlpm.sep,_xlpm.w)),"~"))</f>
        <v>~ghbox~</v>
      </c>
      <c r="P5930" s="1" t="str">
        <f>_xlfn.LET(_xlpm.sep,":",_xlpm.w,$G5930,_xlfn.CONCAT("[",LEFT(_xlpm.w,FIND(_xlpm.sep,_xlpm.w)-1),"]"))</f>
        <v>[bə]</v>
      </c>
      <c r="Q5930" s="14" cm="1">
        <f t="array" ref="Q5930">SUM(_xlfn._xlws.FILTER($H$2:$H$7109,_xlfn.MAP($O$2:$O$7109,_xlfn.LAMBDA(_xlpm.x,_xlpm.x=$O5930))))</f>
        <v>4.9701789264413521E-5</v>
      </c>
      <c r="R5930" s="14">
        <f>$H5930/Q5930</f>
        <v>1</v>
      </c>
      <c r="S5930" s="14" cm="1">
        <f t="array" ref="S5930">SUM(_xlfn._xlws.FILTER($H$2:$H$7109,_xlfn.MAP($P$2:$P$7109,_xlfn.LAMBDA(_xlpm.x,_xlpm.x=$P5930))))</f>
        <v>2.4850894632206751E-3</v>
      </c>
      <c r="T5930" s="14">
        <f>$H5930/S5930</f>
        <v>2.0000000000000007E-2</v>
      </c>
      <c r="U5930" s="14">
        <f>_xlfn.LET(_xlpm.freq,F5930,_xlpm.size,M5930+1,_xlpm.F,V5930,LOG(1+_xlpm.freq)*LOG(1+_xlpm.size)*_xlpm.F)</f>
        <v>9.9764650714168953E-3</v>
      </c>
      <c r="V5930" s="14">
        <f>_xlfn.LET(_xlpm.a,T5930,_xlpm.b,R5930,2*_xlpm.a*_xlpm.b/(_xlpm.a+_xlpm.b))</f>
        <v>3.9215686274509817E-2</v>
      </c>
      <c r="W5930" s="14">
        <f>_xlfn.LET(_xlpm.p,R5930,_xlpm.q,T5930,LOG(_xlpm.p/_xlpm.q))</f>
        <v>1.6989700043360185</v>
      </c>
      <c r="X5930" s="2"/>
    </row>
    <row r="5931" spans="1:24">
      <c r="A5931" s="1" t="str">
        <f>_xlfn.LET(_xlpm.sep," : ",CONCATENATE(O5931,_xlpm.sep,P5931))</f>
        <v>~ghbor~ : [bə]</v>
      </c>
      <c r="B5931" s="1">
        <f>_xlfn.LET(_xlpm.d,$G5931,_xlpm.k,_xlfn.CONCAT(LEFT(TRIM(B$1),1),"*"),COUNTIF(_xlpm.d,_xlpm.k))</f>
        <v>0</v>
      </c>
      <c r="C5931" s="1">
        <f>_xlfn.LET(_xlpm.d,$G5931,_xlpm.k,_xlfn.CONCAT(LEFT(TRIM(C$1),1),"*"),COUNTIF(_xlpm.d,_xlpm.k))</f>
        <v>0</v>
      </c>
      <c r="D5931" s="1">
        <f>_xlfn.LET(_xlpm.d,$G5931,_xlpm.k,_xlfn.CONCAT(LEFT(TRIM(D$1),1),"*"),COUNTIF(_xlpm.d,_xlpm.k))</f>
        <v>0</v>
      </c>
      <c r="E5931" s="1">
        <f>LOG(F5931+1,10)</f>
        <v>0.30102999566398114</v>
      </c>
      <c r="F5931" s="7">
        <v>1</v>
      </c>
      <c r="G5931" s="9" t="s">
        <v>355</v>
      </c>
      <c r="H5931" s="4">
        <f>F5931/freq.sum.r6e</f>
        <v>4.9701789264413521E-5</v>
      </c>
      <c r="I5931" s="1" t="str">
        <f>_xlfn.LET(_xlpm.sep,":",_xlpm.w,$G5931,LEFT(_xlpm.w,FIND(_xlpm.sep,_xlpm.w)-1))</f>
        <v>bə</v>
      </c>
      <c r="J5931" s="1" t="str">
        <f>_xlfn.LET(_xlpm.sep,":",_xlpm.w,$G5931,RIGHT(_xlpm.w,LEN(_xlpm.w)-FIND(_xlpm.sep,_xlpm.w)))</f>
        <v>ghbor</v>
      </c>
      <c r="K5931" s="10">
        <f>_xlfn.LET(_xlpm.w,I5931,LEN(_xlpm.w))</f>
        <v>2</v>
      </c>
      <c r="L5931" s="10">
        <f>_xlfn.LET(_xlpm.w,J5931,LEN(_xlpm.w))</f>
        <v>5</v>
      </c>
      <c r="M5931" s="10">
        <f>_xlfn.LET(_xlpm.a,K5931,_xlpm.b,L5931,MAX(_xlpm.a,_xlpm.b))</f>
        <v>5</v>
      </c>
      <c r="N5931" s="10">
        <f>_xlfn.LET(_xlpm.d,(K5931,L5931),MAX(_xlpm.d)-MIN(_xlpm.d))</f>
        <v>3</v>
      </c>
      <c r="O5931" s="1" t="str">
        <f>_xlfn.LET(_xlpm.sep,":",_xlpm.w,$G5931,_xlfn.CONCAT("~",RIGHT(_xlpm.w,LEN(_xlpm.w)-FIND(_xlpm.sep,_xlpm.w)),"~"))</f>
        <v>~ghbor~</v>
      </c>
      <c r="P5931" s="1" t="str">
        <f>_xlfn.LET(_xlpm.sep,":",_xlpm.w,$G5931,_xlfn.CONCAT("[",LEFT(_xlpm.w,FIND(_xlpm.sep,_xlpm.w)-1),"]"))</f>
        <v>[bə]</v>
      </c>
      <c r="Q5931" s="14" cm="1">
        <f t="array" ref="Q5931">SUM(_xlfn._xlws.FILTER($H$2:$H$7117,_xlfn.MAP($O$2:$O$7117,_xlfn.LAMBDA(_xlpm.x,_xlpm.x=$O5931))))</f>
        <v>4.9701789264413521E-5</v>
      </c>
      <c r="R5931" s="14">
        <f>$H5931/Q5931</f>
        <v>1</v>
      </c>
      <c r="S5931" s="14" cm="1">
        <f t="array" ref="S5931">SUM(_xlfn._xlws.FILTER($H$2:$H$7117,_xlfn.MAP($P$2:$P$7117,_xlfn.LAMBDA(_xlpm.x,_xlpm.x=$P5931))))</f>
        <v>2.4850894632206751E-3</v>
      </c>
      <c r="T5931" s="14">
        <f>$H5931/S5931</f>
        <v>2.0000000000000007E-2</v>
      </c>
      <c r="U5931" s="14">
        <f>_xlfn.LET(_xlpm.freq,F5931,_xlpm.size,M5931+1,_xlpm.F,V5931,LOG(1+_xlpm.freq)*LOG(1+_xlpm.size)*_xlpm.F)</f>
        <v>9.9764650714168953E-3</v>
      </c>
      <c r="V5931" s="14">
        <f>_xlfn.LET(_xlpm.a,T5931,_xlpm.b,R5931,2*_xlpm.a*_xlpm.b/(_xlpm.a+_xlpm.b))</f>
        <v>3.9215686274509817E-2</v>
      </c>
      <c r="W5931" s="14">
        <f>_xlfn.LET(_xlpm.p,R5931,_xlpm.q,T5931,LOG(_xlpm.p/_xlpm.q))</f>
        <v>1.6989700043360185</v>
      </c>
      <c r="X5931" s="2"/>
    </row>
    <row r="5932" spans="1:24">
      <c r="A5932" s="1" t="str">
        <f>_xlfn.LET(_xlpm.sep," : ",CONCATENATE(O5932,_xlpm.sep,P5932))</f>
        <v>~pboar~ : [bə]</v>
      </c>
      <c r="B5932" s="1">
        <f>_xlfn.LET(_xlpm.d,$G5932,_xlpm.k,_xlfn.CONCAT(LEFT(TRIM(B$1),1),"*"),COUNTIF(_xlpm.d,_xlpm.k))</f>
        <v>0</v>
      </c>
      <c r="C5932" s="1">
        <f>_xlfn.LET(_xlpm.d,$G5932,_xlpm.k,_xlfn.CONCAT(LEFT(TRIM(C$1),1),"*"),COUNTIF(_xlpm.d,_xlpm.k))</f>
        <v>0</v>
      </c>
      <c r="D5932" s="1">
        <f>_xlfn.LET(_xlpm.d,$G5932,_xlpm.k,_xlfn.CONCAT(LEFT(TRIM(D$1),1),"*"),COUNTIF(_xlpm.d,_xlpm.k))</f>
        <v>0</v>
      </c>
      <c r="E5932" s="1">
        <f>LOG(F5932+1,10)</f>
        <v>0.30102999566398114</v>
      </c>
      <c r="F5932" s="7">
        <v>1</v>
      </c>
      <c r="G5932" s="9" t="s">
        <v>359</v>
      </c>
      <c r="H5932" s="4">
        <f>F5932/freq.sum.r6e</f>
        <v>4.9701789264413521E-5</v>
      </c>
      <c r="I5932" s="1" t="str">
        <f>_xlfn.LET(_xlpm.sep,":",_xlpm.w,$G5932,LEFT(_xlpm.w,FIND(_xlpm.sep,_xlpm.w)-1))</f>
        <v>bə</v>
      </c>
      <c r="J5932" s="1" t="str">
        <f>_xlfn.LET(_xlpm.sep,":",_xlpm.w,$G5932,RIGHT(_xlpm.w,LEN(_xlpm.w)-FIND(_xlpm.sep,_xlpm.w)))</f>
        <v>pboar</v>
      </c>
      <c r="K5932" s="10">
        <f>_xlfn.LET(_xlpm.w,I5932,LEN(_xlpm.w))</f>
        <v>2</v>
      </c>
      <c r="L5932" s="10">
        <f>_xlfn.LET(_xlpm.w,J5932,LEN(_xlpm.w))</f>
        <v>5</v>
      </c>
      <c r="M5932" s="10">
        <f>_xlfn.LET(_xlpm.a,K5932,_xlpm.b,L5932,MAX(_xlpm.a,_xlpm.b))</f>
        <v>5</v>
      </c>
      <c r="N5932" s="10">
        <f>_xlfn.LET(_xlpm.d,(K5932,L5932),MAX(_xlpm.d)-MIN(_xlpm.d))</f>
        <v>3</v>
      </c>
      <c r="O5932" s="1" t="str">
        <f>_xlfn.LET(_xlpm.sep,":",_xlpm.w,$G5932,_xlfn.CONCAT("~",RIGHT(_xlpm.w,LEN(_xlpm.w)-FIND(_xlpm.sep,_xlpm.w)),"~"))</f>
        <v>~pboar~</v>
      </c>
      <c r="P5932" s="1" t="str">
        <f>_xlfn.LET(_xlpm.sep,":",_xlpm.w,$G5932,_xlfn.CONCAT("[",LEFT(_xlpm.w,FIND(_xlpm.sep,_xlpm.w)-1),"]"))</f>
        <v>[bə]</v>
      </c>
      <c r="Q5932" s="14" cm="1">
        <f t="array" ref="Q5932">SUM(_xlfn._xlws.FILTER($H$2:$H$7111,_xlfn.MAP($O$2:$O$7111,_xlfn.LAMBDA(_xlpm.x,_xlpm.x=$O5932))))</f>
        <v>4.9701789264413521E-5</v>
      </c>
      <c r="R5932" s="14">
        <f>$H5932/Q5932</f>
        <v>1</v>
      </c>
      <c r="S5932" s="14" cm="1">
        <f t="array" ref="S5932">SUM(_xlfn._xlws.FILTER($H$2:$H$7111,_xlfn.MAP($P$2:$P$7111,_xlfn.LAMBDA(_xlpm.x,_xlpm.x=$P5932))))</f>
        <v>2.4850894632206751E-3</v>
      </c>
      <c r="T5932" s="14">
        <f>$H5932/S5932</f>
        <v>2.0000000000000007E-2</v>
      </c>
      <c r="U5932" s="14">
        <f>_xlfn.LET(_xlpm.freq,F5932,_xlpm.size,M5932+1,_xlpm.F,V5932,LOG(1+_xlpm.freq)*LOG(1+_xlpm.size)*_xlpm.F)</f>
        <v>9.9764650714168953E-3</v>
      </c>
      <c r="V5932" s="14">
        <f>_xlfn.LET(_xlpm.a,T5932,_xlpm.b,R5932,2*_xlpm.a*_xlpm.b/(_xlpm.a+_xlpm.b))</f>
        <v>3.9215686274509817E-2</v>
      </c>
      <c r="W5932" s="14">
        <f>_xlfn.LET(_xlpm.p,R5932,_xlpm.q,T5932,LOG(_xlpm.p/_xlpm.q))</f>
        <v>1.6989700043360185</v>
      </c>
      <c r="X5932" s="2"/>
    </row>
    <row r="5933" spans="1:24">
      <c r="A5933" s="1" t="str">
        <f>_xlfn.LET(_xlpm.sep," : ",CONCATENATE(O5933,_xlpm.sep,P5933))</f>
        <v>~pboax~ : [bə]</v>
      </c>
      <c r="B5933" s="1">
        <f>_xlfn.LET(_xlpm.d,$G5933,_xlpm.k,_xlfn.CONCAT(LEFT(TRIM(B$1),1),"*"),COUNTIF(_xlpm.d,_xlpm.k))</f>
        <v>0</v>
      </c>
      <c r="C5933" s="1">
        <f>_xlfn.LET(_xlpm.d,$G5933,_xlpm.k,_xlfn.CONCAT(LEFT(TRIM(C$1),1),"*"),COUNTIF(_xlpm.d,_xlpm.k))</f>
        <v>0</v>
      </c>
      <c r="D5933" s="1">
        <f>_xlfn.LET(_xlpm.d,$G5933,_xlpm.k,_xlfn.CONCAT(LEFT(TRIM(D$1),1),"*"),COUNTIF(_xlpm.d,_xlpm.k))</f>
        <v>0</v>
      </c>
      <c r="E5933" s="1">
        <f>LOG(F5933+1,10)</f>
        <v>0.30102999566398114</v>
      </c>
      <c r="F5933" s="7">
        <v>1</v>
      </c>
      <c r="G5933" s="9" t="s">
        <v>361</v>
      </c>
      <c r="H5933" s="4">
        <f>F5933/freq.sum.r6e</f>
        <v>4.9701789264413521E-5</v>
      </c>
      <c r="I5933" s="1" t="str">
        <f>_xlfn.LET(_xlpm.sep,":",_xlpm.w,$G5933,LEFT(_xlpm.w,FIND(_xlpm.sep,_xlpm.w)-1))</f>
        <v>bə</v>
      </c>
      <c r="J5933" s="1" t="str">
        <f>_xlfn.LET(_xlpm.sep,":",_xlpm.w,$G5933,RIGHT(_xlpm.w,LEN(_xlpm.w)-FIND(_xlpm.sep,_xlpm.w)))</f>
        <v>pboax</v>
      </c>
      <c r="K5933" s="10">
        <f>_xlfn.LET(_xlpm.w,I5933,LEN(_xlpm.w))</f>
        <v>2</v>
      </c>
      <c r="L5933" s="10">
        <f>_xlfn.LET(_xlpm.w,J5933,LEN(_xlpm.w))</f>
        <v>5</v>
      </c>
      <c r="M5933" s="10">
        <f>_xlfn.LET(_xlpm.a,K5933,_xlpm.b,L5933,MAX(_xlpm.a,_xlpm.b))</f>
        <v>5</v>
      </c>
      <c r="N5933" s="10">
        <f>_xlfn.LET(_xlpm.d,(K5933,L5933),MAX(_xlpm.d)-MIN(_xlpm.d))</f>
        <v>3</v>
      </c>
      <c r="O5933" s="1" t="str">
        <f>_xlfn.LET(_xlpm.sep,":",_xlpm.w,$G5933,_xlfn.CONCAT("~",RIGHT(_xlpm.w,LEN(_xlpm.w)-FIND(_xlpm.sep,_xlpm.w)),"~"))</f>
        <v>~pboax~</v>
      </c>
      <c r="P5933" s="1" t="str">
        <f>_xlfn.LET(_xlpm.sep,":",_xlpm.w,$G5933,_xlfn.CONCAT("[",LEFT(_xlpm.w,FIND(_xlpm.sep,_xlpm.w)-1),"]"))</f>
        <v>[bə]</v>
      </c>
      <c r="Q5933" s="14" cm="1">
        <f t="array" ref="Q5933">SUM(_xlfn._xlws.FILTER($H$2:$H$7117,_xlfn.MAP($O$2:$O$7117,_xlfn.LAMBDA(_xlpm.x,_xlpm.x=$O5933))))</f>
        <v>4.9701789264413521E-5</v>
      </c>
      <c r="R5933" s="14">
        <f>$H5933/Q5933</f>
        <v>1</v>
      </c>
      <c r="S5933" s="14" cm="1">
        <f t="array" ref="S5933">SUM(_xlfn._xlws.FILTER($H$2:$H$7117,_xlfn.MAP($P$2:$P$7117,_xlfn.LAMBDA(_xlpm.x,_xlpm.x=$P5933))))</f>
        <v>2.4850894632206751E-3</v>
      </c>
      <c r="T5933" s="14">
        <f>$H5933/S5933</f>
        <v>2.0000000000000007E-2</v>
      </c>
      <c r="U5933" s="14">
        <f>_xlfn.LET(_xlpm.freq,F5933,_xlpm.size,M5933+1,_xlpm.F,V5933,LOG(1+_xlpm.freq)*LOG(1+_xlpm.size)*_xlpm.F)</f>
        <v>9.9764650714168953E-3</v>
      </c>
      <c r="V5933" s="14">
        <f>_xlfn.LET(_xlpm.a,T5933,_xlpm.b,R5933,2*_xlpm.a*_xlpm.b/(_xlpm.a+_xlpm.b))</f>
        <v>3.9215686274509817E-2</v>
      </c>
      <c r="W5933" s="14">
        <f>_xlfn.LET(_xlpm.p,R5933,_xlpm.q,T5933,LOG(_xlpm.p/_xlpm.q))</f>
        <v>1.6989700043360185</v>
      </c>
      <c r="X5933" s="2"/>
    </row>
    <row r="5934" spans="1:24">
      <c r="A5934" s="1" t="str">
        <f>_xlfn.LET(_xlpm.sep," : ",CONCATENATE(O5934,_xlpm.sep,P5934))</f>
        <v>~zzare~ : [zə]</v>
      </c>
      <c r="B5934" s="1">
        <f>_xlfn.LET(_xlpm.d,$G5934,_xlpm.k,_xlfn.CONCAT(LEFT(TRIM(B$1),1),"*"),COUNTIF(_xlpm.d,_xlpm.k))</f>
        <v>0</v>
      </c>
      <c r="C5934" s="1">
        <f>_xlfn.LET(_xlpm.d,$G5934,_xlpm.k,_xlfn.CONCAT(LEFT(TRIM(C$1),1),"*"),COUNTIF(_xlpm.d,_xlpm.k))</f>
        <v>0</v>
      </c>
      <c r="D5934" s="1">
        <f>_xlfn.LET(_xlpm.d,$G5934,_xlpm.k,_xlfn.CONCAT(LEFT(TRIM(D$1),1),"*"),COUNTIF(_xlpm.d,_xlpm.k))</f>
        <v>0</v>
      </c>
      <c r="E5934" s="1">
        <f>LOG(F5934+1,10)</f>
        <v>0.30102999566398114</v>
      </c>
      <c r="F5934" s="7">
        <v>1</v>
      </c>
      <c r="G5934" s="9" t="s">
        <v>5487</v>
      </c>
      <c r="H5934" s="4">
        <f>F5934/freq.sum.r6e</f>
        <v>4.9701789264413521E-5</v>
      </c>
      <c r="I5934" s="1" t="str">
        <f>_xlfn.LET(_xlpm.sep,":",_xlpm.w,$G5934,LEFT(_xlpm.w,FIND(_xlpm.sep,_xlpm.w)-1))</f>
        <v>zə</v>
      </c>
      <c r="J5934" s="1" t="str">
        <f>_xlfn.LET(_xlpm.sep,":",_xlpm.w,$G5934,RIGHT(_xlpm.w,LEN(_xlpm.w)-FIND(_xlpm.sep,_xlpm.w)))</f>
        <v>zzare</v>
      </c>
      <c r="K5934" s="10">
        <f>_xlfn.LET(_xlpm.w,I5934,LEN(_xlpm.w))</f>
        <v>2</v>
      </c>
      <c r="L5934" s="10">
        <f>_xlfn.LET(_xlpm.w,J5934,LEN(_xlpm.w))</f>
        <v>5</v>
      </c>
      <c r="M5934" s="10">
        <f>_xlfn.LET(_xlpm.a,K5934,_xlpm.b,L5934,MAX(_xlpm.a,_xlpm.b))</f>
        <v>5</v>
      </c>
      <c r="N5934" s="10">
        <f>_xlfn.LET(_xlpm.d,(K5934,L5934),MAX(_xlpm.d)-MIN(_xlpm.d))</f>
        <v>3</v>
      </c>
      <c r="O5934" s="1" t="str">
        <f>_xlfn.LET(_xlpm.sep,":",_xlpm.w,$G5934,_xlfn.CONCAT("~",RIGHT(_xlpm.w,LEN(_xlpm.w)-FIND(_xlpm.sep,_xlpm.w)),"~"))</f>
        <v>~zzare~</v>
      </c>
      <c r="P5934" s="1" t="str">
        <f>_xlfn.LET(_xlpm.sep,":",_xlpm.w,$G5934,_xlfn.CONCAT("[",LEFT(_xlpm.w,FIND(_xlpm.sep,_xlpm.w)-1),"]"))</f>
        <v>[zə]</v>
      </c>
      <c r="Q5934" s="14" cm="1">
        <f t="array" ref="Q5934">SUM(_xlfn._xlws.FILTER($H$2:$H$7117,_xlfn.MAP($O$2:$O$7117,_xlfn.LAMBDA(_xlpm.x,_xlpm.x=$O5934))))</f>
        <v>4.9701789264413521E-5</v>
      </c>
      <c r="R5934" s="14">
        <f>$H5934/Q5934</f>
        <v>1</v>
      </c>
      <c r="S5934" s="14" cm="1">
        <f t="array" ref="S5934">SUM(_xlfn._xlws.FILTER($H$2:$H$7117,_xlfn.MAP($P$2:$P$7117,_xlfn.LAMBDA(_xlpm.x,_xlpm.x=$P5934))))</f>
        <v>2.4850894632206747E-3</v>
      </c>
      <c r="T5934" s="14">
        <f>$H5934/S5934</f>
        <v>2.0000000000000011E-2</v>
      </c>
      <c r="U5934" s="14">
        <f>_xlfn.LET(_xlpm.freq,F5934,_xlpm.size,M5934+1,_xlpm.F,V5934,LOG(1+_xlpm.freq)*LOG(1+_xlpm.size)*_xlpm.F)</f>
        <v>9.976465071416897E-3</v>
      </c>
      <c r="V5934" s="14">
        <f>_xlfn.LET(_xlpm.a,T5934,_xlpm.b,R5934,2*_xlpm.a*_xlpm.b/(_xlpm.a+_xlpm.b))</f>
        <v>3.9215686274509824E-2</v>
      </c>
      <c r="W5934" s="14">
        <f>_xlfn.LET(_xlpm.p,R5934,_xlpm.q,T5934,LOG(_xlpm.p/_xlpm.q))</f>
        <v>1.6989700043360185</v>
      </c>
      <c r="X5934" s="2"/>
    </row>
    <row r="5935" spans="1:24">
      <c r="A5935" s="1" t="str">
        <f>_xlfn.LET(_xlpm.sep," : ",CONCATENATE(O5935,_xlpm.sep,P5935))</f>
        <v>~youre~ : [jʊ]</v>
      </c>
      <c r="B5935" s="1">
        <f>_xlfn.LET(_xlpm.d,$G5935,_xlpm.k,_xlfn.CONCAT(LEFT(TRIM(B$1),1),"*"),COUNTIF(_xlpm.d,_xlpm.k))</f>
        <v>0</v>
      </c>
      <c r="C5935" s="1">
        <f>_xlfn.LET(_xlpm.d,$G5935,_xlpm.k,_xlfn.CONCAT(LEFT(TRIM(C$1),1),"*"),COUNTIF(_xlpm.d,_xlpm.k))</f>
        <v>0</v>
      </c>
      <c r="D5935" s="1">
        <f>_xlfn.LET(_xlpm.d,$G5935,_xlpm.k,_xlfn.CONCAT(LEFT(TRIM(D$1),1),"*"),COUNTIF(_xlpm.d,_xlpm.k))</f>
        <v>0</v>
      </c>
      <c r="E5935" s="1">
        <f>LOG(F5935+1,10)</f>
        <v>0.30102999566398114</v>
      </c>
      <c r="F5935" s="7">
        <v>1</v>
      </c>
      <c r="G5935" s="9" t="s">
        <v>1360</v>
      </c>
      <c r="H5935" s="4">
        <f>F5935/freq.sum.r6e</f>
        <v>4.9701789264413521E-5</v>
      </c>
      <c r="I5935" s="1" t="str">
        <f>_xlfn.LET(_xlpm.sep,":",_xlpm.w,$G5935,LEFT(_xlpm.w,FIND(_xlpm.sep,_xlpm.w)-1))</f>
        <v>jʊ</v>
      </c>
      <c r="J5935" s="1" t="str">
        <f>_xlfn.LET(_xlpm.sep,":",_xlpm.w,$G5935,RIGHT(_xlpm.w,LEN(_xlpm.w)-FIND(_xlpm.sep,_xlpm.w)))</f>
        <v>youre</v>
      </c>
      <c r="K5935" s="10">
        <f>_xlfn.LET(_xlpm.w,I5935,LEN(_xlpm.w))</f>
        <v>2</v>
      </c>
      <c r="L5935" s="10">
        <f>_xlfn.LET(_xlpm.w,J5935,LEN(_xlpm.w))</f>
        <v>5</v>
      </c>
      <c r="M5935" s="10">
        <f>_xlfn.LET(_xlpm.a,K5935,_xlpm.b,L5935,MAX(_xlpm.a,_xlpm.b))</f>
        <v>5</v>
      </c>
      <c r="N5935" s="10">
        <f>_xlfn.LET(_xlpm.d,(K5935,L5935),MAX(_xlpm.d)-MIN(_xlpm.d))</f>
        <v>3</v>
      </c>
      <c r="O5935" s="1" t="str">
        <f>_xlfn.LET(_xlpm.sep,":",_xlpm.w,$G5935,_xlfn.CONCAT("~",RIGHT(_xlpm.w,LEN(_xlpm.w)-FIND(_xlpm.sep,_xlpm.w)),"~"))</f>
        <v>~youre~</v>
      </c>
      <c r="P5935" s="1" t="str">
        <f>_xlfn.LET(_xlpm.sep,":",_xlpm.w,$G5935,_xlfn.CONCAT("[",LEFT(_xlpm.w,FIND(_xlpm.sep,_xlpm.w)-1),"]"))</f>
        <v>[jʊ]</v>
      </c>
      <c r="Q5935" s="14" cm="1">
        <f t="array" ref="Q5935">SUM(_xlfn._xlws.FILTER($H$2:$H$7117,_xlfn.MAP($O$2:$O$7117,_xlfn.LAMBDA(_xlpm.x,_xlpm.x=$O5935))))</f>
        <v>4.9701789264413521E-5</v>
      </c>
      <c r="R5935" s="14">
        <f>$H5935/Q5935</f>
        <v>1</v>
      </c>
      <c r="S5935" s="14" cm="1">
        <f t="array" ref="S5935">SUM(_xlfn._xlws.FILTER($H$2:$H$7117,_xlfn.MAP($P$2:$P$7117,_xlfn.LAMBDA(_xlpm.x,_xlpm.x=$P5935))))</f>
        <v>2.534791252485089E-3</v>
      </c>
      <c r="T5935" s="14">
        <f>$H5935/S5935</f>
        <v>1.9607843137254905E-2</v>
      </c>
      <c r="U5935" s="14">
        <f>_xlfn.LET(_xlpm.freq,F5935,_xlpm.size,M5935+1,_xlpm.F,V5935,LOG(1+_xlpm.freq)*LOG(1+_xlpm.size)*_xlpm.F)</f>
        <v>9.7846099738896457E-3</v>
      </c>
      <c r="V5935" s="14">
        <f>_xlfn.LET(_xlpm.a,T5935,_xlpm.b,R5935,2*_xlpm.a*_xlpm.b/(_xlpm.a+_xlpm.b))</f>
        <v>3.8461538461538471E-2</v>
      </c>
      <c r="W5935" s="14">
        <f>_xlfn.LET(_xlpm.p,R5935,_xlpm.q,T5935,LOG(_xlpm.p/_xlpm.q))</f>
        <v>1.7075701760979363</v>
      </c>
      <c r="X5935" s="2"/>
    </row>
    <row r="5936" spans="1:24">
      <c r="A5936" s="1" t="str">
        <f>_xlfn.LET(_xlpm.sep," : ",CONCATENATE(O5936,_xlpm.sep,P5936))</f>
        <v>~coore~ : [kʊ]</v>
      </c>
      <c r="B5936" s="1">
        <f>_xlfn.LET(_xlpm.d,$G5936,_xlpm.k,_xlfn.CONCAT(LEFT(TRIM(B$1),1),"*"),COUNTIF(_xlpm.d,_xlpm.k))</f>
        <v>0</v>
      </c>
      <c r="C5936" s="1">
        <f>_xlfn.LET(_xlpm.d,$G5936,_xlpm.k,_xlfn.CONCAT(LEFT(TRIM(C$1),1),"*"),COUNTIF(_xlpm.d,_xlpm.k))</f>
        <v>0</v>
      </c>
      <c r="D5936" s="1">
        <f>_xlfn.LET(_xlpm.d,$G5936,_xlpm.k,_xlfn.CONCAT(LEFT(TRIM(D$1),1),"*"),COUNTIF(_xlpm.d,_xlpm.k))</f>
        <v>0</v>
      </c>
      <c r="E5936" s="1">
        <f>LOG(F5936+1,10)</f>
        <v>0.30102999566398114</v>
      </c>
      <c r="F5936" s="7">
        <v>1</v>
      </c>
      <c r="G5936" s="9" t="s">
        <v>1814</v>
      </c>
      <c r="H5936" s="4">
        <f>F5936/freq.sum.r6e</f>
        <v>4.9701789264413521E-5</v>
      </c>
      <c r="I5936" s="1" t="str">
        <f>_xlfn.LET(_xlpm.sep,":",_xlpm.w,$G5936,LEFT(_xlpm.w,FIND(_xlpm.sep,_xlpm.w)-1))</f>
        <v>kʊ</v>
      </c>
      <c r="J5936" s="1" t="str">
        <f>_xlfn.LET(_xlpm.sep,":",_xlpm.w,$G5936,RIGHT(_xlpm.w,LEN(_xlpm.w)-FIND(_xlpm.sep,_xlpm.w)))</f>
        <v>coore</v>
      </c>
      <c r="K5936" s="10">
        <f>_xlfn.LET(_xlpm.w,I5936,LEN(_xlpm.w))</f>
        <v>2</v>
      </c>
      <c r="L5936" s="10">
        <f>_xlfn.LET(_xlpm.w,J5936,LEN(_xlpm.w))</f>
        <v>5</v>
      </c>
      <c r="M5936" s="10">
        <f>_xlfn.LET(_xlpm.a,K5936,_xlpm.b,L5936,MAX(_xlpm.a,_xlpm.b))</f>
        <v>5</v>
      </c>
      <c r="N5936" s="10">
        <f>_xlfn.LET(_xlpm.d,(K5936,L5936),MAX(_xlpm.d)-MIN(_xlpm.d))</f>
        <v>3</v>
      </c>
      <c r="O5936" s="1" t="str">
        <f>_xlfn.LET(_xlpm.sep,":",_xlpm.w,$G5936,_xlfn.CONCAT("~",RIGHT(_xlpm.w,LEN(_xlpm.w)-FIND(_xlpm.sep,_xlpm.w)),"~"))</f>
        <v>~coore~</v>
      </c>
      <c r="P5936" s="1" t="str">
        <f>_xlfn.LET(_xlpm.sep,":",_xlpm.w,$G5936,_xlfn.CONCAT("[",LEFT(_xlpm.w,FIND(_xlpm.sep,_xlpm.w)-1),"]"))</f>
        <v>[kʊ]</v>
      </c>
      <c r="Q5936" s="14" cm="1">
        <f t="array" ref="Q5936">SUM(_xlfn._xlws.FILTER($H$2:$H$7117,_xlfn.MAP($O$2:$O$7117,_xlfn.LAMBDA(_xlpm.x,_xlpm.x=$O5936))))</f>
        <v>4.9701789264413521E-5</v>
      </c>
      <c r="R5936" s="14">
        <f>$H5936/Q5936</f>
        <v>1</v>
      </c>
      <c r="S5936" s="14" cm="1">
        <f t="array" ref="S5936">SUM(_xlfn._xlws.FILTER($H$2:$H$7117,_xlfn.MAP($P$2:$P$7117,_xlfn.LAMBDA(_xlpm.x,_xlpm.x=$P5936))))</f>
        <v>2.534791252485089E-3</v>
      </c>
      <c r="T5936" s="14">
        <f>$H5936/S5936</f>
        <v>1.9607843137254905E-2</v>
      </c>
      <c r="U5936" s="14">
        <f>_xlfn.LET(_xlpm.freq,F5936,_xlpm.size,M5936+1,_xlpm.F,V5936,LOG(1+_xlpm.freq)*LOG(1+_xlpm.size)*_xlpm.F)</f>
        <v>9.7846099738896457E-3</v>
      </c>
      <c r="V5936" s="14">
        <f>_xlfn.LET(_xlpm.a,T5936,_xlpm.b,R5936,2*_xlpm.a*_xlpm.b/(_xlpm.a+_xlpm.b))</f>
        <v>3.8461538461538471E-2</v>
      </c>
      <c r="W5936" s="14">
        <f>_xlfn.LET(_xlpm.p,R5936,_xlpm.q,T5936,LOG(_xlpm.p/_xlpm.q))</f>
        <v>1.7075701760979363</v>
      </c>
      <c r="X5936" s="2"/>
    </row>
    <row r="5937" spans="1:24">
      <c r="A5937" s="1" t="str">
        <f>_xlfn.LET(_xlpm.sep," : ",CONCATENATE(O5937,_xlpm.sep,P5937))</f>
        <v>~coowe~ : [kʊ]</v>
      </c>
      <c r="B5937" s="1">
        <f>_xlfn.LET(_xlpm.d,$G5937,_xlpm.k,_xlfn.CONCAT(LEFT(TRIM(B$1),1),"*"),COUNTIF(_xlpm.d,_xlpm.k))</f>
        <v>0</v>
      </c>
      <c r="C5937" s="1">
        <f>_xlfn.LET(_xlpm.d,$G5937,_xlpm.k,_xlfn.CONCAT(LEFT(TRIM(C$1),1),"*"),COUNTIF(_xlpm.d,_xlpm.k))</f>
        <v>0</v>
      </c>
      <c r="D5937" s="1">
        <f>_xlfn.LET(_xlpm.d,$G5937,_xlpm.k,_xlfn.CONCAT(LEFT(TRIM(D$1),1),"*"),COUNTIF(_xlpm.d,_xlpm.k))</f>
        <v>0</v>
      </c>
      <c r="E5937" s="1">
        <f>LOG(F5937+1,10)</f>
        <v>0.30102999566398114</v>
      </c>
      <c r="F5937" s="7">
        <v>1</v>
      </c>
      <c r="G5937" s="9" t="s">
        <v>1816</v>
      </c>
      <c r="H5937" s="4">
        <f>F5937/freq.sum.r6e</f>
        <v>4.9701789264413521E-5</v>
      </c>
      <c r="I5937" s="1" t="str">
        <f>_xlfn.LET(_xlpm.sep,":",_xlpm.w,$G5937,LEFT(_xlpm.w,FIND(_xlpm.sep,_xlpm.w)-1))</f>
        <v>kʊ</v>
      </c>
      <c r="J5937" s="1" t="str">
        <f>_xlfn.LET(_xlpm.sep,":",_xlpm.w,$G5937,RIGHT(_xlpm.w,LEN(_xlpm.w)-FIND(_xlpm.sep,_xlpm.w)))</f>
        <v>coowe</v>
      </c>
      <c r="K5937" s="10">
        <f>_xlfn.LET(_xlpm.w,I5937,LEN(_xlpm.w))</f>
        <v>2</v>
      </c>
      <c r="L5937" s="10">
        <f>_xlfn.LET(_xlpm.w,J5937,LEN(_xlpm.w))</f>
        <v>5</v>
      </c>
      <c r="M5937" s="10">
        <f>_xlfn.LET(_xlpm.a,K5937,_xlpm.b,L5937,MAX(_xlpm.a,_xlpm.b))</f>
        <v>5</v>
      </c>
      <c r="N5937" s="10">
        <f>_xlfn.LET(_xlpm.d,(K5937,L5937),MAX(_xlpm.d)-MIN(_xlpm.d))</f>
        <v>3</v>
      </c>
      <c r="O5937" s="1" t="str">
        <f>_xlfn.LET(_xlpm.sep,":",_xlpm.w,$G5937,_xlfn.CONCAT("~",RIGHT(_xlpm.w,LEN(_xlpm.w)-FIND(_xlpm.sep,_xlpm.w)),"~"))</f>
        <v>~coowe~</v>
      </c>
      <c r="P5937" s="1" t="str">
        <f>_xlfn.LET(_xlpm.sep,":",_xlpm.w,$G5937,_xlfn.CONCAT("[",LEFT(_xlpm.w,FIND(_xlpm.sep,_xlpm.w)-1),"]"))</f>
        <v>[kʊ]</v>
      </c>
      <c r="Q5937" s="14" cm="1">
        <f t="array" ref="Q5937">SUM(_xlfn._xlws.FILTER($H$2:$H$7117,_xlfn.MAP($O$2:$O$7117,_xlfn.LAMBDA(_xlpm.x,_xlpm.x=$O5937))))</f>
        <v>4.9701789264413521E-5</v>
      </c>
      <c r="R5937" s="14">
        <f>$H5937/Q5937</f>
        <v>1</v>
      </c>
      <c r="S5937" s="14" cm="1">
        <f t="array" ref="S5937">SUM(_xlfn._xlws.FILTER($H$2:$H$7117,_xlfn.MAP($P$2:$P$7117,_xlfn.LAMBDA(_xlpm.x,_xlpm.x=$P5937))))</f>
        <v>2.534791252485089E-3</v>
      </c>
      <c r="T5937" s="14">
        <f>$H5937/S5937</f>
        <v>1.9607843137254905E-2</v>
      </c>
      <c r="U5937" s="14">
        <f>_xlfn.LET(_xlpm.freq,F5937,_xlpm.size,M5937+1,_xlpm.F,V5937,LOG(1+_xlpm.freq)*LOG(1+_xlpm.size)*_xlpm.F)</f>
        <v>9.7846099738896457E-3</v>
      </c>
      <c r="V5937" s="14">
        <f>_xlfn.LET(_xlpm.a,T5937,_xlpm.b,R5937,2*_xlpm.a*_xlpm.b/(_xlpm.a+_xlpm.b))</f>
        <v>3.8461538461538471E-2</v>
      </c>
      <c r="W5937" s="14">
        <f>_xlfn.LET(_xlpm.p,R5937,_xlpm.q,T5937,LOG(_xlpm.p/_xlpm.q))</f>
        <v>1.7075701760979363</v>
      </c>
      <c r="X5937" s="2"/>
    </row>
    <row r="5938" spans="1:24">
      <c r="A5938" s="1" t="str">
        <f>_xlfn.LET(_xlpm.sep," : ",CONCATENATE(O5938,_xlpm.sep,P5938))</f>
        <v>~coure~ : [kʊ]</v>
      </c>
      <c r="B5938" s="1">
        <f>_xlfn.LET(_xlpm.d,$G5938,_xlpm.k,_xlfn.CONCAT(LEFT(TRIM(B$1),1),"*"),COUNTIF(_xlpm.d,_xlpm.k))</f>
        <v>0</v>
      </c>
      <c r="C5938" s="1">
        <f>_xlfn.LET(_xlpm.d,$G5938,_xlpm.k,_xlfn.CONCAT(LEFT(TRIM(C$1),1),"*"),COUNTIF(_xlpm.d,_xlpm.k))</f>
        <v>0</v>
      </c>
      <c r="D5938" s="1">
        <f>_xlfn.LET(_xlpm.d,$G5938,_xlpm.k,_xlfn.CONCAT(LEFT(TRIM(D$1),1),"*"),COUNTIF(_xlpm.d,_xlpm.k))</f>
        <v>0</v>
      </c>
      <c r="E5938" s="1">
        <f>LOG(F5938+1,10)</f>
        <v>0.30102999566398114</v>
      </c>
      <c r="F5938" s="7">
        <v>1</v>
      </c>
      <c r="G5938" s="9" t="s">
        <v>1824</v>
      </c>
      <c r="H5938" s="4">
        <f>F5938/freq.sum.r6e</f>
        <v>4.9701789264413521E-5</v>
      </c>
      <c r="I5938" s="1" t="str">
        <f>_xlfn.LET(_xlpm.sep,":",_xlpm.w,$G5938,LEFT(_xlpm.w,FIND(_xlpm.sep,_xlpm.w)-1))</f>
        <v>kʊ</v>
      </c>
      <c r="J5938" s="1" t="str">
        <f>_xlfn.LET(_xlpm.sep,":",_xlpm.w,$G5938,RIGHT(_xlpm.w,LEN(_xlpm.w)-FIND(_xlpm.sep,_xlpm.w)))</f>
        <v>coure</v>
      </c>
      <c r="K5938" s="10">
        <f>_xlfn.LET(_xlpm.w,I5938,LEN(_xlpm.w))</f>
        <v>2</v>
      </c>
      <c r="L5938" s="10">
        <f>_xlfn.LET(_xlpm.w,J5938,LEN(_xlpm.w))</f>
        <v>5</v>
      </c>
      <c r="M5938" s="10">
        <f>_xlfn.LET(_xlpm.a,K5938,_xlpm.b,L5938,MAX(_xlpm.a,_xlpm.b))</f>
        <v>5</v>
      </c>
      <c r="N5938" s="10">
        <f>_xlfn.LET(_xlpm.d,(K5938,L5938),MAX(_xlpm.d)-MIN(_xlpm.d))</f>
        <v>3</v>
      </c>
      <c r="O5938" s="1" t="str">
        <f>_xlfn.LET(_xlpm.sep,":",_xlpm.w,$G5938,_xlfn.CONCAT("~",RIGHT(_xlpm.w,LEN(_xlpm.w)-FIND(_xlpm.sep,_xlpm.w)),"~"))</f>
        <v>~coure~</v>
      </c>
      <c r="P5938" s="1" t="str">
        <f>_xlfn.LET(_xlpm.sep,":",_xlpm.w,$G5938,_xlfn.CONCAT("[",LEFT(_xlpm.w,FIND(_xlpm.sep,_xlpm.w)-1),"]"))</f>
        <v>[kʊ]</v>
      </c>
      <c r="Q5938" s="14" cm="1">
        <f t="array" ref="Q5938">SUM(_xlfn._xlws.FILTER($H$2:$H$7117,_xlfn.MAP($O$2:$O$7117,_xlfn.LAMBDA(_xlpm.x,_xlpm.x=$O5938))))</f>
        <v>4.9701789264413521E-5</v>
      </c>
      <c r="R5938" s="14">
        <f>$H5938/Q5938</f>
        <v>1</v>
      </c>
      <c r="S5938" s="14" cm="1">
        <f t="array" ref="S5938">SUM(_xlfn._xlws.FILTER($H$2:$H$7117,_xlfn.MAP($P$2:$P$7117,_xlfn.LAMBDA(_xlpm.x,_xlpm.x=$P5938))))</f>
        <v>2.534791252485089E-3</v>
      </c>
      <c r="T5938" s="14">
        <f>$H5938/S5938</f>
        <v>1.9607843137254905E-2</v>
      </c>
      <c r="U5938" s="14">
        <f>_xlfn.LET(_xlpm.freq,F5938,_xlpm.size,M5938+1,_xlpm.F,V5938,LOG(1+_xlpm.freq)*LOG(1+_xlpm.size)*_xlpm.F)</f>
        <v>9.7846099738896457E-3</v>
      </c>
      <c r="V5938" s="14">
        <f>_xlfn.LET(_xlpm.a,T5938,_xlpm.b,R5938,2*_xlpm.a*_xlpm.b/(_xlpm.a+_xlpm.b))</f>
        <v>3.8461538461538471E-2</v>
      </c>
      <c r="W5938" s="14">
        <f>_xlfn.LET(_xlpm.p,R5938,_xlpm.q,T5938,LOG(_xlpm.p/_xlpm.q))</f>
        <v>1.7075701760979363</v>
      </c>
      <c r="X5938" s="2"/>
    </row>
    <row r="5939" spans="1:24">
      <c r="A5939" s="1" t="str">
        <f>_xlfn.LET(_xlpm.sep," : ",CONCATENATE(O5939,_xlpm.sep,P5939))</f>
        <v>~couwe~ : [kʊ]</v>
      </c>
      <c r="B5939" s="1">
        <f>_xlfn.LET(_xlpm.d,$G5939,_xlpm.k,_xlfn.CONCAT(LEFT(TRIM(B$1),1),"*"),COUNTIF(_xlpm.d,_xlpm.k))</f>
        <v>0</v>
      </c>
      <c r="C5939" s="1">
        <f>_xlfn.LET(_xlpm.d,$G5939,_xlpm.k,_xlfn.CONCAT(LEFT(TRIM(C$1),1),"*"),COUNTIF(_xlpm.d,_xlpm.k))</f>
        <v>0</v>
      </c>
      <c r="D5939" s="1">
        <f>_xlfn.LET(_xlpm.d,$G5939,_xlpm.k,_xlfn.CONCAT(LEFT(TRIM(D$1),1),"*"),COUNTIF(_xlpm.d,_xlpm.k))</f>
        <v>0</v>
      </c>
      <c r="E5939" s="1">
        <f>LOG(F5939+1,10)</f>
        <v>0.30102999566398114</v>
      </c>
      <c r="F5939" s="7">
        <v>1</v>
      </c>
      <c r="G5939" s="9" t="s">
        <v>1828</v>
      </c>
      <c r="H5939" s="4">
        <f>F5939/freq.sum.r6e</f>
        <v>4.9701789264413521E-5</v>
      </c>
      <c r="I5939" s="1" t="str">
        <f>_xlfn.LET(_xlpm.sep,":",_xlpm.w,$G5939,LEFT(_xlpm.w,FIND(_xlpm.sep,_xlpm.w)-1))</f>
        <v>kʊ</v>
      </c>
      <c r="J5939" s="1" t="str">
        <f>_xlfn.LET(_xlpm.sep,":",_xlpm.w,$G5939,RIGHT(_xlpm.w,LEN(_xlpm.w)-FIND(_xlpm.sep,_xlpm.w)))</f>
        <v>couwe</v>
      </c>
      <c r="K5939" s="10">
        <f>_xlfn.LET(_xlpm.w,I5939,LEN(_xlpm.w))</f>
        <v>2</v>
      </c>
      <c r="L5939" s="10">
        <f>_xlfn.LET(_xlpm.w,J5939,LEN(_xlpm.w))</f>
        <v>5</v>
      </c>
      <c r="M5939" s="10">
        <f>_xlfn.LET(_xlpm.a,K5939,_xlpm.b,L5939,MAX(_xlpm.a,_xlpm.b))</f>
        <v>5</v>
      </c>
      <c r="N5939" s="10">
        <f>_xlfn.LET(_xlpm.d,(K5939,L5939),MAX(_xlpm.d)-MIN(_xlpm.d))</f>
        <v>3</v>
      </c>
      <c r="O5939" s="1" t="str">
        <f>_xlfn.LET(_xlpm.sep,":",_xlpm.w,$G5939,_xlfn.CONCAT("~",RIGHT(_xlpm.w,LEN(_xlpm.w)-FIND(_xlpm.sep,_xlpm.w)),"~"))</f>
        <v>~couwe~</v>
      </c>
      <c r="P5939" s="1" t="str">
        <f>_xlfn.LET(_xlpm.sep,":",_xlpm.w,$G5939,_xlfn.CONCAT("[",LEFT(_xlpm.w,FIND(_xlpm.sep,_xlpm.w)-1),"]"))</f>
        <v>[kʊ]</v>
      </c>
      <c r="Q5939" s="14" cm="1">
        <f t="array" ref="Q5939">SUM(_xlfn._xlws.FILTER($H$2:$H$7117,_xlfn.MAP($O$2:$O$7117,_xlfn.LAMBDA(_xlpm.x,_xlpm.x=$O5939))))</f>
        <v>4.9701789264413521E-5</v>
      </c>
      <c r="R5939" s="14">
        <f>$H5939/Q5939</f>
        <v>1</v>
      </c>
      <c r="S5939" s="14" cm="1">
        <f t="array" ref="S5939">SUM(_xlfn._xlws.FILTER($H$2:$H$7117,_xlfn.MAP($P$2:$P$7117,_xlfn.LAMBDA(_xlpm.x,_xlpm.x=$P5939))))</f>
        <v>2.534791252485089E-3</v>
      </c>
      <c r="T5939" s="14">
        <f>$H5939/S5939</f>
        <v>1.9607843137254905E-2</v>
      </c>
      <c r="U5939" s="14">
        <f>_xlfn.LET(_xlpm.freq,F5939,_xlpm.size,M5939+1,_xlpm.F,V5939,LOG(1+_xlpm.freq)*LOG(1+_xlpm.size)*_xlpm.F)</f>
        <v>9.7846099738896457E-3</v>
      </c>
      <c r="V5939" s="14">
        <f>_xlfn.LET(_xlpm.a,T5939,_xlpm.b,R5939,2*_xlpm.a*_xlpm.b/(_xlpm.a+_xlpm.b))</f>
        <v>3.8461538461538471E-2</v>
      </c>
      <c r="W5939" s="14">
        <f>_xlfn.LET(_xlpm.p,R5939,_xlpm.q,T5939,LOG(_xlpm.p/_xlpm.q))</f>
        <v>1.7075701760979363</v>
      </c>
      <c r="X5939" s="2"/>
    </row>
    <row r="5940" spans="1:24">
      <c r="A5940" s="1" t="str">
        <f>_xlfn.LET(_xlpm.sep," : ",CONCATENATE(O5940,_xlpm.sep,P5940))</f>
        <v>~woore~ : [wʊ]</v>
      </c>
      <c r="B5940" s="1">
        <f>_xlfn.LET(_xlpm.d,$G5940,_xlpm.k,_xlfn.CONCAT(LEFT(TRIM(B$1),1),"*"),COUNTIF(_xlpm.d,_xlpm.k))</f>
        <v>0</v>
      </c>
      <c r="C5940" s="1">
        <f>_xlfn.LET(_xlpm.d,$G5940,_xlpm.k,_xlfn.CONCAT(LEFT(TRIM(C$1),1),"*"),COUNTIF(_xlpm.d,_xlpm.k))</f>
        <v>0</v>
      </c>
      <c r="D5940" s="1">
        <f>_xlfn.LET(_xlpm.d,$G5940,_xlpm.k,_xlfn.CONCAT(LEFT(TRIM(D$1),1),"*"),COUNTIF(_xlpm.d,_xlpm.k))</f>
        <v>0</v>
      </c>
      <c r="E5940" s="1">
        <f>LOG(F5940+1,10)</f>
        <v>0.30102999566398114</v>
      </c>
      <c r="F5940" s="7">
        <v>1</v>
      </c>
      <c r="G5940" s="9" t="s">
        <v>5335</v>
      </c>
      <c r="H5940" s="4">
        <f>F5940/freq.sum.r6e</f>
        <v>4.9701789264413521E-5</v>
      </c>
      <c r="I5940" s="1" t="str">
        <f>_xlfn.LET(_xlpm.sep,":",_xlpm.w,$G5940,LEFT(_xlpm.w,FIND(_xlpm.sep,_xlpm.w)-1))</f>
        <v>wʊ</v>
      </c>
      <c r="J5940" s="1" t="str">
        <f>_xlfn.LET(_xlpm.sep,":",_xlpm.w,$G5940,RIGHT(_xlpm.w,LEN(_xlpm.w)-FIND(_xlpm.sep,_xlpm.w)))</f>
        <v>woore</v>
      </c>
      <c r="K5940" s="10">
        <f>_xlfn.LET(_xlpm.w,I5940,LEN(_xlpm.w))</f>
        <v>2</v>
      </c>
      <c r="L5940" s="10">
        <f>_xlfn.LET(_xlpm.w,J5940,LEN(_xlpm.w))</f>
        <v>5</v>
      </c>
      <c r="M5940" s="10">
        <f>_xlfn.LET(_xlpm.a,K5940,_xlpm.b,L5940,MAX(_xlpm.a,_xlpm.b))</f>
        <v>5</v>
      </c>
      <c r="N5940" s="10">
        <f>_xlfn.LET(_xlpm.d,(K5940,L5940),MAX(_xlpm.d)-MIN(_xlpm.d))</f>
        <v>3</v>
      </c>
      <c r="O5940" s="1" t="str">
        <f>_xlfn.LET(_xlpm.sep,":",_xlpm.w,$G5940,_xlfn.CONCAT("~",RIGHT(_xlpm.w,LEN(_xlpm.w)-FIND(_xlpm.sep,_xlpm.w)),"~"))</f>
        <v>~woore~</v>
      </c>
      <c r="P5940" s="1" t="str">
        <f>_xlfn.LET(_xlpm.sep,":",_xlpm.w,$G5940,_xlfn.CONCAT("[",LEFT(_xlpm.w,FIND(_xlpm.sep,_xlpm.w)-1),"]"))</f>
        <v>[wʊ]</v>
      </c>
      <c r="Q5940" s="14" cm="1">
        <f t="array" ref="Q5940">SUM(_xlfn._xlws.FILTER($H$2:$H$7117,_xlfn.MAP($O$2:$O$7117,_xlfn.LAMBDA(_xlpm.x,_xlpm.x=$O5940))))</f>
        <v>4.9701789264413521E-5</v>
      </c>
      <c r="R5940" s="14">
        <f>$H5940/Q5940</f>
        <v>1</v>
      </c>
      <c r="S5940" s="14" cm="1">
        <f t="array" ref="S5940">SUM(_xlfn._xlws.FILTER($H$2:$H$7117,_xlfn.MAP($P$2:$P$7117,_xlfn.LAMBDA(_xlpm.x,_xlpm.x=$P5940))))</f>
        <v>2.534791252485089E-3</v>
      </c>
      <c r="T5940" s="14">
        <f>$H5940/S5940</f>
        <v>1.9607843137254905E-2</v>
      </c>
      <c r="U5940" s="14">
        <f>_xlfn.LET(_xlpm.freq,F5940,_xlpm.size,M5940+1,_xlpm.F,V5940,LOG(1+_xlpm.freq)*LOG(1+_xlpm.size)*_xlpm.F)</f>
        <v>9.7846099738896457E-3</v>
      </c>
      <c r="V5940" s="14">
        <f>_xlfn.LET(_xlpm.a,T5940,_xlpm.b,R5940,2*_xlpm.a*_xlpm.b/(_xlpm.a+_xlpm.b))</f>
        <v>3.8461538461538471E-2</v>
      </c>
      <c r="W5940" s="14">
        <f>_xlfn.LET(_xlpm.p,R5940,_xlpm.q,T5940,LOG(_xlpm.p/_xlpm.q))</f>
        <v>1.7075701760979363</v>
      </c>
      <c r="X5940" s="2"/>
    </row>
    <row r="5941" spans="1:24">
      <c r="A5941" s="1" t="str">
        <f>_xlfn.LET(_xlpm.sep," : ",CONCATENATE(O5941,_xlpm.sep,P5941))</f>
        <v>~woowe~ : [wʊ]</v>
      </c>
      <c r="B5941" s="1">
        <f>_xlfn.LET(_xlpm.d,$G5941,_xlpm.k,_xlfn.CONCAT(LEFT(TRIM(B$1),1),"*"),COUNTIF(_xlpm.d,_xlpm.k))</f>
        <v>0</v>
      </c>
      <c r="C5941" s="1">
        <f>_xlfn.LET(_xlpm.d,$G5941,_xlpm.k,_xlfn.CONCAT(LEFT(TRIM(C$1),1),"*"),COUNTIF(_xlpm.d,_xlpm.k))</f>
        <v>0</v>
      </c>
      <c r="D5941" s="1">
        <f>_xlfn.LET(_xlpm.d,$G5941,_xlpm.k,_xlfn.CONCAT(LEFT(TRIM(D$1),1),"*"),COUNTIF(_xlpm.d,_xlpm.k))</f>
        <v>0</v>
      </c>
      <c r="E5941" s="1">
        <f>LOG(F5941+1,10)</f>
        <v>0.30102999566398114</v>
      </c>
      <c r="F5941" s="7">
        <v>1</v>
      </c>
      <c r="G5941" s="9" t="s">
        <v>5337</v>
      </c>
      <c r="H5941" s="4">
        <f>F5941/freq.sum.r6e</f>
        <v>4.9701789264413521E-5</v>
      </c>
      <c r="I5941" s="1" t="str">
        <f>_xlfn.LET(_xlpm.sep,":",_xlpm.w,$G5941,LEFT(_xlpm.w,FIND(_xlpm.sep,_xlpm.w)-1))</f>
        <v>wʊ</v>
      </c>
      <c r="J5941" s="1" t="str">
        <f>_xlfn.LET(_xlpm.sep,":",_xlpm.w,$G5941,RIGHT(_xlpm.w,LEN(_xlpm.w)-FIND(_xlpm.sep,_xlpm.w)))</f>
        <v>woowe</v>
      </c>
      <c r="K5941" s="10">
        <f>_xlfn.LET(_xlpm.w,I5941,LEN(_xlpm.w))</f>
        <v>2</v>
      </c>
      <c r="L5941" s="10">
        <f>_xlfn.LET(_xlpm.w,J5941,LEN(_xlpm.w))</f>
        <v>5</v>
      </c>
      <c r="M5941" s="10">
        <f>_xlfn.LET(_xlpm.a,K5941,_xlpm.b,L5941,MAX(_xlpm.a,_xlpm.b))</f>
        <v>5</v>
      </c>
      <c r="N5941" s="10">
        <f>_xlfn.LET(_xlpm.d,(K5941,L5941),MAX(_xlpm.d)-MIN(_xlpm.d))</f>
        <v>3</v>
      </c>
      <c r="O5941" s="1" t="str">
        <f>_xlfn.LET(_xlpm.sep,":",_xlpm.w,$G5941,_xlfn.CONCAT("~",RIGHT(_xlpm.w,LEN(_xlpm.w)-FIND(_xlpm.sep,_xlpm.w)),"~"))</f>
        <v>~woowe~</v>
      </c>
      <c r="P5941" s="1" t="str">
        <f>_xlfn.LET(_xlpm.sep,":",_xlpm.w,$G5941,_xlfn.CONCAT("[",LEFT(_xlpm.w,FIND(_xlpm.sep,_xlpm.w)-1),"]"))</f>
        <v>[wʊ]</v>
      </c>
      <c r="Q5941" s="14" cm="1">
        <f t="array" ref="Q5941">SUM(_xlfn._xlws.FILTER($H$2:$H$7117,_xlfn.MAP($O$2:$O$7117,_xlfn.LAMBDA(_xlpm.x,_xlpm.x=$O5941))))</f>
        <v>4.9701789264413521E-5</v>
      </c>
      <c r="R5941" s="14">
        <f>$H5941/Q5941</f>
        <v>1</v>
      </c>
      <c r="S5941" s="14" cm="1">
        <f t="array" ref="S5941">SUM(_xlfn._xlws.FILTER($H$2:$H$7117,_xlfn.MAP($P$2:$P$7117,_xlfn.LAMBDA(_xlpm.x,_xlpm.x=$P5941))))</f>
        <v>2.534791252485089E-3</v>
      </c>
      <c r="T5941" s="14">
        <f>$H5941/S5941</f>
        <v>1.9607843137254905E-2</v>
      </c>
      <c r="U5941" s="14">
        <f>_xlfn.LET(_xlpm.freq,F5941,_xlpm.size,M5941+1,_xlpm.F,V5941,LOG(1+_xlpm.freq)*LOG(1+_xlpm.size)*_xlpm.F)</f>
        <v>9.7846099738896457E-3</v>
      </c>
      <c r="V5941" s="14">
        <f>_xlfn.LET(_xlpm.a,T5941,_xlpm.b,R5941,2*_xlpm.a*_xlpm.b/(_xlpm.a+_xlpm.b))</f>
        <v>3.8461538461538471E-2</v>
      </c>
      <c r="W5941" s="14">
        <f>_xlfn.LET(_xlpm.p,R5941,_xlpm.q,T5941,LOG(_xlpm.p/_xlpm.q))</f>
        <v>1.7075701760979363</v>
      </c>
      <c r="X5941" s="2"/>
    </row>
    <row r="5942" spans="1:24">
      <c r="A5942" s="1" t="str">
        <f>_xlfn.LET(_xlpm.sep," : ",CONCATENATE(O5942,_xlpm.sep,P5942))</f>
        <v>~woure~ : [wʊ]</v>
      </c>
      <c r="B5942" s="1">
        <f>_xlfn.LET(_xlpm.d,$G5942,_xlpm.k,_xlfn.CONCAT(LEFT(TRIM(B$1),1),"*"),COUNTIF(_xlpm.d,_xlpm.k))</f>
        <v>0</v>
      </c>
      <c r="C5942" s="1">
        <f>_xlfn.LET(_xlpm.d,$G5942,_xlpm.k,_xlfn.CONCAT(LEFT(TRIM(C$1),1),"*"),COUNTIF(_xlpm.d,_xlpm.k))</f>
        <v>0</v>
      </c>
      <c r="D5942" s="1">
        <f>_xlfn.LET(_xlpm.d,$G5942,_xlpm.k,_xlfn.CONCAT(LEFT(TRIM(D$1),1),"*"),COUNTIF(_xlpm.d,_xlpm.k))</f>
        <v>0</v>
      </c>
      <c r="E5942" s="1">
        <f>LOG(F5942+1,10)</f>
        <v>0.30102999566398114</v>
      </c>
      <c r="F5942" s="7">
        <v>1</v>
      </c>
      <c r="G5942" s="9" t="s">
        <v>5345</v>
      </c>
      <c r="H5942" s="4">
        <f>F5942/freq.sum.r6e</f>
        <v>4.9701789264413521E-5</v>
      </c>
      <c r="I5942" s="4" t="str">
        <f>_xlfn.LET(_xlpm.sep,":",_xlpm.w,$G5942,LEFT(_xlpm.w,FIND(_xlpm.sep,_xlpm.w)-1))</f>
        <v>wʊ</v>
      </c>
      <c r="J5942" s="4" t="str">
        <f>_xlfn.LET(_xlpm.sep,":",_xlpm.w,$G5942,RIGHT(_xlpm.w,LEN(_xlpm.w)-FIND(_xlpm.sep,_xlpm.w)))</f>
        <v>woure</v>
      </c>
      <c r="K5942" s="10">
        <f>_xlfn.LET(_xlpm.w,I5942,LEN(_xlpm.w))</f>
        <v>2</v>
      </c>
      <c r="L5942" s="10">
        <f>_xlfn.LET(_xlpm.w,J5942,LEN(_xlpm.w))</f>
        <v>5</v>
      </c>
      <c r="M5942" s="10">
        <f>_xlfn.LET(_xlpm.a,K5942,_xlpm.b,L5942,MAX(_xlpm.a,_xlpm.b))</f>
        <v>5</v>
      </c>
      <c r="N5942" s="10">
        <f>_xlfn.LET(_xlpm.d,(K5942,L5942),MAX(_xlpm.d)-MIN(_xlpm.d))</f>
        <v>3</v>
      </c>
      <c r="O5942" s="1" t="str">
        <f>_xlfn.LET(_xlpm.sep,":",_xlpm.w,$G5942,_xlfn.CONCAT("~",RIGHT(_xlpm.w,LEN(_xlpm.w)-FIND(_xlpm.sep,_xlpm.w)),"~"))</f>
        <v>~woure~</v>
      </c>
      <c r="P5942" s="1" t="str">
        <f>_xlfn.LET(_xlpm.sep,":",_xlpm.w,$G5942,_xlfn.CONCAT("[",LEFT(_xlpm.w,FIND(_xlpm.sep,_xlpm.w)-1),"]"))</f>
        <v>[wʊ]</v>
      </c>
      <c r="Q5942" s="14" cm="1">
        <f t="array" ref="Q5942">SUM(_xlfn._xlws.FILTER($H$2:$H$7109,_xlfn.MAP($O$2:$O$7109,_xlfn.LAMBDA(_xlpm.x,_xlpm.x=$O5942))))</f>
        <v>4.9701789264413521E-5</v>
      </c>
      <c r="R5942" s="14">
        <f>$H5942/Q5942</f>
        <v>1</v>
      </c>
      <c r="S5942" s="14" cm="1">
        <f t="array" ref="S5942">SUM(_xlfn._xlws.FILTER($H$2:$H$7109,_xlfn.MAP($P$2:$P$7109,_xlfn.LAMBDA(_xlpm.x,_xlpm.x=$P5942))))</f>
        <v>2.534791252485089E-3</v>
      </c>
      <c r="T5942" s="14">
        <f>$H5942/S5942</f>
        <v>1.9607843137254905E-2</v>
      </c>
      <c r="U5942" s="14">
        <f>_xlfn.LET(_xlpm.freq,F5942,_xlpm.size,M5942+1,_xlpm.F,V5942,LOG(1+_xlpm.freq)*LOG(1+_xlpm.size)*_xlpm.F)</f>
        <v>9.7846099738896457E-3</v>
      </c>
      <c r="V5942" s="14">
        <f>_xlfn.LET(_xlpm.a,T5942,_xlpm.b,R5942,2*_xlpm.a*_xlpm.b/(_xlpm.a+_xlpm.b))</f>
        <v>3.8461538461538471E-2</v>
      </c>
      <c r="W5942" s="14">
        <f>_xlfn.LET(_xlpm.p,R5942,_xlpm.q,T5942,LOG(_xlpm.p/_xlpm.q))</f>
        <v>1.7075701760979363</v>
      </c>
      <c r="X5942" s="2"/>
    </row>
    <row r="5943" spans="1:24">
      <c r="A5943" s="1" t="str">
        <f>_xlfn.LET(_xlpm.sep," : ",CONCATENATE(O5943,_xlpm.sep,P5943))</f>
        <v>~wouwe~ : [wʊ]</v>
      </c>
      <c r="B5943" s="1">
        <f>_xlfn.LET(_xlpm.d,$G5943,_xlpm.k,_xlfn.CONCAT(LEFT(TRIM(B$1),1),"*"),COUNTIF(_xlpm.d,_xlpm.k))</f>
        <v>0</v>
      </c>
      <c r="C5943" s="1">
        <f>_xlfn.LET(_xlpm.d,$G5943,_xlpm.k,_xlfn.CONCAT(LEFT(TRIM(C$1),1),"*"),COUNTIF(_xlpm.d,_xlpm.k))</f>
        <v>0</v>
      </c>
      <c r="D5943" s="1">
        <f>_xlfn.LET(_xlpm.d,$G5943,_xlpm.k,_xlfn.CONCAT(LEFT(TRIM(D$1),1),"*"),COUNTIF(_xlpm.d,_xlpm.k))</f>
        <v>0</v>
      </c>
      <c r="E5943" s="1">
        <f>LOG(F5943+1,10)</f>
        <v>0.30102999566398114</v>
      </c>
      <c r="F5943" s="7">
        <v>1</v>
      </c>
      <c r="G5943" s="9" t="s">
        <v>5347</v>
      </c>
      <c r="H5943" s="4">
        <f>F5943/freq.sum.r6e</f>
        <v>4.9701789264413521E-5</v>
      </c>
      <c r="I5943" s="4" t="str">
        <f>_xlfn.LET(_xlpm.sep,":",_xlpm.w,$G5943,LEFT(_xlpm.w,FIND(_xlpm.sep,_xlpm.w)-1))</f>
        <v>wʊ</v>
      </c>
      <c r="J5943" s="4" t="str">
        <f>_xlfn.LET(_xlpm.sep,":",_xlpm.w,$G5943,RIGHT(_xlpm.w,LEN(_xlpm.w)-FIND(_xlpm.sep,_xlpm.w)))</f>
        <v>wouwe</v>
      </c>
      <c r="K5943" s="10">
        <f>_xlfn.LET(_xlpm.w,I5943,LEN(_xlpm.w))</f>
        <v>2</v>
      </c>
      <c r="L5943" s="10">
        <f>_xlfn.LET(_xlpm.w,J5943,LEN(_xlpm.w))</f>
        <v>5</v>
      </c>
      <c r="M5943" s="10">
        <f>_xlfn.LET(_xlpm.a,K5943,_xlpm.b,L5943,MAX(_xlpm.a,_xlpm.b))</f>
        <v>5</v>
      </c>
      <c r="N5943" s="10">
        <f>_xlfn.LET(_xlpm.d,(K5943,L5943),MAX(_xlpm.d)-MIN(_xlpm.d))</f>
        <v>3</v>
      </c>
      <c r="O5943" s="1" t="str">
        <f>_xlfn.LET(_xlpm.sep,":",_xlpm.w,$G5943,_xlfn.CONCAT("~",RIGHT(_xlpm.w,LEN(_xlpm.w)-FIND(_xlpm.sep,_xlpm.w)),"~"))</f>
        <v>~wouwe~</v>
      </c>
      <c r="P5943" s="1" t="str">
        <f>_xlfn.LET(_xlpm.sep,":",_xlpm.w,$G5943,_xlfn.CONCAT("[",LEFT(_xlpm.w,FIND(_xlpm.sep,_xlpm.w)-1),"]"))</f>
        <v>[wʊ]</v>
      </c>
      <c r="Q5943" s="14" cm="1">
        <f t="array" ref="Q5943">SUM(_xlfn._xlws.FILTER($H$2:$H$7109,_xlfn.MAP($O$2:$O$7109,_xlfn.LAMBDA(_xlpm.x,_xlpm.x=$O5943))))</f>
        <v>4.9701789264413521E-5</v>
      </c>
      <c r="R5943" s="14">
        <f>$H5943/Q5943</f>
        <v>1</v>
      </c>
      <c r="S5943" s="14" cm="1">
        <f t="array" ref="S5943">SUM(_xlfn._xlws.FILTER($H$2:$H$7109,_xlfn.MAP($P$2:$P$7109,_xlfn.LAMBDA(_xlpm.x,_xlpm.x=$P5943))))</f>
        <v>2.534791252485089E-3</v>
      </c>
      <c r="T5943" s="14">
        <f>$H5943/S5943</f>
        <v>1.9607843137254905E-2</v>
      </c>
      <c r="U5943" s="14">
        <f>_xlfn.LET(_xlpm.freq,F5943,_xlpm.size,M5943+1,_xlpm.F,V5943,LOG(1+_xlpm.freq)*LOG(1+_xlpm.size)*_xlpm.F)</f>
        <v>9.7846099738896457E-3</v>
      </c>
      <c r="V5943" s="14">
        <f>_xlfn.LET(_xlpm.a,T5943,_xlpm.b,R5943,2*_xlpm.a*_xlpm.b/(_xlpm.a+_xlpm.b))</f>
        <v>3.8461538461538471E-2</v>
      </c>
      <c r="W5943" s="14">
        <f>_xlfn.LET(_xlpm.p,R5943,_xlpm.q,T5943,LOG(_xlpm.p/_xlpm.q))</f>
        <v>1.7075701760979363</v>
      </c>
      <c r="X5943" s="2"/>
    </row>
    <row r="5944" spans="1:24">
      <c r="A5944" s="1" t="str">
        <f>_xlfn.LET(_xlpm.sep," : ",CONCATENATE(O5944,_xlpm.sep,P5944))</f>
        <v>~shure~ : [ʃʊ]</v>
      </c>
      <c r="B5944" s="1">
        <f>_xlfn.LET(_xlpm.d,$G5944,_xlpm.k,_xlfn.CONCAT(LEFT(TRIM(B$1),1),"*"),COUNTIF(_xlpm.d,_xlpm.k))</f>
        <v>0</v>
      </c>
      <c r="C5944" s="1">
        <f>_xlfn.LET(_xlpm.d,$G5944,_xlpm.k,_xlfn.CONCAT(LEFT(TRIM(C$1),1),"*"),COUNTIF(_xlpm.d,_xlpm.k))</f>
        <v>0</v>
      </c>
      <c r="D5944" s="1">
        <f>_xlfn.LET(_xlpm.d,$G5944,_xlpm.k,_xlfn.CONCAT(LEFT(TRIM(D$1),1),"*"),COUNTIF(_xlpm.d,_xlpm.k))</f>
        <v>0</v>
      </c>
      <c r="E5944" s="1">
        <f>LOG(F5944+1,10)</f>
        <v>0.30102999566398114</v>
      </c>
      <c r="F5944" s="7">
        <v>1</v>
      </c>
      <c r="G5944" s="9" t="s">
        <v>6827</v>
      </c>
      <c r="H5944" s="4">
        <f>F5944/freq.sum.r6e</f>
        <v>4.9701789264413521E-5</v>
      </c>
      <c r="I5944" s="4" t="str">
        <f>_xlfn.LET(_xlpm.sep,":",_xlpm.w,$G5944,LEFT(_xlpm.w,FIND(_xlpm.sep,_xlpm.w)-1))</f>
        <v>ʃʊ</v>
      </c>
      <c r="J5944" s="4" t="str">
        <f>_xlfn.LET(_xlpm.sep,":",_xlpm.w,$G5944,RIGHT(_xlpm.w,LEN(_xlpm.w)-FIND(_xlpm.sep,_xlpm.w)))</f>
        <v>shure</v>
      </c>
      <c r="K5944" s="10">
        <f>_xlfn.LET(_xlpm.w,I5944,LEN(_xlpm.w))</f>
        <v>2</v>
      </c>
      <c r="L5944" s="10">
        <f>_xlfn.LET(_xlpm.w,J5944,LEN(_xlpm.w))</f>
        <v>5</v>
      </c>
      <c r="M5944" s="10">
        <f>_xlfn.LET(_xlpm.a,K5944,_xlpm.b,L5944,MAX(_xlpm.a,_xlpm.b))</f>
        <v>5</v>
      </c>
      <c r="N5944" s="10">
        <f>_xlfn.LET(_xlpm.d,(K5944,L5944),MAX(_xlpm.d)-MIN(_xlpm.d))</f>
        <v>3</v>
      </c>
      <c r="O5944" s="1" t="str">
        <f>_xlfn.LET(_xlpm.sep,":",_xlpm.w,$G5944,_xlfn.CONCAT("~",RIGHT(_xlpm.w,LEN(_xlpm.w)-FIND(_xlpm.sep,_xlpm.w)),"~"))</f>
        <v>~shure~</v>
      </c>
      <c r="P5944" s="1" t="str">
        <f>_xlfn.LET(_xlpm.sep,":",_xlpm.w,$G5944,_xlfn.CONCAT("[",LEFT(_xlpm.w,FIND(_xlpm.sep,_xlpm.w)-1),"]"))</f>
        <v>[ʃʊ]</v>
      </c>
      <c r="Q5944" s="14" cm="1">
        <f t="array" ref="Q5944">SUM(_xlfn._xlws.FILTER($H$2:$H$7109,_xlfn.MAP($O$2:$O$7109,_xlfn.LAMBDA(_xlpm.x,_xlpm.x=$O5944))))</f>
        <v>4.9701789264413521E-5</v>
      </c>
      <c r="R5944" s="14">
        <f>$H5944/Q5944</f>
        <v>1</v>
      </c>
      <c r="S5944" s="14" cm="1">
        <f t="array" ref="S5944">SUM(_xlfn._xlws.FILTER($H$2:$H$7109,_xlfn.MAP($P$2:$P$7109,_xlfn.LAMBDA(_xlpm.x,_xlpm.x=$P5944))))</f>
        <v>2.534791252485089E-3</v>
      </c>
      <c r="T5944" s="14">
        <f>$H5944/S5944</f>
        <v>1.9607843137254905E-2</v>
      </c>
      <c r="U5944" s="14">
        <f>_xlfn.LET(_xlpm.freq,F5944,_xlpm.size,M5944+1,_xlpm.F,V5944,LOG(1+_xlpm.freq)*LOG(1+_xlpm.size)*_xlpm.F)</f>
        <v>9.7846099738896457E-3</v>
      </c>
      <c r="V5944" s="14">
        <f>_xlfn.LET(_xlpm.a,T5944,_xlpm.b,R5944,2*_xlpm.a*_xlpm.b/(_xlpm.a+_xlpm.b))</f>
        <v>3.8461538461538471E-2</v>
      </c>
      <c r="W5944" s="14">
        <f>_xlfn.LET(_xlpm.p,R5944,_xlpm.q,T5944,LOG(_xlpm.p/_xlpm.q))</f>
        <v>1.7075701760979363</v>
      </c>
      <c r="X5944" s="2"/>
    </row>
    <row r="5945" spans="1:24">
      <c r="A5945" s="1" t="str">
        <f>_xlfn.LET(_xlpm.sep," : ",CONCATENATE(O5945,_xlpm.sep,P5945))</f>
        <v>~shuwe~ : [ʃʊ]</v>
      </c>
      <c r="B5945" s="1">
        <f>_xlfn.LET(_xlpm.d,$G5945,_xlpm.k,_xlfn.CONCAT(LEFT(TRIM(B$1),1),"*"),COUNTIF(_xlpm.d,_xlpm.k))</f>
        <v>0</v>
      </c>
      <c r="C5945" s="1">
        <f>_xlfn.LET(_xlpm.d,$G5945,_xlpm.k,_xlfn.CONCAT(LEFT(TRIM(C$1),1),"*"),COUNTIF(_xlpm.d,_xlpm.k))</f>
        <v>0</v>
      </c>
      <c r="D5945" s="1">
        <f>_xlfn.LET(_xlpm.d,$G5945,_xlpm.k,_xlfn.CONCAT(LEFT(TRIM(D$1),1),"*"),COUNTIF(_xlpm.d,_xlpm.k))</f>
        <v>0</v>
      </c>
      <c r="E5945" s="1">
        <f>LOG(F5945+1,10)</f>
        <v>0.30102999566398114</v>
      </c>
      <c r="F5945" s="7">
        <v>1</v>
      </c>
      <c r="G5945" s="9" t="s">
        <v>6829</v>
      </c>
      <c r="H5945" s="4">
        <f>F5945/freq.sum.r6e</f>
        <v>4.9701789264413521E-5</v>
      </c>
      <c r="I5945" s="1" t="str">
        <f>_xlfn.LET(_xlpm.sep,":",_xlpm.w,$G5945,LEFT(_xlpm.w,FIND(_xlpm.sep,_xlpm.w)-1))</f>
        <v>ʃʊ</v>
      </c>
      <c r="J5945" s="1" t="str">
        <f>_xlfn.LET(_xlpm.sep,":",_xlpm.w,$G5945,RIGHT(_xlpm.w,LEN(_xlpm.w)-FIND(_xlpm.sep,_xlpm.w)))</f>
        <v>shuwe</v>
      </c>
      <c r="K5945" s="10">
        <f>_xlfn.LET(_xlpm.w,I5945,LEN(_xlpm.w))</f>
        <v>2</v>
      </c>
      <c r="L5945" s="10">
        <f>_xlfn.LET(_xlpm.w,J5945,LEN(_xlpm.w))</f>
        <v>5</v>
      </c>
      <c r="M5945" s="10">
        <f>_xlfn.LET(_xlpm.a,K5945,_xlpm.b,L5945,MAX(_xlpm.a,_xlpm.b))</f>
        <v>5</v>
      </c>
      <c r="N5945" s="10">
        <f>_xlfn.LET(_xlpm.d,(K5945,L5945),MAX(_xlpm.d)-MIN(_xlpm.d))</f>
        <v>3</v>
      </c>
      <c r="O5945" s="1" t="str">
        <f>_xlfn.LET(_xlpm.sep,":",_xlpm.w,$G5945,_xlfn.CONCAT("~",RIGHT(_xlpm.w,LEN(_xlpm.w)-FIND(_xlpm.sep,_xlpm.w)),"~"))</f>
        <v>~shuwe~</v>
      </c>
      <c r="P5945" s="1" t="str">
        <f>_xlfn.LET(_xlpm.sep,":",_xlpm.w,$G5945,_xlfn.CONCAT("[",LEFT(_xlpm.w,FIND(_xlpm.sep,_xlpm.w)-1),"]"))</f>
        <v>[ʃʊ]</v>
      </c>
      <c r="Q5945" s="14" cm="1">
        <f t="array" ref="Q5945">SUM(_xlfn._xlws.FILTER($H$2:$H$7109,_xlfn.MAP($O$2:$O$7109,_xlfn.LAMBDA(_xlpm.x,_xlpm.x=$O5945))))</f>
        <v>4.9701789264413521E-5</v>
      </c>
      <c r="R5945" s="14">
        <f>$H5945/Q5945</f>
        <v>1</v>
      </c>
      <c r="S5945" s="14" cm="1">
        <f t="array" ref="S5945">SUM(_xlfn._xlws.FILTER($H$2:$H$7109,_xlfn.MAP($P$2:$P$7109,_xlfn.LAMBDA(_xlpm.x,_xlpm.x=$P5945))))</f>
        <v>2.534791252485089E-3</v>
      </c>
      <c r="T5945" s="14">
        <f>$H5945/S5945</f>
        <v>1.9607843137254905E-2</v>
      </c>
      <c r="U5945" s="14">
        <f>_xlfn.LET(_xlpm.freq,F5945,_xlpm.size,M5945+1,_xlpm.F,V5945,LOG(1+_xlpm.freq)*LOG(1+_xlpm.size)*_xlpm.F)</f>
        <v>9.7846099738896457E-3</v>
      </c>
      <c r="V5945" s="14">
        <f>_xlfn.LET(_xlpm.a,T5945,_xlpm.b,R5945,2*_xlpm.a*_xlpm.b/(_xlpm.a+_xlpm.b))</f>
        <v>3.8461538461538471E-2</v>
      </c>
      <c r="W5945" s="14">
        <f>_xlfn.LET(_xlpm.p,R5945,_xlpm.q,T5945,LOG(_xlpm.p/_xlpm.q))</f>
        <v>1.7075701760979363</v>
      </c>
      <c r="X5945" s="2"/>
    </row>
    <row r="5946" spans="1:24">
      <c r="A5946" s="1" t="str">
        <f>_xlfn.LET(_xlpm.sep," : ",CONCATENATE(O5946,_xlpm.sep,P5946))</f>
        <v>~chegh~ : [tʃɪ]</v>
      </c>
      <c r="B5946" s="1">
        <f>_xlfn.LET(_xlpm.d,$G5946,_xlpm.k,_xlfn.CONCAT(LEFT(TRIM(B$1),1),"*"),COUNTIF(_xlpm.d,_xlpm.k))</f>
        <v>0</v>
      </c>
      <c r="C5946" s="1">
        <f>_xlfn.LET(_xlpm.d,$G5946,_xlpm.k,_xlfn.CONCAT(LEFT(TRIM(C$1),1),"*"),COUNTIF(_xlpm.d,_xlpm.k))</f>
        <v>0</v>
      </c>
      <c r="D5946" s="1">
        <f>_xlfn.LET(_xlpm.d,$G5946,_xlpm.k,_xlfn.CONCAT(LEFT(TRIM(D$1),1),"*"),COUNTIF(_xlpm.d,_xlpm.k))</f>
        <v>0</v>
      </c>
      <c r="E5946" s="1">
        <f>LOG(F5946+1,10)</f>
        <v>0.47712125471966244</v>
      </c>
      <c r="F5946" s="7">
        <v>2</v>
      </c>
      <c r="G5946" s="9" t="s">
        <v>4979</v>
      </c>
      <c r="H5946" s="4">
        <f>F5946/freq.sum.r6e</f>
        <v>9.9403578528827041E-5</v>
      </c>
      <c r="I5946" s="1" t="str">
        <f>_xlfn.LET(_xlpm.sep,":",_xlpm.w,$G5946,LEFT(_xlpm.w,FIND(_xlpm.sep,_xlpm.w)-1))</f>
        <v>tʃɪ</v>
      </c>
      <c r="J5946" s="1" t="str">
        <f>_xlfn.LET(_xlpm.sep,":",_xlpm.w,$G5946,RIGHT(_xlpm.w,LEN(_xlpm.w)-FIND(_xlpm.sep,_xlpm.w)))</f>
        <v>chegh</v>
      </c>
      <c r="K5946" s="10">
        <f>_xlfn.LET(_xlpm.w,I5946,LEN(_xlpm.w))</f>
        <v>3</v>
      </c>
      <c r="L5946" s="10">
        <f>_xlfn.LET(_xlpm.w,J5946,LEN(_xlpm.w))</f>
        <v>5</v>
      </c>
      <c r="M5946" s="10">
        <f>_xlfn.LET(_xlpm.a,K5946,_xlpm.b,L5946,MAX(_xlpm.a,_xlpm.b))</f>
        <v>5</v>
      </c>
      <c r="N5946" s="10">
        <f>_xlfn.LET(_xlpm.d,(K5946,L5946),MAX(_xlpm.d)-MIN(_xlpm.d))</f>
        <v>2</v>
      </c>
      <c r="O5946" s="1" t="str">
        <f>_xlfn.LET(_xlpm.sep,":",_xlpm.w,$G5946,_xlfn.CONCAT("~",RIGHT(_xlpm.w,LEN(_xlpm.w)-FIND(_xlpm.sep,_xlpm.w)),"~"))</f>
        <v>~chegh~</v>
      </c>
      <c r="P5946" s="1" t="str">
        <f>_xlfn.LET(_xlpm.sep,":",_xlpm.w,$G5946,_xlfn.CONCAT("[",LEFT(_xlpm.w,FIND(_xlpm.sep,_xlpm.w)-1),"]"))</f>
        <v>[tʃɪ]</v>
      </c>
      <c r="Q5946" s="14" cm="1">
        <f t="array" ref="Q5946">SUM(_xlfn._xlws.FILTER($H$2:$H$7117,_xlfn.MAP($O$2:$O$7117,_xlfn.LAMBDA(_xlpm.x,_xlpm.x=$O5946))))</f>
        <v>1.4910536779324057E-4</v>
      </c>
      <c r="R5946" s="14">
        <f>$H5946/Q5946</f>
        <v>0.66666666666666663</v>
      </c>
      <c r="S5946" s="14" cm="1">
        <f t="array" ref="S5946">SUM(_xlfn._xlws.FILTER($H$2:$H$7117,_xlfn.MAP($P$2:$P$7117,_xlfn.LAMBDA(_xlpm.x,_xlpm.x=$P5946))))</f>
        <v>7.9522862823061605E-3</v>
      </c>
      <c r="T5946" s="14">
        <f>$H5946/S5946</f>
        <v>1.2500000000000004E-2</v>
      </c>
      <c r="U5946" s="14">
        <f>_xlfn.LET(_xlpm.freq,F5946,_xlpm.size,M5946+1,_xlpm.F,V5946,LOG(1+_xlpm.freq)*LOG(1+_xlpm.size)*_xlpm.F)</f>
        <v>9.8948279070608554E-3</v>
      </c>
      <c r="V5946" s="14">
        <f>_xlfn.LET(_xlpm.a,T5946,_xlpm.b,R5946,2*_xlpm.a*_xlpm.b/(_xlpm.a+_xlpm.b))</f>
        <v>2.4539877300613504E-2</v>
      </c>
      <c r="W5946" s="14">
        <f>_xlfn.LET(_xlpm.p,R5946,_xlpm.q,T5946,LOG(_xlpm.p/_xlpm.q))</f>
        <v>1.7269987279362622</v>
      </c>
      <c r="X5946" s="2"/>
    </row>
    <row r="5947" spans="1:24">
      <c r="A5947" s="1" t="str">
        <f>_xlfn.LET(_xlpm.sep," : ",CONCATENATE(O5947,_xlpm.sep,P5947))</f>
        <v>~weigh~ : [wɪ]</v>
      </c>
      <c r="B5947" s="1">
        <f>_xlfn.LET(_xlpm.d,$G5947,_xlpm.k,_xlfn.CONCAT(LEFT(TRIM(B$1),1),"*"),COUNTIF(_xlpm.d,_xlpm.k))</f>
        <v>0</v>
      </c>
      <c r="C5947" s="1">
        <f>_xlfn.LET(_xlpm.d,$G5947,_xlpm.k,_xlfn.CONCAT(LEFT(TRIM(C$1),1),"*"),COUNTIF(_xlpm.d,_xlpm.k))</f>
        <v>0</v>
      </c>
      <c r="D5947" s="1">
        <f>_xlfn.LET(_xlpm.d,$G5947,_xlpm.k,_xlfn.CONCAT(LEFT(TRIM(D$1),1),"*"),COUNTIF(_xlpm.d,_xlpm.k))</f>
        <v>0</v>
      </c>
      <c r="E5947" s="1">
        <f>LOG(F5947+1,10)</f>
        <v>0.47712125471966244</v>
      </c>
      <c r="F5947" s="7">
        <v>2</v>
      </c>
      <c r="G5947" s="9" t="s">
        <v>5295</v>
      </c>
      <c r="H5947" s="4">
        <f>F5947/freq.sum.r6e</f>
        <v>9.9403578528827041E-5</v>
      </c>
      <c r="I5947" s="1" t="str">
        <f>_xlfn.LET(_xlpm.sep,":",_xlpm.w,$G5947,LEFT(_xlpm.w,FIND(_xlpm.sep,_xlpm.w)-1))</f>
        <v>wɪ</v>
      </c>
      <c r="J5947" s="1" t="str">
        <f>_xlfn.LET(_xlpm.sep,":",_xlpm.w,$G5947,RIGHT(_xlpm.w,LEN(_xlpm.w)-FIND(_xlpm.sep,_xlpm.w)))</f>
        <v>weigh</v>
      </c>
      <c r="K5947" s="10">
        <f>_xlfn.LET(_xlpm.w,I5947,LEN(_xlpm.w))</f>
        <v>2</v>
      </c>
      <c r="L5947" s="10">
        <f>_xlfn.LET(_xlpm.w,J5947,LEN(_xlpm.w))</f>
        <v>5</v>
      </c>
      <c r="M5947" s="10">
        <f>_xlfn.LET(_xlpm.a,K5947,_xlpm.b,L5947,MAX(_xlpm.a,_xlpm.b))</f>
        <v>5</v>
      </c>
      <c r="N5947" s="10">
        <f>_xlfn.LET(_xlpm.d,(K5947,L5947),MAX(_xlpm.d)-MIN(_xlpm.d))</f>
        <v>3</v>
      </c>
      <c r="O5947" s="1" t="str">
        <f>_xlfn.LET(_xlpm.sep,":",_xlpm.w,$G5947,_xlfn.CONCAT("~",RIGHT(_xlpm.w,LEN(_xlpm.w)-FIND(_xlpm.sep,_xlpm.w)),"~"))</f>
        <v>~weigh~</v>
      </c>
      <c r="P5947" s="1" t="str">
        <f>_xlfn.LET(_xlpm.sep,":",_xlpm.w,$G5947,_xlfn.CONCAT("[",LEFT(_xlpm.w,FIND(_xlpm.sep,_xlpm.w)-1),"]"))</f>
        <v>[wɪ]</v>
      </c>
      <c r="Q5947" s="14" cm="1">
        <f t="array" ref="Q5947">SUM(_xlfn._xlws.FILTER($H$2:$H$7117,_xlfn.MAP($O$2:$O$7117,_xlfn.LAMBDA(_xlpm.x,_xlpm.x=$O5947))))</f>
        <v>1.4910536779324057E-4</v>
      </c>
      <c r="R5947" s="14">
        <f>$H5947/Q5947</f>
        <v>0.66666666666666663</v>
      </c>
      <c r="S5947" s="14" cm="1">
        <f t="array" ref="S5947">SUM(_xlfn._xlws.FILTER($H$2:$H$7117,_xlfn.MAP($P$2:$P$7117,_xlfn.LAMBDA(_xlpm.x,_xlpm.x=$P5947))))</f>
        <v>7.9522862823061605E-3</v>
      </c>
      <c r="T5947" s="14">
        <f>$H5947/S5947</f>
        <v>1.2500000000000004E-2</v>
      </c>
      <c r="U5947" s="14">
        <f>_xlfn.LET(_xlpm.freq,F5947,_xlpm.size,M5947+1,_xlpm.F,V5947,LOG(1+_xlpm.freq)*LOG(1+_xlpm.size)*_xlpm.F)</f>
        <v>9.8948279070608554E-3</v>
      </c>
      <c r="V5947" s="14">
        <f>_xlfn.LET(_xlpm.a,T5947,_xlpm.b,R5947,2*_xlpm.a*_xlpm.b/(_xlpm.a+_xlpm.b))</f>
        <v>2.4539877300613504E-2</v>
      </c>
      <c r="W5947" s="14">
        <f>_xlfn.LET(_xlpm.p,R5947,_xlpm.q,T5947,LOG(_xlpm.p/_xlpm.q))</f>
        <v>1.7269987279362622</v>
      </c>
      <c r="X5947" s="2"/>
    </row>
    <row r="5948" spans="1:24">
      <c r="A5948" s="1" t="str">
        <f>_xlfn.LET(_xlpm.sep," : ",CONCATENATE(O5948,_xlpm.sep,P5948))</f>
        <v>~rcigh~ : [ɹsɪ]</v>
      </c>
      <c r="B5948" s="1">
        <f>_xlfn.LET(_xlpm.d,$G5948,_xlpm.k,_xlfn.CONCAT(LEFT(TRIM(B$1),1),"*"),COUNTIF(_xlpm.d,_xlpm.k))</f>
        <v>1</v>
      </c>
      <c r="C5948" s="1">
        <f>_xlfn.LET(_xlpm.d,$G5948,_xlpm.k,_xlfn.CONCAT(LEFT(TRIM(C$1),1),"*"),COUNTIF(_xlpm.d,_xlpm.k))</f>
        <v>0</v>
      </c>
      <c r="D5948" s="1">
        <f>_xlfn.LET(_xlpm.d,$G5948,_xlpm.k,_xlfn.CONCAT(LEFT(TRIM(D$1),1),"*"),COUNTIF(_xlpm.d,_xlpm.k))</f>
        <v>0</v>
      </c>
      <c r="E5948" s="1">
        <f>LOG(F5948+1,10)</f>
        <v>0.47712125471966244</v>
      </c>
      <c r="F5948" s="7">
        <v>2</v>
      </c>
      <c r="G5948" s="9" t="s">
        <v>6256</v>
      </c>
      <c r="H5948" s="4">
        <f>F5948/freq.sum.r6e</f>
        <v>9.9403578528827041E-5</v>
      </c>
      <c r="I5948" s="4" t="str">
        <f>_xlfn.LET(_xlpm.sep,":",_xlpm.w,$G5948,LEFT(_xlpm.w,FIND(_xlpm.sep,_xlpm.w)-1))</f>
        <v>ɹsɪ</v>
      </c>
      <c r="J5948" s="4" t="str">
        <f>_xlfn.LET(_xlpm.sep,":",_xlpm.w,$G5948,RIGHT(_xlpm.w,LEN(_xlpm.w)-FIND(_xlpm.sep,_xlpm.w)))</f>
        <v>rcigh</v>
      </c>
      <c r="K5948" s="10">
        <f>_xlfn.LET(_xlpm.w,I5948,LEN(_xlpm.w))</f>
        <v>3</v>
      </c>
      <c r="L5948" s="10">
        <f>_xlfn.LET(_xlpm.w,J5948,LEN(_xlpm.w))</f>
        <v>5</v>
      </c>
      <c r="M5948" s="10">
        <f>_xlfn.LET(_xlpm.a,K5948,_xlpm.b,L5948,MAX(_xlpm.a,_xlpm.b))</f>
        <v>5</v>
      </c>
      <c r="N5948" s="10">
        <f>_xlfn.LET(_xlpm.d,(K5948,L5948),MAX(_xlpm.d)-MIN(_xlpm.d))</f>
        <v>2</v>
      </c>
      <c r="O5948" s="1" t="str">
        <f>_xlfn.LET(_xlpm.sep,":",_xlpm.w,$G5948,_xlfn.CONCAT("~",RIGHT(_xlpm.w,LEN(_xlpm.w)-FIND(_xlpm.sep,_xlpm.w)),"~"))</f>
        <v>~rcigh~</v>
      </c>
      <c r="P5948" s="1" t="str">
        <f>_xlfn.LET(_xlpm.sep,":",_xlpm.w,$G5948,_xlfn.CONCAT("[",LEFT(_xlpm.w,FIND(_xlpm.sep,_xlpm.w)-1),"]"))</f>
        <v>[ɹsɪ]</v>
      </c>
      <c r="Q5948" s="14" cm="1">
        <f t="array" ref="Q5948">SUM(_xlfn._xlws.FILTER($H$2:$H$7109,_xlfn.MAP($O$2:$O$7109,_xlfn.LAMBDA(_xlpm.x,_xlpm.x=$O5948))))</f>
        <v>1.4910536779324057E-4</v>
      </c>
      <c r="R5948" s="14">
        <f>$H5948/Q5948</f>
        <v>0.66666666666666663</v>
      </c>
      <c r="S5948" s="14" cm="1">
        <f t="array" ref="S5948">SUM(_xlfn._xlws.FILTER($H$2:$H$7109,_xlfn.MAP($P$2:$P$7109,_xlfn.LAMBDA(_xlpm.x,_xlpm.x=$P5948))))</f>
        <v>7.9522862823061605E-3</v>
      </c>
      <c r="T5948" s="14">
        <f>$H5948/S5948</f>
        <v>1.2500000000000004E-2</v>
      </c>
      <c r="U5948" s="14">
        <f>_xlfn.LET(_xlpm.freq,F5948,_xlpm.size,M5948+1,_xlpm.F,V5948,LOG(1+_xlpm.freq)*LOG(1+_xlpm.size)*_xlpm.F)</f>
        <v>9.8948279070608554E-3</v>
      </c>
      <c r="V5948" s="14">
        <f>_xlfn.LET(_xlpm.a,T5948,_xlpm.b,R5948,2*_xlpm.a*_xlpm.b/(_xlpm.a+_xlpm.b))</f>
        <v>2.4539877300613504E-2</v>
      </c>
      <c r="W5948" s="14">
        <f>_xlfn.LET(_xlpm.p,R5948,_xlpm.q,T5948,LOG(_xlpm.p/_xlpm.q))</f>
        <v>1.7269987279362622</v>
      </c>
      <c r="X5948" s="2"/>
    </row>
    <row r="5949" spans="1:24">
      <c r="A5949" s="1" t="str">
        <f>_xlfn.LET(_xlpm.sep," : ",CONCATENATE(O5949,_xlpm.sep,P5949))</f>
        <v>~guigh~ : [ɡɪ]</v>
      </c>
      <c r="B5949" s="1">
        <f>_xlfn.LET(_xlpm.d,$G5949,_xlpm.k,_xlfn.CONCAT(LEFT(TRIM(B$1),1),"*"),COUNTIF(_xlpm.d,_xlpm.k))</f>
        <v>0</v>
      </c>
      <c r="C5949" s="1">
        <f>_xlfn.LET(_xlpm.d,$G5949,_xlpm.k,_xlfn.CONCAT(LEFT(TRIM(C$1),1),"*"),COUNTIF(_xlpm.d,_xlpm.k))</f>
        <v>0</v>
      </c>
      <c r="D5949" s="1">
        <f>_xlfn.LET(_xlpm.d,$G5949,_xlpm.k,_xlfn.CONCAT(LEFT(TRIM(D$1),1),"*"),COUNTIF(_xlpm.d,_xlpm.k))</f>
        <v>0</v>
      </c>
      <c r="E5949" s="1">
        <f>LOG(F5949+1,10)</f>
        <v>0.47712125471966244</v>
      </c>
      <c r="F5949" s="7">
        <v>2</v>
      </c>
      <c r="G5949" s="9" t="s">
        <v>6607</v>
      </c>
      <c r="H5949" s="4">
        <f>F5949/freq.sum.r6e</f>
        <v>9.9403578528827041E-5</v>
      </c>
      <c r="I5949" s="1" t="str">
        <f>_xlfn.LET(_xlpm.sep,":",_xlpm.w,$G5949,LEFT(_xlpm.w,FIND(_xlpm.sep,_xlpm.w)-1))</f>
        <v>ɡɪ</v>
      </c>
      <c r="J5949" s="1" t="str">
        <f>_xlfn.LET(_xlpm.sep,":",_xlpm.w,$G5949,RIGHT(_xlpm.w,LEN(_xlpm.w)-FIND(_xlpm.sep,_xlpm.w)))</f>
        <v>guigh</v>
      </c>
      <c r="K5949" s="10">
        <f>_xlfn.LET(_xlpm.w,I5949,LEN(_xlpm.w))</f>
        <v>2</v>
      </c>
      <c r="L5949" s="10">
        <f>_xlfn.LET(_xlpm.w,J5949,LEN(_xlpm.w))</f>
        <v>5</v>
      </c>
      <c r="M5949" s="10">
        <f>_xlfn.LET(_xlpm.a,K5949,_xlpm.b,L5949,MAX(_xlpm.a,_xlpm.b))</f>
        <v>5</v>
      </c>
      <c r="N5949" s="10">
        <f>_xlfn.LET(_xlpm.d,(K5949,L5949),MAX(_xlpm.d)-MIN(_xlpm.d))</f>
        <v>3</v>
      </c>
      <c r="O5949" s="1" t="str">
        <f>_xlfn.LET(_xlpm.sep,":",_xlpm.w,$G5949,_xlfn.CONCAT("~",RIGHT(_xlpm.w,LEN(_xlpm.w)-FIND(_xlpm.sep,_xlpm.w)),"~"))</f>
        <v>~guigh~</v>
      </c>
      <c r="P5949" s="1" t="str">
        <f>_xlfn.LET(_xlpm.sep,":",_xlpm.w,$G5949,_xlfn.CONCAT("[",LEFT(_xlpm.w,FIND(_xlpm.sep,_xlpm.w)-1),"]"))</f>
        <v>[ɡɪ]</v>
      </c>
      <c r="Q5949" s="14" cm="1">
        <f t="array" ref="Q5949">SUM(_xlfn._xlws.FILTER($H$2:$H$7117,_xlfn.MAP($O$2:$O$7117,_xlfn.LAMBDA(_xlpm.x,_xlpm.x=$O5949))))</f>
        <v>1.4910536779324057E-4</v>
      </c>
      <c r="R5949" s="14">
        <f>$H5949/Q5949</f>
        <v>0.66666666666666663</v>
      </c>
      <c r="S5949" s="14" cm="1">
        <f t="array" ref="S5949">SUM(_xlfn._xlws.FILTER($H$2:$H$7117,_xlfn.MAP($P$2:$P$7117,_xlfn.LAMBDA(_xlpm.x,_xlpm.x=$P5949))))</f>
        <v>7.9522862823061605E-3</v>
      </c>
      <c r="T5949" s="14">
        <f>$H5949/S5949</f>
        <v>1.2500000000000004E-2</v>
      </c>
      <c r="U5949" s="14">
        <f>_xlfn.LET(_xlpm.freq,F5949,_xlpm.size,M5949+1,_xlpm.F,V5949,LOG(1+_xlpm.freq)*LOG(1+_xlpm.size)*_xlpm.F)</f>
        <v>9.8948279070608554E-3</v>
      </c>
      <c r="V5949" s="14">
        <f>_xlfn.LET(_xlpm.a,T5949,_xlpm.b,R5949,2*_xlpm.a*_xlpm.b/(_xlpm.a+_xlpm.b))</f>
        <v>2.4539877300613504E-2</v>
      </c>
      <c r="W5949" s="14">
        <f>_xlfn.LET(_xlpm.p,R5949,_xlpm.q,T5949,LOG(_xlpm.p/_xlpm.q))</f>
        <v>1.7269987279362622</v>
      </c>
      <c r="X5949" s="2"/>
    </row>
    <row r="5950" spans="1:24">
      <c r="A5950" s="1" t="str">
        <f>_xlfn.LET(_xlpm.sep," : ",CONCATENATE(O5950,_xlpm.sep,P5950))</f>
        <v>~shigh~ : [ʃɪ]</v>
      </c>
      <c r="B5950" s="1">
        <f>_xlfn.LET(_xlpm.d,$G5950,_xlpm.k,_xlfn.CONCAT(LEFT(TRIM(B$1),1),"*"),COUNTIF(_xlpm.d,_xlpm.k))</f>
        <v>0</v>
      </c>
      <c r="C5950" s="1">
        <f>_xlfn.LET(_xlpm.d,$G5950,_xlpm.k,_xlfn.CONCAT(LEFT(TRIM(C$1),1),"*"),COUNTIF(_xlpm.d,_xlpm.k))</f>
        <v>0</v>
      </c>
      <c r="D5950" s="1">
        <f>_xlfn.LET(_xlpm.d,$G5950,_xlpm.k,_xlfn.CONCAT(LEFT(TRIM(D$1),1),"*"),COUNTIF(_xlpm.d,_xlpm.k))</f>
        <v>0</v>
      </c>
      <c r="E5950" s="1">
        <f>LOG(F5950+1,10)</f>
        <v>0.47712125471966244</v>
      </c>
      <c r="F5950" s="7">
        <v>2</v>
      </c>
      <c r="G5950" s="9" t="s">
        <v>6806</v>
      </c>
      <c r="H5950" s="4">
        <f>F5950/freq.sum.r6e</f>
        <v>9.9403578528827041E-5</v>
      </c>
      <c r="I5950" s="1" t="str">
        <f>_xlfn.LET(_xlpm.sep,":",_xlpm.w,$G5950,LEFT(_xlpm.w,FIND(_xlpm.sep,_xlpm.w)-1))</f>
        <v>ʃɪ</v>
      </c>
      <c r="J5950" s="1" t="str">
        <f>_xlfn.LET(_xlpm.sep,":",_xlpm.w,$G5950,RIGHT(_xlpm.w,LEN(_xlpm.w)-FIND(_xlpm.sep,_xlpm.w)))</f>
        <v>shigh</v>
      </c>
      <c r="K5950" s="10">
        <f>_xlfn.LET(_xlpm.w,I5950,LEN(_xlpm.w))</f>
        <v>2</v>
      </c>
      <c r="L5950" s="10">
        <f>_xlfn.LET(_xlpm.w,J5950,LEN(_xlpm.w))</f>
        <v>5</v>
      </c>
      <c r="M5950" s="10">
        <f>_xlfn.LET(_xlpm.a,K5950,_xlpm.b,L5950,MAX(_xlpm.a,_xlpm.b))</f>
        <v>5</v>
      </c>
      <c r="N5950" s="10">
        <f>_xlfn.LET(_xlpm.d,(K5950,L5950),MAX(_xlpm.d)-MIN(_xlpm.d))</f>
        <v>3</v>
      </c>
      <c r="O5950" s="1" t="str">
        <f>_xlfn.LET(_xlpm.sep,":",_xlpm.w,$G5950,_xlfn.CONCAT("~",RIGHT(_xlpm.w,LEN(_xlpm.w)-FIND(_xlpm.sep,_xlpm.w)),"~"))</f>
        <v>~shigh~</v>
      </c>
      <c r="P5950" s="1" t="str">
        <f>_xlfn.LET(_xlpm.sep,":",_xlpm.w,$G5950,_xlfn.CONCAT("[",LEFT(_xlpm.w,FIND(_xlpm.sep,_xlpm.w)-1),"]"))</f>
        <v>[ʃɪ]</v>
      </c>
      <c r="Q5950" s="14" cm="1">
        <f t="array" ref="Q5950">SUM(_xlfn._xlws.FILTER($H$2:$H$7117,_xlfn.MAP($O$2:$O$7117,_xlfn.LAMBDA(_xlpm.x,_xlpm.x=$O5950))))</f>
        <v>1.4910536779324057E-4</v>
      </c>
      <c r="R5950" s="14">
        <f>$H5950/Q5950</f>
        <v>0.66666666666666663</v>
      </c>
      <c r="S5950" s="14" cm="1">
        <f t="array" ref="S5950">SUM(_xlfn._xlws.FILTER($H$2:$H$7117,_xlfn.MAP($P$2:$P$7117,_xlfn.LAMBDA(_xlpm.x,_xlpm.x=$P5950))))</f>
        <v>7.9522862823061605E-3</v>
      </c>
      <c r="T5950" s="14">
        <f>$H5950/S5950</f>
        <v>1.2500000000000004E-2</v>
      </c>
      <c r="U5950" s="14">
        <f>_xlfn.LET(_xlpm.freq,F5950,_xlpm.size,M5950+1,_xlpm.F,V5950,LOG(1+_xlpm.freq)*LOG(1+_xlpm.size)*_xlpm.F)</f>
        <v>9.8948279070608554E-3</v>
      </c>
      <c r="V5950" s="14">
        <f>_xlfn.LET(_xlpm.a,T5950,_xlpm.b,R5950,2*_xlpm.a*_xlpm.b/(_xlpm.a+_xlpm.b))</f>
        <v>2.4539877300613504E-2</v>
      </c>
      <c r="W5950" s="14">
        <f>_xlfn.LET(_xlpm.p,R5950,_xlpm.q,T5950,LOG(_xlpm.p/_xlpm.q))</f>
        <v>1.7269987279362622</v>
      </c>
      <c r="X5950" s="2"/>
    </row>
    <row r="5951" spans="1:24">
      <c r="A5951" s="1" t="str">
        <f>_xlfn.LET(_xlpm.sep," : ",CONCATENATE(O5951,_xlpm.sep,P5951))</f>
        <v>~cheer~ : [tʃɪ]</v>
      </c>
      <c r="B5951" s="1">
        <f>_xlfn.LET(_xlpm.d,$G5951,_xlpm.k,_xlfn.CONCAT(LEFT(TRIM(B$1),1),"*"),COUNTIF(_xlpm.d,_xlpm.k))</f>
        <v>0</v>
      </c>
      <c r="C5951" s="1">
        <f>_xlfn.LET(_xlpm.d,$G5951,_xlpm.k,_xlfn.CONCAT(LEFT(TRIM(C$1),1),"*"),COUNTIF(_xlpm.d,_xlpm.k))</f>
        <v>0</v>
      </c>
      <c r="D5951" s="1">
        <f>_xlfn.LET(_xlpm.d,$G5951,_xlpm.k,_xlfn.CONCAT(LEFT(TRIM(D$1),1),"*"),COUNTIF(_xlpm.d,_xlpm.k))</f>
        <v>0</v>
      </c>
      <c r="E5951" s="1">
        <f>LOG(F5951+1,10)</f>
        <v>0.60205999132796229</v>
      </c>
      <c r="F5951" s="7">
        <v>3</v>
      </c>
      <c r="G5951" s="9" t="s">
        <v>4977</v>
      </c>
      <c r="H5951" s="4">
        <f>F5951/freq.sum.r6e</f>
        <v>1.4910536779324057E-4</v>
      </c>
      <c r="I5951" s="1" t="str">
        <f>_xlfn.LET(_xlpm.sep,":",_xlpm.w,$G5951,LEFT(_xlpm.w,FIND(_xlpm.sep,_xlpm.w)-1))</f>
        <v>tʃɪ</v>
      </c>
      <c r="J5951" s="1" t="str">
        <f>_xlfn.LET(_xlpm.sep,":",_xlpm.w,$G5951,RIGHT(_xlpm.w,LEN(_xlpm.w)-FIND(_xlpm.sep,_xlpm.w)))</f>
        <v>cheer</v>
      </c>
      <c r="K5951" s="10">
        <f>_xlfn.LET(_xlpm.w,I5951,LEN(_xlpm.w))</f>
        <v>3</v>
      </c>
      <c r="L5951" s="10">
        <f>_xlfn.LET(_xlpm.w,J5951,LEN(_xlpm.w))</f>
        <v>5</v>
      </c>
      <c r="M5951" s="10">
        <f>_xlfn.LET(_xlpm.a,K5951,_xlpm.b,L5951,MAX(_xlpm.a,_xlpm.b))</f>
        <v>5</v>
      </c>
      <c r="N5951" s="10">
        <f>_xlfn.LET(_xlpm.d,(K5951,L5951),MAX(_xlpm.d)-MIN(_xlpm.d))</f>
        <v>2</v>
      </c>
      <c r="O5951" s="1" t="str">
        <f>_xlfn.LET(_xlpm.sep,":",_xlpm.w,$G5951,_xlfn.CONCAT("~",RIGHT(_xlpm.w,LEN(_xlpm.w)-FIND(_xlpm.sep,_xlpm.w)),"~"))</f>
        <v>~cheer~</v>
      </c>
      <c r="P5951" s="1" t="str">
        <f>_xlfn.LET(_xlpm.sep,":",_xlpm.w,$G5951,_xlfn.CONCAT("[",LEFT(_xlpm.w,FIND(_xlpm.sep,_xlpm.w)-1),"]"))</f>
        <v>[tʃɪ]</v>
      </c>
      <c r="Q5951" s="14" cm="1">
        <f t="array" ref="Q5951">SUM(_xlfn._xlws.FILTER($H$2:$H$7117,_xlfn.MAP($O$2:$O$7117,_xlfn.LAMBDA(_xlpm.x,_xlpm.x=$O5951))))</f>
        <v>1.4910536779324057E-4</v>
      </c>
      <c r="R5951" s="14">
        <f>$H5951/Q5951</f>
        <v>1</v>
      </c>
      <c r="S5951" s="14" cm="1">
        <f t="array" ref="S5951">SUM(_xlfn._xlws.FILTER($H$2:$H$7117,_xlfn.MAP($P$2:$P$7117,_xlfn.LAMBDA(_xlpm.x,_xlpm.x=$P5951))))</f>
        <v>7.9522862823061605E-3</v>
      </c>
      <c r="T5951" s="14">
        <f>$H5951/S5951</f>
        <v>1.8750000000000006E-2</v>
      </c>
      <c r="U5951" s="14">
        <f>_xlfn.LET(_xlpm.freq,F5951,_xlpm.size,M5951+1,_xlpm.F,V5951,LOG(1+_xlpm.freq)*LOG(1+_xlpm.size)*_xlpm.F)</f>
        <v>1.8728823999101654E-2</v>
      </c>
      <c r="V5951" s="14">
        <f>_xlfn.LET(_xlpm.a,T5951,_xlpm.b,R5951,2*_xlpm.a*_xlpm.b/(_xlpm.a+_xlpm.b))</f>
        <v>3.6809815950920255E-2</v>
      </c>
      <c r="W5951" s="14">
        <f>_xlfn.LET(_xlpm.p,R5951,_xlpm.q,T5951,LOG(_xlpm.p/_xlpm.q))</f>
        <v>1.7269987279362622</v>
      </c>
      <c r="X5951" s="2"/>
    </row>
    <row r="5952" spans="1:24">
      <c r="A5952" s="1" t="str">
        <f>_xlfn.LET(_xlpm.sep," : ",CONCATENATE(O5952,_xlpm.sep,P5952))</f>
        <v>~tchyr~ : [tʃɪ]</v>
      </c>
      <c r="B5952" s="1">
        <f>_xlfn.LET(_xlpm.d,$G5952,_xlpm.k,_xlfn.CONCAT(LEFT(TRIM(B$1),1),"*"),COUNTIF(_xlpm.d,_xlpm.k))</f>
        <v>0</v>
      </c>
      <c r="C5952" s="1">
        <f>_xlfn.LET(_xlpm.d,$G5952,_xlpm.k,_xlfn.CONCAT(LEFT(TRIM(C$1),1),"*"),COUNTIF(_xlpm.d,_xlpm.k))</f>
        <v>0</v>
      </c>
      <c r="D5952" s="1">
        <f>_xlfn.LET(_xlpm.d,$G5952,_xlpm.k,_xlfn.CONCAT(LEFT(TRIM(D$1),1),"*"),COUNTIF(_xlpm.d,_xlpm.k))</f>
        <v>0</v>
      </c>
      <c r="E5952" s="1">
        <f>LOG(F5952+1,10)</f>
        <v>0.60205999132796229</v>
      </c>
      <c r="F5952" s="7">
        <v>3</v>
      </c>
      <c r="G5952" s="9" t="s">
        <v>5013</v>
      </c>
      <c r="H5952" s="4">
        <f>F5952/freq.sum.r6e</f>
        <v>1.4910536779324057E-4</v>
      </c>
      <c r="I5952" s="1" t="str">
        <f>_xlfn.LET(_xlpm.sep,":",_xlpm.w,$G5952,LEFT(_xlpm.w,FIND(_xlpm.sep,_xlpm.w)-1))</f>
        <v>tʃɪ</v>
      </c>
      <c r="J5952" s="1" t="str">
        <f>_xlfn.LET(_xlpm.sep,":",_xlpm.w,$G5952,RIGHT(_xlpm.w,LEN(_xlpm.w)-FIND(_xlpm.sep,_xlpm.w)))</f>
        <v>tchyr</v>
      </c>
      <c r="K5952" s="10">
        <f>_xlfn.LET(_xlpm.w,I5952,LEN(_xlpm.w))</f>
        <v>3</v>
      </c>
      <c r="L5952" s="10">
        <f>_xlfn.LET(_xlpm.w,J5952,LEN(_xlpm.w))</f>
        <v>5</v>
      </c>
      <c r="M5952" s="10">
        <f>_xlfn.LET(_xlpm.a,K5952,_xlpm.b,L5952,MAX(_xlpm.a,_xlpm.b))</f>
        <v>5</v>
      </c>
      <c r="N5952" s="10">
        <f>_xlfn.LET(_xlpm.d,(K5952,L5952),MAX(_xlpm.d)-MIN(_xlpm.d))</f>
        <v>2</v>
      </c>
      <c r="O5952" s="1" t="str">
        <f>_xlfn.LET(_xlpm.sep,":",_xlpm.w,$G5952,_xlfn.CONCAT("~",RIGHT(_xlpm.w,LEN(_xlpm.w)-FIND(_xlpm.sep,_xlpm.w)),"~"))</f>
        <v>~tchyr~</v>
      </c>
      <c r="P5952" s="1" t="str">
        <f>_xlfn.LET(_xlpm.sep,":",_xlpm.w,$G5952,_xlfn.CONCAT("[",LEFT(_xlpm.w,FIND(_xlpm.sep,_xlpm.w)-1),"]"))</f>
        <v>[tʃɪ]</v>
      </c>
      <c r="Q5952" s="14" cm="1">
        <f t="array" ref="Q5952">SUM(_xlfn._xlws.FILTER($H$2:$H$7109,_xlfn.MAP($O$2:$O$7109,_xlfn.LAMBDA(_xlpm.x,_xlpm.x=$O5952))))</f>
        <v>1.4910536779324057E-4</v>
      </c>
      <c r="R5952" s="14">
        <f>$H5952/Q5952</f>
        <v>1</v>
      </c>
      <c r="S5952" s="14" cm="1">
        <f t="array" ref="S5952">SUM(_xlfn._xlws.FILTER($H$2:$H$7109,_xlfn.MAP($P$2:$P$7109,_xlfn.LAMBDA(_xlpm.x,_xlpm.x=$P5952))))</f>
        <v>7.9522862823061605E-3</v>
      </c>
      <c r="T5952" s="14">
        <f>$H5952/S5952</f>
        <v>1.8750000000000006E-2</v>
      </c>
      <c r="U5952" s="14">
        <f>_xlfn.LET(_xlpm.freq,F5952,_xlpm.size,M5952+1,_xlpm.F,V5952,LOG(1+_xlpm.freq)*LOG(1+_xlpm.size)*_xlpm.F)</f>
        <v>1.8728823999101654E-2</v>
      </c>
      <c r="V5952" s="14">
        <f>_xlfn.LET(_xlpm.a,T5952,_xlpm.b,R5952,2*_xlpm.a*_xlpm.b/(_xlpm.a+_xlpm.b))</f>
        <v>3.6809815950920255E-2</v>
      </c>
      <c r="W5952" s="14">
        <f>_xlfn.LET(_xlpm.p,R5952,_xlpm.q,T5952,LOG(_xlpm.p/_xlpm.q))</f>
        <v>1.7269987279362622</v>
      </c>
      <c r="X5952" s="2"/>
    </row>
    <row r="5953" spans="1:24">
      <c r="A5953" s="1" t="str">
        <f>_xlfn.LET(_xlpm.sep," : ",CONCATENATE(O5953,_xlpm.sep,P5953))</f>
        <v>~tchir~ : [tʃɪ]</v>
      </c>
      <c r="B5953" s="1">
        <f>_xlfn.LET(_xlpm.d,$G5953,_xlpm.k,_xlfn.CONCAT(LEFT(TRIM(B$1),1),"*"),COUNTIF(_xlpm.d,_xlpm.k))</f>
        <v>0</v>
      </c>
      <c r="C5953" s="1">
        <f>_xlfn.LET(_xlpm.d,$G5953,_xlpm.k,_xlfn.CONCAT(LEFT(TRIM(C$1),1),"*"),COUNTIF(_xlpm.d,_xlpm.k))</f>
        <v>0</v>
      </c>
      <c r="D5953" s="1">
        <f>_xlfn.LET(_xlpm.d,$G5953,_xlpm.k,_xlfn.CONCAT(LEFT(TRIM(D$1),1),"*"),COUNTIF(_xlpm.d,_xlpm.k))</f>
        <v>0</v>
      </c>
      <c r="E5953" s="1">
        <f>LOG(F5953+1,10)</f>
        <v>0.60205999132796229</v>
      </c>
      <c r="F5953" s="7">
        <v>3</v>
      </c>
      <c r="G5953" s="9" t="s">
        <v>5006</v>
      </c>
      <c r="H5953" s="4">
        <f>F5953/freq.sum.r6e</f>
        <v>1.4910536779324057E-4</v>
      </c>
      <c r="I5953" s="1" t="str">
        <f>_xlfn.LET(_xlpm.sep,":",_xlpm.w,$G5953,LEFT(_xlpm.w,FIND(_xlpm.sep,_xlpm.w)-1))</f>
        <v>tʃɪ</v>
      </c>
      <c r="J5953" s="1" t="str">
        <f>_xlfn.LET(_xlpm.sep,":",_xlpm.w,$G5953,RIGHT(_xlpm.w,LEN(_xlpm.w)-FIND(_xlpm.sep,_xlpm.w)))</f>
        <v>tchir</v>
      </c>
      <c r="K5953" s="10">
        <f>_xlfn.LET(_xlpm.w,I5953,LEN(_xlpm.w))</f>
        <v>3</v>
      </c>
      <c r="L5953" s="10">
        <f>_xlfn.LET(_xlpm.w,J5953,LEN(_xlpm.w))</f>
        <v>5</v>
      </c>
      <c r="M5953" s="10">
        <f>_xlfn.LET(_xlpm.a,K5953,_xlpm.b,L5953,MAX(_xlpm.a,_xlpm.b))</f>
        <v>5</v>
      </c>
      <c r="N5953" s="10">
        <f>_xlfn.LET(_xlpm.d,(K5953,L5953),MAX(_xlpm.d)-MIN(_xlpm.d))</f>
        <v>2</v>
      </c>
      <c r="O5953" s="1" t="str">
        <f>_xlfn.LET(_xlpm.sep,":",_xlpm.w,$G5953,_xlfn.CONCAT("~",RIGHT(_xlpm.w,LEN(_xlpm.w)-FIND(_xlpm.sep,_xlpm.w)),"~"))</f>
        <v>~tchir~</v>
      </c>
      <c r="P5953" s="1" t="str">
        <f>_xlfn.LET(_xlpm.sep,":",_xlpm.w,$G5953,_xlfn.CONCAT("[",LEFT(_xlpm.w,FIND(_xlpm.sep,_xlpm.w)-1),"]"))</f>
        <v>[tʃɪ]</v>
      </c>
      <c r="Q5953" s="14" cm="1">
        <f t="array" ref="Q5953">SUM(_xlfn._xlws.FILTER($H$2:$H$7117,_xlfn.MAP($O$2:$O$7117,_xlfn.LAMBDA(_xlpm.x,_xlpm.x=$O5953))))</f>
        <v>1.4910536779324057E-4</v>
      </c>
      <c r="R5953" s="14">
        <f>$H5953/Q5953</f>
        <v>1</v>
      </c>
      <c r="S5953" s="14" cm="1">
        <f t="array" ref="S5953">SUM(_xlfn._xlws.FILTER($H$2:$H$7117,_xlfn.MAP($P$2:$P$7117,_xlfn.LAMBDA(_xlpm.x,_xlpm.x=$P5953))))</f>
        <v>7.9522862823061605E-3</v>
      </c>
      <c r="T5953" s="14">
        <f>$H5953/S5953</f>
        <v>1.8750000000000006E-2</v>
      </c>
      <c r="U5953" s="14">
        <f>_xlfn.LET(_xlpm.freq,F5953,_xlpm.size,M5953+1,_xlpm.F,V5953,LOG(1+_xlpm.freq)*LOG(1+_xlpm.size)*_xlpm.F)</f>
        <v>1.8728823999101654E-2</v>
      </c>
      <c r="V5953" s="14">
        <f>_xlfn.LET(_xlpm.a,T5953,_xlpm.b,R5953,2*_xlpm.a*_xlpm.b/(_xlpm.a+_xlpm.b))</f>
        <v>3.6809815950920255E-2</v>
      </c>
      <c r="W5953" s="14">
        <f>_xlfn.LET(_xlpm.p,R5953,_xlpm.q,T5953,LOG(_xlpm.p/_xlpm.q))</f>
        <v>1.7269987279362622</v>
      </c>
      <c r="X5953" s="2"/>
    </row>
    <row r="5954" spans="1:24">
      <c r="A5954" s="1" t="str">
        <f>_xlfn.LET(_xlpm.sep," : ",CONCATENATE(O5954,_xlpm.sep,P5954))</f>
        <v>~schir~ : [ʃɪ]</v>
      </c>
      <c r="B5954" s="1">
        <f>_xlfn.LET(_xlpm.d,$G5954,_xlpm.k,_xlfn.CONCAT(LEFT(TRIM(B$1),1),"*"),COUNTIF(_xlpm.d,_xlpm.k))</f>
        <v>0</v>
      </c>
      <c r="C5954" s="1">
        <f>_xlfn.LET(_xlpm.d,$G5954,_xlpm.k,_xlfn.CONCAT(LEFT(TRIM(C$1),1),"*"),COUNTIF(_xlpm.d,_xlpm.k))</f>
        <v>0</v>
      </c>
      <c r="D5954" s="1">
        <f>_xlfn.LET(_xlpm.d,$G5954,_xlpm.k,_xlfn.CONCAT(LEFT(TRIM(D$1),1),"*"),COUNTIF(_xlpm.d,_xlpm.k))</f>
        <v>0</v>
      </c>
      <c r="E5954" s="1">
        <f>LOG(F5954+1,10)</f>
        <v>0.60205999132796229</v>
      </c>
      <c r="F5954" s="7">
        <v>3</v>
      </c>
      <c r="G5954" s="9" t="s">
        <v>6788</v>
      </c>
      <c r="H5954" s="4">
        <f>F5954/freq.sum.r6e</f>
        <v>1.4910536779324057E-4</v>
      </c>
      <c r="I5954" s="1" t="str">
        <f>_xlfn.LET(_xlpm.sep,":",_xlpm.w,$G5954,LEFT(_xlpm.w,FIND(_xlpm.sep,_xlpm.w)-1))</f>
        <v>ʃɪ</v>
      </c>
      <c r="J5954" s="1" t="str">
        <f>_xlfn.LET(_xlpm.sep,":",_xlpm.w,$G5954,RIGHT(_xlpm.w,LEN(_xlpm.w)-FIND(_xlpm.sep,_xlpm.w)))</f>
        <v>schir</v>
      </c>
      <c r="K5954" s="10">
        <f>_xlfn.LET(_xlpm.w,I5954,LEN(_xlpm.w))</f>
        <v>2</v>
      </c>
      <c r="L5954" s="10">
        <f>_xlfn.LET(_xlpm.w,J5954,LEN(_xlpm.w))</f>
        <v>5</v>
      </c>
      <c r="M5954" s="10">
        <f>_xlfn.LET(_xlpm.a,K5954,_xlpm.b,L5954,MAX(_xlpm.a,_xlpm.b))</f>
        <v>5</v>
      </c>
      <c r="N5954" s="10">
        <f>_xlfn.LET(_xlpm.d,(K5954,L5954),MAX(_xlpm.d)-MIN(_xlpm.d))</f>
        <v>3</v>
      </c>
      <c r="O5954" s="1" t="str">
        <f>_xlfn.LET(_xlpm.sep,":",_xlpm.w,$G5954,_xlfn.CONCAT("~",RIGHT(_xlpm.w,LEN(_xlpm.w)-FIND(_xlpm.sep,_xlpm.w)),"~"))</f>
        <v>~schir~</v>
      </c>
      <c r="P5954" s="1" t="str">
        <f>_xlfn.LET(_xlpm.sep,":",_xlpm.w,$G5954,_xlfn.CONCAT("[",LEFT(_xlpm.w,FIND(_xlpm.sep,_xlpm.w)-1),"]"))</f>
        <v>[ʃɪ]</v>
      </c>
      <c r="Q5954" s="14" cm="1">
        <f t="array" ref="Q5954">SUM(_xlfn._xlws.FILTER($H$2:$H$7111,_xlfn.MAP($O$2:$O$7111,_xlfn.LAMBDA(_xlpm.x,_xlpm.x=$O5954))))</f>
        <v>1.4910536779324057E-4</v>
      </c>
      <c r="R5954" s="14">
        <f>$H5954/Q5954</f>
        <v>1</v>
      </c>
      <c r="S5954" s="14" cm="1">
        <f t="array" ref="S5954">SUM(_xlfn._xlws.FILTER($H$2:$H$7111,_xlfn.MAP($P$2:$P$7111,_xlfn.LAMBDA(_xlpm.x,_xlpm.x=$P5954))))</f>
        <v>7.9522862823061605E-3</v>
      </c>
      <c r="T5954" s="14">
        <f>$H5954/S5954</f>
        <v>1.8750000000000006E-2</v>
      </c>
      <c r="U5954" s="14">
        <f>_xlfn.LET(_xlpm.freq,F5954,_xlpm.size,M5954+1,_xlpm.F,V5954,LOG(1+_xlpm.freq)*LOG(1+_xlpm.size)*_xlpm.F)</f>
        <v>1.8728823999101654E-2</v>
      </c>
      <c r="V5954" s="14">
        <f>_xlfn.LET(_xlpm.a,T5954,_xlpm.b,R5954,2*_xlpm.a*_xlpm.b/(_xlpm.a+_xlpm.b))</f>
        <v>3.6809815950920255E-2</v>
      </c>
      <c r="W5954" s="14">
        <f>_xlfn.LET(_xlpm.p,R5954,_xlpm.q,T5954,LOG(_xlpm.p/_xlpm.q))</f>
        <v>1.7269987279362622</v>
      </c>
      <c r="X5954" s="2"/>
    </row>
    <row r="5955" spans="1:24">
      <c r="A5955" s="1" t="str">
        <f>_xlfn.LET(_xlpm.sep," : ",CONCATENATE(O5955,_xlpm.sep,P5955))</f>
        <v>~buygh~ : [baɪ]</v>
      </c>
      <c r="B5955" s="1">
        <f>_xlfn.LET(_xlpm.d,$G5955,_xlpm.k,_xlfn.CONCAT(LEFT(TRIM(B$1),1),"*"),COUNTIF(_xlpm.d,_xlpm.k))</f>
        <v>0</v>
      </c>
      <c r="C5955" s="1">
        <f>_xlfn.LET(_xlpm.d,$G5955,_xlpm.k,_xlfn.CONCAT(LEFT(TRIM(C$1),1),"*"),COUNTIF(_xlpm.d,_xlpm.k))</f>
        <v>0</v>
      </c>
      <c r="D5955" s="1">
        <f>_xlfn.LET(_xlpm.d,$G5955,_xlpm.k,_xlfn.CONCAT(LEFT(TRIM(D$1),1),"*"),COUNTIF(_xlpm.d,_xlpm.k))</f>
        <v>0</v>
      </c>
      <c r="E5955" s="1">
        <f>LOG(F5955+1,10)</f>
        <v>0.30102999566398114</v>
      </c>
      <c r="F5955" s="7">
        <v>1</v>
      </c>
      <c r="G5955" s="9" t="s">
        <v>107</v>
      </c>
      <c r="H5955" s="4">
        <f>F5955/freq.sum.r6e</f>
        <v>4.9701789264413521E-5</v>
      </c>
      <c r="I5955" s="1" t="str">
        <f>_xlfn.LET(_xlpm.sep,":",_xlpm.w,$G5955,LEFT(_xlpm.w,FIND(_xlpm.sep,_xlpm.w)-1))</f>
        <v>baɪ</v>
      </c>
      <c r="J5955" s="1" t="str">
        <f>_xlfn.LET(_xlpm.sep,":",_xlpm.w,$G5955,RIGHT(_xlpm.w,LEN(_xlpm.w)-FIND(_xlpm.sep,_xlpm.w)))</f>
        <v>buygh</v>
      </c>
      <c r="K5955" s="10">
        <f>_xlfn.LET(_xlpm.w,I5955,LEN(_xlpm.w))</f>
        <v>3</v>
      </c>
      <c r="L5955" s="10">
        <f>_xlfn.LET(_xlpm.w,J5955,LEN(_xlpm.w))</f>
        <v>5</v>
      </c>
      <c r="M5955" s="10">
        <f>_xlfn.LET(_xlpm.a,K5955,_xlpm.b,L5955,MAX(_xlpm.a,_xlpm.b))</f>
        <v>5</v>
      </c>
      <c r="N5955" s="10">
        <f>_xlfn.LET(_xlpm.d,(K5955,L5955),MAX(_xlpm.d)-MIN(_xlpm.d))</f>
        <v>2</v>
      </c>
      <c r="O5955" s="1" t="str">
        <f>_xlfn.LET(_xlpm.sep,":",_xlpm.w,$G5955,_xlfn.CONCAT("~",RIGHT(_xlpm.w,LEN(_xlpm.w)-FIND(_xlpm.sep,_xlpm.w)),"~"))</f>
        <v>~buygh~</v>
      </c>
      <c r="P5955" s="1" t="str">
        <f>_xlfn.LET(_xlpm.sep,":",_xlpm.w,$G5955,_xlfn.CONCAT("[",LEFT(_xlpm.w,FIND(_xlpm.sep,_xlpm.w)-1),"]"))</f>
        <v>[baɪ]</v>
      </c>
      <c r="Q5955" s="14" cm="1">
        <f t="array" ref="Q5955">SUM(_xlfn._xlws.FILTER($H$2:$H$7117,_xlfn.MAP($O$2:$O$7117,_xlfn.LAMBDA(_xlpm.x,_xlpm.x=$O5955))))</f>
        <v>4.9701789264413521E-5</v>
      </c>
      <c r="R5955" s="14">
        <f>$H5955/Q5955</f>
        <v>1</v>
      </c>
      <c r="S5955" s="14" cm="1">
        <f t="array" ref="S5955">SUM(_xlfn._xlws.FILTER($H$2:$H$7117,_xlfn.MAP($P$2:$P$7117,_xlfn.LAMBDA(_xlpm.x,_xlpm.x=$P5955))))</f>
        <v>2.7335984095427429E-3</v>
      </c>
      <c r="T5955" s="14">
        <f>$H5955/S5955</f>
        <v>1.8181818181818188E-2</v>
      </c>
      <c r="U5955" s="14">
        <f>_xlfn.LET(_xlpm.freq,F5955,_xlpm.size,M5955+1,_xlpm.F,V5955,LOG(1+_xlpm.freq)*LOG(1+_xlpm.size)*_xlpm.F)</f>
        <v>9.0857092614689602E-3</v>
      </c>
      <c r="V5955" s="14">
        <f>_xlfn.LET(_xlpm.a,T5955,_xlpm.b,R5955,2*_xlpm.a*_xlpm.b/(_xlpm.a+_xlpm.b))</f>
        <v>3.5714285714285733E-2</v>
      </c>
      <c r="W5955" s="14">
        <f>_xlfn.LET(_xlpm.p,R5955,_xlpm.q,T5955,LOG(_xlpm.p/_xlpm.q))</f>
        <v>1.7403626894942437</v>
      </c>
      <c r="X5955" s="2"/>
    </row>
    <row r="5956" spans="1:24">
      <c r="A5956" s="1" t="str">
        <f>_xlfn.LET(_xlpm.sep," : ",CONCATENATE(O5956,_xlpm.sep,P5956))</f>
        <v>~byegh~ : [baɪ]</v>
      </c>
      <c r="B5956" s="1">
        <f>_xlfn.LET(_xlpm.d,$G5956,_xlpm.k,_xlfn.CONCAT(LEFT(TRIM(B$1),1),"*"),COUNTIF(_xlpm.d,_xlpm.k))</f>
        <v>0</v>
      </c>
      <c r="C5956" s="1">
        <f>_xlfn.LET(_xlpm.d,$G5956,_xlpm.k,_xlfn.CONCAT(LEFT(TRIM(C$1),1),"*"),COUNTIF(_xlpm.d,_xlpm.k))</f>
        <v>0</v>
      </c>
      <c r="D5956" s="1">
        <f>_xlfn.LET(_xlpm.d,$G5956,_xlpm.k,_xlfn.CONCAT(LEFT(TRIM(D$1),1),"*"),COUNTIF(_xlpm.d,_xlpm.k))</f>
        <v>0</v>
      </c>
      <c r="E5956" s="1">
        <f>LOG(F5956+1,10)</f>
        <v>0.30102999566398114</v>
      </c>
      <c r="F5956" s="7">
        <v>1</v>
      </c>
      <c r="G5956" s="9" t="s">
        <v>112</v>
      </c>
      <c r="H5956" s="4">
        <f>F5956/freq.sum.r6e</f>
        <v>4.9701789264413521E-5</v>
      </c>
      <c r="I5956" s="1" t="str">
        <f>_xlfn.LET(_xlpm.sep,":",_xlpm.w,$G5956,LEFT(_xlpm.w,FIND(_xlpm.sep,_xlpm.w)-1))</f>
        <v>baɪ</v>
      </c>
      <c r="J5956" s="1" t="str">
        <f>_xlfn.LET(_xlpm.sep,":",_xlpm.w,$G5956,RIGHT(_xlpm.w,LEN(_xlpm.w)-FIND(_xlpm.sep,_xlpm.w)))</f>
        <v>byegh</v>
      </c>
      <c r="K5956" s="10">
        <f>_xlfn.LET(_xlpm.w,I5956,LEN(_xlpm.w))</f>
        <v>3</v>
      </c>
      <c r="L5956" s="10">
        <f>_xlfn.LET(_xlpm.w,J5956,LEN(_xlpm.w))</f>
        <v>5</v>
      </c>
      <c r="M5956" s="10">
        <f>_xlfn.LET(_xlpm.a,K5956,_xlpm.b,L5956,MAX(_xlpm.a,_xlpm.b))</f>
        <v>5</v>
      </c>
      <c r="N5956" s="10">
        <f>_xlfn.LET(_xlpm.d,(K5956,L5956),MAX(_xlpm.d)-MIN(_xlpm.d))</f>
        <v>2</v>
      </c>
      <c r="O5956" s="1" t="str">
        <f>_xlfn.LET(_xlpm.sep,":",_xlpm.w,$G5956,_xlfn.CONCAT("~",RIGHT(_xlpm.w,LEN(_xlpm.w)-FIND(_xlpm.sep,_xlpm.w)),"~"))</f>
        <v>~byegh~</v>
      </c>
      <c r="P5956" s="1" t="str">
        <f>_xlfn.LET(_xlpm.sep,":",_xlpm.w,$G5956,_xlfn.CONCAT("[",LEFT(_xlpm.w,FIND(_xlpm.sep,_xlpm.w)-1),"]"))</f>
        <v>[baɪ]</v>
      </c>
      <c r="Q5956" s="14" cm="1">
        <f t="array" ref="Q5956">SUM(_xlfn._xlws.FILTER($H$2:$H$7117,_xlfn.MAP($O$2:$O$7117,_xlfn.LAMBDA(_xlpm.x,_xlpm.x=$O5956))))</f>
        <v>4.9701789264413521E-5</v>
      </c>
      <c r="R5956" s="14">
        <f>$H5956/Q5956</f>
        <v>1</v>
      </c>
      <c r="S5956" s="14" cm="1">
        <f t="array" ref="S5956">SUM(_xlfn._xlws.FILTER($H$2:$H$7117,_xlfn.MAP($P$2:$P$7117,_xlfn.LAMBDA(_xlpm.x,_xlpm.x=$P5956))))</f>
        <v>2.7335984095427429E-3</v>
      </c>
      <c r="T5956" s="14">
        <f>$H5956/S5956</f>
        <v>1.8181818181818188E-2</v>
      </c>
      <c r="U5956" s="14">
        <f>_xlfn.LET(_xlpm.freq,F5956,_xlpm.size,M5956+1,_xlpm.F,V5956,LOG(1+_xlpm.freq)*LOG(1+_xlpm.size)*_xlpm.F)</f>
        <v>9.0857092614689602E-3</v>
      </c>
      <c r="V5956" s="14">
        <f>_xlfn.LET(_xlpm.a,T5956,_xlpm.b,R5956,2*_xlpm.a*_xlpm.b/(_xlpm.a+_xlpm.b))</f>
        <v>3.5714285714285733E-2</v>
      </c>
      <c r="W5956" s="14">
        <f>_xlfn.LET(_xlpm.p,R5956,_xlpm.q,T5956,LOG(_xlpm.p/_xlpm.q))</f>
        <v>1.7403626894942437</v>
      </c>
      <c r="X5956" s="2"/>
    </row>
    <row r="5957" spans="1:24">
      <c r="A5957" s="1" t="str">
        <f>_xlfn.LET(_xlpm.sep," : ",CONCATENATE(O5957,_xlpm.sep,P5957))</f>
        <v>~fiegh~ : [faɪ]</v>
      </c>
      <c r="B5957" s="1">
        <f>_xlfn.LET(_xlpm.d,$G5957,_xlpm.k,_xlfn.CONCAT(LEFT(TRIM(B$1),1),"*"),COUNTIF(_xlpm.d,_xlpm.k))</f>
        <v>0</v>
      </c>
      <c r="C5957" s="1">
        <f>_xlfn.LET(_xlpm.d,$G5957,_xlpm.k,_xlfn.CONCAT(LEFT(TRIM(C$1),1),"*"),COUNTIF(_xlpm.d,_xlpm.k))</f>
        <v>0</v>
      </c>
      <c r="D5957" s="1">
        <f>_xlfn.LET(_xlpm.d,$G5957,_xlpm.k,_xlfn.CONCAT(LEFT(TRIM(D$1),1),"*"),COUNTIF(_xlpm.d,_xlpm.k))</f>
        <v>0</v>
      </c>
      <c r="E5957" s="1">
        <f>LOG(F5957+1,10)</f>
        <v>0.30102999566398114</v>
      </c>
      <c r="F5957" s="7">
        <v>1</v>
      </c>
      <c r="G5957" s="9" t="s">
        <v>859</v>
      </c>
      <c r="H5957" s="4">
        <f>F5957/freq.sum.r6e</f>
        <v>4.9701789264413521E-5</v>
      </c>
      <c r="I5957" s="4" t="str">
        <f>_xlfn.LET(_xlpm.sep,":",_xlpm.w,$G5957,LEFT(_xlpm.w,FIND(_xlpm.sep,_xlpm.w)-1))</f>
        <v>faɪ</v>
      </c>
      <c r="J5957" s="4" t="str">
        <f>_xlfn.LET(_xlpm.sep,":",_xlpm.w,$G5957,RIGHT(_xlpm.w,LEN(_xlpm.w)-FIND(_xlpm.sep,_xlpm.w)))</f>
        <v>fiegh</v>
      </c>
      <c r="K5957" s="10">
        <f>_xlfn.LET(_xlpm.w,I5957,LEN(_xlpm.w))</f>
        <v>3</v>
      </c>
      <c r="L5957" s="10">
        <f>_xlfn.LET(_xlpm.w,J5957,LEN(_xlpm.w))</f>
        <v>5</v>
      </c>
      <c r="M5957" s="10">
        <f>_xlfn.LET(_xlpm.a,K5957,_xlpm.b,L5957,MAX(_xlpm.a,_xlpm.b))</f>
        <v>5</v>
      </c>
      <c r="N5957" s="10">
        <f>_xlfn.LET(_xlpm.d,(K5957,L5957),MAX(_xlpm.d)-MIN(_xlpm.d))</f>
        <v>2</v>
      </c>
      <c r="O5957" s="1" t="str">
        <f>_xlfn.LET(_xlpm.sep,":",_xlpm.w,$G5957,_xlfn.CONCAT("~",RIGHT(_xlpm.w,LEN(_xlpm.w)-FIND(_xlpm.sep,_xlpm.w)),"~"))</f>
        <v>~fiegh~</v>
      </c>
      <c r="P5957" s="1" t="str">
        <f>_xlfn.LET(_xlpm.sep,":",_xlpm.w,$G5957,_xlfn.CONCAT("[",LEFT(_xlpm.w,FIND(_xlpm.sep,_xlpm.w)-1),"]"))</f>
        <v>[faɪ]</v>
      </c>
      <c r="Q5957" s="14" cm="1">
        <f t="array" ref="Q5957">SUM(_xlfn._xlws.FILTER($H$2:$H$7109,_xlfn.MAP($O$2:$O$7109,_xlfn.LAMBDA(_xlpm.x,_xlpm.x=$O5957))))</f>
        <v>4.9701789264413521E-5</v>
      </c>
      <c r="R5957" s="14">
        <f>$H5957/Q5957</f>
        <v>1</v>
      </c>
      <c r="S5957" s="14" cm="1">
        <f t="array" ref="S5957">SUM(_xlfn._xlws.FILTER($H$2:$H$7109,_xlfn.MAP($P$2:$P$7109,_xlfn.LAMBDA(_xlpm.x,_xlpm.x=$P5957))))</f>
        <v>2.7335984095427429E-3</v>
      </c>
      <c r="T5957" s="14">
        <f>$H5957/S5957</f>
        <v>1.8181818181818188E-2</v>
      </c>
      <c r="U5957" s="14">
        <f>_xlfn.LET(_xlpm.freq,F5957,_xlpm.size,M5957+1,_xlpm.F,V5957,LOG(1+_xlpm.freq)*LOG(1+_xlpm.size)*_xlpm.F)</f>
        <v>9.0857092614689602E-3</v>
      </c>
      <c r="V5957" s="14">
        <f>_xlfn.LET(_xlpm.a,T5957,_xlpm.b,R5957,2*_xlpm.a*_xlpm.b/(_xlpm.a+_xlpm.b))</f>
        <v>3.5714285714285733E-2</v>
      </c>
      <c r="W5957" s="14">
        <f>_xlfn.LET(_xlpm.p,R5957,_xlpm.q,T5957,LOG(_xlpm.p/_xlpm.q))</f>
        <v>1.7403626894942437</v>
      </c>
      <c r="X5957" s="2"/>
    </row>
    <row r="5958" spans="1:24">
      <c r="A5958" s="1" t="str">
        <f>_xlfn.LET(_xlpm.sep," : ",CONCATENATE(O5958,_xlpm.sep,P5958))</f>
        <v>~fyegh~ : [faɪ]</v>
      </c>
      <c r="B5958" s="1">
        <f>_xlfn.LET(_xlpm.d,$G5958,_xlpm.k,_xlfn.CONCAT(LEFT(TRIM(B$1),1),"*"),COUNTIF(_xlpm.d,_xlpm.k))</f>
        <v>0</v>
      </c>
      <c r="C5958" s="1">
        <f>_xlfn.LET(_xlpm.d,$G5958,_xlpm.k,_xlfn.CONCAT(LEFT(TRIM(C$1),1),"*"),COUNTIF(_xlpm.d,_xlpm.k))</f>
        <v>0</v>
      </c>
      <c r="D5958" s="1">
        <f>_xlfn.LET(_xlpm.d,$G5958,_xlpm.k,_xlfn.CONCAT(LEFT(TRIM(D$1),1),"*"),COUNTIF(_xlpm.d,_xlpm.k))</f>
        <v>0</v>
      </c>
      <c r="E5958" s="1">
        <f>LOG(F5958+1,10)</f>
        <v>0.30102999566398114</v>
      </c>
      <c r="F5958" s="7">
        <v>1</v>
      </c>
      <c r="G5958" s="9" t="s">
        <v>869</v>
      </c>
      <c r="H5958" s="4">
        <f>F5958/freq.sum.r6e</f>
        <v>4.9701789264413521E-5</v>
      </c>
      <c r="I5958" s="1" t="str">
        <f>_xlfn.LET(_xlpm.sep,":",_xlpm.w,$G5958,LEFT(_xlpm.w,FIND(_xlpm.sep,_xlpm.w)-1))</f>
        <v>faɪ</v>
      </c>
      <c r="J5958" s="1" t="str">
        <f>_xlfn.LET(_xlpm.sep,":",_xlpm.w,$G5958,RIGHT(_xlpm.w,LEN(_xlpm.w)-FIND(_xlpm.sep,_xlpm.w)))</f>
        <v>fyegh</v>
      </c>
      <c r="K5958" s="10">
        <f>_xlfn.LET(_xlpm.w,I5958,LEN(_xlpm.w))</f>
        <v>3</v>
      </c>
      <c r="L5958" s="10">
        <f>_xlfn.LET(_xlpm.w,J5958,LEN(_xlpm.w))</f>
        <v>5</v>
      </c>
      <c r="M5958" s="10">
        <f>_xlfn.LET(_xlpm.a,K5958,_xlpm.b,L5958,MAX(_xlpm.a,_xlpm.b))</f>
        <v>5</v>
      </c>
      <c r="N5958" s="10">
        <f>_xlfn.LET(_xlpm.d,(K5958,L5958),MAX(_xlpm.d)-MIN(_xlpm.d))</f>
        <v>2</v>
      </c>
      <c r="O5958" s="1" t="str">
        <f>_xlfn.LET(_xlpm.sep,":",_xlpm.w,$G5958,_xlfn.CONCAT("~",RIGHT(_xlpm.w,LEN(_xlpm.w)-FIND(_xlpm.sep,_xlpm.w)),"~"))</f>
        <v>~fyegh~</v>
      </c>
      <c r="P5958" s="1" t="str">
        <f>_xlfn.LET(_xlpm.sep,":",_xlpm.w,$G5958,_xlfn.CONCAT("[",LEFT(_xlpm.w,FIND(_xlpm.sep,_xlpm.w)-1),"]"))</f>
        <v>[faɪ]</v>
      </c>
      <c r="Q5958" s="14" cm="1">
        <f t="array" ref="Q5958">SUM(_xlfn._xlws.FILTER($H$2:$H$7117,_xlfn.MAP($O$2:$O$7117,_xlfn.LAMBDA(_xlpm.x,_xlpm.x=$O5958))))</f>
        <v>4.9701789264413521E-5</v>
      </c>
      <c r="R5958" s="14">
        <f>$H5958/Q5958</f>
        <v>1</v>
      </c>
      <c r="S5958" s="14" cm="1">
        <f t="array" ref="S5958">SUM(_xlfn._xlws.FILTER($H$2:$H$7117,_xlfn.MAP($P$2:$P$7117,_xlfn.LAMBDA(_xlpm.x,_xlpm.x=$P5958))))</f>
        <v>2.7335984095427429E-3</v>
      </c>
      <c r="T5958" s="14">
        <f>$H5958/S5958</f>
        <v>1.8181818181818188E-2</v>
      </c>
      <c r="U5958" s="14">
        <f>_xlfn.LET(_xlpm.freq,F5958,_xlpm.size,M5958+1,_xlpm.F,V5958,LOG(1+_xlpm.freq)*LOG(1+_xlpm.size)*_xlpm.F)</f>
        <v>9.0857092614689602E-3</v>
      </c>
      <c r="V5958" s="14">
        <f>_xlfn.LET(_xlpm.a,T5958,_xlpm.b,R5958,2*_xlpm.a*_xlpm.b/(_xlpm.a+_xlpm.b))</f>
        <v>3.5714285714285733E-2</v>
      </c>
      <c r="W5958" s="14">
        <f>_xlfn.LET(_xlpm.p,R5958,_xlpm.q,T5958,LOG(_xlpm.p/_xlpm.q))</f>
        <v>1.7403626894942437</v>
      </c>
      <c r="X5958" s="2"/>
    </row>
    <row r="5959" spans="1:24">
      <c r="A5959" s="1" t="str">
        <f>_xlfn.LET(_xlpm.sep," : ",CONCATENATE(O5959,_xlpm.sep,P5959))</f>
        <v>~amore~ : [mə]</v>
      </c>
      <c r="B5959" s="1">
        <f>_xlfn.LET(_xlpm.d,$G5959,_xlpm.k,_xlfn.CONCAT(LEFT(TRIM(B$1),1),"*"),COUNTIF(_xlpm.d,_xlpm.k))</f>
        <v>0</v>
      </c>
      <c r="C5959" s="1">
        <f>_xlfn.LET(_xlpm.d,$G5959,_xlpm.k,_xlfn.CONCAT(LEFT(TRIM(C$1),1),"*"),COUNTIF(_xlpm.d,_xlpm.k))</f>
        <v>1</v>
      </c>
      <c r="D5959" s="1">
        <f>_xlfn.LET(_xlpm.d,$G5959,_xlpm.k,_xlfn.CONCAT(LEFT(TRIM(D$1),1),"*"),COUNTIF(_xlpm.d,_xlpm.k))</f>
        <v>0</v>
      </c>
      <c r="E5959" s="1">
        <f>LOG(F5959+1,10)</f>
        <v>0.30102999566398114</v>
      </c>
      <c r="F5959" s="7">
        <v>1</v>
      </c>
      <c r="G5959" s="9" t="s">
        <v>2695</v>
      </c>
      <c r="H5959" s="4">
        <f>F5959/freq.sum.r6e</f>
        <v>4.9701789264413521E-5</v>
      </c>
      <c r="I5959" s="1" t="str">
        <f>_xlfn.LET(_xlpm.sep,":",_xlpm.w,$G5959,LEFT(_xlpm.w,FIND(_xlpm.sep,_xlpm.w)-1))</f>
        <v>mə</v>
      </c>
      <c r="J5959" s="1" t="str">
        <f>_xlfn.LET(_xlpm.sep,":",_xlpm.w,$G5959,RIGHT(_xlpm.w,LEN(_xlpm.w)-FIND(_xlpm.sep,_xlpm.w)))</f>
        <v>amore</v>
      </c>
      <c r="K5959" s="10">
        <f>_xlfn.LET(_xlpm.w,I5959,LEN(_xlpm.w))</f>
        <v>2</v>
      </c>
      <c r="L5959" s="10">
        <f>_xlfn.LET(_xlpm.w,J5959,LEN(_xlpm.w))</f>
        <v>5</v>
      </c>
      <c r="M5959" s="10">
        <f>_xlfn.LET(_xlpm.a,K5959,_xlpm.b,L5959,MAX(_xlpm.a,_xlpm.b))</f>
        <v>5</v>
      </c>
      <c r="N5959" s="10">
        <f>_xlfn.LET(_xlpm.d,(K5959,L5959),MAX(_xlpm.d)-MIN(_xlpm.d))</f>
        <v>3</v>
      </c>
      <c r="O5959" s="1" t="str">
        <f>_xlfn.LET(_xlpm.sep,":",_xlpm.w,$G5959,_xlfn.CONCAT("~",RIGHT(_xlpm.w,LEN(_xlpm.w)-FIND(_xlpm.sep,_xlpm.w)),"~"))</f>
        <v>~amore~</v>
      </c>
      <c r="P5959" s="1" t="str">
        <f>_xlfn.LET(_xlpm.sep,":",_xlpm.w,$G5959,_xlfn.CONCAT("[",LEFT(_xlpm.w,FIND(_xlpm.sep,_xlpm.w)-1),"]"))</f>
        <v>[mə]</v>
      </c>
      <c r="Q5959" s="14" cm="1">
        <f t="array" ref="Q5959">SUM(_xlfn._xlws.FILTER($H$2:$H$7117,_xlfn.MAP($O$2:$O$7117,_xlfn.LAMBDA(_xlpm.x,_xlpm.x=$O5959))))</f>
        <v>4.9701789264413521E-5</v>
      </c>
      <c r="R5959" s="14">
        <f>$H5959/Q5959</f>
        <v>1</v>
      </c>
      <c r="S5959" s="14" cm="1">
        <f t="array" ref="S5959">SUM(_xlfn._xlws.FILTER($H$2:$H$7117,_xlfn.MAP($P$2:$P$7117,_xlfn.LAMBDA(_xlpm.x,_xlpm.x=$P5959))))</f>
        <v>2.7335984095427429E-3</v>
      </c>
      <c r="T5959" s="14">
        <f>$H5959/S5959</f>
        <v>1.8181818181818188E-2</v>
      </c>
      <c r="U5959" s="14">
        <f>_xlfn.LET(_xlpm.freq,F5959,_xlpm.size,M5959+1,_xlpm.F,V5959,LOG(1+_xlpm.freq)*LOG(1+_xlpm.size)*_xlpm.F)</f>
        <v>9.0857092614689602E-3</v>
      </c>
      <c r="V5959" s="14">
        <f>_xlfn.LET(_xlpm.a,T5959,_xlpm.b,R5959,2*_xlpm.a*_xlpm.b/(_xlpm.a+_xlpm.b))</f>
        <v>3.5714285714285733E-2</v>
      </c>
      <c r="W5959" s="14">
        <f>_xlfn.LET(_xlpm.p,R5959,_xlpm.q,T5959,LOG(_xlpm.p/_xlpm.q))</f>
        <v>1.7403626894942437</v>
      </c>
      <c r="X5959" s="2"/>
    </row>
    <row r="5960" spans="1:24">
      <c r="A5960" s="1" t="str">
        <f>_xlfn.LET(_xlpm.sep," : ",CONCATENATE(O5960,_xlpm.sep,P5960))</f>
        <v>~mmare~ : [mə]</v>
      </c>
      <c r="B5960" s="1">
        <f>_xlfn.LET(_xlpm.d,$G5960,_xlpm.k,_xlfn.CONCAT(LEFT(TRIM(B$1),1),"*"),COUNTIF(_xlpm.d,_xlpm.k))</f>
        <v>0</v>
      </c>
      <c r="C5960" s="1">
        <f>_xlfn.LET(_xlpm.d,$G5960,_xlpm.k,_xlfn.CONCAT(LEFT(TRIM(C$1),1),"*"),COUNTIF(_xlpm.d,_xlpm.k))</f>
        <v>1</v>
      </c>
      <c r="D5960" s="1">
        <f>_xlfn.LET(_xlpm.d,$G5960,_xlpm.k,_xlfn.CONCAT(LEFT(TRIM(D$1),1),"*"),COUNTIF(_xlpm.d,_xlpm.k))</f>
        <v>0</v>
      </c>
      <c r="E5960" s="1">
        <f>LOG(F5960+1,10)</f>
        <v>0.30102999566398114</v>
      </c>
      <c r="F5960" s="7">
        <v>1</v>
      </c>
      <c r="G5960" s="9" t="s">
        <v>2739</v>
      </c>
      <c r="H5960" s="4">
        <f>F5960/freq.sum.r6e</f>
        <v>4.9701789264413521E-5</v>
      </c>
      <c r="I5960" s="1" t="str">
        <f>_xlfn.LET(_xlpm.sep,":",_xlpm.w,$G5960,LEFT(_xlpm.w,FIND(_xlpm.sep,_xlpm.w)-1))</f>
        <v>mə</v>
      </c>
      <c r="J5960" s="1" t="str">
        <f>_xlfn.LET(_xlpm.sep,":",_xlpm.w,$G5960,RIGHT(_xlpm.w,LEN(_xlpm.w)-FIND(_xlpm.sep,_xlpm.w)))</f>
        <v>mmare</v>
      </c>
      <c r="K5960" s="10">
        <f>_xlfn.LET(_xlpm.w,I5960,LEN(_xlpm.w))</f>
        <v>2</v>
      </c>
      <c r="L5960" s="10">
        <f>_xlfn.LET(_xlpm.w,J5960,LEN(_xlpm.w))</f>
        <v>5</v>
      </c>
      <c r="M5960" s="10">
        <f>_xlfn.LET(_xlpm.a,K5960,_xlpm.b,L5960,MAX(_xlpm.a,_xlpm.b))</f>
        <v>5</v>
      </c>
      <c r="N5960" s="10">
        <f>_xlfn.LET(_xlpm.d,(K5960,L5960),MAX(_xlpm.d)-MIN(_xlpm.d))</f>
        <v>3</v>
      </c>
      <c r="O5960" s="1" t="str">
        <f>_xlfn.LET(_xlpm.sep,":",_xlpm.w,$G5960,_xlfn.CONCAT("~",RIGHT(_xlpm.w,LEN(_xlpm.w)-FIND(_xlpm.sep,_xlpm.w)),"~"))</f>
        <v>~mmare~</v>
      </c>
      <c r="P5960" s="1" t="str">
        <f>_xlfn.LET(_xlpm.sep,":",_xlpm.w,$G5960,_xlfn.CONCAT("[",LEFT(_xlpm.w,FIND(_xlpm.sep,_xlpm.w)-1),"]"))</f>
        <v>[mə]</v>
      </c>
      <c r="Q5960" s="14" cm="1">
        <f t="array" ref="Q5960">SUM(_xlfn._xlws.FILTER($H$2:$H$7111,_xlfn.MAP($O$2:$O$7111,_xlfn.LAMBDA(_xlpm.x,_xlpm.x=$O5960))))</f>
        <v>4.9701789264413521E-5</v>
      </c>
      <c r="R5960" s="14">
        <f>$H5960/Q5960</f>
        <v>1</v>
      </c>
      <c r="S5960" s="14" cm="1">
        <f t="array" ref="S5960">SUM(_xlfn._xlws.FILTER($H$2:$H$7111,_xlfn.MAP($P$2:$P$7111,_xlfn.LAMBDA(_xlpm.x,_xlpm.x=$P5960))))</f>
        <v>2.7335984095427429E-3</v>
      </c>
      <c r="T5960" s="14">
        <f>$H5960/S5960</f>
        <v>1.8181818181818188E-2</v>
      </c>
      <c r="U5960" s="14">
        <f>_xlfn.LET(_xlpm.freq,F5960,_xlpm.size,M5960+1,_xlpm.F,V5960,LOG(1+_xlpm.freq)*LOG(1+_xlpm.size)*_xlpm.F)</f>
        <v>9.0857092614689602E-3</v>
      </c>
      <c r="V5960" s="14">
        <f>_xlfn.LET(_xlpm.a,T5960,_xlpm.b,R5960,2*_xlpm.a*_xlpm.b/(_xlpm.a+_xlpm.b))</f>
        <v>3.5714285714285733E-2</v>
      </c>
      <c r="W5960" s="14">
        <f>_xlfn.LET(_xlpm.p,R5960,_xlpm.q,T5960,LOG(_xlpm.p/_xlpm.q))</f>
        <v>1.7403626894942437</v>
      </c>
      <c r="X5960" s="2"/>
    </row>
    <row r="5961" spans="1:24">
      <c r="A5961" s="1" t="str">
        <f>_xlfn.LET(_xlpm.sep," : ",CONCATENATE(O5961,_xlpm.sep,P5961))</f>
        <v>~mmere~ : [mə]</v>
      </c>
      <c r="B5961" s="1">
        <f>_xlfn.LET(_xlpm.d,$G5961,_xlpm.k,_xlfn.CONCAT(LEFT(TRIM(B$1),1),"*"),COUNTIF(_xlpm.d,_xlpm.k))</f>
        <v>0</v>
      </c>
      <c r="C5961" s="1">
        <f>_xlfn.LET(_xlpm.d,$G5961,_xlpm.k,_xlfn.CONCAT(LEFT(TRIM(C$1),1),"*"),COUNTIF(_xlpm.d,_xlpm.k))</f>
        <v>1</v>
      </c>
      <c r="D5961" s="1">
        <f>_xlfn.LET(_xlpm.d,$G5961,_xlpm.k,_xlfn.CONCAT(LEFT(TRIM(D$1),1),"*"),COUNTIF(_xlpm.d,_xlpm.k))</f>
        <v>0</v>
      </c>
      <c r="E5961" s="1">
        <f>LOG(F5961+1,10)</f>
        <v>0.30102999566398114</v>
      </c>
      <c r="F5961" s="7">
        <v>1</v>
      </c>
      <c r="G5961" s="9" t="s">
        <v>2752</v>
      </c>
      <c r="H5961" s="4">
        <f>F5961/freq.sum.r6e</f>
        <v>4.9701789264413521E-5</v>
      </c>
      <c r="I5961" s="1" t="str">
        <f>_xlfn.LET(_xlpm.sep,":",_xlpm.w,$G5961,LEFT(_xlpm.w,FIND(_xlpm.sep,_xlpm.w)-1))</f>
        <v>mə</v>
      </c>
      <c r="J5961" s="1" t="str">
        <f>_xlfn.LET(_xlpm.sep,":",_xlpm.w,$G5961,RIGHT(_xlpm.w,LEN(_xlpm.w)-FIND(_xlpm.sep,_xlpm.w)))</f>
        <v>mmere</v>
      </c>
      <c r="K5961" s="10">
        <f>_xlfn.LET(_xlpm.w,I5961,LEN(_xlpm.w))</f>
        <v>2</v>
      </c>
      <c r="L5961" s="10">
        <f>_xlfn.LET(_xlpm.w,J5961,LEN(_xlpm.w))</f>
        <v>5</v>
      </c>
      <c r="M5961" s="10">
        <f>_xlfn.LET(_xlpm.a,K5961,_xlpm.b,L5961,MAX(_xlpm.a,_xlpm.b))</f>
        <v>5</v>
      </c>
      <c r="N5961" s="10">
        <f>_xlfn.LET(_xlpm.d,(K5961,L5961),MAX(_xlpm.d)-MIN(_xlpm.d))</f>
        <v>3</v>
      </c>
      <c r="O5961" s="1" t="str">
        <f>_xlfn.LET(_xlpm.sep,":",_xlpm.w,$G5961,_xlfn.CONCAT("~",RIGHT(_xlpm.w,LEN(_xlpm.w)-FIND(_xlpm.sep,_xlpm.w)),"~"))</f>
        <v>~mmere~</v>
      </c>
      <c r="P5961" s="1" t="str">
        <f>_xlfn.LET(_xlpm.sep,":",_xlpm.w,$G5961,_xlfn.CONCAT("[",LEFT(_xlpm.w,FIND(_xlpm.sep,_xlpm.w)-1),"]"))</f>
        <v>[mə]</v>
      </c>
      <c r="Q5961" s="14" cm="1">
        <f t="array" ref="Q5961">SUM(_xlfn._xlws.FILTER($H$2:$H$7117,_xlfn.MAP($O$2:$O$7117,_xlfn.LAMBDA(_xlpm.x,_xlpm.x=$O5961))))</f>
        <v>4.9701789264413521E-5</v>
      </c>
      <c r="R5961" s="14">
        <f>$H5961/Q5961</f>
        <v>1</v>
      </c>
      <c r="S5961" s="14" cm="1">
        <f t="array" ref="S5961">SUM(_xlfn._xlws.FILTER($H$2:$H$7117,_xlfn.MAP($P$2:$P$7117,_xlfn.LAMBDA(_xlpm.x,_xlpm.x=$P5961))))</f>
        <v>2.7335984095427429E-3</v>
      </c>
      <c r="T5961" s="14">
        <f>$H5961/S5961</f>
        <v>1.8181818181818188E-2</v>
      </c>
      <c r="U5961" s="14">
        <f>_xlfn.LET(_xlpm.freq,F5961,_xlpm.size,M5961+1,_xlpm.F,V5961,LOG(1+_xlpm.freq)*LOG(1+_xlpm.size)*_xlpm.F)</f>
        <v>9.0857092614689602E-3</v>
      </c>
      <c r="V5961" s="14">
        <f>_xlfn.LET(_xlpm.a,T5961,_xlpm.b,R5961,2*_xlpm.a*_xlpm.b/(_xlpm.a+_xlpm.b))</f>
        <v>3.5714285714285733E-2</v>
      </c>
      <c r="W5961" s="14">
        <f>_xlfn.LET(_xlpm.p,R5961,_xlpm.q,T5961,LOG(_xlpm.p/_xlpm.q))</f>
        <v>1.7403626894942437</v>
      </c>
      <c r="X5961" s="2"/>
    </row>
    <row r="5962" spans="1:24">
      <c r="A5962" s="1" t="str">
        <f>_xlfn.LET(_xlpm.sep," : ",CONCATENATE(O5962,_xlpm.sep,P5962))</f>
        <v>~mmore~ : [mə]</v>
      </c>
      <c r="B5962" s="1">
        <f>_xlfn.LET(_xlpm.d,$G5962,_xlpm.k,_xlfn.CONCAT(LEFT(TRIM(B$1),1),"*"),COUNTIF(_xlpm.d,_xlpm.k))</f>
        <v>0</v>
      </c>
      <c r="C5962" s="1">
        <f>_xlfn.LET(_xlpm.d,$G5962,_xlpm.k,_xlfn.CONCAT(LEFT(TRIM(C$1),1),"*"),COUNTIF(_xlpm.d,_xlpm.k))</f>
        <v>1</v>
      </c>
      <c r="D5962" s="1">
        <f>_xlfn.LET(_xlpm.d,$G5962,_xlpm.k,_xlfn.CONCAT(LEFT(TRIM(D$1),1),"*"),COUNTIF(_xlpm.d,_xlpm.k))</f>
        <v>0</v>
      </c>
      <c r="E5962" s="1">
        <f>LOG(F5962+1,10)</f>
        <v>0.30102999566398114</v>
      </c>
      <c r="F5962" s="7">
        <v>1</v>
      </c>
      <c r="G5962" s="9" t="s">
        <v>2770</v>
      </c>
      <c r="H5962" s="4">
        <f>F5962/freq.sum.r6e</f>
        <v>4.9701789264413521E-5</v>
      </c>
      <c r="I5962" s="1" t="str">
        <f>_xlfn.LET(_xlpm.sep,":",_xlpm.w,$G5962,LEFT(_xlpm.w,FIND(_xlpm.sep,_xlpm.w)-1))</f>
        <v>mə</v>
      </c>
      <c r="J5962" s="1" t="str">
        <f>_xlfn.LET(_xlpm.sep,":",_xlpm.w,$G5962,RIGHT(_xlpm.w,LEN(_xlpm.w)-FIND(_xlpm.sep,_xlpm.w)))</f>
        <v>mmore</v>
      </c>
      <c r="K5962" s="10">
        <f>_xlfn.LET(_xlpm.w,I5962,LEN(_xlpm.w))</f>
        <v>2</v>
      </c>
      <c r="L5962" s="10">
        <f>_xlfn.LET(_xlpm.w,J5962,LEN(_xlpm.w))</f>
        <v>5</v>
      </c>
      <c r="M5962" s="10">
        <f>_xlfn.LET(_xlpm.a,K5962,_xlpm.b,L5962,MAX(_xlpm.a,_xlpm.b))</f>
        <v>5</v>
      </c>
      <c r="N5962" s="10">
        <f>_xlfn.LET(_xlpm.d,(K5962,L5962),MAX(_xlpm.d)-MIN(_xlpm.d))</f>
        <v>3</v>
      </c>
      <c r="O5962" s="1" t="str">
        <f>_xlfn.LET(_xlpm.sep,":",_xlpm.w,$G5962,_xlfn.CONCAT("~",RIGHT(_xlpm.w,LEN(_xlpm.w)-FIND(_xlpm.sep,_xlpm.w)),"~"))</f>
        <v>~mmore~</v>
      </c>
      <c r="P5962" s="1" t="str">
        <f>_xlfn.LET(_xlpm.sep,":",_xlpm.w,$G5962,_xlfn.CONCAT("[",LEFT(_xlpm.w,FIND(_xlpm.sep,_xlpm.w)-1),"]"))</f>
        <v>[mə]</v>
      </c>
      <c r="Q5962" s="14" cm="1">
        <f t="array" ref="Q5962">SUM(_xlfn._xlws.FILTER($H$2:$H$7117,_xlfn.MAP($O$2:$O$7117,_xlfn.LAMBDA(_xlpm.x,_xlpm.x=$O5962))))</f>
        <v>4.9701789264413521E-5</v>
      </c>
      <c r="R5962" s="14">
        <f>$H5962/Q5962</f>
        <v>1</v>
      </c>
      <c r="S5962" s="14" cm="1">
        <f t="array" ref="S5962">SUM(_xlfn._xlws.FILTER($H$2:$H$7117,_xlfn.MAP($P$2:$P$7117,_xlfn.LAMBDA(_xlpm.x,_xlpm.x=$P5962))))</f>
        <v>2.7335984095427429E-3</v>
      </c>
      <c r="T5962" s="14">
        <f>$H5962/S5962</f>
        <v>1.8181818181818188E-2</v>
      </c>
      <c r="U5962" s="14">
        <f>_xlfn.LET(_xlpm.freq,F5962,_xlpm.size,M5962+1,_xlpm.F,V5962,LOG(1+_xlpm.freq)*LOG(1+_xlpm.size)*_xlpm.F)</f>
        <v>9.0857092614689602E-3</v>
      </c>
      <c r="V5962" s="14">
        <f>_xlfn.LET(_xlpm.a,T5962,_xlpm.b,R5962,2*_xlpm.a*_xlpm.b/(_xlpm.a+_xlpm.b))</f>
        <v>3.5714285714285733E-2</v>
      </c>
      <c r="W5962" s="14">
        <f>_xlfn.LET(_xlpm.p,R5962,_xlpm.q,T5962,LOG(_xlpm.p/_xlpm.q))</f>
        <v>1.7403626894942437</v>
      </c>
      <c r="X5962" s="2"/>
    </row>
    <row r="5963" spans="1:24">
      <c r="A5963" s="1" t="str">
        <f>_xlfn.LET(_xlpm.sep," : ",CONCATENATE(O5963,_xlpm.sep,P5963))</f>
        <v>~moure~ : [mə]</v>
      </c>
      <c r="B5963" s="1">
        <f>_xlfn.LET(_xlpm.d,$G5963,_xlpm.k,_xlfn.CONCAT(LEFT(TRIM(B$1),1),"*"),COUNTIF(_xlpm.d,_xlpm.k))</f>
        <v>0</v>
      </c>
      <c r="C5963" s="1">
        <f>_xlfn.LET(_xlpm.d,$G5963,_xlpm.k,_xlfn.CONCAT(LEFT(TRIM(C$1),1),"*"),COUNTIF(_xlpm.d,_xlpm.k))</f>
        <v>1</v>
      </c>
      <c r="D5963" s="1">
        <f>_xlfn.LET(_xlpm.d,$G5963,_xlpm.k,_xlfn.CONCAT(LEFT(TRIM(D$1),1),"*"),COUNTIF(_xlpm.d,_xlpm.k))</f>
        <v>0</v>
      </c>
      <c r="E5963" s="1">
        <f>LOG(F5963+1,10)</f>
        <v>0.30102999566398114</v>
      </c>
      <c r="F5963" s="7">
        <v>1</v>
      </c>
      <c r="G5963" s="9" t="s">
        <v>2780</v>
      </c>
      <c r="H5963" s="4">
        <f>F5963/freq.sum.r6e</f>
        <v>4.9701789264413521E-5</v>
      </c>
      <c r="I5963" s="1" t="str">
        <f>_xlfn.LET(_xlpm.sep,":",_xlpm.w,$G5963,LEFT(_xlpm.w,FIND(_xlpm.sep,_xlpm.w)-1))</f>
        <v>mə</v>
      </c>
      <c r="J5963" s="1" t="str">
        <f>_xlfn.LET(_xlpm.sep,":",_xlpm.w,$G5963,RIGHT(_xlpm.w,LEN(_xlpm.w)-FIND(_xlpm.sep,_xlpm.w)))</f>
        <v>moure</v>
      </c>
      <c r="K5963" s="10">
        <f>_xlfn.LET(_xlpm.w,I5963,LEN(_xlpm.w))</f>
        <v>2</v>
      </c>
      <c r="L5963" s="10">
        <f>_xlfn.LET(_xlpm.w,J5963,LEN(_xlpm.w))</f>
        <v>5</v>
      </c>
      <c r="M5963" s="10">
        <f>_xlfn.LET(_xlpm.a,K5963,_xlpm.b,L5963,MAX(_xlpm.a,_xlpm.b))</f>
        <v>5</v>
      </c>
      <c r="N5963" s="10">
        <f>_xlfn.LET(_xlpm.d,(K5963,L5963),MAX(_xlpm.d)-MIN(_xlpm.d))</f>
        <v>3</v>
      </c>
      <c r="O5963" s="1" t="str">
        <f>_xlfn.LET(_xlpm.sep,":",_xlpm.w,$G5963,_xlfn.CONCAT("~",RIGHT(_xlpm.w,LEN(_xlpm.w)-FIND(_xlpm.sep,_xlpm.w)),"~"))</f>
        <v>~moure~</v>
      </c>
      <c r="P5963" s="1" t="str">
        <f>_xlfn.LET(_xlpm.sep,":",_xlpm.w,$G5963,_xlfn.CONCAT("[",LEFT(_xlpm.w,FIND(_xlpm.sep,_xlpm.w)-1),"]"))</f>
        <v>[mə]</v>
      </c>
      <c r="Q5963" s="14" cm="1">
        <f t="array" ref="Q5963">SUM(_xlfn._xlws.FILTER($H$2:$H$7117,_xlfn.MAP($O$2:$O$7117,_xlfn.LAMBDA(_xlpm.x,_xlpm.x=$O5963))))</f>
        <v>4.9701789264413521E-5</v>
      </c>
      <c r="R5963" s="14">
        <f>$H5963/Q5963</f>
        <v>1</v>
      </c>
      <c r="S5963" s="14" cm="1">
        <f t="array" ref="S5963">SUM(_xlfn._xlws.FILTER($H$2:$H$7117,_xlfn.MAP($P$2:$P$7117,_xlfn.LAMBDA(_xlpm.x,_xlpm.x=$P5963))))</f>
        <v>2.7335984095427429E-3</v>
      </c>
      <c r="T5963" s="14">
        <f>$H5963/S5963</f>
        <v>1.8181818181818188E-2</v>
      </c>
      <c r="U5963" s="14">
        <f>_xlfn.LET(_xlpm.freq,F5963,_xlpm.size,M5963+1,_xlpm.F,V5963,LOG(1+_xlpm.freq)*LOG(1+_xlpm.size)*_xlpm.F)</f>
        <v>9.0857092614689602E-3</v>
      </c>
      <c r="V5963" s="14">
        <f>_xlfn.LET(_xlpm.a,T5963,_xlpm.b,R5963,2*_xlpm.a*_xlpm.b/(_xlpm.a+_xlpm.b))</f>
        <v>3.5714285714285733E-2</v>
      </c>
      <c r="W5963" s="14">
        <f>_xlfn.LET(_xlpm.p,R5963,_xlpm.q,T5963,LOG(_xlpm.p/_xlpm.q))</f>
        <v>1.7403626894942437</v>
      </c>
      <c r="X5963" s="2"/>
    </row>
    <row r="5964" spans="1:24">
      <c r="A5964" s="1" t="str">
        <f>_xlfn.LET(_xlpm.sep," : ",CONCATENATE(O5964,_xlpm.sep,P5964))</f>
        <v>~rnmex~ : [mə]</v>
      </c>
      <c r="B5964" s="1">
        <f>_xlfn.LET(_xlpm.d,$G5964,_xlpm.k,_xlfn.CONCAT(LEFT(TRIM(B$1),1),"*"),COUNTIF(_xlpm.d,_xlpm.k))</f>
        <v>0</v>
      </c>
      <c r="C5964" s="1">
        <f>_xlfn.LET(_xlpm.d,$G5964,_xlpm.k,_xlfn.CONCAT(LEFT(TRIM(C$1),1),"*"),COUNTIF(_xlpm.d,_xlpm.k))</f>
        <v>1</v>
      </c>
      <c r="D5964" s="1">
        <f>_xlfn.LET(_xlpm.d,$G5964,_xlpm.k,_xlfn.CONCAT(LEFT(TRIM(D$1),1),"*"),COUNTIF(_xlpm.d,_xlpm.k))</f>
        <v>0</v>
      </c>
      <c r="E5964" s="1">
        <f>LOG(F5964+1,10)</f>
        <v>0.30102999566398114</v>
      </c>
      <c r="F5964" s="7">
        <v>1</v>
      </c>
      <c r="G5964" s="9" t="s">
        <v>2805</v>
      </c>
      <c r="H5964" s="4">
        <f>F5964/freq.sum.r6e</f>
        <v>4.9701789264413521E-5</v>
      </c>
      <c r="I5964" s="1" t="str">
        <f>_xlfn.LET(_xlpm.sep,":",_xlpm.w,$G5964,LEFT(_xlpm.w,FIND(_xlpm.sep,_xlpm.w)-1))</f>
        <v>mə</v>
      </c>
      <c r="J5964" s="1" t="str">
        <f>_xlfn.LET(_xlpm.sep,":",_xlpm.w,$G5964,RIGHT(_xlpm.w,LEN(_xlpm.w)-FIND(_xlpm.sep,_xlpm.w)))</f>
        <v>rnmex</v>
      </c>
      <c r="K5964" s="10">
        <f>_xlfn.LET(_xlpm.w,I5964,LEN(_xlpm.w))</f>
        <v>2</v>
      </c>
      <c r="L5964" s="10">
        <f>_xlfn.LET(_xlpm.w,J5964,LEN(_xlpm.w))</f>
        <v>5</v>
      </c>
      <c r="M5964" s="10">
        <f>_xlfn.LET(_xlpm.a,K5964,_xlpm.b,L5964,MAX(_xlpm.a,_xlpm.b))</f>
        <v>5</v>
      </c>
      <c r="N5964" s="10">
        <f>_xlfn.LET(_xlpm.d,(K5964,L5964),MAX(_xlpm.d)-MIN(_xlpm.d))</f>
        <v>3</v>
      </c>
      <c r="O5964" s="1" t="str">
        <f>_xlfn.LET(_xlpm.sep,":",_xlpm.w,$G5964,_xlfn.CONCAT("~",RIGHT(_xlpm.w,LEN(_xlpm.w)-FIND(_xlpm.sep,_xlpm.w)),"~"))</f>
        <v>~rnmex~</v>
      </c>
      <c r="P5964" s="1" t="str">
        <f>_xlfn.LET(_xlpm.sep,":",_xlpm.w,$G5964,_xlfn.CONCAT("[",LEFT(_xlpm.w,FIND(_xlpm.sep,_xlpm.w)-1),"]"))</f>
        <v>[mə]</v>
      </c>
      <c r="Q5964" s="14" cm="1">
        <f t="array" ref="Q5964">SUM(_xlfn._xlws.FILTER($H$2:$H$7117,_xlfn.MAP($O$2:$O$7117,_xlfn.LAMBDA(_xlpm.x,_xlpm.x=$O5964))))</f>
        <v>4.9701789264413521E-5</v>
      </c>
      <c r="R5964" s="14">
        <f>$H5964/Q5964</f>
        <v>1</v>
      </c>
      <c r="S5964" s="14" cm="1">
        <f t="array" ref="S5964">SUM(_xlfn._xlws.FILTER($H$2:$H$7117,_xlfn.MAP($P$2:$P$7117,_xlfn.LAMBDA(_xlpm.x,_xlpm.x=$P5964))))</f>
        <v>2.7335984095427429E-3</v>
      </c>
      <c r="T5964" s="14">
        <f>$H5964/S5964</f>
        <v>1.8181818181818188E-2</v>
      </c>
      <c r="U5964" s="14">
        <f>_xlfn.LET(_xlpm.freq,F5964,_xlpm.size,M5964+1,_xlpm.F,V5964,LOG(1+_xlpm.freq)*LOG(1+_xlpm.size)*_xlpm.F)</f>
        <v>9.0857092614689602E-3</v>
      </c>
      <c r="V5964" s="14">
        <f>_xlfn.LET(_xlpm.a,T5964,_xlpm.b,R5964,2*_xlpm.a*_xlpm.b/(_xlpm.a+_xlpm.b))</f>
        <v>3.5714285714285733E-2</v>
      </c>
      <c r="W5964" s="14">
        <f>_xlfn.LET(_xlpm.p,R5964,_xlpm.q,T5964,LOG(_xlpm.p/_xlpm.q))</f>
        <v>1.7403626894942437</v>
      </c>
      <c r="X5964" s="2"/>
    </row>
    <row r="5965" spans="1:24">
      <c r="A5965" s="1" t="str">
        <f>_xlfn.LET(_xlpm.sep," : ",CONCATENATE(O5965,_xlpm.sep,P5965))</f>
        <v>~gnere~ : [nə]</v>
      </c>
      <c r="B5965" s="1">
        <f>_xlfn.LET(_xlpm.d,$G5965,_xlpm.k,_xlfn.CONCAT(LEFT(TRIM(B$1),1),"*"),COUNTIF(_xlpm.d,_xlpm.k))</f>
        <v>0</v>
      </c>
      <c r="C5965" s="1">
        <f>_xlfn.LET(_xlpm.d,$G5965,_xlpm.k,_xlfn.CONCAT(LEFT(TRIM(C$1),1),"*"),COUNTIF(_xlpm.d,_xlpm.k))</f>
        <v>0</v>
      </c>
      <c r="D5965" s="1">
        <f>_xlfn.LET(_xlpm.d,$G5965,_xlpm.k,_xlfn.CONCAT(LEFT(TRIM(D$1),1),"*"),COUNTIF(_xlpm.d,_xlpm.k))</f>
        <v>1</v>
      </c>
      <c r="E5965" s="1">
        <f>LOG(F5965+1,10)</f>
        <v>0.30102999566398114</v>
      </c>
      <c r="F5965" s="7">
        <v>1</v>
      </c>
      <c r="G5965" s="9" t="s">
        <v>3341</v>
      </c>
      <c r="H5965" s="4">
        <f>F5965/freq.sum.r6e</f>
        <v>4.9701789264413521E-5</v>
      </c>
      <c r="I5965" s="1" t="str">
        <f>_xlfn.LET(_xlpm.sep,":",_xlpm.w,$G5965,LEFT(_xlpm.w,FIND(_xlpm.sep,_xlpm.w)-1))</f>
        <v>nə</v>
      </c>
      <c r="J5965" s="1" t="str">
        <f>_xlfn.LET(_xlpm.sep,":",_xlpm.w,$G5965,RIGHT(_xlpm.w,LEN(_xlpm.w)-FIND(_xlpm.sep,_xlpm.w)))</f>
        <v>gnere</v>
      </c>
      <c r="K5965" s="10">
        <f>_xlfn.LET(_xlpm.w,I5965,LEN(_xlpm.w))</f>
        <v>2</v>
      </c>
      <c r="L5965" s="10">
        <f>_xlfn.LET(_xlpm.w,J5965,LEN(_xlpm.w))</f>
        <v>5</v>
      </c>
      <c r="M5965" s="10">
        <f>_xlfn.LET(_xlpm.a,K5965,_xlpm.b,L5965,MAX(_xlpm.a,_xlpm.b))</f>
        <v>5</v>
      </c>
      <c r="N5965" s="10">
        <f>_xlfn.LET(_xlpm.d,(K5965,L5965),MAX(_xlpm.d)-MIN(_xlpm.d))</f>
        <v>3</v>
      </c>
      <c r="O5965" s="1" t="str">
        <f>_xlfn.LET(_xlpm.sep,":",_xlpm.w,$G5965,_xlfn.CONCAT("~",RIGHT(_xlpm.w,LEN(_xlpm.w)-FIND(_xlpm.sep,_xlpm.w)),"~"))</f>
        <v>~gnere~</v>
      </c>
      <c r="P5965" s="1" t="str">
        <f>_xlfn.LET(_xlpm.sep,":",_xlpm.w,$G5965,_xlfn.CONCAT("[",LEFT(_xlpm.w,FIND(_xlpm.sep,_xlpm.w)-1),"]"))</f>
        <v>[nə]</v>
      </c>
      <c r="Q5965" s="14" cm="1">
        <f t="array" ref="Q5965">SUM(_xlfn._xlws.FILTER($H$2:$H$7117,_xlfn.MAP($O$2:$O$7117,_xlfn.LAMBDA(_xlpm.x,_xlpm.x=$O5965))))</f>
        <v>4.9701789264413521E-5</v>
      </c>
      <c r="R5965" s="14">
        <f>$H5965/Q5965</f>
        <v>1</v>
      </c>
      <c r="S5965" s="14" cm="1">
        <f t="array" ref="S5965">SUM(_xlfn._xlws.FILTER($H$2:$H$7117,_xlfn.MAP($P$2:$P$7117,_xlfn.LAMBDA(_xlpm.x,_xlpm.x=$P5965))))</f>
        <v>2.7335984095427424E-3</v>
      </c>
      <c r="T5965" s="14">
        <f>$H5965/S5965</f>
        <v>1.8181818181818191E-2</v>
      </c>
      <c r="U5965" s="14">
        <f>_xlfn.LET(_xlpm.freq,F5965,_xlpm.size,M5965+1,_xlpm.F,V5965,LOG(1+_xlpm.freq)*LOG(1+_xlpm.size)*_xlpm.F)</f>
        <v>9.0857092614689584E-3</v>
      </c>
      <c r="V5965" s="14">
        <f>_xlfn.LET(_xlpm.a,T5965,_xlpm.b,R5965,2*_xlpm.a*_xlpm.b/(_xlpm.a+_xlpm.b))</f>
        <v>3.5714285714285726E-2</v>
      </c>
      <c r="W5965" s="14">
        <f>_xlfn.LET(_xlpm.p,R5965,_xlpm.q,T5965,LOG(_xlpm.p/_xlpm.q))</f>
        <v>1.7403626894942437</v>
      </c>
      <c r="X5965" s="2"/>
    </row>
    <row r="5966" spans="1:24">
      <c r="A5966" s="1" t="str">
        <f>_xlfn.LET(_xlpm.sep," : ",CONCATENATE(O5966,_xlpm.sep,P5966))</f>
        <v>~nnere~ : [nə]</v>
      </c>
      <c r="B5966" s="1">
        <f>_xlfn.LET(_xlpm.d,$G5966,_xlpm.k,_xlfn.CONCAT(LEFT(TRIM(B$1),1),"*"),COUNTIF(_xlpm.d,_xlpm.k))</f>
        <v>0</v>
      </c>
      <c r="C5966" s="1">
        <f>_xlfn.LET(_xlpm.d,$G5966,_xlpm.k,_xlfn.CONCAT(LEFT(TRIM(C$1),1),"*"),COUNTIF(_xlpm.d,_xlpm.k))</f>
        <v>0</v>
      </c>
      <c r="D5966" s="1">
        <f>_xlfn.LET(_xlpm.d,$G5966,_xlpm.k,_xlfn.CONCAT(LEFT(TRIM(D$1),1),"*"),COUNTIF(_xlpm.d,_xlpm.k))</f>
        <v>1</v>
      </c>
      <c r="E5966" s="1">
        <f>LOG(F5966+1,10)</f>
        <v>0.30102999566398114</v>
      </c>
      <c r="F5966" s="7">
        <v>1</v>
      </c>
      <c r="G5966" s="9" t="s">
        <v>3414</v>
      </c>
      <c r="H5966" s="4">
        <f>F5966/freq.sum.r6e</f>
        <v>4.9701789264413521E-5</v>
      </c>
      <c r="I5966" s="1" t="str">
        <f>_xlfn.LET(_xlpm.sep,":",_xlpm.w,$G5966,LEFT(_xlpm.w,FIND(_xlpm.sep,_xlpm.w)-1))</f>
        <v>nə</v>
      </c>
      <c r="J5966" s="1" t="str">
        <f>_xlfn.LET(_xlpm.sep,":",_xlpm.w,$G5966,RIGHT(_xlpm.w,LEN(_xlpm.w)-FIND(_xlpm.sep,_xlpm.w)))</f>
        <v>nnere</v>
      </c>
      <c r="K5966" s="10">
        <f>_xlfn.LET(_xlpm.w,I5966,LEN(_xlpm.w))</f>
        <v>2</v>
      </c>
      <c r="L5966" s="10">
        <f>_xlfn.LET(_xlpm.w,J5966,LEN(_xlpm.w))</f>
        <v>5</v>
      </c>
      <c r="M5966" s="10">
        <f>_xlfn.LET(_xlpm.a,K5966,_xlpm.b,L5966,MAX(_xlpm.a,_xlpm.b))</f>
        <v>5</v>
      </c>
      <c r="N5966" s="10">
        <f>_xlfn.LET(_xlpm.d,(K5966,L5966),MAX(_xlpm.d)-MIN(_xlpm.d))</f>
        <v>3</v>
      </c>
      <c r="O5966" s="1" t="str">
        <f>_xlfn.LET(_xlpm.sep,":",_xlpm.w,$G5966,_xlfn.CONCAT("~",RIGHT(_xlpm.w,LEN(_xlpm.w)-FIND(_xlpm.sep,_xlpm.w)),"~"))</f>
        <v>~nnere~</v>
      </c>
      <c r="P5966" s="1" t="str">
        <f>_xlfn.LET(_xlpm.sep,":",_xlpm.w,$G5966,_xlfn.CONCAT("[",LEFT(_xlpm.w,FIND(_xlpm.sep,_xlpm.w)-1),"]"))</f>
        <v>[nə]</v>
      </c>
      <c r="Q5966" s="14" cm="1">
        <f t="array" ref="Q5966">SUM(_xlfn._xlws.FILTER($H$2:$H$7117,_xlfn.MAP($O$2:$O$7117,_xlfn.LAMBDA(_xlpm.x,_xlpm.x=$O5966))))</f>
        <v>4.9701789264413521E-5</v>
      </c>
      <c r="R5966" s="14">
        <f>$H5966/Q5966</f>
        <v>1</v>
      </c>
      <c r="S5966" s="14" cm="1">
        <f t="array" ref="S5966">SUM(_xlfn._xlws.FILTER($H$2:$H$7117,_xlfn.MAP($P$2:$P$7117,_xlfn.LAMBDA(_xlpm.x,_xlpm.x=$P5966))))</f>
        <v>2.7335984095427424E-3</v>
      </c>
      <c r="T5966" s="14">
        <f>$H5966/S5966</f>
        <v>1.8181818181818191E-2</v>
      </c>
      <c r="U5966" s="14">
        <f>_xlfn.LET(_xlpm.freq,F5966,_xlpm.size,M5966+1,_xlpm.F,V5966,LOG(1+_xlpm.freq)*LOG(1+_xlpm.size)*_xlpm.F)</f>
        <v>9.0857092614689584E-3</v>
      </c>
      <c r="V5966" s="14">
        <f>_xlfn.LET(_xlpm.a,T5966,_xlpm.b,R5966,2*_xlpm.a*_xlpm.b/(_xlpm.a+_xlpm.b))</f>
        <v>3.5714285714285726E-2</v>
      </c>
      <c r="W5966" s="14">
        <f>_xlfn.LET(_xlpm.p,R5966,_xlpm.q,T5966,LOG(_xlpm.p/_xlpm.q))</f>
        <v>1.7403626894942437</v>
      </c>
      <c r="X5966" s="2"/>
    </row>
    <row r="5967" spans="1:24">
      <c r="A5967" s="1" t="str">
        <f>_xlfn.LET(_xlpm.sep," : ",CONCATENATE(O5967,_xlpm.sep,P5967))</f>
        <v>~nnire~ : [nə]</v>
      </c>
      <c r="B5967" s="1">
        <f>_xlfn.LET(_xlpm.d,$G5967,_xlpm.k,_xlfn.CONCAT(LEFT(TRIM(B$1),1),"*"),COUNTIF(_xlpm.d,_xlpm.k))</f>
        <v>0</v>
      </c>
      <c r="C5967" s="1">
        <f>_xlfn.LET(_xlpm.d,$G5967,_xlpm.k,_xlfn.CONCAT(LEFT(TRIM(C$1),1),"*"),COUNTIF(_xlpm.d,_xlpm.k))</f>
        <v>0</v>
      </c>
      <c r="D5967" s="1">
        <f>_xlfn.LET(_xlpm.d,$G5967,_xlpm.k,_xlfn.CONCAT(LEFT(TRIM(D$1),1),"*"),COUNTIF(_xlpm.d,_xlpm.k))</f>
        <v>1</v>
      </c>
      <c r="E5967" s="1">
        <f>LOG(F5967+1,10)</f>
        <v>0.30102999566398114</v>
      </c>
      <c r="F5967" s="7">
        <v>1</v>
      </c>
      <c r="G5967" s="9" t="s">
        <v>3425</v>
      </c>
      <c r="H5967" s="4">
        <f>F5967/freq.sum.r6e</f>
        <v>4.9701789264413521E-5</v>
      </c>
      <c r="I5967" s="1" t="str">
        <f>_xlfn.LET(_xlpm.sep,":",_xlpm.w,$G5967,LEFT(_xlpm.w,FIND(_xlpm.sep,_xlpm.w)-1))</f>
        <v>nə</v>
      </c>
      <c r="J5967" s="1" t="str">
        <f>_xlfn.LET(_xlpm.sep,":",_xlpm.w,$G5967,RIGHT(_xlpm.w,LEN(_xlpm.w)-FIND(_xlpm.sep,_xlpm.w)))</f>
        <v>nnire</v>
      </c>
      <c r="K5967" s="10">
        <f>_xlfn.LET(_xlpm.w,I5967,LEN(_xlpm.w))</f>
        <v>2</v>
      </c>
      <c r="L5967" s="10">
        <f>_xlfn.LET(_xlpm.w,J5967,LEN(_xlpm.w))</f>
        <v>5</v>
      </c>
      <c r="M5967" s="10">
        <f>_xlfn.LET(_xlpm.a,K5967,_xlpm.b,L5967,MAX(_xlpm.a,_xlpm.b))</f>
        <v>5</v>
      </c>
      <c r="N5967" s="10">
        <f>_xlfn.LET(_xlpm.d,(K5967,L5967),MAX(_xlpm.d)-MIN(_xlpm.d))</f>
        <v>3</v>
      </c>
      <c r="O5967" s="1" t="str">
        <f>_xlfn.LET(_xlpm.sep,":",_xlpm.w,$G5967,_xlfn.CONCAT("~",RIGHT(_xlpm.w,LEN(_xlpm.w)-FIND(_xlpm.sep,_xlpm.w)),"~"))</f>
        <v>~nnire~</v>
      </c>
      <c r="P5967" s="1" t="str">
        <f>_xlfn.LET(_xlpm.sep,":",_xlpm.w,$G5967,_xlfn.CONCAT("[",LEFT(_xlpm.w,FIND(_xlpm.sep,_xlpm.w)-1),"]"))</f>
        <v>[nə]</v>
      </c>
      <c r="Q5967" s="14" cm="1">
        <f t="array" ref="Q5967">SUM(_xlfn._xlws.FILTER($H$2:$H$7117,_xlfn.MAP($O$2:$O$7117,_xlfn.LAMBDA(_xlpm.x,_xlpm.x=$O5967))))</f>
        <v>4.9701789264413521E-5</v>
      </c>
      <c r="R5967" s="14">
        <f>$H5967/Q5967</f>
        <v>1</v>
      </c>
      <c r="S5967" s="14" cm="1">
        <f t="array" ref="S5967">SUM(_xlfn._xlws.FILTER($H$2:$H$7117,_xlfn.MAP($P$2:$P$7117,_xlfn.LAMBDA(_xlpm.x,_xlpm.x=$P5967))))</f>
        <v>2.7335984095427424E-3</v>
      </c>
      <c r="T5967" s="14">
        <f>$H5967/S5967</f>
        <v>1.8181818181818191E-2</v>
      </c>
      <c r="U5967" s="14">
        <f>_xlfn.LET(_xlpm.freq,F5967,_xlpm.size,M5967+1,_xlpm.F,V5967,LOG(1+_xlpm.freq)*LOG(1+_xlpm.size)*_xlpm.F)</f>
        <v>9.0857092614689584E-3</v>
      </c>
      <c r="V5967" s="14">
        <f>_xlfn.LET(_xlpm.a,T5967,_xlpm.b,R5967,2*_xlpm.a*_xlpm.b/(_xlpm.a+_xlpm.b))</f>
        <v>3.5714285714285726E-2</v>
      </c>
      <c r="W5967" s="14">
        <f>_xlfn.LET(_xlpm.p,R5967,_xlpm.q,T5967,LOG(_xlpm.p/_xlpm.q))</f>
        <v>1.7403626894942437</v>
      </c>
      <c r="X5967" s="2"/>
    </row>
    <row r="5968" spans="1:24">
      <c r="A5968" s="1" t="str">
        <f>_xlfn.LET(_xlpm.sep," : ",CONCATENATE(O5968,_xlpm.sep,P5968))</f>
        <v>~nnore~ : [nə]</v>
      </c>
      <c r="B5968" s="1">
        <f>_xlfn.LET(_xlpm.d,$G5968,_xlpm.k,_xlfn.CONCAT(LEFT(TRIM(B$1),1),"*"),COUNTIF(_xlpm.d,_xlpm.k))</f>
        <v>0</v>
      </c>
      <c r="C5968" s="1">
        <f>_xlfn.LET(_xlpm.d,$G5968,_xlpm.k,_xlfn.CONCAT(LEFT(TRIM(C$1),1),"*"),COUNTIF(_xlpm.d,_xlpm.k))</f>
        <v>0</v>
      </c>
      <c r="D5968" s="1">
        <f>_xlfn.LET(_xlpm.d,$G5968,_xlpm.k,_xlfn.CONCAT(LEFT(TRIM(D$1),1),"*"),COUNTIF(_xlpm.d,_xlpm.k))</f>
        <v>1</v>
      </c>
      <c r="E5968" s="1">
        <f>LOG(F5968+1,10)</f>
        <v>0.30102999566398114</v>
      </c>
      <c r="F5968" s="7">
        <v>1</v>
      </c>
      <c r="G5968" s="9" t="s">
        <v>3430</v>
      </c>
      <c r="H5968" s="4">
        <f>F5968/freq.sum.r6e</f>
        <v>4.9701789264413521E-5</v>
      </c>
      <c r="I5968" s="1" t="str">
        <f>_xlfn.LET(_xlpm.sep,":",_xlpm.w,$G5968,LEFT(_xlpm.w,FIND(_xlpm.sep,_xlpm.w)-1))</f>
        <v>nə</v>
      </c>
      <c r="J5968" s="1" t="str">
        <f>_xlfn.LET(_xlpm.sep,":",_xlpm.w,$G5968,RIGHT(_xlpm.w,LEN(_xlpm.w)-FIND(_xlpm.sep,_xlpm.w)))</f>
        <v>nnore</v>
      </c>
      <c r="K5968" s="10">
        <f>_xlfn.LET(_xlpm.w,I5968,LEN(_xlpm.w))</f>
        <v>2</v>
      </c>
      <c r="L5968" s="10">
        <f>_xlfn.LET(_xlpm.w,J5968,LEN(_xlpm.w))</f>
        <v>5</v>
      </c>
      <c r="M5968" s="10">
        <f>_xlfn.LET(_xlpm.a,K5968,_xlpm.b,L5968,MAX(_xlpm.a,_xlpm.b))</f>
        <v>5</v>
      </c>
      <c r="N5968" s="10">
        <f>_xlfn.LET(_xlpm.d,(K5968,L5968),MAX(_xlpm.d)-MIN(_xlpm.d))</f>
        <v>3</v>
      </c>
      <c r="O5968" s="1" t="str">
        <f>_xlfn.LET(_xlpm.sep,":",_xlpm.w,$G5968,_xlfn.CONCAT("~",RIGHT(_xlpm.w,LEN(_xlpm.w)-FIND(_xlpm.sep,_xlpm.w)),"~"))</f>
        <v>~nnore~</v>
      </c>
      <c r="P5968" s="1" t="str">
        <f>_xlfn.LET(_xlpm.sep,":",_xlpm.w,$G5968,_xlfn.CONCAT("[",LEFT(_xlpm.w,FIND(_xlpm.sep,_xlpm.w)-1),"]"))</f>
        <v>[nə]</v>
      </c>
      <c r="Q5968" s="14" cm="1">
        <f t="array" ref="Q5968">SUM(_xlfn._xlws.FILTER($H$2:$H$7117,_xlfn.MAP($O$2:$O$7117,_xlfn.LAMBDA(_xlpm.x,_xlpm.x=$O5968))))</f>
        <v>4.9701789264413521E-5</v>
      </c>
      <c r="R5968" s="14">
        <f>$H5968/Q5968</f>
        <v>1</v>
      </c>
      <c r="S5968" s="14" cm="1">
        <f t="array" ref="S5968">SUM(_xlfn._xlws.FILTER($H$2:$H$7117,_xlfn.MAP($P$2:$P$7117,_xlfn.LAMBDA(_xlpm.x,_xlpm.x=$P5968))))</f>
        <v>2.7335984095427424E-3</v>
      </c>
      <c r="T5968" s="14">
        <f>$H5968/S5968</f>
        <v>1.8181818181818191E-2</v>
      </c>
      <c r="U5968" s="14">
        <f>_xlfn.LET(_xlpm.freq,F5968,_xlpm.size,M5968+1,_xlpm.F,V5968,LOG(1+_xlpm.freq)*LOG(1+_xlpm.size)*_xlpm.F)</f>
        <v>9.0857092614689584E-3</v>
      </c>
      <c r="V5968" s="14">
        <f>_xlfn.LET(_xlpm.a,T5968,_xlpm.b,R5968,2*_xlpm.a*_xlpm.b/(_xlpm.a+_xlpm.b))</f>
        <v>3.5714285714285726E-2</v>
      </c>
      <c r="W5968" s="14">
        <f>_xlfn.LET(_xlpm.p,R5968,_xlpm.q,T5968,LOG(_xlpm.p/_xlpm.q))</f>
        <v>1.7403626894942437</v>
      </c>
      <c r="X5968" s="2"/>
    </row>
    <row r="5969" spans="1:24">
      <c r="A5969" s="1" t="str">
        <f>_xlfn.LET(_xlpm.sep," : ",CONCATENATE(O5969,_xlpm.sep,P5969))</f>
        <v>~noure~ : [nə]</v>
      </c>
      <c r="B5969" s="1">
        <f>_xlfn.LET(_xlpm.d,$G5969,_xlpm.k,_xlfn.CONCAT(LEFT(TRIM(B$1),1),"*"),COUNTIF(_xlpm.d,_xlpm.k))</f>
        <v>0</v>
      </c>
      <c r="C5969" s="1">
        <f>_xlfn.LET(_xlpm.d,$G5969,_xlpm.k,_xlfn.CONCAT(LEFT(TRIM(C$1),1),"*"),COUNTIF(_xlpm.d,_xlpm.k))</f>
        <v>0</v>
      </c>
      <c r="D5969" s="1">
        <f>_xlfn.LET(_xlpm.d,$G5969,_xlpm.k,_xlfn.CONCAT(LEFT(TRIM(D$1),1),"*"),COUNTIF(_xlpm.d,_xlpm.k))</f>
        <v>1</v>
      </c>
      <c r="E5969" s="1">
        <f>LOG(F5969+1,10)</f>
        <v>0.30102999566398114</v>
      </c>
      <c r="F5969" s="7">
        <v>1</v>
      </c>
      <c r="G5969" s="9" t="s">
        <v>3446</v>
      </c>
      <c r="H5969" s="4">
        <f>F5969/freq.sum.r6e</f>
        <v>4.9701789264413521E-5</v>
      </c>
      <c r="I5969" s="1" t="str">
        <f>_xlfn.LET(_xlpm.sep,":",_xlpm.w,$G5969,LEFT(_xlpm.w,FIND(_xlpm.sep,_xlpm.w)-1))</f>
        <v>nə</v>
      </c>
      <c r="J5969" s="1" t="str">
        <f>_xlfn.LET(_xlpm.sep,":",_xlpm.w,$G5969,RIGHT(_xlpm.w,LEN(_xlpm.w)-FIND(_xlpm.sep,_xlpm.w)))</f>
        <v>noure</v>
      </c>
      <c r="K5969" s="10">
        <f>_xlfn.LET(_xlpm.w,I5969,LEN(_xlpm.w))</f>
        <v>2</v>
      </c>
      <c r="L5969" s="10">
        <f>_xlfn.LET(_xlpm.w,J5969,LEN(_xlpm.w))</f>
        <v>5</v>
      </c>
      <c r="M5969" s="10">
        <f>_xlfn.LET(_xlpm.a,K5969,_xlpm.b,L5969,MAX(_xlpm.a,_xlpm.b))</f>
        <v>5</v>
      </c>
      <c r="N5969" s="10">
        <f>_xlfn.LET(_xlpm.d,(K5969,L5969),MAX(_xlpm.d)-MIN(_xlpm.d))</f>
        <v>3</v>
      </c>
      <c r="O5969" s="1" t="str">
        <f>_xlfn.LET(_xlpm.sep,":",_xlpm.w,$G5969,_xlfn.CONCAT("~",RIGHT(_xlpm.w,LEN(_xlpm.w)-FIND(_xlpm.sep,_xlpm.w)),"~"))</f>
        <v>~noure~</v>
      </c>
      <c r="P5969" s="1" t="str">
        <f>_xlfn.LET(_xlpm.sep,":",_xlpm.w,$G5969,_xlfn.CONCAT("[",LEFT(_xlpm.w,FIND(_xlpm.sep,_xlpm.w)-1),"]"))</f>
        <v>[nə]</v>
      </c>
      <c r="Q5969" s="14" cm="1">
        <f t="array" ref="Q5969">SUM(_xlfn._xlws.FILTER($H$2:$H$7117,_xlfn.MAP($O$2:$O$7117,_xlfn.LAMBDA(_xlpm.x,_xlpm.x=$O5969))))</f>
        <v>4.9701789264413521E-5</v>
      </c>
      <c r="R5969" s="14">
        <f>$H5969/Q5969</f>
        <v>1</v>
      </c>
      <c r="S5969" s="14" cm="1">
        <f t="array" ref="S5969">SUM(_xlfn._xlws.FILTER($H$2:$H$7117,_xlfn.MAP($P$2:$P$7117,_xlfn.LAMBDA(_xlpm.x,_xlpm.x=$P5969))))</f>
        <v>2.7335984095427424E-3</v>
      </c>
      <c r="T5969" s="14">
        <f>$H5969/S5969</f>
        <v>1.8181818181818191E-2</v>
      </c>
      <c r="U5969" s="14">
        <f>_xlfn.LET(_xlpm.freq,F5969,_xlpm.size,M5969+1,_xlpm.F,V5969,LOG(1+_xlpm.freq)*LOG(1+_xlpm.size)*_xlpm.F)</f>
        <v>9.0857092614689584E-3</v>
      </c>
      <c r="V5969" s="14">
        <f>_xlfn.LET(_xlpm.a,T5969,_xlpm.b,R5969,2*_xlpm.a*_xlpm.b/(_xlpm.a+_xlpm.b))</f>
        <v>3.5714285714285726E-2</v>
      </c>
      <c r="W5969" s="14">
        <f>_xlfn.LET(_xlpm.p,R5969,_xlpm.q,T5969,LOG(_xlpm.p/_xlpm.q))</f>
        <v>1.7403626894942437</v>
      </c>
      <c r="X5969" s="2"/>
    </row>
    <row r="5970" spans="1:24">
      <c r="A5970" s="1" t="str">
        <f>_xlfn.LET(_xlpm.sep," : ",CONCATENATE(O5970,_xlpm.sep,P5970))</f>
        <v>~wearr~ : [wɛ]</v>
      </c>
      <c r="B5970" s="1">
        <f>_xlfn.LET(_xlpm.d,$G5970,_xlpm.k,_xlfn.CONCAT(LEFT(TRIM(B$1),1),"*"),COUNTIF(_xlpm.d,_xlpm.k))</f>
        <v>0</v>
      </c>
      <c r="C5970" s="1">
        <f>_xlfn.LET(_xlpm.d,$G5970,_xlpm.k,_xlfn.CONCAT(LEFT(TRIM(C$1),1),"*"),COUNTIF(_xlpm.d,_xlpm.k))</f>
        <v>0</v>
      </c>
      <c r="D5970" s="1">
        <f>_xlfn.LET(_xlpm.d,$G5970,_xlpm.k,_xlfn.CONCAT(LEFT(TRIM(D$1),1),"*"),COUNTIF(_xlpm.d,_xlpm.k))</f>
        <v>0</v>
      </c>
      <c r="E5970" s="1">
        <f>LOG(F5970+1,10)</f>
        <v>0.30102999566398114</v>
      </c>
      <c r="F5970" s="7">
        <v>1</v>
      </c>
      <c r="G5970" s="9" t="s">
        <v>5285</v>
      </c>
      <c r="H5970" s="4">
        <f>F5970/freq.sum.r6e</f>
        <v>4.9701789264413521E-5</v>
      </c>
      <c r="I5970" s="1" t="str">
        <f>_xlfn.LET(_xlpm.sep,":",_xlpm.w,$G5970,LEFT(_xlpm.w,FIND(_xlpm.sep,_xlpm.w)-1))</f>
        <v>wɛ</v>
      </c>
      <c r="J5970" s="1" t="str">
        <f>_xlfn.LET(_xlpm.sep,":",_xlpm.w,$G5970,RIGHT(_xlpm.w,LEN(_xlpm.w)-FIND(_xlpm.sep,_xlpm.w)))</f>
        <v>wearr</v>
      </c>
      <c r="K5970" s="10">
        <f>_xlfn.LET(_xlpm.w,I5970,LEN(_xlpm.w))</f>
        <v>2</v>
      </c>
      <c r="L5970" s="10">
        <f>_xlfn.LET(_xlpm.w,J5970,LEN(_xlpm.w))</f>
        <v>5</v>
      </c>
      <c r="M5970" s="10">
        <f>_xlfn.LET(_xlpm.a,K5970,_xlpm.b,L5970,MAX(_xlpm.a,_xlpm.b))</f>
        <v>5</v>
      </c>
      <c r="N5970" s="10">
        <f>_xlfn.LET(_xlpm.d,(K5970,L5970),MAX(_xlpm.d)-MIN(_xlpm.d))</f>
        <v>3</v>
      </c>
      <c r="O5970" s="1" t="str">
        <f>_xlfn.LET(_xlpm.sep,":",_xlpm.w,$G5970,_xlfn.CONCAT("~",RIGHT(_xlpm.w,LEN(_xlpm.w)-FIND(_xlpm.sep,_xlpm.w)),"~"))</f>
        <v>~wearr~</v>
      </c>
      <c r="P5970" s="1" t="str">
        <f>_xlfn.LET(_xlpm.sep,":",_xlpm.w,$G5970,_xlfn.CONCAT("[",LEFT(_xlpm.w,FIND(_xlpm.sep,_xlpm.w)-1),"]"))</f>
        <v>[wɛ]</v>
      </c>
      <c r="Q5970" s="14" cm="1">
        <f t="array" ref="Q5970">SUM(_xlfn._xlws.FILTER($H$2:$H$7111,_xlfn.MAP($O$2:$O$7111,_xlfn.LAMBDA(_xlpm.x,_xlpm.x=$O5970))))</f>
        <v>4.9701789264413521E-5</v>
      </c>
      <c r="R5970" s="14">
        <f>$H5970/Q5970</f>
        <v>1</v>
      </c>
      <c r="S5970" s="14" cm="1">
        <f t="array" ref="S5970">SUM(_xlfn._xlws.FILTER($H$2:$H$7111,_xlfn.MAP($P$2:$P$7111,_xlfn.LAMBDA(_xlpm.x,_xlpm.x=$P5970))))</f>
        <v>2.7833001988071563E-3</v>
      </c>
      <c r="T5970" s="14">
        <f>$H5970/S5970</f>
        <v>1.7857142857142863E-2</v>
      </c>
      <c r="U5970" s="14">
        <f>_xlfn.LET(_xlpm.freq,F5970,_xlpm.size,M5970+1,_xlpm.F,V5970,LOG(1+_xlpm.freq)*LOG(1+_xlpm.size)*_xlpm.F)</f>
        <v>8.9263108533730109E-3</v>
      </c>
      <c r="V5970" s="14">
        <f>_xlfn.LET(_xlpm.a,T5970,_xlpm.b,R5970,2*_xlpm.a*_xlpm.b/(_xlpm.a+_xlpm.b))</f>
        <v>3.5087719298245626E-2</v>
      </c>
      <c r="W5970" s="14">
        <f>_xlfn.LET(_xlpm.p,R5970,_xlpm.q,T5970,LOG(_xlpm.p/_xlpm.q))</f>
        <v>1.7481880270062002</v>
      </c>
      <c r="X5970" s="2"/>
    </row>
    <row r="5971" spans="1:24">
      <c r="A5971" s="1" t="str">
        <f>_xlfn.LET(_xlpm.sep," : ",CONCATENATE(O5971,_xlpm.sep,P5971))</f>
        <v>~wehrr~ : [wɛ]</v>
      </c>
      <c r="B5971" s="1">
        <f>_xlfn.LET(_xlpm.d,$G5971,_xlpm.k,_xlfn.CONCAT(LEFT(TRIM(B$1),1),"*"),COUNTIF(_xlpm.d,_xlpm.k))</f>
        <v>0</v>
      </c>
      <c r="C5971" s="1">
        <f>_xlfn.LET(_xlpm.d,$G5971,_xlpm.k,_xlfn.CONCAT(LEFT(TRIM(C$1),1),"*"),COUNTIF(_xlpm.d,_xlpm.k))</f>
        <v>0</v>
      </c>
      <c r="D5971" s="1">
        <f>_xlfn.LET(_xlpm.d,$G5971,_xlpm.k,_xlfn.CONCAT(LEFT(TRIM(D$1),1),"*"),COUNTIF(_xlpm.d,_xlpm.k))</f>
        <v>0</v>
      </c>
      <c r="E5971" s="1">
        <f>LOG(F5971+1,10)</f>
        <v>0.30102999566398114</v>
      </c>
      <c r="F5971" s="7">
        <v>1</v>
      </c>
      <c r="G5971" s="9" t="s">
        <v>5291</v>
      </c>
      <c r="H5971" s="4">
        <f>F5971/freq.sum.r6e</f>
        <v>4.9701789264413521E-5</v>
      </c>
      <c r="I5971" s="1" t="str">
        <f>_xlfn.LET(_xlpm.sep,":",_xlpm.w,$G5971,LEFT(_xlpm.w,FIND(_xlpm.sep,_xlpm.w)-1))</f>
        <v>wɛ</v>
      </c>
      <c r="J5971" s="1" t="str">
        <f>_xlfn.LET(_xlpm.sep,":",_xlpm.w,$G5971,RIGHT(_xlpm.w,LEN(_xlpm.w)-FIND(_xlpm.sep,_xlpm.w)))</f>
        <v>wehrr</v>
      </c>
      <c r="K5971" s="10">
        <f>_xlfn.LET(_xlpm.w,I5971,LEN(_xlpm.w))</f>
        <v>2</v>
      </c>
      <c r="L5971" s="10">
        <f>_xlfn.LET(_xlpm.w,J5971,LEN(_xlpm.w))</f>
        <v>5</v>
      </c>
      <c r="M5971" s="10">
        <f>_xlfn.LET(_xlpm.a,K5971,_xlpm.b,L5971,MAX(_xlpm.a,_xlpm.b))</f>
        <v>5</v>
      </c>
      <c r="N5971" s="10">
        <f>_xlfn.LET(_xlpm.d,(K5971,L5971),MAX(_xlpm.d)-MIN(_xlpm.d))</f>
        <v>3</v>
      </c>
      <c r="O5971" s="1" t="str">
        <f>_xlfn.LET(_xlpm.sep,":",_xlpm.w,$G5971,_xlfn.CONCAT("~",RIGHT(_xlpm.w,LEN(_xlpm.w)-FIND(_xlpm.sep,_xlpm.w)),"~"))</f>
        <v>~wehrr~</v>
      </c>
      <c r="P5971" s="1" t="str">
        <f>_xlfn.LET(_xlpm.sep,":",_xlpm.w,$G5971,_xlfn.CONCAT("[",LEFT(_xlpm.w,FIND(_xlpm.sep,_xlpm.w)-1),"]"))</f>
        <v>[wɛ]</v>
      </c>
      <c r="Q5971" s="14" cm="1">
        <f t="array" ref="Q5971">SUM(_xlfn._xlws.FILTER($H$2:$H$7117,_xlfn.MAP($O$2:$O$7117,_xlfn.LAMBDA(_xlpm.x,_xlpm.x=$O5971))))</f>
        <v>4.9701789264413521E-5</v>
      </c>
      <c r="R5971" s="14">
        <f>$H5971/Q5971</f>
        <v>1</v>
      </c>
      <c r="S5971" s="14" cm="1">
        <f t="array" ref="S5971">SUM(_xlfn._xlws.FILTER($H$2:$H$7117,_xlfn.MAP($P$2:$P$7117,_xlfn.LAMBDA(_xlpm.x,_xlpm.x=$P5971))))</f>
        <v>2.7833001988071563E-3</v>
      </c>
      <c r="T5971" s="14">
        <f>$H5971/S5971</f>
        <v>1.7857142857142863E-2</v>
      </c>
      <c r="U5971" s="14">
        <f>_xlfn.LET(_xlpm.freq,F5971,_xlpm.size,M5971+1,_xlpm.F,V5971,LOG(1+_xlpm.freq)*LOG(1+_xlpm.size)*_xlpm.F)</f>
        <v>8.9263108533730109E-3</v>
      </c>
      <c r="V5971" s="14">
        <f>_xlfn.LET(_xlpm.a,T5971,_xlpm.b,R5971,2*_xlpm.a*_xlpm.b/(_xlpm.a+_xlpm.b))</f>
        <v>3.5087719298245626E-2</v>
      </c>
      <c r="W5971" s="14">
        <f>_xlfn.LET(_xlpm.p,R5971,_xlpm.q,T5971,LOG(_xlpm.p/_xlpm.q))</f>
        <v>1.7481880270062002</v>
      </c>
      <c r="X5971" s="2"/>
    </row>
    <row r="5972" spans="1:24">
      <c r="A5972" s="1" t="str">
        <f>_xlfn.LET(_xlpm.sep," : ",CONCATENATE(O5972,_xlpm.sep,P5972))</f>
        <v>~sairr~ : [sɛ]</v>
      </c>
      <c r="B5972" s="1">
        <f>_xlfn.LET(_xlpm.d,$G5972,_xlpm.k,_xlfn.CONCAT(LEFT(TRIM(B$1),1),"*"),COUNTIF(_xlpm.d,_xlpm.k))</f>
        <v>0</v>
      </c>
      <c r="C5972" s="1">
        <f>_xlfn.LET(_xlpm.d,$G5972,_xlpm.k,_xlfn.CONCAT(LEFT(TRIM(C$1),1),"*"),COUNTIF(_xlpm.d,_xlpm.k))</f>
        <v>0</v>
      </c>
      <c r="D5972" s="1">
        <f>_xlfn.LET(_xlpm.d,$G5972,_xlpm.k,_xlfn.CONCAT(LEFT(TRIM(D$1),1),"*"),COUNTIF(_xlpm.d,_xlpm.k))</f>
        <v>0</v>
      </c>
      <c r="E5972" s="1">
        <f>LOG(F5972+1,10)</f>
        <v>0.30102999566398114</v>
      </c>
      <c r="F5972" s="7">
        <v>1</v>
      </c>
      <c r="G5972" s="9" t="s">
        <v>4460</v>
      </c>
      <c r="H5972" s="4">
        <f>F5972/freq.sum.r6e</f>
        <v>4.9701789264413521E-5</v>
      </c>
      <c r="I5972" s="4" t="str">
        <f>_xlfn.LET(_xlpm.sep,":",_xlpm.w,$G5972,LEFT(_xlpm.w,FIND(_xlpm.sep,_xlpm.w)-1))</f>
        <v>sɛ</v>
      </c>
      <c r="J5972" s="4" t="str">
        <f>_xlfn.LET(_xlpm.sep,":",_xlpm.w,$G5972,RIGHT(_xlpm.w,LEN(_xlpm.w)-FIND(_xlpm.sep,_xlpm.w)))</f>
        <v>sairr</v>
      </c>
      <c r="K5972" s="10">
        <f>_xlfn.LET(_xlpm.w,I5972,LEN(_xlpm.w))</f>
        <v>2</v>
      </c>
      <c r="L5972" s="10">
        <f>_xlfn.LET(_xlpm.w,J5972,LEN(_xlpm.w))</f>
        <v>5</v>
      </c>
      <c r="M5972" s="10">
        <f>_xlfn.LET(_xlpm.a,K5972,_xlpm.b,L5972,MAX(_xlpm.a,_xlpm.b))</f>
        <v>5</v>
      </c>
      <c r="N5972" s="10">
        <f>_xlfn.LET(_xlpm.d,(K5972,L5972),MAX(_xlpm.d)-MIN(_xlpm.d))</f>
        <v>3</v>
      </c>
      <c r="O5972" s="1" t="str">
        <f>_xlfn.LET(_xlpm.sep,":",_xlpm.w,$G5972,_xlfn.CONCAT("~",RIGHT(_xlpm.w,LEN(_xlpm.w)-FIND(_xlpm.sep,_xlpm.w)),"~"))</f>
        <v>~sairr~</v>
      </c>
      <c r="P5972" s="1" t="str">
        <f>_xlfn.LET(_xlpm.sep,":",_xlpm.w,$G5972,_xlfn.CONCAT("[",LEFT(_xlpm.w,FIND(_xlpm.sep,_xlpm.w)-1),"]"))</f>
        <v>[sɛ]</v>
      </c>
      <c r="Q5972" s="14" cm="1">
        <f t="array" ref="Q5972">SUM(_xlfn._xlws.FILTER($H$2:$H$7109,_xlfn.MAP($O$2:$O$7109,_xlfn.LAMBDA(_xlpm.x,_xlpm.x=$O5972))))</f>
        <v>4.9701789264413521E-5</v>
      </c>
      <c r="R5972" s="14">
        <f>$H5972/Q5972</f>
        <v>1</v>
      </c>
      <c r="S5972" s="14" cm="1">
        <f t="array" ref="S5972">SUM(_xlfn._xlws.FILTER($H$2:$H$7109,_xlfn.MAP($P$2:$P$7109,_xlfn.LAMBDA(_xlpm.x,_xlpm.x=$P5972))))</f>
        <v>2.7833001988071559E-3</v>
      </c>
      <c r="T5972" s="14">
        <f>$H5972/S5972</f>
        <v>1.7857142857142867E-2</v>
      </c>
      <c r="U5972" s="14">
        <f>_xlfn.LET(_xlpm.freq,F5972,_xlpm.size,M5972+1,_xlpm.F,V5972,LOG(1+_xlpm.freq)*LOG(1+_xlpm.size)*_xlpm.F)</f>
        <v>8.9263108533730127E-3</v>
      </c>
      <c r="V5972" s="14">
        <f>_xlfn.LET(_xlpm.a,T5972,_xlpm.b,R5972,2*_xlpm.a*_xlpm.b/(_xlpm.a+_xlpm.b))</f>
        <v>3.5087719298245633E-2</v>
      </c>
      <c r="W5972" s="14">
        <f>_xlfn.LET(_xlpm.p,R5972,_xlpm.q,T5972,LOG(_xlpm.p/_xlpm.q))</f>
        <v>1.7481880270062002</v>
      </c>
      <c r="X5972" s="2"/>
    </row>
    <row r="5973" spans="1:24">
      <c r="A5973" s="1" t="str">
        <f>_xlfn.LET(_xlpm.sep," : ",CONCATENATE(O5973,_xlpm.sep,P5973))</f>
        <v>~sayrr~ : [sɛ]</v>
      </c>
      <c r="B5973" s="1">
        <f>_xlfn.LET(_xlpm.d,$G5973,_xlpm.k,_xlfn.CONCAT(LEFT(TRIM(B$1),1),"*"),COUNTIF(_xlpm.d,_xlpm.k))</f>
        <v>0</v>
      </c>
      <c r="C5973" s="1">
        <f>_xlfn.LET(_xlpm.d,$G5973,_xlpm.k,_xlfn.CONCAT(LEFT(TRIM(C$1),1),"*"),COUNTIF(_xlpm.d,_xlpm.k))</f>
        <v>0</v>
      </c>
      <c r="D5973" s="1">
        <f>_xlfn.LET(_xlpm.d,$G5973,_xlpm.k,_xlfn.CONCAT(LEFT(TRIM(D$1),1),"*"),COUNTIF(_xlpm.d,_xlpm.k))</f>
        <v>0</v>
      </c>
      <c r="E5973" s="1">
        <f>LOG(F5973+1,10)</f>
        <v>0.30102999566398114</v>
      </c>
      <c r="F5973" s="7">
        <v>1</v>
      </c>
      <c r="G5973" s="9" t="s">
        <v>4471</v>
      </c>
      <c r="H5973" s="4">
        <f>F5973/freq.sum.r6e</f>
        <v>4.9701789264413521E-5</v>
      </c>
      <c r="I5973" s="1" t="str">
        <f>_xlfn.LET(_xlpm.sep,":",_xlpm.w,$G5973,LEFT(_xlpm.w,FIND(_xlpm.sep,_xlpm.w)-1))</f>
        <v>sɛ</v>
      </c>
      <c r="J5973" s="1" t="str">
        <f>_xlfn.LET(_xlpm.sep,":",_xlpm.w,$G5973,RIGHT(_xlpm.w,LEN(_xlpm.w)-FIND(_xlpm.sep,_xlpm.w)))</f>
        <v>sayrr</v>
      </c>
      <c r="K5973" s="10">
        <f>_xlfn.LET(_xlpm.w,I5973,LEN(_xlpm.w))</f>
        <v>2</v>
      </c>
      <c r="L5973" s="10">
        <f>_xlfn.LET(_xlpm.w,J5973,LEN(_xlpm.w))</f>
        <v>5</v>
      </c>
      <c r="M5973" s="10">
        <f>_xlfn.LET(_xlpm.a,K5973,_xlpm.b,L5973,MAX(_xlpm.a,_xlpm.b))</f>
        <v>5</v>
      </c>
      <c r="N5973" s="10">
        <f>_xlfn.LET(_xlpm.d,(K5973,L5973),MAX(_xlpm.d)-MIN(_xlpm.d))</f>
        <v>3</v>
      </c>
      <c r="O5973" s="1" t="str">
        <f>_xlfn.LET(_xlpm.sep,":",_xlpm.w,$G5973,_xlfn.CONCAT("~",RIGHT(_xlpm.w,LEN(_xlpm.w)-FIND(_xlpm.sep,_xlpm.w)),"~"))</f>
        <v>~sayrr~</v>
      </c>
      <c r="P5973" s="1" t="str">
        <f>_xlfn.LET(_xlpm.sep,":",_xlpm.w,$G5973,_xlfn.CONCAT("[",LEFT(_xlpm.w,FIND(_xlpm.sep,_xlpm.w)-1),"]"))</f>
        <v>[sɛ]</v>
      </c>
      <c r="Q5973" s="14" cm="1">
        <f t="array" ref="Q5973">SUM(_xlfn._xlws.FILTER($H$2:$H$7117,_xlfn.MAP($O$2:$O$7117,_xlfn.LAMBDA(_xlpm.x,_xlpm.x=$O5973))))</f>
        <v>4.9701789264413521E-5</v>
      </c>
      <c r="R5973" s="14">
        <f>$H5973/Q5973</f>
        <v>1</v>
      </c>
      <c r="S5973" s="14" cm="1">
        <f t="array" ref="S5973">SUM(_xlfn._xlws.FILTER($H$2:$H$7117,_xlfn.MAP($P$2:$P$7117,_xlfn.LAMBDA(_xlpm.x,_xlpm.x=$P5973))))</f>
        <v>2.7833001988071559E-3</v>
      </c>
      <c r="T5973" s="14">
        <f>$H5973/S5973</f>
        <v>1.7857142857142867E-2</v>
      </c>
      <c r="U5973" s="14">
        <f>_xlfn.LET(_xlpm.freq,F5973,_xlpm.size,M5973+1,_xlpm.F,V5973,LOG(1+_xlpm.freq)*LOG(1+_xlpm.size)*_xlpm.F)</f>
        <v>8.9263108533730127E-3</v>
      </c>
      <c r="V5973" s="14">
        <f>_xlfn.LET(_xlpm.a,T5973,_xlpm.b,R5973,2*_xlpm.a*_xlpm.b/(_xlpm.a+_xlpm.b))</f>
        <v>3.5087719298245633E-2</v>
      </c>
      <c r="W5973" s="14">
        <f>_xlfn.LET(_xlpm.p,R5973,_xlpm.q,T5973,LOG(_xlpm.p/_xlpm.q))</f>
        <v>1.7481880270062002</v>
      </c>
      <c r="X5973" s="2"/>
    </row>
    <row r="5974" spans="1:24">
      <c r="A5974" s="1" t="str">
        <f>_xlfn.LET(_xlpm.sep," : ",CONCATENATE(O5974,_xlpm.sep,P5974))</f>
        <v>~scerr~ : [sɛ]</v>
      </c>
      <c r="B5974" s="1">
        <f>_xlfn.LET(_xlpm.d,$G5974,_xlpm.k,_xlfn.CONCAT(LEFT(TRIM(B$1),1),"*"),COUNTIF(_xlpm.d,_xlpm.k))</f>
        <v>0</v>
      </c>
      <c r="C5974" s="1">
        <f>_xlfn.LET(_xlpm.d,$G5974,_xlpm.k,_xlfn.CONCAT(LEFT(TRIM(C$1),1),"*"),COUNTIF(_xlpm.d,_xlpm.k))</f>
        <v>0</v>
      </c>
      <c r="D5974" s="1">
        <f>_xlfn.LET(_xlpm.d,$G5974,_xlpm.k,_xlfn.CONCAT(LEFT(TRIM(D$1),1),"*"),COUNTIF(_xlpm.d,_xlpm.k))</f>
        <v>0</v>
      </c>
      <c r="E5974" s="1">
        <f>LOG(F5974+1,10)</f>
        <v>0.30102999566398114</v>
      </c>
      <c r="F5974" s="7">
        <v>1</v>
      </c>
      <c r="G5974" s="9" t="s">
        <v>4481</v>
      </c>
      <c r="H5974" s="4">
        <f>F5974/freq.sum.r6e</f>
        <v>4.9701789264413521E-5</v>
      </c>
      <c r="I5974" s="1" t="str">
        <f>_xlfn.LET(_xlpm.sep,":",_xlpm.w,$G5974,LEFT(_xlpm.w,FIND(_xlpm.sep,_xlpm.w)-1))</f>
        <v>sɛ</v>
      </c>
      <c r="J5974" s="1" t="str">
        <f>_xlfn.LET(_xlpm.sep,":",_xlpm.w,$G5974,RIGHT(_xlpm.w,LEN(_xlpm.w)-FIND(_xlpm.sep,_xlpm.w)))</f>
        <v>scerr</v>
      </c>
      <c r="K5974" s="10">
        <f>_xlfn.LET(_xlpm.w,I5974,LEN(_xlpm.w))</f>
        <v>2</v>
      </c>
      <c r="L5974" s="10">
        <f>_xlfn.LET(_xlpm.w,J5974,LEN(_xlpm.w))</f>
        <v>5</v>
      </c>
      <c r="M5974" s="10">
        <f>_xlfn.LET(_xlpm.a,K5974,_xlpm.b,L5974,MAX(_xlpm.a,_xlpm.b))</f>
        <v>5</v>
      </c>
      <c r="N5974" s="10">
        <f>_xlfn.LET(_xlpm.d,(K5974,L5974),MAX(_xlpm.d)-MIN(_xlpm.d))</f>
        <v>3</v>
      </c>
      <c r="O5974" s="1" t="str">
        <f>_xlfn.LET(_xlpm.sep,":",_xlpm.w,$G5974,_xlfn.CONCAT("~",RIGHT(_xlpm.w,LEN(_xlpm.w)-FIND(_xlpm.sep,_xlpm.w)),"~"))</f>
        <v>~scerr~</v>
      </c>
      <c r="P5974" s="1" t="str">
        <f>_xlfn.LET(_xlpm.sep,":",_xlpm.w,$G5974,_xlfn.CONCAT("[",LEFT(_xlpm.w,FIND(_xlpm.sep,_xlpm.w)-1),"]"))</f>
        <v>[sɛ]</v>
      </c>
      <c r="Q5974" s="14" cm="1">
        <f t="array" ref="Q5974">SUM(_xlfn._xlws.FILTER($H$2:$H$7117,_xlfn.MAP($O$2:$O$7117,_xlfn.LAMBDA(_xlpm.x,_xlpm.x=$O5974))))</f>
        <v>4.9701789264413521E-5</v>
      </c>
      <c r="R5974" s="14">
        <f>$H5974/Q5974</f>
        <v>1</v>
      </c>
      <c r="S5974" s="14" cm="1">
        <f t="array" ref="S5974">SUM(_xlfn._xlws.FILTER($H$2:$H$7117,_xlfn.MAP($P$2:$P$7117,_xlfn.LAMBDA(_xlpm.x,_xlpm.x=$P5974))))</f>
        <v>2.7833001988071559E-3</v>
      </c>
      <c r="T5974" s="14">
        <f>$H5974/S5974</f>
        <v>1.7857142857142867E-2</v>
      </c>
      <c r="U5974" s="14">
        <f>_xlfn.LET(_xlpm.freq,F5974,_xlpm.size,M5974+1,_xlpm.F,V5974,LOG(1+_xlpm.freq)*LOG(1+_xlpm.size)*_xlpm.F)</f>
        <v>8.9263108533730127E-3</v>
      </c>
      <c r="V5974" s="14">
        <f>_xlfn.LET(_xlpm.a,T5974,_xlpm.b,R5974,2*_xlpm.a*_xlpm.b/(_xlpm.a+_xlpm.b))</f>
        <v>3.5087719298245633E-2</v>
      </c>
      <c r="W5974" s="14">
        <f>_xlfn.LET(_xlpm.p,R5974,_xlpm.q,T5974,LOG(_xlpm.p/_xlpm.q))</f>
        <v>1.7481880270062002</v>
      </c>
      <c r="X5974" s="2"/>
    </row>
    <row r="5975" spans="1:24">
      <c r="A5975" s="1" t="str">
        <f>_xlfn.LET(_xlpm.sep," : ",CONCATENATE(O5975,_xlpm.sep,P5975))</f>
        <v>~ssarr~ : [sɛ]</v>
      </c>
      <c r="B5975" s="1">
        <f>_xlfn.LET(_xlpm.d,$G5975,_xlpm.k,_xlfn.CONCAT(LEFT(TRIM(B$1),1),"*"),COUNTIF(_xlpm.d,_xlpm.k))</f>
        <v>0</v>
      </c>
      <c r="C5975" s="1">
        <f>_xlfn.LET(_xlpm.d,$G5975,_xlpm.k,_xlfn.CONCAT(LEFT(TRIM(C$1),1),"*"),COUNTIF(_xlpm.d,_xlpm.k))</f>
        <v>0</v>
      </c>
      <c r="D5975" s="1">
        <f>_xlfn.LET(_xlpm.d,$G5975,_xlpm.k,_xlfn.CONCAT(LEFT(TRIM(D$1),1),"*"),COUNTIF(_xlpm.d,_xlpm.k))</f>
        <v>0</v>
      </c>
      <c r="E5975" s="1">
        <f>LOG(F5975+1,10)</f>
        <v>0.30102999566398114</v>
      </c>
      <c r="F5975" s="7">
        <v>1</v>
      </c>
      <c r="G5975" s="9" t="s">
        <v>4543</v>
      </c>
      <c r="H5975" s="4">
        <f>F5975/freq.sum.r6e</f>
        <v>4.9701789264413521E-5</v>
      </c>
      <c r="I5975" s="4" t="str">
        <f>_xlfn.LET(_xlpm.sep,":",_xlpm.w,$G5975,LEFT(_xlpm.w,FIND(_xlpm.sep,_xlpm.w)-1))</f>
        <v>sɛ</v>
      </c>
      <c r="J5975" s="4" t="str">
        <f>_xlfn.LET(_xlpm.sep,":",_xlpm.w,$G5975,RIGHT(_xlpm.w,LEN(_xlpm.w)-FIND(_xlpm.sep,_xlpm.w)))</f>
        <v>ssarr</v>
      </c>
      <c r="K5975" s="10">
        <f>_xlfn.LET(_xlpm.w,I5975,LEN(_xlpm.w))</f>
        <v>2</v>
      </c>
      <c r="L5975" s="10">
        <f>_xlfn.LET(_xlpm.w,J5975,LEN(_xlpm.w))</f>
        <v>5</v>
      </c>
      <c r="M5975" s="10">
        <f>_xlfn.LET(_xlpm.a,K5975,_xlpm.b,L5975,MAX(_xlpm.a,_xlpm.b))</f>
        <v>5</v>
      </c>
      <c r="N5975" s="10">
        <f>_xlfn.LET(_xlpm.d,(K5975,L5975),MAX(_xlpm.d)-MIN(_xlpm.d))</f>
        <v>3</v>
      </c>
      <c r="O5975" s="1" t="str">
        <f>_xlfn.LET(_xlpm.sep,":",_xlpm.w,$G5975,_xlfn.CONCAT("~",RIGHT(_xlpm.w,LEN(_xlpm.w)-FIND(_xlpm.sep,_xlpm.w)),"~"))</f>
        <v>~ssarr~</v>
      </c>
      <c r="P5975" s="1" t="str">
        <f>_xlfn.LET(_xlpm.sep,":",_xlpm.w,$G5975,_xlfn.CONCAT("[",LEFT(_xlpm.w,FIND(_xlpm.sep,_xlpm.w)-1),"]"))</f>
        <v>[sɛ]</v>
      </c>
      <c r="Q5975" s="14" cm="1">
        <f t="array" ref="Q5975">SUM(_xlfn._xlws.FILTER($H$2:$H$7109,_xlfn.MAP($O$2:$O$7109,_xlfn.LAMBDA(_xlpm.x,_xlpm.x=$O5975))))</f>
        <v>4.9701789264413521E-5</v>
      </c>
      <c r="R5975" s="14">
        <f>$H5975/Q5975</f>
        <v>1</v>
      </c>
      <c r="S5975" s="14" cm="1">
        <f t="array" ref="S5975">SUM(_xlfn._xlws.FILTER($H$2:$H$7109,_xlfn.MAP($P$2:$P$7109,_xlfn.LAMBDA(_xlpm.x,_xlpm.x=$P5975))))</f>
        <v>2.7833001988071559E-3</v>
      </c>
      <c r="T5975" s="14">
        <f>$H5975/S5975</f>
        <v>1.7857142857142867E-2</v>
      </c>
      <c r="U5975" s="14">
        <f>_xlfn.LET(_xlpm.freq,F5975,_xlpm.size,M5975+1,_xlpm.F,V5975,LOG(1+_xlpm.freq)*LOG(1+_xlpm.size)*_xlpm.F)</f>
        <v>8.9263108533730127E-3</v>
      </c>
      <c r="V5975" s="14">
        <f>_xlfn.LET(_xlpm.a,T5975,_xlpm.b,R5975,2*_xlpm.a*_xlpm.b/(_xlpm.a+_xlpm.b))</f>
        <v>3.5087719298245633E-2</v>
      </c>
      <c r="W5975" s="14">
        <f>_xlfn.LET(_xlpm.p,R5975,_xlpm.q,T5975,LOG(_xlpm.p/_xlpm.q))</f>
        <v>1.7481880270062002</v>
      </c>
      <c r="X5975" s="2"/>
    </row>
    <row r="5976" spans="1:24">
      <c r="A5976" s="1" t="str">
        <f>_xlfn.LET(_xlpm.sep," : ",CONCATENATE(O5976,_xlpm.sep,P5976))</f>
        <v>~ffeir~ : [fə]</v>
      </c>
      <c r="B5976" s="1">
        <f>_xlfn.LET(_xlpm.d,$G5976,_xlpm.k,_xlfn.CONCAT(LEFT(TRIM(B$1),1),"*"),COUNTIF(_xlpm.d,_xlpm.k))</f>
        <v>0</v>
      </c>
      <c r="C5976" s="1">
        <f>_xlfn.LET(_xlpm.d,$G5976,_xlpm.k,_xlfn.CONCAT(LEFT(TRIM(C$1),1),"*"),COUNTIF(_xlpm.d,_xlpm.k))</f>
        <v>0</v>
      </c>
      <c r="D5976" s="1">
        <f>_xlfn.LET(_xlpm.d,$G5976,_xlpm.k,_xlfn.CONCAT(LEFT(TRIM(D$1),1),"*"),COUNTIF(_xlpm.d,_xlpm.k))</f>
        <v>0</v>
      </c>
      <c r="E5976" s="1">
        <f>LOG(F5976+1,10)</f>
        <v>0.30102999566398114</v>
      </c>
      <c r="F5976" s="7">
        <v>1</v>
      </c>
      <c r="G5976" s="9" t="s">
        <v>1016</v>
      </c>
      <c r="H5976" s="4">
        <f>F5976/freq.sum.r6e</f>
        <v>4.9701789264413521E-5</v>
      </c>
      <c r="I5976" s="1" t="str">
        <f>_xlfn.LET(_xlpm.sep,":",_xlpm.w,$G5976,LEFT(_xlpm.w,FIND(_xlpm.sep,_xlpm.w)-1))</f>
        <v>fə</v>
      </c>
      <c r="J5976" s="1" t="str">
        <f>_xlfn.LET(_xlpm.sep,":",_xlpm.w,$G5976,RIGHT(_xlpm.w,LEN(_xlpm.w)-FIND(_xlpm.sep,_xlpm.w)))</f>
        <v>ffeir</v>
      </c>
      <c r="K5976" s="10">
        <f>_xlfn.LET(_xlpm.w,I5976,LEN(_xlpm.w))</f>
        <v>2</v>
      </c>
      <c r="L5976" s="10">
        <f>_xlfn.LET(_xlpm.w,J5976,LEN(_xlpm.w))</f>
        <v>5</v>
      </c>
      <c r="M5976" s="10">
        <f>_xlfn.LET(_xlpm.a,K5976,_xlpm.b,L5976,MAX(_xlpm.a,_xlpm.b))</f>
        <v>5</v>
      </c>
      <c r="N5976" s="10">
        <f>_xlfn.LET(_xlpm.d,(K5976,L5976),MAX(_xlpm.d)-MIN(_xlpm.d))</f>
        <v>3</v>
      </c>
      <c r="O5976" s="1" t="str">
        <f>_xlfn.LET(_xlpm.sep,":",_xlpm.w,$G5976,_xlfn.CONCAT("~",RIGHT(_xlpm.w,LEN(_xlpm.w)-FIND(_xlpm.sep,_xlpm.w)),"~"))</f>
        <v>~ffeir~</v>
      </c>
      <c r="P5976" s="1" t="str">
        <f>_xlfn.LET(_xlpm.sep,":",_xlpm.w,$G5976,_xlfn.CONCAT("[",LEFT(_xlpm.w,FIND(_xlpm.sep,_xlpm.w)-1),"]"))</f>
        <v>[fə]</v>
      </c>
      <c r="Q5976" s="14" cm="1">
        <f t="array" ref="Q5976">SUM(_xlfn._xlws.FILTER($H$2:$H$7109,_xlfn.MAP($O$2:$O$7109,_xlfn.LAMBDA(_xlpm.x,_xlpm.x=$O5976))))</f>
        <v>4.9701789264413521E-5</v>
      </c>
      <c r="R5976" s="14">
        <f>$H5976/Q5976</f>
        <v>1</v>
      </c>
      <c r="S5976" s="14" cm="1">
        <f t="array" ref="S5976">SUM(_xlfn._xlws.FILTER($H$2:$H$7109,_xlfn.MAP($P$2:$P$7109,_xlfn.LAMBDA(_xlpm.x,_xlpm.x=$P5976))))</f>
        <v>2.9821073558648097E-3</v>
      </c>
      <c r="T5976" s="14">
        <f>$H5976/S5976</f>
        <v>1.6666666666666673E-2</v>
      </c>
      <c r="U5976" s="14">
        <f>_xlfn.LET(_xlpm.freq,F5976,_xlpm.size,M5976+1,_xlpm.F,V5976,LOG(1+_xlpm.freq)*LOG(1+_xlpm.size)*_xlpm.F)</f>
        <v>8.3409789941354378E-3</v>
      </c>
      <c r="V5976" s="14">
        <f>_xlfn.LET(_xlpm.a,T5976,_xlpm.b,R5976,2*_xlpm.a*_xlpm.b/(_xlpm.a+_xlpm.b))</f>
        <v>3.2786885245901655E-2</v>
      </c>
      <c r="W5976" s="14">
        <f>_xlfn.LET(_xlpm.p,R5976,_xlpm.q,T5976,LOG(_xlpm.p/_xlpm.q))</f>
        <v>1.7781512503836434</v>
      </c>
      <c r="X5976" s="2"/>
    </row>
    <row r="5977" spans="1:24">
      <c r="A5977" s="1" t="str">
        <f>_xlfn.LET(_xlpm.sep," : ",CONCATENATE(O5977,_xlpm.sep,P5977))</f>
        <v>~ffeix~ : [fə]</v>
      </c>
      <c r="B5977" s="1">
        <f>_xlfn.LET(_xlpm.d,$G5977,_xlpm.k,_xlfn.CONCAT(LEFT(TRIM(B$1),1),"*"),COUNTIF(_xlpm.d,_xlpm.k))</f>
        <v>0</v>
      </c>
      <c r="C5977" s="1">
        <f>_xlfn.LET(_xlpm.d,$G5977,_xlpm.k,_xlfn.CONCAT(LEFT(TRIM(C$1),1),"*"),COUNTIF(_xlpm.d,_xlpm.k))</f>
        <v>0</v>
      </c>
      <c r="D5977" s="1">
        <f>_xlfn.LET(_xlpm.d,$G5977,_xlpm.k,_xlfn.CONCAT(LEFT(TRIM(D$1),1),"*"),COUNTIF(_xlpm.d,_xlpm.k))</f>
        <v>0</v>
      </c>
      <c r="E5977" s="1">
        <f>LOG(F5977+1,10)</f>
        <v>0.30102999566398114</v>
      </c>
      <c r="F5977" s="7">
        <v>1</v>
      </c>
      <c r="G5977" s="9" t="s">
        <v>1018</v>
      </c>
      <c r="H5977" s="4">
        <f>F5977/freq.sum.r6e</f>
        <v>4.9701789264413521E-5</v>
      </c>
      <c r="I5977" s="1" t="str">
        <f>_xlfn.LET(_xlpm.sep,":",_xlpm.w,$G5977,LEFT(_xlpm.w,FIND(_xlpm.sep,_xlpm.w)-1))</f>
        <v>fə</v>
      </c>
      <c r="J5977" s="1" t="str">
        <f>_xlfn.LET(_xlpm.sep,":",_xlpm.w,$G5977,RIGHT(_xlpm.w,LEN(_xlpm.w)-FIND(_xlpm.sep,_xlpm.w)))</f>
        <v>ffeix</v>
      </c>
      <c r="K5977" s="10">
        <f>_xlfn.LET(_xlpm.w,I5977,LEN(_xlpm.w))</f>
        <v>2</v>
      </c>
      <c r="L5977" s="10">
        <f>_xlfn.LET(_xlpm.w,J5977,LEN(_xlpm.w))</f>
        <v>5</v>
      </c>
      <c r="M5977" s="10">
        <f>_xlfn.LET(_xlpm.a,K5977,_xlpm.b,L5977,MAX(_xlpm.a,_xlpm.b))</f>
        <v>5</v>
      </c>
      <c r="N5977" s="10">
        <f>_xlfn.LET(_xlpm.d,(K5977,L5977),MAX(_xlpm.d)-MIN(_xlpm.d))</f>
        <v>3</v>
      </c>
      <c r="O5977" s="1" t="str">
        <f>_xlfn.LET(_xlpm.sep,":",_xlpm.w,$G5977,_xlfn.CONCAT("~",RIGHT(_xlpm.w,LEN(_xlpm.w)-FIND(_xlpm.sep,_xlpm.w)),"~"))</f>
        <v>~ffeix~</v>
      </c>
      <c r="P5977" s="1" t="str">
        <f>_xlfn.LET(_xlpm.sep,":",_xlpm.w,$G5977,_xlfn.CONCAT("[",LEFT(_xlpm.w,FIND(_xlpm.sep,_xlpm.w)-1),"]"))</f>
        <v>[fə]</v>
      </c>
      <c r="Q5977" s="14" cm="1">
        <f t="array" ref="Q5977">SUM(_xlfn._xlws.FILTER($H$2:$H$7117,_xlfn.MAP($O$2:$O$7117,_xlfn.LAMBDA(_xlpm.x,_xlpm.x=$O5977))))</f>
        <v>4.9701789264413521E-5</v>
      </c>
      <c r="R5977" s="14">
        <f>$H5977/Q5977</f>
        <v>1</v>
      </c>
      <c r="S5977" s="14" cm="1">
        <f t="array" ref="S5977">SUM(_xlfn._xlws.FILTER($H$2:$H$7117,_xlfn.MAP($P$2:$P$7117,_xlfn.LAMBDA(_xlpm.x,_xlpm.x=$P5977))))</f>
        <v>2.9821073558648097E-3</v>
      </c>
      <c r="T5977" s="14">
        <f>$H5977/S5977</f>
        <v>1.6666666666666673E-2</v>
      </c>
      <c r="U5977" s="14">
        <f>_xlfn.LET(_xlpm.freq,F5977,_xlpm.size,M5977+1,_xlpm.F,V5977,LOG(1+_xlpm.freq)*LOG(1+_xlpm.size)*_xlpm.F)</f>
        <v>8.3409789941354378E-3</v>
      </c>
      <c r="V5977" s="14">
        <f>_xlfn.LET(_xlpm.a,T5977,_xlpm.b,R5977,2*_xlpm.a*_xlpm.b/(_xlpm.a+_xlpm.b))</f>
        <v>3.2786885245901655E-2</v>
      </c>
      <c r="W5977" s="14">
        <f>_xlfn.LET(_xlpm.p,R5977,_xlpm.q,T5977,LOG(_xlpm.p/_xlpm.q))</f>
        <v>1.7781512503836434</v>
      </c>
      <c r="X5977" s="2"/>
    </row>
    <row r="5978" spans="1:24">
      <c r="A5978" s="1" t="str">
        <f>_xlfn.LET(_xlpm.sep," : ",CONCATENATE(O5978,_xlpm.sep,P5978))</f>
        <v>~ffere~ : [fə]</v>
      </c>
      <c r="B5978" s="1">
        <f>_xlfn.LET(_xlpm.d,$G5978,_xlpm.k,_xlfn.CONCAT(LEFT(TRIM(B$1),1),"*"),COUNTIF(_xlpm.d,_xlpm.k))</f>
        <v>0</v>
      </c>
      <c r="C5978" s="1">
        <f>_xlfn.LET(_xlpm.d,$G5978,_xlpm.k,_xlfn.CONCAT(LEFT(TRIM(C$1),1),"*"),COUNTIF(_xlpm.d,_xlpm.k))</f>
        <v>0</v>
      </c>
      <c r="D5978" s="1">
        <f>_xlfn.LET(_xlpm.d,$G5978,_xlpm.k,_xlfn.CONCAT(LEFT(TRIM(D$1),1),"*"),COUNTIF(_xlpm.d,_xlpm.k))</f>
        <v>0</v>
      </c>
      <c r="E5978" s="1">
        <f>LOG(F5978+1,10)</f>
        <v>0.30102999566398114</v>
      </c>
      <c r="F5978" s="7">
        <v>1</v>
      </c>
      <c r="G5978" s="9" t="s">
        <v>1021</v>
      </c>
      <c r="H5978" s="4">
        <f>F5978/freq.sum.r6e</f>
        <v>4.9701789264413521E-5</v>
      </c>
      <c r="I5978" s="1" t="str">
        <f>_xlfn.LET(_xlpm.sep,":",_xlpm.w,$G5978,LEFT(_xlpm.w,FIND(_xlpm.sep,_xlpm.w)-1))</f>
        <v>fə</v>
      </c>
      <c r="J5978" s="1" t="str">
        <f>_xlfn.LET(_xlpm.sep,":",_xlpm.w,$G5978,RIGHT(_xlpm.w,LEN(_xlpm.w)-FIND(_xlpm.sep,_xlpm.w)))</f>
        <v>ffere</v>
      </c>
      <c r="K5978" s="10">
        <f>_xlfn.LET(_xlpm.w,I5978,LEN(_xlpm.w))</f>
        <v>2</v>
      </c>
      <c r="L5978" s="10">
        <f>_xlfn.LET(_xlpm.w,J5978,LEN(_xlpm.w))</f>
        <v>5</v>
      </c>
      <c r="M5978" s="10">
        <f>_xlfn.LET(_xlpm.a,K5978,_xlpm.b,L5978,MAX(_xlpm.a,_xlpm.b))</f>
        <v>5</v>
      </c>
      <c r="N5978" s="10">
        <f>_xlfn.LET(_xlpm.d,(K5978,L5978),MAX(_xlpm.d)-MIN(_xlpm.d))</f>
        <v>3</v>
      </c>
      <c r="O5978" s="1" t="str">
        <f>_xlfn.LET(_xlpm.sep,":",_xlpm.w,$G5978,_xlfn.CONCAT("~",RIGHT(_xlpm.w,LEN(_xlpm.w)-FIND(_xlpm.sep,_xlpm.w)),"~"))</f>
        <v>~ffere~</v>
      </c>
      <c r="P5978" s="1" t="str">
        <f>_xlfn.LET(_xlpm.sep,":",_xlpm.w,$G5978,_xlfn.CONCAT("[",LEFT(_xlpm.w,FIND(_xlpm.sep,_xlpm.w)-1),"]"))</f>
        <v>[fə]</v>
      </c>
      <c r="Q5978" s="14" cm="1">
        <f t="array" ref="Q5978">SUM(_xlfn._xlws.FILTER($H$2:$H$7117,_xlfn.MAP($O$2:$O$7117,_xlfn.LAMBDA(_xlpm.x,_xlpm.x=$O5978))))</f>
        <v>4.9701789264413521E-5</v>
      </c>
      <c r="R5978" s="14">
        <f>$H5978/Q5978</f>
        <v>1</v>
      </c>
      <c r="S5978" s="14" cm="1">
        <f t="array" ref="S5978">SUM(_xlfn._xlws.FILTER($H$2:$H$7117,_xlfn.MAP($P$2:$P$7117,_xlfn.LAMBDA(_xlpm.x,_xlpm.x=$P5978))))</f>
        <v>2.9821073558648097E-3</v>
      </c>
      <c r="T5978" s="14">
        <f>$H5978/S5978</f>
        <v>1.6666666666666673E-2</v>
      </c>
      <c r="U5978" s="14">
        <f>_xlfn.LET(_xlpm.freq,F5978,_xlpm.size,M5978+1,_xlpm.F,V5978,LOG(1+_xlpm.freq)*LOG(1+_xlpm.size)*_xlpm.F)</f>
        <v>8.3409789941354378E-3</v>
      </c>
      <c r="V5978" s="14">
        <f>_xlfn.LET(_xlpm.a,T5978,_xlpm.b,R5978,2*_xlpm.a*_xlpm.b/(_xlpm.a+_xlpm.b))</f>
        <v>3.2786885245901655E-2</v>
      </c>
      <c r="W5978" s="14">
        <f>_xlfn.LET(_xlpm.p,R5978,_xlpm.q,T5978,LOG(_xlpm.p/_xlpm.q))</f>
        <v>1.7781512503836434</v>
      </c>
      <c r="X5978" s="2"/>
    </row>
    <row r="5979" spans="1:24">
      <c r="A5979" s="1" t="str">
        <f>_xlfn.LET(_xlpm.sep," : ",CONCATENATE(O5979,_xlpm.sep,P5979))</f>
        <v>~ffire~ : [fə]</v>
      </c>
      <c r="B5979" s="1">
        <f>_xlfn.LET(_xlpm.d,$G5979,_xlpm.k,_xlfn.CONCAT(LEFT(TRIM(B$1),1),"*"),COUNTIF(_xlpm.d,_xlpm.k))</f>
        <v>0</v>
      </c>
      <c r="C5979" s="1">
        <f>_xlfn.LET(_xlpm.d,$G5979,_xlpm.k,_xlfn.CONCAT(LEFT(TRIM(C$1),1),"*"),COUNTIF(_xlpm.d,_xlpm.k))</f>
        <v>0</v>
      </c>
      <c r="D5979" s="1">
        <f>_xlfn.LET(_xlpm.d,$G5979,_xlpm.k,_xlfn.CONCAT(LEFT(TRIM(D$1),1),"*"),COUNTIF(_xlpm.d,_xlpm.k))</f>
        <v>0</v>
      </c>
      <c r="E5979" s="1">
        <f>LOG(F5979+1,10)</f>
        <v>0.30102999566398114</v>
      </c>
      <c r="F5979" s="7">
        <v>1</v>
      </c>
      <c r="G5979" s="9" t="s">
        <v>1032</v>
      </c>
      <c r="H5979" s="4">
        <f>F5979/freq.sum.r6e</f>
        <v>4.9701789264413521E-5</v>
      </c>
      <c r="I5979" s="1" t="str">
        <f>_xlfn.LET(_xlpm.sep,":",_xlpm.w,$G5979,LEFT(_xlpm.w,FIND(_xlpm.sep,_xlpm.w)-1))</f>
        <v>fə</v>
      </c>
      <c r="J5979" s="1" t="str">
        <f>_xlfn.LET(_xlpm.sep,":",_xlpm.w,$G5979,RIGHT(_xlpm.w,LEN(_xlpm.w)-FIND(_xlpm.sep,_xlpm.w)))</f>
        <v>ffire</v>
      </c>
      <c r="K5979" s="10">
        <f>_xlfn.LET(_xlpm.w,I5979,LEN(_xlpm.w))</f>
        <v>2</v>
      </c>
      <c r="L5979" s="10">
        <f>_xlfn.LET(_xlpm.w,J5979,LEN(_xlpm.w))</f>
        <v>5</v>
      </c>
      <c r="M5979" s="10">
        <f>_xlfn.LET(_xlpm.a,K5979,_xlpm.b,L5979,MAX(_xlpm.a,_xlpm.b))</f>
        <v>5</v>
      </c>
      <c r="N5979" s="10">
        <f>_xlfn.LET(_xlpm.d,(K5979,L5979),MAX(_xlpm.d)-MIN(_xlpm.d))</f>
        <v>3</v>
      </c>
      <c r="O5979" s="1" t="str">
        <f>_xlfn.LET(_xlpm.sep,":",_xlpm.w,$G5979,_xlfn.CONCAT("~",RIGHT(_xlpm.w,LEN(_xlpm.w)-FIND(_xlpm.sep,_xlpm.w)),"~"))</f>
        <v>~ffire~</v>
      </c>
      <c r="P5979" s="1" t="str">
        <f>_xlfn.LET(_xlpm.sep,":",_xlpm.w,$G5979,_xlfn.CONCAT("[",LEFT(_xlpm.w,FIND(_xlpm.sep,_xlpm.w)-1),"]"))</f>
        <v>[fə]</v>
      </c>
      <c r="Q5979" s="14" cm="1">
        <f t="array" ref="Q5979">SUM(_xlfn._xlws.FILTER($H$2:$H$7117,_xlfn.MAP($O$2:$O$7117,_xlfn.LAMBDA(_xlpm.x,_xlpm.x=$O5979))))</f>
        <v>4.9701789264413521E-5</v>
      </c>
      <c r="R5979" s="14">
        <f>$H5979/Q5979</f>
        <v>1</v>
      </c>
      <c r="S5979" s="14" cm="1">
        <f t="array" ref="S5979">SUM(_xlfn._xlws.FILTER($H$2:$H$7117,_xlfn.MAP($P$2:$P$7117,_xlfn.LAMBDA(_xlpm.x,_xlpm.x=$P5979))))</f>
        <v>2.9821073558648097E-3</v>
      </c>
      <c r="T5979" s="14">
        <f>$H5979/S5979</f>
        <v>1.6666666666666673E-2</v>
      </c>
      <c r="U5979" s="14">
        <f>_xlfn.LET(_xlpm.freq,F5979,_xlpm.size,M5979+1,_xlpm.F,V5979,LOG(1+_xlpm.freq)*LOG(1+_xlpm.size)*_xlpm.F)</f>
        <v>8.3409789941354378E-3</v>
      </c>
      <c r="V5979" s="14">
        <f>_xlfn.LET(_xlpm.a,T5979,_xlpm.b,R5979,2*_xlpm.a*_xlpm.b/(_xlpm.a+_xlpm.b))</f>
        <v>3.2786885245901655E-2</v>
      </c>
      <c r="W5979" s="14">
        <f>_xlfn.LET(_xlpm.p,R5979,_xlpm.q,T5979,LOG(_xlpm.p/_xlpm.q))</f>
        <v>1.7781512503836434</v>
      </c>
      <c r="X5979" s="2"/>
    </row>
    <row r="5980" spans="1:24">
      <c r="A5980" s="1" t="str">
        <f>_xlfn.LET(_xlpm.sep," : ",CONCATENATE(O5980,_xlpm.sep,P5980))</f>
        <v>~ffore~ : [fə]</v>
      </c>
      <c r="B5980" s="1">
        <f>_xlfn.LET(_xlpm.d,$G5980,_xlpm.k,_xlfn.CONCAT(LEFT(TRIM(B$1),1),"*"),COUNTIF(_xlpm.d,_xlpm.k))</f>
        <v>0</v>
      </c>
      <c r="C5980" s="1">
        <f>_xlfn.LET(_xlpm.d,$G5980,_xlpm.k,_xlfn.CONCAT(LEFT(TRIM(C$1),1),"*"),COUNTIF(_xlpm.d,_xlpm.k))</f>
        <v>0</v>
      </c>
      <c r="D5980" s="1">
        <f>_xlfn.LET(_xlpm.d,$G5980,_xlpm.k,_xlfn.CONCAT(LEFT(TRIM(D$1),1),"*"),COUNTIF(_xlpm.d,_xlpm.k))</f>
        <v>0</v>
      </c>
      <c r="E5980" s="1">
        <f>LOG(F5980+1,10)</f>
        <v>0.30102999566398114</v>
      </c>
      <c r="F5980" s="7">
        <v>1</v>
      </c>
      <c r="G5980" s="9" t="s">
        <v>1038</v>
      </c>
      <c r="H5980" s="4">
        <f>F5980/freq.sum.r6e</f>
        <v>4.9701789264413521E-5</v>
      </c>
      <c r="I5980" s="4" t="str">
        <f>_xlfn.LET(_xlpm.sep,":",_xlpm.w,$G5980,LEFT(_xlpm.w,FIND(_xlpm.sep,_xlpm.w)-1))</f>
        <v>fə</v>
      </c>
      <c r="J5980" s="4" t="str">
        <f>_xlfn.LET(_xlpm.sep,":",_xlpm.w,$G5980,RIGHT(_xlpm.w,LEN(_xlpm.w)-FIND(_xlpm.sep,_xlpm.w)))</f>
        <v>ffore</v>
      </c>
      <c r="K5980" s="10">
        <f>_xlfn.LET(_xlpm.w,I5980,LEN(_xlpm.w))</f>
        <v>2</v>
      </c>
      <c r="L5980" s="10">
        <f>_xlfn.LET(_xlpm.w,J5980,LEN(_xlpm.w))</f>
        <v>5</v>
      </c>
      <c r="M5980" s="10">
        <f>_xlfn.LET(_xlpm.a,K5980,_xlpm.b,L5980,MAX(_xlpm.a,_xlpm.b))</f>
        <v>5</v>
      </c>
      <c r="N5980" s="10">
        <f>_xlfn.LET(_xlpm.d,(K5980,L5980),MAX(_xlpm.d)-MIN(_xlpm.d))</f>
        <v>3</v>
      </c>
      <c r="O5980" s="1" t="str">
        <f>_xlfn.LET(_xlpm.sep,":",_xlpm.w,$G5980,_xlfn.CONCAT("~",RIGHT(_xlpm.w,LEN(_xlpm.w)-FIND(_xlpm.sep,_xlpm.w)),"~"))</f>
        <v>~ffore~</v>
      </c>
      <c r="P5980" s="1" t="str">
        <f>_xlfn.LET(_xlpm.sep,":",_xlpm.w,$G5980,_xlfn.CONCAT("[",LEFT(_xlpm.w,FIND(_xlpm.sep,_xlpm.w)-1),"]"))</f>
        <v>[fə]</v>
      </c>
      <c r="Q5980" s="14" cm="1">
        <f t="array" ref="Q5980">SUM(_xlfn._xlws.FILTER($H$2:$H$7109,_xlfn.MAP($O$2:$O$7109,_xlfn.LAMBDA(_xlpm.x,_xlpm.x=$O5980))))</f>
        <v>4.9701789264413521E-5</v>
      </c>
      <c r="R5980" s="14">
        <f>$H5980/Q5980</f>
        <v>1</v>
      </c>
      <c r="S5980" s="14" cm="1">
        <f t="array" ref="S5980">SUM(_xlfn._xlws.FILTER($H$2:$H$7109,_xlfn.MAP($P$2:$P$7109,_xlfn.LAMBDA(_xlpm.x,_xlpm.x=$P5980))))</f>
        <v>2.9821073558648097E-3</v>
      </c>
      <c r="T5980" s="14">
        <f>$H5980/S5980</f>
        <v>1.6666666666666673E-2</v>
      </c>
      <c r="U5980" s="14">
        <f>_xlfn.LET(_xlpm.freq,F5980,_xlpm.size,M5980+1,_xlpm.F,V5980,LOG(1+_xlpm.freq)*LOG(1+_xlpm.size)*_xlpm.F)</f>
        <v>8.3409789941354378E-3</v>
      </c>
      <c r="V5980" s="14">
        <f>_xlfn.LET(_xlpm.a,T5980,_xlpm.b,R5980,2*_xlpm.a*_xlpm.b/(_xlpm.a+_xlpm.b))</f>
        <v>3.2786885245901655E-2</v>
      </c>
      <c r="W5980" s="14">
        <f>_xlfn.LET(_xlpm.p,R5980,_xlpm.q,T5980,LOG(_xlpm.p/_xlpm.q))</f>
        <v>1.7781512503836434</v>
      </c>
      <c r="X5980" s="2"/>
    </row>
    <row r="5981" spans="1:24">
      <c r="A5981" s="1" t="str">
        <f>_xlfn.LET(_xlpm.sep," : ",CONCATENATE(O5981,_xlpm.sep,P5981))</f>
        <v>~phare~ : [fə]</v>
      </c>
      <c r="B5981" s="1">
        <f>_xlfn.LET(_xlpm.d,$G5981,_xlpm.k,_xlfn.CONCAT(LEFT(TRIM(B$1),1),"*"),COUNTIF(_xlpm.d,_xlpm.k))</f>
        <v>0</v>
      </c>
      <c r="C5981" s="1">
        <f>_xlfn.LET(_xlpm.d,$G5981,_xlpm.k,_xlfn.CONCAT(LEFT(TRIM(C$1),1),"*"),COUNTIF(_xlpm.d,_xlpm.k))</f>
        <v>0</v>
      </c>
      <c r="D5981" s="1">
        <f>_xlfn.LET(_xlpm.d,$G5981,_xlpm.k,_xlfn.CONCAT(LEFT(TRIM(D$1),1),"*"),COUNTIF(_xlpm.d,_xlpm.k))</f>
        <v>0</v>
      </c>
      <c r="E5981" s="1">
        <f>LOG(F5981+1,10)</f>
        <v>0.30102999566398114</v>
      </c>
      <c r="F5981" s="7">
        <v>1</v>
      </c>
      <c r="G5981" s="9" t="s">
        <v>1090</v>
      </c>
      <c r="H5981" s="4">
        <f>F5981/freq.sum.r6e</f>
        <v>4.9701789264413521E-5</v>
      </c>
      <c r="I5981" s="1" t="str">
        <f>_xlfn.LET(_xlpm.sep,":",_xlpm.w,$G5981,LEFT(_xlpm.w,FIND(_xlpm.sep,_xlpm.w)-1))</f>
        <v>fə</v>
      </c>
      <c r="J5981" s="1" t="str">
        <f>_xlfn.LET(_xlpm.sep,":",_xlpm.w,$G5981,RIGHT(_xlpm.w,LEN(_xlpm.w)-FIND(_xlpm.sep,_xlpm.w)))</f>
        <v>phare</v>
      </c>
      <c r="K5981" s="10">
        <f>_xlfn.LET(_xlpm.w,I5981,LEN(_xlpm.w))</f>
        <v>2</v>
      </c>
      <c r="L5981" s="10">
        <f>_xlfn.LET(_xlpm.w,J5981,LEN(_xlpm.w))</f>
        <v>5</v>
      </c>
      <c r="M5981" s="10">
        <f>_xlfn.LET(_xlpm.a,K5981,_xlpm.b,L5981,MAX(_xlpm.a,_xlpm.b))</f>
        <v>5</v>
      </c>
      <c r="N5981" s="10">
        <f>_xlfn.LET(_xlpm.d,(K5981,L5981),MAX(_xlpm.d)-MIN(_xlpm.d))</f>
        <v>3</v>
      </c>
      <c r="O5981" s="1" t="str">
        <f>_xlfn.LET(_xlpm.sep,":",_xlpm.w,$G5981,_xlfn.CONCAT("~",RIGHT(_xlpm.w,LEN(_xlpm.w)-FIND(_xlpm.sep,_xlpm.w)),"~"))</f>
        <v>~phare~</v>
      </c>
      <c r="P5981" s="1" t="str">
        <f>_xlfn.LET(_xlpm.sep,":",_xlpm.w,$G5981,_xlfn.CONCAT("[",LEFT(_xlpm.w,FIND(_xlpm.sep,_xlpm.w)-1),"]"))</f>
        <v>[fə]</v>
      </c>
      <c r="Q5981" s="14" cm="1">
        <f t="array" ref="Q5981">SUM(_xlfn._xlws.FILTER($H$2:$H$7117,_xlfn.MAP($O$2:$O$7117,_xlfn.LAMBDA(_xlpm.x,_xlpm.x=$O5981))))</f>
        <v>4.9701789264413521E-5</v>
      </c>
      <c r="R5981" s="14">
        <f>$H5981/Q5981</f>
        <v>1</v>
      </c>
      <c r="S5981" s="14" cm="1">
        <f t="array" ref="S5981">SUM(_xlfn._xlws.FILTER($H$2:$H$7117,_xlfn.MAP($P$2:$P$7117,_xlfn.LAMBDA(_xlpm.x,_xlpm.x=$P5981))))</f>
        <v>2.9821073558648097E-3</v>
      </c>
      <c r="T5981" s="14">
        <f>$H5981/S5981</f>
        <v>1.6666666666666673E-2</v>
      </c>
      <c r="U5981" s="14">
        <f>_xlfn.LET(_xlpm.freq,F5981,_xlpm.size,M5981+1,_xlpm.F,V5981,LOG(1+_xlpm.freq)*LOG(1+_xlpm.size)*_xlpm.F)</f>
        <v>8.3409789941354378E-3</v>
      </c>
      <c r="V5981" s="14">
        <f>_xlfn.LET(_xlpm.a,T5981,_xlpm.b,R5981,2*_xlpm.a*_xlpm.b/(_xlpm.a+_xlpm.b))</f>
        <v>3.2786885245901655E-2</v>
      </c>
      <c r="W5981" s="14">
        <f>_xlfn.LET(_xlpm.p,R5981,_xlpm.q,T5981,LOG(_xlpm.p/_xlpm.q))</f>
        <v>1.7781512503836434</v>
      </c>
      <c r="X5981" s="2"/>
    </row>
    <row r="5982" spans="1:24">
      <c r="A5982" s="1" t="str">
        <f>_xlfn.LET(_xlpm.sep," : ",CONCATENATE(O5982,_xlpm.sep,P5982))</f>
        <v>~phore~ : [fə]</v>
      </c>
      <c r="B5982" s="1">
        <f>_xlfn.LET(_xlpm.d,$G5982,_xlpm.k,_xlfn.CONCAT(LEFT(TRIM(B$1),1),"*"),COUNTIF(_xlpm.d,_xlpm.k))</f>
        <v>0</v>
      </c>
      <c r="C5982" s="1">
        <f>_xlfn.LET(_xlpm.d,$G5982,_xlpm.k,_xlfn.CONCAT(LEFT(TRIM(C$1),1),"*"),COUNTIF(_xlpm.d,_xlpm.k))</f>
        <v>0</v>
      </c>
      <c r="D5982" s="1">
        <f>_xlfn.LET(_xlpm.d,$G5982,_xlpm.k,_xlfn.CONCAT(LEFT(TRIM(D$1),1),"*"),COUNTIF(_xlpm.d,_xlpm.k))</f>
        <v>0</v>
      </c>
      <c r="E5982" s="1">
        <f>LOG(F5982+1,10)</f>
        <v>0.30102999566398114</v>
      </c>
      <c r="F5982" s="7">
        <v>1</v>
      </c>
      <c r="G5982" s="9" t="s">
        <v>1104</v>
      </c>
      <c r="H5982" s="4">
        <f>F5982/freq.sum.r6e</f>
        <v>4.9701789264413521E-5</v>
      </c>
      <c r="I5982" s="1" t="str">
        <f>_xlfn.LET(_xlpm.sep,":",_xlpm.w,$G5982,LEFT(_xlpm.w,FIND(_xlpm.sep,_xlpm.w)-1))</f>
        <v>fə</v>
      </c>
      <c r="J5982" s="1" t="str">
        <f>_xlfn.LET(_xlpm.sep,":",_xlpm.w,$G5982,RIGHT(_xlpm.w,LEN(_xlpm.w)-FIND(_xlpm.sep,_xlpm.w)))</f>
        <v>phore</v>
      </c>
      <c r="K5982" s="10">
        <f>_xlfn.LET(_xlpm.w,I5982,LEN(_xlpm.w))</f>
        <v>2</v>
      </c>
      <c r="L5982" s="10">
        <f>_xlfn.LET(_xlpm.w,J5982,LEN(_xlpm.w))</f>
        <v>5</v>
      </c>
      <c r="M5982" s="10">
        <f>_xlfn.LET(_xlpm.a,K5982,_xlpm.b,L5982,MAX(_xlpm.a,_xlpm.b))</f>
        <v>5</v>
      </c>
      <c r="N5982" s="10">
        <f>_xlfn.LET(_xlpm.d,(K5982,L5982),MAX(_xlpm.d)-MIN(_xlpm.d))</f>
        <v>3</v>
      </c>
      <c r="O5982" s="1" t="str">
        <f>_xlfn.LET(_xlpm.sep,":",_xlpm.w,$G5982,_xlfn.CONCAT("~",RIGHT(_xlpm.w,LEN(_xlpm.w)-FIND(_xlpm.sep,_xlpm.w)),"~"))</f>
        <v>~phore~</v>
      </c>
      <c r="P5982" s="1" t="str">
        <f>_xlfn.LET(_xlpm.sep,":",_xlpm.w,$G5982,_xlfn.CONCAT("[",LEFT(_xlpm.w,FIND(_xlpm.sep,_xlpm.w)-1),"]"))</f>
        <v>[fə]</v>
      </c>
      <c r="Q5982" s="14" cm="1">
        <f t="array" ref="Q5982">SUM(_xlfn._xlws.FILTER($H$2:$H$7117,_xlfn.MAP($O$2:$O$7117,_xlfn.LAMBDA(_xlpm.x,_xlpm.x=$O5982))))</f>
        <v>4.9701789264413521E-5</v>
      </c>
      <c r="R5982" s="14">
        <f>$H5982/Q5982</f>
        <v>1</v>
      </c>
      <c r="S5982" s="14" cm="1">
        <f t="array" ref="S5982">SUM(_xlfn._xlws.FILTER($H$2:$H$7117,_xlfn.MAP($P$2:$P$7117,_xlfn.LAMBDA(_xlpm.x,_xlpm.x=$P5982))))</f>
        <v>2.9821073558648097E-3</v>
      </c>
      <c r="T5982" s="14">
        <f>$H5982/S5982</f>
        <v>1.6666666666666673E-2</v>
      </c>
      <c r="U5982" s="14">
        <f>_xlfn.LET(_xlpm.freq,F5982,_xlpm.size,M5982+1,_xlpm.F,V5982,LOG(1+_xlpm.freq)*LOG(1+_xlpm.size)*_xlpm.F)</f>
        <v>8.3409789941354378E-3</v>
      </c>
      <c r="V5982" s="14">
        <f>_xlfn.LET(_xlpm.a,T5982,_xlpm.b,R5982,2*_xlpm.a*_xlpm.b/(_xlpm.a+_xlpm.b))</f>
        <v>3.2786885245901655E-2</v>
      </c>
      <c r="W5982" s="14">
        <f>_xlfn.LET(_xlpm.p,R5982,_xlpm.q,T5982,LOG(_xlpm.p/_xlpm.q))</f>
        <v>1.7781512503836434</v>
      </c>
      <c r="X5982" s="2"/>
    </row>
    <row r="5983" spans="1:24">
      <c r="A5983" s="1" t="str">
        <f>_xlfn.LET(_xlpm.sep," : ",CONCATENATE(O5983,_xlpm.sep,P5983))</f>
        <v>~ciore~ : [ʃə]</v>
      </c>
      <c r="B5983" s="1">
        <f>_xlfn.LET(_xlpm.d,$G5983,_xlpm.k,_xlfn.CONCAT(LEFT(TRIM(B$1),1),"*"),COUNTIF(_xlpm.d,_xlpm.k))</f>
        <v>0</v>
      </c>
      <c r="C5983" s="1">
        <f>_xlfn.LET(_xlpm.d,$G5983,_xlpm.k,_xlfn.CONCAT(LEFT(TRIM(C$1),1),"*"),COUNTIF(_xlpm.d,_xlpm.k))</f>
        <v>0</v>
      </c>
      <c r="D5983" s="1">
        <f>_xlfn.LET(_xlpm.d,$G5983,_xlpm.k,_xlfn.CONCAT(LEFT(TRIM(D$1),1),"*"),COUNTIF(_xlpm.d,_xlpm.k))</f>
        <v>0</v>
      </c>
      <c r="E5983" s="1">
        <f>LOG(F5983+1,10)</f>
        <v>0.30102999566398114</v>
      </c>
      <c r="F5983" s="7">
        <v>1</v>
      </c>
      <c r="G5983" s="9" t="s">
        <v>6514</v>
      </c>
      <c r="H5983" s="4">
        <f>F5983/freq.sum.r6e</f>
        <v>4.9701789264413521E-5</v>
      </c>
      <c r="I5983" s="1" t="str">
        <f>_xlfn.LET(_xlpm.sep,":",_xlpm.w,$G5983,LEFT(_xlpm.w,FIND(_xlpm.sep,_xlpm.w)-1))</f>
        <v>ʃə</v>
      </c>
      <c r="J5983" s="1" t="str">
        <f>_xlfn.LET(_xlpm.sep,":",_xlpm.w,$G5983,RIGHT(_xlpm.w,LEN(_xlpm.w)-FIND(_xlpm.sep,_xlpm.w)))</f>
        <v>ciore</v>
      </c>
      <c r="K5983" s="10">
        <f>_xlfn.LET(_xlpm.w,I5983,LEN(_xlpm.w))</f>
        <v>2</v>
      </c>
      <c r="L5983" s="10">
        <f>_xlfn.LET(_xlpm.w,J5983,LEN(_xlpm.w))</f>
        <v>5</v>
      </c>
      <c r="M5983" s="10">
        <f>_xlfn.LET(_xlpm.a,K5983,_xlpm.b,L5983,MAX(_xlpm.a,_xlpm.b))</f>
        <v>5</v>
      </c>
      <c r="N5983" s="10">
        <f>_xlfn.LET(_xlpm.d,(K5983,L5983),MAX(_xlpm.d)-MIN(_xlpm.d))</f>
        <v>3</v>
      </c>
      <c r="O5983" s="1" t="str">
        <f>_xlfn.LET(_xlpm.sep,":",_xlpm.w,$G5983,_xlfn.CONCAT("~",RIGHT(_xlpm.w,LEN(_xlpm.w)-FIND(_xlpm.sep,_xlpm.w)),"~"))</f>
        <v>~ciore~</v>
      </c>
      <c r="P5983" s="1" t="str">
        <f>_xlfn.LET(_xlpm.sep,":",_xlpm.w,$G5983,_xlfn.CONCAT("[",LEFT(_xlpm.w,FIND(_xlpm.sep,_xlpm.w)-1),"]"))</f>
        <v>[ʃə]</v>
      </c>
      <c r="Q5983" s="14" cm="1">
        <f t="array" ref="Q5983">SUM(_xlfn._xlws.FILTER($H$2:$H$7117,_xlfn.MAP($O$2:$O$7117,_xlfn.LAMBDA(_xlpm.x,_xlpm.x=$O5983))))</f>
        <v>4.9701789264413521E-5</v>
      </c>
      <c r="R5983" s="14">
        <f>$H5983/Q5983</f>
        <v>1</v>
      </c>
      <c r="S5983" s="14" cm="1">
        <f t="array" ref="S5983">SUM(_xlfn._xlws.FILTER($H$2:$H$7117,_xlfn.MAP($P$2:$P$7117,_xlfn.LAMBDA(_xlpm.x,_xlpm.x=$P5983))))</f>
        <v>2.9821073558648097E-3</v>
      </c>
      <c r="T5983" s="14">
        <f>$H5983/S5983</f>
        <v>1.6666666666666673E-2</v>
      </c>
      <c r="U5983" s="14">
        <f>_xlfn.LET(_xlpm.freq,F5983,_xlpm.size,M5983+1,_xlpm.F,V5983,LOG(1+_xlpm.freq)*LOG(1+_xlpm.size)*_xlpm.F)</f>
        <v>8.3409789941354378E-3</v>
      </c>
      <c r="V5983" s="14">
        <f>_xlfn.LET(_xlpm.a,T5983,_xlpm.b,R5983,2*_xlpm.a*_xlpm.b/(_xlpm.a+_xlpm.b))</f>
        <v>3.2786885245901655E-2</v>
      </c>
      <c r="W5983" s="14">
        <f>_xlfn.LET(_xlpm.p,R5983,_xlpm.q,T5983,LOG(_xlpm.p/_xlpm.q))</f>
        <v>1.7781512503836434</v>
      </c>
      <c r="X5983" s="2"/>
    </row>
    <row r="5984" spans="1:24">
      <c r="A5984" s="1" t="str">
        <f>_xlfn.LET(_xlpm.sep," : ",CONCATENATE(O5984,_xlpm.sep,P5984))</f>
        <v>~cioux~ : [ʃə]</v>
      </c>
      <c r="B5984" s="1">
        <f>_xlfn.LET(_xlpm.d,$G5984,_xlpm.k,_xlfn.CONCAT(LEFT(TRIM(B$1),1),"*"),COUNTIF(_xlpm.d,_xlpm.k))</f>
        <v>0</v>
      </c>
      <c r="C5984" s="1">
        <f>_xlfn.LET(_xlpm.d,$G5984,_xlpm.k,_xlfn.CONCAT(LEFT(TRIM(C$1),1),"*"),COUNTIF(_xlpm.d,_xlpm.k))</f>
        <v>0</v>
      </c>
      <c r="D5984" s="1">
        <f>_xlfn.LET(_xlpm.d,$G5984,_xlpm.k,_xlfn.CONCAT(LEFT(TRIM(D$1),1),"*"),COUNTIF(_xlpm.d,_xlpm.k))</f>
        <v>0</v>
      </c>
      <c r="E5984" s="1">
        <f>LOG(F5984+1,10)</f>
        <v>0.30102999566398114</v>
      </c>
      <c r="F5984" s="7">
        <v>1</v>
      </c>
      <c r="G5984" s="9" t="s">
        <v>6518</v>
      </c>
      <c r="H5984" s="4">
        <f>F5984/freq.sum.r6e</f>
        <v>4.9701789264413521E-5</v>
      </c>
      <c r="I5984" s="1" t="str">
        <f>_xlfn.LET(_xlpm.sep,":",_xlpm.w,$G5984,LEFT(_xlpm.w,FIND(_xlpm.sep,_xlpm.w)-1))</f>
        <v>ʃə</v>
      </c>
      <c r="J5984" s="1" t="str">
        <f>_xlfn.LET(_xlpm.sep,":",_xlpm.w,$G5984,RIGHT(_xlpm.w,LEN(_xlpm.w)-FIND(_xlpm.sep,_xlpm.w)))</f>
        <v>cioux</v>
      </c>
      <c r="K5984" s="10">
        <f>_xlfn.LET(_xlpm.w,I5984,LEN(_xlpm.w))</f>
        <v>2</v>
      </c>
      <c r="L5984" s="10">
        <f>_xlfn.LET(_xlpm.w,J5984,LEN(_xlpm.w))</f>
        <v>5</v>
      </c>
      <c r="M5984" s="10">
        <f>_xlfn.LET(_xlpm.a,K5984,_xlpm.b,L5984,MAX(_xlpm.a,_xlpm.b))</f>
        <v>5</v>
      </c>
      <c r="N5984" s="10">
        <f>_xlfn.LET(_xlpm.d,(K5984,L5984),MAX(_xlpm.d)-MIN(_xlpm.d))</f>
        <v>3</v>
      </c>
      <c r="O5984" s="1" t="str">
        <f>_xlfn.LET(_xlpm.sep,":",_xlpm.w,$G5984,_xlfn.CONCAT("~",RIGHT(_xlpm.w,LEN(_xlpm.w)-FIND(_xlpm.sep,_xlpm.w)),"~"))</f>
        <v>~cioux~</v>
      </c>
      <c r="P5984" s="1" t="str">
        <f>_xlfn.LET(_xlpm.sep,":",_xlpm.w,$G5984,_xlfn.CONCAT("[",LEFT(_xlpm.w,FIND(_xlpm.sep,_xlpm.w)-1),"]"))</f>
        <v>[ʃə]</v>
      </c>
      <c r="Q5984" s="14" cm="1">
        <f t="array" ref="Q5984">SUM(_xlfn._xlws.FILTER($H$2:$H$7117,_xlfn.MAP($O$2:$O$7117,_xlfn.LAMBDA(_xlpm.x,_xlpm.x=$O5984))))</f>
        <v>4.9701789264413521E-5</v>
      </c>
      <c r="R5984" s="14">
        <f>$H5984/Q5984</f>
        <v>1</v>
      </c>
      <c r="S5984" s="14" cm="1">
        <f t="array" ref="S5984">SUM(_xlfn._xlws.FILTER($H$2:$H$7117,_xlfn.MAP($P$2:$P$7117,_xlfn.LAMBDA(_xlpm.x,_xlpm.x=$P5984))))</f>
        <v>2.9821073558648097E-3</v>
      </c>
      <c r="T5984" s="14">
        <f>$H5984/S5984</f>
        <v>1.6666666666666673E-2</v>
      </c>
      <c r="U5984" s="14">
        <f>_xlfn.LET(_xlpm.freq,F5984,_xlpm.size,M5984+1,_xlpm.F,V5984,LOG(1+_xlpm.freq)*LOG(1+_xlpm.size)*_xlpm.F)</f>
        <v>8.3409789941354378E-3</v>
      </c>
      <c r="V5984" s="14">
        <f>_xlfn.LET(_xlpm.a,T5984,_xlpm.b,R5984,2*_xlpm.a*_xlpm.b/(_xlpm.a+_xlpm.b))</f>
        <v>3.2786885245901655E-2</v>
      </c>
      <c r="W5984" s="14">
        <f>_xlfn.LET(_xlpm.p,R5984,_xlpm.q,T5984,LOG(_xlpm.p/_xlpm.q))</f>
        <v>1.7781512503836434</v>
      </c>
      <c r="X5984" s="2"/>
    </row>
    <row r="5985" spans="1:24">
      <c r="A5985" s="1" t="str">
        <f>_xlfn.LET(_xlpm.sep," : ",CONCATENATE(O5985,_xlpm.sep,P5985))</f>
        <v>~ciare~ : [ʃə]</v>
      </c>
      <c r="B5985" s="1">
        <f>_xlfn.LET(_xlpm.d,$G5985,_xlpm.k,_xlfn.CONCAT(LEFT(TRIM(B$1),1),"*"),COUNTIF(_xlpm.d,_xlpm.k))</f>
        <v>0</v>
      </c>
      <c r="C5985" s="1">
        <f>_xlfn.LET(_xlpm.d,$G5985,_xlpm.k,_xlfn.CONCAT(LEFT(TRIM(C$1),1),"*"),COUNTIF(_xlpm.d,_xlpm.k))</f>
        <v>0</v>
      </c>
      <c r="D5985" s="1">
        <f>_xlfn.LET(_xlpm.d,$G5985,_xlpm.k,_xlfn.CONCAT(LEFT(TRIM(D$1),1),"*"),COUNTIF(_xlpm.d,_xlpm.k))</f>
        <v>0</v>
      </c>
      <c r="E5985" s="1">
        <f>LOG(F5985+1,10)</f>
        <v>0.30102999566398114</v>
      </c>
      <c r="F5985" s="7">
        <v>1</v>
      </c>
      <c r="G5985" s="9" t="s">
        <v>6497</v>
      </c>
      <c r="H5985" s="4">
        <f>F5985/freq.sum.r6e</f>
        <v>4.9701789264413521E-5</v>
      </c>
      <c r="I5985" s="1" t="str">
        <f>_xlfn.LET(_xlpm.sep,":",_xlpm.w,$G5985,LEFT(_xlpm.w,FIND(_xlpm.sep,_xlpm.w)-1))</f>
        <v>ʃə</v>
      </c>
      <c r="J5985" s="1" t="str">
        <f>_xlfn.LET(_xlpm.sep,":",_xlpm.w,$G5985,RIGHT(_xlpm.w,LEN(_xlpm.w)-FIND(_xlpm.sep,_xlpm.w)))</f>
        <v>ciare</v>
      </c>
      <c r="K5985" s="10">
        <f>_xlfn.LET(_xlpm.w,I5985,LEN(_xlpm.w))</f>
        <v>2</v>
      </c>
      <c r="L5985" s="10">
        <f>_xlfn.LET(_xlpm.w,J5985,LEN(_xlpm.w))</f>
        <v>5</v>
      </c>
      <c r="M5985" s="10">
        <f>_xlfn.LET(_xlpm.a,K5985,_xlpm.b,L5985,MAX(_xlpm.a,_xlpm.b))</f>
        <v>5</v>
      </c>
      <c r="N5985" s="10">
        <f>_xlfn.LET(_xlpm.d,(K5985,L5985),MAX(_xlpm.d)-MIN(_xlpm.d))</f>
        <v>3</v>
      </c>
      <c r="O5985" s="1" t="str">
        <f>_xlfn.LET(_xlpm.sep,":",_xlpm.w,$G5985,_xlfn.CONCAT("~",RIGHT(_xlpm.w,LEN(_xlpm.w)-FIND(_xlpm.sep,_xlpm.w)),"~"))</f>
        <v>~ciare~</v>
      </c>
      <c r="P5985" s="1" t="str">
        <f>_xlfn.LET(_xlpm.sep,":",_xlpm.w,$G5985,_xlfn.CONCAT("[",LEFT(_xlpm.w,FIND(_xlpm.sep,_xlpm.w)-1),"]"))</f>
        <v>[ʃə]</v>
      </c>
      <c r="Q5985" s="14" cm="1">
        <f t="array" ref="Q5985">SUM(_xlfn._xlws.FILTER($H$2:$H$7117,_xlfn.MAP($O$2:$O$7117,_xlfn.LAMBDA(_xlpm.x,_xlpm.x=$O5985))))</f>
        <v>4.9701789264413521E-5</v>
      </c>
      <c r="R5985" s="14">
        <f>$H5985/Q5985</f>
        <v>1</v>
      </c>
      <c r="S5985" s="14" cm="1">
        <f t="array" ref="S5985">SUM(_xlfn._xlws.FILTER($H$2:$H$7117,_xlfn.MAP($P$2:$P$7117,_xlfn.LAMBDA(_xlpm.x,_xlpm.x=$P5985))))</f>
        <v>2.9821073558648097E-3</v>
      </c>
      <c r="T5985" s="14">
        <f>$H5985/S5985</f>
        <v>1.6666666666666673E-2</v>
      </c>
      <c r="U5985" s="14">
        <f>_xlfn.LET(_xlpm.freq,F5985,_xlpm.size,M5985+1,_xlpm.F,V5985,LOG(1+_xlpm.freq)*LOG(1+_xlpm.size)*_xlpm.F)</f>
        <v>8.3409789941354378E-3</v>
      </c>
      <c r="V5985" s="14">
        <f>_xlfn.LET(_xlpm.a,T5985,_xlpm.b,R5985,2*_xlpm.a*_xlpm.b/(_xlpm.a+_xlpm.b))</f>
        <v>3.2786885245901655E-2</v>
      </c>
      <c r="W5985" s="14">
        <f>_xlfn.LET(_xlpm.p,R5985,_xlpm.q,T5985,LOG(_xlpm.p/_xlpm.q))</f>
        <v>1.7781512503836434</v>
      </c>
      <c r="X5985" s="2"/>
    </row>
    <row r="5986" spans="1:24">
      <c r="A5986" s="1" t="str">
        <f>_xlfn.LET(_xlpm.sep," : ",CONCATENATE(O5986,_xlpm.sep,P5986))</f>
        <v>~ciere~ : [ʃə]</v>
      </c>
      <c r="B5986" s="1">
        <f>_xlfn.LET(_xlpm.d,$G5986,_xlpm.k,_xlfn.CONCAT(LEFT(TRIM(B$1),1),"*"),COUNTIF(_xlpm.d,_xlpm.k))</f>
        <v>0</v>
      </c>
      <c r="C5986" s="1">
        <f>_xlfn.LET(_xlpm.d,$G5986,_xlpm.k,_xlfn.CONCAT(LEFT(TRIM(C$1),1),"*"),COUNTIF(_xlpm.d,_xlpm.k))</f>
        <v>0</v>
      </c>
      <c r="D5986" s="1">
        <f>_xlfn.LET(_xlpm.d,$G5986,_xlpm.k,_xlfn.CONCAT(LEFT(TRIM(D$1),1),"*"),COUNTIF(_xlpm.d,_xlpm.k))</f>
        <v>0</v>
      </c>
      <c r="E5986" s="1">
        <f>LOG(F5986+1,10)</f>
        <v>0.30102999566398114</v>
      </c>
      <c r="F5986" s="7">
        <v>1</v>
      </c>
      <c r="G5986" s="9" t="s">
        <v>6507</v>
      </c>
      <c r="H5986" s="4">
        <f>F5986/freq.sum.r6e</f>
        <v>4.9701789264413521E-5</v>
      </c>
      <c r="I5986" s="1" t="str">
        <f>_xlfn.LET(_xlpm.sep,":",_xlpm.w,$G5986,LEFT(_xlpm.w,FIND(_xlpm.sep,_xlpm.w)-1))</f>
        <v>ʃə</v>
      </c>
      <c r="J5986" s="1" t="str">
        <f>_xlfn.LET(_xlpm.sep,":",_xlpm.w,$G5986,RIGHT(_xlpm.w,LEN(_xlpm.w)-FIND(_xlpm.sep,_xlpm.w)))</f>
        <v>ciere</v>
      </c>
      <c r="K5986" s="10">
        <f>_xlfn.LET(_xlpm.w,I5986,LEN(_xlpm.w))</f>
        <v>2</v>
      </c>
      <c r="L5986" s="10">
        <f>_xlfn.LET(_xlpm.w,J5986,LEN(_xlpm.w))</f>
        <v>5</v>
      </c>
      <c r="M5986" s="10">
        <f>_xlfn.LET(_xlpm.a,K5986,_xlpm.b,L5986,MAX(_xlpm.a,_xlpm.b))</f>
        <v>5</v>
      </c>
      <c r="N5986" s="10">
        <f>_xlfn.LET(_xlpm.d,(K5986,L5986),MAX(_xlpm.d)-MIN(_xlpm.d))</f>
        <v>3</v>
      </c>
      <c r="O5986" s="1" t="str">
        <f>_xlfn.LET(_xlpm.sep,":",_xlpm.w,$G5986,_xlfn.CONCAT("~",RIGHT(_xlpm.w,LEN(_xlpm.w)-FIND(_xlpm.sep,_xlpm.w)),"~"))</f>
        <v>~ciere~</v>
      </c>
      <c r="P5986" s="1" t="str">
        <f>_xlfn.LET(_xlpm.sep,":",_xlpm.w,$G5986,_xlfn.CONCAT("[",LEFT(_xlpm.w,FIND(_xlpm.sep,_xlpm.w)-1),"]"))</f>
        <v>[ʃə]</v>
      </c>
      <c r="Q5986" s="14" cm="1">
        <f t="array" ref="Q5986">SUM(_xlfn._xlws.FILTER($H$2:$H$7117,_xlfn.MAP($O$2:$O$7117,_xlfn.LAMBDA(_xlpm.x,_xlpm.x=$O5986))))</f>
        <v>4.9701789264413521E-5</v>
      </c>
      <c r="R5986" s="14">
        <f>$H5986/Q5986</f>
        <v>1</v>
      </c>
      <c r="S5986" s="14" cm="1">
        <f t="array" ref="S5986">SUM(_xlfn._xlws.FILTER($H$2:$H$7117,_xlfn.MAP($P$2:$P$7117,_xlfn.LAMBDA(_xlpm.x,_xlpm.x=$P5986))))</f>
        <v>2.9821073558648097E-3</v>
      </c>
      <c r="T5986" s="14">
        <f>$H5986/S5986</f>
        <v>1.6666666666666673E-2</v>
      </c>
      <c r="U5986" s="14">
        <f>_xlfn.LET(_xlpm.freq,F5986,_xlpm.size,M5986+1,_xlpm.F,V5986,LOG(1+_xlpm.freq)*LOG(1+_xlpm.size)*_xlpm.F)</f>
        <v>8.3409789941354378E-3</v>
      </c>
      <c r="V5986" s="14">
        <f>_xlfn.LET(_xlpm.a,T5986,_xlpm.b,R5986,2*_xlpm.a*_xlpm.b/(_xlpm.a+_xlpm.b))</f>
        <v>3.2786885245901655E-2</v>
      </c>
      <c r="W5986" s="14">
        <f>_xlfn.LET(_xlpm.p,R5986,_xlpm.q,T5986,LOG(_xlpm.p/_xlpm.q))</f>
        <v>1.7781512503836434</v>
      </c>
      <c r="X5986" s="2"/>
    </row>
    <row r="5987" spans="1:24">
      <c r="A5987" s="1" t="str">
        <f>_xlfn.LET(_xlpm.sep," : ",CONCATENATE(O5987,_xlpm.sep,P5987))</f>
        <v>~ciour~ : [ʃə]</v>
      </c>
      <c r="B5987" s="1">
        <f>_xlfn.LET(_xlpm.d,$G5987,_xlpm.k,_xlfn.CONCAT(LEFT(TRIM(B$1),1),"*"),COUNTIF(_xlpm.d,_xlpm.k))</f>
        <v>0</v>
      </c>
      <c r="C5987" s="1">
        <f>_xlfn.LET(_xlpm.d,$G5987,_xlpm.k,_xlfn.CONCAT(LEFT(TRIM(C$1),1),"*"),COUNTIF(_xlpm.d,_xlpm.k))</f>
        <v>0</v>
      </c>
      <c r="D5987" s="1">
        <f>_xlfn.LET(_xlpm.d,$G5987,_xlpm.k,_xlfn.CONCAT(LEFT(TRIM(D$1),1),"*"),COUNTIF(_xlpm.d,_xlpm.k))</f>
        <v>0</v>
      </c>
      <c r="E5987" s="1">
        <f>LOG(F5987+1,10)</f>
        <v>0.30102999566398114</v>
      </c>
      <c r="F5987" s="7">
        <v>1</v>
      </c>
      <c r="G5987" s="9" t="s">
        <v>6516</v>
      </c>
      <c r="H5987" s="4">
        <f>F5987/freq.sum.r6e</f>
        <v>4.9701789264413521E-5</v>
      </c>
      <c r="I5987" s="1" t="str">
        <f>_xlfn.LET(_xlpm.sep,":",_xlpm.w,$G5987,LEFT(_xlpm.w,FIND(_xlpm.sep,_xlpm.w)-1))</f>
        <v>ʃə</v>
      </c>
      <c r="J5987" s="1" t="str">
        <f>_xlfn.LET(_xlpm.sep,":",_xlpm.w,$G5987,RIGHT(_xlpm.w,LEN(_xlpm.w)-FIND(_xlpm.sep,_xlpm.w)))</f>
        <v>ciour</v>
      </c>
      <c r="K5987" s="10">
        <f>_xlfn.LET(_xlpm.w,I5987,LEN(_xlpm.w))</f>
        <v>2</v>
      </c>
      <c r="L5987" s="10">
        <f>_xlfn.LET(_xlpm.w,J5987,LEN(_xlpm.w))</f>
        <v>5</v>
      </c>
      <c r="M5987" s="10">
        <f>_xlfn.LET(_xlpm.a,K5987,_xlpm.b,L5987,MAX(_xlpm.a,_xlpm.b))</f>
        <v>5</v>
      </c>
      <c r="N5987" s="10">
        <f>_xlfn.LET(_xlpm.d,(K5987,L5987),MAX(_xlpm.d)-MIN(_xlpm.d))</f>
        <v>3</v>
      </c>
      <c r="O5987" s="1" t="str">
        <f>_xlfn.LET(_xlpm.sep,":",_xlpm.w,$G5987,_xlfn.CONCAT("~",RIGHT(_xlpm.w,LEN(_xlpm.w)-FIND(_xlpm.sep,_xlpm.w)),"~"))</f>
        <v>~ciour~</v>
      </c>
      <c r="P5987" s="1" t="str">
        <f>_xlfn.LET(_xlpm.sep,":",_xlpm.w,$G5987,_xlfn.CONCAT("[",LEFT(_xlpm.w,FIND(_xlpm.sep,_xlpm.w)-1),"]"))</f>
        <v>[ʃə]</v>
      </c>
      <c r="Q5987" s="14" cm="1">
        <f t="array" ref="Q5987">SUM(_xlfn._xlws.FILTER($H$2:$H$7117,_xlfn.MAP($O$2:$O$7117,_xlfn.LAMBDA(_xlpm.x,_xlpm.x=$O5987))))</f>
        <v>4.9701789264413521E-5</v>
      </c>
      <c r="R5987" s="14">
        <f>$H5987/Q5987</f>
        <v>1</v>
      </c>
      <c r="S5987" s="14" cm="1">
        <f t="array" ref="S5987">SUM(_xlfn._xlws.FILTER($H$2:$H$7117,_xlfn.MAP($P$2:$P$7117,_xlfn.LAMBDA(_xlpm.x,_xlpm.x=$P5987))))</f>
        <v>2.9821073558648097E-3</v>
      </c>
      <c r="T5987" s="14">
        <f>$H5987/S5987</f>
        <v>1.6666666666666673E-2</v>
      </c>
      <c r="U5987" s="14">
        <f>_xlfn.LET(_xlpm.freq,F5987,_xlpm.size,M5987+1,_xlpm.F,V5987,LOG(1+_xlpm.freq)*LOG(1+_xlpm.size)*_xlpm.F)</f>
        <v>8.3409789941354378E-3</v>
      </c>
      <c r="V5987" s="14">
        <f>_xlfn.LET(_xlpm.a,T5987,_xlpm.b,R5987,2*_xlpm.a*_xlpm.b/(_xlpm.a+_xlpm.b))</f>
        <v>3.2786885245901655E-2</v>
      </c>
      <c r="W5987" s="14">
        <f>_xlfn.LET(_xlpm.p,R5987,_xlpm.q,T5987,LOG(_xlpm.p/_xlpm.q))</f>
        <v>1.7781512503836434</v>
      </c>
      <c r="X5987" s="2"/>
    </row>
    <row r="5988" spans="1:24">
      <c r="A5988" s="1" t="str">
        <f>_xlfn.LET(_xlpm.sep," : ",CONCATENATE(O5988,_xlpm.sep,P5988))</f>
        <v>~shere~ : [ʃə]</v>
      </c>
      <c r="B5988" s="1">
        <f>_xlfn.LET(_xlpm.d,$G5988,_xlpm.k,_xlfn.CONCAT(LEFT(TRIM(B$1),1),"*"),COUNTIF(_xlpm.d,_xlpm.k))</f>
        <v>0</v>
      </c>
      <c r="C5988" s="1">
        <f>_xlfn.LET(_xlpm.d,$G5988,_xlpm.k,_xlfn.CONCAT(LEFT(TRIM(C$1),1),"*"),COUNTIF(_xlpm.d,_xlpm.k))</f>
        <v>0</v>
      </c>
      <c r="D5988" s="1">
        <f>_xlfn.LET(_xlpm.d,$G5988,_xlpm.k,_xlfn.CONCAT(LEFT(TRIM(D$1),1),"*"),COUNTIF(_xlpm.d,_xlpm.k))</f>
        <v>0</v>
      </c>
      <c r="E5988" s="1">
        <f>LOG(F5988+1,10)</f>
        <v>0.30102999566398114</v>
      </c>
      <c r="F5988" s="7">
        <v>1</v>
      </c>
      <c r="G5988" s="9" t="s">
        <v>6800</v>
      </c>
      <c r="H5988" s="4">
        <f>F5988/freq.sum.r6e</f>
        <v>4.9701789264413521E-5</v>
      </c>
      <c r="I5988" s="4" t="str">
        <f>_xlfn.LET(_xlpm.sep,":",_xlpm.w,$G5988,LEFT(_xlpm.w,FIND(_xlpm.sep,_xlpm.w)-1))</f>
        <v>ʃə</v>
      </c>
      <c r="J5988" s="4" t="str">
        <f>_xlfn.LET(_xlpm.sep,":",_xlpm.w,$G5988,RIGHT(_xlpm.w,LEN(_xlpm.w)-FIND(_xlpm.sep,_xlpm.w)))</f>
        <v>shere</v>
      </c>
      <c r="K5988" s="10">
        <f>_xlfn.LET(_xlpm.w,I5988,LEN(_xlpm.w))</f>
        <v>2</v>
      </c>
      <c r="L5988" s="10">
        <f>_xlfn.LET(_xlpm.w,J5988,LEN(_xlpm.w))</f>
        <v>5</v>
      </c>
      <c r="M5988" s="10">
        <f>_xlfn.LET(_xlpm.a,K5988,_xlpm.b,L5988,MAX(_xlpm.a,_xlpm.b))</f>
        <v>5</v>
      </c>
      <c r="N5988" s="10">
        <f>_xlfn.LET(_xlpm.d,(K5988,L5988),MAX(_xlpm.d)-MIN(_xlpm.d))</f>
        <v>3</v>
      </c>
      <c r="O5988" s="1" t="str">
        <f>_xlfn.LET(_xlpm.sep,":",_xlpm.w,$G5988,_xlfn.CONCAT("~",RIGHT(_xlpm.w,LEN(_xlpm.w)-FIND(_xlpm.sep,_xlpm.w)),"~"))</f>
        <v>~shere~</v>
      </c>
      <c r="P5988" s="1" t="str">
        <f>_xlfn.LET(_xlpm.sep,":",_xlpm.w,$G5988,_xlfn.CONCAT("[",LEFT(_xlpm.w,FIND(_xlpm.sep,_xlpm.w)-1),"]"))</f>
        <v>[ʃə]</v>
      </c>
      <c r="Q5988" s="14" cm="1">
        <f t="array" ref="Q5988">SUM(_xlfn._xlws.FILTER($H$2:$H$7109,_xlfn.MAP($O$2:$O$7109,_xlfn.LAMBDA(_xlpm.x,_xlpm.x=$O5988))))</f>
        <v>4.9701789264413521E-5</v>
      </c>
      <c r="R5988" s="14">
        <f>$H5988/Q5988</f>
        <v>1</v>
      </c>
      <c r="S5988" s="14" cm="1">
        <f t="array" ref="S5988">SUM(_xlfn._xlws.FILTER($H$2:$H$7109,_xlfn.MAP($P$2:$P$7109,_xlfn.LAMBDA(_xlpm.x,_xlpm.x=$P5988))))</f>
        <v>2.9821073558648097E-3</v>
      </c>
      <c r="T5988" s="14">
        <f>$H5988/S5988</f>
        <v>1.6666666666666673E-2</v>
      </c>
      <c r="U5988" s="14">
        <f>_xlfn.LET(_xlpm.freq,F5988,_xlpm.size,M5988+1,_xlpm.F,V5988,LOG(1+_xlpm.freq)*LOG(1+_xlpm.size)*_xlpm.F)</f>
        <v>8.3409789941354378E-3</v>
      </c>
      <c r="V5988" s="14">
        <f>_xlfn.LET(_xlpm.a,T5988,_xlpm.b,R5988,2*_xlpm.a*_xlpm.b/(_xlpm.a+_xlpm.b))</f>
        <v>3.2786885245901655E-2</v>
      </c>
      <c r="W5988" s="14">
        <f>_xlfn.LET(_xlpm.p,R5988,_xlpm.q,T5988,LOG(_xlpm.p/_xlpm.q))</f>
        <v>1.7781512503836434</v>
      </c>
      <c r="X5988" s="2"/>
    </row>
    <row r="5989" spans="1:24">
      <c r="A5989" s="1" t="str">
        <f>_xlfn.LET(_xlpm.sep," : ",CONCATENATE(O5989,_xlpm.sep,P5989))</f>
        <v>~shior~ : [ʃə]</v>
      </c>
      <c r="B5989" s="1">
        <f>_xlfn.LET(_xlpm.d,$G5989,_xlpm.k,_xlfn.CONCAT(LEFT(TRIM(B$1),1),"*"),COUNTIF(_xlpm.d,_xlpm.k))</f>
        <v>0</v>
      </c>
      <c r="C5989" s="1">
        <f>_xlfn.LET(_xlpm.d,$G5989,_xlpm.k,_xlfn.CONCAT(LEFT(TRIM(C$1),1),"*"),COUNTIF(_xlpm.d,_xlpm.k))</f>
        <v>0</v>
      </c>
      <c r="D5989" s="1">
        <f>_xlfn.LET(_xlpm.d,$G5989,_xlpm.k,_xlfn.CONCAT(LEFT(TRIM(D$1),1),"*"),COUNTIF(_xlpm.d,_xlpm.k))</f>
        <v>0</v>
      </c>
      <c r="E5989" s="1">
        <f>LOG(F5989+1,10)</f>
        <v>0.30102999566398114</v>
      </c>
      <c r="F5989" s="7">
        <v>1</v>
      </c>
      <c r="G5989" s="9" t="s">
        <v>6809</v>
      </c>
      <c r="H5989" s="4">
        <f>F5989/freq.sum.r6e</f>
        <v>4.9701789264413521E-5</v>
      </c>
      <c r="I5989" s="1" t="str">
        <f>_xlfn.LET(_xlpm.sep,":",_xlpm.w,$G5989,LEFT(_xlpm.w,FIND(_xlpm.sep,_xlpm.w)-1))</f>
        <v>ʃə</v>
      </c>
      <c r="J5989" s="1" t="str">
        <f>_xlfn.LET(_xlpm.sep,":",_xlpm.w,$G5989,RIGHT(_xlpm.w,LEN(_xlpm.w)-FIND(_xlpm.sep,_xlpm.w)))</f>
        <v>shior</v>
      </c>
      <c r="K5989" s="10">
        <f>_xlfn.LET(_xlpm.w,I5989,LEN(_xlpm.w))</f>
        <v>2</v>
      </c>
      <c r="L5989" s="10">
        <f>_xlfn.LET(_xlpm.w,J5989,LEN(_xlpm.w))</f>
        <v>5</v>
      </c>
      <c r="M5989" s="10">
        <f>_xlfn.LET(_xlpm.a,K5989,_xlpm.b,L5989,MAX(_xlpm.a,_xlpm.b))</f>
        <v>5</v>
      </c>
      <c r="N5989" s="10">
        <f>_xlfn.LET(_xlpm.d,(K5989,L5989),MAX(_xlpm.d)-MIN(_xlpm.d))</f>
        <v>3</v>
      </c>
      <c r="O5989" s="1" t="str">
        <f>_xlfn.LET(_xlpm.sep,":",_xlpm.w,$G5989,_xlfn.CONCAT("~",RIGHT(_xlpm.w,LEN(_xlpm.w)-FIND(_xlpm.sep,_xlpm.w)),"~"))</f>
        <v>~shior~</v>
      </c>
      <c r="P5989" s="1" t="str">
        <f>_xlfn.LET(_xlpm.sep,":",_xlpm.w,$G5989,_xlfn.CONCAT("[",LEFT(_xlpm.w,FIND(_xlpm.sep,_xlpm.w)-1),"]"))</f>
        <v>[ʃə]</v>
      </c>
      <c r="Q5989" s="14" cm="1">
        <f t="array" ref="Q5989">SUM(_xlfn._xlws.FILTER($H$2:$H$7117,_xlfn.MAP($O$2:$O$7117,_xlfn.LAMBDA(_xlpm.x,_xlpm.x=$O5989))))</f>
        <v>4.9701789264413521E-5</v>
      </c>
      <c r="R5989" s="14">
        <f>$H5989/Q5989</f>
        <v>1</v>
      </c>
      <c r="S5989" s="14" cm="1">
        <f t="array" ref="S5989">SUM(_xlfn._xlws.FILTER($H$2:$H$7117,_xlfn.MAP($P$2:$P$7117,_xlfn.LAMBDA(_xlpm.x,_xlpm.x=$P5989))))</f>
        <v>2.9821073558648097E-3</v>
      </c>
      <c r="T5989" s="14">
        <f>$H5989/S5989</f>
        <v>1.6666666666666673E-2</v>
      </c>
      <c r="U5989" s="14">
        <f>_xlfn.LET(_xlpm.freq,F5989,_xlpm.size,M5989+1,_xlpm.F,V5989,LOG(1+_xlpm.freq)*LOG(1+_xlpm.size)*_xlpm.F)</f>
        <v>8.3409789941354378E-3</v>
      </c>
      <c r="V5989" s="14">
        <f>_xlfn.LET(_xlpm.a,T5989,_xlpm.b,R5989,2*_xlpm.a*_xlpm.b/(_xlpm.a+_xlpm.b))</f>
        <v>3.2786885245901655E-2</v>
      </c>
      <c r="W5989" s="14">
        <f>_xlfn.LET(_xlpm.p,R5989,_xlpm.q,T5989,LOG(_xlpm.p/_xlpm.q))</f>
        <v>1.7781512503836434</v>
      </c>
      <c r="X5989" s="2"/>
    </row>
    <row r="5990" spans="1:24">
      <c r="A5990" s="1" t="str">
        <f>_xlfn.LET(_xlpm.sep," : ",CONCATENATE(O5990,_xlpm.sep,P5990))</f>
        <v>~shiox~ : [ʃə]</v>
      </c>
      <c r="B5990" s="1">
        <f>_xlfn.LET(_xlpm.d,$G5990,_xlpm.k,_xlfn.CONCAT(LEFT(TRIM(B$1),1),"*"),COUNTIF(_xlpm.d,_xlpm.k))</f>
        <v>0</v>
      </c>
      <c r="C5990" s="1">
        <f>_xlfn.LET(_xlpm.d,$G5990,_xlpm.k,_xlfn.CONCAT(LEFT(TRIM(C$1),1),"*"),COUNTIF(_xlpm.d,_xlpm.k))</f>
        <v>0</v>
      </c>
      <c r="D5990" s="1">
        <f>_xlfn.LET(_xlpm.d,$G5990,_xlpm.k,_xlfn.CONCAT(LEFT(TRIM(D$1),1),"*"),COUNTIF(_xlpm.d,_xlpm.k))</f>
        <v>0</v>
      </c>
      <c r="E5990" s="1">
        <f>LOG(F5990+1,10)</f>
        <v>0.30102999566398114</v>
      </c>
      <c r="F5990" s="7">
        <v>1</v>
      </c>
      <c r="G5990" s="9" t="s">
        <v>6811</v>
      </c>
      <c r="H5990" s="4">
        <f>F5990/freq.sum.r6e</f>
        <v>4.9701789264413521E-5</v>
      </c>
      <c r="I5990" s="1" t="str">
        <f>_xlfn.LET(_xlpm.sep,":",_xlpm.w,$G5990,LEFT(_xlpm.w,FIND(_xlpm.sep,_xlpm.w)-1))</f>
        <v>ʃə</v>
      </c>
      <c r="J5990" s="1" t="str">
        <f>_xlfn.LET(_xlpm.sep,":",_xlpm.w,$G5990,RIGHT(_xlpm.w,LEN(_xlpm.w)-FIND(_xlpm.sep,_xlpm.w)))</f>
        <v>shiox</v>
      </c>
      <c r="K5990" s="10">
        <f>_xlfn.LET(_xlpm.w,I5990,LEN(_xlpm.w))</f>
        <v>2</v>
      </c>
      <c r="L5990" s="10">
        <f>_xlfn.LET(_xlpm.w,J5990,LEN(_xlpm.w))</f>
        <v>5</v>
      </c>
      <c r="M5990" s="10">
        <f>_xlfn.LET(_xlpm.a,K5990,_xlpm.b,L5990,MAX(_xlpm.a,_xlpm.b))</f>
        <v>5</v>
      </c>
      <c r="N5990" s="10">
        <f>_xlfn.LET(_xlpm.d,(K5990,L5990),MAX(_xlpm.d)-MIN(_xlpm.d))</f>
        <v>3</v>
      </c>
      <c r="O5990" s="1" t="str">
        <f>_xlfn.LET(_xlpm.sep,":",_xlpm.w,$G5990,_xlfn.CONCAT("~",RIGHT(_xlpm.w,LEN(_xlpm.w)-FIND(_xlpm.sep,_xlpm.w)),"~"))</f>
        <v>~shiox~</v>
      </c>
      <c r="P5990" s="1" t="str">
        <f>_xlfn.LET(_xlpm.sep,":",_xlpm.w,$G5990,_xlfn.CONCAT("[",LEFT(_xlpm.w,FIND(_xlpm.sep,_xlpm.w)-1),"]"))</f>
        <v>[ʃə]</v>
      </c>
      <c r="Q5990" s="14" cm="1">
        <f t="array" ref="Q5990">SUM(_xlfn._xlws.FILTER($H$2:$H$7111,_xlfn.MAP($O$2:$O$7111,_xlfn.LAMBDA(_xlpm.x,_xlpm.x=$O5990))))</f>
        <v>4.9701789264413521E-5</v>
      </c>
      <c r="R5990" s="14">
        <f>$H5990/Q5990</f>
        <v>1</v>
      </c>
      <c r="S5990" s="14" cm="1">
        <f t="array" ref="S5990">SUM(_xlfn._xlws.FILTER($H$2:$H$7111,_xlfn.MAP($P$2:$P$7111,_xlfn.LAMBDA(_xlpm.x,_xlpm.x=$P5990))))</f>
        <v>2.9821073558648097E-3</v>
      </c>
      <c r="T5990" s="14">
        <f>$H5990/S5990</f>
        <v>1.6666666666666673E-2</v>
      </c>
      <c r="U5990" s="14">
        <f>_xlfn.LET(_xlpm.freq,F5990,_xlpm.size,M5990+1,_xlpm.F,V5990,LOG(1+_xlpm.freq)*LOG(1+_xlpm.size)*_xlpm.F)</f>
        <v>8.3409789941354378E-3</v>
      </c>
      <c r="V5990" s="14">
        <f>_xlfn.LET(_xlpm.a,T5990,_xlpm.b,R5990,2*_xlpm.a*_xlpm.b/(_xlpm.a+_xlpm.b))</f>
        <v>3.2786885245901655E-2</v>
      </c>
      <c r="W5990" s="14">
        <f>_xlfn.LET(_xlpm.p,R5990,_xlpm.q,T5990,LOG(_xlpm.p/_xlpm.q))</f>
        <v>1.7781512503836434</v>
      </c>
      <c r="X5990" s="2"/>
    </row>
    <row r="5991" spans="1:24">
      <c r="A5991" s="1" t="str">
        <f>_xlfn.LET(_xlpm.sep," : ",CONCATENATE(O5991,_xlpm.sep,P5991))</f>
        <v>~ssior~ : [ʃə]</v>
      </c>
      <c r="B5991" s="1">
        <f>_xlfn.LET(_xlpm.d,$G5991,_xlpm.k,_xlfn.CONCAT(LEFT(TRIM(B$1),1),"*"),COUNTIF(_xlpm.d,_xlpm.k))</f>
        <v>0</v>
      </c>
      <c r="C5991" s="1">
        <f>_xlfn.LET(_xlpm.d,$G5991,_xlpm.k,_xlfn.CONCAT(LEFT(TRIM(C$1),1),"*"),COUNTIF(_xlpm.d,_xlpm.k))</f>
        <v>0</v>
      </c>
      <c r="D5991" s="1">
        <f>_xlfn.LET(_xlpm.d,$G5991,_xlpm.k,_xlfn.CONCAT(LEFT(TRIM(D$1),1),"*"),COUNTIF(_xlpm.d,_xlpm.k))</f>
        <v>0</v>
      </c>
      <c r="E5991" s="1">
        <f>LOG(F5991+1,10)</f>
        <v>0.30102999566398114</v>
      </c>
      <c r="F5991" s="7">
        <v>1</v>
      </c>
      <c r="G5991" s="9" t="s">
        <v>6835</v>
      </c>
      <c r="H5991" s="4">
        <f>F5991/freq.sum.r6e</f>
        <v>4.9701789264413521E-5</v>
      </c>
      <c r="I5991" s="1" t="str">
        <f>_xlfn.LET(_xlpm.sep,":",_xlpm.w,$G5991,LEFT(_xlpm.w,FIND(_xlpm.sep,_xlpm.w)-1))</f>
        <v>ʃə</v>
      </c>
      <c r="J5991" s="1" t="str">
        <f>_xlfn.LET(_xlpm.sep,":",_xlpm.w,$G5991,RIGHT(_xlpm.w,LEN(_xlpm.w)-FIND(_xlpm.sep,_xlpm.w)))</f>
        <v>ssior</v>
      </c>
      <c r="K5991" s="10">
        <f>_xlfn.LET(_xlpm.w,I5991,LEN(_xlpm.w))</f>
        <v>2</v>
      </c>
      <c r="L5991" s="10">
        <f>_xlfn.LET(_xlpm.w,J5991,LEN(_xlpm.w))</f>
        <v>5</v>
      </c>
      <c r="M5991" s="10">
        <f>_xlfn.LET(_xlpm.a,K5991,_xlpm.b,L5991,MAX(_xlpm.a,_xlpm.b))</f>
        <v>5</v>
      </c>
      <c r="N5991" s="10">
        <f>_xlfn.LET(_xlpm.d,(K5991,L5991),MAX(_xlpm.d)-MIN(_xlpm.d))</f>
        <v>3</v>
      </c>
      <c r="O5991" s="1" t="str">
        <f>_xlfn.LET(_xlpm.sep,":",_xlpm.w,$G5991,_xlfn.CONCAT("~",RIGHT(_xlpm.w,LEN(_xlpm.w)-FIND(_xlpm.sep,_xlpm.w)),"~"))</f>
        <v>~ssior~</v>
      </c>
      <c r="P5991" s="1" t="str">
        <f>_xlfn.LET(_xlpm.sep,":",_xlpm.w,$G5991,_xlfn.CONCAT("[",LEFT(_xlpm.w,FIND(_xlpm.sep,_xlpm.w)-1),"]"))</f>
        <v>[ʃə]</v>
      </c>
      <c r="Q5991" s="14" cm="1">
        <f t="array" ref="Q5991">SUM(_xlfn._xlws.FILTER($H$2:$H$7117,_xlfn.MAP($O$2:$O$7117,_xlfn.LAMBDA(_xlpm.x,_xlpm.x=$O5991))))</f>
        <v>4.9701789264413521E-5</v>
      </c>
      <c r="R5991" s="14">
        <f>$H5991/Q5991</f>
        <v>1</v>
      </c>
      <c r="S5991" s="14" cm="1">
        <f t="array" ref="S5991">SUM(_xlfn._xlws.FILTER($H$2:$H$7117,_xlfn.MAP($P$2:$P$7117,_xlfn.LAMBDA(_xlpm.x,_xlpm.x=$P5991))))</f>
        <v>2.9821073558648097E-3</v>
      </c>
      <c r="T5991" s="14">
        <f>$H5991/S5991</f>
        <v>1.6666666666666673E-2</v>
      </c>
      <c r="U5991" s="14">
        <f>_xlfn.LET(_xlpm.freq,F5991,_xlpm.size,M5991+1,_xlpm.F,V5991,LOG(1+_xlpm.freq)*LOG(1+_xlpm.size)*_xlpm.F)</f>
        <v>8.3409789941354378E-3</v>
      </c>
      <c r="V5991" s="14">
        <f>_xlfn.LET(_xlpm.a,T5991,_xlpm.b,R5991,2*_xlpm.a*_xlpm.b/(_xlpm.a+_xlpm.b))</f>
        <v>3.2786885245901655E-2</v>
      </c>
      <c r="W5991" s="14">
        <f>_xlfn.LET(_xlpm.p,R5991,_xlpm.q,T5991,LOG(_xlpm.p/_xlpm.q))</f>
        <v>1.7781512503836434</v>
      </c>
      <c r="X5991" s="2"/>
    </row>
    <row r="5992" spans="1:24">
      <c r="A5992" s="1" t="str">
        <f>_xlfn.LET(_xlpm.sep," : ",CONCATENATE(O5992,_xlpm.sep,P5992))</f>
        <v>~ssiox~ : [ʃə]</v>
      </c>
      <c r="B5992" s="1">
        <f>_xlfn.LET(_xlpm.d,$G5992,_xlpm.k,_xlfn.CONCAT(LEFT(TRIM(B$1),1),"*"),COUNTIF(_xlpm.d,_xlpm.k))</f>
        <v>0</v>
      </c>
      <c r="C5992" s="1">
        <f>_xlfn.LET(_xlpm.d,$G5992,_xlpm.k,_xlfn.CONCAT(LEFT(TRIM(C$1),1),"*"),COUNTIF(_xlpm.d,_xlpm.k))</f>
        <v>0</v>
      </c>
      <c r="D5992" s="1">
        <f>_xlfn.LET(_xlpm.d,$G5992,_xlpm.k,_xlfn.CONCAT(LEFT(TRIM(D$1),1),"*"),COUNTIF(_xlpm.d,_xlpm.k))</f>
        <v>0</v>
      </c>
      <c r="E5992" s="1">
        <f>LOG(F5992+1,10)</f>
        <v>0.30102999566398114</v>
      </c>
      <c r="F5992" s="7">
        <v>1</v>
      </c>
      <c r="G5992" s="9" t="s">
        <v>6837</v>
      </c>
      <c r="H5992" s="4">
        <f>F5992/freq.sum.r6e</f>
        <v>4.9701789264413521E-5</v>
      </c>
      <c r="I5992" s="1" t="str">
        <f>_xlfn.LET(_xlpm.sep,":",_xlpm.w,$G5992,LEFT(_xlpm.w,FIND(_xlpm.sep,_xlpm.w)-1))</f>
        <v>ʃə</v>
      </c>
      <c r="J5992" s="1" t="str">
        <f>_xlfn.LET(_xlpm.sep,":",_xlpm.w,$G5992,RIGHT(_xlpm.w,LEN(_xlpm.w)-FIND(_xlpm.sep,_xlpm.w)))</f>
        <v>ssiox</v>
      </c>
      <c r="K5992" s="10">
        <f>_xlfn.LET(_xlpm.w,I5992,LEN(_xlpm.w))</f>
        <v>2</v>
      </c>
      <c r="L5992" s="10">
        <f>_xlfn.LET(_xlpm.w,J5992,LEN(_xlpm.w))</f>
        <v>5</v>
      </c>
      <c r="M5992" s="10">
        <f>_xlfn.LET(_xlpm.a,K5992,_xlpm.b,L5992,MAX(_xlpm.a,_xlpm.b))</f>
        <v>5</v>
      </c>
      <c r="N5992" s="10">
        <f>_xlfn.LET(_xlpm.d,(K5992,L5992),MAX(_xlpm.d)-MIN(_xlpm.d))</f>
        <v>3</v>
      </c>
      <c r="O5992" s="1" t="str">
        <f>_xlfn.LET(_xlpm.sep,":",_xlpm.w,$G5992,_xlfn.CONCAT("~",RIGHT(_xlpm.w,LEN(_xlpm.w)-FIND(_xlpm.sep,_xlpm.w)),"~"))</f>
        <v>~ssiox~</v>
      </c>
      <c r="P5992" s="1" t="str">
        <f>_xlfn.LET(_xlpm.sep,":",_xlpm.w,$G5992,_xlfn.CONCAT("[",LEFT(_xlpm.w,FIND(_xlpm.sep,_xlpm.w)-1),"]"))</f>
        <v>[ʃə]</v>
      </c>
      <c r="Q5992" s="14" cm="1">
        <f t="array" ref="Q5992">SUM(_xlfn._xlws.FILTER($H$2:$H$7117,_xlfn.MAP($O$2:$O$7117,_xlfn.LAMBDA(_xlpm.x,_xlpm.x=$O5992))))</f>
        <v>4.9701789264413521E-5</v>
      </c>
      <c r="R5992" s="14">
        <f>$H5992/Q5992</f>
        <v>1</v>
      </c>
      <c r="S5992" s="14" cm="1">
        <f t="array" ref="S5992">SUM(_xlfn._xlws.FILTER($H$2:$H$7117,_xlfn.MAP($P$2:$P$7117,_xlfn.LAMBDA(_xlpm.x,_xlpm.x=$P5992))))</f>
        <v>2.9821073558648097E-3</v>
      </c>
      <c r="T5992" s="14">
        <f>$H5992/S5992</f>
        <v>1.6666666666666673E-2</v>
      </c>
      <c r="U5992" s="14">
        <f>_xlfn.LET(_xlpm.freq,F5992,_xlpm.size,M5992+1,_xlpm.F,V5992,LOG(1+_xlpm.freq)*LOG(1+_xlpm.size)*_xlpm.F)</f>
        <v>8.3409789941354378E-3</v>
      </c>
      <c r="V5992" s="14">
        <f>_xlfn.LET(_xlpm.a,T5992,_xlpm.b,R5992,2*_xlpm.a*_xlpm.b/(_xlpm.a+_xlpm.b))</f>
        <v>3.2786885245901655E-2</v>
      </c>
      <c r="W5992" s="14">
        <f>_xlfn.LET(_xlpm.p,R5992,_xlpm.q,T5992,LOG(_xlpm.p/_xlpm.q))</f>
        <v>1.7781512503836434</v>
      </c>
      <c r="X5992" s="2"/>
    </row>
    <row r="5993" spans="1:24">
      <c r="A5993" s="1" t="str">
        <f>_xlfn.LET(_xlpm.sep," : ",CONCATENATE(O5993,_xlpm.sep,P5993))</f>
        <v>~tiere~ : [ʃə]</v>
      </c>
      <c r="B5993" s="1">
        <f>_xlfn.LET(_xlpm.d,$G5993,_xlpm.k,_xlfn.CONCAT(LEFT(TRIM(B$1),1),"*"),COUNTIF(_xlpm.d,_xlpm.k))</f>
        <v>0</v>
      </c>
      <c r="C5993" s="1">
        <f>_xlfn.LET(_xlpm.d,$G5993,_xlpm.k,_xlfn.CONCAT(LEFT(TRIM(C$1),1),"*"),COUNTIF(_xlpm.d,_xlpm.k))</f>
        <v>0</v>
      </c>
      <c r="D5993" s="1">
        <f>_xlfn.LET(_xlpm.d,$G5993,_xlpm.k,_xlfn.CONCAT(LEFT(TRIM(D$1),1),"*"),COUNTIF(_xlpm.d,_xlpm.k))</f>
        <v>0</v>
      </c>
      <c r="E5993" s="1">
        <f>LOG(F5993+1,10)</f>
        <v>0.30102999566398114</v>
      </c>
      <c r="F5993" s="7">
        <v>1</v>
      </c>
      <c r="G5993" s="9" t="s">
        <v>6895</v>
      </c>
      <c r="H5993" s="4">
        <f>F5993/freq.sum.r6e</f>
        <v>4.9701789264413521E-5</v>
      </c>
      <c r="I5993" s="1" t="str">
        <f>_xlfn.LET(_xlpm.sep,":",_xlpm.w,$G5993,LEFT(_xlpm.w,FIND(_xlpm.sep,_xlpm.w)-1))</f>
        <v>ʃə</v>
      </c>
      <c r="J5993" s="1" t="str">
        <f>_xlfn.LET(_xlpm.sep,":",_xlpm.w,$G5993,RIGHT(_xlpm.w,LEN(_xlpm.w)-FIND(_xlpm.sep,_xlpm.w)))</f>
        <v>tiere</v>
      </c>
      <c r="K5993" s="10">
        <f>_xlfn.LET(_xlpm.w,I5993,LEN(_xlpm.w))</f>
        <v>2</v>
      </c>
      <c r="L5993" s="10">
        <f>_xlfn.LET(_xlpm.w,J5993,LEN(_xlpm.w))</f>
        <v>5</v>
      </c>
      <c r="M5993" s="10">
        <f>_xlfn.LET(_xlpm.a,K5993,_xlpm.b,L5993,MAX(_xlpm.a,_xlpm.b))</f>
        <v>5</v>
      </c>
      <c r="N5993" s="10">
        <f>_xlfn.LET(_xlpm.d,(K5993,L5993),MAX(_xlpm.d)-MIN(_xlpm.d))</f>
        <v>3</v>
      </c>
      <c r="O5993" s="1" t="str">
        <f>_xlfn.LET(_xlpm.sep,":",_xlpm.w,$G5993,_xlfn.CONCAT("~",RIGHT(_xlpm.w,LEN(_xlpm.w)-FIND(_xlpm.sep,_xlpm.w)),"~"))</f>
        <v>~tiere~</v>
      </c>
      <c r="P5993" s="1" t="str">
        <f>_xlfn.LET(_xlpm.sep,":",_xlpm.w,$G5993,_xlfn.CONCAT("[",LEFT(_xlpm.w,FIND(_xlpm.sep,_xlpm.w)-1),"]"))</f>
        <v>[ʃə]</v>
      </c>
      <c r="Q5993" s="14" cm="1">
        <f t="array" ref="Q5993">SUM(_xlfn._xlws.FILTER($H$2:$H$7117,_xlfn.MAP($O$2:$O$7117,_xlfn.LAMBDA(_xlpm.x,_xlpm.x=$O5993))))</f>
        <v>4.9701789264413521E-5</v>
      </c>
      <c r="R5993" s="14">
        <f>$H5993/Q5993</f>
        <v>1</v>
      </c>
      <c r="S5993" s="14" cm="1">
        <f t="array" ref="S5993">SUM(_xlfn._xlws.FILTER($H$2:$H$7117,_xlfn.MAP($P$2:$P$7117,_xlfn.LAMBDA(_xlpm.x,_xlpm.x=$P5993))))</f>
        <v>2.9821073558648097E-3</v>
      </c>
      <c r="T5993" s="14">
        <f>$H5993/S5993</f>
        <v>1.6666666666666673E-2</v>
      </c>
      <c r="U5993" s="14">
        <f>_xlfn.LET(_xlpm.freq,F5993,_xlpm.size,M5993+1,_xlpm.F,V5993,LOG(1+_xlpm.freq)*LOG(1+_xlpm.size)*_xlpm.F)</f>
        <v>8.3409789941354378E-3</v>
      </c>
      <c r="V5993" s="14">
        <f>_xlfn.LET(_xlpm.a,T5993,_xlpm.b,R5993,2*_xlpm.a*_xlpm.b/(_xlpm.a+_xlpm.b))</f>
        <v>3.2786885245901655E-2</v>
      </c>
      <c r="W5993" s="14">
        <f>_xlfn.LET(_xlpm.p,R5993,_xlpm.q,T5993,LOG(_xlpm.p/_xlpm.q))</f>
        <v>1.7781512503836434</v>
      </c>
      <c r="X5993" s="2"/>
    </row>
    <row r="5994" spans="1:24">
      <c r="A5994" s="1" t="str">
        <f>_xlfn.LET(_xlpm.sep," : ",CONCATENATE(O5994,_xlpm.sep,P5994))</f>
        <v>~tiore~ : [ʃə]</v>
      </c>
      <c r="B5994" s="1">
        <f>_xlfn.LET(_xlpm.d,$G5994,_xlpm.k,_xlfn.CONCAT(LEFT(TRIM(B$1),1),"*"),COUNTIF(_xlpm.d,_xlpm.k))</f>
        <v>0</v>
      </c>
      <c r="C5994" s="1">
        <f>_xlfn.LET(_xlpm.d,$G5994,_xlpm.k,_xlfn.CONCAT(LEFT(TRIM(C$1),1),"*"),COUNTIF(_xlpm.d,_xlpm.k))</f>
        <v>0</v>
      </c>
      <c r="D5994" s="1">
        <f>_xlfn.LET(_xlpm.d,$G5994,_xlpm.k,_xlfn.CONCAT(LEFT(TRIM(D$1),1),"*"),COUNTIF(_xlpm.d,_xlpm.k))</f>
        <v>0</v>
      </c>
      <c r="E5994" s="1">
        <f>LOG(F5994+1,10)</f>
        <v>0.30102999566398114</v>
      </c>
      <c r="F5994" s="7">
        <v>1</v>
      </c>
      <c r="G5994" s="9" t="s">
        <v>6901</v>
      </c>
      <c r="H5994" s="4">
        <f>F5994/freq.sum.r6e</f>
        <v>4.9701789264413521E-5</v>
      </c>
      <c r="I5994" s="1" t="str">
        <f>_xlfn.LET(_xlpm.sep,":",_xlpm.w,$G5994,LEFT(_xlpm.w,FIND(_xlpm.sep,_xlpm.w)-1))</f>
        <v>ʃə</v>
      </c>
      <c r="J5994" s="1" t="str">
        <f>_xlfn.LET(_xlpm.sep,":",_xlpm.w,$G5994,RIGHT(_xlpm.w,LEN(_xlpm.w)-FIND(_xlpm.sep,_xlpm.w)))</f>
        <v>tiore</v>
      </c>
      <c r="K5994" s="10">
        <f>_xlfn.LET(_xlpm.w,I5994,LEN(_xlpm.w))</f>
        <v>2</v>
      </c>
      <c r="L5994" s="10">
        <f>_xlfn.LET(_xlpm.w,J5994,LEN(_xlpm.w))</f>
        <v>5</v>
      </c>
      <c r="M5994" s="10">
        <f>_xlfn.LET(_xlpm.a,K5994,_xlpm.b,L5994,MAX(_xlpm.a,_xlpm.b))</f>
        <v>5</v>
      </c>
      <c r="N5994" s="10">
        <f>_xlfn.LET(_xlpm.d,(K5994,L5994),MAX(_xlpm.d)-MIN(_xlpm.d))</f>
        <v>3</v>
      </c>
      <c r="O5994" s="1" t="str">
        <f>_xlfn.LET(_xlpm.sep,":",_xlpm.w,$G5994,_xlfn.CONCAT("~",RIGHT(_xlpm.w,LEN(_xlpm.w)-FIND(_xlpm.sep,_xlpm.w)),"~"))</f>
        <v>~tiore~</v>
      </c>
      <c r="P5994" s="1" t="str">
        <f>_xlfn.LET(_xlpm.sep,":",_xlpm.w,$G5994,_xlfn.CONCAT("[",LEFT(_xlpm.w,FIND(_xlpm.sep,_xlpm.w)-1),"]"))</f>
        <v>[ʃə]</v>
      </c>
      <c r="Q5994" s="14" cm="1">
        <f t="array" ref="Q5994">SUM(_xlfn._xlws.FILTER($H$2:$H$7117,_xlfn.MAP($O$2:$O$7117,_xlfn.LAMBDA(_xlpm.x,_xlpm.x=$O5994))))</f>
        <v>4.9701789264413521E-5</v>
      </c>
      <c r="R5994" s="14">
        <f>$H5994/Q5994</f>
        <v>1</v>
      </c>
      <c r="S5994" s="14" cm="1">
        <f t="array" ref="S5994">SUM(_xlfn._xlws.FILTER($H$2:$H$7117,_xlfn.MAP($P$2:$P$7117,_xlfn.LAMBDA(_xlpm.x,_xlpm.x=$P5994))))</f>
        <v>2.9821073558648097E-3</v>
      </c>
      <c r="T5994" s="14">
        <f>$H5994/S5994</f>
        <v>1.6666666666666673E-2</v>
      </c>
      <c r="U5994" s="14">
        <f>_xlfn.LET(_xlpm.freq,F5994,_xlpm.size,M5994+1,_xlpm.F,V5994,LOG(1+_xlpm.freq)*LOG(1+_xlpm.size)*_xlpm.F)</f>
        <v>8.3409789941354378E-3</v>
      </c>
      <c r="V5994" s="14">
        <f>_xlfn.LET(_xlpm.a,T5994,_xlpm.b,R5994,2*_xlpm.a*_xlpm.b/(_xlpm.a+_xlpm.b))</f>
        <v>3.2786885245901655E-2</v>
      </c>
      <c r="W5994" s="14">
        <f>_xlfn.LET(_xlpm.p,R5994,_xlpm.q,T5994,LOG(_xlpm.p/_xlpm.q))</f>
        <v>1.7781512503836434</v>
      </c>
      <c r="X5994" s="2"/>
    </row>
    <row r="5995" spans="1:24">
      <c r="A5995" s="1" t="str">
        <f>_xlfn.LET(_xlpm.sep," : ",CONCATENATE(O5995,_xlpm.sep,P5995))</f>
        <v>~tiour~ : [ʃə]</v>
      </c>
      <c r="B5995" s="1">
        <f>_xlfn.LET(_xlpm.d,$G5995,_xlpm.k,_xlfn.CONCAT(LEFT(TRIM(B$1),1),"*"),COUNTIF(_xlpm.d,_xlpm.k))</f>
        <v>0</v>
      </c>
      <c r="C5995" s="1">
        <f>_xlfn.LET(_xlpm.d,$G5995,_xlpm.k,_xlfn.CONCAT(LEFT(TRIM(C$1),1),"*"),COUNTIF(_xlpm.d,_xlpm.k))</f>
        <v>0</v>
      </c>
      <c r="D5995" s="1">
        <f>_xlfn.LET(_xlpm.d,$G5995,_xlpm.k,_xlfn.CONCAT(LEFT(TRIM(D$1),1),"*"),COUNTIF(_xlpm.d,_xlpm.k))</f>
        <v>0</v>
      </c>
      <c r="E5995" s="1">
        <f>LOG(F5995+1,10)</f>
        <v>0.30102999566398114</v>
      </c>
      <c r="F5995" s="7">
        <v>1</v>
      </c>
      <c r="G5995" s="9" t="s">
        <v>6903</v>
      </c>
      <c r="H5995" s="4">
        <f>F5995/freq.sum.r6e</f>
        <v>4.9701789264413521E-5</v>
      </c>
      <c r="I5995" s="1" t="str">
        <f>_xlfn.LET(_xlpm.sep,":",_xlpm.w,$G5995,LEFT(_xlpm.w,FIND(_xlpm.sep,_xlpm.w)-1))</f>
        <v>ʃə</v>
      </c>
      <c r="J5995" s="1" t="str">
        <f>_xlfn.LET(_xlpm.sep,":",_xlpm.w,$G5995,RIGHT(_xlpm.w,LEN(_xlpm.w)-FIND(_xlpm.sep,_xlpm.w)))</f>
        <v>tiour</v>
      </c>
      <c r="K5995" s="10">
        <f>_xlfn.LET(_xlpm.w,I5995,LEN(_xlpm.w))</f>
        <v>2</v>
      </c>
      <c r="L5995" s="10">
        <f>_xlfn.LET(_xlpm.w,J5995,LEN(_xlpm.w))</f>
        <v>5</v>
      </c>
      <c r="M5995" s="10">
        <f>_xlfn.LET(_xlpm.a,K5995,_xlpm.b,L5995,MAX(_xlpm.a,_xlpm.b))</f>
        <v>5</v>
      </c>
      <c r="N5995" s="10">
        <f>_xlfn.LET(_xlpm.d,(K5995,L5995),MAX(_xlpm.d)-MIN(_xlpm.d))</f>
        <v>3</v>
      </c>
      <c r="O5995" s="1" t="str">
        <f>_xlfn.LET(_xlpm.sep,":",_xlpm.w,$G5995,_xlfn.CONCAT("~",RIGHT(_xlpm.w,LEN(_xlpm.w)-FIND(_xlpm.sep,_xlpm.w)),"~"))</f>
        <v>~tiour~</v>
      </c>
      <c r="P5995" s="1" t="str">
        <f>_xlfn.LET(_xlpm.sep,":",_xlpm.w,$G5995,_xlfn.CONCAT("[",LEFT(_xlpm.w,FIND(_xlpm.sep,_xlpm.w)-1),"]"))</f>
        <v>[ʃə]</v>
      </c>
      <c r="Q5995" s="14" cm="1">
        <f t="array" ref="Q5995">SUM(_xlfn._xlws.FILTER($H$2:$H$7117,_xlfn.MAP($O$2:$O$7117,_xlfn.LAMBDA(_xlpm.x,_xlpm.x=$O5995))))</f>
        <v>4.9701789264413521E-5</v>
      </c>
      <c r="R5995" s="14">
        <f>$H5995/Q5995</f>
        <v>1</v>
      </c>
      <c r="S5995" s="14" cm="1">
        <f t="array" ref="S5995">SUM(_xlfn._xlws.FILTER($H$2:$H$7117,_xlfn.MAP($P$2:$P$7117,_xlfn.LAMBDA(_xlpm.x,_xlpm.x=$P5995))))</f>
        <v>2.9821073558648097E-3</v>
      </c>
      <c r="T5995" s="14">
        <f>$H5995/S5995</f>
        <v>1.6666666666666673E-2</v>
      </c>
      <c r="U5995" s="14">
        <f>_xlfn.LET(_xlpm.freq,F5995,_xlpm.size,M5995+1,_xlpm.F,V5995,LOG(1+_xlpm.freq)*LOG(1+_xlpm.size)*_xlpm.F)</f>
        <v>8.3409789941354378E-3</v>
      </c>
      <c r="V5995" s="14">
        <f>_xlfn.LET(_xlpm.a,T5995,_xlpm.b,R5995,2*_xlpm.a*_xlpm.b/(_xlpm.a+_xlpm.b))</f>
        <v>3.2786885245901655E-2</v>
      </c>
      <c r="W5995" s="14">
        <f>_xlfn.LET(_xlpm.p,R5995,_xlpm.q,T5995,LOG(_xlpm.p/_xlpm.q))</f>
        <v>1.7781512503836434</v>
      </c>
      <c r="X5995" s="2"/>
    </row>
    <row r="5996" spans="1:24">
      <c r="A5996" s="1" t="str">
        <f>_xlfn.LET(_xlpm.sep," : ",CONCATENATE(O5996,_xlpm.sep,P5996))</f>
        <v>~tioux~ : [ʃə]</v>
      </c>
      <c r="B5996" s="1">
        <f>_xlfn.LET(_xlpm.d,$G5996,_xlpm.k,_xlfn.CONCAT(LEFT(TRIM(B$1),1),"*"),COUNTIF(_xlpm.d,_xlpm.k))</f>
        <v>0</v>
      </c>
      <c r="C5996" s="1">
        <f>_xlfn.LET(_xlpm.d,$G5996,_xlpm.k,_xlfn.CONCAT(LEFT(TRIM(C$1),1),"*"),COUNTIF(_xlpm.d,_xlpm.k))</f>
        <v>0</v>
      </c>
      <c r="D5996" s="1">
        <f>_xlfn.LET(_xlpm.d,$G5996,_xlpm.k,_xlfn.CONCAT(LEFT(TRIM(D$1),1),"*"),COUNTIF(_xlpm.d,_xlpm.k))</f>
        <v>0</v>
      </c>
      <c r="E5996" s="1">
        <f>LOG(F5996+1,10)</f>
        <v>0.30102999566398114</v>
      </c>
      <c r="F5996" s="7">
        <v>1</v>
      </c>
      <c r="G5996" s="9" t="s">
        <v>6905</v>
      </c>
      <c r="H5996" s="4">
        <f>F5996/freq.sum.r6e</f>
        <v>4.9701789264413521E-5</v>
      </c>
      <c r="I5996" s="1" t="str">
        <f>_xlfn.LET(_xlpm.sep,":",_xlpm.w,$G5996,LEFT(_xlpm.w,FIND(_xlpm.sep,_xlpm.w)-1))</f>
        <v>ʃə</v>
      </c>
      <c r="J5996" s="1" t="str">
        <f>_xlfn.LET(_xlpm.sep,":",_xlpm.w,$G5996,RIGHT(_xlpm.w,LEN(_xlpm.w)-FIND(_xlpm.sep,_xlpm.w)))</f>
        <v>tioux</v>
      </c>
      <c r="K5996" s="10">
        <f>_xlfn.LET(_xlpm.w,I5996,LEN(_xlpm.w))</f>
        <v>2</v>
      </c>
      <c r="L5996" s="10">
        <f>_xlfn.LET(_xlpm.w,J5996,LEN(_xlpm.w))</f>
        <v>5</v>
      </c>
      <c r="M5996" s="10">
        <f>_xlfn.LET(_xlpm.a,K5996,_xlpm.b,L5996,MAX(_xlpm.a,_xlpm.b))</f>
        <v>5</v>
      </c>
      <c r="N5996" s="10">
        <f>_xlfn.LET(_xlpm.d,(K5996,L5996),MAX(_xlpm.d)-MIN(_xlpm.d))</f>
        <v>3</v>
      </c>
      <c r="O5996" s="1" t="str">
        <f>_xlfn.LET(_xlpm.sep,":",_xlpm.w,$G5996,_xlfn.CONCAT("~",RIGHT(_xlpm.w,LEN(_xlpm.w)-FIND(_xlpm.sep,_xlpm.w)),"~"))</f>
        <v>~tioux~</v>
      </c>
      <c r="P5996" s="1" t="str">
        <f>_xlfn.LET(_xlpm.sep,":",_xlpm.w,$G5996,_xlfn.CONCAT("[",LEFT(_xlpm.w,FIND(_xlpm.sep,_xlpm.w)-1),"]"))</f>
        <v>[ʃə]</v>
      </c>
      <c r="Q5996" s="14" cm="1">
        <f t="array" ref="Q5996">SUM(_xlfn._xlws.FILTER($H$2:$H$7117,_xlfn.MAP($O$2:$O$7117,_xlfn.LAMBDA(_xlpm.x,_xlpm.x=$O5996))))</f>
        <v>4.9701789264413521E-5</v>
      </c>
      <c r="R5996" s="14">
        <f>$H5996/Q5996</f>
        <v>1</v>
      </c>
      <c r="S5996" s="14" cm="1">
        <f t="array" ref="S5996">SUM(_xlfn._xlws.FILTER($H$2:$H$7117,_xlfn.MAP($P$2:$P$7117,_xlfn.LAMBDA(_xlpm.x,_xlpm.x=$P5996))))</f>
        <v>2.9821073558648097E-3</v>
      </c>
      <c r="T5996" s="14">
        <f>$H5996/S5996</f>
        <v>1.6666666666666673E-2</v>
      </c>
      <c r="U5996" s="14">
        <f>_xlfn.LET(_xlpm.freq,F5996,_xlpm.size,M5996+1,_xlpm.F,V5996,LOG(1+_xlpm.freq)*LOG(1+_xlpm.size)*_xlpm.F)</f>
        <v>8.3409789941354378E-3</v>
      </c>
      <c r="V5996" s="14">
        <f>_xlfn.LET(_xlpm.a,T5996,_xlpm.b,R5996,2*_xlpm.a*_xlpm.b/(_xlpm.a+_xlpm.b))</f>
        <v>3.2786885245901655E-2</v>
      </c>
      <c r="W5996" s="14">
        <f>_xlfn.LET(_xlpm.p,R5996,_xlpm.q,T5996,LOG(_xlpm.p/_xlpm.q))</f>
        <v>1.7781512503836434</v>
      </c>
      <c r="X5996" s="2"/>
    </row>
    <row r="5997" spans="1:24">
      <c r="A5997" s="1" t="str">
        <f>_xlfn.LET(_xlpm.sep," : ",CONCATENATE(O5997,_xlpm.sep,P5997))</f>
        <v>~newgh~ : [nu]</v>
      </c>
      <c r="B5997" s="1">
        <f>_xlfn.LET(_xlpm.d,$G5997,_xlpm.k,_xlfn.CONCAT(LEFT(TRIM(B$1),1),"*"),COUNTIF(_xlpm.d,_xlpm.k))</f>
        <v>0</v>
      </c>
      <c r="C5997" s="1">
        <f>_xlfn.LET(_xlpm.d,$G5997,_xlpm.k,_xlfn.CONCAT(LEFT(TRIM(C$1),1),"*"),COUNTIF(_xlpm.d,_xlpm.k))</f>
        <v>0</v>
      </c>
      <c r="D5997" s="1">
        <f>_xlfn.LET(_xlpm.d,$G5997,_xlpm.k,_xlfn.CONCAT(LEFT(TRIM(D$1),1),"*"),COUNTIF(_xlpm.d,_xlpm.k))</f>
        <v>1</v>
      </c>
      <c r="E5997" s="1">
        <f>LOG(F5997+1,10)</f>
        <v>0.30102999566398114</v>
      </c>
      <c r="F5997" s="7">
        <v>1</v>
      </c>
      <c r="G5997" s="9" t="s">
        <v>3288</v>
      </c>
      <c r="H5997" s="4">
        <f>F5997/freq.sum.r6e</f>
        <v>4.9701789264413521E-5</v>
      </c>
      <c r="I5997" s="1" t="str">
        <f>_xlfn.LET(_xlpm.sep,":",_xlpm.w,$G5997,LEFT(_xlpm.w,FIND(_xlpm.sep,_xlpm.w)-1))</f>
        <v>nu</v>
      </c>
      <c r="J5997" s="1" t="str">
        <f>_xlfn.LET(_xlpm.sep,":",_xlpm.w,$G5997,RIGHT(_xlpm.w,LEN(_xlpm.w)-FIND(_xlpm.sep,_xlpm.w)))</f>
        <v>newgh</v>
      </c>
      <c r="K5997" s="10">
        <f>_xlfn.LET(_xlpm.w,I5997,LEN(_xlpm.w))</f>
        <v>2</v>
      </c>
      <c r="L5997" s="10">
        <f>_xlfn.LET(_xlpm.w,J5997,LEN(_xlpm.w))</f>
        <v>5</v>
      </c>
      <c r="M5997" s="10">
        <f>_xlfn.LET(_xlpm.a,K5997,_xlpm.b,L5997,MAX(_xlpm.a,_xlpm.b))</f>
        <v>5</v>
      </c>
      <c r="N5997" s="10">
        <f>_xlfn.LET(_xlpm.d,(K5997,L5997),MAX(_xlpm.d)-MIN(_xlpm.d))</f>
        <v>3</v>
      </c>
      <c r="O5997" s="1" t="str">
        <f>_xlfn.LET(_xlpm.sep,":",_xlpm.w,$G5997,_xlfn.CONCAT("~",RIGHT(_xlpm.w,LEN(_xlpm.w)-FIND(_xlpm.sep,_xlpm.w)),"~"))</f>
        <v>~newgh~</v>
      </c>
      <c r="P5997" s="1" t="str">
        <f>_xlfn.LET(_xlpm.sep,":",_xlpm.w,$G5997,_xlfn.CONCAT("[",LEFT(_xlpm.w,FIND(_xlpm.sep,_xlpm.w)-1),"]"))</f>
        <v>[nu]</v>
      </c>
      <c r="Q5997" s="14" cm="1">
        <f t="array" ref="Q5997">SUM(_xlfn._xlws.FILTER($H$2:$H$7117,_xlfn.MAP($O$2:$O$7117,_xlfn.LAMBDA(_xlpm.x,_xlpm.x=$O5997))))</f>
        <v>4.9701789264413521E-5</v>
      </c>
      <c r="R5997" s="14">
        <f>$H5997/Q5997</f>
        <v>1</v>
      </c>
      <c r="S5997" s="14" cm="1">
        <f t="array" ref="S5997">SUM(_xlfn._xlws.FILTER($H$2:$H$7117,_xlfn.MAP($P$2:$P$7117,_xlfn.LAMBDA(_xlpm.x,_xlpm.x=$P5997))))</f>
        <v>3.131212723658051E-3</v>
      </c>
      <c r="T5997" s="14">
        <f>$H5997/S5997</f>
        <v>1.5873015873015876E-2</v>
      </c>
      <c r="U5997" s="14">
        <f>_xlfn.LET(_xlpm.freq,F5997,_xlpm.size,M5997+1,_xlpm.F,V5997,LOG(1+_xlpm.freq)*LOG(1+_xlpm.size)*_xlpm.F)</f>
        <v>7.9499956037853373E-3</v>
      </c>
      <c r="V5997" s="14">
        <f>_xlfn.LET(_xlpm.a,T5997,_xlpm.b,R5997,2*_xlpm.a*_xlpm.b/(_xlpm.a+_xlpm.b))</f>
        <v>3.1250000000000007E-2</v>
      </c>
      <c r="W5997" s="14">
        <f>_xlfn.LET(_xlpm.p,R5997,_xlpm.q,T5997,LOG(_xlpm.p/_xlpm.q))</f>
        <v>1.7993405494535817</v>
      </c>
      <c r="X5997" s="2"/>
    </row>
    <row r="5998" spans="1:24">
      <c r="A5998" s="1" t="str">
        <f>_xlfn.LET(_xlpm.sep," : ",CONCATENATE(O5998,_xlpm.sep,P5998))</f>
        <v>~noogh~ : [nu]</v>
      </c>
      <c r="B5998" s="1">
        <f>_xlfn.LET(_xlpm.d,$G5998,_xlpm.k,_xlfn.CONCAT(LEFT(TRIM(B$1),1),"*"),COUNTIF(_xlpm.d,_xlpm.k))</f>
        <v>0</v>
      </c>
      <c r="C5998" s="1">
        <f>_xlfn.LET(_xlpm.d,$G5998,_xlpm.k,_xlfn.CONCAT(LEFT(TRIM(C$1),1),"*"),COUNTIF(_xlpm.d,_xlpm.k))</f>
        <v>0</v>
      </c>
      <c r="D5998" s="1">
        <f>_xlfn.LET(_xlpm.d,$G5998,_xlpm.k,_xlfn.CONCAT(LEFT(TRIM(D$1),1),"*"),COUNTIF(_xlpm.d,_xlpm.k))</f>
        <v>1</v>
      </c>
      <c r="E5998" s="1">
        <f>LOG(F5998+1,10)</f>
        <v>0.30102999566398114</v>
      </c>
      <c r="F5998" s="7">
        <v>1</v>
      </c>
      <c r="G5998" s="9" t="s">
        <v>3290</v>
      </c>
      <c r="H5998" s="4">
        <f>F5998/freq.sum.r6e</f>
        <v>4.9701789264413521E-5</v>
      </c>
      <c r="I5998" s="4" t="str">
        <f>_xlfn.LET(_xlpm.sep,":",_xlpm.w,$G5998,LEFT(_xlpm.w,FIND(_xlpm.sep,_xlpm.w)-1))</f>
        <v>nu</v>
      </c>
      <c r="J5998" s="4" t="str">
        <f>_xlfn.LET(_xlpm.sep,":",_xlpm.w,$G5998,RIGHT(_xlpm.w,LEN(_xlpm.w)-FIND(_xlpm.sep,_xlpm.w)))</f>
        <v>noogh</v>
      </c>
      <c r="K5998" s="10">
        <f>_xlfn.LET(_xlpm.w,I5998,LEN(_xlpm.w))</f>
        <v>2</v>
      </c>
      <c r="L5998" s="10">
        <f>_xlfn.LET(_xlpm.w,J5998,LEN(_xlpm.w))</f>
        <v>5</v>
      </c>
      <c r="M5998" s="10">
        <f>_xlfn.LET(_xlpm.a,K5998,_xlpm.b,L5998,MAX(_xlpm.a,_xlpm.b))</f>
        <v>5</v>
      </c>
      <c r="N5998" s="10">
        <f>_xlfn.LET(_xlpm.d,(K5998,L5998),MAX(_xlpm.d)-MIN(_xlpm.d))</f>
        <v>3</v>
      </c>
      <c r="O5998" s="1" t="str">
        <f>_xlfn.LET(_xlpm.sep,":",_xlpm.w,$G5998,_xlfn.CONCAT("~",RIGHT(_xlpm.w,LEN(_xlpm.w)-FIND(_xlpm.sep,_xlpm.w)),"~"))</f>
        <v>~noogh~</v>
      </c>
      <c r="P5998" s="1" t="str">
        <f>_xlfn.LET(_xlpm.sep,":",_xlpm.w,$G5998,_xlfn.CONCAT("[",LEFT(_xlpm.w,FIND(_xlpm.sep,_xlpm.w)-1),"]"))</f>
        <v>[nu]</v>
      </c>
      <c r="Q5998" s="14" cm="1">
        <f t="array" ref="Q5998">SUM(_xlfn._xlws.FILTER($H$2:$H$7109,_xlfn.MAP($O$2:$O$7109,_xlfn.LAMBDA(_xlpm.x,_xlpm.x=$O5998))))</f>
        <v>4.9701789264413521E-5</v>
      </c>
      <c r="R5998" s="14">
        <f>$H5998/Q5998</f>
        <v>1</v>
      </c>
      <c r="S5998" s="14" cm="1">
        <f t="array" ref="S5998">SUM(_xlfn._xlws.FILTER($H$2:$H$7109,_xlfn.MAP($P$2:$P$7109,_xlfn.LAMBDA(_xlpm.x,_xlpm.x=$P5998))))</f>
        <v>3.131212723658051E-3</v>
      </c>
      <c r="T5998" s="14">
        <f>$H5998/S5998</f>
        <v>1.5873015873015876E-2</v>
      </c>
      <c r="U5998" s="14">
        <f>_xlfn.LET(_xlpm.freq,F5998,_xlpm.size,M5998+1,_xlpm.F,V5998,LOG(1+_xlpm.freq)*LOG(1+_xlpm.size)*_xlpm.F)</f>
        <v>7.9499956037853373E-3</v>
      </c>
      <c r="V5998" s="14">
        <f>_xlfn.LET(_xlpm.a,T5998,_xlpm.b,R5998,2*_xlpm.a*_xlpm.b/(_xlpm.a+_xlpm.b))</f>
        <v>3.1250000000000007E-2</v>
      </c>
      <c r="W5998" s="14">
        <f>_xlfn.LET(_xlpm.p,R5998,_xlpm.q,T5998,LOG(_xlpm.p/_xlpm.q))</f>
        <v>1.7993405494535817</v>
      </c>
      <c r="X5998" s="2"/>
    </row>
    <row r="5999" spans="1:24">
      <c r="A5999" s="1" t="str">
        <f>_xlfn.LET(_xlpm.sep," : ",CONCATENATE(O5999,_xlpm.sep,P5999))</f>
        <v>~nuigh~ : [nu]</v>
      </c>
      <c r="B5999" s="1">
        <f>_xlfn.LET(_xlpm.d,$G5999,_xlpm.k,_xlfn.CONCAT(LEFT(TRIM(B$1),1),"*"),COUNTIF(_xlpm.d,_xlpm.k))</f>
        <v>0</v>
      </c>
      <c r="C5999" s="1">
        <f>_xlfn.LET(_xlpm.d,$G5999,_xlpm.k,_xlfn.CONCAT(LEFT(TRIM(C$1),1),"*"),COUNTIF(_xlpm.d,_xlpm.k))</f>
        <v>0</v>
      </c>
      <c r="D5999" s="1">
        <f>_xlfn.LET(_xlpm.d,$G5999,_xlpm.k,_xlfn.CONCAT(LEFT(TRIM(D$1),1),"*"),COUNTIF(_xlpm.d,_xlpm.k))</f>
        <v>1</v>
      </c>
      <c r="E5999" s="1">
        <f>LOG(F5999+1,10)</f>
        <v>0.30102999566398114</v>
      </c>
      <c r="F5999" s="7">
        <v>1</v>
      </c>
      <c r="G5999" s="9" t="s">
        <v>3298</v>
      </c>
      <c r="H5999" s="4">
        <f>F5999/freq.sum.r6e</f>
        <v>4.9701789264413521E-5</v>
      </c>
      <c r="I5999" s="1" t="str">
        <f>_xlfn.LET(_xlpm.sep,":",_xlpm.w,$G5999,LEFT(_xlpm.w,FIND(_xlpm.sep,_xlpm.w)-1))</f>
        <v>nu</v>
      </c>
      <c r="J5999" s="1" t="str">
        <f>_xlfn.LET(_xlpm.sep,":",_xlpm.w,$G5999,RIGHT(_xlpm.w,LEN(_xlpm.w)-FIND(_xlpm.sep,_xlpm.w)))</f>
        <v>nuigh</v>
      </c>
      <c r="K5999" s="10">
        <f>_xlfn.LET(_xlpm.w,I5999,LEN(_xlpm.w))</f>
        <v>2</v>
      </c>
      <c r="L5999" s="10">
        <f>_xlfn.LET(_xlpm.w,J5999,LEN(_xlpm.w))</f>
        <v>5</v>
      </c>
      <c r="M5999" s="10">
        <f>_xlfn.LET(_xlpm.a,K5999,_xlpm.b,L5999,MAX(_xlpm.a,_xlpm.b))</f>
        <v>5</v>
      </c>
      <c r="N5999" s="10">
        <f>_xlfn.LET(_xlpm.d,(K5999,L5999),MAX(_xlpm.d)-MIN(_xlpm.d))</f>
        <v>3</v>
      </c>
      <c r="O5999" s="1" t="str">
        <f>_xlfn.LET(_xlpm.sep,":",_xlpm.w,$G5999,_xlfn.CONCAT("~",RIGHT(_xlpm.w,LEN(_xlpm.w)-FIND(_xlpm.sep,_xlpm.w)),"~"))</f>
        <v>~nuigh~</v>
      </c>
      <c r="P5999" s="1" t="str">
        <f>_xlfn.LET(_xlpm.sep,":",_xlpm.w,$G5999,_xlfn.CONCAT("[",LEFT(_xlpm.w,FIND(_xlpm.sep,_xlpm.w)-1),"]"))</f>
        <v>[nu]</v>
      </c>
      <c r="Q5999" s="14" cm="1">
        <f t="array" ref="Q5999">SUM(_xlfn._xlws.FILTER($H$2:$H$7117,_xlfn.MAP($O$2:$O$7117,_xlfn.LAMBDA(_xlpm.x,_xlpm.x=$O5999))))</f>
        <v>4.9701789264413521E-5</v>
      </c>
      <c r="R5999" s="14">
        <f>$H5999/Q5999</f>
        <v>1</v>
      </c>
      <c r="S5999" s="14" cm="1">
        <f t="array" ref="S5999">SUM(_xlfn._xlws.FILTER($H$2:$H$7117,_xlfn.MAP($P$2:$P$7117,_xlfn.LAMBDA(_xlpm.x,_xlpm.x=$P5999))))</f>
        <v>3.131212723658051E-3</v>
      </c>
      <c r="T5999" s="14">
        <f>$H5999/S5999</f>
        <v>1.5873015873015876E-2</v>
      </c>
      <c r="U5999" s="14">
        <f>_xlfn.LET(_xlpm.freq,F5999,_xlpm.size,M5999+1,_xlpm.F,V5999,LOG(1+_xlpm.freq)*LOG(1+_xlpm.size)*_xlpm.F)</f>
        <v>7.9499956037853373E-3</v>
      </c>
      <c r="V5999" s="14">
        <f>_xlfn.LET(_xlpm.a,T5999,_xlpm.b,R5999,2*_xlpm.a*_xlpm.b/(_xlpm.a+_xlpm.b))</f>
        <v>3.1250000000000007E-2</v>
      </c>
      <c r="W5999" s="14">
        <f>_xlfn.LET(_xlpm.p,R5999,_xlpm.q,T5999,LOG(_xlpm.p/_xlpm.q))</f>
        <v>1.7993405494535817</v>
      </c>
      <c r="X5999" s="2"/>
    </row>
    <row r="6000" spans="1:24">
      <c r="A6000" s="1" t="str">
        <f>_xlfn.LET(_xlpm.sep," : ",CONCATENATE(O6000,_xlpm.sep,P6000))</f>
        <v>~ntigh~ : [nɪ]</v>
      </c>
      <c r="B6000" s="1">
        <f>_xlfn.LET(_xlpm.d,$G6000,_xlpm.k,_xlfn.CONCAT(LEFT(TRIM(B$1),1),"*"),COUNTIF(_xlpm.d,_xlpm.k))</f>
        <v>0</v>
      </c>
      <c r="C6000" s="1">
        <f>_xlfn.LET(_xlpm.d,$G6000,_xlpm.k,_xlfn.CONCAT(LEFT(TRIM(C$1),1),"*"),COUNTIF(_xlpm.d,_xlpm.k))</f>
        <v>0</v>
      </c>
      <c r="D6000" s="1">
        <f>_xlfn.LET(_xlpm.d,$G6000,_xlpm.k,_xlfn.CONCAT(LEFT(TRIM(D$1),1),"*"),COUNTIF(_xlpm.d,_xlpm.k))</f>
        <v>1</v>
      </c>
      <c r="E6000" s="1">
        <f>LOG(F6000+1,10)</f>
        <v>0.47712125471966244</v>
      </c>
      <c r="F6000" s="7">
        <v>2</v>
      </c>
      <c r="G6000" s="9" t="s">
        <v>3458</v>
      </c>
      <c r="H6000" s="4">
        <f>F6000/freq.sum.r6e</f>
        <v>9.9403578528827041E-5</v>
      </c>
      <c r="I6000" s="4" t="str">
        <f>_xlfn.LET(_xlpm.sep,":",_xlpm.w,$G6000,LEFT(_xlpm.w,FIND(_xlpm.sep,_xlpm.w)-1))</f>
        <v>nɪ</v>
      </c>
      <c r="J6000" s="4" t="str">
        <f>_xlfn.LET(_xlpm.sep,":",_xlpm.w,$G6000,RIGHT(_xlpm.w,LEN(_xlpm.w)-FIND(_xlpm.sep,_xlpm.w)))</f>
        <v>ntigh</v>
      </c>
      <c r="K6000" s="10">
        <f>_xlfn.LET(_xlpm.w,I6000,LEN(_xlpm.w))</f>
        <v>2</v>
      </c>
      <c r="L6000" s="10">
        <f>_xlfn.LET(_xlpm.w,J6000,LEN(_xlpm.w))</f>
        <v>5</v>
      </c>
      <c r="M6000" s="10">
        <f>_xlfn.LET(_xlpm.a,K6000,_xlpm.b,L6000,MAX(_xlpm.a,_xlpm.b))</f>
        <v>5</v>
      </c>
      <c r="N6000" s="10">
        <f>_xlfn.LET(_xlpm.d,(K6000,L6000),MAX(_xlpm.d)-MIN(_xlpm.d))</f>
        <v>3</v>
      </c>
      <c r="O6000" s="1" t="str">
        <f>_xlfn.LET(_xlpm.sep,":",_xlpm.w,$G6000,_xlfn.CONCAT("~",RIGHT(_xlpm.w,LEN(_xlpm.w)-FIND(_xlpm.sep,_xlpm.w)),"~"))</f>
        <v>~ntigh~</v>
      </c>
      <c r="P6000" s="1" t="str">
        <f>_xlfn.LET(_xlpm.sep,":",_xlpm.w,$G6000,_xlfn.CONCAT("[",LEFT(_xlpm.w,FIND(_xlpm.sep,_xlpm.w)-1),"]"))</f>
        <v>[nɪ]</v>
      </c>
      <c r="Q6000" s="14" cm="1">
        <f t="array" ref="Q6000">SUM(_xlfn._xlws.FILTER($H$2:$H$7109,_xlfn.MAP($O$2:$O$7109,_xlfn.LAMBDA(_xlpm.x,_xlpm.x=$O6000))))</f>
        <v>2.4850894632206762E-4</v>
      </c>
      <c r="R6000" s="14">
        <f>$H6000/Q6000</f>
        <v>0.39999999999999997</v>
      </c>
      <c r="S6000" s="14" cm="1">
        <f t="array" ref="S6000">SUM(_xlfn._xlws.FILTER($H$2:$H$7109,_xlfn.MAP($P$2:$P$7109,_xlfn.LAMBDA(_xlpm.x,_xlpm.x=$P6000))))</f>
        <v>1.5904572564612324E-2</v>
      </c>
      <c r="T6000" s="14">
        <f>$H6000/S6000</f>
        <v>6.2500000000000012E-3</v>
      </c>
      <c r="U6000" s="14">
        <f>_xlfn.LET(_xlpm.freq,F6000,_xlpm.size,M6000+1,_xlpm.F,V6000,LOG(1+_xlpm.freq)*LOG(1+_xlpm.size)*_xlpm.F)</f>
        <v>4.9626367656951361E-3</v>
      </c>
      <c r="V6000" s="14">
        <f>_xlfn.LET(_xlpm.a,T6000,_xlpm.b,R6000,2*_xlpm.a*_xlpm.b/(_xlpm.a+_xlpm.b))</f>
        <v>1.2307692307692311E-2</v>
      </c>
      <c r="W6000" s="14">
        <f>_xlfn.LET(_xlpm.p,R6000,_xlpm.q,T6000,LOG(_xlpm.p/_xlpm.q))</f>
        <v>1.8061799739838871</v>
      </c>
      <c r="X6000" s="2"/>
    </row>
    <row r="6001" spans="1:24">
      <c r="A6001" s="1" t="str">
        <f>_xlfn.LET(_xlpm.sep," : ",CONCATENATE(O6001,_xlpm.sep,P6001))</f>
        <v>~nti'r~ : [ntɪ]</v>
      </c>
      <c r="B6001" s="1">
        <f>_xlfn.LET(_xlpm.d,$G6001,_xlpm.k,_xlfn.CONCAT(LEFT(TRIM(B$1),1),"*"),COUNTIF(_xlpm.d,_xlpm.k))</f>
        <v>0</v>
      </c>
      <c r="C6001" s="1">
        <f>_xlfn.LET(_xlpm.d,$G6001,_xlpm.k,_xlfn.CONCAT(LEFT(TRIM(C$1),1),"*"),COUNTIF(_xlpm.d,_xlpm.k))</f>
        <v>0</v>
      </c>
      <c r="D6001" s="1">
        <f>_xlfn.LET(_xlpm.d,$G6001,_xlpm.k,_xlfn.CONCAT(LEFT(TRIM(D$1),1),"*"),COUNTIF(_xlpm.d,_xlpm.k))</f>
        <v>1</v>
      </c>
      <c r="E6001" s="1">
        <f>LOG(F6001+1,10)</f>
        <v>0.30102999566398114</v>
      </c>
      <c r="F6001" s="7">
        <v>1</v>
      </c>
      <c r="G6001" s="9" t="s">
        <v>3210</v>
      </c>
      <c r="H6001" s="4">
        <f>F6001/freq.sum.r6e</f>
        <v>4.9701789264413521E-5</v>
      </c>
      <c r="I6001" s="1" t="str">
        <f>_xlfn.LET(_xlpm.sep,":",_xlpm.w,$G6001,LEFT(_xlpm.w,FIND(_xlpm.sep,_xlpm.w)-1))</f>
        <v>ntɪ</v>
      </c>
      <c r="J6001" s="1" t="str">
        <f>_xlfn.LET(_xlpm.sep,":",_xlpm.w,$G6001,RIGHT(_xlpm.w,LEN(_xlpm.w)-FIND(_xlpm.sep,_xlpm.w)))</f>
        <v>nti'r</v>
      </c>
      <c r="K6001" s="10">
        <f>_xlfn.LET(_xlpm.w,I6001,LEN(_xlpm.w))</f>
        <v>3</v>
      </c>
      <c r="L6001" s="10">
        <f>_xlfn.LET(_xlpm.w,J6001,LEN(_xlpm.w))</f>
        <v>5</v>
      </c>
      <c r="M6001" s="10">
        <f>_xlfn.LET(_xlpm.a,K6001,_xlpm.b,L6001,MAX(_xlpm.a,_xlpm.b))</f>
        <v>5</v>
      </c>
      <c r="N6001" s="10">
        <f>_xlfn.LET(_xlpm.d,(K6001,L6001),MAX(_xlpm.d)-MIN(_xlpm.d))</f>
        <v>2</v>
      </c>
      <c r="O6001" s="1" t="str">
        <f>_xlfn.LET(_xlpm.sep,":",_xlpm.w,$G6001,_xlfn.CONCAT("~",RIGHT(_xlpm.w,LEN(_xlpm.w)-FIND(_xlpm.sep,_xlpm.w)),"~"))</f>
        <v>~nti'r~</v>
      </c>
      <c r="P6001" s="1" t="str">
        <f>_xlfn.LET(_xlpm.sep,":",_xlpm.w,$G6001,_xlfn.CONCAT("[",LEFT(_xlpm.w,FIND(_xlpm.sep,_xlpm.w)-1),"]"))</f>
        <v>[ntɪ]</v>
      </c>
      <c r="Q6001" s="14" cm="1">
        <f t="array" ref="Q6001">SUM(_xlfn._xlws.FILTER($H$2:$H$7117,_xlfn.MAP($O$2:$O$7117,_xlfn.LAMBDA(_xlpm.x,_xlpm.x=$O6001))))</f>
        <v>9.9403578528827041E-5</v>
      </c>
      <c r="R6001" s="14">
        <f>$H6001/Q6001</f>
        <v>0.5</v>
      </c>
      <c r="S6001" s="14" cm="1">
        <f t="array" ref="S6001">SUM(_xlfn._xlws.FILTER($H$2:$H$7117,_xlfn.MAP($P$2:$P$7117,_xlfn.LAMBDA(_xlpm.x,_xlpm.x=$P6001))))</f>
        <v>6.361829025844928E-3</v>
      </c>
      <c r="T6001" s="14">
        <f>$H6001/S6001</f>
        <v>7.8125000000000035E-3</v>
      </c>
      <c r="U6001" s="14">
        <f>_xlfn.LET(_xlpm.freq,F6001,_xlpm.size,M6001+1,_xlpm.F,V6001,LOG(1+_xlpm.freq)*LOG(1+_xlpm.size)*_xlpm.F)</f>
        <v>3.9138439895558593E-3</v>
      </c>
      <c r="V6001" s="14">
        <f>_xlfn.LET(_xlpm.a,T6001,_xlpm.b,R6001,2*_xlpm.a*_xlpm.b/(_xlpm.a+_xlpm.b))</f>
        <v>1.5384615384615391E-2</v>
      </c>
      <c r="W6001" s="14">
        <f>_xlfn.LET(_xlpm.p,R6001,_xlpm.q,T6001,LOG(_xlpm.p/_xlpm.q))</f>
        <v>1.8061799739838871</v>
      </c>
      <c r="X6001" s="2"/>
    </row>
    <row r="6002" spans="1:24">
      <c r="A6002" s="1" t="str">
        <f>_xlfn.LET(_xlpm.sep," : ",CONCATENATE(O6002,_xlpm.sep,P6002))</f>
        <v>~ntiry~ : [ntɪ]</v>
      </c>
      <c r="B6002" s="1">
        <f>_xlfn.LET(_xlpm.d,$G6002,_xlpm.k,_xlfn.CONCAT(LEFT(TRIM(B$1),1),"*"),COUNTIF(_xlpm.d,_xlpm.k))</f>
        <v>0</v>
      </c>
      <c r="C6002" s="1">
        <f>_xlfn.LET(_xlpm.d,$G6002,_xlpm.k,_xlfn.CONCAT(LEFT(TRIM(C$1),1),"*"),COUNTIF(_xlpm.d,_xlpm.k))</f>
        <v>0</v>
      </c>
      <c r="D6002" s="1">
        <f>_xlfn.LET(_xlpm.d,$G6002,_xlpm.k,_xlfn.CONCAT(LEFT(TRIM(D$1),1),"*"),COUNTIF(_xlpm.d,_xlpm.k))</f>
        <v>1</v>
      </c>
      <c r="E6002" s="1">
        <f>LOG(F6002+1,10)</f>
        <v>0.30102999566398114</v>
      </c>
      <c r="F6002" s="7">
        <v>1</v>
      </c>
      <c r="G6002" s="9" t="s">
        <v>3217</v>
      </c>
      <c r="H6002" s="4">
        <f>F6002/freq.sum.r6e</f>
        <v>4.9701789264413521E-5</v>
      </c>
      <c r="I6002" s="1" t="str">
        <f>_xlfn.LET(_xlpm.sep,":",_xlpm.w,$G6002,LEFT(_xlpm.w,FIND(_xlpm.sep,_xlpm.w)-1))</f>
        <v>ntɪ</v>
      </c>
      <c r="J6002" s="1" t="str">
        <f>_xlfn.LET(_xlpm.sep,":",_xlpm.w,$G6002,RIGHT(_xlpm.w,LEN(_xlpm.w)-FIND(_xlpm.sep,_xlpm.w)))</f>
        <v>ntiry</v>
      </c>
      <c r="K6002" s="10">
        <f>_xlfn.LET(_xlpm.w,I6002,LEN(_xlpm.w))</f>
        <v>3</v>
      </c>
      <c r="L6002" s="10">
        <f>_xlfn.LET(_xlpm.w,J6002,LEN(_xlpm.w))</f>
        <v>5</v>
      </c>
      <c r="M6002" s="10">
        <f>_xlfn.LET(_xlpm.a,K6002,_xlpm.b,L6002,MAX(_xlpm.a,_xlpm.b))</f>
        <v>5</v>
      </c>
      <c r="N6002" s="10">
        <f>_xlfn.LET(_xlpm.d,(K6002,L6002),MAX(_xlpm.d)-MIN(_xlpm.d))</f>
        <v>2</v>
      </c>
      <c r="O6002" s="1" t="str">
        <f>_xlfn.LET(_xlpm.sep,":",_xlpm.w,$G6002,_xlfn.CONCAT("~",RIGHT(_xlpm.w,LEN(_xlpm.w)-FIND(_xlpm.sep,_xlpm.w)),"~"))</f>
        <v>~ntiry~</v>
      </c>
      <c r="P6002" s="1" t="str">
        <f>_xlfn.LET(_xlpm.sep,":",_xlpm.w,$G6002,_xlfn.CONCAT("[",LEFT(_xlpm.w,FIND(_xlpm.sep,_xlpm.w)-1),"]"))</f>
        <v>[ntɪ]</v>
      </c>
      <c r="Q6002" s="14" cm="1">
        <f t="array" ref="Q6002">SUM(_xlfn._xlws.FILTER($H$2:$H$7117,_xlfn.MAP($O$2:$O$7117,_xlfn.LAMBDA(_xlpm.x,_xlpm.x=$O6002))))</f>
        <v>9.9403578528827041E-5</v>
      </c>
      <c r="R6002" s="14">
        <f>$H6002/Q6002</f>
        <v>0.5</v>
      </c>
      <c r="S6002" s="14" cm="1">
        <f t="array" ref="S6002">SUM(_xlfn._xlws.FILTER($H$2:$H$7117,_xlfn.MAP($P$2:$P$7117,_xlfn.LAMBDA(_xlpm.x,_xlpm.x=$P6002))))</f>
        <v>6.361829025844928E-3</v>
      </c>
      <c r="T6002" s="14">
        <f>$H6002/S6002</f>
        <v>7.8125000000000035E-3</v>
      </c>
      <c r="U6002" s="14">
        <f>_xlfn.LET(_xlpm.freq,F6002,_xlpm.size,M6002+1,_xlpm.F,V6002,LOG(1+_xlpm.freq)*LOG(1+_xlpm.size)*_xlpm.F)</f>
        <v>3.9138439895558593E-3</v>
      </c>
      <c r="V6002" s="14">
        <f>_xlfn.LET(_xlpm.a,T6002,_xlpm.b,R6002,2*_xlpm.a*_xlpm.b/(_xlpm.a+_xlpm.b))</f>
        <v>1.5384615384615391E-2</v>
      </c>
      <c r="W6002" s="14">
        <f>_xlfn.LET(_xlpm.p,R6002,_xlpm.q,T6002,LOG(_xlpm.p/_xlpm.q))</f>
        <v>1.8061799739838871</v>
      </c>
      <c r="X6002" s="2"/>
    </row>
    <row r="6003" spans="1:24">
      <c r="A6003" s="1" t="str">
        <f>_xlfn.LET(_xlpm.sep," : ",CONCATENATE(O6003,_xlpm.sep,P6003))</f>
        <v>~gheye~ : [ɪ]</v>
      </c>
      <c r="B6003" s="1">
        <f>_xlfn.LET(_xlpm.d,$G6003,_xlpm.k,_xlfn.CONCAT(LEFT(TRIM(B$1),1),"*"),COUNTIF(_xlpm.d,_xlpm.k))</f>
        <v>0</v>
      </c>
      <c r="C6003" s="1">
        <f>_xlfn.LET(_xlpm.d,$G6003,_xlpm.k,_xlfn.CONCAT(LEFT(TRIM(C$1),1),"*"),COUNTIF(_xlpm.d,_xlpm.k))</f>
        <v>0</v>
      </c>
      <c r="D6003" s="1">
        <f>_xlfn.LET(_xlpm.d,$G6003,_xlpm.k,_xlfn.CONCAT(LEFT(TRIM(D$1),1),"*"),COUNTIF(_xlpm.d,_xlpm.k))</f>
        <v>0</v>
      </c>
      <c r="E6003" s="1">
        <f>LOG(F6003+1,10)</f>
        <v>0.30102999566398114</v>
      </c>
      <c r="F6003" s="7">
        <v>1</v>
      </c>
      <c r="G6003" s="9" t="s">
        <v>5569</v>
      </c>
      <c r="H6003" s="4">
        <f>F6003/freq.sum.r6e</f>
        <v>4.9701789264413521E-5</v>
      </c>
      <c r="I6003" s="1" t="str">
        <f>_xlfn.LET(_xlpm.sep,":",_xlpm.w,$G6003,LEFT(_xlpm.w,FIND(_xlpm.sep,_xlpm.w)-1))</f>
        <v>ɪ</v>
      </c>
      <c r="J6003" s="1" t="str">
        <f>_xlfn.LET(_xlpm.sep,":",_xlpm.w,$G6003,RIGHT(_xlpm.w,LEN(_xlpm.w)-FIND(_xlpm.sep,_xlpm.w)))</f>
        <v>gheye</v>
      </c>
      <c r="K6003" s="10">
        <f>_xlfn.LET(_xlpm.w,I6003,LEN(_xlpm.w))</f>
        <v>1</v>
      </c>
      <c r="L6003" s="10">
        <f>_xlfn.LET(_xlpm.w,J6003,LEN(_xlpm.w))</f>
        <v>5</v>
      </c>
      <c r="M6003" s="10">
        <f>_xlfn.LET(_xlpm.a,K6003,_xlpm.b,L6003,MAX(_xlpm.a,_xlpm.b))</f>
        <v>5</v>
      </c>
      <c r="N6003" s="10">
        <f>_xlfn.LET(_xlpm.d,(K6003,L6003),MAX(_xlpm.d)-MIN(_xlpm.d))</f>
        <v>4</v>
      </c>
      <c r="O6003" s="1" t="str">
        <f>_xlfn.LET(_xlpm.sep,":",_xlpm.w,$G6003,_xlfn.CONCAT("~",RIGHT(_xlpm.w,LEN(_xlpm.w)-FIND(_xlpm.sep,_xlpm.w)),"~"))</f>
        <v>~gheye~</v>
      </c>
      <c r="P6003" s="1" t="str">
        <f>_xlfn.LET(_xlpm.sep,":",_xlpm.w,$G6003,_xlfn.CONCAT("[",LEFT(_xlpm.w,FIND(_xlpm.sep,_xlpm.w)-1),"]"))</f>
        <v>[ɪ]</v>
      </c>
      <c r="Q6003" s="14" cm="1">
        <f t="array" ref="Q6003">SUM(_xlfn._xlws.FILTER($H$2:$H$7117,_xlfn.MAP($O$2:$O$7117,_xlfn.LAMBDA(_xlpm.x,_xlpm.x=$O6003))))</f>
        <v>9.9403578528827041E-5</v>
      </c>
      <c r="R6003" s="14">
        <f>$H6003/Q6003</f>
        <v>0.5</v>
      </c>
      <c r="S6003" s="14" cm="1">
        <f t="array" ref="S6003">SUM(_xlfn._xlws.FILTER($H$2:$H$7117,_xlfn.MAP($P$2:$P$7117,_xlfn.LAMBDA(_xlpm.x,_xlpm.x=$P6003))))</f>
        <v>6.361829025844928E-3</v>
      </c>
      <c r="T6003" s="14">
        <f>$H6003/S6003</f>
        <v>7.8125000000000035E-3</v>
      </c>
      <c r="U6003" s="14">
        <f>_xlfn.LET(_xlpm.freq,F6003,_xlpm.size,M6003+1,_xlpm.F,V6003,LOG(1+_xlpm.freq)*LOG(1+_xlpm.size)*_xlpm.F)</f>
        <v>3.9138439895558593E-3</v>
      </c>
      <c r="V6003" s="14">
        <f>_xlfn.LET(_xlpm.a,T6003,_xlpm.b,R6003,2*_xlpm.a*_xlpm.b/(_xlpm.a+_xlpm.b))</f>
        <v>1.5384615384615391E-2</v>
      </c>
      <c r="W6003" s="14">
        <f>_xlfn.LET(_xlpm.p,R6003,_xlpm.q,T6003,LOG(_xlpm.p/_xlpm.q))</f>
        <v>1.8061799739838871</v>
      </c>
      <c r="X6003" s="2"/>
    </row>
    <row r="6004" spans="1:24">
      <c r="A6004" s="1" t="str">
        <f>_xlfn.LET(_xlpm.sep," : ",CONCATENATE(O6004,_xlpm.sep,P6004))</f>
        <v>~xti'r~ : [kstɪ]</v>
      </c>
      <c r="B6004" s="1">
        <f>_xlfn.LET(_xlpm.d,$G6004,_xlpm.k,_xlfn.CONCAT(LEFT(TRIM(B$1),1),"*"),COUNTIF(_xlpm.d,_xlpm.k))</f>
        <v>0</v>
      </c>
      <c r="C6004" s="1">
        <f>_xlfn.LET(_xlpm.d,$G6004,_xlpm.k,_xlfn.CONCAT(LEFT(TRIM(C$1),1),"*"),COUNTIF(_xlpm.d,_xlpm.k))</f>
        <v>0</v>
      </c>
      <c r="D6004" s="1">
        <f>_xlfn.LET(_xlpm.d,$G6004,_xlpm.k,_xlfn.CONCAT(LEFT(TRIM(D$1),1),"*"),COUNTIF(_xlpm.d,_xlpm.k))</f>
        <v>0</v>
      </c>
      <c r="E6004" s="1">
        <f>LOG(F6004+1,10)</f>
        <v>0.30102999566398114</v>
      </c>
      <c r="F6004" s="7">
        <v>1</v>
      </c>
      <c r="G6004" s="9" t="s">
        <v>1570</v>
      </c>
      <c r="H6004" s="4">
        <f>F6004/freq.sum.r6e</f>
        <v>4.9701789264413521E-5</v>
      </c>
      <c r="I6004" s="1" t="str">
        <f>_xlfn.LET(_xlpm.sep,":",_xlpm.w,$G6004,LEFT(_xlpm.w,FIND(_xlpm.sep,_xlpm.w)-1))</f>
        <v>kstɪ</v>
      </c>
      <c r="J6004" s="1" t="str">
        <f>_xlfn.LET(_xlpm.sep,":",_xlpm.w,$G6004,RIGHT(_xlpm.w,LEN(_xlpm.w)-FIND(_xlpm.sep,_xlpm.w)))</f>
        <v>xti'r</v>
      </c>
      <c r="K6004" s="10">
        <f>_xlfn.LET(_xlpm.w,I6004,LEN(_xlpm.w))</f>
        <v>4</v>
      </c>
      <c r="L6004" s="10">
        <f>_xlfn.LET(_xlpm.w,J6004,LEN(_xlpm.w))</f>
        <v>5</v>
      </c>
      <c r="M6004" s="10">
        <f>_xlfn.LET(_xlpm.a,K6004,_xlpm.b,L6004,MAX(_xlpm.a,_xlpm.b))</f>
        <v>5</v>
      </c>
      <c r="N6004" s="10">
        <f>_xlfn.LET(_xlpm.d,(K6004,L6004),MAX(_xlpm.d)-MIN(_xlpm.d))</f>
        <v>1</v>
      </c>
      <c r="O6004" s="1" t="str">
        <f>_xlfn.LET(_xlpm.sep,":",_xlpm.w,$G6004,_xlfn.CONCAT("~",RIGHT(_xlpm.w,LEN(_xlpm.w)-FIND(_xlpm.sep,_xlpm.w)),"~"))</f>
        <v>~xti'r~</v>
      </c>
      <c r="P6004" s="1" t="str">
        <f>_xlfn.LET(_xlpm.sep,":",_xlpm.w,$G6004,_xlfn.CONCAT("[",LEFT(_xlpm.w,FIND(_xlpm.sep,_xlpm.w)-1),"]"))</f>
        <v>[kstɪ]</v>
      </c>
      <c r="Q6004" s="14" cm="1">
        <f t="array" ref="Q6004">SUM(_xlfn._xlws.FILTER($H$2:$H$7117,_xlfn.MAP($O$2:$O$7117,_xlfn.LAMBDA(_xlpm.x,_xlpm.x=$O6004))))</f>
        <v>4.9701789264413521E-5</v>
      </c>
      <c r="R6004" s="14">
        <f>$H6004/Q6004</f>
        <v>1</v>
      </c>
      <c r="S6004" s="14" cm="1">
        <f t="array" ref="S6004">SUM(_xlfn._xlws.FILTER($H$2:$H$7117,_xlfn.MAP($P$2:$P$7117,_xlfn.LAMBDA(_xlpm.x,_xlpm.x=$P6004))))</f>
        <v>3.180914512922464E-3</v>
      </c>
      <c r="T6004" s="14">
        <f>$H6004/S6004</f>
        <v>1.5625000000000007E-2</v>
      </c>
      <c r="U6004" s="14">
        <f>_xlfn.LET(_xlpm.freq,F6004,_xlpm.size,M6004+1,_xlpm.F,V6004,LOG(1+_xlpm.freq)*LOG(1+_xlpm.size)*_xlpm.F)</f>
        <v>7.8276879791117186E-3</v>
      </c>
      <c r="V6004" s="14">
        <f>_xlfn.LET(_xlpm.a,T6004,_xlpm.b,R6004,2*_xlpm.a*_xlpm.b/(_xlpm.a+_xlpm.b))</f>
        <v>3.0769230769230781E-2</v>
      </c>
      <c r="W6004" s="14">
        <f>_xlfn.LET(_xlpm.p,R6004,_xlpm.q,T6004,LOG(_xlpm.p/_xlpm.q))</f>
        <v>1.8061799739838871</v>
      </c>
      <c r="X6004" s="2"/>
    </row>
    <row r="6005" spans="1:24">
      <c r="A6005" s="1" t="str">
        <f>_xlfn.LET(_xlpm.sep," : ",CONCATENATE(O6005,_xlpm.sep,P6005))</f>
        <v>~xtiee~ : [kstɪ]</v>
      </c>
      <c r="B6005" s="1">
        <f>_xlfn.LET(_xlpm.d,$G6005,_xlpm.k,_xlfn.CONCAT(LEFT(TRIM(B$1),1),"*"),COUNTIF(_xlpm.d,_xlpm.k))</f>
        <v>0</v>
      </c>
      <c r="C6005" s="1">
        <f>_xlfn.LET(_xlpm.d,$G6005,_xlpm.k,_xlfn.CONCAT(LEFT(TRIM(C$1),1),"*"),COUNTIF(_xlpm.d,_xlpm.k))</f>
        <v>0</v>
      </c>
      <c r="D6005" s="1">
        <f>_xlfn.LET(_xlpm.d,$G6005,_xlpm.k,_xlfn.CONCAT(LEFT(TRIM(D$1),1),"*"),COUNTIF(_xlpm.d,_xlpm.k))</f>
        <v>0</v>
      </c>
      <c r="E6005" s="1">
        <f>LOG(F6005+1,10)</f>
        <v>0.30102999566398114</v>
      </c>
      <c r="F6005" s="7">
        <v>1</v>
      </c>
      <c r="G6005" s="9" t="s">
        <v>1573</v>
      </c>
      <c r="H6005" s="4">
        <f>F6005/freq.sum.r6e</f>
        <v>4.9701789264413521E-5</v>
      </c>
      <c r="I6005" s="1" t="str">
        <f>_xlfn.LET(_xlpm.sep,":",_xlpm.w,$G6005,LEFT(_xlpm.w,FIND(_xlpm.sep,_xlpm.w)-1))</f>
        <v>kstɪ</v>
      </c>
      <c r="J6005" s="1" t="str">
        <f>_xlfn.LET(_xlpm.sep,":",_xlpm.w,$G6005,RIGHT(_xlpm.w,LEN(_xlpm.w)-FIND(_xlpm.sep,_xlpm.w)))</f>
        <v>xtiee</v>
      </c>
      <c r="K6005" s="10">
        <f>_xlfn.LET(_xlpm.w,I6005,LEN(_xlpm.w))</f>
        <v>4</v>
      </c>
      <c r="L6005" s="10">
        <f>_xlfn.LET(_xlpm.w,J6005,LEN(_xlpm.w))</f>
        <v>5</v>
      </c>
      <c r="M6005" s="10">
        <f>_xlfn.LET(_xlpm.a,K6005,_xlpm.b,L6005,MAX(_xlpm.a,_xlpm.b))</f>
        <v>5</v>
      </c>
      <c r="N6005" s="10">
        <f>_xlfn.LET(_xlpm.d,(K6005,L6005),MAX(_xlpm.d)-MIN(_xlpm.d))</f>
        <v>1</v>
      </c>
      <c r="O6005" s="1" t="str">
        <f>_xlfn.LET(_xlpm.sep,":",_xlpm.w,$G6005,_xlfn.CONCAT("~",RIGHT(_xlpm.w,LEN(_xlpm.w)-FIND(_xlpm.sep,_xlpm.w)),"~"))</f>
        <v>~xtiee~</v>
      </c>
      <c r="P6005" s="1" t="str">
        <f>_xlfn.LET(_xlpm.sep,":",_xlpm.w,$G6005,_xlfn.CONCAT("[",LEFT(_xlpm.w,FIND(_xlpm.sep,_xlpm.w)-1),"]"))</f>
        <v>[kstɪ]</v>
      </c>
      <c r="Q6005" s="14" cm="1">
        <f t="array" ref="Q6005">SUM(_xlfn._xlws.FILTER($H$2:$H$7117,_xlfn.MAP($O$2:$O$7117,_xlfn.LAMBDA(_xlpm.x,_xlpm.x=$O6005))))</f>
        <v>4.9701789264413521E-5</v>
      </c>
      <c r="R6005" s="14">
        <f>$H6005/Q6005</f>
        <v>1</v>
      </c>
      <c r="S6005" s="14" cm="1">
        <f t="array" ref="S6005">SUM(_xlfn._xlws.FILTER($H$2:$H$7117,_xlfn.MAP($P$2:$P$7117,_xlfn.LAMBDA(_xlpm.x,_xlpm.x=$P6005))))</f>
        <v>3.180914512922464E-3</v>
      </c>
      <c r="T6005" s="14">
        <f>$H6005/S6005</f>
        <v>1.5625000000000007E-2</v>
      </c>
      <c r="U6005" s="14">
        <f>_xlfn.LET(_xlpm.freq,F6005,_xlpm.size,M6005+1,_xlpm.F,V6005,LOG(1+_xlpm.freq)*LOG(1+_xlpm.size)*_xlpm.F)</f>
        <v>7.8276879791117186E-3</v>
      </c>
      <c r="V6005" s="14">
        <f>_xlfn.LET(_xlpm.a,T6005,_xlpm.b,R6005,2*_xlpm.a*_xlpm.b/(_xlpm.a+_xlpm.b))</f>
        <v>3.0769230769230781E-2</v>
      </c>
      <c r="W6005" s="14">
        <f>_xlfn.LET(_xlpm.p,R6005,_xlpm.q,T6005,LOG(_xlpm.p/_xlpm.q))</f>
        <v>1.8061799739838871</v>
      </c>
      <c r="X6005" s="2"/>
    </row>
    <row r="6006" spans="1:24">
      <c r="A6006" s="1" t="str">
        <f>_xlfn.LET(_xlpm.sep," : ",CONCATENATE(O6006,_xlpm.sep,P6006))</f>
        <v>~xtiry~ : [kstɪ]</v>
      </c>
      <c r="B6006" s="1">
        <f>_xlfn.LET(_xlpm.d,$G6006,_xlpm.k,_xlfn.CONCAT(LEFT(TRIM(B$1),1),"*"),COUNTIF(_xlpm.d,_xlpm.k))</f>
        <v>0</v>
      </c>
      <c r="C6006" s="1">
        <f>_xlfn.LET(_xlpm.d,$G6006,_xlpm.k,_xlfn.CONCAT(LEFT(TRIM(C$1),1),"*"),COUNTIF(_xlpm.d,_xlpm.k))</f>
        <v>0</v>
      </c>
      <c r="D6006" s="1">
        <f>_xlfn.LET(_xlpm.d,$G6006,_xlpm.k,_xlfn.CONCAT(LEFT(TRIM(D$1),1),"*"),COUNTIF(_xlpm.d,_xlpm.k))</f>
        <v>0</v>
      </c>
      <c r="E6006" s="1">
        <f>LOG(F6006+1,10)</f>
        <v>0.30102999566398114</v>
      </c>
      <c r="F6006" s="7">
        <v>1</v>
      </c>
      <c r="G6006" s="9" t="s">
        <v>1581</v>
      </c>
      <c r="H6006" s="4">
        <f>F6006/freq.sum.r6e</f>
        <v>4.9701789264413521E-5</v>
      </c>
      <c r="I6006" s="1" t="str">
        <f>_xlfn.LET(_xlpm.sep,":",_xlpm.w,$G6006,LEFT(_xlpm.w,FIND(_xlpm.sep,_xlpm.w)-1))</f>
        <v>kstɪ</v>
      </c>
      <c r="J6006" s="1" t="str">
        <f>_xlfn.LET(_xlpm.sep,":",_xlpm.w,$G6006,RIGHT(_xlpm.w,LEN(_xlpm.w)-FIND(_xlpm.sep,_xlpm.w)))</f>
        <v>xtiry</v>
      </c>
      <c r="K6006" s="10">
        <f>_xlfn.LET(_xlpm.w,I6006,LEN(_xlpm.w))</f>
        <v>4</v>
      </c>
      <c r="L6006" s="10">
        <f>_xlfn.LET(_xlpm.w,J6006,LEN(_xlpm.w))</f>
        <v>5</v>
      </c>
      <c r="M6006" s="10">
        <f>_xlfn.LET(_xlpm.a,K6006,_xlpm.b,L6006,MAX(_xlpm.a,_xlpm.b))</f>
        <v>5</v>
      </c>
      <c r="N6006" s="10">
        <f>_xlfn.LET(_xlpm.d,(K6006,L6006),MAX(_xlpm.d)-MIN(_xlpm.d))</f>
        <v>1</v>
      </c>
      <c r="O6006" s="1" t="str">
        <f>_xlfn.LET(_xlpm.sep,":",_xlpm.w,$G6006,_xlfn.CONCAT("~",RIGHT(_xlpm.w,LEN(_xlpm.w)-FIND(_xlpm.sep,_xlpm.w)),"~"))</f>
        <v>~xtiry~</v>
      </c>
      <c r="P6006" s="1" t="str">
        <f>_xlfn.LET(_xlpm.sep,":",_xlpm.w,$G6006,_xlfn.CONCAT("[",LEFT(_xlpm.w,FIND(_xlpm.sep,_xlpm.w)-1),"]"))</f>
        <v>[kstɪ]</v>
      </c>
      <c r="Q6006" s="14" cm="1">
        <f t="array" ref="Q6006">SUM(_xlfn._xlws.FILTER($H$2:$H$7117,_xlfn.MAP($O$2:$O$7117,_xlfn.LAMBDA(_xlpm.x,_xlpm.x=$O6006))))</f>
        <v>4.9701789264413521E-5</v>
      </c>
      <c r="R6006" s="14">
        <f>$H6006/Q6006</f>
        <v>1</v>
      </c>
      <c r="S6006" s="14" cm="1">
        <f t="array" ref="S6006">SUM(_xlfn._xlws.FILTER($H$2:$H$7117,_xlfn.MAP($P$2:$P$7117,_xlfn.LAMBDA(_xlpm.x,_xlpm.x=$P6006))))</f>
        <v>3.180914512922464E-3</v>
      </c>
      <c r="T6006" s="14">
        <f>$H6006/S6006</f>
        <v>1.5625000000000007E-2</v>
      </c>
      <c r="U6006" s="14">
        <f>_xlfn.LET(_xlpm.freq,F6006,_xlpm.size,M6006+1,_xlpm.F,V6006,LOG(1+_xlpm.freq)*LOG(1+_xlpm.size)*_xlpm.F)</f>
        <v>7.8276879791117186E-3</v>
      </c>
      <c r="V6006" s="14">
        <f>_xlfn.LET(_xlpm.a,T6006,_xlpm.b,R6006,2*_xlpm.a*_xlpm.b/(_xlpm.a+_xlpm.b))</f>
        <v>3.0769230769230781E-2</v>
      </c>
      <c r="W6006" s="14">
        <f>_xlfn.LET(_xlpm.p,R6006,_xlpm.q,T6006,LOG(_xlpm.p/_xlpm.q))</f>
        <v>1.8061799739838871</v>
      </c>
      <c r="X6006" s="2"/>
    </row>
    <row r="6007" spans="1:24">
      <c r="A6007" s="1" t="str">
        <f>_xlfn.LET(_xlpm.sep," : ",CONCATENATE(O6007,_xlpm.sep,P6007))</f>
        <v>~pli'r~ : [plɪ]</v>
      </c>
      <c r="B6007" s="1">
        <f>_xlfn.LET(_xlpm.d,$G6007,_xlpm.k,_xlfn.CONCAT(LEFT(TRIM(B$1),1),"*"),COUNTIF(_xlpm.d,_xlpm.k))</f>
        <v>0</v>
      </c>
      <c r="C6007" s="1">
        <f>_xlfn.LET(_xlpm.d,$G6007,_xlpm.k,_xlfn.CONCAT(LEFT(TRIM(C$1),1),"*"),COUNTIF(_xlpm.d,_xlpm.k))</f>
        <v>0</v>
      </c>
      <c r="D6007" s="1">
        <f>_xlfn.LET(_xlpm.d,$G6007,_xlpm.k,_xlfn.CONCAT(LEFT(TRIM(D$1),1),"*"),COUNTIF(_xlpm.d,_xlpm.k))</f>
        <v>0</v>
      </c>
      <c r="E6007" s="1">
        <f>LOG(F6007+1,10)</f>
        <v>0.30102999566398114</v>
      </c>
      <c r="F6007" s="7">
        <v>1</v>
      </c>
      <c r="G6007" s="9" t="s">
        <v>3626</v>
      </c>
      <c r="H6007" s="4">
        <f>F6007/freq.sum.r6e</f>
        <v>4.9701789264413521E-5</v>
      </c>
      <c r="I6007" s="1" t="str">
        <f>_xlfn.LET(_xlpm.sep,":",_xlpm.w,$G6007,LEFT(_xlpm.w,FIND(_xlpm.sep,_xlpm.w)-1))</f>
        <v>plɪ</v>
      </c>
      <c r="J6007" s="1" t="str">
        <f>_xlfn.LET(_xlpm.sep,":",_xlpm.w,$G6007,RIGHT(_xlpm.w,LEN(_xlpm.w)-FIND(_xlpm.sep,_xlpm.w)))</f>
        <v>pli'r</v>
      </c>
      <c r="K6007" s="10">
        <f>_xlfn.LET(_xlpm.w,I6007,LEN(_xlpm.w))</f>
        <v>3</v>
      </c>
      <c r="L6007" s="10">
        <f>_xlfn.LET(_xlpm.w,J6007,LEN(_xlpm.w))</f>
        <v>5</v>
      </c>
      <c r="M6007" s="10">
        <f>_xlfn.LET(_xlpm.a,K6007,_xlpm.b,L6007,MAX(_xlpm.a,_xlpm.b))</f>
        <v>5</v>
      </c>
      <c r="N6007" s="10">
        <f>_xlfn.LET(_xlpm.d,(K6007,L6007),MAX(_xlpm.d)-MIN(_xlpm.d))</f>
        <v>2</v>
      </c>
      <c r="O6007" s="1" t="str">
        <f>_xlfn.LET(_xlpm.sep,":",_xlpm.w,$G6007,_xlfn.CONCAT("~",RIGHT(_xlpm.w,LEN(_xlpm.w)-FIND(_xlpm.sep,_xlpm.w)),"~"))</f>
        <v>~pli'r~</v>
      </c>
      <c r="P6007" s="1" t="str">
        <f>_xlfn.LET(_xlpm.sep,":",_xlpm.w,$G6007,_xlfn.CONCAT("[",LEFT(_xlpm.w,FIND(_xlpm.sep,_xlpm.w)-1),"]"))</f>
        <v>[plɪ]</v>
      </c>
      <c r="Q6007" s="14" cm="1">
        <f t="array" ref="Q6007">SUM(_xlfn._xlws.FILTER($H$2:$H$7117,_xlfn.MAP($O$2:$O$7117,_xlfn.LAMBDA(_xlpm.x,_xlpm.x=$O6007))))</f>
        <v>4.9701789264413521E-5</v>
      </c>
      <c r="R6007" s="14">
        <f>$H6007/Q6007</f>
        <v>1</v>
      </c>
      <c r="S6007" s="14" cm="1">
        <f t="array" ref="S6007">SUM(_xlfn._xlws.FILTER($H$2:$H$7117,_xlfn.MAP($P$2:$P$7117,_xlfn.LAMBDA(_xlpm.x,_xlpm.x=$P6007))))</f>
        <v>3.180914512922464E-3</v>
      </c>
      <c r="T6007" s="14">
        <f>$H6007/S6007</f>
        <v>1.5625000000000007E-2</v>
      </c>
      <c r="U6007" s="14">
        <f>_xlfn.LET(_xlpm.freq,F6007,_xlpm.size,M6007+1,_xlpm.F,V6007,LOG(1+_xlpm.freq)*LOG(1+_xlpm.size)*_xlpm.F)</f>
        <v>7.8276879791117186E-3</v>
      </c>
      <c r="V6007" s="14">
        <f>_xlfn.LET(_xlpm.a,T6007,_xlpm.b,R6007,2*_xlpm.a*_xlpm.b/(_xlpm.a+_xlpm.b))</f>
        <v>3.0769230769230781E-2</v>
      </c>
      <c r="W6007" s="14">
        <f>_xlfn.LET(_xlpm.p,R6007,_xlpm.q,T6007,LOG(_xlpm.p/_xlpm.q))</f>
        <v>1.8061799739838871</v>
      </c>
      <c r="X6007" s="2"/>
    </row>
    <row r="6008" spans="1:24">
      <c r="A6008" s="1" t="str">
        <f>_xlfn.LET(_xlpm.sep," : ",CONCATENATE(O6008,_xlpm.sep,P6008))</f>
        <v>~pliry~ : [plɪ]</v>
      </c>
      <c r="B6008" s="1">
        <f>_xlfn.LET(_xlpm.d,$G6008,_xlpm.k,_xlfn.CONCAT(LEFT(TRIM(B$1),1),"*"),COUNTIF(_xlpm.d,_xlpm.k))</f>
        <v>0</v>
      </c>
      <c r="C6008" s="1">
        <f>_xlfn.LET(_xlpm.d,$G6008,_xlpm.k,_xlfn.CONCAT(LEFT(TRIM(C$1),1),"*"),COUNTIF(_xlpm.d,_xlpm.k))</f>
        <v>0</v>
      </c>
      <c r="D6008" s="1">
        <f>_xlfn.LET(_xlpm.d,$G6008,_xlpm.k,_xlfn.CONCAT(LEFT(TRIM(D$1),1),"*"),COUNTIF(_xlpm.d,_xlpm.k))</f>
        <v>0</v>
      </c>
      <c r="E6008" s="1">
        <f>LOG(F6008+1,10)</f>
        <v>0.30102999566398114</v>
      </c>
      <c r="F6008" s="7">
        <v>1</v>
      </c>
      <c r="G6008" s="9" t="s">
        <v>3633</v>
      </c>
      <c r="H6008" s="4">
        <f>F6008/freq.sum.r6e</f>
        <v>4.9701789264413521E-5</v>
      </c>
      <c r="I6008" s="1" t="str">
        <f>_xlfn.LET(_xlpm.sep,":",_xlpm.w,$G6008,LEFT(_xlpm.w,FIND(_xlpm.sep,_xlpm.w)-1))</f>
        <v>plɪ</v>
      </c>
      <c r="J6008" s="1" t="str">
        <f>_xlfn.LET(_xlpm.sep,":",_xlpm.w,$G6008,RIGHT(_xlpm.w,LEN(_xlpm.w)-FIND(_xlpm.sep,_xlpm.w)))</f>
        <v>pliry</v>
      </c>
      <c r="K6008" s="10">
        <f>_xlfn.LET(_xlpm.w,I6008,LEN(_xlpm.w))</f>
        <v>3</v>
      </c>
      <c r="L6008" s="10">
        <f>_xlfn.LET(_xlpm.w,J6008,LEN(_xlpm.w))</f>
        <v>5</v>
      </c>
      <c r="M6008" s="10">
        <f>_xlfn.LET(_xlpm.a,K6008,_xlpm.b,L6008,MAX(_xlpm.a,_xlpm.b))</f>
        <v>5</v>
      </c>
      <c r="N6008" s="10">
        <f>_xlfn.LET(_xlpm.d,(K6008,L6008),MAX(_xlpm.d)-MIN(_xlpm.d))</f>
        <v>2</v>
      </c>
      <c r="O6008" s="1" t="str">
        <f>_xlfn.LET(_xlpm.sep,":",_xlpm.w,$G6008,_xlfn.CONCAT("~",RIGHT(_xlpm.w,LEN(_xlpm.w)-FIND(_xlpm.sep,_xlpm.w)),"~"))</f>
        <v>~pliry~</v>
      </c>
      <c r="P6008" s="1" t="str">
        <f>_xlfn.LET(_xlpm.sep,":",_xlpm.w,$G6008,_xlfn.CONCAT("[",LEFT(_xlpm.w,FIND(_xlpm.sep,_xlpm.w)-1),"]"))</f>
        <v>[plɪ]</v>
      </c>
      <c r="Q6008" s="14" cm="1">
        <f t="array" ref="Q6008">SUM(_xlfn._xlws.FILTER($H$2:$H$7117,_xlfn.MAP($O$2:$O$7117,_xlfn.LAMBDA(_xlpm.x,_xlpm.x=$O6008))))</f>
        <v>4.9701789264413521E-5</v>
      </c>
      <c r="R6008" s="14">
        <f>$H6008/Q6008</f>
        <v>1</v>
      </c>
      <c r="S6008" s="14" cm="1">
        <f t="array" ref="S6008">SUM(_xlfn._xlws.FILTER($H$2:$H$7117,_xlfn.MAP($P$2:$P$7117,_xlfn.LAMBDA(_xlpm.x,_xlpm.x=$P6008))))</f>
        <v>3.180914512922464E-3</v>
      </c>
      <c r="T6008" s="14">
        <f>$H6008/S6008</f>
        <v>1.5625000000000007E-2</v>
      </c>
      <c r="U6008" s="14">
        <f>_xlfn.LET(_xlpm.freq,F6008,_xlpm.size,M6008+1,_xlpm.F,V6008,LOG(1+_xlpm.freq)*LOG(1+_xlpm.size)*_xlpm.F)</f>
        <v>7.8276879791117186E-3</v>
      </c>
      <c r="V6008" s="14">
        <f>_xlfn.LET(_xlpm.a,T6008,_xlpm.b,R6008,2*_xlpm.a*_xlpm.b/(_xlpm.a+_xlpm.b))</f>
        <v>3.0769230769230781E-2</v>
      </c>
      <c r="W6008" s="14">
        <f>_xlfn.LET(_xlpm.p,R6008,_xlpm.q,T6008,LOG(_xlpm.p/_xlpm.q))</f>
        <v>1.8061799739838871</v>
      </c>
      <c r="X6008" s="2"/>
    </row>
    <row r="6009" spans="1:24">
      <c r="A6009" s="1" t="str">
        <f>_xlfn.LET(_xlpm.sep," : ",CONCATENATE(O6009,_xlpm.sep,P6009))</f>
        <v>~pplie~ : [plɪ]</v>
      </c>
      <c r="B6009" s="1">
        <f>_xlfn.LET(_xlpm.d,$G6009,_xlpm.k,_xlfn.CONCAT(LEFT(TRIM(B$1),1),"*"),COUNTIF(_xlpm.d,_xlpm.k))</f>
        <v>0</v>
      </c>
      <c r="C6009" s="1">
        <f>_xlfn.LET(_xlpm.d,$G6009,_xlpm.k,_xlfn.CONCAT(LEFT(TRIM(C$1),1),"*"),COUNTIF(_xlpm.d,_xlpm.k))</f>
        <v>0</v>
      </c>
      <c r="D6009" s="1">
        <f>_xlfn.LET(_xlpm.d,$G6009,_xlpm.k,_xlfn.CONCAT(LEFT(TRIM(D$1),1),"*"),COUNTIF(_xlpm.d,_xlpm.k))</f>
        <v>0</v>
      </c>
      <c r="E6009" s="1">
        <f>LOG(F6009+1,10)</f>
        <v>0.30102999566398114</v>
      </c>
      <c r="F6009" s="7">
        <v>1</v>
      </c>
      <c r="G6009" s="9" t="s">
        <v>3646</v>
      </c>
      <c r="H6009" s="4">
        <f>F6009/freq.sum.r6e</f>
        <v>4.9701789264413521E-5</v>
      </c>
      <c r="I6009" s="1" t="str">
        <f>_xlfn.LET(_xlpm.sep,":",_xlpm.w,$G6009,LEFT(_xlpm.w,FIND(_xlpm.sep,_xlpm.w)-1))</f>
        <v>plɪ</v>
      </c>
      <c r="J6009" s="1" t="str">
        <f>_xlfn.LET(_xlpm.sep,":",_xlpm.w,$G6009,RIGHT(_xlpm.w,LEN(_xlpm.w)-FIND(_xlpm.sep,_xlpm.w)))</f>
        <v>pplie</v>
      </c>
      <c r="K6009" s="10">
        <f>_xlfn.LET(_xlpm.w,I6009,LEN(_xlpm.w))</f>
        <v>3</v>
      </c>
      <c r="L6009" s="10">
        <f>_xlfn.LET(_xlpm.w,J6009,LEN(_xlpm.w))</f>
        <v>5</v>
      </c>
      <c r="M6009" s="10">
        <f>_xlfn.LET(_xlpm.a,K6009,_xlpm.b,L6009,MAX(_xlpm.a,_xlpm.b))</f>
        <v>5</v>
      </c>
      <c r="N6009" s="10">
        <f>_xlfn.LET(_xlpm.d,(K6009,L6009),MAX(_xlpm.d)-MIN(_xlpm.d))</f>
        <v>2</v>
      </c>
      <c r="O6009" s="1" t="str">
        <f>_xlfn.LET(_xlpm.sep,":",_xlpm.w,$G6009,_xlfn.CONCAT("~",RIGHT(_xlpm.w,LEN(_xlpm.w)-FIND(_xlpm.sep,_xlpm.w)),"~"))</f>
        <v>~pplie~</v>
      </c>
      <c r="P6009" s="1" t="str">
        <f>_xlfn.LET(_xlpm.sep,":",_xlpm.w,$G6009,_xlfn.CONCAT("[",LEFT(_xlpm.w,FIND(_xlpm.sep,_xlpm.w)-1),"]"))</f>
        <v>[plɪ]</v>
      </c>
      <c r="Q6009" s="14" cm="1">
        <f t="array" ref="Q6009">SUM(_xlfn._xlws.FILTER($H$2:$H$7111,_xlfn.MAP($O$2:$O$7111,_xlfn.LAMBDA(_xlpm.x,_xlpm.x=$O6009))))</f>
        <v>4.9701789264413521E-5</v>
      </c>
      <c r="R6009" s="14">
        <f>$H6009/Q6009</f>
        <v>1</v>
      </c>
      <c r="S6009" s="14" cm="1">
        <f t="array" ref="S6009">SUM(_xlfn._xlws.FILTER($H$2:$H$7111,_xlfn.MAP($P$2:$P$7111,_xlfn.LAMBDA(_xlpm.x,_xlpm.x=$P6009))))</f>
        <v>3.180914512922464E-3</v>
      </c>
      <c r="T6009" s="14">
        <f>$H6009/S6009</f>
        <v>1.5625000000000007E-2</v>
      </c>
      <c r="U6009" s="14">
        <f>_xlfn.LET(_xlpm.freq,F6009,_xlpm.size,M6009+1,_xlpm.F,V6009,LOG(1+_xlpm.freq)*LOG(1+_xlpm.size)*_xlpm.F)</f>
        <v>7.8276879791117186E-3</v>
      </c>
      <c r="V6009" s="14">
        <f>_xlfn.LET(_xlpm.a,T6009,_xlpm.b,R6009,2*_xlpm.a*_xlpm.b/(_xlpm.a+_xlpm.b))</f>
        <v>3.0769230769230781E-2</v>
      </c>
      <c r="W6009" s="14">
        <f>_xlfn.LET(_xlpm.p,R6009,_xlpm.q,T6009,LOG(_xlpm.p/_xlpm.q))</f>
        <v>1.8061799739838871</v>
      </c>
      <c r="X6009" s="2"/>
    </row>
    <row r="6010" spans="1:24">
      <c r="A6010" s="1" t="str">
        <f>_xlfn.LET(_xlpm.sep," : ",CONCATENATE(O6010,_xlpm.sep,P6010))</f>
        <v>~smeae~ : [smɪ]</v>
      </c>
      <c r="B6010" s="1">
        <f>_xlfn.LET(_xlpm.d,$G6010,_xlpm.k,_xlfn.CONCAT(LEFT(TRIM(B$1),1),"*"),COUNTIF(_xlpm.d,_xlpm.k))</f>
        <v>0</v>
      </c>
      <c r="C6010" s="1">
        <f>_xlfn.LET(_xlpm.d,$G6010,_xlpm.k,_xlfn.CONCAT(LEFT(TRIM(C$1),1),"*"),COUNTIF(_xlpm.d,_xlpm.k))</f>
        <v>0</v>
      </c>
      <c r="D6010" s="1">
        <f>_xlfn.LET(_xlpm.d,$G6010,_xlpm.k,_xlfn.CONCAT(LEFT(TRIM(D$1),1),"*"),COUNTIF(_xlpm.d,_xlpm.k))</f>
        <v>0</v>
      </c>
      <c r="E6010" s="1">
        <f>LOG(F6010+1,10)</f>
        <v>0.30102999566398114</v>
      </c>
      <c r="F6010" s="7">
        <v>1</v>
      </c>
      <c r="G6010" s="9" t="s">
        <v>4110</v>
      </c>
      <c r="H6010" s="4">
        <f>F6010/freq.sum.r6e</f>
        <v>4.9701789264413521E-5</v>
      </c>
      <c r="I6010" s="1" t="str">
        <f>_xlfn.LET(_xlpm.sep,":",_xlpm.w,$G6010,LEFT(_xlpm.w,FIND(_xlpm.sep,_xlpm.w)-1))</f>
        <v>smɪ</v>
      </c>
      <c r="J6010" s="1" t="str">
        <f>_xlfn.LET(_xlpm.sep,":",_xlpm.w,$G6010,RIGHT(_xlpm.w,LEN(_xlpm.w)-FIND(_xlpm.sep,_xlpm.w)))</f>
        <v>smeae</v>
      </c>
      <c r="K6010" s="10">
        <f>_xlfn.LET(_xlpm.w,I6010,LEN(_xlpm.w))</f>
        <v>3</v>
      </c>
      <c r="L6010" s="10">
        <f>_xlfn.LET(_xlpm.w,J6010,LEN(_xlpm.w))</f>
        <v>5</v>
      </c>
      <c r="M6010" s="10">
        <f>_xlfn.LET(_xlpm.a,K6010,_xlpm.b,L6010,MAX(_xlpm.a,_xlpm.b))</f>
        <v>5</v>
      </c>
      <c r="N6010" s="10">
        <f>_xlfn.LET(_xlpm.d,(K6010,L6010),MAX(_xlpm.d)-MIN(_xlpm.d))</f>
        <v>2</v>
      </c>
      <c r="O6010" s="1" t="str">
        <f>_xlfn.LET(_xlpm.sep,":",_xlpm.w,$G6010,_xlfn.CONCAT("~",RIGHT(_xlpm.w,LEN(_xlpm.w)-FIND(_xlpm.sep,_xlpm.w)),"~"))</f>
        <v>~smeae~</v>
      </c>
      <c r="P6010" s="1" t="str">
        <f>_xlfn.LET(_xlpm.sep,":",_xlpm.w,$G6010,_xlfn.CONCAT("[",LEFT(_xlpm.w,FIND(_xlpm.sep,_xlpm.w)-1),"]"))</f>
        <v>[smɪ]</v>
      </c>
      <c r="Q6010" s="14" cm="1">
        <f t="array" ref="Q6010">SUM(_xlfn._xlws.FILTER($H$2:$H$7117,_xlfn.MAP($O$2:$O$7117,_xlfn.LAMBDA(_xlpm.x,_xlpm.x=$O6010))))</f>
        <v>4.9701789264413521E-5</v>
      </c>
      <c r="R6010" s="14">
        <f>$H6010/Q6010</f>
        <v>1</v>
      </c>
      <c r="S6010" s="14" cm="1">
        <f t="array" ref="S6010">SUM(_xlfn._xlws.FILTER($H$2:$H$7117,_xlfn.MAP($P$2:$P$7117,_xlfn.LAMBDA(_xlpm.x,_xlpm.x=$P6010))))</f>
        <v>3.180914512922464E-3</v>
      </c>
      <c r="T6010" s="14">
        <f>$H6010/S6010</f>
        <v>1.5625000000000007E-2</v>
      </c>
      <c r="U6010" s="14">
        <f>_xlfn.LET(_xlpm.freq,F6010,_xlpm.size,M6010+1,_xlpm.F,V6010,LOG(1+_xlpm.freq)*LOG(1+_xlpm.size)*_xlpm.F)</f>
        <v>7.8276879791117186E-3</v>
      </c>
      <c r="V6010" s="14">
        <f>_xlfn.LET(_xlpm.a,T6010,_xlpm.b,R6010,2*_xlpm.a*_xlpm.b/(_xlpm.a+_xlpm.b))</f>
        <v>3.0769230769230781E-2</v>
      </c>
      <c r="W6010" s="14">
        <f>_xlfn.LET(_xlpm.p,R6010,_xlpm.q,T6010,LOG(_xlpm.p/_xlpm.q))</f>
        <v>1.8061799739838871</v>
      </c>
      <c r="X6010" s="2"/>
    </row>
    <row r="6011" spans="1:24">
      <c r="A6011" s="1" t="str">
        <f>_xlfn.LET(_xlpm.sep," : ",CONCATENATE(O6011,_xlpm.sep,P6011))</f>
        <v>~smi'r~ : [smɪ]</v>
      </c>
      <c r="B6011" s="1">
        <f>_xlfn.LET(_xlpm.d,$G6011,_xlpm.k,_xlfn.CONCAT(LEFT(TRIM(B$1),1),"*"),COUNTIF(_xlpm.d,_xlpm.k))</f>
        <v>0</v>
      </c>
      <c r="C6011" s="1">
        <f>_xlfn.LET(_xlpm.d,$G6011,_xlpm.k,_xlfn.CONCAT(LEFT(TRIM(C$1),1),"*"),COUNTIF(_xlpm.d,_xlpm.k))</f>
        <v>0</v>
      </c>
      <c r="D6011" s="1">
        <f>_xlfn.LET(_xlpm.d,$G6011,_xlpm.k,_xlfn.CONCAT(LEFT(TRIM(D$1),1),"*"),COUNTIF(_xlpm.d,_xlpm.k))</f>
        <v>0</v>
      </c>
      <c r="E6011" s="1">
        <f>LOG(F6011+1,10)</f>
        <v>0.30102999566398114</v>
      </c>
      <c r="F6011" s="7">
        <v>1</v>
      </c>
      <c r="G6011" s="9" t="s">
        <v>4118</v>
      </c>
      <c r="H6011" s="4">
        <f>F6011/freq.sum.r6e</f>
        <v>4.9701789264413521E-5</v>
      </c>
      <c r="I6011" s="1" t="str">
        <f>_xlfn.LET(_xlpm.sep,":",_xlpm.w,$G6011,LEFT(_xlpm.w,FIND(_xlpm.sep,_xlpm.w)-1))</f>
        <v>smɪ</v>
      </c>
      <c r="J6011" s="1" t="str">
        <f>_xlfn.LET(_xlpm.sep,":",_xlpm.w,$G6011,RIGHT(_xlpm.w,LEN(_xlpm.w)-FIND(_xlpm.sep,_xlpm.w)))</f>
        <v>smi'r</v>
      </c>
      <c r="K6011" s="10">
        <f>_xlfn.LET(_xlpm.w,I6011,LEN(_xlpm.w))</f>
        <v>3</v>
      </c>
      <c r="L6011" s="10">
        <f>_xlfn.LET(_xlpm.w,J6011,LEN(_xlpm.w))</f>
        <v>5</v>
      </c>
      <c r="M6011" s="10">
        <f>_xlfn.LET(_xlpm.a,K6011,_xlpm.b,L6011,MAX(_xlpm.a,_xlpm.b))</f>
        <v>5</v>
      </c>
      <c r="N6011" s="10">
        <f>_xlfn.LET(_xlpm.d,(K6011,L6011),MAX(_xlpm.d)-MIN(_xlpm.d))</f>
        <v>2</v>
      </c>
      <c r="O6011" s="1" t="str">
        <f>_xlfn.LET(_xlpm.sep,":",_xlpm.w,$G6011,_xlfn.CONCAT("~",RIGHT(_xlpm.w,LEN(_xlpm.w)-FIND(_xlpm.sep,_xlpm.w)),"~"))</f>
        <v>~smi'r~</v>
      </c>
      <c r="P6011" s="1" t="str">
        <f>_xlfn.LET(_xlpm.sep,":",_xlpm.w,$G6011,_xlfn.CONCAT("[",LEFT(_xlpm.w,FIND(_xlpm.sep,_xlpm.w)-1),"]"))</f>
        <v>[smɪ]</v>
      </c>
      <c r="Q6011" s="14" cm="1">
        <f t="array" ref="Q6011">SUM(_xlfn._xlws.FILTER($H$2:$H$7117,_xlfn.MAP($O$2:$O$7117,_xlfn.LAMBDA(_xlpm.x,_xlpm.x=$O6011))))</f>
        <v>4.9701789264413521E-5</v>
      </c>
      <c r="R6011" s="14">
        <f>$H6011/Q6011</f>
        <v>1</v>
      </c>
      <c r="S6011" s="14" cm="1">
        <f t="array" ref="S6011">SUM(_xlfn._xlws.FILTER($H$2:$H$7117,_xlfn.MAP($P$2:$P$7117,_xlfn.LAMBDA(_xlpm.x,_xlpm.x=$P6011))))</f>
        <v>3.180914512922464E-3</v>
      </c>
      <c r="T6011" s="14">
        <f>$H6011/S6011</f>
        <v>1.5625000000000007E-2</v>
      </c>
      <c r="U6011" s="14">
        <f>_xlfn.LET(_xlpm.freq,F6011,_xlpm.size,M6011+1,_xlpm.F,V6011,LOG(1+_xlpm.freq)*LOG(1+_xlpm.size)*_xlpm.F)</f>
        <v>7.8276879791117186E-3</v>
      </c>
      <c r="V6011" s="14">
        <f>_xlfn.LET(_xlpm.a,T6011,_xlpm.b,R6011,2*_xlpm.a*_xlpm.b/(_xlpm.a+_xlpm.b))</f>
        <v>3.0769230769230781E-2</v>
      </c>
      <c r="W6011" s="14">
        <f>_xlfn.LET(_xlpm.p,R6011,_xlpm.q,T6011,LOG(_xlpm.p/_xlpm.q))</f>
        <v>1.8061799739838871</v>
      </c>
      <c r="X6011" s="2"/>
    </row>
    <row r="6012" spans="1:24">
      <c r="A6012" s="1" t="str">
        <f>_xlfn.LET(_xlpm.sep," : ",CONCATENATE(O6012,_xlpm.sep,P6012))</f>
        <v>~smiry~ : [smɪ]</v>
      </c>
      <c r="B6012" s="1">
        <f>_xlfn.LET(_xlpm.d,$G6012,_xlpm.k,_xlfn.CONCAT(LEFT(TRIM(B$1),1),"*"),COUNTIF(_xlpm.d,_xlpm.k))</f>
        <v>0</v>
      </c>
      <c r="C6012" s="1">
        <f>_xlfn.LET(_xlpm.d,$G6012,_xlpm.k,_xlfn.CONCAT(LEFT(TRIM(C$1),1),"*"),COUNTIF(_xlpm.d,_xlpm.k))</f>
        <v>0</v>
      </c>
      <c r="D6012" s="1">
        <f>_xlfn.LET(_xlpm.d,$G6012,_xlpm.k,_xlfn.CONCAT(LEFT(TRIM(D$1),1),"*"),COUNTIF(_xlpm.d,_xlpm.k))</f>
        <v>0</v>
      </c>
      <c r="E6012" s="1">
        <f>LOG(F6012+1,10)</f>
        <v>0.30102999566398114</v>
      </c>
      <c r="F6012" s="7">
        <v>1</v>
      </c>
      <c r="G6012" s="9" t="s">
        <v>4123</v>
      </c>
      <c r="H6012" s="4">
        <f>F6012/freq.sum.r6e</f>
        <v>4.9701789264413521E-5</v>
      </c>
      <c r="I6012" s="1" t="str">
        <f>_xlfn.LET(_xlpm.sep,":",_xlpm.w,$G6012,LEFT(_xlpm.w,FIND(_xlpm.sep,_xlpm.w)-1))</f>
        <v>smɪ</v>
      </c>
      <c r="J6012" s="1" t="str">
        <f>_xlfn.LET(_xlpm.sep,":",_xlpm.w,$G6012,RIGHT(_xlpm.w,LEN(_xlpm.w)-FIND(_xlpm.sep,_xlpm.w)))</f>
        <v>smiry</v>
      </c>
      <c r="K6012" s="10">
        <f>_xlfn.LET(_xlpm.w,I6012,LEN(_xlpm.w))</f>
        <v>3</v>
      </c>
      <c r="L6012" s="10">
        <f>_xlfn.LET(_xlpm.w,J6012,LEN(_xlpm.w))</f>
        <v>5</v>
      </c>
      <c r="M6012" s="10">
        <f>_xlfn.LET(_xlpm.a,K6012,_xlpm.b,L6012,MAX(_xlpm.a,_xlpm.b))</f>
        <v>5</v>
      </c>
      <c r="N6012" s="10">
        <f>_xlfn.LET(_xlpm.d,(K6012,L6012),MAX(_xlpm.d)-MIN(_xlpm.d))</f>
        <v>2</v>
      </c>
      <c r="O6012" s="1" t="str">
        <f>_xlfn.LET(_xlpm.sep,":",_xlpm.w,$G6012,_xlfn.CONCAT("~",RIGHT(_xlpm.w,LEN(_xlpm.w)-FIND(_xlpm.sep,_xlpm.w)),"~"))</f>
        <v>~smiry~</v>
      </c>
      <c r="P6012" s="1" t="str">
        <f>_xlfn.LET(_xlpm.sep,":",_xlpm.w,$G6012,_xlfn.CONCAT("[",LEFT(_xlpm.w,FIND(_xlpm.sep,_xlpm.w)-1),"]"))</f>
        <v>[smɪ]</v>
      </c>
      <c r="Q6012" s="14" cm="1">
        <f t="array" ref="Q6012">SUM(_xlfn._xlws.FILTER($H$2:$H$7117,_xlfn.MAP($O$2:$O$7117,_xlfn.LAMBDA(_xlpm.x,_xlpm.x=$O6012))))</f>
        <v>4.9701789264413521E-5</v>
      </c>
      <c r="R6012" s="14">
        <f>$H6012/Q6012</f>
        <v>1</v>
      </c>
      <c r="S6012" s="14" cm="1">
        <f t="array" ref="S6012">SUM(_xlfn._xlws.FILTER($H$2:$H$7117,_xlfn.MAP($P$2:$P$7117,_xlfn.LAMBDA(_xlpm.x,_xlpm.x=$P6012))))</f>
        <v>3.180914512922464E-3</v>
      </c>
      <c r="T6012" s="14">
        <f>$H6012/S6012</f>
        <v>1.5625000000000007E-2</v>
      </c>
      <c r="U6012" s="14">
        <f>_xlfn.LET(_xlpm.freq,F6012,_xlpm.size,M6012+1,_xlpm.F,V6012,LOG(1+_xlpm.freq)*LOG(1+_xlpm.size)*_xlpm.F)</f>
        <v>7.8276879791117186E-3</v>
      </c>
      <c r="V6012" s="14">
        <f>_xlfn.LET(_xlpm.a,T6012,_xlpm.b,R6012,2*_xlpm.a*_xlpm.b/(_xlpm.a+_xlpm.b))</f>
        <v>3.0769230769230781E-2</v>
      </c>
      <c r="W6012" s="14">
        <f>_xlfn.LET(_xlpm.p,R6012,_xlpm.q,T6012,LOG(_xlpm.p/_xlpm.q))</f>
        <v>1.8061799739838871</v>
      </c>
      <c r="X6012" s="2"/>
    </row>
    <row r="6013" spans="1:24">
      <c r="A6013" s="1" t="str">
        <f>_xlfn.LET(_xlpm.sep," : ",CONCATENATE(O6013,_xlpm.sep,P6013))</f>
        <v>~bli'r~ : [blɪ]</v>
      </c>
      <c r="B6013" s="1">
        <f>_xlfn.LET(_xlpm.d,$G6013,_xlpm.k,_xlfn.CONCAT(LEFT(TRIM(B$1),1),"*"),COUNTIF(_xlpm.d,_xlpm.k))</f>
        <v>0</v>
      </c>
      <c r="C6013" s="1">
        <f>_xlfn.LET(_xlpm.d,$G6013,_xlpm.k,_xlfn.CONCAT(LEFT(TRIM(C$1),1),"*"),COUNTIF(_xlpm.d,_xlpm.k))</f>
        <v>0</v>
      </c>
      <c r="D6013" s="1">
        <f>_xlfn.LET(_xlpm.d,$G6013,_xlpm.k,_xlfn.CONCAT(LEFT(TRIM(D$1),1),"*"),COUNTIF(_xlpm.d,_xlpm.k))</f>
        <v>0</v>
      </c>
      <c r="E6013" s="1">
        <f>LOG(F6013+1,10)</f>
        <v>0.30102999566398114</v>
      </c>
      <c r="F6013" s="7">
        <v>1</v>
      </c>
      <c r="G6013" s="9" t="s">
        <v>176</v>
      </c>
      <c r="H6013" s="4">
        <f>F6013/freq.sum.r6e</f>
        <v>4.9701789264413521E-5</v>
      </c>
      <c r="I6013" s="4" t="str">
        <f>_xlfn.LET(_xlpm.sep,":",_xlpm.w,$G6013,LEFT(_xlpm.w,FIND(_xlpm.sep,_xlpm.w)-1))</f>
        <v>blɪ</v>
      </c>
      <c r="J6013" s="4" t="str">
        <f>_xlfn.LET(_xlpm.sep,":",_xlpm.w,$G6013,RIGHT(_xlpm.w,LEN(_xlpm.w)-FIND(_xlpm.sep,_xlpm.w)))</f>
        <v>bli'r</v>
      </c>
      <c r="K6013" s="10">
        <f>_xlfn.LET(_xlpm.w,I6013,LEN(_xlpm.w))</f>
        <v>3</v>
      </c>
      <c r="L6013" s="10">
        <f>_xlfn.LET(_xlpm.w,J6013,LEN(_xlpm.w))</f>
        <v>5</v>
      </c>
      <c r="M6013" s="10">
        <f>_xlfn.LET(_xlpm.a,K6013,_xlpm.b,L6013,MAX(_xlpm.a,_xlpm.b))</f>
        <v>5</v>
      </c>
      <c r="N6013" s="10">
        <f>_xlfn.LET(_xlpm.d,(K6013,L6013),MAX(_xlpm.d)-MIN(_xlpm.d))</f>
        <v>2</v>
      </c>
      <c r="O6013" s="1" t="str">
        <f>_xlfn.LET(_xlpm.sep,":",_xlpm.w,$G6013,_xlfn.CONCAT("~",RIGHT(_xlpm.w,LEN(_xlpm.w)-FIND(_xlpm.sep,_xlpm.w)),"~"))</f>
        <v>~bli'r~</v>
      </c>
      <c r="P6013" s="1" t="str">
        <f>_xlfn.LET(_xlpm.sep,":",_xlpm.w,$G6013,_xlfn.CONCAT("[",LEFT(_xlpm.w,FIND(_xlpm.sep,_xlpm.w)-1),"]"))</f>
        <v>[blɪ]</v>
      </c>
      <c r="Q6013" s="14" cm="1">
        <f t="array" ref="Q6013">SUM(_xlfn._xlws.FILTER($H$2:$H$7109,_xlfn.MAP($O$2:$O$7109,_xlfn.LAMBDA(_xlpm.x,_xlpm.x=$O6013))))</f>
        <v>4.9701789264413521E-5</v>
      </c>
      <c r="R6013" s="14">
        <f>$H6013/Q6013</f>
        <v>1</v>
      </c>
      <c r="S6013" s="14" cm="1">
        <f t="array" ref="S6013">SUM(_xlfn._xlws.FILTER($H$2:$H$7109,_xlfn.MAP($P$2:$P$7109,_xlfn.LAMBDA(_xlpm.x,_xlpm.x=$P6013))))</f>
        <v>3.180914512922464E-3</v>
      </c>
      <c r="T6013" s="14">
        <f>$H6013/S6013</f>
        <v>1.5625000000000007E-2</v>
      </c>
      <c r="U6013" s="14">
        <f>_xlfn.LET(_xlpm.freq,F6013,_xlpm.size,M6013+1,_xlpm.F,V6013,LOG(1+_xlpm.freq)*LOG(1+_xlpm.size)*_xlpm.F)</f>
        <v>7.8276879791117186E-3</v>
      </c>
      <c r="V6013" s="14">
        <f>_xlfn.LET(_xlpm.a,T6013,_xlpm.b,R6013,2*_xlpm.a*_xlpm.b/(_xlpm.a+_xlpm.b))</f>
        <v>3.0769230769230781E-2</v>
      </c>
      <c r="W6013" s="14">
        <f>_xlfn.LET(_xlpm.p,R6013,_xlpm.q,T6013,LOG(_xlpm.p/_xlpm.q))</f>
        <v>1.8061799739838871</v>
      </c>
      <c r="X6013" s="2"/>
    </row>
    <row r="6014" spans="1:24">
      <c r="A6014" s="1" t="str">
        <f>_xlfn.LET(_xlpm.sep," : ",CONCATENATE(O6014,_xlpm.sep,P6014))</f>
        <v>~bliry~ : [blɪ]</v>
      </c>
      <c r="B6014" s="1">
        <f>_xlfn.LET(_xlpm.d,$G6014,_xlpm.k,_xlfn.CONCAT(LEFT(TRIM(B$1),1),"*"),COUNTIF(_xlpm.d,_xlpm.k))</f>
        <v>0</v>
      </c>
      <c r="C6014" s="1">
        <f>_xlfn.LET(_xlpm.d,$G6014,_xlpm.k,_xlfn.CONCAT(LEFT(TRIM(C$1),1),"*"),COUNTIF(_xlpm.d,_xlpm.k))</f>
        <v>0</v>
      </c>
      <c r="D6014" s="1">
        <f>_xlfn.LET(_xlpm.d,$G6014,_xlpm.k,_xlfn.CONCAT(LEFT(TRIM(D$1),1),"*"),COUNTIF(_xlpm.d,_xlpm.k))</f>
        <v>0</v>
      </c>
      <c r="E6014" s="1">
        <f>LOG(F6014+1,10)</f>
        <v>0.30102999566398114</v>
      </c>
      <c r="F6014" s="7">
        <v>1</v>
      </c>
      <c r="G6014" s="9" t="s">
        <v>183</v>
      </c>
      <c r="H6014" s="4">
        <f>F6014/freq.sum.r6e</f>
        <v>4.9701789264413521E-5</v>
      </c>
      <c r="I6014" s="1" t="str">
        <f>_xlfn.LET(_xlpm.sep,":",_xlpm.w,$G6014,LEFT(_xlpm.w,FIND(_xlpm.sep,_xlpm.w)-1))</f>
        <v>blɪ</v>
      </c>
      <c r="J6014" s="1" t="str">
        <f>_xlfn.LET(_xlpm.sep,":",_xlpm.w,$G6014,RIGHT(_xlpm.w,LEN(_xlpm.w)-FIND(_xlpm.sep,_xlpm.w)))</f>
        <v>bliry</v>
      </c>
      <c r="K6014" s="10">
        <f>_xlfn.LET(_xlpm.w,I6014,LEN(_xlpm.w))</f>
        <v>3</v>
      </c>
      <c r="L6014" s="10">
        <f>_xlfn.LET(_xlpm.w,J6014,LEN(_xlpm.w))</f>
        <v>5</v>
      </c>
      <c r="M6014" s="10">
        <f>_xlfn.LET(_xlpm.a,K6014,_xlpm.b,L6014,MAX(_xlpm.a,_xlpm.b))</f>
        <v>5</v>
      </c>
      <c r="N6014" s="10">
        <f>_xlfn.LET(_xlpm.d,(K6014,L6014),MAX(_xlpm.d)-MIN(_xlpm.d))</f>
        <v>2</v>
      </c>
      <c r="O6014" s="1" t="str">
        <f>_xlfn.LET(_xlpm.sep,":",_xlpm.w,$G6014,_xlfn.CONCAT("~",RIGHT(_xlpm.w,LEN(_xlpm.w)-FIND(_xlpm.sep,_xlpm.w)),"~"))</f>
        <v>~bliry~</v>
      </c>
      <c r="P6014" s="1" t="str">
        <f>_xlfn.LET(_xlpm.sep,":",_xlpm.w,$G6014,_xlfn.CONCAT("[",LEFT(_xlpm.w,FIND(_xlpm.sep,_xlpm.w)-1),"]"))</f>
        <v>[blɪ]</v>
      </c>
      <c r="Q6014" s="14" cm="1">
        <f t="array" ref="Q6014">SUM(_xlfn._xlws.FILTER($H$2:$H$7111,_xlfn.MAP($O$2:$O$7111,_xlfn.LAMBDA(_xlpm.x,_xlpm.x=$O6014))))</f>
        <v>4.9701789264413521E-5</v>
      </c>
      <c r="R6014" s="14">
        <f>$H6014/Q6014</f>
        <v>1</v>
      </c>
      <c r="S6014" s="14" cm="1">
        <f t="array" ref="S6014">SUM(_xlfn._xlws.FILTER($H$2:$H$7111,_xlfn.MAP($P$2:$P$7111,_xlfn.LAMBDA(_xlpm.x,_xlpm.x=$P6014))))</f>
        <v>3.180914512922464E-3</v>
      </c>
      <c r="T6014" s="14">
        <f>$H6014/S6014</f>
        <v>1.5625000000000007E-2</v>
      </c>
      <c r="U6014" s="14">
        <f>_xlfn.LET(_xlpm.freq,F6014,_xlpm.size,M6014+1,_xlpm.F,V6014,LOG(1+_xlpm.freq)*LOG(1+_xlpm.size)*_xlpm.F)</f>
        <v>7.8276879791117186E-3</v>
      </c>
      <c r="V6014" s="14">
        <f>_xlfn.LET(_xlpm.a,T6014,_xlpm.b,R6014,2*_xlpm.a*_xlpm.b/(_xlpm.a+_xlpm.b))</f>
        <v>3.0769230769230781E-2</v>
      </c>
      <c r="W6014" s="14">
        <f>_xlfn.LET(_xlpm.p,R6014,_xlpm.q,T6014,LOG(_xlpm.p/_xlpm.q))</f>
        <v>1.8061799739838871</v>
      </c>
      <c r="X6014" s="2"/>
    </row>
    <row r="6015" spans="1:24">
      <c r="A6015" s="1" t="str">
        <f>_xlfn.LET(_xlpm.sep," : ",CONCATENATE(O6015,_xlpm.sep,P6015))</f>
        <v>~bly'r~ : [blɪ]</v>
      </c>
      <c r="B6015" s="1">
        <f>_xlfn.LET(_xlpm.d,$G6015,_xlpm.k,_xlfn.CONCAT(LEFT(TRIM(B$1),1),"*"),COUNTIF(_xlpm.d,_xlpm.k))</f>
        <v>0</v>
      </c>
      <c r="C6015" s="1">
        <f>_xlfn.LET(_xlpm.d,$G6015,_xlpm.k,_xlfn.CONCAT(LEFT(TRIM(C$1),1),"*"),COUNTIF(_xlpm.d,_xlpm.k))</f>
        <v>0</v>
      </c>
      <c r="D6015" s="1">
        <f>_xlfn.LET(_xlpm.d,$G6015,_xlpm.k,_xlfn.CONCAT(LEFT(TRIM(D$1),1),"*"),COUNTIF(_xlpm.d,_xlpm.k))</f>
        <v>0</v>
      </c>
      <c r="E6015" s="1">
        <f>LOG(F6015+1,10)</f>
        <v>0.30102999566398114</v>
      </c>
      <c r="F6015" s="7">
        <v>1</v>
      </c>
      <c r="G6015" s="9" t="s">
        <v>188</v>
      </c>
      <c r="H6015" s="4">
        <f>F6015/freq.sum.r6e</f>
        <v>4.9701789264413521E-5</v>
      </c>
      <c r="I6015" s="1" t="str">
        <f>_xlfn.LET(_xlpm.sep,":",_xlpm.w,$G6015,LEFT(_xlpm.w,FIND(_xlpm.sep,_xlpm.w)-1))</f>
        <v>blɪ</v>
      </c>
      <c r="J6015" s="1" t="str">
        <f>_xlfn.LET(_xlpm.sep,":",_xlpm.w,$G6015,RIGHT(_xlpm.w,LEN(_xlpm.w)-FIND(_xlpm.sep,_xlpm.w)))</f>
        <v>bly'r</v>
      </c>
      <c r="K6015" s="10">
        <f>_xlfn.LET(_xlpm.w,I6015,LEN(_xlpm.w))</f>
        <v>3</v>
      </c>
      <c r="L6015" s="10">
        <f>_xlfn.LET(_xlpm.w,J6015,LEN(_xlpm.w))</f>
        <v>5</v>
      </c>
      <c r="M6015" s="10">
        <f>_xlfn.LET(_xlpm.a,K6015,_xlpm.b,L6015,MAX(_xlpm.a,_xlpm.b))</f>
        <v>5</v>
      </c>
      <c r="N6015" s="10">
        <f>_xlfn.LET(_xlpm.d,(K6015,L6015),MAX(_xlpm.d)-MIN(_xlpm.d))</f>
        <v>2</v>
      </c>
      <c r="O6015" s="1" t="str">
        <f>_xlfn.LET(_xlpm.sep,":",_xlpm.w,$G6015,_xlfn.CONCAT("~",RIGHT(_xlpm.w,LEN(_xlpm.w)-FIND(_xlpm.sep,_xlpm.w)),"~"))</f>
        <v>~bly'r~</v>
      </c>
      <c r="P6015" s="1" t="str">
        <f>_xlfn.LET(_xlpm.sep,":",_xlpm.w,$G6015,_xlfn.CONCAT("[",LEFT(_xlpm.w,FIND(_xlpm.sep,_xlpm.w)-1),"]"))</f>
        <v>[blɪ]</v>
      </c>
      <c r="Q6015" s="14" cm="1">
        <f t="array" ref="Q6015">SUM(_xlfn._xlws.FILTER($H$2:$H$7117,_xlfn.MAP($O$2:$O$7117,_xlfn.LAMBDA(_xlpm.x,_xlpm.x=$O6015))))</f>
        <v>4.9701789264413521E-5</v>
      </c>
      <c r="R6015" s="14">
        <f>$H6015/Q6015</f>
        <v>1</v>
      </c>
      <c r="S6015" s="14" cm="1">
        <f t="array" ref="S6015">SUM(_xlfn._xlws.FILTER($H$2:$H$7117,_xlfn.MAP($P$2:$P$7117,_xlfn.LAMBDA(_xlpm.x,_xlpm.x=$P6015))))</f>
        <v>3.180914512922464E-3</v>
      </c>
      <c r="T6015" s="14">
        <f>$H6015/S6015</f>
        <v>1.5625000000000007E-2</v>
      </c>
      <c r="U6015" s="14">
        <f>_xlfn.LET(_xlpm.freq,F6015,_xlpm.size,M6015+1,_xlpm.F,V6015,LOG(1+_xlpm.freq)*LOG(1+_xlpm.size)*_xlpm.F)</f>
        <v>7.8276879791117186E-3</v>
      </c>
      <c r="V6015" s="14">
        <f>_xlfn.LET(_xlpm.a,T6015,_xlpm.b,R6015,2*_xlpm.a*_xlpm.b/(_xlpm.a+_xlpm.b))</f>
        <v>3.0769230769230781E-2</v>
      </c>
      <c r="W6015" s="14">
        <f>_xlfn.LET(_xlpm.p,R6015,_xlpm.q,T6015,LOG(_xlpm.p/_xlpm.q))</f>
        <v>1.8061799739838871</v>
      </c>
      <c r="X6015" s="2"/>
    </row>
    <row r="6016" spans="1:24">
      <c r="A6016" s="1" t="str">
        <f>_xlfn.LET(_xlpm.sep," : ",CONCATENATE(O6016,_xlpm.sep,P6016))</f>
        <v>~blyry~ : [blɪ]</v>
      </c>
      <c r="B6016" s="1">
        <f>_xlfn.LET(_xlpm.d,$G6016,_xlpm.k,_xlfn.CONCAT(LEFT(TRIM(B$1),1),"*"),COUNTIF(_xlpm.d,_xlpm.k))</f>
        <v>0</v>
      </c>
      <c r="C6016" s="1">
        <f>_xlfn.LET(_xlpm.d,$G6016,_xlpm.k,_xlfn.CONCAT(LEFT(TRIM(C$1),1),"*"),COUNTIF(_xlpm.d,_xlpm.k))</f>
        <v>0</v>
      </c>
      <c r="D6016" s="1">
        <f>_xlfn.LET(_xlpm.d,$G6016,_xlpm.k,_xlfn.CONCAT(LEFT(TRIM(D$1),1),"*"),COUNTIF(_xlpm.d,_xlpm.k))</f>
        <v>0</v>
      </c>
      <c r="E6016" s="1">
        <f>LOG(F6016+1,10)</f>
        <v>0.30102999566398114</v>
      </c>
      <c r="F6016" s="7">
        <v>1</v>
      </c>
      <c r="G6016" s="9" t="s">
        <v>193</v>
      </c>
      <c r="H6016" s="4">
        <f>F6016/freq.sum.r6e</f>
        <v>4.9701789264413521E-5</v>
      </c>
      <c r="I6016" s="1" t="str">
        <f>_xlfn.LET(_xlpm.sep,":",_xlpm.w,$G6016,LEFT(_xlpm.w,FIND(_xlpm.sep,_xlpm.w)-1))</f>
        <v>blɪ</v>
      </c>
      <c r="J6016" s="1" t="str">
        <f>_xlfn.LET(_xlpm.sep,":",_xlpm.w,$G6016,RIGHT(_xlpm.w,LEN(_xlpm.w)-FIND(_xlpm.sep,_xlpm.w)))</f>
        <v>blyry</v>
      </c>
      <c r="K6016" s="10">
        <f>_xlfn.LET(_xlpm.w,I6016,LEN(_xlpm.w))</f>
        <v>3</v>
      </c>
      <c r="L6016" s="10">
        <f>_xlfn.LET(_xlpm.w,J6016,LEN(_xlpm.w))</f>
        <v>5</v>
      </c>
      <c r="M6016" s="10">
        <f>_xlfn.LET(_xlpm.a,K6016,_xlpm.b,L6016,MAX(_xlpm.a,_xlpm.b))</f>
        <v>5</v>
      </c>
      <c r="N6016" s="10">
        <f>_xlfn.LET(_xlpm.d,(K6016,L6016),MAX(_xlpm.d)-MIN(_xlpm.d))</f>
        <v>2</v>
      </c>
      <c r="O6016" s="1" t="str">
        <f>_xlfn.LET(_xlpm.sep,":",_xlpm.w,$G6016,_xlfn.CONCAT("~",RIGHT(_xlpm.w,LEN(_xlpm.w)-FIND(_xlpm.sep,_xlpm.w)),"~"))</f>
        <v>~blyry~</v>
      </c>
      <c r="P6016" s="1" t="str">
        <f>_xlfn.LET(_xlpm.sep,":",_xlpm.w,$G6016,_xlfn.CONCAT("[",LEFT(_xlpm.w,FIND(_xlpm.sep,_xlpm.w)-1),"]"))</f>
        <v>[blɪ]</v>
      </c>
      <c r="Q6016" s="14" cm="1">
        <f t="array" ref="Q6016">SUM(_xlfn._xlws.FILTER($H$2:$H$7111,_xlfn.MAP($O$2:$O$7111,_xlfn.LAMBDA(_xlpm.x,_xlpm.x=$O6016))))</f>
        <v>4.9701789264413521E-5</v>
      </c>
      <c r="R6016" s="14">
        <f>$H6016/Q6016</f>
        <v>1</v>
      </c>
      <c r="S6016" s="14" cm="1">
        <f t="array" ref="S6016">SUM(_xlfn._xlws.FILTER($H$2:$H$7111,_xlfn.MAP($P$2:$P$7111,_xlfn.LAMBDA(_xlpm.x,_xlpm.x=$P6016))))</f>
        <v>3.180914512922464E-3</v>
      </c>
      <c r="T6016" s="14">
        <f>$H6016/S6016</f>
        <v>1.5625000000000007E-2</v>
      </c>
      <c r="U6016" s="14">
        <f>_xlfn.LET(_xlpm.freq,F6016,_xlpm.size,M6016+1,_xlpm.F,V6016,LOG(1+_xlpm.freq)*LOG(1+_xlpm.size)*_xlpm.F)</f>
        <v>7.8276879791117186E-3</v>
      </c>
      <c r="V6016" s="14">
        <f>_xlfn.LET(_xlpm.a,T6016,_xlpm.b,R6016,2*_xlpm.a*_xlpm.b/(_xlpm.a+_xlpm.b))</f>
        <v>3.0769230769230781E-2</v>
      </c>
      <c r="W6016" s="14">
        <f>_xlfn.LET(_xlpm.p,R6016,_xlpm.q,T6016,LOG(_xlpm.p/_xlpm.q))</f>
        <v>1.8061799739838871</v>
      </c>
      <c r="X6016" s="2"/>
    </row>
    <row r="6017" spans="1:24">
      <c r="A6017" s="1" t="str">
        <f>_xlfn.LET(_xlpm.sep," : ",CONCATENATE(O6017,_xlpm.sep,P6017))</f>
        <v>~bre'r~ : [bɹɪ]</v>
      </c>
      <c r="B6017" s="1">
        <f>_xlfn.LET(_xlpm.d,$G6017,_xlpm.k,_xlfn.CONCAT(LEFT(TRIM(B$1),1),"*"),COUNTIF(_xlpm.d,_xlpm.k))</f>
        <v>0</v>
      </c>
      <c r="C6017" s="1">
        <f>_xlfn.LET(_xlpm.d,$G6017,_xlpm.k,_xlfn.CONCAT(LEFT(TRIM(C$1),1),"*"),COUNTIF(_xlpm.d,_xlpm.k))</f>
        <v>0</v>
      </c>
      <c r="D6017" s="1">
        <f>_xlfn.LET(_xlpm.d,$G6017,_xlpm.k,_xlfn.CONCAT(LEFT(TRIM(D$1),1),"*"),COUNTIF(_xlpm.d,_xlpm.k))</f>
        <v>0</v>
      </c>
      <c r="E6017" s="1">
        <f>LOG(F6017+1,10)</f>
        <v>0.30102999566398114</v>
      </c>
      <c r="F6017" s="7">
        <v>1</v>
      </c>
      <c r="G6017" s="9" t="s">
        <v>399</v>
      </c>
      <c r="H6017" s="4">
        <f>F6017/freq.sum.r6e</f>
        <v>4.9701789264413521E-5</v>
      </c>
      <c r="I6017" s="1" t="str">
        <f>_xlfn.LET(_xlpm.sep,":",_xlpm.w,$G6017,LEFT(_xlpm.w,FIND(_xlpm.sep,_xlpm.w)-1))</f>
        <v>bɹɪ</v>
      </c>
      <c r="J6017" s="1" t="str">
        <f>_xlfn.LET(_xlpm.sep,":",_xlpm.w,$G6017,RIGHT(_xlpm.w,LEN(_xlpm.w)-FIND(_xlpm.sep,_xlpm.w)))</f>
        <v>bre'r</v>
      </c>
      <c r="K6017" s="10">
        <f>_xlfn.LET(_xlpm.w,I6017,LEN(_xlpm.w))</f>
        <v>3</v>
      </c>
      <c r="L6017" s="10">
        <f>_xlfn.LET(_xlpm.w,J6017,LEN(_xlpm.w))</f>
        <v>5</v>
      </c>
      <c r="M6017" s="10">
        <f>_xlfn.LET(_xlpm.a,K6017,_xlpm.b,L6017,MAX(_xlpm.a,_xlpm.b))</f>
        <v>5</v>
      </c>
      <c r="N6017" s="10">
        <f>_xlfn.LET(_xlpm.d,(K6017,L6017),MAX(_xlpm.d)-MIN(_xlpm.d))</f>
        <v>2</v>
      </c>
      <c r="O6017" s="1" t="str">
        <f>_xlfn.LET(_xlpm.sep,":",_xlpm.w,$G6017,_xlfn.CONCAT("~",RIGHT(_xlpm.w,LEN(_xlpm.w)-FIND(_xlpm.sep,_xlpm.w)),"~"))</f>
        <v>~bre'r~</v>
      </c>
      <c r="P6017" s="1" t="str">
        <f>_xlfn.LET(_xlpm.sep,":",_xlpm.w,$G6017,_xlfn.CONCAT("[",LEFT(_xlpm.w,FIND(_xlpm.sep,_xlpm.w)-1),"]"))</f>
        <v>[bɹɪ]</v>
      </c>
      <c r="Q6017" s="14" cm="1">
        <f t="array" ref="Q6017">SUM(_xlfn._xlws.FILTER($H$2:$H$7117,_xlfn.MAP($O$2:$O$7117,_xlfn.LAMBDA(_xlpm.x,_xlpm.x=$O6017))))</f>
        <v>4.9701789264413521E-5</v>
      </c>
      <c r="R6017" s="14">
        <f>$H6017/Q6017</f>
        <v>1</v>
      </c>
      <c r="S6017" s="14" cm="1">
        <f t="array" ref="S6017">SUM(_xlfn._xlws.FILTER($H$2:$H$7117,_xlfn.MAP($P$2:$P$7117,_xlfn.LAMBDA(_xlpm.x,_xlpm.x=$P6017))))</f>
        <v>3.180914512922464E-3</v>
      </c>
      <c r="T6017" s="14">
        <f>$H6017/S6017</f>
        <v>1.5625000000000007E-2</v>
      </c>
      <c r="U6017" s="14">
        <f>_xlfn.LET(_xlpm.freq,F6017,_xlpm.size,M6017+1,_xlpm.F,V6017,LOG(1+_xlpm.freq)*LOG(1+_xlpm.size)*_xlpm.F)</f>
        <v>7.8276879791117186E-3</v>
      </c>
      <c r="V6017" s="14">
        <f>_xlfn.LET(_xlpm.a,T6017,_xlpm.b,R6017,2*_xlpm.a*_xlpm.b/(_xlpm.a+_xlpm.b))</f>
        <v>3.0769230769230781E-2</v>
      </c>
      <c r="W6017" s="14">
        <f>_xlfn.LET(_xlpm.p,R6017,_xlpm.q,T6017,LOG(_xlpm.p/_xlpm.q))</f>
        <v>1.8061799739838871</v>
      </c>
      <c r="X6017" s="2"/>
    </row>
    <row r="6018" spans="1:24">
      <c r="A6018" s="1" t="str">
        <f>_xlfn.LET(_xlpm.sep," : ",CONCATENATE(O6018,_xlpm.sep,P6018))</f>
        <v>~briry~ : [bɹɪ]</v>
      </c>
      <c r="B6018" s="1">
        <f>_xlfn.LET(_xlpm.d,$G6018,_xlpm.k,_xlfn.CONCAT(LEFT(TRIM(B$1),1),"*"),COUNTIF(_xlpm.d,_xlpm.k))</f>
        <v>0</v>
      </c>
      <c r="C6018" s="1">
        <f>_xlfn.LET(_xlpm.d,$G6018,_xlpm.k,_xlfn.CONCAT(LEFT(TRIM(C$1),1),"*"),COUNTIF(_xlpm.d,_xlpm.k))</f>
        <v>0</v>
      </c>
      <c r="D6018" s="1">
        <f>_xlfn.LET(_xlpm.d,$G6018,_xlpm.k,_xlfn.CONCAT(LEFT(TRIM(D$1),1),"*"),COUNTIF(_xlpm.d,_xlpm.k))</f>
        <v>0</v>
      </c>
      <c r="E6018" s="1">
        <f>LOG(F6018+1,10)</f>
        <v>0.30102999566398114</v>
      </c>
      <c r="F6018" s="7">
        <v>1</v>
      </c>
      <c r="G6018" s="9" t="s">
        <v>416</v>
      </c>
      <c r="H6018" s="4">
        <f>F6018/freq.sum.r6e</f>
        <v>4.9701789264413521E-5</v>
      </c>
      <c r="I6018" s="1" t="str">
        <f>_xlfn.LET(_xlpm.sep,":",_xlpm.w,$G6018,LEFT(_xlpm.w,FIND(_xlpm.sep,_xlpm.w)-1))</f>
        <v>bɹɪ</v>
      </c>
      <c r="J6018" s="1" t="str">
        <f>_xlfn.LET(_xlpm.sep,":",_xlpm.w,$G6018,RIGHT(_xlpm.w,LEN(_xlpm.w)-FIND(_xlpm.sep,_xlpm.w)))</f>
        <v>briry</v>
      </c>
      <c r="K6018" s="10">
        <f>_xlfn.LET(_xlpm.w,I6018,LEN(_xlpm.w))</f>
        <v>3</v>
      </c>
      <c r="L6018" s="10">
        <f>_xlfn.LET(_xlpm.w,J6018,LEN(_xlpm.w))</f>
        <v>5</v>
      </c>
      <c r="M6018" s="10">
        <f>_xlfn.LET(_xlpm.a,K6018,_xlpm.b,L6018,MAX(_xlpm.a,_xlpm.b))</f>
        <v>5</v>
      </c>
      <c r="N6018" s="10">
        <f>_xlfn.LET(_xlpm.d,(K6018,L6018),MAX(_xlpm.d)-MIN(_xlpm.d))</f>
        <v>2</v>
      </c>
      <c r="O6018" s="1" t="str">
        <f>_xlfn.LET(_xlpm.sep,":",_xlpm.w,$G6018,_xlfn.CONCAT("~",RIGHT(_xlpm.w,LEN(_xlpm.w)-FIND(_xlpm.sep,_xlpm.w)),"~"))</f>
        <v>~briry~</v>
      </c>
      <c r="P6018" s="1" t="str">
        <f>_xlfn.LET(_xlpm.sep,":",_xlpm.w,$G6018,_xlfn.CONCAT("[",LEFT(_xlpm.w,FIND(_xlpm.sep,_xlpm.w)-1),"]"))</f>
        <v>[bɹɪ]</v>
      </c>
      <c r="Q6018" s="14" cm="1">
        <f t="array" ref="Q6018">SUM(_xlfn._xlws.FILTER($H$2:$H$7117,_xlfn.MAP($O$2:$O$7117,_xlfn.LAMBDA(_xlpm.x,_xlpm.x=$O6018))))</f>
        <v>4.9701789264413521E-5</v>
      </c>
      <c r="R6018" s="14">
        <f>$H6018/Q6018</f>
        <v>1</v>
      </c>
      <c r="S6018" s="14" cm="1">
        <f t="array" ref="S6018">SUM(_xlfn._xlws.FILTER($H$2:$H$7117,_xlfn.MAP($P$2:$P$7117,_xlfn.LAMBDA(_xlpm.x,_xlpm.x=$P6018))))</f>
        <v>3.180914512922464E-3</v>
      </c>
      <c r="T6018" s="14">
        <f>$H6018/S6018</f>
        <v>1.5625000000000007E-2</v>
      </c>
      <c r="U6018" s="14">
        <f>_xlfn.LET(_xlpm.freq,F6018,_xlpm.size,M6018+1,_xlpm.F,V6018,LOG(1+_xlpm.freq)*LOG(1+_xlpm.size)*_xlpm.F)</f>
        <v>7.8276879791117186E-3</v>
      </c>
      <c r="V6018" s="14">
        <f>_xlfn.LET(_xlpm.a,T6018,_xlpm.b,R6018,2*_xlpm.a*_xlpm.b/(_xlpm.a+_xlpm.b))</f>
        <v>3.0769230769230781E-2</v>
      </c>
      <c r="W6018" s="14">
        <f>_xlfn.LET(_xlpm.p,R6018,_xlpm.q,T6018,LOG(_xlpm.p/_xlpm.q))</f>
        <v>1.8061799739838871</v>
      </c>
      <c r="X6018" s="2"/>
    </row>
    <row r="6019" spans="1:24">
      <c r="A6019" s="1" t="str">
        <f>_xlfn.LET(_xlpm.sep," : ",CONCATENATE(O6019,_xlpm.sep,P6019))</f>
        <v>~brery~ : [bɹɪ]</v>
      </c>
      <c r="B6019" s="1">
        <f>_xlfn.LET(_xlpm.d,$G6019,_xlpm.k,_xlfn.CONCAT(LEFT(TRIM(B$1),1),"*"),COUNTIF(_xlpm.d,_xlpm.k))</f>
        <v>0</v>
      </c>
      <c r="C6019" s="1">
        <f>_xlfn.LET(_xlpm.d,$G6019,_xlpm.k,_xlfn.CONCAT(LEFT(TRIM(C$1),1),"*"),COUNTIF(_xlpm.d,_xlpm.k))</f>
        <v>0</v>
      </c>
      <c r="D6019" s="1">
        <f>_xlfn.LET(_xlpm.d,$G6019,_xlpm.k,_xlfn.CONCAT(LEFT(TRIM(D$1),1),"*"),COUNTIF(_xlpm.d,_xlpm.k))</f>
        <v>0</v>
      </c>
      <c r="E6019" s="1">
        <f>LOG(F6019+1,10)</f>
        <v>0.30102999566398114</v>
      </c>
      <c r="F6019" s="7">
        <v>1</v>
      </c>
      <c r="G6019" s="9" t="s">
        <v>409</v>
      </c>
      <c r="H6019" s="4">
        <f>F6019/freq.sum.r6e</f>
        <v>4.9701789264413521E-5</v>
      </c>
      <c r="I6019" s="1" t="str">
        <f>_xlfn.LET(_xlpm.sep,":",_xlpm.w,$G6019,LEFT(_xlpm.w,FIND(_xlpm.sep,_xlpm.w)-1))</f>
        <v>bɹɪ</v>
      </c>
      <c r="J6019" s="1" t="str">
        <f>_xlfn.LET(_xlpm.sep,":",_xlpm.w,$G6019,RIGHT(_xlpm.w,LEN(_xlpm.w)-FIND(_xlpm.sep,_xlpm.w)))</f>
        <v>brery</v>
      </c>
      <c r="K6019" s="10">
        <f>_xlfn.LET(_xlpm.w,I6019,LEN(_xlpm.w))</f>
        <v>3</v>
      </c>
      <c r="L6019" s="10">
        <f>_xlfn.LET(_xlpm.w,J6019,LEN(_xlpm.w))</f>
        <v>5</v>
      </c>
      <c r="M6019" s="10">
        <f>_xlfn.LET(_xlpm.a,K6019,_xlpm.b,L6019,MAX(_xlpm.a,_xlpm.b))</f>
        <v>5</v>
      </c>
      <c r="N6019" s="10">
        <f>_xlfn.LET(_xlpm.d,(K6019,L6019),MAX(_xlpm.d)-MIN(_xlpm.d))</f>
        <v>2</v>
      </c>
      <c r="O6019" s="1" t="str">
        <f>_xlfn.LET(_xlpm.sep,":",_xlpm.w,$G6019,_xlfn.CONCAT("~",RIGHT(_xlpm.w,LEN(_xlpm.w)-FIND(_xlpm.sep,_xlpm.w)),"~"))</f>
        <v>~brery~</v>
      </c>
      <c r="P6019" s="1" t="str">
        <f>_xlfn.LET(_xlpm.sep,":",_xlpm.w,$G6019,_xlfn.CONCAT("[",LEFT(_xlpm.w,FIND(_xlpm.sep,_xlpm.w)-1),"]"))</f>
        <v>[bɹɪ]</v>
      </c>
      <c r="Q6019" s="14" cm="1">
        <f t="array" ref="Q6019">SUM(_xlfn._xlws.FILTER($H$2:$H$7117,_xlfn.MAP($O$2:$O$7117,_xlfn.LAMBDA(_xlpm.x,_xlpm.x=$O6019))))</f>
        <v>4.9701789264413521E-5</v>
      </c>
      <c r="R6019" s="14">
        <f>$H6019/Q6019</f>
        <v>1</v>
      </c>
      <c r="S6019" s="14" cm="1">
        <f t="array" ref="S6019">SUM(_xlfn._xlws.FILTER($H$2:$H$7117,_xlfn.MAP($P$2:$P$7117,_xlfn.LAMBDA(_xlpm.x,_xlpm.x=$P6019))))</f>
        <v>3.180914512922464E-3</v>
      </c>
      <c r="T6019" s="14">
        <f>$H6019/S6019</f>
        <v>1.5625000000000007E-2</v>
      </c>
      <c r="U6019" s="14">
        <f>_xlfn.LET(_xlpm.freq,F6019,_xlpm.size,M6019+1,_xlpm.F,V6019,LOG(1+_xlpm.freq)*LOG(1+_xlpm.size)*_xlpm.F)</f>
        <v>7.8276879791117186E-3</v>
      </c>
      <c r="V6019" s="14">
        <f>_xlfn.LET(_xlpm.a,T6019,_xlpm.b,R6019,2*_xlpm.a*_xlpm.b/(_xlpm.a+_xlpm.b))</f>
        <v>3.0769230769230781E-2</v>
      </c>
      <c r="W6019" s="14">
        <f>_xlfn.LET(_xlpm.p,R6019,_xlpm.q,T6019,LOG(_xlpm.p/_xlpm.q))</f>
        <v>1.8061799739838871</v>
      </c>
      <c r="X6019" s="2"/>
    </row>
    <row r="6020" spans="1:24">
      <c r="A6020" s="1" t="str">
        <f>_xlfn.LET(_xlpm.sep," : ",CONCATENATE(O6020,_xlpm.sep,P6020))</f>
        <v>~bri'r~ : [bɹɪ]</v>
      </c>
      <c r="B6020" s="1">
        <f>_xlfn.LET(_xlpm.d,$G6020,_xlpm.k,_xlfn.CONCAT(LEFT(TRIM(B$1),1),"*"),COUNTIF(_xlpm.d,_xlpm.k))</f>
        <v>0</v>
      </c>
      <c r="C6020" s="1">
        <f>_xlfn.LET(_xlpm.d,$G6020,_xlpm.k,_xlfn.CONCAT(LEFT(TRIM(C$1),1),"*"),COUNTIF(_xlpm.d,_xlpm.k))</f>
        <v>0</v>
      </c>
      <c r="D6020" s="1">
        <f>_xlfn.LET(_xlpm.d,$G6020,_xlpm.k,_xlfn.CONCAT(LEFT(TRIM(D$1),1),"*"),COUNTIF(_xlpm.d,_xlpm.k))</f>
        <v>0</v>
      </c>
      <c r="E6020" s="1">
        <f>LOG(F6020+1,10)</f>
        <v>0.30102999566398114</v>
      </c>
      <c r="F6020" s="7">
        <v>1</v>
      </c>
      <c r="G6020" s="9" t="s">
        <v>411</v>
      </c>
      <c r="H6020" s="4">
        <f>F6020/freq.sum.r6e</f>
        <v>4.9701789264413521E-5</v>
      </c>
      <c r="I6020" s="1" t="str">
        <f>_xlfn.LET(_xlpm.sep,":",_xlpm.w,$G6020,LEFT(_xlpm.w,FIND(_xlpm.sep,_xlpm.w)-1))</f>
        <v>bɹɪ</v>
      </c>
      <c r="J6020" s="1" t="str">
        <f>_xlfn.LET(_xlpm.sep,":",_xlpm.w,$G6020,RIGHT(_xlpm.w,LEN(_xlpm.w)-FIND(_xlpm.sep,_xlpm.w)))</f>
        <v>bri'r</v>
      </c>
      <c r="K6020" s="10">
        <f>_xlfn.LET(_xlpm.w,I6020,LEN(_xlpm.w))</f>
        <v>3</v>
      </c>
      <c r="L6020" s="10">
        <f>_xlfn.LET(_xlpm.w,J6020,LEN(_xlpm.w))</f>
        <v>5</v>
      </c>
      <c r="M6020" s="10">
        <f>_xlfn.LET(_xlpm.a,K6020,_xlpm.b,L6020,MAX(_xlpm.a,_xlpm.b))</f>
        <v>5</v>
      </c>
      <c r="N6020" s="10">
        <f>_xlfn.LET(_xlpm.d,(K6020,L6020),MAX(_xlpm.d)-MIN(_xlpm.d))</f>
        <v>2</v>
      </c>
      <c r="O6020" s="1" t="str">
        <f>_xlfn.LET(_xlpm.sep,":",_xlpm.w,$G6020,_xlfn.CONCAT("~",RIGHT(_xlpm.w,LEN(_xlpm.w)-FIND(_xlpm.sep,_xlpm.w)),"~"))</f>
        <v>~bri'r~</v>
      </c>
      <c r="P6020" s="1" t="str">
        <f>_xlfn.LET(_xlpm.sep,":",_xlpm.w,$G6020,_xlfn.CONCAT("[",LEFT(_xlpm.w,FIND(_xlpm.sep,_xlpm.w)-1),"]"))</f>
        <v>[bɹɪ]</v>
      </c>
      <c r="Q6020" s="14" cm="1">
        <f t="array" ref="Q6020">SUM(_xlfn._xlws.FILTER($H$2:$H$7117,_xlfn.MAP($O$2:$O$7117,_xlfn.LAMBDA(_xlpm.x,_xlpm.x=$O6020))))</f>
        <v>4.9701789264413521E-5</v>
      </c>
      <c r="R6020" s="14">
        <f>$H6020/Q6020</f>
        <v>1</v>
      </c>
      <c r="S6020" s="14" cm="1">
        <f t="array" ref="S6020">SUM(_xlfn._xlws.FILTER($H$2:$H$7117,_xlfn.MAP($P$2:$P$7117,_xlfn.LAMBDA(_xlpm.x,_xlpm.x=$P6020))))</f>
        <v>3.180914512922464E-3</v>
      </c>
      <c r="T6020" s="14">
        <f>$H6020/S6020</f>
        <v>1.5625000000000007E-2</v>
      </c>
      <c r="U6020" s="14">
        <f>_xlfn.LET(_xlpm.freq,F6020,_xlpm.size,M6020+1,_xlpm.F,V6020,LOG(1+_xlpm.freq)*LOG(1+_xlpm.size)*_xlpm.F)</f>
        <v>7.8276879791117186E-3</v>
      </c>
      <c r="V6020" s="14">
        <f>_xlfn.LET(_xlpm.a,T6020,_xlpm.b,R6020,2*_xlpm.a*_xlpm.b/(_xlpm.a+_xlpm.b))</f>
        <v>3.0769230769230781E-2</v>
      </c>
      <c r="W6020" s="14">
        <f>_xlfn.LET(_xlpm.p,R6020,_xlpm.q,T6020,LOG(_xlpm.p/_xlpm.q))</f>
        <v>1.8061799739838871</v>
      </c>
      <c r="X6020" s="2"/>
    </row>
    <row r="6021" spans="1:24">
      <c r="A6021" s="1" t="str">
        <f>_xlfn.LET(_xlpm.sep," : ",CONCATENATE(O6021,_xlpm.sep,P6021))</f>
        <v>~fetye~ : [ftɪ]</v>
      </c>
      <c r="B6021" s="1">
        <f>_xlfn.LET(_xlpm.d,$G6021,_xlpm.k,_xlfn.CONCAT(LEFT(TRIM(B$1),1),"*"),COUNTIF(_xlpm.d,_xlpm.k))</f>
        <v>0</v>
      </c>
      <c r="C6021" s="1">
        <f>_xlfn.LET(_xlpm.d,$G6021,_xlpm.k,_xlfn.CONCAT(LEFT(TRIM(C$1),1),"*"),COUNTIF(_xlpm.d,_xlpm.k))</f>
        <v>0</v>
      </c>
      <c r="D6021" s="1">
        <f>_xlfn.LET(_xlpm.d,$G6021,_xlpm.k,_xlfn.CONCAT(LEFT(TRIM(D$1),1),"*"),COUNTIF(_xlpm.d,_xlpm.k))</f>
        <v>0</v>
      </c>
      <c r="E6021" s="1">
        <f>LOG(F6021+1,10)</f>
        <v>0.30102999566398114</v>
      </c>
      <c r="F6021" s="7">
        <v>1</v>
      </c>
      <c r="G6021" s="9" t="s">
        <v>942</v>
      </c>
      <c r="H6021" s="4">
        <f>F6021/freq.sum.r6e</f>
        <v>4.9701789264413521E-5</v>
      </c>
      <c r="I6021" s="4" t="str">
        <f>_xlfn.LET(_xlpm.sep,":",_xlpm.w,$G6021,LEFT(_xlpm.w,FIND(_xlpm.sep,_xlpm.w)-1))</f>
        <v>ftɪ</v>
      </c>
      <c r="J6021" s="4" t="str">
        <f>_xlfn.LET(_xlpm.sep,":",_xlpm.w,$G6021,RIGHT(_xlpm.w,LEN(_xlpm.w)-FIND(_xlpm.sep,_xlpm.w)))</f>
        <v>fetye</v>
      </c>
      <c r="K6021" s="10">
        <f>_xlfn.LET(_xlpm.w,I6021,LEN(_xlpm.w))</f>
        <v>3</v>
      </c>
      <c r="L6021" s="10">
        <f>_xlfn.LET(_xlpm.w,J6021,LEN(_xlpm.w))</f>
        <v>5</v>
      </c>
      <c r="M6021" s="10">
        <f>_xlfn.LET(_xlpm.a,K6021,_xlpm.b,L6021,MAX(_xlpm.a,_xlpm.b))</f>
        <v>5</v>
      </c>
      <c r="N6021" s="10">
        <f>_xlfn.LET(_xlpm.d,(K6021,L6021),MAX(_xlpm.d)-MIN(_xlpm.d))</f>
        <v>2</v>
      </c>
      <c r="O6021" s="1" t="str">
        <f>_xlfn.LET(_xlpm.sep,":",_xlpm.w,$G6021,_xlfn.CONCAT("~",RIGHT(_xlpm.w,LEN(_xlpm.w)-FIND(_xlpm.sep,_xlpm.w)),"~"))</f>
        <v>~fetye~</v>
      </c>
      <c r="P6021" s="1" t="str">
        <f>_xlfn.LET(_xlpm.sep,":",_xlpm.w,$G6021,_xlfn.CONCAT("[",LEFT(_xlpm.w,FIND(_xlpm.sep,_xlpm.w)-1),"]"))</f>
        <v>[ftɪ]</v>
      </c>
      <c r="Q6021" s="14" cm="1">
        <f t="array" ref="Q6021">SUM(_xlfn._xlws.FILTER($H$2:$H$7109,_xlfn.MAP($O$2:$O$7109,_xlfn.LAMBDA(_xlpm.x,_xlpm.x=$O6021))))</f>
        <v>4.9701789264413521E-5</v>
      </c>
      <c r="R6021" s="14">
        <f>$H6021/Q6021</f>
        <v>1</v>
      </c>
      <c r="S6021" s="14" cm="1">
        <f t="array" ref="S6021">SUM(_xlfn._xlws.FILTER($H$2:$H$7109,_xlfn.MAP($P$2:$P$7109,_xlfn.LAMBDA(_xlpm.x,_xlpm.x=$P6021))))</f>
        <v>3.180914512922464E-3</v>
      </c>
      <c r="T6021" s="14">
        <f>$H6021/S6021</f>
        <v>1.5625000000000007E-2</v>
      </c>
      <c r="U6021" s="14">
        <f>_xlfn.LET(_xlpm.freq,F6021,_xlpm.size,M6021+1,_xlpm.F,V6021,LOG(1+_xlpm.freq)*LOG(1+_xlpm.size)*_xlpm.F)</f>
        <v>7.8276879791117186E-3</v>
      </c>
      <c r="V6021" s="14">
        <f>_xlfn.LET(_xlpm.a,T6021,_xlpm.b,R6021,2*_xlpm.a*_xlpm.b/(_xlpm.a+_xlpm.b))</f>
        <v>3.0769230769230781E-2</v>
      </c>
      <c r="W6021" s="14">
        <f>_xlfn.LET(_xlpm.p,R6021,_xlpm.q,T6021,LOG(_xlpm.p/_xlpm.q))</f>
        <v>1.8061799739838871</v>
      </c>
      <c r="X6021" s="2"/>
    </row>
    <row r="6022" spans="1:24">
      <c r="A6022" s="1" t="str">
        <f>_xlfn.LET(_xlpm.sep," : ",CONCATENATE(O6022,_xlpm.sep,P6022))</f>
        <v>~fty'r~ : [ftɪ]</v>
      </c>
      <c r="B6022" s="1">
        <f>_xlfn.LET(_xlpm.d,$G6022,_xlpm.k,_xlfn.CONCAT(LEFT(TRIM(B$1),1),"*"),COUNTIF(_xlpm.d,_xlpm.k))</f>
        <v>0</v>
      </c>
      <c r="C6022" s="1">
        <f>_xlfn.LET(_xlpm.d,$G6022,_xlpm.k,_xlfn.CONCAT(LEFT(TRIM(C$1),1),"*"),COUNTIF(_xlpm.d,_xlpm.k))</f>
        <v>0</v>
      </c>
      <c r="D6022" s="1">
        <f>_xlfn.LET(_xlpm.d,$G6022,_xlpm.k,_xlfn.CONCAT(LEFT(TRIM(D$1),1),"*"),COUNTIF(_xlpm.d,_xlpm.k))</f>
        <v>0</v>
      </c>
      <c r="E6022" s="1">
        <f>LOG(F6022+1,10)</f>
        <v>0.30102999566398114</v>
      </c>
      <c r="F6022" s="7">
        <v>1</v>
      </c>
      <c r="G6022" s="9" t="s">
        <v>952</v>
      </c>
      <c r="H6022" s="4">
        <f>F6022/freq.sum.r6e</f>
        <v>4.9701789264413521E-5</v>
      </c>
      <c r="I6022" s="1" t="str">
        <f>_xlfn.LET(_xlpm.sep,":",_xlpm.w,$G6022,LEFT(_xlpm.w,FIND(_xlpm.sep,_xlpm.w)-1))</f>
        <v>ftɪ</v>
      </c>
      <c r="J6022" s="1" t="str">
        <f>_xlfn.LET(_xlpm.sep,":",_xlpm.w,$G6022,RIGHT(_xlpm.w,LEN(_xlpm.w)-FIND(_xlpm.sep,_xlpm.w)))</f>
        <v>fty'r</v>
      </c>
      <c r="K6022" s="10">
        <f>_xlfn.LET(_xlpm.w,I6022,LEN(_xlpm.w))</f>
        <v>3</v>
      </c>
      <c r="L6022" s="10">
        <f>_xlfn.LET(_xlpm.w,J6022,LEN(_xlpm.w))</f>
        <v>5</v>
      </c>
      <c r="M6022" s="10">
        <f>_xlfn.LET(_xlpm.a,K6022,_xlpm.b,L6022,MAX(_xlpm.a,_xlpm.b))</f>
        <v>5</v>
      </c>
      <c r="N6022" s="10">
        <f>_xlfn.LET(_xlpm.d,(K6022,L6022),MAX(_xlpm.d)-MIN(_xlpm.d))</f>
        <v>2</v>
      </c>
      <c r="O6022" s="1" t="str">
        <f>_xlfn.LET(_xlpm.sep,":",_xlpm.w,$G6022,_xlfn.CONCAT("~",RIGHT(_xlpm.w,LEN(_xlpm.w)-FIND(_xlpm.sep,_xlpm.w)),"~"))</f>
        <v>~fty'r~</v>
      </c>
      <c r="P6022" s="1" t="str">
        <f>_xlfn.LET(_xlpm.sep,":",_xlpm.w,$G6022,_xlfn.CONCAT("[",LEFT(_xlpm.w,FIND(_xlpm.sep,_xlpm.w)-1),"]"))</f>
        <v>[ftɪ]</v>
      </c>
      <c r="Q6022" s="14" cm="1">
        <f t="array" ref="Q6022">SUM(_xlfn._xlws.FILTER($H$2:$H$7117,_xlfn.MAP($O$2:$O$7117,_xlfn.LAMBDA(_xlpm.x,_xlpm.x=$O6022))))</f>
        <v>4.9701789264413521E-5</v>
      </c>
      <c r="R6022" s="14">
        <f>$H6022/Q6022</f>
        <v>1</v>
      </c>
      <c r="S6022" s="14" cm="1">
        <f t="array" ref="S6022">SUM(_xlfn._xlws.FILTER($H$2:$H$7117,_xlfn.MAP($P$2:$P$7117,_xlfn.LAMBDA(_xlpm.x,_xlpm.x=$P6022))))</f>
        <v>3.180914512922464E-3</v>
      </c>
      <c r="T6022" s="14">
        <f>$H6022/S6022</f>
        <v>1.5625000000000007E-2</v>
      </c>
      <c r="U6022" s="14">
        <f>_xlfn.LET(_xlpm.freq,F6022,_xlpm.size,M6022+1,_xlpm.F,V6022,LOG(1+_xlpm.freq)*LOG(1+_xlpm.size)*_xlpm.F)</f>
        <v>7.8276879791117186E-3</v>
      </c>
      <c r="V6022" s="14">
        <f>_xlfn.LET(_xlpm.a,T6022,_xlpm.b,R6022,2*_xlpm.a*_xlpm.b/(_xlpm.a+_xlpm.b))</f>
        <v>3.0769230769230781E-2</v>
      </c>
      <c r="W6022" s="14">
        <f>_xlfn.LET(_xlpm.p,R6022,_xlpm.q,T6022,LOG(_xlpm.p/_xlpm.q))</f>
        <v>1.8061799739838871</v>
      </c>
      <c r="X6022" s="2"/>
    </row>
    <row r="6023" spans="1:24">
      <c r="A6023" s="1" t="str">
        <f>_xlfn.LET(_xlpm.sep," : ",CONCATENATE(O6023,_xlpm.sep,P6023))</f>
        <v>~ftyry~ : [ftɪ]</v>
      </c>
      <c r="B6023" s="1">
        <f>_xlfn.LET(_xlpm.d,$G6023,_xlpm.k,_xlfn.CONCAT(LEFT(TRIM(B$1),1),"*"),COUNTIF(_xlpm.d,_xlpm.k))</f>
        <v>0</v>
      </c>
      <c r="C6023" s="1">
        <f>_xlfn.LET(_xlpm.d,$G6023,_xlpm.k,_xlfn.CONCAT(LEFT(TRIM(C$1),1),"*"),COUNTIF(_xlpm.d,_xlpm.k))</f>
        <v>0</v>
      </c>
      <c r="D6023" s="1">
        <f>_xlfn.LET(_xlpm.d,$G6023,_xlpm.k,_xlfn.CONCAT(LEFT(TRIM(D$1),1),"*"),COUNTIF(_xlpm.d,_xlpm.k))</f>
        <v>0</v>
      </c>
      <c r="E6023" s="1">
        <f>LOG(F6023+1,10)</f>
        <v>0.30102999566398114</v>
      </c>
      <c r="F6023" s="7">
        <v>1</v>
      </c>
      <c r="G6023" s="9" t="s">
        <v>957</v>
      </c>
      <c r="H6023" s="4">
        <f>F6023/freq.sum.r6e</f>
        <v>4.9701789264413521E-5</v>
      </c>
      <c r="I6023" s="1" t="str">
        <f>_xlfn.LET(_xlpm.sep,":",_xlpm.w,$G6023,LEFT(_xlpm.w,FIND(_xlpm.sep,_xlpm.w)-1))</f>
        <v>ftɪ</v>
      </c>
      <c r="J6023" s="1" t="str">
        <f>_xlfn.LET(_xlpm.sep,":",_xlpm.w,$G6023,RIGHT(_xlpm.w,LEN(_xlpm.w)-FIND(_xlpm.sep,_xlpm.w)))</f>
        <v>ftyry</v>
      </c>
      <c r="K6023" s="10">
        <f>_xlfn.LET(_xlpm.w,I6023,LEN(_xlpm.w))</f>
        <v>3</v>
      </c>
      <c r="L6023" s="10">
        <f>_xlfn.LET(_xlpm.w,J6023,LEN(_xlpm.w))</f>
        <v>5</v>
      </c>
      <c r="M6023" s="10">
        <f>_xlfn.LET(_xlpm.a,K6023,_xlpm.b,L6023,MAX(_xlpm.a,_xlpm.b))</f>
        <v>5</v>
      </c>
      <c r="N6023" s="10">
        <f>_xlfn.LET(_xlpm.d,(K6023,L6023),MAX(_xlpm.d)-MIN(_xlpm.d))</f>
        <v>2</v>
      </c>
      <c r="O6023" s="1" t="str">
        <f>_xlfn.LET(_xlpm.sep,":",_xlpm.w,$G6023,_xlfn.CONCAT("~",RIGHT(_xlpm.w,LEN(_xlpm.w)-FIND(_xlpm.sep,_xlpm.w)),"~"))</f>
        <v>~ftyry~</v>
      </c>
      <c r="P6023" s="1" t="str">
        <f>_xlfn.LET(_xlpm.sep,":",_xlpm.w,$G6023,_xlfn.CONCAT("[",LEFT(_xlpm.w,FIND(_xlpm.sep,_xlpm.w)-1),"]"))</f>
        <v>[ftɪ]</v>
      </c>
      <c r="Q6023" s="14" cm="1">
        <f t="array" ref="Q6023">SUM(_xlfn._xlws.FILTER($H$2:$H$7117,_xlfn.MAP($O$2:$O$7117,_xlfn.LAMBDA(_xlpm.x,_xlpm.x=$O6023))))</f>
        <v>4.9701789264413521E-5</v>
      </c>
      <c r="R6023" s="14">
        <f>$H6023/Q6023</f>
        <v>1</v>
      </c>
      <c r="S6023" s="14" cm="1">
        <f t="array" ref="S6023">SUM(_xlfn._xlws.FILTER($H$2:$H$7117,_xlfn.MAP($P$2:$P$7117,_xlfn.LAMBDA(_xlpm.x,_xlpm.x=$P6023))))</f>
        <v>3.180914512922464E-3</v>
      </c>
      <c r="T6023" s="14">
        <f>$H6023/S6023</f>
        <v>1.5625000000000007E-2</v>
      </c>
      <c r="U6023" s="14">
        <f>_xlfn.LET(_xlpm.freq,F6023,_xlpm.size,M6023+1,_xlpm.F,V6023,LOG(1+_xlpm.freq)*LOG(1+_xlpm.size)*_xlpm.F)</f>
        <v>7.8276879791117186E-3</v>
      </c>
      <c r="V6023" s="14">
        <f>_xlfn.LET(_xlpm.a,T6023,_xlpm.b,R6023,2*_xlpm.a*_xlpm.b/(_xlpm.a+_xlpm.b))</f>
        <v>3.0769230769230781E-2</v>
      </c>
      <c r="W6023" s="14">
        <f>_xlfn.LET(_xlpm.p,R6023,_xlpm.q,T6023,LOG(_xlpm.p/_xlpm.q))</f>
        <v>1.8061799739838871</v>
      </c>
      <c r="X6023" s="2"/>
    </row>
    <row r="6024" spans="1:24">
      <c r="A6024" s="1" t="str">
        <f>_xlfn.LET(_xlpm.sep," : ",CONCATENATE(O6024,_xlpm.sep,P6024))</f>
        <v>~yea'r~ : [jɪ]</v>
      </c>
      <c r="B6024" s="1">
        <f>_xlfn.LET(_xlpm.d,$G6024,_xlpm.k,_xlfn.CONCAT(LEFT(TRIM(B$1),1),"*"),COUNTIF(_xlpm.d,_xlpm.k))</f>
        <v>0</v>
      </c>
      <c r="C6024" s="1">
        <f>_xlfn.LET(_xlpm.d,$G6024,_xlpm.k,_xlfn.CONCAT(LEFT(TRIM(C$1),1),"*"),COUNTIF(_xlpm.d,_xlpm.k))</f>
        <v>0</v>
      </c>
      <c r="D6024" s="1">
        <f>_xlfn.LET(_xlpm.d,$G6024,_xlpm.k,_xlfn.CONCAT(LEFT(TRIM(D$1),1),"*"),COUNTIF(_xlpm.d,_xlpm.k))</f>
        <v>0</v>
      </c>
      <c r="E6024" s="1">
        <f>LOG(F6024+1,10)</f>
        <v>0.30102999566398114</v>
      </c>
      <c r="F6024" s="7">
        <v>1</v>
      </c>
      <c r="G6024" s="9" t="s">
        <v>1339</v>
      </c>
      <c r="H6024" s="4">
        <f>F6024/freq.sum.r6e</f>
        <v>4.9701789264413521E-5</v>
      </c>
      <c r="I6024" s="4" t="str">
        <f>_xlfn.LET(_xlpm.sep,":",_xlpm.w,$G6024,LEFT(_xlpm.w,FIND(_xlpm.sep,_xlpm.w)-1))</f>
        <v>jɪ</v>
      </c>
      <c r="J6024" s="4" t="str">
        <f>_xlfn.LET(_xlpm.sep,":",_xlpm.w,$G6024,RIGHT(_xlpm.w,LEN(_xlpm.w)-FIND(_xlpm.sep,_xlpm.w)))</f>
        <v>yea'r</v>
      </c>
      <c r="K6024" s="10">
        <f>_xlfn.LET(_xlpm.w,I6024,LEN(_xlpm.w))</f>
        <v>2</v>
      </c>
      <c r="L6024" s="10">
        <f>_xlfn.LET(_xlpm.w,J6024,LEN(_xlpm.w))</f>
        <v>5</v>
      </c>
      <c r="M6024" s="10">
        <f>_xlfn.LET(_xlpm.a,K6024,_xlpm.b,L6024,MAX(_xlpm.a,_xlpm.b))</f>
        <v>5</v>
      </c>
      <c r="N6024" s="10">
        <f>_xlfn.LET(_xlpm.d,(K6024,L6024),MAX(_xlpm.d)-MIN(_xlpm.d))</f>
        <v>3</v>
      </c>
      <c r="O6024" s="1" t="str">
        <f>_xlfn.LET(_xlpm.sep,":",_xlpm.w,$G6024,_xlfn.CONCAT("~",RIGHT(_xlpm.w,LEN(_xlpm.w)-FIND(_xlpm.sep,_xlpm.w)),"~"))</f>
        <v>~yea'r~</v>
      </c>
      <c r="P6024" s="1" t="str">
        <f>_xlfn.LET(_xlpm.sep,":",_xlpm.w,$G6024,_xlfn.CONCAT("[",LEFT(_xlpm.w,FIND(_xlpm.sep,_xlpm.w)-1),"]"))</f>
        <v>[jɪ]</v>
      </c>
      <c r="Q6024" s="14" cm="1">
        <f t="array" ref="Q6024">SUM(_xlfn._xlws.FILTER($H$2:$H$7109,_xlfn.MAP($O$2:$O$7109,_xlfn.LAMBDA(_xlpm.x,_xlpm.x=$O6024))))</f>
        <v>4.9701789264413521E-5</v>
      </c>
      <c r="R6024" s="14">
        <f>$H6024/Q6024</f>
        <v>1</v>
      </c>
      <c r="S6024" s="14" cm="1">
        <f t="array" ref="S6024">SUM(_xlfn._xlws.FILTER($H$2:$H$7109,_xlfn.MAP($P$2:$P$7109,_xlfn.LAMBDA(_xlpm.x,_xlpm.x=$P6024))))</f>
        <v>3.180914512922464E-3</v>
      </c>
      <c r="T6024" s="14">
        <f>$H6024/S6024</f>
        <v>1.5625000000000007E-2</v>
      </c>
      <c r="U6024" s="14">
        <f>_xlfn.LET(_xlpm.freq,F6024,_xlpm.size,M6024+1,_xlpm.F,V6024,LOG(1+_xlpm.freq)*LOG(1+_xlpm.size)*_xlpm.F)</f>
        <v>7.8276879791117186E-3</v>
      </c>
      <c r="V6024" s="14">
        <f>_xlfn.LET(_xlpm.a,T6024,_xlpm.b,R6024,2*_xlpm.a*_xlpm.b/(_xlpm.a+_xlpm.b))</f>
        <v>3.0769230769230781E-2</v>
      </c>
      <c r="W6024" s="14">
        <f>_xlfn.LET(_xlpm.p,R6024,_xlpm.q,T6024,LOG(_xlpm.p/_xlpm.q))</f>
        <v>1.8061799739838871</v>
      </c>
      <c r="X6024" s="2"/>
    </row>
    <row r="6025" spans="1:24">
      <c r="A6025" s="1" t="str">
        <f>_xlfn.LET(_xlpm.sep," : ",CONCATENATE(O6025,_xlpm.sep,P6025))</f>
        <v>~yeary~ : [jɪ]</v>
      </c>
      <c r="B6025" s="1">
        <f>_xlfn.LET(_xlpm.d,$G6025,_xlpm.k,_xlfn.CONCAT(LEFT(TRIM(B$1),1),"*"),COUNTIF(_xlpm.d,_xlpm.k))</f>
        <v>0</v>
      </c>
      <c r="C6025" s="1">
        <f>_xlfn.LET(_xlpm.d,$G6025,_xlpm.k,_xlfn.CONCAT(LEFT(TRIM(C$1),1),"*"),COUNTIF(_xlpm.d,_xlpm.k))</f>
        <v>0</v>
      </c>
      <c r="D6025" s="1">
        <f>_xlfn.LET(_xlpm.d,$G6025,_xlpm.k,_xlfn.CONCAT(LEFT(TRIM(D$1),1),"*"),COUNTIF(_xlpm.d,_xlpm.k))</f>
        <v>0</v>
      </c>
      <c r="E6025" s="1">
        <f>LOG(F6025+1,10)</f>
        <v>0.30102999566398114</v>
      </c>
      <c r="F6025" s="7">
        <v>1</v>
      </c>
      <c r="G6025" s="9" t="s">
        <v>1344</v>
      </c>
      <c r="H6025" s="4">
        <f>F6025/freq.sum.r6e</f>
        <v>4.9701789264413521E-5</v>
      </c>
      <c r="I6025" s="1" t="str">
        <f>_xlfn.LET(_xlpm.sep,":",_xlpm.w,$G6025,LEFT(_xlpm.w,FIND(_xlpm.sep,_xlpm.w)-1))</f>
        <v>jɪ</v>
      </c>
      <c r="J6025" s="1" t="str">
        <f>_xlfn.LET(_xlpm.sep,":",_xlpm.w,$G6025,RIGHT(_xlpm.w,LEN(_xlpm.w)-FIND(_xlpm.sep,_xlpm.w)))</f>
        <v>yeary</v>
      </c>
      <c r="K6025" s="10">
        <f>_xlfn.LET(_xlpm.w,I6025,LEN(_xlpm.w))</f>
        <v>2</v>
      </c>
      <c r="L6025" s="10">
        <f>_xlfn.LET(_xlpm.w,J6025,LEN(_xlpm.w))</f>
        <v>5</v>
      </c>
      <c r="M6025" s="10">
        <f>_xlfn.LET(_xlpm.a,K6025,_xlpm.b,L6025,MAX(_xlpm.a,_xlpm.b))</f>
        <v>5</v>
      </c>
      <c r="N6025" s="10">
        <f>_xlfn.LET(_xlpm.d,(K6025,L6025),MAX(_xlpm.d)-MIN(_xlpm.d))</f>
        <v>3</v>
      </c>
      <c r="O6025" s="1" t="str">
        <f>_xlfn.LET(_xlpm.sep,":",_xlpm.w,$G6025,_xlfn.CONCAT("~",RIGHT(_xlpm.w,LEN(_xlpm.w)-FIND(_xlpm.sep,_xlpm.w)),"~"))</f>
        <v>~yeary~</v>
      </c>
      <c r="P6025" s="1" t="str">
        <f>_xlfn.LET(_xlpm.sep,":",_xlpm.w,$G6025,_xlfn.CONCAT("[",LEFT(_xlpm.w,FIND(_xlpm.sep,_xlpm.w)-1),"]"))</f>
        <v>[jɪ]</v>
      </c>
      <c r="Q6025" s="14" cm="1">
        <f t="array" ref="Q6025">SUM(_xlfn._xlws.FILTER($H$2:$H$7117,_xlfn.MAP($O$2:$O$7117,_xlfn.LAMBDA(_xlpm.x,_xlpm.x=$O6025))))</f>
        <v>4.9701789264413521E-5</v>
      </c>
      <c r="R6025" s="14">
        <f>$H6025/Q6025</f>
        <v>1</v>
      </c>
      <c r="S6025" s="14" cm="1">
        <f t="array" ref="S6025">SUM(_xlfn._xlws.FILTER($H$2:$H$7117,_xlfn.MAP($P$2:$P$7117,_xlfn.LAMBDA(_xlpm.x,_xlpm.x=$P6025))))</f>
        <v>3.180914512922464E-3</v>
      </c>
      <c r="T6025" s="14">
        <f>$H6025/S6025</f>
        <v>1.5625000000000007E-2</v>
      </c>
      <c r="U6025" s="14">
        <f>_xlfn.LET(_xlpm.freq,F6025,_xlpm.size,M6025+1,_xlpm.F,V6025,LOG(1+_xlpm.freq)*LOG(1+_xlpm.size)*_xlpm.F)</f>
        <v>7.8276879791117186E-3</v>
      </c>
      <c r="V6025" s="14">
        <f>_xlfn.LET(_xlpm.a,T6025,_xlpm.b,R6025,2*_xlpm.a*_xlpm.b/(_xlpm.a+_xlpm.b))</f>
        <v>3.0769230769230781E-2</v>
      </c>
      <c r="W6025" s="14">
        <f>_xlfn.LET(_xlpm.p,R6025,_xlpm.q,T6025,LOG(_xlpm.p/_xlpm.q))</f>
        <v>1.8061799739838871</v>
      </c>
      <c r="X6025" s="2"/>
    </row>
    <row r="6026" spans="1:24">
      <c r="A6026" s="1" t="str">
        <f>_xlfn.LET(_xlpm.sep," : ",CONCATENATE(O6026,_xlpm.sep,P6026))</f>
        <v>~ctery~ : [ktɪ]</v>
      </c>
      <c r="B6026" s="1">
        <f>_xlfn.LET(_xlpm.d,$G6026,_xlpm.k,_xlfn.CONCAT(LEFT(TRIM(B$1),1),"*"),COUNTIF(_xlpm.d,_xlpm.k))</f>
        <v>0</v>
      </c>
      <c r="C6026" s="1">
        <f>_xlfn.LET(_xlpm.d,$G6026,_xlpm.k,_xlfn.CONCAT(LEFT(TRIM(C$1),1),"*"),COUNTIF(_xlpm.d,_xlpm.k))</f>
        <v>0</v>
      </c>
      <c r="D6026" s="1">
        <f>_xlfn.LET(_xlpm.d,$G6026,_xlpm.k,_xlfn.CONCAT(LEFT(TRIM(D$1),1),"*"),COUNTIF(_xlpm.d,_xlpm.k))</f>
        <v>0</v>
      </c>
      <c r="E6026" s="1">
        <f>LOG(F6026+1,10)</f>
        <v>0.30102999566398114</v>
      </c>
      <c r="F6026" s="7">
        <v>1</v>
      </c>
      <c r="G6026" s="9" t="s">
        <v>1652</v>
      </c>
      <c r="H6026" s="4">
        <f>F6026/freq.sum.r6e</f>
        <v>4.9701789264413521E-5</v>
      </c>
      <c r="I6026" s="1" t="str">
        <f>_xlfn.LET(_xlpm.sep,":",_xlpm.w,$G6026,LEFT(_xlpm.w,FIND(_xlpm.sep,_xlpm.w)-1))</f>
        <v>ktɪ</v>
      </c>
      <c r="J6026" s="1" t="str">
        <f>_xlfn.LET(_xlpm.sep,":",_xlpm.w,$G6026,RIGHT(_xlpm.w,LEN(_xlpm.w)-FIND(_xlpm.sep,_xlpm.w)))</f>
        <v>ctery</v>
      </c>
      <c r="K6026" s="10">
        <f>_xlfn.LET(_xlpm.w,I6026,LEN(_xlpm.w))</f>
        <v>3</v>
      </c>
      <c r="L6026" s="10">
        <f>_xlfn.LET(_xlpm.w,J6026,LEN(_xlpm.w))</f>
        <v>5</v>
      </c>
      <c r="M6026" s="10">
        <f>_xlfn.LET(_xlpm.a,K6026,_xlpm.b,L6026,MAX(_xlpm.a,_xlpm.b))</f>
        <v>5</v>
      </c>
      <c r="N6026" s="10">
        <f>_xlfn.LET(_xlpm.d,(K6026,L6026),MAX(_xlpm.d)-MIN(_xlpm.d))</f>
        <v>2</v>
      </c>
      <c r="O6026" s="1" t="str">
        <f>_xlfn.LET(_xlpm.sep,":",_xlpm.w,$G6026,_xlfn.CONCAT("~",RIGHT(_xlpm.w,LEN(_xlpm.w)-FIND(_xlpm.sep,_xlpm.w)),"~"))</f>
        <v>~ctery~</v>
      </c>
      <c r="P6026" s="1" t="str">
        <f>_xlfn.LET(_xlpm.sep,":",_xlpm.w,$G6026,_xlfn.CONCAT("[",LEFT(_xlpm.w,FIND(_xlpm.sep,_xlpm.w)-1),"]"))</f>
        <v>[ktɪ]</v>
      </c>
      <c r="Q6026" s="14" cm="1">
        <f t="array" ref="Q6026">SUM(_xlfn._xlws.FILTER($H$2:$H$7117,_xlfn.MAP($O$2:$O$7117,_xlfn.LAMBDA(_xlpm.x,_xlpm.x=$O6026))))</f>
        <v>4.9701789264413521E-5</v>
      </c>
      <c r="R6026" s="14">
        <f>$H6026/Q6026</f>
        <v>1</v>
      </c>
      <c r="S6026" s="14" cm="1">
        <f t="array" ref="S6026">SUM(_xlfn._xlws.FILTER($H$2:$H$7117,_xlfn.MAP($P$2:$P$7117,_xlfn.LAMBDA(_xlpm.x,_xlpm.x=$P6026))))</f>
        <v>3.180914512922464E-3</v>
      </c>
      <c r="T6026" s="14">
        <f>$H6026/S6026</f>
        <v>1.5625000000000007E-2</v>
      </c>
      <c r="U6026" s="14">
        <f>_xlfn.LET(_xlpm.freq,F6026,_xlpm.size,M6026+1,_xlpm.F,V6026,LOG(1+_xlpm.freq)*LOG(1+_xlpm.size)*_xlpm.F)</f>
        <v>7.8276879791117186E-3</v>
      </c>
      <c r="V6026" s="14">
        <f>_xlfn.LET(_xlpm.a,T6026,_xlpm.b,R6026,2*_xlpm.a*_xlpm.b/(_xlpm.a+_xlpm.b))</f>
        <v>3.0769230769230781E-2</v>
      </c>
      <c r="W6026" s="14">
        <f>_xlfn.LET(_xlpm.p,R6026,_xlpm.q,T6026,LOG(_xlpm.p/_xlpm.q))</f>
        <v>1.8061799739838871</v>
      </c>
      <c r="X6026" s="2"/>
    </row>
    <row r="6027" spans="1:24">
      <c r="A6027" s="1" t="str">
        <f>_xlfn.LET(_xlpm.sep," : ",CONCATENATE(O6027,_xlpm.sep,P6027))</f>
        <v>~cte'r~ : [ktɪ]</v>
      </c>
      <c r="B6027" s="1">
        <f>_xlfn.LET(_xlpm.d,$G6027,_xlpm.k,_xlfn.CONCAT(LEFT(TRIM(B$1),1),"*"),COUNTIF(_xlpm.d,_xlpm.k))</f>
        <v>0</v>
      </c>
      <c r="C6027" s="1">
        <f>_xlfn.LET(_xlpm.d,$G6027,_xlpm.k,_xlfn.CONCAT(LEFT(TRIM(C$1),1),"*"),COUNTIF(_xlpm.d,_xlpm.k))</f>
        <v>0</v>
      </c>
      <c r="D6027" s="1">
        <f>_xlfn.LET(_xlpm.d,$G6027,_xlpm.k,_xlfn.CONCAT(LEFT(TRIM(D$1),1),"*"),COUNTIF(_xlpm.d,_xlpm.k))</f>
        <v>0</v>
      </c>
      <c r="E6027" s="1">
        <f>LOG(F6027+1,10)</f>
        <v>0.30102999566398114</v>
      </c>
      <c r="F6027" s="7">
        <v>1</v>
      </c>
      <c r="G6027" s="9" t="s">
        <v>1645</v>
      </c>
      <c r="H6027" s="4">
        <f>F6027/freq.sum.r6e</f>
        <v>4.9701789264413521E-5</v>
      </c>
      <c r="I6027" s="1" t="str">
        <f>_xlfn.LET(_xlpm.sep,":",_xlpm.w,$G6027,LEFT(_xlpm.w,FIND(_xlpm.sep,_xlpm.w)-1))</f>
        <v>ktɪ</v>
      </c>
      <c r="J6027" s="1" t="str">
        <f>_xlfn.LET(_xlpm.sep,":",_xlpm.w,$G6027,RIGHT(_xlpm.w,LEN(_xlpm.w)-FIND(_xlpm.sep,_xlpm.w)))</f>
        <v>cte'r</v>
      </c>
      <c r="K6027" s="10">
        <f>_xlfn.LET(_xlpm.w,I6027,LEN(_xlpm.w))</f>
        <v>3</v>
      </c>
      <c r="L6027" s="10">
        <f>_xlfn.LET(_xlpm.w,J6027,LEN(_xlpm.w))</f>
        <v>5</v>
      </c>
      <c r="M6027" s="10">
        <f>_xlfn.LET(_xlpm.a,K6027,_xlpm.b,L6027,MAX(_xlpm.a,_xlpm.b))</f>
        <v>5</v>
      </c>
      <c r="N6027" s="10">
        <f>_xlfn.LET(_xlpm.d,(K6027,L6027),MAX(_xlpm.d)-MIN(_xlpm.d))</f>
        <v>2</v>
      </c>
      <c r="O6027" s="1" t="str">
        <f>_xlfn.LET(_xlpm.sep,":",_xlpm.w,$G6027,_xlfn.CONCAT("~",RIGHT(_xlpm.w,LEN(_xlpm.w)-FIND(_xlpm.sep,_xlpm.w)),"~"))</f>
        <v>~cte'r~</v>
      </c>
      <c r="P6027" s="1" t="str">
        <f>_xlfn.LET(_xlpm.sep,":",_xlpm.w,$G6027,_xlfn.CONCAT("[",LEFT(_xlpm.w,FIND(_xlpm.sep,_xlpm.w)-1),"]"))</f>
        <v>[ktɪ]</v>
      </c>
      <c r="Q6027" s="14" cm="1">
        <f t="array" ref="Q6027">SUM(_xlfn._xlws.FILTER($H$2:$H$7117,_xlfn.MAP($O$2:$O$7117,_xlfn.LAMBDA(_xlpm.x,_xlpm.x=$O6027))))</f>
        <v>4.9701789264413521E-5</v>
      </c>
      <c r="R6027" s="14">
        <f>$H6027/Q6027</f>
        <v>1</v>
      </c>
      <c r="S6027" s="14" cm="1">
        <f t="array" ref="S6027">SUM(_xlfn._xlws.FILTER($H$2:$H$7117,_xlfn.MAP($P$2:$P$7117,_xlfn.LAMBDA(_xlpm.x,_xlpm.x=$P6027))))</f>
        <v>3.180914512922464E-3</v>
      </c>
      <c r="T6027" s="14">
        <f>$H6027/S6027</f>
        <v>1.5625000000000007E-2</v>
      </c>
      <c r="U6027" s="14">
        <f>_xlfn.LET(_xlpm.freq,F6027,_xlpm.size,M6027+1,_xlpm.F,V6027,LOG(1+_xlpm.freq)*LOG(1+_xlpm.size)*_xlpm.F)</f>
        <v>7.8276879791117186E-3</v>
      </c>
      <c r="V6027" s="14">
        <f>_xlfn.LET(_xlpm.a,T6027,_xlpm.b,R6027,2*_xlpm.a*_xlpm.b/(_xlpm.a+_xlpm.b))</f>
        <v>3.0769230769230781E-2</v>
      </c>
      <c r="W6027" s="14">
        <f>_xlfn.LET(_xlpm.p,R6027,_xlpm.q,T6027,LOG(_xlpm.p/_xlpm.q))</f>
        <v>1.8061799739838871</v>
      </c>
      <c r="X6027" s="2"/>
    </row>
    <row r="6028" spans="1:24">
      <c r="A6028" s="1" t="str">
        <f>_xlfn.LET(_xlpm.sep," : ",CONCATENATE(O6028,_xlpm.sep,P6028))</f>
        <v>~cti'r~ : [ktɪ]</v>
      </c>
      <c r="B6028" s="1">
        <f>_xlfn.LET(_xlpm.d,$G6028,_xlpm.k,_xlfn.CONCAT(LEFT(TRIM(B$1),1),"*"),COUNTIF(_xlpm.d,_xlpm.k))</f>
        <v>0</v>
      </c>
      <c r="C6028" s="1">
        <f>_xlfn.LET(_xlpm.d,$G6028,_xlpm.k,_xlfn.CONCAT(LEFT(TRIM(C$1),1),"*"),COUNTIF(_xlpm.d,_xlpm.k))</f>
        <v>0</v>
      </c>
      <c r="D6028" s="1">
        <f>_xlfn.LET(_xlpm.d,$G6028,_xlpm.k,_xlfn.CONCAT(LEFT(TRIM(D$1),1),"*"),COUNTIF(_xlpm.d,_xlpm.k))</f>
        <v>0</v>
      </c>
      <c r="E6028" s="1">
        <f>LOG(F6028+1,10)</f>
        <v>0.30102999566398114</v>
      </c>
      <c r="F6028" s="7">
        <v>1</v>
      </c>
      <c r="G6028" s="9" t="s">
        <v>1655</v>
      </c>
      <c r="H6028" s="4">
        <f>F6028/freq.sum.r6e</f>
        <v>4.9701789264413521E-5</v>
      </c>
      <c r="I6028" s="1" t="str">
        <f>_xlfn.LET(_xlpm.sep,":",_xlpm.w,$G6028,LEFT(_xlpm.w,FIND(_xlpm.sep,_xlpm.w)-1))</f>
        <v>ktɪ</v>
      </c>
      <c r="J6028" s="1" t="str">
        <f>_xlfn.LET(_xlpm.sep,":",_xlpm.w,$G6028,RIGHT(_xlpm.w,LEN(_xlpm.w)-FIND(_xlpm.sep,_xlpm.w)))</f>
        <v>cti'r</v>
      </c>
      <c r="K6028" s="10">
        <f>_xlfn.LET(_xlpm.w,I6028,LEN(_xlpm.w))</f>
        <v>3</v>
      </c>
      <c r="L6028" s="10">
        <f>_xlfn.LET(_xlpm.w,J6028,LEN(_xlpm.w))</f>
        <v>5</v>
      </c>
      <c r="M6028" s="10">
        <f>_xlfn.LET(_xlpm.a,K6028,_xlpm.b,L6028,MAX(_xlpm.a,_xlpm.b))</f>
        <v>5</v>
      </c>
      <c r="N6028" s="10">
        <f>_xlfn.LET(_xlpm.d,(K6028,L6028),MAX(_xlpm.d)-MIN(_xlpm.d))</f>
        <v>2</v>
      </c>
      <c r="O6028" s="1" t="str">
        <f>_xlfn.LET(_xlpm.sep,":",_xlpm.w,$G6028,_xlfn.CONCAT("~",RIGHT(_xlpm.w,LEN(_xlpm.w)-FIND(_xlpm.sep,_xlpm.w)),"~"))</f>
        <v>~cti'r~</v>
      </c>
      <c r="P6028" s="1" t="str">
        <f>_xlfn.LET(_xlpm.sep,":",_xlpm.w,$G6028,_xlfn.CONCAT("[",LEFT(_xlpm.w,FIND(_xlpm.sep,_xlpm.w)-1),"]"))</f>
        <v>[ktɪ]</v>
      </c>
      <c r="Q6028" s="14" cm="1">
        <f t="array" ref="Q6028">SUM(_xlfn._xlws.FILTER($H$2:$H$7117,_xlfn.MAP($O$2:$O$7117,_xlfn.LAMBDA(_xlpm.x,_xlpm.x=$O6028))))</f>
        <v>4.9701789264413521E-5</v>
      </c>
      <c r="R6028" s="14">
        <f>$H6028/Q6028</f>
        <v>1</v>
      </c>
      <c r="S6028" s="14" cm="1">
        <f t="array" ref="S6028">SUM(_xlfn._xlws.FILTER($H$2:$H$7117,_xlfn.MAP($P$2:$P$7117,_xlfn.LAMBDA(_xlpm.x,_xlpm.x=$P6028))))</f>
        <v>3.180914512922464E-3</v>
      </c>
      <c r="T6028" s="14">
        <f>$H6028/S6028</f>
        <v>1.5625000000000007E-2</v>
      </c>
      <c r="U6028" s="14">
        <f>_xlfn.LET(_xlpm.freq,F6028,_xlpm.size,M6028+1,_xlpm.F,V6028,LOG(1+_xlpm.freq)*LOG(1+_xlpm.size)*_xlpm.F)</f>
        <v>7.8276879791117186E-3</v>
      </c>
      <c r="V6028" s="14">
        <f>_xlfn.LET(_xlpm.a,T6028,_xlpm.b,R6028,2*_xlpm.a*_xlpm.b/(_xlpm.a+_xlpm.b))</f>
        <v>3.0769230769230781E-2</v>
      </c>
      <c r="W6028" s="14">
        <f>_xlfn.LET(_xlpm.p,R6028,_xlpm.q,T6028,LOG(_xlpm.p/_xlpm.q))</f>
        <v>1.8061799739838871</v>
      </c>
      <c r="X6028" s="2"/>
    </row>
    <row r="6029" spans="1:24">
      <c r="A6029" s="1" t="str">
        <f>_xlfn.LET(_xlpm.sep," : ",CONCATENATE(O6029,_xlpm.sep,P6029))</f>
        <v>~ctiry~ : [ktɪ]</v>
      </c>
      <c r="B6029" s="1">
        <f>_xlfn.LET(_xlpm.d,$G6029,_xlpm.k,_xlfn.CONCAT(LEFT(TRIM(B$1),1),"*"),COUNTIF(_xlpm.d,_xlpm.k))</f>
        <v>0</v>
      </c>
      <c r="C6029" s="1">
        <f>_xlfn.LET(_xlpm.d,$G6029,_xlpm.k,_xlfn.CONCAT(LEFT(TRIM(C$1),1),"*"),COUNTIF(_xlpm.d,_xlpm.k))</f>
        <v>0</v>
      </c>
      <c r="D6029" s="1">
        <f>_xlfn.LET(_xlpm.d,$G6029,_xlpm.k,_xlfn.CONCAT(LEFT(TRIM(D$1),1),"*"),COUNTIF(_xlpm.d,_xlpm.k))</f>
        <v>0</v>
      </c>
      <c r="E6029" s="1">
        <f>LOG(F6029+1,10)</f>
        <v>0.30102999566398114</v>
      </c>
      <c r="F6029" s="7">
        <v>1</v>
      </c>
      <c r="G6029" s="9" t="s">
        <v>1660</v>
      </c>
      <c r="H6029" s="4">
        <f>F6029/freq.sum.r6e</f>
        <v>4.9701789264413521E-5</v>
      </c>
      <c r="I6029" s="4" t="str">
        <f>_xlfn.LET(_xlpm.sep,":",_xlpm.w,$G6029,LEFT(_xlpm.w,FIND(_xlpm.sep,_xlpm.w)-1))</f>
        <v>ktɪ</v>
      </c>
      <c r="J6029" s="4" t="str">
        <f>_xlfn.LET(_xlpm.sep,":",_xlpm.w,$G6029,RIGHT(_xlpm.w,LEN(_xlpm.w)-FIND(_xlpm.sep,_xlpm.w)))</f>
        <v>ctiry</v>
      </c>
      <c r="K6029" s="10">
        <f>_xlfn.LET(_xlpm.w,I6029,LEN(_xlpm.w))</f>
        <v>3</v>
      </c>
      <c r="L6029" s="10">
        <f>_xlfn.LET(_xlpm.w,J6029,LEN(_xlpm.w))</f>
        <v>5</v>
      </c>
      <c r="M6029" s="10">
        <f>_xlfn.LET(_xlpm.a,K6029,_xlpm.b,L6029,MAX(_xlpm.a,_xlpm.b))</f>
        <v>5</v>
      </c>
      <c r="N6029" s="10">
        <f>_xlfn.LET(_xlpm.d,(K6029,L6029),MAX(_xlpm.d)-MIN(_xlpm.d))</f>
        <v>2</v>
      </c>
      <c r="O6029" s="1" t="str">
        <f>_xlfn.LET(_xlpm.sep,":",_xlpm.w,$G6029,_xlfn.CONCAT("~",RIGHT(_xlpm.w,LEN(_xlpm.w)-FIND(_xlpm.sep,_xlpm.w)),"~"))</f>
        <v>~ctiry~</v>
      </c>
      <c r="P6029" s="1" t="str">
        <f>_xlfn.LET(_xlpm.sep,":",_xlpm.w,$G6029,_xlfn.CONCAT("[",LEFT(_xlpm.w,FIND(_xlpm.sep,_xlpm.w)-1),"]"))</f>
        <v>[ktɪ]</v>
      </c>
      <c r="Q6029" s="14" cm="1">
        <f t="array" ref="Q6029">SUM(_xlfn._xlws.FILTER($H$2:$H$7109,_xlfn.MAP($O$2:$O$7109,_xlfn.LAMBDA(_xlpm.x,_xlpm.x=$O6029))))</f>
        <v>4.9701789264413521E-5</v>
      </c>
      <c r="R6029" s="14">
        <f>$H6029/Q6029</f>
        <v>1</v>
      </c>
      <c r="S6029" s="14" cm="1">
        <f t="array" ref="S6029">SUM(_xlfn._xlws.FILTER($H$2:$H$7109,_xlfn.MAP($P$2:$P$7109,_xlfn.LAMBDA(_xlpm.x,_xlpm.x=$P6029))))</f>
        <v>3.180914512922464E-3</v>
      </c>
      <c r="T6029" s="14">
        <f>$H6029/S6029</f>
        <v>1.5625000000000007E-2</v>
      </c>
      <c r="U6029" s="14">
        <f>_xlfn.LET(_xlpm.freq,F6029,_xlpm.size,M6029+1,_xlpm.F,V6029,LOG(1+_xlpm.freq)*LOG(1+_xlpm.size)*_xlpm.F)</f>
        <v>7.8276879791117186E-3</v>
      </c>
      <c r="V6029" s="14">
        <f>_xlfn.LET(_xlpm.a,T6029,_xlpm.b,R6029,2*_xlpm.a*_xlpm.b/(_xlpm.a+_xlpm.b))</f>
        <v>3.0769230769230781E-2</v>
      </c>
      <c r="W6029" s="14">
        <f>_xlfn.LET(_xlpm.p,R6029,_xlpm.q,T6029,LOG(_xlpm.p/_xlpm.q))</f>
        <v>1.8061799739838871</v>
      </c>
      <c r="X6029" s="2"/>
    </row>
    <row r="6030" spans="1:24">
      <c r="A6030" s="1" t="str">
        <f>_xlfn.LET(_xlpm.sep," : ",CONCATENATE(O6030,_xlpm.sep,P6030))</f>
        <v>~ctrie~ : [ktɹɪ]</v>
      </c>
      <c r="B6030" s="1">
        <f>_xlfn.LET(_xlpm.d,$G6030,_xlpm.k,_xlfn.CONCAT(LEFT(TRIM(B$1),1),"*"),COUNTIF(_xlpm.d,_xlpm.k))</f>
        <v>0</v>
      </c>
      <c r="C6030" s="1">
        <f>_xlfn.LET(_xlpm.d,$G6030,_xlpm.k,_xlfn.CONCAT(LEFT(TRIM(C$1),1),"*"),COUNTIF(_xlpm.d,_xlpm.k))</f>
        <v>0</v>
      </c>
      <c r="D6030" s="1">
        <f>_xlfn.LET(_xlpm.d,$G6030,_xlpm.k,_xlfn.CONCAT(LEFT(TRIM(D$1),1),"*"),COUNTIF(_xlpm.d,_xlpm.k))</f>
        <v>0</v>
      </c>
      <c r="E6030" s="1">
        <f>LOG(F6030+1,10)</f>
        <v>0.30102999566398114</v>
      </c>
      <c r="F6030" s="7">
        <v>1</v>
      </c>
      <c r="G6030" s="9" t="s">
        <v>1681</v>
      </c>
      <c r="H6030" s="4">
        <f>F6030/freq.sum.r6e</f>
        <v>4.9701789264413521E-5</v>
      </c>
      <c r="I6030" s="1" t="str">
        <f>_xlfn.LET(_xlpm.sep,":",_xlpm.w,$G6030,LEFT(_xlpm.w,FIND(_xlpm.sep,_xlpm.w)-1))</f>
        <v>ktɹɪ</v>
      </c>
      <c r="J6030" s="1" t="str">
        <f>_xlfn.LET(_xlpm.sep,":",_xlpm.w,$G6030,RIGHT(_xlpm.w,LEN(_xlpm.w)-FIND(_xlpm.sep,_xlpm.w)))</f>
        <v>ctrie</v>
      </c>
      <c r="K6030" s="10">
        <f>_xlfn.LET(_xlpm.w,I6030,LEN(_xlpm.w))</f>
        <v>4</v>
      </c>
      <c r="L6030" s="10">
        <f>_xlfn.LET(_xlpm.w,J6030,LEN(_xlpm.w))</f>
        <v>5</v>
      </c>
      <c r="M6030" s="10">
        <f>_xlfn.LET(_xlpm.a,K6030,_xlpm.b,L6030,MAX(_xlpm.a,_xlpm.b))</f>
        <v>5</v>
      </c>
      <c r="N6030" s="10">
        <f>_xlfn.LET(_xlpm.d,(K6030,L6030),MAX(_xlpm.d)-MIN(_xlpm.d))</f>
        <v>1</v>
      </c>
      <c r="O6030" s="1" t="str">
        <f>_xlfn.LET(_xlpm.sep,":",_xlpm.w,$G6030,_xlfn.CONCAT("~",RIGHT(_xlpm.w,LEN(_xlpm.w)-FIND(_xlpm.sep,_xlpm.w)),"~"))</f>
        <v>~ctrie~</v>
      </c>
      <c r="P6030" s="1" t="str">
        <f>_xlfn.LET(_xlpm.sep,":",_xlpm.w,$G6030,_xlfn.CONCAT("[",LEFT(_xlpm.w,FIND(_xlpm.sep,_xlpm.w)-1),"]"))</f>
        <v>[ktɹɪ]</v>
      </c>
      <c r="Q6030" s="14" cm="1">
        <f t="array" ref="Q6030">SUM(_xlfn._xlws.FILTER($H$2:$H$7117,_xlfn.MAP($O$2:$O$7117,_xlfn.LAMBDA(_xlpm.x,_xlpm.x=$O6030))))</f>
        <v>4.9701789264413521E-5</v>
      </c>
      <c r="R6030" s="14">
        <f>$H6030/Q6030</f>
        <v>1</v>
      </c>
      <c r="S6030" s="14" cm="1">
        <f t="array" ref="S6030">SUM(_xlfn._xlws.FILTER($H$2:$H$7117,_xlfn.MAP($P$2:$P$7117,_xlfn.LAMBDA(_xlpm.x,_xlpm.x=$P6030))))</f>
        <v>3.180914512922464E-3</v>
      </c>
      <c r="T6030" s="14">
        <f>$H6030/S6030</f>
        <v>1.5625000000000007E-2</v>
      </c>
      <c r="U6030" s="14">
        <f>_xlfn.LET(_xlpm.freq,F6030,_xlpm.size,M6030+1,_xlpm.F,V6030,LOG(1+_xlpm.freq)*LOG(1+_xlpm.size)*_xlpm.F)</f>
        <v>7.8276879791117186E-3</v>
      </c>
      <c r="V6030" s="14">
        <f>_xlfn.LET(_xlpm.a,T6030,_xlpm.b,R6030,2*_xlpm.a*_xlpm.b/(_xlpm.a+_xlpm.b))</f>
        <v>3.0769230769230781E-2</v>
      </c>
      <c r="W6030" s="14">
        <f>_xlfn.LET(_xlpm.p,R6030,_xlpm.q,T6030,LOG(_xlpm.p/_xlpm.q))</f>
        <v>1.8061799739838871</v>
      </c>
      <c r="X6030" s="2"/>
    </row>
    <row r="6031" spans="1:24">
      <c r="A6031" s="1" t="str">
        <f>_xlfn.LET(_xlpm.sep," : ",CONCATENATE(O6031,_xlpm.sep,P6031))</f>
        <v>~lioue~ : [ljɪ]</v>
      </c>
      <c r="B6031" s="1">
        <f>_xlfn.LET(_xlpm.d,$G6031,_xlpm.k,_xlfn.CONCAT(LEFT(TRIM(B$1),1),"*"),COUNTIF(_xlpm.d,_xlpm.k))</f>
        <v>0</v>
      </c>
      <c r="C6031" s="1">
        <f>_xlfn.LET(_xlpm.d,$G6031,_xlpm.k,_xlfn.CONCAT(LEFT(TRIM(C$1),1),"*"),COUNTIF(_xlpm.d,_xlpm.k))</f>
        <v>0</v>
      </c>
      <c r="D6031" s="1">
        <f>_xlfn.LET(_xlpm.d,$G6031,_xlpm.k,_xlfn.CONCAT(LEFT(TRIM(D$1),1),"*"),COUNTIF(_xlpm.d,_xlpm.k))</f>
        <v>0</v>
      </c>
      <c r="E6031" s="1">
        <f>LOG(F6031+1,10)</f>
        <v>0.30102999566398114</v>
      </c>
      <c r="F6031" s="7">
        <v>1</v>
      </c>
      <c r="G6031" s="9" t="s">
        <v>2099</v>
      </c>
      <c r="H6031" s="4">
        <f>F6031/freq.sum.r6e</f>
        <v>4.9701789264413521E-5</v>
      </c>
      <c r="I6031" s="1" t="str">
        <f>_xlfn.LET(_xlpm.sep,":",_xlpm.w,$G6031,LEFT(_xlpm.w,FIND(_xlpm.sep,_xlpm.w)-1))</f>
        <v>ljɪ</v>
      </c>
      <c r="J6031" s="1" t="str">
        <f>_xlfn.LET(_xlpm.sep,":",_xlpm.w,$G6031,RIGHT(_xlpm.w,LEN(_xlpm.w)-FIND(_xlpm.sep,_xlpm.w)))</f>
        <v>lioue</v>
      </c>
      <c r="K6031" s="10">
        <f>_xlfn.LET(_xlpm.w,I6031,LEN(_xlpm.w))</f>
        <v>3</v>
      </c>
      <c r="L6031" s="10">
        <f>_xlfn.LET(_xlpm.w,J6031,LEN(_xlpm.w))</f>
        <v>5</v>
      </c>
      <c r="M6031" s="10">
        <f>_xlfn.LET(_xlpm.a,K6031,_xlpm.b,L6031,MAX(_xlpm.a,_xlpm.b))</f>
        <v>5</v>
      </c>
      <c r="N6031" s="10">
        <f>_xlfn.LET(_xlpm.d,(K6031,L6031),MAX(_xlpm.d)-MIN(_xlpm.d))</f>
        <v>2</v>
      </c>
      <c r="O6031" s="1" t="str">
        <f>_xlfn.LET(_xlpm.sep,":",_xlpm.w,$G6031,_xlfn.CONCAT("~",RIGHT(_xlpm.w,LEN(_xlpm.w)-FIND(_xlpm.sep,_xlpm.w)),"~"))</f>
        <v>~lioue~</v>
      </c>
      <c r="P6031" s="1" t="str">
        <f>_xlfn.LET(_xlpm.sep,":",_xlpm.w,$G6031,_xlfn.CONCAT("[",LEFT(_xlpm.w,FIND(_xlpm.sep,_xlpm.w)-1),"]"))</f>
        <v>[ljɪ]</v>
      </c>
      <c r="Q6031" s="14" cm="1">
        <f t="array" ref="Q6031">SUM(_xlfn._xlws.FILTER($H$2:$H$7111,_xlfn.MAP($O$2:$O$7111,_xlfn.LAMBDA(_xlpm.x,_xlpm.x=$O6031))))</f>
        <v>4.9701789264413521E-5</v>
      </c>
      <c r="R6031" s="14">
        <f>$H6031/Q6031</f>
        <v>1</v>
      </c>
      <c r="S6031" s="14" cm="1">
        <f t="array" ref="S6031">SUM(_xlfn._xlws.FILTER($H$2:$H$7111,_xlfn.MAP($P$2:$P$7111,_xlfn.LAMBDA(_xlpm.x,_xlpm.x=$P6031))))</f>
        <v>3.180914512922464E-3</v>
      </c>
      <c r="T6031" s="14">
        <f>$H6031/S6031</f>
        <v>1.5625000000000007E-2</v>
      </c>
      <c r="U6031" s="14">
        <f>_xlfn.LET(_xlpm.freq,F6031,_xlpm.size,M6031+1,_xlpm.F,V6031,LOG(1+_xlpm.freq)*LOG(1+_xlpm.size)*_xlpm.F)</f>
        <v>7.8276879791117186E-3</v>
      </c>
      <c r="V6031" s="14">
        <f>_xlfn.LET(_xlpm.a,T6031,_xlpm.b,R6031,2*_xlpm.a*_xlpm.b/(_xlpm.a+_xlpm.b))</f>
        <v>3.0769230769230781E-2</v>
      </c>
      <c r="W6031" s="14">
        <f>_xlfn.LET(_xlpm.p,R6031,_xlpm.q,T6031,LOG(_xlpm.p/_xlpm.q))</f>
        <v>1.8061799739838871</v>
      </c>
      <c r="X6031" s="2"/>
    </row>
    <row r="6032" spans="1:24">
      <c r="A6032" s="1" t="str">
        <f>_xlfn.LET(_xlpm.sep," : ",CONCATENATE(O6032,_xlpm.sep,P6032))</f>
        <v>~mblye~ : [mblɪ]</v>
      </c>
      <c r="B6032" s="1">
        <f>_xlfn.LET(_xlpm.d,$G6032,_xlpm.k,_xlfn.CONCAT(LEFT(TRIM(B$1),1),"*"),COUNTIF(_xlpm.d,_xlpm.k))</f>
        <v>0</v>
      </c>
      <c r="C6032" s="1">
        <f>_xlfn.LET(_xlpm.d,$G6032,_xlpm.k,_xlfn.CONCAT(LEFT(TRIM(C$1),1),"*"),COUNTIF(_xlpm.d,_xlpm.k))</f>
        <v>1</v>
      </c>
      <c r="D6032" s="1">
        <f>_xlfn.LET(_xlpm.d,$G6032,_xlpm.k,_xlfn.CONCAT(LEFT(TRIM(D$1),1),"*"),COUNTIF(_xlpm.d,_xlpm.k))</f>
        <v>0</v>
      </c>
      <c r="E6032" s="1">
        <f>LOG(F6032+1,10)</f>
        <v>0.30102999566398114</v>
      </c>
      <c r="F6032" s="7">
        <v>1</v>
      </c>
      <c r="G6032" s="9" t="s">
        <v>2470</v>
      </c>
      <c r="H6032" s="4">
        <f>F6032/freq.sum.r6e</f>
        <v>4.9701789264413521E-5</v>
      </c>
      <c r="I6032" s="1" t="str">
        <f>_xlfn.LET(_xlpm.sep,":",_xlpm.w,$G6032,LEFT(_xlpm.w,FIND(_xlpm.sep,_xlpm.w)-1))</f>
        <v>mblɪ</v>
      </c>
      <c r="J6032" s="1" t="str">
        <f>_xlfn.LET(_xlpm.sep,":",_xlpm.w,$G6032,RIGHT(_xlpm.w,LEN(_xlpm.w)-FIND(_xlpm.sep,_xlpm.w)))</f>
        <v>mblye</v>
      </c>
      <c r="K6032" s="10">
        <f>_xlfn.LET(_xlpm.w,I6032,LEN(_xlpm.w))</f>
        <v>4</v>
      </c>
      <c r="L6032" s="10">
        <f>_xlfn.LET(_xlpm.w,J6032,LEN(_xlpm.w))</f>
        <v>5</v>
      </c>
      <c r="M6032" s="10">
        <f>_xlfn.LET(_xlpm.a,K6032,_xlpm.b,L6032,MAX(_xlpm.a,_xlpm.b))</f>
        <v>5</v>
      </c>
      <c r="N6032" s="10">
        <f>_xlfn.LET(_xlpm.d,(K6032,L6032),MAX(_xlpm.d)-MIN(_xlpm.d))</f>
        <v>1</v>
      </c>
      <c r="O6032" s="1" t="str">
        <f>_xlfn.LET(_xlpm.sep,":",_xlpm.w,$G6032,_xlfn.CONCAT("~",RIGHT(_xlpm.w,LEN(_xlpm.w)-FIND(_xlpm.sep,_xlpm.w)),"~"))</f>
        <v>~mblye~</v>
      </c>
      <c r="P6032" s="1" t="str">
        <f>_xlfn.LET(_xlpm.sep,":",_xlpm.w,$G6032,_xlfn.CONCAT("[",LEFT(_xlpm.w,FIND(_xlpm.sep,_xlpm.w)-1),"]"))</f>
        <v>[mblɪ]</v>
      </c>
      <c r="Q6032" s="14" cm="1">
        <f t="array" ref="Q6032">SUM(_xlfn._xlws.FILTER($H$2:$H$7117,_xlfn.MAP($O$2:$O$7117,_xlfn.LAMBDA(_xlpm.x,_xlpm.x=$O6032))))</f>
        <v>4.9701789264413521E-5</v>
      </c>
      <c r="R6032" s="14">
        <f>$H6032/Q6032</f>
        <v>1</v>
      </c>
      <c r="S6032" s="14" cm="1">
        <f t="array" ref="S6032">SUM(_xlfn._xlws.FILTER($H$2:$H$7117,_xlfn.MAP($P$2:$P$7117,_xlfn.LAMBDA(_xlpm.x,_xlpm.x=$P6032))))</f>
        <v>3.180914512922464E-3</v>
      </c>
      <c r="T6032" s="14">
        <f>$H6032/S6032</f>
        <v>1.5625000000000007E-2</v>
      </c>
      <c r="U6032" s="14">
        <f>_xlfn.LET(_xlpm.freq,F6032,_xlpm.size,M6032+1,_xlpm.F,V6032,LOG(1+_xlpm.freq)*LOG(1+_xlpm.size)*_xlpm.F)</f>
        <v>7.8276879791117186E-3</v>
      </c>
      <c r="V6032" s="14">
        <f>_xlfn.LET(_xlpm.a,T6032,_xlpm.b,R6032,2*_xlpm.a*_xlpm.b/(_xlpm.a+_xlpm.b))</f>
        <v>3.0769230769230781E-2</v>
      </c>
      <c r="W6032" s="14">
        <f>_xlfn.LET(_xlpm.p,R6032,_xlpm.q,T6032,LOG(_xlpm.p/_xlpm.q))</f>
        <v>1.8061799739838871</v>
      </c>
      <c r="X6032" s="2"/>
    </row>
    <row r="6033" spans="1:24">
      <c r="A6033" s="1" t="str">
        <f>_xlfn.LET(_xlpm.sep," : ",CONCATENATE(O6033,_xlpm.sep,P6033))</f>
        <v>~mblie~ : [mblɪ]</v>
      </c>
      <c r="B6033" s="1">
        <f>_xlfn.LET(_xlpm.d,$G6033,_xlpm.k,_xlfn.CONCAT(LEFT(TRIM(B$1),1),"*"),COUNTIF(_xlpm.d,_xlpm.k))</f>
        <v>0</v>
      </c>
      <c r="C6033" s="1">
        <f>_xlfn.LET(_xlpm.d,$G6033,_xlpm.k,_xlfn.CONCAT(LEFT(TRIM(C$1),1),"*"),COUNTIF(_xlpm.d,_xlpm.k))</f>
        <v>1</v>
      </c>
      <c r="D6033" s="1">
        <f>_xlfn.LET(_xlpm.d,$G6033,_xlpm.k,_xlfn.CONCAT(LEFT(TRIM(D$1),1),"*"),COUNTIF(_xlpm.d,_xlpm.k))</f>
        <v>0</v>
      </c>
      <c r="E6033" s="1">
        <f>LOG(F6033+1,10)</f>
        <v>0.30102999566398114</v>
      </c>
      <c r="F6033" s="7">
        <v>1</v>
      </c>
      <c r="G6033" s="9" t="s">
        <v>2463</v>
      </c>
      <c r="H6033" s="4">
        <f>F6033/freq.sum.r6e</f>
        <v>4.9701789264413521E-5</v>
      </c>
      <c r="I6033" s="1" t="str">
        <f>_xlfn.LET(_xlpm.sep,":",_xlpm.w,$G6033,LEFT(_xlpm.w,FIND(_xlpm.sep,_xlpm.w)-1))</f>
        <v>mblɪ</v>
      </c>
      <c r="J6033" s="1" t="str">
        <f>_xlfn.LET(_xlpm.sep,":",_xlpm.w,$G6033,RIGHT(_xlpm.w,LEN(_xlpm.w)-FIND(_xlpm.sep,_xlpm.w)))</f>
        <v>mblie</v>
      </c>
      <c r="K6033" s="10">
        <f>_xlfn.LET(_xlpm.w,I6033,LEN(_xlpm.w))</f>
        <v>4</v>
      </c>
      <c r="L6033" s="10">
        <f>_xlfn.LET(_xlpm.w,J6033,LEN(_xlpm.w))</f>
        <v>5</v>
      </c>
      <c r="M6033" s="10">
        <f>_xlfn.LET(_xlpm.a,K6033,_xlpm.b,L6033,MAX(_xlpm.a,_xlpm.b))</f>
        <v>5</v>
      </c>
      <c r="N6033" s="10">
        <f>_xlfn.LET(_xlpm.d,(K6033,L6033),MAX(_xlpm.d)-MIN(_xlpm.d))</f>
        <v>1</v>
      </c>
      <c r="O6033" s="1" t="str">
        <f>_xlfn.LET(_xlpm.sep,":",_xlpm.w,$G6033,_xlfn.CONCAT("~",RIGHT(_xlpm.w,LEN(_xlpm.w)-FIND(_xlpm.sep,_xlpm.w)),"~"))</f>
        <v>~mblie~</v>
      </c>
      <c r="P6033" s="1" t="str">
        <f>_xlfn.LET(_xlpm.sep,":",_xlpm.w,$G6033,_xlfn.CONCAT("[",LEFT(_xlpm.w,FIND(_xlpm.sep,_xlpm.w)-1),"]"))</f>
        <v>[mblɪ]</v>
      </c>
      <c r="Q6033" s="14" cm="1">
        <f t="array" ref="Q6033">SUM(_xlfn._xlws.FILTER($H$2:$H$7117,_xlfn.MAP($O$2:$O$7117,_xlfn.LAMBDA(_xlpm.x,_xlpm.x=$O6033))))</f>
        <v>4.9701789264413521E-5</v>
      </c>
      <c r="R6033" s="14">
        <f>$H6033/Q6033</f>
        <v>1</v>
      </c>
      <c r="S6033" s="14" cm="1">
        <f t="array" ref="S6033">SUM(_xlfn._xlws.FILTER($H$2:$H$7117,_xlfn.MAP($P$2:$P$7117,_xlfn.LAMBDA(_xlpm.x,_xlpm.x=$P6033))))</f>
        <v>3.180914512922464E-3</v>
      </c>
      <c r="T6033" s="14">
        <f>$H6033/S6033</f>
        <v>1.5625000000000007E-2</v>
      </c>
      <c r="U6033" s="14">
        <f>_xlfn.LET(_xlpm.freq,F6033,_xlpm.size,M6033+1,_xlpm.F,V6033,LOG(1+_xlpm.freq)*LOG(1+_xlpm.size)*_xlpm.F)</f>
        <v>7.8276879791117186E-3</v>
      </c>
      <c r="V6033" s="14">
        <f>_xlfn.LET(_xlpm.a,T6033,_xlpm.b,R6033,2*_xlpm.a*_xlpm.b/(_xlpm.a+_xlpm.b))</f>
        <v>3.0769230769230781E-2</v>
      </c>
      <c r="W6033" s="14">
        <f>_xlfn.LET(_xlpm.p,R6033,_xlpm.q,T6033,LOG(_xlpm.p/_xlpm.q))</f>
        <v>1.8061799739838871</v>
      </c>
      <c r="X6033" s="2"/>
    </row>
    <row r="6034" spans="1:24">
      <c r="A6034" s="1" t="str">
        <f>_xlfn.LET(_xlpm.sep," : ",CONCATENATE(O6034,_xlpm.sep,P6034))</f>
        <v>~mplie~ : [mplɪ]</v>
      </c>
      <c r="B6034" s="1">
        <f>_xlfn.LET(_xlpm.d,$G6034,_xlpm.k,_xlfn.CONCAT(LEFT(TRIM(B$1),1),"*"),COUNTIF(_xlpm.d,_xlpm.k))</f>
        <v>0</v>
      </c>
      <c r="C6034" s="1">
        <f>_xlfn.LET(_xlpm.d,$G6034,_xlpm.k,_xlfn.CONCAT(LEFT(TRIM(C$1),1),"*"),COUNTIF(_xlpm.d,_xlpm.k))</f>
        <v>1</v>
      </c>
      <c r="D6034" s="1">
        <f>_xlfn.LET(_xlpm.d,$G6034,_xlpm.k,_xlfn.CONCAT(LEFT(TRIM(D$1),1),"*"),COUNTIF(_xlpm.d,_xlpm.k))</f>
        <v>0</v>
      </c>
      <c r="E6034" s="1">
        <f>LOG(F6034+1,10)</f>
        <v>0.30102999566398114</v>
      </c>
      <c r="F6034" s="7">
        <v>1</v>
      </c>
      <c r="G6034" s="9" t="s">
        <v>2603</v>
      </c>
      <c r="H6034" s="4">
        <f>F6034/freq.sum.r6e</f>
        <v>4.9701789264413521E-5</v>
      </c>
      <c r="I6034" s="1" t="str">
        <f>_xlfn.LET(_xlpm.sep,":",_xlpm.w,$G6034,LEFT(_xlpm.w,FIND(_xlpm.sep,_xlpm.w)-1))</f>
        <v>mplɪ</v>
      </c>
      <c r="J6034" s="1" t="str">
        <f>_xlfn.LET(_xlpm.sep,":",_xlpm.w,$G6034,RIGHT(_xlpm.w,LEN(_xlpm.w)-FIND(_xlpm.sep,_xlpm.w)))</f>
        <v>mplie</v>
      </c>
      <c r="K6034" s="10">
        <f>_xlfn.LET(_xlpm.w,I6034,LEN(_xlpm.w))</f>
        <v>4</v>
      </c>
      <c r="L6034" s="10">
        <f>_xlfn.LET(_xlpm.w,J6034,LEN(_xlpm.w))</f>
        <v>5</v>
      </c>
      <c r="M6034" s="10">
        <f>_xlfn.LET(_xlpm.a,K6034,_xlpm.b,L6034,MAX(_xlpm.a,_xlpm.b))</f>
        <v>5</v>
      </c>
      <c r="N6034" s="10">
        <f>_xlfn.LET(_xlpm.d,(K6034,L6034),MAX(_xlpm.d)-MIN(_xlpm.d))</f>
        <v>1</v>
      </c>
      <c r="O6034" s="1" t="str">
        <f>_xlfn.LET(_xlpm.sep,":",_xlpm.w,$G6034,_xlfn.CONCAT("~",RIGHT(_xlpm.w,LEN(_xlpm.w)-FIND(_xlpm.sep,_xlpm.w)),"~"))</f>
        <v>~mplie~</v>
      </c>
      <c r="P6034" s="1" t="str">
        <f>_xlfn.LET(_xlpm.sep,":",_xlpm.w,$G6034,_xlfn.CONCAT("[",LEFT(_xlpm.w,FIND(_xlpm.sep,_xlpm.w)-1),"]"))</f>
        <v>[mplɪ]</v>
      </c>
      <c r="Q6034" s="14" cm="1">
        <f t="array" ref="Q6034">SUM(_xlfn._xlws.FILTER($H$2:$H$7111,_xlfn.MAP($O$2:$O$7111,_xlfn.LAMBDA(_xlpm.x,_xlpm.x=$O6034))))</f>
        <v>4.9701789264413521E-5</v>
      </c>
      <c r="R6034" s="14">
        <f>$H6034/Q6034</f>
        <v>1</v>
      </c>
      <c r="S6034" s="14" cm="1">
        <f t="array" ref="S6034">SUM(_xlfn._xlws.FILTER($H$2:$H$7111,_xlfn.MAP($P$2:$P$7111,_xlfn.LAMBDA(_xlpm.x,_xlpm.x=$P6034))))</f>
        <v>3.180914512922464E-3</v>
      </c>
      <c r="T6034" s="14">
        <f>$H6034/S6034</f>
        <v>1.5625000000000007E-2</v>
      </c>
      <c r="U6034" s="14">
        <f>_xlfn.LET(_xlpm.freq,F6034,_xlpm.size,M6034+1,_xlpm.F,V6034,LOG(1+_xlpm.freq)*LOG(1+_xlpm.size)*_xlpm.F)</f>
        <v>7.8276879791117186E-3</v>
      </c>
      <c r="V6034" s="14">
        <f>_xlfn.LET(_xlpm.a,T6034,_xlpm.b,R6034,2*_xlpm.a*_xlpm.b/(_xlpm.a+_xlpm.b))</f>
        <v>3.0769230769230781E-2</v>
      </c>
      <c r="W6034" s="14">
        <f>_xlfn.LET(_xlpm.p,R6034,_xlpm.q,T6034,LOG(_xlpm.p/_xlpm.q))</f>
        <v>1.8061799739838871</v>
      </c>
      <c r="X6034" s="2"/>
    </row>
    <row r="6035" spans="1:24">
      <c r="A6035" s="1" t="str">
        <f>_xlfn.LET(_xlpm.sep," : ",CONCATENATE(O6035,_xlpm.sep,P6035))</f>
        <v>~mplye~ : [mplɪ]</v>
      </c>
      <c r="B6035" s="1">
        <f>_xlfn.LET(_xlpm.d,$G6035,_xlpm.k,_xlfn.CONCAT(LEFT(TRIM(B$1),1),"*"),COUNTIF(_xlpm.d,_xlpm.k))</f>
        <v>0</v>
      </c>
      <c r="C6035" s="1">
        <f>_xlfn.LET(_xlpm.d,$G6035,_xlpm.k,_xlfn.CONCAT(LEFT(TRIM(C$1),1),"*"),COUNTIF(_xlpm.d,_xlpm.k))</f>
        <v>1</v>
      </c>
      <c r="D6035" s="1">
        <f>_xlfn.LET(_xlpm.d,$G6035,_xlpm.k,_xlfn.CONCAT(LEFT(TRIM(D$1),1),"*"),COUNTIF(_xlpm.d,_xlpm.k))</f>
        <v>0</v>
      </c>
      <c r="E6035" s="1">
        <f>LOG(F6035+1,10)</f>
        <v>0.30102999566398114</v>
      </c>
      <c r="F6035" s="7">
        <v>1</v>
      </c>
      <c r="G6035" s="9" t="s">
        <v>2613</v>
      </c>
      <c r="H6035" s="4">
        <f>F6035/freq.sum.r6e</f>
        <v>4.9701789264413521E-5</v>
      </c>
      <c r="I6035" s="1" t="str">
        <f>_xlfn.LET(_xlpm.sep,":",_xlpm.w,$G6035,LEFT(_xlpm.w,FIND(_xlpm.sep,_xlpm.w)-1))</f>
        <v>mplɪ</v>
      </c>
      <c r="J6035" s="1" t="str">
        <f>_xlfn.LET(_xlpm.sep,":",_xlpm.w,$G6035,RIGHT(_xlpm.w,LEN(_xlpm.w)-FIND(_xlpm.sep,_xlpm.w)))</f>
        <v>mplye</v>
      </c>
      <c r="K6035" s="10">
        <f>_xlfn.LET(_xlpm.w,I6035,LEN(_xlpm.w))</f>
        <v>4</v>
      </c>
      <c r="L6035" s="10">
        <f>_xlfn.LET(_xlpm.w,J6035,LEN(_xlpm.w))</f>
        <v>5</v>
      </c>
      <c r="M6035" s="10">
        <f>_xlfn.LET(_xlpm.a,K6035,_xlpm.b,L6035,MAX(_xlpm.a,_xlpm.b))</f>
        <v>5</v>
      </c>
      <c r="N6035" s="10">
        <f>_xlfn.LET(_xlpm.d,(K6035,L6035),MAX(_xlpm.d)-MIN(_xlpm.d))</f>
        <v>1</v>
      </c>
      <c r="O6035" s="1" t="str">
        <f>_xlfn.LET(_xlpm.sep,":",_xlpm.w,$G6035,_xlfn.CONCAT("~",RIGHT(_xlpm.w,LEN(_xlpm.w)-FIND(_xlpm.sep,_xlpm.w)),"~"))</f>
        <v>~mplye~</v>
      </c>
      <c r="P6035" s="1" t="str">
        <f>_xlfn.LET(_xlpm.sep,":",_xlpm.w,$G6035,_xlfn.CONCAT("[",LEFT(_xlpm.w,FIND(_xlpm.sep,_xlpm.w)-1),"]"))</f>
        <v>[mplɪ]</v>
      </c>
      <c r="Q6035" s="14" cm="1">
        <f t="array" ref="Q6035">SUM(_xlfn._xlws.FILTER($H$2:$H$7117,_xlfn.MAP($O$2:$O$7117,_xlfn.LAMBDA(_xlpm.x,_xlpm.x=$O6035))))</f>
        <v>4.9701789264413521E-5</v>
      </c>
      <c r="R6035" s="14">
        <f>$H6035/Q6035</f>
        <v>1</v>
      </c>
      <c r="S6035" s="14" cm="1">
        <f t="array" ref="S6035">SUM(_xlfn._xlws.FILTER($H$2:$H$7117,_xlfn.MAP($P$2:$P$7117,_xlfn.LAMBDA(_xlpm.x,_xlpm.x=$P6035))))</f>
        <v>3.180914512922464E-3</v>
      </c>
      <c r="T6035" s="14">
        <f>$H6035/S6035</f>
        <v>1.5625000000000007E-2</v>
      </c>
      <c r="U6035" s="14">
        <f>_xlfn.LET(_xlpm.freq,F6035,_xlpm.size,M6035+1,_xlpm.F,V6035,LOG(1+_xlpm.freq)*LOG(1+_xlpm.size)*_xlpm.F)</f>
        <v>7.8276879791117186E-3</v>
      </c>
      <c r="V6035" s="14">
        <f>_xlfn.LET(_xlpm.a,T6035,_xlpm.b,R6035,2*_xlpm.a*_xlpm.b/(_xlpm.a+_xlpm.b))</f>
        <v>3.0769230769230781E-2</v>
      </c>
      <c r="W6035" s="14">
        <f>_xlfn.LET(_xlpm.p,R6035,_xlpm.q,T6035,LOG(_xlpm.p/_xlpm.q))</f>
        <v>1.8061799739838871</v>
      </c>
      <c r="X6035" s="2"/>
    </row>
    <row r="6036" spans="1:24">
      <c r="A6036" s="1" t="str">
        <f>_xlfn.LET(_xlpm.sep," : ",CONCATENATE(O6036,_xlpm.sep,P6036))</f>
        <v>~nge'r~ : [ndʒɪ]</v>
      </c>
      <c r="B6036" s="1">
        <f>_xlfn.LET(_xlpm.d,$G6036,_xlpm.k,_xlfn.CONCAT(LEFT(TRIM(B$1),1),"*"),COUNTIF(_xlpm.d,_xlpm.k))</f>
        <v>0</v>
      </c>
      <c r="C6036" s="1">
        <f>_xlfn.LET(_xlpm.d,$G6036,_xlpm.k,_xlfn.CONCAT(LEFT(TRIM(C$1),1),"*"),COUNTIF(_xlpm.d,_xlpm.k))</f>
        <v>0</v>
      </c>
      <c r="D6036" s="1">
        <f>_xlfn.LET(_xlpm.d,$G6036,_xlpm.k,_xlfn.CONCAT(LEFT(TRIM(D$1),1),"*"),COUNTIF(_xlpm.d,_xlpm.k))</f>
        <v>1</v>
      </c>
      <c r="E6036" s="1">
        <f>LOG(F6036+1,10)</f>
        <v>0.30102999566398114</v>
      </c>
      <c r="F6036" s="7">
        <v>1</v>
      </c>
      <c r="G6036" s="9" t="s">
        <v>2907</v>
      </c>
      <c r="H6036" s="4">
        <f>F6036/freq.sum.r6e</f>
        <v>4.9701789264413521E-5</v>
      </c>
      <c r="I6036" s="4" t="str">
        <f>_xlfn.LET(_xlpm.sep,":",_xlpm.w,$G6036,LEFT(_xlpm.w,FIND(_xlpm.sep,_xlpm.w)-1))</f>
        <v>ndʒɪ</v>
      </c>
      <c r="J6036" s="4" t="str">
        <f>_xlfn.LET(_xlpm.sep,":",_xlpm.w,$G6036,RIGHT(_xlpm.w,LEN(_xlpm.w)-FIND(_xlpm.sep,_xlpm.w)))</f>
        <v>nge'r</v>
      </c>
      <c r="K6036" s="10">
        <f>_xlfn.LET(_xlpm.w,I6036,LEN(_xlpm.w))</f>
        <v>4</v>
      </c>
      <c r="L6036" s="10">
        <f>_xlfn.LET(_xlpm.w,J6036,LEN(_xlpm.w))</f>
        <v>5</v>
      </c>
      <c r="M6036" s="10">
        <f>_xlfn.LET(_xlpm.a,K6036,_xlpm.b,L6036,MAX(_xlpm.a,_xlpm.b))</f>
        <v>5</v>
      </c>
      <c r="N6036" s="10">
        <f>_xlfn.LET(_xlpm.d,(K6036,L6036),MAX(_xlpm.d)-MIN(_xlpm.d))</f>
        <v>1</v>
      </c>
      <c r="O6036" s="1" t="str">
        <f>_xlfn.LET(_xlpm.sep,":",_xlpm.w,$G6036,_xlfn.CONCAT("~",RIGHT(_xlpm.w,LEN(_xlpm.w)-FIND(_xlpm.sep,_xlpm.w)),"~"))</f>
        <v>~nge'r~</v>
      </c>
      <c r="P6036" s="1" t="str">
        <f>_xlfn.LET(_xlpm.sep,":",_xlpm.w,$G6036,_xlfn.CONCAT("[",LEFT(_xlpm.w,FIND(_xlpm.sep,_xlpm.w)-1),"]"))</f>
        <v>[ndʒɪ]</v>
      </c>
      <c r="Q6036" s="14" cm="1">
        <f t="array" ref="Q6036">SUM(_xlfn._xlws.FILTER($H$2:$H$7109,_xlfn.MAP($O$2:$O$7109,_xlfn.LAMBDA(_xlpm.x,_xlpm.x=$O6036))))</f>
        <v>4.9701789264413521E-5</v>
      </c>
      <c r="R6036" s="14">
        <f>$H6036/Q6036</f>
        <v>1</v>
      </c>
      <c r="S6036" s="14" cm="1">
        <f t="array" ref="S6036">SUM(_xlfn._xlws.FILTER($H$2:$H$7109,_xlfn.MAP($P$2:$P$7109,_xlfn.LAMBDA(_xlpm.x,_xlpm.x=$P6036))))</f>
        <v>3.180914512922464E-3</v>
      </c>
      <c r="T6036" s="14">
        <f>$H6036/S6036</f>
        <v>1.5625000000000007E-2</v>
      </c>
      <c r="U6036" s="14">
        <f>_xlfn.LET(_xlpm.freq,F6036,_xlpm.size,M6036+1,_xlpm.F,V6036,LOG(1+_xlpm.freq)*LOG(1+_xlpm.size)*_xlpm.F)</f>
        <v>7.8276879791117186E-3</v>
      </c>
      <c r="V6036" s="14">
        <f>_xlfn.LET(_xlpm.a,T6036,_xlpm.b,R6036,2*_xlpm.a*_xlpm.b/(_xlpm.a+_xlpm.b))</f>
        <v>3.0769230769230781E-2</v>
      </c>
      <c r="W6036" s="14">
        <f>_xlfn.LET(_xlpm.p,R6036,_xlpm.q,T6036,LOG(_xlpm.p/_xlpm.q))</f>
        <v>1.8061799739838871</v>
      </c>
      <c r="X6036" s="2"/>
    </row>
    <row r="6037" spans="1:24">
      <c r="A6037" s="1" t="str">
        <f>_xlfn.LET(_xlpm.sep," : ",CONCATENATE(O6037,_xlpm.sep,P6037))</f>
        <v>~ngery~ : [ndʒɪ]</v>
      </c>
      <c r="B6037" s="1">
        <f>_xlfn.LET(_xlpm.d,$G6037,_xlpm.k,_xlfn.CONCAT(LEFT(TRIM(B$1),1),"*"),COUNTIF(_xlpm.d,_xlpm.k))</f>
        <v>0</v>
      </c>
      <c r="C6037" s="1">
        <f>_xlfn.LET(_xlpm.d,$G6037,_xlpm.k,_xlfn.CONCAT(LEFT(TRIM(C$1),1),"*"),COUNTIF(_xlpm.d,_xlpm.k))</f>
        <v>0</v>
      </c>
      <c r="D6037" s="1">
        <f>_xlfn.LET(_xlpm.d,$G6037,_xlpm.k,_xlfn.CONCAT(LEFT(TRIM(D$1),1),"*"),COUNTIF(_xlpm.d,_xlpm.k))</f>
        <v>1</v>
      </c>
      <c r="E6037" s="1">
        <f>LOG(F6037+1,10)</f>
        <v>0.30102999566398114</v>
      </c>
      <c r="F6037" s="7">
        <v>1</v>
      </c>
      <c r="G6037" s="9" t="s">
        <v>2914</v>
      </c>
      <c r="H6037" s="4">
        <f>F6037/freq.sum.r6e</f>
        <v>4.9701789264413521E-5</v>
      </c>
      <c r="I6037" s="1" t="str">
        <f>_xlfn.LET(_xlpm.sep,":",_xlpm.w,$G6037,LEFT(_xlpm.w,FIND(_xlpm.sep,_xlpm.w)-1))</f>
        <v>ndʒɪ</v>
      </c>
      <c r="J6037" s="1" t="str">
        <f>_xlfn.LET(_xlpm.sep,":",_xlpm.w,$G6037,RIGHT(_xlpm.w,LEN(_xlpm.w)-FIND(_xlpm.sep,_xlpm.w)))</f>
        <v>ngery</v>
      </c>
      <c r="K6037" s="10">
        <f>_xlfn.LET(_xlpm.w,I6037,LEN(_xlpm.w))</f>
        <v>4</v>
      </c>
      <c r="L6037" s="10">
        <f>_xlfn.LET(_xlpm.w,J6037,LEN(_xlpm.w))</f>
        <v>5</v>
      </c>
      <c r="M6037" s="10">
        <f>_xlfn.LET(_xlpm.a,K6037,_xlpm.b,L6037,MAX(_xlpm.a,_xlpm.b))</f>
        <v>5</v>
      </c>
      <c r="N6037" s="10">
        <f>_xlfn.LET(_xlpm.d,(K6037,L6037),MAX(_xlpm.d)-MIN(_xlpm.d))</f>
        <v>1</v>
      </c>
      <c r="O6037" s="1" t="str">
        <f>_xlfn.LET(_xlpm.sep,":",_xlpm.w,$G6037,_xlfn.CONCAT("~",RIGHT(_xlpm.w,LEN(_xlpm.w)-FIND(_xlpm.sep,_xlpm.w)),"~"))</f>
        <v>~ngery~</v>
      </c>
      <c r="P6037" s="1" t="str">
        <f>_xlfn.LET(_xlpm.sep,":",_xlpm.w,$G6037,_xlfn.CONCAT("[",LEFT(_xlpm.w,FIND(_xlpm.sep,_xlpm.w)-1),"]"))</f>
        <v>[ndʒɪ]</v>
      </c>
      <c r="Q6037" s="14" cm="1">
        <f t="array" ref="Q6037">SUM(_xlfn._xlws.FILTER($H$2:$H$7117,_xlfn.MAP($O$2:$O$7117,_xlfn.LAMBDA(_xlpm.x,_xlpm.x=$O6037))))</f>
        <v>4.9701789264413521E-5</v>
      </c>
      <c r="R6037" s="14">
        <f>$H6037/Q6037</f>
        <v>1</v>
      </c>
      <c r="S6037" s="14" cm="1">
        <f t="array" ref="S6037">SUM(_xlfn._xlws.FILTER($H$2:$H$7117,_xlfn.MAP($P$2:$P$7117,_xlfn.LAMBDA(_xlpm.x,_xlpm.x=$P6037))))</f>
        <v>3.180914512922464E-3</v>
      </c>
      <c r="T6037" s="14">
        <f>$H6037/S6037</f>
        <v>1.5625000000000007E-2</v>
      </c>
      <c r="U6037" s="14">
        <f>_xlfn.LET(_xlpm.freq,F6037,_xlpm.size,M6037+1,_xlpm.F,V6037,LOG(1+_xlpm.freq)*LOG(1+_xlpm.size)*_xlpm.F)</f>
        <v>7.8276879791117186E-3</v>
      </c>
      <c r="V6037" s="14">
        <f>_xlfn.LET(_xlpm.a,T6037,_xlpm.b,R6037,2*_xlpm.a*_xlpm.b/(_xlpm.a+_xlpm.b))</f>
        <v>3.0769230769230781E-2</v>
      </c>
      <c r="W6037" s="14">
        <f>_xlfn.LET(_xlpm.p,R6037,_xlpm.q,T6037,LOG(_xlpm.p/_xlpm.q))</f>
        <v>1.8061799739838871</v>
      </c>
      <c r="X6037" s="2"/>
    </row>
    <row r="6038" spans="1:24">
      <c r="A6038" s="1" t="str">
        <f>_xlfn.LET(_xlpm.sep," : ",CONCATENATE(O6038,_xlpm.sep,P6038))</f>
        <v>~nvi'r~ : [nvɪ]</v>
      </c>
      <c r="B6038" s="1">
        <f>_xlfn.LET(_xlpm.d,$G6038,_xlpm.k,_xlfn.CONCAT(LEFT(TRIM(B$1),1),"*"),COUNTIF(_xlpm.d,_xlpm.k))</f>
        <v>0</v>
      </c>
      <c r="C6038" s="1">
        <f>_xlfn.LET(_xlpm.d,$G6038,_xlpm.k,_xlfn.CONCAT(LEFT(TRIM(C$1),1),"*"),COUNTIF(_xlpm.d,_xlpm.k))</f>
        <v>0</v>
      </c>
      <c r="D6038" s="1">
        <f>_xlfn.LET(_xlpm.d,$G6038,_xlpm.k,_xlfn.CONCAT(LEFT(TRIM(D$1),1),"*"),COUNTIF(_xlpm.d,_xlpm.k))</f>
        <v>1</v>
      </c>
      <c r="E6038" s="1">
        <f>LOG(F6038+1,10)</f>
        <v>0.30102999566398114</v>
      </c>
      <c r="F6038" s="7">
        <v>1</v>
      </c>
      <c r="G6038" s="9" t="s">
        <v>3314</v>
      </c>
      <c r="H6038" s="4">
        <f>F6038/freq.sum.r6e</f>
        <v>4.9701789264413521E-5</v>
      </c>
      <c r="I6038" s="1" t="str">
        <f>_xlfn.LET(_xlpm.sep,":",_xlpm.w,$G6038,LEFT(_xlpm.w,FIND(_xlpm.sep,_xlpm.w)-1))</f>
        <v>nvɪ</v>
      </c>
      <c r="J6038" s="1" t="str">
        <f>_xlfn.LET(_xlpm.sep,":",_xlpm.w,$G6038,RIGHT(_xlpm.w,LEN(_xlpm.w)-FIND(_xlpm.sep,_xlpm.w)))</f>
        <v>nvi'r</v>
      </c>
      <c r="K6038" s="10">
        <f>_xlfn.LET(_xlpm.w,I6038,LEN(_xlpm.w))</f>
        <v>3</v>
      </c>
      <c r="L6038" s="10">
        <f>_xlfn.LET(_xlpm.w,J6038,LEN(_xlpm.w))</f>
        <v>5</v>
      </c>
      <c r="M6038" s="10">
        <f>_xlfn.LET(_xlpm.a,K6038,_xlpm.b,L6038,MAX(_xlpm.a,_xlpm.b))</f>
        <v>5</v>
      </c>
      <c r="N6038" s="10">
        <f>_xlfn.LET(_xlpm.d,(K6038,L6038),MAX(_xlpm.d)-MIN(_xlpm.d))</f>
        <v>2</v>
      </c>
      <c r="O6038" s="1" t="str">
        <f>_xlfn.LET(_xlpm.sep,":",_xlpm.w,$G6038,_xlfn.CONCAT("~",RIGHT(_xlpm.w,LEN(_xlpm.w)-FIND(_xlpm.sep,_xlpm.w)),"~"))</f>
        <v>~nvi'r~</v>
      </c>
      <c r="P6038" s="1" t="str">
        <f>_xlfn.LET(_xlpm.sep,":",_xlpm.w,$G6038,_xlfn.CONCAT("[",LEFT(_xlpm.w,FIND(_xlpm.sep,_xlpm.w)-1),"]"))</f>
        <v>[nvɪ]</v>
      </c>
      <c r="Q6038" s="14" cm="1">
        <f t="array" ref="Q6038">SUM(_xlfn._xlws.FILTER($H$2:$H$7117,_xlfn.MAP($O$2:$O$7117,_xlfn.LAMBDA(_xlpm.x,_xlpm.x=$O6038))))</f>
        <v>4.9701789264413521E-5</v>
      </c>
      <c r="R6038" s="14">
        <f>$H6038/Q6038</f>
        <v>1</v>
      </c>
      <c r="S6038" s="14" cm="1">
        <f t="array" ref="S6038">SUM(_xlfn._xlws.FILTER($H$2:$H$7117,_xlfn.MAP($P$2:$P$7117,_xlfn.LAMBDA(_xlpm.x,_xlpm.x=$P6038))))</f>
        <v>3.180914512922464E-3</v>
      </c>
      <c r="T6038" s="14">
        <f>$H6038/S6038</f>
        <v>1.5625000000000007E-2</v>
      </c>
      <c r="U6038" s="14">
        <f>_xlfn.LET(_xlpm.freq,F6038,_xlpm.size,M6038+1,_xlpm.F,V6038,LOG(1+_xlpm.freq)*LOG(1+_xlpm.size)*_xlpm.F)</f>
        <v>7.8276879791117186E-3</v>
      </c>
      <c r="V6038" s="14">
        <f>_xlfn.LET(_xlpm.a,T6038,_xlpm.b,R6038,2*_xlpm.a*_xlpm.b/(_xlpm.a+_xlpm.b))</f>
        <v>3.0769230769230781E-2</v>
      </c>
      <c r="W6038" s="14">
        <f>_xlfn.LET(_xlpm.p,R6038,_xlpm.q,T6038,LOG(_xlpm.p/_xlpm.q))</f>
        <v>1.8061799739838871</v>
      </c>
      <c r="X6038" s="2"/>
    </row>
    <row r="6039" spans="1:24">
      <c r="A6039" s="1" t="str">
        <f>_xlfn.LET(_xlpm.sep," : ",CONCATENATE(O6039,_xlpm.sep,P6039))</f>
        <v>~nviry~ : [nvɪ]</v>
      </c>
      <c r="B6039" s="1">
        <f>_xlfn.LET(_xlpm.d,$G6039,_xlpm.k,_xlfn.CONCAT(LEFT(TRIM(B$1),1),"*"),COUNTIF(_xlpm.d,_xlpm.k))</f>
        <v>0</v>
      </c>
      <c r="C6039" s="1">
        <f>_xlfn.LET(_xlpm.d,$G6039,_xlpm.k,_xlfn.CONCAT(LEFT(TRIM(C$1),1),"*"),COUNTIF(_xlpm.d,_xlpm.k))</f>
        <v>0</v>
      </c>
      <c r="D6039" s="1">
        <f>_xlfn.LET(_xlpm.d,$G6039,_xlpm.k,_xlfn.CONCAT(LEFT(TRIM(D$1),1),"*"),COUNTIF(_xlpm.d,_xlpm.k))</f>
        <v>1</v>
      </c>
      <c r="E6039" s="1">
        <f>LOG(F6039+1,10)</f>
        <v>0.30102999566398114</v>
      </c>
      <c r="F6039" s="7">
        <v>1</v>
      </c>
      <c r="G6039" s="9" t="s">
        <v>3319</v>
      </c>
      <c r="H6039" s="4">
        <f>F6039/freq.sum.r6e</f>
        <v>4.9701789264413521E-5</v>
      </c>
      <c r="I6039" s="1" t="str">
        <f>_xlfn.LET(_xlpm.sep,":",_xlpm.w,$G6039,LEFT(_xlpm.w,FIND(_xlpm.sep,_xlpm.w)-1))</f>
        <v>nvɪ</v>
      </c>
      <c r="J6039" s="1" t="str">
        <f>_xlfn.LET(_xlpm.sep,":",_xlpm.w,$G6039,RIGHT(_xlpm.w,LEN(_xlpm.w)-FIND(_xlpm.sep,_xlpm.w)))</f>
        <v>nviry</v>
      </c>
      <c r="K6039" s="10">
        <f>_xlfn.LET(_xlpm.w,I6039,LEN(_xlpm.w))</f>
        <v>3</v>
      </c>
      <c r="L6039" s="10">
        <f>_xlfn.LET(_xlpm.w,J6039,LEN(_xlpm.w))</f>
        <v>5</v>
      </c>
      <c r="M6039" s="10">
        <f>_xlfn.LET(_xlpm.a,K6039,_xlpm.b,L6039,MAX(_xlpm.a,_xlpm.b))</f>
        <v>5</v>
      </c>
      <c r="N6039" s="10">
        <f>_xlfn.LET(_xlpm.d,(K6039,L6039),MAX(_xlpm.d)-MIN(_xlpm.d))</f>
        <v>2</v>
      </c>
      <c r="O6039" s="1" t="str">
        <f>_xlfn.LET(_xlpm.sep,":",_xlpm.w,$G6039,_xlfn.CONCAT("~",RIGHT(_xlpm.w,LEN(_xlpm.w)-FIND(_xlpm.sep,_xlpm.w)),"~"))</f>
        <v>~nviry~</v>
      </c>
      <c r="P6039" s="1" t="str">
        <f>_xlfn.LET(_xlpm.sep,":",_xlpm.w,$G6039,_xlfn.CONCAT("[",LEFT(_xlpm.w,FIND(_xlpm.sep,_xlpm.w)-1),"]"))</f>
        <v>[nvɪ]</v>
      </c>
      <c r="Q6039" s="14" cm="1">
        <f t="array" ref="Q6039">SUM(_xlfn._xlws.FILTER($H$2:$H$7117,_xlfn.MAP($O$2:$O$7117,_xlfn.LAMBDA(_xlpm.x,_xlpm.x=$O6039))))</f>
        <v>4.9701789264413521E-5</v>
      </c>
      <c r="R6039" s="14">
        <f>$H6039/Q6039</f>
        <v>1</v>
      </c>
      <c r="S6039" s="14" cm="1">
        <f t="array" ref="S6039">SUM(_xlfn._xlws.FILTER($H$2:$H$7117,_xlfn.MAP($P$2:$P$7117,_xlfn.LAMBDA(_xlpm.x,_xlpm.x=$P6039))))</f>
        <v>3.180914512922464E-3</v>
      </c>
      <c r="T6039" s="14">
        <f>$H6039/S6039</f>
        <v>1.5625000000000007E-2</v>
      </c>
      <c r="U6039" s="14">
        <f>_xlfn.LET(_xlpm.freq,F6039,_xlpm.size,M6039+1,_xlpm.F,V6039,LOG(1+_xlpm.freq)*LOG(1+_xlpm.size)*_xlpm.F)</f>
        <v>7.8276879791117186E-3</v>
      </c>
      <c r="V6039" s="14">
        <f>_xlfn.LET(_xlpm.a,T6039,_xlpm.b,R6039,2*_xlpm.a*_xlpm.b/(_xlpm.a+_xlpm.b))</f>
        <v>3.0769230769230781E-2</v>
      </c>
      <c r="W6039" s="14">
        <f>_xlfn.LET(_xlpm.p,R6039,_xlpm.q,T6039,LOG(_xlpm.p/_xlpm.q))</f>
        <v>1.8061799739838871</v>
      </c>
      <c r="X6039" s="2"/>
    </row>
    <row r="6040" spans="1:24">
      <c r="A6040" s="1" t="str">
        <f>_xlfn.LET(_xlpm.sep," : ",CONCATENATE(O6040,_xlpm.sep,P6040))</f>
        <v>~nvy'r~ : [nvɪ]</v>
      </c>
      <c r="B6040" s="1">
        <f>_xlfn.LET(_xlpm.d,$G6040,_xlpm.k,_xlfn.CONCAT(LEFT(TRIM(B$1),1),"*"),COUNTIF(_xlpm.d,_xlpm.k))</f>
        <v>0</v>
      </c>
      <c r="C6040" s="1">
        <f>_xlfn.LET(_xlpm.d,$G6040,_xlpm.k,_xlfn.CONCAT(LEFT(TRIM(C$1),1),"*"),COUNTIF(_xlpm.d,_xlpm.k))</f>
        <v>0</v>
      </c>
      <c r="D6040" s="1">
        <f>_xlfn.LET(_xlpm.d,$G6040,_xlpm.k,_xlfn.CONCAT(LEFT(TRIM(D$1),1),"*"),COUNTIF(_xlpm.d,_xlpm.k))</f>
        <v>1</v>
      </c>
      <c r="E6040" s="1">
        <f>LOG(F6040+1,10)</f>
        <v>0.30102999566398114</v>
      </c>
      <c r="F6040" s="7">
        <v>1</v>
      </c>
      <c r="G6040" s="9" t="s">
        <v>3323</v>
      </c>
      <c r="H6040" s="4">
        <f>F6040/freq.sum.r6e</f>
        <v>4.9701789264413521E-5</v>
      </c>
      <c r="I6040" s="1" t="str">
        <f>_xlfn.LET(_xlpm.sep,":",_xlpm.w,$G6040,LEFT(_xlpm.w,FIND(_xlpm.sep,_xlpm.w)-1))</f>
        <v>nvɪ</v>
      </c>
      <c r="J6040" s="1" t="str">
        <f>_xlfn.LET(_xlpm.sep,":",_xlpm.w,$G6040,RIGHT(_xlpm.w,LEN(_xlpm.w)-FIND(_xlpm.sep,_xlpm.w)))</f>
        <v>nvy'r</v>
      </c>
      <c r="K6040" s="10">
        <f>_xlfn.LET(_xlpm.w,I6040,LEN(_xlpm.w))</f>
        <v>3</v>
      </c>
      <c r="L6040" s="10">
        <f>_xlfn.LET(_xlpm.w,J6040,LEN(_xlpm.w))</f>
        <v>5</v>
      </c>
      <c r="M6040" s="10">
        <f>_xlfn.LET(_xlpm.a,K6040,_xlpm.b,L6040,MAX(_xlpm.a,_xlpm.b))</f>
        <v>5</v>
      </c>
      <c r="N6040" s="10">
        <f>_xlfn.LET(_xlpm.d,(K6040,L6040),MAX(_xlpm.d)-MIN(_xlpm.d))</f>
        <v>2</v>
      </c>
      <c r="O6040" s="1" t="str">
        <f>_xlfn.LET(_xlpm.sep,":",_xlpm.w,$G6040,_xlfn.CONCAT("~",RIGHT(_xlpm.w,LEN(_xlpm.w)-FIND(_xlpm.sep,_xlpm.w)),"~"))</f>
        <v>~nvy'r~</v>
      </c>
      <c r="P6040" s="1" t="str">
        <f>_xlfn.LET(_xlpm.sep,":",_xlpm.w,$G6040,_xlfn.CONCAT("[",LEFT(_xlpm.w,FIND(_xlpm.sep,_xlpm.w)-1),"]"))</f>
        <v>[nvɪ]</v>
      </c>
      <c r="Q6040" s="14" cm="1">
        <f t="array" ref="Q6040">SUM(_xlfn._xlws.FILTER($H$2:$H$7117,_xlfn.MAP($O$2:$O$7117,_xlfn.LAMBDA(_xlpm.x,_xlpm.x=$O6040))))</f>
        <v>4.9701789264413521E-5</v>
      </c>
      <c r="R6040" s="14">
        <f>$H6040/Q6040</f>
        <v>1</v>
      </c>
      <c r="S6040" s="14" cm="1">
        <f t="array" ref="S6040">SUM(_xlfn._xlws.FILTER($H$2:$H$7117,_xlfn.MAP($P$2:$P$7117,_xlfn.LAMBDA(_xlpm.x,_xlpm.x=$P6040))))</f>
        <v>3.180914512922464E-3</v>
      </c>
      <c r="T6040" s="14">
        <f>$H6040/S6040</f>
        <v>1.5625000000000007E-2</v>
      </c>
      <c r="U6040" s="14">
        <f>_xlfn.LET(_xlpm.freq,F6040,_xlpm.size,M6040+1,_xlpm.F,V6040,LOG(1+_xlpm.freq)*LOG(1+_xlpm.size)*_xlpm.F)</f>
        <v>7.8276879791117186E-3</v>
      </c>
      <c r="V6040" s="14">
        <f>_xlfn.LET(_xlpm.a,T6040,_xlpm.b,R6040,2*_xlpm.a*_xlpm.b/(_xlpm.a+_xlpm.b))</f>
        <v>3.0769230769230781E-2</v>
      </c>
      <c r="W6040" s="14">
        <f>_xlfn.LET(_xlpm.p,R6040,_xlpm.q,T6040,LOG(_xlpm.p/_xlpm.q))</f>
        <v>1.8061799739838871</v>
      </c>
      <c r="X6040" s="2"/>
    </row>
    <row r="6041" spans="1:24">
      <c r="A6041" s="1" t="str">
        <f>_xlfn.LET(_xlpm.sep," : ",CONCATENATE(O6041,_xlpm.sep,P6041))</f>
        <v>~nvyry~ : [nvɪ]</v>
      </c>
      <c r="B6041" s="1">
        <f>_xlfn.LET(_xlpm.d,$G6041,_xlpm.k,_xlfn.CONCAT(LEFT(TRIM(B$1),1),"*"),COUNTIF(_xlpm.d,_xlpm.k))</f>
        <v>0</v>
      </c>
      <c r="C6041" s="1">
        <f>_xlfn.LET(_xlpm.d,$G6041,_xlpm.k,_xlfn.CONCAT(LEFT(TRIM(C$1),1),"*"),COUNTIF(_xlpm.d,_xlpm.k))</f>
        <v>0</v>
      </c>
      <c r="D6041" s="1">
        <f>_xlfn.LET(_xlpm.d,$G6041,_xlpm.k,_xlfn.CONCAT(LEFT(TRIM(D$1),1),"*"),COUNTIF(_xlpm.d,_xlpm.k))</f>
        <v>1</v>
      </c>
      <c r="E6041" s="1">
        <f>LOG(F6041+1,10)</f>
        <v>0.30102999566398114</v>
      </c>
      <c r="F6041" s="7">
        <v>1</v>
      </c>
      <c r="G6041" s="9" t="s">
        <v>3328</v>
      </c>
      <c r="H6041" s="4">
        <f>F6041/freq.sum.r6e</f>
        <v>4.9701789264413521E-5</v>
      </c>
      <c r="I6041" s="1" t="str">
        <f>_xlfn.LET(_xlpm.sep,":",_xlpm.w,$G6041,LEFT(_xlpm.w,FIND(_xlpm.sep,_xlpm.w)-1))</f>
        <v>nvɪ</v>
      </c>
      <c r="J6041" s="1" t="str">
        <f>_xlfn.LET(_xlpm.sep,":",_xlpm.w,$G6041,RIGHT(_xlpm.w,LEN(_xlpm.w)-FIND(_xlpm.sep,_xlpm.w)))</f>
        <v>nvyry</v>
      </c>
      <c r="K6041" s="10">
        <f>_xlfn.LET(_xlpm.w,I6041,LEN(_xlpm.w))</f>
        <v>3</v>
      </c>
      <c r="L6041" s="10">
        <f>_xlfn.LET(_xlpm.w,J6041,LEN(_xlpm.w))</f>
        <v>5</v>
      </c>
      <c r="M6041" s="10">
        <f>_xlfn.LET(_xlpm.a,K6041,_xlpm.b,L6041,MAX(_xlpm.a,_xlpm.b))</f>
        <v>5</v>
      </c>
      <c r="N6041" s="10">
        <f>_xlfn.LET(_xlpm.d,(K6041,L6041),MAX(_xlpm.d)-MIN(_xlpm.d))</f>
        <v>2</v>
      </c>
      <c r="O6041" s="1" t="str">
        <f>_xlfn.LET(_xlpm.sep,":",_xlpm.w,$G6041,_xlfn.CONCAT("~",RIGHT(_xlpm.w,LEN(_xlpm.w)-FIND(_xlpm.sep,_xlpm.w)),"~"))</f>
        <v>~nvyry~</v>
      </c>
      <c r="P6041" s="1" t="str">
        <f>_xlfn.LET(_xlpm.sep,":",_xlpm.w,$G6041,_xlfn.CONCAT("[",LEFT(_xlpm.w,FIND(_xlpm.sep,_xlpm.w)-1),"]"))</f>
        <v>[nvɪ]</v>
      </c>
      <c r="Q6041" s="14" cm="1">
        <f t="array" ref="Q6041">SUM(_xlfn._xlws.FILTER($H$2:$H$7117,_xlfn.MAP($O$2:$O$7117,_xlfn.LAMBDA(_xlpm.x,_xlpm.x=$O6041))))</f>
        <v>4.9701789264413521E-5</v>
      </c>
      <c r="R6041" s="14">
        <f>$H6041/Q6041</f>
        <v>1</v>
      </c>
      <c r="S6041" s="14" cm="1">
        <f t="array" ref="S6041">SUM(_xlfn._xlws.FILTER($H$2:$H$7117,_xlfn.MAP($P$2:$P$7117,_xlfn.LAMBDA(_xlpm.x,_xlpm.x=$P6041))))</f>
        <v>3.180914512922464E-3</v>
      </c>
      <c r="T6041" s="14">
        <f>$H6041/S6041</f>
        <v>1.5625000000000007E-2</v>
      </c>
      <c r="U6041" s="14">
        <f>_xlfn.LET(_xlpm.freq,F6041,_xlpm.size,M6041+1,_xlpm.F,V6041,LOG(1+_xlpm.freq)*LOG(1+_xlpm.size)*_xlpm.F)</f>
        <v>7.8276879791117186E-3</v>
      </c>
      <c r="V6041" s="14">
        <f>_xlfn.LET(_xlpm.a,T6041,_xlpm.b,R6041,2*_xlpm.a*_xlpm.b/(_xlpm.a+_xlpm.b))</f>
        <v>3.0769230769230781E-2</v>
      </c>
      <c r="W6041" s="14">
        <f>_xlfn.LET(_xlpm.p,R6041,_xlpm.q,T6041,LOG(_xlpm.p/_xlpm.q))</f>
        <v>1.8061799739838871</v>
      </c>
      <c r="X6041" s="2"/>
    </row>
    <row r="6042" spans="1:24">
      <c r="A6042" s="1" t="str">
        <f>_xlfn.LET(_xlpm.sep," : ",CONCATENATE(O6042,_xlpm.sep,P6042))</f>
        <v>~ntrye~ : [ntɹɪ]</v>
      </c>
      <c r="B6042" s="1">
        <f>_xlfn.LET(_xlpm.d,$G6042,_xlpm.k,_xlfn.CONCAT(LEFT(TRIM(B$1),1),"*"),COUNTIF(_xlpm.d,_xlpm.k))</f>
        <v>0</v>
      </c>
      <c r="C6042" s="1">
        <f>_xlfn.LET(_xlpm.d,$G6042,_xlpm.k,_xlfn.CONCAT(LEFT(TRIM(C$1),1),"*"),COUNTIF(_xlpm.d,_xlpm.k))</f>
        <v>0</v>
      </c>
      <c r="D6042" s="1">
        <f>_xlfn.LET(_xlpm.d,$G6042,_xlpm.k,_xlfn.CONCAT(LEFT(TRIM(D$1),1),"*"),COUNTIF(_xlpm.d,_xlpm.k))</f>
        <v>1</v>
      </c>
      <c r="E6042" s="1">
        <f>LOG(F6042+1,10)</f>
        <v>0.30102999566398114</v>
      </c>
      <c r="F6042" s="7">
        <v>1</v>
      </c>
      <c r="G6042" s="9" t="s">
        <v>3267</v>
      </c>
      <c r="H6042" s="4">
        <f>F6042/freq.sum.r6e</f>
        <v>4.9701789264413521E-5</v>
      </c>
      <c r="I6042" s="1" t="str">
        <f>_xlfn.LET(_xlpm.sep,":",_xlpm.w,$G6042,LEFT(_xlpm.w,FIND(_xlpm.sep,_xlpm.w)-1))</f>
        <v>ntɹɪ</v>
      </c>
      <c r="J6042" s="1" t="str">
        <f>_xlfn.LET(_xlpm.sep,":",_xlpm.w,$G6042,RIGHT(_xlpm.w,LEN(_xlpm.w)-FIND(_xlpm.sep,_xlpm.w)))</f>
        <v>ntrye</v>
      </c>
      <c r="K6042" s="10">
        <f>_xlfn.LET(_xlpm.w,I6042,LEN(_xlpm.w))</f>
        <v>4</v>
      </c>
      <c r="L6042" s="10">
        <f>_xlfn.LET(_xlpm.w,J6042,LEN(_xlpm.w))</f>
        <v>5</v>
      </c>
      <c r="M6042" s="10">
        <f>_xlfn.LET(_xlpm.a,K6042,_xlpm.b,L6042,MAX(_xlpm.a,_xlpm.b))</f>
        <v>5</v>
      </c>
      <c r="N6042" s="10">
        <f>_xlfn.LET(_xlpm.d,(K6042,L6042),MAX(_xlpm.d)-MIN(_xlpm.d))</f>
        <v>1</v>
      </c>
      <c r="O6042" s="1" t="str">
        <f>_xlfn.LET(_xlpm.sep,":",_xlpm.w,$G6042,_xlfn.CONCAT("~",RIGHT(_xlpm.w,LEN(_xlpm.w)-FIND(_xlpm.sep,_xlpm.w)),"~"))</f>
        <v>~ntrye~</v>
      </c>
      <c r="P6042" s="1" t="str">
        <f>_xlfn.LET(_xlpm.sep,":",_xlpm.w,$G6042,_xlfn.CONCAT("[",LEFT(_xlpm.w,FIND(_xlpm.sep,_xlpm.w)-1),"]"))</f>
        <v>[ntɹɪ]</v>
      </c>
      <c r="Q6042" s="14" cm="1">
        <f t="array" ref="Q6042">SUM(_xlfn._xlws.FILTER($H$2:$H$7117,_xlfn.MAP($O$2:$O$7117,_xlfn.LAMBDA(_xlpm.x,_xlpm.x=$O6042))))</f>
        <v>4.9701789264413521E-5</v>
      </c>
      <c r="R6042" s="14">
        <f>$H6042/Q6042</f>
        <v>1</v>
      </c>
      <c r="S6042" s="14" cm="1">
        <f t="array" ref="S6042">SUM(_xlfn._xlws.FILTER($H$2:$H$7117,_xlfn.MAP($P$2:$P$7117,_xlfn.LAMBDA(_xlpm.x,_xlpm.x=$P6042))))</f>
        <v>3.180914512922464E-3</v>
      </c>
      <c r="T6042" s="14">
        <f>$H6042/S6042</f>
        <v>1.5625000000000007E-2</v>
      </c>
      <c r="U6042" s="14">
        <f>_xlfn.LET(_xlpm.freq,F6042,_xlpm.size,M6042+1,_xlpm.F,V6042,LOG(1+_xlpm.freq)*LOG(1+_xlpm.size)*_xlpm.F)</f>
        <v>7.8276879791117186E-3</v>
      </c>
      <c r="V6042" s="14">
        <f>_xlfn.LET(_xlpm.a,T6042,_xlpm.b,R6042,2*_xlpm.a*_xlpm.b/(_xlpm.a+_xlpm.b))</f>
        <v>3.0769230769230781E-2</v>
      </c>
      <c r="W6042" s="14">
        <f>_xlfn.LET(_xlpm.p,R6042,_xlpm.q,T6042,LOG(_xlpm.p/_xlpm.q))</f>
        <v>1.8061799739838871</v>
      </c>
      <c r="X6042" s="2"/>
    </row>
    <row r="6043" spans="1:24">
      <c r="A6043" s="1" t="str">
        <f>_xlfn.LET(_xlpm.sep," : ",CONCATENATE(O6043,_xlpm.sep,P6043))</f>
        <v>~pre'r~ : [pɹɪ]</v>
      </c>
      <c r="B6043" s="1">
        <f>_xlfn.LET(_xlpm.d,$G6043,_xlpm.k,_xlfn.CONCAT(LEFT(TRIM(B$1),1),"*"),COUNTIF(_xlpm.d,_xlpm.k))</f>
        <v>0</v>
      </c>
      <c r="C6043" s="1">
        <f>_xlfn.LET(_xlpm.d,$G6043,_xlpm.k,_xlfn.CONCAT(LEFT(TRIM(C$1),1),"*"),COUNTIF(_xlpm.d,_xlpm.k))</f>
        <v>0</v>
      </c>
      <c r="D6043" s="1">
        <f>_xlfn.LET(_xlpm.d,$G6043,_xlpm.k,_xlfn.CONCAT(LEFT(TRIM(D$1),1),"*"),COUNTIF(_xlpm.d,_xlpm.k))</f>
        <v>0</v>
      </c>
      <c r="E6043" s="1">
        <f>LOG(F6043+1,10)</f>
        <v>0.30102999566398114</v>
      </c>
      <c r="F6043" s="7">
        <v>1</v>
      </c>
      <c r="G6043" s="9" t="s">
        <v>3868</v>
      </c>
      <c r="H6043" s="4">
        <f>F6043/freq.sum.r6e</f>
        <v>4.9701789264413521E-5</v>
      </c>
      <c r="I6043" s="1" t="str">
        <f>_xlfn.LET(_xlpm.sep,":",_xlpm.w,$G6043,LEFT(_xlpm.w,FIND(_xlpm.sep,_xlpm.w)-1))</f>
        <v>pɹɪ</v>
      </c>
      <c r="J6043" s="1" t="str">
        <f>_xlfn.LET(_xlpm.sep,":",_xlpm.w,$G6043,RIGHT(_xlpm.w,LEN(_xlpm.w)-FIND(_xlpm.sep,_xlpm.w)))</f>
        <v>pre'r</v>
      </c>
      <c r="K6043" s="10">
        <f>_xlfn.LET(_xlpm.w,I6043,LEN(_xlpm.w))</f>
        <v>3</v>
      </c>
      <c r="L6043" s="10">
        <f>_xlfn.LET(_xlpm.w,J6043,LEN(_xlpm.w))</f>
        <v>5</v>
      </c>
      <c r="M6043" s="10">
        <f>_xlfn.LET(_xlpm.a,K6043,_xlpm.b,L6043,MAX(_xlpm.a,_xlpm.b))</f>
        <v>5</v>
      </c>
      <c r="N6043" s="10">
        <f>_xlfn.LET(_xlpm.d,(K6043,L6043),MAX(_xlpm.d)-MIN(_xlpm.d))</f>
        <v>2</v>
      </c>
      <c r="O6043" s="1" t="str">
        <f>_xlfn.LET(_xlpm.sep,":",_xlpm.w,$G6043,_xlfn.CONCAT("~",RIGHT(_xlpm.w,LEN(_xlpm.w)-FIND(_xlpm.sep,_xlpm.w)),"~"))</f>
        <v>~pre'r~</v>
      </c>
      <c r="P6043" s="1" t="str">
        <f>_xlfn.LET(_xlpm.sep,":",_xlpm.w,$G6043,_xlfn.CONCAT("[",LEFT(_xlpm.w,FIND(_xlpm.sep,_xlpm.w)-1),"]"))</f>
        <v>[pɹɪ]</v>
      </c>
      <c r="Q6043" s="14" cm="1">
        <f t="array" ref="Q6043">SUM(_xlfn._xlws.FILTER($H$2:$H$7117,_xlfn.MAP($O$2:$O$7117,_xlfn.LAMBDA(_xlpm.x,_xlpm.x=$O6043))))</f>
        <v>4.9701789264413521E-5</v>
      </c>
      <c r="R6043" s="14">
        <f>$H6043/Q6043</f>
        <v>1</v>
      </c>
      <c r="S6043" s="14" cm="1">
        <f t="array" ref="S6043">SUM(_xlfn._xlws.FILTER($H$2:$H$7117,_xlfn.MAP($P$2:$P$7117,_xlfn.LAMBDA(_xlpm.x,_xlpm.x=$P6043))))</f>
        <v>3.180914512922464E-3</v>
      </c>
      <c r="T6043" s="14">
        <f>$H6043/S6043</f>
        <v>1.5625000000000007E-2</v>
      </c>
      <c r="U6043" s="14">
        <f>_xlfn.LET(_xlpm.freq,F6043,_xlpm.size,M6043+1,_xlpm.F,V6043,LOG(1+_xlpm.freq)*LOG(1+_xlpm.size)*_xlpm.F)</f>
        <v>7.8276879791117186E-3</v>
      </c>
      <c r="V6043" s="14">
        <f>_xlfn.LET(_xlpm.a,T6043,_xlpm.b,R6043,2*_xlpm.a*_xlpm.b/(_xlpm.a+_xlpm.b))</f>
        <v>3.0769230769230781E-2</v>
      </c>
      <c r="W6043" s="14">
        <f>_xlfn.LET(_xlpm.p,R6043,_xlpm.q,T6043,LOG(_xlpm.p/_xlpm.q))</f>
        <v>1.8061799739838871</v>
      </c>
      <c r="X6043" s="2"/>
    </row>
    <row r="6044" spans="1:24">
      <c r="A6044" s="1" t="str">
        <f>_xlfn.LET(_xlpm.sep," : ",CONCATENATE(O6044,_xlpm.sep,P6044))</f>
        <v>~prery~ : [pɹɪ]</v>
      </c>
      <c r="B6044" s="1">
        <f>_xlfn.LET(_xlpm.d,$G6044,_xlpm.k,_xlfn.CONCAT(LEFT(TRIM(B$1),1),"*"),COUNTIF(_xlpm.d,_xlpm.k))</f>
        <v>0</v>
      </c>
      <c r="C6044" s="1">
        <f>_xlfn.LET(_xlpm.d,$G6044,_xlpm.k,_xlfn.CONCAT(LEFT(TRIM(C$1),1),"*"),COUNTIF(_xlpm.d,_xlpm.k))</f>
        <v>0</v>
      </c>
      <c r="D6044" s="1">
        <f>_xlfn.LET(_xlpm.d,$G6044,_xlpm.k,_xlfn.CONCAT(LEFT(TRIM(D$1),1),"*"),COUNTIF(_xlpm.d,_xlpm.k))</f>
        <v>0</v>
      </c>
      <c r="E6044" s="1">
        <f>LOG(F6044+1,10)</f>
        <v>0.30102999566398114</v>
      </c>
      <c r="F6044" s="7">
        <v>1</v>
      </c>
      <c r="G6044" s="9" t="s">
        <v>3877</v>
      </c>
      <c r="H6044" s="4">
        <f>F6044/freq.sum.r6e</f>
        <v>4.9701789264413521E-5</v>
      </c>
      <c r="I6044" s="1" t="str">
        <f>_xlfn.LET(_xlpm.sep,":",_xlpm.w,$G6044,LEFT(_xlpm.w,FIND(_xlpm.sep,_xlpm.w)-1))</f>
        <v>pɹɪ</v>
      </c>
      <c r="J6044" s="1" t="str">
        <f>_xlfn.LET(_xlpm.sep,":",_xlpm.w,$G6044,RIGHT(_xlpm.w,LEN(_xlpm.w)-FIND(_xlpm.sep,_xlpm.w)))</f>
        <v>prery</v>
      </c>
      <c r="K6044" s="10">
        <f>_xlfn.LET(_xlpm.w,I6044,LEN(_xlpm.w))</f>
        <v>3</v>
      </c>
      <c r="L6044" s="10">
        <f>_xlfn.LET(_xlpm.w,J6044,LEN(_xlpm.w))</f>
        <v>5</v>
      </c>
      <c r="M6044" s="10">
        <f>_xlfn.LET(_xlpm.a,K6044,_xlpm.b,L6044,MAX(_xlpm.a,_xlpm.b))</f>
        <v>5</v>
      </c>
      <c r="N6044" s="10">
        <f>_xlfn.LET(_xlpm.d,(K6044,L6044),MAX(_xlpm.d)-MIN(_xlpm.d))</f>
        <v>2</v>
      </c>
      <c r="O6044" s="1" t="str">
        <f>_xlfn.LET(_xlpm.sep,":",_xlpm.w,$G6044,_xlfn.CONCAT("~",RIGHT(_xlpm.w,LEN(_xlpm.w)-FIND(_xlpm.sep,_xlpm.w)),"~"))</f>
        <v>~prery~</v>
      </c>
      <c r="P6044" s="1" t="str">
        <f>_xlfn.LET(_xlpm.sep,":",_xlpm.w,$G6044,_xlfn.CONCAT("[",LEFT(_xlpm.w,FIND(_xlpm.sep,_xlpm.w)-1),"]"))</f>
        <v>[pɹɪ]</v>
      </c>
      <c r="Q6044" s="14" cm="1">
        <f t="array" ref="Q6044">SUM(_xlfn._xlws.FILTER($H$2:$H$7117,_xlfn.MAP($O$2:$O$7117,_xlfn.LAMBDA(_xlpm.x,_xlpm.x=$O6044))))</f>
        <v>4.9701789264413521E-5</v>
      </c>
      <c r="R6044" s="14">
        <f>$H6044/Q6044</f>
        <v>1</v>
      </c>
      <c r="S6044" s="14" cm="1">
        <f t="array" ref="S6044">SUM(_xlfn._xlws.FILTER($H$2:$H$7117,_xlfn.MAP($P$2:$P$7117,_xlfn.LAMBDA(_xlpm.x,_xlpm.x=$P6044))))</f>
        <v>3.180914512922464E-3</v>
      </c>
      <c r="T6044" s="14">
        <f>$H6044/S6044</f>
        <v>1.5625000000000007E-2</v>
      </c>
      <c r="U6044" s="14">
        <f>_xlfn.LET(_xlpm.freq,F6044,_xlpm.size,M6044+1,_xlpm.F,V6044,LOG(1+_xlpm.freq)*LOG(1+_xlpm.size)*_xlpm.F)</f>
        <v>7.8276879791117186E-3</v>
      </c>
      <c r="V6044" s="14">
        <f>_xlfn.LET(_xlpm.a,T6044,_xlpm.b,R6044,2*_xlpm.a*_xlpm.b/(_xlpm.a+_xlpm.b))</f>
        <v>3.0769230769230781E-2</v>
      </c>
      <c r="W6044" s="14">
        <f>_xlfn.LET(_xlpm.p,R6044,_xlpm.q,T6044,LOG(_xlpm.p/_xlpm.q))</f>
        <v>1.8061799739838871</v>
      </c>
      <c r="X6044" s="2"/>
    </row>
    <row r="6045" spans="1:24">
      <c r="A6045" s="1" t="str">
        <f>_xlfn.LET(_xlpm.sep," : ",CONCATENATE(O6045,_xlpm.sep,P6045))</f>
        <v>~pri'r~ : [pɹɪ]</v>
      </c>
      <c r="B6045" s="1">
        <f>_xlfn.LET(_xlpm.d,$G6045,_xlpm.k,_xlfn.CONCAT(LEFT(TRIM(B$1),1),"*"),COUNTIF(_xlpm.d,_xlpm.k))</f>
        <v>0</v>
      </c>
      <c r="C6045" s="1">
        <f>_xlfn.LET(_xlpm.d,$G6045,_xlpm.k,_xlfn.CONCAT(LEFT(TRIM(C$1),1),"*"),COUNTIF(_xlpm.d,_xlpm.k))</f>
        <v>0</v>
      </c>
      <c r="D6045" s="1">
        <f>_xlfn.LET(_xlpm.d,$G6045,_xlpm.k,_xlfn.CONCAT(LEFT(TRIM(D$1),1),"*"),COUNTIF(_xlpm.d,_xlpm.k))</f>
        <v>0</v>
      </c>
      <c r="E6045" s="1">
        <f>LOG(F6045+1,10)</f>
        <v>0.30102999566398114</v>
      </c>
      <c r="F6045" s="7">
        <v>1</v>
      </c>
      <c r="G6045" s="9" t="s">
        <v>3881</v>
      </c>
      <c r="H6045" s="4">
        <f>F6045/freq.sum.r6e</f>
        <v>4.9701789264413521E-5</v>
      </c>
      <c r="I6045" s="1" t="str">
        <f>_xlfn.LET(_xlpm.sep,":",_xlpm.w,$G6045,LEFT(_xlpm.w,FIND(_xlpm.sep,_xlpm.w)-1))</f>
        <v>pɹɪ</v>
      </c>
      <c r="J6045" s="1" t="str">
        <f>_xlfn.LET(_xlpm.sep,":",_xlpm.w,$G6045,RIGHT(_xlpm.w,LEN(_xlpm.w)-FIND(_xlpm.sep,_xlpm.w)))</f>
        <v>pri'r</v>
      </c>
      <c r="K6045" s="10">
        <f>_xlfn.LET(_xlpm.w,I6045,LEN(_xlpm.w))</f>
        <v>3</v>
      </c>
      <c r="L6045" s="10">
        <f>_xlfn.LET(_xlpm.w,J6045,LEN(_xlpm.w))</f>
        <v>5</v>
      </c>
      <c r="M6045" s="10">
        <f>_xlfn.LET(_xlpm.a,K6045,_xlpm.b,L6045,MAX(_xlpm.a,_xlpm.b))</f>
        <v>5</v>
      </c>
      <c r="N6045" s="10">
        <f>_xlfn.LET(_xlpm.d,(K6045,L6045),MAX(_xlpm.d)-MIN(_xlpm.d))</f>
        <v>2</v>
      </c>
      <c r="O6045" s="1" t="str">
        <f>_xlfn.LET(_xlpm.sep,":",_xlpm.w,$G6045,_xlfn.CONCAT("~",RIGHT(_xlpm.w,LEN(_xlpm.w)-FIND(_xlpm.sep,_xlpm.w)),"~"))</f>
        <v>~pri'r~</v>
      </c>
      <c r="P6045" s="1" t="str">
        <f>_xlfn.LET(_xlpm.sep,":",_xlpm.w,$G6045,_xlfn.CONCAT("[",LEFT(_xlpm.w,FIND(_xlpm.sep,_xlpm.w)-1),"]"))</f>
        <v>[pɹɪ]</v>
      </c>
      <c r="Q6045" s="14" cm="1">
        <f t="array" ref="Q6045">SUM(_xlfn._xlws.FILTER($H$2:$H$7117,_xlfn.MAP($O$2:$O$7117,_xlfn.LAMBDA(_xlpm.x,_xlpm.x=$O6045))))</f>
        <v>4.9701789264413521E-5</v>
      </c>
      <c r="R6045" s="14">
        <f>$H6045/Q6045</f>
        <v>1</v>
      </c>
      <c r="S6045" s="14" cm="1">
        <f t="array" ref="S6045">SUM(_xlfn._xlws.FILTER($H$2:$H$7117,_xlfn.MAP($P$2:$P$7117,_xlfn.LAMBDA(_xlpm.x,_xlpm.x=$P6045))))</f>
        <v>3.180914512922464E-3</v>
      </c>
      <c r="T6045" s="14">
        <f>$H6045/S6045</f>
        <v>1.5625000000000007E-2</v>
      </c>
      <c r="U6045" s="14">
        <f>_xlfn.LET(_xlpm.freq,F6045,_xlpm.size,M6045+1,_xlpm.F,V6045,LOG(1+_xlpm.freq)*LOG(1+_xlpm.size)*_xlpm.F)</f>
        <v>7.8276879791117186E-3</v>
      </c>
      <c r="V6045" s="14">
        <f>_xlfn.LET(_xlpm.a,T6045,_xlpm.b,R6045,2*_xlpm.a*_xlpm.b/(_xlpm.a+_xlpm.b))</f>
        <v>3.0769230769230781E-2</v>
      </c>
      <c r="W6045" s="14">
        <f>_xlfn.LET(_xlpm.p,R6045,_xlpm.q,T6045,LOG(_xlpm.p/_xlpm.q))</f>
        <v>1.8061799739838871</v>
      </c>
      <c r="X6045" s="2"/>
    </row>
    <row r="6046" spans="1:24">
      <c r="A6046" s="1" t="str">
        <f>_xlfn.LET(_xlpm.sep," : ",CONCATENATE(O6046,_xlpm.sep,P6046))</f>
        <v>~priry~ : [pɹɪ]</v>
      </c>
      <c r="B6046" s="1">
        <f>_xlfn.LET(_xlpm.d,$G6046,_xlpm.k,_xlfn.CONCAT(LEFT(TRIM(B$1),1),"*"),COUNTIF(_xlpm.d,_xlpm.k))</f>
        <v>0</v>
      </c>
      <c r="C6046" s="1">
        <f>_xlfn.LET(_xlpm.d,$G6046,_xlpm.k,_xlfn.CONCAT(LEFT(TRIM(C$1),1),"*"),COUNTIF(_xlpm.d,_xlpm.k))</f>
        <v>0</v>
      </c>
      <c r="D6046" s="1">
        <f>_xlfn.LET(_xlpm.d,$G6046,_xlpm.k,_xlfn.CONCAT(LEFT(TRIM(D$1),1),"*"),COUNTIF(_xlpm.d,_xlpm.k))</f>
        <v>0</v>
      </c>
      <c r="E6046" s="1">
        <f>LOG(F6046+1,10)</f>
        <v>0.30102999566398114</v>
      </c>
      <c r="F6046" s="7">
        <v>1</v>
      </c>
      <c r="G6046" s="9" t="s">
        <v>3888</v>
      </c>
      <c r="H6046" s="4">
        <f>F6046/freq.sum.r6e</f>
        <v>4.9701789264413521E-5</v>
      </c>
      <c r="I6046" s="1" t="str">
        <f>_xlfn.LET(_xlpm.sep,":",_xlpm.w,$G6046,LEFT(_xlpm.w,FIND(_xlpm.sep,_xlpm.w)-1))</f>
        <v>pɹɪ</v>
      </c>
      <c r="J6046" s="1" t="str">
        <f>_xlfn.LET(_xlpm.sep,":",_xlpm.w,$G6046,RIGHT(_xlpm.w,LEN(_xlpm.w)-FIND(_xlpm.sep,_xlpm.w)))</f>
        <v>priry</v>
      </c>
      <c r="K6046" s="10">
        <f>_xlfn.LET(_xlpm.w,I6046,LEN(_xlpm.w))</f>
        <v>3</v>
      </c>
      <c r="L6046" s="10">
        <f>_xlfn.LET(_xlpm.w,J6046,LEN(_xlpm.w))</f>
        <v>5</v>
      </c>
      <c r="M6046" s="10">
        <f>_xlfn.LET(_xlpm.a,K6046,_xlpm.b,L6046,MAX(_xlpm.a,_xlpm.b))</f>
        <v>5</v>
      </c>
      <c r="N6046" s="10">
        <f>_xlfn.LET(_xlpm.d,(K6046,L6046),MAX(_xlpm.d)-MIN(_xlpm.d))</f>
        <v>2</v>
      </c>
      <c r="O6046" s="1" t="str">
        <f>_xlfn.LET(_xlpm.sep,":",_xlpm.w,$G6046,_xlfn.CONCAT("~",RIGHT(_xlpm.w,LEN(_xlpm.w)-FIND(_xlpm.sep,_xlpm.w)),"~"))</f>
        <v>~priry~</v>
      </c>
      <c r="P6046" s="1" t="str">
        <f>_xlfn.LET(_xlpm.sep,":",_xlpm.w,$G6046,_xlfn.CONCAT("[",LEFT(_xlpm.w,FIND(_xlpm.sep,_xlpm.w)-1),"]"))</f>
        <v>[pɹɪ]</v>
      </c>
      <c r="Q6046" s="14" cm="1">
        <f t="array" ref="Q6046">SUM(_xlfn._xlws.FILTER($H$2:$H$7117,_xlfn.MAP($O$2:$O$7117,_xlfn.LAMBDA(_xlpm.x,_xlpm.x=$O6046))))</f>
        <v>4.9701789264413521E-5</v>
      </c>
      <c r="R6046" s="14">
        <f>$H6046/Q6046</f>
        <v>1</v>
      </c>
      <c r="S6046" s="14" cm="1">
        <f t="array" ref="S6046">SUM(_xlfn._xlws.FILTER($H$2:$H$7117,_xlfn.MAP($P$2:$P$7117,_xlfn.LAMBDA(_xlpm.x,_xlpm.x=$P6046))))</f>
        <v>3.180914512922464E-3</v>
      </c>
      <c r="T6046" s="14">
        <f>$H6046/S6046</f>
        <v>1.5625000000000007E-2</v>
      </c>
      <c r="U6046" s="14">
        <f>_xlfn.LET(_xlpm.freq,F6046,_xlpm.size,M6046+1,_xlpm.F,V6046,LOG(1+_xlpm.freq)*LOG(1+_xlpm.size)*_xlpm.F)</f>
        <v>7.8276879791117186E-3</v>
      </c>
      <c r="V6046" s="14">
        <f>_xlfn.LET(_xlpm.a,T6046,_xlpm.b,R6046,2*_xlpm.a*_xlpm.b/(_xlpm.a+_xlpm.b))</f>
        <v>3.0769230769230781E-2</v>
      </c>
      <c r="W6046" s="14">
        <f>_xlfn.LET(_xlpm.p,R6046,_xlpm.q,T6046,LOG(_xlpm.p/_xlpm.q))</f>
        <v>1.8061799739838871</v>
      </c>
      <c r="X6046" s="2"/>
    </row>
    <row r="6047" spans="1:24">
      <c r="A6047" s="1" t="str">
        <f>_xlfn.LET(_xlpm.sep," : ",CONCATENATE(O6047,_xlpm.sep,P6047))</f>
        <v>~sli'r~ : [slɪ]</v>
      </c>
      <c r="B6047" s="1">
        <f>_xlfn.LET(_xlpm.d,$G6047,_xlpm.k,_xlfn.CONCAT(LEFT(TRIM(B$1),1),"*"),COUNTIF(_xlpm.d,_xlpm.k))</f>
        <v>0</v>
      </c>
      <c r="C6047" s="1">
        <f>_xlfn.LET(_xlpm.d,$G6047,_xlpm.k,_xlfn.CONCAT(LEFT(TRIM(C$1),1),"*"),COUNTIF(_xlpm.d,_xlpm.k))</f>
        <v>0</v>
      </c>
      <c r="D6047" s="1">
        <f>_xlfn.LET(_xlpm.d,$G6047,_xlpm.k,_xlfn.CONCAT(LEFT(TRIM(D$1),1),"*"),COUNTIF(_xlpm.d,_xlpm.k))</f>
        <v>0</v>
      </c>
      <c r="E6047" s="1">
        <f>LOG(F6047+1,10)</f>
        <v>0.30102999566398114</v>
      </c>
      <c r="F6047" s="7">
        <v>1</v>
      </c>
      <c r="G6047" s="9" t="s">
        <v>4075</v>
      </c>
      <c r="H6047" s="4">
        <f>F6047/freq.sum.r6e</f>
        <v>4.9701789264413521E-5</v>
      </c>
      <c r="I6047" s="1" t="str">
        <f>_xlfn.LET(_xlpm.sep,":",_xlpm.w,$G6047,LEFT(_xlpm.w,FIND(_xlpm.sep,_xlpm.w)-1))</f>
        <v>slɪ</v>
      </c>
      <c r="J6047" s="1" t="str">
        <f>_xlfn.LET(_xlpm.sep,":",_xlpm.w,$G6047,RIGHT(_xlpm.w,LEN(_xlpm.w)-FIND(_xlpm.sep,_xlpm.w)))</f>
        <v>sli'r</v>
      </c>
      <c r="K6047" s="10">
        <f>_xlfn.LET(_xlpm.w,I6047,LEN(_xlpm.w))</f>
        <v>3</v>
      </c>
      <c r="L6047" s="10">
        <f>_xlfn.LET(_xlpm.w,J6047,LEN(_xlpm.w))</f>
        <v>5</v>
      </c>
      <c r="M6047" s="10">
        <f>_xlfn.LET(_xlpm.a,K6047,_xlpm.b,L6047,MAX(_xlpm.a,_xlpm.b))</f>
        <v>5</v>
      </c>
      <c r="N6047" s="10">
        <f>_xlfn.LET(_xlpm.d,(K6047,L6047),MAX(_xlpm.d)-MIN(_xlpm.d))</f>
        <v>2</v>
      </c>
      <c r="O6047" s="1" t="str">
        <f>_xlfn.LET(_xlpm.sep,":",_xlpm.w,$G6047,_xlfn.CONCAT("~",RIGHT(_xlpm.w,LEN(_xlpm.w)-FIND(_xlpm.sep,_xlpm.w)),"~"))</f>
        <v>~sli'r~</v>
      </c>
      <c r="P6047" s="1" t="str">
        <f>_xlfn.LET(_xlpm.sep,":",_xlpm.w,$G6047,_xlfn.CONCAT("[",LEFT(_xlpm.w,FIND(_xlpm.sep,_xlpm.w)-1),"]"))</f>
        <v>[slɪ]</v>
      </c>
      <c r="Q6047" s="14" cm="1">
        <f t="array" ref="Q6047">SUM(_xlfn._xlws.FILTER($H$2:$H$7117,_xlfn.MAP($O$2:$O$7117,_xlfn.LAMBDA(_xlpm.x,_xlpm.x=$O6047))))</f>
        <v>4.9701789264413521E-5</v>
      </c>
      <c r="R6047" s="14">
        <f>$H6047/Q6047</f>
        <v>1</v>
      </c>
      <c r="S6047" s="14" cm="1">
        <f t="array" ref="S6047">SUM(_xlfn._xlws.FILTER($H$2:$H$7117,_xlfn.MAP($P$2:$P$7117,_xlfn.LAMBDA(_xlpm.x,_xlpm.x=$P6047))))</f>
        <v>3.180914512922464E-3</v>
      </c>
      <c r="T6047" s="14">
        <f>$H6047/S6047</f>
        <v>1.5625000000000007E-2</v>
      </c>
      <c r="U6047" s="14">
        <f>_xlfn.LET(_xlpm.freq,F6047,_xlpm.size,M6047+1,_xlpm.F,V6047,LOG(1+_xlpm.freq)*LOG(1+_xlpm.size)*_xlpm.F)</f>
        <v>7.8276879791117186E-3</v>
      </c>
      <c r="V6047" s="14">
        <f>_xlfn.LET(_xlpm.a,T6047,_xlpm.b,R6047,2*_xlpm.a*_xlpm.b/(_xlpm.a+_xlpm.b))</f>
        <v>3.0769230769230781E-2</v>
      </c>
      <c r="W6047" s="14">
        <f>_xlfn.LET(_xlpm.p,R6047,_xlpm.q,T6047,LOG(_xlpm.p/_xlpm.q))</f>
        <v>1.8061799739838871</v>
      </c>
      <c r="X6047" s="2"/>
    </row>
    <row r="6048" spans="1:24">
      <c r="A6048" s="1" t="str">
        <f>_xlfn.LET(_xlpm.sep," : ",CONCATENATE(O6048,_xlpm.sep,P6048))</f>
        <v>~sliry~ : [slɪ]</v>
      </c>
      <c r="B6048" s="1">
        <f>_xlfn.LET(_xlpm.d,$G6048,_xlpm.k,_xlfn.CONCAT(LEFT(TRIM(B$1),1),"*"),COUNTIF(_xlpm.d,_xlpm.k))</f>
        <v>0</v>
      </c>
      <c r="C6048" s="1">
        <f>_xlfn.LET(_xlpm.d,$G6048,_xlpm.k,_xlfn.CONCAT(LEFT(TRIM(C$1),1),"*"),COUNTIF(_xlpm.d,_xlpm.k))</f>
        <v>0</v>
      </c>
      <c r="D6048" s="1">
        <f>_xlfn.LET(_xlpm.d,$G6048,_xlpm.k,_xlfn.CONCAT(LEFT(TRIM(D$1),1),"*"),COUNTIF(_xlpm.d,_xlpm.k))</f>
        <v>0</v>
      </c>
      <c r="E6048" s="1">
        <f>LOG(F6048+1,10)</f>
        <v>0.30102999566398114</v>
      </c>
      <c r="F6048" s="7">
        <v>1</v>
      </c>
      <c r="G6048" s="9" t="s">
        <v>4080</v>
      </c>
      <c r="H6048" s="4">
        <f>F6048/freq.sum.r6e</f>
        <v>4.9701789264413521E-5</v>
      </c>
      <c r="I6048" s="1" t="str">
        <f>_xlfn.LET(_xlpm.sep,":",_xlpm.w,$G6048,LEFT(_xlpm.w,FIND(_xlpm.sep,_xlpm.w)-1))</f>
        <v>slɪ</v>
      </c>
      <c r="J6048" s="1" t="str">
        <f>_xlfn.LET(_xlpm.sep,":",_xlpm.w,$G6048,RIGHT(_xlpm.w,LEN(_xlpm.w)-FIND(_xlpm.sep,_xlpm.w)))</f>
        <v>sliry</v>
      </c>
      <c r="K6048" s="10">
        <f>_xlfn.LET(_xlpm.w,I6048,LEN(_xlpm.w))</f>
        <v>3</v>
      </c>
      <c r="L6048" s="10">
        <f>_xlfn.LET(_xlpm.w,J6048,LEN(_xlpm.w))</f>
        <v>5</v>
      </c>
      <c r="M6048" s="10">
        <f>_xlfn.LET(_xlpm.a,K6048,_xlpm.b,L6048,MAX(_xlpm.a,_xlpm.b))</f>
        <v>5</v>
      </c>
      <c r="N6048" s="10">
        <f>_xlfn.LET(_xlpm.d,(K6048,L6048),MAX(_xlpm.d)-MIN(_xlpm.d))</f>
        <v>2</v>
      </c>
      <c r="O6048" s="1" t="str">
        <f>_xlfn.LET(_xlpm.sep,":",_xlpm.w,$G6048,_xlfn.CONCAT("~",RIGHT(_xlpm.w,LEN(_xlpm.w)-FIND(_xlpm.sep,_xlpm.w)),"~"))</f>
        <v>~sliry~</v>
      </c>
      <c r="P6048" s="1" t="str">
        <f>_xlfn.LET(_xlpm.sep,":",_xlpm.w,$G6048,_xlfn.CONCAT("[",LEFT(_xlpm.w,FIND(_xlpm.sep,_xlpm.w)-1),"]"))</f>
        <v>[slɪ]</v>
      </c>
      <c r="Q6048" s="14" cm="1">
        <f t="array" ref="Q6048">SUM(_xlfn._xlws.FILTER($H$2:$H$7117,_xlfn.MAP($O$2:$O$7117,_xlfn.LAMBDA(_xlpm.x,_xlpm.x=$O6048))))</f>
        <v>4.9701789264413521E-5</v>
      </c>
      <c r="R6048" s="14">
        <f>$H6048/Q6048</f>
        <v>1</v>
      </c>
      <c r="S6048" s="14" cm="1">
        <f t="array" ref="S6048">SUM(_xlfn._xlws.FILTER($H$2:$H$7117,_xlfn.MAP($P$2:$P$7117,_xlfn.LAMBDA(_xlpm.x,_xlpm.x=$P6048))))</f>
        <v>3.180914512922464E-3</v>
      </c>
      <c r="T6048" s="14">
        <f>$H6048/S6048</f>
        <v>1.5625000000000007E-2</v>
      </c>
      <c r="U6048" s="14">
        <f>_xlfn.LET(_xlpm.freq,F6048,_xlpm.size,M6048+1,_xlpm.F,V6048,LOG(1+_xlpm.freq)*LOG(1+_xlpm.size)*_xlpm.F)</f>
        <v>7.8276879791117186E-3</v>
      </c>
      <c r="V6048" s="14">
        <f>_xlfn.LET(_xlpm.a,T6048,_xlpm.b,R6048,2*_xlpm.a*_xlpm.b/(_xlpm.a+_xlpm.b))</f>
        <v>3.0769230769230781E-2</v>
      </c>
      <c r="W6048" s="14">
        <f>_xlfn.LET(_xlpm.p,R6048,_xlpm.q,T6048,LOG(_xlpm.p/_xlpm.q))</f>
        <v>1.8061799739838871</v>
      </c>
      <c r="X6048" s="2"/>
    </row>
    <row r="6049" spans="1:24">
      <c r="A6049" s="1" t="str">
        <f>_xlfn.LET(_xlpm.sep," : ",CONCATENATE(O6049,_xlpm.sep,P6049))</f>
        <v>~sly'r~ : [slɪ]</v>
      </c>
      <c r="B6049" s="1">
        <f>_xlfn.LET(_xlpm.d,$G6049,_xlpm.k,_xlfn.CONCAT(LEFT(TRIM(B$1),1),"*"),COUNTIF(_xlpm.d,_xlpm.k))</f>
        <v>0</v>
      </c>
      <c r="C6049" s="1">
        <f>_xlfn.LET(_xlpm.d,$G6049,_xlpm.k,_xlfn.CONCAT(LEFT(TRIM(C$1),1),"*"),COUNTIF(_xlpm.d,_xlpm.k))</f>
        <v>0</v>
      </c>
      <c r="D6049" s="1">
        <f>_xlfn.LET(_xlpm.d,$G6049,_xlpm.k,_xlfn.CONCAT(LEFT(TRIM(D$1),1),"*"),COUNTIF(_xlpm.d,_xlpm.k))</f>
        <v>0</v>
      </c>
      <c r="E6049" s="1">
        <f>LOG(F6049+1,10)</f>
        <v>0.30102999566398114</v>
      </c>
      <c r="F6049" s="7">
        <v>1</v>
      </c>
      <c r="G6049" s="9" t="s">
        <v>4084</v>
      </c>
      <c r="H6049" s="4">
        <f>F6049/freq.sum.r6e</f>
        <v>4.9701789264413521E-5</v>
      </c>
      <c r="I6049" s="1" t="str">
        <f>_xlfn.LET(_xlpm.sep,":",_xlpm.w,$G6049,LEFT(_xlpm.w,FIND(_xlpm.sep,_xlpm.w)-1))</f>
        <v>slɪ</v>
      </c>
      <c r="J6049" s="1" t="str">
        <f>_xlfn.LET(_xlpm.sep,":",_xlpm.w,$G6049,RIGHT(_xlpm.w,LEN(_xlpm.w)-FIND(_xlpm.sep,_xlpm.w)))</f>
        <v>sly'r</v>
      </c>
      <c r="K6049" s="10">
        <f>_xlfn.LET(_xlpm.w,I6049,LEN(_xlpm.w))</f>
        <v>3</v>
      </c>
      <c r="L6049" s="10">
        <f>_xlfn.LET(_xlpm.w,J6049,LEN(_xlpm.w))</f>
        <v>5</v>
      </c>
      <c r="M6049" s="10">
        <f>_xlfn.LET(_xlpm.a,K6049,_xlpm.b,L6049,MAX(_xlpm.a,_xlpm.b))</f>
        <v>5</v>
      </c>
      <c r="N6049" s="10">
        <f>_xlfn.LET(_xlpm.d,(K6049,L6049),MAX(_xlpm.d)-MIN(_xlpm.d))</f>
        <v>2</v>
      </c>
      <c r="O6049" s="1" t="str">
        <f>_xlfn.LET(_xlpm.sep,":",_xlpm.w,$G6049,_xlfn.CONCAT("~",RIGHT(_xlpm.w,LEN(_xlpm.w)-FIND(_xlpm.sep,_xlpm.w)),"~"))</f>
        <v>~sly'r~</v>
      </c>
      <c r="P6049" s="1" t="str">
        <f>_xlfn.LET(_xlpm.sep,":",_xlpm.w,$G6049,_xlfn.CONCAT("[",LEFT(_xlpm.w,FIND(_xlpm.sep,_xlpm.w)-1),"]"))</f>
        <v>[slɪ]</v>
      </c>
      <c r="Q6049" s="14" cm="1">
        <f t="array" ref="Q6049">SUM(_xlfn._xlws.FILTER($H$2:$H$7117,_xlfn.MAP($O$2:$O$7117,_xlfn.LAMBDA(_xlpm.x,_xlpm.x=$O6049))))</f>
        <v>4.9701789264413521E-5</v>
      </c>
      <c r="R6049" s="14">
        <f>$H6049/Q6049</f>
        <v>1</v>
      </c>
      <c r="S6049" s="14" cm="1">
        <f t="array" ref="S6049">SUM(_xlfn._xlws.FILTER($H$2:$H$7117,_xlfn.MAP($P$2:$P$7117,_xlfn.LAMBDA(_xlpm.x,_xlpm.x=$P6049))))</f>
        <v>3.180914512922464E-3</v>
      </c>
      <c r="T6049" s="14">
        <f>$H6049/S6049</f>
        <v>1.5625000000000007E-2</v>
      </c>
      <c r="U6049" s="14">
        <f>_xlfn.LET(_xlpm.freq,F6049,_xlpm.size,M6049+1,_xlpm.F,V6049,LOG(1+_xlpm.freq)*LOG(1+_xlpm.size)*_xlpm.F)</f>
        <v>7.8276879791117186E-3</v>
      </c>
      <c r="V6049" s="14">
        <f>_xlfn.LET(_xlpm.a,T6049,_xlpm.b,R6049,2*_xlpm.a*_xlpm.b/(_xlpm.a+_xlpm.b))</f>
        <v>3.0769230769230781E-2</v>
      </c>
      <c r="W6049" s="14">
        <f>_xlfn.LET(_xlpm.p,R6049,_xlpm.q,T6049,LOG(_xlpm.p/_xlpm.q))</f>
        <v>1.8061799739838871</v>
      </c>
      <c r="X6049" s="2"/>
    </row>
    <row r="6050" spans="1:24">
      <c r="A6050" s="1" t="str">
        <f>_xlfn.LET(_xlpm.sep," : ",CONCATENATE(O6050,_xlpm.sep,P6050))</f>
        <v>~slyry~ : [slɪ]</v>
      </c>
      <c r="B6050" s="1">
        <f>_xlfn.LET(_xlpm.d,$G6050,_xlpm.k,_xlfn.CONCAT(LEFT(TRIM(B$1),1),"*"),COUNTIF(_xlpm.d,_xlpm.k))</f>
        <v>0</v>
      </c>
      <c r="C6050" s="1">
        <f>_xlfn.LET(_xlpm.d,$G6050,_xlpm.k,_xlfn.CONCAT(LEFT(TRIM(C$1),1),"*"),COUNTIF(_xlpm.d,_xlpm.k))</f>
        <v>0</v>
      </c>
      <c r="D6050" s="1">
        <f>_xlfn.LET(_xlpm.d,$G6050,_xlpm.k,_xlfn.CONCAT(LEFT(TRIM(D$1),1),"*"),COUNTIF(_xlpm.d,_xlpm.k))</f>
        <v>0</v>
      </c>
      <c r="E6050" s="1">
        <f>LOG(F6050+1,10)</f>
        <v>0.30102999566398114</v>
      </c>
      <c r="F6050" s="7">
        <v>1</v>
      </c>
      <c r="G6050" s="9" t="s">
        <v>4089</v>
      </c>
      <c r="H6050" s="4">
        <f>F6050/freq.sum.r6e</f>
        <v>4.9701789264413521E-5</v>
      </c>
      <c r="I6050" s="1" t="str">
        <f>_xlfn.LET(_xlpm.sep,":",_xlpm.w,$G6050,LEFT(_xlpm.w,FIND(_xlpm.sep,_xlpm.w)-1))</f>
        <v>slɪ</v>
      </c>
      <c r="J6050" s="1" t="str">
        <f>_xlfn.LET(_xlpm.sep,":",_xlpm.w,$G6050,RIGHT(_xlpm.w,LEN(_xlpm.w)-FIND(_xlpm.sep,_xlpm.w)))</f>
        <v>slyry</v>
      </c>
      <c r="K6050" s="10">
        <f>_xlfn.LET(_xlpm.w,I6050,LEN(_xlpm.w))</f>
        <v>3</v>
      </c>
      <c r="L6050" s="10">
        <f>_xlfn.LET(_xlpm.w,J6050,LEN(_xlpm.w))</f>
        <v>5</v>
      </c>
      <c r="M6050" s="10">
        <f>_xlfn.LET(_xlpm.a,K6050,_xlpm.b,L6050,MAX(_xlpm.a,_xlpm.b))</f>
        <v>5</v>
      </c>
      <c r="N6050" s="10">
        <f>_xlfn.LET(_xlpm.d,(K6050,L6050),MAX(_xlpm.d)-MIN(_xlpm.d))</f>
        <v>2</v>
      </c>
      <c r="O6050" s="1" t="str">
        <f>_xlfn.LET(_xlpm.sep,":",_xlpm.w,$G6050,_xlfn.CONCAT("~",RIGHT(_xlpm.w,LEN(_xlpm.w)-FIND(_xlpm.sep,_xlpm.w)),"~"))</f>
        <v>~slyry~</v>
      </c>
      <c r="P6050" s="1" t="str">
        <f>_xlfn.LET(_xlpm.sep,":",_xlpm.w,$G6050,_xlfn.CONCAT("[",LEFT(_xlpm.w,FIND(_xlpm.sep,_xlpm.w)-1),"]"))</f>
        <v>[slɪ]</v>
      </c>
      <c r="Q6050" s="14" cm="1">
        <f t="array" ref="Q6050">SUM(_xlfn._xlws.FILTER($H$2:$H$7117,_xlfn.MAP($O$2:$O$7117,_xlfn.LAMBDA(_xlpm.x,_xlpm.x=$O6050))))</f>
        <v>4.9701789264413521E-5</v>
      </c>
      <c r="R6050" s="14">
        <f>$H6050/Q6050</f>
        <v>1</v>
      </c>
      <c r="S6050" s="14" cm="1">
        <f t="array" ref="S6050">SUM(_xlfn._xlws.FILTER($H$2:$H$7117,_xlfn.MAP($P$2:$P$7117,_xlfn.LAMBDA(_xlpm.x,_xlpm.x=$P6050))))</f>
        <v>3.180914512922464E-3</v>
      </c>
      <c r="T6050" s="14">
        <f>$H6050/S6050</f>
        <v>1.5625000000000007E-2</v>
      </c>
      <c r="U6050" s="14">
        <f>_xlfn.LET(_xlpm.freq,F6050,_xlpm.size,M6050+1,_xlpm.F,V6050,LOG(1+_xlpm.freq)*LOG(1+_xlpm.size)*_xlpm.F)</f>
        <v>7.8276879791117186E-3</v>
      </c>
      <c r="V6050" s="14">
        <f>_xlfn.LET(_xlpm.a,T6050,_xlpm.b,R6050,2*_xlpm.a*_xlpm.b/(_xlpm.a+_xlpm.b))</f>
        <v>3.0769230769230781E-2</v>
      </c>
      <c r="W6050" s="14">
        <f>_xlfn.LET(_xlpm.p,R6050,_xlpm.q,T6050,LOG(_xlpm.p/_xlpm.q))</f>
        <v>1.8061799739838871</v>
      </c>
      <c r="X6050" s="2"/>
    </row>
    <row r="6051" spans="1:24">
      <c r="A6051" s="1" t="str">
        <f>_xlfn.LET(_xlpm.sep," : ",CONCATENATE(O6051,_xlpm.sep,P6051))</f>
        <v>~speae~ : [spɪ]</v>
      </c>
      <c r="B6051" s="1">
        <f>_xlfn.LET(_xlpm.d,$G6051,_xlpm.k,_xlfn.CONCAT(LEFT(TRIM(B$1),1),"*"),COUNTIF(_xlpm.d,_xlpm.k))</f>
        <v>0</v>
      </c>
      <c r="C6051" s="1">
        <f>_xlfn.LET(_xlpm.d,$G6051,_xlpm.k,_xlfn.CONCAT(LEFT(TRIM(C$1),1),"*"),COUNTIF(_xlpm.d,_xlpm.k))</f>
        <v>0</v>
      </c>
      <c r="D6051" s="1">
        <f>_xlfn.LET(_xlpm.d,$G6051,_xlpm.k,_xlfn.CONCAT(LEFT(TRIM(D$1),1),"*"),COUNTIF(_xlpm.d,_xlpm.k))</f>
        <v>0</v>
      </c>
      <c r="E6051" s="1">
        <f>LOG(F6051+1,10)</f>
        <v>0.30102999566398114</v>
      </c>
      <c r="F6051" s="7">
        <v>1</v>
      </c>
      <c r="G6051" s="9" t="s">
        <v>4209</v>
      </c>
      <c r="H6051" s="4">
        <f>F6051/freq.sum.r6e</f>
        <v>4.9701789264413521E-5</v>
      </c>
      <c r="I6051" s="1" t="str">
        <f>_xlfn.LET(_xlpm.sep,":",_xlpm.w,$G6051,LEFT(_xlpm.w,FIND(_xlpm.sep,_xlpm.w)-1))</f>
        <v>spɪ</v>
      </c>
      <c r="J6051" s="1" t="str">
        <f>_xlfn.LET(_xlpm.sep,":",_xlpm.w,$G6051,RIGHT(_xlpm.w,LEN(_xlpm.w)-FIND(_xlpm.sep,_xlpm.w)))</f>
        <v>speae</v>
      </c>
      <c r="K6051" s="10">
        <f>_xlfn.LET(_xlpm.w,I6051,LEN(_xlpm.w))</f>
        <v>3</v>
      </c>
      <c r="L6051" s="10">
        <f>_xlfn.LET(_xlpm.w,J6051,LEN(_xlpm.w))</f>
        <v>5</v>
      </c>
      <c r="M6051" s="10">
        <f>_xlfn.LET(_xlpm.a,K6051,_xlpm.b,L6051,MAX(_xlpm.a,_xlpm.b))</f>
        <v>5</v>
      </c>
      <c r="N6051" s="10">
        <f>_xlfn.LET(_xlpm.d,(K6051,L6051),MAX(_xlpm.d)-MIN(_xlpm.d))</f>
        <v>2</v>
      </c>
      <c r="O6051" s="1" t="str">
        <f>_xlfn.LET(_xlpm.sep,":",_xlpm.w,$G6051,_xlfn.CONCAT("~",RIGHT(_xlpm.w,LEN(_xlpm.w)-FIND(_xlpm.sep,_xlpm.w)),"~"))</f>
        <v>~speae~</v>
      </c>
      <c r="P6051" s="1" t="str">
        <f>_xlfn.LET(_xlpm.sep,":",_xlpm.w,$G6051,_xlfn.CONCAT("[",LEFT(_xlpm.w,FIND(_xlpm.sep,_xlpm.w)-1),"]"))</f>
        <v>[spɪ]</v>
      </c>
      <c r="Q6051" s="14" cm="1">
        <f t="array" ref="Q6051">SUM(_xlfn._xlws.FILTER($H$2:$H$7117,_xlfn.MAP($O$2:$O$7117,_xlfn.LAMBDA(_xlpm.x,_xlpm.x=$O6051))))</f>
        <v>4.9701789264413521E-5</v>
      </c>
      <c r="R6051" s="14">
        <f>$H6051/Q6051</f>
        <v>1</v>
      </c>
      <c r="S6051" s="14" cm="1">
        <f t="array" ref="S6051">SUM(_xlfn._xlws.FILTER($H$2:$H$7117,_xlfn.MAP($P$2:$P$7117,_xlfn.LAMBDA(_xlpm.x,_xlpm.x=$P6051))))</f>
        <v>3.180914512922464E-3</v>
      </c>
      <c r="T6051" s="14">
        <f>$H6051/S6051</f>
        <v>1.5625000000000007E-2</v>
      </c>
      <c r="U6051" s="14">
        <f>_xlfn.LET(_xlpm.freq,F6051,_xlpm.size,M6051+1,_xlpm.F,V6051,LOG(1+_xlpm.freq)*LOG(1+_xlpm.size)*_xlpm.F)</f>
        <v>7.8276879791117186E-3</v>
      </c>
      <c r="V6051" s="14">
        <f>_xlfn.LET(_xlpm.a,T6051,_xlpm.b,R6051,2*_xlpm.a*_xlpm.b/(_xlpm.a+_xlpm.b))</f>
        <v>3.0769230769230781E-2</v>
      </c>
      <c r="W6051" s="14">
        <f>_xlfn.LET(_xlpm.p,R6051,_xlpm.q,T6051,LOG(_xlpm.p/_xlpm.q))</f>
        <v>1.8061799739838871</v>
      </c>
      <c r="X6051" s="2"/>
    </row>
    <row r="6052" spans="1:24">
      <c r="A6052" s="1" t="str">
        <f>_xlfn.LET(_xlpm.sep," : ",CONCATENATE(O6052,_xlpm.sep,P6052))</f>
        <v>~spi'r~ : [spɪ]</v>
      </c>
      <c r="B6052" s="1">
        <f>_xlfn.LET(_xlpm.d,$G6052,_xlpm.k,_xlfn.CONCAT(LEFT(TRIM(B$1),1),"*"),COUNTIF(_xlpm.d,_xlpm.k))</f>
        <v>0</v>
      </c>
      <c r="C6052" s="1">
        <f>_xlfn.LET(_xlpm.d,$G6052,_xlpm.k,_xlfn.CONCAT(LEFT(TRIM(C$1),1),"*"),COUNTIF(_xlpm.d,_xlpm.k))</f>
        <v>0</v>
      </c>
      <c r="D6052" s="1">
        <f>_xlfn.LET(_xlpm.d,$G6052,_xlpm.k,_xlfn.CONCAT(LEFT(TRIM(D$1),1),"*"),COUNTIF(_xlpm.d,_xlpm.k))</f>
        <v>0</v>
      </c>
      <c r="E6052" s="1">
        <f>LOG(F6052+1,10)</f>
        <v>0.30102999566398114</v>
      </c>
      <c r="F6052" s="7">
        <v>1</v>
      </c>
      <c r="G6052" s="9" t="s">
        <v>4220</v>
      </c>
      <c r="H6052" s="4">
        <f>F6052/freq.sum.r6e</f>
        <v>4.9701789264413521E-5</v>
      </c>
      <c r="I6052" s="1" t="str">
        <f>_xlfn.LET(_xlpm.sep,":",_xlpm.w,$G6052,LEFT(_xlpm.w,FIND(_xlpm.sep,_xlpm.w)-1))</f>
        <v>spɪ</v>
      </c>
      <c r="J6052" s="1" t="str">
        <f>_xlfn.LET(_xlpm.sep,":",_xlpm.w,$G6052,RIGHT(_xlpm.w,LEN(_xlpm.w)-FIND(_xlpm.sep,_xlpm.w)))</f>
        <v>spi'r</v>
      </c>
      <c r="K6052" s="10">
        <f>_xlfn.LET(_xlpm.w,I6052,LEN(_xlpm.w))</f>
        <v>3</v>
      </c>
      <c r="L6052" s="10">
        <f>_xlfn.LET(_xlpm.w,J6052,LEN(_xlpm.w))</f>
        <v>5</v>
      </c>
      <c r="M6052" s="10">
        <f>_xlfn.LET(_xlpm.a,K6052,_xlpm.b,L6052,MAX(_xlpm.a,_xlpm.b))</f>
        <v>5</v>
      </c>
      <c r="N6052" s="10">
        <f>_xlfn.LET(_xlpm.d,(K6052,L6052),MAX(_xlpm.d)-MIN(_xlpm.d))</f>
        <v>2</v>
      </c>
      <c r="O6052" s="1" t="str">
        <f>_xlfn.LET(_xlpm.sep,":",_xlpm.w,$G6052,_xlfn.CONCAT("~",RIGHT(_xlpm.w,LEN(_xlpm.w)-FIND(_xlpm.sep,_xlpm.w)),"~"))</f>
        <v>~spi'r~</v>
      </c>
      <c r="P6052" s="1" t="str">
        <f>_xlfn.LET(_xlpm.sep,":",_xlpm.w,$G6052,_xlfn.CONCAT("[",LEFT(_xlpm.w,FIND(_xlpm.sep,_xlpm.w)-1),"]"))</f>
        <v>[spɪ]</v>
      </c>
      <c r="Q6052" s="14" cm="1">
        <f t="array" ref="Q6052">SUM(_xlfn._xlws.FILTER($H$2:$H$7117,_xlfn.MAP($O$2:$O$7117,_xlfn.LAMBDA(_xlpm.x,_xlpm.x=$O6052))))</f>
        <v>4.9701789264413521E-5</v>
      </c>
      <c r="R6052" s="14">
        <f>$H6052/Q6052</f>
        <v>1</v>
      </c>
      <c r="S6052" s="14" cm="1">
        <f t="array" ref="S6052">SUM(_xlfn._xlws.FILTER($H$2:$H$7117,_xlfn.MAP($P$2:$P$7117,_xlfn.LAMBDA(_xlpm.x,_xlpm.x=$P6052))))</f>
        <v>3.180914512922464E-3</v>
      </c>
      <c r="T6052" s="14">
        <f>$H6052/S6052</f>
        <v>1.5625000000000007E-2</v>
      </c>
      <c r="U6052" s="14">
        <f>_xlfn.LET(_xlpm.freq,F6052,_xlpm.size,M6052+1,_xlpm.F,V6052,LOG(1+_xlpm.freq)*LOG(1+_xlpm.size)*_xlpm.F)</f>
        <v>7.8276879791117186E-3</v>
      </c>
      <c r="V6052" s="14">
        <f>_xlfn.LET(_xlpm.a,T6052,_xlpm.b,R6052,2*_xlpm.a*_xlpm.b/(_xlpm.a+_xlpm.b))</f>
        <v>3.0769230769230781E-2</v>
      </c>
      <c r="W6052" s="14">
        <f>_xlfn.LET(_xlpm.p,R6052,_xlpm.q,T6052,LOG(_xlpm.p/_xlpm.q))</f>
        <v>1.8061799739838871</v>
      </c>
      <c r="X6052" s="2"/>
    </row>
    <row r="6053" spans="1:24">
      <c r="A6053" s="1" t="str">
        <f>_xlfn.LET(_xlpm.sep," : ",CONCATENATE(O6053,_xlpm.sep,P6053))</f>
        <v>~spiry~ : [spɪ]</v>
      </c>
      <c r="B6053" s="1">
        <f>_xlfn.LET(_xlpm.d,$G6053,_xlpm.k,_xlfn.CONCAT(LEFT(TRIM(B$1),1),"*"),COUNTIF(_xlpm.d,_xlpm.k))</f>
        <v>0</v>
      </c>
      <c r="C6053" s="1">
        <f>_xlfn.LET(_xlpm.d,$G6053,_xlpm.k,_xlfn.CONCAT(LEFT(TRIM(C$1),1),"*"),COUNTIF(_xlpm.d,_xlpm.k))</f>
        <v>0</v>
      </c>
      <c r="D6053" s="1">
        <f>_xlfn.LET(_xlpm.d,$G6053,_xlpm.k,_xlfn.CONCAT(LEFT(TRIM(D$1),1),"*"),COUNTIF(_xlpm.d,_xlpm.k))</f>
        <v>0</v>
      </c>
      <c r="E6053" s="1">
        <f>LOG(F6053+1,10)</f>
        <v>0.30102999566398114</v>
      </c>
      <c r="F6053" s="7">
        <v>1</v>
      </c>
      <c r="G6053" s="9" t="s">
        <v>4225</v>
      </c>
      <c r="H6053" s="4">
        <f>F6053/freq.sum.r6e</f>
        <v>4.9701789264413521E-5</v>
      </c>
      <c r="I6053" s="4" t="str">
        <f>_xlfn.LET(_xlpm.sep,":",_xlpm.w,$G6053,LEFT(_xlpm.w,FIND(_xlpm.sep,_xlpm.w)-1))</f>
        <v>spɪ</v>
      </c>
      <c r="J6053" s="4" t="str">
        <f>_xlfn.LET(_xlpm.sep,":",_xlpm.w,$G6053,RIGHT(_xlpm.w,LEN(_xlpm.w)-FIND(_xlpm.sep,_xlpm.w)))</f>
        <v>spiry</v>
      </c>
      <c r="K6053" s="10">
        <f>_xlfn.LET(_xlpm.w,I6053,LEN(_xlpm.w))</f>
        <v>3</v>
      </c>
      <c r="L6053" s="10">
        <f>_xlfn.LET(_xlpm.w,J6053,LEN(_xlpm.w))</f>
        <v>5</v>
      </c>
      <c r="M6053" s="10">
        <f>_xlfn.LET(_xlpm.a,K6053,_xlpm.b,L6053,MAX(_xlpm.a,_xlpm.b))</f>
        <v>5</v>
      </c>
      <c r="N6053" s="10">
        <f>_xlfn.LET(_xlpm.d,(K6053,L6053),MAX(_xlpm.d)-MIN(_xlpm.d))</f>
        <v>2</v>
      </c>
      <c r="O6053" s="1" t="str">
        <f>_xlfn.LET(_xlpm.sep,":",_xlpm.w,$G6053,_xlfn.CONCAT("~",RIGHT(_xlpm.w,LEN(_xlpm.w)-FIND(_xlpm.sep,_xlpm.w)),"~"))</f>
        <v>~spiry~</v>
      </c>
      <c r="P6053" s="1" t="str">
        <f>_xlfn.LET(_xlpm.sep,":",_xlpm.w,$G6053,_xlfn.CONCAT("[",LEFT(_xlpm.w,FIND(_xlpm.sep,_xlpm.w)-1),"]"))</f>
        <v>[spɪ]</v>
      </c>
      <c r="Q6053" s="14" cm="1">
        <f t="array" ref="Q6053">SUM(_xlfn._xlws.FILTER($H$2:$H$7109,_xlfn.MAP($O$2:$O$7109,_xlfn.LAMBDA(_xlpm.x,_xlpm.x=$O6053))))</f>
        <v>4.9701789264413521E-5</v>
      </c>
      <c r="R6053" s="14">
        <f>$H6053/Q6053</f>
        <v>1</v>
      </c>
      <c r="S6053" s="14" cm="1">
        <f t="array" ref="S6053">SUM(_xlfn._xlws.FILTER($H$2:$H$7109,_xlfn.MAP($P$2:$P$7109,_xlfn.LAMBDA(_xlpm.x,_xlpm.x=$P6053))))</f>
        <v>3.180914512922464E-3</v>
      </c>
      <c r="T6053" s="14">
        <f>$H6053/S6053</f>
        <v>1.5625000000000007E-2</v>
      </c>
      <c r="U6053" s="14">
        <f>_xlfn.LET(_xlpm.freq,F6053,_xlpm.size,M6053+1,_xlpm.F,V6053,LOG(1+_xlpm.freq)*LOG(1+_xlpm.size)*_xlpm.F)</f>
        <v>7.8276879791117186E-3</v>
      </c>
      <c r="V6053" s="14">
        <f>_xlfn.LET(_xlpm.a,T6053,_xlpm.b,R6053,2*_xlpm.a*_xlpm.b/(_xlpm.a+_xlpm.b))</f>
        <v>3.0769230769230781E-2</v>
      </c>
      <c r="W6053" s="14">
        <f>_xlfn.LET(_xlpm.p,R6053,_xlpm.q,T6053,LOG(_xlpm.p/_xlpm.q))</f>
        <v>1.8061799739838871</v>
      </c>
      <c r="X6053" s="2"/>
    </row>
    <row r="6054" spans="1:24">
      <c r="A6054" s="1" t="str">
        <f>_xlfn.LET(_xlpm.sep," : ",CONCATENATE(O6054,_xlpm.sep,P6054))</f>
        <v>~sprie~ : [spɹɪ]</v>
      </c>
      <c r="B6054" s="1">
        <f>_xlfn.LET(_xlpm.d,$G6054,_xlpm.k,_xlfn.CONCAT(LEFT(TRIM(B$1),1),"*"),COUNTIF(_xlpm.d,_xlpm.k))</f>
        <v>0</v>
      </c>
      <c r="C6054" s="1">
        <f>_xlfn.LET(_xlpm.d,$G6054,_xlpm.k,_xlfn.CONCAT(LEFT(TRIM(C$1),1),"*"),COUNTIF(_xlpm.d,_xlpm.k))</f>
        <v>0</v>
      </c>
      <c r="D6054" s="1">
        <f>_xlfn.LET(_xlpm.d,$G6054,_xlpm.k,_xlfn.CONCAT(LEFT(TRIM(D$1),1),"*"),COUNTIF(_xlpm.d,_xlpm.k))</f>
        <v>0</v>
      </c>
      <c r="E6054" s="1">
        <f>LOG(F6054+1,10)</f>
        <v>0.30102999566398114</v>
      </c>
      <c r="F6054" s="7">
        <v>1</v>
      </c>
      <c r="G6054" s="9" t="s">
        <v>4244</v>
      </c>
      <c r="H6054" s="4">
        <f>F6054/freq.sum.r6e</f>
        <v>4.9701789264413521E-5</v>
      </c>
      <c r="I6054" s="1" t="str">
        <f>_xlfn.LET(_xlpm.sep,":",_xlpm.w,$G6054,LEFT(_xlpm.w,FIND(_xlpm.sep,_xlpm.w)-1))</f>
        <v>spɹɪ</v>
      </c>
      <c r="J6054" s="1" t="str">
        <f>_xlfn.LET(_xlpm.sep,":",_xlpm.w,$G6054,RIGHT(_xlpm.w,LEN(_xlpm.w)-FIND(_xlpm.sep,_xlpm.w)))</f>
        <v>sprie</v>
      </c>
      <c r="K6054" s="10">
        <f>_xlfn.LET(_xlpm.w,I6054,LEN(_xlpm.w))</f>
        <v>4</v>
      </c>
      <c r="L6054" s="10">
        <f>_xlfn.LET(_xlpm.w,J6054,LEN(_xlpm.w))</f>
        <v>5</v>
      </c>
      <c r="M6054" s="10">
        <f>_xlfn.LET(_xlpm.a,K6054,_xlpm.b,L6054,MAX(_xlpm.a,_xlpm.b))</f>
        <v>5</v>
      </c>
      <c r="N6054" s="10">
        <f>_xlfn.LET(_xlpm.d,(K6054,L6054),MAX(_xlpm.d)-MIN(_xlpm.d))</f>
        <v>1</v>
      </c>
      <c r="O6054" s="1" t="str">
        <f>_xlfn.LET(_xlpm.sep,":",_xlpm.w,$G6054,_xlfn.CONCAT("~",RIGHT(_xlpm.w,LEN(_xlpm.w)-FIND(_xlpm.sep,_xlpm.w)),"~"))</f>
        <v>~sprie~</v>
      </c>
      <c r="P6054" s="1" t="str">
        <f>_xlfn.LET(_xlpm.sep,":",_xlpm.w,$G6054,_xlfn.CONCAT("[",LEFT(_xlpm.w,FIND(_xlpm.sep,_xlpm.w)-1),"]"))</f>
        <v>[spɹɪ]</v>
      </c>
      <c r="Q6054" s="14" cm="1">
        <f t="array" ref="Q6054">SUM(_xlfn._xlws.FILTER($H$2:$H$7117,_xlfn.MAP($O$2:$O$7117,_xlfn.LAMBDA(_xlpm.x,_xlpm.x=$O6054))))</f>
        <v>4.9701789264413521E-5</v>
      </c>
      <c r="R6054" s="14">
        <f>$H6054/Q6054</f>
        <v>1</v>
      </c>
      <c r="S6054" s="14" cm="1">
        <f t="array" ref="S6054">SUM(_xlfn._xlws.FILTER($H$2:$H$7117,_xlfn.MAP($P$2:$P$7117,_xlfn.LAMBDA(_xlpm.x,_xlpm.x=$P6054))))</f>
        <v>3.180914512922464E-3</v>
      </c>
      <c r="T6054" s="14">
        <f>$H6054/S6054</f>
        <v>1.5625000000000007E-2</v>
      </c>
      <c r="U6054" s="14">
        <f>_xlfn.LET(_xlpm.freq,F6054,_xlpm.size,M6054+1,_xlpm.F,V6054,LOG(1+_xlpm.freq)*LOG(1+_xlpm.size)*_xlpm.F)</f>
        <v>7.8276879791117186E-3</v>
      </c>
      <c r="V6054" s="14">
        <f>_xlfn.LET(_xlpm.a,T6054,_xlpm.b,R6054,2*_xlpm.a*_xlpm.b/(_xlpm.a+_xlpm.b))</f>
        <v>3.0769230769230781E-2</v>
      </c>
      <c r="W6054" s="14">
        <f>_xlfn.LET(_xlpm.p,R6054,_xlpm.q,T6054,LOG(_xlpm.p/_xlpm.q))</f>
        <v>1.8061799739838871</v>
      </c>
      <c r="X6054" s="2"/>
    </row>
    <row r="6055" spans="1:24">
      <c r="A6055" s="1" t="str">
        <f>_xlfn.LET(_xlpm.sep," : ",CONCATENATE(O6055,_xlpm.sep,P6055))</f>
        <v>~strye~ : [stɹɪ]</v>
      </c>
      <c r="B6055" s="1">
        <f>_xlfn.LET(_xlpm.d,$G6055,_xlpm.k,_xlfn.CONCAT(LEFT(TRIM(B$1),1),"*"),COUNTIF(_xlpm.d,_xlpm.k))</f>
        <v>0</v>
      </c>
      <c r="C6055" s="1">
        <f>_xlfn.LET(_xlpm.d,$G6055,_xlpm.k,_xlfn.CONCAT(LEFT(TRIM(C$1),1),"*"),COUNTIF(_xlpm.d,_xlpm.k))</f>
        <v>0</v>
      </c>
      <c r="D6055" s="1">
        <f>_xlfn.LET(_xlpm.d,$G6055,_xlpm.k,_xlfn.CONCAT(LEFT(TRIM(D$1),1),"*"),COUNTIF(_xlpm.d,_xlpm.k))</f>
        <v>0</v>
      </c>
      <c r="E6055" s="1">
        <f>LOG(F6055+1,10)</f>
        <v>0.30102999566398114</v>
      </c>
      <c r="F6055" s="7">
        <v>1</v>
      </c>
      <c r="G6055" s="9" t="s">
        <v>4381</v>
      </c>
      <c r="H6055" s="4">
        <f>F6055/freq.sum.r6e</f>
        <v>4.9701789264413521E-5</v>
      </c>
      <c r="I6055" s="1" t="str">
        <f>_xlfn.LET(_xlpm.sep,":",_xlpm.w,$G6055,LEFT(_xlpm.w,FIND(_xlpm.sep,_xlpm.w)-1))</f>
        <v>stɹɪ</v>
      </c>
      <c r="J6055" s="1" t="str">
        <f>_xlfn.LET(_xlpm.sep,":",_xlpm.w,$G6055,RIGHT(_xlpm.w,LEN(_xlpm.w)-FIND(_xlpm.sep,_xlpm.w)))</f>
        <v>strye</v>
      </c>
      <c r="K6055" s="10">
        <f>_xlfn.LET(_xlpm.w,I6055,LEN(_xlpm.w))</f>
        <v>4</v>
      </c>
      <c r="L6055" s="10">
        <f>_xlfn.LET(_xlpm.w,J6055,LEN(_xlpm.w))</f>
        <v>5</v>
      </c>
      <c r="M6055" s="10">
        <f>_xlfn.LET(_xlpm.a,K6055,_xlpm.b,L6055,MAX(_xlpm.a,_xlpm.b))</f>
        <v>5</v>
      </c>
      <c r="N6055" s="10">
        <f>_xlfn.LET(_xlpm.d,(K6055,L6055),MAX(_xlpm.d)-MIN(_xlpm.d))</f>
        <v>1</v>
      </c>
      <c r="O6055" s="1" t="str">
        <f>_xlfn.LET(_xlpm.sep,":",_xlpm.w,$G6055,_xlfn.CONCAT("~",RIGHT(_xlpm.w,LEN(_xlpm.w)-FIND(_xlpm.sep,_xlpm.w)),"~"))</f>
        <v>~strye~</v>
      </c>
      <c r="P6055" s="1" t="str">
        <f>_xlfn.LET(_xlpm.sep,":",_xlpm.w,$G6055,_xlfn.CONCAT("[",LEFT(_xlpm.w,FIND(_xlpm.sep,_xlpm.w)-1),"]"))</f>
        <v>[stɹɪ]</v>
      </c>
      <c r="Q6055" s="14" cm="1">
        <f t="array" ref="Q6055">SUM(_xlfn._xlws.FILTER($H$2:$H$7117,_xlfn.MAP($O$2:$O$7117,_xlfn.LAMBDA(_xlpm.x,_xlpm.x=$O6055))))</f>
        <v>4.9701789264413521E-5</v>
      </c>
      <c r="R6055" s="14">
        <f>$H6055/Q6055</f>
        <v>1</v>
      </c>
      <c r="S6055" s="14" cm="1">
        <f t="array" ref="S6055">SUM(_xlfn._xlws.FILTER($H$2:$H$7117,_xlfn.MAP($P$2:$P$7117,_xlfn.LAMBDA(_xlpm.x,_xlpm.x=$P6055))))</f>
        <v>3.180914512922464E-3</v>
      </c>
      <c r="T6055" s="14">
        <f>$H6055/S6055</f>
        <v>1.5625000000000007E-2</v>
      </c>
      <c r="U6055" s="14">
        <f>_xlfn.LET(_xlpm.freq,F6055,_xlpm.size,M6055+1,_xlpm.F,V6055,LOG(1+_xlpm.freq)*LOG(1+_xlpm.size)*_xlpm.F)</f>
        <v>7.8276879791117186E-3</v>
      </c>
      <c r="V6055" s="14">
        <f>_xlfn.LET(_xlpm.a,T6055,_xlpm.b,R6055,2*_xlpm.a*_xlpm.b/(_xlpm.a+_xlpm.b))</f>
        <v>3.0769230769230781E-2</v>
      </c>
      <c r="W6055" s="14">
        <f>_xlfn.LET(_xlpm.p,R6055,_xlpm.q,T6055,LOG(_xlpm.p/_xlpm.q))</f>
        <v>1.8061799739838871</v>
      </c>
      <c r="X6055" s="2"/>
    </row>
    <row r="6056" spans="1:24">
      <c r="A6056" s="1" t="str">
        <f>_xlfn.LET(_xlpm.sep," : ",CONCATENATE(O6056,_xlpm.sep,P6056))</f>
        <v>~telye~ : [tlɪ]</v>
      </c>
      <c r="B6056" s="1">
        <f>_xlfn.LET(_xlpm.d,$G6056,_xlpm.k,_xlfn.CONCAT(LEFT(TRIM(B$1),1),"*"),COUNTIF(_xlpm.d,_xlpm.k))</f>
        <v>0</v>
      </c>
      <c r="C6056" s="1">
        <f>_xlfn.LET(_xlpm.d,$G6056,_xlpm.k,_xlfn.CONCAT(LEFT(TRIM(C$1),1),"*"),COUNTIF(_xlpm.d,_xlpm.k))</f>
        <v>0</v>
      </c>
      <c r="D6056" s="1">
        <f>_xlfn.LET(_xlpm.d,$G6056,_xlpm.k,_xlfn.CONCAT(LEFT(TRIM(D$1),1),"*"),COUNTIF(_xlpm.d,_xlpm.k))</f>
        <v>0</v>
      </c>
      <c r="E6056" s="1">
        <f>LOG(F6056+1,10)</f>
        <v>0.30102999566398114</v>
      </c>
      <c r="F6056" s="7">
        <v>1</v>
      </c>
      <c r="G6056" s="9" t="s">
        <v>4648</v>
      </c>
      <c r="H6056" s="4">
        <f>F6056/freq.sum.r6e</f>
        <v>4.9701789264413521E-5</v>
      </c>
      <c r="I6056" s="1" t="str">
        <f>_xlfn.LET(_xlpm.sep,":",_xlpm.w,$G6056,LEFT(_xlpm.w,FIND(_xlpm.sep,_xlpm.w)-1))</f>
        <v>tlɪ</v>
      </c>
      <c r="J6056" s="1" t="str">
        <f>_xlfn.LET(_xlpm.sep,":",_xlpm.w,$G6056,RIGHT(_xlpm.w,LEN(_xlpm.w)-FIND(_xlpm.sep,_xlpm.w)))</f>
        <v>telye</v>
      </c>
      <c r="K6056" s="10">
        <f>_xlfn.LET(_xlpm.w,I6056,LEN(_xlpm.w))</f>
        <v>3</v>
      </c>
      <c r="L6056" s="10">
        <f>_xlfn.LET(_xlpm.w,J6056,LEN(_xlpm.w))</f>
        <v>5</v>
      </c>
      <c r="M6056" s="10">
        <f>_xlfn.LET(_xlpm.a,K6056,_xlpm.b,L6056,MAX(_xlpm.a,_xlpm.b))</f>
        <v>5</v>
      </c>
      <c r="N6056" s="10">
        <f>_xlfn.LET(_xlpm.d,(K6056,L6056),MAX(_xlpm.d)-MIN(_xlpm.d))</f>
        <v>2</v>
      </c>
      <c r="O6056" s="1" t="str">
        <f>_xlfn.LET(_xlpm.sep,":",_xlpm.w,$G6056,_xlfn.CONCAT("~",RIGHT(_xlpm.w,LEN(_xlpm.w)-FIND(_xlpm.sep,_xlpm.w)),"~"))</f>
        <v>~telye~</v>
      </c>
      <c r="P6056" s="1" t="str">
        <f>_xlfn.LET(_xlpm.sep,":",_xlpm.w,$G6056,_xlfn.CONCAT("[",LEFT(_xlpm.w,FIND(_xlpm.sep,_xlpm.w)-1),"]"))</f>
        <v>[tlɪ]</v>
      </c>
      <c r="Q6056" s="14" cm="1">
        <f t="array" ref="Q6056">SUM(_xlfn._xlws.FILTER($H$2:$H$7117,_xlfn.MAP($O$2:$O$7117,_xlfn.LAMBDA(_xlpm.x,_xlpm.x=$O6056))))</f>
        <v>4.9701789264413521E-5</v>
      </c>
      <c r="R6056" s="14">
        <f>$H6056/Q6056</f>
        <v>1</v>
      </c>
      <c r="S6056" s="14" cm="1">
        <f t="array" ref="S6056">SUM(_xlfn._xlws.FILTER($H$2:$H$7117,_xlfn.MAP($P$2:$P$7117,_xlfn.LAMBDA(_xlpm.x,_xlpm.x=$P6056))))</f>
        <v>3.180914512922464E-3</v>
      </c>
      <c r="T6056" s="14">
        <f>$H6056/S6056</f>
        <v>1.5625000000000007E-2</v>
      </c>
      <c r="U6056" s="14">
        <f>_xlfn.LET(_xlpm.freq,F6056,_xlpm.size,M6056+1,_xlpm.F,V6056,LOG(1+_xlpm.freq)*LOG(1+_xlpm.size)*_xlpm.F)</f>
        <v>7.8276879791117186E-3</v>
      </c>
      <c r="V6056" s="14">
        <f>_xlfn.LET(_xlpm.a,T6056,_xlpm.b,R6056,2*_xlpm.a*_xlpm.b/(_xlpm.a+_xlpm.b))</f>
        <v>3.0769230769230781E-2</v>
      </c>
      <c r="W6056" s="14">
        <f>_xlfn.LET(_xlpm.p,R6056,_xlpm.q,T6056,LOG(_xlpm.p/_xlpm.q))</f>
        <v>1.8061799739838871</v>
      </c>
      <c r="X6056" s="2"/>
    </row>
    <row r="6057" spans="1:24">
      <c r="A6057" s="1" t="str">
        <f>_xlfn.LET(_xlpm.sep," : ",CONCATENATE(O6057,_xlpm.sep,P6057))</f>
        <v>~tly'r~ : [tlɪ]</v>
      </c>
      <c r="B6057" s="1">
        <f>_xlfn.LET(_xlpm.d,$G6057,_xlpm.k,_xlfn.CONCAT(LEFT(TRIM(B$1),1),"*"),COUNTIF(_xlpm.d,_xlpm.k))</f>
        <v>0</v>
      </c>
      <c r="C6057" s="1">
        <f>_xlfn.LET(_xlpm.d,$G6057,_xlpm.k,_xlfn.CONCAT(LEFT(TRIM(C$1),1),"*"),COUNTIF(_xlpm.d,_xlpm.k))</f>
        <v>0</v>
      </c>
      <c r="D6057" s="1">
        <f>_xlfn.LET(_xlpm.d,$G6057,_xlpm.k,_xlfn.CONCAT(LEFT(TRIM(D$1),1),"*"),COUNTIF(_xlpm.d,_xlpm.k))</f>
        <v>0</v>
      </c>
      <c r="E6057" s="1">
        <f>LOG(F6057+1,10)</f>
        <v>0.30102999566398114</v>
      </c>
      <c r="F6057" s="7">
        <v>1</v>
      </c>
      <c r="G6057" s="9" t="s">
        <v>4658</v>
      </c>
      <c r="H6057" s="4">
        <f>F6057/freq.sum.r6e</f>
        <v>4.9701789264413521E-5</v>
      </c>
      <c r="I6057" s="4" t="str">
        <f>_xlfn.LET(_xlpm.sep,":",_xlpm.w,$G6057,LEFT(_xlpm.w,FIND(_xlpm.sep,_xlpm.w)-1))</f>
        <v>tlɪ</v>
      </c>
      <c r="J6057" s="4" t="str">
        <f>_xlfn.LET(_xlpm.sep,":",_xlpm.w,$G6057,RIGHT(_xlpm.w,LEN(_xlpm.w)-FIND(_xlpm.sep,_xlpm.w)))</f>
        <v>tly'r</v>
      </c>
      <c r="K6057" s="10">
        <f>_xlfn.LET(_xlpm.w,I6057,LEN(_xlpm.w))</f>
        <v>3</v>
      </c>
      <c r="L6057" s="10">
        <f>_xlfn.LET(_xlpm.w,J6057,LEN(_xlpm.w))</f>
        <v>5</v>
      </c>
      <c r="M6057" s="10">
        <f>_xlfn.LET(_xlpm.a,K6057,_xlpm.b,L6057,MAX(_xlpm.a,_xlpm.b))</f>
        <v>5</v>
      </c>
      <c r="N6057" s="10">
        <f>_xlfn.LET(_xlpm.d,(K6057,L6057),MAX(_xlpm.d)-MIN(_xlpm.d))</f>
        <v>2</v>
      </c>
      <c r="O6057" s="1" t="str">
        <f>_xlfn.LET(_xlpm.sep,":",_xlpm.w,$G6057,_xlfn.CONCAT("~",RIGHT(_xlpm.w,LEN(_xlpm.w)-FIND(_xlpm.sep,_xlpm.w)),"~"))</f>
        <v>~tly'r~</v>
      </c>
      <c r="P6057" s="1" t="str">
        <f>_xlfn.LET(_xlpm.sep,":",_xlpm.w,$G6057,_xlfn.CONCAT("[",LEFT(_xlpm.w,FIND(_xlpm.sep,_xlpm.w)-1),"]"))</f>
        <v>[tlɪ]</v>
      </c>
      <c r="Q6057" s="14" cm="1">
        <f t="array" ref="Q6057">SUM(_xlfn._xlws.FILTER($H$2:$H$7109,_xlfn.MAP($O$2:$O$7109,_xlfn.LAMBDA(_xlpm.x,_xlpm.x=$O6057))))</f>
        <v>4.9701789264413521E-5</v>
      </c>
      <c r="R6057" s="14">
        <f>$H6057/Q6057</f>
        <v>1</v>
      </c>
      <c r="S6057" s="14" cm="1">
        <f t="array" ref="S6057">SUM(_xlfn._xlws.FILTER($H$2:$H$7109,_xlfn.MAP($P$2:$P$7109,_xlfn.LAMBDA(_xlpm.x,_xlpm.x=$P6057))))</f>
        <v>3.180914512922464E-3</v>
      </c>
      <c r="T6057" s="14">
        <f>$H6057/S6057</f>
        <v>1.5625000000000007E-2</v>
      </c>
      <c r="U6057" s="14">
        <f>_xlfn.LET(_xlpm.freq,F6057,_xlpm.size,M6057+1,_xlpm.F,V6057,LOG(1+_xlpm.freq)*LOG(1+_xlpm.size)*_xlpm.F)</f>
        <v>7.8276879791117186E-3</v>
      </c>
      <c r="V6057" s="14">
        <f>_xlfn.LET(_xlpm.a,T6057,_xlpm.b,R6057,2*_xlpm.a*_xlpm.b/(_xlpm.a+_xlpm.b))</f>
        <v>3.0769230769230781E-2</v>
      </c>
      <c r="W6057" s="14">
        <f>_xlfn.LET(_xlpm.p,R6057,_xlpm.q,T6057,LOG(_xlpm.p/_xlpm.q))</f>
        <v>1.8061799739838871</v>
      </c>
      <c r="X6057" s="2"/>
    </row>
    <row r="6058" spans="1:24">
      <c r="A6058" s="1" t="str">
        <f>_xlfn.LET(_xlpm.sep," : ",CONCATENATE(O6058,_xlpm.sep,P6058))</f>
        <v>~tlyry~ : [tlɪ]</v>
      </c>
      <c r="B6058" s="1">
        <f>_xlfn.LET(_xlpm.d,$G6058,_xlpm.k,_xlfn.CONCAT(LEFT(TRIM(B$1),1),"*"),COUNTIF(_xlpm.d,_xlpm.k))</f>
        <v>0</v>
      </c>
      <c r="C6058" s="1">
        <f>_xlfn.LET(_xlpm.d,$G6058,_xlpm.k,_xlfn.CONCAT(LEFT(TRIM(C$1),1),"*"),COUNTIF(_xlpm.d,_xlpm.k))</f>
        <v>0</v>
      </c>
      <c r="D6058" s="1">
        <f>_xlfn.LET(_xlpm.d,$G6058,_xlpm.k,_xlfn.CONCAT(LEFT(TRIM(D$1),1),"*"),COUNTIF(_xlpm.d,_xlpm.k))</f>
        <v>0</v>
      </c>
      <c r="E6058" s="1">
        <f>LOG(F6058+1,10)</f>
        <v>0.30102999566398114</v>
      </c>
      <c r="F6058" s="7">
        <v>1</v>
      </c>
      <c r="G6058" s="9" t="s">
        <v>4663</v>
      </c>
      <c r="H6058" s="4">
        <f>F6058/freq.sum.r6e</f>
        <v>4.9701789264413521E-5</v>
      </c>
      <c r="I6058" s="1" t="str">
        <f>_xlfn.LET(_xlpm.sep,":",_xlpm.w,$G6058,LEFT(_xlpm.w,FIND(_xlpm.sep,_xlpm.w)-1))</f>
        <v>tlɪ</v>
      </c>
      <c r="J6058" s="1" t="str">
        <f>_xlfn.LET(_xlpm.sep,":",_xlpm.w,$G6058,RIGHT(_xlpm.w,LEN(_xlpm.w)-FIND(_xlpm.sep,_xlpm.w)))</f>
        <v>tlyry</v>
      </c>
      <c r="K6058" s="10">
        <f>_xlfn.LET(_xlpm.w,I6058,LEN(_xlpm.w))</f>
        <v>3</v>
      </c>
      <c r="L6058" s="10">
        <f>_xlfn.LET(_xlpm.w,J6058,LEN(_xlpm.w))</f>
        <v>5</v>
      </c>
      <c r="M6058" s="10">
        <f>_xlfn.LET(_xlpm.a,K6058,_xlpm.b,L6058,MAX(_xlpm.a,_xlpm.b))</f>
        <v>5</v>
      </c>
      <c r="N6058" s="10">
        <f>_xlfn.LET(_xlpm.d,(K6058,L6058),MAX(_xlpm.d)-MIN(_xlpm.d))</f>
        <v>2</v>
      </c>
      <c r="O6058" s="1" t="str">
        <f>_xlfn.LET(_xlpm.sep,":",_xlpm.w,$G6058,_xlfn.CONCAT("~",RIGHT(_xlpm.w,LEN(_xlpm.w)-FIND(_xlpm.sep,_xlpm.w)),"~"))</f>
        <v>~tlyry~</v>
      </c>
      <c r="P6058" s="1" t="str">
        <f>_xlfn.LET(_xlpm.sep,":",_xlpm.w,$G6058,_xlfn.CONCAT("[",LEFT(_xlpm.w,FIND(_xlpm.sep,_xlpm.w)-1),"]"))</f>
        <v>[tlɪ]</v>
      </c>
      <c r="Q6058" s="14" cm="1">
        <f t="array" ref="Q6058">SUM(_xlfn._xlws.FILTER($H$2:$H$7117,_xlfn.MAP($O$2:$O$7117,_xlfn.LAMBDA(_xlpm.x,_xlpm.x=$O6058))))</f>
        <v>4.9701789264413521E-5</v>
      </c>
      <c r="R6058" s="14">
        <f>$H6058/Q6058</f>
        <v>1</v>
      </c>
      <c r="S6058" s="14" cm="1">
        <f t="array" ref="S6058">SUM(_xlfn._xlws.FILTER($H$2:$H$7117,_xlfn.MAP($P$2:$P$7117,_xlfn.LAMBDA(_xlpm.x,_xlpm.x=$P6058))))</f>
        <v>3.180914512922464E-3</v>
      </c>
      <c r="T6058" s="14">
        <f>$H6058/S6058</f>
        <v>1.5625000000000007E-2</v>
      </c>
      <c r="U6058" s="14">
        <f>_xlfn.LET(_xlpm.freq,F6058,_xlpm.size,M6058+1,_xlpm.F,V6058,LOG(1+_xlpm.freq)*LOG(1+_xlpm.size)*_xlpm.F)</f>
        <v>7.8276879791117186E-3</v>
      </c>
      <c r="V6058" s="14">
        <f>_xlfn.LET(_xlpm.a,T6058,_xlpm.b,R6058,2*_xlpm.a*_xlpm.b/(_xlpm.a+_xlpm.b))</f>
        <v>3.0769230769230781E-2</v>
      </c>
      <c r="W6058" s="14">
        <f>_xlfn.LET(_xlpm.p,R6058,_xlpm.q,T6058,LOG(_xlpm.p/_xlpm.q))</f>
        <v>1.8061799739838871</v>
      </c>
      <c r="X6058" s="2"/>
    </row>
    <row r="6059" spans="1:24">
      <c r="A6059" s="1" t="str">
        <f>_xlfn.LET(_xlpm.sep," : ",CONCATENATE(O6059,_xlpm.sep,P6059))</f>
        <v>~rge'r~ : [ɹdʒɪ]</v>
      </c>
      <c r="B6059" s="1">
        <f>_xlfn.LET(_xlpm.d,$G6059,_xlpm.k,_xlfn.CONCAT(LEFT(TRIM(B$1),1),"*"),COUNTIF(_xlpm.d,_xlpm.k))</f>
        <v>1</v>
      </c>
      <c r="C6059" s="1">
        <f>_xlfn.LET(_xlpm.d,$G6059,_xlpm.k,_xlfn.CONCAT(LEFT(TRIM(C$1),1),"*"),COUNTIF(_xlpm.d,_xlpm.k))</f>
        <v>0</v>
      </c>
      <c r="D6059" s="1">
        <f>_xlfn.LET(_xlpm.d,$G6059,_xlpm.k,_xlfn.CONCAT(LEFT(TRIM(D$1),1),"*"),COUNTIF(_xlpm.d,_xlpm.k))</f>
        <v>0</v>
      </c>
      <c r="E6059" s="1">
        <f>LOG(F6059+1,10)</f>
        <v>0.30102999566398114</v>
      </c>
      <c r="F6059" s="7">
        <v>1</v>
      </c>
      <c r="G6059" s="9" t="s">
        <v>5767</v>
      </c>
      <c r="H6059" s="4">
        <f>F6059/freq.sum.r6e</f>
        <v>4.9701789264413521E-5</v>
      </c>
      <c r="I6059" s="1" t="str">
        <f>_xlfn.LET(_xlpm.sep,":",_xlpm.w,$G6059,LEFT(_xlpm.w,FIND(_xlpm.sep,_xlpm.w)-1))</f>
        <v>ɹdʒɪ</v>
      </c>
      <c r="J6059" s="1" t="str">
        <f>_xlfn.LET(_xlpm.sep,":",_xlpm.w,$G6059,RIGHT(_xlpm.w,LEN(_xlpm.w)-FIND(_xlpm.sep,_xlpm.w)))</f>
        <v>rge'r</v>
      </c>
      <c r="K6059" s="10">
        <f>_xlfn.LET(_xlpm.w,I6059,LEN(_xlpm.w))</f>
        <v>4</v>
      </c>
      <c r="L6059" s="10">
        <f>_xlfn.LET(_xlpm.w,J6059,LEN(_xlpm.w))</f>
        <v>5</v>
      </c>
      <c r="M6059" s="10">
        <f>_xlfn.LET(_xlpm.a,K6059,_xlpm.b,L6059,MAX(_xlpm.a,_xlpm.b))</f>
        <v>5</v>
      </c>
      <c r="N6059" s="10">
        <f>_xlfn.LET(_xlpm.d,(K6059,L6059),MAX(_xlpm.d)-MIN(_xlpm.d))</f>
        <v>1</v>
      </c>
      <c r="O6059" s="1" t="str">
        <f>_xlfn.LET(_xlpm.sep,":",_xlpm.w,$G6059,_xlfn.CONCAT("~",RIGHT(_xlpm.w,LEN(_xlpm.w)-FIND(_xlpm.sep,_xlpm.w)),"~"))</f>
        <v>~rge'r~</v>
      </c>
      <c r="P6059" s="1" t="str">
        <f>_xlfn.LET(_xlpm.sep,":",_xlpm.w,$G6059,_xlfn.CONCAT("[",LEFT(_xlpm.w,FIND(_xlpm.sep,_xlpm.w)-1),"]"))</f>
        <v>[ɹdʒɪ]</v>
      </c>
      <c r="Q6059" s="14" cm="1">
        <f t="array" ref="Q6059">SUM(_xlfn._xlws.FILTER($H$2:$H$7111,_xlfn.MAP($O$2:$O$7111,_xlfn.LAMBDA(_xlpm.x,_xlpm.x=$O6059))))</f>
        <v>4.9701789264413521E-5</v>
      </c>
      <c r="R6059" s="14">
        <f>$H6059/Q6059</f>
        <v>1</v>
      </c>
      <c r="S6059" s="14" cm="1">
        <f t="array" ref="S6059">SUM(_xlfn._xlws.FILTER($H$2:$H$7111,_xlfn.MAP($P$2:$P$7111,_xlfn.LAMBDA(_xlpm.x,_xlpm.x=$P6059))))</f>
        <v>3.180914512922464E-3</v>
      </c>
      <c r="T6059" s="14">
        <f>$H6059/S6059</f>
        <v>1.5625000000000007E-2</v>
      </c>
      <c r="U6059" s="14">
        <f>_xlfn.LET(_xlpm.freq,F6059,_xlpm.size,M6059+1,_xlpm.F,V6059,LOG(1+_xlpm.freq)*LOG(1+_xlpm.size)*_xlpm.F)</f>
        <v>7.8276879791117186E-3</v>
      </c>
      <c r="V6059" s="14">
        <f>_xlfn.LET(_xlpm.a,T6059,_xlpm.b,R6059,2*_xlpm.a*_xlpm.b/(_xlpm.a+_xlpm.b))</f>
        <v>3.0769230769230781E-2</v>
      </c>
      <c r="W6059" s="14">
        <f>_xlfn.LET(_xlpm.p,R6059,_xlpm.q,T6059,LOG(_xlpm.p/_xlpm.q))</f>
        <v>1.8061799739838871</v>
      </c>
      <c r="X6059" s="2"/>
    </row>
    <row r="6060" spans="1:24">
      <c r="A6060" s="1" t="str">
        <f>_xlfn.LET(_xlpm.sep," : ",CONCATENATE(O6060,_xlpm.sep,P6060))</f>
        <v>~rgery~ : [ɹdʒɪ]</v>
      </c>
      <c r="B6060" s="1">
        <f>_xlfn.LET(_xlpm.d,$G6060,_xlpm.k,_xlfn.CONCAT(LEFT(TRIM(B$1),1),"*"),COUNTIF(_xlpm.d,_xlpm.k))</f>
        <v>1</v>
      </c>
      <c r="C6060" s="1">
        <f>_xlfn.LET(_xlpm.d,$G6060,_xlpm.k,_xlfn.CONCAT(LEFT(TRIM(C$1),1),"*"),COUNTIF(_xlpm.d,_xlpm.k))</f>
        <v>0</v>
      </c>
      <c r="D6060" s="1">
        <f>_xlfn.LET(_xlpm.d,$G6060,_xlpm.k,_xlfn.CONCAT(LEFT(TRIM(D$1),1),"*"),COUNTIF(_xlpm.d,_xlpm.k))</f>
        <v>0</v>
      </c>
      <c r="E6060" s="1">
        <f>LOG(F6060+1,10)</f>
        <v>0.30102999566398114</v>
      </c>
      <c r="F6060" s="7">
        <v>1</v>
      </c>
      <c r="G6060" s="9" t="s">
        <v>5774</v>
      </c>
      <c r="H6060" s="4">
        <f>F6060/freq.sum.r6e</f>
        <v>4.9701789264413521E-5</v>
      </c>
      <c r="I6060" s="1" t="str">
        <f>_xlfn.LET(_xlpm.sep,":",_xlpm.w,$G6060,LEFT(_xlpm.w,FIND(_xlpm.sep,_xlpm.w)-1))</f>
        <v>ɹdʒɪ</v>
      </c>
      <c r="J6060" s="1" t="str">
        <f>_xlfn.LET(_xlpm.sep,":",_xlpm.w,$G6060,RIGHT(_xlpm.w,LEN(_xlpm.w)-FIND(_xlpm.sep,_xlpm.w)))</f>
        <v>rgery</v>
      </c>
      <c r="K6060" s="10">
        <f>_xlfn.LET(_xlpm.w,I6060,LEN(_xlpm.w))</f>
        <v>4</v>
      </c>
      <c r="L6060" s="10">
        <f>_xlfn.LET(_xlpm.w,J6060,LEN(_xlpm.w))</f>
        <v>5</v>
      </c>
      <c r="M6060" s="10">
        <f>_xlfn.LET(_xlpm.a,K6060,_xlpm.b,L6060,MAX(_xlpm.a,_xlpm.b))</f>
        <v>5</v>
      </c>
      <c r="N6060" s="10">
        <f>_xlfn.LET(_xlpm.d,(K6060,L6060),MAX(_xlpm.d)-MIN(_xlpm.d))</f>
        <v>1</v>
      </c>
      <c r="O6060" s="1" t="str">
        <f>_xlfn.LET(_xlpm.sep,":",_xlpm.w,$G6060,_xlfn.CONCAT("~",RIGHT(_xlpm.w,LEN(_xlpm.w)-FIND(_xlpm.sep,_xlpm.w)),"~"))</f>
        <v>~rgery~</v>
      </c>
      <c r="P6060" s="1" t="str">
        <f>_xlfn.LET(_xlpm.sep,":",_xlpm.w,$G6060,_xlfn.CONCAT("[",LEFT(_xlpm.w,FIND(_xlpm.sep,_xlpm.w)-1),"]"))</f>
        <v>[ɹdʒɪ]</v>
      </c>
      <c r="Q6060" s="14" cm="1">
        <f t="array" ref="Q6060">SUM(_xlfn._xlws.FILTER($H$2:$H$7117,_xlfn.MAP($O$2:$O$7117,_xlfn.LAMBDA(_xlpm.x,_xlpm.x=$O6060))))</f>
        <v>4.9701789264413521E-5</v>
      </c>
      <c r="R6060" s="14">
        <f>$H6060/Q6060</f>
        <v>1</v>
      </c>
      <c r="S6060" s="14" cm="1">
        <f t="array" ref="S6060">SUM(_xlfn._xlws.FILTER($H$2:$H$7117,_xlfn.MAP($P$2:$P$7117,_xlfn.LAMBDA(_xlpm.x,_xlpm.x=$P6060))))</f>
        <v>3.180914512922464E-3</v>
      </c>
      <c r="T6060" s="14">
        <f>$H6060/S6060</f>
        <v>1.5625000000000007E-2</v>
      </c>
      <c r="U6060" s="14">
        <f>_xlfn.LET(_xlpm.freq,F6060,_xlpm.size,M6060+1,_xlpm.F,V6060,LOG(1+_xlpm.freq)*LOG(1+_xlpm.size)*_xlpm.F)</f>
        <v>7.8276879791117186E-3</v>
      </c>
      <c r="V6060" s="14">
        <f>_xlfn.LET(_xlpm.a,T6060,_xlpm.b,R6060,2*_xlpm.a*_xlpm.b/(_xlpm.a+_xlpm.b))</f>
        <v>3.0769230769230781E-2</v>
      </c>
      <c r="W6060" s="14">
        <f>_xlfn.LET(_xlpm.p,R6060,_xlpm.q,T6060,LOG(_xlpm.p/_xlpm.q))</f>
        <v>1.8061799739838871</v>
      </c>
      <c r="X6060" s="2"/>
    </row>
    <row r="6061" spans="1:24">
      <c r="A6061" s="1" t="str">
        <f>_xlfn.LET(_xlpm.sep," : ",CONCATENATE(O6061,_xlpm.sep,P6061))</f>
        <v>~rgy'r~ : [ɹdʒɪ]</v>
      </c>
      <c r="B6061" s="1">
        <f>_xlfn.LET(_xlpm.d,$G6061,_xlpm.k,_xlfn.CONCAT(LEFT(TRIM(B$1),1),"*"),COUNTIF(_xlpm.d,_xlpm.k))</f>
        <v>1</v>
      </c>
      <c r="C6061" s="1">
        <f>_xlfn.LET(_xlpm.d,$G6061,_xlpm.k,_xlfn.CONCAT(LEFT(TRIM(C$1),1),"*"),COUNTIF(_xlpm.d,_xlpm.k))</f>
        <v>0</v>
      </c>
      <c r="D6061" s="1">
        <f>_xlfn.LET(_xlpm.d,$G6061,_xlpm.k,_xlfn.CONCAT(LEFT(TRIM(D$1),1),"*"),COUNTIF(_xlpm.d,_xlpm.k))</f>
        <v>0</v>
      </c>
      <c r="E6061" s="1">
        <f>LOG(F6061+1,10)</f>
        <v>0.30102999566398114</v>
      </c>
      <c r="F6061" s="7">
        <v>1</v>
      </c>
      <c r="G6061" s="9" t="s">
        <v>5781</v>
      </c>
      <c r="H6061" s="4">
        <f>F6061/freq.sum.r6e</f>
        <v>4.9701789264413521E-5</v>
      </c>
      <c r="I6061" s="1" t="str">
        <f>_xlfn.LET(_xlpm.sep,":",_xlpm.w,$G6061,LEFT(_xlpm.w,FIND(_xlpm.sep,_xlpm.w)-1))</f>
        <v>ɹdʒɪ</v>
      </c>
      <c r="J6061" s="1" t="str">
        <f>_xlfn.LET(_xlpm.sep,":",_xlpm.w,$G6061,RIGHT(_xlpm.w,LEN(_xlpm.w)-FIND(_xlpm.sep,_xlpm.w)))</f>
        <v>rgy'r</v>
      </c>
      <c r="K6061" s="10">
        <f>_xlfn.LET(_xlpm.w,I6061,LEN(_xlpm.w))</f>
        <v>4</v>
      </c>
      <c r="L6061" s="10">
        <f>_xlfn.LET(_xlpm.w,J6061,LEN(_xlpm.w))</f>
        <v>5</v>
      </c>
      <c r="M6061" s="10">
        <f>_xlfn.LET(_xlpm.a,K6061,_xlpm.b,L6061,MAX(_xlpm.a,_xlpm.b))</f>
        <v>5</v>
      </c>
      <c r="N6061" s="10">
        <f>_xlfn.LET(_xlpm.d,(K6061,L6061),MAX(_xlpm.d)-MIN(_xlpm.d))</f>
        <v>1</v>
      </c>
      <c r="O6061" s="1" t="str">
        <f>_xlfn.LET(_xlpm.sep,":",_xlpm.w,$G6061,_xlfn.CONCAT("~",RIGHT(_xlpm.w,LEN(_xlpm.w)-FIND(_xlpm.sep,_xlpm.w)),"~"))</f>
        <v>~rgy'r~</v>
      </c>
      <c r="P6061" s="1" t="str">
        <f>_xlfn.LET(_xlpm.sep,":",_xlpm.w,$G6061,_xlfn.CONCAT("[",LEFT(_xlpm.w,FIND(_xlpm.sep,_xlpm.w)-1),"]"))</f>
        <v>[ɹdʒɪ]</v>
      </c>
      <c r="Q6061" s="14" cm="1">
        <f t="array" ref="Q6061">SUM(_xlfn._xlws.FILTER($H$2:$H$7111,_xlfn.MAP($O$2:$O$7111,_xlfn.LAMBDA(_xlpm.x,_xlpm.x=$O6061))))</f>
        <v>4.9701789264413521E-5</v>
      </c>
      <c r="R6061" s="14">
        <f>$H6061/Q6061</f>
        <v>1</v>
      </c>
      <c r="S6061" s="14" cm="1">
        <f t="array" ref="S6061">SUM(_xlfn._xlws.FILTER($H$2:$H$7111,_xlfn.MAP($P$2:$P$7111,_xlfn.LAMBDA(_xlpm.x,_xlpm.x=$P6061))))</f>
        <v>3.180914512922464E-3</v>
      </c>
      <c r="T6061" s="14">
        <f>$H6061/S6061</f>
        <v>1.5625000000000007E-2</v>
      </c>
      <c r="U6061" s="14">
        <f>_xlfn.LET(_xlpm.freq,F6061,_xlpm.size,M6061+1,_xlpm.F,V6061,LOG(1+_xlpm.freq)*LOG(1+_xlpm.size)*_xlpm.F)</f>
        <v>7.8276879791117186E-3</v>
      </c>
      <c r="V6061" s="14">
        <f>_xlfn.LET(_xlpm.a,T6061,_xlpm.b,R6061,2*_xlpm.a*_xlpm.b/(_xlpm.a+_xlpm.b))</f>
        <v>3.0769230769230781E-2</v>
      </c>
      <c r="W6061" s="14">
        <f>_xlfn.LET(_xlpm.p,R6061,_xlpm.q,T6061,LOG(_xlpm.p/_xlpm.q))</f>
        <v>1.8061799739838871</v>
      </c>
      <c r="X6061" s="2"/>
    </row>
    <row r="6062" spans="1:24">
      <c r="A6062" s="1" t="str">
        <f>_xlfn.LET(_xlpm.sep," : ",CONCATENATE(O6062,_xlpm.sep,P6062))</f>
        <v>~rgyry~ : [ɹdʒɪ]</v>
      </c>
      <c r="B6062" s="1">
        <f>_xlfn.LET(_xlpm.d,$G6062,_xlpm.k,_xlfn.CONCAT(LEFT(TRIM(B$1),1),"*"),COUNTIF(_xlpm.d,_xlpm.k))</f>
        <v>1</v>
      </c>
      <c r="C6062" s="1">
        <f>_xlfn.LET(_xlpm.d,$G6062,_xlpm.k,_xlfn.CONCAT(LEFT(TRIM(C$1),1),"*"),COUNTIF(_xlpm.d,_xlpm.k))</f>
        <v>0</v>
      </c>
      <c r="D6062" s="1">
        <f>_xlfn.LET(_xlpm.d,$G6062,_xlpm.k,_xlfn.CONCAT(LEFT(TRIM(D$1),1),"*"),COUNTIF(_xlpm.d,_xlpm.k))</f>
        <v>0</v>
      </c>
      <c r="E6062" s="1">
        <f>LOG(F6062+1,10)</f>
        <v>0.30102999566398114</v>
      </c>
      <c r="F6062" s="7">
        <v>1</v>
      </c>
      <c r="G6062" s="9" t="s">
        <v>5786</v>
      </c>
      <c r="H6062" s="4">
        <f>F6062/freq.sum.r6e</f>
        <v>4.9701789264413521E-5</v>
      </c>
      <c r="I6062" s="1" t="str">
        <f>_xlfn.LET(_xlpm.sep,":",_xlpm.w,$G6062,LEFT(_xlpm.w,FIND(_xlpm.sep,_xlpm.w)-1))</f>
        <v>ɹdʒɪ</v>
      </c>
      <c r="J6062" s="1" t="str">
        <f>_xlfn.LET(_xlpm.sep,":",_xlpm.w,$G6062,RIGHT(_xlpm.w,LEN(_xlpm.w)-FIND(_xlpm.sep,_xlpm.w)))</f>
        <v>rgyry</v>
      </c>
      <c r="K6062" s="10">
        <f>_xlfn.LET(_xlpm.w,I6062,LEN(_xlpm.w))</f>
        <v>4</v>
      </c>
      <c r="L6062" s="10">
        <f>_xlfn.LET(_xlpm.w,J6062,LEN(_xlpm.w))</f>
        <v>5</v>
      </c>
      <c r="M6062" s="10">
        <f>_xlfn.LET(_xlpm.a,K6062,_xlpm.b,L6062,MAX(_xlpm.a,_xlpm.b))</f>
        <v>5</v>
      </c>
      <c r="N6062" s="10">
        <f>_xlfn.LET(_xlpm.d,(K6062,L6062),MAX(_xlpm.d)-MIN(_xlpm.d))</f>
        <v>1</v>
      </c>
      <c r="O6062" s="1" t="str">
        <f>_xlfn.LET(_xlpm.sep,":",_xlpm.w,$G6062,_xlfn.CONCAT("~",RIGHT(_xlpm.w,LEN(_xlpm.w)-FIND(_xlpm.sep,_xlpm.w)),"~"))</f>
        <v>~rgyry~</v>
      </c>
      <c r="P6062" s="1" t="str">
        <f>_xlfn.LET(_xlpm.sep,":",_xlpm.w,$G6062,_xlfn.CONCAT("[",LEFT(_xlpm.w,FIND(_xlpm.sep,_xlpm.w)-1),"]"))</f>
        <v>[ɹdʒɪ]</v>
      </c>
      <c r="Q6062" s="14" cm="1">
        <f t="array" ref="Q6062">SUM(_xlfn._xlws.FILTER($H$2:$H$7111,_xlfn.MAP($O$2:$O$7111,_xlfn.LAMBDA(_xlpm.x,_xlpm.x=$O6062))))</f>
        <v>4.9701789264413521E-5</v>
      </c>
      <c r="R6062" s="14">
        <f>$H6062/Q6062</f>
        <v>1</v>
      </c>
      <c r="S6062" s="14" cm="1">
        <f t="array" ref="S6062">SUM(_xlfn._xlws.FILTER($H$2:$H$7111,_xlfn.MAP($P$2:$P$7111,_xlfn.LAMBDA(_xlpm.x,_xlpm.x=$P6062))))</f>
        <v>3.180914512922464E-3</v>
      </c>
      <c r="T6062" s="14">
        <f>$H6062/S6062</f>
        <v>1.5625000000000007E-2</v>
      </c>
      <c r="U6062" s="14">
        <f>_xlfn.LET(_xlpm.freq,F6062,_xlpm.size,M6062+1,_xlpm.F,V6062,LOG(1+_xlpm.freq)*LOG(1+_xlpm.size)*_xlpm.F)</f>
        <v>7.8276879791117186E-3</v>
      </c>
      <c r="V6062" s="14">
        <f>_xlfn.LET(_xlpm.a,T6062,_xlpm.b,R6062,2*_xlpm.a*_xlpm.b/(_xlpm.a+_xlpm.b))</f>
        <v>3.0769230769230781E-2</v>
      </c>
      <c r="W6062" s="14">
        <f>_xlfn.LET(_xlpm.p,R6062,_xlpm.q,T6062,LOG(_xlpm.p/_xlpm.q))</f>
        <v>1.8061799739838871</v>
      </c>
      <c r="X6062" s="2"/>
    </row>
    <row r="6063" spans="1:24">
      <c r="A6063" s="1" t="str">
        <f>_xlfn.LET(_xlpm.sep," : ",CONCATENATE(O6063,_xlpm.sep,P6063))</f>
        <v>~nkeye~ : [ŋkɪ]</v>
      </c>
      <c r="B6063" s="1">
        <f>_xlfn.LET(_xlpm.d,$G6063,_xlpm.k,_xlfn.CONCAT(LEFT(TRIM(B$1),1),"*"),COUNTIF(_xlpm.d,_xlpm.k))</f>
        <v>0</v>
      </c>
      <c r="C6063" s="1">
        <f>_xlfn.LET(_xlpm.d,$G6063,_xlpm.k,_xlfn.CONCAT(LEFT(TRIM(C$1),1),"*"),COUNTIF(_xlpm.d,_xlpm.k))</f>
        <v>0</v>
      </c>
      <c r="D6063" s="1">
        <f>_xlfn.LET(_xlpm.d,$G6063,_xlpm.k,_xlfn.CONCAT(LEFT(TRIM(D$1),1),"*"),COUNTIF(_xlpm.d,_xlpm.k))</f>
        <v>0</v>
      </c>
      <c r="E6063" s="1">
        <f>LOG(F6063+1,10)</f>
        <v>0.30102999566398114</v>
      </c>
      <c r="F6063" s="7">
        <v>1</v>
      </c>
      <c r="G6063" s="9" t="s">
        <v>5919</v>
      </c>
      <c r="H6063" s="4">
        <f>F6063/freq.sum.r6e</f>
        <v>4.9701789264413521E-5</v>
      </c>
      <c r="I6063" s="1" t="str">
        <f>_xlfn.LET(_xlpm.sep,":",_xlpm.w,$G6063,LEFT(_xlpm.w,FIND(_xlpm.sep,_xlpm.w)-1))</f>
        <v>ŋkɪ</v>
      </c>
      <c r="J6063" s="1" t="str">
        <f>_xlfn.LET(_xlpm.sep,":",_xlpm.w,$G6063,RIGHT(_xlpm.w,LEN(_xlpm.w)-FIND(_xlpm.sep,_xlpm.w)))</f>
        <v>nkeye</v>
      </c>
      <c r="K6063" s="10">
        <f>_xlfn.LET(_xlpm.w,I6063,LEN(_xlpm.w))</f>
        <v>3</v>
      </c>
      <c r="L6063" s="10">
        <f>_xlfn.LET(_xlpm.w,J6063,LEN(_xlpm.w))</f>
        <v>5</v>
      </c>
      <c r="M6063" s="10">
        <f>_xlfn.LET(_xlpm.a,K6063,_xlpm.b,L6063,MAX(_xlpm.a,_xlpm.b))</f>
        <v>5</v>
      </c>
      <c r="N6063" s="10">
        <f>_xlfn.LET(_xlpm.d,(K6063,L6063),MAX(_xlpm.d)-MIN(_xlpm.d))</f>
        <v>2</v>
      </c>
      <c r="O6063" s="1" t="str">
        <f>_xlfn.LET(_xlpm.sep,":",_xlpm.w,$G6063,_xlfn.CONCAT("~",RIGHT(_xlpm.w,LEN(_xlpm.w)-FIND(_xlpm.sep,_xlpm.w)),"~"))</f>
        <v>~nkeye~</v>
      </c>
      <c r="P6063" s="1" t="str">
        <f>_xlfn.LET(_xlpm.sep,":",_xlpm.w,$G6063,_xlfn.CONCAT("[",LEFT(_xlpm.w,FIND(_xlpm.sep,_xlpm.w)-1),"]"))</f>
        <v>[ŋkɪ]</v>
      </c>
      <c r="Q6063" s="14" cm="1">
        <f t="array" ref="Q6063">SUM(_xlfn._xlws.FILTER($H$2:$H$7117,_xlfn.MAP($O$2:$O$7117,_xlfn.LAMBDA(_xlpm.x,_xlpm.x=$O6063))))</f>
        <v>4.9701789264413521E-5</v>
      </c>
      <c r="R6063" s="14">
        <f>$H6063/Q6063</f>
        <v>1</v>
      </c>
      <c r="S6063" s="14" cm="1">
        <f t="array" ref="S6063">SUM(_xlfn._xlws.FILTER($H$2:$H$7117,_xlfn.MAP($P$2:$P$7117,_xlfn.LAMBDA(_xlpm.x,_xlpm.x=$P6063))))</f>
        <v>3.180914512922464E-3</v>
      </c>
      <c r="T6063" s="14">
        <f>$H6063/S6063</f>
        <v>1.5625000000000007E-2</v>
      </c>
      <c r="U6063" s="14">
        <f>_xlfn.LET(_xlpm.freq,F6063,_xlpm.size,M6063+1,_xlpm.F,V6063,LOG(1+_xlpm.freq)*LOG(1+_xlpm.size)*_xlpm.F)</f>
        <v>7.8276879791117186E-3</v>
      </c>
      <c r="V6063" s="14">
        <f>_xlfn.LET(_xlpm.a,T6063,_xlpm.b,R6063,2*_xlpm.a*_xlpm.b/(_xlpm.a+_xlpm.b))</f>
        <v>3.0769230769230781E-2</v>
      </c>
      <c r="W6063" s="14">
        <f>_xlfn.LET(_xlpm.p,R6063,_xlpm.q,T6063,LOG(_xlpm.p/_xlpm.q))</f>
        <v>1.8061799739838871</v>
      </c>
      <c r="X6063" s="2"/>
    </row>
    <row r="6064" spans="1:24">
      <c r="A6064" s="1" t="str">
        <f>_xlfn.LET(_xlpm.sep," : ",CONCATENATE(O6064,_xlpm.sep,P6064))</f>
        <v>~nki'r~ : [ŋkɪ]</v>
      </c>
      <c r="B6064" s="1">
        <f>_xlfn.LET(_xlpm.d,$G6064,_xlpm.k,_xlfn.CONCAT(LEFT(TRIM(B$1),1),"*"),COUNTIF(_xlpm.d,_xlpm.k))</f>
        <v>0</v>
      </c>
      <c r="C6064" s="1">
        <f>_xlfn.LET(_xlpm.d,$G6064,_xlpm.k,_xlfn.CONCAT(LEFT(TRIM(C$1),1),"*"),COUNTIF(_xlpm.d,_xlpm.k))</f>
        <v>0</v>
      </c>
      <c r="D6064" s="1">
        <f>_xlfn.LET(_xlpm.d,$G6064,_xlpm.k,_xlfn.CONCAT(LEFT(TRIM(D$1),1),"*"),COUNTIF(_xlpm.d,_xlpm.k))</f>
        <v>0</v>
      </c>
      <c r="E6064" s="1">
        <f>LOG(F6064+1,10)</f>
        <v>0.30102999566398114</v>
      </c>
      <c r="F6064" s="7">
        <v>1</v>
      </c>
      <c r="G6064" s="9" t="s">
        <v>5925</v>
      </c>
      <c r="H6064" s="4">
        <f>F6064/freq.sum.r6e</f>
        <v>4.9701789264413521E-5</v>
      </c>
      <c r="I6064" s="1" t="str">
        <f>_xlfn.LET(_xlpm.sep,":",_xlpm.w,$G6064,LEFT(_xlpm.w,FIND(_xlpm.sep,_xlpm.w)-1))</f>
        <v>ŋkɪ</v>
      </c>
      <c r="J6064" s="1" t="str">
        <f>_xlfn.LET(_xlpm.sep,":",_xlpm.w,$G6064,RIGHT(_xlpm.w,LEN(_xlpm.w)-FIND(_xlpm.sep,_xlpm.w)))</f>
        <v>nki'r</v>
      </c>
      <c r="K6064" s="10">
        <f>_xlfn.LET(_xlpm.w,I6064,LEN(_xlpm.w))</f>
        <v>3</v>
      </c>
      <c r="L6064" s="10">
        <f>_xlfn.LET(_xlpm.w,J6064,LEN(_xlpm.w))</f>
        <v>5</v>
      </c>
      <c r="M6064" s="10">
        <f>_xlfn.LET(_xlpm.a,K6064,_xlpm.b,L6064,MAX(_xlpm.a,_xlpm.b))</f>
        <v>5</v>
      </c>
      <c r="N6064" s="10">
        <f>_xlfn.LET(_xlpm.d,(K6064,L6064),MAX(_xlpm.d)-MIN(_xlpm.d))</f>
        <v>2</v>
      </c>
      <c r="O6064" s="1" t="str">
        <f>_xlfn.LET(_xlpm.sep,":",_xlpm.w,$G6064,_xlfn.CONCAT("~",RIGHT(_xlpm.w,LEN(_xlpm.w)-FIND(_xlpm.sep,_xlpm.w)),"~"))</f>
        <v>~nki'r~</v>
      </c>
      <c r="P6064" s="1" t="str">
        <f>_xlfn.LET(_xlpm.sep,":",_xlpm.w,$G6064,_xlfn.CONCAT("[",LEFT(_xlpm.w,FIND(_xlpm.sep,_xlpm.w)-1),"]"))</f>
        <v>[ŋkɪ]</v>
      </c>
      <c r="Q6064" s="14" cm="1">
        <f t="array" ref="Q6064">SUM(_xlfn._xlws.FILTER($H$2:$H$7117,_xlfn.MAP($O$2:$O$7117,_xlfn.LAMBDA(_xlpm.x,_xlpm.x=$O6064))))</f>
        <v>4.9701789264413521E-5</v>
      </c>
      <c r="R6064" s="14">
        <f>$H6064/Q6064</f>
        <v>1</v>
      </c>
      <c r="S6064" s="14" cm="1">
        <f t="array" ref="S6064">SUM(_xlfn._xlws.FILTER($H$2:$H$7117,_xlfn.MAP($P$2:$P$7117,_xlfn.LAMBDA(_xlpm.x,_xlpm.x=$P6064))))</f>
        <v>3.180914512922464E-3</v>
      </c>
      <c r="T6064" s="14">
        <f>$H6064/S6064</f>
        <v>1.5625000000000007E-2</v>
      </c>
      <c r="U6064" s="14">
        <f>_xlfn.LET(_xlpm.freq,F6064,_xlpm.size,M6064+1,_xlpm.F,V6064,LOG(1+_xlpm.freq)*LOG(1+_xlpm.size)*_xlpm.F)</f>
        <v>7.8276879791117186E-3</v>
      </c>
      <c r="V6064" s="14">
        <f>_xlfn.LET(_xlpm.a,T6064,_xlpm.b,R6064,2*_xlpm.a*_xlpm.b/(_xlpm.a+_xlpm.b))</f>
        <v>3.0769230769230781E-2</v>
      </c>
      <c r="W6064" s="14">
        <f>_xlfn.LET(_xlpm.p,R6064,_xlpm.q,T6064,LOG(_xlpm.p/_xlpm.q))</f>
        <v>1.8061799739838871</v>
      </c>
      <c r="X6064" s="2"/>
    </row>
    <row r="6065" spans="1:24">
      <c r="A6065" s="1" t="str">
        <f>_xlfn.LET(_xlpm.sep," : ",CONCATENATE(O6065,_xlpm.sep,P6065))</f>
        <v>~nkiry~ : [ŋkɪ]</v>
      </c>
      <c r="B6065" s="1">
        <f>_xlfn.LET(_xlpm.d,$G6065,_xlpm.k,_xlfn.CONCAT(LEFT(TRIM(B$1),1),"*"),COUNTIF(_xlpm.d,_xlpm.k))</f>
        <v>0</v>
      </c>
      <c r="C6065" s="1">
        <f>_xlfn.LET(_xlpm.d,$G6065,_xlpm.k,_xlfn.CONCAT(LEFT(TRIM(C$1),1),"*"),COUNTIF(_xlpm.d,_xlpm.k))</f>
        <v>0</v>
      </c>
      <c r="D6065" s="1">
        <f>_xlfn.LET(_xlpm.d,$G6065,_xlpm.k,_xlfn.CONCAT(LEFT(TRIM(D$1),1),"*"),COUNTIF(_xlpm.d,_xlpm.k))</f>
        <v>0</v>
      </c>
      <c r="E6065" s="1">
        <f>LOG(F6065+1,10)</f>
        <v>0.30102999566398114</v>
      </c>
      <c r="F6065" s="7">
        <v>1</v>
      </c>
      <c r="G6065" s="9" t="s">
        <v>5930</v>
      </c>
      <c r="H6065" s="4">
        <f>F6065/freq.sum.r6e</f>
        <v>4.9701789264413521E-5</v>
      </c>
      <c r="I6065" s="1" t="str">
        <f>_xlfn.LET(_xlpm.sep,":",_xlpm.w,$G6065,LEFT(_xlpm.w,FIND(_xlpm.sep,_xlpm.w)-1))</f>
        <v>ŋkɪ</v>
      </c>
      <c r="J6065" s="1" t="str">
        <f>_xlfn.LET(_xlpm.sep,":",_xlpm.w,$G6065,RIGHT(_xlpm.w,LEN(_xlpm.w)-FIND(_xlpm.sep,_xlpm.w)))</f>
        <v>nkiry</v>
      </c>
      <c r="K6065" s="10">
        <f>_xlfn.LET(_xlpm.w,I6065,LEN(_xlpm.w))</f>
        <v>3</v>
      </c>
      <c r="L6065" s="10">
        <f>_xlfn.LET(_xlpm.w,J6065,LEN(_xlpm.w))</f>
        <v>5</v>
      </c>
      <c r="M6065" s="10">
        <f>_xlfn.LET(_xlpm.a,K6065,_xlpm.b,L6065,MAX(_xlpm.a,_xlpm.b))</f>
        <v>5</v>
      </c>
      <c r="N6065" s="10">
        <f>_xlfn.LET(_xlpm.d,(K6065,L6065),MAX(_xlpm.d)-MIN(_xlpm.d))</f>
        <v>2</v>
      </c>
      <c r="O6065" s="1" t="str">
        <f>_xlfn.LET(_xlpm.sep,":",_xlpm.w,$G6065,_xlfn.CONCAT("~",RIGHT(_xlpm.w,LEN(_xlpm.w)-FIND(_xlpm.sep,_xlpm.w)),"~"))</f>
        <v>~nkiry~</v>
      </c>
      <c r="P6065" s="1" t="str">
        <f>_xlfn.LET(_xlpm.sep,":",_xlpm.w,$G6065,_xlfn.CONCAT("[",LEFT(_xlpm.w,FIND(_xlpm.sep,_xlpm.w)-1),"]"))</f>
        <v>[ŋkɪ]</v>
      </c>
      <c r="Q6065" s="14" cm="1">
        <f t="array" ref="Q6065">SUM(_xlfn._xlws.FILTER($H$2:$H$7117,_xlfn.MAP($O$2:$O$7117,_xlfn.LAMBDA(_xlpm.x,_xlpm.x=$O6065))))</f>
        <v>4.9701789264413521E-5</v>
      </c>
      <c r="R6065" s="14">
        <f>$H6065/Q6065</f>
        <v>1</v>
      </c>
      <c r="S6065" s="14" cm="1">
        <f t="array" ref="S6065">SUM(_xlfn._xlws.FILTER($H$2:$H$7117,_xlfn.MAP($P$2:$P$7117,_xlfn.LAMBDA(_xlpm.x,_xlpm.x=$P6065))))</f>
        <v>3.180914512922464E-3</v>
      </c>
      <c r="T6065" s="14">
        <f>$H6065/S6065</f>
        <v>1.5625000000000007E-2</v>
      </c>
      <c r="U6065" s="14">
        <f>_xlfn.LET(_xlpm.freq,F6065,_xlpm.size,M6065+1,_xlpm.F,V6065,LOG(1+_xlpm.freq)*LOG(1+_xlpm.size)*_xlpm.F)</f>
        <v>7.8276879791117186E-3</v>
      </c>
      <c r="V6065" s="14">
        <f>_xlfn.LET(_xlpm.a,T6065,_xlpm.b,R6065,2*_xlpm.a*_xlpm.b/(_xlpm.a+_xlpm.b))</f>
        <v>3.0769230769230781E-2</v>
      </c>
      <c r="W6065" s="14">
        <f>_xlfn.LET(_xlpm.p,R6065,_xlpm.q,T6065,LOG(_xlpm.p/_xlpm.q))</f>
        <v>1.8061799739838871</v>
      </c>
      <c r="X6065" s="2"/>
    </row>
    <row r="6066" spans="1:24">
      <c r="A6066" s="1" t="str">
        <f>_xlfn.LET(_xlpm.sep," : ",CONCATENATE(O6066,_xlpm.sep,P6066))</f>
        <v>~rliry~ : [ɹlɪ]</v>
      </c>
      <c r="B6066" s="1">
        <f>_xlfn.LET(_xlpm.d,$G6066,_xlpm.k,_xlfn.CONCAT(LEFT(TRIM(B$1),1),"*"),COUNTIF(_xlpm.d,_xlpm.k))</f>
        <v>1</v>
      </c>
      <c r="C6066" s="1">
        <f>_xlfn.LET(_xlpm.d,$G6066,_xlpm.k,_xlfn.CONCAT(LEFT(TRIM(C$1),1),"*"),COUNTIF(_xlpm.d,_xlpm.k))</f>
        <v>0</v>
      </c>
      <c r="D6066" s="1">
        <f>_xlfn.LET(_xlpm.d,$G6066,_xlpm.k,_xlfn.CONCAT(LEFT(TRIM(D$1),1),"*"),COUNTIF(_xlpm.d,_xlpm.k))</f>
        <v>0</v>
      </c>
      <c r="E6066" s="1">
        <f>LOG(F6066+1,10)</f>
        <v>0.30102999566398114</v>
      </c>
      <c r="F6066" s="7">
        <v>1</v>
      </c>
      <c r="G6066" s="9" t="s">
        <v>6010</v>
      </c>
      <c r="H6066" s="4">
        <f>F6066/freq.sum.r6e</f>
        <v>4.9701789264413521E-5</v>
      </c>
      <c r="I6066" s="1" t="str">
        <f>_xlfn.LET(_xlpm.sep,":",_xlpm.w,$G6066,LEFT(_xlpm.w,FIND(_xlpm.sep,_xlpm.w)-1))</f>
        <v>ɹlɪ</v>
      </c>
      <c r="J6066" s="1" t="str">
        <f>_xlfn.LET(_xlpm.sep,":",_xlpm.w,$G6066,RIGHT(_xlpm.w,LEN(_xlpm.w)-FIND(_xlpm.sep,_xlpm.w)))</f>
        <v>rliry</v>
      </c>
      <c r="K6066" s="10">
        <f>_xlfn.LET(_xlpm.w,I6066,LEN(_xlpm.w))</f>
        <v>3</v>
      </c>
      <c r="L6066" s="10">
        <f>_xlfn.LET(_xlpm.w,J6066,LEN(_xlpm.w))</f>
        <v>5</v>
      </c>
      <c r="M6066" s="10">
        <f>_xlfn.LET(_xlpm.a,K6066,_xlpm.b,L6066,MAX(_xlpm.a,_xlpm.b))</f>
        <v>5</v>
      </c>
      <c r="N6066" s="10">
        <f>_xlfn.LET(_xlpm.d,(K6066,L6066),MAX(_xlpm.d)-MIN(_xlpm.d))</f>
        <v>2</v>
      </c>
      <c r="O6066" s="1" t="str">
        <f>_xlfn.LET(_xlpm.sep,":",_xlpm.w,$G6066,_xlfn.CONCAT("~",RIGHT(_xlpm.w,LEN(_xlpm.w)-FIND(_xlpm.sep,_xlpm.w)),"~"))</f>
        <v>~rliry~</v>
      </c>
      <c r="P6066" s="1" t="str">
        <f>_xlfn.LET(_xlpm.sep,":",_xlpm.w,$G6066,_xlfn.CONCAT("[",LEFT(_xlpm.w,FIND(_xlpm.sep,_xlpm.w)-1),"]"))</f>
        <v>[ɹlɪ]</v>
      </c>
      <c r="Q6066" s="14" cm="1">
        <f t="array" ref="Q6066">SUM(_xlfn._xlws.FILTER($H$2:$H$7117,_xlfn.MAP($O$2:$O$7117,_xlfn.LAMBDA(_xlpm.x,_xlpm.x=$O6066))))</f>
        <v>4.9701789264413521E-5</v>
      </c>
      <c r="R6066" s="14">
        <f>$H6066/Q6066</f>
        <v>1</v>
      </c>
      <c r="S6066" s="14" cm="1">
        <f t="array" ref="S6066">SUM(_xlfn._xlws.FILTER($H$2:$H$7117,_xlfn.MAP($P$2:$P$7117,_xlfn.LAMBDA(_xlpm.x,_xlpm.x=$P6066))))</f>
        <v>3.180914512922464E-3</v>
      </c>
      <c r="T6066" s="14">
        <f>$H6066/S6066</f>
        <v>1.5625000000000007E-2</v>
      </c>
      <c r="U6066" s="14">
        <f>_xlfn.LET(_xlpm.freq,F6066,_xlpm.size,M6066+1,_xlpm.F,V6066,LOG(1+_xlpm.freq)*LOG(1+_xlpm.size)*_xlpm.F)</f>
        <v>7.8276879791117186E-3</v>
      </c>
      <c r="V6066" s="14">
        <f>_xlfn.LET(_xlpm.a,T6066,_xlpm.b,R6066,2*_xlpm.a*_xlpm.b/(_xlpm.a+_xlpm.b))</f>
        <v>3.0769230769230781E-2</v>
      </c>
      <c r="W6066" s="14">
        <f>_xlfn.LET(_xlpm.p,R6066,_xlpm.q,T6066,LOG(_xlpm.p/_xlpm.q))</f>
        <v>1.8061799739838871</v>
      </c>
      <c r="X6066" s="2"/>
    </row>
    <row r="6067" spans="1:24">
      <c r="A6067" s="1" t="str">
        <f>_xlfn.LET(_xlpm.sep," : ",CONCATENATE(O6067,_xlpm.sep,P6067))</f>
        <v>~rlyry~ : [ɹlɪ]</v>
      </c>
      <c r="B6067" s="1">
        <f>_xlfn.LET(_xlpm.d,$G6067,_xlpm.k,_xlfn.CONCAT(LEFT(TRIM(B$1),1),"*"),COUNTIF(_xlpm.d,_xlpm.k))</f>
        <v>1</v>
      </c>
      <c r="C6067" s="1">
        <f>_xlfn.LET(_xlpm.d,$G6067,_xlpm.k,_xlfn.CONCAT(LEFT(TRIM(C$1),1),"*"),COUNTIF(_xlpm.d,_xlpm.k))</f>
        <v>0</v>
      </c>
      <c r="D6067" s="1">
        <f>_xlfn.LET(_xlpm.d,$G6067,_xlpm.k,_xlfn.CONCAT(LEFT(TRIM(D$1),1),"*"),COUNTIF(_xlpm.d,_xlpm.k))</f>
        <v>0</v>
      </c>
      <c r="E6067" s="1">
        <f>LOG(F6067+1,10)</f>
        <v>0.30102999566398114</v>
      </c>
      <c r="F6067" s="7">
        <v>1</v>
      </c>
      <c r="G6067" s="9" t="s">
        <v>6021</v>
      </c>
      <c r="H6067" s="4">
        <f>F6067/freq.sum.r6e</f>
        <v>4.9701789264413521E-5</v>
      </c>
      <c r="I6067" s="1" t="str">
        <f>_xlfn.LET(_xlpm.sep,":",_xlpm.w,$G6067,LEFT(_xlpm.w,FIND(_xlpm.sep,_xlpm.w)-1))</f>
        <v>ɹlɪ</v>
      </c>
      <c r="J6067" s="1" t="str">
        <f>_xlfn.LET(_xlpm.sep,":",_xlpm.w,$G6067,RIGHT(_xlpm.w,LEN(_xlpm.w)-FIND(_xlpm.sep,_xlpm.w)))</f>
        <v>rlyry</v>
      </c>
      <c r="K6067" s="10">
        <f>_xlfn.LET(_xlpm.w,I6067,LEN(_xlpm.w))</f>
        <v>3</v>
      </c>
      <c r="L6067" s="10">
        <f>_xlfn.LET(_xlpm.w,J6067,LEN(_xlpm.w))</f>
        <v>5</v>
      </c>
      <c r="M6067" s="10">
        <f>_xlfn.LET(_xlpm.a,K6067,_xlpm.b,L6067,MAX(_xlpm.a,_xlpm.b))</f>
        <v>5</v>
      </c>
      <c r="N6067" s="10">
        <f>_xlfn.LET(_xlpm.d,(K6067,L6067),MAX(_xlpm.d)-MIN(_xlpm.d))</f>
        <v>2</v>
      </c>
      <c r="O6067" s="1" t="str">
        <f>_xlfn.LET(_xlpm.sep,":",_xlpm.w,$G6067,_xlfn.CONCAT("~",RIGHT(_xlpm.w,LEN(_xlpm.w)-FIND(_xlpm.sep,_xlpm.w)),"~"))</f>
        <v>~rlyry~</v>
      </c>
      <c r="P6067" s="1" t="str">
        <f>_xlfn.LET(_xlpm.sep,":",_xlpm.w,$G6067,_xlfn.CONCAT("[",LEFT(_xlpm.w,FIND(_xlpm.sep,_xlpm.w)-1),"]"))</f>
        <v>[ɹlɪ]</v>
      </c>
      <c r="Q6067" s="14" cm="1">
        <f t="array" ref="Q6067">SUM(_xlfn._xlws.FILTER($H$2:$H$7117,_xlfn.MAP($O$2:$O$7117,_xlfn.LAMBDA(_xlpm.x,_xlpm.x=$O6067))))</f>
        <v>4.9701789264413521E-5</v>
      </c>
      <c r="R6067" s="14">
        <f>$H6067/Q6067</f>
        <v>1</v>
      </c>
      <c r="S6067" s="14" cm="1">
        <f t="array" ref="S6067">SUM(_xlfn._xlws.FILTER($H$2:$H$7117,_xlfn.MAP($P$2:$P$7117,_xlfn.LAMBDA(_xlpm.x,_xlpm.x=$P6067))))</f>
        <v>3.180914512922464E-3</v>
      </c>
      <c r="T6067" s="14">
        <f>$H6067/S6067</f>
        <v>1.5625000000000007E-2</v>
      </c>
      <c r="U6067" s="14">
        <f>_xlfn.LET(_xlpm.freq,F6067,_xlpm.size,M6067+1,_xlpm.F,V6067,LOG(1+_xlpm.freq)*LOG(1+_xlpm.size)*_xlpm.F)</f>
        <v>7.8276879791117186E-3</v>
      </c>
      <c r="V6067" s="14">
        <f>_xlfn.LET(_xlpm.a,T6067,_xlpm.b,R6067,2*_xlpm.a*_xlpm.b/(_xlpm.a+_xlpm.b))</f>
        <v>3.0769230769230781E-2</v>
      </c>
      <c r="W6067" s="14">
        <f>_xlfn.LET(_xlpm.p,R6067,_xlpm.q,T6067,LOG(_xlpm.p/_xlpm.q))</f>
        <v>1.8061799739838871</v>
      </c>
      <c r="X6067" s="2"/>
    </row>
    <row r="6068" spans="1:24">
      <c r="A6068" s="1" t="str">
        <f>_xlfn.LET(_xlpm.sep," : ",CONCATENATE(O6068,_xlpm.sep,P6068))</f>
        <v>~rli'r~ : [ɹlɪ]</v>
      </c>
      <c r="B6068" s="1">
        <f>_xlfn.LET(_xlpm.d,$G6068,_xlpm.k,_xlfn.CONCAT(LEFT(TRIM(B$1),1),"*"),COUNTIF(_xlpm.d,_xlpm.k))</f>
        <v>1</v>
      </c>
      <c r="C6068" s="1">
        <f>_xlfn.LET(_xlpm.d,$G6068,_xlpm.k,_xlfn.CONCAT(LEFT(TRIM(C$1),1),"*"),COUNTIF(_xlpm.d,_xlpm.k))</f>
        <v>0</v>
      </c>
      <c r="D6068" s="1">
        <f>_xlfn.LET(_xlpm.d,$G6068,_xlpm.k,_xlfn.CONCAT(LEFT(TRIM(D$1),1),"*"),COUNTIF(_xlpm.d,_xlpm.k))</f>
        <v>0</v>
      </c>
      <c r="E6068" s="1">
        <f>LOG(F6068+1,10)</f>
        <v>0.30102999566398114</v>
      </c>
      <c r="F6068" s="7">
        <v>1</v>
      </c>
      <c r="G6068" s="9" t="s">
        <v>6001</v>
      </c>
      <c r="H6068" s="4">
        <f>F6068/freq.sum.r6e</f>
        <v>4.9701789264413521E-5</v>
      </c>
      <c r="I6068" s="4" t="str">
        <f>_xlfn.LET(_xlpm.sep,":",_xlpm.w,$G6068,LEFT(_xlpm.w,FIND(_xlpm.sep,_xlpm.w)-1))</f>
        <v>ɹlɪ</v>
      </c>
      <c r="J6068" s="4" t="str">
        <f>_xlfn.LET(_xlpm.sep,":",_xlpm.w,$G6068,RIGHT(_xlpm.w,LEN(_xlpm.w)-FIND(_xlpm.sep,_xlpm.w)))</f>
        <v>rli'r</v>
      </c>
      <c r="K6068" s="10">
        <f>_xlfn.LET(_xlpm.w,I6068,LEN(_xlpm.w))</f>
        <v>3</v>
      </c>
      <c r="L6068" s="10">
        <f>_xlfn.LET(_xlpm.w,J6068,LEN(_xlpm.w))</f>
        <v>5</v>
      </c>
      <c r="M6068" s="10">
        <f>_xlfn.LET(_xlpm.a,K6068,_xlpm.b,L6068,MAX(_xlpm.a,_xlpm.b))</f>
        <v>5</v>
      </c>
      <c r="N6068" s="10">
        <f>_xlfn.LET(_xlpm.d,(K6068,L6068),MAX(_xlpm.d)-MIN(_xlpm.d))</f>
        <v>2</v>
      </c>
      <c r="O6068" s="1" t="str">
        <f>_xlfn.LET(_xlpm.sep,":",_xlpm.w,$G6068,_xlfn.CONCAT("~",RIGHT(_xlpm.w,LEN(_xlpm.w)-FIND(_xlpm.sep,_xlpm.w)),"~"))</f>
        <v>~rli'r~</v>
      </c>
      <c r="P6068" s="1" t="str">
        <f>_xlfn.LET(_xlpm.sep,":",_xlpm.w,$G6068,_xlfn.CONCAT("[",LEFT(_xlpm.w,FIND(_xlpm.sep,_xlpm.w)-1),"]"))</f>
        <v>[ɹlɪ]</v>
      </c>
      <c r="Q6068" s="14" cm="1">
        <f t="array" ref="Q6068">SUM(_xlfn._xlws.FILTER($H$2:$H$7109,_xlfn.MAP($O$2:$O$7109,_xlfn.LAMBDA(_xlpm.x,_xlpm.x=$O6068))))</f>
        <v>4.9701789264413521E-5</v>
      </c>
      <c r="R6068" s="14">
        <f>$H6068/Q6068</f>
        <v>1</v>
      </c>
      <c r="S6068" s="14" cm="1">
        <f t="array" ref="S6068">SUM(_xlfn._xlws.FILTER($H$2:$H$7109,_xlfn.MAP($P$2:$P$7109,_xlfn.LAMBDA(_xlpm.x,_xlpm.x=$P6068))))</f>
        <v>3.180914512922464E-3</v>
      </c>
      <c r="T6068" s="14">
        <f>$H6068/S6068</f>
        <v>1.5625000000000007E-2</v>
      </c>
      <c r="U6068" s="14">
        <f>_xlfn.LET(_xlpm.freq,F6068,_xlpm.size,M6068+1,_xlpm.F,V6068,LOG(1+_xlpm.freq)*LOG(1+_xlpm.size)*_xlpm.F)</f>
        <v>7.8276879791117186E-3</v>
      </c>
      <c r="V6068" s="14">
        <f>_xlfn.LET(_xlpm.a,T6068,_xlpm.b,R6068,2*_xlpm.a*_xlpm.b/(_xlpm.a+_xlpm.b))</f>
        <v>3.0769230769230781E-2</v>
      </c>
      <c r="W6068" s="14">
        <f>_xlfn.LET(_xlpm.p,R6068,_xlpm.q,T6068,LOG(_xlpm.p/_xlpm.q))</f>
        <v>1.8061799739838871</v>
      </c>
      <c r="X6068" s="2"/>
    </row>
    <row r="6069" spans="1:24">
      <c r="A6069" s="1" t="str">
        <f>_xlfn.LET(_xlpm.sep," : ",CONCATENATE(O6069,_xlpm.sep,P6069))</f>
        <v>~rly'r~ : [ɹlɪ]</v>
      </c>
      <c r="B6069" s="1">
        <f>_xlfn.LET(_xlpm.d,$G6069,_xlpm.k,_xlfn.CONCAT(LEFT(TRIM(B$1),1),"*"),COUNTIF(_xlpm.d,_xlpm.k))</f>
        <v>1</v>
      </c>
      <c r="C6069" s="1">
        <f>_xlfn.LET(_xlpm.d,$G6069,_xlpm.k,_xlfn.CONCAT(LEFT(TRIM(C$1),1),"*"),COUNTIF(_xlpm.d,_xlpm.k))</f>
        <v>0</v>
      </c>
      <c r="D6069" s="1">
        <f>_xlfn.LET(_xlpm.d,$G6069,_xlpm.k,_xlfn.CONCAT(LEFT(TRIM(D$1),1),"*"),COUNTIF(_xlpm.d,_xlpm.k))</f>
        <v>0</v>
      </c>
      <c r="E6069" s="1">
        <f>LOG(F6069+1,10)</f>
        <v>0.30102999566398114</v>
      </c>
      <c r="F6069" s="7">
        <v>1</v>
      </c>
      <c r="G6069" s="9" t="s">
        <v>6016</v>
      </c>
      <c r="H6069" s="4">
        <f>F6069/freq.sum.r6e</f>
        <v>4.9701789264413521E-5</v>
      </c>
      <c r="I6069" s="1" t="str">
        <f>_xlfn.LET(_xlpm.sep,":",_xlpm.w,$G6069,LEFT(_xlpm.w,FIND(_xlpm.sep,_xlpm.w)-1))</f>
        <v>ɹlɪ</v>
      </c>
      <c r="J6069" s="1" t="str">
        <f>_xlfn.LET(_xlpm.sep,":",_xlpm.w,$G6069,RIGHT(_xlpm.w,LEN(_xlpm.w)-FIND(_xlpm.sep,_xlpm.w)))</f>
        <v>rly'r</v>
      </c>
      <c r="K6069" s="10">
        <f>_xlfn.LET(_xlpm.w,I6069,LEN(_xlpm.w))</f>
        <v>3</v>
      </c>
      <c r="L6069" s="10">
        <f>_xlfn.LET(_xlpm.w,J6069,LEN(_xlpm.w))</f>
        <v>5</v>
      </c>
      <c r="M6069" s="10">
        <f>_xlfn.LET(_xlpm.a,K6069,_xlpm.b,L6069,MAX(_xlpm.a,_xlpm.b))</f>
        <v>5</v>
      </c>
      <c r="N6069" s="10">
        <f>_xlfn.LET(_xlpm.d,(K6069,L6069),MAX(_xlpm.d)-MIN(_xlpm.d))</f>
        <v>2</v>
      </c>
      <c r="O6069" s="1" t="str">
        <f>_xlfn.LET(_xlpm.sep,":",_xlpm.w,$G6069,_xlfn.CONCAT("~",RIGHT(_xlpm.w,LEN(_xlpm.w)-FIND(_xlpm.sep,_xlpm.w)),"~"))</f>
        <v>~rly'r~</v>
      </c>
      <c r="P6069" s="1" t="str">
        <f>_xlfn.LET(_xlpm.sep,":",_xlpm.w,$G6069,_xlfn.CONCAT("[",LEFT(_xlpm.w,FIND(_xlpm.sep,_xlpm.w)-1),"]"))</f>
        <v>[ɹlɪ]</v>
      </c>
      <c r="Q6069" s="14" cm="1">
        <f t="array" ref="Q6069">SUM(_xlfn._xlws.FILTER($H$2:$H$7117,_xlfn.MAP($O$2:$O$7117,_xlfn.LAMBDA(_xlpm.x,_xlpm.x=$O6069))))</f>
        <v>4.9701789264413521E-5</v>
      </c>
      <c r="R6069" s="14">
        <f>$H6069/Q6069</f>
        <v>1</v>
      </c>
      <c r="S6069" s="14" cm="1">
        <f t="array" ref="S6069">SUM(_xlfn._xlws.FILTER($H$2:$H$7117,_xlfn.MAP($P$2:$P$7117,_xlfn.LAMBDA(_xlpm.x,_xlpm.x=$P6069))))</f>
        <v>3.180914512922464E-3</v>
      </c>
      <c r="T6069" s="14">
        <f>$H6069/S6069</f>
        <v>1.5625000000000007E-2</v>
      </c>
      <c r="U6069" s="14">
        <f>_xlfn.LET(_xlpm.freq,F6069,_xlpm.size,M6069+1,_xlpm.F,V6069,LOG(1+_xlpm.freq)*LOG(1+_xlpm.size)*_xlpm.F)</f>
        <v>7.8276879791117186E-3</v>
      </c>
      <c r="V6069" s="14">
        <f>_xlfn.LET(_xlpm.a,T6069,_xlpm.b,R6069,2*_xlpm.a*_xlpm.b/(_xlpm.a+_xlpm.b))</f>
        <v>3.0769230769230781E-2</v>
      </c>
      <c r="W6069" s="14">
        <f>_xlfn.LET(_xlpm.p,R6069,_xlpm.q,T6069,LOG(_xlpm.p/_xlpm.q))</f>
        <v>1.8061799739838871</v>
      </c>
      <c r="X6069" s="2"/>
    </row>
    <row r="6070" spans="1:24">
      <c r="A6070" s="1" t="str">
        <f>_xlfn.LET(_xlpm.sep," : ",CONCATENATE(O6070,_xlpm.sep,P6070))</f>
        <v>~rmi'r~ : [ɹmɪ]</v>
      </c>
      <c r="B6070" s="1">
        <f>_xlfn.LET(_xlpm.d,$G6070,_xlpm.k,_xlfn.CONCAT(LEFT(TRIM(B$1),1),"*"),COUNTIF(_xlpm.d,_xlpm.k))</f>
        <v>1</v>
      </c>
      <c r="C6070" s="1">
        <f>_xlfn.LET(_xlpm.d,$G6070,_xlpm.k,_xlfn.CONCAT(LEFT(TRIM(C$1),1),"*"),COUNTIF(_xlpm.d,_xlpm.k))</f>
        <v>0</v>
      </c>
      <c r="D6070" s="1">
        <f>_xlfn.LET(_xlpm.d,$G6070,_xlpm.k,_xlfn.CONCAT(LEFT(TRIM(D$1),1),"*"),COUNTIF(_xlpm.d,_xlpm.k))</f>
        <v>0</v>
      </c>
      <c r="E6070" s="1">
        <f>LOG(F6070+1,10)</f>
        <v>0.30102999566398114</v>
      </c>
      <c r="F6070" s="7">
        <v>1</v>
      </c>
      <c r="G6070" s="9" t="s">
        <v>6043</v>
      </c>
      <c r="H6070" s="4">
        <f>F6070/freq.sum.r6e</f>
        <v>4.9701789264413521E-5</v>
      </c>
      <c r="I6070" s="1" t="str">
        <f>_xlfn.LET(_xlpm.sep,":",_xlpm.w,$G6070,LEFT(_xlpm.w,FIND(_xlpm.sep,_xlpm.w)-1))</f>
        <v>ɹmɪ</v>
      </c>
      <c r="J6070" s="1" t="str">
        <f>_xlfn.LET(_xlpm.sep,":",_xlpm.w,$G6070,RIGHT(_xlpm.w,LEN(_xlpm.w)-FIND(_xlpm.sep,_xlpm.w)))</f>
        <v>rmi'r</v>
      </c>
      <c r="K6070" s="10">
        <f>_xlfn.LET(_xlpm.w,I6070,LEN(_xlpm.w))</f>
        <v>3</v>
      </c>
      <c r="L6070" s="10">
        <f>_xlfn.LET(_xlpm.w,J6070,LEN(_xlpm.w))</f>
        <v>5</v>
      </c>
      <c r="M6070" s="10">
        <f>_xlfn.LET(_xlpm.a,K6070,_xlpm.b,L6070,MAX(_xlpm.a,_xlpm.b))</f>
        <v>5</v>
      </c>
      <c r="N6070" s="10">
        <f>_xlfn.LET(_xlpm.d,(K6070,L6070),MAX(_xlpm.d)-MIN(_xlpm.d))</f>
        <v>2</v>
      </c>
      <c r="O6070" s="1" t="str">
        <f>_xlfn.LET(_xlpm.sep,":",_xlpm.w,$G6070,_xlfn.CONCAT("~",RIGHT(_xlpm.w,LEN(_xlpm.w)-FIND(_xlpm.sep,_xlpm.w)),"~"))</f>
        <v>~rmi'r~</v>
      </c>
      <c r="P6070" s="1" t="str">
        <f>_xlfn.LET(_xlpm.sep,":",_xlpm.w,$G6070,_xlfn.CONCAT("[",LEFT(_xlpm.w,FIND(_xlpm.sep,_xlpm.w)-1),"]"))</f>
        <v>[ɹmɪ]</v>
      </c>
      <c r="Q6070" s="14" cm="1">
        <f t="array" ref="Q6070">SUM(_xlfn._xlws.FILTER($H$2:$H$7117,_xlfn.MAP($O$2:$O$7117,_xlfn.LAMBDA(_xlpm.x,_xlpm.x=$O6070))))</f>
        <v>4.9701789264413521E-5</v>
      </c>
      <c r="R6070" s="14">
        <f>$H6070/Q6070</f>
        <v>1</v>
      </c>
      <c r="S6070" s="14" cm="1">
        <f t="array" ref="S6070">SUM(_xlfn._xlws.FILTER($H$2:$H$7117,_xlfn.MAP($P$2:$P$7117,_xlfn.LAMBDA(_xlpm.x,_xlpm.x=$P6070))))</f>
        <v>3.180914512922464E-3</v>
      </c>
      <c r="T6070" s="14">
        <f>$H6070/S6070</f>
        <v>1.5625000000000007E-2</v>
      </c>
      <c r="U6070" s="14">
        <f>_xlfn.LET(_xlpm.freq,F6070,_xlpm.size,M6070+1,_xlpm.F,V6070,LOG(1+_xlpm.freq)*LOG(1+_xlpm.size)*_xlpm.F)</f>
        <v>7.8276879791117186E-3</v>
      </c>
      <c r="V6070" s="14">
        <f>_xlfn.LET(_xlpm.a,T6070,_xlpm.b,R6070,2*_xlpm.a*_xlpm.b/(_xlpm.a+_xlpm.b))</f>
        <v>3.0769230769230781E-2</v>
      </c>
      <c r="W6070" s="14">
        <f>_xlfn.LET(_xlpm.p,R6070,_xlpm.q,T6070,LOG(_xlpm.p/_xlpm.q))</f>
        <v>1.8061799739838871</v>
      </c>
      <c r="X6070" s="2"/>
    </row>
    <row r="6071" spans="1:24">
      <c r="A6071" s="1" t="str">
        <f>_xlfn.LET(_xlpm.sep," : ",CONCATENATE(O6071,_xlpm.sep,P6071))</f>
        <v>~rmyry~ : [ɹmɪ]</v>
      </c>
      <c r="B6071" s="1">
        <f>_xlfn.LET(_xlpm.d,$G6071,_xlpm.k,_xlfn.CONCAT(LEFT(TRIM(B$1),1),"*"),COUNTIF(_xlpm.d,_xlpm.k))</f>
        <v>1</v>
      </c>
      <c r="C6071" s="1">
        <f>_xlfn.LET(_xlpm.d,$G6071,_xlpm.k,_xlfn.CONCAT(LEFT(TRIM(C$1),1),"*"),COUNTIF(_xlpm.d,_xlpm.k))</f>
        <v>0</v>
      </c>
      <c r="D6071" s="1">
        <f>_xlfn.LET(_xlpm.d,$G6071,_xlpm.k,_xlfn.CONCAT(LEFT(TRIM(D$1),1),"*"),COUNTIF(_xlpm.d,_xlpm.k))</f>
        <v>0</v>
      </c>
      <c r="E6071" s="1">
        <f>LOG(F6071+1,10)</f>
        <v>0.30102999566398114</v>
      </c>
      <c r="F6071" s="7">
        <v>1</v>
      </c>
      <c r="G6071" s="9" t="s">
        <v>6062</v>
      </c>
      <c r="H6071" s="4">
        <f>F6071/freq.sum.r6e</f>
        <v>4.9701789264413521E-5</v>
      </c>
      <c r="I6071" s="1" t="str">
        <f>_xlfn.LET(_xlpm.sep,":",_xlpm.w,$G6071,LEFT(_xlpm.w,FIND(_xlpm.sep,_xlpm.w)-1))</f>
        <v>ɹmɪ</v>
      </c>
      <c r="J6071" s="1" t="str">
        <f>_xlfn.LET(_xlpm.sep,":",_xlpm.w,$G6071,RIGHT(_xlpm.w,LEN(_xlpm.w)-FIND(_xlpm.sep,_xlpm.w)))</f>
        <v>rmyry</v>
      </c>
      <c r="K6071" s="10">
        <f>_xlfn.LET(_xlpm.w,I6071,LEN(_xlpm.w))</f>
        <v>3</v>
      </c>
      <c r="L6071" s="10">
        <f>_xlfn.LET(_xlpm.w,J6071,LEN(_xlpm.w))</f>
        <v>5</v>
      </c>
      <c r="M6071" s="10">
        <f>_xlfn.LET(_xlpm.a,K6071,_xlpm.b,L6071,MAX(_xlpm.a,_xlpm.b))</f>
        <v>5</v>
      </c>
      <c r="N6071" s="10">
        <f>_xlfn.LET(_xlpm.d,(K6071,L6071),MAX(_xlpm.d)-MIN(_xlpm.d))</f>
        <v>2</v>
      </c>
      <c r="O6071" s="1" t="str">
        <f>_xlfn.LET(_xlpm.sep,":",_xlpm.w,$G6071,_xlfn.CONCAT("~",RIGHT(_xlpm.w,LEN(_xlpm.w)-FIND(_xlpm.sep,_xlpm.w)),"~"))</f>
        <v>~rmyry~</v>
      </c>
      <c r="P6071" s="1" t="str">
        <f>_xlfn.LET(_xlpm.sep,":",_xlpm.w,$G6071,_xlfn.CONCAT("[",LEFT(_xlpm.w,FIND(_xlpm.sep,_xlpm.w)-1),"]"))</f>
        <v>[ɹmɪ]</v>
      </c>
      <c r="Q6071" s="14" cm="1">
        <f t="array" ref="Q6071">SUM(_xlfn._xlws.FILTER($H$2:$H$7117,_xlfn.MAP($O$2:$O$7117,_xlfn.LAMBDA(_xlpm.x,_xlpm.x=$O6071))))</f>
        <v>4.9701789264413521E-5</v>
      </c>
      <c r="R6071" s="14">
        <f>$H6071/Q6071</f>
        <v>1</v>
      </c>
      <c r="S6071" s="14" cm="1">
        <f t="array" ref="S6071">SUM(_xlfn._xlws.FILTER($H$2:$H$7117,_xlfn.MAP($P$2:$P$7117,_xlfn.LAMBDA(_xlpm.x,_xlpm.x=$P6071))))</f>
        <v>3.180914512922464E-3</v>
      </c>
      <c r="T6071" s="14">
        <f>$H6071/S6071</f>
        <v>1.5625000000000007E-2</v>
      </c>
      <c r="U6071" s="14">
        <f>_xlfn.LET(_xlpm.freq,F6071,_xlpm.size,M6071+1,_xlpm.F,V6071,LOG(1+_xlpm.freq)*LOG(1+_xlpm.size)*_xlpm.F)</f>
        <v>7.8276879791117186E-3</v>
      </c>
      <c r="V6071" s="14">
        <f>_xlfn.LET(_xlpm.a,T6071,_xlpm.b,R6071,2*_xlpm.a*_xlpm.b/(_xlpm.a+_xlpm.b))</f>
        <v>3.0769230769230781E-2</v>
      </c>
      <c r="W6071" s="14">
        <f>_xlfn.LET(_xlpm.p,R6071,_xlpm.q,T6071,LOG(_xlpm.p/_xlpm.q))</f>
        <v>1.8061799739838871</v>
      </c>
      <c r="X6071" s="2"/>
    </row>
    <row r="6072" spans="1:24">
      <c r="A6072" s="1" t="str">
        <f>_xlfn.LET(_xlpm.sep," : ",CONCATENATE(O6072,_xlpm.sep,P6072))</f>
        <v>~rmiry~ : [ɹmɪ]</v>
      </c>
      <c r="B6072" s="1">
        <f>_xlfn.LET(_xlpm.d,$G6072,_xlpm.k,_xlfn.CONCAT(LEFT(TRIM(B$1),1),"*"),COUNTIF(_xlpm.d,_xlpm.k))</f>
        <v>1</v>
      </c>
      <c r="C6072" s="1">
        <f>_xlfn.LET(_xlpm.d,$G6072,_xlpm.k,_xlfn.CONCAT(LEFT(TRIM(C$1),1),"*"),COUNTIF(_xlpm.d,_xlpm.k))</f>
        <v>0</v>
      </c>
      <c r="D6072" s="1">
        <f>_xlfn.LET(_xlpm.d,$G6072,_xlpm.k,_xlfn.CONCAT(LEFT(TRIM(D$1),1),"*"),COUNTIF(_xlpm.d,_xlpm.k))</f>
        <v>0</v>
      </c>
      <c r="E6072" s="1">
        <f>LOG(F6072+1,10)</f>
        <v>0.30102999566398114</v>
      </c>
      <c r="F6072" s="7">
        <v>1</v>
      </c>
      <c r="G6072" s="9" t="s">
        <v>6050</v>
      </c>
      <c r="H6072" s="4">
        <f>F6072/freq.sum.r6e</f>
        <v>4.9701789264413521E-5</v>
      </c>
      <c r="I6072" s="1" t="str">
        <f>_xlfn.LET(_xlpm.sep,":",_xlpm.w,$G6072,LEFT(_xlpm.w,FIND(_xlpm.sep,_xlpm.w)-1))</f>
        <v>ɹmɪ</v>
      </c>
      <c r="J6072" s="1" t="str">
        <f>_xlfn.LET(_xlpm.sep,":",_xlpm.w,$G6072,RIGHT(_xlpm.w,LEN(_xlpm.w)-FIND(_xlpm.sep,_xlpm.w)))</f>
        <v>rmiry</v>
      </c>
      <c r="K6072" s="10">
        <f>_xlfn.LET(_xlpm.w,I6072,LEN(_xlpm.w))</f>
        <v>3</v>
      </c>
      <c r="L6072" s="10">
        <f>_xlfn.LET(_xlpm.w,J6072,LEN(_xlpm.w))</f>
        <v>5</v>
      </c>
      <c r="M6072" s="10">
        <f>_xlfn.LET(_xlpm.a,K6072,_xlpm.b,L6072,MAX(_xlpm.a,_xlpm.b))</f>
        <v>5</v>
      </c>
      <c r="N6072" s="10">
        <f>_xlfn.LET(_xlpm.d,(K6072,L6072),MAX(_xlpm.d)-MIN(_xlpm.d))</f>
        <v>2</v>
      </c>
      <c r="O6072" s="1" t="str">
        <f>_xlfn.LET(_xlpm.sep,":",_xlpm.w,$G6072,_xlfn.CONCAT("~",RIGHT(_xlpm.w,LEN(_xlpm.w)-FIND(_xlpm.sep,_xlpm.w)),"~"))</f>
        <v>~rmiry~</v>
      </c>
      <c r="P6072" s="1" t="str">
        <f>_xlfn.LET(_xlpm.sep,":",_xlpm.w,$G6072,_xlfn.CONCAT("[",LEFT(_xlpm.w,FIND(_xlpm.sep,_xlpm.w)-1),"]"))</f>
        <v>[ɹmɪ]</v>
      </c>
      <c r="Q6072" s="14" cm="1">
        <f t="array" ref="Q6072">SUM(_xlfn._xlws.FILTER($H$2:$H$7117,_xlfn.MAP($O$2:$O$7117,_xlfn.LAMBDA(_xlpm.x,_xlpm.x=$O6072))))</f>
        <v>4.9701789264413521E-5</v>
      </c>
      <c r="R6072" s="14">
        <f>$H6072/Q6072</f>
        <v>1</v>
      </c>
      <c r="S6072" s="14" cm="1">
        <f t="array" ref="S6072">SUM(_xlfn._xlws.FILTER($H$2:$H$7117,_xlfn.MAP($P$2:$P$7117,_xlfn.LAMBDA(_xlpm.x,_xlpm.x=$P6072))))</f>
        <v>3.180914512922464E-3</v>
      </c>
      <c r="T6072" s="14">
        <f>$H6072/S6072</f>
        <v>1.5625000000000007E-2</v>
      </c>
      <c r="U6072" s="14">
        <f>_xlfn.LET(_xlpm.freq,F6072,_xlpm.size,M6072+1,_xlpm.F,V6072,LOG(1+_xlpm.freq)*LOG(1+_xlpm.size)*_xlpm.F)</f>
        <v>7.8276879791117186E-3</v>
      </c>
      <c r="V6072" s="14">
        <f>_xlfn.LET(_xlpm.a,T6072,_xlpm.b,R6072,2*_xlpm.a*_xlpm.b/(_xlpm.a+_xlpm.b))</f>
        <v>3.0769230769230781E-2</v>
      </c>
      <c r="W6072" s="14">
        <f>_xlfn.LET(_xlpm.p,R6072,_xlpm.q,T6072,LOG(_xlpm.p/_xlpm.q))</f>
        <v>1.8061799739838871</v>
      </c>
      <c r="X6072" s="2"/>
    </row>
    <row r="6073" spans="1:24">
      <c r="A6073" s="1" t="str">
        <f>_xlfn.LET(_xlpm.sep," : ",CONCATENATE(O6073,_xlpm.sep,P6073))</f>
        <v>~rmy'r~ : [ɹmɪ]</v>
      </c>
      <c r="B6073" s="1">
        <f>_xlfn.LET(_xlpm.d,$G6073,_xlpm.k,_xlfn.CONCAT(LEFT(TRIM(B$1),1),"*"),COUNTIF(_xlpm.d,_xlpm.k))</f>
        <v>1</v>
      </c>
      <c r="C6073" s="1">
        <f>_xlfn.LET(_xlpm.d,$G6073,_xlpm.k,_xlfn.CONCAT(LEFT(TRIM(C$1),1),"*"),COUNTIF(_xlpm.d,_xlpm.k))</f>
        <v>0</v>
      </c>
      <c r="D6073" s="1">
        <f>_xlfn.LET(_xlpm.d,$G6073,_xlpm.k,_xlfn.CONCAT(LEFT(TRIM(D$1),1),"*"),COUNTIF(_xlpm.d,_xlpm.k))</f>
        <v>0</v>
      </c>
      <c r="E6073" s="1">
        <f>LOG(F6073+1,10)</f>
        <v>0.30102999566398114</v>
      </c>
      <c r="F6073" s="7">
        <v>1</v>
      </c>
      <c r="G6073" s="9" t="s">
        <v>6057</v>
      </c>
      <c r="H6073" s="4">
        <f>F6073/freq.sum.r6e</f>
        <v>4.9701789264413521E-5</v>
      </c>
      <c r="I6073" s="1" t="str">
        <f>_xlfn.LET(_xlpm.sep,":",_xlpm.w,$G6073,LEFT(_xlpm.w,FIND(_xlpm.sep,_xlpm.w)-1))</f>
        <v>ɹmɪ</v>
      </c>
      <c r="J6073" s="1" t="str">
        <f>_xlfn.LET(_xlpm.sep,":",_xlpm.w,$G6073,RIGHT(_xlpm.w,LEN(_xlpm.w)-FIND(_xlpm.sep,_xlpm.w)))</f>
        <v>rmy'r</v>
      </c>
      <c r="K6073" s="10">
        <f>_xlfn.LET(_xlpm.w,I6073,LEN(_xlpm.w))</f>
        <v>3</v>
      </c>
      <c r="L6073" s="10">
        <f>_xlfn.LET(_xlpm.w,J6073,LEN(_xlpm.w))</f>
        <v>5</v>
      </c>
      <c r="M6073" s="10">
        <f>_xlfn.LET(_xlpm.a,K6073,_xlpm.b,L6073,MAX(_xlpm.a,_xlpm.b))</f>
        <v>5</v>
      </c>
      <c r="N6073" s="10">
        <f>_xlfn.LET(_xlpm.d,(K6073,L6073),MAX(_xlpm.d)-MIN(_xlpm.d))</f>
        <v>2</v>
      </c>
      <c r="O6073" s="1" t="str">
        <f>_xlfn.LET(_xlpm.sep,":",_xlpm.w,$G6073,_xlfn.CONCAT("~",RIGHT(_xlpm.w,LEN(_xlpm.w)-FIND(_xlpm.sep,_xlpm.w)),"~"))</f>
        <v>~rmy'r~</v>
      </c>
      <c r="P6073" s="1" t="str">
        <f>_xlfn.LET(_xlpm.sep,":",_xlpm.w,$G6073,_xlfn.CONCAT("[",LEFT(_xlpm.w,FIND(_xlpm.sep,_xlpm.w)-1),"]"))</f>
        <v>[ɹmɪ]</v>
      </c>
      <c r="Q6073" s="14" cm="1">
        <f t="array" ref="Q6073">SUM(_xlfn._xlws.FILTER($H$2:$H$7117,_xlfn.MAP($O$2:$O$7117,_xlfn.LAMBDA(_xlpm.x,_xlpm.x=$O6073))))</f>
        <v>4.9701789264413521E-5</v>
      </c>
      <c r="R6073" s="14">
        <f>$H6073/Q6073</f>
        <v>1</v>
      </c>
      <c r="S6073" s="14" cm="1">
        <f t="array" ref="S6073">SUM(_xlfn._xlws.FILTER($H$2:$H$7117,_xlfn.MAP($P$2:$P$7117,_xlfn.LAMBDA(_xlpm.x,_xlpm.x=$P6073))))</f>
        <v>3.180914512922464E-3</v>
      </c>
      <c r="T6073" s="14">
        <f>$H6073/S6073</f>
        <v>1.5625000000000007E-2</v>
      </c>
      <c r="U6073" s="14">
        <f>_xlfn.LET(_xlpm.freq,F6073,_xlpm.size,M6073+1,_xlpm.F,V6073,LOG(1+_xlpm.freq)*LOG(1+_xlpm.size)*_xlpm.F)</f>
        <v>7.8276879791117186E-3</v>
      </c>
      <c r="V6073" s="14">
        <f>_xlfn.LET(_xlpm.a,T6073,_xlpm.b,R6073,2*_xlpm.a*_xlpm.b/(_xlpm.a+_xlpm.b))</f>
        <v>3.0769230769230781E-2</v>
      </c>
      <c r="W6073" s="14">
        <f>_xlfn.LET(_xlpm.p,R6073,_xlpm.q,T6073,LOG(_xlpm.p/_xlpm.q))</f>
        <v>1.8061799739838871</v>
      </c>
      <c r="X6073" s="2"/>
    </row>
    <row r="6074" spans="1:24">
      <c r="A6074" s="1" t="str">
        <f>_xlfn.LET(_xlpm.sep," : ",CONCATENATE(O6074,_xlpm.sep,P6074))</f>
        <v>~rti'r~ : [ɹtɪ]</v>
      </c>
      <c r="B6074" s="1">
        <f>_xlfn.LET(_xlpm.d,$G6074,_xlpm.k,_xlfn.CONCAT(LEFT(TRIM(B$1),1),"*"),COUNTIF(_xlpm.d,_xlpm.k))</f>
        <v>1</v>
      </c>
      <c r="C6074" s="1">
        <f>_xlfn.LET(_xlpm.d,$G6074,_xlpm.k,_xlfn.CONCAT(LEFT(TRIM(C$1),1),"*"),COUNTIF(_xlpm.d,_xlpm.k))</f>
        <v>0</v>
      </c>
      <c r="D6074" s="1">
        <f>_xlfn.LET(_xlpm.d,$G6074,_xlpm.k,_xlfn.CONCAT(LEFT(TRIM(D$1),1),"*"),COUNTIF(_xlpm.d,_xlpm.k))</f>
        <v>0</v>
      </c>
      <c r="E6074" s="1">
        <f>LOG(F6074+1,10)</f>
        <v>0.30102999566398114</v>
      </c>
      <c r="F6074" s="7">
        <v>1</v>
      </c>
      <c r="G6074" s="9" t="s">
        <v>6352</v>
      </c>
      <c r="H6074" s="4">
        <f>F6074/freq.sum.r6e</f>
        <v>4.9701789264413521E-5</v>
      </c>
      <c r="I6074" s="1" t="str">
        <f>_xlfn.LET(_xlpm.sep,":",_xlpm.w,$G6074,LEFT(_xlpm.w,FIND(_xlpm.sep,_xlpm.w)-1))</f>
        <v>ɹtɪ</v>
      </c>
      <c r="J6074" s="1" t="str">
        <f>_xlfn.LET(_xlpm.sep,":",_xlpm.w,$G6074,RIGHT(_xlpm.w,LEN(_xlpm.w)-FIND(_xlpm.sep,_xlpm.w)))</f>
        <v>rti'r</v>
      </c>
      <c r="K6074" s="10">
        <f>_xlfn.LET(_xlpm.w,I6074,LEN(_xlpm.w))</f>
        <v>3</v>
      </c>
      <c r="L6074" s="10">
        <f>_xlfn.LET(_xlpm.w,J6074,LEN(_xlpm.w))</f>
        <v>5</v>
      </c>
      <c r="M6074" s="10">
        <f>_xlfn.LET(_xlpm.a,K6074,_xlpm.b,L6074,MAX(_xlpm.a,_xlpm.b))</f>
        <v>5</v>
      </c>
      <c r="N6074" s="10">
        <f>_xlfn.LET(_xlpm.d,(K6074,L6074),MAX(_xlpm.d)-MIN(_xlpm.d))</f>
        <v>2</v>
      </c>
      <c r="O6074" s="1" t="str">
        <f>_xlfn.LET(_xlpm.sep,":",_xlpm.w,$G6074,_xlfn.CONCAT("~",RIGHT(_xlpm.w,LEN(_xlpm.w)-FIND(_xlpm.sep,_xlpm.w)),"~"))</f>
        <v>~rti'r~</v>
      </c>
      <c r="P6074" s="1" t="str">
        <f>_xlfn.LET(_xlpm.sep,":",_xlpm.w,$G6074,_xlfn.CONCAT("[",LEFT(_xlpm.w,FIND(_xlpm.sep,_xlpm.w)-1),"]"))</f>
        <v>[ɹtɪ]</v>
      </c>
      <c r="Q6074" s="14" cm="1">
        <f t="array" ref="Q6074">SUM(_xlfn._xlws.FILTER($H$2:$H$7117,_xlfn.MAP($O$2:$O$7117,_xlfn.LAMBDA(_xlpm.x,_xlpm.x=$O6074))))</f>
        <v>4.9701789264413521E-5</v>
      </c>
      <c r="R6074" s="14">
        <f>$H6074/Q6074</f>
        <v>1</v>
      </c>
      <c r="S6074" s="14" cm="1">
        <f t="array" ref="S6074">SUM(_xlfn._xlws.FILTER($H$2:$H$7117,_xlfn.MAP($P$2:$P$7117,_xlfn.LAMBDA(_xlpm.x,_xlpm.x=$P6074))))</f>
        <v>3.180914512922464E-3</v>
      </c>
      <c r="T6074" s="14">
        <f>$H6074/S6074</f>
        <v>1.5625000000000007E-2</v>
      </c>
      <c r="U6074" s="14">
        <f>_xlfn.LET(_xlpm.freq,F6074,_xlpm.size,M6074+1,_xlpm.F,V6074,LOG(1+_xlpm.freq)*LOG(1+_xlpm.size)*_xlpm.F)</f>
        <v>7.8276879791117186E-3</v>
      </c>
      <c r="V6074" s="14">
        <f>_xlfn.LET(_xlpm.a,T6074,_xlpm.b,R6074,2*_xlpm.a*_xlpm.b/(_xlpm.a+_xlpm.b))</f>
        <v>3.0769230769230781E-2</v>
      </c>
      <c r="W6074" s="14">
        <f>_xlfn.LET(_xlpm.p,R6074,_xlpm.q,T6074,LOG(_xlpm.p/_xlpm.q))</f>
        <v>1.8061799739838871</v>
      </c>
      <c r="X6074" s="2"/>
    </row>
    <row r="6075" spans="1:24">
      <c r="A6075" s="1" t="str">
        <f>_xlfn.LET(_xlpm.sep," : ",CONCATENATE(O6075,_xlpm.sep,P6075))</f>
        <v>~rtiry~ : [ɹtɪ]</v>
      </c>
      <c r="B6075" s="1">
        <f>_xlfn.LET(_xlpm.d,$G6075,_xlpm.k,_xlfn.CONCAT(LEFT(TRIM(B$1),1),"*"),COUNTIF(_xlpm.d,_xlpm.k))</f>
        <v>1</v>
      </c>
      <c r="C6075" s="1">
        <f>_xlfn.LET(_xlpm.d,$G6075,_xlpm.k,_xlfn.CONCAT(LEFT(TRIM(C$1),1),"*"),COUNTIF(_xlpm.d,_xlpm.k))</f>
        <v>0</v>
      </c>
      <c r="D6075" s="1">
        <f>_xlfn.LET(_xlpm.d,$G6075,_xlpm.k,_xlfn.CONCAT(LEFT(TRIM(D$1),1),"*"),COUNTIF(_xlpm.d,_xlpm.k))</f>
        <v>0</v>
      </c>
      <c r="E6075" s="1">
        <f>LOG(F6075+1,10)</f>
        <v>0.30102999566398114</v>
      </c>
      <c r="F6075" s="7">
        <v>1</v>
      </c>
      <c r="G6075" s="9" t="s">
        <v>6359</v>
      </c>
      <c r="H6075" s="4">
        <f>F6075/freq.sum.r6e</f>
        <v>4.9701789264413521E-5</v>
      </c>
      <c r="I6075" s="1" t="str">
        <f>_xlfn.LET(_xlpm.sep,":",_xlpm.w,$G6075,LEFT(_xlpm.w,FIND(_xlpm.sep,_xlpm.w)-1))</f>
        <v>ɹtɪ</v>
      </c>
      <c r="J6075" s="1" t="str">
        <f>_xlfn.LET(_xlpm.sep,":",_xlpm.w,$G6075,RIGHT(_xlpm.w,LEN(_xlpm.w)-FIND(_xlpm.sep,_xlpm.w)))</f>
        <v>rtiry</v>
      </c>
      <c r="K6075" s="10">
        <f>_xlfn.LET(_xlpm.w,I6075,LEN(_xlpm.w))</f>
        <v>3</v>
      </c>
      <c r="L6075" s="10">
        <f>_xlfn.LET(_xlpm.w,J6075,LEN(_xlpm.w))</f>
        <v>5</v>
      </c>
      <c r="M6075" s="10">
        <f>_xlfn.LET(_xlpm.a,K6075,_xlpm.b,L6075,MAX(_xlpm.a,_xlpm.b))</f>
        <v>5</v>
      </c>
      <c r="N6075" s="10">
        <f>_xlfn.LET(_xlpm.d,(K6075,L6075),MAX(_xlpm.d)-MIN(_xlpm.d))</f>
        <v>2</v>
      </c>
      <c r="O6075" s="1" t="str">
        <f>_xlfn.LET(_xlpm.sep,":",_xlpm.w,$G6075,_xlfn.CONCAT("~",RIGHT(_xlpm.w,LEN(_xlpm.w)-FIND(_xlpm.sep,_xlpm.w)),"~"))</f>
        <v>~rtiry~</v>
      </c>
      <c r="P6075" s="1" t="str">
        <f>_xlfn.LET(_xlpm.sep,":",_xlpm.w,$G6075,_xlfn.CONCAT("[",LEFT(_xlpm.w,FIND(_xlpm.sep,_xlpm.w)-1),"]"))</f>
        <v>[ɹtɪ]</v>
      </c>
      <c r="Q6075" s="14" cm="1">
        <f t="array" ref="Q6075">SUM(_xlfn._xlws.FILTER($H$2:$H$7117,_xlfn.MAP($O$2:$O$7117,_xlfn.LAMBDA(_xlpm.x,_xlpm.x=$O6075))))</f>
        <v>4.9701789264413521E-5</v>
      </c>
      <c r="R6075" s="14">
        <f>$H6075/Q6075</f>
        <v>1</v>
      </c>
      <c r="S6075" s="14" cm="1">
        <f t="array" ref="S6075">SUM(_xlfn._xlws.FILTER($H$2:$H$7117,_xlfn.MAP($P$2:$P$7117,_xlfn.LAMBDA(_xlpm.x,_xlpm.x=$P6075))))</f>
        <v>3.180914512922464E-3</v>
      </c>
      <c r="T6075" s="14">
        <f>$H6075/S6075</f>
        <v>1.5625000000000007E-2</v>
      </c>
      <c r="U6075" s="14">
        <f>_xlfn.LET(_xlpm.freq,F6075,_xlpm.size,M6075+1,_xlpm.F,V6075,LOG(1+_xlpm.freq)*LOG(1+_xlpm.size)*_xlpm.F)</f>
        <v>7.8276879791117186E-3</v>
      </c>
      <c r="V6075" s="14">
        <f>_xlfn.LET(_xlpm.a,T6075,_xlpm.b,R6075,2*_xlpm.a*_xlpm.b/(_xlpm.a+_xlpm.b))</f>
        <v>3.0769230769230781E-2</v>
      </c>
      <c r="W6075" s="14">
        <f>_xlfn.LET(_xlpm.p,R6075,_xlpm.q,T6075,LOG(_xlpm.p/_xlpm.q))</f>
        <v>1.8061799739838871</v>
      </c>
      <c r="X6075" s="2"/>
    </row>
    <row r="6076" spans="1:24">
      <c r="A6076" s="1" t="str">
        <f>_xlfn.LET(_xlpm.sep," : ",CONCATENATE(O6076,_xlpm.sep,P6076))</f>
        <v>~rtyry~ : [ɹtɪ]</v>
      </c>
      <c r="B6076" s="1">
        <f>_xlfn.LET(_xlpm.d,$G6076,_xlpm.k,_xlfn.CONCAT(LEFT(TRIM(B$1),1),"*"),COUNTIF(_xlpm.d,_xlpm.k))</f>
        <v>1</v>
      </c>
      <c r="C6076" s="1">
        <f>_xlfn.LET(_xlpm.d,$G6076,_xlpm.k,_xlfn.CONCAT(LEFT(TRIM(C$1),1),"*"),COUNTIF(_xlpm.d,_xlpm.k))</f>
        <v>0</v>
      </c>
      <c r="D6076" s="1">
        <f>_xlfn.LET(_xlpm.d,$G6076,_xlpm.k,_xlfn.CONCAT(LEFT(TRIM(D$1),1),"*"),COUNTIF(_xlpm.d,_xlpm.k))</f>
        <v>0</v>
      </c>
      <c r="E6076" s="1">
        <f>LOG(F6076+1,10)</f>
        <v>0.30102999566398114</v>
      </c>
      <c r="F6076" s="7">
        <v>1</v>
      </c>
      <c r="G6076" s="9" t="s">
        <v>6369</v>
      </c>
      <c r="H6076" s="4">
        <f>F6076/freq.sum.r6e</f>
        <v>4.9701789264413521E-5</v>
      </c>
      <c r="I6076" s="1" t="str">
        <f>_xlfn.LET(_xlpm.sep,":",_xlpm.w,$G6076,LEFT(_xlpm.w,FIND(_xlpm.sep,_xlpm.w)-1))</f>
        <v>ɹtɪ</v>
      </c>
      <c r="J6076" s="1" t="str">
        <f>_xlfn.LET(_xlpm.sep,":",_xlpm.w,$G6076,RIGHT(_xlpm.w,LEN(_xlpm.w)-FIND(_xlpm.sep,_xlpm.w)))</f>
        <v>rtyry</v>
      </c>
      <c r="K6076" s="10">
        <f>_xlfn.LET(_xlpm.w,I6076,LEN(_xlpm.w))</f>
        <v>3</v>
      </c>
      <c r="L6076" s="10">
        <f>_xlfn.LET(_xlpm.w,J6076,LEN(_xlpm.w))</f>
        <v>5</v>
      </c>
      <c r="M6076" s="10">
        <f>_xlfn.LET(_xlpm.a,K6076,_xlpm.b,L6076,MAX(_xlpm.a,_xlpm.b))</f>
        <v>5</v>
      </c>
      <c r="N6076" s="10">
        <f>_xlfn.LET(_xlpm.d,(K6076,L6076),MAX(_xlpm.d)-MIN(_xlpm.d))</f>
        <v>2</v>
      </c>
      <c r="O6076" s="1" t="str">
        <f>_xlfn.LET(_xlpm.sep,":",_xlpm.w,$G6076,_xlfn.CONCAT("~",RIGHT(_xlpm.w,LEN(_xlpm.w)-FIND(_xlpm.sep,_xlpm.w)),"~"))</f>
        <v>~rtyry~</v>
      </c>
      <c r="P6076" s="1" t="str">
        <f>_xlfn.LET(_xlpm.sep,":",_xlpm.w,$G6076,_xlfn.CONCAT("[",LEFT(_xlpm.w,FIND(_xlpm.sep,_xlpm.w)-1),"]"))</f>
        <v>[ɹtɪ]</v>
      </c>
      <c r="Q6076" s="14" cm="1">
        <f t="array" ref="Q6076">SUM(_xlfn._xlws.FILTER($H$2:$H$7117,_xlfn.MAP($O$2:$O$7117,_xlfn.LAMBDA(_xlpm.x,_xlpm.x=$O6076))))</f>
        <v>4.9701789264413521E-5</v>
      </c>
      <c r="R6076" s="14">
        <f>$H6076/Q6076</f>
        <v>1</v>
      </c>
      <c r="S6076" s="14" cm="1">
        <f t="array" ref="S6076">SUM(_xlfn._xlws.FILTER($H$2:$H$7117,_xlfn.MAP($P$2:$P$7117,_xlfn.LAMBDA(_xlpm.x,_xlpm.x=$P6076))))</f>
        <v>3.180914512922464E-3</v>
      </c>
      <c r="T6076" s="14">
        <f>$H6076/S6076</f>
        <v>1.5625000000000007E-2</v>
      </c>
      <c r="U6076" s="14">
        <f>_xlfn.LET(_xlpm.freq,F6076,_xlpm.size,M6076+1,_xlpm.F,V6076,LOG(1+_xlpm.freq)*LOG(1+_xlpm.size)*_xlpm.F)</f>
        <v>7.8276879791117186E-3</v>
      </c>
      <c r="V6076" s="14">
        <f>_xlfn.LET(_xlpm.a,T6076,_xlpm.b,R6076,2*_xlpm.a*_xlpm.b/(_xlpm.a+_xlpm.b))</f>
        <v>3.0769230769230781E-2</v>
      </c>
      <c r="W6076" s="14">
        <f>_xlfn.LET(_xlpm.p,R6076,_xlpm.q,T6076,LOG(_xlpm.p/_xlpm.q))</f>
        <v>1.8061799739838871</v>
      </c>
      <c r="X6076" s="2"/>
    </row>
    <row r="6077" spans="1:24">
      <c r="A6077" s="1" t="str">
        <f>_xlfn.LET(_xlpm.sep," : ",CONCATENATE(O6077,_xlpm.sep,P6077))</f>
        <v>~rty'r~ : [ɹtɪ]</v>
      </c>
      <c r="B6077" s="1">
        <f>_xlfn.LET(_xlpm.d,$G6077,_xlpm.k,_xlfn.CONCAT(LEFT(TRIM(B$1),1),"*"),COUNTIF(_xlpm.d,_xlpm.k))</f>
        <v>1</v>
      </c>
      <c r="C6077" s="1">
        <f>_xlfn.LET(_xlpm.d,$G6077,_xlpm.k,_xlfn.CONCAT(LEFT(TRIM(C$1),1),"*"),COUNTIF(_xlpm.d,_xlpm.k))</f>
        <v>0</v>
      </c>
      <c r="D6077" s="1">
        <f>_xlfn.LET(_xlpm.d,$G6077,_xlpm.k,_xlfn.CONCAT(LEFT(TRIM(D$1),1),"*"),COUNTIF(_xlpm.d,_xlpm.k))</f>
        <v>0</v>
      </c>
      <c r="E6077" s="1">
        <f>LOG(F6077+1,10)</f>
        <v>0.30102999566398114</v>
      </c>
      <c r="F6077" s="7">
        <v>1</v>
      </c>
      <c r="G6077" s="9" t="s">
        <v>6364</v>
      </c>
      <c r="H6077" s="4">
        <f>F6077/freq.sum.r6e</f>
        <v>4.9701789264413521E-5</v>
      </c>
      <c r="I6077" s="4" t="str">
        <f>_xlfn.LET(_xlpm.sep,":",_xlpm.w,$G6077,LEFT(_xlpm.w,FIND(_xlpm.sep,_xlpm.w)-1))</f>
        <v>ɹtɪ</v>
      </c>
      <c r="J6077" s="4" t="str">
        <f>_xlfn.LET(_xlpm.sep,":",_xlpm.w,$G6077,RIGHT(_xlpm.w,LEN(_xlpm.w)-FIND(_xlpm.sep,_xlpm.w)))</f>
        <v>rty'r</v>
      </c>
      <c r="K6077" s="10">
        <f>_xlfn.LET(_xlpm.w,I6077,LEN(_xlpm.w))</f>
        <v>3</v>
      </c>
      <c r="L6077" s="10">
        <f>_xlfn.LET(_xlpm.w,J6077,LEN(_xlpm.w))</f>
        <v>5</v>
      </c>
      <c r="M6077" s="10">
        <f>_xlfn.LET(_xlpm.a,K6077,_xlpm.b,L6077,MAX(_xlpm.a,_xlpm.b))</f>
        <v>5</v>
      </c>
      <c r="N6077" s="10">
        <f>_xlfn.LET(_xlpm.d,(K6077,L6077),MAX(_xlpm.d)-MIN(_xlpm.d))</f>
        <v>2</v>
      </c>
      <c r="O6077" s="1" t="str">
        <f>_xlfn.LET(_xlpm.sep,":",_xlpm.w,$G6077,_xlfn.CONCAT("~",RIGHT(_xlpm.w,LEN(_xlpm.w)-FIND(_xlpm.sep,_xlpm.w)),"~"))</f>
        <v>~rty'r~</v>
      </c>
      <c r="P6077" s="1" t="str">
        <f>_xlfn.LET(_xlpm.sep,":",_xlpm.w,$G6077,_xlfn.CONCAT("[",LEFT(_xlpm.w,FIND(_xlpm.sep,_xlpm.w)-1),"]"))</f>
        <v>[ɹtɪ]</v>
      </c>
      <c r="Q6077" s="14" cm="1">
        <f t="array" ref="Q6077">SUM(_xlfn._xlws.FILTER($H$2:$H$7109,_xlfn.MAP($O$2:$O$7109,_xlfn.LAMBDA(_xlpm.x,_xlpm.x=$O6077))))</f>
        <v>4.9701789264413521E-5</v>
      </c>
      <c r="R6077" s="14">
        <f>$H6077/Q6077</f>
        <v>1</v>
      </c>
      <c r="S6077" s="14" cm="1">
        <f t="array" ref="S6077">SUM(_xlfn._xlws.FILTER($H$2:$H$7109,_xlfn.MAP($P$2:$P$7109,_xlfn.LAMBDA(_xlpm.x,_xlpm.x=$P6077))))</f>
        <v>3.180914512922464E-3</v>
      </c>
      <c r="T6077" s="14">
        <f>$H6077/S6077</f>
        <v>1.5625000000000007E-2</v>
      </c>
      <c r="U6077" s="14">
        <f>_xlfn.LET(_xlpm.freq,F6077,_xlpm.size,M6077+1,_xlpm.F,V6077,LOG(1+_xlpm.freq)*LOG(1+_xlpm.size)*_xlpm.F)</f>
        <v>7.8276879791117186E-3</v>
      </c>
      <c r="V6077" s="14">
        <f>_xlfn.LET(_xlpm.a,T6077,_xlpm.b,R6077,2*_xlpm.a*_xlpm.b/(_xlpm.a+_xlpm.b))</f>
        <v>3.0769230769230781E-2</v>
      </c>
      <c r="W6077" s="14">
        <f>_xlfn.LET(_xlpm.p,R6077,_xlpm.q,T6077,LOG(_xlpm.p/_xlpm.q))</f>
        <v>1.8061799739838871</v>
      </c>
      <c r="X6077" s="2"/>
    </row>
    <row r="6078" spans="1:24">
      <c r="A6078" s="1" t="str">
        <f>_xlfn.LET(_xlpm.sep," : ",CONCATENATE(O6078,_xlpm.sep,P6078))</f>
        <v>~nglie~ : [ŋɡlɪ]</v>
      </c>
      <c r="B6078" s="1">
        <f>_xlfn.LET(_xlpm.d,$G6078,_xlpm.k,_xlfn.CONCAT(LEFT(TRIM(B$1),1),"*"),COUNTIF(_xlpm.d,_xlpm.k))</f>
        <v>0</v>
      </c>
      <c r="C6078" s="1">
        <f>_xlfn.LET(_xlpm.d,$G6078,_xlpm.k,_xlfn.CONCAT(LEFT(TRIM(C$1),1),"*"),COUNTIF(_xlpm.d,_xlpm.k))</f>
        <v>0</v>
      </c>
      <c r="D6078" s="1">
        <f>_xlfn.LET(_xlpm.d,$G6078,_xlpm.k,_xlfn.CONCAT(LEFT(TRIM(D$1),1),"*"),COUNTIF(_xlpm.d,_xlpm.k))</f>
        <v>0</v>
      </c>
      <c r="E6078" s="1">
        <f>LOG(F6078+1,10)</f>
        <v>0.30102999566398114</v>
      </c>
      <c r="F6078" s="7">
        <v>1</v>
      </c>
      <c r="G6078" s="9" t="s">
        <v>6969</v>
      </c>
      <c r="H6078" s="4">
        <f>F6078/freq.sum.r6e</f>
        <v>4.9701789264413521E-5</v>
      </c>
      <c r="I6078" s="4" t="str">
        <f>_xlfn.LET(_xlpm.sep,":",_xlpm.w,$G6078,LEFT(_xlpm.w,FIND(_xlpm.sep,_xlpm.w)-1))</f>
        <v>ŋɡlɪ</v>
      </c>
      <c r="J6078" s="4" t="str">
        <f>_xlfn.LET(_xlpm.sep,":",_xlpm.w,$G6078,RIGHT(_xlpm.w,LEN(_xlpm.w)-FIND(_xlpm.sep,_xlpm.w)))</f>
        <v>nglie</v>
      </c>
      <c r="K6078" s="10">
        <f>_xlfn.LET(_xlpm.w,I6078,LEN(_xlpm.w))</f>
        <v>4</v>
      </c>
      <c r="L6078" s="10">
        <f>_xlfn.LET(_xlpm.w,J6078,LEN(_xlpm.w))</f>
        <v>5</v>
      </c>
      <c r="M6078" s="10">
        <f>_xlfn.LET(_xlpm.a,K6078,_xlpm.b,L6078,MAX(_xlpm.a,_xlpm.b))</f>
        <v>5</v>
      </c>
      <c r="N6078" s="10">
        <f>_xlfn.LET(_xlpm.d,(K6078,L6078),MAX(_xlpm.d)-MIN(_xlpm.d))</f>
        <v>1</v>
      </c>
      <c r="O6078" s="1" t="str">
        <f>_xlfn.LET(_xlpm.sep,":",_xlpm.w,$G6078,_xlfn.CONCAT("~",RIGHT(_xlpm.w,LEN(_xlpm.w)-FIND(_xlpm.sep,_xlpm.w)),"~"))</f>
        <v>~nglie~</v>
      </c>
      <c r="P6078" s="1" t="str">
        <f>_xlfn.LET(_xlpm.sep,":",_xlpm.w,$G6078,_xlfn.CONCAT("[",LEFT(_xlpm.w,FIND(_xlpm.sep,_xlpm.w)-1),"]"))</f>
        <v>[ŋɡlɪ]</v>
      </c>
      <c r="Q6078" s="14" cm="1">
        <f t="array" ref="Q6078">SUM(_xlfn._xlws.FILTER($H$2:$H$7109,_xlfn.MAP($O$2:$O$7109,_xlfn.LAMBDA(_xlpm.x,_xlpm.x=$O6078))))</f>
        <v>4.9701789264413521E-5</v>
      </c>
      <c r="R6078" s="14">
        <f>$H6078/Q6078</f>
        <v>1</v>
      </c>
      <c r="S6078" s="14" cm="1">
        <f t="array" ref="S6078">SUM(_xlfn._xlws.FILTER($H$2:$H$7109,_xlfn.MAP($P$2:$P$7109,_xlfn.LAMBDA(_xlpm.x,_xlpm.x=$P6078))))</f>
        <v>3.180914512922464E-3</v>
      </c>
      <c r="T6078" s="14">
        <f>$H6078/S6078</f>
        <v>1.5625000000000007E-2</v>
      </c>
      <c r="U6078" s="14">
        <f>_xlfn.LET(_xlpm.freq,F6078,_xlpm.size,M6078+1,_xlpm.F,V6078,LOG(1+_xlpm.freq)*LOG(1+_xlpm.size)*_xlpm.F)</f>
        <v>7.8276879791117186E-3</v>
      </c>
      <c r="V6078" s="14">
        <f>_xlfn.LET(_xlpm.a,T6078,_xlpm.b,R6078,2*_xlpm.a*_xlpm.b/(_xlpm.a+_xlpm.b))</f>
        <v>3.0769230769230781E-2</v>
      </c>
      <c r="W6078" s="14">
        <f>_xlfn.LET(_xlpm.p,R6078,_xlpm.q,T6078,LOG(_xlpm.p/_xlpm.q))</f>
        <v>1.8061799739838871</v>
      </c>
      <c r="X6078" s="2"/>
    </row>
    <row r="6079" spans="1:24">
      <c r="A6079" s="1" t="str">
        <f>_xlfn.LET(_xlpm.sep," : ",CONCATENATE(O6079,_xlpm.sep,P6079))</f>
        <v>~ncegh~ : [nsɪ]</v>
      </c>
      <c r="B6079" s="1">
        <f>_xlfn.LET(_xlpm.d,$G6079,_xlpm.k,_xlfn.CONCAT(LEFT(TRIM(B$1),1),"*"),COUNTIF(_xlpm.d,_xlpm.k))</f>
        <v>0</v>
      </c>
      <c r="C6079" s="1">
        <f>_xlfn.LET(_xlpm.d,$G6079,_xlpm.k,_xlfn.CONCAT(LEFT(TRIM(C$1),1),"*"),COUNTIF(_xlpm.d,_xlpm.k))</f>
        <v>0</v>
      </c>
      <c r="D6079" s="1">
        <f>_xlfn.LET(_xlpm.d,$G6079,_xlpm.k,_xlfn.CONCAT(LEFT(TRIM(D$1),1),"*"),COUNTIF(_xlpm.d,_xlpm.k))</f>
        <v>1</v>
      </c>
      <c r="E6079" s="1">
        <f>LOG(F6079+1,10)</f>
        <v>0.47712125471966244</v>
      </c>
      <c r="F6079" s="7">
        <v>2</v>
      </c>
      <c r="G6079" s="9" t="s">
        <v>3092</v>
      </c>
      <c r="H6079" s="4">
        <f>F6079/freq.sum.r6e</f>
        <v>9.9403578528827041E-5</v>
      </c>
      <c r="I6079" s="1" t="str">
        <f>_xlfn.LET(_xlpm.sep,":",_xlpm.w,$G6079,LEFT(_xlpm.w,FIND(_xlpm.sep,_xlpm.w)-1))</f>
        <v>nsɪ</v>
      </c>
      <c r="J6079" s="1" t="str">
        <f>_xlfn.LET(_xlpm.sep,":",_xlpm.w,$G6079,RIGHT(_xlpm.w,LEN(_xlpm.w)-FIND(_xlpm.sep,_xlpm.w)))</f>
        <v>ncegh</v>
      </c>
      <c r="K6079" s="10">
        <f>_xlfn.LET(_xlpm.w,I6079,LEN(_xlpm.w))</f>
        <v>3</v>
      </c>
      <c r="L6079" s="10">
        <f>_xlfn.LET(_xlpm.w,J6079,LEN(_xlpm.w))</f>
        <v>5</v>
      </c>
      <c r="M6079" s="10">
        <f>_xlfn.LET(_xlpm.a,K6079,_xlpm.b,L6079,MAX(_xlpm.a,_xlpm.b))</f>
        <v>5</v>
      </c>
      <c r="N6079" s="10">
        <f>_xlfn.LET(_xlpm.d,(K6079,L6079),MAX(_xlpm.d)-MIN(_xlpm.d))</f>
        <v>2</v>
      </c>
      <c r="O6079" s="1" t="str">
        <f>_xlfn.LET(_xlpm.sep,":",_xlpm.w,$G6079,_xlfn.CONCAT("~",RIGHT(_xlpm.w,LEN(_xlpm.w)-FIND(_xlpm.sep,_xlpm.w)),"~"))</f>
        <v>~ncegh~</v>
      </c>
      <c r="P6079" s="1" t="str">
        <f>_xlfn.LET(_xlpm.sep,":",_xlpm.w,$G6079,_xlfn.CONCAT("[",LEFT(_xlpm.w,FIND(_xlpm.sep,_xlpm.w)-1),"]"))</f>
        <v>[nsɪ]</v>
      </c>
      <c r="Q6079" s="14" cm="1">
        <f t="array" ref="Q6079">SUM(_xlfn._xlws.FILTER($H$2:$H$7117,_xlfn.MAP($O$2:$O$7117,_xlfn.LAMBDA(_xlpm.x,_xlpm.x=$O6079))))</f>
        <v>9.9403578528827041E-5</v>
      </c>
      <c r="R6079" s="14">
        <f>$H6079/Q6079</f>
        <v>1</v>
      </c>
      <c r="S6079" s="14" cm="1">
        <f t="array" ref="S6079">SUM(_xlfn._xlws.FILTER($H$2:$H$7117,_xlfn.MAP($P$2:$P$7117,_xlfn.LAMBDA(_xlpm.x,_xlpm.x=$P6079))))</f>
        <v>6.361829025844928E-3</v>
      </c>
      <c r="T6079" s="14">
        <f>$H6079/S6079</f>
        <v>1.5625000000000007E-2</v>
      </c>
      <c r="U6079" s="14">
        <f>_xlfn.LET(_xlpm.freq,F6079,_xlpm.size,M6079+1,_xlpm.F,V6079,LOG(1+_xlpm.freq)*LOG(1+_xlpm.size)*_xlpm.F)</f>
        <v>1.2406591914237841E-2</v>
      </c>
      <c r="V6079" s="14">
        <f>_xlfn.LET(_xlpm.a,T6079,_xlpm.b,R6079,2*_xlpm.a*_xlpm.b/(_xlpm.a+_xlpm.b))</f>
        <v>3.0769230769230781E-2</v>
      </c>
      <c r="W6079" s="14">
        <f>_xlfn.LET(_xlpm.p,R6079,_xlpm.q,T6079,LOG(_xlpm.p/_xlpm.q))</f>
        <v>1.8061799739838871</v>
      </c>
      <c r="X6079" s="2"/>
    </row>
    <row r="6080" spans="1:24">
      <c r="A6080" s="1" t="str">
        <f>_xlfn.LET(_xlpm.sep," : ",CONCATENATE(O6080,_xlpm.sep,P6080))</f>
        <v>~ncigh~ : [nsɪ]</v>
      </c>
      <c r="B6080" s="1">
        <f>_xlfn.LET(_xlpm.d,$G6080,_xlpm.k,_xlfn.CONCAT(LEFT(TRIM(B$1),1),"*"),COUNTIF(_xlpm.d,_xlpm.k))</f>
        <v>0</v>
      </c>
      <c r="C6080" s="1">
        <f>_xlfn.LET(_xlpm.d,$G6080,_xlpm.k,_xlfn.CONCAT(LEFT(TRIM(C$1),1),"*"),COUNTIF(_xlpm.d,_xlpm.k))</f>
        <v>0</v>
      </c>
      <c r="D6080" s="1">
        <f>_xlfn.LET(_xlpm.d,$G6080,_xlpm.k,_xlfn.CONCAT(LEFT(TRIM(D$1),1),"*"),COUNTIF(_xlpm.d,_xlpm.k))</f>
        <v>1</v>
      </c>
      <c r="E6080" s="1">
        <f>LOG(F6080+1,10)</f>
        <v>0.47712125471966244</v>
      </c>
      <c r="F6080" s="7">
        <v>2</v>
      </c>
      <c r="G6080" s="9" t="s">
        <v>3105</v>
      </c>
      <c r="H6080" s="4">
        <f>F6080/freq.sum.r6e</f>
        <v>9.9403578528827041E-5</v>
      </c>
      <c r="I6080" s="1" t="str">
        <f>_xlfn.LET(_xlpm.sep,":",_xlpm.w,$G6080,LEFT(_xlpm.w,FIND(_xlpm.sep,_xlpm.w)-1))</f>
        <v>nsɪ</v>
      </c>
      <c r="J6080" s="1" t="str">
        <f>_xlfn.LET(_xlpm.sep,":",_xlpm.w,$G6080,RIGHT(_xlpm.w,LEN(_xlpm.w)-FIND(_xlpm.sep,_xlpm.w)))</f>
        <v>ncigh</v>
      </c>
      <c r="K6080" s="10">
        <f>_xlfn.LET(_xlpm.w,I6080,LEN(_xlpm.w))</f>
        <v>3</v>
      </c>
      <c r="L6080" s="10">
        <f>_xlfn.LET(_xlpm.w,J6080,LEN(_xlpm.w))</f>
        <v>5</v>
      </c>
      <c r="M6080" s="10">
        <f>_xlfn.LET(_xlpm.a,K6080,_xlpm.b,L6080,MAX(_xlpm.a,_xlpm.b))</f>
        <v>5</v>
      </c>
      <c r="N6080" s="10">
        <f>_xlfn.LET(_xlpm.d,(K6080,L6080),MAX(_xlpm.d)-MIN(_xlpm.d))</f>
        <v>2</v>
      </c>
      <c r="O6080" s="1" t="str">
        <f>_xlfn.LET(_xlpm.sep,":",_xlpm.w,$G6080,_xlfn.CONCAT("~",RIGHT(_xlpm.w,LEN(_xlpm.w)-FIND(_xlpm.sep,_xlpm.w)),"~"))</f>
        <v>~ncigh~</v>
      </c>
      <c r="P6080" s="1" t="str">
        <f>_xlfn.LET(_xlpm.sep,":",_xlpm.w,$G6080,_xlfn.CONCAT("[",LEFT(_xlpm.w,FIND(_xlpm.sep,_xlpm.w)-1),"]"))</f>
        <v>[nsɪ]</v>
      </c>
      <c r="Q6080" s="14" cm="1">
        <f t="array" ref="Q6080">SUM(_xlfn._xlws.FILTER($H$2:$H$7111,_xlfn.MAP($O$2:$O$7111,_xlfn.LAMBDA(_xlpm.x,_xlpm.x=$O6080))))</f>
        <v>9.9403578528827041E-5</v>
      </c>
      <c r="R6080" s="14">
        <f>$H6080/Q6080</f>
        <v>1</v>
      </c>
      <c r="S6080" s="14" cm="1">
        <f t="array" ref="S6080">SUM(_xlfn._xlws.FILTER($H$2:$H$7111,_xlfn.MAP($P$2:$P$7111,_xlfn.LAMBDA(_xlpm.x,_xlpm.x=$P6080))))</f>
        <v>6.361829025844928E-3</v>
      </c>
      <c r="T6080" s="14">
        <f>$H6080/S6080</f>
        <v>1.5625000000000007E-2</v>
      </c>
      <c r="U6080" s="14">
        <f>_xlfn.LET(_xlpm.freq,F6080,_xlpm.size,M6080+1,_xlpm.F,V6080,LOG(1+_xlpm.freq)*LOG(1+_xlpm.size)*_xlpm.F)</f>
        <v>1.2406591914237841E-2</v>
      </c>
      <c r="V6080" s="14">
        <f>_xlfn.LET(_xlpm.a,T6080,_xlpm.b,R6080,2*_xlpm.a*_xlpm.b/(_xlpm.a+_xlpm.b))</f>
        <v>3.0769230769230781E-2</v>
      </c>
      <c r="W6080" s="14">
        <f>_xlfn.LET(_xlpm.p,R6080,_xlpm.q,T6080,LOG(_xlpm.p/_xlpm.q))</f>
        <v>1.8061799739838871</v>
      </c>
      <c r="X6080" s="2"/>
    </row>
    <row r="6081" spans="1:24">
      <c r="A6081" s="1" t="str">
        <f>_xlfn.LET(_xlpm.sep," : ",CONCATENATE(O6081,_xlpm.sep,P6081))</f>
        <v>~ncygh~ : [nsɪ]</v>
      </c>
      <c r="B6081" s="1">
        <f>_xlfn.LET(_xlpm.d,$G6081,_xlpm.k,_xlfn.CONCAT(LEFT(TRIM(B$1),1),"*"),COUNTIF(_xlpm.d,_xlpm.k))</f>
        <v>0</v>
      </c>
      <c r="C6081" s="1">
        <f>_xlfn.LET(_xlpm.d,$G6081,_xlpm.k,_xlfn.CONCAT(LEFT(TRIM(C$1),1),"*"),COUNTIF(_xlpm.d,_xlpm.k))</f>
        <v>0</v>
      </c>
      <c r="D6081" s="1">
        <f>_xlfn.LET(_xlpm.d,$G6081,_xlpm.k,_xlfn.CONCAT(LEFT(TRIM(D$1),1),"*"),COUNTIF(_xlpm.d,_xlpm.k))</f>
        <v>1</v>
      </c>
      <c r="E6081" s="1">
        <f>LOG(F6081+1,10)</f>
        <v>0.47712125471966244</v>
      </c>
      <c r="F6081" s="7">
        <v>2</v>
      </c>
      <c r="G6081" s="9" t="s">
        <v>3115</v>
      </c>
      <c r="H6081" s="4">
        <f>F6081/freq.sum.r6e</f>
        <v>9.9403578528827041E-5</v>
      </c>
      <c r="I6081" s="1" t="str">
        <f>_xlfn.LET(_xlpm.sep,":",_xlpm.w,$G6081,LEFT(_xlpm.w,FIND(_xlpm.sep,_xlpm.w)-1))</f>
        <v>nsɪ</v>
      </c>
      <c r="J6081" s="1" t="str">
        <f>_xlfn.LET(_xlpm.sep,":",_xlpm.w,$G6081,RIGHT(_xlpm.w,LEN(_xlpm.w)-FIND(_xlpm.sep,_xlpm.w)))</f>
        <v>ncygh</v>
      </c>
      <c r="K6081" s="10">
        <f>_xlfn.LET(_xlpm.w,I6081,LEN(_xlpm.w))</f>
        <v>3</v>
      </c>
      <c r="L6081" s="10">
        <f>_xlfn.LET(_xlpm.w,J6081,LEN(_xlpm.w))</f>
        <v>5</v>
      </c>
      <c r="M6081" s="10">
        <f>_xlfn.LET(_xlpm.a,K6081,_xlpm.b,L6081,MAX(_xlpm.a,_xlpm.b))</f>
        <v>5</v>
      </c>
      <c r="N6081" s="10">
        <f>_xlfn.LET(_xlpm.d,(K6081,L6081),MAX(_xlpm.d)-MIN(_xlpm.d))</f>
        <v>2</v>
      </c>
      <c r="O6081" s="1" t="str">
        <f>_xlfn.LET(_xlpm.sep,":",_xlpm.w,$G6081,_xlfn.CONCAT("~",RIGHT(_xlpm.w,LEN(_xlpm.w)-FIND(_xlpm.sep,_xlpm.w)),"~"))</f>
        <v>~ncygh~</v>
      </c>
      <c r="P6081" s="1" t="str">
        <f>_xlfn.LET(_xlpm.sep,":",_xlpm.w,$G6081,_xlfn.CONCAT("[",LEFT(_xlpm.w,FIND(_xlpm.sep,_xlpm.w)-1),"]"))</f>
        <v>[nsɪ]</v>
      </c>
      <c r="Q6081" s="14" cm="1">
        <f t="array" ref="Q6081">SUM(_xlfn._xlws.FILTER($H$2:$H$7117,_xlfn.MAP($O$2:$O$7117,_xlfn.LAMBDA(_xlpm.x,_xlpm.x=$O6081))))</f>
        <v>9.9403578528827041E-5</v>
      </c>
      <c r="R6081" s="14">
        <f>$H6081/Q6081</f>
        <v>1</v>
      </c>
      <c r="S6081" s="14" cm="1">
        <f t="array" ref="S6081">SUM(_xlfn._xlws.FILTER($H$2:$H$7117,_xlfn.MAP($P$2:$P$7117,_xlfn.LAMBDA(_xlpm.x,_xlpm.x=$P6081))))</f>
        <v>6.361829025844928E-3</v>
      </c>
      <c r="T6081" s="14">
        <f>$H6081/S6081</f>
        <v>1.5625000000000007E-2</v>
      </c>
      <c r="U6081" s="14">
        <f>_xlfn.LET(_xlpm.freq,F6081,_xlpm.size,M6081+1,_xlpm.F,V6081,LOG(1+_xlpm.freq)*LOG(1+_xlpm.size)*_xlpm.F)</f>
        <v>1.2406591914237841E-2</v>
      </c>
      <c r="V6081" s="14">
        <f>_xlfn.LET(_xlpm.a,T6081,_xlpm.b,R6081,2*_xlpm.a*_xlpm.b/(_xlpm.a+_xlpm.b))</f>
        <v>3.0769230769230781E-2</v>
      </c>
      <c r="W6081" s="14">
        <f>_xlfn.LET(_xlpm.p,R6081,_xlpm.q,T6081,LOG(_xlpm.p/_xlpm.q))</f>
        <v>1.8061799739838871</v>
      </c>
      <c r="X6081" s="2"/>
    </row>
    <row r="6082" spans="1:24">
      <c r="A6082" s="1" t="str">
        <f>_xlfn.LET(_xlpm.sep," : ",CONCATENATE(O6082,_xlpm.sep,P6082))</f>
        <v>~ntagh~ : [ntɪ]</v>
      </c>
      <c r="B6082" s="1">
        <f>_xlfn.LET(_xlpm.d,$G6082,_xlpm.k,_xlfn.CONCAT(LEFT(TRIM(B$1),1),"*"),COUNTIF(_xlpm.d,_xlpm.k))</f>
        <v>0</v>
      </c>
      <c r="C6082" s="1">
        <f>_xlfn.LET(_xlpm.d,$G6082,_xlpm.k,_xlfn.CONCAT(LEFT(TRIM(C$1),1),"*"),COUNTIF(_xlpm.d,_xlpm.k))</f>
        <v>0</v>
      </c>
      <c r="D6082" s="1">
        <f>_xlfn.LET(_xlpm.d,$G6082,_xlpm.k,_xlfn.CONCAT(LEFT(TRIM(D$1),1),"*"),COUNTIF(_xlpm.d,_xlpm.k))</f>
        <v>1</v>
      </c>
      <c r="E6082" s="1">
        <f>LOG(F6082+1,10)</f>
        <v>0.47712125471966244</v>
      </c>
      <c r="F6082" s="7">
        <v>2</v>
      </c>
      <c r="G6082" s="9" t="s">
        <v>3182</v>
      </c>
      <c r="H6082" s="4">
        <f>F6082/freq.sum.r6e</f>
        <v>9.9403578528827041E-5</v>
      </c>
      <c r="I6082" s="4" t="str">
        <f>_xlfn.LET(_xlpm.sep,":",_xlpm.w,$G6082,LEFT(_xlpm.w,FIND(_xlpm.sep,_xlpm.w)-1))</f>
        <v>ntɪ</v>
      </c>
      <c r="J6082" s="4" t="str">
        <f>_xlfn.LET(_xlpm.sep,":",_xlpm.w,$G6082,RIGHT(_xlpm.w,LEN(_xlpm.w)-FIND(_xlpm.sep,_xlpm.w)))</f>
        <v>ntagh</v>
      </c>
      <c r="K6082" s="10">
        <f>_xlfn.LET(_xlpm.w,I6082,LEN(_xlpm.w))</f>
        <v>3</v>
      </c>
      <c r="L6082" s="10">
        <f>_xlfn.LET(_xlpm.w,J6082,LEN(_xlpm.w))</f>
        <v>5</v>
      </c>
      <c r="M6082" s="10">
        <f>_xlfn.LET(_xlpm.a,K6082,_xlpm.b,L6082,MAX(_xlpm.a,_xlpm.b))</f>
        <v>5</v>
      </c>
      <c r="N6082" s="10">
        <f>_xlfn.LET(_xlpm.d,(K6082,L6082),MAX(_xlpm.d)-MIN(_xlpm.d))</f>
        <v>2</v>
      </c>
      <c r="O6082" s="1" t="str">
        <f>_xlfn.LET(_xlpm.sep,":",_xlpm.w,$G6082,_xlfn.CONCAT("~",RIGHT(_xlpm.w,LEN(_xlpm.w)-FIND(_xlpm.sep,_xlpm.w)),"~"))</f>
        <v>~ntagh~</v>
      </c>
      <c r="P6082" s="1" t="str">
        <f>_xlfn.LET(_xlpm.sep,":",_xlpm.w,$G6082,_xlfn.CONCAT("[",LEFT(_xlpm.w,FIND(_xlpm.sep,_xlpm.w)-1),"]"))</f>
        <v>[ntɪ]</v>
      </c>
      <c r="Q6082" s="14" cm="1">
        <f t="array" ref="Q6082">SUM(_xlfn._xlws.FILTER($H$2:$H$7109,_xlfn.MAP($O$2:$O$7109,_xlfn.LAMBDA(_xlpm.x,_xlpm.x=$O6082))))</f>
        <v>9.9403578528827041E-5</v>
      </c>
      <c r="R6082" s="14">
        <f>$H6082/Q6082</f>
        <v>1</v>
      </c>
      <c r="S6082" s="14" cm="1">
        <f t="array" ref="S6082">SUM(_xlfn._xlws.FILTER($H$2:$H$7109,_xlfn.MAP($P$2:$P$7109,_xlfn.LAMBDA(_xlpm.x,_xlpm.x=$P6082))))</f>
        <v>6.361829025844928E-3</v>
      </c>
      <c r="T6082" s="14">
        <f>$H6082/S6082</f>
        <v>1.5625000000000007E-2</v>
      </c>
      <c r="U6082" s="14">
        <f>_xlfn.LET(_xlpm.freq,F6082,_xlpm.size,M6082+1,_xlpm.F,V6082,LOG(1+_xlpm.freq)*LOG(1+_xlpm.size)*_xlpm.F)</f>
        <v>1.2406591914237841E-2</v>
      </c>
      <c r="V6082" s="14">
        <f>_xlfn.LET(_xlpm.a,T6082,_xlpm.b,R6082,2*_xlpm.a*_xlpm.b/(_xlpm.a+_xlpm.b))</f>
        <v>3.0769230769230781E-2</v>
      </c>
      <c r="W6082" s="14">
        <f>_xlfn.LET(_xlpm.p,R6082,_xlpm.q,T6082,LOG(_xlpm.p/_xlpm.q))</f>
        <v>1.8061799739838871</v>
      </c>
      <c r="X6082" s="2"/>
    </row>
    <row r="6083" spans="1:24">
      <c r="A6083" s="1" t="str">
        <f>_xlfn.LET(_xlpm.sep," : ",CONCATENATE(O6083,_xlpm.sep,P6083))</f>
        <v>~ntegh~ : [ntɪ]</v>
      </c>
      <c r="B6083" s="1">
        <f>_xlfn.LET(_xlpm.d,$G6083,_xlpm.k,_xlfn.CONCAT(LEFT(TRIM(B$1),1),"*"),COUNTIF(_xlpm.d,_xlpm.k))</f>
        <v>0</v>
      </c>
      <c r="C6083" s="1">
        <f>_xlfn.LET(_xlpm.d,$G6083,_xlpm.k,_xlfn.CONCAT(LEFT(TRIM(C$1),1),"*"),COUNTIF(_xlpm.d,_xlpm.k))</f>
        <v>0</v>
      </c>
      <c r="D6083" s="1">
        <f>_xlfn.LET(_xlpm.d,$G6083,_xlpm.k,_xlfn.CONCAT(LEFT(TRIM(D$1),1),"*"),COUNTIF(_xlpm.d,_xlpm.k))</f>
        <v>1</v>
      </c>
      <c r="E6083" s="1">
        <f>LOG(F6083+1,10)</f>
        <v>0.47712125471966244</v>
      </c>
      <c r="F6083" s="7">
        <v>2</v>
      </c>
      <c r="G6083" s="9" t="s">
        <v>3199</v>
      </c>
      <c r="H6083" s="4">
        <f>F6083/freq.sum.r6e</f>
        <v>9.9403578528827041E-5</v>
      </c>
      <c r="I6083" s="1" t="str">
        <f>_xlfn.LET(_xlpm.sep,":",_xlpm.w,$G6083,LEFT(_xlpm.w,FIND(_xlpm.sep,_xlpm.w)-1))</f>
        <v>ntɪ</v>
      </c>
      <c r="J6083" s="1" t="str">
        <f>_xlfn.LET(_xlpm.sep,":",_xlpm.w,$G6083,RIGHT(_xlpm.w,LEN(_xlpm.w)-FIND(_xlpm.sep,_xlpm.w)))</f>
        <v>ntegh</v>
      </c>
      <c r="K6083" s="10">
        <f>_xlfn.LET(_xlpm.w,I6083,LEN(_xlpm.w))</f>
        <v>3</v>
      </c>
      <c r="L6083" s="10">
        <f>_xlfn.LET(_xlpm.w,J6083,LEN(_xlpm.w))</f>
        <v>5</v>
      </c>
      <c r="M6083" s="10">
        <f>_xlfn.LET(_xlpm.a,K6083,_xlpm.b,L6083,MAX(_xlpm.a,_xlpm.b))</f>
        <v>5</v>
      </c>
      <c r="N6083" s="10">
        <f>_xlfn.LET(_xlpm.d,(K6083,L6083),MAX(_xlpm.d)-MIN(_xlpm.d))</f>
        <v>2</v>
      </c>
      <c r="O6083" s="1" t="str">
        <f>_xlfn.LET(_xlpm.sep,":",_xlpm.w,$G6083,_xlfn.CONCAT("~",RIGHT(_xlpm.w,LEN(_xlpm.w)-FIND(_xlpm.sep,_xlpm.w)),"~"))</f>
        <v>~ntegh~</v>
      </c>
      <c r="P6083" s="1" t="str">
        <f>_xlfn.LET(_xlpm.sep,":",_xlpm.w,$G6083,_xlfn.CONCAT("[",LEFT(_xlpm.w,FIND(_xlpm.sep,_xlpm.w)-1),"]"))</f>
        <v>[ntɪ]</v>
      </c>
      <c r="Q6083" s="14" cm="1">
        <f t="array" ref="Q6083">SUM(_xlfn._xlws.FILTER($H$2:$H$7117,_xlfn.MAP($O$2:$O$7117,_xlfn.LAMBDA(_xlpm.x,_xlpm.x=$O6083))))</f>
        <v>9.9403578528827041E-5</v>
      </c>
      <c r="R6083" s="14">
        <f>$H6083/Q6083</f>
        <v>1</v>
      </c>
      <c r="S6083" s="14" cm="1">
        <f t="array" ref="S6083">SUM(_xlfn._xlws.FILTER($H$2:$H$7117,_xlfn.MAP($P$2:$P$7117,_xlfn.LAMBDA(_xlpm.x,_xlpm.x=$P6083))))</f>
        <v>6.361829025844928E-3</v>
      </c>
      <c r="T6083" s="14">
        <f>$H6083/S6083</f>
        <v>1.5625000000000007E-2</v>
      </c>
      <c r="U6083" s="14">
        <f>_xlfn.LET(_xlpm.freq,F6083,_xlpm.size,M6083+1,_xlpm.F,V6083,LOG(1+_xlpm.freq)*LOG(1+_xlpm.size)*_xlpm.F)</f>
        <v>1.2406591914237841E-2</v>
      </c>
      <c r="V6083" s="14">
        <f>_xlfn.LET(_xlpm.a,T6083,_xlpm.b,R6083,2*_xlpm.a*_xlpm.b/(_xlpm.a+_xlpm.b))</f>
        <v>3.0769230769230781E-2</v>
      </c>
      <c r="W6083" s="14">
        <f>_xlfn.LET(_xlpm.p,R6083,_xlpm.q,T6083,LOG(_xlpm.p/_xlpm.q))</f>
        <v>1.8061799739838871</v>
      </c>
      <c r="X6083" s="2"/>
    </row>
    <row r="6084" spans="1:24">
      <c r="A6084" s="1" t="str">
        <f>_xlfn.LET(_xlpm.sep," : ",CONCATENATE(O6084,_xlpm.sep,P6084))</f>
        <v>~ntygh~ : [ntɪ]</v>
      </c>
      <c r="B6084" s="1">
        <f>_xlfn.LET(_xlpm.d,$G6084,_xlpm.k,_xlfn.CONCAT(LEFT(TRIM(B$1),1),"*"),COUNTIF(_xlpm.d,_xlpm.k))</f>
        <v>0</v>
      </c>
      <c r="C6084" s="1">
        <f>_xlfn.LET(_xlpm.d,$G6084,_xlpm.k,_xlfn.CONCAT(LEFT(TRIM(C$1),1),"*"),COUNTIF(_xlpm.d,_xlpm.k))</f>
        <v>0</v>
      </c>
      <c r="D6084" s="1">
        <f>_xlfn.LET(_xlpm.d,$G6084,_xlpm.k,_xlfn.CONCAT(LEFT(TRIM(D$1),1),"*"),COUNTIF(_xlpm.d,_xlpm.k))</f>
        <v>1</v>
      </c>
      <c r="E6084" s="1">
        <f>LOG(F6084+1,10)</f>
        <v>0.47712125471966244</v>
      </c>
      <c r="F6084" s="7">
        <v>2</v>
      </c>
      <c r="G6084" s="9" t="s">
        <v>3232</v>
      </c>
      <c r="H6084" s="4">
        <f>F6084/freq.sum.r6e</f>
        <v>9.9403578528827041E-5</v>
      </c>
      <c r="I6084" s="1" t="str">
        <f>_xlfn.LET(_xlpm.sep,":",_xlpm.w,$G6084,LEFT(_xlpm.w,FIND(_xlpm.sep,_xlpm.w)-1))</f>
        <v>ntɪ</v>
      </c>
      <c r="J6084" s="1" t="str">
        <f>_xlfn.LET(_xlpm.sep,":",_xlpm.w,$G6084,RIGHT(_xlpm.w,LEN(_xlpm.w)-FIND(_xlpm.sep,_xlpm.w)))</f>
        <v>ntygh</v>
      </c>
      <c r="K6084" s="10">
        <f>_xlfn.LET(_xlpm.w,I6084,LEN(_xlpm.w))</f>
        <v>3</v>
      </c>
      <c r="L6084" s="10">
        <f>_xlfn.LET(_xlpm.w,J6084,LEN(_xlpm.w))</f>
        <v>5</v>
      </c>
      <c r="M6084" s="10">
        <f>_xlfn.LET(_xlpm.a,K6084,_xlpm.b,L6084,MAX(_xlpm.a,_xlpm.b))</f>
        <v>5</v>
      </c>
      <c r="N6084" s="10">
        <f>_xlfn.LET(_xlpm.d,(K6084,L6084),MAX(_xlpm.d)-MIN(_xlpm.d))</f>
        <v>2</v>
      </c>
      <c r="O6084" s="1" t="str">
        <f>_xlfn.LET(_xlpm.sep,":",_xlpm.w,$G6084,_xlfn.CONCAT("~",RIGHT(_xlpm.w,LEN(_xlpm.w)-FIND(_xlpm.sep,_xlpm.w)),"~"))</f>
        <v>~ntygh~</v>
      </c>
      <c r="P6084" s="1" t="str">
        <f>_xlfn.LET(_xlpm.sep,":",_xlpm.w,$G6084,_xlfn.CONCAT("[",LEFT(_xlpm.w,FIND(_xlpm.sep,_xlpm.w)-1),"]"))</f>
        <v>[ntɪ]</v>
      </c>
      <c r="Q6084" s="14" cm="1">
        <f t="array" ref="Q6084">SUM(_xlfn._xlws.FILTER($H$2:$H$7117,_xlfn.MAP($O$2:$O$7117,_xlfn.LAMBDA(_xlpm.x,_xlpm.x=$O6084))))</f>
        <v>9.9403578528827041E-5</v>
      </c>
      <c r="R6084" s="14">
        <f>$H6084/Q6084</f>
        <v>1</v>
      </c>
      <c r="S6084" s="14" cm="1">
        <f t="array" ref="S6084">SUM(_xlfn._xlws.FILTER($H$2:$H$7117,_xlfn.MAP($P$2:$P$7117,_xlfn.LAMBDA(_xlpm.x,_xlpm.x=$P6084))))</f>
        <v>6.361829025844928E-3</v>
      </c>
      <c r="T6084" s="14">
        <f>$H6084/S6084</f>
        <v>1.5625000000000007E-2</v>
      </c>
      <c r="U6084" s="14">
        <f>_xlfn.LET(_xlpm.freq,F6084,_xlpm.size,M6084+1,_xlpm.F,V6084,LOG(1+_xlpm.freq)*LOG(1+_xlpm.size)*_xlpm.F)</f>
        <v>1.2406591914237841E-2</v>
      </c>
      <c r="V6084" s="14">
        <f>_xlfn.LET(_xlpm.a,T6084,_xlpm.b,R6084,2*_xlpm.a*_xlpm.b/(_xlpm.a+_xlpm.b))</f>
        <v>3.0769230769230781E-2</v>
      </c>
      <c r="W6084" s="14">
        <f>_xlfn.LET(_xlpm.p,R6084,_xlpm.q,T6084,LOG(_xlpm.p/_xlpm.q))</f>
        <v>1.8061799739838871</v>
      </c>
      <c r="X6084" s="2"/>
    </row>
    <row r="6085" spans="1:24">
      <c r="A6085" s="1" t="str">
        <f>_xlfn.LET(_xlpm.sep," : ",CONCATENATE(O6085,_xlpm.sep,P6085))</f>
        <v>~steeh~ : [stɪ]</v>
      </c>
      <c r="B6085" s="1">
        <f>_xlfn.LET(_xlpm.d,$G6085,_xlpm.k,_xlfn.CONCAT(LEFT(TRIM(B$1),1),"*"),COUNTIF(_xlpm.d,_xlpm.k))</f>
        <v>0</v>
      </c>
      <c r="C6085" s="1">
        <f>_xlfn.LET(_xlpm.d,$G6085,_xlpm.k,_xlfn.CONCAT(LEFT(TRIM(C$1),1),"*"),COUNTIF(_xlpm.d,_xlpm.k))</f>
        <v>0</v>
      </c>
      <c r="D6085" s="1">
        <f>_xlfn.LET(_xlpm.d,$G6085,_xlpm.k,_xlfn.CONCAT(LEFT(TRIM(D$1),1),"*"),COUNTIF(_xlpm.d,_xlpm.k))</f>
        <v>0</v>
      </c>
      <c r="E6085" s="1">
        <f>LOG(F6085+1,10)</f>
        <v>0.47712125471966244</v>
      </c>
      <c r="F6085" s="7">
        <v>2</v>
      </c>
      <c r="G6085" s="9" t="s">
        <v>4303</v>
      </c>
      <c r="H6085" s="4">
        <f>F6085/freq.sum.r6e</f>
        <v>9.9403578528827041E-5</v>
      </c>
      <c r="I6085" s="1" t="str">
        <f>_xlfn.LET(_xlpm.sep,":",_xlpm.w,$G6085,LEFT(_xlpm.w,FIND(_xlpm.sep,_xlpm.w)-1))</f>
        <v>stɪ</v>
      </c>
      <c r="J6085" s="1" t="str">
        <f>_xlfn.LET(_xlpm.sep,":",_xlpm.w,$G6085,RIGHT(_xlpm.w,LEN(_xlpm.w)-FIND(_xlpm.sep,_xlpm.w)))</f>
        <v>steeh</v>
      </c>
      <c r="K6085" s="10">
        <f>_xlfn.LET(_xlpm.w,I6085,LEN(_xlpm.w))</f>
        <v>3</v>
      </c>
      <c r="L6085" s="10">
        <f>_xlfn.LET(_xlpm.w,J6085,LEN(_xlpm.w))</f>
        <v>5</v>
      </c>
      <c r="M6085" s="10">
        <f>_xlfn.LET(_xlpm.a,K6085,_xlpm.b,L6085,MAX(_xlpm.a,_xlpm.b))</f>
        <v>5</v>
      </c>
      <c r="N6085" s="10">
        <f>_xlfn.LET(_xlpm.d,(K6085,L6085),MAX(_xlpm.d)-MIN(_xlpm.d))</f>
        <v>2</v>
      </c>
      <c r="O6085" s="1" t="str">
        <f>_xlfn.LET(_xlpm.sep,":",_xlpm.w,$G6085,_xlfn.CONCAT("~",RIGHT(_xlpm.w,LEN(_xlpm.w)-FIND(_xlpm.sep,_xlpm.w)),"~"))</f>
        <v>~steeh~</v>
      </c>
      <c r="P6085" s="1" t="str">
        <f>_xlfn.LET(_xlpm.sep,":",_xlpm.w,$G6085,_xlfn.CONCAT("[",LEFT(_xlpm.w,FIND(_xlpm.sep,_xlpm.w)-1),"]"))</f>
        <v>[stɪ]</v>
      </c>
      <c r="Q6085" s="14" cm="1">
        <f t="array" ref="Q6085">SUM(_xlfn._xlws.FILTER($H$2:$H$7111,_xlfn.MAP($O$2:$O$7111,_xlfn.LAMBDA(_xlpm.x,_xlpm.x=$O6085))))</f>
        <v>9.9403578528827041E-5</v>
      </c>
      <c r="R6085" s="14">
        <f>$H6085/Q6085</f>
        <v>1</v>
      </c>
      <c r="S6085" s="14" cm="1">
        <f t="array" ref="S6085">SUM(_xlfn._xlws.FILTER($H$2:$H$7111,_xlfn.MAP($P$2:$P$7111,_xlfn.LAMBDA(_xlpm.x,_xlpm.x=$P6085))))</f>
        <v>6.361829025844928E-3</v>
      </c>
      <c r="T6085" s="14">
        <f>$H6085/S6085</f>
        <v>1.5625000000000007E-2</v>
      </c>
      <c r="U6085" s="14">
        <f>_xlfn.LET(_xlpm.freq,F6085,_xlpm.size,M6085+1,_xlpm.F,V6085,LOG(1+_xlpm.freq)*LOG(1+_xlpm.size)*_xlpm.F)</f>
        <v>1.2406591914237841E-2</v>
      </c>
      <c r="V6085" s="14">
        <f>_xlfn.LET(_xlpm.a,T6085,_xlpm.b,R6085,2*_xlpm.a*_xlpm.b/(_xlpm.a+_xlpm.b))</f>
        <v>3.0769230769230781E-2</v>
      </c>
      <c r="W6085" s="14">
        <f>_xlfn.LET(_xlpm.p,R6085,_xlpm.q,T6085,LOG(_xlpm.p/_xlpm.q))</f>
        <v>1.8061799739838871</v>
      </c>
      <c r="X6085" s="2"/>
    </row>
    <row r="6086" spans="1:24">
      <c r="A6086" s="1" t="str">
        <f>_xlfn.LET(_xlpm.sep," : ",CONCATENATE(O6086,_xlpm.sep,P6086))</f>
        <v>~stegh~ : [stɪ]</v>
      </c>
      <c r="B6086" s="1">
        <f>_xlfn.LET(_xlpm.d,$G6086,_xlpm.k,_xlfn.CONCAT(LEFT(TRIM(B$1),1),"*"),COUNTIF(_xlpm.d,_xlpm.k))</f>
        <v>0</v>
      </c>
      <c r="C6086" s="1">
        <f>_xlfn.LET(_xlpm.d,$G6086,_xlpm.k,_xlfn.CONCAT(LEFT(TRIM(C$1),1),"*"),COUNTIF(_xlpm.d,_xlpm.k))</f>
        <v>0</v>
      </c>
      <c r="D6086" s="1">
        <f>_xlfn.LET(_xlpm.d,$G6086,_xlpm.k,_xlfn.CONCAT(LEFT(TRIM(D$1),1),"*"),COUNTIF(_xlpm.d,_xlpm.k))</f>
        <v>0</v>
      </c>
      <c r="E6086" s="1">
        <f>LOG(F6086+1,10)</f>
        <v>0.47712125471966244</v>
      </c>
      <c r="F6086" s="7">
        <v>2</v>
      </c>
      <c r="G6086" s="9" t="s">
        <v>4306</v>
      </c>
      <c r="H6086" s="4">
        <f>F6086/freq.sum.r6e</f>
        <v>9.9403578528827041E-5</v>
      </c>
      <c r="I6086" s="4" t="str">
        <f>_xlfn.LET(_xlpm.sep,":",_xlpm.w,$G6086,LEFT(_xlpm.w,FIND(_xlpm.sep,_xlpm.w)-1))</f>
        <v>stɪ</v>
      </c>
      <c r="J6086" s="4" t="str">
        <f>_xlfn.LET(_xlpm.sep,":",_xlpm.w,$G6086,RIGHT(_xlpm.w,LEN(_xlpm.w)-FIND(_xlpm.sep,_xlpm.w)))</f>
        <v>stegh</v>
      </c>
      <c r="K6086" s="10">
        <f>_xlfn.LET(_xlpm.w,I6086,LEN(_xlpm.w))</f>
        <v>3</v>
      </c>
      <c r="L6086" s="10">
        <f>_xlfn.LET(_xlpm.w,J6086,LEN(_xlpm.w))</f>
        <v>5</v>
      </c>
      <c r="M6086" s="10">
        <f>_xlfn.LET(_xlpm.a,K6086,_xlpm.b,L6086,MAX(_xlpm.a,_xlpm.b))</f>
        <v>5</v>
      </c>
      <c r="N6086" s="10">
        <f>_xlfn.LET(_xlpm.d,(K6086,L6086),MAX(_xlpm.d)-MIN(_xlpm.d))</f>
        <v>2</v>
      </c>
      <c r="O6086" s="1" t="str">
        <f>_xlfn.LET(_xlpm.sep,":",_xlpm.w,$G6086,_xlfn.CONCAT("~",RIGHT(_xlpm.w,LEN(_xlpm.w)-FIND(_xlpm.sep,_xlpm.w)),"~"))</f>
        <v>~stegh~</v>
      </c>
      <c r="P6086" s="1" t="str">
        <f>_xlfn.LET(_xlpm.sep,":",_xlpm.w,$G6086,_xlfn.CONCAT("[",LEFT(_xlpm.w,FIND(_xlpm.sep,_xlpm.w)-1),"]"))</f>
        <v>[stɪ]</v>
      </c>
      <c r="Q6086" s="14" cm="1">
        <f t="array" ref="Q6086">SUM(_xlfn._xlws.FILTER($H$2:$H$7109,_xlfn.MAP($O$2:$O$7109,_xlfn.LAMBDA(_xlpm.x,_xlpm.x=$O6086))))</f>
        <v>9.9403578528827041E-5</v>
      </c>
      <c r="R6086" s="14">
        <f>$H6086/Q6086</f>
        <v>1</v>
      </c>
      <c r="S6086" s="14" cm="1">
        <f t="array" ref="S6086">SUM(_xlfn._xlws.FILTER($H$2:$H$7109,_xlfn.MAP($P$2:$P$7109,_xlfn.LAMBDA(_xlpm.x,_xlpm.x=$P6086))))</f>
        <v>6.361829025844928E-3</v>
      </c>
      <c r="T6086" s="14">
        <f>$H6086/S6086</f>
        <v>1.5625000000000007E-2</v>
      </c>
      <c r="U6086" s="14">
        <f>_xlfn.LET(_xlpm.freq,F6086,_xlpm.size,M6086+1,_xlpm.F,V6086,LOG(1+_xlpm.freq)*LOG(1+_xlpm.size)*_xlpm.F)</f>
        <v>1.2406591914237841E-2</v>
      </c>
      <c r="V6086" s="14">
        <f>_xlfn.LET(_xlpm.a,T6086,_xlpm.b,R6086,2*_xlpm.a*_xlpm.b/(_xlpm.a+_xlpm.b))</f>
        <v>3.0769230769230781E-2</v>
      </c>
      <c r="W6086" s="14">
        <f>_xlfn.LET(_xlpm.p,R6086,_xlpm.q,T6086,LOG(_xlpm.p/_xlpm.q))</f>
        <v>1.8061799739838871</v>
      </c>
      <c r="X6086" s="2"/>
    </row>
    <row r="6087" spans="1:24">
      <c r="A6087" s="1" t="str">
        <f>_xlfn.LET(_xlpm.sep," : ",CONCATENATE(O6087,_xlpm.sep,P6087))</f>
        <v>~stigh~ : [stɪ]</v>
      </c>
      <c r="B6087" s="1">
        <f>_xlfn.LET(_xlpm.d,$G6087,_xlpm.k,_xlfn.CONCAT(LEFT(TRIM(B$1),1),"*"),COUNTIF(_xlpm.d,_xlpm.k))</f>
        <v>0</v>
      </c>
      <c r="C6087" s="1">
        <f>_xlfn.LET(_xlpm.d,$G6087,_xlpm.k,_xlfn.CONCAT(LEFT(TRIM(C$1),1),"*"),COUNTIF(_xlpm.d,_xlpm.k))</f>
        <v>0</v>
      </c>
      <c r="D6087" s="1">
        <f>_xlfn.LET(_xlpm.d,$G6087,_xlpm.k,_xlfn.CONCAT(LEFT(TRIM(D$1),1),"*"),COUNTIF(_xlpm.d,_xlpm.k))</f>
        <v>0</v>
      </c>
      <c r="E6087" s="1">
        <f>LOG(F6087+1,10)</f>
        <v>0.47712125471966244</v>
      </c>
      <c r="F6087" s="7">
        <v>2</v>
      </c>
      <c r="G6087" s="9" t="s">
        <v>4319</v>
      </c>
      <c r="H6087" s="4">
        <f>F6087/freq.sum.r6e</f>
        <v>9.9403578528827041E-5</v>
      </c>
      <c r="I6087" s="1" t="str">
        <f>_xlfn.LET(_xlpm.sep,":",_xlpm.w,$G6087,LEFT(_xlpm.w,FIND(_xlpm.sep,_xlpm.w)-1))</f>
        <v>stɪ</v>
      </c>
      <c r="J6087" s="1" t="str">
        <f>_xlfn.LET(_xlpm.sep,":",_xlpm.w,$G6087,RIGHT(_xlpm.w,LEN(_xlpm.w)-FIND(_xlpm.sep,_xlpm.w)))</f>
        <v>stigh</v>
      </c>
      <c r="K6087" s="10">
        <f>_xlfn.LET(_xlpm.w,I6087,LEN(_xlpm.w))</f>
        <v>3</v>
      </c>
      <c r="L6087" s="10">
        <f>_xlfn.LET(_xlpm.w,J6087,LEN(_xlpm.w))</f>
        <v>5</v>
      </c>
      <c r="M6087" s="10">
        <f>_xlfn.LET(_xlpm.a,K6087,_xlpm.b,L6087,MAX(_xlpm.a,_xlpm.b))</f>
        <v>5</v>
      </c>
      <c r="N6087" s="10">
        <f>_xlfn.LET(_xlpm.d,(K6087,L6087),MAX(_xlpm.d)-MIN(_xlpm.d))</f>
        <v>2</v>
      </c>
      <c r="O6087" s="1" t="str">
        <f>_xlfn.LET(_xlpm.sep,":",_xlpm.w,$G6087,_xlfn.CONCAT("~",RIGHT(_xlpm.w,LEN(_xlpm.w)-FIND(_xlpm.sep,_xlpm.w)),"~"))</f>
        <v>~stigh~</v>
      </c>
      <c r="P6087" s="1" t="str">
        <f>_xlfn.LET(_xlpm.sep,":",_xlpm.w,$G6087,_xlfn.CONCAT("[",LEFT(_xlpm.w,FIND(_xlpm.sep,_xlpm.w)-1),"]"))</f>
        <v>[stɪ]</v>
      </c>
      <c r="Q6087" s="14" cm="1">
        <f t="array" ref="Q6087">SUM(_xlfn._xlws.FILTER($H$2:$H$7117,_xlfn.MAP($O$2:$O$7117,_xlfn.LAMBDA(_xlpm.x,_xlpm.x=$O6087))))</f>
        <v>9.9403578528827041E-5</v>
      </c>
      <c r="R6087" s="14">
        <f>$H6087/Q6087</f>
        <v>1</v>
      </c>
      <c r="S6087" s="14" cm="1">
        <f t="array" ref="S6087">SUM(_xlfn._xlws.FILTER($H$2:$H$7117,_xlfn.MAP($P$2:$P$7117,_xlfn.LAMBDA(_xlpm.x,_xlpm.x=$P6087))))</f>
        <v>6.361829025844928E-3</v>
      </c>
      <c r="T6087" s="14">
        <f>$H6087/S6087</f>
        <v>1.5625000000000007E-2</v>
      </c>
      <c r="U6087" s="14">
        <f>_xlfn.LET(_xlpm.freq,F6087,_xlpm.size,M6087+1,_xlpm.F,V6087,LOG(1+_xlpm.freq)*LOG(1+_xlpm.size)*_xlpm.F)</f>
        <v>1.2406591914237841E-2</v>
      </c>
      <c r="V6087" s="14">
        <f>_xlfn.LET(_xlpm.a,T6087,_xlpm.b,R6087,2*_xlpm.a*_xlpm.b/(_xlpm.a+_xlpm.b))</f>
        <v>3.0769230769230781E-2</v>
      </c>
      <c r="W6087" s="14">
        <f>_xlfn.LET(_xlpm.p,R6087,_xlpm.q,T6087,LOG(_xlpm.p/_xlpm.q))</f>
        <v>1.8061799739838871</v>
      </c>
      <c r="X6087" s="2"/>
    </row>
    <row r="6088" spans="1:24">
      <c r="A6088" s="1" t="str">
        <f>_xlfn.LET(_xlpm.sep," : ",CONCATENATE(O6088,_xlpm.sep,P6088))</f>
        <v>~tregh~ : [tɹɪ]</v>
      </c>
      <c r="B6088" s="1">
        <f>_xlfn.LET(_xlpm.d,$G6088,_xlpm.k,_xlfn.CONCAT(LEFT(TRIM(B$1),1),"*"),COUNTIF(_xlpm.d,_xlpm.k))</f>
        <v>0</v>
      </c>
      <c r="C6088" s="1">
        <f>_xlfn.LET(_xlpm.d,$G6088,_xlpm.k,_xlfn.CONCAT(LEFT(TRIM(C$1),1),"*"),COUNTIF(_xlpm.d,_xlpm.k))</f>
        <v>0</v>
      </c>
      <c r="D6088" s="1">
        <f>_xlfn.LET(_xlpm.d,$G6088,_xlpm.k,_xlfn.CONCAT(LEFT(TRIM(D$1),1),"*"),COUNTIF(_xlpm.d,_xlpm.k))</f>
        <v>0</v>
      </c>
      <c r="E6088" s="1">
        <f>LOG(F6088+1,10)</f>
        <v>0.47712125471966244</v>
      </c>
      <c r="F6088" s="7">
        <v>2</v>
      </c>
      <c r="G6088" s="9" t="s">
        <v>5034</v>
      </c>
      <c r="H6088" s="4">
        <f>F6088/freq.sum.r6e</f>
        <v>9.9403578528827041E-5</v>
      </c>
      <c r="I6088" s="4" t="str">
        <f>_xlfn.LET(_xlpm.sep,":",_xlpm.w,$G6088,LEFT(_xlpm.w,FIND(_xlpm.sep,_xlpm.w)-1))</f>
        <v>tɹɪ</v>
      </c>
      <c r="J6088" s="4" t="str">
        <f>_xlfn.LET(_xlpm.sep,":",_xlpm.w,$G6088,RIGHT(_xlpm.w,LEN(_xlpm.w)-FIND(_xlpm.sep,_xlpm.w)))</f>
        <v>tregh</v>
      </c>
      <c r="K6088" s="10">
        <f>_xlfn.LET(_xlpm.w,I6088,LEN(_xlpm.w))</f>
        <v>3</v>
      </c>
      <c r="L6088" s="10">
        <f>_xlfn.LET(_xlpm.w,J6088,LEN(_xlpm.w))</f>
        <v>5</v>
      </c>
      <c r="M6088" s="10">
        <f>_xlfn.LET(_xlpm.a,K6088,_xlpm.b,L6088,MAX(_xlpm.a,_xlpm.b))</f>
        <v>5</v>
      </c>
      <c r="N6088" s="10">
        <f>_xlfn.LET(_xlpm.d,(K6088,L6088),MAX(_xlpm.d)-MIN(_xlpm.d))</f>
        <v>2</v>
      </c>
      <c r="O6088" s="1" t="str">
        <f>_xlfn.LET(_xlpm.sep,":",_xlpm.w,$G6088,_xlfn.CONCAT("~",RIGHT(_xlpm.w,LEN(_xlpm.w)-FIND(_xlpm.sep,_xlpm.w)),"~"))</f>
        <v>~tregh~</v>
      </c>
      <c r="P6088" s="1" t="str">
        <f>_xlfn.LET(_xlpm.sep,":",_xlpm.w,$G6088,_xlfn.CONCAT("[",LEFT(_xlpm.w,FIND(_xlpm.sep,_xlpm.w)-1),"]"))</f>
        <v>[tɹɪ]</v>
      </c>
      <c r="Q6088" s="14" cm="1">
        <f t="array" ref="Q6088">SUM(_xlfn._xlws.FILTER($H$2:$H$7109,_xlfn.MAP($O$2:$O$7109,_xlfn.LAMBDA(_xlpm.x,_xlpm.x=$O6088))))</f>
        <v>9.9403578528827041E-5</v>
      </c>
      <c r="R6088" s="14">
        <f>$H6088/Q6088</f>
        <v>1</v>
      </c>
      <c r="S6088" s="14" cm="1">
        <f t="array" ref="S6088">SUM(_xlfn._xlws.FILTER($H$2:$H$7109,_xlfn.MAP($P$2:$P$7109,_xlfn.LAMBDA(_xlpm.x,_xlpm.x=$P6088))))</f>
        <v>6.361829025844928E-3</v>
      </c>
      <c r="T6088" s="14">
        <f>$H6088/S6088</f>
        <v>1.5625000000000007E-2</v>
      </c>
      <c r="U6088" s="14">
        <f>_xlfn.LET(_xlpm.freq,F6088,_xlpm.size,M6088+1,_xlpm.F,V6088,LOG(1+_xlpm.freq)*LOG(1+_xlpm.size)*_xlpm.F)</f>
        <v>1.2406591914237841E-2</v>
      </c>
      <c r="V6088" s="14">
        <f>_xlfn.LET(_xlpm.a,T6088,_xlpm.b,R6088,2*_xlpm.a*_xlpm.b/(_xlpm.a+_xlpm.b))</f>
        <v>3.0769230769230781E-2</v>
      </c>
      <c r="W6088" s="14">
        <f>_xlfn.LET(_xlpm.p,R6088,_xlpm.q,T6088,LOG(_xlpm.p/_xlpm.q))</f>
        <v>1.8061799739838871</v>
      </c>
      <c r="X6088" s="2"/>
    </row>
    <row r="6089" spans="1:24">
      <c r="A6089" s="1" t="str">
        <f>_xlfn.LET(_xlpm.sep," : ",CONCATENATE(O6089,_xlpm.sep,P6089))</f>
        <v>~ttrih~ : [tɹɪ]</v>
      </c>
      <c r="B6089" s="1">
        <f>_xlfn.LET(_xlpm.d,$G6089,_xlpm.k,_xlfn.CONCAT(LEFT(TRIM(B$1),1),"*"),COUNTIF(_xlpm.d,_xlpm.k))</f>
        <v>0</v>
      </c>
      <c r="C6089" s="1">
        <f>_xlfn.LET(_xlpm.d,$G6089,_xlpm.k,_xlfn.CONCAT(LEFT(TRIM(C$1),1),"*"),COUNTIF(_xlpm.d,_xlpm.k))</f>
        <v>0</v>
      </c>
      <c r="D6089" s="1">
        <f>_xlfn.LET(_xlpm.d,$G6089,_xlpm.k,_xlfn.CONCAT(LEFT(TRIM(D$1),1),"*"),COUNTIF(_xlpm.d,_xlpm.k))</f>
        <v>0</v>
      </c>
      <c r="E6089" s="1">
        <f>LOG(F6089+1,10)</f>
        <v>0.47712125471966244</v>
      </c>
      <c r="F6089" s="7">
        <v>2</v>
      </c>
      <c r="G6089" s="9" t="s">
        <v>5060</v>
      </c>
      <c r="H6089" s="4">
        <f>F6089/freq.sum.r6e</f>
        <v>9.9403578528827041E-5</v>
      </c>
      <c r="I6089" s="1" t="str">
        <f>_xlfn.LET(_xlpm.sep,":",_xlpm.w,$G6089,LEFT(_xlpm.w,FIND(_xlpm.sep,_xlpm.w)-1))</f>
        <v>tɹɪ</v>
      </c>
      <c r="J6089" s="1" t="str">
        <f>_xlfn.LET(_xlpm.sep,":",_xlpm.w,$G6089,RIGHT(_xlpm.w,LEN(_xlpm.w)-FIND(_xlpm.sep,_xlpm.w)))</f>
        <v>ttrih</v>
      </c>
      <c r="K6089" s="10">
        <f>_xlfn.LET(_xlpm.w,I6089,LEN(_xlpm.w))</f>
        <v>3</v>
      </c>
      <c r="L6089" s="10">
        <f>_xlfn.LET(_xlpm.w,J6089,LEN(_xlpm.w))</f>
        <v>5</v>
      </c>
      <c r="M6089" s="10">
        <f>_xlfn.LET(_xlpm.a,K6089,_xlpm.b,L6089,MAX(_xlpm.a,_xlpm.b))</f>
        <v>5</v>
      </c>
      <c r="N6089" s="10">
        <f>_xlfn.LET(_xlpm.d,(K6089,L6089),MAX(_xlpm.d)-MIN(_xlpm.d))</f>
        <v>2</v>
      </c>
      <c r="O6089" s="1" t="str">
        <f>_xlfn.LET(_xlpm.sep,":",_xlpm.w,$G6089,_xlfn.CONCAT("~",RIGHT(_xlpm.w,LEN(_xlpm.w)-FIND(_xlpm.sep,_xlpm.w)),"~"))</f>
        <v>~ttrih~</v>
      </c>
      <c r="P6089" s="1" t="str">
        <f>_xlfn.LET(_xlpm.sep,":",_xlpm.w,$G6089,_xlfn.CONCAT("[",LEFT(_xlpm.w,FIND(_xlpm.sep,_xlpm.w)-1),"]"))</f>
        <v>[tɹɪ]</v>
      </c>
      <c r="Q6089" s="14" cm="1">
        <f t="array" ref="Q6089">SUM(_xlfn._xlws.FILTER($H$2:$H$7117,_xlfn.MAP($O$2:$O$7117,_xlfn.LAMBDA(_xlpm.x,_xlpm.x=$O6089))))</f>
        <v>9.9403578528827041E-5</v>
      </c>
      <c r="R6089" s="14">
        <f>$H6089/Q6089</f>
        <v>1</v>
      </c>
      <c r="S6089" s="14" cm="1">
        <f t="array" ref="S6089">SUM(_xlfn._xlws.FILTER($H$2:$H$7117,_xlfn.MAP($P$2:$P$7117,_xlfn.LAMBDA(_xlpm.x,_xlpm.x=$P6089))))</f>
        <v>6.361829025844928E-3</v>
      </c>
      <c r="T6089" s="14">
        <f>$H6089/S6089</f>
        <v>1.5625000000000007E-2</v>
      </c>
      <c r="U6089" s="14">
        <f>_xlfn.LET(_xlpm.freq,F6089,_xlpm.size,M6089+1,_xlpm.F,V6089,LOG(1+_xlpm.freq)*LOG(1+_xlpm.size)*_xlpm.F)</f>
        <v>1.2406591914237841E-2</v>
      </c>
      <c r="V6089" s="14">
        <f>_xlfn.LET(_xlpm.a,T6089,_xlpm.b,R6089,2*_xlpm.a*_xlpm.b/(_xlpm.a+_xlpm.b))</f>
        <v>3.0769230769230781E-2</v>
      </c>
      <c r="W6089" s="14">
        <f>_xlfn.LET(_xlpm.p,R6089,_xlpm.q,T6089,LOG(_xlpm.p/_xlpm.q))</f>
        <v>1.8061799739838871</v>
      </c>
      <c r="X6089" s="2"/>
    </row>
    <row r="6090" spans="1:24">
      <c r="A6090" s="1" t="str">
        <f>_xlfn.LET(_xlpm.sep," : ",CONCATENATE(O6090,_xlpm.sep,P6090))</f>
        <v>~yeegh~ : [ɪ]</v>
      </c>
      <c r="B6090" s="1">
        <f>_xlfn.LET(_xlpm.d,$G6090,_xlpm.k,_xlfn.CONCAT(LEFT(TRIM(B$1),1),"*"),COUNTIF(_xlpm.d,_xlpm.k))</f>
        <v>0</v>
      </c>
      <c r="C6090" s="1">
        <f>_xlfn.LET(_xlpm.d,$G6090,_xlpm.k,_xlfn.CONCAT(LEFT(TRIM(C$1),1),"*"),COUNTIF(_xlpm.d,_xlpm.k))</f>
        <v>0</v>
      </c>
      <c r="D6090" s="1">
        <f>_xlfn.LET(_xlpm.d,$G6090,_xlpm.k,_xlfn.CONCAT(LEFT(TRIM(D$1),1),"*"),COUNTIF(_xlpm.d,_xlpm.k))</f>
        <v>0</v>
      </c>
      <c r="E6090" s="1">
        <f>LOG(F6090+1,10)</f>
        <v>0.47712125471966244</v>
      </c>
      <c r="F6090" s="7">
        <v>2</v>
      </c>
      <c r="G6090" s="9" t="s">
        <v>5632</v>
      </c>
      <c r="H6090" s="4">
        <f>F6090/freq.sum.r6e</f>
        <v>9.9403578528827041E-5</v>
      </c>
      <c r="I6090" s="1" t="str">
        <f>_xlfn.LET(_xlpm.sep,":",_xlpm.w,$G6090,LEFT(_xlpm.w,FIND(_xlpm.sep,_xlpm.w)-1))</f>
        <v>ɪ</v>
      </c>
      <c r="J6090" s="1" t="str">
        <f>_xlfn.LET(_xlpm.sep,":",_xlpm.w,$G6090,RIGHT(_xlpm.w,LEN(_xlpm.w)-FIND(_xlpm.sep,_xlpm.w)))</f>
        <v>yeegh</v>
      </c>
      <c r="K6090" s="10">
        <f>_xlfn.LET(_xlpm.w,I6090,LEN(_xlpm.w))</f>
        <v>1</v>
      </c>
      <c r="L6090" s="10">
        <f>_xlfn.LET(_xlpm.w,J6090,LEN(_xlpm.w))</f>
        <v>5</v>
      </c>
      <c r="M6090" s="10">
        <f>_xlfn.LET(_xlpm.a,K6090,_xlpm.b,L6090,MAX(_xlpm.a,_xlpm.b))</f>
        <v>5</v>
      </c>
      <c r="N6090" s="10">
        <f>_xlfn.LET(_xlpm.d,(K6090,L6090),MAX(_xlpm.d)-MIN(_xlpm.d))</f>
        <v>4</v>
      </c>
      <c r="O6090" s="1" t="str">
        <f>_xlfn.LET(_xlpm.sep,":",_xlpm.w,$G6090,_xlfn.CONCAT("~",RIGHT(_xlpm.w,LEN(_xlpm.w)-FIND(_xlpm.sep,_xlpm.w)),"~"))</f>
        <v>~yeegh~</v>
      </c>
      <c r="P6090" s="1" t="str">
        <f>_xlfn.LET(_xlpm.sep,":",_xlpm.w,$G6090,_xlfn.CONCAT("[",LEFT(_xlpm.w,FIND(_xlpm.sep,_xlpm.w)-1),"]"))</f>
        <v>[ɪ]</v>
      </c>
      <c r="Q6090" s="14" cm="1">
        <f t="array" ref="Q6090">SUM(_xlfn._xlws.FILTER($H$2:$H$7111,_xlfn.MAP($O$2:$O$7111,_xlfn.LAMBDA(_xlpm.x,_xlpm.x=$O6090))))</f>
        <v>9.9403578528827041E-5</v>
      </c>
      <c r="R6090" s="14">
        <f>$H6090/Q6090</f>
        <v>1</v>
      </c>
      <c r="S6090" s="14" cm="1">
        <f t="array" ref="S6090">SUM(_xlfn._xlws.FILTER($H$2:$H$7111,_xlfn.MAP($P$2:$P$7111,_xlfn.LAMBDA(_xlpm.x,_xlpm.x=$P6090))))</f>
        <v>6.361829025844928E-3</v>
      </c>
      <c r="T6090" s="14">
        <f>$H6090/S6090</f>
        <v>1.5625000000000007E-2</v>
      </c>
      <c r="U6090" s="14">
        <f>_xlfn.LET(_xlpm.freq,F6090,_xlpm.size,M6090+1,_xlpm.F,V6090,LOG(1+_xlpm.freq)*LOG(1+_xlpm.size)*_xlpm.F)</f>
        <v>1.2406591914237841E-2</v>
      </c>
      <c r="V6090" s="14">
        <f>_xlfn.LET(_xlpm.a,T6090,_xlpm.b,R6090,2*_xlpm.a*_xlpm.b/(_xlpm.a+_xlpm.b))</f>
        <v>3.0769230769230781E-2</v>
      </c>
      <c r="W6090" s="14">
        <f>_xlfn.LET(_xlpm.p,R6090,_xlpm.q,T6090,LOG(_xlpm.p/_xlpm.q))</f>
        <v>1.8061799739838871</v>
      </c>
      <c r="X6090" s="2"/>
    </row>
    <row r="6091" spans="1:24">
      <c r="A6091" s="1" t="str">
        <f>_xlfn.LET(_xlpm.sep," : ",CONCATENATE(O6091,_xlpm.sep,P6091))</f>
        <v>~mmeer~ : [mɪ]</v>
      </c>
      <c r="B6091" s="1">
        <f>_xlfn.LET(_xlpm.d,$G6091,_xlpm.k,_xlfn.CONCAT(LEFT(TRIM(B$1),1),"*"),COUNTIF(_xlpm.d,_xlpm.k))</f>
        <v>0</v>
      </c>
      <c r="C6091" s="1">
        <f>_xlfn.LET(_xlpm.d,$G6091,_xlpm.k,_xlfn.CONCAT(LEFT(TRIM(C$1),1),"*"),COUNTIF(_xlpm.d,_xlpm.k))</f>
        <v>1</v>
      </c>
      <c r="D6091" s="1">
        <f>_xlfn.LET(_xlpm.d,$G6091,_xlpm.k,_xlfn.CONCAT(LEFT(TRIM(D$1),1),"*"),COUNTIF(_xlpm.d,_xlpm.k))</f>
        <v>0</v>
      </c>
      <c r="E6091" s="1">
        <f>LOG(F6091+1,10)</f>
        <v>0.60205999132796229</v>
      </c>
      <c r="F6091" s="7">
        <v>3</v>
      </c>
      <c r="G6091" s="9" t="s">
        <v>2748</v>
      </c>
      <c r="H6091" s="4">
        <f>F6091/freq.sum.r6e</f>
        <v>1.4910536779324057E-4</v>
      </c>
      <c r="I6091" s="1" t="str">
        <f>_xlfn.LET(_xlpm.sep,":",_xlpm.w,$G6091,LEFT(_xlpm.w,FIND(_xlpm.sep,_xlpm.w)-1))</f>
        <v>mɪ</v>
      </c>
      <c r="J6091" s="1" t="str">
        <f>_xlfn.LET(_xlpm.sep,":",_xlpm.w,$G6091,RIGHT(_xlpm.w,LEN(_xlpm.w)-FIND(_xlpm.sep,_xlpm.w)))</f>
        <v>mmeer</v>
      </c>
      <c r="K6091" s="10">
        <f>_xlfn.LET(_xlpm.w,I6091,LEN(_xlpm.w))</f>
        <v>2</v>
      </c>
      <c r="L6091" s="10">
        <f>_xlfn.LET(_xlpm.w,J6091,LEN(_xlpm.w))</f>
        <v>5</v>
      </c>
      <c r="M6091" s="10">
        <f>_xlfn.LET(_xlpm.a,K6091,_xlpm.b,L6091,MAX(_xlpm.a,_xlpm.b))</f>
        <v>5</v>
      </c>
      <c r="N6091" s="10">
        <f>_xlfn.LET(_xlpm.d,(K6091,L6091),MAX(_xlpm.d)-MIN(_xlpm.d))</f>
        <v>3</v>
      </c>
      <c r="O6091" s="1" t="str">
        <f>_xlfn.LET(_xlpm.sep,":",_xlpm.w,$G6091,_xlfn.CONCAT("~",RIGHT(_xlpm.w,LEN(_xlpm.w)-FIND(_xlpm.sep,_xlpm.w)),"~"))</f>
        <v>~mmeer~</v>
      </c>
      <c r="P6091" s="1" t="str">
        <f>_xlfn.LET(_xlpm.sep,":",_xlpm.w,$G6091,_xlfn.CONCAT("[",LEFT(_xlpm.w,FIND(_xlpm.sep,_xlpm.w)-1),"]"))</f>
        <v>[mɪ]</v>
      </c>
      <c r="Q6091" s="14" cm="1">
        <f t="array" ref="Q6091">SUM(_xlfn._xlws.FILTER($H$2:$H$7111,_xlfn.MAP($O$2:$O$7111,_xlfn.LAMBDA(_xlpm.x,_xlpm.x=$O6091))))</f>
        <v>1.4910536779324057E-4</v>
      </c>
      <c r="R6091" s="14">
        <f>$H6091/Q6091</f>
        <v>1</v>
      </c>
      <c r="S6091" s="14" cm="1">
        <f t="array" ref="S6091">SUM(_xlfn._xlws.FILTER($H$2:$H$7111,_xlfn.MAP($P$2:$P$7111,_xlfn.LAMBDA(_xlpm.x,_xlpm.x=$P6091))))</f>
        <v>9.5427435387673929E-3</v>
      </c>
      <c r="T6091" s="14">
        <f>$H6091/S6091</f>
        <v>1.5625000000000007E-2</v>
      </c>
      <c r="U6091" s="14">
        <f>_xlfn.LET(_xlpm.freq,F6091,_xlpm.size,M6091+1,_xlpm.F,V6091,LOG(1+_xlpm.freq)*LOG(1+_xlpm.size)*_xlpm.F)</f>
        <v>1.5655375958223437E-2</v>
      </c>
      <c r="V6091" s="14">
        <f>_xlfn.LET(_xlpm.a,T6091,_xlpm.b,R6091,2*_xlpm.a*_xlpm.b/(_xlpm.a+_xlpm.b))</f>
        <v>3.0769230769230781E-2</v>
      </c>
      <c r="W6091" s="14">
        <f>_xlfn.LET(_xlpm.p,R6091,_xlpm.q,T6091,LOG(_xlpm.p/_xlpm.q))</f>
        <v>1.8061799739838871</v>
      </c>
      <c r="X6091" s="2"/>
    </row>
    <row r="6092" spans="1:24">
      <c r="A6092" s="1" t="str">
        <f>_xlfn.LET(_xlpm.sep," : ",CONCATENATE(O6092,_xlpm.sep,P6092))</f>
        <v>~mmier~ : [mɪ]</v>
      </c>
      <c r="B6092" s="1">
        <f>_xlfn.LET(_xlpm.d,$G6092,_xlpm.k,_xlfn.CONCAT(LEFT(TRIM(B$1),1),"*"),COUNTIF(_xlpm.d,_xlpm.k))</f>
        <v>0</v>
      </c>
      <c r="C6092" s="1">
        <f>_xlfn.LET(_xlpm.d,$G6092,_xlpm.k,_xlfn.CONCAT(LEFT(TRIM(C$1),1),"*"),COUNTIF(_xlpm.d,_xlpm.k))</f>
        <v>1</v>
      </c>
      <c r="D6092" s="1">
        <f>_xlfn.LET(_xlpm.d,$G6092,_xlpm.k,_xlfn.CONCAT(LEFT(TRIM(D$1),1),"*"),COUNTIF(_xlpm.d,_xlpm.k))</f>
        <v>0</v>
      </c>
      <c r="E6092" s="1">
        <f>LOG(F6092+1,10)</f>
        <v>0.60205999132796229</v>
      </c>
      <c r="F6092" s="7">
        <v>3</v>
      </c>
      <c r="G6092" s="9" t="s">
        <v>2762</v>
      </c>
      <c r="H6092" s="4">
        <f>F6092/freq.sum.r6e</f>
        <v>1.4910536779324057E-4</v>
      </c>
      <c r="I6092" s="1" t="str">
        <f>_xlfn.LET(_xlpm.sep,":",_xlpm.w,$G6092,LEFT(_xlpm.w,FIND(_xlpm.sep,_xlpm.w)-1))</f>
        <v>mɪ</v>
      </c>
      <c r="J6092" s="1" t="str">
        <f>_xlfn.LET(_xlpm.sep,":",_xlpm.w,$G6092,RIGHT(_xlpm.w,LEN(_xlpm.w)-FIND(_xlpm.sep,_xlpm.w)))</f>
        <v>mmier</v>
      </c>
      <c r="K6092" s="10">
        <f>_xlfn.LET(_xlpm.w,I6092,LEN(_xlpm.w))</f>
        <v>2</v>
      </c>
      <c r="L6092" s="10">
        <f>_xlfn.LET(_xlpm.w,J6092,LEN(_xlpm.w))</f>
        <v>5</v>
      </c>
      <c r="M6092" s="10">
        <f>_xlfn.LET(_xlpm.a,K6092,_xlpm.b,L6092,MAX(_xlpm.a,_xlpm.b))</f>
        <v>5</v>
      </c>
      <c r="N6092" s="10">
        <f>_xlfn.LET(_xlpm.d,(K6092,L6092),MAX(_xlpm.d)-MIN(_xlpm.d))</f>
        <v>3</v>
      </c>
      <c r="O6092" s="1" t="str">
        <f>_xlfn.LET(_xlpm.sep,":",_xlpm.w,$G6092,_xlfn.CONCAT("~",RIGHT(_xlpm.w,LEN(_xlpm.w)-FIND(_xlpm.sep,_xlpm.w)),"~"))</f>
        <v>~mmier~</v>
      </c>
      <c r="P6092" s="1" t="str">
        <f>_xlfn.LET(_xlpm.sep,":",_xlpm.w,$G6092,_xlfn.CONCAT("[",LEFT(_xlpm.w,FIND(_xlpm.sep,_xlpm.w)-1),"]"))</f>
        <v>[mɪ]</v>
      </c>
      <c r="Q6092" s="14" cm="1">
        <f t="array" ref="Q6092">SUM(_xlfn._xlws.FILTER($H$2:$H$7117,_xlfn.MAP($O$2:$O$7117,_xlfn.LAMBDA(_xlpm.x,_xlpm.x=$O6092))))</f>
        <v>1.4910536779324057E-4</v>
      </c>
      <c r="R6092" s="14">
        <f>$H6092/Q6092</f>
        <v>1</v>
      </c>
      <c r="S6092" s="14" cm="1">
        <f t="array" ref="S6092">SUM(_xlfn._xlws.FILTER($H$2:$H$7117,_xlfn.MAP($P$2:$P$7117,_xlfn.LAMBDA(_xlpm.x,_xlpm.x=$P6092))))</f>
        <v>9.5427435387673929E-3</v>
      </c>
      <c r="T6092" s="14">
        <f>$H6092/S6092</f>
        <v>1.5625000000000007E-2</v>
      </c>
      <c r="U6092" s="14">
        <f>_xlfn.LET(_xlpm.freq,F6092,_xlpm.size,M6092+1,_xlpm.F,V6092,LOG(1+_xlpm.freq)*LOG(1+_xlpm.size)*_xlpm.F)</f>
        <v>1.5655375958223437E-2</v>
      </c>
      <c r="V6092" s="14">
        <f>_xlfn.LET(_xlpm.a,T6092,_xlpm.b,R6092,2*_xlpm.a*_xlpm.b/(_xlpm.a+_xlpm.b))</f>
        <v>3.0769230769230781E-2</v>
      </c>
      <c r="W6092" s="14">
        <f>_xlfn.LET(_xlpm.p,R6092,_xlpm.q,T6092,LOG(_xlpm.p/_xlpm.q))</f>
        <v>1.8061799739838871</v>
      </c>
      <c r="X6092" s="2"/>
    </row>
    <row r="6093" spans="1:24">
      <c r="A6093" s="1" t="str">
        <f>_xlfn.LET(_xlpm.sep," : ",CONCATENATE(O6093,_xlpm.sep,P6093))</f>
        <v>~rahre~ : [ɹə]</v>
      </c>
      <c r="B6093" s="1">
        <f>_xlfn.LET(_xlpm.d,$G6093,_xlpm.k,_xlfn.CONCAT(LEFT(TRIM(B$1),1),"*"),COUNTIF(_xlpm.d,_xlpm.k))</f>
        <v>1</v>
      </c>
      <c r="C6093" s="1">
        <f>_xlfn.LET(_xlpm.d,$G6093,_xlpm.k,_xlfn.CONCAT(LEFT(TRIM(C$1),1),"*"),COUNTIF(_xlpm.d,_xlpm.k))</f>
        <v>0</v>
      </c>
      <c r="D6093" s="1">
        <f>_xlfn.LET(_xlpm.d,$G6093,_xlpm.k,_xlfn.CONCAT(LEFT(TRIM(D$1),1),"*"),COUNTIF(_xlpm.d,_xlpm.k))</f>
        <v>0</v>
      </c>
      <c r="E6093" s="1">
        <f>LOG(F6093+1,10)</f>
        <v>0.30102999566398114</v>
      </c>
      <c r="F6093" s="7">
        <v>1</v>
      </c>
      <c r="G6093" s="9" t="s">
        <v>6630</v>
      </c>
      <c r="H6093" s="4">
        <f>F6093/freq.sum.r6e</f>
        <v>4.9701789264413521E-5</v>
      </c>
      <c r="I6093" s="1" t="str">
        <f>_xlfn.LET(_xlpm.sep,":",_xlpm.w,$G6093,LEFT(_xlpm.w,FIND(_xlpm.sep,_xlpm.w)-1))</f>
        <v>ɹə</v>
      </c>
      <c r="J6093" s="1" t="str">
        <f>_xlfn.LET(_xlpm.sep,":",_xlpm.w,$G6093,RIGHT(_xlpm.w,LEN(_xlpm.w)-FIND(_xlpm.sep,_xlpm.w)))</f>
        <v>rahre</v>
      </c>
      <c r="K6093" s="10">
        <f>_xlfn.LET(_xlpm.w,I6093,LEN(_xlpm.w))</f>
        <v>2</v>
      </c>
      <c r="L6093" s="10">
        <f>_xlfn.LET(_xlpm.w,J6093,LEN(_xlpm.w))</f>
        <v>5</v>
      </c>
      <c r="M6093" s="10">
        <f>_xlfn.LET(_xlpm.a,K6093,_xlpm.b,L6093,MAX(_xlpm.a,_xlpm.b))</f>
        <v>5</v>
      </c>
      <c r="N6093" s="10">
        <f>_xlfn.LET(_xlpm.d,(K6093,L6093),MAX(_xlpm.d)-MIN(_xlpm.d))</f>
        <v>3</v>
      </c>
      <c r="O6093" s="1" t="str">
        <f>_xlfn.LET(_xlpm.sep,":",_xlpm.w,$G6093,_xlfn.CONCAT("~",RIGHT(_xlpm.w,LEN(_xlpm.w)-FIND(_xlpm.sep,_xlpm.w)),"~"))</f>
        <v>~rahre~</v>
      </c>
      <c r="P6093" s="1" t="str">
        <f>_xlfn.LET(_xlpm.sep,":",_xlpm.w,$G6093,_xlfn.CONCAT("[",LEFT(_xlpm.w,FIND(_xlpm.sep,_xlpm.w)-1),"]"))</f>
        <v>[ɹə]</v>
      </c>
      <c r="Q6093" s="14" cm="1">
        <f t="array" ref="Q6093">SUM(_xlfn._xlws.FILTER($H$2:$H$7117,_xlfn.MAP($O$2:$O$7117,_xlfn.LAMBDA(_xlpm.x,_xlpm.x=$O6093))))</f>
        <v>4.9701789264413521E-5</v>
      </c>
      <c r="R6093" s="14">
        <f>$H6093/Q6093</f>
        <v>1</v>
      </c>
      <c r="S6093" s="14" cm="1">
        <f t="array" ref="S6093">SUM(_xlfn._xlws.FILTER($H$2:$H$7117,_xlfn.MAP($P$2:$P$7117,_xlfn.LAMBDA(_xlpm.x,_xlpm.x=$P6093))))</f>
        <v>3.230616302186877E-3</v>
      </c>
      <c r="T6093" s="14">
        <f>$H6093/S6093</f>
        <v>1.5384615384615392E-2</v>
      </c>
      <c r="U6093" s="14">
        <f>_xlfn.LET(_xlpm.freq,F6093,_xlpm.size,M6093+1,_xlpm.F,V6093,LOG(1+_xlpm.freq)*LOG(1+_xlpm.size)*_xlpm.F)</f>
        <v>7.7090866460948759E-3</v>
      </c>
      <c r="V6093" s="14">
        <f>_xlfn.LET(_xlpm.a,T6093,_xlpm.b,R6093,2*_xlpm.a*_xlpm.b/(_xlpm.a+_xlpm.b))</f>
        <v>3.0303030303030321E-2</v>
      </c>
      <c r="W6093" s="14">
        <f>_xlfn.LET(_xlpm.p,R6093,_xlpm.q,T6093,LOG(_xlpm.p/_xlpm.q))</f>
        <v>1.8129133566428555</v>
      </c>
      <c r="X6093" s="2"/>
    </row>
    <row r="6094" spans="1:24">
      <c r="A6094" s="1" t="str">
        <f>_xlfn.LET(_xlpm.sep," : ",CONCATENATE(O6094,_xlpm.sep,P6094))</f>
        <v>~roure~ : [ɹə]</v>
      </c>
      <c r="B6094" s="1">
        <f>_xlfn.LET(_xlpm.d,$G6094,_xlpm.k,_xlfn.CONCAT(LEFT(TRIM(B$1),1),"*"),COUNTIF(_xlpm.d,_xlpm.k))</f>
        <v>1</v>
      </c>
      <c r="C6094" s="1">
        <f>_xlfn.LET(_xlpm.d,$G6094,_xlpm.k,_xlfn.CONCAT(LEFT(TRIM(C$1),1),"*"),COUNTIF(_xlpm.d,_xlpm.k))</f>
        <v>0</v>
      </c>
      <c r="D6094" s="1">
        <f>_xlfn.LET(_xlpm.d,$G6094,_xlpm.k,_xlfn.CONCAT(LEFT(TRIM(D$1),1),"*"),COUNTIF(_xlpm.d,_xlpm.k))</f>
        <v>0</v>
      </c>
      <c r="E6094" s="1">
        <f>LOG(F6094+1,10)</f>
        <v>0.30102999566398114</v>
      </c>
      <c r="F6094" s="7">
        <v>1</v>
      </c>
      <c r="G6094" s="9" t="s">
        <v>6707</v>
      </c>
      <c r="H6094" s="4">
        <f>F6094/freq.sum.r6e</f>
        <v>4.9701789264413521E-5</v>
      </c>
      <c r="I6094" s="1" t="str">
        <f>_xlfn.LET(_xlpm.sep,":",_xlpm.w,$G6094,LEFT(_xlpm.w,FIND(_xlpm.sep,_xlpm.w)-1))</f>
        <v>ɹə</v>
      </c>
      <c r="J6094" s="1" t="str">
        <f>_xlfn.LET(_xlpm.sep,":",_xlpm.w,$G6094,RIGHT(_xlpm.w,LEN(_xlpm.w)-FIND(_xlpm.sep,_xlpm.w)))</f>
        <v>roure</v>
      </c>
      <c r="K6094" s="10">
        <f>_xlfn.LET(_xlpm.w,I6094,LEN(_xlpm.w))</f>
        <v>2</v>
      </c>
      <c r="L6094" s="10">
        <f>_xlfn.LET(_xlpm.w,J6094,LEN(_xlpm.w))</f>
        <v>5</v>
      </c>
      <c r="M6094" s="10">
        <f>_xlfn.LET(_xlpm.a,K6094,_xlpm.b,L6094,MAX(_xlpm.a,_xlpm.b))</f>
        <v>5</v>
      </c>
      <c r="N6094" s="10">
        <f>_xlfn.LET(_xlpm.d,(K6094,L6094),MAX(_xlpm.d)-MIN(_xlpm.d))</f>
        <v>3</v>
      </c>
      <c r="O6094" s="1" t="str">
        <f>_xlfn.LET(_xlpm.sep,":",_xlpm.w,$G6094,_xlfn.CONCAT("~",RIGHT(_xlpm.w,LEN(_xlpm.w)-FIND(_xlpm.sep,_xlpm.w)),"~"))</f>
        <v>~roure~</v>
      </c>
      <c r="P6094" s="1" t="str">
        <f>_xlfn.LET(_xlpm.sep,":",_xlpm.w,$G6094,_xlfn.CONCAT("[",LEFT(_xlpm.w,FIND(_xlpm.sep,_xlpm.w)-1),"]"))</f>
        <v>[ɹə]</v>
      </c>
      <c r="Q6094" s="14" cm="1">
        <f t="array" ref="Q6094">SUM(_xlfn._xlws.FILTER($H$2:$H$7117,_xlfn.MAP($O$2:$O$7117,_xlfn.LAMBDA(_xlpm.x,_xlpm.x=$O6094))))</f>
        <v>4.9701789264413521E-5</v>
      </c>
      <c r="R6094" s="14">
        <f>$H6094/Q6094</f>
        <v>1</v>
      </c>
      <c r="S6094" s="14" cm="1">
        <f t="array" ref="S6094">SUM(_xlfn._xlws.FILTER($H$2:$H$7117,_xlfn.MAP($P$2:$P$7117,_xlfn.LAMBDA(_xlpm.x,_xlpm.x=$P6094))))</f>
        <v>3.230616302186877E-3</v>
      </c>
      <c r="T6094" s="14">
        <f>$H6094/S6094</f>
        <v>1.5384615384615392E-2</v>
      </c>
      <c r="U6094" s="14">
        <f>_xlfn.LET(_xlpm.freq,F6094,_xlpm.size,M6094+1,_xlpm.F,V6094,LOG(1+_xlpm.freq)*LOG(1+_xlpm.size)*_xlpm.F)</f>
        <v>7.7090866460948759E-3</v>
      </c>
      <c r="V6094" s="14">
        <f>_xlfn.LET(_xlpm.a,T6094,_xlpm.b,R6094,2*_xlpm.a*_xlpm.b/(_xlpm.a+_xlpm.b))</f>
        <v>3.0303030303030321E-2</v>
      </c>
      <c r="W6094" s="14">
        <f>_xlfn.LET(_xlpm.p,R6094,_xlpm.q,T6094,LOG(_xlpm.p/_xlpm.q))</f>
        <v>1.8129133566428555</v>
      </c>
      <c r="X6094" s="2"/>
    </row>
    <row r="6095" spans="1:24">
      <c r="A6095" s="1" t="str">
        <f>_xlfn.LET(_xlpm.sep," : ",CONCATENATE(O6095,_xlpm.sep,P6095))</f>
        <v>~rrare~ : [ɹə]</v>
      </c>
      <c r="B6095" s="1">
        <f>_xlfn.LET(_xlpm.d,$G6095,_xlpm.k,_xlfn.CONCAT(LEFT(TRIM(B$1),1),"*"),COUNTIF(_xlpm.d,_xlpm.k))</f>
        <v>1</v>
      </c>
      <c r="C6095" s="1">
        <f>_xlfn.LET(_xlpm.d,$G6095,_xlpm.k,_xlfn.CONCAT(LEFT(TRIM(C$1),1),"*"),COUNTIF(_xlpm.d,_xlpm.k))</f>
        <v>0</v>
      </c>
      <c r="D6095" s="1">
        <f>_xlfn.LET(_xlpm.d,$G6095,_xlpm.k,_xlfn.CONCAT(LEFT(TRIM(D$1),1),"*"),COUNTIF(_xlpm.d,_xlpm.k))</f>
        <v>0</v>
      </c>
      <c r="E6095" s="1">
        <f>LOG(F6095+1,10)</f>
        <v>0.30102999566398114</v>
      </c>
      <c r="F6095" s="7">
        <v>1</v>
      </c>
      <c r="G6095" s="9" t="s">
        <v>6716</v>
      </c>
      <c r="H6095" s="4">
        <f>F6095/freq.sum.r6e</f>
        <v>4.9701789264413521E-5</v>
      </c>
      <c r="I6095" s="4" t="str">
        <f>_xlfn.LET(_xlpm.sep,":",_xlpm.w,$G6095,LEFT(_xlpm.w,FIND(_xlpm.sep,_xlpm.w)-1))</f>
        <v>ɹə</v>
      </c>
      <c r="J6095" s="4" t="str">
        <f>_xlfn.LET(_xlpm.sep,":",_xlpm.w,$G6095,RIGHT(_xlpm.w,LEN(_xlpm.w)-FIND(_xlpm.sep,_xlpm.w)))</f>
        <v>rrare</v>
      </c>
      <c r="K6095" s="10">
        <f>_xlfn.LET(_xlpm.w,I6095,LEN(_xlpm.w))</f>
        <v>2</v>
      </c>
      <c r="L6095" s="10">
        <f>_xlfn.LET(_xlpm.w,J6095,LEN(_xlpm.w))</f>
        <v>5</v>
      </c>
      <c r="M6095" s="10">
        <f>_xlfn.LET(_xlpm.a,K6095,_xlpm.b,L6095,MAX(_xlpm.a,_xlpm.b))</f>
        <v>5</v>
      </c>
      <c r="N6095" s="10">
        <f>_xlfn.LET(_xlpm.d,(K6095,L6095),MAX(_xlpm.d)-MIN(_xlpm.d))</f>
        <v>3</v>
      </c>
      <c r="O6095" s="1" t="str">
        <f>_xlfn.LET(_xlpm.sep,":",_xlpm.w,$G6095,_xlfn.CONCAT("~",RIGHT(_xlpm.w,LEN(_xlpm.w)-FIND(_xlpm.sep,_xlpm.w)),"~"))</f>
        <v>~rrare~</v>
      </c>
      <c r="P6095" s="1" t="str">
        <f>_xlfn.LET(_xlpm.sep,":",_xlpm.w,$G6095,_xlfn.CONCAT("[",LEFT(_xlpm.w,FIND(_xlpm.sep,_xlpm.w)-1),"]"))</f>
        <v>[ɹə]</v>
      </c>
      <c r="Q6095" s="14" cm="1">
        <f t="array" ref="Q6095">SUM(_xlfn._xlws.FILTER($H$2:$H$7109,_xlfn.MAP($O$2:$O$7109,_xlfn.LAMBDA(_xlpm.x,_xlpm.x=$O6095))))</f>
        <v>4.9701789264413521E-5</v>
      </c>
      <c r="R6095" s="14">
        <f>$H6095/Q6095</f>
        <v>1</v>
      </c>
      <c r="S6095" s="14" cm="1">
        <f t="array" ref="S6095">SUM(_xlfn._xlws.FILTER($H$2:$H$7109,_xlfn.MAP($P$2:$P$7109,_xlfn.LAMBDA(_xlpm.x,_xlpm.x=$P6095))))</f>
        <v>3.230616302186877E-3</v>
      </c>
      <c r="T6095" s="14">
        <f>$H6095/S6095</f>
        <v>1.5384615384615392E-2</v>
      </c>
      <c r="U6095" s="14">
        <f>_xlfn.LET(_xlpm.freq,F6095,_xlpm.size,M6095+1,_xlpm.F,V6095,LOG(1+_xlpm.freq)*LOG(1+_xlpm.size)*_xlpm.F)</f>
        <v>7.7090866460948759E-3</v>
      </c>
      <c r="V6095" s="14">
        <f>_xlfn.LET(_xlpm.a,T6095,_xlpm.b,R6095,2*_xlpm.a*_xlpm.b/(_xlpm.a+_xlpm.b))</f>
        <v>3.0303030303030321E-2</v>
      </c>
      <c r="W6095" s="14">
        <f>_xlfn.LET(_xlpm.p,R6095,_xlpm.q,T6095,LOG(_xlpm.p/_xlpm.q))</f>
        <v>1.8129133566428555</v>
      </c>
      <c r="X6095" s="2"/>
    </row>
    <row r="6096" spans="1:24">
      <c r="A6096" s="1" t="str">
        <f>_xlfn.LET(_xlpm.sep," : ",CONCATENATE(O6096,_xlpm.sep,P6096))</f>
        <v>~reire~ : [ɹə]</v>
      </c>
      <c r="B6096" s="1">
        <f>_xlfn.LET(_xlpm.d,$G6096,_xlpm.k,_xlfn.CONCAT(LEFT(TRIM(B$1),1),"*"),COUNTIF(_xlpm.d,_xlpm.k))</f>
        <v>1</v>
      </c>
      <c r="C6096" s="1">
        <f>_xlfn.LET(_xlpm.d,$G6096,_xlpm.k,_xlfn.CONCAT(LEFT(TRIM(C$1),1),"*"),COUNTIF(_xlpm.d,_xlpm.k))</f>
        <v>0</v>
      </c>
      <c r="D6096" s="1">
        <f>_xlfn.LET(_xlpm.d,$G6096,_xlpm.k,_xlfn.CONCAT(LEFT(TRIM(D$1),1),"*"),COUNTIF(_xlpm.d,_xlpm.k))</f>
        <v>0</v>
      </c>
      <c r="E6096" s="1">
        <f>LOG(F6096+1,10)</f>
        <v>0.30102999566398114</v>
      </c>
      <c r="F6096" s="7">
        <v>1</v>
      </c>
      <c r="G6096" s="9" t="s">
        <v>6671</v>
      </c>
      <c r="H6096" s="4">
        <f>F6096/freq.sum.r6e</f>
        <v>4.9701789264413521E-5</v>
      </c>
      <c r="I6096" s="1" t="str">
        <f>_xlfn.LET(_xlpm.sep,":",_xlpm.w,$G6096,LEFT(_xlpm.w,FIND(_xlpm.sep,_xlpm.w)-1))</f>
        <v>ɹə</v>
      </c>
      <c r="J6096" s="1" t="str">
        <f>_xlfn.LET(_xlpm.sep,":",_xlpm.w,$G6096,RIGHT(_xlpm.w,LEN(_xlpm.w)-FIND(_xlpm.sep,_xlpm.w)))</f>
        <v>reire</v>
      </c>
      <c r="K6096" s="10">
        <f>_xlfn.LET(_xlpm.w,I6096,LEN(_xlpm.w))</f>
        <v>2</v>
      </c>
      <c r="L6096" s="10">
        <f>_xlfn.LET(_xlpm.w,J6096,LEN(_xlpm.w))</f>
        <v>5</v>
      </c>
      <c r="M6096" s="10">
        <f>_xlfn.LET(_xlpm.a,K6096,_xlpm.b,L6096,MAX(_xlpm.a,_xlpm.b))</f>
        <v>5</v>
      </c>
      <c r="N6096" s="10">
        <f>_xlfn.LET(_xlpm.d,(K6096,L6096),MAX(_xlpm.d)-MIN(_xlpm.d))</f>
        <v>3</v>
      </c>
      <c r="O6096" s="1" t="str">
        <f>_xlfn.LET(_xlpm.sep,":",_xlpm.w,$G6096,_xlfn.CONCAT("~",RIGHT(_xlpm.w,LEN(_xlpm.w)-FIND(_xlpm.sep,_xlpm.w)),"~"))</f>
        <v>~reire~</v>
      </c>
      <c r="P6096" s="1" t="str">
        <f>_xlfn.LET(_xlpm.sep,":",_xlpm.w,$G6096,_xlfn.CONCAT("[",LEFT(_xlpm.w,FIND(_xlpm.sep,_xlpm.w)-1),"]"))</f>
        <v>[ɹə]</v>
      </c>
      <c r="Q6096" s="14" cm="1">
        <f t="array" ref="Q6096">SUM(_xlfn._xlws.FILTER($H$2:$H$7111,_xlfn.MAP($O$2:$O$7111,_xlfn.LAMBDA(_xlpm.x,_xlpm.x=$O6096))))</f>
        <v>4.9701789264413521E-5</v>
      </c>
      <c r="R6096" s="14">
        <f>$H6096/Q6096</f>
        <v>1</v>
      </c>
      <c r="S6096" s="14" cm="1">
        <f t="array" ref="S6096">SUM(_xlfn._xlws.FILTER($H$2:$H$7111,_xlfn.MAP($P$2:$P$7111,_xlfn.LAMBDA(_xlpm.x,_xlpm.x=$P6096))))</f>
        <v>3.230616302186877E-3</v>
      </c>
      <c r="T6096" s="14">
        <f>$H6096/S6096</f>
        <v>1.5384615384615392E-2</v>
      </c>
      <c r="U6096" s="14">
        <f>_xlfn.LET(_xlpm.freq,F6096,_xlpm.size,M6096+1,_xlpm.F,V6096,LOG(1+_xlpm.freq)*LOG(1+_xlpm.size)*_xlpm.F)</f>
        <v>7.7090866460948759E-3</v>
      </c>
      <c r="V6096" s="14">
        <f>_xlfn.LET(_xlpm.a,T6096,_xlpm.b,R6096,2*_xlpm.a*_xlpm.b/(_xlpm.a+_xlpm.b))</f>
        <v>3.0303030303030321E-2</v>
      </c>
      <c r="W6096" s="14">
        <f>_xlfn.LET(_xlpm.p,R6096,_xlpm.q,T6096,LOG(_xlpm.p/_xlpm.q))</f>
        <v>1.8129133566428555</v>
      </c>
      <c r="X6096" s="2"/>
    </row>
    <row r="6097" spans="1:24">
      <c r="A6097" s="1" t="str">
        <f>_xlfn.LET(_xlpm.sep," : ",CONCATENATE(O6097,_xlpm.sep,P6097))</f>
        <v>~rrire~ : [ɹə]</v>
      </c>
      <c r="B6097" s="1">
        <f>_xlfn.LET(_xlpm.d,$G6097,_xlpm.k,_xlfn.CONCAT(LEFT(TRIM(B$1),1),"*"),COUNTIF(_xlpm.d,_xlpm.k))</f>
        <v>1</v>
      </c>
      <c r="C6097" s="1">
        <f>_xlfn.LET(_xlpm.d,$G6097,_xlpm.k,_xlfn.CONCAT(LEFT(TRIM(C$1),1),"*"),COUNTIF(_xlpm.d,_xlpm.k))</f>
        <v>0</v>
      </c>
      <c r="D6097" s="1">
        <f>_xlfn.LET(_xlpm.d,$G6097,_xlpm.k,_xlfn.CONCAT(LEFT(TRIM(D$1),1),"*"),COUNTIF(_xlpm.d,_xlpm.k))</f>
        <v>0</v>
      </c>
      <c r="E6097" s="1">
        <f>LOG(F6097+1,10)</f>
        <v>0.30102999566398114</v>
      </c>
      <c r="F6097" s="7">
        <v>1</v>
      </c>
      <c r="G6097" s="9" t="s">
        <v>6758</v>
      </c>
      <c r="H6097" s="4">
        <f>F6097/freq.sum.r6e</f>
        <v>4.9701789264413521E-5</v>
      </c>
      <c r="I6097" s="1" t="str">
        <f>_xlfn.LET(_xlpm.sep,":",_xlpm.w,$G6097,LEFT(_xlpm.w,FIND(_xlpm.sep,_xlpm.w)-1))</f>
        <v>ɹə</v>
      </c>
      <c r="J6097" s="1" t="str">
        <f>_xlfn.LET(_xlpm.sep,":",_xlpm.w,$G6097,RIGHT(_xlpm.w,LEN(_xlpm.w)-FIND(_xlpm.sep,_xlpm.w)))</f>
        <v>rrire</v>
      </c>
      <c r="K6097" s="10">
        <f>_xlfn.LET(_xlpm.w,I6097,LEN(_xlpm.w))</f>
        <v>2</v>
      </c>
      <c r="L6097" s="10">
        <f>_xlfn.LET(_xlpm.w,J6097,LEN(_xlpm.w))</f>
        <v>5</v>
      </c>
      <c r="M6097" s="10">
        <f>_xlfn.LET(_xlpm.a,K6097,_xlpm.b,L6097,MAX(_xlpm.a,_xlpm.b))</f>
        <v>5</v>
      </c>
      <c r="N6097" s="10">
        <f>_xlfn.LET(_xlpm.d,(K6097,L6097),MAX(_xlpm.d)-MIN(_xlpm.d))</f>
        <v>3</v>
      </c>
      <c r="O6097" s="1" t="str">
        <f>_xlfn.LET(_xlpm.sep,":",_xlpm.w,$G6097,_xlfn.CONCAT("~",RIGHT(_xlpm.w,LEN(_xlpm.w)-FIND(_xlpm.sep,_xlpm.w)),"~"))</f>
        <v>~rrire~</v>
      </c>
      <c r="P6097" s="1" t="str">
        <f>_xlfn.LET(_xlpm.sep,":",_xlpm.w,$G6097,_xlfn.CONCAT("[",LEFT(_xlpm.w,FIND(_xlpm.sep,_xlpm.w)-1),"]"))</f>
        <v>[ɹə]</v>
      </c>
      <c r="Q6097" s="14" cm="1">
        <f t="array" ref="Q6097">SUM(_xlfn._xlws.FILTER($H$2:$H$7117,_xlfn.MAP($O$2:$O$7117,_xlfn.LAMBDA(_xlpm.x,_xlpm.x=$O6097))))</f>
        <v>4.9701789264413521E-5</v>
      </c>
      <c r="R6097" s="14">
        <f>$H6097/Q6097</f>
        <v>1</v>
      </c>
      <c r="S6097" s="14" cm="1">
        <f t="array" ref="S6097">SUM(_xlfn._xlws.FILTER($H$2:$H$7117,_xlfn.MAP($P$2:$P$7117,_xlfn.LAMBDA(_xlpm.x,_xlpm.x=$P6097))))</f>
        <v>3.230616302186877E-3</v>
      </c>
      <c r="T6097" s="14">
        <f>$H6097/S6097</f>
        <v>1.5384615384615392E-2</v>
      </c>
      <c r="U6097" s="14">
        <f>_xlfn.LET(_xlpm.freq,F6097,_xlpm.size,M6097+1,_xlpm.F,V6097,LOG(1+_xlpm.freq)*LOG(1+_xlpm.size)*_xlpm.F)</f>
        <v>7.7090866460948759E-3</v>
      </c>
      <c r="V6097" s="14">
        <f>_xlfn.LET(_xlpm.a,T6097,_xlpm.b,R6097,2*_xlpm.a*_xlpm.b/(_xlpm.a+_xlpm.b))</f>
        <v>3.0303030303030321E-2</v>
      </c>
      <c r="W6097" s="14">
        <f>_xlfn.LET(_xlpm.p,R6097,_xlpm.q,T6097,LOG(_xlpm.p/_xlpm.q))</f>
        <v>1.8129133566428555</v>
      </c>
      <c r="X6097" s="2"/>
    </row>
    <row r="6098" spans="1:24">
      <c r="A6098" s="1" t="str">
        <f>_xlfn.LET(_xlpm.sep," : ",CONCATENATE(O6098,_xlpm.sep,P6098))</f>
        <v>~rrore~ : [ɹə]</v>
      </c>
      <c r="B6098" s="1">
        <f>_xlfn.LET(_xlpm.d,$G6098,_xlpm.k,_xlfn.CONCAT(LEFT(TRIM(B$1),1),"*"),COUNTIF(_xlpm.d,_xlpm.k))</f>
        <v>1</v>
      </c>
      <c r="C6098" s="1">
        <f>_xlfn.LET(_xlpm.d,$G6098,_xlpm.k,_xlfn.CONCAT(LEFT(TRIM(C$1),1),"*"),COUNTIF(_xlpm.d,_xlpm.k))</f>
        <v>0</v>
      </c>
      <c r="D6098" s="1">
        <f>_xlfn.LET(_xlpm.d,$G6098,_xlpm.k,_xlfn.CONCAT(LEFT(TRIM(D$1),1),"*"),COUNTIF(_xlpm.d,_xlpm.k))</f>
        <v>0</v>
      </c>
      <c r="E6098" s="1">
        <f>LOG(F6098+1,10)</f>
        <v>0.30102999566398114</v>
      </c>
      <c r="F6098" s="7">
        <v>1</v>
      </c>
      <c r="G6098" s="9" t="s">
        <v>6763</v>
      </c>
      <c r="H6098" s="4">
        <f>F6098/freq.sum.r6e</f>
        <v>4.9701789264413521E-5</v>
      </c>
      <c r="I6098" s="1" t="str">
        <f>_xlfn.LET(_xlpm.sep,":",_xlpm.w,$G6098,LEFT(_xlpm.w,FIND(_xlpm.sep,_xlpm.w)-1))</f>
        <v>ɹə</v>
      </c>
      <c r="J6098" s="1" t="str">
        <f>_xlfn.LET(_xlpm.sep,":",_xlpm.w,$G6098,RIGHT(_xlpm.w,LEN(_xlpm.w)-FIND(_xlpm.sep,_xlpm.w)))</f>
        <v>rrore</v>
      </c>
      <c r="K6098" s="10">
        <f>_xlfn.LET(_xlpm.w,I6098,LEN(_xlpm.w))</f>
        <v>2</v>
      </c>
      <c r="L6098" s="10">
        <f>_xlfn.LET(_xlpm.w,J6098,LEN(_xlpm.w))</f>
        <v>5</v>
      </c>
      <c r="M6098" s="10">
        <f>_xlfn.LET(_xlpm.a,K6098,_xlpm.b,L6098,MAX(_xlpm.a,_xlpm.b))</f>
        <v>5</v>
      </c>
      <c r="N6098" s="10">
        <f>_xlfn.LET(_xlpm.d,(K6098,L6098),MAX(_xlpm.d)-MIN(_xlpm.d))</f>
        <v>3</v>
      </c>
      <c r="O6098" s="1" t="str">
        <f>_xlfn.LET(_xlpm.sep,":",_xlpm.w,$G6098,_xlfn.CONCAT("~",RIGHT(_xlpm.w,LEN(_xlpm.w)-FIND(_xlpm.sep,_xlpm.w)),"~"))</f>
        <v>~rrore~</v>
      </c>
      <c r="P6098" s="1" t="str">
        <f>_xlfn.LET(_xlpm.sep,":",_xlpm.w,$G6098,_xlfn.CONCAT("[",LEFT(_xlpm.w,FIND(_xlpm.sep,_xlpm.w)-1),"]"))</f>
        <v>[ɹə]</v>
      </c>
      <c r="Q6098" s="14" cm="1">
        <f t="array" ref="Q6098">SUM(_xlfn._xlws.FILTER($H$2:$H$7117,_xlfn.MAP($O$2:$O$7117,_xlfn.LAMBDA(_xlpm.x,_xlpm.x=$O6098))))</f>
        <v>4.9701789264413521E-5</v>
      </c>
      <c r="R6098" s="14">
        <f>$H6098/Q6098</f>
        <v>1</v>
      </c>
      <c r="S6098" s="14" cm="1">
        <f t="array" ref="S6098">SUM(_xlfn._xlws.FILTER($H$2:$H$7117,_xlfn.MAP($P$2:$P$7117,_xlfn.LAMBDA(_xlpm.x,_xlpm.x=$P6098))))</f>
        <v>3.230616302186877E-3</v>
      </c>
      <c r="T6098" s="14">
        <f>$H6098/S6098</f>
        <v>1.5384615384615392E-2</v>
      </c>
      <c r="U6098" s="14">
        <f>_xlfn.LET(_xlpm.freq,F6098,_xlpm.size,M6098+1,_xlpm.F,V6098,LOG(1+_xlpm.freq)*LOG(1+_xlpm.size)*_xlpm.F)</f>
        <v>7.7090866460948759E-3</v>
      </c>
      <c r="V6098" s="14">
        <f>_xlfn.LET(_xlpm.a,T6098,_xlpm.b,R6098,2*_xlpm.a*_xlpm.b/(_xlpm.a+_xlpm.b))</f>
        <v>3.0303030303030321E-2</v>
      </c>
      <c r="W6098" s="14">
        <f>_xlfn.LET(_xlpm.p,R6098,_xlpm.q,T6098,LOG(_xlpm.p/_xlpm.q))</f>
        <v>1.8129133566428555</v>
      </c>
      <c r="X6098" s="2"/>
    </row>
    <row r="6099" spans="1:24">
      <c r="A6099" s="1" t="str">
        <f>_xlfn.LET(_xlpm.sep," : ",CONCATENATE(O6099,_xlpm.sep,P6099))</f>
        <v>~rriax~ : [ɹə]</v>
      </c>
      <c r="B6099" s="1">
        <f>_xlfn.LET(_xlpm.d,$G6099,_xlpm.k,_xlfn.CONCAT(LEFT(TRIM(B$1),1),"*"),COUNTIF(_xlpm.d,_xlpm.k))</f>
        <v>1</v>
      </c>
      <c r="C6099" s="1">
        <f>_xlfn.LET(_xlpm.d,$G6099,_xlpm.k,_xlfn.CONCAT(LEFT(TRIM(C$1),1),"*"),COUNTIF(_xlpm.d,_xlpm.k))</f>
        <v>0</v>
      </c>
      <c r="D6099" s="1">
        <f>_xlfn.LET(_xlpm.d,$G6099,_xlpm.k,_xlfn.CONCAT(LEFT(TRIM(D$1),1),"*"),COUNTIF(_xlpm.d,_xlpm.k))</f>
        <v>0</v>
      </c>
      <c r="E6099" s="1">
        <f>LOG(F6099+1,10)</f>
        <v>0.30102999566398114</v>
      </c>
      <c r="F6099" s="7">
        <v>1</v>
      </c>
      <c r="G6099" s="9" t="s">
        <v>6752</v>
      </c>
      <c r="H6099" s="4">
        <f>F6099/freq.sum.r6e</f>
        <v>4.9701789264413521E-5</v>
      </c>
      <c r="I6099" s="1" t="str">
        <f>_xlfn.LET(_xlpm.sep,":",_xlpm.w,$G6099,LEFT(_xlpm.w,FIND(_xlpm.sep,_xlpm.w)-1))</f>
        <v>ɹə</v>
      </c>
      <c r="J6099" s="1" t="str">
        <f>_xlfn.LET(_xlpm.sep,":",_xlpm.w,$G6099,RIGHT(_xlpm.w,LEN(_xlpm.w)-FIND(_xlpm.sep,_xlpm.w)))</f>
        <v>rriax</v>
      </c>
      <c r="K6099" s="10">
        <f>_xlfn.LET(_xlpm.w,I6099,LEN(_xlpm.w))</f>
        <v>2</v>
      </c>
      <c r="L6099" s="10">
        <f>_xlfn.LET(_xlpm.w,J6099,LEN(_xlpm.w))</f>
        <v>5</v>
      </c>
      <c r="M6099" s="10">
        <f>_xlfn.LET(_xlpm.a,K6099,_xlpm.b,L6099,MAX(_xlpm.a,_xlpm.b))</f>
        <v>5</v>
      </c>
      <c r="N6099" s="10">
        <f>_xlfn.LET(_xlpm.d,(K6099,L6099),MAX(_xlpm.d)-MIN(_xlpm.d))</f>
        <v>3</v>
      </c>
      <c r="O6099" s="1" t="str">
        <f>_xlfn.LET(_xlpm.sep,":",_xlpm.w,$G6099,_xlfn.CONCAT("~",RIGHT(_xlpm.w,LEN(_xlpm.w)-FIND(_xlpm.sep,_xlpm.w)),"~"))</f>
        <v>~rriax~</v>
      </c>
      <c r="P6099" s="1" t="str">
        <f>_xlfn.LET(_xlpm.sep,":",_xlpm.w,$G6099,_xlfn.CONCAT("[",LEFT(_xlpm.w,FIND(_xlpm.sep,_xlpm.w)-1),"]"))</f>
        <v>[ɹə]</v>
      </c>
      <c r="Q6099" s="14" cm="1">
        <f t="array" ref="Q6099">SUM(_xlfn._xlws.FILTER($H$2:$H$7109,_xlfn.MAP($O$2:$O$7109,_xlfn.LAMBDA(_xlpm.x,_xlpm.x=$O6099))))</f>
        <v>4.9701789264413521E-5</v>
      </c>
      <c r="R6099" s="14">
        <f>$H6099/Q6099</f>
        <v>1</v>
      </c>
      <c r="S6099" s="14" cm="1">
        <f t="array" ref="S6099">SUM(_xlfn._xlws.FILTER($H$2:$H$7109,_xlfn.MAP($P$2:$P$7109,_xlfn.LAMBDA(_xlpm.x,_xlpm.x=$P6099))))</f>
        <v>3.230616302186877E-3</v>
      </c>
      <c r="T6099" s="14">
        <f>$H6099/S6099</f>
        <v>1.5384615384615392E-2</v>
      </c>
      <c r="U6099" s="14">
        <f>_xlfn.LET(_xlpm.freq,F6099,_xlpm.size,M6099+1,_xlpm.F,V6099,LOG(1+_xlpm.freq)*LOG(1+_xlpm.size)*_xlpm.F)</f>
        <v>7.7090866460948759E-3</v>
      </c>
      <c r="V6099" s="14">
        <f>_xlfn.LET(_xlpm.a,T6099,_xlpm.b,R6099,2*_xlpm.a*_xlpm.b/(_xlpm.a+_xlpm.b))</f>
        <v>3.0303030303030321E-2</v>
      </c>
      <c r="W6099" s="14">
        <f>_xlfn.LET(_xlpm.p,R6099,_xlpm.q,T6099,LOG(_xlpm.p/_xlpm.q))</f>
        <v>1.8129133566428555</v>
      </c>
      <c r="X6099" s="2"/>
    </row>
    <row r="6100" spans="1:24">
      <c r="A6100" s="1" t="str">
        <f>_xlfn.LET(_xlpm.sep," : ",CONCATENATE(O6100,_xlpm.sep,P6100))</f>
        <v>~psygh~ : [saɪ]</v>
      </c>
      <c r="B6100" s="1">
        <f>_xlfn.LET(_xlpm.d,$G6100,_xlpm.k,_xlfn.CONCAT(LEFT(TRIM(B$1),1),"*"),COUNTIF(_xlpm.d,_xlpm.k))</f>
        <v>0</v>
      </c>
      <c r="C6100" s="1">
        <f>_xlfn.LET(_xlpm.d,$G6100,_xlpm.k,_xlfn.CONCAT(LEFT(TRIM(C$1),1),"*"),COUNTIF(_xlpm.d,_xlpm.k))</f>
        <v>0</v>
      </c>
      <c r="D6100" s="1">
        <f>_xlfn.LET(_xlpm.d,$G6100,_xlpm.k,_xlfn.CONCAT(LEFT(TRIM(D$1),1),"*"),COUNTIF(_xlpm.d,_xlpm.k))</f>
        <v>0</v>
      </c>
      <c r="E6100" s="1">
        <f>LOG(F6100+1,10)</f>
        <v>0.30102999566398114</v>
      </c>
      <c r="F6100" s="7">
        <v>1</v>
      </c>
      <c r="G6100" s="9" t="s">
        <v>3915</v>
      </c>
      <c r="H6100" s="4">
        <f>F6100/freq.sum.r6e</f>
        <v>4.9701789264413521E-5</v>
      </c>
      <c r="I6100" s="1" t="str">
        <f>_xlfn.LET(_xlpm.sep,":",_xlpm.w,$G6100,LEFT(_xlpm.w,FIND(_xlpm.sep,_xlpm.w)-1))</f>
        <v>saɪ</v>
      </c>
      <c r="J6100" s="1" t="str">
        <f>_xlfn.LET(_xlpm.sep,":",_xlpm.w,$G6100,RIGHT(_xlpm.w,LEN(_xlpm.w)-FIND(_xlpm.sep,_xlpm.w)))</f>
        <v>psygh</v>
      </c>
      <c r="K6100" s="10">
        <f>_xlfn.LET(_xlpm.w,I6100,LEN(_xlpm.w))</f>
        <v>3</v>
      </c>
      <c r="L6100" s="10">
        <f>_xlfn.LET(_xlpm.w,J6100,LEN(_xlpm.w))</f>
        <v>5</v>
      </c>
      <c r="M6100" s="10">
        <f>_xlfn.LET(_xlpm.a,K6100,_xlpm.b,L6100,MAX(_xlpm.a,_xlpm.b))</f>
        <v>5</v>
      </c>
      <c r="N6100" s="10">
        <f>_xlfn.LET(_xlpm.d,(K6100,L6100),MAX(_xlpm.d)-MIN(_xlpm.d))</f>
        <v>2</v>
      </c>
      <c r="O6100" s="1" t="str">
        <f>_xlfn.LET(_xlpm.sep,":",_xlpm.w,$G6100,_xlfn.CONCAT("~",RIGHT(_xlpm.w,LEN(_xlpm.w)-FIND(_xlpm.sep,_xlpm.w)),"~"))</f>
        <v>~psygh~</v>
      </c>
      <c r="P6100" s="1" t="str">
        <f>_xlfn.LET(_xlpm.sep,":",_xlpm.w,$G6100,_xlfn.CONCAT("[",LEFT(_xlpm.w,FIND(_xlpm.sep,_xlpm.w)-1),"]"))</f>
        <v>[saɪ]</v>
      </c>
      <c r="Q6100" s="14" cm="1">
        <f t="array" ref="Q6100">SUM(_xlfn._xlws.FILTER($H$2:$H$7117,_xlfn.MAP($O$2:$O$7117,_xlfn.LAMBDA(_xlpm.x,_xlpm.x=$O6100))))</f>
        <v>4.9701789264413521E-5</v>
      </c>
      <c r="R6100" s="14">
        <f>$H6100/Q6100</f>
        <v>1</v>
      </c>
      <c r="S6100" s="14" cm="1">
        <f t="array" ref="S6100">SUM(_xlfn._xlws.FILTER($H$2:$H$7117,_xlfn.MAP($P$2:$P$7117,_xlfn.LAMBDA(_xlpm.x,_xlpm.x=$P6100))))</f>
        <v>3.2803180914512914E-3</v>
      </c>
      <c r="T6100" s="14">
        <f>$H6100/S6100</f>
        <v>1.5151515151515155E-2</v>
      </c>
      <c r="U6100" s="14">
        <f>_xlfn.LET(_xlpm.freq,F6100,_xlpm.size,M6100+1,_xlpm.F,V6100,LOG(1+_xlpm.freq)*LOG(1+_xlpm.size)*_xlpm.F)</f>
        <v>7.594025651377039E-3</v>
      </c>
      <c r="V6100" s="14">
        <f>_xlfn.LET(_xlpm.a,T6100,_xlpm.b,R6100,2*_xlpm.a*_xlpm.b/(_xlpm.a+_xlpm.b))</f>
        <v>2.9850746268656723E-2</v>
      </c>
      <c r="W6100" s="14">
        <f>_xlfn.LET(_xlpm.p,R6100,_xlpm.q,T6100,LOG(_xlpm.p/_xlpm.q))</f>
        <v>1.8195439355418686</v>
      </c>
      <c r="X6100" s="2"/>
    </row>
    <row r="6101" spans="1:24">
      <c r="A6101" s="1" t="str">
        <f>_xlfn.LET(_xlpm.sep," : ",CONCATENATE(O6101,_xlpm.sep,P6101))</f>
        <v>~teare~ : [tə]</v>
      </c>
      <c r="B6101" s="1">
        <f>_xlfn.LET(_xlpm.d,$G6101,_xlpm.k,_xlfn.CONCAT(LEFT(TRIM(B$1),1),"*"),COUNTIF(_xlpm.d,_xlpm.k))</f>
        <v>0</v>
      </c>
      <c r="C6101" s="1">
        <f>_xlfn.LET(_xlpm.d,$G6101,_xlpm.k,_xlfn.CONCAT(LEFT(TRIM(C$1),1),"*"),COUNTIF(_xlpm.d,_xlpm.k))</f>
        <v>0</v>
      </c>
      <c r="D6101" s="1">
        <f>_xlfn.LET(_xlpm.d,$G6101,_xlpm.k,_xlfn.CONCAT(LEFT(TRIM(D$1),1),"*"),COUNTIF(_xlpm.d,_xlpm.k))</f>
        <v>0</v>
      </c>
      <c r="E6101" s="1">
        <f>LOG(F6101+1,10)</f>
        <v>0.30102999566398114</v>
      </c>
      <c r="F6101" s="7">
        <v>1</v>
      </c>
      <c r="G6101" s="9" t="s">
        <v>4773</v>
      </c>
      <c r="H6101" s="4">
        <f>F6101/freq.sum.r6e</f>
        <v>4.9701789264413521E-5</v>
      </c>
      <c r="I6101" s="1" t="str">
        <f>_xlfn.LET(_xlpm.sep,":",_xlpm.w,$G6101,LEFT(_xlpm.w,FIND(_xlpm.sep,_xlpm.w)-1))</f>
        <v>tə</v>
      </c>
      <c r="J6101" s="1" t="str">
        <f>_xlfn.LET(_xlpm.sep,":",_xlpm.w,$G6101,RIGHT(_xlpm.w,LEN(_xlpm.w)-FIND(_xlpm.sep,_xlpm.w)))</f>
        <v>teare</v>
      </c>
      <c r="K6101" s="10">
        <f>_xlfn.LET(_xlpm.w,I6101,LEN(_xlpm.w))</f>
        <v>2</v>
      </c>
      <c r="L6101" s="10">
        <f>_xlfn.LET(_xlpm.w,J6101,LEN(_xlpm.w))</f>
        <v>5</v>
      </c>
      <c r="M6101" s="10">
        <f>_xlfn.LET(_xlpm.a,K6101,_xlpm.b,L6101,MAX(_xlpm.a,_xlpm.b))</f>
        <v>5</v>
      </c>
      <c r="N6101" s="10">
        <f>_xlfn.LET(_xlpm.d,(K6101,L6101),MAX(_xlpm.d)-MIN(_xlpm.d))</f>
        <v>3</v>
      </c>
      <c r="O6101" s="1" t="str">
        <f>_xlfn.LET(_xlpm.sep,":",_xlpm.w,$G6101,_xlfn.CONCAT("~",RIGHT(_xlpm.w,LEN(_xlpm.w)-FIND(_xlpm.sep,_xlpm.w)),"~"))</f>
        <v>~teare~</v>
      </c>
      <c r="P6101" s="1" t="str">
        <f>_xlfn.LET(_xlpm.sep,":",_xlpm.w,$G6101,_xlfn.CONCAT("[",LEFT(_xlpm.w,FIND(_xlpm.sep,_xlpm.w)-1),"]"))</f>
        <v>[tə]</v>
      </c>
      <c r="Q6101" s="14" cm="1">
        <f t="array" ref="Q6101">SUM(_xlfn._xlws.FILTER($H$2:$H$7111,_xlfn.MAP($O$2:$O$7111,_xlfn.LAMBDA(_xlpm.x,_xlpm.x=$O6101))))</f>
        <v>4.9701789264413521E-5</v>
      </c>
      <c r="R6101" s="14">
        <f>$H6101/Q6101</f>
        <v>1</v>
      </c>
      <c r="S6101" s="14" cm="1">
        <f t="array" ref="S6101">SUM(_xlfn._xlws.FILTER($H$2:$H$7111,_xlfn.MAP($P$2:$P$7111,_xlfn.LAMBDA(_xlpm.x,_xlpm.x=$P6101))))</f>
        <v>3.4791252485089448E-3</v>
      </c>
      <c r="T6101" s="14">
        <f>$H6101/S6101</f>
        <v>1.4285714285714292E-2</v>
      </c>
      <c r="U6101" s="14">
        <f>_xlfn.LET(_xlpm.freq,F6101,_xlpm.size,M6101+1,_xlpm.F,V6101,LOG(1+_xlpm.freq)*LOG(1+_xlpm.size)*_xlpm.F)</f>
        <v>7.1661932203135456E-3</v>
      </c>
      <c r="V6101" s="14">
        <f>_xlfn.LET(_xlpm.a,T6101,_xlpm.b,R6101,2*_xlpm.a*_xlpm.b/(_xlpm.a+_xlpm.b))</f>
        <v>2.8169014084507057E-2</v>
      </c>
      <c r="W6101" s="14">
        <f>_xlfn.LET(_xlpm.p,R6101,_xlpm.q,T6101,LOG(_xlpm.p/_xlpm.q))</f>
        <v>1.8450980400142567</v>
      </c>
      <c r="X6101" s="2"/>
    </row>
    <row r="6102" spans="1:24">
      <c r="A6102" s="1" t="str">
        <f>_xlfn.LET(_xlpm.sep," : ",CONCATENATE(O6102,_xlpm.sep,P6102))</f>
        <v>~terre~ : [tə]</v>
      </c>
      <c r="B6102" s="1">
        <f>_xlfn.LET(_xlpm.d,$G6102,_xlpm.k,_xlfn.CONCAT(LEFT(TRIM(B$1),1),"*"),COUNTIF(_xlpm.d,_xlpm.k))</f>
        <v>0</v>
      </c>
      <c r="C6102" s="1">
        <f>_xlfn.LET(_xlpm.d,$G6102,_xlpm.k,_xlfn.CONCAT(LEFT(TRIM(C$1),1),"*"),COUNTIF(_xlpm.d,_xlpm.k))</f>
        <v>0</v>
      </c>
      <c r="D6102" s="1">
        <f>_xlfn.LET(_xlpm.d,$G6102,_xlpm.k,_xlfn.CONCAT(LEFT(TRIM(D$1),1),"*"),COUNTIF(_xlpm.d,_xlpm.k))</f>
        <v>0</v>
      </c>
      <c r="E6102" s="1">
        <f>LOG(F6102+1,10)</f>
        <v>0.30102999566398114</v>
      </c>
      <c r="F6102" s="7">
        <v>1</v>
      </c>
      <c r="G6102" s="9" t="s">
        <v>4791</v>
      </c>
      <c r="H6102" s="4">
        <f>F6102/freq.sum.r6e</f>
        <v>4.9701789264413521E-5</v>
      </c>
      <c r="I6102" s="1" t="str">
        <f>_xlfn.LET(_xlpm.sep,":",_xlpm.w,$G6102,LEFT(_xlpm.w,FIND(_xlpm.sep,_xlpm.w)-1))</f>
        <v>tə</v>
      </c>
      <c r="J6102" s="1" t="str">
        <f>_xlfn.LET(_xlpm.sep,":",_xlpm.w,$G6102,RIGHT(_xlpm.w,LEN(_xlpm.w)-FIND(_xlpm.sep,_xlpm.w)))</f>
        <v>terre</v>
      </c>
      <c r="K6102" s="10">
        <f>_xlfn.LET(_xlpm.w,I6102,LEN(_xlpm.w))</f>
        <v>2</v>
      </c>
      <c r="L6102" s="10">
        <f>_xlfn.LET(_xlpm.w,J6102,LEN(_xlpm.w))</f>
        <v>5</v>
      </c>
      <c r="M6102" s="10">
        <f>_xlfn.LET(_xlpm.a,K6102,_xlpm.b,L6102,MAX(_xlpm.a,_xlpm.b))</f>
        <v>5</v>
      </c>
      <c r="N6102" s="10">
        <f>_xlfn.LET(_xlpm.d,(K6102,L6102),MAX(_xlpm.d)-MIN(_xlpm.d))</f>
        <v>3</v>
      </c>
      <c r="O6102" s="1" t="str">
        <f>_xlfn.LET(_xlpm.sep,":",_xlpm.w,$G6102,_xlfn.CONCAT("~",RIGHT(_xlpm.w,LEN(_xlpm.w)-FIND(_xlpm.sep,_xlpm.w)),"~"))</f>
        <v>~terre~</v>
      </c>
      <c r="P6102" s="1" t="str">
        <f>_xlfn.LET(_xlpm.sep,":",_xlpm.w,$G6102,_xlfn.CONCAT("[",LEFT(_xlpm.w,FIND(_xlpm.sep,_xlpm.w)-1),"]"))</f>
        <v>[tə]</v>
      </c>
      <c r="Q6102" s="14" cm="1">
        <f t="array" ref="Q6102">SUM(_xlfn._xlws.FILTER($H$2:$H$7117,_xlfn.MAP($O$2:$O$7117,_xlfn.LAMBDA(_xlpm.x,_xlpm.x=$O6102))))</f>
        <v>4.9701789264413521E-5</v>
      </c>
      <c r="R6102" s="14">
        <f>$H6102/Q6102</f>
        <v>1</v>
      </c>
      <c r="S6102" s="14" cm="1">
        <f t="array" ref="S6102">SUM(_xlfn._xlws.FILTER($H$2:$H$7117,_xlfn.MAP($P$2:$P$7117,_xlfn.LAMBDA(_xlpm.x,_xlpm.x=$P6102))))</f>
        <v>3.4791252485089448E-3</v>
      </c>
      <c r="T6102" s="14">
        <f>$H6102/S6102</f>
        <v>1.4285714285714292E-2</v>
      </c>
      <c r="U6102" s="14">
        <f>_xlfn.LET(_xlpm.freq,F6102,_xlpm.size,M6102+1,_xlpm.F,V6102,LOG(1+_xlpm.freq)*LOG(1+_xlpm.size)*_xlpm.F)</f>
        <v>7.1661932203135456E-3</v>
      </c>
      <c r="V6102" s="14">
        <f>_xlfn.LET(_xlpm.a,T6102,_xlpm.b,R6102,2*_xlpm.a*_xlpm.b/(_xlpm.a+_xlpm.b))</f>
        <v>2.8169014084507057E-2</v>
      </c>
      <c r="W6102" s="14">
        <f>_xlfn.LET(_xlpm.p,R6102,_xlpm.q,T6102,LOG(_xlpm.p/_xlpm.q))</f>
        <v>1.8450980400142567</v>
      </c>
      <c r="X6102" s="2"/>
    </row>
    <row r="6103" spans="1:24">
      <c r="A6103" s="1" t="str">
        <f>_xlfn.LET(_xlpm.sep," : ",CONCATENATE(O6103,_xlpm.sep,P6103))</f>
        <v>~ttare~ : [tə]</v>
      </c>
      <c r="B6103" s="1">
        <f>_xlfn.LET(_xlpm.d,$G6103,_xlpm.k,_xlfn.CONCAT(LEFT(TRIM(B$1),1),"*"),COUNTIF(_xlpm.d,_xlpm.k))</f>
        <v>0</v>
      </c>
      <c r="C6103" s="1">
        <f>_xlfn.LET(_xlpm.d,$G6103,_xlpm.k,_xlfn.CONCAT(LEFT(TRIM(C$1),1),"*"),COUNTIF(_xlpm.d,_xlpm.k))</f>
        <v>0</v>
      </c>
      <c r="D6103" s="1">
        <f>_xlfn.LET(_xlpm.d,$G6103,_xlpm.k,_xlfn.CONCAT(LEFT(TRIM(D$1),1),"*"),COUNTIF(_xlpm.d,_xlpm.k))</f>
        <v>0</v>
      </c>
      <c r="E6103" s="1">
        <f>LOG(F6103+1,10)</f>
        <v>0.30102999566398114</v>
      </c>
      <c r="F6103" s="7">
        <v>1</v>
      </c>
      <c r="G6103" s="9" t="s">
        <v>4849</v>
      </c>
      <c r="H6103" s="4">
        <f>F6103/freq.sum.r6e</f>
        <v>4.9701789264413521E-5</v>
      </c>
      <c r="I6103" s="1" t="str">
        <f>_xlfn.LET(_xlpm.sep,":",_xlpm.w,$G6103,LEFT(_xlpm.w,FIND(_xlpm.sep,_xlpm.w)-1))</f>
        <v>tə</v>
      </c>
      <c r="J6103" s="1" t="str">
        <f>_xlfn.LET(_xlpm.sep,":",_xlpm.w,$G6103,RIGHT(_xlpm.w,LEN(_xlpm.w)-FIND(_xlpm.sep,_xlpm.w)))</f>
        <v>ttare</v>
      </c>
      <c r="K6103" s="10">
        <f>_xlfn.LET(_xlpm.w,I6103,LEN(_xlpm.w))</f>
        <v>2</v>
      </c>
      <c r="L6103" s="10">
        <f>_xlfn.LET(_xlpm.w,J6103,LEN(_xlpm.w))</f>
        <v>5</v>
      </c>
      <c r="M6103" s="10">
        <f>_xlfn.LET(_xlpm.a,K6103,_xlpm.b,L6103,MAX(_xlpm.a,_xlpm.b))</f>
        <v>5</v>
      </c>
      <c r="N6103" s="10">
        <f>_xlfn.LET(_xlpm.d,(K6103,L6103),MAX(_xlpm.d)-MIN(_xlpm.d))</f>
        <v>3</v>
      </c>
      <c r="O6103" s="1" t="str">
        <f>_xlfn.LET(_xlpm.sep,":",_xlpm.w,$G6103,_xlfn.CONCAT("~",RIGHT(_xlpm.w,LEN(_xlpm.w)-FIND(_xlpm.sep,_xlpm.w)),"~"))</f>
        <v>~ttare~</v>
      </c>
      <c r="P6103" s="1" t="str">
        <f>_xlfn.LET(_xlpm.sep,":",_xlpm.w,$G6103,_xlfn.CONCAT("[",LEFT(_xlpm.w,FIND(_xlpm.sep,_xlpm.w)-1),"]"))</f>
        <v>[tə]</v>
      </c>
      <c r="Q6103" s="14" cm="1">
        <f t="array" ref="Q6103">SUM(_xlfn._xlws.FILTER($H$2:$H$7117,_xlfn.MAP($O$2:$O$7117,_xlfn.LAMBDA(_xlpm.x,_xlpm.x=$O6103))))</f>
        <v>4.9701789264413521E-5</v>
      </c>
      <c r="R6103" s="14">
        <f>$H6103/Q6103</f>
        <v>1</v>
      </c>
      <c r="S6103" s="14" cm="1">
        <f t="array" ref="S6103">SUM(_xlfn._xlws.FILTER($H$2:$H$7117,_xlfn.MAP($P$2:$P$7117,_xlfn.LAMBDA(_xlpm.x,_xlpm.x=$P6103))))</f>
        <v>3.4791252485089448E-3</v>
      </c>
      <c r="T6103" s="14">
        <f>$H6103/S6103</f>
        <v>1.4285714285714292E-2</v>
      </c>
      <c r="U6103" s="14">
        <f>_xlfn.LET(_xlpm.freq,F6103,_xlpm.size,M6103+1,_xlpm.F,V6103,LOG(1+_xlpm.freq)*LOG(1+_xlpm.size)*_xlpm.F)</f>
        <v>7.1661932203135456E-3</v>
      </c>
      <c r="V6103" s="14">
        <f>_xlfn.LET(_xlpm.a,T6103,_xlpm.b,R6103,2*_xlpm.a*_xlpm.b/(_xlpm.a+_xlpm.b))</f>
        <v>2.8169014084507057E-2</v>
      </c>
      <c r="W6103" s="14">
        <f>_xlfn.LET(_xlpm.p,R6103,_xlpm.q,T6103,LOG(_xlpm.p/_xlpm.q))</f>
        <v>1.8450980400142567</v>
      </c>
      <c r="X6103" s="2"/>
    </row>
    <row r="6104" spans="1:24">
      <c r="A6104" s="1" t="str">
        <f>_xlfn.LET(_xlpm.sep," : ",CONCATENATE(O6104,_xlpm.sep,P6104))</f>
        <v>~ttere~ : [tə]</v>
      </c>
      <c r="B6104" s="1">
        <f>_xlfn.LET(_xlpm.d,$G6104,_xlpm.k,_xlfn.CONCAT(LEFT(TRIM(B$1),1),"*"),COUNTIF(_xlpm.d,_xlpm.k))</f>
        <v>0</v>
      </c>
      <c r="C6104" s="1">
        <f>_xlfn.LET(_xlpm.d,$G6104,_xlpm.k,_xlfn.CONCAT(LEFT(TRIM(C$1),1),"*"),COUNTIF(_xlpm.d,_xlpm.k))</f>
        <v>0</v>
      </c>
      <c r="D6104" s="1">
        <f>_xlfn.LET(_xlpm.d,$G6104,_xlpm.k,_xlfn.CONCAT(LEFT(TRIM(D$1),1),"*"),COUNTIF(_xlpm.d,_xlpm.k))</f>
        <v>0</v>
      </c>
      <c r="E6104" s="1">
        <f>LOG(F6104+1,10)</f>
        <v>0.30102999566398114</v>
      </c>
      <c r="F6104" s="7">
        <v>1</v>
      </c>
      <c r="G6104" s="9" t="s">
        <v>4868</v>
      </c>
      <c r="H6104" s="4">
        <f>F6104/freq.sum.r6e</f>
        <v>4.9701789264413521E-5</v>
      </c>
      <c r="I6104" s="1" t="str">
        <f>_xlfn.LET(_xlpm.sep,":",_xlpm.w,$G6104,LEFT(_xlpm.w,FIND(_xlpm.sep,_xlpm.w)-1))</f>
        <v>tə</v>
      </c>
      <c r="J6104" s="1" t="str">
        <f>_xlfn.LET(_xlpm.sep,":",_xlpm.w,$G6104,RIGHT(_xlpm.w,LEN(_xlpm.w)-FIND(_xlpm.sep,_xlpm.w)))</f>
        <v>ttere</v>
      </c>
      <c r="K6104" s="10">
        <f>_xlfn.LET(_xlpm.w,I6104,LEN(_xlpm.w))</f>
        <v>2</v>
      </c>
      <c r="L6104" s="10">
        <f>_xlfn.LET(_xlpm.w,J6104,LEN(_xlpm.w))</f>
        <v>5</v>
      </c>
      <c r="M6104" s="10">
        <f>_xlfn.LET(_xlpm.a,K6104,_xlpm.b,L6104,MAX(_xlpm.a,_xlpm.b))</f>
        <v>5</v>
      </c>
      <c r="N6104" s="10">
        <f>_xlfn.LET(_xlpm.d,(K6104,L6104),MAX(_xlpm.d)-MIN(_xlpm.d))</f>
        <v>3</v>
      </c>
      <c r="O6104" s="1" t="str">
        <f>_xlfn.LET(_xlpm.sep,":",_xlpm.w,$G6104,_xlfn.CONCAT("~",RIGHT(_xlpm.w,LEN(_xlpm.w)-FIND(_xlpm.sep,_xlpm.w)),"~"))</f>
        <v>~ttere~</v>
      </c>
      <c r="P6104" s="1" t="str">
        <f>_xlfn.LET(_xlpm.sep,":",_xlpm.w,$G6104,_xlfn.CONCAT("[",LEFT(_xlpm.w,FIND(_xlpm.sep,_xlpm.w)-1),"]"))</f>
        <v>[tə]</v>
      </c>
      <c r="Q6104" s="14" cm="1">
        <f t="array" ref="Q6104">SUM(_xlfn._xlws.FILTER($H$2:$H$7117,_xlfn.MAP($O$2:$O$7117,_xlfn.LAMBDA(_xlpm.x,_xlpm.x=$O6104))))</f>
        <v>4.9701789264413521E-5</v>
      </c>
      <c r="R6104" s="14">
        <f>$H6104/Q6104</f>
        <v>1</v>
      </c>
      <c r="S6104" s="14" cm="1">
        <f t="array" ref="S6104">SUM(_xlfn._xlws.FILTER($H$2:$H$7117,_xlfn.MAP($P$2:$P$7117,_xlfn.LAMBDA(_xlpm.x,_xlpm.x=$P6104))))</f>
        <v>3.4791252485089448E-3</v>
      </c>
      <c r="T6104" s="14">
        <f>$H6104/S6104</f>
        <v>1.4285714285714292E-2</v>
      </c>
      <c r="U6104" s="14">
        <f>_xlfn.LET(_xlpm.freq,F6104,_xlpm.size,M6104+1,_xlpm.F,V6104,LOG(1+_xlpm.freq)*LOG(1+_xlpm.size)*_xlpm.F)</f>
        <v>7.1661932203135456E-3</v>
      </c>
      <c r="V6104" s="14">
        <f>_xlfn.LET(_xlpm.a,T6104,_xlpm.b,R6104,2*_xlpm.a*_xlpm.b/(_xlpm.a+_xlpm.b))</f>
        <v>2.8169014084507057E-2</v>
      </c>
      <c r="W6104" s="14">
        <f>_xlfn.LET(_xlpm.p,R6104,_xlpm.q,T6104,LOG(_xlpm.p/_xlpm.q))</f>
        <v>1.8450980400142567</v>
      </c>
      <c r="X6104" s="2"/>
    </row>
    <row r="6105" spans="1:24">
      <c r="A6105" s="1" t="str">
        <f>_xlfn.LET(_xlpm.sep," : ",CONCATENATE(O6105,_xlpm.sep,P6105))</f>
        <v>~ttore~ : [tə]</v>
      </c>
      <c r="B6105" s="1">
        <f>_xlfn.LET(_xlpm.d,$G6105,_xlpm.k,_xlfn.CONCAT(LEFT(TRIM(B$1),1),"*"),COUNTIF(_xlpm.d,_xlpm.k))</f>
        <v>0</v>
      </c>
      <c r="C6105" s="1">
        <f>_xlfn.LET(_xlpm.d,$G6105,_xlpm.k,_xlfn.CONCAT(LEFT(TRIM(C$1),1),"*"),COUNTIF(_xlpm.d,_xlpm.k))</f>
        <v>0</v>
      </c>
      <c r="D6105" s="1">
        <f>_xlfn.LET(_xlpm.d,$G6105,_xlpm.k,_xlfn.CONCAT(LEFT(TRIM(D$1),1),"*"),COUNTIF(_xlpm.d,_xlpm.k))</f>
        <v>0</v>
      </c>
      <c r="E6105" s="1">
        <f>LOG(F6105+1,10)</f>
        <v>0.30102999566398114</v>
      </c>
      <c r="F6105" s="7">
        <v>1</v>
      </c>
      <c r="G6105" s="9" t="s">
        <v>4881</v>
      </c>
      <c r="H6105" s="4">
        <f>F6105/freq.sum.r6e</f>
        <v>4.9701789264413521E-5</v>
      </c>
      <c r="I6105" s="1" t="str">
        <f>_xlfn.LET(_xlpm.sep,":",_xlpm.w,$G6105,LEFT(_xlpm.w,FIND(_xlpm.sep,_xlpm.w)-1))</f>
        <v>tə</v>
      </c>
      <c r="J6105" s="1" t="str">
        <f>_xlfn.LET(_xlpm.sep,":",_xlpm.w,$G6105,RIGHT(_xlpm.w,LEN(_xlpm.w)-FIND(_xlpm.sep,_xlpm.w)))</f>
        <v>ttore</v>
      </c>
      <c r="K6105" s="10">
        <f>_xlfn.LET(_xlpm.w,I6105,LEN(_xlpm.w))</f>
        <v>2</v>
      </c>
      <c r="L6105" s="10">
        <f>_xlfn.LET(_xlpm.w,J6105,LEN(_xlpm.w))</f>
        <v>5</v>
      </c>
      <c r="M6105" s="10">
        <f>_xlfn.LET(_xlpm.a,K6105,_xlpm.b,L6105,MAX(_xlpm.a,_xlpm.b))</f>
        <v>5</v>
      </c>
      <c r="N6105" s="10">
        <f>_xlfn.LET(_xlpm.d,(K6105,L6105),MAX(_xlpm.d)-MIN(_xlpm.d))</f>
        <v>3</v>
      </c>
      <c r="O6105" s="1" t="str">
        <f>_xlfn.LET(_xlpm.sep,":",_xlpm.w,$G6105,_xlfn.CONCAT("~",RIGHT(_xlpm.w,LEN(_xlpm.w)-FIND(_xlpm.sep,_xlpm.w)),"~"))</f>
        <v>~ttore~</v>
      </c>
      <c r="P6105" s="1" t="str">
        <f>_xlfn.LET(_xlpm.sep,":",_xlpm.w,$G6105,_xlfn.CONCAT("[",LEFT(_xlpm.w,FIND(_xlpm.sep,_xlpm.w)-1),"]"))</f>
        <v>[tə]</v>
      </c>
      <c r="Q6105" s="14" cm="1">
        <f t="array" ref="Q6105">SUM(_xlfn._xlws.FILTER($H$2:$H$7117,_xlfn.MAP($O$2:$O$7117,_xlfn.LAMBDA(_xlpm.x,_xlpm.x=$O6105))))</f>
        <v>4.9701789264413521E-5</v>
      </c>
      <c r="R6105" s="14">
        <f>$H6105/Q6105</f>
        <v>1</v>
      </c>
      <c r="S6105" s="14" cm="1">
        <f t="array" ref="S6105">SUM(_xlfn._xlws.FILTER($H$2:$H$7117,_xlfn.MAP($P$2:$P$7117,_xlfn.LAMBDA(_xlpm.x,_xlpm.x=$P6105))))</f>
        <v>3.4791252485089448E-3</v>
      </c>
      <c r="T6105" s="14">
        <f>$H6105/S6105</f>
        <v>1.4285714285714292E-2</v>
      </c>
      <c r="U6105" s="14">
        <f>_xlfn.LET(_xlpm.freq,F6105,_xlpm.size,M6105+1,_xlpm.F,V6105,LOG(1+_xlpm.freq)*LOG(1+_xlpm.size)*_xlpm.F)</f>
        <v>7.1661932203135456E-3</v>
      </c>
      <c r="V6105" s="14">
        <f>_xlfn.LET(_xlpm.a,T6105,_xlpm.b,R6105,2*_xlpm.a*_xlpm.b/(_xlpm.a+_xlpm.b))</f>
        <v>2.8169014084507057E-2</v>
      </c>
      <c r="W6105" s="14">
        <f>_xlfn.LET(_xlpm.p,R6105,_xlpm.q,T6105,LOG(_xlpm.p/_xlpm.q))</f>
        <v>1.8450980400142567</v>
      </c>
      <c r="X6105" s="2"/>
    </row>
    <row r="6106" spans="1:24">
      <c r="A6106" s="1" t="str">
        <f>_xlfn.LET(_xlpm.sep," : ",CONCATENATE(O6106,_xlpm.sep,P6106))</f>
        <v>~ppear~ : [pɪ]</v>
      </c>
      <c r="B6106" s="1">
        <f>_xlfn.LET(_xlpm.d,$G6106,_xlpm.k,_xlfn.CONCAT(LEFT(TRIM(B$1),1),"*"),COUNTIF(_xlpm.d,_xlpm.k))</f>
        <v>0</v>
      </c>
      <c r="C6106" s="1">
        <f>_xlfn.LET(_xlpm.d,$G6106,_xlpm.k,_xlfn.CONCAT(LEFT(TRIM(C$1),1),"*"),COUNTIF(_xlpm.d,_xlpm.k))</f>
        <v>0</v>
      </c>
      <c r="D6106" s="1">
        <f>_xlfn.LET(_xlpm.d,$G6106,_xlpm.k,_xlfn.CONCAT(LEFT(TRIM(D$1),1),"*"),COUNTIF(_xlpm.d,_xlpm.k))</f>
        <v>0</v>
      </c>
      <c r="E6106" s="1">
        <f>LOG(F6106+1,10)</f>
        <v>0.60205999132796229</v>
      </c>
      <c r="F6106" s="7">
        <v>3</v>
      </c>
      <c r="G6106" s="9" t="s">
        <v>3769</v>
      </c>
      <c r="H6106" s="4">
        <f>F6106/freq.sum.r6e</f>
        <v>1.4910536779324057E-4</v>
      </c>
      <c r="I6106" s="1" t="str">
        <f>_xlfn.LET(_xlpm.sep,":",_xlpm.w,$G6106,LEFT(_xlpm.w,FIND(_xlpm.sep,_xlpm.w)-1))</f>
        <v>pɪ</v>
      </c>
      <c r="J6106" s="1" t="str">
        <f>_xlfn.LET(_xlpm.sep,":",_xlpm.w,$G6106,RIGHT(_xlpm.w,LEN(_xlpm.w)-FIND(_xlpm.sep,_xlpm.w)))</f>
        <v>ppear</v>
      </c>
      <c r="K6106" s="10">
        <f>_xlfn.LET(_xlpm.w,I6106,LEN(_xlpm.w))</f>
        <v>2</v>
      </c>
      <c r="L6106" s="10">
        <f>_xlfn.LET(_xlpm.w,J6106,LEN(_xlpm.w))</f>
        <v>5</v>
      </c>
      <c r="M6106" s="10">
        <f>_xlfn.LET(_xlpm.a,K6106,_xlpm.b,L6106,MAX(_xlpm.a,_xlpm.b))</f>
        <v>5</v>
      </c>
      <c r="N6106" s="10">
        <f>_xlfn.LET(_xlpm.d,(K6106,L6106),MAX(_xlpm.d)-MIN(_xlpm.d))</f>
        <v>3</v>
      </c>
      <c r="O6106" s="1" t="str">
        <f>_xlfn.LET(_xlpm.sep,":",_xlpm.w,$G6106,_xlfn.CONCAT("~",RIGHT(_xlpm.w,LEN(_xlpm.w)-FIND(_xlpm.sep,_xlpm.w)),"~"))</f>
        <v>~ppear~</v>
      </c>
      <c r="P6106" s="1" t="str">
        <f>_xlfn.LET(_xlpm.sep,":",_xlpm.w,$G6106,_xlfn.CONCAT("[",LEFT(_xlpm.w,FIND(_xlpm.sep,_xlpm.w)-1),"]"))</f>
        <v>[pɪ]</v>
      </c>
      <c r="Q6106" s="14" cm="1">
        <f t="array" ref="Q6106">SUM(_xlfn._xlws.FILTER($H$2:$H$7117,_xlfn.MAP($O$2:$O$7117,_xlfn.LAMBDA(_xlpm.x,_xlpm.x=$O6106))))</f>
        <v>1.4910536779324057E-4</v>
      </c>
      <c r="R6106" s="14">
        <f>$H6106/Q6106</f>
        <v>1</v>
      </c>
      <c r="S6106" s="14" cm="1">
        <f t="array" ref="S6106">SUM(_xlfn._xlws.FILTER($H$2:$H$7117,_xlfn.MAP($P$2:$P$7117,_xlfn.LAMBDA(_xlpm.x,_xlpm.x=$P6106))))</f>
        <v>1.1133200795228625E-2</v>
      </c>
      <c r="T6106" s="14">
        <f>$H6106/S6106</f>
        <v>1.3392857142857147E-2</v>
      </c>
      <c r="U6106" s="14">
        <f>_xlfn.LET(_xlpm.freq,F6106,_xlpm.size,M6106+1,_xlpm.F,V6106,LOG(1+_xlpm.freq)*LOG(1+_xlpm.size)*_xlpm.F)</f>
        <v>1.3448450713011321E-2</v>
      </c>
      <c r="V6106" s="14">
        <f>_xlfn.LET(_xlpm.a,T6106,_xlpm.b,R6106,2*_xlpm.a*_xlpm.b/(_xlpm.a+_xlpm.b))</f>
        <v>2.6431718061674016E-2</v>
      </c>
      <c r="W6106" s="14">
        <f>_xlfn.LET(_xlpm.p,R6106,_xlpm.q,T6106,LOG(_xlpm.p/_xlpm.q))</f>
        <v>1.8731267636145001</v>
      </c>
      <c r="X6106" s="2"/>
    </row>
    <row r="6107" spans="1:24">
      <c r="A6107" s="1" t="str">
        <f>_xlfn.LET(_xlpm.sep," : ",CONCATENATE(O6107,_xlpm.sep,P6107))</f>
        <v>~scire~ : [sə]</v>
      </c>
      <c r="B6107" s="1">
        <f>_xlfn.LET(_xlpm.d,$G6107,_xlpm.k,_xlfn.CONCAT(LEFT(TRIM(B$1),1),"*"),COUNTIF(_xlpm.d,_xlpm.k))</f>
        <v>0</v>
      </c>
      <c r="C6107" s="1">
        <f>_xlfn.LET(_xlpm.d,$G6107,_xlpm.k,_xlfn.CONCAT(LEFT(TRIM(C$1),1),"*"),COUNTIF(_xlpm.d,_xlpm.k))</f>
        <v>0</v>
      </c>
      <c r="D6107" s="1">
        <f>_xlfn.LET(_xlpm.d,$G6107,_xlpm.k,_xlfn.CONCAT(LEFT(TRIM(D$1),1),"*"),COUNTIF(_xlpm.d,_xlpm.k))</f>
        <v>0</v>
      </c>
      <c r="E6107" s="1">
        <f>LOG(F6107+1,10)</f>
        <v>0.30102999566398114</v>
      </c>
      <c r="F6107" s="7">
        <v>1</v>
      </c>
      <c r="G6107" s="9" t="s">
        <v>4491</v>
      </c>
      <c r="H6107" s="4">
        <f>F6107/freq.sum.r6e</f>
        <v>4.9701789264413521E-5</v>
      </c>
      <c r="I6107" s="4" t="str">
        <f>_xlfn.LET(_xlpm.sep,":",_xlpm.w,$G6107,LEFT(_xlpm.w,FIND(_xlpm.sep,_xlpm.w)-1))</f>
        <v>sə</v>
      </c>
      <c r="J6107" s="4" t="str">
        <f>_xlfn.LET(_xlpm.sep,":",_xlpm.w,$G6107,RIGHT(_xlpm.w,LEN(_xlpm.w)-FIND(_xlpm.sep,_xlpm.w)))</f>
        <v>scire</v>
      </c>
      <c r="K6107" s="10">
        <f>_xlfn.LET(_xlpm.w,I6107,LEN(_xlpm.w))</f>
        <v>2</v>
      </c>
      <c r="L6107" s="10">
        <f>_xlfn.LET(_xlpm.w,J6107,LEN(_xlpm.w))</f>
        <v>5</v>
      </c>
      <c r="M6107" s="10">
        <f>_xlfn.LET(_xlpm.a,K6107,_xlpm.b,L6107,MAX(_xlpm.a,_xlpm.b))</f>
        <v>5</v>
      </c>
      <c r="N6107" s="10">
        <f>_xlfn.LET(_xlpm.d,(K6107,L6107),MAX(_xlpm.d)-MIN(_xlpm.d))</f>
        <v>3</v>
      </c>
      <c r="O6107" s="1" t="str">
        <f>_xlfn.LET(_xlpm.sep,":",_xlpm.w,$G6107,_xlfn.CONCAT("~",RIGHT(_xlpm.w,LEN(_xlpm.w)-FIND(_xlpm.sep,_xlpm.w)),"~"))</f>
        <v>~scire~</v>
      </c>
      <c r="P6107" s="1" t="str">
        <f>_xlfn.LET(_xlpm.sep,":",_xlpm.w,$G6107,_xlfn.CONCAT("[",LEFT(_xlpm.w,FIND(_xlpm.sep,_xlpm.w)-1),"]"))</f>
        <v>[sə]</v>
      </c>
      <c r="Q6107" s="14" cm="1">
        <f t="array" ref="Q6107">SUM(_xlfn._xlws.FILTER($H$2:$H$7109,_xlfn.MAP($O$2:$O$7109,_xlfn.LAMBDA(_xlpm.x,_xlpm.x=$O6107))))</f>
        <v>4.9701789264413521E-5</v>
      </c>
      <c r="R6107" s="14">
        <f>$H6107/Q6107</f>
        <v>1</v>
      </c>
      <c r="S6107" s="14" cm="1">
        <f t="array" ref="S6107">SUM(_xlfn._xlws.FILTER($H$2:$H$7109,_xlfn.MAP($P$2:$P$7109,_xlfn.LAMBDA(_xlpm.x,_xlpm.x=$P6107))))</f>
        <v>3.9761431411530794E-3</v>
      </c>
      <c r="T6107" s="14">
        <f>$H6107/S6107</f>
        <v>1.2500000000000008E-2</v>
      </c>
      <c r="U6107" s="14">
        <f>_xlfn.LET(_xlpm.freq,F6107,_xlpm.size,M6107+1,_xlpm.F,V6107,LOG(1+_xlpm.freq)*LOG(1+_xlpm.size)*_xlpm.F)</f>
        <v>6.2814780079291583E-3</v>
      </c>
      <c r="V6107" s="14">
        <f>_xlfn.LET(_xlpm.a,T6107,_xlpm.b,R6107,2*_xlpm.a*_xlpm.b/(_xlpm.a+_xlpm.b))</f>
        <v>2.4691358024691374E-2</v>
      </c>
      <c r="W6107" s="14">
        <f>_xlfn.LET(_xlpm.p,R6107,_xlpm.q,T6107,LOG(_xlpm.p/_xlpm.q))</f>
        <v>1.9030899869919433</v>
      </c>
      <c r="X6107" s="2"/>
    </row>
    <row r="6108" spans="1:24">
      <c r="A6108" s="1" t="str">
        <f>_xlfn.LET(_xlpm.sep," : ",CONCATENATE(O6108,_xlpm.sep,P6108))</f>
        <v>~ssare~ : [sə]</v>
      </c>
      <c r="B6108" s="1">
        <f>_xlfn.LET(_xlpm.d,$G6108,_xlpm.k,_xlfn.CONCAT(LEFT(TRIM(B$1),1),"*"),COUNTIF(_xlpm.d,_xlpm.k))</f>
        <v>0</v>
      </c>
      <c r="C6108" s="1">
        <f>_xlfn.LET(_xlpm.d,$G6108,_xlpm.k,_xlfn.CONCAT(LEFT(TRIM(C$1),1),"*"),COUNTIF(_xlpm.d,_xlpm.k))</f>
        <v>0</v>
      </c>
      <c r="D6108" s="1">
        <f>_xlfn.LET(_xlpm.d,$G6108,_xlpm.k,_xlfn.CONCAT(LEFT(TRIM(D$1),1),"*"),COUNTIF(_xlpm.d,_xlpm.k))</f>
        <v>0</v>
      </c>
      <c r="E6108" s="1">
        <f>LOG(F6108+1,10)</f>
        <v>0.30102999566398114</v>
      </c>
      <c r="F6108" s="7">
        <v>1</v>
      </c>
      <c r="G6108" s="9" t="s">
        <v>4542</v>
      </c>
      <c r="H6108" s="4">
        <f>F6108/freq.sum.r6e</f>
        <v>4.9701789264413521E-5</v>
      </c>
      <c r="I6108" s="1" t="str">
        <f>_xlfn.LET(_xlpm.sep,":",_xlpm.w,$G6108,LEFT(_xlpm.w,FIND(_xlpm.sep,_xlpm.w)-1))</f>
        <v>sə</v>
      </c>
      <c r="J6108" s="1" t="str">
        <f>_xlfn.LET(_xlpm.sep,":",_xlpm.w,$G6108,RIGHT(_xlpm.w,LEN(_xlpm.w)-FIND(_xlpm.sep,_xlpm.w)))</f>
        <v>ssare</v>
      </c>
      <c r="K6108" s="10">
        <f>_xlfn.LET(_xlpm.w,I6108,LEN(_xlpm.w))</f>
        <v>2</v>
      </c>
      <c r="L6108" s="10">
        <f>_xlfn.LET(_xlpm.w,J6108,LEN(_xlpm.w))</f>
        <v>5</v>
      </c>
      <c r="M6108" s="10">
        <f>_xlfn.LET(_xlpm.a,K6108,_xlpm.b,L6108,MAX(_xlpm.a,_xlpm.b))</f>
        <v>5</v>
      </c>
      <c r="N6108" s="10">
        <f>_xlfn.LET(_xlpm.d,(K6108,L6108),MAX(_xlpm.d)-MIN(_xlpm.d))</f>
        <v>3</v>
      </c>
      <c r="O6108" s="1" t="str">
        <f>_xlfn.LET(_xlpm.sep,":",_xlpm.w,$G6108,_xlfn.CONCAT("~",RIGHT(_xlpm.w,LEN(_xlpm.w)-FIND(_xlpm.sep,_xlpm.w)),"~"))</f>
        <v>~ssare~</v>
      </c>
      <c r="P6108" s="1" t="str">
        <f>_xlfn.LET(_xlpm.sep,":",_xlpm.w,$G6108,_xlfn.CONCAT("[",LEFT(_xlpm.w,FIND(_xlpm.sep,_xlpm.w)-1),"]"))</f>
        <v>[sə]</v>
      </c>
      <c r="Q6108" s="14" cm="1">
        <f t="array" ref="Q6108">SUM(_xlfn._xlws.FILTER($H$2:$H$7111,_xlfn.MAP($O$2:$O$7111,_xlfn.LAMBDA(_xlpm.x,_xlpm.x=$O6108))))</f>
        <v>4.9701789264413521E-5</v>
      </c>
      <c r="R6108" s="14">
        <f>$H6108/Q6108</f>
        <v>1</v>
      </c>
      <c r="S6108" s="14" cm="1">
        <f t="array" ref="S6108">SUM(_xlfn._xlws.FILTER($H$2:$H$7111,_xlfn.MAP($P$2:$P$7111,_xlfn.LAMBDA(_xlpm.x,_xlpm.x=$P6108))))</f>
        <v>3.9761431411530794E-3</v>
      </c>
      <c r="T6108" s="14">
        <f>$H6108/S6108</f>
        <v>1.2500000000000008E-2</v>
      </c>
      <c r="U6108" s="14">
        <f>_xlfn.LET(_xlpm.freq,F6108,_xlpm.size,M6108+1,_xlpm.F,V6108,LOG(1+_xlpm.freq)*LOG(1+_xlpm.size)*_xlpm.F)</f>
        <v>6.2814780079291583E-3</v>
      </c>
      <c r="V6108" s="14">
        <f>_xlfn.LET(_xlpm.a,T6108,_xlpm.b,R6108,2*_xlpm.a*_xlpm.b/(_xlpm.a+_xlpm.b))</f>
        <v>2.4691358024691374E-2</v>
      </c>
      <c r="W6108" s="14">
        <f>_xlfn.LET(_xlpm.p,R6108,_xlpm.q,T6108,LOG(_xlpm.p/_xlpm.q))</f>
        <v>1.9030899869919433</v>
      </c>
      <c r="X6108" s="2"/>
    </row>
    <row r="6109" spans="1:24">
      <c r="A6109" s="1" t="str">
        <f>_xlfn.LET(_xlpm.sep," : ",CONCATENATE(O6109,_xlpm.sep,P6109))</f>
        <v>~ssere~ : [sə]</v>
      </c>
      <c r="B6109" s="1">
        <f>_xlfn.LET(_xlpm.d,$G6109,_xlpm.k,_xlfn.CONCAT(LEFT(TRIM(B$1),1),"*"),COUNTIF(_xlpm.d,_xlpm.k))</f>
        <v>0</v>
      </c>
      <c r="C6109" s="1">
        <f>_xlfn.LET(_xlpm.d,$G6109,_xlpm.k,_xlfn.CONCAT(LEFT(TRIM(C$1),1),"*"),COUNTIF(_xlpm.d,_xlpm.k))</f>
        <v>0</v>
      </c>
      <c r="D6109" s="1">
        <f>_xlfn.LET(_xlpm.d,$G6109,_xlpm.k,_xlfn.CONCAT(LEFT(TRIM(D$1),1),"*"),COUNTIF(_xlpm.d,_xlpm.k))</f>
        <v>0</v>
      </c>
      <c r="E6109" s="1">
        <f>LOG(F6109+1,10)</f>
        <v>0.30102999566398114</v>
      </c>
      <c r="F6109" s="7">
        <v>1</v>
      </c>
      <c r="G6109" s="9" t="s">
        <v>4556</v>
      </c>
      <c r="H6109" s="4">
        <f>F6109/freq.sum.r6e</f>
        <v>4.9701789264413521E-5</v>
      </c>
      <c r="I6109" s="4" t="str">
        <f>_xlfn.LET(_xlpm.sep,":",_xlpm.w,$G6109,LEFT(_xlpm.w,FIND(_xlpm.sep,_xlpm.w)-1))</f>
        <v>sə</v>
      </c>
      <c r="J6109" s="4" t="str">
        <f>_xlfn.LET(_xlpm.sep,":",_xlpm.w,$G6109,RIGHT(_xlpm.w,LEN(_xlpm.w)-FIND(_xlpm.sep,_xlpm.w)))</f>
        <v>ssere</v>
      </c>
      <c r="K6109" s="10">
        <f>_xlfn.LET(_xlpm.w,I6109,LEN(_xlpm.w))</f>
        <v>2</v>
      </c>
      <c r="L6109" s="10">
        <f>_xlfn.LET(_xlpm.w,J6109,LEN(_xlpm.w))</f>
        <v>5</v>
      </c>
      <c r="M6109" s="10">
        <f>_xlfn.LET(_xlpm.a,K6109,_xlpm.b,L6109,MAX(_xlpm.a,_xlpm.b))</f>
        <v>5</v>
      </c>
      <c r="N6109" s="10">
        <f>_xlfn.LET(_xlpm.d,(K6109,L6109),MAX(_xlpm.d)-MIN(_xlpm.d))</f>
        <v>3</v>
      </c>
      <c r="O6109" s="1" t="str">
        <f>_xlfn.LET(_xlpm.sep,":",_xlpm.w,$G6109,_xlfn.CONCAT("~",RIGHT(_xlpm.w,LEN(_xlpm.w)-FIND(_xlpm.sep,_xlpm.w)),"~"))</f>
        <v>~ssere~</v>
      </c>
      <c r="P6109" s="1" t="str">
        <f>_xlfn.LET(_xlpm.sep,":",_xlpm.w,$G6109,_xlfn.CONCAT("[",LEFT(_xlpm.w,FIND(_xlpm.sep,_xlpm.w)-1),"]"))</f>
        <v>[sə]</v>
      </c>
      <c r="Q6109" s="14" cm="1">
        <f t="array" ref="Q6109">SUM(_xlfn._xlws.FILTER($H$2:$H$7109,_xlfn.MAP($O$2:$O$7109,_xlfn.LAMBDA(_xlpm.x,_xlpm.x=$O6109))))</f>
        <v>4.9701789264413521E-5</v>
      </c>
      <c r="R6109" s="14">
        <f>$H6109/Q6109</f>
        <v>1</v>
      </c>
      <c r="S6109" s="14" cm="1">
        <f t="array" ref="S6109">SUM(_xlfn._xlws.FILTER($H$2:$H$7109,_xlfn.MAP($P$2:$P$7109,_xlfn.LAMBDA(_xlpm.x,_xlpm.x=$P6109))))</f>
        <v>3.9761431411530794E-3</v>
      </c>
      <c r="T6109" s="14">
        <f>$H6109/S6109</f>
        <v>1.2500000000000008E-2</v>
      </c>
      <c r="U6109" s="14">
        <f>_xlfn.LET(_xlpm.freq,F6109,_xlpm.size,M6109+1,_xlpm.F,V6109,LOG(1+_xlpm.freq)*LOG(1+_xlpm.size)*_xlpm.F)</f>
        <v>6.2814780079291583E-3</v>
      </c>
      <c r="V6109" s="14">
        <f>_xlfn.LET(_xlpm.a,T6109,_xlpm.b,R6109,2*_xlpm.a*_xlpm.b/(_xlpm.a+_xlpm.b))</f>
        <v>2.4691358024691374E-2</v>
      </c>
      <c r="W6109" s="14">
        <f>_xlfn.LET(_xlpm.p,R6109,_xlpm.q,T6109,LOG(_xlpm.p/_xlpm.q))</f>
        <v>1.9030899869919433</v>
      </c>
      <c r="X6109" s="2"/>
    </row>
    <row r="6110" spans="1:24">
      <c r="A6110" s="1" t="str">
        <f>_xlfn.LET(_xlpm.sep," : ",CONCATENATE(O6110,_xlpm.sep,P6110))</f>
        <v>~ssire~ : [sə]</v>
      </c>
      <c r="B6110" s="1">
        <f>_xlfn.LET(_xlpm.d,$G6110,_xlpm.k,_xlfn.CONCAT(LEFT(TRIM(B$1),1),"*"),COUNTIF(_xlpm.d,_xlpm.k))</f>
        <v>0</v>
      </c>
      <c r="C6110" s="1">
        <f>_xlfn.LET(_xlpm.d,$G6110,_xlpm.k,_xlfn.CONCAT(LEFT(TRIM(C$1),1),"*"),COUNTIF(_xlpm.d,_xlpm.k))</f>
        <v>0</v>
      </c>
      <c r="D6110" s="1">
        <f>_xlfn.LET(_xlpm.d,$G6110,_xlpm.k,_xlfn.CONCAT(LEFT(TRIM(D$1),1),"*"),COUNTIF(_xlpm.d,_xlpm.k))</f>
        <v>0</v>
      </c>
      <c r="E6110" s="1">
        <f>LOG(F6110+1,10)</f>
        <v>0.30102999566398114</v>
      </c>
      <c r="F6110" s="7">
        <v>1</v>
      </c>
      <c r="G6110" s="9" t="s">
        <v>4568</v>
      </c>
      <c r="H6110" s="4">
        <f>F6110/freq.sum.r6e</f>
        <v>4.9701789264413521E-5</v>
      </c>
      <c r="I6110" s="1" t="str">
        <f>_xlfn.LET(_xlpm.sep,":",_xlpm.w,$G6110,LEFT(_xlpm.w,FIND(_xlpm.sep,_xlpm.w)-1))</f>
        <v>sə</v>
      </c>
      <c r="J6110" s="1" t="str">
        <f>_xlfn.LET(_xlpm.sep,":",_xlpm.w,$G6110,RIGHT(_xlpm.w,LEN(_xlpm.w)-FIND(_xlpm.sep,_xlpm.w)))</f>
        <v>ssire</v>
      </c>
      <c r="K6110" s="10">
        <f>_xlfn.LET(_xlpm.w,I6110,LEN(_xlpm.w))</f>
        <v>2</v>
      </c>
      <c r="L6110" s="10">
        <f>_xlfn.LET(_xlpm.w,J6110,LEN(_xlpm.w))</f>
        <v>5</v>
      </c>
      <c r="M6110" s="10">
        <f>_xlfn.LET(_xlpm.a,K6110,_xlpm.b,L6110,MAX(_xlpm.a,_xlpm.b))</f>
        <v>5</v>
      </c>
      <c r="N6110" s="10">
        <f>_xlfn.LET(_xlpm.d,(K6110,L6110),MAX(_xlpm.d)-MIN(_xlpm.d))</f>
        <v>3</v>
      </c>
      <c r="O6110" s="1" t="str">
        <f>_xlfn.LET(_xlpm.sep,":",_xlpm.w,$G6110,_xlfn.CONCAT("~",RIGHT(_xlpm.w,LEN(_xlpm.w)-FIND(_xlpm.sep,_xlpm.w)),"~"))</f>
        <v>~ssire~</v>
      </c>
      <c r="P6110" s="1" t="str">
        <f>_xlfn.LET(_xlpm.sep,":",_xlpm.w,$G6110,_xlfn.CONCAT("[",LEFT(_xlpm.w,FIND(_xlpm.sep,_xlpm.w)-1),"]"))</f>
        <v>[sə]</v>
      </c>
      <c r="Q6110" s="14" cm="1">
        <f t="array" ref="Q6110">SUM(_xlfn._xlws.FILTER($H$2:$H$7117,_xlfn.MAP($O$2:$O$7117,_xlfn.LAMBDA(_xlpm.x,_xlpm.x=$O6110))))</f>
        <v>4.9701789264413521E-5</v>
      </c>
      <c r="R6110" s="14">
        <f>$H6110/Q6110</f>
        <v>1</v>
      </c>
      <c r="S6110" s="14" cm="1">
        <f t="array" ref="S6110">SUM(_xlfn._xlws.FILTER($H$2:$H$7117,_xlfn.MAP($P$2:$P$7117,_xlfn.LAMBDA(_xlpm.x,_xlpm.x=$P6110))))</f>
        <v>3.9761431411530794E-3</v>
      </c>
      <c r="T6110" s="14">
        <f>$H6110/S6110</f>
        <v>1.2500000000000008E-2</v>
      </c>
      <c r="U6110" s="14">
        <f>_xlfn.LET(_xlpm.freq,F6110,_xlpm.size,M6110+1,_xlpm.F,V6110,LOG(1+_xlpm.freq)*LOG(1+_xlpm.size)*_xlpm.F)</f>
        <v>6.2814780079291583E-3</v>
      </c>
      <c r="V6110" s="14">
        <f>_xlfn.LET(_xlpm.a,T6110,_xlpm.b,R6110,2*_xlpm.a*_xlpm.b/(_xlpm.a+_xlpm.b))</f>
        <v>2.4691358024691374E-2</v>
      </c>
      <c r="W6110" s="14">
        <f>_xlfn.LET(_xlpm.p,R6110,_xlpm.q,T6110,LOG(_xlpm.p/_xlpm.q))</f>
        <v>1.9030899869919433</v>
      </c>
      <c r="X6110" s="2"/>
    </row>
    <row r="6111" spans="1:24">
      <c r="A6111" s="1" t="str">
        <f>_xlfn.LET(_xlpm.sep," : ",CONCATENATE(O6111,_xlpm.sep,P6111))</f>
        <v>~chiry~ : [tʃɪ]</v>
      </c>
      <c r="B6111" s="1">
        <f>_xlfn.LET(_xlpm.d,$G6111,_xlpm.k,_xlfn.CONCAT(LEFT(TRIM(B$1),1),"*"),COUNTIF(_xlpm.d,_xlpm.k))</f>
        <v>0</v>
      </c>
      <c r="C6111" s="1">
        <f>_xlfn.LET(_xlpm.d,$G6111,_xlpm.k,_xlfn.CONCAT(LEFT(TRIM(C$1),1),"*"),COUNTIF(_xlpm.d,_xlpm.k))</f>
        <v>0</v>
      </c>
      <c r="D6111" s="1">
        <f>_xlfn.LET(_xlpm.d,$G6111,_xlpm.k,_xlfn.CONCAT(LEFT(TRIM(D$1),1),"*"),COUNTIF(_xlpm.d,_xlpm.k))</f>
        <v>0</v>
      </c>
      <c r="E6111" s="1">
        <f>LOG(F6111+1,10)</f>
        <v>0.30102999566398114</v>
      </c>
      <c r="F6111" s="7">
        <v>1</v>
      </c>
      <c r="G6111" s="9" t="s">
        <v>4994</v>
      </c>
      <c r="H6111" s="4">
        <f>F6111/freq.sum.r6e</f>
        <v>4.9701789264413521E-5</v>
      </c>
      <c r="I6111" s="1" t="str">
        <f>_xlfn.LET(_xlpm.sep,":",_xlpm.w,$G6111,LEFT(_xlpm.w,FIND(_xlpm.sep,_xlpm.w)-1))</f>
        <v>tʃɪ</v>
      </c>
      <c r="J6111" s="1" t="str">
        <f>_xlfn.LET(_xlpm.sep,":",_xlpm.w,$G6111,RIGHT(_xlpm.w,LEN(_xlpm.w)-FIND(_xlpm.sep,_xlpm.w)))</f>
        <v>chiry</v>
      </c>
      <c r="K6111" s="10">
        <f>_xlfn.LET(_xlpm.w,I6111,LEN(_xlpm.w))</f>
        <v>3</v>
      </c>
      <c r="L6111" s="10">
        <f>_xlfn.LET(_xlpm.w,J6111,LEN(_xlpm.w))</f>
        <v>5</v>
      </c>
      <c r="M6111" s="10">
        <f>_xlfn.LET(_xlpm.a,K6111,_xlpm.b,L6111,MAX(_xlpm.a,_xlpm.b))</f>
        <v>5</v>
      </c>
      <c r="N6111" s="10">
        <f>_xlfn.LET(_xlpm.d,(K6111,L6111),MAX(_xlpm.d)-MIN(_xlpm.d))</f>
        <v>2</v>
      </c>
      <c r="O6111" s="1" t="str">
        <f>_xlfn.LET(_xlpm.sep,":",_xlpm.w,$G6111,_xlfn.CONCAT("~",RIGHT(_xlpm.w,LEN(_xlpm.w)-FIND(_xlpm.sep,_xlpm.w)),"~"))</f>
        <v>~chiry~</v>
      </c>
      <c r="P6111" s="1" t="str">
        <f>_xlfn.LET(_xlpm.sep,":",_xlpm.w,$G6111,_xlfn.CONCAT("[",LEFT(_xlpm.w,FIND(_xlpm.sep,_xlpm.w)-1),"]"))</f>
        <v>[tʃɪ]</v>
      </c>
      <c r="Q6111" s="14" cm="1">
        <f t="array" ref="Q6111">SUM(_xlfn._xlws.FILTER($H$2:$H$7117,_xlfn.MAP($O$2:$O$7117,_xlfn.LAMBDA(_xlpm.x,_xlpm.x=$O6111))))</f>
        <v>9.9403578528827041E-5</v>
      </c>
      <c r="R6111" s="14">
        <f>$H6111/Q6111</f>
        <v>0.5</v>
      </c>
      <c r="S6111" s="14" cm="1">
        <f t="array" ref="S6111">SUM(_xlfn._xlws.FILTER($H$2:$H$7117,_xlfn.MAP($P$2:$P$7117,_xlfn.LAMBDA(_xlpm.x,_xlpm.x=$P6111))))</f>
        <v>7.9522862823061605E-3</v>
      </c>
      <c r="T6111" s="14">
        <f>$H6111/S6111</f>
        <v>6.2500000000000021E-3</v>
      </c>
      <c r="U6111" s="14">
        <f>_xlfn.LET(_xlpm.freq,F6111,_xlpm.size,M6111+1,_xlpm.F,V6111,LOG(1+_xlpm.freq)*LOG(1+_xlpm.size)*_xlpm.F)</f>
        <v>3.1407390039645783E-3</v>
      </c>
      <c r="V6111" s="14">
        <f>_xlfn.LET(_xlpm.a,T6111,_xlpm.b,R6111,2*_xlpm.a*_xlpm.b/(_xlpm.a+_xlpm.b))</f>
        <v>1.2345679012345684E-2</v>
      </c>
      <c r="W6111" s="14">
        <f>_xlfn.LET(_xlpm.p,R6111,_xlpm.q,T6111,LOG(_xlpm.p/_xlpm.q))</f>
        <v>1.9030899869919435</v>
      </c>
      <c r="X6111" s="2"/>
    </row>
    <row r="6112" spans="1:24">
      <c r="A6112" s="1" t="str">
        <f>_xlfn.LET(_xlpm.sep," : ",CONCATENATE(O6112,_xlpm.sep,P6112))</f>
        <v>~chi'r~ : [tʃɪ]</v>
      </c>
      <c r="B6112" s="1">
        <f>_xlfn.LET(_xlpm.d,$G6112,_xlpm.k,_xlfn.CONCAT(LEFT(TRIM(B$1),1),"*"),COUNTIF(_xlpm.d,_xlpm.k))</f>
        <v>0</v>
      </c>
      <c r="C6112" s="1">
        <f>_xlfn.LET(_xlpm.d,$G6112,_xlpm.k,_xlfn.CONCAT(LEFT(TRIM(C$1),1),"*"),COUNTIF(_xlpm.d,_xlpm.k))</f>
        <v>0</v>
      </c>
      <c r="D6112" s="1">
        <f>_xlfn.LET(_xlpm.d,$G6112,_xlpm.k,_xlfn.CONCAT(LEFT(TRIM(D$1),1),"*"),COUNTIF(_xlpm.d,_xlpm.k))</f>
        <v>0</v>
      </c>
      <c r="E6112" s="1">
        <f>LOG(F6112+1,10)</f>
        <v>0.30102999566398114</v>
      </c>
      <c r="F6112" s="7">
        <v>1</v>
      </c>
      <c r="G6112" s="9" t="s">
        <v>4989</v>
      </c>
      <c r="H6112" s="4">
        <f>F6112/freq.sum.r6e</f>
        <v>4.9701789264413521E-5</v>
      </c>
      <c r="I6112" s="1" t="str">
        <f>_xlfn.LET(_xlpm.sep,":",_xlpm.w,$G6112,LEFT(_xlpm.w,FIND(_xlpm.sep,_xlpm.w)-1))</f>
        <v>tʃɪ</v>
      </c>
      <c r="J6112" s="1" t="str">
        <f>_xlfn.LET(_xlpm.sep,":",_xlpm.w,$G6112,RIGHT(_xlpm.w,LEN(_xlpm.w)-FIND(_xlpm.sep,_xlpm.w)))</f>
        <v>chi'r</v>
      </c>
      <c r="K6112" s="10">
        <f>_xlfn.LET(_xlpm.w,I6112,LEN(_xlpm.w))</f>
        <v>3</v>
      </c>
      <c r="L6112" s="10">
        <f>_xlfn.LET(_xlpm.w,J6112,LEN(_xlpm.w))</f>
        <v>5</v>
      </c>
      <c r="M6112" s="10">
        <f>_xlfn.LET(_xlpm.a,K6112,_xlpm.b,L6112,MAX(_xlpm.a,_xlpm.b))</f>
        <v>5</v>
      </c>
      <c r="N6112" s="10">
        <f>_xlfn.LET(_xlpm.d,(K6112,L6112),MAX(_xlpm.d)-MIN(_xlpm.d))</f>
        <v>2</v>
      </c>
      <c r="O6112" s="1" t="str">
        <f>_xlfn.LET(_xlpm.sep,":",_xlpm.w,$G6112,_xlfn.CONCAT("~",RIGHT(_xlpm.w,LEN(_xlpm.w)-FIND(_xlpm.sep,_xlpm.w)),"~"))</f>
        <v>~chi'r~</v>
      </c>
      <c r="P6112" s="1" t="str">
        <f>_xlfn.LET(_xlpm.sep,":",_xlpm.w,$G6112,_xlfn.CONCAT("[",LEFT(_xlpm.w,FIND(_xlpm.sep,_xlpm.w)-1),"]"))</f>
        <v>[tʃɪ]</v>
      </c>
      <c r="Q6112" s="14" cm="1">
        <f t="array" ref="Q6112">SUM(_xlfn._xlws.FILTER($H$2:$H$7117,_xlfn.MAP($O$2:$O$7117,_xlfn.LAMBDA(_xlpm.x,_xlpm.x=$O6112))))</f>
        <v>9.9403578528827041E-5</v>
      </c>
      <c r="R6112" s="14">
        <f>$H6112/Q6112</f>
        <v>0.5</v>
      </c>
      <c r="S6112" s="14" cm="1">
        <f t="array" ref="S6112">SUM(_xlfn._xlws.FILTER($H$2:$H$7117,_xlfn.MAP($P$2:$P$7117,_xlfn.LAMBDA(_xlpm.x,_xlpm.x=$P6112))))</f>
        <v>7.9522862823061605E-3</v>
      </c>
      <c r="T6112" s="14">
        <f>$H6112/S6112</f>
        <v>6.2500000000000021E-3</v>
      </c>
      <c r="U6112" s="14">
        <f>_xlfn.LET(_xlpm.freq,F6112,_xlpm.size,M6112+1,_xlpm.F,V6112,LOG(1+_xlpm.freq)*LOG(1+_xlpm.size)*_xlpm.F)</f>
        <v>3.1407390039645783E-3</v>
      </c>
      <c r="V6112" s="14">
        <f>_xlfn.LET(_xlpm.a,T6112,_xlpm.b,R6112,2*_xlpm.a*_xlpm.b/(_xlpm.a+_xlpm.b))</f>
        <v>1.2345679012345684E-2</v>
      </c>
      <c r="W6112" s="14">
        <f>_xlfn.LET(_xlpm.p,R6112,_xlpm.q,T6112,LOG(_xlpm.p/_xlpm.q))</f>
        <v>1.9030899869919435</v>
      </c>
      <c r="X6112" s="2"/>
    </row>
    <row r="6113" spans="1:24">
      <c r="A6113" s="1" t="str">
        <f>_xlfn.LET(_xlpm.sep," : ",CONCATENATE(O6113,_xlpm.sep,P6113))</f>
        <v>~whi'r~ : [wɪ]</v>
      </c>
      <c r="B6113" s="1">
        <f>_xlfn.LET(_xlpm.d,$G6113,_xlpm.k,_xlfn.CONCAT(LEFT(TRIM(B$1),1),"*"),COUNTIF(_xlpm.d,_xlpm.k))</f>
        <v>0</v>
      </c>
      <c r="C6113" s="1">
        <f>_xlfn.LET(_xlpm.d,$G6113,_xlpm.k,_xlfn.CONCAT(LEFT(TRIM(C$1),1),"*"),COUNTIF(_xlpm.d,_xlpm.k))</f>
        <v>0</v>
      </c>
      <c r="D6113" s="1">
        <f>_xlfn.LET(_xlpm.d,$G6113,_xlpm.k,_xlfn.CONCAT(LEFT(TRIM(D$1),1),"*"),COUNTIF(_xlpm.d,_xlpm.k))</f>
        <v>0</v>
      </c>
      <c r="E6113" s="1">
        <f>LOG(F6113+1,10)</f>
        <v>0.30102999566398114</v>
      </c>
      <c r="F6113" s="7">
        <v>1</v>
      </c>
      <c r="G6113" s="9" t="s">
        <v>5310</v>
      </c>
      <c r="H6113" s="4">
        <f>F6113/freq.sum.r6e</f>
        <v>4.9701789264413521E-5</v>
      </c>
      <c r="I6113" s="1" t="str">
        <f>_xlfn.LET(_xlpm.sep,":",_xlpm.w,$G6113,LEFT(_xlpm.w,FIND(_xlpm.sep,_xlpm.w)-1))</f>
        <v>wɪ</v>
      </c>
      <c r="J6113" s="1" t="str">
        <f>_xlfn.LET(_xlpm.sep,":",_xlpm.w,$G6113,RIGHT(_xlpm.w,LEN(_xlpm.w)-FIND(_xlpm.sep,_xlpm.w)))</f>
        <v>whi'r</v>
      </c>
      <c r="K6113" s="10">
        <f>_xlfn.LET(_xlpm.w,I6113,LEN(_xlpm.w))</f>
        <v>2</v>
      </c>
      <c r="L6113" s="10">
        <f>_xlfn.LET(_xlpm.w,J6113,LEN(_xlpm.w))</f>
        <v>5</v>
      </c>
      <c r="M6113" s="10">
        <f>_xlfn.LET(_xlpm.a,K6113,_xlpm.b,L6113,MAX(_xlpm.a,_xlpm.b))</f>
        <v>5</v>
      </c>
      <c r="N6113" s="10">
        <f>_xlfn.LET(_xlpm.d,(K6113,L6113),MAX(_xlpm.d)-MIN(_xlpm.d))</f>
        <v>3</v>
      </c>
      <c r="O6113" s="1" t="str">
        <f>_xlfn.LET(_xlpm.sep,":",_xlpm.w,$G6113,_xlfn.CONCAT("~",RIGHT(_xlpm.w,LEN(_xlpm.w)-FIND(_xlpm.sep,_xlpm.w)),"~"))</f>
        <v>~whi'r~</v>
      </c>
      <c r="P6113" s="1" t="str">
        <f>_xlfn.LET(_xlpm.sep,":",_xlpm.w,$G6113,_xlfn.CONCAT("[",LEFT(_xlpm.w,FIND(_xlpm.sep,_xlpm.w)-1),"]"))</f>
        <v>[wɪ]</v>
      </c>
      <c r="Q6113" s="14" cm="1">
        <f t="array" ref="Q6113">SUM(_xlfn._xlws.FILTER($H$2:$H$7117,_xlfn.MAP($O$2:$O$7117,_xlfn.LAMBDA(_xlpm.x,_xlpm.x=$O6113))))</f>
        <v>9.9403578528827041E-5</v>
      </c>
      <c r="R6113" s="14">
        <f>$H6113/Q6113</f>
        <v>0.5</v>
      </c>
      <c r="S6113" s="14" cm="1">
        <f t="array" ref="S6113">SUM(_xlfn._xlws.FILTER($H$2:$H$7117,_xlfn.MAP($P$2:$P$7117,_xlfn.LAMBDA(_xlpm.x,_xlpm.x=$P6113))))</f>
        <v>7.9522862823061605E-3</v>
      </c>
      <c r="T6113" s="14">
        <f>$H6113/S6113</f>
        <v>6.2500000000000021E-3</v>
      </c>
      <c r="U6113" s="14">
        <f>_xlfn.LET(_xlpm.freq,F6113,_xlpm.size,M6113+1,_xlpm.F,V6113,LOG(1+_xlpm.freq)*LOG(1+_xlpm.size)*_xlpm.F)</f>
        <v>3.1407390039645783E-3</v>
      </c>
      <c r="V6113" s="14">
        <f>_xlfn.LET(_xlpm.a,T6113,_xlpm.b,R6113,2*_xlpm.a*_xlpm.b/(_xlpm.a+_xlpm.b))</f>
        <v>1.2345679012345684E-2</v>
      </c>
      <c r="W6113" s="14">
        <f>_xlfn.LET(_xlpm.p,R6113,_xlpm.q,T6113,LOG(_xlpm.p/_xlpm.q))</f>
        <v>1.9030899869919435</v>
      </c>
      <c r="X6113" s="2"/>
    </row>
    <row r="6114" spans="1:24">
      <c r="A6114" s="1" t="str">
        <f>_xlfn.LET(_xlpm.sep," : ",CONCATENATE(O6114,_xlpm.sep,P6114))</f>
        <v>~whiry~ : [wɪ]</v>
      </c>
      <c r="B6114" s="1">
        <f>_xlfn.LET(_xlpm.d,$G6114,_xlpm.k,_xlfn.CONCAT(LEFT(TRIM(B$1),1),"*"),COUNTIF(_xlpm.d,_xlpm.k))</f>
        <v>0</v>
      </c>
      <c r="C6114" s="1">
        <f>_xlfn.LET(_xlpm.d,$G6114,_xlpm.k,_xlfn.CONCAT(LEFT(TRIM(C$1),1),"*"),COUNTIF(_xlpm.d,_xlpm.k))</f>
        <v>0</v>
      </c>
      <c r="D6114" s="1">
        <f>_xlfn.LET(_xlpm.d,$G6114,_xlpm.k,_xlfn.CONCAT(LEFT(TRIM(D$1),1),"*"),COUNTIF(_xlpm.d,_xlpm.k))</f>
        <v>0</v>
      </c>
      <c r="E6114" s="1">
        <f>LOG(F6114+1,10)</f>
        <v>0.30102999566398114</v>
      </c>
      <c r="F6114" s="7">
        <v>1</v>
      </c>
      <c r="G6114" s="9" t="s">
        <v>5315</v>
      </c>
      <c r="H6114" s="4">
        <f>F6114/freq.sum.r6e</f>
        <v>4.9701789264413521E-5</v>
      </c>
      <c r="I6114" s="1" t="str">
        <f>_xlfn.LET(_xlpm.sep,":",_xlpm.w,$G6114,LEFT(_xlpm.w,FIND(_xlpm.sep,_xlpm.w)-1))</f>
        <v>wɪ</v>
      </c>
      <c r="J6114" s="1" t="str">
        <f>_xlfn.LET(_xlpm.sep,":",_xlpm.w,$G6114,RIGHT(_xlpm.w,LEN(_xlpm.w)-FIND(_xlpm.sep,_xlpm.w)))</f>
        <v>whiry</v>
      </c>
      <c r="K6114" s="10">
        <f>_xlfn.LET(_xlpm.w,I6114,LEN(_xlpm.w))</f>
        <v>2</v>
      </c>
      <c r="L6114" s="10">
        <f>_xlfn.LET(_xlpm.w,J6114,LEN(_xlpm.w))</f>
        <v>5</v>
      </c>
      <c r="M6114" s="10">
        <f>_xlfn.LET(_xlpm.a,K6114,_xlpm.b,L6114,MAX(_xlpm.a,_xlpm.b))</f>
        <v>5</v>
      </c>
      <c r="N6114" s="10">
        <f>_xlfn.LET(_xlpm.d,(K6114,L6114),MAX(_xlpm.d)-MIN(_xlpm.d))</f>
        <v>3</v>
      </c>
      <c r="O6114" s="1" t="str">
        <f>_xlfn.LET(_xlpm.sep,":",_xlpm.w,$G6114,_xlfn.CONCAT("~",RIGHT(_xlpm.w,LEN(_xlpm.w)-FIND(_xlpm.sep,_xlpm.w)),"~"))</f>
        <v>~whiry~</v>
      </c>
      <c r="P6114" s="1" t="str">
        <f>_xlfn.LET(_xlpm.sep,":",_xlpm.w,$G6114,_xlfn.CONCAT("[",LEFT(_xlpm.w,FIND(_xlpm.sep,_xlpm.w)-1),"]"))</f>
        <v>[wɪ]</v>
      </c>
      <c r="Q6114" s="14" cm="1">
        <f t="array" ref="Q6114">SUM(_xlfn._xlws.FILTER($H$2:$H$7117,_xlfn.MAP($O$2:$O$7117,_xlfn.LAMBDA(_xlpm.x,_xlpm.x=$O6114))))</f>
        <v>9.9403578528827041E-5</v>
      </c>
      <c r="R6114" s="14">
        <f>$H6114/Q6114</f>
        <v>0.5</v>
      </c>
      <c r="S6114" s="14" cm="1">
        <f t="array" ref="S6114">SUM(_xlfn._xlws.FILTER($H$2:$H$7117,_xlfn.MAP($P$2:$P$7117,_xlfn.LAMBDA(_xlpm.x,_xlpm.x=$P6114))))</f>
        <v>7.9522862823061605E-3</v>
      </c>
      <c r="T6114" s="14">
        <f>$H6114/S6114</f>
        <v>6.2500000000000021E-3</v>
      </c>
      <c r="U6114" s="14">
        <f>_xlfn.LET(_xlpm.freq,F6114,_xlpm.size,M6114+1,_xlpm.F,V6114,LOG(1+_xlpm.freq)*LOG(1+_xlpm.size)*_xlpm.F)</f>
        <v>3.1407390039645783E-3</v>
      </c>
      <c r="V6114" s="14">
        <f>_xlfn.LET(_xlpm.a,T6114,_xlpm.b,R6114,2*_xlpm.a*_xlpm.b/(_xlpm.a+_xlpm.b))</f>
        <v>1.2345679012345684E-2</v>
      </c>
      <c r="W6114" s="14">
        <f>_xlfn.LET(_xlpm.p,R6114,_xlpm.q,T6114,LOG(_xlpm.p/_xlpm.q))</f>
        <v>1.9030899869919435</v>
      </c>
      <c r="X6114" s="2"/>
    </row>
    <row r="6115" spans="1:24">
      <c r="A6115" s="1" t="str">
        <f>_xlfn.LET(_xlpm.sep," : ",CONCATENATE(O6115,_xlpm.sep,P6115))</f>
        <v>~gheye~ : [ɡɪ]</v>
      </c>
      <c r="B6115" s="1">
        <f>_xlfn.LET(_xlpm.d,$G6115,_xlpm.k,_xlfn.CONCAT(LEFT(TRIM(B$1),1),"*"),COUNTIF(_xlpm.d,_xlpm.k))</f>
        <v>0</v>
      </c>
      <c r="C6115" s="1">
        <f>_xlfn.LET(_xlpm.d,$G6115,_xlpm.k,_xlfn.CONCAT(LEFT(TRIM(C$1),1),"*"),COUNTIF(_xlpm.d,_xlpm.k))</f>
        <v>0</v>
      </c>
      <c r="D6115" s="1">
        <f>_xlfn.LET(_xlpm.d,$G6115,_xlpm.k,_xlfn.CONCAT(LEFT(TRIM(D$1),1),"*"),COUNTIF(_xlpm.d,_xlpm.k))</f>
        <v>0</v>
      </c>
      <c r="E6115" s="1">
        <f>LOG(F6115+1,10)</f>
        <v>0.30102999566398114</v>
      </c>
      <c r="F6115" s="7">
        <v>1</v>
      </c>
      <c r="G6115" s="9" t="s">
        <v>6566</v>
      </c>
      <c r="H6115" s="4">
        <f>F6115/freq.sum.r6e</f>
        <v>4.9701789264413521E-5</v>
      </c>
      <c r="I6115" s="1" t="str">
        <f>_xlfn.LET(_xlpm.sep,":",_xlpm.w,$G6115,LEFT(_xlpm.w,FIND(_xlpm.sep,_xlpm.w)-1))</f>
        <v>ɡɪ</v>
      </c>
      <c r="J6115" s="1" t="str">
        <f>_xlfn.LET(_xlpm.sep,":",_xlpm.w,$G6115,RIGHT(_xlpm.w,LEN(_xlpm.w)-FIND(_xlpm.sep,_xlpm.w)))</f>
        <v>gheye</v>
      </c>
      <c r="K6115" s="10">
        <f>_xlfn.LET(_xlpm.w,I6115,LEN(_xlpm.w))</f>
        <v>2</v>
      </c>
      <c r="L6115" s="10">
        <f>_xlfn.LET(_xlpm.w,J6115,LEN(_xlpm.w))</f>
        <v>5</v>
      </c>
      <c r="M6115" s="10">
        <f>_xlfn.LET(_xlpm.a,K6115,_xlpm.b,L6115,MAX(_xlpm.a,_xlpm.b))</f>
        <v>5</v>
      </c>
      <c r="N6115" s="10">
        <f>_xlfn.LET(_xlpm.d,(K6115,L6115),MAX(_xlpm.d)-MIN(_xlpm.d))</f>
        <v>3</v>
      </c>
      <c r="O6115" s="1" t="str">
        <f>_xlfn.LET(_xlpm.sep,":",_xlpm.w,$G6115,_xlfn.CONCAT("~",RIGHT(_xlpm.w,LEN(_xlpm.w)-FIND(_xlpm.sep,_xlpm.w)),"~"))</f>
        <v>~gheye~</v>
      </c>
      <c r="P6115" s="1" t="str">
        <f>_xlfn.LET(_xlpm.sep,":",_xlpm.w,$G6115,_xlfn.CONCAT("[",LEFT(_xlpm.w,FIND(_xlpm.sep,_xlpm.w)-1),"]"))</f>
        <v>[ɡɪ]</v>
      </c>
      <c r="Q6115" s="14" cm="1">
        <f t="array" ref="Q6115">SUM(_xlfn._xlws.FILTER($H$2:$H$7111,_xlfn.MAP($O$2:$O$7111,_xlfn.LAMBDA(_xlpm.x,_xlpm.x=$O6115))))</f>
        <v>9.9403578528827041E-5</v>
      </c>
      <c r="R6115" s="14">
        <f>$H6115/Q6115</f>
        <v>0.5</v>
      </c>
      <c r="S6115" s="14" cm="1">
        <f t="array" ref="S6115">SUM(_xlfn._xlws.FILTER($H$2:$H$7111,_xlfn.MAP($P$2:$P$7111,_xlfn.LAMBDA(_xlpm.x,_xlpm.x=$P6115))))</f>
        <v>7.9522862823061605E-3</v>
      </c>
      <c r="T6115" s="14">
        <f>$H6115/S6115</f>
        <v>6.2500000000000021E-3</v>
      </c>
      <c r="U6115" s="14">
        <f>_xlfn.LET(_xlpm.freq,F6115,_xlpm.size,M6115+1,_xlpm.F,V6115,LOG(1+_xlpm.freq)*LOG(1+_xlpm.size)*_xlpm.F)</f>
        <v>3.1407390039645783E-3</v>
      </c>
      <c r="V6115" s="14">
        <f>_xlfn.LET(_xlpm.a,T6115,_xlpm.b,R6115,2*_xlpm.a*_xlpm.b/(_xlpm.a+_xlpm.b))</f>
        <v>1.2345679012345684E-2</v>
      </c>
      <c r="W6115" s="14">
        <f>_xlfn.LET(_xlpm.p,R6115,_xlpm.q,T6115,LOG(_xlpm.p/_xlpm.q))</f>
        <v>1.9030899869919435</v>
      </c>
      <c r="X6115" s="2"/>
    </row>
    <row r="6116" spans="1:24">
      <c r="A6116" s="1" t="str">
        <f>_xlfn.LET(_xlpm.sep," : ",CONCATENATE(O6116,_xlpm.sep,P6116))</f>
        <v>~cheeh~ : [tʃɪ]</v>
      </c>
      <c r="B6116" s="1">
        <f>_xlfn.LET(_xlpm.d,$G6116,_xlpm.k,_xlfn.CONCAT(LEFT(TRIM(B$1),1),"*"),COUNTIF(_xlpm.d,_xlpm.k))</f>
        <v>0</v>
      </c>
      <c r="C6116" s="1">
        <f>_xlfn.LET(_xlpm.d,$G6116,_xlpm.k,_xlfn.CONCAT(LEFT(TRIM(C$1),1),"*"),COUNTIF(_xlpm.d,_xlpm.k))</f>
        <v>0</v>
      </c>
      <c r="D6116" s="1">
        <f>_xlfn.LET(_xlpm.d,$G6116,_xlpm.k,_xlfn.CONCAT(LEFT(TRIM(D$1),1),"*"),COUNTIF(_xlpm.d,_xlpm.k))</f>
        <v>0</v>
      </c>
      <c r="E6116" s="1">
        <f>LOG(F6116+1,10)</f>
        <v>0.47712125471966244</v>
      </c>
      <c r="F6116" s="7">
        <v>2</v>
      </c>
      <c r="G6116" s="9" t="s">
        <v>4976</v>
      </c>
      <c r="H6116" s="4">
        <f>F6116/freq.sum.r6e</f>
        <v>9.9403578528827041E-5</v>
      </c>
      <c r="I6116" s="1" t="str">
        <f>_xlfn.LET(_xlpm.sep,":",_xlpm.w,$G6116,LEFT(_xlpm.w,FIND(_xlpm.sep,_xlpm.w)-1))</f>
        <v>tʃɪ</v>
      </c>
      <c r="J6116" s="1" t="str">
        <f>_xlfn.LET(_xlpm.sep,":",_xlpm.w,$G6116,RIGHT(_xlpm.w,LEN(_xlpm.w)-FIND(_xlpm.sep,_xlpm.w)))</f>
        <v>cheeh</v>
      </c>
      <c r="K6116" s="10">
        <f>_xlfn.LET(_xlpm.w,I6116,LEN(_xlpm.w))</f>
        <v>3</v>
      </c>
      <c r="L6116" s="10">
        <f>_xlfn.LET(_xlpm.w,J6116,LEN(_xlpm.w))</f>
        <v>5</v>
      </c>
      <c r="M6116" s="10">
        <f>_xlfn.LET(_xlpm.a,K6116,_xlpm.b,L6116,MAX(_xlpm.a,_xlpm.b))</f>
        <v>5</v>
      </c>
      <c r="N6116" s="10">
        <f>_xlfn.LET(_xlpm.d,(K6116,L6116),MAX(_xlpm.d)-MIN(_xlpm.d))</f>
        <v>2</v>
      </c>
      <c r="O6116" s="1" t="str">
        <f>_xlfn.LET(_xlpm.sep,":",_xlpm.w,$G6116,_xlfn.CONCAT("~",RIGHT(_xlpm.w,LEN(_xlpm.w)-FIND(_xlpm.sep,_xlpm.w)),"~"))</f>
        <v>~cheeh~</v>
      </c>
      <c r="P6116" s="1" t="str">
        <f>_xlfn.LET(_xlpm.sep,":",_xlpm.w,$G6116,_xlfn.CONCAT("[",LEFT(_xlpm.w,FIND(_xlpm.sep,_xlpm.w)-1),"]"))</f>
        <v>[tʃɪ]</v>
      </c>
      <c r="Q6116" s="14" cm="1">
        <f t="array" ref="Q6116">SUM(_xlfn._xlws.FILTER($H$2:$H$7117,_xlfn.MAP($O$2:$O$7117,_xlfn.LAMBDA(_xlpm.x,_xlpm.x=$O6116))))</f>
        <v>9.9403578528827041E-5</v>
      </c>
      <c r="R6116" s="14">
        <f>$H6116/Q6116</f>
        <v>1</v>
      </c>
      <c r="S6116" s="14" cm="1">
        <f t="array" ref="S6116">SUM(_xlfn._xlws.FILTER($H$2:$H$7117,_xlfn.MAP($P$2:$P$7117,_xlfn.LAMBDA(_xlpm.x,_xlpm.x=$P6116))))</f>
        <v>7.9522862823061605E-3</v>
      </c>
      <c r="T6116" s="14">
        <f>$H6116/S6116</f>
        <v>1.2500000000000004E-2</v>
      </c>
      <c r="U6116" s="14">
        <f>_xlfn.LET(_xlpm.freq,F6116,_xlpm.size,M6116+1,_xlpm.F,V6116,LOG(1+_xlpm.freq)*LOG(1+_xlpm.size)*_xlpm.F)</f>
        <v>9.9559070916723415E-3</v>
      </c>
      <c r="V6116" s="14">
        <f>_xlfn.LET(_xlpm.a,T6116,_xlpm.b,R6116,2*_xlpm.a*_xlpm.b/(_xlpm.a+_xlpm.b))</f>
        <v>2.4691358024691367E-2</v>
      </c>
      <c r="W6116" s="14">
        <f>_xlfn.LET(_xlpm.p,R6116,_xlpm.q,T6116,LOG(_xlpm.p/_xlpm.q))</f>
        <v>1.9030899869919435</v>
      </c>
      <c r="X6116" s="2"/>
    </row>
    <row r="6117" spans="1:24">
      <c r="A6117" s="1" t="str">
        <f>_xlfn.LET(_xlpm.sep," : ",CONCATENATE(O6117,_xlpm.sep,P6117))</f>
        <v>~tchih~ : [tʃɪ]</v>
      </c>
      <c r="B6117" s="1">
        <f>_xlfn.LET(_xlpm.d,$G6117,_xlpm.k,_xlfn.CONCAT(LEFT(TRIM(B$1),1),"*"),COUNTIF(_xlpm.d,_xlpm.k))</f>
        <v>0</v>
      </c>
      <c r="C6117" s="1">
        <f>_xlfn.LET(_xlpm.d,$G6117,_xlpm.k,_xlfn.CONCAT(LEFT(TRIM(C$1),1),"*"),COUNTIF(_xlpm.d,_xlpm.k))</f>
        <v>0</v>
      </c>
      <c r="D6117" s="1">
        <f>_xlfn.LET(_xlpm.d,$G6117,_xlpm.k,_xlfn.CONCAT(LEFT(TRIM(D$1),1),"*"),COUNTIF(_xlpm.d,_xlpm.k))</f>
        <v>0</v>
      </c>
      <c r="E6117" s="1">
        <f>LOG(F6117+1,10)</f>
        <v>0.47712125471966244</v>
      </c>
      <c r="F6117" s="7">
        <v>2</v>
      </c>
      <c r="G6117" s="9" t="s">
        <v>5005</v>
      </c>
      <c r="H6117" s="4">
        <f>F6117/freq.sum.r6e</f>
        <v>9.9403578528827041E-5</v>
      </c>
      <c r="I6117" s="1" t="str">
        <f>_xlfn.LET(_xlpm.sep,":",_xlpm.w,$G6117,LEFT(_xlpm.w,FIND(_xlpm.sep,_xlpm.w)-1))</f>
        <v>tʃɪ</v>
      </c>
      <c r="J6117" s="1" t="str">
        <f>_xlfn.LET(_xlpm.sep,":",_xlpm.w,$G6117,RIGHT(_xlpm.w,LEN(_xlpm.w)-FIND(_xlpm.sep,_xlpm.w)))</f>
        <v>tchih</v>
      </c>
      <c r="K6117" s="10">
        <f>_xlfn.LET(_xlpm.w,I6117,LEN(_xlpm.w))</f>
        <v>3</v>
      </c>
      <c r="L6117" s="10">
        <f>_xlfn.LET(_xlpm.w,J6117,LEN(_xlpm.w))</f>
        <v>5</v>
      </c>
      <c r="M6117" s="10">
        <f>_xlfn.LET(_xlpm.a,K6117,_xlpm.b,L6117,MAX(_xlpm.a,_xlpm.b))</f>
        <v>5</v>
      </c>
      <c r="N6117" s="10">
        <f>_xlfn.LET(_xlpm.d,(K6117,L6117),MAX(_xlpm.d)-MIN(_xlpm.d))</f>
        <v>2</v>
      </c>
      <c r="O6117" s="1" t="str">
        <f>_xlfn.LET(_xlpm.sep,":",_xlpm.w,$G6117,_xlfn.CONCAT("~",RIGHT(_xlpm.w,LEN(_xlpm.w)-FIND(_xlpm.sep,_xlpm.w)),"~"))</f>
        <v>~tchih~</v>
      </c>
      <c r="P6117" s="1" t="str">
        <f>_xlfn.LET(_xlpm.sep,":",_xlpm.w,$G6117,_xlfn.CONCAT("[",LEFT(_xlpm.w,FIND(_xlpm.sep,_xlpm.w)-1),"]"))</f>
        <v>[tʃɪ]</v>
      </c>
      <c r="Q6117" s="14" cm="1">
        <f t="array" ref="Q6117">SUM(_xlfn._xlws.FILTER($H$2:$H$7117,_xlfn.MAP($O$2:$O$7117,_xlfn.LAMBDA(_xlpm.x,_xlpm.x=$O6117))))</f>
        <v>9.9403578528827041E-5</v>
      </c>
      <c r="R6117" s="14">
        <f>$H6117/Q6117</f>
        <v>1</v>
      </c>
      <c r="S6117" s="14" cm="1">
        <f t="array" ref="S6117">SUM(_xlfn._xlws.FILTER($H$2:$H$7117,_xlfn.MAP($P$2:$P$7117,_xlfn.LAMBDA(_xlpm.x,_xlpm.x=$P6117))))</f>
        <v>7.9522862823061605E-3</v>
      </c>
      <c r="T6117" s="14">
        <f>$H6117/S6117</f>
        <v>1.2500000000000004E-2</v>
      </c>
      <c r="U6117" s="14">
        <f>_xlfn.LET(_xlpm.freq,F6117,_xlpm.size,M6117+1,_xlpm.F,V6117,LOG(1+_xlpm.freq)*LOG(1+_xlpm.size)*_xlpm.F)</f>
        <v>9.9559070916723415E-3</v>
      </c>
      <c r="V6117" s="14">
        <f>_xlfn.LET(_xlpm.a,T6117,_xlpm.b,R6117,2*_xlpm.a*_xlpm.b/(_xlpm.a+_xlpm.b))</f>
        <v>2.4691358024691367E-2</v>
      </c>
      <c r="W6117" s="14">
        <f>_xlfn.LET(_xlpm.p,R6117,_xlpm.q,T6117,LOG(_xlpm.p/_xlpm.q))</f>
        <v>1.9030899869919435</v>
      </c>
      <c r="X6117" s="2"/>
    </row>
    <row r="6118" spans="1:24">
      <c r="A6118" s="1" t="str">
        <f>_xlfn.LET(_xlpm.sep," : ",CONCATENATE(O6118,_xlpm.sep,P6118))</f>
        <v>~tchyh~ : [tʃɪ]</v>
      </c>
      <c r="B6118" s="1">
        <f>_xlfn.LET(_xlpm.d,$G6118,_xlpm.k,_xlfn.CONCAT(LEFT(TRIM(B$1),1),"*"),COUNTIF(_xlpm.d,_xlpm.k))</f>
        <v>0</v>
      </c>
      <c r="C6118" s="1">
        <f>_xlfn.LET(_xlpm.d,$G6118,_xlpm.k,_xlfn.CONCAT(LEFT(TRIM(C$1),1),"*"),COUNTIF(_xlpm.d,_xlpm.k))</f>
        <v>0</v>
      </c>
      <c r="D6118" s="1">
        <f>_xlfn.LET(_xlpm.d,$G6118,_xlpm.k,_xlfn.CONCAT(LEFT(TRIM(D$1),1),"*"),COUNTIF(_xlpm.d,_xlpm.k))</f>
        <v>0</v>
      </c>
      <c r="E6118" s="1">
        <f>LOG(F6118+1,10)</f>
        <v>0.47712125471966244</v>
      </c>
      <c r="F6118" s="7">
        <v>2</v>
      </c>
      <c r="G6118" s="9" t="s">
        <v>5012</v>
      </c>
      <c r="H6118" s="4">
        <f>F6118/freq.sum.r6e</f>
        <v>9.9403578528827041E-5</v>
      </c>
      <c r="I6118" s="1" t="str">
        <f>_xlfn.LET(_xlpm.sep,":",_xlpm.w,$G6118,LEFT(_xlpm.w,FIND(_xlpm.sep,_xlpm.w)-1))</f>
        <v>tʃɪ</v>
      </c>
      <c r="J6118" s="1" t="str">
        <f>_xlfn.LET(_xlpm.sep,":",_xlpm.w,$G6118,RIGHT(_xlpm.w,LEN(_xlpm.w)-FIND(_xlpm.sep,_xlpm.w)))</f>
        <v>tchyh</v>
      </c>
      <c r="K6118" s="10">
        <f>_xlfn.LET(_xlpm.w,I6118,LEN(_xlpm.w))</f>
        <v>3</v>
      </c>
      <c r="L6118" s="10">
        <f>_xlfn.LET(_xlpm.w,J6118,LEN(_xlpm.w))</f>
        <v>5</v>
      </c>
      <c r="M6118" s="10">
        <f>_xlfn.LET(_xlpm.a,K6118,_xlpm.b,L6118,MAX(_xlpm.a,_xlpm.b))</f>
        <v>5</v>
      </c>
      <c r="N6118" s="10">
        <f>_xlfn.LET(_xlpm.d,(K6118,L6118),MAX(_xlpm.d)-MIN(_xlpm.d))</f>
        <v>2</v>
      </c>
      <c r="O6118" s="1" t="str">
        <f>_xlfn.LET(_xlpm.sep,":",_xlpm.w,$G6118,_xlfn.CONCAT("~",RIGHT(_xlpm.w,LEN(_xlpm.w)-FIND(_xlpm.sep,_xlpm.w)),"~"))</f>
        <v>~tchyh~</v>
      </c>
      <c r="P6118" s="1" t="str">
        <f>_xlfn.LET(_xlpm.sep,":",_xlpm.w,$G6118,_xlfn.CONCAT("[",LEFT(_xlpm.w,FIND(_xlpm.sep,_xlpm.w)-1),"]"))</f>
        <v>[tʃɪ]</v>
      </c>
      <c r="Q6118" s="14" cm="1">
        <f t="array" ref="Q6118">SUM(_xlfn._xlws.FILTER($H$2:$H$7111,_xlfn.MAP($O$2:$O$7111,_xlfn.LAMBDA(_xlpm.x,_xlpm.x=$O6118))))</f>
        <v>9.9403578528827041E-5</v>
      </c>
      <c r="R6118" s="14">
        <f>$H6118/Q6118</f>
        <v>1</v>
      </c>
      <c r="S6118" s="14" cm="1">
        <f t="array" ref="S6118">SUM(_xlfn._xlws.FILTER($H$2:$H$7111,_xlfn.MAP($P$2:$P$7111,_xlfn.LAMBDA(_xlpm.x,_xlpm.x=$P6118))))</f>
        <v>7.9522862823061605E-3</v>
      </c>
      <c r="T6118" s="14">
        <f>$H6118/S6118</f>
        <v>1.2500000000000004E-2</v>
      </c>
      <c r="U6118" s="14">
        <f>_xlfn.LET(_xlpm.freq,F6118,_xlpm.size,M6118+1,_xlpm.F,V6118,LOG(1+_xlpm.freq)*LOG(1+_xlpm.size)*_xlpm.F)</f>
        <v>9.9559070916723415E-3</v>
      </c>
      <c r="V6118" s="14">
        <f>_xlfn.LET(_xlpm.a,T6118,_xlpm.b,R6118,2*_xlpm.a*_xlpm.b/(_xlpm.a+_xlpm.b))</f>
        <v>2.4691358024691367E-2</v>
      </c>
      <c r="W6118" s="14">
        <f>_xlfn.LET(_xlpm.p,R6118,_xlpm.q,T6118,LOG(_xlpm.p/_xlpm.q))</f>
        <v>1.9030899869919435</v>
      </c>
      <c r="X6118" s="2"/>
    </row>
    <row r="6119" spans="1:24">
      <c r="A6119" s="1" t="str">
        <f>_xlfn.LET(_xlpm.sep," : ",CONCATENATE(O6119,_xlpm.sep,P6119))</f>
        <v>~viegh~ : [vɪ]</v>
      </c>
      <c r="B6119" s="1">
        <f>_xlfn.LET(_xlpm.d,$G6119,_xlpm.k,_xlfn.CONCAT(LEFT(TRIM(B$1),1),"*"),COUNTIF(_xlpm.d,_xlpm.k))</f>
        <v>0</v>
      </c>
      <c r="C6119" s="1">
        <f>_xlfn.LET(_xlpm.d,$G6119,_xlpm.k,_xlfn.CONCAT(LEFT(TRIM(C$1),1),"*"),COUNTIF(_xlpm.d,_xlpm.k))</f>
        <v>0</v>
      </c>
      <c r="D6119" s="1">
        <f>_xlfn.LET(_xlpm.d,$G6119,_xlpm.k,_xlfn.CONCAT(LEFT(TRIM(D$1),1),"*"),COUNTIF(_xlpm.d,_xlpm.k))</f>
        <v>0</v>
      </c>
      <c r="E6119" s="1">
        <f>LOG(F6119+1,10)</f>
        <v>0.47712125471966244</v>
      </c>
      <c r="F6119" s="7">
        <v>2</v>
      </c>
      <c r="G6119" s="9" t="s">
        <v>5160</v>
      </c>
      <c r="H6119" s="4">
        <f>F6119/freq.sum.r6e</f>
        <v>9.9403578528827041E-5</v>
      </c>
      <c r="I6119" s="1" t="str">
        <f>_xlfn.LET(_xlpm.sep,":",_xlpm.w,$G6119,LEFT(_xlpm.w,FIND(_xlpm.sep,_xlpm.w)-1))</f>
        <v>vɪ</v>
      </c>
      <c r="J6119" s="1" t="str">
        <f>_xlfn.LET(_xlpm.sep,":",_xlpm.w,$G6119,RIGHT(_xlpm.w,LEN(_xlpm.w)-FIND(_xlpm.sep,_xlpm.w)))</f>
        <v>viegh</v>
      </c>
      <c r="K6119" s="10">
        <f>_xlfn.LET(_xlpm.w,I6119,LEN(_xlpm.w))</f>
        <v>2</v>
      </c>
      <c r="L6119" s="10">
        <f>_xlfn.LET(_xlpm.w,J6119,LEN(_xlpm.w))</f>
        <v>5</v>
      </c>
      <c r="M6119" s="10">
        <f>_xlfn.LET(_xlpm.a,K6119,_xlpm.b,L6119,MAX(_xlpm.a,_xlpm.b))</f>
        <v>5</v>
      </c>
      <c r="N6119" s="10">
        <f>_xlfn.LET(_xlpm.d,(K6119,L6119),MAX(_xlpm.d)-MIN(_xlpm.d))</f>
        <v>3</v>
      </c>
      <c r="O6119" s="1" t="str">
        <f>_xlfn.LET(_xlpm.sep,":",_xlpm.w,$G6119,_xlfn.CONCAT("~",RIGHT(_xlpm.w,LEN(_xlpm.w)-FIND(_xlpm.sep,_xlpm.w)),"~"))</f>
        <v>~viegh~</v>
      </c>
      <c r="P6119" s="1" t="str">
        <f>_xlfn.LET(_xlpm.sep,":",_xlpm.w,$G6119,_xlfn.CONCAT("[",LEFT(_xlpm.w,FIND(_xlpm.sep,_xlpm.w)-1),"]"))</f>
        <v>[vɪ]</v>
      </c>
      <c r="Q6119" s="14" cm="1">
        <f t="array" ref="Q6119">SUM(_xlfn._xlws.FILTER($H$2:$H$7117,_xlfn.MAP($O$2:$O$7117,_xlfn.LAMBDA(_xlpm.x,_xlpm.x=$O6119))))</f>
        <v>9.9403578528827041E-5</v>
      </c>
      <c r="R6119" s="14">
        <f>$H6119/Q6119</f>
        <v>1</v>
      </c>
      <c r="S6119" s="14" cm="1">
        <f t="array" ref="S6119">SUM(_xlfn._xlws.FILTER($H$2:$H$7117,_xlfn.MAP($P$2:$P$7117,_xlfn.LAMBDA(_xlpm.x,_xlpm.x=$P6119))))</f>
        <v>7.9522862823061605E-3</v>
      </c>
      <c r="T6119" s="14">
        <f>$H6119/S6119</f>
        <v>1.2500000000000004E-2</v>
      </c>
      <c r="U6119" s="14">
        <f>_xlfn.LET(_xlpm.freq,F6119,_xlpm.size,M6119+1,_xlpm.F,V6119,LOG(1+_xlpm.freq)*LOG(1+_xlpm.size)*_xlpm.F)</f>
        <v>9.9559070916723415E-3</v>
      </c>
      <c r="V6119" s="14">
        <f>_xlfn.LET(_xlpm.a,T6119,_xlpm.b,R6119,2*_xlpm.a*_xlpm.b/(_xlpm.a+_xlpm.b))</f>
        <v>2.4691358024691367E-2</v>
      </c>
      <c r="W6119" s="14">
        <f>_xlfn.LET(_xlpm.p,R6119,_xlpm.q,T6119,LOG(_xlpm.p/_xlpm.q))</f>
        <v>1.9030899869919435</v>
      </c>
      <c r="X6119" s="2"/>
    </row>
    <row r="6120" spans="1:24">
      <c r="A6120" s="1" t="str">
        <f>_xlfn.LET(_xlpm.sep," : ",CONCATENATE(O6120,_xlpm.sep,P6120))</f>
        <v>~rcegh~ : [ɹsɪ]</v>
      </c>
      <c r="B6120" s="1">
        <f>_xlfn.LET(_xlpm.d,$G6120,_xlpm.k,_xlfn.CONCAT(LEFT(TRIM(B$1),1),"*"),COUNTIF(_xlpm.d,_xlpm.k))</f>
        <v>1</v>
      </c>
      <c r="C6120" s="1">
        <f>_xlfn.LET(_xlpm.d,$G6120,_xlpm.k,_xlfn.CONCAT(LEFT(TRIM(C$1),1),"*"),COUNTIF(_xlpm.d,_xlpm.k))</f>
        <v>0</v>
      </c>
      <c r="D6120" s="1">
        <f>_xlfn.LET(_xlpm.d,$G6120,_xlpm.k,_xlfn.CONCAT(LEFT(TRIM(D$1),1),"*"),COUNTIF(_xlpm.d,_xlpm.k))</f>
        <v>0</v>
      </c>
      <c r="E6120" s="1">
        <f>LOG(F6120+1,10)</f>
        <v>0.47712125471966244</v>
      </c>
      <c r="F6120" s="7">
        <v>2</v>
      </c>
      <c r="G6120" s="9" t="s">
        <v>6244</v>
      </c>
      <c r="H6120" s="4">
        <f>F6120/freq.sum.r6e</f>
        <v>9.9403578528827041E-5</v>
      </c>
      <c r="I6120" s="4" t="str">
        <f>_xlfn.LET(_xlpm.sep,":",_xlpm.w,$G6120,LEFT(_xlpm.w,FIND(_xlpm.sep,_xlpm.w)-1))</f>
        <v>ɹsɪ</v>
      </c>
      <c r="J6120" s="4" t="str">
        <f>_xlfn.LET(_xlpm.sep,":",_xlpm.w,$G6120,RIGHT(_xlpm.w,LEN(_xlpm.w)-FIND(_xlpm.sep,_xlpm.w)))</f>
        <v>rcegh</v>
      </c>
      <c r="K6120" s="10">
        <f>_xlfn.LET(_xlpm.w,I6120,LEN(_xlpm.w))</f>
        <v>3</v>
      </c>
      <c r="L6120" s="10">
        <f>_xlfn.LET(_xlpm.w,J6120,LEN(_xlpm.w))</f>
        <v>5</v>
      </c>
      <c r="M6120" s="10">
        <f>_xlfn.LET(_xlpm.a,K6120,_xlpm.b,L6120,MAX(_xlpm.a,_xlpm.b))</f>
        <v>5</v>
      </c>
      <c r="N6120" s="10">
        <f>_xlfn.LET(_xlpm.d,(K6120,L6120),MAX(_xlpm.d)-MIN(_xlpm.d))</f>
        <v>2</v>
      </c>
      <c r="O6120" s="1" t="str">
        <f>_xlfn.LET(_xlpm.sep,":",_xlpm.w,$G6120,_xlfn.CONCAT("~",RIGHT(_xlpm.w,LEN(_xlpm.w)-FIND(_xlpm.sep,_xlpm.w)),"~"))</f>
        <v>~rcegh~</v>
      </c>
      <c r="P6120" s="1" t="str">
        <f>_xlfn.LET(_xlpm.sep,":",_xlpm.w,$G6120,_xlfn.CONCAT("[",LEFT(_xlpm.w,FIND(_xlpm.sep,_xlpm.w)-1),"]"))</f>
        <v>[ɹsɪ]</v>
      </c>
      <c r="Q6120" s="14" cm="1">
        <f t="array" ref="Q6120">SUM(_xlfn._xlws.FILTER($H$2:$H$7109,_xlfn.MAP($O$2:$O$7109,_xlfn.LAMBDA(_xlpm.x,_xlpm.x=$O6120))))</f>
        <v>9.9403578528827041E-5</v>
      </c>
      <c r="R6120" s="14">
        <f>$H6120/Q6120</f>
        <v>1</v>
      </c>
      <c r="S6120" s="14" cm="1">
        <f t="array" ref="S6120">SUM(_xlfn._xlws.FILTER($H$2:$H$7109,_xlfn.MAP($P$2:$P$7109,_xlfn.LAMBDA(_xlpm.x,_xlpm.x=$P6120))))</f>
        <v>7.9522862823061605E-3</v>
      </c>
      <c r="T6120" s="14">
        <f>$H6120/S6120</f>
        <v>1.2500000000000004E-2</v>
      </c>
      <c r="U6120" s="14">
        <f>_xlfn.LET(_xlpm.freq,F6120,_xlpm.size,M6120+1,_xlpm.F,V6120,LOG(1+_xlpm.freq)*LOG(1+_xlpm.size)*_xlpm.F)</f>
        <v>9.9559070916723415E-3</v>
      </c>
      <c r="V6120" s="14">
        <f>_xlfn.LET(_xlpm.a,T6120,_xlpm.b,R6120,2*_xlpm.a*_xlpm.b/(_xlpm.a+_xlpm.b))</f>
        <v>2.4691358024691367E-2</v>
      </c>
      <c r="W6120" s="14">
        <f>_xlfn.LET(_xlpm.p,R6120,_xlpm.q,T6120,LOG(_xlpm.p/_xlpm.q))</f>
        <v>1.9030899869919435</v>
      </c>
      <c r="X6120" s="2"/>
    </row>
    <row r="6121" spans="1:24">
      <c r="A6121" s="1" t="str">
        <f>_xlfn.LET(_xlpm.sep," : ",CONCATENATE(O6121,_xlpm.sep,P6121))</f>
        <v>~rcygh~ : [ɹsɪ]</v>
      </c>
      <c r="B6121" s="1">
        <f>_xlfn.LET(_xlpm.d,$G6121,_xlpm.k,_xlfn.CONCAT(LEFT(TRIM(B$1),1),"*"),COUNTIF(_xlpm.d,_xlpm.k))</f>
        <v>1</v>
      </c>
      <c r="C6121" s="1">
        <f>_xlfn.LET(_xlpm.d,$G6121,_xlpm.k,_xlfn.CONCAT(LEFT(TRIM(C$1),1),"*"),COUNTIF(_xlpm.d,_xlpm.k))</f>
        <v>0</v>
      </c>
      <c r="D6121" s="1">
        <f>_xlfn.LET(_xlpm.d,$G6121,_xlpm.k,_xlfn.CONCAT(LEFT(TRIM(D$1),1),"*"),COUNTIF(_xlpm.d,_xlpm.k))</f>
        <v>0</v>
      </c>
      <c r="E6121" s="1">
        <f>LOG(F6121+1,10)</f>
        <v>0.47712125471966244</v>
      </c>
      <c r="F6121" s="7">
        <v>2</v>
      </c>
      <c r="G6121" s="9" t="s">
        <v>6263</v>
      </c>
      <c r="H6121" s="4">
        <f>F6121/freq.sum.r6e</f>
        <v>9.9403578528827041E-5</v>
      </c>
      <c r="I6121" s="4" t="str">
        <f>_xlfn.LET(_xlpm.sep,":",_xlpm.w,$G6121,LEFT(_xlpm.w,FIND(_xlpm.sep,_xlpm.w)-1))</f>
        <v>ɹsɪ</v>
      </c>
      <c r="J6121" s="4" t="str">
        <f>_xlfn.LET(_xlpm.sep,":",_xlpm.w,$G6121,RIGHT(_xlpm.w,LEN(_xlpm.w)-FIND(_xlpm.sep,_xlpm.w)))</f>
        <v>rcygh</v>
      </c>
      <c r="K6121" s="10">
        <f>_xlfn.LET(_xlpm.w,I6121,LEN(_xlpm.w))</f>
        <v>3</v>
      </c>
      <c r="L6121" s="10">
        <f>_xlfn.LET(_xlpm.w,J6121,LEN(_xlpm.w))</f>
        <v>5</v>
      </c>
      <c r="M6121" s="10">
        <f>_xlfn.LET(_xlpm.a,K6121,_xlpm.b,L6121,MAX(_xlpm.a,_xlpm.b))</f>
        <v>5</v>
      </c>
      <c r="N6121" s="10">
        <f>_xlfn.LET(_xlpm.d,(K6121,L6121),MAX(_xlpm.d)-MIN(_xlpm.d))</f>
        <v>2</v>
      </c>
      <c r="O6121" s="1" t="str">
        <f>_xlfn.LET(_xlpm.sep,":",_xlpm.w,$G6121,_xlfn.CONCAT("~",RIGHT(_xlpm.w,LEN(_xlpm.w)-FIND(_xlpm.sep,_xlpm.w)),"~"))</f>
        <v>~rcygh~</v>
      </c>
      <c r="P6121" s="1" t="str">
        <f>_xlfn.LET(_xlpm.sep,":",_xlpm.w,$G6121,_xlfn.CONCAT("[",LEFT(_xlpm.w,FIND(_xlpm.sep,_xlpm.w)-1),"]"))</f>
        <v>[ɹsɪ]</v>
      </c>
      <c r="Q6121" s="14" cm="1">
        <f t="array" ref="Q6121">SUM(_xlfn._xlws.FILTER($H$2:$H$7109,_xlfn.MAP($O$2:$O$7109,_xlfn.LAMBDA(_xlpm.x,_xlpm.x=$O6121))))</f>
        <v>9.9403578528827041E-5</v>
      </c>
      <c r="R6121" s="14">
        <f>$H6121/Q6121</f>
        <v>1</v>
      </c>
      <c r="S6121" s="14" cm="1">
        <f t="array" ref="S6121">SUM(_xlfn._xlws.FILTER($H$2:$H$7109,_xlfn.MAP($P$2:$P$7109,_xlfn.LAMBDA(_xlpm.x,_xlpm.x=$P6121))))</f>
        <v>7.9522862823061605E-3</v>
      </c>
      <c r="T6121" s="14">
        <f>$H6121/S6121</f>
        <v>1.2500000000000004E-2</v>
      </c>
      <c r="U6121" s="14">
        <f>_xlfn.LET(_xlpm.freq,F6121,_xlpm.size,M6121+1,_xlpm.F,V6121,LOG(1+_xlpm.freq)*LOG(1+_xlpm.size)*_xlpm.F)</f>
        <v>9.9559070916723415E-3</v>
      </c>
      <c r="V6121" s="14">
        <f>_xlfn.LET(_xlpm.a,T6121,_xlpm.b,R6121,2*_xlpm.a*_xlpm.b/(_xlpm.a+_xlpm.b))</f>
        <v>2.4691358024691367E-2</v>
      </c>
      <c r="W6121" s="14">
        <f>_xlfn.LET(_xlpm.p,R6121,_xlpm.q,T6121,LOG(_xlpm.p/_xlpm.q))</f>
        <v>1.9030899869919435</v>
      </c>
      <c r="X6121" s="2"/>
    </row>
    <row r="6122" spans="1:24">
      <c r="A6122" s="1" t="str">
        <f>_xlfn.LET(_xlpm.sep," : ",CONCATENATE(O6122,_xlpm.sep,P6122))</f>
        <v>~rsegh~ : [ɹsɪ]</v>
      </c>
      <c r="B6122" s="1">
        <f>_xlfn.LET(_xlpm.d,$G6122,_xlpm.k,_xlfn.CONCAT(LEFT(TRIM(B$1),1),"*"),COUNTIF(_xlpm.d,_xlpm.k))</f>
        <v>1</v>
      </c>
      <c r="C6122" s="1">
        <f>_xlfn.LET(_xlpm.d,$G6122,_xlpm.k,_xlfn.CONCAT(LEFT(TRIM(C$1),1),"*"),COUNTIF(_xlpm.d,_xlpm.k))</f>
        <v>0</v>
      </c>
      <c r="D6122" s="1">
        <f>_xlfn.LET(_xlpm.d,$G6122,_xlpm.k,_xlfn.CONCAT(LEFT(TRIM(D$1),1),"*"),COUNTIF(_xlpm.d,_xlpm.k))</f>
        <v>0</v>
      </c>
      <c r="E6122" s="1">
        <f>LOG(F6122+1,10)</f>
        <v>0.47712125471966244</v>
      </c>
      <c r="F6122" s="7">
        <v>2</v>
      </c>
      <c r="G6122" s="9" t="s">
        <v>6279</v>
      </c>
      <c r="H6122" s="4">
        <f>F6122/freq.sum.r6e</f>
        <v>9.9403578528827041E-5</v>
      </c>
      <c r="I6122" s="1" t="str">
        <f>_xlfn.LET(_xlpm.sep,":",_xlpm.w,$G6122,LEFT(_xlpm.w,FIND(_xlpm.sep,_xlpm.w)-1))</f>
        <v>ɹsɪ</v>
      </c>
      <c r="J6122" s="1" t="str">
        <f>_xlfn.LET(_xlpm.sep,":",_xlpm.w,$G6122,RIGHT(_xlpm.w,LEN(_xlpm.w)-FIND(_xlpm.sep,_xlpm.w)))</f>
        <v>rsegh</v>
      </c>
      <c r="K6122" s="10">
        <f>_xlfn.LET(_xlpm.w,I6122,LEN(_xlpm.w))</f>
        <v>3</v>
      </c>
      <c r="L6122" s="10">
        <f>_xlfn.LET(_xlpm.w,J6122,LEN(_xlpm.w))</f>
        <v>5</v>
      </c>
      <c r="M6122" s="10">
        <f>_xlfn.LET(_xlpm.a,K6122,_xlpm.b,L6122,MAX(_xlpm.a,_xlpm.b))</f>
        <v>5</v>
      </c>
      <c r="N6122" s="10">
        <f>_xlfn.LET(_xlpm.d,(K6122,L6122),MAX(_xlpm.d)-MIN(_xlpm.d))</f>
        <v>2</v>
      </c>
      <c r="O6122" s="1" t="str">
        <f>_xlfn.LET(_xlpm.sep,":",_xlpm.w,$G6122,_xlfn.CONCAT("~",RIGHT(_xlpm.w,LEN(_xlpm.w)-FIND(_xlpm.sep,_xlpm.w)),"~"))</f>
        <v>~rsegh~</v>
      </c>
      <c r="P6122" s="1" t="str">
        <f>_xlfn.LET(_xlpm.sep,":",_xlpm.w,$G6122,_xlfn.CONCAT("[",LEFT(_xlpm.w,FIND(_xlpm.sep,_xlpm.w)-1),"]"))</f>
        <v>[ɹsɪ]</v>
      </c>
      <c r="Q6122" s="14" cm="1">
        <f t="array" ref="Q6122">SUM(_xlfn._xlws.FILTER($H$2:$H$7111,_xlfn.MAP($O$2:$O$7111,_xlfn.LAMBDA(_xlpm.x,_xlpm.x=$O6122))))</f>
        <v>9.9403578528827041E-5</v>
      </c>
      <c r="R6122" s="14">
        <f>$H6122/Q6122</f>
        <v>1</v>
      </c>
      <c r="S6122" s="14" cm="1">
        <f t="array" ref="S6122">SUM(_xlfn._xlws.FILTER($H$2:$H$7111,_xlfn.MAP($P$2:$P$7111,_xlfn.LAMBDA(_xlpm.x,_xlpm.x=$P6122))))</f>
        <v>7.9522862823061605E-3</v>
      </c>
      <c r="T6122" s="14">
        <f>$H6122/S6122</f>
        <v>1.2500000000000004E-2</v>
      </c>
      <c r="U6122" s="14">
        <f>_xlfn.LET(_xlpm.freq,F6122,_xlpm.size,M6122+1,_xlpm.F,V6122,LOG(1+_xlpm.freq)*LOG(1+_xlpm.size)*_xlpm.F)</f>
        <v>9.9559070916723415E-3</v>
      </c>
      <c r="V6122" s="14">
        <f>_xlfn.LET(_xlpm.a,T6122,_xlpm.b,R6122,2*_xlpm.a*_xlpm.b/(_xlpm.a+_xlpm.b))</f>
        <v>2.4691358024691367E-2</v>
      </c>
      <c r="W6122" s="14">
        <f>_xlfn.LET(_xlpm.p,R6122,_xlpm.q,T6122,LOG(_xlpm.p/_xlpm.q))</f>
        <v>1.9030899869919435</v>
      </c>
      <c r="X6122" s="2"/>
    </row>
    <row r="6123" spans="1:24">
      <c r="A6123" s="1" t="str">
        <f>_xlfn.LET(_xlpm.sep," : ",CONCATENATE(O6123,_xlpm.sep,P6123))</f>
        <v>~rsogh~ : [ɹsɪ]</v>
      </c>
      <c r="B6123" s="1">
        <f>_xlfn.LET(_xlpm.d,$G6123,_xlpm.k,_xlfn.CONCAT(LEFT(TRIM(B$1),1),"*"),COUNTIF(_xlpm.d,_xlpm.k))</f>
        <v>1</v>
      </c>
      <c r="C6123" s="1">
        <f>_xlfn.LET(_xlpm.d,$G6123,_xlpm.k,_xlfn.CONCAT(LEFT(TRIM(C$1),1),"*"),COUNTIF(_xlpm.d,_xlpm.k))</f>
        <v>0</v>
      </c>
      <c r="D6123" s="1">
        <f>_xlfn.LET(_xlpm.d,$G6123,_xlpm.k,_xlfn.CONCAT(LEFT(TRIM(D$1),1),"*"),COUNTIF(_xlpm.d,_xlpm.k))</f>
        <v>0</v>
      </c>
      <c r="E6123" s="1">
        <f>LOG(F6123+1,10)</f>
        <v>0.47712125471966244</v>
      </c>
      <c r="F6123" s="7">
        <v>2</v>
      </c>
      <c r="G6123" s="9" t="s">
        <v>6296</v>
      </c>
      <c r="H6123" s="4">
        <f>F6123/freq.sum.r6e</f>
        <v>9.9403578528827041E-5</v>
      </c>
      <c r="I6123" s="1" t="str">
        <f>_xlfn.LET(_xlpm.sep,":",_xlpm.w,$G6123,LEFT(_xlpm.w,FIND(_xlpm.sep,_xlpm.w)-1))</f>
        <v>ɹsɪ</v>
      </c>
      <c r="J6123" s="1" t="str">
        <f>_xlfn.LET(_xlpm.sep,":",_xlpm.w,$G6123,RIGHT(_xlpm.w,LEN(_xlpm.w)-FIND(_xlpm.sep,_xlpm.w)))</f>
        <v>rsogh</v>
      </c>
      <c r="K6123" s="10">
        <f>_xlfn.LET(_xlpm.w,I6123,LEN(_xlpm.w))</f>
        <v>3</v>
      </c>
      <c r="L6123" s="10">
        <f>_xlfn.LET(_xlpm.w,J6123,LEN(_xlpm.w))</f>
        <v>5</v>
      </c>
      <c r="M6123" s="10">
        <f>_xlfn.LET(_xlpm.a,K6123,_xlpm.b,L6123,MAX(_xlpm.a,_xlpm.b))</f>
        <v>5</v>
      </c>
      <c r="N6123" s="10">
        <f>_xlfn.LET(_xlpm.d,(K6123,L6123),MAX(_xlpm.d)-MIN(_xlpm.d))</f>
        <v>2</v>
      </c>
      <c r="O6123" s="1" t="str">
        <f>_xlfn.LET(_xlpm.sep,":",_xlpm.w,$G6123,_xlfn.CONCAT("~",RIGHT(_xlpm.w,LEN(_xlpm.w)-FIND(_xlpm.sep,_xlpm.w)),"~"))</f>
        <v>~rsogh~</v>
      </c>
      <c r="P6123" s="1" t="str">
        <f>_xlfn.LET(_xlpm.sep,":",_xlpm.w,$G6123,_xlfn.CONCAT("[",LEFT(_xlpm.w,FIND(_xlpm.sep,_xlpm.w)-1),"]"))</f>
        <v>[ɹsɪ]</v>
      </c>
      <c r="Q6123" s="14" cm="1">
        <f t="array" ref="Q6123">SUM(_xlfn._xlws.FILTER($H$2:$H$7117,_xlfn.MAP($O$2:$O$7117,_xlfn.LAMBDA(_xlpm.x,_xlpm.x=$O6123))))</f>
        <v>9.9403578528827041E-5</v>
      </c>
      <c r="R6123" s="14">
        <f>$H6123/Q6123</f>
        <v>1</v>
      </c>
      <c r="S6123" s="14" cm="1">
        <f t="array" ref="S6123">SUM(_xlfn._xlws.FILTER($H$2:$H$7117,_xlfn.MAP($P$2:$P$7117,_xlfn.LAMBDA(_xlpm.x,_xlpm.x=$P6123))))</f>
        <v>7.9522862823061605E-3</v>
      </c>
      <c r="T6123" s="14">
        <f>$H6123/S6123</f>
        <v>1.2500000000000004E-2</v>
      </c>
      <c r="U6123" s="14">
        <f>_xlfn.LET(_xlpm.freq,F6123,_xlpm.size,M6123+1,_xlpm.F,V6123,LOG(1+_xlpm.freq)*LOG(1+_xlpm.size)*_xlpm.F)</f>
        <v>9.9559070916723415E-3</v>
      </c>
      <c r="V6123" s="14">
        <f>_xlfn.LET(_xlpm.a,T6123,_xlpm.b,R6123,2*_xlpm.a*_xlpm.b/(_xlpm.a+_xlpm.b))</f>
        <v>2.4691358024691367E-2</v>
      </c>
      <c r="W6123" s="14">
        <f>_xlfn.LET(_xlpm.p,R6123,_xlpm.q,T6123,LOG(_xlpm.p/_xlpm.q))</f>
        <v>1.9030899869919435</v>
      </c>
      <c r="X6123" s="2"/>
    </row>
    <row r="6124" spans="1:24">
      <c r="A6124" s="1" t="str">
        <f>_xlfn.LET(_xlpm.sep," : ",CONCATENATE(O6124,_xlpm.sep,P6124))</f>
        <v>~ciegh~ : [ʃɪ]</v>
      </c>
      <c r="B6124" s="1">
        <f>_xlfn.LET(_xlpm.d,$G6124,_xlpm.k,_xlfn.CONCAT(LEFT(TRIM(B$1),1),"*"),COUNTIF(_xlpm.d,_xlpm.k))</f>
        <v>0</v>
      </c>
      <c r="C6124" s="1">
        <f>_xlfn.LET(_xlpm.d,$G6124,_xlpm.k,_xlfn.CONCAT(LEFT(TRIM(C$1),1),"*"),COUNTIF(_xlpm.d,_xlpm.k))</f>
        <v>0</v>
      </c>
      <c r="D6124" s="1">
        <f>_xlfn.LET(_xlpm.d,$G6124,_xlpm.k,_xlfn.CONCAT(LEFT(TRIM(D$1),1),"*"),COUNTIF(_xlpm.d,_xlpm.k))</f>
        <v>0</v>
      </c>
      <c r="E6124" s="1">
        <f>LOG(F6124+1,10)</f>
        <v>0.47712125471966244</v>
      </c>
      <c r="F6124" s="7">
        <v>2</v>
      </c>
      <c r="G6124" s="9" t="s">
        <v>6503</v>
      </c>
      <c r="H6124" s="4">
        <f>F6124/freq.sum.r6e</f>
        <v>9.9403578528827041E-5</v>
      </c>
      <c r="I6124" s="1" t="str">
        <f>_xlfn.LET(_xlpm.sep,":",_xlpm.w,$G6124,LEFT(_xlpm.w,FIND(_xlpm.sep,_xlpm.w)-1))</f>
        <v>ʃɪ</v>
      </c>
      <c r="J6124" s="1" t="str">
        <f>_xlfn.LET(_xlpm.sep,":",_xlpm.w,$G6124,RIGHT(_xlpm.w,LEN(_xlpm.w)-FIND(_xlpm.sep,_xlpm.w)))</f>
        <v>ciegh</v>
      </c>
      <c r="K6124" s="10">
        <f>_xlfn.LET(_xlpm.w,I6124,LEN(_xlpm.w))</f>
        <v>2</v>
      </c>
      <c r="L6124" s="10">
        <f>_xlfn.LET(_xlpm.w,J6124,LEN(_xlpm.w))</f>
        <v>5</v>
      </c>
      <c r="M6124" s="10">
        <f>_xlfn.LET(_xlpm.a,K6124,_xlpm.b,L6124,MAX(_xlpm.a,_xlpm.b))</f>
        <v>5</v>
      </c>
      <c r="N6124" s="10">
        <f>_xlfn.LET(_xlpm.d,(K6124,L6124),MAX(_xlpm.d)-MIN(_xlpm.d))</f>
        <v>3</v>
      </c>
      <c r="O6124" s="1" t="str">
        <f>_xlfn.LET(_xlpm.sep,":",_xlpm.w,$G6124,_xlfn.CONCAT("~",RIGHT(_xlpm.w,LEN(_xlpm.w)-FIND(_xlpm.sep,_xlpm.w)),"~"))</f>
        <v>~ciegh~</v>
      </c>
      <c r="P6124" s="1" t="str">
        <f>_xlfn.LET(_xlpm.sep,":",_xlpm.w,$G6124,_xlfn.CONCAT("[",LEFT(_xlpm.w,FIND(_xlpm.sep,_xlpm.w)-1),"]"))</f>
        <v>[ʃɪ]</v>
      </c>
      <c r="Q6124" s="14" cm="1">
        <f t="array" ref="Q6124">SUM(_xlfn._xlws.FILTER($H$2:$H$7117,_xlfn.MAP($O$2:$O$7117,_xlfn.LAMBDA(_xlpm.x,_xlpm.x=$O6124))))</f>
        <v>9.9403578528827041E-5</v>
      </c>
      <c r="R6124" s="14">
        <f>$H6124/Q6124</f>
        <v>1</v>
      </c>
      <c r="S6124" s="14" cm="1">
        <f t="array" ref="S6124">SUM(_xlfn._xlws.FILTER($H$2:$H$7117,_xlfn.MAP($P$2:$P$7117,_xlfn.LAMBDA(_xlpm.x,_xlpm.x=$P6124))))</f>
        <v>7.9522862823061605E-3</v>
      </c>
      <c r="T6124" s="14">
        <f>$H6124/S6124</f>
        <v>1.2500000000000004E-2</v>
      </c>
      <c r="U6124" s="14">
        <f>_xlfn.LET(_xlpm.freq,F6124,_xlpm.size,M6124+1,_xlpm.F,V6124,LOG(1+_xlpm.freq)*LOG(1+_xlpm.size)*_xlpm.F)</f>
        <v>9.9559070916723415E-3</v>
      </c>
      <c r="V6124" s="14">
        <f>_xlfn.LET(_xlpm.a,T6124,_xlpm.b,R6124,2*_xlpm.a*_xlpm.b/(_xlpm.a+_xlpm.b))</f>
        <v>2.4691358024691367E-2</v>
      </c>
      <c r="W6124" s="14">
        <f>_xlfn.LET(_xlpm.p,R6124,_xlpm.q,T6124,LOG(_xlpm.p/_xlpm.q))</f>
        <v>1.9030899869919435</v>
      </c>
      <c r="X6124" s="2"/>
    </row>
    <row r="6125" spans="1:24">
      <c r="A6125" s="1" t="str">
        <f>_xlfn.LET(_xlpm.sep," : ",CONCATENATE(O6125,_xlpm.sep,P6125))</f>
        <v>~ggigh~ : [ɡɪ]</v>
      </c>
      <c r="B6125" s="1">
        <f>_xlfn.LET(_xlpm.d,$G6125,_xlpm.k,_xlfn.CONCAT(LEFT(TRIM(B$1),1),"*"),COUNTIF(_xlpm.d,_xlpm.k))</f>
        <v>0</v>
      </c>
      <c r="C6125" s="1">
        <f>_xlfn.LET(_xlpm.d,$G6125,_xlpm.k,_xlfn.CONCAT(LEFT(TRIM(C$1),1),"*"),COUNTIF(_xlpm.d,_xlpm.k))</f>
        <v>0</v>
      </c>
      <c r="D6125" s="1">
        <f>_xlfn.LET(_xlpm.d,$G6125,_xlpm.k,_xlfn.CONCAT(LEFT(TRIM(D$1),1),"*"),COUNTIF(_xlpm.d,_xlpm.k))</f>
        <v>0</v>
      </c>
      <c r="E6125" s="1">
        <f>LOG(F6125+1,10)</f>
        <v>0.47712125471966244</v>
      </c>
      <c r="F6125" s="7">
        <v>2</v>
      </c>
      <c r="G6125" s="9" t="s">
        <v>6556</v>
      </c>
      <c r="H6125" s="4">
        <f>F6125/freq.sum.r6e</f>
        <v>9.9403578528827041E-5</v>
      </c>
      <c r="I6125" s="1" t="str">
        <f>_xlfn.LET(_xlpm.sep,":",_xlpm.w,$G6125,LEFT(_xlpm.w,FIND(_xlpm.sep,_xlpm.w)-1))</f>
        <v>ɡɪ</v>
      </c>
      <c r="J6125" s="1" t="str">
        <f>_xlfn.LET(_xlpm.sep,":",_xlpm.w,$G6125,RIGHT(_xlpm.w,LEN(_xlpm.w)-FIND(_xlpm.sep,_xlpm.w)))</f>
        <v>ggigh</v>
      </c>
      <c r="K6125" s="10">
        <f>_xlfn.LET(_xlpm.w,I6125,LEN(_xlpm.w))</f>
        <v>2</v>
      </c>
      <c r="L6125" s="10">
        <f>_xlfn.LET(_xlpm.w,J6125,LEN(_xlpm.w))</f>
        <v>5</v>
      </c>
      <c r="M6125" s="10">
        <f>_xlfn.LET(_xlpm.a,K6125,_xlpm.b,L6125,MAX(_xlpm.a,_xlpm.b))</f>
        <v>5</v>
      </c>
      <c r="N6125" s="10">
        <f>_xlfn.LET(_xlpm.d,(K6125,L6125),MAX(_xlpm.d)-MIN(_xlpm.d))</f>
        <v>3</v>
      </c>
      <c r="O6125" s="1" t="str">
        <f>_xlfn.LET(_xlpm.sep,":",_xlpm.w,$G6125,_xlfn.CONCAT("~",RIGHT(_xlpm.w,LEN(_xlpm.w)-FIND(_xlpm.sep,_xlpm.w)),"~"))</f>
        <v>~ggigh~</v>
      </c>
      <c r="P6125" s="1" t="str">
        <f>_xlfn.LET(_xlpm.sep,":",_xlpm.w,$G6125,_xlfn.CONCAT("[",LEFT(_xlpm.w,FIND(_xlpm.sep,_xlpm.w)-1),"]"))</f>
        <v>[ɡɪ]</v>
      </c>
      <c r="Q6125" s="14" cm="1">
        <f t="array" ref="Q6125">SUM(_xlfn._xlws.FILTER($H$2:$H$7117,_xlfn.MAP($O$2:$O$7117,_xlfn.LAMBDA(_xlpm.x,_xlpm.x=$O6125))))</f>
        <v>9.9403578528827041E-5</v>
      </c>
      <c r="R6125" s="14">
        <f>$H6125/Q6125</f>
        <v>1</v>
      </c>
      <c r="S6125" s="14" cm="1">
        <f t="array" ref="S6125">SUM(_xlfn._xlws.FILTER($H$2:$H$7117,_xlfn.MAP($P$2:$P$7117,_xlfn.LAMBDA(_xlpm.x,_xlpm.x=$P6125))))</f>
        <v>7.9522862823061605E-3</v>
      </c>
      <c r="T6125" s="14">
        <f>$H6125/S6125</f>
        <v>1.2500000000000004E-2</v>
      </c>
      <c r="U6125" s="14">
        <f>_xlfn.LET(_xlpm.freq,F6125,_xlpm.size,M6125+1,_xlpm.F,V6125,LOG(1+_xlpm.freq)*LOG(1+_xlpm.size)*_xlpm.F)</f>
        <v>9.9559070916723415E-3</v>
      </c>
      <c r="V6125" s="14">
        <f>_xlfn.LET(_xlpm.a,T6125,_xlpm.b,R6125,2*_xlpm.a*_xlpm.b/(_xlpm.a+_xlpm.b))</f>
        <v>2.4691358024691367E-2</v>
      </c>
      <c r="W6125" s="14">
        <f>_xlfn.LET(_xlpm.p,R6125,_xlpm.q,T6125,LOG(_xlpm.p/_xlpm.q))</f>
        <v>1.9030899869919435</v>
      </c>
      <c r="X6125" s="2"/>
    </row>
    <row r="6126" spans="1:24">
      <c r="A6126" s="1" t="str">
        <f>_xlfn.LET(_xlpm.sep," : ",CONCATENATE(O6126,_xlpm.sep,P6126))</f>
        <v>~ggagh~ : [ɡɪ]</v>
      </c>
      <c r="B6126" s="1">
        <f>_xlfn.LET(_xlpm.d,$G6126,_xlpm.k,_xlfn.CONCAT(LEFT(TRIM(B$1),1),"*"),COUNTIF(_xlpm.d,_xlpm.k))</f>
        <v>0</v>
      </c>
      <c r="C6126" s="1">
        <f>_xlfn.LET(_xlpm.d,$G6126,_xlpm.k,_xlfn.CONCAT(LEFT(TRIM(C$1),1),"*"),COUNTIF(_xlpm.d,_xlpm.k))</f>
        <v>0</v>
      </c>
      <c r="D6126" s="1">
        <f>_xlfn.LET(_xlpm.d,$G6126,_xlpm.k,_xlfn.CONCAT(LEFT(TRIM(D$1),1),"*"),COUNTIF(_xlpm.d,_xlpm.k))</f>
        <v>0</v>
      </c>
      <c r="E6126" s="1">
        <f>LOG(F6126+1,10)</f>
        <v>0.47712125471966244</v>
      </c>
      <c r="F6126" s="7">
        <v>2</v>
      </c>
      <c r="G6126" s="9" t="s">
        <v>6542</v>
      </c>
      <c r="H6126" s="4">
        <f>F6126/freq.sum.r6e</f>
        <v>9.9403578528827041E-5</v>
      </c>
      <c r="I6126" s="1" t="str">
        <f>_xlfn.LET(_xlpm.sep,":",_xlpm.w,$G6126,LEFT(_xlpm.w,FIND(_xlpm.sep,_xlpm.w)-1))</f>
        <v>ɡɪ</v>
      </c>
      <c r="J6126" s="1" t="str">
        <f>_xlfn.LET(_xlpm.sep,":",_xlpm.w,$G6126,RIGHT(_xlpm.w,LEN(_xlpm.w)-FIND(_xlpm.sep,_xlpm.w)))</f>
        <v>ggagh</v>
      </c>
      <c r="K6126" s="10">
        <f>_xlfn.LET(_xlpm.w,I6126,LEN(_xlpm.w))</f>
        <v>2</v>
      </c>
      <c r="L6126" s="10">
        <f>_xlfn.LET(_xlpm.w,J6126,LEN(_xlpm.w))</f>
        <v>5</v>
      </c>
      <c r="M6126" s="10">
        <f>_xlfn.LET(_xlpm.a,K6126,_xlpm.b,L6126,MAX(_xlpm.a,_xlpm.b))</f>
        <v>5</v>
      </c>
      <c r="N6126" s="10">
        <f>_xlfn.LET(_xlpm.d,(K6126,L6126),MAX(_xlpm.d)-MIN(_xlpm.d))</f>
        <v>3</v>
      </c>
      <c r="O6126" s="1" t="str">
        <f>_xlfn.LET(_xlpm.sep,":",_xlpm.w,$G6126,_xlfn.CONCAT("~",RIGHT(_xlpm.w,LEN(_xlpm.w)-FIND(_xlpm.sep,_xlpm.w)),"~"))</f>
        <v>~ggagh~</v>
      </c>
      <c r="P6126" s="1" t="str">
        <f>_xlfn.LET(_xlpm.sep,":",_xlpm.w,$G6126,_xlfn.CONCAT("[",LEFT(_xlpm.w,FIND(_xlpm.sep,_xlpm.w)-1),"]"))</f>
        <v>[ɡɪ]</v>
      </c>
      <c r="Q6126" s="14" cm="1">
        <f t="array" ref="Q6126">SUM(_xlfn._xlws.FILTER($H$2:$H$7117,_xlfn.MAP($O$2:$O$7117,_xlfn.LAMBDA(_xlpm.x,_xlpm.x=$O6126))))</f>
        <v>9.9403578528827041E-5</v>
      </c>
      <c r="R6126" s="14">
        <f>$H6126/Q6126</f>
        <v>1</v>
      </c>
      <c r="S6126" s="14" cm="1">
        <f t="array" ref="S6126">SUM(_xlfn._xlws.FILTER($H$2:$H$7117,_xlfn.MAP($P$2:$P$7117,_xlfn.LAMBDA(_xlpm.x,_xlpm.x=$P6126))))</f>
        <v>7.9522862823061605E-3</v>
      </c>
      <c r="T6126" s="14">
        <f>$H6126/S6126</f>
        <v>1.2500000000000004E-2</v>
      </c>
      <c r="U6126" s="14">
        <f>_xlfn.LET(_xlpm.freq,F6126,_xlpm.size,M6126+1,_xlpm.F,V6126,LOG(1+_xlpm.freq)*LOG(1+_xlpm.size)*_xlpm.F)</f>
        <v>9.9559070916723415E-3</v>
      </c>
      <c r="V6126" s="14">
        <f>_xlfn.LET(_xlpm.a,T6126,_xlpm.b,R6126,2*_xlpm.a*_xlpm.b/(_xlpm.a+_xlpm.b))</f>
        <v>2.4691358024691367E-2</v>
      </c>
      <c r="W6126" s="14">
        <f>_xlfn.LET(_xlpm.p,R6126,_xlpm.q,T6126,LOG(_xlpm.p/_xlpm.q))</f>
        <v>1.9030899869919435</v>
      </c>
      <c r="X6126" s="2"/>
    </row>
    <row r="6127" spans="1:24">
      <c r="A6127" s="1" t="str">
        <f>_xlfn.LET(_xlpm.sep," : ",CONCATENATE(O6127,_xlpm.sep,P6127))</f>
        <v>~schih~ : [ʃɪ]</v>
      </c>
      <c r="B6127" s="1">
        <f>_xlfn.LET(_xlpm.d,$G6127,_xlpm.k,_xlfn.CONCAT(LEFT(TRIM(B$1),1),"*"),COUNTIF(_xlpm.d,_xlpm.k))</f>
        <v>0</v>
      </c>
      <c r="C6127" s="1">
        <f>_xlfn.LET(_xlpm.d,$G6127,_xlpm.k,_xlfn.CONCAT(LEFT(TRIM(C$1),1),"*"),COUNTIF(_xlpm.d,_xlpm.k))</f>
        <v>0</v>
      </c>
      <c r="D6127" s="1">
        <f>_xlfn.LET(_xlpm.d,$G6127,_xlpm.k,_xlfn.CONCAT(LEFT(TRIM(D$1),1),"*"),COUNTIF(_xlpm.d,_xlpm.k))</f>
        <v>0</v>
      </c>
      <c r="E6127" s="1">
        <f>LOG(F6127+1,10)</f>
        <v>0.47712125471966244</v>
      </c>
      <c r="F6127" s="7">
        <v>2</v>
      </c>
      <c r="G6127" s="9" t="s">
        <v>6787</v>
      </c>
      <c r="H6127" s="4">
        <f>F6127/freq.sum.r6e</f>
        <v>9.9403578528827041E-5</v>
      </c>
      <c r="I6127" s="4" t="str">
        <f>_xlfn.LET(_xlpm.sep,":",_xlpm.w,$G6127,LEFT(_xlpm.w,FIND(_xlpm.sep,_xlpm.w)-1))</f>
        <v>ʃɪ</v>
      </c>
      <c r="J6127" s="4" t="str">
        <f>_xlfn.LET(_xlpm.sep,":",_xlpm.w,$G6127,RIGHT(_xlpm.w,LEN(_xlpm.w)-FIND(_xlpm.sep,_xlpm.w)))</f>
        <v>schih</v>
      </c>
      <c r="K6127" s="10">
        <f>_xlfn.LET(_xlpm.w,I6127,LEN(_xlpm.w))</f>
        <v>2</v>
      </c>
      <c r="L6127" s="10">
        <f>_xlfn.LET(_xlpm.w,J6127,LEN(_xlpm.w))</f>
        <v>5</v>
      </c>
      <c r="M6127" s="10">
        <f>_xlfn.LET(_xlpm.a,K6127,_xlpm.b,L6127,MAX(_xlpm.a,_xlpm.b))</f>
        <v>5</v>
      </c>
      <c r="N6127" s="10">
        <f>_xlfn.LET(_xlpm.d,(K6127,L6127),MAX(_xlpm.d)-MIN(_xlpm.d))</f>
        <v>3</v>
      </c>
      <c r="O6127" s="1" t="str">
        <f>_xlfn.LET(_xlpm.sep,":",_xlpm.w,$G6127,_xlfn.CONCAT("~",RIGHT(_xlpm.w,LEN(_xlpm.w)-FIND(_xlpm.sep,_xlpm.w)),"~"))</f>
        <v>~schih~</v>
      </c>
      <c r="P6127" s="1" t="str">
        <f>_xlfn.LET(_xlpm.sep,":",_xlpm.w,$G6127,_xlfn.CONCAT("[",LEFT(_xlpm.w,FIND(_xlpm.sep,_xlpm.w)-1),"]"))</f>
        <v>[ʃɪ]</v>
      </c>
      <c r="Q6127" s="14" cm="1">
        <f t="array" ref="Q6127">SUM(_xlfn._xlws.FILTER($H$2:$H$7109,_xlfn.MAP($O$2:$O$7109,_xlfn.LAMBDA(_xlpm.x,_xlpm.x=$O6127))))</f>
        <v>9.9403578528827041E-5</v>
      </c>
      <c r="R6127" s="14">
        <f>$H6127/Q6127</f>
        <v>1</v>
      </c>
      <c r="S6127" s="14" cm="1">
        <f t="array" ref="S6127">SUM(_xlfn._xlws.FILTER($H$2:$H$7109,_xlfn.MAP($P$2:$P$7109,_xlfn.LAMBDA(_xlpm.x,_xlpm.x=$P6127))))</f>
        <v>7.9522862823061605E-3</v>
      </c>
      <c r="T6127" s="14">
        <f>$H6127/S6127</f>
        <v>1.2500000000000004E-2</v>
      </c>
      <c r="U6127" s="14">
        <f>_xlfn.LET(_xlpm.freq,F6127,_xlpm.size,M6127+1,_xlpm.F,V6127,LOG(1+_xlpm.freq)*LOG(1+_xlpm.size)*_xlpm.F)</f>
        <v>9.9559070916723415E-3</v>
      </c>
      <c r="V6127" s="14">
        <f>_xlfn.LET(_xlpm.a,T6127,_xlpm.b,R6127,2*_xlpm.a*_xlpm.b/(_xlpm.a+_xlpm.b))</f>
        <v>2.4691358024691367E-2</v>
      </c>
      <c r="W6127" s="14">
        <f>_xlfn.LET(_xlpm.p,R6127,_xlpm.q,T6127,LOG(_xlpm.p/_xlpm.q))</f>
        <v>1.9030899869919435</v>
      </c>
      <c r="X6127" s="2"/>
    </row>
    <row r="6128" spans="1:24">
      <c r="A6128" s="1" t="str">
        <f>_xlfn.LET(_xlpm.sep," : ",CONCATENATE(O6128,_xlpm.sep,P6128))</f>
        <v>~phigh~ : [fɪ]</v>
      </c>
      <c r="B6128" s="1">
        <f>_xlfn.LET(_xlpm.d,$G6128,_xlpm.k,_xlfn.CONCAT(LEFT(TRIM(B$1),1),"*"),COUNTIF(_xlpm.d,_xlpm.k))</f>
        <v>0</v>
      </c>
      <c r="C6128" s="1">
        <f>_xlfn.LET(_xlpm.d,$G6128,_xlpm.k,_xlfn.CONCAT(LEFT(TRIM(C$1),1),"*"),COUNTIF(_xlpm.d,_xlpm.k))</f>
        <v>0</v>
      </c>
      <c r="D6128" s="1">
        <f>_xlfn.LET(_xlpm.d,$G6128,_xlpm.k,_xlfn.CONCAT(LEFT(TRIM(D$1),1),"*"),COUNTIF(_xlpm.d,_xlpm.k))</f>
        <v>0</v>
      </c>
      <c r="E6128" s="1">
        <f>LOG(F6128+1,10)</f>
        <v>0.47712125471966244</v>
      </c>
      <c r="F6128" s="7">
        <v>2</v>
      </c>
      <c r="G6128" s="9" t="s">
        <v>1098</v>
      </c>
      <c r="H6128" s="4">
        <f>F6128/freq.sum.r6e</f>
        <v>9.9403578528827041E-5</v>
      </c>
      <c r="I6128" s="1" t="str">
        <f>_xlfn.LET(_xlpm.sep,":",_xlpm.w,$G6128,LEFT(_xlpm.w,FIND(_xlpm.sep,_xlpm.w)-1))</f>
        <v>fɪ</v>
      </c>
      <c r="J6128" s="1" t="str">
        <f>_xlfn.LET(_xlpm.sep,":",_xlpm.w,$G6128,RIGHT(_xlpm.w,LEN(_xlpm.w)-FIND(_xlpm.sep,_xlpm.w)))</f>
        <v>phigh</v>
      </c>
      <c r="K6128" s="10">
        <f>_xlfn.LET(_xlpm.w,I6128,LEN(_xlpm.w))</f>
        <v>2</v>
      </c>
      <c r="L6128" s="10">
        <f>_xlfn.LET(_xlpm.w,J6128,LEN(_xlpm.w))</f>
        <v>5</v>
      </c>
      <c r="M6128" s="10">
        <f>_xlfn.LET(_xlpm.a,K6128,_xlpm.b,L6128,MAX(_xlpm.a,_xlpm.b))</f>
        <v>5</v>
      </c>
      <c r="N6128" s="10">
        <f>_xlfn.LET(_xlpm.d,(K6128,L6128),MAX(_xlpm.d)-MIN(_xlpm.d))</f>
        <v>3</v>
      </c>
      <c r="O6128" s="1" t="str">
        <f>_xlfn.LET(_xlpm.sep,":",_xlpm.w,$G6128,_xlfn.CONCAT("~",RIGHT(_xlpm.w,LEN(_xlpm.w)-FIND(_xlpm.sep,_xlpm.w)),"~"))</f>
        <v>~phigh~</v>
      </c>
      <c r="P6128" s="1" t="str">
        <f>_xlfn.LET(_xlpm.sep,":",_xlpm.w,$G6128,_xlfn.CONCAT("[",LEFT(_xlpm.w,FIND(_xlpm.sep,_xlpm.w)-1),"]"))</f>
        <v>[fɪ]</v>
      </c>
      <c r="Q6128" s="14" cm="1">
        <f t="array" ref="Q6128">SUM(_xlfn._xlws.FILTER($H$2:$H$7117,_xlfn.MAP($O$2:$O$7117,_xlfn.LAMBDA(_xlpm.x,_xlpm.x=$O6128))))</f>
        <v>1.4910536779324057E-4</v>
      </c>
      <c r="R6128" s="14">
        <f>$H6128/Q6128</f>
        <v>0.66666666666666663</v>
      </c>
      <c r="S6128" s="14" cm="1">
        <f t="array" ref="S6128">SUM(_xlfn._xlws.FILTER($H$2:$H$7117,_xlfn.MAP($P$2:$P$7117,_xlfn.LAMBDA(_xlpm.x,_xlpm.x=$P6128))))</f>
        <v>1.2723658051689858E-2</v>
      </c>
      <c r="T6128" s="14">
        <f>$H6128/S6128</f>
        <v>7.8125000000000017E-3</v>
      </c>
      <c r="U6128" s="14">
        <f>_xlfn.LET(_xlpm.freq,F6128,_xlpm.size,M6128+1,_xlpm.F,V6128,LOG(1+_xlpm.freq)*LOG(1+_xlpm.size)*_xlpm.F)</f>
        <v>6.2272469067603054E-3</v>
      </c>
      <c r="V6128" s="14">
        <f>_xlfn.LET(_xlpm.a,T6128,_xlpm.b,R6128,2*_xlpm.a*_xlpm.b/(_xlpm.a+_xlpm.b))</f>
        <v>1.5444015444015446E-2</v>
      </c>
      <c r="W6128" s="14">
        <f>_xlfn.LET(_xlpm.p,R6128,_xlpm.q,T6128,LOG(_xlpm.p/_xlpm.q))</f>
        <v>1.931118710592187</v>
      </c>
      <c r="X6128" s="2"/>
    </row>
    <row r="6129" spans="1:24">
      <c r="A6129" s="1" t="str">
        <f>_xlfn.LET(_xlpm.sep," : ",CONCATENATE(O6129,_xlpm.sep,P6129))</f>
        <v>~ffeer~ : [fɪ]</v>
      </c>
      <c r="B6129" s="1">
        <f>_xlfn.LET(_xlpm.d,$G6129,_xlpm.k,_xlfn.CONCAT(LEFT(TRIM(B$1),1),"*"),COUNTIF(_xlpm.d,_xlpm.k))</f>
        <v>0</v>
      </c>
      <c r="C6129" s="1">
        <f>_xlfn.LET(_xlpm.d,$G6129,_xlpm.k,_xlfn.CONCAT(LEFT(TRIM(C$1),1),"*"),COUNTIF(_xlpm.d,_xlpm.k))</f>
        <v>0</v>
      </c>
      <c r="D6129" s="1">
        <f>_xlfn.LET(_xlpm.d,$G6129,_xlpm.k,_xlfn.CONCAT(LEFT(TRIM(D$1),1),"*"),COUNTIF(_xlpm.d,_xlpm.k))</f>
        <v>0</v>
      </c>
      <c r="E6129" s="1">
        <f>LOG(F6129+1,10)</f>
        <v>0.60205999132796229</v>
      </c>
      <c r="F6129" s="7">
        <v>3</v>
      </c>
      <c r="G6129" s="9" t="s">
        <v>1013</v>
      </c>
      <c r="H6129" s="4">
        <f>F6129/freq.sum.r6e</f>
        <v>1.4910536779324057E-4</v>
      </c>
      <c r="I6129" s="1" t="str">
        <f>_xlfn.LET(_xlpm.sep,":",_xlpm.w,$G6129,LEFT(_xlpm.w,FIND(_xlpm.sep,_xlpm.w)-1))</f>
        <v>fɪ</v>
      </c>
      <c r="J6129" s="1" t="str">
        <f>_xlfn.LET(_xlpm.sep,":",_xlpm.w,$G6129,RIGHT(_xlpm.w,LEN(_xlpm.w)-FIND(_xlpm.sep,_xlpm.w)))</f>
        <v>ffeer</v>
      </c>
      <c r="K6129" s="10">
        <f>_xlfn.LET(_xlpm.w,I6129,LEN(_xlpm.w))</f>
        <v>2</v>
      </c>
      <c r="L6129" s="10">
        <f>_xlfn.LET(_xlpm.w,J6129,LEN(_xlpm.w))</f>
        <v>5</v>
      </c>
      <c r="M6129" s="10">
        <f>_xlfn.LET(_xlpm.a,K6129,_xlpm.b,L6129,MAX(_xlpm.a,_xlpm.b))</f>
        <v>5</v>
      </c>
      <c r="N6129" s="10">
        <f>_xlfn.LET(_xlpm.d,(K6129,L6129),MAX(_xlpm.d)-MIN(_xlpm.d))</f>
        <v>3</v>
      </c>
      <c r="O6129" s="1" t="str">
        <f>_xlfn.LET(_xlpm.sep,":",_xlpm.w,$G6129,_xlfn.CONCAT("~",RIGHT(_xlpm.w,LEN(_xlpm.w)-FIND(_xlpm.sep,_xlpm.w)),"~"))</f>
        <v>~ffeer~</v>
      </c>
      <c r="P6129" s="1" t="str">
        <f>_xlfn.LET(_xlpm.sep,":",_xlpm.w,$G6129,_xlfn.CONCAT("[",LEFT(_xlpm.w,FIND(_xlpm.sep,_xlpm.w)-1),"]"))</f>
        <v>[fɪ]</v>
      </c>
      <c r="Q6129" s="14" cm="1">
        <f t="array" ref="Q6129">SUM(_xlfn._xlws.FILTER($H$2:$H$7117,_xlfn.MAP($O$2:$O$7117,_xlfn.LAMBDA(_xlpm.x,_xlpm.x=$O6129))))</f>
        <v>1.4910536779324057E-4</v>
      </c>
      <c r="R6129" s="14">
        <f>$H6129/Q6129</f>
        <v>1</v>
      </c>
      <c r="S6129" s="14" cm="1">
        <f t="array" ref="S6129">SUM(_xlfn._xlws.FILTER($H$2:$H$7117,_xlfn.MAP($P$2:$P$7117,_xlfn.LAMBDA(_xlpm.x,_xlpm.x=$P6129))))</f>
        <v>1.2723658051689858E-2</v>
      </c>
      <c r="T6129" s="14">
        <f>$H6129/S6129</f>
        <v>1.1718750000000003E-2</v>
      </c>
      <c r="U6129" s="14">
        <f>_xlfn.LET(_xlpm.freq,F6129,_xlpm.size,M6129+1,_xlpm.F,V6129,LOG(1+_xlpm.freq)*LOG(1+_xlpm.size)*_xlpm.F)</f>
        <v>1.1786866068932702E-2</v>
      </c>
      <c r="V6129" s="14">
        <f>_xlfn.LET(_xlpm.a,T6129,_xlpm.b,R6129,2*_xlpm.a*_xlpm.b/(_xlpm.a+_xlpm.b))</f>
        <v>2.3166023166023172E-2</v>
      </c>
      <c r="W6129" s="14">
        <f>_xlfn.LET(_xlpm.p,R6129,_xlpm.q,T6129,LOG(_xlpm.p/_xlpm.q))</f>
        <v>1.931118710592187</v>
      </c>
      <c r="X6129" s="2"/>
    </row>
    <row r="6130" spans="1:24">
      <c r="A6130" s="1" t="str">
        <f>_xlfn.LET(_xlpm.sep," : ",CONCATENATE(O6130,_xlpm.sep,P6130))</f>
        <v>~ghter~ : [tɪ]</v>
      </c>
      <c r="B6130" s="1">
        <f>_xlfn.LET(_xlpm.d,$G6130,_xlpm.k,_xlfn.CONCAT(LEFT(TRIM(B$1),1),"*"),COUNTIF(_xlpm.d,_xlpm.k))</f>
        <v>0</v>
      </c>
      <c r="C6130" s="1">
        <f>_xlfn.LET(_xlpm.d,$G6130,_xlpm.k,_xlfn.CONCAT(LEFT(TRIM(C$1),1),"*"),COUNTIF(_xlpm.d,_xlpm.k))</f>
        <v>0</v>
      </c>
      <c r="D6130" s="1">
        <f>_xlfn.LET(_xlpm.d,$G6130,_xlpm.k,_xlfn.CONCAT(LEFT(TRIM(D$1),1),"*"),COUNTIF(_xlpm.d,_xlpm.k))</f>
        <v>0</v>
      </c>
      <c r="E6130" s="1">
        <f>LOG(F6130+1,10)</f>
        <v>0.60205999132796229</v>
      </c>
      <c r="F6130" s="7">
        <v>3</v>
      </c>
      <c r="G6130" s="9" t="s">
        <v>4741</v>
      </c>
      <c r="H6130" s="4">
        <f>F6130/freq.sum.r6e</f>
        <v>1.4910536779324057E-4</v>
      </c>
      <c r="I6130" s="1" t="str">
        <f>_xlfn.LET(_xlpm.sep,":",_xlpm.w,$G6130,LEFT(_xlpm.w,FIND(_xlpm.sep,_xlpm.w)-1))</f>
        <v>tɪ</v>
      </c>
      <c r="J6130" s="1" t="str">
        <f>_xlfn.LET(_xlpm.sep,":",_xlpm.w,$G6130,RIGHT(_xlpm.w,LEN(_xlpm.w)-FIND(_xlpm.sep,_xlpm.w)))</f>
        <v>ghter</v>
      </c>
      <c r="K6130" s="10">
        <f>_xlfn.LET(_xlpm.w,I6130,LEN(_xlpm.w))</f>
        <v>2</v>
      </c>
      <c r="L6130" s="10">
        <f>_xlfn.LET(_xlpm.w,J6130,LEN(_xlpm.w))</f>
        <v>5</v>
      </c>
      <c r="M6130" s="10">
        <f>_xlfn.LET(_xlpm.a,K6130,_xlpm.b,L6130,MAX(_xlpm.a,_xlpm.b))</f>
        <v>5</v>
      </c>
      <c r="N6130" s="10">
        <f>_xlfn.LET(_xlpm.d,(K6130,L6130),MAX(_xlpm.d)-MIN(_xlpm.d))</f>
        <v>3</v>
      </c>
      <c r="O6130" s="1" t="str">
        <f>_xlfn.LET(_xlpm.sep,":",_xlpm.w,$G6130,_xlfn.CONCAT("~",RIGHT(_xlpm.w,LEN(_xlpm.w)-FIND(_xlpm.sep,_xlpm.w)),"~"))</f>
        <v>~ghter~</v>
      </c>
      <c r="P6130" s="1" t="str">
        <f>_xlfn.LET(_xlpm.sep,":",_xlpm.w,$G6130,_xlfn.CONCAT("[",LEFT(_xlpm.w,FIND(_xlpm.sep,_xlpm.w)-1),"]"))</f>
        <v>[tɪ]</v>
      </c>
      <c r="Q6130" s="14" cm="1">
        <f t="array" ref="Q6130">SUM(_xlfn._xlws.FILTER($H$2:$H$7109,_xlfn.MAP($O$2:$O$7109,_xlfn.LAMBDA(_xlpm.x,_xlpm.x=$O6130))))</f>
        <v>2.4850894632206762E-4</v>
      </c>
      <c r="R6130" s="14">
        <f>$H6130/Q6130</f>
        <v>0.6</v>
      </c>
      <c r="S6130" s="14" cm="1">
        <f t="array" ref="S6130">SUM(_xlfn._xlws.FILTER($H$2:$H$7109,_xlfn.MAP($P$2:$P$7109,_xlfn.LAMBDA(_xlpm.x,_xlpm.x=$P6130))))</f>
        <v>2.2266401590457251E-2</v>
      </c>
      <c r="T6130" s="14">
        <f>$H6130/S6130</f>
        <v>6.6964285714285737E-3</v>
      </c>
      <c r="U6130" s="14">
        <f>_xlfn.LET(_xlpm.freq,F6130,_xlpm.size,M6130+1,_xlpm.F,V6130,LOG(1+_xlpm.freq)*LOG(1+_xlpm.size)*_xlpm.F)</f>
        <v>6.739069121089558E-3</v>
      </c>
      <c r="V6130" s="14">
        <f>_xlfn.LET(_xlpm.a,T6130,_xlpm.b,R6130,2*_xlpm.a*_xlpm.b/(_xlpm.a+_xlpm.b))</f>
        <v>1.3245033112582785E-2</v>
      </c>
      <c r="W6130" s="14">
        <f>_xlfn.LET(_xlpm.p,R6130,_xlpm.q,T6130,LOG(_xlpm.p/_xlpm.q))</f>
        <v>1.952308009662125</v>
      </c>
      <c r="X6130" s="2"/>
    </row>
    <row r="6131" spans="1:24">
      <c r="A6131" s="1" t="str">
        <f>_xlfn.LET(_xlpm.sep," : ",CONCATENATE(O6131,_xlpm.sep,P6131))</f>
        <v>~keygh~ : [kɪ]</v>
      </c>
      <c r="B6131" s="1">
        <f>_xlfn.LET(_xlpm.d,$G6131,_xlpm.k,_xlfn.CONCAT(LEFT(TRIM(B$1),1),"*"),COUNTIF(_xlpm.d,_xlpm.k))</f>
        <v>0</v>
      </c>
      <c r="C6131" s="1">
        <f>_xlfn.LET(_xlpm.d,$G6131,_xlpm.k,_xlfn.CONCAT(LEFT(TRIM(C$1),1),"*"),COUNTIF(_xlpm.d,_xlpm.k))</f>
        <v>0</v>
      </c>
      <c r="D6131" s="1">
        <f>_xlfn.LET(_xlpm.d,$G6131,_xlpm.k,_xlfn.CONCAT(LEFT(TRIM(D$1),1),"*"),COUNTIF(_xlpm.d,_xlpm.k))</f>
        <v>0</v>
      </c>
      <c r="E6131" s="1">
        <f>LOG(F6131+1,10)</f>
        <v>0.47712125471966244</v>
      </c>
      <c r="F6131" s="7">
        <v>2</v>
      </c>
      <c r="G6131" s="9" t="s">
        <v>1855</v>
      </c>
      <c r="H6131" s="4">
        <f>F6131/freq.sum.r6e</f>
        <v>9.9403578528827041E-5</v>
      </c>
      <c r="I6131" s="1" t="str">
        <f>_xlfn.LET(_xlpm.sep,":",_xlpm.w,$G6131,LEFT(_xlpm.w,FIND(_xlpm.sep,_xlpm.w)-1))</f>
        <v>kɪ</v>
      </c>
      <c r="J6131" s="1" t="str">
        <f>_xlfn.LET(_xlpm.sep,":",_xlpm.w,$G6131,RIGHT(_xlpm.w,LEN(_xlpm.w)-FIND(_xlpm.sep,_xlpm.w)))</f>
        <v>keygh</v>
      </c>
      <c r="K6131" s="10">
        <f>_xlfn.LET(_xlpm.w,I6131,LEN(_xlpm.w))</f>
        <v>2</v>
      </c>
      <c r="L6131" s="10">
        <f>_xlfn.LET(_xlpm.w,J6131,LEN(_xlpm.w))</f>
        <v>5</v>
      </c>
      <c r="M6131" s="10">
        <f>_xlfn.LET(_xlpm.a,K6131,_xlpm.b,L6131,MAX(_xlpm.a,_xlpm.b))</f>
        <v>5</v>
      </c>
      <c r="N6131" s="10">
        <f>_xlfn.LET(_xlpm.d,(K6131,L6131),MAX(_xlpm.d)-MIN(_xlpm.d))</f>
        <v>3</v>
      </c>
      <c r="O6131" s="1" t="str">
        <f>_xlfn.LET(_xlpm.sep,":",_xlpm.w,$G6131,_xlfn.CONCAT("~",RIGHT(_xlpm.w,LEN(_xlpm.w)-FIND(_xlpm.sep,_xlpm.w)),"~"))</f>
        <v>~keygh~</v>
      </c>
      <c r="P6131" s="1" t="str">
        <f>_xlfn.LET(_xlpm.sep,":",_xlpm.w,$G6131,_xlfn.CONCAT("[",LEFT(_xlpm.w,FIND(_xlpm.sep,_xlpm.w)-1),"]"))</f>
        <v>[kɪ]</v>
      </c>
      <c r="Q6131" s="14" cm="1">
        <f t="array" ref="Q6131">SUM(_xlfn._xlws.FILTER($H$2:$H$7117,_xlfn.MAP($O$2:$O$7117,_xlfn.LAMBDA(_xlpm.x,_xlpm.x=$O6131))))</f>
        <v>1.4910536779324057E-4</v>
      </c>
      <c r="R6131" s="14">
        <f>$H6131/Q6131</f>
        <v>0.66666666666666663</v>
      </c>
      <c r="S6131" s="14" cm="1">
        <f t="array" ref="S6131">SUM(_xlfn._xlws.FILTER($H$2:$H$7117,_xlfn.MAP($P$2:$P$7117,_xlfn.LAMBDA(_xlpm.x,_xlpm.x=$P6131))))</f>
        <v>1.431411530815109E-2</v>
      </c>
      <c r="T6131" s="14">
        <f>$H6131/S6131</f>
        <v>6.9444444444444467E-3</v>
      </c>
      <c r="U6131" s="14">
        <f>_xlfn.LET(_xlpm.freq,F6131,_xlpm.size,M6131+1,_xlpm.F,V6131,LOG(1+_xlpm.freq)*LOG(1+_xlpm.size)*_xlpm.F)</f>
        <v>5.5424637417557368E-3</v>
      </c>
      <c r="V6131" s="14">
        <f>_xlfn.LET(_xlpm.a,T6131,_xlpm.b,R6131,2*_xlpm.a*_xlpm.b/(_xlpm.a+_xlpm.b))</f>
        <v>1.3745704467353957E-2</v>
      </c>
      <c r="W6131" s="14">
        <f>_xlfn.LET(_xlpm.p,R6131,_xlpm.q,T6131,LOG(_xlpm.p/_xlpm.q))</f>
        <v>1.9822712330395682</v>
      </c>
      <c r="X6131" s="2"/>
    </row>
    <row r="6132" spans="1:24">
      <c r="A6132" s="1" t="str">
        <f>_xlfn.LET(_xlpm.sep," : ",CONCATENATE(O6132,_xlpm.sep,P6132))</f>
        <v>~ffrie~ : [fɹɪ]</v>
      </c>
      <c r="B6132" s="1">
        <f>_xlfn.LET(_xlpm.d,$G6132,_xlpm.k,_xlfn.CONCAT(LEFT(TRIM(B$1),1),"*"),COUNTIF(_xlpm.d,_xlpm.k))</f>
        <v>0</v>
      </c>
      <c r="C6132" s="1">
        <f>_xlfn.LET(_xlpm.d,$G6132,_xlpm.k,_xlfn.CONCAT(LEFT(TRIM(C$1),1),"*"),COUNTIF(_xlpm.d,_xlpm.k))</f>
        <v>0</v>
      </c>
      <c r="D6132" s="1">
        <f>_xlfn.LET(_xlpm.d,$G6132,_xlpm.k,_xlfn.CONCAT(LEFT(TRIM(D$1),1),"*"),COUNTIF(_xlpm.d,_xlpm.k))</f>
        <v>0</v>
      </c>
      <c r="E6132" s="1">
        <f>LOG(F6132+1,10)</f>
        <v>0.30102999566398114</v>
      </c>
      <c r="F6132" s="7">
        <v>1</v>
      </c>
      <c r="G6132" s="9" t="s">
        <v>1146</v>
      </c>
      <c r="H6132" s="4">
        <f>F6132/freq.sum.r6e</f>
        <v>4.9701789264413521E-5</v>
      </c>
      <c r="I6132" s="1" t="str">
        <f>_xlfn.LET(_xlpm.sep,":",_xlpm.w,$G6132,LEFT(_xlpm.w,FIND(_xlpm.sep,_xlpm.w)-1))</f>
        <v>fɹɪ</v>
      </c>
      <c r="J6132" s="1" t="str">
        <f>_xlfn.LET(_xlpm.sep,":",_xlpm.w,$G6132,RIGHT(_xlpm.w,LEN(_xlpm.w)-FIND(_xlpm.sep,_xlpm.w)))</f>
        <v>ffrie</v>
      </c>
      <c r="K6132" s="10">
        <f>_xlfn.LET(_xlpm.w,I6132,LEN(_xlpm.w))</f>
        <v>3</v>
      </c>
      <c r="L6132" s="10">
        <f>_xlfn.LET(_xlpm.w,J6132,LEN(_xlpm.w))</f>
        <v>5</v>
      </c>
      <c r="M6132" s="10">
        <f>_xlfn.LET(_xlpm.a,K6132,_xlpm.b,L6132,MAX(_xlpm.a,_xlpm.b))</f>
        <v>5</v>
      </c>
      <c r="N6132" s="10">
        <f>_xlfn.LET(_xlpm.d,(K6132,L6132),MAX(_xlpm.d)-MIN(_xlpm.d))</f>
        <v>2</v>
      </c>
      <c r="O6132" s="1" t="str">
        <f>_xlfn.LET(_xlpm.sep,":",_xlpm.w,$G6132,_xlfn.CONCAT("~",RIGHT(_xlpm.w,LEN(_xlpm.w)-FIND(_xlpm.sep,_xlpm.w)),"~"))</f>
        <v>~ffrie~</v>
      </c>
      <c r="P6132" s="1" t="str">
        <f>_xlfn.LET(_xlpm.sep,":",_xlpm.w,$G6132,_xlfn.CONCAT("[",LEFT(_xlpm.w,FIND(_xlpm.sep,_xlpm.w)-1),"]"))</f>
        <v>[fɹɪ]</v>
      </c>
      <c r="Q6132" s="14" cm="1">
        <f t="array" ref="Q6132">SUM(_xlfn._xlws.FILTER($H$2:$H$7117,_xlfn.MAP($O$2:$O$7117,_xlfn.LAMBDA(_xlpm.x,_xlpm.x=$O6132))))</f>
        <v>4.9701789264413521E-5</v>
      </c>
      <c r="R6132" s="14">
        <f>$H6132/Q6132</f>
        <v>1</v>
      </c>
      <c r="S6132" s="14" cm="1">
        <f t="array" ref="S6132">SUM(_xlfn._xlws.FILTER($H$2:$H$7117,_xlfn.MAP($P$2:$P$7117,_xlfn.LAMBDA(_xlpm.x,_xlpm.x=$P6132))))</f>
        <v>4.7713717693836965E-3</v>
      </c>
      <c r="T6132" s="14">
        <f>$H6132/S6132</f>
        <v>1.041666666666667E-2</v>
      </c>
      <c r="U6132" s="14">
        <f>_xlfn.LET(_xlpm.freq,F6132,_xlpm.size,M6132+1,_xlpm.F,V6132,LOG(1+_xlpm.freq)*LOG(1+_xlpm.size)*_xlpm.F)</f>
        <v>5.2453579241470262E-3</v>
      </c>
      <c r="V6132" s="14">
        <f>_xlfn.LET(_xlpm.a,T6132,_xlpm.b,R6132,2*_xlpm.a*_xlpm.b/(_xlpm.a+_xlpm.b))</f>
        <v>2.0618556701030931E-2</v>
      </c>
      <c r="W6132" s="14">
        <f>_xlfn.LET(_xlpm.p,R6132,_xlpm.q,T6132,LOG(_xlpm.p/_xlpm.q))</f>
        <v>1.9822712330395682</v>
      </c>
      <c r="X6132" s="2"/>
    </row>
    <row r="6133" spans="1:24">
      <c r="A6133" s="1" t="str">
        <f>_xlfn.LET(_xlpm.sep," : ",CONCATENATE(O6133,_xlpm.sep,P6133))</f>
        <v>~fri'r~ : [fɹɪ]</v>
      </c>
      <c r="B6133" s="1">
        <f>_xlfn.LET(_xlpm.d,$G6133,_xlpm.k,_xlfn.CONCAT(LEFT(TRIM(B$1),1),"*"),COUNTIF(_xlpm.d,_xlpm.k))</f>
        <v>0</v>
      </c>
      <c r="C6133" s="1">
        <f>_xlfn.LET(_xlpm.d,$G6133,_xlpm.k,_xlfn.CONCAT(LEFT(TRIM(C$1),1),"*"),COUNTIF(_xlpm.d,_xlpm.k))</f>
        <v>0</v>
      </c>
      <c r="D6133" s="1">
        <f>_xlfn.LET(_xlpm.d,$G6133,_xlpm.k,_xlfn.CONCAT(LEFT(TRIM(D$1),1),"*"),COUNTIF(_xlpm.d,_xlpm.k))</f>
        <v>0</v>
      </c>
      <c r="E6133" s="1">
        <f>LOG(F6133+1,10)</f>
        <v>0.30102999566398114</v>
      </c>
      <c r="F6133" s="7">
        <v>1</v>
      </c>
      <c r="G6133" s="9" t="s">
        <v>1155</v>
      </c>
      <c r="H6133" s="4">
        <f>F6133/freq.sum.r6e</f>
        <v>4.9701789264413521E-5</v>
      </c>
      <c r="I6133" s="1" t="str">
        <f>_xlfn.LET(_xlpm.sep,":",_xlpm.w,$G6133,LEFT(_xlpm.w,FIND(_xlpm.sep,_xlpm.w)-1))</f>
        <v>fɹɪ</v>
      </c>
      <c r="J6133" s="1" t="str">
        <f>_xlfn.LET(_xlpm.sep,":",_xlpm.w,$G6133,RIGHT(_xlpm.w,LEN(_xlpm.w)-FIND(_xlpm.sep,_xlpm.w)))</f>
        <v>fri'r</v>
      </c>
      <c r="K6133" s="10">
        <f>_xlfn.LET(_xlpm.w,I6133,LEN(_xlpm.w))</f>
        <v>3</v>
      </c>
      <c r="L6133" s="10">
        <f>_xlfn.LET(_xlpm.w,J6133,LEN(_xlpm.w))</f>
        <v>5</v>
      </c>
      <c r="M6133" s="10">
        <f>_xlfn.LET(_xlpm.a,K6133,_xlpm.b,L6133,MAX(_xlpm.a,_xlpm.b))</f>
        <v>5</v>
      </c>
      <c r="N6133" s="10">
        <f>_xlfn.LET(_xlpm.d,(K6133,L6133),MAX(_xlpm.d)-MIN(_xlpm.d))</f>
        <v>2</v>
      </c>
      <c r="O6133" s="1" t="str">
        <f>_xlfn.LET(_xlpm.sep,":",_xlpm.w,$G6133,_xlfn.CONCAT("~",RIGHT(_xlpm.w,LEN(_xlpm.w)-FIND(_xlpm.sep,_xlpm.w)),"~"))</f>
        <v>~fri'r~</v>
      </c>
      <c r="P6133" s="1" t="str">
        <f>_xlfn.LET(_xlpm.sep,":",_xlpm.w,$G6133,_xlfn.CONCAT("[",LEFT(_xlpm.w,FIND(_xlpm.sep,_xlpm.w)-1),"]"))</f>
        <v>[fɹɪ]</v>
      </c>
      <c r="Q6133" s="14" cm="1">
        <f t="array" ref="Q6133">SUM(_xlfn._xlws.FILTER($H$2:$H$7117,_xlfn.MAP($O$2:$O$7117,_xlfn.LAMBDA(_xlpm.x,_xlpm.x=$O6133))))</f>
        <v>4.9701789264413521E-5</v>
      </c>
      <c r="R6133" s="14">
        <f>$H6133/Q6133</f>
        <v>1</v>
      </c>
      <c r="S6133" s="14" cm="1">
        <f t="array" ref="S6133">SUM(_xlfn._xlws.FILTER($H$2:$H$7117,_xlfn.MAP($P$2:$P$7117,_xlfn.LAMBDA(_xlpm.x,_xlpm.x=$P6133))))</f>
        <v>4.7713717693836965E-3</v>
      </c>
      <c r="T6133" s="14">
        <f>$H6133/S6133</f>
        <v>1.041666666666667E-2</v>
      </c>
      <c r="U6133" s="14">
        <f>_xlfn.LET(_xlpm.freq,F6133,_xlpm.size,M6133+1,_xlpm.F,V6133,LOG(1+_xlpm.freq)*LOG(1+_xlpm.size)*_xlpm.F)</f>
        <v>5.2453579241470262E-3</v>
      </c>
      <c r="V6133" s="14">
        <f>_xlfn.LET(_xlpm.a,T6133,_xlpm.b,R6133,2*_xlpm.a*_xlpm.b/(_xlpm.a+_xlpm.b))</f>
        <v>2.0618556701030931E-2</v>
      </c>
      <c r="W6133" s="14">
        <f>_xlfn.LET(_xlpm.p,R6133,_xlpm.q,T6133,LOG(_xlpm.p/_xlpm.q))</f>
        <v>1.9822712330395682</v>
      </c>
      <c r="X6133" s="2"/>
    </row>
    <row r="6134" spans="1:24">
      <c r="A6134" s="1" t="str">
        <f>_xlfn.LET(_xlpm.sep," : ",CONCATENATE(O6134,_xlpm.sep,P6134))</f>
        <v>~friry~ : [fɹɪ]</v>
      </c>
      <c r="B6134" s="1">
        <f>_xlfn.LET(_xlpm.d,$G6134,_xlpm.k,_xlfn.CONCAT(LEFT(TRIM(B$1),1),"*"),COUNTIF(_xlpm.d,_xlpm.k))</f>
        <v>0</v>
      </c>
      <c r="C6134" s="1">
        <f>_xlfn.LET(_xlpm.d,$G6134,_xlpm.k,_xlfn.CONCAT(LEFT(TRIM(C$1),1),"*"),COUNTIF(_xlpm.d,_xlpm.k))</f>
        <v>0</v>
      </c>
      <c r="D6134" s="1">
        <f>_xlfn.LET(_xlpm.d,$G6134,_xlpm.k,_xlfn.CONCAT(LEFT(TRIM(D$1),1),"*"),COUNTIF(_xlpm.d,_xlpm.k))</f>
        <v>0</v>
      </c>
      <c r="E6134" s="1">
        <f>LOG(F6134+1,10)</f>
        <v>0.30102999566398114</v>
      </c>
      <c r="F6134" s="7">
        <v>1</v>
      </c>
      <c r="G6134" s="9" t="s">
        <v>1163</v>
      </c>
      <c r="H6134" s="4">
        <f>F6134/freq.sum.r6e</f>
        <v>4.9701789264413521E-5</v>
      </c>
      <c r="I6134" s="1" t="str">
        <f>_xlfn.LET(_xlpm.sep,":",_xlpm.w,$G6134,LEFT(_xlpm.w,FIND(_xlpm.sep,_xlpm.w)-1))</f>
        <v>fɹɪ</v>
      </c>
      <c r="J6134" s="1" t="str">
        <f>_xlfn.LET(_xlpm.sep,":",_xlpm.w,$G6134,RIGHT(_xlpm.w,LEN(_xlpm.w)-FIND(_xlpm.sep,_xlpm.w)))</f>
        <v>friry</v>
      </c>
      <c r="K6134" s="10">
        <f>_xlfn.LET(_xlpm.w,I6134,LEN(_xlpm.w))</f>
        <v>3</v>
      </c>
      <c r="L6134" s="10">
        <f>_xlfn.LET(_xlpm.w,J6134,LEN(_xlpm.w))</f>
        <v>5</v>
      </c>
      <c r="M6134" s="10">
        <f>_xlfn.LET(_xlpm.a,K6134,_xlpm.b,L6134,MAX(_xlpm.a,_xlpm.b))</f>
        <v>5</v>
      </c>
      <c r="N6134" s="10">
        <f>_xlfn.LET(_xlpm.d,(K6134,L6134),MAX(_xlpm.d)-MIN(_xlpm.d))</f>
        <v>2</v>
      </c>
      <c r="O6134" s="1" t="str">
        <f>_xlfn.LET(_xlpm.sep,":",_xlpm.w,$G6134,_xlfn.CONCAT("~",RIGHT(_xlpm.w,LEN(_xlpm.w)-FIND(_xlpm.sep,_xlpm.w)),"~"))</f>
        <v>~friry~</v>
      </c>
      <c r="P6134" s="1" t="str">
        <f>_xlfn.LET(_xlpm.sep,":",_xlpm.w,$G6134,_xlfn.CONCAT("[",LEFT(_xlpm.w,FIND(_xlpm.sep,_xlpm.w)-1),"]"))</f>
        <v>[fɹɪ]</v>
      </c>
      <c r="Q6134" s="14" cm="1">
        <f t="array" ref="Q6134">SUM(_xlfn._xlws.FILTER($H$2:$H$7117,_xlfn.MAP($O$2:$O$7117,_xlfn.LAMBDA(_xlpm.x,_xlpm.x=$O6134))))</f>
        <v>4.9701789264413521E-5</v>
      </c>
      <c r="R6134" s="14">
        <f>$H6134/Q6134</f>
        <v>1</v>
      </c>
      <c r="S6134" s="14" cm="1">
        <f t="array" ref="S6134">SUM(_xlfn._xlws.FILTER($H$2:$H$7117,_xlfn.MAP($P$2:$P$7117,_xlfn.LAMBDA(_xlpm.x,_xlpm.x=$P6134))))</f>
        <v>4.7713717693836965E-3</v>
      </c>
      <c r="T6134" s="14">
        <f>$H6134/S6134</f>
        <v>1.041666666666667E-2</v>
      </c>
      <c r="U6134" s="14">
        <f>_xlfn.LET(_xlpm.freq,F6134,_xlpm.size,M6134+1,_xlpm.F,V6134,LOG(1+_xlpm.freq)*LOG(1+_xlpm.size)*_xlpm.F)</f>
        <v>5.2453579241470262E-3</v>
      </c>
      <c r="V6134" s="14">
        <f>_xlfn.LET(_xlpm.a,T6134,_xlpm.b,R6134,2*_xlpm.a*_xlpm.b/(_xlpm.a+_xlpm.b))</f>
        <v>2.0618556701030931E-2</v>
      </c>
      <c r="W6134" s="14">
        <f>_xlfn.LET(_xlpm.p,R6134,_xlpm.q,T6134,LOG(_xlpm.p/_xlpm.q))</f>
        <v>1.9822712330395682</v>
      </c>
      <c r="X6134" s="2"/>
    </row>
    <row r="6135" spans="1:24">
      <c r="A6135" s="1" t="str">
        <f>_xlfn.LET(_xlpm.sep," : ",CONCATENATE(O6135,_xlpm.sep,P6135))</f>
        <v>~cleae~ : [klɪ]</v>
      </c>
      <c r="B6135" s="1">
        <f>_xlfn.LET(_xlpm.d,$G6135,_xlpm.k,_xlfn.CONCAT(LEFT(TRIM(B$1),1),"*"),COUNTIF(_xlpm.d,_xlpm.k))</f>
        <v>0</v>
      </c>
      <c r="C6135" s="1">
        <f>_xlfn.LET(_xlpm.d,$G6135,_xlpm.k,_xlfn.CONCAT(LEFT(TRIM(C$1),1),"*"),COUNTIF(_xlpm.d,_xlpm.k))</f>
        <v>0</v>
      </c>
      <c r="D6135" s="1">
        <f>_xlfn.LET(_xlpm.d,$G6135,_xlpm.k,_xlfn.CONCAT(LEFT(TRIM(D$1),1),"*"),COUNTIF(_xlpm.d,_xlpm.k))</f>
        <v>0</v>
      </c>
      <c r="E6135" s="1">
        <f>LOG(F6135+1,10)</f>
        <v>0.30102999566398114</v>
      </c>
      <c r="F6135" s="7">
        <v>1</v>
      </c>
      <c r="G6135" s="9" t="s">
        <v>1473</v>
      </c>
      <c r="H6135" s="4">
        <f>F6135/freq.sum.r6e</f>
        <v>4.9701789264413521E-5</v>
      </c>
      <c r="I6135" s="1" t="str">
        <f>_xlfn.LET(_xlpm.sep,":",_xlpm.w,$G6135,LEFT(_xlpm.w,FIND(_xlpm.sep,_xlpm.w)-1))</f>
        <v>klɪ</v>
      </c>
      <c r="J6135" s="1" t="str">
        <f>_xlfn.LET(_xlpm.sep,":",_xlpm.w,$G6135,RIGHT(_xlpm.w,LEN(_xlpm.w)-FIND(_xlpm.sep,_xlpm.w)))</f>
        <v>cleae</v>
      </c>
      <c r="K6135" s="10">
        <f>_xlfn.LET(_xlpm.w,I6135,LEN(_xlpm.w))</f>
        <v>3</v>
      </c>
      <c r="L6135" s="10">
        <f>_xlfn.LET(_xlpm.w,J6135,LEN(_xlpm.w))</f>
        <v>5</v>
      </c>
      <c r="M6135" s="10">
        <f>_xlfn.LET(_xlpm.a,K6135,_xlpm.b,L6135,MAX(_xlpm.a,_xlpm.b))</f>
        <v>5</v>
      </c>
      <c r="N6135" s="10">
        <f>_xlfn.LET(_xlpm.d,(K6135,L6135),MAX(_xlpm.d)-MIN(_xlpm.d))</f>
        <v>2</v>
      </c>
      <c r="O6135" s="1" t="str">
        <f>_xlfn.LET(_xlpm.sep,":",_xlpm.w,$G6135,_xlfn.CONCAT("~",RIGHT(_xlpm.w,LEN(_xlpm.w)-FIND(_xlpm.sep,_xlpm.w)),"~"))</f>
        <v>~cleae~</v>
      </c>
      <c r="P6135" s="1" t="str">
        <f>_xlfn.LET(_xlpm.sep,":",_xlpm.w,$G6135,_xlfn.CONCAT("[",LEFT(_xlpm.w,FIND(_xlpm.sep,_xlpm.w)-1),"]"))</f>
        <v>[klɪ]</v>
      </c>
      <c r="Q6135" s="14" cm="1">
        <f t="array" ref="Q6135">SUM(_xlfn._xlws.FILTER($H$2:$H$7117,_xlfn.MAP($O$2:$O$7117,_xlfn.LAMBDA(_xlpm.x,_xlpm.x=$O6135))))</f>
        <v>4.9701789264413521E-5</v>
      </c>
      <c r="R6135" s="14">
        <f>$H6135/Q6135</f>
        <v>1</v>
      </c>
      <c r="S6135" s="14" cm="1">
        <f t="array" ref="S6135">SUM(_xlfn._xlws.FILTER($H$2:$H$7117,_xlfn.MAP($P$2:$P$7117,_xlfn.LAMBDA(_xlpm.x,_xlpm.x=$P6135))))</f>
        <v>4.7713717693836965E-3</v>
      </c>
      <c r="T6135" s="14">
        <f>$H6135/S6135</f>
        <v>1.041666666666667E-2</v>
      </c>
      <c r="U6135" s="14">
        <f>_xlfn.LET(_xlpm.freq,F6135,_xlpm.size,M6135+1,_xlpm.F,V6135,LOG(1+_xlpm.freq)*LOG(1+_xlpm.size)*_xlpm.F)</f>
        <v>5.2453579241470262E-3</v>
      </c>
      <c r="V6135" s="14">
        <f>_xlfn.LET(_xlpm.a,T6135,_xlpm.b,R6135,2*_xlpm.a*_xlpm.b/(_xlpm.a+_xlpm.b))</f>
        <v>2.0618556701030931E-2</v>
      </c>
      <c r="W6135" s="14">
        <f>_xlfn.LET(_xlpm.p,R6135,_xlpm.q,T6135,LOG(_xlpm.p/_xlpm.q))</f>
        <v>1.9822712330395682</v>
      </c>
      <c r="X6135" s="2"/>
    </row>
    <row r="6136" spans="1:24">
      <c r="A6136" s="1" t="str">
        <f>_xlfn.LET(_xlpm.sep," : ",CONCATENATE(O6136,_xlpm.sep,P6136))</f>
        <v>~cli'r~ : [klɪ]</v>
      </c>
      <c r="B6136" s="1">
        <f>_xlfn.LET(_xlpm.d,$G6136,_xlpm.k,_xlfn.CONCAT(LEFT(TRIM(B$1),1),"*"),COUNTIF(_xlpm.d,_xlpm.k))</f>
        <v>0</v>
      </c>
      <c r="C6136" s="1">
        <f>_xlfn.LET(_xlpm.d,$G6136,_xlpm.k,_xlfn.CONCAT(LEFT(TRIM(C$1),1),"*"),COUNTIF(_xlpm.d,_xlpm.k))</f>
        <v>0</v>
      </c>
      <c r="D6136" s="1">
        <f>_xlfn.LET(_xlpm.d,$G6136,_xlpm.k,_xlfn.CONCAT(LEFT(TRIM(D$1),1),"*"),COUNTIF(_xlpm.d,_xlpm.k))</f>
        <v>0</v>
      </c>
      <c r="E6136" s="1">
        <f>LOG(F6136+1,10)</f>
        <v>0.30102999566398114</v>
      </c>
      <c r="F6136" s="7">
        <v>1</v>
      </c>
      <c r="G6136" s="9" t="s">
        <v>1481</v>
      </c>
      <c r="H6136" s="4">
        <f>F6136/freq.sum.r6e</f>
        <v>4.9701789264413521E-5</v>
      </c>
      <c r="I6136" s="4" t="str">
        <f>_xlfn.LET(_xlpm.sep,":",_xlpm.w,$G6136,LEFT(_xlpm.w,FIND(_xlpm.sep,_xlpm.w)-1))</f>
        <v>klɪ</v>
      </c>
      <c r="J6136" s="4" t="str">
        <f>_xlfn.LET(_xlpm.sep,":",_xlpm.w,$G6136,RIGHT(_xlpm.w,LEN(_xlpm.w)-FIND(_xlpm.sep,_xlpm.w)))</f>
        <v>cli'r</v>
      </c>
      <c r="K6136" s="10">
        <f>_xlfn.LET(_xlpm.w,I6136,LEN(_xlpm.w))</f>
        <v>3</v>
      </c>
      <c r="L6136" s="10">
        <f>_xlfn.LET(_xlpm.w,J6136,LEN(_xlpm.w))</f>
        <v>5</v>
      </c>
      <c r="M6136" s="10">
        <f>_xlfn.LET(_xlpm.a,K6136,_xlpm.b,L6136,MAX(_xlpm.a,_xlpm.b))</f>
        <v>5</v>
      </c>
      <c r="N6136" s="10">
        <f>_xlfn.LET(_xlpm.d,(K6136,L6136),MAX(_xlpm.d)-MIN(_xlpm.d))</f>
        <v>2</v>
      </c>
      <c r="O6136" s="1" t="str">
        <f>_xlfn.LET(_xlpm.sep,":",_xlpm.w,$G6136,_xlfn.CONCAT("~",RIGHT(_xlpm.w,LEN(_xlpm.w)-FIND(_xlpm.sep,_xlpm.w)),"~"))</f>
        <v>~cli'r~</v>
      </c>
      <c r="P6136" s="1" t="str">
        <f>_xlfn.LET(_xlpm.sep,":",_xlpm.w,$G6136,_xlfn.CONCAT("[",LEFT(_xlpm.w,FIND(_xlpm.sep,_xlpm.w)-1),"]"))</f>
        <v>[klɪ]</v>
      </c>
      <c r="Q6136" s="14" cm="1">
        <f t="array" ref="Q6136">SUM(_xlfn._xlws.FILTER($H$2:$H$7109,_xlfn.MAP($O$2:$O$7109,_xlfn.LAMBDA(_xlpm.x,_xlpm.x=$O6136))))</f>
        <v>4.9701789264413521E-5</v>
      </c>
      <c r="R6136" s="14">
        <f>$H6136/Q6136</f>
        <v>1</v>
      </c>
      <c r="S6136" s="14" cm="1">
        <f t="array" ref="S6136">SUM(_xlfn._xlws.FILTER($H$2:$H$7109,_xlfn.MAP($P$2:$P$7109,_xlfn.LAMBDA(_xlpm.x,_xlpm.x=$P6136))))</f>
        <v>4.7713717693836965E-3</v>
      </c>
      <c r="T6136" s="14">
        <f>$H6136/S6136</f>
        <v>1.041666666666667E-2</v>
      </c>
      <c r="U6136" s="14">
        <f>_xlfn.LET(_xlpm.freq,F6136,_xlpm.size,M6136+1,_xlpm.F,V6136,LOG(1+_xlpm.freq)*LOG(1+_xlpm.size)*_xlpm.F)</f>
        <v>5.2453579241470262E-3</v>
      </c>
      <c r="V6136" s="14">
        <f>_xlfn.LET(_xlpm.a,T6136,_xlpm.b,R6136,2*_xlpm.a*_xlpm.b/(_xlpm.a+_xlpm.b))</f>
        <v>2.0618556701030931E-2</v>
      </c>
      <c r="W6136" s="14">
        <f>_xlfn.LET(_xlpm.p,R6136,_xlpm.q,T6136,LOG(_xlpm.p/_xlpm.q))</f>
        <v>1.9822712330395682</v>
      </c>
      <c r="X6136" s="2"/>
    </row>
    <row r="6137" spans="1:24">
      <c r="A6137" s="1" t="str">
        <f>_xlfn.LET(_xlpm.sep," : ",CONCATENATE(O6137,_xlpm.sep,P6137))</f>
        <v>~cliry~ : [klɪ]</v>
      </c>
      <c r="B6137" s="1">
        <f>_xlfn.LET(_xlpm.d,$G6137,_xlpm.k,_xlfn.CONCAT(LEFT(TRIM(B$1),1),"*"),COUNTIF(_xlpm.d,_xlpm.k))</f>
        <v>0</v>
      </c>
      <c r="C6137" s="1">
        <f>_xlfn.LET(_xlpm.d,$G6137,_xlpm.k,_xlfn.CONCAT(LEFT(TRIM(C$1),1),"*"),COUNTIF(_xlpm.d,_xlpm.k))</f>
        <v>0</v>
      </c>
      <c r="D6137" s="1">
        <f>_xlfn.LET(_xlpm.d,$G6137,_xlpm.k,_xlfn.CONCAT(LEFT(TRIM(D$1),1),"*"),COUNTIF(_xlpm.d,_xlpm.k))</f>
        <v>0</v>
      </c>
      <c r="E6137" s="1">
        <f>LOG(F6137+1,10)</f>
        <v>0.30102999566398114</v>
      </c>
      <c r="F6137" s="7">
        <v>1</v>
      </c>
      <c r="G6137" s="9" t="s">
        <v>1486</v>
      </c>
      <c r="H6137" s="4">
        <f>F6137/freq.sum.r6e</f>
        <v>4.9701789264413521E-5</v>
      </c>
      <c r="I6137" s="1" t="str">
        <f>_xlfn.LET(_xlpm.sep,":",_xlpm.w,$G6137,LEFT(_xlpm.w,FIND(_xlpm.sep,_xlpm.w)-1))</f>
        <v>klɪ</v>
      </c>
      <c r="J6137" s="1" t="str">
        <f>_xlfn.LET(_xlpm.sep,":",_xlpm.w,$G6137,RIGHT(_xlpm.w,LEN(_xlpm.w)-FIND(_xlpm.sep,_xlpm.w)))</f>
        <v>cliry</v>
      </c>
      <c r="K6137" s="10">
        <f>_xlfn.LET(_xlpm.w,I6137,LEN(_xlpm.w))</f>
        <v>3</v>
      </c>
      <c r="L6137" s="10">
        <f>_xlfn.LET(_xlpm.w,J6137,LEN(_xlpm.w))</f>
        <v>5</v>
      </c>
      <c r="M6137" s="10">
        <f>_xlfn.LET(_xlpm.a,K6137,_xlpm.b,L6137,MAX(_xlpm.a,_xlpm.b))</f>
        <v>5</v>
      </c>
      <c r="N6137" s="10">
        <f>_xlfn.LET(_xlpm.d,(K6137,L6137),MAX(_xlpm.d)-MIN(_xlpm.d))</f>
        <v>2</v>
      </c>
      <c r="O6137" s="1" t="str">
        <f>_xlfn.LET(_xlpm.sep,":",_xlpm.w,$G6137,_xlfn.CONCAT("~",RIGHT(_xlpm.w,LEN(_xlpm.w)-FIND(_xlpm.sep,_xlpm.w)),"~"))</f>
        <v>~cliry~</v>
      </c>
      <c r="P6137" s="1" t="str">
        <f>_xlfn.LET(_xlpm.sep,":",_xlpm.w,$G6137,_xlfn.CONCAT("[",LEFT(_xlpm.w,FIND(_xlpm.sep,_xlpm.w)-1),"]"))</f>
        <v>[klɪ]</v>
      </c>
      <c r="Q6137" s="14" cm="1">
        <f t="array" ref="Q6137">SUM(_xlfn._xlws.FILTER($H$2:$H$7117,_xlfn.MAP($O$2:$O$7117,_xlfn.LAMBDA(_xlpm.x,_xlpm.x=$O6137))))</f>
        <v>4.9701789264413521E-5</v>
      </c>
      <c r="R6137" s="14">
        <f>$H6137/Q6137</f>
        <v>1</v>
      </c>
      <c r="S6137" s="14" cm="1">
        <f t="array" ref="S6137">SUM(_xlfn._xlws.FILTER($H$2:$H$7117,_xlfn.MAP($P$2:$P$7117,_xlfn.LAMBDA(_xlpm.x,_xlpm.x=$P6137))))</f>
        <v>4.7713717693836965E-3</v>
      </c>
      <c r="T6137" s="14">
        <f>$H6137/S6137</f>
        <v>1.041666666666667E-2</v>
      </c>
      <c r="U6137" s="14">
        <f>_xlfn.LET(_xlpm.freq,F6137,_xlpm.size,M6137+1,_xlpm.F,V6137,LOG(1+_xlpm.freq)*LOG(1+_xlpm.size)*_xlpm.F)</f>
        <v>5.2453579241470262E-3</v>
      </c>
      <c r="V6137" s="14">
        <f>_xlfn.LET(_xlpm.a,T6137,_xlpm.b,R6137,2*_xlpm.a*_xlpm.b/(_xlpm.a+_xlpm.b))</f>
        <v>2.0618556701030931E-2</v>
      </c>
      <c r="W6137" s="14">
        <f>_xlfn.LET(_xlpm.p,R6137,_xlpm.q,T6137,LOG(_xlpm.p/_xlpm.q))</f>
        <v>1.9822712330395682</v>
      </c>
      <c r="X6137" s="2"/>
    </row>
    <row r="6138" spans="1:24">
      <c r="A6138" s="1" t="str">
        <f>_xlfn.LET(_xlpm.sep," : ",CONCATENATE(O6138,_xlpm.sep,P6138))</f>
        <v>~kelye~ : [klɪ]</v>
      </c>
      <c r="B6138" s="1">
        <f>_xlfn.LET(_xlpm.d,$G6138,_xlpm.k,_xlfn.CONCAT(LEFT(TRIM(B$1),1),"*"),COUNTIF(_xlpm.d,_xlpm.k))</f>
        <v>0</v>
      </c>
      <c r="C6138" s="1">
        <f>_xlfn.LET(_xlpm.d,$G6138,_xlpm.k,_xlfn.CONCAT(LEFT(TRIM(C$1),1),"*"),COUNTIF(_xlpm.d,_xlpm.k))</f>
        <v>0</v>
      </c>
      <c r="D6138" s="1">
        <f>_xlfn.LET(_xlpm.d,$G6138,_xlpm.k,_xlfn.CONCAT(LEFT(TRIM(D$1),1),"*"),COUNTIF(_xlpm.d,_xlpm.k))</f>
        <v>0</v>
      </c>
      <c r="E6138" s="1">
        <f>LOG(F6138+1,10)</f>
        <v>0.30102999566398114</v>
      </c>
      <c r="F6138" s="7">
        <v>1</v>
      </c>
      <c r="G6138" s="9" t="s">
        <v>1500</v>
      </c>
      <c r="H6138" s="4">
        <f>F6138/freq.sum.r6e</f>
        <v>4.9701789264413521E-5</v>
      </c>
      <c r="I6138" s="1" t="str">
        <f>_xlfn.LET(_xlpm.sep,":",_xlpm.w,$G6138,LEFT(_xlpm.w,FIND(_xlpm.sep,_xlpm.w)-1))</f>
        <v>klɪ</v>
      </c>
      <c r="J6138" s="1" t="str">
        <f>_xlfn.LET(_xlpm.sep,":",_xlpm.w,$G6138,RIGHT(_xlpm.w,LEN(_xlpm.w)-FIND(_xlpm.sep,_xlpm.w)))</f>
        <v>kelye</v>
      </c>
      <c r="K6138" s="10">
        <f>_xlfn.LET(_xlpm.w,I6138,LEN(_xlpm.w))</f>
        <v>3</v>
      </c>
      <c r="L6138" s="10">
        <f>_xlfn.LET(_xlpm.w,J6138,LEN(_xlpm.w))</f>
        <v>5</v>
      </c>
      <c r="M6138" s="10">
        <f>_xlfn.LET(_xlpm.a,K6138,_xlpm.b,L6138,MAX(_xlpm.a,_xlpm.b))</f>
        <v>5</v>
      </c>
      <c r="N6138" s="10">
        <f>_xlfn.LET(_xlpm.d,(K6138,L6138),MAX(_xlpm.d)-MIN(_xlpm.d))</f>
        <v>2</v>
      </c>
      <c r="O6138" s="1" t="str">
        <f>_xlfn.LET(_xlpm.sep,":",_xlpm.w,$G6138,_xlfn.CONCAT("~",RIGHT(_xlpm.w,LEN(_xlpm.w)-FIND(_xlpm.sep,_xlpm.w)),"~"))</f>
        <v>~kelye~</v>
      </c>
      <c r="P6138" s="1" t="str">
        <f>_xlfn.LET(_xlpm.sep,":",_xlpm.w,$G6138,_xlfn.CONCAT("[",LEFT(_xlpm.w,FIND(_xlpm.sep,_xlpm.w)-1),"]"))</f>
        <v>[klɪ]</v>
      </c>
      <c r="Q6138" s="14" cm="1">
        <f t="array" ref="Q6138">SUM(_xlfn._xlws.FILTER($H$2:$H$7117,_xlfn.MAP($O$2:$O$7117,_xlfn.LAMBDA(_xlpm.x,_xlpm.x=$O6138))))</f>
        <v>4.9701789264413521E-5</v>
      </c>
      <c r="R6138" s="14">
        <f>$H6138/Q6138</f>
        <v>1</v>
      </c>
      <c r="S6138" s="14" cm="1">
        <f t="array" ref="S6138">SUM(_xlfn._xlws.FILTER($H$2:$H$7117,_xlfn.MAP($P$2:$P$7117,_xlfn.LAMBDA(_xlpm.x,_xlpm.x=$P6138))))</f>
        <v>4.7713717693836965E-3</v>
      </c>
      <c r="T6138" s="14">
        <f>$H6138/S6138</f>
        <v>1.041666666666667E-2</v>
      </c>
      <c r="U6138" s="14">
        <f>_xlfn.LET(_xlpm.freq,F6138,_xlpm.size,M6138+1,_xlpm.F,V6138,LOG(1+_xlpm.freq)*LOG(1+_xlpm.size)*_xlpm.F)</f>
        <v>5.2453579241470262E-3</v>
      </c>
      <c r="V6138" s="14">
        <f>_xlfn.LET(_xlpm.a,T6138,_xlpm.b,R6138,2*_xlpm.a*_xlpm.b/(_xlpm.a+_xlpm.b))</f>
        <v>2.0618556701030931E-2</v>
      </c>
      <c r="W6138" s="14">
        <f>_xlfn.LET(_xlpm.p,R6138,_xlpm.q,T6138,LOG(_xlpm.p/_xlpm.q))</f>
        <v>1.9822712330395682</v>
      </c>
      <c r="X6138" s="2"/>
    </row>
    <row r="6139" spans="1:24">
      <c r="A6139" s="1" t="str">
        <f>_xlfn.LET(_xlpm.sep," : ",CONCATENATE(O6139,_xlpm.sep,P6139))</f>
        <v>~cre'r~ : [kɹɪ]</v>
      </c>
      <c r="B6139" s="1">
        <f>_xlfn.LET(_xlpm.d,$G6139,_xlpm.k,_xlfn.CONCAT(LEFT(TRIM(B$1),1),"*"),COUNTIF(_xlpm.d,_xlpm.k))</f>
        <v>0</v>
      </c>
      <c r="C6139" s="1">
        <f>_xlfn.LET(_xlpm.d,$G6139,_xlpm.k,_xlfn.CONCAT(LEFT(TRIM(C$1),1),"*"),COUNTIF(_xlpm.d,_xlpm.k))</f>
        <v>0</v>
      </c>
      <c r="D6139" s="1">
        <f>_xlfn.LET(_xlpm.d,$G6139,_xlpm.k,_xlfn.CONCAT(LEFT(TRIM(D$1),1),"*"),COUNTIF(_xlpm.d,_xlpm.k))</f>
        <v>0</v>
      </c>
      <c r="E6139" s="1">
        <f>LOG(F6139+1,10)</f>
        <v>0.30102999566398114</v>
      </c>
      <c r="F6139" s="7">
        <v>1</v>
      </c>
      <c r="G6139" s="9" t="s">
        <v>1946</v>
      </c>
      <c r="H6139" s="4">
        <f>F6139/freq.sum.r6e</f>
        <v>4.9701789264413521E-5</v>
      </c>
      <c r="I6139" s="1" t="str">
        <f>_xlfn.LET(_xlpm.sep,":",_xlpm.w,$G6139,LEFT(_xlpm.w,FIND(_xlpm.sep,_xlpm.w)-1))</f>
        <v>kɹɪ</v>
      </c>
      <c r="J6139" s="1" t="str">
        <f>_xlfn.LET(_xlpm.sep,":",_xlpm.w,$G6139,RIGHT(_xlpm.w,LEN(_xlpm.w)-FIND(_xlpm.sep,_xlpm.w)))</f>
        <v>cre'r</v>
      </c>
      <c r="K6139" s="10">
        <f>_xlfn.LET(_xlpm.w,I6139,LEN(_xlpm.w))</f>
        <v>3</v>
      </c>
      <c r="L6139" s="10">
        <f>_xlfn.LET(_xlpm.w,J6139,LEN(_xlpm.w))</f>
        <v>5</v>
      </c>
      <c r="M6139" s="10">
        <f>_xlfn.LET(_xlpm.a,K6139,_xlpm.b,L6139,MAX(_xlpm.a,_xlpm.b))</f>
        <v>5</v>
      </c>
      <c r="N6139" s="10">
        <f>_xlfn.LET(_xlpm.d,(K6139,L6139),MAX(_xlpm.d)-MIN(_xlpm.d))</f>
        <v>2</v>
      </c>
      <c r="O6139" s="1" t="str">
        <f>_xlfn.LET(_xlpm.sep,":",_xlpm.w,$G6139,_xlfn.CONCAT("~",RIGHT(_xlpm.w,LEN(_xlpm.w)-FIND(_xlpm.sep,_xlpm.w)),"~"))</f>
        <v>~cre'r~</v>
      </c>
      <c r="P6139" s="1" t="str">
        <f>_xlfn.LET(_xlpm.sep,":",_xlpm.w,$G6139,_xlfn.CONCAT("[",LEFT(_xlpm.w,FIND(_xlpm.sep,_xlpm.w)-1),"]"))</f>
        <v>[kɹɪ]</v>
      </c>
      <c r="Q6139" s="14" cm="1">
        <f t="array" ref="Q6139">SUM(_xlfn._xlws.FILTER($H$2:$H$7117,_xlfn.MAP($O$2:$O$7117,_xlfn.LAMBDA(_xlpm.x,_xlpm.x=$O6139))))</f>
        <v>4.9701789264413521E-5</v>
      </c>
      <c r="R6139" s="14">
        <f>$H6139/Q6139</f>
        <v>1</v>
      </c>
      <c r="S6139" s="14" cm="1">
        <f t="array" ref="S6139">SUM(_xlfn._xlws.FILTER($H$2:$H$7117,_xlfn.MAP($P$2:$P$7117,_xlfn.LAMBDA(_xlpm.x,_xlpm.x=$P6139))))</f>
        <v>4.7713717693836965E-3</v>
      </c>
      <c r="T6139" s="14">
        <f>$H6139/S6139</f>
        <v>1.041666666666667E-2</v>
      </c>
      <c r="U6139" s="14">
        <f>_xlfn.LET(_xlpm.freq,F6139,_xlpm.size,M6139+1,_xlpm.F,V6139,LOG(1+_xlpm.freq)*LOG(1+_xlpm.size)*_xlpm.F)</f>
        <v>5.2453579241470262E-3</v>
      </c>
      <c r="V6139" s="14">
        <f>_xlfn.LET(_xlpm.a,T6139,_xlpm.b,R6139,2*_xlpm.a*_xlpm.b/(_xlpm.a+_xlpm.b))</f>
        <v>2.0618556701030931E-2</v>
      </c>
      <c r="W6139" s="14">
        <f>_xlfn.LET(_xlpm.p,R6139,_xlpm.q,T6139,LOG(_xlpm.p/_xlpm.q))</f>
        <v>1.9822712330395682</v>
      </c>
      <c r="X6139" s="2"/>
    </row>
    <row r="6140" spans="1:24">
      <c r="A6140" s="1" t="str">
        <f>_xlfn.LET(_xlpm.sep," : ",CONCATENATE(O6140,_xlpm.sep,P6140))</f>
        <v>~crery~ : [kɹɪ]</v>
      </c>
      <c r="B6140" s="1">
        <f>_xlfn.LET(_xlpm.d,$G6140,_xlpm.k,_xlfn.CONCAT(LEFT(TRIM(B$1),1),"*"),COUNTIF(_xlpm.d,_xlpm.k))</f>
        <v>0</v>
      </c>
      <c r="C6140" s="1">
        <f>_xlfn.LET(_xlpm.d,$G6140,_xlpm.k,_xlfn.CONCAT(LEFT(TRIM(C$1),1),"*"),COUNTIF(_xlpm.d,_xlpm.k))</f>
        <v>0</v>
      </c>
      <c r="D6140" s="1">
        <f>_xlfn.LET(_xlpm.d,$G6140,_xlpm.k,_xlfn.CONCAT(LEFT(TRIM(D$1),1),"*"),COUNTIF(_xlpm.d,_xlpm.k))</f>
        <v>0</v>
      </c>
      <c r="E6140" s="1">
        <f>LOG(F6140+1,10)</f>
        <v>0.30102999566398114</v>
      </c>
      <c r="F6140" s="7">
        <v>1</v>
      </c>
      <c r="G6140" s="9" t="s">
        <v>1955</v>
      </c>
      <c r="H6140" s="4">
        <f>F6140/freq.sum.r6e</f>
        <v>4.9701789264413521E-5</v>
      </c>
      <c r="I6140" s="4" t="str">
        <f>_xlfn.LET(_xlpm.sep,":",_xlpm.w,$G6140,LEFT(_xlpm.w,FIND(_xlpm.sep,_xlpm.w)-1))</f>
        <v>kɹɪ</v>
      </c>
      <c r="J6140" s="4" t="str">
        <f>_xlfn.LET(_xlpm.sep,":",_xlpm.w,$G6140,RIGHT(_xlpm.w,LEN(_xlpm.w)-FIND(_xlpm.sep,_xlpm.w)))</f>
        <v>crery</v>
      </c>
      <c r="K6140" s="10">
        <f>_xlfn.LET(_xlpm.w,I6140,LEN(_xlpm.w))</f>
        <v>3</v>
      </c>
      <c r="L6140" s="10">
        <f>_xlfn.LET(_xlpm.w,J6140,LEN(_xlpm.w))</f>
        <v>5</v>
      </c>
      <c r="M6140" s="10">
        <f>_xlfn.LET(_xlpm.a,K6140,_xlpm.b,L6140,MAX(_xlpm.a,_xlpm.b))</f>
        <v>5</v>
      </c>
      <c r="N6140" s="10">
        <f>_xlfn.LET(_xlpm.d,(K6140,L6140),MAX(_xlpm.d)-MIN(_xlpm.d))</f>
        <v>2</v>
      </c>
      <c r="O6140" s="1" t="str">
        <f>_xlfn.LET(_xlpm.sep,":",_xlpm.w,$G6140,_xlfn.CONCAT("~",RIGHT(_xlpm.w,LEN(_xlpm.w)-FIND(_xlpm.sep,_xlpm.w)),"~"))</f>
        <v>~crery~</v>
      </c>
      <c r="P6140" s="1" t="str">
        <f>_xlfn.LET(_xlpm.sep,":",_xlpm.w,$G6140,_xlfn.CONCAT("[",LEFT(_xlpm.w,FIND(_xlpm.sep,_xlpm.w)-1),"]"))</f>
        <v>[kɹɪ]</v>
      </c>
      <c r="Q6140" s="14" cm="1">
        <f t="array" ref="Q6140">SUM(_xlfn._xlws.FILTER($H$2:$H$7109,_xlfn.MAP($O$2:$O$7109,_xlfn.LAMBDA(_xlpm.x,_xlpm.x=$O6140))))</f>
        <v>4.9701789264413521E-5</v>
      </c>
      <c r="R6140" s="14">
        <f>$H6140/Q6140</f>
        <v>1</v>
      </c>
      <c r="S6140" s="14" cm="1">
        <f t="array" ref="S6140">SUM(_xlfn._xlws.FILTER($H$2:$H$7109,_xlfn.MAP($P$2:$P$7109,_xlfn.LAMBDA(_xlpm.x,_xlpm.x=$P6140))))</f>
        <v>4.7713717693836965E-3</v>
      </c>
      <c r="T6140" s="14">
        <f>$H6140/S6140</f>
        <v>1.041666666666667E-2</v>
      </c>
      <c r="U6140" s="14">
        <f>_xlfn.LET(_xlpm.freq,F6140,_xlpm.size,M6140+1,_xlpm.F,V6140,LOG(1+_xlpm.freq)*LOG(1+_xlpm.size)*_xlpm.F)</f>
        <v>5.2453579241470262E-3</v>
      </c>
      <c r="V6140" s="14">
        <f>_xlfn.LET(_xlpm.a,T6140,_xlpm.b,R6140,2*_xlpm.a*_xlpm.b/(_xlpm.a+_xlpm.b))</f>
        <v>2.0618556701030931E-2</v>
      </c>
      <c r="W6140" s="14">
        <f>_xlfn.LET(_xlpm.p,R6140,_xlpm.q,T6140,LOG(_xlpm.p/_xlpm.q))</f>
        <v>1.9822712330395682</v>
      </c>
      <c r="X6140" s="2"/>
    </row>
    <row r="6141" spans="1:24">
      <c r="A6141" s="1" t="str">
        <f>_xlfn.LET(_xlpm.sep," : ",CONCATENATE(O6141,_xlpm.sep,P6141))</f>
        <v>~cri'r~ : [kɹɪ]</v>
      </c>
      <c r="B6141" s="1">
        <f>_xlfn.LET(_xlpm.d,$G6141,_xlpm.k,_xlfn.CONCAT(LEFT(TRIM(B$1),1),"*"),COUNTIF(_xlpm.d,_xlpm.k))</f>
        <v>0</v>
      </c>
      <c r="C6141" s="1">
        <f>_xlfn.LET(_xlpm.d,$G6141,_xlpm.k,_xlfn.CONCAT(LEFT(TRIM(C$1),1),"*"),COUNTIF(_xlpm.d,_xlpm.k))</f>
        <v>0</v>
      </c>
      <c r="D6141" s="1">
        <f>_xlfn.LET(_xlpm.d,$G6141,_xlpm.k,_xlfn.CONCAT(LEFT(TRIM(D$1),1),"*"),COUNTIF(_xlpm.d,_xlpm.k))</f>
        <v>0</v>
      </c>
      <c r="E6141" s="1">
        <f>LOG(F6141+1,10)</f>
        <v>0.30102999566398114</v>
      </c>
      <c r="F6141" s="7">
        <v>1</v>
      </c>
      <c r="G6141" s="9" t="s">
        <v>1959</v>
      </c>
      <c r="H6141" s="4">
        <f>F6141/freq.sum.r6e</f>
        <v>4.9701789264413521E-5</v>
      </c>
      <c r="I6141" s="4" t="str">
        <f>_xlfn.LET(_xlpm.sep,":",_xlpm.w,$G6141,LEFT(_xlpm.w,FIND(_xlpm.sep,_xlpm.w)-1))</f>
        <v>kɹɪ</v>
      </c>
      <c r="J6141" s="4" t="str">
        <f>_xlfn.LET(_xlpm.sep,":",_xlpm.w,$G6141,RIGHT(_xlpm.w,LEN(_xlpm.w)-FIND(_xlpm.sep,_xlpm.w)))</f>
        <v>cri'r</v>
      </c>
      <c r="K6141" s="10">
        <f>_xlfn.LET(_xlpm.w,I6141,LEN(_xlpm.w))</f>
        <v>3</v>
      </c>
      <c r="L6141" s="10">
        <f>_xlfn.LET(_xlpm.w,J6141,LEN(_xlpm.w))</f>
        <v>5</v>
      </c>
      <c r="M6141" s="10">
        <f>_xlfn.LET(_xlpm.a,K6141,_xlpm.b,L6141,MAX(_xlpm.a,_xlpm.b))</f>
        <v>5</v>
      </c>
      <c r="N6141" s="10">
        <f>_xlfn.LET(_xlpm.d,(K6141,L6141),MAX(_xlpm.d)-MIN(_xlpm.d))</f>
        <v>2</v>
      </c>
      <c r="O6141" s="1" t="str">
        <f>_xlfn.LET(_xlpm.sep,":",_xlpm.w,$G6141,_xlfn.CONCAT("~",RIGHT(_xlpm.w,LEN(_xlpm.w)-FIND(_xlpm.sep,_xlpm.w)),"~"))</f>
        <v>~cri'r~</v>
      </c>
      <c r="P6141" s="1" t="str">
        <f>_xlfn.LET(_xlpm.sep,":",_xlpm.w,$G6141,_xlfn.CONCAT("[",LEFT(_xlpm.w,FIND(_xlpm.sep,_xlpm.w)-1),"]"))</f>
        <v>[kɹɪ]</v>
      </c>
      <c r="Q6141" s="14" cm="1">
        <f t="array" ref="Q6141">SUM(_xlfn._xlws.FILTER($H$2:$H$7109,_xlfn.MAP($O$2:$O$7109,_xlfn.LAMBDA(_xlpm.x,_xlpm.x=$O6141))))</f>
        <v>4.9701789264413521E-5</v>
      </c>
      <c r="R6141" s="14">
        <f>$H6141/Q6141</f>
        <v>1</v>
      </c>
      <c r="S6141" s="14" cm="1">
        <f t="array" ref="S6141">SUM(_xlfn._xlws.FILTER($H$2:$H$7109,_xlfn.MAP($P$2:$P$7109,_xlfn.LAMBDA(_xlpm.x,_xlpm.x=$P6141))))</f>
        <v>4.7713717693836965E-3</v>
      </c>
      <c r="T6141" s="14">
        <f>$H6141/S6141</f>
        <v>1.041666666666667E-2</v>
      </c>
      <c r="U6141" s="14">
        <f>_xlfn.LET(_xlpm.freq,F6141,_xlpm.size,M6141+1,_xlpm.F,V6141,LOG(1+_xlpm.freq)*LOG(1+_xlpm.size)*_xlpm.F)</f>
        <v>5.2453579241470262E-3</v>
      </c>
      <c r="V6141" s="14">
        <f>_xlfn.LET(_xlpm.a,T6141,_xlpm.b,R6141,2*_xlpm.a*_xlpm.b/(_xlpm.a+_xlpm.b))</f>
        <v>2.0618556701030931E-2</v>
      </c>
      <c r="W6141" s="14">
        <f>_xlfn.LET(_xlpm.p,R6141,_xlpm.q,T6141,LOG(_xlpm.p/_xlpm.q))</f>
        <v>1.9822712330395682</v>
      </c>
      <c r="X6141" s="2"/>
    </row>
    <row r="6142" spans="1:24">
      <c r="A6142" s="1" t="str">
        <f>_xlfn.LET(_xlpm.sep," : ",CONCATENATE(O6142,_xlpm.sep,P6142))</f>
        <v>~criry~ : [kɹɪ]</v>
      </c>
      <c r="B6142" s="1">
        <f>_xlfn.LET(_xlpm.d,$G6142,_xlpm.k,_xlfn.CONCAT(LEFT(TRIM(B$1),1),"*"),COUNTIF(_xlpm.d,_xlpm.k))</f>
        <v>0</v>
      </c>
      <c r="C6142" s="1">
        <f>_xlfn.LET(_xlpm.d,$G6142,_xlpm.k,_xlfn.CONCAT(LEFT(TRIM(C$1),1),"*"),COUNTIF(_xlpm.d,_xlpm.k))</f>
        <v>0</v>
      </c>
      <c r="D6142" s="1">
        <f>_xlfn.LET(_xlpm.d,$G6142,_xlpm.k,_xlfn.CONCAT(LEFT(TRIM(D$1),1),"*"),COUNTIF(_xlpm.d,_xlpm.k))</f>
        <v>0</v>
      </c>
      <c r="E6142" s="1">
        <f>LOG(F6142+1,10)</f>
        <v>0.30102999566398114</v>
      </c>
      <c r="F6142" s="7">
        <v>1</v>
      </c>
      <c r="G6142" s="9" t="s">
        <v>1966</v>
      </c>
      <c r="H6142" s="4">
        <f>F6142/freq.sum.r6e</f>
        <v>4.9701789264413521E-5</v>
      </c>
      <c r="I6142" s="1" t="str">
        <f>_xlfn.LET(_xlpm.sep,":",_xlpm.w,$G6142,LEFT(_xlpm.w,FIND(_xlpm.sep,_xlpm.w)-1))</f>
        <v>kɹɪ</v>
      </c>
      <c r="J6142" s="1" t="str">
        <f>_xlfn.LET(_xlpm.sep,":",_xlpm.w,$G6142,RIGHT(_xlpm.w,LEN(_xlpm.w)-FIND(_xlpm.sep,_xlpm.w)))</f>
        <v>criry</v>
      </c>
      <c r="K6142" s="10">
        <f>_xlfn.LET(_xlpm.w,I6142,LEN(_xlpm.w))</f>
        <v>3</v>
      </c>
      <c r="L6142" s="10">
        <f>_xlfn.LET(_xlpm.w,J6142,LEN(_xlpm.w))</f>
        <v>5</v>
      </c>
      <c r="M6142" s="10">
        <f>_xlfn.LET(_xlpm.a,K6142,_xlpm.b,L6142,MAX(_xlpm.a,_xlpm.b))</f>
        <v>5</v>
      </c>
      <c r="N6142" s="10">
        <f>_xlfn.LET(_xlpm.d,(K6142,L6142),MAX(_xlpm.d)-MIN(_xlpm.d))</f>
        <v>2</v>
      </c>
      <c r="O6142" s="1" t="str">
        <f>_xlfn.LET(_xlpm.sep,":",_xlpm.w,$G6142,_xlfn.CONCAT("~",RIGHT(_xlpm.w,LEN(_xlpm.w)-FIND(_xlpm.sep,_xlpm.w)),"~"))</f>
        <v>~criry~</v>
      </c>
      <c r="P6142" s="1" t="str">
        <f>_xlfn.LET(_xlpm.sep,":",_xlpm.w,$G6142,_xlfn.CONCAT("[",LEFT(_xlpm.w,FIND(_xlpm.sep,_xlpm.w)-1),"]"))</f>
        <v>[kɹɪ]</v>
      </c>
      <c r="Q6142" s="14" cm="1">
        <f t="array" ref="Q6142">SUM(_xlfn._xlws.FILTER($H$2:$H$7117,_xlfn.MAP($O$2:$O$7117,_xlfn.LAMBDA(_xlpm.x,_xlpm.x=$O6142))))</f>
        <v>4.9701789264413521E-5</v>
      </c>
      <c r="R6142" s="14">
        <f>$H6142/Q6142</f>
        <v>1</v>
      </c>
      <c r="S6142" s="14" cm="1">
        <f t="array" ref="S6142">SUM(_xlfn._xlws.FILTER($H$2:$H$7117,_xlfn.MAP($P$2:$P$7117,_xlfn.LAMBDA(_xlpm.x,_xlpm.x=$P6142))))</f>
        <v>4.7713717693836965E-3</v>
      </c>
      <c r="T6142" s="14">
        <f>$H6142/S6142</f>
        <v>1.041666666666667E-2</v>
      </c>
      <c r="U6142" s="14">
        <f>_xlfn.LET(_xlpm.freq,F6142,_xlpm.size,M6142+1,_xlpm.F,V6142,LOG(1+_xlpm.freq)*LOG(1+_xlpm.size)*_xlpm.F)</f>
        <v>5.2453579241470262E-3</v>
      </c>
      <c r="V6142" s="14">
        <f>_xlfn.LET(_xlpm.a,T6142,_xlpm.b,R6142,2*_xlpm.a*_xlpm.b/(_xlpm.a+_xlpm.b))</f>
        <v>2.0618556701030931E-2</v>
      </c>
      <c r="W6142" s="14">
        <f>_xlfn.LET(_xlpm.p,R6142,_xlpm.q,T6142,LOG(_xlpm.p/_xlpm.q))</f>
        <v>1.9822712330395682</v>
      </c>
      <c r="X6142" s="2"/>
    </row>
    <row r="6143" spans="1:24">
      <c r="A6143" s="1" t="str">
        <f>_xlfn.LET(_xlpm.sep," : ",CONCATENATE(O6143,_xlpm.sep,P6143))</f>
        <v>~lti'r~ : [ltɪ]</v>
      </c>
      <c r="B6143" s="1">
        <f>_xlfn.LET(_xlpm.d,$G6143,_xlpm.k,_xlfn.CONCAT(LEFT(TRIM(B$1),1),"*"),COUNTIF(_xlpm.d,_xlpm.k))</f>
        <v>0</v>
      </c>
      <c r="C6143" s="1">
        <f>_xlfn.LET(_xlpm.d,$G6143,_xlpm.k,_xlfn.CONCAT(LEFT(TRIM(C$1),1),"*"),COUNTIF(_xlpm.d,_xlpm.k))</f>
        <v>0</v>
      </c>
      <c r="D6143" s="1">
        <f>_xlfn.LET(_xlpm.d,$G6143,_xlpm.k,_xlfn.CONCAT(LEFT(TRIM(D$1),1),"*"),COUNTIF(_xlpm.d,_xlpm.k))</f>
        <v>0</v>
      </c>
      <c r="E6143" s="1">
        <f>LOG(F6143+1,10)</f>
        <v>0.30102999566398114</v>
      </c>
      <c r="F6143" s="7">
        <v>1</v>
      </c>
      <c r="G6143" s="9" t="s">
        <v>2198</v>
      </c>
      <c r="H6143" s="4">
        <f>F6143/freq.sum.r6e</f>
        <v>4.9701789264413521E-5</v>
      </c>
      <c r="I6143" s="1" t="str">
        <f>_xlfn.LET(_xlpm.sep,":",_xlpm.w,$G6143,LEFT(_xlpm.w,FIND(_xlpm.sep,_xlpm.w)-1))</f>
        <v>ltɪ</v>
      </c>
      <c r="J6143" s="1" t="str">
        <f>_xlfn.LET(_xlpm.sep,":",_xlpm.w,$G6143,RIGHT(_xlpm.w,LEN(_xlpm.w)-FIND(_xlpm.sep,_xlpm.w)))</f>
        <v>lti'r</v>
      </c>
      <c r="K6143" s="10">
        <f>_xlfn.LET(_xlpm.w,I6143,LEN(_xlpm.w))</f>
        <v>3</v>
      </c>
      <c r="L6143" s="10">
        <f>_xlfn.LET(_xlpm.w,J6143,LEN(_xlpm.w))</f>
        <v>5</v>
      </c>
      <c r="M6143" s="10">
        <f>_xlfn.LET(_xlpm.a,K6143,_xlpm.b,L6143,MAX(_xlpm.a,_xlpm.b))</f>
        <v>5</v>
      </c>
      <c r="N6143" s="10">
        <f>_xlfn.LET(_xlpm.d,(K6143,L6143),MAX(_xlpm.d)-MIN(_xlpm.d))</f>
        <v>2</v>
      </c>
      <c r="O6143" s="1" t="str">
        <f>_xlfn.LET(_xlpm.sep,":",_xlpm.w,$G6143,_xlfn.CONCAT("~",RIGHT(_xlpm.w,LEN(_xlpm.w)-FIND(_xlpm.sep,_xlpm.w)),"~"))</f>
        <v>~lti'r~</v>
      </c>
      <c r="P6143" s="1" t="str">
        <f>_xlfn.LET(_xlpm.sep,":",_xlpm.w,$G6143,_xlfn.CONCAT("[",LEFT(_xlpm.w,FIND(_xlpm.sep,_xlpm.w)-1),"]"))</f>
        <v>[ltɪ]</v>
      </c>
      <c r="Q6143" s="14" cm="1">
        <f t="array" ref="Q6143">SUM(_xlfn._xlws.FILTER($H$2:$H$7117,_xlfn.MAP($O$2:$O$7117,_xlfn.LAMBDA(_xlpm.x,_xlpm.x=$O6143))))</f>
        <v>4.9701789264413521E-5</v>
      </c>
      <c r="R6143" s="14">
        <f>$H6143/Q6143</f>
        <v>1</v>
      </c>
      <c r="S6143" s="14" cm="1">
        <f t="array" ref="S6143">SUM(_xlfn._xlws.FILTER($H$2:$H$7117,_xlfn.MAP($P$2:$P$7117,_xlfn.LAMBDA(_xlpm.x,_xlpm.x=$P6143))))</f>
        <v>4.7713717693836965E-3</v>
      </c>
      <c r="T6143" s="14">
        <f>$H6143/S6143</f>
        <v>1.041666666666667E-2</v>
      </c>
      <c r="U6143" s="14">
        <f>_xlfn.LET(_xlpm.freq,F6143,_xlpm.size,M6143+1,_xlpm.F,V6143,LOG(1+_xlpm.freq)*LOG(1+_xlpm.size)*_xlpm.F)</f>
        <v>5.2453579241470262E-3</v>
      </c>
      <c r="V6143" s="14">
        <f>_xlfn.LET(_xlpm.a,T6143,_xlpm.b,R6143,2*_xlpm.a*_xlpm.b/(_xlpm.a+_xlpm.b))</f>
        <v>2.0618556701030931E-2</v>
      </c>
      <c r="W6143" s="14">
        <f>_xlfn.LET(_xlpm.p,R6143,_xlpm.q,T6143,LOG(_xlpm.p/_xlpm.q))</f>
        <v>1.9822712330395682</v>
      </c>
      <c r="X6143" s="2"/>
    </row>
    <row r="6144" spans="1:24">
      <c r="A6144" s="1" t="str">
        <f>_xlfn.LET(_xlpm.sep," : ",CONCATENATE(O6144,_xlpm.sep,P6144))</f>
        <v>~ltiee~ : [ltɪ]</v>
      </c>
      <c r="B6144" s="1">
        <f>_xlfn.LET(_xlpm.d,$G6144,_xlpm.k,_xlfn.CONCAT(LEFT(TRIM(B$1),1),"*"),COUNTIF(_xlpm.d,_xlpm.k))</f>
        <v>0</v>
      </c>
      <c r="C6144" s="1">
        <f>_xlfn.LET(_xlpm.d,$G6144,_xlpm.k,_xlfn.CONCAT(LEFT(TRIM(C$1),1),"*"),COUNTIF(_xlpm.d,_xlpm.k))</f>
        <v>0</v>
      </c>
      <c r="D6144" s="1">
        <f>_xlfn.LET(_xlpm.d,$G6144,_xlpm.k,_xlfn.CONCAT(LEFT(TRIM(D$1),1),"*"),COUNTIF(_xlpm.d,_xlpm.k))</f>
        <v>0</v>
      </c>
      <c r="E6144" s="1">
        <f>LOG(F6144+1,10)</f>
        <v>0.30102999566398114</v>
      </c>
      <c r="F6144" s="7">
        <v>1</v>
      </c>
      <c r="G6144" s="9" t="s">
        <v>2201</v>
      </c>
      <c r="H6144" s="4">
        <f>F6144/freq.sum.r6e</f>
        <v>4.9701789264413521E-5</v>
      </c>
      <c r="I6144" s="1" t="str">
        <f>_xlfn.LET(_xlpm.sep,":",_xlpm.w,$G6144,LEFT(_xlpm.w,FIND(_xlpm.sep,_xlpm.w)-1))</f>
        <v>ltɪ</v>
      </c>
      <c r="J6144" s="1" t="str">
        <f>_xlfn.LET(_xlpm.sep,":",_xlpm.w,$G6144,RIGHT(_xlpm.w,LEN(_xlpm.w)-FIND(_xlpm.sep,_xlpm.w)))</f>
        <v>ltiee</v>
      </c>
      <c r="K6144" s="10">
        <f>_xlfn.LET(_xlpm.w,I6144,LEN(_xlpm.w))</f>
        <v>3</v>
      </c>
      <c r="L6144" s="10">
        <f>_xlfn.LET(_xlpm.w,J6144,LEN(_xlpm.w))</f>
        <v>5</v>
      </c>
      <c r="M6144" s="10">
        <f>_xlfn.LET(_xlpm.a,K6144,_xlpm.b,L6144,MAX(_xlpm.a,_xlpm.b))</f>
        <v>5</v>
      </c>
      <c r="N6144" s="10">
        <f>_xlfn.LET(_xlpm.d,(K6144,L6144),MAX(_xlpm.d)-MIN(_xlpm.d))</f>
        <v>2</v>
      </c>
      <c r="O6144" s="1" t="str">
        <f>_xlfn.LET(_xlpm.sep,":",_xlpm.w,$G6144,_xlfn.CONCAT("~",RIGHT(_xlpm.w,LEN(_xlpm.w)-FIND(_xlpm.sep,_xlpm.w)),"~"))</f>
        <v>~ltiee~</v>
      </c>
      <c r="P6144" s="1" t="str">
        <f>_xlfn.LET(_xlpm.sep,":",_xlpm.w,$G6144,_xlfn.CONCAT("[",LEFT(_xlpm.w,FIND(_xlpm.sep,_xlpm.w)-1),"]"))</f>
        <v>[ltɪ]</v>
      </c>
      <c r="Q6144" s="14" cm="1">
        <f t="array" ref="Q6144">SUM(_xlfn._xlws.FILTER($H$2:$H$7111,_xlfn.MAP($O$2:$O$7111,_xlfn.LAMBDA(_xlpm.x,_xlpm.x=$O6144))))</f>
        <v>4.9701789264413521E-5</v>
      </c>
      <c r="R6144" s="14">
        <f>$H6144/Q6144</f>
        <v>1</v>
      </c>
      <c r="S6144" s="14" cm="1">
        <f t="array" ref="S6144">SUM(_xlfn._xlws.FILTER($H$2:$H$7111,_xlfn.MAP($P$2:$P$7111,_xlfn.LAMBDA(_xlpm.x,_xlpm.x=$P6144))))</f>
        <v>4.7713717693836965E-3</v>
      </c>
      <c r="T6144" s="14">
        <f>$H6144/S6144</f>
        <v>1.041666666666667E-2</v>
      </c>
      <c r="U6144" s="14">
        <f>_xlfn.LET(_xlpm.freq,F6144,_xlpm.size,M6144+1,_xlpm.F,V6144,LOG(1+_xlpm.freq)*LOG(1+_xlpm.size)*_xlpm.F)</f>
        <v>5.2453579241470262E-3</v>
      </c>
      <c r="V6144" s="14">
        <f>_xlfn.LET(_xlpm.a,T6144,_xlpm.b,R6144,2*_xlpm.a*_xlpm.b/(_xlpm.a+_xlpm.b))</f>
        <v>2.0618556701030931E-2</v>
      </c>
      <c r="W6144" s="14">
        <f>_xlfn.LET(_xlpm.p,R6144,_xlpm.q,T6144,LOG(_xlpm.p/_xlpm.q))</f>
        <v>1.9822712330395682</v>
      </c>
      <c r="X6144" s="2"/>
    </row>
    <row r="6145" spans="1:24">
      <c r="A6145" s="1" t="str">
        <f>_xlfn.LET(_xlpm.sep," : ",CONCATENATE(O6145,_xlpm.sep,P6145))</f>
        <v>~ltiry~ : [ltɪ]</v>
      </c>
      <c r="B6145" s="1">
        <f>_xlfn.LET(_xlpm.d,$G6145,_xlpm.k,_xlfn.CONCAT(LEFT(TRIM(B$1),1),"*"),COUNTIF(_xlpm.d,_xlpm.k))</f>
        <v>0</v>
      </c>
      <c r="C6145" s="1">
        <f>_xlfn.LET(_xlpm.d,$G6145,_xlpm.k,_xlfn.CONCAT(LEFT(TRIM(C$1),1),"*"),COUNTIF(_xlpm.d,_xlpm.k))</f>
        <v>0</v>
      </c>
      <c r="D6145" s="1">
        <f>_xlfn.LET(_xlpm.d,$G6145,_xlpm.k,_xlfn.CONCAT(LEFT(TRIM(D$1),1),"*"),COUNTIF(_xlpm.d,_xlpm.k))</f>
        <v>0</v>
      </c>
      <c r="E6145" s="1">
        <f>LOG(F6145+1,10)</f>
        <v>0.30102999566398114</v>
      </c>
      <c r="F6145" s="7">
        <v>1</v>
      </c>
      <c r="G6145" s="9" t="s">
        <v>2211</v>
      </c>
      <c r="H6145" s="4">
        <f>F6145/freq.sum.r6e</f>
        <v>4.9701789264413521E-5</v>
      </c>
      <c r="I6145" s="1" t="str">
        <f>_xlfn.LET(_xlpm.sep,":",_xlpm.w,$G6145,LEFT(_xlpm.w,FIND(_xlpm.sep,_xlpm.w)-1))</f>
        <v>ltɪ</v>
      </c>
      <c r="J6145" s="1" t="str">
        <f>_xlfn.LET(_xlpm.sep,":",_xlpm.w,$G6145,RIGHT(_xlpm.w,LEN(_xlpm.w)-FIND(_xlpm.sep,_xlpm.w)))</f>
        <v>ltiry</v>
      </c>
      <c r="K6145" s="10">
        <f>_xlfn.LET(_xlpm.w,I6145,LEN(_xlpm.w))</f>
        <v>3</v>
      </c>
      <c r="L6145" s="10">
        <f>_xlfn.LET(_xlpm.w,J6145,LEN(_xlpm.w))</f>
        <v>5</v>
      </c>
      <c r="M6145" s="10">
        <f>_xlfn.LET(_xlpm.a,K6145,_xlpm.b,L6145,MAX(_xlpm.a,_xlpm.b))</f>
        <v>5</v>
      </c>
      <c r="N6145" s="10">
        <f>_xlfn.LET(_xlpm.d,(K6145,L6145),MAX(_xlpm.d)-MIN(_xlpm.d))</f>
        <v>2</v>
      </c>
      <c r="O6145" s="1" t="str">
        <f>_xlfn.LET(_xlpm.sep,":",_xlpm.w,$G6145,_xlfn.CONCAT("~",RIGHT(_xlpm.w,LEN(_xlpm.w)-FIND(_xlpm.sep,_xlpm.w)),"~"))</f>
        <v>~ltiry~</v>
      </c>
      <c r="P6145" s="1" t="str">
        <f>_xlfn.LET(_xlpm.sep,":",_xlpm.w,$G6145,_xlfn.CONCAT("[",LEFT(_xlpm.w,FIND(_xlpm.sep,_xlpm.w)-1),"]"))</f>
        <v>[ltɪ]</v>
      </c>
      <c r="Q6145" s="14" cm="1">
        <f t="array" ref="Q6145">SUM(_xlfn._xlws.FILTER($H$2:$H$7117,_xlfn.MAP($O$2:$O$7117,_xlfn.LAMBDA(_xlpm.x,_xlpm.x=$O6145))))</f>
        <v>4.9701789264413521E-5</v>
      </c>
      <c r="R6145" s="14">
        <f>$H6145/Q6145</f>
        <v>1</v>
      </c>
      <c r="S6145" s="14" cm="1">
        <f t="array" ref="S6145">SUM(_xlfn._xlws.FILTER($H$2:$H$7117,_xlfn.MAP($P$2:$P$7117,_xlfn.LAMBDA(_xlpm.x,_xlpm.x=$P6145))))</f>
        <v>4.7713717693836965E-3</v>
      </c>
      <c r="T6145" s="14">
        <f>$H6145/S6145</f>
        <v>1.041666666666667E-2</v>
      </c>
      <c r="U6145" s="14">
        <f>_xlfn.LET(_xlpm.freq,F6145,_xlpm.size,M6145+1,_xlpm.F,V6145,LOG(1+_xlpm.freq)*LOG(1+_xlpm.size)*_xlpm.F)</f>
        <v>5.2453579241470262E-3</v>
      </c>
      <c r="V6145" s="14">
        <f>_xlfn.LET(_xlpm.a,T6145,_xlpm.b,R6145,2*_xlpm.a*_xlpm.b/(_xlpm.a+_xlpm.b))</f>
        <v>2.0618556701030931E-2</v>
      </c>
      <c r="W6145" s="14">
        <f>_xlfn.LET(_xlpm.p,R6145,_xlpm.q,T6145,LOG(_xlpm.p/_xlpm.q))</f>
        <v>1.9822712330395682</v>
      </c>
      <c r="X6145" s="2"/>
    </row>
    <row r="6146" spans="1:24">
      <c r="A6146" s="1" t="str">
        <f>_xlfn.LET(_xlpm.sep," : ",CONCATENATE(O6146,_xlpm.sep,P6146))</f>
        <v>~lty'r~ : [ltɪ]</v>
      </c>
      <c r="B6146" s="1">
        <f>_xlfn.LET(_xlpm.d,$G6146,_xlpm.k,_xlfn.CONCAT(LEFT(TRIM(B$1),1),"*"),COUNTIF(_xlpm.d,_xlpm.k))</f>
        <v>0</v>
      </c>
      <c r="C6146" s="1">
        <f>_xlfn.LET(_xlpm.d,$G6146,_xlpm.k,_xlfn.CONCAT(LEFT(TRIM(C$1),1),"*"),COUNTIF(_xlpm.d,_xlpm.k))</f>
        <v>0</v>
      </c>
      <c r="D6146" s="1">
        <f>_xlfn.LET(_xlpm.d,$G6146,_xlpm.k,_xlfn.CONCAT(LEFT(TRIM(D$1),1),"*"),COUNTIF(_xlpm.d,_xlpm.k))</f>
        <v>0</v>
      </c>
      <c r="E6146" s="1">
        <f>LOG(F6146+1,10)</f>
        <v>0.30102999566398114</v>
      </c>
      <c r="F6146" s="7">
        <v>1</v>
      </c>
      <c r="G6146" s="9" t="s">
        <v>2214</v>
      </c>
      <c r="H6146" s="4">
        <f>F6146/freq.sum.r6e</f>
        <v>4.9701789264413521E-5</v>
      </c>
      <c r="I6146" s="1" t="str">
        <f>_xlfn.LET(_xlpm.sep,":",_xlpm.w,$G6146,LEFT(_xlpm.w,FIND(_xlpm.sep,_xlpm.w)-1))</f>
        <v>ltɪ</v>
      </c>
      <c r="J6146" s="1" t="str">
        <f>_xlfn.LET(_xlpm.sep,":",_xlpm.w,$G6146,RIGHT(_xlpm.w,LEN(_xlpm.w)-FIND(_xlpm.sep,_xlpm.w)))</f>
        <v>lty'r</v>
      </c>
      <c r="K6146" s="10">
        <f>_xlfn.LET(_xlpm.w,I6146,LEN(_xlpm.w))</f>
        <v>3</v>
      </c>
      <c r="L6146" s="10">
        <f>_xlfn.LET(_xlpm.w,J6146,LEN(_xlpm.w))</f>
        <v>5</v>
      </c>
      <c r="M6146" s="10">
        <f>_xlfn.LET(_xlpm.a,K6146,_xlpm.b,L6146,MAX(_xlpm.a,_xlpm.b))</f>
        <v>5</v>
      </c>
      <c r="N6146" s="10">
        <f>_xlfn.LET(_xlpm.d,(K6146,L6146),MAX(_xlpm.d)-MIN(_xlpm.d))</f>
        <v>2</v>
      </c>
      <c r="O6146" s="1" t="str">
        <f>_xlfn.LET(_xlpm.sep,":",_xlpm.w,$G6146,_xlfn.CONCAT("~",RIGHT(_xlpm.w,LEN(_xlpm.w)-FIND(_xlpm.sep,_xlpm.w)),"~"))</f>
        <v>~lty'r~</v>
      </c>
      <c r="P6146" s="1" t="str">
        <f>_xlfn.LET(_xlpm.sep,":",_xlpm.w,$G6146,_xlfn.CONCAT("[",LEFT(_xlpm.w,FIND(_xlpm.sep,_xlpm.w)-1),"]"))</f>
        <v>[ltɪ]</v>
      </c>
      <c r="Q6146" s="14" cm="1">
        <f t="array" ref="Q6146">SUM(_xlfn._xlws.FILTER($H$2:$H$7117,_xlfn.MAP($O$2:$O$7117,_xlfn.LAMBDA(_xlpm.x,_xlpm.x=$O6146))))</f>
        <v>4.9701789264413521E-5</v>
      </c>
      <c r="R6146" s="14">
        <f>$H6146/Q6146</f>
        <v>1</v>
      </c>
      <c r="S6146" s="14" cm="1">
        <f t="array" ref="S6146">SUM(_xlfn._xlws.FILTER($H$2:$H$7117,_xlfn.MAP($P$2:$P$7117,_xlfn.LAMBDA(_xlpm.x,_xlpm.x=$P6146))))</f>
        <v>4.7713717693836965E-3</v>
      </c>
      <c r="T6146" s="14">
        <f>$H6146/S6146</f>
        <v>1.041666666666667E-2</v>
      </c>
      <c r="U6146" s="14">
        <f>_xlfn.LET(_xlpm.freq,F6146,_xlpm.size,M6146+1,_xlpm.F,V6146,LOG(1+_xlpm.freq)*LOG(1+_xlpm.size)*_xlpm.F)</f>
        <v>5.2453579241470262E-3</v>
      </c>
      <c r="V6146" s="14">
        <f>_xlfn.LET(_xlpm.a,T6146,_xlpm.b,R6146,2*_xlpm.a*_xlpm.b/(_xlpm.a+_xlpm.b))</f>
        <v>2.0618556701030931E-2</v>
      </c>
      <c r="W6146" s="14">
        <f>_xlfn.LET(_xlpm.p,R6146,_xlpm.q,T6146,LOG(_xlpm.p/_xlpm.q))</f>
        <v>1.9822712330395682</v>
      </c>
      <c r="X6146" s="2"/>
    </row>
    <row r="6147" spans="1:24">
      <c r="A6147" s="1" t="str">
        <f>_xlfn.LET(_xlpm.sep," : ",CONCATENATE(O6147,_xlpm.sep,P6147))</f>
        <v>~ltyry~ : [ltɪ]</v>
      </c>
      <c r="B6147" s="1">
        <f>_xlfn.LET(_xlpm.d,$G6147,_xlpm.k,_xlfn.CONCAT(LEFT(TRIM(B$1),1),"*"),COUNTIF(_xlpm.d,_xlpm.k))</f>
        <v>0</v>
      </c>
      <c r="C6147" s="1">
        <f>_xlfn.LET(_xlpm.d,$G6147,_xlpm.k,_xlfn.CONCAT(LEFT(TRIM(C$1),1),"*"),COUNTIF(_xlpm.d,_xlpm.k))</f>
        <v>0</v>
      </c>
      <c r="D6147" s="1">
        <f>_xlfn.LET(_xlpm.d,$G6147,_xlpm.k,_xlfn.CONCAT(LEFT(TRIM(D$1),1),"*"),COUNTIF(_xlpm.d,_xlpm.k))</f>
        <v>0</v>
      </c>
      <c r="E6147" s="1">
        <f>LOG(F6147+1,10)</f>
        <v>0.30102999566398114</v>
      </c>
      <c r="F6147" s="7">
        <v>1</v>
      </c>
      <c r="G6147" s="9" t="s">
        <v>2219</v>
      </c>
      <c r="H6147" s="4">
        <f>F6147/freq.sum.r6e</f>
        <v>4.9701789264413521E-5</v>
      </c>
      <c r="I6147" s="4" t="str">
        <f>_xlfn.LET(_xlpm.sep,":",_xlpm.w,$G6147,LEFT(_xlpm.w,FIND(_xlpm.sep,_xlpm.w)-1))</f>
        <v>ltɪ</v>
      </c>
      <c r="J6147" s="4" t="str">
        <f>_xlfn.LET(_xlpm.sep,":",_xlpm.w,$G6147,RIGHT(_xlpm.w,LEN(_xlpm.w)-FIND(_xlpm.sep,_xlpm.w)))</f>
        <v>ltyry</v>
      </c>
      <c r="K6147" s="10">
        <f>_xlfn.LET(_xlpm.w,I6147,LEN(_xlpm.w))</f>
        <v>3</v>
      </c>
      <c r="L6147" s="10">
        <f>_xlfn.LET(_xlpm.w,J6147,LEN(_xlpm.w))</f>
        <v>5</v>
      </c>
      <c r="M6147" s="10">
        <f>_xlfn.LET(_xlpm.a,K6147,_xlpm.b,L6147,MAX(_xlpm.a,_xlpm.b))</f>
        <v>5</v>
      </c>
      <c r="N6147" s="10">
        <f>_xlfn.LET(_xlpm.d,(K6147,L6147),MAX(_xlpm.d)-MIN(_xlpm.d))</f>
        <v>2</v>
      </c>
      <c r="O6147" s="1" t="str">
        <f>_xlfn.LET(_xlpm.sep,":",_xlpm.w,$G6147,_xlfn.CONCAT("~",RIGHT(_xlpm.w,LEN(_xlpm.w)-FIND(_xlpm.sep,_xlpm.w)),"~"))</f>
        <v>~ltyry~</v>
      </c>
      <c r="P6147" s="1" t="str">
        <f>_xlfn.LET(_xlpm.sep,":",_xlpm.w,$G6147,_xlfn.CONCAT("[",LEFT(_xlpm.w,FIND(_xlpm.sep,_xlpm.w)-1),"]"))</f>
        <v>[ltɪ]</v>
      </c>
      <c r="Q6147" s="14" cm="1">
        <f t="array" ref="Q6147">SUM(_xlfn._xlws.FILTER($H$2:$H$7109,_xlfn.MAP($O$2:$O$7109,_xlfn.LAMBDA(_xlpm.x,_xlpm.x=$O6147))))</f>
        <v>4.9701789264413521E-5</v>
      </c>
      <c r="R6147" s="14">
        <f>$H6147/Q6147</f>
        <v>1</v>
      </c>
      <c r="S6147" s="14" cm="1">
        <f t="array" ref="S6147">SUM(_xlfn._xlws.FILTER($H$2:$H$7109,_xlfn.MAP($P$2:$P$7109,_xlfn.LAMBDA(_xlpm.x,_xlpm.x=$P6147))))</f>
        <v>4.7713717693836965E-3</v>
      </c>
      <c r="T6147" s="14">
        <f>$H6147/S6147</f>
        <v>1.041666666666667E-2</v>
      </c>
      <c r="U6147" s="14">
        <f>_xlfn.LET(_xlpm.freq,F6147,_xlpm.size,M6147+1,_xlpm.F,V6147,LOG(1+_xlpm.freq)*LOG(1+_xlpm.size)*_xlpm.F)</f>
        <v>5.2453579241470262E-3</v>
      </c>
      <c r="V6147" s="14">
        <f>_xlfn.LET(_xlpm.a,T6147,_xlpm.b,R6147,2*_xlpm.a*_xlpm.b/(_xlpm.a+_xlpm.b))</f>
        <v>2.0618556701030931E-2</v>
      </c>
      <c r="W6147" s="14">
        <f>_xlfn.LET(_xlpm.p,R6147,_xlpm.q,T6147,LOG(_xlpm.p/_xlpm.q))</f>
        <v>1.9822712330395682</v>
      </c>
      <c r="X6147" s="2"/>
    </row>
    <row r="6148" spans="1:24">
      <c r="A6148" s="1" t="str">
        <f>_xlfn.LET(_xlpm.sep," : ",CONCATENATE(O6148,_xlpm.sep,P6148))</f>
        <v>~rde'r~ : [ɹdɪ]</v>
      </c>
      <c r="B6148" s="1">
        <f>_xlfn.LET(_xlpm.d,$G6148,_xlpm.k,_xlfn.CONCAT(LEFT(TRIM(B$1),1),"*"),COUNTIF(_xlpm.d,_xlpm.k))</f>
        <v>1</v>
      </c>
      <c r="C6148" s="1">
        <f>_xlfn.LET(_xlpm.d,$G6148,_xlpm.k,_xlfn.CONCAT(LEFT(TRIM(C$1),1),"*"),COUNTIF(_xlpm.d,_xlpm.k))</f>
        <v>0</v>
      </c>
      <c r="D6148" s="1">
        <f>_xlfn.LET(_xlpm.d,$G6148,_xlpm.k,_xlfn.CONCAT(LEFT(TRIM(D$1),1),"*"),COUNTIF(_xlpm.d,_xlpm.k))</f>
        <v>0</v>
      </c>
      <c r="E6148" s="1">
        <f>LOG(F6148+1,10)</f>
        <v>0.30102999566398114</v>
      </c>
      <c r="F6148" s="7">
        <v>1</v>
      </c>
      <c r="G6148" s="9" t="s">
        <v>5734</v>
      </c>
      <c r="H6148" s="4">
        <f>F6148/freq.sum.r6e</f>
        <v>4.9701789264413521E-5</v>
      </c>
      <c r="I6148" s="1" t="str">
        <f>_xlfn.LET(_xlpm.sep,":",_xlpm.w,$G6148,LEFT(_xlpm.w,FIND(_xlpm.sep,_xlpm.w)-1))</f>
        <v>ɹdɪ</v>
      </c>
      <c r="J6148" s="1" t="str">
        <f>_xlfn.LET(_xlpm.sep,":",_xlpm.w,$G6148,RIGHT(_xlpm.w,LEN(_xlpm.w)-FIND(_xlpm.sep,_xlpm.w)))</f>
        <v>rde'r</v>
      </c>
      <c r="K6148" s="10">
        <f>_xlfn.LET(_xlpm.w,I6148,LEN(_xlpm.w))</f>
        <v>3</v>
      </c>
      <c r="L6148" s="10">
        <f>_xlfn.LET(_xlpm.w,J6148,LEN(_xlpm.w))</f>
        <v>5</v>
      </c>
      <c r="M6148" s="10">
        <f>_xlfn.LET(_xlpm.a,K6148,_xlpm.b,L6148,MAX(_xlpm.a,_xlpm.b))</f>
        <v>5</v>
      </c>
      <c r="N6148" s="10">
        <f>_xlfn.LET(_xlpm.d,(K6148,L6148),MAX(_xlpm.d)-MIN(_xlpm.d))</f>
        <v>2</v>
      </c>
      <c r="O6148" s="1" t="str">
        <f>_xlfn.LET(_xlpm.sep,":",_xlpm.w,$G6148,_xlfn.CONCAT("~",RIGHT(_xlpm.w,LEN(_xlpm.w)-FIND(_xlpm.sep,_xlpm.w)),"~"))</f>
        <v>~rde'r~</v>
      </c>
      <c r="P6148" s="1" t="str">
        <f>_xlfn.LET(_xlpm.sep,":",_xlpm.w,$G6148,_xlfn.CONCAT("[",LEFT(_xlpm.w,FIND(_xlpm.sep,_xlpm.w)-1),"]"))</f>
        <v>[ɹdɪ]</v>
      </c>
      <c r="Q6148" s="14" cm="1">
        <f t="array" ref="Q6148">SUM(_xlfn._xlws.FILTER($H$2:$H$7117,_xlfn.MAP($O$2:$O$7117,_xlfn.LAMBDA(_xlpm.x,_xlpm.x=$O6148))))</f>
        <v>4.9701789264413521E-5</v>
      </c>
      <c r="R6148" s="14">
        <f>$H6148/Q6148</f>
        <v>1</v>
      </c>
      <c r="S6148" s="14" cm="1">
        <f t="array" ref="S6148">SUM(_xlfn._xlws.FILTER($H$2:$H$7117,_xlfn.MAP($P$2:$P$7117,_xlfn.LAMBDA(_xlpm.x,_xlpm.x=$P6148))))</f>
        <v>4.7713717693836965E-3</v>
      </c>
      <c r="T6148" s="14">
        <f>$H6148/S6148</f>
        <v>1.041666666666667E-2</v>
      </c>
      <c r="U6148" s="14">
        <f>_xlfn.LET(_xlpm.freq,F6148,_xlpm.size,M6148+1,_xlpm.F,V6148,LOG(1+_xlpm.freq)*LOG(1+_xlpm.size)*_xlpm.F)</f>
        <v>5.2453579241470262E-3</v>
      </c>
      <c r="V6148" s="14">
        <f>_xlfn.LET(_xlpm.a,T6148,_xlpm.b,R6148,2*_xlpm.a*_xlpm.b/(_xlpm.a+_xlpm.b))</f>
        <v>2.0618556701030931E-2</v>
      </c>
      <c r="W6148" s="14">
        <f>_xlfn.LET(_xlpm.p,R6148,_xlpm.q,T6148,LOG(_xlpm.p/_xlpm.q))</f>
        <v>1.9822712330395682</v>
      </c>
      <c r="X6148" s="2"/>
    </row>
    <row r="6149" spans="1:24">
      <c r="A6149" s="1" t="str">
        <f>_xlfn.LET(_xlpm.sep," : ",CONCATENATE(O6149,_xlpm.sep,P6149))</f>
        <v>~rdy'r~ : [ɹdɪ]</v>
      </c>
      <c r="B6149" s="1">
        <f>_xlfn.LET(_xlpm.d,$G6149,_xlpm.k,_xlfn.CONCAT(LEFT(TRIM(B$1),1),"*"),COUNTIF(_xlpm.d,_xlpm.k))</f>
        <v>1</v>
      </c>
      <c r="C6149" s="1">
        <f>_xlfn.LET(_xlpm.d,$G6149,_xlpm.k,_xlfn.CONCAT(LEFT(TRIM(C$1),1),"*"),COUNTIF(_xlpm.d,_xlpm.k))</f>
        <v>0</v>
      </c>
      <c r="D6149" s="1">
        <f>_xlfn.LET(_xlpm.d,$G6149,_xlpm.k,_xlfn.CONCAT(LEFT(TRIM(D$1),1),"*"),COUNTIF(_xlpm.d,_xlpm.k))</f>
        <v>0</v>
      </c>
      <c r="E6149" s="1">
        <f>LOG(F6149+1,10)</f>
        <v>0.30102999566398114</v>
      </c>
      <c r="F6149" s="7">
        <v>1</v>
      </c>
      <c r="G6149" s="9" t="s">
        <v>5759</v>
      </c>
      <c r="H6149" s="4">
        <f>F6149/freq.sum.r6e</f>
        <v>4.9701789264413521E-5</v>
      </c>
      <c r="I6149" s="1" t="str">
        <f>_xlfn.LET(_xlpm.sep,":",_xlpm.w,$G6149,LEFT(_xlpm.w,FIND(_xlpm.sep,_xlpm.w)-1))</f>
        <v>ɹdɪ</v>
      </c>
      <c r="J6149" s="1" t="str">
        <f>_xlfn.LET(_xlpm.sep,":",_xlpm.w,$G6149,RIGHT(_xlpm.w,LEN(_xlpm.w)-FIND(_xlpm.sep,_xlpm.w)))</f>
        <v>rdy'r</v>
      </c>
      <c r="K6149" s="10">
        <f>_xlfn.LET(_xlpm.w,I6149,LEN(_xlpm.w))</f>
        <v>3</v>
      </c>
      <c r="L6149" s="10">
        <f>_xlfn.LET(_xlpm.w,J6149,LEN(_xlpm.w))</f>
        <v>5</v>
      </c>
      <c r="M6149" s="10">
        <f>_xlfn.LET(_xlpm.a,K6149,_xlpm.b,L6149,MAX(_xlpm.a,_xlpm.b))</f>
        <v>5</v>
      </c>
      <c r="N6149" s="10">
        <f>_xlfn.LET(_xlpm.d,(K6149,L6149),MAX(_xlpm.d)-MIN(_xlpm.d))</f>
        <v>2</v>
      </c>
      <c r="O6149" s="1" t="str">
        <f>_xlfn.LET(_xlpm.sep,":",_xlpm.w,$G6149,_xlfn.CONCAT("~",RIGHT(_xlpm.w,LEN(_xlpm.w)-FIND(_xlpm.sep,_xlpm.w)),"~"))</f>
        <v>~rdy'r~</v>
      </c>
      <c r="P6149" s="1" t="str">
        <f>_xlfn.LET(_xlpm.sep,":",_xlpm.w,$G6149,_xlfn.CONCAT("[",LEFT(_xlpm.w,FIND(_xlpm.sep,_xlpm.w)-1),"]"))</f>
        <v>[ɹdɪ]</v>
      </c>
      <c r="Q6149" s="14" cm="1">
        <f t="array" ref="Q6149">SUM(_xlfn._xlws.FILTER($H$2:$H$7117,_xlfn.MAP($O$2:$O$7117,_xlfn.LAMBDA(_xlpm.x,_xlpm.x=$O6149))))</f>
        <v>4.9701789264413521E-5</v>
      </c>
      <c r="R6149" s="14">
        <f>$H6149/Q6149</f>
        <v>1</v>
      </c>
      <c r="S6149" s="14" cm="1">
        <f t="array" ref="S6149">SUM(_xlfn._xlws.FILTER($H$2:$H$7117,_xlfn.MAP($P$2:$P$7117,_xlfn.LAMBDA(_xlpm.x,_xlpm.x=$P6149))))</f>
        <v>4.7713717693836965E-3</v>
      </c>
      <c r="T6149" s="14">
        <f>$H6149/S6149</f>
        <v>1.041666666666667E-2</v>
      </c>
      <c r="U6149" s="14">
        <f>_xlfn.LET(_xlpm.freq,F6149,_xlpm.size,M6149+1,_xlpm.F,V6149,LOG(1+_xlpm.freq)*LOG(1+_xlpm.size)*_xlpm.F)</f>
        <v>5.2453579241470262E-3</v>
      </c>
      <c r="V6149" s="14">
        <f>_xlfn.LET(_xlpm.a,T6149,_xlpm.b,R6149,2*_xlpm.a*_xlpm.b/(_xlpm.a+_xlpm.b))</f>
        <v>2.0618556701030931E-2</v>
      </c>
      <c r="W6149" s="14">
        <f>_xlfn.LET(_xlpm.p,R6149,_xlpm.q,T6149,LOG(_xlpm.p/_xlpm.q))</f>
        <v>1.9822712330395682</v>
      </c>
      <c r="X6149" s="2"/>
    </row>
    <row r="6150" spans="1:24">
      <c r="A6150" s="1" t="str">
        <f>_xlfn.LET(_xlpm.sep," : ",CONCATENATE(O6150,_xlpm.sep,P6150))</f>
        <v>~rdyry~ : [ɹdɪ]</v>
      </c>
      <c r="B6150" s="1">
        <f>_xlfn.LET(_xlpm.d,$G6150,_xlpm.k,_xlfn.CONCAT(LEFT(TRIM(B$1),1),"*"),COUNTIF(_xlpm.d,_xlpm.k))</f>
        <v>1</v>
      </c>
      <c r="C6150" s="1">
        <f>_xlfn.LET(_xlpm.d,$G6150,_xlpm.k,_xlfn.CONCAT(LEFT(TRIM(C$1),1),"*"),COUNTIF(_xlpm.d,_xlpm.k))</f>
        <v>0</v>
      </c>
      <c r="D6150" s="1">
        <f>_xlfn.LET(_xlpm.d,$G6150,_xlpm.k,_xlfn.CONCAT(LEFT(TRIM(D$1),1),"*"),COUNTIF(_xlpm.d,_xlpm.k))</f>
        <v>0</v>
      </c>
      <c r="E6150" s="1">
        <f>LOG(F6150+1,10)</f>
        <v>0.30102999566398114</v>
      </c>
      <c r="F6150" s="7">
        <v>1</v>
      </c>
      <c r="G6150" s="9" t="s">
        <v>5764</v>
      </c>
      <c r="H6150" s="4">
        <f>F6150/freq.sum.r6e</f>
        <v>4.9701789264413521E-5</v>
      </c>
      <c r="I6150" s="1" t="str">
        <f>_xlfn.LET(_xlpm.sep,":",_xlpm.w,$G6150,LEFT(_xlpm.w,FIND(_xlpm.sep,_xlpm.w)-1))</f>
        <v>ɹdɪ</v>
      </c>
      <c r="J6150" s="1" t="str">
        <f>_xlfn.LET(_xlpm.sep,":",_xlpm.w,$G6150,RIGHT(_xlpm.w,LEN(_xlpm.w)-FIND(_xlpm.sep,_xlpm.w)))</f>
        <v>rdyry</v>
      </c>
      <c r="K6150" s="10">
        <f>_xlfn.LET(_xlpm.w,I6150,LEN(_xlpm.w))</f>
        <v>3</v>
      </c>
      <c r="L6150" s="10">
        <f>_xlfn.LET(_xlpm.w,J6150,LEN(_xlpm.w))</f>
        <v>5</v>
      </c>
      <c r="M6150" s="10">
        <f>_xlfn.LET(_xlpm.a,K6150,_xlpm.b,L6150,MAX(_xlpm.a,_xlpm.b))</f>
        <v>5</v>
      </c>
      <c r="N6150" s="10">
        <f>_xlfn.LET(_xlpm.d,(K6150,L6150),MAX(_xlpm.d)-MIN(_xlpm.d))</f>
        <v>2</v>
      </c>
      <c r="O6150" s="1" t="str">
        <f>_xlfn.LET(_xlpm.sep,":",_xlpm.w,$G6150,_xlfn.CONCAT("~",RIGHT(_xlpm.w,LEN(_xlpm.w)-FIND(_xlpm.sep,_xlpm.w)),"~"))</f>
        <v>~rdyry~</v>
      </c>
      <c r="P6150" s="1" t="str">
        <f>_xlfn.LET(_xlpm.sep,":",_xlpm.w,$G6150,_xlfn.CONCAT("[",LEFT(_xlpm.w,FIND(_xlpm.sep,_xlpm.w)-1),"]"))</f>
        <v>[ɹdɪ]</v>
      </c>
      <c r="Q6150" s="14" cm="1">
        <f t="array" ref="Q6150">SUM(_xlfn._xlws.FILTER($H$2:$H$7117,_xlfn.MAP($O$2:$O$7117,_xlfn.LAMBDA(_xlpm.x,_xlpm.x=$O6150))))</f>
        <v>4.9701789264413521E-5</v>
      </c>
      <c r="R6150" s="14">
        <f>$H6150/Q6150</f>
        <v>1</v>
      </c>
      <c r="S6150" s="14" cm="1">
        <f t="array" ref="S6150">SUM(_xlfn._xlws.FILTER($H$2:$H$7117,_xlfn.MAP($P$2:$P$7117,_xlfn.LAMBDA(_xlpm.x,_xlpm.x=$P6150))))</f>
        <v>4.7713717693836965E-3</v>
      </c>
      <c r="T6150" s="14">
        <f>$H6150/S6150</f>
        <v>1.041666666666667E-2</v>
      </c>
      <c r="U6150" s="14">
        <f>_xlfn.LET(_xlpm.freq,F6150,_xlpm.size,M6150+1,_xlpm.F,V6150,LOG(1+_xlpm.freq)*LOG(1+_xlpm.size)*_xlpm.F)</f>
        <v>5.2453579241470262E-3</v>
      </c>
      <c r="V6150" s="14">
        <f>_xlfn.LET(_xlpm.a,T6150,_xlpm.b,R6150,2*_xlpm.a*_xlpm.b/(_xlpm.a+_xlpm.b))</f>
        <v>2.0618556701030931E-2</v>
      </c>
      <c r="W6150" s="14">
        <f>_xlfn.LET(_xlpm.p,R6150,_xlpm.q,T6150,LOG(_xlpm.p/_xlpm.q))</f>
        <v>1.9822712330395682</v>
      </c>
      <c r="X6150" s="2"/>
    </row>
    <row r="6151" spans="1:24">
      <c r="A6151" s="1" t="str">
        <f>_xlfn.LET(_xlpm.sep," : ",CONCATENATE(O6151,_xlpm.sep,P6151))</f>
        <v>~rdery~ : [ɹdɪ]</v>
      </c>
      <c r="B6151" s="1">
        <f>_xlfn.LET(_xlpm.d,$G6151,_xlpm.k,_xlfn.CONCAT(LEFT(TRIM(B$1),1),"*"),COUNTIF(_xlpm.d,_xlpm.k))</f>
        <v>1</v>
      </c>
      <c r="C6151" s="1">
        <f>_xlfn.LET(_xlpm.d,$G6151,_xlpm.k,_xlfn.CONCAT(LEFT(TRIM(C$1),1),"*"),COUNTIF(_xlpm.d,_xlpm.k))</f>
        <v>0</v>
      </c>
      <c r="D6151" s="1">
        <f>_xlfn.LET(_xlpm.d,$G6151,_xlpm.k,_xlfn.CONCAT(LEFT(TRIM(D$1),1),"*"),COUNTIF(_xlpm.d,_xlpm.k))</f>
        <v>0</v>
      </c>
      <c r="E6151" s="1">
        <f>LOG(F6151+1,10)</f>
        <v>0.30102999566398114</v>
      </c>
      <c r="F6151" s="7">
        <v>1</v>
      </c>
      <c r="G6151" s="9" t="s">
        <v>5741</v>
      </c>
      <c r="H6151" s="4">
        <f>F6151/freq.sum.r6e</f>
        <v>4.9701789264413521E-5</v>
      </c>
      <c r="I6151" s="1" t="str">
        <f>_xlfn.LET(_xlpm.sep,":",_xlpm.w,$G6151,LEFT(_xlpm.w,FIND(_xlpm.sep,_xlpm.w)-1))</f>
        <v>ɹdɪ</v>
      </c>
      <c r="J6151" s="1" t="str">
        <f>_xlfn.LET(_xlpm.sep,":",_xlpm.w,$G6151,RIGHT(_xlpm.w,LEN(_xlpm.w)-FIND(_xlpm.sep,_xlpm.w)))</f>
        <v>rdery</v>
      </c>
      <c r="K6151" s="10">
        <f>_xlfn.LET(_xlpm.w,I6151,LEN(_xlpm.w))</f>
        <v>3</v>
      </c>
      <c r="L6151" s="10">
        <f>_xlfn.LET(_xlpm.w,J6151,LEN(_xlpm.w))</f>
        <v>5</v>
      </c>
      <c r="M6151" s="10">
        <f>_xlfn.LET(_xlpm.a,K6151,_xlpm.b,L6151,MAX(_xlpm.a,_xlpm.b))</f>
        <v>5</v>
      </c>
      <c r="N6151" s="10">
        <f>_xlfn.LET(_xlpm.d,(K6151,L6151),MAX(_xlpm.d)-MIN(_xlpm.d))</f>
        <v>2</v>
      </c>
      <c r="O6151" s="1" t="str">
        <f>_xlfn.LET(_xlpm.sep,":",_xlpm.w,$G6151,_xlfn.CONCAT("~",RIGHT(_xlpm.w,LEN(_xlpm.w)-FIND(_xlpm.sep,_xlpm.w)),"~"))</f>
        <v>~rdery~</v>
      </c>
      <c r="P6151" s="1" t="str">
        <f>_xlfn.LET(_xlpm.sep,":",_xlpm.w,$G6151,_xlfn.CONCAT("[",LEFT(_xlpm.w,FIND(_xlpm.sep,_xlpm.w)-1),"]"))</f>
        <v>[ɹdɪ]</v>
      </c>
      <c r="Q6151" s="14" cm="1">
        <f t="array" ref="Q6151">SUM(_xlfn._xlws.FILTER($H$2:$H$7117,_xlfn.MAP($O$2:$O$7117,_xlfn.LAMBDA(_xlpm.x,_xlpm.x=$O6151))))</f>
        <v>4.9701789264413521E-5</v>
      </c>
      <c r="R6151" s="14">
        <f>$H6151/Q6151</f>
        <v>1</v>
      </c>
      <c r="S6151" s="14" cm="1">
        <f t="array" ref="S6151">SUM(_xlfn._xlws.FILTER($H$2:$H$7117,_xlfn.MAP($P$2:$P$7117,_xlfn.LAMBDA(_xlpm.x,_xlpm.x=$P6151))))</f>
        <v>4.7713717693836965E-3</v>
      </c>
      <c r="T6151" s="14">
        <f>$H6151/S6151</f>
        <v>1.041666666666667E-2</v>
      </c>
      <c r="U6151" s="14">
        <f>_xlfn.LET(_xlpm.freq,F6151,_xlpm.size,M6151+1,_xlpm.F,V6151,LOG(1+_xlpm.freq)*LOG(1+_xlpm.size)*_xlpm.F)</f>
        <v>5.2453579241470262E-3</v>
      </c>
      <c r="V6151" s="14">
        <f>_xlfn.LET(_xlpm.a,T6151,_xlpm.b,R6151,2*_xlpm.a*_xlpm.b/(_xlpm.a+_xlpm.b))</f>
        <v>2.0618556701030931E-2</v>
      </c>
      <c r="W6151" s="14">
        <f>_xlfn.LET(_xlpm.p,R6151,_xlpm.q,T6151,LOG(_xlpm.p/_xlpm.q))</f>
        <v>1.9822712330395682</v>
      </c>
      <c r="X6151" s="2"/>
    </row>
    <row r="6152" spans="1:24">
      <c r="A6152" s="1" t="str">
        <f>_xlfn.LET(_xlpm.sep," : ",CONCATENATE(O6152,_xlpm.sep,P6152))</f>
        <v>~rdi'r~ : [ɹdɪ]</v>
      </c>
      <c r="B6152" s="1">
        <f>_xlfn.LET(_xlpm.d,$G6152,_xlpm.k,_xlfn.CONCAT(LEFT(TRIM(B$1),1),"*"),COUNTIF(_xlpm.d,_xlpm.k))</f>
        <v>1</v>
      </c>
      <c r="C6152" s="1">
        <f>_xlfn.LET(_xlpm.d,$G6152,_xlpm.k,_xlfn.CONCAT(LEFT(TRIM(C$1),1),"*"),COUNTIF(_xlpm.d,_xlpm.k))</f>
        <v>0</v>
      </c>
      <c r="D6152" s="1">
        <f>_xlfn.LET(_xlpm.d,$G6152,_xlpm.k,_xlfn.CONCAT(LEFT(TRIM(D$1),1),"*"),COUNTIF(_xlpm.d,_xlpm.k))</f>
        <v>0</v>
      </c>
      <c r="E6152" s="1">
        <f>LOG(F6152+1,10)</f>
        <v>0.30102999566398114</v>
      </c>
      <c r="F6152" s="7">
        <v>1</v>
      </c>
      <c r="G6152" s="9" t="s">
        <v>5745</v>
      </c>
      <c r="H6152" s="4">
        <f>F6152/freq.sum.r6e</f>
        <v>4.9701789264413521E-5</v>
      </c>
      <c r="I6152" s="1" t="str">
        <f>_xlfn.LET(_xlpm.sep,":",_xlpm.w,$G6152,LEFT(_xlpm.w,FIND(_xlpm.sep,_xlpm.w)-1))</f>
        <v>ɹdɪ</v>
      </c>
      <c r="J6152" s="1" t="str">
        <f>_xlfn.LET(_xlpm.sep,":",_xlpm.w,$G6152,RIGHT(_xlpm.w,LEN(_xlpm.w)-FIND(_xlpm.sep,_xlpm.w)))</f>
        <v>rdi'r</v>
      </c>
      <c r="K6152" s="10">
        <f>_xlfn.LET(_xlpm.w,I6152,LEN(_xlpm.w))</f>
        <v>3</v>
      </c>
      <c r="L6152" s="10">
        <f>_xlfn.LET(_xlpm.w,J6152,LEN(_xlpm.w))</f>
        <v>5</v>
      </c>
      <c r="M6152" s="10">
        <f>_xlfn.LET(_xlpm.a,K6152,_xlpm.b,L6152,MAX(_xlpm.a,_xlpm.b))</f>
        <v>5</v>
      </c>
      <c r="N6152" s="10">
        <f>_xlfn.LET(_xlpm.d,(K6152,L6152),MAX(_xlpm.d)-MIN(_xlpm.d))</f>
        <v>2</v>
      </c>
      <c r="O6152" s="1" t="str">
        <f>_xlfn.LET(_xlpm.sep,":",_xlpm.w,$G6152,_xlfn.CONCAT("~",RIGHT(_xlpm.w,LEN(_xlpm.w)-FIND(_xlpm.sep,_xlpm.w)),"~"))</f>
        <v>~rdi'r~</v>
      </c>
      <c r="P6152" s="1" t="str">
        <f>_xlfn.LET(_xlpm.sep,":",_xlpm.w,$G6152,_xlfn.CONCAT("[",LEFT(_xlpm.w,FIND(_xlpm.sep,_xlpm.w)-1),"]"))</f>
        <v>[ɹdɪ]</v>
      </c>
      <c r="Q6152" s="14" cm="1">
        <f t="array" ref="Q6152">SUM(_xlfn._xlws.FILTER($H$2:$H$7117,_xlfn.MAP($O$2:$O$7117,_xlfn.LAMBDA(_xlpm.x,_xlpm.x=$O6152))))</f>
        <v>4.9701789264413521E-5</v>
      </c>
      <c r="R6152" s="14">
        <f>$H6152/Q6152</f>
        <v>1</v>
      </c>
      <c r="S6152" s="14" cm="1">
        <f t="array" ref="S6152">SUM(_xlfn._xlws.FILTER($H$2:$H$7117,_xlfn.MAP($P$2:$P$7117,_xlfn.LAMBDA(_xlpm.x,_xlpm.x=$P6152))))</f>
        <v>4.7713717693836965E-3</v>
      </c>
      <c r="T6152" s="14">
        <f>$H6152/S6152</f>
        <v>1.041666666666667E-2</v>
      </c>
      <c r="U6152" s="14">
        <f>_xlfn.LET(_xlpm.freq,F6152,_xlpm.size,M6152+1,_xlpm.F,V6152,LOG(1+_xlpm.freq)*LOG(1+_xlpm.size)*_xlpm.F)</f>
        <v>5.2453579241470262E-3</v>
      </c>
      <c r="V6152" s="14">
        <f>_xlfn.LET(_xlpm.a,T6152,_xlpm.b,R6152,2*_xlpm.a*_xlpm.b/(_xlpm.a+_xlpm.b))</f>
        <v>2.0618556701030931E-2</v>
      </c>
      <c r="W6152" s="14">
        <f>_xlfn.LET(_xlpm.p,R6152,_xlpm.q,T6152,LOG(_xlpm.p/_xlpm.q))</f>
        <v>1.9822712330395682</v>
      </c>
      <c r="X6152" s="2"/>
    </row>
    <row r="6153" spans="1:24">
      <c r="A6153" s="1" t="str">
        <f>_xlfn.LET(_xlpm.sep," : ",CONCATENATE(O6153,_xlpm.sep,P6153))</f>
        <v>~rdiry~ : [ɹdɪ]</v>
      </c>
      <c r="B6153" s="1">
        <f>_xlfn.LET(_xlpm.d,$G6153,_xlpm.k,_xlfn.CONCAT(LEFT(TRIM(B$1),1),"*"),COUNTIF(_xlpm.d,_xlpm.k))</f>
        <v>1</v>
      </c>
      <c r="C6153" s="1">
        <f>_xlfn.LET(_xlpm.d,$G6153,_xlpm.k,_xlfn.CONCAT(LEFT(TRIM(C$1),1),"*"),COUNTIF(_xlpm.d,_xlpm.k))</f>
        <v>0</v>
      </c>
      <c r="D6153" s="1">
        <f>_xlfn.LET(_xlpm.d,$G6153,_xlpm.k,_xlfn.CONCAT(LEFT(TRIM(D$1),1),"*"),COUNTIF(_xlpm.d,_xlpm.k))</f>
        <v>0</v>
      </c>
      <c r="E6153" s="1">
        <f>LOG(F6153+1,10)</f>
        <v>0.30102999566398114</v>
      </c>
      <c r="F6153" s="7">
        <v>1</v>
      </c>
      <c r="G6153" s="9" t="s">
        <v>5752</v>
      </c>
      <c r="H6153" s="4">
        <f>F6153/freq.sum.r6e</f>
        <v>4.9701789264413521E-5</v>
      </c>
      <c r="I6153" s="1" t="str">
        <f>_xlfn.LET(_xlpm.sep,":",_xlpm.w,$G6153,LEFT(_xlpm.w,FIND(_xlpm.sep,_xlpm.w)-1))</f>
        <v>ɹdɪ</v>
      </c>
      <c r="J6153" s="1" t="str">
        <f>_xlfn.LET(_xlpm.sep,":",_xlpm.w,$G6153,RIGHT(_xlpm.w,LEN(_xlpm.w)-FIND(_xlpm.sep,_xlpm.w)))</f>
        <v>rdiry</v>
      </c>
      <c r="K6153" s="10">
        <f>_xlfn.LET(_xlpm.w,I6153,LEN(_xlpm.w))</f>
        <v>3</v>
      </c>
      <c r="L6153" s="10">
        <f>_xlfn.LET(_xlpm.w,J6153,LEN(_xlpm.w))</f>
        <v>5</v>
      </c>
      <c r="M6153" s="10">
        <f>_xlfn.LET(_xlpm.a,K6153,_xlpm.b,L6153,MAX(_xlpm.a,_xlpm.b))</f>
        <v>5</v>
      </c>
      <c r="N6153" s="10">
        <f>_xlfn.LET(_xlpm.d,(K6153,L6153),MAX(_xlpm.d)-MIN(_xlpm.d))</f>
        <v>2</v>
      </c>
      <c r="O6153" s="1" t="str">
        <f>_xlfn.LET(_xlpm.sep,":",_xlpm.w,$G6153,_xlfn.CONCAT("~",RIGHT(_xlpm.w,LEN(_xlpm.w)-FIND(_xlpm.sep,_xlpm.w)),"~"))</f>
        <v>~rdiry~</v>
      </c>
      <c r="P6153" s="1" t="str">
        <f>_xlfn.LET(_xlpm.sep,":",_xlpm.w,$G6153,_xlfn.CONCAT("[",LEFT(_xlpm.w,FIND(_xlpm.sep,_xlpm.w)-1),"]"))</f>
        <v>[ɹdɪ]</v>
      </c>
      <c r="Q6153" s="14" cm="1">
        <f t="array" ref="Q6153">SUM(_xlfn._xlws.FILTER($H$2:$H$7117,_xlfn.MAP($O$2:$O$7117,_xlfn.LAMBDA(_xlpm.x,_xlpm.x=$O6153))))</f>
        <v>4.9701789264413521E-5</v>
      </c>
      <c r="R6153" s="14">
        <f>$H6153/Q6153</f>
        <v>1</v>
      </c>
      <c r="S6153" s="14" cm="1">
        <f t="array" ref="S6153">SUM(_xlfn._xlws.FILTER($H$2:$H$7117,_xlfn.MAP($P$2:$P$7117,_xlfn.LAMBDA(_xlpm.x,_xlpm.x=$P6153))))</f>
        <v>4.7713717693836965E-3</v>
      </c>
      <c r="T6153" s="14">
        <f>$H6153/S6153</f>
        <v>1.041666666666667E-2</v>
      </c>
      <c r="U6153" s="14">
        <f>_xlfn.LET(_xlpm.freq,F6153,_xlpm.size,M6153+1,_xlpm.F,V6153,LOG(1+_xlpm.freq)*LOG(1+_xlpm.size)*_xlpm.F)</f>
        <v>5.2453579241470262E-3</v>
      </c>
      <c r="V6153" s="14">
        <f>_xlfn.LET(_xlpm.a,T6153,_xlpm.b,R6153,2*_xlpm.a*_xlpm.b/(_xlpm.a+_xlpm.b))</f>
        <v>2.0618556701030931E-2</v>
      </c>
      <c r="W6153" s="14">
        <f>_xlfn.LET(_xlpm.p,R6153,_xlpm.q,T6153,LOG(_xlpm.p/_xlpm.q))</f>
        <v>1.9822712330395682</v>
      </c>
      <c r="X6153" s="2"/>
    </row>
    <row r="6154" spans="1:24">
      <c r="A6154" s="1" t="str">
        <f>_xlfn.LET(_xlpm.sep," : ",CONCATENATE(O6154,_xlpm.sep,P6154))</f>
        <v>~rne'r~ : [ɹnɪ]</v>
      </c>
      <c r="B6154" s="1">
        <f>_xlfn.LET(_xlpm.d,$G6154,_xlpm.k,_xlfn.CONCAT(LEFT(TRIM(B$1),1),"*"),COUNTIF(_xlpm.d,_xlpm.k))</f>
        <v>1</v>
      </c>
      <c r="C6154" s="1">
        <f>_xlfn.LET(_xlpm.d,$G6154,_xlpm.k,_xlfn.CONCAT(LEFT(TRIM(C$1),1),"*"),COUNTIF(_xlpm.d,_xlpm.k))</f>
        <v>0</v>
      </c>
      <c r="D6154" s="1">
        <f>_xlfn.LET(_xlpm.d,$G6154,_xlpm.k,_xlfn.CONCAT(LEFT(TRIM(D$1),1),"*"),COUNTIF(_xlpm.d,_xlpm.k))</f>
        <v>0</v>
      </c>
      <c r="E6154" s="1">
        <f>LOG(F6154+1,10)</f>
        <v>0.30102999566398114</v>
      </c>
      <c r="F6154" s="7">
        <v>1</v>
      </c>
      <c r="G6154" s="9" t="s">
        <v>6103</v>
      </c>
      <c r="H6154" s="4">
        <f>F6154/freq.sum.r6e</f>
        <v>4.9701789264413521E-5</v>
      </c>
      <c r="I6154" s="4" t="str">
        <f>_xlfn.LET(_xlpm.sep,":",_xlpm.w,$G6154,LEFT(_xlpm.w,FIND(_xlpm.sep,_xlpm.w)-1))</f>
        <v>ɹnɪ</v>
      </c>
      <c r="J6154" s="4" t="str">
        <f>_xlfn.LET(_xlpm.sep,":",_xlpm.w,$G6154,RIGHT(_xlpm.w,LEN(_xlpm.w)-FIND(_xlpm.sep,_xlpm.w)))</f>
        <v>rne'r</v>
      </c>
      <c r="K6154" s="10">
        <f>_xlfn.LET(_xlpm.w,I6154,LEN(_xlpm.w))</f>
        <v>3</v>
      </c>
      <c r="L6154" s="10">
        <f>_xlfn.LET(_xlpm.w,J6154,LEN(_xlpm.w))</f>
        <v>5</v>
      </c>
      <c r="M6154" s="10">
        <f>_xlfn.LET(_xlpm.a,K6154,_xlpm.b,L6154,MAX(_xlpm.a,_xlpm.b))</f>
        <v>5</v>
      </c>
      <c r="N6154" s="10">
        <f>_xlfn.LET(_xlpm.d,(K6154,L6154),MAX(_xlpm.d)-MIN(_xlpm.d))</f>
        <v>2</v>
      </c>
      <c r="O6154" s="1" t="str">
        <f>_xlfn.LET(_xlpm.sep,":",_xlpm.w,$G6154,_xlfn.CONCAT("~",RIGHT(_xlpm.w,LEN(_xlpm.w)-FIND(_xlpm.sep,_xlpm.w)),"~"))</f>
        <v>~rne'r~</v>
      </c>
      <c r="P6154" s="1" t="str">
        <f>_xlfn.LET(_xlpm.sep,":",_xlpm.w,$G6154,_xlfn.CONCAT("[",LEFT(_xlpm.w,FIND(_xlpm.sep,_xlpm.w)-1),"]"))</f>
        <v>[ɹnɪ]</v>
      </c>
      <c r="Q6154" s="14" cm="1">
        <f t="array" ref="Q6154">SUM(_xlfn._xlws.FILTER($H$2:$H$7109,_xlfn.MAP($O$2:$O$7109,_xlfn.LAMBDA(_xlpm.x,_xlpm.x=$O6154))))</f>
        <v>4.9701789264413521E-5</v>
      </c>
      <c r="R6154" s="14">
        <f>$H6154/Q6154</f>
        <v>1</v>
      </c>
      <c r="S6154" s="14" cm="1">
        <f t="array" ref="S6154">SUM(_xlfn._xlws.FILTER($H$2:$H$7109,_xlfn.MAP($P$2:$P$7109,_xlfn.LAMBDA(_xlpm.x,_xlpm.x=$P6154))))</f>
        <v>4.7713717693836965E-3</v>
      </c>
      <c r="T6154" s="14">
        <f>$H6154/S6154</f>
        <v>1.041666666666667E-2</v>
      </c>
      <c r="U6154" s="14">
        <f>_xlfn.LET(_xlpm.freq,F6154,_xlpm.size,M6154+1,_xlpm.F,V6154,LOG(1+_xlpm.freq)*LOG(1+_xlpm.size)*_xlpm.F)</f>
        <v>5.2453579241470262E-3</v>
      </c>
      <c r="V6154" s="14">
        <f>_xlfn.LET(_xlpm.a,T6154,_xlpm.b,R6154,2*_xlpm.a*_xlpm.b/(_xlpm.a+_xlpm.b))</f>
        <v>2.0618556701030931E-2</v>
      </c>
      <c r="W6154" s="14">
        <f>_xlfn.LET(_xlpm.p,R6154,_xlpm.q,T6154,LOG(_xlpm.p/_xlpm.q))</f>
        <v>1.9822712330395682</v>
      </c>
      <c r="X6154" s="2"/>
    </row>
    <row r="6155" spans="1:24">
      <c r="A6155" s="1" t="str">
        <f>_xlfn.LET(_xlpm.sep," : ",CONCATENATE(O6155,_xlpm.sep,P6155))</f>
        <v>~rnery~ : [ɹnɪ]</v>
      </c>
      <c r="B6155" s="1">
        <f>_xlfn.LET(_xlpm.d,$G6155,_xlpm.k,_xlfn.CONCAT(LEFT(TRIM(B$1),1),"*"),COUNTIF(_xlpm.d,_xlpm.k))</f>
        <v>1</v>
      </c>
      <c r="C6155" s="1">
        <f>_xlfn.LET(_xlpm.d,$G6155,_xlpm.k,_xlfn.CONCAT(LEFT(TRIM(C$1),1),"*"),COUNTIF(_xlpm.d,_xlpm.k))</f>
        <v>0</v>
      </c>
      <c r="D6155" s="1">
        <f>_xlfn.LET(_xlpm.d,$G6155,_xlpm.k,_xlfn.CONCAT(LEFT(TRIM(D$1),1),"*"),COUNTIF(_xlpm.d,_xlpm.k))</f>
        <v>0</v>
      </c>
      <c r="E6155" s="1">
        <f>LOG(F6155+1,10)</f>
        <v>0.30102999566398114</v>
      </c>
      <c r="F6155" s="7">
        <v>1</v>
      </c>
      <c r="G6155" s="9" t="s">
        <v>6112</v>
      </c>
      <c r="H6155" s="4">
        <f>F6155/freq.sum.r6e</f>
        <v>4.9701789264413521E-5</v>
      </c>
      <c r="I6155" s="1" t="str">
        <f>_xlfn.LET(_xlpm.sep,":",_xlpm.w,$G6155,LEFT(_xlpm.w,FIND(_xlpm.sep,_xlpm.w)-1))</f>
        <v>ɹnɪ</v>
      </c>
      <c r="J6155" s="1" t="str">
        <f>_xlfn.LET(_xlpm.sep,":",_xlpm.w,$G6155,RIGHT(_xlpm.w,LEN(_xlpm.w)-FIND(_xlpm.sep,_xlpm.w)))</f>
        <v>rnery</v>
      </c>
      <c r="K6155" s="10">
        <f>_xlfn.LET(_xlpm.w,I6155,LEN(_xlpm.w))</f>
        <v>3</v>
      </c>
      <c r="L6155" s="10">
        <f>_xlfn.LET(_xlpm.w,J6155,LEN(_xlpm.w))</f>
        <v>5</v>
      </c>
      <c r="M6155" s="10">
        <f>_xlfn.LET(_xlpm.a,K6155,_xlpm.b,L6155,MAX(_xlpm.a,_xlpm.b))</f>
        <v>5</v>
      </c>
      <c r="N6155" s="10">
        <f>_xlfn.LET(_xlpm.d,(K6155,L6155),MAX(_xlpm.d)-MIN(_xlpm.d))</f>
        <v>2</v>
      </c>
      <c r="O6155" s="1" t="str">
        <f>_xlfn.LET(_xlpm.sep,":",_xlpm.w,$G6155,_xlfn.CONCAT("~",RIGHT(_xlpm.w,LEN(_xlpm.w)-FIND(_xlpm.sep,_xlpm.w)),"~"))</f>
        <v>~rnery~</v>
      </c>
      <c r="P6155" s="1" t="str">
        <f>_xlfn.LET(_xlpm.sep,":",_xlpm.w,$G6155,_xlfn.CONCAT("[",LEFT(_xlpm.w,FIND(_xlpm.sep,_xlpm.w)-1),"]"))</f>
        <v>[ɹnɪ]</v>
      </c>
      <c r="Q6155" s="14" cm="1">
        <f t="array" ref="Q6155">SUM(_xlfn._xlws.FILTER($H$2:$H$7117,_xlfn.MAP($O$2:$O$7117,_xlfn.LAMBDA(_xlpm.x,_xlpm.x=$O6155))))</f>
        <v>4.9701789264413521E-5</v>
      </c>
      <c r="R6155" s="14">
        <f>$H6155/Q6155</f>
        <v>1</v>
      </c>
      <c r="S6155" s="14" cm="1">
        <f t="array" ref="S6155">SUM(_xlfn._xlws.FILTER($H$2:$H$7117,_xlfn.MAP($P$2:$P$7117,_xlfn.LAMBDA(_xlpm.x,_xlpm.x=$P6155))))</f>
        <v>4.7713717693836965E-3</v>
      </c>
      <c r="T6155" s="14">
        <f>$H6155/S6155</f>
        <v>1.041666666666667E-2</v>
      </c>
      <c r="U6155" s="14">
        <f>_xlfn.LET(_xlpm.freq,F6155,_xlpm.size,M6155+1,_xlpm.F,V6155,LOG(1+_xlpm.freq)*LOG(1+_xlpm.size)*_xlpm.F)</f>
        <v>5.2453579241470262E-3</v>
      </c>
      <c r="V6155" s="14">
        <f>_xlfn.LET(_xlpm.a,T6155,_xlpm.b,R6155,2*_xlpm.a*_xlpm.b/(_xlpm.a+_xlpm.b))</f>
        <v>2.0618556701030931E-2</v>
      </c>
      <c r="W6155" s="14">
        <f>_xlfn.LET(_xlpm.p,R6155,_xlpm.q,T6155,LOG(_xlpm.p/_xlpm.q))</f>
        <v>1.9822712330395682</v>
      </c>
      <c r="X6155" s="2"/>
    </row>
    <row r="6156" spans="1:24">
      <c r="A6156" s="1" t="str">
        <f>_xlfn.LET(_xlpm.sep," : ",CONCATENATE(O6156,_xlpm.sep,P6156))</f>
        <v>~rneye~ : [ɹnɪ]</v>
      </c>
      <c r="B6156" s="1">
        <f>_xlfn.LET(_xlpm.d,$G6156,_xlpm.k,_xlfn.CONCAT(LEFT(TRIM(B$1),1),"*"),COUNTIF(_xlpm.d,_xlpm.k))</f>
        <v>1</v>
      </c>
      <c r="C6156" s="1">
        <f>_xlfn.LET(_xlpm.d,$G6156,_xlpm.k,_xlfn.CONCAT(LEFT(TRIM(C$1),1),"*"),COUNTIF(_xlpm.d,_xlpm.k))</f>
        <v>0</v>
      </c>
      <c r="D6156" s="1">
        <f>_xlfn.LET(_xlpm.d,$G6156,_xlpm.k,_xlfn.CONCAT(LEFT(TRIM(D$1),1),"*"),COUNTIF(_xlpm.d,_xlpm.k))</f>
        <v>0</v>
      </c>
      <c r="E6156" s="1">
        <f>LOG(F6156+1,10)</f>
        <v>0.30102999566398114</v>
      </c>
      <c r="F6156" s="7">
        <v>1</v>
      </c>
      <c r="G6156" s="9" t="s">
        <v>6116</v>
      </c>
      <c r="H6156" s="4">
        <f>F6156/freq.sum.r6e</f>
        <v>4.9701789264413521E-5</v>
      </c>
      <c r="I6156" s="1" t="str">
        <f>_xlfn.LET(_xlpm.sep,":",_xlpm.w,$G6156,LEFT(_xlpm.w,FIND(_xlpm.sep,_xlpm.w)-1))</f>
        <v>ɹnɪ</v>
      </c>
      <c r="J6156" s="1" t="str">
        <f>_xlfn.LET(_xlpm.sep,":",_xlpm.w,$G6156,RIGHT(_xlpm.w,LEN(_xlpm.w)-FIND(_xlpm.sep,_xlpm.w)))</f>
        <v>rneye</v>
      </c>
      <c r="K6156" s="10">
        <f>_xlfn.LET(_xlpm.w,I6156,LEN(_xlpm.w))</f>
        <v>3</v>
      </c>
      <c r="L6156" s="10">
        <f>_xlfn.LET(_xlpm.w,J6156,LEN(_xlpm.w))</f>
        <v>5</v>
      </c>
      <c r="M6156" s="10">
        <f>_xlfn.LET(_xlpm.a,K6156,_xlpm.b,L6156,MAX(_xlpm.a,_xlpm.b))</f>
        <v>5</v>
      </c>
      <c r="N6156" s="10">
        <f>_xlfn.LET(_xlpm.d,(K6156,L6156),MAX(_xlpm.d)-MIN(_xlpm.d))</f>
        <v>2</v>
      </c>
      <c r="O6156" s="1" t="str">
        <f>_xlfn.LET(_xlpm.sep,":",_xlpm.w,$G6156,_xlfn.CONCAT("~",RIGHT(_xlpm.w,LEN(_xlpm.w)-FIND(_xlpm.sep,_xlpm.w)),"~"))</f>
        <v>~rneye~</v>
      </c>
      <c r="P6156" s="1" t="str">
        <f>_xlfn.LET(_xlpm.sep,":",_xlpm.w,$G6156,_xlfn.CONCAT("[",LEFT(_xlpm.w,FIND(_xlpm.sep,_xlpm.w)-1),"]"))</f>
        <v>[ɹnɪ]</v>
      </c>
      <c r="Q6156" s="14" cm="1">
        <f t="array" ref="Q6156">SUM(_xlfn._xlws.FILTER($H$2:$H$7117,_xlfn.MAP($O$2:$O$7117,_xlfn.LAMBDA(_xlpm.x,_xlpm.x=$O6156))))</f>
        <v>4.9701789264413521E-5</v>
      </c>
      <c r="R6156" s="14">
        <f>$H6156/Q6156</f>
        <v>1</v>
      </c>
      <c r="S6156" s="14" cm="1">
        <f t="array" ref="S6156">SUM(_xlfn._xlws.FILTER($H$2:$H$7117,_xlfn.MAP($P$2:$P$7117,_xlfn.LAMBDA(_xlpm.x,_xlpm.x=$P6156))))</f>
        <v>4.7713717693836965E-3</v>
      </c>
      <c r="T6156" s="14">
        <f>$H6156/S6156</f>
        <v>1.041666666666667E-2</v>
      </c>
      <c r="U6156" s="14">
        <f>_xlfn.LET(_xlpm.freq,F6156,_xlpm.size,M6156+1,_xlpm.F,V6156,LOG(1+_xlpm.freq)*LOG(1+_xlpm.size)*_xlpm.F)</f>
        <v>5.2453579241470262E-3</v>
      </c>
      <c r="V6156" s="14">
        <f>_xlfn.LET(_xlpm.a,T6156,_xlpm.b,R6156,2*_xlpm.a*_xlpm.b/(_xlpm.a+_xlpm.b))</f>
        <v>2.0618556701030931E-2</v>
      </c>
      <c r="W6156" s="14">
        <f>_xlfn.LET(_xlpm.p,R6156,_xlpm.q,T6156,LOG(_xlpm.p/_xlpm.q))</f>
        <v>1.9822712330395682</v>
      </c>
      <c r="X6156" s="2"/>
    </row>
    <row r="6157" spans="1:24">
      <c r="A6157" s="1" t="str">
        <f>_xlfn.LET(_xlpm.sep," : ",CONCATENATE(O6157,_xlpm.sep,P6157))</f>
        <v>~rni'r~ : [ɹnɪ]</v>
      </c>
      <c r="B6157" s="1">
        <f>_xlfn.LET(_xlpm.d,$G6157,_xlpm.k,_xlfn.CONCAT(LEFT(TRIM(B$1),1),"*"),COUNTIF(_xlpm.d,_xlpm.k))</f>
        <v>1</v>
      </c>
      <c r="C6157" s="1">
        <f>_xlfn.LET(_xlpm.d,$G6157,_xlpm.k,_xlfn.CONCAT(LEFT(TRIM(C$1),1),"*"),COUNTIF(_xlpm.d,_xlpm.k))</f>
        <v>0</v>
      </c>
      <c r="D6157" s="1">
        <f>_xlfn.LET(_xlpm.d,$G6157,_xlpm.k,_xlfn.CONCAT(LEFT(TRIM(D$1),1),"*"),COUNTIF(_xlpm.d,_xlpm.k))</f>
        <v>0</v>
      </c>
      <c r="E6157" s="1">
        <f>LOG(F6157+1,10)</f>
        <v>0.30102999566398114</v>
      </c>
      <c r="F6157" s="7">
        <v>1</v>
      </c>
      <c r="G6157" s="9" t="s">
        <v>6122</v>
      </c>
      <c r="H6157" s="4">
        <f>F6157/freq.sum.r6e</f>
        <v>4.9701789264413521E-5</v>
      </c>
      <c r="I6157" s="1" t="str">
        <f>_xlfn.LET(_xlpm.sep,":",_xlpm.w,$G6157,LEFT(_xlpm.w,FIND(_xlpm.sep,_xlpm.w)-1))</f>
        <v>ɹnɪ</v>
      </c>
      <c r="J6157" s="1" t="str">
        <f>_xlfn.LET(_xlpm.sep,":",_xlpm.w,$G6157,RIGHT(_xlpm.w,LEN(_xlpm.w)-FIND(_xlpm.sep,_xlpm.w)))</f>
        <v>rni'r</v>
      </c>
      <c r="K6157" s="10">
        <f>_xlfn.LET(_xlpm.w,I6157,LEN(_xlpm.w))</f>
        <v>3</v>
      </c>
      <c r="L6157" s="10">
        <f>_xlfn.LET(_xlpm.w,J6157,LEN(_xlpm.w))</f>
        <v>5</v>
      </c>
      <c r="M6157" s="10">
        <f>_xlfn.LET(_xlpm.a,K6157,_xlpm.b,L6157,MAX(_xlpm.a,_xlpm.b))</f>
        <v>5</v>
      </c>
      <c r="N6157" s="10">
        <f>_xlfn.LET(_xlpm.d,(K6157,L6157),MAX(_xlpm.d)-MIN(_xlpm.d))</f>
        <v>2</v>
      </c>
      <c r="O6157" s="1" t="str">
        <f>_xlfn.LET(_xlpm.sep,":",_xlpm.w,$G6157,_xlfn.CONCAT("~",RIGHT(_xlpm.w,LEN(_xlpm.w)-FIND(_xlpm.sep,_xlpm.w)),"~"))</f>
        <v>~rni'r~</v>
      </c>
      <c r="P6157" s="1" t="str">
        <f>_xlfn.LET(_xlpm.sep,":",_xlpm.w,$G6157,_xlfn.CONCAT("[",LEFT(_xlpm.w,FIND(_xlpm.sep,_xlpm.w)-1),"]"))</f>
        <v>[ɹnɪ]</v>
      </c>
      <c r="Q6157" s="14" cm="1">
        <f t="array" ref="Q6157">SUM(_xlfn._xlws.FILTER($H$2:$H$7117,_xlfn.MAP($O$2:$O$7117,_xlfn.LAMBDA(_xlpm.x,_xlpm.x=$O6157))))</f>
        <v>4.9701789264413521E-5</v>
      </c>
      <c r="R6157" s="14">
        <f>$H6157/Q6157</f>
        <v>1</v>
      </c>
      <c r="S6157" s="14" cm="1">
        <f t="array" ref="S6157">SUM(_xlfn._xlws.FILTER($H$2:$H$7117,_xlfn.MAP($P$2:$P$7117,_xlfn.LAMBDA(_xlpm.x,_xlpm.x=$P6157))))</f>
        <v>4.7713717693836965E-3</v>
      </c>
      <c r="T6157" s="14">
        <f>$H6157/S6157</f>
        <v>1.041666666666667E-2</v>
      </c>
      <c r="U6157" s="14">
        <f>_xlfn.LET(_xlpm.freq,F6157,_xlpm.size,M6157+1,_xlpm.F,V6157,LOG(1+_xlpm.freq)*LOG(1+_xlpm.size)*_xlpm.F)</f>
        <v>5.2453579241470262E-3</v>
      </c>
      <c r="V6157" s="14">
        <f>_xlfn.LET(_xlpm.a,T6157,_xlpm.b,R6157,2*_xlpm.a*_xlpm.b/(_xlpm.a+_xlpm.b))</f>
        <v>2.0618556701030931E-2</v>
      </c>
      <c r="W6157" s="14">
        <f>_xlfn.LET(_xlpm.p,R6157,_xlpm.q,T6157,LOG(_xlpm.p/_xlpm.q))</f>
        <v>1.9822712330395682</v>
      </c>
      <c r="X6157" s="2"/>
    </row>
    <row r="6158" spans="1:24">
      <c r="A6158" s="1" t="str">
        <f>_xlfn.LET(_xlpm.sep," : ",CONCATENATE(O6158,_xlpm.sep,P6158))</f>
        <v>~rniry~ : [ɹnɪ]</v>
      </c>
      <c r="B6158" s="1">
        <f>_xlfn.LET(_xlpm.d,$G6158,_xlpm.k,_xlfn.CONCAT(LEFT(TRIM(B$1),1),"*"),COUNTIF(_xlpm.d,_xlpm.k))</f>
        <v>1</v>
      </c>
      <c r="C6158" s="1">
        <f>_xlfn.LET(_xlpm.d,$G6158,_xlpm.k,_xlfn.CONCAT(LEFT(TRIM(C$1),1),"*"),COUNTIF(_xlpm.d,_xlpm.k))</f>
        <v>0</v>
      </c>
      <c r="D6158" s="1">
        <f>_xlfn.LET(_xlpm.d,$G6158,_xlpm.k,_xlfn.CONCAT(LEFT(TRIM(D$1),1),"*"),COUNTIF(_xlpm.d,_xlpm.k))</f>
        <v>0</v>
      </c>
      <c r="E6158" s="1">
        <f>LOG(F6158+1,10)</f>
        <v>0.30102999566398114</v>
      </c>
      <c r="F6158" s="7">
        <v>1</v>
      </c>
      <c r="G6158" s="9" t="s">
        <v>6127</v>
      </c>
      <c r="H6158" s="4">
        <f>F6158/freq.sum.r6e</f>
        <v>4.9701789264413521E-5</v>
      </c>
      <c r="I6158" s="1" t="str">
        <f>_xlfn.LET(_xlpm.sep,":",_xlpm.w,$G6158,LEFT(_xlpm.w,FIND(_xlpm.sep,_xlpm.w)-1))</f>
        <v>ɹnɪ</v>
      </c>
      <c r="J6158" s="1" t="str">
        <f>_xlfn.LET(_xlpm.sep,":",_xlpm.w,$G6158,RIGHT(_xlpm.w,LEN(_xlpm.w)-FIND(_xlpm.sep,_xlpm.w)))</f>
        <v>rniry</v>
      </c>
      <c r="K6158" s="10">
        <f>_xlfn.LET(_xlpm.w,I6158,LEN(_xlpm.w))</f>
        <v>3</v>
      </c>
      <c r="L6158" s="10">
        <f>_xlfn.LET(_xlpm.w,J6158,LEN(_xlpm.w))</f>
        <v>5</v>
      </c>
      <c r="M6158" s="10">
        <f>_xlfn.LET(_xlpm.a,K6158,_xlpm.b,L6158,MAX(_xlpm.a,_xlpm.b))</f>
        <v>5</v>
      </c>
      <c r="N6158" s="10">
        <f>_xlfn.LET(_xlpm.d,(K6158,L6158),MAX(_xlpm.d)-MIN(_xlpm.d))</f>
        <v>2</v>
      </c>
      <c r="O6158" s="1" t="str">
        <f>_xlfn.LET(_xlpm.sep,":",_xlpm.w,$G6158,_xlfn.CONCAT("~",RIGHT(_xlpm.w,LEN(_xlpm.w)-FIND(_xlpm.sep,_xlpm.w)),"~"))</f>
        <v>~rniry~</v>
      </c>
      <c r="P6158" s="1" t="str">
        <f>_xlfn.LET(_xlpm.sep,":",_xlpm.w,$G6158,_xlfn.CONCAT("[",LEFT(_xlpm.w,FIND(_xlpm.sep,_xlpm.w)-1),"]"))</f>
        <v>[ɹnɪ]</v>
      </c>
      <c r="Q6158" s="14" cm="1">
        <f t="array" ref="Q6158">SUM(_xlfn._xlws.FILTER($H$2:$H$7117,_xlfn.MAP($O$2:$O$7117,_xlfn.LAMBDA(_xlpm.x,_xlpm.x=$O6158))))</f>
        <v>4.9701789264413521E-5</v>
      </c>
      <c r="R6158" s="14">
        <f>$H6158/Q6158</f>
        <v>1</v>
      </c>
      <c r="S6158" s="14" cm="1">
        <f t="array" ref="S6158">SUM(_xlfn._xlws.FILTER($H$2:$H$7117,_xlfn.MAP($P$2:$P$7117,_xlfn.LAMBDA(_xlpm.x,_xlpm.x=$P6158))))</f>
        <v>4.7713717693836965E-3</v>
      </c>
      <c r="T6158" s="14">
        <f>$H6158/S6158</f>
        <v>1.041666666666667E-2</v>
      </c>
      <c r="U6158" s="14">
        <f>_xlfn.LET(_xlpm.freq,F6158,_xlpm.size,M6158+1,_xlpm.F,V6158,LOG(1+_xlpm.freq)*LOG(1+_xlpm.size)*_xlpm.F)</f>
        <v>5.2453579241470262E-3</v>
      </c>
      <c r="V6158" s="14">
        <f>_xlfn.LET(_xlpm.a,T6158,_xlpm.b,R6158,2*_xlpm.a*_xlpm.b/(_xlpm.a+_xlpm.b))</f>
        <v>2.0618556701030931E-2</v>
      </c>
      <c r="W6158" s="14">
        <f>_xlfn.LET(_xlpm.p,R6158,_xlpm.q,T6158,LOG(_xlpm.p/_xlpm.q))</f>
        <v>1.9822712330395682</v>
      </c>
      <c r="X6158" s="2"/>
    </row>
    <row r="6159" spans="1:24">
      <c r="A6159" s="1" t="str">
        <f>_xlfn.LET(_xlpm.sep," : ",CONCATENATE(O6159,_xlpm.sep,P6159))</f>
        <v>~the'r~ : [θɪ]</v>
      </c>
      <c r="B6159" s="1">
        <f>_xlfn.LET(_xlpm.d,$G6159,_xlpm.k,_xlfn.CONCAT(LEFT(TRIM(B$1),1),"*"),COUNTIF(_xlpm.d,_xlpm.k))</f>
        <v>0</v>
      </c>
      <c r="C6159" s="1">
        <f>_xlfn.LET(_xlpm.d,$G6159,_xlpm.k,_xlfn.CONCAT(LEFT(TRIM(C$1),1),"*"),COUNTIF(_xlpm.d,_xlpm.k))</f>
        <v>0</v>
      </c>
      <c r="D6159" s="1">
        <f>_xlfn.LET(_xlpm.d,$G6159,_xlpm.k,_xlfn.CONCAT(LEFT(TRIM(D$1),1),"*"),COUNTIF(_xlpm.d,_xlpm.k))</f>
        <v>0</v>
      </c>
      <c r="E6159" s="1">
        <f>LOG(F6159+1,10)</f>
        <v>0.30102999566398114</v>
      </c>
      <c r="F6159" s="7">
        <v>1</v>
      </c>
      <c r="G6159" s="9" t="s">
        <v>6860</v>
      </c>
      <c r="H6159" s="4">
        <f>F6159/freq.sum.r6e</f>
        <v>4.9701789264413521E-5</v>
      </c>
      <c r="I6159" s="1" t="str">
        <f>_xlfn.LET(_xlpm.sep,":",_xlpm.w,$G6159,LEFT(_xlpm.w,FIND(_xlpm.sep,_xlpm.w)-1))</f>
        <v>θɪ</v>
      </c>
      <c r="J6159" s="1" t="str">
        <f>_xlfn.LET(_xlpm.sep,":",_xlpm.w,$G6159,RIGHT(_xlpm.w,LEN(_xlpm.w)-FIND(_xlpm.sep,_xlpm.w)))</f>
        <v>the'r</v>
      </c>
      <c r="K6159" s="10">
        <f>_xlfn.LET(_xlpm.w,I6159,LEN(_xlpm.w))</f>
        <v>2</v>
      </c>
      <c r="L6159" s="10">
        <f>_xlfn.LET(_xlpm.w,J6159,LEN(_xlpm.w))</f>
        <v>5</v>
      </c>
      <c r="M6159" s="10">
        <f>_xlfn.LET(_xlpm.a,K6159,_xlpm.b,L6159,MAX(_xlpm.a,_xlpm.b))</f>
        <v>5</v>
      </c>
      <c r="N6159" s="10">
        <f>_xlfn.LET(_xlpm.d,(K6159,L6159),MAX(_xlpm.d)-MIN(_xlpm.d))</f>
        <v>3</v>
      </c>
      <c r="O6159" s="1" t="str">
        <f>_xlfn.LET(_xlpm.sep,":",_xlpm.w,$G6159,_xlfn.CONCAT("~",RIGHT(_xlpm.w,LEN(_xlpm.w)-FIND(_xlpm.sep,_xlpm.w)),"~"))</f>
        <v>~the'r~</v>
      </c>
      <c r="P6159" s="1" t="str">
        <f>_xlfn.LET(_xlpm.sep,":",_xlpm.w,$G6159,_xlfn.CONCAT("[",LEFT(_xlpm.w,FIND(_xlpm.sep,_xlpm.w)-1),"]"))</f>
        <v>[θɪ]</v>
      </c>
      <c r="Q6159" s="14" cm="1">
        <f t="array" ref="Q6159">SUM(_xlfn._xlws.FILTER($H$2:$H$7117,_xlfn.MAP($O$2:$O$7117,_xlfn.LAMBDA(_xlpm.x,_xlpm.x=$O6159))))</f>
        <v>4.9701789264413521E-5</v>
      </c>
      <c r="R6159" s="14">
        <f>$H6159/Q6159</f>
        <v>1</v>
      </c>
      <c r="S6159" s="14" cm="1">
        <f t="array" ref="S6159">SUM(_xlfn._xlws.FILTER($H$2:$H$7117,_xlfn.MAP($P$2:$P$7117,_xlfn.LAMBDA(_xlpm.x,_xlpm.x=$P6159))))</f>
        <v>4.7713717693836965E-3</v>
      </c>
      <c r="T6159" s="14">
        <f>$H6159/S6159</f>
        <v>1.041666666666667E-2</v>
      </c>
      <c r="U6159" s="14">
        <f>_xlfn.LET(_xlpm.freq,F6159,_xlpm.size,M6159+1,_xlpm.F,V6159,LOG(1+_xlpm.freq)*LOG(1+_xlpm.size)*_xlpm.F)</f>
        <v>5.2453579241470262E-3</v>
      </c>
      <c r="V6159" s="14">
        <f>_xlfn.LET(_xlpm.a,T6159,_xlpm.b,R6159,2*_xlpm.a*_xlpm.b/(_xlpm.a+_xlpm.b))</f>
        <v>2.0618556701030931E-2</v>
      </c>
      <c r="W6159" s="14">
        <f>_xlfn.LET(_xlpm.p,R6159,_xlpm.q,T6159,LOG(_xlpm.p/_xlpm.q))</f>
        <v>1.9822712330395682</v>
      </c>
      <c r="X6159" s="2"/>
    </row>
    <row r="6160" spans="1:24">
      <c r="A6160" s="1" t="str">
        <f>_xlfn.LET(_xlpm.sep," : ",CONCATENATE(O6160,_xlpm.sep,P6160))</f>
        <v>~thery~ : [θɪ]</v>
      </c>
      <c r="B6160" s="1">
        <f>_xlfn.LET(_xlpm.d,$G6160,_xlpm.k,_xlfn.CONCAT(LEFT(TRIM(B$1),1),"*"),COUNTIF(_xlpm.d,_xlpm.k))</f>
        <v>0</v>
      </c>
      <c r="C6160" s="1">
        <f>_xlfn.LET(_xlpm.d,$G6160,_xlpm.k,_xlfn.CONCAT(LEFT(TRIM(C$1),1),"*"),COUNTIF(_xlpm.d,_xlpm.k))</f>
        <v>0</v>
      </c>
      <c r="D6160" s="1">
        <f>_xlfn.LET(_xlpm.d,$G6160,_xlpm.k,_xlfn.CONCAT(LEFT(TRIM(D$1),1),"*"),COUNTIF(_xlpm.d,_xlpm.k))</f>
        <v>0</v>
      </c>
      <c r="E6160" s="1">
        <f>LOG(F6160+1,10)</f>
        <v>0.30102999566398114</v>
      </c>
      <c r="F6160" s="7">
        <v>1</v>
      </c>
      <c r="G6160" s="9" t="s">
        <v>6867</v>
      </c>
      <c r="H6160" s="4">
        <f>F6160/freq.sum.r6e</f>
        <v>4.9701789264413521E-5</v>
      </c>
      <c r="I6160" s="1" t="str">
        <f>_xlfn.LET(_xlpm.sep,":",_xlpm.w,$G6160,LEFT(_xlpm.w,FIND(_xlpm.sep,_xlpm.w)-1))</f>
        <v>θɪ</v>
      </c>
      <c r="J6160" s="1" t="str">
        <f>_xlfn.LET(_xlpm.sep,":",_xlpm.w,$G6160,RIGHT(_xlpm.w,LEN(_xlpm.w)-FIND(_xlpm.sep,_xlpm.w)))</f>
        <v>thery</v>
      </c>
      <c r="K6160" s="10">
        <f>_xlfn.LET(_xlpm.w,I6160,LEN(_xlpm.w))</f>
        <v>2</v>
      </c>
      <c r="L6160" s="10">
        <f>_xlfn.LET(_xlpm.w,J6160,LEN(_xlpm.w))</f>
        <v>5</v>
      </c>
      <c r="M6160" s="10">
        <f>_xlfn.LET(_xlpm.a,K6160,_xlpm.b,L6160,MAX(_xlpm.a,_xlpm.b))</f>
        <v>5</v>
      </c>
      <c r="N6160" s="10">
        <f>_xlfn.LET(_xlpm.d,(K6160,L6160),MAX(_xlpm.d)-MIN(_xlpm.d))</f>
        <v>3</v>
      </c>
      <c r="O6160" s="1" t="str">
        <f>_xlfn.LET(_xlpm.sep,":",_xlpm.w,$G6160,_xlfn.CONCAT("~",RIGHT(_xlpm.w,LEN(_xlpm.w)-FIND(_xlpm.sep,_xlpm.w)),"~"))</f>
        <v>~thery~</v>
      </c>
      <c r="P6160" s="1" t="str">
        <f>_xlfn.LET(_xlpm.sep,":",_xlpm.w,$G6160,_xlfn.CONCAT("[",LEFT(_xlpm.w,FIND(_xlpm.sep,_xlpm.w)-1),"]"))</f>
        <v>[θɪ]</v>
      </c>
      <c r="Q6160" s="14" cm="1">
        <f t="array" ref="Q6160">SUM(_xlfn._xlws.FILTER($H$2:$H$7117,_xlfn.MAP($O$2:$O$7117,_xlfn.LAMBDA(_xlpm.x,_xlpm.x=$O6160))))</f>
        <v>4.9701789264413521E-5</v>
      </c>
      <c r="R6160" s="14">
        <f>$H6160/Q6160</f>
        <v>1</v>
      </c>
      <c r="S6160" s="14" cm="1">
        <f t="array" ref="S6160">SUM(_xlfn._xlws.FILTER($H$2:$H$7117,_xlfn.MAP($P$2:$P$7117,_xlfn.LAMBDA(_xlpm.x,_xlpm.x=$P6160))))</f>
        <v>4.7713717693836965E-3</v>
      </c>
      <c r="T6160" s="14">
        <f>$H6160/S6160</f>
        <v>1.041666666666667E-2</v>
      </c>
      <c r="U6160" s="14">
        <f>_xlfn.LET(_xlpm.freq,F6160,_xlpm.size,M6160+1,_xlpm.F,V6160,LOG(1+_xlpm.freq)*LOG(1+_xlpm.size)*_xlpm.F)</f>
        <v>5.2453579241470262E-3</v>
      </c>
      <c r="V6160" s="14">
        <f>_xlfn.LET(_xlpm.a,T6160,_xlpm.b,R6160,2*_xlpm.a*_xlpm.b/(_xlpm.a+_xlpm.b))</f>
        <v>2.0618556701030931E-2</v>
      </c>
      <c r="W6160" s="14">
        <f>_xlfn.LET(_xlpm.p,R6160,_xlpm.q,T6160,LOG(_xlpm.p/_xlpm.q))</f>
        <v>1.9822712330395682</v>
      </c>
      <c r="X6160" s="2"/>
    </row>
    <row r="6161" spans="1:24">
      <c r="A6161" s="1" t="str">
        <f>_xlfn.LET(_xlpm.sep," : ",CONCATENATE(O6161,_xlpm.sep,P6161))</f>
        <v>~thy'r~ : [θɪ]</v>
      </c>
      <c r="B6161" s="1">
        <f>_xlfn.LET(_xlpm.d,$G6161,_xlpm.k,_xlfn.CONCAT(LEFT(TRIM(B$1),1),"*"),COUNTIF(_xlpm.d,_xlpm.k))</f>
        <v>0</v>
      </c>
      <c r="C6161" s="1">
        <f>_xlfn.LET(_xlpm.d,$G6161,_xlpm.k,_xlfn.CONCAT(LEFT(TRIM(C$1),1),"*"),COUNTIF(_xlpm.d,_xlpm.k))</f>
        <v>0</v>
      </c>
      <c r="D6161" s="1">
        <f>_xlfn.LET(_xlpm.d,$G6161,_xlpm.k,_xlfn.CONCAT(LEFT(TRIM(D$1),1),"*"),COUNTIF(_xlpm.d,_xlpm.k))</f>
        <v>0</v>
      </c>
      <c r="E6161" s="1">
        <f>LOG(F6161+1,10)</f>
        <v>0.30102999566398114</v>
      </c>
      <c r="F6161" s="7">
        <v>1</v>
      </c>
      <c r="G6161" s="9" t="s">
        <v>6884</v>
      </c>
      <c r="H6161" s="4">
        <f>F6161/freq.sum.r6e</f>
        <v>4.9701789264413521E-5</v>
      </c>
      <c r="I6161" s="1" t="str">
        <f>_xlfn.LET(_xlpm.sep,":",_xlpm.w,$G6161,LEFT(_xlpm.w,FIND(_xlpm.sep,_xlpm.w)-1))</f>
        <v>θɪ</v>
      </c>
      <c r="J6161" s="1" t="str">
        <f>_xlfn.LET(_xlpm.sep,":",_xlpm.w,$G6161,RIGHT(_xlpm.w,LEN(_xlpm.w)-FIND(_xlpm.sep,_xlpm.w)))</f>
        <v>thy'r</v>
      </c>
      <c r="K6161" s="10">
        <f>_xlfn.LET(_xlpm.w,I6161,LEN(_xlpm.w))</f>
        <v>2</v>
      </c>
      <c r="L6161" s="10">
        <f>_xlfn.LET(_xlpm.w,J6161,LEN(_xlpm.w))</f>
        <v>5</v>
      </c>
      <c r="M6161" s="10">
        <f>_xlfn.LET(_xlpm.a,K6161,_xlpm.b,L6161,MAX(_xlpm.a,_xlpm.b))</f>
        <v>5</v>
      </c>
      <c r="N6161" s="10">
        <f>_xlfn.LET(_xlpm.d,(K6161,L6161),MAX(_xlpm.d)-MIN(_xlpm.d))</f>
        <v>3</v>
      </c>
      <c r="O6161" s="1" t="str">
        <f>_xlfn.LET(_xlpm.sep,":",_xlpm.w,$G6161,_xlfn.CONCAT("~",RIGHT(_xlpm.w,LEN(_xlpm.w)-FIND(_xlpm.sep,_xlpm.w)),"~"))</f>
        <v>~thy'r~</v>
      </c>
      <c r="P6161" s="1" t="str">
        <f>_xlfn.LET(_xlpm.sep,":",_xlpm.w,$G6161,_xlfn.CONCAT("[",LEFT(_xlpm.w,FIND(_xlpm.sep,_xlpm.w)-1),"]"))</f>
        <v>[θɪ]</v>
      </c>
      <c r="Q6161" s="14" cm="1">
        <f t="array" ref="Q6161">SUM(_xlfn._xlws.FILTER($H$2:$H$7117,_xlfn.MAP($O$2:$O$7117,_xlfn.LAMBDA(_xlpm.x,_xlpm.x=$O6161))))</f>
        <v>4.9701789264413521E-5</v>
      </c>
      <c r="R6161" s="14">
        <f>$H6161/Q6161</f>
        <v>1</v>
      </c>
      <c r="S6161" s="14" cm="1">
        <f t="array" ref="S6161">SUM(_xlfn._xlws.FILTER($H$2:$H$7117,_xlfn.MAP($P$2:$P$7117,_xlfn.LAMBDA(_xlpm.x,_xlpm.x=$P6161))))</f>
        <v>4.7713717693836965E-3</v>
      </c>
      <c r="T6161" s="14">
        <f>$H6161/S6161</f>
        <v>1.041666666666667E-2</v>
      </c>
      <c r="U6161" s="14">
        <f>_xlfn.LET(_xlpm.freq,F6161,_xlpm.size,M6161+1,_xlpm.F,V6161,LOG(1+_xlpm.freq)*LOG(1+_xlpm.size)*_xlpm.F)</f>
        <v>5.2453579241470262E-3</v>
      </c>
      <c r="V6161" s="14">
        <f>_xlfn.LET(_xlpm.a,T6161,_xlpm.b,R6161,2*_xlpm.a*_xlpm.b/(_xlpm.a+_xlpm.b))</f>
        <v>2.0618556701030931E-2</v>
      </c>
      <c r="W6161" s="14">
        <f>_xlfn.LET(_xlpm.p,R6161,_xlpm.q,T6161,LOG(_xlpm.p/_xlpm.q))</f>
        <v>1.9822712330395682</v>
      </c>
      <c r="X6161" s="2"/>
    </row>
    <row r="6162" spans="1:24">
      <c r="A6162" s="1" t="str">
        <f>_xlfn.LET(_xlpm.sep," : ",CONCATENATE(O6162,_xlpm.sep,P6162))</f>
        <v>~thyry~ : [θɪ]</v>
      </c>
      <c r="B6162" s="1">
        <f>_xlfn.LET(_xlpm.d,$G6162,_xlpm.k,_xlfn.CONCAT(LEFT(TRIM(B$1),1),"*"),COUNTIF(_xlpm.d,_xlpm.k))</f>
        <v>0</v>
      </c>
      <c r="C6162" s="1">
        <f>_xlfn.LET(_xlpm.d,$G6162,_xlpm.k,_xlfn.CONCAT(LEFT(TRIM(C$1),1),"*"),COUNTIF(_xlpm.d,_xlpm.k))</f>
        <v>0</v>
      </c>
      <c r="D6162" s="1">
        <f>_xlfn.LET(_xlpm.d,$G6162,_xlpm.k,_xlfn.CONCAT(LEFT(TRIM(D$1),1),"*"),COUNTIF(_xlpm.d,_xlpm.k))</f>
        <v>0</v>
      </c>
      <c r="E6162" s="1">
        <f>LOG(F6162+1,10)</f>
        <v>0.30102999566398114</v>
      </c>
      <c r="F6162" s="7">
        <v>1</v>
      </c>
      <c r="G6162" s="9" t="s">
        <v>6889</v>
      </c>
      <c r="H6162" s="4">
        <f>F6162/freq.sum.r6e</f>
        <v>4.9701789264413521E-5</v>
      </c>
      <c r="I6162" s="1" t="str">
        <f>_xlfn.LET(_xlpm.sep,":",_xlpm.w,$G6162,LEFT(_xlpm.w,FIND(_xlpm.sep,_xlpm.w)-1))</f>
        <v>θɪ</v>
      </c>
      <c r="J6162" s="1" t="str">
        <f>_xlfn.LET(_xlpm.sep,":",_xlpm.w,$G6162,RIGHT(_xlpm.w,LEN(_xlpm.w)-FIND(_xlpm.sep,_xlpm.w)))</f>
        <v>thyry</v>
      </c>
      <c r="K6162" s="10">
        <f>_xlfn.LET(_xlpm.w,I6162,LEN(_xlpm.w))</f>
        <v>2</v>
      </c>
      <c r="L6162" s="10">
        <f>_xlfn.LET(_xlpm.w,J6162,LEN(_xlpm.w))</f>
        <v>5</v>
      </c>
      <c r="M6162" s="10">
        <f>_xlfn.LET(_xlpm.a,K6162,_xlpm.b,L6162,MAX(_xlpm.a,_xlpm.b))</f>
        <v>5</v>
      </c>
      <c r="N6162" s="10">
        <f>_xlfn.LET(_xlpm.d,(K6162,L6162),MAX(_xlpm.d)-MIN(_xlpm.d))</f>
        <v>3</v>
      </c>
      <c r="O6162" s="1" t="str">
        <f>_xlfn.LET(_xlpm.sep,":",_xlpm.w,$G6162,_xlfn.CONCAT("~",RIGHT(_xlpm.w,LEN(_xlpm.w)-FIND(_xlpm.sep,_xlpm.w)),"~"))</f>
        <v>~thyry~</v>
      </c>
      <c r="P6162" s="1" t="str">
        <f>_xlfn.LET(_xlpm.sep,":",_xlpm.w,$G6162,_xlfn.CONCAT("[",LEFT(_xlpm.w,FIND(_xlpm.sep,_xlpm.w)-1),"]"))</f>
        <v>[θɪ]</v>
      </c>
      <c r="Q6162" s="14" cm="1">
        <f t="array" ref="Q6162">SUM(_xlfn._xlws.FILTER($H$2:$H$7117,_xlfn.MAP($O$2:$O$7117,_xlfn.LAMBDA(_xlpm.x,_xlpm.x=$O6162))))</f>
        <v>4.9701789264413521E-5</v>
      </c>
      <c r="R6162" s="14">
        <f>$H6162/Q6162</f>
        <v>1</v>
      </c>
      <c r="S6162" s="14" cm="1">
        <f t="array" ref="S6162">SUM(_xlfn._xlws.FILTER($H$2:$H$7117,_xlfn.MAP($P$2:$P$7117,_xlfn.LAMBDA(_xlpm.x,_xlpm.x=$P6162))))</f>
        <v>4.7713717693836965E-3</v>
      </c>
      <c r="T6162" s="14">
        <f>$H6162/S6162</f>
        <v>1.041666666666667E-2</v>
      </c>
      <c r="U6162" s="14">
        <f>_xlfn.LET(_xlpm.freq,F6162,_xlpm.size,M6162+1,_xlpm.F,V6162,LOG(1+_xlpm.freq)*LOG(1+_xlpm.size)*_xlpm.F)</f>
        <v>5.2453579241470262E-3</v>
      </c>
      <c r="V6162" s="14">
        <f>_xlfn.LET(_xlpm.a,T6162,_xlpm.b,R6162,2*_xlpm.a*_xlpm.b/(_xlpm.a+_xlpm.b))</f>
        <v>2.0618556701030931E-2</v>
      </c>
      <c r="W6162" s="14">
        <f>_xlfn.LET(_xlpm.p,R6162,_xlpm.q,T6162,LOG(_xlpm.p/_xlpm.q))</f>
        <v>1.9822712330395682</v>
      </c>
      <c r="X6162" s="2"/>
    </row>
    <row r="6163" spans="1:24">
      <c r="A6163" s="1" t="str">
        <f>_xlfn.LET(_xlpm.sep," : ",CONCATENATE(O6163,_xlpm.sep,P6163))</f>
        <v>~mmeeh~ : [mɪ]</v>
      </c>
      <c r="B6163" s="1">
        <f>_xlfn.LET(_xlpm.d,$G6163,_xlpm.k,_xlfn.CONCAT(LEFT(TRIM(B$1),1),"*"),COUNTIF(_xlpm.d,_xlpm.k))</f>
        <v>0</v>
      </c>
      <c r="C6163" s="1">
        <f>_xlfn.LET(_xlpm.d,$G6163,_xlpm.k,_xlfn.CONCAT(LEFT(TRIM(C$1),1),"*"),COUNTIF(_xlpm.d,_xlpm.k))</f>
        <v>1</v>
      </c>
      <c r="D6163" s="1">
        <f>_xlfn.LET(_xlpm.d,$G6163,_xlpm.k,_xlfn.CONCAT(LEFT(TRIM(D$1),1),"*"),COUNTIF(_xlpm.d,_xlpm.k))</f>
        <v>0</v>
      </c>
      <c r="E6163" s="1">
        <f>LOG(F6163+1,10)</f>
        <v>0.47712125471966244</v>
      </c>
      <c r="F6163" s="7">
        <v>2</v>
      </c>
      <c r="G6163" s="9" t="s">
        <v>2747</v>
      </c>
      <c r="H6163" s="4">
        <f>F6163/freq.sum.r6e</f>
        <v>9.9403578528827041E-5</v>
      </c>
      <c r="I6163" s="1" t="str">
        <f>_xlfn.LET(_xlpm.sep,":",_xlpm.w,$G6163,LEFT(_xlpm.w,FIND(_xlpm.sep,_xlpm.w)-1))</f>
        <v>mɪ</v>
      </c>
      <c r="J6163" s="1" t="str">
        <f>_xlfn.LET(_xlpm.sep,":",_xlpm.w,$G6163,RIGHT(_xlpm.w,LEN(_xlpm.w)-FIND(_xlpm.sep,_xlpm.w)))</f>
        <v>mmeeh</v>
      </c>
      <c r="K6163" s="10">
        <f>_xlfn.LET(_xlpm.w,I6163,LEN(_xlpm.w))</f>
        <v>2</v>
      </c>
      <c r="L6163" s="10">
        <f>_xlfn.LET(_xlpm.w,J6163,LEN(_xlpm.w))</f>
        <v>5</v>
      </c>
      <c r="M6163" s="10">
        <f>_xlfn.LET(_xlpm.a,K6163,_xlpm.b,L6163,MAX(_xlpm.a,_xlpm.b))</f>
        <v>5</v>
      </c>
      <c r="N6163" s="10">
        <f>_xlfn.LET(_xlpm.d,(K6163,L6163),MAX(_xlpm.d)-MIN(_xlpm.d))</f>
        <v>3</v>
      </c>
      <c r="O6163" s="1" t="str">
        <f>_xlfn.LET(_xlpm.sep,":",_xlpm.w,$G6163,_xlfn.CONCAT("~",RIGHT(_xlpm.w,LEN(_xlpm.w)-FIND(_xlpm.sep,_xlpm.w)),"~"))</f>
        <v>~mmeeh~</v>
      </c>
      <c r="P6163" s="1" t="str">
        <f>_xlfn.LET(_xlpm.sep,":",_xlpm.w,$G6163,_xlfn.CONCAT("[",LEFT(_xlpm.w,FIND(_xlpm.sep,_xlpm.w)-1),"]"))</f>
        <v>[mɪ]</v>
      </c>
      <c r="Q6163" s="14" cm="1">
        <f t="array" ref="Q6163">SUM(_xlfn._xlws.FILTER($H$2:$H$7111,_xlfn.MAP($O$2:$O$7111,_xlfn.LAMBDA(_xlpm.x,_xlpm.x=$O6163))))</f>
        <v>9.9403578528827041E-5</v>
      </c>
      <c r="R6163" s="14">
        <f>$H6163/Q6163</f>
        <v>1</v>
      </c>
      <c r="S6163" s="14" cm="1">
        <f t="array" ref="S6163">SUM(_xlfn._xlws.FILTER($H$2:$H$7111,_xlfn.MAP($P$2:$P$7111,_xlfn.LAMBDA(_xlpm.x,_xlpm.x=$P6163))))</f>
        <v>9.5427435387673929E-3</v>
      </c>
      <c r="T6163" s="14">
        <f>$H6163/S6163</f>
        <v>1.041666666666667E-2</v>
      </c>
      <c r="U6163" s="14">
        <f>_xlfn.LET(_xlpm.freq,F6163,_xlpm.size,M6163+1,_xlpm.F,V6163,LOG(1+_xlpm.freq)*LOG(1+_xlpm.size)*_xlpm.F)</f>
        <v>8.313695612633603E-3</v>
      </c>
      <c r="V6163" s="14">
        <f>_xlfn.LET(_xlpm.a,T6163,_xlpm.b,R6163,2*_xlpm.a*_xlpm.b/(_xlpm.a+_xlpm.b))</f>
        <v>2.0618556701030931E-2</v>
      </c>
      <c r="W6163" s="14">
        <f>_xlfn.LET(_xlpm.p,R6163,_xlpm.q,T6163,LOG(_xlpm.p/_xlpm.q))</f>
        <v>1.9822712330395682</v>
      </c>
      <c r="X6163" s="2"/>
    </row>
    <row r="6164" spans="1:24">
      <c r="A6164" s="1" t="str">
        <f>_xlfn.LET(_xlpm.sep," : ",CONCATENATE(O6164,_xlpm.sep,P6164))</f>
        <v>~mmieh~ : [mɪ]</v>
      </c>
      <c r="B6164" s="1">
        <f>_xlfn.LET(_xlpm.d,$G6164,_xlpm.k,_xlfn.CONCAT(LEFT(TRIM(B$1),1),"*"),COUNTIF(_xlpm.d,_xlpm.k))</f>
        <v>0</v>
      </c>
      <c r="C6164" s="1">
        <f>_xlfn.LET(_xlpm.d,$G6164,_xlpm.k,_xlfn.CONCAT(LEFT(TRIM(C$1),1),"*"),COUNTIF(_xlpm.d,_xlpm.k))</f>
        <v>1</v>
      </c>
      <c r="D6164" s="1">
        <f>_xlfn.LET(_xlpm.d,$G6164,_xlpm.k,_xlfn.CONCAT(LEFT(TRIM(D$1),1),"*"),COUNTIF(_xlpm.d,_xlpm.k))</f>
        <v>0</v>
      </c>
      <c r="E6164" s="1">
        <f>LOG(F6164+1,10)</f>
        <v>0.47712125471966244</v>
      </c>
      <c r="F6164" s="7">
        <v>2</v>
      </c>
      <c r="G6164" s="9" t="s">
        <v>2761</v>
      </c>
      <c r="H6164" s="4">
        <f>F6164/freq.sum.r6e</f>
        <v>9.9403578528827041E-5</v>
      </c>
      <c r="I6164" s="1" t="str">
        <f>_xlfn.LET(_xlpm.sep,":",_xlpm.w,$G6164,LEFT(_xlpm.w,FIND(_xlpm.sep,_xlpm.w)-1))</f>
        <v>mɪ</v>
      </c>
      <c r="J6164" s="1" t="str">
        <f>_xlfn.LET(_xlpm.sep,":",_xlpm.w,$G6164,RIGHT(_xlpm.w,LEN(_xlpm.w)-FIND(_xlpm.sep,_xlpm.w)))</f>
        <v>mmieh</v>
      </c>
      <c r="K6164" s="10">
        <f>_xlfn.LET(_xlpm.w,I6164,LEN(_xlpm.w))</f>
        <v>2</v>
      </c>
      <c r="L6164" s="10">
        <f>_xlfn.LET(_xlpm.w,J6164,LEN(_xlpm.w))</f>
        <v>5</v>
      </c>
      <c r="M6164" s="10">
        <f>_xlfn.LET(_xlpm.a,K6164,_xlpm.b,L6164,MAX(_xlpm.a,_xlpm.b))</f>
        <v>5</v>
      </c>
      <c r="N6164" s="10">
        <f>_xlfn.LET(_xlpm.d,(K6164,L6164),MAX(_xlpm.d)-MIN(_xlpm.d))</f>
        <v>3</v>
      </c>
      <c r="O6164" s="1" t="str">
        <f>_xlfn.LET(_xlpm.sep,":",_xlpm.w,$G6164,_xlfn.CONCAT("~",RIGHT(_xlpm.w,LEN(_xlpm.w)-FIND(_xlpm.sep,_xlpm.w)),"~"))</f>
        <v>~mmieh~</v>
      </c>
      <c r="P6164" s="1" t="str">
        <f>_xlfn.LET(_xlpm.sep,":",_xlpm.w,$G6164,_xlfn.CONCAT("[",LEFT(_xlpm.w,FIND(_xlpm.sep,_xlpm.w)-1),"]"))</f>
        <v>[mɪ]</v>
      </c>
      <c r="Q6164" s="14" cm="1">
        <f t="array" ref="Q6164">SUM(_xlfn._xlws.FILTER($H$2:$H$7117,_xlfn.MAP($O$2:$O$7117,_xlfn.LAMBDA(_xlpm.x,_xlpm.x=$O6164))))</f>
        <v>9.9403578528827041E-5</v>
      </c>
      <c r="R6164" s="14">
        <f>$H6164/Q6164</f>
        <v>1</v>
      </c>
      <c r="S6164" s="14" cm="1">
        <f t="array" ref="S6164">SUM(_xlfn._xlws.FILTER($H$2:$H$7117,_xlfn.MAP($P$2:$P$7117,_xlfn.LAMBDA(_xlpm.x,_xlpm.x=$P6164))))</f>
        <v>9.5427435387673929E-3</v>
      </c>
      <c r="T6164" s="14">
        <f>$H6164/S6164</f>
        <v>1.041666666666667E-2</v>
      </c>
      <c r="U6164" s="14">
        <f>_xlfn.LET(_xlpm.freq,F6164,_xlpm.size,M6164+1,_xlpm.F,V6164,LOG(1+_xlpm.freq)*LOG(1+_xlpm.size)*_xlpm.F)</f>
        <v>8.313695612633603E-3</v>
      </c>
      <c r="V6164" s="14">
        <f>_xlfn.LET(_xlpm.a,T6164,_xlpm.b,R6164,2*_xlpm.a*_xlpm.b/(_xlpm.a+_xlpm.b))</f>
        <v>2.0618556701030931E-2</v>
      </c>
      <c r="W6164" s="14">
        <f>_xlfn.LET(_xlpm.p,R6164,_xlpm.q,T6164,LOG(_xlpm.p/_xlpm.q))</f>
        <v>1.9822712330395682</v>
      </c>
      <c r="X6164" s="2"/>
    </row>
    <row r="6165" spans="1:24">
      <c r="A6165" s="1" t="str">
        <f>_xlfn.LET(_xlpm.sep," : ",CONCATENATE(O6165,_xlpm.sep,P6165))</f>
        <v>~mmigh~ : [mɪ]</v>
      </c>
      <c r="B6165" s="1">
        <f>_xlfn.LET(_xlpm.d,$G6165,_xlpm.k,_xlfn.CONCAT(LEFT(TRIM(B$1),1),"*"),COUNTIF(_xlpm.d,_xlpm.k))</f>
        <v>0</v>
      </c>
      <c r="C6165" s="1">
        <f>_xlfn.LET(_xlpm.d,$G6165,_xlpm.k,_xlfn.CONCAT(LEFT(TRIM(C$1),1),"*"),COUNTIF(_xlpm.d,_xlpm.k))</f>
        <v>1</v>
      </c>
      <c r="D6165" s="1">
        <f>_xlfn.LET(_xlpm.d,$G6165,_xlpm.k,_xlfn.CONCAT(LEFT(TRIM(D$1),1),"*"),COUNTIF(_xlpm.d,_xlpm.k))</f>
        <v>0</v>
      </c>
      <c r="E6165" s="1">
        <f>LOG(F6165+1,10)</f>
        <v>0.47712125471966244</v>
      </c>
      <c r="F6165" s="7">
        <v>2</v>
      </c>
      <c r="G6165" s="9" t="s">
        <v>2764</v>
      </c>
      <c r="H6165" s="4">
        <f>F6165/freq.sum.r6e</f>
        <v>9.9403578528827041E-5</v>
      </c>
      <c r="I6165" s="1" t="str">
        <f>_xlfn.LET(_xlpm.sep,":",_xlpm.w,$G6165,LEFT(_xlpm.w,FIND(_xlpm.sep,_xlpm.w)-1))</f>
        <v>mɪ</v>
      </c>
      <c r="J6165" s="1" t="str">
        <f>_xlfn.LET(_xlpm.sep,":",_xlpm.w,$G6165,RIGHT(_xlpm.w,LEN(_xlpm.w)-FIND(_xlpm.sep,_xlpm.w)))</f>
        <v>mmigh</v>
      </c>
      <c r="K6165" s="10">
        <f>_xlfn.LET(_xlpm.w,I6165,LEN(_xlpm.w))</f>
        <v>2</v>
      </c>
      <c r="L6165" s="10">
        <f>_xlfn.LET(_xlpm.w,J6165,LEN(_xlpm.w))</f>
        <v>5</v>
      </c>
      <c r="M6165" s="10">
        <f>_xlfn.LET(_xlpm.a,K6165,_xlpm.b,L6165,MAX(_xlpm.a,_xlpm.b))</f>
        <v>5</v>
      </c>
      <c r="N6165" s="10">
        <f>_xlfn.LET(_xlpm.d,(K6165,L6165),MAX(_xlpm.d)-MIN(_xlpm.d))</f>
        <v>3</v>
      </c>
      <c r="O6165" s="1" t="str">
        <f>_xlfn.LET(_xlpm.sep,":",_xlpm.w,$G6165,_xlfn.CONCAT("~",RIGHT(_xlpm.w,LEN(_xlpm.w)-FIND(_xlpm.sep,_xlpm.w)),"~"))</f>
        <v>~mmigh~</v>
      </c>
      <c r="P6165" s="1" t="str">
        <f>_xlfn.LET(_xlpm.sep,":",_xlpm.w,$G6165,_xlfn.CONCAT("[",LEFT(_xlpm.w,FIND(_xlpm.sep,_xlpm.w)-1),"]"))</f>
        <v>[mɪ]</v>
      </c>
      <c r="Q6165" s="14" cm="1">
        <f t="array" ref="Q6165">SUM(_xlfn._xlws.FILTER($H$2:$H$7117,_xlfn.MAP($O$2:$O$7117,_xlfn.LAMBDA(_xlpm.x,_xlpm.x=$O6165))))</f>
        <v>9.9403578528827041E-5</v>
      </c>
      <c r="R6165" s="14">
        <f>$H6165/Q6165</f>
        <v>1</v>
      </c>
      <c r="S6165" s="14" cm="1">
        <f t="array" ref="S6165">SUM(_xlfn._xlws.FILTER($H$2:$H$7117,_xlfn.MAP($P$2:$P$7117,_xlfn.LAMBDA(_xlpm.x,_xlpm.x=$P6165))))</f>
        <v>9.5427435387673929E-3</v>
      </c>
      <c r="T6165" s="14">
        <f>$H6165/S6165</f>
        <v>1.041666666666667E-2</v>
      </c>
      <c r="U6165" s="14">
        <f>_xlfn.LET(_xlpm.freq,F6165,_xlpm.size,M6165+1,_xlpm.F,V6165,LOG(1+_xlpm.freq)*LOG(1+_xlpm.size)*_xlpm.F)</f>
        <v>8.313695612633603E-3</v>
      </c>
      <c r="V6165" s="14">
        <f>_xlfn.LET(_xlpm.a,T6165,_xlpm.b,R6165,2*_xlpm.a*_xlpm.b/(_xlpm.a+_xlpm.b))</f>
        <v>2.0618556701030931E-2</v>
      </c>
      <c r="W6165" s="14">
        <f>_xlfn.LET(_xlpm.p,R6165,_xlpm.q,T6165,LOG(_xlpm.p/_xlpm.q))</f>
        <v>1.9822712330395682</v>
      </c>
      <c r="X6165" s="2"/>
    </row>
    <row r="6166" spans="1:24">
      <c r="A6166" s="1" t="str">
        <f>_xlfn.LET(_xlpm.sep," : ",CONCATENATE(O6166,_xlpm.sep,P6166))</f>
        <v>~'rere~ : [ə]</v>
      </c>
      <c r="B6166" s="1">
        <f>_xlfn.LET(_xlpm.d,$G6166,_xlpm.k,_xlfn.CONCAT(LEFT(TRIM(B$1),1),"*"),COUNTIF(_xlpm.d,_xlpm.k))</f>
        <v>0</v>
      </c>
      <c r="C6166" s="1">
        <f>_xlfn.LET(_xlpm.d,$G6166,_xlpm.k,_xlfn.CONCAT(LEFT(TRIM(C$1),1),"*"),COUNTIF(_xlpm.d,_xlpm.k))</f>
        <v>0</v>
      </c>
      <c r="D6166" s="1">
        <f>_xlfn.LET(_xlpm.d,$G6166,_xlpm.k,_xlfn.CONCAT(LEFT(TRIM(D$1),1),"*"),COUNTIF(_xlpm.d,_xlpm.k))</f>
        <v>0</v>
      </c>
      <c r="E6166" s="1">
        <f>LOG(F6166+1,10)</f>
        <v>0.30102999566398114</v>
      </c>
      <c r="F6166" s="7">
        <v>1</v>
      </c>
      <c r="G6166" s="9" t="s">
        <v>5528</v>
      </c>
      <c r="H6166" s="4">
        <f>F6166/freq.sum.r6e</f>
        <v>4.9701789264413521E-5</v>
      </c>
      <c r="I6166" s="1" t="str">
        <f>_xlfn.LET(_xlpm.sep,":",_xlpm.w,$G6166,LEFT(_xlpm.w,FIND(_xlpm.sep,_xlpm.w)-1))</f>
        <v>ə</v>
      </c>
      <c r="J6166" s="1" t="str">
        <f>_xlfn.LET(_xlpm.sep,":",_xlpm.w,$G6166,RIGHT(_xlpm.w,LEN(_xlpm.w)-FIND(_xlpm.sep,_xlpm.w)))</f>
        <v>'rere</v>
      </c>
      <c r="K6166" s="10">
        <f>_xlfn.LET(_xlpm.w,I6166,LEN(_xlpm.w))</f>
        <v>1</v>
      </c>
      <c r="L6166" s="10">
        <f>_xlfn.LET(_xlpm.w,J6166,LEN(_xlpm.w))</f>
        <v>5</v>
      </c>
      <c r="M6166" s="10">
        <f>_xlfn.LET(_xlpm.a,K6166,_xlpm.b,L6166,MAX(_xlpm.a,_xlpm.b))</f>
        <v>5</v>
      </c>
      <c r="N6166" s="10">
        <f>_xlfn.LET(_xlpm.d,(K6166,L6166),MAX(_xlpm.d)-MIN(_xlpm.d))</f>
        <v>4</v>
      </c>
      <c r="O6166" s="1" t="str">
        <f>_xlfn.LET(_xlpm.sep,":",_xlpm.w,$G6166,_xlfn.CONCAT("~",RIGHT(_xlpm.w,LEN(_xlpm.w)-FIND(_xlpm.sep,_xlpm.w)),"~"))</f>
        <v>~'rere~</v>
      </c>
      <c r="P6166" s="1" t="str">
        <f>_xlfn.LET(_xlpm.sep,":",_xlpm.w,$G6166,_xlfn.CONCAT("[",LEFT(_xlpm.w,FIND(_xlpm.sep,_xlpm.w)-1),"]"))</f>
        <v>[ə]</v>
      </c>
      <c r="Q6166" s="14" cm="1">
        <f t="array" ref="Q6166">SUM(_xlfn._xlws.FILTER($H$2:$H$7111,_xlfn.MAP($O$2:$O$7111,_xlfn.LAMBDA(_xlpm.x,_xlpm.x=$O6166))))</f>
        <v>4.9701789264413521E-5</v>
      </c>
      <c r="R6166" s="14">
        <f>$H6166/Q6166</f>
        <v>1</v>
      </c>
      <c r="S6166" s="14" cm="1">
        <f t="array" ref="S6166">SUM(_xlfn._xlws.FILTER($H$2:$H$7111,_xlfn.MAP($P$2:$P$7111,_xlfn.LAMBDA(_xlpm.x,_xlpm.x=$P6166))))</f>
        <v>4.9701789264413494E-3</v>
      </c>
      <c r="T6166" s="14">
        <f>$H6166/S6166</f>
        <v>1.0000000000000005E-2</v>
      </c>
      <c r="U6166" s="14">
        <f>_xlfn.LET(_xlpm.freq,F6166,_xlpm.size,M6166+1,_xlpm.F,V6166,LOG(1+_xlpm.freq)*LOG(1+_xlpm.size)*_xlpm.F)</f>
        <v>5.0376209766560568E-3</v>
      </c>
      <c r="V6166" s="14">
        <f>_xlfn.LET(_xlpm.a,T6166,_xlpm.b,R6166,2*_xlpm.a*_xlpm.b/(_xlpm.a+_xlpm.b))</f>
        <v>1.9801980198019813E-2</v>
      </c>
      <c r="W6166" s="14">
        <f>_xlfn.LET(_xlpm.p,R6166,_xlpm.q,T6166,LOG(_xlpm.p/_xlpm.q))</f>
        <v>1.9999999999999998</v>
      </c>
      <c r="X6166" s="2"/>
    </row>
    <row r="6167" spans="1:24">
      <c r="A6167" s="1" t="str">
        <f>_xlfn.LET(_xlpm.sep," : ",CONCATENATE(O6167,_xlpm.sep,P6167))</f>
        <v>~ghare~ : [ə]</v>
      </c>
      <c r="B6167" s="1">
        <f>_xlfn.LET(_xlpm.d,$G6167,_xlpm.k,_xlfn.CONCAT(LEFT(TRIM(B$1),1),"*"),COUNTIF(_xlpm.d,_xlpm.k))</f>
        <v>0</v>
      </c>
      <c r="C6167" s="1">
        <f>_xlfn.LET(_xlpm.d,$G6167,_xlpm.k,_xlfn.CONCAT(LEFT(TRIM(C$1),1),"*"),COUNTIF(_xlpm.d,_xlpm.k))</f>
        <v>0</v>
      </c>
      <c r="D6167" s="1">
        <f>_xlfn.LET(_xlpm.d,$G6167,_xlpm.k,_xlfn.CONCAT(LEFT(TRIM(D$1),1),"*"),COUNTIF(_xlpm.d,_xlpm.k))</f>
        <v>0</v>
      </c>
      <c r="E6167" s="1">
        <f>LOG(F6167+1,10)</f>
        <v>0.30102999566398114</v>
      </c>
      <c r="F6167" s="7">
        <v>1</v>
      </c>
      <c r="G6167" s="9" t="s">
        <v>5561</v>
      </c>
      <c r="H6167" s="4">
        <f>F6167/freq.sum.r6e</f>
        <v>4.9701789264413521E-5</v>
      </c>
      <c r="I6167" s="1" t="str">
        <f>_xlfn.LET(_xlpm.sep,":",_xlpm.w,$G6167,LEFT(_xlpm.w,FIND(_xlpm.sep,_xlpm.w)-1))</f>
        <v>ə</v>
      </c>
      <c r="J6167" s="1" t="str">
        <f>_xlfn.LET(_xlpm.sep,":",_xlpm.w,$G6167,RIGHT(_xlpm.w,LEN(_xlpm.w)-FIND(_xlpm.sep,_xlpm.w)))</f>
        <v>ghare</v>
      </c>
      <c r="K6167" s="10">
        <f>_xlfn.LET(_xlpm.w,I6167,LEN(_xlpm.w))</f>
        <v>1</v>
      </c>
      <c r="L6167" s="10">
        <f>_xlfn.LET(_xlpm.w,J6167,LEN(_xlpm.w))</f>
        <v>5</v>
      </c>
      <c r="M6167" s="10">
        <f>_xlfn.LET(_xlpm.a,K6167,_xlpm.b,L6167,MAX(_xlpm.a,_xlpm.b))</f>
        <v>5</v>
      </c>
      <c r="N6167" s="10">
        <f>_xlfn.LET(_xlpm.d,(K6167,L6167),MAX(_xlpm.d)-MIN(_xlpm.d))</f>
        <v>4</v>
      </c>
      <c r="O6167" s="1" t="str">
        <f>_xlfn.LET(_xlpm.sep,":",_xlpm.w,$G6167,_xlfn.CONCAT("~",RIGHT(_xlpm.w,LEN(_xlpm.w)-FIND(_xlpm.sep,_xlpm.w)),"~"))</f>
        <v>~ghare~</v>
      </c>
      <c r="P6167" s="1" t="str">
        <f>_xlfn.LET(_xlpm.sep,":",_xlpm.w,$G6167,_xlfn.CONCAT("[",LEFT(_xlpm.w,FIND(_xlpm.sep,_xlpm.w)-1),"]"))</f>
        <v>[ə]</v>
      </c>
      <c r="Q6167" s="14" cm="1">
        <f t="array" ref="Q6167">SUM(_xlfn._xlws.FILTER($H$2:$H$7117,_xlfn.MAP($O$2:$O$7117,_xlfn.LAMBDA(_xlpm.x,_xlpm.x=$O6167))))</f>
        <v>4.9701789264413521E-5</v>
      </c>
      <c r="R6167" s="14">
        <f>$H6167/Q6167</f>
        <v>1</v>
      </c>
      <c r="S6167" s="14" cm="1">
        <f t="array" ref="S6167">SUM(_xlfn._xlws.FILTER($H$2:$H$7117,_xlfn.MAP($P$2:$P$7117,_xlfn.LAMBDA(_xlpm.x,_xlpm.x=$P6167))))</f>
        <v>4.9701789264413494E-3</v>
      </c>
      <c r="T6167" s="14">
        <f>$H6167/S6167</f>
        <v>1.0000000000000005E-2</v>
      </c>
      <c r="U6167" s="14">
        <f>_xlfn.LET(_xlpm.freq,F6167,_xlpm.size,M6167+1,_xlpm.F,V6167,LOG(1+_xlpm.freq)*LOG(1+_xlpm.size)*_xlpm.F)</f>
        <v>5.0376209766560568E-3</v>
      </c>
      <c r="V6167" s="14">
        <f>_xlfn.LET(_xlpm.a,T6167,_xlpm.b,R6167,2*_xlpm.a*_xlpm.b/(_xlpm.a+_xlpm.b))</f>
        <v>1.9801980198019813E-2</v>
      </c>
      <c r="W6167" s="14">
        <f>_xlfn.LET(_xlpm.p,R6167,_xlpm.q,T6167,LOG(_xlpm.p/_xlpm.q))</f>
        <v>1.9999999999999998</v>
      </c>
      <c r="X6167" s="2"/>
    </row>
    <row r="6168" spans="1:24">
      <c r="A6168" s="1" t="str">
        <f>_xlfn.LET(_xlpm.sep," : ",CONCATENATE(O6168,_xlpm.sep,P6168))</f>
        <v>~lligh~ : [lɪ]</v>
      </c>
      <c r="B6168" s="1">
        <f>_xlfn.LET(_xlpm.d,$G6168,_xlpm.k,_xlfn.CONCAT(LEFT(TRIM(B$1),1),"*"),COUNTIF(_xlpm.d,_xlpm.k))</f>
        <v>0</v>
      </c>
      <c r="C6168" s="1">
        <f>_xlfn.LET(_xlpm.d,$G6168,_xlpm.k,_xlfn.CONCAT(LEFT(TRIM(C$1),1),"*"),COUNTIF(_xlpm.d,_xlpm.k))</f>
        <v>0</v>
      </c>
      <c r="D6168" s="1">
        <f>_xlfn.LET(_xlpm.d,$G6168,_xlpm.k,_xlfn.CONCAT(LEFT(TRIM(D$1),1),"*"),COUNTIF(_xlpm.d,_xlpm.k))</f>
        <v>0</v>
      </c>
      <c r="E6168" s="1">
        <f>LOG(F6168+1,10)</f>
        <v>0.47712125471966244</v>
      </c>
      <c r="F6168" s="7">
        <v>2</v>
      </c>
      <c r="G6168" s="9" t="s">
        <v>2350</v>
      </c>
      <c r="H6168" s="4">
        <f>F6168/freq.sum.r6e</f>
        <v>9.9403578528827041E-5</v>
      </c>
      <c r="I6168" s="1" t="str">
        <f>_xlfn.LET(_xlpm.sep,":",_xlpm.w,$G6168,LEFT(_xlpm.w,FIND(_xlpm.sep,_xlpm.w)-1))</f>
        <v>lɪ</v>
      </c>
      <c r="J6168" s="1" t="str">
        <f>_xlfn.LET(_xlpm.sep,":",_xlpm.w,$G6168,RIGHT(_xlpm.w,LEN(_xlpm.w)-FIND(_xlpm.sep,_xlpm.w)))</f>
        <v>lligh</v>
      </c>
      <c r="K6168" s="10">
        <f>_xlfn.LET(_xlpm.w,I6168,LEN(_xlpm.w))</f>
        <v>2</v>
      </c>
      <c r="L6168" s="10">
        <f>_xlfn.LET(_xlpm.w,J6168,LEN(_xlpm.w))</f>
        <v>5</v>
      </c>
      <c r="M6168" s="10">
        <f>_xlfn.LET(_xlpm.a,K6168,_xlpm.b,L6168,MAX(_xlpm.a,_xlpm.b))</f>
        <v>5</v>
      </c>
      <c r="N6168" s="10">
        <f>_xlfn.LET(_xlpm.d,(K6168,L6168),MAX(_xlpm.d)-MIN(_xlpm.d))</f>
        <v>3</v>
      </c>
      <c r="O6168" s="1" t="str">
        <f>_xlfn.LET(_xlpm.sep,":",_xlpm.w,$G6168,_xlfn.CONCAT("~",RIGHT(_xlpm.w,LEN(_xlpm.w)-FIND(_xlpm.sep,_xlpm.w)),"~"))</f>
        <v>~lligh~</v>
      </c>
      <c r="P6168" s="1" t="str">
        <f>_xlfn.LET(_xlpm.sep,":",_xlpm.w,$G6168,_xlfn.CONCAT("[",LEFT(_xlpm.w,FIND(_xlpm.sep,_xlpm.w)-1),"]"))</f>
        <v>[lɪ]</v>
      </c>
      <c r="Q6168" s="14" cm="1">
        <f t="array" ref="Q6168">SUM(_xlfn._xlws.FILTER($H$2:$H$7117,_xlfn.MAP($O$2:$O$7117,_xlfn.LAMBDA(_xlpm.x,_xlpm.x=$O6168))))</f>
        <v>1.9880715705765408E-4</v>
      </c>
      <c r="R6168" s="14">
        <f>$H6168/Q6168</f>
        <v>0.5</v>
      </c>
      <c r="S6168" s="14" cm="1">
        <f t="array" ref="S6168">SUM(_xlfn._xlws.FILTER($H$2:$H$7117,_xlfn.MAP($P$2:$P$7117,_xlfn.LAMBDA(_xlpm.x,_xlpm.x=$P6168))))</f>
        <v>2.067594433399602E-2</v>
      </c>
      <c r="T6168" s="14">
        <f>$H6168/S6168</f>
        <v>4.8076923076923088E-3</v>
      </c>
      <c r="U6168" s="14">
        <f>_xlfn.LET(_xlpm.freq,F6168,_xlpm.size,M6168+1,_xlpm.F,V6168,LOG(1+_xlpm.freq)*LOG(1+_xlpm.size)*_xlpm.F)</f>
        <v>3.8401355925021885E-3</v>
      </c>
      <c r="V6168" s="14">
        <f>_xlfn.LET(_xlpm.a,T6168,_xlpm.b,R6168,2*_xlpm.a*_xlpm.b/(_xlpm.a+_xlpm.b))</f>
        <v>9.5238095238095264E-3</v>
      </c>
      <c r="W6168" s="14">
        <f>_xlfn.LET(_xlpm.p,R6168,_xlpm.q,T6168,LOG(_xlpm.p/_xlpm.q))</f>
        <v>2.0170333392987803</v>
      </c>
      <c r="X6168" s="2"/>
    </row>
    <row r="6169" spans="1:24">
      <c r="A6169" s="1" t="str">
        <f>_xlfn.LET(_xlpm.sep," : ",CONCATENATE(O6169,_xlpm.sep,P6169))</f>
        <v>~diegh~ : [dɪ]</v>
      </c>
      <c r="B6169" s="1">
        <f>_xlfn.LET(_xlpm.d,$G6169,_xlpm.k,_xlfn.CONCAT(LEFT(TRIM(B$1),1),"*"),COUNTIF(_xlpm.d,_xlpm.k))</f>
        <v>0</v>
      </c>
      <c r="C6169" s="1">
        <f>_xlfn.LET(_xlpm.d,$G6169,_xlpm.k,_xlfn.CONCAT(LEFT(TRIM(C$1),1),"*"),COUNTIF(_xlpm.d,_xlpm.k))</f>
        <v>0</v>
      </c>
      <c r="D6169" s="1">
        <f>_xlfn.LET(_xlpm.d,$G6169,_xlpm.k,_xlfn.CONCAT(LEFT(TRIM(D$1),1),"*"),COUNTIF(_xlpm.d,_xlpm.k))</f>
        <v>0</v>
      </c>
      <c r="E6169" s="1">
        <f>LOG(F6169+1,10)</f>
        <v>0.47712125471966244</v>
      </c>
      <c r="F6169" s="7">
        <v>2</v>
      </c>
      <c r="G6169" s="9" t="s">
        <v>611</v>
      </c>
      <c r="H6169" s="4">
        <f>F6169/freq.sum.r6e</f>
        <v>9.9403578528827041E-5</v>
      </c>
      <c r="I6169" s="1" t="str">
        <f>_xlfn.LET(_xlpm.sep,":",_xlpm.w,$G6169,LEFT(_xlpm.w,FIND(_xlpm.sep,_xlpm.w)-1))</f>
        <v>dɪ</v>
      </c>
      <c r="J6169" s="1" t="str">
        <f>_xlfn.LET(_xlpm.sep,":",_xlpm.w,$G6169,RIGHT(_xlpm.w,LEN(_xlpm.w)-FIND(_xlpm.sep,_xlpm.w)))</f>
        <v>diegh</v>
      </c>
      <c r="K6169" s="10">
        <f>_xlfn.LET(_xlpm.w,I6169,LEN(_xlpm.w))</f>
        <v>2</v>
      </c>
      <c r="L6169" s="10">
        <f>_xlfn.LET(_xlpm.w,J6169,LEN(_xlpm.w))</f>
        <v>5</v>
      </c>
      <c r="M6169" s="10">
        <f>_xlfn.LET(_xlpm.a,K6169,_xlpm.b,L6169,MAX(_xlpm.a,_xlpm.b))</f>
        <v>5</v>
      </c>
      <c r="N6169" s="10">
        <f>_xlfn.LET(_xlpm.d,(K6169,L6169),MAX(_xlpm.d)-MIN(_xlpm.d))</f>
        <v>3</v>
      </c>
      <c r="O6169" s="1" t="str">
        <f>_xlfn.LET(_xlpm.sep,":",_xlpm.w,$G6169,_xlfn.CONCAT("~",RIGHT(_xlpm.w,LEN(_xlpm.w)-FIND(_xlpm.sep,_xlpm.w)),"~"))</f>
        <v>~diegh~</v>
      </c>
      <c r="P6169" s="1" t="str">
        <f>_xlfn.LET(_xlpm.sep,":",_xlpm.w,$G6169,_xlfn.CONCAT("[",LEFT(_xlpm.w,FIND(_xlpm.sep,_xlpm.w)-1),"]"))</f>
        <v>[dɪ]</v>
      </c>
      <c r="Q6169" s="14" cm="1">
        <f t="array" ref="Q6169">SUM(_xlfn._xlws.FILTER($H$2:$H$7117,_xlfn.MAP($O$2:$O$7117,_xlfn.LAMBDA(_xlpm.x,_xlpm.x=$O6169))))</f>
        <v>1.4910536779324057E-4</v>
      </c>
      <c r="R6169" s="14">
        <f>$H6169/Q6169</f>
        <v>0.66666666666666663</v>
      </c>
      <c r="S6169" s="14" cm="1">
        <f t="array" ref="S6169">SUM(_xlfn._xlws.FILTER($H$2:$H$7117,_xlfn.MAP($P$2:$P$7117,_xlfn.LAMBDA(_xlpm.x,_xlpm.x=$P6169))))</f>
        <v>1.5904572564612324E-2</v>
      </c>
      <c r="T6169" s="14">
        <f>$H6169/S6169</f>
        <v>6.2500000000000012E-3</v>
      </c>
      <c r="U6169" s="14">
        <f>_xlfn.LET(_xlpm.freq,F6169,_xlpm.size,M6169+1,_xlpm.F,V6169,LOG(1+_xlpm.freq)*LOG(1+_xlpm.size)*_xlpm.F)</f>
        <v>4.9933651667211122E-3</v>
      </c>
      <c r="V6169" s="14">
        <f>_xlfn.LET(_xlpm.a,T6169,_xlpm.b,R6169,2*_xlpm.a*_xlpm.b/(_xlpm.a+_xlpm.b))</f>
        <v>1.2383900928792574E-2</v>
      </c>
      <c r="W6169" s="14">
        <f>_xlfn.LET(_xlpm.p,R6169,_xlpm.q,T6169,LOG(_xlpm.p/_xlpm.q))</f>
        <v>2.0280287236002432</v>
      </c>
      <c r="X6169" s="2"/>
    </row>
    <row r="6170" spans="1:24">
      <c r="A6170" s="1" t="str">
        <f>_xlfn.LET(_xlpm.sep," : ",CONCATENATE(O6170,_xlpm.sep,P6170))</f>
        <v>~nnigh~ : [nɪ]</v>
      </c>
      <c r="B6170" s="1">
        <f>_xlfn.LET(_xlpm.d,$G6170,_xlpm.k,_xlfn.CONCAT(LEFT(TRIM(B$1),1),"*"),COUNTIF(_xlpm.d,_xlpm.k))</f>
        <v>0</v>
      </c>
      <c r="C6170" s="1">
        <f>_xlfn.LET(_xlpm.d,$G6170,_xlpm.k,_xlfn.CONCAT(LEFT(TRIM(C$1),1),"*"),COUNTIF(_xlpm.d,_xlpm.k))</f>
        <v>0</v>
      </c>
      <c r="D6170" s="1">
        <f>_xlfn.LET(_xlpm.d,$G6170,_xlpm.k,_xlfn.CONCAT(LEFT(TRIM(D$1),1),"*"),COUNTIF(_xlpm.d,_xlpm.k))</f>
        <v>1</v>
      </c>
      <c r="E6170" s="1">
        <f>LOG(F6170+1,10)</f>
        <v>0.47712125471966244</v>
      </c>
      <c r="F6170" s="7">
        <v>2</v>
      </c>
      <c r="G6170" s="9" t="s">
        <v>3421</v>
      </c>
      <c r="H6170" s="4">
        <f>F6170/freq.sum.r6e</f>
        <v>9.9403578528827041E-5</v>
      </c>
      <c r="I6170" s="1" t="str">
        <f>_xlfn.LET(_xlpm.sep,":",_xlpm.w,$G6170,LEFT(_xlpm.w,FIND(_xlpm.sep,_xlpm.w)-1))</f>
        <v>nɪ</v>
      </c>
      <c r="J6170" s="1" t="str">
        <f>_xlfn.LET(_xlpm.sep,":",_xlpm.w,$G6170,RIGHT(_xlpm.w,LEN(_xlpm.w)-FIND(_xlpm.sep,_xlpm.w)))</f>
        <v>nnigh</v>
      </c>
      <c r="K6170" s="10">
        <f>_xlfn.LET(_xlpm.w,I6170,LEN(_xlpm.w))</f>
        <v>2</v>
      </c>
      <c r="L6170" s="10">
        <f>_xlfn.LET(_xlpm.w,J6170,LEN(_xlpm.w))</f>
        <v>5</v>
      </c>
      <c r="M6170" s="10">
        <f>_xlfn.LET(_xlpm.a,K6170,_xlpm.b,L6170,MAX(_xlpm.a,_xlpm.b))</f>
        <v>5</v>
      </c>
      <c r="N6170" s="10">
        <f>_xlfn.LET(_xlpm.d,(K6170,L6170),MAX(_xlpm.d)-MIN(_xlpm.d))</f>
        <v>3</v>
      </c>
      <c r="O6170" s="1" t="str">
        <f>_xlfn.LET(_xlpm.sep,":",_xlpm.w,$G6170,_xlfn.CONCAT("~",RIGHT(_xlpm.w,LEN(_xlpm.w)-FIND(_xlpm.sep,_xlpm.w)),"~"))</f>
        <v>~nnigh~</v>
      </c>
      <c r="P6170" s="1" t="str">
        <f>_xlfn.LET(_xlpm.sep,":",_xlpm.w,$G6170,_xlfn.CONCAT("[",LEFT(_xlpm.w,FIND(_xlpm.sep,_xlpm.w)-1),"]"))</f>
        <v>[nɪ]</v>
      </c>
      <c r="Q6170" s="14" cm="1">
        <f t="array" ref="Q6170">SUM(_xlfn._xlws.FILTER($H$2:$H$7117,_xlfn.MAP($O$2:$O$7117,_xlfn.LAMBDA(_xlpm.x,_xlpm.x=$O6170))))</f>
        <v>1.4910536779324057E-4</v>
      </c>
      <c r="R6170" s="14">
        <f>$H6170/Q6170</f>
        <v>0.66666666666666663</v>
      </c>
      <c r="S6170" s="14" cm="1">
        <f t="array" ref="S6170">SUM(_xlfn._xlws.FILTER($H$2:$H$7117,_xlfn.MAP($P$2:$P$7117,_xlfn.LAMBDA(_xlpm.x,_xlpm.x=$P6170))))</f>
        <v>1.5904572564612324E-2</v>
      </c>
      <c r="T6170" s="14">
        <f>$H6170/S6170</f>
        <v>6.2500000000000012E-3</v>
      </c>
      <c r="U6170" s="14">
        <f>_xlfn.LET(_xlpm.freq,F6170,_xlpm.size,M6170+1,_xlpm.F,V6170,LOG(1+_xlpm.freq)*LOG(1+_xlpm.size)*_xlpm.F)</f>
        <v>4.9933651667211122E-3</v>
      </c>
      <c r="V6170" s="14">
        <f>_xlfn.LET(_xlpm.a,T6170,_xlpm.b,R6170,2*_xlpm.a*_xlpm.b/(_xlpm.a+_xlpm.b))</f>
        <v>1.2383900928792574E-2</v>
      </c>
      <c r="W6170" s="14">
        <f>_xlfn.LET(_xlpm.p,R6170,_xlpm.q,T6170,LOG(_xlpm.p/_xlpm.q))</f>
        <v>2.0280287236002432</v>
      </c>
      <c r="X6170" s="2"/>
    </row>
    <row r="6171" spans="1:24">
      <c r="A6171" s="1" t="str">
        <f>_xlfn.LET(_xlpm.sep," : ",CONCATENATE(O6171,_xlpm.sep,P6171))</f>
        <v>~rriar~ : [ɹɪ]</v>
      </c>
      <c r="B6171" s="1">
        <f>_xlfn.LET(_xlpm.d,$G6171,_xlpm.k,_xlfn.CONCAT(LEFT(TRIM(B$1),1),"*"),COUNTIF(_xlpm.d,_xlpm.k))</f>
        <v>1</v>
      </c>
      <c r="C6171" s="1">
        <f>_xlfn.LET(_xlpm.d,$G6171,_xlpm.k,_xlfn.CONCAT(LEFT(TRIM(C$1),1),"*"),COUNTIF(_xlpm.d,_xlpm.k))</f>
        <v>0</v>
      </c>
      <c r="D6171" s="1">
        <f>_xlfn.LET(_xlpm.d,$G6171,_xlpm.k,_xlfn.CONCAT(LEFT(TRIM(D$1),1),"*"),COUNTIF(_xlpm.d,_xlpm.k))</f>
        <v>0</v>
      </c>
      <c r="E6171" s="1">
        <f>LOG(F6171+1,10)</f>
        <v>0.60205999132796229</v>
      </c>
      <c r="F6171" s="7">
        <v>3</v>
      </c>
      <c r="G6171" s="9" t="s">
        <v>6749</v>
      </c>
      <c r="H6171" s="4">
        <f>F6171/freq.sum.r6e</f>
        <v>1.4910536779324057E-4</v>
      </c>
      <c r="I6171" s="1" t="str">
        <f>_xlfn.LET(_xlpm.sep,":",_xlpm.w,$G6171,LEFT(_xlpm.w,FIND(_xlpm.sep,_xlpm.w)-1))</f>
        <v>ɹɪ</v>
      </c>
      <c r="J6171" s="1" t="str">
        <f>_xlfn.LET(_xlpm.sep,":",_xlpm.w,$G6171,RIGHT(_xlpm.w,LEN(_xlpm.w)-FIND(_xlpm.sep,_xlpm.w)))</f>
        <v>rriar</v>
      </c>
      <c r="K6171" s="10">
        <f>_xlfn.LET(_xlpm.w,I6171,LEN(_xlpm.w))</f>
        <v>2</v>
      </c>
      <c r="L6171" s="10">
        <f>_xlfn.LET(_xlpm.w,J6171,LEN(_xlpm.w))</f>
        <v>5</v>
      </c>
      <c r="M6171" s="10">
        <f>_xlfn.LET(_xlpm.a,K6171,_xlpm.b,L6171,MAX(_xlpm.a,_xlpm.b))</f>
        <v>5</v>
      </c>
      <c r="N6171" s="10">
        <f>_xlfn.LET(_xlpm.d,(K6171,L6171),MAX(_xlpm.d)-MIN(_xlpm.d))</f>
        <v>3</v>
      </c>
      <c r="O6171" s="1" t="str">
        <f>_xlfn.LET(_xlpm.sep,":",_xlpm.w,$G6171,_xlfn.CONCAT("~",RIGHT(_xlpm.w,LEN(_xlpm.w)-FIND(_xlpm.sep,_xlpm.w)),"~"))</f>
        <v>~rriar~</v>
      </c>
      <c r="P6171" s="1" t="str">
        <f>_xlfn.LET(_xlpm.sep,":",_xlpm.w,$G6171,_xlfn.CONCAT("[",LEFT(_xlpm.w,FIND(_xlpm.sep,_xlpm.w)-1),"]"))</f>
        <v>[ɹɪ]</v>
      </c>
      <c r="Q6171" s="14" cm="1">
        <f t="array" ref="Q6171">SUM(_xlfn._xlws.FILTER($H$2:$H$7111,_xlfn.MAP($O$2:$O$7111,_xlfn.LAMBDA(_xlpm.x,_xlpm.x=$O6171))))</f>
        <v>1.9880715705765408E-4</v>
      </c>
      <c r="R6171" s="14">
        <f>$H6171/Q6171</f>
        <v>0.75</v>
      </c>
      <c r="S6171" s="14" cm="1">
        <f t="array" ref="S6171">SUM(_xlfn._xlws.FILTER($H$2:$H$7111,_xlfn.MAP($P$2:$P$7111,_xlfn.LAMBDA(_xlpm.x,_xlpm.x=$P6171))))</f>
        <v>2.2266401590457251E-2</v>
      </c>
      <c r="T6171" s="14">
        <f>$H6171/S6171</f>
        <v>6.6964285714285737E-3</v>
      </c>
      <c r="U6171" s="14">
        <f>_xlfn.LET(_xlpm.freq,F6171,_xlpm.size,M6171+1,_xlpm.F,V6171,LOG(1+_xlpm.freq)*LOG(1+_xlpm.size)*_xlpm.F)</f>
        <v>6.7539785660477207E-3</v>
      </c>
      <c r="V6171" s="14">
        <f>_xlfn.LET(_xlpm.a,T6171,_xlpm.b,R6171,2*_xlpm.a*_xlpm.b/(_xlpm.a+_xlpm.b))</f>
        <v>1.3274336283185844E-2</v>
      </c>
      <c r="W6171" s="14">
        <f>_xlfn.LET(_xlpm.p,R6171,_xlpm.q,T6171,LOG(_xlpm.p/_xlpm.q))</f>
        <v>2.0492180226701815</v>
      </c>
      <c r="X6171" s="2"/>
    </row>
    <row r="6172" spans="1:24">
      <c r="A6172" s="1" t="str">
        <f>_xlfn.LET(_xlpm.sep," : ",CONCATENATE(O6172,_xlpm.sep,P6172))</f>
        <v>~dgegh~ : [dʒɪ]</v>
      </c>
      <c r="B6172" s="1">
        <f>_xlfn.LET(_xlpm.d,$G6172,_xlpm.k,_xlfn.CONCAT(LEFT(TRIM(B$1),1),"*"),COUNTIF(_xlpm.d,_xlpm.k))</f>
        <v>0</v>
      </c>
      <c r="C6172" s="1">
        <f>_xlfn.LET(_xlpm.d,$G6172,_xlpm.k,_xlfn.CONCAT(LEFT(TRIM(C$1),1),"*"),COUNTIF(_xlpm.d,_xlpm.k))</f>
        <v>0</v>
      </c>
      <c r="D6172" s="1">
        <f>_xlfn.LET(_xlpm.d,$G6172,_xlpm.k,_xlfn.CONCAT(LEFT(TRIM(D$1),1),"*"),COUNTIF(_xlpm.d,_xlpm.k))</f>
        <v>0</v>
      </c>
      <c r="E6172" s="1">
        <f>LOG(F6172+1,10)</f>
        <v>0.47712125471966244</v>
      </c>
      <c r="F6172" s="7">
        <v>2</v>
      </c>
      <c r="G6172" s="9" t="s">
        <v>709</v>
      </c>
      <c r="H6172" s="4">
        <f>F6172/freq.sum.r6e</f>
        <v>9.9403578528827041E-5</v>
      </c>
      <c r="I6172" s="1" t="str">
        <f>_xlfn.LET(_xlpm.sep,":",_xlpm.w,$G6172,LEFT(_xlpm.w,FIND(_xlpm.sep,_xlpm.w)-1))</f>
        <v>dʒɪ</v>
      </c>
      <c r="J6172" s="1" t="str">
        <f>_xlfn.LET(_xlpm.sep,":",_xlpm.w,$G6172,RIGHT(_xlpm.w,LEN(_xlpm.w)-FIND(_xlpm.sep,_xlpm.w)))</f>
        <v>dgegh</v>
      </c>
      <c r="K6172" s="10">
        <f>_xlfn.LET(_xlpm.w,I6172,LEN(_xlpm.w))</f>
        <v>3</v>
      </c>
      <c r="L6172" s="10">
        <f>_xlfn.LET(_xlpm.w,J6172,LEN(_xlpm.w))</f>
        <v>5</v>
      </c>
      <c r="M6172" s="10">
        <f>_xlfn.LET(_xlpm.a,K6172,_xlpm.b,L6172,MAX(_xlpm.a,_xlpm.b))</f>
        <v>5</v>
      </c>
      <c r="N6172" s="10">
        <f>_xlfn.LET(_xlpm.d,(K6172,L6172),MAX(_xlpm.d)-MIN(_xlpm.d))</f>
        <v>2</v>
      </c>
      <c r="O6172" s="1" t="str">
        <f>_xlfn.LET(_xlpm.sep,":",_xlpm.w,$G6172,_xlfn.CONCAT("~",RIGHT(_xlpm.w,LEN(_xlpm.w)-FIND(_xlpm.sep,_xlpm.w)),"~"))</f>
        <v>~dgegh~</v>
      </c>
      <c r="P6172" s="1" t="str">
        <f>_xlfn.LET(_xlpm.sep,":",_xlpm.w,$G6172,_xlfn.CONCAT("[",LEFT(_xlpm.w,FIND(_xlpm.sep,_xlpm.w)-1),"]"))</f>
        <v>[dʒɪ]</v>
      </c>
      <c r="Q6172" s="14" cm="1">
        <f t="array" ref="Q6172">SUM(_xlfn._xlws.FILTER($H$2:$H$7117,_xlfn.MAP($O$2:$O$7117,_xlfn.LAMBDA(_xlpm.x,_xlpm.x=$O6172))))</f>
        <v>9.9403578528827041E-5</v>
      </c>
      <c r="R6172" s="14">
        <f>$H6172/Q6172</f>
        <v>1</v>
      </c>
      <c r="S6172" s="14" cm="1">
        <f t="array" ref="S6172">SUM(_xlfn._xlws.FILTER($H$2:$H$7117,_xlfn.MAP($P$2:$P$7117,_xlfn.LAMBDA(_xlpm.x,_xlpm.x=$P6172))))</f>
        <v>1.1133200795228625E-2</v>
      </c>
      <c r="T6172" s="14">
        <f>$H6172/S6172</f>
        <v>8.9285714285714315E-3</v>
      </c>
      <c r="U6172" s="14">
        <f>_xlfn.LET(_xlpm.freq,F6172,_xlpm.size,M6172+1,_xlpm.F,V6172,LOG(1+_xlpm.freq)*LOG(1+_xlpm.size)*_xlpm.F)</f>
        <v>7.1365351719067226E-3</v>
      </c>
      <c r="V6172" s="14">
        <f>_xlfn.LET(_xlpm.a,T6172,_xlpm.b,R6172,2*_xlpm.a*_xlpm.b/(_xlpm.a+_xlpm.b))</f>
        <v>1.7699115044247794E-2</v>
      </c>
      <c r="W6172" s="14">
        <f>_xlfn.LET(_xlpm.p,R6172,_xlpm.q,T6172,LOG(_xlpm.p/_xlpm.q))</f>
        <v>2.0492180226701815</v>
      </c>
      <c r="X6172" s="2"/>
    </row>
    <row r="6173" spans="1:24">
      <c r="A6173" s="1" t="str">
        <f>_xlfn.LET(_xlpm.sep," : ",CONCATENATE(O6173,_xlpm.sep,P6173))</f>
        <v>~dgigh~ : [dʒɪ]</v>
      </c>
      <c r="B6173" s="1">
        <f>_xlfn.LET(_xlpm.d,$G6173,_xlpm.k,_xlfn.CONCAT(LEFT(TRIM(B$1),1),"*"),COUNTIF(_xlpm.d,_xlpm.k))</f>
        <v>0</v>
      </c>
      <c r="C6173" s="1">
        <f>_xlfn.LET(_xlpm.d,$G6173,_xlpm.k,_xlfn.CONCAT(LEFT(TRIM(C$1),1),"*"),COUNTIF(_xlpm.d,_xlpm.k))</f>
        <v>0</v>
      </c>
      <c r="D6173" s="1">
        <f>_xlfn.LET(_xlpm.d,$G6173,_xlpm.k,_xlfn.CONCAT(LEFT(TRIM(D$1),1),"*"),COUNTIF(_xlpm.d,_xlpm.k))</f>
        <v>0</v>
      </c>
      <c r="E6173" s="1">
        <f>LOG(F6173+1,10)</f>
        <v>0.47712125471966244</v>
      </c>
      <c r="F6173" s="7">
        <v>2</v>
      </c>
      <c r="G6173" s="9" t="s">
        <v>716</v>
      </c>
      <c r="H6173" s="4">
        <f>F6173/freq.sum.r6e</f>
        <v>9.9403578528827041E-5</v>
      </c>
      <c r="I6173" s="1" t="str">
        <f>_xlfn.LET(_xlpm.sep,":",_xlpm.w,$G6173,LEFT(_xlpm.w,FIND(_xlpm.sep,_xlpm.w)-1))</f>
        <v>dʒɪ</v>
      </c>
      <c r="J6173" s="1" t="str">
        <f>_xlfn.LET(_xlpm.sep,":",_xlpm.w,$G6173,RIGHT(_xlpm.w,LEN(_xlpm.w)-FIND(_xlpm.sep,_xlpm.w)))</f>
        <v>dgigh</v>
      </c>
      <c r="K6173" s="10">
        <f>_xlfn.LET(_xlpm.w,I6173,LEN(_xlpm.w))</f>
        <v>3</v>
      </c>
      <c r="L6173" s="10">
        <f>_xlfn.LET(_xlpm.w,J6173,LEN(_xlpm.w))</f>
        <v>5</v>
      </c>
      <c r="M6173" s="10">
        <f>_xlfn.LET(_xlpm.a,K6173,_xlpm.b,L6173,MAX(_xlpm.a,_xlpm.b))</f>
        <v>5</v>
      </c>
      <c r="N6173" s="10">
        <f>_xlfn.LET(_xlpm.d,(K6173,L6173),MAX(_xlpm.d)-MIN(_xlpm.d))</f>
        <v>2</v>
      </c>
      <c r="O6173" s="1" t="str">
        <f>_xlfn.LET(_xlpm.sep,":",_xlpm.w,$G6173,_xlfn.CONCAT("~",RIGHT(_xlpm.w,LEN(_xlpm.w)-FIND(_xlpm.sep,_xlpm.w)),"~"))</f>
        <v>~dgigh~</v>
      </c>
      <c r="P6173" s="1" t="str">
        <f>_xlfn.LET(_xlpm.sep,":",_xlpm.w,$G6173,_xlfn.CONCAT("[",LEFT(_xlpm.w,FIND(_xlpm.sep,_xlpm.w)-1),"]"))</f>
        <v>[dʒɪ]</v>
      </c>
      <c r="Q6173" s="14" cm="1">
        <f t="array" ref="Q6173">SUM(_xlfn._xlws.FILTER($H$2:$H$7117,_xlfn.MAP($O$2:$O$7117,_xlfn.LAMBDA(_xlpm.x,_xlpm.x=$O6173))))</f>
        <v>9.9403578528827041E-5</v>
      </c>
      <c r="R6173" s="14">
        <f>$H6173/Q6173</f>
        <v>1</v>
      </c>
      <c r="S6173" s="14" cm="1">
        <f t="array" ref="S6173">SUM(_xlfn._xlws.FILTER($H$2:$H$7117,_xlfn.MAP($P$2:$P$7117,_xlfn.LAMBDA(_xlpm.x,_xlpm.x=$P6173))))</f>
        <v>1.1133200795228625E-2</v>
      </c>
      <c r="T6173" s="14">
        <f>$H6173/S6173</f>
        <v>8.9285714285714315E-3</v>
      </c>
      <c r="U6173" s="14">
        <f>_xlfn.LET(_xlpm.freq,F6173,_xlpm.size,M6173+1,_xlpm.F,V6173,LOG(1+_xlpm.freq)*LOG(1+_xlpm.size)*_xlpm.F)</f>
        <v>7.1365351719067226E-3</v>
      </c>
      <c r="V6173" s="14">
        <f>_xlfn.LET(_xlpm.a,T6173,_xlpm.b,R6173,2*_xlpm.a*_xlpm.b/(_xlpm.a+_xlpm.b))</f>
        <v>1.7699115044247794E-2</v>
      </c>
      <c r="W6173" s="14">
        <f>_xlfn.LET(_xlpm.p,R6173,_xlpm.q,T6173,LOG(_xlpm.p/_xlpm.q))</f>
        <v>2.0492180226701815</v>
      </c>
      <c r="X6173" s="2"/>
    </row>
    <row r="6174" spans="1:24">
      <c r="A6174" s="1" t="str">
        <f>_xlfn.LET(_xlpm.sep," : ",CONCATENATE(O6174,_xlpm.sep,P6174))</f>
        <v>~djegh~ : [dʒɪ]</v>
      </c>
      <c r="B6174" s="1">
        <f>_xlfn.LET(_xlpm.d,$G6174,_xlpm.k,_xlfn.CONCAT(LEFT(TRIM(B$1),1),"*"),COUNTIF(_xlpm.d,_xlpm.k))</f>
        <v>0</v>
      </c>
      <c r="C6174" s="1">
        <f>_xlfn.LET(_xlpm.d,$G6174,_xlpm.k,_xlfn.CONCAT(LEFT(TRIM(C$1),1),"*"),COUNTIF(_xlpm.d,_xlpm.k))</f>
        <v>0</v>
      </c>
      <c r="D6174" s="1">
        <f>_xlfn.LET(_xlpm.d,$G6174,_xlpm.k,_xlfn.CONCAT(LEFT(TRIM(D$1),1),"*"),COUNTIF(_xlpm.d,_xlpm.k))</f>
        <v>0</v>
      </c>
      <c r="E6174" s="1">
        <f>LOG(F6174+1,10)</f>
        <v>0.47712125471966244</v>
      </c>
      <c r="F6174" s="7">
        <v>2</v>
      </c>
      <c r="G6174" s="9" t="s">
        <v>723</v>
      </c>
      <c r="H6174" s="4">
        <f>F6174/freq.sum.r6e</f>
        <v>9.9403578528827041E-5</v>
      </c>
      <c r="I6174" s="1" t="str">
        <f>_xlfn.LET(_xlpm.sep,":",_xlpm.w,$G6174,LEFT(_xlpm.w,FIND(_xlpm.sep,_xlpm.w)-1))</f>
        <v>dʒɪ</v>
      </c>
      <c r="J6174" s="1" t="str">
        <f>_xlfn.LET(_xlpm.sep,":",_xlpm.w,$G6174,RIGHT(_xlpm.w,LEN(_xlpm.w)-FIND(_xlpm.sep,_xlpm.w)))</f>
        <v>djegh</v>
      </c>
      <c r="K6174" s="10">
        <f>_xlfn.LET(_xlpm.w,I6174,LEN(_xlpm.w))</f>
        <v>3</v>
      </c>
      <c r="L6174" s="10">
        <f>_xlfn.LET(_xlpm.w,J6174,LEN(_xlpm.w))</f>
        <v>5</v>
      </c>
      <c r="M6174" s="10">
        <f>_xlfn.LET(_xlpm.a,K6174,_xlpm.b,L6174,MAX(_xlpm.a,_xlpm.b))</f>
        <v>5</v>
      </c>
      <c r="N6174" s="10">
        <f>_xlfn.LET(_xlpm.d,(K6174,L6174),MAX(_xlpm.d)-MIN(_xlpm.d))</f>
        <v>2</v>
      </c>
      <c r="O6174" s="1" t="str">
        <f>_xlfn.LET(_xlpm.sep,":",_xlpm.w,$G6174,_xlfn.CONCAT("~",RIGHT(_xlpm.w,LEN(_xlpm.w)-FIND(_xlpm.sep,_xlpm.w)),"~"))</f>
        <v>~djegh~</v>
      </c>
      <c r="P6174" s="1" t="str">
        <f>_xlfn.LET(_xlpm.sep,":",_xlpm.w,$G6174,_xlfn.CONCAT("[",LEFT(_xlpm.w,FIND(_xlpm.sep,_xlpm.w)-1),"]"))</f>
        <v>[dʒɪ]</v>
      </c>
      <c r="Q6174" s="14" cm="1">
        <f t="array" ref="Q6174">SUM(_xlfn._xlws.FILTER($H$2:$H$7117,_xlfn.MAP($O$2:$O$7117,_xlfn.LAMBDA(_xlpm.x,_xlpm.x=$O6174))))</f>
        <v>9.9403578528827041E-5</v>
      </c>
      <c r="R6174" s="14">
        <f>$H6174/Q6174</f>
        <v>1</v>
      </c>
      <c r="S6174" s="14" cm="1">
        <f t="array" ref="S6174">SUM(_xlfn._xlws.FILTER($H$2:$H$7117,_xlfn.MAP($P$2:$P$7117,_xlfn.LAMBDA(_xlpm.x,_xlpm.x=$P6174))))</f>
        <v>1.1133200795228625E-2</v>
      </c>
      <c r="T6174" s="14">
        <f>$H6174/S6174</f>
        <v>8.9285714285714315E-3</v>
      </c>
      <c r="U6174" s="14">
        <f>_xlfn.LET(_xlpm.freq,F6174,_xlpm.size,M6174+1,_xlpm.F,V6174,LOG(1+_xlpm.freq)*LOG(1+_xlpm.size)*_xlpm.F)</f>
        <v>7.1365351719067226E-3</v>
      </c>
      <c r="V6174" s="14">
        <f>_xlfn.LET(_xlpm.a,T6174,_xlpm.b,R6174,2*_xlpm.a*_xlpm.b/(_xlpm.a+_xlpm.b))</f>
        <v>1.7699115044247794E-2</v>
      </c>
      <c r="W6174" s="14">
        <f>_xlfn.LET(_xlpm.p,R6174,_xlpm.q,T6174,LOG(_xlpm.p/_xlpm.q))</f>
        <v>2.0492180226701815</v>
      </c>
      <c r="X6174" s="2"/>
    </row>
    <row r="6175" spans="1:24">
      <c r="A6175" s="1" t="str">
        <f>_xlfn.LET(_xlpm.sep," : ",CONCATENATE(O6175,_xlpm.sep,P6175))</f>
        <v>~giegh~ : [dʒɪ]</v>
      </c>
      <c r="B6175" s="1">
        <f>_xlfn.LET(_xlpm.d,$G6175,_xlpm.k,_xlfn.CONCAT(LEFT(TRIM(B$1),1),"*"),COUNTIF(_xlpm.d,_xlpm.k))</f>
        <v>0</v>
      </c>
      <c r="C6175" s="1">
        <f>_xlfn.LET(_xlpm.d,$G6175,_xlpm.k,_xlfn.CONCAT(LEFT(TRIM(C$1),1),"*"),COUNTIF(_xlpm.d,_xlpm.k))</f>
        <v>0</v>
      </c>
      <c r="D6175" s="1">
        <f>_xlfn.LET(_xlpm.d,$G6175,_xlpm.k,_xlfn.CONCAT(LEFT(TRIM(D$1),1),"*"),COUNTIF(_xlpm.d,_xlpm.k))</f>
        <v>0</v>
      </c>
      <c r="E6175" s="1">
        <f>LOG(F6175+1,10)</f>
        <v>0.47712125471966244</v>
      </c>
      <c r="F6175" s="7">
        <v>2</v>
      </c>
      <c r="G6175" s="9" t="s">
        <v>792</v>
      </c>
      <c r="H6175" s="4">
        <f>F6175/freq.sum.r6e</f>
        <v>9.9403578528827041E-5</v>
      </c>
      <c r="I6175" s="4" t="str">
        <f>_xlfn.LET(_xlpm.sep,":",_xlpm.w,$G6175,LEFT(_xlpm.w,FIND(_xlpm.sep,_xlpm.w)-1))</f>
        <v>dʒɪ</v>
      </c>
      <c r="J6175" s="4" t="str">
        <f>_xlfn.LET(_xlpm.sep,":",_xlpm.w,$G6175,RIGHT(_xlpm.w,LEN(_xlpm.w)-FIND(_xlpm.sep,_xlpm.w)))</f>
        <v>giegh</v>
      </c>
      <c r="K6175" s="10">
        <f>_xlfn.LET(_xlpm.w,I6175,LEN(_xlpm.w))</f>
        <v>3</v>
      </c>
      <c r="L6175" s="10">
        <f>_xlfn.LET(_xlpm.w,J6175,LEN(_xlpm.w))</f>
        <v>5</v>
      </c>
      <c r="M6175" s="10">
        <f>_xlfn.LET(_xlpm.a,K6175,_xlpm.b,L6175,MAX(_xlpm.a,_xlpm.b))</f>
        <v>5</v>
      </c>
      <c r="N6175" s="10">
        <f>_xlfn.LET(_xlpm.d,(K6175,L6175),MAX(_xlpm.d)-MIN(_xlpm.d))</f>
        <v>2</v>
      </c>
      <c r="O6175" s="1" t="str">
        <f>_xlfn.LET(_xlpm.sep,":",_xlpm.w,$G6175,_xlfn.CONCAT("~",RIGHT(_xlpm.w,LEN(_xlpm.w)-FIND(_xlpm.sep,_xlpm.w)),"~"))</f>
        <v>~giegh~</v>
      </c>
      <c r="P6175" s="1" t="str">
        <f>_xlfn.LET(_xlpm.sep,":",_xlpm.w,$G6175,_xlfn.CONCAT("[",LEFT(_xlpm.w,FIND(_xlpm.sep,_xlpm.w)-1),"]"))</f>
        <v>[dʒɪ]</v>
      </c>
      <c r="Q6175" s="14" cm="1">
        <f t="array" ref="Q6175">SUM(_xlfn._xlws.FILTER($H$2:$H$7109,_xlfn.MAP($O$2:$O$7109,_xlfn.LAMBDA(_xlpm.x,_xlpm.x=$O6175))))</f>
        <v>9.9403578528827041E-5</v>
      </c>
      <c r="R6175" s="14">
        <f>$H6175/Q6175</f>
        <v>1</v>
      </c>
      <c r="S6175" s="14" cm="1">
        <f t="array" ref="S6175">SUM(_xlfn._xlws.FILTER($H$2:$H$7109,_xlfn.MAP($P$2:$P$7109,_xlfn.LAMBDA(_xlpm.x,_xlpm.x=$P6175))))</f>
        <v>1.1133200795228625E-2</v>
      </c>
      <c r="T6175" s="14">
        <f>$H6175/S6175</f>
        <v>8.9285714285714315E-3</v>
      </c>
      <c r="U6175" s="14">
        <f>_xlfn.LET(_xlpm.freq,F6175,_xlpm.size,M6175+1,_xlpm.F,V6175,LOG(1+_xlpm.freq)*LOG(1+_xlpm.size)*_xlpm.F)</f>
        <v>7.1365351719067226E-3</v>
      </c>
      <c r="V6175" s="14">
        <f>_xlfn.LET(_xlpm.a,T6175,_xlpm.b,R6175,2*_xlpm.a*_xlpm.b/(_xlpm.a+_xlpm.b))</f>
        <v>1.7699115044247794E-2</v>
      </c>
      <c r="W6175" s="14">
        <f>_xlfn.LET(_xlpm.p,R6175,_xlpm.q,T6175,LOG(_xlpm.p/_xlpm.q))</f>
        <v>2.0492180226701815</v>
      </c>
      <c r="X6175" s="2"/>
    </row>
    <row r="6176" spans="1:24">
      <c r="A6176" s="1" t="str">
        <f>_xlfn.LET(_xlpm.sep," : ",CONCATENATE(O6176,_xlpm.sep,P6176))</f>
        <v>~ppeah~ : [pɪ]</v>
      </c>
      <c r="B6176" s="1">
        <f>_xlfn.LET(_xlpm.d,$G6176,_xlpm.k,_xlfn.CONCAT(LEFT(TRIM(B$1),1),"*"),COUNTIF(_xlpm.d,_xlpm.k))</f>
        <v>0</v>
      </c>
      <c r="C6176" s="1">
        <f>_xlfn.LET(_xlpm.d,$G6176,_xlpm.k,_xlfn.CONCAT(LEFT(TRIM(C$1),1),"*"),COUNTIF(_xlpm.d,_xlpm.k))</f>
        <v>0</v>
      </c>
      <c r="D6176" s="1">
        <f>_xlfn.LET(_xlpm.d,$G6176,_xlpm.k,_xlfn.CONCAT(LEFT(TRIM(D$1),1),"*"),COUNTIF(_xlpm.d,_xlpm.k))</f>
        <v>0</v>
      </c>
      <c r="E6176" s="1">
        <f>LOG(F6176+1,10)</f>
        <v>0.47712125471966244</v>
      </c>
      <c r="F6176" s="7">
        <v>2</v>
      </c>
      <c r="G6176" s="9" t="s">
        <v>3768</v>
      </c>
      <c r="H6176" s="4">
        <f>F6176/freq.sum.r6e</f>
        <v>9.9403578528827041E-5</v>
      </c>
      <c r="I6176" s="1" t="str">
        <f>_xlfn.LET(_xlpm.sep,":",_xlpm.w,$G6176,LEFT(_xlpm.w,FIND(_xlpm.sep,_xlpm.w)-1))</f>
        <v>pɪ</v>
      </c>
      <c r="J6176" s="1" t="str">
        <f>_xlfn.LET(_xlpm.sep,":",_xlpm.w,$G6176,RIGHT(_xlpm.w,LEN(_xlpm.w)-FIND(_xlpm.sep,_xlpm.w)))</f>
        <v>ppeah</v>
      </c>
      <c r="K6176" s="10">
        <f>_xlfn.LET(_xlpm.w,I6176,LEN(_xlpm.w))</f>
        <v>2</v>
      </c>
      <c r="L6176" s="10">
        <f>_xlfn.LET(_xlpm.w,J6176,LEN(_xlpm.w))</f>
        <v>5</v>
      </c>
      <c r="M6176" s="10">
        <f>_xlfn.LET(_xlpm.a,K6176,_xlpm.b,L6176,MAX(_xlpm.a,_xlpm.b))</f>
        <v>5</v>
      </c>
      <c r="N6176" s="10">
        <f>_xlfn.LET(_xlpm.d,(K6176,L6176),MAX(_xlpm.d)-MIN(_xlpm.d))</f>
        <v>3</v>
      </c>
      <c r="O6176" s="1" t="str">
        <f>_xlfn.LET(_xlpm.sep,":",_xlpm.w,$G6176,_xlfn.CONCAT("~",RIGHT(_xlpm.w,LEN(_xlpm.w)-FIND(_xlpm.sep,_xlpm.w)),"~"))</f>
        <v>~ppeah~</v>
      </c>
      <c r="P6176" s="1" t="str">
        <f>_xlfn.LET(_xlpm.sep,":",_xlpm.w,$G6176,_xlfn.CONCAT("[",LEFT(_xlpm.w,FIND(_xlpm.sep,_xlpm.w)-1),"]"))</f>
        <v>[pɪ]</v>
      </c>
      <c r="Q6176" s="14" cm="1">
        <f t="array" ref="Q6176">SUM(_xlfn._xlws.FILTER($H$2:$H$7117,_xlfn.MAP($O$2:$O$7117,_xlfn.LAMBDA(_xlpm.x,_xlpm.x=$O6176))))</f>
        <v>9.9403578528827041E-5</v>
      </c>
      <c r="R6176" s="14">
        <f>$H6176/Q6176</f>
        <v>1</v>
      </c>
      <c r="S6176" s="14" cm="1">
        <f t="array" ref="S6176">SUM(_xlfn._xlws.FILTER($H$2:$H$7117,_xlfn.MAP($P$2:$P$7117,_xlfn.LAMBDA(_xlpm.x,_xlpm.x=$P6176))))</f>
        <v>1.1133200795228625E-2</v>
      </c>
      <c r="T6176" s="14">
        <f>$H6176/S6176</f>
        <v>8.9285714285714315E-3</v>
      </c>
      <c r="U6176" s="14">
        <f>_xlfn.LET(_xlpm.freq,F6176,_xlpm.size,M6176+1,_xlpm.F,V6176,LOG(1+_xlpm.freq)*LOG(1+_xlpm.size)*_xlpm.F)</f>
        <v>7.1365351719067226E-3</v>
      </c>
      <c r="V6176" s="14">
        <f>_xlfn.LET(_xlpm.a,T6176,_xlpm.b,R6176,2*_xlpm.a*_xlpm.b/(_xlpm.a+_xlpm.b))</f>
        <v>1.7699115044247794E-2</v>
      </c>
      <c r="W6176" s="14">
        <f>_xlfn.LET(_xlpm.p,R6176,_xlpm.q,T6176,LOG(_xlpm.p/_xlpm.q))</f>
        <v>2.0492180226701815</v>
      </c>
      <c r="X6176" s="2"/>
    </row>
    <row r="6177" spans="1:24">
      <c r="A6177" s="1" t="str">
        <f>_xlfn.LET(_xlpm.sep," : ",CONCATENATE(O6177,_xlpm.sep,P6177))</f>
        <v>~ppegh~ : [pɪ]</v>
      </c>
      <c r="B6177" s="1">
        <f>_xlfn.LET(_xlpm.d,$G6177,_xlpm.k,_xlfn.CONCAT(LEFT(TRIM(B$1),1),"*"),COUNTIF(_xlpm.d,_xlpm.k))</f>
        <v>0</v>
      </c>
      <c r="C6177" s="1">
        <f>_xlfn.LET(_xlpm.d,$G6177,_xlpm.k,_xlfn.CONCAT(LEFT(TRIM(C$1),1),"*"),COUNTIF(_xlpm.d,_xlpm.k))</f>
        <v>0</v>
      </c>
      <c r="D6177" s="1">
        <f>_xlfn.LET(_xlpm.d,$G6177,_xlpm.k,_xlfn.CONCAT(LEFT(TRIM(D$1),1),"*"),COUNTIF(_xlpm.d,_xlpm.k))</f>
        <v>0</v>
      </c>
      <c r="E6177" s="1">
        <f>LOG(F6177+1,10)</f>
        <v>0.47712125471966244</v>
      </c>
      <c r="F6177" s="7">
        <v>2</v>
      </c>
      <c r="G6177" s="9" t="s">
        <v>3772</v>
      </c>
      <c r="H6177" s="4">
        <f>F6177/freq.sum.r6e</f>
        <v>9.9403578528827041E-5</v>
      </c>
      <c r="I6177" s="1" t="str">
        <f>_xlfn.LET(_xlpm.sep,":",_xlpm.w,$G6177,LEFT(_xlpm.w,FIND(_xlpm.sep,_xlpm.w)-1))</f>
        <v>pɪ</v>
      </c>
      <c r="J6177" s="1" t="str">
        <f>_xlfn.LET(_xlpm.sep,":",_xlpm.w,$G6177,RIGHT(_xlpm.w,LEN(_xlpm.w)-FIND(_xlpm.sep,_xlpm.w)))</f>
        <v>ppegh</v>
      </c>
      <c r="K6177" s="10">
        <f>_xlfn.LET(_xlpm.w,I6177,LEN(_xlpm.w))</f>
        <v>2</v>
      </c>
      <c r="L6177" s="10">
        <f>_xlfn.LET(_xlpm.w,J6177,LEN(_xlpm.w))</f>
        <v>5</v>
      </c>
      <c r="M6177" s="10">
        <f>_xlfn.LET(_xlpm.a,K6177,_xlpm.b,L6177,MAX(_xlpm.a,_xlpm.b))</f>
        <v>5</v>
      </c>
      <c r="N6177" s="10">
        <f>_xlfn.LET(_xlpm.d,(K6177,L6177),MAX(_xlpm.d)-MIN(_xlpm.d))</f>
        <v>3</v>
      </c>
      <c r="O6177" s="1" t="str">
        <f>_xlfn.LET(_xlpm.sep,":",_xlpm.w,$G6177,_xlfn.CONCAT("~",RIGHT(_xlpm.w,LEN(_xlpm.w)-FIND(_xlpm.sep,_xlpm.w)),"~"))</f>
        <v>~ppegh~</v>
      </c>
      <c r="P6177" s="1" t="str">
        <f>_xlfn.LET(_xlpm.sep,":",_xlpm.w,$G6177,_xlfn.CONCAT("[",LEFT(_xlpm.w,FIND(_xlpm.sep,_xlpm.w)-1),"]"))</f>
        <v>[pɪ]</v>
      </c>
      <c r="Q6177" s="14" cm="1">
        <f t="array" ref="Q6177">SUM(_xlfn._xlws.FILTER($H$2:$H$7117,_xlfn.MAP($O$2:$O$7117,_xlfn.LAMBDA(_xlpm.x,_xlpm.x=$O6177))))</f>
        <v>9.9403578528827041E-5</v>
      </c>
      <c r="R6177" s="14">
        <f>$H6177/Q6177</f>
        <v>1</v>
      </c>
      <c r="S6177" s="14" cm="1">
        <f t="array" ref="S6177">SUM(_xlfn._xlws.FILTER($H$2:$H$7117,_xlfn.MAP($P$2:$P$7117,_xlfn.LAMBDA(_xlpm.x,_xlpm.x=$P6177))))</f>
        <v>1.1133200795228625E-2</v>
      </c>
      <c r="T6177" s="14">
        <f>$H6177/S6177</f>
        <v>8.9285714285714315E-3</v>
      </c>
      <c r="U6177" s="14">
        <f>_xlfn.LET(_xlpm.freq,F6177,_xlpm.size,M6177+1,_xlpm.F,V6177,LOG(1+_xlpm.freq)*LOG(1+_xlpm.size)*_xlpm.F)</f>
        <v>7.1365351719067226E-3</v>
      </c>
      <c r="V6177" s="14">
        <f>_xlfn.LET(_xlpm.a,T6177,_xlpm.b,R6177,2*_xlpm.a*_xlpm.b/(_xlpm.a+_xlpm.b))</f>
        <v>1.7699115044247794E-2</v>
      </c>
      <c r="W6177" s="14">
        <f>_xlfn.LET(_xlpm.p,R6177,_xlpm.q,T6177,LOG(_xlpm.p/_xlpm.q))</f>
        <v>2.0492180226701815</v>
      </c>
      <c r="X6177" s="2"/>
    </row>
    <row r="6178" spans="1:24">
      <c r="A6178" s="1" t="str">
        <f>_xlfn.LET(_xlpm.sep," : ",CONCATENATE(O6178,_xlpm.sep,P6178))</f>
        <v>~ppigh~ : [pɪ]</v>
      </c>
      <c r="B6178" s="1">
        <f>_xlfn.LET(_xlpm.d,$G6178,_xlpm.k,_xlfn.CONCAT(LEFT(TRIM(B$1),1),"*"),COUNTIF(_xlpm.d,_xlpm.k))</f>
        <v>0</v>
      </c>
      <c r="C6178" s="1">
        <f>_xlfn.LET(_xlpm.d,$G6178,_xlpm.k,_xlfn.CONCAT(LEFT(TRIM(C$1),1),"*"),COUNTIF(_xlpm.d,_xlpm.k))</f>
        <v>0</v>
      </c>
      <c r="D6178" s="1">
        <f>_xlfn.LET(_xlpm.d,$G6178,_xlpm.k,_xlfn.CONCAT(LEFT(TRIM(D$1),1),"*"),COUNTIF(_xlpm.d,_xlpm.k))</f>
        <v>0</v>
      </c>
      <c r="E6178" s="1">
        <f>LOG(F6178+1,10)</f>
        <v>0.47712125471966244</v>
      </c>
      <c r="F6178" s="7">
        <v>2</v>
      </c>
      <c r="G6178" s="9" t="s">
        <v>3782</v>
      </c>
      <c r="H6178" s="4">
        <f>F6178/freq.sum.r6e</f>
        <v>9.9403578528827041E-5</v>
      </c>
      <c r="I6178" s="1" t="str">
        <f>_xlfn.LET(_xlpm.sep,":",_xlpm.w,$G6178,LEFT(_xlpm.w,FIND(_xlpm.sep,_xlpm.w)-1))</f>
        <v>pɪ</v>
      </c>
      <c r="J6178" s="1" t="str">
        <f>_xlfn.LET(_xlpm.sep,":",_xlpm.w,$G6178,RIGHT(_xlpm.w,LEN(_xlpm.w)-FIND(_xlpm.sep,_xlpm.w)))</f>
        <v>ppigh</v>
      </c>
      <c r="K6178" s="10">
        <f>_xlfn.LET(_xlpm.w,I6178,LEN(_xlpm.w))</f>
        <v>2</v>
      </c>
      <c r="L6178" s="10">
        <f>_xlfn.LET(_xlpm.w,J6178,LEN(_xlpm.w))</f>
        <v>5</v>
      </c>
      <c r="M6178" s="10">
        <f>_xlfn.LET(_xlpm.a,K6178,_xlpm.b,L6178,MAX(_xlpm.a,_xlpm.b))</f>
        <v>5</v>
      </c>
      <c r="N6178" s="10">
        <f>_xlfn.LET(_xlpm.d,(K6178,L6178),MAX(_xlpm.d)-MIN(_xlpm.d))</f>
        <v>3</v>
      </c>
      <c r="O6178" s="1" t="str">
        <f>_xlfn.LET(_xlpm.sep,":",_xlpm.w,$G6178,_xlfn.CONCAT("~",RIGHT(_xlpm.w,LEN(_xlpm.w)-FIND(_xlpm.sep,_xlpm.w)),"~"))</f>
        <v>~ppigh~</v>
      </c>
      <c r="P6178" s="1" t="str">
        <f>_xlfn.LET(_xlpm.sep,":",_xlpm.w,$G6178,_xlfn.CONCAT("[",LEFT(_xlpm.w,FIND(_xlpm.sep,_xlpm.w)-1),"]"))</f>
        <v>[pɪ]</v>
      </c>
      <c r="Q6178" s="14" cm="1">
        <f t="array" ref="Q6178">SUM(_xlfn._xlws.FILTER($H$2:$H$7117,_xlfn.MAP($O$2:$O$7117,_xlfn.LAMBDA(_xlpm.x,_xlpm.x=$O6178))))</f>
        <v>9.9403578528827041E-5</v>
      </c>
      <c r="R6178" s="14">
        <f>$H6178/Q6178</f>
        <v>1</v>
      </c>
      <c r="S6178" s="14" cm="1">
        <f t="array" ref="S6178">SUM(_xlfn._xlws.FILTER($H$2:$H$7117,_xlfn.MAP($P$2:$P$7117,_xlfn.LAMBDA(_xlpm.x,_xlpm.x=$P6178))))</f>
        <v>1.1133200795228625E-2</v>
      </c>
      <c r="T6178" s="14">
        <f>$H6178/S6178</f>
        <v>8.9285714285714315E-3</v>
      </c>
      <c r="U6178" s="14">
        <f>_xlfn.LET(_xlpm.freq,F6178,_xlpm.size,M6178+1,_xlpm.F,V6178,LOG(1+_xlpm.freq)*LOG(1+_xlpm.size)*_xlpm.F)</f>
        <v>7.1365351719067226E-3</v>
      </c>
      <c r="V6178" s="14">
        <f>_xlfn.LET(_xlpm.a,T6178,_xlpm.b,R6178,2*_xlpm.a*_xlpm.b/(_xlpm.a+_xlpm.b))</f>
        <v>1.7699115044247794E-2</v>
      </c>
      <c r="W6178" s="14">
        <f>_xlfn.LET(_xlpm.p,R6178,_xlpm.q,T6178,LOG(_xlpm.p/_xlpm.q))</f>
        <v>2.0492180226701815</v>
      </c>
      <c r="X6178" s="2"/>
    </row>
    <row r="6179" spans="1:24">
      <c r="A6179" s="1" t="str">
        <f>_xlfn.LET(_xlpm.sep," : ",CONCATENATE(O6179,_xlpm.sep,P6179))</f>
        <v>~ppygh~ : [pɪ]</v>
      </c>
      <c r="B6179" s="1">
        <f>_xlfn.LET(_xlpm.d,$G6179,_xlpm.k,_xlfn.CONCAT(LEFT(TRIM(B$1),1),"*"),COUNTIF(_xlpm.d,_xlpm.k))</f>
        <v>0</v>
      </c>
      <c r="C6179" s="1">
        <f>_xlfn.LET(_xlpm.d,$G6179,_xlpm.k,_xlfn.CONCAT(LEFT(TRIM(C$1),1),"*"),COUNTIF(_xlpm.d,_xlpm.k))</f>
        <v>0</v>
      </c>
      <c r="D6179" s="1">
        <f>_xlfn.LET(_xlpm.d,$G6179,_xlpm.k,_xlfn.CONCAT(LEFT(TRIM(D$1),1),"*"),COUNTIF(_xlpm.d,_xlpm.k))</f>
        <v>0</v>
      </c>
      <c r="E6179" s="1">
        <f>LOG(F6179+1,10)</f>
        <v>0.47712125471966244</v>
      </c>
      <c r="F6179" s="7">
        <v>2</v>
      </c>
      <c r="G6179" s="9" t="s">
        <v>3795</v>
      </c>
      <c r="H6179" s="4">
        <f>F6179/freq.sum.r6e</f>
        <v>9.9403578528827041E-5</v>
      </c>
      <c r="I6179" s="1" t="str">
        <f>_xlfn.LET(_xlpm.sep,":",_xlpm.w,$G6179,LEFT(_xlpm.w,FIND(_xlpm.sep,_xlpm.w)-1))</f>
        <v>pɪ</v>
      </c>
      <c r="J6179" s="1" t="str">
        <f>_xlfn.LET(_xlpm.sep,":",_xlpm.w,$G6179,RIGHT(_xlpm.w,LEN(_xlpm.w)-FIND(_xlpm.sep,_xlpm.w)))</f>
        <v>ppygh</v>
      </c>
      <c r="K6179" s="10">
        <f>_xlfn.LET(_xlpm.w,I6179,LEN(_xlpm.w))</f>
        <v>2</v>
      </c>
      <c r="L6179" s="10">
        <f>_xlfn.LET(_xlpm.w,J6179,LEN(_xlpm.w))</f>
        <v>5</v>
      </c>
      <c r="M6179" s="10">
        <f>_xlfn.LET(_xlpm.a,K6179,_xlpm.b,L6179,MAX(_xlpm.a,_xlpm.b))</f>
        <v>5</v>
      </c>
      <c r="N6179" s="10">
        <f>_xlfn.LET(_xlpm.d,(K6179,L6179),MAX(_xlpm.d)-MIN(_xlpm.d))</f>
        <v>3</v>
      </c>
      <c r="O6179" s="1" t="str">
        <f>_xlfn.LET(_xlpm.sep,":",_xlpm.w,$G6179,_xlfn.CONCAT("~",RIGHT(_xlpm.w,LEN(_xlpm.w)-FIND(_xlpm.sep,_xlpm.w)),"~"))</f>
        <v>~ppygh~</v>
      </c>
      <c r="P6179" s="1" t="str">
        <f>_xlfn.LET(_xlpm.sep,":",_xlpm.w,$G6179,_xlfn.CONCAT("[",LEFT(_xlpm.w,FIND(_xlpm.sep,_xlpm.w)-1),"]"))</f>
        <v>[pɪ]</v>
      </c>
      <c r="Q6179" s="14" cm="1">
        <f t="array" ref="Q6179">SUM(_xlfn._xlws.FILTER($H$2:$H$7117,_xlfn.MAP($O$2:$O$7117,_xlfn.LAMBDA(_xlpm.x,_xlpm.x=$O6179))))</f>
        <v>9.9403578528827041E-5</v>
      </c>
      <c r="R6179" s="14">
        <f>$H6179/Q6179</f>
        <v>1</v>
      </c>
      <c r="S6179" s="14" cm="1">
        <f t="array" ref="S6179">SUM(_xlfn._xlws.FILTER($H$2:$H$7117,_xlfn.MAP($P$2:$P$7117,_xlfn.LAMBDA(_xlpm.x,_xlpm.x=$P6179))))</f>
        <v>1.1133200795228625E-2</v>
      </c>
      <c r="T6179" s="14">
        <f>$H6179/S6179</f>
        <v>8.9285714285714315E-3</v>
      </c>
      <c r="U6179" s="14">
        <f>_xlfn.LET(_xlpm.freq,F6179,_xlpm.size,M6179+1,_xlpm.F,V6179,LOG(1+_xlpm.freq)*LOG(1+_xlpm.size)*_xlpm.F)</f>
        <v>7.1365351719067226E-3</v>
      </c>
      <c r="V6179" s="14">
        <f>_xlfn.LET(_xlpm.a,T6179,_xlpm.b,R6179,2*_xlpm.a*_xlpm.b/(_xlpm.a+_xlpm.b))</f>
        <v>1.7699115044247794E-2</v>
      </c>
      <c r="W6179" s="14">
        <f>_xlfn.LET(_xlpm.p,R6179,_xlpm.q,T6179,LOG(_xlpm.p/_xlpm.q))</f>
        <v>2.0492180226701815</v>
      </c>
      <c r="X6179" s="2"/>
    </row>
    <row r="6180" spans="1:24">
      <c r="A6180" s="1" t="str">
        <f>_xlfn.LET(_xlpm.sep," : ",CONCATENATE(O6180,_xlpm.sep,P6180))</f>
        <v>~scigh~ : [sɪ]</v>
      </c>
      <c r="B6180" s="1">
        <f>_xlfn.LET(_xlpm.d,$G6180,_xlpm.k,_xlfn.CONCAT(LEFT(TRIM(B$1),1),"*"),COUNTIF(_xlpm.d,_xlpm.k))</f>
        <v>0</v>
      </c>
      <c r="C6180" s="1">
        <f>_xlfn.LET(_xlpm.d,$G6180,_xlpm.k,_xlfn.CONCAT(LEFT(TRIM(C$1),1),"*"),COUNTIF(_xlpm.d,_xlpm.k))</f>
        <v>0</v>
      </c>
      <c r="D6180" s="1">
        <f>_xlfn.LET(_xlpm.d,$G6180,_xlpm.k,_xlfn.CONCAT(LEFT(TRIM(D$1),1),"*"),COUNTIF(_xlpm.d,_xlpm.k))</f>
        <v>0</v>
      </c>
      <c r="E6180" s="1">
        <f>LOG(F6180+1,10)</f>
        <v>0.47712125471966244</v>
      </c>
      <c r="F6180" s="7">
        <v>2</v>
      </c>
      <c r="G6180" s="9" t="s">
        <v>4487</v>
      </c>
      <c r="H6180" s="4">
        <f>F6180/freq.sum.r6e</f>
        <v>9.9403578528827041E-5</v>
      </c>
      <c r="I6180" s="1" t="str">
        <f>_xlfn.LET(_xlpm.sep,":",_xlpm.w,$G6180,LEFT(_xlpm.w,FIND(_xlpm.sep,_xlpm.w)-1))</f>
        <v>sɪ</v>
      </c>
      <c r="J6180" s="1" t="str">
        <f>_xlfn.LET(_xlpm.sep,":",_xlpm.w,$G6180,RIGHT(_xlpm.w,LEN(_xlpm.w)-FIND(_xlpm.sep,_xlpm.w)))</f>
        <v>scigh</v>
      </c>
      <c r="K6180" s="10">
        <f>_xlfn.LET(_xlpm.w,I6180,LEN(_xlpm.w))</f>
        <v>2</v>
      </c>
      <c r="L6180" s="10">
        <f>_xlfn.LET(_xlpm.w,J6180,LEN(_xlpm.w))</f>
        <v>5</v>
      </c>
      <c r="M6180" s="10">
        <f>_xlfn.LET(_xlpm.a,K6180,_xlpm.b,L6180,MAX(_xlpm.a,_xlpm.b))</f>
        <v>5</v>
      </c>
      <c r="N6180" s="10">
        <f>_xlfn.LET(_xlpm.d,(K6180,L6180),MAX(_xlpm.d)-MIN(_xlpm.d))</f>
        <v>3</v>
      </c>
      <c r="O6180" s="1" t="str">
        <f>_xlfn.LET(_xlpm.sep,":",_xlpm.w,$G6180,_xlfn.CONCAT("~",RIGHT(_xlpm.w,LEN(_xlpm.w)-FIND(_xlpm.sep,_xlpm.w)),"~"))</f>
        <v>~scigh~</v>
      </c>
      <c r="P6180" s="1" t="str">
        <f>_xlfn.LET(_xlpm.sep,":",_xlpm.w,$G6180,_xlfn.CONCAT("[",LEFT(_xlpm.w,FIND(_xlpm.sep,_xlpm.w)-1),"]"))</f>
        <v>[sɪ]</v>
      </c>
      <c r="Q6180" s="14" cm="1">
        <f t="array" ref="Q6180">SUM(_xlfn._xlws.FILTER($H$2:$H$7117,_xlfn.MAP($O$2:$O$7117,_xlfn.LAMBDA(_xlpm.x,_xlpm.x=$O6180))))</f>
        <v>1.4910536779324057E-4</v>
      </c>
      <c r="R6180" s="14">
        <f>$H6180/Q6180</f>
        <v>0.66666666666666663</v>
      </c>
      <c r="S6180" s="14" cm="1">
        <f t="array" ref="S6180">SUM(_xlfn._xlws.FILTER($H$2:$H$7117,_xlfn.MAP($P$2:$P$7117,_xlfn.LAMBDA(_xlpm.x,_xlpm.x=$P6180))))</f>
        <v>1.9085487077534789E-2</v>
      </c>
      <c r="T6180" s="14">
        <f>$H6180/S6180</f>
        <v>5.2083333333333339E-3</v>
      </c>
      <c r="U6180" s="14">
        <f>_xlfn.LET(_xlpm.freq,F6180,_xlpm.size,M6180+1,_xlpm.F,V6180,LOG(1+_xlpm.freq)*LOG(1+_xlpm.size)*_xlpm.F)</f>
        <v>4.167589015118653E-3</v>
      </c>
      <c r="V6180" s="14">
        <f>_xlfn.LET(_xlpm.a,T6180,_xlpm.b,R6180,2*_xlpm.a*_xlpm.b/(_xlpm.a+_xlpm.b))</f>
        <v>1.0335917312661499E-2</v>
      </c>
      <c r="W6180" s="14">
        <f>_xlfn.LET(_xlpm.p,R6180,_xlpm.q,T6180,LOG(_xlpm.p/_xlpm.q))</f>
        <v>2.1072099696478683</v>
      </c>
      <c r="X6180" s="2"/>
    </row>
    <row r="6181" spans="1:24">
      <c r="A6181" s="1" t="str">
        <f>_xlfn.LET(_xlpm.sep," : ",CONCATENATE(O6181,_xlpm.sep,P6181))</f>
        <v>~bbigh~ : [bɪ]</v>
      </c>
      <c r="B6181" s="1">
        <f>_xlfn.LET(_xlpm.d,$G6181,_xlpm.k,_xlfn.CONCAT(LEFT(TRIM(B$1),1),"*"),COUNTIF(_xlpm.d,_xlpm.k))</f>
        <v>0</v>
      </c>
      <c r="C6181" s="1">
        <f>_xlfn.LET(_xlpm.d,$G6181,_xlpm.k,_xlfn.CONCAT(LEFT(TRIM(C$1),1),"*"),COUNTIF(_xlpm.d,_xlpm.k))</f>
        <v>0</v>
      </c>
      <c r="D6181" s="1">
        <f>_xlfn.LET(_xlpm.d,$G6181,_xlpm.k,_xlfn.CONCAT(LEFT(TRIM(D$1),1),"*"),COUNTIF(_xlpm.d,_xlpm.k))</f>
        <v>0</v>
      </c>
      <c r="E6181" s="1">
        <f>LOG(F6181+1,10)</f>
        <v>0.47712125471966244</v>
      </c>
      <c r="F6181" s="7">
        <v>2</v>
      </c>
      <c r="G6181" s="9" t="s">
        <v>252</v>
      </c>
      <c r="H6181" s="4">
        <f>F6181/freq.sum.r6e</f>
        <v>9.9403578528827041E-5</v>
      </c>
      <c r="I6181" s="4" t="str">
        <f>_xlfn.LET(_xlpm.sep,":",_xlpm.w,$G6181,LEFT(_xlpm.w,FIND(_xlpm.sep,_xlpm.w)-1))</f>
        <v>bɪ</v>
      </c>
      <c r="J6181" s="4" t="str">
        <f>_xlfn.LET(_xlpm.sep,":",_xlpm.w,$G6181,RIGHT(_xlpm.w,LEN(_xlpm.w)-FIND(_xlpm.sep,_xlpm.w)))</f>
        <v>bbigh</v>
      </c>
      <c r="K6181" s="10">
        <f>_xlfn.LET(_xlpm.w,I6181,LEN(_xlpm.w))</f>
        <v>2</v>
      </c>
      <c r="L6181" s="10">
        <f>_xlfn.LET(_xlpm.w,J6181,LEN(_xlpm.w))</f>
        <v>5</v>
      </c>
      <c r="M6181" s="10">
        <f>_xlfn.LET(_xlpm.a,K6181,_xlpm.b,L6181,MAX(_xlpm.a,_xlpm.b))</f>
        <v>5</v>
      </c>
      <c r="N6181" s="10">
        <f>_xlfn.LET(_xlpm.d,(K6181,L6181),MAX(_xlpm.d)-MIN(_xlpm.d))</f>
        <v>3</v>
      </c>
      <c r="O6181" s="1" t="str">
        <f>_xlfn.LET(_xlpm.sep,":",_xlpm.w,$G6181,_xlfn.CONCAT("~",RIGHT(_xlpm.w,LEN(_xlpm.w)-FIND(_xlpm.sep,_xlpm.w)),"~"))</f>
        <v>~bbigh~</v>
      </c>
      <c r="P6181" s="1" t="str">
        <f>_xlfn.LET(_xlpm.sep,":",_xlpm.w,$G6181,_xlfn.CONCAT("[",LEFT(_xlpm.w,FIND(_xlpm.sep,_xlpm.w)-1),"]"))</f>
        <v>[bɪ]</v>
      </c>
      <c r="Q6181" s="14" cm="1">
        <f t="array" ref="Q6181">SUM(_xlfn._xlws.FILTER($H$2:$H$7109,_xlfn.MAP($O$2:$O$7109,_xlfn.LAMBDA(_xlpm.x,_xlpm.x=$O6181))))</f>
        <v>9.9403578528827041E-5</v>
      </c>
      <c r="R6181" s="14">
        <f>$H6181/Q6181</f>
        <v>1</v>
      </c>
      <c r="S6181" s="14" cm="1">
        <f t="array" ref="S6181">SUM(_xlfn._xlws.FILTER($H$2:$H$7109,_xlfn.MAP($P$2:$P$7109,_xlfn.LAMBDA(_xlpm.x,_xlpm.x=$P6181))))</f>
        <v>1.2723658051689858E-2</v>
      </c>
      <c r="T6181" s="14">
        <f>$H6181/S6181</f>
        <v>7.8125000000000017E-3</v>
      </c>
      <c r="U6181" s="14">
        <f>_xlfn.LET(_xlpm.freq,F6181,_xlpm.size,M6181+1,_xlpm.F,V6181,LOG(1+_xlpm.freq)*LOG(1+_xlpm.size)*_xlpm.F)</f>
        <v>6.2513835226779809E-3</v>
      </c>
      <c r="V6181" s="14">
        <f>_xlfn.LET(_xlpm.a,T6181,_xlpm.b,R6181,2*_xlpm.a*_xlpm.b/(_xlpm.a+_xlpm.b))</f>
        <v>1.5503875968992251E-2</v>
      </c>
      <c r="W6181" s="14">
        <f>_xlfn.LET(_xlpm.p,R6181,_xlpm.q,T6181,LOG(_xlpm.p/_xlpm.q))</f>
        <v>2.1072099696478683</v>
      </c>
      <c r="X6181" s="2"/>
    </row>
    <row r="6182" spans="1:24">
      <c r="A6182" s="1" t="str">
        <f>_xlfn.LET(_xlpm.sep," : ",CONCATENATE(O6182,_xlpm.sep,P6182))</f>
        <v>~beagh~ : [bɪ]</v>
      </c>
      <c r="B6182" s="1">
        <f>_xlfn.LET(_xlpm.d,$G6182,_xlpm.k,_xlfn.CONCAT(LEFT(TRIM(B$1),1),"*"),COUNTIF(_xlpm.d,_xlpm.k))</f>
        <v>0</v>
      </c>
      <c r="C6182" s="1">
        <f>_xlfn.LET(_xlpm.d,$G6182,_xlpm.k,_xlfn.CONCAT(LEFT(TRIM(C$1),1),"*"),COUNTIF(_xlpm.d,_xlpm.k))</f>
        <v>0</v>
      </c>
      <c r="D6182" s="1">
        <f>_xlfn.LET(_xlpm.d,$G6182,_xlpm.k,_xlfn.CONCAT(LEFT(TRIM(D$1),1),"*"),COUNTIF(_xlpm.d,_xlpm.k))</f>
        <v>0</v>
      </c>
      <c r="E6182" s="1">
        <f>LOG(F6182+1,10)</f>
        <v>0.47712125471966244</v>
      </c>
      <c r="F6182" s="7">
        <v>2</v>
      </c>
      <c r="G6182" s="9" t="s">
        <v>271</v>
      </c>
      <c r="H6182" s="4">
        <f>F6182/freq.sum.r6e</f>
        <v>9.9403578528827041E-5</v>
      </c>
      <c r="I6182" s="1" t="str">
        <f>_xlfn.LET(_xlpm.sep,":",_xlpm.w,$G6182,LEFT(_xlpm.w,FIND(_xlpm.sep,_xlpm.w)-1))</f>
        <v>bɪ</v>
      </c>
      <c r="J6182" s="1" t="str">
        <f>_xlfn.LET(_xlpm.sep,":",_xlpm.w,$G6182,RIGHT(_xlpm.w,LEN(_xlpm.w)-FIND(_xlpm.sep,_xlpm.w)))</f>
        <v>beagh</v>
      </c>
      <c r="K6182" s="10">
        <f>_xlfn.LET(_xlpm.w,I6182,LEN(_xlpm.w))</f>
        <v>2</v>
      </c>
      <c r="L6182" s="10">
        <f>_xlfn.LET(_xlpm.w,J6182,LEN(_xlpm.w))</f>
        <v>5</v>
      </c>
      <c r="M6182" s="10">
        <f>_xlfn.LET(_xlpm.a,K6182,_xlpm.b,L6182,MAX(_xlpm.a,_xlpm.b))</f>
        <v>5</v>
      </c>
      <c r="N6182" s="10">
        <f>_xlfn.LET(_xlpm.d,(K6182,L6182),MAX(_xlpm.d)-MIN(_xlpm.d))</f>
        <v>3</v>
      </c>
      <c r="O6182" s="1" t="str">
        <f>_xlfn.LET(_xlpm.sep,":",_xlpm.w,$G6182,_xlfn.CONCAT("~",RIGHT(_xlpm.w,LEN(_xlpm.w)-FIND(_xlpm.sep,_xlpm.w)),"~"))</f>
        <v>~beagh~</v>
      </c>
      <c r="P6182" s="1" t="str">
        <f>_xlfn.LET(_xlpm.sep,":",_xlpm.w,$G6182,_xlfn.CONCAT("[",LEFT(_xlpm.w,FIND(_xlpm.sep,_xlpm.w)-1),"]"))</f>
        <v>[bɪ]</v>
      </c>
      <c r="Q6182" s="14" cm="1">
        <f t="array" ref="Q6182">SUM(_xlfn._xlws.FILTER($H$2:$H$7117,_xlfn.MAP($O$2:$O$7117,_xlfn.LAMBDA(_xlpm.x,_xlpm.x=$O6182))))</f>
        <v>9.9403578528827041E-5</v>
      </c>
      <c r="R6182" s="14">
        <f>$H6182/Q6182</f>
        <v>1</v>
      </c>
      <c r="S6182" s="14" cm="1">
        <f t="array" ref="S6182">SUM(_xlfn._xlws.FILTER($H$2:$H$7117,_xlfn.MAP($P$2:$P$7117,_xlfn.LAMBDA(_xlpm.x,_xlpm.x=$P6182))))</f>
        <v>1.2723658051689858E-2</v>
      </c>
      <c r="T6182" s="14">
        <f>$H6182/S6182</f>
        <v>7.8125000000000017E-3</v>
      </c>
      <c r="U6182" s="14">
        <f>_xlfn.LET(_xlpm.freq,F6182,_xlpm.size,M6182+1,_xlpm.F,V6182,LOG(1+_xlpm.freq)*LOG(1+_xlpm.size)*_xlpm.F)</f>
        <v>6.2513835226779809E-3</v>
      </c>
      <c r="V6182" s="14">
        <f>_xlfn.LET(_xlpm.a,T6182,_xlpm.b,R6182,2*_xlpm.a*_xlpm.b/(_xlpm.a+_xlpm.b))</f>
        <v>1.5503875968992251E-2</v>
      </c>
      <c r="W6182" s="14">
        <f>_xlfn.LET(_xlpm.p,R6182,_xlpm.q,T6182,LOG(_xlpm.p/_xlpm.q))</f>
        <v>2.1072099696478683</v>
      </c>
      <c r="X6182" s="2"/>
    </row>
    <row r="6183" spans="1:24">
      <c r="A6183" s="1" t="str">
        <f>_xlfn.LET(_xlpm.sep," : ",CONCATENATE(O6183,_xlpm.sep,P6183))</f>
        <v>~beegh~ : [bɪ]</v>
      </c>
      <c r="B6183" s="1">
        <f>_xlfn.LET(_xlpm.d,$G6183,_xlpm.k,_xlfn.CONCAT(LEFT(TRIM(B$1),1),"*"),COUNTIF(_xlpm.d,_xlpm.k))</f>
        <v>0</v>
      </c>
      <c r="C6183" s="1">
        <f>_xlfn.LET(_xlpm.d,$G6183,_xlpm.k,_xlfn.CONCAT(LEFT(TRIM(C$1),1),"*"),COUNTIF(_xlpm.d,_xlpm.k))</f>
        <v>0</v>
      </c>
      <c r="D6183" s="1">
        <f>_xlfn.LET(_xlpm.d,$G6183,_xlpm.k,_xlfn.CONCAT(LEFT(TRIM(D$1),1),"*"),COUNTIF(_xlpm.d,_xlpm.k))</f>
        <v>0</v>
      </c>
      <c r="E6183" s="1">
        <f>LOG(F6183+1,10)</f>
        <v>0.47712125471966244</v>
      </c>
      <c r="F6183" s="7">
        <v>2</v>
      </c>
      <c r="G6183" s="9" t="s">
        <v>280</v>
      </c>
      <c r="H6183" s="4">
        <f>F6183/freq.sum.r6e</f>
        <v>9.9403578528827041E-5</v>
      </c>
      <c r="I6183" s="1" t="str">
        <f>_xlfn.LET(_xlpm.sep,":",_xlpm.w,$G6183,LEFT(_xlpm.w,FIND(_xlpm.sep,_xlpm.w)-1))</f>
        <v>bɪ</v>
      </c>
      <c r="J6183" s="1" t="str">
        <f>_xlfn.LET(_xlpm.sep,":",_xlpm.w,$G6183,RIGHT(_xlpm.w,LEN(_xlpm.w)-FIND(_xlpm.sep,_xlpm.w)))</f>
        <v>beegh</v>
      </c>
      <c r="K6183" s="10">
        <f>_xlfn.LET(_xlpm.w,I6183,LEN(_xlpm.w))</f>
        <v>2</v>
      </c>
      <c r="L6183" s="10">
        <f>_xlfn.LET(_xlpm.w,J6183,LEN(_xlpm.w))</f>
        <v>5</v>
      </c>
      <c r="M6183" s="10">
        <f>_xlfn.LET(_xlpm.a,K6183,_xlpm.b,L6183,MAX(_xlpm.a,_xlpm.b))</f>
        <v>5</v>
      </c>
      <c r="N6183" s="10">
        <f>_xlfn.LET(_xlpm.d,(K6183,L6183),MAX(_xlpm.d)-MIN(_xlpm.d))</f>
        <v>3</v>
      </c>
      <c r="O6183" s="1" t="str">
        <f>_xlfn.LET(_xlpm.sep,":",_xlpm.w,$G6183,_xlfn.CONCAT("~",RIGHT(_xlpm.w,LEN(_xlpm.w)-FIND(_xlpm.sep,_xlpm.w)),"~"))</f>
        <v>~beegh~</v>
      </c>
      <c r="P6183" s="1" t="str">
        <f>_xlfn.LET(_xlpm.sep,":",_xlpm.w,$G6183,_xlfn.CONCAT("[",LEFT(_xlpm.w,FIND(_xlpm.sep,_xlpm.w)-1),"]"))</f>
        <v>[bɪ]</v>
      </c>
      <c r="Q6183" s="14" cm="1">
        <f t="array" ref="Q6183">SUM(_xlfn._xlws.FILTER($H$2:$H$7109,_xlfn.MAP($O$2:$O$7109,_xlfn.LAMBDA(_xlpm.x,_xlpm.x=$O6183))))</f>
        <v>9.9403578528827041E-5</v>
      </c>
      <c r="R6183" s="14">
        <f>$H6183/Q6183</f>
        <v>1</v>
      </c>
      <c r="S6183" s="14" cm="1">
        <f t="array" ref="S6183">SUM(_xlfn._xlws.FILTER($H$2:$H$7109,_xlfn.MAP($P$2:$P$7109,_xlfn.LAMBDA(_xlpm.x,_xlpm.x=$P6183))))</f>
        <v>1.2723658051689858E-2</v>
      </c>
      <c r="T6183" s="14">
        <f>$H6183/S6183</f>
        <v>7.8125000000000017E-3</v>
      </c>
      <c r="U6183" s="14">
        <f>_xlfn.LET(_xlpm.freq,F6183,_xlpm.size,M6183+1,_xlpm.F,V6183,LOG(1+_xlpm.freq)*LOG(1+_xlpm.size)*_xlpm.F)</f>
        <v>6.2513835226779809E-3</v>
      </c>
      <c r="V6183" s="14">
        <f>_xlfn.LET(_xlpm.a,T6183,_xlpm.b,R6183,2*_xlpm.a*_xlpm.b/(_xlpm.a+_xlpm.b))</f>
        <v>1.5503875968992251E-2</v>
      </c>
      <c r="W6183" s="14">
        <f>_xlfn.LET(_xlpm.p,R6183,_xlpm.q,T6183,LOG(_xlpm.p/_xlpm.q))</f>
        <v>2.1072099696478683</v>
      </c>
      <c r="X6183" s="2"/>
    </row>
    <row r="6184" spans="1:24">
      <c r="A6184" s="1" t="str">
        <f>_xlfn.LET(_xlpm.sep," : ",CONCATENATE(O6184,_xlpm.sep,P6184))</f>
        <v>~buigh~ : [bɪ]</v>
      </c>
      <c r="B6184" s="1">
        <f>_xlfn.LET(_xlpm.d,$G6184,_xlpm.k,_xlfn.CONCAT(LEFT(TRIM(B$1),1),"*"),COUNTIF(_xlpm.d,_xlpm.k))</f>
        <v>0</v>
      </c>
      <c r="C6184" s="1">
        <f>_xlfn.LET(_xlpm.d,$G6184,_xlpm.k,_xlfn.CONCAT(LEFT(TRIM(C$1),1),"*"),COUNTIF(_xlpm.d,_xlpm.k))</f>
        <v>0</v>
      </c>
      <c r="D6184" s="1">
        <f>_xlfn.LET(_xlpm.d,$G6184,_xlpm.k,_xlfn.CONCAT(LEFT(TRIM(D$1),1),"*"),COUNTIF(_xlpm.d,_xlpm.k))</f>
        <v>0</v>
      </c>
      <c r="E6184" s="1">
        <f>LOG(F6184+1,10)</f>
        <v>0.47712125471966244</v>
      </c>
      <c r="F6184" s="7">
        <v>2</v>
      </c>
      <c r="G6184" s="9" t="s">
        <v>332</v>
      </c>
      <c r="H6184" s="4">
        <f>F6184/freq.sum.r6e</f>
        <v>9.9403578528827041E-5</v>
      </c>
      <c r="I6184" s="1" t="str">
        <f>_xlfn.LET(_xlpm.sep,":",_xlpm.w,$G6184,LEFT(_xlpm.w,FIND(_xlpm.sep,_xlpm.w)-1))</f>
        <v>bɪ</v>
      </c>
      <c r="J6184" s="1" t="str">
        <f>_xlfn.LET(_xlpm.sep,":",_xlpm.w,$G6184,RIGHT(_xlpm.w,LEN(_xlpm.w)-FIND(_xlpm.sep,_xlpm.w)))</f>
        <v>buigh</v>
      </c>
      <c r="K6184" s="10">
        <f>_xlfn.LET(_xlpm.w,I6184,LEN(_xlpm.w))</f>
        <v>2</v>
      </c>
      <c r="L6184" s="10">
        <f>_xlfn.LET(_xlpm.w,J6184,LEN(_xlpm.w))</f>
        <v>5</v>
      </c>
      <c r="M6184" s="10">
        <f>_xlfn.LET(_xlpm.a,K6184,_xlpm.b,L6184,MAX(_xlpm.a,_xlpm.b))</f>
        <v>5</v>
      </c>
      <c r="N6184" s="10">
        <f>_xlfn.LET(_xlpm.d,(K6184,L6184),MAX(_xlpm.d)-MIN(_xlpm.d))</f>
        <v>3</v>
      </c>
      <c r="O6184" s="1" t="str">
        <f>_xlfn.LET(_xlpm.sep,":",_xlpm.w,$G6184,_xlfn.CONCAT("~",RIGHT(_xlpm.w,LEN(_xlpm.w)-FIND(_xlpm.sep,_xlpm.w)),"~"))</f>
        <v>~buigh~</v>
      </c>
      <c r="P6184" s="1" t="str">
        <f>_xlfn.LET(_xlpm.sep,":",_xlpm.w,$G6184,_xlfn.CONCAT("[",LEFT(_xlpm.w,FIND(_xlpm.sep,_xlpm.w)-1),"]"))</f>
        <v>[bɪ]</v>
      </c>
      <c r="Q6184" s="14" cm="1">
        <f t="array" ref="Q6184">SUM(_xlfn._xlws.FILTER($H$2:$H$7117,_xlfn.MAP($O$2:$O$7117,_xlfn.LAMBDA(_xlpm.x,_xlpm.x=$O6184))))</f>
        <v>9.9403578528827041E-5</v>
      </c>
      <c r="R6184" s="14">
        <f>$H6184/Q6184</f>
        <v>1</v>
      </c>
      <c r="S6184" s="14" cm="1">
        <f t="array" ref="S6184">SUM(_xlfn._xlws.FILTER($H$2:$H$7117,_xlfn.MAP($P$2:$P$7117,_xlfn.LAMBDA(_xlpm.x,_xlpm.x=$P6184))))</f>
        <v>1.2723658051689858E-2</v>
      </c>
      <c r="T6184" s="14">
        <f>$H6184/S6184</f>
        <v>7.8125000000000017E-3</v>
      </c>
      <c r="U6184" s="14">
        <f>_xlfn.LET(_xlpm.freq,F6184,_xlpm.size,M6184+1,_xlpm.F,V6184,LOG(1+_xlpm.freq)*LOG(1+_xlpm.size)*_xlpm.F)</f>
        <v>6.2513835226779809E-3</v>
      </c>
      <c r="V6184" s="14">
        <f>_xlfn.LET(_xlpm.a,T6184,_xlpm.b,R6184,2*_xlpm.a*_xlpm.b/(_xlpm.a+_xlpm.b))</f>
        <v>1.5503875968992251E-2</v>
      </c>
      <c r="W6184" s="14">
        <f>_xlfn.LET(_xlpm.p,R6184,_xlpm.q,T6184,LOG(_xlpm.p/_xlpm.q))</f>
        <v>2.1072099696478683</v>
      </c>
      <c r="X6184" s="2"/>
    </row>
    <row r="6185" spans="1:24">
      <c r="A6185" s="1" t="str">
        <f>_xlfn.LET(_xlpm.sep," : ",CONCATENATE(O6185,_xlpm.sep,P6185))</f>
        <v>~feagh~ : [fɪ]</v>
      </c>
      <c r="B6185" s="1">
        <f>_xlfn.LET(_xlpm.d,$G6185,_xlpm.k,_xlfn.CONCAT(LEFT(TRIM(B$1),1),"*"),COUNTIF(_xlpm.d,_xlpm.k))</f>
        <v>0</v>
      </c>
      <c r="C6185" s="1">
        <f>_xlfn.LET(_xlpm.d,$G6185,_xlpm.k,_xlfn.CONCAT(LEFT(TRIM(C$1),1),"*"),COUNTIF(_xlpm.d,_xlpm.k))</f>
        <v>0</v>
      </c>
      <c r="D6185" s="1">
        <f>_xlfn.LET(_xlpm.d,$G6185,_xlpm.k,_xlfn.CONCAT(LEFT(TRIM(D$1),1),"*"),COUNTIF(_xlpm.d,_xlpm.k))</f>
        <v>0</v>
      </c>
      <c r="E6185" s="1">
        <f>LOG(F6185+1,10)</f>
        <v>0.47712125471966244</v>
      </c>
      <c r="F6185" s="7">
        <v>2</v>
      </c>
      <c r="G6185" s="9" t="s">
        <v>984</v>
      </c>
      <c r="H6185" s="4">
        <f>F6185/freq.sum.r6e</f>
        <v>9.9403578528827041E-5</v>
      </c>
      <c r="I6185" s="1" t="str">
        <f>_xlfn.LET(_xlpm.sep,":",_xlpm.w,$G6185,LEFT(_xlpm.w,FIND(_xlpm.sep,_xlpm.w)-1))</f>
        <v>fɪ</v>
      </c>
      <c r="J6185" s="1" t="str">
        <f>_xlfn.LET(_xlpm.sep,":",_xlpm.w,$G6185,RIGHT(_xlpm.w,LEN(_xlpm.w)-FIND(_xlpm.sep,_xlpm.w)))</f>
        <v>feagh</v>
      </c>
      <c r="K6185" s="10">
        <f>_xlfn.LET(_xlpm.w,I6185,LEN(_xlpm.w))</f>
        <v>2</v>
      </c>
      <c r="L6185" s="10">
        <f>_xlfn.LET(_xlpm.w,J6185,LEN(_xlpm.w))</f>
        <v>5</v>
      </c>
      <c r="M6185" s="10">
        <f>_xlfn.LET(_xlpm.a,K6185,_xlpm.b,L6185,MAX(_xlpm.a,_xlpm.b))</f>
        <v>5</v>
      </c>
      <c r="N6185" s="10">
        <f>_xlfn.LET(_xlpm.d,(K6185,L6185),MAX(_xlpm.d)-MIN(_xlpm.d))</f>
        <v>3</v>
      </c>
      <c r="O6185" s="1" t="str">
        <f>_xlfn.LET(_xlpm.sep,":",_xlpm.w,$G6185,_xlfn.CONCAT("~",RIGHT(_xlpm.w,LEN(_xlpm.w)-FIND(_xlpm.sep,_xlpm.w)),"~"))</f>
        <v>~feagh~</v>
      </c>
      <c r="P6185" s="1" t="str">
        <f>_xlfn.LET(_xlpm.sep,":",_xlpm.w,$G6185,_xlfn.CONCAT("[",LEFT(_xlpm.w,FIND(_xlpm.sep,_xlpm.w)-1),"]"))</f>
        <v>[fɪ]</v>
      </c>
      <c r="Q6185" s="14" cm="1">
        <f t="array" ref="Q6185">SUM(_xlfn._xlws.FILTER($H$2:$H$7117,_xlfn.MAP($O$2:$O$7117,_xlfn.LAMBDA(_xlpm.x,_xlpm.x=$O6185))))</f>
        <v>9.9403578528827041E-5</v>
      </c>
      <c r="R6185" s="14">
        <f>$H6185/Q6185</f>
        <v>1</v>
      </c>
      <c r="S6185" s="14" cm="1">
        <f t="array" ref="S6185">SUM(_xlfn._xlws.FILTER($H$2:$H$7117,_xlfn.MAP($P$2:$P$7117,_xlfn.LAMBDA(_xlpm.x,_xlpm.x=$P6185))))</f>
        <v>1.2723658051689858E-2</v>
      </c>
      <c r="T6185" s="14">
        <f>$H6185/S6185</f>
        <v>7.8125000000000017E-3</v>
      </c>
      <c r="U6185" s="14">
        <f>_xlfn.LET(_xlpm.freq,F6185,_xlpm.size,M6185+1,_xlpm.F,V6185,LOG(1+_xlpm.freq)*LOG(1+_xlpm.size)*_xlpm.F)</f>
        <v>6.2513835226779809E-3</v>
      </c>
      <c r="V6185" s="14">
        <f>_xlfn.LET(_xlpm.a,T6185,_xlpm.b,R6185,2*_xlpm.a*_xlpm.b/(_xlpm.a+_xlpm.b))</f>
        <v>1.5503875968992251E-2</v>
      </c>
      <c r="W6185" s="14">
        <f>_xlfn.LET(_xlpm.p,R6185,_xlpm.q,T6185,LOG(_xlpm.p/_xlpm.q))</f>
        <v>2.1072099696478683</v>
      </c>
      <c r="X6185" s="2"/>
    </row>
    <row r="6186" spans="1:24">
      <c r="A6186" s="1" t="str">
        <f>_xlfn.LET(_xlpm.sep," : ",CONCATENATE(O6186,_xlpm.sep,P6186))</f>
        <v>~feigh~ : [fɪ]</v>
      </c>
      <c r="B6186" s="1">
        <f>_xlfn.LET(_xlpm.d,$G6186,_xlpm.k,_xlfn.CONCAT(LEFT(TRIM(B$1),1),"*"),COUNTIF(_xlpm.d,_xlpm.k))</f>
        <v>0</v>
      </c>
      <c r="C6186" s="1">
        <f>_xlfn.LET(_xlpm.d,$G6186,_xlpm.k,_xlfn.CONCAT(LEFT(TRIM(C$1),1),"*"),COUNTIF(_xlpm.d,_xlpm.k))</f>
        <v>0</v>
      </c>
      <c r="D6186" s="1">
        <f>_xlfn.LET(_xlpm.d,$G6186,_xlpm.k,_xlfn.CONCAT(LEFT(TRIM(D$1),1),"*"),COUNTIF(_xlpm.d,_xlpm.k))</f>
        <v>0</v>
      </c>
      <c r="E6186" s="1">
        <f>LOG(F6186+1,10)</f>
        <v>0.47712125471966244</v>
      </c>
      <c r="F6186" s="7">
        <v>2</v>
      </c>
      <c r="G6186" s="9" t="s">
        <v>993</v>
      </c>
      <c r="H6186" s="4">
        <f>F6186/freq.sum.r6e</f>
        <v>9.9403578528827041E-5</v>
      </c>
      <c r="I6186" s="4" t="str">
        <f>_xlfn.LET(_xlpm.sep,":",_xlpm.w,$G6186,LEFT(_xlpm.w,FIND(_xlpm.sep,_xlpm.w)-1))</f>
        <v>fɪ</v>
      </c>
      <c r="J6186" s="4" t="str">
        <f>_xlfn.LET(_xlpm.sep,":",_xlpm.w,$G6186,RIGHT(_xlpm.w,LEN(_xlpm.w)-FIND(_xlpm.sep,_xlpm.w)))</f>
        <v>feigh</v>
      </c>
      <c r="K6186" s="10">
        <f>_xlfn.LET(_xlpm.w,I6186,LEN(_xlpm.w))</f>
        <v>2</v>
      </c>
      <c r="L6186" s="10">
        <f>_xlfn.LET(_xlpm.w,J6186,LEN(_xlpm.w))</f>
        <v>5</v>
      </c>
      <c r="M6186" s="10">
        <f>_xlfn.LET(_xlpm.a,K6186,_xlpm.b,L6186,MAX(_xlpm.a,_xlpm.b))</f>
        <v>5</v>
      </c>
      <c r="N6186" s="10">
        <f>_xlfn.LET(_xlpm.d,(K6186,L6186),MAX(_xlpm.d)-MIN(_xlpm.d))</f>
        <v>3</v>
      </c>
      <c r="O6186" s="1" t="str">
        <f>_xlfn.LET(_xlpm.sep,":",_xlpm.w,$G6186,_xlfn.CONCAT("~",RIGHT(_xlpm.w,LEN(_xlpm.w)-FIND(_xlpm.sep,_xlpm.w)),"~"))</f>
        <v>~feigh~</v>
      </c>
      <c r="P6186" s="1" t="str">
        <f>_xlfn.LET(_xlpm.sep,":",_xlpm.w,$G6186,_xlfn.CONCAT("[",LEFT(_xlpm.w,FIND(_xlpm.sep,_xlpm.w)-1),"]"))</f>
        <v>[fɪ]</v>
      </c>
      <c r="Q6186" s="14" cm="1">
        <f t="array" ref="Q6186">SUM(_xlfn._xlws.FILTER($H$2:$H$7109,_xlfn.MAP($O$2:$O$7109,_xlfn.LAMBDA(_xlpm.x,_xlpm.x=$O6186))))</f>
        <v>9.9403578528827041E-5</v>
      </c>
      <c r="R6186" s="14">
        <f>$H6186/Q6186</f>
        <v>1</v>
      </c>
      <c r="S6186" s="14" cm="1">
        <f t="array" ref="S6186">SUM(_xlfn._xlws.FILTER($H$2:$H$7109,_xlfn.MAP($P$2:$P$7109,_xlfn.LAMBDA(_xlpm.x,_xlpm.x=$P6186))))</f>
        <v>1.2723658051689858E-2</v>
      </c>
      <c r="T6186" s="14">
        <f>$H6186/S6186</f>
        <v>7.8125000000000017E-3</v>
      </c>
      <c r="U6186" s="14">
        <f>_xlfn.LET(_xlpm.freq,F6186,_xlpm.size,M6186+1,_xlpm.F,V6186,LOG(1+_xlpm.freq)*LOG(1+_xlpm.size)*_xlpm.F)</f>
        <v>6.2513835226779809E-3</v>
      </c>
      <c r="V6186" s="14">
        <f>_xlfn.LET(_xlpm.a,T6186,_xlpm.b,R6186,2*_xlpm.a*_xlpm.b/(_xlpm.a+_xlpm.b))</f>
        <v>1.5503875968992251E-2</v>
      </c>
      <c r="W6186" s="14">
        <f>_xlfn.LET(_xlpm.p,R6186,_xlpm.q,T6186,LOG(_xlpm.p/_xlpm.q))</f>
        <v>2.1072099696478683</v>
      </c>
      <c r="X6186" s="2"/>
    </row>
    <row r="6187" spans="1:24">
      <c r="A6187" s="1" t="str">
        <f>_xlfn.LET(_xlpm.sep," : ",CONCATENATE(O6187,_xlpm.sep,P6187))</f>
        <v>~ffeeh~ : [fɪ]</v>
      </c>
      <c r="B6187" s="1">
        <f>_xlfn.LET(_xlpm.d,$G6187,_xlpm.k,_xlfn.CONCAT(LEFT(TRIM(B$1),1),"*"),COUNTIF(_xlpm.d,_xlpm.k))</f>
        <v>0</v>
      </c>
      <c r="C6187" s="1">
        <f>_xlfn.LET(_xlpm.d,$G6187,_xlpm.k,_xlfn.CONCAT(LEFT(TRIM(C$1),1),"*"),COUNTIF(_xlpm.d,_xlpm.k))</f>
        <v>0</v>
      </c>
      <c r="D6187" s="1">
        <f>_xlfn.LET(_xlpm.d,$G6187,_xlpm.k,_xlfn.CONCAT(LEFT(TRIM(D$1),1),"*"),COUNTIF(_xlpm.d,_xlpm.k))</f>
        <v>0</v>
      </c>
      <c r="E6187" s="1">
        <f>LOG(F6187+1,10)</f>
        <v>0.47712125471966244</v>
      </c>
      <c r="F6187" s="7">
        <v>2</v>
      </c>
      <c r="G6187" s="9" t="s">
        <v>1012</v>
      </c>
      <c r="H6187" s="4">
        <f>F6187/freq.sum.r6e</f>
        <v>9.9403578528827041E-5</v>
      </c>
      <c r="I6187" s="4" t="str">
        <f>_xlfn.LET(_xlpm.sep,":",_xlpm.w,$G6187,LEFT(_xlpm.w,FIND(_xlpm.sep,_xlpm.w)-1))</f>
        <v>fɪ</v>
      </c>
      <c r="J6187" s="4" t="str">
        <f>_xlfn.LET(_xlpm.sep,":",_xlpm.w,$G6187,RIGHT(_xlpm.w,LEN(_xlpm.w)-FIND(_xlpm.sep,_xlpm.w)))</f>
        <v>ffeeh</v>
      </c>
      <c r="K6187" s="10">
        <f>_xlfn.LET(_xlpm.w,I6187,LEN(_xlpm.w))</f>
        <v>2</v>
      </c>
      <c r="L6187" s="10">
        <f>_xlfn.LET(_xlpm.w,J6187,LEN(_xlpm.w))</f>
        <v>5</v>
      </c>
      <c r="M6187" s="10">
        <f>_xlfn.LET(_xlpm.a,K6187,_xlpm.b,L6187,MAX(_xlpm.a,_xlpm.b))</f>
        <v>5</v>
      </c>
      <c r="N6187" s="10">
        <f>_xlfn.LET(_xlpm.d,(K6187,L6187),MAX(_xlpm.d)-MIN(_xlpm.d))</f>
        <v>3</v>
      </c>
      <c r="O6187" s="1" t="str">
        <f>_xlfn.LET(_xlpm.sep,":",_xlpm.w,$G6187,_xlfn.CONCAT("~",RIGHT(_xlpm.w,LEN(_xlpm.w)-FIND(_xlpm.sep,_xlpm.w)),"~"))</f>
        <v>~ffeeh~</v>
      </c>
      <c r="P6187" s="1" t="str">
        <f>_xlfn.LET(_xlpm.sep,":",_xlpm.w,$G6187,_xlfn.CONCAT("[",LEFT(_xlpm.w,FIND(_xlpm.sep,_xlpm.w)-1),"]"))</f>
        <v>[fɪ]</v>
      </c>
      <c r="Q6187" s="14" cm="1">
        <f t="array" ref="Q6187">SUM(_xlfn._xlws.FILTER($H$2:$H$7109,_xlfn.MAP($O$2:$O$7109,_xlfn.LAMBDA(_xlpm.x,_xlpm.x=$O6187))))</f>
        <v>9.9403578528827041E-5</v>
      </c>
      <c r="R6187" s="14">
        <f>$H6187/Q6187</f>
        <v>1</v>
      </c>
      <c r="S6187" s="14" cm="1">
        <f t="array" ref="S6187">SUM(_xlfn._xlws.FILTER($H$2:$H$7109,_xlfn.MAP($P$2:$P$7109,_xlfn.LAMBDA(_xlpm.x,_xlpm.x=$P6187))))</f>
        <v>1.2723658051689858E-2</v>
      </c>
      <c r="T6187" s="14">
        <f>$H6187/S6187</f>
        <v>7.8125000000000017E-3</v>
      </c>
      <c r="U6187" s="14">
        <f>_xlfn.LET(_xlpm.freq,F6187,_xlpm.size,M6187+1,_xlpm.F,V6187,LOG(1+_xlpm.freq)*LOG(1+_xlpm.size)*_xlpm.F)</f>
        <v>6.2513835226779809E-3</v>
      </c>
      <c r="V6187" s="14">
        <f>_xlfn.LET(_xlpm.a,T6187,_xlpm.b,R6187,2*_xlpm.a*_xlpm.b/(_xlpm.a+_xlpm.b))</f>
        <v>1.5503875968992251E-2</v>
      </c>
      <c r="W6187" s="14">
        <f>_xlfn.LET(_xlpm.p,R6187,_xlpm.q,T6187,LOG(_xlpm.p/_xlpm.q))</f>
        <v>2.1072099696478683</v>
      </c>
      <c r="X6187" s="2"/>
    </row>
    <row r="6188" spans="1:24">
      <c r="A6188" s="1" t="str">
        <f>_xlfn.LET(_xlpm.sep," : ",CONCATENATE(O6188,_xlpm.sep,P6188))</f>
        <v>~ffigh~ : [fɪ]</v>
      </c>
      <c r="B6188" s="1">
        <f>_xlfn.LET(_xlpm.d,$G6188,_xlpm.k,_xlfn.CONCAT(LEFT(TRIM(B$1),1),"*"),COUNTIF(_xlpm.d,_xlpm.k))</f>
        <v>0</v>
      </c>
      <c r="C6188" s="1">
        <f>_xlfn.LET(_xlpm.d,$G6188,_xlpm.k,_xlfn.CONCAT(LEFT(TRIM(C$1),1),"*"),COUNTIF(_xlpm.d,_xlpm.k))</f>
        <v>0</v>
      </c>
      <c r="D6188" s="1">
        <f>_xlfn.LET(_xlpm.d,$G6188,_xlpm.k,_xlfn.CONCAT(LEFT(TRIM(D$1),1),"*"),COUNTIF(_xlpm.d,_xlpm.k))</f>
        <v>0</v>
      </c>
      <c r="E6188" s="1">
        <f>LOG(F6188+1,10)</f>
        <v>0.47712125471966244</v>
      </c>
      <c r="F6188" s="7">
        <v>2</v>
      </c>
      <c r="G6188" s="9" t="s">
        <v>1028</v>
      </c>
      <c r="H6188" s="4">
        <f>F6188/freq.sum.r6e</f>
        <v>9.9403578528827041E-5</v>
      </c>
      <c r="I6188" s="1" t="str">
        <f>_xlfn.LET(_xlpm.sep,":",_xlpm.w,$G6188,LEFT(_xlpm.w,FIND(_xlpm.sep,_xlpm.w)-1))</f>
        <v>fɪ</v>
      </c>
      <c r="J6188" s="1" t="str">
        <f>_xlfn.LET(_xlpm.sep,":",_xlpm.w,$G6188,RIGHT(_xlpm.w,LEN(_xlpm.w)-FIND(_xlpm.sep,_xlpm.w)))</f>
        <v>ffigh</v>
      </c>
      <c r="K6188" s="10">
        <f>_xlfn.LET(_xlpm.w,I6188,LEN(_xlpm.w))</f>
        <v>2</v>
      </c>
      <c r="L6188" s="10">
        <f>_xlfn.LET(_xlpm.w,J6188,LEN(_xlpm.w))</f>
        <v>5</v>
      </c>
      <c r="M6188" s="10">
        <f>_xlfn.LET(_xlpm.a,K6188,_xlpm.b,L6188,MAX(_xlpm.a,_xlpm.b))</f>
        <v>5</v>
      </c>
      <c r="N6188" s="10">
        <f>_xlfn.LET(_xlpm.d,(K6188,L6188),MAX(_xlpm.d)-MIN(_xlpm.d))</f>
        <v>3</v>
      </c>
      <c r="O6188" s="1" t="str">
        <f>_xlfn.LET(_xlpm.sep,":",_xlpm.w,$G6188,_xlfn.CONCAT("~",RIGHT(_xlpm.w,LEN(_xlpm.w)-FIND(_xlpm.sep,_xlpm.w)),"~"))</f>
        <v>~ffigh~</v>
      </c>
      <c r="P6188" s="1" t="str">
        <f>_xlfn.LET(_xlpm.sep,":",_xlpm.w,$G6188,_xlfn.CONCAT("[",LEFT(_xlpm.w,FIND(_xlpm.sep,_xlpm.w)-1),"]"))</f>
        <v>[fɪ]</v>
      </c>
      <c r="Q6188" s="14" cm="1">
        <f t="array" ref="Q6188">SUM(_xlfn._xlws.FILTER($H$2:$H$7117,_xlfn.MAP($O$2:$O$7117,_xlfn.LAMBDA(_xlpm.x,_xlpm.x=$O6188))))</f>
        <v>9.9403578528827041E-5</v>
      </c>
      <c r="R6188" s="14">
        <f>$H6188/Q6188</f>
        <v>1</v>
      </c>
      <c r="S6188" s="14" cm="1">
        <f t="array" ref="S6188">SUM(_xlfn._xlws.FILTER($H$2:$H$7117,_xlfn.MAP($P$2:$P$7117,_xlfn.LAMBDA(_xlpm.x,_xlpm.x=$P6188))))</f>
        <v>1.2723658051689858E-2</v>
      </c>
      <c r="T6188" s="14">
        <f>$H6188/S6188</f>
        <v>7.8125000000000017E-3</v>
      </c>
      <c r="U6188" s="14">
        <f>_xlfn.LET(_xlpm.freq,F6188,_xlpm.size,M6188+1,_xlpm.F,V6188,LOG(1+_xlpm.freq)*LOG(1+_xlpm.size)*_xlpm.F)</f>
        <v>6.2513835226779809E-3</v>
      </c>
      <c r="V6188" s="14">
        <f>_xlfn.LET(_xlpm.a,T6188,_xlpm.b,R6188,2*_xlpm.a*_xlpm.b/(_xlpm.a+_xlpm.b))</f>
        <v>1.5503875968992251E-2</v>
      </c>
      <c r="W6188" s="14">
        <f>_xlfn.LET(_xlpm.p,R6188,_xlpm.q,T6188,LOG(_xlpm.p/_xlpm.q))</f>
        <v>2.1072099696478683</v>
      </c>
      <c r="X6188" s="2"/>
    </row>
    <row r="6189" spans="1:24">
      <c r="A6189" s="1" t="str">
        <f>_xlfn.LET(_xlpm.sep," : ",CONCATENATE(O6189,_xlpm.sep,P6189))</f>
        <v>~ffygh~ : [fɪ]</v>
      </c>
      <c r="B6189" s="1">
        <f>_xlfn.LET(_xlpm.d,$G6189,_xlpm.k,_xlfn.CONCAT(LEFT(TRIM(B$1),1),"*"),COUNTIF(_xlpm.d,_xlpm.k))</f>
        <v>0</v>
      </c>
      <c r="C6189" s="1">
        <f>_xlfn.LET(_xlpm.d,$G6189,_xlpm.k,_xlfn.CONCAT(LEFT(TRIM(C$1),1),"*"),COUNTIF(_xlpm.d,_xlpm.k))</f>
        <v>0</v>
      </c>
      <c r="D6189" s="1">
        <f>_xlfn.LET(_xlpm.d,$G6189,_xlpm.k,_xlfn.CONCAT(LEFT(TRIM(D$1),1),"*"),COUNTIF(_xlpm.d,_xlpm.k))</f>
        <v>0</v>
      </c>
      <c r="E6189" s="1">
        <f>LOG(F6189+1,10)</f>
        <v>0.47712125471966244</v>
      </c>
      <c r="F6189" s="7">
        <v>2</v>
      </c>
      <c r="G6189" s="9" t="s">
        <v>1047</v>
      </c>
      <c r="H6189" s="4">
        <f>F6189/freq.sum.r6e</f>
        <v>9.9403578528827041E-5</v>
      </c>
      <c r="I6189" s="1" t="str">
        <f>_xlfn.LET(_xlpm.sep,":",_xlpm.w,$G6189,LEFT(_xlpm.w,FIND(_xlpm.sep,_xlpm.w)-1))</f>
        <v>fɪ</v>
      </c>
      <c r="J6189" s="1" t="str">
        <f>_xlfn.LET(_xlpm.sep,":",_xlpm.w,$G6189,RIGHT(_xlpm.w,LEN(_xlpm.w)-FIND(_xlpm.sep,_xlpm.w)))</f>
        <v>ffygh</v>
      </c>
      <c r="K6189" s="10">
        <f>_xlfn.LET(_xlpm.w,I6189,LEN(_xlpm.w))</f>
        <v>2</v>
      </c>
      <c r="L6189" s="10">
        <f>_xlfn.LET(_xlpm.w,J6189,LEN(_xlpm.w))</f>
        <v>5</v>
      </c>
      <c r="M6189" s="10">
        <f>_xlfn.LET(_xlpm.a,K6189,_xlpm.b,L6189,MAX(_xlpm.a,_xlpm.b))</f>
        <v>5</v>
      </c>
      <c r="N6189" s="10">
        <f>_xlfn.LET(_xlpm.d,(K6189,L6189),MAX(_xlpm.d)-MIN(_xlpm.d))</f>
        <v>3</v>
      </c>
      <c r="O6189" s="1" t="str">
        <f>_xlfn.LET(_xlpm.sep,":",_xlpm.w,$G6189,_xlfn.CONCAT("~",RIGHT(_xlpm.w,LEN(_xlpm.w)-FIND(_xlpm.sep,_xlpm.w)),"~"))</f>
        <v>~ffygh~</v>
      </c>
      <c r="P6189" s="1" t="str">
        <f>_xlfn.LET(_xlpm.sep,":",_xlpm.w,$G6189,_xlfn.CONCAT("[",LEFT(_xlpm.w,FIND(_xlpm.sep,_xlpm.w)-1),"]"))</f>
        <v>[fɪ]</v>
      </c>
      <c r="Q6189" s="14" cm="1">
        <f t="array" ref="Q6189">SUM(_xlfn._xlws.FILTER($H$2:$H$7117,_xlfn.MAP($O$2:$O$7117,_xlfn.LAMBDA(_xlpm.x,_xlpm.x=$O6189))))</f>
        <v>9.9403578528827041E-5</v>
      </c>
      <c r="R6189" s="14">
        <f>$H6189/Q6189</f>
        <v>1</v>
      </c>
      <c r="S6189" s="14" cm="1">
        <f t="array" ref="S6189">SUM(_xlfn._xlws.FILTER($H$2:$H$7117,_xlfn.MAP($P$2:$P$7117,_xlfn.LAMBDA(_xlpm.x,_xlpm.x=$P6189))))</f>
        <v>1.2723658051689858E-2</v>
      </c>
      <c r="T6189" s="14">
        <f>$H6189/S6189</f>
        <v>7.8125000000000017E-3</v>
      </c>
      <c r="U6189" s="14">
        <f>_xlfn.LET(_xlpm.freq,F6189,_xlpm.size,M6189+1,_xlpm.F,V6189,LOG(1+_xlpm.freq)*LOG(1+_xlpm.size)*_xlpm.F)</f>
        <v>6.2513835226779809E-3</v>
      </c>
      <c r="V6189" s="14">
        <f>_xlfn.LET(_xlpm.a,T6189,_xlpm.b,R6189,2*_xlpm.a*_xlpm.b/(_xlpm.a+_xlpm.b))</f>
        <v>1.5503875968992251E-2</v>
      </c>
      <c r="W6189" s="14">
        <f>_xlfn.LET(_xlpm.p,R6189,_xlpm.q,T6189,LOG(_xlpm.p/_xlpm.q))</f>
        <v>2.1072099696478683</v>
      </c>
      <c r="X6189" s="2"/>
    </row>
    <row r="6190" spans="1:24">
      <c r="A6190" s="1" t="str">
        <f>_xlfn.LET(_xlpm.sep," : ",CONCATENATE(O6190,_xlpm.sep,P6190))</f>
        <v>~phygh~ : [fɪ]</v>
      </c>
      <c r="B6190" s="1">
        <f>_xlfn.LET(_xlpm.d,$G6190,_xlpm.k,_xlfn.CONCAT(LEFT(TRIM(B$1),1),"*"),COUNTIF(_xlpm.d,_xlpm.k))</f>
        <v>0</v>
      </c>
      <c r="C6190" s="1">
        <f>_xlfn.LET(_xlpm.d,$G6190,_xlpm.k,_xlfn.CONCAT(LEFT(TRIM(C$1),1),"*"),COUNTIF(_xlpm.d,_xlpm.k))</f>
        <v>0</v>
      </c>
      <c r="D6190" s="1">
        <f>_xlfn.LET(_xlpm.d,$G6190,_xlpm.k,_xlfn.CONCAT(LEFT(TRIM(D$1),1),"*"),COUNTIF(_xlpm.d,_xlpm.k))</f>
        <v>0</v>
      </c>
      <c r="E6190" s="1">
        <f>LOG(F6190+1,10)</f>
        <v>0.47712125471966244</v>
      </c>
      <c r="F6190" s="7">
        <v>2</v>
      </c>
      <c r="G6190" s="9" t="s">
        <v>1109</v>
      </c>
      <c r="H6190" s="4">
        <f>F6190/freq.sum.r6e</f>
        <v>9.9403578528827041E-5</v>
      </c>
      <c r="I6190" s="1" t="str">
        <f>_xlfn.LET(_xlpm.sep,":",_xlpm.w,$G6190,LEFT(_xlpm.w,FIND(_xlpm.sep,_xlpm.w)-1))</f>
        <v>fɪ</v>
      </c>
      <c r="J6190" s="1" t="str">
        <f>_xlfn.LET(_xlpm.sep,":",_xlpm.w,$G6190,RIGHT(_xlpm.w,LEN(_xlpm.w)-FIND(_xlpm.sep,_xlpm.w)))</f>
        <v>phygh</v>
      </c>
      <c r="K6190" s="10">
        <f>_xlfn.LET(_xlpm.w,I6190,LEN(_xlpm.w))</f>
        <v>2</v>
      </c>
      <c r="L6190" s="10">
        <f>_xlfn.LET(_xlpm.w,J6190,LEN(_xlpm.w))</f>
        <v>5</v>
      </c>
      <c r="M6190" s="10">
        <f>_xlfn.LET(_xlpm.a,K6190,_xlpm.b,L6190,MAX(_xlpm.a,_xlpm.b))</f>
        <v>5</v>
      </c>
      <c r="N6190" s="10">
        <f>_xlfn.LET(_xlpm.d,(K6190,L6190),MAX(_xlpm.d)-MIN(_xlpm.d))</f>
        <v>3</v>
      </c>
      <c r="O6190" s="1" t="str">
        <f>_xlfn.LET(_xlpm.sep,":",_xlpm.w,$G6190,_xlfn.CONCAT("~",RIGHT(_xlpm.w,LEN(_xlpm.w)-FIND(_xlpm.sep,_xlpm.w)),"~"))</f>
        <v>~phygh~</v>
      </c>
      <c r="P6190" s="1" t="str">
        <f>_xlfn.LET(_xlpm.sep,":",_xlpm.w,$G6190,_xlfn.CONCAT("[",LEFT(_xlpm.w,FIND(_xlpm.sep,_xlpm.w)-1),"]"))</f>
        <v>[fɪ]</v>
      </c>
      <c r="Q6190" s="14" cm="1">
        <f t="array" ref="Q6190">SUM(_xlfn._xlws.FILTER($H$2:$H$7111,_xlfn.MAP($O$2:$O$7111,_xlfn.LAMBDA(_xlpm.x,_xlpm.x=$O6190))))</f>
        <v>9.9403578528827041E-5</v>
      </c>
      <c r="R6190" s="14">
        <f>$H6190/Q6190</f>
        <v>1</v>
      </c>
      <c r="S6190" s="14" cm="1">
        <f t="array" ref="S6190">SUM(_xlfn._xlws.FILTER($H$2:$H$7111,_xlfn.MAP($P$2:$P$7111,_xlfn.LAMBDA(_xlpm.x,_xlpm.x=$P6190))))</f>
        <v>1.2723658051689858E-2</v>
      </c>
      <c r="T6190" s="14">
        <f>$H6190/S6190</f>
        <v>7.8125000000000017E-3</v>
      </c>
      <c r="U6190" s="14">
        <f>_xlfn.LET(_xlpm.freq,F6190,_xlpm.size,M6190+1,_xlpm.F,V6190,LOG(1+_xlpm.freq)*LOG(1+_xlpm.size)*_xlpm.F)</f>
        <v>6.2513835226779809E-3</v>
      </c>
      <c r="V6190" s="14">
        <f>_xlfn.LET(_xlpm.a,T6190,_xlpm.b,R6190,2*_xlpm.a*_xlpm.b/(_xlpm.a+_xlpm.b))</f>
        <v>1.5503875968992251E-2</v>
      </c>
      <c r="W6190" s="14">
        <f>_xlfn.LET(_xlpm.p,R6190,_xlpm.q,T6190,LOG(_xlpm.p/_xlpm.q))</f>
        <v>2.1072099696478683</v>
      </c>
      <c r="X6190" s="2"/>
    </row>
    <row r="6191" spans="1:24">
      <c r="A6191" s="1" t="str">
        <f>_xlfn.LET(_xlpm.sep," : ",CONCATENATE(O6191,_xlpm.sep,P6191))</f>
        <v>~nci'r~ : [nsɪ]</v>
      </c>
      <c r="B6191" s="1">
        <f>_xlfn.LET(_xlpm.d,$G6191,_xlpm.k,_xlfn.CONCAT(LEFT(TRIM(B$1),1),"*"),COUNTIF(_xlpm.d,_xlpm.k))</f>
        <v>0</v>
      </c>
      <c r="C6191" s="1">
        <f>_xlfn.LET(_xlpm.d,$G6191,_xlpm.k,_xlfn.CONCAT(LEFT(TRIM(C$1),1),"*"),COUNTIF(_xlpm.d,_xlpm.k))</f>
        <v>0</v>
      </c>
      <c r="D6191" s="1">
        <f>_xlfn.LET(_xlpm.d,$G6191,_xlpm.k,_xlfn.CONCAT(LEFT(TRIM(D$1),1),"*"),COUNTIF(_xlpm.d,_xlpm.k))</f>
        <v>1</v>
      </c>
      <c r="E6191" s="1">
        <f>LOG(F6191+1,10)</f>
        <v>0.30102999566398114</v>
      </c>
      <c r="F6191" s="7">
        <v>1</v>
      </c>
      <c r="G6191" s="9" t="s">
        <v>3103</v>
      </c>
      <c r="H6191" s="4">
        <f>F6191/freq.sum.r6e</f>
        <v>4.9701789264413521E-5</v>
      </c>
      <c r="I6191" s="1" t="str">
        <f>_xlfn.LET(_xlpm.sep,":",_xlpm.w,$G6191,LEFT(_xlpm.w,FIND(_xlpm.sep,_xlpm.w)-1))</f>
        <v>nsɪ</v>
      </c>
      <c r="J6191" s="1" t="str">
        <f>_xlfn.LET(_xlpm.sep,":",_xlpm.w,$G6191,RIGHT(_xlpm.w,LEN(_xlpm.w)-FIND(_xlpm.sep,_xlpm.w)))</f>
        <v>nci'r</v>
      </c>
      <c r="K6191" s="10">
        <f>_xlfn.LET(_xlpm.w,I6191,LEN(_xlpm.w))</f>
        <v>3</v>
      </c>
      <c r="L6191" s="10">
        <f>_xlfn.LET(_xlpm.w,J6191,LEN(_xlpm.w))</f>
        <v>5</v>
      </c>
      <c r="M6191" s="10">
        <f>_xlfn.LET(_xlpm.a,K6191,_xlpm.b,L6191,MAX(_xlpm.a,_xlpm.b))</f>
        <v>5</v>
      </c>
      <c r="N6191" s="10">
        <f>_xlfn.LET(_xlpm.d,(K6191,L6191),MAX(_xlpm.d)-MIN(_xlpm.d))</f>
        <v>2</v>
      </c>
      <c r="O6191" s="1" t="str">
        <f>_xlfn.LET(_xlpm.sep,":",_xlpm.w,$G6191,_xlfn.CONCAT("~",RIGHT(_xlpm.w,LEN(_xlpm.w)-FIND(_xlpm.sep,_xlpm.w)),"~"))</f>
        <v>~nci'r~</v>
      </c>
      <c r="P6191" s="1" t="str">
        <f>_xlfn.LET(_xlpm.sep,":",_xlpm.w,$G6191,_xlfn.CONCAT("[",LEFT(_xlpm.w,FIND(_xlpm.sep,_xlpm.w)-1),"]"))</f>
        <v>[nsɪ]</v>
      </c>
      <c r="Q6191" s="14" cm="1">
        <f t="array" ref="Q6191">SUM(_xlfn._xlws.FILTER($H$2:$H$7117,_xlfn.MAP($O$2:$O$7117,_xlfn.LAMBDA(_xlpm.x,_xlpm.x=$O6191))))</f>
        <v>4.9701789264413521E-5</v>
      </c>
      <c r="R6191" s="14">
        <f>$H6191/Q6191</f>
        <v>1</v>
      </c>
      <c r="S6191" s="14" cm="1">
        <f t="array" ref="S6191">SUM(_xlfn._xlws.FILTER($H$2:$H$7117,_xlfn.MAP($P$2:$P$7117,_xlfn.LAMBDA(_xlpm.x,_xlpm.x=$P6191))))</f>
        <v>6.361829025844928E-3</v>
      </c>
      <c r="T6191" s="14">
        <f>$H6191/S6191</f>
        <v>7.8125000000000035E-3</v>
      </c>
      <c r="U6191" s="14">
        <f>_xlfn.LET(_xlpm.freq,F6191,_xlpm.size,M6191+1,_xlpm.F,V6191,LOG(1+_xlpm.freq)*LOG(1+_xlpm.size)*_xlpm.F)</f>
        <v>3.9441838654438888E-3</v>
      </c>
      <c r="V6191" s="14">
        <f>_xlfn.LET(_xlpm.a,T6191,_xlpm.b,R6191,2*_xlpm.a*_xlpm.b/(_xlpm.a+_xlpm.b))</f>
        <v>1.5503875968992255E-2</v>
      </c>
      <c r="W6191" s="14">
        <f>_xlfn.LET(_xlpm.p,R6191,_xlpm.q,T6191,LOG(_xlpm.p/_xlpm.q))</f>
        <v>2.1072099696478683</v>
      </c>
      <c r="X6191" s="2"/>
    </row>
    <row r="6192" spans="1:24">
      <c r="A6192" s="1" t="str">
        <f>_xlfn.LET(_xlpm.sep," : ",CONCATENATE(O6192,_xlpm.sep,P6192))</f>
        <v>~nsi'r~ : [nsɪ]</v>
      </c>
      <c r="B6192" s="1">
        <f>_xlfn.LET(_xlpm.d,$G6192,_xlpm.k,_xlfn.CONCAT(LEFT(TRIM(B$1),1),"*"),COUNTIF(_xlpm.d,_xlpm.k))</f>
        <v>0</v>
      </c>
      <c r="C6192" s="1">
        <f>_xlfn.LET(_xlpm.d,$G6192,_xlpm.k,_xlfn.CONCAT(LEFT(TRIM(C$1),1),"*"),COUNTIF(_xlpm.d,_xlpm.k))</f>
        <v>0</v>
      </c>
      <c r="D6192" s="1">
        <f>_xlfn.LET(_xlpm.d,$G6192,_xlpm.k,_xlfn.CONCAT(LEFT(TRIM(D$1),1),"*"),COUNTIF(_xlpm.d,_xlpm.k))</f>
        <v>1</v>
      </c>
      <c r="E6192" s="1">
        <f>LOG(F6192+1,10)</f>
        <v>0.30102999566398114</v>
      </c>
      <c r="F6192" s="7">
        <v>1</v>
      </c>
      <c r="G6192" s="9" t="s">
        <v>3131</v>
      </c>
      <c r="H6192" s="4">
        <f>F6192/freq.sum.r6e</f>
        <v>4.9701789264413521E-5</v>
      </c>
      <c r="I6192" s="1" t="str">
        <f>_xlfn.LET(_xlpm.sep,":",_xlpm.w,$G6192,LEFT(_xlpm.w,FIND(_xlpm.sep,_xlpm.w)-1))</f>
        <v>nsɪ</v>
      </c>
      <c r="J6192" s="1" t="str">
        <f>_xlfn.LET(_xlpm.sep,":",_xlpm.w,$G6192,RIGHT(_xlpm.w,LEN(_xlpm.w)-FIND(_xlpm.sep,_xlpm.w)))</f>
        <v>nsi'r</v>
      </c>
      <c r="K6192" s="10">
        <f>_xlfn.LET(_xlpm.w,I6192,LEN(_xlpm.w))</f>
        <v>3</v>
      </c>
      <c r="L6192" s="10">
        <f>_xlfn.LET(_xlpm.w,J6192,LEN(_xlpm.w))</f>
        <v>5</v>
      </c>
      <c r="M6192" s="10">
        <f>_xlfn.LET(_xlpm.a,K6192,_xlpm.b,L6192,MAX(_xlpm.a,_xlpm.b))</f>
        <v>5</v>
      </c>
      <c r="N6192" s="10">
        <f>_xlfn.LET(_xlpm.d,(K6192,L6192),MAX(_xlpm.d)-MIN(_xlpm.d))</f>
        <v>2</v>
      </c>
      <c r="O6192" s="1" t="str">
        <f>_xlfn.LET(_xlpm.sep,":",_xlpm.w,$G6192,_xlfn.CONCAT("~",RIGHT(_xlpm.w,LEN(_xlpm.w)-FIND(_xlpm.sep,_xlpm.w)),"~"))</f>
        <v>~nsi'r~</v>
      </c>
      <c r="P6192" s="1" t="str">
        <f>_xlfn.LET(_xlpm.sep,":",_xlpm.w,$G6192,_xlfn.CONCAT("[",LEFT(_xlpm.w,FIND(_xlpm.sep,_xlpm.w)-1),"]"))</f>
        <v>[nsɪ]</v>
      </c>
      <c r="Q6192" s="14" cm="1">
        <f t="array" ref="Q6192">SUM(_xlfn._xlws.FILTER($H$2:$H$7117,_xlfn.MAP($O$2:$O$7117,_xlfn.LAMBDA(_xlpm.x,_xlpm.x=$O6192))))</f>
        <v>4.9701789264413521E-5</v>
      </c>
      <c r="R6192" s="14">
        <f>$H6192/Q6192</f>
        <v>1</v>
      </c>
      <c r="S6192" s="14" cm="1">
        <f t="array" ref="S6192">SUM(_xlfn._xlws.FILTER($H$2:$H$7117,_xlfn.MAP($P$2:$P$7117,_xlfn.LAMBDA(_xlpm.x,_xlpm.x=$P6192))))</f>
        <v>6.361829025844928E-3</v>
      </c>
      <c r="T6192" s="14">
        <f>$H6192/S6192</f>
        <v>7.8125000000000035E-3</v>
      </c>
      <c r="U6192" s="14">
        <f>_xlfn.LET(_xlpm.freq,F6192,_xlpm.size,M6192+1,_xlpm.F,V6192,LOG(1+_xlpm.freq)*LOG(1+_xlpm.size)*_xlpm.F)</f>
        <v>3.9441838654438888E-3</v>
      </c>
      <c r="V6192" s="14">
        <f>_xlfn.LET(_xlpm.a,T6192,_xlpm.b,R6192,2*_xlpm.a*_xlpm.b/(_xlpm.a+_xlpm.b))</f>
        <v>1.5503875968992255E-2</v>
      </c>
      <c r="W6192" s="14">
        <f>_xlfn.LET(_xlpm.p,R6192,_xlpm.q,T6192,LOG(_xlpm.p/_xlpm.q))</f>
        <v>2.1072099696478683</v>
      </c>
      <c r="X6192" s="2"/>
    </row>
    <row r="6193" spans="1:24">
      <c r="A6193" s="1" t="str">
        <f>_xlfn.LET(_xlpm.sep," : ",CONCATENATE(O6193,_xlpm.sep,P6193))</f>
        <v>~nsiry~ : [nsɪ]</v>
      </c>
      <c r="B6193" s="1">
        <f>_xlfn.LET(_xlpm.d,$G6193,_xlpm.k,_xlfn.CONCAT(LEFT(TRIM(B$1),1),"*"),COUNTIF(_xlpm.d,_xlpm.k))</f>
        <v>0</v>
      </c>
      <c r="C6193" s="1">
        <f>_xlfn.LET(_xlpm.d,$G6193,_xlpm.k,_xlfn.CONCAT(LEFT(TRIM(C$1),1),"*"),COUNTIF(_xlpm.d,_xlpm.k))</f>
        <v>0</v>
      </c>
      <c r="D6193" s="1">
        <f>_xlfn.LET(_xlpm.d,$G6193,_xlpm.k,_xlfn.CONCAT(LEFT(TRIM(D$1),1),"*"),COUNTIF(_xlpm.d,_xlpm.k))</f>
        <v>1</v>
      </c>
      <c r="E6193" s="1">
        <f>LOG(F6193+1,10)</f>
        <v>0.30102999566398114</v>
      </c>
      <c r="F6193" s="7">
        <v>1</v>
      </c>
      <c r="G6193" s="9" t="s">
        <v>3138</v>
      </c>
      <c r="H6193" s="4">
        <f>F6193/freq.sum.r6e</f>
        <v>4.9701789264413521E-5</v>
      </c>
      <c r="I6193" s="1" t="str">
        <f>_xlfn.LET(_xlpm.sep,":",_xlpm.w,$G6193,LEFT(_xlpm.w,FIND(_xlpm.sep,_xlpm.w)-1))</f>
        <v>nsɪ</v>
      </c>
      <c r="J6193" s="1" t="str">
        <f>_xlfn.LET(_xlpm.sep,":",_xlpm.w,$G6193,RIGHT(_xlpm.w,LEN(_xlpm.w)-FIND(_xlpm.sep,_xlpm.w)))</f>
        <v>nsiry</v>
      </c>
      <c r="K6193" s="10">
        <f>_xlfn.LET(_xlpm.w,I6193,LEN(_xlpm.w))</f>
        <v>3</v>
      </c>
      <c r="L6193" s="10">
        <f>_xlfn.LET(_xlpm.w,J6193,LEN(_xlpm.w))</f>
        <v>5</v>
      </c>
      <c r="M6193" s="10">
        <f>_xlfn.LET(_xlpm.a,K6193,_xlpm.b,L6193,MAX(_xlpm.a,_xlpm.b))</f>
        <v>5</v>
      </c>
      <c r="N6193" s="10">
        <f>_xlfn.LET(_xlpm.d,(K6193,L6193),MAX(_xlpm.d)-MIN(_xlpm.d))</f>
        <v>2</v>
      </c>
      <c r="O6193" s="1" t="str">
        <f>_xlfn.LET(_xlpm.sep,":",_xlpm.w,$G6193,_xlfn.CONCAT("~",RIGHT(_xlpm.w,LEN(_xlpm.w)-FIND(_xlpm.sep,_xlpm.w)),"~"))</f>
        <v>~nsiry~</v>
      </c>
      <c r="P6193" s="1" t="str">
        <f>_xlfn.LET(_xlpm.sep,":",_xlpm.w,$G6193,_xlfn.CONCAT("[",LEFT(_xlpm.w,FIND(_xlpm.sep,_xlpm.w)-1),"]"))</f>
        <v>[nsɪ]</v>
      </c>
      <c r="Q6193" s="14" cm="1">
        <f t="array" ref="Q6193">SUM(_xlfn._xlws.FILTER($H$2:$H$7117,_xlfn.MAP($O$2:$O$7117,_xlfn.LAMBDA(_xlpm.x,_xlpm.x=$O6193))))</f>
        <v>4.9701789264413521E-5</v>
      </c>
      <c r="R6193" s="14">
        <f>$H6193/Q6193</f>
        <v>1</v>
      </c>
      <c r="S6193" s="14" cm="1">
        <f t="array" ref="S6193">SUM(_xlfn._xlws.FILTER($H$2:$H$7117,_xlfn.MAP($P$2:$P$7117,_xlfn.LAMBDA(_xlpm.x,_xlpm.x=$P6193))))</f>
        <v>6.361829025844928E-3</v>
      </c>
      <c r="T6193" s="14">
        <f>$H6193/S6193</f>
        <v>7.8125000000000035E-3</v>
      </c>
      <c r="U6193" s="14">
        <f>_xlfn.LET(_xlpm.freq,F6193,_xlpm.size,M6193+1,_xlpm.F,V6193,LOG(1+_xlpm.freq)*LOG(1+_xlpm.size)*_xlpm.F)</f>
        <v>3.9441838654438888E-3</v>
      </c>
      <c r="V6193" s="14">
        <f>_xlfn.LET(_xlpm.a,T6193,_xlpm.b,R6193,2*_xlpm.a*_xlpm.b/(_xlpm.a+_xlpm.b))</f>
        <v>1.5503875968992255E-2</v>
      </c>
      <c r="W6193" s="14">
        <f>_xlfn.LET(_xlpm.p,R6193,_xlpm.q,T6193,LOG(_xlpm.p/_xlpm.q))</f>
        <v>2.1072099696478683</v>
      </c>
      <c r="X6193" s="2"/>
    </row>
    <row r="6194" spans="1:24">
      <c r="A6194" s="1" t="str">
        <f>_xlfn.LET(_xlpm.sep," : ",CONCATENATE(O6194,_xlpm.sep,P6194))</f>
        <v>~ncery~ : [nsɪ]</v>
      </c>
      <c r="B6194" s="1">
        <f>_xlfn.LET(_xlpm.d,$G6194,_xlpm.k,_xlfn.CONCAT(LEFT(TRIM(B$1),1),"*"),COUNTIF(_xlpm.d,_xlpm.k))</f>
        <v>0</v>
      </c>
      <c r="C6194" s="1">
        <f>_xlfn.LET(_xlpm.d,$G6194,_xlpm.k,_xlfn.CONCAT(LEFT(TRIM(C$1),1),"*"),COUNTIF(_xlpm.d,_xlpm.k))</f>
        <v>0</v>
      </c>
      <c r="D6194" s="1">
        <f>_xlfn.LET(_xlpm.d,$G6194,_xlpm.k,_xlfn.CONCAT(LEFT(TRIM(D$1),1),"*"),COUNTIF(_xlpm.d,_xlpm.k))</f>
        <v>1</v>
      </c>
      <c r="E6194" s="1">
        <f>LOG(F6194+1,10)</f>
        <v>0.30102999566398114</v>
      </c>
      <c r="F6194" s="7">
        <v>1</v>
      </c>
      <c r="G6194" s="9" t="s">
        <v>3099</v>
      </c>
      <c r="H6194" s="4">
        <f>F6194/freq.sum.r6e</f>
        <v>4.9701789264413521E-5</v>
      </c>
      <c r="I6194" s="1" t="str">
        <f>_xlfn.LET(_xlpm.sep,":",_xlpm.w,$G6194,LEFT(_xlpm.w,FIND(_xlpm.sep,_xlpm.w)-1))</f>
        <v>nsɪ</v>
      </c>
      <c r="J6194" s="1" t="str">
        <f>_xlfn.LET(_xlpm.sep,":",_xlpm.w,$G6194,RIGHT(_xlpm.w,LEN(_xlpm.w)-FIND(_xlpm.sep,_xlpm.w)))</f>
        <v>ncery</v>
      </c>
      <c r="K6194" s="10">
        <f>_xlfn.LET(_xlpm.w,I6194,LEN(_xlpm.w))</f>
        <v>3</v>
      </c>
      <c r="L6194" s="10">
        <f>_xlfn.LET(_xlpm.w,J6194,LEN(_xlpm.w))</f>
        <v>5</v>
      </c>
      <c r="M6194" s="10">
        <f>_xlfn.LET(_xlpm.a,K6194,_xlpm.b,L6194,MAX(_xlpm.a,_xlpm.b))</f>
        <v>5</v>
      </c>
      <c r="N6194" s="10">
        <f>_xlfn.LET(_xlpm.d,(K6194,L6194),MAX(_xlpm.d)-MIN(_xlpm.d))</f>
        <v>2</v>
      </c>
      <c r="O6194" s="1" t="str">
        <f>_xlfn.LET(_xlpm.sep,":",_xlpm.w,$G6194,_xlfn.CONCAT("~",RIGHT(_xlpm.w,LEN(_xlpm.w)-FIND(_xlpm.sep,_xlpm.w)),"~"))</f>
        <v>~ncery~</v>
      </c>
      <c r="P6194" s="1" t="str">
        <f>_xlfn.LET(_xlpm.sep,":",_xlpm.w,$G6194,_xlfn.CONCAT("[",LEFT(_xlpm.w,FIND(_xlpm.sep,_xlpm.w)-1),"]"))</f>
        <v>[nsɪ]</v>
      </c>
      <c r="Q6194" s="14" cm="1">
        <f t="array" ref="Q6194">SUM(_xlfn._xlws.FILTER($H$2:$H$7117,_xlfn.MAP($O$2:$O$7117,_xlfn.LAMBDA(_xlpm.x,_xlpm.x=$O6194))))</f>
        <v>4.9701789264413521E-5</v>
      </c>
      <c r="R6194" s="14">
        <f>$H6194/Q6194</f>
        <v>1</v>
      </c>
      <c r="S6194" s="14" cm="1">
        <f t="array" ref="S6194">SUM(_xlfn._xlws.FILTER($H$2:$H$7117,_xlfn.MAP($P$2:$P$7117,_xlfn.LAMBDA(_xlpm.x,_xlpm.x=$P6194))))</f>
        <v>6.361829025844928E-3</v>
      </c>
      <c r="T6194" s="14">
        <f>$H6194/S6194</f>
        <v>7.8125000000000035E-3</v>
      </c>
      <c r="U6194" s="14">
        <f>_xlfn.LET(_xlpm.freq,F6194,_xlpm.size,M6194+1,_xlpm.F,V6194,LOG(1+_xlpm.freq)*LOG(1+_xlpm.size)*_xlpm.F)</f>
        <v>3.9441838654438888E-3</v>
      </c>
      <c r="V6194" s="14">
        <f>_xlfn.LET(_xlpm.a,T6194,_xlpm.b,R6194,2*_xlpm.a*_xlpm.b/(_xlpm.a+_xlpm.b))</f>
        <v>1.5503875968992255E-2</v>
      </c>
      <c r="W6194" s="14">
        <f>_xlfn.LET(_xlpm.p,R6194,_xlpm.q,T6194,LOG(_xlpm.p/_xlpm.q))</f>
        <v>2.1072099696478683</v>
      </c>
      <c r="X6194" s="2"/>
    </row>
    <row r="6195" spans="1:24">
      <c r="A6195" s="1" t="str">
        <f>_xlfn.LET(_xlpm.sep," : ",CONCATENATE(O6195,_xlpm.sep,P6195))</f>
        <v>~nciry~ : [nsɪ]</v>
      </c>
      <c r="B6195" s="1">
        <f>_xlfn.LET(_xlpm.d,$G6195,_xlpm.k,_xlfn.CONCAT(LEFT(TRIM(B$1),1),"*"),COUNTIF(_xlpm.d,_xlpm.k))</f>
        <v>0</v>
      </c>
      <c r="C6195" s="1">
        <f>_xlfn.LET(_xlpm.d,$G6195,_xlpm.k,_xlfn.CONCAT(LEFT(TRIM(C$1),1),"*"),COUNTIF(_xlpm.d,_xlpm.k))</f>
        <v>0</v>
      </c>
      <c r="D6195" s="1">
        <f>_xlfn.LET(_xlpm.d,$G6195,_xlpm.k,_xlfn.CONCAT(LEFT(TRIM(D$1),1),"*"),COUNTIF(_xlpm.d,_xlpm.k))</f>
        <v>1</v>
      </c>
      <c r="E6195" s="1">
        <f>LOG(F6195+1,10)</f>
        <v>0.30102999566398114</v>
      </c>
      <c r="F6195" s="7">
        <v>1</v>
      </c>
      <c r="G6195" s="9" t="s">
        <v>3110</v>
      </c>
      <c r="H6195" s="4">
        <f>F6195/freq.sum.r6e</f>
        <v>4.9701789264413521E-5</v>
      </c>
      <c r="I6195" s="1" t="str">
        <f>_xlfn.LET(_xlpm.sep,":",_xlpm.w,$G6195,LEFT(_xlpm.w,FIND(_xlpm.sep,_xlpm.w)-1))</f>
        <v>nsɪ</v>
      </c>
      <c r="J6195" s="1" t="str">
        <f>_xlfn.LET(_xlpm.sep,":",_xlpm.w,$G6195,RIGHT(_xlpm.w,LEN(_xlpm.w)-FIND(_xlpm.sep,_xlpm.w)))</f>
        <v>nciry</v>
      </c>
      <c r="K6195" s="10">
        <f>_xlfn.LET(_xlpm.w,I6195,LEN(_xlpm.w))</f>
        <v>3</v>
      </c>
      <c r="L6195" s="10">
        <f>_xlfn.LET(_xlpm.w,J6195,LEN(_xlpm.w))</f>
        <v>5</v>
      </c>
      <c r="M6195" s="10">
        <f>_xlfn.LET(_xlpm.a,K6195,_xlpm.b,L6195,MAX(_xlpm.a,_xlpm.b))</f>
        <v>5</v>
      </c>
      <c r="N6195" s="10">
        <f>_xlfn.LET(_xlpm.d,(K6195,L6195),MAX(_xlpm.d)-MIN(_xlpm.d))</f>
        <v>2</v>
      </c>
      <c r="O6195" s="1" t="str">
        <f>_xlfn.LET(_xlpm.sep,":",_xlpm.w,$G6195,_xlfn.CONCAT("~",RIGHT(_xlpm.w,LEN(_xlpm.w)-FIND(_xlpm.sep,_xlpm.w)),"~"))</f>
        <v>~nciry~</v>
      </c>
      <c r="P6195" s="1" t="str">
        <f>_xlfn.LET(_xlpm.sep,":",_xlpm.w,$G6195,_xlfn.CONCAT("[",LEFT(_xlpm.w,FIND(_xlpm.sep,_xlpm.w)-1),"]"))</f>
        <v>[nsɪ]</v>
      </c>
      <c r="Q6195" s="14" cm="1">
        <f t="array" ref="Q6195">SUM(_xlfn._xlws.FILTER($H$2:$H$7117,_xlfn.MAP($O$2:$O$7117,_xlfn.LAMBDA(_xlpm.x,_xlpm.x=$O6195))))</f>
        <v>4.9701789264413521E-5</v>
      </c>
      <c r="R6195" s="14">
        <f>$H6195/Q6195</f>
        <v>1</v>
      </c>
      <c r="S6195" s="14" cm="1">
        <f t="array" ref="S6195">SUM(_xlfn._xlws.FILTER($H$2:$H$7117,_xlfn.MAP($P$2:$P$7117,_xlfn.LAMBDA(_xlpm.x,_xlpm.x=$P6195))))</f>
        <v>6.361829025844928E-3</v>
      </c>
      <c r="T6195" s="14">
        <f>$H6195/S6195</f>
        <v>7.8125000000000035E-3</v>
      </c>
      <c r="U6195" s="14">
        <f>_xlfn.LET(_xlpm.freq,F6195,_xlpm.size,M6195+1,_xlpm.F,V6195,LOG(1+_xlpm.freq)*LOG(1+_xlpm.size)*_xlpm.F)</f>
        <v>3.9441838654438888E-3</v>
      </c>
      <c r="V6195" s="14">
        <f>_xlfn.LET(_xlpm.a,T6195,_xlpm.b,R6195,2*_xlpm.a*_xlpm.b/(_xlpm.a+_xlpm.b))</f>
        <v>1.5503875968992255E-2</v>
      </c>
      <c r="W6195" s="14">
        <f>_xlfn.LET(_xlpm.p,R6195,_xlpm.q,T6195,LOG(_xlpm.p/_xlpm.q))</f>
        <v>2.1072099696478683</v>
      </c>
      <c r="X6195" s="2"/>
    </row>
    <row r="6196" spans="1:24">
      <c r="A6196" s="1" t="str">
        <f>_xlfn.LET(_xlpm.sep," : ",CONCATENATE(O6196,_xlpm.sep,P6196))</f>
        <v>~ncy'r~ : [nsɪ]</v>
      </c>
      <c r="B6196" s="1">
        <f>_xlfn.LET(_xlpm.d,$G6196,_xlpm.k,_xlfn.CONCAT(LEFT(TRIM(B$1),1),"*"),COUNTIF(_xlpm.d,_xlpm.k))</f>
        <v>0</v>
      </c>
      <c r="C6196" s="1">
        <f>_xlfn.LET(_xlpm.d,$G6196,_xlpm.k,_xlfn.CONCAT(LEFT(TRIM(C$1),1),"*"),COUNTIF(_xlpm.d,_xlpm.k))</f>
        <v>0</v>
      </c>
      <c r="D6196" s="1">
        <f>_xlfn.LET(_xlpm.d,$G6196,_xlpm.k,_xlfn.CONCAT(LEFT(TRIM(D$1),1),"*"),COUNTIF(_xlpm.d,_xlpm.k))</f>
        <v>1</v>
      </c>
      <c r="E6196" s="1">
        <f>LOG(F6196+1,10)</f>
        <v>0.30102999566398114</v>
      </c>
      <c r="F6196" s="7">
        <v>1</v>
      </c>
      <c r="G6196" s="9" t="s">
        <v>3113</v>
      </c>
      <c r="H6196" s="4">
        <f>F6196/freq.sum.r6e</f>
        <v>4.9701789264413521E-5</v>
      </c>
      <c r="I6196" s="1" t="str">
        <f>_xlfn.LET(_xlpm.sep,":",_xlpm.w,$G6196,LEFT(_xlpm.w,FIND(_xlpm.sep,_xlpm.w)-1))</f>
        <v>nsɪ</v>
      </c>
      <c r="J6196" s="1" t="str">
        <f>_xlfn.LET(_xlpm.sep,":",_xlpm.w,$G6196,RIGHT(_xlpm.w,LEN(_xlpm.w)-FIND(_xlpm.sep,_xlpm.w)))</f>
        <v>ncy'r</v>
      </c>
      <c r="K6196" s="10">
        <f>_xlfn.LET(_xlpm.w,I6196,LEN(_xlpm.w))</f>
        <v>3</v>
      </c>
      <c r="L6196" s="10">
        <f>_xlfn.LET(_xlpm.w,J6196,LEN(_xlpm.w))</f>
        <v>5</v>
      </c>
      <c r="M6196" s="10">
        <f>_xlfn.LET(_xlpm.a,K6196,_xlpm.b,L6196,MAX(_xlpm.a,_xlpm.b))</f>
        <v>5</v>
      </c>
      <c r="N6196" s="10">
        <f>_xlfn.LET(_xlpm.d,(K6196,L6196),MAX(_xlpm.d)-MIN(_xlpm.d))</f>
        <v>2</v>
      </c>
      <c r="O6196" s="1" t="str">
        <f>_xlfn.LET(_xlpm.sep,":",_xlpm.w,$G6196,_xlfn.CONCAT("~",RIGHT(_xlpm.w,LEN(_xlpm.w)-FIND(_xlpm.sep,_xlpm.w)),"~"))</f>
        <v>~ncy'r~</v>
      </c>
      <c r="P6196" s="1" t="str">
        <f>_xlfn.LET(_xlpm.sep,":",_xlpm.w,$G6196,_xlfn.CONCAT("[",LEFT(_xlpm.w,FIND(_xlpm.sep,_xlpm.w)-1),"]"))</f>
        <v>[nsɪ]</v>
      </c>
      <c r="Q6196" s="14" cm="1">
        <f t="array" ref="Q6196">SUM(_xlfn._xlws.FILTER($H$2:$H$7111,_xlfn.MAP($O$2:$O$7111,_xlfn.LAMBDA(_xlpm.x,_xlpm.x=$O6196))))</f>
        <v>4.9701789264413521E-5</v>
      </c>
      <c r="R6196" s="14">
        <f>$H6196/Q6196</f>
        <v>1</v>
      </c>
      <c r="S6196" s="14" cm="1">
        <f t="array" ref="S6196">SUM(_xlfn._xlws.FILTER($H$2:$H$7111,_xlfn.MAP($P$2:$P$7111,_xlfn.LAMBDA(_xlpm.x,_xlpm.x=$P6196))))</f>
        <v>6.361829025844928E-3</v>
      </c>
      <c r="T6196" s="14">
        <f>$H6196/S6196</f>
        <v>7.8125000000000035E-3</v>
      </c>
      <c r="U6196" s="14">
        <f>_xlfn.LET(_xlpm.freq,F6196,_xlpm.size,M6196+1,_xlpm.F,V6196,LOG(1+_xlpm.freq)*LOG(1+_xlpm.size)*_xlpm.F)</f>
        <v>3.9441838654438888E-3</v>
      </c>
      <c r="V6196" s="14">
        <f>_xlfn.LET(_xlpm.a,T6196,_xlpm.b,R6196,2*_xlpm.a*_xlpm.b/(_xlpm.a+_xlpm.b))</f>
        <v>1.5503875968992255E-2</v>
      </c>
      <c r="W6196" s="14">
        <f>_xlfn.LET(_xlpm.p,R6196,_xlpm.q,T6196,LOG(_xlpm.p/_xlpm.q))</f>
        <v>2.1072099696478683</v>
      </c>
      <c r="X6196" s="2"/>
    </row>
    <row r="6197" spans="1:24">
      <c r="A6197" s="1" t="str">
        <f>_xlfn.LET(_xlpm.sep," : ",CONCATENATE(O6197,_xlpm.sep,P6197))</f>
        <v>~ncyry~ : [nsɪ]</v>
      </c>
      <c r="B6197" s="1">
        <f>_xlfn.LET(_xlpm.d,$G6197,_xlpm.k,_xlfn.CONCAT(LEFT(TRIM(B$1),1),"*"),COUNTIF(_xlpm.d,_xlpm.k))</f>
        <v>0</v>
      </c>
      <c r="C6197" s="1">
        <f>_xlfn.LET(_xlpm.d,$G6197,_xlpm.k,_xlfn.CONCAT(LEFT(TRIM(C$1),1),"*"),COUNTIF(_xlpm.d,_xlpm.k))</f>
        <v>0</v>
      </c>
      <c r="D6197" s="1">
        <f>_xlfn.LET(_xlpm.d,$G6197,_xlpm.k,_xlfn.CONCAT(LEFT(TRIM(D$1),1),"*"),COUNTIF(_xlpm.d,_xlpm.k))</f>
        <v>1</v>
      </c>
      <c r="E6197" s="1">
        <f>LOG(F6197+1,10)</f>
        <v>0.30102999566398114</v>
      </c>
      <c r="F6197" s="7">
        <v>1</v>
      </c>
      <c r="G6197" s="9" t="s">
        <v>3118</v>
      </c>
      <c r="H6197" s="4">
        <f>F6197/freq.sum.r6e</f>
        <v>4.9701789264413521E-5</v>
      </c>
      <c r="I6197" s="1" t="str">
        <f>_xlfn.LET(_xlpm.sep,":",_xlpm.w,$G6197,LEFT(_xlpm.w,FIND(_xlpm.sep,_xlpm.w)-1))</f>
        <v>nsɪ</v>
      </c>
      <c r="J6197" s="1" t="str">
        <f>_xlfn.LET(_xlpm.sep,":",_xlpm.w,$G6197,RIGHT(_xlpm.w,LEN(_xlpm.w)-FIND(_xlpm.sep,_xlpm.w)))</f>
        <v>ncyry</v>
      </c>
      <c r="K6197" s="10">
        <f>_xlfn.LET(_xlpm.w,I6197,LEN(_xlpm.w))</f>
        <v>3</v>
      </c>
      <c r="L6197" s="10">
        <f>_xlfn.LET(_xlpm.w,J6197,LEN(_xlpm.w))</f>
        <v>5</v>
      </c>
      <c r="M6197" s="10">
        <f>_xlfn.LET(_xlpm.a,K6197,_xlpm.b,L6197,MAX(_xlpm.a,_xlpm.b))</f>
        <v>5</v>
      </c>
      <c r="N6197" s="10">
        <f>_xlfn.LET(_xlpm.d,(K6197,L6197),MAX(_xlpm.d)-MIN(_xlpm.d))</f>
        <v>2</v>
      </c>
      <c r="O6197" s="1" t="str">
        <f>_xlfn.LET(_xlpm.sep,":",_xlpm.w,$G6197,_xlfn.CONCAT("~",RIGHT(_xlpm.w,LEN(_xlpm.w)-FIND(_xlpm.sep,_xlpm.w)),"~"))</f>
        <v>~ncyry~</v>
      </c>
      <c r="P6197" s="1" t="str">
        <f>_xlfn.LET(_xlpm.sep,":",_xlpm.w,$G6197,_xlfn.CONCAT("[",LEFT(_xlpm.w,FIND(_xlpm.sep,_xlpm.w)-1),"]"))</f>
        <v>[nsɪ]</v>
      </c>
      <c r="Q6197" s="14" cm="1">
        <f t="array" ref="Q6197">SUM(_xlfn._xlws.FILTER($H$2:$H$7117,_xlfn.MAP($O$2:$O$7117,_xlfn.LAMBDA(_xlpm.x,_xlpm.x=$O6197))))</f>
        <v>4.9701789264413521E-5</v>
      </c>
      <c r="R6197" s="14">
        <f>$H6197/Q6197</f>
        <v>1</v>
      </c>
      <c r="S6197" s="14" cm="1">
        <f t="array" ref="S6197">SUM(_xlfn._xlws.FILTER($H$2:$H$7117,_xlfn.MAP($P$2:$P$7117,_xlfn.LAMBDA(_xlpm.x,_xlpm.x=$P6197))))</f>
        <v>6.361829025844928E-3</v>
      </c>
      <c r="T6197" s="14">
        <f>$H6197/S6197</f>
        <v>7.8125000000000035E-3</v>
      </c>
      <c r="U6197" s="14">
        <f>_xlfn.LET(_xlpm.freq,F6197,_xlpm.size,M6197+1,_xlpm.F,V6197,LOG(1+_xlpm.freq)*LOG(1+_xlpm.size)*_xlpm.F)</f>
        <v>3.9441838654438888E-3</v>
      </c>
      <c r="V6197" s="14">
        <f>_xlfn.LET(_xlpm.a,T6197,_xlpm.b,R6197,2*_xlpm.a*_xlpm.b/(_xlpm.a+_xlpm.b))</f>
        <v>1.5503875968992255E-2</v>
      </c>
      <c r="W6197" s="14">
        <f>_xlfn.LET(_xlpm.p,R6197,_xlpm.q,T6197,LOG(_xlpm.p/_xlpm.q))</f>
        <v>2.1072099696478683</v>
      </c>
      <c r="X6197" s="2"/>
    </row>
    <row r="6198" spans="1:24">
      <c r="A6198" s="1" t="str">
        <f>_xlfn.LET(_xlpm.sep," : ",CONCATENATE(O6198,_xlpm.sep,P6198))</f>
        <v>~nce'r~ : [nsɪ]</v>
      </c>
      <c r="B6198" s="1">
        <f>_xlfn.LET(_xlpm.d,$G6198,_xlpm.k,_xlfn.CONCAT(LEFT(TRIM(B$1),1),"*"),COUNTIF(_xlpm.d,_xlpm.k))</f>
        <v>0</v>
      </c>
      <c r="C6198" s="1">
        <f>_xlfn.LET(_xlpm.d,$G6198,_xlpm.k,_xlfn.CONCAT(LEFT(TRIM(C$1),1),"*"),COUNTIF(_xlpm.d,_xlpm.k))</f>
        <v>0</v>
      </c>
      <c r="D6198" s="1">
        <f>_xlfn.LET(_xlpm.d,$G6198,_xlpm.k,_xlfn.CONCAT(LEFT(TRIM(D$1),1),"*"),COUNTIF(_xlpm.d,_xlpm.k))</f>
        <v>1</v>
      </c>
      <c r="E6198" s="1">
        <f>LOG(F6198+1,10)</f>
        <v>0.30102999566398114</v>
      </c>
      <c r="F6198" s="7">
        <v>1</v>
      </c>
      <c r="G6198" s="9" t="s">
        <v>3090</v>
      </c>
      <c r="H6198" s="4">
        <f>F6198/freq.sum.r6e</f>
        <v>4.9701789264413521E-5</v>
      </c>
      <c r="I6198" s="1" t="str">
        <f>_xlfn.LET(_xlpm.sep,":",_xlpm.w,$G6198,LEFT(_xlpm.w,FIND(_xlpm.sep,_xlpm.w)-1))</f>
        <v>nsɪ</v>
      </c>
      <c r="J6198" s="1" t="str">
        <f>_xlfn.LET(_xlpm.sep,":",_xlpm.w,$G6198,RIGHT(_xlpm.w,LEN(_xlpm.w)-FIND(_xlpm.sep,_xlpm.w)))</f>
        <v>nce'r</v>
      </c>
      <c r="K6198" s="10">
        <f>_xlfn.LET(_xlpm.w,I6198,LEN(_xlpm.w))</f>
        <v>3</v>
      </c>
      <c r="L6198" s="10">
        <f>_xlfn.LET(_xlpm.w,J6198,LEN(_xlpm.w))</f>
        <v>5</v>
      </c>
      <c r="M6198" s="10">
        <f>_xlfn.LET(_xlpm.a,K6198,_xlpm.b,L6198,MAX(_xlpm.a,_xlpm.b))</f>
        <v>5</v>
      </c>
      <c r="N6198" s="10">
        <f>_xlfn.LET(_xlpm.d,(K6198,L6198),MAX(_xlpm.d)-MIN(_xlpm.d))</f>
        <v>2</v>
      </c>
      <c r="O6198" s="1" t="str">
        <f>_xlfn.LET(_xlpm.sep,":",_xlpm.w,$G6198,_xlfn.CONCAT("~",RIGHT(_xlpm.w,LEN(_xlpm.w)-FIND(_xlpm.sep,_xlpm.w)),"~"))</f>
        <v>~nce'r~</v>
      </c>
      <c r="P6198" s="1" t="str">
        <f>_xlfn.LET(_xlpm.sep,":",_xlpm.w,$G6198,_xlfn.CONCAT("[",LEFT(_xlpm.w,FIND(_xlpm.sep,_xlpm.w)-1),"]"))</f>
        <v>[nsɪ]</v>
      </c>
      <c r="Q6198" s="14" cm="1">
        <f t="array" ref="Q6198">SUM(_xlfn._xlws.FILTER($H$2:$H$7111,_xlfn.MAP($O$2:$O$7111,_xlfn.LAMBDA(_xlpm.x,_xlpm.x=$O6198))))</f>
        <v>4.9701789264413521E-5</v>
      </c>
      <c r="R6198" s="14">
        <f>$H6198/Q6198</f>
        <v>1</v>
      </c>
      <c r="S6198" s="14" cm="1">
        <f t="array" ref="S6198">SUM(_xlfn._xlws.FILTER($H$2:$H$7111,_xlfn.MAP($P$2:$P$7111,_xlfn.LAMBDA(_xlpm.x,_xlpm.x=$P6198))))</f>
        <v>6.361829025844928E-3</v>
      </c>
      <c r="T6198" s="14">
        <f>$H6198/S6198</f>
        <v>7.8125000000000035E-3</v>
      </c>
      <c r="U6198" s="14">
        <f>_xlfn.LET(_xlpm.freq,F6198,_xlpm.size,M6198+1,_xlpm.F,V6198,LOG(1+_xlpm.freq)*LOG(1+_xlpm.size)*_xlpm.F)</f>
        <v>3.9441838654438888E-3</v>
      </c>
      <c r="V6198" s="14">
        <f>_xlfn.LET(_xlpm.a,T6198,_xlpm.b,R6198,2*_xlpm.a*_xlpm.b/(_xlpm.a+_xlpm.b))</f>
        <v>1.5503875968992255E-2</v>
      </c>
      <c r="W6198" s="14">
        <f>_xlfn.LET(_xlpm.p,R6198,_xlpm.q,T6198,LOG(_xlpm.p/_xlpm.q))</f>
        <v>2.1072099696478683</v>
      </c>
      <c r="X6198" s="2"/>
    </row>
    <row r="6199" spans="1:24">
      <c r="A6199" s="1" t="str">
        <f>_xlfn.LET(_xlpm.sep," : ",CONCATENATE(O6199,_xlpm.sep,P6199))</f>
        <v>~nta'r~ : [ntɪ]</v>
      </c>
      <c r="B6199" s="1">
        <f>_xlfn.LET(_xlpm.d,$G6199,_xlpm.k,_xlfn.CONCAT(LEFT(TRIM(B$1),1),"*"),COUNTIF(_xlpm.d,_xlpm.k))</f>
        <v>0</v>
      </c>
      <c r="C6199" s="1">
        <f>_xlfn.LET(_xlpm.d,$G6199,_xlpm.k,_xlfn.CONCAT(LEFT(TRIM(C$1),1),"*"),COUNTIF(_xlpm.d,_xlpm.k))</f>
        <v>0</v>
      </c>
      <c r="D6199" s="1">
        <f>_xlfn.LET(_xlpm.d,$G6199,_xlpm.k,_xlfn.CONCAT(LEFT(TRIM(D$1),1),"*"),COUNTIF(_xlpm.d,_xlpm.k))</f>
        <v>1</v>
      </c>
      <c r="E6199" s="1">
        <f>LOG(F6199+1,10)</f>
        <v>0.30102999566398114</v>
      </c>
      <c r="F6199" s="7">
        <v>1</v>
      </c>
      <c r="G6199" s="9" t="s">
        <v>3180</v>
      </c>
      <c r="H6199" s="4">
        <f>F6199/freq.sum.r6e</f>
        <v>4.9701789264413521E-5</v>
      </c>
      <c r="I6199" s="1" t="str">
        <f>_xlfn.LET(_xlpm.sep,":",_xlpm.w,$G6199,LEFT(_xlpm.w,FIND(_xlpm.sep,_xlpm.w)-1))</f>
        <v>ntɪ</v>
      </c>
      <c r="J6199" s="1" t="str">
        <f>_xlfn.LET(_xlpm.sep,":",_xlpm.w,$G6199,RIGHT(_xlpm.w,LEN(_xlpm.w)-FIND(_xlpm.sep,_xlpm.w)))</f>
        <v>nta'r</v>
      </c>
      <c r="K6199" s="10">
        <f>_xlfn.LET(_xlpm.w,I6199,LEN(_xlpm.w))</f>
        <v>3</v>
      </c>
      <c r="L6199" s="10">
        <f>_xlfn.LET(_xlpm.w,J6199,LEN(_xlpm.w))</f>
        <v>5</v>
      </c>
      <c r="M6199" s="10">
        <f>_xlfn.LET(_xlpm.a,K6199,_xlpm.b,L6199,MAX(_xlpm.a,_xlpm.b))</f>
        <v>5</v>
      </c>
      <c r="N6199" s="10">
        <f>_xlfn.LET(_xlpm.d,(K6199,L6199),MAX(_xlpm.d)-MIN(_xlpm.d))</f>
        <v>2</v>
      </c>
      <c r="O6199" s="1" t="str">
        <f>_xlfn.LET(_xlpm.sep,":",_xlpm.w,$G6199,_xlfn.CONCAT("~",RIGHT(_xlpm.w,LEN(_xlpm.w)-FIND(_xlpm.sep,_xlpm.w)),"~"))</f>
        <v>~nta'r~</v>
      </c>
      <c r="P6199" s="1" t="str">
        <f>_xlfn.LET(_xlpm.sep,":",_xlpm.w,$G6199,_xlfn.CONCAT("[",LEFT(_xlpm.w,FIND(_xlpm.sep,_xlpm.w)-1),"]"))</f>
        <v>[ntɪ]</v>
      </c>
      <c r="Q6199" s="14" cm="1">
        <f t="array" ref="Q6199">SUM(_xlfn._xlws.FILTER($H$2:$H$7117,_xlfn.MAP($O$2:$O$7117,_xlfn.LAMBDA(_xlpm.x,_xlpm.x=$O6199))))</f>
        <v>4.9701789264413521E-5</v>
      </c>
      <c r="R6199" s="14">
        <f>$H6199/Q6199</f>
        <v>1</v>
      </c>
      <c r="S6199" s="14" cm="1">
        <f t="array" ref="S6199">SUM(_xlfn._xlws.FILTER($H$2:$H$7117,_xlfn.MAP($P$2:$P$7117,_xlfn.LAMBDA(_xlpm.x,_xlpm.x=$P6199))))</f>
        <v>6.361829025844928E-3</v>
      </c>
      <c r="T6199" s="14">
        <f>$H6199/S6199</f>
        <v>7.8125000000000035E-3</v>
      </c>
      <c r="U6199" s="14">
        <f>_xlfn.LET(_xlpm.freq,F6199,_xlpm.size,M6199+1,_xlpm.F,V6199,LOG(1+_xlpm.freq)*LOG(1+_xlpm.size)*_xlpm.F)</f>
        <v>3.9441838654438888E-3</v>
      </c>
      <c r="V6199" s="14">
        <f>_xlfn.LET(_xlpm.a,T6199,_xlpm.b,R6199,2*_xlpm.a*_xlpm.b/(_xlpm.a+_xlpm.b))</f>
        <v>1.5503875968992255E-2</v>
      </c>
      <c r="W6199" s="14">
        <f>_xlfn.LET(_xlpm.p,R6199,_xlpm.q,T6199,LOG(_xlpm.p/_xlpm.q))</f>
        <v>2.1072099696478683</v>
      </c>
      <c r="X6199" s="2"/>
    </row>
    <row r="6200" spans="1:24">
      <c r="A6200" s="1" t="str">
        <f>_xlfn.LET(_xlpm.sep," : ",CONCATENATE(O6200,_xlpm.sep,P6200))</f>
        <v>~ntary~ : [ntɪ]</v>
      </c>
      <c r="B6200" s="1">
        <f>_xlfn.LET(_xlpm.d,$G6200,_xlpm.k,_xlfn.CONCAT(LEFT(TRIM(B$1),1),"*"),COUNTIF(_xlpm.d,_xlpm.k))</f>
        <v>0</v>
      </c>
      <c r="C6200" s="1">
        <f>_xlfn.LET(_xlpm.d,$G6200,_xlpm.k,_xlfn.CONCAT(LEFT(TRIM(C$1),1),"*"),COUNTIF(_xlpm.d,_xlpm.k))</f>
        <v>0</v>
      </c>
      <c r="D6200" s="1">
        <f>_xlfn.LET(_xlpm.d,$G6200,_xlpm.k,_xlfn.CONCAT(LEFT(TRIM(D$1),1),"*"),COUNTIF(_xlpm.d,_xlpm.k))</f>
        <v>1</v>
      </c>
      <c r="E6200" s="1">
        <f>LOG(F6200+1,10)</f>
        <v>0.30102999566398114</v>
      </c>
      <c r="F6200" s="7">
        <v>1</v>
      </c>
      <c r="G6200" s="9" t="s">
        <v>3192</v>
      </c>
      <c r="H6200" s="4">
        <f>F6200/freq.sum.r6e</f>
        <v>4.9701789264413521E-5</v>
      </c>
      <c r="I6200" s="1" t="str">
        <f>_xlfn.LET(_xlpm.sep,":",_xlpm.w,$G6200,LEFT(_xlpm.w,FIND(_xlpm.sep,_xlpm.w)-1))</f>
        <v>ntɪ</v>
      </c>
      <c r="J6200" s="1" t="str">
        <f>_xlfn.LET(_xlpm.sep,":",_xlpm.w,$G6200,RIGHT(_xlpm.w,LEN(_xlpm.w)-FIND(_xlpm.sep,_xlpm.w)))</f>
        <v>ntary</v>
      </c>
      <c r="K6200" s="10">
        <f>_xlfn.LET(_xlpm.w,I6200,LEN(_xlpm.w))</f>
        <v>3</v>
      </c>
      <c r="L6200" s="10">
        <f>_xlfn.LET(_xlpm.w,J6200,LEN(_xlpm.w))</f>
        <v>5</v>
      </c>
      <c r="M6200" s="10">
        <f>_xlfn.LET(_xlpm.a,K6200,_xlpm.b,L6200,MAX(_xlpm.a,_xlpm.b))</f>
        <v>5</v>
      </c>
      <c r="N6200" s="10">
        <f>_xlfn.LET(_xlpm.d,(K6200,L6200),MAX(_xlpm.d)-MIN(_xlpm.d))</f>
        <v>2</v>
      </c>
      <c r="O6200" s="1" t="str">
        <f>_xlfn.LET(_xlpm.sep,":",_xlpm.w,$G6200,_xlfn.CONCAT("~",RIGHT(_xlpm.w,LEN(_xlpm.w)-FIND(_xlpm.sep,_xlpm.w)),"~"))</f>
        <v>~ntary~</v>
      </c>
      <c r="P6200" s="1" t="str">
        <f>_xlfn.LET(_xlpm.sep,":",_xlpm.w,$G6200,_xlfn.CONCAT("[",LEFT(_xlpm.w,FIND(_xlpm.sep,_xlpm.w)-1),"]"))</f>
        <v>[ntɪ]</v>
      </c>
      <c r="Q6200" s="14" cm="1">
        <f t="array" ref="Q6200">SUM(_xlfn._xlws.FILTER($H$2:$H$7117,_xlfn.MAP($O$2:$O$7117,_xlfn.LAMBDA(_xlpm.x,_xlpm.x=$O6200))))</f>
        <v>4.9701789264413521E-5</v>
      </c>
      <c r="R6200" s="14">
        <f>$H6200/Q6200</f>
        <v>1</v>
      </c>
      <c r="S6200" s="14" cm="1">
        <f t="array" ref="S6200">SUM(_xlfn._xlws.FILTER($H$2:$H$7117,_xlfn.MAP($P$2:$P$7117,_xlfn.LAMBDA(_xlpm.x,_xlpm.x=$P6200))))</f>
        <v>6.361829025844928E-3</v>
      </c>
      <c r="T6200" s="14">
        <f>$H6200/S6200</f>
        <v>7.8125000000000035E-3</v>
      </c>
      <c r="U6200" s="14">
        <f>_xlfn.LET(_xlpm.freq,F6200,_xlpm.size,M6200+1,_xlpm.F,V6200,LOG(1+_xlpm.freq)*LOG(1+_xlpm.size)*_xlpm.F)</f>
        <v>3.9441838654438888E-3</v>
      </c>
      <c r="V6200" s="14">
        <f>_xlfn.LET(_xlpm.a,T6200,_xlpm.b,R6200,2*_xlpm.a*_xlpm.b/(_xlpm.a+_xlpm.b))</f>
        <v>1.5503875968992255E-2</v>
      </c>
      <c r="W6200" s="14">
        <f>_xlfn.LET(_xlpm.p,R6200,_xlpm.q,T6200,LOG(_xlpm.p/_xlpm.q))</f>
        <v>2.1072099696478683</v>
      </c>
      <c r="X6200" s="2"/>
    </row>
    <row r="6201" spans="1:24">
      <c r="A6201" s="1" t="str">
        <f>_xlfn.LET(_xlpm.sep," : ",CONCATENATE(O6201,_xlpm.sep,P6201))</f>
        <v>~nte'r~ : [ntɪ]</v>
      </c>
      <c r="B6201" s="1">
        <f>_xlfn.LET(_xlpm.d,$G6201,_xlpm.k,_xlfn.CONCAT(LEFT(TRIM(B$1),1),"*"),COUNTIF(_xlpm.d,_xlpm.k))</f>
        <v>0</v>
      </c>
      <c r="C6201" s="1">
        <f>_xlfn.LET(_xlpm.d,$G6201,_xlpm.k,_xlfn.CONCAT(LEFT(TRIM(C$1),1),"*"),COUNTIF(_xlpm.d,_xlpm.k))</f>
        <v>0</v>
      </c>
      <c r="D6201" s="1">
        <f>_xlfn.LET(_xlpm.d,$G6201,_xlpm.k,_xlfn.CONCAT(LEFT(TRIM(D$1),1),"*"),COUNTIF(_xlpm.d,_xlpm.k))</f>
        <v>1</v>
      </c>
      <c r="E6201" s="1">
        <f>LOG(F6201+1,10)</f>
        <v>0.30102999566398114</v>
      </c>
      <c r="F6201" s="7">
        <v>1</v>
      </c>
      <c r="G6201" s="9" t="s">
        <v>3197</v>
      </c>
      <c r="H6201" s="4">
        <f>F6201/freq.sum.r6e</f>
        <v>4.9701789264413521E-5</v>
      </c>
      <c r="I6201" s="1" t="str">
        <f>_xlfn.LET(_xlpm.sep,":",_xlpm.w,$G6201,LEFT(_xlpm.w,FIND(_xlpm.sep,_xlpm.w)-1))</f>
        <v>ntɪ</v>
      </c>
      <c r="J6201" s="1" t="str">
        <f>_xlfn.LET(_xlpm.sep,":",_xlpm.w,$G6201,RIGHT(_xlpm.w,LEN(_xlpm.w)-FIND(_xlpm.sep,_xlpm.w)))</f>
        <v>nte'r</v>
      </c>
      <c r="K6201" s="10">
        <f>_xlfn.LET(_xlpm.w,I6201,LEN(_xlpm.w))</f>
        <v>3</v>
      </c>
      <c r="L6201" s="10">
        <f>_xlfn.LET(_xlpm.w,J6201,LEN(_xlpm.w))</f>
        <v>5</v>
      </c>
      <c r="M6201" s="10">
        <f>_xlfn.LET(_xlpm.a,K6201,_xlpm.b,L6201,MAX(_xlpm.a,_xlpm.b))</f>
        <v>5</v>
      </c>
      <c r="N6201" s="10">
        <f>_xlfn.LET(_xlpm.d,(K6201,L6201),MAX(_xlpm.d)-MIN(_xlpm.d))</f>
        <v>2</v>
      </c>
      <c r="O6201" s="1" t="str">
        <f>_xlfn.LET(_xlpm.sep,":",_xlpm.w,$G6201,_xlfn.CONCAT("~",RIGHT(_xlpm.w,LEN(_xlpm.w)-FIND(_xlpm.sep,_xlpm.w)),"~"))</f>
        <v>~nte'r~</v>
      </c>
      <c r="P6201" s="1" t="str">
        <f>_xlfn.LET(_xlpm.sep,":",_xlpm.w,$G6201,_xlfn.CONCAT("[",LEFT(_xlpm.w,FIND(_xlpm.sep,_xlpm.w)-1),"]"))</f>
        <v>[ntɪ]</v>
      </c>
      <c r="Q6201" s="14" cm="1">
        <f t="array" ref="Q6201">SUM(_xlfn._xlws.FILTER($H$2:$H$7117,_xlfn.MAP($O$2:$O$7117,_xlfn.LAMBDA(_xlpm.x,_xlpm.x=$O6201))))</f>
        <v>4.9701789264413521E-5</v>
      </c>
      <c r="R6201" s="14">
        <f>$H6201/Q6201</f>
        <v>1</v>
      </c>
      <c r="S6201" s="14" cm="1">
        <f t="array" ref="S6201">SUM(_xlfn._xlws.FILTER($H$2:$H$7117,_xlfn.MAP($P$2:$P$7117,_xlfn.LAMBDA(_xlpm.x,_xlpm.x=$P6201))))</f>
        <v>6.361829025844928E-3</v>
      </c>
      <c r="T6201" s="14">
        <f>$H6201/S6201</f>
        <v>7.8125000000000035E-3</v>
      </c>
      <c r="U6201" s="14">
        <f>_xlfn.LET(_xlpm.freq,F6201,_xlpm.size,M6201+1,_xlpm.F,V6201,LOG(1+_xlpm.freq)*LOG(1+_xlpm.size)*_xlpm.F)</f>
        <v>3.9441838654438888E-3</v>
      </c>
      <c r="V6201" s="14">
        <f>_xlfn.LET(_xlpm.a,T6201,_xlpm.b,R6201,2*_xlpm.a*_xlpm.b/(_xlpm.a+_xlpm.b))</f>
        <v>1.5503875968992255E-2</v>
      </c>
      <c r="W6201" s="14">
        <f>_xlfn.LET(_xlpm.p,R6201,_xlpm.q,T6201,LOG(_xlpm.p/_xlpm.q))</f>
        <v>2.1072099696478683</v>
      </c>
      <c r="X6201" s="2"/>
    </row>
    <row r="6202" spans="1:24">
      <c r="A6202" s="1" t="str">
        <f>_xlfn.LET(_xlpm.sep," : ",CONCATENATE(O6202,_xlpm.sep,P6202))</f>
        <v>~ntery~ : [ntɪ]</v>
      </c>
      <c r="B6202" s="1">
        <f>_xlfn.LET(_xlpm.d,$G6202,_xlpm.k,_xlfn.CONCAT(LEFT(TRIM(B$1),1),"*"),COUNTIF(_xlpm.d,_xlpm.k))</f>
        <v>0</v>
      </c>
      <c r="C6202" s="1">
        <f>_xlfn.LET(_xlpm.d,$G6202,_xlpm.k,_xlfn.CONCAT(LEFT(TRIM(C$1),1),"*"),COUNTIF(_xlpm.d,_xlpm.k))</f>
        <v>0</v>
      </c>
      <c r="D6202" s="1">
        <f>_xlfn.LET(_xlpm.d,$G6202,_xlpm.k,_xlfn.CONCAT(LEFT(TRIM(D$1),1),"*"),COUNTIF(_xlpm.d,_xlpm.k))</f>
        <v>1</v>
      </c>
      <c r="E6202" s="1">
        <f>LOG(F6202+1,10)</f>
        <v>0.30102999566398114</v>
      </c>
      <c r="F6202" s="7">
        <v>1</v>
      </c>
      <c r="G6202" s="9" t="s">
        <v>3206</v>
      </c>
      <c r="H6202" s="4">
        <f>F6202/freq.sum.r6e</f>
        <v>4.9701789264413521E-5</v>
      </c>
      <c r="I6202" s="4" t="str">
        <f>_xlfn.LET(_xlpm.sep,":",_xlpm.w,$G6202,LEFT(_xlpm.w,FIND(_xlpm.sep,_xlpm.w)-1))</f>
        <v>ntɪ</v>
      </c>
      <c r="J6202" s="4" t="str">
        <f>_xlfn.LET(_xlpm.sep,":",_xlpm.w,$G6202,RIGHT(_xlpm.w,LEN(_xlpm.w)-FIND(_xlpm.sep,_xlpm.w)))</f>
        <v>ntery</v>
      </c>
      <c r="K6202" s="10">
        <f>_xlfn.LET(_xlpm.w,I6202,LEN(_xlpm.w))</f>
        <v>3</v>
      </c>
      <c r="L6202" s="10">
        <f>_xlfn.LET(_xlpm.w,J6202,LEN(_xlpm.w))</f>
        <v>5</v>
      </c>
      <c r="M6202" s="10">
        <f>_xlfn.LET(_xlpm.a,K6202,_xlpm.b,L6202,MAX(_xlpm.a,_xlpm.b))</f>
        <v>5</v>
      </c>
      <c r="N6202" s="10">
        <f>_xlfn.LET(_xlpm.d,(K6202,L6202),MAX(_xlpm.d)-MIN(_xlpm.d))</f>
        <v>2</v>
      </c>
      <c r="O6202" s="1" t="str">
        <f>_xlfn.LET(_xlpm.sep,":",_xlpm.w,$G6202,_xlfn.CONCAT("~",RIGHT(_xlpm.w,LEN(_xlpm.w)-FIND(_xlpm.sep,_xlpm.w)),"~"))</f>
        <v>~ntery~</v>
      </c>
      <c r="P6202" s="1" t="str">
        <f>_xlfn.LET(_xlpm.sep,":",_xlpm.w,$G6202,_xlfn.CONCAT("[",LEFT(_xlpm.w,FIND(_xlpm.sep,_xlpm.w)-1),"]"))</f>
        <v>[ntɪ]</v>
      </c>
      <c r="Q6202" s="14" cm="1">
        <f t="array" ref="Q6202">SUM(_xlfn._xlws.FILTER($H$2:$H$7109,_xlfn.MAP($O$2:$O$7109,_xlfn.LAMBDA(_xlpm.x,_xlpm.x=$O6202))))</f>
        <v>4.9701789264413521E-5</v>
      </c>
      <c r="R6202" s="14">
        <f>$H6202/Q6202</f>
        <v>1</v>
      </c>
      <c r="S6202" s="14" cm="1">
        <f t="array" ref="S6202">SUM(_xlfn._xlws.FILTER($H$2:$H$7109,_xlfn.MAP($P$2:$P$7109,_xlfn.LAMBDA(_xlpm.x,_xlpm.x=$P6202))))</f>
        <v>6.361829025844928E-3</v>
      </c>
      <c r="T6202" s="14">
        <f>$H6202/S6202</f>
        <v>7.8125000000000035E-3</v>
      </c>
      <c r="U6202" s="14">
        <f>_xlfn.LET(_xlpm.freq,F6202,_xlpm.size,M6202+1,_xlpm.F,V6202,LOG(1+_xlpm.freq)*LOG(1+_xlpm.size)*_xlpm.F)</f>
        <v>3.9441838654438888E-3</v>
      </c>
      <c r="V6202" s="14">
        <f>_xlfn.LET(_xlpm.a,T6202,_xlpm.b,R6202,2*_xlpm.a*_xlpm.b/(_xlpm.a+_xlpm.b))</f>
        <v>1.5503875968992255E-2</v>
      </c>
      <c r="W6202" s="14">
        <f>_xlfn.LET(_xlpm.p,R6202,_xlpm.q,T6202,LOG(_xlpm.p/_xlpm.q))</f>
        <v>2.1072099696478683</v>
      </c>
      <c r="X6202" s="2"/>
    </row>
    <row r="6203" spans="1:24">
      <c r="A6203" s="1" t="str">
        <f>_xlfn.LET(_xlpm.sep," : ",CONCATENATE(O6203,_xlpm.sep,P6203))</f>
        <v>~nty'r~ : [ntɪ]</v>
      </c>
      <c r="B6203" s="1">
        <f>_xlfn.LET(_xlpm.d,$G6203,_xlpm.k,_xlfn.CONCAT(LEFT(TRIM(B$1),1),"*"),COUNTIF(_xlpm.d,_xlpm.k))</f>
        <v>0</v>
      </c>
      <c r="C6203" s="1">
        <f>_xlfn.LET(_xlpm.d,$G6203,_xlpm.k,_xlfn.CONCAT(LEFT(TRIM(C$1),1),"*"),COUNTIF(_xlpm.d,_xlpm.k))</f>
        <v>0</v>
      </c>
      <c r="D6203" s="1">
        <f>_xlfn.LET(_xlpm.d,$G6203,_xlpm.k,_xlfn.CONCAT(LEFT(TRIM(D$1),1),"*"),COUNTIF(_xlpm.d,_xlpm.k))</f>
        <v>1</v>
      </c>
      <c r="E6203" s="1">
        <f>LOG(F6203+1,10)</f>
        <v>0.30102999566398114</v>
      </c>
      <c r="F6203" s="7">
        <v>1</v>
      </c>
      <c r="G6203" s="9" t="s">
        <v>3230</v>
      </c>
      <c r="H6203" s="4">
        <f>F6203/freq.sum.r6e</f>
        <v>4.9701789264413521E-5</v>
      </c>
      <c r="I6203" s="1" t="str">
        <f>_xlfn.LET(_xlpm.sep,":",_xlpm.w,$G6203,LEFT(_xlpm.w,FIND(_xlpm.sep,_xlpm.w)-1))</f>
        <v>ntɪ</v>
      </c>
      <c r="J6203" s="1" t="str">
        <f>_xlfn.LET(_xlpm.sep,":",_xlpm.w,$G6203,RIGHT(_xlpm.w,LEN(_xlpm.w)-FIND(_xlpm.sep,_xlpm.w)))</f>
        <v>nty'r</v>
      </c>
      <c r="K6203" s="10">
        <f>_xlfn.LET(_xlpm.w,I6203,LEN(_xlpm.w))</f>
        <v>3</v>
      </c>
      <c r="L6203" s="10">
        <f>_xlfn.LET(_xlpm.w,J6203,LEN(_xlpm.w))</f>
        <v>5</v>
      </c>
      <c r="M6203" s="10">
        <f>_xlfn.LET(_xlpm.a,K6203,_xlpm.b,L6203,MAX(_xlpm.a,_xlpm.b))</f>
        <v>5</v>
      </c>
      <c r="N6203" s="10">
        <f>_xlfn.LET(_xlpm.d,(K6203,L6203),MAX(_xlpm.d)-MIN(_xlpm.d))</f>
        <v>2</v>
      </c>
      <c r="O6203" s="1" t="str">
        <f>_xlfn.LET(_xlpm.sep,":",_xlpm.w,$G6203,_xlfn.CONCAT("~",RIGHT(_xlpm.w,LEN(_xlpm.w)-FIND(_xlpm.sep,_xlpm.w)),"~"))</f>
        <v>~nty'r~</v>
      </c>
      <c r="P6203" s="1" t="str">
        <f>_xlfn.LET(_xlpm.sep,":",_xlpm.w,$G6203,_xlfn.CONCAT("[",LEFT(_xlpm.w,FIND(_xlpm.sep,_xlpm.w)-1),"]"))</f>
        <v>[ntɪ]</v>
      </c>
      <c r="Q6203" s="14" cm="1">
        <f t="array" ref="Q6203">SUM(_xlfn._xlws.FILTER($H$2:$H$7111,_xlfn.MAP($O$2:$O$7111,_xlfn.LAMBDA(_xlpm.x,_xlpm.x=$O6203))))</f>
        <v>4.9701789264413521E-5</v>
      </c>
      <c r="R6203" s="14">
        <f>$H6203/Q6203</f>
        <v>1</v>
      </c>
      <c r="S6203" s="14" cm="1">
        <f t="array" ref="S6203">SUM(_xlfn._xlws.FILTER($H$2:$H$7111,_xlfn.MAP($P$2:$P$7111,_xlfn.LAMBDA(_xlpm.x,_xlpm.x=$P6203))))</f>
        <v>6.361829025844928E-3</v>
      </c>
      <c r="T6203" s="14">
        <f>$H6203/S6203</f>
        <v>7.8125000000000035E-3</v>
      </c>
      <c r="U6203" s="14">
        <f>_xlfn.LET(_xlpm.freq,F6203,_xlpm.size,M6203+1,_xlpm.F,V6203,LOG(1+_xlpm.freq)*LOG(1+_xlpm.size)*_xlpm.F)</f>
        <v>3.9441838654438888E-3</v>
      </c>
      <c r="V6203" s="14">
        <f>_xlfn.LET(_xlpm.a,T6203,_xlpm.b,R6203,2*_xlpm.a*_xlpm.b/(_xlpm.a+_xlpm.b))</f>
        <v>1.5503875968992255E-2</v>
      </c>
      <c r="W6203" s="14">
        <f>_xlfn.LET(_xlpm.p,R6203,_xlpm.q,T6203,LOG(_xlpm.p/_xlpm.q))</f>
        <v>2.1072099696478683</v>
      </c>
      <c r="X6203" s="2"/>
    </row>
    <row r="6204" spans="1:24">
      <c r="A6204" s="1" t="str">
        <f>_xlfn.LET(_xlpm.sep," : ",CONCATENATE(O6204,_xlpm.sep,P6204))</f>
        <v>~ntyry~ : [ntɪ]</v>
      </c>
      <c r="B6204" s="1">
        <f>_xlfn.LET(_xlpm.d,$G6204,_xlpm.k,_xlfn.CONCAT(LEFT(TRIM(B$1),1),"*"),COUNTIF(_xlpm.d,_xlpm.k))</f>
        <v>0</v>
      </c>
      <c r="C6204" s="1">
        <f>_xlfn.LET(_xlpm.d,$G6204,_xlpm.k,_xlfn.CONCAT(LEFT(TRIM(C$1),1),"*"),COUNTIF(_xlpm.d,_xlpm.k))</f>
        <v>0</v>
      </c>
      <c r="D6204" s="1">
        <f>_xlfn.LET(_xlpm.d,$G6204,_xlpm.k,_xlfn.CONCAT(LEFT(TRIM(D$1),1),"*"),COUNTIF(_xlpm.d,_xlpm.k))</f>
        <v>1</v>
      </c>
      <c r="E6204" s="1">
        <f>LOG(F6204+1,10)</f>
        <v>0.30102999566398114</v>
      </c>
      <c r="F6204" s="7">
        <v>1</v>
      </c>
      <c r="G6204" s="9" t="s">
        <v>3235</v>
      </c>
      <c r="H6204" s="4">
        <f>F6204/freq.sum.r6e</f>
        <v>4.9701789264413521E-5</v>
      </c>
      <c r="I6204" s="1" t="str">
        <f>_xlfn.LET(_xlpm.sep,":",_xlpm.w,$G6204,LEFT(_xlpm.w,FIND(_xlpm.sep,_xlpm.w)-1))</f>
        <v>ntɪ</v>
      </c>
      <c r="J6204" s="1" t="str">
        <f>_xlfn.LET(_xlpm.sep,":",_xlpm.w,$G6204,RIGHT(_xlpm.w,LEN(_xlpm.w)-FIND(_xlpm.sep,_xlpm.w)))</f>
        <v>ntyry</v>
      </c>
      <c r="K6204" s="10">
        <f>_xlfn.LET(_xlpm.w,I6204,LEN(_xlpm.w))</f>
        <v>3</v>
      </c>
      <c r="L6204" s="10">
        <f>_xlfn.LET(_xlpm.w,J6204,LEN(_xlpm.w))</f>
        <v>5</v>
      </c>
      <c r="M6204" s="10">
        <f>_xlfn.LET(_xlpm.a,K6204,_xlpm.b,L6204,MAX(_xlpm.a,_xlpm.b))</f>
        <v>5</v>
      </c>
      <c r="N6204" s="10">
        <f>_xlfn.LET(_xlpm.d,(K6204,L6204),MAX(_xlpm.d)-MIN(_xlpm.d))</f>
        <v>2</v>
      </c>
      <c r="O6204" s="1" t="str">
        <f>_xlfn.LET(_xlpm.sep,":",_xlpm.w,$G6204,_xlfn.CONCAT("~",RIGHT(_xlpm.w,LEN(_xlpm.w)-FIND(_xlpm.sep,_xlpm.w)),"~"))</f>
        <v>~ntyry~</v>
      </c>
      <c r="P6204" s="1" t="str">
        <f>_xlfn.LET(_xlpm.sep,":",_xlpm.w,$G6204,_xlfn.CONCAT("[",LEFT(_xlpm.w,FIND(_xlpm.sep,_xlpm.w)-1),"]"))</f>
        <v>[ntɪ]</v>
      </c>
      <c r="Q6204" s="14" cm="1">
        <f t="array" ref="Q6204">SUM(_xlfn._xlws.FILTER($H$2:$H$7109,_xlfn.MAP($O$2:$O$7109,_xlfn.LAMBDA(_xlpm.x,_xlpm.x=$O6204))))</f>
        <v>4.9701789264413521E-5</v>
      </c>
      <c r="R6204" s="14">
        <f>$H6204/Q6204</f>
        <v>1</v>
      </c>
      <c r="S6204" s="14" cm="1">
        <f t="array" ref="S6204">SUM(_xlfn._xlws.FILTER($H$2:$H$7109,_xlfn.MAP($P$2:$P$7109,_xlfn.LAMBDA(_xlpm.x,_xlpm.x=$P6204))))</f>
        <v>6.361829025844928E-3</v>
      </c>
      <c r="T6204" s="14">
        <f>$H6204/S6204</f>
        <v>7.8125000000000035E-3</v>
      </c>
      <c r="U6204" s="14">
        <f>_xlfn.LET(_xlpm.freq,F6204,_xlpm.size,M6204+1,_xlpm.F,V6204,LOG(1+_xlpm.freq)*LOG(1+_xlpm.size)*_xlpm.F)</f>
        <v>3.9441838654438888E-3</v>
      </c>
      <c r="V6204" s="14">
        <f>_xlfn.LET(_xlpm.a,T6204,_xlpm.b,R6204,2*_xlpm.a*_xlpm.b/(_xlpm.a+_xlpm.b))</f>
        <v>1.5503875968992255E-2</v>
      </c>
      <c r="W6204" s="14">
        <f>_xlfn.LET(_xlpm.p,R6204,_xlpm.q,T6204,LOG(_xlpm.p/_xlpm.q))</f>
        <v>2.1072099696478683</v>
      </c>
      <c r="X6204" s="2"/>
    </row>
    <row r="6205" spans="1:24">
      <c r="A6205" s="1" t="str">
        <f>_xlfn.LET(_xlpm.sep," : ",CONCATENATE(O6205,_xlpm.sep,P6205))</f>
        <v>~ste'r~ : [stɪ]</v>
      </c>
      <c r="B6205" s="1">
        <f>_xlfn.LET(_xlpm.d,$G6205,_xlpm.k,_xlfn.CONCAT(LEFT(TRIM(B$1),1),"*"),COUNTIF(_xlpm.d,_xlpm.k))</f>
        <v>0</v>
      </c>
      <c r="C6205" s="1">
        <f>_xlfn.LET(_xlpm.d,$G6205,_xlpm.k,_xlfn.CONCAT(LEFT(TRIM(C$1),1),"*"),COUNTIF(_xlpm.d,_xlpm.k))</f>
        <v>0</v>
      </c>
      <c r="D6205" s="1">
        <f>_xlfn.LET(_xlpm.d,$G6205,_xlpm.k,_xlfn.CONCAT(LEFT(TRIM(D$1),1),"*"),COUNTIF(_xlpm.d,_xlpm.k))</f>
        <v>0</v>
      </c>
      <c r="E6205" s="1">
        <f>LOG(F6205+1,10)</f>
        <v>0.30102999566398114</v>
      </c>
      <c r="F6205" s="7">
        <v>1</v>
      </c>
      <c r="G6205" s="9" t="s">
        <v>4295</v>
      </c>
      <c r="H6205" s="4">
        <f>F6205/freq.sum.r6e</f>
        <v>4.9701789264413521E-5</v>
      </c>
      <c r="I6205" s="1" t="str">
        <f>_xlfn.LET(_xlpm.sep,":",_xlpm.w,$G6205,LEFT(_xlpm.w,FIND(_xlpm.sep,_xlpm.w)-1))</f>
        <v>stɪ</v>
      </c>
      <c r="J6205" s="1" t="str">
        <f>_xlfn.LET(_xlpm.sep,":",_xlpm.w,$G6205,RIGHT(_xlpm.w,LEN(_xlpm.w)-FIND(_xlpm.sep,_xlpm.w)))</f>
        <v>ste'r</v>
      </c>
      <c r="K6205" s="10">
        <f>_xlfn.LET(_xlpm.w,I6205,LEN(_xlpm.w))</f>
        <v>3</v>
      </c>
      <c r="L6205" s="10">
        <f>_xlfn.LET(_xlpm.w,J6205,LEN(_xlpm.w))</f>
        <v>5</v>
      </c>
      <c r="M6205" s="10">
        <f>_xlfn.LET(_xlpm.a,K6205,_xlpm.b,L6205,MAX(_xlpm.a,_xlpm.b))</f>
        <v>5</v>
      </c>
      <c r="N6205" s="10">
        <f>_xlfn.LET(_xlpm.d,(K6205,L6205),MAX(_xlpm.d)-MIN(_xlpm.d))</f>
        <v>2</v>
      </c>
      <c r="O6205" s="1" t="str">
        <f>_xlfn.LET(_xlpm.sep,":",_xlpm.w,$G6205,_xlfn.CONCAT("~",RIGHT(_xlpm.w,LEN(_xlpm.w)-FIND(_xlpm.sep,_xlpm.w)),"~"))</f>
        <v>~ste'r~</v>
      </c>
      <c r="P6205" s="1" t="str">
        <f>_xlfn.LET(_xlpm.sep,":",_xlpm.w,$G6205,_xlfn.CONCAT("[",LEFT(_xlpm.w,FIND(_xlpm.sep,_xlpm.w)-1),"]"))</f>
        <v>[stɪ]</v>
      </c>
      <c r="Q6205" s="14" cm="1">
        <f t="array" ref="Q6205">SUM(_xlfn._xlws.FILTER($H$2:$H$7117,_xlfn.MAP($O$2:$O$7117,_xlfn.LAMBDA(_xlpm.x,_xlpm.x=$O6205))))</f>
        <v>4.9701789264413521E-5</v>
      </c>
      <c r="R6205" s="14">
        <f>$H6205/Q6205</f>
        <v>1</v>
      </c>
      <c r="S6205" s="14" cm="1">
        <f t="array" ref="S6205">SUM(_xlfn._xlws.FILTER($H$2:$H$7117,_xlfn.MAP($P$2:$P$7117,_xlfn.LAMBDA(_xlpm.x,_xlpm.x=$P6205))))</f>
        <v>6.361829025844928E-3</v>
      </c>
      <c r="T6205" s="14">
        <f>$H6205/S6205</f>
        <v>7.8125000000000035E-3</v>
      </c>
      <c r="U6205" s="14">
        <f>_xlfn.LET(_xlpm.freq,F6205,_xlpm.size,M6205+1,_xlpm.F,V6205,LOG(1+_xlpm.freq)*LOG(1+_xlpm.size)*_xlpm.F)</f>
        <v>3.9441838654438888E-3</v>
      </c>
      <c r="V6205" s="14">
        <f>_xlfn.LET(_xlpm.a,T6205,_xlpm.b,R6205,2*_xlpm.a*_xlpm.b/(_xlpm.a+_xlpm.b))</f>
        <v>1.5503875968992255E-2</v>
      </c>
      <c r="W6205" s="14">
        <f>_xlfn.LET(_xlpm.p,R6205,_xlpm.q,T6205,LOG(_xlpm.p/_xlpm.q))</f>
        <v>2.1072099696478683</v>
      </c>
      <c r="X6205" s="2"/>
    </row>
    <row r="6206" spans="1:24">
      <c r="A6206" s="1" t="str">
        <f>_xlfn.LET(_xlpm.sep," : ",CONCATENATE(O6206,_xlpm.sep,P6206))</f>
        <v>~steee~ : [stɪ]</v>
      </c>
      <c r="B6206" s="1">
        <f>_xlfn.LET(_xlpm.d,$G6206,_xlpm.k,_xlfn.CONCAT(LEFT(TRIM(B$1),1),"*"),COUNTIF(_xlpm.d,_xlpm.k))</f>
        <v>0</v>
      </c>
      <c r="C6206" s="1">
        <f>_xlfn.LET(_xlpm.d,$G6206,_xlpm.k,_xlfn.CONCAT(LEFT(TRIM(C$1),1),"*"),COUNTIF(_xlpm.d,_xlpm.k))</f>
        <v>0</v>
      </c>
      <c r="D6206" s="1">
        <f>_xlfn.LET(_xlpm.d,$G6206,_xlpm.k,_xlfn.CONCAT(LEFT(TRIM(D$1),1),"*"),COUNTIF(_xlpm.d,_xlpm.k))</f>
        <v>0</v>
      </c>
      <c r="E6206" s="1">
        <f>LOG(F6206+1,10)</f>
        <v>0.30102999566398114</v>
      </c>
      <c r="F6206" s="7">
        <v>1</v>
      </c>
      <c r="G6206" s="9" t="s">
        <v>4301</v>
      </c>
      <c r="H6206" s="4">
        <f>F6206/freq.sum.r6e</f>
        <v>4.9701789264413521E-5</v>
      </c>
      <c r="I6206" s="1" t="str">
        <f>_xlfn.LET(_xlpm.sep,":",_xlpm.w,$G6206,LEFT(_xlpm.w,FIND(_xlpm.sep,_xlpm.w)-1))</f>
        <v>stɪ</v>
      </c>
      <c r="J6206" s="1" t="str">
        <f>_xlfn.LET(_xlpm.sep,":",_xlpm.w,$G6206,RIGHT(_xlpm.w,LEN(_xlpm.w)-FIND(_xlpm.sep,_xlpm.w)))</f>
        <v>steee</v>
      </c>
      <c r="K6206" s="10">
        <f>_xlfn.LET(_xlpm.w,I6206,LEN(_xlpm.w))</f>
        <v>3</v>
      </c>
      <c r="L6206" s="10">
        <f>_xlfn.LET(_xlpm.w,J6206,LEN(_xlpm.w))</f>
        <v>5</v>
      </c>
      <c r="M6206" s="10">
        <f>_xlfn.LET(_xlpm.a,K6206,_xlpm.b,L6206,MAX(_xlpm.a,_xlpm.b))</f>
        <v>5</v>
      </c>
      <c r="N6206" s="10">
        <f>_xlfn.LET(_xlpm.d,(K6206,L6206),MAX(_xlpm.d)-MIN(_xlpm.d))</f>
        <v>2</v>
      </c>
      <c r="O6206" s="1" t="str">
        <f>_xlfn.LET(_xlpm.sep,":",_xlpm.w,$G6206,_xlfn.CONCAT("~",RIGHT(_xlpm.w,LEN(_xlpm.w)-FIND(_xlpm.sep,_xlpm.w)),"~"))</f>
        <v>~steee~</v>
      </c>
      <c r="P6206" s="1" t="str">
        <f>_xlfn.LET(_xlpm.sep,":",_xlpm.w,$G6206,_xlfn.CONCAT("[",LEFT(_xlpm.w,FIND(_xlpm.sep,_xlpm.w)-1),"]"))</f>
        <v>[stɪ]</v>
      </c>
      <c r="Q6206" s="14" cm="1">
        <f t="array" ref="Q6206">SUM(_xlfn._xlws.FILTER($H$2:$H$7117,_xlfn.MAP($O$2:$O$7117,_xlfn.LAMBDA(_xlpm.x,_xlpm.x=$O6206))))</f>
        <v>4.9701789264413521E-5</v>
      </c>
      <c r="R6206" s="14">
        <f>$H6206/Q6206</f>
        <v>1</v>
      </c>
      <c r="S6206" s="14" cm="1">
        <f t="array" ref="S6206">SUM(_xlfn._xlws.FILTER($H$2:$H$7117,_xlfn.MAP($P$2:$P$7117,_xlfn.LAMBDA(_xlpm.x,_xlpm.x=$P6206))))</f>
        <v>6.361829025844928E-3</v>
      </c>
      <c r="T6206" s="14">
        <f>$H6206/S6206</f>
        <v>7.8125000000000035E-3</v>
      </c>
      <c r="U6206" s="14">
        <f>_xlfn.LET(_xlpm.freq,F6206,_xlpm.size,M6206+1,_xlpm.F,V6206,LOG(1+_xlpm.freq)*LOG(1+_xlpm.size)*_xlpm.F)</f>
        <v>3.9441838654438888E-3</v>
      </c>
      <c r="V6206" s="14">
        <f>_xlfn.LET(_xlpm.a,T6206,_xlpm.b,R6206,2*_xlpm.a*_xlpm.b/(_xlpm.a+_xlpm.b))</f>
        <v>1.5503875968992255E-2</v>
      </c>
      <c r="W6206" s="14">
        <f>_xlfn.LET(_xlpm.p,R6206,_xlpm.q,T6206,LOG(_xlpm.p/_xlpm.q))</f>
        <v>2.1072099696478683</v>
      </c>
      <c r="X6206" s="2"/>
    </row>
    <row r="6207" spans="1:24">
      <c r="A6207" s="1" t="str">
        <f>_xlfn.LET(_xlpm.sep," : ",CONCATENATE(O6207,_xlpm.sep,P6207))</f>
        <v>~stery~ : [stɪ]</v>
      </c>
      <c r="B6207" s="1">
        <f>_xlfn.LET(_xlpm.d,$G6207,_xlpm.k,_xlfn.CONCAT(LEFT(TRIM(B$1),1),"*"),COUNTIF(_xlpm.d,_xlpm.k))</f>
        <v>0</v>
      </c>
      <c r="C6207" s="1">
        <f>_xlfn.LET(_xlpm.d,$G6207,_xlpm.k,_xlfn.CONCAT(LEFT(TRIM(C$1),1),"*"),COUNTIF(_xlpm.d,_xlpm.k))</f>
        <v>0</v>
      </c>
      <c r="D6207" s="1">
        <f>_xlfn.LET(_xlpm.d,$G6207,_xlpm.k,_xlfn.CONCAT(LEFT(TRIM(D$1),1),"*"),COUNTIF(_xlpm.d,_xlpm.k))</f>
        <v>0</v>
      </c>
      <c r="E6207" s="1">
        <f>LOG(F6207+1,10)</f>
        <v>0.30102999566398114</v>
      </c>
      <c r="F6207" s="7">
        <v>1</v>
      </c>
      <c r="G6207" s="9" t="s">
        <v>4313</v>
      </c>
      <c r="H6207" s="4">
        <f>F6207/freq.sum.r6e</f>
        <v>4.9701789264413521E-5</v>
      </c>
      <c r="I6207" s="4" t="str">
        <f>_xlfn.LET(_xlpm.sep,":",_xlpm.w,$G6207,LEFT(_xlpm.w,FIND(_xlpm.sep,_xlpm.w)-1))</f>
        <v>stɪ</v>
      </c>
      <c r="J6207" s="4" t="str">
        <f>_xlfn.LET(_xlpm.sep,":",_xlpm.w,$G6207,RIGHT(_xlpm.w,LEN(_xlpm.w)-FIND(_xlpm.sep,_xlpm.w)))</f>
        <v>stery</v>
      </c>
      <c r="K6207" s="10">
        <f>_xlfn.LET(_xlpm.w,I6207,LEN(_xlpm.w))</f>
        <v>3</v>
      </c>
      <c r="L6207" s="10">
        <f>_xlfn.LET(_xlpm.w,J6207,LEN(_xlpm.w))</f>
        <v>5</v>
      </c>
      <c r="M6207" s="10">
        <f>_xlfn.LET(_xlpm.a,K6207,_xlpm.b,L6207,MAX(_xlpm.a,_xlpm.b))</f>
        <v>5</v>
      </c>
      <c r="N6207" s="10">
        <f>_xlfn.LET(_xlpm.d,(K6207,L6207),MAX(_xlpm.d)-MIN(_xlpm.d))</f>
        <v>2</v>
      </c>
      <c r="O6207" s="1" t="str">
        <f>_xlfn.LET(_xlpm.sep,":",_xlpm.w,$G6207,_xlfn.CONCAT("~",RIGHT(_xlpm.w,LEN(_xlpm.w)-FIND(_xlpm.sep,_xlpm.w)),"~"))</f>
        <v>~stery~</v>
      </c>
      <c r="P6207" s="1" t="str">
        <f>_xlfn.LET(_xlpm.sep,":",_xlpm.w,$G6207,_xlfn.CONCAT("[",LEFT(_xlpm.w,FIND(_xlpm.sep,_xlpm.w)-1),"]"))</f>
        <v>[stɪ]</v>
      </c>
      <c r="Q6207" s="14" cm="1">
        <f t="array" ref="Q6207">SUM(_xlfn._xlws.FILTER($H$2:$H$7109,_xlfn.MAP($O$2:$O$7109,_xlfn.LAMBDA(_xlpm.x,_xlpm.x=$O6207))))</f>
        <v>4.9701789264413521E-5</v>
      </c>
      <c r="R6207" s="14">
        <f>$H6207/Q6207</f>
        <v>1</v>
      </c>
      <c r="S6207" s="14" cm="1">
        <f t="array" ref="S6207">SUM(_xlfn._xlws.FILTER($H$2:$H$7109,_xlfn.MAP($P$2:$P$7109,_xlfn.LAMBDA(_xlpm.x,_xlpm.x=$P6207))))</f>
        <v>6.361829025844928E-3</v>
      </c>
      <c r="T6207" s="14">
        <f>$H6207/S6207</f>
        <v>7.8125000000000035E-3</v>
      </c>
      <c r="U6207" s="14">
        <f>_xlfn.LET(_xlpm.freq,F6207,_xlpm.size,M6207+1,_xlpm.F,V6207,LOG(1+_xlpm.freq)*LOG(1+_xlpm.size)*_xlpm.F)</f>
        <v>3.9441838654438888E-3</v>
      </c>
      <c r="V6207" s="14">
        <f>_xlfn.LET(_xlpm.a,T6207,_xlpm.b,R6207,2*_xlpm.a*_xlpm.b/(_xlpm.a+_xlpm.b))</f>
        <v>1.5503875968992255E-2</v>
      </c>
      <c r="W6207" s="14">
        <f>_xlfn.LET(_xlpm.p,R6207,_xlpm.q,T6207,LOG(_xlpm.p/_xlpm.q))</f>
        <v>2.1072099696478683</v>
      </c>
      <c r="X6207" s="2"/>
    </row>
    <row r="6208" spans="1:24">
      <c r="A6208" s="1" t="str">
        <f>_xlfn.LET(_xlpm.sep," : ",CONCATENATE(O6208,_xlpm.sep,P6208))</f>
        <v>~sti'r~ : [stɪ]</v>
      </c>
      <c r="B6208" s="1">
        <f>_xlfn.LET(_xlpm.d,$G6208,_xlpm.k,_xlfn.CONCAT(LEFT(TRIM(B$1),1),"*"),COUNTIF(_xlpm.d,_xlpm.k))</f>
        <v>0</v>
      </c>
      <c r="C6208" s="1">
        <f>_xlfn.LET(_xlpm.d,$G6208,_xlpm.k,_xlfn.CONCAT(LEFT(TRIM(C$1),1),"*"),COUNTIF(_xlpm.d,_xlpm.k))</f>
        <v>0</v>
      </c>
      <c r="D6208" s="1">
        <f>_xlfn.LET(_xlpm.d,$G6208,_xlpm.k,_xlfn.CONCAT(LEFT(TRIM(D$1),1),"*"),COUNTIF(_xlpm.d,_xlpm.k))</f>
        <v>0</v>
      </c>
      <c r="E6208" s="1">
        <f>LOG(F6208+1,10)</f>
        <v>0.30102999566398114</v>
      </c>
      <c r="F6208" s="7">
        <v>1</v>
      </c>
      <c r="G6208" s="9" t="s">
        <v>4317</v>
      </c>
      <c r="H6208" s="4">
        <f>F6208/freq.sum.r6e</f>
        <v>4.9701789264413521E-5</v>
      </c>
      <c r="I6208" s="1" t="str">
        <f>_xlfn.LET(_xlpm.sep,":",_xlpm.w,$G6208,LEFT(_xlpm.w,FIND(_xlpm.sep,_xlpm.w)-1))</f>
        <v>stɪ</v>
      </c>
      <c r="J6208" s="1" t="str">
        <f>_xlfn.LET(_xlpm.sep,":",_xlpm.w,$G6208,RIGHT(_xlpm.w,LEN(_xlpm.w)-FIND(_xlpm.sep,_xlpm.w)))</f>
        <v>sti'r</v>
      </c>
      <c r="K6208" s="10">
        <f>_xlfn.LET(_xlpm.w,I6208,LEN(_xlpm.w))</f>
        <v>3</v>
      </c>
      <c r="L6208" s="10">
        <f>_xlfn.LET(_xlpm.w,J6208,LEN(_xlpm.w))</f>
        <v>5</v>
      </c>
      <c r="M6208" s="10">
        <f>_xlfn.LET(_xlpm.a,K6208,_xlpm.b,L6208,MAX(_xlpm.a,_xlpm.b))</f>
        <v>5</v>
      </c>
      <c r="N6208" s="10">
        <f>_xlfn.LET(_xlpm.d,(K6208,L6208),MAX(_xlpm.d)-MIN(_xlpm.d))</f>
        <v>2</v>
      </c>
      <c r="O6208" s="1" t="str">
        <f>_xlfn.LET(_xlpm.sep,":",_xlpm.w,$G6208,_xlfn.CONCAT("~",RIGHT(_xlpm.w,LEN(_xlpm.w)-FIND(_xlpm.sep,_xlpm.w)),"~"))</f>
        <v>~sti'r~</v>
      </c>
      <c r="P6208" s="1" t="str">
        <f>_xlfn.LET(_xlpm.sep,":",_xlpm.w,$G6208,_xlfn.CONCAT("[",LEFT(_xlpm.w,FIND(_xlpm.sep,_xlpm.w)-1),"]"))</f>
        <v>[stɪ]</v>
      </c>
      <c r="Q6208" s="14" cm="1">
        <f t="array" ref="Q6208">SUM(_xlfn._xlws.FILTER($H$2:$H$7117,_xlfn.MAP($O$2:$O$7117,_xlfn.LAMBDA(_xlpm.x,_xlpm.x=$O6208))))</f>
        <v>4.9701789264413521E-5</v>
      </c>
      <c r="R6208" s="14">
        <f>$H6208/Q6208</f>
        <v>1</v>
      </c>
      <c r="S6208" s="14" cm="1">
        <f t="array" ref="S6208">SUM(_xlfn._xlws.FILTER($H$2:$H$7117,_xlfn.MAP($P$2:$P$7117,_xlfn.LAMBDA(_xlpm.x,_xlpm.x=$P6208))))</f>
        <v>6.361829025844928E-3</v>
      </c>
      <c r="T6208" s="14">
        <f>$H6208/S6208</f>
        <v>7.8125000000000035E-3</v>
      </c>
      <c r="U6208" s="14">
        <f>_xlfn.LET(_xlpm.freq,F6208,_xlpm.size,M6208+1,_xlpm.F,V6208,LOG(1+_xlpm.freq)*LOG(1+_xlpm.size)*_xlpm.F)</f>
        <v>3.9441838654438888E-3</v>
      </c>
      <c r="V6208" s="14">
        <f>_xlfn.LET(_xlpm.a,T6208,_xlpm.b,R6208,2*_xlpm.a*_xlpm.b/(_xlpm.a+_xlpm.b))</f>
        <v>1.5503875968992255E-2</v>
      </c>
      <c r="W6208" s="14">
        <f>_xlfn.LET(_xlpm.p,R6208,_xlpm.q,T6208,LOG(_xlpm.p/_xlpm.q))</f>
        <v>2.1072099696478683</v>
      </c>
      <c r="X6208" s="2"/>
    </row>
    <row r="6209" spans="1:24">
      <c r="A6209" s="1" t="str">
        <f>_xlfn.LET(_xlpm.sep," : ",CONCATENATE(O6209,_xlpm.sep,P6209))</f>
        <v>~stiry~ : [stɪ]</v>
      </c>
      <c r="B6209" s="1">
        <f>_xlfn.LET(_xlpm.d,$G6209,_xlpm.k,_xlfn.CONCAT(LEFT(TRIM(B$1),1),"*"),COUNTIF(_xlpm.d,_xlpm.k))</f>
        <v>0</v>
      </c>
      <c r="C6209" s="1">
        <f>_xlfn.LET(_xlpm.d,$G6209,_xlpm.k,_xlfn.CONCAT(LEFT(TRIM(C$1),1),"*"),COUNTIF(_xlpm.d,_xlpm.k))</f>
        <v>0</v>
      </c>
      <c r="D6209" s="1">
        <f>_xlfn.LET(_xlpm.d,$G6209,_xlpm.k,_xlfn.CONCAT(LEFT(TRIM(D$1),1),"*"),COUNTIF(_xlpm.d,_xlpm.k))</f>
        <v>0</v>
      </c>
      <c r="E6209" s="1">
        <f>LOG(F6209+1,10)</f>
        <v>0.30102999566398114</v>
      </c>
      <c r="F6209" s="7">
        <v>1</v>
      </c>
      <c r="G6209" s="9" t="s">
        <v>4324</v>
      </c>
      <c r="H6209" s="4">
        <f>F6209/freq.sum.r6e</f>
        <v>4.9701789264413521E-5</v>
      </c>
      <c r="I6209" s="1" t="str">
        <f>_xlfn.LET(_xlpm.sep,":",_xlpm.w,$G6209,LEFT(_xlpm.w,FIND(_xlpm.sep,_xlpm.w)-1))</f>
        <v>stɪ</v>
      </c>
      <c r="J6209" s="1" t="str">
        <f>_xlfn.LET(_xlpm.sep,":",_xlpm.w,$G6209,RIGHT(_xlpm.w,LEN(_xlpm.w)-FIND(_xlpm.sep,_xlpm.w)))</f>
        <v>stiry</v>
      </c>
      <c r="K6209" s="10">
        <f>_xlfn.LET(_xlpm.w,I6209,LEN(_xlpm.w))</f>
        <v>3</v>
      </c>
      <c r="L6209" s="10">
        <f>_xlfn.LET(_xlpm.w,J6209,LEN(_xlpm.w))</f>
        <v>5</v>
      </c>
      <c r="M6209" s="10">
        <f>_xlfn.LET(_xlpm.a,K6209,_xlpm.b,L6209,MAX(_xlpm.a,_xlpm.b))</f>
        <v>5</v>
      </c>
      <c r="N6209" s="10">
        <f>_xlfn.LET(_xlpm.d,(K6209,L6209),MAX(_xlpm.d)-MIN(_xlpm.d))</f>
        <v>2</v>
      </c>
      <c r="O6209" s="1" t="str">
        <f>_xlfn.LET(_xlpm.sep,":",_xlpm.w,$G6209,_xlfn.CONCAT("~",RIGHT(_xlpm.w,LEN(_xlpm.w)-FIND(_xlpm.sep,_xlpm.w)),"~"))</f>
        <v>~stiry~</v>
      </c>
      <c r="P6209" s="1" t="str">
        <f>_xlfn.LET(_xlpm.sep,":",_xlpm.w,$G6209,_xlfn.CONCAT("[",LEFT(_xlpm.w,FIND(_xlpm.sep,_xlpm.w)-1),"]"))</f>
        <v>[stɪ]</v>
      </c>
      <c r="Q6209" s="14" cm="1">
        <f t="array" ref="Q6209">SUM(_xlfn._xlws.FILTER($H$2:$H$7117,_xlfn.MAP($O$2:$O$7117,_xlfn.LAMBDA(_xlpm.x,_xlpm.x=$O6209))))</f>
        <v>4.9701789264413521E-5</v>
      </c>
      <c r="R6209" s="14">
        <f>$H6209/Q6209</f>
        <v>1</v>
      </c>
      <c r="S6209" s="14" cm="1">
        <f t="array" ref="S6209">SUM(_xlfn._xlws.FILTER($H$2:$H$7117,_xlfn.MAP($P$2:$P$7117,_xlfn.LAMBDA(_xlpm.x,_xlpm.x=$P6209))))</f>
        <v>6.361829025844928E-3</v>
      </c>
      <c r="T6209" s="14">
        <f>$H6209/S6209</f>
        <v>7.8125000000000035E-3</v>
      </c>
      <c r="U6209" s="14">
        <f>_xlfn.LET(_xlpm.freq,F6209,_xlpm.size,M6209+1,_xlpm.F,V6209,LOG(1+_xlpm.freq)*LOG(1+_xlpm.size)*_xlpm.F)</f>
        <v>3.9441838654438888E-3</v>
      </c>
      <c r="V6209" s="14">
        <f>_xlfn.LET(_xlpm.a,T6209,_xlpm.b,R6209,2*_xlpm.a*_xlpm.b/(_xlpm.a+_xlpm.b))</f>
        <v>1.5503875968992255E-2</v>
      </c>
      <c r="W6209" s="14">
        <f>_xlfn.LET(_xlpm.p,R6209,_xlpm.q,T6209,LOG(_xlpm.p/_xlpm.q))</f>
        <v>2.1072099696478683</v>
      </c>
      <c r="X6209" s="2"/>
    </row>
    <row r="6210" spans="1:24">
      <c r="A6210" s="1" t="str">
        <f>_xlfn.LET(_xlpm.sep," : ",CONCATENATE(O6210,_xlpm.sep,P6210))</f>
        <v>~sty'r~ : [stɪ]</v>
      </c>
      <c r="B6210" s="1">
        <f>_xlfn.LET(_xlpm.d,$G6210,_xlpm.k,_xlfn.CONCAT(LEFT(TRIM(B$1),1),"*"),COUNTIF(_xlpm.d,_xlpm.k))</f>
        <v>0</v>
      </c>
      <c r="C6210" s="1">
        <f>_xlfn.LET(_xlpm.d,$G6210,_xlpm.k,_xlfn.CONCAT(LEFT(TRIM(C$1),1),"*"),COUNTIF(_xlpm.d,_xlpm.k))</f>
        <v>0</v>
      </c>
      <c r="D6210" s="1">
        <f>_xlfn.LET(_xlpm.d,$G6210,_xlpm.k,_xlfn.CONCAT(LEFT(TRIM(D$1),1),"*"),COUNTIF(_xlpm.d,_xlpm.k))</f>
        <v>0</v>
      </c>
      <c r="E6210" s="1">
        <f>LOG(F6210+1,10)</f>
        <v>0.30102999566398114</v>
      </c>
      <c r="F6210" s="7">
        <v>1</v>
      </c>
      <c r="G6210" s="9" t="s">
        <v>4335</v>
      </c>
      <c r="H6210" s="4">
        <f>F6210/freq.sum.r6e</f>
        <v>4.9701789264413521E-5</v>
      </c>
      <c r="I6210" s="1" t="str">
        <f>_xlfn.LET(_xlpm.sep,":",_xlpm.w,$G6210,LEFT(_xlpm.w,FIND(_xlpm.sep,_xlpm.w)-1))</f>
        <v>stɪ</v>
      </c>
      <c r="J6210" s="1" t="str">
        <f>_xlfn.LET(_xlpm.sep,":",_xlpm.w,$G6210,RIGHT(_xlpm.w,LEN(_xlpm.w)-FIND(_xlpm.sep,_xlpm.w)))</f>
        <v>sty'r</v>
      </c>
      <c r="K6210" s="10">
        <f>_xlfn.LET(_xlpm.w,I6210,LEN(_xlpm.w))</f>
        <v>3</v>
      </c>
      <c r="L6210" s="10">
        <f>_xlfn.LET(_xlpm.w,J6210,LEN(_xlpm.w))</f>
        <v>5</v>
      </c>
      <c r="M6210" s="10">
        <f>_xlfn.LET(_xlpm.a,K6210,_xlpm.b,L6210,MAX(_xlpm.a,_xlpm.b))</f>
        <v>5</v>
      </c>
      <c r="N6210" s="10">
        <f>_xlfn.LET(_xlpm.d,(K6210,L6210),MAX(_xlpm.d)-MIN(_xlpm.d))</f>
        <v>2</v>
      </c>
      <c r="O6210" s="1" t="str">
        <f>_xlfn.LET(_xlpm.sep,":",_xlpm.w,$G6210,_xlfn.CONCAT("~",RIGHT(_xlpm.w,LEN(_xlpm.w)-FIND(_xlpm.sep,_xlpm.w)),"~"))</f>
        <v>~sty'r~</v>
      </c>
      <c r="P6210" s="1" t="str">
        <f>_xlfn.LET(_xlpm.sep,":",_xlpm.w,$G6210,_xlfn.CONCAT("[",LEFT(_xlpm.w,FIND(_xlpm.sep,_xlpm.w)-1),"]"))</f>
        <v>[stɪ]</v>
      </c>
      <c r="Q6210" s="14" cm="1">
        <f t="array" ref="Q6210">SUM(_xlfn._xlws.FILTER($H$2:$H$7117,_xlfn.MAP($O$2:$O$7117,_xlfn.LAMBDA(_xlpm.x,_xlpm.x=$O6210))))</f>
        <v>4.9701789264413521E-5</v>
      </c>
      <c r="R6210" s="14">
        <f>$H6210/Q6210</f>
        <v>1</v>
      </c>
      <c r="S6210" s="14" cm="1">
        <f t="array" ref="S6210">SUM(_xlfn._xlws.FILTER($H$2:$H$7117,_xlfn.MAP($P$2:$P$7117,_xlfn.LAMBDA(_xlpm.x,_xlpm.x=$P6210))))</f>
        <v>6.361829025844928E-3</v>
      </c>
      <c r="T6210" s="14">
        <f>$H6210/S6210</f>
        <v>7.8125000000000035E-3</v>
      </c>
      <c r="U6210" s="14">
        <f>_xlfn.LET(_xlpm.freq,F6210,_xlpm.size,M6210+1,_xlpm.F,V6210,LOG(1+_xlpm.freq)*LOG(1+_xlpm.size)*_xlpm.F)</f>
        <v>3.9441838654438888E-3</v>
      </c>
      <c r="V6210" s="14">
        <f>_xlfn.LET(_xlpm.a,T6210,_xlpm.b,R6210,2*_xlpm.a*_xlpm.b/(_xlpm.a+_xlpm.b))</f>
        <v>1.5503875968992255E-2</v>
      </c>
      <c r="W6210" s="14">
        <f>_xlfn.LET(_xlpm.p,R6210,_xlpm.q,T6210,LOG(_xlpm.p/_xlpm.q))</f>
        <v>2.1072099696478683</v>
      </c>
      <c r="X6210" s="2"/>
    </row>
    <row r="6211" spans="1:24">
      <c r="A6211" s="1" t="str">
        <f>_xlfn.LET(_xlpm.sep," : ",CONCATENATE(O6211,_xlpm.sep,P6211))</f>
        <v>~styry~ : [stɪ]</v>
      </c>
      <c r="B6211" s="1">
        <f>_xlfn.LET(_xlpm.d,$G6211,_xlpm.k,_xlfn.CONCAT(LEFT(TRIM(B$1),1),"*"),COUNTIF(_xlpm.d,_xlpm.k))</f>
        <v>0</v>
      </c>
      <c r="C6211" s="1">
        <f>_xlfn.LET(_xlpm.d,$G6211,_xlpm.k,_xlfn.CONCAT(LEFT(TRIM(C$1),1),"*"),COUNTIF(_xlpm.d,_xlpm.k))</f>
        <v>0</v>
      </c>
      <c r="D6211" s="1">
        <f>_xlfn.LET(_xlpm.d,$G6211,_xlpm.k,_xlfn.CONCAT(LEFT(TRIM(D$1),1),"*"),COUNTIF(_xlpm.d,_xlpm.k))</f>
        <v>0</v>
      </c>
      <c r="E6211" s="1">
        <f>LOG(F6211+1,10)</f>
        <v>0.30102999566398114</v>
      </c>
      <c r="F6211" s="7">
        <v>1</v>
      </c>
      <c r="G6211" s="9" t="s">
        <v>4340</v>
      </c>
      <c r="H6211" s="4">
        <f>F6211/freq.sum.r6e</f>
        <v>4.9701789264413521E-5</v>
      </c>
      <c r="I6211" s="4" t="str">
        <f>_xlfn.LET(_xlpm.sep,":",_xlpm.w,$G6211,LEFT(_xlpm.w,FIND(_xlpm.sep,_xlpm.w)-1))</f>
        <v>stɪ</v>
      </c>
      <c r="J6211" s="4" t="str">
        <f>_xlfn.LET(_xlpm.sep,":",_xlpm.w,$G6211,RIGHT(_xlpm.w,LEN(_xlpm.w)-FIND(_xlpm.sep,_xlpm.w)))</f>
        <v>styry</v>
      </c>
      <c r="K6211" s="10">
        <f>_xlfn.LET(_xlpm.w,I6211,LEN(_xlpm.w))</f>
        <v>3</v>
      </c>
      <c r="L6211" s="10">
        <f>_xlfn.LET(_xlpm.w,J6211,LEN(_xlpm.w))</f>
        <v>5</v>
      </c>
      <c r="M6211" s="10">
        <f>_xlfn.LET(_xlpm.a,K6211,_xlpm.b,L6211,MAX(_xlpm.a,_xlpm.b))</f>
        <v>5</v>
      </c>
      <c r="N6211" s="10">
        <f>_xlfn.LET(_xlpm.d,(K6211,L6211),MAX(_xlpm.d)-MIN(_xlpm.d))</f>
        <v>2</v>
      </c>
      <c r="O6211" s="1" t="str">
        <f>_xlfn.LET(_xlpm.sep,":",_xlpm.w,$G6211,_xlfn.CONCAT("~",RIGHT(_xlpm.w,LEN(_xlpm.w)-FIND(_xlpm.sep,_xlpm.w)),"~"))</f>
        <v>~styry~</v>
      </c>
      <c r="P6211" s="1" t="str">
        <f>_xlfn.LET(_xlpm.sep,":",_xlpm.w,$G6211,_xlfn.CONCAT("[",LEFT(_xlpm.w,FIND(_xlpm.sep,_xlpm.w)-1),"]"))</f>
        <v>[stɪ]</v>
      </c>
      <c r="Q6211" s="14" cm="1">
        <f t="array" ref="Q6211">SUM(_xlfn._xlws.FILTER($H$2:$H$7109,_xlfn.MAP($O$2:$O$7109,_xlfn.LAMBDA(_xlpm.x,_xlpm.x=$O6211))))</f>
        <v>4.9701789264413521E-5</v>
      </c>
      <c r="R6211" s="14">
        <f>$H6211/Q6211</f>
        <v>1</v>
      </c>
      <c r="S6211" s="14" cm="1">
        <f t="array" ref="S6211">SUM(_xlfn._xlws.FILTER($H$2:$H$7109,_xlfn.MAP($P$2:$P$7109,_xlfn.LAMBDA(_xlpm.x,_xlpm.x=$P6211))))</f>
        <v>6.361829025844928E-3</v>
      </c>
      <c r="T6211" s="14">
        <f>$H6211/S6211</f>
        <v>7.8125000000000035E-3</v>
      </c>
      <c r="U6211" s="14">
        <f>_xlfn.LET(_xlpm.freq,F6211,_xlpm.size,M6211+1,_xlpm.F,V6211,LOG(1+_xlpm.freq)*LOG(1+_xlpm.size)*_xlpm.F)</f>
        <v>3.9441838654438888E-3</v>
      </c>
      <c r="V6211" s="14">
        <f>_xlfn.LET(_xlpm.a,T6211,_xlpm.b,R6211,2*_xlpm.a*_xlpm.b/(_xlpm.a+_xlpm.b))</f>
        <v>1.5503875968992255E-2</v>
      </c>
      <c r="W6211" s="14">
        <f>_xlfn.LET(_xlpm.p,R6211,_xlpm.q,T6211,LOG(_xlpm.p/_xlpm.q))</f>
        <v>2.1072099696478683</v>
      </c>
      <c r="X6211" s="2"/>
    </row>
    <row r="6212" spans="1:24">
      <c r="A6212" s="1" t="str">
        <f>_xlfn.LET(_xlpm.sep," : ",CONCATENATE(O6212,_xlpm.sep,P6212))</f>
        <v>~tre'r~ : [tɹɪ]</v>
      </c>
      <c r="B6212" s="1">
        <f>_xlfn.LET(_xlpm.d,$G6212,_xlpm.k,_xlfn.CONCAT(LEFT(TRIM(B$1),1),"*"),COUNTIF(_xlpm.d,_xlpm.k))</f>
        <v>0</v>
      </c>
      <c r="C6212" s="1">
        <f>_xlfn.LET(_xlpm.d,$G6212,_xlpm.k,_xlfn.CONCAT(LEFT(TRIM(C$1),1),"*"),COUNTIF(_xlpm.d,_xlpm.k))</f>
        <v>0</v>
      </c>
      <c r="D6212" s="1">
        <f>_xlfn.LET(_xlpm.d,$G6212,_xlpm.k,_xlfn.CONCAT(LEFT(TRIM(D$1),1),"*"),COUNTIF(_xlpm.d,_xlpm.k))</f>
        <v>0</v>
      </c>
      <c r="E6212" s="1">
        <f>LOG(F6212+1,10)</f>
        <v>0.30102999566398114</v>
      </c>
      <c r="F6212" s="7">
        <v>1</v>
      </c>
      <c r="G6212" s="9" t="s">
        <v>5029</v>
      </c>
      <c r="H6212" s="4">
        <f>F6212/freq.sum.r6e</f>
        <v>4.9701789264413521E-5</v>
      </c>
      <c r="I6212" s="1" t="str">
        <f>_xlfn.LET(_xlpm.sep,":",_xlpm.w,$G6212,LEFT(_xlpm.w,FIND(_xlpm.sep,_xlpm.w)-1))</f>
        <v>tɹɪ</v>
      </c>
      <c r="J6212" s="1" t="str">
        <f>_xlfn.LET(_xlpm.sep,":",_xlpm.w,$G6212,RIGHT(_xlpm.w,LEN(_xlpm.w)-FIND(_xlpm.sep,_xlpm.w)))</f>
        <v>tre'r</v>
      </c>
      <c r="K6212" s="10">
        <f>_xlfn.LET(_xlpm.w,I6212,LEN(_xlpm.w))</f>
        <v>3</v>
      </c>
      <c r="L6212" s="10">
        <f>_xlfn.LET(_xlpm.w,J6212,LEN(_xlpm.w))</f>
        <v>5</v>
      </c>
      <c r="M6212" s="10">
        <f>_xlfn.LET(_xlpm.a,K6212,_xlpm.b,L6212,MAX(_xlpm.a,_xlpm.b))</f>
        <v>5</v>
      </c>
      <c r="N6212" s="10">
        <f>_xlfn.LET(_xlpm.d,(K6212,L6212),MAX(_xlpm.d)-MIN(_xlpm.d))</f>
        <v>2</v>
      </c>
      <c r="O6212" s="1" t="str">
        <f>_xlfn.LET(_xlpm.sep,":",_xlpm.w,$G6212,_xlfn.CONCAT("~",RIGHT(_xlpm.w,LEN(_xlpm.w)-FIND(_xlpm.sep,_xlpm.w)),"~"))</f>
        <v>~tre'r~</v>
      </c>
      <c r="P6212" s="1" t="str">
        <f>_xlfn.LET(_xlpm.sep,":",_xlpm.w,$G6212,_xlfn.CONCAT("[",LEFT(_xlpm.w,FIND(_xlpm.sep,_xlpm.w)-1),"]"))</f>
        <v>[tɹɪ]</v>
      </c>
      <c r="Q6212" s="14" cm="1">
        <f t="array" ref="Q6212">SUM(_xlfn._xlws.FILTER($H$2:$H$7111,_xlfn.MAP($O$2:$O$7111,_xlfn.LAMBDA(_xlpm.x,_xlpm.x=$O6212))))</f>
        <v>4.9701789264413521E-5</v>
      </c>
      <c r="R6212" s="14">
        <f>$H6212/Q6212</f>
        <v>1</v>
      </c>
      <c r="S6212" s="14" cm="1">
        <f t="array" ref="S6212">SUM(_xlfn._xlws.FILTER($H$2:$H$7111,_xlfn.MAP($P$2:$P$7111,_xlfn.LAMBDA(_xlpm.x,_xlpm.x=$P6212))))</f>
        <v>6.361829025844928E-3</v>
      </c>
      <c r="T6212" s="14">
        <f>$H6212/S6212</f>
        <v>7.8125000000000035E-3</v>
      </c>
      <c r="U6212" s="14">
        <f>_xlfn.LET(_xlpm.freq,F6212,_xlpm.size,M6212+1,_xlpm.F,V6212,LOG(1+_xlpm.freq)*LOG(1+_xlpm.size)*_xlpm.F)</f>
        <v>3.9441838654438888E-3</v>
      </c>
      <c r="V6212" s="14">
        <f>_xlfn.LET(_xlpm.a,T6212,_xlpm.b,R6212,2*_xlpm.a*_xlpm.b/(_xlpm.a+_xlpm.b))</f>
        <v>1.5503875968992255E-2</v>
      </c>
      <c r="W6212" s="14">
        <f>_xlfn.LET(_xlpm.p,R6212,_xlpm.q,T6212,LOG(_xlpm.p/_xlpm.q))</f>
        <v>2.1072099696478683</v>
      </c>
      <c r="X6212" s="2"/>
    </row>
    <row r="6213" spans="1:24">
      <c r="A6213" s="1" t="str">
        <f>_xlfn.LET(_xlpm.sep," : ",CONCATENATE(O6213,_xlpm.sep,P6213))</f>
        <v>~trery~ : [tɹɪ]</v>
      </c>
      <c r="B6213" s="1">
        <f>_xlfn.LET(_xlpm.d,$G6213,_xlpm.k,_xlfn.CONCAT(LEFT(TRIM(B$1),1),"*"),COUNTIF(_xlpm.d,_xlpm.k))</f>
        <v>0</v>
      </c>
      <c r="C6213" s="1">
        <f>_xlfn.LET(_xlpm.d,$G6213,_xlpm.k,_xlfn.CONCAT(LEFT(TRIM(C$1),1),"*"),COUNTIF(_xlpm.d,_xlpm.k))</f>
        <v>0</v>
      </c>
      <c r="D6213" s="1">
        <f>_xlfn.LET(_xlpm.d,$G6213,_xlpm.k,_xlfn.CONCAT(LEFT(TRIM(D$1),1),"*"),COUNTIF(_xlpm.d,_xlpm.k))</f>
        <v>0</v>
      </c>
      <c r="E6213" s="1">
        <f>LOG(F6213+1,10)</f>
        <v>0.30102999566398114</v>
      </c>
      <c r="F6213" s="7">
        <v>1</v>
      </c>
      <c r="G6213" s="9" t="s">
        <v>5039</v>
      </c>
      <c r="H6213" s="4">
        <f>F6213/freq.sum.r6e</f>
        <v>4.9701789264413521E-5</v>
      </c>
      <c r="I6213" s="4" t="str">
        <f>_xlfn.LET(_xlpm.sep,":",_xlpm.w,$G6213,LEFT(_xlpm.w,FIND(_xlpm.sep,_xlpm.w)-1))</f>
        <v>tɹɪ</v>
      </c>
      <c r="J6213" s="4" t="str">
        <f>_xlfn.LET(_xlpm.sep,":",_xlpm.w,$G6213,RIGHT(_xlpm.w,LEN(_xlpm.w)-FIND(_xlpm.sep,_xlpm.w)))</f>
        <v>trery</v>
      </c>
      <c r="K6213" s="10">
        <f>_xlfn.LET(_xlpm.w,I6213,LEN(_xlpm.w))</f>
        <v>3</v>
      </c>
      <c r="L6213" s="10">
        <f>_xlfn.LET(_xlpm.w,J6213,LEN(_xlpm.w))</f>
        <v>5</v>
      </c>
      <c r="M6213" s="10">
        <f>_xlfn.LET(_xlpm.a,K6213,_xlpm.b,L6213,MAX(_xlpm.a,_xlpm.b))</f>
        <v>5</v>
      </c>
      <c r="N6213" s="10">
        <f>_xlfn.LET(_xlpm.d,(K6213,L6213),MAX(_xlpm.d)-MIN(_xlpm.d))</f>
        <v>2</v>
      </c>
      <c r="O6213" s="1" t="str">
        <f>_xlfn.LET(_xlpm.sep,":",_xlpm.w,$G6213,_xlfn.CONCAT("~",RIGHT(_xlpm.w,LEN(_xlpm.w)-FIND(_xlpm.sep,_xlpm.w)),"~"))</f>
        <v>~trery~</v>
      </c>
      <c r="P6213" s="1" t="str">
        <f>_xlfn.LET(_xlpm.sep,":",_xlpm.w,$G6213,_xlfn.CONCAT("[",LEFT(_xlpm.w,FIND(_xlpm.sep,_xlpm.w)-1),"]"))</f>
        <v>[tɹɪ]</v>
      </c>
      <c r="Q6213" s="14" cm="1">
        <f t="array" ref="Q6213">SUM(_xlfn._xlws.FILTER($H$2:$H$7109,_xlfn.MAP($O$2:$O$7109,_xlfn.LAMBDA(_xlpm.x,_xlpm.x=$O6213))))</f>
        <v>4.9701789264413521E-5</v>
      </c>
      <c r="R6213" s="14">
        <f>$H6213/Q6213</f>
        <v>1</v>
      </c>
      <c r="S6213" s="14" cm="1">
        <f t="array" ref="S6213">SUM(_xlfn._xlws.FILTER($H$2:$H$7109,_xlfn.MAP($P$2:$P$7109,_xlfn.LAMBDA(_xlpm.x,_xlpm.x=$P6213))))</f>
        <v>6.361829025844928E-3</v>
      </c>
      <c r="T6213" s="14">
        <f>$H6213/S6213</f>
        <v>7.8125000000000035E-3</v>
      </c>
      <c r="U6213" s="14">
        <f>_xlfn.LET(_xlpm.freq,F6213,_xlpm.size,M6213+1,_xlpm.F,V6213,LOG(1+_xlpm.freq)*LOG(1+_xlpm.size)*_xlpm.F)</f>
        <v>3.9441838654438888E-3</v>
      </c>
      <c r="V6213" s="14">
        <f>_xlfn.LET(_xlpm.a,T6213,_xlpm.b,R6213,2*_xlpm.a*_xlpm.b/(_xlpm.a+_xlpm.b))</f>
        <v>1.5503875968992255E-2</v>
      </c>
      <c r="W6213" s="14">
        <f>_xlfn.LET(_xlpm.p,R6213,_xlpm.q,T6213,LOG(_xlpm.p/_xlpm.q))</f>
        <v>2.1072099696478683</v>
      </c>
      <c r="X6213" s="2"/>
    </row>
    <row r="6214" spans="1:24">
      <c r="A6214" s="1" t="str">
        <f>_xlfn.LET(_xlpm.sep," : ",CONCATENATE(O6214,_xlpm.sep,P6214))</f>
        <v>~tri'r~ : [tɹɪ]</v>
      </c>
      <c r="B6214" s="1">
        <f>_xlfn.LET(_xlpm.d,$G6214,_xlpm.k,_xlfn.CONCAT(LEFT(TRIM(B$1),1),"*"),COUNTIF(_xlpm.d,_xlpm.k))</f>
        <v>0</v>
      </c>
      <c r="C6214" s="1">
        <f>_xlfn.LET(_xlpm.d,$G6214,_xlpm.k,_xlfn.CONCAT(LEFT(TRIM(C$1),1),"*"),COUNTIF(_xlpm.d,_xlpm.k))</f>
        <v>0</v>
      </c>
      <c r="D6214" s="1">
        <f>_xlfn.LET(_xlpm.d,$G6214,_xlpm.k,_xlfn.CONCAT(LEFT(TRIM(D$1),1),"*"),COUNTIF(_xlpm.d,_xlpm.k))</f>
        <v>0</v>
      </c>
      <c r="E6214" s="1">
        <f>LOG(F6214+1,10)</f>
        <v>0.30102999566398114</v>
      </c>
      <c r="F6214" s="7">
        <v>1</v>
      </c>
      <c r="G6214" s="9" t="s">
        <v>5041</v>
      </c>
      <c r="H6214" s="4">
        <f>F6214/freq.sum.r6e</f>
        <v>4.9701789264413521E-5</v>
      </c>
      <c r="I6214" s="1" t="str">
        <f>_xlfn.LET(_xlpm.sep,":",_xlpm.w,$G6214,LEFT(_xlpm.w,FIND(_xlpm.sep,_xlpm.w)-1))</f>
        <v>tɹɪ</v>
      </c>
      <c r="J6214" s="1" t="str">
        <f>_xlfn.LET(_xlpm.sep,":",_xlpm.w,$G6214,RIGHT(_xlpm.w,LEN(_xlpm.w)-FIND(_xlpm.sep,_xlpm.w)))</f>
        <v>tri'r</v>
      </c>
      <c r="K6214" s="10">
        <f>_xlfn.LET(_xlpm.w,I6214,LEN(_xlpm.w))</f>
        <v>3</v>
      </c>
      <c r="L6214" s="10">
        <f>_xlfn.LET(_xlpm.w,J6214,LEN(_xlpm.w))</f>
        <v>5</v>
      </c>
      <c r="M6214" s="10">
        <f>_xlfn.LET(_xlpm.a,K6214,_xlpm.b,L6214,MAX(_xlpm.a,_xlpm.b))</f>
        <v>5</v>
      </c>
      <c r="N6214" s="10">
        <f>_xlfn.LET(_xlpm.d,(K6214,L6214),MAX(_xlpm.d)-MIN(_xlpm.d))</f>
        <v>2</v>
      </c>
      <c r="O6214" s="1" t="str">
        <f>_xlfn.LET(_xlpm.sep,":",_xlpm.w,$G6214,_xlfn.CONCAT("~",RIGHT(_xlpm.w,LEN(_xlpm.w)-FIND(_xlpm.sep,_xlpm.w)),"~"))</f>
        <v>~tri'r~</v>
      </c>
      <c r="P6214" s="1" t="str">
        <f>_xlfn.LET(_xlpm.sep,":",_xlpm.w,$G6214,_xlfn.CONCAT("[",LEFT(_xlpm.w,FIND(_xlpm.sep,_xlpm.w)-1),"]"))</f>
        <v>[tɹɪ]</v>
      </c>
      <c r="Q6214" s="14" cm="1">
        <f t="array" ref="Q6214">SUM(_xlfn._xlws.FILTER($H$2:$H$7117,_xlfn.MAP($O$2:$O$7117,_xlfn.LAMBDA(_xlpm.x,_xlpm.x=$O6214))))</f>
        <v>4.9701789264413521E-5</v>
      </c>
      <c r="R6214" s="14">
        <f>$H6214/Q6214</f>
        <v>1</v>
      </c>
      <c r="S6214" s="14" cm="1">
        <f t="array" ref="S6214">SUM(_xlfn._xlws.FILTER($H$2:$H$7117,_xlfn.MAP($P$2:$P$7117,_xlfn.LAMBDA(_xlpm.x,_xlpm.x=$P6214))))</f>
        <v>6.361829025844928E-3</v>
      </c>
      <c r="T6214" s="14">
        <f>$H6214/S6214</f>
        <v>7.8125000000000035E-3</v>
      </c>
      <c r="U6214" s="14">
        <f>_xlfn.LET(_xlpm.freq,F6214,_xlpm.size,M6214+1,_xlpm.F,V6214,LOG(1+_xlpm.freq)*LOG(1+_xlpm.size)*_xlpm.F)</f>
        <v>3.9441838654438888E-3</v>
      </c>
      <c r="V6214" s="14">
        <f>_xlfn.LET(_xlpm.a,T6214,_xlpm.b,R6214,2*_xlpm.a*_xlpm.b/(_xlpm.a+_xlpm.b))</f>
        <v>1.5503875968992255E-2</v>
      </c>
      <c r="W6214" s="14">
        <f>_xlfn.LET(_xlpm.p,R6214,_xlpm.q,T6214,LOG(_xlpm.p/_xlpm.q))</f>
        <v>2.1072099696478683</v>
      </c>
      <c r="X6214" s="2"/>
    </row>
    <row r="6215" spans="1:24">
      <c r="A6215" s="1" t="str">
        <f>_xlfn.LET(_xlpm.sep," : ",CONCATENATE(O6215,_xlpm.sep,P6215))</f>
        <v>~triry~ : [tɹɪ]</v>
      </c>
      <c r="B6215" s="1">
        <f>_xlfn.LET(_xlpm.d,$G6215,_xlpm.k,_xlfn.CONCAT(LEFT(TRIM(B$1),1),"*"),COUNTIF(_xlpm.d,_xlpm.k))</f>
        <v>0</v>
      </c>
      <c r="C6215" s="1">
        <f>_xlfn.LET(_xlpm.d,$G6215,_xlpm.k,_xlfn.CONCAT(LEFT(TRIM(C$1),1),"*"),COUNTIF(_xlpm.d,_xlpm.k))</f>
        <v>0</v>
      </c>
      <c r="D6215" s="1">
        <f>_xlfn.LET(_xlpm.d,$G6215,_xlpm.k,_xlfn.CONCAT(LEFT(TRIM(D$1),1),"*"),COUNTIF(_xlpm.d,_xlpm.k))</f>
        <v>0</v>
      </c>
      <c r="E6215" s="1">
        <f>LOG(F6215+1,10)</f>
        <v>0.30102999566398114</v>
      </c>
      <c r="F6215" s="7">
        <v>1</v>
      </c>
      <c r="G6215" s="9" t="s">
        <v>5046</v>
      </c>
      <c r="H6215" s="4">
        <f>F6215/freq.sum.r6e</f>
        <v>4.9701789264413521E-5</v>
      </c>
      <c r="I6215" s="1" t="str">
        <f>_xlfn.LET(_xlpm.sep,":",_xlpm.w,$G6215,LEFT(_xlpm.w,FIND(_xlpm.sep,_xlpm.w)-1))</f>
        <v>tɹɪ</v>
      </c>
      <c r="J6215" s="1" t="str">
        <f>_xlfn.LET(_xlpm.sep,":",_xlpm.w,$G6215,RIGHT(_xlpm.w,LEN(_xlpm.w)-FIND(_xlpm.sep,_xlpm.w)))</f>
        <v>triry</v>
      </c>
      <c r="K6215" s="10">
        <f>_xlfn.LET(_xlpm.w,I6215,LEN(_xlpm.w))</f>
        <v>3</v>
      </c>
      <c r="L6215" s="10">
        <f>_xlfn.LET(_xlpm.w,J6215,LEN(_xlpm.w))</f>
        <v>5</v>
      </c>
      <c r="M6215" s="10">
        <f>_xlfn.LET(_xlpm.a,K6215,_xlpm.b,L6215,MAX(_xlpm.a,_xlpm.b))</f>
        <v>5</v>
      </c>
      <c r="N6215" s="10">
        <f>_xlfn.LET(_xlpm.d,(K6215,L6215),MAX(_xlpm.d)-MIN(_xlpm.d))</f>
        <v>2</v>
      </c>
      <c r="O6215" s="1" t="str">
        <f>_xlfn.LET(_xlpm.sep,":",_xlpm.w,$G6215,_xlfn.CONCAT("~",RIGHT(_xlpm.w,LEN(_xlpm.w)-FIND(_xlpm.sep,_xlpm.w)),"~"))</f>
        <v>~triry~</v>
      </c>
      <c r="P6215" s="1" t="str">
        <f>_xlfn.LET(_xlpm.sep,":",_xlpm.w,$G6215,_xlfn.CONCAT("[",LEFT(_xlpm.w,FIND(_xlpm.sep,_xlpm.w)-1),"]"))</f>
        <v>[tɹɪ]</v>
      </c>
      <c r="Q6215" s="14" cm="1">
        <f t="array" ref="Q6215">SUM(_xlfn._xlws.FILTER($H$2:$H$7117,_xlfn.MAP($O$2:$O$7117,_xlfn.LAMBDA(_xlpm.x,_xlpm.x=$O6215))))</f>
        <v>4.9701789264413521E-5</v>
      </c>
      <c r="R6215" s="14">
        <f>$H6215/Q6215</f>
        <v>1</v>
      </c>
      <c r="S6215" s="14" cm="1">
        <f t="array" ref="S6215">SUM(_xlfn._xlws.FILTER($H$2:$H$7117,_xlfn.MAP($P$2:$P$7117,_xlfn.LAMBDA(_xlpm.x,_xlpm.x=$P6215))))</f>
        <v>6.361829025844928E-3</v>
      </c>
      <c r="T6215" s="14">
        <f>$H6215/S6215</f>
        <v>7.8125000000000035E-3</v>
      </c>
      <c r="U6215" s="14">
        <f>_xlfn.LET(_xlpm.freq,F6215,_xlpm.size,M6215+1,_xlpm.F,V6215,LOG(1+_xlpm.freq)*LOG(1+_xlpm.size)*_xlpm.F)</f>
        <v>3.9441838654438888E-3</v>
      </c>
      <c r="V6215" s="14">
        <f>_xlfn.LET(_xlpm.a,T6215,_xlpm.b,R6215,2*_xlpm.a*_xlpm.b/(_xlpm.a+_xlpm.b))</f>
        <v>1.5503875968992255E-2</v>
      </c>
      <c r="W6215" s="14">
        <f>_xlfn.LET(_xlpm.p,R6215,_xlpm.q,T6215,LOG(_xlpm.p/_xlpm.q))</f>
        <v>2.1072099696478683</v>
      </c>
      <c r="X6215" s="2"/>
    </row>
    <row r="6216" spans="1:24">
      <c r="A6216" s="1" t="str">
        <f>_xlfn.LET(_xlpm.sep," : ",CONCATENATE(O6216,_xlpm.sep,P6216))</f>
        <v>~try'r~ : [tɹɪ]</v>
      </c>
      <c r="B6216" s="1">
        <f>_xlfn.LET(_xlpm.d,$G6216,_xlpm.k,_xlfn.CONCAT(LEFT(TRIM(B$1),1),"*"),COUNTIF(_xlpm.d,_xlpm.k))</f>
        <v>0</v>
      </c>
      <c r="C6216" s="1">
        <f>_xlfn.LET(_xlpm.d,$G6216,_xlpm.k,_xlfn.CONCAT(LEFT(TRIM(C$1),1),"*"),COUNTIF(_xlpm.d,_xlpm.k))</f>
        <v>0</v>
      </c>
      <c r="D6216" s="1">
        <f>_xlfn.LET(_xlpm.d,$G6216,_xlpm.k,_xlfn.CONCAT(LEFT(TRIM(D$1),1),"*"),COUNTIF(_xlpm.d,_xlpm.k))</f>
        <v>0</v>
      </c>
      <c r="E6216" s="1">
        <f>LOG(F6216+1,10)</f>
        <v>0.30102999566398114</v>
      </c>
      <c r="F6216" s="7">
        <v>1</v>
      </c>
      <c r="G6216" s="9" t="s">
        <v>5050</v>
      </c>
      <c r="H6216" s="4">
        <f>F6216/freq.sum.r6e</f>
        <v>4.9701789264413521E-5</v>
      </c>
      <c r="I6216" s="1" t="str">
        <f>_xlfn.LET(_xlpm.sep,":",_xlpm.w,$G6216,LEFT(_xlpm.w,FIND(_xlpm.sep,_xlpm.w)-1))</f>
        <v>tɹɪ</v>
      </c>
      <c r="J6216" s="1" t="str">
        <f>_xlfn.LET(_xlpm.sep,":",_xlpm.w,$G6216,RIGHT(_xlpm.w,LEN(_xlpm.w)-FIND(_xlpm.sep,_xlpm.w)))</f>
        <v>try'r</v>
      </c>
      <c r="K6216" s="10">
        <f>_xlfn.LET(_xlpm.w,I6216,LEN(_xlpm.w))</f>
        <v>3</v>
      </c>
      <c r="L6216" s="10">
        <f>_xlfn.LET(_xlpm.w,J6216,LEN(_xlpm.w))</f>
        <v>5</v>
      </c>
      <c r="M6216" s="10">
        <f>_xlfn.LET(_xlpm.a,K6216,_xlpm.b,L6216,MAX(_xlpm.a,_xlpm.b))</f>
        <v>5</v>
      </c>
      <c r="N6216" s="10">
        <f>_xlfn.LET(_xlpm.d,(K6216,L6216),MAX(_xlpm.d)-MIN(_xlpm.d))</f>
        <v>2</v>
      </c>
      <c r="O6216" s="1" t="str">
        <f>_xlfn.LET(_xlpm.sep,":",_xlpm.w,$G6216,_xlfn.CONCAT("~",RIGHT(_xlpm.w,LEN(_xlpm.w)-FIND(_xlpm.sep,_xlpm.w)),"~"))</f>
        <v>~try'r~</v>
      </c>
      <c r="P6216" s="1" t="str">
        <f>_xlfn.LET(_xlpm.sep,":",_xlpm.w,$G6216,_xlfn.CONCAT("[",LEFT(_xlpm.w,FIND(_xlpm.sep,_xlpm.w)-1),"]"))</f>
        <v>[tɹɪ]</v>
      </c>
      <c r="Q6216" s="14" cm="1">
        <f t="array" ref="Q6216">SUM(_xlfn._xlws.FILTER($H$2:$H$7117,_xlfn.MAP($O$2:$O$7117,_xlfn.LAMBDA(_xlpm.x,_xlpm.x=$O6216))))</f>
        <v>4.9701789264413521E-5</v>
      </c>
      <c r="R6216" s="14">
        <f>$H6216/Q6216</f>
        <v>1</v>
      </c>
      <c r="S6216" s="14" cm="1">
        <f t="array" ref="S6216">SUM(_xlfn._xlws.FILTER($H$2:$H$7117,_xlfn.MAP($P$2:$P$7117,_xlfn.LAMBDA(_xlpm.x,_xlpm.x=$P6216))))</f>
        <v>6.361829025844928E-3</v>
      </c>
      <c r="T6216" s="14">
        <f>$H6216/S6216</f>
        <v>7.8125000000000035E-3</v>
      </c>
      <c r="U6216" s="14">
        <f>_xlfn.LET(_xlpm.freq,F6216,_xlpm.size,M6216+1,_xlpm.F,V6216,LOG(1+_xlpm.freq)*LOG(1+_xlpm.size)*_xlpm.F)</f>
        <v>3.9441838654438888E-3</v>
      </c>
      <c r="V6216" s="14">
        <f>_xlfn.LET(_xlpm.a,T6216,_xlpm.b,R6216,2*_xlpm.a*_xlpm.b/(_xlpm.a+_xlpm.b))</f>
        <v>1.5503875968992255E-2</v>
      </c>
      <c r="W6216" s="14">
        <f>_xlfn.LET(_xlpm.p,R6216,_xlpm.q,T6216,LOG(_xlpm.p/_xlpm.q))</f>
        <v>2.1072099696478683</v>
      </c>
      <c r="X6216" s="2"/>
    </row>
    <row r="6217" spans="1:24">
      <c r="A6217" s="1" t="str">
        <f>_xlfn.LET(_xlpm.sep," : ",CONCATENATE(O6217,_xlpm.sep,P6217))</f>
        <v>~tryry~ : [tɹɪ]</v>
      </c>
      <c r="B6217" s="1">
        <f>_xlfn.LET(_xlpm.d,$G6217,_xlpm.k,_xlfn.CONCAT(LEFT(TRIM(B$1),1),"*"),COUNTIF(_xlpm.d,_xlpm.k))</f>
        <v>0</v>
      </c>
      <c r="C6217" s="1">
        <f>_xlfn.LET(_xlpm.d,$G6217,_xlpm.k,_xlfn.CONCAT(LEFT(TRIM(C$1),1),"*"),COUNTIF(_xlpm.d,_xlpm.k))</f>
        <v>0</v>
      </c>
      <c r="D6217" s="1">
        <f>_xlfn.LET(_xlpm.d,$G6217,_xlpm.k,_xlfn.CONCAT(LEFT(TRIM(D$1),1),"*"),COUNTIF(_xlpm.d,_xlpm.k))</f>
        <v>0</v>
      </c>
      <c r="E6217" s="1">
        <f>LOG(F6217+1,10)</f>
        <v>0.30102999566398114</v>
      </c>
      <c r="F6217" s="7">
        <v>1</v>
      </c>
      <c r="G6217" s="9" t="s">
        <v>5055</v>
      </c>
      <c r="H6217" s="4">
        <f>F6217/freq.sum.r6e</f>
        <v>4.9701789264413521E-5</v>
      </c>
      <c r="I6217" s="1" t="str">
        <f>_xlfn.LET(_xlpm.sep,":",_xlpm.w,$G6217,LEFT(_xlpm.w,FIND(_xlpm.sep,_xlpm.w)-1))</f>
        <v>tɹɪ</v>
      </c>
      <c r="J6217" s="1" t="str">
        <f>_xlfn.LET(_xlpm.sep,":",_xlpm.w,$G6217,RIGHT(_xlpm.w,LEN(_xlpm.w)-FIND(_xlpm.sep,_xlpm.w)))</f>
        <v>tryry</v>
      </c>
      <c r="K6217" s="10">
        <f>_xlfn.LET(_xlpm.w,I6217,LEN(_xlpm.w))</f>
        <v>3</v>
      </c>
      <c r="L6217" s="10">
        <f>_xlfn.LET(_xlpm.w,J6217,LEN(_xlpm.w))</f>
        <v>5</v>
      </c>
      <c r="M6217" s="10">
        <f>_xlfn.LET(_xlpm.a,K6217,_xlpm.b,L6217,MAX(_xlpm.a,_xlpm.b))</f>
        <v>5</v>
      </c>
      <c r="N6217" s="10">
        <f>_xlfn.LET(_xlpm.d,(K6217,L6217),MAX(_xlpm.d)-MIN(_xlpm.d))</f>
        <v>2</v>
      </c>
      <c r="O6217" s="1" t="str">
        <f>_xlfn.LET(_xlpm.sep,":",_xlpm.w,$G6217,_xlfn.CONCAT("~",RIGHT(_xlpm.w,LEN(_xlpm.w)-FIND(_xlpm.sep,_xlpm.w)),"~"))</f>
        <v>~tryry~</v>
      </c>
      <c r="P6217" s="1" t="str">
        <f>_xlfn.LET(_xlpm.sep,":",_xlpm.w,$G6217,_xlfn.CONCAT("[",LEFT(_xlpm.w,FIND(_xlpm.sep,_xlpm.w)-1),"]"))</f>
        <v>[tɹɪ]</v>
      </c>
      <c r="Q6217" s="14" cm="1">
        <f t="array" ref="Q6217">SUM(_xlfn._xlws.FILTER($H$2:$H$7117,_xlfn.MAP($O$2:$O$7117,_xlfn.LAMBDA(_xlpm.x,_xlpm.x=$O6217))))</f>
        <v>4.9701789264413521E-5</v>
      </c>
      <c r="R6217" s="14">
        <f>$H6217/Q6217</f>
        <v>1</v>
      </c>
      <c r="S6217" s="14" cm="1">
        <f t="array" ref="S6217">SUM(_xlfn._xlws.FILTER($H$2:$H$7117,_xlfn.MAP($P$2:$P$7117,_xlfn.LAMBDA(_xlpm.x,_xlpm.x=$P6217))))</f>
        <v>6.361829025844928E-3</v>
      </c>
      <c r="T6217" s="14">
        <f>$H6217/S6217</f>
        <v>7.8125000000000035E-3</v>
      </c>
      <c r="U6217" s="14">
        <f>_xlfn.LET(_xlpm.freq,F6217,_xlpm.size,M6217+1,_xlpm.F,V6217,LOG(1+_xlpm.freq)*LOG(1+_xlpm.size)*_xlpm.F)</f>
        <v>3.9441838654438888E-3</v>
      </c>
      <c r="V6217" s="14">
        <f>_xlfn.LET(_xlpm.a,T6217,_xlpm.b,R6217,2*_xlpm.a*_xlpm.b/(_xlpm.a+_xlpm.b))</f>
        <v>1.5503875968992255E-2</v>
      </c>
      <c r="W6217" s="14">
        <f>_xlfn.LET(_xlpm.p,R6217,_xlpm.q,T6217,LOG(_xlpm.p/_xlpm.q))</f>
        <v>2.1072099696478683</v>
      </c>
      <c r="X6217" s="2"/>
    </row>
    <row r="6218" spans="1:24">
      <c r="A6218" s="1" t="str">
        <f>_xlfn.LET(_xlpm.sep," : ",CONCATENATE(O6218,_xlpm.sep,P6218))</f>
        <v>~ttrie~ : [tɹɪ]</v>
      </c>
      <c r="B6218" s="1">
        <f>_xlfn.LET(_xlpm.d,$G6218,_xlpm.k,_xlfn.CONCAT(LEFT(TRIM(B$1),1),"*"),COUNTIF(_xlpm.d,_xlpm.k))</f>
        <v>0</v>
      </c>
      <c r="C6218" s="1">
        <f>_xlfn.LET(_xlpm.d,$G6218,_xlpm.k,_xlfn.CONCAT(LEFT(TRIM(C$1),1),"*"),COUNTIF(_xlpm.d,_xlpm.k))</f>
        <v>0</v>
      </c>
      <c r="D6218" s="1">
        <f>_xlfn.LET(_xlpm.d,$G6218,_xlpm.k,_xlfn.CONCAT(LEFT(TRIM(D$1),1),"*"),COUNTIF(_xlpm.d,_xlpm.k))</f>
        <v>0</v>
      </c>
      <c r="E6218" s="1">
        <f>LOG(F6218+1,10)</f>
        <v>0.30102999566398114</v>
      </c>
      <c r="F6218" s="7">
        <v>1</v>
      </c>
      <c r="G6218" s="9" t="s">
        <v>5058</v>
      </c>
      <c r="H6218" s="4">
        <f>F6218/freq.sum.r6e</f>
        <v>4.9701789264413521E-5</v>
      </c>
      <c r="I6218" s="1" t="str">
        <f>_xlfn.LET(_xlpm.sep,":",_xlpm.w,$G6218,LEFT(_xlpm.w,FIND(_xlpm.sep,_xlpm.w)-1))</f>
        <v>tɹɪ</v>
      </c>
      <c r="J6218" s="1" t="str">
        <f>_xlfn.LET(_xlpm.sep,":",_xlpm.w,$G6218,RIGHT(_xlpm.w,LEN(_xlpm.w)-FIND(_xlpm.sep,_xlpm.w)))</f>
        <v>ttrie</v>
      </c>
      <c r="K6218" s="10">
        <f>_xlfn.LET(_xlpm.w,I6218,LEN(_xlpm.w))</f>
        <v>3</v>
      </c>
      <c r="L6218" s="10">
        <f>_xlfn.LET(_xlpm.w,J6218,LEN(_xlpm.w))</f>
        <v>5</v>
      </c>
      <c r="M6218" s="10">
        <f>_xlfn.LET(_xlpm.a,K6218,_xlpm.b,L6218,MAX(_xlpm.a,_xlpm.b))</f>
        <v>5</v>
      </c>
      <c r="N6218" s="10">
        <f>_xlfn.LET(_xlpm.d,(K6218,L6218),MAX(_xlpm.d)-MIN(_xlpm.d))</f>
        <v>2</v>
      </c>
      <c r="O6218" s="1" t="str">
        <f>_xlfn.LET(_xlpm.sep,":",_xlpm.w,$G6218,_xlfn.CONCAT("~",RIGHT(_xlpm.w,LEN(_xlpm.w)-FIND(_xlpm.sep,_xlpm.w)),"~"))</f>
        <v>~ttrie~</v>
      </c>
      <c r="P6218" s="1" t="str">
        <f>_xlfn.LET(_xlpm.sep,":",_xlpm.w,$G6218,_xlfn.CONCAT("[",LEFT(_xlpm.w,FIND(_xlpm.sep,_xlpm.w)-1),"]"))</f>
        <v>[tɹɪ]</v>
      </c>
      <c r="Q6218" s="14" cm="1">
        <f t="array" ref="Q6218">SUM(_xlfn._xlws.FILTER($H$2:$H$7117,_xlfn.MAP($O$2:$O$7117,_xlfn.LAMBDA(_xlpm.x,_xlpm.x=$O6218))))</f>
        <v>4.9701789264413521E-5</v>
      </c>
      <c r="R6218" s="14">
        <f>$H6218/Q6218</f>
        <v>1</v>
      </c>
      <c r="S6218" s="14" cm="1">
        <f t="array" ref="S6218">SUM(_xlfn._xlws.FILTER($H$2:$H$7117,_xlfn.MAP($P$2:$P$7117,_xlfn.LAMBDA(_xlpm.x,_xlpm.x=$P6218))))</f>
        <v>6.361829025844928E-3</v>
      </c>
      <c r="T6218" s="14">
        <f>$H6218/S6218</f>
        <v>7.8125000000000035E-3</v>
      </c>
      <c r="U6218" s="14">
        <f>_xlfn.LET(_xlpm.freq,F6218,_xlpm.size,M6218+1,_xlpm.F,V6218,LOG(1+_xlpm.freq)*LOG(1+_xlpm.size)*_xlpm.F)</f>
        <v>3.9441838654438888E-3</v>
      </c>
      <c r="V6218" s="14">
        <f>_xlfn.LET(_xlpm.a,T6218,_xlpm.b,R6218,2*_xlpm.a*_xlpm.b/(_xlpm.a+_xlpm.b))</f>
        <v>1.5503875968992255E-2</v>
      </c>
      <c r="W6218" s="14">
        <f>_xlfn.LET(_xlpm.p,R6218,_xlpm.q,T6218,LOG(_xlpm.p/_xlpm.q))</f>
        <v>2.1072099696478683</v>
      </c>
      <c r="X6218" s="2"/>
    </row>
    <row r="6219" spans="1:24">
      <c r="A6219" s="1" t="str">
        <f>_xlfn.LET(_xlpm.sep," : ",CONCATENATE(O6219,_xlpm.sep,P6219))</f>
        <v>~yee'r~ : [ɪ]</v>
      </c>
      <c r="B6219" s="1">
        <f>_xlfn.LET(_xlpm.d,$G6219,_xlpm.k,_xlfn.CONCAT(LEFT(TRIM(B$1),1),"*"),COUNTIF(_xlpm.d,_xlpm.k))</f>
        <v>0</v>
      </c>
      <c r="C6219" s="1">
        <f>_xlfn.LET(_xlpm.d,$G6219,_xlpm.k,_xlfn.CONCAT(LEFT(TRIM(C$1),1),"*"),COUNTIF(_xlpm.d,_xlpm.k))</f>
        <v>0</v>
      </c>
      <c r="D6219" s="1">
        <f>_xlfn.LET(_xlpm.d,$G6219,_xlpm.k,_xlfn.CONCAT(LEFT(TRIM(D$1),1),"*"),COUNTIF(_xlpm.d,_xlpm.k))</f>
        <v>0</v>
      </c>
      <c r="E6219" s="1">
        <f>LOG(F6219+1,10)</f>
        <v>0.30102999566398114</v>
      </c>
      <c r="F6219" s="7">
        <v>1</v>
      </c>
      <c r="G6219" s="9" t="s">
        <v>5630</v>
      </c>
      <c r="H6219" s="4">
        <f>F6219/freq.sum.r6e</f>
        <v>4.9701789264413521E-5</v>
      </c>
      <c r="I6219" s="4" t="str">
        <f>_xlfn.LET(_xlpm.sep,":",_xlpm.w,$G6219,LEFT(_xlpm.w,FIND(_xlpm.sep,_xlpm.w)-1))</f>
        <v>ɪ</v>
      </c>
      <c r="J6219" s="4" t="str">
        <f>_xlfn.LET(_xlpm.sep,":",_xlpm.w,$G6219,RIGHT(_xlpm.w,LEN(_xlpm.w)-FIND(_xlpm.sep,_xlpm.w)))</f>
        <v>yee'r</v>
      </c>
      <c r="K6219" s="10">
        <f>_xlfn.LET(_xlpm.w,I6219,LEN(_xlpm.w))</f>
        <v>1</v>
      </c>
      <c r="L6219" s="10">
        <f>_xlfn.LET(_xlpm.w,J6219,LEN(_xlpm.w))</f>
        <v>5</v>
      </c>
      <c r="M6219" s="10">
        <f>_xlfn.LET(_xlpm.a,K6219,_xlpm.b,L6219,MAX(_xlpm.a,_xlpm.b))</f>
        <v>5</v>
      </c>
      <c r="N6219" s="10">
        <f>_xlfn.LET(_xlpm.d,(K6219,L6219),MAX(_xlpm.d)-MIN(_xlpm.d))</f>
        <v>4</v>
      </c>
      <c r="O6219" s="1" t="str">
        <f>_xlfn.LET(_xlpm.sep,":",_xlpm.w,$G6219,_xlfn.CONCAT("~",RIGHT(_xlpm.w,LEN(_xlpm.w)-FIND(_xlpm.sep,_xlpm.w)),"~"))</f>
        <v>~yee'r~</v>
      </c>
      <c r="P6219" s="1" t="str">
        <f>_xlfn.LET(_xlpm.sep,":",_xlpm.w,$G6219,_xlfn.CONCAT("[",LEFT(_xlpm.w,FIND(_xlpm.sep,_xlpm.w)-1),"]"))</f>
        <v>[ɪ]</v>
      </c>
      <c r="Q6219" s="14" cm="1">
        <f t="array" ref="Q6219">SUM(_xlfn._xlws.FILTER($H$2:$H$7109,_xlfn.MAP($O$2:$O$7109,_xlfn.LAMBDA(_xlpm.x,_xlpm.x=$O6219))))</f>
        <v>4.9701789264413521E-5</v>
      </c>
      <c r="R6219" s="14">
        <f>$H6219/Q6219</f>
        <v>1</v>
      </c>
      <c r="S6219" s="14" cm="1">
        <f t="array" ref="S6219">SUM(_xlfn._xlws.FILTER($H$2:$H$7109,_xlfn.MAP($P$2:$P$7109,_xlfn.LAMBDA(_xlpm.x,_xlpm.x=$P6219))))</f>
        <v>6.361829025844928E-3</v>
      </c>
      <c r="T6219" s="14">
        <f>$H6219/S6219</f>
        <v>7.8125000000000035E-3</v>
      </c>
      <c r="U6219" s="14">
        <f>_xlfn.LET(_xlpm.freq,F6219,_xlpm.size,M6219+1,_xlpm.F,V6219,LOG(1+_xlpm.freq)*LOG(1+_xlpm.size)*_xlpm.F)</f>
        <v>3.9441838654438888E-3</v>
      </c>
      <c r="V6219" s="14">
        <f>_xlfn.LET(_xlpm.a,T6219,_xlpm.b,R6219,2*_xlpm.a*_xlpm.b/(_xlpm.a+_xlpm.b))</f>
        <v>1.5503875968992255E-2</v>
      </c>
      <c r="W6219" s="14">
        <f>_xlfn.LET(_xlpm.p,R6219,_xlpm.q,T6219,LOG(_xlpm.p/_xlpm.q))</f>
        <v>2.1072099696478683</v>
      </c>
      <c r="X6219" s="2"/>
    </row>
    <row r="6220" spans="1:24">
      <c r="A6220" s="1" t="str">
        <f>_xlfn.LET(_xlpm.sep," : ",CONCATENATE(O6220,_xlpm.sep,P6220))</f>
        <v>~yeery~ : [ɪ]</v>
      </c>
      <c r="B6220" s="1">
        <f>_xlfn.LET(_xlpm.d,$G6220,_xlpm.k,_xlfn.CONCAT(LEFT(TRIM(B$1),1),"*"),COUNTIF(_xlpm.d,_xlpm.k))</f>
        <v>0</v>
      </c>
      <c r="C6220" s="1">
        <f>_xlfn.LET(_xlpm.d,$G6220,_xlpm.k,_xlfn.CONCAT(LEFT(TRIM(C$1),1),"*"),COUNTIF(_xlpm.d,_xlpm.k))</f>
        <v>0</v>
      </c>
      <c r="D6220" s="1">
        <f>_xlfn.LET(_xlpm.d,$G6220,_xlpm.k,_xlfn.CONCAT(LEFT(TRIM(D$1),1),"*"),COUNTIF(_xlpm.d,_xlpm.k))</f>
        <v>0</v>
      </c>
      <c r="E6220" s="1">
        <f>LOG(F6220+1,10)</f>
        <v>0.30102999566398114</v>
      </c>
      <c r="F6220" s="7">
        <v>1</v>
      </c>
      <c r="G6220" s="9" t="s">
        <v>5635</v>
      </c>
      <c r="H6220" s="4">
        <f>F6220/freq.sum.r6e</f>
        <v>4.9701789264413521E-5</v>
      </c>
      <c r="I6220" s="1" t="str">
        <f>_xlfn.LET(_xlpm.sep,":",_xlpm.w,$G6220,LEFT(_xlpm.w,FIND(_xlpm.sep,_xlpm.w)-1))</f>
        <v>ɪ</v>
      </c>
      <c r="J6220" s="1" t="str">
        <f>_xlfn.LET(_xlpm.sep,":",_xlpm.w,$G6220,RIGHT(_xlpm.w,LEN(_xlpm.w)-FIND(_xlpm.sep,_xlpm.w)))</f>
        <v>yeery</v>
      </c>
      <c r="K6220" s="10">
        <f>_xlfn.LET(_xlpm.w,I6220,LEN(_xlpm.w))</f>
        <v>1</v>
      </c>
      <c r="L6220" s="10">
        <f>_xlfn.LET(_xlpm.w,J6220,LEN(_xlpm.w))</f>
        <v>5</v>
      </c>
      <c r="M6220" s="10">
        <f>_xlfn.LET(_xlpm.a,K6220,_xlpm.b,L6220,MAX(_xlpm.a,_xlpm.b))</f>
        <v>5</v>
      </c>
      <c r="N6220" s="10">
        <f>_xlfn.LET(_xlpm.d,(K6220,L6220),MAX(_xlpm.d)-MIN(_xlpm.d))</f>
        <v>4</v>
      </c>
      <c r="O6220" s="1" t="str">
        <f>_xlfn.LET(_xlpm.sep,":",_xlpm.w,$G6220,_xlfn.CONCAT("~",RIGHT(_xlpm.w,LEN(_xlpm.w)-FIND(_xlpm.sep,_xlpm.w)),"~"))</f>
        <v>~yeery~</v>
      </c>
      <c r="P6220" s="1" t="str">
        <f>_xlfn.LET(_xlpm.sep,":",_xlpm.w,$G6220,_xlfn.CONCAT("[",LEFT(_xlpm.w,FIND(_xlpm.sep,_xlpm.w)-1),"]"))</f>
        <v>[ɪ]</v>
      </c>
      <c r="Q6220" s="14" cm="1">
        <f t="array" ref="Q6220">SUM(_xlfn._xlws.FILTER($H$2:$H$7117,_xlfn.MAP($O$2:$O$7117,_xlfn.LAMBDA(_xlpm.x,_xlpm.x=$O6220))))</f>
        <v>4.9701789264413521E-5</v>
      </c>
      <c r="R6220" s="14">
        <f>$H6220/Q6220</f>
        <v>1</v>
      </c>
      <c r="S6220" s="14" cm="1">
        <f t="array" ref="S6220">SUM(_xlfn._xlws.FILTER($H$2:$H$7117,_xlfn.MAP($P$2:$P$7117,_xlfn.LAMBDA(_xlpm.x,_xlpm.x=$P6220))))</f>
        <v>6.361829025844928E-3</v>
      </c>
      <c r="T6220" s="14">
        <f>$H6220/S6220</f>
        <v>7.8125000000000035E-3</v>
      </c>
      <c r="U6220" s="14">
        <f>_xlfn.LET(_xlpm.freq,F6220,_xlpm.size,M6220+1,_xlpm.F,V6220,LOG(1+_xlpm.freq)*LOG(1+_xlpm.size)*_xlpm.F)</f>
        <v>3.9441838654438888E-3</v>
      </c>
      <c r="V6220" s="14">
        <f>_xlfn.LET(_xlpm.a,T6220,_xlpm.b,R6220,2*_xlpm.a*_xlpm.b/(_xlpm.a+_xlpm.b))</f>
        <v>1.5503875968992255E-2</v>
      </c>
      <c r="W6220" s="14">
        <f>_xlfn.LET(_xlpm.p,R6220,_xlpm.q,T6220,LOG(_xlpm.p/_xlpm.q))</f>
        <v>2.1072099696478683</v>
      </c>
      <c r="X6220" s="2"/>
    </row>
    <row r="6221" spans="1:24">
      <c r="A6221" s="1" t="str">
        <f>_xlfn.LET(_xlpm.sep," : ",CONCATENATE(O6221,_xlpm.sep,P6221))</f>
        <v>~liegh~ : [lɪ]</v>
      </c>
      <c r="B6221" s="1">
        <f>_xlfn.LET(_xlpm.d,$G6221,_xlpm.k,_xlfn.CONCAT(LEFT(TRIM(B$1),1),"*"),COUNTIF(_xlpm.d,_xlpm.k))</f>
        <v>0</v>
      </c>
      <c r="C6221" s="1">
        <f>_xlfn.LET(_xlpm.d,$G6221,_xlpm.k,_xlfn.CONCAT(LEFT(TRIM(C$1),1),"*"),COUNTIF(_xlpm.d,_xlpm.k))</f>
        <v>0</v>
      </c>
      <c r="D6221" s="1">
        <f>_xlfn.LET(_xlpm.d,$G6221,_xlpm.k,_xlfn.CONCAT(LEFT(TRIM(D$1),1),"*"),COUNTIF(_xlpm.d,_xlpm.k))</f>
        <v>0</v>
      </c>
      <c r="E6221" s="1">
        <f>LOG(F6221+1,10)</f>
        <v>0.47712125471966244</v>
      </c>
      <c r="F6221" s="7">
        <v>2</v>
      </c>
      <c r="G6221" s="9" t="s">
        <v>2304</v>
      </c>
      <c r="H6221" s="4">
        <f>F6221/freq.sum.r6e</f>
        <v>9.9403578528827041E-5</v>
      </c>
      <c r="I6221" s="4" t="str">
        <f>_xlfn.LET(_xlpm.sep,":",_xlpm.w,$G6221,LEFT(_xlpm.w,FIND(_xlpm.sep,_xlpm.w)-1))</f>
        <v>lɪ</v>
      </c>
      <c r="J6221" s="4" t="str">
        <f>_xlfn.LET(_xlpm.sep,":",_xlpm.w,$G6221,RIGHT(_xlpm.w,LEN(_xlpm.w)-FIND(_xlpm.sep,_xlpm.w)))</f>
        <v>liegh</v>
      </c>
      <c r="K6221" s="10">
        <f>_xlfn.LET(_xlpm.w,I6221,LEN(_xlpm.w))</f>
        <v>2</v>
      </c>
      <c r="L6221" s="10">
        <f>_xlfn.LET(_xlpm.w,J6221,LEN(_xlpm.w))</f>
        <v>5</v>
      </c>
      <c r="M6221" s="10">
        <f>_xlfn.LET(_xlpm.a,K6221,_xlpm.b,L6221,MAX(_xlpm.a,_xlpm.b))</f>
        <v>5</v>
      </c>
      <c r="N6221" s="10">
        <f>_xlfn.LET(_xlpm.d,(K6221,L6221),MAX(_xlpm.d)-MIN(_xlpm.d))</f>
        <v>3</v>
      </c>
      <c r="O6221" s="1" t="str">
        <f>_xlfn.LET(_xlpm.sep,":",_xlpm.w,$G6221,_xlfn.CONCAT("~",RIGHT(_xlpm.w,LEN(_xlpm.w)-FIND(_xlpm.sep,_xlpm.w)),"~"))</f>
        <v>~liegh~</v>
      </c>
      <c r="P6221" s="1" t="str">
        <f>_xlfn.LET(_xlpm.sep,":",_xlpm.w,$G6221,_xlfn.CONCAT("[",LEFT(_xlpm.w,FIND(_xlpm.sep,_xlpm.w)-1),"]"))</f>
        <v>[lɪ]</v>
      </c>
      <c r="Q6221" s="14" cm="1">
        <f t="array" ref="Q6221">SUM(_xlfn._xlws.FILTER($H$2:$H$7109,_xlfn.MAP($O$2:$O$7109,_xlfn.LAMBDA(_xlpm.x,_xlpm.x=$O6221))))</f>
        <v>1.4910536779324057E-4</v>
      </c>
      <c r="R6221" s="14">
        <f>$H6221/Q6221</f>
        <v>0.66666666666666663</v>
      </c>
      <c r="S6221" s="14" cm="1">
        <f t="array" ref="S6221">SUM(_xlfn._xlws.FILTER($H$2:$H$7109,_xlfn.MAP($P$2:$P$7109,_xlfn.LAMBDA(_xlpm.x,_xlpm.x=$P6221))))</f>
        <v>2.067594433399602E-2</v>
      </c>
      <c r="T6221" s="14">
        <f>$H6221/S6221</f>
        <v>4.8076923076923088E-3</v>
      </c>
      <c r="U6221" s="14">
        <f>_xlfn.LET(_xlpm.freq,F6221,_xlpm.size,M6221+1,_xlpm.F,V6221,LOG(1+_xlpm.freq)*LOG(1+_xlpm.size)*_xlpm.F)</f>
        <v>3.849300593916275E-3</v>
      </c>
      <c r="V6221" s="14">
        <f>_xlfn.LET(_xlpm.a,T6221,_xlpm.b,R6221,2*_xlpm.a*_xlpm.b/(_xlpm.a+_xlpm.b))</f>
        <v>9.5465393794749425E-3</v>
      </c>
      <c r="W6221" s="14">
        <f>_xlfn.LET(_xlpm.p,R6221,_xlpm.q,T6221,LOG(_xlpm.p/_xlpm.q))</f>
        <v>2.1419720759070802</v>
      </c>
      <c r="X6221" s="2"/>
    </row>
    <row r="6222" spans="1:24">
      <c r="A6222" s="1" t="str">
        <f>_xlfn.LET(_xlpm.sep," : ",CONCATENATE(O6222,_xlpm.sep,P6222))</f>
        <v>~'lear~ : [lɪ]</v>
      </c>
      <c r="B6222" s="1">
        <f>_xlfn.LET(_xlpm.d,$G6222,_xlpm.k,_xlfn.CONCAT(LEFT(TRIM(B$1),1),"*"),COUNTIF(_xlpm.d,_xlpm.k))</f>
        <v>0</v>
      </c>
      <c r="C6222" s="1">
        <f>_xlfn.LET(_xlpm.d,$G6222,_xlpm.k,_xlfn.CONCAT(LEFT(TRIM(C$1),1),"*"),COUNTIF(_xlpm.d,_xlpm.k))</f>
        <v>0</v>
      </c>
      <c r="D6222" s="1">
        <f>_xlfn.LET(_xlpm.d,$G6222,_xlpm.k,_xlfn.CONCAT(LEFT(TRIM(D$1),1),"*"),COUNTIF(_xlpm.d,_xlpm.k))</f>
        <v>0</v>
      </c>
      <c r="E6222" s="1">
        <f>LOG(F6222+1,10)</f>
        <v>0.60205999132796229</v>
      </c>
      <c r="F6222" s="7">
        <v>3</v>
      </c>
      <c r="G6222" s="9" t="s">
        <v>2256</v>
      </c>
      <c r="H6222" s="4">
        <f>F6222/freq.sum.r6e</f>
        <v>1.4910536779324057E-4</v>
      </c>
      <c r="I6222" s="1" t="str">
        <f>_xlfn.LET(_xlpm.sep,":",_xlpm.w,$G6222,LEFT(_xlpm.w,FIND(_xlpm.sep,_xlpm.w)-1))</f>
        <v>lɪ</v>
      </c>
      <c r="J6222" s="1" t="str">
        <f>_xlfn.LET(_xlpm.sep,":",_xlpm.w,$G6222,RIGHT(_xlpm.w,LEN(_xlpm.w)-FIND(_xlpm.sep,_xlpm.w)))</f>
        <v>'lear</v>
      </c>
      <c r="K6222" s="10">
        <f>_xlfn.LET(_xlpm.w,I6222,LEN(_xlpm.w))</f>
        <v>2</v>
      </c>
      <c r="L6222" s="10">
        <f>_xlfn.LET(_xlpm.w,J6222,LEN(_xlpm.w))</f>
        <v>5</v>
      </c>
      <c r="M6222" s="10">
        <f>_xlfn.LET(_xlpm.a,K6222,_xlpm.b,L6222,MAX(_xlpm.a,_xlpm.b))</f>
        <v>5</v>
      </c>
      <c r="N6222" s="10">
        <f>_xlfn.LET(_xlpm.d,(K6222,L6222),MAX(_xlpm.d)-MIN(_xlpm.d))</f>
        <v>3</v>
      </c>
      <c r="O6222" s="1" t="str">
        <f>_xlfn.LET(_xlpm.sep,":",_xlpm.w,$G6222,_xlfn.CONCAT("~",RIGHT(_xlpm.w,LEN(_xlpm.w)-FIND(_xlpm.sep,_xlpm.w)),"~"))</f>
        <v>~'lear~</v>
      </c>
      <c r="P6222" s="1" t="str">
        <f>_xlfn.LET(_xlpm.sep,":",_xlpm.w,$G6222,_xlfn.CONCAT("[",LEFT(_xlpm.w,FIND(_xlpm.sep,_xlpm.w)-1),"]"))</f>
        <v>[lɪ]</v>
      </c>
      <c r="Q6222" s="14" cm="1">
        <f t="array" ref="Q6222">SUM(_xlfn._xlws.FILTER($H$2:$H$7117,_xlfn.MAP($O$2:$O$7117,_xlfn.LAMBDA(_xlpm.x,_xlpm.x=$O6222))))</f>
        <v>1.4910536779324057E-4</v>
      </c>
      <c r="R6222" s="14">
        <f>$H6222/Q6222</f>
        <v>1</v>
      </c>
      <c r="S6222" s="14" cm="1">
        <f t="array" ref="S6222">SUM(_xlfn._xlws.FILTER($H$2:$H$7117,_xlfn.MAP($P$2:$P$7117,_xlfn.LAMBDA(_xlpm.x,_xlpm.x=$P6222))))</f>
        <v>2.067594433399602E-2</v>
      </c>
      <c r="T6222" s="14">
        <f>$H6222/S6222</f>
        <v>7.2115384615384637E-3</v>
      </c>
      <c r="U6222" s="14">
        <f>_xlfn.LET(_xlpm.freq,F6222,_xlpm.size,M6222+1,_xlpm.F,V6222,LOG(1+_xlpm.freq)*LOG(1+_xlpm.size)*_xlpm.F)</f>
        <v>7.2859148254261798E-3</v>
      </c>
      <c r="V6222" s="14">
        <f>_xlfn.LET(_xlpm.a,T6222,_xlpm.b,R6222,2*_xlpm.a*_xlpm.b/(_xlpm.a+_xlpm.b))</f>
        <v>1.4319809069212413E-2</v>
      </c>
      <c r="W6222" s="14">
        <f>_xlfn.LET(_xlpm.p,R6222,_xlpm.q,T6222,LOG(_xlpm.p/_xlpm.q))</f>
        <v>2.1419720759070802</v>
      </c>
      <c r="X6222" s="2"/>
    </row>
    <row r="6223" spans="1:24">
      <c r="A6223" s="1" t="str">
        <f>_xlfn.LET(_xlpm.sep," : ",CONCATENATE(O6223,_xlpm.sep,P6223))</f>
        <v>~ghlyr~ : [lɪ]</v>
      </c>
      <c r="B6223" s="1">
        <f>_xlfn.LET(_xlpm.d,$G6223,_xlpm.k,_xlfn.CONCAT(LEFT(TRIM(B$1),1),"*"),COUNTIF(_xlpm.d,_xlpm.k))</f>
        <v>0</v>
      </c>
      <c r="C6223" s="1">
        <f>_xlfn.LET(_xlpm.d,$G6223,_xlpm.k,_xlfn.CONCAT(LEFT(TRIM(C$1),1),"*"),COUNTIF(_xlpm.d,_xlpm.k))</f>
        <v>0</v>
      </c>
      <c r="D6223" s="1">
        <f>_xlfn.LET(_xlpm.d,$G6223,_xlpm.k,_xlfn.CONCAT(LEFT(TRIM(D$1),1),"*"),COUNTIF(_xlpm.d,_xlpm.k))</f>
        <v>0</v>
      </c>
      <c r="E6223" s="1">
        <f>LOG(F6223+1,10)</f>
        <v>0.60205999132796229</v>
      </c>
      <c r="F6223" s="7">
        <v>3</v>
      </c>
      <c r="G6223" s="9" t="s">
        <v>2263</v>
      </c>
      <c r="H6223" s="4">
        <f>F6223/freq.sum.r6e</f>
        <v>1.4910536779324057E-4</v>
      </c>
      <c r="I6223" s="1" t="str">
        <f>_xlfn.LET(_xlpm.sep,":",_xlpm.w,$G6223,LEFT(_xlpm.w,FIND(_xlpm.sep,_xlpm.w)-1))</f>
        <v>lɪ</v>
      </c>
      <c r="J6223" s="1" t="str">
        <f>_xlfn.LET(_xlpm.sep,":",_xlpm.w,$G6223,RIGHT(_xlpm.w,LEN(_xlpm.w)-FIND(_xlpm.sep,_xlpm.w)))</f>
        <v>ghlyr</v>
      </c>
      <c r="K6223" s="10">
        <f>_xlfn.LET(_xlpm.w,I6223,LEN(_xlpm.w))</f>
        <v>2</v>
      </c>
      <c r="L6223" s="10">
        <f>_xlfn.LET(_xlpm.w,J6223,LEN(_xlpm.w))</f>
        <v>5</v>
      </c>
      <c r="M6223" s="10">
        <f>_xlfn.LET(_xlpm.a,K6223,_xlpm.b,L6223,MAX(_xlpm.a,_xlpm.b))</f>
        <v>5</v>
      </c>
      <c r="N6223" s="10">
        <f>_xlfn.LET(_xlpm.d,(K6223,L6223),MAX(_xlpm.d)-MIN(_xlpm.d))</f>
        <v>3</v>
      </c>
      <c r="O6223" s="1" t="str">
        <f>_xlfn.LET(_xlpm.sep,":",_xlpm.w,$G6223,_xlfn.CONCAT("~",RIGHT(_xlpm.w,LEN(_xlpm.w)-FIND(_xlpm.sep,_xlpm.w)),"~"))</f>
        <v>~ghlyr~</v>
      </c>
      <c r="P6223" s="1" t="str">
        <f>_xlfn.LET(_xlpm.sep,":",_xlpm.w,$G6223,_xlfn.CONCAT("[",LEFT(_xlpm.w,FIND(_xlpm.sep,_xlpm.w)-1),"]"))</f>
        <v>[lɪ]</v>
      </c>
      <c r="Q6223" s="14" cm="1">
        <f t="array" ref="Q6223">SUM(_xlfn._xlws.FILTER($H$2:$H$7117,_xlfn.MAP($O$2:$O$7117,_xlfn.LAMBDA(_xlpm.x,_xlpm.x=$O6223))))</f>
        <v>1.4910536779324057E-4</v>
      </c>
      <c r="R6223" s="14">
        <f>$H6223/Q6223</f>
        <v>1</v>
      </c>
      <c r="S6223" s="14" cm="1">
        <f t="array" ref="S6223">SUM(_xlfn._xlws.FILTER($H$2:$H$7117,_xlfn.MAP($P$2:$P$7117,_xlfn.LAMBDA(_xlpm.x,_xlpm.x=$P6223))))</f>
        <v>2.067594433399602E-2</v>
      </c>
      <c r="T6223" s="14">
        <f>$H6223/S6223</f>
        <v>7.2115384615384637E-3</v>
      </c>
      <c r="U6223" s="14">
        <f>_xlfn.LET(_xlpm.freq,F6223,_xlpm.size,M6223+1,_xlpm.F,V6223,LOG(1+_xlpm.freq)*LOG(1+_xlpm.size)*_xlpm.F)</f>
        <v>7.2859148254261798E-3</v>
      </c>
      <c r="V6223" s="14">
        <f>_xlfn.LET(_xlpm.a,T6223,_xlpm.b,R6223,2*_xlpm.a*_xlpm.b/(_xlpm.a+_xlpm.b))</f>
        <v>1.4319809069212413E-2</v>
      </c>
      <c r="W6223" s="14">
        <f>_xlfn.LET(_xlpm.p,R6223,_xlpm.q,T6223,LOG(_xlpm.p/_xlpm.q))</f>
        <v>2.1419720759070802</v>
      </c>
      <c r="X6223" s="2"/>
    </row>
    <row r="6224" spans="1:24">
      <c r="A6224" s="1" t="str">
        <f>_xlfn.LET(_xlpm.sep," : ",CONCATENATE(O6224,_xlpm.sep,P6224))</f>
        <v>~llear~ : [lɪ]</v>
      </c>
      <c r="B6224" s="1">
        <f>_xlfn.LET(_xlpm.d,$G6224,_xlpm.k,_xlfn.CONCAT(LEFT(TRIM(B$1),1),"*"),COUNTIF(_xlpm.d,_xlpm.k))</f>
        <v>0</v>
      </c>
      <c r="C6224" s="1">
        <f>_xlfn.LET(_xlpm.d,$G6224,_xlpm.k,_xlfn.CONCAT(LEFT(TRIM(C$1),1),"*"),COUNTIF(_xlpm.d,_xlpm.k))</f>
        <v>0</v>
      </c>
      <c r="D6224" s="1">
        <f>_xlfn.LET(_xlpm.d,$G6224,_xlpm.k,_xlfn.CONCAT(LEFT(TRIM(D$1),1),"*"),COUNTIF(_xlpm.d,_xlpm.k))</f>
        <v>0</v>
      </c>
      <c r="E6224" s="1">
        <f>LOG(F6224+1,10)</f>
        <v>0.60205999132796229</v>
      </c>
      <c r="F6224" s="7">
        <v>3</v>
      </c>
      <c r="G6224" s="9" t="s">
        <v>2328</v>
      </c>
      <c r="H6224" s="4">
        <f>F6224/freq.sum.r6e</f>
        <v>1.4910536779324057E-4</v>
      </c>
      <c r="I6224" s="1" t="str">
        <f>_xlfn.LET(_xlpm.sep,":",_xlpm.w,$G6224,LEFT(_xlpm.w,FIND(_xlpm.sep,_xlpm.w)-1))</f>
        <v>lɪ</v>
      </c>
      <c r="J6224" s="1" t="str">
        <f>_xlfn.LET(_xlpm.sep,":",_xlpm.w,$G6224,RIGHT(_xlpm.w,LEN(_xlpm.w)-FIND(_xlpm.sep,_xlpm.w)))</f>
        <v>llear</v>
      </c>
      <c r="K6224" s="10">
        <f>_xlfn.LET(_xlpm.w,I6224,LEN(_xlpm.w))</f>
        <v>2</v>
      </c>
      <c r="L6224" s="10">
        <f>_xlfn.LET(_xlpm.w,J6224,LEN(_xlpm.w))</f>
        <v>5</v>
      </c>
      <c r="M6224" s="10">
        <f>_xlfn.LET(_xlpm.a,K6224,_xlpm.b,L6224,MAX(_xlpm.a,_xlpm.b))</f>
        <v>5</v>
      </c>
      <c r="N6224" s="10">
        <f>_xlfn.LET(_xlpm.d,(K6224,L6224),MAX(_xlpm.d)-MIN(_xlpm.d))</f>
        <v>3</v>
      </c>
      <c r="O6224" s="1" t="str">
        <f>_xlfn.LET(_xlpm.sep,":",_xlpm.w,$G6224,_xlfn.CONCAT("~",RIGHT(_xlpm.w,LEN(_xlpm.w)-FIND(_xlpm.sep,_xlpm.w)),"~"))</f>
        <v>~llear~</v>
      </c>
      <c r="P6224" s="1" t="str">
        <f>_xlfn.LET(_xlpm.sep,":",_xlpm.w,$G6224,_xlfn.CONCAT("[",LEFT(_xlpm.w,FIND(_xlpm.sep,_xlpm.w)-1),"]"))</f>
        <v>[lɪ]</v>
      </c>
      <c r="Q6224" s="14" cm="1">
        <f t="array" ref="Q6224">SUM(_xlfn._xlws.FILTER($H$2:$H$7117,_xlfn.MAP($O$2:$O$7117,_xlfn.LAMBDA(_xlpm.x,_xlpm.x=$O6224))))</f>
        <v>1.4910536779324057E-4</v>
      </c>
      <c r="R6224" s="14">
        <f>$H6224/Q6224</f>
        <v>1</v>
      </c>
      <c r="S6224" s="14" cm="1">
        <f t="array" ref="S6224">SUM(_xlfn._xlws.FILTER($H$2:$H$7117,_xlfn.MAP($P$2:$P$7117,_xlfn.LAMBDA(_xlpm.x,_xlpm.x=$P6224))))</f>
        <v>2.067594433399602E-2</v>
      </c>
      <c r="T6224" s="14">
        <f>$H6224/S6224</f>
        <v>7.2115384615384637E-3</v>
      </c>
      <c r="U6224" s="14">
        <f>_xlfn.LET(_xlpm.freq,F6224,_xlpm.size,M6224+1,_xlpm.F,V6224,LOG(1+_xlpm.freq)*LOG(1+_xlpm.size)*_xlpm.F)</f>
        <v>7.2859148254261798E-3</v>
      </c>
      <c r="V6224" s="14">
        <f>_xlfn.LET(_xlpm.a,T6224,_xlpm.b,R6224,2*_xlpm.a*_xlpm.b/(_xlpm.a+_xlpm.b))</f>
        <v>1.4319809069212413E-2</v>
      </c>
      <c r="W6224" s="14">
        <f>_xlfn.LET(_xlpm.p,R6224,_xlpm.q,T6224,LOG(_xlpm.p/_xlpm.q))</f>
        <v>2.1419720759070802</v>
      </c>
      <c r="X6224" s="2"/>
    </row>
    <row r="6225" spans="1:24">
      <c r="A6225" s="1" t="str">
        <f>_xlfn.LET(_xlpm.sep," : ",CONCATENATE(O6225,_xlpm.sep,P6225))</f>
        <v>~lleyr~ : [lɪ]</v>
      </c>
      <c r="B6225" s="1">
        <f>_xlfn.LET(_xlpm.d,$G6225,_xlpm.k,_xlfn.CONCAT(LEFT(TRIM(B$1),1),"*"),COUNTIF(_xlpm.d,_xlpm.k))</f>
        <v>0</v>
      </c>
      <c r="C6225" s="1">
        <f>_xlfn.LET(_xlpm.d,$G6225,_xlpm.k,_xlfn.CONCAT(LEFT(TRIM(C$1),1),"*"),COUNTIF(_xlpm.d,_xlpm.k))</f>
        <v>0</v>
      </c>
      <c r="D6225" s="1">
        <f>_xlfn.LET(_xlpm.d,$G6225,_xlpm.k,_xlfn.CONCAT(LEFT(TRIM(D$1),1),"*"),COUNTIF(_xlpm.d,_xlpm.k))</f>
        <v>0</v>
      </c>
      <c r="E6225" s="1">
        <f>LOG(F6225+1,10)</f>
        <v>0.60205999132796229</v>
      </c>
      <c r="F6225" s="7">
        <v>3</v>
      </c>
      <c r="G6225" s="9" t="s">
        <v>2345</v>
      </c>
      <c r="H6225" s="4">
        <f>F6225/freq.sum.r6e</f>
        <v>1.4910536779324057E-4</v>
      </c>
      <c r="I6225" s="1" t="str">
        <f>_xlfn.LET(_xlpm.sep,":",_xlpm.w,$G6225,LEFT(_xlpm.w,FIND(_xlpm.sep,_xlpm.w)-1))</f>
        <v>lɪ</v>
      </c>
      <c r="J6225" s="1" t="str">
        <f>_xlfn.LET(_xlpm.sep,":",_xlpm.w,$G6225,RIGHT(_xlpm.w,LEN(_xlpm.w)-FIND(_xlpm.sep,_xlpm.w)))</f>
        <v>lleyr</v>
      </c>
      <c r="K6225" s="10">
        <f>_xlfn.LET(_xlpm.w,I6225,LEN(_xlpm.w))</f>
        <v>2</v>
      </c>
      <c r="L6225" s="10">
        <f>_xlfn.LET(_xlpm.w,J6225,LEN(_xlpm.w))</f>
        <v>5</v>
      </c>
      <c r="M6225" s="10">
        <f>_xlfn.LET(_xlpm.a,K6225,_xlpm.b,L6225,MAX(_xlpm.a,_xlpm.b))</f>
        <v>5</v>
      </c>
      <c r="N6225" s="10">
        <f>_xlfn.LET(_xlpm.d,(K6225,L6225),MAX(_xlpm.d)-MIN(_xlpm.d))</f>
        <v>3</v>
      </c>
      <c r="O6225" s="1" t="str">
        <f>_xlfn.LET(_xlpm.sep,":",_xlpm.w,$G6225,_xlfn.CONCAT("~",RIGHT(_xlpm.w,LEN(_xlpm.w)-FIND(_xlpm.sep,_xlpm.w)),"~"))</f>
        <v>~lleyr~</v>
      </c>
      <c r="P6225" s="1" t="str">
        <f>_xlfn.LET(_xlpm.sep,":",_xlpm.w,$G6225,_xlfn.CONCAT("[",LEFT(_xlpm.w,FIND(_xlpm.sep,_xlpm.w)-1),"]"))</f>
        <v>[lɪ]</v>
      </c>
      <c r="Q6225" s="14" cm="1">
        <f t="array" ref="Q6225">SUM(_xlfn._xlws.FILTER($H$2:$H$7117,_xlfn.MAP($O$2:$O$7117,_xlfn.LAMBDA(_xlpm.x,_xlpm.x=$O6225))))</f>
        <v>1.4910536779324057E-4</v>
      </c>
      <c r="R6225" s="14">
        <f>$H6225/Q6225</f>
        <v>1</v>
      </c>
      <c r="S6225" s="14" cm="1">
        <f t="array" ref="S6225">SUM(_xlfn._xlws.FILTER($H$2:$H$7117,_xlfn.MAP($P$2:$P$7117,_xlfn.LAMBDA(_xlpm.x,_xlpm.x=$P6225))))</f>
        <v>2.067594433399602E-2</v>
      </c>
      <c r="T6225" s="14">
        <f>$H6225/S6225</f>
        <v>7.2115384615384637E-3</v>
      </c>
      <c r="U6225" s="14">
        <f>_xlfn.LET(_xlpm.freq,F6225,_xlpm.size,M6225+1,_xlpm.F,V6225,LOG(1+_xlpm.freq)*LOG(1+_xlpm.size)*_xlpm.F)</f>
        <v>7.2859148254261798E-3</v>
      </c>
      <c r="V6225" s="14">
        <f>_xlfn.LET(_xlpm.a,T6225,_xlpm.b,R6225,2*_xlpm.a*_xlpm.b/(_xlpm.a+_xlpm.b))</f>
        <v>1.4319809069212413E-2</v>
      </c>
      <c r="W6225" s="14">
        <f>_xlfn.LET(_xlpm.p,R6225,_xlpm.q,T6225,LOG(_xlpm.p/_xlpm.q))</f>
        <v>2.1419720759070802</v>
      </c>
      <c r="X6225" s="2"/>
    </row>
    <row r="6226" spans="1:24">
      <c r="A6226" s="1" t="str">
        <f>_xlfn.LET(_xlpm.sep," : ",CONCATENATE(O6226,_xlpm.sep,P6226))</f>
        <v>~chi'r~ : [kɪ]</v>
      </c>
      <c r="B6226" s="1">
        <f>_xlfn.LET(_xlpm.d,$G6226,_xlpm.k,_xlfn.CONCAT(LEFT(TRIM(B$1),1),"*"),COUNTIF(_xlpm.d,_xlpm.k))</f>
        <v>0</v>
      </c>
      <c r="C6226" s="1">
        <f>_xlfn.LET(_xlpm.d,$G6226,_xlpm.k,_xlfn.CONCAT(LEFT(TRIM(C$1),1),"*"),COUNTIF(_xlpm.d,_xlpm.k))</f>
        <v>0</v>
      </c>
      <c r="D6226" s="1">
        <f>_xlfn.LET(_xlpm.d,$G6226,_xlpm.k,_xlfn.CONCAT(LEFT(TRIM(D$1),1),"*"),COUNTIF(_xlpm.d,_xlpm.k))</f>
        <v>0</v>
      </c>
      <c r="E6226" s="1">
        <f>LOG(F6226+1,10)</f>
        <v>0.30102999566398114</v>
      </c>
      <c r="F6226" s="7">
        <v>1</v>
      </c>
      <c r="G6226" s="9" t="s">
        <v>1766</v>
      </c>
      <c r="H6226" s="4">
        <f>F6226/freq.sum.r6e</f>
        <v>4.9701789264413521E-5</v>
      </c>
      <c r="I6226" s="1" t="str">
        <f>_xlfn.LET(_xlpm.sep,":",_xlpm.w,$G6226,LEFT(_xlpm.w,FIND(_xlpm.sep,_xlpm.w)-1))</f>
        <v>kɪ</v>
      </c>
      <c r="J6226" s="1" t="str">
        <f>_xlfn.LET(_xlpm.sep,":",_xlpm.w,$G6226,RIGHT(_xlpm.w,LEN(_xlpm.w)-FIND(_xlpm.sep,_xlpm.w)))</f>
        <v>chi'r</v>
      </c>
      <c r="K6226" s="10">
        <f>_xlfn.LET(_xlpm.w,I6226,LEN(_xlpm.w))</f>
        <v>2</v>
      </c>
      <c r="L6226" s="10">
        <f>_xlfn.LET(_xlpm.w,J6226,LEN(_xlpm.w))</f>
        <v>5</v>
      </c>
      <c r="M6226" s="10">
        <f>_xlfn.LET(_xlpm.a,K6226,_xlpm.b,L6226,MAX(_xlpm.a,_xlpm.b))</f>
        <v>5</v>
      </c>
      <c r="N6226" s="10">
        <f>_xlfn.LET(_xlpm.d,(K6226,L6226),MAX(_xlpm.d)-MIN(_xlpm.d))</f>
        <v>3</v>
      </c>
      <c r="O6226" s="1" t="str">
        <f>_xlfn.LET(_xlpm.sep,":",_xlpm.w,$G6226,_xlfn.CONCAT("~",RIGHT(_xlpm.w,LEN(_xlpm.w)-FIND(_xlpm.sep,_xlpm.w)),"~"))</f>
        <v>~chi'r~</v>
      </c>
      <c r="P6226" s="1" t="str">
        <f>_xlfn.LET(_xlpm.sep,":",_xlpm.w,$G6226,_xlfn.CONCAT("[",LEFT(_xlpm.w,FIND(_xlpm.sep,_xlpm.w)-1),"]"))</f>
        <v>[kɪ]</v>
      </c>
      <c r="Q6226" s="14" cm="1">
        <f t="array" ref="Q6226">SUM(_xlfn._xlws.FILTER($H$2:$H$7117,_xlfn.MAP($O$2:$O$7117,_xlfn.LAMBDA(_xlpm.x,_xlpm.x=$O6226))))</f>
        <v>9.9403578528827041E-5</v>
      </c>
      <c r="R6226" s="14">
        <f>$H6226/Q6226</f>
        <v>0.5</v>
      </c>
      <c r="S6226" s="14" cm="1">
        <f t="array" ref="S6226">SUM(_xlfn._xlws.FILTER($H$2:$H$7117,_xlfn.MAP($P$2:$P$7117,_xlfn.LAMBDA(_xlpm.x,_xlpm.x=$P6226))))</f>
        <v>1.431411530815109E-2</v>
      </c>
      <c r="T6226" s="14">
        <f>$H6226/S6226</f>
        <v>3.4722222222222233E-3</v>
      </c>
      <c r="U6226" s="14">
        <f>_xlfn.LET(_xlpm.freq,F6226,_xlpm.size,M6226+1,_xlpm.F,V6226,LOG(1+_xlpm.freq)*LOG(1+_xlpm.size)*_xlpm.F)</f>
        <v>1.7544817884215919E-3</v>
      </c>
      <c r="V6226" s="14">
        <f>_xlfn.LET(_xlpm.a,T6226,_xlpm.b,R6226,2*_xlpm.a*_xlpm.b/(_xlpm.a+_xlpm.b))</f>
        <v>6.8965517241379335E-3</v>
      </c>
      <c r="W6226" s="14">
        <f>_xlfn.LET(_xlpm.p,R6226,_xlpm.q,T6226,LOG(_xlpm.p/_xlpm.q))</f>
        <v>2.1583624920952493</v>
      </c>
      <c r="X6226" s="2"/>
    </row>
    <row r="6227" spans="1:24">
      <c r="A6227" s="1" t="str">
        <f>_xlfn.LET(_xlpm.sep," : ",CONCATENATE(O6227,_xlpm.sep,P6227))</f>
        <v>~chiry~ : [kɪ]</v>
      </c>
      <c r="B6227" s="1">
        <f>_xlfn.LET(_xlpm.d,$G6227,_xlpm.k,_xlfn.CONCAT(LEFT(TRIM(B$1),1),"*"),COUNTIF(_xlpm.d,_xlpm.k))</f>
        <v>0</v>
      </c>
      <c r="C6227" s="1">
        <f>_xlfn.LET(_xlpm.d,$G6227,_xlpm.k,_xlfn.CONCAT(LEFT(TRIM(C$1),1),"*"),COUNTIF(_xlpm.d,_xlpm.k))</f>
        <v>0</v>
      </c>
      <c r="D6227" s="1">
        <f>_xlfn.LET(_xlpm.d,$G6227,_xlpm.k,_xlfn.CONCAT(LEFT(TRIM(D$1),1),"*"),COUNTIF(_xlpm.d,_xlpm.k))</f>
        <v>0</v>
      </c>
      <c r="E6227" s="1">
        <f>LOG(F6227+1,10)</f>
        <v>0.30102999566398114</v>
      </c>
      <c r="F6227" s="7">
        <v>1</v>
      </c>
      <c r="G6227" s="9" t="s">
        <v>1771</v>
      </c>
      <c r="H6227" s="4">
        <f>F6227/freq.sum.r6e</f>
        <v>4.9701789264413521E-5</v>
      </c>
      <c r="I6227" s="1" t="str">
        <f>_xlfn.LET(_xlpm.sep,":",_xlpm.w,$G6227,LEFT(_xlpm.w,FIND(_xlpm.sep,_xlpm.w)-1))</f>
        <v>kɪ</v>
      </c>
      <c r="J6227" s="1" t="str">
        <f>_xlfn.LET(_xlpm.sep,":",_xlpm.w,$G6227,RIGHT(_xlpm.w,LEN(_xlpm.w)-FIND(_xlpm.sep,_xlpm.w)))</f>
        <v>chiry</v>
      </c>
      <c r="K6227" s="10">
        <f>_xlfn.LET(_xlpm.w,I6227,LEN(_xlpm.w))</f>
        <v>2</v>
      </c>
      <c r="L6227" s="10">
        <f>_xlfn.LET(_xlpm.w,J6227,LEN(_xlpm.w))</f>
        <v>5</v>
      </c>
      <c r="M6227" s="10">
        <f>_xlfn.LET(_xlpm.a,K6227,_xlpm.b,L6227,MAX(_xlpm.a,_xlpm.b))</f>
        <v>5</v>
      </c>
      <c r="N6227" s="10">
        <f>_xlfn.LET(_xlpm.d,(K6227,L6227),MAX(_xlpm.d)-MIN(_xlpm.d))</f>
        <v>3</v>
      </c>
      <c r="O6227" s="1" t="str">
        <f>_xlfn.LET(_xlpm.sep,":",_xlpm.w,$G6227,_xlfn.CONCAT("~",RIGHT(_xlpm.w,LEN(_xlpm.w)-FIND(_xlpm.sep,_xlpm.w)),"~"))</f>
        <v>~chiry~</v>
      </c>
      <c r="P6227" s="1" t="str">
        <f>_xlfn.LET(_xlpm.sep,":",_xlpm.w,$G6227,_xlfn.CONCAT("[",LEFT(_xlpm.w,FIND(_xlpm.sep,_xlpm.w)-1),"]"))</f>
        <v>[kɪ]</v>
      </c>
      <c r="Q6227" s="14" cm="1">
        <f t="array" ref="Q6227">SUM(_xlfn._xlws.FILTER($H$2:$H$7117,_xlfn.MAP($O$2:$O$7117,_xlfn.LAMBDA(_xlpm.x,_xlpm.x=$O6227))))</f>
        <v>9.9403578528827041E-5</v>
      </c>
      <c r="R6227" s="14">
        <f>$H6227/Q6227</f>
        <v>0.5</v>
      </c>
      <c r="S6227" s="14" cm="1">
        <f t="array" ref="S6227">SUM(_xlfn._xlws.FILTER($H$2:$H$7117,_xlfn.MAP($P$2:$P$7117,_xlfn.LAMBDA(_xlpm.x,_xlpm.x=$P6227))))</f>
        <v>1.431411530815109E-2</v>
      </c>
      <c r="T6227" s="14">
        <f>$H6227/S6227</f>
        <v>3.4722222222222233E-3</v>
      </c>
      <c r="U6227" s="14">
        <f>_xlfn.LET(_xlpm.freq,F6227,_xlpm.size,M6227+1,_xlpm.F,V6227,LOG(1+_xlpm.freq)*LOG(1+_xlpm.size)*_xlpm.F)</f>
        <v>1.7544817884215919E-3</v>
      </c>
      <c r="V6227" s="14">
        <f>_xlfn.LET(_xlpm.a,T6227,_xlpm.b,R6227,2*_xlpm.a*_xlpm.b/(_xlpm.a+_xlpm.b))</f>
        <v>6.8965517241379335E-3</v>
      </c>
      <c r="W6227" s="14">
        <f>_xlfn.LET(_xlpm.p,R6227,_xlpm.q,T6227,LOG(_xlpm.p/_xlpm.q))</f>
        <v>2.1583624920952493</v>
      </c>
      <c r="X6227" s="2"/>
    </row>
    <row r="6228" spans="1:24">
      <c r="A6228" s="1" t="str">
        <f>_xlfn.LET(_xlpm.sep," : ",CONCATENATE(O6228,_xlpm.sep,P6228))</f>
        <v>~ckegh~ : [kɪ]</v>
      </c>
      <c r="B6228" s="1">
        <f>_xlfn.LET(_xlpm.d,$G6228,_xlpm.k,_xlfn.CONCAT(LEFT(TRIM(B$1),1),"*"),COUNTIF(_xlpm.d,_xlpm.k))</f>
        <v>0</v>
      </c>
      <c r="C6228" s="1">
        <f>_xlfn.LET(_xlpm.d,$G6228,_xlpm.k,_xlfn.CONCAT(LEFT(TRIM(C$1),1),"*"),COUNTIF(_xlpm.d,_xlpm.k))</f>
        <v>0</v>
      </c>
      <c r="D6228" s="1">
        <f>_xlfn.LET(_xlpm.d,$G6228,_xlpm.k,_xlfn.CONCAT(LEFT(TRIM(D$1),1),"*"),COUNTIF(_xlpm.d,_xlpm.k))</f>
        <v>0</v>
      </c>
      <c r="E6228" s="1">
        <f>LOG(F6228+1,10)</f>
        <v>0.47712125471966244</v>
      </c>
      <c r="F6228" s="7">
        <v>2</v>
      </c>
      <c r="G6228" s="9" t="s">
        <v>1783</v>
      </c>
      <c r="H6228" s="4">
        <f>F6228/freq.sum.r6e</f>
        <v>9.9403578528827041E-5</v>
      </c>
      <c r="I6228" s="1" t="str">
        <f>_xlfn.LET(_xlpm.sep,":",_xlpm.w,$G6228,LEFT(_xlpm.w,FIND(_xlpm.sep,_xlpm.w)-1))</f>
        <v>kɪ</v>
      </c>
      <c r="J6228" s="1" t="str">
        <f>_xlfn.LET(_xlpm.sep,":",_xlpm.w,$G6228,RIGHT(_xlpm.w,LEN(_xlpm.w)-FIND(_xlpm.sep,_xlpm.w)))</f>
        <v>ckegh</v>
      </c>
      <c r="K6228" s="10">
        <f>_xlfn.LET(_xlpm.w,I6228,LEN(_xlpm.w))</f>
        <v>2</v>
      </c>
      <c r="L6228" s="10">
        <f>_xlfn.LET(_xlpm.w,J6228,LEN(_xlpm.w))</f>
        <v>5</v>
      </c>
      <c r="M6228" s="10">
        <f>_xlfn.LET(_xlpm.a,K6228,_xlpm.b,L6228,MAX(_xlpm.a,_xlpm.b))</f>
        <v>5</v>
      </c>
      <c r="N6228" s="10">
        <f>_xlfn.LET(_xlpm.d,(K6228,L6228),MAX(_xlpm.d)-MIN(_xlpm.d))</f>
        <v>3</v>
      </c>
      <c r="O6228" s="1" t="str">
        <f>_xlfn.LET(_xlpm.sep,":",_xlpm.w,$G6228,_xlfn.CONCAT("~",RIGHT(_xlpm.w,LEN(_xlpm.w)-FIND(_xlpm.sep,_xlpm.w)),"~"))</f>
        <v>~ckegh~</v>
      </c>
      <c r="P6228" s="1" t="str">
        <f>_xlfn.LET(_xlpm.sep,":",_xlpm.w,$G6228,_xlfn.CONCAT("[",LEFT(_xlpm.w,FIND(_xlpm.sep,_xlpm.w)-1),"]"))</f>
        <v>[kɪ]</v>
      </c>
      <c r="Q6228" s="14" cm="1">
        <f t="array" ref="Q6228">SUM(_xlfn._xlws.FILTER($H$2:$H$7117,_xlfn.MAP($O$2:$O$7117,_xlfn.LAMBDA(_xlpm.x,_xlpm.x=$O6228))))</f>
        <v>9.9403578528827041E-5</v>
      </c>
      <c r="R6228" s="14">
        <f>$H6228/Q6228</f>
        <v>1</v>
      </c>
      <c r="S6228" s="14" cm="1">
        <f t="array" ref="S6228">SUM(_xlfn._xlws.FILTER($H$2:$H$7117,_xlfn.MAP($P$2:$P$7117,_xlfn.LAMBDA(_xlpm.x,_xlpm.x=$P6228))))</f>
        <v>1.431411530815109E-2</v>
      </c>
      <c r="T6228" s="14">
        <f>$H6228/S6228</f>
        <v>6.9444444444444467E-3</v>
      </c>
      <c r="U6228" s="14">
        <f>_xlfn.LET(_xlpm.freq,F6228,_xlpm.size,M6228+1,_xlpm.F,V6228,LOG(1+_xlpm.freq)*LOG(1+_xlpm.size)*_xlpm.F)</f>
        <v>5.5615756856928255E-3</v>
      </c>
      <c r="V6228" s="14">
        <f>_xlfn.LET(_xlpm.a,T6228,_xlpm.b,R6228,2*_xlpm.a*_xlpm.b/(_xlpm.a+_xlpm.b))</f>
        <v>1.3793103448275867E-2</v>
      </c>
      <c r="W6228" s="14">
        <f>_xlfn.LET(_xlpm.p,R6228,_xlpm.q,T6228,LOG(_xlpm.p/_xlpm.q))</f>
        <v>2.1583624920952493</v>
      </c>
      <c r="X6228" s="2"/>
    </row>
    <row r="6229" spans="1:24">
      <c r="A6229" s="1" t="str">
        <f>_xlfn.LET(_xlpm.sep," : ",CONCATENATE(O6229,_xlpm.sep,P6229))</f>
        <v>~ckigh~ : [kɪ]</v>
      </c>
      <c r="B6229" s="1">
        <f>_xlfn.LET(_xlpm.d,$G6229,_xlpm.k,_xlfn.CONCAT(LEFT(TRIM(B$1),1),"*"),COUNTIF(_xlpm.d,_xlpm.k))</f>
        <v>0</v>
      </c>
      <c r="C6229" s="1">
        <f>_xlfn.LET(_xlpm.d,$G6229,_xlpm.k,_xlfn.CONCAT(LEFT(TRIM(C$1),1),"*"),COUNTIF(_xlpm.d,_xlpm.k))</f>
        <v>0</v>
      </c>
      <c r="D6229" s="1">
        <f>_xlfn.LET(_xlpm.d,$G6229,_xlpm.k,_xlfn.CONCAT(LEFT(TRIM(D$1),1),"*"),COUNTIF(_xlpm.d,_xlpm.k))</f>
        <v>0</v>
      </c>
      <c r="E6229" s="1">
        <f>LOG(F6229+1,10)</f>
        <v>0.47712125471966244</v>
      </c>
      <c r="F6229" s="7">
        <v>2</v>
      </c>
      <c r="G6229" s="9" t="s">
        <v>1795</v>
      </c>
      <c r="H6229" s="4">
        <f>F6229/freq.sum.r6e</f>
        <v>9.9403578528827041E-5</v>
      </c>
      <c r="I6229" s="1" t="str">
        <f>_xlfn.LET(_xlpm.sep,":",_xlpm.w,$G6229,LEFT(_xlpm.w,FIND(_xlpm.sep,_xlpm.w)-1))</f>
        <v>kɪ</v>
      </c>
      <c r="J6229" s="1" t="str">
        <f>_xlfn.LET(_xlpm.sep,":",_xlpm.w,$G6229,RIGHT(_xlpm.w,LEN(_xlpm.w)-FIND(_xlpm.sep,_xlpm.w)))</f>
        <v>ckigh</v>
      </c>
      <c r="K6229" s="10">
        <f>_xlfn.LET(_xlpm.w,I6229,LEN(_xlpm.w))</f>
        <v>2</v>
      </c>
      <c r="L6229" s="10">
        <f>_xlfn.LET(_xlpm.w,J6229,LEN(_xlpm.w))</f>
        <v>5</v>
      </c>
      <c r="M6229" s="10">
        <f>_xlfn.LET(_xlpm.a,K6229,_xlpm.b,L6229,MAX(_xlpm.a,_xlpm.b))</f>
        <v>5</v>
      </c>
      <c r="N6229" s="10">
        <f>_xlfn.LET(_xlpm.d,(K6229,L6229),MAX(_xlpm.d)-MIN(_xlpm.d))</f>
        <v>3</v>
      </c>
      <c r="O6229" s="1" t="str">
        <f>_xlfn.LET(_xlpm.sep,":",_xlpm.w,$G6229,_xlfn.CONCAT("~",RIGHT(_xlpm.w,LEN(_xlpm.w)-FIND(_xlpm.sep,_xlpm.w)),"~"))</f>
        <v>~ckigh~</v>
      </c>
      <c r="P6229" s="1" t="str">
        <f>_xlfn.LET(_xlpm.sep,":",_xlpm.w,$G6229,_xlfn.CONCAT("[",LEFT(_xlpm.w,FIND(_xlpm.sep,_xlpm.w)-1),"]"))</f>
        <v>[kɪ]</v>
      </c>
      <c r="Q6229" s="14" cm="1">
        <f t="array" ref="Q6229">SUM(_xlfn._xlws.FILTER($H$2:$H$7117,_xlfn.MAP($O$2:$O$7117,_xlfn.LAMBDA(_xlpm.x,_xlpm.x=$O6229))))</f>
        <v>9.9403578528827041E-5</v>
      </c>
      <c r="R6229" s="14">
        <f>$H6229/Q6229</f>
        <v>1</v>
      </c>
      <c r="S6229" s="14" cm="1">
        <f t="array" ref="S6229">SUM(_xlfn._xlws.FILTER($H$2:$H$7117,_xlfn.MAP($P$2:$P$7117,_xlfn.LAMBDA(_xlpm.x,_xlpm.x=$P6229))))</f>
        <v>1.431411530815109E-2</v>
      </c>
      <c r="T6229" s="14">
        <f>$H6229/S6229</f>
        <v>6.9444444444444467E-3</v>
      </c>
      <c r="U6229" s="14">
        <f>_xlfn.LET(_xlpm.freq,F6229,_xlpm.size,M6229+1,_xlpm.F,V6229,LOG(1+_xlpm.freq)*LOG(1+_xlpm.size)*_xlpm.F)</f>
        <v>5.5615756856928255E-3</v>
      </c>
      <c r="V6229" s="14">
        <f>_xlfn.LET(_xlpm.a,T6229,_xlpm.b,R6229,2*_xlpm.a*_xlpm.b/(_xlpm.a+_xlpm.b))</f>
        <v>1.3793103448275867E-2</v>
      </c>
      <c r="W6229" s="14">
        <f>_xlfn.LET(_xlpm.p,R6229,_xlpm.q,T6229,LOG(_xlpm.p/_xlpm.q))</f>
        <v>2.1583624920952493</v>
      </c>
      <c r="X6229" s="2"/>
    </row>
    <row r="6230" spans="1:24">
      <c r="A6230" s="1" t="str">
        <f>_xlfn.LET(_xlpm.sep," : ",CONCATENATE(O6230,_xlpm.sep,P6230))</f>
        <v>~ckygh~ : [kɪ]</v>
      </c>
      <c r="B6230" s="1">
        <f>_xlfn.LET(_xlpm.d,$G6230,_xlpm.k,_xlfn.CONCAT(LEFT(TRIM(B$1),1),"*"),COUNTIF(_xlpm.d,_xlpm.k))</f>
        <v>0</v>
      </c>
      <c r="C6230" s="1">
        <f>_xlfn.LET(_xlpm.d,$G6230,_xlpm.k,_xlfn.CONCAT(LEFT(TRIM(C$1),1),"*"),COUNTIF(_xlpm.d,_xlpm.k))</f>
        <v>0</v>
      </c>
      <c r="D6230" s="1">
        <f>_xlfn.LET(_xlpm.d,$G6230,_xlpm.k,_xlfn.CONCAT(LEFT(TRIM(D$1),1),"*"),COUNTIF(_xlpm.d,_xlpm.k))</f>
        <v>0</v>
      </c>
      <c r="E6230" s="1">
        <f>LOG(F6230+1,10)</f>
        <v>0.47712125471966244</v>
      </c>
      <c r="F6230" s="7">
        <v>2</v>
      </c>
      <c r="G6230" s="9" t="s">
        <v>1802</v>
      </c>
      <c r="H6230" s="4">
        <f>F6230/freq.sum.r6e</f>
        <v>9.9403578528827041E-5</v>
      </c>
      <c r="I6230" s="1" t="str">
        <f>_xlfn.LET(_xlpm.sep,":",_xlpm.w,$G6230,LEFT(_xlpm.w,FIND(_xlpm.sep,_xlpm.w)-1))</f>
        <v>kɪ</v>
      </c>
      <c r="J6230" s="1" t="str">
        <f>_xlfn.LET(_xlpm.sep,":",_xlpm.w,$G6230,RIGHT(_xlpm.w,LEN(_xlpm.w)-FIND(_xlpm.sep,_xlpm.w)))</f>
        <v>ckygh</v>
      </c>
      <c r="K6230" s="10">
        <f>_xlfn.LET(_xlpm.w,I6230,LEN(_xlpm.w))</f>
        <v>2</v>
      </c>
      <c r="L6230" s="10">
        <f>_xlfn.LET(_xlpm.w,J6230,LEN(_xlpm.w))</f>
        <v>5</v>
      </c>
      <c r="M6230" s="10">
        <f>_xlfn.LET(_xlpm.a,K6230,_xlpm.b,L6230,MAX(_xlpm.a,_xlpm.b))</f>
        <v>5</v>
      </c>
      <c r="N6230" s="10">
        <f>_xlfn.LET(_xlpm.d,(K6230,L6230),MAX(_xlpm.d)-MIN(_xlpm.d))</f>
        <v>3</v>
      </c>
      <c r="O6230" s="1" t="str">
        <f>_xlfn.LET(_xlpm.sep,":",_xlpm.w,$G6230,_xlfn.CONCAT("~",RIGHT(_xlpm.w,LEN(_xlpm.w)-FIND(_xlpm.sep,_xlpm.w)),"~"))</f>
        <v>~ckygh~</v>
      </c>
      <c r="P6230" s="1" t="str">
        <f>_xlfn.LET(_xlpm.sep,":",_xlpm.w,$G6230,_xlfn.CONCAT("[",LEFT(_xlpm.w,FIND(_xlpm.sep,_xlpm.w)-1),"]"))</f>
        <v>[kɪ]</v>
      </c>
      <c r="Q6230" s="14" cm="1">
        <f t="array" ref="Q6230">SUM(_xlfn._xlws.FILTER($H$2:$H$7117,_xlfn.MAP($O$2:$O$7117,_xlfn.LAMBDA(_xlpm.x,_xlpm.x=$O6230))))</f>
        <v>9.9403578528827041E-5</v>
      </c>
      <c r="R6230" s="14">
        <f>$H6230/Q6230</f>
        <v>1</v>
      </c>
      <c r="S6230" s="14" cm="1">
        <f t="array" ref="S6230">SUM(_xlfn._xlws.FILTER($H$2:$H$7117,_xlfn.MAP($P$2:$P$7117,_xlfn.LAMBDA(_xlpm.x,_xlpm.x=$P6230))))</f>
        <v>1.431411530815109E-2</v>
      </c>
      <c r="T6230" s="14">
        <f>$H6230/S6230</f>
        <v>6.9444444444444467E-3</v>
      </c>
      <c r="U6230" s="14">
        <f>_xlfn.LET(_xlpm.freq,F6230,_xlpm.size,M6230+1,_xlpm.F,V6230,LOG(1+_xlpm.freq)*LOG(1+_xlpm.size)*_xlpm.F)</f>
        <v>5.5615756856928255E-3</v>
      </c>
      <c r="V6230" s="14">
        <f>_xlfn.LET(_xlpm.a,T6230,_xlpm.b,R6230,2*_xlpm.a*_xlpm.b/(_xlpm.a+_xlpm.b))</f>
        <v>1.3793103448275867E-2</v>
      </c>
      <c r="W6230" s="14">
        <f>_xlfn.LET(_xlpm.p,R6230,_xlpm.q,T6230,LOG(_xlpm.p/_xlpm.q))</f>
        <v>2.1583624920952493</v>
      </c>
      <c r="X6230" s="2"/>
    </row>
    <row r="6231" spans="1:24">
      <c r="A6231" s="1" t="str">
        <f>_xlfn.LET(_xlpm.sep," : ",CONCATENATE(O6231,_xlpm.sep,P6231))</f>
        <v>~kkigh~ : [kɪ]</v>
      </c>
      <c r="B6231" s="1">
        <f>_xlfn.LET(_xlpm.d,$G6231,_xlpm.k,_xlfn.CONCAT(LEFT(TRIM(B$1),1),"*"),COUNTIF(_xlpm.d,_xlpm.k))</f>
        <v>0</v>
      </c>
      <c r="C6231" s="1">
        <f>_xlfn.LET(_xlpm.d,$G6231,_xlpm.k,_xlfn.CONCAT(LEFT(TRIM(C$1),1),"*"),COUNTIF(_xlpm.d,_xlpm.k))</f>
        <v>0</v>
      </c>
      <c r="D6231" s="1">
        <f>_xlfn.LET(_xlpm.d,$G6231,_xlpm.k,_xlfn.CONCAT(LEFT(TRIM(D$1),1),"*"),COUNTIF(_xlpm.d,_xlpm.k))</f>
        <v>0</v>
      </c>
      <c r="E6231" s="1">
        <f>LOG(F6231+1,10)</f>
        <v>0.47712125471966244</v>
      </c>
      <c r="F6231" s="7">
        <v>2</v>
      </c>
      <c r="G6231" s="9" t="s">
        <v>1873</v>
      </c>
      <c r="H6231" s="4">
        <f>F6231/freq.sum.r6e</f>
        <v>9.9403578528827041E-5</v>
      </c>
      <c r="I6231" s="1" t="str">
        <f>_xlfn.LET(_xlpm.sep,":",_xlpm.w,$G6231,LEFT(_xlpm.w,FIND(_xlpm.sep,_xlpm.w)-1))</f>
        <v>kɪ</v>
      </c>
      <c r="J6231" s="1" t="str">
        <f>_xlfn.LET(_xlpm.sep,":",_xlpm.w,$G6231,RIGHT(_xlpm.w,LEN(_xlpm.w)-FIND(_xlpm.sep,_xlpm.w)))</f>
        <v>kkigh</v>
      </c>
      <c r="K6231" s="10">
        <f>_xlfn.LET(_xlpm.w,I6231,LEN(_xlpm.w))</f>
        <v>2</v>
      </c>
      <c r="L6231" s="10">
        <f>_xlfn.LET(_xlpm.w,J6231,LEN(_xlpm.w))</f>
        <v>5</v>
      </c>
      <c r="M6231" s="10">
        <f>_xlfn.LET(_xlpm.a,K6231,_xlpm.b,L6231,MAX(_xlpm.a,_xlpm.b))</f>
        <v>5</v>
      </c>
      <c r="N6231" s="10">
        <f>_xlfn.LET(_xlpm.d,(K6231,L6231),MAX(_xlpm.d)-MIN(_xlpm.d))</f>
        <v>3</v>
      </c>
      <c r="O6231" s="1" t="str">
        <f>_xlfn.LET(_xlpm.sep,":",_xlpm.w,$G6231,_xlfn.CONCAT("~",RIGHT(_xlpm.w,LEN(_xlpm.w)-FIND(_xlpm.sep,_xlpm.w)),"~"))</f>
        <v>~kkigh~</v>
      </c>
      <c r="P6231" s="1" t="str">
        <f>_xlfn.LET(_xlpm.sep,":",_xlpm.w,$G6231,_xlfn.CONCAT("[",LEFT(_xlpm.w,FIND(_xlpm.sep,_xlpm.w)-1),"]"))</f>
        <v>[kɪ]</v>
      </c>
      <c r="Q6231" s="14" cm="1">
        <f t="array" ref="Q6231">SUM(_xlfn._xlws.FILTER($H$2:$H$7117,_xlfn.MAP($O$2:$O$7117,_xlfn.LAMBDA(_xlpm.x,_xlpm.x=$O6231))))</f>
        <v>9.9403578528827041E-5</v>
      </c>
      <c r="R6231" s="14">
        <f>$H6231/Q6231</f>
        <v>1</v>
      </c>
      <c r="S6231" s="14" cm="1">
        <f t="array" ref="S6231">SUM(_xlfn._xlws.FILTER($H$2:$H$7117,_xlfn.MAP($P$2:$P$7117,_xlfn.LAMBDA(_xlpm.x,_xlpm.x=$P6231))))</f>
        <v>1.431411530815109E-2</v>
      </c>
      <c r="T6231" s="14">
        <f>$H6231/S6231</f>
        <v>6.9444444444444467E-3</v>
      </c>
      <c r="U6231" s="14">
        <f>_xlfn.LET(_xlpm.freq,F6231,_xlpm.size,M6231+1,_xlpm.F,V6231,LOG(1+_xlpm.freq)*LOG(1+_xlpm.size)*_xlpm.F)</f>
        <v>5.5615756856928255E-3</v>
      </c>
      <c r="V6231" s="14">
        <f>_xlfn.LET(_xlpm.a,T6231,_xlpm.b,R6231,2*_xlpm.a*_xlpm.b/(_xlpm.a+_xlpm.b))</f>
        <v>1.3793103448275867E-2</v>
      </c>
      <c r="W6231" s="14">
        <f>_xlfn.LET(_xlpm.p,R6231,_xlpm.q,T6231,LOG(_xlpm.p/_xlpm.q))</f>
        <v>2.1583624920952493</v>
      </c>
      <c r="X6231" s="2"/>
    </row>
    <row r="6232" spans="1:24">
      <c r="A6232" s="1" t="str">
        <f>_xlfn.LET(_xlpm.sep," : ",CONCATENATE(O6232,_xlpm.sep,P6232))</f>
        <v>~lkigh~ : [kɪ]</v>
      </c>
      <c r="B6232" s="1">
        <f>_xlfn.LET(_xlpm.d,$G6232,_xlpm.k,_xlfn.CONCAT(LEFT(TRIM(B$1),1),"*"),COUNTIF(_xlpm.d,_xlpm.k))</f>
        <v>0</v>
      </c>
      <c r="C6232" s="1">
        <f>_xlfn.LET(_xlpm.d,$G6232,_xlpm.k,_xlfn.CONCAT(LEFT(TRIM(C$1),1),"*"),COUNTIF(_xlpm.d,_xlpm.k))</f>
        <v>0</v>
      </c>
      <c r="D6232" s="1">
        <f>_xlfn.LET(_xlpm.d,$G6232,_xlpm.k,_xlfn.CONCAT(LEFT(TRIM(D$1),1),"*"),COUNTIF(_xlpm.d,_xlpm.k))</f>
        <v>0</v>
      </c>
      <c r="E6232" s="1">
        <f>LOG(F6232+1,10)</f>
        <v>0.47712125471966244</v>
      </c>
      <c r="F6232" s="7">
        <v>2</v>
      </c>
      <c r="G6232" s="9" t="s">
        <v>1887</v>
      </c>
      <c r="H6232" s="4">
        <f>F6232/freq.sum.r6e</f>
        <v>9.9403578528827041E-5</v>
      </c>
      <c r="I6232" s="1" t="str">
        <f>_xlfn.LET(_xlpm.sep,":",_xlpm.w,$G6232,LEFT(_xlpm.w,FIND(_xlpm.sep,_xlpm.w)-1))</f>
        <v>kɪ</v>
      </c>
      <c r="J6232" s="1" t="str">
        <f>_xlfn.LET(_xlpm.sep,":",_xlpm.w,$G6232,RIGHT(_xlpm.w,LEN(_xlpm.w)-FIND(_xlpm.sep,_xlpm.w)))</f>
        <v>lkigh</v>
      </c>
      <c r="K6232" s="10">
        <f>_xlfn.LET(_xlpm.w,I6232,LEN(_xlpm.w))</f>
        <v>2</v>
      </c>
      <c r="L6232" s="10">
        <f>_xlfn.LET(_xlpm.w,J6232,LEN(_xlpm.w))</f>
        <v>5</v>
      </c>
      <c r="M6232" s="10">
        <f>_xlfn.LET(_xlpm.a,K6232,_xlpm.b,L6232,MAX(_xlpm.a,_xlpm.b))</f>
        <v>5</v>
      </c>
      <c r="N6232" s="10">
        <f>_xlfn.LET(_xlpm.d,(K6232,L6232),MAX(_xlpm.d)-MIN(_xlpm.d))</f>
        <v>3</v>
      </c>
      <c r="O6232" s="1" t="str">
        <f>_xlfn.LET(_xlpm.sep,":",_xlpm.w,$G6232,_xlfn.CONCAT("~",RIGHT(_xlpm.w,LEN(_xlpm.w)-FIND(_xlpm.sep,_xlpm.w)),"~"))</f>
        <v>~lkigh~</v>
      </c>
      <c r="P6232" s="1" t="str">
        <f>_xlfn.LET(_xlpm.sep,":",_xlpm.w,$G6232,_xlfn.CONCAT("[",LEFT(_xlpm.w,FIND(_xlpm.sep,_xlpm.w)-1),"]"))</f>
        <v>[kɪ]</v>
      </c>
      <c r="Q6232" s="14" cm="1">
        <f t="array" ref="Q6232">SUM(_xlfn._xlws.FILTER($H$2:$H$7117,_xlfn.MAP($O$2:$O$7117,_xlfn.LAMBDA(_xlpm.x,_xlpm.x=$O6232))))</f>
        <v>9.9403578528827041E-5</v>
      </c>
      <c r="R6232" s="14">
        <f>$H6232/Q6232</f>
        <v>1</v>
      </c>
      <c r="S6232" s="14" cm="1">
        <f t="array" ref="S6232">SUM(_xlfn._xlws.FILTER($H$2:$H$7117,_xlfn.MAP($P$2:$P$7117,_xlfn.LAMBDA(_xlpm.x,_xlpm.x=$P6232))))</f>
        <v>1.431411530815109E-2</v>
      </c>
      <c r="T6232" s="14">
        <f>$H6232/S6232</f>
        <v>6.9444444444444467E-3</v>
      </c>
      <c r="U6232" s="14">
        <f>_xlfn.LET(_xlpm.freq,F6232,_xlpm.size,M6232+1,_xlpm.F,V6232,LOG(1+_xlpm.freq)*LOG(1+_xlpm.size)*_xlpm.F)</f>
        <v>5.5615756856928255E-3</v>
      </c>
      <c r="V6232" s="14">
        <f>_xlfn.LET(_xlpm.a,T6232,_xlpm.b,R6232,2*_xlpm.a*_xlpm.b/(_xlpm.a+_xlpm.b))</f>
        <v>1.3793103448275867E-2</v>
      </c>
      <c r="W6232" s="14">
        <f>_xlfn.LET(_xlpm.p,R6232,_xlpm.q,T6232,LOG(_xlpm.p/_xlpm.q))</f>
        <v>2.1583624920952493</v>
      </c>
      <c r="X6232" s="2"/>
    </row>
    <row r="6233" spans="1:24">
      <c r="A6233" s="1" t="str">
        <f>_xlfn.LET(_xlpm.sep," : ",CONCATENATE(O6233,_xlpm.sep,P6233))</f>
        <v>~tiegh~ : [tɪ]</v>
      </c>
      <c r="B6233" s="1">
        <f>_xlfn.LET(_xlpm.d,$G6233,_xlpm.k,_xlfn.CONCAT(LEFT(TRIM(B$1),1),"*"),COUNTIF(_xlpm.d,_xlpm.k))</f>
        <v>0</v>
      </c>
      <c r="C6233" s="1">
        <f>_xlfn.LET(_xlpm.d,$G6233,_xlpm.k,_xlfn.CONCAT(LEFT(TRIM(C$1),1),"*"),COUNTIF(_xlpm.d,_xlpm.k))</f>
        <v>0</v>
      </c>
      <c r="D6233" s="1">
        <f>_xlfn.LET(_xlpm.d,$G6233,_xlpm.k,_xlfn.CONCAT(LEFT(TRIM(D$1),1),"*"),COUNTIF(_xlpm.d,_xlpm.k))</f>
        <v>0</v>
      </c>
      <c r="E6233" s="1">
        <f>LOG(F6233+1,10)</f>
        <v>0.47712125471966244</v>
      </c>
      <c r="F6233" s="7">
        <v>2</v>
      </c>
      <c r="G6233" s="9" t="s">
        <v>4803</v>
      </c>
      <c r="H6233" s="4">
        <f>F6233/freq.sum.r6e</f>
        <v>9.9403578528827041E-5</v>
      </c>
      <c r="I6233" s="1" t="str">
        <f>_xlfn.LET(_xlpm.sep,":",_xlpm.w,$G6233,LEFT(_xlpm.w,FIND(_xlpm.sep,_xlpm.w)-1))</f>
        <v>tɪ</v>
      </c>
      <c r="J6233" s="1" t="str">
        <f>_xlfn.LET(_xlpm.sep,":",_xlpm.w,$G6233,RIGHT(_xlpm.w,LEN(_xlpm.w)-FIND(_xlpm.sep,_xlpm.w)))</f>
        <v>tiegh</v>
      </c>
      <c r="K6233" s="10">
        <f>_xlfn.LET(_xlpm.w,I6233,LEN(_xlpm.w))</f>
        <v>2</v>
      </c>
      <c r="L6233" s="10">
        <f>_xlfn.LET(_xlpm.w,J6233,LEN(_xlpm.w))</f>
        <v>5</v>
      </c>
      <c r="M6233" s="10">
        <f>_xlfn.LET(_xlpm.a,K6233,_xlpm.b,L6233,MAX(_xlpm.a,_xlpm.b))</f>
        <v>5</v>
      </c>
      <c r="N6233" s="10">
        <f>_xlfn.LET(_xlpm.d,(K6233,L6233),MAX(_xlpm.d)-MIN(_xlpm.d))</f>
        <v>3</v>
      </c>
      <c r="O6233" s="1" t="str">
        <f>_xlfn.LET(_xlpm.sep,":",_xlpm.w,$G6233,_xlfn.CONCAT("~",RIGHT(_xlpm.w,LEN(_xlpm.w)-FIND(_xlpm.sep,_xlpm.w)),"~"))</f>
        <v>~tiegh~</v>
      </c>
      <c r="P6233" s="1" t="str">
        <f>_xlfn.LET(_xlpm.sep,":",_xlpm.w,$G6233,_xlfn.CONCAT("[",LEFT(_xlpm.w,FIND(_xlpm.sep,_xlpm.w)-1),"]"))</f>
        <v>[tɪ]</v>
      </c>
      <c r="Q6233" s="14" cm="1">
        <f t="array" ref="Q6233">SUM(_xlfn._xlws.FILTER($H$2:$H$7117,_xlfn.MAP($O$2:$O$7117,_xlfn.LAMBDA(_xlpm.x,_xlpm.x=$O6233))))</f>
        <v>1.4910536779324057E-4</v>
      </c>
      <c r="R6233" s="14">
        <f>$H6233/Q6233</f>
        <v>0.66666666666666663</v>
      </c>
      <c r="S6233" s="14" cm="1">
        <f t="array" ref="S6233">SUM(_xlfn._xlws.FILTER($H$2:$H$7117,_xlfn.MAP($P$2:$P$7117,_xlfn.LAMBDA(_xlpm.x,_xlpm.x=$P6233))))</f>
        <v>2.2266401590457251E-2</v>
      </c>
      <c r="T6233" s="14">
        <f>$H6233/S6233</f>
        <v>4.4642857142857158E-3</v>
      </c>
      <c r="U6233" s="14">
        <f>_xlfn.LET(_xlpm.freq,F6233,_xlpm.size,M6233+1,_xlpm.F,V6233,LOG(1+_xlpm.freq)*LOG(1+_xlpm.size)*_xlpm.F)</f>
        <v>3.5761794874743223E-3</v>
      </c>
      <c r="V6233" s="14">
        <f>_xlfn.LET(_xlpm.a,T6233,_xlpm.b,R6233,2*_xlpm.a*_xlpm.b/(_xlpm.a+_xlpm.b))</f>
        <v>8.8691796008869214E-3</v>
      </c>
      <c r="W6233" s="14">
        <f>_xlfn.LET(_xlpm.p,R6233,_xlpm.q,T6233,LOG(_xlpm.p/_xlpm.q))</f>
        <v>2.1741567592784814</v>
      </c>
      <c r="X6233" s="2"/>
    </row>
    <row r="6234" spans="1:24">
      <c r="A6234" s="1" t="str">
        <f>_xlfn.LET(_xlpm.sep," : ",CONCATENATE(O6234,_xlpm.sep,P6234))</f>
        <v>~rrigh~ : [ɹɪ]</v>
      </c>
      <c r="B6234" s="1">
        <f>_xlfn.LET(_xlpm.d,$G6234,_xlpm.k,_xlfn.CONCAT(LEFT(TRIM(B$1),1),"*"),COUNTIF(_xlpm.d,_xlpm.k))</f>
        <v>1</v>
      </c>
      <c r="C6234" s="1">
        <f>_xlfn.LET(_xlpm.d,$G6234,_xlpm.k,_xlfn.CONCAT(LEFT(TRIM(C$1),1),"*"),COUNTIF(_xlpm.d,_xlpm.k))</f>
        <v>0</v>
      </c>
      <c r="D6234" s="1">
        <f>_xlfn.LET(_xlpm.d,$G6234,_xlpm.k,_xlfn.CONCAT(LEFT(TRIM(D$1),1),"*"),COUNTIF(_xlpm.d,_xlpm.k))</f>
        <v>0</v>
      </c>
      <c r="E6234" s="1">
        <f>LOG(F6234+1,10)</f>
        <v>0.47712125471966244</v>
      </c>
      <c r="F6234" s="7">
        <v>2</v>
      </c>
      <c r="G6234" s="9" t="s">
        <v>6754</v>
      </c>
      <c r="H6234" s="4">
        <f>F6234/freq.sum.r6e</f>
        <v>9.9403578528827041E-5</v>
      </c>
      <c r="I6234" s="1" t="str">
        <f>_xlfn.LET(_xlpm.sep,":",_xlpm.w,$G6234,LEFT(_xlpm.w,FIND(_xlpm.sep,_xlpm.w)-1))</f>
        <v>ɹɪ</v>
      </c>
      <c r="J6234" s="1" t="str">
        <f>_xlfn.LET(_xlpm.sep,":",_xlpm.w,$G6234,RIGHT(_xlpm.w,LEN(_xlpm.w)-FIND(_xlpm.sep,_xlpm.w)))</f>
        <v>rrigh</v>
      </c>
      <c r="K6234" s="10">
        <f>_xlfn.LET(_xlpm.w,I6234,LEN(_xlpm.w))</f>
        <v>2</v>
      </c>
      <c r="L6234" s="10">
        <f>_xlfn.LET(_xlpm.w,J6234,LEN(_xlpm.w))</f>
        <v>5</v>
      </c>
      <c r="M6234" s="10">
        <f>_xlfn.LET(_xlpm.a,K6234,_xlpm.b,L6234,MAX(_xlpm.a,_xlpm.b))</f>
        <v>5</v>
      </c>
      <c r="N6234" s="10">
        <f>_xlfn.LET(_xlpm.d,(K6234,L6234),MAX(_xlpm.d)-MIN(_xlpm.d))</f>
        <v>3</v>
      </c>
      <c r="O6234" s="1" t="str">
        <f>_xlfn.LET(_xlpm.sep,":",_xlpm.w,$G6234,_xlfn.CONCAT("~",RIGHT(_xlpm.w,LEN(_xlpm.w)-FIND(_xlpm.sep,_xlpm.w)),"~"))</f>
        <v>~rrigh~</v>
      </c>
      <c r="P6234" s="1" t="str">
        <f>_xlfn.LET(_xlpm.sep,":",_xlpm.w,$G6234,_xlfn.CONCAT("[",LEFT(_xlpm.w,FIND(_xlpm.sep,_xlpm.w)-1),"]"))</f>
        <v>[ɹɪ]</v>
      </c>
      <c r="Q6234" s="14" cm="1">
        <f t="array" ref="Q6234">SUM(_xlfn._xlws.FILTER($H$2:$H$7117,_xlfn.MAP($O$2:$O$7117,_xlfn.LAMBDA(_xlpm.x,_xlpm.x=$O6234))))</f>
        <v>1.4910536779324057E-4</v>
      </c>
      <c r="R6234" s="14">
        <f>$H6234/Q6234</f>
        <v>0.66666666666666663</v>
      </c>
      <c r="S6234" s="14" cm="1">
        <f t="array" ref="S6234">SUM(_xlfn._xlws.FILTER($H$2:$H$7117,_xlfn.MAP($P$2:$P$7117,_xlfn.LAMBDA(_xlpm.x,_xlpm.x=$P6234))))</f>
        <v>2.2266401590457251E-2</v>
      </c>
      <c r="T6234" s="14">
        <f>$H6234/S6234</f>
        <v>4.4642857142857158E-3</v>
      </c>
      <c r="U6234" s="14">
        <f>_xlfn.LET(_xlpm.freq,F6234,_xlpm.size,M6234+1,_xlpm.F,V6234,LOG(1+_xlpm.freq)*LOG(1+_xlpm.size)*_xlpm.F)</f>
        <v>3.5761794874743223E-3</v>
      </c>
      <c r="V6234" s="14">
        <f>_xlfn.LET(_xlpm.a,T6234,_xlpm.b,R6234,2*_xlpm.a*_xlpm.b/(_xlpm.a+_xlpm.b))</f>
        <v>8.8691796008869214E-3</v>
      </c>
      <c r="W6234" s="14">
        <f>_xlfn.LET(_xlpm.p,R6234,_xlpm.q,T6234,LOG(_xlpm.p/_xlpm.q))</f>
        <v>2.1741567592784814</v>
      </c>
      <c r="X6234" s="2"/>
    </row>
    <row r="6235" spans="1:24">
      <c r="A6235" s="1" t="str">
        <f>_xlfn.LET(_xlpm.sep," : ",CONCATENATE(O6235,_xlpm.sep,P6235))</f>
        <v>~wrigh~ : [ɹɪ]</v>
      </c>
      <c r="B6235" s="1">
        <f>_xlfn.LET(_xlpm.d,$G6235,_xlpm.k,_xlfn.CONCAT(LEFT(TRIM(B$1),1),"*"),COUNTIF(_xlpm.d,_xlpm.k))</f>
        <v>1</v>
      </c>
      <c r="C6235" s="1">
        <f>_xlfn.LET(_xlpm.d,$G6235,_xlpm.k,_xlfn.CONCAT(LEFT(TRIM(C$1),1),"*"),COUNTIF(_xlpm.d,_xlpm.k))</f>
        <v>0</v>
      </c>
      <c r="D6235" s="1">
        <f>_xlfn.LET(_xlpm.d,$G6235,_xlpm.k,_xlfn.CONCAT(LEFT(TRIM(D$1),1),"*"),COUNTIF(_xlpm.d,_xlpm.k))</f>
        <v>0</v>
      </c>
      <c r="E6235" s="1">
        <f>LOG(F6235+1,10)</f>
        <v>0.47712125471966244</v>
      </c>
      <c r="F6235" s="7">
        <v>2</v>
      </c>
      <c r="G6235" s="9" t="s">
        <v>6915</v>
      </c>
      <c r="H6235" s="4">
        <f>F6235/freq.sum.r6e</f>
        <v>9.9403578528827041E-5</v>
      </c>
      <c r="I6235" s="1" t="str">
        <f>_xlfn.LET(_xlpm.sep,":",_xlpm.w,$G6235,LEFT(_xlpm.w,FIND(_xlpm.sep,_xlpm.w)-1))</f>
        <v>ɹɪ</v>
      </c>
      <c r="J6235" s="1" t="str">
        <f>_xlfn.LET(_xlpm.sep,":",_xlpm.w,$G6235,RIGHT(_xlpm.w,LEN(_xlpm.w)-FIND(_xlpm.sep,_xlpm.w)))</f>
        <v>wrigh</v>
      </c>
      <c r="K6235" s="10">
        <f>_xlfn.LET(_xlpm.w,I6235,LEN(_xlpm.w))</f>
        <v>2</v>
      </c>
      <c r="L6235" s="10">
        <f>_xlfn.LET(_xlpm.w,J6235,LEN(_xlpm.w))</f>
        <v>5</v>
      </c>
      <c r="M6235" s="10">
        <f>_xlfn.LET(_xlpm.a,K6235,_xlpm.b,L6235,MAX(_xlpm.a,_xlpm.b))</f>
        <v>5</v>
      </c>
      <c r="N6235" s="10">
        <f>_xlfn.LET(_xlpm.d,(K6235,L6235),MAX(_xlpm.d)-MIN(_xlpm.d))</f>
        <v>3</v>
      </c>
      <c r="O6235" s="1" t="str">
        <f>_xlfn.LET(_xlpm.sep,":",_xlpm.w,$G6235,_xlfn.CONCAT("~",RIGHT(_xlpm.w,LEN(_xlpm.w)-FIND(_xlpm.sep,_xlpm.w)),"~"))</f>
        <v>~wrigh~</v>
      </c>
      <c r="P6235" s="1" t="str">
        <f>_xlfn.LET(_xlpm.sep,":",_xlpm.w,$G6235,_xlfn.CONCAT("[",LEFT(_xlpm.w,FIND(_xlpm.sep,_xlpm.w)-1),"]"))</f>
        <v>[ɹɪ]</v>
      </c>
      <c r="Q6235" s="14" cm="1">
        <f t="array" ref="Q6235">SUM(_xlfn._xlws.FILTER($H$2:$H$7117,_xlfn.MAP($O$2:$O$7117,_xlfn.LAMBDA(_xlpm.x,_xlpm.x=$O6235))))</f>
        <v>1.4910536779324057E-4</v>
      </c>
      <c r="R6235" s="14">
        <f>$H6235/Q6235</f>
        <v>0.66666666666666663</v>
      </c>
      <c r="S6235" s="14" cm="1">
        <f t="array" ref="S6235">SUM(_xlfn._xlws.FILTER($H$2:$H$7117,_xlfn.MAP($P$2:$P$7117,_xlfn.LAMBDA(_xlpm.x,_xlpm.x=$P6235))))</f>
        <v>2.2266401590457251E-2</v>
      </c>
      <c r="T6235" s="14">
        <f>$H6235/S6235</f>
        <v>4.4642857142857158E-3</v>
      </c>
      <c r="U6235" s="14">
        <f>_xlfn.LET(_xlpm.freq,F6235,_xlpm.size,M6235+1,_xlpm.F,V6235,LOG(1+_xlpm.freq)*LOG(1+_xlpm.size)*_xlpm.F)</f>
        <v>3.5761794874743223E-3</v>
      </c>
      <c r="V6235" s="14">
        <f>_xlfn.LET(_xlpm.a,T6235,_xlpm.b,R6235,2*_xlpm.a*_xlpm.b/(_xlpm.a+_xlpm.b))</f>
        <v>8.8691796008869214E-3</v>
      </c>
      <c r="W6235" s="14">
        <f>_xlfn.LET(_xlpm.p,R6235,_xlpm.q,T6235,LOG(_xlpm.p/_xlpm.q))</f>
        <v>2.1741567592784814</v>
      </c>
      <c r="X6235" s="2"/>
    </row>
    <row r="6236" spans="1:24">
      <c r="A6236" s="1" t="str">
        <f>_xlfn.LET(_xlpm.sep," : ",CONCATENATE(O6236,_xlpm.sep,P6236))</f>
        <v>~chtir~ : [tɪ]</v>
      </c>
      <c r="B6236" s="1">
        <f>_xlfn.LET(_xlpm.d,$G6236,_xlpm.k,_xlfn.CONCAT(LEFT(TRIM(B$1),1),"*"),COUNTIF(_xlpm.d,_xlpm.k))</f>
        <v>0</v>
      </c>
      <c r="C6236" s="1">
        <f>_xlfn.LET(_xlpm.d,$G6236,_xlpm.k,_xlfn.CONCAT(LEFT(TRIM(C$1),1),"*"),COUNTIF(_xlpm.d,_xlpm.k))</f>
        <v>0</v>
      </c>
      <c r="D6236" s="1">
        <f>_xlfn.LET(_xlpm.d,$G6236,_xlpm.k,_xlfn.CONCAT(LEFT(TRIM(D$1),1),"*"),COUNTIF(_xlpm.d,_xlpm.k))</f>
        <v>0</v>
      </c>
      <c r="E6236" s="1">
        <f>LOG(F6236+1,10)</f>
        <v>0.60205999132796229</v>
      </c>
      <c r="F6236" s="7">
        <v>3</v>
      </c>
      <c r="G6236" s="9" t="s">
        <v>4732</v>
      </c>
      <c r="H6236" s="4">
        <f>F6236/freq.sum.r6e</f>
        <v>1.4910536779324057E-4</v>
      </c>
      <c r="I6236" s="1" t="str">
        <f>_xlfn.LET(_xlpm.sep,":",_xlpm.w,$G6236,LEFT(_xlpm.w,FIND(_xlpm.sep,_xlpm.w)-1))</f>
        <v>tɪ</v>
      </c>
      <c r="J6236" s="1" t="str">
        <f>_xlfn.LET(_xlpm.sep,":",_xlpm.w,$G6236,RIGHT(_xlpm.w,LEN(_xlpm.w)-FIND(_xlpm.sep,_xlpm.w)))</f>
        <v>chtir</v>
      </c>
      <c r="K6236" s="10">
        <f>_xlfn.LET(_xlpm.w,I6236,LEN(_xlpm.w))</f>
        <v>2</v>
      </c>
      <c r="L6236" s="10">
        <f>_xlfn.LET(_xlpm.w,J6236,LEN(_xlpm.w))</f>
        <v>5</v>
      </c>
      <c r="M6236" s="10">
        <f>_xlfn.LET(_xlpm.a,K6236,_xlpm.b,L6236,MAX(_xlpm.a,_xlpm.b))</f>
        <v>5</v>
      </c>
      <c r="N6236" s="10">
        <f>_xlfn.LET(_xlpm.d,(K6236,L6236),MAX(_xlpm.d)-MIN(_xlpm.d))</f>
        <v>3</v>
      </c>
      <c r="O6236" s="1" t="str">
        <f>_xlfn.LET(_xlpm.sep,":",_xlpm.w,$G6236,_xlfn.CONCAT("~",RIGHT(_xlpm.w,LEN(_xlpm.w)-FIND(_xlpm.sep,_xlpm.w)),"~"))</f>
        <v>~chtir~</v>
      </c>
      <c r="P6236" s="1" t="str">
        <f>_xlfn.LET(_xlpm.sep,":",_xlpm.w,$G6236,_xlfn.CONCAT("[",LEFT(_xlpm.w,FIND(_xlpm.sep,_xlpm.w)-1),"]"))</f>
        <v>[tɪ]</v>
      </c>
      <c r="Q6236" s="14" cm="1">
        <f t="array" ref="Q6236">SUM(_xlfn._xlws.FILTER($H$2:$H$7111,_xlfn.MAP($O$2:$O$7111,_xlfn.LAMBDA(_xlpm.x,_xlpm.x=$O6236))))</f>
        <v>1.4910536779324057E-4</v>
      </c>
      <c r="R6236" s="14">
        <f>$H6236/Q6236</f>
        <v>1</v>
      </c>
      <c r="S6236" s="14" cm="1">
        <f t="array" ref="S6236">SUM(_xlfn._xlws.FILTER($H$2:$H$7111,_xlfn.MAP($P$2:$P$7111,_xlfn.LAMBDA(_xlpm.x,_xlpm.x=$P6236))))</f>
        <v>2.2266401590457251E-2</v>
      </c>
      <c r="T6236" s="14">
        <f>$H6236/S6236</f>
        <v>6.6964285714285737E-3</v>
      </c>
      <c r="U6236" s="14">
        <f>_xlfn.LET(_xlpm.freq,F6236,_xlpm.size,M6236+1,_xlpm.F,V6236,LOG(1+_xlpm.freq)*LOG(1+_xlpm.size)*_xlpm.F)</f>
        <v>6.768954128278425E-3</v>
      </c>
      <c r="V6236" s="14">
        <f>_xlfn.LET(_xlpm.a,T6236,_xlpm.b,R6236,2*_xlpm.a*_xlpm.b/(_xlpm.a+_xlpm.b))</f>
        <v>1.330376940133038E-2</v>
      </c>
      <c r="W6236" s="14">
        <f>_xlfn.LET(_xlpm.p,R6236,_xlpm.q,T6236,LOG(_xlpm.p/_xlpm.q))</f>
        <v>2.1741567592784814</v>
      </c>
      <c r="X6236" s="2"/>
    </row>
    <row r="6237" spans="1:24">
      <c r="A6237" s="1" t="str">
        <f>_xlfn.LET(_xlpm.sep," : ",CONCATENATE(O6237,_xlpm.sep,P6237))</f>
        <v>~tteer~ : [tɪ]</v>
      </c>
      <c r="B6237" s="1">
        <f>_xlfn.LET(_xlpm.d,$G6237,_xlpm.k,_xlfn.CONCAT(LEFT(TRIM(B$1),1),"*"),COUNTIF(_xlpm.d,_xlpm.k))</f>
        <v>0</v>
      </c>
      <c r="C6237" s="1">
        <f>_xlfn.LET(_xlpm.d,$G6237,_xlpm.k,_xlfn.CONCAT(LEFT(TRIM(C$1),1),"*"),COUNTIF(_xlpm.d,_xlpm.k))</f>
        <v>0</v>
      </c>
      <c r="D6237" s="1">
        <f>_xlfn.LET(_xlpm.d,$G6237,_xlpm.k,_xlfn.CONCAT(LEFT(TRIM(D$1),1),"*"),COUNTIF(_xlpm.d,_xlpm.k))</f>
        <v>0</v>
      </c>
      <c r="E6237" s="1">
        <f>LOG(F6237+1,10)</f>
        <v>0.60205999132796229</v>
      </c>
      <c r="F6237" s="7">
        <v>3</v>
      </c>
      <c r="G6237" s="9" t="s">
        <v>4861</v>
      </c>
      <c r="H6237" s="4">
        <f>F6237/freq.sum.r6e</f>
        <v>1.4910536779324057E-4</v>
      </c>
      <c r="I6237" s="1" t="str">
        <f>_xlfn.LET(_xlpm.sep,":",_xlpm.w,$G6237,LEFT(_xlpm.w,FIND(_xlpm.sep,_xlpm.w)-1))</f>
        <v>tɪ</v>
      </c>
      <c r="J6237" s="1" t="str">
        <f>_xlfn.LET(_xlpm.sep,":",_xlpm.w,$G6237,RIGHT(_xlpm.w,LEN(_xlpm.w)-FIND(_xlpm.sep,_xlpm.w)))</f>
        <v>tteer</v>
      </c>
      <c r="K6237" s="10">
        <f>_xlfn.LET(_xlpm.w,I6237,LEN(_xlpm.w))</f>
        <v>2</v>
      </c>
      <c r="L6237" s="10">
        <f>_xlfn.LET(_xlpm.w,J6237,LEN(_xlpm.w))</f>
        <v>5</v>
      </c>
      <c r="M6237" s="10">
        <f>_xlfn.LET(_xlpm.a,K6237,_xlpm.b,L6237,MAX(_xlpm.a,_xlpm.b))</f>
        <v>5</v>
      </c>
      <c r="N6237" s="10">
        <f>_xlfn.LET(_xlpm.d,(K6237,L6237),MAX(_xlpm.d)-MIN(_xlpm.d))</f>
        <v>3</v>
      </c>
      <c r="O6237" s="1" t="str">
        <f>_xlfn.LET(_xlpm.sep,":",_xlpm.w,$G6237,_xlfn.CONCAT("~",RIGHT(_xlpm.w,LEN(_xlpm.w)-FIND(_xlpm.sep,_xlpm.w)),"~"))</f>
        <v>~tteer~</v>
      </c>
      <c r="P6237" s="1" t="str">
        <f>_xlfn.LET(_xlpm.sep,":",_xlpm.w,$G6237,_xlfn.CONCAT("[",LEFT(_xlpm.w,FIND(_xlpm.sep,_xlpm.w)-1),"]"))</f>
        <v>[tɪ]</v>
      </c>
      <c r="Q6237" s="14" cm="1">
        <f t="array" ref="Q6237">SUM(_xlfn._xlws.FILTER($H$2:$H$7117,_xlfn.MAP($O$2:$O$7117,_xlfn.LAMBDA(_xlpm.x,_xlpm.x=$O6237))))</f>
        <v>1.4910536779324057E-4</v>
      </c>
      <c r="R6237" s="14">
        <f>$H6237/Q6237</f>
        <v>1</v>
      </c>
      <c r="S6237" s="14" cm="1">
        <f t="array" ref="S6237">SUM(_xlfn._xlws.FILTER($H$2:$H$7117,_xlfn.MAP($P$2:$P$7117,_xlfn.LAMBDA(_xlpm.x,_xlpm.x=$P6237))))</f>
        <v>2.2266401590457251E-2</v>
      </c>
      <c r="T6237" s="14">
        <f>$H6237/S6237</f>
        <v>6.6964285714285737E-3</v>
      </c>
      <c r="U6237" s="14">
        <f>_xlfn.LET(_xlpm.freq,F6237,_xlpm.size,M6237+1,_xlpm.F,V6237,LOG(1+_xlpm.freq)*LOG(1+_xlpm.size)*_xlpm.F)</f>
        <v>6.768954128278425E-3</v>
      </c>
      <c r="V6237" s="14">
        <f>_xlfn.LET(_xlpm.a,T6237,_xlpm.b,R6237,2*_xlpm.a*_xlpm.b/(_xlpm.a+_xlpm.b))</f>
        <v>1.330376940133038E-2</v>
      </c>
      <c r="W6237" s="14">
        <f>_xlfn.LET(_xlpm.p,R6237,_xlpm.q,T6237,LOG(_xlpm.p/_xlpm.q))</f>
        <v>2.1741567592784814</v>
      </c>
      <c r="X6237" s="2"/>
    </row>
    <row r="6238" spans="1:24">
      <c r="A6238" s="1" t="str">
        <f>_xlfn.LET(_xlpm.sep," : ",CONCATENATE(O6238,_xlpm.sep,P6238))</f>
        <v>~rreyr~ : [ɹɪ]</v>
      </c>
      <c r="B6238" s="1">
        <f>_xlfn.LET(_xlpm.d,$G6238,_xlpm.k,_xlfn.CONCAT(LEFT(TRIM(B$1),1),"*"),COUNTIF(_xlpm.d,_xlpm.k))</f>
        <v>1</v>
      </c>
      <c r="C6238" s="1">
        <f>_xlfn.LET(_xlpm.d,$G6238,_xlpm.k,_xlfn.CONCAT(LEFT(TRIM(C$1),1),"*"),COUNTIF(_xlpm.d,_xlpm.k))</f>
        <v>0</v>
      </c>
      <c r="D6238" s="1">
        <f>_xlfn.LET(_xlpm.d,$G6238,_xlpm.k,_xlfn.CONCAT(LEFT(TRIM(D$1),1),"*"),COUNTIF(_xlpm.d,_xlpm.k))</f>
        <v>0</v>
      </c>
      <c r="E6238" s="1">
        <f>LOG(F6238+1,10)</f>
        <v>0.60205999132796229</v>
      </c>
      <c r="F6238" s="7">
        <v>3</v>
      </c>
      <c r="G6238" s="9" t="s">
        <v>6737</v>
      </c>
      <c r="H6238" s="4">
        <f>F6238/freq.sum.r6e</f>
        <v>1.4910536779324057E-4</v>
      </c>
      <c r="I6238" s="4" t="str">
        <f>_xlfn.LET(_xlpm.sep,":",_xlpm.w,$G6238,LEFT(_xlpm.w,FIND(_xlpm.sep,_xlpm.w)-1))</f>
        <v>ɹɪ</v>
      </c>
      <c r="J6238" s="4" t="str">
        <f>_xlfn.LET(_xlpm.sep,":",_xlpm.w,$G6238,RIGHT(_xlpm.w,LEN(_xlpm.w)-FIND(_xlpm.sep,_xlpm.w)))</f>
        <v>rreyr</v>
      </c>
      <c r="K6238" s="10">
        <f>_xlfn.LET(_xlpm.w,I6238,LEN(_xlpm.w))</f>
        <v>2</v>
      </c>
      <c r="L6238" s="10">
        <f>_xlfn.LET(_xlpm.w,J6238,LEN(_xlpm.w))</f>
        <v>5</v>
      </c>
      <c r="M6238" s="10">
        <f>_xlfn.LET(_xlpm.a,K6238,_xlpm.b,L6238,MAX(_xlpm.a,_xlpm.b))</f>
        <v>5</v>
      </c>
      <c r="N6238" s="10">
        <f>_xlfn.LET(_xlpm.d,(K6238,L6238),MAX(_xlpm.d)-MIN(_xlpm.d))</f>
        <v>3</v>
      </c>
      <c r="O6238" s="1" t="str">
        <f>_xlfn.LET(_xlpm.sep,":",_xlpm.w,$G6238,_xlfn.CONCAT("~",RIGHT(_xlpm.w,LEN(_xlpm.w)-FIND(_xlpm.sep,_xlpm.w)),"~"))</f>
        <v>~rreyr~</v>
      </c>
      <c r="P6238" s="1" t="str">
        <f>_xlfn.LET(_xlpm.sep,":",_xlpm.w,$G6238,_xlfn.CONCAT("[",LEFT(_xlpm.w,FIND(_xlpm.sep,_xlpm.w)-1),"]"))</f>
        <v>[ɹɪ]</v>
      </c>
      <c r="Q6238" s="14" cm="1">
        <f t="array" ref="Q6238">SUM(_xlfn._xlws.FILTER($H$2:$H$7109,_xlfn.MAP($O$2:$O$7109,_xlfn.LAMBDA(_xlpm.x,_xlpm.x=$O6238))))</f>
        <v>1.4910536779324057E-4</v>
      </c>
      <c r="R6238" s="14">
        <f>$H6238/Q6238</f>
        <v>1</v>
      </c>
      <c r="S6238" s="14" cm="1">
        <f t="array" ref="S6238">SUM(_xlfn._xlws.FILTER($H$2:$H$7109,_xlfn.MAP($P$2:$P$7109,_xlfn.LAMBDA(_xlpm.x,_xlpm.x=$P6238))))</f>
        <v>2.2266401590457251E-2</v>
      </c>
      <c r="T6238" s="14">
        <f>$H6238/S6238</f>
        <v>6.6964285714285737E-3</v>
      </c>
      <c r="U6238" s="14">
        <f>_xlfn.LET(_xlpm.freq,F6238,_xlpm.size,M6238+1,_xlpm.F,V6238,LOG(1+_xlpm.freq)*LOG(1+_xlpm.size)*_xlpm.F)</f>
        <v>6.768954128278425E-3</v>
      </c>
      <c r="V6238" s="14">
        <f>_xlfn.LET(_xlpm.a,T6238,_xlpm.b,R6238,2*_xlpm.a*_xlpm.b/(_xlpm.a+_xlpm.b))</f>
        <v>1.330376940133038E-2</v>
      </c>
      <c r="W6238" s="14">
        <f>_xlfn.LET(_xlpm.p,R6238,_xlpm.q,T6238,LOG(_xlpm.p/_xlpm.q))</f>
        <v>2.1741567592784814</v>
      </c>
      <c r="X6238" s="2"/>
    </row>
    <row r="6239" spans="1:24">
      <c r="A6239" s="1" t="str">
        <f>_xlfn.LET(_xlpm.sep," : ",CONCATENATE(O6239,_xlpm.sep,P6239))</f>
        <v>~nti'r~ : [nɪ]</v>
      </c>
      <c r="B6239" s="1">
        <f>_xlfn.LET(_xlpm.d,$G6239,_xlpm.k,_xlfn.CONCAT(LEFT(TRIM(B$1),1),"*"),COUNTIF(_xlpm.d,_xlpm.k))</f>
        <v>0</v>
      </c>
      <c r="C6239" s="1">
        <f>_xlfn.LET(_xlpm.d,$G6239,_xlpm.k,_xlfn.CONCAT(LEFT(TRIM(C$1),1),"*"),COUNTIF(_xlpm.d,_xlpm.k))</f>
        <v>0</v>
      </c>
      <c r="D6239" s="1">
        <f>_xlfn.LET(_xlpm.d,$G6239,_xlpm.k,_xlfn.CONCAT(LEFT(TRIM(D$1),1),"*"),COUNTIF(_xlpm.d,_xlpm.k))</f>
        <v>1</v>
      </c>
      <c r="E6239" s="1">
        <f>LOG(F6239+1,10)</f>
        <v>0.30102999566398114</v>
      </c>
      <c r="F6239" s="7">
        <v>1</v>
      </c>
      <c r="G6239" s="9" t="s">
        <v>3456</v>
      </c>
      <c r="H6239" s="4">
        <f>F6239/freq.sum.r6e</f>
        <v>4.9701789264413521E-5</v>
      </c>
      <c r="I6239" s="1" t="str">
        <f>_xlfn.LET(_xlpm.sep,":",_xlpm.w,$G6239,LEFT(_xlpm.w,FIND(_xlpm.sep,_xlpm.w)-1))</f>
        <v>nɪ</v>
      </c>
      <c r="J6239" s="1" t="str">
        <f>_xlfn.LET(_xlpm.sep,":",_xlpm.w,$G6239,RIGHT(_xlpm.w,LEN(_xlpm.w)-FIND(_xlpm.sep,_xlpm.w)))</f>
        <v>nti'r</v>
      </c>
      <c r="K6239" s="10">
        <f>_xlfn.LET(_xlpm.w,I6239,LEN(_xlpm.w))</f>
        <v>2</v>
      </c>
      <c r="L6239" s="10">
        <f>_xlfn.LET(_xlpm.w,J6239,LEN(_xlpm.w))</f>
        <v>5</v>
      </c>
      <c r="M6239" s="10">
        <f>_xlfn.LET(_xlpm.a,K6239,_xlpm.b,L6239,MAX(_xlpm.a,_xlpm.b))</f>
        <v>5</v>
      </c>
      <c r="N6239" s="10">
        <f>_xlfn.LET(_xlpm.d,(K6239,L6239),MAX(_xlpm.d)-MIN(_xlpm.d))</f>
        <v>3</v>
      </c>
      <c r="O6239" s="1" t="str">
        <f>_xlfn.LET(_xlpm.sep,":",_xlpm.w,$G6239,_xlfn.CONCAT("~",RIGHT(_xlpm.w,LEN(_xlpm.w)-FIND(_xlpm.sep,_xlpm.w)),"~"))</f>
        <v>~nti'r~</v>
      </c>
      <c r="P6239" s="1" t="str">
        <f>_xlfn.LET(_xlpm.sep,":",_xlpm.w,$G6239,_xlfn.CONCAT("[",LEFT(_xlpm.w,FIND(_xlpm.sep,_xlpm.w)-1),"]"))</f>
        <v>[nɪ]</v>
      </c>
      <c r="Q6239" s="14" cm="1">
        <f t="array" ref="Q6239">SUM(_xlfn._xlws.FILTER($H$2:$H$7111,_xlfn.MAP($O$2:$O$7111,_xlfn.LAMBDA(_xlpm.x,_xlpm.x=$O6239))))</f>
        <v>9.9403578528827041E-5</v>
      </c>
      <c r="R6239" s="14">
        <f>$H6239/Q6239</f>
        <v>0.5</v>
      </c>
      <c r="S6239" s="14" cm="1">
        <f t="array" ref="S6239">SUM(_xlfn._xlws.FILTER($H$2:$H$7111,_xlfn.MAP($P$2:$P$7111,_xlfn.LAMBDA(_xlpm.x,_xlpm.x=$P6239))))</f>
        <v>1.5904572564612324E-2</v>
      </c>
      <c r="T6239" s="14">
        <f>$H6239/S6239</f>
        <v>3.1250000000000006E-3</v>
      </c>
      <c r="U6239" s="14">
        <f>_xlfn.LET(_xlpm.freq,F6239,_xlpm.size,M6239+1,_xlpm.F,V6239,LOG(1+_xlpm.freq)*LOG(1+_xlpm.size)*_xlpm.F)</f>
        <v>1.5801233498206879E-3</v>
      </c>
      <c r="V6239" s="14">
        <f>_xlfn.LET(_xlpm.a,T6239,_xlpm.b,R6239,2*_xlpm.a*_xlpm.b/(_xlpm.a+_xlpm.b))</f>
        <v>6.2111801242236029E-3</v>
      </c>
      <c r="W6239" s="14">
        <f>_xlfn.LET(_xlpm.p,R6239,_xlpm.q,T6239,LOG(_xlpm.p/_xlpm.q))</f>
        <v>2.2041199826559246</v>
      </c>
      <c r="X6239" s="2"/>
    </row>
    <row r="6240" spans="1:24">
      <c r="A6240" s="1" t="str">
        <f>_xlfn.LET(_xlpm.sep," : ",CONCATENATE(O6240,_xlpm.sep,P6240))</f>
        <v>~ntiry~ : [nɪ]</v>
      </c>
      <c r="B6240" s="1">
        <f>_xlfn.LET(_xlpm.d,$G6240,_xlpm.k,_xlfn.CONCAT(LEFT(TRIM(B$1),1),"*"),COUNTIF(_xlpm.d,_xlpm.k))</f>
        <v>0</v>
      </c>
      <c r="C6240" s="1">
        <f>_xlfn.LET(_xlpm.d,$G6240,_xlpm.k,_xlfn.CONCAT(LEFT(TRIM(C$1),1),"*"),COUNTIF(_xlpm.d,_xlpm.k))</f>
        <v>0</v>
      </c>
      <c r="D6240" s="1">
        <f>_xlfn.LET(_xlpm.d,$G6240,_xlpm.k,_xlfn.CONCAT(LEFT(TRIM(D$1),1),"*"),COUNTIF(_xlpm.d,_xlpm.k))</f>
        <v>1</v>
      </c>
      <c r="E6240" s="1">
        <f>LOG(F6240+1,10)</f>
        <v>0.30102999566398114</v>
      </c>
      <c r="F6240" s="7">
        <v>1</v>
      </c>
      <c r="G6240" s="9" t="s">
        <v>3461</v>
      </c>
      <c r="H6240" s="4">
        <f>F6240/freq.sum.r6e</f>
        <v>4.9701789264413521E-5</v>
      </c>
      <c r="I6240" s="1" t="str">
        <f>_xlfn.LET(_xlpm.sep,":",_xlpm.w,$G6240,LEFT(_xlpm.w,FIND(_xlpm.sep,_xlpm.w)-1))</f>
        <v>nɪ</v>
      </c>
      <c r="J6240" s="1" t="str">
        <f>_xlfn.LET(_xlpm.sep,":",_xlpm.w,$G6240,RIGHT(_xlpm.w,LEN(_xlpm.w)-FIND(_xlpm.sep,_xlpm.w)))</f>
        <v>ntiry</v>
      </c>
      <c r="K6240" s="10">
        <f>_xlfn.LET(_xlpm.w,I6240,LEN(_xlpm.w))</f>
        <v>2</v>
      </c>
      <c r="L6240" s="10">
        <f>_xlfn.LET(_xlpm.w,J6240,LEN(_xlpm.w))</f>
        <v>5</v>
      </c>
      <c r="M6240" s="10">
        <f>_xlfn.LET(_xlpm.a,K6240,_xlpm.b,L6240,MAX(_xlpm.a,_xlpm.b))</f>
        <v>5</v>
      </c>
      <c r="N6240" s="10">
        <f>_xlfn.LET(_xlpm.d,(K6240,L6240),MAX(_xlpm.d)-MIN(_xlpm.d))</f>
        <v>3</v>
      </c>
      <c r="O6240" s="1" t="str">
        <f>_xlfn.LET(_xlpm.sep,":",_xlpm.w,$G6240,_xlfn.CONCAT("~",RIGHT(_xlpm.w,LEN(_xlpm.w)-FIND(_xlpm.sep,_xlpm.w)),"~"))</f>
        <v>~ntiry~</v>
      </c>
      <c r="P6240" s="1" t="str">
        <f>_xlfn.LET(_xlpm.sep,":",_xlpm.w,$G6240,_xlfn.CONCAT("[",LEFT(_xlpm.w,FIND(_xlpm.sep,_xlpm.w)-1),"]"))</f>
        <v>[nɪ]</v>
      </c>
      <c r="Q6240" s="14" cm="1">
        <f t="array" ref="Q6240">SUM(_xlfn._xlws.FILTER($H$2:$H$7111,_xlfn.MAP($O$2:$O$7111,_xlfn.LAMBDA(_xlpm.x,_xlpm.x=$O6240))))</f>
        <v>9.9403578528827041E-5</v>
      </c>
      <c r="R6240" s="14">
        <f>$H6240/Q6240</f>
        <v>0.5</v>
      </c>
      <c r="S6240" s="14" cm="1">
        <f t="array" ref="S6240">SUM(_xlfn._xlws.FILTER($H$2:$H$7111,_xlfn.MAP($P$2:$P$7111,_xlfn.LAMBDA(_xlpm.x,_xlpm.x=$P6240))))</f>
        <v>1.5904572564612324E-2</v>
      </c>
      <c r="T6240" s="14">
        <f>$H6240/S6240</f>
        <v>3.1250000000000006E-3</v>
      </c>
      <c r="U6240" s="14">
        <f>_xlfn.LET(_xlpm.freq,F6240,_xlpm.size,M6240+1,_xlpm.F,V6240,LOG(1+_xlpm.freq)*LOG(1+_xlpm.size)*_xlpm.F)</f>
        <v>1.5801233498206879E-3</v>
      </c>
      <c r="V6240" s="14">
        <f>_xlfn.LET(_xlpm.a,T6240,_xlpm.b,R6240,2*_xlpm.a*_xlpm.b/(_xlpm.a+_xlpm.b))</f>
        <v>6.2111801242236029E-3</v>
      </c>
      <c r="W6240" s="14">
        <f>_xlfn.LET(_xlpm.p,R6240,_xlpm.q,T6240,LOG(_xlpm.p/_xlpm.q))</f>
        <v>2.2041199826559246</v>
      </c>
      <c r="X6240" s="2"/>
    </row>
    <row r="6241" spans="1:24">
      <c r="A6241" s="1" t="str">
        <f>_xlfn.LET(_xlpm.sep," : ",CONCATENATE(O6241,_xlpm.sep,P6241))</f>
        <v>~ddegh~ : [dɪ]</v>
      </c>
      <c r="B6241" s="1">
        <f>_xlfn.LET(_xlpm.d,$G6241,_xlpm.k,_xlfn.CONCAT(LEFT(TRIM(B$1),1),"*"),COUNTIF(_xlpm.d,_xlpm.k))</f>
        <v>0</v>
      </c>
      <c r="C6241" s="1">
        <f>_xlfn.LET(_xlpm.d,$G6241,_xlpm.k,_xlfn.CONCAT(LEFT(TRIM(C$1),1),"*"),COUNTIF(_xlpm.d,_xlpm.k))</f>
        <v>0</v>
      </c>
      <c r="D6241" s="1">
        <f>_xlfn.LET(_xlpm.d,$G6241,_xlpm.k,_xlfn.CONCAT(LEFT(TRIM(D$1),1),"*"),COUNTIF(_xlpm.d,_xlpm.k))</f>
        <v>0</v>
      </c>
      <c r="E6241" s="1">
        <f>LOG(F6241+1,10)</f>
        <v>0.47712125471966244</v>
      </c>
      <c r="F6241" s="7">
        <v>2</v>
      </c>
      <c r="G6241" s="9" t="s">
        <v>549</v>
      </c>
      <c r="H6241" s="4">
        <f>F6241/freq.sum.r6e</f>
        <v>9.9403578528827041E-5</v>
      </c>
      <c r="I6241" s="1" t="str">
        <f>_xlfn.LET(_xlpm.sep,":",_xlpm.w,$G6241,LEFT(_xlpm.w,FIND(_xlpm.sep,_xlpm.w)-1))</f>
        <v>dɪ</v>
      </c>
      <c r="J6241" s="1" t="str">
        <f>_xlfn.LET(_xlpm.sep,":",_xlpm.w,$G6241,RIGHT(_xlpm.w,LEN(_xlpm.w)-FIND(_xlpm.sep,_xlpm.w)))</f>
        <v>ddegh</v>
      </c>
      <c r="K6241" s="10">
        <f>_xlfn.LET(_xlpm.w,I6241,LEN(_xlpm.w))</f>
        <v>2</v>
      </c>
      <c r="L6241" s="10">
        <f>_xlfn.LET(_xlpm.w,J6241,LEN(_xlpm.w))</f>
        <v>5</v>
      </c>
      <c r="M6241" s="10">
        <f>_xlfn.LET(_xlpm.a,K6241,_xlpm.b,L6241,MAX(_xlpm.a,_xlpm.b))</f>
        <v>5</v>
      </c>
      <c r="N6241" s="10">
        <f>_xlfn.LET(_xlpm.d,(K6241,L6241),MAX(_xlpm.d)-MIN(_xlpm.d))</f>
        <v>3</v>
      </c>
      <c r="O6241" s="1" t="str">
        <f>_xlfn.LET(_xlpm.sep,":",_xlpm.w,$G6241,_xlfn.CONCAT("~",RIGHT(_xlpm.w,LEN(_xlpm.w)-FIND(_xlpm.sep,_xlpm.w)),"~"))</f>
        <v>~ddegh~</v>
      </c>
      <c r="P6241" s="1" t="str">
        <f>_xlfn.LET(_xlpm.sep,":",_xlpm.w,$G6241,_xlfn.CONCAT("[",LEFT(_xlpm.w,FIND(_xlpm.sep,_xlpm.w)-1),"]"))</f>
        <v>[dɪ]</v>
      </c>
      <c r="Q6241" s="14" cm="1">
        <f t="array" ref="Q6241">SUM(_xlfn._xlws.FILTER($H$2:$H$7117,_xlfn.MAP($O$2:$O$7117,_xlfn.LAMBDA(_xlpm.x,_xlpm.x=$O6241))))</f>
        <v>9.9403578528827041E-5</v>
      </c>
      <c r="R6241" s="14">
        <f>$H6241/Q6241</f>
        <v>1</v>
      </c>
      <c r="S6241" s="14" cm="1">
        <f t="array" ref="S6241">SUM(_xlfn._xlws.FILTER($H$2:$H$7117,_xlfn.MAP($P$2:$P$7117,_xlfn.LAMBDA(_xlpm.x,_xlpm.x=$P6241))))</f>
        <v>1.5904572564612324E-2</v>
      </c>
      <c r="T6241" s="14">
        <f>$H6241/S6241</f>
        <v>6.2500000000000012E-3</v>
      </c>
      <c r="U6241" s="14">
        <f>_xlfn.LET(_xlpm.freq,F6241,_xlpm.size,M6241+1,_xlpm.F,V6241,LOG(1+_xlpm.freq)*LOG(1+_xlpm.size)*_xlpm.F)</f>
        <v>5.0088725119593752E-3</v>
      </c>
      <c r="V6241" s="14">
        <f>_xlfn.LET(_xlpm.a,T6241,_xlpm.b,R6241,2*_xlpm.a*_xlpm.b/(_xlpm.a+_xlpm.b))</f>
        <v>1.2422360248447206E-2</v>
      </c>
      <c r="W6241" s="14">
        <f>_xlfn.LET(_xlpm.p,R6241,_xlpm.q,T6241,LOG(_xlpm.p/_xlpm.q))</f>
        <v>2.2041199826559246</v>
      </c>
      <c r="X6241" s="2"/>
    </row>
    <row r="6242" spans="1:24">
      <c r="A6242" s="1" t="str">
        <f>_xlfn.LET(_xlpm.sep," : ",CONCATENATE(O6242,_xlpm.sep,P6242))</f>
        <v>~ddigh~ : [dɪ]</v>
      </c>
      <c r="B6242" s="1">
        <f>_xlfn.LET(_xlpm.d,$G6242,_xlpm.k,_xlfn.CONCAT(LEFT(TRIM(B$1),1),"*"),COUNTIF(_xlpm.d,_xlpm.k))</f>
        <v>0</v>
      </c>
      <c r="C6242" s="1">
        <f>_xlfn.LET(_xlpm.d,$G6242,_xlpm.k,_xlfn.CONCAT(LEFT(TRIM(C$1),1),"*"),COUNTIF(_xlpm.d,_xlpm.k))</f>
        <v>0</v>
      </c>
      <c r="D6242" s="1">
        <f>_xlfn.LET(_xlpm.d,$G6242,_xlpm.k,_xlfn.CONCAT(LEFT(TRIM(D$1),1),"*"),COUNTIF(_xlpm.d,_xlpm.k))</f>
        <v>0</v>
      </c>
      <c r="E6242" s="1">
        <f>LOG(F6242+1,10)</f>
        <v>0.47712125471966244</v>
      </c>
      <c r="F6242" s="7">
        <v>2</v>
      </c>
      <c r="G6242" s="9" t="s">
        <v>561</v>
      </c>
      <c r="H6242" s="4">
        <f>F6242/freq.sum.r6e</f>
        <v>9.9403578528827041E-5</v>
      </c>
      <c r="I6242" s="4" t="str">
        <f>_xlfn.LET(_xlpm.sep,":",_xlpm.w,$G6242,LEFT(_xlpm.w,FIND(_xlpm.sep,_xlpm.w)-1))</f>
        <v>dɪ</v>
      </c>
      <c r="J6242" s="4" t="str">
        <f>_xlfn.LET(_xlpm.sep,":",_xlpm.w,$G6242,RIGHT(_xlpm.w,LEN(_xlpm.w)-FIND(_xlpm.sep,_xlpm.w)))</f>
        <v>ddigh</v>
      </c>
      <c r="K6242" s="10">
        <f>_xlfn.LET(_xlpm.w,I6242,LEN(_xlpm.w))</f>
        <v>2</v>
      </c>
      <c r="L6242" s="10">
        <f>_xlfn.LET(_xlpm.w,J6242,LEN(_xlpm.w))</f>
        <v>5</v>
      </c>
      <c r="M6242" s="10">
        <f>_xlfn.LET(_xlpm.a,K6242,_xlpm.b,L6242,MAX(_xlpm.a,_xlpm.b))</f>
        <v>5</v>
      </c>
      <c r="N6242" s="10">
        <f>_xlfn.LET(_xlpm.d,(K6242,L6242),MAX(_xlpm.d)-MIN(_xlpm.d))</f>
        <v>3</v>
      </c>
      <c r="O6242" s="1" t="str">
        <f>_xlfn.LET(_xlpm.sep,":",_xlpm.w,$G6242,_xlfn.CONCAT("~",RIGHT(_xlpm.w,LEN(_xlpm.w)-FIND(_xlpm.sep,_xlpm.w)),"~"))</f>
        <v>~ddigh~</v>
      </c>
      <c r="P6242" s="1" t="str">
        <f>_xlfn.LET(_xlpm.sep,":",_xlpm.w,$G6242,_xlfn.CONCAT("[",LEFT(_xlpm.w,FIND(_xlpm.sep,_xlpm.w)-1),"]"))</f>
        <v>[dɪ]</v>
      </c>
      <c r="Q6242" s="14" cm="1">
        <f t="array" ref="Q6242">SUM(_xlfn._xlws.FILTER($H$2:$H$7109,_xlfn.MAP($O$2:$O$7109,_xlfn.LAMBDA(_xlpm.x,_xlpm.x=$O6242))))</f>
        <v>9.9403578528827041E-5</v>
      </c>
      <c r="R6242" s="14">
        <f>$H6242/Q6242</f>
        <v>1</v>
      </c>
      <c r="S6242" s="14" cm="1">
        <f t="array" ref="S6242">SUM(_xlfn._xlws.FILTER($H$2:$H$7109,_xlfn.MAP($P$2:$P$7109,_xlfn.LAMBDA(_xlpm.x,_xlpm.x=$P6242))))</f>
        <v>1.5904572564612324E-2</v>
      </c>
      <c r="T6242" s="14">
        <f>$H6242/S6242</f>
        <v>6.2500000000000012E-3</v>
      </c>
      <c r="U6242" s="14">
        <f>_xlfn.LET(_xlpm.freq,F6242,_xlpm.size,M6242+1,_xlpm.F,V6242,LOG(1+_xlpm.freq)*LOG(1+_xlpm.size)*_xlpm.F)</f>
        <v>5.0088725119593752E-3</v>
      </c>
      <c r="V6242" s="14">
        <f>_xlfn.LET(_xlpm.a,T6242,_xlpm.b,R6242,2*_xlpm.a*_xlpm.b/(_xlpm.a+_xlpm.b))</f>
        <v>1.2422360248447206E-2</v>
      </c>
      <c r="W6242" s="14">
        <f>_xlfn.LET(_xlpm.p,R6242,_xlpm.q,T6242,LOG(_xlpm.p/_xlpm.q))</f>
        <v>2.2041199826559246</v>
      </c>
      <c r="X6242" s="2"/>
    </row>
    <row r="6243" spans="1:24">
      <c r="A6243" s="1" t="str">
        <f>_xlfn.LET(_xlpm.sep," : ",CONCATENATE(O6243,_xlpm.sep,P6243))</f>
        <v>~deagh~ : [dɪ]</v>
      </c>
      <c r="B6243" s="1">
        <f>_xlfn.LET(_xlpm.d,$G6243,_xlpm.k,_xlfn.CONCAT(LEFT(TRIM(B$1),1),"*"),COUNTIF(_xlpm.d,_xlpm.k))</f>
        <v>0</v>
      </c>
      <c r="C6243" s="1">
        <f>_xlfn.LET(_xlpm.d,$G6243,_xlpm.k,_xlfn.CONCAT(LEFT(TRIM(C$1),1),"*"),COUNTIF(_xlpm.d,_xlpm.k))</f>
        <v>0</v>
      </c>
      <c r="D6243" s="1">
        <f>_xlfn.LET(_xlpm.d,$G6243,_xlpm.k,_xlfn.CONCAT(LEFT(TRIM(D$1),1),"*"),COUNTIF(_xlpm.d,_xlpm.k))</f>
        <v>0</v>
      </c>
      <c r="E6243" s="1">
        <f>LOG(F6243+1,10)</f>
        <v>0.47712125471966244</v>
      </c>
      <c r="F6243" s="7">
        <v>2</v>
      </c>
      <c r="G6243" s="9" t="s">
        <v>576</v>
      </c>
      <c r="H6243" s="4">
        <f>F6243/freq.sum.r6e</f>
        <v>9.9403578528827041E-5</v>
      </c>
      <c r="I6243" s="4" t="str">
        <f>_xlfn.LET(_xlpm.sep,":",_xlpm.w,$G6243,LEFT(_xlpm.w,FIND(_xlpm.sep,_xlpm.w)-1))</f>
        <v>dɪ</v>
      </c>
      <c r="J6243" s="4" t="str">
        <f>_xlfn.LET(_xlpm.sep,":",_xlpm.w,$G6243,RIGHT(_xlpm.w,LEN(_xlpm.w)-FIND(_xlpm.sep,_xlpm.w)))</f>
        <v>deagh</v>
      </c>
      <c r="K6243" s="10">
        <f>_xlfn.LET(_xlpm.w,I6243,LEN(_xlpm.w))</f>
        <v>2</v>
      </c>
      <c r="L6243" s="10">
        <f>_xlfn.LET(_xlpm.w,J6243,LEN(_xlpm.w))</f>
        <v>5</v>
      </c>
      <c r="M6243" s="10">
        <f>_xlfn.LET(_xlpm.a,K6243,_xlpm.b,L6243,MAX(_xlpm.a,_xlpm.b))</f>
        <v>5</v>
      </c>
      <c r="N6243" s="10">
        <f>_xlfn.LET(_xlpm.d,(K6243,L6243),MAX(_xlpm.d)-MIN(_xlpm.d))</f>
        <v>3</v>
      </c>
      <c r="O6243" s="1" t="str">
        <f>_xlfn.LET(_xlpm.sep,":",_xlpm.w,$G6243,_xlfn.CONCAT("~",RIGHT(_xlpm.w,LEN(_xlpm.w)-FIND(_xlpm.sep,_xlpm.w)),"~"))</f>
        <v>~deagh~</v>
      </c>
      <c r="P6243" s="1" t="str">
        <f>_xlfn.LET(_xlpm.sep,":",_xlpm.w,$G6243,_xlfn.CONCAT("[",LEFT(_xlpm.w,FIND(_xlpm.sep,_xlpm.w)-1),"]"))</f>
        <v>[dɪ]</v>
      </c>
      <c r="Q6243" s="14" cm="1">
        <f t="array" ref="Q6243">SUM(_xlfn._xlws.FILTER($H$2:$H$7109,_xlfn.MAP($O$2:$O$7109,_xlfn.LAMBDA(_xlpm.x,_xlpm.x=$O6243))))</f>
        <v>9.9403578528827041E-5</v>
      </c>
      <c r="R6243" s="14">
        <f>$H6243/Q6243</f>
        <v>1</v>
      </c>
      <c r="S6243" s="14" cm="1">
        <f t="array" ref="S6243">SUM(_xlfn._xlws.FILTER($H$2:$H$7109,_xlfn.MAP($P$2:$P$7109,_xlfn.LAMBDA(_xlpm.x,_xlpm.x=$P6243))))</f>
        <v>1.5904572564612324E-2</v>
      </c>
      <c r="T6243" s="14">
        <f>$H6243/S6243</f>
        <v>6.2500000000000012E-3</v>
      </c>
      <c r="U6243" s="14">
        <f>_xlfn.LET(_xlpm.freq,F6243,_xlpm.size,M6243+1,_xlpm.F,V6243,LOG(1+_xlpm.freq)*LOG(1+_xlpm.size)*_xlpm.F)</f>
        <v>5.0088725119593752E-3</v>
      </c>
      <c r="V6243" s="14">
        <f>_xlfn.LET(_xlpm.a,T6243,_xlpm.b,R6243,2*_xlpm.a*_xlpm.b/(_xlpm.a+_xlpm.b))</f>
        <v>1.2422360248447206E-2</v>
      </c>
      <c r="W6243" s="14">
        <f>_xlfn.LET(_xlpm.p,R6243,_xlpm.q,T6243,LOG(_xlpm.p/_xlpm.q))</f>
        <v>2.2041199826559246</v>
      </c>
      <c r="X6243" s="2"/>
    </row>
    <row r="6244" spans="1:24">
      <c r="A6244" s="1" t="str">
        <f>_xlfn.LET(_xlpm.sep," : ",CONCATENATE(O6244,_xlpm.sep,P6244))</f>
        <v>~deygh~ : [dɪ]</v>
      </c>
      <c r="B6244" s="1">
        <f>_xlfn.LET(_xlpm.d,$G6244,_xlpm.k,_xlfn.CONCAT(LEFT(TRIM(B$1),1),"*"),COUNTIF(_xlpm.d,_xlpm.k))</f>
        <v>0</v>
      </c>
      <c r="C6244" s="1">
        <f>_xlfn.LET(_xlpm.d,$G6244,_xlpm.k,_xlfn.CONCAT(LEFT(TRIM(C$1),1),"*"),COUNTIF(_xlpm.d,_xlpm.k))</f>
        <v>0</v>
      </c>
      <c r="D6244" s="1">
        <f>_xlfn.LET(_xlpm.d,$G6244,_xlpm.k,_xlfn.CONCAT(LEFT(TRIM(D$1),1),"*"),COUNTIF(_xlpm.d,_xlpm.k))</f>
        <v>0</v>
      </c>
      <c r="E6244" s="1">
        <f>LOG(F6244+1,10)</f>
        <v>0.47712125471966244</v>
      </c>
      <c r="F6244" s="7">
        <v>2</v>
      </c>
      <c r="G6244" s="9" t="s">
        <v>601</v>
      </c>
      <c r="H6244" s="4">
        <f>F6244/freq.sum.r6e</f>
        <v>9.9403578528827041E-5</v>
      </c>
      <c r="I6244" s="1" t="str">
        <f>_xlfn.LET(_xlpm.sep,":",_xlpm.w,$G6244,LEFT(_xlpm.w,FIND(_xlpm.sep,_xlpm.w)-1))</f>
        <v>dɪ</v>
      </c>
      <c r="J6244" s="1" t="str">
        <f>_xlfn.LET(_xlpm.sep,":",_xlpm.w,$G6244,RIGHT(_xlpm.w,LEN(_xlpm.w)-FIND(_xlpm.sep,_xlpm.w)))</f>
        <v>deygh</v>
      </c>
      <c r="K6244" s="10">
        <f>_xlfn.LET(_xlpm.w,I6244,LEN(_xlpm.w))</f>
        <v>2</v>
      </c>
      <c r="L6244" s="10">
        <f>_xlfn.LET(_xlpm.w,J6244,LEN(_xlpm.w))</f>
        <v>5</v>
      </c>
      <c r="M6244" s="10">
        <f>_xlfn.LET(_xlpm.a,K6244,_xlpm.b,L6244,MAX(_xlpm.a,_xlpm.b))</f>
        <v>5</v>
      </c>
      <c r="N6244" s="10">
        <f>_xlfn.LET(_xlpm.d,(K6244,L6244),MAX(_xlpm.d)-MIN(_xlpm.d))</f>
        <v>3</v>
      </c>
      <c r="O6244" s="1" t="str">
        <f>_xlfn.LET(_xlpm.sep,":",_xlpm.w,$G6244,_xlfn.CONCAT("~",RIGHT(_xlpm.w,LEN(_xlpm.w)-FIND(_xlpm.sep,_xlpm.w)),"~"))</f>
        <v>~deygh~</v>
      </c>
      <c r="P6244" s="1" t="str">
        <f>_xlfn.LET(_xlpm.sep,":",_xlpm.w,$G6244,_xlfn.CONCAT("[",LEFT(_xlpm.w,FIND(_xlpm.sep,_xlpm.w)-1),"]"))</f>
        <v>[dɪ]</v>
      </c>
      <c r="Q6244" s="14" cm="1">
        <f t="array" ref="Q6244">SUM(_xlfn._xlws.FILTER($H$2:$H$7117,_xlfn.MAP($O$2:$O$7117,_xlfn.LAMBDA(_xlpm.x,_xlpm.x=$O6244))))</f>
        <v>9.9403578528827041E-5</v>
      </c>
      <c r="R6244" s="14">
        <f>$H6244/Q6244</f>
        <v>1</v>
      </c>
      <c r="S6244" s="14" cm="1">
        <f t="array" ref="S6244">SUM(_xlfn._xlws.FILTER($H$2:$H$7117,_xlfn.MAP($P$2:$P$7117,_xlfn.LAMBDA(_xlpm.x,_xlpm.x=$P6244))))</f>
        <v>1.5904572564612324E-2</v>
      </c>
      <c r="T6244" s="14">
        <f>$H6244/S6244</f>
        <v>6.2500000000000012E-3</v>
      </c>
      <c r="U6244" s="14">
        <f>_xlfn.LET(_xlpm.freq,F6244,_xlpm.size,M6244+1,_xlpm.F,V6244,LOG(1+_xlpm.freq)*LOG(1+_xlpm.size)*_xlpm.F)</f>
        <v>5.0088725119593752E-3</v>
      </c>
      <c r="V6244" s="14">
        <f>_xlfn.LET(_xlpm.a,T6244,_xlpm.b,R6244,2*_xlpm.a*_xlpm.b/(_xlpm.a+_xlpm.b))</f>
        <v>1.2422360248447206E-2</v>
      </c>
      <c r="W6244" s="14">
        <f>_xlfn.LET(_xlpm.p,R6244,_xlpm.q,T6244,LOG(_xlpm.p/_xlpm.q))</f>
        <v>2.2041199826559246</v>
      </c>
      <c r="X6244" s="2"/>
    </row>
    <row r="6245" spans="1:24">
      <c r="A6245" s="1" t="str">
        <f>_xlfn.LET(_xlpm.sep," : ",CONCATENATE(O6245,_xlpm.sep,P6245))</f>
        <v>~deegh~ : [dɪ]</v>
      </c>
      <c r="B6245" s="1">
        <f>_xlfn.LET(_xlpm.d,$G6245,_xlpm.k,_xlfn.CONCAT(LEFT(TRIM(B$1),1),"*"),COUNTIF(_xlpm.d,_xlpm.k))</f>
        <v>0</v>
      </c>
      <c r="C6245" s="1">
        <f>_xlfn.LET(_xlpm.d,$G6245,_xlpm.k,_xlfn.CONCAT(LEFT(TRIM(C$1),1),"*"),COUNTIF(_xlpm.d,_xlpm.k))</f>
        <v>0</v>
      </c>
      <c r="D6245" s="1">
        <f>_xlfn.LET(_xlpm.d,$G6245,_xlpm.k,_xlfn.CONCAT(LEFT(TRIM(D$1),1),"*"),COUNTIF(_xlpm.d,_xlpm.k))</f>
        <v>0</v>
      </c>
      <c r="E6245" s="1">
        <f>LOG(F6245+1,10)</f>
        <v>0.47712125471966244</v>
      </c>
      <c r="F6245" s="7">
        <v>2</v>
      </c>
      <c r="G6245" s="9" t="s">
        <v>585</v>
      </c>
      <c r="H6245" s="4">
        <f>F6245/freq.sum.r6e</f>
        <v>9.9403578528827041E-5</v>
      </c>
      <c r="I6245" s="1" t="str">
        <f>_xlfn.LET(_xlpm.sep,":",_xlpm.w,$G6245,LEFT(_xlpm.w,FIND(_xlpm.sep,_xlpm.w)-1))</f>
        <v>dɪ</v>
      </c>
      <c r="J6245" s="1" t="str">
        <f>_xlfn.LET(_xlpm.sep,":",_xlpm.w,$G6245,RIGHT(_xlpm.w,LEN(_xlpm.w)-FIND(_xlpm.sep,_xlpm.w)))</f>
        <v>deegh</v>
      </c>
      <c r="K6245" s="10">
        <f>_xlfn.LET(_xlpm.w,I6245,LEN(_xlpm.w))</f>
        <v>2</v>
      </c>
      <c r="L6245" s="10">
        <f>_xlfn.LET(_xlpm.w,J6245,LEN(_xlpm.w))</f>
        <v>5</v>
      </c>
      <c r="M6245" s="10">
        <f>_xlfn.LET(_xlpm.a,K6245,_xlpm.b,L6245,MAX(_xlpm.a,_xlpm.b))</f>
        <v>5</v>
      </c>
      <c r="N6245" s="10">
        <f>_xlfn.LET(_xlpm.d,(K6245,L6245),MAX(_xlpm.d)-MIN(_xlpm.d))</f>
        <v>3</v>
      </c>
      <c r="O6245" s="1" t="str">
        <f>_xlfn.LET(_xlpm.sep,":",_xlpm.w,$G6245,_xlfn.CONCAT("~",RIGHT(_xlpm.w,LEN(_xlpm.w)-FIND(_xlpm.sep,_xlpm.w)),"~"))</f>
        <v>~deegh~</v>
      </c>
      <c r="P6245" s="1" t="str">
        <f>_xlfn.LET(_xlpm.sep,":",_xlpm.w,$G6245,_xlfn.CONCAT("[",LEFT(_xlpm.w,FIND(_xlpm.sep,_xlpm.w)-1),"]"))</f>
        <v>[dɪ]</v>
      </c>
      <c r="Q6245" s="14" cm="1">
        <f t="array" ref="Q6245">SUM(_xlfn._xlws.FILTER($H$2:$H$7117,_xlfn.MAP($O$2:$O$7117,_xlfn.LAMBDA(_xlpm.x,_xlpm.x=$O6245))))</f>
        <v>9.9403578528827041E-5</v>
      </c>
      <c r="R6245" s="14">
        <f>$H6245/Q6245</f>
        <v>1</v>
      </c>
      <c r="S6245" s="14" cm="1">
        <f t="array" ref="S6245">SUM(_xlfn._xlws.FILTER($H$2:$H$7117,_xlfn.MAP($P$2:$P$7117,_xlfn.LAMBDA(_xlpm.x,_xlpm.x=$P6245))))</f>
        <v>1.5904572564612324E-2</v>
      </c>
      <c r="T6245" s="14">
        <f>$H6245/S6245</f>
        <v>6.2500000000000012E-3</v>
      </c>
      <c r="U6245" s="14">
        <f>_xlfn.LET(_xlpm.freq,F6245,_xlpm.size,M6245+1,_xlpm.F,V6245,LOG(1+_xlpm.freq)*LOG(1+_xlpm.size)*_xlpm.F)</f>
        <v>5.0088725119593752E-3</v>
      </c>
      <c r="V6245" s="14">
        <f>_xlfn.LET(_xlpm.a,T6245,_xlpm.b,R6245,2*_xlpm.a*_xlpm.b/(_xlpm.a+_xlpm.b))</f>
        <v>1.2422360248447206E-2</v>
      </c>
      <c r="W6245" s="14">
        <f>_xlfn.LET(_xlpm.p,R6245,_xlpm.q,T6245,LOG(_xlpm.p/_xlpm.q))</f>
        <v>2.2041199826559246</v>
      </c>
      <c r="X6245" s="2"/>
    </row>
    <row r="6246" spans="1:24">
      <c r="A6246" s="1" t="str">
        <f>_xlfn.LET(_xlpm.sep," : ",CONCATENATE(O6246,_xlpm.sep,P6246))</f>
        <v>~neagh~ : [nɪ]</v>
      </c>
      <c r="B6246" s="1">
        <f>_xlfn.LET(_xlpm.d,$G6246,_xlpm.k,_xlfn.CONCAT(LEFT(TRIM(B$1),1),"*"),COUNTIF(_xlpm.d,_xlpm.k))</f>
        <v>0</v>
      </c>
      <c r="C6246" s="1">
        <f>_xlfn.LET(_xlpm.d,$G6246,_xlpm.k,_xlfn.CONCAT(LEFT(TRIM(C$1),1),"*"),COUNTIF(_xlpm.d,_xlpm.k))</f>
        <v>0</v>
      </c>
      <c r="D6246" s="1">
        <f>_xlfn.LET(_xlpm.d,$G6246,_xlpm.k,_xlfn.CONCAT(LEFT(TRIM(D$1),1),"*"),COUNTIF(_xlpm.d,_xlpm.k))</f>
        <v>1</v>
      </c>
      <c r="E6246" s="1">
        <f>LOG(F6246+1,10)</f>
        <v>0.47712125471966244</v>
      </c>
      <c r="F6246" s="7">
        <v>2</v>
      </c>
      <c r="G6246" s="9" t="s">
        <v>3364</v>
      </c>
      <c r="H6246" s="4">
        <f>F6246/freq.sum.r6e</f>
        <v>9.9403578528827041E-5</v>
      </c>
      <c r="I6246" s="4" t="str">
        <f>_xlfn.LET(_xlpm.sep,":",_xlpm.w,$G6246,LEFT(_xlpm.w,FIND(_xlpm.sep,_xlpm.w)-1))</f>
        <v>nɪ</v>
      </c>
      <c r="J6246" s="4" t="str">
        <f>_xlfn.LET(_xlpm.sep,":",_xlpm.w,$G6246,RIGHT(_xlpm.w,LEN(_xlpm.w)-FIND(_xlpm.sep,_xlpm.w)))</f>
        <v>neagh</v>
      </c>
      <c r="K6246" s="10">
        <f>_xlfn.LET(_xlpm.w,I6246,LEN(_xlpm.w))</f>
        <v>2</v>
      </c>
      <c r="L6246" s="10">
        <f>_xlfn.LET(_xlpm.w,J6246,LEN(_xlpm.w))</f>
        <v>5</v>
      </c>
      <c r="M6246" s="10">
        <f>_xlfn.LET(_xlpm.a,K6246,_xlpm.b,L6246,MAX(_xlpm.a,_xlpm.b))</f>
        <v>5</v>
      </c>
      <c r="N6246" s="10">
        <f>_xlfn.LET(_xlpm.d,(K6246,L6246),MAX(_xlpm.d)-MIN(_xlpm.d))</f>
        <v>3</v>
      </c>
      <c r="O6246" s="1" t="str">
        <f>_xlfn.LET(_xlpm.sep,":",_xlpm.w,$G6246,_xlfn.CONCAT("~",RIGHT(_xlpm.w,LEN(_xlpm.w)-FIND(_xlpm.sep,_xlpm.w)),"~"))</f>
        <v>~neagh~</v>
      </c>
      <c r="P6246" s="1" t="str">
        <f>_xlfn.LET(_xlpm.sep,":",_xlpm.w,$G6246,_xlfn.CONCAT("[",LEFT(_xlpm.w,FIND(_xlpm.sep,_xlpm.w)-1),"]"))</f>
        <v>[nɪ]</v>
      </c>
      <c r="Q6246" s="14" cm="1">
        <f t="array" ref="Q6246">SUM(_xlfn._xlws.FILTER($H$2:$H$7109,_xlfn.MAP($O$2:$O$7109,_xlfn.LAMBDA(_xlpm.x,_xlpm.x=$O6246))))</f>
        <v>9.9403578528827041E-5</v>
      </c>
      <c r="R6246" s="14">
        <f>$H6246/Q6246</f>
        <v>1</v>
      </c>
      <c r="S6246" s="14" cm="1">
        <f t="array" ref="S6246">SUM(_xlfn._xlws.FILTER($H$2:$H$7109,_xlfn.MAP($P$2:$P$7109,_xlfn.LAMBDA(_xlpm.x,_xlpm.x=$P6246))))</f>
        <v>1.5904572564612324E-2</v>
      </c>
      <c r="T6246" s="14">
        <f>$H6246/S6246</f>
        <v>6.2500000000000012E-3</v>
      </c>
      <c r="U6246" s="14">
        <f>_xlfn.LET(_xlpm.freq,F6246,_xlpm.size,M6246+1,_xlpm.F,V6246,LOG(1+_xlpm.freq)*LOG(1+_xlpm.size)*_xlpm.F)</f>
        <v>5.0088725119593752E-3</v>
      </c>
      <c r="V6246" s="14">
        <f>_xlfn.LET(_xlpm.a,T6246,_xlpm.b,R6246,2*_xlpm.a*_xlpm.b/(_xlpm.a+_xlpm.b))</f>
        <v>1.2422360248447206E-2</v>
      </c>
      <c r="W6246" s="14">
        <f>_xlfn.LET(_xlpm.p,R6246,_xlpm.q,T6246,LOG(_xlpm.p/_xlpm.q))</f>
        <v>2.2041199826559246</v>
      </c>
      <c r="X6246" s="2"/>
    </row>
    <row r="6247" spans="1:24">
      <c r="A6247" s="1" t="str">
        <f>_xlfn.LET(_xlpm.sep," : ",CONCATENATE(O6247,_xlpm.sep,P6247))</f>
        <v>~neegh~ : [nɪ]</v>
      </c>
      <c r="B6247" s="1">
        <f>_xlfn.LET(_xlpm.d,$G6247,_xlpm.k,_xlfn.CONCAT(LEFT(TRIM(B$1),1),"*"),COUNTIF(_xlpm.d,_xlpm.k))</f>
        <v>0</v>
      </c>
      <c r="C6247" s="1">
        <f>_xlfn.LET(_xlpm.d,$G6247,_xlpm.k,_xlfn.CONCAT(LEFT(TRIM(C$1),1),"*"),COUNTIF(_xlpm.d,_xlpm.k))</f>
        <v>0</v>
      </c>
      <c r="D6247" s="1">
        <f>_xlfn.LET(_xlpm.d,$G6247,_xlpm.k,_xlfn.CONCAT(LEFT(TRIM(D$1),1),"*"),COUNTIF(_xlpm.d,_xlpm.k))</f>
        <v>1</v>
      </c>
      <c r="E6247" s="1">
        <f>LOG(F6247+1,10)</f>
        <v>0.47712125471966244</v>
      </c>
      <c r="F6247" s="7">
        <v>2</v>
      </c>
      <c r="G6247" s="9" t="s">
        <v>3371</v>
      </c>
      <c r="H6247" s="4">
        <f>F6247/freq.sum.r6e</f>
        <v>9.9403578528827041E-5</v>
      </c>
      <c r="I6247" s="1" t="str">
        <f>_xlfn.LET(_xlpm.sep,":",_xlpm.w,$G6247,LEFT(_xlpm.w,FIND(_xlpm.sep,_xlpm.w)-1))</f>
        <v>nɪ</v>
      </c>
      <c r="J6247" s="1" t="str">
        <f>_xlfn.LET(_xlpm.sep,":",_xlpm.w,$G6247,RIGHT(_xlpm.w,LEN(_xlpm.w)-FIND(_xlpm.sep,_xlpm.w)))</f>
        <v>neegh</v>
      </c>
      <c r="K6247" s="10">
        <f>_xlfn.LET(_xlpm.w,I6247,LEN(_xlpm.w))</f>
        <v>2</v>
      </c>
      <c r="L6247" s="10">
        <f>_xlfn.LET(_xlpm.w,J6247,LEN(_xlpm.w))</f>
        <v>5</v>
      </c>
      <c r="M6247" s="10">
        <f>_xlfn.LET(_xlpm.a,K6247,_xlpm.b,L6247,MAX(_xlpm.a,_xlpm.b))</f>
        <v>5</v>
      </c>
      <c r="N6247" s="10">
        <f>_xlfn.LET(_xlpm.d,(K6247,L6247),MAX(_xlpm.d)-MIN(_xlpm.d))</f>
        <v>3</v>
      </c>
      <c r="O6247" s="1" t="str">
        <f>_xlfn.LET(_xlpm.sep,":",_xlpm.w,$G6247,_xlfn.CONCAT("~",RIGHT(_xlpm.w,LEN(_xlpm.w)-FIND(_xlpm.sep,_xlpm.w)),"~"))</f>
        <v>~neegh~</v>
      </c>
      <c r="P6247" s="1" t="str">
        <f>_xlfn.LET(_xlpm.sep,":",_xlpm.w,$G6247,_xlfn.CONCAT("[",LEFT(_xlpm.w,FIND(_xlpm.sep,_xlpm.w)-1),"]"))</f>
        <v>[nɪ]</v>
      </c>
      <c r="Q6247" s="14" cm="1">
        <f t="array" ref="Q6247">SUM(_xlfn._xlws.FILTER($H$2:$H$7117,_xlfn.MAP($O$2:$O$7117,_xlfn.LAMBDA(_xlpm.x,_xlpm.x=$O6247))))</f>
        <v>9.9403578528827041E-5</v>
      </c>
      <c r="R6247" s="14">
        <f>$H6247/Q6247</f>
        <v>1</v>
      </c>
      <c r="S6247" s="14" cm="1">
        <f t="array" ref="S6247">SUM(_xlfn._xlws.FILTER($H$2:$H$7117,_xlfn.MAP($P$2:$P$7117,_xlfn.LAMBDA(_xlpm.x,_xlpm.x=$P6247))))</f>
        <v>1.5904572564612324E-2</v>
      </c>
      <c r="T6247" s="14">
        <f>$H6247/S6247</f>
        <v>6.2500000000000012E-3</v>
      </c>
      <c r="U6247" s="14">
        <f>_xlfn.LET(_xlpm.freq,F6247,_xlpm.size,M6247+1,_xlpm.F,V6247,LOG(1+_xlpm.freq)*LOG(1+_xlpm.size)*_xlpm.F)</f>
        <v>5.0088725119593752E-3</v>
      </c>
      <c r="V6247" s="14">
        <f>_xlfn.LET(_xlpm.a,T6247,_xlpm.b,R6247,2*_xlpm.a*_xlpm.b/(_xlpm.a+_xlpm.b))</f>
        <v>1.2422360248447206E-2</v>
      </c>
      <c r="W6247" s="14">
        <f>_xlfn.LET(_xlpm.p,R6247,_xlpm.q,T6247,LOG(_xlpm.p/_xlpm.q))</f>
        <v>2.2041199826559246</v>
      </c>
      <c r="X6247" s="2"/>
    </row>
    <row r="6248" spans="1:24">
      <c r="A6248" s="1" t="str">
        <f>_xlfn.LET(_xlpm.sep," : ",CONCATENATE(O6248,_xlpm.sep,P6248))</f>
        <v>~neygh~ : [nɪ]</v>
      </c>
      <c r="B6248" s="1">
        <f>_xlfn.LET(_xlpm.d,$G6248,_xlpm.k,_xlfn.CONCAT(LEFT(TRIM(B$1),1),"*"),COUNTIF(_xlpm.d,_xlpm.k))</f>
        <v>0</v>
      </c>
      <c r="C6248" s="1">
        <f>_xlfn.LET(_xlpm.d,$G6248,_xlpm.k,_xlfn.CONCAT(LEFT(TRIM(C$1),1),"*"),COUNTIF(_xlpm.d,_xlpm.k))</f>
        <v>0</v>
      </c>
      <c r="D6248" s="1">
        <f>_xlfn.LET(_xlpm.d,$G6248,_xlpm.k,_xlfn.CONCAT(LEFT(TRIM(D$1),1),"*"),COUNTIF(_xlpm.d,_xlpm.k))</f>
        <v>1</v>
      </c>
      <c r="E6248" s="1">
        <f>LOG(F6248+1,10)</f>
        <v>0.47712125471966244</v>
      </c>
      <c r="F6248" s="7">
        <v>2</v>
      </c>
      <c r="G6248" s="9" t="s">
        <v>3393</v>
      </c>
      <c r="H6248" s="4">
        <f>F6248/freq.sum.r6e</f>
        <v>9.9403578528827041E-5</v>
      </c>
      <c r="I6248" s="1" t="str">
        <f>_xlfn.LET(_xlpm.sep,":",_xlpm.w,$G6248,LEFT(_xlpm.w,FIND(_xlpm.sep,_xlpm.w)-1))</f>
        <v>nɪ</v>
      </c>
      <c r="J6248" s="1" t="str">
        <f>_xlfn.LET(_xlpm.sep,":",_xlpm.w,$G6248,RIGHT(_xlpm.w,LEN(_xlpm.w)-FIND(_xlpm.sep,_xlpm.w)))</f>
        <v>neygh</v>
      </c>
      <c r="K6248" s="10">
        <f>_xlfn.LET(_xlpm.w,I6248,LEN(_xlpm.w))</f>
        <v>2</v>
      </c>
      <c r="L6248" s="10">
        <f>_xlfn.LET(_xlpm.w,J6248,LEN(_xlpm.w))</f>
        <v>5</v>
      </c>
      <c r="M6248" s="10">
        <f>_xlfn.LET(_xlpm.a,K6248,_xlpm.b,L6248,MAX(_xlpm.a,_xlpm.b))</f>
        <v>5</v>
      </c>
      <c r="N6248" s="10">
        <f>_xlfn.LET(_xlpm.d,(K6248,L6248),MAX(_xlpm.d)-MIN(_xlpm.d))</f>
        <v>3</v>
      </c>
      <c r="O6248" s="1" t="str">
        <f>_xlfn.LET(_xlpm.sep,":",_xlpm.w,$G6248,_xlfn.CONCAT("~",RIGHT(_xlpm.w,LEN(_xlpm.w)-FIND(_xlpm.sep,_xlpm.w)),"~"))</f>
        <v>~neygh~</v>
      </c>
      <c r="P6248" s="1" t="str">
        <f>_xlfn.LET(_xlpm.sep,":",_xlpm.w,$G6248,_xlfn.CONCAT("[",LEFT(_xlpm.w,FIND(_xlpm.sep,_xlpm.w)-1),"]"))</f>
        <v>[nɪ]</v>
      </c>
      <c r="Q6248" s="14" cm="1">
        <f t="array" ref="Q6248">SUM(_xlfn._xlws.FILTER($H$2:$H$7117,_xlfn.MAP($O$2:$O$7117,_xlfn.LAMBDA(_xlpm.x,_xlpm.x=$O6248))))</f>
        <v>9.9403578528827041E-5</v>
      </c>
      <c r="R6248" s="14">
        <f>$H6248/Q6248</f>
        <v>1</v>
      </c>
      <c r="S6248" s="14" cm="1">
        <f t="array" ref="S6248">SUM(_xlfn._xlws.FILTER($H$2:$H$7117,_xlfn.MAP($P$2:$P$7117,_xlfn.LAMBDA(_xlpm.x,_xlpm.x=$P6248))))</f>
        <v>1.5904572564612324E-2</v>
      </c>
      <c r="T6248" s="14">
        <f>$H6248/S6248</f>
        <v>6.2500000000000012E-3</v>
      </c>
      <c r="U6248" s="14">
        <f>_xlfn.LET(_xlpm.freq,F6248,_xlpm.size,M6248+1,_xlpm.F,V6248,LOG(1+_xlpm.freq)*LOG(1+_xlpm.size)*_xlpm.F)</f>
        <v>5.0088725119593752E-3</v>
      </c>
      <c r="V6248" s="14">
        <f>_xlfn.LET(_xlpm.a,T6248,_xlpm.b,R6248,2*_xlpm.a*_xlpm.b/(_xlpm.a+_xlpm.b))</f>
        <v>1.2422360248447206E-2</v>
      </c>
      <c r="W6248" s="14">
        <f>_xlfn.LET(_xlpm.p,R6248,_xlpm.q,T6248,LOG(_xlpm.p/_xlpm.q))</f>
        <v>2.2041199826559246</v>
      </c>
      <c r="X6248" s="2"/>
    </row>
    <row r="6249" spans="1:24">
      <c r="A6249" s="1" t="str">
        <f>_xlfn.LET(_xlpm.sep," : ",CONCATENATE(O6249,_xlpm.sep,P6249))</f>
        <v>~nnygh~ : [nɪ]</v>
      </c>
      <c r="B6249" s="1">
        <f>_xlfn.LET(_xlpm.d,$G6249,_xlpm.k,_xlfn.CONCAT(LEFT(TRIM(B$1),1),"*"),COUNTIF(_xlpm.d,_xlpm.k))</f>
        <v>0</v>
      </c>
      <c r="C6249" s="1">
        <f>_xlfn.LET(_xlpm.d,$G6249,_xlpm.k,_xlfn.CONCAT(LEFT(TRIM(C$1),1),"*"),COUNTIF(_xlpm.d,_xlpm.k))</f>
        <v>0</v>
      </c>
      <c r="D6249" s="1">
        <f>_xlfn.LET(_xlpm.d,$G6249,_xlpm.k,_xlfn.CONCAT(LEFT(TRIM(D$1),1),"*"),COUNTIF(_xlpm.d,_xlpm.k))</f>
        <v>1</v>
      </c>
      <c r="E6249" s="1">
        <f>LOG(F6249+1,10)</f>
        <v>0.47712125471966244</v>
      </c>
      <c r="F6249" s="7">
        <v>2</v>
      </c>
      <c r="G6249" s="9" t="s">
        <v>3435</v>
      </c>
      <c r="H6249" s="4">
        <f>F6249/freq.sum.r6e</f>
        <v>9.9403578528827041E-5</v>
      </c>
      <c r="I6249" s="1" t="str">
        <f>_xlfn.LET(_xlpm.sep,":",_xlpm.w,$G6249,LEFT(_xlpm.w,FIND(_xlpm.sep,_xlpm.w)-1))</f>
        <v>nɪ</v>
      </c>
      <c r="J6249" s="1" t="str">
        <f>_xlfn.LET(_xlpm.sep,":",_xlpm.w,$G6249,RIGHT(_xlpm.w,LEN(_xlpm.w)-FIND(_xlpm.sep,_xlpm.w)))</f>
        <v>nnygh</v>
      </c>
      <c r="K6249" s="10">
        <f>_xlfn.LET(_xlpm.w,I6249,LEN(_xlpm.w))</f>
        <v>2</v>
      </c>
      <c r="L6249" s="10">
        <f>_xlfn.LET(_xlpm.w,J6249,LEN(_xlpm.w))</f>
        <v>5</v>
      </c>
      <c r="M6249" s="10">
        <f>_xlfn.LET(_xlpm.a,K6249,_xlpm.b,L6249,MAX(_xlpm.a,_xlpm.b))</f>
        <v>5</v>
      </c>
      <c r="N6249" s="10">
        <f>_xlfn.LET(_xlpm.d,(K6249,L6249),MAX(_xlpm.d)-MIN(_xlpm.d))</f>
        <v>3</v>
      </c>
      <c r="O6249" s="1" t="str">
        <f>_xlfn.LET(_xlpm.sep,":",_xlpm.w,$G6249,_xlfn.CONCAT("~",RIGHT(_xlpm.w,LEN(_xlpm.w)-FIND(_xlpm.sep,_xlpm.w)),"~"))</f>
        <v>~nnygh~</v>
      </c>
      <c r="P6249" s="1" t="str">
        <f>_xlfn.LET(_xlpm.sep,":",_xlpm.w,$G6249,_xlfn.CONCAT("[",LEFT(_xlpm.w,FIND(_xlpm.sep,_xlpm.w)-1),"]"))</f>
        <v>[nɪ]</v>
      </c>
      <c r="Q6249" s="14" cm="1">
        <f t="array" ref="Q6249">SUM(_xlfn._xlws.FILTER($H$2:$H$7117,_xlfn.MAP($O$2:$O$7117,_xlfn.LAMBDA(_xlpm.x,_xlpm.x=$O6249))))</f>
        <v>9.9403578528827041E-5</v>
      </c>
      <c r="R6249" s="14">
        <f>$H6249/Q6249</f>
        <v>1</v>
      </c>
      <c r="S6249" s="14" cm="1">
        <f t="array" ref="S6249">SUM(_xlfn._xlws.FILTER($H$2:$H$7117,_xlfn.MAP($P$2:$P$7117,_xlfn.LAMBDA(_xlpm.x,_xlpm.x=$P6249))))</f>
        <v>1.5904572564612324E-2</v>
      </c>
      <c r="T6249" s="14">
        <f>$H6249/S6249</f>
        <v>6.2500000000000012E-3</v>
      </c>
      <c r="U6249" s="14">
        <f>_xlfn.LET(_xlpm.freq,F6249,_xlpm.size,M6249+1,_xlpm.F,V6249,LOG(1+_xlpm.freq)*LOG(1+_xlpm.size)*_xlpm.F)</f>
        <v>5.0088725119593752E-3</v>
      </c>
      <c r="V6249" s="14">
        <f>_xlfn.LET(_xlpm.a,T6249,_xlpm.b,R6249,2*_xlpm.a*_xlpm.b/(_xlpm.a+_xlpm.b))</f>
        <v>1.2422360248447206E-2</v>
      </c>
      <c r="W6249" s="14">
        <f>_xlfn.LET(_xlpm.p,R6249,_xlpm.q,T6249,LOG(_xlpm.p/_xlpm.q))</f>
        <v>2.2041199826559246</v>
      </c>
      <c r="X6249" s="2"/>
    </row>
    <row r="6250" spans="1:24">
      <c r="A6250" s="1" t="str">
        <f>_xlfn.LET(_xlpm.sep," : ",CONCATENATE(O6250,_xlpm.sep,P6250))</f>
        <v>~nwigh~ : [nɪ]</v>
      </c>
      <c r="B6250" s="1">
        <f>_xlfn.LET(_xlpm.d,$G6250,_xlpm.k,_xlfn.CONCAT(LEFT(TRIM(B$1),1),"*"),COUNTIF(_xlpm.d,_xlpm.k))</f>
        <v>0</v>
      </c>
      <c r="C6250" s="1">
        <f>_xlfn.LET(_xlpm.d,$G6250,_xlpm.k,_xlfn.CONCAT(LEFT(TRIM(C$1),1),"*"),COUNTIF(_xlpm.d,_xlpm.k))</f>
        <v>0</v>
      </c>
      <c r="D6250" s="1">
        <f>_xlfn.LET(_xlpm.d,$G6250,_xlpm.k,_xlfn.CONCAT(LEFT(TRIM(D$1),1),"*"),COUNTIF(_xlpm.d,_xlpm.k))</f>
        <v>1</v>
      </c>
      <c r="E6250" s="1">
        <f>LOG(F6250+1,10)</f>
        <v>0.47712125471966244</v>
      </c>
      <c r="F6250" s="7">
        <v>2</v>
      </c>
      <c r="G6250" s="9" t="s">
        <v>3469</v>
      </c>
      <c r="H6250" s="4">
        <f>F6250/freq.sum.r6e</f>
        <v>9.9403578528827041E-5</v>
      </c>
      <c r="I6250" s="4" t="str">
        <f>_xlfn.LET(_xlpm.sep,":",_xlpm.w,$G6250,LEFT(_xlpm.w,FIND(_xlpm.sep,_xlpm.w)-1))</f>
        <v>nɪ</v>
      </c>
      <c r="J6250" s="4" t="str">
        <f>_xlfn.LET(_xlpm.sep,":",_xlpm.w,$G6250,RIGHT(_xlpm.w,LEN(_xlpm.w)-FIND(_xlpm.sep,_xlpm.w)))</f>
        <v>nwigh</v>
      </c>
      <c r="K6250" s="10">
        <f>_xlfn.LET(_xlpm.w,I6250,LEN(_xlpm.w))</f>
        <v>2</v>
      </c>
      <c r="L6250" s="10">
        <f>_xlfn.LET(_xlpm.w,J6250,LEN(_xlpm.w))</f>
        <v>5</v>
      </c>
      <c r="M6250" s="10">
        <f>_xlfn.LET(_xlpm.a,K6250,_xlpm.b,L6250,MAX(_xlpm.a,_xlpm.b))</f>
        <v>5</v>
      </c>
      <c r="N6250" s="10">
        <f>_xlfn.LET(_xlpm.d,(K6250,L6250),MAX(_xlpm.d)-MIN(_xlpm.d))</f>
        <v>3</v>
      </c>
      <c r="O6250" s="1" t="str">
        <f>_xlfn.LET(_xlpm.sep,":",_xlpm.w,$G6250,_xlfn.CONCAT("~",RIGHT(_xlpm.w,LEN(_xlpm.w)-FIND(_xlpm.sep,_xlpm.w)),"~"))</f>
        <v>~nwigh~</v>
      </c>
      <c r="P6250" s="1" t="str">
        <f>_xlfn.LET(_xlpm.sep,":",_xlpm.w,$G6250,_xlfn.CONCAT("[",LEFT(_xlpm.w,FIND(_xlpm.sep,_xlpm.w)-1),"]"))</f>
        <v>[nɪ]</v>
      </c>
      <c r="Q6250" s="14" cm="1">
        <f t="array" ref="Q6250">SUM(_xlfn._xlws.FILTER($H$2:$H$7109,_xlfn.MAP($O$2:$O$7109,_xlfn.LAMBDA(_xlpm.x,_xlpm.x=$O6250))))</f>
        <v>9.9403578528827041E-5</v>
      </c>
      <c r="R6250" s="14">
        <f>$H6250/Q6250</f>
        <v>1</v>
      </c>
      <c r="S6250" s="14" cm="1">
        <f t="array" ref="S6250">SUM(_xlfn._xlws.FILTER($H$2:$H$7109,_xlfn.MAP($P$2:$P$7109,_xlfn.LAMBDA(_xlpm.x,_xlpm.x=$P6250))))</f>
        <v>1.5904572564612324E-2</v>
      </c>
      <c r="T6250" s="14">
        <f>$H6250/S6250</f>
        <v>6.2500000000000012E-3</v>
      </c>
      <c r="U6250" s="14">
        <f>_xlfn.LET(_xlpm.freq,F6250,_xlpm.size,M6250+1,_xlpm.F,V6250,LOG(1+_xlpm.freq)*LOG(1+_xlpm.size)*_xlpm.F)</f>
        <v>5.0088725119593752E-3</v>
      </c>
      <c r="V6250" s="14">
        <f>_xlfn.LET(_xlpm.a,T6250,_xlpm.b,R6250,2*_xlpm.a*_xlpm.b/(_xlpm.a+_xlpm.b))</f>
        <v>1.2422360248447206E-2</v>
      </c>
      <c r="W6250" s="14">
        <f>_xlfn.LET(_xlpm.p,R6250,_xlpm.q,T6250,LOG(_xlpm.p/_xlpm.q))</f>
        <v>2.2041199826559246</v>
      </c>
      <c r="X6250" s="2"/>
    </row>
    <row r="6251" spans="1:24">
      <c r="A6251" s="1" t="str">
        <f>_xlfn.LET(_xlpm.sep," : ",CONCATENATE(O6251,_xlpm.sep,P6251))</f>
        <v>~cheee~ : [tʃɪ]</v>
      </c>
      <c r="B6251" s="1">
        <f>_xlfn.LET(_xlpm.d,$G6251,_xlpm.k,_xlfn.CONCAT(LEFT(TRIM(B$1),1),"*"),COUNTIF(_xlpm.d,_xlpm.k))</f>
        <v>0</v>
      </c>
      <c r="C6251" s="1">
        <f>_xlfn.LET(_xlpm.d,$G6251,_xlpm.k,_xlfn.CONCAT(LEFT(TRIM(C$1),1),"*"),COUNTIF(_xlpm.d,_xlpm.k))</f>
        <v>0</v>
      </c>
      <c r="D6251" s="1">
        <f>_xlfn.LET(_xlpm.d,$G6251,_xlpm.k,_xlfn.CONCAT(LEFT(TRIM(D$1),1),"*"),COUNTIF(_xlpm.d,_xlpm.k))</f>
        <v>0</v>
      </c>
      <c r="E6251" s="1">
        <f>LOG(F6251+1,10)</f>
        <v>0.30102999566398114</v>
      </c>
      <c r="F6251" s="7">
        <v>1</v>
      </c>
      <c r="G6251" s="9" t="s">
        <v>4974</v>
      </c>
      <c r="H6251" s="4">
        <f>F6251/freq.sum.r6e</f>
        <v>4.9701789264413521E-5</v>
      </c>
      <c r="I6251" s="1" t="str">
        <f>_xlfn.LET(_xlpm.sep,":",_xlpm.w,$G6251,LEFT(_xlpm.w,FIND(_xlpm.sep,_xlpm.w)-1))</f>
        <v>tʃɪ</v>
      </c>
      <c r="J6251" s="1" t="str">
        <f>_xlfn.LET(_xlpm.sep,":",_xlpm.w,$G6251,RIGHT(_xlpm.w,LEN(_xlpm.w)-FIND(_xlpm.sep,_xlpm.w)))</f>
        <v>cheee</v>
      </c>
      <c r="K6251" s="10">
        <f>_xlfn.LET(_xlpm.w,I6251,LEN(_xlpm.w))</f>
        <v>3</v>
      </c>
      <c r="L6251" s="10">
        <f>_xlfn.LET(_xlpm.w,J6251,LEN(_xlpm.w))</f>
        <v>5</v>
      </c>
      <c r="M6251" s="10">
        <f>_xlfn.LET(_xlpm.a,K6251,_xlpm.b,L6251,MAX(_xlpm.a,_xlpm.b))</f>
        <v>5</v>
      </c>
      <c r="N6251" s="10">
        <f>_xlfn.LET(_xlpm.d,(K6251,L6251),MAX(_xlpm.d)-MIN(_xlpm.d))</f>
        <v>2</v>
      </c>
      <c r="O6251" s="1" t="str">
        <f>_xlfn.LET(_xlpm.sep,":",_xlpm.w,$G6251,_xlfn.CONCAT("~",RIGHT(_xlpm.w,LEN(_xlpm.w)-FIND(_xlpm.sep,_xlpm.w)),"~"))</f>
        <v>~cheee~</v>
      </c>
      <c r="P6251" s="1" t="str">
        <f>_xlfn.LET(_xlpm.sep,":",_xlpm.w,$G6251,_xlfn.CONCAT("[",LEFT(_xlpm.w,FIND(_xlpm.sep,_xlpm.w)-1),"]"))</f>
        <v>[tʃɪ]</v>
      </c>
      <c r="Q6251" s="14" cm="1">
        <f t="array" ref="Q6251">SUM(_xlfn._xlws.FILTER($H$2:$H$7117,_xlfn.MAP($O$2:$O$7117,_xlfn.LAMBDA(_xlpm.x,_xlpm.x=$O6251))))</f>
        <v>4.9701789264413521E-5</v>
      </c>
      <c r="R6251" s="14">
        <f>$H6251/Q6251</f>
        <v>1</v>
      </c>
      <c r="S6251" s="14" cm="1">
        <f t="array" ref="S6251">SUM(_xlfn._xlws.FILTER($H$2:$H$7117,_xlfn.MAP($P$2:$P$7117,_xlfn.LAMBDA(_xlpm.x,_xlpm.x=$P6251))))</f>
        <v>7.9522862823061605E-3</v>
      </c>
      <c r="T6251" s="14">
        <f>$H6251/S6251</f>
        <v>6.2500000000000021E-3</v>
      </c>
      <c r="U6251" s="14">
        <f>_xlfn.LET(_xlpm.freq,F6251,_xlpm.size,M6251+1,_xlpm.F,V6251,LOG(1+_xlpm.freq)*LOG(1+_xlpm.size)*_xlpm.F)</f>
        <v>3.1602466996413763E-3</v>
      </c>
      <c r="V6251" s="14">
        <f>_xlfn.LET(_xlpm.a,T6251,_xlpm.b,R6251,2*_xlpm.a*_xlpm.b/(_xlpm.a+_xlpm.b))</f>
        <v>1.2422360248447208E-2</v>
      </c>
      <c r="W6251" s="14">
        <f>_xlfn.LET(_xlpm.p,R6251,_xlpm.q,T6251,LOG(_xlpm.p/_xlpm.q))</f>
        <v>2.2041199826559246</v>
      </c>
      <c r="X6251" s="2"/>
    </row>
    <row r="6252" spans="1:24">
      <c r="A6252" s="1" t="str">
        <f>_xlfn.LET(_xlpm.sep," : ",CONCATENATE(O6252,_xlpm.sep,P6252))</f>
        <v>~che'r~ : [tʃɪ]</v>
      </c>
      <c r="B6252" s="1">
        <f>_xlfn.LET(_xlpm.d,$G6252,_xlpm.k,_xlfn.CONCAT(LEFT(TRIM(B$1),1),"*"),COUNTIF(_xlpm.d,_xlpm.k))</f>
        <v>0</v>
      </c>
      <c r="C6252" s="1">
        <f>_xlfn.LET(_xlpm.d,$G6252,_xlpm.k,_xlfn.CONCAT(LEFT(TRIM(C$1),1),"*"),COUNTIF(_xlpm.d,_xlpm.k))</f>
        <v>0</v>
      </c>
      <c r="D6252" s="1">
        <f>_xlfn.LET(_xlpm.d,$G6252,_xlpm.k,_xlfn.CONCAT(LEFT(TRIM(D$1),1),"*"),COUNTIF(_xlpm.d,_xlpm.k))</f>
        <v>0</v>
      </c>
      <c r="E6252" s="1">
        <f>LOG(F6252+1,10)</f>
        <v>0.30102999566398114</v>
      </c>
      <c r="F6252" s="7">
        <v>1</v>
      </c>
      <c r="G6252" s="9" t="s">
        <v>4971</v>
      </c>
      <c r="H6252" s="4">
        <f>F6252/freq.sum.r6e</f>
        <v>4.9701789264413521E-5</v>
      </c>
      <c r="I6252" s="1" t="str">
        <f>_xlfn.LET(_xlpm.sep,":",_xlpm.w,$G6252,LEFT(_xlpm.w,FIND(_xlpm.sep,_xlpm.w)-1))</f>
        <v>tʃɪ</v>
      </c>
      <c r="J6252" s="1" t="str">
        <f>_xlfn.LET(_xlpm.sep,":",_xlpm.w,$G6252,RIGHT(_xlpm.w,LEN(_xlpm.w)-FIND(_xlpm.sep,_xlpm.w)))</f>
        <v>che'r</v>
      </c>
      <c r="K6252" s="10">
        <f>_xlfn.LET(_xlpm.w,I6252,LEN(_xlpm.w))</f>
        <v>3</v>
      </c>
      <c r="L6252" s="10">
        <f>_xlfn.LET(_xlpm.w,J6252,LEN(_xlpm.w))</f>
        <v>5</v>
      </c>
      <c r="M6252" s="10">
        <f>_xlfn.LET(_xlpm.a,K6252,_xlpm.b,L6252,MAX(_xlpm.a,_xlpm.b))</f>
        <v>5</v>
      </c>
      <c r="N6252" s="10">
        <f>_xlfn.LET(_xlpm.d,(K6252,L6252),MAX(_xlpm.d)-MIN(_xlpm.d))</f>
        <v>2</v>
      </c>
      <c r="O6252" s="1" t="str">
        <f>_xlfn.LET(_xlpm.sep,":",_xlpm.w,$G6252,_xlfn.CONCAT("~",RIGHT(_xlpm.w,LEN(_xlpm.w)-FIND(_xlpm.sep,_xlpm.w)),"~"))</f>
        <v>~che'r~</v>
      </c>
      <c r="P6252" s="1" t="str">
        <f>_xlfn.LET(_xlpm.sep,":",_xlpm.w,$G6252,_xlfn.CONCAT("[",LEFT(_xlpm.w,FIND(_xlpm.sep,_xlpm.w)-1),"]"))</f>
        <v>[tʃɪ]</v>
      </c>
      <c r="Q6252" s="14" cm="1">
        <f t="array" ref="Q6252">SUM(_xlfn._xlws.FILTER($H$2:$H$7117,_xlfn.MAP($O$2:$O$7117,_xlfn.LAMBDA(_xlpm.x,_xlpm.x=$O6252))))</f>
        <v>4.9701789264413521E-5</v>
      </c>
      <c r="R6252" s="14">
        <f>$H6252/Q6252</f>
        <v>1</v>
      </c>
      <c r="S6252" s="14" cm="1">
        <f t="array" ref="S6252">SUM(_xlfn._xlws.FILTER($H$2:$H$7117,_xlfn.MAP($P$2:$P$7117,_xlfn.LAMBDA(_xlpm.x,_xlpm.x=$P6252))))</f>
        <v>7.9522862823061605E-3</v>
      </c>
      <c r="T6252" s="14">
        <f>$H6252/S6252</f>
        <v>6.2500000000000021E-3</v>
      </c>
      <c r="U6252" s="14">
        <f>_xlfn.LET(_xlpm.freq,F6252,_xlpm.size,M6252+1,_xlpm.F,V6252,LOG(1+_xlpm.freq)*LOG(1+_xlpm.size)*_xlpm.F)</f>
        <v>3.1602466996413763E-3</v>
      </c>
      <c r="V6252" s="14">
        <f>_xlfn.LET(_xlpm.a,T6252,_xlpm.b,R6252,2*_xlpm.a*_xlpm.b/(_xlpm.a+_xlpm.b))</f>
        <v>1.2422360248447208E-2</v>
      </c>
      <c r="W6252" s="14">
        <f>_xlfn.LET(_xlpm.p,R6252,_xlpm.q,T6252,LOG(_xlpm.p/_xlpm.q))</f>
        <v>2.2041199826559246</v>
      </c>
      <c r="X6252" s="2"/>
    </row>
    <row r="6253" spans="1:24">
      <c r="A6253" s="1" t="str">
        <f>_xlfn.LET(_xlpm.sep," : ",CONCATENATE(O6253,_xlpm.sep,P6253))</f>
        <v>~chery~ : [tʃɪ]</v>
      </c>
      <c r="B6253" s="1">
        <f>_xlfn.LET(_xlpm.d,$G6253,_xlpm.k,_xlfn.CONCAT(LEFT(TRIM(B$1),1),"*"),COUNTIF(_xlpm.d,_xlpm.k))</f>
        <v>0</v>
      </c>
      <c r="C6253" s="1">
        <f>_xlfn.LET(_xlpm.d,$G6253,_xlpm.k,_xlfn.CONCAT(LEFT(TRIM(C$1),1),"*"),COUNTIF(_xlpm.d,_xlpm.k))</f>
        <v>0</v>
      </c>
      <c r="D6253" s="1">
        <f>_xlfn.LET(_xlpm.d,$G6253,_xlpm.k,_xlfn.CONCAT(LEFT(TRIM(D$1),1),"*"),COUNTIF(_xlpm.d,_xlpm.k))</f>
        <v>0</v>
      </c>
      <c r="E6253" s="1">
        <f>LOG(F6253+1,10)</f>
        <v>0.30102999566398114</v>
      </c>
      <c r="F6253" s="7">
        <v>1</v>
      </c>
      <c r="G6253" s="9" t="s">
        <v>4986</v>
      </c>
      <c r="H6253" s="4">
        <f>F6253/freq.sum.r6e</f>
        <v>4.9701789264413521E-5</v>
      </c>
      <c r="I6253" s="1" t="str">
        <f>_xlfn.LET(_xlpm.sep,":",_xlpm.w,$G6253,LEFT(_xlpm.w,FIND(_xlpm.sep,_xlpm.w)-1))</f>
        <v>tʃɪ</v>
      </c>
      <c r="J6253" s="1" t="str">
        <f>_xlfn.LET(_xlpm.sep,":",_xlpm.w,$G6253,RIGHT(_xlpm.w,LEN(_xlpm.w)-FIND(_xlpm.sep,_xlpm.w)))</f>
        <v>chery</v>
      </c>
      <c r="K6253" s="10">
        <f>_xlfn.LET(_xlpm.w,I6253,LEN(_xlpm.w))</f>
        <v>3</v>
      </c>
      <c r="L6253" s="10">
        <f>_xlfn.LET(_xlpm.w,J6253,LEN(_xlpm.w))</f>
        <v>5</v>
      </c>
      <c r="M6253" s="10">
        <f>_xlfn.LET(_xlpm.a,K6253,_xlpm.b,L6253,MAX(_xlpm.a,_xlpm.b))</f>
        <v>5</v>
      </c>
      <c r="N6253" s="10">
        <f>_xlfn.LET(_xlpm.d,(K6253,L6253),MAX(_xlpm.d)-MIN(_xlpm.d))</f>
        <v>2</v>
      </c>
      <c r="O6253" s="1" t="str">
        <f>_xlfn.LET(_xlpm.sep,":",_xlpm.w,$G6253,_xlfn.CONCAT("~",RIGHT(_xlpm.w,LEN(_xlpm.w)-FIND(_xlpm.sep,_xlpm.w)),"~"))</f>
        <v>~chery~</v>
      </c>
      <c r="P6253" s="1" t="str">
        <f>_xlfn.LET(_xlpm.sep,":",_xlpm.w,$G6253,_xlfn.CONCAT("[",LEFT(_xlpm.w,FIND(_xlpm.sep,_xlpm.w)-1),"]"))</f>
        <v>[tʃɪ]</v>
      </c>
      <c r="Q6253" s="14" cm="1">
        <f t="array" ref="Q6253">SUM(_xlfn._xlws.FILTER($H$2:$H$7117,_xlfn.MAP($O$2:$O$7117,_xlfn.LAMBDA(_xlpm.x,_xlpm.x=$O6253))))</f>
        <v>4.9701789264413521E-5</v>
      </c>
      <c r="R6253" s="14">
        <f>$H6253/Q6253</f>
        <v>1</v>
      </c>
      <c r="S6253" s="14" cm="1">
        <f t="array" ref="S6253">SUM(_xlfn._xlws.FILTER($H$2:$H$7117,_xlfn.MAP($P$2:$P$7117,_xlfn.LAMBDA(_xlpm.x,_xlpm.x=$P6253))))</f>
        <v>7.9522862823061605E-3</v>
      </c>
      <c r="T6253" s="14">
        <f>$H6253/S6253</f>
        <v>6.2500000000000021E-3</v>
      </c>
      <c r="U6253" s="14">
        <f>_xlfn.LET(_xlpm.freq,F6253,_xlpm.size,M6253+1,_xlpm.F,V6253,LOG(1+_xlpm.freq)*LOG(1+_xlpm.size)*_xlpm.F)</f>
        <v>3.1602466996413763E-3</v>
      </c>
      <c r="V6253" s="14">
        <f>_xlfn.LET(_xlpm.a,T6253,_xlpm.b,R6253,2*_xlpm.a*_xlpm.b/(_xlpm.a+_xlpm.b))</f>
        <v>1.2422360248447208E-2</v>
      </c>
      <c r="W6253" s="14">
        <f>_xlfn.LET(_xlpm.p,R6253,_xlpm.q,T6253,LOG(_xlpm.p/_xlpm.q))</f>
        <v>2.2041199826559246</v>
      </c>
      <c r="X6253" s="2"/>
    </row>
    <row r="6254" spans="1:24">
      <c r="A6254" s="1" t="str">
        <f>_xlfn.LET(_xlpm.sep," : ",CONCATENATE(O6254,_xlpm.sep,P6254))</f>
        <v>~tchye~ : [tʃɪ]</v>
      </c>
      <c r="B6254" s="1">
        <f>_xlfn.LET(_xlpm.d,$G6254,_xlpm.k,_xlfn.CONCAT(LEFT(TRIM(B$1),1),"*"),COUNTIF(_xlpm.d,_xlpm.k))</f>
        <v>0</v>
      </c>
      <c r="C6254" s="1">
        <f>_xlfn.LET(_xlpm.d,$G6254,_xlpm.k,_xlfn.CONCAT(LEFT(TRIM(C$1),1),"*"),COUNTIF(_xlpm.d,_xlpm.k))</f>
        <v>0</v>
      </c>
      <c r="D6254" s="1">
        <f>_xlfn.LET(_xlpm.d,$G6254,_xlpm.k,_xlfn.CONCAT(LEFT(TRIM(D$1),1),"*"),COUNTIF(_xlpm.d,_xlpm.k))</f>
        <v>0</v>
      </c>
      <c r="E6254" s="1">
        <f>LOG(F6254+1,10)</f>
        <v>0.30102999566398114</v>
      </c>
      <c r="F6254" s="7">
        <v>1</v>
      </c>
      <c r="G6254" s="9" t="s">
        <v>5010</v>
      </c>
      <c r="H6254" s="4">
        <f>F6254/freq.sum.r6e</f>
        <v>4.9701789264413521E-5</v>
      </c>
      <c r="I6254" s="1" t="str">
        <f>_xlfn.LET(_xlpm.sep,":",_xlpm.w,$G6254,LEFT(_xlpm.w,FIND(_xlpm.sep,_xlpm.w)-1))</f>
        <v>tʃɪ</v>
      </c>
      <c r="J6254" s="1" t="str">
        <f>_xlfn.LET(_xlpm.sep,":",_xlpm.w,$G6254,RIGHT(_xlpm.w,LEN(_xlpm.w)-FIND(_xlpm.sep,_xlpm.w)))</f>
        <v>tchye</v>
      </c>
      <c r="K6254" s="10">
        <f>_xlfn.LET(_xlpm.w,I6254,LEN(_xlpm.w))</f>
        <v>3</v>
      </c>
      <c r="L6254" s="10">
        <f>_xlfn.LET(_xlpm.w,J6254,LEN(_xlpm.w))</f>
        <v>5</v>
      </c>
      <c r="M6254" s="10">
        <f>_xlfn.LET(_xlpm.a,K6254,_xlpm.b,L6254,MAX(_xlpm.a,_xlpm.b))</f>
        <v>5</v>
      </c>
      <c r="N6254" s="10">
        <f>_xlfn.LET(_xlpm.d,(K6254,L6254),MAX(_xlpm.d)-MIN(_xlpm.d))</f>
        <v>2</v>
      </c>
      <c r="O6254" s="1" t="str">
        <f>_xlfn.LET(_xlpm.sep,":",_xlpm.w,$G6254,_xlfn.CONCAT("~",RIGHT(_xlpm.w,LEN(_xlpm.w)-FIND(_xlpm.sep,_xlpm.w)),"~"))</f>
        <v>~tchye~</v>
      </c>
      <c r="P6254" s="1" t="str">
        <f>_xlfn.LET(_xlpm.sep,":",_xlpm.w,$G6254,_xlfn.CONCAT("[",LEFT(_xlpm.w,FIND(_xlpm.sep,_xlpm.w)-1),"]"))</f>
        <v>[tʃɪ]</v>
      </c>
      <c r="Q6254" s="14" cm="1">
        <f t="array" ref="Q6254">SUM(_xlfn._xlws.FILTER($H$2:$H$7117,_xlfn.MAP($O$2:$O$7117,_xlfn.LAMBDA(_xlpm.x,_xlpm.x=$O6254))))</f>
        <v>4.9701789264413521E-5</v>
      </c>
      <c r="R6254" s="14">
        <f>$H6254/Q6254</f>
        <v>1</v>
      </c>
      <c r="S6254" s="14" cm="1">
        <f t="array" ref="S6254">SUM(_xlfn._xlws.FILTER($H$2:$H$7117,_xlfn.MAP($P$2:$P$7117,_xlfn.LAMBDA(_xlpm.x,_xlpm.x=$P6254))))</f>
        <v>7.9522862823061605E-3</v>
      </c>
      <c r="T6254" s="14">
        <f>$H6254/S6254</f>
        <v>6.2500000000000021E-3</v>
      </c>
      <c r="U6254" s="14">
        <f>_xlfn.LET(_xlpm.freq,F6254,_xlpm.size,M6254+1,_xlpm.F,V6254,LOG(1+_xlpm.freq)*LOG(1+_xlpm.size)*_xlpm.F)</f>
        <v>3.1602466996413763E-3</v>
      </c>
      <c r="V6254" s="14">
        <f>_xlfn.LET(_xlpm.a,T6254,_xlpm.b,R6254,2*_xlpm.a*_xlpm.b/(_xlpm.a+_xlpm.b))</f>
        <v>1.2422360248447208E-2</v>
      </c>
      <c r="W6254" s="14">
        <f>_xlfn.LET(_xlpm.p,R6254,_xlpm.q,T6254,LOG(_xlpm.p/_xlpm.q))</f>
        <v>2.2041199826559246</v>
      </c>
      <c r="X6254" s="2"/>
    </row>
    <row r="6255" spans="1:24">
      <c r="A6255" s="1" t="str">
        <f>_xlfn.LET(_xlpm.sep," : ",CONCATENATE(O6255,_xlpm.sep,P6255))</f>
        <v>~vie'r~ : [vɪ]</v>
      </c>
      <c r="B6255" s="1">
        <f>_xlfn.LET(_xlpm.d,$G6255,_xlpm.k,_xlfn.CONCAT(LEFT(TRIM(B$1),1),"*"),COUNTIF(_xlpm.d,_xlpm.k))</f>
        <v>0</v>
      </c>
      <c r="C6255" s="1">
        <f>_xlfn.LET(_xlpm.d,$G6255,_xlpm.k,_xlfn.CONCAT(LEFT(TRIM(C$1),1),"*"),COUNTIF(_xlpm.d,_xlpm.k))</f>
        <v>0</v>
      </c>
      <c r="D6255" s="1">
        <f>_xlfn.LET(_xlpm.d,$G6255,_xlpm.k,_xlfn.CONCAT(LEFT(TRIM(D$1),1),"*"),COUNTIF(_xlpm.d,_xlpm.k))</f>
        <v>0</v>
      </c>
      <c r="E6255" s="1">
        <f>LOG(F6255+1,10)</f>
        <v>0.30102999566398114</v>
      </c>
      <c r="F6255" s="7">
        <v>1</v>
      </c>
      <c r="G6255" s="9" t="s">
        <v>5158</v>
      </c>
      <c r="H6255" s="4">
        <f>F6255/freq.sum.r6e</f>
        <v>4.9701789264413521E-5</v>
      </c>
      <c r="I6255" s="1" t="str">
        <f>_xlfn.LET(_xlpm.sep,":",_xlpm.w,$G6255,LEFT(_xlpm.w,FIND(_xlpm.sep,_xlpm.w)-1))</f>
        <v>vɪ</v>
      </c>
      <c r="J6255" s="1" t="str">
        <f>_xlfn.LET(_xlpm.sep,":",_xlpm.w,$G6255,RIGHT(_xlpm.w,LEN(_xlpm.w)-FIND(_xlpm.sep,_xlpm.w)))</f>
        <v>vie'r</v>
      </c>
      <c r="K6255" s="10">
        <f>_xlfn.LET(_xlpm.w,I6255,LEN(_xlpm.w))</f>
        <v>2</v>
      </c>
      <c r="L6255" s="10">
        <f>_xlfn.LET(_xlpm.w,J6255,LEN(_xlpm.w))</f>
        <v>5</v>
      </c>
      <c r="M6255" s="10">
        <f>_xlfn.LET(_xlpm.a,K6255,_xlpm.b,L6255,MAX(_xlpm.a,_xlpm.b))</f>
        <v>5</v>
      </c>
      <c r="N6255" s="10">
        <f>_xlfn.LET(_xlpm.d,(K6255,L6255),MAX(_xlpm.d)-MIN(_xlpm.d))</f>
        <v>3</v>
      </c>
      <c r="O6255" s="1" t="str">
        <f>_xlfn.LET(_xlpm.sep,":",_xlpm.w,$G6255,_xlfn.CONCAT("~",RIGHT(_xlpm.w,LEN(_xlpm.w)-FIND(_xlpm.sep,_xlpm.w)),"~"))</f>
        <v>~vie'r~</v>
      </c>
      <c r="P6255" s="1" t="str">
        <f>_xlfn.LET(_xlpm.sep,":",_xlpm.w,$G6255,_xlfn.CONCAT("[",LEFT(_xlpm.w,FIND(_xlpm.sep,_xlpm.w)-1),"]"))</f>
        <v>[vɪ]</v>
      </c>
      <c r="Q6255" s="14" cm="1">
        <f t="array" ref="Q6255">SUM(_xlfn._xlws.FILTER($H$2:$H$7117,_xlfn.MAP($O$2:$O$7117,_xlfn.LAMBDA(_xlpm.x,_xlpm.x=$O6255))))</f>
        <v>4.9701789264413521E-5</v>
      </c>
      <c r="R6255" s="14">
        <f>$H6255/Q6255</f>
        <v>1</v>
      </c>
      <c r="S6255" s="14" cm="1">
        <f t="array" ref="S6255">SUM(_xlfn._xlws.FILTER($H$2:$H$7117,_xlfn.MAP($P$2:$P$7117,_xlfn.LAMBDA(_xlpm.x,_xlpm.x=$P6255))))</f>
        <v>7.9522862823061605E-3</v>
      </c>
      <c r="T6255" s="14">
        <f>$H6255/S6255</f>
        <v>6.2500000000000021E-3</v>
      </c>
      <c r="U6255" s="14">
        <f>_xlfn.LET(_xlpm.freq,F6255,_xlpm.size,M6255+1,_xlpm.F,V6255,LOG(1+_xlpm.freq)*LOG(1+_xlpm.size)*_xlpm.F)</f>
        <v>3.1602466996413763E-3</v>
      </c>
      <c r="V6255" s="14">
        <f>_xlfn.LET(_xlpm.a,T6255,_xlpm.b,R6255,2*_xlpm.a*_xlpm.b/(_xlpm.a+_xlpm.b))</f>
        <v>1.2422360248447208E-2</v>
      </c>
      <c r="W6255" s="14">
        <f>_xlfn.LET(_xlpm.p,R6255,_xlpm.q,T6255,LOG(_xlpm.p/_xlpm.q))</f>
        <v>2.2041199826559246</v>
      </c>
      <c r="X6255" s="2"/>
    </row>
    <row r="6256" spans="1:24">
      <c r="A6256" s="1" t="str">
        <f>_xlfn.LET(_xlpm.sep," : ",CONCATENATE(O6256,_xlpm.sep,P6256))</f>
        <v>~viery~ : [vɪ]</v>
      </c>
      <c r="B6256" s="1">
        <f>_xlfn.LET(_xlpm.d,$G6256,_xlpm.k,_xlfn.CONCAT(LEFT(TRIM(B$1),1),"*"),COUNTIF(_xlpm.d,_xlpm.k))</f>
        <v>0</v>
      </c>
      <c r="C6256" s="1">
        <f>_xlfn.LET(_xlpm.d,$G6256,_xlpm.k,_xlfn.CONCAT(LEFT(TRIM(C$1),1),"*"),COUNTIF(_xlpm.d,_xlpm.k))</f>
        <v>0</v>
      </c>
      <c r="D6256" s="1">
        <f>_xlfn.LET(_xlpm.d,$G6256,_xlpm.k,_xlfn.CONCAT(LEFT(TRIM(D$1),1),"*"),COUNTIF(_xlpm.d,_xlpm.k))</f>
        <v>0</v>
      </c>
      <c r="E6256" s="1">
        <f>LOG(F6256+1,10)</f>
        <v>0.30102999566398114</v>
      </c>
      <c r="F6256" s="7">
        <v>1</v>
      </c>
      <c r="G6256" s="9" t="s">
        <v>5163</v>
      </c>
      <c r="H6256" s="4">
        <f>F6256/freq.sum.r6e</f>
        <v>4.9701789264413521E-5</v>
      </c>
      <c r="I6256" s="1" t="str">
        <f>_xlfn.LET(_xlpm.sep,":",_xlpm.w,$G6256,LEFT(_xlpm.w,FIND(_xlpm.sep,_xlpm.w)-1))</f>
        <v>vɪ</v>
      </c>
      <c r="J6256" s="1" t="str">
        <f>_xlfn.LET(_xlpm.sep,":",_xlpm.w,$G6256,RIGHT(_xlpm.w,LEN(_xlpm.w)-FIND(_xlpm.sep,_xlpm.w)))</f>
        <v>viery</v>
      </c>
      <c r="K6256" s="10">
        <f>_xlfn.LET(_xlpm.w,I6256,LEN(_xlpm.w))</f>
        <v>2</v>
      </c>
      <c r="L6256" s="10">
        <f>_xlfn.LET(_xlpm.w,J6256,LEN(_xlpm.w))</f>
        <v>5</v>
      </c>
      <c r="M6256" s="10">
        <f>_xlfn.LET(_xlpm.a,K6256,_xlpm.b,L6256,MAX(_xlpm.a,_xlpm.b))</f>
        <v>5</v>
      </c>
      <c r="N6256" s="10">
        <f>_xlfn.LET(_xlpm.d,(K6256,L6256),MAX(_xlpm.d)-MIN(_xlpm.d))</f>
        <v>3</v>
      </c>
      <c r="O6256" s="1" t="str">
        <f>_xlfn.LET(_xlpm.sep,":",_xlpm.w,$G6256,_xlfn.CONCAT("~",RIGHT(_xlpm.w,LEN(_xlpm.w)-FIND(_xlpm.sep,_xlpm.w)),"~"))</f>
        <v>~viery~</v>
      </c>
      <c r="P6256" s="1" t="str">
        <f>_xlfn.LET(_xlpm.sep,":",_xlpm.w,$G6256,_xlfn.CONCAT("[",LEFT(_xlpm.w,FIND(_xlpm.sep,_xlpm.w)-1),"]"))</f>
        <v>[vɪ]</v>
      </c>
      <c r="Q6256" s="14" cm="1">
        <f t="array" ref="Q6256">SUM(_xlfn._xlws.FILTER($H$2:$H$7117,_xlfn.MAP($O$2:$O$7117,_xlfn.LAMBDA(_xlpm.x,_xlpm.x=$O6256))))</f>
        <v>4.9701789264413521E-5</v>
      </c>
      <c r="R6256" s="14">
        <f>$H6256/Q6256</f>
        <v>1</v>
      </c>
      <c r="S6256" s="14" cm="1">
        <f t="array" ref="S6256">SUM(_xlfn._xlws.FILTER($H$2:$H$7117,_xlfn.MAP($P$2:$P$7117,_xlfn.LAMBDA(_xlpm.x,_xlpm.x=$P6256))))</f>
        <v>7.9522862823061605E-3</v>
      </c>
      <c r="T6256" s="14">
        <f>$H6256/S6256</f>
        <v>6.2500000000000021E-3</v>
      </c>
      <c r="U6256" s="14">
        <f>_xlfn.LET(_xlpm.freq,F6256,_xlpm.size,M6256+1,_xlpm.F,V6256,LOG(1+_xlpm.freq)*LOG(1+_xlpm.size)*_xlpm.F)</f>
        <v>3.1602466996413763E-3</v>
      </c>
      <c r="V6256" s="14">
        <f>_xlfn.LET(_xlpm.a,T6256,_xlpm.b,R6256,2*_xlpm.a*_xlpm.b/(_xlpm.a+_xlpm.b))</f>
        <v>1.2422360248447208E-2</v>
      </c>
      <c r="W6256" s="14">
        <f>_xlfn.LET(_xlpm.p,R6256,_xlpm.q,T6256,LOG(_xlpm.p/_xlpm.q))</f>
        <v>2.2041199826559246</v>
      </c>
      <c r="X6256" s="2"/>
    </row>
    <row r="6257" spans="1:24">
      <c r="A6257" s="1" t="str">
        <f>_xlfn.LET(_xlpm.sep," : ",CONCATENATE(O6257,_xlpm.sep,P6257))</f>
        <v>~wei'r~ : [wɪ]</v>
      </c>
      <c r="B6257" s="1">
        <f>_xlfn.LET(_xlpm.d,$G6257,_xlpm.k,_xlfn.CONCAT(LEFT(TRIM(B$1),1),"*"),COUNTIF(_xlpm.d,_xlpm.k))</f>
        <v>0</v>
      </c>
      <c r="C6257" s="1">
        <f>_xlfn.LET(_xlpm.d,$G6257,_xlpm.k,_xlfn.CONCAT(LEFT(TRIM(C$1),1),"*"),COUNTIF(_xlpm.d,_xlpm.k))</f>
        <v>0</v>
      </c>
      <c r="D6257" s="1">
        <f>_xlfn.LET(_xlpm.d,$G6257,_xlpm.k,_xlfn.CONCAT(LEFT(TRIM(D$1),1),"*"),COUNTIF(_xlpm.d,_xlpm.k))</f>
        <v>0</v>
      </c>
      <c r="E6257" s="1">
        <f>LOG(F6257+1,10)</f>
        <v>0.30102999566398114</v>
      </c>
      <c r="F6257" s="7">
        <v>1</v>
      </c>
      <c r="G6257" s="9" t="s">
        <v>5293</v>
      </c>
      <c r="H6257" s="4">
        <f>F6257/freq.sum.r6e</f>
        <v>4.9701789264413521E-5</v>
      </c>
      <c r="I6257" s="1" t="str">
        <f>_xlfn.LET(_xlpm.sep,":",_xlpm.w,$G6257,LEFT(_xlpm.w,FIND(_xlpm.sep,_xlpm.w)-1))</f>
        <v>wɪ</v>
      </c>
      <c r="J6257" s="1" t="str">
        <f>_xlfn.LET(_xlpm.sep,":",_xlpm.w,$G6257,RIGHT(_xlpm.w,LEN(_xlpm.w)-FIND(_xlpm.sep,_xlpm.w)))</f>
        <v>wei'r</v>
      </c>
      <c r="K6257" s="10">
        <f>_xlfn.LET(_xlpm.w,I6257,LEN(_xlpm.w))</f>
        <v>2</v>
      </c>
      <c r="L6257" s="10">
        <f>_xlfn.LET(_xlpm.w,J6257,LEN(_xlpm.w))</f>
        <v>5</v>
      </c>
      <c r="M6257" s="10">
        <f>_xlfn.LET(_xlpm.a,K6257,_xlpm.b,L6257,MAX(_xlpm.a,_xlpm.b))</f>
        <v>5</v>
      </c>
      <c r="N6257" s="10">
        <f>_xlfn.LET(_xlpm.d,(K6257,L6257),MAX(_xlpm.d)-MIN(_xlpm.d))</f>
        <v>3</v>
      </c>
      <c r="O6257" s="1" t="str">
        <f>_xlfn.LET(_xlpm.sep,":",_xlpm.w,$G6257,_xlfn.CONCAT("~",RIGHT(_xlpm.w,LEN(_xlpm.w)-FIND(_xlpm.sep,_xlpm.w)),"~"))</f>
        <v>~wei'r~</v>
      </c>
      <c r="P6257" s="1" t="str">
        <f>_xlfn.LET(_xlpm.sep,":",_xlpm.w,$G6257,_xlfn.CONCAT("[",LEFT(_xlpm.w,FIND(_xlpm.sep,_xlpm.w)-1),"]"))</f>
        <v>[wɪ]</v>
      </c>
      <c r="Q6257" s="14" cm="1">
        <f t="array" ref="Q6257">SUM(_xlfn._xlws.FILTER($H$2:$H$7117,_xlfn.MAP($O$2:$O$7117,_xlfn.LAMBDA(_xlpm.x,_xlpm.x=$O6257))))</f>
        <v>4.9701789264413521E-5</v>
      </c>
      <c r="R6257" s="14">
        <f>$H6257/Q6257</f>
        <v>1</v>
      </c>
      <c r="S6257" s="14" cm="1">
        <f t="array" ref="S6257">SUM(_xlfn._xlws.FILTER($H$2:$H$7117,_xlfn.MAP($P$2:$P$7117,_xlfn.LAMBDA(_xlpm.x,_xlpm.x=$P6257))))</f>
        <v>7.9522862823061605E-3</v>
      </c>
      <c r="T6257" s="14">
        <f>$H6257/S6257</f>
        <v>6.2500000000000021E-3</v>
      </c>
      <c r="U6257" s="14">
        <f>_xlfn.LET(_xlpm.freq,F6257,_xlpm.size,M6257+1,_xlpm.F,V6257,LOG(1+_xlpm.freq)*LOG(1+_xlpm.size)*_xlpm.F)</f>
        <v>3.1602466996413763E-3</v>
      </c>
      <c r="V6257" s="14">
        <f>_xlfn.LET(_xlpm.a,T6257,_xlpm.b,R6257,2*_xlpm.a*_xlpm.b/(_xlpm.a+_xlpm.b))</f>
        <v>1.2422360248447208E-2</v>
      </c>
      <c r="W6257" s="14">
        <f>_xlfn.LET(_xlpm.p,R6257,_xlpm.q,T6257,LOG(_xlpm.p/_xlpm.q))</f>
        <v>2.2041199826559246</v>
      </c>
      <c r="X6257" s="2"/>
    </row>
    <row r="6258" spans="1:24">
      <c r="A6258" s="1" t="str">
        <f>_xlfn.LET(_xlpm.sep," : ",CONCATENATE(O6258,_xlpm.sep,P6258))</f>
        <v>~weiry~ : [wɪ]</v>
      </c>
      <c r="B6258" s="1">
        <f>_xlfn.LET(_xlpm.d,$G6258,_xlpm.k,_xlfn.CONCAT(LEFT(TRIM(B$1),1),"*"),COUNTIF(_xlpm.d,_xlpm.k))</f>
        <v>0</v>
      </c>
      <c r="C6258" s="1">
        <f>_xlfn.LET(_xlpm.d,$G6258,_xlpm.k,_xlfn.CONCAT(LEFT(TRIM(C$1),1),"*"),COUNTIF(_xlpm.d,_xlpm.k))</f>
        <v>0</v>
      </c>
      <c r="D6258" s="1">
        <f>_xlfn.LET(_xlpm.d,$G6258,_xlpm.k,_xlfn.CONCAT(LEFT(TRIM(D$1),1),"*"),COUNTIF(_xlpm.d,_xlpm.k))</f>
        <v>0</v>
      </c>
      <c r="E6258" s="1">
        <f>LOG(F6258+1,10)</f>
        <v>0.30102999566398114</v>
      </c>
      <c r="F6258" s="7">
        <v>1</v>
      </c>
      <c r="G6258" s="9" t="s">
        <v>5298</v>
      </c>
      <c r="H6258" s="4">
        <f>F6258/freq.sum.r6e</f>
        <v>4.9701789264413521E-5</v>
      </c>
      <c r="I6258" s="1" t="str">
        <f>_xlfn.LET(_xlpm.sep,":",_xlpm.w,$G6258,LEFT(_xlpm.w,FIND(_xlpm.sep,_xlpm.w)-1))</f>
        <v>wɪ</v>
      </c>
      <c r="J6258" s="1" t="str">
        <f>_xlfn.LET(_xlpm.sep,":",_xlpm.w,$G6258,RIGHT(_xlpm.w,LEN(_xlpm.w)-FIND(_xlpm.sep,_xlpm.w)))</f>
        <v>weiry</v>
      </c>
      <c r="K6258" s="10">
        <f>_xlfn.LET(_xlpm.w,I6258,LEN(_xlpm.w))</f>
        <v>2</v>
      </c>
      <c r="L6258" s="10">
        <f>_xlfn.LET(_xlpm.w,J6258,LEN(_xlpm.w))</f>
        <v>5</v>
      </c>
      <c r="M6258" s="10">
        <f>_xlfn.LET(_xlpm.a,K6258,_xlpm.b,L6258,MAX(_xlpm.a,_xlpm.b))</f>
        <v>5</v>
      </c>
      <c r="N6258" s="10">
        <f>_xlfn.LET(_xlpm.d,(K6258,L6258),MAX(_xlpm.d)-MIN(_xlpm.d))</f>
        <v>3</v>
      </c>
      <c r="O6258" s="1" t="str">
        <f>_xlfn.LET(_xlpm.sep,":",_xlpm.w,$G6258,_xlfn.CONCAT("~",RIGHT(_xlpm.w,LEN(_xlpm.w)-FIND(_xlpm.sep,_xlpm.w)),"~"))</f>
        <v>~weiry~</v>
      </c>
      <c r="P6258" s="1" t="str">
        <f>_xlfn.LET(_xlpm.sep,":",_xlpm.w,$G6258,_xlfn.CONCAT("[",LEFT(_xlpm.w,FIND(_xlpm.sep,_xlpm.w)-1),"]"))</f>
        <v>[wɪ]</v>
      </c>
      <c r="Q6258" s="14" cm="1">
        <f t="array" ref="Q6258">SUM(_xlfn._xlws.FILTER($H$2:$H$7117,_xlfn.MAP($O$2:$O$7117,_xlfn.LAMBDA(_xlpm.x,_xlpm.x=$O6258))))</f>
        <v>4.9701789264413521E-5</v>
      </c>
      <c r="R6258" s="14">
        <f>$H6258/Q6258</f>
        <v>1</v>
      </c>
      <c r="S6258" s="14" cm="1">
        <f t="array" ref="S6258">SUM(_xlfn._xlws.FILTER($H$2:$H$7117,_xlfn.MAP($P$2:$P$7117,_xlfn.LAMBDA(_xlpm.x,_xlpm.x=$P6258))))</f>
        <v>7.9522862823061605E-3</v>
      </c>
      <c r="T6258" s="14">
        <f>$H6258/S6258</f>
        <v>6.2500000000000021E-3</v>
      </c>
      <c r="U6258" s="14">
        <f>_xlfn.LET(_xlpm.freq,F6258,_xlpm.size,M6258+1,_xlpm.F,V6258,LOG(1+_xlpm.freq)*LOG(1+_xlpm.size)*_xlpm.F)</f>
        <v>3.1602466996413763E-3</v>
      </c>
      <c r="V6258" s="14">
        <f>_xlfn.LET(_xlpm.a,T6258,_xlpm.b,R6258,2*_xlpm.a*_xlpm.b/(_xlpm.a+_xlpm.b))</f>
        <v>1.2422360248447208E-2</v>
      </c>
      <c r="W6258" s="14">
        <f>_xlfn.LET(_xlpm.p,R6258,_xlpm.q,T6258,LOG(_xlpm.p/_xlpm.q))</f>
        <v>2.2041199826559246</v>
      </c>
      <c r="X6258" s="2"/>
    </row>
    <row r="6259" spans="1:24">
      <c r="A6259" s="1" t="str">
        <f>_xlfn.LET(_xlpm.sep," : ",CONCATENATE(O6259,_xlpm.sep,P6259))</f>
        <v>~rce'r~ : [ɹsɪ]</v>
      </c>
      <c r="B6259" s="1">
        <f>_xlfn.LET(_xlpm.d,$G6259,_xlpm.k,_xlfn.CONCAT(LEFT(TRIM(B$1),1),"*"),COUNTIF(_xlpm.d,_xlpm.k))</f>
        <v>1</v>
      </c>
      <c r="C6259" s="1">
        <f>_xlfn.LET(_xlpm.d,$G6259,_xlpm.k,_xlfn.CONCAT(LEFT(TRIM(C$1),1),"*"),COUNTIF(_xlpm.d,_xlpm.k))</f>
        <v>0</v>
      </c>
      <c r="D6259" s="1">
        <f>_xlfn.LET(_xlpm.d,$G6259,_xlpm.k,_xlfn.CONCAT(LEFT(TRIM(D$1),1),"*"),COUNTIF(_xlpm.d,_xlpm.k))</f>
        <v>0</v>
      </c>
      <c r="E6259" s="1">
        <f>LOG(F6259+1,10)</f>
        <v>0.30102999566398114</v>
      </c>
      <c r="F6259" s="7">
        <v>1</v>
      </c>
      <c r="G6259" s="9" t="s">
        <v>6238</v>
      </c>
      <c r="H6259" s="4">
        <f>F6259/freq.sum.r6e</f>
        <v>4.9701789264413521E-5</v>
      </c>
      <c r="I6259" s="1" t="str">
        <f>_xlfn.LET(_xlpm.sep,":",_xlpm.w,$G6259,LEFT(_xlpm.w,FIND(_xlpm.sep,_xlpm.w)-1))</f>
        <v>ɹsɪ</v>
      </c>
      <c r="J6259" s="1" t="str">
        <f>_xlfn.LET(_xlpm.sep,":",_xlpm.w,$G6259,RIGHT(_xlpm.w,LEN(_xlpm.w)-FIND(_xlpm.sep,_xlpm.w)))</f>
        <v>rce'r</v>
      </c>
      <c r="K6259" s="10">
        <f>_xlfn.LET(_xlpm.w,I6259,LEN(_xlpm.w))</f>
        <v>3</v>
      </c>
      <c r="L6259" s="10">
        <f>_xlfn.LET(_xlpm.w,J6259,LEN(_xlpm.w))</f>
        <v>5</v>
      </c>
      <c r="M6259" s="10">
        <f>_xlfn.LET(_xlpm.a,K6259,_xlpm.b,L6259,MAX(_xlpm.a,_xlpm.b))</f>
        <v>5</v>
      </c>
      <c r="N6259" s="10">
        <f>_xlfn.LET(_xlpm.d,(K6259,L6259),MAX(_xlpm.d)-MIN(_xlpm.d))</f>
        <v>2</v>
      </c>
      <c r="O6259" s="1" t="str">
        <f>_xlfn.LET(_xlpm.sep,":",_xlpm.w,$G6259,_xlfn.CONCAT("~",RIGHT(_xlpm.w,LEN(_xlpm.w)-FIND(_xlpm.sep,_xlpm.w)),"~"))</f>
        <v>~rce'r~</v>
      </c>
      <c r="P6259" s="1" t="str">
        <f>_xlfn.LET(_xlpm.sep,":",_xlpm.w,$G6259,_xlfn.CONCAT("[",LEFT(_xlpm.w,FIND(_xlpm.sep,_xlpm.w)-1),"]"))</f>
        <v>[ɹsɪ]</v>
      </c>
      <c r="Q6259" s="14" cm="1">
        <f t="array" ref="Q6259">SUM(_xlfn._xlws.FILTER($H$2:$H$7117,_xlfn.MAP($O$2:$O$7117,_xlfn.LAMBDA(_xlpm.x,_xlpm.x=$O6259))))</f>
        <v>4.9701789264413521E-5</v>
      </c>
      <c r="R6259" s="14">
        <f>$H6259/Q6259</f>
        <v>1</v>
      </c>
      <c r="S6259" s="14" cm="1">
        <f t="array" ref="S6259">SUM(_xlfn._xlws.FILTER($H$2:$H$7117,_xlfn.MAP($P$2:$P$7117,_xlfn.LAMBDA(_xlpm.x,_xlpm.x=$P6259))))</f>
        <v>7.9522862823061605E-3</v>
      </c>
      <c r="T6259" s="14">
        <f>$H6259/S6259</f>
        <v>6.2500000000000021E-3</v>
      </c>
      <c r="U6259" s="14">
        <f>_xlfn.LET(_xlpm.freq,F6259,_xlpm.size,M6259+1,_xlpm.F,V6259,LOG(1+_xlpm.freq)*LOG(1+_xlpm.size)*_xlpm.F)</f>
        <v>3.1602466996413763E-3</v>
      </c>
      <c r="V6259" s="14">
        <f>_xlfn.LET(_xlpm.a,T6259,_xlpm.b,R6259,2*_xlpm.a*_xlpm.b/(_xlpm.a+_xlpm.b))</f>
        <v>1.2422360248447208E-2</v>
      </c>
      <c r="W6259" s="14">
        <f>_xlfn.LET(_xlpm.p,R6259,_xlpm.q,T6259,LOG(_xlpm.p/_xlpm.q))</f>
        <v>2.2041199826559246</v>
      </c>
      <c r="X6259" s="2"/>
    </row>
    <row r="6260" spans="1:24">
      <c r="A6260" s="1" t="str">
        <f>_xlfn.LET(_xlpm.sep," : ",CONCATENATE(O6260,_xlpm.sep,P6260))</f>
        <v>~rcery~ : [ɹsɪ]</v>
      </c>
      <c r="B6260" s="1">
        <f>_xlfn.LET(_xlpm.d,$G6260,_xlpm.k,_xlfn.CONCAT(LEFT(TRIM(B$1),1),"*"),COUNTIF(_xlpm.d,_xlpm.k))</f>
        <v>1</v>
      </c>
      <c r="C6260" s="1">
        <f>_xlfn.LET(_xlpm.d,$G6260,_xlpm.k,_xlfn.CONCAT(LEFT(TRIM(C$1),1),"*"),COUNTIF(_xlpm.d,_xlpm.k))</f>
        <v>0</v>
      </c>
      <c r="D6260" s="1">
        <f>_xlfn.LET(_xlpm.d,$G6260,_xlpm.k,_xlfn.CONCAT(LEFT(TRIM(D$1),1),"*"),COUNTIF(_xlpm.d,_xlpm.k))</f>
        <v>0</v>
      </c>
      <c r="E6260" s="1">
        <f>LOG(F6260+1,10)</f>
        <v>0.30102999566398114</v>
      </c>
      <c r="F6260" s="7">
        <v>1</v>
      </c>
      <c r="G6260" s="9" t="s">
        <v>6251</v>
      </c>
      <c r="H6260" s="4">
        <f>F6260/freq.sum.r6e</f>
        <v>4.9701789264413521E-5</v>
      </c>
      <c r="I6260" s="1" t="str">
        <f>_xlfn.LET(_xlpm.sep,":",_xlpm.w,$G6260,LEFT(_xlpm.w,FIND(_xlpm.sep,_xlpm.w)-1))</f>
        <v>ɹsɪ</v>
      </c>
      <c r="J6260" s="1" t="str">
        <f>_xlfn.LET(_xlpm.sep,":",_xlpm.w,$G6260,RIGHT(_xlpm.w,LEN(_xlpm.w)-FIND(_xlpm.sep,_xlpm.w)))</f>
        <v>rcery</v>
      </c>
      <c r="K6260" s="10">
        <f>_xlfn.LET(_xlpm.w,I6260,LEN(_xlpm.w))</f>
        <v>3</v>
      </c>
      <c r="L6260" s="10">
        <f>_xlfn.LET(_xlpm.w,J6260,LEN(_xlpm.w))</f>
        <v>5</v>
      </c>
      <c r="M6260" s="10">
        <f>_xlfn.LET(_xlpm.a,K6260,_xlpm.b,L6260,MAX(_xlpm.a,_xlpm.b))</f>
        <v>5</v>
      </c>
      <c r="N6260" s="10">
        <f>_xlfn.LET(_xlpm.d,(K6260,L6260),MAX(_xlpm.d)-MIN(_xlpm.d))</f>
        <v>2</v>
      </c>
      <c r="O6260" s="1" t="str">
        <f>_xlfn.LET(_xlpm.sep,":",_xlpm.w,$G6260,_xlfn.CONCAT("~",RIGHT(_xlpm.w,LEN(_xlpm.w)-FIND(_xlpm.sep,_xlpm.w)),"~"))</f>
        <v>~rcery~</v>
      </c>
      <c r="P6260" s="1" t="str">
        <f>_xlfn.LET(_xlpm.sep,":",_xlpm.w,$G6260,_xlfn.CONCAT("[",LEFT(_xlpm.w,FIND(_xlpm.sep,_xlpm.w)-1),"]"))</f>
        <v>[ɹsɪ]</v>
      </c>
      <c r="Q6260" s="14" cm="1">
        <f t="array" ref="Q6260">SUM(_xlfn._xlws.FILTER($H$2:$H$7111,_xlfn.MAP($O$2:$O$7111,_xlfn.LAMBDA(_xlpm.x,_xlpm.x=$O6260))))</f>
        <v>4.9701789264413521E-5</v>
      </c>
      <c r="R6260" s="14">
        <f>$H6260/Q6260</f>
        <v>1</v>
      </c>
      <c r="S6260" s="14" cm="1">
        <f t="array" ref="S6260">SUM(_xlfn._xlws.FILTER($H$2:$H$7111,_xlfn.MAP($P$2:$P$7111,_xlfn.LAMBDA(_xlpm.x,_xlpm.x=$P6260))))</f>
        <v>7.9522862823061605E-3</v>
      </c>
      <c r="T6260" s="14">
        <f>$H6260/S6260</f>
        <v>6.2500000000000021E-3</v>
      </c>
      <c r="U6260" s="14">
        <f>_xlfn.LET(_xlpm.freq,F6260,_xlpm.size,M6260+1,_xlpm.F,V6260,LOG(1+_xlpm.freq)*LOG(1+_xlpm.size)*_xlpm.F)</f>
        <v>3.1602466996413763E-3</v>
      </c>
      <c r="V6260" s="14">
        <f>_xlfn.LET(_xlpm.a,T6260,_xlpm.b,R6260,2*_xlpm.a*_xlpm.b/(_xlpm.a+_xlpm.b))</f>
        <v>1.2422360248447208E-2</v>
      </c>
      <c r="W6260" s="14">
        <f>_xlfn.LET(_xlpm.p,R6260,_xlpm.q,T6260,LOG(_xlpm.p/_xlpm.q))</f>
        <v>2.2041199826559246</v>
      </c>
      <c r="X6260" s="2"/>
    </row>
    <row r="6261" spans="1:24">
      <c r="A6261" s="1" t="str">
        <f>_xlfn.LET(_xlpm.sep," : ",CONCATENATE(O6261,_xlpm.sep,P6261))</f>
        <v>~rci'r~ : [ɹsɪ]</v>
      </c>
      <c r="B6261" s="1">
        <f>_xlfn.LET(_xlpm.d,$G6261,_xlpm.k,_xlfn.CONCAT(LEFT(TRIM(B$1),1),"*"),COUNTIF(_xlpm.d,_xlpm.k))</f>
        <v>1</v>
      </c>
      <c r="C6261" s="1">
        <f>_xlfn.LET(_xlpm.d,$G6261,_xlpm.k,_xlfn.CONCAT(LEFT(TRIM(C$1),1),"*"),COUNTIF(_xlpm.d,_xlpm.k))</f>
        <v>0</v>
      </c>
      <c r="D6261" s="1">
        <f>_xlfn.LET(_xlpm.d,$G6261,_xlpm.k,_xlfn.CONCAT(LEFT(TRIM(D$1),1),"*"),COUNTIF(_xlpm.d,_xlpm.k))</f>
        <v>0</v>
      </c>
      <c r="E6261" s="1">
        <f>LOG(F6261+1,10)</f>
        <v>0.30102999566398114</v>
      </c>
      <c r="F6261" s="7">
        <v>1</v>
      </c>
      <c r="G6261" s="9" t="s">
        <v>6254</v>
      </c>
      <c r="H6261" s="4">
        <f>F6261/freq.sum.r6e</f>
        <v>4.9701789264413521E-5</v>
      </c>
      <c r="I6261" s="1" t="str">
        <f>_xlfn.LET(_xlpm.sep,":",_xlpm.w,$G6261,LEFT(_xlpm.w,FIND(_xlpm.sep,_xlpm.w)-1))</f>
        <v>ɹsɪ</v>
      </c>
      <c r="J6261" s="1" t="str">
        <f>_xlfn.LET(_xlpm.sep,":",_xlpm.w,$G6261,RIGHT(_xlpm.w,LEN(_xlpm.w)-FIND(_xlpm.sep,_xlpm.w)))</f>
        <v>rci'r</v>
      </c>
      <c r="K6261" s="10">
        <f>_xlfn.LET(_xlpm.w,I6261,LEN(_xlpm.w))</f>
        <v>3</v>
      </c>
      <c r="L6261" s="10">
        <f>_xlfn.LET(_xlpm.w,J6261,LEN(_xlpm.w))</f>
        <v>5</v>
      </c>
      <c r="M6261" s="10">
        <f>_xlfn.LET(_xlpm.a,K6261,_xlpm.b,L6261,MAX(_xlpm.a,_xlpm.b))</f>
        <v>5</v>
      </c>
      <c r="N6261" s="10">
        <f>_xlfn.LET(_xlpm.d,(K6261,L6261),MAX(_xlpm.d)-MIN(_xlpm.d))</f>
        <v>2</v>
      </c>
      <c r="O6261" s="1" t="str">
        <f>_xlfn.LET(_xlpm.sep,":",_xlpm.w,$G6261,_xlfn.CONCAT("~",RIGHT(_xlpm.w,LEN(_xlpm.w)-FIND(_xlpm.sep,_xlpm.w)),"~"))</f>
        <v>~rci'r~</v>
      </c>
      <c r="P6261" s="1" t="str">
        <f>_xlfn.LET(_xlpm.sep,":",_xlpm.w,$G6261,_xlfn.CONCAT("[",LEFT(_xlpm.w,FIND(_xlpm.sep,_xlpm.w)-1),"]"))</f>
        <v>[ɹsɪ]</v>
      </c>
      <c r="Q6261" s="14" cm="1">
        <f t="array" ref="Q6261">SUM(_xlfn._xlws.FILTER($H$2:$H$7117,_xlfn.MAP($O$2:$O$7117,_xlfn.LAMBDA(_xlpm.x,_xlpm.x=$O6261))))</f>
        <v>4.9701789264413521E-5</v>
      </c>
      <c r="R6261" s="14">
        <f>$H6261/Q6261</f>
        <v>1</v>
      </c>
      <c r="S6261" s="14" cm="1">
        <f t="array" ref="S6261">SUM(_xlfn._xlws.FILTER($H$2:$H$7117,_xlfn.MAP($P$2:$P$7117,_xlfn.LAMBDA(_xlpm.x,_xlpm.x=$P6261))))</f>
        <v>7.9522862823061605E-3</v>
      </c>
      <c r="T6261" s="14">
        <f>$H6261/S6261</f>
        <v>6.2500000000000021E-3</v>
      </c>
      <c r="U6261" s="14">
        <f>_xlfn.LET(_xlpm.freq,F6261,_xlpm.size,M6261+1,_xlpm.F,V6261,LOG(1+_xlpm.freq)*LOG(1+_xlpm.size)*_xlpm.F)</f>
        <v>3.1602466996413763E-3</v>
      </c>
      <c r="V6261" s="14">
        <f>_xlfn.LET(_xlpm.a,T6261,_xlpm.b,R6261,2*_xlpm.a*_xlpm.b/(_xlpm.a+_xlpm.b))</f>
        <v>1.2422360248447208E-2</v>
      </c>
      <c r="W6261" s="14">
        <f>_xlfn.LET(_xlpm.p,R6261,_xlpm.q,T6261,LOG(_xlpm.p/_xlpm.q))</f>
        <v>2.2041199826559246</v>
      </c>
      <c r="X6261" s="2"/>
    </row>
    <row r="6262" spans="1:24">
      <c r="A6262" s="1" t="str">
        <f>_xlfn.LET(_xlpm.sep," : ",CONCATENATE(O6262,_xlpm.sep,P6262))</f>
        <v>~rciry~ : [ɹsɪ]</v>
      </c>
      <c r="B6262" s="1">
        <f>_xlfn.LET(_xlpm.d,$G6262,_xlpm.k,_xlfn.CONCAT(LEFT(TRIM(B$1),1),"*"),COUNTIF(_xlpm.d,_xlpm.k))</f>
        <v>1</v>
      </c>
      <c r="C6262" s="1">
        <f>_xlfn.LET(_xlpm.d,$G6262,_xlpm.k,_xlfn.CONCAT(LEFT(TRIM(C$1),1),"*"),COUNTIF(_xlpm.d,_xlpm.k))</f>
        <v>0</v>
      </c>
      <c r="D6262" s="1">
        <f>_xlfn.LET(_xlpm.d,$G6262,_xlpm.k,_xlfn.CONCAT(LEFT(TRIM(D$1),1),"*"),COUNTIF(_xlpm.d,_xlpm.k))</f>
        <v>0</v>
      </c>
      <c r="E6262" s="1">
        <f>LOG(F6262+1,10)</f>
        <v>0.30102999566398114</v>
      </c>
      <c r="F6262" s="7">
        <v>1</v>
      </c>
      <c r="G6262" s="9" t="s">
        <v>6259</v>
      </c>
      <c r="H6262" s="4">
        <f>F6262/freq.sum.r6e</f>
        <v>4.9701789264413521E-5</v>
      </c>
      <c r="I6262" s="1" t="str">
        <f>_xlfn.LET(_xlpm.sep,":",_xlpm.w,$G6262,LEFT(_xlpm.w,FIND(_xlpm.sep,_xlpm.w)-1))</f>
        <v>ɹsɪ</v>
      </c>
      <c r="J6262" s="1" t="str">
        <f>_xlfn.LET(_xlpm.sep,":",_xlpm.w,$G6262,RIGHT(_xlpm.w,LEN(_xlpm.w)-FIND(_xlpm.sep,_xlpm.w)))</f>
        <v>rciry</v>
      </c>
      <c r="K6262" s="10">
        <f>_xlfn.LET(_xlpm.w,I6262,LEN(_xlpm.w))</f>
        <v>3</v>
      </c>
      <c r="L6262" s="10">
        <f>_xlfn.LET(_xlpm.w,J6262,LEN(_xlpm.w))</f>
        <v>5</v>
      </c>
      <c r="M6262" s="10">
        <f>_xlfn.LET(_xlpm.a,K6262,_xlpm.b,L6262,MAX(_xlpm.a,_xlpm.b))</f>
        <v>5</v>
      </c>
      <c r="N6262" s="10">
        <f>_xlfn.LET(_xlpm.d,(K6262,L6262),MAX(_xlpm.d)-MIN(_xlpm.d))</f>
        <v>2</v>
      </c>
      <c r="O6262" s="1" t="str">
        <f>_xlfn.LET(_xlpm.sep,":",_xlpm.w,$G6262,_xlfn.CONCAT("~",RIGHT(_xlpm.w,LEN(_xlpm.w)-FIND(_xlpm.sep,_xlpm.w)),"~"))</f>
        <v>~rciry~</v>
      </c>
      <c r="P6262" s="1" t="str">
        <f>_xlfn.LET(_xlpm.sep,":",_xlpm.w,$G6262,_xlfn.CONCAT("[",LEFT(_xlpm.w,FIND(_xlpm.sep,_xlpm.w)-1),"]"))</f>
        <v>[ɹsɪ]</v>
      </c>
      <c r="Q6262" s="14" cm="1">
        <f t="array" ref="Q6262">SUM(_xlfn._xlws.FILTER($H$2:$H$7117,_xlfn.MAP($O$2:$O$7117,_xlfn.LAMBDA(_xlpm.x,_xlpm.x=$O6262))))</f>
        <v>4.9701789264413521E-5</v>
      </c>
      <c r="R6262" s="14">
        <f>$H6262/Q6262</f>
        <v>1</v>
      </c>
      <c r="S6262" s="14" cm="1">
        <f t="array" ref="S6262">SUM(_xlfn._xlws.FILTER($H$2:$H$7117,_xlfn.MAP($P$2:$P$7117,_xlfn.LAMBDA(_xlpm.x,_xlpm.x=$P6262))))</f>
        <v>7.9522862823061605E-3</v>
      </c>
      <c r="T6262" s="14">
        <f>$H6262/S6262</f>
        <v>6.2500000000000021E-3</v>
      </c>
      <c r="U6262" s="14">
        <f>_xlfn.LET(_xlpm.freq,F6262,_xlpm.size,M6262+1,_xlpm.F,V6262,LOG(1+_xlpm.freq)*LOG(1+_xlpm.size)*_xlpm.F)</f>
        <v>3.1602466996413763E-3</v>
      </c>
      <c r="V6262" s="14">
        <f>_xlfn.LET(_xlpm.a,T6262,_xlpm.b,R6262,2*_xlpm.a*_xlpm.b/(_xlpm.a+_xlpm.b))</f>
        <v>1.2422360248447208E-2</v>
      </c>
      <c r="W6262" s="14">
        <f>_xlfn.LET(_xlpm.p,R6262,_xlpm.q,T6262,LOG(_xlpm.p/_xlpm.q))</f>
        <v>2.2041199826559246</v>
      </c>
      <c r="X6262" s="2"/>
    </row>
    <row r="6263" spans="1:24">
      <c r="A6263" s="1" t="str">
        <f>_xlfn.LET(_xlpm.sep," : ",CONCATENATE(O6263,_xlpm.sep,P6263))</f>
        <v>~rcy'r~ : [ɹsɪ]</v>
      </c>
      <c r="B6263" s="1">
        <f>_xlfn.LET(_xlpm.d,$G6263,_xlpm.k,_xlfn.CONCAT(LEFT(TRIM(B$1),1),"*"),COUNTIF(_xlpm.d,_xlpm.k))</f>
        <v>1</v>
      </c>
      <c r="C6263" s="1">
        <f>_xlfn.LET(_xlpm.d,$G6263,_xlpm.k,_xlfn.CONCAT(LEFT(TRIM(C$1),1),"*"),COUNTIF(_xlpm.d,_xlpm.k))</f>
        <v>0</v>
      </c>
      <c r="D6263" s="1">
        <f>_xlfn.LET(_xlpm.d,$G6263,_xlpm.k,_xlfn.CONCAT(LEFT(TRIM(D$1),1),"*"),COUNTIF(_xlpm.d,_xlpm.k))</f>
        <v>0</v>
      </c>
      <c r="E6263" s="1">
        <f>LOG(F6263+1,10)</f>
        <v>0.30102999566398114</v>
      </c>
      <c r="F6263" s="7">
        <v>1</v>
      </c>
      <c r="G6263" s="9" t="s">
        <v>6261</v>
      </c>
      <c r="H6263" s="4">
        <f>F6263/freq.sum.r6e</f>
        <v>4.9701789264413521E-5</v>
      </c>
      <c r="I6263" s="1" t="str">
        <f>_xlfn.LET(_xlpm.sep,":",_xlpm.w,$G6263,LEFT(_xlpm.w,FIND(_xlpm.sep,_xlpm.w)-1))</f>
        <v>ɹsɪ</v>
      </c>
      <c r="J6263" s="1" t="str">
        <f>_xlfn.LET(_xlpm.sep,":",_xlpm.w,$G6263,RIGHT(_xlpm.w,LEN(_xlpm.w)-FIND(_xlpm.sep,_xlpm.w)))</f>
        <v>rcy'r</v>
      </c>
      <c r="K6263" s="10">
        <f>_xlfn.LET(_xlpm.w,I6263,LEN(_xlpm.w))</f>
        <v>3</v>
      </c>
      <c r="L6263" s="10">
        <f>_xlfn.LET(_xlpm.w,J6263,LEN(_xlpm.w))</f>
        <v>5</v>
      </c>
      <c r="M6263" s="10">
        <f>_xlfn.LET(_xlpm.a,K6263,_xlpm.b,L6263,MAX(_xlpm.a,_xlpm.b))</f>
        <v>5</v>
      </c>
      <c r="N6263" s="10">
        <f>_xlfn.LET(_xlpm.d,(K6263,L6263),MAX(_xlpm.d)-MIN(_xlpm.d))</f>
        <v>2</v>
      </c>
      <c r="O6263" s="1" t="str">
        <f>_xlfn.LET(_xlpm.sep,":",_xlpm.w,$G6263,_xlfn.CONCAT("~",RIGHT(_xlpm.w,LEN(_xlpm.w)-FIND(_xlpm.sep,_xlpm.w)),"~"))</f>
        <v>~rcy'r~</v>
      </c>
      <c r="P6263" s="1" t="str">
        <f>_xlfn.LET(_xlpm.sep,":",_xlpm.w,$G6263,_xlfn.CONCAT("[",LEFT(_xlpm.w,FIND(_xlpm.sep,_xlpm.w)-1),"]"))</f>
        <v>[ɹsɪ]</v>
      </c>
      <c r="Q6263" s="14" cm="1">
        <f t="array" ref="Q6263">SUM(_xlfn._xlws.FILTER($H$2:$H$7117,_xlfn.MAP($O$2:$O$7117,_xlfn.LAMBDA(_xlpm.x,_xlpm.x=$O6263))))</f>
        <v>4.9701789264413521E-5</v>
      </c>
      <c r="R6263" s="14">
        <f>$H6263/Q6263</f>
        <v>1</v>
      </c>
      <c r="S6263" s="14" cm="1">
        <f t="array" ref="S6263">SUM(_xlfn._xlws.FILTER($H$2:$H$7117,_xlfn.MAP($P$2:$P$7117,_xlfn.LAMBDA(_xlpm.x,_xlpm.x=$P6263))))</f>
        <v>7.9522862823061605E-3</v>
      </c>
      <c r="T6263" s="14">
        <f>$H6263/S6263</f>
        <v>6.2500000000000021E-3</v>
      </c>
      <c r="U6263" s="14">
        <f>_xlfn.LET(_xlpm.freq,F6263,_xlpm.size,M6263+1,_xlpm.F,V6263,LOG(1+_xlpm.freq)*LOG(1+_xlpm.size)*_xlpm.F)</f>
        <v>3.1602466996413763E-3</v>
      </c>
      <c r="V6263" s="14">
        <f>_xlfn.LET(_xlpm.a,T6263,_xlpm.b,R6263,2*_xlpm.a*_xlpm.b/(_xlpm.a+_xlpm.b))</f>
        <v>1.2422360248447208E-2</v>
      </c>
      <c r="W6263" s="14">
        <f>_xlfn.LET(_xlpm.p,R6263,_xlpm.q,T6263,LOG(_xlpm.p/_xlpm.q))</f>
        <v>2.2041199826559246</v>
      </c>
      <c r="X6263" s="2"/>
    </row>
    <row r="6264" spans="1:24">
      <c r="A6264" s="1" t="str">
        <f>_xlfn.LET(_xlpm.sep," : ",CONCATENATE(O6264,_xlpm.sep,P6264))</f>
        <v>~rcyry~ : [ɹsɪ]</v>
      </c>
      <c r="B6264" s="1">
        <f>_xlfn.LET(_xlpm.d,$G6264,_xlpm.k,_xlfn.CONCAT(LEFT(TRIM(B$1),1),"*"),COUNTIF(_xlpm.d,_xlpm.k))</f>
        <v>1</v>
      </c>
      <c r="C6264" s="1">
        <f>_xlfn.LET(_xlpm.d,$G6264,_xlpm.k,_xlfn.CONCAT(LEFT(TRIM(C$1),1),"*"),COUNTIF(_xlpm.d,_xlpm.k))</f>
        <v>0</v>
      </c>
      <c r="D6264" s="1">
        <f>_xlfn.LET(_xlpm.d,$G6264,_xlpm.k,_xlfn.CONCAT(LEFT(TRIM(D$1),1),"*"),COUNTIF(_xlpm.d,_xlpm.k))</f>
        <v>0</v>
      </c>
      <c r="E6264" s="1">
        <f>LOG(F6264+1,10)</f>
        <v>0.30102999566398114</v>
      </c>
      <c r="F6264" s="7">
        <v>1</v>
      </c>
      <c r="G6264" s="9" t="s">
        <v>6266</v>
      </c>
      <c r="H6264" s="4">
        <f>F6264/freq.sum.r6e</f>
        <v>4.9701789264413521E-5</v>
      </c>
      <c r="I6264" s="1" t="str">
        <f>_xlfn.LET(_xlpm.sep,":",_xlpm.w,$G6264,LEFT(_xlpm.w,FIND(_xlpm.sep,_xlpm.w)-1))</f>
        <v>ɹsɪ</v>
      </c>
      <c r="J6264" s="1" t="str">
        <f>_xlfn.LET(_xlpm.sep,":",_xlpm.w,$G6264,RIGHT(_xlpm.w,LEN(_xlpm.w)-FIND(_xlpm.sep,_xlpm.w)))</f>
        <v>rcyry</v>
      </c>
      <c r="K6264" s="10">
        <f>_xlfn.LET(_xlpm.w,I6264,LEN(_xlpm.w))</f>
        <v>3</v>
      </c>
      <c r="L6264" s="10">
        <f>_xlfn.LET(_xlpm.w,J6264,LEN(_xlpm.w))</f>
        <v>5</v>
      </c>
      <c r="M6264" s="10">
        <f>_xlfn.LET(_xlpm.a,K6264,_xlpm.b,L6264,MAX(_xlpm.a,_xlpm.b))</f>
        <v>5</v>
      </c>
      <c r="N6264" s="10">
        <f>_xlfn.LET(_xlpm.d,(K6264,L6264),MAX(_xlpm.d)-MIN(_xlpm.d))</f>
        <v>2</v>
      </c>
      <c r="O6264" s="1" t="str">
        <f>_xlfn.LET(_xlpm.sep,":",_xlpm.w,$G6264,_xlfn.CONCAT("~",RIGHT(_xlpm.w,LEN(_xlpm.w)-FIND(_xlpm.sep,_xlpm.w)),"~"))</f>
        <v>~rcyry~</v>
      </c>
      <c r="P6264" s="1" t="str">
        <f>_xlfn.LET(_xlpm.sep,":",_xlpm.w,$G6264,_xlfn.CONCAT("[",LEFT(_xlpm.w,FIND(_xlpm.sep,_xlpm.w)-1),"]"))</f>
        <v>[ɹsɪ]</v>
      </c>
      <c r="Q6264" s="14" cm="1">
        <f t="array" ref="Q6264">SUM(_xlfn._xlws.FILTER($H$2:$H$7111,_xlfn.MAP($O$2:$O$7111,_xlfn.LAMBDA(_xlpm.x,_xlpm.x=$O6264))))</f>
        <v>4.9701789264413521E-5</v>
      </c>
      <c r="R6264" s="14">
        <f>$H6264/Q6264</f>
        <v>1</v>
      </c>
      <c r="S6264" s="14" cm="1">
        <f t="array" ref="S6264">SUM(_xlfn._xlws.FILTER($H$2:$H$7111,_xlfn.MAP($P$2:$P$7111,_xlfn.LAMBDA(_xlpm.x,_xlpm.x=$P6264))))</f>
        <v>7.9522862823061605E-3</v>
      </c>
      <c r="T6264" s="14">
        <f>$H6264/S6264</f>
        <v>6.2500000000000021E-3</v>
      </c>
      <c r="U6264" s="14">
        <f>_xlfn.LET(_xlpm.freq,F6264,_xlpm.size,M6264+1,_xlpm.F,V6264,LOG(1+_xlpm.freq)*LOG(1+_xlpm.size)*_xlpm.F)</f>
        <v>3.1602466996413763E-3</v>
      </c>
      <c r="V6264" s="14">
        <f>_xlfn.LET(_xlpm.a,T6264,_xlpm.b,R6264,2*_xlpm.a*_xlpm.b/(_xlpm.a+_xlpm.b))</f>
        <v>1.2422360248447208E-2</v>
      </c>
      <c r="W6264" s="14">
        <f>_xlfn.LET(_xlpm.p,R6264,_xlpm.q,T6264,LOG(_xlpm.p/_xlpm.q))</f>
        <v>2.2041199826559246</v>
      </c>
      <c r="X6264" s="2"/>
    </row>
    <row r="6265" spans="1:24">
      <c r="A6265" s="1" t="str">
        <f>_xlfn.LET(_xlpm.sep," : ",CONCATENATE(O6265,_xlpm.sep,P6265))</f>
        <v>~rse'r~ : [ɹsɪ]</v>
      </c>
      <c r="B6265" s="1">
        <f>_xlfn.LET(_xlpm.d,$G6265,_xlpm.k,_xlfn.CONCAT(LEFT(TRIM(B$1),1),"*"),COUNTIF(_xlpm.d,_xlpm.k))</f>
        <v>1</v>
      </c>
      <c r="C6265" s="1">
        <f>_xlfn.LET(_xlpm.d,$G6265,_xlpm.k,_xlfn.CONCAT(LEFT(TRIM(C$1),1),"*"),COUNTIF(_xlpm.d,_xlpm.k))</f>
        <v>0</v>
      </c>
      <c r="D6265" s="1">
        <f>_xlfn.LET(_xlpm.d,$G6265,_xlpm.k,_xlfn.CONCAT(LEFT(TRIM(D$1),1),"*"),COUNTIF(_xlpm.d,_xlpm.k))</f>
        <v>0</v>
      </c>
      <c r="E6265" s="1">
        <f>LOG(F6265+1,10)</f>
        <v>0.30102999566398114</v>
      </c>
      <c r="F6265" s="7">
        <v>1</v>
      </c>
      <c r="G6265" s="9" t="s">
        <v>6277</v>
      </c>
      <c r="H6265" s="4">
        <f>F6265/freq.sum.r6e</f>
        <v>4.9701789264413521E-5</v>
      </c>
      <c r="I6265" s="1" t="str">
        <f>_xlfn.LET(_xlpm.sep,":",_xlpm.w,$G6265,LEFT(_xlpm.w,FIND(_xlpm.sep,_xlpm.w)-1))</f>
        <v>ɹsɪ</v>
      </c>
      <c r="J6265" s="1" t="str">
        <f>_xlfn.LET(_xlpm.sep,":",_xlpm.w,$G6265,RIGHT(_xlpm.w,LEN(_xlpm.w)-FIND(_xlpm.sep,_xlpm.w)))</f>
        <v>rse'r</v>
      </c>
      <c r="K6265" s="10">
        <f>_xlfn.LET(_xlpm.w,I6265,LEN(_xlpm.w))</f>
        <v>3</v>
      </c>
      <c r="L6265" s="10">
        <f>_xlfn.LET(_xlpm.w,J6265,LEN(_xlpm.w))</f>
        <v>5</v>
      </c>
      <c r="M6265" s="10">
        <f>_xlfn.LET(_xlpm.a,K6265,_xlpm.b,L6265,MAX(_xlpm.a,_xlpm.b))</f>
        <v>5</v>
      </c>
      <c r="N6265" s="10">
        <f>_xlfn.LET(_xlpm.d,(K6265,L6265),MAX(_xlpm.d)-MIN(_xlpm.d))</f>
        <v>2</v>
      </c>
      <c r="O6265" s="1" t="str">
        <f>_xlfn.LET(_xlpm.sep,":",_xlpm.w,$G6265,_xlfn.CONCAT("~",RIGHT(_xlpm.w,LEN(_xlpm.w)-FIND(_xlpm.sep,_xlpm.w)),"~"))</f>
        <v>~rse'r~</v>
      </c>
      <c r="P6265" s="1" t="str">
        <f>_xlfn.LET(_xlpm.sep,":",_xlpm.w,$G6265,_xlfn.CONCAT("[",LEFT(_xlpm.w,FIND(_xlpm.sep,_xlpm.w)-1),"]"))</f>
        <v>[ɹsɪ]</v>
      </c>
      <c r="Q6265" s="14" cm="1">
        <f t="array" ref="Q6265">SUM(_xlfn._xlws.FILTER($H$2:$H$7109,_xlfn.MAP($O$2:$O$7109,_xlfn.LAMBDA(_xlpm.x,_xlpm.x=$O6265))))</f>
        <v>4.9701789264413521E-5</v>
      </c>
      <c r="R6265" s="14">
        <f>$H6265/Q6265</f>
        <v>1</v>
      </c>
      <c r="S6265" s="14" cm="1">
        <f t="array" ref="S6265">SUM(_xlfn._xlws.FILTER($H$2:$H$7109,_xlfn.MAP($P$2:$P$7109,_xlfn.LAMBDA(_xlpm.x,_xlpm.x=$P6265))))</f>
        <v>7.9522862823061605E-3</v>
      </c>
      <c r="T6265" s="14">
        <f>$H6265/S6265</f>
        <v>6.2500000000000021E-3</v>
      </c>
      <c r="U6265" s="14">
        <f>_xlfn.LET(_xlpm.freq,F6265,_xlpm.size,M6265+1,_xlpm.F,V6265,LOG(1+_xlpm.freq)*LOG(1+_xlpm.size)*_xlpm.F)</f>
        <v>3.1602466996413763E-3</v>
      </c>
      <c r="V6265" s="14">
        <f>_xlfn.LET(_xlpm.a,T6265,_xlpm.b,R6265,2*_xlpm.a*_xlpm.b/(_xlpm.a+_xlpm.b))</f>
        <v>1.2422360248447208E-2</v>
      </c>
      <c r="W6265" s="14">
        <f>_xlfn.LET(_xlpm.p,R6265,_xlpm.q,T6265,LOG(_xlpm.p/_xlpm.q))</f>
        <v>2.2041199826559246</v>
      </c>
      <c r="X6265" s="2"/>
    </row>
    <row r="6266" spans="1:24">
      <c r="A6266" s="1" t="str">
        <f>_xlfn.LET(_xlpm.sep," : ",CONCATENATE(O6266,_xlpm.sep,P6266))</f>
        <v>~rso'r~ : [ɹsɪ]</v>
      </c>
      <c r="B6266" s="1">
        <f>_xlfn.LET(_xlpm.d,$G6266,_xlpm.k,_xlfn.CONCAT(LEFT(TRIM(B$1),1),"*"),COUNTIF(_xlpm.d,_xlpm.k))</f>
        <v>1</v>
      </c>
      <c r="C6266" s="1">
        <f>_xlfn.LET(_xlpm.d,$G6266,_xlpm.k,_xlfn.CONCAT(LEFT(TRIM(C$1),1),"*"),COUNTIF(_xlpm.d,_xlpm.k))</f>
        <v>0</v>
      </c>
      <c r="D6266" s="1">
        <f>_xlfn.LET(_xlpm.d,$G6266,_xlpm.k,_xlfn.CONCAT(LEFT(TRIM(D$1),1),"*"),COUNTIF(_xlpm.d,_xlpm.k))</f>
        <v>0</v>
      </c>
      <c r="E6266" s="1">
        <f>LOG(F6266+1,10)</f>
        <v>0.30102999566398114</v>
      </c>
      <c r="F6266" s="7">
        <v>1</v>
      </c>
      <c r="G6266" s="9" t="s">
        <v>6294</v>
      </c>
      <c r="H6266" s="4">
        <f>F6266/freq.sum.r6e</f>
        <v>4.9701789264413521E-5</v>
      </c>
      <c r="I6266" s="1" t="str">
        <f>_xlfn.LET(_xlpm.sep,":",_xlpm.w,$G6266,LEFT(_xlpm.w,FIND(_xlpm.sep,_xlpm.w)-1))</f>
        <v>ɹsɪ</v>
      </c>
      <c r="J6266" s="1" t="str">
        <f>_xlfn.LET(_xlpm.sep,":",_xlpm.w,$G6266,RIGHT(_xlpm.w,LEN(_xlpm.w)-FIND(_xlpm.sep,_xlpm.w)))</f>
        <v>rso'r</v>
      </c>
      <c r="K6266" s="10">
        <f>_xlfn.LET(_xlpm.w,I6266,LEN(_xlpm.w))</f>
        <v>3</v>
      </c>
      <c r="L6266" s="10">
        <f>_xlfn.LET(_xlpm.w,J6266,LEN(_xlpm.w))</f>
        <v>5</v>
      </c>
      <c r="M6266" s="10">
        <f>_xlfn.LET(_xlpm.a,K6266,_xlpm.b,L6266,MAX(_xlpm.a,_xlpm.b))</f>
        <v>5</v>
      </c>
      <c r="N6266" s="10">
        <f>_xlfn.LET(_xlpm.d,(K6266,L6266),MAX(_xlpm.d)-MIN(_xlpm.d))</f>
        <v>2</v>
      </c>
      <c r="O6266" s="1" t="str">
        <f>_xlfn.LET(_xlpm.sep,":",_xlpm.w,$G6266,_xlfn.CONCAT("~",RIGHT(_xlpm.w,LEN(_xlpm.w)-FIND(_xlpm.sep,_xlpm.w)),"~"))</f>
        <v>~rso'r~</v>
      </c>
      <c r="P6266" s="1" t="str">
        <f>_xlfn.LET(_xlpm.sep,":",_xlpm.w,$G6266,_xlfn.CONCAT("[",LEFT(_xlpm.w,FIND(_xlpm.sep,_xlpm.w)-1),"]"))</f>
        <v>[ɹsɪ]</v>
      </c>
      <c r="Q6266" s="14" cm="1">
        <f t="array" ref="Q6266">SUM(_xlfn._xlws.FILTER($H$2:$H$7111,_xlfn.MAP($O$2:$O$7111,_xlfn.LAMBDA(_xlpm.x,_xlpm.x=$O6266))))</f>
        <v>4.9701789264413521E-5</v>
      </c>
      <c r="R6266" s="14">
        <f>$H6266/Q6266</f>
        <v>1</v>
      </c>
      <c r="S6266" s="14" cm="1">
        <f t="array" ref="S6266">SUM(_xlfn._xlws.FILTER($H$2:$H$7111,_xlfn.MAP($P$2:$P$7111,_xlfn.LAMBDA(_xlpm.x,_xlpm.x=$P6266))))</f>
        <v>7.9522862823061605E-3</v>
      </c>
      <c r="T6266" s="14">
        <f>$H6266/S6266</f>
        <v>6.2500000000000021E-3</v>
      </c>
      <c r="U6266" s="14">
        <f>_xlfn.LET(_xlpm.freq,F6266,_xlpm.size,M6266+1,_xlpm.F,V6266,LOG(1+_xlpm.freq)*LOG(1+_xlpm.size)*_xlpm.F)</f>
        <v>3.1602466996413763E-3</v>
      </c>
      <c r="V6266" s="14">
        <f>_xlfn.LET(_xlpm.a,T6266,_xlpm.b,R6266,2*_xlpm.a*_xlpm.b/(_xlpm.a+_xlpm.b))</f>
        <v>1.2422360248447208E-2</v>
      </c>
      <c r="W6266" s="14">
        <f>_xlfn.LET(_xlpm.p,R6266,_xlpm.q,T6266,LOG(_xlpm.p/_xlpm.q))</f>
        <v>2.2041199826559246</v>
      </c>
      <c r="X6266" s="2"/>
    </row>
    <row r="6267" spans="1:24">
      <c r="A6267" s="1" t="str">
        <f>_xlfn.LET(_xlpm.sep," : ",CONCATENATE(O6267,_xlpm.sep,P6267))</f>
        <v>~rsery~ : [ɹsɪ]</v>
      </c>
      <c r="B6267" s="1">
        <f>_xlfn.LET(_xlpm.d,$G6267,_xlpm.k,_xlfn.CONCAT(LEFT(TRIM(B$1),1),"*"),COUNTIF(_xlpm.d,_xlpm.k))</f>
        <v>1</v>
      </c>
      <c r="C6267" s="1">
        <f>_xlfn.LET(_xlpm.d,$G6267,_xlpm.k,_xlfn.CONCAT(LEFT(TRIM(C$1),1),"*"),COUNTIF(_xlpm.d,_xlpm.k))</f>
        <v>0</v>
      </c>
      <c r="D6267" s="1">
        <f>_xlfn.LET(_xlpm.d,$G6267,_xlpm.k,_xlfn.CONCAT(LEFT(TRIM(D$1),1),"*"),COUNTIF(_xlpm.d,_xlpm.k))</f>
        <v>0</v>
      </c>
      <c r="E6267" s="1">
        <f>LOG(F6267+1,10)</f>
        <v>0.30102999566398114</v>
      </c>
      <c r="F6267" s="7">
        <v>1</v>
      </c>
      <c r="G6267" s="9" t="s">
        <v>6286</v>
      </c>
      <c r="H6267" s="4">
        <f>F6267/freq.sum.r6e</f>
        <v>4.9701789264413521E-5</v>
      </c>
      <c r="I6267" s="1" t="str">
        <f>_xlfn.LET(_xlpm.sep,":",_xlpm.w,$G6267,LEFT(_xlpm.w,FIND(_xlpm.sep,_xlpm.w)-1))</f>
        <v>ɹsɪ</v>
      </c>
      <c r="J6267" s="1" t="str">
        <f>_xlfn.LET(_xlpm.sep,":",_xlpm.w,$G6267,RIGHT(_xlpm.w,LEN(_xlpm.w)-FIND(_xlpm.sep,_xlpm.w)))</f>
        <v>rsery</v>
      </c>
      <c r="K6267" s="10">
        <f>_xlfn.LET(_xlpm.w,I6267,LEN(_xlpm.w))</f>
        <v>3</v>
      </c>
      <c r="L6267" s="10">
        <f>_xlfn.LET(_xlpm.w,J6267,LEN(_xlpm.w))</f>
        <v>5</v>
      </c>
      <c r="M6267" s="10">
        <f>_xlfn.LET(_xlpm.a,K6267,_xlpm.b,L6267,MAX(_xlpm.a,_xlpm.b))</f>
        <v>5</v>
      </c>
      <c r="N6267" s="10">
        <f>_xlfn.LET(_xlpm.d,(K6267,L6267),MAX(_xlpm.d)-MIN(_xlpm.d))</f>
        <v>2</v>
      </c>
      <c r="O6267" s="1" t="str">
        <f>_xlfn.LET(_xlpm.sep,":",_xlpm.w,$G6267,_xlfn.CONCAT("~",RIGHT(_xlpm.w,LEN(_xlpm.w)-FIND(_xlpm.sep,_xlpm.w)),"~"))</f>
        <v>~rsery~</v>
      </c>
      <c r="P6267" s="1" t="str">
        <f>_xlfn.LET(_xlpm.sep,":",_xlpm.w,$G6267,_xlfn.CONCAT("[",LEFT(_xlpm.w,FIND(_xlpm.sep,_xlpm.w)-1),"]"))</f>
        <v>[ɹsɪ]</v>
      </c>
      <c r="Q6267" s="14" cm="1">
        <f t="array" ref="Q6267">SUM(_xlfn._xlws.FILTER($H$2:$H$7117,_xlfn.MAP($O$2:$O$7117,_xlfn.LAMBDA(_xlpm.x,_xlpm.x=$O6267))))</f>
        <v>4.9701789264413521E-5</v>
      </c>
      <c r="R6267" s="14">
        <f>$H6267/Q6267</f>
        <v>1</v>
      </c>
      <c r="S6267" s="14" cm="1">
        <f t="array" ref="S6267">SUM(_xlfn._xlws.FILTER($H$2:$H$7117,_xlfn.MAP($P$2:$P$7117,_xlfn.LAMBDA(_xlpm.x,_xlpm.x=$P6267))))</f>
        <v>7.9522862823061605E-3</v>
      </c>
      <c r="T6267" s="14">
        <f>$H6267/S6267</f>
        <v>6.2500000000000021E-3</v>
      </c>
      <c r="U6267" s="14">
        <f>_xlfn.LET(_xlpm.freq,F6267,_xlpm.size,M6267+1,_xlpm.F,V6267,LOG(1+_xlpm.freq)*LOG(1+_xlpm.size)*_xlpm.F)</f>
        <v>3.1602466996413763E-3</v>
      </c>
      <c r="V6267" s="14">
        <f>_xlfn.LET(_xlpm.a,T6267,_xlpm.b,R6267,2*_xlpm.a*_xlpm.b/(_xlpm.a+_xlpm.b))</f>
        <v>1.2422360248447208E-2</v>
      </c>
      <c r="W6267" s="14">
        <f>_xlfn.LET(_xlpm.p,R6267,_xlpm.q,T6267,LOG(_xlpm.p/_xlpm.q))</f>
        <v>2.2041199826559246</v>
      </c>
      <c r="X6267" s="2"/>
    </row>
    <row r="6268" spans="1:24">
      <c r="A6268" s="1" t="str">
        <f>_xlfn.LET(_xlpm.sep," : ",CONCATENATE(O6268,_xlpm.sep,P6268))</f>
        <v>~rsory~ : [ɹsɪ]</v>
      </c>
      <c r="B6268" s="1">
        <f>_xlfn.LET(_xlpm.d,$G6268,_xlpm.k,_xlfn.CONCAT(LEFT(TRIM(B$1),1),"*"),COUNTIF(_xlpm.d,_xlpm.k))</f>
        <v>1</v>
      </c>
      <c r="C6268" s="1">
        <f>_xlfn.LET(_xlpm.d,$G6268,_xlpm.k,_xlfn.CONCAT(LEFT(TRIM(C$1),1),"*"),COUNTIF(_xlpm.d,_xlpm.k))</f>
        <v>0</v>
      </c>
      <c r="D6268" s="1">
        <f>_xlfn.LET(_xlpm.d,$G6268,_xlpm.k,_xlfn.CONCAT(LEFT(TRIM(D$1),1),"*"),COUNTIF(_xlpm.d,_xlpm.k))</f>
        <v>0</v>
      </c>
      <c r="E6268" s="1">
        <f>LOG(F6268+1,10)</f>
        <v>0.30102999566398114</v>
      </c>
      <c r="F6268" s="7">
        <v>1</v>
      </c>
      <c r="G6268" s="9" t="s">
        <v>6301</v>
      </c>
      <c r="H6268" s="4">
        <f>F6268/freq.sum.r6e</f>
        <v>4.9701789264413521E-5</v>
      </c>
      <c r="I6268" s="1" t="str">
        <f>_xlfn.LET(_xlpm.sep,":",_xlpm.w,$G6268,LEFT(_xlpm.w,FIND(_xlpm.sep,_xlpm.w)-1))</f>
        <v>ɹsɪ</v>
      </c>
      <c r="J6268" s="1" t="str">
        <f>_xlfn.LET(_xlpm.sep,":",_xlpm.w,$G6268,RIGHT(_xlpm.w,LEN(_xlpm.w)-FIND(_xlpm.sep,_xlpm.w)))</f>
        <v>rsory</v>
      </c>
      <c r="K6268" s="10">
        <f>_xlfn.LET(_xlpm.w,I6268,LEN(_xlpm.w))</f>
        <v>3</v>
      </c>
      <c r="L6268" s="10">
        <f>_xlfn.LET(_xlpm.w,J6268,LEN(_xlpm.w))</f>
        <v>5</v>
      </c>
      <c r="M6268" s="10">
        <f>_xlfn.LET(_xlpm.a,K6268,_xlpm.b,L6268,MAX(_xlpm.a,_xlpm.b))</f>
        <v>5</v>
      </c>
      <c r="N6268" s="10">
        <f>_xlfn.LET(_xlpm.d,(K6268,L6268),MAX(_xlpm.d)-MIN(_xlpm.d))</f>
        <v>2</v>
      </c>
      <c r="O6268" s="1" t="str">
        <f>_xlfn.LET(_xlpm.sep,":",_xlpm.w,$G6268,_xlfn.CONCAT("~",RIGHT(_xlpm.w,LEN(_xlpm.w)-FIND(_xlpm.sep,_xlpm.w)),"~"))</f>
        <v>~rsory~</v>
      </c>
      <c r="P6268" s="1" t="str">
        <f>_xlfn.LET(_xlpm.sep,":",_xlpm.w,$G6268,_xlfn.CONCAT("[",LEFT(_xlpm.w,FIND(_xlpm.sep,_xlpm.w)-1),"]"))</f>
        <v>[ɹsɪ]</v>
      </c>
      <c r="Q6268" s="14" cm="1">
        <f t="array" ref="Q6268">SUM(_xlfn._xlws.FILTER($H$2:$H$7117,_xlfn.MAP($O$2:$O$7117,_xlfn.LAMBDA(_xlpm.x,_xlpm.x=$O6268))))</f>
        <v>4.9701789264413521E-5</v>
      </c>
      <c r="R6268" s="14">
        <f>$H6268/Q6268</f>
        <v>1</v>
      </c>
      <c r="S6268" s="14" cm="1">
        <f t="array" ref="S6268">SUM(_xlfn._xlws.FILTER($H$2:$H$7117,_xlfn.MAP($P$2:$P$7117,_xlfn.LAMBDA(_xlpm.x,_xlpm.x=$P6268))))</f>
        <v>7.9522862823061605E-3</v>
      </c>
      <c r="T6268" s="14">
        <f>$H6268/S6268</f>
        <v>6.2500000000000021E-3</v>
      </c>
      <c r="U6268" s="14">
        <f>_xlfn.LET(_xlpm.freq,F6268,_xlpm.size,M6268+1,_xlpm.F,V6268,LOG(1+_xlpm.freq)*LOG(1+_xlpm.size)*_xlpm.F)</f>
        <v>3.1602466996413763E-3</v>
      </c>
      <c r="V6268" s="14">
        <f>_xlfn.LET(_xlpm.a,T6268,_xlpm.b,R6268,2*_xlpm.a*_xlpm.b/(_xlpm.a+_xlpm.b))</f>
        <v>1.2422360248447208E-2</v>
      </c>
      <c r="W6268" s="14">
        <f>_xlfn.LET(_xlpm.p,R6268,_xlpm.q,T6268,LOG(_xlpm.p/_xlpm.q))</f>
        <v>2.2041199826559246</v>
      </c>
      <c r="X6268" s="2"/>
    </row>
    <row r="6269" spans="1:24">
      <c r="A6269" s="1" t="str">
        <f>_xlfn.LET(_xlpm.sep," : ",CONCATENATE(O6269,_xlpm.sep,P6269))</f>
        <v>~cie'r~ : [ʃɪ]</v>
      </c>
      <c r="B6269" s="1">
        <f>_xlfn.LET(_xlpm.d,$G6269,_xlpm.k,_xlfn.CONCAT(LEFT(TRIM(B$1),1),"*"),COUNTIF(_xlpm.d,_xlpm.k))</f>
        <v>0</v>
      </c>
      <c r="C6269" s="1">
        <f>_xlfn.LET(_xlpm.d,$G6269,_xlpm.k,_xlfn.CONCAT(LEFT(TRIM(C$1),1),"*"),COUNTIF(_xlpm.d,_xlpm.k))</f>
        <v>0</v>
      </c>
      <c r="D6269" s="1">
        <f>_xlfn.LET(_xlpm.d,$G6269,_xlpm.k,_xlfn.CONCAT(LEFT(TRIM(D$1),1),"*"),COUNTIF(_xlpm.d,_xlpm.k))</f>
        <v>0</v>
      </c>
      <c r="E6269" s="1">
        <f>LOG(F6269+1,10)</f>
        <v>0.30102999566398114</v>
      </c>
      <c r="F6269" s="7">
        <v>1</v>
      </c>
      <c r="G6269" s="9" t="s">
        <v>6501</v>
      </c>
      <c r="H6269" s="4">
        <f>F6269/freq.sum.r6e</f>
        <v>4.9701789264413521E-5</v>
      </c>
      <c r="I6269" s="4" t="str">
        <f>_xlfn.LET(_xlpm.sep,":",_xlpm.w,$G6269,LEFT(_xlpm.w,FIND(_xlpm.sep,_xlpm.w)-1))</f>
        <v>ʃɪ</v>
      </c>
      <c r="J6269" s="4" t="str">
        <f>_xlfn.LET(_xlpm.sep,":",_xlpm.w,$G6269,RIGHT(_xlpm.w,LEN(_xlpm.w)-FIND(_xlpm.sep,_xlpm.w)))</f>
        <v>cie'r</v>
      </c>
      <c r="K6269" s="10">
        <f>_xlfn.LET(_xlpm.w,I6269,LEN(_xlpm.w))</f>
        <v>2</v>
      </c>
      <c r="L6269" s="10">
        <f>_xlfn.LET(_xlpm.w,J6269,LEN(_xlpm.w))</f>
        <v>5</v>
      </c>
      <c r="M6269" s="10">
        <f>_xlfn.LET(_xlpm.a,K6269,_xlpm.b,L6269,MAX(_xlpm.a,_xlpm.b))</f>
        <v>5</v>
      </c>
      <c r="N6269" s="10">
        <f>_xlfn.LET(_xlpm.d,(K6269,L6269),MAX(_xlpm.d)-MIN(_xlpm.d))</f>
        <v>3</v>
      </c>
      <c r="O6269" s="1" t="str">
        <f>_xlfn.LET(_xlpm.sep,":",_xlpm.w,$G6269,_xlfn.CONCAT("~",RIGHT(_xlpm.w,LEN(_xlpm.w)-FIND(_xlpm.sep,_xlpm.w)),"~"))</f>
        <v>~cie'r~</v>
      </c>
      <c r="P6269" s="1" t="str">
        <f>_xlfn.LET(_xlpm.sep,":",_xlpm.w,$G6269,_xlfn.CONCAT("[",LEFT(_xlpm.w,FIND(_xlpm.sep,_xlpm.w)-1),"]"))</f>
        <v>[ʃɪ]</v>
      </c>
      <c r="Q6269" s="14" cm="1">
        <f t="array" ref="Q6269">SUM(_xlfn._xlws.FILTER($H$2:$H$7109,_xlfn.MAP($O$2:$O$7109,_xlfn.LAMBDA(_xlpm.x,_xlpm.x=$O6269))))</f>
        <v>4.9701789264413521E-5</v>
      </c>
      <c r="R6269" s="14">
        <f>$H6269/Q6269</f>
        <v>1</v>
      </c>
      <c r="S6269" s="14" cm="1">
        <f t="array" ref="S6269">SUM(_xlfn._xlws.FILTER($H$2:$H$7109,_xlfn.MAP($P$2:$P$7109,_xlfn.LAMBDA(_xlpm.x,_xlpm.x=$P6269))))</f>
        <v>7.9522862823061605E-3</v>
      </c>
      <c r="T6269" s="14">
        <f>$H6269/S6269</f>
        <v>6.2500000000000021E-3</v>
      </c>
      <c r="U6269" s="14">
        <f>_xlfn.LET(_xlpm.freq,F6269,_xlpm.size,M6269+1,_xlpm.F,V6269,LOG(1+_xlpm.freq)*LOG(1+_xlpm.size)*_xlpm.F)</f>
        <v>3.1602466996413763E-3</v>
      </c>
      <c r="V6269" s="14">
        <f>_xlfn.LET(_xlpm.a,T6269,_xlpm.b,R6269,2*_xlpm.a*_xlpm.b/(_xlpm.a+_xlpm.b))</f>
        <v>1.2422360248447208E-2</v>
      </c>
      <c r="W6269" s="14">
        <f>_xlfn.LET(_xlpm.p,R6269,_xlpm.q,T6269,LOG(_xlpm.p/_xlpm.q))</f>
        <v>2.2041199826559246</v>
      </c>
      <c r="X6269" s="2"/>
    </row>
    <row r="6270" spans="1:24">
      <c r="A6270" s="1" t="str">
        <f>_xlfn.LET(_xlpm.sep," : ",CONCATENATE(O6270,_xlpm.sep,P6270))</f>
        <v>~ciery~ : [ʃɪ]</v>
      </c>
      <c r="B6270" s="1">
        <f>_xlfn.LET(_xlpm.d,$G6270,_xlpm.k,_xlfn.CONCAT(LEFT(TRIM(B$1),1),"*"),COUNTIF(_xlpm.d,_xlpm.k))</f>
        <v>0</v>
      </c>
      <c r="C6270" s="1">
        <f>_xlfn.LET(_xlpm.d,$G6270,_xlpm.k,_xlfn.CONCAT(LEFT(TRIM(C$1),1),"*"),COUNTIF(_xlpm.d,_xlpm.k))</f>
        <v>0</v>
      </c>
      <c r="D6270" s="1">
        <f>_xlfn.LET(_xlpm.d,$G6270,_xlpm.k,_xlfn.CONCAT(LEFT(TRIM(D$1),1),"*"),COUNTIF(_xlpm.d,_xlpm.k))</f>
        <v>0</v>
      </c>
      <c r="E6270" s="1">
        <f>LOG(F6270+1,10)</f>
        <v>0.30102999566398114</v>
      </c>
      <c r="F6270" s="7">
        <v>1</v>
      </c>
      <c r="G6270" s="9" t="s">
        <v>6508</v>
      </c>
      <c r="H6270" s="4">
        <f>F6270/freq.sum.r6e</f>
        <v>4.9701789264413521E-5</v>
      </c>
      <c r="I6270" s="1" t="str">
        <f>_xlfn.LET(_xlpm.sep,":",_xlpm.w,$G6270,LEFT(_xlpm.w,FIND(_xlpm.sep,_xlpm.w)-1))</f>
        <v>ʃɪ</v>
      </c>
      <c r="J6270" s="1" t="str">
        <f>_xlfn.LET(_xlpm.sep,":",_xlpm.w,$G6270,RIGHT(_xlpm.w,LEN(_xlpm.w)-FIND(_xlpm.sep,_xlpm.w)))</f>
        <v>ciery</v>
      </c>
      <c r="K6270" s="10">
        <f>_xlfn.LET(_xlpm.w,I6270,LEN(_xlpm.w))</f>
        <v>2</v>
      </c>
      <c r="L6270" s="10">
        <f>_xlfn.LET(_xlpm.w,J6270,LEN(_xlpm.w))</f>
        <v>5</v>
      </c>
      <c r="M6270" s="10">
        <f>_xlfn.LET(_xlpm.a,K6270,_xlpm.b,L6270,MAX(_xlpm.a,_xlpm.b))</f>
        <v>5</v>
      </c>
      <c r="N6270" s="10">
        <f>_xlfn.LET(_xlpm.d,(K6270,L6270),MAX(_xlpm.d)-MIN(_xlpm.d))</f>
        <v>3</v>
      </c>
      <c r="O6270" s="1" t="str">
        <f>_xlfn.LET(_xlpm.sep,":",_xlpm.w,$G6270,_xlfn.CONCAT("~",RIGHT(_xlpm.w,LEN(_xlpm.w)-FIND(_xlpm.sep,_xlpm.w)),"~"))</f>
        <v>~ciery~</v>
      </c>
      <c r="P6270" s="1" t="str">
        <f>_xlfn.LET(_xlpm.sep,":",_xlpm.w,$G6270,_xlfn.CONCAT("[",LEFT(_xlpm.w,FIND(_xlpm.sep,_xlpm.w)-1),"]"))</f>
        <v>[ʃɪ]</v>
      </c>
      <c r="Q6270" s="14" cm="1">
        <f t="array" ref="Q6270">SUM(_xlfn._xlws.FILTER($H$2:$H$7117,_xlfn.MAP($O$2:$O$7117,_xlfn.LAMBDA(_xlpm.x,_xlpm.x=$O6270))))</f>
        <v>4.9701789264413521E-5</v>
      </c>
      <c r="R6270" s="14">
        <f>$H6270/Q6270</f>
        <v>1</v>
      </c>
      <c r="S6270" s="14" cm="1">
        <f t="array" ref="S6270">SUM(_xlfn._xlws.FILTER($H$2:$H$7117,_xlfn.MAP($P$2:$P$7117,_xlfn.LAMBDA(_xlpm.x,_xlpm.x=$P6270))))</f>
        <v>7.9522862823061605E-3</v>
      </c>
      <c r="T6270" s="14">
        <f>$H6270/S6270</f>
        <v>6.2500000000000021E-3</v>
      </c>
      <c r="U6270" s="14">
        <f>_xlfn.LET(_xlpm.freq,F6270,_xlpm.size,M6270+1,_xlpm.F,V6270,LOG(1+_xlpm.freq)*LOG(1+_xlpm.size)*_xlpm.F)</f>
        <v>3.1602466996413763E-3</v>
      </c>
      <c r="V6270" s="14">
        <f>_xlfn.LET(_xlpm.a,T6270,_xlpm.b,R6270,2*_xlpm.a*_xlpm.b/(_xlpm.a+_xlpm.b))</f>
        <v>1.2422360248447208E-2</v>
      </c>
      <c r="W6270" s="14">
        <f>_xlfn.LET(_xlpm.p,R6270,_xlpm.q,T6270,LOG(_xlpm.p/_xlpm.q))</f>
        <v>2.2041199826559246</v>
      </c>
      <c r="X6270" s="2"/>
    </row>
    <row r="6271" spans="1:24">
      <c r="A6271" s="1" t="str">
        <f>_xlfn.LET(_xlpm.sep," : ",CONCATENATE(O6271,_xlpm.sep,P6271))</f>
        <v>~ggi'r~ : [ɡɪ]</v>
      </c>
      <c r="B6271" s="1">
        <f>_xlfn.LET(_xlpm.d,$G6271,_xlpm.k,_xlfn.CONCAT(LEFT(TRIM(B$1),1),"*"),COUNTIF(_xlpm.d,_xlpm.k))</f>
        <v>0</v>
      </c>
      <c r="C6271" s="1">
        <f>_xlfn.LET(_xlpm.d,$G6271,_xlpm.k,_xlfn.CONCAT(LEFT(TRIM(C$1),1),"*"),COUNTIF(_xlpm.d,_xlpm.k))</f>
        <v>0</v>
      </c>
      <c r="D6271" s="1">
        <f>_xlfn.LET(_xlpm.d,$G6271,_xlpm.k,_xlfn.CONCAT(LEFT(TRIM(D$1),1),"*"),COUNTIF(_xlpm.d,_xlpm.k))</f>
        <v>0</v>
      </c>
      <c r="E6271" s="1">
        <f>LOG(F6271+1,10)</f>
        <v>0.30102999566398114</v>
      </c>
      <c r="F6271" s="7">
        <v>1</v>
      </c>
      <c r="G6271" s="9" t="s">
        <v>6554</v>
      </c>
      <c r="H6271" s="4">
        <f>F6271/freq.sum.r6e</f>
        <v>4.9701789264413521E-5</v>
      </c>
      <c r="I6271" s="1" t="str">
        <f>_xlfn.LET(_xlpm.sep,":",_xlpm.w,$G6271,LEFT(_xlpm.w,FIND(_xlpm.sep,_xlpm.w)-1))</f>
        <v>ɡɪ</v>
      </c>
      <c r="J6271" s="1" t="str">
        <f>_xlfn.LET(_xlpm.sep,":",_xlpm.w,$G6271,RIGHT(_xlpm.w,LEN(_xlpm.w)-FIND(_xlpm.sep,_xlpm.w)))</f>
        <v>ggi'r</v>
      </c>
      <c r="K6271" s="10">
        <f>_xlfn.LET(_xlpm.w,I6271,LEN(_xlpm.w))</f>
        <v>2</v>
      </c>
      <c r="L6271" s="10">
        <f>_xlfn.LET(_xlpm.w,J6271,LEN(_xlpm.w))</f>
        <v>5</v>
      </c>
      <c r="M6271" s="10">
        <f>_xlfn.LET(_xlpm.a,K6271,_xlpm.b,L6271,MAX(_xlpm.a,_xlpm.b))</f>
        <v>5</v>
      </c>
      <c r="N6271" s="10">
        <f>_xlfn.LET(_xlpm.d,(K6271,L6271),MAX(_xlpm.d)-MIN(_xlpm.d))</f>
        <v>3</v>
      </c>
      <c r="O6271" s="1" t="str">
        <f>_xlfn.LET(_xlpm.sep,":",_xlpm.w,$G6271,_xlfn.CONCAT("~",RIGHT(_xlpm.w,LEN(_xlpm.w)-FIND(_xlpm.sep,_xlpm.w)),"~"))</f>
        <v>~ggi'r~</v>
      </c>
      <c r="P6271" s="1" t="str">
        <f>_xlfn.LET(_xlpm.sep,":",_xlpm.w,$G6271,_xlfn.CONCAT("[",LEFT(_xlpm.w,FIND(_xlpm.sep,_xlpm.w)-1),"]"))</f>
        <v>[ɡɪ]</v>
      </c>
      <c r="Q6271" s="14" cm="1">
        <f t="array" ref="Q6271">SUM(_xlfn._xlws.FILTER($H$2:$H$7117,_xlfn.MAP($O$2:$O$7117,_xlfn.LAMBDA(_xlpm.x,_xlpm.x=$O6271))))</f>
        <v>4.9701789264413521E-5</v>
      </c>
      <c r="R6271" s="14">
        <f>$H6271/Q6271</f>
        <v>1</v>
      </c>
      <c r="S6271" s="14" cm="1">
        <f t="array" ref="S6271">SUM(_xlfn._xlws.FILTER($H$2:$H$7117,_xlfn.MAP($P$2:$P$7117,_xlfn.LAMBDA(_xlpm.x,_xlpm.x=$P6271))))</f>
        <v>7.9522862823061605E-3</v>
      </c>
      <c r="T6271" s="14">
        <f>$H6271/S6271</f>
        <v>6.2500000000000021E-3</v>
      </c>
      <c r="U6271" s="14">
        <f>_xlfn.LET(_xlpm.freq,F6271,_xlpm.size,M6271+1,_xlpm.F,V6271,LOG(1+_xlpm.freq)*LOG(1+_xlpm.size)*_xlpm.F)</f>
        <v>3.1602466996413763E-3</v>
      </c>
      <c r="V6271" s="14">
        <f>_xlfn.LET(_xlpm.a,T6271,_xlpm.b,R6271,2*_xlpm.a*_xlpm.b/(_xlpm.a+_xlpm.b))</f>
        <v>1.2422360248447208E-2</v>
      </c>
      <c r="W6271" s="14">
        <f>_xlfn.LET(_xlpm.p,R6271,_xlpm.q,T6271,LOG(_xlpm.p/_xlpm.q))</f>
        <v>2.2041199826559246</v>
      </c>
      <c r="X6271" s="2"/>
    </row>
    <row r="6272" spans="1:24">
      <c r="A6272" s="1" t="str">
        <f>_xlfn.LET(_xlpm.sep," : ",CONCATENATE(O6272,_xlpm.sep,P6272))</f>
        <v>~ggiry~ : [ɡɪ]</v>
      </c>
      <c r="B6272" s="1">
        <f>_xlfn.LET(_xlpm.d,$G6272,_xlpm.k,_xlfn.CONCAT(LEFT(TRIM(B$1),1),"*"),COUNTIF(_xlpm.d,_xlpm.k))</f>
        <v>0</v>
      </c>
      <c r="C6272" s="1">
        <f>_xlfn.LET(_xlpm.d,$G6272,_xlpm.k,_xlfn.CONCAT(LEFT(TRIM(C$1),1),"*"),COUNTIF(_xlpm.d,_xlpm.k))</f>
        <v>0</v>
      </c>
      <c r="D6272" s="1">
        <f>_xlfn.LET(_xlpm.d,$G6272,_xlpm.k,_xlfn.CONCAT(LEFT(TRIM(D$1),1),"*"),COUNTIF(_xlpm.d,_xlpm.k))</f>
        <v>0</v>
      </c>
      <c r="E6272" s="1">
        <f>LOG(F6272+1,10)</f>
        <v>0.30102999566398114</v>
      </c>
      <c r="F6272" s="7">
        <v>1</v>
      </c>
      <c r="G6272" s="9" t="s">
        <v>6559</v>
      </c>
      <c r="H6272" s="4">
        <f>F6272/freq.sum.r6e</f>
        <v>4.9701789264413521E-5</v>
      </c>
      <c r="I6272" s="1" t="str">
        <f>_xlfn.LET(_xlpm.sep,":",_xlpm.w,$G6272,LEFT(_xlpm.w,FIND(_xlpm.sep,_xlpm.w)-1))</f>
        <v>ɡɪ</v>
      </c>
      <c r="J6272" s="1" t="str">
        <f>_xlfn.LET(_xlpm.sep,":",_xlpm.w,$G6272,RIGHT(_xlpm.w,LEN(_xlpm.w)-FIND(_xlpm.sep,_xlpm.w)))</f>
        <v>ggiry</v>
      </c>
      <c r="K6272" s="10">
        <f>_xlfn.LET(_xlpm.w,I6272,LEN(_xlpm.w))</f>
        <v>2</v>
      </c>
      <c r="L6272" s="10">
        <f>_xlfn.LET(_xlpm.w,J6272,LEN(_xlpm.w))</f>
        <v>5</v>
      </c>
      <c r="M6272" s="10">
        <f>_xlfn.LET(_xlpm.a,K6272,_xlpm.b,L6272,MAX(_xlpm.a,_xlpm.b))</f>
        <v>5</v>
      </c>
      <c r="N6272" s="10">
        <f>_xlfn.LET(_xlpm.d,(K6272,L6272),MAX(_xlpm.d)-MIN(_xlpm.d))</f>
        <v>3</v>
      </c>
      <c r="O6272" s="1" t="str">
        <f>_xlfn.LET(_xlpm.sep,":",_xlpm.w,$G6272,_xlfn.CONCAT("~",RIGHT(_xlpm.w,LEN(_xlpm.w)-FIND(_xlpm.sep,_xlpm.w)),"~"))</f>
        <v>~ggiry~</v>
      </c>
      <c r="P6272" s="1" t="str">
        <f>_xlfn.LET(_xlpm.sep,":",_xlpm.w,$G6272,_xlfn.CONCAT("[",LEFT(_xlpm.w,FIND(_xlpm.sep,_xlpm.w)-1),"]"))</f>
        <v>[ɡɪ]</v>
      </c>
      <c r="Q6272" s="14" cm="1">
        <f t="array" ref="Q6272">SUM(_xlfn._xlws.FILTER($H$2:$H$7117,_xlfn.MAP($O$2:$O$7117,_xlfn.LAMBDA(_xlpm.x,_xlpm.x=$O6272))))</f>
        <v>4.9701789264413521E-5</v>
      </c>
      <c r="R6272" s="14">
        <f>$H6272/Q6272</f>
        <v>1</v>
      </c>
      <c r="S6272" s="14" cm="1">
        <f t="array" ref="S6272">SUM(_xlfn._xlws.FILTER($H$2:$H$7117,_xlfn.MAP($P$2:$P$7117,_xlfn.LAMBDA(_xlpm.x,_xlpm.x=$P6272))))</f>
        <v>7.9522862823061605E-3</v>
      </c>
      <c r="T6272" s="14">
        <f>$H6272/S6272</f>
        <v>6.2500000000000021E-3</v>
      </c>
      <c r="U6272" s="14">
        <f>_xlfn.LET(_xlpm.freq,F6272,_xlpm.size,M6272+1,_xlpm.F,V6272,LOG(1+_xlpm.freq)*LOG(1+_xlpm.size)*_xlpm.F)</f>
        <v>3.1602466996413763E-3</v>
      </c>
      <c r="V6272" s="14">
        <f>_xlfn.LET(_xlpm.a,T6272,_xlpm.b,R6272,2*_xlpm.a*_xlpm.b/(_xlpm.a+_xlpm.b))</f>
        <v>1.2422360248447208E-2</v>
      </c>
      <c r="W6272" s="14">
        <f>_xlfn.LET(_xlpm.p,R6272,_xlpm.q,T6272,LOG(_xlpm.p/_xlpm.q))</f>
        <v>2.2041199826559246</v>
      </c>
      <c r="X6272" s="2"/>
    </row>
    <row r="6273" spans="1:24">
      <c r="A6273" s="1" t="str">
        <f>_xlfn.LET(_xlpm.sep," : ",CONCATENATE(O6273,_xlpm.sep,P6273))</f>
        <v>~gga'r~ : [ɡɪ]</v>
      </c>
      <c r="B6273" s="1">
        <f>_xlfn.LET(_xlpm.d,$G6273,_xlpm.k,_xlfn.CONCAT(LEFT(TRIM(B$1),1),"*"),COUNTIF(_xlpm.d,_xlpm.k))</f>
        <v>0</v>
      </c>
      <c r="C6273" s="1">
        <f>_xlfn.LET(_xlpm.d,$G6273,_xlpm.k,_xlfn.CONCAT(LEFT(TRIM(C$1),1),"*"),COUNTIF(_xlpm.d,_xlpm.k))</f>
        <v>0</v>
      </c>
      <c r="D6273" s="1">
        <f>_xlfn.LET(_xlpm.d,$G6273,_xlpm.k,_xlfn.CONCAT(LEFT(TRIM(D$1),1),"*"),COUNTIF(_xlpm.d,_xlpm.k))</f>
        <v>0</v>
      </c>
      <c r="E6273" s="1">
        <f>LOG(F6273+1,10)</f>
        <v>0.30102999566398114</v>
      </c>
      <c r="F6273" s="7">
        <v>1</v>
      </c>
      <c r="G6273" s="9" t="s">
        <v>6540</v>
      </c>
      <c r="H6273" s="4">
        <f>F6273/freq.sum.r6e</f>
        <v>4.9701789264413521E-5</v>
      </c>
      <c r="I6273" s="1" t="str">
        <f>_xlfn.LET(_xlpm.sep,":",_xlpm.w,$G6273,LEFT(_xlpm.w,FIND(_xlpm.sep,_xlpm.w)-1))</f>
        <v>ɡɪ</v>
      </c>
      <c r="J6273" s="1" t="str">
        <f>_xlfn.LET(_xlpm.sep,":",_xlpm.w,$G6273,RIGHT(_xlpm.w,LEN(_xlpm.w)-FIND(_xlpm.sep,_xlpm.w)))</f>
        <v>gga'r</v>
      </c>
      <c r="K6273" s="10">
        <f>_xlfn.LET(_xlpm.w,I6273,LEN(_xlpm.w))</f>
        <v>2</v>
      </c>
      <c r="L6273" s="10">
        <f>_xlfn.LET(_xlpm.w,J6273,LEN(_xlpm.w))</f>
        <v>5</v>
      </c>
      <c r="M6273" s="10">
        <f>_xlfn.LET(_xlpm.a,K6273,_xlpm.b,L6273,MAX(_xlpm.a,_xlpm.b))</f>
        <v>5</v>
      </c>
      <c r="N6273" s="10">
        <f>_xlfn.LET(_xlpm.d,(K6273,L6273),MAX(_xlpm.d)-MIN(_xlpm.d))</f>
        <v>3</v>
      </c>
      <c r="O6273" s="1" t="str">
        <f>_xlfn.LET(_xlpm.sep,":",_xlpm.w,$G6273,_xlfn.CONCAT("~",RIGHT(_xlpm.w,LEN(_xlpm.w)-FIND(_xlpm.sep,_xlpm.w)),"~"))</f>
        <v>~gga'r~</v>
      </c>
      <c r="P6273" s="1" t="str">
        <f>_xlfn.LET(_xlpm.sep,":",_xlpm.w,$G6273,_xlfn.CONCAT("[",LEFT(_xlpm.w,FIND(_xlpm.sep,_xlpm.w)-1),"]"))</f>
        <v>[ɡɪ]</v>
      </c>
      <c r="Q6273" s="14" cm="1">
        <f t="array" ref="Q6273">SUM(_xlfn._xlws.FILTER($H$2:$H$7117,_xlfn.MAP($O$2:$O$7117,_xlfn.LAMBDA(_xlpm.x,_xlpm.x=$O6273))))</f>
        <v>4.9701789264413521E-5</v>
      </c>
      <c r="R6273" s="14">
        <f>$H6273/Q6273</f>
        <v>1</v>
      </c>
      <c r="S6273" s="14" cm="1">
        <f t="array" ref="S6273">SUM(_xlfn._xlws.FILTER($H$2:$H$7117,_xlfn.MAP($P$2:$P$7117,_xlfn.LAMBDA(_xlpm.x,_xlpm.x=$P6273))))</f>
        <v>7.9522862823061605E-3</v>
      </c>
      <c r="T6273" s="14">
        <f>$H6273/S6273</f>
        <v>6.2500000000000021E-3</v>
      </c>
      <c r="U6273" s="14">
        <f>_xlfn.LET(_xlpm.freq,F6273,_xlpm.size,M6273+1,_xlpm.F,V6273,LOG(1+_xlpm.freq)*LOG(1+_xlpm.size)*_xlpm.F)</f>
        <v>3.1602466996413763E-3</v>
      </c>
      <c r="V6273" s="14">
        <f>_xlfn.LET(_xlpm.a,T6273,_xlpm.b,R6273,2*_xlpm.a*_xlpm.b/(_xlpm.a+_xlpm.b))</f>
        <v>1.2422360248447208E-2</v>
      </c>
      <c r="W6273" s="14">
        <f>_xlfn.LET(_xlpm.p,R6273,_xlpm.q,T6273,LOG(_xlpm.p/_xlpm.q))</f>
        <v>2.2041199826559246</v>
      </c>
      <c r="X6273" s="2"/>
    </row>
    <row r="6274" spans="1:24">
      <c r="A6274" s="1" t="str">
        <f>_xlfn.LET(_xlpm.sep," : ",CONCATENATE(O6274,_xlpm.sep,P6274))</f>
        <v>~ggary~ : [ɡɪ]</v>
      </c>
      <c r="B6274" s="1">
        <f>_xlfn.LET(_xlpm.d,$G6274,_xlpm.k,_xlfn.CONCAT(LEFT(TRIM(B$1),1),"*"),COUNTIF(_xlpm.d,_xlpm.k))</f>
        <v>0</v>
      </c>
      <c r="C6274" s="1">
        <f>_xlfn.LET(_xlpm.d,$G6274,_xlpm.k,_xlfn.CONCAT(LEFT(TRIM(C$1),1),"*"),COUNTIF(_xlpm.d,_xlpm.k))</f>
        <v>0</v>
      </c>
      <c r="D6274" s="1">
        <f>_xlfn.LET(_xlpm.d,$G6274,_xlpm.k,_xlfn.CONCAT(LEFT(TRIM(D$1),1),"*"),COUNTIF(_xlpm.d,_xlpm.k))</f>
        <v>0</v>
      </c>
      <c r="E6274" s="1">
        <f>LOG(F6274+1,10)</f>
        <v>0.30102999566398114</v>
      </c>
      <c r="F6274" s="7">
        <v>1</v>
      </c>
      <c r="G6274" s="9" t="s">
        <v>6545</v>
      </c>
      <c r="H6274" s="4">
        <f>F6274/freq.sum.r6e</f>
        <v>4.9701789264413521E-5</v>
      </c>
      <c r="I6274" s="1" t="str">
        <f>_xlfn.LET(_xlpm.sep,":",_xlpm.w,$G6274,LEFT(_xlpm.w,FIND(_xlpm.sep,_xlpm.w)-1))</f>
        <v>ɡɪ</v>
      </c>
      <c r="J6274" s="1" t="str">
        <f>_xlfn.LET(_xlpm.sep,":",_xlpm.w,$G6274,RIGHT(_xlpm.w,LEN(_xlpm.w)-FIND(_xlpm.sep,_xlpm.w)))</f>
        <v>ggary</v>
      </c>
      <c r="K6274" s="10">
        <f>_xlfn.LET(_xlpm.w,I6274,LEN(_xlpm.w))</f>
        <v>2</v>
      </c>
      <c r="L6274" s="10">
        <f>_xlfn.LET(_xlpm.w,J6274,LEN(_xlpm.w))</f>
        <v>5</v>
      </c>
      <c r="M6274" s="10">
        <f>_xlfn.LET(_xlpm.a,K6274,_xlpm.b,L6274,MAX(_xlpm.a,_xlpm.b))</f>
        <v>5</v>
      </c>
      <c r="N6274" s="10">
        <f>_xlfn.LET(_xlpm.d,(K6274,L6274),MAX(_xlpm.d)-MIN(_xlpm.d))</f>
        <v>3</v>
      </c>
      <c r="O6274" s="1" t="str">
        <f>_xlfn.LET(_xlpm.sep,":",_xlpm.w,$G6274,_xlfn.CONCAT("~",RIGHT(_xlpm.w,LEN(_xlpm.w)-FIND(_xlpm.sep,_xlpm.w)),"~"))</f>
        <v>~ggary~</v>
      </c>
      <c r="P6274" s="1" t="str">
        <f>_xlfn.LET(_xlpm.sep,":",_xlpm.w,$G6274,_xlfn.CONCAT("[",LEFT(_xlpm.w,FIND(_xlpm.sep,_xlpm.w)-1),"]"))</f>
        <v>[ɡɪ]</v>
      </c>
      <c r="Q6274" s="14" cm="1">
        <f t="array" ref="Q6274">SUM(_xlfn._xlws.FILTER($H$2:$H$7117,_xlfn.MAP($O$2:$O$7117,_xlfn.LAMBDA(_xlpm.x,_xlpm.x=$O6274))))</f>
        <v>4.9701789264413521E-5</v>
      </c>
      <c r="R6274" s="14">
        <f>$H6274/Q6274</f>
        <v>1</v>
      </c>
      <c r="S6274" s="14" cm="1">
        <f t="array" ref="S6274">SUM(_xlfn._xlws.FILTER($H$2:$H$7117,_xlfn.MAP($P$2:$P$7117,_xlfn.LAMBDA(_xlpm.x,_xlpm.x=$P6274))))</f>
        <v>7.9522862823061605E-3</v>
      </c>
      <c r="T6274" s="14">
        <f>$H6274/S6274</f>
        <v>6.2500000000000021E-3</v>
      </c>
      <c r="U6274" s="14">
        <f>_xlfn.LET(_xlpm.freq,F6274,_xlpm.size,M6274+1,_xlpm.F,V6274,LOG(1+_xlpm.freq)*LOG(1+_xlpm.size)*_xlpm.F)</f>
        <v>3.1602466996413763E-3</v>
      </c>
      <c r="V6274" s="14">
        <f>_xlfn.LET(_xlpm.a,T6274,_xlpm.b,R6274,2*_xlpm.a*_xlpm.b/(_xlpm.a+_xlpm.b))</f>
        <v>1.2422360248447208E-2</v>
      </c>
      <c r="W6274" s="14">
        <f>_xlfn.LET(_xlpm.p,R6274,_xlpm.q,T6274,LOG(_xlpm.p/_xlpm.q))</f>
        <v>2.2041199826559246</v>
      </c>
      <c r="X6274" s="2"/>
    </row>
    <row r="6275" spans="1:24">
      <c r="A6275" s="1" t="str">
        <f>_xlfn.LET(_xlpm.sep," : ",CONCATENATE(O6275,_xlpm.sep,P6275))</f>
        <v>~gui'r~ : [ɡɪ]</v>
      </c>
      <c r="B6275" s="1">
        <f>_xlfn.LET(_xlpm.d,$G6275,_xlpm.k,_xlfn.CONCAT(LEFT(TRIM(B$1),1),"*"),COUNTIF(_xlpm.d,_xlpm.k))</f>
        <v>0</v>
      </c>
      <c r="C6275" s="1">
        <f>_xlfn.LET(_xlpm.d,$G6275,_xlpm.k,_xlfn.CONCAT(LEFT(TRIM(C$1),1),"*"),COUNTIF(_xlpm.d,_xlpm.k))</f>
        <v>0</v>
      </c>
      <c r="D6275" s="1">
        <f>_xlfn.LET(_xlpm.d,$G6275,_xlpm.k,_xlfn.CONCAT(LEFT(TRIM(D$1),1),"*"),COUNTIF(_xlpm.d,_xlpm.k))</f>
        <v>0</v>
      </c>
      <c r="E6275" s="1">
        <f>LOG(F6275+1,10)</f>
        <v>0.30102999566398114</v>
      </c>
      <c r="F6275" s="7">
        <v>1</v>
      </c>
      <c r="G6275" s="9" t="s">
        <v>6605</v>
      </c>
      <c r="H6275" s="4">
        <f>F6275/freq.sum.r6e</f>
        <v>4.9701789264413521E-5</v>
      </c>
      <c r="I6275" s="1" t="str">
        <f>_xlfn.LET(_xlpm.sep,":",_xlpm.w,$G6275,LEFT(_xlpm.w,FIND(_xlpm.sep,_xlpm.w)-1))</f>
        <v>ɡɪ</v>
      </c>
      <c r="J6275" s="1" t="str">
        <f>_xlfn.LET(_xlpm.sep,":",_xlpm.w,$G6275,RIGHT(_xlpm.w,LEN(_xlpm.w)-FIND(_xlpm.sep,_xlpm.w)))</f>
        <v>gui'r</v>
      </c>
      <c r="K6275" s="10">
        <f>_xlfn.LET(_xlpm.w,I6275,LEN(_xlpm.w))</f>
        <v>2</v>
      </c>
      <c r="L6275" s="10">
        <f>_xlfn.LET(_xlpm.w,J6275,LEN(_xlpm.w))</f>
        <v>5</v>
      </c>
      <c r="M6275" s="10">
        <f>_xlfn.LET(_xlpm.a,K6275,_xlpm.b,L6275,MAX(_xlpm.a,_xlpm.b))</f>
        <v>5</v>
      </c>
      <c r="N6275" s="10">
        <f>_xlfn.LET(_xlpm.d,(K6275,L6275),MAX(_xlpm.d)-MIN(_xlpm.d))</f>
        <v>3</v>
      </c>
      <c r="O6275" s="1" t="str">
        <f>_xlfn.LET(_xlpm.sep,":",_xlpm.w,$G6275,_xlfn.CONCAT("~",RIGHT(_xlpm.w,LEN(_xlpm.w)-FIND(_xlpm.sep,_xlpm.w)),"~"))</f>
        <v>~gui'r~</v>
      </c>
      <c r="P6275" s="1" t="str">
        <f>_xlfn.LET(_xlpm.sep,":",_xlpm.w,$G6275,_xlfn.CONCAT("[",LEFT(_xlpm.w,FIND(_xlpm.sep,_xlpm.w)-1),"]"))</f>
        <v>[ɡɪ]</v>
      </c>
      <c r="Q6275" s="14" cm="1">
        <f t="array" ref="Q6275">SUM(_xlfn._xlws.FILTER($H$2:$H$7111,_xlfn.MAP($O$2:$O$7111,_xlfn.LAMBDA(_xlpm.x,_xlpm.x=$O6275))))</f>
        <v>4.9701789264413521E-5</v>
      </c>
      <c r="R6275" s="14">
        <f>$H6275/Q6275</f>
        <v>1</v>
      </c>
      <c r="S6275" s="14" cm="1">
        <f t="array" ref="S6275">SUM(_xlfn._xlws.FILTER($H$2:$H$7111,_xlfn.MAP($P$2:$P$7111,_xlfn.LAMBDA(_xlpm.x,_xlpm.x=$P6275))))</f>
        <v>7.9522862823061605E-3</v>
      </c>
      <c r="T6275" s="14">
        <f>$H6275/S6275</f>
        <v>6.2500000000000021E-3</v>
      </c>
      <c r="U6275" s="14">
        <f>_xlfn.LET(_xlpm.freq,F6275,_xlpm.size,M6275+1,_xlpm.F,V6275,LOG(1+_xlpm.freq)*LOG(1+_xlpm.size)*_xlpm.F)</f>
        <v>3.1602466996413763E-3</v>
      </c>
      <c r="V6275" s="14">
        <f>_xlfn.LET(_xlpm.a,T6275,_xlpm.b,R6275,2*_xlpm.a*_xlpm.b/(_xlpm.a+_xlpm.b))</f>
        <v>1.2422360248447208E-2</v>
      </c>
      <c r="W6275" s="14">
        <f>_xlfn.LET(_xlpm.p,R6275,_xlpm.q,T6275,LOG(_xlpm.p/_xlpm.q))</f>
        <v>2.2041199826559246</v>
      </c>
      <c r="X6275" s="2"/>
    </row>
    <row r="6276" spans="1:24">
      <c r="A6276" s="1" t="str">
        <f>_xlfn.LET(_xlpm.sep," : ",CONCATENATE(O6276,_xlpm.sep,P6276))</f>
        <v>~guiry~ : [ɡɪ]</v>
      </c>
      <c r="B6276" s="1">
        <f>_xlfn.LET(_xlpm.d,$G6276,_xlpm.k,_xlfn.CONCAT(LEFT(TRIM(B$1),1),"*"),COUNTIF(_xlpm.d,_xlpm.k))</f>
        <v>0</v>
      </c>
      <c r="C6276" s="1">
        <f>_xlfn.LET(_xlpm.d,$G6276,_xlpm.k,_xlfn.CONCAT(LEFT(TRIM(C$1),1),"*"),COUNTIF(_xlpm.d,_xlpm.k))</f>
        <v>0</v>
      </c>
      <c r="D6276" s="1">
        <f>_xlfn.LET(_xlpm.d,$G6276,_xlpm.k,_xlfn.CONCAT(LEFT(TRIM(D$1),1),"*"),COUNTIF(_xlpm.d,_xlpm.k))</f>
        <v>0</v>
      </c>
      <c r="E6276" s="1">
        <f>LOG(F6276+1,10)</f>
        <v>0.30102999566398114</v>
      </c>
      <c r="F6276" s="7">
        <v>1</v>
      </c>
      <c r="G6276" s="9" t="s">
        <v>6610</v>
      </c>
      <c r="H6276" s="4">
        <f>F6276/freq.sum.r6e</f>
        <v>4.9701789264413521E-5</v>
      </c>
      <c r="I6276" s="1" t="str">
        <f>_xlfn.LET(_xlpm.sep,":",_xlpm.w,$G6276,LEFT(_xlpm.w,FIND(_xlpm.sep,_xlpm.w)-1))</f>
        <v>ɡɪ</v>
      </c>
      <c r="J6276" s="1" t="str">
        <f>_xlfn.LET(_xlpm.sep,":",_xlpm.w,$G6276,RIGHT(_xlpm.w,LEN(_xlpm.w)-FIND(_xlpm.sep,_xlpm.w)))</f>
        <v>guiry</v>
      </c>
      <c r="K6276" s="10">
        <f>_xlfn.LET(_xlpm.w,I6276,LEN(_xlpm.w))</f>
        <v>2</v>
      </c>
      <c r="L6276" s="10">
        <f>_xlfn.LET(_xlpm.w,J6276,LEN(_xlpm.w))</f>
        <v>5</v>
      </c>
      <c r="M6276" s="10">
        <f>_xlfn.LET(_xlpm.a,K6276,_xlpm.b,L6276,MAX(_xlpm.a,_xlpm.b))</f>
        <v>5</v>
      </c>
      <c r="N6276" s="10">
        <f>_xlfn.LET(_xlpm.d,(K6276,L6276),MAX(_xlpm.d)-MIN(_xlpm.d))</f>
        <v>3</v>
      </c>
      <c r="O6276" s="1" t="str">
        <f>_xlfn.LET(_xlpm.sep,":",_xlpm.w,$G6276,_xlfn.CONCAT("~",RIGHT(_xlpm.w,LEN(_xlpm.w)-FIND(_xlpm.sep,_xlpm.w)),"~"))</f>
        <v>~guiry~</v>
      </c>
      <c r="P6276" s="1" t="str">
        <f>_xlfn.LET(_xlpm.sep,":",_xlpm.w,$G6276,_xlfn.CONCAT("[",LEFT(_xlpm.w,FIND(_xlpm.sep,_xlpm.w)-1),"]"))</f>
        <v>[ɡɪ]</v>
      </c>
      <c r="Q6276" s="14" cm="1">
        <f t="array" ref="Q6276">SUM(_xlfn._xlws.FILTER($H$2:$H$7111,_xlfn.MAP($O$2:$O$7111,_xlfn.LAMBDA(_xlpm.x,_xlpm.x=$O6276))))</f>
        <v>4.9701789264413521E-5</v>
      </c>
      <c r="R6276" s="14">
        <f>$H6276/Q6276</f>
        <v>1</v>
      </c>
      <c r="S6276" s="14" cm="1">
        <f t="array" ref="S6276">SUM(_xlfn._xlws.FILTER($H$2:$H$7111,_xlfn.MAP($P$2:$P$7111,_xlfn.LAMBDA(_xlpm.x,_xlpm.x=$P6276))))</f>
        <v>7.9522862823061605E-3</v>
      </c>
      <c r="T6276" s="14">
        <f>$H6276/S6276</f>
        <v>6.2500000000000021E-3</v>
      </c>
      <c r="U6276" s="14">
        <f>_xlfn.LET(_xlpm.freq,F6276,_xlpm.size,M6276+1,_xlpm.F,V6276,LOG(1+_xlpm.freq)*LOG(1+_xlpm.size)*_xlpm.F)</f>
        <v>3.1602466996413763E-3</v>
      </c>
      <c r="V6276" s="14">
        <f>_xlfn.LET(_xlpm.a,T6276,_xlpm.b,R6276,2*_xlpm.a*_xlpm.b/(_xlpm.a+_xlpm.b))</f>
        <v>1.2422360248447208E-2</v>
      </c>
      <c r="W6276" s="14">
        <f>_xlfn.LET(_xlpm.p,R6276,_xlpm.q,T6276,LOG(_xlpm.p/_xlpm.q))</f>
        <v>2.2041199826559246</v>
      </c>
      <c r="X6276" s="2"/>
    </row>
    <row r="6277" spans="1:24">
      <c r="A6277" s="1" t="str">
        <f>_xlfn.LET(_xlpm.sep," : ",CONCATENATE(O6277,_xlpm.sep,P6277))</f>
        <v>~tchie~ : [tʃɪ]</v>
      </c>
      <c r="B6277" s="1">
        <f>_xlfn.LET(_xlpm.d,$G6277,_xlpm.k,_xlfn.CONCAT(LEFT(TRIM(B$1),1),"*"),COUNTIF(_xlpm.d,_xlpm.k))</f>
        <v>0</v>
      </c>
      <c r="C6277" s="1">
        <f>_xlfn.LET(_xlpm.d,$G6277,_xlpm.k,_xlfn.CONCAT(LEFT(TRIM(C$1),1),"*"),COUNTIF(_xlpm.d,_xlpm.k))</f>
        <v>0</v>
      </c>
      <c r="D6277" s="1">
        <f>_xlfn.LET(_xlpm.d,$G6277,_xlpm.k,_xlfn.CONCAT(LEFT(TRIM(D$1),1),"*"),COUNTIF(_xlpm.d,_xlpm.k))</f>
        <v>0</v>
      </c>
      <c r="E6277" s="1">
        <f>LOG(F6277+1,10)</f>
        <v>0.30102999566398114</v>
      </c>
      <c r="F6277" s="7">
        <v>1</v>
      </c>
      <c r="G6277" s="9" t="s">
        <v>5003</v>
      </c>
      <c r="H6277" s="4">
        <f>F6277/freq.sum.r6e</f>
        <v>4.9701789264413521E-5</v>
      </c>
      <c r="I6277" s="1" t="str">
        <f>_xlfn.LET(_xlpm.sep,":",_xlpm.w,$G6277,LEFT(_xlpm.w,FIND(_xlpm.sep,_xlpm.w)-1))</f>
        <v>tʃɪ</v>
      </c>
      <c r="J6277" s="1" t="str">
        <f>_xlfn.LET(_xlpm.sep,":",_xlpm.w,$G6277,RIGHT(_xlpm.w,LEN(_xlpm.w)-FIND(_xlpm.sep,_xlpm.w)))</f>
        <v>tchie</v>
      </c>
      <c r="K6277" s="10">
        <f>_xlfn.LET(_xlpm.w,I6277,LEN(_xlpm.w))</f>
        <v>3</v>
      </c>
      <c r="L6277" s="10">
        <f>_xlfn.LET(_xlpm.w,J6277,LEN(_xlpm.w))</f>
        <v>5</v>
      </c>
      <c r="M6277" s="10">
        <f>_xlfn.LET(_xlpm.a,K6277,_xlpm.b,L6277,MAX(_xlpm.a,_xlpm.b))</f>
        <v>5</v>
      </c>
      <c r="N6277" s="10">
        <f>_xlfn.LET(_xlpm.d,(K6277,L6277),MAX(_xlpm.d)-MIN(_xlpm.d))</f>
        <v>2</v>
      </c>
      <c r="O6277" s="1" t="str">
        <f>_xlfn.LET(_xlpm.sep,":",_xlpm.w,$G6277,_xlfn.CONCAT("~",RIGHT(_xlpm.w,LEN(_xlpm.w)-FIND(_xlpm.sep,_xlpm.w)),"~"))</f>
        <v>~tchie~</v>
      </c>
      <c r="P6277" s="1" t="str">
        <f>_xlfn.LET(_xlpm.sep,":",_xlpm.w,$G6277,_xlfn.CONCAT("[",LEFT(_xlpm.w,FIND(_xlpm.sep,_xlpm.w)-1),"]"))</f>
        <v>[tʃɪ]</v>
      </c>
      <c r="Q6277" s="14" cm="1">
        <f t="array" ref="Q6277">SUM(_xlfn._xlws.FILTER($H$2:$H$7117,_xlfn.MAP($O$2:$O$7117,_xlfn.LAMBDA(_xlpm.x,_xlpm.x=$O6277))))</f>
        <v>4.9701789264413521E-5</v>
      </c>
      <c r="R6277" s="14">
        <f>$H6277/Q6277</f>
        <v>1</v>
      </c>
      <c r="S6277" s="14" cm="1">
        <f t="array" ref="S6277">SUM(_xlfn._xlws.FILTER($H$2:$H$7117,_xlfn.MAP($P$2:$P$7117,_xlfn.LAMBDA(_xlpm.x,_xlpm.x=$P6277))))</f>
        <v>7.9522862823061605E-3</v>
      </c>
      <c r="T6277" s="14">
        <f>$H6277/S6277</f>
        <v>6.2500000000000021E-3</v>
      </c>
      <c r="U6277" s="14">
        <f>_xlfn.LET(_xlpm.freq,F6277,_xlpm.size,M6277+1,_xlpm.F,V6277,LOG(1+_xlpm.freq)*LOG(1+_xlpm.size)*_xlpm.F)</f>
        <v>3.1602466996413763E-3</v>
      </c>
      <c r="V6277" s="14">
        <f>_xlfn.LET(_xlpm.a,T6277,_xlpm.b,R6277,2*_xlpm.a*_xlpm.b/(_xlpm.a+_xlpm.b))</f>
        <v>1.2422360248447208E-2</v>
      </c>
      <c r="W6277" s="14">
        <f>_xlfn.LET(_xlpm.p,R6277,_xlpm.q,T6277,LOG(_xlpm.p/_xlpm.q))</f>
        <v>2.2041199826559246</v>
      </c>
      <c r="X6277" s="2"/>
    </row>
    <row r="6278" spans="1:24">
      <c r="A6278" s="1" t="str">
        <f>_xlfn.LET(_xlpm.sep," : ",CONCATENATE(O6278,_xlpm.sep,P6278))</f>
        <v>~schie~ : [ʃɪ]</v>
      </c>
      <c r="B6278" s="1">
        <f>_xlfn.LET(_xlpm.d,$G6278,_xlpm.k,_xlfn.CONCAT(LEFT(TRIM(B$1),1),"*"),COUNTIF(_xlpm.d,_xlpm.k))</f>
        <v>0</v>
      </c>
      <c r="C6278" s="1">
        <f>_xlfn.LET(_xlpm.d,$G6278,_xlpm.k,_xlfn.CONCAT(LEFT(TRIM(C$1),1),"*"),COUNTIF(_xlpm.d,_xlpm.k))</f>
        <v>0</v>
      </c>
      <c r="D6278" s="1">
        <f>_xlfn.LET(_xlpm.d,$G6278,_xlpm.k,_xlfn.CONCAT(LEFT(TRIM(D$1),1),"*"),COUNTIF(_xlpm.d,_xlpm.k))</f>
        <v>0</v>
      </c>
      <c r="E6278" s="1">
        <f>LOG(F6278+1,10)</f>
        <v>0.30102999566398114</v>
      </c>
      <c r="F6278" s="7">
        <v>1</v>
      </c>
      <c r="G6278" s="9" t="s">
        <v>6785</v>
      </c>
      <c r="H6278" s="4">
        <f>F6278/freq.sum.r6e</f>
        <v>4.9701789264413521E-5</v>
      </c>
      <c r="I6278" s="1" t="str">
        <f>_xlfn.LET(_xlpm.sep,":",_xlpm.w,$G6278,LEFT(_xlpm.w,FIND(_xlpm.sep,_xlpm.w)-1))</f>
        <v>ʃɪ</v>
      </c>
      <c r="J6278" s="1" t="str">
        <f>_xlfn.LET(_xlpm.sep,":",_xlpm.w,$G6278,RIGHT(_xlpm.w,LEN(_xlpm.w)-FIND(_xlpm.sep,_xlpm.w)))</f>
        <v>schie</v>
      </c>
      <c r="K6278" s="10">
        <f>_xlfn.LET(_xlpm.w,I6278,LEN(_xlpm.w))</f>
        <v>2</v>
      </c>
      <c r="L6278" s="10">
        <f>_xlfn.LET(_xlpm.w,J6278,LEN(_xlpm.w))</f>
        <v>5</v>
      </c>
      <c r="M6278" s="10">
        <f>_xlfn.LET(_xlpm.a,K6278,_xlpm.b,L6278,MAX(_xlpm.a,_xlpm.b))</f>
        <v>5</v>
      </c>
      <c r="N6278" s="10">
        <f>_xlfn.LET(_xlpm.d,(K6278,L6278),MAX(_xlpm.d)-MIN(_xlpm.d))</f>
        <v>3</v>
      </c>
      <c r="O6278" s="1" t="str">
        <f>_xlfn.LET(_xlpm.sep,":",_xlpm.w,$G6278,_xlfn.CONCAT("~",RIGHT(_xlpm.w,LEN(_xlpm.w)-FIND(_xlpm.sep,_xlpm.w)),"~"))</f>
        <v>~schie~</v>
      </c>
      <c r="P6278" s="1" t="str">
        <f>_xlfn.LET(_xlpm.sep,":",_xlpm.w,$G6278,_xlfn.CONCAT("[",LEFT(_xlpm.w,FIND(_xlpm.sep,_xlpm.w)-1),"]"))</f>
        <v>[ʃɪ]</v>
      </c>
      <c r="Q6278" s="14" cm="1">
        <f t="array" ref="Q6278">SUM(_xlfn._xlws.FILTER($H$2:$H$7109,_xlfn.MAP($O$2:$O$7109,_xlfn.LAMBDA(_xlpm.x,_xlpm.x=$O6278))))</f>
        <v>4.9701789264413521E-5</v>
      </c>
      <c r="R6278" s="14">
        <f>$H6278/Q6278</f>
        <v>1</v>
      </c>
      <c r="S6278" s="14" cm="1">
        <f t="array" ref="S6278">SUM(_xlfn._xlws.FILTER($H$2:$H$7109,_xlfn.MAP($P$2:$P$7109,_xlfn.LAMBDA(_xlpm.x,_xlpm.x=$P6278))))</f>
        <v>7.9522862823061605E-3</v>
      </c>
      <c r="T6278" s="14">
        <f>$H6278/S6278</f>
        <v>6.2500000000000021E-3</v>
      </c>
      <c r="U6278" s="14">
        <f>_xlfn.LET(_xlpm.freq,F6278,_xlpm.size,M6278+1,_xlpm.F,V6278,LOG(1+_xlpm.freq)*LOG(1+_xlpm.size)*_xlpm.F)</f>
        <v>3.1602466996413763E-3</v>
      </c>
      <c r="V6278" s="14">
        <f>_xlfn.LET(_xlpm.a,T6278,_xlpm.b,R6278,2*_xlpm.a*_xlpm.b/(_xlpm.a+_xlpm.b))</f>
        <v>1.2422360248447208E-2</v>
      </c>
      <c r="W6278" s="14">
        <f>_xlfn.LET(_xlpm.p,R6278,_xlpm.q,T6278,LOG(_xlpm.p/_xlpm.q))</f>
        <v>2.2041199826559246</v>
      </c>
      <c r="X6278" s="2"/>
    </row>
    <row r="6279" spans="1:24">
      <c r="A6279" s="1" t="str">
        <f>_xlfn.LET(_xlpm.sep," : ",CONCATENATE(O6279,_xlpm.sep,P6279))</f>
        <v>~shi'r~ : [ʃɪ]</v>
      </c>
      <c r="B6279" s="1">
        <f>_xlfn.LET(_xlpm.d,$G6279,_xlpm.k,_xlfn.CONCAT(LEFT(TRIM(B$1),1),"*"),COUNTIF(_xlpm.d,_xlpm.k))</f>
        <v>0</v>
      </c>
      <c r="C6279" s="1">
        <f>_xlfn.LET(_xlpm.d,$G6279,_xlpm.k,_xlfn.CONCAT(LEFT(TRIM(C$1),1),"*"),COUNTIF(_xlpm.d,_xlpm.k))</f>
        <v>0</v>
      </c>
      <c r="D6279" s="1">
        <f>_xlfn.LET(_xlpm.d,$G6279,_xlpm.k,_xlfn.CONCAT(LEFT(TRIM(D$1),1),"*"),COUNTIF(_xlpm.d,_xlpm.k))</f>
        <v>0</v>
      </c>
      <c r="E6279" s="1">
        <f>LOG(F6279+1,10)</f>
        <v>0.30102999566398114</v>
      </c>
      <c r="F6279" s="7">
        <v>1</v>
      </c>
      <c r="G6279" s="9" t="s">
        <v>6804</v>
      </c>
      <c r="H6279" s="4">
        <f>F6279/freq.sum.r6e</f>
        <v>4.9701789264413521E-5</v>
      </c>
      <c r="I6279" s="1" t="str">
        <f>_xlfn.LET(_xlpm.sep,":",_xlpm.w,$G6279,LEFT(_xlpm.w,FIND(_xlpm.sep,_xlpm.w)-1))</f>
        <v>ʃɪ</v>
      </c>
      <c r="J6279" s="1" t="str">
        <f>_xlfn.LET(_xlpm.sep,":",_xlpm.w,$G6279,RIGHT(_xlpm.w,LEN(_xlpm.w)-FIND(_xlpm.sep,_xlpm.w)))</f>
        <v>shi'r</v>
      </c>
      <c r="K6279" s="10">
        <f>_xlfn.LET(_xlpm.w,I6279,LEN(_xlpm.w))</f>
        <v>2</v>
      </c>
      <c r="L6279" s="10">
        <f>_xlfn.LET(_xlpm.w,J6279,LEN(_xlpm.w))</f>
        <v>5</v>
      </c>
      <c r="M6279" s="10">
        <f>_xlfn.LET(_xlpm.a,K6279,_xlpm.b,L6279,MAX(_xlpm.a,_xlpm.b))</f>
        <v>5</v>
      </c>
      <c r="N6279" s="10">
        <f>_xlfn.LET(_xlpm.d,(K6279,L6279),MAX(_xlpm.d)-MIN(_xlpm.d))</f>
        <v>3</v>
      </c>
      <c r="O6279" s="1" t="str">
        <f>_xlfn.LET(_xlpm.sep,":",_xlpm.w,$G6279,_xlfn.CONCAT("~",RIGHT(_xlpm.w,LEN(_xlpm.w)-FIND(_xlpm.sep,_xlpm.w)),"~"))</f>
        <v>~shi'r~</v>
      </c>
      <c r="P6279" s="1" t="str">
        <f>_xlfn.LET(_xlpm.sep,":",_xlpm.w,$G6279,_xlfn.CONCAT("[",LEFT(_xlpm.w,FIND(_xlpm.sep,_xlpm.w)-1),"]"))</f>
        <v>[ʃɪ]</v>
      </c>
      <c r="Q6279" s="14" cm="1">
        <f t="array" ref="Q6279">SUM(_xlfn._xlws.FILTER($H$2:$H$7117,_xlfn.MAP($O$2:$O$7117,_xlfn.LAMBDA(_xlpm.x,_xlpm.x=$O6279))))</f>
        <v>4.9701789264413521E-5</v>
      </c>
      <c r="R6279" s="14">
        <f>$H6279/Q6279</f>
        <v>1</v>
      </c>
      <c r="S6279" s="14" cm="1">
        <f t="array" ref="S6279">SUM(_xlfn._xlws.FILTER($H$2:$H$7117,_xlfn.MAP($P$2:$P$7117,_xlfn.LAMBDA(_xlpm.x,_xlpm.x=$P6279))))</f>
        <v>7.9522862823061605E-3</v>
      </c>
      <c r="T6279" s="14">
        <f>$H6279/S6279</f>
        <v>6.2500000000000021E-3</v>
      </c>
      <c r="U6279" s="14">
        <f>_xlfn.LET(_xlpm.freq,F6279,_xlpm.size,M6279+1,_xlpm.F,V6279,LOG(1+_xlpm.freq)*LOG(1+_xlpm.size)*_xlpm.F)</f>
        <v>3.1602466996413763E-3</v>
      </c>
      <c r="V6279" s="14">
        <f>_xlfn.LET(_xlpm.a,T6279,_xlpm.b,R6279,2*_xlpm.a*_xlpm.b/(_xlpm.a+_xlpm.b))</f>
        <v>1.2422360248447208E-2</v>
      </c>
      <c r="W6279" s="14">
        <f>_xlfn.LET(_xlpm.p,R6279,_xlpm.q,T6279,LOG(_xlpm.p/_xlpm.q))</f>
        <v>2.2041199826559246</v>
      </c>
      <c r="X6279" s="2"/>
    </row>
    <row r="6280" spans="1:24">
      <c r="A6280" s="1" t="str">
        <f>_xlfn.LET(_xlpm.sep," : ",CONCATENATE(O6280,_xlpm.sep,P6280))</f>
        <v>~shiry~ : [ʃɪ]</v>
      </c>
      <c r="B6280" s="1">
        <f>_xlfn.LET(_xlpm.d,$G6280,_xlpm.k,_xlfn.CONCAT(LEFT(TRIM(B$1),1),"*"),COUNTIF(_xlpm.d,_xlpm.k))</f>
        <v>0</v>
      </c>
      <c r="C6280" s="1">
        <f>_xlfn.LET(_xlpm.d,$G6280,_xlpm.k,_xlfn.CONCAT(LEFT(TRIM(C$1),1),"*"),COUNTIF(_xlpm.d,_xlpm.k))</f>
        <v>0</v>
      </c>
      <c r="D6280" s="1">
        <f>_xlfn.LET(_xlpm.d,$G6280,_xlpm.k,_xlfn.CONCAT(LEFT(TRIM(D$1),1),"*"),COUNTIF(_xlpm.d,_xlpm.k))</f>
        <v>0</v>
      </c>
      <c r="E6280" s="1">
        <f>LOG(F6280+1,10)</f>
        <v>0.30102999566398114</v>
      </c>
      <c r="F6280" s="7">
        <v>1</v>
      </c>
      <c r="G6280" s="9" t="s">
        <v>6813</v>
      </c>
      <c r="H6280" s="4">
        <f>F6280/freq.sum.r6e</f>
        <v>4.9701789264413521E-5</v>
      </c>
      <c r="I6280" s="1" t="str">
        <f>_xlfn.LET(_xlpm.sep,":",_xlpm.w,$G6280,LEFT(_xlpm.w,FIND(_xlpm.sep,_xlpm.w)-1))</f>
        <v>ʃɪ</v>
      </c>
      <c r="J6280" s="1" t="str">
        <f>_xlfn.LET(_xlpm.sep,":",_xlpm.w,$G6280,RIGHT(_xlpm.w,LEN(_xlpm.w)-FIND(_xlpm.sep,_xlpm.w)))</f>
        <v>shiry</v>
      </c>
      <c r="K6280" s="10">
        <f>_xlfn.LET(_xlpm.w,I6280,LEN(_xlpm.w))</f>
        <v>2</v>
      </c>
      <c r="L6280" s="10">
        <f>_xlfn.LET(_xlpm.w,J6280,LEN(_xlpm.w))</f>
        <v>5</v>
      </c>
      <c r="M6280" s="10">
        <f>_xlfn.LET(_xlpm.a,K6280,_xlpm.b,L6280,MAX(_xlpm.a,_xlpm.b))</f>
        <v>5</v>
      </c>
      <c r="N6280" s="10">
        <f>_xlfn.LET(_xlpm.d,(K6280,L6280),MAX(_xlpm.d)-MIN(_xlpm.d))</f>
        <v>3</v>
      </c>
      <c r="O6280" s="1" t="str">
        <f>_xlfn.LET(_xlpm.sep,":",_xlpm.w,$G6280,_xlfn.CONCAT("~",RIGHT(_xlpm.w,LEN(_xlpm.w)-FIND(_xlpm.sep,_xlpm.w)),"~"))</f>
        <v>~shiry~</v>
      </c>
      <c r="P6280" s="1" t="str">
        <f>_xlfn.LET(_xlpm.sep,":",_xlpm.w,$G6280,_xlfn.CONCAT("[",LEFT(_xlpm.w,FIND(_xlpm.sep,_xlpm.w)-1),"]"))</f>
        <v>[ʃɪ]</v>
      </c>
      <c r="Q6280" s="14" cm="1">
        <f t="array" ref="Q6280">SUM(_xlfn._xlws.FILTER($H$2:$H$7117,_xlfn.MAP($O$2:$O$7117,_xlfn.LAMBDA(_xlpm.x,_xlpm.x=$O6280))))</f>
        <v>4.9701789264413521E-5</v>
      </c>
      <c r="R6280" s="14">
        <f>$H6280/Q6280</f>
        <v>1</v>
      </c>
      <c r="S6280" s="14" cm="1">
        <f t="array" ref="S6280">SUM(_xlfn._xlws.FILTER($H$2:$H$7117,_xlfn.MAP($P$2:$P$7117,_xlfn.LAMBDA(_xlpm.x,_xlpm.x=$P6280))))</f>
        <v>7.9522862823061605E-3</v>
      </c>
      <c r="T6280" s="14">
        <f>$H6280/S6280</f>
        <v>6.2500000000000021E-3</v>
      </c>
      <c r="U6280" s="14">
        <f>_xlfn.LET(_xlpm.freq,F6280,_xlpm.size,M6280+1,_xlpm.F,V6280,LOG(1+_xlpm.freq)*LOG(1+_xlpm.size)*_xlpm.F)</f>
        <v>3.1602466996413763E-3</v>
      </c>
      <c r="V6280" s="14">
        <f>_xlfn.LET(_xlpm.a,T6280,_xlpm.b,R6280,2*_xlpm.a*_xlpm.b/(_xlpm.a+_xlpm.b))</f>
        <v>1.2422360248447208E-2</v>
      </c>
      <c r="W6280" s="14">
        <f>_xlfn.LET(_xlpm.p,R6280,_xlpm.q,T6280,LOG(_xlpm.p/_xlpm.q))</f>
        <v>2.2041199826559246</v>
      </c>
      <c r="X6280" s="2"/>
    </row>
    <row r="6281" spans="1:24">
      <c r="A6281" s="1" t="str">
        <f>_xlfn.LET(_xlpm.sep," : ",CONCATENATE(O6281,_xlpm.sep,P6281))</f>
        <v>~scegh~ : [sɪ]</v>
      </c>
      <c r="B6281" s="1">
        <f>_xlfn.LET(_xlpm.d,$G6281,_xlpm.k,_xlfn.CONCAT(LEFT(TRIM(B$1),1),"*"),COUNTIF(_xlpm.d,_xlpm.k))</f>
        <v>0</v>
      </c>
      <c r="C6281" s="1">
        <f>_xlfn.LET(_xlpm.d,$G6281,_xlpm.k,_xlfn.CONCAT(LEFT(TRIM(C$1),1),"*"),COUNTIF(_xlpm.d,_xlpm.k))</f>
        <v>0</v>
      </c>
      <c r="D6281" s="1">
        <f>_xlfn.LET(_xlpm.d,$G6281,_xlpm.k,_xlfn.CONCAT(LEFT(TRIM(D$1),1),"*"),COUNTIF(_xlpm.d,_xlpm.k))</f>
        <v>0</v>
      </c>
      <c r="E6281" s="1">
        <f>LOG(F6281+1,10)</f>
        <v>0.47712125471966244</v>
      </c>
      <c r="F6281" s="7">
        <v>2</v>
      </c>
      <c r="G6281" s="9" t="s">
        <v>4477</v>
      </c>
      <c r="H6281" s="4">
        <f>F6281/freq.sum.r6e</f>
        <v>9.9403578528827041E-5</v>
      </c>
      <c r="I6281" s="1" t="str">
        <f>_xlfn.LET(_xlpm.sep,":",_xlpm.w,$G6281,LEFT(_xlpm.w,FIND(_xlpm.sep,_xlpm.w)-1))</f>
        <v>sɪ</v>
      </c>
      <c r="J6281" s="1" t="str">
        <f>_xlfn.LET(_xlpm.sep,":",_xlpm.w,$G6281,RIGHT(_xlpm.w,LEN(_xlpm.w)-FIND(_xlpm.sep,_xlpm.w)))</f>
        <v>scegh</v>
      </c>
      <c r="K6281" s="10">
        <f>_xlfn.LET(_xlpm.w,I6281,LEN(_xlpm.w))</f>
        <v>2</v>
      </c>
      <c r="L6281" s="10">
        <f>_xlfn.LET(_xlpm.w,J6281,LEN(_xlpm.w))</f>
        <v>5</v>
      </c>
      <c r="M6281" s="10">
        <f>_xlfn.LET(_xlpm.a,K6281,_xlpm.b,L6281,MAX(_xlpm.a,_xlpm.b))</f>
        <v>5</v>
      </c>
      <c r="N6281" s="10">
        <f>_xlfn.LET(_xlpm.d,(K6281,L6281),MAX(_xlpm.d)-MIN(_xlpm.d))</f>
        <v>3</v>
      </c>
      <c r="O6281" s="1" t="str">
        <f>_xlfn.LET(_xlpm.sep,":",_xlpm.w,$G6281,_xlfn.CONCAT("~",RIGHT(_xlpm.w,LEN(_xlpm.w)-FIND(_xlpm.sep,_xlpm.w)),"~"))</f>
        <v>~scegh~</v>
      </c>
      <c r="P6281" s="1" t="str">
        <f>_xlfn.LET(_xlpm.sep,":",_xlpm.w,$G6281,_xlfn.CONCAT("[",LEFT(_xlpm.w,FIND(_xlpm.sep,_xlpm.w)-1),"]"))</f>
        <v>[sɪ]</v>
      </c>
      <c r="Q6281" s="14" cm="1">
        <f t="array" ref="Q6281">SUM(_xlfn._xlws.FILTER($H$2:$H$7117,_xlfn.MAP($O$2:$O$7117,_xlfn.LAMBDA(_xlpm.x,_xlpm.x=$O6281))))</f>
        <v>9.9403578528827041E-5</v>
      </c>
      <c r="R6281" s="14">
        <f>$H6281/Q6281</f>
        <v>1</v>
      </c>
      <c r="S6281" s="14" cm="1">
        <f t="array" ref="S6281">SUM(_xlfn._xlws.FILTER($H$2:$H$7117,_xlfn.MAP($P$2:$P$7117,_xlfn.LAMBDA(_xlpm.x,_xlpm.x=$P6281))))</f>
        <v>1.9085487077534789E-2</v>
      </c>
      <c r="T6281" s="14">
        <f>$H6281/S6281</f>
        <v>5.2083333333333339E-3</v>
      </c>
      <c r="U6281" s="14">
        <f>_xlfn.LET(_xlpm.freq,F6281,_xlpm.size,M6281+1,_xlpm.F,V6281,LOG(1+_xlpm.freq)*LOG(1+_xlpm.size)*_xlpm.F)</f>
        <v>4.1783858778521223E-3</v>
      </c>
      <c r="V6281" s="14">
        <f>_xlfn.LET(_xlpm.a,T6281,_xlpm.b,R6281,2*_xlpm.a*_xlpm.b/(_xlpm.a+_xlpm.b))</f>
        <v>1.0362694300518137E-2</v>
      </c>
      <c r="W6281" s="14">
        <f>_xlfn.LET(_xlpm.p,R6281,_xlpm.q,T6281,LOG(_xlpm.p/_xlpm.q))</f>
        <v>2.2833012287035497</v>
      </c>
      <c r="X6281" s="2"/>
    </row>
    <row r="6282" spans="1:24">
      <c r="A6282" s="1" t="str">
        <f>_xlfn.LET(_xlpm.sep," : ",CONCATENATE(O6282,_xlpm.sep,P6282))</f>
        <v>~ssagh~ : [sɪ]</v>
      </c>
      <c r="B6282" s="1">
        <f>_xlfn.LET(_xlpm.d,$G6282,_xlpm.k,_xlfn.CONCAT(LEFT(TRIM(B$1),1),"*"),COUNTIF(_xlpm.d,_xlpm.k))</f>
        <v>0</v>
      </c>
      <c r="C6282" s="1">
        <f>_xlfn.LET(_xlpm.d,$G6282,_xlpm.k,_xlfn.CONCAT(LEFT(TRIM(C$1),1),"*"),COUNTIF(_xlpm.d,_xlpm.k))</f>
        <v>0</v>
      </c>
      <c r="D6282" s="1">
        <f>_xlfn.LET(_xlpm.d,$G6282,_xlpm.k,_xlfn.CONCAT(LEFT(TRIM(D$1),1),"*"),COUNTIF(_xlpm.d,_xlpm.k))</f>
        <v>0</v>
      </c>
      <c r="E6282" s="1">
        <f>LOG(F6282+1,10)</f>
        <v>0.47712125471966244</v>
      </c>
      <c r="F6282" s="7">
        <v>2</v>
      </c>
      <c r="G6282" s="9" t="s">
        <v>4537</v>
      </c>
      <c r="H6282" s="4">
        <f>F6282/freq.sum.r6e</f>
        <v>9.9403578528827041E-5</v>
      </c>
      <c r="I6282" s="1" t="str">
        <f>_xlfn.LET(_xlpm.sep,":",_xlpm.w,$G6282,LEFT(_xlpm.w,FIND(_xlpm.sep,_xlpm.w)-1))</f>
        <v>sɪ</v>
      </c>
      <c r="J6282" s="1" t="str">
        <f>_xlfn.LET(_xlpm.sep,":",_xlpm.w,$G6282,RIGHT(_xlpm.w,LEN(_xlpm.w)-FIND(_xlpm.sep,_xlpm.w)))</f>
        <v>ssagh</v>
      </c>
      <c r="K6282" s="10">
        <f>_xlfn.LET(_xlpm.w,I6282,LEN(_xlpm.w))</f>
        <v>2</v>
      </c>
      <c r="L6282" s="10">
        <f>_xlfn.LET(_xlpm.w,J6282,LEN(_xlpm.w))</f>
        <v>5</v>
      </c>
      <c r="M6282" s="10">
        <f>_xlfn.LET(_xlpm.a,K6282,_xlpm.b,L6282,MAX(_xlpm.a,_xlpm.b))</f>
        <v>5</v>
      </c>
      <c r="N6282" s="10">
        <f>_xlfn.LET(_xlpm.d,(K6282,L6282),MAX(_xlpm.d)-MIN(_xlpm.d))</f>
        <v>3</v>
      </c>
      <c r="O6282" s="1" t="str">
        <f>_xlfn.LET(_xlpm.sep,":",_xlpm.w,$G6282,_xlfn.CONCAT("~",RIGHT(_xlpm.w,LEN(_xlpm.w)-FIND(_xlpm.sep,_xlpm.w)),"~"))</f>
        <v>~ssagh~</v>
      </c>
      <c r="P6282" s="1" t="str">
        <f>_xlfn.LET(_xlpm.sep,":",_xlpm.w,$G6282,_xlfn.CONCAT("[",LEFT(_xlpm.w,FIND(_xlpm.sep,_xlpm.w)-1),"]"))</f>
        <v>[sɪ]</v>
      </c>
      <c r="Q6282" s="14" cm="1">
        <f t="array" ref="Q6282">SUM(_xlfn._xlws.FILTER($H$2:$H$7117,_xlfn.MAP($O$2:$O$7117,_xlfn.LAMBDA(_xlpm.x,_xlpm.x=$O6282))))</f>
        <v>9.9403578528827041E-5</v>
      </c>
      <c r="R6282" s="14">
        <f>$H6282/Q6282</f>
        <v>1</v>
      </c>
      <c r="S6282" s="14" cm="1">
        <f t="array" ref="S6282">SUM(_xlfn._xlws.FILTER($H$2:$H$7117,_xlfn.MAP($P$2:$P$7117,_xlfn.LAMBDA(_xlpm.x,_xlpm.x=$P6282))))</f>
        <v>1.9085487077534789E-2</v>
      </c>
      <c r="T6282" s="14">
        <f>$H6282/S6282</f>
        <v>5.2083333333333339E-3</v>
      </c>
      <c r="U6282" s="14">
        <f>_xlfn.LET(_xlpm.freq,F6282,_xlpm.size,M6282+1,_xlpm.F,V6282,LOG(1+_xlpm.freq)*LOG(1+_xlpm.size)*_xlpm.F)</f>
        <v>4.1783858778521223E-3</v>
      </c>
      <c r="V6282" s="14">
        <f>_xlfn.LET(_xlpm.a,T6282,_xlpm.b,R6282,2*_xlpm.a*_xlpm.b/(_xlpm.a+_xlpm.b))</f>
        <v>1.0362694300518137E-2</v>
      </c>
      <c r="W6282" s="14">
        <f>_xlfn.LET(_xlpm.p,R6282,_xlpm.q,T6282,LOG(_xlpm.p/_xlpm.q))</f>
        <v>2.2833012287035497</v>
      </c>
      <c r="X6282" s="2"/>
    </row>
    <row r="6283" spans="1:24">
      <c r="A6283" s="1" t="str">
        <f>_xlfn.LET(_xlpm.sep," : ",CONCATENATE(O6283,_xlpm.sep,P6283))</f>
        <v>~ssegh~ : [sɪ]</v>
      </c>
      <c r="B6283" s="1">
        <f>_xlfn.LET(_xlpm.d,$G6283,_xlpm.k,_xlfn.CONCAT(LEFT(TRIM(B$1),1),"*"),COUNTIF(_xlpm.d,_xlpm.k))</f>
        <v>0</v>
      </c>
      <c r="C6283" s="1">
        <f>_xlfn.LET(_xlpm.d,$G6283,_xlpm.k,_xlfn.CONCAT(LEFT(TRIM(C$1),1),"*"),COUNTIF(_xlpm.d,_xlpm.k))</f>
        <v>0</v>
      </c>
      <c r="D6283" s="1">
        <f>_xlfn.LET(_xlpm.d,$G6283,_xlpm.k,_xlfn.CONCAT(LEFT(TRIM(D$1),1),"*"),COUNTIF(_xlpm.d,_xlpm.k))</f>
        <v>0</v>
      </c>
      <c r="E6283" s="1">
        <f>LOG(F6283+1,10)</f>
        <v>0.47712125471966244</v>
      </c>
      <c r="F6283" s="7">
        <v>2</v>
      </c>
      <c r="G6283" s="9" t="s">
        <v>4551</v>
      </c>
      <c r="H6283" s="4">
        <f>F6283/freq.sum.r6e</f>
        <v>9.9403578528827041E-5</v>
      </c>
      <c r="I6283" s="4" t="str">
        <f>_xlfn.LET(_xlpm.sep,":",_xlpm.w,$G6283,LEFT(_xlpm.w,FIND(_xlpm.sep,_xlpm.w)-1))</f>
        <v>sɪ</v>
      </c>
      <c r="J6283" s="4" t="str">
        <f>_xlfn.LET(_xlpm.sep,":",_xlpm.w,$G6283,RIGHT(_xlpm.w,LEN(_xlpm.w)-FIND(_xlpm.sep,_xlpm.w)))</f>
        <v>ssegh</v>
      </c>
      <c r="K6283" s="10">
        <f>_xlfn.LET(_xlpm.w,I6283,LEN(_xlpm.w))</f>
        <v>2</v>
      </c>
      <c r="L6283" s="10">
        <f>_xlfn.LET(_xlpm.w,J6283,LEN(_xlpm.w))</f>
        <v>5</v>
      </c>
      <c r="M6283" s="10">
        <f>_xlfn.LET(_xlpm.a,K6283,_xlpm.b,L6283,MAX(_xlpm.a,_xlpm.b))</f>
        <v>5</v>
      </c>
      <c r="N6283" s="10">
        <f>_xlfn.LET(_xlpm.d,(K6283,L6283),MAX(_xlpm.d)-MIN(_xlpm.d))</f>
        <v>3</v>
      </c>
      <c r="O6283" s="1" t="str">
        <f>_xlfn.LET(_xlpm.sep,":",_xlpm.w,$G6283,_xlfn.CONCAT("~",RIGHT(_xlpm.w,LEN(_xlpm.w)-FIND(_xlpm.sep,_xlpm.w)),"~"))</f>
        <v>~ssegh~</v>
      </c>
      <c r="P6283" s="1" t="str">
        <f>_xlfn.LET(_xlpm.sep,":",_xlpm.w,$G6283,_xlfn.CONCAT("[",LEFT(_xlpm.w,FIND(_xlpm.sep,_xlpm.w)-1),"]"))</f>
        <v>[sɪ]</v>
      </c>
      <c r="Q6283" s="14" cm="1">
        <f t="array" ref="Q6283">SUM(_xlfn._xlws.FILTER($H$2:$H$7109,_xlfn.MAP($O$2:$O$7109,_xlfn.LAMBDA(_xlpm.x,_xlpm.x=$O6283))))</f>
        <v>9.9403578528827041E-5</v>
      </c>
      <c r="R6283" s="14">
        <f>$H6283/Q6283</f>
        <v>1</v>
      </c>
      <c r="S6283" s="14" cm="1">
        <f t="array" ref="S6283">SUM(_xlfn._xlws.FILTER($H$2:$H$7109,_xlfn.MAP($P$2:$P$7109,_xlfn.LAMBDA(_xlpm.x,_xlpm.x=$P6283))))</f>
        <v>1.9085487077534789E-2</v>
      </c>
      <c r="T6283" s="14">
        <f>$H6283/S6283</f>
        <v>5.2083333333333339E-3</v>
      </c>
      <c r="U6283" s="14">
        <f>_xlfn.LET(_xlpm.freq,F6283,_xlpm.size,M6283+1,_xlpm.F,V6283,LOG(1+_xlpm.freq)*LOG(1+_xlpm.size)*_xlpm.F)</f>
        <v>4.1783858778521223E-3</v>
      </c>
      <c r="V6283" s="14">
        <f>_xlfn.LET(_xlpm.a,T6283,_xlpm.b,R6283,2*_xlpm.a*_xlpm.b/(_xlpm.a+_xlpm.b))</f>
        <v>1.0362694300518137E-2</v>
      </c>
      <c r="W6283" s="14">
        <f>_xlfn.LET(_xlpm.p,R6283,_xlpm.q,T6283,LOG(_xlpm.p/_xlpm.q))</f>
        <v>2.2833012287035497</v>
      </c>
      <c r="X6283" s="2"/>
    </row>
    <row r="6284" spans="1:24">
      <c r="A6284" s="1" t="str">
        <f>_xlfn.LET(_xlpm.sep," : ",CONCATENATE(O6284,_xlpm.sep,P6284))</f>
        <v>~ssigh~ : [sɪ]</v>
      </c>
      <c r="B6284" s="1">
        <f>_xlfn.LET(_xlpm.d,$G6284,_xlpm.k,_xlfn.CONCAT(LEFT(TRIM(B$1),1),"*"),COUNTIF(_xlpm.d,_xlpm.k))</f>
        <v>0</v>
      </c>
      <c r="C6284" s="1">
        <f>_xlfn.LET(_xlpm.d,$G6284,_xlpm.k,_xlfn.CONCAT(LEFT(TRIM(C$1),1),"*"),COUNTIF(_xlpm.d,_xlpm.k))</f>
        <v>0</v>
      </c>
      <c r="D6284" s="1">
        <f>_xlfn.LET(_xlpm.d,$G6284,_xlpm.k,_xlfn.CONCAT(LEFT(TRIM(D$1),1),"*"),COUNTIF(_xlpm.d,_xlpm.k))</f>
        <v>0</v>
      </c>
      <c r="E6284" s="1">
        <f>LOG(F6284+1,10)</f>
        <v>0.47712125471966244</v>
      </c>
      <c r="F6284" s="7">
        <v>2</v>
      </c>
      <c r="G6284" s="9" t="s">
        <v>4564</v>
      </c>
      <c r="H6284" s="4">
        <f>F6284/freq.sum.r6e</f>
        <v>9.9403578528827041E-5</v>
      </c>
      <c r="I6284" s="1" t="str">
        <f>_xlfn.LET(_xlpm.sep,":",_xlpm.w,$G6284,LEFT(_xlpm.w,FIND(_xlpm.sep,_xlpm.w)-1))</f>
        <v>sɪ</v>
      </c>
      <c r="J6284" s="1" t="str">
        <f>_xlfn.LET(_xlpm.sep,":",_xlpm.w,$G6284,RIGHT(_xlpm.w,LEN(_xlpm.w)-FIND(_xlpm.sep,_xlpm.w)))</f>
        <v>ssigh</v>
      </c>
      <c r="K6284" s="10">
        <f>_xlfn.LET(_xlpm.w,I6284,LEN(_xlpm.w))</f>
        <v>2</v>
      </c>
      <c r="L6284" s="10">
        <f>_xlfn.LET(_xlpm.w,J6284,LEN(_xlpm.w))</f>
        <v>5</v>
      </c>
      <c r="M6284" s="10">
        <f>_xlfn.LET(_xlpm.a,K6284,_xlpm.b,L6284,MAX(_xlpm.a,_xlpm.b))</f>
        <v>5</v>
      </c>
      <c r="N6284" s="10">
        <f>_xlfn.LET(_xlpm.d,(K6284,L6284),MAX(_xlpm.d)-MIN(_xlpm.d))</f>
        <v>3</v>
      </c>
      <c r="O6284" s="1" t="str">
        <f>_xlfn.LET(_xlpm.sep,":",_xlpm.w,$G6284,_xlfn.CONCAT("~",RIGHT(_xlpm.w,LEN(_xlpm.w)-FIND(_xlpm.sep,_xlpm.w)),"~"))</f>
        <v>~ssigh~</v>
      </c>
      <c r="P6284" s="1" t="str">
        <f>_xlfn.LET(_xlpm.sep,":",_xlpm.w,$G6284,_xlfn.CONCAT("[",LEFT(_xlpm.w,FIND(_xlpm.sep,_xlpm.w)-1),"]"))</f>
        <v>[sɪ]</v>
      </c>
      <c r="Q6284" s="14" cm="1">
        <f t="array" ref="Q6284">SUM(_xlfn._xlws.FILTER($H$2:$H$7117,_xlfn.MAP($O$2:$O$7117,_xlfn.LAMBDA(_xlpm.x,_xlpm.x=$O6284))))</f>
        <v>9.9403578528827041E-5</v>
      </c>
      <c r="R6284" s="14">
        <f>$H6284/Q6284</f>
        <v>1</v>
      </c>
      <c r="S6284" s="14" cm="1">
        <f t="array" ref="S6284">SUM(_xlfn._xlws.FILTER($H$2:$H$7117,_xlfn.MAP($P$2:$P$7117,_xlfn.LAMBDA(_xlpm.x,_xlpm.x=$P6284))))</f>
        <v>1.9085487077534789E-2</v>
      </c>
      <c r="T6284" s="14">
        <f>$H6284/S6284</f>
        <v>5.2083333333333339E-3</v>
      </c>
      <c r="U6284" s="14">
        <f>_xlfn.LET(_xlpm.freq,F6284,_xlpm.size,M6284+1,_xlpm.F,V6284,LOG(1+_xlpm.freq)*LOG(1+_xlpm.size)*_xlpm.F)</f>
        <v>4.1783858778521223E-3</v>
      </c>
      <c r="V6284" s="14">
        <f>_xlfn.LET(_xlpm.a,T6284,_xlpm.b,R6284,2*_xlpm.a*_xlpm.b/(_xlpm.a+_xlpm.b))</f>
        <v>1.0362694300518137E-2</v>
      </c>
      <c r="W6284" s="14">
        <f>_xlfn.LET(_xlpm.p,R6284,_xlpm.q,T6284,LOG(_xlpm.p/_xlpm.q))</f>
        <v>2.2833012287035497</v>
      </c>
      <c r="X6284" s="2"/>
    </row>
    <row r="6285" spans="1:24">
      <c r="A6285" s="1" t="str">
        <f>_xlfn.LET(_xlpm.sep," : ",CONCATENATE(O6285,_xlpm.sep,P6285))</f>
        <v>~ssygh~ : [sɪ]</v>
      </c>
      <c r="B6285" s="1">
        <f>_xlfn.LET(_xlpm.d,$G6285,_xlpm.k,_xlfn.CONCAT(LEFT(TRIM(B$1),1),"*"),COUNTIF(_xlpm.d,_xlpm.k))</f>
        <v>0</v>
      </c>
      <c r="C6285" s="1">
        <f>_xlfn.LET(_xlpm.d,$G6285,_xlpm.k,_xlfn.CONCAT(LEFT(TRIM(C$1),1),"*"),COUNTIF(_xlpm.d,_xlpm.k))</f>
        <v>0</v>
      </c>
      <c r="D6285" s="1">
        <f>_xlfn.LET(_xlpm.d,$G6285,_xlpm.k,_xlfn.CONCAT(LEFT(TRIM(D$1),1),"*"),COUNTIF(_xlpm.d,_xlpm.k))</f>
        <v>0</v>
      </c>
      <c r="E6285" s="1">
        <f>LOG(F6285+1,10)</f>
        <v>0.47712125471966244</v>
      </c>
      <c r="F6285" s="7">
        <v>2</v>
      </c>
      <c r="G6285" s="9" t="s">
        <v>4582</v>
      </c>
      <c r="H6285" s="4">
        <f>F6285/freq.sum.r6e</f>
        <v>9.9403578528827041E-5</v>
      </c>
      <c r="I6285" s="1" t="str">
        <f>_xlfn.LET(_xlpm.sep,":",_xlpm.w,$G6285,LEFT(_xlpm.w,FIND(_xlpm.sep,_xlpm.w)-1))</f>
        <v>sɪ</v>
      </c>
      <c r="J6285" s="1" t="str">
        <f>_xlfn.LET(_xlpm.sep,":",_xlpm.w,$G6285,RIGHT(_xlpm.w,LEN(_xlpm.w)-FIND(_xlpm.sep,_xlpm.w)))</f>
        <v>ssygh</v>
      </c>
      <c r="K6285" s="10">
        <f>_xlfn.LET(_xlpm.w,I6285,LEN(_xlpm.w))</f>
        <v>2</v>
      </c>
      <c r="L6285" s="10">
        <f>_xlfn.LET(_xlpm.w,J6285,LEN(_xlpm.w))</f>
        <v>5</v>
      </c>
      <c r="M6285" s="10">
        <f>_xlfn.LET(_xlpm.a,K6285,_xlpm.b,L6285,MAX(_xlpm.a,_xlpm.b))</f>
        <v>5</v>
      </c>
      <c r="N6285" s="10">
        <f>_xlfn.LET(_xlpm.d,(K6285,L6285),MAX(_xlpm.d)-MIN(_xlpm.d))</f>
        <v>3</v>
      </c>
      <c r="O6285" s="1" t="str">
        <f>_xlfn.LET(_xlpm.sep,":",_xlpm.w,$G6285,_xlfn.CONCAT("~",RIGHT(_xlpm.w,LEN(_xlpm.w)-FIND(_xlpm.sep,_xlpm.w)),"~"))</f>
        <v>~ssygh~</v>
      </c>
      <c r="P6285" s="1" t="str">
        <f>_xlfn.LET(_xlpm.sep,":",_xlpm.w,$G6285,_xlfn.CONCAT("[",LEFT(_xlpm.w,FIND(_xlpm.sep,_xlpm.w)-1),"]"))</f>
        <v>[sɪ]</v>
      </c>
      <c r="Q6285" s="14" cm="1">
        <f t="array" ref="Q6285">SUM(_xlfn._xlws.FILTER($H$2:$H$7111,_xlfn.MAP($O$2:$O$7111,_xlfn.LAMBDA(_xlpm.x,_xlpm.x=$O6285))))</f>
        <v>9.9403578528827041E-5</v>
      </c>
      <c r="R6285" s="14">
        <f>$H6285/Q6285</f>
        <v>1</v>
      </c>
      <c r="S6285" s="14" cm="1">
        <f t="array" ref="S6285">SUM(_xlfn._xlws.FILTER($H$2:$H$7111,_xlfn.MAP($P$2:$P$7111,_xlfn.LAMBDA(_xlpm.x,_xlpm.x=$P6285))))</f>
        <v>1.9085487077534789E-2</v>
      </c>
      <c r="T6285" s="14">
        <f>$H6285/S6285</f>
        <v>5.2083333333333339E-3</v>
      </c>
      <c r="U6285" s="14">
        <f>_xlfn.LET(_xlpm.freq,F6285,_xlpm.size,M6285+1,_xlpm.F,V6285,LOG(1+_xlpm.freq)*LOG(1+_xlpm.size)*_xlpm.F)</f>
        <v>4.1783858778521223E-3</v>
      </c>
      <c r="V6285" s="14">
        <f>_xlfn.LET(_xlpm.a,T6285,_xlpm.b,R6285,2*_xlpm.a*_xlpm.b/(_xlpm.a+_xlpm.b))</f>
        <v>1.0362694300518137E-2</v>
      </c>
      <c r="W6285" s="14">
        <f>_xlfn.LET(_xlpm.p,R6285,_xlpm.q,T6285,LOG(_xlpm.p/_xlpm.q))</f>
        <v>2.2833012287035497</v>
      </c>
      <c r="X6285" s="2"/>
    </row>
    <row r="6286" spans="1:24">
      <c r="A6286" s="1" t="str">
        <f>_xlfn.LET(_xlpm.sep," : ",CONCATENATE(O6286,_xlpm.sep,P6286))</f>
        <v>~mmeee~ : [mɪ]</v>
      </c>
      <c r="B6286" s="1">
        <f>_xlfn.LET(_xlpm.d,$G6286,_xlpm.k,_xlfn.CONCAT(LEFT(TRIM(B$1),1),"*"),COUNTIF(_xlpm.d,_xlpm.k))</f>
        <v>0</v>
      </c>
      <c r="C6286" s="1">
        <f>_xlfn.LET(_xlpm.d,$G6286,_xlpm.k,_xlfn.CONCAT(LEFT(TRIM(C$1),1),"*"),COUNTIF(_xlpm.d,_xlpm.k))</f>
        <v>1</v>
      </c>
      <c r="D6286" s="1">
        <f>_xlfn.LET(_xlpm.d,$G6286,_xlpm.k,_xlfn.CONCAT(LEFT(TRIM(D$1),1),"*"),COUNTIF(_xlpm.d,_xlpm.k))</f>
        <v>0</v>
      </c>
      <c r="E6286" s="1">
        <f>LOG(F6286+1,10)</f>
        <v>0.30102999566398114</v>
      </c>
      <c r="F6286" s="7">
        <v>1</v>
      </c>
      <c r="G6286" s="9" t="s">
        <v>2745</v>
      </c>
      <c r="H6286" s="4">
        <f>F6286/freq.sum.r6e</f>
        <v>4.9701789264413521E-5</v>
      </c>
      <c r="I6286" s="4" t="str">
        <f>_xlfn.LET(_xlpm.sep,":",_xlpm.w,$G6286,LEFT(_xlpm.w,FIND(_xlpm.sep,_xlpm.w)-1))</f>
        <v>mɪ</v>
      </c>
      <c r="J6286" s="4" t="str">
        <f>_xlfn.LET(_xlpm.sep,":",_xlpm.w,$G6286,RIGHT(_xlpm.w,LEN(_xlpm.w)-FIND(_xlpm.sep,_xlpm.w)))</f>
        <v>mmeee</v>
      </c>
      <c r="K6286" s="10">
        <f>_xlfn.LET(_xlpm.w,I6286,LEN(_xlpm.w))</f>
        <v>2</v>
      </c>
      <c r="L6286" s="10">
        <f>_xlfn.LET(_xlpm.w,J6286,LEN(_xlpm.w))</f>
        <v>5</v>
      </c>
      <c r="M6286" s="10">
        <f>_xlfn.LET(_xlpm.a,K6286,_xlpm.b,L6286,MAX(_xlpm.a,_xlpm.b))</f>
        <v>5</v>
      </c>
      <c r="N6286" s="10">
        <f>_xlfn.LET(_xlpm.d,(K6286,L6286),MAX(_xlpm.d)-MIN(_xlpm.d))</f>
        <v>3</v>
      </c>
      <c r="O6286" s="1" t="str">
        <f>_xlfn.LET(_xlpm.sep,":",_xlpm.w,$G6286,_xlfn.CONCAT("~",RIGHT(_xlpm.w,LEN(_xlpm.w)-FIND(_xlpm.sep,_xlpm.w)),"~"))</f>
        <v>~mmeee~</v>
      </c>
      <c r="P6286" s="1" t="str">
        <f>_xlfn.LET(_xlpm.sep,":",_xlpm.w,$G6286,_xlfn.CONCAT("[",LEFT(_xlpm.w,FIND(_xlpm.sep,_xlpm.w)-1),"]"))</f>
        <v>[mɪ]</v>
      </c>
      <c r="Q6286" s="14" cm="1">
        <f t="array" ref="Q6286">SUM(_xlfn._xlws.FILTER($H$2:$H$7109,_xlfn.MAP($O$2:$O$7109,_xlfn.LAMBDA(_xlpm.x,_xlpm.x=$O6286))))</f>
        <v>4.9701789264413521E-5</v>
      </c>
      <c r="R6286" s="14">
        <f>$H6286/Q6286</f>
        <v>1</v>
      </c>
      <c r="S6286" s="14" cm="1">
        <f t="array" ref="S6286">SUM(_xlfn._xlws.FILTER($H$2:$H$7109,_xlfn.MAP($P$2:$P$7109,_xlfn.LAMBDA(_xlpm.x,_xlpm.x=$P6286))))</f>
        <v>9.5427435387673929E-3</v>
      </c>
      <c r="T6286" s="14">
        <f>$H6286/S6286</f>
        <v>5.2083333333333348E-3</v>
      </c>
      <c r="U6286" s="14">
        <f>_xlfn.LET(_xlpm.freq,F6286,_xlpm.size,M6286+1,_xlpm.F,V6286,LOG(1+_xlpm.freq)*LOG(1+_xlpm.size)*_xlpm.F)</f>
        <v>2.6362679722396979E-3</v>
      </c>
      <c r="V6286" s="14">
        <f>_xlfn.LET(_xlpm.a,T6286,_xlpm.b,R6286,2*_xlpm.a*_xlpm.b/(_xlpm.a+_xlpm.b))</f>
        <v>1.0362694300518139E-2</v>
      </c>
      <c r="W6286" s="14">
        <f>_xlfn.LET(_xlpm.p,R6286,_xlpm.q,T6286,LOG(_xlpm.p/_xlpm.q))</f>
        <v>2.2833012287035497</v>
      </c>
      <c r="X6286" s="2"/>
    </row>
    <row r="6287" spans="1:24">
      <c r="A6287" s="1" t="str">
        <f>_xlfn.LET(_xlpm.sep," : ",CONCATENATE(O6287,_xlpm.sep,P6287))</f>
        <v>~mmi'r~ : [mɪ]</v>
      </c>
      <c r="B6287" s="1">
        <f>_xlfn.LET(_xlpm.d,$G6287,_xlpm.k,_xlfn.CONCAT(LEFT(TRIM(B$1),1),"*"),COUNTIF(_xlpm.d,_xlpm.k))</f>
        <v>0</v>
      </c>
      <c r="C6287" s="1">
        <f>_xlfn.LET(_xlpm.d,$G6287,_xlpm.k,_xlfn.CONCAT(LEFT(TRIM(C$1),1),"*"),COUNTIF(_xlpm.d,_xlpm.k))</f>
        <v>1</v>
      </c>
      <c r="D6287" s="1">
        <f>_xlfn.LET(_xlpm.d,$G6287,_xlpm.k,_xlfn.CONCAT(LEFT(TRIM(D$1),1),"*"),COUNTIF(_xlpm.d,_xlpm.k))</f>
        <v>0</v>
      </c>
      <c r="E6287" s="1">
        <f>LOG(F6287+1,10)</f>
        <v>0.30102999566398114</v>
      </c>
      <c r="F6287" s="7">
        <v>1</v>
      </c>
      <c r="G6287" s="9" t="s">
        <v>2756</v>
      </c>
      <c r="H6287" s="4">
        <f>F6287/freq.sum.r6e</f>
        <v>4.9701789264413521E-5</v>
      </c>
      <c r="I6287" s="4" t="str">
        <f>_xlfn.LET(_xlpm.sep,":",_xlpm.w,$G6287,LEFT(_xlpm.w,FIND(_xlpm.sep,_xlpm.w)-1))</f>
        <v>mɪ</v>
      </c>
      <c r="J6287" s="4" t="str">
        <f>_xlfn.LET(_xlpm.sep,":",_xlpm.w,$G6287,RIGHT(_xlpm.w,LEN(_xlpm.w)-FIND(_xlpm.sep,_xlpm.w)))</f>
        <v>mmi'r</v>
      </c>
      <c r="K6287" s="10">
        <f>_xlfn.LET(_xlpm.w,I6287,LEN(_xlpm.w))</f>
        <v>2</v>
      </c>
      <c r="L6287" s="10">
        <f>_xlfn.LET(_xlpm.w,J6287,LEN(_xlpm.w))</f>
        <v>5</v>
      </c>
      <c r="M6287" s="10">
        <f>_xlfn.LET(_xlpm.a,K6287,_xlpm.b,L6287,MAX(_xlpm.a,_xlpm.b))</f>
        <v>5</v>
      </c>
      <c r="N6287" s="10">
        <f>_xlfn.LET(_xlpm.d,(K6287,L6287),MAX(_xlpm.d)-MIN(_xlpm.d))</f>
        <v>3</v>
      </c>
      <c r="O6287" s="1" t="str">
        <f>_xlfn.LET(_xlpm.sep,":",_xlpm.w,$G6287,_xlfn.CONCAT("~",RIGHT(_xlpm.w,LEN(_xlpm.w)-FIND(_xlpm.sep,_xlpm.w)),"~"))</f>
        <v>~mmi'r~</v>
      </c>
      <c r="P6287" s="1" t="str">
        <f>_xlfn.LET(_xlpm.sep,":",_xlpm.w,$G6287,_xlfn.CONCAT("[",LEFT(_xlpm.w,FIND(_xlpm.sep,_xlpm.w)-1),"]"))</f>
        <v>[mɪ]</v>
      </c>
      <c r="Q6287" s="14" cm="1">
        <f t="array" ref="Q6287">SUM(_xlfn._xlws.FILTER($H$2:$H$7109,_xlfn.MAP($O$2:$O$7109,_xlfn.LAMBDA(_xlpm.x,_xlpm.x=$O6287))))</f>
        <v>4.9701789264413521E-5</v>
      </c>
      <c r="R6287" s="14">
        <f>$H6287/Q6287</f>
        <v>1</v>
      </c>
      <c r="S6287" s="14" cm="1">
        <f t="array" ref="S6287">SUM(_xlfn._xlws.FILTER($H$2:$H$7109,_xlfn.MAP($P$2:$P$7109,_xlfn.LAMBDA(_xlpm.x,_xlpm.x=$P6287))))</f>
        <v>9.5427435387673929E-3</v>
      </c>
      <c r="T6287" s="14">
        <f>$H6287/S6287</f>
        <v>5.2083333333333348E-3</v>
      </c>
      <c r="U6287" s="14">
        <f>_xlfn.LET(_xlpm.freq,F6287,_xlpm.size,M6287+1,_xlpm.F,V6287,LOG(1+_xlpm.freq)*LOG(1+_xlpm.size)*_xlpm.F)</f>
        <v>2.6362679722396979E-3</v>
      </c>
      <c r="V6287" s="14">
        <f>_xlfn.LET(_xlpm.a,T6287,_xlpm.b,R6287,2*_xlpm.a*_xlpm.b/(_xlpm.a+_xlpm.b))</f>
        <v>1.0362694300518139E-2</v>
      </c>
      <c r="W6287" s="14">
        <f>_xlfn.LET(_xlpm.p,R6287,_xlpm.q,T6287,LOG(_xlpm.p/_xlpm.q))</f>
        <v>2.2833012287035497</v>
      </c>
      <c r="X6287" s="2"/>
    </row>
    <row r="6288" spans="1:24">
      <c r="A6288" s="1" t="str">
        <f>_xlfn.LET(_xlpm.sep," : ",CONCATENATE(O6288,_xlpm.sep,P6288))</f>
        <v>~mmiee~ : [mɪ]</v>
      </c>
      <c r="B6288" s="1">
        <f>_xlfn.LET(_xlpm.d,$G6288,_xlpm.k,_xlfn.CONCAT(LEFT(TRIM(B$1),1),"*"),COUNTIF(_xlpm.d,_xlpm.k))</f>
        <v>0</v>
      </c>
      <c r="C6288" s="1">
        <f>_xlfn.LET(_xlpm.d,$G6288,_xlpm.k,_xlfn.CONCAT(LEFT(TRIM(C$1),1),"*"),COUNTIF(_xlpm.d,_xlpm.k))</f>
        <v>1</v>
      </c>
      <c r="D6288" s="1">
        <f>_xlfn.LET(_xlpm.d,$G6288,_xlpm.k,_xlfn.CONCAT(LEFT(TRIM(D$1),1),"*"),COUNTIF(_xlpm.d,_xlpm.k))</f>
        <v>0</v>
      </c>
      <c r="E6288" s="1">
        <f>LOG(F6288+1,10)</f>
        <v>0.30102999566398114</v>
      </c>
      <c r="F6288" s="7">
        <v>1</v>
      </c>
      <c r="G6288" s="9" t="s">
        <v>2759</v>
      </c>
      <c r="H6288" s="4">
        <f>F6288/freq.sum.r6e</f>
        <v>4.9701789264413521E-5</v>
      </c>
      <c r="I6288" s="1" t="str">
        <f>_xlfn.LET(_xlpm.sep,":",_xlpm.w,$G6288,LEFT(_xlpm.w,FIND(_xlpm.sep,_xlpm.w)-1))</f>
        <v>mɪ</v>
      </c>
      <c r="J6288" s="1" t="str">
        <f>_xlfn.LET(_xlpm.sep,":",_xlpm.w,$G6288,RIGHT(_xlpm.w,LEN(_xlpm.w)-FIND(_xlpm.sep,_xlpm.w)))</f>
        <v>mmiee</v>
      </c>
      <c r="K6288" s="10">
        <f>_xlfn.LET(_xlpm.w,I6288,LEN(_xlpm.w))</f>
        <v>2</v>
      </c>
      <c r="L6288" s="10">
        <f>_xlfn.LET(_xlpm.w,J6288,LEN(_xlpm.w))</f>
        <v>5</v>
      </c>
      <c r="M6288" s="10">
        <f>_xlfn.LET(_xlpm.a,K6288,_xlpm.b,L6288,MAX(_xlpm.a,_xlpm.b))</f>
        <v>5</v>
      </c>
      <c r="N6288" s="10">
        <f>_xlfn.LET(_xlpm.d,(K6288,L6288),MAX(_xlpm.d)-MIN(_xlpm.d))</f>
        <v>3</v>
      </c>
      <c r="O6288" s="1" t="str">
        <f>_xlfn.LET(_xlpm.sep,":",_xlpm.w,$G6288,_xlfn.CONCAT("~",RIGHT(_xlpm.w,LEN(_xlpm.w)-FIND(_xlpm.sep,_xlpm.w)),"~"))</f>
        <v>~mmiee~</v>
      </c>
      <c r="P6288" s="1" t="str">
        <f>_xlfn.LET(_xlpm.sep,":",_xlpm.w,$G6288,_xlfn.CONCAT("[",LEFT(_xlpm.w,FIND(_xlpm.sep,_xlpm.w)-1),"]"))</f>
        <v>[mɪ]</v>
      </c>
      <c r="Q6288" s="14" cm="1">
        <f t="array" ref="Q6288">SUM(_xlfn._xlws.FILTER($H$2:$H$7109,_xlfn.MAP($O$2:$O$7109,_xlfn.LAMBDA(_xlpm.x,_xlpm.x=$O6288))))</f>
        <v>4.9701789264413521E-5</v>
      </c>
      <c r="R6288" s="14">
        <f>$H6288/Q6288</f>
        <v>1</v>
      </c>
      <c r="S6288" s="14" cm="1">
        <f t="array" ref="S6288">SUM(_xlfn._xlws.FILTER($H$2:$H$7109,_xlfn.MAP($P$2:$P$7109,_xlfn.LAMBDA(_xlpm.x,_xlpm.x=$P6288))))</f>
        <v>9.5427435387673929E-3</v>
      </c>
      <c r="T6288" s="14">
        <f>$H6288/S6288</f>
        <v>5.2083333333333348E-3</v>
      </c>
      <c r="U6288" s="14">
        <f>_xlfn.LET(_xlpm.freq,F6288,_xlpm.size,M6288+1,_xlpm.F,V6288,LOG(1+_xlpm.freq)*LOG(1+_xlpm.size)*_xlpm.F)</f>
        <v>2.6362679722396979E-3</v>
      </c>
      <c r="V6288" s="14">
        <f>_xlfn.LET(_xlpm.a,T6288,_xlpm.b,R6288,2*_xlpm.a*_xlpm.b/(_xlpm.a+_xlpm.b))</f>
        <v>1.0362694300518139E-2</v>
      </c>
      <c r="W6288" s="14">
        <f>_xlfn.LET(_xlpm.p,R6288,_xlpm.q,T6288,LOG(_xlpm.p/_xlpm.q))</f>
        <v>2.2833012287035497</v>
      </c>
      <c r="X6288" s="2"/>
    </row>
    <row r="6289" spans="1:24">
      <c r="A6289" s="1" t="str">
        <f>_xlfn.LET(_xlpm.sep," : ",CONCATENATE(O6289,_xlpm.sep,P6289))</f>
        <v>~mmiry~ : [mɪ]</v>
      </c>
      <c r="B6289" s="1">
        <f>_xlfn.LET(_xlpm.d,$G6289,_xlpm.k,_xlfn.CONCAT(LEFT(TRIM(B$1),1),"*"),COUNTIF(_xlpm.d,_xlpm.k))</f>
        <v>0</v>
      </c>
      <c r="C6289" s="1">
        <f>_xlfn.LET(_xlpm.d,$G6289,_xlpm.k,_xlfn.CONCAT(LEFT(TRIM(C$1),1),"*"),COUNTIF(_xlpm.d,_xlpm.k))</f>
        <v>1</v>
      </c>
      <c r="D6289" s="1">
        <f>_xlfn.LET(_xlpm.d,$G6289,_xlpm.k,_xlfn.CONCAT(LEFT(TRIM(D$1),1),"*"),COUNTIF(_xlpm.d,_xlpm.k))</f>
        <v>0</v>
      </c>
      <c r="E6289" s="1">
        <f>LOG(F6289+1,10)</f>
        <v>0.30102999566398114</v>
      </c>
      <c r="F6289" s="7">
        <v>1</v>
      </c>
      <c r="G6289" s="9" t="s">
        <v>2767</v>
      </c>
      <c r="H6289" s="4">
        <f>F6289/freq.sum.r6e</f>
        <v>4.9701789264413521E-5</v>
      </c>
      <c r="I6289" s="1" t="str">
        <f>_xlfn.LET(_xlpm.sep,":",_xlpm.w,$G6289,LEFT(_xlpm.w,FIND(_xlpm.sep,_xlpm.w)-1))</f>
        <v>mɪ</v>
      </c>
      <c r="J6289" s="1" t="str">
        <f>_xlfn.LET(_xlpm.sep,":",_xlpm.w,$G6289,RIGHT(_xlpm.w,LEN(_xlpm.w)-FIND(_xlpm.sep,_xlpm.w)))</f>
        <v>mmiry</v>
      </c>
      <c r="K6289" s="10">
        <f>_xlfn.LET(_xlpm.w,I6289,LEN(_xlpm.w))</f>
        <v>2</v>
      </c>
      <c r="L6289" s="10">
        <f>_xlfn.LET(_xlpm.w,J6289,LEN(_xlpm.w))</f>
        <v>5</v>
      </c>
      <c r="M6289" s="10">
        <f>_xlfn.LET(_xlpm.a,K6289,_xlpm.b,L6289,MAX(_xlpm.a,_xlpm.b))</f>
        <v>5</v>
      </c>
      <c r="N6289" s="10">
        <f>_xlfn.LET(_xlpm.d,(K6289,L6289),MAX(_xlpm.d)-MIN(_xlpm.d))</f>
        <v>3</v>
      </c>
      <c r="O6289" s="1" t="str">
        <f>_xlfn.LET(_xlpm.sep,":",_xlpm.w,$G6289,_xlfn.CONCAT("~",RIGHT(_xlpm.w,LEN(_xlpm.w)-FIND(_xlpm.sep,_xlpm.w)),"~"))</f>
        <v>~mmiry~</v>
      </c>
      <c r="P6289" s="1" t="str">
        <f>_xlfn.LET(_xlpm.sep,":",_xlpm.w,$G6289,_xlfn.CONCAT("[",LEFT(_xlpm.w,FIND(_xlpm.sep,_xlpm.w)-1),"]"))</f>
        <v>[mɪ]</v>
      </c>
      <c r="Q6289" s="14" cm="1">
        <f t="array" ref="Q6289">SUM(_xlfn._xlws.FILTER($H$2:$H$7111,_xlfn.MAP($O$2:$O$7111,_xlfn.LAMBDA(_xlpm.x,_xlpm.x=$O6289))))</f>
        <v>4.9701789264413521E-5</v>
      </c>
      <c r="R6289" s="14">
        <f>$H6289/Q6289</f>
        <v>1</v>
      </c>
      <c r="S6289" s="14" cm="1">
        <f t="array" ref="S6289">SUM(_xlfn._xlws.FILTER($H$2:$H$7111,_xlfn.MAP($P$2:$P$7111,_xlfn.LAMBDA(_xlpm.x,_xlpm.x=$P6289))))</f>
        <v>9.5427435387673929E-3</v>
      </c>
      <c r="T6289" s="14">
        <f>$H6289/S6289</f>
        <v>5.2083333333333348E-3</v>
      </c>
      <c r="U6289" s="14">
        <f>_xlfn.LET(_xlpm.freq,F6289,_xlpm.size,M6289+1,_xlpm.F,V6289,LOG(1+_xlpm.freq)*LOG(1+_xlpm.size)*_xlpm.F)</f>
        <v>2.6362679722396979E-3</v>
      </c>
      <c r="V6289" s="14">
        <f>_xlfn.LET(_xlpm.a,T6289,_xlpm.b,R6289,2*_xlpm.a*_xlpm.b/(_xlpm.a+_xlpm.b))</f>
        <v>1.0362694300518139E-2</v>
      </c>
      <c r="W6289" s="14">
        <f>_xlfn.LET(_xlpm.p,R6289,_xlpm.q,T6289,LOG(_xlpm.p/_xlpm.q))</f>
        <v>2.2833012287035497</v>
      </c>
      <c r="X6289" s="2"/>
    </row>
    <row r="6290" spans="1:24">
      <c r="A6290" s="1" t="str">
        <f>_xlfn.LET(_xlpm.sep," : ",CONCATENATE(O6290,_xlpm.sep,P6290))</f>
        <v>~lli'r~ : [lɪ]</v>
      </c>
      <c r="B6290" s="1">
        <f>_xlfn.LET(_xlpm.d,$G6290,_xlpm.k,_xlfn.CONCAT(LEFT(TRIM(B$1),1),"*"),COUNTIF(_xlpm.d,_xlpm.k))</f>
        <v>0</v>
      </c>
      <c r="C6290" s="1">
        <f>_xlfn.LET(_xlpm.d,$G6290,_xlpm.k,_xlfn.CONCAT(LEFT(TRIM(C$1),1),"*"),COUNTIF(_xlpm.d,_xlpm.k))</f>
        <v>0</v>
      </c>
      <c r="D6290" s="1">
        <f>_xlfn.LET(_xlpm.d,$G6290,_xlpm.k,_xlfn.CONCAT(LEFT(TRIM(D$1),1),"*"),COUNTIF(_xlpm.d,_xlpm.k))</f>
        <v>0</v>
      </c>
      <c r="E6290" s="1">
        <f>LOG(F6290+1,10)</f>
        <v>0.30102999566398114</v>
      </c>
      <c r="F6290" s="7">
        <v>1</v>
      </c>
      <c r="G6290" s="9" t="s">
        <v>2348</v>
      </c>
      <c r="H6290" s="4">
        <f>F6290/freq.sum.r6e</f>
        <v>4.9701789264413521E-5</v>
      </c>
      <c r="I6290" s="1" t="str">
        <f>_xlfn.LET(_xlpm.sep,":",_xlpm.w,$G6290,LEFT(_xlpm.w,FIND(_xlpm.sep,_xlpm.w)-1))</f>
        <v>lɪ</v>
      </c>
      <c r="J6290" s="1" t="str">
        <f>_xlfn.LET(_xlpm.sep,":",_xlpm.w,$G6290,RIGHT(_xlpm.w,LEN(_xlpm.w)-FIND(_xlpm.sep,_xlpm.w)))</f>
        <v>lli'r</v>
      </c>
      <c r="K6290" s="10">
        <f>_xlfn.LET(_xlpm.w,I6290,LEN(_xlpm.w))</f>
        <v>2</v>
      </c>
      <c r="L6290" s="10">
        <f>_xlfn.LET(_xlpm.w,J6290,LEN(_xlpm.w))</f>
        <v>5</v>
      </c>
      <c r="M6290" s="10">
        <f>_xlfn.LET(_xlpm.a,K6290,_xlpm.b,L6290,MAX(_xlpm.a,_xlpm.b))</f>
        <v>5</v>
      </c>
      <c r="N6290" s="10">
        <f>_xlfn.LET(_xlpm.d,(K6290,L6290),MAX(_xlpm.d)-MIN(_xlpm.d))</f>
        <v>3</v>
      </c>
      <c r="O6290" s="1" t="str">
        <f>_xlfn.LET(_xlpm.sep,":",_xlpm.w,$G6290,_xlfn.CONCAT("~",RIGHT(_xlpm.w,LEN(_xlpm.w)-FIND(_xlpm.sep,_xlpm.w)),"~"))</f>
        <v>~lli'r~</v>
      </c>
      <c r="P6290" s="1" t="str">
        <f>_xlfn.LET(_xlpm.sep,":",_xlpm.w,$G6290,_xlfn.CONCAT("[",LEFT(_xlpm.w,FIND(_xlpm.sep,_xlpm.w)-1),"]"))</f>
        <v>[lɪ]</v>
      </c>
      <c r="Q6290" s="14" cm="1">
        <f t="array" ref="Q6290">SUM(_xlfn._xlws.FILTER($H$2:$H$7117,_xlfn.MAP($O$2:$O$7117,_xlfn.LAMBDA(_xlpm.x,_xlpm.x=$O6290))))</f>
        <v>9.9403578528827041E-5</v>
      </c>
      <c r="R6290" s="14">
        <f>$H6290/Q6290</f>
        <v>0.5</v>
      </c>
      <c r="S6290" s="14" cm="1">
        <f t="array" ref="S6290">SUM(_xlfn._xlws.FILTER($H$2:$H$7117,_xlfn.MAP($P$2:$P$7117,_xlfn.LAMBDA(_xlpm.x,_xlpm.x=$P6290))))</f>
        <v>2.067594433399602E-2</v>
      </c>
      <c r="T6290" s="14">
        <f>$H6290/S6290</f>
        <v>2.4038461538461544E-3</v>
      </c>
      <c r="U6290" s="14">
        <f>_xlfn.LET(_xlpm.freq,F6290,_xlpm.size,M6290+1,_xlpm.F,V6290,LOG(1+_xlpm.freq)*LOG(1+_xlpm.size)*_xlpm.F)</f>
        <v>1.2172242072781378E-3</v>
      </c>
      <c r="V6290" s="14">
        <f>_xlfn.LET(_xlpm.a,T6290,_xlpm.b,R6290,2*_xlpm.a*_xlpm.b/(_xlpm.a+_xlpm.b))</f>
        <v>4.7846889952153126E-3</v>
      </c>
      <c r="W6290" s="14">
        <f>_xlfn.LET(_xlpm.p,R6290,_xlpm.q,T6290,LOG(_xlpm.p/_xlpm.q))</f>
        <v>2.3180633349627615</v>
      </c>
      <c r="X6290" s="2"/>
    </row>
    <row r="6291" spans="1:24">
      <c r="A6291" s="1" t="str">
        <f>_xlfn.LET(_xlpm.sep," : ",CONCATENATE(O6291,_xlpm.sep,P6291))</f>
        <v>~lliry~ : [lɪ]</v>
      </c>
      <c r="B6291" s="1">
        <f>_xlfn.LET(_xlpm.d,$G6291,_xlpm.k,_xlfn.CONCAT(LEFT(TRIM(B$1),1),"*"),COUNTIF(_xlpm.d,_xlpm.k))</f>
        <v>0</v>
      </c>
      <c r="C6291" s="1">
        <f>_xlfn.LET(_xlpm.d,$G6291,_xlpm.k,_xlfn.CONCAT(LEFT(TRIM(C$1),1),"*"),COUNTIF(_xlpm.d,_xlpm.k))</f>
        <v>0</v>
      </c>
      <c r="D6291" s="1">
        <f>_xlfn.LET(_xlpm.d,$G6291,_xlpm.k,_xlfn.CONCAT(LEFT(TRIM(D$1),1),"*"),COUNTIF(_xlpm.d,_xlpm.k))</f>
        <v>0</v>
      </c>
      <c r="E6291" s="1">
        <f>LOG(F6291+1,10)</f>
        <v>0.30102999566398114</v>
      </c>
      <c r="F6291" s="7">
        <v>1</v>
      </c>
      <c r="G6291" s="9" t="s">
        <v>2353</v>
      </c>
      <c r="H6291" s="4">
        <f>F6291/freq.sum.r6e</f>
        <v>4.9701789264413521E-5</v>
      </c>
      <c r="I6291" s="1" t="str">
        <f>_xlfn.LET(_xlpm.sep,":",_xlpm.w,$G6291,LEFT(_xlpm.w,FIND(_xlpm.sep,_xlpm.w)-1))</f>
        <v>lɪ</v>
      </c>
      <c r="J6291" s="1" t="str">
        <f>_xlfn.LET(_xlpm.sep,":",_xlpm.w,$G6291,RIGHT(_xlpm.w,LEN(_xlpm.w)-FIND(_xlpm.sep,_xlpm.w)))</f>
        <v>lliry</v>
      </c>
      <c r="K6291" s="10">
        <f>_xlfn.LET(_xlpm.w,I6291,LEN(_xlpm.w))</f>
        <v>2</v>
      </c>
      <c r="L6291" s="10">
        <f>_xlfn.LET(_xlpm.w,J6291,LEN(_xlpm.w))</f>
        <v>5</v>
      </c>
      <c r="M6291" s="10">
        <f>_xlfn.LET(_xlpm.a,K6291,_xlpm.b,L6291,MAX(_xlpm.a,_xlpm.b))</f>
        <v>5</v>
      </c>
      <c r="N6291" s="10">
        <f>_xlfn.LET(_xlpm.d,(K6291,L6291),MAX(_xlpm.d)-MIN(_xlpm.d))</f>
        <v>3</v>
      </c>
      <c r="O6291" s="1" t="str">
        <f>_xlfn.LET(_xlpm.sep,":",_xlpm.w,$G6291,_xlfn.CONCAT("~",RIGHT(_xlpm.w,LEN(_xlpm.w)-FIND(_xlpm.sep,_xlpm.w)),"~"))</f>
        <v>~lliry~</v>
      </c>
      <c r="P6291" s="1" t="str">
        <f>_xlfn.LET(_xlpm.sep,":",_xlpm.w,$G6291,_xlfn.CONCAT("[",LEFT(_xlpm.w,FIND(_xlpm.sep,_xlpm.w)-1),"]"))</f>
        <v>[lɪ]</v>
      </c>
      <c r="Q6291" s="14" cm="1">
        <f t="array" ref="Q6291">SUM(_xlfn._xlws.FILTER($H$2:$H$7117,_xlfn.MAP($O$2:$O$7117,_xlfn.LAMBDA(_xlpm.x,_xlpm.x=$O6291))))</f>
        <v>9.9403578528827041E-5</v>
      </c>
      <c r="R6291" s="14">
        <f>$H6291/Q6291</f>
        <v>0.5</v>
      </c>
      <c r="S6291" s="14" cm="1">
        <f t="array" ref="S6291">SUM(_xlfn._xlws.FILTER($H$2:$H$7117,_xlfn.MAP($P$2:$P$7117,_xlfn.LAMBDA(_xlpm.x,_xlpm.x=$P6291))))</f>
        <v>2.067594433399602E-2</v>
      </c>
      <c r="T6291" s="14">
        <f>$H6291/S6291</f>
        <v>2.4038461538461544E-3</v>
      </c>
      <c r="U6291" s="14">
        <f>_xlfn.LET(_xlpm.freq,F6291,_xlpm.size,M6291+1,_xlpm.F,V6291,LOG(1+_xlpm.freq)*LOG(1+_xlpm.size)*_xlpm.F)</f>
        <v>1.2172242072781378E-3</v>
      </c>
      <c r="V6291" s="14">
        <f>_xlfn.LET(_xlpm.a,T6291,_xlpm.b,R6291,2*_xlpm.a*_xlpm.b/(_xlpm.a+_xlpm.b))</f>
        <v>4.7846889952153126E-3</v>
      </c>
      <c r="W6291" s="14">
        <f>_xlfn.LET(_xlpm.p,R6291,_xlpm.q,T6291,LOG(_xlpm.p/_xlpm.q))</f>
        <v>2.3180633349627615</v>
      </c>
      <c r="X6291" s="2"/>
    </row>
    <row r="6292" spans="1:24">
      <c r="A6292" s="1" t="str">
        <f>_xlfn.LET(_xlpm.sep," : ",CONCATENATE(O6292,_xlpm.sep,P6292))</f>
        <v>~'leah~ : [lɪ]</v>
      </c>
      <c r="B6292" s="1">
        <f>_xlfn.LET(_xlpm.d,$G6292,_xlpm.k,_xlfn.CONCAT(LEFT(TRIM(B$1),1),"*"),COUNTIF(_xlpm.d,_xlpm.k))</f>
        <v>0</v>
      </c>
      <c r="C6292" s="1">
        <f>_xlfn.LET(_xlpm.d,$G6292,_xlpm.k,_xlfn.CONCAT(LEFT(TRIM(C$1),1),"*"),COUNTIF(_xlpm.d,_xlpm.k))</f>
        <v>0</v>
      </c>
      <c r="D6292" s="1">
        <f>_xlfn.LET(_xlpm.d,$G6292,_xlpm.k,_xlfn.CONCAT(LEFT(TRIM(D$1),1),"*"),COUNTIF(_xlpm.d,_xlpm.k))</f>
        <v>0</v>
      </c>
      <c r="E6292" s="1">
        <f>LOG(F6292+1,10)</f>
        <v>0.47712125471966244</v>
      </c>
      <c r="F6292" s="7">
        <v>2</v>
      </c>
      <c r="G6292" s="9" t="s">
        <v>2255</v>
      </c>
      <c r="H6292" s="4">
        <f>F6292/freq.sum.r6e</f>
        <v>9.9403578528827041E-5</v>
      </c>
      <c r="I6292" s="1" t="str">
        <f>_xlfn.LET(_xlpm.sep,":",_xlpm.w,$G6292,LEFT(_xlpm.w,FIND(_xlpm.sep,_xlpm.w)-1))</f>
        <v>lɪ</v>
      </c>
      <c r="J6292" s="1" t="str">
        <f>_xlfn.LET(_xlpm.sep,":",_xlpm.w,$G6292,RIGHT(_xlpm.w,LEN(_xlpm.w)-FIND(_xlpm.sep,_xlpm.w)))</f>
        <v>'leah</v>
      </c>
      <c r="K6292" s="10">
        <f>_xlfn.LET(_xlpm.w,I6292,LEN(_xlpm.w))</f>
        <v>2</v>
      </c>
      <c r="L6292" s="10">
        <f>_xlfn.LET(_xlpm.w,J6292,LEN(_xlpm.w))</f>
        <v>5</v>
      </c>
      <c r="M6292" s="10">
        <f>_xlfn.LET(_xlpm.a,K6292,_xlpm.b,L6292,MAX(_xlpm.a,_xlpm.b))</f>
        <v>5</v>
      </c>
      <c r="N6292" s="10">
        <f>_xlfn.LET(_xlpm.d,(K6292,L6292),MAX(_xlpm.d)-MIN(_xlpm.d))</f>
        <v>3</v>
      </c>
      <c r="O6292" s="1" t="str">
        <f>_xlfn.LET(_xlpm.sep,":",_xlpm.w,$G6292,_xlfn.CONCAT("~",RIGHT(_xlpm.w,LEN(_xlpm.w)-FIND(_xlpm.sep,_xlpm.w)),"~"))</f>
        <v>~'leah~</v>
      </c>
      <c r="P6292" s="1" t="str">
        <f>_xlfn.LET(_xlpm.sep,":",_xlpm.w,$G6292,_xlfn.CONCAT("[",LEFT(_xlpm.w,FIND(_xlpm.sep,_xlpm.w)-1),"]"))</f>
        <v>[lɪ]</v>
      </c>
      <c r="Q6292" s="14" cm="1">
        <f t="array" ref="Q6292">SUM(_xlfn._xlws.FILTER($H$2:$H$7117,_xlfn.MAP($O$2:$O$7117,_xlfn.LAMBDA(_xlpm.x,_xlpm.x=$O6292))))</f>
        <v>9.9403578528827041E-5</v>
      </c>
      <c r="R6292" s="14">
        <f>$H6292/Q6292</f>
        <v>1</v>
      </c>
      <c r="S6292" s="14" cm="1">
        <f t="array" ref="S6292">SUM(_xlfn._xlws.FILTER($H$2:$H$7117,_xlfn.MAP($P$2:$P$7117,_xlfn.LAMBDA(_xlpm.x,_xlpm.x=$P6292))))</f>
        <v>2.067594433399602E-2</v>
      </c>
      <c r="T6292" s="14">
        <f>$H6292/S6292</f>
        <v>4.8076923076923088E-3</v>
      </c>
      <c r="U6292" s="14">
        <f>_xlfn.LET(_xlpm.freq,F6292,_xlpm.size,M6292+1,_xlpm.F,V6292,LOG(1+_xlpm.freq)*LOG(1+_xlpm.size)*_xlpm.F)</f>
        <v>3.8585094470117687E-3</v>
      </c>
      <c r="V6292" s="14">
        <f>_xlfn.LET(_xlpm.a,T6292,_xlpm.b,R6292,2*_xlpm.a*_xlpm.b/(_xlpm.a+_xlpm.b))</f>
        <v>9.5693779904306251E-3</v>
      </c>
      <c r="W6292" s="14">
        <f>_xlfn.LET(_xlpm.p,R6292,_xlpm.q,T6292,LOG(_xlpm.p/_xlpm.q))</f>
        <v>2.3180633349627615</v>
      </c>
      <c r="X6292" s="2"/>
    </row>
    <row r="6293" spans="1:24">
      <c r="A6293" s="1" t="str">
        <f>_xlfn.LET(_xlpm.sep," : ",CONCATENATE(O6293,_xlpm.sep,P6293))</f>
        <v>~ghlyh~ : [lɪ]</v>
      </c>
      <c r="B6293" s="1">
        <f>_xlfn.LET(_xlpm.d,$G6293,_xlpm.k,_xlfn.CONCAT(LEFT(TRIM(B$1),1),"*"),COUNTIF(_xlpm.d,_xlpm.k))</f>
        <v>0</v>
      </c>
      <c r="C6293" s="1">
        <f>_xlfn.LET(_xlpm.d,$G6293,_xlpm.k,_xlfn.CONCAT(LEFT(TRIM(C$1),1),"*"),COUNTIF(_xlpm.d,_xlpm.k))</f>
        <v>0</v>
      </c>
      <c r="D6293" s="1">
        <f>_xlfn.LET(_xlpm.d,$G6293,_xlpm.k,_xlfn.CONCAT(LEFT(TRIM(D$1),1),"*"),COUNTIF(_xlpm.d,_xlpm.k))</f>
        <v>0</v>
      </c>
      <c r="E6293" s="1">
        <f>LOG(F6293+1,10)</f>
        <v>0.47712125471966244</v>
      </c>
      <c r="F6293" s="7">
        <v>2</v>
      </c>
      <c r="G6293" s="9" t="s">
        <v>2262</v>
      </c>
      <c r="H6293" s="4">
        <f>F6293/freq.sum.r6e</f>
        <v>9.9403578528827041E-5</v>
      </c>
      <c r="I6293" s="1" t="str">
        <f>_xlfn.LET(_xlpm.sep,":",_xlpm.w,$G6293,LEFT(_xlpm.w,FIND(_xlpm.sep,_xlpm.w)-1))</f>
        <v>lɪ</v>
      </c>
      <c r="J6293" s="1" t="str">
        <f>_xlfn.LET(_xlpm.sep,":",_xlpm.w,$G6293,RIGHT(_xlpm.w,LEN(_xlpm.w)-FIND(_xlpm.sep,_xlpm.w)))</f>
        <v>ghlyh</v>
      </c>
      <c r="K6293" s="10">
        <f>_xlfn.LET(_xlpm.w,I6293,LEN(_xlpm.w))</f>
        <v>2</v>
      </c>
      <c r="L6293" s="10">
        <f>_xlfn.LET(_xlpm.w,J6293,LEN(_xlpm.w))</f>
        <v>5</v>
      </c>
      <c r="M6293" s="10">
        <f>_xlfn.LET(_xlpm.a,K6293,_xlpm.b,L6293,MAX(_xlpm.a,_xlpm.b))</f>
        <v>5</v>
      </c>
      <c r="N6293" s="10">
        <f>_xlfn.LET(_xlpm.d,(K6293,L6293),MAX(_xlpm.d)-MIN(_xlpm.d))</f>
        <v>3</v>
      </c>
      <c r="O6293" s="1" t="str">
        <f>_xlfn.LET(_xlpm.sep,":",_xlpm.w,$G6293,_xlfn.CONCAT("~",RIGHT(_xlpm.w,LEN(_xlpm.w)-FIND(_xlpm.sep,_xlpm.w)),"~"))</f>
        <v>~ghlyh~</v>
      </c>
      <c r="P6293" s="1" t="str">
        <f>_xlfn.LET(_xlpm.sep,":",_xlpm.w,$G6293,_xlfn.CONCAT("[",LEFT(_xlpm.w,FIND(_xlpm.sep,_xlpm.w)-1),"]"))</f>
        <v>[lɪ]</v>
      </c>
      <c r="Q6293" s="14" cm="1">
        <f t="array" ref="Q6293">SUM(_xlfn._xlws.FILTER($H$2:$H$7117,_xlfn.MAP($O$2:$O$7117,_xlfn.LAMBDA(_xlpm.x,_xlpm.x=$O6293))))</f>
        <v>9.9403578528827041E-5</v>
      </c>
      <c r="R6293" s="14">
        <f>$H6293/Q6293</f>
        <v>1</v>
      </c>
      <c r="S6293" s="14" cm="1">
        <f t="array" ref="S6293">SUM(_xlfn._xlws.FILTER($H$2:$H$7117,_xlfn.MAP($P$2:$P$7117,_xlfn.LAMBDA(_xlpm.x,_xlpm.x=$P6293))))</f>
        <v>2.067594433399602E-2</v>
      </c>
      <c r="T6293" s="14">
        <f>$H6293/S6293</f>
        <v>4.8076923076923088E-3</v>
      </c>
      <c r="U6293" s="14">
        <f>_xlfn.LET(_xlpm.freq,F6293,_xlpm.size,M6293+1,_xlpm.F,V6293,LOG(1+_xlpm.freq)*LOG(1+_xlpm.size)*_xlpm.F)</f>
        <v>3.8585094470117687E-3</v>
      </c>
      <c r="V6293" s="14">
        <f>_xlfn.LET(_xlpm.a,T6293,_xlpm.b,R6293,2*_xlpm.a*_xlpm.b/(_xlpm.a+_xlpm.b))</f>
        <v>9.5693779904306251E-3</v>
      </c>
      <c r="W6293" s="14">
        <f>_xlfn.LET(_xlpm.p,R6293,_xlpm.q,T6293,LOG(_xlpm.p/_xlpm.q))</f>
        <v>2.3180633349627615</v>
      </c>
      <c r="X6293" s="2"/>
    </row>
    <row r="6294" spans="1:24">
      <c r="A6294" s="1" t="str">
        <f>_xlfn.LET(_xlpm.sep," : ",CONCATENATE(O6294,_xlpm.sep,P6294))</f>
        <v>~leygh~ : [lɪ]</v>
      </c>
      <c r="B6294" s="1">
        <f>_xlfn.LET(_xlpm.d,$G6294,_xlpm.k,_xlfn.CONCAT(LEFT(TRIM(B$1),1),"*"),COUNTIF(_xlpm.d,_xlpm.k))</f>
        <v>0</v>
      </c>
      <c r="C6294" s="1">
        <f>_xlfn.LET(_xlpm.d,$G6294,_xlpm.k,_xlfn.CONCAT(LEFT(TRIM(C$1),1),"*"),COUNTIF(_xlpm.d,_xlpm.k))</f>
        <v>0</v>
      </c>
      <c r="D6294" s="1">
        <f>_xlfn.LET(_xlpm.d,$G6294,_xlpm.k,_xlfn.CONCAT(LEFT(TRIM(D$1),1),"*"),COUNTIF(_xlpm.d,_xlpm.k))</f>
        <v>0</v>
      </c>
      <c r="E6294" s="1">
        <f>LOG(F6294+1,10)</f>
        <v>0.47712125471966244</v>
      </c>
      <c r="F6294" s="7">
        <v>2</v>
      </c>
      <c r="G6294" s="9" t="s">
        <v>2294</v>
      </c>
      <c r="H6294" s="4">
        <f>F6294/freq.sum.r6e</f>
        <v>9.9403578528827041E-5</v>
      </c>
      <c r="I6294" s="4" t="str">
        <f>_xlfn.LET(_xlpm.sep,":",_xlpm.w,$G6294,LEFT(_xlpm.w,FIND(_xlpm.sep,_xlpm.w)-1))</f>
        <v>lɪ</v>
      </c>
      <c r="J6294" s="4" t="str">
        <f>_xlfn.LET(_xlpm.sep,":",_xlpm.w,$G6294,RIGHT(_xlpm.w,LEN(_xlpm.w)-FIND(_xlpm.sep,_xlpm.w)))</f>
        <v>leygh</v>
      </c>
      <c r="K6294" s="10">
        <f>_xlfn.LET(_xlpm.w,I6294,LEN(_xlpm.w))</f>
        <v>2</v>
      </c>
      <c r="L6294" s="10">
        <f>_xlfn.LET(_xlpm.w,J6294,LEN(_xlpm.w))</f>
        <v>5</v>
      </c>
      <c r="M6294" s="10">
        <f>_xlfn.LET(_xlpm.a,K6294,_xlpm.b,L6294,MAX(_xlpm.a,_xlpm.b))</f>
        <v>5</v>
      </c>
      <c r="N6294" s="10">
        <f>_xlfn.LET(_xlpm.d,(K6294,L6294),MAX(_xlpm.d)-MIN(_xlpm.d))</f>
        <v>3</v>
      </c>
      <c r="O6294" s="1" t="str">
        <f>_xlfn.LET(_xlpm.sep,":",_xlpm.w,$G6294,_xlfn.CONCAT("~",RIGHT(_xlpm.w,LEN(_xlpm.w)-FIND(_xlpm.sep,_xlpm.w)),"~"))</f>
        <v>~leygh~</v>
      </c>
      <c r="P6294" s="1" t="str">
        <f>_xlfn.LET(_xlpm.sep,":",_xlpm.w,$G6294,_xlfn.CONCAT("[",LEFT(_xlpm.w,FIND(_xlpm.sep,_xlpm.w)-1),"]"))</f>
        <v>[lɪ]</v>
      </c>
      <c r="Q6294" s="14" cm="1">
        <f t="array" ref="Q6294">SUM(_xlfn._xlws.FILTER($H$2:$H$7109,_xlfn.MAP($O$2:$O$7109,_xlfn.LAMBDA(_xlpm.x,_xlpm.x=$O6294))))</f>
        <v>9.9403578528827041E-5</v>
      </c>
      <c r="R6294" s="14">
        <f>$H6294/Q6294</f>
        <v>1</v>
      </c>
      <c r="S6294" s="14" cm="1">
        <f t="array" ref="S6294">SUM(_xlfn._xlws.FILTER($H$2:$H$7109,_xlfn.MAP($P$2:$P$7109,_xlfn.LAMBDA(_xlpm.x,_xlpm.x=$P6294))))</f>
        <v>2.067594433399602E-2</v>
      </c>
      <c r="T6294" s="14">
        <f>$H6294/S6294</f>
        <v>4.8076923076923088E-3</v>
      </c>
      <c r="U6294" s="14">
        <f>_xlfn.LET(_xlpm.freq,F6294,_xlpm.size,M6294+1,_xlpm.F,V6294,LOG(1+_xlpm.freq)*LOG(1+_xlpm.size)*_xlpm.F)</f>
        <v>3.8585094470117687E-3</v>
      </c>
      <c r="V6294" s="14">
        <f>_xlfn.LET(_xlpm.a,T6294,_xlpm.b,R6294,2*_xlpm.a*_xlpm.b/(_xlpm.a+_xlpm.b))</f>
        <v>9.5693779904306251E-3</v>
      </c>
      <c r="W6294" s="14">
        <f>_xlfn.LET(_xlpm.p,R6294,_xlpm.q,T6294,LOG(_xlpm.p/_xlpm.q))</f>
        <v>2.3180633349627615</v>
      </c>
      <c r="X6294" s="2"/>
    </row>
    <row r="6295" spans="1:24">
      <c r="A6295" s="1" t="str">
        <f>_xlfn.LET(_xlpm.sep," : ",CONCATENATE(O6295,_xlpm.sep,P6295))</f>
        <v>~lleah~ : [lɪ]</v>
      </c>
      <c r="B6295" s="1">
        <f>_xlfn.LET(_xlpm.d,$G6295,_xlpm.k,_xlfn.CONCAT(LEFT(TRIM(B$1),1),"*"),COUNTIF(_xlpm.d,_xlpm.k))</f>
        <v>0</v>
      </c>
      <c r="C6295" s="1">
        <f>_xlfn.LET(_xlpm.d,$G6295,_xlpm.k,_xlfn.CONCAT(LEFT(TRIM(C$1),1),"*"),COUNTIF(_xlpm.d,_xlpm.k))</f>
        <v>0</v>
      </c>
      <c r="D6295" s="1">
        <f>_xlfn.LET(_xlpm.d,$G6295,_xlpm.k,_xlfn.CONCAT(LEFT(TRIM(D$1),1),"*"),COUNTIF(_xlpm.d,_xlpm.k))</f>
        <v>0</v>
      </c>
      <c r="E6295" s="1">
        <f>LOG(F6295+1,10)</f>
        <v>0.47712125471966244</v>
      </c>
      <c r="F6295" s="7">
        <v>2</v>
      </c>
      <c r="G6295" s="9" t="s">
        <v>2327</v>
      </c>
      <c r="H6295" s="4">
        <f>F6295/freq.sum.r6e</f>
        <v>9.9403578528827041E-5</v>
      </c>
      <c r="I6295" s="1" t="str">
        <f>_xlfn.LET(_xlpm.sep,":",_xlpm.w,$G6295,LEFT(_xlpm.w,FIND(_xlpm.sep,_xlpm.w)-1))</f>
        <v>lɪ</v>
      </c>
      <c r="J6295" s="1" t="str">
        <f>_xlfn.LET(_xlpm.sep,":",_xlpm.w,$G6295,RIGHT(_xlpm.w,LEN(_xlpm.w)-FIND(_xlpm.sep,_xlpm.w)))</f>
        <v>lleah</v>
      </c>
      <c r="K6295" s="10">
        <f>_xlfn.LET(_xlpm.w,I6295,LEN(_xlpm.w))</f>
        <v>2</v>
      </c>
      <c r="L6295" s="10">
        <f>_xlfn.LET(_xlpm.w,J6295,LEN(_xlpm.w))</f>
        <v>5</v>
      </c>
      <c r="M6295" s="10">
        <f>_xlfn.LET(_xlpm.a,K6295,_xlpm.b,L6295,MAX(_xlpm.a,_xlpm.b))</f>
        <v>5</v>
      </c>
      <c r="N6295" s="10">
        <f>_xlfn.LET(_xlpm.d,(K6295,L6295),MAX(_xlpm.d)-MIN(_xlpm.d))</f>
        <v>3</v>
      </c>
      <c r="O6295" s="1" t="str">
        <f>_xlfn.LET(_xlpm.sep,":",_xlpm.w,$G6295,_xlfn.CONCAT("~",RIGHT(_xlpm.w,LEN(_xlpm.w)-FIND(_xlpm.sep,_xlpm.w)),"~"))</f>
        <v>~lleah~</v>
      </c>
      <c r="P6295" s="1" t="str">
        <f>_xlfn.LET(_xlpm.sep,":",_xlpm.w,$G6295,_xlfn.CONCAT("[",LEFT(_xlpm.w,FIND(_xlpm.sep,_xlpm.w)-1),"]"))</f>
        <v>[lɪ]</v>
      </c>
      <c r="Q6295" s="14" cm="1">
        <f t="array" ref="Q6295">SUM(_xlfn._xlws.FILTER($H$2:$H$7117,_xlfn.MAP($O$2:$O$7117,_xlfn.LAMBDA(_xlpm.x,_xlpm.x=$O6295))))</f>
        <v>9.9403578528827041E-5</v>
      </c>
      <c r="R6295" s="14">
        <f>$H6295/Q6295</f>
        <v>1</v>
      </c>
      <c r="S6295" s="14" cm="1">
        <f t="array" ref="S6295">SUM(_xlfn._xlws.FILTER($H$2:$H$7117,_xlfn.MAP($P$2:$P$7117,_xlfn.LAMBDA(_xlpm.x,_xlpm.x=$P6295))))</f>
        <v>2.067594433399602E-2</v>
      </c>
      <c r="T6295" s="14">
        <f>$H6295/S6295</f>
        <v>4.8076923076923088E-3</v>
      </c>
      <c r="U6295" s="14">
        <f>_xlfn.LET(_xlpm.freq,F6295,_xlpm.size,M6295+1,_xlpm.F,V6295,LOG(1+_xlpm.freq)*LOG(1+_xlpm.size)*_xlpm.F)</f>
        <v>3.8585094470117687E-3</v>
      </c>
      <c r="V6295" s="14">
        <f>_xlfn.LET(_xlpm.a,T6295,_xlpm.b,R6295,2*_xlpm.a*_xlpm.b/(_xlpm.a+_xlpm.b))</f>
        <v>9.5693779904306251E-3</v>
      </c>
      <c r="W6295" s="14">
        <f>_xlfn.LET(_xlpm.p,R6295,_xlpm.q,T6295,LOG(_xlpm.p/_xlpm.q))</f>
        <v>2.3180633349627615</v>
      </c>
      <c r="X6295" s="2"/>
    </row>
    <row r="6296" spans="1:24">
      <c r="A6296" s="1" t="str">
        <f>_xlfn.LET(_xlpm.sep," : ",CONCATENATE(O6296,_xlpm.sep,P6296))</f>
        <v>~llegh~ : [lɪ]</v>
      </c>
      <c r="B6296" s="1">
        <f>_xlfn.LET(_xlpm.d,$G6296,_xlpm.k,_xlfn.CONCAT(LEFT(TRIM(B$1),1),"*"),COUNTIF(_xlpm.d,_xlpm.k))</f>
        <v>0</v>
      </c>
      <c r="C6296" s="1">
        <f>_xlfn.LET(_xlpm.d,$G6296,_xlpm.k,_xlfn.CONCAT(LEFT(TRIM(C$1),1),"*"),COUNTIF(_xlpm.d,_xlpm.k))</f>
        <v>0</v>
      </c>
      <c r="D6296" s="1">
        <f>_xlfn.LET(_xlpm.d,$G6296,_xlpm.k,_xlfn.CONCAT(LEFT(TRIM(D$1),1),"*"),COUNTIF(_xlpm.d,_xlpm.k))</f>
        <v>0</v>
      </c>
      <c r="E6296" s="1">
        <f>LOG(F6296+1,10)</f>
        <v>0.47712125471966244</v>
      </c>
      <c r="F6296" s="7">
        <v>2</v>
      </c>
      <c r="G6296" s="9" t="s">
        <v>2331</v>
      </c>
      <c r="H6296" s="4">
        <f>F6296/freq.sum.r6e</f>
        <v>9.9403578528827041E-5</v>
      </c>
      <c r="I6296" s="1" t="str">
        <f>_xlfn.LET(_xlpm.sep,":",_xlpm.w,$G6296,LEFT(_xlpm.w,FIND(_xlpm.sep,_xlpm.w)-1))</f>
        <v>lɪ</v>
      </c>
      <c r="J6296" s="1" t="str">
        <f>_xlfn.LET(_xlpm.sep,":",_xlpm.w,$G6296,RIGHT(_xlpm.w,LEN(_xlpm.w)-FIND(_xlpm.sep,_xlpm.w)))</f>
        <v>llegh</v>
      </c>
      <c r="K6296" s="10">
        <f>_xlfn.LET(_xlpm.w,I6296,LEN(_xlpm.w))</f>
        <v>2</v>
      </c>
      <c r="L6296" s="10">
        <f>_xlfn.LET(_xlpm.w,J6296,LEN(_xlpm.w))</f>
        <v>5</v>
      </c>
      <c r="M6296" s="10">
        <f>_xlfn.LET(_xlpm.a,K6296,_xlpm.b,L6296,MAX(_xlpm.a,_xlpm.b))</f>
        <v>5</v>
      </c>
      <c r="N6296" s="10">
        <f>_xlfn.LET(_xlpm.d,(K6296,L6296),MAX(_xlpm.d)-MIN(_xlpm.d))</f>
        <v>3</v>
      </c>
      <c r="O6296" s="1" t="str">
        <f>_xlfn.LET(_xlpm.sep,":",_xlpm.w,$G6296,_xlfn.CONCAT("~",RIGHT(_xlpm.w,LEN(_xlpm.w)-FIND(_xlpm.sep,_xlpm.w)),"~"))</f>
        <v>~llegh~</v>
      </c>
      <c r="P6296" s="1" t="str">
        <f>_xlfn.LET(_xlpm.sep,":",_xlpm.w,$G6296,_xlfn.CONCAT("[",LEFT(_xlpm.w,FIND(_xlpm.sep,_xlpm.w)-1),"]"))</f>
        <v>[lɪ]</v>
      </c>
      <c r="Q6296" s="14" cm="1">
        <f t="array" ref="Q6296">SUM(_xlfn._xlws.FILTER($H$2:$H$7117,_xlfn.MAP($O$2:$O$7117,_xlfn.LAMBDA(_xlpm.x,_xlpm.x=$O6296))))</f>
        <v>9.9403578528827041E-5</v>
      </c>
      <c r="R6296" s="14">
        <f>$H6296/Q6296</f>
        <v>1</v>
      </c>
      <c r="S6296" s="14" cm="1">
        <f t="array" ref="S6296">SUM(_xlfn._xlws.FILTER($H$2:$H$7117,_xlfn.MAP($P$2:$P$7117,_xlfn.LAMBDA(_xlpm.x,_xlpm.x=$P6296))))</f>
        <v>2.067594433399602E-2</v>
      </c>
      <c r="T6296" s="14">
        <f>$H6296/S6296</f>
        <v>4.8076923076923088E-3</v>
      </c>
      <c r="U6296" s="14">
        <f>_xlfn.LET(_xlpm.freq,F6296,_xlpm.size,M6296+1,_xlpm.F,V6296,LOG(1+_xlpm.freq)*LOG(1+_xlpm.size)*_xlpm.F)</f>
        <v>3.8585094470117687E-3</v>
      </c>
      <c r="V6296" s="14">
        <f>_xlfn.LET(_xlpm.a,T6296,_xlpm.b,R6296,2*_xlpm.a*_xlpm.b/(_xlpm.a+_xlpm.b))</f>
        <v>9.5693779904306251E-3</v>
      </c>
      <c r="W6296" s="14">
        <f>_xlfn.LET(_xlpm.p,R6296,_xlpm.q,T6296,LOG(_xlpm.p/_xlpm.q))</f>
        <v>2.3180633349627615</v>
      </c>
      <c r="X6296" s="2"/>
    </row>
    <row r="6297" spans="1:24">
      <c r="A6297" s="1" t="str">
        <f>_xlfn.LET(_xlpm.sep," : ",CONCATENATE(O6297,_xlpm.sep,P6297))</f>
        <v>~lleyh~ : [lɪ]</v>
      </c>
      <c r="B6297" s="1">
        <f>_xlfn.LET(_xlpm.d,$G6297,_xlpm.k,_xlfn.CONCAT(LEFT(TRIM(B$1),1),"*"),COUNTIF(_xlpm.d,_xlpm.k))</f>
        <v>0</v>
      </c>
      <c r="C6297" s="1">
        <f>_xlfn.LET(_xlpm.d,$G6297,_xlpm.k,_xlfn.CONCAT(LEFT(TRIM(C$1),1),"*"),COUNTIF(_xlpm.d,_xlpm.k))</f>
        <v>0</v>
      </c>
      <c r="D6297" s="1">
        <f>_xlfn.LET(_xlpm.d,$G6297,_xlpm.k,_xlfn.CONCAT(LEFT(TRIM(D$1),1),"*"),COUNTIF(_xlpm.d,_xlpm.k))</f>
        <v>0</v>
      </c>
      <c r="E6297" s="1">
        <f>LOG(F6297+1,10)</f>
        <v>0.47712125471966244</v>
      </c>
      <c r="F6297" s="7">
        <v>2</v>
      </c>
      <c r="G6297" s="9" t="s">
        <v>2344</v>
      </c>
      <c r="H6297" s="4">
        <f>F6297/freq.sum.r6e</f>
        <v>9.9403578528827041E-5</v>
      </c>
      <c r="I6297" s="1" t="str">
        <f>_xlfn.LET(_xlpm.sep,":",_xlpm.w,$G6297,LEFT(_xlpm.w,FIND(_xlpm.sep,_xlpm.w)-1))</f>
        <v>lɪ</v>
      </c>
      <c r="J6297" s="1" t="str">
        <f>_xlfn.LET(_xlpm.sep,":",_xlpm.w,$G6297,RIGHT(_xlpm.w,LEN(_xlpm.w)-FIND(_xlpm.sep,_xlpm.w)))</f>
        <v>lleyh</v>
      </c>
      <c r="K6297" s="10">
        <f>_xlfn.LET(_xlpm.w,I6297,LEN(_xlpm.w))</f>
        <v>2</v>
      </c>
      <c r="L6297" s="10">
        <f>_xlfn.LET(_xlpm.w,J6297,LEN(_xlpm.w))</f>
        <v>5</v>
      </c>
      <c r="M6297" s="10">
        <f>_xlfn.LET(_xlpm.a,K6297,_xlpm.b,L6297,MAX(_xlpm.a,_xlpm.b))</f>
        <v>5</v>
      </c>
      <c r="N6297" s="10">
        <f>_xlfn.LET(_xlpm.d,(K6297,L6297),MAX(_xlpm.d)-MIN(_xlpm.d))</f>
        <v>3</v>
      </c>
      <c r="O6297" s="1" t="str">
        <f>_xlfn.LET(_xlpm.sep,":",_xlpm.w,$G6297,_xlfn.CONCAT("~",RIGHT(_xlpm.w,LEN(_xlpm.w)-FIND(_xlpm.sep,_xlpm.w)),"~"))</f>
        <v>~lleyh~</v>
      </c>
      <c r="P6297" s="1" t="str">
        <f>_xlfn.LET(_xlpm.sep,":",_xlpm.w,$G6297,_xlfn.CONCAT("[",LEFT(_xlpm.w,FIND(_xlpm.sep,_xlpm.w)-1),"]"))</f>
        <v>[lɪ]</v>
      </c>
      <c r="Q6297" s="14" cm="1">
        <f t="array" ref="Q6297">SUM(_xlfn._xlws.FILTER($H$2:$H$7117,_xlfn.MAP($O$2:$O$7117,_xlfn.LAMBDA(_xlpm.x,_xlpm.x=$O6297))))</f>
        <v>9.9403578528827041E-5</v>
      </c>
      <c r="R6297" s="14">
        <f>$H6297/Q6297</f>
        <v>1</v>
      </c>
      <c r="S6297" s="14" cm="1">
        <f t="array" ref="S6297">SUM(_xlfn._xlws.FILTER($H$2:$H$7117,_xlfn.MAP($P$2:$P$7117,_xlfn.LAMBDA(_xlpm.x,_xlpm.x=$P6297))))</f>
        <v>2.067594433399602E-2</v>
      </c>
      <c r="T6297" s="14">
        <f>$H6297/S6297</f>
        <v>4.8076923076923088E-3</v>
      </c>
      <c r="U6297" s="14">
        <f>_xlfn.LET(_xlpm.freq,F6297,_xlpm.size,M6297+1,_xlpm.F,V6297,LOG(1+_xlpm.freq)*LOG(1+_xlpm.size)*_xlpm.F)</f>
        <v>3.8585094470117687E-3</v>
      </c>
      <c r="V6297" s="14">
        <f>_xlfn.LET(_xlpm.a,T6297,_xlpm.b,R6297,2*_xlpm.a*_xlpm.b/(_xlpm.a+_xlpm.b))</f>
        <v>9.5693779904306251E-3</v>
      </c>
      <c r="W6297" s="14">
        <f>_xlfn.LET(_xlpm.p,R6297,_xlpm.q,T6297,LOG(_xlpm.p/_xlpm.q))</f>
        <v>2.3180633349627615</v>
      </c>
      <c r="X6297" s="2"/>
    </row>
    <row r="6298" spans="1:24">
      <c r="A6298" s="1" t="str">
        <f>_xlfn.LET(_xlpm.sep," : ",CONCATENATE(O6298,_xlpm.sep,P6298))</f>
        <v>~llygh~ : [lɪ]</v>
      </c>
      <c r="B6298" s="1">
        <f>_xlfn.LET(_xlpm.d,$G6298,_xlpm.k,_xlfn.CONCAT(LEFT(TRIM(B$1),1),"*"),COUNTIF(_xlpm.d,_xlpm.k))</f>
        <v>0</v>
      </c>
      <c r="C6298" s="1">
        <f>_xlfn.LET(_xlpm.d,$G6298,_xlpm.k,_xlfn.CONCAT(LEFT(TRIM(C$1),1),"*"),COUNTIF(_xlpm.d,_xlpm.k))</f>
        <v>0</v>
      </c>
      <c r="D6298" s="1">
        <f>_xlfn.LET(_xlpm.d,$G6298,_xlpm.k,_xlfn.CONCAT(LEFT(TRIM(D$1),1),"*"),COUNTIF(_xlpm.d,_xlpm.k))</f>
        <v>0</v>
      </c>
      <c r="E6298" s="1">
        <f>LOG(F6298+1,10)</f>
        <v>0.47712125471966244</v>
      </c>
      <c r="F6298" s="7">
        <v>2</v>
      </c>
      <c r="G6298" s="9" t="s">
        <v>2361</v>
      </c>
      <c r="H6298" s="4">
        <f>F6298/freq.sum.r6e</f>
        <v>9.9403578528827041E-5</v>
      </c>
      <c r="I6298" s="1" t="str">
        <f>_xlfn.LET(_xlpm.sep,":",_xlpm.w,$G6298,LEFT(_xlpm.w,FIND(_xlpm.sep,_xlpm.w)-1))</f>
        <v>lɪ</v>
      </c>
      <c r="J6298" s="1" t="str">
        <f>_xlfn.LET(_xlpm.sep,":",_xlpm.w,$G6298,RIGHT(_xlpm.w,LEN(_xlpm.w)-FIND(_xlpm.sep,_xlpm.w)))</f>
        <v>llygh</v>
      </c>
      <c r="K6298" s="10">
        <f>_xlfn.LET(_xlpm.w,I6298,LEN(_xlpm.w))</f>
        <v>2</v>
      </c>
      <c r="L6298" s="10">
        <f>_xlfn.LET(_xlpm.w,J6298,LEN(_xlpm.w))</f>
        <v>5</v>
      </c>
      <c r="M6298" s="10">
        <f>_xlfn.LET(_xlpm.a,K6298,_xlpm.b,L6298,MAX(_xlpm.a,_xlpm.b))</f>
        <v>5</v>
      </c>
      <c r="N6298" s="10">
        <f>_xlfn.LET(_xlpm.d,(K6298,L6298),MAX(_xlpm.d)-MIN(_xlpm.d))</f>
        <v>3</v>
      </c>
      <c r="O6298" s="1" t="str">
        <f>_xlfn.LET(_xlpm.sep,":",_xlpm.w,$G6298,_xlfn.CONCAT("~",RIGHT(_xlpm.w,LEN(_xlpm.w)-FIND(_xlpm.sep,_xlpm.w)),"~"))</f>
        <v>~llygh~</v>
      </c>
      <c r="P6298" s="1" t="str">
        <f>_xlfn.LET(_xlpm.sep,":",_xlpm.w,$G6298,_xlfn.CONCAT("[",LEFT(_xlpm.w,FIND(_xlpm.sep,_xlpm.w)-1),"]"))</f>
        <v>[lɪ]</v>
      </c>
      <c r="Q6298" s="14" cm="1">
        <f t="array" ref="Q6298">SUM(_xlfn._xlws.FILTER($H$2:$H$7117,_xlfn.MAP($O$2:$O$7117,_xlfn.LAMBDA(_xlpm.x,_xlpm.x=$O6298))))</f>
        <v>9.9403578528827041E-5</v>
      </c>
      <c r="R6298" s="14">
        <f>$H6298/Q6298</f>
        <v>1</v>
      </c>
      <c r="S6298" s="14" cm="1">
        <f t="array" ref="S6298">SUM(_xlfn._xlws.FILTER($H$2:$H$7117,_xlfn.MAP($P$2:$P$7117,_xlfn.LAMBDA(_xlpm.x,_xlpm.x=$P6298))))</f>
        <v>2.067594433399602E-2</v>
      </c>
      <c r="T6298" s="14">
        <f>$H6298/S6298</f>
        <v>4.8076923076923088E-3</v>
      </c>
      <c r="U6298" s="14">
        <f>_xlfn.LET(_xlpm.freq,F6298,_xlpm.size,M6298+1,_xlpm.F,V6298,LOG(1+_xlpm.freq)*LOG(1+_xlpm.size)*_xlpm.F)</f>
        <v>3.8585094470117687E-3</v>
      </c>
      <c r="V6298" s="14">
        <f>_xlfn.LET(_xlpm.a,T6298,_xlpm.b,R6298,2*_xlpm.a*_xlpm.b/(_xlpm.a+_xlpm.b))</f>
        <v>9.5693779904306251E-3</v>
      </c>
      <c r="W6298" s="14">
        <f>_xlfn.LET(_xlpm.p,R6298,_xlpm.q,T6298,LOG(_xlpm.p/_xlpm.q))</f>
        <v>2.3180633349627615</v>
      </c>
      <c r="X6298" s="2"/>
    </row>
    <row r="6299" spans="1:24">
      <c r="A6299" s="1" t="str">
        <f>_xlfn.LET(_xlpm.sep," : ",CONCATENATE(O6299,_xlpm.sep,P6299))</f>
        <v>~slegh~ : [lɪ]</v>
      </c>
      <c r="B6299" s="1">
        <f>_xlfn.LET(_xlpm.d,$G6299,_xlpm.k,_xlfn.CONCAT(LEFT(TRIM(B$1),1),"*"),COUNTIF(_xlpm.d,_xlpm.k))</f>
        <v>0</v>
      </c>
      <c r="C6299" s="1">
        <f>_xlfn.LET(_xlpm.d,$G6299,_xlpm.k,_xlfn.CONCAT(LEFT(TRIM(C$1),1),"*"),COUNTIF(_xlpm.d,_xlpm.k))</f>
        <v>0</v>
      </c>
      <c r="D6299" s="1">
        <f>_xlfn.LET(_xlpm.d,$G6299,_xlpm.k,_xlfn.CONCAT(LEFT(TRIM(D$1),1),"*"),COUNTIF(_xlpm.d,_xlpm.k))</f>
        <v>0</v>
      </c>
      <c r="E6299" s="1">
        <f>LOG(F6299+1,10)</f>
        <v>0.47712125471966244</v>
      </c>
      <c r="F6299" s="7">
        <v>2</v>
      </c>
      <c r="G6299" s="9" t="s">
        <v>2404</v>
      </c>
      <c r="H6299" s="4">
        <f>F6299/freq.sum.r6e</f>
        <v>9.9403578528827041E-5</v>
      </c>
      <c r="I6299" s="4" t="str">
        <f>_xlfn.LET(_xlpm.sep,":",_xlpm.w,$G6299,LEFT(_xlpm.w,FIND(_xlpm.sep,_xlpm.w)-1))</f>
        <v>lɪ</v>
      </c>
      <c r="J6299" s="4" t="str">
        <f>_xlfn.LET(_xlpm.sep,":",_xlpm.w,$G6299,RIGHT(_xlpm.w,LEN(_xlpm.w)-FIND(_xlpm.sep,_xlpm.w)))</f>
        <v>slegh</v>
      </c>
      <c r="K6299" s="10">
        <f>_xlfn.LET(_xlpm.w,I6299,LEN(_xlpm.w))</f>
        <v>2</v>
      </c>
      <c r="L6299" s="10">
        <f>_xlfn.LET(_xlpm.w,J6299,LEN(_xlpm.w))</f>
        <v>5</v>
      </c>
      <c r="M6299" s="10">
        <f>_xlfn.LET(_xlpm.a,K6299,_xlpm.b,L6299,MAX(_xlpm.a,_xlpm.b))</f>
        <v>5</v>
      </c>
      <c r="N6299" s="10">
        <f>_xlfn.LET(_xlpm.d,(K6299,L6299),MAX(_xlpm.d)-MIN(_xlpm.d))</f>
        <v>3</v>
      </c>
      <c r="O6299" s="1" t="str">
        <f>_xlfn.LET(_xlpm.sep,":",_xlpm.w,$G6299,_xlfn.CONCAT("~",RIGHT(_xlpm.w,LEN(_xlpm.w)-FIND(_xlpm.sep,_xlpm.w)),"~"))</f>
        <v>~slegh~</v>
      </c>
      <c r="P6299" s="1" t="str">
        <f>_xlfn.LET(_xlpm.sep,":",_xlpm.w,$G6299,_xlfn.CONCAT("[",LEFT(_xlpm.w,FIND(_xlpm.sep,_xlpm.w)-1),"]"))</f>
        <v>[lɪ]</v>
      </c>
      <c r="Q6299" s="14" cm="1">
        <f t="array" ref="Q6299">SUM(_xlfn._xlws.FILTER($H$2:$H$7109,_xlfn.MAP($O$2:$O$7109,_xlfn.LAMBDA(_xlpm.x,_xlpm.x=$O6299))))</f>
        <v>9.9403578528827041E-5</v>
      </c>
      <c r="R6299" s="14">
        <f>$H6299/Q6299</f>
        <v>1</v>
      </c>
      <c r="S6299" s="14" cm="1">
        <f t="array" ref="S6299">SUM(_xlfn._xlws.FILTER($H$2:$H$7109,_xlfn.MAP($P$2:$P$7109,_xlfn.LAMBDA(_xlpm.x,_xlpm.x=$P6299))))</f>
        <v>2.067594433399602E-2</v>
      </c>
      <c r="T6299" s="14">
        <f>$H6299/S6299</f>
        <v>4.8076923076923088E-3</v>
      </c>
      <c r="U6299" s="14">
        <f>_xlfn.LET(_xlpm.freq,F6299,_xlpm.size,M6299+1,_xlpm.F,V6299,LOG(1+_xlpm.freq)*LOG(1+_xlpm.size)*_xlpm.F)</f>
        <v>3.8585094470117687E-3</v>
      </c>
      <c r="V6299" s="14">
        <f>_xlfn.LET(_xlpm.a,T6299,_xlpm.b,R6299,2*_xlpm.a*_xlpm.b/(_xlpm.a+_xlpm.b))</f>
        <v>9.5693779904306251E-3</v>
      </c>
      <c r="W6299" s="14">
        <f>_xlfn.LET(_xlpm.p,R6299,_xlpm.q,T6299,LOG(_xlpm.p/_xlpm.q))</f>
        <v>2.3180633349627615</v>
      </c>
      <c r="X6299" s="2"/>
    </row>
    <row r="6300" spans="1:24">
      <c r="A6300" s="1" t="str">
        <f>_xlfn.LET(_xlpm.sep," : ",CONCATENATE(O6300,_xlpm.sep,P6300))</f>
        <v>~dge'r~ : [dʒɪ]</v>
      </c>
      <c r="B6300" s="1">
        <f>_xlfn.LET(_xlpm.d,$G6300,_xlpm.k,_xlfn.CONCAT(LEFT(TRIM(B$1),1),"*"),COUNTIF(_xlpm.d,_xlpm.k))</f>
        <v>0</v>
      </c>
      <c r="C6300" s="1">
        <f>_xlfn.LET(_xlpm.d,$G6300,_xlpm.k,_xlfn.CONCAT(LEFT(TRIM(C$1),1),"*"),COUNTIF(_xlpm.d,_xlpm.k))</f>
        <v>0</v>
      </c>
      <c r="D6300" s="1">
        <f>_xlfn.LET(_xlpm.d,$G6300,_xlpm.k,_xlfn.CONCAT(LEFT(TRIM(D$1),1),"*"),COUNTIF(_xlpm.d,_xlpm.k))</f>
        <v>0</v>
      </c>
      <c r="E6300" s="1">
        <f>LOG(F6300+1,10)</f>
        <v>0.30102999566398114</v>
      </c>
      <c r="F6300" s="7">
        <v>1</v>
      </c>
      <c r="G6300" s="9" t="s">
        <v>707</v>
      </c>
      <c r="H6300" s="4">
        <f>F6300/freq.sum.r6e</f>
        <v>4.9701789264413521E-5</v>
      </c>
      <c r="I6300" s="1" t="str">
        <f>_xlfn.LET(_xlpm.sep,":",_xlpm.w,$G6300,LEFT(_xlpm.w,FIND(_xlpm.sep,_xlpm.w)-1))</f>
        <v>dʒɪ</v>
      </c>
      <c r="J6300" s="1" t="str">
        <f>_xlfn.LET(_xlpm.sep,":",_xlpm.w,$G6300,RIGHT(_xlpm.w,LEN(_xlpm.w)-FIND(_xlpm.sep,_xlpm.w)))</f>
        <v>dge'r</v>
      </c>
      <c r="K6300" s="10">
        <f>_xlfn.LET(_xlpm.w,I6300,LEN(_xlpm.w))</f>
        <v>3</v>
      </c>
      <c r="L6300" s="10">
        <f>_xlfn.LET(_xlpm.w,J6300,LEN(_xlpm.w))</f>
        <v>5</v>
      </c>
      <c r="M6300" s="10">
        <f>_xlfn.LET(_xlpm.a,K6300,_xlpm.b,L6300,MAX(_xlpm.a,_xlpm.b))</f>
        <v>5</v>
      </c>
      <c r="N6300" s="10">
        <f>_xlfn.LET(_xlpm.d,(K6300,L6300),MAX(_xlpm.d)-MIN(_xlpm.d))</f>
        <v>2</v>
      </c>
      <c r="O6300" s="1" t="str">
        <f>_xlfn.LET(_xlpm.sep,":",_xlpm.w,$G6300,_xlfn.CONCAT("~",RIGHT(_xlpm.w,LEN(_xlpm.w)-FIND(_xlpm.sep,_xlpm.w)),"~"))</f>
        <v>~dge'r~</v>
      </c>
      <c r="P6300" s="1" t="str">
        <f>_xlfn.LET(_xlpm.sep,":",_xlpm.w,$G6300,_xlfn.CONCAT("[",LEFT(_xlpm.w,FIND(_xlpm.sep,_xlpm.w)-1),"]"))</f>
        <v>[dʒɪ]</v>
      </c>
      <c r="Q6300" s="14" cm="1">
        <f t="array" ref="Q6300">SUM(_xlfn._xlws.FILTER($H$2:$H$7117,_xlfn.MAP($O$2:$O$7117,_xlfn.LAMBDA(_xlpm.x,_xlpm.x=$O6300))))</f>
        <v>4.9701789264413521E-5</v>
      </c>
      <c r="R6300" s="14">
        <f>$H6300/Q6300</f>
        <v>1</v>
      </c>
      <c r="S6300" s="14" cm="1">
        <f t="array" ref="S6300">SUM(_xlfn._xlws.FILTER($H$2:$H$7117,_xlfn.MAP($P$2:$P$7117,_xlfn.LAMBDA(_xlpm.x,_xlpm.x=$P6300))))</f>
        <v>1.1133200795228625E-2</v>
      </c>
      <c r="T6300" s="14">
        <f>$H6300/S6300</f>
        <v>4.4642857142857158E-3</v>
      </c>
      <c r="U6300" s="14">
        <f>_xlfn.LET(_xlpm.freq,F6300,_xlpm.size,M6300+1,_xlpm.F,V6300,LOG(1+_xlpm.freq)*LOG(1+_xlpm.size)*_xlpm.F)</f>
        <v>2.2613320828544958E-3</v>
      </c>
      <c r="V6300" s="14">
        <f>_xlfn.LET(_xlpm.a,T6300,_xlpm.b,R6300,2*_xlpm.a*_xlpm.b/(_xlpm.a+_xlpm.b))</f>
        <v>8.8888888888888906E-3</v>
      </c>
      <c r="W6300" s="14">
        <f>_xlfn.LET(_xlpm.p,R6300,_xlpm.q,T6300,LOG(_xlpm.p/_xlpm.q))</f>
        <v>2.3502480183341627</v>
      </c>
      <c r="X6300" s="2"/>
    </row>
    <row r="6301" spans="1:24">
      <c r="A6301" s="1" t="str">
        <f>_xlfn.LET(_xlpm.sep," : ",CONCATENATE(O6301,_xlpm.sep,P6301))</f>
        <v>~dgery~ : [dʒɪ]</v>
      </c>
      <c r="B6301" s="1">
        <f>_xlfn.LET(_xlpm.d,$G6301,_xlpm.k,_xlfn.CONCAT(LEFT(TRIM(B$1),1),"*"),COUNTIF(_xlpm.d,_xlpm.k))</f>
        <v>0</v>
      </c>
      <c r="C6301" s="1">
        <f>_xlfn.LET(_xlpm.d,$G6301,_xlpm.k,_xlfn.CONCAT(LEFT(TRIM(C$1),1),"*"),COUNTIF(_xlpm.d,_xlpm.k))</f>
        <v>0</v>
      </c>
      <c r="D6301" s="1">
        <f>_xlfn.LET(_xlpm.d,$G6301,_xlpm.k,_xlfn.CONCAT(LEFT(TRIM(D$1),1),"*"),COUNTIF(_xlpm.d,_xlpm.k))</f>
        <v>0</v>
      </c>
      <c r="E6301" s="1">
        <f>LOG(F6301+1,10)</f>
        <v>0.30102999566398114</v>
      </c>
      <c r="F6301" s="7">
        <v>1</v>
      </c>
      <c r="G6301" s="9" t="s">
        <v>712</v>
      </c>
      <c r="H6301" s="4">
        <f>F6301/freq.sum.r6e</f>
        <v>4.9701789264413521E-5</v>
      </c>
      <c r="I6301" s="1" t="str">
        <f>_xlfn.LET(_xlpm.sep,":",_xlpm.w,$G6301,LEFT(_xlpm.w,FIND(_xlpm.sep,_xlpm.w)-1))</f>
        <v>dʒɪ</v>
      </c>
      <c r="J6301" s="1" t="str">
        <f>_xlfn.LET(_xlpm.sep,":",_xlpm.w,$G6301,RIGHT(_xlpm.w,LEN(_xlpm.w)-FIND(_xlpm.sep,_xlpm.w)))</f>
        <v>dgery</v>
      </c>
      <c r="K6301" s="10">
        <f>_xlfn.LET(_xlpm.w,I6301,LEN(_xlpm.w))</f>
        <v>3</v>
      </c>
      <c r="L6301" s="10">
        <f>_xlfn.LET(_xlpm.w,J6301,LEN(_xlpm.w))</f>
        <v>5</v>
      </c>
      <c r="M6301" s="10">
        <f>_xlfn.LET(_xlpm.a,K6301,_xlpm.b,L6301,MAX(_xlpm.a,_xlpm.b))</f>
        <v>5</v>
      </c>
      <c r="N6301" s="10">
        <f>_xlfn.LET(_xlpm.d,(K6301,L6301),MAX(_xlpm.d)-MIN(_xlpm.d))</f>
        <v>2</v>
      </c>
      <c r="O6301" s="1" t="str">
        <f>_xlfn.LET(_xlpm.sep,":",_xlpm.w,$G6301,_xlfn.CONCAT("~",RIGHT(_xlpm.w,LEN(_xlpm.w)-FIND(_xlpm.sep,_xlpm.w)),"~"))</f>
        <v>~dgery~</v>
      </c>
      <c r="P6301" s="1" t="str">
        <f>_xlfn.LET(_xlpm.sep,":",_xlpm.w,$G6301,_xlfn.CONCAT("[",LEFT(_xlpm.w,FIND(_xlpm.sep,_xlpm.w)-1),"]"))</f>
        <v>[dʒɪ]</v>
      </c>
      <c r="Q6301" s="14" cm="1">
        <f t="array" ref="Q6301">SUM(_xlfn._xlws.FILTER($H$2:$H$7109,_xlfn.MAP($O$2:$O$7109,_xlfn.LAMBDA(_xlpm.x,_xlpm.x=$O6301))))</f>
        <v>4.9701789264413521E-5</v>
      </c>
      <c r="R6301" s="14">
        <f>$H6301/Q6301</f>
        <v>1</v>
      </c>
      <c r="S6301" s="14" cm="1">
        <f t="array" ref="S6301">SUM(_xlfn._xlws.FILTER($H$2:$H$7109,_xlfn.MAP($P$2:$P$7109,_xlfn.LAMBDA(_xlpm.x,_xlpm.x=$P6301))))</f>
        <v>1.1133200795228625E-2</v>
      </c>
      <c r="T6301" s="14">
        <f>$H6301/S6301</f>
        <v>4.4642857142857158E-3</v>
      </c>
      <c r="U6301" s="14">
        <f>_xlfn.LET(_xlpm.freq,F6301,_xlpm.size,M6301+1,_xlpm.F,V6301,LOG(1+_xlpm.freq)*LOG(1+_xlpm.size)*_xlpm.F)</f>
        <v>2.2613320828544958E-3</v>
      </c>
      <c r="V6301" s="14">
        <f>_xlfn.LET(_xlpm.a,T6301,_xlpm.b,R6301,2*_xlpm.a*_xlpm.b/(_xlpm.a+_xlpm.b))</f>
        <v>8.8888888888888906E-3</v>
      </c>
      <c r="W6301" s="14">
        <f>_xlfn.LET(_xlpm.p,R6301,_xlpm.q,T6301,LOG(_xlpm.p/_xlpm.q))</f>
        <v>2.3502480183341627</v>
      </c>
      <c r="X6301" s="2"/>
    </row>
    <row r="6302" spans="1:24">
      <c r="A6302" s="1" t="str">
        <f>_xlfn.LET(_xlpm.sep," : ",CONCATENATE(O6302,_xlpm.sep,P6302))</f>
        <v>~dgi'r~ : [dʒɪ]</v>
      </c>
      <c r="B6302" s="1">
        <f>_xlfn.LET(_xlpm.d,$G6302,_xlpm.k,_xlfn.CONCAT(LEFT(TRIM(B$1),1),"*"),COUNTIF(_xlpm.d,_xlpm.k))</f>
        <v>0</v>
      </c>
      <c r="C6302" s="1">
        <f>_xlfn.LET(_xlpm.d,$G6302,_xlpm.k,_xlfn.CONCAT(LEFT(TRIM(C$1),1),"*"),COUNTIF(_xlpm.d,_xlpm.k))</f>
        <v>0</v>
      </c>
      <c r="D6302" s="1">
        <f>_xlfn.LET(_xlpm.d,$G6302,_xlpm.k,_xlfn.CONCAT(LEFT(TRIM(D$1),1),"*"),COUNTIF(_xlpm.d,_xlpm.k))</f>
        <v>0</v>
      </c>
      <c r="E6302" s="1">
        <f>LOG(F6302+1,10)</f>
        <v>0.30102999566398114</v>
      </c>
      <c r="F6302" s="7">
        <v>1</v>
      </c>
      <c r="G6302" s="9" t="s">
        <v>714</v>
      </c>
      <c r="H6302" s="4">
        <f>F6302/freq.sum.r6e</f>
        <v>4.9701789264413521E-5</v>
      </c>
      <c r="I6302" s="1" t="str">
        <f>_xlfn.LET(_xlpm.sep,":",_xlpm.w,$G6302,LEFT(_xlpm.w,FIND(_xlpm.sep,_xlpm.w)-1))</f>
        <v>dʒɪ</v>
      </c>
      <c r="J6302" s="1" t="str">
        <f>_xlfn.LET(_xlpm.sep,":",_xlpm.w,$G6302,RIGHT(_xlpm.w,LEN(_xlpm.w)-FIND(_xlpm.sep,_xlpm.w)))</f>
        <v>dgi'r</v>
      </c>
      <c r="K6302" s="10">
        <f>_xlfn.LET(_xlpm.w,I6302,LEN(_xlpm.w))</f>
        <v>3</v>
      </c>
      <c r="L6302" s="10">
        <f>_xlfn.LET(_xlpm.w,J6302,LEN(_xlpm.w))</f>
        <v>5</v>
      </c>
      <c r="M6302" s="10">
        <f>_xlfn.LET(_xlpm.a,K6302,_xlpm.b,L6302,MAX(_xlpm.a,_xlpm.b))</f>
        <v>5</v>
      </c>
      <c r="N6302" s="10">
        <f>_xlfn.LET(_xlpm.d,(K6302,L6302),MAX(_xlpm.d)-MIN(_xlpm.d))</f>
        <v>2</v>
      </c>
      <c r="O6302" s="1" t="str">
        <f>_xlfn.LET(_xlpm.sep,":",_xlpm.w,$G6302,_xlfn.CONCAT("~",RIGHT(_xlpm.w,LEN(_xlpm.w)-FIND(_xlpm.sep,_xlpm.w)),"~"))</f>
        <v>~dgi'r~</v>
      </c>
      <c r="P6302" s="1" t="str">
        <f>_xlfn.LET(_xlpm.sep,":",_xlpm.w,$G6302,_xlfn.CONCAT("[",LEFT(_xlpm.w,FIND(_xlpm.sep,_xlpm.w)-1),"]"))</f>
        <v>[dʒɪ]</v>
      </c>
      <c r="Q6302" s="14" cm="1">
        <f t="array" ref="Q6302">SUM(_xlfn._xlws.FILTER($H$2:$H$7117,_xlfn.MAP($O$2:$O$7117,_xlfn.LAMBDA(_xlpm.x,_xlpm.x=$O6302))))</f>
        <v>4.9701789264413521E-5</v>
      </c>
      <c r="R6302" s="14">
        <f>$H6302/Q6302</f>
        <v>1</v>
      </c>
      <c r="S6302" s="14" cm="1">
        <f t="array" ref="S6302">SUM(_xlfn._xlws.FILTER($H$2:$H$7117,_xlfn.MAP($P$2:$P$7117,_xlfn.LAMBDA(_xlpm.x,_xlpm.x=$P6302))))</f>
        <v>1.1133200795228625E-2</v>
      </c>
      <c r="T6302" s="14">
        <f>$H6302/S6302</f>
        <v>4.4642857142857158E-3</v>
      </c>
      <c r="U6302" s="14">
        <f>_xlfn.LET(_xlpm.freq,F6302,_xlpm.size,M6302+1,_xlpm.F,V6302,LOG(1+_xlpm.freq)*LOG(1+_xlpm.size)*_xlpm.F)</f>
        <v>2.2613320828544958E-3</v>
      </c>
      <c r="V6302" s="14">
        <f>_xlfn.LET(_xlpm.a,T6302,_xlpm.b,R6302,2*_xlpm.a*_xlpm.b/(_xlpm.a+_xlpm.b))</f>
        <v>8.8888888888888906E-3</v>
      </c>
      <c r="W6302" s="14">
        <f>_xlfn.LET(_xlpm.p,R6302,_xlpm.q,T6302,LOG(_xlpm.p/_xlpm.q))</f>
        <v>2.3502480183341627</v>
      </c>
      <c r="X6302" s="2"/>
    </row>
    <row r="6303" spans="1:24">
      <c r="A6303" s="1" t="str">
        <f>_xlfn.LET(_xlpm.sep," : ",CONCATENATE(O6303,_xlpm.sep,P6303))</f>
        <v>~dgiry~ : [dʒɪ]</v>
      </c>
      <c r="B6303" s="1">
        <f>_xlfn.LET(_xlpm.d,$G6303,_xlpm.k,_xlfn.CONCAT(LEFT(TRIM(B$1),1),"*"),COUNTIF(_xlpm.d,_xlpm.k))</f>
        <v>0</v>
      </c>
      <c r="C6303" s="1">
        <f>_xlfn.LET(_xlpm.d,$G6303,_xlpm.k,_xlfn.CONCAT(LEFT(TRIM(C$1),1),"*"),COUNTIF(_xlpm.d,_xlpm.k))</f>
        <v>0</v>
      </c>
      <c r="D6303" s="1">
        <f>_xlfn.LET(_xlpm.d,$G6303,_xlpm.k,_xlfn.CONCAT(LEFT(TRIM(D$1),1),"*"),COUNTIF(_xlpm.d,_xlpm.k))</f>
        <v>0</v>
      </c>
      <c r="E6303" s="1">
        <f>LOG(F6303+1,10)</f>
        <v>0.30102999566398114</v>
      </c>
      <c r="F6303" s="7">
        <v>1</v>
      </c>
      <c r="G6303" s="9" t="s">
        <v>719</v>
      </c>
      <c r="H6303" s="4">
        <f>F6303/freq.sum.r6e</f>
        <v>4.9701789264413521E-5</v>
      </c>
      <c r="I6303" s="1" t="str">
        <f>_xlfn.LET(_xlpm.sep,":",_xlpm.w,$G6303,LEFT(_xlpm.w,FIND(_xlpm.sep,_xlpm.w)-1))</f>
        <v>dʒɪ</v>
      </c>
      <c r="J6303" s="1" t="str">
        <f>_xlfn.LET(_xlpm.sep,":",_xlpm.w,$G6303,RIGHT(_xlpm.w,LEN(_xlpm.w)-FIND(_xlpm.sep,_xlpm.w)))</f>
        <v>dgiry</v>
      </c>
      <c r="K6303" s="10">
        <f>_xlfn.LET(_xlpm.w,I6303,LEN(_xlpm.w))</f>
        <v>3</v>
      </c>
      <c r="L6303" s="10">
        <f>_xlfn.LET(_xlpm.w,J6303,LEN(_xlpm.w))</f>
        <v>5</v>
      </c>
      <c r="M6303" s="10">
        <f>_xlfn.LET(_xlpm.a,K6303,_xlpm.b,L6303,MAX(_xlpm.a,_xlpm.b))</f>
        <v>5</v>
      </c>
      <c r="N6303" s="10">
        <f>_xlfn.LET(_xlpm.d,(K6303,L6303),MAX(_xlpm.d)-MIN(_xlpm.d))</f>
        <v>2</v>
      </c>
      <c r="O6303" s="1" t="str">
        <f>_xlfn.LET(_xlpm.sep,":",_xlpm.w,$G6303,_xlfn.CONCAT("~",RIGHT(_xlpm.w,LEN(_xlpm.w)-FIND(_xlpm.sep,_xlpm.w)),"~"))</f>
        <v>~dgiry~</v>
      </c>
      <c r="P6303" s="1" t="str">
        <f>_xlfn.LET(_xlpm.sep,":",_xlpm.w,$G6303,_xlfn.CONCAT("[",LEFT(_xlpm.w,FIND(_xlpm.sep,_xlpm.w)-1),"]"))</f>
        <v>[dʒɪ]</v>
      </c>
      <c r="Q6303" s="14" cm="1">
        <f t="array" ref="Q6303">SUM(_xlfn._xlws.FILTER($H$2:$H$7117,_xlfn.MAP($O$2:$O$7117,_xlfn.LAMBDA(_xlpm.x,_xlpm.x=$O6303))))</f>
        <v>4.9701789264413521E-5</v>
      </c>
      <c r="R6303" s="14">
        <f>$H6303/Q6303</f>
        <v>1</v>
      </c>
      <c r="S6303" s="14" cm="1">
        <f t="array" ref="S6303">SUM(_xlfn._xlws.FILTER($H$2:$H$7117,_xlfn.MAP($P$2:$P$7117,_xlfn.LAMBDA(_xlpm.x,_xlpm.x=$P6303))))</f>
        <v>1.1133200795228625E-2</v>
      </c>
      <c r="T6303" s="14">
        <f>$H6303/S6303</f>
        <v>4.4642857142857158E-3</v>
      </c>
      <c r="U6303" s="14">
        <f>_xlfn.LET(_xlpm.freq,F6303,_xlpm.size,M6303+1,_xlpm.F,V6303,LOG(1+_xlpm.freq)*LOG(1+_xlpm.size)*_xlpm.F)</f>
        <v>2.2613320828544958E-3</v>
      </c>
      <c r="V6303" s="14">
        <f>_xlfn.LET(_xlpm.a,T6303,_xlpm.b,R6303,2*_xlpm.a*_xlpm.b/(_xlpm.a+_xlpm.b))</f>
        <v>8.8888888888888906E-3</v>
      </c>
      <c r="W6303" s="14">
        <f>_xlfn.LET(_xlpm.p,R6303,_xlpm.q,T6303,LOG(_xlpm.p/_xlpm.q))</f>
        <v>2.3502480183341627</v>
      </c>
      <c r="X6303" s="2"/>
    </row>
    <row r="6304" spans="1:24">
      <c r="A6304" s="1" t="str">
        <f>_xlfn.LET(_xlpm.sep," : ",CONCATENATE(O6304,_xlpm.sep,P6304))</f>
        <v>~dje'r~ : [dʒɪ]</v>
      </c>
      <c r="B6304" s="1">
        <f>_xlfn.LET(_xlpm.d,$G6304,_xlpm.k,_xlfn.CONCAT(LEFT(TRIM(B$1),1),"*"),COUNTIF(_xlpm.d,_xlpm.k))</f>
        <v>0</v>
      </c>
      <c r="C6304" s="1">
        <f>_xlfn.LET(_xlpm.d,$G6304,_xlpm.k,_xlfn.CONCAT(LEFT(TRIM(C$1),1),"*"),COUNTIF(_xlpm.d,_xlpm.k))</f>
        <v>0</v>
      </c>
      <c r="D6304" s="1">
        <f>_xlfn.LET(_xlpm.d,$G6304,_xlpm.k,_xlfn.CONCAT(LEFT(TRIM(D$1),1),"*"),COUNTIF(_xlpm.d,_xlpm.k))</f>
        <v>0</v>
      </c>
      <c r="E6304" s="1">
        <f>LOG(F6304+1,10)</f>
        <v>0.30102999566398114</v>
      </c>
      <c r="F6304" s="7">
        <v>1</v>
      </c>
      <c r="G6304" s="9" t="s">
        <v>721</v>
      </c>
      <c r="H6304" s="4">
        <f>F6304/freq.sum.r6e</f>
        <v>4.9701789264413521E-5</v>
      </c>
      <c r="I6304" s="1" t="str">
        <f>_xlfn.LET(_xlpm.sep,":",_xlpm.w,$G6304,LEFT(_xlpm.w,FIND(_xlpm.sep,_xlpm.w)-1))</f>
        <v>dʒɪ</v>
      </c>
      <c r="J6304" s="1" t="str">
        <f>_xlfn.LET(_xlpm.sep,":",_xlpm.w,$G6304,RIGHT(_xlpm.w,LEN(_xlpm.w)-FIND(_xlpm.sep,_xlpm.w)))</f>
        <v>dje'r</v>
      </c>
      <c r="K6304" s="10">
        <f>_xlfn.LET(_xlpm.w,I6304,LEN(_xlpm.w))</f>
        <v>3</v>
      </c>
      <c r="L6304" s="10">
        <f>_xlfn.LET(_xlpm.w,J6304,LEN(_xlpm.w))</f>
        <v>5</v>
      </c>
      <c r="M6304" s="10">
        <f>_xlfn.LET(_xlpm.a,K6304,_xlpm.b,L6304,MAX(_xlpm.a,_xlpm.b))</f>
        <v>5</v>
      </c>
      <c r="N6304" s="10">
        <f>_xlfn.LET(_xlpm.d,(K6304,L6304),MAX(_xlpm.d)-MIN(_xlpm.d))</f>
        <v>2</v>
      </c>
      <c r="O6304" s="1" t="str">
        <f>_xlfn.LET(_xlpm.sep,":",_xlpm.w,$G6304,_xlfn.CONCAT("~",RIGHT(_xlpm.w,LEN(_xlpm.w)-FIND(_xlpm.sep,_xlpm.w)),"~"))</f>
        <v>~dje'r~</v>
      </c>
      <c r="P6304" s="1" t="str">
        <f>_xlfn.LET(_xlpm.sep,":",_xlpm.w,$G6304,_xlfn.CONCAT("[",LEFT(_xlpm.w,FIND(_xlpm.sep,_xlpm.w)-1),"]"))</f>
        <v>[dʒɪ]</v>
      </c>
      <c r="Q6304" s="14" cm="1">
        <f t="array" ref="Q6304">SUM(_xlfn._xlws.FILTER($H$2:$H$7117,_xlfn.MAP($O$2:$O$7117,_xlfn.LAMBDA(_xlpm.x,_xlpm.x=$O6304))))</f>
        <v>4.9701789264413521E-5</v>
      </c>
      <c r="R6304" s="14">
        <f>$H6304/Q6304</f>
        <v>1</v>
      </c>
      <c r="S6304" s="14" cm="1">
        <f t="array" ref="S6304">SUM(_xlfn._xlws.FILTER($H$2:$H$7117,_xlfn.MAP($P$2:$P$7117,_xlfn.LAMBDA(_xlpm.x,_xlpm.x=$P6304))))</f>
        <v>1.1133200795228625E-2</v>
      </c>
      <c r="T6304" s="14">
        <f>$H6304/S6304</f>
        <v>4.4642857142857158E-3</v>
      </c>
      <c r="U6304" s="14">
        <f>_xlfn.LET(_xlpm.freq,F6304,_xlpm.size,M6304+1,_xlpm.F,V6304,LOG(1+_xlpm.freq)*LOG(1+_xlpm.size)*_xlpm.F)</f>
        <v>2.2613320828544958E-3</v>
      </c>
      <c r="V6304" s="14">
        <f>_xlfn.LET(_xlpm.a,T6304,_xlpm.b,R6304,2*_xlpm.a*_xlpm.b/(_xlpm.a+_xlpm.b))</f>
        <v>8.8888888888888906E-3</v>
      </c>
      <c r="W6304" s="14">
        <f>_xlfn.LET(_xlpm.p,R6304,_xlpm.q,T6304,LOG(_xlpm.p/_xlpm.q))</f>
        <v>2.3502480183341627</v>
      </c>
      <c r="X6304" s="2"/>
    </row>
    <row r="6305" spans="1:24">
      <c r="A6305" s="1" t="str">
        <f>_xlfn.LET(_xlpm.sep," : ",CONCATENATE(O6305,_xlpm.sep,P6305))</f>
        <v>~djery~ : [dʒɪ]</v>
      </c>
      <c r="B6305" s="1">
        <f>_xlfn.LET(_xlpm.d,$G6305,_xlpm.k,_xlfn.CONCAT(LEFT(TRIM(B$1),1),"*"),COUNTIF(_xlpm.d,_xlpm.k))</f>
        <v>0</v>
      </c>
      <c r="C6305" s="1">
        <f>_xlfn.LET(_xlpm.d,$G6305,_xlpm.k,_xlfn.CONCAT(LEFT(TRIM(C$1),1),"*"),COUNTIF(_xlpm.d,_xlpm.k))</f>
        <v>0</v>
      </c>
      <c r="D6305" s="1">
        <f>_xlfn.LET(_xlpm.d,$G6305,_xlpm.k,_xlfn.CONCAT(LEFT(TRIM(D$1),1),"*"),COUNTIF(_xlpm.d,_xlpm.k))</f>
        <v>0</v>
      </c>
      <c r="E6305" s="1">
        <f>LOG(F6305+1,10)</f>
        <v>0.30102999566398114</v>
      </c>
      <c r="F6305" s="7">
        <v>1</v>
      </c>
      <c r="G6305" s="9" t="s">
        <v>726</v>
      </c>
      <c r="H6305" s="4">
        <f>F6305/freq.sum.r6e</f>
        <v>4.9701789264413521E-5</v>
      </c>
      <c r="I6305" s="4" t="str">
        <f>_xlfn.LET(_xlpm.sep,":",_xlpm.w,$G6305,LEFT(_xlpm.w,FIND(_xlpm.sep,_xlpm.w)-1))</f>
        <v>dʒɪ</v>
      </c>
      <c r="J6305" s="4" t="str">
        <f>_xlfn.LET(_xlpm.sep,":",_xlpm.w,$G6305,RIGHT(_xlpm.w,LEN(_xlpm.w)-FIND(_xlpm.sep,_xlpm.w)))</f>
        <v>djery</v>
      </c>
      <c r="K6305" s="10">
        <f>_xlfn.LET(_xlpm.w,I6305,LEN(_xlpm.w))</f>
        <v>3</v>
      </c>
      <c r="L6305" s="10">
        <f>_xlfn.LET(_xlpm.w,J6305,LEN(_xlpm.w))</f>
        <v>5</v>
      </c>
      <c r="M6305" s="10">
        <f>_xlfn.LET(_xlpm.a,K6305,_xlpm.b,L6305,MAX(_xlpm.a,_xlpm.b))</f>
        <v>5</v>
      </c>
      <c r="N6305" s="10">
        <f>_xlfn.LET(_xlpm.d,(K6305,L6305),MAX(_xlpm.d)-MIN(_xlpm.d))</f>
        <v>2</v>
      </c>
      <c r="O6305" s="1" t="str">
        <f>_xlfn.LET(_xlpm.sep,":",_xlpm.w,$G6305,_xlfn.CONCAT("~",RIGHT(_xlpm.w,LEN(_xlpm.w)-FIND(_xlpm.sep,_xlpm.w)),"~"))</f>
        <v>~djery~</v>
      </c>
      <c r="P6305" s="1" t="str">
        <f>_xlfn.LET(_xlpm.sep,":",_xlpm.w,$G6305,_xlfn.CONCAT("[",LEFT(_xlpm.w,FIND(_xlpm.sep,_xlpm.w)-1),"]"))</f>
        <v>[dʒɪ]</v>
      </c>
      <c r="Q6305" s="14" cm="1">
        <f t="array" ref="Q6305">SUM(_xlfn._xlws.FILTER($H$2:$H$7109,_xlfn.MAP($O$2:$O$7109,_xlfn.LAMBDA(_xlpm.x,_xlpm.x=$O6305))))</f>
        <v>4.9701789264413521E-5</v>
      </c>
      <c r="R6305" s="14">
        <f>$H6305/Q6305</f>
        <v>1</v>
      </c>
      <c r="S6305" s="14" cm="1">
        <f t="array" ref="S6305">SUM(_xlfn._xlws.FILTER($H$2:$H$7109,_xlfn.MAP($P$2:$P$7109,_xlfn.LAMBDA(_xlpm.x,_xlpm.x=$P6305))))</f>
        <v>1.1133200795228625E-2</v>
      </c>
      <c r="T6305" s="14">
        <f>$H6305/S6305</f>
        <v>4.4642857142857158E-3</v>
      </c>
      <c r="U6305" s="14">
        <f>_xlfn.LET(_xlpm.freq,F6305,_xlpm.size,M6305+1,_xlpm.F,V6305,LOG(1+_xlpm.freq)*LOG(1+_xlpm.size)*_xlpm.F)</f>
        <v>2.2613320828544958E-3</v>
      </c>
      <c r="V6305" s="14">
        <f>_xlfn.LET(_xlpm.a,T6305,_xlpm.b,R6305,2*_xlpm.a*_xlpm.b/(_xlpm.a+_xlpm.b))</f>
        <v>8.8888888888888906E-3</v>
      </c>
      <c r="W6305" s="14">
        <f>_xlfn.LET(_xlpm.p,R6305,_xlpm.q,T6305,LOG(_xlpm.p/_xlpm.q))</f>
        <v>2.3502480183341627</v>
      </c>
      <c r="X6305" s="2"/>
    </row>
    <row r="6306" spans="1:24">
      <c r="A6306" s="1" t="str">
        <f>_xlfn.LET(_xlpm.sep," : ",CONCATENATE(O6306,_xlpm.sep,P6306))</f>
        <v>~gie'r~ : [dʒɪ]</v>
      </c>
      <c r="B6306" s="1">
        <f>_xlfn.LET(_xlpm.d,$G6306,_xlpm.k,_xlfn.CONCAT(LEFT(TRIM(B$1),1),"*"),COUNTIF(_xlpm.d,_xlpm.k))</f>
        <v>0</v>
      </c>
      <c r="C6306" s="1">
        <f>_xlfn.LET(_xlpm.d,$G6306,_xlpm.k,_xlfn.CONCAT(LEFT(TRIM(C$1),1),"*"),COUNTIF(_xlpm.d,_xlpm.k))</f>
        <v>0</v>
      </c>
      <c r="D6306" s="1">
        <f>_xlfn.LET(_xlpm.d,$G6306,_xlpm.k,_xlfn.CONCAT(LEFT(TRIM(D$1),1),"*"),COUNTIF(_xlpm.d,_xlpm.k))</f>
        <v>0</v>
      </c>
      <c r="E6306" s="1">
        <f>LOG(F6306+1,10)</f>
        <v>0.30102999566398114</v>
      </c>
      <c r="F6306" s="7">
        <v>1</v>
      </c>
      <c r="G6306" s="9" t="s">
        <v>790</v>
      </c>
      <c r="H6306" s="4">
        <f>F6306/freq.sum.r6e</f>
        <v>4.9701789264413521E-5</v>
      </c>
      <c r="I6306" s="1" t="str">
        <f>_xlfn.LET(_xlpm.sep,":",_xlpm.w,$G6306,LEFT(_xlpm.w,FIND(_xlpm.sep,_xlpm.w)-1))</f>
        <v>dʒɪ</v>
      </c>
      <c r="J6306" s="1" t="str">
        <f>_xlfn.LET(_xlpm.sep,":",_xlpm.w,$G6306,RIGHT(_xlpm.w,LEN(_xlpm.w)-FIND(_xlpm.sep,_xlpm.w)))</f>
        <v>gie'r</v>
      </c>
      <c r="K6306" s="10">
        <f>_xlfn.LET(_xlpm.w,I6306,LEN(_xlpm.w))</f>
        <v>3</v>
      </c>
      <c r="L6306" s="10">
        <f>_xlfn.LET(_xlpm.w,J6306,LEN(_xlpm.w))</f>
        <v>5</v>
      </c>
      <c r="M6306" s="10">
        <f>_xlfn.LET(_xlpm.a,K6306,_xlpm.b,L6306,MAX(_xlpm.a,_xlpm.b))</f>
        <v>5</v>
      </c>
      <c r="N6306" s="10">
        <f>_xlfn.LET(_xlpm.d,(K6306,L6306),MAX(_xlpm.d)-MIN(_xlpm.d))</f>
        <v>2</v>
      </c>
      <c r="O6306" s="1" t="str">
        <f>_xlfn.LET(_xlpm.sep,":",_xlpm.w,$G6306,_xlfn.CONCAT("~",RIGHT(_xlpm.w,LEN(_xlpm.w)-FIND(_xlpm.sep,_xlpm.w)),"~"))</f>
        <v>~gie'r~</v>
      </c>
      <c r="P6306" s="1" t="str">
        <f>_xlfn.LET(_xlpm.sep,":",_xlpm.w,$G6306,_xlfn.CONCAT("[",LEFT(_xlpm.w,FIND(_xlpm.sep,_xlpm.w)-1),"]"))</f>
        <v>[dʒɪ]</v>
      </c>
      <c r="Q6306" s="14" cm="1">
        <f t="array" ref="Q6306">SUM(_xlfn._xlws.FILTER($H$2:$H$7117,_xlfn.MAP($O$2:$O$7117,_xlfn.LAMBDA(_xlpm.x,_xlpm.x=$O6306))))</f>
        <v>4.9701789264413521E-5</v>
      </c>
      <c r="R6306" s="14">
        <f>$H6306/Q6306</f>
        <v>1</v>
      </c>
      <c r="S6306" s="14" cm="1">
        <f t="array" ref="S6306">SUM(_xlfn._xlws.FILTER($H$2:$H$7117,_xlfn.MAP($P$2:$P$7117,_xlfn.LAMBDA(_xlpm.x,_xlpm.x=$P6306))))</f>
        <v>1.1133200795228625E-2</v>
      </c>
      <c r="T6306" s="14">
        <f>$H6306/S6306</f>
        <v>4.4642857142857158E-3</v>
      </c>
      <c r="U6306" s="14">
        <f>_xlfn.LET(_xlpm.freq,F6306,_xlpm.size,M6306+1,_xlpm.F,V6306,LOG(1+_xlpm.freq)*LOG(1+_xlpm.size)*_xlpm.F)</f>
        <v>2.2613320828544958E-3</v>
      </c>
      <c r="V6306" s="14">
        <f>_xlfn.LET(_xlpm.a,T6306,_xlpm.b,R6306,2*_xlpm.a*_xlpm.b/(_xlpm.a+_xlpm.b))</f>
        <v>8.8888888888888906E-3</v>
      </c>
      <c r="W6306" s="14">
        <f>_xlfn.LET(_xlpm.p,R6306,_xlpm.q,T6306,LOG(_xlpm.p/_xlpm.q))</f>
        <v>2.3502480183341627</v>
      </c>
      <c r="X6306" s="2"/>
    </row>
    <row r="6307" spans="1:24">
      <c r="A6307" s="1" t="str">
        <f>_xlfn.LET(_xlpm.sep," : ",CONCATENATE(O6307,_xlpm.sep,P6307))</f>
        <v>~giery~ : [dʒɪ]</v>
      </c>
      <c r="B6307" s="1">
        <f>_xlfn.LET(_xlpm.d,$G6307,_xlpm.k,_xlfn.CONCAT(LEFT(TRIM(B$1),1),"*"),COUNTIF(_xlpm.d,_xlpm.k))</f>
        <v>0</v>
      </c>
      <c r="C6307" s="1">
        <f>_xlfn.LET(_xlpm.d,$G6307,_xlpm.k,_xlfn.CONCAT(LEFT(TRIM(C$1),1),"*"),COUNTIF(_xlpm.d,_xlpm.k))</f>
        <v>0</v>
      </c>
      <c r="D6307" s="1">
        <f>_xlfn.LET(_xlpm.d,$G6307,_xlpm.k,_xlfn.CONCAT(LEFT(TRIM(D$1),1),"*"),COUNTIF(_xlpm.d,_xlpm.k))</f>
        <v>0</v>
      </c>
      <c r="E6307" s="1">
        <f>LOG(F6307+1,10)</f>
        <v>0.30102999566398114</v>
      </c>
      <c r="F6307" s="7">
        <v>1</v>
      </c>
      <c r="G6307" s="9" t="s">
        <v>795</v>
      </c>
      <c r="H6307" s="4">
        <f>F6307/freq.sum.r6e</f>
        <v>4.9701789264413521E-5</v>
      </c>
      <c r="I6307" s="1" t="str">
        <f>_xlfn.LET(_xlpm.sep,":",_xlpm.w,$G6307,LEFT(_xlpm.w,FIND(_xlpm.sep,_xlpm.w)-1))</f>
        <v>dʒɪ</v>
      </c>
      <c r="J6307" s="1" t="str">
        <f>_xlfn.LET(_xlpm.sep,":",_xlpm.w,$G6307,RIGHT(_xlpm.w,LEN(_xlpm.w)-FIND(_xlpm.sep,_xlpm.w)))</f>
        <v>giery</v>
      </c>
      <c r="K6307" s="10">
        <f>_xlfn.LET(_xlpm.w,I6307,LEN(_xlpm.w))</f>
        <v>3</v>
      </c>
      <c r="L6307" s="10">
        <f>_xlfn.LET(_xlpm.w,J6307,LEN(_xlpm.w))</f>
        <v>5</v>
      </c>
      <c r="M6307" s="10">
        <f>_xlfn.LET(_xlpm.a,K6307,_xlpm.b,L6307,MAX(_xlpm.a,_xlpm.b))</f>
        <v>5</v>
      </c>
      <c r="N6307" s="10">
        <f>_xlfn.LET(_xlpm.d,(K6307,L6307),MAX(_xlpm.d)-MIN(_xlpm.d))</f>
        <v>2</v>
      </c>
      <c r="O6307" s="1" t="str">
        <f>_xlfn.LET(_xlpm.sep,":",_xlpm.w,$G6307,_xlfn.CONCAT("~",RIGHT(_xlpm.w,LEN(_xlpm.w)-FIND(_xlpm.sep,_xlpm.w)),"~"))</f>
        <v>~giery~</v>
      </c>
      <c r="P6307" s="1" t="str">
        <f>_xlfn.LET(_xlpm.sep,":",_xlpm.w,$G6307,_xlfn.CONCAT("[",LEFT(_xlpm.w,FIND(_xlpm.sep,_xlpm.w)-1),"]"))</f>
        <v>[dʒɪ]</v>
      </c>
      <c r="Q6307" s="14" cm="1">
        <f t="array" ref="Q6307">SUM(_xlfn._xlws.FILTER($H$2:$H$7117,_xlfn.MAP($O$2:$O$7117,_xlfn.LAMBDA(_xlpm.x,_xlpm.x=$O6307))))</f>
        <v>4.9701789264413521E-5</v>
      </c>
      <c r="R6307" s="14">
        <f>$H6307/Q6307</f>
        <v>1</v>
      </c>
      <c r="S6307" s="14" cm="1">
        <f t="array" ref="S6307">SUM(_xlfn._xlws.FILTER($H$2:$H$7117,_xlfn.MAP($P$2:$P$7117,_xlfn.LAMBDA(_xlpm.x,_xlpm.x=$P6307))))</f>
        <v>1.1133200795228625E-2</v>
      </c>
      <c r="T6307" s="14">
        <f>$H6307/S6307</f>
        <v>4.4642857142857158E-3</v>
      </c>
      <c r="U6307" s="14">
        <f>_xlfn.LET(_xlpm.freq,F6307,_xlpm.size,M6307+1,_xlpm.F,V6307,LOG(1+_xlpm.freq)*LOG(1+_xlpm.size)*_xlpm.F)</f>
        <v>2.2613320828544958E-3</v>
      </c>
      <c r="V6307" s="14">
        <f>_xlfn.LET(_xlpm.a,T6307,_xlpm.b,R6307,2*_xlpm.a*_xlpm.b/(_xlpm.a+_xlpm.b))</f>
        <v>8.8888888888888906E-3</v>
      </c>
      <c r="W6307" s="14">
        <f>_xlfn.LET(_xlpm.p,R6307,_xlpm.q,T6307,LOG(_xlpm.p/_xlpm.q))</f>
        <v>2.3502480183341627</v>
      </c>
      <c r="X6307" s="2"/>
    </row>
    <row r="6308" spans="1:24">
      <c r="A6308" s="1" t="str">
        <f>_xlfn.LET(_xlpm.sep," : ",CONCATENATE(O6308,_xlpm.sep,P6308))</f>
        <v>~ppe'r~ : [pɪ]</v>
      </c>
      <c r="B6308" s="1">
        <f>_xlfn.LET(_xlpm.d,$G6308,_xlpm.k,_xlfn.CONCAT(LEFT(TRIM(B$1),1),"*"),COUNTIF(_xlpm.d,_xlpm.k))</f>
        <v>0</v>
      </c>
      <c r="C6308" s="1">
        <f>_xlfn.LET(_xlpm.d,$G6308,_xlpm.k,_xlfn.CONCAT(LEFT(TRIM(C$1),1),"*"),COUNTIF(_xlpm.d,_xlpm.k))</f>
        <v>0</v>
      </c>
      <c r="D6308" s="1">
        <f>_xlfn.LET(_xlpm.d,$G6308,_xlpm.k,_xlfn.CONCAT(LEFT(TRIM(D$1),1),"*"),COUNTIF(_xlpm.d,_xlpm.k))</f>
        <v>0</v>
      </c>
      <c r="E6308" s="1">
        <f>LOG(F6308+1,10)</f>
        <v>0.30102999566398114</v>
      </c>
      <c r="F6308" s="7">
        <v>1</v>
      </c>
      <c r="G6308" s="9" t="s">
        <v>3763</v>
      </c>
      <c r="H6308" s="4">
        <f>F6308/freq.sum.r6e</f>
        <v>4.9701789264413521E-5</v>
      </c>
      <c r="I6308" s="4" t="str">
        <f>_xlfn.LET(_xlpm.sep,":",_xlpm.w,$G6308,LEFT(_xlpm.w,FIND(_xlpm.sep,_xlpm.w)-1))</f>
        <v>pɪ</v>
      </c>
      <c r="J6308" s="4" t="str">
        <f>_xlfn.LET(_xlpm.sep,":",_xlpm.w,$G6308,RIGHT(_xlpm.w,LEN(_xlpm.w)-FIND(_xlpm.sep,_xlpm.w)))</f>
        <v>ppe'r</v>
      </c>
      <c r="K6308" s="10">
        <f>_xlfn.LET(_xlpm.w,I6308,LEN(_xlpm.w))</f>
        <v>2</v>
      </c>
      <c r="L6308" s="10">
        <f>_xlfn.LET(_xlpm.w,J6308,LEN(_xlpm.w))</f>
        <v>5</v>
      </c>
      <c r="M6308" s="10">
        <f>_xlfn.LET(_xlpm.a,K6308,_xlpm.b,L6308,MAX(_xlpm.a,_xlpm.b))</f>
        <v>5</v>
      </c>
      <c r="N6308" s="10">
        <f>_xlfn.LET(_xlpm.d,(K6308,L6308),MAX(_xlpm.d)-MIN(_xlpm.d))</f>
        <v>3</v>
      </c>
      <c r="O6308" s="1" t="str">
        <f>_xlfn.LET(_xlpm.sep,":",_xlpm.w,$G6308,_xlfn.CONCAT("~",RIGHT(_xlpm.w,LEN(_xlpm.w)-FIND(_xlpm.sep,_xlpm.w)),"~"))</f>
        <v>~ppe'r~</v>
      </c>
      <c r="P6308" s="1" t="str">
        <f>_xlfn.LET(_xlpm.sep,":",_xlpm.w,$G6308,_xlfn.CONCAT("[",LEFT(_xlpm.w,FIND(_xlpm.sep,_xlpm.w)-1),"]"))</f>
        <v>[pɪ]</v>
      </c>
      <c r="Q6308" s="14" cm="1">
        <f t="array" ref="Q6308">SUM(_xlfn._xlws.FILTER($H$2:$H$7109,_xlfn.MAP($O$2:$O$7109,_xlfn.LAMBDA(_xlpm.x,_xlpm.x=$O6308))))</f>
        <v>4.9701789264413521E-5</v>
      </c>
      <c r="R6308" s="14">
        <f>$H6308/Q6308</f>
        <v>1</v>
      </c>
      <c r="S6308" s="14" cm="1">
        <f t="array" ref="S6308">SUM(_xlfn._xlws.FILTER($H$2:$H$7109,_xlfn.MAP($P$2:$P$7109,_xlfn.LAMBDA(_xlpm.x,_xlpm.x=$P6308))))</f>
        <v>1.1133200795228625E-2</v>
      </c>
      <c r="T6308" s="14">
        <f>$H6308/S6308</f>
        <v>4.4642857142857158E-3</v>
      </c>
      <c r="U6308" s="14">
        <f>_xlfn.LET(_xlpm.freq,F6308,_xlpm.size,M6308+1,_xlpm.F,V6308,LOG(1+_xlpm.freq)*LOG(1+_xlpm.size)*_xlpm.F)</f>
        <v>2.2613320828544958E-3</v>
      </c>
      <c r="V6308" s="14">
        <f>_xlfn.LET(_xlpm.a,T6308,_xlpm.b,R6308,2*_xlpm.a*_xlpm.b/(_xlpm.a+_xlpm.b))</f>
        <v>8.8888888888888906E-3</v>
      </c>
      <c r="W6308" s="14">
        <f>_xlfn.LET(_xlpm.p,R6308,_xlpm.q,T6308,LOG(_xlpm.p/_xlpm.q))</f>
        <v>2.3502480183341627</v>
      </c>
      <c r="X6308" s="2"/>
    </row>
    <row r="6309" spans="1:24">
      <c r="A6309" s="1" t="str">
        <f>_xlfn.LET(_xlpm.sep," : ",CONCATENATE(O6309,_xlpm.sep,P6309))</f>
        <v>~ppeae~ : [pɪ]</v>
      </c>
      <c r="B6309" s="1">
        <f>_xlfn.LET(_xlpm.d,$G6309,_xlpm.k,_xlfn.CONCAT(LEFT(TRIM(B$1),1),"*"),COUNTIF(_xlpm.d,_xlpm.k))</f>
        <v>0</v>
      </c>
      <c r="C6309" s="1">
        <f>_xlfn.LET(_xlpm.d,$G6309,_xlpm.k,_xlfn.CONCAT(LEFT(TRIM(C$1),1),"*"),COUNTIF(_xlpm.d,_xlpm.k))</f>
        <v>0</v>
      </c>
      <c r="D6309" s="1">
        <f>_xlfn.LET(_xlpm.d,$G6309,_xlpm.k,_xlfn.CONCAT(LEFT(TRIM(D$1),1),"*"),COUNTIF(_xlpm.d,_xlpm.k))</f>
        <v>0</v>
      </c>
      <c r="E6309" s="1">
        <f>LOG(F6309+1,10)</f>
        <v>0.30102999566398114</v>
      </c>
      <c r="F6309" s="7">
        <v>1</v>
      </c>
      <c r="G6309" s="9" t="s">
        <v>3766</v>
      </c>
      <c r="H6309" s="4">
        <f>F6309/freq.sum.r6e</f>
        <v>4.9701789264413521E-5</v>
      </c>
      <c r="I6309" s="1" t="str">
        <f>_xlfn.LET(_xlpm.sep,":",_xlpm.w,$G6309,LEFT(_xlpm.w,FIND(_xlpm.sep,_xlpm.w)-1))</f>
        <v>pɪ</v>
      </c>
      <c r="J6309" s="1" t="str">
        <f>_xlfn.LET(_xlpm.sep,":",_xlpm.w,$G6309,RIGHT(_xlpm.w,LEN(_xlpm.w)-FIND(_xlpm.sep,_xlpm.w)))</f>
        <v>ppeae</v>
      </c>
      <c r="K6309" s="10">
        <f>_xlfn.LET(_xlpm.w,I6309,LEN(_xlpm.w))</f>
        <v>2</v>
      </c>
      <c r="L6309" s="10">
        <f>_xlfn.LET(_xlpm.w,J6309,LEN(_xlpm.w))</f>
        <v>5</v>
      </c>
      <c r="M6309" s="10">
        <f>_xlfn.LET(_xlpm.a,K6309,_xlpm.b,L6309,MAX(_xlpm.a,_xlpm.b))</f>
        <v>5</v>
      </c>
      <c r="N6309" s="10">
        <f>_xlfn.LET(_xlpm.d,(K6309,L6309),MAX(_xlpm.d)-MIN(_xlpm.d))</f>
        <v>3</v>
      </c>
      <c r="O6309" s="1" t="str">
        <f>_xlfn.LET(_xlpm.sep,":",_xlpm.w,$G6309,_xlfn.CONCAT("~",RIGHT(_xlpm.w,LEN(_xlpm.w)-FIND(_xlpm.sep,_xlpm.w)),"~"))</f>
        <v>~ppeae~</v>
      </c>
      <c r="P6309" s="1" t="str">
        <f>_xlfn.LET(_xlpm.sep,":",_xlpm.w,$G6309,_xlfn.CONCAT("[",LEFT(_xlpm.w,FIND(_xlpm.sep,_xlpm.w)-1),"]"))</f>
        <v>[pɪ]</v>
      </c>
      <c r="Q6309" s="14" cm="1">
        <f t="array" ref="Q6309">SUM(_xlfn._xlws.FILTER($H$2:$H$7117,_xlfn.MAP($O$2:$O$7117,_xlfn.LAMBDA(_xlpm.x,_xlpm.x=$O6309))))</f>
        <v>4.9701789264413521E-5</v>
      </c>
      <c r="R6309" s="14">
        <f>$H6309/Q6309</f>
        <v>1</v>
      </c>
      <c r="S6309" s="14" cm="1">
        <f t="array" ref="S6309">SUM(_xlfn._xlws.FILTER($H$2:$H$7117,_xlfn.MAP($P$2:$P$7117,_xlfn.LAMBDA(_xlpm.x,_xlpm.x=$P6309))))</f>
        <v>1.1133200795228625E-2</v>
      </c>
      <c r="T6309" s="14">
        <f>$H6309/S6309</f>
        <v>4.4642857142857158E-3</v>
      </c>
      <c r="U6309" s="14">
        <f>_xlfn.LET(_xlpm.freq,F6309,_xlpm.size,M6309+1,_xlpm.F,V6309,LOG(1+_xlpm.freq)*LOG(1+_xlpm.size)*_xlpm.F)</f>
        <v>2.2613320828544958E-3</v>
      </c>
      <c r="V6309" s="14">
        <f>_xlfn.LET(_xlpm.a,T6309,_xlpm.b,R6309,2*_xlpm.a*_xlpm.b/(_xlpm.a+_xlpm.b))</f>
        <v>8.8888888888888906E-3</v>
      </c>
      <c r="W6309" s="14">
        <f>_xlfn.LET(_xlpm.p,R6309,_xlpm.q,T6309,LOG(_xlpm.p/_xlpm.q))</f>
        <v>2.3502480183341627</v>
      </c>
      <c r="X6309" s="2"/>
    </row>
    <row r="6310" spans="1:24">
      <c r="A6310" s="1" t="str">
        <f>_xlfn.LET(_xlpm.sep," : ",CONCATENATE(O6310,_xlpm.sep,P6310))</f>
        <v>~ppery~ : [pɪ]</v>
      </c>
      <c r="B6310" s="1">
        <f>_xlfn.LET(_xlpm.d,$G6310,_xlpm.k,_xlfn.CONCAT(LEFT(TRIM(B$1),1),"*"),COUNTIF(_xlpm.d,_xlpm.k))</f>
        <v>0</v>
      </c>
      <c r="C6310" s="1">
        <f>_xlfn.LET(_xlpm.d,$G6310,_xlpm.k,_xlfn.CONCAT(LEFT(TRIM(C$1),1),"*"),COUNTIF(_xlpm.d,_xlpm.k))</f>
        <v>0</v>
      </c>
      <c r="D6310" s="1">
        <f>_xlfn.LET(_xlpm.d,$G6310,_xlpm.k,_xlfn.CONCAT(LEFT(TRIM(D$1),1),"*"),COUNTIF(_xlpm.d,_xlpm.k))</f>
        <v>0</v>
      </c>
      <c r="E6310" s="1">
        <f>LOG(F6310+1,10)</f>
        <v>0.30102999566398114</v>
      </c>
      <c r="F6310" s="7">
        <v>1</v>
      </c>
      <c r="G6310" s="9" t="s">
        <v>3777</v>
      </c>
      <c r="H6310" s="4">
        <f>F6310/freq.sum.r6e</f>
        <v>4.9701789264413521E-5</v>
      </c>
      <c r="I6310" s="1" t="str">
        <f>_xlfn.LET(_xlpm.sep,":",_xlpm.w,$G6310,LEFT(_xlpm.w,FIND(_xlpm.sep,_xlpm.w)-1))</f>
        <v>pɪ</v>
      </c>
      <c r="J6310" s="1" t="str">
        <f>_xlfn.LET(_xlpm.sep,":",_xlpm.w,$G6310,RIGHT(_xlpm.w,LEN(_xlpm.w)-FIND(_xlpm.sep,_xlpm.w)))</f>
        <v>ppery</v>
      </c>
      <c r="K6310" s="10">
        <f>_xlfn.LET(_xlpm.w,I6310,LEN(_xlpm.w))</f>
        <v>2</v>
      </c>
      <c r="L6310" s="10">
        <f>_xlfn.LET(_xlpm.w,J6310,LEN(_xlpm.w))</f>
        <v>5</v>
      </c>
      <c r="M6310" s="10">
        <f>_xlfn.LET(_xlpm.a,K6310,_xlpm.b,L6310,MAX(_xlpm.a,_xlpm.b))</f>
        <v>5</v>
      </c>
      <c r="N6310" s="10">
        <f>_xlfn.LET(_xlpm.d,(K6310,L6310),MAX(_xlpm.d)-MIN(_xlpm.d))</f>
        <v>3</v>
      </c>
      <c r="O6310" s="1" t="str">
        <f>_xlfn.LET(_xlpm.sep,":",_xlpm.w,$G6310,_xlfn.CONCAT("~",RIGHT(_xlpm.w,LEN(_xlpm.w)-FIND(_xlpm.sep,_xlpm.w)),"~"))</f>
        <v>~ppery~</v>
      </c>
      <c r="P6310" s="1" t="str">
        <f>_xlfn.LET(_xlpm.sep,":",_xlpm.w,$G6310,_xlfn.CONCAT("[",LEFT(_xlpm.w,FIND(_xlpm.sep,_xlpm.w)-1),"]"))</f>
        <v>[pɪ]</v>
      </c>
      <c r="Q6310" s="14" cm="1">
        <f t="array" ref="Q6310">SUM(_xlfn._xlws.FILTER($H$2:$H$7109,_xlfn.MAP($O$2:$O$7109,_xlfn.LAMBDA(_xlpm.x,_xlpm.x=$O6310))))</f>
        <v>4.9701789264413521E-5</v>
      </c>
      <c r="R6310" s="14">
        <f>$H6310/Q6310</f>
        <v>1</v>
      </c>
      <c r="S6310" s="14" cm="1">
        <f t="array" ref="S6310">SUM(_xlfn._xlws.FILTER($H$2:$H$7109,_xlfn.MAP($P$2:$P$7109,_xlfn.LAMBDA(_xlpm.x,_xlpm.x=$P6310))))</f>
        <v>1.1133200795228625E-2</v>
      </c>
      <c r="T6310" s="14">
        <f>$H6310/S6310</f>
        <v>4.4642857142857158E-3</v>
      </c>
      <c r="U6310" s="14">
        <f>_xlfn.LET(_xlpm.freq,F6310,_xlpm.size,M6310+1,_xlpm.F,V6310,LOG(1+_xlpm.freq)*LOG(1+_xlpm.size)*_xlpm.F)</f>
        <v>2.2613320828544958E-3</v>
      </c>
      <c r="V6310" s="14">
        <f>_xlfn.LET(_xlpm.a,T6310,_xlpm.b,R6310,2*_xlpm.a*_xlpm.b/(_xlpm.a+_xlpm.b))</f>
        <v>8.8888888888888906E-3</v>
      </c>
      <c r="W6310" s="14">
        <f>_xlfn.LET(_xlpm.p,R6310,_xlpm.q,T6310,LOG(_xlpm.p/_xlpm.q))</f>
        <v>2.3502480183341627</v>
      </c>
      <c r="X6310" s="2"/>
    </row>
    <row r="6311" spans="1:24">
      <c r="A6311" s="1" t="str">
        <f>_xlfn.LET(_xlpm.sep," : ",CONCATENATE(O6311,_xlpm.sep,P6311))</f>
        <v>~ppi'r~ : [pɪ]</v>
      </c>
      <c r="B6311" s="1">
        <f>_xlfn.LET(_xlpm.d,$G6311,_xlpm.k,_xlfn.CONCAT(LEFT(TRIM(B$1),1),"*"),COUNTIF(_xlpm.d,_xlpm.k))</f>
        <v>0</v>
      </c>
      <c r="C6311" s="1">
        <f>_xlfn.LET(_xlpm.d,$G6311,_xlpm.k,_xlfn.CONCAT(LEFT(TRIM(C$1),1),"*"),COUNTIF(_xlpm.d,_xlpm.k))</f>
        <v>0</v>
      </c>
      <c r="D6311" s="1">
        <f>_xlfn.LET(_xlpm.d,$G6311,_xlpm.k,_xlfn.CONCAT(LEFT(TRIM(D$1),1),"*"),COUNTIF(_xlpm.d,_xlpm.k))</f>
        <v>0</v>
      </c>
      <c r="E6311" s="1">
        <f>LOG(F6311+1,10)</f>
        <v>0.30102999566398114</v>
      </c>
      <c r="F6311" s="7">
        <v>1</v>
      </c>
      <c r="G6311" s="9" t="s">
        <v>3780</v>
      </c>
      <c r="H6311" s="4">
        <f>F6311/freq.sum.r6e</f>
        <v>4.9701789264413521E-5</v>
      </c>
      <c r="I6311" s="1" t="str">
        <f>_xlfn.LET(_xlpm.sep,":",_xlpm.w,$G6311,LEFT(_xlpm.w,FIND(_xlpm.sep,_xlpm.w)-1))</f>
        <v>pɪ</v>
      </c>
      <c r="J6311" s="1" t="str">
        <f>_xlfn.LET(_xlpm.sep,":",_xlpm.w,$G6311,RIGHT(_xlpm.w,LEN(_xlpm.w)-FIND(_xlpm.sep,_xlpm.w)))</f>
        <v>ppi'r</v>
      </c>
      <c r="K6311" s="10">
        <f>_xlfn.LET(_xlpm.w,I6311,LEN(_xlpm.w))</f>
        <v>2</v>
      </c>
      <c r="L6311" s="10">
        <f>_xlfn.LET(_xlpm.w,J6311,LEN(_xlpm.w))</f>
        <v>5</v>
      </c>
      <c r="M6311" s="10">
        <f>_xlfn.LET(_xlpm.a,K6311,_xlpm.b,L6311,MAX(_xlpm.a,_xlpm.b))</f>
        <v>5</v>
      </c>
      <c r="N6311" s="10">
        <f>_xlfn.LET(_xlpm.d,(K6311,L6311),MAX(_xlpm.d)-MIN(_xlpm.d))</f>
        <v>3</v>
      </c>
      <c r="O6311" s="1" t="str">
        <f>_xlfn.LET(_xlpm.sep,":",_xlpm.w,$G6311,_xlfn.CONCAT("~",RIGHT(_xlpm.w,LEN(_xlpm.w)-FIND(_xlpm.sep,_xlpm.w)),"~"))</f>
        <v>~ppi'r~</v>
      </c>
      <c r="P6311" s="1" t="str">
        <f>_xlfn.LET(_xlpm.sep,":",_xlpm.w,$G6311,_xlfn.CONCAT("[",LEFT(_xlpm.w,FIND(_xlpm.sep,_xlpm.w)-1),"]"))</f>
        <v>[pɪ]</v>
      </c>
      <c r="Q6311" s="14" cm="1">
        <f t="array" ref="Q6311">SUM(_xlfn._xlws.FILTER($H$2:$H$7111,_xlfn.MAP($O$2:$O$7111,_xlfn.LAMBDA(_xlpm.x,_xlpm.x=$O6311))))</f>
        <v>4.9701789264413521E-5</v>
      </c>
      <c r="R6311" s="14">
        <f>$H6311/Q6311</f>
        <v>1</v>
      </c>
      <c r="S6311" s="14" cm="1">
        <f t="array" ref="S6311">SUM(_xlfn._xlws.FILTER($H$2:$H$7111,_xlfn.MAP($P$2:$P$7111,_xlfn.LAMBDA(_xlpm.x,_xlpm.x=$P6311))))</f>
        <v>1.1133200795228625E-2</v>
      </c>
      <c r="T6311" s="14">
        <f>$H6311/S6311</f>
        <v>4.4642857142857158E-3</v>
      </c>
      <c r="U6311" s="14">
        <f>_xlfn.LET(_xlpm.freq,F6311,_xlpm.size,M6311+1,_xlpm.F,V6311,LOG(1+_xlpm.freq)*LOG(1+_xlpm.size)*_xlpm.F)</f>
        <v>2.2613320828544958E-3</v>
      </c>
      <c r="V6311" s="14">
        <f>_xlfn.LET(_xlpm.a,T6311,_xlpm.b,R6311,2*_xlpm.a*_xlpm.b/(_xlpm.a+_xlpm.b))</f>
        <v>8.8888888888888906E-3</v>
      </c>
      <c r="W6311" s="14">
        <f>_xlfn.LET(_xlpm.p,R6311,_xlpm.q,T6311,LOG(_xlpm.p/_xlpm.q))</f>
        <v>2.3502480183341627</v>
      </c>
      <c r="X6311" s="2"/>
    </row>
    <row r="6312" spans="1:24">
      <c r="A6312" s="1" t="str">
        <f>_xlfn.LET(_xlpm.sep," : ",CONCATENATE(O6312,_xlpm.sep,P6312))</f>
        <v>~ppiry~ : [pɪ]</v>
      </c>
      <c r="B6312" s="1">
        <f>_xlfn.LET(_xlpm.d,$G6312,_xlpm.k,_xlfn.CONCAT(LEFT(TRIM(B$1),1),"*"),COUNTIF(_xlpm.d,_xlpm.k))</f>
        <v>0</v>
      </c>
      <c r="C6312" s="1">
        <f>_xlfn.LET(_xlpm.d,$G6312,_xlpm.k,_xlfn.CONCAT(LEFT(TRIM(C$1),1),"*"),COUNTIF(_xlpm.d,_xlpm.k))</f>
        <v>0</v>
      </c>
      <c r="D6312" s="1">
        <f>_xlfn.LET(_xlpm.d,$G6312,_xlpm.k,_xlfn.CONCAT(LEFT(TRIM(D$1),1),"*"),COUNTIF(_xlpm.d,_xlpm.k))</f>
        <v>0</v>
      </c>
      <c r="E6312" s="1">
        <f>LOG(F6312+1,10)</f>
        <v>0.30102999566398114</v>
      </c>
      <c r="F6312" s="7">
        <v>1</v>
      </c>
      <c r="G6312" s="9" t="s">
        <v>3785</v>
      </c>
      <c r="H6312" s="4">
        <f>F6312/freq.sum.r6e</f>
        <v>4.9701789264413521E-5</v>
      </c>
      <c r="I6312" s="1" t="str">
        <f>_xlfn.LET(_xlpm.sep,":",_xlpm.w,$G6312,LEFT(_xlpm.w,FIND(_xlpm.sep,_xlpm.w)-1))</f>
        <v>pɪ</v>
      </c>
      <c r="J6312" s="1" t="str">
        <f>_xlfn.LET(_xlpm.sep,":",_xlpm.w,$G6312,RIGHT(_xlpm.w,LEN(_xlpm.w)-FIND(_xlpm.sep,_xlpm.w)))</f>
        <v>ppiry</v>
      </c>
      <c r="K6312" s="10">
        <f>_xlfn.LET(_xlpm.w,I6312,LEN(_xlpm.w))</f>
        <v>2</v>
      </c>
      <c r="L6312" s="10">
        <f>_xlfn.LET(_xlpm.w,J6312,LEN(_xlpm.w))</f>
        <v>5</v>
      </c>
      <c r="M6312" s="10">
        <f>_xlfn.LET(_xlpm.a,K6312,_xlpm.b,L6312,MAX(_xlpm.a,_xlpm.b))</f>
        <v>5</v>
      </c>
      <c r="N6312" s="10">
        <f>_xlfn.LET(_xlpm.d,(K6312,L6312),MAX(_xlpm.d)-MIN(_xlpm.d))</f>
        <v>3</v>
      </c>
      <c r="O6312" s="1" t="str">
        <f>_xlfn.LET(_xlpm.sep,":",_xlpm.w,$G6312,_xlfn.CONCAT("~",RIGHT(_xlpm.w,LEN(_xlpm.w)-FIND(_xlpm.sep,_xlpm.w)),"~"))</f>
        <v>~ppiry~</v>
      </c>
      <c r="P6312" s="1" t="str">
        <f>_xlfn.LET(_xlpm.sep,":",_xlpm.w,$G6312,_xlfn.CONCAT("[",LEFT(_xlpm.w,FIND(_xlpm.sep,_xlpm.w)-1),"]"))</f>
        <v>[pɪ]</v>
      </c>
      <c r="Q6312" s="14" cm="1">
        <f t="array" ref="Q6312">SUM(_xlfn._xlws.FILTER($H$2:$H$7117,_xlfn.MAP($O$2:$O$7117,_xlfn.LAMBDA(_xlpm.x,_xlpm.x=$O6312))))</f>
        <v>4.9701789264413521E-5</v>
      </c>
      <c r="R6312" s="14">
        <f>$H6312/Q6312</f>
        <v>1</v>
      </c>
      <c r="S6312" s="14" cm="1">
        <f t="array" ref="S6312">SUM(_xlfn._xlws.FILTER($H$2:$H$7117,_xlfn.MAP($P$2:$P$7117,_xlfn.LAMBDA(_xlpm.x,_xlpm.x=$P6312))))</f>
        <v>1.1133200795228625E-2</v>
      </c>
      <c r="T6312" s="14">
        <f>$H6312/S6312</f>
        <v>4.4642857142857158E-3</v>
      </c>
      <c r="U6312" s="14">
        <f>_xlfn.LET(_xlpm.freq,F6312,_xlpm.size,M6312+1,_xlpm.F,V6312,LOG(1+_xlpm.freq)*LOG(1+_xlpm.size)*_xlpm.F)</f>
        <v>2.2613320828544958E-3</v>
      </c>
      <c r="V6312" s="14">
        <f>_xlfn.LET(_xlpm.a,T6312,_xlpm.b,R6312,2*_xlpm.a*_xlpm.b/(_xlpm.a+_xlpm.b))</f>
        <v>8.8888888888888906E-3</v>
      </c>
      <c r="W6312" s="14">
        <f>_xlfn.LET(_xlpm.p,R6312,_xlpm.q,T6312,LOG(_xlpm.p/_xlpm.q))</f>
        <v>2.3502480183341627</v>
      </c>
      <c r="X6312" s="2"/>
    </row>
    <row r="6313" spans="1:24">
      <c r="A6313" s="1" t="str">
        <f>_xlfn.LET(_xlpm.sep," : ",CONCATENATE(O6313,_xlpm.sep,P6313))</f>
        <v>~ppy'r~ : [pɪ]</v>
      </c>
      <c r="B6313" s="1">
        <f>_xlfn.LET(_xlpm.d,$G6313,_xlpm.k,_xlfn.CONCAT(LEFT(TRIM(B$1),1),"*"),COUNTIF(_xlpm.d,_xlpm.k))</f>
        <v>0</v>
      </c>
      <c r="C6313" s="1">
        <f>_xlfn.LET(_xlpm.d,$G6313,_xlpm.k,_xlfn.CONCAT(LEFT(TRIM(C$1),1),"*"),COUNTIF(_xlpm.d,_xlpm.k))</f>
        <v>0</v>
      </c>
      <c r="D6313" s="1">
        <f>_xlfn.LET(_xlpm.d,$G6313,_xlpm.k,_xlfn.CONCAT(LEFT(TRIM(D$1),1),"*"),COUNTIF(_xlpm.d,_xlpm.k))</f>
        <v>0</v>
      </c>
      <c r="E6313" s="1">
        <f>LOG(F6313+1,10)</f>
        <v>0.30102999566398114</v>
      </c>
      <c r="F6313" s="7">
        <v>1</v>
      </c>
      <c r="G6313" s="9" t="s">
        <v>3793</v>
      </c>
      <c r="H6313" s="4">
        <f>F6313/freq.sum.r6e</f>
        <v>4.9701789264413521E-5</v>
      </c>
      <c r="I6313" s="1" t="str">
        <f>_xlfn.LET(_xlpm.sep,":",_xlpm.w,$G6313,LEFT(_xlpm.w,FIND(_xlpm.sep,_xlpm.w)-1))</f>
        <v>pɪ</v>
      </c>
      <c r="J6313" s="1" t="str">
        <f>_xlfn.LET(_xlpm.sep,":",_xlpm.w,$G6313,RIGHT(_xlpm.w,LEN(_xlpm.w)-FIND(_xlpm.sep,_xlpm.w)))</f>
        <v>ppy'r</v>
      </c>
      <c r="K6313" s="10">
        <f>_xlfn.LET(_xlpm.w,I6313,LEN(_xlpm.w))</f>
        <v>2</v>
      </c>
      <c r="L6313" s="10">
        <f>_xlfn.LET(_xlpm.w,J6313,LEN(_xlpm.w))</f>
        <v>5</v>
      </c>
      <c r="M6313" s="10">
        <f>_xlfn.LET(_xlpm.a,K6313,_xlpm.b,L6313,MAX(_xlpm.a,_xlpm.b))</f>
        <v>5</v>
      </c>
      <c r="N6313" s="10">
        <f>_xlfn.LET(_xlpm.d,(K6313,L6313),MAX(_xlpm.d)-MIN(_xlpm.d))</f>
        <v>3</v>
      </c>
      <c r="O6313" s="1" t="str">
        <f>_xlfn.LET(_xlpm.sep,":",_xlpm.w,$G6313,_xlfn.CONCAT("~",RIGHT(_xlpm.w,LEN(_xlpm.w)-FIND(_xlpm.sep,_xlpm.w)),"~"))</f>
        <v>~ppy'r~</v>
      </c>
      <c r="P6313" s="1" t="str">
        <f>_xlfn.LET(_xlpm.sep,":",_xlpm.w,$G6313,_xlfn.CONCAT("[",LEFT(_xlpm.w,FIND(_xlpm.sep,_xlpm.w)-1),"]"))</f>
        <v>[pɪ]</v>
      </c>
      <c r="Q6313" s="14" cm="1">
        <f t="array" ref="Q6313">SUM(_xlfn._xlws.FILTER($H$2:$H$7117,_xlfn.MAP($O$2:$O$7117,_xlfn.LAMBDA(_xlpm.x,_xlpm.x=$O6313))))</f>
        <v>4.9701789264413521E-5</v>
      </c>
      <c r="R6313" s="14">
        <f>$H6313/Q6313</f>
        <v>1</v>
      </c>
      <c r="S6313" s="14" cm="1">
        <f t="array" ref="S6313">SUM(_xlfn._xlws.FILTER($H$2:$H$7117,_xlfn.MAP($P$2:$P$7117,_xlfn.LAMBDA(_xlpm.x,_xlpm.x=$P6313))))</f>
        <v>1.1133200795228625E-2</v>
      </c>
      <c r="T6313" s="14">
        <f>$H6313/S6313</f>
        <v>4.4642857142857158E-3</v>
      </c>
      <c r="U6313" s="14">
        <f>_xlfn.LET(_xlpm.freq,F6313,_xlpm.size,M6313+1,_xlpm.F,V6313,LOG(1+_xlpm.freq)*LOG(1+_xlpm.size)*_xlpm.F)</f>
        <v>2.2613320828544958E-3</v>
      </c>
      <c r="V6313" s="14">
        <f>_xlfn.LET(_xlpm.a,T6313,_xlpm.b,R6313,2*_xlpm.a*_xlpm.b/(_xlpm.a+_xlpm.b))</f>
        <v>8.8888888888888906E-3</v>
      </c>
      <c r="W6313" s="14">
        <f>_xlfn.LET(_xlpm.p,R6313,_xlpm.q,T6313,LOG(_xlpm.p/_xlpm.q))</f>
        <v>2.3502480183341627</v>
      </c>
      <c r="X6313" s="2"/>
    </row>
    <row r="6314" spans="1:24">
      <c r="A6314" s="1" t="str">
        <f>_xlfn.LET(_xlpm.sep," : ",CONCATENATE(O6314,_xlpm.sep,P6314))</f>
        <v>~ppyry~ : [pɪ]</v>
      </c>
      <c r="B6314" s="1">
        <f>_xlfn.LET(_xlpm.d,$G6314,_xlpm.k,_xlfn.CONCAT(LEFT(TRIM(B$1),1),"*"),COUNTIF(_xlpm.d,_xlpm.k))</f>
        <v>0</v>
      </c>
      <c r="C6314" s="1">
        <f>_xlfn.LET(_xlpm.d,$G6314,_xlpm.k,_xlfn.CONCAT(LEFT(TRIM(C$1),1),"*"),COUNTIF(_xlpm.d,_xlpm.k))</f>
        <v>0</v>
      </c>
      <c r="D6314" s="1">
        <f>_xlfn.LET(_xlpm.d,$G6314,_xlpm.k,_xlfn.CONCAT(LEFT(TRIM(D$1),1),"*"),COUNTIF(_xlpm.d,_xlpm.k))</f>
        <v>0</v>
      </c>
      <c r="E6314" s="1">
        <f>LOG(F6314+1,10)</f>
        <v>0.30102999566398114</v>
      </c>
      <c r="F6314" s="7">
        <v>1</v>
      </c>
      <c r="G6314" s="9" t="s">
        <v>3798</v>
      </c>
      <c r="H6314" s="4">
        <f>F6314/freq.sum.r6e</f>
        <v>4.9701789264413521E-5</v>
      </c>
      <c r="I6314" s="1" t="str">
        <f>_xlfn.LET(_xlpm.sep,":",_xlpm.w,$G6314,LEFT(_xlpm.w,FIND(_xlpm.sep,_xlpm.w)-1))</f>
        <v>pɪ</v>
      </c>
      <c r="J6314" s="1" t="str">
        <f>_xlfn.LET(_xlpm.sep,":",_xlpm.w,$G6314,RIGHT(_xlpm.w,LEN(_xlpm.w)-FIND(_xlpm.sep,_xlpm.w)))</f>
        <v>ppyry</v>
      </c>
      <c r="K6314" s="10">
        <f>_xlfn.LET(_xlpm.w,I6314,LEN(_xlpm.w))</f>
        <v>2</v>
      </c>
      <c r="L6314" s="10">
        <f>_xlfn.LET(_xlpm.w,J6314,LEN(_xlpm.w))</f>
        <v>5</v>
      </c>
      <c r="M6314" s="10">
        <f>_xlfn.LET(_xlpm.a,K6314,_xlpm.b,L6314,MAX(_xlpm.a,_xlpm.b))</f>
        <v>5</v>
      </c>
      <c r="N6314" s="10">
        <f>_xlfn.LET(_xlpm.d,(K6314,L6314),MAX(_xlpm.d)-MIN(_xlpm.d))</f>
        <v>3</v>
      </c>
      <c r="O6314" s="1" t="str">
        <f>_xlfn.LET(_xlpm.sep,":",_xlpm.w,$G6314,_xlfn.CONCAT("~",RIGHT(_xlpm.w,LEN(_xlpm.w)-FIND(_xlpm.sep,_xlpm.w)),"~"))</f>
        <v>~ppyry~</v>
      </c>
      <c r="P6314" s="1" t="str">
        <f>_xlfn.LET(_xlpm.sep,":",_xlpm.w,$G6314,_xlfn.CONCAT("[",LEFT(_xlpm.w,FIND(_xlpm.sep,_xlpm.w)-1),"]"))</f>
        <v>[pɪ]</v>
      </c>
      <c r="Q6314" s="14" cm="1">
        <f t="array" ref="Q6314">SUM(_xlfn._xlws.FILTER($H$2:$H$7111,_xlfn.MAP($O$2:$O$7111,_xlfn.LAMBDA(_xlpm.x,_xlpm.x=$O6314))))</f>
        <v>4.9701789264413521E-5</v>
      </c>
      <c r="R6314" s="14">
        <f>$H6314/Q6314</f>
        <v>1</v>
      </c>
      <c r="S6314" s="14" cm="1">
        <f t="array" ref="S6314">SUM(_xlfn._xlws.FILTER($H$2:$H$7111,_xlfn.MAP($P$2:$P$7111,_xlfn.LAMBDA(_xlpm.x,_xlpm.x=$P6314))))</f>
        <v>1.1133200795228625E-2</v>
      </c>
      <c r="T6314" s="14">
        <f>$H6314/S6314</f>
        <v>4.4642857142857158E-3</v>
      </c>
      <c r="U6314" s="14">
        <f>_xlfn.LET(_xlpm.freq,F6314,_xlpm.size,M6314+1,_xlpm.F,V6314,LOG(1+_xlpm.freq)*LOG(1+_xlpm.size)*_xlpm.F)</f>
        <v>2.2613320828544958E-3</v>
      </c>
      <c r="V6314" s="14">
        <f>_xlfn.LET(_xlpm.a,T6314,_xlpm.b,R6314,2*_xlpm.a*_xlpm.b/(_xlpm.a+_xlpm.b))</f>
        <v>8.8888888888888906E-3</v>
      </c>
      <c r="W6314" s="14">
        <f>_xlfn.LET(_xlpm.p,R6314,_xlpm.q,T6314,LOG(_xlpm.p/_xlpm.q))</f>
        <v>2.3502480183341627</v>
      </c>
      <c r="X6314" s="2"/>
    </row>
    <row r="6315" spans="1:24">
      <c r="A6315" s="1" t="str">
        <f>_xlfn.LET(_xlpm.sep," : ",CONCATENATE(O6315,_xlpm.sep,P6315))</f>
        <v>~btegh~ : [tɪ]</v>
      </c>
      <c r="B6315" s="1">
        <f>_xlfn.LET(_xlpm.d,$G6315,_xlpm.k,_xlfn.CONCAT(LEFT(TRIM(B$1),1),"*"),COUNTIF(_xlpm.d,_xlpm.k))</f>
        <v>0</v>
      </c>
      <c r="C6315" s="1">
        <f>_xlfn.LET(_xlpm.d,$G6315,_xlpm.k,_xlfn.CONCAT(LEFT(TRIM(C$1),1),"*"),COUNTIF(_xlpm.d,_xlpm.k))</f>
        <v>0</v>
      </c>
      <c r="D6315" s="1">
        <f>_xlfn.LET(_xlpm.d,$G6315,_xlpm.k,_xlfn.CONCAT(LEFT(TRIM(D$1),1),"*"),COUNTIF(_xlpm.d,_xlpm.k))</f>
        <v>0</v>
      </c>
      <c r="E6315" s="1">
        <f>LOG(F6315+1,10)</f>
        <v>0.47712125471966244</v>
      </c>
      <c r="F6315" s="7">
        <v>2</v>
      </c>
      <c r="G6315" s="9" t="s">
        <v>4723</v>
      </c>
      <c r="H6315" s="4">
        <f>F6315/freq.sum.r6e</f>
        <v>9.9403578528827041E-5</v>
      </c>
      <c r="I6315" s="1" t="str">
        <f>_xlfn.LET(_xlpm.sep,":",_xlpm.w,$G6315,LEFT(_xlpm.w,FIND(_xlpm.sep,_xlpm.w)-1))</f>
        <v>tɪ</v>
      </c>
      <c r="J6315" s="1" t="str">
        <f>_xlfn.LET(_xlpm.sep,":",_xlpm.w,$G6315,RIGHT(_xlpm.w,LEN(_xlpm.w)-FIND(_xlpm.sep,_xlpm.w)))</f>
        <v>btegh</v>
      </c>
      <c r="K6315" s="10">
        <f>_xlfn.LET(_xlpm.w,I6315,LEN(_xlpm.w))</f>
        <v>2</v>
      </c>
      <c r="L6315" s="10">
        <f>_xlfn.LET(_xlpm.w,J6315,LEN(_xlpm.w))</f>
        <v>5</v>
      </c>
      <c r="M6315" s="10">
        <f>_xlfn.LET(_xlpm.a,K6315,_xlpm.b,L6315,MAX(_xlpm.a,_xlpm.b))</f>
        <v>5</v>
      </c>
      <c r="N6315" s="10">
        <f>_xlfn.LET(_xlpm.d,(K6315,L6315),MAX(_xlpm.d)-MIN(_xlpm.d))</f>
        <v>3</v>
      </c>
      <c r="O6315" s="1" t="str">
        <f>_xlfn.LET(_xlpm.sep,":",_xlpm.w,$G6315,_xlfn.CONCAT("~",RIGHT(_xlpm.w,LEN(_xlpm.w)-FIND(_xlpm.sep,_xlpm.w)),"~"))</f>
        <v>~btegh~</v>
      </c>
      <c r="P6315" s="1" t="str">
        <f>_xlfn.LET(_xlpm.sep,":",_xlpm.w,$G6315,_xlfn.CONCAT("[",LEFT(_xlpm.w,FIND(_xlpm.sep,_xlpm.w)-1),"]"))</f>
        <v>[tɪ]</v>
      </c>
      <c r="Q6315" s="14" cm="1">
        <f t="array" ref="Q6315">SUM(_xlfn._xlws.FILTER($H$2:$H$7117,_xlfn.MAP($O$2:$O$7117,_xlfn.LAMBDA(_xlpm.x,_xlpm.x=$O6315))))</f>
        <v>9.9403578528827041E-5</v>
      </c>
      <c r="R6315" s="14">
        <f>$H6315/Q6315</f>
        <v>1</v>
      </c>
      <c r="S6315" s="14" cm="1">
        <f t="array" ref="S6315">SUM(_xlfn._xlws.FILTER($H$2:$H$7117,_xlfn.MAP($P$2:$P$7117,_xlfn.LAMBDA(_xlpm.x,_xlpm.x=$P6315))))</f>
        <v>2.2266401590457251E-2</v>
      </c>
      <c r="T6315" s="14">
        <f>$H6315/S6315</f>
        <v>4.4642857142857158E-3</v>
      </c>
      <c r="U6315" s="14">
        <f>_xlfn.LET(_xlpm.freq,F6315,_xlpm.size,M6315+1,_xlpm.F,V6315,LOG(1+_xlpm.freq)*LOG(1+_xlpm.size)*_xlpm.F)</f>
        <v>3.5841265530020426E-3</v>
      </c>
      <c r="V6315" s="14">
        <f>_xlfn.LET(_xlpm.a,T6315,_xlpm.b,R6315,2*_xlpm.a*_xlpm.b/(_xlpm.a+_xlpm.b))</f>
        <v>8.8888888888888906E-3</v>
      </c>
      <c r="W6315" s="14">
        <f>_xlfn.LET(_xlpm.p,R6315,_xlpm.q,T6315,LOG(_xlpm.p/_xlpm.q))</f>
        <v>2.3502480183341627</v>
      </c>
      <c r="X6315" s="2"/>
    </row>
    <row r="6316" spans="1:24">
      <c r="A6316" s="1" t="str">
        <f>_xlfn.LET(_xlpm.sep," : ",CONCATENATE(O6316,_xlpm.sep,P6316))</f>
        <v>~chtih~ : [tɪ]</v>
      </c>
      <c r="B6316" s="1">
        <f>_xlfn.LET(_xlpm.d,$G6316,_xlpm.k,_xlfn.CONCAT(LEFT(TRIM(B$1),1),"*"),COUNTIF(_xlpm.d,_xlpm.k))</f>
        <v>0</v>
      </c>
      <c r="C6316" s="1">
        <f>_xlfn.LET(_xlpm.d,$G6316,_xlpm.k,_xlfn.CONCAT(LEFT(TRIM(C$1),1),"*"),COUNTIF(_xlpm.d,_xlpm.k))</f>
        <v>0</v>
      </c>
      <c r="D6316" s="1">
        <f>_xlfn.LET(_xlpm.d,$G6316,_xlpm.k,_xlfn.CONCAT(LEFT(TRIM(D$1),1),"*"),COUNTIF(_xlpm.d,_xlpm.k))</f>
        <v>0</v>
      </c>
      <c r="E6316" s="1">
        <f>LOG(F6316+1,10)</f>
        <v>0.47712125471966244</v>
      </c>
      <c r="F6316" s="7">
        <v>2</v>
      </c>
      <c r="G6316" s="9" t="s">
        <v>4731</v>
      </c>
      <c r="H6316" s="4">
        <f>F6316/freq.sum.r6e</f>
        <v>9.9403578528827041E-5</v>
      </c>
      <c r="I6316" s="1" t="str">
        <f>_xlfn.LET(_xlpm.sep,":",_xlpm.w,$G6316,LEFT(_xlpm.w,FIND(_xlpm.sep,_xlpm.w)-1))</f>
        <v>tɪ</v>
      </c>
      <c r="J6316" s="1" t="str">
        <f>_xlfn.LET(_xlpm.sep,":",_xlpm.w,$G6316,RIGHT(_xlpm.w,LEN(_xlpm.w)-FIND(_xlpm.sep,_xlpm.w)))</f>
        <v>chtih</v>
      </c>
      <c r="K6316" s="10">
        <f>_xlfn.LET(_xlpm.w,I6316,LEN(_xlpm.w))</f>
        <v>2</v>
      </c>
      <c r="L6316" s="10">
        <f>_xlfn.LET(_xlpm.w,J6316,LEN(_xlpm.w))</f>
        <v>5</v>
      </c>
      <c r="M6316" s="10">
        <f>_xlfn.LET(_xlpm.a,K6316,_xlpm.b,L6316,MAX(_xlpm.a,_xlpm.b))</f>
        <v>5</v>
      </c>
      <c r="N6316" s="10">
        <f>_xlfn.LET(_xlpm.d,(K6316,L6316),MAX(_xlpm.d)-MIN(_xlpm.d))</f>
        <v>3</v>
      </c>
      <c r="O6316" s="1" t="str">
        <f>_xlfn.LET(_xlpm.sep,":",_xlpm.w,$G6316,_xlfn.CONCAT("~",RIGHT(_xlpm.w,LEN(_xlpm.w)-FIND(_xlpm.sep,_xlpm.w)),"~"))</f>
        <v>~chtih~</v>
      </c>
      <c r="P6316" s="1" t="str">
        <f>_xlfn.LET(_xlpm.sep,":",_xlpm.w,$G6316,_xlfn.CONCAT("[",LEFT(_xlpm.w,FIND(_xlpm.sep,_xlpm.w)-1),"]"))</f>
        <v>[tɪ]</v>
      </c>
      <c r="Q6316" s="14" cm="1">
        <f t="array" ref="Q6316">SUM(_xlfn._xlws.FILTER($H$2:$H$7117,_xlfn.MAP($O$2:$O$7117,_xlfn.LAMBDA(_xlpm.x,_xlpm.x=$O6316))))</f>
        <v>9.9403578528827041E-5</v>
      </c>
      <c r="R6316" s="14">
        <f>$H6316/Q6316</f>
        <v>1</v>
      </c>
      <c r="S6316" s="14" cm="1">
        <f t="array" ref="S6316">SUM(_xlfn._xlws.FILTER($H$2:$H$7117,_xlfn.MAP($P$2:$P$7117,_xlfn.LAMBDA(_xlpm.x,_xlpm.x=$P6316))))</f>
        <v>2.2266401590457251E-2</v>
      </c>
      <c r="T6316" s="14">
        <f>$H6316/S6316</f>
        <v>4.4642857142857158E-3</v>
      </c>
      <c r="U6316" s="14">
        <f>_xlfn.LET(_xlpm.freq,F6316,_xlpm.size,M6316+1,_xlpm.F,V6316,LOG(1+_xlpm.freq)*LOG(1+_xlpm.size)*_xlpm.F)</f>
        <v>3.5841265530020426E-3</v>
      </c>
      <c r="V6316" s="14">
        <f>_xlfn.LET(_xlpm.a,T6316,_xlpm.b,R6316,2*_xlpm.a*_xlpm.b/(_xlpm.a+_xlpm.b))</f>
        <v>8.8888888888888906E-3</v>
      </c>
      <c r="W6316" s="14">
        <f>_xlfn.LET(_xlpm.p,R6316,_xlpm.q,T6316,LOG(_xlpm.p/_xlpm.q))</f>
        <v>2.3502480183341627</v>
      </c>
      <c r="X6316" s="2"/>
    </row>
    <row r="6317" spans="1:24">
      <c r="A6317" s="1" t="str">
        <f>_xlfn.LET(_xlpm.sep," : ",CONCATENATE(O6317,_xlpm.sep,P6317))</f>
        <v>~ghteh~ : [tɪ]</v>
      </c>
      <c r="B6317" s="1">
        <f>_xlfn.LET(_xlpm.d,$G6317,_xlpm.k,_xlfn.CONCAT(LEFT(TRIM(B$1),1),"*"),COUNTIF(_xlpm.d,_xlpm.k))</f>
        <v>0</v>
      </c>
      <c r="C6317" s="1">
        <f>_xlfn.LET(_xlpm.d,$G6317,_xlpm.k,_xlfn.CONCAT(LEFT(TRIM(C$1),1),"*"),COUNTIF(_xlpm.d,_xlpm.k))</f>
        <v>0</v>
      </c>
      <c r="D6317" s="1">
        <f>_xlfn.LET(_xlpm.d,$G6317,_xlpm.k,_xlfn.CONCAT(LEFT(TRIM(D$1),1),"*"),COUNTIF(_xlpm.d,_xlpm.k))</f>
        <v>0</v>
      </c>
      <c r="E6317" s="1">
        <f>LOG(F6317+1,10)</f>
        <v>0.47712125471966244</v>
      </c>
      <c r="F6317" s="7">
        <v>2</v>
      </c>
      <c r="G6317" s="9" t="s">
        <v>4739</v>
      </c>
      <c r="H6317" s="4">
        <f>F6317/freq.sum.r6e</f>
        <v>9.9403578528827041E-5</v>
      </c>
      <c r="I6317" s="1" t="str">
        <f>_xlfn.LET(_xlpm.sep,":",_xlpm.w,$G6317,LEFT(_xlpm.w,FIND(_xlpm.sep,_xlpm.w)-1))</f>
        <v>tɪ</v>
      </c>
      <c r="J6317" s="1" t="str">
        <f>_xlfn.LET(_xlpm.sep,":",_xlpm.w,$G6317,RIGHT(_xlpm.w,LEN(_xlpm.w)-FIND(_xlpm.sep,_xlpm.w)))</f>
        <v>ghteh</v>
      </c>
      <c r="K6317" s="10">
        <f>_xlfn.LET(_xlpm.w,I6317,LEN(_xlpm.w))</f>
        <v>2</v>
      </c>
      <c r="L6317" s="10">
        <f>_xlfn.LET(_xlpm.w,J6317,LEN(_xlpm.w))</f>
        <v>5</v>
      </c>
      <c r="M6317" s="10">
        <f>_xlfn.LET(_xlpm.a,K6317,_xlpm.b,L6317,MAX(_xlpm.a,_xlpm.b))</f>
        <v>5</v>
      </c>
      <c r="N6317" s="10">
        <f>_xlfn.LET(_xlpm.d,(K6317,L6317),MAX(_xlpm.d)-MIN(_xlpm.d))</f>
        <v>3</v>
      </c>
      <c r="O6317" s="1" t="str">
        <f>_xlfn.LET(_xlpm.sep,":",_xlpm.w,$G6317,_xlfn.CONCAT("~",RIGHT(_xlpm.w,LEN(_xlpm.w)-FIND(_xlpm.sep,_xlpm.w)),"~"))</f>
        <v>~ghteh~</v>
      </c>
      <c r="P6317" s="1" t="str">
        <f>_xlfn.LET(_xlpm.sep,":",_xlpm.w,$G6317,_xlfn.CONCAT("[",LEFT(_xlpm.w,FIND(_xlpm.sep,_xlpm.w)-1),"]"))</f>
        <v>[tɪ]</v>
      </c>
      <c r="Q6317" s="14" cm="1">
        <f t="array" ref="Q6317">SUM(_xlfn._xlws.FILTER($H$2:$H$7117,_xlfn.MAP($O$2:$O$7117,_xlfn.LAMBDA(_xlpm.x,_xlpm.x=$O6317))))</f>
        <v>9.9403578528827041E-5</v>
      </c>
      <c r="R6317" s="14">
        <f>$H6317/Q6317</f>
        <v>1</v>
      </c>
      <c r="S6317" s="14" cm="1">
        <f t="array" ref="S6317">SUM(_xlfn._xlws.FILTER($H$2:$H$7117,_xlfn.MAP($P$2:$P$7117,_xlfn.LAMBDA(_xlpm.x,_xlpm.x=$P6317))))</f>
        <v>2.2266401590457251E-2</v>
      </c>
      <c r="T6317" s="14">
        <f>$H6317/S6317</f>
        <v>4.4642857142857158E-3</v>
      </c>
      <c r="U6317" s="14">
        <f>_xlfn.LET(_xlpm.freq,F6317,_xlpm.size,M6317+1,_xlpm.F,V6317,LOG(1+_xlpm.freq)*LOG(1+_xlpm.size)*_xlpm.F)</f>
        <v>3.5841265530020426E-3</v>
      </c>
      <c r="V6317" s="14">
        <f>_xlfn.LET(_xlpm.a,T6317,_xlpm.b,R6317,2*_xlpm.a*_xlpm.b/(_xlpm.a+_xlpm.b))</f>
        <v>8.8888888888888906E-3</v>
      </c>
      <c r="W6317" s="14">
        <f>_xlfn.LET(_xlpm.p,R6317,_xlpm.q,T6317,LOG(_xlpm.p/_xlpm.q))</f>
        <v>2.3502480183341627</v>
      </c>
      <c r="X6317" s="2"/>
    </row>
    <row r="6318" spans="1:24">
      <c r="A6318" s="1" t="str">
        <f>_xlfn.LET(_xlpm.sep," : ",CONCATENATE(O6318,_xlpm.sep,P6318))</f>
        <v>~teegh~ : [tɪ]</v>
      </c>
      <c r="B6318" s="1">
        <f>_xlfn.LET(_xlpm.d,$G6318,_xlpm.k,_xlfn.CONCAT(LEFT(TRIM(B$1),1),"*"),COUNTIF(_xlpm.d,_xlpm.k))</f>
        <v>0</v>
      </c>
      <c r="C6318" s="1">
        <f>_xlfn.LET(_xlpm.d,$G6318,_xlpm.k,_xlfn.CONCAT(LEFT(TRIM(C$1),1),"*"),COUNTIF(_xlpm.d,_xlpm.k))</f>
        <v>0</v>
      </c>
      <c r="D6318" s="1">
        <f>_xlfn.LET(_xlpm.d,$G6318,_xlpm.k,_xlfn.CONCAT(LEFT(TRIM(D$1),1),"*"),COUNTIF(_xlpm.d,_xlpm.k))</f>
        <v>0</v>
      </c>
      <c r="E6318" s="1">
        <f>LOG(F6318+1,10)</f>
        <v>0.47712125471966244</v>
      </c>
      <c r="F6318" s="7">
        <v>2</v>
      </c>
      <c r="G6318" s="9" t="s">
        <v>4779</v>
      </c>
      <c r="H6318" s="4">
        <f>F6318/freq.sum.r6e</f>
        <v>9.9403578528827041E-5</v>
      </c>
      <c r="I6318" s="1" t="str">
        <f>_xlfn.LET(_xlpm.sep,":",_xlpm.w,$G6318,LEFT(_xlpm.w,FIND(_xlpm.sep,_xlpm.w)-1))</f>
        <v>tɪ</v>
      </c>
      <c r="J6318" s="1" t="str">
        <f>_xlfn.LET(_xlpm.sep,":",_xlpm.w,$G6318,RIGHT(_xlpm.w,LEN(_xlpm.w)-FIND(_xlpm.sep,_xlpm.w)))</f>
        <v>teegh</v>
      </c>
      <c r="K6318" s="10">
        <f>_xlfn.LET(_xlpm.w,I6318,LEN(_xlpm.w))</f>
        <v>2</v>
      </c>
      <c r="L6318" s="10">
        <f>_xlfn.LET(_xlpm.w,J6318,LEN(_xlpm.w))</f>
        <v>5</v>
      </c>
      <c r="M6318" s="10">
        <f>_xlfn.LET(_xlpm.a,K6318,_xlpm.b,L6318,MAX(_xlpm.a,_xlpm.b))</f>
        <v>5</v>
      </c>
      <c r="N6318" s="10">
        <f>_xlfn.LET(_xlpm.d,(K6318,L6318),MAX(_xlpm.d)-MIN(_xlpm.d))</f>
        <v>3</v>
      </c>
      <c r="O6318" s="1" t="str">
        <f>_xlfn.LET(_xlpm.sep,":",_xlpm.w,$G6318,_xlfn.CONCAT("~",RIGHT(_xlpm.w,LEN(_xlpm.w)-FIND(_xlpm.sep,_xlpm.w)),"~"))</f>
        <v>~teegh~</v>
      </c>
      <c r="P6318" s="1" t="str">
        <f>_xlfn.LET(_xlpm.sep,":",_xlpm.w,$G6318,_xlfn.CONCAT("[",LEFT(_xlpm.w,FIND(_xlpm.sep,_xlpm.w)-1),"]"))</f>
        <v>[tɪ]</v>
      </c>
      <c r="Q6318" s="14" cm="1">
        <f t="array" ref="Q6318">SUM(_xlfn._xlws.FILTER($H$2:$H$7117,_xlfn.MAP($O$2:$O$7117,_xlfn.LAMBDA(_xlpm.x,_xlpm.x=$O6318))))</f>
        <v>9.9403578528827041E-5</v>
      </c>
      <c r="R6318" s="14">
        <f>$H6318/Q6318</f>
        <v>1</v>
      </c>
      <c r="S6318" s="14" cm="1">
        <f t="array" ref="S6318">SUM(_xlfn._xlws.FILTER($H$2:$H$7117,_xlfn.MAP($P$2:$P$7117,_xlfn.LAMBDA(_xlpm.x,_xlpm.x=$P6318))))</f>
        <v>2.2266401590457251E-2</v>
      </c>
      <c r="T6318" s="14">
        <f>$H6318/S6318</f>
        <v>4.4642857142857158E-3</v>
      </c>
      <c r="U6318" s="14">
        <f>_xlfn.LET(_xlpm.freq,F6318,_xlpm.size,M6318+1,_xlpm.F,V6318,LOG(1+_xlpm.freq)*LOG(1+_xlpm.size)*_xlpm.F)</f>
        <v>3.5841265530020426E-3</v>
      </c>
      <c r="V6318" s="14">
        <f>_xlfn.LET(_xlpm.a,T6318,_xlpm.b,R6318,2*_xlpm.a*_xlpm.b/(_xlpm.a+_xlpm.b))</f>
        <v>8.8888888888888906E-3</v>
      </c>
      <c r="W6318" s="14">
        <f>_xlfn.LET(_xlpm.p,R6318,_xlpm.q,T6318,LOG(_xlpm.p/_xlpm.q))</f>
        <v>2.3502480183341627</v>
      </c>
      <c r="X6318" s="2"/>
    </row>
    <row r="6319" spans="1:24">
      <c r="A6319" s="1" t="str">
        <f>_xlfn.LET(_xlpm.sep," : ",CONCATENATE(O6319,_xlpm.sep,P6319))</f>
        <v>~ttagh~ : [tɪ]</v>
      </c>
      <c r="B6319" s="1">
        <f>_xlfn.LET(_xlpm.d,$G6319,_xlpm.k,_xlfn.CONCAT(LEFT(TRIM(B$1),1),"*"),COUNTIF(_xlpm.d,_xlpm.k))</f>
        <v>0</v>
      </c>
      <c r="C6319" s="1">
        <f>_xlfn.LET(_xlpm.d,$G6319,_xlpm.k,_xlfn.CONCAT(LEFT(TRIM(C$1),1),"*"),COUNTIF(_xlpm.d,_xlpm.k))</f>
        <v>0</v>
      </c>
      <c r="D6319" s="1">
        <f>_xlfn.LET(_xlpm.d,$G6319,_xlpm.k,_xlfn.CONCAT(LEFT(TRIM(D$1),1),"*"),COUNTIF(_xlpm.d,_xlpm.k))</f>
        <v>0</v>
      </c>
      <c r="E6319" s="1">
        <f>LOG(F6319+1,10)</f>
        <v>0.47712125471966244</v>
      </c>
      <c r="F6319" s="7">
        <v>2</v>
      </c>
      <c r="G6319" s="9" t="s">
        <v>4845</v>
      </c>
      <c r="H6319" s="4">
        <f>F6319/freq.sum.r6e</f>
        <v>9.9403578528827041E-5</v>
      </c>
      <c r="I6319" s="1" t="str">
        <f>_xlfn.LET(_xlpm.sep,":",_xlpm.w,$G6319,LEFT(_xlpm.w,FIND(_xlpm.sep,_xlpm.w)-1))</f>
        <v>tɪ</v>
      </c>
      <c r="J6319" s="1" t="str">
        <f>_xlfn.LET(_xlpm.sep,":",_xlpm.w,$G6319,RIGHT(_xlpm.w,LEN(_xlpm.w)-FIND(_xlpm.sep,_xlpm.w)))</f>
        <v>ttagh</v>
      </c>
      <c r="K6319" s="10">
        <f>_xlfn.LET(_xlpm.w,I6319,LEN(_xlpm.w))</f>
        <v>2</v>
      </c>
      <c r="L6319" s="10">
        <f>_xlfn.LET(_xlpm.w,J6319,LEN(_xlpm.w))</f>
        <v>5</v>
      </c>
      <c r="M6319" s="10">
        <f>_xlfn.LET(_xlpm.a,K6319,_xlpm.b,L6319,MAX(_xlpm.a,_xlpm.b))</f>
        <v>5</v>
      </c>
      <c r="N6319" s="10">
        <f>_xlfn.LET(_xlpm.d,(K6319,L6319),MAX(_xlpm.d)-MIN(_xlpm.d))</f>
        <v>3</v>
      </c>
      <c r="O6319" s="1" t="str">
        <f>_xlfn.LET(_xlpm.sep,":",_xlpm.w,$G6319,_xlfn.CONCAT("~",RIGHT(_xlpm.w,LEN(_xlpm.w)-FIND(_xlpm.sep,_xlpm.w)),"~"))</f>
        <v>~ttagh~</v>
      </c>
      <c r="P6319" s="1" t="str">
        <f>_xlfn.LET(_xlpm.sep,":",_xlpm.w,$G6319,_xlfn.CONCAT("[",LEFT(_xlpm.w,FIND(_xlpm.sep,_xlpm.w)-1),"]"))</f>
        <v>[tɪ]</v>
      </c>
      <c r="Q6319" s="14" cm="1">
        <f t="array" ref="Q6319">SUM(_xlfn._xlws.FILTER($H$2:$H$7117,_xlfn.MAP($O$2:$O$7117,_xlfn.LAMBDA(_xlpm.x,_xlpm.x=$O6319))))</f>
        <v>9.9403578528827041E-5</v>
      </c>
      <c r="R6319" s="14">
        <f>$H6319/Q6319</f>
        <v>1</v>
      </c>
      <c r="S6319" s="14" cm="1">
        <f t="array" ref="S6319">SUM(_xlfn._xlws.FILTER($H$2:$H$7117,_xlfn.MAP($P$2:$P$7117,_xlfn.LAMBDA(_xlpm.x,_xlpm.x=$P6319))))</f>
        <v>2.2266401590457251E-2</v>
      </c>
      <c r="T6319" s="14">
        <f>$H6319/S6319</f>
        <v>4.4642857142857158E-3</v>
      </c>
      <c r="U6319" s="14">
        <f>_xlfn.LET(_xlpm.freq,F6319,_xlpm.size,M6319+1,_xlpm.F,V6319,LOG(1+_xlpm.freq)*LOG(1+_xlpm.size)*_xlpm.F)</f>
        <v>3.5841265530020426E-3</v>
      </c>
      <c r="V6319" s="14">
        <f>_xlfn.LET(_xlpm.a,T6319,_xlpm.b,R6319,2*_xlpm.a*_xlpm.b/(_xlpm.a+_xlpm.b))</f>
        <v>8.8888888888888906E-3</v>
      </c>
      <c r="W6319" s="14">
        <f>_xlfn.LET(_xlpm.p,R6319,_xlpm.q,T6319,LOG(_xlpm.p/_xlpm.q))</f>
        <v>2.3502480183341627</v>
      </c>
      <c r="X6319" s="2"/>
    </row>
    <row r="6320" spans="1:24">
      <c r="A6320" s="1" t="str">
        <f>_xlfn.LET(_xlpm.sep," : ",CONCATENATE(O6320,_xlpm.sep,P6320))</f>
        <v>~tteeh~ : [tɪ]</v>
      </c>
      <c r="B6320" s="1">
        <f>_xlfn.LET(_xlpm.d,$G6320,_xlpm.k,_xlfn.CONCAT(LEFT(TRIM(B$1),1),"*"),COUNTIF(_xlpm.d,_xlpm.k))</f>
        <v>0</v>
      </c>
      <c r="C6320" s="1">
        <f>_xlfn.LET(_xlpm.d,$G6320,_xlpm.k,_xlfn.CONCAT(LEFT(TRIM(C$1),1),"*"),COUNTIF(_xlpm.d,_xlpm.k))</f>
        <v>0</v>
      </c>
      <c r="D6320" s="1">
        <f>_xlfn.LET(_xlpm.d,$G6320,_xlpm.k,_xlfn.CONCAT(LEFT(TRIM(D$1),1),"*"),COUNTIF(_xlpm.d,_xlpm.k))</f>
        <v>0</v>
      </c>
      <c r="E6320" s="1">
        <f>LOG(F6320+1,10)</f>
        <v>0.47712125471966244</v>
      </c>
      <c r="F6320" s="7">
        <v>2</v>
      </c>
      <c r="G6320" s="9" t="s">
        <v>4860</v>
      </c>
      <c r="H6320" s="4">
        <f>F6320/freq.sum.r6e</f>
        <v>9.9403578528827041E-5</v>
      </c>
      <c r="I6320" s="1" t="str">
        <f>_xlfn.LET(_xlpm.sep,":",_xlpm.w,$G6320,LEFT(_xlpm.w,FIND(_xlpm.sep,_xlpm.w)-1))</f>
        <v>tɪ</v>
      </c>
      <c r="J6320" s="1" t="str">
        <f>_xlfn.LET(_xlpm.sep,":",_xlpm.w,$G6320,RIGHT(_xlpm.w,LEN(_xlpm.w)-FIND(_xlpm.sep,_xlpm.w)))</f>
        <v>tteeh</v>
      </c>
      <c r="K6320" s="10">
        <f>_xlfn.LET(_xlpm.w,I6320,LEN(_xlpm.w))</f>
        <v>2</v>
      </c>
      <c r="L6320" s="10">
        <f>_xlfn.LET(_xlpm.w,J6320,LEN(_xlpm.w))</f>
        <v>5</v>
      </c>
      <c r="M6320" s="10">
        <f>_xlfn.LET(_xlpm.a,K6320,_xlpm.b,L6320,MAX(_xlpm.a,_xlpm.b))</f>
        <v>5</v>
      </c>
      <c r="N6320" s="10">
        <f>_xlfn.LET(_xlpm.d,(K6320,L6320),MAX(_xlpm.d)-MIN(_xlpm.d))</f>
        <v>3</v>
      </c>
      <c r="O6320" s="1" t="str">
        <f>_xlfn.LET(_xlpm.sep,":",_xlpm.w,$G6320,_xlfn.CONCAT("~",RIGHT(_xlpm.w,LEN(_xlpm.w)-FIND(_xlpm.sep,_xlpm.w)),"~"))</f>
        <v>~tteeh~</v>
      </c>
      <c r="P6320" s="1" t="str">
        <f>_xlfn.LET(_xlpm.sep,":",_xlpm.w,$G6320,_xlfn.CONCAT("[",LEFT(_xlpm.w,FIND(_xlpm.sep,_xlpm.w)-1),"]"))</f>
        <v>[tɪ]</v>
      </c>
      <c r="Q6320" s="14" cm="1">
        <f t="array" ref="Q6320">SUM(_xlfn._xlws.FILTER($H$2:$H$7117,_xlfn.MAP($O$2:$O$7117,_xlfn.LAMBDA(_xlpm.x,_xlpm.x=$O6320))))</f>
        <v>9.9403578528827041E-5</v>
      </c>
      <c r="R6320" s="14">
        <f>$H6320/Q6320</f>
        <v>1</v>
      </c>
      <c r="S6320" s="14" cm="1">
        <f t="array" ref="S6320">SUM(_xlfn._xlws.FILTER($H$2:$H$7117,_xlfn.MAP($P$2:$P$7117,_xlfn.LAMBDA(_xlpm.x,_xlpm.x=$P6320))))</f>
        <v>2.2266401590457251E-2</v>
      </c>
      <c r="T6320" s="14">
        <f>$H6320/S6320</f>
        <v>4.4642857142857158E-3</v>
      </c>
      <c r="U6320" s="14">
        <f>_xlfn.LET(_xlpm.freq,F6320,_xlpm.size,M6320+1,_xlpm.F,V6320,LOG(1+_xlpm.freq)*LOG(1+_xlpm.size)*_xlpm.F)</f>
        <v>3.5841265530020426E-3</v>
      </c>
      <c r="V6320" s="14">
        <f>_xlfn.LET(_xlpm.a,T6320,_xlpm.b,R6320,2*_xlpm.a*_xlpm.b/(_xlpm.a+_xlpm.b))</f>
        <v>8.8888888888888906E-3</v>
      </c>
      <c r="W6320" s="14">
        <f>_xlfn.LET(_xlpm.p,R6320,_xlpm.q,T6320,LOG(_xlpm.p/_xlpm.q))</f>
        <v>2.3502480183341627</v>
      </c>
      <c r="X6320" s="2"/>
    </row>
    <row r="6321" spans="1:24">
      <c r="A6321" s="1" t="str">
        <f>_xlfn.LET(_xlpm.sep," : ",CONCATENATE(O6321,_xlpm.sep,P6321))</f>
        <v>~ttegh~ : [tɪ]</v>
      </c>
      <c r="B6321" s="1">
        <f>_xlfn.LET(_xlpm.d,$G6321,_xlpm.k,_xlfn.CONCAT(LEFT(TRIM(B$1),1),"*"),COUNTIF(_xlpm.d,_xlpm.k))</f>
        <v>0</v>
      </c>
      <c r="C6321" s="1">
        <f>_xlfn.LET(_xlpm.d,$G6321,_xlpm.k,_xlfn.CONCAT(LEFT(TRIM(C$1),1),"*"),COUNTIF(_xlpm.d,_xlpm.k))</f>
        <v>0</v>
      </c>
      <c r="D6321" s="1">
        <f>_xlfn.LET(_xlpm.d,$G6321,_xlpm.k,_xlfn.CONCAT(LEFT(TRIM(D$1),1),"*"),COUNTIF(_xlpm.d,_xlpm.k))</f>
        <v>0</v>
      </c>
      <c r="E6321" s="1">
        <f>LOG(F6321+1,10)</f>
        <v>0.47712125471966244</v>
      </c>
      <c r="F6321" s="7">
        <v>2</v>
      </c>
      <c r="G6321" s="9" t="s">
        <v>4863</v>
      </c>
      <c r="H6321" s="4">
        <f>F6321/freq.sum.r6e</f>
        <v>9.9403578528827041E-5</v>
      </c>
      <c r="I6321" s="1" t="str">
        <f>_xlfn.LET(_xlpm.sep,":",_xlpm.w,$G6321,LEFT(_xlpm.w,FIND(_xlpm.sep,_xlpm.w)-1))</f>
        <v>tɪ</v>
      </c>
      <c r="J6321" s="1" t="str">
        <f>_xlfn.LET(_xlpm.sep,":",_xlpm.w,$G6321,RIGHT(_xlpm.w,LEN(_xlpm.w)-FIND(_xlpm.sep,_xlpm.w)))</f>
        <v>ttegh</v>
      </c>
      <c r="K6321" s="10">
        <f>_xlfn.LET(_xlpm.w,I6321,LEN(_xlpm.w))</f>
        <v>2</v>
      </c>
      <c r="L6321" s="10">
        <f>_xlfn.LET(_xlpm.w,J6321,LEN(_xlpm.w))</f>
        <v>5</v>
      </c>
      <c r="M6321" s="10">
        <f>_xlfn.LET(_xlpm.a,K6321,_xlpm.b,L6321,MAX(_xlpm.a,_xlpm.b))</f>
        <v>5</v>
      </c>
      <c r="N6321" s="10">
        <f>_xlfn.LET(_xlpm.d,(K6321,L6321),MAX(_xlpm.d)-MIN(_xlpm.d))</f>
        <v>3</v>
      </c>
      <c r="O6321" s="1" t="str">
        <f>_xlfn.LET(_xlpm.sep,":",_xlpm.w,$G6321,_xlfn.CONCAT("~",RIGHT(_xlpm.w,LEN(_xlpm.w)-FIND(_xlpm.sep,_xlpm.w)),"~"))</f>
        <v>~ttegh~</v>
      </c>
      <c r="P6321" s="1" t="str">
        <f>_xlfn.LET(_xlpm.sep,":",_xlpm.w,$G6321,_xlfn.CONCAT("[",LEFT(_xlpm.w,FIND(_xlpm.sep,_xlpm.w)-1),"]"))</f>
        <v>[tɪ]</v>
      </c>
      <c r="Q6321" s="14" cm="1">
        <f t="array" ref="Q6321">SUM(_xlfn._xlws.FILTER($H$2:$H$7117,_xlfn.MAP($O$2:$O$7117,_xlfn.LAMBDA(_xlpm.x,_xlpm.x=$O6321))))</f>
        <v>9.9403578528827041E-5</v>
      </c>
      <c r="R6321" s="14">
        <f>$H6321/Q6321</f>
        <v>1</v>
      </c>
      <c r="S6321" s="14" cm="1">
        <f t="array" ref="S6321">SUM(_xlfn._xlws.FILTER($H$2:$H$7117,_xlfn.MAP($P$2:$P$7117,_xlfn.LAMBDA(_xlpm.x,_xlpm.x=$P6321))))</f>
        <v>2.2266401590457251E-2</v>
      </c>
      <c r="T6321" s="14">
        <f>$H6321/S6321</f>
        <v>4.4642857142857158E-3</v>
      </c>
      <c r="U6321" s="14">
        <f>_xlfn.LET(_xlpm.freq,F6321,_xlpm.size,M6321+1,_xlpm.F,V6321,LOG(1+_xlpm.freq)*LOG(1+_xlpm.size)*_xlpm.F)</f>
        <v>3.5841265530020426E-3</v>
      </c>
      <c r="V6321" s="14">
        <f>_xlfn.LET(_xlpm.a,T6321,_xlpm.b,R6321,2*_xlpm.a*_xlpm.b/(_xlpm.a+_xlpm.b))</f>
        <v>8.8888888888888906E-3</v>
      </c>
      <c r="W6321" s="14">
        <f>_xlfn.LET(_xlpm.p,R6321,_xlpm.q,T6321,LOG(_xlpm.p/_xlpm.q))</f>
        <v>2.3502480183341627</v>
      </c>
      <c r="X6321" s="2"/>
    </row>
    <row r="6322" spans="1:24">
      <c r="A6322" s="1" t="str">
        <f>_xlfn.LET(_xlpm.sep," : ",CONCATENATE(O6322,_xlpm.sep,P6322))</f>
        <v>~ttigh~ : [tɪ]</v>
      </c>
      <c r="B6322" s="1">
        <f>_xlfn.LET(_xlpm.d,$G6322,_xlpm.k,_xlfn.CONCAT(LEFT(TRIM(B$1),1),"*"),COUNTIF(_xlpm.d,_xlpm.k))</f>
        <v>0</v>
      </c>
      <c r="C6322" s="1">
        <f>_xlfn.LET(_xlpm.d,$G6322,_xlpm.k,_xlfn.CONCAT(LEFT(TRIM(C$1),1),"*"),COUNTIF(_xlpm.d,_xlpm.k))</f>
        <v>0</v>
      </c>
      <c r="D6322" s="1">
        <f>_xlfn.LET(_xlpm.d,$G6322,_xlpm.k,_xlfn.CONCAT(LEFT(TRIM(D$1),1),"*"),COUNTIF(_xlpm.d,_xlpm.k))</f>
        <v>0</v>
      </c>
      <c r="E6322" s="1">
        <f>LOG(F6322+1,10)</f>
        <v>0.47712125471966244</v>
      </c>
      <c r="F6322" s="7">
        <v>2</v>
      </c>
      <c r="G6322" s="9" t="s">
        <v>4875</v>
      </c>
      <c r="H6322" s="4">
        <f>F6322/freq.sum.r6e</f>
        <v>9.9403578528827041E-5</v>
      </c>
      <c r="I6322" s="1" t="str">
        <f>_xlfn.LET(_xlpm.sep,":",_xlpm.w,$G6322,LEFT(_xlpm.w,FIND(_xlpm.sep,_xlpm.w)-1))</f>
        <v>tɪ</v>
      </c>
      <c r="J6322" s="1" t="str">
        <f>_xlfn.LET(_xlpm.sep,":",_xlpm.w,$G6322,RIGHT(_xlpm.w,LEN(_xlpm.w)-FIND(_xlpm.sep,_xlpm.w)))</f>
        <v>ttigh</v>
      </c>
      <c r="K6322" s="10">
        <f>_xlfn.LET(_xlpm.w,I6322,LEN(_xlpm.w))</f>
        <v>2</v>
      </c>
      <c r="L6322" s="10">
        <f>_xlfn.LET(_xlpm.w,J6322,LEN(_xlpm.w))</f>
        <v>5</v>
      </c>
      <c r="M6322" s="10">
        <f>_xlfn.LET(_xlpm.a,K6322,_xlpm.b,L6322,MAX(_xlpm.a,_xlpm.b))</f>
        <v>5</v>
      </c>
      <c r="N6322" s="10">
        <f>_xlfn.LET(_xlpm.d,(K6322,L6322),MAX(_xlpm.d)-MIN(_xlpm.d))</f>
        <v>3</v>
      </c>
      <c r="O6322" s="1" t="str">
        <f>_xlfn.LET(_xlpm.sep,":",_xlpm.w,$G6322,_xlfn.CONCAT("~",RIGHT(_xlpm.w,LEN(_xlpm.w)-FIND(_xlpm.sep,_xlpm.w)),"~"))</f>
        <v>~ttigh~</v>
      </c>
      <c r="P6322" s="1" t="str">
        <f>_xlfn.LET(_xlpm.sep,":",_xlpm.w,$G6322,_xlfn.CONCAT("[",LEFT(_xlpm.w,FIND(_xlpm.sep,_xlpm.w)-1),"]"))</f>
        <v>[tɪ]</v>
      </c>
      <c r="Q6322" s="14" cm="1">
        <f t="array" ref="Q6322">SUM(_xlfn._xlws.FILTER($H$2:$H$7117,_xlfn.MAP($O$2:$O$7117,_xlfn.LAMBDA(_xlpm.x,_xlpm.x=$O6322))))</f>
        <v>9.9403578528827041E-5</v>
      </c>
      <c r="R6322" s="14">
        <f>$H6322/Q6322</f>
        <v>1</v>
      </c>
      <c r="S6322" s="14" cm="1">
        <f t="array" ref="S6322">SUM(_xlfn._xlws.FILTER($H$2:$H$7117,_xlfn.MAP($P$2:$P$7117,_xlfn.LAMBDA(_xlpm.x,_xlpm.x=$P6322))))</f>
        <v>2.2266401590457251E-2</v>
      </c>
      <c r="T6322" s="14">
        <f>$H6322/S6322</f>
        <v>4.4642857142857158E-3</v>
      </c>
      <c r="U6322" s="14">
        <f>_xlfn.LET(_xlpm.freq,F6322,_xlpm.size,M6322+1,_xlpm.F,V6322,LOG(1+_xlpm.freq)*LOG(1+_xlpm.size)*_xlpm.F)</f>
        <v>3.5841265530020426E-3</v>
      </c>
      <c r="V6322" s="14">
        <f>_xlfn.LET(_xlpm.a,T6322,_xlpm.b,R6322,2*_xlpm.a*_xlpm.b/(_xlpm.a+_xlpm.b))</f>
        <v>8.8888888888888906E-3</v>
      </c>
      <c r="W6322" s="14">
        <f>_xlfn.LET(_xlpm.p,R6322,_xlpm.q,T6322,LOG(_xlpm.p/_xlpm.q))</f>
        <v>2.3502480183341627</v>
      </c>
      <c r="X6322" s="2"/>
    </row>
    <row r="6323" spans="1:24">
      <c r="A6323" s="1" t="str">
        <f>_xlfn.LET(_xlpm.sep," : ",CONCATENATE(O6323,_xlpm.sep,P6323))</f>
        <v>~ttygh~ : [tɪ]</v>
      </c>
      <c r="B6323" s="1">
        <f>_xlfn.LET(_xlpm.d,$G6323,_xlpm.k,_xlfn.CONCAT(LEFT(TRIM(B$1),1),"*"),COUNTIF(_xlpm.d,_xlpm.k))</f>
        <v>0</v>
      </c>
      <c r="C6323" s="1">
        <f>_xlfn.LET(_xlpm.d,$G6323,_xlpm.k,_xlfn.CONCAT(LEFT(TRIM(C$1),1),"*"),COUNTIF(_xlpm.d,_xlpm.k))</f>
        <v>0</v>
      </c>
      <c r="D6323" s="1">
        <f>_xlfn.LET(_xlpm.d,$G6323,_xlpm.k,_xlfn.CONCAT(LEFT(TRIM(D$1),1),"*"),COUNTIF(_xlpm.d,_xlpm.k))</f>
        <v>0</v>
      </c>
      <c r="E6323" s="1">
        <f>LOG(F6323+1,10)</f>
        <v>0.47712125471966244</v>
      </c>
      <c r="F6323" s="7">
        <v>2</v>
      </c>
      <c r="G6323" s="9" t="s">
        <v>4889</v>
      </c>
      <c r="H6323" s="4">
        <f>F6323/freq.sum.r6e</f>
        <v>9.9403578528827041E-5</v>
      </c>
      <c r="I6323" s="1" t="str">
        <f>_xlfn.LET(_xlpm.sep,":",_xlpm.w,$G6323,LEFT(_xlpm.w,FIND(_xlpm.sep,_xlpm.w)-1))</f>
        <v>tɪ</v>
      </c>
      <c r="J6323" s="1" t="str">
        <f>_xlfn.LET(_xlpm.sep,":",_xlpm.w,$G6323,RIGHT(_xlpm.w,LEN(_xlpm.w)-FIND(_xlpm.sep,_xlpm.w)))</f>
        <v>ttygh</v>
      </c>
      <c r="K6323" s="10">
        <f>_xlfn.LET(_xlpm.w,I6323,LEN(_xlpm.w))</f>
        <v>2</v>
      </c>
      <c r="L6323" s="10">
        <f>_xlfn.LET(_xlpm.w,J6323,LEN(_xlpm.w))</f>
        <v>5</v>
      </c>
      <c r="M6323" s="10">
        <f>_xlfn.LET(_xlpm.a,K6323,_xlpm.b,L6323,MAX(_xlpm.a,_xlpm.b))</f>
        <v>5</v>
      </c>
      <c r="N6323" s="10">
        <f>_xlfn.LET(_xlpm.d,(K6323,L6323),MAX(_xlpm.d)-MIN(_xlpm.d))</f>
        <v>3</v>
      </c>
      <c r="O6323" s="1" t="str">
        <f>_xlfn.LET(_xlpm.sep,":",_xlpm.w,$G6323,_xlfn.CONCAT("~",RIGHT(_xlpm.w,LEN(_xlpm.w)-FIND(_xlpm.sep,_xlpm.w)),"~"))</f>
        <v>~ttygh~</v>
      </c>
      <c r="P6323" s="1" t="str">
        <f>_xlfn.LET(_xlpm.sep,":",_xlpm.w,$G6323,_xlfn.CONCAT("[",LEFT(_xlpm.w,FIND(_xlpm.sep,_xlpm.w)-1),"]"))</f>
        <v>[tɪ]</v>
      </c>
      <c r="Q6323" s="14" cm="1">
        <f t="array" ref="Q6323">SUM(_xlfn._xlws.FILTER($H$2:$H$7117,_xlfn.MAP($O$2:$O$7117,_xlfn.LAMBDA(_xlpm.x,_xlpm.x=$O6323))))</f>
        <v>9.9403578528827041E-5</v>
      </c>
      <c r="R6323" s="14">
        <f>$H6323/Q6323</f>
        <v>1</v>
      </c>
      <c r="S6323" s="14" cm="1">
        <f t="array" ref="S6323">SUM(_xlfn._xlws.FILTER($H$2:$H$7117,_xlfn.MAP($P$2:$P$7117,_xlfn.LAMBDA(_xlpm.x,_xlpm.x=$P6323))))</f>
        <v>2.2266401590457251E-2</v>
      </c>
      <c r="T6323" s="14">
        <f>$H6323/S6323</f>
        <v>4.4642857142857158E-3</v>
      </c>
      <c r="U6323" s="14">
        <f>_xlfn.LET(_xlpm.freq,F6323,_xlpm.size,M6323+1,_xlpm.F,V6323,LOG(1+_xlpm.freq)*LOG(1+_xlpm.size)*_xlpm.F)</f>
        <v>3.5841265530020426E-3</v>
      </c>
      <c r="V6323" s="14">
        <f>_xlfn.LET(_xlpm.a,T6323,_xlpm.b,R6323,2*_xlpm.a*_xlpm.b/(_xlpm.a+_xlpm.b))</f>
        <v>8.8888888888888906E-3</v>
      </c>
      <c r="W6323" s="14">
        <f>_xlfn.LET(_xlpm.p,R6323,_xlpm.q,T6323,LOG(_xlpm.p/_xlpm.q))</f>
        <v>2.3502480183341627</v>
      </c>
      <c r="X6323" s="2"/>
    </row>
    <row r="6324" spans="1:24">
      <c r="A6324" s="1" t="str">
        <f>_xlfn.LET(_xlpm.sep," : ",CONCATENATE(O6324,_xlpm.sep,P6324))</f>
        <v>~riegh~ : [ɹɪ]</v>
      </c>
      <c r="B6324" s="1">
        <f>_xlfn.LET(_xlpm.d,$G6324,_xlpm.k,_xlfn.CONCAT(LEFT(TRIM(B$1),1),"*"),COUNTIF(_xlpm.d,_xlpm.k))</f>
        <v>1</v>
      </c>
      <c r="C6324" s="1">
        <f>_xlfn.LET(_xlpm.d,$G6324,_xlpm.k,_xlfn.CONCAT(LEFT(TRIM(C$1),1),"*"),COUNTIF(_xlpm.d,_xlpm.k))</f>
        <v>0</v>
      </c>
      <c r="D6324" s="1">
        <f>_xlfn.LET(_xlpm.d,$G6324,_xlpm.k,_xlfn.CONCAT(LEFT(TRIM(D$1),1),"*"),COUNTIF(_xlpm.d,_xlpm.k))</f>
        <v>0</v>
      </c>
      <c r="E6324" s="1">
        <f>LOG(F6324+1,10)</f>
        <v>0.47712125471966244</v>
      </c>
      <c r="F6324" s="7">
        <v>2</v>
      </c>
      <c r="G6324" s="9" t="s">
        <v>6687</v>
      </c>
      <c r="H6324" s="4">
        <f>F6324/freq.sum.r6e</f>
        <v>9.9403578528827041E-5</v>
      </c>
      <c r="I6324" s="1" t="str">
        <f>_xlfn.LET(_xlpm.sep,":",_xlpm.w,$G6324,LEFT(_xlpm.w,FIND(_xlpm.sep,_xlpm.w)-1))</f>
        <v>ɹɪ</v>
      </c>
      <c r="J6324" s="1" t="str">
        <f>_xlfn.LET(_xlpm.sep,":",_xlpm.w,$G6324,RIGHT(_xlpm.w,LEN(_xlpm.w)-FIND(_xlpm.sep,_xlpm.w)))</f>
        <v>riegh</v>
      </c>
      <c r="K6324" s="10">
        <f>_xlfn.LET(_xlpm.w,I6324,LEN(_xlpm.w))</f>
        <v>2</v>
      </c>
      <c r="L6324" s="10">
        <f>_xlfn.LET(_xlpm.w,J6324,LEN(_xlpm.w))</f>
        <v>5</v>
      </c>
      <c r="M6324" s="10">
        <f>_xlfn.LET(_xlpm.a,K6324,_xlpm.b,L6324,MAX(_xlpm.a,_xlpm.b))</f>
        <v>5</v>
      </c>
      <c r="N6324" s="10">
        <f>_xlfn.LET(_xlpm.d,(K6324,L6324),MAX(_xlpm.d)-MIN(_xlpm.d))</f>
        <v>3</v>
      </c>
      <c r="O6324" s="1" t="str">
        <f>_xlfn.LET(_xlpm.sep,":",_xlpm.w,$G6324,_xlfn.CONCAT("~",RIGHT(_xlpm.w,LEN(_xlpm.w)-FIND(_xlpm.sep,_xlpm.w)),"~"))</f>
        <v>~riegh~</v>
      </c>
      <c r="P6324" s="1" t="str">
        <f>_xlfn.LET(_xlpm.sep,":",_xlpm.w,$G6324,_xlfn.CONCAT("[",LEFT(_xlpm.w,FIND(_xlpm.sep,_xlpm.w)-1),"]"))</f>
        <v>[ɹɪ]</v>
      </c>
      <c r="Q6324" s="14" cm="1">
        <f t="array" ref="Q6324">SUM(_xlfn._xlws.FILTER($H$2:$H$7111,_xlfn.MAP($O$2:$O$7111,_xlfn.LAMBDA(_xlpm.x,_xlpm.x=$O6324))))</f>
        <v>9.9403578528827041E-5</v>
      </c>
      <c r="R6324" s="14">
        <f>$H6324/Q6324</f>
        <v>1</v>
      </c>
      <c r="S6324" s="14" cm="1">
        <f t="array" ref="S6324">SUM(_xlfn._xlws.FILTER($H$2:$H$7111,_xlfn.MAP($P$2:$P$7111,_xlfn.LAMBDA(_xlpm.x,_xlpm.x=$P6324))))</f>
        <v>2.2266401590457251E-2</v>
      </c>
      <c r="T6324" s="14">
        <f>$H6324/S6324</f>
        <v>4.4642857142857158E-3</v>
      </c>
      <c r="U6324" s="14">
        <f>_xlfn.LET(_xlpm.freq,F6324,_xlpm.size,M6324+1,_xlpm.F,V6324,LOG(1+_xlpm.freq)*LOG(1+_xlpm.size)*_xlpm.F)</f>
        <v>3.5841265530020426E-3</v>
      </c>
      <c r="V6324" s="14">
        <f>_xlfn.LET(_xlpm.a,T6324,_xlpm.b,R6324,2*_xlpm.a*_xlpm.b/(_xlpm.a+_xlpm.b))</f>
        <v>8.8888888888888906E-3</v>
      </c>
      <c r="W6324" s="14">
        <f>_xlfn.LET(_xlpm.p,R6324,_xlpm.q,T6324,LOG(_xlpm.p/_xlpm.q))</f>
        <v>2.3502480183341627</v>
      </c>
      <c r="X6324" s="2"/>
    </row>
    <row r="6325" spans="1:24">
      <c r="A6325" s="1" t="str">
        <f>_xlfn.LET(_xlpm.sep," : ",CONCATENATE(O6325,_xlpm.sep,P6325))</f>
        <v>~rregh~ : [ɹɪ]</v>
      </c>
      <c r="B6325" s="1">
        <f>_xlfn.LET(_xlpm.d,$G6325,_xlpm.k,_xlfn.CONCAT(LEFT(TRIM(B$1),1),"*"),COUNTIF(_xlpm.d,_xlpm.k))</f>
        <v>1</v>
      </c>
      <c r="C6325" s="1">
        <f>_xlfn.LET(_xlpm.d,$G6325,_xlpm.k,_xlfn.CONCAT(LEFT(TRIM(C$1),1),"*"),COUNTIF(_xlpm.d,_xlpm.k))</f>
        <v>0</v>
      </c>
      <c r="D6325" s="1">
        <f>_xlfn.LET(_xlpm.d,$G6325,_xlpm.k,_xlfn.CONCAT(LEFT(TRIM(D$1),1),"*"),COUNTIF(_xlpm.d,_xlpm.k))</f>
        <v>0</v>
      </c>
      <c r="E6325" s="1">
        <f>LOG(F6325+1,10)</f>
        <v>0.47712125471966244</v>
      </c>
      <c r="F6325" s="7">
        <v>2</v>
      </c>
      <c r="G6325" s="9" t="s">
        <v>6723</v>
      </c>
      <c r="H6325" s="4">
        <f>F6325/freq.sum.r6e</f>
        <v>9.9403578528827041E-5</v>
      </c>
      <c r="I6325" s="1" t="str">
        <f>_xlfn.LET(_xlpm.sep,":",_xlpm.w,$G6325,LEFT(_xlpm.w,FIND(_xlpm.sep,_xlpm.w)-1))</f>
        <v>ɹɪ</v>
      </c>
      <c r="J6325" s="1" t="str">
        <f>_xlfn.LET(_xlpm.sep,":",_xlpm.w,$G6325,RIGHT(_xlpm.w,LEN(_xlpm.w)-FIND(_xlpm.sep,_xlpm.w)))</f>
        <v>rregh</v>
      </c>
      <c r="K6325" s="10">
        <f>_xlfn.LET(_xlpm.w,I6325,LEN(_xlpm.w))</f>
        <v>2</v>
      </c>
      <c r="L6325" s="10">
        <f>_xlfn.LET(_xlpm.w,J6325,LEN(_xlpm.w))</f>
        <v>5</v>
      </c>
      <c r="M6325" s="10">
        <f>_xlfn.LET(_xlpm.a,K6325,_xlpm.b,L6325,MAX(_xlpm.a,_xlpm.b))</f>
        <v>5</v>
      </c>
      <c r="N6325" s="10">
        <f>_xlfn.LET(_xlpm.d,(K6325,L6325),MAX(_xlpm.d)-MIN(_xlpm.d))</f>
        <v>3</v>
      </c>
      <c r="O6325" s="1" t="str">
        <f>_xlfn.LET(_xlpm.sep,":",_xlpm.w,$G6325,_xlfn.CONCAT("~",RIGHT(_xlpm.w,LEN(_xlpm.w)-FIND(_xlpm.sep,_xlpm.w)),"~"))</f>
        <v>~rregh~</v>
      </c>
      <c r="P6325" s="1" t="str">
        <f>_xlfn.LET(_xlpm.sep,":",_xlpm.w,$G6325,_xlfn.CONCAT("[",LEFT(_xlpm.w,FIND(_xlpm.sep,_xlpm.w)-1),"]"))</f>
        <v>[ɹɪ]</v>
      </c>
      <c r="Q6325" s="14" cm="1">
        <f t="array" ref="Q6325">SUM(_xlfn._xlws.FILTER($H$2:$H$7117,_xlfn.MAP($O$2:$O$7117,_xlfn.LAMBDA(_xlpm.x,_xlpm.x=$O6325))))</f>
        <v>9.9403578528827041E-5</v>
      </c>
      <c r="R6325" s="14">
        <f>$H6325/Q6325</f>
        <v>1</v>
      </c>
      <c r="S6325" s="14" cm="1">
        <f t="array" ref="S6325">SUM(_xlfn._xlws.FILTER($H$2:$H$7117,_xlfn.MAP($P$2:$P$7117,_xlfn.LAMBDA(_xlpm.x,_xlpm.x=$P6325))))</f>
        <v>2.2266401590457251E-2</v>
      </c>
      <c r="T6325" s="14">
        <f>$H6325/S6325</f>
        <v>4.4642857142857158E-3</v>
      </c>
      <c r="U6325" s="14">
        <f>_xlfn.LET(_xlpm.freq,F6325,_xlpm.size,M6325+1,_xlpm.F,V6325,LOG(1+_xlpm.freq)*LOG(1+_xlpm.size)*_xlpm.F)</f>
        <v>3.5841265530020426E-3</v>
      </c>
      <c r="V6325" s="14">
        <f>_xlfn.LET(_xlpm.a,T6325,_xlpm.b,R6325,2*_xlpm.a*_xlpm.b/(_xlpm.a+_xlpm.b))</f>
        <v>8.8888888888888906E-3</v>
      </c>
      <c r="W6325" s="14">
        <f>_xlfn.LET(_xlpm.p,R6325,_xlpm.q,T6325,LOG(_xlpm.p/_xlpm.q))</f>
        <v>2.3502480183341627</v>
      </c>
      <c r="X6325" s="2"/>
    </row>
    <row r="6326" spans="1:24">
      <c r="A6326" s="1" t="str">
        <f>_xlfn.LET(_xlpm.sep," : ",CONCATENATE(O6326,_xlpm.sep,P6326))</f>
        <v>~reegh~ : [ɹɪ]</v>
      </c>
      <c r="B6326" s="1">
        <f>_xlfn.LET(_xlpm.d,$G6326,_xlpm.k,_xlfn.CONCAT(LEFT(TRIM(B$1),1),"*"),COUNTIF(_xlpm.d,_xlpm.k))</f>
        <v>1</v>
      </c>
      <c r="C6326" s="1">
        <f>_xlfn.LET(_xlpm.d,$G6326,_xlpm.k,_xlfn.CONCAT(LEFT(TRIM(C$1),1),"*"),COUNTIF(_xlpm.d,_xlpm.k))</f>
        <v>0</v>
      </c>
      <c r="D6326" s="1">
        <f>_xlfn.LET(_xlpm.d,$G6326,_xlpm.k,_xlfn.CONCAT(LEFT(TRIM(D$1),1),"*"),COUNTIF(_xlpm.d,_xlpm.k))</f>
        <v>0</v>
      </c>
      <c r="E6326" s="1">
        <f>LOG(F6326+1,10)</f>
        <v>0.47712125471966244</v>
      </c>
      <c r="F6326" s="7">
        <v>2</v>
      </c>
      <c r="G6326" s="9" t="s">
        <v>6650</v>
      </c>
      <c r="H6326" s="4">
        <f>F6326/freq.sum.r6e</f>
        <v>9.9403578528827041E-5</v>
      </c>
      <c r="I6326" s="1" t="str">
        <f>_xlfn.LET(_xlpm.sep,":",_xlpm.w,$G6326,LEFT(_xlpm.w,FIND(_xlpm.sep,_xlpm.w)-1))</f>
        <v>ɹɪ</v>
      </c>
      <c r="J6326" s="1" t="str">
        <f>_xlfn.LET(_xlpm.sep,":",_xlpm.w,$G6326,RIGHT(_xlpm.w,LEN(_xlpm.w)-FIND(_xlpm.sep,_xlpm.w)))</f>
        <v>reegh</v>
      </c>
      <c r="K6326" s="10">
        <f>_xlfn.LET(_xlpm.w,I6326,LEN(_xlpm.w))</f>
        <v>2</v>
      </c>
      <c r="L6326" s="10">
        <f>_xlfn.LET(_xlpm.w,J6326,LEN(_xlpm.w))</f>
        <v>5</v>
      </c>
      <c r="M6326" s="10">
        <f>_xlfn.LET(_xlpm.a,K6326,_xlpm.b,L6326,MAX(_xlpm.a,_xlpm.b))</f>
        <v>5</v>
      </c>
      <c r="N6326" s="10">
        <f>_xlfn.LET(_xlpm.d,(K6326,L6326),MAX(_xlpm.d)-MIN(_xlpm.d))</f>
        <v>3</v>
      </c>
      <c r="O6326" s="1" t="str">
        <f>_xlfn.LET(_xlpm.sep,":",_xlpm.w,$G6326,_xlfn.CONCAT("~",RIGHT(_xlpm.w,LEN(_xlpm.w)-FIND(_xlpm.sep,_xlpm.w)),"~"))</f>
        <v>~reegh~</v>
      </c>
      <c r="P6326" s="1" t="str">
        <f>_xlfn.LET(_xlpm.sep,":",_xlpm.w,$G6326,_xlfn.CONCAT("[",LEFT(_xlpm.w,FIND(_xlpm.sep,_xlpm.w)-1),"]"))</f>
        <v>[ɹɪ]</v>
      </c>
      <c r="Q6326" s="14" cm="1">
        <f t="array" ref="Q6326">SUM(_xlfn._xlws.FILTER($H$2:$H$7117,_xlfn.MAP($O$2:$O$7117,_xlfn.LAMBDA(_xlpm.x,_xlpm.x=$O6326))))</f>
        <v>9.9403578528827041E-5</v>
      </c>
      <c r="R6326" s="14">
        <f>$H6326/Q6326</f>
        <v>1</v>
      </c>
      <c r="S6326" s="14" cm="1">
        <f t="array" ref="S6326">SUM(_xlfn._xlws.FILTER($H$2:$H$7117,_xlfn.MAP($P$2:$P$7117,_xlfn.LAMBDA(_xlpm.x,_xlpm.x=$P6326))))</f>
        <v>2.2266401590457251E-2</v>
      </c>
      <c r="T6326" s="14">
        <f>$H6326/S6326</f>
        <v>4.4642857142857158E-3</v>
      </c>
      <c r="U6326" s="14">
        <f>_xlfn.LET(_xlpm.freq,F6326,_xlpm.size,M6326+1,_xlpm.F,V6326,LOG(1+_xlpm.freq)*LOG(1+_xlpm.size)*_xlpm.F)</f>
        <v>3.5841265530020426E-3</v>
      </c>
      <c r="V6326" s="14">
        <f>_xlfn.LET(_xlpm.a,T6326,_xlpm.b,R6326,2*_xlpm.a*_xlpm.b/(_xlpm.a+_xlpm.b))</f>
        <v>8.8888888888888906E-3</v>
      </c>
      <c r="W6326" s="14">
        <f>_xlfn.LET(_xlpm.p,R6326,_xlpm.q,T6326,LOG(_xlpm.p/_xlpm.q))</f>
        <v>2.3502480183341627</v>
      </c>
      <c r="X6326" s="2"/>
    </row>
    <row r="6327" spans="1:24">
      <c r="A6327" s="1" t="str">
        <f>_xlfn.LET(_xlpm.sep," : ",CONCATENATE(O6327,_xlpm.sep,P6327))</f>
        <v>~reigh~ : [ɹɪ]</v>
      </c>
      <c r="B6327" s="1">
        <f>_xlfn.LET(_xlpm.d,$G6327,_xlpm.k,_xlfn.CONCAT(LEFT(TRIM(B$1),1),"*"),COUNTIF(_xlpm.d,_xlpm.k))</f>
        <v>1</v>
      </c>
      <c r="C6327" s="1">
        <f>_xlfn.LET(_xlpm.d,$G6327,_xlpm.k,_xlfn.CONCAT(LEFT(TRIM(C$1),1),"*"),COUNTIF(_xlpm.d,_xlpm.k))</f>
        <v>0</v>
      </c>
      <c r="D6327" s="1">
        <f>_xlfn.LET(_xlpm.d,$G6327,_xlpm.k,_xlfn.CONCAT(LEFT(TRIM(D$1),1),"*"),COUNTIF(_xlpm.d,_xlpm.k))</f>
        <v>0</v>
      </c>
      <c r="E6327" s="1">
        <f>LOG(F6327+1,10)</f>
        <v>0.47712125471966244</v>
      </c>
      <c r="F6327" s="7">
        <v>2</v>
      </c>
      <c r="G6327" s="9" t="s">
        <v>6667</v>
      </c>
      <c r="H6327" s="4">
        <f>F6327/freq.sum.r6e</f>
        <v>9.9403578528827041E-5</v>
      </c>
      <c r="I6327" s="1" t="str">
        <f>_xlfn.LET(_xlpm.sep,":",_xlpm.w,$G6327,LEFT(_xlpm.w,FIND(_xlpm.sep,_xlpm.w)-1))</f>
        <v>ɹɪ</v>
      </c>
      <c r="J6327" s="1" t="str">
        <f>_xlfn.LET(_xlpm.sep,":",_xlpm.w,$G6327,RIGHT(_xlpm.w,LEN(_xlpm.w)-FIND(_xlpm.sep,_xlpm.w)))</f>
        <v>reigh</v>
      </c>
      <c r="K6327" s="10">
        <f>_xlfn.LET(_xlpm.w,I6327,LEN(_xlpm.w))</f>
        <v>2</v>
      </c>
      <c r="L6327" s="10">
        <f>_xlfn.LET(_xlpm.w,J6327,LEN(_xlpm.w))</f>
        <v>5</v>
      </c>
      <c r="M6327" s="10">
        <f>_xlfn.LET(_xlpm.a,K6327,_xlpm.b,L6327,MAX(_xlpm.a,_xlpm.b))</f>
        <v>5</v>
      </c>
      <c r="N6327" s="10">
        <f>_xlfn.LET(_xlpm.d,(K6327,L6327),MAX(_xlpm.d)-MIN(_xlpm.d))</f>
        <v>3</v>
      </c>
      <c r="O6327" s="1" t="str">
        <f>_xlfn.LET(_xlpm.sep,":",_xlpm.w,$G6327,_xlfn.CONCAT("~",RIGHT(_xlpm.w,LEN(_xlpm.w)-FIND(_xlpm.sep,_xlpm.w)),"~"))</f>
        <v>~reigh~</v>
      </c>
      <c r="P6327" s="1" t="str">
        <f>_xlfn.LET(_xlpm.sep,":",_xlpm.w,$G6327,_xlfn.CONCAT("[",LEFT(_xlpm.w,FIND(_xlpm.sep,_xlpm.w)-1),"]"))</f>
        <v>[ɹɪ]</v>
      </c>
      <c r="Q6327" s="14" cm="1">
        <f t="array" ref="Q6327">SUM(_xlfn._xlws.FILTER($H$2:$H$7111,_xlfn.MAP($O$2:$O$7111,_xlfn.LAMBDA(_xlpm.x,_xlpm.x=$O6327))))</f>
        <v>9.9403578528827041E-5</v>
      </c>
      <c r="R6327" s="14">
        <f>$H6327/Q6327</f>
        <v>1</v>
      </c>
      <c r="S6327" s="14" cm="1">
        <f t="array" ref="S6327">SUM(_xlfn._xlws.FILTER($H$2:$H$7111,_xlfn.MAP($P$2:$P$7111,_xlfn.LAMBDA(_xlpm.x,_xlpm.x=$P6327))))</f>
        <v>2.2266401590457251E-2</v>
      </c>
      <c r="T6327" s="14">
        <f>$H6327/S6327</f>
        <v>4.4642857142857158E-3</v>
      </c>
      <c r="U6327" s="14">
        <f>_xlfn.LET(_xlpm.freq,F6327,_xlpm.size,M6327+1,_xlpm.F,V6327,LOG(1+_xlpm.freq)*LOG(1+_xlpm.size)*_xlpm.F)</f>
        <v>3.5841265530020426E-3</v>
      </c>
      <c r="V6327" s="14">
        <f>_xlfn.LET(_xlpm.a,T6327,_xlpm.b,R6327,2*_xlpm.a*_xlpm.b/(_xlpm.a+_xlpm.b))</f>
        <v>8.8888888888888906E-3</v>
      </c>
      <c r="W6327" s="14">
        <f>_xlfn.LET(_xlpm.p,R6327,_xlpm.q,T6327,LOG(_xlpm.p/_xlpm.q))</f>
        <v>2.3502480183341627</v>
      </c>
      <c r="X6327" s="2"/>
    </row>
    <row r="6328" spans="1:24">
      <c r="A6328" s="1" t="str">
        <f>_xlfn.LET(_xlpm.sep," : ",CONCATENATE(O6328,_xlpm.sep,P6328))</f>
        <v>~rreyh~ : [ɹɪ]</v>
      </c>
      <c r="B6328" s="1">
        <f>_xlfn.LET(_xlpm.d,$G6328,_xlpm.k,_xlfn.CONCAT(LEFT(TRIM(B$1),1),"*"),COUNTIF(_xlpm.d,_xlpm.k))</f>
        <v>1</v>
      </c>
      <c r="C6328" s="1">
        <f>_xlfn.LET(_xlpm.d,$G6328,_xlpm.k,_xlfn.CONCAT(LEFT(TRIM(C$1),1),"*"),COUNTIF(_xlpm.d,_xlpm.k))</f>
        <v>0</v>
      </c>
      <c r="D6328" s="1">
        <f>_xlfn.LET(_xlpm.d,$G6328,_xlpm.k,_xlfn.CONCAT(LEFT(TRIM(D$1),1),"*"),COUNTIF(_xlpm.d,_xlpm.k))</f>
        <v>0</v>
      </c>
      <c r="E6328" s="1">
        <f>LOG(F6328+1,10)</f>
        <v>0.47712125471966244</v>
      </c>
      <c r="F6328" s="7">
        <v>2</v>
      </c>
      <c r="G6328" s="9" t="s">
        <v>6736</v>
      </c>
      <c r="H6328" s="4">
        <f>F6328/freq.sum.r6e</f>
        <v>9.9403578528827041E-5</v>
      </c>
      <c r="I6328" s="4" t="str">
        <f>_xlfn.LET(_xlpm.sep,":",_xlpm.w,$G6328,LEFT(_xlpm.w,FIND(_xlpm.sep,_xlpm.w)-1))</f>
        <v>ɹɪ</v>
      </c>
      <c r="J6328" s="4" t="str">
        <f>_xlfn.LET(_xlpm.sep,":",_xlpm.w,$G6328,RIGHT(_xlpm.w,LEN(_xlpm.w)-FIND(_xlpm.sep,_xlpm.w)))</f>
        <v>rreyh</v>
      </c>
      <c r="K6328" s="10">
        <f>_xlfn.LET(_xlpm.w,I6328,LEN(_xlpm.w))</f>
        <v>2</v>
      </c>
      <c r="L6328" s="10">
        <f>_xlfn.LET(_xlpm.w,J6328,LEN(_xlpm.w))</f>
        <v>5</v>
      </c>
      <c r="M6328" s="10">
        <f>_xlfn.LET(_xlpm.a,K6328,_xlpm.b,L6328,MAX(_xlpm.a,_xlpm.b))</f>
        <v>5</v>
      </c>
      <c r="N6328" s="10">
        <f>_xlfn.LET(_xlpm.d,(K6328,L6328),MAX(_xlpm.d)-MIN(_xlpm.d))</f>
        <v>3</v>
      </c>
      <c r="O6328" s="1" t="str">
        <f>_xlfn.LET(_xlpm.sep,":",_xlpm.w,$G6328,_xlfn.CONCAT("~",RIGHT(_xlpm.w,LEN(_xlpm.w)-FIND(_xlpm.sep,_xlpm.w)),"~"))</f>
        <v>~rreyh~</v>
      </c>
      <c r="P6328" s="1" t="str">
        <f>_xlfn.LET(_xlpm.sep,":",_xlpm.w,$G6328,_xlfn.CONCAT("[",LEFT(_xlpm.w,FIND(_xlpm.sep,_xlpm.w)-1),"]"))</f>
        <v>[ɹɪ]</v>
      </c>
      <c r="Q6328" s="14" cm="1">
        <f t="array" ref="Q6328">SUM(_xlfn._xlws.FILTER($H$2:$H$7109,_xlfn.MAP($O$2:$O$7109,_xlfn.LAMBDA(_xlpm.x,_xlpm.x=$O6328))))</f>
        <v>9.9403578528827041E-5</v>
      </c>
      <c r="R6328" s="14">
        <f>$H6328/Q6328</f>
        <v>1</v>
      </c>
      <c r="S6328" s="14" cm="1">
        <f t="array" ref="S6328">SUM(_xlfn._xlws.FILTER($H$2:$H$7109,_xlfn.MAP($P$2:$P$7109,_xlfn.LAMBDA(_xlpm.x,_xlpm.x=$P6328))))</f>
        <v>2.2266401590457251E-2</v>
      </c>
      <c r="T6328" s="14">
        <f>$H6328/S6328</f>
        <v>4.4642857142857158E-3</v>
      </c>
      <c r="U6328" s="14">
        <f>_xlfn.LET(_xlpm.freq,F6328,_xlpm.size,M6328+1,_xlpm.F,V6328,LOG(1+_xlpm.freq)*LOG(1+_xlpm.size)*_xlpm.F)</f>
        <v>3.5841265530020426E-3</v>
      </c>
      <c r="V6328" s="14">
        <f>_xlfn.LET(_xlpm.a,T6328,_xlpm.b,R6328,2*_xlpm.a*_xlpm.b/(_xlpm.a+_xlpm.b))</f>
        <v>8.8888888888888906E-3</v>
      </c>
      <c r="W6328" s="14">
        <f>_xlfn.LET(_xlpm.p,R6328,_xlpm.q,T6328,LOG(_xlpm.p/_xlpm.q))</f>
        <v>2.3502480183341627</v>
      </c>
      <c r="X6328" s="2"/>
    </row>
    <row r="6329" spans="1:24">
      <c r="A6329" s="1" t="str">
        <f>_xlfn.LET(_xlpm.sep," : ",CONCATENATE(O6329,_xlpm.sep,P6329))</f>
        <v>~rrygh~ : [ɹɪ]</v>
      </c>
      <c r="B6329" s="1">
        <f>_xlfn.LET(_xlpm.d,$G6329,_xlpm.k,_xlfn.CONCAT(LEFT(TRIM(B$1),1),"*"),COUNTIF(_xlpm.d,_xlpm.k))</f>
        <v>1</v>
      </c>
      <c r="C6329" s="1">
        <f>_xlfn.LET(_xlpm.d,$G6329,_xlpm.k,_xlfn.CONCAT(LEFT(TRIM(C$1),1),"*"),COUNTIF(_xlpm.d,_xlpm.k))</f>
        <v>0</v>
      </c>
      <c r="D6329" s="1">
        <f>_xlfn.LET(_xlpm.d,$G6329,_xlpm.k,_xlfn.CONCAT(LEFT(TRIM(D$1),1),"*"),COUNTIF(_xlpm.d,_xlpm.k))</f>
        <v>0</v>
      </c>
      <c r="E6329" s="1">
        <f>LOG(F6329+1,10)</f>
        <v>0.47712125471966244</v>
      </c>
      <c r="F6329" s="7">
        <v>2</v>
      </c>
      <c r="G6329" s="9" t="s">
        <v>6768</v>
      </c>
      <c r="H6329" s="4">
        <f>F6329/freq.sum.r6e</f>
        <v>9.9403578528827041E-5</v>
      </c>
      <c r="I6329" s="1" t="str">
        <f>_xlfn.LET(_xlpm.sep,":",_xlpm.w,$G6329,LEFT(_xlpm.w,FIND(_xlpm.sep,_xlpm.w)-1))</f>
        <v>ɹɪ</v>
      </c>
      <c r="J6329" s="1" t="str">
        <f>_xlfn.LET(_xlpm.sep,":",_xlpm.w,$G6329,RIGHT(_xlpm.w,LEN(_xlpm.w)-FIND(_xlpm.sep,_xlpm.w)))</f>
        <v>rrygh</v>
      </c>
      <c r="K6329" s="10">
        <f>_xlfn.LET(_xlpm.w,I6329,LEN(_xlpm.w))</f>
        <v>2</v>
      </c>
      <c r="L6329" s="10">
        <f>_xlfn.LET(_xlpm.w,J6329,LEN(_xlpm.w))</f>
        <v>5</v>
      </c>
      <c r="M6329" s="10">
        <f>_xlfn.LET(_xlpm.a,K6329,_xlpm.b,L6329,MAX(_xlpm.a,_xlpm.b))</f>
        <v>5</v>
      </c>
      <c r="N6329" s="10">
        <f>_xlfn.LET(_xlpm.d,(K6329,L6329),MAX(_xlpm.d)-MIN(_xlpm.d))</f>
        <v>3</v>
      </c>
      <c r="O6329" s="1" t="str">
        <f>_xlfn.LET(_xlpm.sep,":",_xlpm.w,$G6329,_xlfn.CONCAT("~",RIGHT(_xlpm.w,LEN(_xlpm.w)-FIND(_xlpm.sep,_xlpm.w)),"~"))</f>
        <v>~rrygh~</v>
      </c>
      <c r="P6329" s="1" t="str">
        <f>_xlfn.LET(_xlpm.sep,":",_xlpm.w,$G6329,_xlfn.CONCAT("[",LEFT(_xlpm.w,FIND(_xlpm.sep,_xlpm.w)-1),"]"))</f>
        <v>[ɹɪ]</v>
      </c>
      <c r="Q6329" s="14" cm="1">
        <f t="array" ref="Q6329">SUM(_xlfn._xlws.FILTER($H$2:$H$7117,_xlfn.MAP($O$2:$O$7117,_xlfn.LAMBDA(_xlpm.x,_xlpm.x=$O6329))))</f>
        <v>9.9403578528827041E-5</v>
      </c>
      <c r="R6329" s="14">
        <f>$H6329/Q6329</f>
        <v>1</v>
      </c>
      <c r="S6329" s="14" cm="1">
        <f t="array" ref="S6329">SUM(_xlfn._xlws.FILTER($H$2:$H$7117,_xlfn.MAP($P$2:$P$7117,_xlfn.LAMBDA(_xlpm.x,_xlpm.x=$P6329))))</f>
        <v>2.2266401590457251E-2</v>
      </c>
      <c r="T6329" s="14">
        <f>$H6329/S6329</f>
        <v>4.4642857142857158E-3</v>
      </c>
      <c r="U6329" s="14">
        <f>_xlfn.LET(_xlpm.freq,F6329,_xlpm.size,M6329+1,_xlpm.F,V6329,LOG(1+_xlpm.freq)*LOG(1+_xlpm.size)*_xlpm.F)</f>
        <v>3.5841265530020426E-3</v>
      </c>
      <c r="V6329" s="14">
        <f>_xlfn.LET(_xlpm.a,T6329,_xlpm.b,R6329,2*_xlpm.a*_xlpm.b/(_xlpm.a+_xlpm.b))</f>
        <v>8.8888888888888906E-3</v>
      </c>
      <c r="W6329" s="14">
        <f>_xlfn.LET(_xlpm.p,R6329,_xlpm.q,T6329,LOG(_xlpm.p/_xlpm.q))</f>
        <v>2.3502480183341627</v>
      </c>
      <c r="X6329" s="2"/>
    </row>
    <row r="6330" spans="1:24">
      <c r="A6330" s="1" t="str">
        <f>_xlfn.LET(_xlpm.sep," : ",CONCATENATE(O6330,_xlpm.sep,P6330))</f>
        <v>~rriah~ : [ɹɪ]</v>
      </c>
      <c r="B6330" s="1">
        <f>_xlfn.LET(_xlpm.d,$G6330,_xlpm.k,_xlfn.CONCAT(LEFT(TRIM(B$1),1),"*"),COUNTIF(_xlpm.d,_xlpm.k))</f>
        <v>1</v>
      </c>
      <c r="C6330" s="1">
        <f>_xlfn.LET(_xlpm.d,$G6330,_xlpm.k,_xlfn.CONCAT(LEFT(TRIM(C$1),1),"*"),COUNTIF(_xlpm.d,_xlpm.k))</f>
        <v>0</v>
      </c>
      <c r="D6330" s="1">
        <f>_xlfn.LET(_xlpm.d,$G6330,_xlpm.k,_xlfn.CONCAT(LEFT(TRIM(D$1),1),"*"),COUNTIF(_xlpm.d,_xlpm.k))</f>
        <v>0</v>
      </c>
      <c r="E6330" s="1">
        <f>LOG(F6330+1,10)</f>
        <v>0.47712125471966244</v>
      </c>
      <c r="F6330" s="7">
        <v>2</v>
      </c>
      <c r="G6330" s="9" t="s">
        <v>6747</v>
      </c>
      <c r="H6330" s="4">
        <f>F6330/freq.sum.r6e</f>
        <v>9.9403578528827041E-5</v>
      </c>
      <c r="I6330" s="1" t="str">
        <f>_xlfn.LET(_xlpm.sep,":",_xlpm.w,$G6330,LEFT(_xlpm.w,FIND(_xlpm.sep,_xlpm.w)-1))</f>
        <v>ɹɪ</v>
      </c>
      <c r="J6330" s="1" t="str">
        <f>_xlfn.LET(_xlpm.sep,":",_xlpm.w,$G6330,RIGHT(_xlpm.w,LEN(_xlpm.w)-FIND(_xlpm.sep,_xlpm.w)))</f>
        <v>rriah</v>
      </c>
      <c r="K6330" s="10">
        <f>_xlfn.LET(_xlpm.w,I6330,LEN(_xlpm.w))</f>
        <v>2</v>
      </c>
      <c r="L6330" s="10">
        <f>_xlfn.LET(_xlpm.w,J6330,LEN(_xlpm.w))</f>
        <v>5</v>
      </c>
      <c r="M6330" s="10">
        <f>_xlfn.LET(_xlpm.a,K6330,_xlpm.b,L6330,MAX(_xlpm.a,_xlpm.b))</f>
        <v>5</v>
      </c>
      <c r="N6330" s="10">
        <f>_xlfn.LET(_xlpm.d,(K6330,L6330),MAX(_xlpm.d)-MIN(_xlpm.d))</f>
        <v>3</v>
      </c>
      <c r="O6330" s="1" t="str">
        <f>_xlfn.LET(_xlpm.sep,":",_xlpm.w,$G6330,_xlfn.CONCAT("~",RIGHT(_xlpm.w,LEN(_xlpm.w)-FIND(_xlpm.sep,_xlpm.w)),"~"))</f>
        <v>~rriah~</v>
      </c>
      <c r="P6330" s="1" t="str">
        <f>_xlfn.LET(_xlpm.sep,":",_xlpm.w,$G6330,_xlfn.CONCAT("[",LEFT(_xlpm.w,FIND(_xlpm.sep,_xlpm.w)-1),"]"))</f>
        <v>[ɹɪ]</v>
      </c>
      <c r="Q6330" s="14" cm="1">
        <f t="array" ref="Q6330">SUM(_xlfn._xlws.FILTER($H$2:$H$7111,_xlfn.MAP($O$2:$O$7111,_xlfn.LAMBDA(_xlpm.x,_xlpm.x=$O6330))))</f>
        <v>9.9403578528827041E-5</v>
      </c>
      <c r="R6330" s="14">
        <f>$H6330/Q6330</f>
        <v>1</v>
      </c>
      <c r="S6330" s="14" cm="1">
        <f t="array" ref="S6330">SUM(_xlfn._xlws.FILTER($H$2:$H$7111,_xlfn.MAP($P$2:$P$7111,_xlfn.LAMBDA(_xlpm.x,_xlpm.x=$P6330))))</f>
        <v>2.2266401590457251E-2</v>
      </c>
      <c r="T6330" s="14">
        <f>$H6330/S6330</f>
        <v>4.4642857142857158E-3</v>
      </c>
      <c r="U6330" s="14">
        <f>_xlfn.LET(_xlpm.freq,F6330,_xlpm.size,M6330+1,_xlpm.F,V6330,LOG(1+_xlpm.freq)*LOG(1+_xlpm.size)*_xlpm.F)</f>
        <v>3.5841265530020426E-3</v>
      </c>
      <c r="V6330" s="14">
        <f>_xlfn.LET(_xlpm.a,T6330,_xlpm.b,R6330,2*_xlpm.a*_xlpm.b/(_xlpm.a+_xlpm.b))</f>
        <v>8.8888888888888906E-3</v>
      </c>
      <c r="W6330" s="14">
        <f>_xlfn.LET(_xlpm.p,R6330,_xlpm.q,T6330,LOG(_xlpm.p/_xlpm.q))</f>
        <v>2.3502480183341627</v>
      </c>
      <c r="X6330" s="2"/>
    </row>
    <row r="6331" spans="1:24">
      <c r="A6331" s="1" t="str">
        <f>_xlfn.LET(_xlpm.sep," : ",CONCATENATE(O6331,_xlpm.sep,P6331))</f>
        <v>~bbi'r~ : [bɪ]</v>
      </c>
      <c r="B6331" s="1">
        <f>_xlfn.LET(_xlpm.d,$G6331,_xlpm.k,_xlfn.CONCAT(LEFT(TRIM(B$1),1),"*"),COUNTIF(_xlpm.d,_xlpm.k))</f>
        <v>0</v>
      </c>
      <c r="C6331" s="1">
        <f>_xlfn.LET(_xlpm.d,$G6331,_xlpm.k,_xlfn.CONCAT(LEFT(TRIM(C$1),1),"*"),COUNTIF(_xlpm.d,_xlpm.k))</f>
        <v>0</v>
      </c>
      <c r="D6331" s="1">
        <f>_xlfn.LET(_xlpm.d,$G6331,_xlpm.k,_xlfn.CONCAT(LEFT(TRIM(D$1),1),"*"),COUNTIF(_xlpm.d,_xlpm.k))</f>
        <v>0</v>
      </c>
      <c r="E6331" s="1">
        <f>LOG(F6331+1,10)</f>
        <v>0.30102999566398114</v>
      </c>
      <c r="F6331" s="7">
        <v>1</v>
      </c>
      <c r="G6331" s="9" t="s">
        <v>250</v>
      </c>
      <c r="H6331" s="4">
        <f>F6331/freq.sum.r6e</f>
        <v>4.9701789264413521E-5</v>
      </c>
      <c r="I6331" s="1" t="str">
        <f>_xlfn.LET(_xlpm.sep,":",_xlpm.w,$G6331,LEFT(_xlpm.w,FIND(_xlpm.sep,_xlpm.w)-1))</f>
        <v>bɪ</v>
      </c>
      <c r="J6331" s="1" t="str">
        <f>_xlfn.LET(_xlpm.sep,":",_xlpm.w,$G6331,RIGHT(_xlpm.w,LEN(_xlpm.w)-FIND(_xlpm.sep,_xlpm.w)))</f>
        <v>bbi'r</v>
      </c>
      <c r="K6331" s="10">
        <f>_xlfn.LET(_xlpm.w,I6331,LEN(_xlpm.w))</f>
        <v>2</v>
      </c>
      <c r="L6331" s="10">
        <f>_xlfn.LET(_xlpm.w,J6331,LEN(_xlpm.w))</f>
        <v>5</v>
      </c>
      <c r="M6331" s="10">
        <f>_xlfn.LET(_xlpm.a,K6331,_xlpm.b,L6331,MAX(_xlpm.a,_xlpm.b))</f>
        <v>5</v>
      </c>
      <c r="N6331" s="10">
        <f>_xlfn.LET(_xlpm.d,(K6331,L6331),MAX(_xlpm.d)-MIN(_xlpm.d))</f>
        <v>3</v>
      </c>
      <c r="O6331" s="1" t="str">
        <f>_xlfn.LET(_xlpm.sep,":",_xlpm.w,$G6331,_xlfn.CONCAT("~",RIGHT(_xlpm.w,LEN(_xlpm.w)-FIND(_xlpm.sep,_xlpm.w)),"~"))</f>
        <v>~bbi'r~</v>
      </c>
      <c r="P6331" s="1" t="str">
        <f>_xlfn.LET(_xlpm.sep,":",_xlpm.w,$G6331,_xlfn.CONCAT("[",LEFT(_xlpm.w,FIND(_xlpm.sep,_xlpm.w)-1),"]"))</f>
        <v>[bɪ]</v>
      </c>
      <c r="Q6331" s="14" cm="1">
        <f t="array" ref="Q6331">SUM(_xlfn._xlws.FILTER($H$2:$H$7117,_xlfn.MAP($O$2:$O$7117,_xlfn.LAMBDA(_xlpm.x,_xlpm.x=$O6331))))</f>
        <v>4.9701789264413521E-5</v>
      </c>
      <c r="R6331" s="14">
        <f>$H6331/Q6331</f>
        <v>1</v>
      </c>
      <c r="S6331" s="14" cm="1">
        <f t="array" ref="S6331">SUM(_xlfn._xlws.FILTER($H$2:$H$7117,_xlfn.MAP($P$2:$P$7117,_xlfn.LAMBDA(_xlpm.x,_xlpm.x=$P6331))))</f>
        <v>1.2723658051689858E-2</v>
      </c>
      <c r="T6331" s="14">
        <f>$H6331/S6331</f>
        <v>3.9062500000000009E-3</v>
      </c>
      <c r="U6331" s="14">
        <f>_xlfn.LET(_xlpm.freq,F6331,_xlpm.size,M6331+1,_xlpm.F,V6331,LOG(1+_xlpm.freq)*LOG(1+_xlpm.size)*_xlpm.F)</f>
        <v>1.9797654421877882E-3</v>
      </c>
      <c r="V6331" s="14">
        <f>_xlfn.LET(_xlpm.a,T6331,_xlpm.b,R6331,2*_xlpm.a*_xlpm.b/(_xlpm.a+_xlpm.b))</f>
        <v>7.7821011673151769E-3</v>
      </c>
      <c r="W6331" s="14">
        <f>_xlfn.LET(_xlpm.p,R6331,_xlpm.q,T6331,LOG(_xlpm.p/_xlpm.q))</f>
        <v>2.4082399653118496</v>
      </c>
      <c r="X6331" s="2"/>
    </row>
    <row r="6332" spans="1:24">
      <c r="A6332" s="1" t="str">
        <f>_xlfn.LET(_xlpm.sep," : ",CONCATENATE(O6332,_xlpm.sep,P6332))</f>
        <v>~bbiry~ : [bɪ]</v>
      </c>
      <c r="B6332" s="1">
        <f>_xlfn.LET(_xlpm.d,$G6332,_xlpm.k,_xlfn.CONCAT(LEFT(TRIM(B$1),1),"*"),COUNTIF(_xlpm.d,_xlpm.k))</f>
        <v>0</v>
      </c>
      <c r="C6332" s="1">
        <f>_xlfn.LET(_xlpm.d,$G6332,_xlpm.k,_xlfn.CONCAT(LEFT(TRIM(C$1),1),"*"),COUNTIF(_xlpm.d,_xlpm.k))</f>
        <v>0</v>
      </c>
      <c r="D6332" s="1">
        <f>_xlfn.LET(_xlpm.d,$G6332,_xlpm.k,_xlfn.CONCAT(LEFT(TRIM(D$1),1),"*"),COUNTIF(_xlpm.d,_xlpm.k))</f>
        <v>0</v>
      </c>
      <c r="E6332" s="1">
        <f>LOG(F6332+1,10)</f>
        <v>0.30102999566398114</v>
      </c>
      <c r="F6332" s="7">
        <v>1</v>
      </c>
      <c r="G6332" s="9" t="s">
        <v>257</v>
      </c>
      <c r="H6332" s="4">
        <f>F6332/freq.sum.r6e</f>
        <v>4.9701789264413521E-5</v>
      </c>
      <c r="I6332" s="1" t="str">
        <f>_xlfn.LET(_xlpm.sep,":",_xlpm.w,$G6332,LEFT(_xlpm.w,FIND(_xlpm.sep,_xlpm.w)-1))</f>
        <v>bɪ</v>
      </c>
      <c r="J6332" s="1" t="str">
        <f>_xlfn.LET(_xlpm.sep,":",_xlpm.w,$G6332,RIGHT(_xlpm.w,LEN(_xlpm.w)-FIND(_xlpm.sep,_xlpm.w)))</f>
        <v>bbiry</v>
      </c>
      <c r="K6332" s="10">
        <f>_xlfn.LET(_xlpm.w,I6332,LEN(_xlpm.w))</f>
        <v>2</v>
      </c>
      <c r="L6332" s="10">
        <f>_xlfn.LET(_xlpm.w,J6332,LEN(_xlpm.w))</f>
        <v>5</v>
      </c>
      <c r="M6332" s="10">
        <f>_xlfn.LET(_xlpm.a,K6332,_xlpm.b,L6332,MAX(_xlpm.a,_xlpm.b))</f>
        <v>5</v>
      </c>
      <c r="N6332" s="10">
        <f>_xlfn.LET(_xlpm.d,(K6332,L6332),MAX(_xlpm.d)-MIN(_xlpm.d))</f>
        <v>3</v>
      </c>
      <c r="O6332" s="1" t="str">
        <f>_xlfn.LET(_xlpm.sep,":",_xlpm.w,$G6332,_xlfn.CONCAT("~",RIGHT(_xlpm.w,LEN(_xlpm.w)-FIND(_xlpm.sep,_xlpm.w)),"~"))</f>
        <v>~bbiry~</v>
      </c>
      <c r="P6332" s="1" t="str">
        <f>_xlfn.LET(_xlpm.sep,":",_xlpm.w,$G6332,_xlfn.CONCAT("[",LEFT(_xlpm.w,FIND(_xlpm.sep,_xlpm.w)-1),"]"))</f>
        <v>[bɪ]</v>
      </c>
      <c r="Q6332" s="14" cm="1">
        <f t="array" ref="Q6332">SUM(_xlfn._xlws.FILTER($H$2:$H$7117,_xlfn.MAP($O$2:$O$7117,_xlfn.LAMBDA(_xlpm.x,_xlpm.x=$O6332))))</f>
        <v>4.9701789264413521E-5</v>
      </c>
      <c r="R6332" s="14">
        <f>$H6332/Q6332</f>
        <v>1</v>
      </c>
      <c r="S6332" s="14" cm="1">
        <f t="array" ref="S6332">SUM(_xlfn._xlws.FILTER($H$2:$H$7117,_xlfn.MAP($P$2:$P$7117,_xlfn.LAMBDA(_xlpm.x,_xlpm.x=$P6332))))</f>
        <v>1.2723658051689858E-2</v>
      </c>
      <c r="T6332" s="14">
        <f>$H6332/S6332</f>
        <v>3.9062500000000009E-3</v>
      </c>
      <c r="U6332" s="14">
        <f>_xlfn.LET(_xlpm.freq,F6332,_xlpm.size,M6332+1,_xlpm.F,V6332,LOG(1+_xlpm.freq)*LOG(1+_xlpm.size)*_xlpm.F)</f>
        <v>1.9797654421877882E-3</v>
      </c>
      <c r="V6332" s="14">
        <f>_xlfn.LET(_xlpm.a,T6332,_xlpm.b,R6332,2*_xlpm.a*_xlpm.b/(_xlpm.a+_xlpm.b))</f>
        <v>7.7821011673151769E-3</v>
      </c>
      <c r="W6332" s="14">
        <f>_xlfn.LET(_xlpm.p,R6332,_xlpm.q,T6332,LOG(_xlpm.p/_xlpm.q))</f>
        <v>2.4082399653118496</v>
      </c>
      <c r="X6332" s="2"/>
    </row>
    <row r="6333" spans="1:24">
      <c r="A6333" s="1" t="str">
        <f>_xlfn.LET(_xlpm.sep," : ",CONCATENATE(O6333,_xlpm.sep,P6333))</f>
        <v>~bea'r~ : [bɪ]</v>
      </c>
      <c r="B6333" s="1">
        <f>_xlfn.LET(_xlpm.d,$G6333,_xlpm.k,_xlfn.CONCAT(LEFT(TRIM(B$1),1),"*"),COUNTIF(_xlpm.d,_xlpm.k))</f>
        <v>0</v>
      </c>
      <c r="C6333" s="1">
        <f>_xlfn.LET(_xlpm.d,$G6333,_xlpm.k,_xlfn.CONCAT(LEFT(TRIM(C$1),1),"*"),COUNTIF(_xlpm.d,_xlpm.k))</f>
        <v>0</v>
      </c>
      <c r="D6333" s="1">
        <f>_xlfn.LET(_xlpm.d,$G6333,_xlpm.k,_xlfn.CONCAT(LEFT(TRIM(D$1),1),"*"),COUNTIF(_xlpm.d,_xlpm.k))</f>
        <v>0</v>
      </c>
      <c r="E6333" s="1">
        <f>LOG(F6333+1,10)</f>
        <v>0.30102999566398114</v>
      </c>
      <c r="F6333" s="7">
        <v>1</v>
      </c>
      <c r="G6333" s="9" t="s">
        <v>269</v>
      </c>
      <c r="H6333" s="4">
        <f>F6333/freq.sum.r6e</f>
        <v>4.9701789264413521E-5</v>
      </c>
      <c r="I6333" s="1" t="str">
        <f>_xlfn.LET(_xlpm.sep,":",_xlpm.w,$G6333,LEFT(_xlpm.w,FIND(_xlpm.sep,_xlpm.w)-1))</f>
        <v>bɪ</v>
      </c>
      <c r="J6333" s="1" t="str">
        <f>_xlfn.LET(_xlpm.sep,":",_xlpm.w,$G6333,RIGHT(_xlpm.w,LEN(_xlpm.w)-FIND(_xlpm.sep,_xlpm.w)))</f>
        <v>bea'r</v>
      </c>
      <c r="K6333" s="10">
        <f>_xlfn.LET(_xlpm.w,I6333,LEN(_xlpm.w))</f>
        <v>2</v>
      </c>
      <c r="L6333" s="10">
        <f>_xlfn.LET(_xlpm.w,J6333,LEN(_xlpm.w))</f>
        <v>5</v>
      </c>
      <c r="M6333" s="10">
        <f>_xlfn.LET(_xlpm.a,K6333,_xlpm.b,L6333,MAX(_xlpm.a,_xlpm.b))</f>
        <v>5</v>
      </c>
      <c r="N6333" s="10">
        <f>_xlfn.LET(_xlpm.d,(K6333,L6333),MAX(_xlpm.d)-MIN(_xlpm.d))</f>
        <v>3</v>
      </c>
      <c r="O6333" s="1" t="str">
        <f>_xlfn.LET(_xlpm.sep,":",_xlpm.w,$G6333,_xlfn.CONCAT("~",RIGHT(_xlpm.w,LEN(_xlpm.w)-FIND(_xlpm.sep,_xlpm.w)),"~"))</f>
        <v>~bea'r~</v>
      </c>
      <c r="P6333" s="1" t="str">
        <f>_xlfn.LET(_xlpm.sep,":",_xlpm.w,$G6333,_xlfn.CONCAT("[",LEFT(_xlpm.w,FIND(_xlpm.sep,_xlpm.w)-1),"]"))</f>
        <v>[bɪ]</v>
      </c>
      <c r="Q6333" s="14" cm="1">
        <f t="array" ref="Q6333">SUM(_xlfn._xlws.FILTER($H$2:$H$7117,_xlfn.MAP($O$2:$O$7117,_xlfn.LAMBDA(_xlpm.x,_xlpm.x=$O6333))))</f>
        <v>4.9701789264413521E-5</v>
      </c>
      <c r="R6333" s="14">
        <f>$H6333/Q6333</f>
        <v>1</v>
      </c>
      <c r="S6333" s="14" cm="1">
        <f t="array" ref="S6333">SUM(_xlfn._xlws.FILTER($H$2:$H$7117,_xlfn.MAP($P$2:$P$7117,_xlfn.LAMBDA(_xlpm.x,_xlpm.x=$P6333))))</f>
        <v>1.2723658051689858E-2</v>
      </c>
      <c r="T6333" s="14">
        <f>$H6333/S6333</f>
        <v>3.9062500000000009E-3</v>
      </c>
      <c r="U6333" s="14">
        <f>_xlfn.LET(_xlpm.freq,F6333,_xlpm.size,M6333+1,_xlpm.F,V6333,LOG(1+_xlpm.freq)*LOG(1+_xlpm.size)*_xlpm.F)</f>
        <v>1.9797654421877882E-3</v>
      </c>
      <c r="V6333" s="14">
        <f>_xlfn.LET(_xlpm.a,T6333,_xlpm.b,R6333,2*_xlpm.a*_xlpm.b/(_xlpm.a+_xlpm.b))</f>
        <v>7.7821011673151769E-3</v>
      </c>
      <c r="W6333" s="14">
        <f>_xlfn.LET(_xlpm.p,R6333,_xlpm.q,T6333,LOG(_xlpm.p/_xlpm.q))</f>
        <v>2.4082399653118496</v>
      </c>
      <c r="X6333" s="2"/>
    </row>
    <row r="6334" spans="1:24">
      <c r="A6334" s="1" t="str">
        <f>_xlfn.LET(_xlpm.sep," : ",CONCATENATE(O6334,_xlpm.sep,P6334))</f>
        <v>~beary~ : [bɪ]</v>
      </c>
      <c r="B6334" s="1">
        <f>_xlfn.LET(_xlpm.d,$G6334,_xlpm.k,_xlfn.CONCAT(LEFT(TRIM(B$1),1),"*"),COUNTIF(_xlpm.d,_xlpm.k))</f>
        <v>0</v>
      </c>
      <c r="C6334" s="1">
        <f>_xlfn.LET(_xlpm.d,$G6334,_xlpm.k,_xlfn.CONCAT(LEFT(TRIM(C$1),1),"*"),COUNTIF(_xlpm.d,_xlpm.k))</f>
        <v>0</v>
      </c>
      <c r="D6334" s="1">
        <f>_xlfn.LET(_xlpm.d,$G6334,_xlpm.k,_xlfn.CONCAT(LEFT(TRIM(D$1),1),"*"),COUNTIF(_xlpm.d,_xlpm.k))</f>
        <v>0</v>
      </c>
      <c r="E6334" s="1">
        <f>LOG(F6334+1,10)</f>
        <v>0.30102999566398114</v>
      </c>
      <c r="F6334" s="7">
        <v>1</v>
      </c>
      <c r="G6334" s="9" t="s">
        <v>276</v>
      </c>
      <c r="H6334" s="4">
        <f>F6334/freq.sum.r6e</f>
        <v>4.9701789264413521E-5</v>
      </c>
      <c r="I6334" s="1" t="str">
        <f>_xlfn.LET(_xlpm.sep,":",_xlpm.w,$G6334,LEFT(_xlpm.w,FIND(_xlpm.sep,_xlpm.w)-1))</f>
        <v>bɪ</v>
      </c>
      <c r="J6334" s="1" t="str">
        <f>_xlfn.LET(_xlpm.sep,":",_xlpm.w,$G6334,RIGHT(_xlpm.w,LEN(_xlpm.w)-FIND(_xlpm.sep,_xlpm.w)))</f>
        <v>beary</v>
      </c>
      <c r="K6334" s="10">
        <f>_xlfn.LET(_xlpm.w,I6334,LEN(_xlpm.w))</f>
        <v>2</v>
      </c>
      <c r="L6334" s="10">
        <f>_xlfn.LET(_xlpm.w,J6334,LEN(_xlpm.w))</f>
        <v>5</v>
      </c>
      <c r="M6334" s="10">
        <f>_xlfn.LET(_xlpm.a,K6334,_xlpm.b,L6334,MAX(_xlpm.a,_xlpm.b))</f>
        <v>5</v>
      </c>
      <c r="N6334" s="10">
        <f>_xlfn.LET(_xlpm.d,(K6334,L6334),MAX(_xlpm.d)-MIN(_xlpm.d))</f>
        <v>3</v>
      </c>
      <c r="O6334" s="1" t="str">
        <f>_xlfn.LET(_xlpm.sep,":",_xlpm.w,$G6334,_xlfn.CONCAT("~",RIGHT(_xlpm.w,LEN(_xlpm.w)-FIND(_xlpm.sep,_xlpm.w)),"~"))</f>
        <v>~beary~</v>
      </c>
      <c r="P6334" s="1" t="str">
        <f>_xlfn.LET(_xlpm.sep,":",_xlpm.w,$G6334,_xlfn.CONCAT("[",LEFT(_xlpm.w,FIND(_xlpm.sep,_xlpm.w)-1),"]"))</f>
        <v>[bɪ]</v>
      </c>
      <c r="Q6334" s="14" cm="1">
        <f t="array" ref="Q6334">SUM(_xlfn._xlws.FILTER($H$2:$H$7117,_xlfn.MAP($O$2:$O$7117,_xlfn.LAMBDA(_xlpm.x,_xlpm.x=$O6334))))</f>
        <v>4.9701789264413521E-5</v>
      </c>
      <c r="R6334" s="14">
        <f>$H6334/Q6334</f>
        <v>1</v>
      </c>
      <c r="S6334" s="14" cm="1">
        <f t="array" ref="S6334">SUM(_xlfn._xlws.FILTER($H$2:$H$7117,_xlfn.MAP($P$2:$P$7117,_xlfn.LAMBDA(_xlpm.x,_xlpm.x=$P6334))))</f>
        <v>1.2723658051689858E-2</v>
      </c>
      <c r="T6334" s="14">
        <f>$H6334/S6334</f>
        <v>3.9062500000000009E-3</v>
      </c>
      <c r="U6334" s="14">
        <f>_xlfn.LET(_xlpm.freq,F6334,_xlpm.size,M6334+1,_xlpm.F,V6334,LOG(1+_xlpm.freq)*LOG(1+_xlpm.size)*_xlpm.F)</f>
        <v>1.9797654421877882E-3</v>
      </c>
      <c r="V6334" s="14">
        <f>_xlfn.LET(_xlpm.a,T6334,_xlpm.b,R6334,2*_xlpm.a*_xlpm.b/(_xlpm.a+_xlpm.b))</f>
        <v>7.7821011673151769E-3</v>
      </c>
      <c r="W6334" s="14">
        <f>_xlfn.LET(_xlpm.p,R6334,_xlpm.q,T6334,LOG(_xlpm.p/_xlpm.q))</f>
        <v>2.4082399653118496</v>
      </c>
      <c r="X6334" s="2"/>
    </row>
    <row r="6335" spans="1:24">
      <c r="A6335" s="1" t="str">
        <f>_xlfn.LET(_xlpm.sep," : ",CONCATENATE(O6335,_xlpm.sep,P6335))</f>
        <v>~bee'r~ : [bɪ]</v>
      </c>
      <c r="B6335" s="1">
        <f>_xlfn.LET(_xlpm.d,$G6335,_xlpm.k,_xlfn.CONCAT(LEFT(TRIM(B$1),1),"*"),COUNTIF(_xlpm.d,_xlpm.k))</f>
        <v>0</v>
      </c>
      <c r="C6335" s="1">
        <f>_xlfn.LET(_xlpm.d,$G6335,_xlpm.k,_xlfn.CONCAT(LEFT(TRIM(C$1),1),"*"),COUNTIF(_xlpm.d,_xlpm.k))</f>
        <v>0</v>
      </c>
      <c r="D6335" s="1">
        <f>_xlfn.LET(_xlpm.d,$G6335,_xlpm.k,_xlfn.CONCAT(LEFT(TRIM(D$1),1),"*"),COUNTIF(_xlpm.d,_xlpm.k))</f>
        <v>0</v>
      </c>
      <c r="E6335" s="1">
        <f>LOG(F6335+1,10)</f>
        <v>0.30102999566398114</v>
      </c>
      <c r="F6335" s="7">
        <v>1</v>
      </c>
      <c r="G6335" s="9" t="s">
        <v>278</v>
      </c>
      <c r="H6335" s="4">
        <f>F6335/freq.sum.r6e</f>
        <v>4.9701789264413521E-5</v>
      </c>
      <c r="I6335" s="1" t="str">
        <f>_xlfn.LET(_xlpm.sep,":",_xlpm.w,$G6335,LEFT(_xlpm.w,FIND(_xlpm.sep,_xlpm.w)-1))</f>
        <v>bɪ</v>
      </c>
      <c r="J6335" s="1" t="str">
        <f>_xlfn.LET(_xlpm.sep,":",_xlpm.w,$G6335,RIGHT(_xlpm.w,LEN(_xlpm.w)-FIND(_xlpm.sep,_xlpm.w)))</f>
        <v>bee'r</v>
      </c>
      <c r="K6335" s="10">
        <f>_xlfn.LET(_xlpm.w,I6335,LEN(_xlpm.w))</f>
        <v>2</v>
      </c>
      <c r="L6335" s="10">
        <f>_xlfn.LET(_xlpm.w,J6335,LEN(_xlpm.w))</f>
        <v>5</v>
      </c>
      <c r="M6335" s="10">
        <f>_xlfn.LET(_xlpm.a,K6335,_xlpm.b,L6335,MAX(_xlpm.a,_xlpm.b))</f>
        <v>5</v>
      </c>
      <c r="N6335" s="10">
        <f>_xlfn.LET(_xlpm.d,(K6335,L6335),MAX(_xlpm.d)-MIN(_xlpm.d))</f>
        <v>3</v>
      </c>
      <c r="O6335" s="1" t="str">
        <f>_xlfn.LET(_xlpm.sep,":",_xlpm.w,$G6335,_xlfn.CONCAT("~",RIGHT(_xlpm.w,LEN(_xlpm.w)-FIND(_xlpm.sep,_xlpm.w)),"~"))</f>
        <v>~bee'r~</v>
      </c>
      <c r="P6335" s="1" t="str">
        <f>_xlfn.LET(_xlpm.sep,":",_xlpm.w,$G6335,_xlfn.CONCAT("[",LEFT(_xlpm.w,FIND(_xlpm.sep,_xlpm.w)-1),"]"))</f>
        <v>[bɪ]</v>
      </c>
      <c r="Q6335" s="14" cm="1">
        <f t="array" ref="Q6335">SUM(_xlfn._xlws.FILTER($H$2:$H$7117,_xlfn.MAP($O$2:$O$7117,_xlfn.LAMBDA(_xlpm.x,_xlpm.x=$O6335))))</f>
        <v>4.9701789264413521E-5</v>
      </c>
      <c r="R6335" s="14">
        <f>$H6335/Q6335</f>
        <v>1</v>
      </c>
      <c r="S6335" s="14" cm="1">
        <f t="array" ref="S6335">SUM(_xlfn._xlws.FILTER($H$2:$H$7117,_xlfn.MAP($P$2:$P$7117,_xlfn.LAMBDA(_xlpm.x,_xlpm.x=$P6335))))</f>
        <v>1.2723658051689858E-2</v>
      </c>
      <c r="T6335" s="14">
        <f>$H6335/S6335</f>
        <v>3.9062500000000009E-3</v>
      </c>
      <c r="U6335" s="14">
        <f>_xlfn.LET(_xlpm.freq,F6335,_xlpm.size,M6335+1,_xlpm.F,V6335,LOG(1+_xlpm.freq)*LOG(1+_xlpm.size)*_xlpm.F)</f>
        <v>1.9797654421877882E-3</v>
      </c>
      <c r="V6335" s="14">
        <f>_xlfn.LET(_xlpm.a,T6335,_xlpm.b,R6335,2*_xlpm.a*_xlpm.b/(_xlpm.a+_xlpm.b))</f>
        <v>7.7821011673151769E-3</v>
      </c>
      <c r="W6335" s="14">
        <f>_xlfn.LET(_xlpm.p,R6335,_xlpm.q,T6335,LOG(_xlpm.p/_xlpm.q))</f>
        <v>2.4082399653118496</v>
      </c>
      <c r="X6335" s="2"/>
    </row>
    <row r="6336" spans="1:24">
      <c r="A6336" s="1" t="str">
        <f>_xlfn.LET(_xlpm.sep," : ",CONCATENATE(O6336,_xlpm.sep,P6336))</f>
        <v>~beery~ : [bɪ]</v>
      </c>
      <c r="B6336" s="1">
        <f>_xlfn.LET(_xlpm.d,$G6336,_xlpm.k,_xlfn.CONCAT(LEFT(TRIM(B$1),1),"*"),COUNTIF(_xlpm.d,_xlpm.k))</f>
        <v>0</v>
      </c>
      <c r="C6336" s="1">
        <f>_xlfn.LET(_xlpm.d,$G6336,_xlpm.k,_xlfn.CONCAT(LEFT(TRIM(C$1),1),"*"),COUNTIF(_xlpm.d,_xlpm.k))</f>
        <v>0</v>
      </c>
      <c r="D6336" s="1">
        <f>_xlfn.LET(_xlpm.d,$G6336,_xlpm.k,_xlfn.CONCAT(LEFT(TRIM(D$1),1),"*"),COUNTIF(_xlpm.d,_xlpm.k))</f>
        <v>0</v>
      </c>
      <c r="E6336" s="1">
        <f>LOG(F6336+1,10)</f>
        <v>0.30102999566398114</v>
      </c>
      <c r="F6336" s="7">
        <v>1</v>
      </c>
      <c r="G6336" s="9" t="s">
        <v>283</v>
      </c>
      <c r="H6336" s="4">
        <f>F6336/freq.sum.r6e</f>
        <v>4.9701789264413521E-5</v>
      </c>
      <c r="I6336" s="1" t="str">
        <f>_xlfn.LET(_xlpm.sep,":",_xlpm.w,$G6336,LEFT(_xlpm.w,FIND(_xlpm.sep,_xlpm.w)-1))</f>
        <v>bɪ</v>
      </c>
      <c r="J6336" s="1" t="str">
        <f>_xlfn.LET(_xlpm.sep,":",_xlpm.w,$G6336,RIGHT(_xlpm.w,LEN(_xlpm.w)-FIND(_xlpm.sep,_xlpm.w)))</f>
        <v>beery</v>
      </c>
      <c r="K6336" s="10">
        <f>_xlfn.LET(_xlpm.w,I6336,LEN(_xlpm.w))</f>
        <v>2</v>
      </c>
      <c r="L6336" s="10">
        <f>_xlfn.LET(_xlpm.w,J6336,LEN(_xlpm.w))</f>
        <v>5</v>
      </c>
      <c r="M6336" s="10">
        <f>_xlfn.LET(_xlpm.a,K6336,_xlpm.b,L6336,MAX(_xlpm.a,_xlpm.b))</f>
        <v>5</v>
      </c>
      <c r="N6336" s="10">
        <f>_xlfn.LET(_xlpm.d,(K6336,L6336),MAX(_xlpm.d)-MIN(_xlpm.d))</f>
        <v>3</v>
      </c>
      <c r="O6336" s="1" t="str">
        <f>_xlfn.LET(_xlpm.sep,":",_xlpm.w,$G6336,_xlfn.CONCAT("~",RIGHT(_xlpm.w,LEN(_xlpm.w)-FIND(_xlpm.sep,_xlpm.w)),"~"))</f>
        <v>~beery~</v>
      </c>
      <c r="P6336" s="1" t="str">
        <f>_xlfn.LET(_xlpm.sep,":",_xlpm.w,$G6336,_xlfn.CONCAT("[",LEFT(_xlpm.w,FIND(_xlpm.sep,_xlpm.w)-1),"]"))</f>
        <v>[bɪ]</v>
      </c>
      <c r="Q6336" s="14" cm="1">
        <f t="array" ref="Q6336">SUM(_xlfn._xlws.FILTER($H$2:$H$7111,_xlfn.MAP($O$2:$O$7111,_xlfn.LAMBDA(_xlpm.x,_xlpm.x=$O6336))))</f>
        <v>4.9701789264413521E-5</v>
      </c>
      <c r="R6336" s="14">
        <f>$H6336/Q6336</f>
        <v>1</v>
      </c>
      <c r="S6336" s="14" cm="1">
        <f t="array" ref="S6336">SUM(_xlfn._xlws.FILTER($H$2:$H$7111,_xlfn.MAP($P$2:$P$7111,_xlfn.LAMBDA(_xlpm.x,_xlpm.x=$P6336))))</f>
        <v>1.2723658051689858E-2</v>
      </c>
      <c r="T6336" s="14">
        <f>$H6336/S6336</f>
        <v>3.9062500000000009E-3</v>
      </c>
      <c r="U6336" s="14">
        <f>_xlfn.LET(_xlpm.freq,F6336,_xlpm.size,M6336+1,_xlpm.F,V6336,LOG(1+_xlpm.freq)*LOG(1+_xlpm.size)*_xlpm.F)</f>
        <v>1.9797654421877882E-3</v>
      </c>
      <c r="V6336" s="14">
        <f>_xlfn.LET(_xlpm.a,T6336,_xlpm.b,R6336,2*_xlpm.a*_xlpm.b/(_xlpm.a+_xlpm.b))</f>
        <v>7.7821011673151769E-3</v>
      </c>
      <c r="W6336" s="14">
        <f>_xlfn.LET(_xlpm.p,R6336,_xlpm.q,T6336,LOG(_xlpm.p/_xlpm.q))</f>
        <v>2.4082399653118496</v>
      </c>
      <c r="X6336" s="2"/>
    </row>
    <row r="6337" spans="1:24">
      <c r="A6337" s="1" t="str">
        <f>_xlfn.LET(_xlpm.sep," : ",CONCATENATE(O6337,_xlpm.sep,P6337))</f>
        <v>~bui'r~ : [bɪ]</v>
      </c>
      <c r="B6337" s="1">
        <f>_xlfn.LET(_xlpm.d,$G6337,_xlpm.k,_xlfn.CONCAT(LEFT(TRIM(B$1),1),"*"),COUNTIF(_xlpm.d,_xlpm.k))</f>
        <v>0</v>
      </c>
      <c r="C6337" s="1">
        <f>_xlfn.LET(_xlpm.d,$G6337,_xlpm.k,_xlfn.CONCAT(LEFT(TRIM(C$1),1),"*"),COUNTIF(_xlpm.d,_xlpm.k))</f>
        <v>0</v>
      </c>
      <c r="D6337" s="1">
        <f>_xlfn.LET(_xlpm.d,$G6337,_xlpm.k,_xlfn.CONCAT(LEFT(TRIM(D$1),1),"*"),COUNTIF(_xlpm.d,_xlpm.k))</f>
        <v>0</v>
      </c>
      <c r="E6337" s="1">
        <f>LOG(F6337+1,10)</f>
        <v>0.30102999566398114</v>
      </c>
      <c r="F6337" s="7">
        <v>1</v>
      </c>
      <c r="G6337" s="9" t="s">
        <v>330</v>
      </c>
      <c r="H6337" s="4">
        <f>F6337/freq.sum.r6e</f>
        <v>4.9701789264413521E-5</v>
      </c>
      <c r="I6337" s="4" t="str">
        <f>_xlfn.LET(_xlpm.sep,":",_xlpm.w,$G6337,LEFT(_xlpm.w,FIND(_xlpm.sep,_xlpm.w)-1))</f>
        <v>bɪ</v>
      </c>
      <c r="J6337" s="4" t="str">
        <f>_xlfn.LET(_xlpm.sep,":",_xlpm.w,$G6337,RIGHT(_xlpm.w,LEN(_xlpm.w)-FIND(_xlpm.sep,_xlpm.w)))</f>
        <v>bui'r</v>
      </c>
      <c r="K6337" s="10">
        <f>_xlfn.LET(_xlpm.w,I6337,LEN(_xlpm.w))</f>
        <v>2</v>
      </c>
      <c r="L6337" s="10">
        <f>_xlfn.LET(_xlpm.w,J6337,LEN(_xlpm.w))</f>
        <v>5</v>
      </c>
      <c r="M6337" s="10">
        <f>_xlfn.LET(_xlpm.a,K6337,_xlpm.b,L6337,MAX(_xlpm.a,_xlpm.b))</f>
        <v>5</v>
      </c>
      <c r="N6337" s="10">
        <f>_xlfn.LET(_xlpm.d,(K6337,L6337),MAX(_xlpm.d)-MIN(_xlpm.d))</f>
        <v>3</v>
      </c>
      <c r="O6337" s="1" t="str">
        <f>_xlfn.LET(_xlpm.sep,":",_xlpm.w,$G6337,_xlfn.CONCAT("~",RIGHT(_xlpm.w,LEN(_xlpm.w)-FIND(_xlpm.sep,_xlpm.w)),"~"))</f>
        <v>~bui'r~</v>
      </c>
      <c r="P6337" s="1" t="str">
        <f>_xlfn.LET(_xlpm.sep,":",_xlpm.w,$G6337,_xlfn.CONCAT("[",LEFT(_xlpm.w,FIND(_xlpm.sep,_xlpm.w)-1),"]"))</f>
        <v>[bɪ]</v>
      </c>
      <c r="Q6337" s="14" cm="1">
        <f t="array" ref="Q6337">SUM(_xlfn._xlws.FILTER($H$2:$H$7109,_xlfn.MAP($O$2:$O$7109,_xlfn.LAMBDA(_xlpm.x,_xlpm.x=$O6337))))</f>
        <v>4.9701789264413521E-5</v>
      </c>
      <c r="R6337" s="14">
        <f>$H6337/Q6337</f>
        <v>1</v>
      </c>
      <c r="S6337" s="14" cm="1">
        <f t="array" ref="S6337">SUM(_xlfn._xlws.FILTER($H$2:$H$7109,_xlfn.MAP($P$2:$P$7109,_xlfn.LAMBDA(_xlpm.x,_xlpm.x=$P6337))))</f>
        <v>1.2723658051689858E-2</v>
      </c>
      <c r="T6337" s="14">
        <f>$H6337/S6337</f>
        <v>3.9062500000000009E-3</v>
      </c>
      <c r="U6337" s="14">
        <f>_xlfn.LET(_xlpm.freq,F6337,_xlpm.size,M6337+1,_xlpm.F,V6337,LOG(1+_xlpm.freq)*LOG(1+_xlpm.size)*_xlpm.F)</f>
        <v>1.9797654421877882E-3</v>
      </c>
      <c r="V6337" s="14">
        <f>_xlfn.LET(_xlpm.a,T6337,_xlpm.b,R6337,2*_xlpm.a*_xlpm.b/(_xlpm.a+_xlpm.b))</f>
        <v>7.7821011673151769E-3</v>
      </c>
      <c r="W6337" s="14">
        <f>_xlfn.LET(_xlpm.p,R6337,_xlpm.q,T6337,LOG(_xlpm.p/_xlpm.q))</f>
        <v>2.4082399653118496</v>
      </c>
      <c r="X6337" s="2"/>
    </row>
    <row r="6338" spans="1:24">
      <c r="A6338" s="1" t="str">
        <f>_xlfn.LET(_xlpm.sep," : ",CONCATENATE(O6338,_xlpm.sep,P6338))</f>
        <v>~buiry~ : [bɪ]</v>
      </c>
      <c r="B6338" s="1">
        <f>_xlfn.LET(_xlpm.d,$G6338,_xlpm.k,_xlfn.CONCAT(LEFT(TRIM(B$1),1),"*"),COUNTIF(_xlpm.d,_xlpm.k))</f>
        <v>0</v>
      </c>
      <c r="C6338" s="1">
        <f>_xlfn.LET(_xlpm.d,$G6338,_xlpm.k,_xlfn.CONCAT(LEFT(TRIM(C$1),1),"*"),COUNTIF(_xlpm.d,_xlpm.k))</f>
        <v>0</v>
      </c>
      <c r="D6338" s="1">
        <f>_xlfn.LET(_xlpm.d,$G6338,_xlpm.k,_xlfn.CONCAT(LEFT(TRIM(D$1),1),"*"),COUNTIF(_xlpm.d,_xlpm.k))</f>
        <v>0</v>
      </c>
      <c r="E6338" s="1">
        <f>LOG(F6338+1,10)</f>
        <v>0.30102999566398114</v>
      </c>
      <c r="F6338" s="7">
        <v>1</v>
      </c>
      <c r="G6338" s="9" t="s">
        <v>335</v>
      </c>
      <c r="H6338" s="4">
        <f>F6338/freq.sum.r6e</f>
        <v>4.9701789264413521E-5</v>
      </c>
      <c r="I6338" s="1" t="str">
        <f>_xlfn.LET(_xlpm.sep,":",_xlpm.w,$G6338,LEFT(_xlpm.w,FIND(_xlpm.sep,_xlpm.w)-1))</f>
        <v>bɪ</v>
      </c>
      <c r="J6338" s="1" t="str">
        <f>_xlfn.LET(_xlpm.sep,":",_xlpm.w,$G6338,RIGHT(_xlpm.w,LEN(_xlpm.w)-FIND(_xlpm.sep,_xlpm.w)))</f>
        <v>buiry</v>
      </c>
      <c r="K6338" s="10">
        <f>_xlfn.LET(_xlpm.w,I6338,LEN(_xlpm.w))</f>
        <v>2</v>
      </c>
      <c r="L6338" s="10">
        <f>_xlfn.LET(_xlpm.w,J6338,LEN(_xlpm.w))</f>
        <v>5</v>
      </c>
      <c r="M6338" s="10">
        <f>_xlfn.LET(_xlpm.a,K6338,_xlpm.b,L6338,MAX(_xlpm.a,_xlpm.b))</f>
        <v>5</v>
      </c>
      <c r="N6338" s="10">
        <f>_xlfn.LET(_xlpm.d,(K6338,L6338),MAX(_xlpm.d)-MIN(_xlpm.d))</f>
        <v>3</v>
      </c>
      <c r="O6338" s="1" t="str">
        <f>_xlfn.LET(_xlpm.sep,":",_xlpm.w,$G6338,_xlfn.CONCAT("~",RIGHT(_xlpm.w,LEN(_xlpm.w)-FIND(_xlpm.sep,_xlpm.w)),"~"))</f>
        <v>~buiry~</v>
      </c>
      <c r="P6338" s="1" t="str">
        <f>_xlfn.LET(_xlpm.sep,":",_xlpm.w,$G6338,_xlfn.CONCAT("[",LEFT(_xlpm.w,FIND(_xlpm.sep,_xlpm.w)-1),"]"))</f>
        <v>[bɪ]</v>
      </c>
      <c r="Q6338" s="14" cm="1">
        <f t="array" ref="Q6338">SUM(_xlfn._xlws.FILTER($H$2:$H$7111,_xlfn.MAP($O$2:$O$7111,_xlfn.LAMBDA(_xlpm.x,_xlpm.x=$O6338))))</f>
        <v>4.9701789264413521E-5</v>
      </c>
      <c r="R6338" s="14">
        <f>$H6338/Q6338</f>
        <v>1</v>
      </c>
      <c r="S6338" s="14" cm="1">
        <f t="array" ref="S6338">SUM(_xlfn._xlws.FILTER($H$2:$H$7111,_xlfn.MAP($P$2:$P$7111,_xlfn.LAMBDA(_xlpm.x,_xlpm.x=$P6338))))</f>
        <v>1.2723658051689858E-2</v>
      </c>
      <c r="T6338" s="14">
        <f>$H6338/S6338</f>
        <v>3.9062500000000009E-3</v>
      </c>
      <c r="U6338" s="14">
        <f>_xlfn.LET(_xlpm.freq,F6338,_xlpm.size,M6338+1,_xlpm.F,V6338,LOG(1+_xlpm.freq)*LOG(1+_xlpm.size)*_xlpm.F)</f>
        <v>1.9797654421877882E-3</v>
      </c>
      <c r="V6338" s="14">
        <f>_xlfn.LET(_xlpm.a,T6338,_xlpm.b,R6338,2*_xlpm.a*_xlpm.b/(_xlpm.a+_xlpm.b))</f>
        <v>7.7821011673151769E-3</v>
      </c>
      <c r="W6338" s="14">
        <f>_xlfn.LET(_xlpm.p,R6338,_xlpm.q,T6338,LOG(_xlpm.p/_xlpm.q))</f>
        <v>2.4082399653118496</v>
      </c>
      <c r="X6338" s="2"/>
    </row>
    <row r="6339" spans="1:24">
      <c r="A6339" s="1" t="str">
        <f>_xlfn.LET(_xlpm.sep," : ",CONCATENATE(O6339,_xlpm.sep,P6339))</f>
        <v>~fea'r~ : [fɪ]</v>
      </c>
      <c r="B6339" s="1">
        <f>_xlfn.LET(_xlpm.d,$G6339,_xlpm.k,_xlfn.CONCAT(LEFT(TRIM(B$1),1),"*"),COUNTIF(_xlpm.d,_xlpm.k))</f>
        <v>0</v>
      </c>
      <c r="C6339" s="1">
        <f>_xlfn.LET(_xlpm.d,$G6339,_xlpm.k,_xlfn.CONCAT(LEFT(TRIM(C$1),1),"*"),COUNTIF(_xlpm.d,_xlpm.k))</f>
        <v>0</v>
      </c>
      <c r="D6339" s="1">
        <f>_xlfn.LET(_xlpm.d,$G6339,_xlpm.k,_xlfn.CONCAT(LEFT(TRIM(D$1),1),"*"),COUNTIF(_xlpm.d,_xlpm.k))</f>
        <v>0</v>
      </c>
      <c r="E6339" s="1">
        <f>LOG(F6339+1,10)</f>
        <v>0.30102999566398114</v>
      </c>
      <c r="F6339" s="7">
        <v>1</v>
      </c>
      <c r="G6339" s="9" t="s">
        <v>982</v>
      </c>
      <c r="H6339" s="4">
        <f>F6339/freq.sum.r6e</f>
        <v>4.9701789264413521E-5</v>
      </c>
      <c r="I6339" s="1" t="str">
        <f>_xlfn.LET(_xlpm.sep,":",_xlpm.w,$G6339,LEFT(_xlpm.w,FIND(_xlpm.sep,_xlpm.w)-1))</f>
        <v>fɪ</v>
      </c>
      <c r="J6339" s="1" t="str">
        <f>_xlfn.LET(_xlpm.sep,":",_xlpm.w,$G6339,RIGHT(_xlpm.w,LEN(_xlpm.w)-FIND(_xlpm.sep,_xlpm.w)))</f>
        <v>fea'r</v>
      </c>
      <c r="K6339" s="10">
        <f>_xlfn.LET(_xlpm.w,I6339,LEN(_xlpm.w))</f>
        <v>2</v>
      </c>
      <c r="L6339" s="10">
        <f>_xlfn.LET(_xlpm.w,J6339,LEN(_xlpm.w))</f>
        <v>5</v>
      </c>
      <c r="M6339" s="10">
        <f>_xlfn.LET(_xlpm.a,K6339,_xlpm.b,L6339,MAX(_xlpm.a,_xlpm.b))</f>
        <v>5</v>
      </c>
      <c r="N6339" s="10">
        <f>_xlfn.LET(_xlpm.d,(K6339,L6339),MAX(_xlpm.d)-MIN(_xlpm.d))</f>
        <v>3</v>
      </c>
      <c r="O6339" s="1" t="str">
        <f>_xlfn.LET(_xlpm.sep,":",_xlpm.w,$G6339,_xlfn.CONCAT("~",RIGHT(_xlpm.w,LEN(_xlpm.w)-FIND(_xlpm.sep,_xlpm.w)),"~"))</f>
        <v>~fea'r~</v>
      </c>
      <c r="P6339" s="1" t="str">
        <f>_xlfn.LET(_xlpm.sep,":",_xlpm.w,$G6339,_xlfn.CONCAT("[",LEFT(_xlpm.w,FIND(_xlpm.sep,_xlpm.w)-1),"]"))</f>
        <v>[fɪ]</v>
      </c>
      <c r="Q6339" s="14" cm="1">
        <f t="array" ref="Q6339">SUM(_xlfn._xlws.FILTER($H$2:$H$7117,_xlfn.MAP($O$2:$O$7117,_xlfn.LAMBDA(_xlpm.x,_xlpm.x=$O6339))))</f>
        <v>4.9701789264413521E-5</v>
      </c>
      <c r="R6339" s="14">
        <f>$H6339/Q6339</f>
        <v>1</v>
      </c>
      <c r="S6339" s="14" cm="1">
        <f t="array" ref="S6339">SUM(_xlfn._xlws.FILTER($H$2:$H$7117,_xlfn.MAP($P$2:$P$7117,_xlfn.LAMBDA(_xlpm.x,_xlpm.x=$P6339))))</f>
        <v>1.2723658051689858E-2</v>
      </c>
      <c r="T6339" s="14">
        <f>$H6339/S6339</f>
        <v>3.9062500000000009E-3</v>
      </c>
      <c r="U6339" s="14">
        <f>_xlfn.LET(_xlpm.freq,F6339,_xlpm.size,M6339+1,_xlpm.F,V6339,LOG(1+_xlpm.freq)*LOG(1+_xlpm.size)*_xlpm.F)</f>
        <v>1.9797654421877882E-3</v>
      </c>
      <c r="V6339" s="14">
        <f>_xlfn.LET(_xlpm.a,T6339,_xlpm.b,R6339,2*_xlpm.a*_xlpm.b/(_xlpm.a+_xlpm.b))</f>
        <v>7.7821011673151769E-3</v>
      </c>
      <c r="W6339" s="14">
        <f>_xlfn.LET(_xlpm.p,R6339,_xlpm.q,T6339,LOG(_xlpm.p/_xlpm.q))</f>
        <v>2.4082399653118496</v>
      </c>
      <c r="X6339" s="2"/>
    </row>
    <row r="6340" spans="1:24">
      <c r="A6340" s="1" t="str">
        <f>_xlfn.LET(_xlpm.sep," : ",CONCATENATE(O6340,_xlpm.sep,P6340))</f>
        <v>~feary~ : [fɪ]</v>
      </c>
      <c r="B6340" s="1">
        <f>_xlfn.LET(_xlpm.d,$G6340,_xlpm.k,_xlfn.CONCAT(LEFT(TRIM(B$1),1),"*"),COUNTIF(_xlpm.d,_xlpm.k))</f>
        <v>0</v>
      </c>
      <c r="C6340" s="1">
        <f>_xlfn.LET(_xlpm.d,$G6340,_xlpm.k,_xlfn.CONCAT(LEFT(TRIM(C$1),1),"*"),COUNTIF(_xlpm.d,_xlpm.k))</f>
        <v>0</v>
      </c>
      <c r="D6340" s="1">
        <f>_xlfn.LET(_xlpm.d,$G6340,_xlpm.k,_xlfn.CONCAT(LEFT(TRIM(D$1),1),"*"),COUNTIF(_xlpm.d,_xlpm.k))</f>
        <v>0</v>
      </c>
      <c r="E6340" s="1">
        <f>LOG(F6340+1,10)</f>
        <v>0.30102999566398114</v>
      </c>
      <c r="F6340" s="7">
        <v>1</v>
      </c>
      <c r="G6340" s="9" t="s">
        <v>989</v>
      </c>
      <c r="H6340" s="4">
        <f>F6340/freq.sum.r6e</f>
        <v>4.9701789264413521E-5</v>
      </c>
      <c r="I6340" s="1" t="str">
        <f>_xlfn.LET(_xlpm.sep,":",_xlpm.w,$G6340,LEFT(_xlpm.w,FIND(_xlpm.sep,_xlpm.w)-1))</f>
        <v>fɪ</v>
      </c>
      <c r="J6340" s="1" t="str">
        <f>_xlfn.LET(_xlpm.sep,":",_xlpm.w,$G6340,RIGHT(_xlpm.w,LEN(_xlpm.w)-FIND(_xlpm.sep,_xlpm.w)))</f>
        <v>feary</v>
      </c>
      <c r="K6340" s="10">
        <f>_xlfn.LET(_xlpm.w,I6340,LEN(_xlpm.w))</f>
        <v>2</v>
      </c>
      <c r="L6340" s="10">
        <f>_xlfn.LET(_xlpm.w,J6340,LEN(_xlpm.w))</f>
        <v>5</v>
      </c>
      <c r="M6340" s="10">
        <f>_xlfn.LET(_xlpm.a,K6340,_xlpm.b,L6340,MAX(_xlpm.a,_xlpm.b))</f>
        <v>5</v>
      </c>
      <c r="N6340" s="10">
        <f>_xlfn.LET(_xlpm.d,(K6340,L6340),MAX(_xlpm.d)-MIN(_xlpm.d))</f>
        <v>3</v>
      </c>
      <c r="O6340" s="1" t="str">
        <f>_xlfn.LET(_xlpm.sep,":",_xlpm.w,$G6340,_xlfn.CONCAT("~",RIGHT(_xlpm.w,LEN(_xlpm.w)-FIND(_xlpm.sep,_xlpm.w)),"~"))</f>
        <v>~feary~</v>
      </c>
      <c r="P6340" s="1" t="str">
        <f>_xlfn.LET(_xlpm.sep,":",_xlpm.w,$G6340,_xlfn.CONCAT("[",LEFT(_xlpm.w,FIND(_xlpm.sep,_xlpm.w)-1),"]"))</f>
        <v>[fɪ]</v>
      </c>
      <c r="Q6340" s="14" cm="1">
        <f t="array" ref="Q6340">SUM(_xlfn._xlws.FILTER($H$2:$H$7117,_xlfn.MAP($O$2:$O$7117,_xlfn.LAMBDA(_xlpm.x,_xlpm.x=$O6340))))</f>
        <v>4.9701789264413521E-5</v>
      </c>
      <c r="R6340" s="14">
        <f>$H6340/Q6340</f>
        <v>1</v>
      </c>
      <c r="S6340" s="14" cm="1">
        <f t="array" ref="S6340">SUM(_xlfn._xlws.FILTER($H$2:$H$7117,_xlfn.MAP($P$2:$P$7117,_xlfn.LAMBDA(_xlpm.x,_xlpm.x=$P6340))))</f>
        <v>1.2723658051689858E-2</v>
      </c>
      <c r="T6340" s="14">
        <f>$H6340/S6340</f>
        <v>3.9062500000000009E-3</v>
      </c>
      <c r="U6340" s="14">
        <f>_xlfn.LET(_xlpm.freq,F6340,_xlpm.size,M6340+1,_xlpm.F,V6340,LOG(1+_xlpm.freq)*LOG(1+_xlpm.size)*_xlpm.F)</f>
        <v>1.9797654421877882E-3</v>
      </c>
      <c r="V6340" s="14">
        <f>_xlfn.LET(_xlpm.a,T6340,_xlpm.b,R6340,2*_xlpm.a*_xlpm.b/(_xlpm.a+_xlpm.b))</f>
        <v>7.7821011673151769E-3</v>
      </c>
      <c r="W6340" s="14">
        <f>_xlfn.LET(_xlpm.p,R6340,_xlpm.q,T6340,LOG(_xlpm.p/_xlpm.q))</f>
        <v>2.4082399653118496</v>
      </c>
      <c r="X6340" s="2"/>
    </row>
    <row r="6341" spans="1:24">
      <c r="A6341" s="1" t="str">
        <f>_xlfn.LET(_xlpm.sep," : ",CONCATENATE(O6341,_xlpm.sep,P6341))</f>
        <v>~fei'r~ : [fɪ]</v>
      </c>
      <c r="B6341" s="1">
        <f>_xlfn.LET(_xlpm.d,$G6341,_xlpm.k,_xlfn.CONCAT(LEFT(TRIM(B$1),1),"*"),COUNTIF(_xlpm.d,_xlpm.k))</f>
        <v>0</v>
      </c>
      <c r="C6341" s="1">
        <f>_xlfn.LET(_xlpm.d,$G6341,_xlpm.k,_xlfn.CONCAT(LEFT(TRIM(C$1),1),"*"),COUNTIF(_xlpm.d,_xlpm.k))</f>
        <v>0</v>
      </c>
      <c r="D6341" s="1">
        <f>_xlfn.LET(_xlpm.d,$G6341,_xlpm.k,_xlfn.CONCAT(LEFT(TRIM(D$1),1),"*"),COUNTIF(_xlpm.d,_xlpm.k))</f>
        <v>0</v>
      </c>
      <c r="E6341" s="1">
        <f>LOG(F6341+1,10)</f>
        <v>0.30102999566398114</v>
      </c>
      <c r="F6341" s="7">
        <v>1</v>
      </c>
      <c r="G6341" s="9" t="s">
        <v>991</v>
      </c>
      <c r="H6341" s="4">
        <f>F6341/freq.sum.r6e</f>
        <v>4.9701789264413521E-5</v>
      </c>
      <c r="I6341" s="4" t="str">
        <f>_xlfn.LET(_xlpm.sep,":",_xlpm.w,$G6341,LEFT(_xlpm.w,FIND(_xlpm.sep,_xlpm.w)-1))</f>
        <v>fɪ</v>
      </c>
      <c r="J6341" s="4" t="str">
        <f>_xlfn.LET(_xlpm.sep,":",_xlpm.w,$G6341,RIGHT(_xlpm.w,LEN(_xlpm.w)-FIND(_xlpm.sep,_xlpm.w)))</f>
        <v>fei'r</v>
      </c>
      <c r="K6341" s="10">
        <f>_xlfn.LET(_xlpm.w,I6341,LEN(_xlpm.w))</f>
        <v>2</v>
      </c>
      <c r="L6341" s="10">
        <f>_xlfn.LET(_xlpm.w,J6341,LEN(_xlpm.w))</f>
        <v>5</v>
      </c>
      <c r="M6341" s="10">
        <f>_xlfn.LET(_xlpm.a,K6341,_xlpm.b,L6341,MAX(_xlpm.a,_xlpm.b))</f>
        <v>5</v>
      </c>
      <c r="N6341" s="10">
        <f>_xlfn.LET(_xlpm.d,(K6341,L6341),MAX(_xlpm.d)-MIN(_xlpm.d))</f>
        <v>3</v>
      </c>
      <c r="O6341" s="1" t="str">
        <f>_xlfn.LET(_xlpm.sep,":",_xlpm.w,$G6341,_xlfn.CONCAT("~",RIGHT(_xlpm.w,LEN(_xlpm.w)-FIND(_xlpm.sep,_xlpm.w)),"~"))</f>
        <v>~fei'r~</v>
      </c>
      <c r="P6341" s="1" t="str">
        <f>_xlfn.LET(_xlpm.sep,":",_xlpm.w,$G6341,_xlfn.CONCAT("[",LEFT(_xlpm.w,FIND(_xlpm.sep,_xlpm.w)-1),"]"))</f>
        <v>[fɪ]</v>
      </c>
      <c r="Q6341" s="14" cm="1">
        <f t="array" ref="Q6341">SUM(_xlfn._xlws.FILTER($H$2:$H$7109,_xlfn.MAP($O$2:$O$7109,_xlfn.LAMBDA(_xlpm.x,_xlpm.x=$O6341))))</f>
        <v>4.9701789264413521E-5</v>
      </c>
      <c r="R6341" s="14">
        <f>$H6341/Q6341</f>
        <v>1</v>
      </c>
      <c r="S6341" s="14" cm="1">
        <f t="array" ref="S6341">SUM(_xlfn._xlws.FILTER($H$2:$H$7109,_xlfn.MAP($P$2:$P$7109,_xlfn.LAMBDA(_xlpm.x,_xlpm.x=$P6341))))</f>
        <v>1.2723658051689858E-2</v>
      </c>
      <c r="T6341" s="14">
        <f>$H6341/S6341</f>
        <v>3.9062500000000009E-3</v>
      </c>
      <c r="U6341" s="14">
        <f>_xlfn.LET(_xlpm.freq,F6341,_xlpm.size,M6341+1,_xlpm.F,V6341,LOG(1+_xlpm.freq)*LOG(1+_xlpm.size)*_xlpm.F)</f>
        <v>1.9797654421877882E-3</v>
      </c>
      <c r="V6341" s="14">
        <f>_xlfn.LET(_xlpm.a,T6341,_xlpm.b,R6341,2*_xlpm.a*_xlpm.b/(_xlpm.a+_xlpm.b))</f>
        <v>7.7821011673151769E-3</v>
      </c>
      <c r="W6341" s="14">
        <f>_xlfn.LET(_xlpm.p,R6341,_xlpm.q,T6341,LOG(_xlpm.p/_xlpm.q))</f>
        <v>2.4082399653118496</v>
      </c>
      <c r="X6341" s="2"/>
    </row>
    <row r="6342" spans="1:24">
      <c r="A6342" s="1" t="str">
        <f>_xlfn.LET(_xlpm.sep," : ",CONCATENATE(O6342,_xlpm.sep,P6342))</f>
        <v>~feiry~ : [fɪ]</v>
      </c>
      <c r="B6342" s="1">
        <f>_xlfn.LET(_xlpm.d,$G6342,_xlpm.k,_xlfn.CONCAT(LEFT(TRIM(B$1),1),"*"),COUNTIF(_xlpm.d,_xlpm.k))</f>
        <v>0</v>
      </c>
      <c r="C6342" s="1">
        <f>_xlfn.LET(_xlpm.d,$G6342,_xlpm.k,_xlfn.CONCAT(LEFT(TRIM(C$1),1),"*"),COUNTIF(_xlpm.d,_xlpm.k))</f>
        <v>0</v>
      </c>
      <c r="D6342" s="1">
        <f>_xlfn.LET(_xlpm.d,$G6342,_xlpm.k,_xlfn.CONCAT(LEFT(TRIM(D$1),1),"*"),COUNTIF(_xlpm.d,_xlpm.k))</f>
        <v>0</v>
      </c>
      <c r="E6342" s="1">
        <f>LOG(F6342+1,10)</f>
        <v>0.30102999566398114</v>
      </c>
      <c r="F6342" s="7">
        <v>1</v>
      </c>
      <c r="G6342" s="9" t="s">
        <v>996</v>
      </c>
      <c r="H6342" s="4">
        <f>F6342/freq.sum.r6e</f>
        <v>4.9701789264413521E-5</v>
      </c>
      <c r="I6342" s="1" t="str">
        <f>_xlfn.LET(_xlpm.sep,":",_xlpm.w,$G6342,LEFT(_xlpm.w,FIND(_xlpm.sep,_xlpm.w)-1))</f>
        <v>fɪ</v>
      </c>
      <c r="J6342" s="1" t="str">
        <f>_xlfn.LET(_xlpm.sep,":",_xlpm.w,$G6342,RIGHT(_xlpm.w,LEN(_xlpm.w)-FIND(_xlpm.sep,_xlpm.w)))</f>
        <v>feiry</v>
      </c>
      <c r="K6342" s="10">
        <f>_xlfn.LET(_xlpm.w,I6342,LEN(_xlpm.w))</f>
        <v>2</v>
      </c>
      <c r="L6342" s="10">
        <f>_xlfn.LET(_xlpm.w,J6342,LEN(_xlpm.w))</f>
        <v>5</v>
      </c>
      <c r="M6342" s="10">
        <f>_xlfn.LET(_xlpm.a,K6342,_xlpm.b,L6342,MAX(_xlpm.a,_xlpm.b))</f>
        <v>5</v>
      </c>
      <c r="N6342" s="10">
        <f>_xlfn.LET(_xlpm.d,(K6342,L6342),MAX(_xlpm.d)-MIN(_xlpm.d))</f>
        <v>3</v>
      </c>
      <c r="O6342" s="1" t="str">
        <f>_xlfn.LET(_xlpm.sep,":",_xlpm.w,$G6342,_xlfn.CONCAT("~",RIGHT(_xlpm.w,LEN(_xlpm.w)-FIND(_xlpm.sep,_xlpm.w)),"~"))</f>
        <v>~feiry~</v>
      </c>
      <c r="P6342" s="1" t="str">
        <f>_xlfn.LET(_xlpm.sep,":",_xlpm.w,$G6342,_xlfn.CONCAT("[",LEFT(_xlpm.w,FIND(_xlpm.sep,_xlpm.w)-1),"]"))</f>
        <v>[fɪ]</v>
      </c>
      <c r="Q6342" s="14" cm="1">
        <f t="array" ref="Q6342">SUM(_xlfn._xlws.FILTER($H$2:$H$7111,_xlfn.MAP($O$2:$O$7111,_xlfn.LAMBDA(_xlpm.x,_xlpm.x=$O6342))))</f>
        <v>4.9701789264413521E-5</v>
      </c>
      <c r="R6342" s="14">
        <f>$H6342/Q6342</f>
        <v>1</v>
      </c>
      <c r="S6342" s="14" cm="1">
        <f t="array" ref="S6342">SUM(_xlfn._xlws.FILTER($H$2:$H$7111,_xlfn.MAP($P$2:$P$7111,_xlfn.LAMBDA(_xlpm.x,_xlpm.x=$P6342))))</f>
        <v>1.2723658051689858E-2</v>
      </c>
      <c r="T6342" s="14">
        <f>$H6342/S6342</f>
        <v>3.9062500000000009E-3</v>
      </c>
      <c r="U6342" s="14">
        <f>_xlfn.LET(_xlpm.freq,F6342,_xlpm.size,M6342+1,_xlpm.F,V6342,LOG(1+_xlpm.freq)*LOG(1+_xlpm.size)*_xlpm.F)</f>
        <v>1.9797654421877882E-3</v>
      </c>
      <c r="V6342" s="14">
        <f>_xlfn.LET(_xlpm.a,T6342,_xlpm.b,R6342,2*_xlpm.a*_xlpm.b/(_xlpm.a+_xlpm.b))</f>
        <v>7.7821011673151769E-3</v>
      </c>
      <c r="W6342" s="14">
        <f>_xlfn.LET(_xlpm.p,R6342,_xlpm.q,T6342,LOG(_xlpm.p/_xlpm.q))</f>
        <v>2.4082399653118496</v>
      </c>
      <c r="X6342" s="2"/>
    </row>
    <row r="6343" spans="1:24">
      <c r="A6343" s="1" t="str">
        <f>_xlfn.LET(_xlpm.sep," : ",CONCATENATE(O6343,_xlpm.sep,P6343))</f>
        <v>~ffeee~ : [fɪ]</v>
      </c>
      <c r="B6343" s="1">
        <f>_xlfn.LET(_xlpm.d,$G6343,_xlpm.k,_xlfn.CONCAT(LEFT(TRIM(B$1),1),"*"),COUNTIF(_xlpm.d,_xlpm.k))</f>
        <v>0</v>
      </c>
      <c r="C6343" s="1">
        <f>_xlfn.LET(_xlpm.d,$G6343,_xlpm.k,_xlfn.CONCAT(LEFT(TRIM(C$1),1),"*"),COUNTIF(_xlpm.d,_xlpm.k))</f>
        <v>0</v>
      </c>
      <c r="D6343" s="1">
        <f>_xlfn.LET(_xlpm.d,$G6343,_xlpm.k,_xlfn.CONCAT(LEFT(TRIM(D$1),1),"*"),COUNTIF(_xlpm.d,_xlpm.k))</f>
        <v>0</v>
      </c>
      <c r="E6343" s="1">
        <f>LOG(F6343+1,10)</f>
        <v>0.30102999566398114</v>
      </c>
      <c r="F6343" s="7">
        <v>1</v>
      </c>
      <c r="G6343" s="9" t="s">
        <v>1010</v>
      </c>
      <c r="H6343" s="4">
        <f>F6343/freq.sum.r6e</f>
        <v>4.9701789264413521E-5</v>
      </c>
      <c r="I6343" s="1" t="str">
        <f>_xlfn.LET(_xlpm.sep,":",_xlpm.w,$G6343,LEFT(_xlpm.w,FIND(_xlpm.sep,_xlpm.w)-1))</f>
        <v>fɪ</v>
      </c>
      <c r="J6343" s="1" t="str">
        <f>_xlfn.LET(_xlpm.sep,":",_xlpm.w,$G6343,RIGHT(_xlpm.w,LEN(_xlpm.w)-FIND(_xlpm.sep,_xlpm.w)))</f>
        <v>ffeee</v>
      </c>
      <c r="K6343" s="10">
        <f>_xlfn.LET(_xlpm.w,I6343,LEN(_xlpm.w))</f>
        <v>2</v>
      </c>
      <c r="L6343" s="10">
        <f>_xlfn.LET(_xlpm.w,J6343,LEN(_xlpm.w))</f>
        <v>5</v>
      </c>
      <c r="M6343" s="10">
        <f>_xlfn.LET(_xlpm.a,K6343,_xlpm.b,L6343,MAX(_xlpm.a,_xlpm.b))</f>
        <v>5</v>
      </c>
      <c r="N6343" s="10">
        <f>_xlfn.LET(_xlpm.d,(K6343,L6343),MAX(_xlpm.d)-MIN(_xlpm.d))</f>
        <v>3</v>
      </c>
      <c r="O6343" s="1" t="str">
        <f>_xlfn.LET(_xlpm.sep,":",_xlpm.w,$G6343,_xlfn.CONCAT("~",RIGHT(_xlpm.w,LEN(_xlpm.w)-FIND(_xlpm.sep,_xlpm.w)),"~"))</f>
        <v>~ffeee~</v>
      </c>
      <c r="P6343" s="1" t="str">
        <f>_xlfn.LET(_xlpm.sep,":",_xlpm.w,$G6343,_xlfn.CONCAT("[",LEFT(_xlpm.w,FIND(_xlpm.sep,_xlpm.w)-1),"]"))</f>
        <v>[fɪ]</v>
      </c>
      <c r="Q6343" s="14" cm="1">
        <f t="array" ref="Q6343">SUM(_xlfn._xlws.FILTER($H$2:$H$7117,_xlfn.MAP($O$2:$O$7117,_xlfn.LAMBDA(_xlpm.x,_xlpm.x=$O6343))))</f>
        <v>4.9701789264413521E-5</v>
      </c>
      <c r="R6343" s="14">
        <f>$H6343/Q6343</f>
        <v>1</v>
      </c>
      <c r="S6343" s="14" cm="1">
        <f t="array" ref="S6343">SUM(_xlfn._xlws.FILTER($H$2:$H$7117,_xlfn.MAP($P$2:$P$7117,_xlfn.LAMBDA(_xlpm.x,_xlpm.x=$P6343))))</f>
        <v>1.2723658051689858E-2</v>
      </c>
      <c r="T6343" s="14">
        <f>$H6343/S6343</f>
        <v>3.9062500000000009E-3</v>
      </c>
      <c r="U6343" s="14">
        <f>_xlfn.LET(_xlpm.freq,F6343,_xlpm.size,M6343+1,_xlpm.F,V6343,LOG(1+_xlpm.freq)*LOG(1+_xlpm.size)*_xlpm.F)</f>
        <v>1.9797654421877882E-3</v>
      </c>
      <c r="V6343" s="14">
        <f>_xlfn.LET(_xlpm.a,T6343,_xlpm.b,R6343,2*_xlpm.a*_xlpm.b/(_xlpm.a+_xlpm.b))</f>
        <v>7.7821011673151769E-3</v>
      </c>
      <c r="W6343" s="14">
        <f>_xlfn.LET(_xlpm.p,R6343,_xlpm.q,T6343,LOG(_xlpm.p/_xlpm.q))</f>
        <v>2.4082399653118496</v>
      </c>
      <c r="X6343" s="2"/>
    </row>
    <row r="6344" spans="1:24">
      <c r="A6344" s="1" t="str">
        <f>_xlfn.LET(_xlpm.sep," : ",CONCATENATE(O6344,_xlpm.sep,P6344))</f>
        <v>~ffi'r~ : [fɪ]</v>
      </c>
      <c r="B6344" s="1">
        <f>_xlfn.LET(_xlpm.d,$G6344,_xlpm.k,_xlfn.CONCAT(LEFT(TRIM(B$1),1),"*"),COUNTIF(_xlpm.d,_xlpm.k))</f>
        <v>0</v>
      </c>
      <c r="C6344" s="1">
        <f>_xlfn.LET(_xlpm.d,$G6344,_xlpm.k,_xlfn.CONCAT(LEFT(TRIM(C$1),1),"*"),COUNTIF(_xlpm.d,_xlpm.k))</f>
        <v>0</v>
      </c>
      <c r="D6344" s="1">
        <f>_xlfn.LET(_xlpm.d,$G6344,_xlpm.k,_xlfn.CONCAT(LEFT(TRIM(D$1),1),"*"),COUNTIF(_xlpm.d,_xlpm.k))</f>
        <v>0</v>
      </c>
      <c r="E6344" s="1">
        <f>LOG(F6344+1,10)</f>
        <v>0.30102999566398114</v>
      </c>
      <c r="F6344" s="7">
        <v>1</v>
      </c>
      <c r="G6344" s="9" t="s">
        <v>1026</v>
      </c>
      <c r="H6344" s="4">
        <f>F6344/freq.sum.r6e</f>
        <v>4.9701789264413521E-5</v>
      </c>
      <c r="I6344" s="1" t="str">
        <f>_xlfn.LET(_xlpm.sep,":",_xlpm.w,$G6344,LEFT(_xlpm.w,FIND(_xlpm.sep,_xlpm.w)-1))</f>
        <v>fɪ</v>
      </c>
      <c r="J6344" s="1" t="str">
        <f>_xlfn.LET(_xlpm.sep,":",_xlpm.w,$G6344,RIGHT(_xlpm.w,LEN(_xlpm.w)-FIND(_xlpm.sep,_xlpm.w)))</f>
        <v>ffi'r</v>
      </c>
      <c r="K6344" s="10">
        <f>_xlfn.LET(_xlpm.w,I6344,LEN(_xlpm.w))</f>
        <v>2</v>
      </c>
      <c r="L6344" s="10">
        <f>_xlfn.LET(_xlpm.w,J6344,LEN(_xlpm.w))</f>
        <v>5</v>
      </c>
      <c r="M6344" s="10">
        <f>_xlfn.LET(_xlpm.a,K6344,_xlpm.b,L6344,MAX(_xlpm.a,_xlpm.b))</f>
        <v>5</v>
      </c>
      <c r="N6344" s="10">
        <f>_xlfn.LET(_xlpm.d,(K6344,L6344),MAX(_xlpm.d)-MIN(_xlpm.d))</f>
        <v>3</v>
      </c>
      <c r="O6344" s="1" t="str">
        <f>_xlfn.LET(_xlpm.sep,":",_xlpm.w,$G6344,_xlfn.CONCAT("~",RIGHT(_xlpm.w,LEN(_xlpm.w)-FIND(_xlpm.sep,_xlpm.w)),"~"))</f>
        <v>~ffi'r~</v>
      </c>
      <c r="P6344" s="1" t="str">
        <f>_xlfn.LET(_xlpm.sep,":",_xlpm.w,$G6344,_xlfn.CONCAT("[",LEFT(_xlpm.w,FIND(_xlpm.sep,_xlpm.w)-1),"]"))</f>
        <v>[fɪ]</v>
      </c>
      <c r="Q6344" s="14" cm="1">
        <f t="array" ref="Q6344">SUM(_xlfn._xlws.FILTER($H$2:$H$7111,_xlfn.MAP($O$2:$O$7111,_xlfn.LAMBDA(_xlpm.x,_xlpm.x=$O6344))))</f>
        <v>4.9701789264413521E-5</v>
      </c>
      <c r="R6344" s="14">
        <f>$H6344/Q6344</f>
        <v>1</v>
      </c>
      <c r="S6344" s="14" cm="1">
        <f t="array" ref="S6344">SUM(_xlfn._xlws.FILTER($H$2:$H$7111,_xlfn.MAP($P$2:$P$7111,_xlfn.LAMBDA(_xlpm.x,_xlpm.x=$P6344))))</f>
        <v>1.2723658051689858E-2</v>
      </c>
      <c r="T6344" s="14">
        <f>$H6344/S6344</f>
        <v>3.9062500000000009E-3</v>
      </c>
      <c r="U6344" s="14">
        <f>_xlfn.LET(_xlpm.freq,F6344,_xlpm.size,M6344+1,_xlpm.F,V6344,LOG(1+_xlpm.freq)*LOG(1+_xlpm.size)*_xlpm.F)</f>
        <v>1.9797654421877882E-3</v>
      </c>
      <c r="V6344" s="14">
        <f>_xlfn.LET(_xlpm.a,T6344,_xlpm.b,R6344,2*_xlpm.a*_xlpm.b/(_xlpm.a+_xlpm.b))</f>
        <v>7.7821011673151769E-3</v>
      </c>
      <c r="W6344" s="14">
        <f>_xlfn.LET(_xlpm.p,R6344,_xlpm.q,T6344,LOG(_xlpm.p/_xlpm.q))</f>
        <v>2.4082399653118496</v>
      </c>
      <c r="X6344" s="2"/>
    </row>
    <row r="6345" spans="1:24">
      <c r="A6345" s="1" t="str">
        <f>_xlfn.LET(_xlpm.sep," : ",CONCATENATE(O6345,_xlpm.sep,P6345))</f>
        <v>~ffiry~ : [fɪ]</v>
      </c>
      <c r="B6345" s="1">
        <f>_xlfn.LET(_xlpm.d,$G6345,_xlpm.k,_xlfn.CONCAT(LEFT(TRIM(B$1),1),"*"),COUNTIF(_xlpm.d,_xlpm.k))</f>
        <v>0</v>
      </c>
      <c r="C6345" s="1">
        <f>_xlfn.LET(_xlpm.d,$G6345,_xlpm.k,_xlfn.CONCAT(LEFT(TRIM(C$1),1),"*"),COUNTIF(_xlpm.d,_xlpm.k))</f>
        <v>0</v>
      </c>
      <c r="D6345" s="1">
        <f>_xlfn.LET(_xlpm.d,$G6345,_xlpm.k,_xlfn.CONCAT(LEFT(TRIM(D$1),1),"*"),COUNTIF(_xlpm.d,_xlpm.k))</f>
        <v>0</v>
      </c>
      <c r="E6345" s="1">
        <f>LOG(F6345+1,10)</f>
        <v>0.30102999566398114</v>
      </c>
      <c r="F6345" s="7">
        <v>1</v>
      </c>
      <c r="G6345" s="9" t="s">
        <v>1033</v>
      </c>
      <c r="H6345" s="4">
        <f>F6345/freq.sum.r6e</f>
        <v>4.9701789264413521E-5</v>
      </c>
      <c r="I6345" s="1" t="str">
        <f>_xlfn.LET(_xlpm.sep,":",_xlpm.w,$G6345,LEFT(_xlpm.w,FIND(_xlpm.sep,_xlpm.w)-1))</f>
        <v>fɪ</v>
      </c>
      <c r="J6345" s="1" t="str">
        <f>_xlfn.LET(_xlpm.sep,":",_xlpm.w,$G6345,RIGHT(_xlpm.w,LEN(_xlpm.w)-FIND(_xlpm.sep,_xlpm.w)))</f>
        <v>ffiry</v>
      </c>
      <c r="K6345" s="10">
        <f>_xlfn.LET(_xlpm.w,I6345,LEN(_xlpm.w))</f>
        <v>2</v>
      </c>
      <c r="L6345" s="10">
        <f>_xlfn.LET(_xlpm.w,J6345,LEN(_xlpm.w))</f>
        <v>5</v>
      </c>
      <c r="M6345" s="10">
        <f>_xlfn.LET(_xlpm.a,K6345,_xlpm.b,L6345,MAX(_xlpm.a,_xlpm.b))</f>
        <v>5</v>
      </c>
      <c r="N6345" s="10">
        <f>_xlfn.LET(_xlpm.d,(K6345,L6345),MAX(_xlpm.d)-MIN(_xlpm.d))</f>
        <v>3</v>
      </c>
      <c r="O6345" s="1" t="str">
        <f>_xlfn.LET(_xlpm.sep,":",_xlpm.w,$G6345,_xlfn.CONCAT("~",RIGHT(_xlpm.w,LEN(_xlpm.w)-FIND(_xlpm.sep,_xlpm.w)),"~"))</f>
        <v>~ffiry~</v>
      </c>
      <c r="P6345" s="1" t="str">
        <f>_xlfn.LET(_xlpm.sep,":",_xlpm.w,$G6345,_xlfn.CONCAT("[",LEFT(_xlpm.w,FIND(_xlpm.sep,_xlpm.w)-1),"]"))</f>
        <v>[fɪ]</v>
      </c>
      <c r="Q6345" s="14" cm="1">
        <f t="array" ref="Q6345">SUM(_xlfn._xlws.FILTER($H$2:$H$7117,_xlfn.MAP($O$2:$O$7117,_xlfn.LAMBDA(_xlpm.x,_xlpm.x=$O6345))))</f>
        <v>4.9701789264413521E-5</v>
      </c>
      <c r="R6345" s="14">
        <f>$H6345/Q6345</f>
        <v>1</v>
      </c>
      <c r="S6345" s="14" cm="1">
        <f t="array" ref="S6345">SUM(_xlfn._xlws.FILTER($H$2:$H$7117,_xlfn.MAP($P$2:$P$7117,_xlfn.LAMBDA(_xlpm.x,_xlpm.x=$P6345))))</f>
        <v>1.2723658051689858E-2</v>
      </c>
      <c r="T6345" s="14">
        <f>$H6345/S6345</f>
        <v>3.9062500000000009E-3</v>
      </c>
      <c r="U6345" s="14">
        <f>_xlfn.LET(_xlpm.freq,F6345,_xlpm.size,M6345+1,_xlpm.F,V6345,LOG(1+_xlpm.freq)*LOG(1+_xlpm.size)*_xlpm.F)</f>
        <v>1.9797654421877882E-3</v>
      </c>
      <c r="V6345" s="14">
        <f>_xlfn.LET(_xlpm.a,T6345,_xlpm.b,R6345,2*_xlpm.a*_xlpm.b/(_xlpm.a+_xlpm.b))</f>
        <v>7.7821011673151769E-3</v>
      </c>
      <c r="W6345" s="14">
        <f>_xlfn.LET(_xlpm.p,R6345,_xlpm.q,T6345,LOG(_xlpm.p/_xlpm.q))</f>
        <v>2.4082399653118496</v>
      </c>
      <c r="X6345" s="2"/>
    </row>
    <row r="6346" spans="1:24">
      <c r="A6346" s="1" t="str">
        <f>_xlfn.LET(_xlpm.sep," : ",CONCATENATE(O6346,_xlpm.sep,P6346))</f>
        <v>~ffy'r~ : [fɪ]</v>
      </c>
      <c r="B6346" s="1">
        <f>_xlfn.LET(_xlpm.d,$G6346,_xlpm.k,_xlfn.CONCAT(LEFT(TRIM(B$1),1),"*"),COUNTIF(_xlpm.d,_xlpm.k))</f>
        <v>0</v>
      </c>
      <c r="C6346" s="1">
        <f>_xlfn.LET(_xlpm.d,$G6346,_xlpm.k,_xlfn.CONCAT(LEFT(TRIM(C$1),1),"*"),COUNTIF(_xlpm.d,_xlpm.k))</f>
        <v>0</v>
      </c>
      <c r="D6346" s="1">
        <f>_xlfn.LET(_xlpm.d,$G6346,_xlpm.k,_xlfn.CONCAT(LEFT(TRIM(D$1),1),"*"),COUNTIF(_xlpm.d,_xlpm.k))</f>
        <v>0</v>
      </c>
      <c r="E6346" s="1">
        <f>LOG(F6346+1,10)</f>
        <v>0.30102999566398114</v>
      </c>
      <c r="F6346" s="7">
        <v>1</v>
      </c>
      <c r="G6346" s="9" t="s">
        <v>1045</v>
      </c>
      <c r="H6346" s="4">
        <f>F6346/freq.sum.r6e</f>
        <v>4.9701789264413521E-5</v>
      </c>
      <c r="I6346" s="1" t="str">
        <f>_xlfn.LET(_xlpm.sep,":",_xlpm.w,$G6346,LEFT(_xlpm.w,FIND(_xlpm.sep,_xlpm.w)-1))</f>
        <v>fɪ</v>
      </c>
      <c r="J6346" s="1" t="str">
        <f>_xlfn.LET(_xlpm.sep,":",_xlpm.w,$G6346,RIGHT(_xlpm.w,LEN(_xlpm.w)-FIND(_xlpm.sep,_xlpm.w)))</f>
        <v>ffy'r</v>
      </c>
      <c r="K6346" s="10">
        <f>_xlfn.LET(_xlpm.w,I6346,LEN(_xlpm.w))</f>
        <v>2</v>
      </c>
      <c r="L6346" s="10">
        <f>_xlfn.LET(_xlpm.w,J6346,LEN(_xlpm.w))</f>
        <v>5</v>
      </c>
      <c r="M6346" s="10">
        <f>_xlfn.LET(_xlpm.a,K6346,_xlpm.b,L6346,MAX(_xlpm.a,_xlpm.b))</f>
        <v>5</v>
      </c>
      <c r="N6346" s="10">
        <f>_xlfn.LET(_xlpm.d,(K6346,L6346),MAX(_xlpm.d)-MIN(_xlpm.d))</f>
        <v>3</v>
      </c>
      <c r="O6346" s="1" t="str">
        <f>_xlfn.LET(_xlpm.sep,":",_xlpm.w,$G6346,_xlfn.CONCAT("~",RIGHT(_xlpm.w,LEN(_xlpm.w)-FIND(_xlpm.sep,_xlpm.w)),"~"))</f>
        <v>~ffy'r~</v>
      </c>
      <c r="P6346" s="1" t="str">
        <f>_xlfn.LET(_xlpm.sep,":",_xlpm.w,$G6346,_xlfn.CONCAT("[",LEFT(_xlpm.w,FIND(_xlpm.sep,_xlpm.w)-1),"]"))</f>
        <v>[fɪ]</v>
      </c>
      <c r="Q6346" s="14" cm="1">
        <f t="array" ref="Q6346">SUM(_xlfn._xlws.FILTER($H$2:$H$7117,_xlfn.MAP($O$2:$O$7117,_xlfn.LAMBDA(_xlpm.x,_xlpm.x=$O6346))))</f>
        <v>4.9701789264413521E-5</v>
      </c>
      <c r="R6346" s="14">
        <f>$H6346/Q6346</f>
        <v>1</v>
      </c>
      <c r="S6346" s="14" cm="1">
        <f t="array" ref="S6346">SUM(_xlfn._xlws.FILTER($H$2:$H$7117,_xlfn.MAP($P$2:$P$7117,_xlfn.LAMBDA(_xlpm.x,_xlpm.x=$P6346))))</f>
        <v>1.2723658051689858E-2</v>
      </c>
      <c r="T6346" s="14">
        <f>$H6346/S6346</f>
        <v>3.9062500000000009E-3</v>
      </c>
      <c r="U6346" s="14">
        <f>_xlfn.LET(_xlpm.freq,F6346,_xlpm.size,M6346+1,_xlpm.F,V6346,LOG(1+_xlpm.freq)*LOG(1+_xlpm.size)*_xlpm.F)</f>
        <v>1.9797654421877882E-3</v>
      </c>
      <c r="V6346" s="14">
        <f>_xlfn.LET(_xlpm.a,T6346,_xlpm.b,R6346,2*_xlpm.a*_xlpm.b/(_xlpm.a+_xlpm.b))</f>
        <v>7.7821011673151769E-3</v>
      </c>
      <c r="W6346" s="14">
        <f>_xlfn.LET(_xlpm.p,R6346,_xlpm.q,T6346,LOG(_xlpm.p/_xlpm.q))</f>
        <v>2.4082399653118496</v>
      </c>
      <c r="X6346" s="2"/>
    </row>
    <row r="6347" spans="1:24">
      <c r="A6347" s="1" t="str">
        <f>_xlfn.LET(_xlpm.sep," : ",CONCATENATE(O6347,_xlpm.sep,P6347))</f>
        <v>~ffyry~ : [fɪ]</v>
      </c>
      <c r="B6347" s="1">
        <f>_xlfn.LET(_xlpm.d,$G6347,_xlpm.k,_xlfn.CONCAT(LEFT(TRIM(B$1),1),"*"),COUNTIF(_xlpm.d,_xlpm.k))</f>
        <v>0</v>
      </c>
      <c r="C6347" s="1">
        <f>_xlfn.LET(_xlpm.d,$G6347,_xlpm.k,_xlfn.CONCAT(LEFT(TRIM(C$1),1),"*"),COUNTIF(_xlpm.d,_xlpm.k))</f>
        <v>0</v>
      </c>
      <c r="D6347" s="1">
        <f>_xlfn.LET(_xlpm.d,$G6347,_xlpm.k,_xlfn.CONCAT(LEFT(TRIM(D$1),1),"*"),COUNTIF(_xlpm.d,_xlpm.k))</f>
        <v>0</v>
      </c>
      <c r="E6347" s="1">
        <f>LOG(F6347+1,10)</f>
        <v>0.30102999566398114</v>
      </c>
      <c r="F6347" s="7">
        <v>1</v>
      </c>
      <c r="G6347" s="9" t="s">
        <v>1050</v>
      </c>
      <c r="H6347" s="4">
        <f>F6347/freq.sum.r6e</f>
        <v>4.9701789264413521E-5</v>
      </c>
      <c r="I6347" s="1" t="str">
        <f>_xlfn.LET(_xlpm.sep,":",_xlpm.w,$G6347,LEFT(_xlpm.w,FIND(_xlpm.sep,_xlpm.w)-1))</f>
        <v>fɪ</v>
      </c>
      <c r="J6347" s="1" t="str">
        <f>_xlfn.LET(_xlpm.sep,":",_xlpm.w,$G6347,RIGHT(_xlpm.w,LEN(_xlpm.w)-FIND(_xlpm.sep,_xlpm.w)))</f>
        <v>ffyry</v>
      </c>
      <c r="K6347" s="10">
        <f>_xlfn.LET(_xlpm.w,I6347,LEN(_xlpm.w))</f>
        <v>2</v>
      </c>
      <c r="L6347" s="10">
        <f>_xlfn.LET(_xlpm.w,J6347,LEN(_xlpm.w))</f>
        <v>5</v>
      </c>
      <c r="M6347" s="10">
        <f>_xlfn.LET(_xlpm.a,K6347,_xlpm.b,L6347,MAX(_xlpm.a,_xlpm.b))</f>
        <v>5</v>
      </c>
      <c r="N6347" s="10">
        <f>_xlfn.LET(_xlpm.d,(K6347,L6347),MAX(_xlpm.d)-MIN(_xlpm.d))</f>
        <v>3</v>
      </c>
      <c r="O6347" s="1" t="str">
        <f>_xlfn.LET(_xlpm.sep,":",_xlpm.w,$G6347,_xlfn.CONCAT("~",RIGHT(_xlpm.w,LEN(_xlpm.w)-FIND(_xlpm.sep,_xlpm.w)),"~"))</f>
        <v>~ffyry~</v>
      </c>
      <c r="P6347" s="1" t="str">
        <f>_xlfn.LET(_xlpm.sep,":",_xlpm.w,$G6347,_xlfn.CONCAT("[",LEFT(_xlpm.w,FIND(_xlpm.sep,_xlpm.w)-1),"]"))</f>
        <v>[fɪ]</v>
      </c>
      <c r="Q6347" s="14" cm="1">
        <f t="array" ref="Q6347">SUM(_xlfn._xlws.FILTER($H$2:$H$7117,_xlfn.MAP($O$2:$O$7117,_xlfn.LAMBDA(_xlpm.x,_xlpm.x=$O6347))))</f>
        <v>4.9701789264413521E-5</v>
      </c>
      <c r="R6347" s="14">
        <f>$H6347/Q6347</f>
        <v>1</v>
      </c>
      <c r="S6347" s="14" cm="1">
        <f t="array" ref="S6347">SUM(_xlfn._xlws.FILTER($H$2:$H$7117,_xlfn.MAP($P$2:$P$7117,_xlfn.LAMBDA(_xlpm.x,_xlpm.x=$P6347))))</f>
        <v>1.2723658051689858E-2</v>
      </c>
      <c r="T6347" s="14">
        <f>$H6347/S6347</f>
        <v>3.9062500000000009E-3</v>
      </c>
      <c r="U6347" s="14">
        <f>_xlfn.LET(_xlpm.freq,F6347,_xlpm.size,M6347+1,_xlpm.F,V6347,LOG(1+_xlpm.freq)*LOG(1+_xlpm.size)*_xlpm.F)</f>
        <v>1.9797654421877882E-3</v>
      </c>
      <c r="V6347" s="14">
        <f>_xlfn.LET(_xlpm.a,T6347,_xlpm.b,R6347,2*_xlpm.a*_xlpm.b/(_xlpm.a+_xlpm.b))</f>
        <v>7.7821011673151769E-3</v>
      </c>
      <c r="W6347" s="14">
        <f>_xlfn.LET(_xlpm.p,R6347,_xlpm.q,T6347,LOG(_xlpm.p/_xlpm.q))</f>
        <v>2.4082399653118496</v>
      </c>
      <c r="X6347" s="2"/>
    </row>
    <row r="6348" spans="1:24">
      <c r="A6348" s="1" t="str">
        <f>_xlfn.LET(_xlpm.sep," : ",CONCATENATE(O6348,_xlpm.sep,P6348))</f>
        <v>~phi'r~ : [fɪ]</v>
      </c>
      <c r="B6348" s="1">
        <f>_xlfn.LET(_xlpm.d,$G6348,_xlpm.k,_xlfn.CONCAT(LEFT(TRIM(B$1),1),"*"),COUNTIF(_xlpm.d,_xlpm.k))</f>
        <v>0</v>
      </c>
      <c r="C6348" s="1">
        <f>_xlfn.LET(_xlpm.d,$G6348,_xlpm.k,_xlfn.CONCAT(LEFT(TRIM(C$1),1),"*"),COUNTIF(_xlpm.d,_xlpm.k))</f>
        <v>0</v>
      </c>
      <c r="D6348" s="1">
        <f>_xlfn.LET(_xlpm.d,$G6348,_xlpm.k,_xlfn.CONCAT(LEFT(TRIM(D$1),1),"*"),COUNTIF(_xlpm.d,_xlpm.k))</f>
        <v>0</v>
      </c>
      <c r="E6348" s="1">
        <f>LOG(F6348+1,10)</f>
        <v>0.30102999566398114</v>
      </c>
      <c r="F6348" s="7">
        <v>1</v>
      </c>
      <c r="G6348" s="9" t="s">
        <v>1096</v>
      </c>
      <c r="H6348" s="4">
        <f>F6348/freq.sum.r6e</f>
        <v>4.9701789264413521E-5</v>
      </c>
      <c r="I6348" s="1" t="str">
        <f>_xlfn.LET(_xlpm.sep,":",_xlpm.w,$G6348,LEFT(_xlpm.w,FIND(_xlpm.sep,_xlpm.w)-1))</f>
        <v>fɪ</v>
      </c>
      <c r="J6348" s="1" t="str">
        <f>_xlfn.LET(_xlpm.sep,":",_xlpm.w,$G6348,RIGHT(_xlpm.w,LEN(_xlpm.w)-FIND(_xlpm.sep,_xlpm.w)))</f>
        <v>phi'r</v>
      </c>
      <c r="K6348" s="10">
        <f>_xlfn.LET(_xlpm.w,I6348,LEN(_xlpm.w))</f>
        <v>2</v>
      </c>
      <c r="L6348" s="10">
        <f>_xlfn.LET(_xlpm.w,J6348,LEN(_xlpm.w))</f>
        <v>5</v>
      </c>
      <c r="M6348" s="10">
        <f>_xlfn.LET(_xlpm.a,K6348,_xlpm.b,L6348,MAX(_xlpm.a,_xlpm.b))</f>
        <v>5</v>
      </c>
      <c r="N6348" s="10">
        <f>_xlfn.LET(_xlpm.d,(K6348,L6348),MAX(_xlpm.d)-MIN(_xlpm.d))</f>
        <v>3</v>
      </c>
      <c r="O6348" s="1" t="str">
        <f>_xlfn.LET(_xlpm.sep,":",_xlpm.w,$G6348,_xlfn.CONCAT("~",RIGHT(_xlpm.w,LEN(_xlpm.w)-FIND(_xlpm.sep,_xlpm.w)),"~"))</f>
        <v>~phi'r~</v>
      </c>
      <c r="P6348" s="1" t="str">
        <f>_xlfn.LET(_xlpm.sep,":",_xlpm.w,$G6348,_xlfn.CONCAT("[",LEFT(_xlpm.w,FIND(_xlpm.sep,_xlpm.w)-1),"]"))</f>
        <v>[fɪ]</v>
      </c>
      <c r="Q6348" s="14" cm="1">
        <f t="array" ref="Q6348">SUM(_xlfn._xlws.FILTER($H$2:$H$7117,_xlfn.MAP($O$2:$O$7117,_xlfn.LAMBDA(_xlpm.x,_xlpm.x=$O6348))))</f>
        <v>4.9701789264413521E-5</v>
      </c>
      <c r="R6348" s="14">
        <f>$H6348/Q6348</f>
        <v>1</v>
      </c>
      <c r="S6348" s="14" cm="1">
        <f t="array" ref="S6348">SUM(_xlfn._xlws.FILTER($H$2:$H$7117,_xlfn.MAP($P$2:$P$7117,_xlfn.LAMBDA(_xlpm.x,_xlpm.x=$P6348))))</f>
        <v>1.2723658051689858E-2</v>
      </c>
      <c r="T6348" s="14">
        <f>$H6348/S6348</f>
        <v>3.9062500000000009E-3</v>
      </c>
      <c r="U6348" s="14">
        <f>_xlfn.LET(_xlpm.freq,F6348,_xlpm.size,M6348+1,_xlpm.F,V6348,LOG(1+_xlpm.freq)*LOG(1+_xlpm.size)*_xlpm.F)</f>
        <v>1.9797654421877882E-3</v>
      </c>
      <c r="V6348" s="14">
        <f>_xlfn.LET(_xlpm.a,T6348,_xlpm.b,R6348,2*_xlpm.a*_xlpm.b/(_xlpm.a+_xlpm.b))</f>
        <v>7.7821011673151769E-3</v>
      </c>
      <c r="W6348" s="14">
        <f>_xlfn.LET(_xlpm.p,R6348,_xlpm.q,T6348,LOG(_xlpm.p/_xlpm.q))</f>
        <v>2.4082399653118496</v>
      </c>
      <c r="X6348" s="2"/>
    </row>
    <row r="6349" spans="1:24">
      <c r="A6349" s="1" t="str">
        <f>_xlfn.LET(_xlpm.sep," : ",CONCATENATE(O6349,_xlpm.sep,P6349))</f>
        <v>~phiry~ : [fɪ]</v>
      </c>
      <c r="B6349" s="1">
        <f>_xlfn.LET(_xlpm.d,$G6349,_xlpm.k,_xlfn.CONCAT(LEFT(TRIM(B$1),1),"*"),COUNTIF(_xlpm.d,_xlpm.k))</f>
        <v>0</v>
      </c>
      <c r="C6349" s="1">
        <f>_xlfn.LET(_xlpm.d,$G6349,_xlpm.k,_xlfn.CONCAT(LEFT(TRIM(C$1),1),"*"),COUNTIF(_xlpm.d,_xlpm.k))</f>
        <v>0</v>
      </c>
      <c r="D6349" s="1">
        <f>_xlfn.LET(_xlpm.d,$G6349,_xlpm.k,_xlfn.CONCAT(LEFT(TRIM(D$1),1),"*"),COUNTIF(_xlpm.d,_xlpm.k))</f>
        <v>0</v>
      </c>
      <c r="E6349" s="1">
        <f>LOG(F6349+1,10)</f>
        <v>0.30102999566398114</v>
      </c>
      <c r="F6349" s="7">
        <v>1</v>
      </c>
      <c r="G6349" s="9" t="s">
        <v>1101</v>
      </c>
      <c r="H6349" s="4">
        <f>F6349/freq.sum.r6e</f>
        <v>4.9701789264413521E-5</v>
      </c>
      <c r="I6349" s="1" t="str">
        <f>_xlfn.LET(_xlpm.sep,":",_xlpm.w,$G6349,LEFT(_xlpm.w,FIND(_xlpm.sep,_xlpm.w)-1))</f>
        <v>fɪ</v>
      </c>
      <c r="J6349" s="1" t="str">
        <f>_xlfn.LET(_xlpm.sep,":",_xlpm.w,$G6349,RIGHT(_xlpm.w,LEN(_xlpm.w)-FIND(_xlpm.sep,_xlpm.w)))</f>
        <v>phiry</v>
      </c>
      <c r="K6349" s="10">
        <f>_xlfn.LET(_xlpm.w,I6349,LEN(_xlpm.w))</f>
        <v>2</v>
      </c>
      <c r="L6349" s="10">
        <f>_xlfn.LET(_xlpm.w,J6349,LEN(_xlpm.w))</f>
        <v>5</v>
      </c>
      <c r="M6349" s="10">
        <f>_xlfn.LET(_xlpm.a,K6349,_xlpm.b,L6349,MAX(_xlpm.a,_xlpm.b))</f>
        <v>5</v>
      </c>
      <c r="N6349" s="10">
        <f>_xlfn.LET(_xlpm.d,(K6349,L6349),MAX(_xlpm.d)-MIN(_xlpm.d))</f>
        <v>3</v>
      </c>
      <c r="O6349" s="1" t="str">
        <f>_xlfn.LET(_xlpm.sep,":",_xlpm.w,$G6349,_xlfn.CONCAT("~",RIGHT(_xlpm.w,LEN(_xlpm.w)-FIND(_xlpm.sep,_xlpm.w)),"~"))</f>
        <v>~phiry~</v>
      </c>
      <c r="P6349" s="1" t="str">
        <f>_xlfn.LET(_xlpm.sep,":",_xlpm.w,$G6349,_xlfn.CONCAT("[",LEFT(_xlpm.w,FIND(_xlpm.sep,_xlpm.w)-1),"]"))</f>
        <v>[fɪ]</v>
      </c>
      <c r="Q6349" s="14" cm="1">
        <f t="array" ref="Q6349">SUM(_xlfn._xlws.FILTER($H$2:$H$7117,_xlfn.MAP($O$2:$O$7117,_xlfn.LAMBDA(_xlpm.x,_xlpm.x=$O6349))))</f>
        <v>4.9701789264413521E-5</v>
      </c>
      <c r="R6349" s="14">
        <f>$H6349/Q6349</f>
        <v>1</v>
      </c>
      <c r="S6349" s="14" cm="1">
        <f t="array" ref="S6349">SUM(_xlfn._xlws.FILTER($H$2:$H$7117,_xlfn.MAP($P$2:$P$7117,_xlfn.LAMBDA(_xlpm.x,_xlpm.x=$P6349))))</f>
        <v>1.2723658051689858E-2</v>
      </c>
      <c r="T6349" s="14">
        <f>$H6349/S6349</f>
        <v>3.9062500000000009E-3</v>
      </c>
      <c r="U6349" s="14">
        <f>_xlfn.LET(_xlpm.freq,F6349,_xlpm.size,M6349+1,_xlpm.F,V6349,LOG(1+_xlpm.freq)*LOG(1+_xlpm.size)*_xlpm.F)</f>
        <v>1.9797654421877882E-3</v>
      </c>
      <c r="V6349" s="14">
        <f>_xlfn.LET(_xlpm.a,T6349,_xlpm.b,R6349,2*_xlpm.a*_xlpm.b/(_xlpm.a+_xlpm.b))</f>
        <v>7.7821011673151769E-3</v>
      </c>
      <c r="W6349" s="14">
        <f>_xlfn.LET(_xlpm.p,R6349,_xlpm.q,T6349,LOG(_xlpm.p/_xlpm.q))</f>
        <v>2.4082399653118496</v>
      </c>
      <c r="X6349" s="2"/>
    </row>
    <row r="6350" spans="1:24">
      <c r="A6350" s="1" t="str">
        <f>_xlfn.LET(_xlpm.sep," : ",CONCATENATE(O6350,_xlpm.sep,P6350))</f>
        <v>~phy'r~ : [fɪ]</v>
      </c>
      <c r="B6350" s="1">
        <f>_xlfn.LET(_xlpm.d,$G6350,_xlpm.k,_xlfn.CONCAT(LEFT(TRIM(B$1),1),"*"),COUNTIF(_xlpm.d,_xlpm.k))</f>
        <v>0</v>
      </c>
      <c r="C6350" s="1">
        <f>_xlfn.LET(_xlpm.d,$G6350,_xlpm.k,_xlfn.CONCAT(LEFT(TRIM(C$1),1),"*"),COUNTIF(_xlpm.d,_xlpm.k))</f>
        <v>0</v>
      </c>
      <c r="D6350" s="1">
        <f>_xlfn.LET(_xlpm.d,$G6350,_xlpm.k,_xlfn.CONCAT(LEFT(TRIM(D$1),1),"*"),COUNTIF(_xlpm.d,_xlpm.k))</f>
        <v>0</v>
      </c>
      <c r="E6350" s="1">
        <f>LOG(F6350+1,10)</f>
        <v>0.30102999566398114</v>
      </c>
      <c r="F6350" s="7">
        <v>1</v>
      </c>
      <c r="G6350" s="9" t="s">
        <v>1107</v>
      </c>
      <c r="H6350" s="4">
        <f>F6350/freq.sum.r6e</f>
        <v>4.9701789264413521E-5</v>
      </c>
      <c r="I6350" s="1" t="str">
        <f>_xlfn.LET(_xlpm.sep,":",_xlpm.w,$G6350,LEFT(_xlpm.w,FIND(_xlpm.sep,_xlpm.w)-1))</f>
        <v>fɪ</v>
      </c>
      <c r="J6350" s="1" t="str">
        <f>_xlfn.LET(_xlpm.sep,":",_xlpm.w,$G6350,RIGHT(_xlpm.w,LEN(_xlpm.w)-FIND(_xlpm.sep,_xlpm.w)))</f>
        <v>phy'r</v>
      </c>
      <c r="K6350" s="10">
        <f>_xlfn.LET(_xlpm.w,I6350,LEN(_xlpm.w))</f>
        <v>2</v>
      </c>
      <c r="L6350" s="10">
        <f>_xlfn.LET(_xlpm.w,J6350,LEN(_xlpm.w))</f>
        <v>5</v>
      </c>
      <c r="M6350" s="10">
        <f>_xlfn.LET(_xlpm.a,K6350,_xlpm.b,L6350,MAX(_xlpm.a,_xlpm.b))</f>
        <v>5</v>
      </c>
      <c r="N6350" s="10">
        <f>_xlfn.LET(_xlpm.d,(K6350,L6350),MAX(_xlpm.d)-MIN(_xlpm.d))</f>
        <v>3</v>
      </c>
      <c r="O6350" s="1" t="str">
        <f>_xlfn.LET(_xlpm.sep,":",_xlpm.w,$G6350,_xlfn.CONCAT("~",RIGHT(_xlpm.w,LEN(_xlpm.w)-FIND(_xlpm.sep,_xlpm.w)),"~"))</f>
        <v>~phy'r~</v>
      </c>
      <c r="P6350" s="1" t="str">
        <f>_xlfn.LET(_xlpm.sep,":",_xlpm.w,$G6350,_xlfn.CONCAT("[",LEFT(_xlpm.w,FIND(_xlpm.sep,_xlpm.w)-1),"]"))</f>
        <v>[fɪ]</v>
      </c>
      <c r="Q6350" s="14" cm="1">
        <f t="array" ref="Q6350">SUM(_xlfn._xlws.FILTER($H$2:$H$7117,_xlfn.MAP($O$2:$O$7117,_xlfn.LAMBDA(_xlpm.x,_xlpm.x=$O6350))))</f>
        <v>4.9701789264413521E-5</v>
      </c>
      <c r="R6350" s="14">
        <f>$H6350/Q6350</f>
        <v>1</v>
      </c>
      <c r="S6350" s="14" cm="1">
        <f t="array" ref="S6350">SUM(_xlfn._xlws.FILTER($H$2:$H$7117,_xlfn.MAP($P$2:$P$7117,_xlfn.LAMBDA(_xlpm.x,_xlpm.x=$P6350))))</f>
        <v>1.2723658051689858E-2</v>
      </c>
      <c r="T6350" s="14">
        <f>$H6350/S6350</f>
        <v>3.9062500000000009E-3</v>
      </c>
      <c r="U6350" s="14">
        <f>_xlfn.LET(_xlpm.freq,F6350,_xlpm.size,M6350+1,_xlpm.F,V6350,LOG(1+_xlpm.freq)*LOG(1+_xlpm.size)*_xlpm.F)</f>
        <v>1.9797654421877882E-3</v>
      </c>
      <c r="V6350" s="14">
        <f>_xlfn.LET(_xlpm.a,T6350,_xlpm.b,R6350,2*_xlpm.a*_xlpm.b/(_xlpm.a+_xlpm.b))</f>
        <v>7.7821011673151769E-3</v>
      </c>
      <c r="W6350" s="14">
        <f>_xlfn.LET(_xlpm.p,R6350,_xlpm.q,T6350,LOG(_xlpm.p/_xlpm.q))</f>
        <v>2.4082399653118496</v>
      </c>
      <c r="X6350" s="2"/>
    </row>
    <row r="6351" spans="1:24">
      <c r="A6351" s="1" t="str">
        <f>_xlfn.LET(_xlpm.sep," : ",CONCATENATE(O6351,_xlpm.sep,P6351))</f>
        <v>~phyry~ : [fɪ]</v>
      </c>
      <c r="B6351" s="1">
        <f>_xlfn.LET(_xlpm.d,$G6351,_xlpm.k,_xlfn.CONCAT(LEFT(TRIM(B$1),1),"*"),COUNTIF(_xlpm.d,_xlpm.k))</f>
        <v>0</v>
      </c>
      <c r="C6351" s="1">
        <f>_xlfn.LET(_xlpm.d,$G6351,_xlpm.k,_xlfn.CONCAT(LEFT(TRIM(C$1),1),"*"),COUNTIF(_xlpm.d,_xlpm.k))</f>
        <v>0</v>
      </c>
      <c r="D6351" s="1">
        <f>_xlfn.LET(_xlpm.d,$G6351,_xlpm.k,_xlfn.CONCAT(LEFT(TRIM(D$1),1),"*"),COUNTIF(_xlpm.d,_xlpm.k))</f>
        <v>0</v>
      </c>
      <c r="E6351" s="1">
        <f>LOG(F6351+1,10)</f>
        <v>0.30102999566398114</v>
      </c>
      <c r="F6351" s="7">
        <v>1</v>
      </c>
      <c r="G6351" s="9" t="s">
        <v>1112</v>
      </c>
      <c r="H6351" s="4">
        <f>F6351/freq.sum.r6e</f>
        <v>4.9701789264413521E-5</v>
      </c>
      <c r="I6351" s="1" t="str">
        <f>_xlfn.LET(_xlpm.sep,":",_xlpm.w,$G6351,LEFT(_xlpm.w,FIND(_xlpm.sep,_xlpm.w)-1))</f>
        <v>fɪ</v>
      </c>
      <c r="J6351" s="1" t="str">
        <f>_xlfn.LET(_xlpm.sep,":",_xlpm.w,$G6351,RIGHT(_xlpm.w,LEN(_xlpm.w)-FIND(_xlpm.sep,_xlpm.w)))</f>
        <v>phyry</v>
      </c>
      <c r="K6351" s="10">
        <f>_xlfn.LET(_xlpm.w,I6351,LEN(_xlpm.w))</f>
        <v>2</v>
      </c>
      <c r="L6351" s="10">
        <f>_xlfn.LET(_xlpm.w,J6351,LEN(_xlpm.w))</f>
        <v>5</v>
      </c>
      <c r="M6351" s="10">
        <f>_xlfn.LET(_xlpm.a,K6351,_xlpm.b,L6351,MAX(_xlpm.a,_xlpm.b))</f>
        <v>5</v>
      </c>
      <c r="N6351" s="10">
        <f>_xlfn.LET(_xlpm.d,(K6351,L6351),MAX(_xlpm.d)-MIN(_xlpm.d))</f>
        <v>3</v>
      </c>
      <c r="O6351" s="1" t="str">
        <f>_xlfn.LET(_xlpm.sep,":",_xlpm.w,$G6351,_xlfn.CONCAT("~",RIGHT(_xlpm.w,LEN(_xlpm.w)-FIND(_xlpm.sep,_xlpm.w)),"~"))</f>
        <v>~phyry~</v>
      </c>
      <c r="P6351" s="1" t="str">
        <f>_xlfn.LET(_xlpm.sep,":",_xlpm.w,$G6351,_xlfn.CONCAT("[",LEFT(_xlpm.w,FIND(_xlpm.sep,_xlpm.w)-1),"]"))</f>
        <v>[fɪ]</v>
      </c>
      <c r="Q6351" s="14" cm="1">
        <f t="array" ref="Q6351">SUM(_xlfn._xlws.FILTER($H$2:$H$7117,_xlfn.MAP($O$2:$O$7117,_xlfn.LAMBDA(_xlpm.x,_xlpm.x=$O6351))))</f>
        <v>4.9701789264413521E-5</v>
      </c>
      <c r="R6351" s="14">
        <f>$H6351/Q6351</f>
        <v>1</v>
      </c>
      <c r="S6351" s="14" cm="1">
        <f t="array" ref="S6351">SUM(_xlfn._xlws.FILTER($H$2:$H$7117,_xlfn.MAP($P$2:$P$7117,_xlfn.LAMBDA(_xlpm.x,_xlpm.x=$P6351))))</f>
        <v>1.2723658051689858E-2</v>
      </c>
      <c r="T6351" s="14">
        <f>$H6351/S6351</f>
        <v>3.9062500000000009E-3</v>
      </c>
      <c r="U6351" s="14">
        <f>_xlfn.LET(_xlpm.freq,F6351,_xlpm.size,M6351+1,_xlpm.F,V6351,LOG(1+_xlpm.freq)*LOG(1+_xlpm.size)*_xlpm.F)</f>
        <v>1.9797654421877882E-3</v>
      </c>
      <c r="V6351" s="14">
        <f>_xlfn.LET(_xlpm.a,T6351,_xlpm.b,R6351,2*_xlpm.a*_xlpm.b/(_xlpm.a+_xlpm.b))</f>
        <v>7.7821011673151769E-3</v>
      </c>
      <c r="W6351" s="14">
        <f>_xlfn.LET(_xlpm.p,R6351,_xlpm.q,T6351,LOG(_xlpm.p/_xlpm.q))</f>
        <v>2.4082399653118496</v>
      </c>
      <c r="X6351" s="2"/>
    </row>
    <row r="6352" spans="1:24">
      <c r="A6352" s="1" t="str">
        <f>_xlfn.LET(_xlpm.sep," : ",CONCATENATE(O6352,_xlpm.sep,P6352))</f>
        <v>~cke'r~ : [kɪ]</v>
      </c>
      <c r="B6352" s="1">
        <f>_xlfn.LET(_xlpm.d,$G6352,_xlpm.k,_xlfn.CONCAT(LEFT(TRIM(B$1),1),"*"),COUNTIF(_xlpm.d,_xlpm.k))</f>
        <v>0</v>
      </c>
      <c r="C6352" s="1">
        <f>_xlfn.LET(_xlpm.d,$G6352,_xlpm.k,_xlfn.CONCAT(LEFT(TRIM(C$1),1),"*"),COUNTIF(_xlpm.d,_xlpm.k))</f>
        <v>0</v>
      </c>
      <c r="D6352" s="1">
        <f>_xlfn.LET(_xlpm.d,$G6352,_xlpm.k,_xlfn.CONCAT(LEFT(TRIM(D$1),1),"*"),COUNTIF(_xlpm.d,_xlpm.k))</f>
        <v>0</v>
      </c>
      <c r="E6352" s="1">
        <f>LOG(F6352+1,10)</f>
        <v>0.30102999566398114</v>
      </c>
      <c r="F6352" s="7">
        <v>1</v>
      </c>
      <c r="G6352" s="9" t="s">
        <v>1781</v>
      </c>
      <c r="H6352" s="4">
        <f>F6352/freq.sum.r6e</f>
        <v>4.9701789264413521E-5</v>
      </c>
      <c r="I6352" s="4" t="str">
        <f>_xlfn.LET(_xlpm.sep,":",_xlpm.w,$G6352,LEFT(_xlpm.w,FIND(_xlpm.sep,_xlpm.w)-1))</f>
        <v>kɪ</v>
      </c>
      <c r="J6352" s="4" t="str">
        <f>_xlfn.LET(_xlpm.sep,":",_xlpm.w,$G6352,RIGHT(_xlpm.w,LEN(_xlpm.w)-FIND(_xlpm.sep,_xlpm.w)))</f>
        <v>cke'r</v>
      </c>
      <c r="K6352" s="10">
        <f>_xlfn.LET(_xlpm.w,I6352,LEN(_xlpm.w))</f>
        <v>2</v>
      </c>
      <c r="L6352" s="10">
        <f>_xlfn.LET(_xlpm.w,J6352,LEN(_xlpm.w))</f>
        <v>5</v>
      </c>
      <c r="M6352" s="10">
        <f>_xlfn.LET(_xlpm.a,K6352,_xlpm.b,L6352,MAX(_xlpm.a,_xlpm.b))</f>
        <v>5</v>
      </c>
      <c r="N6352" s="10">
        <f>_xlfn.LET(_xlpm.d,(K6352,L6352),MAX(_xlpm.d)-MIN(_xlpm.d))</f>
        <v>3</v>
      </c>
      <c r="O6352" s="1" t="str">
        <f>_xlfn.LET(_xlpm.sep,":",_xlpm.w,$G6352,_xlfn.CONCAT("~",RIGHT(_xlpm.w,LEN(_xlpm.w)-FIND(_xlpm.sep,_xlpm.w)),"~"))</f>
        <v>~cke'r~</v>
      </c>
      <c r="P6352" s="1" t="str">
        <f>_xlfn.LET(_xlpm.sep,":",_xlpm.w,$G6352,_xlfn.CONCAT("[",LEFT(_xlpm.w,FIND(_xlpm.sep,_xlpm.w)-1),"]"))</f>
        <v>[kɪ]</v>
      </c>
      <c r="Q6352" s="14" cm="1">
        <f t="array" ref="Q6352">SUM(_xlfn._xlws.FILTER($H$2:$H$7109,_xlfn.MAP($O$2:$O$7109,_xlfn.LAMBDA(_xlpm.x,_xlpm.x=$O6352))))</f>
        <v>4.9701789264413521E-5</v>
      </c>
      <c r="R6352" s="14">
        <f>$H6352/Q6352</f>
        <v>1</v>
      </c>
      <c r="S6352" s="14" cm="1">
        <f t="array" ref="S6352">SUM(_xlfn._xlws.FILTER($H$2:$H$7109,_xlfn.MAP($P$2:$P$7109,_xlfn.LAMBDA(_xlpm.x,_xlpm.x=$P6352))))</f>
        <v>1.431411530815109E-2</v>
      </c>
      <c r="T6352" s="14">
        <f>$H6352/S6352</f>
        <v>3.4722222222222233E-3</v>
      </c>
      <c r="U6352" s="14">
        <f>_xlfn.LET(_xlpm.freq,F6352,_xlpm.size,M6352+1,_xlpm.F,V6352,LOG(1+_xlpm.freq)*LOG(1+_xlpm.size)*_xlpm.F)</f>
        <v>1.7605526596618049E-3</v>
      </c>
      <c r="V6352" s="14">
        <f>_xlfn.LET(_xlpm.a,T6352,_xlpm.b,R6352,2*_xlpm.a*_xlpm.b/(_xlpm.a+_xlpm.b))</f>
        <v>6.9204152249134968E-3</v>
      </c>
      <c r="W6352" s="14">
        <f>_xlfn.LET(_xlpm.p,R6352,_xlpm.q,T6352,LOG(_xlpm.p/_xlpm.q))</f>
        <v>2.4593924877592306</v>
      </c>
      <c r="X6352" s="2"/>
    </row>
    <row r="6353" spans="1:24">
      <c r="A6353" s="1" t="str">
        <f>_xlfn.LET(_xlpm.sep," : ",CONCATENATE(O6353,_xlpm.sep,P6353))</f>
        <v>~ckery~ : [kɪ]</v>
      </c>
      <c r="B6353" s="1">
        <f>_xlfn.LET(_xlpm.d,$G6353,_xlpm.k,_xlfn.CONCAT(LEFT(TRIM(B$1),1),"*"),COUNTIF(_xlpm.d,_xlpm.k))</f>
        <v>0</v>
      </c>
      <c r="C6353" s="1">
        <f>_xlfn.LET(_xlpm.d,$G6353,_xlpm.k,_xlfn.CONCAT(LEFT(TRIM(C$1),1),"*"),COUNTIF(_xlpm.d,_xlpm.k))</f>
        <v>0</v>
      </c>
      <c r="D6353" s="1">
        <f>_xlfn.LET(_xlpm.d,$G6353,_xlpm.k,_xlfn.CONCAT(LEFT(TRIM(D$1),1),"*"),COUNTIF(_xlpm.d,_xlpm.k))</f>
        <v>0</v>
      </c>
      <c r="E6353" s="1">
        <f>LOG(F6353+1,10)</f>
        <v>0.30102999566398114</v>
      </c>
      <c r="F6353" s="7">
        <v>1</v>
      </c>
      <c r="G6353" s="9" t="s">
        <v>1790</v>
      </c>
      <c r="H6353" s="4">
        <f>F6353/freq.sum.r6e</f>
        <v>4.9701789264413521E-5</v>
      </c>
      <c r="I6353" s="1" t="str">
        <f>_xlfn.LET(_xlpm.sep,":",_xlpm.w,$G6353,LEFT(_xlpm.w,FIND(_xlpm.sep,_xlpm.w)-1))</f>
        <v>kɪ</v>
      </c>
      <c r="J6353" s="1" t="str">
        <f>_xlfn.LET(_xlpm.sep,":",_xlpm.w,$G6353,RIGHT(_xlpm.w,LEN(_xlpm.w)-FIND(_xlpm.sep,_xlpm.w)))</f>
        <v>ckery</v>
      </c>
      <c r="K6353" s="10">
        <f>_xlfn.LET(_xlpm.w,I6353,LEN(_xlpm.w))</f>
        <v>2</v>
      </c>
      <c r="L6353" s="10">
        <f>_xlfn.LET(_xlpm.w,J6353,LEN(_xlpm.w))</f>
        <v>5</v>
      </c>
      <c r="M6353" s="10">
        <f>_xlfn.LET(_xlpm.a,K6353,_xlpm.b,L6353,MAX(_xlpm.a,_xlpm.b))</f>
        <v>5</v>
      </c>
      <c r="N6353" s="10">
        <f>_xlfn.LET(_xlpm.d,(K6353,L6353),MAX(_xlpm.d)-MIN(_xlpm.d))</f>
        <v>3</v>
      </c>
      <c r="O6353" s="1" t="str">
        <f>_xlfn.LET(_xlpm.sep,":",_xlpm.w,$G6353,_xlfn.CONCAT("~",RIGHT(_xlpm.w,LEN(_xlpm.w)-FIND(_xlpm.sep,_xlpm.w)),"~"))</f>
        <v>~ckery~</v>
      </c>
      <c r="P6353" s="1" t="str">
        <f>_xlfn.LET(_xlpm.sep,":",_xlpm.w,$G6353,_xlfn.CONCAT("[",LEFT(_xlpm.w,FIND(_xlpm.sep,_xlpm.w)-1),"]"))</f>
        <v>[kɪ]</v>
      </c>
      <c r="Q6353" s="14" cm="1">
        <f t="array" ref="Q6353">SUM(_xlfn._xlws.FILTER($H$2:$H$7117,_xlfn.MAP($O$2:$O$7117,_xlfn.LAMBDA(_xlpm.x,_xlpm.x=$O6353))))</f>
        <v>4.9701789264413521E-5</v>
      </c>
      <c r="R6353" s="14">
        <f>$H6353/Q6353</f>
        <v>1</v>
      </c>
      <c r="S6353" s="14" cm="1">
        <f t="array" ref="S6353">SUM(_xlfn._xlws.FILTER($H$2:$H$7117,_xlfn.MAP($P$2:$P$7117,_xlfn.LAMBDA(_xlpm.x,_xlpm.x=$P6353))))</f>
        <v>1.431411530815109E-2</v>
      </c>
      <c r="T6353" s="14">
        <f>$H6353/S6353</f>
        <v>3.4722222222222233E-3</v>
      </c>
      <c r="U6353" s="14">
        <f>_xlfn.LET(_xlpm.freq,F6353,_xlpm.size,M6353+1,_xlpm.F,V6353,LOG(1+_xlpm.freq)*LOG(1+_xlpm.size)*_xlpm.F)</f>
        <v>1.7605526596618049E-3</v>
      </c>
      <c r="V6353" s="14">
        <f>_xlfn.LET(_xlpm.a,T6353,_xlpm.b,R6353,2*_xlpm.a*_xlpm.b/(_xlpm.a+_xlpm.b))</f>
        <v>6.9204152249134968E-3</v>
      </c>
      <c r="W6353" s="14">
        <f>_xlfn.LET(_xlpm.p,R6353,_xlpm.q,T6353,LOG(_xlpm.p/_xlpm.q))</f>
        <v>2.4593924877592306</v>
      </c>
      <c r="X6353" s="2"/>
    </row>
    <row r="6354" spans="1:24">
      <c r="A6354" s="1" t="str">
        <f>_xlfn.LET(_xlpm.sep," : ",CONCATENATE(O6354,_xlpm.sep,P6354))</f>
        <v>~cki'r~ : [kɪ]</v>
      </c>
      <c r="B6354" s="1">
        <f>_xlfn.LET(_xlpm.d,$G6354,_xlpm.k,_xlfn.CONCAT(LEFT(TRIM(B$1),1),"*"),COUNTIF(_xlpm.d,_xlpm.k))</f>
        <v>0</v>
      </c>
      <c r="C6354" s="1">
        <f>_xlfn.LET(_xlpm.d,$G6354,_xlpm.k,_xlfn.CONCAT(LEFT(TRIM(C$1),1),"*"),COUNTIF(_xlpm.d,_xlpm.k))</f>
        <v>0</v>
      </c>
      <c r="D6354" s="1">
        <f>_xlfn.LET(_xlpm.d,$G6354,_xlpm.k,_xlfn.CONCAT(LEFT(TRIM(D$1),1),"*"),COUNTIF(_xlpm.d,_xlpm.k))</f>
        <v>0</v>
      </c>
      <c r="E6354" s="1">
        <f>LOG(F6354+1,10)</f>
        <v>0.30102999566398114</v>
      </c>
      <c r="F6354" s="7">
        <v>1</v>
      </c>
      <c r="G6354" s="9" t="s">
        <v>1793</v>
      </c>
      <c r="H6354" s="4">
        <f>F6354/freq.sum.r6e</f>
        <v>4.9701789264413521E-5</v>
      </c>
      <c r="I6354" s="1" t="str">
        <f>_xlfn.LET(_xlpm.sep,":",_xlpm.w,$G6354,LEFT(_xlpm.w,FIND(_xlpm.sep,_xlpm.w)-1))</f>
        <v>kɪ</v>
      </c>
      <c r="J6354" s="1" t="str">
        <f>_xlfn.LET(_xlpm.sep,":",_xlpm.w,$G6354,RIGHT(_xlpm.w,LEN(_xlpm.w)-FIND(_xlpm.sep,_xlpm.w)))</f>
        <v>cki'r</v>
      </c>
      <c r="K6354" s="10">
        <f>_xlfn.LET(_xlpm.w,I6354,LEN(_xlpm.w))</f>
        <v>2</v>
      </c>
      <c r="L6354" s="10">
        <f>_xlfn.LET(_xlpm.w,J6354,LEN(_xlpm.w))</f>
        <v>5</v>
      </c>
      <c r="M6354" s="10">
        <f>_xlfn.LET(_xlpm.a,K6354,_xlpm.b,L6354,MAX(_xlpm.a,_xlpm.b))</f>
        <v>5</v>
      </c>
      <c r="N6354" s="10">
        <f>_xlfn.LET(_xlpm.d,(K6354,L6354),MAX(_xlpm.d)-MIN(_xlpm.d))</f>
        <v>3</v>
      </c>
      <c r="O6354" s="1" t="str">
        <f>_xlfn.LET(_xlpm.sep,":",_xlpm.w,$G6354,_xlfn.CONCAT("~",RIGHT(_xlpm.w,LEN(_xlpm.w)-FIND(_xlpm.sep,_xlpm.w)),"~"))</f>
        <v>~cki'r~</v>
      </c>
      <c r="P6354" s="1" t="str">
        <f>_xlfn.LET(_xlpm.sep,":",_xlpm.w,$G6354,_xlfn.CONCAT("[",LEFT(_xlpm.w,FIND(_xlpm.sep,_xlpm.w)-1),"]"))</f>
        <v>[kɪ]</v>
      </c>
      <c r="Q6354" s="14" cm="1">
        <f t="array" ref="Q6354">SUM(_xlfn._xlws.FILTER($H$2:$H$7117,_xlfn.MAP($O$2:$O$7117,_xlfn.LAMBDA(_xlpm.x,_xlpm.x=$O6354))))</f>
        <v>4.9701789264413521E-5</v>
      </c>
      <c r="R6354" s="14">
        <f>$H6354/Q6354</f>
        <v>1</v>
      </c>
      <c r="S6354" s="14" cm="1">
        <f t="array" ref="S6354">SUM(_xlfn._xlws.FILTER($H$2:$H$7117,_xlfn.MAP($P$2:$P$7117,_xlfn.LAMBDA(_xlpm.x,_xlpm.x=$P6354))))</f>
        <v>1.431411530815109E-2</v>
      </c>
      <c r="T6354" s="14">
        <f>$H6354/S6354</f>
        <v>3.4722222222222233E-3</v>
      </c>
      <c r="U6354" s="14">
        <f>_xlfn.LET(_xlpm.freq,F6354,_xlpm.size,M6354+1,_xlpm.F,V6354,LOG(1+_xlpm.freq)*LOG(1+_xlpm.size)*_xlpm.F)</f>
        <v>1.7605526596618049E-3</v>
      </c>
      <c r="V6354" s="14">
        <f>_xlfn.LET(_xlpm.a,T6354,_xlpm.b,R6354,2*_xlpm.a*_xlpm.b/(_xlpm.a+_xlpm.b))</f>
        <v>6.9204152249134968E-3</v>
      </c>
      <c r="W6354" s="14">
        <f>_xlfn.LET(_xlpm.p,R6354,_xlpm.q,T6354,LOG(_xlpm.p/_xlpm.q))</f>
        <v>2.4593924877592306</v>
      </c>
      <c r="X6354" s="2"/>
    </row>
    <row r="6355" spans="1:24">
      <c r="A6355" s="1" t="str">
        <f>_xlfn.LET(_xlpm.sep," : ",CONCATENATE(O6355,_xlpm.sep,P6355))</f>
        <v>~ckiry~ : [kɪ]</v>
      </c>
      <c r="B6355" s="1">
        <f>_xlfn.LET(_xlpm.d,$G6355,_xlpm.k,_xlfn.CONCAT(LEFT(TRIM(B$1),1),"*"),COUNTIF(_xlpm.d,_xlpm.k))</f>
        <v>0</v>
      </c>
      <c r="C6355" s="1">
        <f>_xlfn.LET(_xlpm.d,$G6355,_xlpm.k,_xlfn.CONCAT(LEFT(TRIM(C$1),1),"*"),COUNTIF(_xlpm.d,_xlpm.k))</f>
        <v>0</v>
      </c>
      <c r="D6355" s="1">
        <f>_xlfn.LET(_xlpm.d,$G6355,_xlpm.k,_xlfn.CONCAT(LEFT(TRIM(D$1),1),"*"),COUNTIF(_xlpm.d,_xlpm.k))</f>
        <v>0</v>
      </c>
      <c r="E6355" s="1">
        <f>LOG(F6355+1,10)</f>
        <v>0.30102999566398114</v>
      </c>
      <c r="F6355" s="7">
        <v>1</v>
      </c>
      <c r="G6355" s="9" t="s">
        <v>1798</v>
      </c>
      <c r="H6355" s="4">
        <f>F6355/freq.sum.r6e</f>
        <v>4.9701789264413521E-5</v>
      </c>
      <c r="I6355" s="4" t="str">
        <f>_xlfn.LET(_xlpm.sep,":",_xlpm.w,$G6355,LEFT(_xlpm.w,FIND(_xlpm.sep,_xlpm.w)-1))</f>
        <v>kɪ</v>
      </c>
      <c r="J6355" s="4" t="str">
        <f>_xlfn.LET(_xlpm.sep,":",_xlpm.w,$G6355,RIGHT(_xlpm.w,LEN(_xlpm.w)-FIND(_xlpm.sep,_xlpm.w)))</f>
        <v>ckiry</v>
      </c>
      <c r="K6355" s="10">
        <f>_xlfn.LET(_xlpm.w,I6355,LEN(_xlpm.w))</f>
        <v>2</v>
      </c>
      <c r="L6355" s="10">
        <f>_xlfn.LET(_xlpm.w,J6355,LEN(_xlpm.w))</f>
        <v>5</v>
      </c>
      <c r="M6355" s="10">
        <f>_xlfn.LET(_xlpm.a,K6355,_xlpm.b,L6355,MAX(_xlpm.a,_xlpm.b))</f>
        <v>5</v>
      </c>
      <c r="N6355" s="10">
        <f>_xlfn.LET(_xlpm.d,(K6355,L6355),MAX(_xlpm.d)-MIN(_xlpm.d))</f>
        <v>3</v>
      </c>
      <c r="O6355" s="1" t="str">
        <f>_xlfn.LET(_xlpm.sep,":",_xlpm.w,$G6355,_xlfn.CONCAT("~",RIGHT(_xlpm.w,LEN(_xlpm.w)-FIND(_xlpm.sep,_xlpm.w)),"~"))</f>
        <v>~ckiry~</v>
      </c>
      <c r="P6355" s="1" t="str">
        <f>_xlfn.LET(_xlpm.sep,":",_xlpm.w,$G6355,_xlfn.CONCAT("[",LEFT(_xlpm.w,FIND(_xlpm.sep,_xlpm.w)-1),"]"))</f>
        <v>[kɪ]</v>
      </c>
      <c r="Q6355" s="14" cm="1">
        <f t="array" ref="Q6355">SUM(_xlfn._xlws.FILTER($H$2:$H$7109,_xlfn.MAP($O$2:$O$7109,_xlfn.LAMBDA(_xlpm.x,_xlpm.x=$O6355))))</f>
        <v>4.9701789264413521E-5</v>
      </c>
      <c r="R6355" s="14">
        <f>$H6355/Q6355</f>
        <v>1</v>
      </c>
      <c r="S6355" s="14" cm="1">
        <f t="array" ref="S6355">SUM(_xlfn._xlws.FILTER($H$2:$H$7109,_xlfn.MAP($P$2:$P$7109,_xlfn.LAMBDA(_xlpm.x,_xlpm.x=$P6355))))</f>
        <v>1.431411530815109E-2</v>
      </c>
      <c r="T6355" s="14">
        <f>$H6355/S6355</f>
        <v>3.4722222222222233E-3</v>
      </c>
      <c r="U6355" s="14">
        <f>_xlfn.LET(_xlpm.freq,F6355,_xlpm.size,M6355+1,_xlpm.F,V6355,LOG(1+_xlpm.freq)*LOG(1+_xlpm.size)*_xlpm.F)</f>
        <v>1.7605526596618049E-3</v>
      </c>
      <c r="V6355" s="14">
        <f>_xlfn.LET(_xlpm.a,T6355,_xlpm.b,R6355,2*_xlpm.a*_xlpm.b/(_xlpm.a+_xlpm.b))</f>
        <v>6.9204152249134968E-3</v>
      </c>
      <c r="W6355" s="14">
        <f>_xlfn.LET(_xlpm.p,R6355,_xlpm.q,T6355,LOG(_xlpm.p/_xlpm.q))</f>
        <v>2.4593924877592306</v>
      </c>
      <c r="X6355" s="2"/>
    </row>
    <row r="6356" spans="1:24">
      <c r="A6356" s="1" t="str">
        <f>_xlfn.LET(_xlpm.sep," : ",CONCATENATE(O6356,_xlpm.sep,P6356))</f>
        <v>~cky'r~ : [kɪ]</v>
      </c>
      <c r="B6356" s="1">
        <f>_xlfn.LET(_xlpm.d,$G6356,_xlpm.k,_xlfn.CONCAT(LEFT(TRIM(B$1),1),"*"),COUNTIF(_xlpm.d,_xlpm.k))</f>
        <v>0</v>
      </c>
      <c r="C6356" s="1">
        <f>_xlfn.LET(_xlpm.d,$G6356,_xlpm.k,_xlfn.CONCAT(LEFT(TRIM(C$1),1),"*"),COUNTIF(_xlpm.d,_xlpm.k))</f>
        <v>0</v>
      </c>
      <c r="D6356" s="1">
        <f>_xlfn.LET(_xlpm.d,$G6356,_xlpm.k,_xlfn.CONCAT(LEFT(TRIM(D$1),1),"*"),COUNTIF(_xlpm.d,_xlpm.k))</f>
        <v>0</v>
      </c>
      <c r="E6356" s="1">
        <f>LOG(F6356+1,10)</f>
        <v>0.30102999566398114</v>
      </c>
      <c r="F6356" s="7">
        <v>1</v>
      </c>
      <c r="G6356" s="9" t="s">
        <v>1800</v>
      </c>
      <c r="H6356" s="4">
        <f>F6356/freq.sum.r6e</f>
        <v>4.9701789264413521E-5</v>
      </c>
      <c r="I6356" s="1" t="str">
        <f>_xlfn.LET(_xlpm.sep,":",_xlpm.w,$G6356,LEFT(_xlpm.w,FIND(_xlpm.sep,_xlpm.w)-1))</f>
        <v>kɪ</v>
      </c>
      <c r="J6356" s="1" t="str">
        <f>_xlfn.LET(_xlpm.sep,":",_xlpm.w,$G6356,RIGHT(_xlpm.w,LEN(_xlpm.w)-FIND(_xlpm.sep,_xlpm.w)))</f>
        <v>cky'r</v>
      </c>
      <c r="K6356" s="10">
        <f>_xlfn.LET(_xlpm.w,I6356,LEN(_xlpm.w))</f>
        <v>2</v>
      </c>
      <c r="L6356" s="10">
        <f>_xlfn.LET(_xlpm.w,J6356,LEN(_xlpm.w))</f>
        <v>5</v>
      </c>
      <c r="M6356" s="10">
        <f>_xlfn.LET(_xlpm.a,K6356,_xlpm.b,L6356,MAX(_xlpm.a,_xlpm.b))</f>
        <v>5</v>
      </c>
      <c r="N6356" s="10">
        <f>_xlfn.LET(_xlpm.d,(K6356,L6356),MAX(_xlpm.d)-MIN(_xlpm.d))</f>
        <v>3</v>
      </c>
      <c r="O6356" s="1" t="str">
        <f>_xlfn.LET(_xlpm.sep,":",_xlpm.w,$G6356,_xlfn.CONCAT("~",RIGHT(_xlpm.w,LEN(_xlpm.w)-FIND(_xlpm.sep,_xlpm.w)),"~"))</f>
        <v>~cky'r~</v>
      </c>
      <c r="P6356" s="1" t="str">
        <f>_xlfn.LET(_xlpm.sep,":",_xlpm.w,$G6356,_xlfn.CONCAT("[",LEFT(_xlpm.w,FIND(_xlpm.sep,_xlpm.w)-1),"]"))</f>
        <v>[kɪ]</v>
      </c>
      <c r="Q6356" s="14" cm="1">
        <f t="array" ref="Q6356">SUM(_xlfn._xlws.FILTER($H$2:$H$7117,_xlfn.MAP($O$2:$O$7117,_xlfn.LAMBDA(_xlpm.x,_xlpm.x=$O6356))))</f>
        <v>4.9701789264413521E-5</v>
      </c>
      <c r="R6356" s="14">
        <f>$H6356/Q6356</f>
        <v>1</v>
      </c>
      <c r="S6356" s="14" cm="1">
        <f t="array" ref="S6356">SUM(_xlfn._xlws.FILTER($H$2:$H$7117,_xlfn.MAP($P$2:$P$7117,_xlfn.LAMBDA(_xlpm.x,_xlpm.x=$P6356))))</f>
        <v>1.431411530815109E-2</v>
      </c>
      <c r="T6356" s="14">
        <f>$H6356/S6356</f>
        <v>3.4722222222222233E-3</v>
      </c>
      <c r="U6356" s="14">
        <f>_xlfn.LET(_xlpm.freq,F6356,_xlpm.size,M6356+1,_xlpm.F,V6356,LOG(1+_xlpm.freq)*LOG(1+_xlpm.size)*_xlpm.F)</f>
        <v>1.7605526596618049E-3</v>
      </c>
      <c r="V6356" s="14">
        <f>_xlfn.LET(_xlpm.a,T6356,_xlpm.b,R6356,2*_xlpm.a*_xlpm.b/(_xlpm.a+_xlpm.b))</f>
        <v>6.9204152249134968E-3</v>
      </c>
      <c r="W6356" s="14">
        <f>_xlfn.LET(_xlpm.p,R6356,_xlpm.q,T6356,LOG(_xlpm.p/_xlpm.q))</f>
        <v>2.4593924877592306</v>
      </c>
      <c r="X6356" s="2"/>
    </row>
    <row r="6357" spans="1:24">
      <c r="A6357" s="1" t="str">
        <f>_xlfn.LET(_xlpm.sep," : ",CONCATENATE(O6357,_xlpm.sep,P6357))</f>
        <v>~ckyry~ : [kɪ]</v>
      </c>
      <c r="B6357" s="1">
        <f>_xlfn.LET(_xlpm.d,$G6357,_xlpm.k,_xlfn.CONCAT(LEFT(TRIM(B$1),1),"*"),COUNTIF(_xlpm.d,_xlpm.k))</f>
        <v>0</v>
      </c>
      <c r="C6357" s="1">
        <f>_xlfn.LET(_xlpm.d,$G6357,_xlpm.k,_xlfn.CONCAT(LEFT(TRIM(C$1),1),"*"),COUNTIF(_xlpm.d,_xlpm.k))</f>
        <v>0</v>
      </c>
      <c r="D6357" s="1">
        <f>_xlfn.LET(_xlpm.d,$G6357,_xlpm.k,_xlfn.CONCAT(LEFT(TRIM(D$1),1),"*"),COUNTIF(_xlpm.d,_xlpm.k))</f>
        <v>0</v>
      </c>
      <c r="E6357" s="1">
        <f>LOG(F6357+1,10)</f>
        <v>0.30102999566398114</v>
      </c>
      <c r="F6357" s="7">
        <v>1</v>
      </c>
      <c r="G6357" s="9" t="s">
        <v>1805</v>
      </c>
      <c r="H6357" s="4">
        <f>F6357/freq.sum.r6e</f>
        <v>4.9701789264413521E-5</v>
      </c>
      <c r="I6357" s="1" t="str">
        <f>_xlfn.LET(_xlpm.sep,":",_xlpm.w,$G6357,LEFT(_xlpm.w,FIND(_xlpm.sep,_xlpm.w)-1))</f>
        <v>kɪ</v>
      </c>
      <c r="J6357" s="1" t="str">
        <f>_xlfn.LET(_xlpm.sep,":",_xlpm.w,$G6357,RIGHT(_xlpm.w,LEN(_xlpm.w)-FIND(_xlpm.sep,_xlpm.w)))</f>
        <v>ckyry</v>
      </c>
      <c r="K6357" s="10">
        <f>_xlfn.LET(_xlpm.w,I6357,LEN(_xlpm.w))</f>
        <v>2</v>
      </c>
      <c r="L6357" s="10">
        <f>_xlfn.LET(_xlpm.w,J6357,LEN(_xlpm.w))</f>
        <v>5</v>
      </c>
      <c r="M6357" s="10">
        <f>_xlfn.LET(_xlpm.a,K6357,_xlpm.b,L6357,MAX(_xlpm.a,_xlpm.b))</f>
        <v>5</v>
      </c>
      <c r="N6357" s="10">
        <f>_xlfn.LET(_xlpm.d,(K6357,L6357),MAX(_xlpm.d)-MIN(_xlpm.d))</f>
        <v>3</v>
      </c>
      <c r="O6357" s="1" t="str">
        <f>_xlfn.LET(_xlpm.sep,":",_xlpm.w,$G6357,_xlfn.CONCAT("~",RIGHT(_xlpm.w,LEN(_xlpm.w)-FIND(_xlpm.sep,_xlpm.w)),"~"))</f>
        <v>~ckyry~</v>
      </c>
      <c r="P6357" s="1" t="str">
        <f>_xlfn.LET(_xlpm.sep,":",_xlpm.w,$G6357,_xlfn.CONCAT("[",LEFT(_xlpm.w,FIND(_xlpm.sep,_xlpm.w)-1),"]"))</f>
        <v>[kɪ]</v>
      </c>
      <c r="Q6357" s="14" cm="1">
        <f t="array" ref="Q6357">SUM(_xlfn._xlws.FILTER($H$2:$H$7111,_xlfn.MAP($O$2:$O$7111,_xlfn.LAMBDA(_xlpm.x,_xlpm.x=$O6357))))</f>
        <v>4.9701789264413521E-5</v>
      </c>
      <c r="R6357" s="14">
        <f>$H6357/Q6357</f>
        <v>1</v>
      </c>
      <c r="S6357" s="14" cm="1">
        <f t="array" ref="S6357">SUM(_xlfn._xlws.FILTER($H$2:$H$7111,_xlfn.MAP($P$2:$P$7111,_xlfn.LAMBDA(_xlpm.x,_xlpm.x=$P6357))))</f>
        <v>1.431411530815109E-2</v>
      </c>
      <c r="T6357" s="14">
        <f>$H6357/S6357</f>
        <v>3.4722222222222233E-3</v>
      </c>
      <c r="U6357" s="14">
        <f>_xlfn.LET(_xlpm.freq,F6357,_xlpm.size,M6357+1,_xlpm.F,V6357,LOG(1+_xlpm.freq)*LOG(1+_xlpm.size)*_xlpm.F)</f>
        <v>1.7605526596618049E-3</v>
      </c>
      <c r="V6357" s="14">
        <f>_xlfn.LET(_xlpm.a,T6357,_xlpm.b,R6357,2*_xlpm.a*_xlpm.b/(_xlpm.a+_xlpm.b))</f>
        <v>6.9204152249134968E-3</v>
      </c>
      <c r="W6357" s="14">
        <f>_xlfn.LET(_xlpm.p,R6357,_xlpm.q,T6357,LOG(_xlpm.p/_xlpm.q))</f>
        <v>2.4593924877592306</v>
      </c>
      <c r="X6357" s="2"/>
    </row>
    <row r="6358" spans="1:24">
      <c r="A6358" s="1" t="str">
        <f>_xlfn.LET(_xlpm.sep," : ",CONCATENATE(O6358,_xlpm.sep,P6358))</f>
        <v>~key'r~ : [kɪ]</v>
      </c>
      <c r="B6358" s="1">
        <f>_xlfn.LET(_xlpm.d,$G6358,_xlpm.k,_xlfn.CONCAT(LEFT(TRIM(B$1),1),"*"),COUNTIF(_xlpm.d,_xlpm.k))</f>
        <v>0</v>
      </c>
      <c r="C6358" s="1">
        <f>_xlfn.LET(_xlpm.d,$G6358,_xlpm.k,_xlfn.CONCAT(LEFT(TRIM(C$1),1),"*"),COUNTIF(_xlpm.d,_xlpm.k))</f>
        <v>0</v>
      </c>
      <c r="D6358" s="1">
        <f>_xlfn.LET(_xlpm.d,$G6358,_xlpm.k,_xlfn.CONCAT(LEFT(TRIM(D$1),1),"*"),COUNTIF(_xlpm.d,_xlpm.k))</f>
        <v>0</v>
      </c>
      <c r="E6358" s="1">
        <f>LOG(F6358+1,10)</f>
        <v>0.30102999566398114</v>
      </c>
      <c r="F6358" s="7">
        <v>1</v>
      </c>
      <c r="G6358" s="9" t="s">
        <v>1853</v>
      </c>
      <c r="H6358" s="4">
        <f>F6358/freq.sum.r6e</f>
        <v>4.9701789264413521E-5</v>
      </c>
      <c r="I6358" s="1" t="str">
        <f>_xlfn.LET(_xlpm.sep,":",_xlpm.w,$G6358,LEFT(_xlpm.w,FIND(_xlpm.sep,_xlpm.w)-1))</f>
        <v>kɪ</v>
      </c>
      <c r="J6358" s="1" t="str">
        <f>_xlfn.LET(_xlpm.sep,":",_xlpm.w,$G6358,RIGHT(_xlpm.w,LEN(_xlpm.w)-FIND(_xlpm.sep,_xlpm.w)))</f>
        <v>key'r</v>
      </c>
      <c r="K6358" s="10">
        <f>_xlfn.LET(_xlpm.w,I6358,LEN(_xlpm.w))</f>
        <v>2</v>
      </c>
      <c r="L6358" s="10">
        <f>_xlfn.LET(_xlpm.w,J6358,LEN(_xlpm.w))</f>
        <v>5</v>
      </c>
      <c r="M6358" s="10">
        <f>_xlfn.LET(_xlpm.a,K6358,_xlpm.b,L6358,MAX(_xlpm.a,_xlpm.b))</f>
        <v>5</v>
      </c>
      <c r="N6358" s="10">
        <f>_xlfn.LET(_xlpm.d,(K6358,L6358),MAX(_xlpm.d)-MIN(_xlpm.d))</f>
        <v>3</v>
      </c>
      <c r="O6358" s="1" t="str">
        <f>_xlfn.LET(_xlpm.sep,":",_xlpm.w,$G6358,_xlfn.CONCAT("~",RIGHT(_xlpm.w,LEN(_xlpm.w)-FIND(_xlpm.sep,_xlpm.w)),"~"))</f>
        <v>~key'r~</v>
      </c>
      <c r="P6358" s="1" t="str">
        <f>_xlfn.LET(_xlpm.sep,":",_xlpm.w,$G6358,_xlfn.CONCAT("[",LEFT(_xlpm.w,FIND(_xlpm.sep,_xlpm.w)-1),"]"))</f>
        <v>[kɪ]</v>
      </c>
      <c r="Q6358" s="14" cm="1">
        <f t="array" ref="Q6358">SUM(_xlfn._xlws.FILTER($H$2:$H$7117,_xlfn.MAP($O$2:$O$7117,_xlfn.LAMBDA(_xlpm.x,_xlpm.x=$O6358))))</f>
        <v>4.9701789264413521E-5</v>
      </c>
      <c r="R6358" s="14">
        <f>$H6358/Q6358</f>
        <v>1</v>
      </c>
      <c r="S6358" s="14" cm="1">
        <f t="array" ref="S6358">SUM(_xlfn._xlws.FILTER($H$2:$H$7117,_xlfn.MAP($P$2:$P$7117,_xlfn.LAMBDA(_xlpm.x,_xlpm.x=$P6358))))</f>
        <v>1.431411530815109E-2</v>
      </c>
      <c r="T6358" s="14">
        <f>$H6358/S6358</f>
        <v>3.4722222222222233E-3</v>
      </c>
      <c r="U6358" s="14">
        <f>_xlfn.LET(_xlpm.freq,F6358,_xlpm.size,M6358+1,_xlpm.F,V6358,LOG(1+_xlpm.freq)*LOG(1+_xlpm.size)*_xlpm.F)</f>
        <v>1.7605526596618049E-3</v>
      </c>
      <c r="V6358" s="14">
        <f>_xlfn.LET(_xlpm.a,T6358,_xlpm.b,R6358,2*_xlpm.a*_xlpm.b/(_xlpm.a+_xlpm.b))</f>
        <v>6.9204152249134968E-3</v>
      </c>
      <c r="W6358" s="14">
        <f>_xlfn.LET(_xlpm.p,R6358,_xlpm.q,T6358,LOG(_xlpm.p/_xlpm.q))</f>
        <v>2.4593924877592306</v>
      </c>
      <c r="X6358" s="2"/>
    </row>
    <row r="6359" spans="1:24">
      <c r="A6359" s="1" t="str">
        <f>_xlfn.LET(_xlpm.sep," : ",CONCATENATE(O6359,_xlpm.sep,P6359))</f>
        <v>~keyry~ : [kɪ]</v>
      </c>
      <c r="B6359" s="1">
        <f>_xlfn.LET(_xlpm.d,$G6359,_xlpm.k,_xlfn.CONCAT(LEFT(TRIM(B$1),1),"*"),COUNTIF(_xlpm.d,_xlpm.k))</f>
        <v>0</v>
      </c>
      <c r="C6359" s="1">
        <f>_xlfn.LET(_xlpm.d,$G6359,_xlpm.k,_xlfn.CONCAT(LEFT(TRIM(C$1),1),"*"),COUNTIF(_xlpm.d,_xlpm.k))</f>
        <v>0</v>
      </c>
      <c r="D6359" s="1">
        <f>_xlfn.LET(_xlpm.d,$G6359,_xlpm.k,_xlfn.CONCAT(LEFT(TRIM(D$1),1),"*"),COUNTIF(_xlpm.d,_xlpm.k))</f>
        <v>0</v>
      </c>
      <c r="E6359" s="1">
        <f>LOG(F6359+1,10)</f>
        <v>0.30102999566398114</v>
      </c>
      <c r="F6359" s="7">
        <v>1</v>
      </c>
      <c r="G6359" s="9" t="s">
        <v>1858</v>
      </c>
      <c r="H6359" s="4">
        <f>F6359/freq.sum.r6e</f>
        <v>4.9701789264413521E-5</v>
      </c>
      <c r="I6359" s="1" t="str">
        <f>_xlfn.LET(_xlpm.sep,":",_xlpm.w,$G6359,LEFT(_xlpm.w,FIND(_xlpm.sep,_xlpm.w)-1))</f>
        <v>kɪ</v>
      </c>
      <c r="J6359" s="1" t="str">
        <f>_xlfn.LET(_xlpm.sep,":",_xlpm.w,$G6359,RIGHT(_xlpm.w,LEN(_xlpm.w)-FIND(_xlpm.sep,_xlpm.w)))</f>
        <v>keyry</v>
      </c>
      <c r="K6359" s="10">
        <f>_xlfn.LET(_xlpm.w,I6359,LEN(_xlpm.w))</f>
        <v>2</v>
      </c>
      <c r="L6359" s="10">
        <f>_xlfn.LET(_xlpm.w,J6359,LEN(_xlpm.w))</f>
        <v>5</v>
      </c>
      <c r="M6359" s="10">
        <f>_xlfn.LET(_xlpm.a,K6359,_xlpm.b,L6359,MAX(_xlpm.a,_xlpm.b))</f>
        <v>5</v>
      </c>
      <c r="N6359" s="10">
        <f>_xlfn.LET(_xlpm.d,(K6359,L6359),MAX(_xlpm.d)-MIN(_xlpm.d))</f>
        <v>3</v>
      </c>
      <c r="O6359" s="1" t="str">
        <f>_xlfn.LET(_xlpm.sep,":",_xlpm.w,$G6359,_xlfn.CONCAT("~",RIGHT(_xlpm.w,LEN(_xlpm.w)-FIND(_xlpm.sep,_xlpm.w)),"~"))</f>
        <v>~keyry~</v>
      </c>
      <c r="P6359" s="1" t="str">
        <f>_xlfn.LET(_xlpm.sep,":",_xlpm.w,$G6359,_xlfn.CONCAT("[",LEFT(_xlpm.w,FIND(_xlpm.sep,_xlpm.w)-1),"]"))</f>
        <v>[kɪ]</v>
      </c>
      <c r="Q6359" s="14" cm="1">
        <f t="array" ref="Q6359">SUM(_xlfn._xlws.FILTER($H$2:$H$7117,_xlfn.MAP($O$2:$O$7117,_xlfn.LAMBDA(_xlpm.x,_xlpm.x=$O6359))))</f>
        <v>4.9701789264413521E-5</v>
      </c>
      <c r="R6359" s="14">
        <f>$H6359/Q6359</f>
        <v>1</v>
      </c>
      <c r="S6359" s="14" cm="1">
        <f t="array" ref="S6359">SUM(_xlfn._xlws.FILTER($H$2:$H$7117,_xlfn.MAP($P$2:$P$7117,_xlfn.LAMBDA(_xlpm.x,_xlpm.x=$P6359))))</f>
        <v>1.431411530815109E-2</v>
      </c>
      <c r="T6359" s="14">
        <f>$H6359/S6359</f>
        <v>3.4722222222222233E-3</v>
      </c>
      <c r="U6359" s="14">
        <f>_xlfn.LET(_xlpm.freq,F6359,_xlpm.size,M6359+1,_xlpm.F,V6359,LOG(1+_xlpm.freq)*LOG(1+_xlpm.size)*_xlpm.F)</f>
        <v>1.7605526596618049E-3</v>
      </c>
      <c r="V6359" s="14">
        <f>_xlfn.LET(_xlpm.a,T6359,_xlpm.b,R6359,2*_xlpm.a*_xlpm.b/(_xlpm.a+_xlpm.b))</f>
        <v>6.9204152249134968E-3</v>
      </c>
      <c r="W6359" s="14">
        <f>_xlfn.LET(_xlpm.p,R6359,_xlpm.q,T6359,LOG(_xlpm.p/_xlpm.q))</f>
        <v>2.4593924877592306</v>
      </c>
      <c r="X6359" s="2"/>
    </row>
    <row r="6360" spans="1:24">
      <c r="A6360" s="1" t="str">
        <f>_xlfn.LET(_xlpm.sep," : ",CONCATENATE(O6360,_xlpm.sep,P6360))</f>
        <v>~kki'r~ : [kɪ]</v>
      </c>
      <c r="B6360" s="1">
        <f>_xlfn.LET(_xlpm.d,$G6360,_xlpm.k,_xlfn.CONCAT(LEFT(TRIM(B$1),1),"*"),COUNTIF(_xlpm.d,_xlpm.k))</f>
        <v>0</v>
      </c>
      <c r="C6360" s="1">
        <f>_xlfn.LET(_xlpm.d,$G6360,_xlpm.k,_xlfn.CONCAT(LEFT(TRIM(C$1),1),"*"),COUNTIF(_xlpm.d,_xlpm.k))</f>
        <v>0</v>
      </c>
      <c r="D6360" s="1">
        <f>_xlfn.LET(_xlpm.d,$G6360,_xlpm.k,_xlfn.CONCAT(LEFT(TRIM(D$1),1),"*"),COUNTIF(_xlpm.d,_xlpm.k))</f>
        <v>0</v>
      </c>
      <c r="E6360" s="1">
        <f>LOG(F6360+1,10)</f>
        <v>0.30102999566398114</v>
      </c>
      <c r="F6360" s="7">
        <v>1</v>
      </c>
      <c r="G6360" s="9" t="s">
        <v>1871</v>
      </c>
      <c r="H6360" s="4">
        <f>F6360/freq.sum.r6e</f>
        <v>4.9701789264413521E-5</v>
      </c>
      <c r="I6360" s="1" t="str">
        <f>_xlfn.LET(_xlpm.sep,":",_xlpm.w,$G6360,LEFT(_xlpm.w,FIND(_xlpm.sep,_xlpm.w)-1))</f>
        <v>kɪ</v>
      </c>
      <c r="J6360" s="1" t="str">
        <f>_xlfn.LET(_xlpm.sep,":",_xlpm.w,$G6360,RIGHT(_xlpm.w,LEN(_xlpm.w)-FIND(_xlpm.sep,_xlpm.w)))</f>
        <v>kki'r</v>
      </c>
      <c r="K6360" s="10">
        <f>_xlfn.LET(_xlpm.w,I6360,LEN(_xlpm.w))</f>
        <v>2</v>
      </c>
      <c r="L6360" s="10">
        <f>_xlfn.LET(_xlpm.w,J6360,LEN(_xlpm.w))</f>
        <v>5</v>
      </c>
      <c r="M6360" s="10">
        <f>_xlfn.LET(_xlpm.a,K6360,_xlpm.b,L6360,MAX(_xlpm.a,_xlpm.b))</f>
        <v>5</v>
      </c>
      <c r="N6360" s="10">
        <f>_xlfn.LET(_xlpm.d,(K6360,L6360),MAX(_xlpm.d)-MIN(_xlpm.d))</f>
        <v>3</v>
      </c>
      <c r="O6360" s="1" t="str">
        <f>_xlfn.LET(_xlpm.sep,":",_xlpm.w,$G6360,_xlfn.CONCAT("~",RIGHT(_xlpm.w,LEN(_xlpm.w)-FIND(_xlpm.sep,_xlpm.w)),"~"))</f>
        <v>~kki'r~</v>
      </c>
      <c r="P6360" s="1" t="str">
        <f>_xlfn.LET(_xlpm.sep,":",_xlpm.w,$G6360,_xlfn.CONCAT("[",LEFT(_xlpm.w,FIND(_xlpm.sep,_xlpm.w)-1),"]"))</f>
        <v>[kɪ]</v>
      </c>
      <c r="Q6360" s="14" cm="1">
        <f t="array" ref="Q6360">SUM(_xlfn._xlws.FILTER($H$2:$H$7117,_xlfn.MAP($O$2:$O$7117,_xlfn.LAMBDA(_xlpm.x,_xlpm.x=$O6360))))</f>
        <v>4.9701789264413521E-5</v>
      </c>
      <c r="R6360" s="14">
        <f>$H6360/Q6360</f>
        <v>1</v>
      </c>
      <c r="S6360" s="14" cm="1">
        <f t="array" ref="S6360">SUM(_xlfn._xlws.FILTER($H$2:$H$7117,_xlfn.MAP($P$2:$P$7117,_xlfn.LAMBDA(_xlpm.x,_xlpm.x=$P6360))))</f>
        <v>1.431411530815109E-2</v>
      </c>
      <c r="T6360" s="14">
        <f>$H6360/S6360</f>
        <v>3.4722222222222233E-3</v>
      </c>
      <c r="U6360" s="14">
        <f>_xlfn.LET(_xlpm.freq,F6360,_xlpm.size,M6360+1,_xlpm.F,V6360,LOG(1+_xlpm.freq)*LOG(1+_xlpm.size)*_xlpm.F)</f>
        <v>1.7605526596618049E-3</v>
      </c>
      <c r="V6360" s="14">
        <f>_xlfn.LET(_xlpm.a,T6360,_xlpm.b,R6360,2*_xlpm.a*_xlpm.b/(_xlpm.a+_xlpm.b))</f>
        <v>6.9204152249134968E-3</v>
      </c>
      <c r="W6360" s="14">
        <f>_xlfn.LET(_xlpm.p,R6360,_xlpm.q,T6360,LOG(_xlpm.p/_xlpm.q))</f>
        <v>2.4593924877592306</v>
      </c>
      <c r="X6360" s="2"/>
    </row>
    <row r="6361" spans="1:24">
      <c r="A6361" s="1" t="str">
        <f>_xlfn.LET(_xlpm.sep," : ",CONCATENATE(O6361,_xlpm.sep,P6361))</f>
        <v>~kkiry~ : [kɪ]</v>
      </c>
      <c r="B6361" s="1">
        <f>_xlfn.LET(_xlpm.d,$G6361,_xlpm.k,_xlfn.CONCAT(LEFT(TRIM(B$1),1),"*"),COUNTIF(_xlpm.d,_xlpm.k))</f>
        <v>0</v>
      </c>
      <c r="C6361" s="1">
        <f>_xlfn.LET(_xlpm.d,$G6361,_xlpm.k,_xlfn.CONCAT(LEFT(TRIM(C$1),1),"*"),COUNTIF(_xlpm.d,_xlpm.k))</f>
        <v>0</v>
      </c>
      <c r="D6361" s="1">
        <f>_xlfn.LET(_xlpm.d,$G6361,_xlpm.k,_xlfn.CONCAT(LEFT(TRIM(D$1),1),"*"),COUNTIF(_xlpm.d,_xlpm.k))</f>
        <v>0</v>
      </c>
      <c r="E6361" s="1">
        <f>LOG(F6361+1,10)</f>
        <v>0.30102999566398114</v>
      </c>
      <c r="F6361" s="7">
        <v>1</v>
      </c>
      <c r="G6361" s="9" t="s">
        <v>1876</v>
      </c>
      <c r="H6361" s="4">
        <f>F6361/freq.sum.r6e</f>
        <v>4.9701789264413521E-5</v>
      </c>
      <c r="I6361" s="1" t="str">
        <f>_xlfn.LET(_xlpm.sep,":",_xlpm.w,$G6361,LEFT(_xlpm.w,FIND(_xlpm.sep,_xlpm.w)-1))</f>
        <v>kɪ</v>
      </c>
      <c r="J6361" s="1" t="str">
        <f>_xlfn.LET(_xlpm.sep,":",_xlpm.w,$G6361,RIGHT(_xlpm.w,LEN(_xlpm.w)-FIND(_xlpm.sep,_xlpm.w)))</f>
        <v>kkiry</v>
      </c>
      <c r="K6361" s="10">
        <f>_xlfn.LET(_xlpm.w,I6361,LEN(_xlpm.w))</f>
        <v>2</v>
      </c>
      <c r="L6361" s="10">
        <f>_xlfn.LET(_xlpm.w,J6361,LEN(_xlpm.w))</f>
        <v>5</v>
      </c>
      <c r="M6361" s="10">
        <f>_xlfn.LET(_xlpm.a,K6361,_xlpm.b,L6361,MAX(_xlpm.a,_xlpm.b))</f>
        <v>5</v>
      </c>
      <c r="N6361" s="10">
        <f>_xlfn.LET(_xlpm.d,(K6361,L6361),MAX(_xlpm.d)-MIN(_xlpm.d))</f>
        <v>3</v>
      </c>
      <c r="O6361" s="1" t="str">
        <f>_xlfn.LET(_xlpm.sep,":",_xlpm.w,$G6361,_xlfn.CONCAT("~",RIGHT(_xlpm.w,LEN(_xlpm.w)-FIND(_xlpm.sep,_xlpm.w)),"~"))</f>
        <v>~kkiry~</v>
      </c>
      <c r="P6361" s="1" t="str">
        <f>_xlfn.LET(_xlpm.sep,":",_xlpm.w,$G6361,_xlfn.CONCAT("[",LEFT(_xlpm.w,FIND(_xlpm.sep,_xlpm.w)-1),"]"))</f>
        <v>[kɪ]</v>
      </c>
      <c r="Q6361" s="14" cm="1">
        <f t="array" ref="Q6361">SUM(_xlfn._xlws.FILTER($H$2:$H$7117,_xlfn.MAP($O$2:$O$7117,_xlfn.LAMBDA(_xlpm.x,_xlpm.x=$O6361))))</f>
        <v>4.9701789264413521E-5</v>
      </c>
      <c r="R6361" s="14">
        <f>$H6361/Q6361</f>
        <v>1</v>
      </c>
      <c r="S6361" s="14" cm="1">
        <f t="array" ref="S6361">SUM(_xlfn._xlws.FILTER($H$2:$H$7117,_xlfn.MAP($P$2:$P$7117,_xlfn.LAMBDA(_xlpm.x,_xlpm.x=$P6361))))</f>
        <v>1.431411530815109E-2</v>
      </c>
      <c r="T6361" s="14">
        <f>$H6361/S6361</f>
        <v>3.4722222222222233E-3</v>
      </c>
      <c r="U6361" s="14">
        <f>_xlfn.LET(_xlpm.freq,F6361,_xlpm.size,M6361+1,_xlpm.F,V6361,LOG(1+_xlpm.freq)*LOG(1+_xlpm.size)*_xlpm.F)</f>
        <v>1.7605526596618049E-3</v>
      </c>
      <c r="V6361" s="14">
        <f>_xlfn.LET(_xlpm.a,T6361,_xlpm.b,R6361,2*_xlpm.a*_xlpm.b/(_xlpm.a+_xlpm.b))</f>
        <v>6.9204152249134968E-3</v>
      </c>
      <c r="W6361" s="14">
        <f>_xlfn.LET(_xlpm.p,R6361,_xlpm.q,T6361,LOG(_xlpm.p/_xlpm.q))</f>
        <v>2.4593924877592306</v>
      </c>
      <c r="X6361" s="2"/>
    </row>
    <row r="6362" spans="1:24">
      <c r="A6362" s="1" t="str">
        <f>_xlfn.LET(_xlpm.sep," : ",CONCATENATE(O6362,_xlpm.sep,P6362))</f>
        <v>~lki'r~ : [kɪ]</v>
      </c>
      <c r="B6362" s="1">
        <f>_xlfn.LET(_xlpm.d,$G6362,_xlpm.k,_xlfn.CONCAT(LEFT(TRIM(B$1),1),"*"),COUNTIF(_xlpm.d,_xlpm.k))</f>
        <v>0</v>
      </c>
      <c r="C6362" s="1">
        <f>_xlfn.LET(_xlpm.d,$G6362,_xlpm.k,_xlfn.CONCAT(LEFT(TRIM(C$1),1),"*"),COUNTIF(_xlpm.d,_xlpm.k))</f>
        <v>0</v>
      </c>
      <c r="D6362" s="1">
        <f>_xlfn.LET(_xlpm.d,$G6362,_xlpm.k,_xlfn.CONCAT(LEFT(TRIM(D$1),1),"*"),COUNTIF(_xlpm.d,_xlpm.k))</f>
        <v>0</v>
      </c>
      <c r="E6362" s="1">
        <f>LOG(F6362+1,10)</f>
        <v>0.30102999566398114</v>
      </c>
      <c r="F6362" s="7">
        <v>1</v>
      </c>
      <c r="G6362" s="9" t="s">
        <v>1885</v>
      </c>
      <c r="H6362" s="4">
        <f>F6362/freq.sum.r6e</f>
        <v>4.9701789264413521E-5</v>
      </c>
      <c r="I6362" s="1" t="str">
        <f>_xlfn.LET(_xlpm.sep,":",_xlpm.w,$G6362,LEFT(_xlpm.w,FIND(_xlpm.sep,_xlpm.w)-1))</f>
        <v>kɪ</v>
      </c>
      <c r="J6362" s="1" t="str">
        <f>_xlfn.LET(_xlpm.sep,":",_xlpm.w,$G6362,RIGHT(_xlpm.w,LEN(_xlpm.w)-FIND(_xlpm.sep,_xlpm.w)))</f>
        <v>lki'r</v>
      </c>
      <c r="K6362" s="10">
        <f>_xlfn.LET(_xlpm.w,I6362,LEN(_xlpm.w))</f>
        <v>2</v>
      </c>
      <c r="L6362" s="10">
        <f>_xlfn.LET(_xlpm.w,J6362,LEN(_xlpm.w))</f>
        <v>5</v>
      </c>
      <c r="M6362" s="10">
        <f>_xlfn.LET(_xlpm.a,K6362,_xlpm.b,L6362,MAX(_xlpm.a,_xlpm.b))</f>
        <v>5</v>
      </c>
      <c r="N6362" s="10">
        <f>_xlfn.LET(_xlpm.d,(K6362,L6362),MAX(_xlpm.d)-MIN(_xlpm.d))</f>
        <v>3</v>
      </c>
      <c r="O6362" s="1" t="str">
        <f>_xlfn.LET(_xlpm.sep,":",_xlpm.w,$G6362,_xlfn.CONCAT("~",RIGHT(_xlpm.w,LEN(_xlpm.w)-FIND(_xlpm.sep,_xlpm.w)),"~"))</f>
        <v>~lki'r~</v>
      </c>
      <c r="P6362" s="1" t="str">
        <f>_xlfn.LET(_xlpm.sep,":",_xlpm.w,$G6362,_xlfn.CONCAT("[",LEFT(_xlpm.w,FIND(_xlpm.sep,_xlpm.w)-1),"]"))</f>
        <v>[kɪ]</v>
      </c>
      <c r="Q6362" s="14" cm="1">
        <f t="array" ref="Q6362">SUM(_xlfn._xlws.FILTER($H$2:$H$7117,_xlfn.MAP($O$2:$O$7117,_xlfn.LAMBDA(_xlpm.x,_xlpm.x=$O6362))))</f>
        <v>4.9701789264413521E-5</v>
      </c>
      <c r="R6362" s="14">
        <f>$H6362/Q6362</f>
        <v>1</v>
      </c>
      <c r="S6362" s="14" cm="1">
        <f t="array" ref="S6362">SUM(_xlfn._xlws.FILTER($H$2:$H$7117,_xlfn.MAP($P$2:$P$7117,_xlfn.LAMBDA(_xlpm.x,_xlpm.x=$P6362))))</f>
        <v>1.431411530815109E-2</v>
      </c>
      <c r="T6362" s="14">
        <f>$H6362/S6362</f>
        <v>3.4722222222222233E-3</v>
      </c>
      <c r="U6362" s="14">
        <f>_xlfn.LET(_xlpm.freq,F6362,_xlpm.size,M6362+1,_xlpm.F,V6362,LOG(1+_xlpm.freq)*LOG(1+_xlpm.size)*_xlpm.F)</f>
        <v>1.7605526596618049E-3</v>
      </c>
      <c r="V6362" s="14">
        <f>_xlfn.LET(_xlpm.a,T6362,_xlpm.b,R6362,2*_xlpm.a*_xlpm.b/(_xlpm.a+_xlpm.b))</f>
        <v>6.9204152249134968E-3</v>
      </c>
      <c r="W6362" s="14">
        <f>_xlfn.LET(_xlpm.p,R6362,_xlpm.q,T6362,LOG(_xlpm.p/_xlpm.q))</f>
        <v>2.4593924877592306</v>
      </c>
      <c r="X6362" s="2"/>
    </row>
    <row r="6363" spans="1:24">
      <c r="A6363" s="1" t="str">
        <f>_xlfn.LET(_xlpm.sep," : ",CONCATENATE(O6363,_xlpm.sep,P6363))</f>
        <v>~lkiry~ : [kɪ]</v>
      </c>
      <c r="B6363" s="1">
        <f>_xlfn.LET(_xlpm.d,$G6363,_xlpm.k,_xlfn.CONCAT(LEFT(TRIM(B$1),1),"*"),COUNTIF(_xlpm.d,_xlpm.k))</f>
        <v>0</v>
      </c>
      <c r="C6363" s="1">
        <f>_xlfn.LET(_xlpm.d,$G6363,_xlpm.k,_xlfn.CONCAT(LEFT(TRIM(C$1),1),"*"),COUNTIF(_xlpm.d,_xlpm.k))</f>
        <v>0</v>
      </c>
      <c r="D6363" s="1">
        <f>_xlfn.LET(_xlpm.d,$G6363,_xlpm.k,_xlfn.CONCAT(LEFT(TRIM(D$1),1),"*"),COUNTIF(_xlpm.d,_xlpm.k))</f>
        <v>0</v>
      </c>
      <c r="E6363" s="1">
        <f>LOG(F6363+1,10)</f>
        <v>0.30102999566398114</v>
      </c>
      <c r="F6363" s="7">
        <v>1</v>
      </c>
      <c r="G6363" s="9" t="s">
        <v>1890</v>
      </c>
      <c r="H6363" s="4">
        <f>F6363/freq.sum.r6e</f>
        <v>4.9701789264413521E-5</v>
      </c>
      <c r="I6363" s="1" t="str">
        <f>_xlfn.LET(_xlpm.sep,":",_xlpm.w,$G6363,LEFT(_xlpm.w,FIND(_xlpm.sep,_xlpm.w)-1))</f>
        <v>kɪ</v>
      </c>
      <c r="J6363" s="1" t="str">
        <f>_xlfn.LET(_xlpm.sep,":",_xlpm.w,$G6363,RIGHT(_xlpm.w,LEN(_xlpm.w)-FIND(_xlpm.sep,_xlpm.w)))</f>
        <v>lkiry</v>
      </c>
      <c r="K6363" s="10">
        <f>_xlfn.LET(_xlpm.w,I6363,LEN(_xlpm.w))</f>
        <v>2</v>
      </c>
      <c r="L6363" s="10">
        <f>_xlfn.LET(_xlpm.w,J6363,LEN(_xlpm.w))</f>
        <v>5</v>
      </c>
      <c r="M6363" s="10">
        <f>_xlfn.LET(_xlpm.a,K6363,_xlpm.b,L6363,MAX(_xlpm.a,_xlpm.b))</f>
        <v>5</v>
      </c>
      <c r="N6363" s="10">
        <f>_xlfn.LET(_xlpm.d,(K6363,L6363),MAX(_xlpm.d)-MIN(_xlpm.d))</f>
        <v>3</v>
      </c>
      <c r="O6363" s="1" t="str">
        <f>_xlfn.LET(_xlpm.sep,":",_xlpm.w,$G6363,_xlfn.CONCAT("~",RIGHT(_xlpm.w,LEN(_xlpm.w)-FIND(_xlpm.sep,_xlpm.w)),"~"))</f>
        <v>~lkiry~</v>
      </c>
      <c r="P6363" s="1" t="str">
        <f>_xlfn.LET(_xlpm.sep,":",_xlpm.w,$G6363,_xlfn.CONCAT("[",LEFT(_xlpm.w,FIND(_xlpm.sep,_xlpm.w)-1),"]"))</f>
        <v>[kɪ]</v>
      </c>
      <c r="Q6363" s="14" cm="1">
        <f t="array" ref="Q6363">SUM(_xlfn._xlws.FILTER($H$2:$H$7117,_xlfn.MAP($O$2:$O$7117,_xlfn.LAMBDA(_xlpm.x,_xlpm.x=$O6363))))</f>
        <v>4.9701789264413521E-5</v>
      </c>
      <c r="R6363" s="14">
        <f>$H6363/Q6363</f>
        <v>1</v>
      </c>
      <c r="S6363" s="14" cm="1">
        <f t="array" ref="S6363">SUM(_xlfn._xlws.FILTER($H$2:$H$7117,_xlfn.MAP($P$2:$P$7117,_xlfn.LAMBDA(_xlpm.x,_xlpm.x=$P6363))))</f>
        <v>1.431411530815109E-2</v>
      </c>
      <c r="T6363" s="14">
        <f>$H6363/S6363</f>
        <v>3.4722222222222233E-3</v>
      </c>
      <c r="U6363" s="14">
        <f>_xlfn.LET(_xlpm.freq,F6363,_xlpm.size,M6363+1,_xlpm.F,V6363,LOG(1+_xlpm.freq)*LOG(1+_xlpm.size)*_xlpm.F)</f>
        <v>1.7605526596618049E-3</v>
      </c>
      <c r="V6363" s="14">
        <f>_xlfn.LET(_xlpm.a,T6363,_xlpm.b,R6363,2*_xlpm.a*_xlpm.b/(_xlpm.a+_xlpm.b))</f>
        <v>6.9204152249134968E-3</v>
      </c>
      <c r="W6363" s="14">
        <f>_xlfn.LET(_xlpm.p,R6363,_xlpm.q,T6363,LOG(_xlpm.p/_xlpm.q))</f>
        <v>2.4593924877592306</v>
      </c>
      <c r="X6363" s="2"/>
    </row>
    <row r="6364" spans="1:24">
      <c r="A6364" s="1" t="str">
        <f>_xlfn.LET(_xlpm.sep," : ",CONCATENATE(O6364,_xlpm.sep,P6364))</f>
        <v>~dde'r~ : [dɪ]</v>
      </c>
      <c r="B6364" s="1">
        <f>_xlfn.LET(_xlpm.d,$G6364,_xlpm.k,_xlfn.CONCAT(LEFT(TRIM(B$1),1),"*"),COUNTIF(_xlpm.d,_xlpm.k))</f>
        <v>0</v>
      </c>
      <c r="C6364" s="1">
        <f>_xlfn.LET(_xlpm.d,$G6364,_xlpm.k,_xlfn.CONCAT(LEFT(TRIM(C$1),1),"*"),COUNTIF(_xlpm.d,_xlpm.k))</f>
        <v>0</v>
      </c>
      <c r="D6364" s="1">
        <f>_xlfn.LET(_xlpm.d,$G6364,_xlpm.k,_xlfn.CONCAT(LEFT(TRIM(D$1),1),"*"),COUNTIF(_xlpm.d,_xlpm.k))</f>
        <v>0</v>
      </c>
      <c r="E6364" s="1">
        <f>LOG(F6364+1,10)</f>
        <v>0.30102999566398114</v>
      </c>
      <c r="F6364" s="7">
        <v>1</v>
      </c>
      <c r="G6364" s="9" t="s">
        <v>547</v>
      </c>
      <c r="H6364" s="4">
        <f>F6364/freq.sum.r6e</f>
        <v>4.9701789264413521E-5</v>
      </c>
      <c r="I6364" s="1" t="str">
        <f>_xlfn.LET(_xlpm.sep,":",_xlpm.w,$G6364,LEFT(_xlpm.w,FIND(_xlpm.sep,_xlpm.w)-1))</f>
        <v>dɪ</v>
      </c>
      <c r="J6364" s="1" t="str">
        <f>_xlfn.LET(_xlpm.sep,":",_xlpm.w,$G6364,RIGHT(_xlpm.w,LEN(_xlpm.w)-FIND(_xlpm.sep,_xlpm.w)))</f>
        <v>dde'r</v>
      </c>
      <c r="K6364" s="10">
        <f>_xlfn.LET(_xlpm.w,I6364,LEN(_xlpm.w))</f>
        <v>2</v>
      </c>
      <c r="L6364" s="10">
        <f>_xlfn.LET(_xlpm.w,J6364,LEN(_xlpm.w))</f>
        <v>5</v>
      </c>
      <c r="M6364" s="10">
        <f>_xlfn.LET(_xlpm.a,K6364,_xlpm.b,L6364,MAX(_xlpm.a,_xlpm.b))</f>
        <v>5</v>
      </c>
      <c r="N6364" s="10">
        <f>_xlfn.LET(_xlpm.d,(K6364,L6364),MAX(_xlpm.d)-MIN(_xlpm.d))</f>
        <v>3</v>
      </c>
      <c r="O6364" s="1" t="str">
        <f>_xlfn.LET(_xlpm.sep,":",_xlpm.w,$G6364,_xlfn.CONCAT("~",RIGHT(_xlpm.w,LEN(_xlpm.w)-FIND(_xlpm.sep,_xlpm.w)),"~"))</f>
        <v>~dde'r~</v>
      </c>
      <c r="P6364" s="1" t="str">
        <f>_xlfn.LET(_xlpm.sep,":",_xlpm.w,$G6364,_xlfn.CONCAT("[",LEFT(_xlpm.w,FIND(_xlpm.sep,_xlpm.w)-1),"]"))</f>
        <v>[dɪ]</v>
      </c>
      <c r="Q6364" s="14" cm="1">
        <f t="array" ref="Q6364">SUM(_xlfn._xlws.FILTER($H$2:$H$7117,_xlfn.MAP($O$2:$O$7117,_xlfn.LAMBDA(_xlpm.x,_xlpm.x=$O6364))))</f>
        <v>4.9701789264413521E-5</v>
      </c>
      <c r="R6364" s="14">
        <f>$H6364/Q6364</f>
        <v>1</v>
      </c>
      <c r="S6364" s="14" cm="1">
        <f t="array" ref="S6364">SUM(_xlfn._xlws.FILTER($H$2:$H$7117,_xlfn.MAP($P$2:$P$7117,_xlfn.LAMBDA(_xlpm.x,_xlpm.x=$P6364))))</f>
        <v>1.5904572564612324E-2</v>
      </c>
      <c r="T6364" s="14">
        <f>$H6364/S6364</f>
        <v>3.1250000000000006E-3</v>
      </c>
      <c r="U6364" s="14">
        <f>_xlfn.LET(_xlpm.freq,F6364,_xlpm.size,M6364+1,_xlpm.F,V6364,LOG(1+_xlpm.freq)*LOG(1+_xlpm.size)*_xlpm.F)</f>
        <v>1.5850458524681046E-3</v>
      </c>
      <c r="V6364" s="14">
        <f>_xlfn.LET(_xlpm.a,T6364,_xlpm.b,R6364,2*_xlpm.a*_xlpm.b/(_xlpm.a+_xlpm.b))</f>
        <v>6.230529595015577E-3</v>
      </c>
      <c r="W6364" s="14">
        <f>_xlfn.LET(_xlpm.p,R6364,_xlpm.q,T6364,LOG(_xlpm.p/_xlpm.q))</f>
        <v>2.5051499783199058</v>
      </c>
      <c r="X6364" s="2"/>
    </row>
    <row r="6365" spans="1:24">
      <c r="A6365" s="1" t="str">
        <f>_xlfn.LET(_xlpm.sep," : ",CONCATENATE(O6365,_xlpm.sep,P6365))</f>
        <v>~ddery~ : [dɪ]</v>
      </c>
      <c r="B6365" s="1">
        <f>_xlfn.LET(_xlpm.d,$G6365,_xlpm.k,_xlfn.CONCAT(LEFT(TRIM(B$1),1),"*"),COUNTIF(_xlpm.d,_xlpm.k))</f>
        <v>0</v>
      </c>
      <c r="C6365" s="1">
        <f>_xlfn.LET(_xlpm.d,$G6365,_xlpm.k,_xlfn.CONCAT(LEFT(TRIM(C$1),1),"*"),COUNTIF(_xlpm.d,_xlpm.k))</f>
        <v>0</v>
      </c>
      <c r="D6365" s="1">
        <f>_xlfn.LET(_xlpm.d,$G6365,_xlpm.k,_xlfn.CONCAT(LEFT(TRIM(D$1),1),"*"),COUNTIF(_xlpm.d,_xlpm.k))</f>
        <v>0</v>
      </c>
      <c r="E6365" s="1">
        <f>LOG(F6365+1,10)</f>
        <v>0.30102999566398114</v>
      </c>
      <c r="F6365" s="7">
        <v>1</v>
      </c>
      <c r="G6365" s="9" t="s">
        <v>556</v>
      </c>
      <c r="H6365" s="4">
        <f>F6365/freq.sum.r6e</f>
        <v>4.9701789264413521E-5</v>
      </c>
      <c r="I6365" s="1" t="str">
        <f>_xlfn.LET(_xlpm.sep,":",_xlpm.w,$G6365,LEFT(_xlpm.w,FIND(_xlpm.sep,_xlpm.w)-1))</f>
        <v>dɪ</v>
      </c>
      <c r="J6365" s="1" t="str">
        <f>_xlfn.LET(_xlpm.sep,":",_xlpm.w,$G6365,RIGHT(_xlpm.w,LEN(_xlpm.w)-FIND(_xlpm.sep,_xlpm.w)))</f>
        <v>ddery</v>
      </c>
      <c r="K6365" s="10">
        <f>_xlfn.LET(_xlpm.w,I6365,LEN(_xlpm.w))</f>
        <v>2</v>
      </c>
      <c r="L6365" s="10">
        <f>_xlfn.LET(_xlpm.w,J6365,LEN(_xlpm.w))</f>
        <v>5</v>
      </c>
      <c r="M6365" s="10">
        <f>_xlfn.LET(_xlpm.a,K6365,_xlpm.b,L6365,MAX(_xlpm.a,_xlpm.b))</f>
        <v>5</v>
      </c>
      <c r="N6365" s="10">
        <f>_xlfn.LET(_xlpm.d,(K6365,L6365),MAX(_xlpm.d)-MIN(_xlpm.d))</f>
        <v>3</v>
      </c>
      <c r="O6365" s="1" t="str">
        <f>_xlfn.LET(_xlpm.sep,":",_xlpm.w,$G6365,_xlfn.CONCAT("~",RIGHT(_xlpm.w,LEN(_xlpm.w)-FIND(_xlpm.sep,_xlpm.w)),"~"))</f>
        <v>~ddery~</v>
      </c>
      <c r="P6365" s="1" t="str">
        <f>_xlfn.LET(_xlpm.sep,":",_xlpm.w,$G6365,_xlfn.CONCAT("[",LEFT(_xlpm.w,FIND(_xlpm.sep,_xlpm.w)-1),"]"))</f>
        <v>[dɪ]</v>
      </c>
      <c r="Q6365" s="14" cm="1">
        <f t="array" ref="Q6365">SUM(_xlfn._xlws.FILTER($H$2:$H$7117,_xlfn.MAP($O$2:$O$7117,_xlfn.LAMBDA(_xlpm.x,_xlpm.x=$O6365))))</f>
        <v>4.9701789264413521E-5</v>
      </c>
      <c r="R6365" s="14">
        <f>$H6365/Q6365</f>
        <v>1</v>
      </c>
      <c r="S6365" s="14" cm="1">
        <f t="array" ref="S6365">SUM(_xlfn._xlws.FILTER($H$2:$H$7117,_xlfn.MAP($P$2:$P$7117,_xlfn.LAMBDA(_xlpm.x,_xlpm.x=$P6365))))</f>
        <v>1.5904572564612324E-2</v>
      </c>
      <c r="T6365" s="14">
        <f>$H6365/S6365</f>
        <v>3.1250000000000006E-3</v>
      </c>
      <c r="U6365" s="14">
        <f>_xlfn.LET(_xlpm.freq,F6365,_xlpm.size,M6365+1,_xlpm.F,V6365,LOG(1+_xlpm.freq)*LOG(1+_xlpm.size)*_xlpm.F)</f>
        <v>1.5850458524681046E-3</v>
      </c>
      <c r="V6365" s="14">
        <f>_xlfn.LET(_xlpm.a,T6365,_xlpm.b,R6365,2*_xlpm.a*_xlpm.b/(_xlpm.a+_xlpm.b))</f>
        <v>6.230529595015577E-3</v>
      </c>
      <c r="W6365" s="14">
        <f>_xlfn.LET(_xlpm.p,R6365,_xlpm.q,T6365,LOG(_xlpm.p/_xlpm.q))</f>
        <v>2.5051499783199058</v>
      </c>
      <c r="X6365" s="2"/>
    </row>
    <row r="6366" spans="1:24">
      <c r="A6366" s="1" t="str">
        <f>_xlfn.LET(_xlpm.sep," : ",CONCATENATE(O6366,_xlpm.sep,P6366))</f>
        <v>~ddi'r~ : [dɪ]</v>
      </c>
      <c r="B6366" s="1">
        <f>_xlfn.LET(_xlpm.d,$G6366,_xlpm.k,_xlfn.CONCAT(LEFT(TRIM(B$1),1),"*"),COUNTIF(_xlpm.d,_xlpm.k))</f>
        <v>0</v>
      </c>
      <c r="C6366" s="1">
        <f>_xlfn.LET(_xlpm.d,$G6366,_xlpm.k,_xlfn.CONCAT(LEFT(TRIM(C$1),1),"*"),COUNTIF(_xlpm.d,_xlpm.k))</f>
        <v>0</v>
      </c>
      <c r="D6366" s="1">
        <f>_xlfn.LET(_xlpm.d,$G6366,_xlpm.k,_xlfn.CONCAT(LEFT(TRIM(D$1),1),"*"),COUNTIF(_xlpm.d,_xlpm.k))</f>
        <v>0</v>
      </c>
      <c r="E6366" s="1">
        <f>LOG(F6366+1,10)</f>
        <v>0.30102999566398114</v>
      </c>
      <c r="F6366" s="7">
        <v>1</v>
      </c>
      <c r="G6366" s="9" t="s">
        <v>559</v>
      </c>
      <c r="H6366" s="4">
        <f>F6366/freq.sum.r6e</f>
        <v>4.9701789264413521E-5</v>
      </c>
      <c r="I6366" s="1" t="str">
        <f>_xlfn.LET(_xlpm.sep,":",_xlpm.w,$G6366,LEFT(_xlpm.w,FIND(_xlpm.sep,_xlpm.w)-1))</f>
        <v>dɪ</v>
      </c>
      <c r="J6366" s="1" t="str">
        <f>_xlfn.LET(_xlpm.sep,":",_xlpm.w,$G6366,RIGHT(_xlpm.w,LEN(_xlpm.w)-FIND(_xlpm.sep,_xlpm.w)))</f>
        <v>ddi'r</v>
      </c>
      <c r="K6366" s="10">
        <f>_xlfn.LET(_xlpm.w,I6366,LEN(_xlpm.w))</f>
        <v>2</v>
      </c>
      <c r="L6366" s="10">
        <f>_xlfn.LET(_xlpm.w,J6366,LEN(_xlpm.w))</f>
        <v>5</v>
      </c>
      <c r="M6366" s="10">
        <f>_xlfn.LET(_xlpm.a,K6366,_xlpm.b,L6366,MAX(_xlpm.a,_xlpm.b))</f>
        <v>5</v>
      </c>
      <c r="N6366" s="10">
        <f>_xlfn.LET(_xlpm.d,(K6366,L6366),MAX(_xlpm.d)-MIN(_xlpm.d))</f>
        <v>3</v>
      </c>
      <c r="O6366" s="1" t="str">
        <f>_xlfn.LET(_xlpm.sep,":",_xlpm.w,$G6366,_xlfn.CONCAT("~",RIGHT(_xlpm.w,LEN(_xlpm.w)-FIND(_xlpm.sep,_xlpm.w)),"~"))</f>
        <v>~ddi'r~</v>
      </c>
      <c r="P6366" s="1" t="str">
        <f>_xlfn.LET(_xlpm.sep,":",_xlpm.w,$G6366,_xlfn.CONCAT("[",LEFT(_xlpm.w,FIND(_xlpm.sep,_xlpm.w)-1),"]"))</f>
        <v>[dɪ]</v>
      </c>
      <c r="Q6366" s="14" cm="1">
        <f t="array" ref="Q6366">SUM(_xlfn._xlws.FILTER($H$2:$H$7117,_xlfn.MAP($O$2:$O$7117,_xlfn.LAMBDA(_xlpm.x,_xlpm.x=$O6366))))</f>
        <v>4.9701789264413521E-5</v>
      </c>
      <c r="R6366" s="14">
        <f>$H6366/Q6366</f>
        <v>1</v>
      </c>
      <c r="S6366" s="14" cm="1">
        <f t="array" ref="S6366">SUM(_xlfn._xlws.FILTER($H$2:$H$7117,_xlfn.MAP($P$2:$P$7117,_xlfn.LAMBDA(_xlpm.x,_xlpm.x=$P6366))))</f>
        <v>1.5904572564612324E-2</v>
      </c>
      <c r="T6366" s="14">
        <f>$H6366/S6366</f>
        <v>3.1250000000000006E-3</v>
      </c>
      <c r="U6366" s="14">
        <f>_xlfn.LET(_xlpm.freq,F6366,_xlpm.size,M6366+1,_xlpm.F,V6366,LOG(1+_xlpm.freq)*LOG(1+_xlpm.size)*_xlpm.F)</f>
        <v>1.5850458524681046E-3</v>
      </c>
      <c r="V6366" s="14">
        <f>_xlfn.LET(_xlpm.a,T6366,_xlpm.b,R6366,2*_xlpm.a*_xlpm.b/(_xlpm.a+_xlpm.b))</f>
        <v>6.230529595015577E-3</v>
      </c>
      <c r="W6366" s="14">
        <f>_xlfn.LET(_xlpm.p,R6366,_xlpm.q,T6366,LOG(_xlpm.p/_xlpm.q))</f>
        <v>2.5051499783199058</v>
      </c>
      <c r="X6366" s="2"/>
    </row>
    <row r="6367" spans="1:24">
      <c r="A6367" s="1" t="str">
        <f>_xlfn.LET(_xlpm.sep," : ",CONCATENATE(O6367,_xlpm.sep,P6367))</f>
        <v>~ddiry~ : [dɪ]</v>
      </c>
      <c r="B6367" s="1">
        <f>_xlfn.LET(_xlpm.d,$G6367,_xlpm.k,_xlfn.CONCAT(LEFT(TRIM(B$1),1),"*"),COUNTIF(_xlpm.d,_xlpm.k))</f>
        <v>0</v>
      </c>
      <c r="C6367" s="1">
        <f>_xlfn.LET(_xlpm.d,$G6367,_xlpm.k,_xlfn.CONCAT(LEFT(TRIM(C$1),1),"*"),COUNTIF(_xlpm.d,_xlpm.k))</f>
        <v>0</v>
      </c>
      <c r="D6367" s="1">
        <f>_xlfn.LET(_xlpm.d,$G6367,_xlpm.k,_xlfn.CONCAT(LEFT(TRIM(D$1),1),"*"),COUNTIF(_xlpm.d,_xlpm.k))</f>
        <v>0</v>
      </c>
      <c r="E6367" s="1">
        <f>LOG(F6367+1,10)</f>
        <v>0.30102999566398114</v>
      </c>
      <c r="F6367" s="7">
        <v>1</v>
      </c>
      <c r="G6367" s="9" t="s">
        <v>564</v>
      </c>
      <c r="H6367" s="4">
        <f>F6367/freq.sum.r6e</f>
        <v>4.9701789264413521E-5</v>
      </c>
      <c r="I6367" s="1" t="str">
        <f>_xlfn.LET(_xlpm.sep,":",_xlpm.w,$G6367,LEFT(_xlpm.w,FIND(_xlpm.sep,_xlpm.w)-1))</f>
        <v>dɪ</v>
      </c>
      <c r="J6367" s="1" t="str">
        <f>_xlfn.LET(_xlpm.sep,":",_xlpm.w,$G6367,RIGHT(_xlpm.w,LEN(_xlpm.w)-FIND(_xlpm.sep,_xlpm.w)))</f>
        <v>ddiry</v>
      </c>
      <c r="K6367" s="10">
        <f>_xlfn.LET(_xlpm.w,I6367,LEN(_xlpm.w))</f>
        <v>2</v>
      </c>
      <c r="L6367" s="10">
        <f>_xlfn.LET(_xlpm.w,J6367,LEN(_xlpm.w))</f>
        <v>5</v>
      </c>
      <c r="M6367" s="10">
        <f>_xlfn.LET(_xlpm.a,K6367,_xlpm.b,L6367,MAX(_xlpm.a,_xlpm.b))</f>
        <v>5</v>
      </c>
      <c r="N6367" s="10">
        <f>_xlfn.LET(_xlpm.d,(K6367,L6367),MAX(_xlpm.d)-MIN(_xlpm.d))</f>
        <v>3</v>
      </c>
      <c r="O6367" s="1" t="str">
        <f>_xlfn.LET(_xlpm.sep,":",_xlpm.w,$G6367,_xlfn.CONCAT("~",RIGHT(_xlpm.w,LEN(_xlpm.w)-FIND(_xlpm.sep,_xlpm.w)),"~"))</f>
        <v>~ddiry~</v>
      </c>
      <c r="P6367" s="1" t="str">
        <f>_xlfn.LET(_xlpm.sep,":",_xlpm.w,$G6367,_xlfn.CONCAT("[",LEFT(_xlpm.w,FIND(_xlpm.sep,_xlpm.w)-1),"]"))</f>
        <v>[dɪ]</v>
      </c>
      <c r="Q6367" s="14" cm="1">
        <f t="array" ref="Q6367">SUM(_xlfn._xlws.FILTER($H$2:$H$7117,_xlfn.MAP($O$2:$O$7117,_xlfn.LAMBDA(_xlpm.x,_xlpm.x=$O6367))))</f>
        <v>4.9701789264413521E-5</v>
      </c>
      <c r="R6367" s="14">
        <f>$H6367/Q6367</f>
        <v>1</v>
      </c>
      <c r="S6367" s="14" cm="1">
        <f t="array" ref="S6367">SUM(_xlfn._xlws.FILTER($H$2:$H$7117,_xlfn.MAP($P$2:$P$7117,_xlfn.LAMBDA(_xlpm.x,_xlpm.x=$P6367))))</f>
        <v>1.5904572564612324E-2</v>
      </c>
      <c r="T6367" s="14">
        <f>$H6367/S6367</f>
        <v>3.1250000000000006E-3</v>
      </c>
      <c r="U6367" s="14">
        <f>_xlfn.LET(_xlpm.freq,F6367,_xlpm.size,M6367+1,_xlpm.F,V6367,LOG(1+_xlpm.freq)*LOG(1+_xlpm.size)*_xlpm.F)</f>
        <v>1.5850458524681046E-3</v>
      </c>
      <c r="V6367" s="14">
        <f>_xlfn.LET(_xlpm.a,T6367,_xlpm.b,R6367,2*_xlpm.a*_xlpm.b/(_xlpm.a+_xlpm.b))</f>
        <v>6.230529595015577E-3</v>
      </c>
      <c r="W6367" s="14">
        <f>_xlfn.LET(_xlpm.p,R6367,_xlpm.q,T6367,LOG(_xlpm.p/_xlpm.q))</f>
        <v>2.5051499783199058</v>
      </c>
      <c r="X6367" s="2"/>
    </row>
    <row r="6368" spans="1:24">
      <c r="A6368" s="1" t="str">
        <f>_xlfn.LET(_xlpm.sep," : ",CONCATENATE(O6368,_xlpm.sep,P6368))</f>
        <v>~dea'r~ : [dɪ]</v>
      </c>
      <c r="B6368" s="1">
        <f>_xlfn.LET(_xlpm.d,$G6368,_xlpm.k,_xlfn.CONCAT(LEFT(TRIM(B$1),1),"*"),COUNTIF(_xlpm.d,_xlpm.k))</f>
        <v>0</v>
      </c>
      <c r="C6368" s="1">
        <f>_xlfn.LET(_xlpm.d,$G6368,_xlpm.k,_xlfn.CONCAT(LEFT(TRIM(C$1),1),"*"),COUNTIF(_xlpm.d,_xlpm.k))</f>
        <v>0</v>
      </c>
      <c r="D6368" s="1">
        <f>_xlfn.LET(_xlpm.d,$G6368,_xlpm.k,_xlfn.CONCAT(LEFT(TRIM(D$1),1),"*"),COUNTIF(_xlpm.d,_xlpm.k))</f>
        <v>0</v>
      </c>
      <c r="E6368" s="1">
        <f>LOG(F6368+1,10)</f>
        <v>0.30102999566398114</v>
      </c>
      <c r="F6368" s="7">
        <v>1</v>
      </c>
      <c r="G6368" s="9" t="s">
        <v>574</v>
      </c>
      <c r="H6368" s="4">
        <f>F6368/freq.sum.r6e</f>
        <v>4.9701789264413521E-5</v>
      </c>
      <c r="I6368" s="1" t="str">
        <f>_xlfn.LET(_xlpm.sep,":",_xlpm.w,$G6368,LEFT(_xlpm.w,FIND(_xlpm.sep,_xlpm.w)-1))</f>
        <v>dɪ</v>
      </c>
      <c r="J6368" s="1" t="str">
        <f>_xlfn.LET(_xlpm.sep,":",_xlpm.w,$G6368,RIGHT(_xlpm.w,LEN(_xlpm.w)-FIND(_xlpm.sep,_xlpm.w)))</f>
        <v>dea'r</v>
      </c>
      <c r="K6368" s="10">
        <f>_xlfn.LET(_xlpm.w,I6368,LEN(_xlpm.w))</f>
        <v>2</v>
      </c>
      <c r="L6368" s="10">
        <f>_xlfn.LET(_xlpm.w,J6368,LEN(_xlpm.w))</f>
        <v>5</v>
      </c>
      <c r="M6368" s="10">
        <f>_xlfn.LET(_xlpm.a,K6368,_xlpm.b,L6368,MAX(_xlpm.a,_xlpm.b))</f>
        <v>5</v>
      </c>
      <c r="N6368" s="10">
        <f>_xlfn.LET(_xlpm.d,(K6368,L6368),MAX(_xlpm.d)-MIN(_xlpm.d))</f>
        <v>3</v>
      </c>
      <c r="O6368" s="1" t="str">
        <f>_xlfn.LET(_xlpm.sep,":",_xlpm.w,$G6368,_xlfn.CONCAT("~",RIGHT(_xlpm.w,LEN(_xlpm.w)-FIND(_xlpm.sep,_xlpm.w)),"~"))</f>
        <v>~dea'r~</v>
      </c>
      <c r="P6368" s="1" t="str">
        <f>_xlfn.LET(_xlpm.sep,":",_xlpm.w,$G6368,_xlfn.CONCAT("[",LEFT(_xlpm.w,FIND(_xlpm.sep,_xlpm.w)-1),"]"))</f>
        <v>[dɪ]</v>
      </c>
      <c r="Q6368" s="14" cm="1">
        <f t="array" ref="Q6368">SUM(_xlfn._xlws.FILTER($H$2:$H$7117,_xlfn.MAP($O$2:$O$7117,_xlfn.LAMBDA(_xlpm.x,_xlpm.x=$O6368))))</f>
        <v>4.9701789264413521E-5</v>
      </c>
      <c r="R6368" s="14">
        <f>$H6368/Q6368</f>
        <v>1</v>
      </c>
      <c r="S6368" s="14" cm="1">
        <f t="array" ref="S6368">SUM(_xlfn._xlws.FILTER($H$2:$H$7117,_xlfn.MAP($P$2:$P$7117,_xlfn.LAMBDA(_xlpm.x,_xlpm.x=$P6368))))</f>
        <v>1.5904572564612324E-2</v>
      </c>
      <c r="T6368" s="14">
        <f>$H6368/S6368</f>
        <v>3.1250000000000006E-3</v>
      </c>
      <c r="U6368" s="14">
        <f>_xlfn.LET(_xlpm.freq,F6368,_xlpm.size,M6368+1,_xlpm.F,V6368,LOG(1+_xlpm.freq)*LOG(1+_xlpm.size)*_xlpm.F)</f>
        <v>1.5850458524681046E-3</v>
      </c>
      <c r="V6368" s="14">
        <f>_xlfn.LET(_xlpm.a,T6368,_xlpm.b,R6368,2*_xlpm.a*_xlpm.b/(_xlpm.a+_xlpm.b))</f>
        <v>6.230529595015577E-3</v>
      </c>
      <c r="W6368" s="14">
        <f>_xlfn.LET(_xlpm.p,R6368,_xlpm.q,T6368,LOG(_xlpm.p/_xlpm.q))</f>
        <v>2.5051499783199058</v>
      </c>
      <c r="X6368" s="2"/>
    </row>
    <row r="6369" spans="1:24">
      <c r="A6369" s="1" t="str">
        <f>_xlfn.LET(_xlpm.sep," : ",CONCATENATE(O6369,_xlpm.sep,P6369))</f>
        <v>~deery~ : [dɪ]</v>
      </c>
      <c r="B6369" s="1">
        <f>_xlfn.LET(_xlpm.d,$G6369,_xlpm.k,_xlfn.CONCAT(LEFT(TRIM(B$1),1),"*"),COUNTIF(_xlpm.d,_xlpm.k))</f>
        <v>0</v>
      </c>
      <c r="C6369" s="1">
        <f>_xlfn.LET(_xlpm.d,$G6369,_xlpm.k,_xlfn.CONCAT(LEFT(TRIM(C$1),1),"*"),COUNTIF(_xlpm.d,_xlpm.k))</f>
        <v>0</v>
      </c>
      <c r="D6369" s="1">
        <f>_xlfn.LET(_xlpm.d,$G6369,_xlpm.k,_xlfn.CONCAT(LEFT(TRIM(D$1),1),"*"),COUNTIF(_xlpm.d,_xlpm.k))</f>
        <v>0</v>
      </c>
      <c r="E6369" s="1">
        <f>LOG(F6369+1,10)</f>
        <v>0.30102999566398114</v>
      </c>
      <c r="F6369" s="7">
        <v>1</v>
      </c>
      <c r="G6369" s="9" t="s">
        <v>588</v>
      </c>
      <c r="H6369" s="4">
        <f>F6369/freq.sum.r6e</f>
        <v>4.9701789264413521E-5</v>
      </c>
      <c r="I6369" s="1" t="str">
        <f>_xlfn.LET(_xlpm.sep,":",_xlpm.w,$G6369,LEFT(_xlpm.w,FIND(_xlpm.sep,_xlpm.w)-1))</f>
        <v>dɪ</v>
      </c>
      <c r="J6369" s="1" t="str">
        <f>_xlfn.LET(_xlpm.sep,":",_xlpm.w,$G6369,RIGHT(_xlpm.w,LEN(_xlpm.w)-FIND(_xlpm.sep,_xlpm.w)))</f>
        <v>deery</v>
      </c>
      <c r="K6369" s="10">
        <f>_xlfn.LET(_xlpm.w,I6369,LEN(_xlpm.w))</f>
        <v>2</v>
      </c>
      <c r="L6369" s="10">
        <f>_xlfn.LET(_xlpm.w,J6369,LEN(_xlpm.w))</f>
        <v>5</v>
      </c>
      <c r="M6369" s="10">
        <f>_xlfn.LET(_xlpm.a,K6369,_xlpm.b,L6369,MAX(_xlpm.a,_xlpm.b))</f>
        <v>5</v>
      </c>
      <c r="N6369" s="10">
        <f>_xlfn.LET(_xlpm.d,(K6369,L6369),MAX(_xlpm.d)-MIN(_xlpm.d))</f>
        <v>3</v>
      </c>
      <c r="O6369" s="1" t="str">
        <f>_xlfn.LET(_xlpm.sep,":",_xlpm.w,$G6369,_xlfn.CONCAT("~",RIGHT(_xlpm.w,LEN(_xlpm.w)-FIND(_xlpm.sep,_xlpm.w)),"~"))</f>
        <v>~deery~</v>
      </c>
      <c r="P6369" s="1" t="str">
        <f>_xlfn.LET(_xlpm.sep,":",_xlpm.w,$G6369,_xlfn.CONCAT("[",LEFT(_xlpm.w,FIND(_xlpm.sep,_xlpm.w)-1),"]"))</f>
        <v>[dɪ]</v>
      </c>
      <c r="Q6369" s="14" cm="1">
        <f t="array" ref="Q6369">SUM(_xlfn._xlws.FILTER($H$2:$H$7111,_xlfn.MAP($O$2:$O$7111,_xlfn.LAMBDA(_xlpm.x,_xlpm.x=$O6369))))</f>
        <v>4.9701789264413521E-5</v>
      </c>
      <c r="R6369" s="14">
        <f>$H6369/Q6369</f>
        <v>1</v>
      </c>
      <c r="S6369" s="14" cm="1">
        <f t="array" ref="S6369">SUM(_xlfn._xlws.FILTER($H$2:$H$7111,_xlfn.MAP($P$2:$P$7111,_xlfn.LAMBDA(_xlpm.x,_xlpm.x=$P6369))))</f>
        <v>1.5904572564612324E-2</v>
      </c>
      <c r="T6369" s="14">
        <f>$H6369/S6369</f>
        <v>3.1250000000000006E-3</v>
      </c>
      <c r="U6369" s="14">
        <f>_xlfn.LET(_xlpm.freq,F6369,_xlpm.size,M6369+1,_xlpm.F,V6369,LOG(1+_xlpm.freq)*LOG(1+_xlpm.size)*_xlpm.F)</f>
        <v>1.5850458524681046E-3</v>
      </c>
      <c r="V6369" s="14">
        <f>_xlfn.LET(_xlpm.a,T6369,_xlpm.b,R6369,2*_xlpm.a*_xlpm.b/(_xlpm.a+_xlpm.b))</f>
        <v>6.230529595015577E-3</v>
      </c>
      <c r="W6369" s="14">
        <f>_xlfn.LET(_xlpm.p,R6369,_xlpm.q,T6369,LOG(_xlpm.p/_xlpm.q))</f>
        <v>2.5051499783199058</v>
      </c>
      <c r="X6369" s="2"/>
    </row>
    <row r="6370" spans="1:24">
      <c r="A6370" s="1" t="str">
        <f>_xlfn.LET(_xlpm.sep," : ",CONCATENATE(O6370,_xlpm.sep,P6370))</f>
        <v>~dey'r~ : [dɪ]</v>
      </c>
      <c r="B6370" s="1">
        <f>_xlfn.LET(_xlpm.d,$G6370,_xlpm.k,_xlfn.CONCAT(LEFT(TRIM(B$1),1),"*"),COUNTIF(_xlpm.d,_xlpm.k))</f>
        <v>0</v>
      </c>
      <c r="C6370" s="1">
        <f>_xlfn.LET(_xlpm.d,$G6370,_xlpm.k,_xlfn.CONCAT(LEFT(TRIM(C$1),1),"*"),COUNTIF(_xlpm.d,_xlpm.k))</f>
        <v>0</v>
      </c>
      <c r="D6370" s="1">
        <f>_xlfn.LET(_xlpm.d,$G6370,_xlpm.k,_xlfn.CONCAT(LEFT(TRIM(D$1),1),"*"),COUNTIF(_xlpm.d,_xlpm.k))</f>
        <v>0</v>
      </c>
      <c r="E6370" s="1">
        <f>LOG(F6370+1,10)</f>
        <v>0.30102999566398114</v>
      </c>
      <c r="F6370" s="7">
        <v>1</v>
      </c>
      <c r="G6370" s="9" t="s">
        <v>599</v>
      </c>
      <c r="H6370" s="4">
        <f>F6370/freq.sum.r6e</f>
        <v>4.9701789264413521E-5</v>
      </c>
      <c r="I6370" s="1" t="str">
        <f>_xlfn.LET(_xlpm.sep,":",_xlpm.w,$G6370,LEFT(_xlpm.w,FIND(_xlpm.sep,_xlpm.w)-1))</f>
        <v>dɪ</v>
      </c>
      <c r="J6370" s="1" t="str">
        <f>_xlfn.LET(_xlpm.sep,":",_xlpm.w,$G6370,RIGHT(_xlpm.w,LEN(_xlpm.w)-FIND(_xlpm.sep,_xlpm.w)))</f>
        <v>dey'r</v>
      </c>
      <c r="K6370" s="10">
        <f>_xlfn.LET(_xlpm.w,I6370,LEN(_xlpm.w))</f>
        <v>2</v>
      </c>
      <c r="L6370" s="10">
        <f>_xlfn.LET(_xlpm.w,J6370,LEN(_xlpm.w))</f>
        <v>5</v>
      </c>
      <c r="M6370" s="10">
        <f>_xlfn.LET(_xlpm.a,K6370,_xlpm.b,L6370,MAX(_xlpm.a,_xlpm.b))</f>
        <v>5</v>
      </c>
      <c r="N6370" s="10">
        <f>_xlfn.LET(_xlpm.d,(K6370,L6370),MAX(_xlpm.d)-MIN(_xlpm.d))</f>
        <v>3</v>
      </c>
      <c r="O6370" s="1" t="str">
        <f>_xlfn.LET(_xlpm.sep,":",_xlpm.w,$G6370,_xlfn.CONCAT("~",RIGHT(_xlpm.w,LEN(_xlpm.w)-FIND(_xlpm.sep,_xlpm.w)),"~"))</f>
        <v>~dey'r~</v>
      </c>
      <c r="P6370" s="1" t="str">
        <f>_xlfn.LET(_xlpm.sep,":",_xlpm.w,$G6370,_xlfn.CONCAT("[",LEFT(_xlpm.w,FIND(_xlpm.sep,_xlpm.w)-1),"]"))</f>
        <v>[dɪ]</v>
      </c>
      <c r="Q6370" s="14" cm="1">
        <f t="array" ref="Q6370">SUM(_xlfn._xlws.FILTER($H$2:$H$7117,_xlfn.MAP($O$2:$O$7117,_xlfn.LAMBDA(_xlpm.x,_xlpm.x=$O6370))))</f>
        <v>4.9701789264413521E-5</v>
      </c>
      <c r="R6370" s="14">
        <f>$H6370/Q6370</f>
        <v>1</v>
      </c>
      <c r="S6370" s="14" cm="1">
        <f t="array" ref="S6370">SUM(_xlfn._xlws.FILTER($H$2:$H$7117,_xlfn.MAP($P$2:$P$7117,_xlfn.LAMBDA(_xlpm.x,_xlpm.x=$P6370))))</f>
        <v>1.5904572564612324E-2</v>
      </c>
      <c r="T6370" s="14">
        <f>$H6370/S6370</f>
        <v>3.1250000000000006E-3</v>
      </c>
      <c r="U6370" s="14">
        <f>_xlfn.LET(_xlpm.freq,F6370,_xlpm.size,M6370+1,_xlpm.F,V6370,LOG(1+_xlpm.freq)*LOG(1+_xlpm.size)*_xlpm.F)</f>
        <v>1.5850458524681046E-3</v>
      </c>
      <c r="V6370" s="14">
        <f>_xlfn.LET(_xlpm.a,T6370,_xlpm.b,R6370,2*_xlpm.a*_xlpm.b/(_xlpm.a+_xlpm.b))</f>
        <v>6.230529595015577E-3</v>
      </c>
      <c r="W6370" s="14">
        <f>_xlfn.LET(_xlpm.p,R6370,_xlpm.q,T6370,LOG(_xlpm.p/_xlpm.q))</f>
        <v>2.5051499783199058</v>
      </c>
      <c r="X6370" s="2"/>
    </row>
    <row r="6371" spans="1:24">
      <c r="A6371" s="1" t="str">
        <f>_xlfn.LET(_xlpm.sep," : ",CONCATENATE(O6371,_xlpm.sep,P6371))</f>
        <v>~deyry~ : [dɪ]</v>
      </c>
      <c r="B6371" s="1">
        <f>_xlfn.LET(_xlpm.d,$G6371,_xlpm.k,_xlfn.CONCAT(LEFT(TRIM(B$1),1),"*"),COUNTIF(_xlpm.d,_xlpm.k))</f>
        <v>0</v>
      </c>
      <c r="C6371" s="1">
        <f>_xlfn.LET(_xlpm.d,$G6371,_xlpm.k,_xlfn.CONCAT(LEFT(TRIM(C$1),1),"*"),COUNTIF(_xlpm.d,_xlpm.k))</f>
        <v>0</v>
      </c>
      <c r="D6371" s="1">
        <f>_xlfn.LET(_xlpm.d,$G6371,_xlpm.k,_xlfn.CONCAT(LEFT(TRIM(D$1),1),"*"),COUNTIF(_xlpm.d,_xlpm.k))</f>
        <v>0</v>
      </c>
      <c r="E6371" s="1">
        <f>LOG(F6371+1,10)</f>
        <v>0.30102999566398114</v>
      </c>
      <c r="F6371" s="7">
        <v>1</v>
      </c>
      <c r="G6371" s="9" t="s">
        <v>604</v>
      </c>
      <c r="H6371" s="4">
        <f>F6371/freq.sum.r6e</f>
        <v>4.9701789264413521E-5</v>
      </c>
      <c r="I6371" s="4" t="str">
        <f>_xlfn.LET(_xlpm.sep,":",_xlpm.w,$G6371,LEFT(_xlpm.w,FIND(_xlpm.sep,_xlpm.w)-1))</f>
        <v>dɪ</v>
      </c>
      <c r="J6371" s="4" t="str">
        <f>_xlfn.LET(_xlpm.sep,":",_xlpm.w,$G6371,RIGHT(_xlpm.w,LEN(_xlpm.w)-FIND(_xlpm.sep,_xlpm.w)))</f>
        <v>deyry</v>
      </c>
      <c r="K6371" s="10">
        <f>_xlfn.LET(_xlpm.w,I6371,LEN(_xlpm.w))</f>
        <v>2</v>
      </c>
      <c r="L6371" s="10">
        <f>_xlfn.LET(_xlpm.w,J6371,LEN(_xlpm.w))</f>
        <v>5</v>
      </c>
      <c r="M6371" s="10">
        <f>_xlfn.LET(_xlpm.a,K6371,_xlpm.b,L6371,MAX(_xlpm.a,_xlpm.b))</f>
        <v>5</v>
      </c>
      <c r="N6371" s="10">
        <f>_xlfn.LET(_xlpm.d,(K6371,L6371),MAX(_xlpm.d)-MIN(_xlpm.d))</f>
        <v>3</v>
      </c>
      <c r="O6371" s="1" t="str">
        <f>_xlfn.LET(_xlpm.sep,":",_xlpm.w,$G6371,_xlfn.CONCAT("~",RIGHT(_xlpm.w,LEN(_xlpm.w)-FIND(_xlpm.sep,_xlpm.w)),"~"))</f>
        <v>~deyry~</v>
      </c>
      <c r="P6371" s="1" t="str">
        <f>_xlfn.LET(_xlpm.sep,":",_xlpm.w,$G6371,_xlfn.CONCAT("[",LEFT(_xlpm.w,FIND(_xlpm.sep,_xlpm.w)-1),"]"))</f>
        <v>[dɪ]</v>
      </c>
      <c r="Q6371" s="14" cm="1">
        <f t="array" ref="Q6371">SUM(_xlfn._xlws.FILTER($H$2:$H$7109,_xlfn.MAP($O$2:$O$7109,_xlfn.LAMBDA(_xlpm.x,_xlpm.x=$O6371))))</f>
        <v>4.9701789264413521E-5</v>
      </c>
      <c r="R6371" s="14">
        <f>$H6371/Q6371</f>
        <v>1</v>
      </c>
      <c r="S6371" s="14" cm="1">
        <f t="array" ref="S6371">SUM(_xlfn._xlws.FILTER($H$2:$H$7109,_xlfn.MAP($P$2:$P$7109,_xlfn.LAMBDA(_xlpm.x,_xlpm.x=$P6371))))</f>
        <v>1.5904572564612324E-2</v>
      </c>
      <c r="T6371" s="14">
        <f>$H6371/S6371</f>
        <v>3.1250000000000006E-3</v>
      </c>
      <c r="U6371" s="14">
        <f>_xlfn.LET(_xlpm.freq,F6371,_xlpm.size,M6371+1,_xlpm.F,V6371,LOG(1+_xlpm.freq)*LOG(1+_xlpm.size)*_xlpm.F)</f>
        <v>1.5850458524681046E-3</v>
      </c>
      <c r="V6371" s="14">
        <f>_xlfn.LET(_xlpm.a,T6371,_xlpm.b,R6371,2*_xlpm.a*_xlpm.b/(_xlpm.a+_xlpm.b))</f>
        <v>6.230529595015577E-3</v>
      </c>
      <c r="W6371" s="14">
        <f>_xlfn.LET(_xlpm.p,R6371,_xlpm.q,T6371,LOG(_xlpm.p/_xlpm.q))</f>
        <v>2.5051499783199058</v>
      </c>
      <c r="X6371" s="2"/>
    </row>
    <row r="6372" spans="1:24">
      <c r="A6372" s="1" t="str">
        <f>_xlfn.LET(_xlpm.sep," : ",CONCATENATE(O6372,_xlpm.sep,P6372))</f>
        <v>~die'r~ : [dɪ]</v>
      </c>
      <c r="B6372" s="1">
        <f>_xlfn.LET(_xlpm.d,$G6372,_xlpm.k,_xlfn.CONCAT(LEFT(TRIM(B$1),1),"*"),COUNTIF(_xlpm.d,_xlpm.k))</f>
        <v>0</v>
      </c>
      <c r="C6372" s="1">
        <f>_xlfn.LET(_xlpm.d,$G6372,_xlpm.k,_xlfn.CONCAT(LEFT(TRIM(C$1),1),"*"),COUNTIF(_xlpm.d,_xlpm.k))</f>
        <v>0</v>
      </c>
      <c r="D6372" s="1">
        <f>_xlfn.LET(_xlpm.d,$G6372,_xlpm.k,_xlfn.CONCAT(LEFT(TRIM(D$1),1),"*"),COUNTIF(_xlpm.d,_xlpm.k))</f>
        <v>0</v>
      </c>
      <c r="E6372" s="1">
        <f>LOG(F6372+1,10)</f>
        <v>0.30102999566398114</v>
      </c>
      <c r="F6372" s="7">
        <v>1</v>
      </c>
      <c r="G6372" s="9" t="s">
        <v>609</v>
      </c>
      <c r="H6372" s="4">
        <f>F6372/freq.sum.r6e</f>
        <v>4.9701789264413521E-5</v>
      </c>
      <c r="I6372" s="1" t="str">
        <f>_xlfn.LET(_xlpm.sep,":",_xlpm.w,$G6372,LEFT(_xlpm.w,FIND(_xlpm.sep,_xlpm.w)-1))</f>
        <v>dɪ</v>
      </c>
      <c r="J6372" s="1" t="str">
        <f>_xlfn.LET(_xlpm.sep,":",_xlpm.w,$G6372,RIGHT(_xlpm.w,LEN(_xlpm.w)-FIND(_xlpm.sep,_xlpm.w)))</f>
        <v>die'r</v>
      </c>
      <c r="K6372" s="10">
        <f>_xlfn.LET(_xlpm.w,I6372,LEN(_xlpm.w))</f>
        <v>2</v>
      </c>
      <c r="L6372" s="10">
        <f>_xlfn.LET(_xlpm.w,J6372,LEN(_xlpm.w))</f>
        <v>5</v>
      </c>
      <c r="M6372" s="10">
        <f>_xlfn.LET(_xlpm.a,K6372,_xlpm.b,L6372,MAX(_xlpm.a,_xlpm.b))</f>
        <v>5</v>
      </c>
      <c r="N6372" s="10">
        <f>_xlfn.LET(_xlpm.d,(K6372,L6372),MAX(_xlpm.d)-MIN(_xlpm.d))</f>
        <v>3</v>
      </c>
      <c r="O6372" s="1" t="str">
        <f>_xlfn.LET(_xlpm.sep,":",_xlpm.w,$G6372,_xlfn.CONCAT("~",RIGHT(_xlpm.w,LEN(_xlpm.w)-FIND(_xlpm.sep,_xlpm.w)),"~"))</f>
        <v>~die'r~</v>
      </c>
      <c r="P6372" s="1" t="str">
        <f>_xlfn.LET(_xlpm.sep,":",_xlpm.w,$G6372,_xlfn.CONCAT("[",LEFT(_xlpm.w,FIND(_xlpm.sep,_xlpm.w)-1),"]"))</f>
        <v>[dɪ]</v>
      </c>
      <c r="Q6372" s="14" cm="1">
        <f t="array" ref="Q6372">SUM(_xlfn._xlws.FILTER($H$2:$H$7117,_xlfn.MAP($O$2:$O$7117,_xlfn.LAMBDA(_xlpm.x,_xlpm.x=$O6372))))</f>
        <v>4.9701789264413521E-5</v>
      </c>
      <c r="R6372" s="14">
        <f>$H6372/Q6372</f>
        <v>1</v>
      </c>
      <c r="S6372" s="14" cm="1">
        <f t="array" ref="S6372">SUM(_xlfn._xlws.FILTER($H$2:$H$7117,_xlfn.MAP($P$2:$P$7117,_xlfn.LAMBDA(_xlpm.x,_xlpm.x=$P6372))))</f>
        <v>1.5904572564612324E-2</v>
      </c>
      <c r="T6372" s="14">
        <f>$H6372/S6372</f>
        <v>3.1250000000000006E-3</v>
      </c>
      <c r="U6372" s="14">
        <f>_xlfn.LET(_xlpm.freq,F6372,_xlpm.size,M6372+1,_xlpm.F,V6372,LOG(1+_xlpm.freq)*LOG(1+_xlpm.size)*_xlpm.F)</f>
        <v>1.5850458524681046E-3</v>
      </c>
      <c r="V6372" s="14">
        <f>_xlfn.LET(_xlpm.a,T6372,_xlpm.b,R6372,2*_xlpm.a*_xlpm.b/(_xlpm.a+_xlpm.b))</f>
        <v>6.230529595015577E-3</v>
      </c>
      <c r="W6372" s="14">
        <f>_xlfn.LET(_xlpm.p,R6372,_xlpm.q,T6372,LOG(_xlpm.p/_xlpm.q))</f>
        <v>2.5051499783199058</v>
      </c>
      <c r="X6372" s="2"/>
    </row>
    <row r="6373" spans="1:24">
      <c r="A6373" s="1" t="str">
        <f>_xlfn.LET(_xlpm.sep," : ",CONCATENATE(O6373,_xlpm.sep,P6373))</f>
        <v>~diery~ : [dɪ]</v>
      </c>
      <c r="B6373" s="1">
        <f>_xlfn.LET(_xlpm.d,$G6373,_xlpm.k,_xlfn.CONCAT(LEFT(TRIM(B$1),1),"*"),COUNTIF(_xlpm.d,_xlpm.k))</f>
        <v>0</v>
      </c>
      <c r="C6373" s="1">
        <f>_xlfn.LET(_xlpm.d,$G6373,_xlpm.k,_xlfn.CONCAT(LEFT(TRIM(C$1),1),"*"),COUNTIF(_xlpm.d,_xlpm.k))</f>
        <v>0</v>
      </c>
      <c r="D6373" s="1">
        <f>_xlfn.LET(_xlpm.d,$G6373,_xlpm.k,_xlfn.CONCAT(LEFT(TRIM(D$1),1),"*"),COUNTIF(_xlpm.d,_xlpm.k))</f>
        <v>0</v>
      </c>
      <c r="E6373" s="1">
        <f>LOG(F6373+1,10)</f>
        <v>0.30102999566398114</v>
      </c>
      <c r="F6373" s="7">
        <v>1</v>
      </c>
      <c r="G6373" s="9" t="s">
        <v>614</v>
      </c>
      <c r="H6373" s="4">
        <f>F6373/freq.sum.r6e</f>
        <v>4.9701789264413521E-5</v>
      </c>
      <c r="I6373" s="1" t="str">
        <f>_xlfn.LET(_xlpm.sep,":",_xlpm.w,$G6373,LEFT(_xlpm.w,FIND(_xlpm.sep,_xlpm.w)-1))</f>
        <v>dɪ</v>
      </c>
      <c r="J6373" s="1" t="str">
        <f>_xlfn.LET(_xlpm.sep,":",_xlpm.w,$G6373,RIGHT(_xlpm.w,LEN(_xlpm.w)-FIND(_xlpm.sep,_xlpm.w)))</f>
        <v>diery</v>
      </c>
      <c r="K6373" s="10">
        <f>_xlfn.LET(_xlpm.w,I6373,LEN(_xlpm.w))</f>
        <v>2</v>
      </c>
      <c r="L6373" s="10">
        <f>_xlfn.LET(_xlpm.w,J6373,LEN(_xlpm.w))</f>
        <v>5</v>
      </c>
      <c r="M6373" s="10">
        <f>_xlfn.LET(_xlpm.a,K6373,_xlpm.b,L6373,MAX(_xlpm.a,_xlpm.b))</f>
        <v>5</v>
      </c>
      <c r="N6373" s="10">
        <f>_xlfn.LET(_xlpm.d,(K6373,L6373),MAX(_xlpm.d)-MIN(_xlpm.d))</f>
        <v>3</v>
      </c>
      <c r="O6373" s="1" t="str">
        <f>_xlfn.LET(_xlpm.sep,":",_xlpm.w,$G6373,_xlfn.CONCAT("~",RIGHT(_xlpm.w,LEN(_xlpm.w)-FIND(_xlpm.sep,_xlpm.w)),"~"))</f>
        <v>~diery~</v>
      </c>
      <c r="P6373" s="1" t="str">
        <f>_xlfn.LET(_xlpm.sep,":",_xlpm.w,$G6373,_xlfn.CONCAT("[",LEFT(_xlpm.w,FIND(_xlpm.sep,_xlpm.w)-1),"]"))</f>
        <v>[dɪ]</v>
      </c>
      <c r="Q6373" s="14" cm="1">
        <f t="array" ref="Q6373">SUM(_xlfn._xlws.FILTER($H$2:$H$7117,_xlfn.MAP($O$2:$O$7117,_xlfn.LAMBDA(_xlpm.x,_xlpm.x=$O6373))))</f>
        <v>4.9701789264413521E-5</v>
      </c>
      <c r="R6373" s="14">
        <f>$H6373/Q6373</f>
        <v>1</v>
      </c>
      <c r="S6373" s="14" cm="1">
        <f t="array" ref="S6373">SUM(_xlfn._xlws.FILTER($H$2:$H$7117,_xlfn.MAP($P$2:$P$7117,_xlfn.LAMBDA(_xlpm.x,_xlpm.x=$P6373))))</f>
        <v>1.5904572564612324E-2</v>
      </c>
      <c r="T6373" s="14">
        <f>$H6373/S6373</f>
        <v>3.1250000000000006E-3</v>
      </c>
      <c r="U6373" s="14">
        <f>_xlfn.LET(_xlpm.freq,F6373,_xlpm.size,M6373+1,_xlpm.F,V6373,LOG(1+_xlpm.freq)*LOG(1+_xlpm.size)*_xlpm.F)</f>
        <v>1.5850458524681046E-3</v>
      </c>
      <c r="V6373" s="14">
        <f>_xlfn.LET(_xlpm.a,T6373,_xlpm.b,R6373,2*_xlpm.a*_xlpm.b/(_xlpm.a+_xlpm.b))</f>
        <v>6.230529595015577E-3</v>
      </c>
      <c r="W6373" s="14">
        <f>_xlfn.LET(_xlpm.p,R6373,_xlpm.q,T6373,LOG(_xlpm.p/_xlpm.q))</f>
        <v>2.5051499783199058</v>
      </c>
      <c r="X6373" s="2"/>
    </row>
    <row r="6374" spans="1:24">
      <c r="A6374" s="1" t="str">
        <f>_xlfn.LET(_xlpm.sep," : ",CONCATENATE(O6374,_xlpm.sep,P6374))</f>
        <v>~deary~ : [dɪ]</v>
      </c>
      <c r="B6374" s="1">
        <f>_xlfn.LET(_xlpm.d,$G6374,_xlpm.k,_xlfn.CONCAT(LEFT(TRIM(B$1),1),"*"),COUNTIF(_xlpm.d,_xlpm.k))</f>
        <v>0</v>
      </c>
      <c r="C6374" s="1">
        <f>_xlfn.LET(_xlpm.d,$G6374,_xlpm.k,_xlfn.CONCAT(LEFT(TRIM(C$1),1),"*"),COUNTIF(_xlpm.d,_xlpm.k))</f>
        <v>0</v>
      </c>
      <c r="D6374" s="1">
        <f>_xlfn.LET(_xlpm.d,$G6374,_xlpm.k,_xlfn.CONCAT(LEFT(TRIM(D$1),1),"*"),COUNTIF(_xlpm.d,_xlpm.k))</f>
        <v>0</v>
      </c>
      <c r="E6374" s="1">
        <f>LOG(F6374+1,10)</f>
        <v>0.30102999566398114</v>
      </c>
      <c r="F6374" s="7">
        <v>1</v>
      </c>
      <c r="G6374" s="9" t="s">
        <v>581</v>
      </c>
      <c r="H6374" s="4">
        <f>F6374/freq.sum.r6e</f>
        <v>4.9701789264413521E-5</v>
      </c>
      <c r="I6374" s="1" t="str">
        <f>_xlfn.LET(_xlpm.sep,":",_xlpm.w,$G6374,LEFT(_xlpm.w,FIND(_xlpm.sep,_xlpm.w)-1))</f>
        <v>dɪ</v>
      </c>
      <c r="J6374" s="1" t="str">
        <f>_xlfn.LET(_xlpm.sep,":",_xlpm.w,$G6374,RIGHT(_xlpm.w,LEN(_xlpm.w)-FIND(_xlpm.sep,_xlpm.w)))</f>
        <v>deary</v>
      </c>
      <c r="K6374" s="10">
        <f>_xlfn.LET(_xlpm.w,I6374,LEN(_xlpm.w))</f>
        <v>2</v>
      </c>
      <c r="L6374" s="10">
        <f>_xlfn.LET(_xlpm.w,J6374,LEN(_xlpm.w))</f>
        <v>5</v>
      </c>
      <c r="M6374" s="10">
        <f>_xlfn.LET(_xlpm.a,K6374,_xlpm.b,L6374,MAX(_xlpm.a,_xlpm.b))</f>
        <v>5</v>
      </c>
      <c r="N6374" s="10">
        <f>_xlfn.LET(_xlpm.d,(K6374,L6374),MAX(_xlpm.d)-MIN(_xlpm.d))</f>
        <v>3</v>
      </c>
      <c r="O6374" s="1" t="str">
        <f>_xlfn.LET(_xlpm.sep,":",_xlpm.w,$G6374,_xlfn.CONCAT("~",RIGHT(_xlpm.w,LEN(_xlpm.w)-FIND(_xlpm.sep,_xlpm.w)),"~"))</f>
        <v>~deary~</v>
      </c>
      <c r="P6374" s="1" t="str">
        <f>_xlfn.LET(_xlpm.sep,":",_xlpm.w,$G6374,_xlfn.CONCAT("[",LEFT(_xlpm.w,FIND(_xlpm.sep,_xlpm.w)-1),"]"))</f>
        <v>[dɪ]</v>
      </c>
      <c r="Q6374" s="14" cm="1">
        <f t="array" ref="Q6374">SUM(_xlfn._xlws.FILTER($H$2:$H$7117,_xlfn.MAP($O$2:$O$7117,_xlfn.LAMBDA(_xlpm.x,_xlpm.x=$O6374))))</f>
        <v>4.9701789264413521E-5</v>
      </c>
      <c r="R6374" s="14">
        <f>$H6374/Q6374</f>
        <v>1</v>
      </c>
      <c r="S6374" s="14" cm="1">
        <f t="array" ref="S6374">SUM(_xlfn._xlws.FILTER($H$2:$H$7117,_xlfn.MAP($P$2:$P$7117,_xlfn.LAMBDA(_xlpm.x,_xlpm.x=$P6374))))</f>
        <v>1.5904572564612324E-2</v>
      </c>
      <c r="T6374" s="14">
        <f>$H6374/S6374</f>
        <v>3.1250000000000006E-3</v>
      </c>
      <c r="U6374" s="14">
        <f>_xlfn.LET(_xlpm.freq,F6374,_xlpm.size,M6374+1,_xlpm.F,V6374,LOG(1+_xlpm.freq)*LOG(1+_xlpm.size)*_xlpm.F)</f>
        <v>1.5850458524681046E-3</v>
      </c>
      <c r="V6374" s="14">
        <f>_xlfn.LET(_xlpm.a,T6374,_xlpm.b,R6374,2*_xlpm.a*_xlpm.b/(_xlpm.a+_xlpm.b))</f>
        <v>6.230529595015577E-3</v>
      </c>
      <c r="W6374" s="14">
        <f>_xlfn.LET(_xlpm.p,R6374,_xlpm.q,T6374,LOG(_xlpm.p/_xlpm.q))</f>
        <v>2.5051499783199058</v>
      </c>
      <c r="X6374" s="2"/>
    </row>
    <row r="6375" spans="1:24">
      <c r="A6375" s="1" t="str">
        <f>_xlfn.LET(_xlpm.sep," : ",CONCATENATE(O6375,_xlpm.sep,P6375))</f>
        <v>~dee'r~ : [dɪ]</v>
      </c>
      <c r="B6375" s="1">
        <f>_xlfn.LET(_xlpm.d,$G6375,_xlpm.k,_xlfn.CONCAT(LEFT(TRIM(B$1),1),"*"),COUNTIF(_xlpm.d,_xlpm.k))</f>
        <v>0</v>
      </c>
      <c r="C6375" s="1">
        <f>_xlfn.LET(_xlpm.d,$G6375,_xlpm.k,_xlfn.CONCAT(LEFT(TRIM(C$1),1),"*"),COUNTIF(_xlpm.d,_xlpm.k))</f>
        <v>0</v>
      </c>
      <c r="D6375" s="1">
        <f>_xlfn.LET(_xlpm.d,$G6375,_xlpm.k,_xlfn.CONCAT(LEFT(TRIM(D$1),1),"*"),COUNTIF(_xlpm.d,_xlpm.k))</f>
        <v>0</v>
      </c>
      <c r="E6375" s="1">
        <f>LOG(F6375+1,10)</f>
        <v>0.30102999566398114</v>
      </c>
      <c r="F6375" s="7">
        <v>1</v>
      </c>
      <c r="G6375" s="9" t="s">
        <v>583</v>
      </c>
      <c r="H6375" s="4">
        <f>F6375/freq.sum.r6e</f>
        <v>4.9701789264413521E-5</v>
      </c>
      <c r="I6375" s="1" t="str">
        <f>_xlfn.LET(_xlpm.sep,":",_xlpm.w,$G6375,LEFT(_xlpm.w,FIND(_xlpm.sep,_xlpm.w)-1))</f>
        <v>dɪ</v>
      </c>
      <c r="J6375" s="1" t="str">
        <f>_xlfn.LET(_xlpm.sep,":",_xlpm.w,$G6375,RIGHT(_xlpm.w,LEN(_xlpm.w)-FIND(_xlpm.sep,_xlpm.w)))</f>
        <v>dee'r</v>
      </c>
      <c r="K6375" s="10">
        <f>_xlfn.LET(_xlpm.w,I6375,LEN(_xlpm.w))</f>
        <v>2</v>
      </c>
      <c r="L6375" s="10">
        <f>_xlfn.LET(_xlpm.w,J6375,LEN(_xlpm.w))</f>
        <v>5</v>
      </c>
      <c r="M6375" s="10">
        <f>_xlfn.LET(_xlpm.a,K6375,_xlpm.b,L6375,MAX(_xlpm.a,_xlpm.b))</f>
        <v>5</v>
      </c>
      <c r="N6375" s="10">
        <f>_xlfn.LET(_xlpm.d,(K6375,L6375),MAX(_xlpm.d)-MIN(_xlpm.d))</f>
        <v>3</v>
      </c>
      <c r="O6375" s="1" t="str">
        <f>_xlfn.LET(_xlpm.sep,":",_xlpm.w,$G6375,_xlfn.CONCAT("~",RIGHT(_xlpm.w,LEN(_xlpm.w)-FIND(_xlpm.sep,_xlpm.w)),"~"))</f>
        <v>~dee'r~</v>
      </c>
      <c r="P6375" s="1" t="str">
        <f>_xlfn.LET(_xlpm.sep,":",_xlpm.w,$G6375,_xlfn.CONCAT("[",LEFT(_xlpm.w,FIND(_xlpm.sep,_xlpm.w)-1),"]"))</f>
        <v>[dɪ]</v>
      </c>
      <c r="Q6375" s="14" cm="1">
        <f t="array" ref="Q6375">SUM(_xlfn._xlws.FILTER($H$2:$H$7109,_xlfn.MAP($O$2:$O$7109,_xlfn.LAMBDA(_xlpm.x,_xlpm.x=$O6375))))</f>
        <v>4.9701789264413521E-5</v>
      </c>
      <c r="R6375" s="14">
        <f>$H6375/Q6375</f>
        <v>1</v>
      </c>
      <c r="S6375" s="14" cm="1">
        <f t="array" ref="S6375">SUM(_xlfn._xlws.FILTER($H$2:$H$7109,_xlfn.MAP($P$2:$P$7109,_xlfn.LAMBDA(_xlpm.x,_xlpm.x=$P6375))))</f>
        <v>1.5904572564612324E-2</v>
      </c>
      <c r="T6375" s="14">
        <f>$H6375/S6375</f>
        <v>3.1250000000000006E-3</v>
      </c>
      <c r="U6375" s="14">
        <f>_xlfn.LET(_xlpm.freq,F6375,_xlpm.size,M6375+1,_xlpm.F,V6375,LOG(1+_xlpm.freq)*LOG(1+_xlpm.size)*_xlpm.F)</f>
        <v>1.5850458524681046E-3</v>
      </c>
      <c r="V6375" s="14">
        <f>_xlfn.LET(_xlpm.a,T6375,_xlpm.b,R6375,2*_xlpm.a*_xlpm.b/(_xlpm.a+_xlpm.b))</f>
        <v>6.230529595015577E-3</v>
      </c>
      <c r="W6375" s="14">
        <f>_xlfn.LET(_xlpm.p,R6375,_xlpm.q,T6375,LOG(_xlpm.p/_xlpm.q))</f>
        <v>2.5051499783199058</v>
      </c>
      <c r="X6375" s="2"/>
    </row>
    <row r="6376" spans="1:24">
      <c r="A6376" s="1" t="str">
        <f>_xlfn.LET(_xlpm.sep," : ",CONCATENATE(O6376,_xlpm.sep,P6376))</f>
        <v>~nea'r~ : [nɪ]</v>
      </c>
      <c r="B6376" s="1">
        <f>_xlfn.LET(_xlpm.d,$G6376,_xlpm.k,_xlfn.CONCAT(LEFT(TRIM(B$1),1),"*"),COUNTIF(_xlpm.d,_xlpm.k))</f>
        <v>0</v>
      </c>
      <c r="C6376" s="1">
        <f>_xlfn.LET(_xlpm.d,$G6376,_xlpm.k,_xlfn.CONCAT(LEFT(TRIM(C$1),1),"*"),COUNTIF(_xlpm.d,_xlpm.k))</f>
        <v>0</v>
      </c>
      <c r="D6376" s="1">
        <f>_xlfn.LET(_xlpm.d,$G6376,_xlpm.k,_xlfn.CONCAT(LEFT(TRIM(D$1),1),"*"),COUNTIF(_xlpm.d,_xlpm.k))</f>
        <v>1</v>
      </c>
      <c r="E6376" s="1">
        <f>LOG(F6376+1,10)</f>
        <v>0.30102999566398114</v>
      </c>
      <c r="F6376" s="7">
        <v>1</v>
      </c>
      <c r="G6376" s="9" t="s">
        <v>3362</v>
      </c>
      <c r="H6376" s="4">
        <f>F6376/freq.sum.r6e</f>
        <v>4.9701789264413521E-5</v>
      </c>
      <c r="I6376" s="1" t="str">
        <f>_xlfn.LET(_xlpm.sep,":",_xlpm.w,$G6376,LEFT(_xlpm.w,FIND(_xlpm.sep,_xlpm.w)-1))</f>
        <v>nɪ</v>
      </c>
      <c r="J6376" s="1" t="str">
        <f>_xlfn.LET(_xlpm.sep,":",_xlpm.w,$G6376,RIGHT(_xlpm.w,LEN(_xlpm.w)-FIND(_xlpm.sep,_xlpm.w)))</f>
        <v>nea'r</v>
      </c>
      <c r="K6376" s="10">
        <f>_xlfn.LET(_xlpm.w,I6376,LEN(_xlpm.w))</f>
        <v>2</v>
      </c>
      <c r="L6376" s="10">
        <f>_xlfn.LET(_xlpm.w,J6376,LEN(_xlpm.w))</f>
        <v>5</v>
      </c>
      <c r="M6376" s="10">
        <f>_xlfn.LET(_xlpm.a,K6376,_xlpm.b,L6376,MAX(_xlpm.a,_xlpm.b))</f>
        <v>5</v>
      </c>
      <c r="N6376" s="10">
        <f>_xlfn.LET(_xlpm.d,(K6376,L6376),MAX(_xlpm.d)-MIN(_xlpm.d))</f>
        <v>3</v>
      </c>
      <c r="O6376" s="1" t="str">
        <f>_xlfn.LET(_xlpm.sep,":",_xlpm.w,$G6376,_xlfn.CONCAT("~",RIGHT(_xlpm.w,LEN(_xlpm.w)-FIND(_xlpm.sep,_xlpm.w)),"~"))</f>
        <v>~nea'r~</v>
      </c>
      <c r="P6376" s="1" t="str">
        <f>_xlfn.LET(_xlpm.sep,":",_xlpm.w,$G6376,_xlfn.CONCAT("[",LEFT(_xlpm.w,FIND(_xlpm.sep,_xlpm.w)-1),"]"))</f>
        <v>[nɪ]</v>
      </c>
      <c r="Q6376" s="14" cm="1">
        <f t="array" ref="Q6376">SUM(_xlfn._xlws.FILTER($H$2:$H$7117,_xlfn.MAP($O$2:$O$7117,_xlfn.LAMBDA(_xlpm.x,_xlpm.x=$O6376))))</f>
        <v>4.9701789264413521E-5</v>
      </c>
      <c r="R6376" s="14">
        <f>$H6376/Q6376</f>
        <v>1</v>
      </c>
      <c r="S6376" s="14" cm="1">
        <f t="array" ref="S6376">SUM(_xlfn._xlws.FILTER($H$2:$H$7117,_xlfn.MAP($P$2:$P$7117,_xlfn.LAMBDA(_xlpm.x,_xlpm.x=$P6376))))</f>
        <v>1.5904572564612324E-2</v>
      </c>
      <c r="T6376" s="14">
        <f>$H6376/S6376</f>
        <v>3.1250000000000006E-3</v>
      </c>
      <c r="U6376" s="14">
        <f>_xlfn.LET(_xlpm.freq,F6376,_xlpm.size,M6376+1,_xlpm.F,V6376,LOG(1+_xlpm.freq)*LOG(1+_xlpm.size)*_xlpm.F)</f>
        <v>1.5850458524681046E-3</v>
      </c>
      <c r="V6376" s="14">
        <f>_xlfn.LET(_xlpm.a,T6376,_xlpm.b,R6376,2*_xlpm.a*_xlpm.b/(_xlpm.a+_xlpm.b))</f>
        <v>6.230529595015577E-3</v>
      </c>
      <c r="W6376" s="14">
        <f>_xlfn.LET(_xlpm.p,R6376,_xlpm.q,T6376,LOG(_xlpm.p/_xlpm.q))</f>
        <v>2.5051499783199058</v>
      </c>
      <c r="X6376" s="2"/>
    </row>
    <row r="6377" spans="1:24">
      <c r="A6377" s="1" t="str">
        <f>_xlfn.LET(_xlpm.sep," : ",CONCATENATE(O6377,_xlpm.sep,P6377))</f>
        <v>~neary~ : [nɪ]</v>
      </c>
      <c r="B6377" s="1">
        <f>_xlfn.LET(_xlpm.d,$G6377,_xlpm.k,_xlfn.CONCAT(LEFT(TRIM(B$1),1),"*"),COUNTIF(_xlpm.d,_xlpm.k))</f>
        <v>0</v>
      </c>
      <c r="C6377" s="1">
        <f>_xlfn.LET(_xlpm.d,$G6377,_xlpm.k,_xlfn.CONCAT(LEFT(TRIM(C$1),1),"*"),COUNTIF(_xlpm.d,_xlpm.k))</f>
        <v>0</v>
      </c>
      <c r="D6377" s="1">
        <f>_xlfn.LET(_xlpm.d,$G6377,_xlpm.k,_xlfn.CONCAT(LEFT(TRIM(D$1),1),"*"),COUNTIF(_xlpm.d,_xlpm.k))</f>
        <v>1</v>
      </c>
      <c r="E6377" s="1">
        <f>LOG(F6377+1,10)</f>
        <v>0.30102999566398114</v>
      </c>
      <c r="F6377" s="7">
        <v>1</v>
      </c>
      <c r="G6377" s="9" t="s">
        <v>3367</v>
      </c>
      <c r="H6377" s="4">
        <f>F6377/freq.sum.r6e</f>
        <v>4.9701789264413521E-5</v>
      </c>
      <c r="I6377" s="1" t="str">
        <f>_xlfn.LET(_xlpm.sep,":",_xlpm.w,$G6377,LEFT(_xlpm.w,FIND(_xlpm.sep,_xlpm.w)-1))</f>
        <v>nɪ</v>
      </c>
      <c r="J6377" s="1" t="str">
        <f>_xlfn.LET(_xlpm.sep,":",_xlpm.w,$G6377,RIGHT(_xlpm.w,LEN(_xlpm.w)-FIND(_xlpm.sep,_xlpm.w)))</f>
        <v>neary</v>
      </c>
      <c r="K6377" s="10">
        <f>_xlfn.LET(_xlpm.w,I6377,LEN(_xlpm.w))</f>
        <v>2</v>
      </c>
      <c r="L6377" s="10">
        <f>_xlfn.LET(_xlpm.w,J6377,LEN(_xlpm.w))</f>
        <v>5</v>
      </c>
      <c r="M6377" s="10">
        <f>_xlfn.LET(_xlpm.a,K6377,_xlpm.b,L6377,MAX(_xlpm.a,_xlpm.b))</f>
        <v>5</v>
      </c>
      <c r="N6377" s="10">
        <f>_xlfn.LET(_xlpm.d,(K6377,L6377),MAX(_xlpm.d)-MIN(_xlpm.d))</f>
        <v>3</v>
      </c>
      <c r="O6377" s="1" t="str">
        <f>_xlfn.LET(_xlpm.sep,":",_xlpm.w,$G6377,_xlfn.CONCAT("~",RIGHT(_xlpm.w,LEN(_xlpm.w)-FIND(_xlpm.sep,_xlpm.w)),"~"))</f>
        <v>~neary~</v>
      </c>
      <c r="P6377" s="1" t="str">
        <f>_xlfn.LET(_xlpm.sep,":",_xlpm.w,$G6377,_xlfn.CONCAT("[",LEFT(_xlpm.w,FIND(_xlpm.sep,_xlpm.w)-1),"]"))</f>
        <v>[nɪ]</v>
      </c>
      <c r="Q6377" s="14" cm="1">
        <f t="array" ref="Q6377">SUM(_xlfn._xlws.FILTER($H$2:$H$7109,_xlfn.MAP($O$2:$O$7109,_xlfn.LAMBDA(_xlpm.x,_xlpm.x=$O6377))))</f>
        <v>4.9701789264413521E-5</v>
      </c>
      <c r="R6377" s="14">
        <f>$H6377/Q6377</f>
        <v>1</v>
      </c>
      <c r="S6377" s="14" cm="1">
        <f t="array" ref="S6377">SUM(_xlfn._xlws.FILTER($H$2:$H$7109,_xlfn.MAP($P$2:$P$7109,_xlfn.LAMBDA(_xlpm.x,_xlpm.x=$P6377))))</f>
        <v>1.5904572564612324E-2</v>
      </c>
      <c r="T6377" s="14">
        <f>$H6377/S6377</f>
        <v>3.1250000000000006E-3</v>
      </c>
      <c r="U6377" s="14">
        <f>_xlfn.LET(_xlpm.freq,F6377,_xlpm.size,M6377+1,_xlpm.F,V6377,LOG(1+_xlpm.freq)*LOG(1+_xlpm.size)*_xlpm.F)</f>
        <v>1.5850458524681046E-3</v>
      </c>
      <c r="V6377" s="14">
        <f>_xlfn.LET(_xlpm.a,T6377,_xlpm.b,R6377,2*_xlpm.a*_xlpm.b/(_xlpm.a+_xlpm.b))</f>
        <v>6.230529595015577E-3</v>
      </c>
      <c r="W6377" s="14">
        <f>_xlfn.LET(_xlpm.p,R6377,_xlpm.q,T6377,LOG(_xlpm.p/_xlpm.q))</f>
        <v>2.5051499783199058</v>
      </c>
      <c r="X6377" s="2"/>
    </row>
    <row r="6378" spans="1:24">
      <c r="A6378" s="1" t="str">
        <f>_xlfn.LET(_xlpm.sep," : ",CONCATENATE(O6378,_xlpm.sep,P6378))</f>
        <v>~nee'r~ : [nɪ]</v>
      </c>
      <c r="B6378" s="1">
        <f>_xlfn.LET(_xlpm.d,$G6378,_xlpm.k,_xlfn.CONCAT(LEFT(TRIM(B$1),1),"*"),COUNTIF(_xlpm.d,_xlpm.k))</f>
        <v>0</v>
      </c>
      <c r="C6378" s="1">
        <f>_xlfn.LET(_xlpm.d,$G6378,_xlpm.k,_xlfn.CONCAT(LEFT(TRIM(C$1),1),"*"),COUNTIF(_xlpm.d,_xlpm.k))</f>
        <v>0</v>
      </c>
      <c r="D6378" s="1">
        <f>_xlfn.LET(_xlpm.d,$G6378,_xlpm.k,_xlfn.CONCAT(LEFT(TRIM(D$1),1),"*"),COUNTIF(_xlpm.d,_xlpm.k))</f>
        <v>1</v>
      </c>
      <c r="E6378" s="1">
        <f>LOG(F6378+1,10)</f>
        <v>0.30102999566398114</v>
      </c>
      <c r="F6378" s="7">
        <v>1</v>
      </c>
      <c r="G6378" s="9" t="s">
        <v>3369</v>
      </c>
      <c r="H6378" s="4">
        <f>F6378/freq.sum.r6e</f>
        <v>4.9701789264413521E-5</v>
      </c>
      <c r="I6378" s="1" t="str">
        <f>_xlfn.LET(_xlpm.sep,":",_xlpm.w,$G6378,LEFT(_xlpm.w,FIND(_xlpm.sep,_xlpm.w)-1))</f>
        <v>nɪ</v>
      </c>
      <c r="J6378" s="1" t="str">
        <f>_xlfn.LET(_xlpm.sep,":",_xlpm.w,$G6378,RIGHT(_xlpm.w,LEN(_xlpm.w)-FIND(_xlpm.sep,_xlpm.w)))</f>
        <v>nee'r</v>
      </c>
      <c r="K6378" s="10">
        <f>_xlfn.LET(_xlpm.w,I6378,LEN(_xlpm.w))</f>
        <v>2</v>
      </c>
      <c r="L6378" s="10">
        <f>_xlfn.LET(_xlpm.w,J6378,LEN(_xlpm.w))</f>
        <v>5</v>
      </c>
      <c r="M6378" s="10">
        <f>_xlfn.LET(_xlpm.a,K6378,_xlpm.b,L6378,MAX(_xlpm.a,_xlpm.b))</f>
        <v>5</v>
      </c>
      <c r="N6378" s="10">
        <f>_xlfn.LET(_xlpm.d,(K6378,L6378),MAX(_xlpm.d)-MIN(_xlpm.d))</f>
        <v>3</v>
      </c>
      <c r="O6378" s="1" t="str">
        <f>_xlfn.LET(_xlpm.sep,":",_xlpm.w,$G6378,_xlfn.CONCAT("~",RIGHT(_xlpm.w,LEN(_xlpm.w)-FIND(_xlpm.sep,_xlpm.w)),"~"))</f>
        <v>~nee'r~</v>
      </c>
      <c r="P6378" s="1" t="str">
        <f>_xlfn.LET(_xlpm.sep,":",_xlpm.w,$G6378,_xlfn.CONCAT("[",LEFT(_xlpm.w,FIND(_xlpm.sep,_xlpm.w)-1),"]"))</f>
        <v>[nɪ]</v>
      </c>
      <c r="Q6378" s="14" cm="1">
        <f t="array" ref="Q6378">SUM(_xlfn._xlws.FILTER($H$2:$H$7117,_xlfn.MAP($O$2:$O$7117,_xlfn.LAMBDA(_xlpm.x,_xlpm.x=$O6378))))</f>
        <v>4.9701789264413521E-5</v>
      </c>
      <c r="R6378" s="14">
        <f>$H6378/Q6378</f>
        <v>1</v>
      </c>
      <c r="S6378" s="14" cm="1">
        <f t="array" ref="S6378">SUM(_xlfn._xlws.FILTER($H$2:$H$7117,_xlfn.MAP($P$2:$P$7117,_xlfn.LAMBDA(_xlpm.x,_xlpm.x=$P6378))))</f>
        <v>1.5904572564612324E-2</v>
      </c>
      <c r="T6378" s="14">
        <f>$H6378/S6378</f>
        <v>3.1250000000000006E-3</v>
      </c>
      <c r="U6378" s="14">
        <f>_xlfn.LET(_xlpm.freq,F6378,_xlpm.size,M6378+1,_xlpm.F,V6378,LOG(1+_xlpm.freq)*LOG(1+_xlpm.size)*_xlpm.F)</f>
        <v>1.5850458524681046E-3</v>
      </c>
      <c r="V6378" s="14">
        <f>_xlfn.LET(_xlpm.a,T6378,_xlpm.b,R6378,2*_xlpm.a*_xlpm.b/(_xlpm.a+_xlpm.b))</f>
        <v>6.230529595015577E-3</v>
      </c>
      <c r="W6378" s="14">
        <f>_xlfn.LET(_xlpm.p,R6378,_xlpm.q,T6378,LOG(_xlpm.p/_xlpm.q))</f>
        <v>2.5051499783199058</v>
      </c>
      <c r="X6378" s="2"/>
    </row>
    <row r="6379" spans="1:24">
      <c r="A6379" s="1" t="str">
        <f>_xlfn.LET(_xlpm.sep," : ",CONCATENATE(O6379,_xlpm.sep,P6379))</f>
        <v>~neery~ : [nɪ]</v>
      </c>
      <c r="B6379" s="1">
        <f>_xlfn.LET(_xlpm.d,$G6379,_xlpm.k,_xlfn.CONCAT(LEFT(TRIM(B$1),1),"*"),COUNTIF(_xlpm.d,_xlpm.k))</f>
        <v>0</v>
      </c>
      <c r="C6379" s="1">
        <f>_xlfn.LET(_xlpm.d,$G6379,_xlpm.k,_xlfn.CONCAT(LEFT(TRIM(C$1),1),"*"),COUNTIF(_xlpm.d,_xlpm.k))</f>
        <v>0</v>
      </c>
      <c r="D6379" s="1">
        <f>_xlfn.LET(_xlpm.d,$G6379,_xlpm.k,_xlfn.CONCAT(LEFT(TRIM(D$1),1),"*"),COUNTIF(_xlpm.d,_xlpm.k))</f>
        <v>1</v>
      </c>
      <c r="E6379" s="1">
        <f>LOG(F6379+1,10)</f>
        <v>0.30102999566398114</v>
      </c>
      <c r="F6379" s="7">
        <v>1</v>
      </c>
      <c r="G6379" s="9" t="s">
        <v>3374</v>
      </c>
      <c r="H6379" s="4">
        <f>F6379/freq.sum.r6e</f>
        <v>4.9701789264413521E-5</v>
      </c>
      <c r="I6379" s="1" t="str">
        <f>_xlfn.LET(_xlpm.sep,":",_xlpm.w,$G6379,LEFT(_xlpm.w,FIND(_xlpm.sep,_xlpm.w)-1))</f>
        <v>nɪ</v>
      </c>
      <c r="J6379" s="1" t="str">
        <f>_xlfn.LET(_xlpm.sep,":",_xlpm.w,$G6379,RIGHT(_xlpm.w,LEN(_xlpm.w)-FIND(_xlpm.sep,_xlpm.w)))</f>
        <v>neery</v>
      </c>
      <c r="K6379" s="10">
        <f>_xlfn.LET(_xlpm.w,I6379,LEN(_xlpm.w))</f>
        <v>2</v>
      </c>
      <c r="L6379" s="10">
        <f>_xlfn.LET(_xlpm.w,J6379,LEN(_xlpm.w))</f>
        <v>5</v>
      </c>
      <c r="M6379" s="10">
        <f>_xlfn.LET(_xlpm.a,K6379,_xlpm.b,L6379,MAX(_xlpm.a,_xlpm.b))</f>
        <v>5</v>
      </c>
      <c r="N6379" s="10">
        <f>_xlfn.LET(_xlpm.d,(K6379,L6379),MAX(_xlpm.d)-MIN(_xlpm.d))</f>
        <v>3</v>
      </c>
      <c r="O6379" s="1" t="str">
        <f>_xlfn.LET(_xlpm.sep,":",_xlpm.w,$G6379,_xlfn.CONCAT("~",RIGHT(_xlpm.w,LEN(_xlpm.w)-FIND(_xlpm.sep,_xlpm.w)),"~"))</f>
        <v>~neery~</v>
      </c>
      <c r="P6379" s="1" t="str">
        <f>_xlfn.LET(_xlpm.sep,":",_xlpm.w,$G6379,_xlfn.CONCAT("[",LEFT(_xlpm.w,FIND(_xlpm.sep,_xlpm.w)-1),"]"))</f>
        <v>[nɪ]</v>
      </c>
      <c r="Q6379" s="14" cm="1">
        <f t="array" ref="Q6379">SUM(_xlfn._xlws.FILTER($H$2:$H$7117,_xlfn.MAP($O$2:$O$7117,_xlfn.LAMBDA(_xlpm.x,_xlpm.x=$O6379))))</f>
        <v>4.9701789264413521E-5</v>
      </c>
      <c r="R6379" s="14">
        <f>$H6379/Q6379</f>
        <v>1</v>
      </c>
      <c r="S6379" s="14" cm="1">
        <f t="array" ref="S6379">SUM(_xlfn._xlws.FILTER($H$2:$H$7117,_xlfn.MAP($P$2:$P$7117,_xlfn.LAMBDA(_xlpm.x,_xlpm.x=$P6379))))</f>
        <v>1.5904572564612324E-2</v>
      </c>
      <c r="T6379" s="14">
        <f>$H6379/S6379</f>
        <v>3.1250000000000006E-3</v>
      </c>
      <c r="U6379" s="14">
        <f>_xlfn.LET(_xlpm.freq,F6379,_xlpm.size,M6379+1,_xlpm.F,V6379,LOG(1+_xlpm.freq)*LOG(1+_xlpm.size)*_xlpm.F)</f>
        <v>1.5850458524681046E-3</v>
      </c>
      <c r="V6379" s="14">
        <f>_xlfn.LET(_xlpm.a,T6379,_xlpm.b,R6379,2*_xlpm.a*_xlpm.b/(_xlpm.a+_xlpm.b))</f>
        <v>6.230529595015577E-3</v>
      </c>
      <c r="W6379" s="14">
        <f>_xlfn.LET(_xlpm.p,R6379,_xlpm.q,T6379,LOG(_xlpm.p/_xlpm.q))</f>
        <v>2.5051499783199058</v>
      </c>
      <c r="X6379" s="2"/>
    </row>
    <row r="6380" spans="1:24">
      <c r="A6380" s="1" t="str">
        <f>_xlfn.LET(_xlpm.sep," : ",CONCATENATE(O6380,_xlpm.sep,P6380))</f>
        <v>~neyry~ : [nɪ]</v>
      </c>
      <c r="B6380" s="1">
        <f>_xlfn.LET(_xlpm.d,$G6380,_xlpm.k,_xlfn.CONCAT(LEFT(TRIM(B$1),1),"*"),COUNTIF(_xlpm.d,_xlpm.k))</f>
        <v>0</v>
      </c>
      <c r="C6380" s="1">
        <f>_xlfn.LET(_xlpm.d,$G6380,_xlpm.k,_xlfn.CONCAT(LEFT(TRIM(C$1),1),"*"),COUNTIF(_xlpm.d,_xlpm.k))</f>
        <v>0</v>
      </c>
      <c r="D6380" s="1">
        <f>_xlfn.LET(_xlpm.d,$G6380,_xlpm.k,_xlfn.CONCAT(LEFT(TRIM(D$1),1),"*"),COUNTIF(_xlpm.d,_xlpm.k))</f>
        <v>1</v>
      </c>
      <c r="E6380" s="1">
        <f>LOG(F6380+1,10)</f>
        <v>0.30102999566398114</v>
      </c>
      <c r="F6380" s="7">
        <v>1</v>
      </c>
      <c r="G6380" s="9" t="s">
        <v>3396</v>
      </c>
      <c r="H6380" s="4">
        <f>F6380/freq.sum.r6e</f>
        <v>4.9701789264413521E-5</v>
      </c>
      <c r="I6380" s="1" t="str">
        <f>_xlfn.LET(_xlpm.sep,":",_xlpm.w,$G6380,LEFT(_xlpm.w,FIND(_xlpm.sep,_xlpm.w)-1))</f>
        <v>nɪ</v>
      </c>
      <c r="J6380" s="1" t="str">
        <f>_xlfn.LET(_xlpm.sep,":",_xlpm.w,$G6380,RIGHT(_xlpm.w,LEN(_xlpm.w)-FIND(_xlpm.sep,_xlpm.w)))</f>
        <v>neyry</v>
      </c>
      <c r="K6380" s="10">
        <f>_xlfn.LET(_xlpm.w,I6380,LEN(_xlpm.w))</f>
        <v>2</v>
      </c>
      <c r="L6380" s="10">
        <f>_xlfn.LET(_xlpm.w,J6380,LEN(_xlpm.w))</f>
        <v>5</v>
      </c>
      <c r="M6380" s="10">
        <f>_xlfn.LET(_xlpm.a,K6380,_xlpm.b,L6380,MAX(_xlpm.a,_xlpm.b))</f>
        <v>5</v>
      </c>
      <c r="N6380" s="10">
        <f>_xlfn.LET(_xlpm.d,(K6380,L6380),MAX(_xlpm.d)-MIN(_xlpm.d))</f>
        <v>3</v>
      </c>
      <c r="O6380" s="1" t="str">
        <f>_xlfn.LET(_xlpm.sep,":",_xlpm.w,$G6380,_xlfn.CONCAT("~",RIGHT(_xlpm.w,LEN(_xlpm.w)-FIND(_xlpm.sep,_xlpm.w)),"~"))</f>
        <v>~neyry~</v>
      </c>
      <c r="P6380" s="1" t="str">
        <f>_xlfn.LET(_xlpm.sep,":",_xlpm.w,$G6380,_xlfn.CONCAT("[",LEFT(_xlpm.w,FIND(_xlpm.sep,_xlpm.w)-1),"]"))</f>
        <v>[nɪ]</v>
      </c>
      <c r="Q6380" s="14" cm="1">
        <f t="array" ref="Q6380">SUM(_xlfn._xlws.FILTER($H$2:$H$7117,_xlfn.MAP($O$2:$O$7117,_xlfn.LAMBDA(_xlpm.x,_xlpm.x=$O6380))))</f>
        <v>4.9701789264413521E-5</v>
      </c>
      <c r="R6380" s="14">
        <f>$H6380/Q6380</f>
        <v>1</v>
      </c>
      <c r="S6380" s="14" cm="1">
        <f t="array" ref="S6380">SUM(_xlfn._xlws.FILTER($H$2:$H$7117,_xlfn.MAP($P$2:$P$7117,_xlfn.LAMBDA(_xlpm.x,_xlpm.x=$P6380))))</f>
        <v>1.5904572564612324E-2</v>
      </c>
      <c r="T6380" s="14">
        <f>$H6380/S6380</f>
        <v>3.1250000000000006E-3</v>
      </c>
      <c r="U6380" s="14">
        <f>_xlfn.LET(_xlpm.freq,F6380,_xlpm.size,M6380+1,_xlpm.F,V6380,LOG(1+_xlpm.freq)*LOG(1+_xlpm.size)*_xlpm.F)</f>
        <v>1.5850458524681046E-3</v>
      </c>
      <c r="V6380" s="14">
        <f>_xlfn.LET(_xlpm.a,T6380,_xlpm.b,R6380,2*_xlpm.a*_xlpm.b/(_xlpm.a+_xlpm.b))</f>
        <v>6.230529595015577E-3</v>
      </c>
      <c r="W6380" s="14">
        <f>_xlfn.LET(_xlpm.p,R6380,_xlpm.q,T6380,LOG(_xlpm.p/_xlpm.q))</f>
        <v>2.5051499783199058</v>
      </c>
      <c r="X6380" s="2"/>
    </row>
    <row r="6381" spans="1:24">
      <c r="A6381" s="1" t="str">
        <f>_xlfn.LET(_xlpm.sep," : ",CONCATENATE(O6381,_xlpm.sep,P6381))</f>
        <v>~ney'r~ : [nɪ]</v>
      </c>
      <c r="B6381" s="1">
        <f>_xlfn.LET(_xlpm.d,$G6381,_xlpm.k,_xlfn.CONCAT(LEFT(TRIM(B$1),1),"*"),COUNTIF(_xlpm.d,_xlpm.k))</f>
        <v>0</v>
      </c>
      <c r="C6381" s="1">
        <f>_xlfn.LET(_xlpm.d,$G6381,_xlpm.k,_xlfn.CONCAT(LEFT(TRIM(C$1),1),"*"),COUNTIF(_xlpm.d,_xlpm.k))</f>
        <v>0</v>
      </c>
      <c r="D6381" s="1">
        <f>_xlfn.LET(_xlpm.d,$G6381,_xlpm.k,_xlfn.CONCAT(LEFT(TRIM(D$1),1),"*"),COUNTIF(_xlpm.d,_xlpm.k))</f>
        <v>1</v>
      </c>
      <c r="E6381" s="1">
        <f>LOG(F6381+1,10)</f>
        <v>0.30102999566398114</v>
      </c>
      <c r="F6381" s="7">
        <v>1</v>
      </c>
      <c r="G6381" s="9" t="s">
        <v>3391</v>
      </c>
      <c r="H6381" s="4">
        <f>F6381/freq.sum.r6e</f>
        <v>4.9701789264413521E-5</v>
      </c>
      <c r="I6381" s="1" t="str">
        <f>_xlfn.LET(_xlpm.sep,":",_xlpm.w,$G6381,LEFT(_xlpm.w,FIND(_xlpm.sep,_xlpm.w)-1))</f>
        <v>nɪ</v>
      </c>
      <c r="J6381" s="1" t="str">
        <f>_xlfn.LET(_xlpm.sep,":",_xlpm.w,$G6381,RIGHT(_xlpm.w,LEN(_xlpm.w)-FIND(_xlpm.sep,_xlpm.w)))</f>
        <v>ney'r</v>
      </c>
      <c r="K6381" s="10">
        <f>_xlfn.LET(_xlpm.w,I6381,LEN(_xlpm.w))</f>
        <v>2</v>
      </c>
      <c r="L6381" s="10">
        <f>_xlfn.LET(_xlpm.w,J6381,LEN(_xlpm.w))</f>
        <v>5</v>
      </c>
      <c r="M6381" s="10">
        <f>_xlfn.LET(_xlpm.a,K6381,_xlpm.b,L6381,MAX(_xlpm.a,_xlpm.b))</f>
        <v>5</v>
      </c>
      <c r="N6381" s="10">
        <f>_xlfn.LET(_xlpm.d,(K6381,L6381),MAX(_xlpm.d)-MIN(_xlpm.d))</f>
        <v>3</v>
      </c>
      <c r="O6381" s="1" t="str">
        <f>_xlfn.LET(_xlpm.sep,":",_xlpm.w,$G6381,_xlfn.CONCAT("~",RIGHT(_xlpm.w,LEN(_xlpm.w)-FIND(_xlpm.sep,_xlpm.w)),"~"))</f>
        <v>~ney'r~</v>
      </c>
      <c r="P6381" s="1" t="str">
        <f>_xlfn.LET(_xlpm.sep,":",_xlpm.w,$G6381,_xlfn.CONCAT("[",LEFT(_xlpm.w,FIND(_xlpm.sep,_xlpm.w)-1),"]"))</f>
        <v>[nɪ]</v>
      </c>
      <c r="Q6381" s="14" cm="1">
        <f t="array" ref="Q6381">SUM(_xlfn._xlws.FILTER($H$2:$H$7117,_xlfn.MAP($O$2:$O$7117,_xlfn.LAMBDA(_xlpm.x,_xlpm.x=$O6381))))</f>
        <v>4.9701789264413521E-5</v>
      </c>
      <c r="R6381" s="14">
        <f>$H6381/Q6381</f>
        <v>1</v>
      </c>
      <c r="S6381" s="14" cm="1">
        <f t="array" ref="S6381">SUM(_xlfn._xlws.FILTER($H$2:$H$7117,_xlfn.MAP($P$2:$P$7117,_xlfn.LAMBDA(_xlpm.x,_xlpm.x=$P6381))))</f>
        <v>1.5904572564612324E-2</v>
      </c>
      <c r="T6381" s="14">
        <f>$H6381/S6381</f>
        <v>3.1250000000000006E-3</v>
      </c>
      <c r="U6381" s="14">
        <f>_xlfn.LET(_xlpm.freq,F6381,_xlpm.size,M6381+1,_xlpm.F,V6381,LOG(1+_xlpm.freq)*LOG(1+_xlpm.size)*_xlpm.F)</f>
        <v>1.5850458524681046E-3</v>
      </c>
      <c r="V6381" s="14">
        <f>_xlfn.LET(_xlpm.a,T6381,_xlpm.b,R6381,2*_xlpm.a*_xlpm.b/(_xlpm.a+_xlpm.b))</f>
        <v>6.230529595015577E-3</v>
      </c>
      <c r="W6381" s="14">
        <f>_xlfn.LET(_xlpm.p,R6381,_xlpm.q,T6381,LOG(_xlpm.p/_xlpm.q))</f>
        <v>2.5051499783199058</v>
      </c>
      <c r="X6381" s="2"/>
    </row>
    <row r="6382" spans="1:24">
      <c r="A6382" s="1" t="str">
        <f>_xlfn.LET(_xlpm.sep," : ",CONCATENATE(O6382,_xlpm.sep,P6382))</f>
        <v>~nni'r~ : [nɪ]</v>
      </c>
      <c r="B6382" s="1">
        <f>_xlfn.LET(_xlpm.d,$G6382,_xlpm.k,_xlfn.CONCAT(LEFT(TRIM(B$1),1),"*"),COUNTIF(_xlpm.d,_xlpm.k))</f>
        <v>0</v>
      </c>
      <c r="C6382" s="1">
        <f>_xlfn.LET(_xlpm.d,$G6382,_xlpm.k,_xlfn.CONCAT(LEFT(TRIM(C$1),1),"*"),COUNTIF(_xlpm.d,_xlpm.k))</f>
        <v>0</v>
      </c>
      <c r="D6382" s="1">
        <f>_xlfn.LET(_xlpm.d,$G6382,_xlpm.k,_xlfn.CONCAT(LEFT(TRIM(D$1),1),"*"),COUNTIF(_xlpm.d,_xlpm.k))</f>
        <v>1</v>
      </c>
      <c r="E6382" s="1">
        <f>LOG(F6382+1,10)</f>
        <v>0.30102999566398114</v>
      </c>
      <c r="F6382" s="7">
        <v>1</v>
      </c>
      <c r="G6382" s="9" t="s">
        <v>3419</v>
      </c>
      <c r="H6382" s="4">
        <f>F6382/freq.sum.r6e</f>
        <v>4.9701789264413521E-5</v>
      </c>
      <c r="I6382" s="1" t="str">
        <f>_xlfn.LET(_xlpm.sep,":",_xlpm.w,$G6382,LEFT(_xlpm.w,FIND(_xlpm.sep,_xlpm.w)-1))</f>
        <v>nɪ</v>
      </c>
      <c r="J6382" s="1" t="str">
        <f>_xlfn.LET(_xlpm.sep,":",_xlpm.w,$G6382,RIGHT(_xlpm.w,LEN(_xlpm.w)-FIND(_xlpm.sep,_xlpm.w)))</f>
        <v>nni'r</v>
      </c>
      <c r="K6382" s="10">
        <f>_xlfn.LET(_xlpm.w,I6382,LEN(_xlpm.w))</f>
        <v>2</v>
      </c>
      <c r="L6382" s="10">
        <f>_xlfn.LET(_xlpm.w,J6382,LEN(_xlpm.w))</f>
        <v>5</v>
      </c>
      <c r="M6382" s="10">
        <f>_xlfn.LET(_xlpm.a,K6382,_xlpm.b,L6382,MAX(_xlpm.a,_xlpm.b))</f>
        <v>5</v>
      </c>
      <c r="N6382" s="10">
        <f>_xlfn.LET(_xlpm.d,(K6382,L6382),MAX(_xlpm.d)-MIN(_xlpm.d))</f>
        <v>3</v>
      </c>
      <c r="O6382" s="1" t="str">
        <f>_xlfn.LET(_xlpm.sep,":",_xlpm.w,$G6382,_xlfn.CONCAT("~",RIGHT(_xlpm.w,LEN(_xlpm.w)-FIND(_xlpm.sep,_xlpm.w)),"~"))</f>
        <v>~nni'r~</v>
      </c>
      <c r="P6382" s="1" t="str">
        <f>_xlfn.LET(_xlpm.sep,":",_xlpm.w,$G6382,_xlfn.CONCAT("[",LEFT(_xlpm.w,FIND(_xlpm.sep,_xlpm.w)-1),"]"))</f>
        <v>[nɪ]</v>
      </c>
      <c r="Q6382" s="14" cm="1">
        <f t="array" ref="Q6382">SUM(_xlfn._xlws.FILTER($H$2:$H$7117,_xlfn.MAP($O$2:$O$7117,_xlfn.LAMBDA(_xlpm.x,_xlpm.x=$O6382))))</f>
        <v>4.9701789264413521E-5</v>
      </c>
      <c r="R6382" s="14">
        <f>$H6382/Q6382</f>
        <v>1</v>
      </c>
      <c r="S6382" s="14" cm="1">
        <f t="array" ref="S6382">SUM(_xlfn._xlws.FILTER($H$2:$H$7117,_xlfn.MAP($P$2:$P$7117,_xlfn.LAMBDA(_xlpm.x,_xlpm.x=$P6382))))</f>
        <v>1.5904572564612324E-2</v>
      </c>
      <c r="T6382" s="14">
        <f>$H6382/S6382</f>
        <v>3.1250000000000006E-3</v>
      </c>
      <c r="U6382" s="14">
        <f>_xlfn.LET(_xlpm.freq,F6382,_xlpm.size,M6382+1,_xlpm.F,V6382,LOG(1+_xlpm.freq)*LOG(1+_xlpm.size)*_xlpm.F)</f>
        <v>1.5850458524681046E-3</v>
      </c>
      <c r="V6382" s="14">
        <f>_xlfn.LET(_xlpm.a,T6382,_xlpm.b,R6382,2*_xlpm.a*_xlpm.b/(_xlpm.a+_xlpm.b))</f>
        <v>6.230529595015577E-3</v>
      </c>
      <c r="W6382" s="14">
        <f>_xlfn.LET(_xlpm.p,R6382,_xlpm.q,T6382,LOG(_xlpm.p/_xlpm.q))</f>
        <v>2.5051499783199058</v>
      </c>
      <c r="X6382" s="2"/>
    </row>
    <row r="6383" spans="1:24">
      <c r="A6383" s="1" t="str">
        <f>_xlfn.LET(_xlpm.sep," : ",CONCATENATE(O6383,_xlpm.sep,P6383))</f>
        <v>~nniry~ : [nɪ]</v>
      </c>
      <c r="B6383" s="1">
        <f>_xlfn.LET(_xlpm.d,$G6383,_xlpm.k,_xlfn.CONCAT(LEFT(TRIM(B$1),1),"*"),COUNTIF(_xlpm.d,_xlpm.k))</f>
        <v>0</v>
      </c>
      <c r="C6383" s="1">
        <f>_xlfn.LET(_xlpm.d,$G6383,_xlpm.k,_xlfn.CONCAT(LEFT(TRIM(C$1),1),"*"),COUNTIF(_xlpm.d,_xlpm.k))</f>
        <v>0</v>
      </c>
      <c r="D6383" s="1">
        <f>_xlfn.LET(_xlpm.d,$G6383,_xlpm.k,_xlfn.CONCAT(LEFT(TRIM(D$1),1),"*"),COUNTIF(_xlpm.d,_xlpm.k))</f>
        <v>1</v>
      </c>
      <c r="E6383" s="1">
        <f>LOG(F6383+1,10)</f>
        <v>0.30102999566398114</v>
      </c>
      <c r="F6383" s="7">
        <v>1</v>
      </c>
      <c r="G6383" s="9" t="s">
        <v>3426</v>
      </c>
      <c r="H6383" s="4">
        <f>F6383/freq.sum.r6e</f>
        <v>4.9701789264413521E-5</v>
      </c>
      <c r="I6383" s="1" t="str">
        <f>_xlfn.LET(_xlpm.sep,":",_xlpm.w,$G6383,LEFT(_xlpm.w,FIND(_xlpm.sep,_xlpm.w)-1))</f>
        <v>nɪ</v>
      </c>
      <c r="J6383" s="1" t="str">
        <f>_xlfn.LET(_xlpm.sep,":",_xlpm.w,$G6383,RIGHT(_xlpm.w,LEN(_xlpm.w)-FIND(_xlpm.sep,_xlpm.w)))</f>
        <v>nniry</v>
      </c>
      <c r="K6383" s="10">
        <f>_xlfn.LET(_xlpm.w,I6383,LEN(_xlpm.w))</f>
        <v>2</v>
      </c>
      <c r="L6383" s="10">
        <f>_xlfn.LET(_xlpm.w,J6383,LEN(_xlpm.w))</f>
        <v>5</v>
      </c>
      <c r="M6383" s="10">
        <f>_xlfn.LET(_xlpm.a,K6383,_xlpm.b,L6383,MAX(_xlpm.a,_xlpm.b))</f>
        <v>5</v>
      </c>
      <c r="N6383" s="10">
        <f>_xlfn.LET(_xlpm.d,(K6383,L6383),MAX(_xlpm.d)-MIN(_xlpm.d))</f>
        <v>3</v>
      </c>
      <c r="O6383" s="1" t="str">
        <f>_xlfn.LET(_xlpm.sep,":",_xlpm.w,$G6383,_xlfn.CONCAT("~",RIGHT(_xlpm.w,LEN(_xlpm.w)-FIND(_xlpm.sep,_xlpm.w)),"~"))</f>
        <v>~nniry~</v>
      </c>
      <c r="P6383" s="1" t="str">
        <f>_xlfn.LET(_xlpm.sep,":",_xlpm.w,$G6383,_xlfn.CONCAT("[",LEFT(_xlpm.w,FIND(_xlpm.sep,_xlpm.w)-1),"]"))</f>
        <v>[nɪ]</v>
      </c>
      <c r="Q6383" s="14" cm="1">
        <f t="array" ref="Q6383">SUM(_xlfn._xlws.FILTER($H$2:$H$7117,_xlfn.MAP($O$2:$O$7117,_xlfn.LAMBDA(_xlpm.x,_xlpm.x=$O6383))))</f>
        <v>4.9701789264413521E-5</v>
      </c>
      <c r="R6383" s="14">
        <f>$H6383/Q6383</f>
        <v>1</v>
      </c>
      <c r="S6383" s="14" cm="1">
        <f t="array" ref="S6383">SUM(_xlfn._xlws.FILTER($H$2:$H$7117,_xlfn.MAP($P$2:$P$7117,_xlfn.LAMBDA(_xlpm.x,_xlpm.x=$P6383))))</f>
        <v>1.5904572564612324E-2</v>
      </c>
      <c r="T6383" s="14">
        <f>$H6383/S6383</f>
        <v>3.1250000000000006E-3</v>
      </c>
      <c r="U6383" s="14">
        <f>_xlfn.LET(_xlpm.freq,F6383,_xlpm.size,M6383+1,_xlpm.F,V6383,LOG(1+_xlpm.freq)*LOG(1+_xlpm.size)*_xlpm.F)</f>
        <v>1.5850458524681046E-3</v>
      </c>
      <c r="V6383" s="14">
        <f>_xlfn.LET(_xlpm.a,T6383,_xlpm.b,R6383,2*_xlpm.a*_xlpm.b/(_xlpm.a+_xlpm.b))</f>
        <v>6.230529595015577E-3</v>
      </c>
      <c r="W6383" s="14">
        <f>_xlfn.LET(_xlpm.p,R6383,_xlpm.q,T6383,LOG(_xlpm.p/_xlpm.q))</f>
        <v>2.5051499783199058</v>
      </c>
      <c r="X6383" s="2"/>
    </row>
    <row r="6384" spans="1:24">
      <c r="A6384" s="1" t="str">
        <f>_xlfn.LET(_xlpm.sep," : ",CONCATENATE(O6384,_xlpm.sep,P6384))</f>
        <v>~nny'r~ : [nɪ]</v>
      </c>
      <c r="B6384" s="1">
        <f>_xlfn.LET(_xlpm.d,$G6384,_xlpm.k,_xlfn.CONCAT(LEFT(TRIM(B$1),1),"*"),COUNTIF(_xlpm.d,_xlpm.k))</f>
        <v>0</v>
      </c>
      <c r="C6384" s="1">
        <f>_xlfn.LET(_xlpm.d,$G6384,_xlpm.k,_xlfn.CONCAT(LEFT(TRIM(C$1),1),"*"),COUNTIF(_xlpm.d,_xlpm.k))</f>
        <v>0</v>
      </c>
      <c r="D6384" s="1">
        <f>_xlfn.LET(_xlpm.d,$G6384,_xlpm.k,_xlfn.CONCAT(LEFT(TRIM(D$1),1),"*"),COUNTIF(_xlpm.d,_xlpm.k))</f>
        <v>1</v>
      </c>
      <c r="E6384" s="1">
        <f>LOG(F6384+1,10)</f>
        <v>0.30102999566398114</v>
      </c>
      <c r="F6384" s="7">
        <v>1</v>
      </c>
      <c r="G6384" s="9" t="s">
        <v>3433</v>
      </c>
      <c r="H6384" s="4">
        <f>F6384/freq.sum.r6e</f>
        <v>4.9701789264413521E-5</v>
      </c>
      <c r="I6384" s="1" t="str">
        <f>_xlfn.LET(_xlpm.sep,":",_xlpm.w,$G6384,LEFT(_xlpm.w,FIND(_xlpm.sep,_xlpm.w)-1))</f>
        <v>nɪ</v>
      </c>
      <c r="J6384" s="1" t="str">
        <f>_xlfn.LET(_xlpm.sep,":",_xlpm.w,$G6384,RIGHT(_xlpm.w,LEN(_xlpm.w)-FIND(_xlpm.sep,_xlpm.w)))</f>
        <v>nny'r</v>
      </c>
      <c r="K6384" s="10">
        <f>_xlfn.LET(_xlpm.w,I6384,LEN(_xlpm.w))</f>
        <v>2</v>
      </c>
      <c r="L6384" s="10">
        <f>_xlfn.LET(_xlpm.w,J6384,LEN(_xlpm.w))</f>
        <v>5</v>
      </c>
      <c r="M6384" s="10">
        <f>_xlfn.LET(_xlpm.a,K6384,_xlpm.b,L6384,MAX(_xlpm.a,_xlpm.b))</f>
        <v>5</v>
      </c>
      <c r="N6384" s="10">
        <f>_xlfn.LET(_xlpm.d,(K6384,L6384),MAX(_xlpm.d)-MIN(_xlpm.d))</f>
        <v>3</v>
      </c>
      <c r="O6384" s="1" t="str">
        <f>_xlfn.LET(_xlpm.sep,":",_xlpm.w,$G6384,_xlfn.CONCAT("~",RIGHT(_xlpm.w,LEN(_xlpm.w)-FIND(_xlpm.sep,_xlpm.w)),"~"))</f>
        <v>~nny'r~</v>
      </c>
      <c r="P6384" s="1" t="str">
        <f>_xlfn.LET(_xlpm.sep,":",_xlpm.w,$G6384,_xlfn.CONCAT("[",LEFT(_xlpm.w,FIND(_xlpm.sep,_xlpm.w)-1),"]"))</f>
        <v>[nɪ]</v>
      </c>
      <c r="Q6384" s="14" cm="1">
        <f t="array" ref="Q6384">SUM(_xlfn._xlws.FILTER($H$2:$H$7117,_xlfn.MAP($O$2:$O$7117,_xlfn.LAMBDA(_xlpm.x,_xlpm.x=$O6384))))</f>
        <v>4.9701789264413521E-5</v>
      </c>
      <c r="R6384" s="14">
        <f>$H6384/Q6384</f>
        <v>1</v>
      </c>
      <c r="S6384" s="14" cm="1">
        <f t="array" ref="S6384">SUM(_xlfn._xlws.FILTER($H$2:$H$7117,_xlfn.MAP($P$2:$P$7117,_xlfn.LAMBDA(_xlpm.x,_xlpm.x=$P6384))))</f>
        <v>1.5904572564612324E-2</v>
      </c>
      <c r="T6384" s="14">
        <f>$H6384/S6384</f>
        <v>3.1250000000000006E-3</v>
      </c>
      <c r="U6384" s="14">
        <f>_xlfn.LET(_xlpm.freq,F6384,_xlpm.size,M6384+1,_xlpm.F,V6384,LOG(1+_xlpm.freq)*LOG(1+_xlpm.size)*_xlpm.F)</f>
        <v>1.5850458524681046E-3</v>
      </c>
      <c r="V6384" s="14">
        <f>_xlfn.LET(_xlpm.a,T6384,_xlpm.b,R6384,2*_xlpm.a*_xlpm.b/(_xlpm.a+_xlpm.b))</f>
        <v>6.230529595015577E-3</v>
      </c>
      <c r="W6384" s="14">
        <f>_xlfn.LET(_xlpm.p,R6384,_xlpm.q,T6384,LOG(_xlpm.p/_xlpm.q))</f>
        <v>2.5051499783199058</v>
      </c>
      <c r="X6384" s="2"/>
    </row>
    <row r="6385" spans="1:24">
      <c r="A6385" s="1" t="str">
        <f>_xlfn.LET(_xlpm.sep," : ",CONCATENATE(O6385,_xlpm.sep,P6385))</f>
        <v>~nnyry~ : [nɪ]</v>
      </c>
      <c r="B6385" s="1">
        <f>_xlfn.LET(_xlpm.d,$G6385,_xlpm.k,_xlfn.CONCAT(LEFT(TRIM(B$1),1),"*"),COUNTIF(_xlpm.d,_xlpm.k))</f>
        <v>0</v>
      </c>
      <c r="C6385" s="1">
        <f>_xlfn.LET(_xlpm.d,$G6385,_xlpm.k,_xlfn.CONCAT(LEFT(TRIM(C$1),1),"*"),COUNTIF(_xlpm.d,_xlpm.k))</f>
        <v>0</v>
      </c>
      <c r="D6385" s="1">
        <f>_xlfn.LET(_xlpm.d,$G6385,_xlpm.k,_xlfn.CONCAT(LEFT(TRIM(D$1),1),"*"),COUNTIF(_xlpm.d,_xlpm.k))</f>
        <v>1</v>
      </c>
      <c r="E6385" s="1">
        <f>LOG(F6385+1,10)</f>
        <v>0.30102999566398114</v>
      </c>
      <c r="F6385" s="7">
        <v>1</v>
      </c>
      <c r="G6385" s="9" t="s">
        <v>3438</v>
      </c>
      <c r="H6385" s="4">
        <f>F6385/freq.sum.r6e</f>
        <v>4.9701789264413521E-5</v>
      </c>
      <c r="I6385" s="1" t="str">
        <f>_xlfn.LET(_xlpm.sep,":",_xlpm.w,$G6385,LEFT(_xlpm.w,FIND(_xlpm.sep,_xlpm.w)-1))</f>
        <v>nɪ</v>
      </c>
      <c r="J6385" s="1" t="str">
        <f>_xlfn.LET(_xlpm.sep,":",_xlpm.w,$G6385,RIGHT(_xlpm.w,LEN(_xlpm.w)-FIND(_xlpm.sep,_xlpm.w)))</f>
        <v>nnyry</v>
      </c>
      <c r="K6385" s="10">
        <f>_xlfn.LET(_xlpm.w,I6385,LEN(_xlpm.w))</f>
        <v>2</v>
      </c>
      <c r="L6385" s="10">
        <f>_xlfn.LET(_xlpm.w,J6385,LEN(_xlpm.w))</f>
        <v>5</v>
      </c>
      <c r="M6385" s="10">
        <f>_xlfn.LET(_xlpm.a,K6385,_xlpm.b,L6385,MAX(_xlpm.a,_xlpm.b))</f>
        <v>5</v>
      </c>
      <c r="N6385" s="10">
        <f>_xlfn.LET(_xlpm.d,(K6385,L6385),MAX(_xlpm.d)-MIN(_xlpm.d))</f>
        <v>3</v>
      </c>
      <c r="O6385" s="1" t="str">
        <f>_xlfn.LET(_xlpm.sep,":",_xlpm.w,$G6385,_xlfn.CONCAT("~",RIGHT(_xlpm.w,LEN(_xlpm.w)-FIND(_xlpm.sep,_xlpm.w)),"~"))</f>
        <v>~nnyry~</v>
      </c>
      <c r="P6385" s="1" t="str">
        <f>_xlfn.LET(_xlpm.sep,":",_xlpm.w,$G6385,_xlfn.CONCAT("[",LEFT(_xlpm.w,FIND(_xlpm.sep,_xlpm.w)-1),"]"))</f>
        <v>[nɪ]</v>
      </c>
      <c r="Q6385" s="14" cm="1">
        <f t="array" ref="Q6385">SUM(_xlfn._xlws.FILTER($H$2:$H$7117,_xlfn.MAP($O$2:$O$7117,_xlfn.LAMBDA(_xlpm.x,_xlpm.x=$O6385))))</f>
        <v>4.9701789264413521E-5</v>
      </c>
      <c r="R6385" s="14">
        <f>$H6385/Q6385</f>
        <v>1</v>
      </c>
      <c r="S6385" s="14" cm="1">
        <f t="array" ref="S6385">SUM(_xlfn._xlws.FILTER($H$2:$H$7117,_xlfn.MAP($P$2:$P$7117,_xlfn.LAMBDA(_xlpm.x,_xlpm.x=$P6385))))</f>
        <v>1.5904572564612324E-2</v>
      </c>
      <c r="T6385" s="14">
        <f>$H6385/S6385</f>
        <v>3.1250000000000006E-3</v>
      </c>
      <c r="U6385" s="14">
        <f>_xlfn.LET(_xlpm.freq,F6385,_xlpm.size,M6385+1,_xlpm.F,V6385,LOG(1+_xlpm.freq)*LOG(1+_xlpm.size)*_xlpm.F)</f>
        <v>1.5850458524681046E-3</v>
      </c>
      <c r="V6385" s="14">
        <f>_xlfn.LET(_xlpm.a,T6385,_xlpm.b,R6385,2*_xlpm.a*_xlpm.b/(_xlpm.a+_xlpm.b))</f>
        <v>6.230529595015577E-3</v>
      </c>
      <c r="W6385" s="14">
        <f>_xlfn.LET(_xlpm.p,R6385,_xlpm.q,T6385,LOG(_xlpm.p/_xlpm.q))</f>
        <v>2.5051499783199058</v>
      </c>
      <c r="X6385" s="2"/>
    </row>
    <row r="6386" spans="1:24">
      <c r="A6386" s="1" t="str">
        <f>_xlfn.LET(_xlpm.sep," : ",CONCATENATE(O6386,_xlpm.sep,P6386))</f>
        <v>~nwi'r~ : [nɪ]</v>
      </c>
      <c r="B6386" s="1">
        <f>_xlfn.LET(_xlpm.d,$G6386,_xlpm.k,_xlfn.CONCAT(LEFT(TRIM(B$1),1),"*"),COUNTIF(_xlpm.d,_xlpm.k))</f>
        <v>0</v>
      </c>
      <c r="C6386" s="1">
        <f>_xlfn.LET(_xlpm.d,$G6386,_xlpm.k,_xlfn.CONCAT(LEFT(TRIM(C$1),1),"*"),COUNTIF(_xlpm.d,_xlpm.k))</f>
        <v>0</v>
      </c>
      <c r="D6386" s="1">
        <f>_xlfn.LET(_xlpm.d,$G6386,_xlpm.k,_xlfn.CONCAT(LEFT(TRIM(D$1),1),"*"),COUNTIF(_xlpm.d,_xlpm.k))</f>
        <v>1</v>
      </c>
      <c r="E6386" s="1">
        <f>LOG(F6386+1,10)</f>
        <v>0.30102999566398114</v>
      </c>
      <c r="F6386" s="7">
        <v>1</v>
      </c>
      <c r="G6386" s="9" t="s">
        <v>3467</v>
      </c>
      <c r="H6386" s="4">
        <f>F6386/freq.sum.r6e</f>
        <v>4.9701789264413521E-5</v>
      </c>
      <c r="I6386" s="1" t="str">
        <f>_xlfn.LET(_xlpm.sep,":",_xlpm.w,$G6386,LEFT(_xlpm.w,FIND(_xlpm.sep,_xlpm.w)-1))</f>
        <v>nɪ</v>
      </c>
      <c r="J6386" s="1" t="str">
        <f>_xlfn.LET(_xlpm.sep,":",_xlpm.w,$G6386,RIGHT(_xlpm.w,LEN(_xlpm.w)-FIND(_xlpm.sep,_xlpm.w)))</f>
        <v>nwi'r</v>
      </c>
      <c r="K6386" s="10">
        <f>_xlfn.LET(_xlpm.w,I6386,LEN(_xlpm.w))</f>
        <v>2</v>
      </c>
      <c r="L6386" s="10">
        <f>_xlfn.LET(_xlpm.w,J6386,LEN(_xlpm.w))</f>
        <v>5</v>
      </c>
      <c r="M6386" s="10">
        <f>_xlfn.LET(_xlpm.a,K6386,_xlpm.b,L6386,MAX(_xlpm.a,_xlpm.b))</f>
        <v>5</v>
      </c>
      <c r="N6386" s="10">
        <f>_xlfn.LET(_xlpm.d,(K6386,L6386),MAX(_xlpm.d)-MIN(_xlpm.d))</f>
        <v>3</v>
      </c>
      <c r="O6386" s="1" t="str">
        <f>_xlfn.LET(_xlpm.sep,":",_xlpm.w,$G6386,_xlfn.CONCAT("~",RIGHT(_xlpm.w,LEN(_xlpm.w)-FIND(_xlpm.sep,_xlpm.w)),"~"))</f>
        <v>~nwi'r~</v>
      </c>
      <c r="P6386" s="1" t="str">
        <f>_xlfn.LET(_xlpm.sep,":",_xlpm.w,$G6386,_xlfn.CONCAT("[",LEFT(_xlpm.w,FIND(_xlpm.sep,_xlpm.w)-1),"]"))</f>
        <v>[nɪ]</v>
      </c>
      <c r="Q6386" s="14" cm="1">
        <f t="array" ref="Q6386">SUM(_xlfn._xlws.FILTER($H$2:$H$7111,_xlfn.MAP($O$2:$O$7111,_xlfn.LAMBDA(_xlpm.x,_xlpm.x=$O6386))))</f>
        <v>4.9701789264413521E-5</v>
      </c>
      <c r="R6386" s="14">
        <f>$H6386/Q6386</f>
        <v>1</v>
      </c>
      <c r="S6386" s="14" cm="1">
        <f t="array" ref="S6386">SUM(_xlfn._xlws.FILTER($H$2:$H$7111,_xlfn.MAP($P$2:$P$7111,_xlfn.LAMBDA(_xlpm.x,_xlpm.x=$P6386))))</f>
        <v>1.5904572564612324E-2</v>
      </c>
      <c r="T6386" s="14">
        <f>$H6386/S6386</f>
        <v>3.1250000000000006E-3</v>
      </c>
      <c r="U6386" s="14">
        <f>_xlfn.LET(_xlpm.freq,F6386,_xlpm.size,M6386+1,_xlpm.F,V6386,LOG(1+_xlpm.freq)*LOG(1+_xlpm.size)*_xlpm.F)</f>
        <v>1.5850458524681046E-3</v>
      </c>
      <c r="V6386" s="14">
        <f>_xlfn.LET(_xlpm.a,T6386,_xlpm.b,R6386,2*_xlpm.a*_xlpm.b/(_xlpm.a+_xlpm.b))</f>
        <v>6.230529595015577E-3</v>
      </c>
      <c r="W6386" s="14">
        <f>_xlfn.LET(_xlpm.p,R6386,_xlpm.q,T6386,LOG(_xlpm.p/_xlpm.q))</f>
        <v>2.5051499783199058</v>
      </c>
      <c r="X6386" s="2"/>
    </row>
    <row r="6387" spans="1:24">
      <c r="A6387" s="1" t="str">
        <f>_xlfn.LET(_xlpm.sep," : ",CONCATENATE(O6387,_xlpm.sep,P6387))</f>
        <v>~nwiry~ : [nɪ]</v>
      </c>
      <c r="B6387" s="1">
        <f>_xlfn.LET(_xlpm.d,$G6387,_xlpm.k,_xlfn.CONCAT(LEFT(TRIM(B$1),1),"*"),COUNTIF(_xlpm.d,_xlpm.k))</f>
        <v>0</v>
      </c>
      <c r="C6387" s="1">
        <f>_xlfn.LET(_xlpm.d,$G6387,_xlpm.k,_xlfn.CONCAT(LEFT(TRIM(C$1),1),"*"),COUNTIF(_xlpm.d,_xlpm.k))</f>
        <v>0</v>
      </c>
      <c r="D6387" s="1">
        <f>_xlfn.LET(_xlpm.d,$G6387,_xlpm.k,_xlfn.CONCAT(LEFT(TRIM(D$1),1),"*"),COUNTIF(_xlpm.d,_xlpm.k))</f>
        <v>1</v>
      </c>
      <c r="E6387" s="1">
        <f>LOG(F6387+1,10)</f>
        <v>0.30102999566398114</v>
      </c>
      <c r="F6387" s="7">
        <v>1</v>
      </c>
      <c r="G6387" s="9" t="s">
        <v>3472</v>
      </c>
      <c r="H6387" s="4">
        <f>F6387/freq.sum.r6e</f>
        <v>4.9701789264413521E-5</v>
      </c>
      <c r="I6387" s="1" t="str">
        <f>_xlfn.LET(_xlpm.sep,":",_xlpm.w,$G6387,LEFT(_xlpm.w,FIND(_xlpm.sep,_xlpm.w)-1))</f>
        <v>nɪ</v>
      </c>
      <c r="J6387" s="1" t="str">
        <f>_xlfn.LET(_xlpm.sep,":",_xlpm.w,$G6387,RIGHT(_xlpm.w,LEN(_xlpm.w)-FIND(_xlpm.sep,_xlpm.w)))</f>
        <v>nwiry</v>
      </c>
      <c r="K6387" s="10">
        <f>_xlfn.LET(_xlpm.w,I6387,LEN(_xlpm.w))</f>
        <v>2</v>
      </c>
      <c r="L6387" s="10">
        <f>_xlfn.LET(_xlpm.w,J6387,LEN(_xlpm.w))</f>
        <v>5</v>
      </c>
      <c r="M6387" s="10">
        <f>_xlfn.LET(_xlpm.a,K6387,_xlpm.b,L6387,MAX(_xlpm.a,_xlpm.b))</f>
        <v>5</v>
      </c>
      <c r="N6387" s="10">
        <f>_xlfn.LET(_xlpm.d,(K6387,L6387),MAX(_xlpm.d)-MIN(_xlpm.d))</f>
        <v>3</v>
      </c>
      <c r="O6387" s="1" t="str">
        <f>_xlfn.LET(_xlpm.sep,":",_xlpm.w,$G6387,_xlfn.CONCAT("~",RIGHT(_xlpm.w,LEN(_xlpm.w)-FIND(_xlpm.sep,_xlpm.w)),"~"))</f>
        <v>~nwiry~</v>
      </c>
      <c r="P6387" s="1" t="str">
        <f>_xlfn.LET(_xlpm.sep,":",_xlpm.w,$G6387,_xlfn.CONCAT("[",LEFT(_xlpm.w,FIND(_xlpm.sep,_xlpm.w)-1),"]"))</f>
        <v>[nɪ]</v>
      </c>
      <c r="Q6387" s="14" cm="1">
        <f t="array" ref="Q6387">SUM(_xlfn._xlws.FILTER($H$2:$H$7111,_xlfn.MAP($O$2:$O$7111,_xlfn.LAMBDA(_xlpm.x,_xlpm.x=$O6387))))</f>
        <v>4.9701789264413521E-5</v>
      </c>
      <c r="R6387" s="14">
        <f>$H6387/Q6387</f>
        <v>1</v>
      </c>
      <c r="S6387" s="14" cm="1">
        <f t="array" ref="S6387">SUM(_xlfn._xlws.FILTER($H$2:$H$7111,_xlfn.MAP($P$2:$P$7111,_xlfn.LAMBDA(_xlpm.x,_xlpm.x=$P6387))))</f>
        <v>1.5904572564612324E-2</v>
      </c>
      <c r="T6387" s="14">
        <f>$H6387/S6387</f>
        <v>3.1250000000000006E-3</v>
      </c>
      <c r="U6387" s="14">
        <f>_xlfn.LET(_xlpm.freq,F6387,_xlpm.size,M6387+1,_xlpm.F,V6387,LOG(1+_xlpm.freq)*LOG(1+_xlpm.size)*_xlpm.F)</f>
        <v>1.5850458524681046E-3</v>
      </c>
      <c r="V6387" s="14">
        <f>_xlfn.LET(_xlpm.a,T6387,_xlpm.b,R6387,2*_xlpm.a*_xlpm.b/(_xlpm.a+_xlpm.b))</f>
        <v>6.230529595015577E-3</v>
      </c>
      <c r="W6387" s="14">
        <f>_xlfn.LET(_xlpm.p,R6387,_xlpm.q,T6387,LOG(_xlpm.p/_xlpm.q))</f>
        <v>2.5051499783199058</v>
      </c>
      <c r="X6387" s="2"/>
    </row>
    <row r="6388" spans="1:24">
      <c r="A6388" s="1" t="str">
        <f>_xlfn.LET(_xlpm.sep," : ",CONCATENATE(O6388,_xlpm.sep,P6388))</f>
        <v>~sce'r~ : [sɪ]</v>
      </c>
      <c r="B6388" s="1">
        <f>_xlfn.LET(_xlpm.d,$G6388,_xlpm.k,_xlfn.CONCAT(LEFT(TRIM(B$1),1),"*"),COUNTIF(_xlpm.d,_xlpm.k))</f>
        <v>0</v>
      </c>
      <c r="C6388" s="1">
        <f>_xlfn.LET(_xlpm.d,$G6388,_xlpm.k,_xlfn.CONCAT(LEFT(TRIM(C$1),1),"*"),COUNTIF(_xlpm.d,_xlpm.k))</f>
        <v>0</v>
      </c>
      <c r="D6388" s="1">
        <f>_xlfn.LET(_xlpm.d,$G6388,_xlpm.k,_xlfn.CONCAT(LEFT(TRIM(D$1),1),"*"),COUNTIF(_xlpm.d,_xlpm.k))</f>
        <v>0</v>
      </c>
      <c r="E6388" s="1">
        <f>LOG(F6388+1,10)</f>
        <v>0.30102999566398114</v>
      </c>
      <c r="F6388" s="7">
        <v>1</v>
      </c>
      <c r="G6388" s="9" t="s">
        <v>4475</v>
      </c>
      <c r="H6388" s="4">
        <f>F6388/freq.sum.r6e</f>
        <v>4.9701789264413521E-5</v>
      </c>
      <c r="I6388" s="1" t="str">
        <f>_xlfn.LET(_xlpm.sep,":",_xlpm.w,$G6388,LEFT(_xlpm.w,FIND(_xlpm.sep,_xlpm.w)-1))</f>
        <v>sɪ</v>
      </c>
      <c r="J6388" s="1" t="str">
        <f>_xlfn.LET(_xlpm.sep,":",_xlpm.w,$G6388,RIGHT(_xlpm.w,LEN(_xlpm.w)-FIND(_xlpm.sep,_xlpm.w)))</f>
        <v>sce'r</v>
      </c>
      <c r="K6388" s="10">
        <f>_xlfn.LET(_xlpm.w,I6388,LEN(_xlpm.w))</f>
        <v>2</v>
      </c>
      <c r="L6388" s="10">
        <f>_xlfn.LET(_xlpm.w,J6388,LEN(_xlpm.w))</f>
        <v>5</v>
      </c>
      <c r="M6388" s="10">
        <f>_xlfn.LET(_xlpm.a,K6388,_xlpm.b,L6388,MAX(_xlpm.a,_xlpm.b))</f>
        <v>5</v>
      </c>
      <c r="N6388" s="10">
        <f>_xlfn.LET(_xlpm.d,(K6388,L6388),MAX(_xlpm.d)-MIN(_xlpm.d))</f>
        <v>3</v>
      </c>
      <c r="O6388" s="1" t="str">
        <f>_xlfn.LET(_xlpm.sep,":",_xlpm.w,$G6388,_xlfn.CONCAT("~",RIGHT(_xlpm.w,LEN(_xlpm.w)-FIND(_xlpm.sep,_xlpm.w)),"~"))</f>
        <v>~sce'r~</v>
      </c>
      <c r="P6388" s="1" t="str">
        <f>_xlfn.LET(_xlpm.sep,":",_xlpm.w,$G6388,_xlfn.CONCAT("[",LEFT(_xlpm.w,FIND(_xlpm.sep,_xlpm.w)-1),"]"))</f>
        <v>[sɪ]</v>
      </c>
      <c r="Q6388" s="14" cm="1">
        <f t="array" ref="Q6388">SUM(_xlfn._xlws.FILTER($H$2:$H$7112,_xlfn.MAP($O$2:$O$7112,_xlfn.LAMBDA(_xlpm.x,_xlpm.x=$O6388))))</f>
        <v>4.9701789264413521E-5</v>
      </c>
      <c r="R6388" s="14">
        <f>$H6388/Q6388</f>
        <v>1</v>
      </c>
      <c r="S6388" s="14" cm="1">
        <f t="array" ref="S6388">SUM(_xlfn._xlws.FILTER($H$2:$H$7112,_xlfn.MAP($P$2:$P$7112,_xlfn.LAMBDA(_xlpm.x,_xlpm.x=$P6388))))</f>
        <v>1.9085487077534789E-2</v>
      </c>
      <c r="T6388" s="14">
        <f>$H6388/S6388</f>
        <v>2.604166666666667E-3</v>
      </c>
      <c r="U6388" s="14">
        <f>_xlfn.LET(_xlpm.freq,F6388,_xlpm.size,M6388+1,_xlpm.F,V6388,LOG(1+_xlpm.freq)*LOG(1+_xlpm.size)*_xlpm.F)</f>
        <v>1.3215577107591207E-3</v>
      </c>
      <c r="V6388" s="14">
        <f>_xlfn.LET(_xlpm.a,T6388,_xlpm.b,R6388,2*_xlpm.a*_xlpm.b/(_xlpm.a+_xlpm.b))</f>
        <v>5.1948051948051948E-3</v>
      </c>
      <c r="W6388" s="14">
        <f>_xlfn.LET(_xlpm.p,R6388,_xlpm.q,T6388,LOG(_xlpm.p/_xlpm.q))</f>
        <v>2.5843312243675309</v>
      </c>
      <c r="X6388" s="2"/>
    </row>
    <row r="6389" spans="1:24">
      <c r="A6389" s="1" t="str">
        <f>_xlfn.LET(_xlpm.sep," : ",CONCATENATE(O6389,_xlpm.sep,P6389))</f>
        <v>~scery~ : [sɪ]</v>
      </c>
      <c r="B6389" s="1">
        <f>_xlfn.LET(_xlpm.d,$G6389,_xlpm.k,_xlfn.CONCAT(LEFT(TRIM(B$1),1),"*"),COUNTIF(_xlpm.d,_xlpm.k))</f>
        <v>0</v>
      </c>
      <c r="C6389" s="1">
        <f>_xlfn.LET(_xlpm.d,$G6389,_xlpm.k,_xlfn.CONCAT(LEFT(TRIM(C$1),1),"*"),COUNTIF(_xlpm.d,_xlpm.k))</f>
        <v>0</v>
      </c>
      <c r="D6389" s="1">
        <f>_xlfn.LET(_xlpm.d,$G6389,_xlpm.k,_xlfn.CONCAT(LEFT(TRIM(D$1),1),"*"),COUNTIF(_xlpm.d,_xlpm.k))</f>
        <v>0</v>
      </c>
      <c r="E6389" s="1">
        <f>LOG(F6389+1,10)</f>
        <v>0.30102999566398114</v>
      </c>
      <c r="F6389" s="7">
        <v>1</v>
      </c>
      <c r="G6389" s="9" t="s">
        <v>4482</v>
      </c>
      <c r="H6389" s="4">
        <f>F6389/freq.sum.r6e</f>
        <v>4.9701789264413521E-5</v>
      </c>
      <c r="I6389" s="1" t="str">
        <f>_xlfn.LET(_xlpm.sep,":",_xlpm.w,$G6389,LEFT(_xlpm.w,FIND(_xlpm.sep,_xlpm.w)-1))</f>
        <v>sɪ</v>
      </c>
      <c r="J6389" s="1" t="str">
        <f>_xlfn.LET(_xlpm.sep,":",_xlpm.w,$G6389,RIGHT(_xlpm.w,LEN(_xlpm.w)-FIND(_xlpm.sep,_xlpm.w)))</f>
        <v>scery</v>
      </c>
      <c r="K6389" s="10">
        <f>_xlfn.LET(_xlpm.w,I6389,LEN(_xlpm.w))</f>
        <v>2</v>
      </c>
      <c r="L6389" s="10">
        <f>_xlfn.LET(_xlpm.w,J6389,LEN(_xlpm.w))</f>
        <v>5</v>
      </c>
      <c r="M6389" s="10">
        <f>_xlfn.LET(_xlpm.a,K6389,_xlpm.b,L6389,MAX(_xlpm.a,_xlpm.b))</f>
        <v>5</v>
      </c>
      <c r="N6389" s="10">
        <f>_xlfn.LET(_xlpm.d,(K6389,L6389),MAX(_xlpm.d)-MIN(_xlpm.d))</f>
        <v>3</v>
      </c>
      <c r="O6389" s="1" t="str">
        <f>_xlfn.LET(_xlpm.sep,":",_xlpm.w,$G6389,_xlfn.CONCAT("~",RIGHT(_xlpm.w,LEN(_xlpm.w)-FIND(_xlpm.sep,_xlpm.w)),"~"))</f>
        <v>~scery~</v>
      </c>
      <c r="P6389" s="1" t="str">
        <f>_xlfn.LET(_xlpm.sep,":",_xlpm.w,$G6389,_xlfn.CONCAT("[",LEFT(_xlpm.w,FIND(_xlpm.sep,_xlpm.w)-1),"]"))</f>
        <v>[sɪ]</v>
      </c>
      <c r="Q6389" s="14" cm="1">
        <f t="array" ref="Q6389">SUM(_xlfn._xlws.FILTER($H$2:$H$7117,_xlfn.MAP($O$2:$O$7117,_xlfn.LAMBDA(_xlpm.x,_xlpm.x=$O6389))))</f>
        <v>4.9701789264413521E-5</v>
      </c>
      <c r="R6389" s="14">
        <f>$H6389/Q6389</f>
        <v>1</v>
      </c>
      <c r="S6389" s="14" cm="1">
        <f t="array" ref="S6389">SUM(_xlfn._xlws.FILTER($H$2:$H$7117,_xlfn.MAP($P$2:$P$7117,_xlfn.LAMBDA(_xlpm.x,_xlpm.x=$P6389))))</f>
        <v>1.9085487077534789E-2</v>
      </c>
      <c r="T6389" s="14">
        <f>$H6389/S6389</f>
        <v>2.604166666666667E-3</v>
      </c>
      <c r="U6389" s="14">
        <f>_xlfn.LET(_xlpm.freq,F6389,_xlpm.size,M6389+1,_xlpm.F,V6389,LOG(1+_xlpm.freq)*LOG(1+_xlpm.size)*_xlpm.F)</f>
        <v>1.3215577107591207E-3</v>
      </c>
      <c r="V6389" s="14">
        <f>_xlfn.LET(_xlpm.a,T6389,_xlpm.b,R6389,2*_xlpm.a*_xlpm.b/(_xlpm.a+_xlpm.b))</f>
        <v>5.1948051948051948E-3</v>
      </c>
      <c r="W6389" s="14">
        <f>_xlfn.LET(_xlpm.p,R6389,_xlpm.q,T6389,LOG(_xlpm.p/_xlpm.q))</f>
        <v>2.5843312243675309</v>
      </c>
      <c r="X6389" s="2"/>
    </row>
    <row r="6390" spans="1:24">
      <c r="A6390" s="1" t="str">
        <f>_xlfn.LET(_xlpm.sep," : ",CONCATENATE(O6390,_xlpm.sep,P6390))</f>
        <v>~sci'r~ : [sɪ]</v>
      </c>
      <c r="B6390" s="1">
        <f>_xlfn.LET(_xlpm.d,$G6390,_xlpm.k,_xlfn.CONCAT(LEFT(TRIM(B$1),1),"*"),COUNTIF(_xlpm.d,_xlpm.k))</f>
        <v>0</v>
      </c>
      <c r="C6390" s="1">
        <f>_xlfn.LET(_xlpm.d,$G6390,_xlpm.k,_xlfn.CONCAT(LEFT(TRIM(C$1),1),"*"),COUNTIF(_xlpm.d,_xlpm.k))</f>
        <v>0</v>
      </c>
      <c r="D6390" s="1">
        <f>_xlfn.LET(_xlpm.d,$G6390,_xlpm.k,_xlfn.CONCAT(LEFT(TRIM(D$1),1),"*"),COUNTIF(_xlpm.d,_xlpm.k))</f>
        <v>0</v>
      </c>
      <c r="E6390" s="1">
        <f>LOG(F6390+1,10)</f>
        <v>0.30102999566398114</v>
      </c>
      <c r="F6390" s="7">
        <v>1</v>
      </c>
      <c r="G6390" s="9" t="s">
        <v>4485</v>
      </c>
      <c r="H6390" s="4">
        <f>F6390/freq.sum.r6e</f>
        <v>4.9701789264413521E-5</v>
      </c>
      <c r="I6390" s="1" t="str">
        <f>_xlfn.LET(_xlpm.sep,":",_xlpm.w,$G6390,LEFT(_xlpm.w,FIND(_xlpm.sep,_xlpm.w)-1))</f>
        <v>sɪ</v>
      </c>
      <c r="J6390" s="1" t="str">
        <f>_xlfn.LET(_xlpm.sep,":",_xlpm.w,$G6390,RIGHT(_xlpm.w,LEN(_xlpm.w)-FIND(_xlpm.sep,_xlpm.w)))</f>
        <v>sci'r</v>
      </c>
      <c r="K6390" s="10">
        <f>_xlfn.LET(_xlpm.w,I6390,LEN(_xlpm.w))</f>
        <v>2</v>
      </c>
      <c r="L6390" s="10">
        <f>_xlfn.LET(_xlpm.w,J6390,LEN(_xlpm.w))</f>
        <v>5</v>
      </c>
      <c r="M6390" s="10">
        <f>_xlfn.LET(_xlpm.a,K6390,_xlpm.b,L6390,MAX(_xlpm.a,_xlpm.b))</f>
        <v>5</v>
      </c>
      <c r="N6390" s="10">
        <f>_xlfn.LET(_xlpm.d,(K6390,L6390),MAX(_xlpm.d)-MIN(_xlpm.d))</f>
        <v>3</v>
      </c>
      <c r="O6390" s="1" t="str">
        <f>_xlfn.LET(_xlpm.sep,":",_xlpm.w,$G6390,_xlfn.CONCAT("~",RIGHT(_xlpm.w,LEN(_xlpm.w)-FIND(_xlpm.sep,_xlpm.w)),"~"))</f>
        <v>~sci'r~</v>
      </c>
      <c r="P6390" s="1" t="str">
        <f>_xlfn.LET(_xlpm.sep,":",_xlpm.w,$G6390,_xlfn.CONCAT("[",LEFT(_xlpm.w,FIND(_xlpm.sep,_xlpm.w)-1),"]"))</f>
        <v>[sɪ]</v>
      </c>
      <c r="Q6390" s="14" cm="1">
        <f t="array" ref="Q6390">SUM(_xlfn._xlws.FILTER($H$2:$H$7117,_xlfn.MAP($O$2:$O$7117,_xlfn.LAMBDA(_xlpm.x,_xlpm.x=$O6390))))</f>
        <v>4.9701789264413521E-5</v>
      </c>
      <c r="R6390" s="14">
        <f>$H6390/Q6390</f>
        <v>1</v>
      </c>
      <c r="S6390" s="14" cm="1">
        <f t="array" ref="S6390">SUM(_xlfn._xlws.FILTER($H$2:$H$7117,_xlfn.MAP($P$2:$P$7117,_xlfn.LAMBDA(_xlpm.x,_xlpm.x=$P6390))))</f>
        <v>1.9085487077534789E-2</v>
      </c>
      <c r="T6390" s="14">
        <f>$H6390/S6390</f>
        <v>2.604166666666667E-3</v>
      </c>
      <c r="U6390" s="14">
        <f>_xlfn.LET(_xlpm.freq,F6390,_xlpm.size,M6390+1,_xlpm.F,V6390,LOG(1+_xlpm.freq)*LOG(1+_xlpm.size)*_xlpm.F)</f>
        <v>1.3215577107591207E-3</v>
      </c>
      <c r="V6390" s="14">
        <f>_xlfn.LET(_xlpm.a,T6390,_xlpm.b,R6390,2*_xlpm.a*_xlpm.b/(_xlpm.a+_xlpm.b))</f>
        <v>5.1948051948051948E-3</v>
      </c>
      <c r="W6390" s="14">
        <f>_xlfn.LET(_xlpm.p,R6390,_xlpm.q,T6390,LOG(_xlpm.p/_xlpm.q))</f>
        <v>2.5843312243675309</v>
      </c>
      <c r="X6390" s="2"/>
    </row>
    <row r="6391" spans="1:24">
      <c r="A6391" s="1" t="str">
        <f>_xlfn.LET(_xlpm.sep," : ",CONCATENATE(O6391,_xlpm.sep,P6391))</f>
        <v>~sciry~ : [sɪ]</v>
      </c>
      <c r="B6391" s="1">
        <f>_xlfn.LET(_xlpm.d,$G6391,_xlpm.k,_xlfn.CONCAT(LEFT(TRIM(B$1),1),"*"),COUNTIF(_xlpm.d,_xlpm.k))</f>
        <v>0</v>
      </c>
      <c r="C6391" s="1">
        <f>_xlfn.LET(_xlpm.d,$G6391,_xlpm.k,_xlfn.CONCAT(LEFT(TRIM(C$1),1),"*"),COUNTIF(_xlpm.d,_xlpm.k))</f>
        <v>0</v>
      </c>
      <c r="D6391" s="1">
        <f>_xlfn.LET(_xlpm.d,$G6391,_xlpm.k,_xlfn.CONCAT(LEFT(TRIM(D$1),1),"*"),COUNTIF(_xlpm.d,_xlpm.k))</f>
        <v>0</v>
      </c>
      <c r="E6391" s="1">
        <f>LOG(F6391+1,10)</f>
        <v>0.30102999566398114</v>
      </c>
      <c r="F6391" s="7">
        <v>1</v>
      </c>
      <c r="G6391" s="9" t="s">
        <v>4492</v>
      </c>
      <c r="H6391" s="4">
        <f>F6391/freq.sum.r6e</f>
        <v>4.9701789264413521E-5</v>
      </c>
      <c r="I6391" s="4" t="str">
        <f>_xlfn.LET(_xlpm.sep,":",_xlpm.w,$G6391,LEFT(_xlpm.w,FIND(_xlpm.sep,_xlpm.w)-1))</f>
        <v>sɪ</v>
      </c>
      <c r="J6391" s="4" t="str">
        <f>_xlfn.LET(_xlpm.sep,":",_xlpm.w,$G6391,RIGHT(_xlpm.w,LEN(_xlpm.w)-FIND(_xlpm.sep,_xlpm.w)))</f>
        <v>sciry</v>
      </c>
      <c r="K6391" s="10">
        <f>_xlfn.LET(_xlpm.w,I6391,LEN(_xlpm.w))</f>
        <v>2</v>
      </c>
      <c r="L6391" s="10">
        <f>_xlfn.LET(_xlpm.w,J6391,LEN(_xlpm.w))</f>
        <v>5</v>
      </c>
      <c r="M6391" s="10">
        <f>_xlfn.LET(_xlpm.a,K6391,_xlpm.b,L6391,MAX(_xlpm.a,_xlpm.b))</f>
        <v>5</v>
      </c>
      <c r="N6391" s="10">
        <f>_xlfn.LET(_xlpm.d,(K6391,L6391),MAX(_xlpm.d)-MIN(_xlpm.d))</f>
        <v>3</v>
      </c>
      <c r="O6391" s="1" t="str">
        <f>_xlfn.LET(_xlpm.sep,":",_xlpm.w,$G6391,_xlfn.CONCAT("~",RIGHT(_xlpm.w,LEN(_xlpm.w)-FIND(_xlpm.sep,_xlpm.w)),"~"))</f>
        <v>~sciry~</v>
      </c>
      <c r="P6391" s="1" t="str">
        <f>_xlfn.LET(_xlpm.sep,":",_xlpm.w,$G6391,_xlfn.CONCAT("[",LEFT(_xlpm.w,FIND(_xlpm.sep,_xlpm.w)-1),"]"))</f>
        <v>[sɪ]</v>
      </c>
      <c r="Q6391" s="14" cm="1">
        <f t="array" ref="Q6391">SUM(_xlfn._xlws.FILTER($H$2:$H$7109,_xlfn.MAP($O$2:$O$7109,_xlfn.LAMBDA(_xlpm.x,_xlpm.x=$O6391))))</f>
        <v>4.9701789264413521E-5</v>
      </c>
      <c r="R6391" s="14">
        <f>$H6391/Q6391</f>
        <v>1</v>
      </c>
      <c r="S6391" s="14" cm="1">
        <f t="array" ref="S6391">SUM(_xlfn._xlws.FILTER($H$2:$H$7109,_xlfn.MAP($P$2:$P$7109,_xlfn.LAMBDA(_xlpm.x,_xlpm.x=$P6391))))</f>
        <v>1.9085487077534789E-2</v>
      </c>
      <c r="T6391" s="14">
        <f>$H6391/S6391</f>
        <v>2.604166666666667E-3</v>
      </c>
      <c r="U6391" s="14">
        <f>_xlfn.LET(_xlpm.freq,F6391,_xlpm.size,M6391+1,_xlpm.F,V6391,LOG(1+_xlpm.freq)*LOG(1+_xlpm.size)*_xlpm.F)</f>
        <v>1.3215577107591207E-3</v>
      </c>
      <c r="V6391" s="14">
        <f>_xlfn.LET(_xlpm.a,T6391,_xlpm.b,R6391,2*_xlpm.a*_xlpm.b/(_xlpm.a+_xlpm.b))</f>
        <v>5.1948051948051948E-3</v>
      </c>
      <c r="W6391" s="14">
        <f>_xlfn.LET(_xlpm.p,R6391,_xlpm.q,T6391,LOG(_xlpm.p/_xlpm.q))</f>
        <v>2.5843312243675309</v>
      </c>
      <c r="X6391" s="2"/>
    </row>
    <row r="6392" spans="1:24">
      <c r="A6392" s="1" t="str">
        <f>_xlfn.LET(_xlpm.sep," : ",CONCATENATE(O6392,_xlpm.sep,P6392))</f>
        <v>~ssa'r~ : [sɪ]</v>
      </c>
      <c r="B6392" s="1">
        <f>_xlfn.LET(_xlpm.d,$G6392,_xlpm.k,_xlfn.CONCAT(LEFT(TRIM(B$1),1),"*"),COUNTIF(_xlpm.d,_xlpm.k))</f>
        <v>0</v>
      </c>
      <c r="C6392" s="1">
        <f>_xlfn.LET(_xlpm.d,$G6392,_xlpm.k,_xlfn.CONCAT(LEFT(TRIM(C$1),1),"*"),COUNTIF(_xlpm.d,_xlpm.k))</f>
        <v>0</v>
      </c>
      <c r="D6392" s="1">
        <f>_xlfn.LET(_xlpm.d,$G6392,_xlpm.k,_xlfn.CONCAT(LEFT(TRIM(D$1),1),"*"),COUNTIF(_xlpm.d,_xlpm.k))</f>
        <v>0</v>
      </c>
      <c r="E6392" s="1">
        <f>LOG(F6392+1,10)</f>
        <v>0.30102999566398114</v>
      </c>
      <c r="F6392" s="7">
        <v>1</v>
      </c>
      <c r="G6392" s="9" t="s">
        <v>4535</v>
      </c>
      <c r="H6392" s="4">
        <f>F6392/freq.sum.r6e</f>
        <v>4.9701789264413521E-5</v>
      </c>
      <c r="I6392" s="1" t="str">
        <f>_xlfn.LET(_xlpm.sep,":",_xlpm.w,$G6392,LEFT(_xlpm.w,FIND(_xlpm.sep,_xlpm.w)-1))</f>
        <v>sɪ</v>
      </c>
      <c r="J6392" s="1" t="str">
        <f>_xlfn.LET(_xlpm.sep,":",_xlpm.w,$G6392,RIGHT(_xlpm.w,LEN(_xlpm.w)-FIND(_xlpm.sep,_xlpm.w)))</f>
        <v>ssa'r</v>
      </c>
      <c r="K6392" s="10">
        <f>_xlfn.LET(_xlpm.w,I6392,LEN(_xlpm.w))</f>
        <v>2</v>
      </c>
      <c r="L6392" s="10">
        <f>_xlfn.LET(_xlpm.w,J6392,LEN(_xlpm.w))</f>
        <v>5</v>
      </c>
      <c r="M6392" s="10">
        <f>_xlfn.LET(_xlpm.a,K6392,_xlpm.b,L6392,MAX(_xlpm.a,_xlpm.b))</f>
        <v>5</v>
      </c>
      <c r="N6392" s="10">
        <f>_xlfn.LET(_xlpm.d,(K6392,L6392),MAX(_xlpm.d)-MIN(_xlpm.d))</f>
        <v>3</v>
      </c>
      <c r="O6392" s="1" t="str">
        <f>_xlfn.LET(_xlpm.sep,":",_xlpm.w,$G6392,_xlfn.CONCAT("~",RIGHT(_xlpm.w,LEN(_xlpm.w)-FIND(_xlpm.sep,_xlpm.w)),"~"))</f>
        <v>~ssa'r~</v>
      </c>
      <c r="P6392" s="1" t="str">
        <f>_xlfn.LET(_xlpm.sep,":",_xlpm.w,$G6392,_xlfn.CONCAT("[",LEFT(_xlpm.w,FIND(_xlpm.sep,_xlpm.w)-1),"]"))</f>
        <v>[sɪ]</v>
      </c>
      <c r="Q6392" s="14" cm="1">
        <f t="array" ref="Q6392">SUM(_xlfn._xlws.FILTER($H$2:$H$7117,_xlfn.MAP($O$2:$O$7117,_xlfn.LAMBDA(_xlpm.x,_xlpm.x=$O6392))))</f>
        <v>4.9701789264413521E-5</v>
      </c>
      <c r="R6392" s="14">
        <f>$H6392/Q6392</f>
        <v>1</v>
      </c>
      <c r="S6392" s="14" cm="1">
        <f t="array" ref="S6392">SUM(_xlfn._xlws.FILTER($H$2:$H$7117,_xlfn.MAP($P$2:$P$7117,_xlfn.LAMBDA(_xlpm.x,_xlpm.x=$P6392))))</f>
        <v>1.9085487077534789E-2</v>
      </c>
      <c r="T6392" s="14">
        <f>$H6392/S6392</f>
        <v>2.604166666666667E-3</v>
      </c>
      <c r="U6392" s="14">
        <f>_xlfn.LET(_xlpm.freq,F6392,_xlpm.size,M6392+1,_xlpm.F,V6392,LOG(1+_xlpm.freq)*LOG(1+_xlpm.size)*_xlpm.F)</f>
        <v>1.3215577107591207E-3</v>
      </c>
      <c r="V6392" s="14">
        <f>_xlfn.LET(_xlpm.a,T6392,_xlpm.b,R6392,2*_xlpm.a*_xlpm.b/(_xlpm.a+_xlpm.b))</f>
        <v>5.1948051948051948E-3</v>
      </c>
      <c r="W6392" s="14">
        <f>_xlfn.LET(_xlpm.p,R6392,_xlpm.q,T6392,LOG(_xlpm.p/_xlpm.q))</f>
        <v>2.5843312243675309</v>
      </c>
      <c r="X6392" s="2"/>
    </row>
    <row r="6393" spans="1:24">
      <c r="A6393" s="1" t="str">
        <f>_xlfn.LET(_xlpm.sep," : ",CONCATENATE(O6393,_xlpm.sep,P6393))</f>
        <v>~ssary~ : [sɪ]</v>
      </c>
      <c r="B6393" s="1">
        <f>_xlfn.LET(_xlpm.d,$G6393,_xlpm.k,_xlfn.CONCAT(LEFT(TRIM(B$1),1),"*"),COUNTIF(_xlpm.d,_xlpm.k))</f>
        <v>0</v>
      </c>
      <c r="C6393" s="1">
        <f>_xlfn.LET(_xlpm.d,$G6393,_xlpm.k,_xlfn.CONCAT(LEFT(TRIM(C$1),1),"*"),COUNTIF(_xlpm.d,_xlpm.k))</f>
        <v>0</v>
      </c>
      <c r="D6393" s="1">
        <f>_xlfn.LET(_xlpm.d,$G6393,_xlpm.k,_xlfn.CONCAT(LEFT(TRIM(D$1),1),"*"),COUNTIF(_xlpm.d,_xlpm.k))</f>
        <v>0</v>
      </c>
      <c r="E6393" s="1">
        <f>LOG(F6393+1,10)</f>
        <v>0.30102999566398114</v>
      </c>
      <c r="F6393" s="7">
        <v>1</v>
      </c>
      <c r="G6393" s="9" t="s">
        <v>4544</v>
      </c>
      <c r="H6393" s="4">
        <f>F6393/freq.sum.r6e</f>
        <v>4.9701789264413521E-5</v>
      </c>
      <c r="I6393" s="1" t="str">
        <f>_xlfn.LET(_xlpm.sep,":",_xlpm.w,$G6393,LEFT(_xlpm.w,FIND(_xlpm.sep,_xlpm.w)-1))</f>
        <v>sɪ</v>
      </c>
      <c r="J6393" s="1" t="str">
        <f>_xlfn.LET(_xlpm.sep,":",_xlpm.w,$G6393,RIGHT(_xlpm.w,LEN(_xlpm.w)-FIND(_xlpm.sep,_xlpm.w)))</f>
        <v>ssary</v>
      </c>
      <c r="K6393" s="10">
        <f>_xlfn.LET(_xlpm.w,I6393,LEN(_xlpm.w))</f>
        <v>2</v>
      </c>
      <c r="L6393" s="10">
        <f>_xlfn.LET(_xlpm.w,J6393,LEN(_xlpm.w))</f>
        <v>5</v>
      </c>
      <c r="M6393" s="10">
        <f>_xlfn.LET(_xlpm.a,K6393,_xlpm.b,L6393,MAX(_xlpm.a,_xlpm.b))</f>
        <v>5</v>
      </c>
      <c r="N6393" s="10">
        <f>_xlfn.LET(_xlpm.d,(K6393,L6393),MAX(_xlpm.d)-MIN(_xlpm.d))</f>
        <v>3</v>
      </c>
      <c r="O6393" s="1" t="str">
        <f>_xlfn.LET(_xlpm.sep,":",_xlpm.w,$G6393,_xlfn.CONCAT("~",RIGHT(_xlpm.w,LEN(_xlpm.w)-FIND(_xlpm.sep,_xlpm.w)),"~"))</f>
        <v>~ssary~</v>
      </c>
      <c r="P6393" s="1" t="str">
        <f>_xlfn.LET(_xlpm.sep,":",_xlpm.w,$G6393,_xlfn.CONCAT("[",LEFT(_xlpm.w,FIND(_xlpm.sep,_xlpm.w)-1),"]"))</f>
        <v>[sɪ]</v>
      </c>
      <c r="Q6393" s="14" cm="1">
        <f t="array" ref="Q6393">SUM(_xlfn._xlws.FILTER($H$2:$H$7111,_xlfn.MAP($O$2:$O$7111,_xlfn.LAMBDA(_xlpm.x,_xlpm.x=$O6393))))</f>
        <v>4.9701789264413521E-5</v>
      </c>
      <c r="R6393" s="14">
        <f>$H6393/Q6393</f>
        <v>1</v>
      </c>
      <c r="S6393" s="14" cm="1">
        <f t="array" ref="S6393">SUM(_xlfn._xlws.FILTER($H$2:$H$7111,_xlfn.MAP($P$2:$P$7111,_xlfn.LAMBDA(_xlpm.x,_xlpm.x=$P6393))))</f>
        <v>1.9085487077534789E-2</v>
      </c>
      <c r="T6393" s="14">
        <f>$H6393/S6393</f>
        <v>2.604166666666667E-3</v>
      </c>
      <c r="U6393" s="14">
        <f>_xlfn.LET(_xlpm.freq,F6393,_xlpm.size,M6393+1,_xlpm.F,V6393,LOG(1+_xlpm.freq)*LOG(1+_xlpm.size)*_xlpm.F)</f>
        <v>1.3215577107591207E-3</v>
      </c>
      <c r="V6393" s="14">
        <f>_xlfn.LET(_xlpm.a,T6393,_xlpm.b,R6393,2*_xlpm.a*_xlpm.b/(_xlpm.a+_xlpm.b))</f>
        <v>5.1948051948051948E-3</v>
      </c>
      <c r="W6393" s="14">
        <f>_xlfn.LET(_xlpm.p,R6393,_xlpm.q,T6393,LOG(_xlpm.p/_xlpm.q))</f>
        <v>2.5843312243675309</v>
      </c>
      <c r="X6393" s="2"/>
    </row>
    <row r="6394" spans="1:24">
      <c r="A6394" s="1" t="str">
        <f>_xlfn.LET(_xlpm.sep," : ",CONCATENATE(O6394,_xlpm.sep,P6394))</f>
        <v>~sse'r~ : [sɪ]</v>
      </c>
      <c r="B6394" s="1">
        <f>_xlfn.LET(_xlpm.d,$G6394,_xlpm.k,_xlfn.CONCAT(LEFT(TRIM(B$1),1),"*"),COUNTIF(_xlpm.d,_xlpm.k))</f>
        <v>0</v>
      </c>
      <c r="C6394" s="1">
        <f>_xlfn.LET(_xlpm.d,$G6394,_xlpm.k,_xlfn.CONCAT(LEFT(TRIM(C$1),1),"*"),COUNTIF(_xlpm.d,_xlpm.k))</f>
        <v>0</v>
      </c>
      <c r="D6394" s="1">
        <f>_xlfn.LET(_xlpm.d,$G6394,_xlpm.k,_xlfn.CONCAT(LEFT(TRIM(D$1),1),"*"),COUNTIF(_xlpm.d,_xlpm.k))</f>
        <v>0</v>
      </c>
      <c r="E6394" s="1">
        <f>LOG(F6394+1,10)</f>
        <v>0.30102999566398114</v>
      </c>
      <c r="F6394" s="7">
        <v>1</v>
      </c>
      <c r="G6394" s="9" t="s">
        <v>4549</v>
      </c>
      <c r="H6394" s="4">
        <f>F6394/freq.sum.r6e</f>
        <v>4.9701789264413521E-5</v>
      </c>
      <c r="I6394" s="4" t="str">
        <f>_xlfn.LET(_xlpm.sep,":",_xlpm.w,$G6394,LEFT(_xlpm.w,FIND(_xlpm.sep,_xlpm.w)-1))</f>
        <v>sɪ</v>
      </c>
      <c r="J6394" s="4" t="str">
        <f>_xlfn.LET(_xlpm.sep,":",_xlpm.w,$G6394,RIGHT(_xlpm.w,LEN(_xlpm.w)-FIND(_xlpm.sep,_xlpm.w)))</f>
        <v>sse'r</v>
      </c>
      <c r="K6394" s="10">
        <f>_xlfn.LET(_xlpm.w,I6394,LEN(_xlpm.w))</f>
        <v>2</v>
      </c>
      <c r="L6394" s="10">
        <f>_xlfn.LET(_xlpm.w,J6394,LEN(_xlpm.w))</f>
        <v>5</v>
      </c>
      <c r="M6394" s="10">
        <f>_xlfn.LET(_xlpm.a,K6394,_xlpm.b,L6394,MAX(_xlpm.a,_xlpm.b))</f>
        <v>5</v>
      </c>
      <c r="N6394" s="10">
        <f>_xlfn.LET(_xlpm.d,(K6394,L6394),MAX(_xlpm.d)-MIN(_xlpm.d))</f>
        <v>3</v>
      </c>
      <c r="O6394" s="1" t="str">
        <f>_xlfn.LET(_xlpm.sep,":",_xlpm.w,$G6394,_xlfn.CONCAT("~",RIGHT(_xlpm.w,LEN(_xlpm.w)-FIND(_xlpm.sep,_xlpm.w)),"~"))</f>
        <v>~sse'r~</v>
      </c>
      <c r="P6394" s="1" t="str">
        <f>_xlfn.LET(_xlpm.sep,":",_xlpm.w,$G6394,_xlfn.CONCAT("[",LEFT(_xlpm.w,FIND(_xlpm.sep,_xlpm.w)-1),"]"))</f>
        <v>[sɪ]</v>
      </c>
      <c r="Q6394" s="14" cm="1">
        <f t="array" ref="Q6394">SUM(_xlfn._xlws.FILTER($H$2:$H$7109,_xlfn.MAP($O$2:$O$7109,_xlfn.LAMBDA(_xlpm.x,_xlpm.x=$O6394))))</f>
        <v>4.9701789264413521E-5</v>
      </c>
      <c r="R6394" s="14">
        <f>$H6394/Q6394</f>
        <v>1</v>
      </c>
      <c r="S6394" s="14" cm="1">
        <f t="array" ref="S6394">SUM(_xlfn._xlws.FILTER($H$2:$H$7109,_xlfn.MAP($P$2:$P$7109,_xlfn.LAMBDA(_xlpm.x,_xlpm.x=$P6394))))</f>
        <v>1.9085487077534789E-2</v>
      </c>
      <c r="T6394" s="14">
        <f>$H6394/S6394</f>
        <v>2.604166666666667E-3</v>
      </c>
      <c r="U6394" s="14">
        <f>_xlfn.LET(_xlpm.freq,F6394,_xlpm.size,M6394+1,_xlpm.F,V6394,LOG(1+_xlpm.freq)*LOG(1+_xlpm.size)*_xlpm.F)</f>
        <v>1.3215577107591207E-3</v>
      </c>
      <c r="V6394" s="14">
        <f>_xlfn.LET(_xlpm.a,T6394,_xlpm.b,R6394,2*_xlpm.a*_xlpm.b/(_xlpm.a+_xlpm.b))</f>
        <v>5.1948051948051948E-3</v>
      </c>
      <c r="W6394" s="14">
        <f>_xlfn.LET(_xlpm.p,R6394,_xlpm.q,T6394,LOG(_xlpm.p/_xlpm.q))</f>
        <v>2.5843312243675309</v>
      </c>
      <c r="X6394" s="2"/>
    </row>
    <row r="6395" spans="1:24">
      <c r="A6395" s="1" t="str">
        <f>_xlfn.LET(_xlpm.sep," : ",CONCATENATE(O6395,_xlpm.sep,P6395))</f>
        <v>~ssery~ : [sɪ]</v>
      </c>
      <c r="B6395" s="1">
        <f>_xlfn.LET(_xlpm.d,$G6395,_xlpm.k,_xlfn.CONCAT(LEFT(TRIM(B$1),1),"*"),COUNTIF(_xlpm.d,_xlpm.k))</f>
        <v>0</v>
      </c>
      <c r="C6395" s="1">
        <f>_xlfn.LET(_xlpm.d,$G6395,_xlpm.k,_xlfn.CONCAT(LEFT(TRIM(C$1),1),"*"),COUNTIF(_xlpm.d,_xlpm.k))</f>
        <v>0</v>
      </c>
      <c r="D6395" s="1">
        <f>_xlfn.LET(_xlpm.d,$G6395,_xlpm.k,_xlfn.CONCAT(LEFT(TRIM(D$1),1),"*"),COUNTIF(_xlpm.d,_xlpm.k))</f>
        <v>0</v>
      </c>
      <c r="E6395" s="1">
        <f>LOG(F6395+1,10)</f>
        <v>0.30102999566398114</v>
      </c>
      <c r="F6395" s="7">
        <v>1</v>
      </c>
      <c r="G6395" s="9" t="s">
        <v>4558</v>
      </c>
      <c r="H6395" s="4">
        <f>F6395/freq.sum.r6e</f>
        <v>4.9701789264413521E-5</v>
      </c>
      <c r="I6395" s="1" t="str">
        <f>_xlfn.LET(_xlpm.sep,":",_xlpm.w,$G6395,LEFT(_xlpm.w,FIND(_xlpm.sep,_xlpm.w)-1))</f>
        <v>sɪ</v>
      </c>
      <c r="J6395" s="1" t="str">
        <f>_xlfn.LET(_xlpm.sep,":",_xlpm.w,$G6395,RIGHT(_xlpm.w,LEN(_xlpm.w)-FIND(_xlpm.sep,_xlpm.w)))</f>
        <v>ssery</v>
      </c>
      <c r="K6395" s="10">
        <f>_xlfn.LET(_xlpm.w,I6395,LEN(_xlpm.w))</f>
        <v>2</v>
      </c>
      <c r="L6395" s="10">
        <f>_xlfn.LET(_xlpm.w,J6395,LEN(_xlpm.w))</f>
        <v>5</v>
      </c>
      <c r="M6395" s="10">
        <f>_xlfn.LET(_xlpm.a,K6395,_xlpm.b,L6395,MAX(_xlpm.a,_xlpm.b))</f>
        <v>5</v>
      </c>
      <c r="N6395" s="10">
        <f>_xlfn.LET(_xlpm.d,(K6395,L6395),MAX(_xlpm.d)-MIN(_xlpm.d))</f>
        <v>3</v>
      </c>
      <c r="O6395" s="1" t="str">
        <f>_xlfn.LET(_xlpm.sep,":",_xlpm.w,$G6395,_xlfn.CONCAT("~",RIGHT(_xlpm.w,LEN(_xlpm.w)-FIND(_xlpm.sep,_xlpm.w)),"~"))</f>
        <v>~ssery~</v>
      </c>
      <c r="P6395" s="1" t="str">
        <f>_xlfn.LET(_xlpm.sep,":",_xlpm.w,$G6395,_xlfn.CONCAT("[",LEFT(_xlpm.w,FIND(_xlpm.sep,_xlpm.w)-1),"]"))</f>
        <v>[sɪ]</v>
      </c>
      <c r="Q6395" s="14" cm="1">
        <f t="array" ref="Q6395">SUM(_xlfn._xlws.FILTER($H$2:$H$7117,_xlfn.MAP($O$2:$O$7117,_xlfn.LAMBDA(_xlpm.x,_xlpm.x=$O6395))))</f>
        <v>4.9701789264413521E-5</v>
      </c>
      <c r="R6395" s="14">
        <f>$H6395/Q6395</f>
        <v>1</v>
      </c>
      <c r="S6395" s="14" cm="1">
        <f t="array" ref="S6395">SUM(_xlfn._xlws.FILTER($H$2:$H$7117,_xlfn.MAP($P$2:$P$7117,_xlfn.LAMBDA(_xlpm.x,_xlpm.x=$P6395))))</f>
        <v>1.9085487077534789E-2</v>
      </c>
      <c r="T6395" s="14">
        <f>$H6395/S6395</f>
        <v>2.604166666666667E-3</v>
      </c>
      <c r="U6395" s="14">
        <f>_xlfn.LET(_xlpm.freq,F6395,_xlpm.size,M6395+1,_xlpm.F,V6395,LOG(1+_xlpm.freq)*LOG(1+_xlpm.size)*_xlpm.F)</f>
        <v>1.3215577107591207E-3</v>
      </c>
      <c r="V6395" s="14">
        <f>_xlfn.LET(_xlpm.a,T6395,_xlpm.b,R6395,2*_xlpm.a*_xlpm.b/(_xlpm.a+_xlpm.b))</f>
        <v>5.1948051948051948E-3</v>
      </c>
      <c r="W6395" s="14">
        <f>_xlfn.LET(_xlpm.p,R6395,_xlpm.q,T6395,LOG(_xlpm.p/_xlpm.q))</f>
        <v>2.5843312243675309</v>
      </c>
      <c r="X6395" s="2"/>
    </row>
    <row r="6396" spans="1:24">
      <c r="A6396" s="1" t="str">
        <f>_xlfn.LET(_xlpm.sep," : ",CONCATENATE(O6396,_xlpm.sep,P6396))</f>
        <v>~ssi'r~ : [sɪ]</v>
      </c>
      <c r="B6396" s="1">
        <f>_xlfn.LET(_xlpm.d,$G6396,_xlpm.k,_xlfn.CONCAT(LEFT(TRIM(B$1),1),"*"),COUNTIF(_xlpm.d,_xlpm.k))</f>
        <v>0</v>
      </c>
      <c r="C6396" s="1">
        <f>_xlfn.LET(_xlpm.d,$G6396,_xlpm.k,_xlfn.CONCAT(LEFT(TRIM(C$1),1),"*"),COUNTIF(_xlpm.d,_xlpm.k))</f>
        <v>0</v>
      </c>
      <c r="D6396" s="1">
        <f>_xlfn.LET(_xlpm.d,$G6396,_xlpm.k,_xlfn.CONCAT(LEFT(TRIM(D$1),1),"*"),COUNTIF(_xlpm.d,_xlpm.k))</f>
        <v>0</v>
      </c>
      <c r="E6396" s="1">
        <f>LOG(F6396+1,10)</f>
        <v>0.30102999566398114</v>
      </c>
      <c r="F6396" s="7">
        <v>1</v>
      </c>
      <c r="G6396" s="9" t="s">
        <v>4562</v>
      </c>
      <c r="H6396" s="4">
        <f>F6396/freq.sum.r6e</f>
        <v>4.9701789264413521E-5</v>
      </c>
      <c r="I6396" s="1" t="str">
        <f>_xlfn.LET(_xlpm.sep,":",_xlpm.w,$G6396,LEFT(_xlpm.w,FIND(_xlpm.sep,_xlpm.w)-1))</f>
        <v>sɪ</v>
      </c>
      <c r="J6396" s="1" t="str">
        <f>_xlfn.LET(_xlpm.sep,":",_xlpm.w,$G6396,RIGHT(_xlpm.w,LEN(_xlpm.w)-FIND(_xlpm.sep,_xlpm.w)))</f>
        <v>ssi'r</v>
      </c>
      <c r="K6396" s="10">
        <f>_xlfn.LET(_xlpm.w,I6396,LEN(_xlpm.w))</f>
        <v>2</v>
      </c>
      <c r="L6396" s="10">
        <f>_xlfn.LET(_xlpm.w,J6396,LEN(_xlpm.w))</f>
        <v>5</v>
      </c>
      <c r="M6396" s="10">
        <f>_xlfn.LET(_xlpm.a,K6396,_xlpm.b,L6396,MAX(_xlpm.a,_xlpm.b))</f>
        <v>5</v>
      </c>
      <c r="N6396" s="10">
        <f>_xlfn.LET(_xlpm.d,(K6396,L6396),MAX(_xlpm.d)-MIN(_xlpm.d))</f>
        <v>3</v>
      </c>
      <c r="O6396" s="1" t="str">
        <f>_xlfn.LET(_xlpm.sep,":",_xlpm.w,$G6396,_xlfn.CONCAT("~",RIGHT(_xlpm.w,LEN(_xlpm.w)-FIND(_xlpm.sep,_xlpm.w)),"~"))</f>
        <v>~ssi'r~</v>
      </c>
      <c r="P6396" s="1" t="str">
        <f>_xlfn.LET(_xlpm.sep,":",_xlpm.w,$G6396,_xlfn.CONCAT("[",LEFT(_xlpm.w,FIND(_xlpm.sep,_xlpm.w)-1),"]"))</f>
        <v>[sɪ]</v>
      </c>
      <c r="Q6396" s="14" cm="1">
        <f t="array" ref="Q6396">SUM(_xlfn._xlws.FILTER($H$2:$H$7117,_xlfn.MAP($O$2:$O$7117,_xlfn.LAMBDA(_xlpm.x,_xlpm.x=$O6396))))</f>
        <v>4.9701789264413521E-5</v>
      </c>
      <c r="R6396" s="14">
        <f>$H6396/Q6396</f>
        <v>1</v>
      </c>
      <c r="S6396" s="14" cm="1">
        <f t="array" ref="S6396">SUM(_xlfn._xlws.FILTER($H$2:$H$7117,_xlfn.MAP($P$2:$P$7117,_xlfn.LAMBDA(_xlpm.x,_xlpm.x=$P6396))))</f>
        <v>1.9085487077534789E-2</v>
      </c>
      <c r="T6396" s="14">
        <f>$H6396/S6396</f>
        <v>2.604166666666667E-3</v>
      </c>
      <c r="U6396" s="14">
        <f>_xlfn.LET(_xlpm.freq,F6396,_xlpm.size,M6396+1,_xlpm.F,V6396,LOG(1+_xlpm.freq)*LOG(1+_xlpm.size)*_xlpm.F)</f>
        <v>1.3215577107591207E-3</v>
      </c>
      <c r="V6396" s="14">
        <f>_xlfn.LET(_xlpm.a,T6396,_xlpm.b,R6396,2*_xlpm.a*_xlpm.b/(_xlpm.a+_xlpm.b))</f>
        <v>5.1948051948051948E-3</v>
      </c>
      <c r="W6396" s="14">
        <f>_xlfn.LET(_xlpm.p,R6396,_xlpm.q,T6396,LOG(_xlpm.p/_xlpm.q))</f>
        <v>2.5843312243675309</v>
      </c>
      <c r="X6396" s="2"/>
    </row>
    <row r="6397" spans="1:24">
      <c r="A6397" s="1" t="str">
        <f>_xlfn.LET(_xlpm.sep," : ",CONCATENATE(O6397,_xlpm.sep,P6397))</f>
        <v>~ssiry~ : [sɪ]</v>
      </c>
      <c r="B6397" s="1">
        <f>_xlfn.LET(_xlpm.d,$G6397,_xlpm.k,_xlfn.CONCAT(LEFT(TRIM(B$1),1),"*"),COUNTIF(_xlpm.d,_xlpm.k))</f>
        <v>0</v>
      </c>
      <c r="C6397" s="1">
        <f>_xlfn.LET(_xlpm.d,$G6397,_xlpm.k,_xlfn.CONCAT(LEFT(TRIM(C$1),1),"*"),COUNTIF(_xlpm.d,_xlpm.k))</f>
        <v>0</v>
      </c>
      <c r="D6397" s="1">
        <f>_xlfn.LET(_xlpm.d,$G6397,_xlpm.k,_xlfn.CONCAT(LEFT(TRIM(D$1),1),"*"),COUNTIF(_xlpm.d,_xlpm.k))</f>
        <v>0</v>
      </c>
      <c r="E6397" s="1">
        <f>LOG(F6397+1,10)</f>
        <v>0.30102999566398114</v>
      </c>
      <c r="F6397" s="7">
        <v>1</v>
      </c>
      <c r="G6397" s="9" t="s">
        <v>4569</v>
      </c>
      <c r="H6397" s="4">
        <f>F6397/freq.sum.r6e</f>
        <v>4.9701789264413521E-5</v>
      </c>
      <c r="I6397" s="1" t="str">
        <f>_xlfn.LET(_xlpm.sep,":",_xlpm.w,$G6397,LEFT(_xlpm.w,FIND(_xlpm.sep,_xlpm.w)-1))</f>
        <v>sɪ</v>
      </c>
      <c r="J6397" s="1" t="str">
        <f>_xlfn.LET(_xlpm.sep,":",_xlpm.w,$G6397,RIGHT(_xlpm.w,LEN(_xlpm.w)-FIND(_xlpm.sep,_xlpm.w)))</f>
        <v>ssiry</v>
      </c>
      <c r="K6397" s="10">
        <f>_xlfn.LET(_xlpm.w,I6397,LEN(_xlpm.w))</f>
        <v>2</v>
      </c>
      <c r="L6397" s="10">
        <f>_xlfn.LET(_xlpm.w,J6397,LEN(_xlpm.w))</f>
        <v>5</v>
      </c>
      <c r="M6397" s="10">
        <f>_xlfn.LET(_xlpm.a,K6397,_xlpm.b,L6397,MAX(_xlpm.a,_xlpm.b))</f>
        <v>5</v>
      </c>
      <c r="N6397" s="10">
        <f>_xlfn.LET(_xlpm.d,(K6397,L6397),MAX(_xlpm.d)-MIN(_xlpm.d))</f>
        <v>3</v>
      </c>
      <c r="O6397" s="1" t="str">
        <f>_xlfn.LET(_xlpm.sep,":",_xlpm.w,$G6397,_xlfn.CONCAT("~",RIGHT(_xlpm.w,LEN(_xlpm.w)-FIND(_xlpm.sep,_xlpm.w)),"~"))</f>
        <v>~ssiry~</v>
      </c>
      <c r="P6397" s="1" t="str">
        <f>_xlfn.LET(_xlpm.sep,":",_xlpm.w,$G6397,_xlfn.CONCAT("[",LEFT(_xlpm.w,FIND(_xlpm.sep,_xlpm.w)-1),"]"))</f>
        <v>[sɪ]</v>
      </c>
      <c r="Q6397" s="14" cm="1">
        <f t="array" ref="Q6397">SUM(_xlfn._xlws.FILTER($H$2:$H$7117,_xlfn.MAP($O$2:$O$7117,_xlfn.LAMBDA(_xlpm.x,_xlpm.x=$O6397))))</f>
        <v>4.9701789264413521E-5</v>
      </c>
      <c r="R6397" s="14">
        <f>$H6397/Q6397</f>
        <v>1</v>
      </c>
      <c r="S6397" s="14" cm="1">
        <f t="array" ref="S6397">SUM(_xlfn._xlws.FILTER($H$2:$H$7117,_xlfn.MAP($P$2:$P$7117,_xlfn.LAMBDA(_xlpm.x,_xlpm.x=$P6397))))</f>
        <v>1.9085487077534789E-2</v>
      </c>
      <c r="T6397" s="14">
        <f>$H6397/S6397</f>
        <v>2.604166666666667E-3</v>
      </c>
      <c r="U6397" s="14">
        <f>_xlfn.LET(_xlpm.freq,F6397,_xlpm.size,M6397+1,_xlpm.F,V6397,LOG(1+_xlpm.freq)*LOG(1+_xlpm.size)*_xlpm.F)</f>
        <v>1.3215577107591207E-3</v>
      </c>
      <c r="V6397" s="14">
        <f>_xlfn.LET(_xlpm.a,T6397,_xlpm.b,R6397,2*_xlpm.a*_xlpm.b/(_xlpm.a+_xlpm.b))</f>
        <v>5.1948051948051948E-3</v>
      </c>
      <c r="W6397" s="14">
        <f>_xlfn.LET(_xlpm.p,R6397,_xlpm.q,T6397,LOG(_xlpm.p/_xlpm.q))</f>
        <v>2.5843312243675309</v>
      </c>
      <c r="X6397" s="2"/>
    </row>
    <row r="6398" spans="1:24">
      <c r="A6398" s="1" t="str">
        <f>_xlfn.LET(_xlpm.sep," : ",CONCATENATE(O6398,_xlpm.sep,P6398))</f>
        <v>~ssy'r~ : [sɪ]</v>
      </c>
      <c r="B6398" s="1">
        <f>_xlfn.LET(_xlpm.d,$G6398,_xlpm.k,_xlfn.CONCAT(LEFT(TRIM(B$1),1),"*"),COUNTIF(_xlpm.d,_xlpm.k))</f>
        <v>0</v>
      </c>
      <c r="C6398" s="1">
        <f>_xlfn.LET(_xlpm.d,$G6398,_xlpm.k,_xlfn.CONCAT(LEFT(TRIM(C$1),1),"*"),COUNTIF(_xlpm.d,_xlpm.k))</f>
        <v>0</v>
      </c>
      <c r="D6398" s="1">
        <f>_xlfn.LET(_xlpm.d,$G6398,_xlpm.k,_xlfn.CONCAT(LEFT(TRIM(D$1),1),"*"),COUNTIF(_xlpm.d,_xlpm.k))</f>
        <v>0</v>
      </c>
      <c r="E6398" s="1">
        <f>LOG(F6398+1,10)</f>
        <v>0.30102999566398114</v>
      </c>
      <c r="F6398" s="7">
        <v>1</v>
      </c>
      <c r="G6398" s="9" t="s">
        <v>4580</v>
      </c>
      <c r="H6398" s="4">
        <f>F6398/freq.sum.r6e</f>
        <v>4.9701789264413521E-5</v>
      </c>
      <c r="I6398" s="1" t="str">
        <f>_xlfn.LET(_xlpm.sep,":",_xlpm.w,$G6398,LEFT(_xlpm.w,FIND(_xlpm.sep,_xlpm.w)-1))</f>
        <v>sɪ</v>
      </c>
      <c r="J6398" s="1" t="str">
        <f>_xlfn.LET(_xlpm.sep,":",_xlpm.w,$G6398,RIGHT(_xlpm.w,LEN(_xlpm.w)-FIND(_xlpm.sep,_xlpm.w)))</f>
        <v>ssy'r</v>
      </c>
      <c r="K6398" s="10">
        <f>_xlfn.LET(_xlpm.w,I6398,LEN(_xlpm.w))</f>
        <v>2</v>
      </c>
      <c r="L6398" s="10">
        <f>_xlfn.LET(_xlpm.w,J6398,LEN(_xlpm.w))</f>
        <v>5</v>
      </c>
      <c r="M6398" s="10">
        <f>_xlfn.LET(_xlpm.a,K6398,_xlpm.b,L6398,MAX(_xlpm.a,_xlpm.b))</f>
        <v>5</v>
      </c>
      <c r="N6398" s="10">
        <f>_xlfn.LET(_xlpm.d,(K6398,L6398),MAX(_xlpm.d)-MIN(_xlpm.d))</f>
        <v>3</v>
      </c>
      <c r="O6398" s="1" t="str">
        <f>_xlfn.LET(_xlpm.sep,":",_xlpm.w,$G6398,_xlfn.CONCAT("~",RIGHT(_xlpm.w,LEN(_xlpm.w)-FIND(_xlpm.sep,_xlpm.w)),"~"))</f>
        <v>~ssy'r~</v>
      </c>
      <c r="P6398" s="1" t="str">
        <f>_xlfn.LET(_xlpm.sep,":",_xlpm.w,$G6398,_xlfn.CONCAT("[",LEFT(_xlpm.w,FIND(_xlpm.sep,_xlpm.w)-1),"]"))</f>
        <v>[sɪ]</v>
      </c>
      <c r="Q6398" s="14" cm="1">
        <f t="array" ref="Q6398">SUM(_xlfn._xlws.FILTER($H$2:$H$7109,_xlfn.MAP($O$2:$O$7109,_xlfn.LAMBDA(_xlpm.x,_xlpm.x=$O6398))))</f>
        <v>4.9701789264413521E-5</v>
      </c>
      <c r="R6398" s="14">
        <f>$H6398/Q6398</f>
        <v>1</v>
      </c>
      <c r="S6398" s="14" cm="1">
        <f t="array" ref="S6398">SUM(_xlfn._xlws.FILTER($H$2:$H$7109,_xlfn.MAP($P$2:$P$7109,_xlfn.LAMBDA(_xlpm.x,_xlpm.x=$P6398))))</f>
        <v>1.9085487077534789E-2</v>
      </c>
      <c r="T6398" s="14">
        <f>$H6398/S6398</f>
        <v>2.604166666666667E-3</v>
      </c>
      <c r="U6398" s="14">
        <f>_xlfn.LET(_xlpm.freq,F6398,_xlpm.size,M6398+1,_xlpm.F,V6398,LOG(1+_xlpm.freq)*LOG(1+_xlpm.size)*_xlpm.F)</f>
        <v>1.3215577107591207E-3</v>
      </c>
      <c r="V6398" s="14">
        <f>_xlfn.LET(_xlpm.a,T6398,_xlpm.b,R6398,2*_xlpm.a*_xlpm.b/(_xlpm.a+_xlpm.b))</f>
        <v>5.1948051948051948E-3</v>
      </c>
      <c r="W6398" s="14">
        <f>_xlfn.LET(_xlpm.p,R6398,_xlpm.q,T6398,LOG(_xlpm.p/_xlpm.q))</f>
        <v>2.5843312243675309</v>
      </c>
      <c r="X6398" s="2"/>
    </row>
    <row r="6399" spans="1:24">
      <c r="A6399" s="1" t="str">
        <f>_xlfn.LET(_xlpm.sep," : ",CONCATENATE(O6399,_xlpm.sep,P6399))</f>
        <v>~ssyry~ : [sɪ]</v>
      </c>
      <c r="B6399" s="1">
        <f>_xlfn.LET(_xlpm.d,$G6399,_xlpm.k,_xlfn.CONCAT(LEFT(TRIM(B$1),1),"*"),COUNTIF(_xlpm.d,_xlpm.k))</f>
        <v>0</v>
      </c>
      <c r="C6399" s="1">
        <f>_xlfn.LET(_xlpm.d,$G6399,_xlpm.k,_xlfn.CONCAT(LEFT(TRIM(C$1),1),"*"),COUNTIF(_xlpm.d,_xlpm.k))</f>
        <v>0</v>
      </c>
      <c r="D6399" s="1">
        <f>_xlfn.LET(_xlpm.d,$G6399,_xlpm.k,_xlfn.CONCAT(LEFT(TRIM(D$1),1),"*"),COUNTIF(_xlpm.d,_xlpm.k))</f>
        <v>0</v>
      </c>
      <c r="E6399" s="1">
        <f>LOG(F6399+1,10)</f>
        <v>0.30102999566398114</v>
      </c>
      <c r="F6399" s="7">
        <v>1</v>
      </c>
      <c r="G6399" s="9" t="s">
        <v>4585</v>
      </c>
      <c r="H6399" s="4">
        <f>F6399/freq.sum.r6e</f>
        <v>4.9701789264413521E-5</v>
      </c>
      <c r="I6399" s="1" t="str">
        <f>_xlfn.LET(_xlpm.sep,":",_xlpm.w,$G6399,LEFT(_xlpm.w,FIND(_xlpm.sep,_xlpm.w)-1))</f>
        <v>sɪ</v>
      </c>
      <c r="J6399" s="1" t="str">
        <f>_xlfn.LET(_xlpm.sep,":",_xlpm.w,$G6399,RIGHT(_xlpm.w,LEN(_xlpm.w)-FIND(_xlpm.sep,_xlpm.w)))</f>
        <v>ssyry</v>
      </c>
      <c r="K6399" s="10">
        <f>_xlfn.LET(_xlpm.w,I6399,LEN(_xlpm.w))</f>
        <v>2</v>
      </c>
      <c r="L6399" s="10">
        <f>_xlfn.LET(_xlpm.w,J6399,LEN(_xlpm.w))</f>
        <v>5</v>
      </c>
      <c r="M6399" s="10">
        <f>_xlfn.LET(_xlpm.a,K6399,_xlpm.b,L6399,MAX(_xlpm.a,_xlpm.b))</f>
        <v>5</v>
      </c>
      <c r="N6399" s="10">
        <f>_xlfn.LET(_xlpm.d,(K6399,L6399),MAX(_xlpm.d)-MIN(_xlpm.d))</f>
        <v>3</v>
      </c>
      <c r="O6399" s="1" t="str">
        <f>_xlfn.LET(_xlpm.sep,":",_xlpm.w,$G6399,_xlfn.CONCAT("~",RIGHT(_xlpm.w,LEN(_xlpm.w)-FIND(_xlpm.sep,_xlpm.w)),"~"))</f>
        <v>~ssyry~</v>
      </c>
      <c r="P6399" s="1" t="str">
        <f>_xlfn.LET(_xlpm.sep,":",_xlpm.w,$G6399,_xlfn.CONCAT("[",LEFT(_xlpm.w,FIND(_xlpm.sep,_xlpm.w)-1),"]"))</f>
        <v>[sɪ]</v>
      </c>
      <c r="Q6399" s="14" cm="1">
        <f t="array" ref="Q6399">SUM(_xlfn._xlws.FILTER($H$2:$H$7111,_xlfn.MAP($O$2:$O$7111,_xlfn.LAMBDA(_xlpm.x,_xlpm.x=$O6399))))</f>
        <v>4.9701789264413521E-5</v>
      </c>
      <c r="R6399" s="14">
        <f>$H6399/Q6399</f>
        <v>1</v>
      </c>
      <c r="S6399" s="14" cm="1">
        <f t="array" ref="S6399">SUM(_xlfn._xlws.FILTER($H$2:$H$7111,_xlfn.MAP($P$2:$P$7111,_xlfn.LAMBDA(_xlpm.x,_xlpm.x=$P6399))))</f>
        <v>1.9085487077534789E-2</v>
      </c>
      <c r="T6399" s="14">
        <f>$H6399/S6399</f>
        <v>2.604166666666667E-3</v>
      </c>
      <c r="U6399" s="14">
        <f>_xlfn.LET(_xlpm.freq,F6399,_xlpm.size,M6399+1,_xlpm.F,V6399,LOG(1+_xlpm.freq)*LOG(1+_xlpm.size)*_xlpm.F)</f>
        <v>1.3215577107591207E-3</v>
      </c>
      <c r="V6399" s="14">
        <f>_xlfn.LET(_xlpm.a,T6399,_xlpm.b,R6399,2*_xlpm.a*_xlpm.b/(_xlpm.a+_xlpm.b))</f>
        <v>5.1948051948051948E-3</v>
      </c>
      <c r="W6399" s="14">
        <f>_xlfn.LET(_xlpm.p,R6399,_xlpm.q,T6399,LOG(_xlpm.p/_xlpm.q))</f>
        <v>2.5843312243675309</v>
      </c>
      <c r="X6399" s="2"/>
    </row>
    <row r="6400" spans="1:24">
      <c r="A6400" s="1" t="str">
        <f>_xlfn.LET(_xlpm.sep," : ",CONCATENATE(O6400,_xlpm.sep,P6400))</f>
        <v>~ghlye~ : [lɪ]</v>
      </c>
      <c r="B6400" s="1">
        <f>_xlfn.LET(_xlpm.d,$G6400,_xlpm.k,_xlfn.CONCAT(LEFT(TRIM(B$1),1),"*"),COUNTIF(_xlpm.d,_xlpm.k))</f>
        <v>0</v>
      </c>
      <c r="C6400" s="1">
        <f>_xlfn.LET(_xlpm.d,$G6400,_xlpm.k,_xlfn.CONCAT(LEFT(TRIM(C$1),1),"*"),COUNTIF(_xlpm.d,_xlpm.k))</f>
        <v>0</v>
      </c>
      <c r="D6400" s="1">
        <f>_xlfn.LET(_xlpm.d,$G6400,_xlpm.k,_xlfn.CONCAT(LEFT(TRIM(D$1),1),"*"),COUNTIF(_xlpm.d,_xlpm.k))</f>
        <v>0</v>
      </c>
      <c r="E6400" s="1">
        <f>LOG(F6400+1,10)</f>
        <v>0.30102999566398114</v>
      </c>
      <c r="F6400" s="7">
        <v>1</v>
      </c>
      <c r="G6400" s="9" t="s">
        <v>2260</v>
      </c>
      <c r="H6400" s="4">
        <f>F6400/freq.sum.r6e</f>
        <v>4.9701789264413521E-5</v>
      </c>
      <c r="I6400" s="1" t="str">
        <f>_xlfn.LET(_xlpm.sep,":",_xlpm.w,$G6400,LEFT(_xlpm.w,FIND(_xlpm.sep,_xlpm.w)-1))</f>
        <v>lɪ</v>
      </c>
      <c r="J6400" s="1" t="str">
        <f>_xlfn.LET(_xlpm.sep,":",_xlpm.w,$G6400,RIGHT(_xlpm.w,LEN(_xlpm.w)-FIND(_xlpm.sep,_xlpm.w)))</f>
        <v>ghlye</v>
      </c>
      <c r="K6400" s="10">
        <f>_xlfn.LET(_xlpm.w,I6400,LEN(_xlpm.w))</f>
        <v>2</v>
      </c>
      <c r="L6400" s="10">
        <f>_xlfn.LET(_xlpm.w,J6400,LEN(_xlpm.w))</f>
        <v>5</v>
      </c>
      <c r="M6400" s="10">
        <f>_xlfn.LET(_xlpm.a,K6400,_xlpm.b,L6400,MAX(_xlpm.a,_xlpm.b))</f>
        <v>5</v>
      </c>
      <c r="N6400" s="10">
        <f>_xlfn.LET(_xlpm.d,(K6400,L6400),MAX(_xlpm.d)-MIN(_xlpm.d))</f>
        <v>3</v>
      </c>
      <c r="O6400" s="1" t="str">
        <f>_xlfn.LET(_xlpm.sep,":",_xlpm.w,$G6400,_xlfn.CONCAT("~",RIGHT(_xlpm.w,LEN(_xlpm.w)-FIND(_xlpm.sep,_xlpm.w)),"~"))</f>
        <v>~ghlye~</v>
      </c>
      <c r="P6400" s="1" t="str">
        <f>_xlfn.LET(_xlpm.sep,":",_xlpm.w,$G6400,_xlfn.CONCAT("[",LEFT(_xlpm.w,FIND(_xlpm.sep,_xlpm.w)-1),"]"))</f>
        <v>[lɪ]</v>
      </c>
      <c r="Q6400" s="14" cm="1">
        <f t="array" ref="Q6400">SUM(_xlfn._xlws.FILTER($H$2:$H$7117,_xlfn.MAP($O$2:$O$7117,_xlfn.LAMBDA(_xlpm.x,_xlpm.x=$O6400))))</f>
        <v>4.9701789264413521E-5</v>
      </c>
      <c r="R6400" s="14">
        <f>$H6400/Q6400</f>
        <v>1</v>
      </c>
      <c r="S6400" s="14" cm="1">
        <f t="array" ref="S6400">SUM(_xlfn._xlws.FILTER($H$2:$H$7117,_xlfn.MAP($P$2:$P$7117,_xlfn.LAMBDA(_xlpm.x,_xlpm.x=$P6400))))</f>
        <v>2.067594433399602E-2</v>
      </c>
      <c r="T6400" s="14">
        <f>$H6400/S6400</f>
        <v>2.4038461538461544E-3</v>
      </c>
      <c r="U6400" s="14">
        <f>_xlfn.LET(_xlpm.freq,F6400,_xlpm.size,M6400+1,_xlpm.F,V6400,LOG(1+_xlpm.freq)*LOG(1+_xlpm.size)*_xlpm.F)</f>
        <v>1.2201432101732891E-3</v>
      </c>
      <c r="V6400" s="14">
        <f>_xlfn.LET(_xlpm.a,T6400,_xlpm.b,R6400,2*_xlpm.a*_xlpm.b/(_xlpm.a+_xlpm.b))</f>
        <v>4.796163069544365E-3</v>
      </c>
      <c r="W6400" s="14">
        <f>_xlfn.LET(_xlpm.p,R6400,_xlpm.q,T6400,LOG(_xlpm.p/_xlpm.q))</f>
        <v>2.6190933306267428</v>
      </c>
      <c r="X6400" s="2"/>
    </row>
    <row r="6401" spans="1:24">
      <c r="A6401" s="1" t="str">
        <f>_xlfn.LET(_xlpm.sep," : ",CONCATENATE(O6401,_xlpm.sep,P6401))</f>
        <v>~ley'r~ : [lɪ]</v>
      </c>
      <c r="B6401" s="1">
        <f>_xlfn.LET(_xlpm.d,$G6401,_xlpm.k,_xlfn.CONCAT(LEFT(TRIM(B$1),1),"*"),COUNTIF(_xlpm.d,_xlpm.k))</f>
        <v>0</v>
      </c>
      <c r="C6401" s="1">
        <f>_xlfn.LET(_xlpm.d,$G6401,_xlpm.k,_xlfn.CONCAT(LEFT(TRIM(C$1),1),"*"),COUNTIF(_xlpm.d,_xlpm.k))</f>
        <v>0</v>
      </c>
      <c r="D6401" s="1">
        <f>_xlfn.LET(_xlpm.d,$G6401,_xlpm.k,_xlfn.CONCAT(LEFT(TRIM(D$1),1),"*"),COUNTIF(_xlpm.d,_xlpm.k))</f>
        <v>0</v>
      </c>
      <c r="E6401" s="1">
        <f>LOG(F6401+1,10)</f>
        <v>0.30102999566398114</v>
      </c>
      <c r="F6401" s="7">
        <v>1</v>
      </c>
      <c r="G6401" s="9" t="s">
        <v>2292</v>
      </c>
      <c r="H6401" s="4">
        <f>F6401/freq.sum.r6e</f>
        <v>4.9701789264413521E-5</v>
      </c>
      <c r="I6401" s="1" t="str">
        <f>_xlfn.LET(_xlpm.sep,":",_xlpm.w,$G6401,LEFT(_xlpm.w,FIND(_xlpm.sep,_xlpm.w)-1))</f>
        <v>lɪ</v>
      </c>
      <c r="J6401" s="1" t="str">
        <f>_xlfn.LET(_xlpm.sep,":",_xlpm.w,$G6401,RIGHT(_xlpm.w,LEN(_xlpm.w)-FIND(_xlpm.sep,_xlpm.w)))</f>
        <v>ley'r</v>
      </c>
      <c r="K6401" s="10">
        <f>_xlfn.LET(_xlpm.w,I6401,LEN(_xlpm.w))</f>
        <v>2</v>
      </c>
      <c r="L6401" s="10">
        <f>_xlfn.LET(_xlpm.w,J6401,LEN(_xlpm.w))</f>
        <v>5</v>
      </c>
      <c r="M6401" s="10">
        <f>_xlfn.LET(_xlpm.a,K6401,_xlpm.b,L6401,MAX(_xlpm.a,_xlpm.b))</f>
        <v>5</v>
      </c>
      <c r="N6401" s="10">
        <f>_xlfn.LET(_xlpm.d,(K6401,L6401),MAX(_xlpm.d)-MIN(_xlpm.d))</f>
        <v>3</v>
      </c>
      <c r="O6401" s="1" t="str">
        <f>_xlfn.LET(_xlpm.sep,":",_xlpm.w,$G6401,_xlfn.CONCAT("~",RIGHT(_xlpm.w,LEN(_xlpm.w)-FIND(_xlpm.sep,_xlpm.w)),"~"))</f>
        <v>~ley'r~</v>
      </c>
      <c r="P6401" s="1" t="str">
        <f>_xlfn.LET(_xlpm.sep,":",_xlpm.w,$G6401,_xlfn.CONCAT("[",LEFT(_xlpm.w,FIND(_xlpm.sep,_xlpm.w)-1),"]"))</f>
        <v>[lɪ]</v>
      </c>
      <c r="Q6401" s="14" cm="1">
        <f t="array" ref="Q6401">SUM(_xlfn._xlws.FILTER($H$2:$H$7111,_xlfn.MAP($O$2:$O$7111,_xlfn.LAMBDA(_xlpm.x,_xlpm.x=$O6401))))</f>
        <v>4.9701789264413521E-5</v>
      </c>
      <c r="R6401" s="14">
        <f>$H6401/Q6401</f>
        <v>1</v>
      </c>
      <c r="S6401" s="14" cm="1">
        <f t="array" ref="S6401">SUM(_xlfn._xlws.FILTER($H$2:$H$7111,_xlfn.MAP($P$2:$P$7111,_xlfn.LAMBDA(_xlpm.x,_xlpm.x=$P6401))))</f>
        <v>2.067594433399602E-2</v>
      </c>
      <c r="T6401" s="14">
        <f>$H6401/S6401</f>
        <v>2.4038461538461544E-3</v>
      </c>
      <c r="U6401" s="14">
        <f>_xlfn.LET(_xlpm.freq,F6401,_xlpm.size,M6401+1,_xlpm.F,V6401,LOG(1+_xlpm.freq)*LOG(1+_xlpm.size)*_xlpm.F)</f>
        <v>1.2201432101732891E-3</v>
      </c>
      <c r="V6401" s="14">
        <f>_xlfn.LET(_xlpm.a,T6401,_xlpm.b,R6401,2*_xlpm.a*_xlpm.b/(_xlpm.a+_xlpm.b))</f>
        <v>4.796163069544365E-3</v>
      </c>
      <c r="W6401" s="14">
        <f>_xlfn.LET(_xlpm.p,R6401,_xlpm.q,T6401,LOG(_xlpm.p/_xlpm.q))</f>
        <v>2.6190933306267428</v>
      </c>
      <c r="X6401" s="2"/>
    </row>
    <row r="6402" spans="1:24">
      <c r="A6402" s="1" t="str">
        <f>_xlfn.LET(_xlpm.sep," : ",CONCATENATE(O6402,_xlpm.sep,P6402))</f>
        <v>~leyry~ : [lɪ]</v>
      </c>
      <c r="B6402" s="1">
        <f>_xlfn.LET(_xlpm.d,$G6402,_xlpm.k,_xlfn.CONCAT(LEFT(TRIM(B$1),1),"*"),COUNTIF(_xlpm.d,_xlpm.k))</f>
        <v>0</v>
      </c>
      <c r="C6402" s="1">
        <f>_xlfn.LET(_xlpm.d,$G6402,_xlpm.k,_xlfn.CONCAT(LEFT(TRIM(C$1),1),"*"),COUNTIF(_xlpm.d,_xlpm.k))</f>
        <v>0</v>
      </c>
      <c r="D6402" s="1">
        <f>_xlfn.LET(_xlpm.d,$G6402,_xlpm.k,_xlfn.CONCAT(LEFT(TRIM(D$1),1),"*"),COUNTIF(_xlpm.d,_xlpm.k))</f>
        <v>0</v>
      </c>
      <c r="E6402" s="1">
        <f>LOG(F6402+1,10)</f>
        <v>0.30102999566398114</v>
      </c>
      <c r="F6402" s="7">
        <v>1</v>
      </c>
      <c r="G6402" s="9" t="s">
        <v>2297</v>
      </c>
      <c r="H6402" s="4">
        <f>F6402/freq.sum.r6e</f>
        <v>4.9701789264413521E-5</v>
      </c>
      <c r="I6402" s="1" t="str">
        <f>_xlfn.LET(_xlpm.sep,":",_xlpm.w,$G6402,LEFT(_xlpm.w,FIND(_xlpm.sep,_xlpm.w)-1))</f>
        <v>lɪ</v>
      </c>
      <c r="J6402" s="1" t="str">
        <f>_xlfn.LET(_xlpm.sep,":",_xlpm.w,$G6402,RIGHT(_xlpm.w,LEN(_xlpm.w)-FIND(_xlpm.sep,_xlpm.w)))</f>
        <v>leyry</v>
      </c>
      <c r="K6402" s="10">
        <f>_xlfn.LET(_xlpm.w,I6402,LEN(_xlpm.w))</f>
        <v>2</v>
      </c>
      <c r="L6402" s="10">
        <f>_xlfn.LET(_xlpm.w,J6402,LEN(_xlpm.w))</f>
        <v>5</v>
      </c>
      <c r="M6402" s="10">
        <f>_xlfn.LET(_xlpm.a,K6402,_xlpm.b,L6402,MAX(_xlpm.a,_xlpm.b))</f>
        <v>5</v>
      </c>
      <c r="N6402" s="10">
        <f>_xlfn.LET(_xlpm.d,(K6402,L6402),MAX(_xlpm.d)-MIN(_xlpm.d))</f>
        <v>3</v>
      </c>
      <c r="O6402" s="1" t="str">
        <f>_xlfn.LET(_xlpm.sep,":",_xlpm.w,$G6402,_xlfn.CONCAT("~",RIGHT(_xlpm.w,LEN(_xlpm.w)-FIND(_xlpm.sep,_xlpm.w)),"~"))</f>
        <v>~leyry~</v>
      </c>
      <c r="P6402" s="1" t="str">
        <f>_xlfn.LET(_xlpm.sep,":",_xlpm.w,$G6402,_xlfn.CONCAT("[",LEFT(_xlpm.w,FIND(_xlpm.sep,_xlpm.w)-1),"]"))</f>
        <v>[lɪ]</v>
      </c>
      <c r="Q6402" s="14" cm="1">
        <f t="array" ref="Q6402">SUM(_xlfn._xlws.FILTER($H$2:$H$7111,_xlfn.MAP($O$2:$O$7111,_xlfn.LAMBDA(_xlpm.x,_xlpm.x=$O6402))))</f>
        <v>4.9701789264413521E-5</v>
      </c>
      <c r="R6402" s="14">
        <f>$H6402/Q6402</f>
        <v>1</v>
      </c>
      <c r="S6402" s="14" cm="1">
        <f t="array" ref="S6402">SUM(_xlfn._xlws.FILTER($H$2:$H$7111,_xlfn.MAP($P$2:$P$7111,_xlfn.LAMBDA(_xlpm.x,_xlpm.x=$P6402))))</f>
        <v>2.067594433399602E-2</v>
      </c>
      <c r="T6402" s="14">
        <f>$H6402/S6402</f>
        <v>2.4038461538461544E-3</v>
      </c>
      <c r="U6402" s="14">
        <f>_xlfn.LET(_xlpm.freq,F6402,_xlpm.size,M6402+1,_xlpm.F,V6402,LOG(1+_xlpm.freq)*LOG(1+_xlpm.size)*_xlpm.F)</f>
        <v>1.2201432101732891E-3</v>
      </c>
      <c r="V6402" s="14">
        <f>_xlfn.LET(_xlpm.a,T6402,_xlpm.b,R6402,2*_xlpm.a*_xlpm.b/(_xlpm.a+_xlpm.b))</f>
        <v>4.796163069544365E-3</v>
      </c>
      <c r="W6402" s="14">
        <f>_xlfn.LET(_xlpm.p,R6402,_xlpm.q,T6402,LOG(_xlpm.p/_xlpm.q))</f>
        <v>2.6190933306267428</v>
      </c>
      <c r="X6402" s="2"/>
    </row>
    <row r="6403" spans="1:24">
      <c r="A6403" s="1" t="str">
        <f>_xlfn.LET(_xlpm.sep," : ",CONCATENATE(O6403,_xlpm.sep,P6403))</f>
        <v>~lie'r~ : [lɪ]</v>
      </c>
      <c r="B6403" s="1">
        <f>_xlfn.LET(_xlpm.d,$G6403,_xlpm.k,_xlfn.CONCAT(LEFT(TRIM(B$1),1),"*"),COUNTIF(_xlpm.d,_xlpm.k))</f>
        <v>0</v>
      </c>
      <c r="C6403" s="1">
        <f>_xlfn.LET(_xlpm.d,$G6403,_xlpm.k,_xlfn.CONCAT(LEFT(TRIM(C$1),1),"*"),COUNTIF(_xlpm.d,_xlpm.k))</f>
        <v>0</v>
      </c>
      <c r="D6403" s="1">
        <f>_xlfn.LET(_xlpm.d,$G6403,_xlpm.k,_xlfn.CONCAT(LEFT(TRIM(D$1),1),"*"),COUNTIF(_xlpm.d,_xlpm.k))</f>
        <v>0</v>
      </c>
      <c r="E6403" s="1">
        <f>LOG(F6403+1,10)</f>
        <v>0.30102999566398114</v>
      </c>
      <c r="F6403" s="7">
        <v>1</v>
      </c>
      <c r="G6403" s="9" t="s">
        <v>2302</v>
      </c>
      <c r="H6403" s="4">
        <f>F6403/freq.sum.r6e</f>
        <v>4.9701789264413521E-5</v>
      </c>
      <c r="I6403" s="1" t="str">
        <f>_xlfn.LET(_xlpm.sep,":",_xlpm.w,$G6403,LEFT(_xlpm.w,FIND(_xlpm.sep,_xlpm.w)-1))</f>
        <v>lɪ</v>
      </c>
      <c r="J6403" s="1" t="str">
        <f>_xlfn.LET(_xlpm.sep,":",_xlpm.w,$G6403,RIGHT(_xlpm.w,LEN(_xlpm.w)-FIND(_xlpm.sep,_xlpm.w)))</f>
        <v>lie'r</v>
      </c>
      <c r="K6403" s="10">
        <f>_xlfn.LET(_xlpm.w,I6403,LEN(_xlpm.w))</f>
        <v>2</v>
      </c>
      <c r="L6403" s="10">
        <f>_xlfn.LET(_xlpm.w,J6403,LEN(_xlpm.w))</f>
        <v>5</v>
      </c>
      <c r="M6403" s="10">
        <f>_xlfn.LET(_xlpm.a,K6403,_xlpm.b,L6403,MAX(_xlpm.a,_xlpm.b))</f>
        <v>5</v>
      </c>
      <c r="N6403" s="10">
        <f>_xlfn.LET(_xlpm.d,(K6403,L6403),MAX(_xlpm.d)-MIN(_xlpm.d))</f>
        <v>3</v>
      </c>
      <c r="O6403" s="1" t="str">
        <f>_xlfn.LET(_xlpm.sep,":",_xlpm.w,$G6403,_xlfn.CONCAT("~",RIGHT(_xlpm.w,LEN(_xlpm.w)-FIND(_xlpm.sep,_xlpm.w)),"~"))</f>
        <v>~lie'r~</v>
      </c>
      <c r="P6403" s="1" t="str">
        <f>_xlfn.LET(_xlpm.sep,":",_xlpm.w,$G6403,_xlfn.CONCAT("[",LEFT(_xlpm.w,FIND(_xlpm.sep,_xlpm.w)-1),"]"))</f>
        <v>[lɪ]</v>
      </c>
      <c r="Q6403" s="14" cm="1">
        <f t="array" ref="Q6403">SUM(_xlfn._xlws.FILTER($H$2:$H$7111,_xlfn.MAP($O$2:$O$7111,_xlfn.LAMBDA(_xlpm.x,_xlpm.x=$O6403))))</f>
        <v>4.9701789264413521E-5</v>
      </c>
      <c r="R6403" s="14">
        <f>$H6403/Q6403</f>
        <v>1</v>
      </c>
      <c r="S6403" s="14" cm="1">
        <f t="array" ref="S6403">SUM(_xlfn._xlws.FILTER($H$2:$H$7111,_xlfn.MAP($P$2:$P$7111,_xlfn.LAMBDA(_xlpm.x,_xlpm.x=$P6403))))</f>
        <v>2.067594433399602E-2</v>
      </c>
      <c r="T6403" s="14">
        <f>$H6403/S6403</f>
        <v>2.4038461538461544E-3</v>
      </c>
      <c r="U6403" s="14">
        <f>_xlfn.LET(_xlpm.freq,F6403,_xlpm.size,M6403+1,_xlpm.F,V6403,LOG(1+_xlpm.freq)*LOG(1+_xlpm.size)*_xlpm.F)</f>
        <v>1.2201432101732891E-3</v>
      </c>
      <c r="V6403" s="14">
        <f>_xlfn.LET(_xlpm.a,T6403,_xlpm.b,R6403,2*_xlpm.a*_xlpm.b/(_xlpm.a+_xlpm.b))</f>
        <v>4.796163069544365E-3</v>
      </c>
      <c r="W6403" s="14">
        <f>_xlfn.LET(_xlpm.p,R6403,_xlpm.q,T6403,LOG(_xlpm.p/_xlpm.q))</f>
        <v>2.6190933306267428</v>
      </c>
      <c r="X6403" s="2"/>
    </row>
    <row r="6404" spans="1:24">
      <c r="A6404" s="1" t="str">
        <f>_xlfn.LET(_xlpm.sep," : ",CONCATENATE(O6404,_xlpm.sep,P6404))</f>
        <v>~liery~ : [lɪ]</v>
      </c>
      <c r="B6404" s="1">
        <f>_xlfn.LET(_xlpm.d,$G6404,_xlpm.k,_xlfn.CONCAT(LEFT(TRIM(B$1),1),"*"),COUNTIF(_xlpm.d,_xlpm.k))</f>
        <v>0</v>
      </c>
      <c r="C6404" s="1">
        <f>_xlfn.LET(_xlpm.d,$G6404,_xlpm.k,_xlfn.CONCAT(LEFT(TRIM(C$1),1),"*"),COUNTIF(_xlpm.d,_xlpm.k))</f>
        <v>0</v>
      </c>
      <c r="D6404" s="1">
        <f>_xlfn.LET(_xlpm.d,$G6404,_xlpm.k,_xlfn.CONCAT(LEFT(TRIM(D$1),1),"*"),COUNTIF(_xlpm.d,_xlpm.k))</f>
        <v>0</v>
      </c>
      <c r="E6404" s="1">
        <f>LOG(F6404+1,10)</f>
        <v>0.30102999566398114</v>
      </c>
      <c r="F6404" s="7">
        <v>1</v>
      </c>
      <c r="G6404" s="9" t="s">
        <v>2307</v>
      </c>
      <c r="H6404" s="4">
        <f>F6404/freq.sum.r6e</f>
        <v>4.9701789264413521E-5</v>
      </c>
      <c r="I6404" s="1" t="str">
        <f>_xlfn.LET(_xlpm.sep,":",_xlpm.w,$G6404,LEFT(_xlpm.w,FIND(_xlpm.sep,_xlpm.w)-1))</f>
        <v>lɪ</v>
      </c>
      <c r="J6404" s="1" t="str">
        <f>_xlfn.LET(_xlpm.sep,":",_xlpm.w,$G6404,RIGHT(_xlpm.w,LEN(_xlpm.w)-FIND(_xlpm.sep,_xlpm.w)))</f>
        <v>liery</v>
      </c>
      <c r="K6404" s="10">
        <f>_xlfn.LET(_xlpm.w,I6404,LEN(_xlpm.w))</f>
        <v>2</v>
      </c>
      <c r="L6404" s="10">
        <f>_xlfn.LET(_xlpm.w,J6404,LEN(_xlpm.w))</f>
        <v>5</v>
      </c>
      <c r="M6404" s="10">
        <f>_xlfn.LET(_xlpm.a,K6404,_xlpm.b,L6404,MAX(_xlpm.a,_xlpm.b))</f>
        <v>5</v>
      </c>
      <c r="N6404" s="10">
        <f>_xlfn.LET(_xlpm.d,(K6404,L6404),MAX(_xlpm.d)-MIN(_xlpm.d))</f>
        <v>3</v>
      </c>
      <c r="O6404" s="1" t="str">
        <f>_xlfn.LET(_xlpm.sep,":",_xlpm.w,$G6404,_xlfn.CONCAT("~",RIGHT(_xlpm.w,LEN(_xlpm.w)-FIND(_xlpm.sep,_xlpm.w)),"~"))</f>
        <v>~liery~</v>
      </c>
      <c r="P6404" s="1" t="str">
        <f>_xlfn.LET(_xlpm.sep,":",_xlpm.w,$G6404,_xlfn.CONCAT("[",LEFT(_xlpm.w,FIND(_xlpm.sep,_xlpm.w)-1),"]"))</f>
        <v>[lɪ]</v>
      </c>
      <c r="Q6404" s="14" cm="1">
        <f t="array" ref="Q6404">SUM(_xlfn._xlws.FILTER($H$2:$H$7111,_xlfn.MAP($O$2:$O$7111,_xlfn.LAMBDA(_xlpm.x,_xlpm.x=$O6404))))</f>
        <v>4.9701789264413521E-5</v>
      </c>
      <c r="R6404" s="14">
        <f>$H6404/Q6404</f>
        <v>1</v>
      </c>
      <c r="S6404" s="14" cm="1">
        <f t="array" ref="S6404">SUM(_xlfn._xlws.FILTER($H$2:$H$7111,_xlfn.MAP($P$2:$P$7111,_xlfn.LAMBDA(_xlpm.x,_xlpm.x=$P6404))))</f>
        <v>2.067594433399602E-2</v>
      </c>
      <c r="T6404" s="14">
        <f>$H6404/S6404</f>
        <v>2.4038461538461544E-3</v>
      </c>
      <c r="U6404" s="14">
        <f>_xlfn.LET(_xlpm.freq,F6404,_xlpm.size,M6404+1,_xlpm.F,V6404,LOG(1+_xlpm.freq)*LOG(1+_xlpm.size)*_xlpm.F)</f>
        <v>1.2201432101732891E-3</v>
      </c>
      <c r="V6404" s="14">
        <f>_xlfn.LET(_xlpm.a,T6404,_xlpm.b,R6404,2*_xlpm.a*_xlpm.b/(_xlpm.a+_xlpm.b))</f>
        <v>4.796163069544365E-3</v>
      </c>
      <c r="W6404" s="14">
        <f>_xlfn.LET(_xlpm.p,R6404,_xlpm.q,T6404,LOG(_xlpm.p/_xlpm.q))</f>
        <v>2.6190933306267428</v>
      </c>
      <c r="X6404" s="2"/>
    </row>
    <row r="6405" spans="1:24">
      <c r="A6405" s="1" t="str">
        <f>_xlfn.LET(_xlpm.sep," : ",CONCATENATE(O6405,_xlpm.sep,P6405))</f>
        <v>~lle'r~ : [lɪ]</v>
      </c>
      <c r="B6405" s="1">
        <f>_xlfn.LET(_xlpm.d,$G6405,_xlpm.k,_xlfn.CONCAT(LEFT(TRIM(B$1),1),"*"),COUNTIF(_xlpm.d,_xlpm.k))</f>
        <v>0</v>
      </c>
      <c r="C6405" s="1">
        <f>_xlfn.LET(_xlpm.d,$G6405,_xlpm.k,_xlfn.CONCAT(LEFT(TRIM(C$1),1),"*"),COUNTIF(_xlpm.d,_xlpm.k))</f>
        <v>0</v>
      </c>
      <c r="D6405" s="1">
        <f>_xlfn.LET(_xlpm.d,$G6405,_xlpm.k,_xlfn.CONCAT(LEFT(TRIM(D$1),1),"*"),COUNTIF(_xlpm.d,_xlpm.k))</f>
        <v>0</v>
      </c>
      <c r="E6405" s="1">
        <f>LOG(F6405+1,10)</f>
        <v>0.30102999566398114</v>
      </c>
      <c r="F6405" s="7">
        <v>1</v>
      </c>
      <c r="G6405" s="9" t="s">
        <v>2322</v>
      </c>
      <c r="H6405" s="4">
        <f>F6405/freq.sum.r6e</f>
        <v>4.9701789264413521E-5</v>
      </c>
      <c r="I6405" s="1" t="str">
        <f>_xlfn.LET(_xlpm.sep,":",_xlpm.w,$G6405,LEFT(_xlpm.w,FIND(_xlpm.sep,_xlpm.w)-1))</f>
        <v>lɪ</v>
      </c>
      <c r="J6405" s="1" t="str">
        <f>_xlfn.LET(_xlpm.sep,":",_xlpm.w,$G6405,RIGHT(_xlpm.w,LEN(_xlpm.w)-FIND(_xlpm.sep,_xlpm.w)))</f>
        <v>lle'r</v>
      </c>
      <c r="K6405" s="10">
        <f>_xlfn.LET(_xlpm.w,I6405,LEN(_xlpm.w))</f>
        <v>2</v>
      </c>
      <c r="L6405" s="10">
        <f>_xlfn.LET(_xlpm.w,J6405,LEN(_xlpm.w))</f>
        <v>5</v>
      </c>
      <c r="M6405" s="10">
        <f>_xlfn.LET(_xlpm.a,K6405,_xlpm.b,L6405,MAX(_xlpm.a,_xlpm.b))</f>
        <v>5</v>
      </c>
      <c r="N6405" s="10">
        <f>_xlfn.LET(_xlpm.d,(K6405,L6405),MAX(_xlpm.d)-MIN(_xlpm.d))</f>
        <v>3</v>
      </c>
      <c r="O6405" s="1" t="str">
        <f>_xlfn.LET(_xlpm.sep,":",_xlpm.w,$G6405,_xlfn.CONCAT("~",RIGHT(_xlpm.w,LEN(_xlpm.w)-FIND(_xlpm.sep,_xlpm.w)),"~"))</f>
        <v>~lle'r~</v>
      </c>
      <c r="P6405" s="1" t="str">
        <f>_xlfn.LET(_xlpm.sep,":",_xlpm.w,$G6405,_xlfn.CONCAT("[",LEFT(_xlpm.w,FIND(_xlpm.sep,_xlpm.w)-1),"]"))</f>
        <v>[lɪ]</v>
      </c>
      <c r="Q6405" s="14" cm="1">
        <f t="array" ref="Q6405">SUM(_xlfn._xlws.FILTER($H$2:$H$7117,_xlfn.MAP($O$2:$O$7117,_xlfn.LAMBDA(_xlpm.x,_xlpm.x=$O6405))))</f>
        <v>4.9701789264413521E-5</v>
      </c>
      <c r="R6405" s="14">
        <f>$H6405/Q6405</f>
        <v>1</v>
      </c>
      <c r="S6405" s="14" cm="1">
        <f t="array" ref="S6405">SUM(_xlfn._xlws.FILTER($H$2:$H$7117,_xlfn.MAP($P$2:$P$7117,_xlfn.LAMBDA(_xlpm.x,_xlpm.x=$P6405))))</f>
        <v>2.067594433399602E-2</v>
      </c>
      <c r="T6405" s="14">
        <f>$H6405/S6405</f>
        <v>2.4038461538461544E-3</v>
      </c>
      <c r="U6405" s="14">
        <f>_xlfn.LET(_xlpm.freq,F6405,_xlpm.size,M6405+1,_xlpm.F,V6405,LOG(1+_xlpm.freq)*LOG(1+_xlpm.size)*_xlpm.F)</f>
        <v>1.2201432101732891E-3</v>
      </c>
      <c r="V6405" s="14">
        <f>_xlfn.LET(_xlpm.a,T6405,_xlpm.b,R6405,2*_xlpm.a*_xlpm.b/(_xlpm.a+_xlpm.b))</f>
        <v>4.796163069544365E-3</v>
      </c>
      <c r="W6405" s="14">
        <f>_xlfn.LET(_xlpm.p,R6405,_xlpm.q,T6405,LOG(_xlpm.p/_xlpm.q))</f>
        <v>2.6190933306267428</v>
      </c>
      <c r="X6405" s="2"/>
    </row>
    <row r="6406" spans="1:24">
      <c r="A6406" s="1" t="str">
        <f>_xlfn.LET(_xlpm.sep," : ",CONCATENATE(O6406,_xlpm.sep,P6406))</f>
        <v>~lleae~ : [lɪ]</v>
      </c>
      <c r="B6406" s="1">
        <f>_xlfn.LET(_xlpm.d,$G6406,_xlpm.k,_xlfn.CONCAT(LEFT(TRIM(B$1),1),"*"),COUNTIF(_xlpm.d,_xlpm.k))</f>
        <v>0</v>
      </c>
      <c r="C6406" s="1">
        <f>_xlfn.LET(_xlpm.d,$G6406,_xlpm.k,_xlfn.CONCAT(LEFT(TRIM(C$1),1),"*"),COUNTIF(_xlpm.d,_xlpm.k))</f>
        <v>0</v>
      </c>
      <c r="D6406" s="1">
        <f>_xlfn.LET(_xlpm.d,$G6406,_xlpm.k,_xlfn.CONCAT(LEFT(TRIM(D$1),1),"*"),COUNTIF(_xlpm.d,_xlpm.k))</f>
        <v>0</v>
      </c>
      <c r="E6406" s="1">
        <f>LOG(F6406+1,10)</f>
        <v>0.30102999566398114</v>
      </c>
      <c r="F6406" s="7">
        <v>1</v>
      </c>
      <c r="G6406" s="9" t="s">
        <v>2325</v>
      </c>
      <c r="H6406" s="4">
        <f>F6406/freq.sum.r6e</f>
        <v>4.9701789264413521E-5</v>
      </c>
      <c r="I6406" s="1" t="str">
        <f>_xlfn.LET(_xlpm.sep,":",_xlpm.w,$G6406,LEFT(_xlpm.w,FIND(_xlpm.sep,_xlpm.w)-1))</f>
        <v>lɪ</v>
      </c>
      <c r="J6406" s="1" t="str">
        <f>_xlfn.LET(_xlpm.sep,":",_xlpm.w,$G6406,RIGHT(_xlpm.w,LEN(_xlpm.w)-FIND(_xlpm.sep,_xlpm.w)))</f>
        <v>lleae</v>
      </c>
      <c r="K6406" s="10">
        <f>_xlfn.LET(_xlpm.w,I6406,LEN(_xlpm.w))</f>
        <v>2</v>
      </c>
      <c r="L6406" s="10">
        <f>_xlfn.LET(_xlpm.w,J6406,LEN(_xlpm.w))</f>
        <v>5</v>
      </c>
      <c r="M6406" s="10">
        <f>_xlfn.LET(_xlpm.a,K6406,_xlpm.b,L6406,MAX(_xlpm.a,_xlpm.b))</f>
        <v>5</v>
      </c>
      <c r="N6406" s="10">
        <f>_xlfn.LET(_xlpm.d,(K6406,L6406),MAX(_xlpm.d)-MIN(_xlpm.d))</f>
        <v>3</v>
      </c>
      <c r="O6406" s="1" t="str">
        <f>_xlfn.LET(_xlpm.sep,":",_xlpm.w,$G6406,_xlfn.CONCAT("~",RIGHT(_xlpm.w,LEN(_xlpm.w)-FIND(_xlpm.sep,_xlpm.w)),"~"))</f>
        <v>~lleae~</v>
      </c>
      <c r="P6406" s="1" t="str">
        <f>_xlfn.LET(_xlpm.sep,":",_xlpm.w,$G6406,_xlfn.CONCAT("[",LEFT(_xlpm.w,FIND(_xlpm.sep,_xlpm.w)-1),"]"))</f>
        <v>[lɪ]</v>
      </c>
      <c r="Q6406" s="14" cm="1">
        <f t="array" ref="Q6406">SUM(_xlfn._xlws.FILTER($H$2:$H$7117,_xlfn.MAP($O$2:$O$7117,_xlfn.LAMBDA(_xlpm.x,_xlpm.x=$O6406))))</f>
        <v>4.9701789264413521E-5</v>
      </c>
      <c r="R6406" s="14">
        <f>$H6406/Q6406</f>
        <v>1</v>
      </c>
      <c r="S6406" s="14" cm="1">
        <f t="array" ref="S6406">SUM(_xlfn._xlws.FILTER($H$2:$H$7117,_xlfn.MAP($P$2:$P$7117,_xlfn.LAMBDA(_xlpm.x,_xlpm.x=$P6406))))</f>
        <v>2.067594433399602E-2</v>
      </c>
      <c r="T6406" s="14">
        <f>$H6406/S6406</f>
        <v>2.4038461538461544E-3</v>
      </c>
      <c r="U6406" s="14">
        <f>_xlfn.LET(_xlpm.freq,F6406,_xlpm.size,M6406+1,_xlpm.F,V6406,LOG(1+_xlpm.freq)*LOG(1+_xlpm.size)*_xlpm.F)</f>
        <v>1.2201432101732891E-3</v>
      </c>
      <c r="V6406" s="14">
        <f>_xlfn.LET(_xlpm.a,T6406,_xlpm.b,R6406,2*_xlpm.a*_xlpm.b/(_xlpm.a+_xlpm.b))</f>
        <v>4.796163069544365E-3</v>
      </c>
      <c r="W6406" s="14">
        <f>_xlfn.LET(_xlpm.p,R6406,_xlpm.q,T6406,LOG(_xlpm.p/_xlpm.q))</f>
        <v>2.6190933306267428</v>
      </c>
      <c r="X6406" s="2"/>
    </row>
    <row r="6407" spans="1:24">
      <c r="A6407" s="1" t="str">
        <f>_xlfn.LET(_xlpm.sep," : ",CONCATENATE(O6407,_xlpm.sep,P6407))</f>
        <v>~llery~ : [lɪ]</v>
      </c>
      <c r="B6407" s="1">
        <f>_xlfn.LET(_xlpm.d,$G6407,_xlpm.k,_xlfn.CONCAT(LEFT(TRIM(B$1),1),"*"),COUNTIF(_xlpm.d,_xlpm.k))</f>
        <v>0</v>
      </c>
      <c r="C6407" s="1">
        <f>_xlfn.LET(_xlpm.d,$G6407,_xlpm.k,_xlfn.CONCAT(LEFT(TRIM(C$1),1),"*"),COUNTIF(_xlpm.d,_xlpm.k))</f>
        <v>0</v>
      </c>
      <c r="D6407" s="1">
        <f>_xlfn.LET(_xlpm.d,$G6407,_xlpm.k,_xlfn.CONCAT(LEFT(TRIM(D$1),1),"*"),COUNTIF(_xlpm.d,_xlpm.k))</f>
        <v>0</v>
      </c>
      <c r="E6407" s="1">
        <f>LOG(F6407+1,10)</f>
        <v>0.30102999566398114</v>
      </c>
      <c r="F6407" s="7">
        <v>1</v>
      </c>
      <c r="G6407" s="9" t="s">
        <v>2338</v>
      </c>
      <c r="H6407" s="4">
        <f>F6407/freq.sum.r6e</f>
        <v>4.9701789264413521E-5</v>
      </c>
      <c r="I6407" s="1" t="str">
        <f>_xlfn.LET(_xlpm.sep,":",_xlpm.w,$G6407,LEFT(_xlpm.w,FIND(_xlpm.sep,_xlpm.w)-1))</f>
        <v>lɪ</v>
      </c>
      <c r="J6407" s="1" t="str">
        <f>_xlfn.LET(_xlpm.sep,":",_xlpm.w,$G6407,RIGHT(_xlpm.w,LEN(_xlpm.w)-FIND(_xlpm.sep,_xlpm.w)))</f>
        <v>llery</v>
      </c>
      <c r="K6407" s="10">
        <f>_xlfn.LET(_xlpm.w,I6407,LEN(_xlpm.w))</f>
        <v>2</v>
      </c>
      <c r="L6407" s="10">
        <f>_xlfn.LET(_xlpm.w,J6407,LEN(_xlpm.w))</f>
        <v>5</v>
      </c>
      <c r="M6407" s="10">
        <f>_xlfn.LET(_xlpm.a,K6407,_xlpm.b,L6407,MAX(_xlpm.a,_xlpm.b))</f>
        <v>5</v>
      </c>
      <c r="N6407" s="10">
        <f>_xlfn.LET(_xlpm.d,(K6407,L6407),MAX(_xlpm.d)-MIN(_xlpm.d))</f>
        <v>3</v>
      </c>
      <c r="O6407" s="1" t="str">
        <f>_xlfn.LET(_xlpm.sep,":",_xlpm.w,$G6407,_xlfn.CONCAT("~",RIGHT(_xlpm.w,LEN(_xlpm.w)-FIND(_xlpm.sep,_xlpm.w)),"~"))</f>
        <v>~llery~</v>
      </c>
      <c r="P6407" s="1" t="str">
        <f>_xlfn.LET(_xlpm.sep,":",_xlpm.w,$G6407,_xlfn.CONCAT("[",LEFT(_xlpm.w,FIND(_xlpm.sep,_xlpm.w)-1),"]"))</f>
        <v>[lɪ]</v>
      </c>
      <c r="Q6407" s="14" cm="1">
        <f t="array" ref="Q6407">SUM(_xlfn._xlws.FILTER($H$2:$H$7117,_xlfn.MAP($O$2:$O$7117,_xlfn.LAMBDA(_xlpm.x,_xlpm.x=$O6407))))</f>
        <v>4.9701789264413521E-5</v>
      </c>
      <c r="R6407" s="14">
        <f>$H6407/Q6407</f>
        <v>1</v>
      </c>
      <c r="S6407" s="14" cm="1">
        <f t="array" ref="S6407">SUM(_xlfn._xlws.FILTER($H$2:$H$7117,_xlfn.MAP($P$2:$P$7117,_xlfn.LAMBDA(_xlpm.x,_xlpm.x=$P6407))))</f>
        <v>2.067594433399602E-2</v>
      </c>
      <c r="T6407" s="14">
        <f>$H6407/S6407</f>
        <v>2.4038461538461544E-3</v>
      </c>
      <c r="U6407" s="14">
        <f>_xlfn.LET(_xlpm.freq,F6407,_xlpm.size,M6407+1,_xlpm.F,V6407,LOG(1+_xlpm.freq)*LOG(1+_xlpm.size)*_xlpm.F)</f>
        <v>1.2201432101732891E-3</v>
      </c>
      <c r="V6407" s="14">
        <f>_xlfn.LET(_xlpm.a,T6407,_xlpm.b,R6407,2*_xlpm.a*_xlpm.b/(_xlpm.a+_xlpm.b))</f>
        <v>4.796163069544365E-3</v>
      </c>
      <c r="W6407" s="14">
        <f>_xlfn.LET(_xlpm.p,R6407,_xlpm.q,T6407,LOG(_xlpm.p/_xlpm.q))</f>
        <v>2.6190933306267428</v>
      </c>
      <c r="X6407" s="2"/>
    </row>
    <row r="6408" spans="1:24">
      <c r="A6408" s="1" t="str">
        <f>_xlfn.LET(_xlpm.sep," : ",CONCATENATE(O6408,_xlpm.sep,P6408))</f>
        <v>~lleye~ : [lɪ]</v>
      </c>
      <c r="B6408" s="1">
        <f>_xlfn.LET(_xlpm.d,$G6408,_xlpm.k,_xlfn.CONCAT(LEFT(TRIM(B$1),1),"*"),COUNTIF(_xlpm.d,_xlpm.k))</f>
        <v>0</v>
      </c>
      <c r="C6408" s="1">
        <f>_xlfn.LET(_xlpm.d,$G6408,_xlpm.k,_xlfn.CONCAT(LEFT(TRIM(C$1),1),"*"),COUNTIF(_xlpm.d,_xlpm.k))</f>
        <v>0</v>
      </c>
      <c r="D6408" s="1">
        <f>_xlfn.LET(_xlpm.d,$G6408,_xlpm.k,_xlfn.CONCAT(LEFT(TRIM(D$1),1),"*"),COUNTIF(_xlpm.d,_xlpm.k))</f>
        <v>0</v>
      </c>
      <c r="E6408" s="1">
        <f>LOG(F6408+1,10)</f>
        <v>0.30102999566398114</v>
      </c>
      <c r="F6408" s="7">
        <v>1</v>
      </c>
      <c r="G6408" s="9" t="s">
        <v>2342</v>
      </c>
      <c r="H6408" s="4">
        <f>F6408/freq.sum.r6e</f>
        <v>4.9701789264413521E-5</v>
      </c>
      <c r="I6408" s="1" t="str">
        <f>_xlfn.LET(_xlpm.sep,":",_xlpm.w,$G6408,LEFT(_xlpm.w,FIND(_xlpm.sep,_xlpm.w)-1))</f>
        <v>lɪ</v>
      </c>
      <c r="J6408" s="1" t="str">
        <f>_xlfn.LET(_xlpm.sep,":",_xlpm.w,$G6408,RIGHT(_xlpm.w,LEN(_xlpm.w)-FIND(_xlpm.sep,_xlpm.w)))</f>
        <v>lleye</v>
      </c>
      <c r="K6408" s="10">
        <f>_xlfn.LET(_xlpm.w,I6408,LEN(_xlpm.w))</f>
        <v>2</v>
      </c>
      <c r="L6408" s="10">
        <f>_xlfn.LET(_xlpm.w,J6408,LEN(_xlpm.w))</f>
        <v>5</v>
      </c>
      <c r="M6408" s="10">
        <f>_xlfn.LET(_xlpm.a,K6408,_xlpm.b,L6408,MAX(_xlpm.a,_xlpm.b))</f>
        <v>5</v>
      </c>
      <c r="N6408" s="10">
        <f>_xlfn.LET(_xlpm.d,(K6408,L6408),MAX(_xlpm.d)-MIN(_xlpm.d))</f>
        <v>3</v>
      </c>
      <c r="O6408" s="1" t="str">
        <f>_xlfn.LET(_xlpm.sep,":",_xlpm.w,$G6408,_xlfn.CONCAT("~",RIGHT(_xlpm.w,LEN(_xlpm.w)-FIND(_xlpm.sep,_xlpm.w)),"~"))</f>
        <v>~lleye~</v>
      </c>
      <c r="P6408" s="1" t="str">
        <f>_xlfn.LET(_xlpm.sep,":",_xlpm.w,$G6408,_xlfn.CONCAT("[",LEFT(_xlpm.w,FIND(_xlpm.sep,_xlpm.w)-1),"]"))</f>
        <v>[lɪ]</v>
      </c>
      <c r="Q6408" s="14" cm="1">
        <f t="array" ref="Q6408">SUM(_xlfn._xlws.FILTER($H$2:$H$7117,_xlfn.MAP($O$2:$O$7117,_xlfn.LAMBDA(_xlpm.x,_xlpm.x=$O6408))))</f>
        <v>4.9701789264413521E-5</v>
      </c>
      <c r="R6408" s="14">
        <f>$H6408/Q6408</f>
        <v>1</v>
      </c>
      <c r="S6408" s="14" cm="1">
        <f t="array" ref="S6408">SUM(_xlfn._xlws.FILTER($H$2:$H$7117,_xlfn.MAP($P$2:$P$7117,_xlfn.LAMBDA(_xlpm.x,_xlpm.x=$P6408))))</f>
        <v>2.067594433399602E-2</v>
      </c>
      <c r="T6408" s="14">
        <f>$H6408/S6408</f>
        <v>2.4038461538461544E-3</v>
      </c>
      <c r="U6408" s="14">
        <f>_xlfn.LET(_xlpm.freq,F6408,_xlpm.size,M6408+1,_xlpm.F,V6408,LOG(1+_xlpm.freq)*LOG(1+_xlpm.size)*_xlpm.F)</f>
        <v>1.2201432101732891E-3</v>
      </c>
      <c r="V6408" s="14">
        <f>_xlfn.LET(_xlpm.a,T6408,_xlpm.b,R6408,2*_xlpm.a*_xlpm.b/(_xlpm.a+_xlpm.b))</f>
        <v>4.796163069544365E-3</v>
      </c>
      <c r="W6408" s="14">
        <f>_xlfn.LET(_xlpm.p,R6408,_xlpm.q,T6408,LOG(_xlpm.p/_xlpm.q))</f>
        <v>2.6190933306267428</v>
      </c>
      <c r="X6408" s="2"/>
    </row>
    <row r="6409" spans="1:24">
      <c r="A6409" s="1" t="str">
        <f>_xlfn.LET(_xlpm.sep," : ",CONCATENATE(O6409,_xlpm.sep,P6409))</f>
        <v>~lly'r~ : [lɪ]</v>
      </c>
      <c r="B6409" s="1">
        <f>_xlfn.LET(_xlpm.d,$G6409,_xlpm.k,_xlfn.CONCAT(LEFT(TRIM(B$1),1),"*"),COUNTIF(_xlpm.d,_xlpm.k))</f>
        <v>0</v>
      </c>
      <c r="C6409" s="1">
        <f>_xlfn.LET(_xlpm.d,$G6409,_xlpm.k,_xlfn.CONCAT(LEFT(TRIM(C$1),1),"*"),COUNTIF(_xlpm.d,_xlpm.k))</f>
        <v>0</v>
      </c>
      <c r="D6409" s="1">
        <f>_xlfn.LET(_xlpm.d,$G6409,_xlpm.k,_xlfn.CONCAT(LEFT(TRIM(D$1),1),"*"),COUNTIF(_xlpm.d,_xlpm.k))</f>
        <v>0</v>
      </c>
      <c r="E6409" s="1">
        <f>LOG(F6409+1,10)</f>
        <v>0.30102999566398114</v>
      </c>
      <c r="F6409" s="7">
        <v>1</v>
      </c>
      <c r="G6409" s="9" t="s">
        <v>2359</v>
      </c>
      <c r="H6409" s="4">
        <f>F6409/freq.sum.r6e</f>
        <v>4.9701789264413521E-5</v>
      </c>
      <c r="I6409" s="1" t="str">
        <f>_xlfn.LET(_xlpm.sep,":",_xlpm.w,$G6409,LEFT(_xlpm.w,FIND(_xlpm.sep,_xlpm.w)-1))</f>
        <v>lɪ</v>
      </c>
      <c r="J6409" s="1" t="str">
        <f>_xlfn.LET(_xlpm.sep,":",_xlpm.w,$G6409,RIGHT(_xlpm.w,LEN(_xlpm.w)-FIND(_xlpm.sep,_xlpm.w)))</f>
        <v>lly'r</v>
      </c>
      <c r="K6409" s="10">
        <f>_xlfn.LET(_xlpm.w,I6409,LEN(_xlpm.w))</f>
        <v>2</v>
      </c>
      <c r="L6409" s="10">
        <f>_xlfn.LET(_xlpm.w,J6409,LEN(_xlpm.w))</f>
        <v>5</v>
      </c>
      <c r="M6409" s="10">
        <f>_xlfn.LET(_xlpm.a,K6409,_xlpm.b,L6409,MAX(_xlpm.a,_xlpm.b))</f>
        <v>5</v>
      </c>
      <c r="N6409" s="10">
        <f>_xlfn.LET(_xlpm.d,(K6409,L6409),MAX(_xlpm.d)-MIN(_xlpm.d))</f>
        <v>3</v>
      </c>
      <c r="O6409" s="1" t="str">
        <f>_xlfn.LET(_xlpm.sep,":",_xlpm.w,$G6409,_xlfn.CONCAT("~",RIGHT(_xlpm.w,LEN(_xlpm.w)-FIND(_xlpm.sep,_xlpm.w)),"~"))</f>
        <v>~lly'r~</v>
      </c>
      <c r="P6409" s="1" t="str">
        <f>_xlfn.LET(_xlpm.sep,":",_xlpm.w,$G6409,_xlfn.CONCAT("[",LEFT(_xlpm.w,FIND(_xlpm.sep,_xlpm.w)-1),"]"))</f>
        <v>[lɪ]</v>
      </c>
      <c r="Q6409" s="14" cm="1">
        <f t="array" ref="Q6409">SUM(_xlfn._xlws.FILTER($H$2:$H$7117,_xlfn.MAP($O$2:$O$7117,_xlfn.LAMBDA(_xlpm.x,_xlpm.x=$O6409))))</f>
        <v>4.9701789264413521E-5</v>
      </c>
      <c r="R6409" s="14">
        <f>$H6409/Q6409</f>
        <v>1</v>
      </c>
      <c r="S6409" s="14" cm="1">
        <f t="array" ref="S6409">SUM(_xlfn._xlws.FILTER($H$2:$H$7117,_xlfn.MAP($P$2:$P$7117,_xlfn.LAMBDA(_xlpm.x,_xlpm.x=$P6409))))</f>
        <v>2.067594433399602E-2</v>
      </c>
      <c r="T6409" s="14">
        <f>$H6409/S6409</f>
        <v>2.4038461538461544E-3</v>
      </c>
      <c r="U6409" s="14">
        <f>_xlfn.LET(_xlpm.freq,F6409,_xlpm.size,M6409+1,_xlpm.F,V6409,LOG(1+_xlpm.freq)*LOG(1+_xlpm.size)*_xlpm.F)</f>
        <v>1.2201432101732891E-3</v>
      </c>
      <c r="V6409" s="14">
        <f>_xlfn.LET(_xlpm.a,T6409,_xlpm.b,R6409,2*_xlpm.a*_xlpm.b/(_xlpm.a+_xlpm.b))</f>
        <v>4.796163069544365E-3</v>
      </c>
      <c r="W6409" s="14">
        <f>_xlfn.LET(_xlpm.p,R6409,_xlpm.q,T6409,LOG(_xlpm.p/_xlpm.q))</f>
        <v>2.6190933306267428</v>
      </c>
      <c r="X6409" s="2"/>
    </row>
    <row r="6410" spans="1:24">
      <c r="A6410" s="1" t="str">
        <f>_xlfn.LET(_xlpm.sep," : ",CONCATENATE(O6410,_xlpm.sep,P6410))</f>
        <v>~llyry~ : [lɪ]</v>
      </c>
      <c r="B6410" s="1">
        <f>_xlfn.LET(_xlpm.d,$G6410,_xlpm.k,_xlfn.CONCAT(LEFT(TRIM(B$1),1),"*"),COUNTIF(_xlpm.d,_xlpm.k))</f>
        <v>0</v>
      </c>
      <c r="C6410" s="1">
        <f>_xlfn.LET(_xlpm.d,$G6410,_xlpm.k,_xlfn.CONCAT(LEFT(TRIM(C$1),1),"*"),COUNTIF(_xlpm.d,_xlpm.k))</f>
        <v>0</v>
      </c>
      <c r="D6410" s="1">
        <f>_xlfn.LET(_xlpm.d,$G6410,_xlpm.k,_xlfn.CONCAT(LEFT(TRIM(D$1),1),"*"),COUNTIF(_xlpm.d,_xlpm.k))</f>
        <v>0</v>
      </c>
      <c r="E6410" s="1">
        <f>LOG(F6410+1,10)</f>
        <v>0.30102999566398114</v>
      </c>
      <c r="F6410" s="7">
        <v>1</v>
      </c>
      <c r="G6410" s="9" t="s">
        <v>2364</v>
      </c>
      <c r="H6410" s="4">
        <f>F6410/freq.sum.r6e</f>
        <v>4.9701789264413521E-5</v>
      </c>
      <c r="I6410" s="1" t="str">
        <f>_xlfn.LET(_xlpm.sep,":",_xlpm.w,$G6410,LEFT(_xlpm.w,FIND(_xlpm.sep,_xlpm.w)-1))</f>
        <v>lɪ</v>
      </c>
      <c r="J6410" s="1" t="str">
        <f>_xlfn.LET(_xlpm.sep,":",_xlpm.w,$G6410,RIGHT(_xlpm.w,LEN(_xlpm.w)-FIND(_xlpm.sep,_xlpm.w)))</f>
        <v>llyry</v>
      </c>
      <c r="K6410" s="10">
        <f>_xlfn.LET(_xlpm.w,I6410,LEN(_xlpm.w))</f>
        <v>2</v>
      </c>
      <c r="L6410" s="10">
        <f>_xlfn.LET(_xlpm.w,J6410,LEN(_xlpm.w))</f>
        <v>5</v>
      </c>
      <c r="M6410" s="10">
        <f>_xlfn.LET(_xlpm.a,K6410,_xlpm.b,L6410,MAX(_xlpm.a,_xlpm.b))</f>
        <v>5</v>
      </c>
      <c r="N6410" s="10">
        <f>_xlfn.LET(_xlpm.d,(K6410,L6410),MAX(_xlpm.d)-MIN(_xlpm.d))</f>
        <v>3</v>
      </c>
      <c r="O6410" s="1" t="str">
        <f>_xlfn.LET(_xlpm.sep,":",_xlpm.w,$G6410,_xlfn.CONCAT("~",RIGHT(_xlpm.w,LEN(_xlpm.w)-FIND(_xlpm.sep,_xlpm.w)),"~"))</f>
        <v>~llyry~</v>
      </c>
      <c r="P6410" s="1" t="str">
        <f>_xlfn.LET(_xlpm.sep,":",_xlpm.w,$G6410,_xlfn.CONCAT("[",LEFT(_xlpm.w,FIND(_xlpm.sep,_xlpm.w)-1),"]"))</f>
        <v>[lɪ]</v>
      </c>
      <c r="Q6410" s="14" cm="1">
        <f t="array" ref="Q6410">SUM(_xlfn._xlws.FILTER($H$2:$H$7117,_xlfn.MAP($O$2:$O$7117,_xlfn.LAMBDA(_xlpm.x,_xlpm.x=$O6410))))</f>
        <v>4.9701789264413521E-5</v>
      </c>
      <c r="R6410" s="14">
        <f>$H6410/Q6410</f>
        <v>1</v>
      </c>
      <c r="S6410" s="14" cm="1">
        <f t="array" ref="S6410">SUM(_xlfn._xlws.FILTER($H$2:$H$7117,_xlfn.MAP($P$2:$P$7117,_xlfn.LAMBDA(_xlpm.x,_xlpm.x=$P6410))))</f>
        <v>2.067594433399602E-2</v>
      </c>
      <c r="T6410" s="14">
        <f>$H6410/S6410</f>
        <v>2.4038461538461544E-3</v>
      </c>
      <c r="U6410" s="14">
        <f>_xlfn.LET(_xlpm.freq,F6410,_xlpm.size,M6410+1,_xlpm.F,V6410,LOG(1+_xlpm.freq)*LOG(1+_xlpm.size)*_xlpm.F)</f>
        <v>1.2201432101732891E-3</v>
      </c>
      <c r="V6410" s="14">
        <f>_xlfn.LET(_xlpm.a,T6410,_xlpm.b,R6410,2*_xlpm.a*_xlpm.b/(_xlpm.a+_xlpm.b))</f>
        <v>4.796163069544365E-3</v>
      </c>
      <c r="W6410" s="14">
        <f>_xlfn.LET(_xlpm.p,R6410,_xlpm.q,T6410,LOG(_xlpm.p/_xlpm.q))</f>
        <v>2.6190933306267428</v>
      </c>
      <c r="X6410" s="2"/>
    </row>
    <row r="6411" spans="1:24">
      <c r="A6411" s="1" t="str">
        <f>_xlfn.LET(_xlpm.sep," : ",CONCATENATE(O6411,_xlpm.sep,P6411))</f>
        <v>~sle'r~ : [lɪ]</v>
      </c>
      <c r="B6411" s="1">
        <f>_xlfn.LET(_xlpm.d,$G6411,_xlpm.k,_xlfn.CONCAT(LEFT(TRIM(B$1),1),"*"),COUNTIF(_xlpm.d,_xlpm.k))</f>
        <v>0</v>
      </c>
      <c r="C6411" s="1">
        <f>_xlfn.LET(_xlpm.d,$G6411,_xlpm.k,_xlfn.CONCAT(LEFT(TRIM(C$1),1),"*"),COUNTIF(_xlpm.d,_xlpm.k))</f>
        <v>0</v>
      </c>
      <c r="D6411" s="1">
        <f>_xlfn.LET(_xlpm.d,$G6411,_xlpm.k,_xlfn.CONCAT(LEFT(TRIM(D$1),1),"*"),COUNTIF(_xlpm.d,_xlpm.k))</f>
        <v>0</v>
      </c>
      <c r="E6411" s="1">
        <f>LOG(F6411+1,10)</f>
        <v>0.30102999566398114</v>
      </c>
      <c r="F6411" s="7">
        <v>1</v>
      </c>
      <c r="G6411" s="9" t="s">
        <v>2402</v>
      </c>
      <c r="H6411" s="4">
        <f>F6411/freq.sum.r6e</f>
        <v>4.9701789264413521E-5</v>
      </c>
      <c r="I6411" s="1" t="str">
        <f>_xlfn.LET(_xlpm.sep,":",_xlpm.w,$G6411,LEFT(_xlpm.w,FIND(_xlpm.sep,_xlpm.w)-1))</f>
        <v>lɪ</v>
      </c>
      <c r="J6411" s="1" t="str">
        <f>_xlfn.LET(_xlpm.sep,":",_xlpm.w,$G6411,RIGHT(_xlpm.w,LEN(_xlpm.w)-FIND(_xlpm.sep,_xlpm.w)))</f>
        <v>sle'r</v>
      </c>
      <c r="K6411" s="10">
        <f>_xlfn.LET(_xlpm.w,I6411,LEN(_xlpm.w))</f>
        <v>2</v>
      </c>
      <c r="L6411" s="10">
        <f>_xlfn.LET(_xlpm.w,J6411,LEN(_xlpm.w))</f>
        <v>5</v>
      </c>
      <c r="M6411" s="10">
        <f>_xlfn.LET(_xlpm.a,K6411,_xlpm.b,L6411,MAX(_xlpm.a,_xlpm.b))</f>
        <v>5</v>
      </c>
      <c r="N6411" s="10">
        <f>_xlfn.LET(_xlpm.d,(K6411,L6411),MAX(_xlpm.d)-MIN(_xlpm.d))</f>
        <v>3</v>
      </c>
      <c r="O6411" s="1" t="str">
        <f>_xlfn.LET(_xlpm.sep,":",_xlpm.w,$G6411,_xlfn.CONCAT("~",RIGHT(_xlpm.w,LEN(_xlpm.w)-FIND(_xlpm.sep,_xlpm.w)),"~"))</f>
        <v>~sle'r~</v>
      </c>
      <c r="P6411" s="1" t="str">
        <f>_xlfn.LET(_xlpm.sep,":",_xlpm.w,$G6411,_xlfn.CONCAT("[",LEFT(_xlpm.w,FIND(_xlpm.sep,_xlpm.w)-1),"]"))</f>
        <v>[lɪ]</v>
      </c>
      <c r="Q6411" s="14" cm="1">
        <f t="array" ref="Q6411">SUM(_xlfn._xlws.FILTER($H$2:$H$7111,_xlfn.MAP($O$2:$O$7111,_xlfn.LAMBDA(_xlpm.x,_xlpm.x=$O6411))))</f>
        <v>4.9701789264413521E-5</v>
      </c>
      <c r="R6411" s="14">
        <f>$H6411/Q6411</f>
        <v>1</v>
      </c>
      <c r="S6411" s="14" cm="1">
        <f t="array" ref="S6411">SUM(_xlfn._xlws.FILTER($H$2:$H$7111,_xlfn.MAP($P$2:$P$7111,_xlfn.LAMBDA(_xlpm.x,_xlpm.x=$P6411))))</f>
        <v>2.067594433399602E-2</v>
      </c>
      <c r="T6411" s="14">
        <f>$H6411/S6411</f>
        <v>2.4038461538461544E-3</v>
      </c>
      <c r="U6411" s="14">
        <f>_xlfn.LET(_xlpm.freq,F6411,_xlpm.size,M6411+1,_xlpm.F,V6411,LOG(1+_xlpm.freq)*LOG(1+_xlpm.size)*_xlpm.F)</f>
        <v>1.2201432101732891E-3</v>
      </c>
      <c r="V6411" s="14">
        <f>_xlfn.LET(_xlpm.a,T6411,_xlpm.b,R6411,2*_xlpm.a*_xlpm.b/(_xlpm.a+_xlpm.b))</f>
        <v>4.796163069544365E-3</v>
      </c>
      <c r="W6411" s="14">
        <f>_xlfn.LET(_xlpm.p,R6411,_xlpm.q,T6411,LOG(_xlpm.p/_xlpm.q))</f>
        <v>2.6190933306267428</v>
      </c>
      <c r="X6411" s="2"/>
    </row>
    <row r="6412" spans="1:24">
      <c r="A6412" s="1" t="str">
        <f>_xlfn.LET(_xlpm.sep," : ",CONCATENATE(O6412,_xlpm.sep,P6412))</f>
        <v>~slery~ : [lɪ]</v>
      </c>
      <c r="B6412" s="1">
        <f>_xlfn.LET(_xlpm.d,$G6412,_xlpm.k,_xlfn.CONCAT(LEFT(TRIM(B$1),1),"*"),COUNTIF(_xlpm.d,_xlpm.k))</f>
        <v>0</v>
      </c>
      <c r="C6412" s="1">
        <f>_xlfn.LET(_xlpm.d,$G6412,_xlpm.k,_xlfn.CONCAT(LEFT(TRIM(C$1),1),"*"),COUNTIF(_xlpm.d,_xlpm.k))</f>
        <v>0</v>
      </c>
      <c r="D6412" s="1">
        <f>_xlfn.LET(_xlpm.d,$G6412,_xlpm.k,_xlfn.CONCAT(LEFT(TRIM(D$1),1),"*"),COUNTIF(_xlpm.d,_xlpm.k))</f>
        <v>0</v>
      </c>
      <c r="E6412" s="1">
        <f>LOG(F6412+1,10)</f>
        <v>0.30102999566398114</v>
      </c>
      <c r="F6412" s="7">
        <v>1</v>
      </c>
      <c r="G6412" s="9" t="s">
        <v>2407</v>
      </c>
      <c r="H6412" s="4">
        <f>F6412/freq.sum.r6e</f>
        <v>4.9701789264413521E-5</v>
      </c>
      <c r="I6412" s="1" t="str">
        <f>_xlfn.LET(_xlpm.sep,":",_xlpm.w,$G6412,LEFT(_xlpm.w,FIND(_xlpm.sep,_xlpm.w)-1))</f>
        <v>lɪ</v>
      </c>
      <c r="J6412" s="1" t="str">
        <f>_xlfn.LET(_xlpm.sep,":",_xlpm.w,$G6412,RIGHT(_xlpm.w,LEN(_xlpm.w)-FIND(_xlpm.sep,_xlpm.w)))</f>
        <v>slery</v>
      </c>
      <c r="K6412" s="10">
        <f>_xlfn.LET(_xlpm.w,I6412,LEN(_xlpm.w))</f>
        <v>2</v>
      </c>
      <c r="L6412" s="10">
        <f>_xlfn.LET(_xlpm.w,J6412,LEN(_xlpm.w))</f>
        <v>5</v>
      </c>
      <c r="M6412" s="10">
        <f>_xlfn.LET(_xlpm.a,K6412,_xlpm.b,L6412,MAX(_xlpm.a,_xlpm.b))</f>
        <v>5</v>
      </c>
      <c r="N6412" s="10">
        <f>_xlfn.LET(_xlpm.d,(K6412,L6412),MAX(_xlpm.d)-MIN(_xlpm.d))</f>
        <v>3</v>
      </c>
      <c r="O6412" s="1" t="str">
        <f>_xlfn.LET(_xlpm.sep,":",_xlpm.w,$G6412,_xlfn.CONCAT("~",RIGHT(_xlpm.w,LEN(_xlpm.w)-FIND(_xlpm.sep,_xlpm.w)),"~"))</f>
        <v>~slery~</v>
      </c>
      <c r="P6412" s="1" t="str">
        <f>_xlfn.LET(_xlpm.sep,":",_xlpm.w,$G6412,_xlfn.CONCAT("[",LEFT(_xlpm.w,FIND(_xlpm.sep,_xlpm.w)-1),"]"))</f>
        <v>[lɪ]</v>
      </c>
      <c r="Q6412" s="14" cm="1">
        <f t="array" ref="Q6412">SUM(_xlfn._xlws.FILTER($H$2:$H$7111,_xlfn.MAP($O$2:$O$7111,_xlfn.LAMBDA(_xlpm.x,_xlpm.x=$O6412))))</f>
        <v>4.9701789264413521E-5</v>
      </c>
      <c r="R6412" s="14">
        <f>$H6412/Q6412</f>
        <v>1</v>
      </c>
      <c r="S6412" s="14" cm="1">
        <f t="array" ref="S6412">SUM(_xlfn._xlws.FILTER($H$2:$H$7111,_xlfn.MAP($P$2:$P$7111,_xlfn.LAMBDA(_xlpm.x,_xlpm.x=$P6412))))</f>
        <v>2.067594433399602E-2</v>
      </c>
      <c r="T6412" s="14">
        <f>$H6412/S6412</f>
        <v>2.4038461538461544E-3</v>
      </c>
      <c r="U6412" s="14">
        <f>_xlfn.LET(_xlpm.freq,F6412,_xlpm.size,M6412+1,_xlpm.F,V6412,LOG(1+_xlpm.freq)*LOG(1+_xlpm.size)*_xlpm.F)</f>
        <v>1.2201432101732891E-3</v>
      </c>
      <c r="V6412" s="14">
        <f>_xlfn.LET(_xlpm.a,T6412,_xlpm.b,R6412,2*_xlpm.a*_xlpm.b/(_xlpm.a+_xlpm.b))</f>
        <v>4.796163069544365E-3</v>
      </c>
      <c r="W6412" s="14">
        <f>_xlfn.LET(_xlpm.p,R6412,_xlpm.q,T6412,LOG(_xlpm.p/_xlpm.q))</f>
        <v>2.6190933306267428</v>
      </c>
      <c r="X6412" s="2"/>
    </row>
    <row r="6413" spans="1:24">
      <c r="A6413" s="1" t="str">
        <f>_xlfn.LET(_xlpm.sep," : ",CONCATENATE(O6413,_xlpm.sep,P6413))</f>
        <v>~'leae~ : [lɪ]</v>
      </c>
      <c r="B6413" s="1">
        <f>_xlfn.LET(_xlpm.d,$G6413,_xlpm.k,_xlfn.CONCAT(LEFT(TRIM(B$1),1),"*"),COUNTIF(_xlpm.d,_xlpm.k))</f>
        <v>0</v>
      </c>
      <c r="C6413" s="1">
        <f>_xlfn.LET(_xlpm.d,$G6413,_xlpm.k,_xlfn.CONCAT(LEFT(TRIM(C$1),1),"*"),COUNTIF(_xlpm.d,_xlpm.k))</f>
        <v>0</v>
      </c>
      <c r="D6413" s="1">
        <f>_xlfn.LET(_xlpm.d,$G6413,_xlpm.k,_xlfn.CONCAT(LEFT(TRIM(D$1),1),"*"),COUNTIF(_xlpm.d,_xlpm.k))</f>
        <v>0</v>
      </c>
      <c r="E6413" s="1">
        <f>LOG(F6413+1,10)</f>
        <v>0.30102999566398114</v>
      </c>
      <c r="F6413" s="7">
        <v>1</v>
      </c>
      <c r="G6413" s="9" t="s">
        <v>2253</v>
      </c>
      <c r="H6413" s="4">
        <f>F6413/freq.sum.r6e</f>
        <v>4.9701789264413521E-5</v>
      </c>
      <c r="I6413" s="1" t="str">
        <f>_xlfn.LET(_xlpm.sep,":",_xlpm.w,$G6413,LEFT(_xlpm.w,FIND(_xlpm.sep,_xlpm.w)-1))</f>
        <v>lɪ</v>
      </c>
      <c r="J6413" s="1" t="str">
        <f>_xlfn.LET(_xlpm.sep,":",_xlpm.w,$G6413,RIGHT(_xlpm.w,LEN(_xlpm.w)-FIND(_xlpm.sep,_xlpm.w)))</f>
        <v>'leae</v>
      </c>
      <c r="K6413" s="10">
        <f>_xlfn.LET(_xlpm.w,I6413,LEN(_xlpm.w))</f>
        <v>2</v>
      </c>
      <c r="L6413" s="10">
        <f>_xlfn.LET(_xlpm.w,J6413,LEN(_xlpm.w))</f>
        <v>5</v>
      </c>
      <c r="M6413" s="10">
        <f>_xlfn.LET(_xlpm.a,K6413,_xlpm.b,L6413,MAX(_xlpm.a,_xlpm.b))</f>
        <v>5</v>
      </c>
      <c r="N6413" s="10">
        <f>_xlfn.LET(_xlpm.d,(K6413,L6413),MAX(_xlpm.d)-MIN(_xlpm.d))</f>
        <v>3</v>
      </c>
      <c r="O6413" s="1" t="str">
        <f>_xlfn.LET(_xlpm.sep,":",_xlpm.w,$G6413,_xlfn.CONCAT("~",RIGHT(_xlpm.w,LEN(_xlpm.w)-FIND(_xlpm.sep,_xlpm.w)),"~"))</f>
        <v>~'leae~</v>
      </c>
      <c r="P6413" s="1" t="str">
        <f>_xlfn.LET(_xlpm.sep,":",_xlpm.w,$G6413,_xlfn.CONCAT("[",LEFT(_xlpm.w,FIND(_xlpm.sep,_xlpm.w)-1),"]"))</f>
        <v>[lɪ]</v>
      </c>
      <c r="Q6413" s="14" cm="1">
        <f t="array" ref="Q6413">SUM(_xlfn._xlws.FILTER($H$2:$H$7117,_xlfn.MAP($O$2:$O$7117,_xlfn.LAMBDA(_xlpm.x,_xlpm.x=$O6413))))</f>
        <v>4.9701789264413521E-5</v>
      </c>
      <c r="R6413" s="14">
        <f>$H6413/Q6413</f>
        <v>1</v>
      </c>
      <c r="S6413" s="14" cm="1">
        <f t="array" ref="S6413">SUM(_xlfn._xlws.FILTER($H$2:$H$7117,_xlfn.MAP($P$2:$P$7117,_xlfn.LAMBDA(_xlpm.x,_xlpm.x=$P6413))))</f>
        <v>2.067594433399602E-2</v>
      </c>
      <c r="T6413" s="14">
        <f>$H6413/S6413</f>
        <v>2.4038461538461544E-3</v>
      </c>
      <c r="U6413" s="14">
        <f>_xlfn.LET(_xlpm.freq,F6413,_xlpm.size,M6413+1,_xlpm.F,V6413,LOG(1+_xlpm.freq)*LOG(1+_xlpm.size)*_xlpm.F)</f>
        <v>1.2201432101732891E-3</v>
      </c>
      <c r="V6413" s="14">
        <f>_xlfn.LET(_xlpm.a,T6413,_xlpm.b,R6413,2*_xlpm.a*_xlpm.b/(_xlpm.a+_xlpm.b))</f>
        <v>4.796163069544365E-3</v>
      </c>
      <c r="W6413" s="14">
        <f>_xlfn.LET(_xlpm.p,R6413,_xlpm.q,T6413,LOG(_xlpm.p/_xlpm.q))</f>
        <v>2.6190933306267428</v>
      </c>
      <c r="X6413" s="2"/>
    </row>
    <row r="6414" spans="1:24">
      <c r="A6414" s="1" t="str">
        <f>_xlfn.LET(_xlpm.sep," : ",CONCATENATE(O6414,_xlpm.sep,P6414))</f>
        <v>~bte'r~ : [tɪ]</v>
      </c>
      <c r="B6414" s="1">
        <f>_xlfn.LET(_xlpm.d,$G6414,_xlpm.k,_xlfn.CONCAT(LEFT(TRIM(B$1),1),"*"),COUNTIF(_xlpm.d,_xlpm.k))</f>
        <v>0</v>
      </c>
      <c r="C6414" s="1">
        <f>_xlfn.LET(_xlpm.d,$G6414,_xlpm.k,_xlfn.CONCAT(LEFT(TRIM(C$1),1),"*"),COUNTIF(_xlpm.d,_xlpm.k))</f>
        <v>0</v>
      </c>
      <c r="D6414" s="1">
        <f>_xlfn.LET(_xlpm.d,$G6414,_xlpm.k,_xlfn.CONCAT(LEFT(TRIM(D$1),1),"*"),COUNTIF(_xlpm.d,_xlpm.k))</f>
        <v>0</v>
      </c>
      <c r="E6414" s="1">
        <f>LOG(F6414+1,10)</f>
        <v>0.30102999566398114</v>
      </c>
      <c r="F6414" s="7">
        <v>1</v>
      </c>
      <c r="G6414" s="9" t="s">
        <v>4721</v>
      </c>
      <c r="H6414" s="4">
        <f>F6414/freq.sum.r6e</f>
        <v>4.9701789264413521E-5</v>
      </c>
      <c r="I6414" s="1" t="str">
        <f>_xlfn.LET(_xlpm.sep,":",_xlpm.w,$G6414,LEFT(_xlpm.w,FIND(_xlpm.sep,_xlpm.w)-1))</f>
        <v>tɪ</v>
      </c>
      <c r="J6414" s="1" t="str">
        <f>_xlfn.LET(_xlpm.sep,":",_xlpm.w,$G6414,RIGHT(_xlpm.w,LEN(_xlpm.w)-FIND(_xlpm.sep,_xlpm.w)))</f>
        <v>bte'r</v>
      </c>
      <c r="K6414" s="10">
        <f>_xlfn.LET(_xlpm.w,I6414,LEN(_xlpm.w))</f>
        <v>2</v>
      </c>
      <c r="L6414" s="10">
        <f>_xlfn.LET(_xlpm.w,J6414,LEN(_xlpm.w))</f>
        <v>5</v>
      </c>
      <c r="M6414" s="10">
        <f>_xlfn.LET(_xlpm.a,K6414,_xlpm.b,L6414,MAX(_xlpm.a,_xlpm.b))</f>
        <v>5</v>
      </c>
      <c r="N6414" s="10">
        <f>_xlfn.LET(_xlpm.d,(K6414,L6414),MAX(_xlpm.d)-MIN(_xlpm.d))</f>
        <v>3</v>
      </c>
      <c r="O6414" s="1" t="str">
        <f>_xlfn.LET(_xlpm.sep,":",_xlpm.w,$G6414,_xlfn.CONCAT("~",RIGHT(_xlpm.w,LEN(_xlpm.w)-FIND(_xlpm.sep,_xlpm.w)),"~"))</f>
        <v>~bte'r~</v>
      </c>
      <c r="P6414" s="1" t="str">
        <f>_xlfn.LET(_xlpm.sep,":",_xlpm.w,$G6414,_xlfn.CONCAT("[",LEFT(_xlpm.w,FIND(_xlpm.sep,_xlpm.w)-1),"]"))</f>
        <v>[tɪ]</v>
      </c>
      <c r="Q6414" s="14" cm="1">
        <f t="array" ref="Q6414">SUM(_xlfn._xlws.FILTER($H$2:$H$7117,_xlfn.MAP($O$2:$O$7117,_xlfn.LAMBDA(_xlpm.x,_xlpm.x=$O6414))))</f>
        <v>4.9701789264413521E-5</v>
      </c>
      <c r="R6414" s="14">
        <f>$H6414/Q6414</f>
        <v>1</v>
      </c>
      <c r="S6414" s="14" cm="1">
        <f t="array" ref="S6414">SUM(_xlfn._xlws.FILTER($H$2:$H$7117,_xlfn.MAP($P$2:$P$7117,_xlfn.LAMBDA(_xlpm.x,_xlpm.x=$P6414))))</f>
        <v>2.2266401590457251E-2</v>
      </c>
      <c r="T6414" s="14">
        <f>$H6414/S6414</f>
        <v>2.2321428571428579E-3</v>
      </c>
      <c r="U6414" s="14">
        <f>_xlfn.LET(_xlpm.freq,F6414,_xlpm.size,M6414+1,_xlpm.F,V6414,LOG(1+_xlpm.freq)*LOG(1+_xlpm.size)*_xlpm.F)</f>
        <v>1.133184228601919E-3</v>
      </c>
      <c r="V6414" s="14">
        <f>_xlfn.LET(_xlpm.a,T6414,_xlpm.b,R6414,2*_xlpm.a*_xlpm.b/(_xlpm.a+_xlpm.b))</f>
        <v>4.4543429844098011E-3</v>
      </c>
      <c r="W6414" s="14">
        <f>_xlfn.LET(_xlpm.p,R6414,_xlpm.q,T6414,LOG(_xlpm.p/_xlpm.q))</f>
        <v>2.651278013998144</v>
      </c>
      <c r="X6414" s="2"/>
    </row>
    <row r="6415" spans="1:24">
      <c r="A6415" s="1" t="str">
        <f>_xlfn.LET(_xlpm.sep," : ",CONCATENATE(O6415,_xlpm.sep,P6415))</f>
        <v>~btery~ : [tɪ]</v>
      </c>
      <c r="B6415" s="1">
        <f>_xlfn.LET(_xlpm.d,$G6415,_xlpm.k,_xlfn.CONCAT(LEFT(TRIM(B$1),1),"*"),COUNTIF(_xlpm.d,_xlpm.k))</f>
        <v>0</v>
      </c>
      <c r="C6415" s="1">
        <f>_xlfn.LET(_xlpm.d,$G6415,_xlpm.k,_xlfn.CONCAT(LEFT(TRIM(C$1),1),"*"),COUNTIF(_xlpm.d,_xlpm.k))</f>
        <v>0</v>
      </c>
      <c r="D6415" s="1">
        <f>_xlfn.LET(_xlpm.d,$G6415,_xlpm.k,_xlfn.CONCAT(LEFT(TRIM(D$1),1),"*"),COUNTIF(_xlpm.d,_xlpm.k))</f>
        <v>0</v>
      </c>
      <c r="E6415" s="1">
        <f>LOG(F6415+1,10)</f>
        <v>0.30102999566398114</v>
      </c>
      <c r="F6415" s="7">
        <v>1</v>
      </c>
      <c r="G6415" s="9" t="s">
        <v>4726</v>
      </c>
      <c r="H6415" s="4">
        <f>F6415/freq.sum.r6e</f>
        <v>4.9701789264413521E-5</v>
      </c>
      <c r="I6415" s="1" t="str">
        <f>_xlfn.LET(_xlpm.sep,":",_xlpm.w,$G6415,LEFT(_xlpm.w,FIND(_xlpm.sep,_xlpm.w)-1))</f>
        <v>tɪ</v>
      </c>
      <c r="J6415" s="1" t="str">
        <f>_xlfn.LET(_xlpm.sep,":",_xlpm.w,$G6415,RIGHT(_xlpm.w,LEN(_xlpm.w)-FIND(_xlpm.sep,_xlpm.w)))</f>
        <v>btery</v>
      </c>
      <c r="K6415" s="10">
        <f>_xlfn.LET(_xlpm.w,I6415,LEN(_xlpm.w))</f>
        <v>2</v>
      </c>
      <c r="L6415" s="10">
        <f>_xlfn.LET(_xlpm.w,J6415,LEN(_xlpm.w))</f>
        <v>5</v>
      </c>
      <c r="M6415" s="10">
        <f>_xlfn.LET(_xlpm.a,K6415,_xlpm.b,L6415,MAX(_xlpm.a,_xlpm.b))</f>
        <v>5</v>
      </c>
      <c r="N6415" s="10">
        <f>_xlfn.LET(_xlpm.d,(K6415,L6415),MAX(_xlpm.d)-MIN(_xlpm.d))</f>
        <v>3</v>
      </c>
      <c r="O6415" s="1" t="str">
        <f>_xlfn.LET(_xlpm.sep,":",_xlpm.w,$G6415,_xlfn.CONCAT("~",RIGHT(_xlpm.w,LEN(_xlpm.w)-FIND(_xlpm.sep,_xlpm.w)),"~"))</f>
        <v>~btery~</v>
      </c>
      <c r="P6415" s="1" t="str">
        <f>_xlfn.LET(_xlpm.sep,":",_xlpm.w,$G6415,_xlfn.CONCAT("[",LEFT(_xlpm.w,FIND(_xlpm.sep,_xlpm.w)-1),"]"))</f>
        <v>[tɪ]</v>
      </c>
      <c r="Q6415" s="14" cm="1">
        <f t="array" ref="Q6415">SUM(_xlfn._xlws.FILTER($H$2:$H$7117,_xlfn.MAP($O$2:$O$7117,_xlfn.LAMBDA(_xlpm.x,_xlpm.x=$O6415))))</f>
        <v>4.9701789264413521E-5</v>
      </c>
      <c r="R6415" s="14">
        <f>$H6415/Q6415</f>
        <v>1</v>
      </c>
      <c r="S6415" s="14" cm="1">
        <f t="array" ref="S6415">SUM(_xlfn._xlws.FILTER($H$2:$H$7117,_xlfn.MAP($P$2:$P$7117,_xlfn.LAMBDA(_xlpm.x,_xlpm.x=$P6415))))</f>
        <v>2.2266401590457251E-2</v>
      </c>
      <c r="T6415" s="14">
        <f>$H6415/S6415</f>
        <v>2.2321428571428579E-3</v>
      </c>
      <c r="U6415" s="14">
        <f>_xlfn.LET(_xlpm.freq,F6415,_xlpm.size,M6415+1,_xlpm.F,V6415,LOG(1+_xlpm.freq)*LOG(1+_xlpm.size)*_xlpm.F)</f>
        <v>1.133184228601919E-3</v>
      </c>
      <c r="V6415" s="14">
        <f>_xlfn.LET(_xlpm.a,T6415,_xlpm.b,R6415,2*_xlpm.a*_xlpm.b/(_xlpm.a+_xlpm.b))</f>
        <v>4.4543429844098011E-3</v>
      </c>
      <c r="W6415" s="14">
        <f>_xlfn.LET(_xlpm.p,R6415,_xlpm.q,T6415,LOG(_xlpm.p/_xlpm.q))</f>
        <v>2.651278013998144</v>
      </c>
      <c r="X6415" s="2"/>
    </row>
    <row r="6416" spans="1:24">
      <c r="A6416" s="1" t="str">
        <f>_xlfn.LET(_xlpm.sep," : ",CONCATENATE(O6416,_xlpm.sep,P6416))</f>
        <v>~chtie~ : [tɪ]</v>
      </c>
      <c r="B6416" s="1">
        <f>_xlfn.LET(_xlpm.d,$G6416,_xlpm.k,_xlfn.CONCAT(LEFT(TRIM(B$1),1),"*"),COUNTIF(_xlpm.d,_xlpm.k))</f>
        <v>0</v>
      </c>
      <c r="C6416" s="1">
        <f>_xlfn.LET(_xlpm.d,$G6416,_xlpm.k,_xlfn.CONCAT(LEFT(TRIM(C$1),1),"*"),COUNTIF(_xlpm.d,_xlpm.k))</f>
        <v>0</v>
      </c>
      <c r="D6416" s="1">
        <f>_xlfn.LET(_xlpm.d,$G6416,_xlpm.k,_xlfn.CONCAT(LEFT(TRIM(D$1),1),"*"),COUNTIF(_xlpm.d,_xlpm.k))</f>
        <v>0</v>
      </c>
      <c r="E6416" s="1">
        <f>LOG(F6416+1,10)</f>
        <v>0.30102999566398114</v>
      </c>
      <c r="F6416" s="7">
        <v>1</v>
      </c>
      <c r="G6416" s="9" t="s">
        <v>4729</v>
      </c>
      <c r="H6416" s="4">
        <f>F6416/freq.sum.r6e</f>
        <v>4.9701789264413521E-5</v>
      </c>
      <c r="I6416" s="1" t="str">
        <f>_xlfn.LET(_xlpm.sep,":",_xlpm.w,$G6416,LEFT(_xlpm.w,FIND(_xlpm.sep,_xlpm.w)-1))</f>
        <v>tɪ</v>
      </c>
      <c r="J6416" s="1" t="str">
        <f>_xlfn.LET(_xlpm.sep,":",_xlpm.w,$G6416,RIGHT(_xlpm.w,LEN(_xlpm.w)-FIND(_xlpm.sep,_xlpm.w)))</f>
        <v>chtie</v>
      </c>
      <c r="K6416" s="10">
        <f>_xlfn.LET(_xlpm.w,I6416,LEN(_xlpm.w))</f>
        <v>2</v>
      </c>
      <c r="L6416" s="10">
        <f>_xlfn.LET(_xlpm.w,J6416,LEN(_xlpm.w))</f>
        <v>5</v>
      </c>
      <c r="M6416" s="10">
        <f>_xlfn.LET(_xlpm.a,K6416,_xlpm.b,L6416,MAX(_xlpm.a,_xlpm.b))</f>
        <v>5</v>
      </c>
      <c r="N6416" s="10">
        <f>_xlfn.LET(_xlpm.d,(K6416,L6416),MAX(_xlpm.d)-MIN(_xlpm.d))</f>
        <v>3</v>
      </c>
      <c r="O6416" s="1" t="str">
        <f>_xlfn.LET(_xlpm.sep,":",_xlpm.w,$G6416,_xlfn.CONCAT("~",RIGHT(_xlpm.w,LEN(_xlpm.w)-FIND(_xlpm.sep,_xlpm.w)),"~"))</f>
        <v>~chtie~</v>
      </c>
      <c r="P6416" s="1" t="str">
        <f>_xlfn.LET(_xlpm.sep,":",_xlpm.w,$G6416,_xlfn.CONCAT("[",LEFT(_xlpm.w,FIND(_xlpm.sep,_xlpm.w)-1),"]"))</f>
        <v>[tɪ]</v>
      </c>
      <c r="Q6416" s="14" cm="1">
        <f t="array" ref="Q6416">SUM(_xlfn._xlws.FILTER($H$2:$H$7117,_xlfn.MAP($O$2:$O$7117,_xlfn.LAMBDA(_xlpm.x,_xlpm.x=$O6416))))</f>
        <v>4.9701789264413521E-5</v>
      </c>
      <c r="R6416" s="14">
        <f>$H6416/Q6416</f>
        <v>1</v>
      </c>
      <c r="S6416" s="14" cm="1">
        <f t="array" ref="S6416">SUM(_xlfn._xlws.FILTER($H$2:$H$7117,_xlfn.MAP($P$2:$P$7117,_xlfn.LAMBDA(_xlpm.x,_xlpm.x=$P6416))))</f>
        <v>2.2266401590457251E-2</v>
      </c>
      <c r="T6416" s="14">
        <f>$H6416/S6416</f>
        <v>2.2321428571428579E-3</v>
      </c>
      <c r="U6416" s="14">
        <f>_xlfn.LET(_xlpm.freq,F6416,_xlpm.size,M6416+1,_xlpm.F,V6416,LOG(1+_xlpm.freq)*LOG(1+_xlpm.size)*_xlpm.F)</f>
        <v>1.133184228601919E-3</v>
      </c>
      <c r="V6416" s="14">
        <f>_xlfn.LET(_xlpm.a,T6416,_xlpm.b,R6416,2*_xlpm.a*_xlpm.b/(_xlpm.a+_xlpm.b))</f>
        <v>4.4543429844098011E-3</v>
      </c>
      <c r="W6416" s="14">
        <f>_xlfn.LET(_xlpm.p,R6416,_xlpm.q,T6416,LOG(_xlpm.p/_xlpm.q))</f>
        <v>2.651278013998144</v>
      </c>
      <c r="X6416" s="2"/>
    </row>
    <row r="6417" spans="1:24">
      <c r="A6417" s="1" t="str">
        <f>_xlfn.LET(_xlpm.sep," : ",CONCATENATE(O6417,_xlpm.sep,P6417))</f>
        <v>~ghtee~ : [tɪ]</v>
      </c>
      <c r="B6417" s="1">
        <f>_xlfn.LET(_xlpm.d,$G6417,_xlpm.k,_xlfn.CONCAT(LEFT(TRIM(B$1),1),"*"),COUNTIF(_xlpm.d,_xlpm.k))</f>
        <v>0</v>
      </c>
      <c r="C6417" s="1">
        <f>_xlfn.LET(_xlpm.d,$G6417,_xlpm.k,_xlfn.CONCAT(LEFT(TRIM(C$1),1),"*"),COUNTIF(_xlpm.d,_xlpm.k))</f>
        <v>0</v>
      </c>
      <c r="D6417" s="1">
        <f>_xlfn.LET(_xlpm.d,$G6417,_xlpm.k,_xlfn.CONCAT(LEFT(TRIM(D$1),1),"*"),COUNTIF(_xlpm.d,_xlpm.k))</f>
        <v>0</v>
      </c>
      <c r="E6417" s="1">
        <f>LOG(F6417+1,10)</f>
        <v>0.30102999566398114</v>
      </c>
      <c r="F6417" s="7">
        <v>1</v>
      </c>
      <c r="G6417" s="9" t="s">
        <v>4737</v>
      </c>
      <c r="H6417" s="4">
        <f>F6417/freq.sum.r6e</f>
        <v>4.9701789264413521E-5</v>
      </c>
      <c r="I6417" s="1" t="str">
        <f>_xlfn.LET(_xlpm.sep,":",_xlpm.w,$G6417,LEFT(_xlpm.w,FIND(_xlpm.sep,_xlpm.w)-1))</f>
        <v>tɪ</v>
      </c>
      <c r="J6417" s="1" t="str">
        <f>_xlfn.LET(_xlpm.sep,":",_xlpm.w,$G6417,RIGHT(_xlpm.w,LEN(_xlpm.w)-FIND(_xlpm.sep,_xlpm.w)))</f>
        <v>ghtee</v>
      </c>
      <c r="K6417" s="10">
        <f>_xlfn.LET(_xlpm.w,I6417,LEN(_xlpm.w))</f>
        <v>2</v>
      </c>
      <c r="L6417" s="10">
        <f>_xlfn.LET(_xlpm.w,J6417,LEN(_xlpm.w))</f>
        <v>5</v>
      </c>
      <c r="M6417" s="10">
        <f>_xlfn.LET(_xlpm.a,K6417,_xlpm.b,L6417,MAX(_xlpm.a,_xlpm.b))</f>
        <v>5</v>
      </c>
      <c r="N6417" s="10">
        <f>_xlfn.LET(_xlpm.d,(K6417,L6417),MAX(_xlpm.d)-MIN(_xlpm.d))</f>
        <v>3</v>
      </c>
      <c r="O6417" s="1" t="str">
        <f>_xlfn.LET(_xlpm.sep,":",_xlpm.w,$G6417,_xlfn.CONCAT("~",RIGHT(_xlpm.w,LEN(_xlpm.w)-FIND(_xlpm.sep,_xlpm.w)),"~"))</f>
        <v>~ghtee~</v>
      </c>
      <c r="P6417" s="1" t="str">
        <f>_xlfn.LET(_xlpm.sep,":",_xlpm.w,$G6417,_xlfn.CONCAT("[",LEFT(_xlpm.w,FIND(_xlpm.sep,_xlpm.w)-1),"]"))</f>
        <v>[tɪ]</v>
      </c>
      <c r="Q6417" s="14" cm="1">
        <f t="array" ref="Q6417">SUM(_xlfn._xlws.FILTER($H$2:$H$7111,_xlfn.MAP($O$2:$O$7111,_xlfn.LAMBDA(_xlpm.x,_xlpm.x=$O6417))))</f>
        <v>4.9701789264413521E-5</v>
      </c>
      <c r="R6417" s="14">
        <f>$H6417/Q6417</f>
        <v>1</v>
      </c>
      <c r="S6417" s="14" cm="1">
        <f t="array" ref="S6417">SUM(_xlfn._xlws.FILTER($H$2:$H$7111,_xlfn.MAP($P$2:$P$7111,_xlfn.LAMBDA(_xlpm.x,_xlpm.x=$P6417))))</f>
        <v>2.2266401590457251E-2</v>
      </c>
      <c r="T6417" s="14">
        <f>$H6417/S6417</f>
        <v>2.2321428571428579E-3</v>
      </c>
      <c r="U6417" s="14">
        <f>_xlfn.LET(_xlpm.freq,F6417,_xlpm.size,M6417+1,_xlpm.F,V6417,LOG(1+_xlpm.freq)*LOG(1+_xlpm.size)*_xlpm.F)</f>
        <v>1.133184228601919E-3</v>
      </c>
      <c r="V6417" s="14">
        <f>_xlfn.LET(_xlpm.a,T6417,_xlpm.b,R6417,2*_xlpm.a*_xlpm.b/(_xlpm.a+_xlpm.b))</f>
        <v>4.4543429844098011E-3</v>
      </c>
      <c r="W6417" s="14">
        <f>_xlfn.LET(_xlpm.p,R6417,_xlpm.q,T6417,LOG(_xlpm.p/_xlpm.q))</f>
        <v>2.651278013998144</v>
      </c>
      <c r="X6417" s="2"/>
    </row>
    <row r="6418" spans="1:24">
      <c r="A6418" s="1" t="str">
        <f>_xlfn.LET(_xlpm.sep," : ",CONCATENATE(O6418,_xlpm.sep,P6418))</f>
        <v>~tee'r~ : [tɪ]</v>
      </c>
      <c r="B6418" s="1">
        <f>_xlfn.LET(_xlpm.d,$G6418,_xlpm.k,_xlfn.CONCAT(LEFT(TRIM(B$1),1),"*"),COUNTIF(_xlpm.d,_xlpm.k))</f>
        <v>0</v>
      </c>
      <c r="C6418" s="1">
        <f>_xlfn.LET(_xlpm.d,$G6418,_xlpm.k,_xlfn.CONCAT(LEFT(TRIM(C$1),1),"*"),COUNTIF(_xlpm.d,_xlpm.k))</f>
        <v>0</v>
      </c>
      <c r="D6418" s="1">
        <f>_xlfn.LET(_xlpm.d,$G6418,_xlpm.k,_xlfn.CONCAT(LEFT(TRIM(D$1),1),"*"),COUNTIF(_xlpm.d,_xlpm.k))</f>
        <v>0</v>
      </c>
      <c r="E6418" s="1">
        <f>LOG(F6418+1,10)</f>
        <v>0.30102999566398114</v>
      </c>
      <c r="F6418" s="7">
        <v>1</v>
      </c>
      <c r="G6418" s="9" t="s">
        <v>4777</v>
      </c>
      <c r="H6418" s="4">
        <f>F6418/freq.sum.r6e</f>
        <v>4.9701789264413521E-5</v>
      </c>
      <c r="I6418" s="4" t="str">
        <f>_xlfn.LET(_xlpm.sep,":",_xlpm.w,$G6418,LEFT(_xlpm.w,FIND(_xlpm.sep,_xlpm.w)-1))</f>
        <v>tɪ</v>
      </c>
      <c r="J6418" s="4" t="str">
        <f>_xlfn.LET(_xlpm.sep,":",_xlpm.w,$G6418,RIGHT(_xlpm.w,LEN(_xlpm.w)-FIND(_xlpm.sep,_xlpm.w)))</f>
        <v>tee'r</v>
      </c>
      <c r="K6418" s="10">
        <f>_xlfn.LET(_xlpm.w,I6418,LEN(_xlpm.w))</f>
        <v>2</v>
      </c>
      <c r="L6418" s="10">
        <f>_xlfn.LET(_xlpm.w,J6418,LEN(_xlpm.w))</f>
        <v>5</v>
      </c>
      <c r="M6418" s="10">
        <f>_xlfn.LET(_xlpm.a,K6418,_xlpm.b,L6418,MAX(_xlpm.a,_xlpm.b))</f>
        <v>5</v>
      </c>
      <c r="N6418" s="10">
        <f>_xlfn.LET(_xlpm.d,(K6418,L6418),MAX(_xlpm.d)-MIN(_xlpm.d))</f>
        <v>3</v>
      </c>
      <c r="O6418" s="1" t="str">
        <f>_xlfn.LET(_xlpm.sep,":",_xlpm.w,$G6418,_xlfn.CONCAT("~",RIGHT(_xlpm.w,LEN(_xlpm.w)-FIND(_xlpm.sep,_xlpm.w)),"~"))</f>
        <v>~tee'r~</v>
      </c>
      <c r="P6418" s="1" t="str">
        <f>_xlfn.LET(_xlpm.sep,":",_xlpm.w,$G6418,_xlfn.CONCAT("[",LEFT(_xlpm.w,FIND(_xlpm.sep,_xlpm.w)-1),"]"))</f>
        <v>[tɪ]</v>
      </c>
      <c r="Q6418" s="14" cm="1">
        <f t="array" ref="Q6418">SUM(_xlfn._xlws.FILTER($H$2:$H$7109,_xlfn.MAP($O$2:$O$7109,_xlfn.LAMBDA(_xlpm.x,_xlpm.x=$O6418))))</f>
        <v>4.9701789264413521E-5</v>
      </c>
      <c r="R6418" s="14">
        <f>$H6418/Q6418</f>
        <v>1</v>
      </c>
      <c r="S6418" s="14" cm="1">
        <f t="array" ref="S6418">SUM(_xlfn._xlws.FILTER($H$2:$H$7109,_xlfn.MAP($P$2:$P$7109,_xlfn.LAMBDA(_xlpm.x,_xlpm.x=$P6418))))</f>
        <v>2.2266401590457251E-2</v>
      </c>
      <c r="T6418" s="14">
        <f>$H6418/S6418</f>
        <v>2.2321428571428579E-3</v>
      </c>
      <c r="U6418" s="14">
        <f>_xlfn.LET(_xlpm.freq,F6418,_xlpm.size,M6418+1,_xlpm.F,V6418,LOG(1+_xlpm.freq)*LOG(1+_xlpm.size)*_xlpm.F)</f>
        <v>1.133184228601919E-3</v>
      </c>
      <c r="V6418" s="14">
        <f>_xlfn.LET(_xlpm.a,T6418,_xlpm.b,R6418,2*_xlpm.a*_xlpm.b/(_xlpm.a+_xlpm.b))</f>
        <v>4.4543429844098011E-3</v>
      </c>
      <c r="W6418" s="14">
        <f>_xlfn.LET(_xlpm.p,R6418,_xlpm.q,T6418,LOG(_xlpm.p/_xlpm.q))</f>
        <v>2.651278013998144</v>
      </c>
      <c r="X6418" s="2"/>
    </row>
    <row r="6419" spans="1:24">
      <c r="A6419" s="1" t="str">
        <f>_xlfn.LET(_xlpm.sep," : ",CONCATENATE(O6419,_xlpm.sep,P6419))</f>
        <v>~teery~ : [tɪ]</v>
      </c>
      <c r="B6419" s="1">
        <f>_xlfn.LET(_xlpm.d,$G6419,_xlpm.k,_xlfn.CONCAT(LEFT(TRIM(B$1),1),"*"),COUNTIF(_xlpm.d,_xlpm.k))</f>
        <v>0</v>
      </c>
      <c r="C6419" s="1">
        <f>_xlfn.LET(_xlpm.d,$G6419,_xlpm.k,_xlfn.CONCAT(LEFT(TRIM(C$1),1),"*"),COUNTIF(_xlpm.d,_xlpm.k))</f>
        <v>0</v>
      </c>
      <c r="D6419" s="1">
        <f>_xlfn.LET(_xlpm.d,$G6419,_xlpm.k,_xlfn.CONCAT(LEFT(TRIM(D$1),1),"*"),COUNTIF(_xlpm.d,_xlpm.k))</f>
        <v>0</v>
      </c>
      <c r="E6419" s="1">
        <f>LOG(F6419+1,10)</f>
        <v>0.30102999566398114</v>
      </c>
      <c r="F6419" s="7">
        <v>1</v>
      </c>
      <c r="G6419" s="9" t="s">
        <v>4782</v>
      </c>
      <c r="H6419" s="4">
        <f>F6419/freq.sum.r6e</f>
        <v>4.9701789264413521E-5</v>
      </c>
      <c r="I6419" s="1" t="str">
        <f>_xlfn.LET(_xlpm.sep,":",_xlpm.w,$G6419,LEFT(_xlpm.w,FIND(_xlpm.sep,_xlpm.w)-1))</f>
        <v>tɪ</v>
      </c>
      <c r="J6419" s="1" t="str">
        <f>_xlfn.LET(_xlpm.sep,":",_xlpm.w,$G6419,RIGHT(_xlpm.w,LEN(_xlpm.w)-FIND(_xlpm.sep,_xlpm.w)))</f>
        <v>teery</v>
      </c>
      <c r="K6419" s="10">
        <f>_xlfn.LET(_xlpm.w,I6419,LEN(_xlpm.w))</f>
        <v>2</v>
      </c>
      <c r="L6419" s="10">
        <f>_xlfn.LET(_xlpm.w,J6419,LEN(_xlpm.w))</f>
        <v>5</v>
      </c>
      <c r="M6419" s="10">
        <f>_xlfn.LET(_xlpm.a,K6419,_xlpm.b,L6419,MAX(_xlpm.a,_xlpm.b))</f>
        <v>5</v>
      </c>
      <c r="N6419" s="10">
        <f>_xlfn.LET(_xlpm.d,(K6419,L6419),MAX(_xlpm.d)-MIN(_xlpm.d))</f>
        <v>3</v>
      </c>
      <c r="O6419" s="1" t="str">
        <f>_xlfn.LET(_xlpm.sep,":",_xlpm.w,$G6419,_xlfn.CONCAT("~",RIGHT(_xlpm.w,LEN(_xlpm.w)-FIND(_xlpm.sep,_xlpm.w)),"~"))</f>
        <v>~teery~</v>
      </c>
      <c r="P6419" s="1" t="str">
        <f>_xlfn.LET(_xlpm.sep,":",_xlpm.w,$G6419,_xlfn.CONCAT("[",LEFT(_xlpm.w,FIND(_xlpm.sep,_xlpm.w)-1),"]"))</f>
        <v>[tɪ]</v>
      </c>
      <c r="Q6419" s="14" cm="1">
        <f t="array" ref="Q6419">SUM(_xlfn._xlws.FILTER($H$2:$H$7117,_xlfn.MAP($O$2:$O$7117,_xlfn.LAMBDA(_xlpm.x,_xlpm.x=$O6419))))</f>
        <v>4.9701789264413521E-5</v>
      </c>
      <c r="R6419" s="14">
        <f>$H6419/Q6419</f>
        <v>1</v>
      </c>
      <c r="S6419" s="14" cm="1">
        <f t="array" ref="S6419">SUM(_xlfn._xlws.FILTER($H$2:$H$7117,_xlfn.MAP($P$2:$P$7117,_xlfn.LAMBDA(_xlpm.x,_xlpm.x=$P6419))))</f>
        <v>2.2266401590457251E-2</v>
      </c>
      <c r="T6419" s="14">
        <f>$H6419/S6419</f>
        <v>2.2321428571428579E-3</v>
      </c>
      <c r="U6419" s="14">
        <f>_xlfn.LET(_xlpm.freq,F6419,_xlpm.size,M6419+1,_xlpm.F,V6419,LOG(1+_xlpm.freq)*LOG(1+_xlpm.size)*_xlpm.F)</f>
        <v>1.133184228601919E-3</v>
      </c>
      <c r="V6419" s="14">
        <f>_xlfn.LET(_xlpm.a,T6419,_xlpm.b,R6419,2*_xlpm.a*_xlpm.b/(_xlpm.a+_xlpm.b))</f>
        <v>4.4543429844098011E-3</v>
      </c>
      <c r="W6419" s="14">
        <f>_xlfn.LET(_xlpm.p,R6419,_xlpm.q,T6419,LOG(_xlpm.p/_xlpm.q))</f>
        <v>2.651278013998144</v>
      </c>
      <c r="X6419" s="2"/>
    </row>
    <row r="6420" spans="1:24">
      <c r="A6420" s="1" t="str">
        <f>_xlfn.LET(_xlpm.sep," : ",CONCATENATE(O6420,_xlpm.sep,P6420))</f>
        <v>~tie'r~ : [tɪ]</v>
      </c>
      <c r="B6420" s="1">
        <f>_xlfn.LET(_xlpm.d,$G6420,_xlpm.k,_xlfn.CONCAT(LEFT(TRIM(B$1),1),"*"),COUNTIF(_xlpm.d,_xlpm.k))</f>
        <v>0</v>
      </c>
      <c r="C6420" s="1">
        <f>_xlfn.LET(_xlpm.d,$G6420,_xlpm.k,_xlfn.CONCAT(LEFT(TRIM(C$1),1),"*"),COUNTIF(_xlpm.d,_xlpm.k))</f>
        <v>0</v>
      </c>
      <c r="D6420" s="1">
        <f>_xlfn.LET(_xlpm.d,$G6420,_xlpm.k,_xlfn.CONCAT(LEFT(TRIM(D$1),1),"*"),COUNTIF(_xlpm.d,_xlpm.k))</f>
        <v>0</v>
      </c>
      <c r="E6420" s="1">
        <f>LOG(F6420+1,10)</f>
        <v>0.30102999566398114</v>
      </c>
      <c r="F6420" s="7">
        <v>1</v>
      </c>
      <c r="G6420" s="9" t="s">
        <v>4801</v>
      </c>
      <c r="H6420" s="4">
        <f>F6420/freq.sum.r6e</f>
        <v>4.9701789264413521E-5</v>
      </c>
      <c r="I6420" s="1" t="str">
        <f>_xlfn.LET(_xlpm.sep,":",_xlpm.w,$G6420,LEFT(_xlpm.w,FIND(_xlpm.sep,_xlpm.w)-1))</f>
        <v>tɪ</v>
      </c>
      <c r="J6420" s="1" t="str">
        <f>_xlfn.LET(_xlpm.sep,":",_xlpm.w,$G6420,RIGHT(_xlpm.w,LEN(_xlpm.w)-FIND(_xlpm.sep,_xlpm.w)))</f>
        <v>tie'r</v>
      </c>
      <c r="K6420" s="10">
        <f>_xlfn.LET(_xlpm.w,I6420,LEN(_xlpm.w))</f>
        <v>2</v>
      </c>
      <c r="L6420" s="10">
        <f>_xlfn.LET(_xlpm.w,J6420,LEN(_xlpm.w))</f>
        <v>5</v>
      </c>
      <c r="M6420" s="10">
        <f>_xlfn.LET(_xlpm.a,K6420,_xlpm.b,L6420,MAX(_xlpm.a,_xlpm.b))</f>
        <v>5</v>
      </c>
      <c r="N6420" s="10">
        <f>_xlfn.LET(_xlpm.d,(K6420,L6420),MAX(_xlpm.d)-MIN(_xlpm.d))</f>
        <v>3</v>
      </c>
      <c r="O6420" s="1" t="str">
        <f>_xlfn.LET(_xlpm.sep,":",_xlpm.w,$G6420,_xlfn.CONCAT("~",RIGHT(_xlpm.w,LEN(_xlpm.w)-FIND(_xlpm.sep,_xlpm.w)),"~"))</f>
        <v>~tie'r~</v>
      </c>
      <c r="P6420" s="1" t="str">
        <f>_xlfn.LET(_xlpm.sep,":",_xlpm.w,$G6420,_xlfn.CONCAT("[",LEFT(_xlpm.w,FIND(_xlpm.sep,_xlpm.w)-1),"]"))</f>
        <v>[tɪ]</v>
      </c>
      <c r="Q6420" s="14" cm="1">
        <f t="array" ref="Q6420">SUM(_xlfn._xlws.FILTER($H$2:$H$7117,_xlfn.MAP($O$2:$O$7117,_xlfn.LAMBDA(_xlpm.x,_xlpm.x=$O6420))))</f>
        <v>4.9701789264413521E-5</v>
      </c>
      <c r="R6420" s="14">
        <f>$H6420/Q6420</f>
        <v>1</v>
      </c>
      <c r="S6420" s="14" cm="1">
        <f t="array" ref="S6420">SUM(_xlfn._xlws.FILTER($H$2:$H$7117,_xlfn.MAP($P$2:$P$7117,_xlfn.LAMBDA(_xlpm.x,_xlpm.x=$P6420))))</f>
        <v>2.2266401590457251E-2</v>
      </c>
      <c r="T6420" s="14">
        <f>$H6420/S6420</f>
        <v>2.2321428571428579E-3</v>
      </c>
      <c r="U6420" s="14">
        <f>_xlfn.LET(_xlpm.freq,F6420,_xlpm.size,M6420+1,_xlpm.F,V6420,LOG(1+_xlpm.freq)*LOG(1+_xlpm.size)*_xlpm.F)</f>
        <v>1.133184228601919E-3</v>
      </c>
      <c r="V6420" s="14">
        <f>_xlfn.LET(_xlpm.a,T6420,_xlpm.b,R6420,2*_xlpm.a*_xlpm.b/(_xlpm.a+_xlpm.b))</f>
        <v>4.4543429844098011E-3</v>
      </c>
      <c r="W6420" s="14">
        <f>_xlfn.LET(_xlpm.p,R6420,_xlpm.q,T6420,LOG(_xlpm.p/_xlpm.q))</f>
        <v>2.651278013998144</v>
      </c>
      <c r="X6420" s="2"/>
    </row>
    <row r="6421" spans="1:24">
      <c r="A6421" s="1" t="str">
        <f>_xlfn.LET(_xlpm.sep," : ",CONCATENATE(O6421,_xlpm.sep,P6421))</f>
        <v>~tiery~ : [tɪ]</v>
      </c>
      <c r="B6421" s="1">
        <f>_xlfn.LET(_xlpm.d,$G6421,_xlpm.k,_xlfn.CONCAT(LEFT(TRIM(B$1),1),"*"),COUNTIF(_xlpm.d,_xlpm.k))</f>
        <v>0</v>
      </c>
      <c r="C6421" s="1">
        <f>_xlfn.LET(_xlpm.d,$G6421,_xlpm.k,_xlfn.CONCAT(LEFT(TRIM(C$1),1),"*"),COUNTIF(_xlpm.d,_xlpm.k))</f>
        <v>0</v>
      </c>
      <c r="D6421" s="1">
        <f>_xlfn.LET(_xlpm.d,$G6421,_xlpm.k,_xlfn.CONCAT(LEFT(TRIM(D$1),1),"*"),COUNTIF(_xlpm.d,_xlpm.k))</f>
        <v>0</v>
      </c>
      <c r="E6421" s="1">
        <f>LOG(F6421+1,10)</f>
        <v>0.30102999566398114</v>
      </c>
      <c r="F6421" s="7">
        <v>1</v>
      </c>
      <c r="G6421" s="9" t="s">
        <v>4806</v>
      </c>
      <c r="H6421" s="4">
        <f>F6421/freq.sum.r6e</f>
        <v>4.9701789264413521E-5</v>
      </c>
      <c r="I6421" s="1" t="str">
        <f>_xlfn.LET(_xlpm.sep,":",_xlpm.w,$G6421,LEFT(_xlpm.w,FIND(_xlpm.sep,_xlpm.w)-1))</f>
        <v>tɪ</v>
      </c>
      <c r="J6421" s="1" t="str">
        <f>_xlfn.LET(_xlpm.sep,":",_xlpm.w,$G6421,RIGHT(_xlpm.w,LEN(_xlpm.w)-FIND(_xlpm.sep,_xlpm.w)))</f>
        <v>tiery</v>
      </c>
      <c r="K6421" s="10">
        <f>_xlfn.LET(_xlpm.w,I6421,LEN(_xlpm.w))</f>
        <v>2</v>
      </c>
      <c r="L6421" s="10">
        <f>_xlfn.LET(_xlpm.w,J6421,LEN(_xlpm.w))</f>
        <v>5</v>
      </c>
      <c r="M6421" s="10">
        <f>_xlfn.LET(_xlpm.a,K6421,_xlpm.b,L6421,MAX(_xlpm.a,_xlpm.b))</f>
        <v>5</v>
      </c>
      <c r="N6421" s="10">
        <f>_xlfn.LET(_xlpm.d,(K6421,L6421),MAX(_xlpm.d)-MIN(_xlpm.d))</f>
        <v>3</v>
      </c>
      <c r="O6421" s="1" t="str">
        <f>_xlfn.LET(_xlpm.sep,":",_xlpm.w,$G6421,_xlfn.CONCAT("~",RIGHT(_xlpm.w,LEN(_xlpm.w)-FIND(_xlpm.sep,_xlpm.w)),"~"))</f>
        <v>~tiery~</v>
      </c>
      <c r="P6421" s="1" t="str">
        <f>_xlfn.LET(_xlpm.sep,":",_xlpm.w,$G6421,_xlfn.CONCAT("[",LEFT(_xlpm.w,FIND(_xlpm.sep,_xlpm.w)-1),"]"))</f>
        <v>[tɪ]</v>
      </c>
      <c r="Q6421" s="14" cm="1">
        <f t="array" ref="Q6421">SUM(_xlfn._xlws.FILTER($H$2:$H$7117,_xlfn.MAP($O$2:$O$7117,_xlfn.LAMBDA(_xlpm.x,_xlpm.x=$O6421))))</f>
        <v>4.9701789264413521E-5</v>
      </c>
      <c r="R6421" s="14">
        <f>$H6421/Q6421</f>
        <v>1</v>
      </c>
      <c r="S6421" s="14" cm="1">
        <f t="array" ref="S6421">SUM(_xlfn._xlws.FILTER($H$2:$H$7117,_xlfn.MAP($P$2:$P$7117,_xlfn.LAMBDA(_xlpm.x,_xlpm.x=$P6421))))</f>
        <v>2.2266401590457251E-2</v>
      </c>
      <c r="T6421" s="14">
        <f>$H6421/S6421</f>
        <v>2.2321428571428579E-3</v>
      </c>
      <c r="U6421" s="14">
        <f>_xlfn.LET(_xlpm.freq,F6421,_xlpm.size,M6421+1,_xlpm.F,V6421,LOG(1+_xlpm.freq)*LOG(1+_xlpm.size)*_xlpm.F)</f>
        <v>1.133184228601919E-3</v>
      </c>
      <c r="V6421" s="14">
        <f>_xlfn.LET(_xlpm.a,T6421,_xlpm.b,R6421,2*_xlpm.a*_xlpm.b/(_xlpm.a+_xlpm.b))</f>
        <v>4.4543429844098011E-3</v>
      </c>
      <c r="W6421" s="14">
        <f>_xlfn.LET(_xlpm.p,R6421,_xlpm.q,T6421,LOG(_xlpm.p/_xlpm.q))</f>
        <v>2.651278013998144</v>
      </c>
      <c r="X6421" s="2"/>
    </row>
    <row r="6422" spans="1:24">
      <c r="A6422" s="1" t="str">
        <f>_xlfn.LET(_xlpm.sep," : ",CONCATENATE(O6422,_xlpm.sep,P6422))</f>
        <v>~tta'r~ : [tɪ]</v>
      </c>
      <c r="B6422" s="1">
        <f>_xlfn.LET(_xlpm.d,$G6422,_xlpm.k,_xlfn.CONCAT(LEFT(TRIM(B$1),1),"*"),COUNTIF(_xlpm.d,_xlpm.k))</f>
        <v>0</v>
      </c>
      <c r="C6422" s="1">
        <f>_xlfn.LET(_xlpm.d,$G6422,_xlpm.k,_xlfn.CONCAT(LEFT(TRIM(C$1),1),"*"),COUNTIF(_xlpm.d,_xlpm.k))</f>
        <v>0</v>
      </c>
      <c r="D6422" s="1">
        <f>_xlfn.LET(_xlpm.d,$G6422,_xlpm.k,_xlfn.CONCAT(LEFT(TRIM(D$1),1),"*"),COUNTIF(_xlpm.d,_xlpm.k))</f>
        <v>0</v>
      </c>
      <c r="E6422" s="1">
        <f>LOG(F6422+1,10)</f>
        <v>0.30102999566398114</v>
      </c>
      <c r="F6422" s="7">
        <v>1</v>
      </c>
      <c r="G6422" s="9" t="s">
        <v>4843</v>
      </c>
      <c r="H6422" s="4">
        <f>F6422/freq.sum.r6e</f>
        <v>4.9701789264413521E-5</v>
      </c>
      <c r="I6422" s="1" t="str">
        <f>_xlfn.LET(_xlpm.sep,":",_xlpm.w,$G6422,LEFT(_xlpm.w,FIND(_xlpm.sep,_xlpm.w)-1))</f>
        <v>tɪ</v>
      </c>
      <c r="J6422" s="1" t="str">
        <f>_xlfn.LET(_xlpm.sep,":",_xlpm.w,$G6422,RIGHT(_xlpm.w,LEN(_xlpm.w)-FIND(_xlpm.sep,_xlpm.w)))</f>
        <v>tta'r</v>
      </c>
      <c r="K6422" s="10">
        <f>_xlfn.LET(_xlpm.w,I6422,LEN(_xlpm.w))</f>
        <v>2</v>
      </c>
      <c r="L6422" s="10">
        <f>_xlfn.LET(_xlpm.w,J6422,LEN(_xlpm.w))</f>
        <v>5</v>
      </c>
      <c r="M6422" s="10">
        <f>_xlfn.LET(_xlpm.a,K6422,_xlpm.b,L6422,MAX(_xlpm.a,_xlpm.b))</f>
        <v>5</v>
      </c>
      <c r="N6422" s="10">
        <f>_xlfn.LET(_xlpm.d,(K6422,L6422),MAX(_xlpm.d)-MIN(_xlpm.d))</f>
        <v>3</v>
      </c>
      <c r="O6422" s="1" t="str">
        <f>_xlfn.LET(_xlpm.sep,":",_xlpm.w,$G6422,_xlfn.CONCAT("~",RIGHT(_xlpm.w,LEN(_xlpm.w)-FIND(_xlpm.sep,_xlpm.w)),"~"))</f>
        <v>~tta'r~</v>
      </c>
      <c r="P6422" s="1" t="str">
        <f>_xlfn.LET(_xlpm.sep,":",_xlpm.w,$G6422,_xlfn.CONCAT("[",LEFT(_xlpm.w,FIND(_xlpm.sep,_xlpm.w)-1),"]"))</f>
        <v>[tɪ]</v>
      </c>
      <c r="Q6422" s="14" cm="1">
        <f t="array" ref="Q6422">SUM(_xlfn._xlws.FILTER($H$2:$H$7117,_xlfn.MAP($O$2:$O$7117,_xlfn.LAMBDA(_xlpm.x,_xlpm.x=$O6422))))</f>
        <v>4.9701789264413521E-5</v>
      </c>
      <c r="R6422" s="14">
        <f>$H6422/Q6422</f>
        <v>1</v>
      </c>
      <c r="S6422" s="14" cm="1">
        <f t="array" ref="S6422">SUM(_xlfn._xlws.FILTER($H$2:$H$7117,_xlfn.MAP($P$2:$P$7117,_xlfn.LAMBDA(_xlpm.x,_xlpm.x=$P6422))))</f>
        <v>2.2266401590457251E-2</v>
      </c>
      <c r="T6422" s="14">
        <f>$H6422/S6422</f>
        <v>2.2321428571428579E-3</v>
      </c>
      <c r="U6422" s="14">
        <f>_xlfn.LET(_xlpm.freq,F6422,_xlpm.size,M6422+1,_xlpm.F,V6422,LOG(1+_xlpm.freq)*LOG(1+_xlpm.size)*_xlpm.F)</f>
        <v>1.133184228601919E-3</v>
      </c>
      <c r="V6422" s="14">
        <f>_xlfn.LET(_xlpm.a,T6422,_xlpm.b,R6422,2*_xlpm.a*_xlpm.b/(_xlpm.a+_xlpm.b))</f>
        <v>4.4543429844098011E-3</v>
      </c>
      <c r="W6422" s="14">
        <f>_xlfn.LET(_xlpm.p,R6422,_xlpm.q,T6422,LOG(_xlpm.p/_xlpm.q))</f>
        <v>2.651278013998144</v>
      </c>
      <c r="X6422" s="2"/>
    </row>
    <row r="6423" spans="1:24">
      <c r="A6423" s="1" t="str">
        <f>_xlfn.LET(_xlpm.sep," : ",CONCATENATE(O6423,_xlpm.sep,P6423))</f>
        <v>~ttary~ : [tɪ]</v>
      </c>
      <c r="B6423" s="1">
        <f>_xlfn.LET(_xlpm.d,$G6423,_xlpm.k,_xlfn.CONCAT(LEFT(TRIM(B$1),1),"*"),COUNTIF(_xlpm.d,_xlpm.k))</f>
        <v>0</v>
      </c>
      <c r="C6423" s="1">
        <f>_xlfn.LET(_xlpm.d,$G6423,_xlpm.k,_xlfn.CONCAT(LEFT(TRIM(C$1),1),"*"),COUNTIF(_xlpm.d,_xlpm.k))</f>
        <v>0</v>
      </c>
      <c r="D6423" s="1">
        <f>_xlfn.LET(_xlpm.d,$G6423,_xlpm.k,_xlfn.CONCAT(LEFT(TRIM(D$1),1),"*"),COUNTIF(_xlpm.d,_xlpm.k))</f>
        <v>0</v>
      </c>
      <c r="E6423" s="1">
        <f>LOG(F6423+1,10)</f>
        <v>0.30102999566398114</v>
      </c>
      <c r="F6423" s="7">
        <v>1</v>
      </c>
      <c r="G6423" s="9" t="s">
        <v>4850</v>
      </c>
      <c r="H6423" s="4">
        <f>F6423/freq.sum.r6e</f>
        <v>4.9701789264413521E-5</v>
      </c>
      <c r="I6423" s="1" t="str">
        <f>_xlfn.LET(_xlpm.sep,":",_xlpm.w,$G6423,LEFT(_xlpm.w,FIND(_xlpm.sep,_xlpm.w)-1))</f>
        <v>tɪ</v>
      </c>
      <c r="J6423" s="1" t="str">
        <f>_xlfn.LET(_xlpm.sep,":",_xlpm.w,$G6423,RIGHT(_xlpm.w,LEN(_xlpm.w)-FIND(_xlpm.sep,_xlpm.w)))</f>
        <v>ttary</v>
      </c>
      <c r="K6423" s="10">
        <f>_xlfn.LET(_xlpm.w,I6423,LEN(_xlpm.w))</f>
        <v>2</v>
      </c>
      <c r="L6423" s="10">
        <f>_xlfn.LET(_xlpm.w,J6423,LEN(_xlpm.w))</f>
        <v>5</v>
      </c>
      <c r="M6423" s="10">
        <f>_xlfn.LET(_xlpm.a,K6423,_xlpm.b,L6423,MAX(_xlpm.a,_xlpm.b))</f>
        <v>5</v>
      </c>
      <c r="N6423" s="10">
        <f>_xlfn.LET(_xlpm.d,(K6423,L6423),MAX(_xlpm.d)-MIN(_xlpm.d))</f>
        <v>3</v>
      </c>
      <c r="O6423" s="1" t="str">
        <f>_xlfn.LET(_xlpm.sep,":",_xlpm.w,$G6423,_xlfn.CONCAT("~",RIGHT(_xlpm.w,LEN(_xlpm.w)-FIND(_xlpm.sep,_xlpm.w)),"~"))</f>
        <v>~ttary~</v>
      </c>
      <c r="P6423" s="1" t="str">
        <f>_xlfn.LET(_xlpm.sep,":",_xlpm.w,$G6423,_xlfn.CONCAT("[",LEFT(_xlpm.w,FIND(_xlpm.sep,_xlpm.w)-1),"]"))</f>
        <v>[tɪ]</v>
      </c>
      <c r="Q6423" s="14" cm="1">
        <f t="array" ref="Q6423">SUM(_xlfn._xlws.FILTER($H$2:$H$7117,_xlfn.MAP($O$2:$O$7117,_xlfn.LAMBDA(_xlpm.x,_xlpm.x=$O6423))))</f>
        <v>4.9701789264413521E-5</v>
      </c>
      <c r="R6423" s="14">
        <f>$H6423/Q6423</f>
        <v>1</v>
      </c>
      <c r="S6423" s="14" cm="1">
        <f t="array" ref="S6423">SUM(_xlfn._xlws.FILTER($H$2:$H$7117,_xlfn.MAP($P$2:$P$7117,_xlfn.LAMBDA(_xlpm.x,_xlpm.x=$P6423))))</f>
        <v>2.2266401590457251E-2</v>
      </c>
      <c r="T6423" s="14">
        <f>$H6423/S6423</f>
        <v>2.2321428571428579E-3</v>
      </c>
      <c r="U6423" s="14">
        <f>_xlfn.LET(_xlpm.freq,F6423,_xlpm.size,M6423+1,_xlpm.F,V6423,LOG(1+_xlpm.freq)*LOG(1+_xlpm.size)*_xlpm.F)</f>
        <v>1.133184228601919E-3</v>
      </c>
      <c r="V6423" s="14">
        <f>_xlfn.LET(_xlpm.a,T6423,_xlpm.b,R6423,2*_xlpm.a*_xlpm.b/(_xlpm.a+_xlpm.b))</f>
        <v>4.4543429844098011E-3</v>
      </c>
      <c r="W6423" s="14">
        <f>_xlfn.LET(_xlpm.p,R6423,_xlpm.q,T6423,LOG(_xlpm.p/_xlpm.q))</f>
        <v>2.651278013998144</v>
      </c>
      <c r="X6423" s="2"/>
    </row>
    <row r="6424" spans="1:24">
      <c r="A6424" s="1" t="str">
        <f>_xlfn.LET(_xlpm.sep," : ",CONCATENATE(O6424,_xlpm.sep,P6424))</f>
        <v>~tte'r~ : [tɪ]</v>
      </c>
      <c r="B6424" s="1">
        <f>_xlfn.LET(_xlpm.d,$G6424,_xlpm.k,_xlfn.CONCAT(LEFT(TRIM(B$1),1),"*"),COUNTIF(_xlpm.d,_xlpm.k))</f>
        <v>0</v>
      </c>
      <c r="C6424" s="1">
        <f>_xlfn.LET(_xlpm.d,$G6424,_xlpm.k,_xlfn.CONCAT(LEFT(TRIM(C$1),1),"*"),COUNTIF(_xlpm.d,_xlpm.k))</f>
        <v>0</v>
      </c>
      <c r="D6424" s="1">
        <f>_xlfn.LET(_xlpm.d,$G6424,_xlpm.k,_xlfn.CONCAT(LEFT(TRIM(D$1),1),"*"),COUNTIF(_xlpm.d,_xlpm.k))</f>
        <v>0</v>
      </c>
      <c r="E6424" s="1">
        <f>LOG(F6424+1,10)</f>
        <v>0.30102999566398114</v>
      </c>
      <c r="F6424" s="7">
        <v>1</v>
      </c>
      <c r="G6424" s="9" t="s">
        <v>4855</v>
      </c>
      <c r="H6424" s="4">
        <f>F6424/freq.sum.r6e</f>
        <v>4.9701789264413521E-5</v>
      </c>
      <c r="I6424" s="1" t="str">
        <f>_xlfn.LET(_xlpm.sep,":",_xlpm.w,$G6424,LEFT(_xlpm.w,FIND(_xlpm.sep,_xlpm.w)-1))</f>
        <v>tɪ</v>
      </c>
      <c r="J6424" s="1" t="str">
        <f>_xlfn.LET(_xlpm.sep,":",_xlpm.w,$G6424,RIGHT(_xlpm.w,LEN(_xlpm.w)-FIND(_xlpm.sep,_xlpm.w)))</f>
        <v>tte'r</v>
      </c>
      <c r="K6424" s="10">
        <f>_xlfn.LET(_xlpm.w,I6424,LEN(_xlpm.w))</f>
        <v>2</v>
      </c>
      <c r="L6424" s="10">
        <f>_xlfn.LET(_xlpm.w,J6424,LEN(_xlpm.w))</f>
        <v>5</v>
      </c>
      <c r="M6424" s="10">
        <f>_xlfn.LET(_xlpm.a,K6424,_xlpm.b,L6424,MAX(_xlpm.a,_xlpm.b))</f>
        <v>5</v>
      </c>
      <c r="N6424" s="10">
        <f>_xlfn.LET(_xlpm.d,(K6424,L6424),MAX(_xlpm.d)-MIN(_xlpm.d))</f>
        <v>3</v>
      </c>
      <c r="O6424" s="1" t="str">
        <f>_xlfn.LET(_xlpm.sep,":",_xlpm.w,$G6424,_xlfn.CONCAT("~",RIGHT(_xlpm.w,LEN(_xlpm.w)-FIND(_xlpm.sep,_xlpm.w)),"~"))</f>
        <v>~tte'r~</v>
      </c>
      <c r="P6424" s="1" t="str">
        <f>_xlfn.LET(_xlpm.sep,":",_xlpm.w,$G6424,_xlfn.CONCAT("[",LEFT(_xlpm.w,FIND(_xlpm.sep,_xlpm.w)-1),"]"))</f>
        <v>[tɪ]</v>
      </c>
      <c r="Q6424" s="14" cm="1">
        <f t="array" ref="Q6424">SUM(_xlfn._xlws.FILTER($H$2:$H$7111,_xlfn.MAP($O$2:$O$7111,_xlfn.LAMBDA(_xlpm.x,_xlpm.x=$O6424))))</f>
        <v>4.9701789264413521E-5</v>
      </c>
      <c r="R6424" s="14">
        <f>$H6424/Q6424</f>
        <v>1</v>
      </c>
      <c r="S6424" s="14" cm="1">
        <f t="array" ref="S6424">SUM(_xlfn._xlws.FILTER($H$2:$H$7111,_xlfn.MAP($P$2:$P$7111,_xlfn.LAMBDA(_xlpm.x,_xlpm.x=$P6424))))</f>
        <v>2.2266401590457251E-2</v>
      </c>
      <c r="T6424" s="14">
        <f>$H6424/S6424</f>
        <v>2.2321428571428579E-3</v>
      </c>
      <c r="U6424" s="14">
        <f>_xlfn.LET(_xlpm.freq,F6424,_xlpm.size,M6424+1,_xlpm.F,V6424,LOG(1+_xlpm.freq)*LOG(1+_xlpm.size)*_xlpm.F)</f>
        <v>1.133184228601919E-3</v>
      </c>
      <c r="V6424" s="14">
        <f>_xlfn.LET(_xlpm.a,T6424,_xlpm.b,R6424,2*_xlpm.a*_xlpm.b/(_xlpm.a+_xlpm.b))</f>
        <v>4.4543429844098011E-3</v>
      </c>
      <c r="W6424" s="14">
        <f>_xlfn.LET(_xlpm.p,R6424,_xlpm.q,T6424,LOG(_xlpm.p/_xlpm.q))</f>
        <v>2.651278013998144</v>
      </c>
      <c r="X6424" s="2"/>
    </row>
    <row r="6425" spans="1:24">
      <c r="A6425" s="1" t="str">
        <f>_xlfn.LET(_xlpm.sep," : ",CONCATENATE(O6425,_xlpm.sep,P6425))</f>
        <v>~tteee~ : [tɪ]</v>
      </c>
      <c r="B6425" s="1">
        <f>_xlfn.LET(_xlpm.d,$G6425,_xlpm.k,_xlfn.CONCAT(LEFT(TRIM(B$1),1),"*"),COUNTIF(_xlpm.d,_xlpm.k))</f>
        <v>0</v>
      </c>
      <c r="C6425" s="1">
        <f>_xlfn.LET(_xlpm.d,$G6425,_xlpm.k,_xlfn.CONCAT(LEFT(TRIM(C$1),1),"*"),COUNTIF(_xlpm.d,_xlpm.k))</f>
        <v>0</v>
      </c>
      <c r="D6425" s="1">
        <f>_xlfn.LET(_xlpm.d,$G6425,_xlpm.k,_xlfn.CONCAT(LEFT(TRIM(D$1),1),"*"),COUNTIF(_xlpm.d,_xlpm.k))</f>
        <v>0</v>
      </c>
      <c r="E6425" s="1">
        <f>LOG(F6425+1,10)</f>
        <v>0.30102999566398114</v>
      </c>
      <c r="F6425" s="7">
        <v>1</v>
      </c>
      <c r="G6425" s="9" t="s">
        <v>4858</v>
      </c>
      <c r="H6425" s="4">
        <f>F6425/freq.sum.r6e</f>
        <v>4.9701789264413521E-5</v>
      </c>
      <c r="I6425" s="1" t="str">
        <f>_xlfn.LET(_xlpm.sep,":",_xlpm.w,$G6425,LEFT(_xlpm.w,FIND(_xlpm.sep,_xlpm.w)-1))</f>
        <v>tɪ</v>
      </c>
      <c r="J6425" s="1" t="str">
        <f>_xlfn.LET(_xlpm.sep,":",_xlpm.w,$G6425,RIGHT(_xlpm.w,LEN(_xlpm.w)-FIND(_xlpm.sep,_xlpm.w)))</f>
        <v>tteee</v>
      </c>
      <c r="K6425" s="10">
        <f>_xlfn.LET(_xlpm.w,I6425,LEN(_xlpm.w))</f>
        <v>2</v>
      </c>
      <c r="L6425" s="10">
        <f>_xlfn.LET(_xlpm.w,J6425,LEN(_xlpm.w))</f>
        <v>5</v>
      </c>
      <c r="M6425" s="10">
        <f>_xlfn.LET(_xlpm.a,K6425,_xlpm.b,L6425,MAX(_xlpm.a,_xlpm.b))</f>
        <v>5</v>
      </c>
      <c r="N6425" s="10">
        <f>_xlfn.LET(_xlpm.d,(K6425,L6425),MAX(_xlpm.d)-MIN(_xlpm.d))</f>
        <v>3</v>
      </c>
      <c r="O6425" s="1" t="str">
        <f>_xlfn.LET(_xlpm.sep,":",_xlpm.w,$G6425,_xlfn.CONCAT("~",RIGHT(_xlpm.w,LEN(_xlpm.w)-FIND(_xlpm.sep,_xlpm.w)),"~"))</f>
        <v>~tteee~</v>
      </c>
      <c r="P6425" s="1" t="str">
        <f>_xlfn.LET(_xlpm.sep,":",_xlpm.w,$G6425,_xlfn.CONCAT("[",LEFT(_xlpm.w,FIND(_xlpm.sep,_xlpm.w)-1),"]"))</f>
        <v>[tɪ]</v>
      </c>
      <c r="Q6425" s="14" cm="1">
        <f t="array" ref="Q6425">SUM(_xlfn._xlws.FILTER($H$2:$H$7117,_xlfn.MAP($O$2:$O$7117,_xlfn.LAMBDA(_xlpm.x,_xlpm.x=$O6425))))</f>
        <v>4.9701789264413521E-5</v>
      </c>
      <c r="R6425" s="14">
        <f>$H6425/Q6425</f>
        <v>1</v>
      </c>
      <c r="S6425" s="14" cm="1">
        <f t="array" ref="S6425">SUM(_xlfn._xlws.FILTER($H$2:$H$7117,_xlfn.MAP($P$2:$P$7117,_xlfn.LAMBDA(_xlpm.x,_xlpm.x=$P6425))))</f>
        <v>2.2266401590457251E-2</v>
      </c>
      <c r="T6425" s="14">
        <f>$H6425/S6425</f>
        <v>2.2321428571428579E-3</v>
      </c>
      <c r="U6425" s="14">
        <f>_xlfn.LET(_xlpm.freq,F6425,_xlpm.size,M6425+1,_xlpm.F,V6425,LOG(1+_xlpm.freq)*LOG(1+_xlpm.size)*_xlpm.F)</f>
        <v>1.133184228601919E-3</v>
      </c>
      <c r="V6425" s="14">
        <f>_xlfn.LET(_xlpm.a,T6425,_xlpm.b,R6425,2*_xlpm.a*_xlpm.b/(_xlpm.a+_xlpm.b))</f>
        <v>4.4543429844098011E-3</v>
      </c>
      <c r="W6425" s="14">
        <f>_xlfn.LET(_xlpm.p,R6425,_xlpm.q,T6425,LOG(_xlpm.p/_xlpm.q))</f>
        <v>2.651278013998144</v>
      </c>
      <c r="X6425" s="2"/>
    </row>
    <row r="6426" spans="1:24">
      <c r="A6426" s="1" t="str">
        <f>_xlfn.LET(_xlpm.sep," : ",CONCATENATE(O6426,_xlpm.sep,P6426))</f>
        <v>~ttery~ : [tɪ]</v>
      </c>
      <c r="B6426" s="1">
        <f>_xlfn.LET(_xlpm.d,$G6426,_xlpm.k,_xlfn.CONCAT(LEFT(TRIM(B$1),1),"*"),COUNTIF(_xlpm.d,_xlpm.k))</f>
        <v>0</v>
      </c>
      <c r="C6426" s="1">
        <f>_xlfn.LET(_xlpm.d,$G6426,_xlpm.k,_xlfn.CONCAT(LEFT(TRIM(C$1),1),"*"),COUNTIF(_xlpm.d,_xlpm.k))</f>
        <v>0</v>
      </c>
      <c r="D6426" s="1">
        <f>_xlfn.LET(_xlpm.d,$G6426,_xlpm.k,_xlfn.CONCAT(LEFT(TRIM(D$1),1),"*"),COUNTIF(_xlpm.d,_xlpm.k))</f>
        <v>0</v>
      </c>
      <c r="E6426" s="1">
        <f>LOG(F6426+1,10)</f>
        <v>0.30102999566398114</v>
      </c>
      <c r="F6426" s="7">
        <v>1</v>
      </c>
      <c r="G6426" s="9" t="s">
        <v>4870</v>
      </c>
      <c r="H6426" s="4">
        <f>F6426/freq.sum.r6e</f>
        <v>4.9701789264413521E-5</v>
      </c>
      <c r="I6426" s="1" t="str">
        <f>_xlfn.LET(_xlpm.sep,":",_xlpm.w,$G6426,LEFT(_xlpm.w,FIND(_xlpm.sep,_xlpm.w)-1))</f>
        <v>tɪ</v>
      </c>
      <c r="J6426" s="1" t="str">
        <f>_xlfn.LET(_xlpm.sep,":",_xlpm.w,$G6426,RIGHT(_xlpm.w,LEN(_xlpm.w)-FIND(_xlpm.sep,_xlpm.w)))</f>
        <v>ttery</v>
      </c>
      <c r="K6426" s="10">
        <f>_xlfn.LET(_xlpm.w,I6426,LEN(_xlpm.w))</f>
        <v>2</v>
      </c>
      <c r="L6426" s="10">
        <f>_xlfn.LET(_xlpm.w,J6426,LEN(_xlpm.w))</f>
        <v>5</v>
      </c>
      <c r="M6426" s="10">
        <f>_xlfn.LET(_xlpm.a,K6426,_xlpm.b,L6426,MAX(_xlpm.a,_xlpm.b))</f>
        <v>5</v>
      </c>
      <c r="N6426" s="10">
        <f>_xlfn.LET(_xlpm.d,(K6426,L6426),MAX(_xlpm.d)-MIN(_xlpm.d))</f>
        <v>3</v>
      </c>
      <c r="O6426" s="1" t="str">
        <f>_xlfn.LET(_xlpm.sep,":",_xlpm.w,$G6426,_xlfn.CONCAT("~",RIGHT(_xlpm.w,LEN(_xlpm.w)-FIND(_xlpm.sep,_xlpm.w)),"~"))</f>
        <v>~ttery~</v>
      </c>
      <c r="P6426" s="1" t="str">
        <f>_xlfn.LET(_xlpm.sep,":",_xlpm.w,$G6426,_xlfn.CONCAT("[",LEFT(_xlpm.w,FIND(_xlpm.sep,_xlpm.w)-1),"]"))</f>
        <v>[tɪ]</v>
      </c>
      <c r="Q6426" s="14" cm="1">
        <f t="array" ref="Q6426">SUM(_xlfn._xlws.FILTER($H$2:$H$7111,_xlfn.MAP($O$2:$O$7111,_xlfn.LAMBDA(_xlpm.x,_xlpm.x=$O6426))))</f>
        <v>4.9701789264413521E-5</v>
      </c>
      <c r="R6426" s="14">
        <f>$H6426/Q6426</f>
        <v>1</v>
      </c>
      <c r="S6426" s="14" cm="1">
        <f t="array" ref="S6426">SUM(_xlfn._xlws.FILTER($H$2:$H$7111,_xlfn.MAP($P$2:$P$7111,_xlfn.LAMBDA(_xlpm.x,_xlpm.x=$P6426))))</f>
        <v>2.2266401590457251E-2</v>
      </c>
      <c r="T6426" s="14">
        <f>$H6426/S6426</f>
        <v>2.2321428571428579E-3</v>
      </c>
      <c r="U6426" s="14">
        <f>_xlfn.LET(_xlpm.freq,F6426,_xlpm.size,M6426+1,_xlpm.F,V6426,LOG(1+_xlpm.freq)*LOG(1+_xlpm.size)*_xlpm.F)</f>
        <v>1.133184228601919E-3</v>
      </c>
      <c r="V6426" s="14">
        <f>_xlfn.LET(_xlpm.a,T6426,_xlpm.b,R6426,2*_xlpm.a*_xlpm.b/(_xlpm.a+_xlpm.b))</f>
        <v>4.4543429844098011E-3</v>
      </c>
      <c r="W6426" s="14">
        <f>_xlfn.LET(_xlpm.p,R6426,_xlpm.q,T6426,LOG(_xlpm.p/_xlpm.q))</f>
        <v>2.651278013998144</v>
      </c>
      <c r="X6426" s="2"/>
    </row>
    <row r="6427" spans="1:24">
      <c r="A6427" s="1" t="str">
        <f>_xlfn.LET(_xlpm.sep," : ",CONCATENATE(O6427,_xlpm.sep,P6427))</f>
        <v>~tti'r~ : [tɪ]</v>
      </c>
      <c r="B6427" s="1">
        <f>_xlfn.LET(_xlpm.d,$G6427,_xlpm.k,_xlfn.CONCAT(LEFT(TRIM(B$1),1),"*"),COUNTIF(_xlpm.d,_xlpm.k))</f>
        <v>0</v>
      </c>
      <c r="C6427" s="1">
        <f>_xlfn.LET(_xlpm.d,$G6427,_xlpm.k,_xlfn.CONCAT(LEFT(TRIM(C$1),1),"*"),COUNTIF(_xlpm.d,_xlpm.k))</f>
        <v>0</v>
      </c>
      <c r="D6427" s="1">
        <f>_xlfn.LET(_xlpm.d,$G6427,_xlpm.k,_xlfn.CONCAT(LEFT(TRIM(D$1),1),"*"),COUNTIF(_xlpm.d,_xlpm.k))</f>
        <v>0</v>
      </c>
      <c r="E6427" s="1">
        <f>LOG(F6427+1,10)</f>
        <v>0.30102999566398114</v>
      </c>
      <c r="F6427" s="7">
        <v>1</v>
      </c>
      <c r="G6427" s="9" t="s">
        <v>4873</v>
      </c>
      <c r="H6427" s="4">
        <f>F6427/freq.sum.r6e</f>
        <v>4.9701789264413521E-5</v>
      </c>
      <c r="I6427" s="4" t="str">
        <f>_xlfn.LET(_xlpm.sep,":",_xlpm.w,$G6427,LEFT(_xlpm.w,FIND(_xlpm.sep,_xlpm.w)-1))</f>
        <v>tɪ</v>
      </c>
      <c r="J6427" s="4" t="str">
        <f>_xlfn.LET(_xlpm.sep,":",_xlpm.w,$G6427,RIGHT(_xlpm.w,LEN(_xlpm.w)-FIND(_xlpm.sep,_xlpm.w)))</f>
        <v>tti'r</v>
      </c>
      <c r="K6427" s="10">
        <f>_xlfn.LET(_xlpm.w,I6427,LEN(_xlpm.w))</f>
        <v>2</v>
      </c>
      <c r="L6427" s="10">
        <f>_xlfn.LET(_xlpm.w,J6427,LEN(_xlpm.w))</f>
        <v>5</v>
      </c>
      <c r="M6427" s="10">
        <f>_xlfn.LET(_xlpm.a,K6427,_xlpm.b,L6427,MAX(_xlpm.a,_xlpm.b))</f>
        <v>5</v>
      </c>
      <c r="N6427" s="10">
        <f>_xlfn.LET(_xlpm.d,(K6427,L6427),MAX(_xlpm.d)-MIN(_xlpm.d))</f>
        <v>3</v>
      </c>
      <c r="O6427" s="1" t="str">
        <f>_xlfn.LET(_xlpm.sep,":",_xlpm.w,$G6427,_xlfn.CONCAT("~",RIGHT(_xlpm.w,LEN(_xlpm.w)-FIND(_xlpm.sep,_xlpm.w)),"~"))</f>
        <v>~tti'r~</v>
      </c>
      <c r="P6427" s="1" t="str">
        <f>_xlfn.LET(_xlpm.sep,":",_xlpm.w,$G6427,_xlfn.CONCAT("[",LEFT(_xlpm.w,FIND(_xlpm.sep,_xlpm.w)-1),"]"))</f>
        <v>[tɪ]</v>
      </c>
      <c r="Q6427" s="14" cm="1">
        <f t="array" ref="Q6427">SUM(_xlfn._xlws.FILTER($H$2:$H$7109,_xlfn.MAP($O$2:$O$7109,_xlfn.LAMBDA(_xlpm.x,_xlpm.x=$O6427))))</f>
        <v>4.9701789264413521E-5</v>
      </c>
      <c r="R6427" s="14">
        <f>$H6427/Q6427</f>
        <v>1</v>
      </c>
      <c r="S6427" s="14" cm="1">
        <f t="array" ref="S6427">SUM(_xlfn._xlws.FILTER($H$2:$H$7109,_xlfn.MAP($P$2:$P$7109,_xlfn.LAMBDA(_xlpm.x,_xlpm.x=$P6427))))</f>
        <v>2.2266401590457251E-2</v>
      </c>
      <c r="T6427" s="14">
        <f>$H6427/S6427</f>
        <v>2.2321428571428579E-3</v>
      </c>
      <c r="U6427" s="14">
        <f>_xlfn.LET(_xlpm.freq,F6427,_xlpm.size,M6427+1,_xlpm.F,V6427,LOG(1+_xlpm.freq)*LOG(1+_xlpm.size)*_xlpm.F)</f>
        <v>1.133184228601919E-3</v>
      </c>
      <c r="V6427" s="14">
        <f>_xlfn.LET(_xlpm.a,T6427,_xlpm.b,R6427,2*_xlpm.a*_xlpm.b/(_xlpm.a+_xlpm.b))</f>
        <v>4.4543429844098011E-3</v>
      </c>
      <c r="W6427" s="14">
        <f>_xlfn.LET(_xlpm.p,R6427,_xlpm.q,T6427,LOG(_xlpm.p/_xlpm.q))</f>
        <v>2.651278013998144</v>
      </c>
      <c r="X6427" s="2"/>
    </row>
    <row r="6428" spans="1:24">
      <c r="A6428" s="1" t="str">
        <f>_xlfn.LET(_xlpm.sep," : ",CONCATENATE(O6428,_xlpm.sep,P6428))</f>
        <v>~ttiry~ : [tɪ]</v>
      </c>
      <c r="B6428" s="1">
        <f>_xlfn.LET(_xlpm.d,$G6428,_xlpm.k,_xlfn.CONCAT(LEFT(TRIM(B$1),1),"*"),COUNTIF(_xlpm.d,_xlpm.k))</f>
        <v>0</v>
      </c>
      <c r="C6428" s="1">
        <f>_xlfn.LET(_xlpm.d,$G6428,_xlpm.k,_xlfn.CONCAT(LEFT(TRIM(C$1),1),"*"),COUNTIF(_xlpm.d,_xlpm.k))</f>
        <v>0</v>
      </c>
      <c r="D6428" s="1">
        <f>_xlfn.LET(_xlpm.d,$G6428,_xlpm.k,_xlfn.CONCAT(LEFT(TRIM(D$1),1),"*"),COUNTIF(_xlpm.d,_xlpm.k))</f>
        <v>0</v>
      </c>
      <c r="E6428" s="1">
        <f>LOG(F6428+1,10)</f>
        <v>0.30102999566398114</v>
      </c>
      <c r="F6428" s="7">
        <v>1</v>
      </c>
      <c r="G6428" s="9" t="s">
        <v>4878</v>
      </c>
      <c r="H6428" s="4">
        <f>F6428/freq.sum.r6e</f>
        <v>4.9701789264413521E-5</v>
      </c>
      <c r="I6428" s="1" t="str">
        <f>_xlfn.LET(_xlpm.sep,":",_xlpm.w,$G6428,LEFT(_xlpm.w,FIND(_xlpm.sep,_xlpm.w)-1))</f>
        <v>tɪ</v>
      </c>
      <c r="J6428" s="1" t="str">
        <f>_xlfn.LET(_xlpm.sep,":",_xlpm.w,$G6428,RIGHT(_xlpm.w,LEN(_xlpm.w)-FIND(_xlpm.sep,_xlpm.w)))</f>
        <v>ttiry</v>
      </c>
      <c r="K6428" s="10">
        <f>_xlfn.LET(_xlpm.w,I6428,LEN(_xlpm.w))</f>
        <v>2</v>
      </c>
      <c r="L6428" s="10">
        <f>_xlfn.LET(_xlpm.w,J6428,LEN(_xlpm.w))</f>
        <v>5</v>
      </c>
      <c r="M6428" s="10">
        <f>_xlfn.LET(_xlpm.a,K6428,_xlpm.b,L6428,MAX(_xlpm.a,_xlpm.b))</f>
        <v>5</v>
      </c>
      <c r="N6428" s="10">
        <f>_xlfn.LET(_xlpm.d,(K6428,L6428),MAX(_xlpm.d)-MIN(_xlpm.d))</f>
        <v>3</v>
      </c>
      <c r="O6428" s="1" t="str">
        <f>_xlfn.LET(_xlpm.sep,":",_xlpm.w,$G6428,_xlfn.CONCAT("~",RIGHT(_xlpm.w,LEN(_xlpm.w)-FIND(_xlpm.sep,_xlpm.w)),"~"))</f>
        <v>~ttiry~</v>
      </c>
      <c r="P6428" s="1" t="str">
        <f>_xlfn.LET(_xlpm.sep,":",_xlpm.w,$G6428,_xlfn.CONCAT("[",LEFT(_xlpm.w,FIND(_xlpm.sep,_xlpm.w)-1),"]"))</f>
        <v>[tɪ]</v>
      </c>
      <c r="Q6428" s="14" cm="1">
        <f t="array" ref="Q6428">SUM(_xlfn._xlws.FILTER($H$2:$H$7117,_xlfn.MAP($O$2:$O$7117,_xlfn.LAMBDA(_xlpm.x,_xlpm.x=$O6428))))</f>
        <v>4.9701789264413521E-5</v>
      </c>
      <c r="R6428" s="14">
        <f>$H6428/Q6428</f>
        <v>1</v>
      </c>
      <c r="S6428" s="14" cm="1">
        <f t="array" ref="S6428">SUM(_xlfn._xlws.FILTER($H$2:$H$7117,_xlfn.MAP($P$2:$P$7117,_xlfn.LAMBDA(_xlpm.x,_xlpm.x=$P6428))))</f>
        <v>2.2266401590457251E-2</v>
      </c>
      <c r="T6428" s="14">
        <f>$H6428/S6428</f>
        <v>2.2321428571428579E-3</v>
      </c>
      <c r="U6428" s="14">
        <f>_xlfn.LET(_xlpm.freq,F6428,_xlpm.size,M6428+1,_xlpm.F,V6428,LOG(1+_xlpm.freq)*LOG(1+_xlpm.size)*_xlpm.F)</f>
        <v>1.133184228601919E-3</v>
      </c>
      <c r="V6428" s="14">
        <f>_xlfn.LET(_xlpm.a,T6428,_xlpm.b,R6428,2*_xlpm.a*_xlpm.b/(_xlpm.a+_xlpm.b))</f>
        <v>4.4543429844098011E-3</v>
      </c>
      <c r="W6428" s="14">
        <f>_xlfn.LET(_xlpm.p,R6428,_xlpm.q,T6428,LOG(_xlpm.p/_xlpm.q))</f>
        <v>2.651278013998144</v>
      </c>
      <c r="X6428" s="2"/>
    </row>
    <row r="6429" spans="1:24">
      <c r="A6429" s="1" t="str">
        <f>_xlfn.LET(_xlpm.sep," : ",CONCATENATE(O6429,_xlpm.sep,P6429))</f>
        <v>~tty'r~ : [tɪ]</v>
      </c>
      <c r="B6429" s="1">
        <f>_xlfn.LET(_xlpm.d,$G6429,_xlpm.k,_xlfn.CONCAT(LEFT(TRIM(B$1),1),"*"),COUNTIF(_xlpm.d,_xlpm.k))</f>
        <v>0</v>
      </c>
      <c r="C6429" s="1">
        <f>_xlfn.LET(_xlpm.d,$G6429,_xlpm.k,_xlfn.CONCAT(LEFT(TRIM(C$1),1),"*"),COUNTIF(_xlpm.d,_xlpm.k))</f>
        <v>0</v>
      </c>
      <c r="D6429" s="1">
        <f>_xlfn.LET(_xlpm.d,$G6429,_xlpm.k,_xlfn.CONCAT(LEFT(TRIM(D$1),1),"*"),COUNTIF(_xlpm.d,_xlpm.k))</f>
        <v>0</v>
      </c>
      <c r="E6429" s="1">
        <f>LOG(F6429+1,10)</f>
        <v>0.30102999566398114</v>
      </c>
      <c r="F6429" s="7">
        <v>1</v>
      </c>
      <c r="G6429" s="9" t="s">
        <v>4887</v>
      </c>
      <c r="H6429" s="4">
        <f>F6429/freq.sum.r6e</f>
        <v>4.9701789264413521E-5</v>
      </c>
      <c r="I6429" s="1" t="str">
        <f>_xlfn.LET(_xlpm.sep,":",_xlpm.w,$G6429,LEFT(_xlpm.w,FIND(_xlpm.sep,_xlpm.w)-1))</f>
        <v>tɪ</v>
      </c>
      <c r="J6429" s="1" t="str">
        <f>_xlfn.LET(_xlpm.sep,":",_xlpm.w,$G6429,RIGHT(_xlpm.w,LEN(_xlpm.w)-FIND(_xlpm.sep,_xlpm.w)))</f>
        <v>tty'r</v>
      </c>
      <c r="K6429" s="10">
        <f>_xlfn.LET(_xlpm.w,I6429,LEN(_xlpm.w))</f>
        <v>2</v>
      </c>
      <c r="L6429" s="10">
        <f>_xlfn.LET(_xlpm.w,J6429,LEN(_xlpm.w))</f>
        <v>5</v>
      </c>
      <c r="M6429" s="10">
        <f>_xlfn.LET(_xlpm.a,K6429,_xlpm.b,L6429,MAX(_xlpm.a,_xlpm.b))</f>
        <v>5</v>
      </c>
      <c r="N6429" s="10">
        <f>_xlfn.LET(_xlpm.d,(K6429,L6429),MAX(_xlpm.d)-MIN(_xlpm.d))</f>
        <v>3</v>
      </c>
      <c r="O6429" s="1" t="str">
        <f>_xlfn.LET(_xlpm.sep,":",_xlpm.w,$G6429,_xlfn.CONCAT("~",RIGHT(_xlpm.w,LEN(_xlpm.w)-FIND(_xlpm.sep,_xlpm.w)),"~"))</f>
        <v>~tty'r~</v>
      </c>
      <c r="P6429" s="1" t="str">
        <f>_xlfn.LET(_xlpm.sep,":",_xlpm.w,$G6429,_xlfn.CONCAT("[",LEFT(_xlpm.w,FIND(_xlpm.sep,_xlpm.w)-1),"]"))</f>
        <v>[tɪ]</v>
      </c>
      <c r="Q6429" s="14" cm="1">
        <f t="array" ref="Q6429">SUM(_xlfn._xlws.FILTER($H$2:$H$7117,_xlfn.MAP($O$2:$O$7117,_xlfn.LAMBDA(_xlpm.x,_xlpm.x=$O6429))))</f>
        <v>4.9701789264413521E-5</v>
      </c>
      <c r="R6429" s="14">
        <f>$H6429/Q6429</f>
        <v>1</v>
      </c>
      <c r="S6429" s="14" cm="1">
        <f t="array" ref="S6429">SUM(_xlfn._xlws.FILTER($H$2:$H$7117,_xlfn.MAP($P$2:$P$7117,_xlfn.LAMBDA(_xlpm.x,_xlpm.x=$P6429))))</f>
        <v>2.2266401590457251E-2</v>
      </c>
      <c r="T6429" s="14">
        <f>$H6429/S6429</f>
        <v>2.2321428571428579E-3</v>
      </c>
      <c r="U6429" s="14">
        <f>_xlfn.LET(_xlpm.freq,F6429,_xlpm.size,M6429+1,_xlpm.F,V6429,LOG(1+_xlpm.freq)*LOG(1+_xlpm.size)*_xlpm.F)</f>
        <v>1.133184228601919E-3</v>
      </c>
      <c r="V6429" s="14">
        <f>_xlfn.LET(_xlpm.a,T6429,_xlpm.b,R6429,2*_xlpm.a*_xlpm.b/(_xlpm.a+_xlpm.b))</f>
        <v>4.4543429844098011E-3</v>
      </c>
      <c r="W6429" s="14">
        <f>_xlfn.LET(_xlpm.p,R6429,_xlpm.q,T6429,LOG(_xlpm.p/_xlpm.q))</f>
        <v>2.651278013998144</v>
      </c>
      <c r="X6429" s="2"/>
    </row>
    <row r="6430" spans="1:24">
      <c r="A6430" s="1" t="str">
        <f>_xlfn.LET(_xlpm.sep," : ",CONCATENATE(O6430,_xlpm.sep,P6430))</f>
        <v>~ttyry~ : [tɪ]</v>
      </c>
      <c r="B6430" s="1">
        <f>_xlfn.LET(_xlpm.d,$G6430,_xlpm.k,_xlfn.CONCAT(LEFT(TRIM(B$1),1),"*"),COUNTIF(_xlpm.d,_xlpm.k))</f>
        <v>0</v>
      </c>
      <c r="C6430" s="1">
        <f>_xlfn.LET(_xlpm.d,$G6430,_xlpm.k,_xlfn.CONCAT(LEFT(TRIM(C$1),1),"*"),COUNTIF(_xlpm.d,_xlpm.k))</f>
        <v>0</v>
      </c>
      <c r="D6430" s="1">
        <f>_xlfn.LET(_xlpm.d,$G6430,_xlpm.k,_xlfn.CONCAT(LEFT(TRIM(D$1),1),"*"),COUNTIF(_xlpm.d,_xlpm.k))</f>
        <v>0</v>
      </c>
      <c r="E6430" s="1">
        <f>LOG(F6430+1,10)</f>
        <v>0.30102999566398114</v>
      </c>
      <c r="F6430" s="7">
        <v>1</v>
      </c>
      <c r="G6430" s="9" t="s">
        <v>4892</v>
      </c>
      <c r="H6430" s="4">
        <f>F6430/freq.sum.r6e</f>
        <v>4.9701789264413521E-5</v>
      </c>
      <c r="I6430" s="1" t="str">
        <f>_xlfn.LET(_xlpm.sep,":",_xlpm.w,$G6430,LEFT(_xlpm.w,FIND(_xlpm.sep,_xlpm.w)-1))</f>
        <v>tɪ</v>
      </c>
      <c r="J6430" s="1" t="str">
        <f>_xlfn.LET(_xlpm.sep,":",_xlpm.w,$G6430,RIGHT(_xlpm.w,LEN(_xlpm.w)-FIND(_xlpm.sep,_xlpm.w)))</f>
        <v>ttyry</v>
      </c>
      <c r="K6430" s="10">
        <f>_xlfn.LET(_xlpm.w,I6430,LEN(_xlpm.w))</f>
        <v>2</v>
      </c>
      <c r="L6430" s="10">
        <f>_xlfn.LET(_xlpm.w,J6430,LEN(_xlpm.w))</f>
        <v>5</v>
      </c>
      <c r="M6430" s="10">
        <f>_xlfn.LET(_xlpm.a,K6430,_xlpm.b,L6430,MAX(_xlpm.a,_xlpm.b))</f>
        <v>5</v>
      </c>
      <c r="N6430" s="10">
        <f>_xlfn.LET(_xlpm.d,(K6430,L6430),MAX(_xlpm.d)-MIN(_xlpm.d))</f>
        <v>3</v>
      </c>
      <c r="O6430" s="1" t="str">
        <f>_xlfn.LET(_xlpm.sep,":",_xlpm.w,$G6430,_xlfn.CONCAT("~",RIGHT(_xlpm.w,LEN(_xlpm.w)-FIND(_xlpm.sep,_xlpm.w)),"~"))</f>
        <v>~ttyry~</v>
      </c>
      <c r="P6430" s="1" t="str">
        <f>_xlfn.LET(_xlpm.sep,":",_xlpm.w,$G6430,_xlfn.CONCAT("[",LEFT(_xlpm.w,FIND(_xlpm.sep,_xlpm.w)-1),"]"))</f>
        <v>[tɪ]</v>
      </c>
      <c r="Q6430" s="14" cm="1">
        <f t="array" ref="Q6430">SUM(_xlfn._xlws.FILTER($H$2:$H$7111,_xlfn.MAP($O$2:$O$7111,_xlfn.LAMBDA(_xlpm.x,_xlpm.x=$O6430))))</f>
        <v>4.9701789264413521E-5</v>
      </c>
      <c r="R6430" s="14">
        <f>$H6430/Q6430</f>
        <v>1</v>
      </c>
      <c r="S6430" s="14" cm="1">
        <f t="array" ref="S6430">SUM(_xlfn._xlws.FILTER($H$2:$H$7111,_xlfn.MAP($P$2:$P$7111,_xlfn.LAMBDA(_xlpm.x,_xlpm.x=$P6430))))</f>
        <v>2.2266401590457251E-2</v>
      </c>
      <c r="T6430" s="14">
        <f>$H6430/S6430</f>
        <v>2.2321428571428579E-3</v>
      </c>
      <c r="U6430" s="14">
        <f>_xlfn.LET(_xlpm.freq,F6430,_xlpm.size,M6430+1,_xlpm.F,V6430,LOG(1+_xlpm.freq)*LOG(1+_xlpm.size)*_xlpm.F)</f>
        <v>1.133184228601919E-3</v>
      </c>
      <c r="V6430" s="14">
        <f>_xlfn.LET(_xlpm.a,T6430,_xlpm.b,R6430,2*_xlpm.a*_xlpm.b/(_xlpm.a+_xlpm.b))</f>
        <v>4.4543429844098011E-3</v>
      </c>
      <c r="W6430" s="14">
        <f>_xlfn.LET(_xlpm.p,R6430,_xlpm.q,T6430,LOG(_xlpm.p/_xlpm.q))</f>
        <v>2.651278013998144</v>
      </c>
      <c r="X6430" s="2"/>
    </row>
    <row r="6431" spans="1:24">
      <c r="A6431" s="1" t="str">
        <f>_xlfn.LET(_xlpm.sep," : ",CONCATENATE(O6431,_xlpm.sep,P6431))</f>
        <v>~reiry~ : [ɹɪ]</v>
      </c>
      <c r="B6431" s="1">
        <f>_xlfn.LET(_xlpm.d,$G6431,_xlpm.k,_xlfn.CONCAT(LEFT(TRIM(B$1),1),"*"),COUNTIF(_xlpm.d,_xlpm.k))</f>
        <v>1</v>
      </c>
      <c r="C6431" s="1">
        <f>_xlfn.LET(_xlpm.d,$G6431,_xlpm.k,_xlfn.CONCAT(LEFT(TRIM(C$1),1),"*"),COUNTIF(_xlpm.d,_xlpm.k))</f>
        <v>0</v>
      </c>
      <c r="D6431" s="1">
        <f>_xlfn.LET(_xlpm.d,$G6431,_xlpm.k,_xlfn.CONCAT(LEFT(TRIM(D$1),1),"*"),COUNTIF(_xlpm.d,_xlpm.k))</f>
        <v>0</v>
      </c>
      <c r="E6431" s="1">
        <f>LOG(F6431+1,10)</f>
        <v>0.30102999566398114</v>
      </c>
      <c r="F6431" s="7">
        <v>1</v>
      </c>
      <c r="G6431" s="9" t="s">
        <v>6672</v>
      </c>
      <c r="H6431" s="4">
        <f>F6431/freq.sum.r6e</f>
        <v>4.9701789264413521E-5</v>
      </c>
      <c r="I6431" s="1" t="str">
        <f>_xlfn.LET(_xlpm.sep,":",_xlpm.w,$G6431,LEFT(_xlpm.w,FIND(_xlpm.sep,_xlpm.w)-1))</f>
        <v>ɹɪ</v>
      </c>
      <c r="J6431" s="1" t="str">
        <f>_xlfn.LET(_xlpm.sep,":",_xlpm.w,$G6431,RIGHT(_xlpm.w,LEN(_xlpm.w)-FIND(_xlpm.sep,_xlpm.w)))</f>
        <v>reiry</v>
      </c>
      <c r="K6431" s="10">
        <f>_xlfn.LET(_xlpm.w,I6431,LEN(_xlpm.w))</f>
        <v>2</v>
      </c>
      <c r="L6431" s="10">
        <f>_xlfn.LET(_xlpm.w,J6431,LEN(_xlpm.w))</f>
        <v>5</v>
      </c>
      <c r="M6431" s="10">
        <f>_xlfn.LET(_xlpm.a,K6431,_xlpm.b,L6431,MAX(_xlpm.a,_xlpm.b))</f>
        <v>5</v>
      </c>
      <c r="N6431" s="10">
        <f>_xlfn.LET(_xlpm.d,(K6431,L6431),MAX(_xlpm.d)-MIN(_xlpm.d))</f>
        <v>3</v>
      </c>
      <c r="O6431" s="1" t="str">
        <f>_xlfn.LET(_xlpm.sep,":",_xlpm.w,$G6431,_xlfn.CONCAT("~",RIGHT(_xlpm.w,LEN(_xlpm.w)-FIND(_xlpm.sep,_xlpm.w)),"~"))</f>
        <v>~reiry~</v>
      </c>
      <c r="P6431" s="1" t="str">
        <f>_xlfn.LET(_xlpm.sep,":",_xlpm.w,$G6431,_xlfn.CONCAT("[",LEFT(_xlpm.w,FIND(_xlpm.sep,_xlpm.w)-1),"]"))</f>
        <v>[ɹɪ]</v>
      </c>
      <c r="Q6431" s="14" cm="1">
        <f t="array" ref="Q6431">SUM(_xlfn._xlws.FILTER($H$2:$H$7117,_xlfn.MAP($O$2:$O$7117,_xlfn.LAMBDA(_xlpm.x,_xlpm.x=$O6431))))</f>
        <v>4.9701789264413521E-5</v>
      </c>
      <c r="R6431" s="14">
        <f>$H6431/Q6431</f>
        <v>1</v>
      </c>
      <c r="S6431" s="14" cm="1">
        <f t="array" ref="S6431">SUM(_xlfn._xlws.FILTER($H$2:$H$7117,_xlfn.MAP($P$2:$P$7117,_xlfn.LAMBDA(_xlpm.x,_xlpm.x=$P6431))))</f>
        <v>2.2266401590457251E-2</v>
      </c>
      <c r="T6431" s="14">
        <f>$H6431/S6431</f>
        <v>2.2321428571428579E-3</v>
      </c>
      <c r="U6431" s="14">
        <f>_xlfn.LET(_xlpm.freq,F6431,_xlpm.size,M6431+1,_xlpm.F,V6431,LOG(1+_xlpm.freq)*LOG(1+_xlpm.size)*_xlpm.F)</f>
        <v>1.133184228601919E-3</v>
      </c>
      <c r="V6431" s="14">
        <f>_xlfn.LET(_xlpm.a,T6431,_xlpm.b,R6431,2*_xlpm.a*_xlpm.b/(_xlpm.a+_xlpm.b))</f>
        <v>4.4543429844098011E-3</v>
      </c>
      <c r="W6431" s="14">
        <f>_xlfn.LET(_xlpm.p,R6431,_xlpm.q,T6431,LOG(_xlpm.p/_xlpm.q))</f>
        <v>2.651278013998144</v>
      </c>
      <c r="X6431" s="2"/>
    </row>
    <row r="6432" spans="1:24">
      <c r="A6432" s="1" t="str">
        <f>_xlfn.LET(_xlpm.sep," : ",CONCATENATE(O6432,_xlpm.sep,P6432))</f>
        <v>~rie'r~ : [ɹɪ]</v>
      </c>
      <c r="B6432" s="1">
        <f>_xlfn.LET(_xlpm.d,$G6432,_xlpm.k,_xlfn.CONCAT(LEFT(TRIM(B$1),1),"*"),COUNTIF(_xlpm.d,_xlpm.k))</f>
        <v>1</v>
      </c>
      <c r="C6432" s="1">
        <f>_xlfn.LET(_xlpm.d,$G6432,_xlpm.k,_xlfn.CONCAT(LEFT(TRIM(C$1),1),"*"),COUNTIF(_xlpm.d,_xlpm.k))</f>
        <v>0</v>
      </c>
      <c r="D6432" s="1">
        <f>_xlfn.LET(_xlpm.d,$G6432,_xlpm.k,_xlfn.CONCAT(LEFT(TRIM(D$1),1),"*"),COUNTIF(_xlpm.d,_xlpm.k))</f>
        <v>0</v>
      </c>
      <c r="E6432" s="1">
        <f>LOG(F6432+1,10)</f>
        <v>0.30102999566398114</v>
      </c>
      <c r="F6432" s="7">
        <v>1</v>
      </c>
      <c r="G6432" s="9" t="s">
        <v>6685</v>
      </c>
      <c r="H6432" s="4">
        <f>F6432/freq.sum.r6e</f>
        <v>4.9701789264413521E-5</v>
      </c>
      <c r="I6432" s="1" t="str">
        <f>_xlfn.LET(_xlpm.sep,":",_xlpm.w,$G6432,LEFT(_xlpm.w,FIND(_xlpm.sep,_xlpm.w)-1))</f>
        <v>ɹɪ</v>
      </c>
      <c r="J6432" s="1" t="str">
        <f>_xlfn.LET(_xlpm.sep,":",_xlpm.w,$G6432,RIGHT(_xlpm.w,LEN(_xlpm.w)-FIND(_xlpm.sep,_xlpm.w)))</f>
        <v>rie'r</v>
      </c>
      <c r="K6432" s="10">
        <f>_xlfn.LET(_xlpm.w,I6432,LEN(_xlpm.w))</f>
        <v>2</v>
      </c>
      <c r="L6432" s="10">
        <f>_xlfn.LET(_xlpm.w,J6432,LEN(_xlpm.w))</f>
        <v>5</v>
      </c>
      <c r="M6432" s="10">
        <f>_xlfn.LET(_xlpm.a,K6432,_xlpm.b,L6432,MAX(_xlpm.a,_xlpm.b))</f>
        <v>5</v>
      </c>
      <c r="N6432" s="10">
        <f>_xlfn.LET(_xlpm.d,(K6432,L6432),MAX(_xlpm.d)-MIN(_xlpm.d))</f>
        <v>3</v>
      </c>
      <c r="O6432" s="1" t="str">
        <f>_xlfn.LET(_xlpm.sep,":",_xlpm.w,$G6432,_xlfn.CONCAT("~",RIGHT(_xlpm.w,LEN(_xlpm.w)-FIND(_xlpm.sep,_xlpm.w)),"~"))</f>
        <v>~rie'r~</v>
      </c>
      <c r="P6432" s="1" t="str">
        <f>_xlfn.LET(_xlpm.sep,":",_xlpm.w,$G6432,_xlfn.CONCAT("[",LEFT(_xlpm.w,FIND(_xlpm.sep,_xlpm.w)-1),"]"))</f>
        <v>[ɹɪ]</v>
      </c>
      <c r="Q6432" s="14" cm="1">
        <f t="array" ref="Q6432">SUM(_xlfn._xlws.FILTER($H$2:$H$7117,_xlfn.MAP($O$2:$O$7117,_xlfn.LAMBDA(_xlpm.x,_xlpm.x=$O6432))))</f>
        <v>4.9701789264413521E-5</v>
      </c>
      <c r="R6432" s="14">
        <f>$H6432/Q6432</f>
        <v>1</v>
      </c>
      <c r="S6432" s="14" cm="1">
        <f t="array" ref="S6432">SUM(_xlfn._xlws.FILTER($H$2:$H$7117,_xlfn.MAP($P$2:$P$7117,_xlfn.LAMBDA(_xlpm.x,_xlpm.x=$P6432))))</f>
        <v>2.2266401590457251E-2</v>
      </c>
      <c r="T6432" s="14">
        <f>$H6432/S6432</f>
        <v>2.2321428571428579E-3</v>
      </c>
      <c r="U6432" s="14">
        <f>_xlfn.LET(_xlpm.freq,F6432,_xlpm.size,M6432+1,_xlpm.F,V6432,LOG(1+_xlpm.freq)*LOG(1+_xlpm.size)*_xlpm.F)</f>
        <v>1.133184228601919E-3</v>
      </c>
      <c r="V6432" s="14">
        <f>_xlfn.LET(_xlpm.a,T6432,_xlpm.b,R6432,2*_xlpm.a*_xlpm.b/(_xlpm.a+_xlpm.b))</f>
        <v>4.4543429844098011E-3</v>
      </c>
      <c r="W6432" s="14">
        <f>_xlfn.LET(_xlpm.p,R6432,_xlpm.q,T6432,LOG(_xlpm.p/_xlpm.q))</f>
        <v>2.651278013998144</v>
      </c>
      <c r="X6432" s="2"/>
    </row>
    <row r="6433" spans="1:24">
      <c r="A6433" s="1" t="str">
        <f>_xlfn.LET(_xlpm.sep," : ",CONCATENATE(O6433,_xlpm.sep,P6433))</f>
        <v>~riery~ : [ɹɪ]</v>
      </c>
      <c r="B6433" s="1">
        <f>_xlfn.LET(_xlpm.d,$G6433,_xlpm.k,_xlfn.CONCAT(LEFT(TRIM(B$1),1),"*"),COUNTIF(_xlpm.d,_xlpm.k))</f>
        <v>1</v>
      </c>
      <c r="C6433" s="1">
        <f>_xlfn.LET(_xlpm.d,$G6433,_xlpm.k,_xlfn.CONCAT(LEFT(TRIM(C$1),1),"*"),COUNTIF(_xlpm.d,_xlpm.k))</f>
        <v>0</v>
      </c>
      <c r="D6433" s="1">
        <f>_xlfn.LET(_xlpm.d,$G6433,_xlpm.k,_xlfn.CONCAT(LEFT(TRIM(D$1),1),"*"),COUNTIF(_xlpm.d,_xlpm.k))</f>
        <v>0</v>
      </c>
      <c r="E6433" s="1">
        <f>LOG(F6433+1,10)</f>
        <v>0.30102999566398114</v>
      </c>
      <c r="F6433" s="7">
        <v>1</v>
      </c>
      <c r="G6433" s="9" t="s">
        <v>6690</v>
      </c>
      <c r="H6433" s="4">
        <f>F6433/freq.sum.r6e</f>
        <v>4.9701789264413521E-5</v>
      </c>
      <c r="I6433" s="4" t="str">
        <f>_xlfn.LET(_xlpm.sep,":",_xlpm.w,$G6433,LEFT(_xlpm.w,FIND(_xlpm.sep,_xlpm.w)-1))</f>
        <v>ɹɪ</v>
      </c>
      <c r="J6433" s="4" t="str">
        <f>_xlfn.LET(_xlpm.sep,":",_xlpm.w,$G6433,RIGHT(_xlpm.w,LEN(_xlpm.w)-FIND(_xlpm.sep,_xlpm.w)))</f>
        <v>riery</v>
      </c>
      <c r="K6433" s="10">
        <f>_xlfn.LET(_xlpm.w,I6433,LEN(_xlpm.w))</f>
        <v>2</v>
      </c>
      <c r="L6433" s="10">
        <f>_xlfn.LET(_xlpm.w,J6433,LEN(_xlpm.w))</f>
        <v>5</v>
      </c>
      <c r="M6433" s="10">
        <f>_xlfn.LET(_xlpm.a,K6433,_xlpm.b,L6433,MAX(_xlpm.a,_xlpm.b))</f>
        <v>5</v>
      </c>
      <c r="N6433" s="10">
        <f>_xlfn.LET(_xlpm.d,(K6433,L6433),MAX(_xlpm.d)-MIN(_xlpm.d))</f>
        <v>3</v>
      </c>
      <c r="O6433" s="1" t="str">
        <f>_xlfn.LET(_xlpm.sep,":",_xlpm.w,$G6433,_xlfn.CONCAT("~",RIGHT(_xlpm.w,LEN(_xlpm.w)-FIND(_xlpm.sep,_xlpm.w)),"~"))</f>
        <v>~riery~</v>
      </c>
      <c r="P6433" s="1" t="str">
        <f>_xlfn.LET(_xlpm.sep,":",_xlpm.w,$G6433,_xlfn.CONCAT("[",LEFT(_xlpm.w,FIND(_xlpm.sep,_xlpm.w)-1),"]"))</f>
        <v>[ɹɪ]</v>
      </c>
      <c r="Q6433" s="14" cm="1">
        <f t="array" ref="Q6433">SUM(_xlfn._xlws.FILTER($H$2:$H$7109,_xlfn.MAP($O$2:$O$7109,_xlfn.LAMBDA(_xlpm.x,_xlpm.x=$O6433))))</f>
        <v>4.9701789264413521E-5</v>
      </c>
      <c r="R6433" s="14">
        <f>$H6433/Q6433</f>
        <v>1</v>
      </c>
      <c r="S6433" s="14" cm="1">
        <f t="array" ref="S6433">SUM(_xlfn._xlws.FILTER($H$2:$H$7109,_xlfn.MAP($P$2:$P$7109,_xlfn.LAMBDA(_xlpm.x,_xlpm.x=$P6433))))</f>
        <v>2.2266401590457251E-2</v>
      </c>
      <c r="T6433" s="14">
        <f>$H6433/S6433</f>
        <v>2.2321428571428579E-3</v>
      </c>
      <c r="U6433" s="14">
        <f>_xlfn.LET(_xlpm.freq,F6433,_xlpm.size,M6433+1,_xlpm.F,V6433,LOG(1+_xlpm.freq)*LOG(1+_xlpm.size)*_xlpm.F)</f>
        <v>1.133184228601919E-3</v>
      </c>
      <c r="V6433" s="14">
        <f>_xlfn.LET(_xlpm.a,T6433,_xlpm.b,R6433,2*_xlpm.a*_xlpm.b/(_xlpm.a+_xlpm.b))</f>
        <v>4.4543429844098011E-3</v>
      </c>
      <c r="W6433" s="14">
        <f>_xlfn.LET(_xlpm.p,R6433,_xlpm.q,T6433,LOG(_xlpm.p/_xlpm.q))</f>
        <v>2.651278013998144</v>
      </c>
      <c r="X6433" s="2"/>
    </row>
    <row r="6434" spans="1:24">
      <c r="A6434" s="1" t="str">
        <f>_xlfn.LET(_xlpm.sep," : ",CONCATENATE(O6434,_xlpm.sep,P6434))</f>
        <v>~rre'r~ : [ɹɪ]</v>
      </c>
      <c r="B6434" s="1">
        <f>_xlfn.LET(_xlpm.d,$G6434,_xlpm.k,_xlfn.CONCAT(LEFT(TRIM(B$1),1),"*"),COUNTIF(_xlpm.d,_xlpm.k))</f>
        <v>1</v>
      </c>
      <c r="C6434" s="1">
        <f>_xlfn.LET(_xlpm.d,$G6434,_xlpm.k,_xlfn.CONCAT(LEFT(TRIM(C$1),1),"*"),COUNTIF(_xlpm.d,_xlpm.k))</f>
        <v>0</v>
      </c>
      <c r="D6434" s="1">
        <f>_xlfn.LET(_xlpm.d,$G6434,_xlpm.k,_xlfn.CONCAT(LEFT(TRIM(D$1),1),"*"),COUNTIF(_xlpm.d,_xlpm.k))</f>
        <v>0</v>
      </c>
      <c r="E6434" s="1">
        <f>LOG(F6434+1,10)</f>
        <v>0.30102999566398114</v>
      </c>
      <c r="F6434" s="7">
        <v>1</v>
      </c>
      <c r="G6434" s="9" t="s">
        <v>6721</v>
      </c>
      <c r="H6434" s="4">
        <f>F6434/freq.sum.r6e</f>
        <v>4.9701789264413521E-5</v>
      </c>
      <c r="I6434" s="1" t="str">
        <f>_xlfn.LET(_xlpm.sep,":",_xlpm.w,$G6434,LEFT(_xlpm.w,FIND(_xlpm.sep,_xlpm.w)-1))</f>
        <v>ɹɪ</v>
      </c>
      <c r="J6434" s="1" t="str">
        <f>_xlfn.LET(_xlpm.sep,":",_xlpm.w,$G6434,RIGHT(_xlpm.w,LEN(_xlpm.w)-FIND(_xlpm.sep,_xlpm.w)))</f>
        <v>rre'r</v>
      </c>
      <c r="K6434" s="10">
        <f>_xlfn.LET(_xlpm.w,I6434,LEN(_xlpm.w))</f>
        <v>2</v>
      </c>
      <c r="L6434" s="10">
        <f>_xlfn.LET(_xlpm.w,J6434,LEN(_xlpm.w))</f>
        <v>5</v>
      </c>
      <c r="M6434" s="10">
        <f>_xlfn.LET(_xlpm.a,K6434,_xlpm.b,L6434,MAX(_xlpm.a,_xlpm.b))</f>
        <v>5</v>
      </c>
      <c r="N6434" s="10">
        <f>_xlfn.LET(_xlpm.d,(K6434,L6434),MAX(_xlpm.d)-MIN(_xlpm.d))</f>
        <v>3</v>
      </c>
      <c r="O6434" s="1" t="str">
        <f>_xlfn.LET(_xlpm.sep,":",_xlpm.w,$G6434,_xlfn.CONCAT("~",RIGHT(_xlpm.w,LEN(_xlpm.w)-FIND(_xlpm.sep,_xlpm.w)),"~"))</f>
        <v>~rre'r~</v>
      </c>
      <c r="P6434" s="1" t="str">
        <f>_xlfn.LET(_xlpm.sep,":",_xlpm.w,$G6434,_xlfn.CONCAT("[",LEFT(_xlpm.w,FIND(_xlpm.sep,_xlpm.w)-1),"]"))</f>
        <v>[ɹɪ]</v>
      </c>
      <c r="Q6434" s="14" cm="1">
        <f t="array" ref="Q6434">SUM(_xlfn._xlws.FILTER($H$2:$H$7117,_xlfn.MAP($O$2:$O$7117,_xlfn.LAMBDA(_xlpm.x,_xlpm.x=$O6434))))</f>
        <v>4.9701789264413521E-5</v>
      </c>
      <c r="R6434" s="14">
        <f>$H6434/Q6434</f>
        <v>1</v>
      </c>
      <c r="S6434" s="14" cm="1">
        <f t="array" ref="S6434">SUM(_xlfn._xlws.FILTER($H$2:$H$7117,_xlfn.MAP($P$2:$P$7117,_xlfn.LAMBDA(_xlpm.x,_xlpm.x=$P6434))))</f>
        <v>2.2266401590457251E-2</v>
      </c>
      <c r="T6434" s="14">
        <f>$H6434/S6434</f>
        <v>2.2321428571428579E-3</v>
      </c>
      <c r="U6434" s="14">
        <f>_xlfn.LET(_xlpm.freq,F6434,_xlpm.size,M6434+1,_xlpm.F,V6434,LOG(1+_xlpm.freq)*LOG(1+_xlpm.size)*_xlpm.F)</f>
        <v>1.133184228601919E-3</v>
      </c>
      <c r="V6434" s="14">
        <f>_xlfn.LET(_xlpm.a,T6434,_xlpm.b,R6434,2*_xlpm.a*_xlpm.b/(_xlpm.a+_xlpm.b))</f>
        <v>4.4543429844098011E-3</v>
      </c>
      <c r="W6434" s="14">
        <f>_xlfn.LET(_xlpm.p,R6434,_xlpm.q,T6434,LOG(_xlpm.p/_xlpm.q))</f>
        <v>2.651278013998144</v>
      </c>
      <c r="X6434" s="2"/>
    </row>
    <row r="6435" spans="1:24">
      <c r="A6435" s="1" t="str">
        <f>_xlfn.LET(_xlpm.sep," : ",CONCATENATE(O6435,_xlpm.sep,P6435))</f>
        <v>~ree'r~ : [ɹɪ]</v>
      </c>
      <c r="B6435" s="1">
        <f>_xlfn.LET(_xlpm.d,$G6435,_xlpm.k,_xlfn.CONCAT(LEFT(TRIM(B$1),1),"*"),COUNTIF(_xlpm.d,_xlpm.k))</f>
        <v>1</v>
      </c>
      <c r="C6435" s="1">
        <f>_xlfn.LET(_xlpm.d,$G6435,_xlpm.k,_xlfn.CONCAT(LEFT(TRIM(C$1),1),"*"),COUNTIF(_xlpm.d,_xlpm.k))</f>
        <v>0</v>
      </c>
      <c r="D6435" s="1">
        <f>_xlfn.LET(_xlpm.d,$G6435,_xlpm.k,_xlfn.CONCAT(LEFT(TRIM(D$1),1),"*"),COUNTIF(_xlpm.d,_xlpm.k))</f>
        <v>0</v>
      </c>
      <c r="E6435" s="1">
        <f>LOG(F6435+1,10)</f>
        <v>0.30102999566398114</v>
      </c>
      <c r="F6435" s="7">
        <v>1</v>
      </c>
      <c r="G6435" s="9" t="s">
        <v>6648</v>
      </c>
      <c r="H6435" s="4">
        <f>F6435/freq.sum.r6e</f>
        <v>4.9701789264413521E-5</v>
      </c>
      <c r="I6435" s="1" t="str">
        <f>_xlfn.LET(_xlpm.sep,":",_xlpm.w,$G6435,LEFT(_xlpm.w,FIND(_xlpm.sep,_xlpm.w)-1))</f>
        <v>ɹɪ</v>
      </c>
      <c r="J6435" s="1" t="str">
        <f>_xlfn.LET(_xlpm.sep,":",_xlpm.w,$G6435,RIGHT(_xlpm.w,LEN(_xlpm.w)-FIND(_xlpm.sep,_xlpm.w)))</f>
        <v>ree'r</v>
      </c>
      <c r="K6435" s="10">
        <f>_xlfn.LET(_xlpm.w,I6435,LEN(_xlpm.w))</f>
        <v>2</v>
      </c>
      <c r="L6435" s="10">
        <f>_xlfn.LET(_xlpm.w,J6435,LEN(_xlpm.w))</f>
        <v>5</v>
      </c>
      <c r="M6435" s="10">
        <f>_xlfn.LET(_xlpm.a,K6435,_xlpm.b,L6435,MAX(_xlpm.a,_xlpm.b))</f>
        <v>5</v>
      </c>
      <c r="N6435" s="10">
        <f>_xlfn.LET(_xlpm.d,(K6435,L6435),MAX(_xlpm.d)-MIN(_xlpm.d))</f>
        <v>3</v>
      </c>
      <c r="O6435" s="1" t="str">
        <f>_xlfn.LET(_xlpm.sep,":",_xlpm.w,$G6435,_xlfn.CONCAT("~",RIGHT(_xlpm.w,LEN(_xlpm.w)-FIND(_xlpm.sep,_xlpm.w)),"~"))</f>
        <v>~ree'r~</v>
      </c>
      <c r="P6435" s="1" t="str">
        <f>_xlfn.LET(_xlpm.sep,":",_xlpm.w,$G6435,_xlfn.CONCAT("[",LEFT(_xlpm.w,FIND(_xlpm.sep,_xlpm.w)-1),"]"))</f>
        <v>[ɹɪ]</v>
      </c>
      <c r="Q6435" s="14" cm="1">
        <f t="array" ref="Q6435">SUM(_xlfn._xlws.FILTER($H$2:$H$7111,_xlfn.MAP($O$2:$O$7111,_xlfn.LAMBDA(_xlpm.x,_xlpm.x=$O6435))))</f>
        <v>4.9701789264413521E-5</v>
      </c>
      <c r="R6435" s="14">
        <f>$H6435/Q6435</f>
        <v>1</v>
      </c>
      <c r="S6435" s="14" cm="1">
        <f t="array" ref="S6435">SUM(_xlfn._xlws.FILTER($H$2:$H$7111,_xlfn.MAP($P$2:$P$7111,_xlfn.LAMBDA(_xlpm.x,_xlpm.x=$P6435))))</f>
        <v>2.2266401590457251E-2</v>
      </c>
      <c r="T6435" s="14">
        <f>$H6435/S6435</f>
        <v>2.2321428571428579E-3</v>
      </c>
      <c r="U6435" s="14">
        <f>_xlfn.LET(_xlpm.freq,F6435,_xlpm.size,M6435+1,_xlpm.F,V6435,LOG(1+_xlpm.freq)*LOG(1+_xlpm.size)*_xlpm.F)</f>
        <v>1.133184228601919E-3</v>
      </c>
      <c r="V6435" s="14">
        <f>_xlfn.LET(_xlpm.a,T6435,_xlpm.b,R6435,2*_xlpm.a*_xlpm.b/(_xlpm.a+_xlpm.b))</f>
        <v>4.4543429844098011E-3</v>
      </c>
      <c r="W6435" s="14">
        <f>_xlfn.LET(_xlpm.p,R6435,_xlpm.q,T6435,LOG(_xlpm.p/_xlpm.q))</f>
        <v>2.651278013998144</v>
      </c>
      <c r="X6435" s="2"/>
    </row>
    <row r="6436" spans="1:24">
      <c r="A6436" s="1" t="str">
        <f>_xlfn.LET(_xlpm.sep," : ",CONCATENATE(O6436,_xlpm.sep,P6436))</f>
        <v>~reery~ : [ɹɪ]</v>
      </c>
      <c r="B6436" s="1">
        <f>_xlfn.LET(_xlpm.d,$G6436,_xlpm.k,_xlfn.CONCAT(LEFT(TRIM(B$1),1),"*"),COUNTIF(_xlpm.d,_xlpm.k))</f>
        <v>1</v>
      </c>
      <c r="C6436" s="1">
        <f>_xlfn.LET(_xlpm.d,$G6436,_xlpm.k,_xlfn.CONCAT(LEFT(TRIM(C$1),1),"*"),COUNTIF(_xlpm.d,_xlpm.k))</f>
        <v>0</v>
      </c>
      <c r="D6436" s="1">
        <f>_xlfn.LET(_xlpm.d,$G6436,_xlpm.k,_xlfn.CONCAT(LEFT(TRIM(D$1),1),"*"),COUNTIF(_xlpm.d,_xlpm.k))</f>
        <v>0</v>
      </c>
      <c r="E6436" s="1">
        <f>LOG(F6436+1,10)</f>
        <v>0.30102999566398114</v>
      </c>
      <c r="F6436" s="7">
        <v>1</v>
      </c>
      <c r="G6436" s="9" t="s">
        <v>6653</v>
      </c>
      <c r="H6436" s="4">
        <f>F6436/freq.sum.r6e</f>
        <v>4.9701789264413521E-5</v>
      </c>
      <c r="I6436" s="1" t="str">
        <f>_xlfn.LET(_xlpm.sep,":",_xlpm.w,$G6436,LEFT(_xlpm.w,FIND(_xlpm.sep,_xlpm.w)-1))</f>
        <v>ɹɪ</v>
      </c>
      <c r="J6436" s="1" t="str">
        <f>_xlfn.LET(_xlpm.sep,":",_xlpm.w,$G6436,RIGHT(_xlpm.w,LEN(_xlpm.w)-FIND(_xlpm.sep,_xlpm.w)))</f>
        <v>reery</v>
      </c>
      <c r="K6436" s="10">
        <f>_xlfn.LET(_xlpm.w,I6436,LEN(_xlpm.w))</f>
        <v>2</v>
      </c>
      <c r="L6436" s="10">
        <f>_xlfn.LET(_xlpm.w,J6436,LEN(_xlpm.w))</f>
        <v>5</v>
      </c>
      <c r="M6436" s="10">
        <f>_xlfn.LET(_xlpm.a,K6436,_xlpm.b,L6436,MAX(_xlpm.a,_xlpm.b))</f>
        <v>5</v>
      </c>
      <c r="N6436" s="10">
        <f>_xlfn.LET(_xlpm.d,(K6436,L6436),MAX(_xlpm.d)-MIN(_xlpm.d))</f>
        <v>3</v>
      </c>
      <c r="O6436" s="1" t="str">
        <f>_xlfn.LET(_xlpm.sep,":",_xlpm.w,$G6436,_xlfn.CONCAT("~",RIGHT(_xlpm.w,LEN(_xlpm.w)-FIND(_xlpm.sep,_xlpm.w)),"~"))</f>
        <v>~reery~</v>
      </c>
      <c r="P6436" s="1" t="str">
        <f>_xlfn.LET(_xlpm.sep,":",_xlpm.w,$G6436,_xlfn.CONCAT("[",LEFT(_xlpm.w,FIND(_xlpm.sep,_xlpm.w)-1),"]"))</f>
        <v>[ɹɪ]</v>
      </c>
      <c r="Q6436" s="14" cm="1">
        <f t="array" ref="Q6436">SUM(_xlfn._xlws.FILTER($H$2:$H$7117,_xlfn.MAP($O$2:$O$7117,_xlfn.LAMBDA(_xlpm.x,_xlpm.x=$O6436))))</f>
        <v>4.9701789264413521E-5</v>
      </c>
      <c r="R6436" s="14">
        <f>$H6436/Q6436</f>
        <v>1</v>
      </c>
      <c r="S6436" s="14" cm="1">
        <f t="array" ref="S6436">SUM(_xlfn._xlws.FILTER($H$2:$H$7117,_xlfn.MAP($P$2:$P$7117,_xlfn.LAMBDA(_xlpm.x,_xlpm.x=$P6436))))</f>
        <v>2.2266401590457251E-2</v>
      </c>
      <c r="T6436" s="14">
        <f>$H6436/S6436</f>
        <v>2.2321428571428579E-3</v>
      </c>
      <c r="U6436" s="14">
        <f>_xlfn.LET(_xlpm.freq,F6436,_xlpm.size,M6436+1,_xlpm.F,V6436,LOG(1+_xlpm.freq)*LOG(1+_xlpm.size)*_xlpm.F)</f>
        <v>1.133184228601919E-3</v>
      </c>
      <c r="V6436" s="14">
        <f>_xlfn.LET(_xlpm.a,T6436,_xlpm.b,R6436,2*_xlpm.a*_xlpm.b/(_xlpm.a+_xlpm.b))</f>
        <v>4.4543429844098011E-3</v>
      </c>
      <c r="W6436" s="14">
        <f>_xlfn.LET(_xlpm.p,R6436,_xlpm.q,T6436,LOG(_xlpm.p/_xlpm.q))</f>
        <v>2.651278013998144</v>
      </c>
      <c r="X6436" s="2"/>
    </row>
    <row r="6437" spans="1:24">
      <c r="A6437" s="1" t="str">
        <f>_xlfn.LET(_xlpm.sep," : ",CONCATENATE(O6437,_xlpm.sep,P6437))</f>
        <v>~rei'r~ : [ɹɪ]</v>
      </c>
      <c r="B6437" s="1">
        <f>_xlfn.LET(_xlpm.d,$G6437,_xlpm.k,_xlfn.CONCAT(LEFT(TRIM(B$1),1),"*"),COUNTIF(_xlpm.d,_xlpm.k))</f>
        <v>1</v>
      </c>
      <c r="C6437" s="1">
        <f>_xlfn.LET(_xlpm.d,$G6437,_xlpm.k,_xlfn.CONCAT(LEFT(TRIM(C$1),1),"*"),COUNTIF(_xlpm.d,_xlpm.k))</f>
        <v>0</v>
      </c>
      <c r="D6437" s="1">
        <f>_xlfn.LET(_xlpm.d,$G6437,_xlpm.k,_xlfn.CONCAT(LEFT(TRIM(D$1),1),"*"),COUNTIF(_xlpm.d,_xlpm.k))</f>
        <v>0</v>
      </c>
      <c r="E6437" s="1">
        <f>LOG(F6437+1,10)</f>
        <v>0.30102999566398114</v>
      </c>
      <c r="F6437" s="7">
        <v>1</v>
      </c>
      <c r="G6437" s="9" t="s">
        <v>6665</v>
      </c>
      <c r="H6437" s="4">
        <f>F6437/freq.sum.r6e</f>
        <v>4.9701789264413521E-5</v>
      </c>
      <c r="I6437" s="1" t="str">
        <f>_xlfn.LET(_xlpm.sep,":",_xlpm.w,$G6437,LEFT(_xlpm.w,FIND(_xlpm.sep,_xlpm.w)-1))</f>
        <v>ɹɪ</v>
      </c>
      <c r="J6437" s="1" t="str">
        <f>_xlfn.LET(_xlpm.sep,":",_xlpm.w,$G6437,RIGHT(_xlpm.w,LEN(_xlpm.w)-FIND(_xlpm.sep,_xlpm.w)))</f>
        <v>rei'r</v>
      </c>
      <c r="K6437" s="10">
        <f>_xlfn.LET(_xlpm.w,I6437,LEN(_xlpm.w))</f>
        <v>2</v>
      </c>
      <c r="L6437" s="10">
        <f>_xlfn.LET(_xlpm.w,J6437,LEN(_xlpm.w))</f>
        <v>5</v>
      </c>
      <c r="M6437" s="10">
        <f>_xlfn.LET(_xlpm.a,K6437,_xlpm.b,L6437,MAX(_xlpm.a,_xlpm.b))</f>
        <v>5</v>
      </c>
      <c r="N6437" s="10">
        <f>_xlfn.LET(_xlpm.d,(K6437,L6437),MAX(_xlpm.d)-MIN(_xlpm.d))</f>
        <v>3</v>
      </c>
      <c r="O6437" s="1" t="str">
        <f>_xlfn.LET(_xlpm.sep,":",_xlpm.w,$G6437,_xlfn.CONCAT("~",RIGHT(_xlpm.w,LEN(_xlpm.w)-FIND(_xlpm.sep,_xlpm.w)),"~"))</f>
        <v>~rei'r~</v>
      </c>
      <c r="P6437" s="1" t="str">
        <f>_xlfn.LET(_xlpm.sep,":",_xlpm.w,$G6437,_xlfn.CONCAT("[",LEFT(_xlpm.w,FIND(_xlpm.sep,_xlpm.w)-1),"]"))</f>
        <v>[ɹɪ]</v>
      </c>
      <c r="Q6437" s="14" cm="1">
        <f t="array" ref="Q6437">SUM(_xlfn._xlws.FILTER($H$2:$H$7117,_xlfn.MAP($O$2:$O$7117,_xlfn.LAMBDA(_xlpm.x,_xlpm.x=$O6437))))</f>
        <v>4.9701789264413521E-5</v>
      </c>
      <c r="R6437" s="14">
        <f>$H6437/Q6437</f>
        <v>1</v>
      </c>
      <c r="S6437" s="14" cm="1">
        <f t="array" ref="S6437">SUM(_xlfn._xlws.FILTER($H$2:$H$7117,_xlfn.MAP($P$2:$P$7117,_xlfn.LAMBDA(_xlpm.x,_xlpm.x=$P6437))))</f>
        <v>2.2266401590457251E-2</v>
      </c>
      <c r="T6437" s="14">
        <f>$H6437/S6437</f>
        <v>2.2321428571428579E-3</v>
      </c>
      <c r="U6437" s="14">
        <f>_xlfn.LET(_xlpm.freq,F6437,_xlpm.size,M6437+1,_xlpm.F,V6437,LOG(1+_xlpm.freq)*LOG(1+_xlpm.size)*_xlpm.F)</f>
        <v>1.133184228601919E-3</v>
      </c>
      <c r="V6437" s="14">
        <f>_xlfn.LET(_xlpm.a,T6437,_xlpm.b,R6437,2*_xlpm.a*_xlpm.b/(_xlpm.a+_xlpm.b))</f>
        <v>4.4543429844098011E-3</v>
      </c>
      <c r="W6437" s="14">
        <f>_xlfn.LET(_xlpm.p,R6437,_xlpm.q,T6437,LOG(_xlpm.p/_xlpm.q))</f>
        <v>2.651278013998144</v>
      </c>
      <c r="X6437" s="2"/>
    </row>
    <row r="6438" spans="1:24">
      <c r="A6438" s="1" t="str">
        <f>_xlfn.LET(_xlpm.sep," : ",CONCATENATE(O6438,_xlpm.sep,P6438))</f>
        <v>~rrery~ : [ɹɪ]</v>
      </c>
      <c r="B6438" s="1">
        <f>_xlfn.LET(_xlpm.d,$G6438,_xlpm.k,_xlfn.CONCAT(LEFT(TRIM(B$1),1),"*"),COUNTIF(_xlpm.d,_xlpm.k))</f>
        <v>1</v>
      </c>
      <c r="C6438" s="1">
        <f>_xlfn.LET(_xlpm.d,$G6438,_xlpm.k,_xlfn.CONCAT(LEFT(TRIM(C$1),1),"*"),COUNTIF(_xlpm.d,_xlpm.k))</f>
        <v>0</v>
      </c>
      <c r="D6438" s="1">
        <f>_xlfn.LET(_xlpm.d,$G6438,_xlpm.k,_xlfn.CONCAT(LEFT(TRIM(D$1),1),"*"),COUNTIF(_xlpm.d,_xlpm.k))</f>
        <v>0</v>
      </c>
      <c r="E6438" s="1">
        <f>LOG(F6438+1,10)</f>
        <v>0.30102999566398114</v>
      </c>
      <c r="F6438" s="7">
        <v>1</v>
      </c>
      <c r="G6438" s="9" t="s">
        <v>6730</v>
      </c>
      <c r="H6438" s="4">
        <f>F6438/freq.sum.r6e</f>
        <v>4.9701789264413521E-5</v>
      </c>
      <c r="I6438" s="4" t="str">
        <f>_xlfn.LET(_xlpm.sep,":",_xlpm.w,$G6438,LEFT(_xlpm.w,FIND(_xlpm.sep,_xlpm.w)-1))</f>
        <v>ɹɪ</v>
      </c>
      <c r="J6438" s="4" t="str">
        <f>_xlfn.LET(_xlpm.sep,":",_xlpm.w,$G6438,RIGHT(_xlpm.w,LEN(_xlpm.w)-FIND(_xlpm.sep,_xlpm.w)))</f>
        <v>rrery</v>
      </c>
      <c r="K6438" s="10">
        <f>_xlfn.LET(_xlpm.w,I6438,LEN(_xlpm.w))</f>
        <v>2</v>
      </c>
      <c r="L6438" s="10">
        <f>_xlfn.LET(_xlpm.w,J6438,LEN(_xlpm.w))</f>
        <v>5</v>
      </c>
      <c r="M6438" s="10">
        <f>_xlfn.LET(_xlpm.a,K6438,_xlpm.b,L6438,MAX(_xlpm.a,_xlpm.b))</f>
        <v>5</v>
      </c>
      <c r="N6438" s="10">
        <f>_xlfn.LET(_xlpm.d,(K6438,L6438),MAX(_xlpm.d)-MIN(_xlpm.d))</f>
        <v>3</v>
      </c>
      <c r="O6438" s="1" t="str">
        <f>_xlfn.LET(_xlpm.sep,":",_xlpm.w,$G6438,_xlfn.CONCAT("~",RIGHT(_xlpm.w,LEN(_xlpm.w)-FIND(_xlpm.sep,_xlpm.w)),"~"))</f>
        <v>~rrery~</v>
      </c>
      <c r="P6438" s="1" t="str">
        <f>_xlfn.LET(_xlpm.sep,":",_xlpm.w,$G6438,_xlfn.CONCAT("[",LEFT(_xlpm.w,FIND(_xlpm.sep,_xlpm.w)-1),"]"))</f>
        <v>[ɹɪ]</v>
      </c>
      <c r="Q6438" s="14" cm="1">
        <f t="array" ref="Q6438">SUM(_xlfn._xlws.FILTER($H$2:$H$7109,_xlfn.MAP($O$2:$O$7109,_xlfn.LAMBDA(_xlpm.x,_xlpm.x=$O6438))))</f>
        <v>4.9701789264413521E-5</v>
      </c>
      <c r="R6438" s="14">
        <f>$H6438/Q6438</f>
        <v>1</v>
      </c>
      <c r="S6438" s="14" cm="1">
        <f t="array" ref="S6438">SUM(_xlfn._xlws.FILTER($H$2:$H$7109,_xlfn.MAP($P$2:$P$7109,_xlfn.LAMBDA(_xlpm.x,_xlpm.x=$P6438))))</f>
        <v>2.2266401590457251E-2</v>
      </c>
      <c r="T6438" s="14">
        <f>$H6438/S6438</f>
        <v>2.2321428571428579E-3</v>
      </c>
      <c r="U6438" s="14">
        <f>_xlfn.LET(_xlpm.freq,F6438,_xlpm.size,M6438+1,_xlpm.F,V6438,LOG(1+_xlpm.freq)*LOG(1+_xlpm.size)*_xlpm.F)</f>
        <v>1.133184228601919E-3</v>
      </c>
      <c r="V6438" s="14">
        <f>_xlfn.LET(_xlpm.a,T6438,_xlpm.b,R6438,2*_xlpm.a*_xlpm.b/(_xlpm.a+_xlpm.b))</f>
        <v>4.4543429844098011E-3</v>
      </c>
      <c r="W6438" s="14">
        <f>_xlfn.LET(_xlpm.p,R6438,_xlpm.q,T6438,LOG(_xlpm.p/_xlpm.q))</f>
        <v>2.651278013998144</v>
      </c>
      <c r="X6438" s="2"/>
    </row>
    <row r="6439" spans="1:24">
      <c r="A6439" s="1" t="str">
        <f>_xlfn.LET(_xlpm.sep," : ",CONCATENATE(O6439,_xlpm.sep,P6439))</f>
        <v>~rreye~ : [ɹɪ]</v>
      </c>
      <c r="B6439" s="1">
        <f>_xlfn.LET(_xlpm.d,$G6439,_xlpm.k,_xlfn.CONCAT(LEFT(TRIM(B$1),1),"*"),COUNTIF(_xlpm.d,_xlpm.k))</f>
        <v>1</v>
      </c>
      <c r="C6439" s="1">
        <f>_xlfn.LET(_xlpm.d,$G6439,_xlpm.k,_xlfn.CONCAT(LEFT(TRIM(C$1),1),"*"),COUNTIF(_xlpm.d,_xlpm.k))</f>
        <v>0</v>
      </c>
      <c r="D6439" s="1">
        <f>_xlfn.LET(_xlpm.d,$G6439,_xlpm.k,_xlfn.CONCAT(LEFT(TRIM(D$1),1),"*"),COUNTIF(_xlpm.d,_xlpm.k))</f>
        <v>0</v>
      </c>
      <c r="E6439" s="1">
        <f>LOG(F6439+1,10)</f>
        <v>0.30102999566398114</v>
      </c>
      <c r="F6439" s="7">
        <v>1</v>
      </c>
      <c r="G6439" s="9" t="s">
        <v>6734</v>
      </c>
      <c r="H6439" s="4">
        <f>F6439/freq.sum.r6e</f>
        <v>4.9701789264413521E-5</v>
      </c>
      <c r="I6439" s="1" t="str">
        <f>_xlfn.LET(_xlpm.sep,":",_xlpm.w,$G6439,LEFT(_xlpm.w,FIND(_xlpm.sep,_xlpm.w)-1))</f>
        <v>ɹɪ</v>
      </c>
      <c r="J6439" s="1" t="str">
        <f>_xlfn.LET(_xlpm.sep,":",_xlpm.w,$G6439,RIGHT(_xlpm.w,LEN(_xlpm.w)-FIND(_xlpm.sep,_xlpm.w)))</f>
        <v>rreye</v>
      </c>
      <c r="K6439" s="10">
        <f>_xlfn.LET(_xlpm.w,I6439,LEN(_xlpm.w))</f>
        <v>2</v>
      </c>
      <c r="L6439" s="10">
        <f>_xlfn.LET(_xlpm.w,J6439,LEN(_xlpm.w))</f>
        <v>5</v>
      </c>
      <c r="M6439" s="10">
        <f>_xlfn.LET(_xlpm.a,K6439,_xlpm.b,L6439,MAX(_xlpm.a,_xlpm.b))</f>
        <v>5</v>
      </c>
      <c r="N6439" s="10">
        <f>_xlfn.LET(_xlpm.d,(K6439,L6439),MAX(_xlpm.d)-MIN(_xlpm.d))</f>
        <v>3</v>
      </c>
      <c r="O6439" s="1" t="str">
        <f>_xlfn.LET(_xlpm.sep,":",_xlpm.w,$G6439,_xlfn.CONCAT("~",RIGHT(_xlpm.w,LEN(_xlpm.w)-FIND(_xlpm.sep,_xlpm.w)),"~"))</f>
        <v>~rreye~</v>
      </c>
      <c r="P6439" s="1" t="str">
        <f>_xlfn.LET(_xlpm.sep,":",_xlpm.w,$G6439,_xlfn.CONCAT("[",LEFT(_xlpm.w,FIND(_xlpm.sep,_xlpm.w)-1),"]"))</f>
        <v>[ɹɪ]</v>
      </c>
      <c r="Q6439" s="14" cm="1">
        <f t="array" ref="Q6439">SUM(_xlfn._xlws.FILTER($H$2:$H$7111,_xlfn.MAP($O$2:$O$7111,_xlfn.LAMBDA(_xlpm.x,_xlpm.x=$O6439))))</f>
        <v>4.9701789264413521E-5</v>
      </c>
      <c r="R6439" s="14">
        <f>$H6439/Q6439</f>
        <v>1</v>
      </c>
      <c r="S6439" s="14" cm="1">
        <f t="array" ref="S6439">SUM(_xlfn._xlws.FILTER($H$2:$H$7111,_xlfn.MAP($P$2:$P$7111,_xlfn.LAMBDA(_xlpm.x,_xlpm.x=$P6439))))</f>
        <v>2.2266401590457251E-2</v>
      </c>
      <c r="T6439" s="14">
        <f>$H6439/S6439</f>
        <v>2.2321428571428579E-3</v>
      </c>
      <c r="U6439" s="14">
        <f>_xlfn.LET(_xlpm.freq,F6439,_xlpm.size,M6439+1,_xlpm.F,V6439,LOG(1+_xlpm.freq)*LOG(1+_xlpm.size)*_xlpm.F)</f>
        <v>1.133184228601919E-3</v>
      </c>
      <c r="V6439" s="14">
        <f>_xlfn.LET(_xlpm.a,T6439,_xlpm.b,R6439,2*_xlpm.a*_xlpm.b/(_xlpm.a+_xlpm.b))</f>
        <v>4.4543429844098011E-3</v>
      </c>
      <c r="W6439" s="14">
        <f>_xlfn.LET(_xlpm.p,R6439,_xlpm.q,T6439,LOG(_xlpm.p/_xlpm.q))</f>
        <v>2.651278013998144</v>
      </c>
      <c r="X6439" s="2"/>
    </row>
    <row r="6440" spans="1:24">
      <c r="A6440" s="1" t="str">
        <f>_xlfn.LET(_xlpm.sep," : ",CONCATENATE(O6440,_xlpm.sep,P6440))</f>
        <v>~rriry~ : [ɹɪ]</v>
      </c>
      <c r="B6440" s="1">
        <f>_xlfn.LET(_xlpm.d,$G6440,_xlpm.k,_xlfn.CONCAT(LEFT(TRIM(B$1),1),"*"),COUNTIF(_xlpm.d,_xlpm.k))</f>
        <v>1</v>
      </c>
      <c r="C6440" s="1">
        <f>_xlfn.LET(_xlpm.d,$G6440,_xlpm.k,_xlfn.CONCAT(LEFT(TRIM(C$1),1),"*"),COUNTIF(_xlpm.d,_xlpm.k))</f>
        <v>0</v>
      </c>
      <c r="D6440" s="1">
        <f>_xlfn.LET(_xlpm.d,$G6440,_xlpm.k,_xlfn.CONCAT(LEFT(TRIM(D$1),1),"*"),COUNTIF(_xlpm.d,_xlpm.k))</f>
        <v>0</v>
      </c>
      <c r="E6440" s="1">
        <f>LOG(F6440+1,10)</f>
        <v>0.30102999566398114</v>
      </c>
      <c r="F6440" s="7">
        <v>1</v>
      </c>
      <c r="G6440" s="9" t="s">
        <v>6759</v>
      </c>
      <c r="H6440" s="4">
        <f>F6440/freq.sum.r6e</f>
        <v>4.9701789264413521E-5</v>
      </c>
      <c r="I6440" s="1" t="str">
        <f>_xlfn.LET(_xlpm.sep,":",_xlpm.w,$G6440,LEFT(_xlpm.w,FIND(_xlpm.sep,_xlpm.w)-1))</f>
        <v>ɹɪ</v>
      </c>
      <c r="J6440" s="1" t="str">
        <f>_xlfn.LET(_xlpm.sep,":",_xlpm.w,$G6440,RIGHT(_xlpm.w,LEN(_xlpm.w)-FIND(_xlpm.sep,_xlpm.w)))</f>
        <v>rriry</v>
      </c>
      <c r="K6440" s="10">
        <f>_xlfn.LET(_xlpm.w,I6440,LEN(_xlpm.w))</f>
        <v>2</v>
      </c>
      <c r="L6440" s="10">
        <f>_xlfn.LET(_xlpm.w,J6440,LEN(_xlpm.w))</f>
        <v>5</v>
      </c>
      <c r="M6440" s="10">
        <f>_xlfn.LET(_xlpm.a,K6440,_xlpm.b,L6440,MAX(_xlpm.a,_xlpm.b))</f>
        <v>5</v>
      </c>
      <c r="N6440" s="10">
        <f>_xlfn.LET(_xlpm.d,(K6440,L6440),MAX(_xlpm.d)-MIN(_xlpm.d))</f>
        <v>3</v>
      </c>
      <c r="O6440" s="1" t="str">
        <f>_xlfn.LET(_xlpm.sep,":",_xlpm.w,$G6440,_xlfn.CONCAT("~",RIGHT(_xlpm.w,LEN(_xlpm.w)-FIND(_xlpm.sep,_xlpm.w)),"~"))</f>
        <v>~rriry~</v>
      </c>
      <c r="P6440" s="1" t="str">
        <f>_xlfn.LET(_xlpm.sep,":",_xlpm.w,$G6440,_xlfn.CONCAT("[",LEFT(_xlpm.w,FIND(_xlpm.sep,_xlpm.w)-1),"]"))</f>
        <v>[ɹɪ]</v>
      </c>
      <c r="Q6440" s="14" cm="1">
        <f t="array" ref="Q6440">SUM(_xlfn._xlws.FILTER($H$2:$H$7117,_xlfn.MAP($O$2:$O$7117,_xlfn.LAMBDA(_xlpm.x,_xlpm.x=$O6440))))</f>
        <v>4.9701789264413521E-5</v>
      </c>
      <c r="R6440" s="14">
        <f>$H6440/Q6440</f>
        <v>1</v>
      </c>
      <c r="S6440" s="14" cm="1">
        <f t="array" ref="S6440">SUM(_xlfn._xlws.FILTER($H$2:$H$7117,_xlfn.MAP($P$2:$P$7117,_xlfn.LAMBDA(_xlpm.x,_xlpm.x=$P6440))))</f>
        <v>2.2266401590457251E-2</v>
      </c>
      <c r="T6440" s="14">
        <f>$H6440/S6440</f>
        <v>2.2321428571428579E-3</v>
      </c>
      <c r="U6440" s="14">
        <f>_xlfn.LET(_xlpm.freq,F6440,_xlpm.size,M6440+1,_xlpm.F,V6440,LOG(1+_xlpm.freq)*LOG(1+_xlpm.size)*_xlpm.F)</f>
        <v>1.133184228601919E-3</v>
      </c>
      <c r="V6440" s="14">
        <f>_xlfn.LET(_xlpm.a,T6440,_xlpm.b,R6440,2*_xlpm.a*_xlpm.b/(_xlpm.a+_xlpm.b))</f>
        <v>4.4543429844098011E-3</v>
      </c>
      <c r="W6440" s="14">
        <f>_xlfn.LET(_xlpm.p,R6440,_xlpm.q,T6440,LOG(_xlpm.p/_xlpm.q))</f>
        <v>2.651278013998144</v>
      </c>
      <c r="X6440" s="2"/>
    </row>
    <row r="6441" spans="1:24">
      <c r="A6441" s="1" t="str">
        <f>_xlfn.LET(_xlpm.sep," : ",CONCATENATE(O6441,_xlpm.sep,P6441))</f>
        <v>~rry'r~ : [ɹɪ]</v>
      </c>
      <c r="B6441" s="1">
        <f>_xlfn.LET(_xlpm.d,$G6441,_xlpm.k,_xlfn.CONCAT(LEFT(TRIM(B$1),1),"*"),COUNTIF(_xlpm.d,_xlpm.k))</f>
        <v>1</v>
      </c>
      <c r="C6441" s="1">
        <f>_xlfn.LET(_xlpm.d,$G6441,_xlpm.k,_xlfn.CONCAT(LEFT(TRIM(C$1),1),"*"),COUNTIF(_xlpm.d,_xlpm.k))</f>
        <v>0</v>
      </c>
      <c r="D6441" s="1">
        <f>_xlfn.LET(_xlpm.d,$G6441,_xlpm.k,_xlfn.CONCAT(LEFT(TRIM(D$1),1),"*"),COUNTIF(_xlpm.d,_xlpm.k))</f>
        <v>0</v>
      </c>
      <c r="E6441" s="1">
        <f>LOG(F6441+1,10)</f>
        <v>0.30102999566398114</v>
      </c>
      <c r="F6441" s="7">
        <v>1</v>
      </c>
      <c r="G6441" s="9" t="s">
        <v>6766</v>
      </c>
      <c r="H6441" s="4">
        <f>F6441/freq.sum.r6e</f>
        <v>4.9701789264413521E-5</v>
      </c>
      <c r="I6441" s="1" t="str">
        <f>_xlfn.LET(_xlpm.sep,":",_xlpm.w,$G6441,LEFT(_xlpm.w,FIND(_xlpm.sep,_xlpm.w)-1))</f>
        <v>ɹɪ</v>
      </c>
      <c r="J6441" s="1" t="str">
        <f>_xlfn.LET(_xlpm.sep,":",_xlpm.w,$G6441,RIGHT(_xlpm.w,LEN(_xlpm.w)-FIND(_xlpm.sep,_xlpm.w)))</f>
        <v>rry'r</v>
      </c>
      <c r="K6441" s="10">
        <f>_xlfn.LET(_xlpm.w,I6441,LEN(_xlpm.w))</f>
        <v>2</v>
      </c>
      <c r="L6441" s="10">
        <f>_xlfn.LET(_xlpm.w,J6441,LEN(_xlpm.w))</f>
        <v>5</v>
      </c>
      <c r="M6441" s="10">
        <f>_xlfn.LET(_xlpm.a,K6441,_xlpm.b,L6441,MAX(_xlpm.a,_xlpm.b))</f>
        <v>5</v>
      </c>
      <c r="N6441" s="10">
        <f>_xlfn.LET(_xlpm.d,(K6441,L6441),MAX(_xlpm.d)-MIN(_xlpm.d))</f>
        <v>3</v>
      </c>
      <c r="O6441" s="1" t="str">
        <f>_xlfn.LET(_xlpm.sep,":",_xlpm.w,$G6441,_xlfn.CONCAT("~",RIGHT(_xlpm.w,LEN(_xlpm.w)-FIND(_xlpm.sep,_xlpm.w)),"~"))</f>
        <v>~rry'r~</v>
      </c>
      <c r="P6441" s="1" t="str">
        <f>_xlfn.LET(_xlpm.sep,":",_xlpm.w,$G6441,_xlfn.CONCAT("[",LEFT(_xlpm.w,FIND(_xlpm.sep,_xlpm.w)-1),"]"))</f>
        <v>[ɹɪ]</v>
      </c>
      <c r="Q6441" s="14" cm="1">
        <f t="array" ref="Q6441">SUM(_xlfn._xlws.FILTER($H$2:$H$7117,_xlfn.MAP($O$2:$O$7117,_xlfn.LAMBDA(_xlpm.x,_xlpm.x=$O6441))))</f>
        <v>4.9701789264413521E-5</v>
      </c>
      <c r="R6441" s="14">
        <f>$H6441/Q6441</f>
        <v>1</v>
      </c>
      <c r="S6441" s="14" cm="1">
        <f t="array" ref="S6441">SUM(_xlfn._xlws.FILTER($H$2:$H$7117,_xlfn.MAP($P$2:$P$7117,_xlfn.LAMBDA(_xlpm.x,_xlpm.x=$P6441))))</f>
        <v>2.2266401590457251E-2</v>
      </c>
      <c r="T6441" s="14">
        <f>$H6441/S6441</f>
        <v>2.2321428571428579E-3</v>
      </c>
      <c r="U6441" s="14">
        <f>_xlfn.LET(_xlpm.freq,F6441,_xlpm.size,M6441+1,_xlpm.F,V6441,LOG(1+_xlpm.freq)*LOG(1+_xlpm.size)*_xlpm.F)</f>
        <v>1.133184228601919E-3</v>
      </c>
      <c r="V6441" s="14">
        <f>_xlfn.LET(_xlpm.a,T6441,_xlpm.b,R6441,2*_xlpm.a*_xlpm.b/(_xlpm.a+_xlpm.b))</f>
        <v>4.4543429844098011E-3</v>
      </c>
      <c r="W6441" s="14">
        <f>_xlfn.LET(_xlpm.p,R6441,_xlpm.q,T6441,LOG(_xlpm.p/_xlpm.q))</f>
        <v>2.651278013998144</v>
      </c>
      <c r="X6441" s="2"/>
    </row>
    <row r="6442" spans="1:24">
      <c r="A6442" s="1" t="str">
        <f>_xlfn.LET(_xlpm.sep," : ",CONCATENATE(O6442,_xlpm.sep,P6442))</f>
        <v>~rryry~ : [ɹɪ]</v>
      </c>
      <c r="B6442" s="1">
        <f>_xlfn.LET(_xlpm.d,$G6442,_xlpm.k,_xlfn.CONCAT(LEFT(TRIM(B$1),1),"*"),COUNTIF(_xlpm.d,_xlpm.k))</f>
        <v>1</v>
      </c>
      <c r="C6442" s="1">
        <f>_xlfn.LET(_xlpm.d,$G6442,_xlpm.k,_xlfn.CONCAT(LEFT(TRIM(C$1),1),"*"),COUNTIF(_xlpm.d,_xlpm.k))</f>
        <v>0</v>
      </c>
      <c r="D6442" s="1">
        <f>_xlfn.LET(_xlpm.d,$G6442,_xlpm.k,_xlfn.CONCAT(LEFT(TRIM(D$1),1),"*"),COUNTIF(_xlpm.d,_xlpm.k))</f>
        <v>0</v>
      </c>
      <c r="E6442" s="1">
        <f>LOG(F6442+1,10)</f>
        <v>0.30102999566398114</v>
      </c>
      <c r="F6442" s="7">
        <v>1</v>
      </c>
      <c r="G6442" s="9" t="s">
        <v>6771</v>
      </c>
      <c r="H6442" s="4">
        <f>F6442/freq.sum.r6e</f>
        <v>4.9701789264413521E-5</v>
      </c>
      <c r="I6442" s="1" t="str">
        <f>_xlfn.LET(_xlpm.sep,":",_xlpm.w,$G6442,LEFT(_xlpm.w,FIND(_xlpm.sep,_xlpm.w)-1))</f>
        <v>ɹɪ</v>
      </c>
      <c r="J6442" s="1" t="str">
        <f>_xlfn.LET(_xlpm.sep,":",_xlpm.w,$G6442,RIGHT(_xlpm.w,LEN(_xlpm.w)-FIND(_xlpm.sep,_xlpm.w)))</f>
        <v>rryry</v>
      </c>
      <c r="K6442" s="10">
        <f>_xlfn.LET(_xlpm.w,I6442,LEN(_xlpm.w))</f>
        <v>2</v>
      </c>
      <c r="L6442" s="10">
        <f>_xlfn.LET(_xlpm.w,J6442,LEN(_xlpm.w))</f>
        <v>5</v>
      </c>
      <c r="M6442" s="10">
        <f>_xlfn.LET(_xlpm.a,K6442,_xlpm.b,L6442,MAX(_xlpm.a,_xlpm.b))</f>
        <v>5</v>
      </c>
      <c r="N6442" s="10">
        <f>_xlfn.LET(_xlpm.d,(K6442,L6442),MAX(_xlpm.d)-MIN(_xlpm.d))</f>
        <v>3</v>
      </c>
      <c r="O6442" s="1" t="str">
        <f>_xlfn.LET(_xlpm.sep,":",_xlpm.w,$G6442,_xlfn.CONCAT("~",RIGHT(_xlpm.w,LEN(_xlpm.w)-FIND(_xlpm.sep,_xlpm.w)),"~"))</f>
        <v>~rryry~</v>
      </c>
      <c r="P6442" s="1" t="str">
        <f>_xlfn.LET(_xlpm.sep,":",_xlpm.w,$G6442,_xlfn.CONCAT("[",LEFT(_xlpm.w,FIND(_xlpm.sep,_xlpm.w)-1),"]"))</f>
        <v>[ɹɪ]</v>
      </c>
      <c r="Q6442" s="14" cm="1">
        <f t="array" ref="Q6442">SUM(_xlfn._xlws.FILTER($H$2:$H$7117,_xlfn.MAP($O$2:$O$7117,_xlfn.LAMBDA(_xlpm.x,_xlpm.x=$O6442))))</f>
        <v>4.9701789264413521E-5</v>
      </c>
      <c r="R6442" s="14">
        <f>$H6442/Q6442</f>
        <v>1</v>
      </c>
      <c r="S6442" s="14" cm="1">
        <f t="array" ref="S6442">SUM(_xlfn._xlws.FILTER($H$2:$H$7117,_xlfn.MAP($P$2:$P$7117,_xlfn.LAMBDA(_xlpm.x,_xlpm.x=$P6442))))</f>
        <v>2.2266401590457251E-2</v>
      </c>
      <c r="T6442" s="14">
        <f>$H6442/S6442</f>
        <v>2.2321428571428579E-3</v>
      </c>
      <c r="U6442" s="14">
        <f>_xlfn.LET(_xlpm.freq,F6442,_xlpm.size,M6442+1,_xlpm.F,V6442,LOG(1+_xlpm.freq)*LOG(1+_xlpm.size)*_xlpm.F)</f>
        <v>1.133184228601919E-3</v>
      </c>
      <c r="V6442" s="14">
        <f>_xlfn.LET(_xlpm.a,T6442,_xlpm.b,R6442,2*_xlpm.a*_xlpm.b/(_xlpm.a+_xlpm.b))</f>
        <v>4.4543429844098011E-3</v>
      </c>
      <c r="W6442" s="14">
        <f>_xlfn.LET(_xlpm.p,R6442,_xlpm.q,T6442,LOG(_xlpm.p/_xlpm.q))</f>
        <v>2.651278013998144</v>
      </c>
      <c r="X6442" s="2"/>
    </row>
    <row r="6443" spans="1:24">
      <c r="A6443" s="1" t="str">
        <f>_xlfn.LET(_xlpm.sep," : ",CONCATENATE(O6443,_xlpm.sep,P6443))</f>
        <v>~rri'r~ : [ɹɪ]</v>
      </c>
      <c r="B6443" s="1">
        <f>_xlfn.LET(_xlpm.d,$G6443,_xlpm.k,_xlfn.CONCAT(LEFT(TRIM(B$1),1),"*"),COUNTIF(_xlpm.d,_xlpm.k))</f>
        <v>1</v>
      </c>
      <c r="C6443" s="1">
        <f>_xlfn.LET(_xlpm.d,$G6443,_xlpm.k,_xlfn.CONCAT(LEFT(TRIM(C$1),1),"*"),COUNTIF(_xlpm.d,_xlpm.k))</f>
        <v>0</v>
      </c>
      <c r="D6443" s="1">
        <f>_xlfn.LET(_xlpm.d,$G6443,_xlpm.k,_xlfn.CONCAT(LEFT(TRIM(D$1),1),"*"),COUNTIF(_xlpm.d,_xlpm.k))</f>
        <v>0</v>
      </c>
      <c r="E6443" s="1">
        <f>LOG(F6443+1,10)</f>
        <v>0.30102999566398114</v>
      </c>
      <c r="F6443" s="7">
        <v>1</v>
      </c>
      <c r="G6443" s="9" t="s">
        <v>6741</v>
      </c>
      <c r="H6443" s="4">
        <f>F6443/freq.sum.r6e</f>
        <v>4.9701789264413521E-5</v>
      </c>
      <c r="I6443" s="1" t="str">
        <f>_xlfn.LET(_xlpm.sep,":",_xlpm.w,$G6443,LEFT(_xlpm.w,FIND(_xlpm.sep,_xlpm.w)-1))</f>
        <v>ɹɪ</v>
      </c>
      <c r="J6443" s="1" t="str">
        <f>_xlfn.LET(_xlpm.sep,":",_xlpm.w,$G6443,RIGHT(_xlpm.w,LEN(_xlpm.w)-FIND(_xlpm.sep,_xlpm.w)))</f>
        <v>rri'r</v>
      </c>
      <c r="K6443" s="10">
        <f>_xlfn.LET(_xlpm.w,I6443,LEN(_xlpm.w))</f>
        <v>2</v>
      </c>
      <c r="L6443" s="10">
        <f>_xlfn.LET(_xlpm.w,J6443,LEN(_xlpm.w))</f>
        <v>5</v>
      </c>
      <c r="M6443" s="10">
        <f>_xlfn.LET(_xlpm.a,K6443,_xlpm.b,L6443,MAX(_xlpm.a,_xlpm.b))</f>
        <v>5</v>
      </c>
      <c r="N6443" s="10">
        <f>_xlfn.LET(_xlpm.d,(K6443,L6443),MAX(_xlpm.d)-MIN(_xlpm.d))</f>
        <v>3</v>
      </c>
      <c r="O6443" s="1" t="str">
        <f>_xlfn.LET(_xlpm.sep,":",_xlpm.w,$G6443,_xlfn.CONCAT("~",RIGHT(_xlpm.w,LEN(_xlpm.w)-FIND(_xlpm.sep,_xlpm.w)),"~"))</f>
        <v>~rri'r~</v>
      </c>
      <c r="P6443" s="1" t="str">
        <f>_xlfn.LET(_xlpm.sep,":",_xlpm.w,$G6443,_xlfn.CONCAT("[",LEFT(_xlpm.w,FIND(_xlpm.sep,_xlpm.w)-1),"]"))</f>
        <v>[ɹɪ]</v>
      </c>
      <c r="Q6443" s="14" cm="1">
        <f t="array" ref="Q6443">SUM(_xlfn._xlws.FILTER($H$2:$H$7111,_xlfn.MAP($O$2:$O$7111,_xlfn.LAMBDA(_xlpm.x,_xlpm.x=$O6443))))</f>
        <v>4.9701789264413521E-5</v>
      </c>
      <c r="R6443" s="14">
        <f>$H6443/Q6443</f>
        <v>1</v>
      </c>
      <c r="S6443" s="14" cm="1">
        <f t="array" ref="S6443">SUM(_xlfn._xlws.FILTER($H$2:$H$7111,_xlfn.MAP($P$2:$P$7111,_xlfn.LAMBDA(_xlpm.x,_xlpm.x=$P6443))))</f>
        <v>2.2266401590457251E-2</v>
      </c>
      <c r="T6443" s="14">
        <f>$H6443/S6443</f>
        <v>2.2321428571428579E-3</v>
      </c>
      <c r="U6443" s="14">
        <f>_xlfn.LET(_xlpm.freq,F6443,_xlpm.size,M6443+1,_xlpm.F,V6443,LOG(1+_xlpm.freq)*LOG(1+_xlpm.size)*_xlpm.F)</f>
        <v>1.133184228601919E-3</v>
      </c>
      <c r="V6443" s="14">
        <f>_xlfn.LET(_xlpm.a,T6443,_xlpm.b,R6443,2*_xlpm.a*_xlpm.b/(_xlpm.a+_xlpm.b))</f>
        <v>4.4543429844098011E-3</v>
      </c>
      <c r="W6443" s="14">
        <f>_xlfn.LET(_xlpm.p,R6443,_xlpm.q,T6443,LOG(_xlpm.p/_xlpm.q))</f>
        <v>2.651278013998144</v>
      </c>
      <c r="X6443" s="2"/>
    </row>
    <row r="6444" spans="1:24">
      <c r="A6444" s="1" t="str">
        <f>_xlfn.LET(_xlpm.sep," : ",CONCATENATE(O6444,_xlpm.sep,P6444))</f>
        <v>~rriae~ : [ɹɪ]</v>
      </c>
      <c r="B6444" s="1">
        <f>_xlfn.LET(_xlpm.d,$G6444,_xlpm.k,_xlfn.CONCAT(LEFT(TRIM(B$1),1),"*"),COUNTIF(_xlpm.d,_xlpm.k))</f>
        <v>1</v>
      </c>
      <c r="C6444" s="1">
        <f>_xlfn.LET(_xlpm.d,$G6444,_xlpm.k,_xlfn.CONCAT(LEFT(TRIM(C$1),1),"*"),COUNTIF(_xlpm.d,_xlpm.k))</f>
        <v>0</v>
      </c>
      <c r="D6444" s="1">
        <f>_xlfn.LET(_xlpm.d,$G6444,_xlpm.k,_xlfn.CONCAT(LEFT(TRIM(D$1),1),"*"),COUNTIF(_xlpm.d,_xlpm.k))</f>
        <v>0</v>
      </c>
      <c r="E6444" s="1">
        <f>LOG(F6444+1,10)</f>
        <v>0.30102999566398114</v>
      </c>
      <c r="F6444" s="7">
        <v>1</v>
      </c>
      <c r="G6444" s="9" t="s">
        <v>6745</v>
      </c>
      <c r="H6444" s="4">
        <f>F6444/freq.sum.r6e</f>
        <v>4.9701789264413521E-5</v>
      </c>
      <c r="I6444" s="4" t="str">
        <f>_xlfn.LET(_xlpm.sep,":",_xlpm.w,$G6444,LEFT(_xlpm.w,FIND(_xlpm.sep,_xlpm.w)-1))</f>
        <v>ɹɪ</v>
      </c>
      <c r="J6444" s="4" t="str">
        <f>_xlfn.LET(_xlpm.sep,":",_xlpm.w,$G6444,RIGHT(_xlpm.w,LEN(_xlpm.w)-FIND(_xlpm.sep,_xlpm.w)))</f>
        <v>rriae</v>
      </c>
      <c r="K6444" s="10">
        <f>_xlfn.LET(_xlpm.w,I6444,LEN(_xlpm.w))</f>
        <v>2</v>
      </c>
      <c r="L6444" s="10">
        <f>_xlfn.LET(_xlpm.w,J6444,LEN(_xlpm.w))</f>
        <v>5</v>
      </c>
      <c r="M6444" s="10">
        <f>_xlfn.LET(_xlpm.a,K6444,_xlpm.b,L6444,MAX(_xlpm.a,_xlpm.b))</f>
        <v>5</v>
      </c>
      <c r="N6444" s="10">
        <f>_xlfn.LET(_xlpm.d,(K6444,L6444),MAX(_xlpm.d)-MIN(_xlpm.d))</f>
        <v>3</v>
      </c>
      <c r="O6444" s="1" t="str">
        <f>_xlfn.LET(_xlpm.sep,":",_xlpm.w,$G6444,_xlfn.CONCAT("~",RIGHT(_xlpm.w,LEN(_xlpm.w)-FIND(_xlpm.sep,_xlpm.w)),"~"))</f>
        <v>~rriae~</v>
      </c>
      <c r="P6444" s="1" t="str">
        <f>_xlfn.LET(_xlpm.sep,":",_xlpm.w,$G6444,_xlfn.CONCAT("[",LEFT(_xlpm.w,FIND(_xlpm.sep,_xlpm.w)-1),"]"))</f>
        <v>[ɹɪ]</v>
      </c>
      <c r="Q6444" s="14" cm="1">
        <f t="array" ref="Q6444">SUM(_xlfn._xlws.FILTER($H$2:$H$7109,_xlfn.MAP($O$2:$O$7109,_xlfn.LAMBDA(_xlpm.x,_xlpm.x=$O6444))))</f>
        <v>4.9701789264413521E-5</v>
      </c>
      <c r="R6444" s="14">
        <f>$H6444/Q6444</f>
        <v>1</v>
      </c>
      <c r="S6444" s="14" cm="1">
        <f t="array" ref="S6444">SUM(_xlfn._xlws.FILTER($H$2:$H$7109,_xlfn.MAP($P$2:$P$7109,_xlfn.LAMBDA(_xlpm.x,_xlpm.x=$P6444))))</f>
        <v>2.2266401590457251E-2</v>
      </c>
      <c r="T6444" s="14">
        <f>$H6444/S6444</f>
        <v>2.2321428571428579E-3</v>
      </c>
      <c r="U6444" s="14">
        <f>_xlfn.LET(_xlpm.freq,F6444,_xlpm.size,M6444+1,_xlpm.F,V6444,LOG(1+_xlpm.freq)*LOG(1+_xlpm.size)*_xlpm.F)</f>
        <v>1.133184228601919E-3</v>
      </c>
      <c r="V6444" s="14">
        <f>_xlfn.LET(_xlpm.a,T6444,_xlpm.b,R6444,2*_xlpm.a*_xlpm.b/(_xlpm.a+_xlpm.b))</f>
        <v>4.4543429844098011E-3</v>
      </c>
      <c r="W6444" s="14">
        <f>_xlfn.LET(_xlpm.p,R6444,_xlpm.q,T6444,LOG(_xlpm.p/_xlpm.q))</f>
        <v>2.651278013998144</v>
      </c>
      <c r="X6444" s="2"/>
    </row>
    <row r="6445" spans="1:24">
      <c r="A6445" s="1" t="str">
        <f>_xlfn.LET(_xlpm.sep," : ",CONCATENATE(O6445,_xlpm.sep,P6445))</f>
        <v>~wri'r~ : [ɹɪ]</v>
      </c>
      <c r="B6445" s="1">
        <f>_xlfn.LET(_xlpm.d,$G6445,_xlpm.k,_xlfn.CONCAT(LEFT(TRIM(B$1),1),"*"),COUNTIF(_xlpm.d,_xlpm.k))</f>
        <v>1</v>
      </c>
      <c r="C6445" s="1">
        <f>_xlfn.LET(_xlpm.d,$G6445,_xlpm.k,_xlfn.CONCAT(LEFT(TRIM(C$1),1),"*"),COUNTIF(_xlpm.d,_xlpm.k))</f>
        <v>0</v>
      </c>
      <c r="D6445" s="1">
        <f>_xlfn.LET(_xlpm.d,$G6445,_xlpm.k,_xlfn.CONCAT(LEFT(TRIM(D$1),1),"*"),COUNTIF(_xlpm.d,_xlpm.k))</f>
        <v>0</v>
      </c>
      <c r="E6445" s="1">
        <f>LOG(F6445+1,10)</f>
        <v>0.30102999566398114</v>
      </c>
      <c r="F6445" s="7">
        <v>1</v>
      </c>
      <c r="G6445" s="9" t="s">
        <v>6913</v>
      </c>
      <c r="H6445" s="4">
        <f>F6445/freq.sum.r6e</f>
        <v>4.9701789264413521E-5</v>
      </c>
      <c r="I6445" s="1" t="str">
        <f>_xlfn.LET(_xlpm.sep,":",_xlpm.w,$G6445,LEFT(_xlpm.w,FIND(_xlpm.sep,_xlpm.w)-1))</f>
        <v>ɹɪ</v>
      </c>
      <c r="J6445" s="1" t="str">
        <f>_xlfn.LET(_xlpm.sep,":",_xlpm.w,$G6445,RIGHT(_xlpm.w,LEN(_xlpm.w)-FIND(_xlpm.sep,_xlpm.w)))</f>
        <v>wri'r</v>
      </c>
      <c r="K6445" s="10">
        <f>_xlfn.LET(_xlpm.w,I6445,LEN(_xlpm.w))</f>
        <v>2</v>
      </c>
      <c r="L6445" s="10">
        <f>_xlfn.LET(_xlpm.w,J6445,LEN(_xlpm.w))</f>
        <v>5</v>
      </c>
      <c r="M6445" s="10">
        <f>_xlfn.LET(_xlpm.a,K6445,_xlpm.b,L6445,MAX(_xlpm.a,_xlpm.b))</f>
        <v>5</v>
      </c>
      <c r="N6445" s="10">
        <f>_xlfn.LET(_xlpm.d,(K6445,L6445),MAX(_xlpm.d)-MIN(_xlpm.d))</f>
        <v>3</v>
      </c>
      <c r="O6445" s="1" t="str">
        <f>_xlfn.LET(_xlpm.sep,":",_xlpm.w,$G6445,_xlfn.CONCAT("~",RIGHT(_xlpm.w,LEN(_xlpm.w)-FIND(_xlpm.sep,_xlpm.w)),"~"))</f>
        <v>~wri'r~</v>
      </c>
      <c r="P6445" s="1" t="str">
        <f>_xlfn.LET(_xlpm.sep,":",_xlpm.w,$G6445,_xlfn.CONCAT("[",LEFT(_xlpm.w,FIND(_xlpm.sep,_xlpm.w)-1),"]"))</f>
        <v>[ɹɪ]</v>
      </c>
      <c r="Q6445" s="14" cm="1">
        <f t="array" ref="Q6445">SUM(_xlfn._xlws.FILTER($H$2:$H$7117,_xlfn.MAP($O$2:$O$7117,_xlfn.LAMBDA(_xlpm.x,_xlpm.x=$O6445))))</f>
        <v>4.9701789264413521E-5</v>
      </c>
      <c r="R6445" s="14">
        <f>$H6445/Q6445</f>
        <v>1</v>
      </c>
      <c r="S6445" s="14" cm="1">
        <f t="array" ref="S6445">SUM(_xlfn._xlws.FILTER($H$2:$H$7117,_xlfn.MAP($P$2:$P$7117,_xlfn.LAMBDA(_xlpm.x,_xlpm.x=$P6445))))</f>
        <v>2.2266401590457251E-2</v>
      </c>
      <c r="T6445" s="14">
        <f>$H6445/S6445</f>
        <v>2.2321428571428579E-3</v>
      </c>
      <c r="U6445" s="14">
        <f>_xlfn.LET(_xlpm.freq,F6445,_xlpm.size,M6445+1,_xlpm.F,V6445,LOG(1+_xlpm.freq)*LOG(1+_xlpm.size)*_xlpm.F)</f>
        <v>1.133184228601919E-3</v>
      </c>
      <c r="V6445" s="14">
        <f>_xlfn.LET(_xlpm.a,T6445,_xlpm.b,R6445,2*_xlpm.a*_xlpm.b/(_xlpm.a+_xlpm.b))</f>
        <v>4.4543429844098011E-3</v>
      </c>
      <c r="W6445" s="14">
        <f>_xlfn.LET(_xlpm.p,R6445,_xlpm.q,T6445,LOG(_xlpm.p/_xlpm.q))</f>
        <v>2.651278013998144</v>
      </c>
      <c r="X6445" s="2"/>
    </row>
    <row r="6446" spans="1:24">
      <c r="A6446" s="1" t="str">
        <f>_xlfn.LET(_xlpm.sep," : ",CONCATENATE(O6446,_xlpm.sep,P6446))</f>
        <v>~wriry~ : [ɹɪ]</v>
      </c>
      <c r="B6446" s="1">
        <f>_xlfn.LET(_xlpm.d,$G6446,_xlpm.k,_xlfn.CONCAT(LEFT(TRIM(B$1),1),"*"),COUNTIF(_xlpm.d,_xlpm.k))</f>
        <v>1</v>
      </c>
      <c r="C6446" s="1">
        <f>_xlfn.LET(_xlpm.d,$G6446,_xlpm.k,_xlfn.CONCAT(LEFT(TRIM(C$1),1),"*"),COUNTIF(_xlpm.d,_xlpm.k))</f>
        <v>0</v>
      </c>
      <c r="D6446" s="1">
        <f>_xlfn.LET(_xlpm.d,$G6446,_xlpm.k,_xlfn.CONCAT(LEFT(TRIM(D$1),1),"*"),COUNTIF(_xlpm.d,_xlpm.k))</f>
        <v>0</v>
      </c>
      <c r="E6446" s="1">
        <f>LOG(F6446+1,10)</f>
        <v>0.30102999566398114</v>
      </c>
      <c r="F6446" s="7">
        <v>1</v>
      </c>
      <c r="G6446" s="9" t="s">
        <v>6918</v>
      </c>
      <c r="H6446" s="4">
        <f>F6446/freq.sum.r6e</f>
        <v>4.9701789264413521E-5</v>
      </c>
      <c r="I6446" s="1" t="str">
        <f>_xlfn.LET(_xlpm.sep,":",_xlpm.w,$G6446,LEFT(_xlpm.w,FIND(_xlpm.sep,_xlpm.w)-1))</f>
        <v>ɹɪ</v>
      </c>
      <c r="J6446" s="1" t="str">
        <f>_xlfn.LET(_xlpm.sep,":",_xlpm.w,$G6446,RIGHT(_xlpm.w,LEN(_xlpm.w)-FIND(_xlpm.sep,_xlpm.w)))</f>
        <v>wriry</v>
      </c>
      <c r="K6446" s="10">
        <f>_xlfn.LET(_xlpm.w,I6446,LEN(_xlpm.w))</f>
        <v>2</v>
      </c>
      <c r="L6446" s="10">
        <f>_xlfn.LET(_xlpm.w,J6446,LEN(_xlpm.w))</f>
        <v>5</v>
      </c>
      <c r="M6446" s="10">
        <f>_xlfn.LET(_xlpm.a,K6446,_xlpm.b,L6446,MAX(_xlpm.a,_xlpm.b))</f>
        <v>5</v>
      </c>
      <c r="N6446" s="10">
        <f>_xlfn.LET(_xlpm.d,(K6446,L6446),MAX(_xlpm.d)-MIN(_xlpm.d))</f>
        <v>3</v>
      </c>
      <c r="O6446" s="1" t="str">
        <f>_xlfn.LET(_xlpm.sep,":",_xlpm.w,$G6446,_xlfn.CONCAT("~",RIGHT(_xlpm.w,LEN(_xlpm.w)-FIND(_xlpm.sep,_xlpm.w)),"~"))</f>
        <v>~wriry~</v>
      </c>
      <c r="P6446" s="1" t="str">
        <f>_xlfn.LET(_xlpm.sep,":",_xlpm.w,$G6446,_xlfn.CONCAT("[",LEFT(_xlpm.w,FIND(_xlpm.sep,_xlpm.w)-1),"]"))</f>
        <v>[ɹɪ]</v>
      </c>
      <c r="Q6446" s="14" cm="1">
        <f t="array" ref="Q6446">SUM(_xlfn._xlws.FILTER($H$2:$H$7117,_xlfn.MAP($O$2:$O$7117,_xlfn.LAMBDA(_xlpm.x,_xlpm.x=$O6446))))</f>
        <v>4.9701789264413521E-5</v>
      </c>
      <c r="R6446" s="14">
        <f>$H6446/Q6446</f>
        <v>1</v>
      </c>
      <c r="S6446" s="14" cm="1">
        <f t="array" ref="S6446">SUM(_xlfn._xlws.FILTER($H$2:$H$7117,_xlfn.MAP($P$2:$P$7117,_xlfn.LAMBDA(_xlpm.x,_xlpm.x=$P6446))))</f>
        <v>2.2266401590457251E-2</v>
      </c>
      <c r="T6446" s="14">
        <f>$H6446/S6446</f>
        <v>2.2321428571428579E-3</v>
      </c>
      <c r="U6446" s="14">
        <f>_xlfn.LET(_xlpm.freq,F6446,_xlpm.size,M6446+1,_xlpm.F,V6446,LOG(1+_xlpm.freq)*LOG(1+_xlpm.size)*_xlpm.F)</f>
        <v>1.133184228601919E-3</v>
      </c>
      <c r="V6446" s="14">
        <f>_xlfn.LET(_xlpm.a,T6446,_xlpm.b,R6446,2*_xlpm.a*_xlpm.b/(_xlpm.a+_xlpm.b))</f>
        <v>4.4543429844098011E-3</v>
      </c>
      <c r="W6446" s="14">
        <f>_xlfn.LET(_xlpm.p,R6446,_xlpm.q,T6446,LOG(_xlpm.p/_xlpm.q))</f>
        <v>2.651278013998144</v>
      </c>
      <c r="X6446" s="2"/>
    </row>
    <row r="6447" spans="1:24">
      <c r="A6447" s="1" t="str">
        <f>_xlfn.LET(_xlpm.sep," : ",CONCATENATE(O6447,_xlpm.sep,P6447))</f>
        <v>~shough~ : [ʃaʊ]</v>
      </c>
      <c r="B6447" s="1">
        <f>_xlfn.LET(_xlpm.d,$G6447,_xlpm.k,_xlfn.CONCAT(LEFT(TRIM(B$1),1),"*"),COUNTIF(_xlpm.d,_xlpm.k))</f>
        <v>0</v>
      </c>
      <c r="C6447" s="1">
        <f>_xlfn.LET(_xlpm.d,$G6447,_xlpm.k,_xlfn.CONCAT(LEFT(TRIM(C$1),1),"*"),COUNTIF(_xlpm.d,_xlpm.k))</f>
        <v>0</v>
      </c>
      <c r="D6447" s="1">
        <f>_xlfn.LET(_xlpm.d,$G6447,_xlpm.k,_xlfn.CONCAT(LEFT(TRIM(D$1),1),"*"),COUNTIF(_xlpm.d,_xlpm.k))</f>
        <v>0</v>
      </c>
      <c r="E6447" s="1">
        <f>LOG(F6447+1,10)</f>
        <v>0.30102999566398114</v>
      </c>
      <c r="F6447" s="7">
        <v>1</v>
      </c>
      <c r="G6447" s="9" t="s">
        <v>5675</v>
      </c>
      <c r="H6447" s="4">
        <f>F6447/freq.sum.r6e</f>
        <v>4.9701789264413521E-5</v>
      </c>
      <c r="I6447" s="1" t="str">
        <f>_xlfn.LET(_xlpm.sep,":",_xlpm.w,$G6447,LEFT(_xlpm.w,FIND(_xlpm.sep,_xlpm.w)-1))</f>
        <v>ʃaʊ</v>
      </c>
      <c r="J6447" s="1" t="str">
        <f>_xlfn.LET(_xlpm.sep,":",_xlpm.w,$G6447,RIGHT(_xlpm.w,LEN(_xlpm.w)-FIND(_xlpm.sep,_xlpm.w)))</f>
        <v>shough</v>
      </c>
      <c r="K6447" s="10">
        <f>_xlfn.LET(_xlpm.w,I6447,LEN(_xlpm.w))</f>
        <v>3</v>
      </c>
      <c r="L6447" s="10">
        <f>_xlfn.LET(_xlpm.w,J6447,LEN(_xlpm.w))</f>
        <v>6</v>
      </c>
      <c r="M6447" s="10">
        <f>_xlfn.LET(_xlpm.a,K6447,_xlpm.b,L6447,MAX(_xlpm.a,_xlpm.b))</f>
        <v>6</v>
      </c>
      <c r="N6447" s="10">
        <f>_xlfn.LET(_xlpm.d,(K6447,L6447),MAX(_xlpm.d)-MIN(_xlpm.d))</f>
        <v>3</v>
      </c>
      <c r="O6447" s="1" t="str">
        <f>_xlfn.LET(_xlpm.sep,":",_xlpm.w,$G6447,_xlfn.CONCAT("~",RIGHT(_xlpm.w,LEN(_xlpm.w)-FIND(_xlpm.sep,_xlpm.w)),"~"))</f>
        <v>~shough~</v>
      </c>
      <c r="P6447" s="1" t="str">
        <f>_xlfn.LET(_xlpm.sep,":",_xlpm.w,$G6447,_xlfn.CONCAT("[",LEFT(_xlpm.w,FIND(_xlpm.sep,_xlpm.w)-1),"]"))</f>
        <v>[ʃaʊ]</v>
      </c>
      <c r="Q6447" s="14" cm="1">
        <f t="array" ref="Q6447">SUM(_xlfn._xlws.FILTER($H$2:$H$7117,_xlfn.MAP($O$2:$O$7117,_xlfn.LAMBDA(_xlpm.x,_xlpm.x=$O6447))))</f>
        <v>2.4850894632206762E-4</v>
      </c>
      <c r="R6447" s="14">
        <f>$H6447/Q6447</f>
        <v>0.19999999999999998</v>
      </c>
      <c r="S6447" s="14" cm="1">
        <f t="array" ref="S6447">SUM(_xlfn._xlws.FILTER($H$2:$H$7117,_xlfn.MAP($P$2:$P$7117,_xlfn.LAMBDA(_xlpm.x,_xlpm.x=$P6447))))</f>
        <v>1.4910536779324057E-4</v>
      </c>
      <c r="T6447" s="14">
        <f>$H6447/S6447</f>
        <v>0.33333333333333331</v>
      </c>
      <c r="U6447" s="14">
        <f>_xlfn.LET(_xlpm.freq,F6447,_xlpm.size,M6447+1,_xlpm.F,V6447,LOG(1+_xlpm.freq)*LOG(1+_xlpm.size)*_xlpm.F)</f>
        <v>6.7964293717092381E-2</v>
      </c>
      <c r="V6447" s="14">
        <f>_xlfn.LET(_xlpm.a,T6447,_xlpm.b,R6447,2*_xlpm.a*_xlpm.b/(_xlpm.a+_xlpm.b))</f>
        <v>0.24999999999999994</v>
      </c>
      <c r="W6447" s="14">
        <f>_xlfn.LET(_xlpm.p,R6447,_xlpm.q,T6447,LOG(_xlpm.p/_xlpm.q))</f>
        <v>-0.22184874961635639</v>
      </c>
      <c r="X6447" s="2"/>
    </row>
    <row r="6448" spans="1:24">
      <c r="A6448" s="1" t="str">
        <f>_xlfn.LET(_xlpm.sep," : ",CONCATENATE(O6448,_xlpm.sep,P6448))</f>
        <v>~though~ : [θaʊ]</v>
      </c>
      <c r="B6448" s="1">
        <f>_xlfn.LET(_xlpm.d,$G6448,_xlpm.k,_xlfn.CONCAT(LEFT(TRIM(B$1),1),"*"),COUNTIF(_xlpm.d,_xlpm.k))</f>
        <v>0</v>
      </c>
      <c r="C6448" s="1">
        <f>_xlfn.LET(_xlpm.d,$G6448,_xlpm.k,_xlfn.CONCAT(LEFT(TRIM(C$1),1),"*"),COUNTIF(_xlpm.d,_xlpm.k))</f>
        <v>0</v>
      </c>
      <c r="D6448" s="1">
        <f>_xlfn.LET(_xlpm.d,$G6448,_xlpm.k,_xlfn.CONCAT(LEFT(TRIM(D$1),1),"*"),COUNTIF(_xlpm.d,_xlpm.k))</f>
        <v>0</v>
      </c>
      <c r="E6448" s="1">
        <f>LOG(F6448+1,10)</f>
        <v>0.30102999566398114</v>
      </c>
      <c r="F6448" s="7">
        <v>1</v>
      </c>
      <c r="G6448" s="9" t="s">
        <v>5678</v>
      </c>
      <c r="H6448" s="4">
        <f>F6448/freq.sum.r6e</f>
        <v>4.9701789264413521E-5</v>
      </c>
      <c r="I6448" s="1" t="str">
        <f>_xlfn.LET(_xlpm.sep,":",_xlpm.w,$G6448,LEFT(_xlpm.w,FIND(_xlpm.sep,_xlpm.w)-1))</f>
        <v>θaʊ</v>
      </c>
      <c r="J6448" s="1" t="str">
        <f>_xlfn.LET(_xlpm.sep,":",_xlpm.w,$G6448,RIGHT(_xlpm.w,LEN(_xlpm.w)-FIND(_xlpm.sep,_xlpm.w)))</f>
        <v>though</v>
      </c>
      <c r="K6448" s="10">
        <f>_xlfn.LET(_xlpm.w,I6448,LEN(_xlpm.w))</f>
        <v>3</v>
      </c>
      <c r="L6448" s="10">
        <f>_xlfn.LET(_xlpm.w,J6448,LEN(_xlpm.w))</f>
        <v>6</v>
      </c>
      <c r="M6448" s="10">
        <f>_xlfn.LET(_xlpm.a,K6448,_xlpm.b,L6448,MAX(_xlpm.a,_xlpm.b))</f>
        <v>6</v>
      </c>
      <c r="N6448" s="10">
        <f>_xlfn.LET(_xlpm.d,(K6448,L6448),MAX(_xlpm.d)-MIN(_xlpm.d))</f>
        <v>3</v>
      </c>
      <c r="O6448" s="1" t="str">
        <f>_xlfn.LET(_xlpm.sep,":",_xlpm.w,$G6448,_xlfn.CONCAT("~",RIGHT(_xlpm.w,LEN(_xlpm.w)-FIND(_xlpm.sep,_xlpm.w)),"~"))</f>
        <v>~though~</v>
      </c>
      <c r="P6448" s="1" t="str">
        <f>_xlfn.LET(_xlpm.sep,":",_xlpm.w,$G6448,_xlfn.CONCAT("[",LEFT(_xlpm.w,FIND(_xlpm.sep,_xlpm.w)-1),"]"))</f>
        <v>[θaʊ]</v>
      </c>
      <c r="Q6448" s="14" cm="1">
        <f t="array" ref="Q6448">SUM(_xlfn._xlws.FILTER($H$2:$H$7117,_xlfn.MAP($O$2:$O$7117,_xlfn.LAMBDA(_xlpm.x,_xlpm.x=$O6448))))</f>
        <v>1.9880715705765408E-4</v>
      </c>
      <c r="R6448" s="14">
        <f>$H6448/Q6448</f>
        <v>0.25</v>
      </c>
      <c r="S6448" s="14" cm="1">
        <f t="array" ref="S6448">SUM(_xlfn._xlws.FILTER($H$2:$H$7117,_xlfn.MAP($P$2:$P$7117,_xlfn.LAMBDA(_xlpm.x,_xlpm.x=$P6448))))</f>
        <v>1.4910536779324057E-4</v>
      </c>
      <c r="T6448" s="14">
        <f>$H6448/S6448</f>
        <v>0.33333333333333331</v>
      </c>
      <c r="U6448" s="14">
        <f>_xlfn.LET(_xlpm.freq,F6448,_xlpm.size,M6448+1,_xlpm.F,V6448,LOG(1+_xlpm.freq)*LOG(1+_xlpm.size)*_xlpm.F)</f>
        <v>7.7673478533819895E-2</v>
      </c>
      <c r="V6448" s="14">
        <f>_xlfn.LET(_xlpm.a,T6448,_xlpm.b,R6448,2*_xlpm.a*_xlpm.b/(_xlpm.a+_xlpm.b))</f>
        <v>0.28571428571428575</v>
      </c>
      <c r="W6448" s="14">
        <f>_xlfn.LET(_xlpm.p,R6448,_xlpm.q,T6448,LOG(_xlpm.p/_xlpm.q))</f>
        <v>-0.12493873660829995</v>
      </c>
      <c r="X6448" s="2"/>
    </row>
    <row r="6449" spans="1:24">
      <c r="A6449" s="1" t="str">
        <f>_xlfn.LET(_xlpm.sep," : ",CONCATENATE(O6449,_xlpm.sep,P6449))</f>
        <v>~ld-fah~ : [ldfæ]</v>
      </c>
      <c r="B6449" s="1">
        <f>_xlfn.LET(_xlpm.d,$G6449,_xlpm.k,_xlfn.CONCAT(LEFT(TRIM(B$1),1),"*"),COUNTIF(_xlpm.d,_xlpm.k))</f>
        <v>0</v>
      </c>
      <c r="C6449" s="1">
        <f>_xlfn.LET(_xlpm.d,$G6449,_xlpm.k,_xlfn.CONCAT(LEFT(TRIM(C$1),1),"*"),COUNTIF(_xlpm.d,_xlpm.k))</f>
        <v>0</v>
      </c>
      <c r="D6449" s="1">
        <f>_xlfn.LET(_xlpm.d,$G6449,_xlpm.k,_xlfn.CONCAT(LEFT(TRIM(D$1),1),"*"),COUNTIF(_xlpm.d,_xlpm.k))</f>
        <v>0</v>
      </c>
      <c r="E6449" s="1">
        <f>LOG(F6449+1,10)</f>
        <v>0.30102999566398114</v>
      </c>
      <c r="F6449" s="7">
        <v>1</v>
      </c>
      <c r="G6449" s="9" t="s">
        <v>2032</v>
      </c>
      <c r="H6449" s="4">
        <f>F6449/freq.sum.r6e</f>
        <v>4.9701789264413521E-5</v>
      </c>
      <c r="I6449" s="1" t="str">
        <f>_xlfn.LET(_xlpm.sep,":",_xlpm.w,$G6449,LEFT(_xlpm.w,FIND(_xlpm.sep,_xlpm.w)-1))</f>
        <v>ldfæ</v>
      </c>
      <c r="J6449" s="1" t="str">
        <f>_xlfn.LET(_xlpm.sep,":",_xlpm.w,$G6449,RIGHT(_xlpm.w,LEN(_xlpm.w)-FIND(_xlpm.sep,_xlpm.w)))</f>
        <v>ld-fah</v>
      </c>
      <c r="K6449" s="10">
        <f>_xlfn.LET(_xlpm.w,I6449,LEN(_xlpm.w))</f>
        <v>4</v>
      </c>
      <c r="L6449" s="10">
        <f>_xlfn.LET(_xlpm.w,J6449,LEN(_xlpm.w))</f>
        <v>6</v>
      </c>
      <c r="M6449" s="10">
        <f>_xlfn.LET(_xlpm.a,K6449,_xlpm.b,L6449,MAX(_xlpm.a,_xlpm.b))</f>
        <v>6</v>
      </c>
      <c r="N6449" s="10">
        <f>_xlfn.LET(_xlpm.d,(K6449,L6449),MAX(_xlpm.d)-MIN(_xlpm.d))</f>
        <v>2</v>
      </c>
      <c r="O6449" s="1" t="str">
        <f>_xlfn.LET(_xlpm.sep,":",_xlpm.w,$G6449,_xlfn.CONCAT("~",RIGHT(_xlpm.w,LEN(_xlpm.w)-FIND(_xlpm.sep,_xlpm.w)),"~"))</f>
        <v>~ld-fah~</v>
      </c>
      <c r="P6449" s="1" t="str">
        <f>_xlfn.LET(_xlpm.sep,":",_xlpm.w,$G6449,_xlfn.CONCAT("[",LEFT(_xlpm.w,FIND(_xlpm.sep,_xlpm.w)-1),"]"))</f>
        <v>[ldfæ]</v>
      </c>
      <c r="Q6449" s="14" cm="1">
        <f t="array" ref="Q6449">SUM(_xlfn._xlws.FILTER($H$2:$H$7117,_xlfn.MAP($O$2:$O$7117,_xlfn.LAMBDA(_xlpm.x,_xlpm.x=$O6449))))</f>
        <v>4.9701789264413521E-5</v>
      </c>
      <c r="R6449" s="14">
        <f>$H6449/Q6449</f>
        <v>1</v>
      </c>
      <c r="S6449" s="14" cm="1">
        <f t="array" ref="S6449">SUM(_xlfn._xlws.FILTER($H$2:$H$7117,_xlfn.MAP($P$2:$P$7117,_xlfn.LAMBDA(_xlpm.x,_xlpm.x=$P6449))))</f>
        <v>4.9701789264413521E-5</v>
      </c>
      <c r="T6449" s="14">
        <f>$H6449/S6449</f>
        <v>1</v>
      </c>
      <c r="U6449" s="14">
        <f>_xlfn.LET(_xlpm.freq,F6449,_xlpm.size,M6449+1,_xlpm.F,V6449,LOG(1+_xlpm.freq)*LOG(1+_xlpm.size)*_xlpm.F)</f>
        <v>0.27185717486836958</v>
      </c>
      <c r="V6449" s="14">
        <f>_xlfn.LET(_xlpm.a,T6449,_xlpm.b,R6449,2*_xlpm.a*_xlpm.b/(_xlpm.a+_xlpm.b))</f>
        <v>1</v>
      </c>
      <c r="W6449" s="14">
        <f>_xlfn.LET(_xlpm.p,R6449,_xlpm.q,T6449,LOG(_xlpm.p/_xlpm.q))</f>
        <v>0</v>
      </c>
      <c r="X6449" s="2"/>
    </row>
    <row r="6450" spans="1:24">
      <c r="A6450" s="1" t="str">
        <f>_xlfn.LET(_xlpm.sep," : ",CONCATENATE(O6450,_xlpm.sep,P6450))</f>
        <v>~crowgh~ : [kɹaʊ]</v>
      </c>
      <c r="B6450" s="1">
        <f>_xlfn.LET(_xlpm.d,$G6450,_xlpm.k,_xlfn.CONCAT(LEFT(TRIM(B$1),1),"*"),COUNTIF(_xlpm.d,_xlpm.k))</f>
        <v>0</v>
      </c>
      <c r="C6450" s="1">
        <f>_xlfn.LET(_xlpm.d,$G6450,_xlpm.k,_xlfn.CONCAT(LEFT(TRIM(C$1),1),"*"),COUNTIF(_xlpm.d,_xlpm.k))</f>
        <v>0</v>
      </c>
      <c r="D6450" s="1">
        <f>_xlfn.LET(_xlpm.d,$G6450,_xlpm.k,_xlfn.CONCAT(LEFT(TRIM(D$1),1),"*"),COUNTIF(_xlpm.d,_xlpm.k))</f>
        <v>0</v>
      </c>
      <c r="E6450" s="1">
        <f>LOG(F6450+1,10)</f>
        <v>0.30102999566398114</v>
      </c>
      <c r="F6450" s="7">
        <v>1</v>
      </c>
      <c r="G6450" s="9" t="s">
        <v>1904</v>
      </c>
      <c r="H6450" s="4">
        <f>F6450/freq.sum.r6e</f>
        <v>4.9701789264413521E-5</v>
      </c>
      <c r="I6450" s="1" t="str">
        <f>_xlfn.LET(_xlpm.sep,":",_xlpm.w,$G6450,LEFT(_xlpm.w,FIND(_xlpm.sep,_xlpm.w)-1))</f>
        <v>kɹaʊ</v>
      </c>
      <c r="J6450" s="1" t="str">
        <f>_xlfn.LET(_xlpm.sep,":",_xlpm.w,$G6450,RIGHT(_xlpm.w,LEN(_xlpm.w)-FIND(_xlpm.sep,_xlpm.w)))</f>
        <v>crowgh</v>
      </c>
      <c r="K6450" s="10">
        <f>_xlfn.LET(_xlpm.w,I6450,LEN(_xlpm.w))</f>
        <v>4</v>
      </c>
      <c r="L6450" s="10">
        <f>_xlfn.LET(_xlpm.w,J6450,LEN(_xlpm.w))</f>
        <v>6</v>
      </c>
      <c r="M6450" s="10">
        <f>_xlfn.LET(_xlpm.a,K6450,_xlpm.b,L6450,MAX(_xlpm.a,_xlpm.b))</f>
        <v>6</v>
      </c>
      <c r="N6450" s="10">
        <f>_xlfn.LET(_xlpm.d,(K6450,L6450),MAX(_xlpm.d)-MIN(_xlpm.d))</f>
        <v>2</v>
      </c>
      <c r="O6450" s="1" t="str">
        <f>_xlfn.LET(_xlpm.sep,":",_xlpm.w,$G6450,_xlfn.CONCAT("~",RIGHT(_xlpm.w,LEN(_xlpm.w)-FIND(_xlpm.sep,_xlpm.w)),"~"))</f>
        <v>~crowgh~</v>
      </c>
      <c r="P6450" s="1" t="str">
        <f>_xlfn.LET(_xlpm.sep,":",_xlpm.w,$G6450,_xlfn.CONCAT("[",LEFT(_xlpm.w,FIND(_xlpm.sep,_xlpm.w)-1),"]"))</f>
        <v>[kɹaʊ]</v>
      </c>
      <c r="Q6450" s="14" cm="1">
        <f t="array" ref="Q6450">SUM(_xlfn._xlws.FILTER($H$2:$H$7111,_xlfn.MAP($O$2:$O$7111,_xlfn.LAMBDA(_xlpm.x,_xlpm.x=$O6450))))</f>
        <v>9.9403578528827041E-5</v>
      </c>
      <c r="R6450" s="14">
        <f>$H6450/Q6450</f>
        <v>0.5</v>
      </c>
      <c r="S6450" s="14" cm="1">
        <f t="array" ref="S6450">SUM(_xlfn._xlws.FILTER($H$2:$H$7111,_xlfn.MAP($P$2:$P$7111,_xlfn.LAMBDA(_xlpm.x,_xlpm.x=$P6450))))</f>
        <v>1.4910536779324057E-4</v>
      </c>
      <c r="T6450" s="14">
        <f>$H6450/S6450</f>
        <v>0.33333333333333331</v>
      </c>
      <c r="U6450" s="14">
        <f>_xlfn.LET(_xlpm.freq,F6450,_xlpm.size,M6450+1,_xlpm.F,V6450,LOG(1+_xlpm.freq)*LOG(1+_xlpm.size)*_xlpm.F)</f>
        <v>0.10874286994734783</v>
      </c>
      <c r="V6450" s="14">
        <f>_xlfn.LET(_xlpm.a,T6450,_xlpm.b,R6450,2*_xlpm.a*_xlpm.b/(_xlpm.a+_xlpm.b))</f>
        <v>0.4</v>
      </c>
      <c r="W6450" s="14">
        <f>_xlfn.LET(_xlpm.p,R6450,_xlpm.q,T6450,LOG(_xlpm.p/_xlpm.q))</f>
        <v>0.17609125905568124</v>
      </c>
      <c r="X6450" s="2"/>
    </row>
    <row r="6451" spans="1:24">
      <c r="A6451" s="1" t="str">
        <f>_xlfn.LET(_xlpm.sep," : ",CONCATENATE(O6451,_xlpm.sep,P6451))</f>
        <v>~ntrogh~ : [ntɹəʊ]</v>
      </c>
      <c r="B6451" s="1">
        <f>_xlfn.LET(_xlpm.d,$G6451,_xlpm.k,_xlfn.CONCAT(LEFT(TRIM(B$1),1),"*"),COUNTIF(_xlpm.d,_xlpm.k))</f>
        <v>0</v>
      </c>
      <c r="C6451" s="1">
        <f>_xlfn.LET(_xlpm.d,$G6451,_xlpm.k,_xlfn.CONCAT(LEFT(TRIM(C$1),1),"*"),COUNTIF(_xlpm.d,_xlpm.k))</f>
        <v>0</v>
      </c>
      <c r="D6451" s="1">
        <f>_xlfn.LET(_xlpm.d,$G6451,_xlpm.k,_xlfn.CONCAT(LEFT(TRIM(D$1),1),"*"),COUNTIF(_xlpm.d,_xlpm.k))</f>
        <v>1</v>
      </c>
      <c r="E6451" s="1">
        <f>LOG(F6451+1,10)</f>
        <v>0.30102999566398114</v>
      </c>
      <c r="F6451" s="7">
        <v>1</v>
      </c>
      <c r="G6451" s="9" t="s">
        <v>3280</v>
      </c>
      <c r="H6451" s="4">
        <f>F6451/freq.sum.r6e</f>
        <v>4.9701789264413521E-5</v>
      </c>
      <c r="I6451" s="1" t="str">
        <f>_xlfn.LET(_xlpm.sep,":",_xlpm.w,$G6451,LEFT(_xlpm.w,FIND(_xlpm.sep,_xlpm.w)-1))</f>
        <v>ntɹəʊ</v>
      </c>
      <c r="J6451" s="1" t="str">
        <f>_xlfn.LET(_xlpm.sep,":",_xlpm.w,$G6451,RIGHT(_xlpm.w,LEN(_xlpm.w)-FIND(_xlpm.sep,_xlpm.w)))</f>
        <v>ntrogh</v>
      </c>
      <c r="K6451" s="10">
        <f>_xlfn.LET(_xlpm.w,I6451,LEN(_xlpm.w))</f>
        <v>5</v>
      </c>
      <c r="L6451" s="10">
        <f>_xlfn.LET(_xlpm.w,J6451,LEN(_xlpm.w))</f>
        <v>6</v>
      </c>
      <c r="M6451" s="10">
        <f>_xlfn.LET(_xlpm.a,K6451,_xlpm.b,L6451,MAX(_xlpm.a,_xlpm.b))</f>
        <v>6</v>
      </c>
      <c r="N6451" s="10">
        <f>_xlfn.LET(_xlpm.d,(K6451,L6451),MAX(_xlpm.d)-MIN(_xlpm.d))</f>
        <v>1</v>
      </c>
      <c r="O6451" s="1" t="str">
        <f>_xlfn.LET(_xlpm.sep,":",_xlpm.w,$G6451,_xlfn.CONCAT("~",RIGHT(_xlpm.w,LEN(_xlpm.w)-FIND(_xlpm.sep,_xlpm.w)),"~"))</f>
        <v>~ntrogh~</v>
      </c>
      <c r="P6451" s="1" t="str">
        <f>_xlfn.LET(_xlpm.sep,":",_xlpm.w,$G6451,_xlfn.CONCAT("[",LEFT(_xlpm.w,FIND(_xlpm.sep,_xlpm.w)-1),"]"))</f>
        <v>[ntɹəʊ]</v>
      </c>
      <c r="Q6451" s="14" cm="1">
        <f t="array" ref="Q6451">SUM(_xlfn._xlws.FILTER($H$2:$H$7117,_xlfn.MAP($O$2:$O$7117,_xlfn.LAMBDA(_xlpm.x,_xlpm.x=$O6451))))</f>
        <v>9.9403578528827041E-5</v>
      </c>
      <c r="R6451" s="14">
        <f>$H6451/Q6451</f>
        <v>0.5</v>
      </c>
      <c r="S6451" s="14" cm="1">
        <f t="array" ref="S6451">SUM(_xlfn._xlws.FILTER($H$2:$H$7117,_xlfn.MAP($P$2:$P$7117,_xlfn.LAMBDA(_xlpm.x,_xlpm.x=$P6451))))</f>
        <v>1.4910536779324057E-4</v>
      </c>
      <c r="T6451" s="14">
        <f>$H6451/S6451</f>
        <v>0.33333333333333331</v>
      </c>
      <c r="U6451" s="14">
        <f>_xlfn.LET(_xlpm.freq,F6451,_xlpm.size,M6451+1,_xlpm.F,V6451,LOG(1+_xlpm.freq)*LOG(1+_xlpm.size)*_xlpm.F)</f>
        <v>0.10874286994734783</v>
      </c>
      <c r="V6451" s="14">
        <f>_xlfn.LET(_xlpm.a,T6451,_xlpm.b,R6451,2*_xlpm.a*_xlpm.b/(_xlpm.a+_xlpm.b))</f>
        <v>0.4</v>
      </c>
      <c r="W6451" s="14">
        <f>_xlfn.LET(_xlpm.p,R6451,_xlpm.q,T6451,LOG(_xlpm.p/_xlpm.q))</f>
        <v>0.17609125905568124</v>
      </c>
      <c r="X6451" s="2"/>
    </row>
    <row r="6452" spans="1:24">
      <c r="A6452" s="1" t="str">
        <f>_xlfn.LET(_xlpm.sep," : ",CONCATENATE(O6452,_xlpm.sep,P6452))</f>
        <v>~slowgh~ : [sləʊ]</v>
      </c>
      <c r="B6452" s="1">
        <f>_xlfn.LET(_xlpm.d,$G6452,_xlpm.k,_xlfn.CONCAT(LEFT(TRIM(B$1),1),"*"),COUNTIF(_xlpm.d,_xlpm.k))</f>
        <v>0</v>
      </c>
      <c r="C6452" s="1">
        <f>_xlfn.LET(_xlpm.d,$G6452,_xlpm.k,_xlfn.CONCAT(LEFT(TRIM(C$1),1),"*"),COUNTIF(_xlpm.d,_xlpm.k))</f>
        <v>0</v>
      </c>
      <c r="D6452" s="1">
        <f>_xlfn.LET(_xlpm.d,$G6452,_xlpm.k,_xlfn.CONCAT(LEFT(TRIM(D$1),1),"*"),COUNTIF(_xlpm.d,_xlpm.k))</f>
        <v>0</v>
      </c>
      <c r="E6452" s="1">
        <f>LOG(F6452+1,10)</f>
        <v>0.30102999566398114</v>
      </c>
      <c r="F6452" s="7">
        <v>1</v>
      </c>
      <c r="G6452" s="9" t="s">
        <v>4091</v>
      </c>
      <c r="H6452" s="4">
        <f>F6452/freq.sum.r6e</f>
        <v>4.9701789264413521E-5</v>
      </c>
      <c r="I6452" s="1" t="str">
        <f>_xlfn.LET(_xlpm.sep,":",_xlpm.w,$G6452,LEFT(_xlpm.w,FIND(_xlpm.sep,_xlpm.w)-1))</f>
        <v>sləʊ</v>
      </c>
      <c r="J6452" s="1" t="str">
        <f>_xlfn.LET(_xlpm.sep,":",_xlpm.w,$G6452,RIGHT(_xlpm.w,LEN(_xlpm.w)-FIND(_xlpm.sep,_xlpm.w)))</f>
        <v>slowgh</v>
      </c>
      <c r="K6452" s="10">
        <f>_xlfn.LET(_xlpm.w,I6452,LEN(_xlpm.w))</f>
        <v>4</v>
      </c>
      <c r="L6452" s="10">
        <f>_xlfn.LET(_xlpm.w,J6452,LEN(_xlpm.w))</f>
        <v>6</v>
      </c>
      <c r="M6452" s="10">
        <f>_xlfn.LET(_xlpm.a,K6452,_xlpm.b,L6452,MAX(_xlpm.a,_xlpm.b))</f>
        <v>6</v>
      </c>
      <c r="N6452" s="10">
        <f>_xlfn.LET(_xlpm.d,(K6452,L6452),MAX(_xlpm.d)-MIN(_xlpm.d))</f>
        <v>2</v>
      </c>
      <c r="O6452" s="1" t="str">
        <f>_xlfn.LET(_xlpm.sep,":",_xlpm.w,$G6452,_xlfn.CONCAT("~",RIGHT(_xlpm.w,LEN(_xlpm.w)-FIND(_xlpm.sep,_xlpm.w)),"~"))</f>
        <v>~slowgh~</v>
      </c>
      <c r="P6452" s="1" t="str">
        <f>_xlfn.LET(_xlpm.sep,":",_xlpm.w,$G6452,_xlfn.CONCAT("[",LEFT(_xlpm.w,FIND(_xlpm.sep,_xlpm.w)-1),"]"))</f>
        <v>[sləʊ]</v>
      </c>
      <c r="Q6452" s="14" cm="1">
        <f t="array" ref="Q6452">SUM(_xlfn._xlws.FILTER($H$2:$H$7117,_xlfn.MAP($O$2:$O$7117,_xlfn.LAMBDA(_xlpm.x,_xlpm.x=$O6452))))</f>
        <v>9.9403578528827041E-5</v>
      </c>
      <c r="R6452" s="14">
        <f>$H6452/Q6452</f>
        <v>0.5</v>
      </c>
      <c r="S6452" s="14" cm="1">
        <f t="array" ref="S6452">SUM(_xlfn._xlws.FILTER($H$2:$H$7117,_xlfn.MAP($P$2:$P$7117,_xlfn.LAMBDA(_xlpm.x,_xlpm.x=$P6452))))</f>
        <v>1.4910536779324057E-4</v>
      </c>
      <c r="T6452" s="14">
        <f>$H6452/S6452</f>
        <v>0.33333333333333331</v>
      </c>
      <c r="U6452" s="14">
        <f>_xlfn.LET(_xlpm.freq,F6452,_xlpm.size,M6452+1,_xlpm.F,V6452,LOG(1+_xlpm.freq)*LOG(1+_xlpm.size)*_xlpm.F)</f>
        <v>0.10874286994734783</v>
      </c>
      <c r="V6452" s="14">
        <f>_xlfn.LET(_xlpm.a,T6452,_xlpm.b,R6452,2*_xlpm.a*_xlpm.b/(_xlpm.a+_xlpm.b))</f>
        <v>0.4</v>
      </c>
      <c r="W6452" s="14">
        <f>_xlfn.LET(_xlpm.p,R6452,_xlpm.q,T6452,LOG(_xlpm.p/_xlpm.q))</f>
        <v>0.17609125905568124</v>
      </c>
      <c r="X6452" s="2"/>
    </row>
    <row r="6453" spans="1:24">
      <c r="A6453" s="1" t="str">
        <f>_xlfn.LET(_xlpm.sep," : ",CONCATENATE(O6453,_xlpm.sep,P6453))</f>
        <v>~grough~ : [ɡɹaʊ]</v>
      </c>
      <c r="B6453" s="1">
        <f>_xlfn.LET(_xlpm.d,$G6453,_xlpm.k,_xlfn.CONCAT(LEFT(TRIM(B$1),1),"*"),COUNTIF(_xlpm.d,_xlpm.k))</f>
        <v>0</v>
      </c>
      <c r="C6453" s="1">
        <f>_xlfn.LET(_xlpm.d,$G6453,_xlpm.k,_xlfn.CONCAT(LEFT(TRIM(C$1),1),"*"),COUNTIF(_xlpm.d,_xlpm.k))</f>
        <v>0</v>
      </c>
      <c r="D6453" s="1">
        <f>_xlfn.LET(_xlpm.d,$G6453,_xlpm.k,_xlfn.CONCAT(LEFT(TRIM(D$1),1),"*"),COUNTIF(_xlpm.d,_xlpm.k))</f>
        <v>0</v>
      </c>
      <c r="E6453" s="1">
        <f>LOG(F6453+1,10)</f>
        <v>0.30102999566398114</v>
      </c>
      <c r="F6453" s="7">
        <v>1</v>
      </c>
      <c r="G6453" s="9" t="s">
        <v>6928</v>
      </c>
      <c r="H6453" s="4">
        <f>F6453/freq.sum.r6e</f>
        <v>4.9701789264413521E-5</v>
      </c>
      <c r="I6453" s="1" t="str">
        <f>_xlfn.LET(_xlpm.sep,":",_xlpm.w,$G6453,LEFT(_xlpm.w,FIND(_xlpm.sep,_xlpm.w)-1))</f>
        <v>ɡɹaʊ</v>
      </c>
      <c r="J6453" s="1" t="str">
        <f>_xlfn.LET(_xlpm.sep,":",_xlpm.w,$G6453,RIGHT(_xlpm.w,LEN(_xlpm.w)-FIND(_xlpm.sep,_xlpm.w)))</f>
        <v>grough</v>
      </c>
      <c r="K6453" s="10">
        <f>_xlfn.LET(_xlpm.w,I6453,LEN(_xlpm.w))</f>
        <v>4</v>
      </c>
      <c r="L6453" s="10">
        <f>_xlfn.LET(_xlpm.w,J6453,LEN(_xlpm.w))</f>
        <v>6</v>
      </c>
      <c r="M6453" s="10">
        <f>_xlfn.LET(_xlpm.a,K6453,_xlpm.b,L6453,MAX(_xlpm.a,_xlpm.b))</f>
        <v>6</v>
      </c>
      <c r="N6453" s="10">
        <f>_xlfn.LET(_xlpm.d,(K6453,L6453),MAX(_xlpm.d)-MIN(_xlpm.d))</f>
        <v>2</v>
      </c>
      <c r="O6453" s="1" t="str">
        <f>_xlfn.LET(_xlpm.sep,":",_xlpm.w,$G6453,_xlfn.CONCAT("~",RIGHT(_xlpm.w,LEN(_xlpm.w)-FIND(_xlpm.sep,_xlpm.w)),"~"))</f>
        <v>~grough~</v>
      </c>
      <c r="P6453" s="1" t="str">
        <f>_xlfn.LET(_xlpm.sep,":",_xlpm.w,$G6453,_xlfn.CONCAT("[",LEFT(_xlpm.w,FIND(_xlpm.sep,_xlpm.w)-1),"]"))</f>
        <v>[ɡɹaʊ]</v>
      </c>
      <c r="Q6453" s="14" cm="1">
        <f t="array" ref="Q6453">SUM(_xlfn._xlws.FILTER($H$2:$H$7117,_xlfn.MAP($O$2:$O$7117,_xlfn.LAMBDA(_xlpm.x,_xlpm.x=$O6453))))</f>
        <v>9.9403578528827041E-5</v>
      </c>
      <c r="R6453" s="14">
        <f>$H6453/Q6453</f>
        <v>0.5</v>
      </c>
      <c r="S6453" s="14" cm="1">
        <f t="array" ref="S6453">SUM(_xlfn._xlws.FILTER($H$2:$H$7117,_xlfn.MAP($P$2:$P$7117,_xlfn.LAMBDA(_xlpm.x,_xlpm.x=$P6453))))</f>
        <v>1.4910536779324057E-4</v>
      </c>
      <c r="T6453" s="14">
        <f>$H6453/S6453</f>
        <v>0.33333333333333331</v>
      </c>
      <c r="U6453" s="14">
        <f>_xlfn.LET(_xlpm.freq,F6453,_xlpm.size,M6453+1,_xlpm.F,V6453,LOG(1+_xlpm.freq)*LOG(1+_xlpm.size)*_xlpm.F)</f>
        <v>0.10874286994734783</v>
      </c>
      <c r="V6453" s="14">
        <f>_xlfn.LET(_xlpm.a,T6453,_xlpm.b,R6453,2*_xlpm.a*_xlpm.b/(_xlpm.a+_xlpm.b))</f>
        <v>0.4</v>
      </c>
      <c r="W6453" s="14">
        <f>_xlfn.LET(_xlpm.p,R6453,_xlpm.q,T6453,LOG(_xlpm.p/_xlpm.q))</f>
        <v>0.17609125905568124</v>
      </c>
      <c r="X6453" s="2"/>
    </row>
    <row r="6454" spans="1:24">
      <c r="A6454" s="1" t="str">
        <f>_xlfn.LET(_xlpm.sep," : ",CONCATENATE(O6454,_xlpm.sep,P6454))</f>
        <v>~drawgh~ : [dɹɔ]</v>
      </c>
      <c r="B6454" s="1">
        <f>_xlfn.LET(_xlpm.d,$G6454,_xlpm.k,_xlfn.CONCAT(LEFT(TRIM(B$1),1),"*"),COUNTIF(_xlpm.d,_xlpm.k))</f>
        <v>0</v>
      </c>
      <c r="C6454" s="1">
        <f>_xlfn.LET(_xlpm.d,$G6454,_xlpm.k,_xlfn.CONCAT(LEFT(TRIM(C$1),1),"*"),COUNTIF(_xlpm.d,_xlpm.k))</f>
        <v>0</v>
      </c>
      <c r="D6454" s="1">
        <f>_xlfn.LET(_xlpm.d,$G6454,_xlpm.k,_xlfn.CONCAT(LEFT(TRIM(D$1),1),"*"),COUNTIF(_xlpm.d,_xlpm.k))</f>
        <v>0</v>
      </c>
      <c r="E6454" s="1">
        <f>LOG(F6454+1,10)</f>
        <v>0.47712125471966244</v>
      </c>
      <c r="F6454" s="7">
        <v>2</v>
      </c>
      <c r="G6454" s="9" t="s">
        <v>732</v>
      </c>
      <c r="H6454" s="4">
        <f>F6454/freq.sum.r6e</f>
        <v>9.9403578528827041E-5</v>
      </c>
      <c r="I6454" s="1" t="str">
        <f>_xlfn.LET(_xlpm.sep,":",_xlpm.w,$G6454,LEFT(_xlpm.w,FIND(_xlpm.sep,_xlpm.w)-1))</f>
        <v>dɹɔ</v>
      </c>
      <c r="J6454" s="1" t="str">
        <f>_xlfn.LET(_xlpm.sep,":",_xlpm.w,$G6454,RIGHT(_xlpm.w,LEN(_xlpm.w)-FIND(_xlpm.sep,_xlpm.w)))</f>
        <v>drawgh</v>
      </c>
      <c r="K6454" s="10">
        <f>_xlfn.LET(_xlpm.w,I6454,LEN(_xlpm.w))</f>
        <v>3</v>
      </c>
      <c r="L6454" s="10">
        <f>_xlfn.LET(_xlpm.w,J6454,LEN(_xlpm.w))</f>
        <v>6</v>
      </c>
      <c r="M6454" s="10">
        <f>_xlfn.LET(_xlpm.a,K6454,_xlpm.b,L6454,MAX(_xlpm.a,_xlpm.b))</f>
        <v>6</v>
      </c>
      <c r="N6454" s="10">
        <f>_xlfn.LET(_xlpm.d,(K6454,L6454),MAX(_xlpm.d)-MIN(_xlpm.d))</f>
        <v>3</v>
      </c>
      <c r="O6454" s="1" t="str">
        <f>_xlfn.LET(_xlpm.sep,":",_xlpm.w,$G6454,_xlfn.CONCAT("~",RIGHT(_xlpm.w,LEN(_xlpm.w)-FIND(_xlpm.sep,_xlpm.w)),"~"))</f>
        <v>~drawgh~</v>
      </c>
      <c r="P6454" s="1" t="str">
        <f>_xlfn.LET(_xlpm.sep,":",_xlpm.w,$G6454,_xlfn.CONCAT("[",LEFT(_xlpm.w,FIND(_xlpm.sep,_xlpm.w)-1),"]"))</f>
        <v>[dɹɔ]</v>
      </c>
      <c r="Q6454" s="14" cm="1">
        <f t="array" ref="Q6454">SUM(_xlfn._xlws.FILTER($H$2:$H$7117,_xlfn.MAP($O$2:$O$7117,_xlfn.LAMBDA(_xlpm.x,_xlpm.x=$O6454))))</f>
        <v>9.9403578528827041E-5</v>
      </c>
      <c r="R6454" s="14">
        <f>$H6454/Q6454</f>
        <v>1</v>
      </c>
      <c r="S6454" s="14" cm="1">
        <f t="array" ref="S6454">SUM(_xlfn._xlws.FILTER($H$2:$H$7117,_xlfn.MAP($P$2:$P$7117,_xlfn.LAMBDA(_xlpm.x,_xlpm.x=$P6454))))</f>
        <v>1.4910536779324057E-4</v>
      </c>
      <c r="T6454" s="14">
        <f>$H6454/S6454</f>
        <v>0.66666666666666663</v>
      </c>
      <c r="U6454" s="14">
        <f>_xlfn.LET(_xlpm.freq,F6454,_xlpm.size,M6454+1,_xlpm.F,V6454,LOG(1+_xlpm.freq)*LOG(1+_xlpm.size)*_xlpm.F)</f>
        <v>0.34470674217468783</v>
      </c>
      <c r="V6454" s="14">
        <f>_xlfn.LET(_xlpm.a,T6454,_xlpm.b,R6454,2*_xlpm.a*_xlpm.b/(_xlpm.a+_xlpm.b))</f>
        <v>0.8</v>
      </c>
      <c r="W6454" s="14">
        <f>_xlfn.LET(_xlpm.p,R6454,_xlpm.q,T6454,LOG(_xlpm.p/_xlpm.q))</f>
        <v>0.17609125905568124</v>
      </c>
      <c r="X6454" s="2"/>
    </row>
    <row r="6455" spans="1:24">
      <c r="A6455" s="1" t="str">
        <f>_xlfn.LET(_xlpm.sep," : ",CONCATENATE(O6455,_xlpm.sep,P6455))</f>
        <v>~xplogh~ : [ksplɔ]</v>
      </c>
      <c r="B6455" s="1">
        <f>_xlfn.LET(_xlpm.d,$G6455,_xlpm.k,_xlfn.CONCAT(LEFT(TRIM(B$1),1),"*"),COUNTIF(_xlpm.d,_xlpm.k))</f>
        <v>0</v>
      </c>
      <c r="C6455" s="1">
        <f>_xlfn.LET(_xlpm.d,$G6455,_xlpm.k,_xlfn.CONCAT(LEFT(TRIM(C$1),1),"*"),COUNTIF(_xlpm.d,_xlpm.k))</f>
        <v>0</v>
      </c>
      <c r="D6455" s="1">
        <f>_xlfn.LET(_xlpm.d,$G6455,_xlpm.k,_xlfn.CONCAT(LEFT(TRIM(D$1),1),"*"),COUNTIF(_xlpm.d,_xlpm.k))</f>
        <v>0</v>
      </c>
      <c r="E6455" s="1">
        <f>LOG(F6455+1,10)</f>
        <v>0.47712125471966244</v>
      </c>
      <c r="F6455" s="7">
        <v>2</v>
      </c>
      <c r="G6455" s="9" t="s">
        <v>1546</v>
      </c>
      <c r="H6455" s="4">
        <f>F6455/freq.sum.r6e</f>
        <v>9.9403578528827041E-5</v>
      </c>
      <c r="I6455" s="1" t="str">
        <f>_xlfn.LET(_xlpm.sep,":",_xlpm.w,$G6455,LEFT(_xlpm.w,FIND(_xlpm.sep,_xlpm.w)-1))</f>
        <v>ksplɔ</v>
      </c>
      <c r="J6455" s="1" t="str">
        <f>_xlfn.LET(_xlpm.sep,":",_xlpm.w,$G6455,RIGHT(_xlpm.w,LEN(_xlpm.w)-FIND(_xlpm.sep,_xlpm.w)))</f>
        <v>xplogh</v>
      </c>
      <c r="K6455" s="10">
        <f>_xlfn.LET(_xlpm.w,I6455,LEN(_xlpm.w))</f>
        <v>5</v>
      </c>
      <c r="L6455" s="10">
        <f>_xlfn.LET(_xlpm.w,J6455,LEN(_xlpm.w))</f>
        <v>6</v>
      </c>
      <c r="M6455" s="10">
        <f>_xlfn.LET(_xlpm.a,K6455,_xlpm.b,L6455,MAX(_xlpm.a,_xlpm.b))</f>
        <v>6</v>
      </c>
      <c r="N6455" s="10">
        <f>_xlfn.LET(_xlpm.d,(K6455,L6455),MAX(_xlpm.d)-MIN(_xlpm.d))</f>
        <v>1</v>
      </c>
      <c r="O6455" s="1" t="str">
        <f>_xlfn.LET(_xlpm.sep,":",_xlpm.w,$G6455,_xlfn.CONCAT("~",RIGHT(_xlpm.w,LEN(_xlpm.w)-FIND(_xlpm.sep,_xlpm.w)),"~"))</f>
        <v>~xplogh~</v>
      </c>
      <c r="P6455" s="1" t="str">
        <f>_xlfn.LET(_xlpm.sep,":",_xlpm.w,$G6455,_xlfn.CONCAT("[",LEFT(_xlpm.w,FIND(_xlpm.sep,_xlpm.w)-1),"]"))</f>
        <v>[ksplɔ]</v>
      </c>
      <c r="Q6455" s="14" cm="1">
        <f t="array" ref="Q6455">SUM(_xlfn._xlws.FILTER($H$2:$H$7117,_xlfn.MAP($O$2:$O$7117,_xlfn.LAMBDA(_xlpm.x,_xlpm.x=$O6455))))</f>
        <v>9.9403578528827041E-5</v>
      </c>
      <c r="R6455" s="14">
        <f>$H6455/Q6455</f>
        <v>1</v>
      </c>
      <c r="S6455" s="14" cm="1">
        <f t="array" ref="S6455">SUM(_xlfn._xlws.FILTER($H$2:$H$7117,_xlfn.MAP($P$2:$P$7117,_xlfn.LAMBDA(_xlpm.x,_xlpm.x=$P6455))))</f>
        <v>1.4910536779324057E-4</v>
      </c>
      <c r="T6455" s="14">
        <f>$H6455/S6455</f>
        <v>0.66666666666666663</v>
      </c>
      <c r="U6455" s="14">
        <f>_xlfn.LET(_xlpm.freq,F6455,_xlpm.size,M6455+1,_xlpm.F,V6455,LOG(1+_xlpm.freq)*LOG(1+_xlpm.size)*_xlpm.F)</f>
        <v>0.34470674217468783</v>
      </c>
      <c r="V6455" s="14">
        <f>_xlfn.LET(_xlpm.a,T6455,_xlpm.b,R6455,2*_xlpm.a*_xlpm.b/(_xlpm.a+_xlpm.b))</f>
        <v>0.8</v>
      </c>
      <c r="W6455" s="14">
        <f>_xlfn.LET(_xlpm.p,R6455,_xlpm.q,T6455,LOG(_xlpm.p/_xlpm.q))</f>
        <v>0.17609125905568124</v>
      </c>
      <c r="X6455" s="2"/>
    </row>
    <row r="6456" spans="1:24">
      <c r="A6456" s="1" t="str">
        <f>_xlfn.LET(_xlpm.sep," : ",CONCATENATE(O6456,_xlpm.sep,P6456))</f>
        <v>~mbaugh~ : [mbɔ]</v>
      </c>
      <c r="B6456" s="1">
        <f>_xlfn.LET(_xlpm.d,$G6456,_xlpm.k,_xlfn.CONCAT(LEFT(TRIM(B$1),1),"*"),COUNTIF(_xlpm.d,_xlpm.k))</f>
        <v>0</v>
      </c>
      <c r="C6456" s="1">
        <f>_xlfn.LET(_xlpm.d,$G6456,_xlpm.k,_xlfn.CONCAT(LEFT(TRIM(C$1),1),"*"),COUNTIF(_xlpm.d,_xlpm.k))</f>
        <v>1</v>
      </c>
      <c r="D6456" s="1">
        <f>_xlfn.LET(_xlpm.d,$G6456,_xlpm.k,_xlfn.CONCAT(LEFT(TRIM(D$1),1),"*"),COUNTIF(_xlpm.d,_xlpm.k))</f>
        <v>0</v>
      </c>
      <c r="E6456" s="1">
        <f>LOG(F6456+1,10)</f>
        <v>0.47712125471966244</v>
      </c>
      <c r="F6456" s="7">
        <v>2</v>
      </c>
      <c r="G6456" s="9" t="s">
        <v>2476</v>
      </c>
      <c r="H6456" s="4">
        <f>F6456/freq.sum.r6e</f>
        <v>9.9403578528827041E-5</v>
      </c>
      <c r="I6456" s="1" t="str">
        <f>_xlfn.LET(_xlpm.sep,":",_xlpm.w,$G6456,LEFT(_xlpm.w,FIND(_xlpm.sep,_xlpm.w)-1))</f>
        <v>mbɔ</v>
      </c>
      <c r="J6456" s="1" t="str">
        <f>_xlfn.LET(_xlpm.sep,":",_xlpm.w,$G6456,RIGHT(_xlpm.w,LEN(_xlpm.w)-FIND(_xlpm.sep,_xlpm.w)))</f>
        <v>mbaugh</v>
      </c>
      <c r="K6456" s="10">
        <f>_xlfn.LET(_xlpm.w,I6456,LEN(_xlpm.w))</f>
        <v>3</v>
      </c>
      <c r="L6456" s="10">
        <f>_xlfn.LET(_xlpm.w,J6456,LEN(_xlpm.w))</f>
        <v>6</v>
      </c>
      <c r="M6456" s="10">
        <f>_xlfn.LET(_xlpm.a,K6456,_xlpm.b,L6456,MAX(_xlpm.a,_xlpm.b))</f>
        <v>6</v>
      </c>
      <c r="N6456" s="10">
        <f>_xlfn.LET(_xlpm.d,(K6456,L6456),MAX(_xlpm.d)-MIN(_xlpm.d))</f>
        <v>3</v>
      </c>
      <c r="O6456" s="1" t="str">
        <f>_xlfn.LET(_xlpm.sep,":",_xlpm.w,$G6456,_xlfn.CONCAT("~",RIGHT(_xlpm.w,LEN(_xlpm.w)-FIND(_xlpm.sep,_xlpm.w)),"~"))</f>
        <v>~mbaugh~</v>
      </c>
      <c r="P6456" s="1" t="str">
        <f>_xlfn.LET(_xlpm.sep,":",_xlpm.w,$G6456,_xlfn.CONCAT("[",LEFT(_xlpm.w,FIND(_xlpm.sep,_xlpm.w)-1),"]"))</f>
        <v>[mbɔ]</v>
      </c>
      <c r="Q6456" s="14" cm="1">
        <f t="array" ref="Q6456">SUM(_xlfn._xlws.FILTER($H$2:$H$7111,_xlfn.MAP($O$2:$O$7111,_xlfn.LAMBDA(_xlpm.x,_xlpm.x=$O6456))))</f>
        <v>9.9403578528827041E-5</v>
      </c>
      <c r="R6456" s="14">
        <f>$H6456/Q6456</f>
        <v>1</v>
      </c>
      <c r="S6456" s="14" cm="1">
        <f t="array" ref="S6456">SUM(_xlfn._xlws.FILTER($H$2:$H$7111,_xlfn.MAP($P$2:$P$7111,_xlfn.LAMBDA(_xlpm.x,_xlpm.x=$P6456))))</f>
        <v>1.4910536779324057E-4</v>
      </c>
      <c r="T6456" s="14">
        <f>$H6456/S6456</f>
        <v>0.66666666666666663</v>
      </c>
      <c r="U6456" s="14">
        <f>_xlfn.LET(_xlpm.freq,F6456,_xlpm.size,M6456+1,_xlpm.F,V6456,LOG(1+_xlpm.freq)*LOG(1+_xlpm.size)*_xlpm.F)</f>
        <v>0.34470674217468783</v>
      </c>
      <c r="V6456" s="14">
        <f>_xlfn.LET(_xlpm.a,T6456,_xlpm.b,R6456,2*_xlpm.a*_xlpm.b/(_xlpm.a+_xlpm.b))</f>
        <v>0.8</v>
      </c>
      <c r="W6456" s="14">
        <f>_xlfn.LET(_xlpm.p,R6456,_xlpm.q,T6456,LOG(_xlpm.p/_xlpm.q))</f>
        <v>0.17609125905568124</v>
      </c>
      <c r="X6456" s="2"/>
    </row>
    <row r="6457" spans="1:24">
      <c r="A6457" s="1" t="str">
        <f>_xlfn.LET(_xlpm.sep," : ",CONCATENATE(O6457,_xlpm.sep,P6457))</f>
        <v>~praugh~ : [pɹɔ]</v>
      </c>
      <c r="B6457" s="1">
        <f>_xlfn.LET(_xlpm.d,$G6457,_xlpm.k,_xlfn.CONCAT(LEFT(TRIM(B$1),1),"*"),COUNTIF(_xlpm.d,_xlpm.k))</f>
        <v>0</v>
      </c>
      <c r="C6457" s="1">
        <f>_xlfn.LET(_xlpm.d,$G6457,_xlpm.k,_xlfn.CONCAT(LEFT(TRIM(C$1),1),"*"),COUNTIF(_xlpm.d,_xlpm.k))</f>
        <v>0</v>
      </c>
      <c r="D6457" s="1">
        <f>_xlfn.LET(_xlpm.d,$G6457,_xlpm.k,_xlfn.CONCAT(LEFT(TRIM(D$1),1),"*"),COUNTIF(_xlpm.d,_xlpm.k))</f>
        <v>0</v>
      </c>
      <c r="E6457" s="1">
        <f>LOG(F6457+1,10)</f>
        <v>0.47712125471966244</v>
      </c>
      <c r="F6457" s="7">
        <v>2</v>
      </c>
      <c r="G6457" s="9" t="s">
        <v>3859</v>
      </c>
      <c r="H6457" s="4">
        <f>F6457/freq.sum.r6e</f>
        <v>9.9403578528827041E-5</v>
      </c>
      <c r="I6457" s="1" t="str">
        <f>_xlfn.LET(_xlpm.sep,":",_xlpm.w,$G6457,LEFT(_xlpm.w,FIND(_xlpm.sep,_xlpm.w)-1))</f>
        <v>pɹɔ</v>
      </c>
      <c r="J6457" s="1" t="str">
        <f>_xlfn.LET(_xlpm.sep,":",_xlpm.w,$G6457,RIGHT(_xlpm.w,LEN(_xlpm.w)-FIND(_xlpm.sep,_xlpm.w)))</f>
        <v>praugh</v>
      </c>
      <c r="K6457" s="10">
        <f>_xlfn.LET(_xlpm.w,I6457,LEN(_xlpm.w))</f>
        <v>3</v>
      </c>
      <c r="L6457" s="10">
        <f>_xlfn.LET(_xlpm.w,J6457,LEN(_xlpm.w))</f>
        <v>6</v>
      </c>
      <c r="M6457" s="10">
        <f>_xlfn.LET(_xlpm.a,K6457,_xlpm.b,L6457,MAX(_xlpm.a,_xlpm.b))</f>
        <v>6</v>
      </c>
      <c r="N6457" s="10">
        <f>_xlfn.LET(_xlpm.d,(K6457,L6457),MAX(_xlpm.d)-MIN(_xlpm.d))</f>
        <v>3</v>
      </c>
      <c r="O6457" s="1" t="str">
        <f>_xlfn.LET(_xlpm.sep,":",_xlpm.w,$G6457,_xlfn.CONCAT("~",RIGHT(_xlpm.w,LEN(_xlpm.w)-FIND(_xlpm.sep,_xlpm.w)),"~"))</f>
        <v>~praugh~</v>
      </c>
      <c r="P6457" s="1" t="str">
        <f>_xlfn.LET(_xlpm.sep,":",_xlpm.w,$G6457,_xlfn.CONCAT("[",LEFT(_xlpm.w,FIND(_xlpm.sep,_xlpm.w)-1),"]"))</f>
        <v>[pɹɔ]</v>
      </c>
      <c r="Q6457" s="14" cm="1">
        <f t="array" ref="Q6457">SUM(_xlfn._xlws.FILTER($H$2:$H$7111,_xlfn.MAP($O$2:$O$7111,_xlfn.LAMBDA(_xlpm.x,_xlpm.x=$O6457))))</f>
        <v>9.9403578528827041E-5</v>
      </c>
      <c r="R6457" s="14">
        <f>$H6457/Q6457</f>
        <v>1</v>
      </c>
      <c r="S6457" s="14" cm="1">
        <f t="array" ref="S6457">SUM(_xlfn._xlws.FILTER($H$2:$H$7111,_xlfn.MAP($P$2:$P$7111,_xlfn.LAMBDA(_xlpm.x,_xlpm.x=$P6457))))</f>
        <v>1.4910536779324057E-4</v>
      </c>
      <c r="T6457" s="14">
        <f>$H6457/S6457</f>
        <v>0.66666666666666663</v>
      </c>
      <c r="U6457" s="14">
        <f>_xlfn.LET(_xlpm.freq,F6457,_xlpm.size,M6457+1,_xlpm.F,V6457,LOG(1+_xlpm.freq)*LOG(1+_xlpm.size)*_xlpm.F)</f>
        <v>0.34470674217468783</v>
      </c>
      <c r="V6457" s="14">
        <f>_xlfn.LET(_xlpm.a,T6457,_xlpm.b,R6457,2*_xlpm.a*_xlpm.b/(_xlpm.a+_xlpm.b))</f>
        <v>0.8</v>
      </c>
      <c r="W6457" s="14">
        <f>_xlfn.LET(_xlpm.p,R6457,_xlpm.q,T6457,LOG(_xlpm.p/_xlpm.q))</f>
        <v>0.17609125905568124</v>
      </c>
      <c r="X6457" s="2"/>
    </row>
    <row r="6458" spans="1:24">
      <c r="A6458" s="1" t="str">
        <f>_xlfn.LET(_xlpm.sep," : ",CONCATENATE(O6458,_xlpm.sep,P6458))</f>
        <v>~squagh~ : [skwɔ]</v>
      </c>
      <c r="B6458" s="1">
        <f>_xlfn.LET(_xlpm.d,$G6458,_xlpm.k,_xlfn.CONCAT(LEFT(TRIM(B$1),1),"*"),COUNTIF(_xlpm.d,_xlpm.k))</f>
        <v>0</v>
      </c>
      <c r="C6458" s="1">
        <f>_xlfn.LET(_xlpm.d,$G6458,_xlpm.k,_xlfn.CONCAT(LEFT(TRIM(C$1),1),"*"),COUNTIF(_xlpm.d,_xlpm.k))</f>
        <v>0</v>
      </c>
      <c r="D6458" s="1">
        <f>_xlfn.LET(_xlpm.d,$G6458,_xlpm.k,_xlfn.CONCAT(LEFT(TRIM(D$1),1),"*"),COUNTIF(_xlpm.d,_xlpm.k))</f>
        <v>0</v>
      </c>
      <c r="E6458" s="1">
        <f>LOG(F6458+1,10)</f>
        <v>0.47712125471966244</v>
      </c>
      <c r="F6458" s="7">
        <v>2</v>
      </c>
      <c r="G6458" s="9" t="s">
        <v>3995</v>
      </c>
      <c r="H6458" s="4">
        <f>F6458/freq.sum.r6e</f>
        <v>9.9403578528827041E-5</v>
      </c>
      <c r="I6458" s="1" t="str">
        <f>_xlfn.LET(_xlpm.sep,":",_xlpm.w,$G6458,LEFT(_xlpm.w,FIND(_xlpm.sep,_xlpm.w)-1))</f>
        <v>skwɔ</v>
      </c>
      <c r="J6458" s="1" t="str">
        <f>_xlfn.LET(_xlpm.sep,":",_xlpm.w,$G6458,RIGHT(_xlpm.w,LEN(_xlpm.w)-FIND(_xlpm.sep,_xlpm.w)))</f>
        <v>squagh</v>
      </c>
      <c r="K6458" s="10">
        <f>_xlfn.LET(_xlpm.w,I6458,LEN(_xlpm.w))</f>
        <v>4</v>
      </c>
      <c r="L6458" s="10">
        <f>_xlfn.LET(_xlpm.w,J6458,LEN(_xlpm.w))</f>
        <v>6</v>
      </c>
      <c r="M6458" s="10">
        <f>_xlfn.LET(_xlpm.a,K6458,_xlpm.b,L6458,MAX(_xlpm.a,_xlpm.b))</f>
        <v>6</v>
      </c>
      <c r="N6458" s="10">
        <f>_xlfn.LET(_xlpm.d,(K6458,L6458),MAX(_xlpm.d)-MIN(_xlpm.d))</f>
        <v>2</v>
      </c>
      <c r="O6458" s="1" t="str">
        <f>_xlfn.LET(_xlpm.sep,":",_xlpm.w,$G6458,_xlfn.CONCAT("~",RIGHT(_xlpm.w,LEN(_xlpm.w)-FIND(_xlpm.sep,_xlpm.w)),"~"))</f>
        <v>~squagh~</v>
      </c>
      <c r="P6458" s="1" t="str">
        <f>_xlfn.LET(_xlpm.sep,":",_xlpm.w,$G6458,_xlfn.CONCAT("[",LEFT(_xlpm.w,FIND(_xlpm.sep,_xlpm.w)-1),"]"))</f>
        <v>[skwɔ]</v>
      </c>
      <c r="Q6458" s="14" cm="1">
        <f t="array" ref="Q6458">SUM(_xlfn._xlws.FILTER($H$2:$H$7117,_xlfn.MAP($O$2:$O$7117,_xlfn.LAMBDA(_xlpm.x,_xlpm.x=$O6458))))</f>
        <v>9.9403578528827041E-5</v>
      </c>
      <c r="R6458" s="14">
        <f>$H6458/Q6458</f>
        <v>1</v>
      </c>
      <c r="S6458" s="14" cm="1">
        <f t="array" ref="S6458">SUM(_xlfn._xlws.FILTER($H$2:$H$7117,_xlfn.MAP($P$2:$P$7117,_xlfn.LAMBDA(_xlpm.x,_xlpm.x=$P6458))))</f>
        <v>1.4910536779324057E-4</v>
      </c>
      <c r="T6458" s="14">
        <f>$H6458/S6458</f>
        <v>0.66666666666666663</v>
      </c>
      <c r="U6458" s="14">
        <f>_xlfn.LET(_xlpm.freq,F6458,_xlpm.size,M6458+1,_xlpm.F,V6458,LOG(1+_xlpm.freq)*LOG(1+_xlpm.size)*_xlpm.F)</f>
        <v>0.34470674217468783</v>
      </c>
      <c r="V6458" s="14">
        <f>_xlfn.LET(_xlpm.a,T6458,_xlpm.b,R6458,2*_xlpm.a*_xlpm.b/(_xlpm.a+_xlpm.b))</f>
        <v>0.8</v>
      </c>
      <c r="W6458" s="14">
        <f>_xlfn.LET(_xlpm.p,R6458,_xlpm.q,T6458,LOG(_xlpm.p/_xlpm.q))</f>
        <v>0.17609125905568124</v>
      </c>
      <c r="X6458" s="2"/>
    </row>
    <row r="6459" spans="1:24">
      <c r="A6459" s="1" t="str">
        <f>_xlfn.LET(_xlpm.sep," : ",CONCATENATE(O6459,_xlpm.sep,P6459))</f>
        <v>~rthrow~ : [ɹθɹoʊ]</v>
      </c>
      <c r="B6459" s="1">
        <f>_xlfn.LET(_xlpm.d,$G6459,_xlpm.k,_xlfn.CONCAT(LEFT(TRIM(B$1),1),"*"),COUNTIF(_xlpm.d,_xlpm.k))</f>
        <v>1</v>
      </c>
      <c r="C6459" s="1">
        <f>_xlfn.LET(_xlpm.d,$G6459,_xlpm.k,_xlfn.CONCAT(LEFT(TRIM(C$1),1),"*"),COUNTIF(_xlpm.d,_xlpm.k))</f>
        <v>0</v>
      </c>
      <c r="D6459" s="1">
        <f>_xlfn.LET(_xlpm.d,$G6459,_xlpm.k,_xlfn.CONCAT(LEFT(TRIM(D$1),1),"*"),COUNTIF(_xlpm.d,_xlpm.k))</f>
        <v>0</v>
      </c>
      <c r="E6459" s="1">
        <f>LOG(F6459+1,10)</f>
        <v>0.69897000433601875</v>
      </c>
      <c r="F6459" s="7">
        <v>4</v>
      </c>
      <c r="G6459" s="9" t="s">
        <v>7108</v>
      </c>
      <c r="H6459" s="4">
        <f>F6459/freq.sum.r6e</f>
        <v>1.9880715705765408E-4</v>
      </c>
      <c r="I6459" s="1" t="str">
        <f>_xlfn.LET(_xlpm.sep,":",_xlpm.w,$G6459,LEFT(_xlpm.w,FIND(_xlpm.sep,_xlpm.w)-1))</f>
        <v>ɹθɹoʊ</v>
      </c>
      <c r="J6459" s="1" t="str">
        <f>_xlfn.LET(_xlpm.sep,":",_xlpm.w,$G6459,RIGHT(_xlpm.w,LEN(_xlpm.w)-FIND(_xlpm.sep,_xlpm.w)))</f>
        <v>rthrow</v>
      </c>
      <c r="K6459" s="10">
        <f>_xlfn.LET(_xlpm.w,I6459,LEN(_xlpm.w))</f>
        <v>5</v>
      </c>
      <c r="L6459" s="10">
        <f>_xlfn.LET(_xlpm.w,J6459,LEN(_xlpm.w))</f>
        <v>6</v>
      </c>
      <c r="M6459" s="10">
        <f>_xlfn.LET(_xlpm.a,K6459,_xlpm.b,L6459,MAX(_xlpm.a,_xlpm.b))</f>
        <v>6</v>
      </c>
      <c r="N6459" s="10">
        <f>_xlfn.LET(_xlpm.d,(K6459,L6459),MAX(_xlpm.d)-MIN(_xlpm.d))</f>
        <v>1</v>
      </c>
      <c r="O6459" s="1" t="str">
        <f>_xlfn.LET(_xlpm.sep,":",_xlpm.w,$G6459,_xlfn.CONCAT("~",RIGHT(_xlpm.w,LEN(_xlpm.w)-FIND(_xlpm.sep,_xlpm.w)),"~"))</f>
        <v>~rthrow~</v>
      </c>
      <c r="P6459" s="1" t="str">
        <f>_xlfn.LET(_xlpm.sep,":",_xlpm.w,$G6459,_xlfn.CONCAT("[",LEFT(_xlpm.w,FIND(_xlpm.sep,_xlpm.w)-1),"]"))</f>
        <v>[ɹθɹoʊ]</v>
      </c>
      <c r="Q6459" s="14" cm="1">
        <f t="array" ref="Q6459">SUM(_xlfn._xlws.FILTER($H$2:$H$7117,_xlfn.MAP($O$2:$O$7117,_xlfn.LAMBDA(_xlpm.x,_xlpm.x=$O6459))))</f>
        <v>1.9880715705765408E-4</v>
      </c>
      <c r="R6459" s="14">
        <f>$H6459/Q6459</f>
        <v>1</v>
      </c>
      <c r="S6459" s="14" cm="1">
        <f t="array" ref="S6459">SUM(_xlfn._xlws.FILTER($H$2:$H$7117,_xlfn.MAP($P$2:$P$7117,_xlfn.LAMBDA(_xlpm.x,_xlpm.x=$P6459))))</f>
        <v>2.9821073558648114E-4</v>
      </c>
      <c r="T6459" s="14">
        <f>$H6459/S6459</f>
        <v>0.66666666666666663</v>
      </c>
      <c r="U6459" s="14">
        <f>_xlfn.LET(_xlpm.freq,F6459,_xlpm.size,M6459+1,_xlpm.F,V6459,LOG(1+_xlpm.freq)*LOG(1+_xlpm.size)*_xlpm.F)</f>
        <v>0.50498624969885919</v>
      </c>
      <c r="V6459" s="14">
        <f>_xlfn.LET(_xlpm.a,T6459,_xlpm.b,R6459,2*_xlpm.a*_xlpm.b/(_xlpm.a+_xlpm.b))</f>
        <v>0.8</v>
      </c>
      <c r="W6459" s="14">
        <f>_xlfn.LET(_xlpm.p,R6459,_xlpm.q,T6459,LOG(_xlpm.p/_xlpm.q))</f>
        <v>0.17609125905568124</v>
      </c>
      <c r="X6459" s="2"/>
    </row>
    <row r="6460" spans="1:24">
      <c r="A6460" s="1" t="str">
        <f>_xlfn.LET(_xlpm.sep," : ",CONCATENATE(O6460,_xlpm.sep,P6460))</f>
        <v>~strogh~ : [stɹoʊ]</v>
      </c>
      <c r="B6460" s="1">
        <f>_xlfn.LET(_xlpm.d,$G6460,_xlpm.k,_xlfn.CONCAT(LEFT(TRIM(B$1),1),"*"),COUNTIF(_xlpm.d,_xlpm.k))</f>
        <v>0</v>
      </c>
      <c r="C6460" s="1">
        <f>_xlfn.LET(_xlpm.d,$G6460,_xlpm.k,_xlfn.CONCAT(LEFT(TRIM(C$1),1),"*"),COUNTIF(_xlpm.d,_xlpm.k))</f>
        <v>0</v>
      </c>
      <c r="D6460" s="1">
        <f>_xlfn.LET(_xlpm.d,$G6460,_xlpm.k,_xlfn.CONCAT(LEFT(TRIM(D$1),1),"*"),COUNTIF(_xlpm.d,_xlpm.k))</f>
        <v>0</v>
      </c>
      <c r="E6460" s="1">
        <f>LOG(F6460+1,10)</f>
        <v>0.30102999566398114</v>
      </c>
      <c r="F6460" s="7">
        <v>1</v>
      </c>
      <c r="G6460" s="9" t="s">
        <v>4355</v>
      </c>
      <c r="H6460" s="4">
        <f>F6460/freq.sum.r6e</f>
        <v>4.9701789264413521E-5</v>
      </c>
      <c r="I6460" s="1" t="str">
        <f>_xlfn.LET(_xlpm.sep,":",_xlpm.w,$G6460,LEFT(_xlpm.w,FIND(_xlpm.sep,_xlpm.w)-1))</f>
        <v>stɹoʊ</v>
      </c>
      <c r="J6460" s="1" t="str">
        <f>_xlfn.LET(_xlpm.sep,":",_xlpm.w,$G6460,RIGHT(_xlpm.w,LEN(_xlpm.w)-FIND(_xlpm.sep,_xlpm.w)))</f>
        <v>strogh</v>
      </c>
      <c r="K6460" s="10">
        <f>_xlfn.LET(_xlpm.w,I6460,LEN(_xlpm.w))</f>
        <v>5</v>
      </c>
      <c r="L6460" s="10">
        <f>_xlfn.LET(_xlpm.w,J6460,LEN(_xlpm.w))</f>
        <v>6</v>
      </c>
      <c r="M6460" s="10">
        <f>_xlfn.LET(_xlpm.a,K6460,_xlpm.b,L6460,MAX(_xlpm.a,_xlpm.b))</f>
        <v>6</v>
      </c>
      <c r="N6460" s="10">
        <f>_xlfn.LET(_xlpm.d,(K6460,L6460),MAX(_xlpm.d)-MIN(_xlpm.d))</f>
        <v>1</v>
      </c>
      <c r="O6460" s="1" t="str">
        <f>_xlfn.LET(_xlpm.sep,":",_xlpm.w,$G6460,_xlfn.CONCAT("~",RIGHT(_xlpm.w,LEN(_xlpm.w)-FIND(_xlpm.sep,_xlpm.w)),"~"))</f>
        <v>~strogh~</v>
      </c>
      <c r="P6460" s="1" t="str">
        <f>_xlfn.LET(_xlpm.sep,":",_xlpm.w,$G6460,_xlfn.CONCAT("[",LEFT(_xlpm.w,FIND(_xlpm.sep,_xlpm.w)-1),"]"))</f>
        <v>[stɹoʊ]</v>
      </c>
      <c r="Q6460" s="14" cm="1">
        <f t="array" ref="Q6460">SUM(_xlfn._xlws.FILTER($H$2:$H$7117,_xlfn.MAP($O$2:$O$7117,_xlfn.LAMBDA(_xlpm.x,_xlpm.x=$O6460))))</f>
        <v>1.4910536779324057E-4</v>
      </c>
      <c r="R6460" s="14">
        <f>$H6460/Q6460</f>
        <v>0.33333333333333331</v>
      </c>
      <c r="S6460" s="14" cm="1">
        <f t="array" ref="S6460">SUM(_xlfn._xlws.FILTER($H$2:$H$7117,_xlfn.MAP($P$2:$P$7117,_xlfn.LAMBDA(_xlpm.x,_xlpm.x=$P6460))))</f>
        <v>2.9821073558648114E-4</v>
      </c>
      <c r="T6460" s="14">
        <f>$H6460/S6460</f>
        <v>0.16666666666666666</v>
      </c>
      <c r="U6460" s="14">
        <f>_xlfn.LET(_xlpm.freq,F6460,_xlpm.size,M6460+1,_xlpm.F,V6460,LOG(1+_xlpm.freq)*LOG(1+_xlpm.size)*_xlpm.F)</f>
        <v>6.0412705526304344E-2</v>
      </c>
      <c r="V6460" s="14">
        <f>_xlfn.LET(_xlpm.a,T6460,_xlpm.b,R6460,2*_xlpm.a*_xlpm.b/(_xlpm.a+_xlpm.b))</f>
        <v>0.22222222222222221</v>
      </c>
      <c r="W6460" s="14">
        <f>_xlfn.LET(_xlpm.p,R6460,_xlpm.q,T6460,LOG(_xlpm.p/_xlpm.q))</f>
        <v>0.3010299956639812</v>
      </c>
      <c r="X6460" s="2"/>
    </row>
    <row r="6461" spans="1:24">
      <c r="A6461" s="1" t="str">
        <f>_xlfn.LET(_xlpm.sep," : ",CONCATENATE(O6461,_xlpm.sep,P6461))</f>
        <v>~strogh~ : [stɹɔ]</v>
      </c>
      <c r="B6461" s="1">
        <f>_xlfn.LET(_xlpm.d,$G6461,_xlpm.k,_xlfn.CONCAT(LEFT(TRIM(B$1),1),"*"),COUNTIF(_xlpm.d,_xlpm.k))</f>
        <v>0</v>
      </c>
      <c r="C6461" s="1">
        <f>_xlfn.LET(_xlpm.d,$G6461,_xlpm.k,_xlfn.CONCAT(LEFT(TRIM(C$1),1),"*"),COUNTIF(_xlpm.d,_xlpm.k))</f>
        <v>0</v>
      </c>
      <c r="D6461" s="1">
        <f>_xlfn.LET(_xlpm.d,$G6461,_xlpm.k,_xlfn.CONCAT(LEFT(TRIM(D$1),1),"*"),COUNTIF(_xlpm.d,_xlpm.k))</f>
        <v>0</v>
      </c>
      <c r="E6461" s="1">
        <f>LOG(F6461+1,10)</f>
        <v>0.47712125471966244</v>
      </c>
      <c r="F6461" s="7">
        <v>2</v>
      </c>
      <c r="G6461" s="9" t="s">
        <v>4377</v>
      </c>
      <c r="H6461" s="4">
        <f>F6461/freq.sum.r6e</f>
        <v>9.9403578528827041E-5</v>
      </c>
      <c r="I6461" s="1" t="str">
        <f>_xlfn.LET(_xlpm.sep,":",_xlpm.w,$G6461,LEFT(_xlpm.w,FIND(_xlpm.sep,_xlpm.w)-1))</f>
        <v>stɹɔ</v>
      </c>
      <c r="J6461" s="1" t="str">
        <f>_xlfn.LET(_xlpm.sep,":",_xlpm.w,$G6461,RIGHT(_xlpm.w,LEN(_xlpm.w)-FIND(_xlpm.sep,_xlpm.w)))</f>
        <v>strogh</v>
      </c>
      <c r="K6461" s="10">
        <f>_xlfn.LET(_xlpm.w,I6461,LEN(_xlpm.w))</f>
        <v>4</v>
      </c>
      <c r="L6461" s="10">
        <f>_xlfn.LET(_xlpm.w,J6461,LEN(_xlpm.w))</f>
        <v>6</v>
      </c>
      <c r="M6461" s="10">
        <f>_xlfn.LET(_xlpm.a,K6461,_xlpm.b,L6461,MAX(_xlpm.a,_xlpm.b))</f>
        <v>6</v>
      </c>
      <c r="N6461" s="10">
        <f>_xlfn.LET(_xlpm.d,(K6461,L6461),MAX(_xlpm.d)-MIN(_xlpm.d))</f>
        <v>2</v>
      </c>
      <c r="O6461" s="1" t="str">
        <f>_xlfn.LET(_xlpm.sep,":",_xlpm.w,$G6461,_xlfn.CONCAT("~",RIGHT(_xlpm.w,LEN(_xlpm.w)-FIND(_xlpm.sep,_xlpm.w)),"~"))</f>
        <v>~strogh~</v>
      </c>
      <c r="P6461" s="1" t="str">
        <f>_xlfn.LET(_xlpm.sep,":",_xlpm.w,$G6461,_xlfn.CONCAT("[",LEFT(_xlpm.w,FIND(_xlpm.sep,_xlpm.w)-1),"]"))</f>
        <v>[stɹɔ]</v>
      </c>
      <c r="Q6461" s="14" cm="1">
        <f t="array" ref="Q6461">SUM(_xlfn._xlws.FILTER($H$2:$H$7117,_xlfn.MAP($O$2:$O$7117,_xlfn.LAMBDA(_xlpm.x,_xlpm.x=$O6461))))</f>
        <v>1.4910536779324057E-4</v>
      </c>
      <c r="R6461" s="14">
        <f>$H6461/Q6461</f>
        <v>0.66666666666666663</v>
      </c>
      <c r="S6461" s="14" cm="1">
        <f t="array" ref="S6461">SUM(_xlfn._xlws.FILTER($H$2:$H$7117,_xlfn.MAP($P$2:$P$7117,_xlfn.LAMBDA(_xlpm.x,_xlpm.x=$P6461))))</f>
        <v>2.9821073558648114E-4</v>
      </c>
      <c r="T6461" s="14">
        <f>$H6461/S6461</f>
        <v>0.33333333333333331</v>
      </c>
      <c r="U6461" s="14">
        <f>_xlfn.LET(_xlpm.freq,F6461,_xlpm.size,M6461+1,_xlpm.F,V6461,LOG(1+_xlpm.freq)*LOG(1+_xlpm.size)*_xlpm.F)</f>
        <v>0.19150374565260433</v>
      </c>
      <c r="V6461" s="14">
        <f>_xlfn.LET(_xlpm.a,T6461,_xlpm.b,R6461,2*_xlpm.a*_xlpm.b/(_xlpm.a+_xlpm.b))</f>
        <v>0.44444444444444442</v>
      </c>
      <c r="W6461" s="14">
        <f>_xlfn.LET(_xlpm.p,R6461,_xlpm.q,T6461,LOG(_xlpm.p/_xlpm.q))</f>
        <v>0.3010299956639812</v>
      </c>
      <c r="X6461" s="2"/>
    </row>
    <row r="6462" spans="1:24">
      <c r="A6462" s="1" t="str">
        <f>_xlfn.LET(_xlpm.sep," : ",CONCATENATE(O6462,_xlpm.sep,P6462))</f>
        <v>~rstrow~ : [ɹstɹɑ]</v>
      </c>
      <c r="B6462" s="1">
        <f>_xlfn.LET(_xlpm.d,$G6462,_xlpm.k,_xlfn.CONCAT(LEFT(TRIM(B$1),1),"*"),COUNTIF(_xlpm.d,_xlpm.k))</f>
        <v>1</v>
      </c>
      <c r="C6462" s="1">
        <f>_xlfn.LET(_xlpm.d,$G6462,_xlpm.k,_xlfn.CONCAT(LEFT(TRIM(C$1),1),"*"),COUNTIF(_xlpm.d,_xlpm.k))</f>
        <v>0</v>
      </c>
      <c r="D6462" s="1">
        <f>_xlfn.LET(_xlpm.d,$G6462,_xlpm.k,_xlfn.CONCAT(LEFT(TRIM(D$1),1),"*"),COUNTIF(_xlpm.d,_xlpm.k))</f>
        <v>0</v>
      </c>
      <c r="E6462" s="1">
        <f>LOG(F6462+1,10)</f>
        <v>0.30102999566398114</v>
      </c>
      <c r="F6462" s="7">
        <v>1</v>
      </c>
      <c r="G6462" s="9" t="s">
        <v>6231</v>
      </c>
      <c r="H6462" s="4">
        <f>F6462/freq.sum.r6e</f>
        <v>4.9701789264413521E-5</v>
      </c>
      <c r="I6462" s="1" t="str">
        <f>_xlfn.LET(_xlpm.sep,":",_xlpm.w,$G6462,LEFT(_xlpm.w,FIND(_xlpm.sep,_xlpm.w)-1))</f>
        <v>ɹstɹɑ</v>
      </c>
      <c r="J6462" s="1" t="str">
        <f>_xlfn.LET(_xlpm.sep,":",_xlpm.w,$G6462,RIGHT(_xlpm.w,LEN(_xlpm.w)-FIND(_xlpm.sep,_xlpm.w)))</f>
        <v>rstrow</v>
      </c>
      <c r="K6462" s="10">
        <f>_xlfn.LET(_xlpm.w,I6462,LEN(_xlpm.w))</f>
        <v>5</v>
      </c>
      <c r="L6462" s="10">
        <f>_xlfn.LET(_xlpm.w,J6462,LEN(_xlpm.w))</f>
        <v>6</v>
      </c>
      <c r="M6462" s="10">
        <f>_xlfn.LET(_xlpm.a,K6462,_xlpm.b,L6462,MAX(_xlpm.a,_xlpm.b))</f>
        <v>6</v>
      </c>
      <c r="N6462" s="10">
        <f>_xlfn.LET(_xlpm.d,(K6462,L6462),MAX(_xlpm.d)-MIN(_xlpm.d))</f>
        <v>1</v>
      </c>
      <c r="O6462" s="1" t="str">
        <f>_xlfn.LET(_xlpm.sep,":",_xlpm.w,$G6462,_xlfn.CONCAT("~",RIGHT(_xlpm.w,LEN(_xlpm.w)-FIND(_xlpm.sep,_xlpm.w)),"~"))</f>
        <v>~rstrow~</v>
      </c>
      <c r="P6462" s="1" t="str">
        <f>_xlfn.LET(_xlpm.sep,":",_xlpm.w,$G6462,_xlfn.CONCAT("[",LEFT(_xlpm.w,FIND(_xlpm.sep,_xlpm.w)-1),"]"))</f>
        <v>[ɹstɹɑ]</v>
      </c>
      <c r="Q6462" s="14" cm="1">
        <f t="array" ref="Q6462">SUM(_xlfn._xlws.FILTER($H$2:$H$7117,_xlfn.MAP($O$2:$O$7117,_xlfn.LAMBDA(_xlpm.x,_xlpm.x=$O6462))))</f>
        <v>4.9701789264413521E-5</v>
      </c>
      <c r="R6462" s="14">
        <f>$H6462/Q6462</f>
        <v>1</v>
      </c>
      <c r="S6462" s="14" cm="1">
        <f t="array" ref="S6462">SUM(_xlfn._xlws.FILTER($H$2:$H$7117,_xlfn.MAP($P$2:$P$7117,_xlfn.LAMBDA(_xlpm.x,_xlpm.x=$P6462))))</f>
        <v>9.9403578528827041E-5</v>
      </c>
      <c r="T6462" s="14">
        <f>$H6462/S6462</f>
        <v>0.5</v>
      </c>
      <c r="U6462" s="14">
        <f>_xlfn.LET(_xlpm.freq,F6462,_xlpm.size,M6462+1,_xlpm.F,V6462,LOG(1+_xlpm.freq)*LOG(1+_xlpm.size)*_xlpm.F)</f>
        <v>0.18123811657891303</v>
      </c>
      <c r="V6462" s="14">
        <f>_xlfn.LET(_xlpm.a,T6462,_xlpm.b,R6462,2*_xlpm.a*_xlpm.b/(_xlpm.a+_xlpm.b))</f>
        <v>0.66666666666666663</v>
      </c>
      <c r="W6462" s="14">
        <f>_xlfn.LET(_xlpm.p,R6462,_xlpm.q,T6462,LOG(_xlpm.p/_xlpm.q))</f>
        <v>0.3010299956639812</v>
      </c>
      <c r="X6462" s="2"/>
    </row>
    <row r="6463" spans="1:24">
      <c r="A6463" s="1" t="str">
        <f>_xlfn.LET(_xlpm.sep," : ",CONCATENATE(O6463,_xlpm.sep,P6463))</f>
        <v>~nscrir~ : [nskɹaɪ]</v>
      </c>
      <c r="B6463" s="1">
        <f>_xlfn.LET(_xlpm.d,$G6463,_xlpm.k,_xlfn.CONCAT(LEFT(TRIM(B$1),1),"*"),COUNTIF(_xlpm.d,_xlpm.k))</f>
        <v>0</v>
      </c>
      <c r="C6463" s="1">
        <f>_xlfn.LET(_xlpm.d,$G6463,_xlpm.k,_xlfn.CONCAT(LEFT(TRIM(C$1),1),"*"),COUNTIF(_xlpm.d,_xlpm.k))</f>
        <v>0</v>
      </c>
      <c r="D6463" s="1">
        <f>_xlfn.LET(_xlpm.d,$G6463,_xlpm.k,_xlfn.CONCAT(LEFT(TRIM(D$1),1),"*"),COUNTIF(_xlpm.d,_xlpm.k))</f>
        <v>1</v>
      </c>
      <c r="E6463" s="1">
        <f>LOG(F6463+1,10)</f>
        <v>0.47712125471966244</v>
      </c>
      <c r="F6463" s="7">
        <v>2</v>
      </c>
      <c r="G6463" s="9" t="s">
        <v>3057</v>
      </c>
      <c r="H6463" s="4">
        <f>F6463/freq.sum.r6e</f>
        <v>9.9403578528827041E-5</v>
      </c>
      <c r="I6463" s="1" t="str">
        <f>_xlfn.LET(_xlpm.sep,":",_xlpm.w,$G6463,LEFT(_xlpm.w,FIND(_xlpm.sep,_xlpm.w)-1))</f>
        <v>nskɹaɪ</v>
      </c>
      <c r="J6463" s="1" t="str">
        <f>_xlfn.LET(_xlpm.sep,":",_xlpm.w,$G6463,RIGHT(_xlpm.w,LEN(_xlpm.w)-FIND(_xlpm.sep,_xlpm.w)))</f>
        <v>nscrir</v>
      </c>
      <c r="K6463" s="10">
        <f>_xlfn.LET(_xlpm.w,I6463,LEN(_xlpm.w))</f>
        <v>6</v>
      </c>
      <c r="L6463" s="10">
        <f>_xlfn.LET(_xlpm.w,J6463,LEN(_xlpm.w))</f>
        <v>6</v>
      </c>
      <c r="M6463" s="10">
        <f>_xlfn.LET(_xlpm.a,K6463,_xlpm.b,L6463,MAX(_xlpm.a,_xlpm.b))</f>
        <v>6</v>
      </c>
      <c r="N6463" s="10">
        <f>_xlfn.LET(_xlpm.d,(K6463,L6463),MAX(_xlpm.d)-MIN(_xlpm.d))</f>
        <v>0</v>
      </c>
      <c r="O6463" s="1" t="str">
        <f>_xlfn.LET(_xlpm.sep,":",_xlpm.w,$G6463,_xlfn.CONCAT("~",RIGHT(_xlpm.w,LEN(_xlpm.w)-FIND(_xlpm.sep,_xlpm.w)),"~"))</f>
        <v>~nscrir~</v>
      </c>
      <c r="P6463" s="1" t="str">
        <f>_xlfn.LET(_xlpm.sep,":",_xlpm.w,$G6463,_xlfn.CONCAT("[",LEFT(_xlpm.w,FIND(_xlpm.sep,_xlpm.w)-1),"]"))</f>
        <v>[nskɹaɪ]</v>
      </c>
      <c r="Q6463" s="14" cm="1">
        <f t="array" ref="Q6463">SUM(_xlfn._xlws.FILTER($H$2:$H$7117,_xlfn.MAP($O$2:$O$7117,_xlfn.LAMBDA(_xlpm.x,_xlpm.x=$O6463))))</f>
        <v>2.4850894632206762E-4</v>
      </c>
      <c r="R6463" s="14">
        <f>$H6463/Q6463</f>
        <v>0.39999999999999997</v>
      </c>
      <c r="S6463" s="14" cm="1">
        <f t="array" ref="S6463">SUM(_xlfn._xlws.FILTER($H$2:$H$7117,_xlfn.MAP($P$2:$P$7117,_xlfn.LAMBDA(_xlpm.x,_xlpm.x=$P6463))))</f>
        <v>5.4671968190854881E-4</v>
      </c>
      <c r="T6463" s="14">
        <f>$H6463/S6463</f>
        <v>0.1818181818181818</v>
      </c>
      <c r="U6463" s="14">
        <f>_xlfn.LET(_xlpm.freq,F6463,_xlpm.size,M6463+1,_xlpm.F,V6463,LOG(1+_xlpm.freq)*LOG(1+_xlpm.size)*_xlpm.F)</f>
        <v>0.10772085692958991</v>
      </c>
      <c r="V6463" s="14">
        <f>_xlfn.LET(_xlpm.a,T6463,_xlpm.b,R6463,2*_xlpm.a*_xlpm.b/(_xlpm.a+_xlpm.b))</f>
        <v>0.24999999999999994</v>
      </c>
      <c r="W6463" s="14">
        <f>_xlfn.LET(_xlpm.p,R6463,_xlpm.q,T6463,LOG(_xlpm.p/_xlpm.q))</f>
        <v>0.34242268082220628</v>
      </c>
      <c r="X6463" s="2"/>
    </row>
    <row r="6464" spans="1:24">
      <c r="A6464" s="1" t="str">
        <f>_xlfn.LET(_xlpm.sep," : ",CONCATENATE(O6464,_xlpm.sep,P6464))</f>
        <v>~though~ : [θɔ]</v>
      </c>
      <c r="B6464" s="1">
        <f>_xlfn.LET(_xlpm.d,$G6464,_xlpm.k,_xlfn.CONCAT(LEFT(TRIM(B$1),1),"*"),COUNTIF(_xlpm.d,_xlpm.k))</f>
        <v>0</v>
      </c>
      <c r="C6464" s="1">
        <f>_xlfn.LET(_xlpm.d,$G6464,_xlpm.k,_xlfn.CONCAT(LEFT(TRIM(C$1),1),"*"),COUNTIF(_xlpm.d,_xlpm.k))</f>
        <v>0</v>
      </c>
      <c r="D6464" s="1">
        <f>_xlfn.LET(_xlpm.d,$G6464,_xlpm.k,_xlfn.CONCAT(LEFT(TRIM(D$1),1),"*"),COUNTIF(_xlpm.d,_xlpm.k))</f>
        <v>0</v>
      </c>
      <c r="E6464" s="1">
        <f>LOG(F6464+1,10)</f>
        <v>0.47712125471966244</v>
      </c>
      <c r="F6464" s="7">
        <v>2</v>
      </c>
      <c r="G6464" s="9" t="s">
        <v>6879</v>
      </c>
      <c r="H6464" s="4">
        <f>F6464/freq.sum.r6e</f>
        <v>9.9403578528827041E-5</v>
      </c>
      <c r="I6464" s="1" t="str">
        <f>_xlfn.LET(_xlpm.sep,":",_xlpm.w,$G6464,LEFT(_xlpm.w,FIND(_xlpm.sep,_xlpm.w)-1))</f>
        <v>θɔ</v>
      </c>
      <c r="J6464" s="1" t="str">
        <f>_xlfn.LET(_xlpm.sep,":",_xlpm.w,$G6464,RIGHT(_xlpm.w,LEN(_xlpm.w)-FIND(_xlpm.sep,_xlpm.w)))</f>
        <v>though</v>
      </c>
      <c r="K6464" s="10">
        <f>_xlfn.LET(_xlpm.w,I6464,LEN(_xlpm.w))</f>
        <v>2</v>
      </c>
      <c r="L6464" s="10">
        <f>_xlfn.LET(_xlpm.w,J6464,LEN(_xlpm.w))</f>
        <v>6</v>
      </c>
      <c r="M6464" s="10">
        <f>_xlfn.LET(_xlpm.a,K6464,_xlpm.b,L6464,MAX(_xlpm.a,_xlpm.b))</f>
        <v>6</v>
      </c>
      <c r="N6464" s="10">
        <f>_xlfn.LET(_xlpm.d,(K6464,L6464),MAX(_xlpm.d)-MIN(_xlpm.d))</f>
        <v>4</v>
      </c>
      <c r="O6464" s="1" t="str">
        <f>_xlfn.LET(_xlpm.sep,":",_xlpm.w,$G6464,_xlfn.CONCAT("~",RIGHT(_xlpm.w,LEN(_xlpm.w)-FIND(_xlpm.sep,_xlpm.w)),"~"))</f>
        <v>~though~</v>
      </c>
      <c r="P6464" s="1" t="str">
        <f>_xlfn.LET(_xlpm.sep,":",_xlpm.w,$G6464,_xlfn.CONCAT("[",LEFT(_xlpm.w,FIND(_xlpm.sep,_xlpm.w)-1),"]"))</f>
        <v>[θɔ]</v>
      </c>
      <c r="Q6464" s="14" cm="1">
        <f t="array" ref="Q6464">SUM(_xlfn._xlws.FILTER($H$2:$H$7117,_xlfn.MAP($O$2:$O$7117,_xlfn.LAMBDA(_xlpm.x,_xlpm.x=$O6464))))</f>
        <v>1.9880715705765408E-4</v>
      </c>
      <c r="R6464" s="14">
        <f>$H6464/Q6464</f>
        <v>0.5</v>
      </c>
      <c r="S6464" s="14" cm="1">
        <f t="array" ref="S6464">SUM(_xlfn._xlws.FILTER($H$2:$H$7117,_xlfn.MAP($P$2:$P$7117,_xlfn.LAMBDA(_xlpm.x,_xlpm.x=$P6464))))</f>
        <v>4.4731610337972168E-4</v>
      </c>
      <c r="T6464" s="14">
        <f>$H6464/S6464</f>
        <v>0.22222222222222224</v>
      </c>
      <c r="U6464" s="14">
        <f>_xlfn.LET(_xlpm.freq,F6464,_xlpm.size,M6464+1,_xlpm.F,V6464,LOG(1+_xlpm.freq)*LOG(1+_xlpm.size)*_xlpm.F)</f>
        <v>0.13257951622103378</v>
      </c>
      <c r="V6464" s="14">
        <f>_xlfn.LET(_xlpm.a,T6464,_xlpm.b,R6464,2*_xlpm.a*_xlpm.b/(_xlpm.a+_xlpm.b))</f>
        <v>0.30769230769230771</v>
      </c>
      <c r="W6464" s="14">
        <f>_xlfn.LET(_xlpm.p,R6464,_xlpm.q,T6464,LOG(_xlpm.p/_xlpm.q))</f>
        <v>0.35218251811136247</v>
      </c>
      <c r="X6464" s="2"/>
    </row>
    <row r="6465" spans="1:24">
      <c r="A6465" s="1" t="str">
        <f>_xlfn.LET(_xlpm.sep," : ",CONCATENATE(O6465,_xlpm.sep,P6465))</f>
        <v>~shough~ : [ʃoʊ]</v>
      </c>
      <c r="B6465" s="1">
        <f>_xlfn.LET(_xlpm.d,$G6465,_xlpm.k,_xlfn.CONCAT(LEFT(TRIM(B$1),1),"*"),COUNTIF(_xlpm.d,_xlpm.k))</f>
        <v>0</v>
      </c>
      <c r="C6465" s="1">
        <f>_xlfn.LET(_xlpm.d,$G6465,_xlpm.k,_xlfn.CONCAT(LEFT(TRIM(C$1),1),"*"),COUNTIF(_xlpm.d,_xlpm.k))</f>
        <v>0</v>
      </c>
      <c r="D6465" s="1">
        <f>_xlfn.LET(_xlpm.d,$G6465,_xlpm.k,_xlfn.CONCAT(LEFT(TRIM(D$1),1),"*"),COUNTIF(_xlpm.d,_xlpm.k))</f>
        <v>0</v>
      </c>
      <c r="E6465" s="1">
        <f>LOG(F6465+1,10)</f>
        <v>0.30102999566398114</v>
      </c>
      <c r="F6465" s="7">
        <v>1</v>
      </c>
      <c r="G6465" s="9" t="s">
        <v>6172</v>
      </c>
      <c r="H6465" s="4">
        <f>F6465/freq.sum.r6e</f>
        <v>4.9701789264413521E-5</v>
      </c>
      <c r="I6465" s="1" t="str">
        <f>_xlfn.LET(_xlpm.sep,":",_xlpm.w,$G6465,LEFT(_xlpm.w,FIND(_xlpm.sep,_xlpm.w)-1))</f>
        <v>ʃoʊ</v>
      </c>
      <c r="J6465" s="1" t="str">
        <f>_xlfn.LET(_xlpm.sep,":",_xlpm.w,$G6465,RIGHT(_xlpm.w,LEN(_xlpm.w)-FIND(_xlpm.sep,_xlpm.w)))</f>
        <v>shough</v>
      </c>
      <c r="K6465" s="10">
        <f>_xlfn.LET(_xlpm.w,I6465,LEN(_xlpm.w))</f>
        <v>3</v>
      </c>
      <c r="L6465" s="10">
        <f>_xlfn.LET(_xlpm.w,J6465,LEN(_xlpm.w))</f>
        <v>6</v>
      </c>
      <c r="M6465" s="10">
        <f>_xlfn.LET(_xlpm.a,K6465,_xlpm.b,L6465,MAX(_xlpm.a,_xlpm.b))</f>
        <v>6</v>
      </c>
      <c r="N6465" s="10">
        <f>_xlfn.LET(_xlpm.d,(K6465,L6465),MAX(_xlpm.d)-MIN(_xlpm.d))</f>
        <v>3</v>
      </c>
      <c r="O6465" s="1" t="str">
        <f>_xlfn.LET(_xlpm.sep,":",_xlpm.w,$G6465,_xlfn.CONCAT("~",RIGHT(_xlpm.w,LEN(_xlpm.w)-FIND(_xlpm.sep,_xlpm.w)),"~"))</f>
        <v>~shough~</v>
      </c>
      <c r="P6465" s="1" t="str">
        <f>_xlfn.LET(_xlpm.sep,":",_xlpm.w,$G6465,_xlfn.CONCAT("[",LEFT(_xlpm.w,FIND(_xlpm.sep,_xlpm.w)-1),"]"))</f>
        <v>[ʃoʊ]</v>
      </c>
      <c r="Q6465" s="14" cm="1">
        <f t="array" ref="Q6465">SUM(_xlfn._xlws.FILTER($H$2:$H$7117,_xlfn.MAP($O$2:$O$7117,_xlfn.LAMBDA(_xlpm.x,_xlpm.x=$O6465))))</f>
        <v>2.4850894632206762E-4</v>
      </c>
      <c r="R6465" s="14">
        <f>$H6465/Q6465</f>
        <v>0.19999999999999998</v>
      </c>
      <c r="S6465" s="14" cm="1">
        <f t="array" ref="S6465">SUM(_xlfn._xlws.FILTER($H$2:$H$7117,_xlfn.MAP($P$2:$P$7117,_xlfn.LAMBDA(_xlpm.x,_xlpm.x=$P6465))))</f>
        <v>5.9642147117296238E-4</v>
      </c>
      <c r="T6465" s="14">
        <f>$H6465/S6465</f>
        <v>8.3333333333333315E-2</v>
      </c>
      <c r="U6465" s="14">
        <f>_xlfn.LET(_xlpm.freq,F6465,_xlpm.size,M6465+1,_xlpm.F,V6465,LOG(1+_xlpm.freq)*LOG(1+_xlpm.size)*_xlpm.F)</f>
        <v>3.1983197043337588E-2</v>
      </c>
      <c r="V6465" s="14">
        <f>_xlfn.LET(_xlpm.a,T6465,_xlpm.b,R6465,2*_xlpm.a*_xlpm.b/(_xlpm.a+_xlpm.b))</f>
        <v>0.11764705882352938</v>
      </c>
      <c r="W6465" s="14">
        <f>_xlfn.LET(_xlpm.p,R6465,_xlpm.q,T6465,LOG(_xlpm.p/_xlpm.q))</f>
        <v>0.38021124171160608</v>
      </c>
      <c r="X6465" s="2"/>
    </row>
    <row r="6466" spans="1:24">
      <c r="A6466" s="1" t="str">
        <f>_xlfn.LET(_xlpm.sep," : ",CONCATENATE(O6466,_xlpm.sep,P6466))</f>
        <v>~nquere~ : [ŋkwə]</v>
      </c>
      <c r="B6466" s="1">
        <f>_xlfn.LET(_xlpm.d,$G6466,_xlpm.k,_xlfn.CONCAT(LEFT(TRIM(B$1),1),"*"),COUNTIF(_xlpm.d,_xlpm.k))</f>
        <v>0</v>
      </c>
      <c r="C6466" s="1">
        <f>_xlfn.LET(_xlpm.d,$G6466,_xlpm.k,_xlfn.CONCAT(LEFT(TRIM(C$1),1),"*"),COUNTIF(_xlpm.d,_xlpm.k))</f>
        <v>0</v>
      </c>
      <c r="D6466" s="1">
        <f>_xlfn.LET(_xlpm.d,$G6466,_xlpm.k,_xlfn.CONCAT(LEFT(TRIM(D$1),1),"*"),COUNTIF(_xlpm.d,_xlpm.k))</f>
        <v>0</v>
      </c>
      <c r="E6466" s="1">
        <f>LOG(F6466+1,10)</f>
        <v>0.30102999566398114</v>
      </c>
      <c r="F6466" s="7">
        <v>1</v>
      </c>
      <c r="G6466" s="9" t="s">
        <v>5898</v>
      </c>
      <c r="H6466" s="4">
        <f>F6466/freq.sum.r6e</f>
        <v>4.9701789264413521E-5</v>
      </c>
      <c r="I6466" s="1" t="str">
        <f>_xlfn.LET(_xlpm.sep,":",_xlpm.w,$G6466,LEFT(_xlpm.w,FIND(_xlpm.sep,_xlpm.w)-1))</f>
        <v>ŋkwə</v>
      </c>
      <c r="J6466" s="1" t="str">
        <f>_xlfn.LET(_xlpm.sep,":",_xlpm.w,$G6466,RIGHT(_xlpm.w,LEN(_xlpm.w)-FIND(_xlpm.sep,_xlpm.w)))</f>
        <v>nquere</v>
      </c>
      <c r="K6466" s="10">
        <f>_xlfn.LET(_xlpm.w,I6466,LEN(_xlpm.w))</f>
        <v>4</v>
      </c>
      <c r="L6466" s="10">
        <f>_xlfn.LET(_xlpm.w,J6466,LEN(_xlpm.w))</f>
        <v>6</v>
      </c>
      <c r="M6466" s="10">
        <f>_xlfn.LET(_xlpm.a,K6466,_xlpm.b,L6466,MAX(_xlpm.a,_xlpm.b))</f>
        <v>6</v>
      </c>
      <c r="N6466" s="10">
        <f>_xlfn.LET(_xlpm.d,(K6466,L6466),MAX(_xlpm.d)-MIN(_xlpm.d))</f>
        <v>2</v>
      </c>
      <c r="O6466" s="1" t="str">
        <f>_xlfn.LET(_xlpm.sep,":",_xlpm.w,$G6466,_xlfn.CONCAT("~",RIGHT(_xlpm.w,LEN(_xlpm.w)-FIND(_xlpm.sep,_xlpm.w)),"~"))</f>
        <v>~nquere~</v>
      </c>
      <c r="P6466" s="1" t="str">
        <f>_xlfn.LET(_xlpm.sep,":",_xlpm.w,$G6466,_xlfn.CONCAT("[",LEFT(_xlpm.w,FIND(_xlpm.sep,_xlpm.w)-1),"]"))</f>
        <v>[ŋkwə]</v>
      </c>
      <c r="Q6466" s="14" cm="1">
        <f t="array" ref="Q6466">SUM(_xlfn._xlws.FILTER($H$2:$H$7117,_xlfn.MAP($O$2:$O$7117,_xlfn.LAMBDA(_xlpm.x,_xlpm.x=$O6466))))</f>
        <v>9.9403578528827041E-5</v>
      </c>
      <c r="R6466" s="14">
        <f>$H6466/Q6466</f>
        <v>0.5</v>
      </c>
      <c r="S6466" s="14" cm="1">
        <f t="array" ref="S6466">SUM(_xlfn._xlws.FILTER($H$2:$H$7117,_xlfn.MAP($P$2:$P$7117,_xlfn.LAMBDA(_xlpm.x,_xlpm.x=$P6466))))</f>
        <v>2.4850894632206762E-4</v>
      </c>
      <c r="T6466" s="14">
        <f>$H6466/S6466</f>
        <v>0.19999999999999998</v>
      </c>
      <c r="U6466" s="14">
        <f>_xlfn.LET(_xlpm.freq,F6466,_xlpm.size,M6466+1,_xlpm.F,V6466,LOG(1+_xlpm.freq)*LOG(1+_xlpm.size)*_xlpm.F)</f>
        <v>7.7673478533819881E-2</v>
      </c>
      <c r="V6466" s="14">
        <f>_xlfn.LET(_xlpm.a,T6466,_xlpm.b,R6466,2*_xlpm.a*_xlpm.b/(_xlpm.a+_xlpm.b))</f>
        <v>0.2857142857142857</v>
      </c>
      <c r="W6466" s="14">
        <f>_xlfn.LET(_xlpm.p,R6466,_xlpm.q,T6466,LOG(_xlpm.p/_xlpm.q))</f>
        <v>0.3979400086720376</v>
      </c>
      <c r="X6466" s="2"/>
    </row>
    <row r="6467" spans="1:24">
      <c r="A6467" s="1" t="str">
        <f>_xlfn.LET(_xlpm.sep," : ",CONCATENATE(O6467,_xlpm.sep,P6467))</f>
        <v>~llowgh~ : [ləʊ]</v>
      </c>
      <c r="B6467" s="1">
        <f>_xlfn.LET(_xlpm.d,$G6467,_xlpm.k,_xlfn.CONCAT(LEFT(TRIM(B$1),1),"*"),COUNTIF(_xlpm.d,_xlpm.k))</f>
        <v>0</v>
      </c>
      <c r="C6467" s="1">
        <f>_xlfn.LET(_xlpm.d,$G6467,_xlpm.k,_xlfn.CONCAT(LEFT(TRIM(C$1),1),"*"),COUNTIF(_xlpm.d,_xlpm.k))</f>
        <v>0</v>
      </c>
      <c r="D6467" s="1">
        <f>_xlfn.LET(_xlpm.d,$G6467,_xlpm.k,_xlfn.CONCAT(LEFT(TRIM(D$1),1),"*"),COUNTIF(_xlpm.d,_xlpm.k))</f>
        <v>0</v>
      </c>
      <c r="E6467" s="1">
        <f>LOG(F6467+1,10)</f>
        <v>0.30102999566398114</v>
      </c>
      <c r="F6467" s="7">
        <v>1</v>
      </c>
      <c r="G6467" s="9" t="s">
        <v>2417</v>
      </c>
      <c r="H6467" s="4">
        <f>F6467/freq.sum.r6e</f>
        <v>4.9701789264413521E-5</v>
      </c>
      <c r="I6467" s="1" t="str">
        <f>_xlfn.LET(_xlpm.sep,":",_xlpm.w,$G6467,LEFT(_xlpm.w,FIND(_xlpm.sep,_xlpm.w)-1))</f>
        <v>ləʊ</v>
      </c>
      <c r="J6467" s="1" t="str">
        <f>_xlfn.LET(_xlpm.sep,":",_xlpm.w,$G6467,RIGHT(_xlpm.w,LEN(_xlpm.w)-FIND(_xlpm.sep,_xlpm.w)))</f>
        <v>llowgh</v>
      </c>
      <c r="K6467" s="10">
        <f>_xlfn.LET(_xlpm.w,I6467,LEN(_xlpm.w))</f>
        <v>3</v>
      </c>
      <c r="L6467" s="10">
        <f>_xlfn.LET(_xlpm.w,J6467,LEN(_xlpm.w))</f>
        <v>6</v>
      </c>
      <c r="M6467" s="10">
        <f>_xlfn.LET(_xlpm.a,K6467,_xlpm.b,L6467,MAX(_xlpm.a,_xlpm.b))</f>
        <v>6</v>
      </c>
      <c r="N6467" s="10">
        <f>_xlfn.LET(_xlpm.d,(K6467,L6467),MAX(_xlpm.d)-MIN(_xlpm.d))</f>
        <v>3</v>
      </c>
      <c r="O6467" s="1" t="str">
        <f>_xlfn.LET(_xlpm.sep,":",_xlpm.w,$G6467,_xlfn.CONCAT("~",RIGHT(_xlpm.w,LEN(_xlpm.w)-FIND(_xlpm.sep,_xlpm.w)),"~"))</f>
        <v>~llowgh~</v>
      </c>
      <c r="P6467" s="1" t="str">
        <f>_xlfn.LET(_xlpm.sep,":",_xlpm.w,$G6467,_xlfn.CONCAT("[",LEFT(_xlpm.w,FIND(_xlpm.sep,_xlpm.w)-1),"]"))</f>
        <v>[ləʊ]</v>
      </c>
      <c r="Q6467" s="14" cm="1">
        <f t="array" ref="Q6467">SUM(_xlfn._xlws.FILTER($H$2:$H$7117,_xlfn.MAP($O$2:$O$7117,_xlfn.LAMBDA(_xlpm.x,_xlpm.x=$O6467))))</f>
        <v>9.9403578528827041E-5</v>
      </c>
      <c r="R6467" s="14">
        <f>$H6467/Q6467</f>
        <v>0.5</v>
      </c>
      <c r="S6467" s="14" cm="1">
        <f t="array" ref="S6467">SUM(_xlfn._xlws.FILTER($H$2:$H$7117,_xlfn.MAP($P$2:$P$7117,_xlfn.LAMBDA(_xlpm.x,_xlpm.x=$P6467))))</f>
        <v>2.9821073558648114E-4</v>
      </c>
      <c r="T6467" s="14">
        <f>$H6467/S6467</f>
        <v>0.16666666666666666</v>
      </c>
      <c r="U6467" s="14">
        <f>_xlfn.LET(_xlpm.freq,F6467,_xlpm.size,M6467+1,_xlpm.F,V6467,LOG(1+_xlpm.freq)*LOG(1+_xlpm.size)*_xlpm.F)</f>
        <v>6.7964293717092394E-2</v>
      </c>
      <c r="V6467" s="14">
        <f>_xlfn.LET(_xlpm.a,T6467,_xlpm.b,R6467,2*_xlpm.a*_xlpm.b/(_xlpm.a+_xlpm.b))</f>
        <v>0.25</v>
      </c>
      <c r="W6467" s="14">
        <f>_xlfn.LET(_xlpm.p,R6467,_xlpm.q,T6467,LOG(_xlpm.p/_xlpm.q))</f>
        <v>0.47712125471966244</v>
      </c>
      <c r="X6467" s="2"/>
    </row>
    <row r="6468" spans="1:24">
      <c r="A6468" s="1" t="str">
        <f>_xlfn.LET(_xlpm.sep," : ",CONCATENATE(O6468,_xlpm.sep,P6468))</f>
        <v>~ntrogh~ : [ntɹoʊ]</v>
      </c>
      <c r="B6468" s="1">
        <f>_xlfn.LET(_xlpm.d,$G6468,_xlpm.k,_xlfn.CONCAT(LEFT(TRIM(B$1),1),"*"),COUNTIF(_xlpm.d,_xlpm.k))</f>
        <v>0</v>
      </c>
      <c r="C6468" s="1">
        <f>_xlfn.LET(_xlpm.d,$G6468,_xlpm.k,_xlfn.CONCAT(LEFT(TRIM(C$1),1),"*"),COUNTIF(_xlpm.d,_xlpm.k))</f>
        <v>0</v>
      </c>
      <c r="D6468" s="1">
        <f>_xlfn.LET(_xlpm.d,$G6468,_xlpm.k,_xlfn.CONCAT(LEFT(TRIM(D$1),1),"*"),COUNTIF(_xlpm.d,_xlpm.k))</f>
        <v>1</v>
      </c>
      <c r="E6468" s="1">
        <f>LOG(F6468+1,10)</f>
        <v>0.30102999566398114</v>
      </c>
      <c r="F6468" s="7">
        <v>1</v>
      </c>
      <c r="G6468" s="9" t="s">
        <v>3238</v>
      </c>
      <c r="H6468" s="4">
        <f>F6468/freq.sum.r6e</f>
        <v>4.9701789264413521E-5</v>
      </c>
      <c r="I6468" s="1" t="str">
        <f>_xlfn.LET(_xlpm.sep,":",_xlpm.w,$G6468,LEFT(_xlpm.w,FIND(_xlpm.sep,_xlpm.w)-1))</f>
        <v>ntɹoʊ</v>
      </c>
      <c r="J6468" s="1" t="str">
        <f>_xlfn.LET(_xlpm.sep,":",_xlpm.w,$G6468,RIGHT(_xlpm.w,LEN(_xlpm.w)-FIND(_xlpm.sep,_xlpm.w)))</f>
        <v>ntrogh</v>
      </c>
      <c r="K6468" s="10">
        <f>_xlfn.LET(_xlpm.w,I6468,LEN(_xlpm.w))</f>
        <v>5</v>
      </c>
      <c r="L6468" s="10">
        <f>_xlfn.LET(_xlpm.w,J6468,LEN(_xlpm.w))</f>
        <v>6</v>
      </c>
      <c r="M6468" s="10">
        <f>_xlfn.LET(_xlpm.a,K6468,_xlpm.b,L6468,MAX(_xlpm.a,_xlpm.b))</f>
        <v>6</v>
      </c>
      <c r="N6468" s="10">
        <f>_xlfn.LET(_xlpm.d,(K6468,L6468),MAX(_xlpm.d)-MIN(_xlpm.d))</f>
        <v>1</v>
      </c>
      <c r="O6468" s="1" t="str">
        <f>_xlfn.LET(_xlpm.sep,":",_xlpm.w,$G6468,_xlfn.CONCAT("~",RIGHT(_xlpm.w,LEN(_xlpm.w)-FIND(_xlpm.sep,_xlpm.w)),"~"))</f>
        <v>~ntrogh~</v>
      </c>
      <c r="P6468" s="1" t="str">
        <f>_xlfn.LET(_xlpm.sep,":",_xlpm.w,$G6468,_xlfn.CONCAT("[",LEFT(_xlpm.w,FIND(_xlpm.sep,_xlpm.w)-1),"]"))</f>
        <v>[ntɹoʊ]</v>
      </c>
      <c r="Q6468" s="14" cm="1">
        <f t="array" ref="Q6468">SUM(_xlfn._xlws.FILTER($H$2:$H$7117,_xlfn.MAP($O$2:$O$7117,_xlfn.LAMBDA(_xlpm.x,_xlpm.x=$O6468))))</f>
        <v>9.9403578528827041E-5</v>
      </c>
      <c r="R6468" s="14">
        <f>$H6468/Q6468</f>
        <v>0.5</v>
      </c>
      <c r="S6468" s="14" cm="1">
        <f t="array" ref="S6468">SUM(_xlfn._xlws.FILTER($H$2:$H$7117,_xlfn.MAP($P$2:$P$7117,_xlfn.LAMBDA(_xlpm.x,_xlpm.x=$P6468))))</f>
        <v>2.9821073558648114E-4</v>
      </c>
      <c r="T6468" s="14">
        <f>$H6468/S6468</f>
        <v>0.16666666666666666</v>
      </c>
      <c r="U6468" s="14">
        <f>_xlfn.LET(_xlpm.freq,F6468,_xlpm.size,M6468+1,_xlpm.F,V6468,LOG(1+_xlpm.freq)*LOG(1+_xlpm.size)*_xlpm.F)</f>
        <v>6.7964293717092394E-2</v>
      </c>
      <c r="V6468" s="14">
        <f>_xlfn.LET(_xlpm.a,T6468,_xlpm.b,R6468,2*_xlpm.a*_xlpm.b/(_xlpm.a+_xlpm.b))</f>
        <v>0.25</v>
      </c>
      <c r="W6468" s="14">
        <f>_xlfn.LET(_xlpm.p,R6468,_xlpm.q,T6468,LOG(_xlpm.p/_xlpm.q))</f>
        <v>0.47712125471966244</v>
      </c>
      <c r="X6468" s="2"/>
    </row>
    <row r="6469" spans="1:24">
      <c r="A6469" s="1" t="str">
        <f>_xlfn.LET(_xlpm.sep," : ",CONCATENATE(O6469,_xlpm.sep,P6469))</f>
        <v>~browgh~ : [bɹaʊ]</v>
      </c>
      <c r="B6469" s="1">
        <f>_xlfn.LET(_xlpm.d,$G6469,_xlpm.k,_xlfn.CONCAT(LEFT(TRIM(B$1),1),"*"),COUNTIF(_xlpm.d,_xlpm.k))</f>
        <v>0</v>
      </c>
      <c r="C6469" s="1">
        <f>_xlfn.LET(_xlpm.d,$G6469,_xlpm.k,_xlfn.CONCAT(LEFT(TRIM(C$1),1),"*"),COUNTIF(_xlpm.d,_xlpm.k))</f>
        <v>0</v>
      </c>
      <c r="D6469" s="1">
        <f>_xlfn.LET(_xlpm.d,$G6469,_xlpm.k,_xlfn.CONCAT(LEFT(TRIM(D$1),1),"*"),COUNTIF(_xlpm.d,_xlpm.k))</f>
        <v>0</v>
      </c>
      <c r="E6469" s="1">
        <f>LOG(F6469+1,10)</f>
        <v>0.30102999566398114</v>
      </c>
      <c r="F6469" s="7">
        <v>1</v>
      </c>
      <c r="G6469" s="9" t="s">
        <v>372</v>
      </c>
      <c r="H6469" s="4">
        <f>F6469/freq.sum.r6e</f>
        <v>4.9701789264413521E-5</v>
      </c>
      <c r="I6469" s="1" t="str">
        <f>_xlfn.LET(_xlpm.sep,":",_xlpm.w,$G6469,LEFT(_xlpm.w,FIND(_xlpm.sep,_xlpm.w)-1))</f>
        <v>bɹaʊ</v>
      </c>
      <c r="J6469" s="1" t="str">
        <f>_xlfn.LET(_xlpm.sep,":",_xlpm.w,$G6469,RIGHT(_xlpm.w,LEN(_xlpm.w)-FIND(_xlpm.sep,_xlpm.w)))</f>
        <v>browgh</v>
      </c>
      <c r="K6469" s="10">
        <f>_xlfn.LET(_xlpm.w,I6469,LEN(_xlpm.w))</f>
        <v>4</v>
      </c>
      <c r="L6469" s="10">
        <f>_xlfn.LET(_xlpm.w,J6469,LEN(_xlpm.w))</f>
        <v>6</v>
      </c>
      <c r="M6469" s="10">
        <f>_xlfn.LET(_xlpm.a,K6469,_xlpm.b,L6469,MAX(_xlpm.a,_xlpm.b))</f>
        <v>6</v>
      </c>
      <c r="N6469" s="10">
        <f>_xlfn.LET(_xlpm.d,(K6469,L6469),MAX(_xlpm.d)-MIN(_xlpm.d))</f>
        <v>2</v>
      </c>
      <c r="O6469" s="1" t="str">
        <f>_xlfn.LET(_xlpm.sep,":",_xlpm.w,$G6469,_xlfn.CONCAT("~",RIGHT(_xlpm.w,LEN(_xlpm.w)-FIND(_xlpm.sep,_xlpm.w)),"~"))</f>
        <v>~browgh~</v>
      </c>
      <c r="P6469" s="1" t="str">
        <f>_xlfn.LET(_xlpm.sep,":",_xlpm.w,$G6469,_xlfn.CONCAT("[",LEFT(_xlpm.w,FIND(_xlpm.sep,_xlpm.w)-1),"]"))</f>
        <v>[bɹaʊ]</v>
      </c>
      <c r="Q6469" s="14" cm="1">
        <f t="array" ref="Q6469">SUM(_xlfn._xlws.FILTER($H$2:$H$7117,_xlfn.MAP($O$2:$O$7117,_xlfn.LAMBDA(_xlpm.x,_xlpm.x=$O6469))))</f>
        <v>4.9701789264413521E-5</v>
      </c>
      <c r="R6469" s="14">
        <f>$H6469/Q6469</f>
        <v>1</v>
      </c>
      <c r="S6469" s="14" cm="1">
        <f t="array" ref="S6469">SUM(_xlfn._xlws.FILTER($H$2:$H$7117,_xlfn.MAP($P$2:$P$7117,_xlfn.LAMBDA(_xlpm.x,_xlpm.x=$P6469))))</f>
        <v>1.4910536779324057E-4</v>
      </c>
      <c r="T6469" s="14">
        <f>$H6469/S6469</f>
        <v>0.33333333333333331</v>
      </c>
      <c r="U6469" s="14">
        <f>_xlfn.LET(_xlpm.freq,F6469,_xlpm.size,M6469+1,_xlpm.F,V6469,LOG(1+_xlpm.freq)*LOG(1+_xlpm.size)*_xlpm.F)</f>
        <v>0.13592858743418479</v>
      </c>
      <c r="V6469" s="14">
        <f>_xlfn.LET(_xlpm.a,T6469,_xlpm.b,R6469,2*_xlpm.a*_xlpm.b/(_xlpm.a+_xlpm.b))</f>
        <v>0.5</v>
      </c>
      <c r="W6469" s="14">
        <f>_xlfn.LET(_xlpm.p,R6469,_xlpm.q,T6469,LOG(_xlpm.p/_xlpm.q))</f>
        <v>0.47712125471966244</v>
      </c>
      <c r="X6469" s="2"/>
    </row>
    <row r="6470" spans="1:24">
      <c r="A6470" s="1" t="str">
        <f>_xlfn.LET(_xlpm.sep," : ",CONCATENATE(O6470,_xlpm.sep,P6470))</f>
        <v>~drowgh~ : [dɹaʊ]</v>
      </c>
      <c r="B6470" s="1">
        <f>_xlfn.LET(_xlpm.d,$G6470,_xlpm.k,_xlfn.CONCAT(LEFT(TRIM(B$1),1),"*"),COUNTIF(_xlpm.d,_xlpm.k))</f>
        <v>0</v>
      </c>
      <c r="C6470" s="1">
        <f>_xlfn.LET(_xlpm.d,$G6470,_xlpm.k,_xlfn.CONCAT(LEFT(TRIM(C$1),1),"*"),COUNTIF(_xlpm.d,_xlpm.k))</f>
        <v>0</v>
      </c>
      <c r="D6470" s="1">
        <f>_xlfn.LET(_xlpm.d,$G6470,_xlpm.k,_xlfn.CONCAT(LEFT(TRIM(D$1),1),"*"),COUNTIF(_xlpm.d,_xlpm.k))</f>
        <v>0</v>
      </c>
      <c r="E6470" s="1">
        <f>LOG(F6470+1,10)</f>
        <v>0.30102999566398114</v>
      </c>
      <c r="F6470" s="7">
        <v>1</v>
      </c>
      <c r="G6470" s="9" t="s">
        <v>656</v>
      </c>
      <c r="H6470" s="4">
        <f>F6470/freq.sum.r6e</f>
        <v>4.9701789264413521E-5</v>
      </c>
      <c r="I6470" s="1" t="str">
        <f>_xlfn.LET(_xlpm.sep,":",_xlpm.w,$G6470,LEFT(_xlpm.w,FIND(_xlpm.sep,_xlpm.w)-1))</f>
        <v>dɹaʊ</v>
      </c>
      <c r="J6470" s="1" t="str">
        <f>_xlfn.LET(_xlpm.sep,":",_xlpm.w,$G6470,RIGHT(_xlpm.w,LEN(_xlpm.w)-FIND(_xlpm.sep,_xlpm.w)))</f>
        <v>drowgh</v>
      </c>
      <c r="K6470" s="10">
        <f>_xlfn.LET(_xlpm.w,I6470,LEN(_xlpm.w))</f>
        <v>4</v>
      </c>
      <c r="L6470" s="10">
        <f>_xlfn.LET(_xlpm.w,J6470,LEN(_xlpm.w))</f>
        <v>6</v>
      </c>
      <c r="M6470" s="10">
        <f>_xlfn.LET(_xlpm.a,K6470,_xlpm.b,L6470,MAX(_xlpm.a,_xlpm.b))</f>
        <v>6</v>
      </c>
      <c r="N6470" s="10">
        <f>_xlfn.LET(_xlpm.d,(K6470,L6470),MAX(_xlpm.d)-MIN(_xlpm.d))</f>
        <v>2</v>
      </c>
      <c r="O6470" s="1" t="str">
        <f>_xlfn.LET(_xlpm.sep,":",_xlpm.w,$G6470,_xlfn.CONCAT("~",RIGHT(_xlpm.w,LEN(_xlpm.w)-FIND(_xlpm.sep,_xlpm.w)),"~"))</f>
        <v>~drowgh~</v>
      </c>
      <c r="P6470" s="1" t="str">
        <f>_xlfn.LET(_xlpm.sep,":",_xlpm.w,$G6470,_xlfn.CONCAT("[",LEFT(_xlpm.w,FIND(_xlpm.sep,_xlpm.w)-1),"]"))</f>
        <v>[dɹaʊ]</v>
      </c>
      <c r="Q6470" s="14" cm="1">
        <f t="array" ref="Q6470">SUM(_xlfn._xlws.FILTER($H$2:$H$7117,_xlfn.MAP($O$2:$O$7117,_xlfn.LAMBDA(_xlpm.x,_xlpm.x=$O6470))))</f>
        <v>4.9701789264413521E-5</v>
      </c>
      <c r="R6470" s="14">
        <f>$H6470/Q6470</f>
        <v>1</v>
      </c>
      <c r="S6470" s="14" cm="1">
        <f t="array" ref="S6470">SUM(_xlfn._xlws.FILTER($H$2:$H$7117,_xlfn.MAP($P$2:$P$7117,_xlfn.LAMBDA(_xlpm.x,_xlpm.x=$P6470))))</f>
        <v>1.4910536779324057E-4</v>
      </c>
      <c r="T6470" s="14">
        <f>$H6470/S6470</f>
        <v>0.33333333333333331</v>
      </c>
      <c r="U6470" s="14">
        <f>_xlfn.LET(_xlpm.freq,F6470,_xlpm.size,M6470+1,_xlpm.F,V6470,LOG(1+_xlpm.freq)*LOG(1+_xlpm.size)*_xlpm.F)</f>
        <v>0.13592858743418479</v>
      </c>
      <c r="V6470" s="14">
        <f>_xlfn.LET(_xlpm.a,T6470,_xlpm.b,R6470,2*_xlpm.a*_xlpm.b/(_xlpm.a+_xlpm.b))</f>
        <v>0.5</v>
      </c>
      <c r="W6470" s="14">
        <f>_xlfn.LET(_xlpm.p,R6470,_xlpm.q,T6470,LOG(_xlpm.p/_xlpm.q))</f>
        <v>0.47712125471966244</v>
      </c>
      <c r="X6470" s="2"/>
    </row>
    <row r="6471" spans="1:24">
      <c r="A6471" s="1" t="str">
        <f>_xlfn.LET(_xlpm.sep," : ",CONCATENATE(O6471,_xlpm.sep,P6471))</f>
        <v>~flough~ : [flaʊ]</v>
      </c>
      <c r="B6471" s="1">
        <f>_xlfn.LET(_xlpm.d,$G6471,_xlpm.k,_xlfn.CONCAT(LEFT(TRIM(B$1),1),"*"),COUNTIF(_xlpm.d,_xlpm.k))</f>
        <v>0</v>
      </c>
      <c r="C6471" s="1">
        <f>_xlfn.LET(_xlpm.d,$G6471,_xlpm.k,_xlfn.CONCAT(LEFT(TRIM(C$1),1),"*"),COUNTIF(_xlpm.d,_xlpm.k))</f>
        <v>0</v>
      </c>
      <c r="D6471" s="1">
        <f>_xlfn.LET(_xlpm.d,$G6471,_xlpm.k,_xlfn.CONCAT(LEFT(TRIM(D$1),1),"*"),COUNTIF(_xlpm.d,_xlpm.k))</f>
        <v>0</v>
      </c>
      <c r="E6471" s="1">
        <f>LOG(F6471+1,10)</f>
        <v>0.30102999566398114</v>
      </c>
      <c r="F6471" s="7">
        <v>1</v>
      </c>
      <c r="G6471" s="9" t="s">
        <v>900</v>
      </c>
      <c r="H6471" s="4">
        <f>F6471/freq.sum.r6e</f>
        <v>4.9701789264413521E-5</v>
      </c>
      <c r="I6471" s="1" t="str">
        <f>_xlfn.LET(_xlpm.sep,":",_xlpm.w,$G6471,LEFT(_xlpm.w,FIND(_xlpm.sep,_xlpm.w)-1))</f>
        <v>flaʊ</v>
      </c>
      <c r="J6471" s="1" t="str">
        <f>_xlfn.LET(_xlpm.sep,":",_xlpm.w,$G6471,RIGHT(_xlpm.w,LEN(_xlpm.w)-FIND(_xlpm.sep,_xlpm.w)))</f>
        <v>flough</v>
      </c>
      <c r="K6471" s="10">
        <f>_xlfn.LET(_xlpm.w,I6471,LEN(_xlpm.w))</f>
        <v>4</v>
      </c>
      <c r="L6471" s="10">
        <f>_xlfn.LET(_xlpm.w,J6471,LEN(_xlpm.w))</f>
        <v>6</v>
      </c>
      <c r="M6471" s="10">
        <f>_xlfn.LET(_xlpm.a,K6471,_xlpm.b,L6471,MAX(_xlpm.a,_xlpm.b))</f>
        <v>6</v>
      </c>
      <c r="N6471" s="10">
        <f>_xlfn.LET(_xlpm.d,(K6471,L6471),MAX(_xlpm.d)-MIN(_xlpm.d))</f>
        <v>2</v>
      </c>
      <c r="O6471" s="1" t="str">
        <f>_xlfn.LET(_xlpm.sep,":",_xlpm.w,$G6471,_xlfn.CONCAT("~",RIGHT(_xlpm.w,LEN(_xlpm.w)-FIND(_xlpm.sep,_xlpm.w)),"~"))</f>
        <v>~flough~</v>
      </c>
      <c r="P6471" s="1" t="str">
        <f>_xlfn.LET(_xlpm.sep,":",_xlpm.w,$G6471,_xlfn.CONCAT("[",LEFT(_xlpm.w,FIND(_xlpm.sep,_xlpm.w)-1),"]"))</f>
        <v>[flaʊ]</v>
      </c>
      <c r="Q6471" s="14" cm="1">
        <f t="array" ref="Q6471">SUM(_xlfn._xlws.FILTER($H$2:$H$7117,_xlfn.MAP($O$2:$O$7117,_xlfn.LAMBDA(_xlpm.x,_xlpm.x=$O6471))))</f>
        <v>4.9701789264413521E-5</v>
      </c>
      <c r="R6471" s="14">
        <f>$H6471/Q6471</f>
        <v>1</v>
      </c>
      <c r="S6471" s="14" cm="1">
        <f t="array" ref="S6471">SUM(_xlfn._xlws.FILTER($H$2:$H$7117,_xlfn.MAP($P$2:$P$7117,_xlfn.LAMBDA(_xlpm.x,_xlpm.x=$P6471))))</f>
        <v>1.4910536779324057E-4</v>
      </c>
      <c r="T6471" s="14">
        <f>$H6471/S6471</f>
        <v>0.33333333333333331</v>
      </c>
      <c r="U6471" s="14">
        <f>_xlfn.LET(_xlpm.freq,F6471,_xlpm.size,M6471+1,_xlpm.F,V6471,LOG(1+_xlpm.freq)*LOG(1+_xlpm.size)*_xlpm.F)</f>
        <v>0.13592858743418479</v>
      </c>
      <c r="V6471" s="14">
        <f>_xlfn.LET(_xlpm.a,T6471,_xlpm.b,R6471,2*_xlpm.a*_xlpm.b/(_xlpm.a+_xlpm.b))</f>
        <v>0.5</v>
      </c>
      <c r="W6471" s="14">
        <f>_xlfn.LET(_xlpm.p,R6471,_xlpm.q,T6471,LOG(_xlpm.p/_xlpm.q))</f>
        <v>0.47712125471966244</v>
      </c>
      <c r="X6471" s="2"/>
    </row>
    <row r="6472" spans="1:24">
      <c r="A6472" s="1" t="str">
        <f>_xlfn.LET(_xlpm.sep," : ",CONCATENATE(O6472,_xlpm.sep,P6472))</f>
        <v>~clough~ : [klaʊ]</v>
      </c>
      <c r="B6472" s="1">
        <f>_xlfn.LET(_xlpm.d,$G6472,_xlpm.k,_xlfn.CONCAT(LEFT(TRIM(B$1),1),"*"),COUNTIF(_xlpm.d,_xlpm.k))</f>
        <v>0</v>
      </c>
      <c r="C6472" s="1">
        <f>_xlfn.LET(_xlpm.d,$G6472,_xlpm.k,_xlfn.CONCAT(LEFT(TRIM(C$1),1),"*"),COUNTIF(_xlpm.d,_xlpm.k))</f>
        <v>0</v>
      </c>
      <c r="D6472" s="1">
        <f>_xlfn.LET(_xlpm.d,$G6472,_xlpm.k,_xlfn.CONCAT(LEFT(TRIM(D$1),1),"*"),COUNTIF(_xlpm.d,_xlpm.k))</f>
        <v>0</v>
      </c>
      <c r="E6472" s="1">
        <f>LOG(F6472+1,10)</f>
        <v>0.30102999566398114</v>
      </c>
      <c r="F6472" s="7">
        <v>1</v>
      </c>
      <c r="G6472" s="9" t="s">
        <v>1447</v>
      </c>
      <c r="H6472" s="4">
        <f>F6472/freq.sum.r6e</f>
        <v>4.9701789264413521E-5</v>
      </c>
      <c r="I6472" s="1" t="str">
        <f>_xlfn.LET(_xlpm.sep,":",_xlpm.w,$G6472,LEFT(_xlpm.w,FIND(_xlpm.sep,_xlpm.w)-1))</f>
        <v>klaʊ</v>
      </c>
      <c r="J6472" s="1" t="str">
        <f>_xlfn.LET(_xlpm.sep,":",_xlpm.w,$G6472,RIGHT(_xlpm.w,LEN(_xlpm.w)-FIND(_xlpm.sep,_xlpm.w)))</f>
        <v>clough</v>
      </c>
      <c r="K6472" s="10">
        <f>_xlfn.LET(_xlpm.w,I6472,LEN(_xlpm.w))</f>
        <v>4</v>
      </c>
      <c r="L6472" s="10">
        <f>_xlfn.LET(_xlpm.w,J6472,LEN(_xlpm.w))</f>
        <v>6</v>
      </c>
      <c r="M6472" s="10">
        <f>_xlfn.LET(_xlpm.a,K6472,_xlpm.b,L6472,MAX(_xlpm.a,_xlpm.b))</f>
        <v>6</v>
      </c>
      <c r="N6472" s="10">
        <f>_xlfn.LET(_xlpm.d,(K6472,L6472),MAX(_xlpm.d)-MIN(_xlpm.d))</f>
        <v>2</v>
      </c>
      <c r="O6472" s="1" t="str">
        <f>_xlfn.LET(_xlpm.sep,":",_xlpm.w,$G6472,_xlfn.CONCAT("~",RIGHT(_xlpm.w,LEN(_xlpm.w)-FIND(_xlpm.sep,_xlpm.w)),"~"))</f>
        <v>~clough~</v>
      </c>
      <c r="P6472" s="1" t="str">
        <f>_xlfn.LET(_xlpm.sep,":",_xlpm.w,$G6472,_xlfn.CONCAT("[",LEFT(_xlpm.w,FIND(_xlpm.sep,_xlpm.w)-1),"]"))</f>
        <v>[klaʊ]</v>
      </c>
      <c r="Q6472" s="14" cm="1">
        <f t="array" ref="Q6472">SUM(_xlfn._xlws.FILTER($H$2:$H$7117,_xlfn.MAP($O$2:$O$7117,_xlfn.LAMBDA(_xlpm.x,_xlpm.x=$O6472))))</f>
        <v>4.9701789264413521E-5</v>
      </c>
      <c r="R6472" s="14">
        <f>$H6472/Q6472</f>
        <v>1</v>
      </c>
      <c r="S6472" s="14" cm="1">
        <f t="array" ref="S6472">SUM(_xlfn._xlws.FILTER($H$2:$H$7117,_xlfn.MAP($P$2:$P$7117,_xlfn.LAMBDA(_xlpm.x,_xlpm.x=$P6472))))</f>
        <v>1.4910536779324057E-4</v>
      </c>
      <c r="T6472" s="14">
        <f>$H6472/S6472</f>
        <v>0.33333333333333331</v>
      </c>
      <c r="U6472" s="14">
        <f>_xlfn.LET(_xlpm.freq,F6472,_xlpm.size,M6472+1,_xlpm.F,V6472,LOG(1+_xlpm.freq)*LOG(1+_xlpm.size)*_xlpm.F)</f>
        <v>0.13592858743418479</v>
      </c>
      <c r="V6472" s="14">
        <f>_xlfn.LET(_xlpm.a,T6472,_xlpm.b,R6472,2*_xlpm.a*_xlpm.b/(_xlpm.a+_xlpm.b))</f>
        <v>0.5</v>
      </c>
      <c r="W6472" s="14">
        <f>_xlfn.LET(_xlpm.p,R6472,_xlpm.q,T6472,LOG(_xlpm.p/_xlpm.q))</f>
        <v>0.47712125471966244</v>
      </c>
      <c r="X6472" s="2"/>
    </row>
    <row r="6473" spans="1:24">
      <c r="A6473" s="1" t="str">
        <f>_xlfn.LET(_xlpm.sep," : ",CONCATENATE(O6473,_xlpm.sep,P6473))</f>
        <v>~mpough~ : [mpaʊ]</v>
      </c>
      <c r="B6473" s="1">
        <f>_xlfn.LET(_xlpm.d,$G6473,_xlpm.k,_xlfn.CONCAT(LEFT(TRIM(B$1),1),"*"),COUNTIF(_xlpm.d,_xlpm.k))</f>
        <v>0</v>
      </c>
      <c r="C6473" s="1">
        <f>_xlfn.LET(_xlpm.d,$G6473,_xlpm.k,_xlfn.CONCAT(LEFT(TRIM(C$1),1),"*"),COUNTIF(_xlpm.d,_xlpm.k))</f>
        <v>1</v>
      </c>
      <c r="D6473" s="1">
        <f>_xlfn.LET(_xlpm.d,$G6473,_xlpm.k,_xlfn.CONCAT(LEFT(TRIM(D$1),1),"*"),COUNTIF(_xlpm.d,_xlpm.k))</f>
        <v>0</v>
      </c>
      <c r="E6473" s="1">
        <f>LOG(F6473+1,10)</f>
        <v>0.30102999566398114</v>
      </c>
      <c r="F6473" s="7">
        <v>1</v>
      </c>
      <c r="G6473" s="9" t="s">
        <v>2584</v>
      </c>
      <c r="H6473" s="4">
        <f>F6473/freq.sum.r6e</f>
        <v>4.9701789264413521E-5</v>
      </c>
      <c r="I6473" s="1" t="str">
        <f>_xlfn.LET(_xlpm.sep,":",_xlpm.w,$G6473,LEFT(_xlpm.w,FIND(_xlpm.sep,_xlpm.w)-1))</f>
        <v>mpaʊ</v>
      </c>
      <c r="J6473" s="1" t="str">
        <f>_xlfn.LET(_xlpm.sep,":",_xlpm.w,$G6473,RIGHT(_xlpm.w,LEN(_xlpm.w)-FIND(_xlpm.sep,_xlpm.w)))</f>
        <v>mpough</v>
      </c>
      <c r="K6473" s="10">
        <f>_xlfn.LET(_xlpm.w,I6473,LEN(_xlpm.w))</f>
        <v>4</v>
      </c>
      <c r="L6473" s="10">
        <f>_xlfn.LET(_xlpm.w,J6473,LEN(_xlpm.w))</f>
        <v>6</v>
      </c>
      <c r="M6473" s="10">
        <f>_xlfn.LET(_xlpm.a,K6473,_xlpm.b,L6473,MAX(_xlpm.a,_xlpm.b))</f>
        <v>6</v>
      </c>
      <c r="N6473" s="10">
        <f>_xlfn.LET(_xlpm.d,(K6473,L6473),MAX(_xlpm.d)-MIN(_xlpm.d))</f>
        <v>2</v>
      </c>
      <c r="O6473" s="1" t="str">
        <f>_xlfn.LET(_xlpm.sep,":",_xlpm.w,$G6473,_xlfn.CONCAT("~",RIGHT(_xlpm.w,LEN(_xlpm.w)-FIND(_xlpm.sep,_xlpm.w)),"~"))</f>
        <v>~mpough~</v>
      </c>
      <c r="P6473" s="1" t="str">
        <f>_xlfn.LET(_xlpm.sep,":",_xlpm.w,$G6473,_xlfn.CONCAT("[",LEFT(_xlpm.w,FIND(_xlpm.sep,_xlpm.w)-1),"]"))</f>
        <v>[mpaʊ]</v>
      </c>
      <c r="Q6473" s="14" cm="1">
        <f t="array" ref="Q6473">SUM(_xlfn._xlws.FILTER($H$2:$H$7117,_xlfn.MAP($O$2:$O$7117,_xlfn.LAMBDA(_xlpm.x,_xlpm.x=$O6473))))</f>
        <v>4.9701789264413521E-5</v>
      </c>
      <c r="R6473" s="14">
        <f>$H6473/Q6473</f>
        <v>1</v>
      </c>
      <c r="S6473" s="14" cm="1">
        <f t="array" ref="S6473">SUM(_xlfn._xlws.FILTER($H$2:$H$7117,_xlfn.MAP($P$2:$P$7117,_xlfn.LAMBDA(_xlpm.x,_xlpm.x=$P6473))))</f>
        <v>1.4910536779324057E-4</v>
      </c>
      <c r="T6473" s="14">
        <f>$H6473/S6473</f>
        <v>0.33333333333333331</v>
      </c>
      <c r="U6473" s="14">
        <f>_xlfn.LET(_xlpm.freq,F6473,_xlpm.size,M6473+1,_xlpm.F,V6473,LOG(1+_xlpm.freq)*LOG(1+_xlpm.size)*_xlpm.F)</f>
        <v>0.13592858743418479</v>
      </c>
      <c r="V6473" s="14">
        <f>_xlfn.LET(_xlpm.a,T6473,_xlpm.b,R6473,2*_xlpm.a*_xlpm.b/(_xlpm.a+_xlpm.b))</f>
        <v>0.5</v>
      </c>
      <c r="W6473" s="14">
        <f>_xlfn.LET(_xlpm.p,R6473,_xlpm.q,T6473,LOG(_xlpm.p/_xlpm.q))</f>
        <v>0.47712125471966244</v>
      </c>
      <c r="X6473" s="2"/>
    </row>
    <row r="6474" spans="1:24">
      <c r="A6474" s="1" t="str">
        <f>_xlfn.LET(_xlpm.sep," : ",CONCATENATE(O6474,_xlpm.sep,P6474))</f>
        <v>~ndowgh~ : [ndəʊ]</v>
      </c>
      <c r="B6474" s="1">
        <f>_xlfn.LET(_xlpm.d,$G6474,_xlpm.k,_xlfn.CONCAT(LEFT(TRIM(B$1),1),"*"),COUNTIF(_xlpm.d,_xlpm.k))</f>
        <v>0</v>
      </c>
      <c r="C6474" s="1">
        <f>_xlfn.LET(_xlpm.d,$G6474,_xlpm.k,_xlfn.CONCAT(LEFT(TRIM(C$1),1),"*"),COUNTIF(_xlpm.d,_xlpm.k))</f>
        <v>0</v>
      </c>
      <c r="D6474" s="1">
        <f>_xlfn.LET(_xlpm.d,$G6474,_xlpm.k,_xlfn.CONCAT(LEFT(TRIM(D$1),1),"*"),COUNTIF(_xlpm.d,_xlpm.k))</f>
        <v>1</v>
      </c>
      <c r="E6474" s="1">
        <f>LOG(F6474+1,10)</f>
        <v>0.30102999566398114</v>
      </c>
      <c r="F6474" s="7">
        <v>1</v>
      </c>
      <c r="G6474" s="9" t="s">
        <v>2890</v>
      </c>
      <c r="H6474" s="4">
        <f>F6474/freq.sum.r6e</f>
        <v>4.9701789264413521E-5</v>
      </c>
      <c r="I6474" s="1" t="str">
        <f>_xlfn.LET(_xlpm.sep,":",_xlpm.w,$G6474,LEFT(_xlpm.w,FIND(_xlpm.sep,_xlpm.w)-1))</f>
        <v>ndəʊ</v>
      </c>
      <c r="J6474" s="1" t="str">
        <f>_xlfn.LET(_xlpm.sep,":",_xlpm.w,$G6474,RIGHT(_xlpm.w,LEN(_xlpm.w)-FIND(_xlpm.sep,_xlpm.w)))</f>
        <v>ndowgh</v>
      </c>
      <c r="K6474" s="10">
        <f>_xlfn.LET(_xlpm.w,I6474,LEN(_xlpm.w))</f>
        <v>4</v>
      </c>
      <c r="L6474" s="10">
        <f>_xlfn.LET(_xlpm.w,J6474,LEN(_xlpm.w))</f>
        <v>6</v>
      </c>
      <c r="M6474" s="10">
        <f>_xlfn.LET(_xlpm.a,K6474,_xlpm.b,L6474,MAX(_xlpm.a,_xlpm.b))</f>
        <v>6</v>
      </c>
      <c r="N6474" s="10">
        <f>_xlfn.LET(_xlpm.d,(K6474,L6474),MAX(_xlpm.d)-MIN(_xlpm.d))</f>
        <v>2</v>
      </c>
      <c r="O6474" s="1" t="str">
        <f>_xlfn.LET(_xlpm.sep,":",_xlpm.w,$G6474,_xlfn.CONCAT("~",RIGHT(_xlpm.w,LEN(_xlpm.w)-FIND(_xlpm.sep,_xlpm.w)),"~"))</f>
        <v>~ndowgh~</v>
      </c>
      <c r="P6474" s="1" t="str">
        <f>_xlfn.LET(_xlpm.sep,":",_xlpm.w,$G6474,_xlfn.CONCAT("[",LEFT(_xlpm.w,FIND(_xlpm.sep,_xlpm.w)-1),"]"))</f>
        <v>[ndəʊ]</v>
      </c>
      <c r="Q6474" s="14" cm="1">
        <f t="array" ref="Q6474">SUM(_xlfn._xlws.FILTER($H$2:$H$7117,_xlfn.MAP($O$2:$O$7117,_xlfn.LAMBDA(_xlpm.x,_xlpm.x=$O6474))))</f>
        <v>4.9701789264413521E-5</v>
      </c>
      <c r="R6474" s="14">
        <f>$H6474/Q6474</f>
        <v>1</v>
      </c>
      <c r="S6474" s="14" cm="1">
        <f t="array" ref="S6474">SUM(_xlfn._xlws.FILTER($H$2:$H$7117,_xlfn.MAP($P$2:$P$7117,_xlfn.LAMBDA(_xlpm.x,_xlpm.x=$P6474))))</f>
        <v>1.4910536779324057E-4</v>
      </c>
      <c r="T6474" s="14">
        <f>$H6474/S6474</f>
        <v>0.33333333333333331</v>
      </c>
      <c r="U6474" s="14">
        <f>_xlfn.LET(_xlpm.freq,F6474,_xlpm.size,M6474+1,_xlpm.F,V6474,LOG(1+_xlpm.freq)*LOG(1+_xlpm.size)*_xlpm.F)</f>
        <v>0.13592858743418479</v>
      </c>
      <c r="V6474" s="14">
        <f>_xlfn.LET(_xlpm.a,T6474,_xlpm.b,R6474,2*_xlpm.a*_xlpm.b/(_xlpm.a+_xlpm.b))</f>
        <v>0.5</v>
      </c>
      <c r="W6474" s="14">
        <f>_xlfn.LET(_xlpm.p,R6474,_xlpm.q,T6474,LOG(_xlpm.p/_xlpm.q))</f>
        <v>0.47712125471966244</v>
      </c>
      <c r="X6474" s="2"/>
    </row>
    <row r="6475" spans="1:24">
      <c r="A6475" s="1" t="str">
        <f>_xlfn.LET(_xlpm.sep," : ",CONCATENATE(O6475,_xlpm.sep,P6475))</f>
        <v>~nchogh~ : [ntʃəʊ]</v>
      </c>
      <c r="B6475" s="1">
        <f>_xlfn.LET(_xlpm.d,$G6475,_xlpm.k,_xlfn.CONCAT(LEFT(TRIM(B$1),1),"*"),COUNTIF(_xlpm.d,_xlpm.k))</f>
        <v>0</v>
      </c>
      <c r="C6475" s="1">
        <f>_xlfn.LET(_xlpm.d,$G6475,_xlpm.k,_xlfn.CONCAT(LEFT(TRIM(C$1),1),"*"),COUNTIF(_xlpm.d,_xlpm.k))</f>
        <v>0</v>
      </c>
      <c r="D6475" s="1">
        <f>_xlfn.LET(_xlpm.d,$G6475,_xlpm.k,_xlfn.CONCAT(LEFT(TRIM(D$1),1),"*"),COUNTIF(_xlpm.d,_xlpm.k))</f>
        <v>1</v>
      </c>
      <c r="E6475" s="1">
        <f>LOG(F6475+1,10)</f>
        <v>0.30102999566398114</v>
      </c>
      <c r="F6475" s="7">
        <v>1</v>
      </c>
      <c r="G6475" s="9" t="s">
        <v>3277</v>
      </c>
      <c r="H6475" s="4">
        <f>F6475/freq.sum.r6e</f>
        <v>4.9701789264413521E-5</v>
      </c>
      <c r="I6475" s="1" t="str">
        <f>_xlfn.LET(_xlpm.sep,":",_xlpm.w,$G6475,LEFT(_xlpm.w,FIND(_xlpm.sep,_xlpm.w)-1))</f>
        <v>ntʃəʊ</v>
      </c>
      <c r="J6475" s="1" t="str">
        <f>_xlfn.LET(_xlpm.sep,":",_xlpm.w,$G6475,RIGHT(_xlpm.w,LEN(_xlpm.w)-FIND(_xlpm.sep,_xlpm.w)))</f>
        <v>nchogh</v>
      </c>
      <c r="K6475" s="10">
        <f>_xlfn.LET(_xlpm.w,I6475,LEN(_xlpm.w))</f>
        <v>5</v>
      </c>
      <c r="L6475" s="10">
        <f>_xlfn.LET(_xlpm.w,J6475,LEN(_xlpm.w))</f>
        <v>6</v>
      </c>
      <c r="M6475" s="10">
        <f>_xlfn.LET(_xlpm.a,K6475,_xlpm.b,L6475,MAX(_xlpm.a,_xlpm.b))</f>
        <v>6</v>
      </c>
      <c r="N6475" s="10">
        <f>_xlfn.LET(_xlpm.d,(K6475,L6475),MAX(_xlpm.d)-MIN(_xlpm.d))</f>
        <v>1</v>
      </c>
      <c r="O6475" s="1" t="str">
        <f>_xlfn.LET(_xlpm.sep,":",_xlpm.w,$G6475,_xlfn.CONCAT("~",RIGHT(_xlpm.w,LEN(_xlpm.w)-FIND(_xlpm.sep,_xlpm.w)),"~"))</f>
        <v>~nchogh~</v>
      </c>
      <c r="P6475" s="1" t="str">
        <f>_xlfn.LET(_xlpm.sep,":",_xlpm.w,$G6475,_xlfn.CONCAT("[",LEFT(_xlpm.w,FIND(_xlpm.sep,_xlpm.w)-1),"]"))</f>
        <v>[ntʃəʊ]</v>
      </c>
      <c r="Q6475" s="14" cm="1">
        <f t="array" ref="Q6475">SUM(_xlfn._xlws.FILTER($H$2:$H$7111,_xlfn.MAP($O$2:$O$7111,_xlfn.LAMBDA(_xlpm.x,_xlpm.x=$O6475))))</f>
        <v>4.9701789264413521E-5</v>
      </c>
      <c r="R6475" s="14">
        <f>$H6475/Q6475</f>
        <v>1</v>
      </c>
      <c r="S6475" s="14" cm="1">
        <f t="array" ref="S6475">SUM(_xlfn._xlws.FILTER($H$2:$H$7111,_xlfn.MAP($P$2:$P$7111,_xlfn.LAMBDA(_xlpm.x,_xlpm.x=$P6475))))</f>
        <v>1.4910536779324057E-4</v>
      </c>
      <c r="T6475" s="14">
        <f>$H6475/S6475</f>
        <v>0.33333333333333331</v>
      </c>
      <c r="U6475" s="14">
        <f>_xlfn.LET(_xlpm.freq,F6475,_xlpm.size,M6475+1,_xlpm.F,V6475,LOG(1+_xlpm.freq)*LOG(1+_xlpm.size)*_xlpm.F)</f>
        <v>0.13592858743418479</v>
      </c>
      <c r="V6475" s="14">
        <f>_xlfn.LET(_xlpm.a,T6475,_xlpm.b,R6475,2*_xlpm.a*_xlpm.b/(_xlpm.a+_xlpm.b))</f>
        <v>0.5</v>
      </c>
      <c r="W6475" s="14">
        <f>_xlfn.LET(_xlpm.p,R6475,_xlpm.q,T6475,LOG(_xlpm.p/_xlpm.q))</f>
        <v>0.47712125471966244</v>
      </c>
      <c r="X6475" s="2"/>
    </row>
    <row r="6476" spans="1:24">
      <c r="A6476" s="1" t="str">
        <f>_xlfn.LET(_xlpm.sep," : ",CONCATENATE(O6476,_xlpm.sep,P6476))</f>
        <v>~pplauw~ : [plɔ]</v>
      </c>
      <c r="B6476" s="1">
        <f>_xlfn.LET(_xlpm.d,$G6476,_xlpm.k,_xlfn.CONCAT(LEFT(TRIM(B$1),1),"*"),COUNTIF(_xlpm.d,_xlpm.k))</f>
        <v>0</v>
      </c>
      <c r="C6476" s="1">
        <f>_xlfn.LET(_xlpm.d,$G6476,_xlpm.k,_xlfn.CONCAT(LEFT(TRIM(C$1),1),"*"),COUNTIF(_xlpm.d,_xlpm.k))</f>
        <v>0</v>
      </c>
      <c r="D6476" s="1">
        <f>_xlfn.LET(_xlpm.d,$G6476,_xlpm.k,_xlfn.CONCAT(LEFT(TRIM(D$1),1),"*"),COUNTIF(_xlpm.d,_xlpm.k))</f>
        <v>0</v>
      </c>
      <c r="E6476" s="1">
        <f>LOG(F6476+1,10)</f>
        <v>0.30102999566398114</v>
      </c>
      <c r="F6476" s="7">
        <v>1</v>
      </c>
      <c r="G6476" s="9" t="s">
        <v>3642</v>
      </c>
      <c r="H6476" s="4">
        <f>F6476/freq.sum.r6e</f>
        <v>4.9701789264413521E-5</v>
      </c>
      <c r="I6476" s="1" t="str">
        <f>_xlfn.LET(_xlpm.sep,":",_xlpm.w,$G6476,LEFT(_xlpm.w,FIND(_xlpm.sep,_xlpm.w)-1))</f>
        <v>plɔ</v>
      </c>
      <c r="J6476" s="1" t="str">
        <f>_xlfn.LET(_xlpm.sep,":",_xlpm.w,$G6476,RIGHT(_xlpm.w,LEN(_xlpm.w)-FIND(_xlpm.sep,_xlpm.w)))</f>
        <v>pplauw</v>
      </c>
      <c r="K6476" s="10">
        <f>_xlfn.LET(_xlpm.w,I6476,LEN(_xlpm.w))</f>
        <v>3</v>
      </c>
      <c r="L6476" s="10">
        <f>_xlfn.LET(_xlpm.w,J6476,LEN(_xlpm.w))</f>
        <v>6</v>
      </c>
      <c r="M6476" s="10">
        <f>_xlfn.LET(_xlpm.a,K6476,_xlpm.b,L6476,MAX(_xlpm.a,_xlpm.b))</f>
        <v>6</v>
      </c>
      <c r="N6476" s="10">
        <f>_xlfn.LET(_xlpm.d,(K6476,L6476),MAX(_xlpm.d)-MIN(_xlpm.d))</f>
        <v>3</v>
      </c>
      <c r="O6476" s="1" t="str">
        <f>_xlfn.LET(_xlpm.sep,":",_xlpm.w,$G6476,_xlfn.CONCAT("~",RIGHT(_xlpm.w,LEN(_xlpm.w)-FIND(_xlpm.sep,_xlpm.w)),"~"))</f>
        <v>~pplauw~</v>
      </c>
      <c r="P6476" s="1" t="str">
        <f>_xlfn.LET(_xlpm.sep,":",_xlpm.w,$G6476,_xlfn.CONCAT("[",LEFT(_xlpm.w,FIND(_xlpm.sep,_xlpm.w)-1),"]"))</f>
        <v>[plɔ]</v>
      </c>
      <c r="Q6476" s="14" cm="1">
        <f t="array" ref="Q6476">SUM(_xlfn._xlws.FILTER($H$2:$H$7117,_xlfn.MAP($O$2:$O$7117,_xlfn.LAMBDA(_xlpm.x,_xlpm.x=$O6476))))</f>
        <v>4.9701789264413521E-5</v>
      </c>
      <c r="R6476" s="14">
        <f>$H6476/Q6476</f>
        <v>1</v>
      </c>
      <c r="S6476" s="14" cm="1">
        <f t="array" ref="S6476">SUM(_xlfn._xlws.FILTER($H$2:$H$7117,_xlfn.MAP($P$2:$P$7117,_xlfn.LAMBDA(_xlpm.x,_xlpm.x=$P6476))))</f>
        <v>1.4910536779324057E-4</v>
      </c>
      <c r="T6476" s="14">
        <f>$H6476/S6476</f>
        <v>0.33333333333333331</v>
      </c>
      <c r="U6476" s="14">
        <f>_xlfn.LET(_xlpm.freq,F6476,_xlpm.size,M6476+1,_xlpm.F,V6476,LOG(1+_xlpm.freq)*LOG(1+_xlpm.size)*_xlpm.F)</f>
        <v>0.13592858743418479</v>
      </c>
      <c r="V6476" s="14">
        <f>_xlfn.LET(_xlpm.a,T6476,_xlpm.b,R6476,2*_xlpm.a*_xlpm.b/(_xlpm.a+_xlpm.b))</f>
        <v>0.5</v>
      </c>
      <c r="W6476" s="14">
        <f>_xlfn.LET(_xlpm.p,R6476,_xlpm.q,T6476,LOG(_xlpm.p/_xlpm.q))</f>
        <v>0.47712125471966244</v>
      </c>
      <c r="X6476" s="2"/>
    </row>
    <row r="6477" spans="1:24">
      <c r="A6477" s="1" t="str">
        <f>_xlfn.LET(_xlpm.sep," : ",CONCATENATE(O6477,_xlpm.sep,P6477))</f>
        <v>~prough~ : [pɹaʊ]</v>
      </c>
      <c r="B6477" s="1">
        <f>_xlfn.LET(_xlpm.d,$G6477,_xlpm.k,_xlfn.CONCAT(LEFT(TRIM(B$1),1),"*"),COUNTIF(_xlpm.d,_xlpm.k))</f>
        <v>0</v>
      </c>
      <c r="C6477" s="1">
        <f>_xlfn.LET(_xlpm.d,$G6477,_xlpm.k,_xlfn.CONCAT(LEFT(TRIM(C$1),1),"*"),COUNTIF(_xlpm.d,_xlpm.k))</f>
        <v>0</v>
      </c>
      <c r="D6477" s="1">
        <f>_xlfn.LET(_xlpm.d,$G6477,_xlpm.k,_xlfn.CONCAT(LEFT(TRIM(D$1),1),"*"),COUNTIF(_xlpm.d,_xlpm.k))</f>
        <v>0</v>
      </c>
      <c r="E6477" s="1">
        <f>LOG(F6477+1,10)</f>
        <v>0.30102999566398114</v>
      </c>
      <c r="F6477" s="7">
        <v>1</v>
      </c>
      <c r="G6477" s="9" t="s">
        <v>3818</v>
      </c>
      <c r="H6477" s="4">
        <f>F6477/freq.sum.r6e</f>
        <v>4.9701789264413521E-5</v>
      </c>
      <c r="I6477" s="1" t="str">
        <f>_xlfn.LET(_xlpm.sep,":",_xlpm.w,$G6477,LEFT(_xlpm.w,FIND(_xlpm.sep,_xlpm.w)-1))</f>
        <v>pɹaʊ</v>
      </c>
      <c r="J6477" s="1" t="str">
        <f>_xlfn.LET(_xlpm.sep,":",_xlpm.w,$G6477,RIGHT(_xlpm.w,LEN(_xlpm.w)-FIND(_xlpm.sep,_xlpm.w)))</f>
        <v>prough</v>
      </c>
      <c r="K6477" s="10">
        <f>_xlfn.LET(_xlpm.w,I6477,LEN(_xlpm.w))</f>
        <v>4</v>
      </c>
      <c r="L6477" s="10">
        <f>_xlfn.LET(_xlpm.w,J6477,LEN(_xlpm.w))</f>
        <v>6</v>
      </c>
      <c r="M6477" s="10">
        <f>_xlfn.LET(_xlpm.a,K6477,_xlpm.b,L6477,MAX(_xlpm.a,_xlpm.b))</f>
        <v>6</v>
      </c>
      <c r="N6477" s="10">
        <f>_xlfn.LET(_xlpm.d,(K6477,L6477),MAX(_xlpm.d)-MIN(_xlpm.d))</f>
        <v>2</v>
      </c>
      <c r="O6477" s="1" t="str">
        <f>_xlfn.LET(_xlpm.sep,":",_xlpm.w,$G6477,_xlfn.CONCAT("~",RIGHT(_xlpm.w,LEN(_xlpm.w)-FIND(_xlpm.sep,_xlpm.w)),"~"))</f>
        <v>~prough~</v>
      </c>
      <c r="P6477" s="1" t="str">
        <f>_xlfn.LET(_xlpm.sep,":",_xlpm.w,$G6477,_xlfn.CONCAT("[",LEFT(_xlpm.w,FIND(_xlpm.sep,_xlpm.w)-1),"]"))</f>
        <v>[pɹaʊ]</v>
      </c>
      <c r="Q6477" s="14" cm="1">
        <f t="array" ref="Q6477">SUM(_xlfn._xlws.FILTER($H$2:$H$7117,_xlfn.MAP($O$2:$O$7117,_xlfn.LAMBDA(_xlpm.x,_xlpm.x=$O6477))))</f>
        <v>4.9701789264413521E-5</v>
      </c>
      <c r="R6477" s="14">
        <f>$H6477/Q6477</f>
        <v>1</v>
      </c>
      <c r="S6477" s="14" cm="1">
        <f t="array" ref="S6477">SUM(_xlfn._xlws.FILTER($H$2:$H$7117,_xlfn.MAP($P$2:$P$7117,_xlfn.LAMBDA(_xlpm.x,_xlpm.x=$P6477))))</f>
        <v>1.4910536779324057E-4</v>
      </c>
      <c r="T6477" s="14">
        <f>$H6477/S6477</f>
        <v>0.33333333333333331</v>
      </c>
      <c r="U6477" s="14">
        <f>_xlfn.LET(_xlpm.freq,F6477,_xlpm.size,M6477+1,_xlpm.F,V6477,LOG(1+_xlpm.freq)*LOG(1+_xlpm.size)*_xlpm.F)</f>
        <v>0.13592858743418479</v>
      </c>
      <c r="V6477" s="14">
        <f>_xlfn.LET(_xlpm.a,T6477,_xlpm.b,R6477,2*_xlpm.a*_xlpm.b/(_xlpm.a+_xlpm.b))</f>
        <v>0.5</v>
      </c>
      <c r="W6477" s="14">
        <f>_xlfn.LET(_xlpm.p,R6477,_xlpm.q,T6477,LOG(_xlpm.p/_xlpm.q))</f>
        <v>0.47712125471966244</v>
      </c>
      <c r="X6477" s="2"/>
    </row>
    <row r="6478" spans="1:24">
      <c r="A6478" s="1" t="str">
        <f>_xlfn.LET(_xlpm.sep," : ",CONCATENATE(O6478,_xlpm.sep,P6478))</f>
        <v>~trough~ : [tɹaʊ]</v>
      </c>
      <c r="B6478" s="1">
        <f>_xlfn.LET(_xlpm.d,$G6478,_xlpm.k,_xlfn.CONCAT(LEFT(TRIM(B$1),1),"*"),COUNTIF(_xlpm.d,_xlpm.k))</f>
        <v>0</v>
      </c>
      <c r="C6478" s="1">
        <f>_xlfn.LET(_xlpm.d,$G6478,_xlpm.k,_xlfn.CONCAT(LEFT(TRIM(C$1),1),"*"),COUNTIF(_xlpm.d,_xlpm.k))</f>
        <v>0</v>
      </c>
      <c r="D6478" s="1">
        <f>_xlfn.LET(_xlpm.d,$G6478,_xlpm.k,_xlfn.CONCAT(LEFT(TRIM(D$1),1),"*"),COUNTIF(_xlpm.d,_xlpm.k))</f>
        <v>0</v>
      </c>
      <c r="E6478" s="1">
        <f>LOG(F6478+1,10)</f>
        <v>0.30102999566398114</v>
      </c>
      <c r="F6478" s="7">
        <v>1</v>
      </c>
      <c r="G6478" s="9" t="s">
        <v>4917</v>
      </c>
      <c r="H6478" s="4">
        <f>F6478/freq.sum.r6e</f>
        <v>4.9701789264413521E-5</v>
      </c>
      <c r="I6478" s="1" t="str">
        <f>_xlfn.LET(_xlpm.sep,":",_xlpm.w,$G6478,LEFT(_xlpm.w,FIND(_xlpm.sep,_xlpm.w)-1))</f>
        <v>tɹaʊ</v>
      </c>
      <c r="J6478" s="1" t="str">
        <f>_xlfn.LET(_xlpm.sep,":",_xlpm.w,$G6478,RIGHT(_xlpm.w,LEN(_xlpm.w)-FIND(_xlpm.sep,_xlpm.w)))</f>
        <v>trough</v>
      </c>
      <c r="K6478" s="10">
        <f>_xlfn.LET(_xlpm.w,I6478,LEN(_xlpm.w))</f>
        <v>4</v>
      </c>
      <c r="L6478" s="10">
        <f>_xlfn.LET(_xlpm.w,J6478,LEN(_xlpm.w))</f>
        <v>6</v>
      </c>
      <c r="M6478" s="10">
        <f>_xlfn.LET(_xlpm.a,K6478,_xlpm.b,L6478,MAX(_xlpm.a,_xlpm.b))</f>
        <v>6</v>
      </c>
      <c r="N6478" s="10">
        <f>_xlfn.LET(_xlpm.d,(K6478,L6478),MAX(_xlpm.d)-MIN(_xlpm.d))</f>
        <v>2</v>
      </c>
      <c r="O6478" s="1" t="str">
        <f>_xlfn.LET(_xlpm.sep,":",_xlpm.w,$G6478,_xlfn.CONCAT("~",RIGHT(_xlpm.w,LEN(_xlpm.w)-FIND(_xlpm.sep,_xlpm.w)),"~"))</f>
        <v>~trough~</v>
      </c>
      <c r="P6478" s="1" t="str">
        <f>_xlfn.LET(_xlpm.sep,":",_xlpm.w,$G6478,_xlfn.CONCAT("[",LEFT(_xlpm.w,FIND(_xlpm.sep,_xlpm.w)-1),"]"))</f>
        <v>[tɹaʊ]</v>
      </c>
      <c r="Q6478" s="14" cm="1">
        <f t="array" ref="Q6478">SUM(_xlfn._xlws.FILTER($H$2:$H$7111,_xlfn.MAP($O$2:$O$7111,_xlfn.LAMBDA(_xlpm.x,_xlpm.x=$O6478))))</f>
        <v>4.9701789264413521E-5</v>
      </c>
      <c r="R6478" s="14">
        <f>$H6478/Q6478</f>
        <v>1</v>
      </c>
      <c r="S6478" s="14" cm="1">
        <f t="array" ref="S6478">SUM(_xlfn._xlws.FILTER($H$2:$H$7111,_xlfn.MAP($P$2:$P$7111,_xlfn.LAMBDA(_xlpm.x,_xlpm.x=$P6478))))</f>
        <v>1.4910536779324057E-4</v>
      </c>
      <c r="T6478" s="14">
        <f>$H6478/S6478</f>
        <v>0.33333333333333331</v>
      </c>
      <c r="U6478" s="14">
        <f>_xlfn.LET(_xlpm.freq,F6478,_xlpm.size,M6478+1,_xlpm.F,V6478,LOG(1+_xlpm.freq)*LOG(1+_xlpm.size)*_xlpm.F)</f>
        <v>0.13592858743418479</v>
      </c>
      <c r="V6478" s="14">
        <f>_xlfn.LET(_xlpm.a,T6478,_xlpm.b,R6478,2*_xlpm.a*_xlpm.b/(_xlpm.a+_xlpm.b))</f>
        <v>0.5</v>
      </c>
      <c r="W6478" s="14">
        <f>_xlfn.LET(_xlpm.p,R6478,_xlpm.q,T6478,LOG(_xlpm.p/_xlpm.q))</f>
        <v>0.47712125471966244</v>
      </c>
      <c r="X6478" s="2"/>
    </row>
    <row r="6479" spans="1:24">
      <c r="A6479" s="1" t="str">
        <f>_xlfn.LET(_xlpm.sep," : ",CONCATENATE(O6479,_xlpm.sep,P6479))</f>
        <v>~rdboaw~ : [ɹdbɔ]</v>
      </c>
      <c r="B6479" s="1">
        <f>_xlfn.LET(_xlpm.d,$G6479,_xlpm.k,_xlfn.CONCAT(LEFT(TRIM(B$1),1),"*"),COUNTIF(_xlpm.d,_xlpm.k))</f>
        <v>1</v>
      </c>
      <c r="C6479" s="1">
        <f>_xlfn.LET(_xlpm.d,$G6479,_xlpm.k,_xlfn.CONCAT(LEFT(TRIM(C$1),1),"*"),COUNTIF(_xlpm.d,_xlpm.k))</f>
        <v>0</v>
      </c>
      <c r="D6479" s="1">
        <f>_xlfn.LET(_xlpm.d,$G6479,_xlpm.k,_xlfn.CONCAT(LEFT(TRIM(D$1),1),"*"),COUNTIF(_xlpm.d,_xlpm.k))</f>
        <v>0</v>
      </c>
      <c r="E6479" s="1">
        <f>LOG(F6479+1,10)</f>
        <v>0.30102999566398114</v>
      </c>
      <c r="F6479" s="7">
        <v>1</v>
      </c>
      <c r="G6479" s="9" t="s">
        <v>5707</v>
      </c>
      <c r="H6479" s="4">
        <f>F6479/freq.sum.r6e</f>
        <v>4.9701789264413521E-5</v>
      </c>
      <c r="I6479" s="1" t="str">
        <f>_xlfn.LET(_xlpm.sep,":",_xlpm.w,$G6479,LEFT(_xlpm.w,FIND(_xlpm.sep,_xlpm.w)-1))</f>
        <v>ɹdbɔ</v>
      </c>
      <c r="J6479" s="1" t="str">
        <f>_xlfn.LET(_xlpm.sep,":",_xlpm.w,$G6479,RIGHT(_xlpm.w,LEN(_xlpm.w)-FIND(_xlpm.sep,_xlpm.w)))</f>
        <v>rdboaw</v>
      </c>
      <c r="K6479" s="10">
        <f>_xlfn.LET(_xlpm.w,I6479,LEN(_xlpm.w))</f>
        <v>4</v>
      </c>
      <c r="L6479" s="10">
        <f>_xlfn.LET(_xlpm.w,J6479,LEN(_xlpm.w))</f>
        <v>6</v>
      </c>
      <c r="M6479" s="10">
        <f>_xlfn.LET(_xlpm.a,K6479,_xlpm.b,L6479,MAX(_xlpm.a,_xlpm.b))</f>
        <v>6</v>
      </c>
      <c r="N6479" s="10">
        <f>_xlfn.LET(_xlpm.d,(K6479,L6479),MAX(_xlpm.d)-MIN(_xlpm.d))</f>
        <v>2</v>
      </c>
      <c r="O6479" s="1" t="str">
        <f>_xlfn.LET(_xlpm.sep,":",_xlpm.w,$G6479,_xlfn.CONCAT("~",RIGHT(_xlpm.w,LEN(_xlpm.w)-FIND(_xlpm.sep,_xlpm.w)),"~"))</f>
        <v>~rdboaw~</v>
      </c>
      <c r="P6479" s="1" t="str">
        <f>_xlfn.LET(_xlpm.sep,":",_xlpm.w,$G6479,_xlfn.CONCAT("[",LEFT(_xlpm.w,FIND(_xlpm.sep,_xlpm.w)-1),"]"))</f>
        <v>[ɹdbɔ]</v>
      </c>
      <c r="Q6479" s="14" cm="1">
        <f t="array" ref="Q6479">SUM(_xlfn._xlws.FILTER($H$2:$H$7109,_xlfn.MAP($O$2:$O$7109,_xlfn.LAMBDA(_xlpm.x,_xlpm.x=$O6479))))</f>
        <v>4.9701789264413521E-5</v>
      </c>
      <c r="R6479" s="14">
        <f>$H6479/Q6479</f>
        <v>1</v>
      </c>
      <c r="S6479" s="14" cm="1">
        <f t="array" ref="S6479">SUM(_xlfn._xlws.FILTER($H$2:$H$7109,_xlfn.MAP($P$2:$P$7109,_xlfn.LAMBDA(_xlpm.x,_xlpm.x=$P6479))))</f>
        <v>1.4910536779324057E-4</v>
      </c>
      <c r="T6479" s="14">
        <f>$H6479/S6479</f>
        <v>0.33333333333333331</v>
      </c>
      <c r="U6479" s="14">
        <f>_xlfn.LET(_xlpm.freq,F6479,_xlpm.size,M6479+1,_xlpm.F,V6479,LOG(1+_xlpm.freq)*LOG(1+_xlpm.size)*_xlpm.F)</f>
        <v>0.13592858743418479</v>
      </c>
      <c r="V6479" s="14">
        <f>_xlfn.LET(_xlpm.a,T6479,_xlpm.b,R6479,2*_xlpm.a*_xlpm.b/(_xlpm.a+_xlpm.b))</f>
        <v>0.5</v>
      </c>
      <c r="W6479" s="14">
        <f>_xlfn.LET(_xlpm.p,R6479,_xlpm.q,T6479,LOG(_xlpm.p/_xlpm.q))</f>
        <v>0.47712125471966244</v>
      </c>
      <c r="X6479" s="2"/>
    </row>
    <row r="6480" spans="1:24">
      <c r="A6480" s="1" t="str">
        <f>_xlfn.LET(_xlpm.sep," : ",CONCATENATE(O6480,_xlpm.sep,P6480))</f>
        <v>~rthouw~ : [ɹθaʊ]</v>
      </c>
      <c r="B6480" s="1">
        <f>_xlfn.LET(_xlpm.d,$G6480,_xlpm.k,_xlfn.CONCAT(LEFT(TRIM(B$1),1),"*"),COUNTIF(_xlpm.d,_xlpm.k))</f>
        <v>1</v>
      </c>
      <c r="C6480" s="1">
        <f>_xlfn.LET(_xlpm.d,$G6480,_xlpm.k,_xlfn.CONCAT(LEFT(TRIM(C$1),1),"*"),COUNTIF(_xlpm.d,_xlpm.k))</f>
        <v>0</v>
      </c>
      <c r="D6480" s="1">
        <f>_xlfn.LET(_xlpm.d,$G6480,_xlpm.k,_xlfn.CONCAT(LEFT(TRIM(D$1),1),"*"),COUNTIF(_xlpm.d,_xlpm.k))</f>
        <v>0</v>
      </c>
      <c r="E6480" s="1">
        <f>LOG(F6480+1,10)</f>
        <v>0.30102999566398114</v>
      </c>
      <c r="F6480" s="7">
        <v>1</v>
      </c>
      <c r="G6480" s="9" t="s">
        <v>6932</v>
      </c>
      <c r="H6480" s="4">
        <f>F6480/freq.sum.r6e</f>
        <v>4.9701789264413521E-5</v>
      </c>
      <c r="I6480" s="1" t="str">
        <f>_xlfn.LET(_xlpm.sep,":",_xlpm.w,$G6480,LEFT(_xlpm.w,FIND(_xlpm.sep,_xlpm.w)-1))</f>
        <v>ɹθaʊ</v>
      </c>
      <c r="J6480" s="1" t="str">
        <f>_xlfn.LET(_xlpm.sep,":",_xlpm.w,$G6480,RIGHT(_xlpm.w,LEN(_xlpm.w)-FIND(_xlpm.sep,_xlpm.w)))</f>
        <v>rthouw</v>
      </c>
      <c r="K6480" s="10">
        <f>_xlfn.LET(_xlpm.w,I6480,LEN(_xlpm.w))</f>
        <v>4</v>
      </c>
      <c r="L6480" s="10">
        <f>_xlfn.LET(_xlpm.w,J6480,LEN(_xlpm.w))</f>
        <v>6</v>
      </c>
      <c r="M6480" s="10">
        <f>_xlfn.LET(_xlpm.a,K6480,_xlpm.b,L6480,MAX(_xlpm.a,_xlpm.b))</f>
        <v>6</v>
      </c>
      <c r="N6480" s="10">
        <f>_xlfn.LET(_xlpm.d,(K6480,L6480),MAX(_xlpm.d)-MIN(_xlpm.d))</f>
        <v>2</v>
      </c>
      <c r="O6480" s="1" t="str">
        <f>_xlfn.LET(_xlpm.sep,":",_xlpm.w,$G6480,_xlfn.CONCAT("~",RIGHT(_xlpm.w,LEN(_xlpm.w)-FIND(_xlpm.sep,_xlpm.w)),"~"))</f>
        <v>~rthouw~</v>
      </c>
      <c r="P6480" s="1" t="str">
        <f>_xlfn.LET(_xlpm.sep,":",_xlpm.w,$G6480,_xlfn.CONCAT("[",LEFT(_xlpm.w,FIND(_xlpm.sep,_xlpm.w)-1),"]"))</f>
        <v>[ɹθaʊ]</v>
      </c>
      <c r="Q6480" s="14" cm="1">
        <f t="array" ref="Q6480">SUM(_xlfn._xlws.FILTER($H$2:$H$7111,_xlfn.MAP($O$2:$O$7111,_xlfn.LAMBDA(_xlpm.x,_xlpm.x=$O6480))))</f>
        <v>4.9701789264413521E-5</v>
      </c>
      <c r="R6480" s="14">
        <f>$H6480/Q6480</f>
        <v>1</v>
      </c>
      <c r="S6480" s="14" cm="1">
        <f t="array" ref="S6480">SUM(_xlfn._xlws.FILTER($H$2:$H$7111,_xlfn.MAP($P$2:$P$7111,_xlfn.LAMBDA(_xlpm.x,_xlpm.x=$P6480))))</f>
        <v>1.4910536779324057E-4</v>
      </c>
      <c r="T6480" s="14">
        <f>$H6480/S6480</f>
        <v>0.33333333333333331</v>
      </c>
      <c r="U6480" s="14">
        <f>_xlfn.LET(_xlpm.freq,F6480,_xlpm.size,M6480+1,_xlpm.F,V6480,LOG(1+_xlpm.freq)*LOG(1+_xlpm.size)*_xlpm.F)</f>
        <v>0.13592858743418479</v>
      </c>
      <c r="V6480" s="14">
        <f>_xlfn.LET(_xlpm.a,T6480,_xlpm.b,R6480,2*_xlpm.a*_xlpm.b/(_xlpm.a+_xlpm.b))</f>
        <v>0.5</v>
      </c>
      <c r="W6480" s="14">
        <f>_xlfn.LET(_xlpm.p,R6480,_xlpm.q,T6480,LOG(_xlpm.p/_xlpm.q))</f>
        <v>0.47712125471966244</v>
      </c>
      <c r="X6480" s="2"/>
    </row>
    <row r="6481" spans="1:24">
      <c r="A6481" s="1" t="str">
        <f>_xlfn.LET(_xlpm.sep," : ",CONCATENATE(O6481,_xlpm.sep,P6481))</f>
        <v>~floogh~ : [flɔ]</v>
      </c>
      <c r="B6481" s="1">
        <f>_xlfn.LET(_xlpm.d,$G6481,_xlpm.k,_xlfn.CONCAT(LEFT(TRIM(B$1),1),"*"),COUNTIF(_xlpm.d,_xlpm.k))</f>
        <v>0</v>
      </c>
      <c r="C6481" s="1">
        <f>_xlfn.LET(_xlpm.d,$G6481,_xlpm.k,_xlfn.CONCAT(LEFT(TRIM(C$1),1),"*"),COUNTIF(_xlpm.d,_xlpm.k))</f>
        <v>0</v>
      </c>
      <c r="D6481" s="1">
        <f>_xlfn.LET(_xlpm.d,$G6481,_xlpm.k,_xlfn.CONCAT(LEFT(TRIM(D$1),1),"*"),COUNTIF(_xlpm.d,_xlpm.k))</f>
        <v>0</v>
      </c>
      <c r="E6481" s="1">
        <f>LOG(F6481+1,10)</f>
        <v>0.47712125471966244</v>
      </c>
      <c r="F6481" s="7">
        <v>2</v>
      </c>
      <c r="G6481" s="9" t="s">
        <v>928</v>
      </c>
      <c r="H6481" s="4">
        <f>F6481/freq.sum.r6e</f>
        <v>9.9403578528827041E-5</v>
      </c>
      <c r="I6481" s="1" t="str">
        <f>_xlfn.LET(_xlpm.sep,":",_xlpm.w,$G6481,LEFT(_xlpm.w,FIND(_xlpm.sep,_xlpm.w)-1))</f>
        <v>flɔ</v>
      </c>
      <c r="J6481" s="1" t="str">
        <f>_xlfn.LET(_xlpm.sep,":",_xlpm.w,$G6481,RIGHT(_xlpm.w,LEN(_xlpm.w)-FIND(_xlpm.sep,_xlpm.w)))</f>
        <v>floogh</v>
      </c>
      <c r="K6481" s="10">
        <f>_xlfn.LET(_xlpm.w,I6481,LEN(_xlpm.w))</f>
        <v>3</v>
      </c>
      <c r="L6481" s="10">
        <f>_xlfn.LET(_xlpm.w,J6481,LEN(_xlpm.w))</f>
        <v>6</v>
      </c>
      <c r="M6481" s="10">
        <f>_xlfn.LET(_xlpm.a,K6481,_xlpm.b,L6481,MAX(_xlpm.a,_xlpm.b))</f>
        <v>6</v>
      </c>
      <c r="N6481" s="10">
        <f>_xlfn.LET(_xlpm.d,(K6481,L6481),MAX(_xlpm.d)-MIN(_xlpm.d))</f>
        <v>3</v>
      </c>
      <c r="O6481" s="1" t="str">
        <f>_xlfn.LET(_xlpm.sep,":",_xlpm.w,$G6481,_xlfn.CONCAT("~",RIGHT(_xlpm.w,LEN(_xlpm.w)-FIND(_xlpm.sep,_xlpm.w)),"~"))</f>
        <v>~floogh~</v>
      </c>
      <c r="P6481" s="1" t="str">
        <f>_xlfn.LET(_xlpm.sep,":",_xlpm.w,$G6481,_xlfn.CONCAT("[",LEFT(_xlpm.w,FIND(_xlpm.sep,_xlpm.w)-1),"]"))</f>
        <v>[flɔ]</v>
      </c>
      <c r="Q6481" s="14" cm="1">
        <f t="array" ref="Q6481">SUM(_xlfn._xlws.FILTER($H$2:$H$7117,_xlfn.MAP($O$2:$O$7117,_xlfn.LAMBDA(_xlpm.x,_xlpm.x=$O6481))))</f>
        <v>9.9403578528827041E-5</v>
      </c>
      <c r="R6481" s="14">
        <f>$H6481/Q6481</f>
        <v>1</v>
      </c>
      <c r="S6481" s="14" cm="1">
        <f t="array" ref="S6481">SUM(_xlfn._xlws.FILTER($H$2:$H$7117,_xlfn.MAP($P$2:$P$7117,_xlfn.LAMBDA(_xlpm.x,_xlpm.x=$P6481))))</f>
        <v>2.9821073558648114E-4</v>
      </c>
      <c r="T6481" s="14">
        <f>$H6481/S6481</f>
        <v>0.33333333333333331</v>
      </c>
      <c r="U6481" s="14">
        <f>_xlfn.LET(_xlpm.freq,F6481,_xlpm.size,M6481+1,_xlpm.F,V6481,LOG(1+_xlpm.freq)*LOG(1+_xlpm.size)*_xlpm.F)</f>
        <v>0.21544171385917987</v>
      </c>
      <c r="V6481" s="14">
        <f>_xlfn.LET(_xlpm.a,T6481,_xlpm.b,R6481,2*_xlpm.a*_xlpm.b/(_xlpm.a+_xlpm.b))</f>
        <v>0.5</v>
      </c>
      <c r="W6481" s="14">
        <f>_xlfn.LET(_xlpm.p,R6481,_xlpm.q,T6481,LOG(_xlpm.p/_xlpm.q))</f>
        <v>0.47712125471966244</v>
      </c>
      <c r="X6481" s="2"/>
    </row>
    <row r="6482" spans="1:24">
      <c r="A6482" s="1" t="str">
        <f>_xlfn.LET(_xlpm.sep," : ",CONCATENATE(O6482,_xlpm.sep,P6482))</f>
        <v>~lkstow~ : [kstoʊ]</v>
      </c>
      <c r="B6482" s="1">
        <f>_xlfn.LET(_xlpm.d,$G6482,_xlpm.k,_xlfn.CONCAT(LEFT(TRIM(B$1),1),"*"),COUNTIF(_xlpm.d,_xlpm.k))</f>
        <v>0</v>
      </c>
      <c r="C6482" s="1">
        <f>_xlfn.LET(_xlpm.d,$G6482,_xlpm.k,_xlfn.CONCAT(LEFT(TRIM(C$1),1),"*"),COUNTIF(_xlpm.d,_xlpm.k))</f>
        <v>0</v>
      </c>
      <c r="D6482" s="1">
        <f>_xlfn.LET(_xlpm.d,$G6482,_xlpm.k,_xlfn.CONCAT(LEFT(TRIM(D$1),1),"*"),COUNTIF(_xlpm.d,_xlpm.k))</f>
        <v>0</v>
      </c>
      <c r="E6482" s="1">
        <f>LOG(F6482+1,10)</f>
        <v>0.47712125471966244</v>
      </c>
      <c r="F6482" s="7">
        <v>2</v>
      </c>
      <c r="G6482" s="9" t="s">
        <v>1564</v>
      </c>
      <c r="H6482" s="4">
        <f>F6482/freq.sum.r6e</f>
        <v>9.9403578528827041E-5</v>
      </c>
      <c r="I6482" s="1" t="str">
        <f>_xlfn.LET(_xlpm.sep,":",_xlpm.w,$G6482,LEFT(_xlpm.w,FIND(_xlpm.sep,_xlpm.w)-1))</f>
        <v>kstoʊ</v>
      </c>
      <c r="J6482" s="1" t="str">
        <f>_xlfn.LET(_xlpm.sep,":",_xlpm.w,$G6482,RIGHT(_xlpm.w,LEN(_xlpm.w)-FIND(_xlpm.sep,_xlpm.w)))</f>
        <v>lkstow</v>
      </c>
      <c r="K6482" s="10">
        <f>_xlfn.LET(_xlpm.w,I6482,LEN(_xlpm.w))</f>
        <v>5</v>
      </c>
      <c r="L6482" s="10">
        <f>_xlfn.LET(_xlpm.w,J6482,LEN(_xlpm.w))</f>
        <v>6</v>
      </c>
      <c r="M6482" s="10">
        <f>_xlfn.LET(_xlpm.a,K6482,_xlpm.b,L6482,MAX(_xlpm.a,_xlpm.b))</f>
        <v>6</v>
      </c>
      <c r="N6482" s="10">
        <f>_xlfn.LET(_xlpm.d,(K6482,L6482),MAX(_xlpm.d)-MIN(_xlpm.d))</f>
        <v>1</v>
      </c>
      <c r="O6482" s="1" t="str">
        <f>_xlfn.LET(_xlpm.sep,":",_xlpm.w,$G6482,_xlfn.CONCAT("~",RIGHT(_xlpm.w,LEN(_xlpm.w)-FIND(_xlpm.sep,_xlpm.w)),"~"))</f>
        <v>~lkstow~</v>
      </c>
      <c r="P6482" s="1" t="str">
        <f>_xlfn.LET(_xlpm.sep,":",_xlpm.w,$G6482,_xlfn.CONCAT("[",LEFT(_xlpm.w,FIND(_xlpm.sep,_xlpm.w)-1),"]"))</f>
        <v>[kstoʊ]</v>
      </c>
      <c r="Q6482" s="14" cm="1">
        <f t="array" ref="Q6482">SUM(_xlfn._xlws.FILTER($H$2:$H$7117,_xlfn.MAP($O$2:$O$7117,_xlfn.LAMBDA(_xlpm.x,_xlpm.x=$O6482))))</f>
        <v>9.9403578528827041E-5</v>
      </c>
      <c r="R6482" s="14">
        <f>$H6482/Q6482</f>
        <v>1</v>
      </c>
      <c r="S6482" s="14" cm="1">
        <f t="array" ref="S6482">SUM(_xlfn._xlws.FILTER($H$2:$H$7117,_xlfn.MAP($P$2:$P$7117,_xlfn.LAMBDA(_xlpm.x,_xlpm.x=$P6482))))</f>
        <v>2.9821073558648114E-4</v>
      </c>
      <c r="T6482" s="14">
        <f>$H6482/S6482</f>
        <v>0.33333333333333331</v>
      </c>
      <c r="U6482" s="14">
        <f>_xlfn.LET(_xlpm.freq,F6482,_xlpm.size,M6482+1,_xlpm.F,V6482,LOG(1+_xlpm.freq)*LOG(1+_xlpm.size)*_xlpm.F)</f>
        <v>0.21544171385917987</v>
      </c>
      <c r="V6482" s="14">
        <f>_xlfn.LET(_xlpm.a,T6482,_xlpm.b,R6482,2*_xlpm.a*_xlpm.b/(_xlpm.a+_xlpm.b))</f>
        <v>0.5</v>
      </c>
      <c r="W6482" s="14">
        <f>_xlfn.LET(_xlpm.p,R6482,_xlpm.q,T6482,LOG(_xlpm.p/_xlpm.q))</f>
        <v>0.47712125471966244</v>
      </c>
      <c r="X6482" s="2"/>
    </row>
    <row r="6483" spans="1:24">
      <c r="A6483" s="1" t="str">
        <f>_xlfn.LET(_xlpm.sep," : ",CONCATENATE(O6483,_xlpm.sep,P6483))</f>
        <v>~spaugh~ : [spɔ]</v>
      </c>
      <c r="B6483" s="1">
        <f>_xlfn.LET(_xlpm.d,$G6483,_xlpm.k,_xlfn.CONCAT(LEFT(TRIM(B$1),1),"*"),COUNTIF(_xlpm.d,_xlpm.k))</f>
        <v>0</v>
      </c>
      <c r="C6483" s="1">
        <f>_xlfn.LET(_xlpm.d,$G6483,_xlpm.k,_xlfn.CONCAT(LEFT(TRIM(C$1),1),"*"),COUNTIF(_xlpm.d,_xlpm.k))</f>
        <v>0</v>
      </c>
      <c r="D6483" s="1">
        <f>_xlfn.LET(_xlpm.d,$G6483,_xlpm.k,_xlfn.CONCAT(LEFT(TRIM(D$1),1),"*"),COUNTIF(_xlpm.d,_xlpm.k))</f>
        <v>0</v>
      </c>
      <c r="E6483" s="1">
        <f>LOG(F6483+1,10)</f>
        <v>0.47712125471966244</v>
      </c>
      <c r="F6483" s="7">
        <v>2</v>
      </c>
      <c r="G6483" s="9" t="s">
        <v>4202</v>
      </c>
      <c r="H6483" s="4">
        <f>F6483/freq.sum.r6e</f>
        <v>9.9403578528827041E-5</v>
      </c>
      <c r="I6483" s="1" t="str">
        <f>_xlfn.LET(_xlpm.sep,":",_xlpm.w,$G6483,LEFT(_xlpm.w,FIND(_xlpm.sep,_xlpm.w)-1))</f>
        <v>spɔ</v>
      </c>
      <c r="J6483" s="1" t="str">
        <f>_xlfn.LET(_xlpm.sep,":",_xlpm.w,$G6483,RIGHT(_xlpm.w,LEN(_xlpm.w)-FIND(_xlpm.sep,_xlpm.w)))</f>
        <v>spaugh</v>
      </c>
      <c r="K6483" s="10">
        <f>_xlfn.LET(_xlpm.w,I6483,LEN(_xlpm.w))</f>
        <v>3</v>
      </c>
      <c r="L6483" s="10">
        <f>_xlfn.LET(_xlpm.w,J6483,LEN(_xlpm.w))</f>
        <v>6</v>
      </c>
      <c r="M6483" s="10">
        <f>_xlfn.LET(_xlpm.a,K6483,_xlpm.b,L6483,MAX(_xlpm.a,_xlpm.b))</f>
        <v>6</v>
      </c>
      <c r="N6483" s="10">
        <f>_xlfn.LET(_xlpm.d,(K6483,L6483),MAX(_xlpm.d)-MIN(_xlpm.d))</f>
        <v>3</v>
      </c>
      <c r="O6483" s="1" t="str">
        <f>_xlfn.LET(_xlpm.sep,":",_xlpm.w,$G6483,_xlfn.CONCAT("~",RIGHT(_xlpm.w,LEN(_xlpm.w)-FIND(_xlpm.sep,_xlpm.w)),"~"))</f>
        <v>~spaugh~</v>
      </c>
      <c r="P6483" s="1" t="str">
        <f>_xlfn.LET(_xlpm.sep,":",_xlpm.w,$G6483,_xlfn.CONCAT("[",LEFT(_xlpm.w,FIND(_xlpm.sep,_xlpm.w)-1),"]"))</f>
        <v>[spɔ]</v>
      </c>
      <c r="Q6483" s="14" cm="1">
        <f t="array" ref="Q6483">SUM(_xlfn._xlws.FILTER($H$2:$H$7117,_xlfn.MAP($O$2:$O$7117,_xlfn.LAMBDA(_xlpm.x,_xlpm.x=$O6483))))</f>
        <v>9.9403578528827041E-5</v>
      </c>
      <c r="R6483" s="14">
        <f>$H6483/Q6483</f>
        <v>1</v>
      </c>
      <c r="S6483" s="14" cm="1">
        <f t="array" ref="S6483">SUM(_xlfn._xlws.FILTER($H$2:$H$7117,_xlfn.MAP($P$2:$P$7117,_xlfn.LAMBDA(_xlpm.x,_xlpm.x=$P6483))))</f>
        <v>2.9821073558648114E-4</v>
      </c>
      <c r="T6483" s="14">
        <f>$H6483/S6483</f>
        <v>0.33333333333333331</v>
      </c>
      <c r="U6483" s="14">
        <f>_xlfn.LET(_xlpm.freq,F6483,_xlpm.size,M6483+1,_xlpm.F,V6483,LOG(1+_xlpm.freq)*LOG(1+_xlpm.size)*_xlpm.F)</f>
        <v>0.21544171385917987</v>
      </c>
      <c r="V6483" s="14">
        <f>_xlfn.LET(_xlpm.a,T6483,_xlpm.b,R6483,2*_xlpm.a*_xlpm.b/(_xlpm.a+_xlpm.b))</f>
        <v>0.5</v>
      </c>
      <c r="W6483" s="14">
        <f>_xlfn.LET(_xlpm.p,R6483,_xlpm.q,T6483,LOG(_xlpm.p/_xlpm.q))</f>
        <v>0.47712125471966244</v>
      </c>
      <c r="X6483" s="2"/>
    </row>
    <row r="6484" spans="1:24">
      <c r="A6484" s="1" t="str">
        <f>_xlfn.LET(_xlpm.sep," : ",CONCATENATE(O6484,_xlpm.sep,P6484))</f>
        <v>~refogh~ : [ɹfɔ]</v>
      </c>
      <c r="B6484" s="1">
        <f>_xlfn.LET(_xlpm.d,$G6484,_xlpm.k,_xlfn.CONCAT(LEFT(TRIM(B$1),1),"*"),COUNTIF(_xlpm.d,_xlpm.k))</f>
        <v>1</v>
      </c>
      <c r="C6484" s="1">
        <f>_xlfn.LET(_xlpm.d,$G6484,_xlpm.k,_xlfn.CONCAT(LEFT(TRIM(C$1),1),"*"),COUNTIF(_xlpm.d,_xlpm.k))</f>
        <v>0</v>
      </c>
      <c r="D6484" s="1">
        <f>_xlfn.LET(_xlpm.d,$G6484,_xlpm.k,_xlfn.CONCAT(LEFT(TRIM(D$1),1),"*"),COUNTIF(_xlpm.d,_xlpm.k))</f>
        <v>0</v>
      </c>
      <c r="E6484" s="1">
        <f>LOG(F6484+1,10)</f>
        <v>0.47712125471966244</v>
      </c>
      <c r="F6484" s="7">
        <v>2</v>
      </c>
      <c r="G6484" s="9" t="s">
        <v>5817</v>
      </c>
      <c r="H6484" s="4">
        <f>F6484/freq.sum.r6e</f>
        <v>9.9403578528827041E-5</v>
      </c>
      <c r="I6484" s="1" t="str">
        <f>_xlfn.LET(_xlpm.sep,":",_xlpm.w,$G6484,LEFT(_xlpm.w,FIND(_xlpm.sep,_xlpm.w)-1))</f>
        <v>ɹfɔ</v>
      </c>
      <c r="J6484" s="1" t="str">
        <f>_xlfn.LET(_xlpm.sep,":",_xlpm.w,$G6484,RIGHT(_xlpm.w,LEN(_xlpm.w)-FIND(_xlpm.sep,_xlpm.w)))</f>
        <v>refogh</v>
      </c>
      <c r="K6484" s="10">
        <f>_xlfn.LET(_xlpm.w,I6484,LEN(_xlpm.w))</f>
        <v>3</v>
      </c>
      <c r="L6484" s="10">
        <f>_xlfn.LET(_xlpm.w,J6484,LEN(_xlpm.w))</f>
        <v>6</v>
      </c>
      <c r="M6484" s="10">
        <f>_xlfn.LET(_xlpm.a,K6484,_xlpm.b,L6484,MAX(_xlpm.a,_xlpm.b))</f>
        <v>6</v>
      </c>
      <c r="N6484" s="10">
        <f>_xlfn.LET(_xlpm.d,(K6484,L6484),MAX(_xlpm.d)-MIN(_xlpm.d))</f>
        <v>3</v>
      </c>
      <c r="O6484" s="1" t="str">
        <f>_xlfn.LET(_xlpm.sep,":",_xlpm.w,$G6484,_xlfn.CONCAT("~",RIGHT(_xlpm.w,LEN(_xlpm.w)-FIND(_xlpm.sep,_xlpm.w)),"~"))</f>
        <v>~refogh~</v>
      </c>
      <c r="P6484" s="1" t="str">
        <f>_xlfn.LET(_xlpm.sep,":",_xlpm.w,$G6484,_xlfn.CONCAT("[",LEFT(_xlpm.w,FIND(_xlpm.sep,_xlpm.w)-1),"]"))</f>
        <v>[ɹfɔ]</v>
      </c>
      <c r="Q6484" s="14" cm="1">
        <f t="array" ref="Q6484">SUM(_xlfn._xlws.FILTER($H$2:$H$7117,_xlfn.MAP($O$2:$O$7117,_xlfn.LAMBDA(_xlpm.x,_xlpm.x=$O6484))))</f>
        <v>9.9403578528827041E-5</v>
      </c>
      <c r="R6484" s="14">
        <f>$H6484/Q6484</f>
        <v>1</v>
      </c>
      <c r="S6484" s="14" cm="1">
        <f t="array" ref="S6484">SUM(_xlfn._xlws.FILTER($H$2:$H$7117,_xlfn.MAP($P$2:$P$7117,_xlfn.LAMBDA(_xlpm.x,_xlpm.x=$P6484))))</f>
        <v>2.9821073558648114E-4</v>
      </c>
      <c r="T6484" s="14">
        <f>$H6484/S6484</f>
        <v>0.33333333333333331</v>
      </c>
      <c r="U6484" s="14">
        <f>_xlfn.LET(_xlpm.freq,F6484,_xlpm.size,M6484+1,_xlpm.F,V6484,LOG(1+_xlpm.freq)*LOG(1+_xlpm.size)*_xlpm.F)</f>
        <v>0.21544171385917987</v>
      </c>
      <c r="V6484" s="14">
        <f>_xlfn.LET(_xlpm.a,T6484,_xlpm.b,R6484,2*_xlpm.a*_xlpm.b/(_xlpm.a+_xlpm.b))</f>
        <v>0.5</v>
      </c>
      <c r="W6484" s="14">
        <f>_xlfn.LET(_xlpm.p,R6484,_xlpm.q,T6484,LOG(_xlpm.p/_xlpm.q))</f>
        <v>0.47712125471966244</v>
      </c>
      <c r="X6484" s="2"/>
    </row>
    <row r="6485" spans="1:24">
      <c r="A6485" s="1" t="str">
        <f>_xlfn.LET(_xlpm.sep," : ",CONCATENATE(O6485,_xlpm.sep,P6485))</f>
        <v>~shawgh~ : [ʃɔ]</v>
      </c>
      <c r="B6485" s="1">
        <f>_xlfn.LET(_xlpm.d,$G6485,_xlpm.k,_xlfn.CONCAT(LEFT(TRIM(B$1),1),"*"),COUNTIF(_xlpm.d,_xlpm.k))</f>
        <v>0</v>
      </c>
      <c r="C6485" s="1">
        <f>_xlfn.LET(_xlpm.d,$G6485,_xlpm.k,_xlfn.CONCAT(LEFT(TRIM(C$1),1),"*"),COUNTIF(_xlpm.d,_xlpm.k))</f>
        <v>0</v>
      </c>
      <c r="D6485" s="1">
        <f>_xlfn.LET(_xlpm.d,$G6485,_xlpm.k,_xlfn.CONCAT(LEFT(TRIM(D$1),1),"*"),COUNTIF(_xlpm.d,_xlpm.k))</f>
        <v>0</v>
      </c>
      <c r="E6485" s="1">
        <f>LOG(F6485+1,10)</f>
        <v>0.47712125471966244</v>
      </c>
      <c r="F6485" s="7">
        <v>2</v>
      </c>
      <c r="G6485" s="9" t="s">
        <v>6795</v>
      </c>
      <c r="H6485" s="4">
        <f>F6485/freq.sum.r6e</f>
        <v>9.9403578528827041E-5</v>
      </c>
      <c r="I6485" s="4" t="str">
        <f>_xlfn.LET(_xlpm.sep,":",_xlpm.w,$G6485,LEFT(_xlpm.w,FIND(_xlpm.sep,_xlpm.w)-1))</f>
        <v>ʃɔ</v>
      </c>
      <c r="J6485" s="4" t="str">
        <f>_xlfn.LET(_xlpm.sep,":",_xlpm.w,$G6485,RIGHT(_xlpm.w,LEN(_xlpm.w)-FIND(_xlpm.sep,_xlpm.w)))</f>
        <v>shawgh</v>
      </c>
      <c r="K6485" s="10">
        <f>_xlfn.LET(_xlpm.w,I6485,LEN(_xlpm.w))</f>
        <v>2</v>
      </c>
      <c r="L6485" s="10">
        <f>_xlfn.LET(_xlpm.w,J6485,LEN(_xlpm.w))</f>
        <v>6</v>
      </c>
      <c r="M6485" s="10">
        <f>_xlfn.LET(_xlpm.a,K6485,_xlpm.b,L6485,MAX(_xlpm.a,_xlpm.b))</f>
        <v>6</v>
      </c>
      <c r="N6485" s="10">
        <f>_xlfn.LET(_xlpm.d,(K6485,L6485),MAX(_xlpm.d)-MIN(_xlpm.d))</f>
        <v>4</v>
      </c>
      <c r="O6485" s="1" t="str">
        <f>_xlfn.LET(_xlpm.sep,":",_xlpm.w,$G6485,_xlfn.CONCAT("~",RIGHT(_xlpm.w,LEN(_xlpm.w)-FIND(_xlpm.sep,_xlpm.w)),"~"))</f>
        <v>~shawgh~</v>
      </c>
      <c r="P6485" s="1" t="str">
        <f>_xlfn.LET(_xlpm.sep,":",_xlpm.w,$G6485,_xlfn.CONCAT("[",LEFT(_xlpm.w,FIND(_xlpm.sep,_xlpm.w)-1),"]"))</f>
        <v>[ʃɔ]</v>
      </c>
      <c r="Q6485" s="14" cm="1">
        <f t="array" ref="Q6485">SUM(_xlfn._xlws.FILTER($H$2:$H$7109,_xlfn.MAP($O$2:$O$7109,_xlfn.LAMBDA(_xlpm.x,_xlpm.x=$O6485))))</f>
        <v>9.9403578528827041E-5</v>
      </c>
      <c r="R6485" s="14">
        <f>$H6485/Q6485</f>
        <v>1</v>
      </c>
      <c r="S6485" s="14" cm="1">
        <f t="array" ref="S6485">SUM(_xlfn._xlws.FILTER($H$2:$H$7109,_xlfn.MAP($P$2:$P$7109,_xlfn.LAMBDA(_xlpm.x,_xlpm.x=$P6485))))</f>
        <v>2.9821073558648114E-4</v>
      </c>
      <c r="T6485" s="14">
        <f>$H6485/S6485</f>
        <v>0.33333333333333331</v>
      </c>
      <c r="U6485" s="14">
        <f>_xlfn.LET(_xlpm.freq,F6485,_xlpm.size,M6485+1,_xlpm.F,V6485,LOG(1+_xlpm.freq)*LOG(1+_xlpm.size)*_xlpm.F)</f>
        <v>0.21544171385917987</v>
      </c>
      <c r="V6485" s="14">
        <f>_xlfn.LET(_xlpm.a,T6485,_xlpm.b,R6485,2*_xlpm.a*_xlpm.b/(_xlpm.a+_xlpm.b))</f>
        <v>0.5</v>
      </c>
      <c r="W6485" s="14">
        <f>_xlfn.LET(_xlpm.p,R6485,_xlpm.q,T6485,LOG(_xlpm.p/_xlpm.q))</f>
        <v>0.47712125471966244</v>
      </c>
      <c r="X6485" s="2"/>
    </row>
    <row r="6486" spans="1:24">
      <c r="A6486" s="1" t="str">
        <f>_xlfn.LET(_xlpm.sep," : ",CONCATENATE(O6486,_xlpm.sep,P6486))</f>
        <v>~though~ : [ðoʊ]</v>
      </c>
      <c r="B6486" s="1">
        <f>_xlfn.LET(_xlpm.d,$G6486,_xlpm.k,_xlfn.CONCAT(LEFT(TRIM(B$1),1),"*"),COUNTIF(_xlpm.d,_xlpm.k))</f>
        <v>0</v>
      </c>
      <c r="C6486" s="1">
        <f>_xlfn.LET(_xlpm.d,$G6486,_xlpm.k,_xlfn.CONCAT(LEFT(TRIM(C$1),1),"*"),COUNTIF(_xlpm.d,_xlpm.k))</f>
        <v>0</v>
      </c>
      <c r="D6486" s="1">
        <f>_xlfn.LET(_xlpm.d,$G6486,_xlpm.k,_xlfn.CONCAT(LEFT(TRIM(D$1),1),"*"),COUNTIF(_xlpm.d,_xlpm.k))</f>
        <v>0</v>
      </c>
      <c r="E6486" s="1">
        <f>LOG(F6486+1,10)</f>
        <v>0.30102999566398114</v>
      </c>
      <c r="F6486" s="7">
        <v>1</v>
      </c>
      <c r="G6486" s="9" t="s">
        <v>5503</v>
      </c>
      <c r="H6486" s="4">
        <f>F6486/freq.sum.r6e</f>
        <v>4.9701789264413521E-5</v>
      </c>
      <c r="I6486" s="1" t="str">
        <f>_xlfn.LET(_xlpm.sep,":",_xlpm.w,$G6486,LEFT(_xlpm.w,FIND(_xlpm.sep,_xlpm.w)-1))</f>
        <v>ðoʊ</v>
      </c>
      <c r="J6486" s="1" t="str">
        <f>_xlfn.LET(_xlpm.sep,":",_xlpm.w,$G6486,RIGHT(_xlpm.w,LEN(_xlpm.w)-FIND(_xlpm.sep,_xlpm.w)))</f>
        <v>though</v>
      </c>
      <c r="K6486" s="10">
        <f>_xlfn.LET(_xlpm.w,I6486,LEN(_xlpm.w))</f>
        <v>3</v>
      </c>
      <c r="L6486" s="10">
        <f>_xlfn.LET(_xlpm.w,J6486,LEN(_xlpm.w))</f>
        <v>6</v>
      </c>
      <c r="M6486" s="10">
        <f>_xlfn.LET(_xlpm.a,K6486,_xlpm.b,L6486,MAX(_xlpm.a,_xlpm.b))</f>
        <v>6</v>
      </c>
      <c r="N6486" s="10">
        <f>_xlfn.LET(_xlpm.d,(K6486,L6486),MAX(_xlpm.d)-MIN(_xlpm.d))</f>
        <v>3</v>
      </c>
      <c r="O6486" s="1" t="str">
        <f>_xlfn.LET(_xlpm.sep,":",_xlpm.w,$G6486,_xlfn.CONCAT("~",RIGHT(_xlpm.w,LEN(_xlpm.w)-FIND(_xlpm.sep,_xlpm.w)),"~"))</f>
        <v>~though~</v>
      </c>
      <c r="P6486" s="1" t="str">
        <f>_xlfn.LET(_xlpm.sep,":",_xlpm.w,$G6486,_xlfn.CONCAT("[",LEFT(_xlpm.w,FIND(_xlpm.sep,_xlpm.w)-1),"]"))</f>
        <v>[ðoʊ]</v>
      </c>
      <c r="Q6486" s="14" cm="1">
        <f t="array" ref="Q6486">SUM(_xlfn._xlws.FILTER($H$2:$H$7111,_xlfn.MAP($O$2:$O$7111,_xlfn.LAMBDA(_xlpm.x,_xlpm.x=$O6486))))</f>
        <v>1.9880715705765408E-4</v>
      </c>
      <c r="R6486" s="14">
        <f>$H6486/Q6486</f>
        <v>0.25</v>
      </c>
      <c r="S6486" s="14" cm="1">
        <f t="array" ref="S6486">SUM(_xlfn._xlws.FILTER($H$2:$H$7111,_xlfn.MAP($P$2:$P$7111,_xlfn.LAMBDA(_xlpm.x,_xlpm.x=$P6486))))</f>
        <v>5.9642147117296238E-4</v>
      </c>
      <c r="T6486" s="14">
        <f>$H6486/S6486</f>
        <v>8.3333333333333315E-2</v>
      </c>
      <c r="U6486" s="14">
        <f>_xlfn.LET(_xlpm.freq,F6486,_xlpm.size,M6486+1,_xlpm.F,V6486,LOG(1+_xlpm.freq)*LOG(1+_xlpm.size)*_xlpm.F)</f>
        <v>3.398214685854619E-2</v>
      </c>
      <c r="V6486" s="14">
        <f>_xlfn.LET(_xlpm.a,T6486,_xlpm.b,R6486,2*_xlpm.a*_xlpm.b/(_xlpm.a+_xlpm.b))</f>
        <v>0.12499999999999997</v>
      </c>
      <c r="W6486" s="14">
        <f>_xlfn.LET(_xlpm.p,R6486,_xlpm.q,T6486,LOG(_xlpm.p/_xlpm.q))</f>
        <v>0.47712125471966255</v>
      </c>
      <c r="X6486" s="2"/>
    </row>
    <row r="6487" spans="1:24">
      <c r="A6487" s="1" t="str">
        <f>_xlfn.LET(_xlpm.sep," : ",CONCATENATE(O6487,_xlpm.sep,P6487))</f>
        <v>~schlei~ : [ʃlaɪ]</v>
      </c>
      <c r="B6487" s="1">
        <f>_xlfn.LET(_xlpm.d,$G6487,_xlpm.k,_xlfn.CONCAT(LEFT(TRIM(B$1),1),"*"),COUNTIF(_xlpm.d,_xlpm.k))</f>
        <v>0</v>
      </c>
      <c r="C6487" s="1">
        <f>_xlfn.LET(_xlpm.d,$G6487,_xlpm.k,_xlfn.CONCAT(LEFT(TRIM(C$1),1),"*"),COUNTIF(_xlpm.d,_xlpm.k))</f>
        <v>0</v>
      </c>
      <c r="D6487" s="1">
        <f>_xlfn.LET(_xlpm.d,$G6487,_xlpm.k,_xlfn.CONCAT(LEFT(TRIM(D$1),1),"*"),COUNTIF(_xlpm.d,_xlpm.k))</f>
        <v>0</v>
      </c>
      <c r="E6487" s="1">
        <f>LOG(F6487+1,10)</f>
        <v>0.90308998699194343</v>
      </c>
      <c r="F6487" s="7">
        <v>7</v>
      </c>
      <c r="G6487" s="9" t="s">
        <v>5966</v>
      </c>
      <c r="H6487" s="4">
        <f>F6487/freq.sum.r6e</f>
        <v>3.4791252485089465E-4</v>
      </c>
      <c r="I6487" s="1" t="str">
        <f>_xlfn.LET(_xlpm.sep,":",_xlpm.w,$G6487,LEFT(_xlpm.w,FIND(_xlpm.sep,_xlpm.w)-1))</f>
        <v>ʃlaɪ</v>
      </c>
      <c r="J6487" s="1" t="str">
        <f>_xlfn.LET(_xlpm.sep,":",_xlpm.w,$G6487,RIGHT(_xlpm.w,LEN(_xlpm.w)-FIND(_xlpm.sep,_xlpm.w)))</f>
        <v>schlei</v>
      </c>
      <c r="K6487" s="10">
        <f>_xlfn.LET(_xlpm.w,I6487,LEN(_xlpm.w))</f>
        <v>4</v>
      </c>
      <c r="L6487" s="10">
        <f>_xlfn.LET(_xlpm.w,J6487,LEN(_xlpm.w))</f>
        <v>6</v>
      </c>
      <c r="M6487" s="10">
        <f>_xlfn.LET(_xlpm.a,K6487,_xlpm.b,L6487,MAX(_xlpm.a,_xlpm.b))</f>
        <v>6</v>
      </c>
      <c r="N6487" s="10">
        <f>_xlfn.LET(_xlpm.d,(K6487,L6487),MAX(_xlpm.d)-MIN(_xlpm.d))</f>
        <v>2</v>
      </c>
      <c r="O6487" s="1" t="str">
        <f>_xlfn.LET(_xlpm.sep,":",_xlpm.w,$G6487,_xlfn.CONCAT("~",RIGHT(_xlpm.w,LEN(_xlpm.w)-FIND(_xlpm.sep,_xlpm.w)),"~"))</f>
        <v>~schlei~</v>
      </c>
      <c r="P6487" s="1" t="str">
        <f>_xlfn.LET(_xlpm.sep,":",_xlpm.w,$G6487,_xlfn.CONCAT("[",LEFT(_xlpm.w,FIND(_xlpm.sep,_xlpm.w)-1),"]"))</f>
        <v>[ʃlaɪ]</v>
      </c>
      <c r="Q6487" s="14" cm="1">
        <f t="array" ref="Q6487">SUM(_xlfn._xlws.FILTER($H$2:$H$7111,_xlfn.MAP($O$2:$O$7111,_xlfn.LAMBDA(_xlpm.x,_xlpm.x=$O6487))))</f>
        <v>3.4791252485089465E-4</v>
      </c>
      <c r="R6487" s="14">
        <f>$H6487/Q6487</f>
        <v>1</v>
      </c>
      <c r="S6487" s="14" cm="1">
        <f t="array" ref="S6487">SUM(_xlfn._xlws.FILTER($H$2:$H$7111,_xlfn.MAP($P$2:$P$7111,_xlfn.LAMBDA(_xlpm.x,_xlpm.x=$P6487))))</f>
        <v>1.0934393638170974E-3</v>
      </c>
      <c r="T6487" s="14">
        <f>$H6487/S6487</f>
        <v>0.31818181818181818</v>
      </c>
      <c r="U6487" s="14">
        <f>_xlfn.LET(_xlpm.freq,F6487,_xlpm.size,M6487+1,_xlpm.F,V6487,LOG(1+_xlpm.freq)*LOG(1+_xlpm.size)*_xlpm.F)</f>
        <v>0.39372418429212147</v>
      </c>
      <c r="V6487" s="14">
        <f>_xlfn.LET(_xlpm.a,T6487,_xlpm.b,R6487,2*_xlpm.a*_xlpm.b/(_xlpm.a+_xlpm.b))</f>
        <v>0.48275862068965519</v>
      </c>
      <c r="W6487" s="14">
        <f>_xlfn.LET(_xlpm.p,R6487,_xlpm.q,T6487,LOG(_xlpm.p/_xlpm.q))</f>
        <v>0.49732464080794941</v>
      </c>
      <c r="X6487" s="2"/>
    </row>
    <row r="6488" spans="1:24">
      <c r="A6488" s="1" t="str">
        <f>_xlfn.LET(_xlpm.sep," : ",CONCATENATE(O6488,_xlpm.sep,P6488))</f>
        <v>~nslagh~ : [nsleɪ]</v>
      </c>
      <c r="B6488" s="1">
        <f>_xlfn.LET(_xlpm.d,$G6488,_xlpm.k,_xlfn.CONCAT(LEFT(TRIM(B$1),1),"*"),COUNTIF(_xlpm.d,_xlpm.k))</f>
        <v>0</v>
      </c>
      <c r="C6488" s="1">
        <f>_xlfn.LET(_xlpm.d,$G6488,_xlpm.k,_xlfn.CONCAT(LEFT(TRIM(C$1),1),"*"),COUNTIF(_xlpm.d,_xlpm.k))</f>
        <v>0</v>
      </c>
      <c r="D6488" s="1">
        <f>_xlfn.LET(_xlpm.d,$G6488,_xlpm.k,_xlfn.CONCAT(LEFT(TRIM(D$1),1),"*"),COUNTIF(_xlpm.d,_xlpm.k))</f>
        <v>1</v>
      </c>
      <c r="E6488" s="1">
        <f>LOG(F6488+1,10)</f>
        <v>0.30102999566398114</v>
      </c>
      <c r="F6488" s="7">
        <v>1</v>
      </c>
      <c r="G6488" s="9" t="s">
        <v>3066</v>
      </c>
      <c r="H6488" s="4">
        <f>F6488/freq.sum.r6e</f>
        <v>4.9701789264413521E-5</v>
      </c>
      <c r="I6488" s="1" t="str">
        <f>_xlfn.LET(_xlpm.sep,":",_xlpm.w,$G6488,LEFT(_xlpm.w,FIND(_xlpm.sep,_xlpm.w)-1))</f>
        <v>nsleɪ</v>
      </c>
      <c r="J6488" s="1" t="str">
        <f>_xlfn.LET(_xlpm.sep,":",_xlpm.w,$G6488,RIGHT(_xlpm.w,LEN(_xlpm.w)-FIND(_xlpm.sep,_xlpm.w)))</f>
        <v>nslagh</v>
      </c>
      <c r="K6488" s="10">
        <f>_xlfn.LET(_xlpm.w,I6488,LEN(_xlpm.w))</f>
        <v>5</v>
      </c>
      <c r="L6488" s="10">
        <f>_xlfn.LET(_xlpm.w,J6488,LEN(_xlpm.w))</f>
        <v>6</v>
      </c>
      <c r="M6488" s="10">
        <f>_xlfn.LET(_xlpm.a,K6488,_xlpm.b,L6488,MAX(_xlpm.a,_xlpm.b))</f>
        <v>6</v>
      </c>
      <c r="N6488" s="10">
        <f>_xlfn.LET(_xlpm.d,(K6488,L6488),MAX(_xlpm.d)-MIN(_xlpm.d))</f>
        <v>1</v>
      </c>
      <c r="O6488" s="1" t="str">
        <f>_xlfn.LET(_xlpm.sep,":",_xlpm.w,$G6488,_xlfn.CONCAT("~",RIGHT(_xlpm.w,LEN(_xlpm.w)-FIND(_xlpm.sep,_xlpm.w)),"~"))</f>
        <v>~nslagh~</v>
      </c>
      <c r="P6488" s="1" t="str">
        <f>_xlfn.LET(_xlpm.sep,":",_xlpm.w,$G6488,_xlfn.CONCAT("[",LEFT(_xlpm.w,FIND(_xlpm.sep,_xlpm.w)-1),"]"))</f>
        <v>[nsleɪ]</v>
      </c>
      <c r="Q6488" s="14" cm="1">
        <f t="array" ref="Q6488">SUM(_xlfn._xlws.FILTER($H$2:$H$7117,_xlfn.MAP($O$2:$O$7117,_xlfn.LAMBDA(_xlpm.x,_xlpm.x=$O6488))))</f>
        <v>9.9403578528827041E-5</v>
      </c>
      <c r="R6488" s="14">
        <f>$H6488/Q6488</f>
        <v>0.5</v>
      </c>
      <c r="S6488" s="14" cm="1">
        <f t="array" ref="S6488">SUM(_xlfn._xlws.FILTER($H$2:$H$7117,_xlfn.MAP($P$2:$P$7117,_xlfn.LAMBDA(_xlpm.x,_xlpm.x=$P6488))))</f>
        <v>3.4791252485089465E-4</v>
      </c>
      <c r="T6488" s="14">
        <f>$H6488/S6488</f>
        <v>0.14285714285714285</v>
      </c>
      <c r="U6488" s="14">
        <f>_xlfn.LET(_xlpm.freq,F6488,_xlpm.size,M6488+1,_xlpm.F,V6488,LOG(1+_xlpm.freq)*LOG(1+_xlpm.size)*_xlpm.F)</f>
        <v>6.0412705526304351E-2</v>
      </c>
      <c r="V6488" s="14">
        <f>_xlfn.LET(_xlpm.a,T6488,_xlpm.b,R6488,2*_xlpm.a*_xlpm.b/(_xlpm.a+_xlpm.b))</f>
        <v>0.22222222222222224</v>
      </c>
      <c r="W6488" s="14">
        <f>_xlfn.LET(_xlpm.p,R6488,_xlpm.q,T6488,LOG(_xlpm.p/_xlpm.q))</f>
        <v>0.54406804435027567</v>
      </c>
      <c r="X6488" s="2"/>
    </row>
    <row r="6489" spans="1:24">
      <c r="A6489" s="1" t="str">
        <f>_xlfn.LET(_xlpm.sep," : ",CONCATENATE(O6489,_xlpm.sep,P6489))</f>
        <v>~nslagh~ : [nzleɪ]</v>
      </c>
      <c r="B6489" s="1">
        <f>_xlfn.LET(_xlpm.d,$G6489,_xlpm.k,_xlfn.CONCAT(LEFT(TRIM(B$1),1),"*"),COUNTIF(_xlpm.d,_xlpm.k))</f>
        <v>0</v>
      </c>
      <c r="C6489" s="1">
        <f>_xlfn.LET(_xlpm.d,$G6489,_xlpm.k,_xlfn.CONCAT(LEFT(TRIM(C$1),1),"*"),COUNTIF(_xlpm.d,_xlpm.k))</f>
        <v>0</v>
      </c>
      <c r="D6489" s="1">
        <f>_xlfn.LET(_xlpm.d,$G6489,_xlpm.k,_xlfn.CONCAT(LEFT(TRIM(D$1),1),"*"),COUNTIF(_xlpm.d,_xlpm.k))</f>
        <v>1</v>
      </c>
      <c r="E6489" s="1">
        <f>LOG(F6489+1,10)</f>
        <v>0.30102999566398114</v>
      </c>
      <c r="F6489" s="7">
        <v>1</v>
      </c>
      <c r="G6489" s="9" t="s">
        <v>3334</v>
      </c>
      <c r="H6489" s="4">
        <f>F6489/freq.sum.r6e</f>
        <v>4.9701789264413521E-5</v>
      </c>
      <c r="I6489" s="1" t="str">
        <f>_xlfn.LET(_xlpm.sep,":",_xlpm.w,$G6489,LEFT(_xlpm.w,FIND(_xlpm.sep,_xlpm.w)-1))</f>
        <v>nzleɪ</v>
      </c>
      <c r="J6489" s="1" t="str">
        <f>_xlfn.LET(_xlpm.sep,":",_xlpm.w,$G6489,RIGHT(_xlpm.w,LEN(_xlpm.w)-FIND(_xlpm.sep,_xlpm.w)))</f>
        <v>nslagh</v>
      </c>
      <c r="K6489" s="10">
        <f>_xlfn.LET(_xlpm.w,I6489,LEN(_xlpm.w))</f>
        <v>5</v>
      </c>
      <c r="L6489" s="10">
        <f>_xlfn.LET(_xlpm.w,J6489,LEN(_xlpm.w))</f>
        <v>6</v>
      </c>
      <c r="M6489" s="10">
        <f>_xlfn.LET(_xlpm.a,K6489,_xlpm.b,L6489,MAX(_xlpm.a,_xlpm.b))</f>
        <v>6</v>
      </c>
      <c r="N6489" s="10">
        <f>_xlfn.LET(_xlpm.d,(K6489,L6489),MAX(_xlpm.d)-MIN(_xlpm.d))</f>
        <v>1</v>
      </c>
      <c r="O6489" s="1" t="str">
        <f>_xlfn.LET(_xlpm.sep,":",_xlpm.w,$G6489,_xlfn.CONCAT("~",RIGHT(_xlpm.w,LEN(_xlpm.w)-FIND(_xlpm.sep,_xlpm.w)),"~"))</f>
        <v>~nslagh~</v>
      </c>
      <c r="P6489" s="1" t="str">
        <f>_xlfn.LET(_xlpm.sep,":",_xlpm.w,$G6489,_xlfn.CONCAT("[",LEFT(_xlpm.w,FIND(_xlpm.sep,_xlpm.w)-1),"]"))</f>
        <v>[nzleɪ]</v>
      </c>
      <c r="Q6489" s="14" cm="1">
        <f t="array" ref="Q6489">SUM(_xlfn._xlws.FILTER($H$2:$H$7117,_xlfn.MAP($O$2:$O$7117,_xlfn.LAMBDA(_xlpm.x,_xlpm.x=$O6489))))</f>
        <v>9.9403578528827041E-5</v>
      </c>
      <c r="R6489" s="14">
        <f>$H6489/Q6489</f>
        <v>0.5</v>
      </c>
      <c r="S6489" s="14" cm="1">
        <f t="array" ref="S6489">SUM(_xlfn._xlws.FILTER($H$2:$H$7117,_xlfn.MAP($P$2:$P$7117,_xlfn.LAMBDA(_xlpm.x,_xlpm.x=$P6489))))</f>
        <v>3.4791252485089465E-4</v>
      </c>
      <c r="T6489" s="14">
        <f>$H6489/S6489</f>
        <v>0.14285714285714285</v>
      </c>
      <c r="U6489" s="14">
        <f>_xlfn.LET(_xlpm.freq,F6489,_xlpm.size,M6489+1,_xlpm.F,V6489,LOG(1+_xlpm.freq)*LOG(1+_xlpm.size)*_xlpm.F)</f>
        <v>6.0412705526304351E-2</v>
      </c>
      <c r="V6489" s="14">
        <f>_xlfn.LET(_xlpm.a,T6489,_xlpm.b,R6489,2*_xlpm.a*_xlpm.b/(_xlpm.a+_xlpm.b))</f>
        <v>0.22222222222222224</v>
      </c>
      <c r="W6489" s="14">
        <f>_xlfn.LET(_xlpm.p,R6489,_xlpm.q,T6489,LOG(_xlpm.p/_xlpm.q))</f>
        <v>0.54406804435027567</v>
      </c>
      <c r="X6489" s="2"/>
    </row>
    <row r="6490" spans="1:24">
      <c r="A6490" s="1" t="str">
        <f>_xlfn.LET(_xlpm.sep," : ",CONCATENATE(O6490,_xlpm.sep,P6490))</f>
        <v>~xplaih~ : [kspleɪ]</v>
      </c>
      <c r="B6490" s="1">
        <f>_xlfn.LET(_xlpm.d,$G6490,_xlpm.k,_xlfn.CONCAT(LEFT(TRIM(B$1),1),"*"),COUNTIF(_xlpm.d,_xlpm.k))</f>
        <v>0</v>
      </c>
      <c r="C6490" s="1">
        <f>_xlfn.LET(_xlpm.d,$G6490,_xlpm.k,_xlfn.CONCAT(LEFT(TRIM(C$1),1),"*"),COUNTIF(_xlpm.d,_xlpm.k))</f>
        <v>0</v>
      </c>
      <c r="D6490" s="1">
        <f>_xlfn.LET(_xlpm.d,$G6490,_xlpm.k,_xlfn.CONCAT(LEFT(TRIM(D$1),1),"*"),COUNTIF(_xlpm.d,_xlpm.k))</f>
        <v>0</v>
      </c>
      <c r="E6490" s="1">
        <f>LOG(F6490+1,10)</f>
        <v>0.47712125471966244</v>
      </c>
      <c r="F6490" s="7">
        <v>2</v>
      </c>
      <c r="G6490" s="9" t="s">
        <v>1541</v>
      </c>
      <c r="H6490" s="4">
        <f>F6490/freq.sum.r6e</f>
        <v>9.9403578528827041E-5</v>
      </c>
      <c r="I6490" s="1" t="str">
        <f>_xlfn.LET(_xlpm.sep,":",_xlpm.w,$G6490,LEFT(_xlpm.w,FIND(_xlpm.sep,_xlpm.w)-1))</f>
        <v>kspleɪ</v>
      </c>
      <c r="J6490" s="1" t="str">
        <f>_xlfn.LET(_xlpm.sep,":",_xlpm.w,$G6490,RIGHT(_xlpm.w,LEN(_xlpm.w)-FIND(_xlpm.sep,_xlpm.w)))</f>
        <v>xplaih</v>
      </c>
      <c r="K6490" s="10">
        <f>_xlfn.LET(_xlpm.w,I6490,LEN(_xlpm.w))</f>
        <v>6</v>
      </c>
      <c r="L6490" s="10">
        <f>_xlfn.LET(_xlpm.w,J6490,LEN(_xlpm.w))</f>
        <v>6</v>
      </c>
      <c r="M6490" s="10">
        <f>_xlfn.LET(_xlpm.a,K6490,_xlpm.b,L6490,MAX(_xlpm.a,_xlpm.b))</f>
        <v>6</v>
      </c>
      <c r="N6490" s="10">
        <f>_xlfn.LET(_xlpm.d,(K6490,L6490),MAX(_xlpm.d)-MIN(_xlpm.d))</f>
        <v>0</v>
      </c>
      <c r="O6490" s="1" t="str">
        <f>_xlfn.LET(_xlpm.sep,":",_xlpm.w,$G6490,_xlfn.CONCAT("~",RIGHT(_xlpm.w,LEN(_xlpm.w)-FIND(_xlpm.sep,_xlpm.w)),"~"))</f>
        <v>~xplaih~</v>
      </c>
      <c r="P6490" s="1" t="str">
        <f>_xlfn.LET(_xlpm.sep,":",_xlpm.w,$G6490,_xlfn.CONCAT("[",LEFT(_xlpm.w,FIND(_xlpm.sep,_xlpm.w)-1),"]"))</f>
        <v>[kspleɪ]</v>
      </c>
      <c r="Q6490" s="14" cm="1">
        <f t="array" ref="Q6490">SUM(_xlfn._xlws.FILTER($H$2:$H$7117,_xlfn.MAP($O$2:$O$7117,_xlfn.LAMBDA(_xlpm.x,_xlpm.x=$O6490))))</f>
        <v>9.9403578528827041E-5</v>
      </c>
      <c r="R6490" s="14">
        <f>$H6490/Q6490</f>
        <v>1</v>
      </c>
      <c r="S6490" s="14" cm="1">
        <f t="array" ref="S6490">SUM(_xlfn._xlws.FILTER($H$2:$H$7117,_xlfn.MAP($P$2:$P$7117,_xlfn.LAMBDA(_xlpm.x,_xlpm.x=$P6490))))</f>
        <v>3.4791252485089465E-4</v>
      </c>
      <c r="T6490" s="14">
        <f>$H6490/S6490</f>
        <v>0.2857142857142857</v>
      </c>
      <c r="U6490" s="14">
        <f>_xlfn.LET(_xlpm.freq,F6490,_xlpm.size,M6490+1,_xlpm.F,V6490,LOG(1+_xlpm.freq)*LOG(1+_xlpm.size)*_xlpm.F)</f>
        <v>0.19150374565260433</v>
      </c>
      <c r="V6490" s="14">
        <f>_xlfn.LET(_xlpm.a,T6490,_xlpm.b,R6490,2*_xlpm.a*_xlpm.b/(_xlpm.a+_xlpm.b))</f>
        <v>0.44444444444444448</v>
      </c>
      <c r="W6490" s="14">
        <f>_xlfn.LET(_xlpm.p,R6490,_xlpm.q,T6490,LOG(_xlpm.p/_xlpm.q))</f>
        <v>0.54406804435027567</v>
      </c>
      <c r="X6490" s="2"/>
    </row>
    <row r="6491" spans="1:24">
      <c r="A6491" s="1" t="str">
        <f>_xlfn.LET(_xlpm.sep," : ",CONCATENATE(O6491,_xlpm.sep,P6491))</f>
        <v>~mplaih~ : [mpleɪ]</v>
      </c>
      <c r="B6491" s="1">
        <f>_xlfn.LET(_xlpm.d,$G6491,_xlpm.k,_xlfn.CONCAT(LEFT(TRIM(B$1),1),"*"),COUNTIF(_xlpm.d,_xlpm.k))</f>
        <v>0</v>
      </c>
      <c r="C6491" s="1">
        <f>_xlfn.LET(_xlpm.d,$G6491,_xlpm.k,_xlfn.CONCAT(LEFT(TRIM(C$1),1),"*"),COUNTIF(_xlpm.d,_xlpm.k))</f>
        <v>1</v>
      </c>
      <c r="D6491" s="1">
        <f>_xlfn.LET(_xlpm.d,$G6491,_xlpm.k,_xlfn.CONCAT(LEFT(TRIM(D$1),1),"*"),COUNTIF(_xlpm.d,_xlpm.k))</f>
        <v>0</v>
      </c>
      <c r="E6491" s="1">
        <f>LOG(F6491+1,10)</f>
        <v>0.47712125471966244</v>
      </c>
      <c r="F6491" s="7">
        <v>2</v>
      </c>
      <c r="G6491" s="9" t="s">
        <v>2595</v>
      </c>
      <c r="H6491" s="4">
        <f>F6491/freq.sum.r6e</f>
        <v>9.9403578528827041E-5</v>
      </c>
      <c r="I6491" s="1" t="str">
        <f>_xlfn.LET(_xlpm.sep,":",_xlpm.w,$G6491,LEFT(_xlpm.w,FIND(_xlpm.sep,_xlpm.w)-1))</f>
        <v>mpleɪ</v>
      </c>
      <c r="J6491" s="1" t="str">
        <f>_xlfn.LET(_xlpm.sep,":",_xlpm.w,$G6491,RIGHT(_xlpm.w,LEN(_xlpm.w)-FIND(_xlpm.sep,_xlpm.w)))</f>
        <v>mplaih</v>
      </c>
      <c r="K6491" s="10">
        <f>_xlfn.LET(_xlpm.w,I6491,LEN(_xlpm.w))</f>
        <v>5</v>
      </c>
      <c r="L6491" s="10">
        <f>_xlfn.LET(_xlpm.w,J6491,LEN(_xlpm.w))</f>
        <v>6</v>
      </c>
      <c r="M6491" s="10">
        <f>_xlfn.LET(_xlpm.a,K6491,_xlpm.b,L6491,MAX(_xlpm.a,_xlpm.b))</f>
        <v>6</v>
      </c>
      <c r="N6491" s="10">
        <f>_xlfn.LET(_xlpm.d,(K6491,L6491),MAX(_xlpm.d)-MIN(_xlpm.d))</f>
        <v>1</v>
      </c>
      <c r="O6491" s="1" t="str">
        <f>_xlfn.LET(_xlpm.sep,":",_xlpm.w,$G6491,_xlfn.CONCAT("~",RIGHT(_xlpm.w,LEN(_xlpm.w)-FIND(_xlpm.sep,_xlpm.w)),"~"))</f>
        <v>~mplaih~</v>
      </c>
      <c r="P6491" s="1" t="str">
        <f>_xlfn.LET(_xlpm.sep,":",_xlpm.w,$G6491,_xlfn.CONCAT("[",LEFT(_xlpm.w,FIND(_xlpm.sep,_xlpm.w)-1),"]"))</f>
        <v>[mpleɪ]</v>
      </c>
      <c r="Q6491" s="14" cm="1">
        <f t="array" ref="Q6491">SUM(_xlfn._xlws.FILTER($H$2:$H$7117,_xlfn.MAP($O$2:$O$7117,_xlfn.LAMBDA(_xlpm.x,_xlpm.x=$O6491))))</f>
        <v>9.9403578528827041E-5</v>
      </c>
      <c r="R6491" s="14">
        <f>$H6491/Q6491</f>
        <v>1</v>
      </c>
      <c r="S6491" s="14" cm="1">
        <f t="array" ref="S6491">SUM(_xlfn._xlws.FILTER($H$2:$H$7117,_xlfn.MAP($P$2:$P$7117,_xlfn.LAMBDA(_xlpm.x,_xlpm.x=$P6491))))</f>
        <v>3.4791252485089465E-4</v>
      </c>
      <c r="T6491" s="14">
        <f>$H6491/S6491</f>
        <v>0.2857142857142857</v>
      </c>
      <c r="U6491" s="14">
        <f>_xlfn.LET(_xlpm.freq,F6491,_xlpm.size,M6491+1,_xlpm.F,V6491,LOG(1+_xlpm.freq)*LOG(1+_xlpm.size)*_xlpm.F)</f>
        <v>0.19150374565260433</v>
      </c>
      <c r="V6491" s="14">
        <f>_xlfn.LET(_xlpm.a,T6491,_xlpm.b,R6491,2*_xlpm.a*_xlpm.b/(_xlpm.a+_xlpm.b))</f>
        <v>0.44444444444444448</v>
      </c>
      <c r="W6491" s="14">
        <f>_xlfn.LET(_xlpm.p,R6491,_xlpm.q,T6491,LOG(_xlpm.p/_xlpm.q))</f>
        <v>0.54406804435027567</v>
      </c>
      <c r="X6491" s="2"/>
    </row>
    <row r="6492" spans="1:24">
      <c r="A6492" s="1" t="str">
        <f>_xlfn.LET(_xlpm.sep," : ",CONCATENATE(O6492,_xlpm.sep,P6492))</f>
        <v>~splayh~ : [spleɪ]</v>
      </c>
      <c r="B6492" s="1">
        <f>_xlfn.LET(_xlpm.d,$G6492,_xlpm.k,_xlfn.CONCAT(LEFT(TRIM(B$1),1),"*"),COUNTIF(_xlpm.d,_xlpm.k))</f>
        <v>0</v>
      </c>
      <c r="C6492" s="1">
        <f>_xlfn.LET(_xlpm.d,$G6492,_xlpm.k,_xlfn.CONCAT(LEFT(TRIM(C$1),1),"*"),COUNTIF(_xlpm.d,_xlpm.k))</f>
        <v>0</v>
      </c>
      <c r="D6492" s="1">
        <f>_xlfn.LET(_xlpm.d,$G6492,_xlpm.k,_xlfn.CONCAT(LEFT(TRIM(D$1),1),"*"),COUNTIF(_xlpm.d,_xlpm.k))</f>
        <v>0</v>
      </c>
      <c r="E6492" s="1">
        <f>LOG(F6492+1,10)</f>
        <v>0.47712125471966244</v>
      </c>
      <c r="F6492" s="7">
        <v>2</v>
      </c>
      <c r="G6492" s="9" t="s">
        <v>4180</v>
      </c>
      <c r="H6492" s="4">
        <f>F6492/freq.sum.r6e</f>
        <v>9.9403578528827041E-5</v>
      </c>
      <c r="I6492" s="1" t="str">
        <f>_xlfn.LET(_xlpm.sep,":",_xlpm.w,$G6492,LEFT(_xlpm.w,FIND(_xlpm.sep,_xlpm.w)-1))</f>
        <v>spleɪ</v>
      </c>
      <c r="J6492" s="1" t="str">
        <f>_xlfn.LET(_xlpm.sep,":",_xlpm.w,$G6492,RIGHT(_xlpm.w,LEN(_xlpm.w)-FIND(_xlpm.sep,_xlpm.w)))</f>
        <v>splayh</v>
      </c>
      <c r="K6492" s="10">
        <f>_xlfn.LET(_xlpm.w,I6492,LEN(_xlpm.w))</f>
        <v>5</v>
      </c>
      <c r="L6492" s="10">
        <f>_xlfn.LET(_xlpm.w,J6492,LEN(_xlpm.w))</f>
        <v>6</v>
      </c>
      <c r="M6492" s="10">
        <f>_xlfn.LET(_xlpm.a,K6492,_xlpm.b,L6492,MAX(_xlpm.a,_xlpm.b))</f>
        <v>6</v>
      </c>
      <c r="N6492" s="10">
        <f>_xlfn.LET(_xlpm.d,(K6492,L6492),MAX(_xlpm.d)-MIN(_xlpm.d))</f>
        <v>1</v>
      </c>
      <c r="O6492" s="1" t="str">
        <f>_xlfn.LET(_xlpm.sep,":",_xlpm.w,$G6492,_xlfn.CONCAT("~",RIGHT(_xlpm.w,LEN(_xlpm.w)-FIND(_xlpm.sep,_xlpm.w)),"~"))</f>
        <v>~splayh~</v>
      </c>
      <c r="P6492" s="1" t="str">
        <f>_xlfn.LET(_xlpm.sep,":",_xlpm.w,$G6492,_xlfn.CONCAT("[",LEFT(_xlpm.w,FIND(_xlpm.sep,_xlpm.w)-1),"]"))</f>
        <v>[spleɪ]</v>
      </c>
      <c r="Q6492" s="14" cm="1">
        <f t="array" ref="Q6492">SUM(_xlfn._xlws.FILTER($H$2:$H$7117,_xlfn.MAP($O$2:$O$7117,_xlfn.LAMBDA(_xlpm.x,_xlpm.x=$O6492))))</f>
        <v>9.9403578528827041E-5</v>
      </c>
      <c r="R6492" s="14">
        <f>$H6492/Q6492</f>
        <v>1</v>
      </c>
      <c r="S6492" s="14" cm="1">
        <f t="array" ref="S6492">SUM(_xlfn._xlws.FILTER($H$2:$H$7117,_xlfn.MAP($P$2:$P$7117,_xlfn.LAMBDA(_xlpm.x,_xlpm.x=$P6492))))</f>
        <v>3.4791252485089465E-4</v>
      </c>
      <c r="T6492" s="14">
        <f>$H6492/S6492</f>
        <v>0.2857142857142857</v>
      </c>
      <c r="U6492" s="14">
        <f>_xlfn.LET(_xlpm.freq,F6492,_xlpm.size,M6492+1,_xlpm.F,V6492,LOG(1+_xlpm.freq)*LOG(1+_xlpm.size)*_xlpm.F)</f>
        <v>0.19150374565260433</v>
      </c>
      <c r="V6492" s="14">
        <f>_xlfn.LET(_xlpm.a,T6492,_xlpm.b,R6492,2*_xlpm.a*_xlpm.b/(_xlpm.a+_xlpm.b))</f>
        <v>0.44444444444444448</v>
      </c>
      <c r="W6492" s="14">
        <f>_xlfn.LET(_xlpm.p,R6492,_xlpm.q,T6492,LOG(_xlpm.p/_xlpm.q))</f>
        <v>0.54406804435027567</v>
      </c>
      <c r="X6492" s="2"/>
    </row>
    <row r="6493" spans="1:24">
      <c r="A6493" s="1" t="str">
        <f>_xlfn.LET(_xlpm.sep," : ",CONCATENATE(O6493,_xlpm.sep,P6493))</f>
        <v>~scrigh~ : [skɹaɪ]</v>
      </c>
      <c r="B6493" s="1">
        <f>_xlfn.LET(_xlpm.d,$G6493,_xlpm.k,_xlfn.CONCAT(LEFT(TRIM(B$1),1),"*"),COUNTIF(_xlpm.d,_xlpm.k))</f>
        <v>0</v>
      </c>
      <c r="C6493" s="1">
        <f>_xlfn.LET(_xlpm.d,$G6493,_xlpm.k,_xlfn.CONCAT(LEFT(TRIM(C$1),1),"*"),COUNTIF(_xlpm.d,_xlpm.k))</f>
        <v>0</v>
      </c>
      <c r="D6493" s="1">
        <f>_xlfn.LET(_xlpm.d,$G6493,_xlpm.k,_xlfn.CONCAT(LEFT(TRIM(D$1),1),"*"),COUNTIF(_xlpm.d,_xlpm.k))</f>
        <v>0</v>
      </c>
      <c r="E6493" s="1">
        <f>LOG(F6493+1,10)</f>
        <v>0.30102999566398114</v>
      </c>
      <c r="F6493" s="7">
        <v>1</v>
      </c>
      <c r="G6493" s="9" t="s">
        <v>4029</v>
      </c>
      <c r="H6493" s="4">
        <f>F6493/freq.sum.r6e</f>
        <v>4.9701789264413521E-5</v>
      </c>
      <c r="I6493" s="1" t="str">
        <f>_xlfn.LET(_xlpm.sep,":",_xlpm.w,$G6493,LEFT(_xlpm.w,FIND(_xlpm.sep,_xlpm.w)-1))</f>
        <v>skɹaɪ</v>
      </c>
      <c r="J6493" s="1" t="str">
        <f>_xlfn.LET(_xlpm.sep,":",_xlpm.w,$G6493,RIGHT(_xlpm.w,LEN(_xlpm.w)-FIND(_xlpm.sep,_xlpm.w)))</f>
        <v>scrigh</v>
      </c>
      <c r="K6493" s="10">
        <f>_xlfn.LET(_xlpm.w,I6493,LEN(_xlpm.w))</f>
        <v>5</v>
      </c>
      <c r="L6493" s="10">
        <f>_xlfn.LET(_xlpm.w,J6493,LEN(_xlpm.w))</f>
        <v>6</v>
      </c>
      <c r="M6493" s="10">
        <f>_xlfn.LET(_xlpm.a,K6493,_xlpm.b,L6493,MAX(_xlpm.a,_xlpm.b))</f>
        <v>6</v>
      </c>
      <c r="N6493" s="10">
        <f>_xlfn.LET(_xlpm.d,(K6493,L6493),MAX(_xlpm.d)-MIN(_xlpm.d))</f>
        <v>1</v>
      </c>
      <c r="O6493" s="1" t="str">
        <f>_xlfn.LET(_xlpm.sep,":",_xlpm.w,$G6493,_xlfn.CONCAT("~",RIGHT(_xlpm.w,LEN(_xlpm.w)-FIND(_xlpm.sep,_xlpm.w)),"~"))</f>
        <v>~scrigh~</v>
      </c>
      <c r="P6493" s="1" t="str">
        <f>_xlfn.LET(_xlpm.sep,":",_xlpm.w,$G6493,_xlfn.CONCAT("[",LEFT(_xlpm.w,FIND(_xlpm.sep,_xlpm.w)-1),"]"))</f>
        <v>[skɹaɪ]</v>
      </c>
      <c r="Q6493" s="14" cm="1">
        <f t="array" ref="Q6493">SUM(_xlfn._xlws.FILTER($H$2:$H$7117,_xlfn.MAP($O$2:$O$7117,_xlfn.LAMBDA(_xlpm.x,_xlpm.x=$O6493))))</f>
        <v>1.4910536779324057E-4</v>
      </c>
      <c r="R6493" s="14">
        <f>$H6493/Q6493</f>
        <v>0.33333333333333331</v>
      </c>
      <c r="S6493" s="14" cm="1">
        <f t="array" ref="S6493">SUM(_xlfn._xlws.FILTER($H$2:$H$7117,_xlfn.MAP($P$2:$P$7117,_xlfn.LAMBDA(_xlpm.x,_xlpm.x=$P6493))))</f>
        <v>5.4671968190854881E-4</v>
      </c>
      <c r="T6493" s="14">
        <f>$H6493/S6493</f>
        <v>9.0909090909090898E-2</v>
      </c>
      <c r="U6493" s="14">
        <f>_xlfn.LET(_xlpm.freq,F6493,_xlpm.size,M6493+1,_xlpm.F,V6493,LOG(1+_xlpm.freq)*LOG(1+_xlpm.size)*_xlpm.F)</f>
        <v>3.8836739266909941E-2</v>
      </c>
      <c r="V6493" s="14">
        <f>_xlfn.LET(_xlpm.a,T6493,_xlpm.b,R6493,2*_xlpm.a*_xlpm.b/(_xlpm.a+_xlpm.b))</f>
        <v>0.14285714285714285</v>
      </c>
      <c r="W6493" s="14">
        <f>_xlfn.LET(_xlpm.p,R6493,_xlpm.q,T6493,LOG(_xlpm.p/_xlpm.q))</f>
        <v>0.56427143043856265</v>
      </c>
      <c r="X6493" s="2"/>
    </row>
    <row r="6494" spans="1:24">
      <c r="A6494" s="1" t="str">
        <f>_xlfn.LET(_xlpm.sep," : ",CONCATENATE(O6494,_xlpm.sep,P6494))</f>
        <v>~strigh~ : [stɹaɪ]</v>
      </c>
      <c r="B6494" s="1">
        <f>_xlfn.LET(_xlpm.d,$G6494,_xlpm.k,_xlfn.CONCAT(LEFT(TRIM(B$1),1),"*"),COUNTIF(_xlpm.d,_xlpm.k))</f>
        <v>0</v>
      </c>
      <c r="C6494" s="1">
        <f>_xlfn.LET(_xlpm.d,$G6494,_xlpm.k,_xlfn.CONCAT(LEFT(TRIM(C$1),1),"*"),COUNTIF(_xlpm.d,_xlpm.k))</f>
        <v>0</v>
      </c>
      <c r="D6494" s="1">
        <f>_xlfn.LET(_xlpm.d,$G6494,_xlpm.k,_xlfn.CONCAT(LEFT(TRIM(D$1),1),"*"),COUNTIF(_xlpm.d,_xlpm.k))</f>
        <v>0</v>
      </c>
      <c r="E6494" s="1">
        <f>LOG(F6494+1,10)</f>
        <v>0.30102999566398114</v>
      </c>
      <c r="F6494" s="7">
        <v>1</v>
      </c>
      <c r="G6494" s="9" t="s">
        <v>4344</v>
      </c>
      <c r="H6494" s="4">
        <f>F6494/freq.sum.r6e</f>
        <v>4.9701789264413521E-5</v>
      </c>
      <c r="I6494" s="1" t="str">
        <f>_xlfn.LET(_xlpm.sep,":",_xlpm.w,$G6494,LEFT(_xlpm.w,FIND(_xlpm.sep,_xlpm.w)-1))</f>
        <v>stɹaɪ</v>
      </c>
      <c r="J6494" s="1" t="str">
        <f>_xlfn.LET(_xlpm.sep,":",_xlpm.w,$G6494,RIGHT(_xlpm.w,LEN(_xlpm.w)-FIND(_xlpm.sep,_xlpm.w)))</f>
        <v>strigh</v>
      </c>
      <c r="K6494" s="10">
        <f>_xlfn.LET(_xlpm.w,I6494,LEN(_xlpm.w))</f>
        <v>5</v>
      </c>
      <c r="L6494" s="10">
        <f>_xlfn.LET(_xlpm.w,J6494,LEN(_xlpm.w))</f>
        <v>6</v>
      </c>
      <c r="M6494" s="10">
        <f>_xlfn.LET(_xlpm.a,K6494,_xlpm.b,L6494,MAX(_xlpm.a,_xlpm.b))</f>
        <v>6</v>
      </c>
      <c r="N6494" s="10">
        <f>_xlfn.LET(_xlpm.d,(K6494,L6494),MAX(_xlpm.d)-MIN(_xlpm.d))</f>
        <v>1</v>
      </c>
      <c r="O6494" s="1" t="str">
        <f>_xlfn.LET(_xlpm.sep,":",_xlpm.w,$G6494,_xlfn.CONCAT("~",RIGHT(_xlpm.w,LEN(_xlpm.w)-FIND(_xlpm.sep,_xlpm.w)),"~"))</f>
        <v>~strigh~</v>
      </c>
      <c r="P6494" s="1" t="str">
        <f>_xlfn.LET(_xlpm.sep,":",_xlpm.w,$G6494,_xlfn.CONCAT("[",LEFT(_xlpm.w,FIND(_xlpm.sep,_xlpm.w)-1),"]"))</f>
        <v>[stɹaɪ]</v>
      </c>
      <c r="Q6494" s="14" cm="1">
        <f t="array" ref="Q6494">SUM(_xlfn._xlws.FILTER($H$2:$H$7111,_xlfn.MAP($O$2:$O$7111,_xlfn.LAMBDA(_xlpm.x,_xlpm.x=$O6494))))</f>
        <v>1.4910536779324057E-4</v>
      </c>
      <c r="R6494" s="14">
        <f>$H6494/Q6494</f>
        <v>0.33333333333333331</v>
      </c>
      <c r="S6494" s="14" cm="1">
        <f t="array" ref="S6494">SUM(_xlfn._xlws.FILTER($H$2:$H$7111,_xlfn.MAP($P$2:$P$7111,_xlfn.LAMBDA(_xlpm.x,_xlpm.x=$P6494))))</f>
        <v>5.4671968190854881E-4</v>
      </c>
      <c r="T6494" s="14">
        <f>$H6494/S6494</f>
        <v>9.0909090909090898E-2</v>
      </c>
      <c r="U6494" s="14">
        <f>_xlfn.LET(_xlpm.freq,F6494,_xlpm.size,M6494+1,_xlpm.F,V6494,LOG(1+_xlpm.freq)*LOG(1+_xlpm.size)*_xlpm.F)</f>
        <v>3.8836739266909941E-2</v>
      </c>
      <c r="V6494" s="14">
        <f>_xlfn.LET(_xlpm.a,T6494,_xlpm.b,R6494,2*_xlpm.a*_xlpm.b/(_xlpm.a+_xlpm.b))</f>
        <v>0.14285714285714285</v>
      </c>
      <c r="W6494" s="14">
        <f>_xlfn.LET(_xlpm.p,R6494,_xlpm.q,T6494,LOG(_xlpm.p/_xlpm.q))</f>
        <v>0.56427143043856265</v>
      </c>
      <c r="X6494" s="2"/>
    </row>
    <row r="6495" spans="1:24">
      <c r="A6495" s="1" t="str">
        <f>_xlfn.LET(_xlpm.sep," : ",CONCATENATE(O6495,_xlpm.sep,P6495))</f>
        <v>~nclair~ : [nklɛ]</v>
      </c>
      <c r="B6495" s="1">
        <f>_xlfn.LET(_xlpm.d,$G6495,_xlpm.k,_xlfn.CONCAT(LEFT(TRIM(B$1),1),"*"),COUNTIF(_xlpm.d,_xlpm.k))</f>
        <v>0</v>
      </c>
      <c r="C6495" s="1">
        <f>_xlfn.LET(_xlpm.d,$G6495,_xlpm.k,_xlfn.CONCAT(LEFT(TRIM(C$1),1),"*"),COUNTIF(_xlpm.d,_xlpm.k))</f>
        <v>0</v>
      </c>
      <c r="D6495" s="1">
        <f>_xlfn.LET(_xlpm.d,$G6495,_xlpm.k,_xlfn.CONCAT(LEFT(TRIM(D$1),1),"*"),COUNTIF(_xlpm.d,_xlpm.k))</f>
        <v>1</v>
      </c>
      <c r="E6495" s="1">
        <f>LOG(F6495+1,10)</f>
        <v>0.47712125471966244</v>
      </c>
      <c r="F6495" s="7">
        <v>2</v>
      </c>
      <c r="G6495" s="9" t="s">
        <v>3008</v>
      </c>
      <c r="H6495" s="4">
        <f>F6495/freq.sum.r6e</f>
        <v>9.9403578528827041E-5</v>
      </c>
      <c r="I6495" s="4" t="str">
        <f>_xlfn.LET(_xlpm.sep,":",_xlpm.w,$G6495,LEFT(_xlpm.w,FIND(_xlpm.sep,_xlpm.w)-1))</f>
        <v>nklɛ</v>
      </c>
      <c r="J6495" s="4" t="str">
        <f>_xlfn.LET(_xlpm.sep,":",_xlpm.w,$G6495,RIGHT(_xlpm.w,LEN(_xlpm.w)-FIND(_xlpm.sep,_xlpm.w)))</f>
        <v>nclair</v>
      </c>
      <c r="K6495" s="10">
        <f>_xlfn.LET(_xlpm.w,I6495,LEN(_xlpm.w))</f>
        <v>4</v>
      </c>
      <c r="L6495" s="10">
        <f>_xlfn.LET(_xlpm.w,J6495,LEN(_xlpm.w))</f>
        <v>6</v>
      </c>
      <c r="M6495" s="10">
        <f>_xlfn.LET(_xlpm.a,K6495,_xlpm.b,L6495,MAX(_xlpm.a,_xlpm.b))</f>
        <v>6</v>
      </c>
      <c r="N6495" s="10">
        <f>_xlfn.LET(_xlpm.d,(K6495,L6495),MAX(_xlpm.d)-MIN(_xlpm.d))</f>
        <v>2</v>
      </c>
      <c r="O6495" s="1" t="str">
        <f>_xlfn.LET(_xlpm.sep,":",_xlpm.w,$G6495,_xlfn.CONCAT("~",RIGHT(_xlpm.w,LEN(_xlpm.w)-FIND(_xlpm.sep,_xlpm.w)),"~"))</f>
        <v>~nclair~</v>
      </c>
      <c r="P6495" s="1" t="str">
        <f>_xlfn.LET(_xlpm.sep,":",_xlpm.w,$G6495,_xlfn.CONCAT("[",LEFT(_xlpm.w,FIND(_xlpm.sep,_xlpm.w)-1),"]"))</f>
        <v>[nklɛ]</v>
      </c>
      <c r="Q6495" s="14" cm="1">
        <f t="array" ref="Q6495">SUM(_xlfn._xlws.FILTER($H$2:$H$7109,_xlfn.MAP($O$2:$O$7109,_xlfn.LAMBDA(_xlpm.x,_xlpm.x=$O6495))))</f>
        <v>9.9403578528827041E-5</v>
      </c>
      <c r="R6495" s="14">
        <f>$H6495/Q6495</f>
        <v>1</v>
      </c>
      <c r="S6495" s="14" cm="1">
        <f t="array" ref="S6495">SUM(_xlfn._xlws.FILTER($H$2:$H$7109,_xlfn.MAP($P$2:$P$7109,_xlfn.LAMBDA(_xlpm.x,_xlpm.x=$P6495))))</f>
        <v>3.9761431411530811E-4</v>
      </c>
      <c r="T6495" s="14">
        <f>$H6495/S6495</f>
        <v>0.25000000000000006</v>
      </c>
      <c r="U6495" s="14">
        <f>_xlfn.LET(_xlpm.freq,F6495,_xlpm.size,M6495+1,_xlpm.F,V6495,LOG(1+_xlpm.freq)*LOG(1+_xlpm.size)*_xlpm.F)</f>
        <v>0.17235337108734394</v>
      </c>
      <c r="V6495" s="14">
        <f>_xlfn.LET(_xlpm.a,T6495,_xlpm.b,R6495,2*_xlpm.a*_xlpm.b/(_xlpm.a+_xlpm.b))</f>
        <v>0.40000000000000008</v>
      </c>
      <c r="W6495" s="14">
        <f>_xlfn.LET(_xlpm.p,R6495,_xlpm.q,T6495,LOG(_xlpm.p/_xlpm.q))</f>
        <v>0.60205999132796229</v>
      </c>
      <c r="X6495" s="2"/>
    </row>
    <row r="6496" spans="1:24">
      <c r="A6496" s="1" t="str">
        <f>_xlfn.LET(_xlpm.sep," : ",CONCATENATE(O6496,_xlpm.sep,P6496))</f>
        <v>~nstear~ : [nstɛ]</v>
      </c>
      <c r="B6496" s="1">
        <f>_xlfn.LET(_xlpm.d,$G6496,_xlpm.k,_xlfn.CONCAT(LEFT(TRIM(B$1),1),"*"),COUNTIF(_xlpm.d,_xlpm.k))</f>
        <v>0</v>
      </c>
      <c r="C6496" s="1">
        <f>_xlfn.LET(_xlpm.d,$G6496,_xlpm.k,_xlfn.CONCAT(LEFT(TRIM(C$1),1),"*"),COUNTIF(_xlpm.d,_xlpm.k))</f>
        <v>0</v>
      </c>
      <c r="D6496" s="1">
        <f>_xlfn.LET(_xlpm.d,$G6496,_xlpm.k,_xlfn.CONCAT(LEFT(TRIM(D$1),1),"*"),COUNTIF(_xlpm.d,_xlpm.k))</f>
        <v>1</v>
      </c>
      <c r="E6496" s="1">
        <f>LOG(F6496+1,10)</f>
        <v>0.47712125471966244</v>
      </c>
      <c r="F6496" s="7">
        <v>2</v>
      </c>
      <c r="G6496" s="9" t="s">
        <v>3079</v>
      </c>
      <c r="H6496" s="4">
        <f>F6496/freq.sum.r6e</f>
        <v>9.9403578528827041E-5</v>
      </c>
      <c r="I6496" s="1" t="str">
        <f>_xlfn.LET(_xlpm.sep,":",_xlpm.w,$G6496,LEFT(_xlpm.w,FIND(_xlpm.sep,_xlpm.w)-1))</f>
        <v>nstɛ</v>
      </c>
      <c r="J6496" s="1" t="str">
        <f>_xlfn.LET(_xlpm.sep,":",_xlpm.w,$G6496,RIGHT(_xlpm.w,LEN(_xlpm.w)-FIND(_xlpm.sep,_xlpm.w)))</f>
        <v>nstear</v>
      </c>
      <c r="K6496" s="10">
        <f>_xlfn.LET(_xlpm.w,I6496,LEN(_xlpm.w))</f>
        <v>4</v>
      </c>
      <c r="L6496" s="10">
        <f>_xlfn.LET(_xlpm.w,J6496,LEN(_xlpm.w))</f>
        <v>6</v>
      </c>
      <c r="M6496" s="10">
        <f>_xlfn.LET(_xlpm.a,K6496,_xlpm.b,L6496,MAX(_xlpm.a,_xlpm.b))</f>
        <v>6</v>
      </c>
      <c r="N6496" s="10">
        <f>_xlfn.LET(_xlpm.d,(K6496,L6496),MAX(_xlpm.d)-MIN(_xlpm.d))</f>
        <v>2</v>
      </c>
      <c r="O6496" s="1" t="str">
        <f>_xlfn.LET(_xlpm.sep,":",_xlpm.w,$G6496,_xlfn.CONCAT("~",RIGHT(_xlpm.w,LEN(_xlpm.w)-FIND(_xlpm.sep,_xlpm.w)),"~"))</f>
        <v>~nstear~</v>
      </c>
      <c r="P6496" s="1" t="str">
        <f>_xlfn.LET(_xlpm.sep,":",_xlpm.w,$G6496,_xlfn.CONCAT("[",LEFT(_xlpm.w,FIND(_xlpm.sep,_xlpm.w)-1),"]"))</f>
        <v>[nstɛ]</v>
      </c>
      <c r="Q6496" s="14" cm="1">
        <f t="array" ref="Q6496">SUM(_xlfn._xlws.FILTER($H$2:$H$7117,_xlfn.MAP($O$2:$O$7117,_xlfn.LAMBDA(_xlpm.x,_xlpm.x=$O6496))))</f>
        <v>9.9403578528827041E-5</v>
      </c>
      <c r="R6496" s="14">
        <f>$H6496/Q6496</f>
        <v>1</v>
      </c>
      <c r="S6496" s="14" cm="1">
        <f t="array" ref="S6496">SUM(_xlfn._xlws.FILTER($H$2:$H$7117,_xlfn.MAP($P$2:$P$7117,_xlfn.LAMBDA(_xlpm.x,_xlpm.x=$P6496))))</f>
        <v>3.9761431411530811E-4</v>
      </c>
      <c r="T6496" s="14">
        <f>$H6496/S6496</f>
        <v>0.25000000000000006</v>
      </c>
      <c r="U6496" s="14">
        <f>_xlfn.LET(_xlpm.freq,F6496,_xlpm.size,M6496+1,_xlpm.F,V6496,LOG(1+_xlpm.freq)*LOG(1+_xlpm.size)*_xlpm.F)</f>
        <v>0.17235337108734394</v>
      </c>
      <c r="V6496" s="14">
        <f>_xlfn.LET(_xlpm.a,T6496,_xlpm.b,R6496,2*_xlpm.a*_xlpm.b/(_xlpm.a+_xlpm.b))</f>
        <v>0.40000000000000008</v>
      </c>
      <c r="W6496" s="14">
        <f>_xlfn.LET(_xlpm.p,R6496,_xlpm.q,T6496,LOG(_xlpm.p/_xlpm.q))</f>
        <v>0.60205999132796229</v>
      </c>
      <c r="X6496" s="2"/>
    </row>
    <row r="6497" spans="1:24">
      <c r="A6497" s="1" t="str">
        <f>_xlfn.LET(_xlpm.sep," : ",CONCATENATE(O6497,_xlpm.sep,P6497))</f>
        <v>~sprear~ : [spɹɛ]</v>
      </c>
      <c r="B6497" s="1">
        <f>_xlfn.LET(_xlpm.d,$G6497,_xlpm.k,_xlfn.CONCAT(LEFT(TRIM(B$1),1),"*"),COUNTIF(_xlpm.d,_xlpm.k))</f>
        <v>0</v>
      </c>
      <c r="C6497" s="1">
        <f>_xlfn.LET(_xlpm.d,$G6497,_xlpm.k,_xlfn.CONCAT(LEFT(TRIM(C$1),1),"*"),COUNTIF(_xlpm.d,_xlpm.k))</f>
        <v>0</v>
      </c>
      <c r="D6497" s="1">
        <f>_xlfn.LET(_xlpm.d,$G6497,_xlpm.k,_xlfn.CONCAT(LEFT(TRIM(D$1),1),"*"),COUNTIF(_xlpm.d,_xlpm.k))</f>
        <v>0</v>
      </c>
      <c r="E6497" s="1">
        <f>LOG(F6497+1,10)</f>
        <v>0.47712125471966244</v>
      </c>
      <c r="F6497" s="7">
        <v>2</v>
      </c>
      <c r="G6497" s="9" t="s">
        <v>4233</v>
      </c>
      <c r="H6497" s="4">
        <f>F6497/freq.sum.r6e</f>
        <v>9.9403578528827041E-5</v>
      </c>
      <c r="I6497" s="1" t="str">
        <f>_xlfn.LET(_xlpm.sep,":",_xlpm.w,$G6497,LEFT(_xlpm.w,FIND(_xlpm.sep,_xlpm.w)-1))</f>
        <v>spɹɛ</v>
      </c>
      <c r="J6497" s="1" t="str">
        <f>_xlfn.LET(_xlpm.sep,":",_xlpm.w,$G6497,RIGHT(_xlpm.w,LEN(_xlpm.w)-FIND(_xlpm.sep,_xlpm.w)))</f>
        <v>sprear</v>
      </c>
      <c r="K6497" s="10">
        <f>_xlfn.LET(_xlpm.w,I6497,LEN(_xlpm.w))</f>
        <v>4</v>
      </c>
      <c r="L6497" s="10">
        <f>_xlfn.LET(_xlpm.w,J6497,LEN(_xlpm.w))</f>
        <v>6</v>
      </c>
      <c r="M6497" s="10">
        <f>_xlfn.LET(_xlpm.a,K6497,_xlpm.b,L6497,MAX(_xlpm.a,_xlpm.b))</f>
        <v>6</v>
      </c>
      <c r="N6497" s="10">
        <f>_xlfn.LET(_xlpm.d,(K6497,L6497),MAX(_xlpm.d)-MIN(_xlpm.d))</f>
        <v>2</v>
      </c>
      <c r="O6497" s="1" t="str">
        <f>_xlfn.LET(_xlpm.sep,":",_xlpm.w,$G6497,_xlfn.CONCAT("~",RIGHT(_xlpm.w,LEN(_xlpm.w)-FIND(_xlpm.sep,_xlpm.w)),"~"))</f>
        <v>~sprear~</v>
      </c>
      <c r="P6497" s="1" t="str">
        <f>_xlfn.LET(_xlpm.sep,":",_xlpm.w,$G6497,_xlfn.CONCAT("[",LEFT(_xlpm.w,FIND(_xlpm.sep,_xlpm.w)-1),"]"))</f>
        <v>[spɹɛ]</v>
      </c>
      <c r="Q6497" s="14" cm="1">
        <f t="array" ref="Q6497">SUM(_xlfn._xlws.FILTER($H$2:$H$7117,_xlfn.MAP($O$2:$O$7117,_xlfn.LAMBDA(_xlpm.x,_xlpm.x=$O6497))))</f>
        <v>9.9403578528827041E-5</v>
      </c>
      <c r="R6497" s="14">
        <f>$H6497/Q6497</f>
        <v>1</v>
      </c>
      <c r="S6497" s="14" cm="1">
        <f t="array" ref="S6497">SUM(_xlfn._xlws.FILTER($H$2:$H$7117,_xlfn.MAP($P$2:$P$7117,_xlfn.LAMBDA(_xlpm.x,_xlpm.x=$P6497))))</f>
        <v>3.9761431411530811E-4</v>
      </c>
      <c r="T6497" s="14">
        <f>$H6497/S6497</f>
        <v>0.25000000000000006</v>
      </c>
      <c r="U6497" s="14">
        <f>_xlfn.LET(_xlpm.freq,F6497,_xlpm.size,M6497+1,_xlpm.F,V6497,LOG(1+_xlpm.freq)*LOG(1+_xlpm.size)*_xlpm.F)</f>
        <v>0.17235337108734394</v>
      </c>
      <c r="V6497" s="14">
        <f>_xlfn.LET(_xlpm.a,T6497,_xlpm.b,R6497,2*_xlpm.a*_xlpm.b/(_xlpm.a+_xlpm.b))</f>
        <v>0.40000000000000008</v>
      </c>
      <c r="W6497" s="14">
        <f>_xlfn.LET(_xlpm.p,R6497,_xlpm.q,T6497,LOG(_xlpm.p/_xlpm.q))</f>
        <v>0.60205999132796229</v>
      </c>
      <c r="X6497" s="2"/>
    </row>
    <row r="6498" spans="1:24">
      <c r="A6498" s="1" t="str">
        <f>_xlfn.LET(_xlpm.sep," : ",CONCATENATE(O6498,_xlpm.sep,P6498))</f>
        <v>~threar~ : [θɹɛ]</v>
      </c>
      <c r="B6498" s="1">
        <f>_xlfn.LET(_xlpm.d,$G6498,_xlpm.k,_xlfn.CONCAT(LEFT(TRIM(B$1),1),"*"),COUNTIF(_xlpm.d,_xlpm.k))</f>
        <v>0</v>
      </c>
      <c r="C6498" s="1">
        <f>_xlfn.LET(_xlpm.d,$G6498,_xlpm.k,_xlfn.CONCAT(LEFT(TRIM(C$1),1),"*"),COUNTIF(_xlpm.d,_xlpm.k))</f>
        <v>0</v>
      </c>
      <c r="D6498" s="1">
        <f>_xlfn.LET(_xlpm.d,$G6498,_xlpm.k,_xlfn.CONCAT(LEFT(TRIM(D$1),1),"*"),COUNTIF(_xlpm.d,_xlpm.k))</f>
        <v>0</v>
      </c>
      <c r="E6498" s="1">
        <f>LOG(F6498+1,10)</f>
        <v>0.47712125471966244</v>
      </c>
      <c r="F6498" s="7">
        <v>2</v>
      </c>
      <c r="G6498" s="9" t="s">
        <v>7106</v>
      </c>
      <c r="H6498" s="4">
        <f>F6498/freq.sum.r6e</f>
        <v>9.9403578528827041E-5</v>
      </c>
      <c r="I6498" s="1" t="str">
        <f>_xlfn.LET(_xlpm.sep,":",_xlpm.w,$G6498,LEFT(_xlpm.w,FIND(_xlpm.sep,_xlpm.w)-1))</f>
        <v>θɹɛ</v>
      </c>
      <c r="J6498" s="1" t="str">
        <f>_xlfn.LET(_xlpm.sep,":",_xlpm.w,$G6498,RIGHT(_xlpm.w,LEN(_xlpm.w)-FIND(_xlpm.sep,_xlpm.w)))</f>
        <v>threar</v>
      </c>
      <c r="K6498" s="10">
        <f>_xlfn.LET(_xlpm.w,I6498,LEN(_xlpm.w))</f>
        <v>3</v>
      </c>
      <c r="L6498" s="10">
        <f>_xlfn.LET(_xlpm.w,J6498,LEN(_xlpm.w))</f>
        <v>6</v>
      </c>
      <c r="M6498" s="10">
        <f>_xlfn.LET(_xlpm.a,K6498,_xlpm.b,L6498,MAX(_xlpm.a,_xlpm.b))</f>
        <v>6</v>
      </c>
      <c r="N6498" s="10">
        <f>_xlfn.LET(_xlpm.d,(K6498,L6498),MAX(_xlpm.d)-MIN(_xlpm.d))</f>
        <v>3</v>
      </c>
      <c r="O6498" s="1" t="str">
        <f>_xlfn.LET(_xlpm.sep,":",_xlpm.w,$G6498,_xlfn.CONCAT("~",RIGHT(_xlpm.w,LEN(_xlpm.w)-FIND(_xlpm.sep,_xlpm.w)),"~"))</f>
        <v>~threar~</v>
      </c>
      <c r="P6498" s="1" t="str">
        <f>_xlfn.LET(_xlpm.sep,":",_xlpm.w,$G6498,_xlfn.CONCAT("[",LEFT(_xlpm.w,FIND(_xlpm.sep,_xlpm.w)-1),"]"))</f>
        <v>[θɹɛ]</v>
      </c>
      <c r="Q6498" s="14" cm="1">
        <f t="array" ref="Q6498">SUM(_xlfn._xlws.FILTER($H$2:$H$7117,_xlfn.MAP($O$2:$O$7117,_xlfn.LAMBDA(_xlpm.x,_xlpm.x=$O6498))))</f>
        <v>9.9403578528827041E-5</v>
      </c>
      <c r="R6498" s="14">
        <f>$H6498/Q6498</f>
        <v>1</v>
      </c>
      <c r="S6498" s="14" cm="1">
        <f t="array" ref="S6498">SUM(_xlfn._xlws.FILTER($H$2:$H$7117,_xlfn.MAP($P$2:$P$7117,_xlfn.LAMBDA(_xlpm.x,_xlpm.x=$P6498))))</f>
        <v>3.9761431411530811E-4</v>
      </c>
      <c r="T6498" s="14">
        <f>$H6498/S6498</f>
        <v>0.25000000000000006</v>
      </c>
      <c r="U6498" s="14">
        <f>_xlfn.LET(_xlpm.freq,F6498,_xlpm.size,M6498+1,_xlpm.F,V6498,LOG(1+_xlpm.freq)*LOG(1+_xlpm.size)*_xlpm.F)</f>
        <v>0.17235337108734394</v>
      </c>
      <c r="V6498" s="14">
        <f>_xlfn.LET(_xlpm.a,T6498,_xlpm.b,R6498,2*_xlpm.a*_xlpm.b/(_xlpm.a+_xlpm.b))</f>
        <v>0.40000000000000008</v>
      </c>
      <c r="W6498" s="14">
        <f>_xlfn.LET(_xlpm.p,R6498,_xlpm.q,T6498,LOG(_xlpm.p/_xlpm.q))</f>
        <v>0.60205999132796229</v>
      </c>
      <c r="X6498" s="2"/>
    </row>
    <row r="6499" spans="1:24">
      <c r="A6499" s="1" t="str">
        <f>_xlfn.LET(_xlpm.sep," : ",CONCATENATE(O6499,_xlpm.sep,P6499))</f>
        <v>~nstruw~ : [nstɹʊ]</v>
      </c>
      <c r="B6499" s="1">
        <f>_xlfn.LET(_xlpm.d,$G6499,_xlpm.k,_xlfn.CONCAT(LEFT(TRIM(B$1),1),"*"),COUNTIF(_xlpm.d,_xlpm.k))</f>
        <v>0</v>
      </c>
      <c r="C6499" s="1">
        <f>_xlfn.LET(_xlpm.d,$G6499,_xlpm.k,_xlfn.CONCAT(LEFT(TRIM(C$1),1),"*"),COUNTIF(_xlpm.d,_xlpm.k))</f>
        <v>0</v>
      </c>
      <c r="D6499" s="1">
        <f>_xlfn.LET(_xlpm.d,$G6499,_xlpm.k,_xlfn.CONCAT(LEFT(TRIM(D$1),1),"*"),COUNTIF(_xlpm.d,_xlpm.k))</f>
        <v>1</v>
      </c>
      <c r="E6499" s="1">
        <f>LOG(F6499+1,10)</f>
        <v>0.69897000433601875</v>
      </c>
      <c r="F6499" s="7">
        <v>4</v>
      </c>
      <c r="G6499" s="9" t="s">
        <v>3085</v>
      </c>
      <c r="H6499" s="4">
        <f>F6499/freq.sum.r6e</f>
        <v>1.9880715705765408E-4</v>
      </c>
      <c r="I6499" s="1" t="str">
        <f>_xlfn.LET(_xlpm.sep,":",_xlpm.w,$G6499,LEFT(_xlpm.w,FIND(_xlpm.sep,_xlpm.w)-1))</f>
        <v>nstɹʊ</v>
      </c>
      <c r="J6499" s="1" t="str">
        <f>_xlfn.LET(_xlpm.sep,":",_xlpm.w,$G6499,RIGHT(_xlpm.w,LEN(_xlpm.w)-FIND(_xlpm.sep,_xlpm.w)))</f>
        <v>nstruw</v>
      </c>
      <c r="K6499" s="10">
        <f>_xlfn.LET(_xlpm.w,I6499,LEN(_xlpm.w))</f>
        <v>5</v>
      </c>
      <c r="L6499" s="10">
        <f>_xlfn.LET(_xlpm.w,J6499,LEN(_xlpm.w))</f>
        <v>6</v>
      </c>
      <c r="M6499" s="10">
        <f>_xlfn.LET(_xlpm.a,K6499,_xlpm.b,L6499,MAX(_xlpm.a,_xlpm.b))</f>
        <v>6</v>
      </c>
      <c r="N6499" s="10">
        <f>_xlfn.LET(_xlpm.d,(K6499,L6499),MAX(_xlpm.d)-MIN(_xlpm.d))</f>
        <v>1</v>
      </c>
      <c r="O6499" s="1" t="str">
        <f>_xlfn.LET(_xlpm.sep,":",_xlpm.w,$G6499,_xlfn.CONCAT("~",RIGHT(_xlpm.w,LEN(_xlpm.w)-FIND(_xlpm.sep,_xlpm.w)),"~"))</f>
        <v>~nstruw~</v>
      </c>
      <c r="P6499" s="1" t="str">
        <f>_xlfn.LET(_xlpm.sep,":",_xlpm.w,$G6499,_xlfn.CONCAT("[",LEFT(_xlpm.w,FIND(_xlpm.sep,_xlpm.w)-1),"]"))</f>
        <v>[nstɹʊ]</v>
      </c>
      <c r="Q6499" s="14" cm="1">
        <f t="array" ref="Q6499">SUM(_xlfn._xlws.FILTER($H$2:$H$7117,_xlfn.MAP($O$2:$O$7117,_xlfn.LAMBDA(_xlpm.x,_xlpm.x=$O6499))))</f>
        <v>1.9880715705765408E-4</v>
      </c>
      <c r="R6499" s="14">
        <f>$H6499/Q6499</f>
        <v>1</v>
      </c>
      <c r="S6499" s="14" cm="1">
        <f t="array" ref="S6499">SUM(_xlfn._xlws.FILTER($H$2:$H$7117,_xlfn.MAP($P$2:$P$7117,_xlfn.LAMBDA(_xlpm.x,_xlpm.x=$P6499))))</f>
        <v>8.4493041749503001E-4</v>
      </c>
      <c r="T6499" s="14">
        <f>$H6499/S6499</f>
        <v>0.23529411764705879</v>
      </c>
      <c r="U6499" s="14">
        <f>_xlfn.LET(_xlpm.freq,F6499,_xlpm.size,M6499+1,_xlpm.F,V6499,LOG(1+_xlpm.freq)*LOG(1+_xlpm.size)*_xlpm.F)</f>
        <v>0.24046964271374241</v>
      </c>
      <c r="V6499" s="14">
        <f>_xlfn.LET(_xlpm.a,T6499,_xlpm.b,R6499,2*_xlpm.a*_xlpm.b/(_xlpm.a+_xlpm.b))</f>
        <v>0.38095238095238088</v>
      </c>
      <c r="W6499" s="14">
        <f>_xlfn.LET(_xlpm.p,R6499,_xlpm.q,T6499,LOG(_xlpm.p/_xlpm.q))</f>
        <v>0.6283889300503116</v>
      </c>
      <c r="X6499" s="2"/>
    </row>
    <row r="6500" spans="1:24">
      <c r="A6500" s="1" t="str">
        <f>_xlfn.LET(_xlpm.sep," : ",CONCATENATE(O6500,_xlpm.sep,P6500))</f>
        <v>~llowgh~ : [laʊ]</v>
      </c>
      <c r="B6500" s="1">
        <f>_xlfn.LET(_xlpm.d,$G6500,_xlpm.k,_xlfn.CONCAT(LEFT(TRIM(B$1),1),"*"),COUNTIF(_xlpm.d,_xlpm.k))</f>
        <v>0</v>
      </c>
      <c r="C6500" s="1">
        <f>_xlfn.LET(_xlpm.d,$G6500,_xlpm.k,_xlfn.CONCAT(LEFT(TRIM(C$1),1),"*"),COUNTIF(_xlpm.d,_xlpm.k))</f>
        <v>0</v>
      </c>
      <c r="D6500" s="1">
        <f>_xlfn.LET(_xlpm.d,$G6500,_xlpm.k,_xlfn.CONCAT(LEFT(TRIM(D$1),1),"*"),COUNTIF(_xlpm.d,_xlpm.k))</f>
        <v>0</v>
      </c>
      <c r="E6500" s="1">
        <f>LOG(F6500+1,10)</f>
        <v>0.30102999566398114</v>
      </c>
      <c r="F6500" s="7">
        <v>1</v>
      </c>
      <c r="G6500" s="9" t="s">
        <v>2014</v>
      </c>
      <c r="H6500" s="4">
        <f>F6500/freq.sum.r6e</f>
        <v>4.9701789264413521E-5</v>
      </c>
      <c r="I6500" s="1" t="str">
        <f>_xlfn.LET(_xlpm.sep,":",_xlpm.w,$G6500,LEFT(_xlpm.w,FIND(_xlpm.sep,_xlpm.w)-1))</f>
        <v>laʊ</v>
      </c>
      <c r="J6500" s="1" t="str">
        <f>_xlfn.LET(_xlpm.sep,":",_xlpm.w,$G6500,RIGHT(_xlpm.w,LEN(_xlpm.w)-FIND(_xlpm.sep,_xlpm.w)))</f>
        <v>llowgh</v>
      </c>
      <c r="K6500" s="10">
        <f>_xlfn.LET(_xlpm.w,I6500,LEN(_xlpm.w))</f>
        <v>3</v>
      </c>
      <c r="L6500" s="10">
        <f>_xlfn.LET(_xlpm.w,J6500,LEN(_xlpm.w))</f>
        <v>6</v>
      </c>
      <c r="M6500" s="10">
        <f>_xlfn.LET(_xlpm.a,K6500,_xlpm.b,L6500,MAX(_xlpm.a,_xlpm.b))</f>
        <v>6</v>
      </c>
      <c r="N6500" s="10">
        <f>_xlfn.LET(_xlpm.d,(K6500,L6500),MAX(_xlpm.d)-MIN(_xlpm.d))</f>
        <v>3</v>
      </c>
      <c r="O6500" s="1" t="str">
        <f>_xlfn.LET(_xlpm.sep,":",_xlpm.w,$G6500,_xlfn.CONCAT("~",RIGHT(_xlpm.w,LEN(_xlpm.w)-FIND(_xlpm.sep,_xlpm.w)),"~"))</f>
        <v>~llowgh~</v>
      </c>
      <c r="P6500" s="1" t="str">
        <f>_xlfn.LET(_xlpm.sep,":",_xlpm.w,$G6500,_xlfn.CONCAT("[",LEFT(_xlpm.w,FIND(_xlpm.sep,_xlpm.w)-1),"]"))</f>
        <v>[laʊ]</v>
      </c>
      <c r="Q6500" s="14" cm="1">
        <f t="array" ref="Q6500">SUM(_xlfn._xlws.FILTER($H$2:$H$7117,_xlfn.MAP($O$2:$O$7117,_xlfn.LAMBDA(_xlpm.x,_xlpm.x=$O6500))))</f>
        <v>9.9403578528827041E-5</v>
      </c>
      <c r="R6500" s="14">
        <f>$H6500/Q6500</f>
        <v>0.5</v>
      </c>
      <c r="S6500" s="14" cm="1">
        <f t="array" ref="S6500">SUM(_xlfn._xlws.FILTER($H$2:$H$7117,_xlfn.MAP($P$2:$P$7117,_xlfn.LAMBDA(_xlpm.x,_xlpm.x=$P6500))))</f>
        <v>4.4731610337972168E-4</v>
      </c>
      <c r="T6500" s="14">
        <f>$H6500/S6500</f>
        <v>0.11111111111111112</v>
      </c>
      <c r="U6500" s="14">
        <f>_xlfn.LET(_xlpm.freq,F6500,_xlpm.size,M6500+1,_xlpm.F,V6500,LOG(1+_xlpm.freq)*LOG(1+_xlpm.size)*_xlpm.F)</f>
        <v>4.9428577248794472E-2</v>
      </c>
      <c r="V6500" s="14">
        <f>_xlfn.LET(_xlpm.a,T6500,_xlpm.b,R6500,2*_xlpm.a*_xlpm.b/(_xlpm.a+_xlpm.b))</f>
        <v>0.18181818181818182</v>
      </c>
      <c r="W6500" s="14">
        <f>_xlfn.LET(_xlpm.p,R6500,_xlpm.q,T6500,LOG(_xlpm.p/_xlpm.q))</f>
        <v>0.65321251377534373</v>
      </c>
      <c r="X6500" s="2"/>
    </row>
    <row r="6501" spans="1:24">
      <c r="A6501" s="1" t="str">
        <f>_xlfn.LET(_xlpm.sep," : ",CONCATENATE(O6501,_xlpm.sep,P6501))</f>
        <v>~rrowgh~ : [ɹəʊ]</v>
      </c>
      <c r="B6501" s="1">
        <f>_xlfn.LET(_xlpm.d,$G6501,_xlpm.k,_xlfn.CONCAT(LEFT(TRIM(B$1),1),"*"),COUNTIF(_xlpm.d,_xlpm.k))</f>
        <v>1</v>
      </c>
      <c r="C6501" s="1">
        <f>_xlfn.LET(_xlpm.d,$G6501,_xlpm.k,_xlfn.CONCAT(LEFT(TRIM(C$1),1),"*"),COUNTIF(_xlpm.d,_xlpm.k))</f>
        <v>0</v>
      </c>
      <c r="D6501" s="1">
        <f>_xlfn.LET(_xlpm.d,$G6501,_xlpm.k,_xlfn.CONCAT(LEFT(TRIM(D$1),1),"*"),COUNTIF(_xlpm.d,_xlpm.k))</f>
        <v>0</v>
      </c>
      <c r="E6501" s="1">
        <f>LOG(F6501+1,10)</f>
        <v>0.30102999566398114</v>
      </c>
      <c r="F6501" s="7">
        <v>1</v>
      </c>
      <c r="G6501" s="9" t="s">
        <v>7087</v>
      </c>
      <c r="H6501" s="4">
        <f>F6501/freq.sum.r6e</f>
        <v>4.9701789264413521E-5</v>
      </c>
      <c r="I6501" s="1" t="str">
        <f>_xlfn.LET(_xlpm.sep,":",_xlpm.w,$G6501,LEFT(_xlpm.w,FIND(_xlpm.sep,_xlpm.w)-1))</f>
        <v>ɹəʊ</v>
      </c>
      <c r="J6501" s="1" t="str">
        <f>_xlfn.LET(_xlpm.sep,":",_xlpm.w,$G6501,RIGHT(_xlpm.w,LEN(_xlpm.w)-FIND(_xlpm.sep,_xlpm.w)))</f>
        <v>rrowgh</v>
      </c>
      <c r="K6501" s="10">
        <f>_xlfn.LET(_xlpm.w,I6501,LEN(_xlpm.w))</f>
        <v>3</v>
      </c>
      <c r="L6501" s="10">
        <f>_xlfn.LET(_xlpm.w,J6501,LEN(_xlpm.w))</f>
        <v>6</v>
      </c>
      <c r="M6501" s="10">
        <f>_xlfn.LET(_xlpm.a,K6501,_xlpm.b,L6501,MAX(_xlpm.a,_xlpm.b))</f>
        <v>6</v>
      </c>
      <c r="N6501" s="10">
        <f>_xlfn.LET(_xlpm.d,(K6501,L6501),MAX(_xlpm.d)-MIN(_xlpm.d))</f>
        <v>3</v>
      </c>
      <c r="O6501" s="1" t="str">
        <f>_xlfn.LET(_xlpm.sep,":",_xlpm.w,$G6501,_xlfn.CONCAT("~",RIGHT(_xlpm.w,LEN(_xlpm.w)-FIND(_xlpm.sep,_xlpm.w)),"~"))</f>
        <v>~rrowgh~</v>
      </c>
      <c r="P6501" s="1" t="str">
        <f>_xlfn.LET(_xlpm.sep,":",_xlpm.w,$G6501,_xlfn.CONCAT("[",LEFT(_xlpm.w,FIND(_xlpm.sep,_xlpm.w)-1),"]"))</f>
        <v>[ɹəʊ]</v>
      </c>
      <c r="Q6501" s="14" cm="1">
        <f t="array" ref="Q6501">SUM(_xlfn._xlws.FILTER($H$2:$H$7117,_xlfn.MAP($O$2:$O$7117,_xlfn.LAMBDA(_xlpm.x,_xlpm.x=$O6501))))</f>
        <v>9.9403578528827041E-5</v>
      </c>
      <c r="R6501" s="14">
        <f>$H6501/Q6501</f>
        <v>0.5</v>
      </c>
      <c r="S6501" s="14" cm="1">
        <f t="array" ref="S6501">SUM(_xlfn._xlws.FILTER($H$2:$H$7117,_xlfn.MAP($P$2:$P$7117,_xlfn.LAMBDA(_xlpm.x,_xlpm.x=$P6501))))</f>
        <v>4.4731610337972168E-4</v>
      </c>
      <c r="T6501" s="14">
        <f>$H6501/S6501</f>
        <v>0.11111111111111112</v>
      </c>
      <c r="U6501" s="14">
        <f>_xlfn.LET(_xlpm.freq,F6501,_xlpm.size,M6501+1,_xlpm.F,V6501,LOG(1+_xlpm.freq)*LOG(1+_xlpm.size)*_xlpm.F)</f>
        <v>4.9428577248794472E-2</v>
      </c>
      <c r="V6501" s="14">
        <f>_xlfn.LET(_xlpm.a,T6501,_xlpm.b,R6501,2*_xlpm.a*_xlpm.b/(_xlpm.a+_xlpm.b))</f>
        <v>0.18181818181818182</v>
      </c>
      <c r="W6501" s="14">
        <f>_xlfn.LET(_xlpm.p,R6501,_xlpm.q,T6501,LOG(_xlpm.p/_xlpm.q))</f>
        <v>0.65321251377534373</v>
      </c>
      <c r="X6501" s="2"/>
    </row>
    <row r="6502" spans="1:24">
      <c r="A6502" s="1" t="str">
        <f>_xlfn.LET(_xlpm.sep," : ",CONCATENATE(O6502,_xlpm.sep,P6502))</f>
        <v>~brawgh~ : [bɹɔ]</v>
      </c>
      <c r="B6502" s="1">
        <f>_xlfn.LET(_xlpm.d,$G6502,_xlpm.k,_xlfn.CONCAT(LEFT(TRIM(B$1),1),"*"),COUNTIF(_xlpm.d,_xlpm.k))</f>
        <v>0</v>
      </c>
      <c r="C6502" s="1">
        <f>_xlfn.LET(_xlpm.d,$G6502,_xlpm.k,_xlfn.CONCAT(LEFT(TRIM(C$1),1),"*"),COUNTIF(_xlpm.d,_xlpm.k))</f>
        <v>0</v>
      </c>
      <c r="D6502" s="1">
        <f>_xlfn.LET(_xlpm.d,$G6502,_xlpm.k,_xlfn.CONCAT(LEFT(TRIM(D$1),1),"*"),COUNTIF(_xlpm.d,_xlpm.k))</f>
        <v>0</v>
      </c>
      <c r="E6502" s="1">
        <f>LOG(F6502+1,10)</f>
        <v>0.47712125471966244</v>
      </c>
      <c r="F6502" s="7">
        <v>2</v>
      </c>
      <c r="G6502" s="9" t="s">
        <v>396</v>
      </c>
      <c r="H6502" s="4">
        <f>F6502/freq.sum.r6e</f>
        <v>9.9403578528827041E-5</v>
      </c>
      <c r="I6502" s="1" t="str">
        <f>_xlfn.LET(_xlpm.sep,":",_xlpm.w,$G6502,LEFT(_xlpm.w,FIND(_xlpm.sep,_xlpm.w)-1))</f>
        <v>bɹɔ</v>
      </c>
      <c r="J6502" s="1" t="str">
        <f>_xlfn.LET(_xlpm.sep,":",_xlpm.w,$G6502,RIGHT(_xlpm.w,LEN(_xlpm.w)-FIND(_xlpm.sep,_xlpm.w)))</f>
        <v>brawgh</v>
      </c>
      <c r="K6502" s="10">
        <f>_xlfn.LET(_xlpm.w,I6502,LEN(_xlpm.w))</f>
        <v>3</v>
      </c>
      <c r="L6502" s="10">
        <f>_xlfn.LET(_xlpm.w,J6502,LEN(_xlpm.w))</f>
        <v>6</v>
      </c>
      <c r="M6502" s="10">
        <f>_xlfn.LET(_xlpm.a,K6502,_xlpm.b,L6502,MAX(_xlpm.a,_xlpm.b))</f>
        <v>6</v>
      </c>
      <c r="N6502" s="10">
        <f>_xlfn.LET(_xlpm.d,(K6502,L6502),MAX(_xlpm.d)-MIN(_xlpm.d))</f>
        <v>3</v>
      </c>
      <c r="O6502" s="1" t="str">
        <f>_xlfn.LET(_xlpm.sep,":",_xlpm.w,$G6502,_xlfn.CONCAT("~",RIGHT(_xlpm.w,LEN(_xlpm.w)-FIND(_xlpm.sep,_xlpm.w)),"~"))</f>
        <v>~brawgh~</v>
      </c>
      <c r="P6502" s="1" t="str">
        <f>_xlfn.LET(_xlpm.sep,":",_xlpm.w,$G6502,_xlfn.CONCAT("[",LEFT(_xlpm.w,FIND(_xlpm.sep,_xlpm.w)-1),"]"))</f>
        <v>[bɹɔ]</v>
      </c>
      <c r="Q6502" s="14" cm="1">
        <f t="array" ref="Q6502">SUM(_xlfn._xlws.FILTER($H$2:$H$7117,_xlfn.MAP($O$2:$O$7117,_xlfn.LAMBDA(_xlpm.x,_xlpm.x=$O6502))))</f>
        <v>9.9403578528827041E-5</v>
      </c>
      <c r="R6502" s="14">
        <f>$H6502/Q6502</f>
        <v>1</v>
      </c>
      <c r="S6502" s="14" cm="1">
        <f t="array" ref="S6502">SUM(_xlfn._xlws.FILTER($H$2:$H$7117,_xlfn.MAP($P$2:$P$7117,_xlfn.LAMBDA(_xlpm.x,_xlpm.x=$P6502))))</f>
        <v>4.4731610337972168E-4</v>
      </c>
      <c r="T6502" s="14">
        <f>$H6502/S6502</f>
        <v>0.22222222222222224</v>
      </c>
      <c r="U6502" s="14">
        <f>_xlfn.LET(_xlpm.freq,F6502,_xlpm.size,M6502+1,_xlpm.F,V6502,LOG(1+_xlpm.freq)*LOG(1+_xlpm.size)*_xlpm.F)</f>
        <v>0.15668488280667628</v>
      </c>
      <c r="V6502" s="14">
        <f>_xlfn.LET(_xlpm.a,T6502,_xlpm.b,R6502,2*_xlpm.a*_xlpm.b/(_xlpm.a+_xlpm.b))</f>
        <v>0.36363636363636365</v>
      </c>
      <c r="W6502" s="14">
        <f>_xlfn.LET(_xlpm.p,R6502,_xlpm.q,T6502,LOG(_xlpm.p/_xlpm.q))</f>
        <v>0.65321251377534373</v>
      </c>
      <c r="X6502" s="2"/>
    </row>
    <row r="6503" spans="1:24">
      <c r="A6503" s="1" t="str">
        <f>_xlfn.LET(_xlpm.sep," : ",CONCATENATE(O6503,_xlpm.sep,P6503))</f>
        <v>~broagh~ : [bɹɔ]</v>
      </c>
      <c r="B6503" s="1">
        <f>_xlfn.LET(_xlpm.d,$G6503,_xlpm.k,_xlfn.CONCAT(LEFT(TRIM(B$1),1),"*"),COUNTIF(_xlpm.d,_xlpm.k))</f>
        <v>0</v>
      </c>
      <c r="C6503" s="1">
        <f>_xlfn.LET(_xlpm.d,$G6503,_xlpm.k,_xlfn.CONCAT(LEFT(TRIM(C$1),1),"*"),COUNTIF(_xlpm.d,_xlpm.k))</f>
        <v>0</v>
      </c>
      <c r="D6503" s="1">
        <f>_xlfn.LET(_xlpm.d,$G6503,_xlpm.k,_xlfn.CONCAT(LEFT(TRIM(D$1),1),"*"),COUNTIF(_xlpm.d,_xlpm.k))</f>
        <v>0</v>
      </c>
      <c r="E6503" s="1">
        <f>LOG(F6503+1,10)</f>
        <v>0.47712125471966244</v>
      </c>
      <c r="F6503" s="7">
        <v>2</v>
      </c>
      <c r="G6503" s="9" t="s">
        <v>417</v>
      </c>
      <c r="H6503" s="4">
        <f>F6503/freq.sum.r6e</f>
        <v>9.9403578528827041E-5</v>
      </c>
      <c r="I6503" s="1" t="str">
        <f>_xlfn.LET(_xlpm.sep,":",_xlpm.w,$G6503,LEFT(_xlpm.w,FIND(_xlpm.sep,_xlpm.w)-1))</f>
        <v>bɹɔ</v>
      </c>
      <c r="J6503" s="1" t="str">
        <f>_xlfn.LET(_xlpm.sep,":",_xlpm.w,$G6503,RIGHT(_xlpm.w,LEN(_xlpm.w)-FIND(_xlpm.sep,_xlpm.w)))</f>
        <v>broagh</v>
      </c>
      <c r="K6503" s="10">
        <f>_xlfn.LET(_xlpm.w,I6503,LEN(_xlpm.w))</f>
        <v>3</v>
      </c>
      <c r="L6503" s="10">
        <f>_xlfn.LET(_xlpm.w,J6503,LEN(_xlpm.w))</f>
        <v>6</v>
      </c>
      <c r="M6503" s="10">
        <f>_xlfn.LET(_xlpm.a,K6503,_xlpm.b,L6503,MAX(_xlpm.a,_xlpm.b))</f>
        <v>6</v>
      </c>
      <c r="N6503" s="10">
        <f>_xlfn.LET(_xlpm.d,(K6503,L6503),MAX(_xlpm.d)-MIN(_xlpm.d))</f>
        <v>3</v>
      </c>
      <c r="O6503" s="1" t="str">
        <f>_xlfn.LET(_xlpm.sep,":",_xlpm.w,$G6503,_xlfn.CONCAT("~",RIGHT(_xlpm.w,LEN(_xlpm.w)-FIND(_xlpm.sep,_xlpm.w)),"~"))</f>
        <v>~broagh~</v>
      </c>
      <c r="P6503" s="1" t="str">
        <f>_xlfn.LET(_xlpm.sep,":",_xlpm.w,$G6503,_xlfn.CONCAT("[",LEFT(_xlpm.w,FIND(_xlpm.sep,_xlpm.w)-1),"]"))</f>
        <v>[bɹɔ]</v>
      </c>
      <c r="Q6503" s="14" cm="1">
        <f t="array" ref="Q6503">SUM(_xlfn._xlws.FILTER($H$2:$H$7117,_xlfn.MAP($O$2:$O$7117,_xlfn.LAMBDA(_xlpm.x,_xlpm.x=$O6503))))</f>
        <v>9.9403578528827041E-5</v>
      </c>
      <c r="R6503" s="14">
        <f>$H6503/Q6503</f>
        <v>1</v>
      </c>
      <c r="S6503" s="14" cm="1">
        <f t="array" ref="S6503">SUM(_xlfn._xlws.FILTER($H$2:$H$7117,_xlfn.MAP($P$2:$P$7117,_xlfn.LAMBDA(_xlpm.x,_xlpm.x=$P6503))))</f>
        <v>4.4731610337972168E-4</v>
      </c>
      <c r="T6503" s="14">
        <f>$H6503/S6503</f>
        <v>0.22222222222222224</v>
      </c>
      <c r="U6503" s="14">
        <f>_xlfn.LET(_xlpm.freq,F6503,_xlpm.size,M6503+1,_xlpm.F,V6503,LOG(1+_xlpm.freq)*LOG(1+_xlpm.size)*_xlpm.F)</f>
        <v>0.15668488280667628</v>
      </c>
      <c r="V6503" s="14">
        <f>_xlfn.LET(_xlpm.a,T6503,_xlpm.b,R6503,2*_xlpm.a*_xlpm.b/(_xlpm.a+_xlpm.b))</f>
        <v>0.36363636363636365</v>
      </c>
      <c r="W6503" s="14">
        <f>_xlfn.LET(_xlpm.p,R6503,_xlpm.q,T6503,LOG(_xlpm.p/_xlpm.q))</f>
        <v>0.65321251377534373</v>
      </c>
      <c r="X6503" s="2"/>
    </row>
    <row r="6504" spans="1:24">
      <c r="A6504" s="1" t="str">
        <f>_xlfn.LET(_xlpm.sep," : ",CONCATENATE(O6504,_xlpm.sep,P6504))</f>
        <v>~brough~ : [bɹɔ]</v>
      </c>
      <c r="B6504" s="1">
        <f>_xlfn.LET(_xlpm.d,$G6504,_xlpm.k,_xlfn.CONCAT(LEFT(TRIM(B$1),1),"*"),COUNTIF(_xlpm.d,_xlpm.k))</f>
        <v>0</v>
      </c>
      <c r="C6504" s="1">
        <f>_xlfn.LET(_xlpm.d,$G6504,_xlpm.k,_xlfn.CONCAT(LEFT(TRIM(C$1),1),"*"),COUNTIF(_xlpm.d,_xlpm.k))</f>
        <v>0</v>
      </c>
      <c r="D6504" s="1">
        <f>_xlfn.LET(_xlpm.d,$G6504,_xlpm.k,_xlfn.CONCAT(LEFT(TRIM(D$1),1),"*"),COUNTIF(_xlpm.d,_xlpm.k))</f>
        <v>0</v>
      </c>
      <c r="E6504" s="1">
        <f>LOG(F6504+1,10)</f>
        <v>0.47712125471966244</v>
      </c>
      <c r="F6504" s="7">
        <v>2</v>
      </c>
      <c r="G6504" s="9" t="s">
        <v>419</v>
      </c>
      <c r="H6504" s="4">
        <f>F6504/freq.sum.r6e</f>
        <v>9.9403578528827041E-5</v>
      </c>
      <c r="I6504" s="1" t="str">
        <f>_xlfn.LET(_xlpm.sep,":",_xlpm.w,$G6504,LEFT(_xlpm.w,FIND(_xlpm.sep,_xlpm.w)-1))</f>
        <v>bɹɔ</v>
      </c>
      <c r="J6504" s="1" t="str">
        <f>_xlfn.LET(_xlpm.sep,":",_xlpm.w,$G6504,RIGHT(_xlpm.w,LEN(_xlpm.w)-FIND(_xlpm.sep,_xlpm.w)))</f>
        <v>brough</v>
      </c>
      <c r="K6504" s="10">
        <f>_xlfn.LET(_xlpm.w,I6504,LEN(_xlpm.w))</f>
        <v>3</v>
      </c>
      <c r="L6504" s="10">
        <f>_xlfn.LET(_xlpm.w,J6504,LEN(_xlpm.w))</f>
        <v>6</v>
      </c>
      <c r="M6504" s="10">
        <f>_xlfn.LET(_xlpm.a,K6504,_xlpm.b,L6504,MAX(_xlpm.a,_xlpm.b))</f>
        <v>6</v>
      </c>
      <c r="N6504" s="10">
        <f>_xlfn.LET(_xlpm.d,(K6504,L6504),MAX(_xlpm.d)-MIN(_xlpm.d))</f>
        <v>3</v>
      </c>
      <c r="O6504" s="1" t="str">
        <f>_xlfn.LET(_xlpm.sep,":",_xlpm.w,$G6504,_xlfn.CONCAT("~",RIGHT(_xlpm.w,LEN(_xlpm.w)-FIND(_xlpm.sep,_xlpm.w)),"~"))</f>
        <v>~brough~</v>
      </c>
      <c r="P6504" s="1" t="str">
        <f>_xlfn.LET(_xlpm.sep,":",_xlpm.w,$G6504,_xlfn.CONCAT("[",LEFT(_xlpm.w,FIND(_xlpm.sep,_xlpm.w)-1),"]"))</f>
        <v>[bɹɔ]</v>
      </c>
      <c r="Q6504" s="14" cm="1">
        <f t="array" ref="Q6504">SUM(_xlfn._xlws.FILTER($H$2:$H$7111,_xlfn.MAP($O$2:$O$7111,_xlfn.LAMBDA(_xlpm.x,_xlpm.x=$O6504))))</f>
        <v>9.9403578528827041E-5</v>
      </c>
      <c r="R6504" s="14">
        <f>$H6504/Q6504</f>
        <v>1</v>
      </c>
      <c r="S6504" s="14" cm="1">
        <f t="array" ref="S6504">SUM(_xlfn._xlws.FILTER($H$2:$H$7111,_xlfn.MAP($P$2:$P$7111,_xlfn.LAMBDA(_xlpm.x,_xlpm.x=$P6504))))</f>
        <v>4.4731610337972168E-4</v>
      </c>
      <c r="T6504" s="14">
        <f>$H6504/S6504</f>
        <v>0.22222222222222224</v>
      </c>
      <c r="U6504" s="14">
        <f>_xlfn.LET(_xlpm.freq,F6504,_xlpm.size,M6504+1,_xlpm.F,V6504,LOG(1+_xlpm.freq)*LOG(1+_xlpm.size)*_xlpm.F)</f>
        <v>0.15668488280667628</v>
      </c>
      <c r="V6504" s="14">
        <f>_xlfn.LET(_xlpm.a,T6504,_xlpm.b,R6504,2*_xlpm.a*_xlpm.b/(_xlpm.a+_xlpm.b))</f>
        <v>0.36363636363636365</v>
      </c>
      <c r="W6504" s="14">
        <f>_xlfn.LET(_xlpm.p,R6504,_xlpm.q,T6504,LOG(_xlpm.p/_xlpm.q))</f>
        <v>0.65321251377534373</v>
      </c>
      <c r="X6504" s="2"/>
    </row>
    <row r="6505" spans="1:24">
      <c r="A6505" s="1" t="str">
        <f>_xlfn.LET(_xlpm.sep," : ",CONCATENATE(O6505,_xlpm.sep,P6505))</f>
        <v>~ghtere~ : [ftə]</v>
      </c>
      <c r="B6505" s="1">
        <f>_xlfn.LET(_xlpm.d,$G6505,_xlpm.k,_xlfn.CONCAT(LEFT(TRIM(B$1),1),"*"),COUNTIF(_xlpm.d,_xlpm.k))</f>
        <v>0</v>
      </c>
      <c r="C6505" s="1">
        <f>_xlfn.LET(_xlpm.d,$G6505,_xlpm.k,_xlfn.CONCAT(LEFT(TRIM(C$1),1),"*"),COUNTIF(_xlpm.d,_xlpm.k))</f>
        <v>0</v>
      </c>
      <c r="D6505" s="1">
        <f>_xlfn.LET(_xlpm.d,$G6505,_xlpm.k,_xlfn.CONCAT(LEFT(TRIM(D$1),1),"*"),COUNTIF(_xlpm.d,_xlpm.k))</f>
        <v>0</v>
      </c>
      <c r="E6505" s="1">
        <f>LOG(F6505+1,10)</f>
        <v>0.30102999566398114</v>
      </c>
      <c r="F6505" s="7">
        <v>1</v>
      </c>
      <c r="G6505" s="9" t="s">
        <v>960</v>
      </c>
      <c r="H6505" s="4">
        <f>F6505/freq.sum.r6e</f>
        <v>4.9701789264413521E-5</v>
      </c>
      <c r="I6505" s="1" t="str">
        <f>_xlfn.LET(_xlpm.sep,":",_xlpm.w,$G6505,LEFT(_xlpm.w,FIND(_xlpm.sep,_xlpm.w)-1))</f>
        <v>ftə</v>
      </c>
      <c r="J6505" s="1" t="str">
        <f>_xlfn.LET(_xlpm.sep,":",_xlpm.w,$G6505,RIGHT(_xlpm.w,LEN(_xlpm.w)-FIND(_xlpm.sep,_xlpm.w)))</f>
        <v>ghtere</v>
      </c>
      <c r="K6505" s="10">
        <f>_xlfn.LET(_xlpm.w,I6505,LEN(_xlpm.w))</f>
        <v>3</v>
      </c>
      <c r="L6505" s="10">
        <f>_xlfn.LET(_xlpm.w,J6505,LEN(_xlpm.w))</f>
        <v>6</v>
      </c>
      <c r="M6505" s="10">
        <f>_xlfn.LET(_xlpm.a,K6505,_xlpm.b,L6505,MAX(_xlpm.a,_xlpm.b))</f>
        <v>6</v>
      </c>
      <c r="N6505" s="10">
        <f>_xlfn.LET(_xlpm.d,(K6505,L6505),MAX(_xlpm.d)-MIN(_xlpm.d))</f>
        <v>3</v>
      </c>
      <c r="O6505" s="1" t="str">
        <f>_xlfn.LET(_xlpm.sep,":",_xlpm.w,$G6505,_xlfn.CONCAT("~",RIGHT(_xlpm.w,LEN(_xlpm.w)-FIND(_xlpm.sep,_xlpm.w)),"~"))</f>
        <v>~ghtere~</v>
      </c>
      <c r="P6505" s="1" t="str">
        <f>_xlfn.LET(_xlpm.sep,":",_xlpm.w,$G6505,_xlfn.CONCAT("[",LEFT(_xlpm.w,FIND(_xlpm.sep,_xlpm.w)-1),"]"))</f>
        <v>[ftə]</v>
      </c>
      <c r="Q6505" s="14" cm="1">
        <f t="array" ref="Q6505">SUM(_xlfn._xlws.FILTER($H$2:$H$7117,_xlfn.MAP($O$2:$O$7117,_xlfn.LAMBDA(_xlpm.x,_xlpm.x=$O6505))))</f>
        <v>9.9403578528827041E-5</v>
      </c>
      <c r="R6505" s="14">
        <f>$H6505/Q6505</f>
        <v>0.5</v>
      </c>
      <c r="S6505" s="14" cm="1">
        <f t="array" ref="S6505">SUM(_xlfn._xlws.FILTER($H$2:$H$7117,_xlfn.MAP($P$2:$P$7117,_xlfn.LAMBDA(_xlpm.x,_xlpm.x=$P6505))))</f>
        <v>4.9701789264413525E-4</v>
      </c>
      <c r="T6505" s="14">
        <f>$H6505/S6505</f>
        <v>9.9999999999999992E-2</v>
      </c>
      <c r="U6505" s="14">
        <f>_xlfn.LET(_xlpm.freq,F6505,_xlpm.size,M6505+1,_xlpm.F,V6505,LOG(1+_xlpm.freq)*LOG(1+_xlpm.size)*_xlpm.F)</f>
        <v>4.5309529144728258E-2</v>
      </c>
      <c r="V6505" s="14">
        <f>_xlfn.LET(_xlpm.a,T6505,_xlpm.b,R6505,2*_xlpm.a*_xlpm.b/(_xlpm.a+_xlpm.b))</f>
        <v>0.16666666666666666</v>
      </c>
      <c r="W6505" s="14">
        <f>_xlfn.LET(_xlpm.p,R6505,_xlpm.q,T6505,LOG(_xlpm.p/_xlpm.q))</f>
        <v>0.69897000433601886</v>
      </c>
      <c r="X6505" s="2"/>
    </row>
    <row r="6506" spans="1:24">
      <c r="A6506" s="1" t="str">
        <f>_xlfn.LET(_xlpm.sep," : ",CONCATENATE(O6506,_xlpm.sep,P6506))</f>
        <v>~gemere~ : [dʒmə]</v>
      </c>
      <c r="B6506" s="1">
        <f>_xlfn.LET(_xlpm.d,$G6506,_xlpm.k,_xlfn.CONCAT(LEFT(TRIM(B$1),1),"*"),COUNTIF(_xlpm.d,_xlpm.k))</f>
        <v>0</v>
      </c>
      <c r="C6506" s="1">
        <f>_xlfn.LET(_xlpm.d,$G6506,_xlpm.k,_xlfn.CONCAT(LEFT(TRIM(C$1),1),"*"),COUNTIF(_xlpm.d,_xlpm.k))</f>
        <v>0</v>
      </c>
      <c r="D6506" s="1">
        <f>_xlfn.LET(_xlpm.d,$G6506,_xlpm.k,_xlfn.CONCAT(LEFT(TRIM(D$1),1),"*"),COUNTIF(_xlpm.d,_xlpm.k))</f>
        <v>0</v>
      </c>
      <c r="E6506" s="1">
        <f>LOG(F6506+1,10)</f>
        <v>0.30102999566398114</v>
      </c>
      <c r="F6506" s="7">
        <v>1</v>
      </c>
      <c r="G6506" s="9" t="s">
        <v>672</v>
      </c>
      <c r="H6506" s="4">
        <f>F6506/freq.sum.r6e</f>
        <v>4.9701789264413521E-5</v>
      </c>
      <c r="I6506" s="1" t="str">
        <f>_xlfn.LET(_xlpm.sep,":",_xlpm.w,$G6506,LEFT(_xlpm.w,FIND(_xlpm.sep,_xlpm.w)-1))</f>
        <v>dʒmə</v>
      </c>
      <c r="J6506" s="1" t="str">
        <f>_xlfn.LET(_xlpm.sep,":",_xlpm.w,$G6506,RIGHT(_xlpm.w,LEN(_xlpm.w)-FIND(_xlpm.sep,_xlpm.w)))</f>
        <v>gemere</v>
      </c>
      <c r="K6506" s="10">
        <f>_xlfn.LET(_xlpm.w,I6506,LEN(_xlpm.w))</f>
        <v>4</v>
      </c>
      <c r="L6506" s="10">
        <f>_xlfn.LET(_xlpm.w,J6506,LEN(_xlpm.w))</f>
        <v>6</v>
      </c>
      <c r="M6506" s="10">
        <f>_xlfn.LET(_xlpm.a,K6506,_xlpm.b,L6506,MAX(_xlpm.a,_xlpm.b))</f>
        <v>6</v>
      </c>
      <c r="N6506" s="10">
        <f>_xlfn.LET(_xlpm.d,(K6506,L6506),MAX(_xlpm.d)-MIN(_xlpm.d))</f>
        <v>2</v>
      </c>
      <c r="O6506" s="1" t="str">
        <f>_xlfn.LET(_xlpm.sep,":",_xlpm.w,$G6506,_xlfn.CONCAT("~",RIGHT(_xlpm.w,LEN(_xlpm.w)-FIND(_xlpm.sep,_xlpm.w)),"~"))</f>
        <v>~gemere~</v>
      </c>
      <c r="P6506" s="1" t="str">
        <f>_xlfn.LET(_xlpm.sep,":",_xlpm.w,$G6506,_xlfn.CONCAT("[",LEFT(_xlpm.w,FIND(_xlpm.sep,_xlpm.w)-1),"]"))</f>
        <v>[dʒmə]</v>
      </c>
      <c r="Q6506" s="14" cm="1">
        <f t="array" ref="Q6506">SUM(_xlfn._xlws.FILTER($H$2:$H$7117,_xlfn.MAP($O$2:$O$7117,_xlfn.LAMBDA(_xlpm.x,_xlpm.x=$O6506))))</f>
        <v>4.9701789264413521E-5</v>
      </c>
      <c r="R6506" s="14">
        <f>$H6506/Q6506</f>
        <v>1</v>
      </c>
      <c r="S6506" s="14" cm="1">
        <f t="array" ref="S6506">SUM(_xlfn._xlws.FILTER($H$2:$H$7117,_xlfn.MAP($P$2:$P$7117,_xlfn.LAMBDA(_xlpm.x,_xlpm.x=$P6506))))</f>
        <v>2.4850894632206762E-4</v>
      </c>
      <c r="T6506" s="14">
        <f>$H6506/S6506</f>
        <v>0.19999999999999998</v>
      </c>
      <c r="U6506" s="14">
        <f>_xlfn.LET(_xlpm.freq,F6506,_xlpm.size,M6506+1,_xlpm.F,V6506,LOG(1+_xlpm.freq)*LOG(1+_xlpm.size)*_xlpm.F)</f>
        <v>9.0619058289456517E-2</v>
      </c>
      <c r="V6506" s="14">
        <f>_xlfn.LET(_xlpm.a,T6506,_xlpm.b,R6506,2*_xlpm.a*_xlpm.b/(_xlpm.a+_xlpm.b))</f>
        <v>0.33333333333333331</v>
      </c>
      <c r="W6506" s="14">
        <f>_xlfn.LET(_xlpm.p,R6506,_xlpm.q,T6506,LOG(_xlpm.p/_xlpm.q))</f>
        <v>0.69897000433601886</v>
      </c>
      <c r="X6506" s="2"/>
    </row>
    <row r="6507" spans="1:24">
      <c r="A6507" s="1" t="str">
        <f>_xlfn.LET(_xlpm.sep," : ",CONCATENATE(O6507,_xlpm.sep,P6507))</f>
        <v>~getare~ : [dʒtə]</v>
      </c>
      <c r="B6507" s="1">
        <f>_xlfn.LET(_xlpm.d,$G6507,_xlpm.k,_xlfn.CONCAT(LEFT(TRIM(B$1),1),"*"),COUNTIF(_xlpm.d,_xlpm.k))</f>
        <v>0</v>
      </c>
      <c r="C6507" s="1">
        <f>_xlfn.LET(_xlpm.d,$G6507,_xlpm.k,_xlfn.CONCAT(LEFT(TRIM(C$1),1),"*"),COUNTIF(_xlpm.d,_xlpm.k))</f>
        <v>0</v>
      </c>
      <c r="D6507" s="1">
        <f>_xlfn.LET(_xlpm.d,$G6507,_xlpm.k,_xlfn.CONCAT(LEFT(TRIM(D$1),1),"*"),COUNTIF(_xlpm.d,_xlpm.k))</f>
        <v>0</v>
      </c>
      <c r="E6507" s="1">
        <f>LOG(F6507+1,10)</f>
        <v>0.30102999566398114</v>
      </c>
      <c r="F6507" s="7">
        <v>1</v>
      </c>
      <c r="G6507" s="9" t="s">
        <v>680</v>
      </c>
      <c r="H6507" s="4">
        <f>F6507/freq.sum.r6e</f>
        <v>4.9701789264413521E-5</v>
      </c>
      <c r="I6507" s="1" t="str">
        <f>_xlfn.LET(_xlpm.sep,":",_xlpm.w,$G6507,LEFT(_xlpm.w,FIND(_xlpm.sep,_xlpm.w)-1))</f>
        <v>dʒtə</v>
      </c>
      <c r="J6507" s="1" t="str">
        <f>_xlfn.LET(_xlpm.sep,":",_xlpm.w,$G6507,RIGHT(_xlpm.w,LEN(_xlpm.w)-FIND(_xlpm.sep,_xlpm.w)))</f>
        <v>getare</v>
      </c>
      <c r="K6507" s="10">
        <f>_xlfn.LET(_xlpm.w,I6507,LEN(_xlpm.w))</f>
        <v>4</v>
      </c>
      <c r="L6507" s="10">
        <f>_xlfn.LET(_xlpm.w,J6507,LEN(_xlpm.w))</f>
        <v>6</v>
      </c>
      <c r="M6507" s="10">
        <f>_xlfn.LET(_xlpm.a,K6507,_xlpm.b,L6507,MAX(_xlpm.a,_xlpm.b))</f>
        <v>6</v>
      </c>
      <c r="N6507" s="10">
        <f>_xlfn.LET(_xlpm.d,(K6507,L6507),MAX(_xlpm.d)-MIN(_xlpm.d))</f>
        <v>2</v>
      </c>
      <c r="O6507" s="1" t="str">
        <f>_xlfn.LET(_xlpm.sep,":",_xlpm.w,$G6507,_xlfn.CONCAT("~",RIGHT(_xlpm.w,LEN(_xlpm.w)-FIND(_xlpm.sep,_xlpm.w)),"~"))</f>
        <v>~getare~</v>
      </c>
      <c r="P6507" s="1" t="str">
        <f>_xlfn.LET(_xlpm.sep,":",_xlpm.w,$G6507,_xlfn.CONCAT("[",LEFT(_xlpm.w,FIND(_xlpm.sep,_xlpm.w)-1),"]"))</f>
        <v>[dʒtə]</v>
      </c>
      <c r="Q6507" s="14" cm="1">
        <f t="array" ref="Q6507">SUM(_xlfn._xlws.FILTER($H$2:$H$7117,_xlfn.MAP($O$2:$O$7117,_xlfn.LAMBDA(_xlpm.x,_xlpm.x=$O6507))))</f>
        <v>4.9701789264413521E-5</v>
      </c>
      <c r="R6507" s="14">
        <f>$H6507/Q6507</f>
        <v>1</v>
      </c>
      <c r="S6507" s="14" cm="1">
        <f t="array" ref="S6507">SUM(_xlfn._xlws.FILTER($H$2:$H$7117,_xlfn.MAP($P$2:$P$7117,_xlfn.LAMBDA(_xlpm.x,_xlpm.x=$P6507))))</f>
        <v>2.4850894632206762E-4</v>
      </c>
      <c r="T6507" s="14">
        <f>$H6507/S6507</f>
        <v>0.19999999999999998</v>
      </c>
      <c r="U6507" s="14">
        <f>_xlfn.LET(_xlpm.freq,F6507,_xlpm.size,M6507+1,_xlpm.F,V6507,LOG(1+_xlpm.freq)*LOG(1+_xlpm.size)*_xlpm.F)</f>
        <v>9.0619058289456517E-2</v>
      </c>
      <c r="V6507" s="14">
        <f>_xlfn.LET(_xlpm.a,T6507,_xlpm.b,R6507,2*_xlpm.a*_xlpm.b/(_xlpm.a+_xlpm.b))</f>
        <v>0.33333333333333331</v>
      </c>
      <c r="W6507" s="14">
        <f>_xlfn.LET(_xlpm.p,R6507,_xlpm.q,T6507,LOG(_xlpm.p/_xlpm.q))</f>
        <v>0.69897000433601886</v>
      </c>
      <c r="X6507" s="2"/>
    </row>
    <row r="6508" spans="1:24">
      <c r="A6508" s="1" t="str">
        <f>_xlfn.LET(_xlpm.sep," : ",CONCATENATE(O6508,_xlpm.sep,P6508))</f>
        <v>~ckhare~ : [khə]</v>
      </c>
      <c r="B6508" s="1">
        <f>_xlfn.LET(_xlpm.d,$G6508,_xlpm.k,_xlfn.CONCAT(LEFT(TRIM(B$1),1),"*"),COUNTIF(_xlpm.d,_xlpm.k))</f>
        <v>0</v>
      </c>
      <c r="C6508" s="1">
        <f>_xlfn.LET(_xlpm.d,$G6508,_xlpm.k,_xlfn.CONCAT(LEFT(TRIM(C$1),1),"*"),COUNTIF(_xlpm.d,_xlpm.k))</f>
        <v>0</v>
      </c>
      <c r="D6508" s="1">
        <f>_xlfn.LET(_xlpm.d,$G6508,_xlpm.k,_xlfn.CONCAT(LEFT(TRIM(D$1),1),"*"),COUNTIF(_xlpm.d,_xlpm.k))</f>
        <v>0</v>
      </c>
      <c r="E6508" s="1">
        <f>LOG(F6508+1,10)</f>
        <v>0.30102999566398114</v>
      </c>
      <c r="F6508" s="7">
        <v>1</v>
      </c>
      <c r="G6508" s="9" t="s">
        <v>1411</v>
      </c>
      <c r="H6508" s="4">
        <f>F6508/freq.sum.r6e</f>
        <v>4.9701789264413521E-5</v>
      </c>
      <c r="I6508" s="1" t="str">
        <f>_xlfn.LET(_xlpm.sep,":",_xlpm.w,$G6508,LEFT(_xlpm.w,FIND(_xlpm.sep,_xlpm.w)-1))</f>
        <v>khə</v>
      </c>
      <c r="J6508" s="1" t="str">
        <f>_xlfn.LET(_xlpm.sep,":",_xlpm.w,$G6508,RIGHT(_xlpm.w,LEN(_xlpm.w)-FIND(_xlpm.sep,_xlpm.w)))</f>
        <v>ckhare</v>
      </c>
      <c r="K6508" s="10">
        <f>_xlfn.LET(_xlpm.w,I6508,LEN(_xlpm.w))</f>
        <v>3</v>
      </c>
      <c r="L6508" s="10">
        <f>_xlfn.LET(_xlpm.w,J6508,LEN(_xlpm.w))</f>
        <v>6</v>
      </c>
      <c r="M6508" s="10">
        <f>_xlfn.LET(_xlpm.a,K6508,_xlpm.b,L6508,MAX(_xlpm.a,_xlpm.b))</f>
        <v>6</v>
      </c>
      <c r="N6508" s="10">
        <f>_xlfn.LET(_xlpm.d,(K6508,L6508),MAX(_xlpm.d)-MIN(_xlpm.d))</f>
        <v>3</v>
      </c>
      <c r="O6508" s="1" t="str">
        <f>_xlfn.LET(_xlpm.sep,":",_xlpm.w,$G6508,_xlfn.CONCAT("~",RIGHT(_xlpm.w,LEN(_xlpm.w)-FIND(_xlpm.sep,_xlpm.w)),"~"))</f>
        <v>~ckhare~</v>
      </c>
      <c r="P6508" s="1" t="str">
        <f>_xlfn.LET(_xlpm.sep,":",_xlpm.w,$G6508,_xlfn.CONCAT("[",LEFT(_xlpm.w,FIND(_xlpm.sep,_xlpm.w)-1),"]"))</f>
        <v>[khə]</v>
      </c>
      <c r="Q6508" s="14" cm="1">
        <f t="array" ref="Q6508">SUM(_xlfn._xlws.FILTER($H$2:$H$7117,_xlfn.MAP($O$2:$O$7117,_xlfn.LAMBDA(_xlpm.x,_xlpm.x=$O6508))))</f>
        <v>4.9701789264413521E-5</v>
      </c>
      <c r="R6508" s="14">
        <f>$H6508/Q6508</f>
        <v>1</v>
      </c>
      <c r="S6508" s="14" cm="1">
        <f t="array" ref="S6508">SUM(_xlfn._xlws.FILTER($H$2:$H$7117,_xlfn.MAP($P$2:$P$7117,_xlfn.LAMBDA(_xlpm.x,_xlpm.x=$P6508))))</f>
        <v>2.4850894632206762E-4</v>
      </c>
      <c r="T6508" s="14">
        <f>$H6508/S6508</f>
        <v>0.19999999999999998</v>
      </c>
      <c r="U6508" s="14">
        <f>_xlfn.LET(_xlpm.freq,F6508,_xlpm.size,M6508+1,_xlpm.F,V6508,LOG(1+_xlpm.freq)*LOG(1+_xlpm.size)*_xlpm.F)</f>
        <v>9.0619058289456517E-2</v>
      </c>
      <c r="V6508" s="14">
        <f>_xlfn.LET(_xlpm.a,T6508,_xlpm.b,R6508,2*_xlpm.a*_xlpm.b/(_xlpm.a+_xlpm.b))</f>
        <v>0.33333333333333331</v>
      </c>
      <c r="W6508" s="14">
        <f>_xlfn.LET(_xlpm.p,R6508,_xlpm.q,T6508,LOG(_xlpm.p/_xlpm.q))</f>
        <v>0.69897000433601886</v>
      </c>
      <c r="X6508" s="2"/>
    </row>
    <row r="6509" spans="1:24">
      <c r="A6509" s="1" t="str">
        <f>_xlfn.LET(_xlpm.sep," : ",CONCATENATE(O6509,_xlpm.sep,P6509))</f>
        <v>~xplare~ : [ksplə]</v>
      </c>
      <c r="B6509" s="1">
        <f>_xlfn.LET(_xlpm.d,$G6509,_xlpm.k,_xlfn.CONCAT(LEFT(TRIM(B$1),1),"*"),COUNTIF(_xlpm.d,_xlpm.k))</f>
        <v>0</v>
      </c>
      <c r="C6509" s="1">
        <f>_xlfn.LET(_xlpm.d,$G6509,_xlpm.k,_xlfn.CONCAT(LEFT(TRIM(C$1),1),"*"),COUNTIF(_xlpm.d,_xlpm.k))</f>
        <v>0</v>
      </c>
      <c r="D6509" s="1">
        <f>_xlfn.LET(_xlpm.d,$G6509,_xlpm.k,_xlfn.CONCAT(LEFT(TRIM(D$1),1),"*"),COUNTIF(_xlpm.d,_xlpm.k))</f>
        <v>0</v>
      </c>
      <c r="E6509" s="1">
        <f>LOG(F6509+1,10)</f>
        <v>0.30102999566398114</v>
      </c>
      <c r="F6509" s="7">
        <v>1</v>
      </c>
      <c r="G6509" s="9" t="s">
        <v>1544</v>
      </c>
      <c r="H6509" s="4">
        <f>F6509/freq.sum.r6e</f>
        <v>4.9701789264413521E-5</v>
      </c>
      <c r="I6509" s="1" t="str">
        <f>_xlfn.LET(_xlpm.sep,":",_xlpm.w,$G6509,LEFT(_xlpm.w,FIND(_xlpm.sep,_xlpm.w)-1))</f>
        <v>ksplə</v>
      </c>
      <c r="J6509" s="1" t="str">
        <f>_xlfn.LET(_xlpm.sep,":",_xlpm.w,$G6509,RIGHT(_xlpm.w,LEN(_xlpm.w)-FIND(_xlpm.sep,_xlpm.w)))</f>
        <v>xplare</v>
      </c>
      <c r="K6509" s="10">
        <f>_xlfn.LET(_xlpm.w,I6509,LEN(_xlpm.w))</f>
        <v>5</v>
      </c>
      <c r="L6509" s="10">
        <f>_xlfn.LET(_xlpm.w,J6509,LEN(_xlpm.w))</f>
        <v>6</v>
      </c>
      <c r="M6509" s="10">
        <f>_xlfn.LET(_xlpm.a,K6509,_xlpm.b,L6509,MAX(_xlpm.a,_xlpm.b))</f>
        <v>6</v>
      </c>
      <c r="N6509" s="10">
        <f>_xlfn.LET(_xlpm.d,(K6509,L6509),MAX(_xlpm.d)-MIN(_xlpm.d))</f>
        <v>1</v>
      </c>
      <c r="O6509" s="1" t="str">
        <f>_xlfn.LET(_xlpm.sep,":",_xlpm.w,$G6509,_xlfn.CONCAT("~",RIGHT(_xlpm.w,LEN(_xlpm.w)-FIND(_xlpm.sep,_xlpm.w)),"~"))</f>
        <v>~xplare~</v>
      </c>
      <c r="P6509" s="1" t="str">
        <f>_xlfn.LET(_xlpm.sep,":",_xlpm.w,$G6509,_xlfn.CONCAT("[",LEFT(_xlpm.w,FIND(_xlpm.sep,_xlpm.w)-1),"]"))</f>
        <v>[ksplə]</v>
      </c>
      <c r="Q6509" s="14" cm="1">
        <f t="array" ref="Q6509">SUM(_xlfn._xlws.FILTER($H$2:$H$7117,_xlfn.MAP($O$2:$O$7117,_xlfn.LAMBDA(_xlpm.x,_xlpm.x=$O6509))))</f>
        <v>4.9701789264413521E-5</v>
      </c>
      <c r="R6509" s="14">
        <f>$H6509/Q6509</f>
        <v>1</v>
      </c>
      <c r="S6509" s="14" cm="1">
        <f t="array" ref="S6509">SUM(_xlfn._xlws.FILTER($H$2:$H$7117,_xlfn.MAP($P$2:$P$7117,_xlfn.LAMBDA(_xlpm.x,_xlpm.x=$P6509))))</f>
        <v>2.4850894632206762E-4</v>
      </c>
      <c r="T6509" s="14">
        <f>$H6509/S6509</f>
        <v>0.19999999999999998</v>
      </c>
      <c r="U6509" s="14">
        <f>_xlfn.LET(_xlpm.freq,F6509,_xlpm.size,M6509+1,_xlpm.F,V6509,LOG(1+_xlpm.freq)*LOG(1+_xlpm.size)*_xlpm.F)</f>
        <v>9.0619058289456517E-2</v>
      </c>
      <c r="V6509" s="14">
        <f>_xlfn.LET(_xlpm.a,T6509,_xlpm.b,R6509,2*_xlpm.a*_xlpm.b/(_xlpm.a+_xlpm.b))</f>
        <v>0.33333333333333331</v>
      </c>
      <c r="W6509" s="14">
        <f>_xlfn.LET(_xlpm.p,R6509,_xlpm.q,T6509,LOG(_xlpm.p/_xlpm.q))</f>
        <v>0.69897000433601886</v>
      </c>
      <c r="X6509" s="2"/>
    </row>
    <row r="6510" spans="1:24">
      <c r="A6510" s="1" t="str">
        <f>_xlfn.LET(_xlpm.sep," : ",CONCATENATE(O6510,_xlpm.sep,P6510))</f>
        <v>~xtrare~ : [kstɹə]</v>
      </c>
      <c r="B6510" s="1">
        <f>_xlfn.LET(_xlpm.d,$G6510,_xlpm.k,_xlfn.CONCAT(LEFT(TRIM(B$1),1),"*"),COUNTIF(_xlpm.d,_xlpm.k))</f>
        <v>0</v>
      </c>
      <c r="C6510" s="1">
        <f>_xlfn.LET(_xlpm.d,$G6510,_xlpm.k,_xlfn.CONCAT(LEFT(TRIM(C$1),1),"*"),COUNTIF(_xlpm.d,_xlpm.k))</f>
        <v>0</v>
      </c>
      <c r="D6510" s="1">
        <f>_xlfn.LET(_xlpm.d,$G6510,_xlpm.k,_xlfn.CONCAT(LEFT(TRIM(D$1),1),"*"),COUNTIF(_xlpm.d,_xlpm.k))</f>
        <v>0</v>
      </c>
      <c r="E6510" s="1">
        <f>LOG(F6510+1,10)</f>
        <v>0.30102999566398114</v>
      </c>
      <c r="F6510" s="7">
        <v>1</v>
      </c>
      <c r="G6510" s="9" t="s">
        <v>1588</v>
      </c>
      <c r="H6510" s="4">
        <f>F6510/freq.sum.r6e</f>
        <v>4.9701789264413521E-5</v>
      </c>
      <c r="I6510" s="1" t="str">
        <f>_xlfn.LET(_xlpm.sep,":",_xlpm.w,$G6510,LEFT(_xlpm.w,FIND(_xlpm.sep,_xlpm.w)-1))</f>
        <v>kstɹə</v>
      </c>
      <c r="J6510" s="1" t="str">
        <f>_xlfn.LET(_xlpm.sep,":",_xlpm.w,$G6510,RIGHT(_xlpm.w,LEN(_xlpm.w)-FIND(_xlpm.sep,_xlpm.w)))</f>
        <v>xtrare</v>
      </c>
      <c r="K6510" s="10">
        <f>_xlfn.LET(_xlpm.w,I6510,LEN(_xlpm.w))</f>
        <v>5</v>
      </c>
      <c r="L6510" s="10">
        <f>_xlfn.LET(_xlpm.w,J6510,LEN(_xlpm.w))</f>
        <v>6</v>
      </c>
      <c r="M6510" s="10">
        <f>_xlfn.LET(_xlpm.a,K6510,_xlpm.b,L6510,MAX(_xlpm.a,_xlpm.b))</f>
        <v>6</v>
      </c>
      <c r="N6510" s="10">
        <f>_xlfn.LET(_xlpm.d,(K6510,L6510),MAX(_xlpm.d)-MIN(_xlpm.d))</f>
        <v>1</v>
      </c>
      <c r="O6510" s="1" t="str">
        <f>_xlfn.LET(_xlpm.sep,":",_xlpm.w,$G6510,_xlfn.CONCAT("~",RIGHT(_xlpm.w,LEN(_xlpm.w)-FIND(_xlpm.sep,_xlpm.w)),"~"))</f>
        <v>~xtrare~</v>
      </c>
      <c r="P6510" s="1" t="str">
        <f>_xlfn.LET(_xlpm.sep,":",_xlpm.w,$G6510,_xlfn.CONCAT("[",LEFT(_xlpm.w,FIND(_xlpm.sep,_xlpm.w)-1),"]"))</f>
        <v>[kstɹə]</v>
      </c>
      <c r="Q6510" s="14" cm="1">
        <f t="array" ref="Q6510">SUM(_xlfn._xlws.FILTER($H$2:$H$7117,_xlfn.MAP($O$2:$O$7117,_xlfn.LAMBDA(_xlpm.x,_xlpm.x=$O6510))))</f>
        <v>4.9701789264413521E-5</v>
      </c>
      <c r="R6510" s="14">
        <f>$H6510/Q6510</f>
        <v>1</v>
      </c>
      <c r="S6510" s="14" cm="1">
        <f t="array" ref="S6510">SUM(_xlfn._xlws.FILTER($H$2:$H$7117,_xlfn.MAP($P$2:$P$7117,_xlfn.LAMBDA(_xlpm.x,_xlpm.x=$P6510))))</f>
        <v>2.4850894632206762E-4</v>
      </c>
      <c r="T6510" s="14">
        <f>$H6510/S6510</f>
        <v>0.19999999999999998</v>
      </c>
      <c r="U6510" s="14">
        <f>_xlfn.LET(_xlpm.freq,F6510,_xlpm.size,M6510+1,_xlpm.F,V6510,LOG(1+_xlpm.freq)*LOG(1+_xlpm.size)*_xlpm.F)</f>
        <v>9.0619058289456517E-2</v>
      </c>
      <c r="V6510" s="14">
        <f>_xlfn.LET(_xlpm.a,T6510,_xlpm.b,R6510,2*_xlpm.a*_xlpm.b/(_xlpm.a+_xlpm.b))</f>
        <v>0.33333333333333331</v>
      </c>
      <c r="W6510" s="14">
        <f>_xlfn.LET(_xlpm.p,R6510,_xlpm.q,T6510,LOG(_xlpm.p/_xlpm.q))</f>
        <v>0.69897000433601886</v>
      </c>
      <c r="X6510" s="2"/>
    </row>
    <row r="6511" spans="1:24">
      <c r="A6511" s="1" t="str">
        <f>_xlfn.LET(_xlpm.sep," : ",CONCATENATE(O6511,_xlpm.sep,P6511))</f>
        <v>~ldiere~ : [ldʒə]</v>
      </c>
      <c r="B6511" s="1">
        <f>_xlfn.LET(_xlpm.d,$G6511,_xlpm.k,_xlfn.CONCAT(LEFT(TRIM(B$1),1),"*"),COUNTIF(_xlpm.d,_xlpm.k))</f>
        <v>0</v>
      </c>
      <c r="C6511" s="1">
        <f>_xlfn.LET(_xlpm.d,$G6511,_xlpm.k,_xlfn.CONCAT(LEFT(TRIM(C$1),1),"*"),COUNTIF(_xlpm.d,_xlpm.k))</f>
        <v>0</v>
      </c>
      <c r="D6511" s="1">
        <f>_xlfn.LET(_xlpm.d,$G6511,_xlpm.k,_xlfn.CONCAT(LEFT(TRIM(D$1),1),"*"),COUNTIF(_xlpm.d,_xlpm.k))</f>
        <v>0</v>
      </c>
      <c r="E6511" s="1">
        <f>LOG(F6511+1,10)</f>
        <v>0.30102999566398114</v>
      </c>
      <c r="F6511" s="7">
        <v>1</v>
      </c>
      <c r="G6511" s="9" t="s">
        <v>2056</v>
      </c>
      <c r="H6511" s="4">
        <f>F6511/freq.sum.r6e</f>
        <v>4.9701789264413521E-5</v>
      </c>
      <c r="I6511" s="1" t="str">
        <f>_xlfn.LET(_xlpm.sep,":",_xlpm.w,$G6511,LEFT(_xlpm.w,FIND(_xlpm.sep,_xlpm.w)-1))</f>
        <v>ldʒə</v>
      </c>
      <c r="J6511" s="1" t="str">
        <f>_xlfn.LET(_xlpm.sep,":",_xlpm.w,$G6511,RIGHT(_xlpm.w,LEN(_xlpm.w)-FIND(_xlpm.sep,_xlpm.w)))</f>
        <v>ldiere</v>
      </c>
      <c r="K6511" s="10">
        <f>_xlfn.LET(_xlpm.w,I6511,LEN(_xlpm.w))</f>
        <v>4</v>
      </c>
      <c r="L6511" s="10">
        <f>_xlfn.LET(_xlpm.w,J6511,LEN(_xlpm.w))</f>
        <v>6</v>
      </c>
      <c r="M6511" s="10">
        <f>_xlfn.LET(_xlpm.a,K6511,_xlpm.b,L6511,MAX(_xlpm.a,_xlpm.b))</f>
        <v>6</v>
      </c>
      <c r="N6511" s="10">
        <f>_xlfn.LET(_xlpm.d,(K6511,L6511),MAX(_xlpm.d)-MIN(_xlpm.d))</f>
        <v>2</v>
      </c>
      <c r="O6511" s="1" t="str">
        <f>_xlfn.LET(_xlpm.sep,":",_xlpm.w,$G6511,_xlfn.CONCAT("~",RIGHT(_xlpm.w,LEN(_xlpm.w)-FIND(_xlpm.sep,_xlpm.w)),"~"))</f>
        <v>~ldiere~</v>
      </c>
      <c r="P6511" s="1" t="str">
        <f>_xlfn.LET(_xlpm.sep,":",_xlpm.w,$G6511,_xlfn.CONCAT("[",LEFT(_xlpm.w,FIND(_xlpm.sep,_xlpm.w)-1),"]"))</f>
        <v>[ldʒə]</v>
      </c>
      <c r="Q6511" s="14" cm="1">
        <f t="array" ref="Q6511">SUM(_xlfn._xlws.FILTER($H$2:$H$7111,_xlfn.MAP($O$2:$O$7111,_xlfn.LAMBDA(_xlpm.x,_xlpm.x=$O6511))))</f>
        <v>4.9701789264413521E-5</v>
      </c>
      <c r="R6511" s="14">
        <f>$H6511/Q6511</f>
        <v>1</v>
      </c>
      <c r="S6511" s="14" cm="1">
        <f t="array" ref="S6511">SUM(_xlfn._xlws.FILTER($H$2:$H$7111,_xlfn.MAP($P$2:$P$7111,_xlfn.LAMBDA(_xlpm.x,_xlpm.x=$P6511))))</f>
        <v>2.4850894632206762E-4</v>
      </c>
      <c r="T6511" s="14">
        <f>$H6511/S6511</f>
        <v>0.19999999999999998</v>
      </c>
      <c r="U6511" s="14">
        <f>_xlfn.LET(_xlpm.freq,F6511,_xlpm.size,M6511+1,_xlpm.F,V6511,LOG(1+_xlpm.freq)*LOG(1+_xlpm.size)*_xlpm.F)</f>
        <v>9.0619058289456517E-2</v>
      </c>
      <c r="V6511" s="14">
        <f>_xlfn.LET(_xlpm.a,T6511,_xlpm.b,R6511,2*_xlpm.a*_xlpm.b/(_xlpm.a+_xlpm.b))</f>
        <v>0.33333333333333331</v>
      </c>
      <c r="W6511" s="14">
        <f>_xlfn.LET(_xlpm.p,R6511,_xlpm.q,T6511,LOG(_xlpm.p/_xlpm.q))</f>
        <v>0.69897000433601886</v>
      </c>
      <c r="X6511" s="2"/>
    </row>
    <row r="6512" spans="1:24">
      <c r="A6512" s="1" t="str">
        <f>_xlfn.LET(_xlpm.sep," : ",CONCATENATE(O6512,_xlpm.sep,P6512))</f>
        <v>~lphare~ : [lfə]</v>
      </c>
      <c r="B6512" s="1">
        <f>_xlfn.LET(_xlpm.d,$G6512,_xlpm.k,_xlfn.CONCAT(LEFT(TRIM(B$1),1),"*"),COUNTIF(_xlpm.d,_xlpm.k))</f>
        <v>0</v>
      </c>
      <c r="C6512" s="1">
        <f>_xlfn.LET(_xlpm.d,$G6512,_xlpm.k,_xlfn.CONCAT(LEFT(TRIM(C$1),1),"*"),COUNTIF(_xlpm.d,_xlpm.k))</f>
        <v>0</v>
      </c>
      <c r="D6512" s="1">
        <f>_xlfn.LET(_xlpm.d,$G6512,_xlpm.k,_xlfn.CONCAT(LEFT(TRIM(D$1),1),"*"),COUNTIF(_xlpm.d,_xlpm.k))</f>
        <v>0</v>
      </c>
      <c r="E6512" s="1">
        <f>LOG(F6512+1,10)</f>
        <v>0.30102999566398114</v>
      </c>
      <c r="F6512" s="7">
        <v>1</v>
      </c>
      <c r="G6512" s="9" t="s">
        <v>2079</v>
      </c>
      <c r="H6512" s="4">
        <f>F6512/freq.sum.r6e</f>
        <v>4.9701789264413521E-5</v>
      </c>
      <c r="I6512" s="1" t="str">
        <f>_xlfn.LET(_xlpm.sep,":",_xlpm.w,$G6512,LEFT(_xlpm.w,FIND(_xlpm.sep,_xlpm.w)-1))</f>
        <v>lfə</v>
      </c>
      <c r="J6512" s="1" t="str">
        <f>_xlfn.LET(_xlpm.sep,":",_xlpm.w,$G6512,RIGHT(_xlpm.w,LEN(_xlpm.w)-FIND(_xlpm.sep,_xlpm.w)))</f>
        <v>lphare</v>
      </c>
      <c r="K6512" s="10">
        <f>_xlfn.LET(_xlpm.w,I6512,LEN(_xlpm.w))</f>
        <v>3</v>
      </c>
      <c r="L6512" s="10">
        <f>_xlfn.LET(_xlpm.w,J6512,LEN(_xlpm.w))</f>
        <v>6</v>
      </c>
      <c r="M6512" s="10">
        <f>_xlfn.LET(_xlpm.a,K6512,_xlpm.b,L6512,MAX(_xlpm.a,_xlpm.b))</f>
        <v>6</v>
      </c>
      <c r="N6512" s="10">
        <f>_xlfn.LET(_xlpm.d,(K6512,L6512),MAX(_xlpm.d)-MIN(_xlpm.d))</f>
        <v>3</v>
      </c>
      <c r="O6512" s="1" t="str">
        <f>_xlfn.LET(_xlpm.sep,":",_xlpm.w,$G6512,_xlfn.CONCAT("~",RIGHT(_xlpm.w,LEN(_xlpm.w)-FIND(_xlpm.sep,_xlpm.w)),"~"))</f>
        <v>~lphare~</v>
      </c>
      <c r="P6512" s="1" t="str">
        <f>_xlfn.LET(_xlpm.sep,":",_xlpm.w,$G6512,_xlfn.CONCAT("[",LEFT(_xlpm.w,FIND(_xlpm.sep,_xlpm.w)-1),"]"))</f>
        <v>[lfə]</v>
      </c>
      <c r="Q6512" s="14" cm="1">
        <f t="array" ref="Q6512">SUM(_xlfn._xlws.FILTER($H$2:$H$7117,_xlfn.MAP($O$2:$O$7117,_xlfn.LAMBDA(_xlpm.x,_xlpm.x=$O6512))))</f>
        <v>4.9701789264413521E-5</v>
      </c>
      <c r="R6512" s="14">
        <f>$H6512/Q6512</f>
        <v>1</v>
      </c>
      <c r="S6512" s="14" cm="1">
        <f t="array" ref="S6512">SUM(_xlfn._xlws.FILTER($H$2:$H$7117,_xlfn.MAP($P$2:$P$7117,_xlfn.LAMBDA(_xlpm.x,_xlpm.x=$P6512))))</f>
        <v>2.4850894632206762E-4</v>
      </c>
      <c r="T6512" s="14">
        <f>$H6512/S6512</f>
        <v>0.19999999999999998</v>
      </c>
      <c r="U6512" s="14">
        <f>_xlfn.LET(_xlpm.freq,F6512,_xlpm.size,M6512+1,_xlpm.F,V6512,LOG(1+_xlpm.freq)*LOG(1+_xlpm.size)*_xlpm.F)</f>
        <v>9.0619058289456517E-2</v>
      </c>
      <c r="V6512" s="14">
        <f>_xlfn.LET(_xlpm.a,T6512,_xlpm.b,R6512,2*_xlpm.a*_xlpm.b/(_xlpm.a+_xlpm.b))</f>
        <v>0.33333333333333331</v>
      </c>
      <c r="W6512" s="14">
        <f>_xlfn.LET(_xlpm.p,R6512,_xlpm.q,T6512,LOG(_xlpm.p/_xlpm.q))</f>
        <v>0.69897000433601886</v>
      </c>
      <c r="X6512" s="2"/>
    </row>
    <row r="6513" spans="1:24">
      <c r="A6513" s="1" t="str">
        <f>_xlfn.LET(_xlpm.sep," : ",CONCATENATE(O6513,_xlpm.sep,P6513))</f>
        <v>~lpfure~ : [lpfə]</v>
      </c>
      <c r="B6513" s="1">
        <f>_xlfn.LET(_xlpm.d,$G6513,_xlpm.k,_xlfn.CONCAT(LEFT(TRIM(B$1),1),"*"),COUNTIF(_xlpm.d,_xlpm.k))</f>
        <v>0</v>
      </c>
      <c r="C6513" s="1">
        <f>_xlfn.LET(_xlpm.d,$G6513,_xlpm.k,_xlfn.CONCAT(LEFT(TRIM(C$1),1),"*"),COUNTIF(_xlpm.d,_xlpm.k))</f>
        <v>0</v>
      </c>
      <c r="D6513" s="1">
        <f>_xlfn.LET(_xlpm.d,$G6513,_xlpm.k,_xlfn.CONCAT(LEFT(TRIM(D$1),1),"*"),COUNTIF(_xlpm.d,_xlpm.k))</f>
        <v>0</v>
      </c>
      <c r="E6513" s="1">
        <f>LOG(F6513+1,10)</f>
        <v>0.30102999566398114</v>
      </c>
      <c r="F6513" s="7">
        <v>1</v>
      </c>
      <c r="G6513" s="9" t="s">
        <v>2168</v>
      </c>
      <c r="H6513" s="4">
        <f>F6513/freq.sum.r6e</f>
        <v>4.9701789264413521E-5</v>
      </c>
      <c r="I6513" s="4" t="str">
        <f>_xlfn.LET(_xlpm.sep,":",_xlpm.w,$G6513,LEFT(_xlpm.w,FIND(_xlpm.sep,_xlpm.w)-1))</f>
        <v>lpfə</v>
      </c>
      <c r="J6513" s="4" t="str">
        <f>_xlfn.LET(_xlpm.sep,":",_xlpm.w,$G6513,RIGHT(_xlpm.w,LEN(_xlpm.w)-FIND(_xlpm.sep,_xlpm.w)))</f>
        <v>lpfure</v>
      </c>
      <c r="K6513" s="10">
        <f>_xlfn.LET(_xlpm.w,I6513,LEN(_xlpm.w))</f>
        <v>4</v>
      </c>
      <c r="L6513" s="10">
        <f>_xlfn.LET(_xlpm.w,J6513,LEN(_xlpm.w))</f>
        <v>6</v>
      </c>
      <c r="M6513" s="10">
        <f>_xlfn.LET(_xlpm.a,K6513,_xlpm.b,L6513,MAX(_xlpm.a,_xlpm.b))</f>
        <v>6</v>
      </c>
      <c r="N6513" s="10">
        <f>_xlfn.LET(_xlpm.d,(K6513,L6513),MAX(_xlpm.d)-MIN(_xlpm.d))</f>
        <v>2</v>
      </c>
      <c r="O6513" s="1" t="str">
        <f>_xlfn.LET(_xlpm.sep,":",_xlpm.w,$G6513,_xlfn.CONCAT("~",RIGHT(_xlpm.w,LEN(_xlpm.w)-FIND(_xlpm.sep,_xlpm.w)),"~"))</f>
        <v>~lpfure~</v>
      </c>
      <c r="P6513" s="1" t="str">
        <f>_xlfn.LET(_xlpm.sep,":",_xlpm.w,$G6513,_xlfn.CONCAT("[",LEFT(_xlpm.w,FIND(_xlpm.sep,_xlpm.w)-1),"]"))</f>
        <v>[lpfə]</v>
      </c>
      <c r="Q6513" s="14" cm="1">
        <f t="array" ref="Q6513">SUM(_xlfn._xlws.FILTER($H$2:$H$7109,_xlfn.MAP($O$2:$O$7109,_xlfn.LAMBDA(_xlpm.x,_xlpm.x=$O6513))))</f>
        <v>4.9701789264413521E-5</v>
      </c>
      <c r="R6513" s="14">
        <f>$H6513/Q6513</f>
        <v>1</v>
      </c>
      <c r="S6513" s="14" cm="1">
        <f t="array" ref="S6513">SUM(_xlfn._xlws.FILTER($H$2:$H$7109,_xlfn.MAP($P$2:$P$7109,_xlfn.LAMBDA(_xlpm.x,_xlpm.x=$P6513))))</f>
        <v>2.4850894632206762E-4</v>
      </c>
      <c r="T6513" s="14">
        <f>$H6513/S6513</f>
        <v>0.19999999999999998</v>
      </c>
      <c r="U6513" s="14">
        <f>_xlfn.LET(_xlpm.freq,F6513,_xlpm.size,M6513+1,_xlpm.F,V6513,LOG(1+_xlpm.freq)*LOG(1+_xlpm.size)*_xlpm.F)</f>
        <v>9.0619058289456517E-2</v>
      </c>
      <c r="V6513" s="14">
        <f>_xlfn.LET(_xlpm.a,T6513,_xlpm.b,R6513,2*_xlpm.a*_xlpm.b/(_xlpm.a+_xlpm.b))</f>
        <v>0.33333333333333331</v>
      </c>
      <c r="W6513" s="14">
        <f>_xlfn.LET(_xlpm.p,R6513,_xlpm.q,T6513,LOG(_xlpm.p/_xlpm.q))</f>
        <v>0.69897000433601886</v>
      </c>
      <c r="X6513" s="2"/>
    </row>
    <row r="6514" spans="1:24">
      <c r="A6514" s="1" t="str">
        <f>_xlfn.LET(_xlpm.sep," : ",CONCATENATE(O6514,_xlpm.sep,P6514))</f>
        <v>~lperre~ : [lpə]</v>
      </c>
      <c r="B6514" s="1">
        <f>_xlfn.LET(_xlpm.d,$G6514,_xlpm.k,_xlfn.CONCAT(LEFT(TRIM(B$1),1),"*"),COUNTIF(_xlpm.d,_xlpm.k))</f>
        <v>0</v>
      </c>
      <c r="C6514" s="1">
        <f>_xlfn.LET(_xlpm.d,$G6514,_xlpm.k,_xlfn.CONCAT(LEFT(TRIM(C$1),1),"*"),COUNTIF(_xlpm.d,_xlpm.k))</f>
        <v>0</v>
      </c>
      <c r="D6514" s="1">
        <f>_xlfn.LET(_xlpm.d,$G6514,_xlpm.k,_xlfn.CONCAT(LEFT(TRIM(D$1),1),"*"),COUNTIF(_xlpm.d,_xlpm.k))</f>
        <v>0</v>
      </c>
      <c r="E6514" s="1">
        <f>LOG(F6514+1,10)</f>
        <v>0.30102999566398114</v>
      </c>
      <c r="F6514" s="7">
        <v>1</v>
      </c>
      <c r="G6514" s="9" t="s">
        <v>2176</v>
      </c>
      <c r="H6514" s="4">
        <f>F6514/freq.sum.r6e</f>
        <v>4.9701789264413521E-5</v>
      </c>
      <c r="I6514" s="1" t="str">
        <f>_xlfn.LET(_xlpm.sep,":",_xlpm.w,$G6514,LEFT(_xlpm.w,FIND(_xlpm.sep,_xlpm.w)-1))</f>
        <v>lpə</v>
      </c>
      <c r="J6514" s="1" t="str">
        <f>_xlfn.LET(_xlpm.sep,":",_xlpm.w,$G6514,RIGHT(_xlpm.w,LEN(_xlpm.w)-FIND(_xlpm.sep,_xlpm.w)))</f>
        <v>lperre</v>
      </c>
      <c r="K6514" s="10">
        <f>_xlfn.LET(_xlpm.w,I6514,LEN(_xlpm.w))</f>
        <v>3</v>
      </c>
      <c r="L6514" s="10">
        <f>_xlfn.LET(_xlpm.w,J6514,LEN(_xlpm.w))</f>
        <v>6</v>
      </c>
      <c r="M6514" s="10">
        <f>_xlfn.LET(_xlpm.a,K6514,_xlpm.b,L6514,MAX(_xlpm.a,_xlpm.b))</f>
        <v>6</v>
      </c>
      <c r="N6514" s="10">
        <f>_xlfn.LET(_xlpm.d,(K6514,L6514),MAX(_xlpm.d)-MIN(_xlpm.d))</f>
        <v>3</v>
      </c>
      <c r="O6514" s="1" t="str">
        <f>_xlfn.LET(_xlpm.sep,":",_xlpm.w,$G6514,_xlfn.CONCAT("~",RIGHT(_xlpm.w,LEN(_xlpm.w)-FIND(_xlpm.sep,_xlpm.w)),"~"))</f>
        <v>~lperre~</v>
      </c>
      <c r="P6514" s="1" t="str">
        <f>_xlfn.LET(_xlpm.sep,":",_xlpm.w,$G6514,_xlfn.CONCAT("[",LEFT(_xlpm.w,FIND(_xlpm.sep,_xlpm.w)-1),"]"))</f>
        <v>[lpə]</v>
      </c>
      <c r="Q6514" s="14" cm="1">
        <f t="array" ref="Q6514">SUM(_xlfn._xlws.FILTER($H$2:$H$7117,_xlfn.MAP($O$2:$O$7117,_xlfn.LAMBDA(_xlpm.x,_xlpm.x=$O6514))))</f>
        <v>4.9701789264413521E-5</v>
      </c>
      <c r="R6514" s="14">
        <f>$H6514/Q6514</f>
        <v>1</v>
      </c>
      <c r="S6514" s="14" cm="1">
        <f t="array" ref="S6514">SUM(_xlfn._xlws.FILTER($H$2:$H$7117,_xlfn.MAP($P$2:$P$7117,_xlfn.LAMBDA(_xlpm.x,_xlpm.x=$P6514))))</f>
        <v>2.4850894632206762E-4</v>
      </c>
      <c r="T6514" s="14">
        <f>$H6514/S6514</f>
        <v>0.19999999999999998</v>
      </c>
      <c r="U6514" s="14">
        <f>_xlfn.LET(_xlpm.freq,F6514,_xlpm.size,M6514+1,_xlpm.F,V6514,LOG(1+_xlpm.freq)*LOG(1+_xlpm.size)*_xlpm.F)</f>
        <v>9.0619058289456517E-2</v>
      </c>
      <c r="V6514" s="14">
        <f>_xlfn.LET(_xlpm.a,T6514,_xlpm.b,R6514,2*_xlpm.a*_xlpm.b/(_xlpm.a+_xlpm.b))</f>
        <v>0.33333333333333331</v>
      </c>
      <c r="W6514" s="14">
        <f>_xlfn.LET(_xlpm.p,R6514,_xlpm.q,T6514,LOG(_xlpm.p/_xlpm.q))</f>
        <v>0.69897000433601886</v>
      </c>
      <c r="X6514" s="2"/>
    </row>
    <row r="6515" spans="1:24">
      <c r="A6515" s="1" t="str">
        <f>_xlfn.LET(_xlpm.sep," : ",CONCATENATE(O6515,_xlpm.sep,P6515))</f>
        <v>~lpture~ : [lptʃə]</v>
      </c>
      <c r="B6515" s="1">
        <f>_xlfn.LET(_xlpm.d,$G6515,_xlpm.k,_xlfn.CONCAT(LEFT(TRIM(B$1),1),"*"),COUNTIF(_xlpm.d,_xlpm.k))</f>
        <v>0</v>
      </c>
      <c r="C6515" s="1">
        <f>_xlfn.LET(_xlpm.d,$G6515,_xlpm.k,_xlfn.CONCAT(LEFT(TRIM(C$1),1),"*"),COUNTIF(_xlpm.d,_xlpm.k))</f>
        <v>0</v>
      </c>
      <c r="D6515" s="1">
        <f>_xlfn.LET(_xlpm.d,$G6515,_xlpm.k,_xlfn.CONCAT(LEFT(TRIM(D$1),1),"*"),COUNTIF(_xlpm.d,_xlpm.k))</f>
        <v>0</v>
      </c>
      <c r="E6515" s="1">
        <f>LOG(F6515+1,10)</f>
        <v>0.30102999566398114</v>
      </c>
      <c r="F6515" s="7">
        <v>1</v>
      </c>
      <c r="G6515" s="9" t="s">
        <v>2172</v>
      </c>
      <c r="H6515" s="4">
        <f>F6515/freq.sum.r6e</f>
        <v>4.9701789264413521E-5</v>
      </c>
      <c r="I6515" s="1" t="str">
        <f>_xlfn.LET(_xlpm.sep,":",_xlpm.w,$G6515,LEFT(_xlpm.w,FIND(_xlpm.sep,_xlpm.w)-1))</f>
        <v>lptʃə</v>
      </c>
      <c r="J6515" s="1" t="str">
        <f>_xlfn.LET(_xlpm.sep,":",_xlpm.w,$G6515,RIGHT(_xlpm.w,LEN(_xlpm.w)-FIND(_xlpm.sep,_xlpm.w)))</f>
        <v>lpture</v>
      </c>
      <c r="K6515" s="10">
        <f>_xlfn.LET(_xlpm.w,I6515,LEN(_xlpm.w))</f>
        <v>5</v>
      </c>
      <c r="L6515" s="10">
        <f>_xlfn.LET(_xlpm.w,J6515,LEN(_xlpm.w))</f>
        <v>6</v>
      </c>
      <c r="M6515" s="10">
        <f>_xlfn.LET(_xlpm.a,K6515,_xlpm.b,L6515,MAX(_xlpm.a,_xlpm.b))</f>
        <v>6</v>
      </c>
      <c r="N6515" s="10">
        <f>_xlfn.LET(_xlpm.d,(K6515,L6515),MAX(_xlpm.d)-MIN(_xlpm.d))</f>
        <v>1</v>
      </c>
      <c r="O6515" s="1" t="str">
        <f>_xlfn.LET(_xlpm.sep,":",_xlpm.w,$G6515,_xlfn.CONCAT("~",RIGHT(_xlpm.w,LEN(_xlpm.w)-FIND(_xlpm.sep,_xlpm.w)),"~"))</f>
        <v>~lpture~</v>
      </c>
      <c r="P6515" s="1" t="str">
        <f>_xlfn.LET(_xlpm.sep,":",_xlpm.w,$G6515,_xlfn.CONCAT("[",LEFT(_xlpm.w,FIND(_xlpm.sep,_xlpm.w)-1),"]"))</f>
        <v>[lptʃə]</v>
      </c>
      <c r="Q6515" s="14" cm="1">
        <f t="array" ref="Q6515">SUM(_xlfn._xlws.FILTER($H$2:$H$7111,_xlfn.MAP($O$2:$O$7111,_xlfn.LAMBDA(_xlpm.x,_xlpm.x=$O6515))))</f>
        <v>4.9701789264413521E-5</v>
      </c>
      <c r="R6515" s="14">
        <f>$H6515/Q6515</f>
        <v>1</v>
      </c>
      <c r="S6515" s="14" cm="1">
        <f t="array" ref="S6515">SUM(_xlfn._xlws.FILTER($H$2:$H$7111,_xlfn.MAP($P$2:$P$7111,_xlfn.LAMBDA(_xlpm.x,_xlpm.x=$P6515))))</f>
        <v>2.4850894632206762E-4</v>
      </c>
      <c r="T6515" s="14">
        <f>$H6515/S6515</f>
        <v>0.19999999999999998</v>
      </c>
      <c r="U6515" s="14">
        <f>_xlfn.LET(_xlpm.freq,F6515,_xlpm.size,M6515+1,_xlpm.F,V6515,LOG(1+_xlpm.freq)*LOG(1+_xlpm.size)*_xlpm.F)</f>
        <v>9.0619058289456517E-2</v>
      </c>
      <c r="V6515" s="14">
        <f>_xlfn.LET(_xlpm.a,T6515,_xlpm.b,R6515,2*_xlpm.a*_xlpm.b/(_xlpm.a+_xlpm.b))</f>
        <v>0.33333333333333331</v>
      </c>
      <c r="W6515" s="14">
        <f>_xlfn.LET(_xlpm.p,R6515,_xlpm.q,T6515,LOG(_xlpm.p/_xlpm.q))</f>
        <v>0.69897000433601886</v>
      </c>
      <c r="X6515" s="2"/>
    </row>
    <row r="6516" spans="1:24">
      <c r="A6516" s="1" t="str">
        <f>_xlfn.LET(_xlpm.sep," : ",CONCATENATE(O6516,_xlpm.sep,P6516))</f>
        <v>~rmlere~ : [ɹmlə]</v>
      </c>
      <c r="B6516" s="1">
        <f>_xlfn.LET(_xlpm.d,$G6516,_xlpm.k,_xlfn.CONCAT(LEFT(TRIM(B$1),1),"*"),COUNTIF(_xlpm.d,_xlpm.k))</f>
        <v>1</v>
      </c>
      <c r="C6516" s="1">
        <f>_xlfn.LET(_xlpm.d,$G6516,_xlpm.k,_xlfn.CONCAT(LEFT(TRIM(C$1),1),"*"),COUNTIF(_xlpm.d,_xlpm.k))</f>
        <v>0</v>
      </c>
      <c r="D6516" s="1">
        <f>_xlfn.LET(_xlpm.d,$G6516,_xlpm.k,_xlfn.CONCAT(LEFT(TRIM(D$1),1),"*"),COUNTIF(_xlpm.d,_xlpm.k))</f>
        <v>0</v>
      </c>
      <c r="E6516" s="1">
        <f>LOG(F6516+1,10)</f>
        <v>0.30102999566398114</v>
      </c>
      <c r="F6516" s="7">
        <v>1</v>
      </c>
      <c r="G6516" s="9" t="s">
        <v>6031</v>
      </c>
      <c r="H6516" s="4">
        <f>F6516/freq.sum.r6e</f>
        <v>4.9701789264413521E-5</v>
      </c>
      <c r="I6516" s="1" t="str">
        <f>_xlfn.LET(_xlpm.sep,":",_xlpm.w,$G6516,LEFT(_xlpm.w,FIND(_xlpm.sep,_xlpm.w)-1))</f>
        <v>ɹmlə</v>
      </c>
      <c r="J6516" s="1" t="str">
        <f>_xlfn.LET(_xlpm.sep,":",_xlpm.w,$G6516,RIGHT(_xlpm.w,LEN(_xlpm.w)-FIND(_xlpm.sep,_xlpm.w)))</f>
        <v>rmlere</v>
      </c>
      <c r="K6516" s="10">
        <f>_xlfn.LET(_xlpm.w,I6516,LEN(_xlpm.w))</f>
        <v>4</v>
      </c>
      <c r="L6516" s="10">
        <f>_xlfn.LET(_xlpm.w,J6516,LEN(_xlpm.w))</f>
        <v>6</v>
      </c>
      <c r="M6516" s="10">
        <f>_xlfn.LET(_xlpm.a,K6516,_xlpm.b,L6516,MAX(_xlpm.a,_xlpm.b))</f>
        <v>6</v>
      </c>
      <c r="N6516" s="10">
        <f>_xlfn.LET(_xlpm.d,(K6516,L6516),MAX(_xlpm.d)-MIN(_xlpm.d))</f>
        <v>2</v>
      </c>
      <c r="O6516" s="1" t="str">
        <f>_xlfn.LET(_xlpm.sep,":",_xlpm.w,$G6516,_xlfn.CONCAT("~",RIGHT(_xlpm.w,LEN(_xlpm.w)-FIND(_xlpm.sep,_xlpm.w)),"~"))</f>
        <v>~rmlere~</v>
      </c>
      <c r="P6516" s="1" t="str">
        <f>_xlfn.LET(_xlpm.sep,":",_xlpm.w,$G6516,_xlfn.CONCAT("[",LEFT(_xlpm.w,FIND(_xlpm.sep,_xlpm.w)-1),"]"))</f>
        <v>[ɹmlə]</v>
      </c>
      <c r="Q6516" s="14" cm="1">
        <f t="array" ref="Q6516">SUM(_xlfn._xlws.FILTER($H$2:$H$7117,_xlfn.MAP($O$2:$O$7117,_xlfn.LAMBDA(_xlpm.x,_xlpm.x=$O6516))))</f>
        <v>4.9701789264413521E-5</v>
      </c>
      <c r="R6516" s="14">
        <f>$H6516/Q6516</f>
        <v>1</v>
      </c>
      <c r="S6516" s="14" cm="1">
        <f t="array" ref="S6516">SUM(_xlfn._xlws.FILTER($H$2:$H$7117,_xlfn.MAP($P$2:$P$7117,_xlfn.LAMBDA(_xlpm.x,_xlpm.x=$P6516))))</f>
        <v>2.4850894632206762E-4</v>
      </c>
      <c r="T6516" s="14">
        <f>$H6516/S6516</f>
        <v>0.19999999999999998</v>
      </c>
      <c r="U6516" s="14">
        <f>_xlfn.LET(_xlpm.freq,F6516,_xlpm.size,M6516+1,_xlpm.F,V6516,LOG(1+_xlpm.freq)*LOG(1+_xlpm.size)*_xlpm.F)</f>
        <v>9.0619058289456517E-2</v>
      </c>
      <c r="V6516" s="14">
        <f>_xlfn.LET(_xlpm.a,T6516,_xlpm.b,R6516,2*_xlpm.a*_xlpm.b/(_xlpm.a+_xlpm.b))</f>
        <v>0.33333333333333331</v>
      </c>
      <c r="W6516" s="14">
        <f>_xlfn.LET(_xlpm.p,R6516,_xlpm.q,T6516,LOG(_xlpm.p/_xlpm.q))</f>
        <v>0.69897000433601886</v>
      </c>
      <c r="X6516" s="2"/>
    </row>
    <row r="6517" spans="1:24">
      <c r="A6517" s="1" t="str">
        <f>_xlfn.LET(_xlpm.sep," : ",CONCATENATE(O6517,_xlpm.sep,P6517))</f>
        <v>~lesmar~ : [lzmə]</v>
      </c>
      <c r="B6517" s="1">
        <f>_xlfn.LET(_xlpm.d,$G6517,_xlpm.k,_xlfn.CONCAT(LEFT(TRIM(B$1),1),"*"),COUNTIF(_xlpm.d,_xlpm.k))</f>
        <v>0</v>
      </c>
      <c r="C6517" s="1">
        <f>_xlfn.LET(_xlpm.d,$G6517,_xlpm.k,_xlfn.CONCAT(LEFT(TRIM(C$1),1),"*"),COUNTIF(_xlpm.d,_xlpm.k))</f>
        <v>0</v>
      </c>
      <c r="D6517" s="1">
        <f>_xlfn.LET(_xlpm.d,$G6517,_xlpm.k,_xlfn.CONCAT(LEFT(TRIM(D$1),1),"*"),COUNTIF(_xlpm.d,_xlpm.k))</f>
        <v>0</v>
      </c>
      <c r="E6517" s="1">
        <f>LOG(F6517+1,10)</f>
        <v>0.30102999566398114</v>
      </c>
      <c r="F6517" s="7">
        <v>1</v>
      </c>
      <c r="G6517" s="9" t="s">
        <v>2248</v>
      </c>
      <c r="H6517" s="4">
        <f>F6517/freq.sum.r6e</f>
        <v>4.9701789264413521E-5</v>
      </c>
      <c r="I6517" s="4" t="str">
        <f>_xlfn.LET(_xlpm.sep,":",_xlpm.w,$G6517,LEFT(_xlpm.w,FIND(_xlpm.sep,_xlpm.w)-1))</f>
        <v>lzmə</v>
      </c>
      <c r="J6517" s="4" t="str">
        <f>_xlfn.LET(_xlpm.sep,":",_xlpm.w,$G6517,RIGHT(_xlpm.w,LEN(_xlpm.w)-FIND(_xlpm.sep,_xlpm.w)))</f>
        <v>lesmar</v>
      </c>
      <c r="K6517" s="10">
        <f>_xlfn.LET(_xlpm.w,I6517,LEN(_xlpm.w))</f>
        <v>4</v>
      </c>
      <c r="L6517" s="10">
        <f>_xlfn.LET(_xlpm.w,J6517,LEN(_xlpm.w))</f>
        <v>6</v>
      </c>
      <c r="M6517" s="10">
        <f>_xlfn.LET(_xlpm.a,K6517,_xlpm.b,L6517,MAX(_xlpm.a,_xlpm.b))</f>
        <v>6</v>
      </c>
      <c r="N6517" s="10">
        <f>_xlfn.LET(_xlpm.d,(K6517,L6517),MAX(_xlpm.d)-MIN(_xlpm.d))</f>
        <v>2</v>
      </c>
      <c r="O6517" s="1" t="str">
        <f>_xlfn.LET(_xlpm.sep,":",_xlpm.w,$G6517,_xlfn.CONCAT("~",RIGHT(_xlpm.w,LEN(_xlpm.w)-FIND(_xlpm.sep,_xlpm.w)),"~"))</f>
        <v>~lesmar~</v>
      </c>
      <c r="P6517" s="1" t="str">
        <f>_xlfn.LET(_xlpm.sep,":",_xlpm.w,$G6517,_xlfn.CONCAT("[",LEFT(_xlpm.w,FIND(_xlpm.sep,_xlpm.w)-1),"]"))</f>
        <v>[lzmə]</v>
      </c>
      <c r="Q6517" s="14" cm="1">
        <f t="array" ref="Q6517">SUM(_xlfn._xlws.FILTER($H$2:$H$7109,_xlfn.MAP($O$2:$O$7109,_xlfn.LAMBDA(_xlpm.x,_xlpm.x=$O6517))))</f>
        <v>4.9701789264413521E-5</v>
      </c>
      <c r="R6517" s="14">
        <f>$H6517/Q6517</f>
        <v>1</v>
      </c>
      <c r="S6517" s="14" cm="1">
        <f t="array" ref="S6517">SUM(_xlfn._xlws.FILTER($H$2:$H$7109,_xlfn.MAP($P$2:$P$7109,_xlfn.LAMBDA(_xlpm.x,_xlpm.x=$P6517))))</f>
        <v>2.4850894632206762E-4</v>
      </c>
      <c r="T6517" s="14">
        <f>$H6517/S6517</f>
        <v>0.19999999999999998</v>
      </c>
      <c r="U6517" s="14">
        <f>_xlfn.LET(_xlpm.freq,F6517,_xlpm.size,M6517+1,_xlpm.F,V6517,LOG(1+_xlpm.freq)*LOG(1+_xlpm.size)*_xlpm.F)</f>
        <v>9.0619058289456517E-2</v>
      </c>
      <c r="V6517" s="14">
        <f>_xlfn.LET(_xlpm.a,T6517,_xlpm.b,R6517,2*_xlpm.a*_xlpm.b/(_xlpm.a+_xlpm.b))</f>
        <v>0.33333333333333331</v>
      </c>
      <c r="W6517" s="14">
        <f>_xlfn.LET(_xlpm.p,R6517,_xlpm.q,T6517,LOG(_xlpm.p/_xlpm.q))</f>
        <v>0.69897000433601886</v>
      </c>
      <c r="X6517" s="2"/>
    </row>
    <row r="6518" spans="1:24">
      <c r="A6518" s="1" t="str">
        <f>_xlfn.LET(_xlpm.sep," : ",CONCATENATE(O6518,_xlpm.sep,P6518))</f>
        <v>~lesmax~ : [lzmə]</v>
      </c>
      <c r="B6518" s="1">
        <f>_xlfn.LET(_xlpm.d,$G6518,_xlpm.k,_xlfn.CONCAT(LEFT(TRIM(B$1),1),"*"),COUNTIF(_xlpm.d,_xlpm.k))</f>
        <v>0</v>
      </c>
      <c r="C6518" s="1">
        <f>_xlfn.LET(_xlpm.d,$G6518,_xlpm.k,_xlfn.CONCAT(LEFT(TRIM(C$1),1),"*"),COUNTIF(_xlpm.d,_xlpm.k))</f>
        <v>0</v>
      </c>
      <c r="D6518" s="1">
        <f>_xlfn.LET(_xlpm.d,$G6518,_xlpm.k,_xlfn.CONCAT(LEFT(TRIM(D$1),1),"*"),COUNTIF(_xlpm.d,_xlpm.k))</f>
        <v>0</v>
      </c>
      <c r="E6518" s="1">
        <f>LOG(F6518+1,10)</f>
        <v>0.30102999566398114</v>
      </c>
      <c r="F6518" s="7">
        <v>1</v>
      </c>
      <c r="G6518" s="9" t="s">
        <v>2250</v>
      </c>
      <c r="H6518" s="4">
        <f>F6518/freq.sum.r6e</f>
        <v>4.9701789264413521E-5</v>
      </c>
      <c r="I6518" s="1" t="str">
        <f>_xlfn.LET(_xlpm.sep,":",_xlpm.w,$G6518,LEFT(_xlpm.w,FIND(_xlpm.sep,_xlpm.w)-1))</f>
        <v>lzmə</v>
      </c>
      <c r="J6518" s="1" t="str">
        <f>_xlfn.LET(_xlpm.sep,":",_xlpm.w,$G6518,RIGHT(_xlpm.w,LEN(_xlpm.w)-FIND(_xlpm.sep,_xlpm.w)))</f>
        <v>lesmax</v>
      </c>
      <c r="K6518" s="10">
        <f>_xlfn.LET(_xlpm.w,I6518,LEN(_xlpm.w))</f>
        <v>4</v>
      </c>
      <c r="L6518" s="10">
        <f>_xlfn.LET(_xlpm.w,J6518,LEN(_xlpm.w))</f>
        <v>6</v>
      </c>
      <c r="M6518" s="10">
        <f>_xlfn.LET(_xlpm.a,K6518,_xlpm.b,L6518,MAX(_xlpm.a,_xlpm.b))</f>
        <v>6</v>
      </c>
      <c r="N6518" s="10">
        <f>_xlfn.LET(_xlpm.d,(K6518,L6518),MAX(_xlpm.d)-MIN(_xlpm.d))</f>
        <v>2</v>
      </c>
      <c r="O6518" s="1" t="str">
        <f>_xlfn.LET(_xlpm.sep,":",_xlpm.w,$G6518,_xlfn.CONCAT("~",RIGHT(_xlpm.w,LEN(_xlpm.w)-FIND(_xlpm.sep,_xlpm.w)),"~"))</f>
        <v>~lesmax~</v>
      </c>
      <c r="P6518" s="1" t="str">
        <f>_xlfn.LET(_xlpm.sep,":",_xlpm.w,$G6518,_xlfn.CONCAT("[",LEFT(_xlpm.w,FIND(_xlpm.sep,_xlpm.w)-1),"]"))</f>
        <v>[lzmə]</v>
      </c>
      <c r="Q6518" s="14" cm="1">
        <f t="array" ref="Q6518">SUM(_xlfn._xlws.FILTER($H$2:$H$7117,_xlfn.MAP($O$2:$O$7117,_xlfn.LAMBDA(_xlpm.x,_xlpm.x=$O6518))))</f>
        <v>4.9701789264413521E-5</v>
      </c>
      <c r="R6518" s="14">
        <f>$H6518/Q6518</f>
        <v>1</v>
      </c>
      <c r="S6518" s="14" cm="1">
        <f t="array" ref="S6518">SUM(_xlfn._xlws.FILTER($H$2:$H$7117,_xlfn.MAP($P$2:$P$7117,_xlfn.LAMBDA(_xlpm.x,_xlpm.x=$P6518))))</f>
        <v>2.4850894632206762E-4</v>
      </c>
      <c r="T6518" s="14">
        <f>$H6518/S6518</f>
        <v>0.19999999999999998</v>
      </c>
      <c r="U6518" s="14">
        <f>_xlfn.LET(_xlpm.freq,F6518,_xlpm.size,M6518+1,_xlpm.F,V6518,LOG(1+_xlpm.freq)*LOG(1+_xlpm.size)*_xlpm.F)</f>
        <v>9.0619058289456517E-2</v>
      </c>
      <c r="V6518" s="14">
        <f>_xlfn.LET(_xlpm.a,T6518,_xlpm.b,R6518,2*_xlpm.a*_xlpm.b/(_xlpm.a+_xlpm.b))</f>
        <v>0.33333333333333331</v>
      </c>
      <c r="W6518" s="14">
        <f>_xlfn.LET(_xlpm.p,R6518,_xlpm.q,T6518,LOG(_xlpm.p/_xlpm.q))</f>
        <v>0.69897000433601886</v>
      </c>
      <c r="X6518" s="2"/>
    </row>
    <row r="6519" spans="1:24">
      <c r="A6519" s="1" t="str">
        <f>_xlfn.LET(_xlpm.sep," : ",CONCATENATE(O6519,_xlpm.sep,P6519))</f>
        <v>~mplire~ : [mplə]</v>
      </c>
      <c r="B6519" s="1">
        <f>_xlfn.LET(_xlpm.d,$G6519,_xlpm.k,_xlfn.CONCAT(LEFT(TRIM(B$1),1),"*"),COUNTIF(_xlpm.d,_xlpm.k))</f>
        <v>0</v>
      </c>
      <c r="C6519" s="1">
        <f>_xlfn.LET(_xlpm.d,$G6519,_xlpm.k,_xlfn.CONCAT(LEFT(TRIM(C$1),1),"*"),COUNTIF(_xlpm.d,_xlpm.k))</f>
        <v>1</v>
      </c>
      <c r="D6519" s="1">
        <f>_xlfn.LET(_xlpm.d,$G6519,_xlpm.k,_xlfn.CONCAT(LEFT(TRIM(D$1),1),"*"),COUNTIF(_xlpm.d,_xlpm.k))</f>
        <v>0</v>
      </c>
      <c r="E6519" s="1">
        <f>LOG(F6519+1,10)</f>
        <v>0.30102999566398114</v>
      </c>
      <c r="F6519" s="7">
        <v>1</v>
      </c>
      <c r="G6519" s="9" t="s">
        <v>2608</v>
      </c>
      <c r="H6519" s="4">
        <f>F6519/freq.sum.r6e</f>
        <v>4.9701789264413521E-5</v>
      </c>
      <c r="I6519" s="4" t="str">
        <f>_xlfn.LET(_xlpm.sep,":",_xlpm.w,$G6519,LEFT(_xlpm.w,FIND(_xlpm.sep,_xlpm.w)-1))</f>
        <v>mplə</v>
      </c>
      <c r="J6519" s="4" t="str">
        <f>_xlfn.LET(_xlpm.sep,":",_xlpm.w,$G6519,RIGHT(_xlpm.w,LEN(_xlpm.w)-FIND(_xlpm.sep,_xlpm.w)))</f>
        <v>mplire</v>
      </c>
      <c r="K6519" s="10">
        <f>_xlfn.LET(_xlpm.w,I6519,LEN(_xlpm.w))</f>
        <v>4</v>
      </c>
      <c r="L6519" s="10">
        <f>_xlfn.LET(_xlpm.w,J6519,LEN(_xlpm.w))</f>
        <v>6</v>
      </c>
      <c r="M6519" s="10">
        <f>_xlfn.LET(_xlpm.a,K6519,_xlpm.b,L6519,MAX(_xlpm.a,_xlpm.b))</f>
        <v>6</v>
      </c>
      <c r="N6519" s="10">
        <f>_xlfn.LET(_xlpm.d,(K6519,L6519),MAX(_xlpm.d)-MIN(_xlpm.d))</f>
        <v>2</v>
      </c>
      <c r="O6519" s="1" t="str">
        <f>_xlfn.LET(_xlpm.sep,":",_xlpm.w,$G6519,_xlfn.CONCAT("~",RIGHT(_xlpm.w,LEN(_xlpm.w)-FIND(_xlpm.sep,_xlpm.w)),"~"))</f>
        <v>~mplire~</v>
      </c>
      <c r="P6519" s="1" t="str">
        <f>_xlfn.LET(_xlpm.sep,":",_xlpm.w,$G6519,_xlfn.CONCAT("[",LEFT(_xlpm.w,FIND(_xlpm.sep,_xlpm.w)-1),"]"))</f>
        <v>[mplə]</v>
      </c>
      <c r="Q6519" s="14" cm="1">
        <f t="array" ref="Q6519">SUM(_xlfn._xlws.FILTER($H$2:$H$7109,_xlfn.MAP($O$2:$O$7109,_xlfn.LAMBDA(_xlpm.x,_xlpm.x=$O6519))))</f>
        <v>4.9701789264413521E-5</v>
      </c>
      <c r="R6519" s="14">
        <f>$H6519/Q6519</f>
        <v>1</v>
      </c>
      <c r="S6519" s="14" cm="1">
        <f t="array" ref="S6519">SUM(_xlfn._xlws.FILTER($H$2:$H$7109,_xlfn.MAP($P$2:$P$7109,_xlfn.LAMBDA(_xlpm.x,_xlpm.x=$P6519))))</f>
        <v>2.4850894632206762E-4</v>
      </c>
      <c r="T6519" s="14">
        <f>$H6519/S6519</f>
        <v>0.19999999999999998</v>
      </c>
      <c r="U6519" s="14">
        <f>_xlfn.LET(_xlpm.freq,F6519,_xlpm.size,M6519+1,_xlpm.F,V6519,LOG(1+_xlpm.freq)*LOG(1+_xlpm.size)*_xlpm.F)</f>
        <v>9.0619058289456517E-2</v>
      </c>
      <c r="V6519" s="14">
        <f>_xlfn.LET(_xlpm.a,T6519,_xlpm.b,R6519,2*_xlpm.a*_xlpm.b/(_xlpm.a+_xlpm.b))</f>
        <v>0.33333333333333331</v>
      </c>
      <c r="W6519" s="14">
        <f>_xlfn.LET(_xlpm.p,R6519,_xlpm.q,T6519,LOG(_xlpm.p/_xlpm.q))</f>
        <v>0.69897000433601886</v>
      </c>
      <c r="X6519" s="2"/>
    </row>
    <row r="6520" spans="1:24">
      <c r="A6520" s="1" t="str">
        <f>_xlfn.LET(_xlpm.sep," : ",CONCATENATE(O6520,_xlpm.sep,P6520))</f>
        <v>~mperar~ : [mpɹə]</v>
      </c>
      <c r="B6520" s="1">
        <f>_xlfn.LET(_xlpm.d,$G6520,_xlpm.k,_xlfn.CONCAT(LEFT(TRIM(B$1),1),"*"),COUNTIF(_xlpm.d,_xlpm.k))</f>
        <v>0</v>
      </c>
      <c r="C6520" s="1">
        <f>_xlfn.LET(_xlpm.d,$G6520,_xlpm.k,_xlfn.CONCAT(LEFT(TRIM(C$1),1),"*"),COUNTIF(_xlpm.d,_xlpm.k))</f>
        <v>1</v>
      </c>
      <c r="D6520" s="1">
        <f>_xlfn.LET(_xlpm.d,$G6520,_xlpm.k,_xlfn.CONCAT(LEFT(TRIM(D$1),1),"*"),COUNTIF(_xlpm.d,_xlpm.k))</f>
        <v>0</v>
      </c>
      <c r="E6520" s="1">
        <f>LOG(F6520+1,10)</f>
        <v>0.30102999566398114</v>
      </c>
      <c r="F6520" s="7">
        <v>1</v>
      </c>
      <c r="G6520" s="9" t="s">
        <v>2657</v>
      </c>
      <c r="H6520" s="4">
        <f>F6520/freq.sum.r6e</f>
        <v>4.9701789264413521E-5</v>
      </c>
      <c r="I6520" s="1" t="str">
        <f>_xlfn.LET(_xlpm.sep,":",_xlpm.w,$G6520,LEFT(_xlpm.w,FIND(_xlpm.sep,_xlpm.w)-1))</f>
        <v>mpɹə</v>
      </c>
      <c r="J6520" s="1" t="str">
        <f>_xlfn.LET(_xlpm.sep,":",_xlpm.w,$G6520,RIGHT(_xlpm.w,LEN(_xlpm.w)-FIND(_xlpm.sep,_xlpm.w)))</f>
        <v>mperar</v>
      </c>
      <c r="K6520" s="10">
        <f>_xlfn.LET(_xlpm.w,I6520,LEN(_xlpm.w))</f>
        <v>4</v>
      </c>
      <c r="L6520" s="10">
        <f>_xlfn.LET(_xlpm.w,J6520,LEN(_xlpm.w))</f>
        <v>6</v>
      </c>
      <c r="M6520" s="10">
        <f>_xlfn.LET(_xlpm.a,K6520,_xlpm.b,L6520,MAX(_xlpm.a,_xlpm.b))</f>
        <v>6</v>
      </c>
      <c r="N6520" s="10">
        <f>_xlfn.LET(_xlpm.d,(K6520,L6520),MAX(_xlpm.d)-MIN(_xlpm.d))</f>
        <v>2</v>
      </c>
      <c r="O6520" s="1" t="str">
        <f>_xlfn.LET(_xlpm.sep,":",_xlpm.w,$G6520,_xlfn.CONCAT("~",RIGHT(_xlpm.w,LEN(_xlpm.w)-FIND(_xlpm.sep,_xlpm.w)),"~"))</f>
        <v>~mperar~</v>
      </c>
      <c r="P6520" s="1" t="str">
        <f>_xlfn.LET(_xlpm.sep,":",_xlpm.w,$G6520,_xlfn.CONCAT("[",LEFT(_xlpm.w,FIND(_xlpm.sep,_xlpm.w)-1),"]"))</f>
        <v>[mpɹə]</v>
      </c>
      <c r="Q6520" s="14" cm="1">
        <f t="array" ref="Q6520">SUM(_xlfn._xlws.FILTER($H$2:$H$7117,_xlfn.MAP($O$2:$O$7117,_xlfn.LAMBDA(_xlpm.x,_xlpm.x=$O6520))))</f>
        <v>4.9701789264413521E-5</v>
      </c>
      <c r="R6520" s="14">
        <f>$H6520/Q6520</f>
        <v>1</v>
      </c>
      <c r="S6520" s="14" cm="1">
        <f t="array" ref="S6520">SUM(_xlfn._xlws.FILTER($H$2:$H$7117,_xlfn.MAP($P$2:$P$7117,_xlfn.LAMBDA(_xlpm.x,_xlpm.x=$P6520))))</f>
        <v>2.4850894632206762E-4</v>
      </c>
      <c r="T6520" s="14">
        <f>$H6520/S6520</f>
        <v>0.19999999999999998</v>
      </c>
      <c r="U6520" s="14">
        <f>_xlfn.LET(_xlpm.freq,F6520,_xlpm.size,M6520+1,_xlpm.F,V6520,LOG(1+_xlpm.freq)*LOG(1+_xlpm.size)*_xlpm.F)</f>
        <v>9.0619058289456517E-2</v>
      </c>
      <c r="V6520" s="14">
        <f>_xlfn.LET(_xlpm.a,T6520,_xlpm.b,R6520,2*_xlpm.a*_xlpm.b/(_xlpm.a+_xlpm.b))</f>
        <v>0.33333333333333331</v>
      </c>
      <c r="W6520" s="14">
        <f>_xlfn.LET(_xlpm.p,R6520,_xlpm.q,T6520,LOG(_xlpm.p/_xlpm.q))</f>
        <v>0.69897000433601886</v>
      </c>
      <c r="X6520" s="2"/>
    </row>
    <row r="6521" spans="1:24">
      <c r="A6521" s="1" t="str">
        <f>_xlfn.LET(_xlpm.sep," : ",CONCATENATE(O6521,_xlpm.sep,P6521))</f>
        <v>~mperax~ : [mpɹə]</v>
      </c>
      <c r="B6521" s="1">
        <f>_xlfn.LET(_xlpm.d,$G6521,_xlpm.k,_xlfn.CONCAT(LEFT(TRIM(B$1),1),"*"),COUNTIF(_xlpm.d,_xlpm.k))</f>
        <v>0</v>
      </c>
      <c r="C6521" s="1">
        <f>_xlfn.LET(_xlpm.d,$G6521,_xlpm.k,_xlfn.CONCAT(LEFT(TRIM(C$1),1),"*"),COUNTIF(_xlpm.d,_xlpm.k))</f>
        <v>1</v>
      </c>
      <c r="D6521" s="1">
        <f>_xlfn.LET(_xlpm.d,$G6521,_xlpm.k,_xlfn.CONCAT(LEFT(TRIM(D$1),1),"*"),COUNTIF(_xlpm.d,_xlpm.k))</f>
        <v>0</v>
      </c>
      <c r="E6521" s="1">
        <f>LOG(F6521+1,10)</f>
        <v>0.30102999566398114</v>
      </c>
      <c r="F6521" s="7">
        <v>1</v>
      </c>
      <c r="G6521" s="9" t="s">
        <v>2659</v>
      </c>
      <c r="H6521" s="4">
        <f>F6521/freq.sum.r6e</f>
        <v>4.9701789264413521E-5</v>
      </c>
      <c r="I6521" s="1" t="str">
        <f>_xlfn.LET(_xlpm.sep,":",_xlpm.w,$G6521,LEFT(_xlpm.w,FIND(_xlpm.sep,_xlpm.w)-1))</f>
        <v>mpɹə</v>
      </c>
      <c r="J6521" s="1" t="str">
        <f>_xlfn.LET(_xlpm.sep,":",_xlpm.w,$G6521,RIGHT(_xlpm.w,LEN(_xlpm.w)-FIND(_xlpm.sep,_xlpm.w)))</f>
        <v>mperax</v>
      </c>
      <c r="K6521" s="10">
        <f>_xlfn.LET(_xlpm.w,I6521,LEN(_xlpm.w))</f>
        <v>4</v>
      </c>
      <c r="L6521" s="10">
        <f>_xlfn.LET(_xlpm.w,J6521,LEN(_xlpm.w))</f>
        <v>6</v>
      </c>
      <c r="M6521" s="10">
        <f>_xlfn.LET(_xlpm.a,K6521,_xlpm.b,L6521,MAX(_xlpm.a,_xlpm.b))</f>
        <v>6</v>
      </c>
      <c r="N6521" s="10">
        <f>_xlfn.LET(_xlpm.d,(K6521,L6521),MAX(_xlpm.d)-MIN(_xlpm.d))</f>
        <v>2</v>
      </c>
      <c r="O6521" s="1" t="str">
        <f>_xlfn.LET(_xlpm.sep,":",_xlpm.w,$G6521,_xlfn.CONCAT("~",RIGHT(_xlpm.w,LEN(_xlpm.w)-FIND(_xlpm.sep,_xlpm.w)),"~"))</f>
        <v>~mperax~</v>
      </c>
      <c r="P6521" s="1" t="str">
        <f>_xlfn.LET(_xlpm.sep,":",_xlpm.w,$G6521,_xlfn.CONCAT("[",LEFT(_xlpm.w,FIND(_xlpm.sep,_xlpm.w)-1),"]"))</f>
        <v>[mpɹə]</v>
      </c>
      <c r="Q6521" s="14" cm="1">
        <f t="array" ref="Q6521">SUM(_xlfn._xlws.FILTER($H$2:$H$7117,_xlfn.MAP($O$2:$O$7117,_xlfn.LAMBDA(_xlpm.x,_xlpm.x=$O6521))))</f>
        <v>4.9701789264413521E-5</v>
      </c>
      <c r="R6521" s="14">
        <f>$H6521/Q6521</f>
        <v>1</v>
      </c>
      <c r="S6521" s="14" cm="1">
        <f t="array" ref="S6521">SUM(_xlfn._xlws.FILTER($H$2:$H$7117,_xlfn.MAP($P$2:$P$7117,_xlfn.LAMBDA(_xlpm.x,_xlpm.x=$P6521))))</f>
        <v>2.4850894632206762E-4</v>
      </c>
      <c r="T6521" s="14">
        <f>$H6521/S6521</f>
        <v>0.19999999999999998</v>
      </c>
      <c r="U6521" s="14">
        <f>_xlfn.LET(_xlpm.freq,F6521,_xlpm.size,M6521+1,_xlpm.F,V6521,LOG(1+_xlpm.freq)*LOG(1+_xlpm.size)*_xlpm.F)</f>
        <v>9.0619058289456517E-2</v>
      </c>
      <c r="V6521" s="14">
        <f>_xlfn.LET(_xlpm.a,T6521,_xlpm.b,R6521,2*_xlpm.a*_xlpm.b/(_xlpm.a+_xlpm.b))</f>
        <v>0.33333333333333331</v>
      </c>
      <c r="W6521" s="14">
        <f>_xlfn.LET(_xlpm.p,R6521,_xlpm.q,T6521,LOG(_xlpm.p/_xlpm.q))</f>
        <v>0.69897000433601886</v>
      </c>
      <c r="X6521" s="2"/>
    </row>
    <row r="6522" spans="1:24">
      <c r="A6522" s="1" t="str">
        <f>_xlfn.LET(_xlpm.sep," : ",CONCATENATE(O6522,_xlpm.sep,P6522))</f>
        <v>~ndrare~ : [ndɹə]</v>
      </c>
      <c r="B6522" s="1">
        <f>_xlfn.LET(_xlpm.d,$G6522,_xlpm.k,_xlfn.CONCAT(LEFT(TRIM(B$1),1),"*"),COUNTIF(_xlpm.d,_xlpm.k))</f>
        <v>0</v>
      </c>
      <c r="C6522" s="1">
        <f>_xlfn.LET(_xlpm.d,$G6522,_xlpm.k,_xlfn.CONCAT(LEFT(TRIM(C$1),1),"*"),COUNTIF(_xlpm.d,_xlpm.k))</f>
        <v>0</v>
      </c>
      <c r="D6522" s="1">
        <f>_xlfn.LET(_xlpm.d,$G6522,_xlpm.k,_xlfn.CONCAT(LEFT(TRIM(D$1),1),"*"),COUNTIF(_xlpm.d,_xlpm.k))</f>
        <v>1</v>
      </c>
      <c r="E6522" s="1">
        <f>LOG(F6522+1,10)</f>
        <v>0.30102999566398114</v>
      </c>
      <c r="F6522" s="7">
        <v>1</v>
      </c>
      <c r="G6522" s="9" t="s">
        <v>2893</v>
      </c>
      <c r="H6522" s="4">
        <f>F6522/freq.sum.r6e</f>
        <v>4.9701789264413521E-5</v>
      </c>
      <c r="I6522" s="1" t="str">
        <f>_xlfn.LET(_xlpm.sep,":",_xlpm.w,$G6522,LEFT(_xlpm.w,FIND(_xlpm.sep,_xlpm.w)-1))</f>
        <v>ndɹə</v>
      </c>
      <c r="J6522" s="1" t="str">
        <f>_xlfn.LET(_xlpm.sep,":",_xlpm.w,$G6522,RIGHT(_xlpm.w,LEN(_xlpm.w)-FIND(_xlpm.sep,_xlpm.w)))</f>
        <v>ndrare</v>
      </c>
      <c r="K6522" s="10">
        <f>_xlfn.LET(_xlpm.w,I6522,LEN(_xlpm.w))</f>
        <v>4</v>
      </c>
      <c r="L6522" s="10">
        <f>_xlfn.LET(_xlpm.w,J6522,LEN(_xlpm.w))</f>
        <v>6</v>
      </c>
      <c r="M6522" s="10">
        <f>_xlfn.LET(_xlpm.a,K6522,_xlpm.b,L6522,MAX(_xlpm.a,_xlpm.b))</f>
        <v>6</v>
      </c>
      <c r="N6522" s="10">
        <f>_xlfn.LET(_xlpm.d,(K6522,L6522),MAX(_xlpm.d)-MIN(_xlpm.d))</f>
        <v>2</v>
      </c>
      <c r="O6522" s="1" t="str">
        <f>_xlfn.LET(_xlpm.sep,":",_xlpm.w,$G6522,_xlfn.CONCAT("~",RIGHT(_xlpm.w,LEN(_xlpm.w)-FIND(_xlpm.sep,_xlpm.w)),"~"))</f>
        <v>~ndrare~</v>
      </c>
      <c r="P6522" s="1" t="str">
        <f>_xlfn.LET(_xlpm.sep,":",_xlpm.w,$G6522,_xlfn.CONCAT("[",LEFT(_xlpm.w,FIND(_xlpm.sep,_xlpm.w)-1),"]"))</f>
        <v>[ndɹə]</v>
      </c>
      <c r="Q6522" s="14" cm="1">
        <f t="array" ref="Q6522">SUM(_xlfn._xlws.FILTER($H$2:$H$7117,_xlfn.MAP($O$2:$O$7117,_xlfn.LAMBDA(_xlpm.x,_xlpm.x=$O6522))))</f>
        <v>4.9701789264413521E-5</v>
      </c>
      <c r="R6522" s="14">
        <f>$H6522/Q6522</f>
        <v>1</v>
      </c>
      <c r="S6522" s="14" cm="1">
        <f t="array" ref="S6522">SUM(_xlfn._xlws.FILTER($H$2:$H$7117,_xlfn.MAP($P$2:$P$7117,_xlfn.LAMBDA(_xlpm.x,_xlpm.x=$P6522))))</f>
        <v>2.4850894632206762E-4</v>
      </c>
      <c r="T6522" s="14">
        <f>$H6522/S6522</f>
        <v>0.19999999999999998</v>
      </c>
      <c r="U6522" s="14">
        <f>_xlfn.LET(_xlpm.freq,F6522,_xlpm.size,M6522+1,_xlpm.F,V6522,LOG(1+_xlpm.freq)*LOG(1+_xlpm.size)*_xlpm.F)</f>
        <v>9.0619058289456517E-2</v>
      </c>
      <c r="V6522" s="14">
        <f>_xlfn.LET(_xlpm.a,T6522,_xlpm.b,R6522,2*_xlpm.a*_xlpm.b/(_xlpm.a+_xlpm.b))</f>
        <v>0.33333333333333331</v>
      </c>
      <c r="W6522" s="14">
        <f>_xlfn.LET(_xlpm.p,R6522,_xlpm.q,T6522,LOG(_xlpm.p/_xlpm.q))</f>
        <v>0.69897000433601886</v>
      </c>
      <c r="X6522" s="2"/>
    </row>
    <row r="6523" spans="1:24">
      <c r="A6523" s="1" t="str">
        <f>_xlfn.LET(_xlpm.sep," : ",CONCATENATE(O6523,_xlpm.sep,P6523))</f>
        <v>~nstare~ : [nstə]</v>
      </c>
      <c r="B6523" s="1">
        <f>_xlfn.LET(_xlpm.d,$G6523,_xlpm.k,_xlfn.CONCAT(LEFT(TRIM(B$1),1),"*"),COUNTIF(_xlpm.d,_xlpm.k))</f>
        <v>0</v>
      </c>
      <c r="C6523" s="1">
        <f>_xlfn.LET(_xlpm.d,$G6523,_xlpm.k,_xlfn.CONCAT(LEFT(TRIM(C$1),1),"*"),COUNTIF(_xlpm.d,_xlpm.k))</f>
        <v>0</v>
      </c>
      <c r="D6523" s="1">
        <f>_xlfn.LET(_xlpm.d,$G6523,_xlpm.k,_xlfn.CONCAT(LEFT(TRIM(D$1),1),"*"),COUNTIF(_xlpm.d,_xlpm.k))</f>
        <v>1</v>
      </c>
      <c r="E6523" s="1">
        <f>LOG(F6523+1,10)</f>
        <v>0.30102999566398114</v>
      </c>
      <c r="F6523" s="7">
        <v>1</v>
      </c>
      <c r="G6523" s="9" t="s">
        <v>3075</v>
      </c>
      <c r="H6523" s="4">
        <f>F6523/freq.sum.r6e</f>
        <v>4.9701789264413521E-5</v>
      </c>
      <c r="I6523" s="1" t="str">
        <f>_xlfn.LET(_xlpm.sep,":",_xlpm.w,$G6523,LEFT(_xlpm.w,FIND(_xlpm.sep,_xlpm.w)-1))</f>
        <v>nstə</v>
      </c>
      <c r="J6523" s="1" t="str">
        <f>_xlfn.LET(_xlpm.sep,":",_xlpm.w,$G6523,RIGHT(_xlpm.w,LEN(_xlpm.w)-FIND(_xlpm.sep,_xlpm.w)))</f>
        <v>nstare</v>
      </c>
      <c r="K6523" s="10">
        <f>_xlfn.LET(_xlpm.w,I6523,LEN(_xlpm.w))</f>
        <v>4</v>
      </c>
      <c r="L6523" s="10">
        <f>_xlfn.LET(_xlpm.w,J6523,LEN(_xlpm.w))</f>
        <v>6</v>
      </c>
      <c r="M6523" s="10">
        <f>_xlfn.LET(_xlpm.a,K6523,_xlpm.b,L6523,MAX(_xlpm.a,_xlpm.b))</f>
        <v>6</v>
      </c>
      <c r="N6523" s="10">
        <f>_xlfn.LET(_xlpm.d,(K6523,L6523),MAX(_xlpm.d)-MIN(_xlpm.d))</f>
        <v>2</v>
      </c>
      <c r="O6523" s="1" t="str">
        <f>_xlfn.LET(_xlpm.sep,":",_xlpm.w,$G6523,_xlfn.CONCAT("~",RIGHT(_xlpm.w,LEN(_xlpm.w)-FIND(_xlpm.sep,_xlpm.w)),"~"))</f>
        <v>~nstare~</v>
      </c>
      <c r="P6523" s="1" t="str">
        <f>_xlfn.LET(_xlpm.sep,":",_xlpm.w,$G6523,_xlfn.CONCAT("[",LEFT(_xlpm.w,FIND(_xlpm.sep,_xlpm.w)-1),"]"))</f>
        <v>[nstə]</v>
      </c>
      <c r="Q6523" s="14" cm="1">
        <f t="array" ref="Q6523">SUM(_xlfn._xlws.FILTER($H$2:$H$7117,_xlfn.MAP($O$2:$O$7117,_xlfn.LAMBDA(_xlpm.x,_xlpm.x=$O6523))))</f>
        <v>4.9701789264413521E-5</v>
      </c>
      <c r="R6523" s="14">
        <f>$H6523/Q6523</f>
        <v>1</v>
      </c>
      <c r="S6523" s="14" cm="1">
        <f t="array" ref="S6523">SUM(_xlfn._xlws.FILTER($H$2:$H$7117,_xlfn.MAP($P$2:$P$7117,_xlfn.LAMBDA(_xlpm.x,_xlpm.x=$P6523))))</f>
        <v>2.4850894632206762E-4</v>
      </c>
      <c r="T6523" s="14">
        <f>$H6523/S6523</f>
        <v>0.19999999999999998</v>
      </c>
      <c r="U6523" s="14">
        <f>_xlfn.LET(_xlpm.freq,F6523,_xlpm.size,M6523+1,_xlpm.F,V6523,LOG(1+_xlpm.freq)*LOG(1+_xlpm.size)*_xlpm.F)</f>
        <v>9.0619058289456517E-2</v>
      </c>
      <c r="V6523" s="14">
        <f>_xlfn.LET(_xlpm.a,T6523,_xlpm.b,R6523,2*_xlpm.a*_xlpm.b/(_xlpm.a+_xlpm.b))</f>
        <v>0.33333333333333331</v>
      </c>
      <c r="W6523" s="14">
        <f>_xlfn.LET(_xlpm.p,R6523,_xlpm.q,T6523,LOG(_xlpm.p/_xlpm.q))</f>
        <v>0.69897000433601886</v>
      </c>
      <c r="X6523" s="2"/>
    </row>
    <row r="6524" spans="1:24">
      <c r="A6524" s="1" t="str">
        <f>_xlfn.LET(_xlpm.sep," : ",CONCATENATE(O6524,_xlpm.sep,P6524))</f>
        <v>~nthere~ : [nθə]</v>
      </c>
      <c r="B6524" s="1">
        <f>_xlfn.LET(_xlpm.d,$G6524,_xlpm.k,_xlfn.CONCAT(LEFT(TRIM(B$1),1),"*"),COUNTIF(_xlpm.d,_xlpm.k))</f>
        <v>0</v>
      </c>
      <c r="C6524" s="1">
        <f>_xlfn.LET(_xlpm.d,$G6524,_xlpm.k,_xlfn.CONCAT(LEFT(TRIM(C$1),1),"*"),COUNTIF(_xlpm.d,_xlpm.k))</f>
        <v>0</v>
      </c>
      <c r="D6524" s="1">
        <f>_xlfn.LET(_xlpm.d,$G6524,_xlpm.k,_xlfn.CONCAT(LEFT(TRIM(D$1),1),"*"),COUNTIF(_xlpm.d,_xlpm.k))</f>
        <v>1</v>
      </c>
      <c r="E6524" s="1">
        <f>LOG(F6524+1,10)</f>
        <v>0.30102999566398114</v>
      </c>
      <c r="F6524" s="7">
        <v>1</v>
      </c>
      <c r="G6524" s="9" t="s">
        <v>3516</v>
      </c>
      <c r="H6524" s="4">
        <f>F6524/freq.sum.r6e</f>
        <v>4.9701789264413521E-5</v>
      </c>
      <c r="I6524" s="1" t="str">
        <f>_xlfn.LET(_xlpm.sep,":",_xlpm.w,$G6524,LEFT(_xlpm.w,FIND(_xlpm.sep,_xlpm.w)-1))</f>
        <v>nθə</v>
      </c>
      <c r="J6524" s="1" t="str">
        <f>_xlfn.LET(_xlpm.sep,":",_xlpm.w,$G6524,RIGHT(_xlpm.w,LEN(_xlpm.w)-FIND(_xlpm.sep,_xlpm.w)))</f>
        <v>nthere</v>
      </c>
      <c r="K6524" s="10">
        <f>_xlfn.LET(_xlpm.w,I6524,LEN(_xlpm.w))</f>
        <v>3</v>
      </c>
      <c r="L6524" s="10">
        <f>_xlfn.LET(_xlpm.w,J6524,LEN(_xlpm.w))</f>
        <v>6</v>
      </c>
      <c r="M6524" s="10">
        <f>_xlfn.LET(_xlpm.a,K6524,_xlpm.b,L6524,MAX(_xlpm.a,_xlpm.b))</f>
        <v>6</v>
      </c>
      <c r="N6524" s="10">
        <f>_xlfn.LET(_xlpm.d,(K6524,L6524),MAX(_xlpm.d)-MIN(_xlpm.d))</f>
        <v>3</v>
      </c>
      <c r="O6524" s="1" t="str">
        <f>_xlfn.LET(_xlpm.sep,":",_xlpm.w,$G6524,_xlfn.CONCAT("~",RIGHT(_xlpm.w,LEN(_xlpm.w)-FIND(_xlpm.sep,_xlpm.w)),"~"))</f>
        <v>~nthere~</v>
      </c>
      <c r="P6524" s="1" t="str">
        <f>_xlfn.LET(_xlpm.sep,":",_xlpm.w,$G6524,_xlfn.CONCAT("[",LEFT(_xlpm.w,FIND(_xlpm.sep,_xlpm.w)-1),"]"))</f>
        <v>[nθə]</v>
      </c>
      <c r="Q6524" s="14" cm="1">
        <f t="array" ref="Q6524">SUM(_xlfn._xlws.FILTER($H$2:$H$7117,_xlfn.MAP($O$2:$O$7117,_xlfn.LAMBDA(_xlpm.x,_xlpm.x=$O6524))))</f>
        <v>4.9701789264413521E-5</v>
      </c>
      <c r="R6524" s="14">
        <f>$H6524/Q6524</f>
        <v>1</v>
      </c>
      <c r="S6524" s="14" cm="1">
        <f t="array" ref="S6524">SUM(_xlfn._xlws.FILTER($H$2:$H$7117,_xlfn.MAP($P$2:$P$7117,_xlfn.LAMBDA(_xlpm.x,_xlpm.x=$P6524))))</f>
        <v>2.4850894632206762E-4</v>
      </c>
      <c r="T6524" s="14">
        <f>$H6524/S6524</f>
        <v>0.19999999999999998</v>
      </c>
      <c r="U6524" s="14">
        <f>_xlfn.LET(_xlpm.freq,F6524,_xlpm.size,M6524+1,_xlpm.F,V6524,LOG(1+_xlpm.freq)*LOG(1+_xlpm.size)*_xlpm.F)</f>
        <v>9.0619058289456517E-2</v>
      </c>
      <c r="V6524" s="14">
        <f>_xlfn.LET(_xlpm.a,T6524,_xlpm.b,R6524,2*_xlpm.a*_xlpm.b/(_xlpm.a+_xlpm.b))</f>
        <v>0.33333333333333331</v>
      </c>
      <c r="W6524" s="14">
        <f>_xlfn.LET(_xlpm.p,R6524,_xlpm.q,T6524,LOG(_xlpm.p/_xlpm.q))</f>
        <v>0.69897000433601886</v>
      </c>
      <c r="X6524" s="2"/>
    </row>
    <row r="6525" spans="1:24">
      <c r="A6525" s="1" t="str">
        <f>_xlfn.LET(_xlpm.sep," : ",CONCATENATE(O6525,_xlpm.sep,P6525))</f>
        <v>~pefure~ : [pfə]</v>
      </c>
      <c r="B6525" s="1">
        <f>_xlfn.LET(_xlpm.d,$G6525,_xlpm.k,_xlfn.CONCAT(LEFT(TRIM(B$1),1),"*"),COUNTIF(_xlpm.d,_xlpm.k))</f>
        <v>0</v>
      </c>
      <c r="C6525" s="1">
        <f>_xlfn.LET(_xlpm.d,$G6525,_xlpm.k,_xlfn.CONCAT(LEFT(TRIM(C$1),1),"*"),COUNTIF(_xlpm.d,_xlpm.k))</f>
        <v>0</v>
      </c>
      <c r="D6525" s="1">
        <f>_xlfn.LET(_xlpm.d,$G6525,_xlpm.k,_xlfn.CONCAT(LEFT(TRIM(D$1),1),"*"),COUNTIF(_xlpm.d,_xlpm.k))</f>
        <v>0</v>
      </c>
      <c r="E6525" s="1">
        <f>LOG(F6525+1,10)</f>
        <v>0.30102999566398114</v>
      </c>
      <c r="F6525" s="7">
        <v>1</v>
      </c>
      <c r="G6525" s="9" t="s">
        <v>3566</v>
      </c>
      <c r="H6525" s="4">
        <f>F6525/freq.sum.r6e</f>
        <v>4.9701789264413521E-5</v>
      </c>
      <c r="I6525" s="1" t="str">
        <f>_xlfn.LET(_xlpm.sep,":",_xlpm.w,$G6525,LEFT(_xlpm.w,FIND(_xlpm.sep,_xlpm.w)-1))</f>
        <v>pfə</v>
      </c>
      <c r="J6525" s="1" t="str">
        <f>_xlfn.LET(_xlpm.sep,":",_xlpm.w,$G6525,RIGHT(_xlpm.w,LEN(_xlpm.w)-FIND(_xlpm.sep,_xlpm.w)))</f>
        <v>pefure</v>
      </c>
      <c r="K6525" s="10">
        <f>_xlfn.LET(_xlpm.w,I6525,LEN(_xlpm.w))</f>
        <v>3</v>
      </c>
      <c r="L6525" s="10">
        <f>_xlfn.LET(_xlpm.w,J6525,LEN(_xlpm.w))</f>
        <v>6</v>
      </c>
      <c r="M6525" s="10">
        <f>_xlfn.LET(_xlpm.a,K6525,_xlpm.b,L6525,MAX(_xlpm.a,_xlpm.b))</f>
        <v>6</v>
      </c>
      <c r="N6525" s="10">
        <f>_xlfn.LET(_xlpm.d,(K6525,L6525),MAX(_xlpm.d)-MIN(_xlpm.d))</f>
        <v>3</v>
      </c>
      <c r="O6525" s="1" t="str">
        <f>_xlfn.LET(_xlpm.sep,":",_xlpm.w,$G6525,_xlfn.CONCAT("~",RIGHT(_xlpm.w,LEN(_xlpm.w)-FIND(_xlpm.sep,_xlpm.w)),"~"))</f>
        <v>~pefure~</v>
      </c>
      <c r="P6525" s="1" t="str">
        <f>_xlfn.LET(_xlpm.sep,":",_xlpm.w,$G6525,_xlfn.CONCAT("[",LEFT(_xlpm.w,FIND(_xlpm.sep,_xlpm.w)-1),"]"))</f>
        <v>[pfə]</v>
      </c>
      <c r="Q6525" s="14" cm="1">
        <f t="array" ref="Q6525">SUM(_xlfn._xlws.FILTER($H$2:$H$7111,_xlfn.MAP($O$2:$O$7111,_xlfn.LAMBDA(_xlpm.x,_xlpm.x=$O6525))))</f>
        <v>4.9701789264413521E-5</v>
      </c>
      <c r="R6525" s="14">
        <f>$H6525/Q6525</f>
        <v>1</v>
      </c>
      <c r="S6525" s="14" cm="1">
        <f t="array" ref="S6525">SUM(_xlfn._xlws.FILTER($H$2:$H$7111,_xlfn.MAP($P$2:$P$7111,_xlfn.LAMBDA(_xlpm.x,_xlpm.x=$P6525))))</f>
        <v>2.4850894632206762E-4</v>
      </c>
      <c r="T6525" s="14">
        <f>$H6525/S6525</f>
        <v>0.19999999999999998</v>
      </c>
      <c r="U6525" s="14">
        <f>_xlfn.LET(_xlpm.freq,F6525,_xlpm.size,M6525+1,_xlpm.F,V6525,LOG(1+_xlpm.freq)*LOG(1+_xlpm.size)*_xlpm.F)</f>
        <v>9.0619058289456517E-2</v>
      </c>
      <c r="V6525" s="14">
        <f>_xlfn.LET(_xlpm.a,T6525,_xlpm.b,R6525,2*_xlpm.a*_xlpm.b/(_xlpm.a+_xlpm.b))</f>
        <v>0.33333333333333331</v>
      </c>
      <c r="W6525" s="14">
        <f>_xlfn.LET(_xlpm.p,R6525,_xlpm.q,T6525,LOG(_xlpm.p/_xlpm.q))</f>
        <v>0.69897000433601886</v>
      </c>
      <c r="X6525" s="2"/>
    </row>
    <row r="6526" spans="1:24">
      <c r="A6526" s="1" t="str">
        <f>_xlfn.LET(_xlpm.sep," : ",CONCATENATE(O6526,_xlpm.sep,P6526))</f>
        <v>~ptiore~ : [pʃə]</v>
      </c>
      <c r="B6526" s="1">
        <f>_xlfn.LET(_xlpm.d,$G6526,_xlpm.k,_xlfn.CONCAT(LEFT(TRIM(B$1),1),"*"),COUNTIF(_xlpm.d,_xlpm.k))</f>
        <v>0</v>
      </c>
      <c r="C6526" s="1">
        <f>_xlfn.LET(_xlpm.d,$G6526,_xlpm.k,_xlfn.CONCAT(LEFT(TRIM(C$1),1),"*"),COUNTIF(_xlpm.d,_xlpm.k))</f>
        <v>0</v>
      </c>
      <c r="D6526" s="1">
        <f>_xlfn.LET(_xlpm.d,$G6526,_xlpm.k,_xlfn.CONCAT(LEFT(TRIM(D$1),1),"*"),COUNTIF(_xlpm.d,_xlpm.k))</f>
        <v>0</v>
      </c>
      <c r="E6526" s="1">
        <f>LOG(F6526+1,10)</f>
        <v>0.30102999566398114</v>
      </c>
      <c r="F6526" s="7">
        <v>1</v>
      </c>
      <c r="G6526" s="9" t="s">
        <v>3898</v>
      </c>
      <c r="H6526" s="4">
        <f>F6526/freq.sum.r6e</f>
        <v>4.9701789264413521E-5</v>
      </c>
      <c r="I6526" s="1" t="str">
        <f>_xlfn.LET(_xlpm.sep,":",_xlpm.w,$G6526,LEFT(_xlpm.w,FIND(_xlpm.sep,_xlpm.w)-1))</f>
        <v>pʃə</v>
      </c>
      <c r="J6526" s="1" t="str">
        <f>_xlfn.LET(_xlpm.sep,":",_xlpm.w,$G6526,RIGHT(_xlpm.w,LEN(_xlpm.w)-FIND(_xlpm.sep,_xlpm.w)))</f>
        <v>ptiore</v>
      </c>
      <c r="K6526" s="10">
        <f>_xlfn.LET(_xlpm.w,I6526,LEN(_xlpm.w))</f>
        <v>3</v>
      </c>
      <c r="L6526" s="10">
        <f>_xlfn.LET(_xlpm.w,J6526,LEN(_xlpm.w))</f>
        <v>6</v>
      </c>
      <c r="M6526" s="10">
        <f>_xlfn.LET(_xlpm.a,K6526,_xlpm.b,L6526,MAX(_xlpm.a,_xlpm.b))</f>
        <v>6</v>
      </c>
      <c r="N6526" s="10">
        <f>_xlfn.LET(_xlpm.d,(K6526,L6526),MAX(_xlpm.d)-MIN(_xlpm.d))</f>
        <v>3</v>
      </c>
      <c r="O6526" s="1" t="str">
        <f>_xlfn.LET(_xlpm.sep,":",_xlpm.w,$G6526,_xlfn.CONCAT("~",RIGHT(_xlpm.w,LEN(_xlpm.w)-FIND(_xlpm.sep,_xlpm.w)),"~"))</f>
        <v>~ptiore~</v>
      </c>
      <c r="P6526" s="1" t="str">
        <f>_xlfn.LET(_xlpm.sep,":",_xlpm.w,$G6526,_xlfn.CONCAT("[",LEFT(_xlpm.w,FIND(_xlpm.sep,_xlpm.w)-1),"]"))</f>
        <v>[pʃə]</v>
      </c>
      <c r="Q6526" s="14" cm="1">
        <f t="array" ref="Q6526">SUM(_xlfn._xlws.FILTER($H$2:$H$7117,_xlfn.MAP($O$2:$O$7117,_xlfn.LAMBDA(_xlpm.x,_xlpm.x=$O6526))))</f>
        <v>4.9701789264413521E-5</v>
      </c>
      <c r="R6526" s="14">
        <f>$H6526/Q6526</f>
        <v>1</v>
      </c>
      <c r="S6526" s="14" cm="1">
        <f t="array" ref="S6526">SUM(_xlfn._xlws.FILTER($H$2:$H$7117,_xlfn.MAP($P$2:$P$7117,_xlfn.LAMBDA(_xlpm.x,_xlpm.x=$P6526))))</f>
        <v>2.4850894632206762E-4</v>
      </c>
      <c r="T6526" s="14">
        <f>$H6526/S6526</f>
        <v>0.19999999999999998</v>
      </c>
      <c r="U6526" s="14">
        <f>_xlfn.LET(_xlpm.freq,F6526,_xlpm.size,M6526+1,_xlpm.F,V6526,LOG(1+_xlpm.freq)*LOG(1+_xlpm.size)*_xlpm.F)</f>
        <v>9.0619058289456517E-2</v>
      </c>
      <c r="V6526" s="14">
        <f>_xlfn.LET(_xlpm.a,T6526,_xlpm.b,R6526,2*_xlpm.a*_xlpm.b/(_xlpm.a+_xlpm.b))</f>
        <v>0.33333333333333331</v>
      </c>
      <c r="W6526" s="14">
        <f>_xlfn.LET(_xlpm.p,R6526,_xlpm.q,T6526,LOG(_xlpm.p/_xlpm.q))</f>
        <v>0.69897000433601886</v>
      </c>
      <c r="X6526" s="2"/>
    </row>
    <row r="6527" spans="1:24">
      <c r="A6527" s="1" t="str">
        <f>_xlfn.LET(_xlpm.sep," : ",CONCATENATE(O6527,_xlpm.sep,P6527))</f>
        <v>~ssfure~ : [sfə]</v>
      </c>
      <c r="B6527" s="1">
        <f>_xlfn.LET(_xlpm.d,$G6527,_xlpm.k,_xlfn.CONCAT(LEFT(TRIM(B$1),1),"*"),COUNTIF(_xlpm.d,_xlpm.k))</f>
        <v>0</v>
      </c>
      <c r="C6527" s="1">
        <f>_xlfn.LET(_xlpm.d,$G6527,_xlpm.k,_xlfn.CONCAT(LEFT(TRIM(C$1),1),"*"),COUNTIF(_xlpm.d,_xlpm.k))</f>
        <v>0</v>
      </c>
      <c r="D6527" s="1">
        <f>_xlfn.LET(_xlpm.d,$G6527,_xlpm.k,_xlfn.CONCAT(LEFT(TRIM(D$1),1),"*"),COUNTIF(_xlpm.d,_xlpm.k))</f>
        <v>0</v>
      </c>
      <c r="E6527" s="1">
        <f>LOG(F6527+1,10)</f>
        <v>0.30102999566398114</v>
      </c>
      <c r="F6527" s="7">
        <v>1</v>
      </c>
      <c r="G6527" s="9" t="s">
        <v>3957</v>
      </c>
      <c r="H6527" s="4">
        <f>F6527/freq.sum.r6e</f>
        <v>4.9701789264413521E-5</v>
      </c>
      <c r="I6527" s="1" t="str">
        <f>_xlfn.LET(_xlpm.sep,":",_xlpm.w,$G6527,LEFT(_xlpm.w,FIND(_xlpm.sep,_xlpm.w)-1))</f>
        <v>sfə</v>
      </c>
      <c r="J6527" s="1" t="str">
        <f>_xlfn.LET(_xlpm.sep,":",_xlpm.w,$G6527,RIGHT(_xlpm.w,LEN(_xlpm.w)-FIND(_xlpm.sep,_xlpm.w)))</f>
        <v>ssfure</v>
      </c>
      <c r="K6527" s="10">
        <f>_xlfn.LET(_xlpm.w,I6527,LEN(_xlpm.w))</f>
        <v>3</v>
      </c>
      <c r="L6527" s="10">
        <f>_xlfn.LET(_xlpm.w,J6527,LEN(_xlpm.w))</f>
        <v>6</v>
      </c>
      <c r="M6527" s="10">
        <f>_xlfn.LET(_xlpm.a,K6527,_xlpm.b,L6527,MAX(_xlpm.a,_xlpm.b))</f>
        <v>6</v>
      </c>
      <c r="N6527" s="10">
        <f>_xlfn.LET(_xlpm.d,(K6527,L6527),MAX(_xlpm.d)-MIN(_xlpm.d))</f>
        <v>3</v>
      </c>
      <c r="O6527" s="1" t="str">
        <f>_xlfn.LET(_xlpm.sep,":",_xlpm.w,$G6527,_xlfn.CONCAT("~",RIGHT(_xlpm.w,LEN(_xlpm.w)-FIND(_xlpm.sep,_xlpm.w)),"~"))</f>
        <v>~ssfure~</v>
      </c>
      <c r="P6527" s="1" t="str">
        <f>_xlfn.LET(_xlpm.sep,":",_xlpm.w,$G6527,_xlfn.CONCAT("[",LEFT(_xlpm.w,FIND(_xlpm.sep,_xlpm.w)-1),"]"))</f>
        <v>[sfə]</v>
      </c>
      <c r="Q6527" s="14" cm="1">
        <f t="array" ref="Q6527">SUM(_xlfn._xlws.FILTER($H$2:$H$7111,_xlfn.MAP($O$2:$O$7111,_xlfn.LAMBDA(_xlpm.x,_xlpm.x=$O6527))))</f>
        <v>4.9701789264413521E-5</v>
      </c>
      <c r="R6527" s="14">
        <f>$H6527/Q6527</f>
        <v>1</v>
      </c>
      <c r="S6527" s="14" cm="1">
        <f t="array" ref="S6527">SUM(_xlfn._xlws.FILTER($H$2:$H$7111,_xlfn.MAP($P$2:$P$7111,_xlfn.LAMBDA(_xlpm.x,_xlpm.x=$P6527))))</f>
        <v>2.4850894632206762E-4</v>
      </c>
      <c r="T6527" s="14">
        <f>$H6527/S6527</f>
        <v>0.19999999999999998</v>
      </c>
      <c r="U6527" s="14">
        <f>_xlfn.LET(_xlpm.freq,F6527,_xlpm.size,M6527+1,_xlpm.F,V6527,LOG(1+_xlpm.freq)*LOG(1+_xlpm.size)*_xlpm.F)</f>
        <v>9.0619058289456517E-2</v>
      </c>
      <c r="V6527" s="14">
        <f>_xlfn.LET(_xlpm.a,T6527,_xlpm.b,R6527,2*_xlpm.a*_xlpm.b/(_xlpm.a+_xlpm.b))</f>
        <v>0.33333333333333331</v>
      </c>
      <c r="W6527" s="14">
        <f>_xlfn.LET(_xlpm.p,R6527,_xlpm.q,T6527,LOG(_xlpm.p/_xlpm.q))</f>
        <v>0.69897000433601886</v>
      </c>
      <c r="X6527" s="2"/>
    </row>
    <row r="6528" spans="1:24">
      <c r="A6528" s="1" t="str">
        <f>_xlfn.LET(_xlpm.sep," : ",CONCATENATE(O6528,_xlpm.sep,P6528))</f>
        <v>~stmare~ : [smə]</v>
      </c>
      <c r="B6528" s="1">
        <f>_xlfn.LET(_xlpm.d,$G6528,_xlpm.k,_xlfn.CONCAT(LEFT(TRIM(B$1),1),"*"),COUNTIF(_xlpm.d,_xlpm.k))</f>
        <v>0</v>
      </c>
      <c r="C6528" s="1">
        <f>_xlfn.LET(_xlpm.d,$G6528,_xlpm.k,_xlfn.CONCAT(LEFT(TRIM(C$1),1),"*"),COUNTIF(_xlpm.d,_xlpm.k))</f>
        <v>0</v>
      </c>
      <c r="D6528" s="1">
        <f>_xlfn.LET(_xlpm.d,$G6528,_xlpm.k,_xlfn.CONCAT(LEFT(TRIM(D$1),1),"*"),COUNTIF(_xlpm.d,_xlpm.k))</f>
        <v>0</v>
      </c>
      <c r="E6528" s="1">
        <f>LOG(F6528+1,10)</f>
        <v>0.30102999566398114</v>
      </c>
      <c r="F6528" s="7">
        <v>1</v>
      </c>
      <c r="G6528" s="9" t="s">
        <v>4126</v>
      </c>
      <c r="H6528" s="4">
        <f>F6528/freq.sum.r6e</f>
        <v>4.9701789264413521E-5</v>
      </c>
      <c r="I6528" s="1" t="str">
        <f>_xlfn.LET(_xlpm.sep,":",_xlpm.w,$G6528,LEFT(_xlpm.w,FIND(_xlpm.sep,_xlpm.w)-1))</f>
        <v>smə</v>
      </c>
      <c r="J6528" s="1" t="str">
        <f>_xlfn.LET(_xlpm.sep,":",_xlpm.w,$G6528,RIGHT(_xlpm.w,LEN(_xlpm.w)-FIND(_xlpm.sep,_xlpm.w)))</f>
        <v>stmare</v>
      </c>
      <c r="K6528" s="10">
        <f>_xlfn.LET(_xlpm.w,I6528,LEN(_xlpm.w))</f>
        <v>3</v>
      </c>
      <c r="L6528" s="10">
        <f>_xlfn.LET(_xlpm.w,J6528,LEN(_xlpm.w))</f>
        <v>6</v>
      </c>
      <c r="M6528" s="10">
        <f>_xlfn.LET(_xlpm.a,K6528,_xlpm.b,L6528,MAX(_xlpm.a,_xlpm.b))</f>
        <v>6</v>
      </c>
      <c r="N6528" s="10">
        <f>_xlfn.LET(_xlpm.d,(K6528,L6528),MAX(_xlpm.d)-MIN(_xlpm.d))</f>
        <v>3</v>
      </c>
      <c r="O6528" s="1" t="str">
        <f>_xlfn.LET(_xlpm.sep,":",_xlpm.w,$G6528,_xlfn.CONCAT("~",RIGHT(_xlpm.w,LEN(_xlpm.w)-FIND(_xlpm.sep,_xlpm.w)),"~"))</f>
        <v>~stmare~</v>
      </c>
      <c r="P6528" s="1" t="str">
        <f>_xlfn.LET(_xlpm.sep,":",_xlpm.w,$G6528,_xlfn.CONCAT("[",LEFT(_xlpm.w,FIND(_xlpm.sep,_xlpm.w)-1),"]"))</f>
        <v>[smə]</v>
      </c>
      <c r="Q6528" s="14" cm="1">
        <f t="array" ref="Q6528">SUM(_xlfn._xlws.FILTER($H$2:$H$7117,_xlfn.MAP($O$2:$O$7117,_xlfn.LAMBDA(_xlpm.x,_xlpm.x=$O6528))))</f>
        <v>4.9701789264413521E-5</v>
      </c>
      <c r="R6528" s="14">
        <f>$H6528/Q6528</f>
        <v>1</v>
      </c>
      <c r="S6528" s="14" cm="1">
        <f t="array" ref="S6528">SUM(_xlfn._xlws.FILTER($H$2:$H$7117,_xlfn.MAP($P$2:$P$7117,_xlfn.LAMBDA(_xlpm.x,_xlpm.x=$P6528))))</f>
        <v>2.4850894632206762E-4</v>
      </c>
      <c r="T6528" s="14">
        <f>$H6528/S6528</f>
        <v>0.19999999999999998</v>
      </c>
      <c r="U6528" s="14">
        <f>_xlfn.LET(_xlpm.freq,F6528,_xlpm.size,M6528+1,_xlpm.F,V6528,LOG(1+_xlpm.freq)*LOG(1+_xlpm.size)*_xlpm.F)</f>
        <v>9.0619058289456517E-2</v>
      </c>
      <c r="V6528" s="14">
        <f>_xlfn.LET(_xlpm.a,T6528,_xlpm.b,R6528,2*_xlpm.a*_xlpm.b/(_xlpm.a+_xlpm.b))</f>
        <v>0.33333333333333331</v>
      </c>
      <c r="W6528" s="14">
        <f>_xlfn.LET(_xlpm.p,R6528,_xlpm.q,T6528,LOG(_xlpm.p/_xlpm.q))</f>
        <v>0.69897000433601886</v>
      </c>
      <c r="X6528" s="2"/>
    </row>
    <row r="6529" spans="1:24">
      <c r="A6529" s="1" t="str">
        <f>_xlfn.LET(_xlpm.sep," : ",CONCATENATE(O6529,_xlpm.sep,P6529))</f>
        <v>~stmere~ : [stmə]</v>
      </c>
      <c r="B6529" s="1">
        <f>_xlfn.LET(_xlpm.d,$G6529,_xlpm.k,_xlfn.CONCAT(LEFT(TRIM(B$1),1),"*"),COUNTIF(_xlpm.d,_xlpm.k))</f>
        <v>0</v>
      </c>
      <c r="C6529" s="1">
        <f>_xlfn.LET(_xlpm.d,$G6529,_xlpm.k,_xlfn.CONCAT(LEFT(TRIM(C$1),1),"*"),COUNTIF(_xlpm.d,_xlpm.k))</f>
        <v>0</v>
      </c>
      <c r="D6529" s="1">
        <f>_xlfn.LET(_xlpm.d,$G6529,_xlpm.k,_xlfn.CONCAT(LEFT(TRIM(D$1),1),"*"),COUNTIF(_xlpm.d,_xlpm.k))</f>
        <v>0</v>
      </c>
      <c r="E6529" s="1">
        <f>LOG(F6529+1,10)</f>
        <v>0.30102999566398114</v>
      </c>
      <c r="F6529" s="7">
        <v>1</v>
      </c>
      <c r="G6529" s="9" t="s">
        <v>4268</v>
      </c>
      <c r="H6529" s="4">
        <f>F6529/freq.sum.r6e</f>
        <v>4.9701789264413521E-5</v>
      </c>
      <c r="I6529" s="1" t="str">
        <f>_xlfn.LET(_xlpm.sep,":",_xlpm.w,$G6529,LEFT(_xlpm.w,FIND(_xlpm.sep,_xlpm.w)-1))</f>
        <v>stmə</v>
      </c>
      <c r="J6529" s="1" t="str">
        <f>_xlfn.LET(_xlpm.sep,":",_xlpm.w,$G6529,RIGHT(_xlpm.w,LEN(_xlpm.w)-FIND(_xlpm.sep,_xlpm.w)))</f>
        <v>stmere</v>
      </c>
      <c r="K6529" s="10">
        <f>_xlfn.LET(_xlpm.w,I6529,LEN(_xlpm.w))</f>
        <v>4</v>
      </c>
      <c r="L6529" s="10">
        <f>_xlfn.LET(_xlpm.w,J6529,LEN(_xlpm.w))</f>
        <v>6</v>
      </c>
      <c r="M6529" s="10">
        <f>_xlfn.LET(_xlpm.a,K6529,_xlpm.b,L6529,MAX(_xlpm.a,_xlpm.b))</f>
        <v>6</v>
      </c>
      <c r="N6529" s="10">
        <f>_xlfn.LET(_xlpm.d,(K6529,L6529),MAX(_xlpm.d)-MIN(_xlpm.d))</f>
        <v>2</v>
      </c>
      <c r="O6529" s="1" t="str">
        <f>_xlfn.LET(_xlpm.sep,":",_xlpm.w,$G6529,_xlfn.CONCAT("~",RIGHT(_xlpm.w,LEN(_xlpm.w)-FIND(_xlpm.sep,_xlpm.w)),"~"))</f>
        <v>~stmere~</v>
      </c>
      <c r="P6529" s="1" t="str">
        <f>_xlfn.LET(_xlpm.sep,":",_xlpm.w,$G6529,_xlfn.CONCAT("[",LEFT(_xlpm.w,FIND(_xlpm.sep,_xlpm.w)-1),"]"))</f>
        <v>[stmə]</v>
      </c>
      <c r="Q6529" s="14" cm="1">
        <f t="array" ref="Q6529">SUM(_xlfn._xlws.FILTER($H$2:$H$7111,_xlfn.MAP($O$2:$O$7111,_xlfn.LAMBDA(_xlpm.x,_xlpm.x=$O6529))))</f>
        <v>4.9701789264413521E-5</v>
      </c>
      <c r="R6529" s="14">
        <f>$H6529/Q6529</f>
        <v>1</v>
      </c>
      <c r="S6529" s="14" cm="1">
        <f t="array" ref="S6529">SUM(_xlfn._xlws.FILTER($H$2:$H$7111,_xlfn.MAP($P$2:$P$7111,_xlfn.LAMBDA(_xlpm.x,_xlpm.x=$P6529))))</f>
        <v>2.4850894632206762E-4</v>
      </c>
      <c r="T6529" s="14">
        <f>$H6529/S6529</f>
        <v>0.19999999999999998</v>
      </c>
      <c r="U6529" s="14">
        <f>_xlfn.LET(_xlpm.freq,F6529,_xlpm.size,M6529+1,_xlpm.F,V6529,LOG(1+_xlpm.freq)*LOG(1+_xlpm.size)*_xlpm.F)</f>
        <v>9.0619058289456517E-2</v>
      </c>
      <c r="V6529" s="14">
        <f>_xlfn.LET(_xlpm.a,T6529,_xlpm.b,R6529,2*_xlpm.a*_xlpm.b/(_xlpm.a+_xlpm.b))</f>
        <v>0.33333333333333331</v>
      </c>
      <c r="W6529" s="14">
        <f>_xlfn.LET(_xlpm.p,R6529,_xlpm.q,T6529,LOG(_xlpm.p/_xlpm.q))</f>
        <v>0.69897000433601886</v>
      </c>
      <c r="X6529" s="2"/>
    </row>
    <row r="6530" spans="1:24">
      <c r="A6530" s="1" t="str">
        <f>_xlfn.LET(_xlpm.sep," : ",CONCATENATE(O6530,_xlpm.sep,P6530))</f>
        <v>~czkare~ : [tʃkə]</v>
      </c>
      <c r="B6530" s="1">
        <f>_xlfn.LET(_xlpm.d,$G6530,_xlpm.k,_xlfn.CONCAT(LEFT(TRIM(B$1),1),"*"),COUNTIF(_xlpm.d,_xlpm.k))</f>
        <v>0</v>
      </c>
      <c r="C6530" s="1">
        <f>_xlfn.LET(_xlpm.d,$G6530,_xlpm.k,_xlfn.CONCAT(LEFT(TRIM(C$1),1),"*"),COUNTIF(_xlpm.d,_xlpm.k))</f>
        <v>0</v>
      </c>
      <c r="D6530" s="1">
        <f>_xlfn.LET(_xlpm.d,$G6530,_xlpm.k,_xlfn.CONCAT(LEFT(TRIM(D$1),1),"*"),COUNTIF(_xlpm.d,_xlpm.k))</f>
        <v>0</v>
      </c>
      <c r="E6530" s="1">
        <f>LOG(F6530+1,10)</f>
        <v>0.30102999566398114</v>
      </c>
      <c r="F6530" s="7">
        <v>1</v>
      </c>
      <c r="G6530" s="9" t="s">
        <v>4946</v>
      </c>
      <c r="H6530" s="4">
        <f>F6530/freq.sum.r6e</f>
        <v>4.9701789264413521E-5</v>
      </c>
      <c r="I6530" s="1" t="str">
        <f>_xlfn.LET(_xlpm.sep,":",_xlpm.w,$G6530,LEFT(_xlpm.w,FIND(_xlpm.sep,_xlpm.w)-1))</f>
        <v>tʃkə</v>
      </c>
      <c r="J6530" s="1" t="str">
        <f>_xlfn.LET(_xlpm.sep,":",_xlpm.w,$G6530,RIGHT(_xlpm.w,LEN(_xlpm.w)-FIND(_xlpm.sep,_xlpm.w)))</f>
        <v>czkare</v>
      </c>
      <c r="K6530" s="10">
        <f>_xlfn.LET(_xlpm.w,I6530,LEN(_xlpm.w))</f>
        <v>4</v>
      </c>
      <c r="L6530" s="10">
        <f>_xlfn.LET(_xlpm.w,J6530,LEN(_xlpm.w))</f>
        <v>6</v>
      </c>
      <c r="M6530" s="10">
        <f>_xlfn.LET(_xlpm.a,K6530,_xlpm.b,L6530,MAX(_xlpm.a,_xlpm.b))</f>
        <v>6</v>
      </c>
      <c r="N6530" s="10">
        <f>_xlfn.LET(_xlpm.d,(K6530,L6530),MAX(_xlpm.d)-MIN(_xlpm.d))</f>
        <v>2</v>
      </c>
      <c r="O6530" s="1" t="str">
        <f>_xlfn.LET(_xlpm.sep,":",_xlpm.w,$G6530,_xlfn.CONCAT("~",RIGHT(_xlpm.w,LEN(_xlpm.w)-FIND(_xlpm.sep,_xlpm.w)),"~"))</f>
        <v>~czkare~</v>
      </c>
      <c r="P6530" s="1" t="str">
        <f>_xlfn.LET(_xlpm.sep,":",_xlpm.w,$G6530,_xlfn.CONCAT("[",LEFT(_xlpm.w,FIND(_xlpm.sep,_xlpm.w)-1),"]"))</f>
        <v>[tʃkə]</v>
      </c>
      <c r="Q6530" s="14" cm="1">
        <f t="array" ref="Q6530">SUM(_xlfn._xlws.FILTER($H$2:$H$7117,_xlfn.MAP($O$2:$O$7117,_xlfn.LAMBDA(_xlpm.x,_xlpm.x=$O6530))))</f>
        <v>4.9701789264413521E-5</v>
      </c>
      <c r="R6530" s="14">
        <f>$H6530/Q6530</f>
        <v>1</v>
      </c>
      <c r="S6530" s="14" cm="1">
        <f t="array" ref="S6530">SUM(_xlfn._xlws.FILTER($H$2:$H$7117,_xlfn.MAP($P$2:$P$7117,_xlfn.LAMBDA(_xlpm.x,_xlpm.x=$P6530))))</f>
        <v>2.4850894632206762E-4</v>
      </c>
      <c r="T6530" s="14">
        <f>$H6530/S6530</f>
        <v>0.19999999999999998</v>
      </c>
      <c r="U6530" s="14">
        <f>_xlfn.LET(_xlpm.freq,F6530,_xlpm.size,M6530+1,_xlpm.F,V6530,LOG(1+_xlpm.freq)*LOG(1+_xlpm.size)*_xlpm.F)</f>
        <v>9.0619058289456517E-2</v>
      </c>
      <c r="V6530" s="14">
        <f>_xlfn.LET(_xlpm.a,T6530,_xlpm.b,R6530,2*_xlpm.a*_xlpm.b/(_xlpm.a+_xlpm.b))</f>
        <v>0.33333333333333331</v>
      </c>
      <c r="W6530" s="14">
        <f>_xlfn.LET(_xlpm.p,R6530,_xlpm.q,T6530,LOG(_xlpm.p/_xlpm.q))</f>
        <v>0.69897000433601886</v>
      </c>
      <c r="X6530" s="2"/>
    </row>
    <row r="6531" spans="1:24">
      <c r="A6531" s="1" t="str">
        <f>_xlfn.LET(_xlpm.sep," : ",CONCATENATE(O6531,_xlpm.sep,P6531))</f>
        <v>~vemere~ : [vmə]</v>
      </c>
      <c r="B6531" s="1">
        <f>_xlfn.LET(_xlpm.d,$G6531,_xlpm.k,_xlfn.CONCAT(LEFT(TRIM(B$1),1),"*"),COUNTIF(_xlpm.d,_xlpm.k))</f>
        <v>0</v>
      </c>
      <c r="C6531" s="1">
        <f>_xlfn.LET(_xlpm.d,$G6531,_xlpm.k,_xlfn.CONCAT(LEFT(TRIM(C$1),1),"*"),COUNTIF(_xlpm.d,_xlpm.k))</f>
        <v>0</v>
      </c>
      <c r="D6531" s="1">
        <f>_xlfn.LET(_xlpm.d,$G6531,_xlpm.k,_xlfn.CONCAT(LEFT(TRIM(D$1),1),"*"),COUNTIF(_xlpm.d,_xlpm.k))</f>
        <v>0</v>
      </c>
      <c r="E6531" s="1">
        <f>LOG(F6531+1,10)</f>
        <v>0.30102999566398114</v>
      </c>
      <c r="F6531" s="7">
        <v>1</v>
      </c>
      <c r="G6531" s="9" t="s">
        <v>5114</v>
      </c>
      <c r="H6531" s="4">
        <f>F6531/freq.sum.r6e</f>
        <v>4.9701789264413521E-5</v>
      </c>
      <c r="I6531" s="4" t="str">
        <f>_xlfn.LET(_xlpm.sep,":",_xlpm.w,$G6531,LEFT(_xlpm.w,FIND(_xlpm.sep,_xlpm.w)-1))</f>
        <v>vmə</v>
      </c>
      <c r="J6531" s="4" t="str">
        <f>_xlfn.LET(_xlpm.sep,":",_xlpm.w,$G6531,RIGHT(_xlpm.w,LEN(_xlpm.w)-FIND(_xlpm.sep,_xlpm.w)))</f>
        <v>vemere</v>
      </c>
      <c r="K6531" s="10">
        <f>_xlfn.LET(_xlpm.w,I6531,LEN(_xlpm.w))</f>
        <v>3</v>
      </c>
      <c r="L6531" s="10">
        <f>_xlfn.LET(_xlpm.w,J6531,LEN(_xlpm.w))</f>
        <v>6</v>
      </c>
      <c r="M6531" s="10">
        <f>_xlfn.LET(_xlpm.a,K6531,_xlpm.b,L6531,MAX(_xlpm.a,_xlpm.b))</f>
        <v>6</v>
      </c>
      <c r="N6531" s="10">
        <f>_xlfn.LET(_xlpm.d,(K6531,L6531),MAX(_xlpm.d)-MIN(_xlpm.d))</f>
        <v>3</v>
      </c>
      <c r="O6531" s="1" t="str">
        <f>_xlfn.LET(_xlpm.sep,":",_xlpm.w,$G6531,_xlfn.CONCAT("~",RIGHT(_xlpm.w,LEN(_xlpm.w)-FIND(_xlpm.sep,_xlpm.w)),"~"))</f>
        <v>~vemere~</v>
      </c>
      <c r="P6531" s="1" t="str">
        <f>_xlfn.LET(_xlpm.sep,":",_xlpm.w,$G6531,_xlfn.CONCAT("[",LEFT(_xlpm.w,FIND(_xlpm.sep,_xlpm.w)-1),"]"))</f>
        <v>[vmə]</v>
      </c>
      <c r="Q6531" s="14" cm="1">
        <f t="array" ref="Q6531">SUM(_xlfn._xlws.FILTER($H$2:$H$7109,_xlfn.MAP($O$2:$O$7109,_xlfn.LAMBDA(_xlpm.x,_xlpm.x=$O6531))))</f>
        <v>4.9701789264413521E-5</v>
      </c>
      <c r="R6531" s="14">
        <f>$H6531/Q6531</f>
        <v>1</v>
      </c>
      <c r="S6531" s="14" cm="1">
        <f t="array" ref="S6531">SUM(_xlfn._xlws.FILTER($H$2:$H$7109,_xlfn.MAP($P$2:$P$7109,_xlfn.LAMBDA(_xlpm.x,_xlpm.x=$P6531))))</f>
        <v>2.4850894632206762E-4</v>
      </c>
      <c r="T6531" s="14">
        <f>$H6531/S6531</f>
        <v>0.19999999999999998</v>
      </c>
      <c r="U6531" s="14">
        <f>_xlfn.LET(_xlpm.freq,F6531,_xlpm.size,M6531+1,_xlpm.F,V6531,LOG(1+_xlpm.freq)*LOG(1+_xlpm.size)*_xlpm.F)</f>
        <v>9.0619058289456517E-2</v>
      </c>
      <c r="V6531" s="14">
        <f>_xlfn.LET(_xlpm.a,T6531,_xlpm.b,R6531,2*_xlpm.a*_xlpm.b/(_xlpm.a+_xlpm.b))</f>
        <v>0.33333333333333331</v>
      </c>
      <c r="W6531" s="14">
        <f>_xlfn.LET(_xlpm.p,R6531,_xlpm.q,T6531,LOG(_xlpm.p/_xlpm.q))</f>
        <v>0.69897000433601886</v>
      </c>
      <c r="X6531" s="2"/>
    </row>
    <row r="6532" spans="1:24">
      <c r="A6532" s="1" t="str">
        <f>_xlfn.LET(_xlpm.sep," : ",CONCATENATE(O6532,_xlpm.sep,P6532))</f>
        <v>~verare~ : [vɹə]</v>
      </c>
      <c r="B6532" s="1">
        <f>_xlfn.LET(_xlpm.d,$G6532,_xlpm.k,_xlfn.CONCAT(LEFT(TRIM(B$1),1),"*"),COUNTIF(_xlpm.d,_xlpm.k))</f>
        <v>0</v>
      </c>
      <c r="C6532" s="1">
        <f>_xlfn.LET(_xlpm.d,$G6532,_xlpm.k,_xlfn.CONCAT(LEFT(TRIM(C$1),1),"*"),COUNTIF(_xlpm.d,_xlpm.k))</f>
        <v>0</v>
      </c>
      <c r="D6532" s="1">
        <f>_xlfn.LET(_xlpm.d,$G6532,_xlpm.k,_xlfn.CONCAT(LEFT(TRIM(D$1),1),"*"),COUNTIF(_xlpm.d,_xlpm.k))</f>
        <v>0</v>
      </c>
      <c r="E6532" s="1">
        <f>LOG(F6532+1,10)</f>
        <v>0.30102999566398114</v>
      </c>
      <c r="F6532" s="7">
        <v>1</v>
      </c>
      <c r="G6532" s="9" t="s">
        <v>5193</v>
      </c>
      <c r="H6532" s="4">
        <f>F6532/freq.sum.r6e</f>
        <v>4.9701789264413521E-5</v>
      </c>
      <c r="I6532" s="1" t="str">
        <f>_xlfn.LET(_xlpm.sep,":",_xlpm.w,$G6532,LEFT(_xlpm.w,FIND(_xlpm.sep,_xlpm.w)-1))</f>
        <v>vɹə</v>
      </c>
      <c r="J6532" s="1" t="str">
        <f>_xlfn.LET(_xlpm.sep,":",_xlpm.w,$G6532,RIGHT(_xlpm.w,LEN(_xlpm.w)-FIND(_xlpm.sep,_xlpm.w)))</f>
        <v>verare</v>
      </c>
      <c r="K6532" s="10">
        <f>_xlfn.LET(_xlpm.w,I6532,LEN(_xlpm.w))</f>
        <v>3</v>
      </c>
      <c r="L6532" s="10">
        <f>_xlfn.LET(_xlpm.w,J6532,LEN(_xlpm.w))</f>
        <v>6</v>
      </c>
      <c r="M6532" s="10">
        <f>_xlfn.LET(_xlpm.a,K6532,_xlpm.b,L6532,MAX(_xlpm.a,_xlpm.b))</f>
        <v>6</v>
      </c>
      <c r="N6532" s="10">
        <f>_xlfn.LET(_xlpm.d,(K6532,L6532),MAX(_xlpm.d)-MIN(_xlpm.d))</f>
        <v>3</v>
      </c>
      <c r="O6532" s="1" t="str">
        <f>_xlfn.LET(_xlpm.sep,":",_xlpm.w,$G6532,_xlfn.CONCAT("~",RIGHT(_xlpm.w,LEN(_xlpm.w)-FIND(_xlpm.sep,_xlpm.w)),"~"))</f>
        <v>~verare~</v>
      </c>
      <c r="P6532" s="1" t="str">
        <f>_xlfn.LET(_xlpm.sep,":",_xlpm.w,$G6532,_xlfn.CONCAT("[",LEFT(_xlpm.w,FIND(_xlpm.sep,_xlpm.w)-1),"]"))</f>
        <v>[vɹə]</v>
      </c>
      <c r="Q6532" s="14" cm="1">
        <f t="array" ref="Q6532">SUM(_xlfn._xlws.FILTER($H$2:$H$7117,_xlfn.MAP($O$2:$O$7117,_xlfn.LAMBDA(_xlpm.x,_xlpm.x=$O6532))))</f>
        <v>4.9701789264413521E-5</v>
      </c>
      <c r="R6532" s="14">
        <f>$H6532/Q6532</f>
        <v>1</v>
      </c>
      <c r="S6532" s="14" cm="1">
        <f t="array" ref="S6532">SUM(_xlfn._xlws.FILTER($H$2:$H$7117,_xlfn.MAP($P$2:$P$7117,_xlfn.LAMBDA(_xlpm.x,_xlpm.x=$P6532))))</f>
        <v>2.4850894632206762E-4</v>
      </c>
      <c r="T6532" s="14">
        <f>$H6532/S6532</f>
        <v>0.19999999999999998</v>
      </c>
      <c r="U6532" s="14">
        <f>_xlfn.LET(_xlpm.freq,F6532,_xlpm.size,M6532+1,_xlpm.F,V6532,LOG(1+_xlpm.freq)*LOG(1+_xlpm.size)*_xlpm.F)</f>
        <v>9.0619058289456517E-2</v>
      </c>
      <c r="V6532" s="14">
        <f>_xlfn.LET(_xlpm.a,T6532,_xlpm.b,R6532,2*_xlpm.a*_xlpm.b/(_xlpm.a+_xlpm.b))</f>
        <v>0.33333333333333331</v>
      </c>
      <c r="W6532" s="14">
        <f>_xlfn.LET(_xlpm.p,R6532,_xlpm.q,T6532,LOG(_xlpm.p/_xlpm.q))</f>
        <v>0.69897000433601886</v>
      </c>
      <c r="X6532" s="2"/>
    </row>
    <row r="6533" spans="1:24">
      <c r="A6533" s="1" t="str">
        <f>_xlfn.LET(_xlpm.sep," : ",CONCATENATE(O6533,_xlpm.sep,P6533))</f>
        <v>~semere~ : [zmə]</v>
      </c>
      <c r="B6533" s="1">
        <f>_xlfn.LET(_xlpm.d,$G6533,_xlpm.k,_xlfn.CONCAT(LEFT(TRIM(B$1),1),"*"),COUNTIF(_xlpm.d,_xlpm.k))</f>
        <v>0</v>
      </c>
      <c r="C6533" s="1">
        <f>_xlfn.LET(_xlpm.d,$G6533,_xlpm.k,_xlfn.CONCAT(LEFT(TRIM(C$1),1),"*"),COUNTIF(_xlpm.d,_xlpm.k))</f>
        <v>0</v>
      </c>
      <c r="D6533" s="1">
        <f>_xlfn.LET(_xlpm.d,$G6533,_xlpm.k,_xlfn.CONCAT(LEFT(TRIM(D$1),1),"*"),COUNTIF(_xlpm.d,_xlpm.k))</f>
        <v>0</v>
      </c>
      <c r="E6533" s="1">
        <f>LOG(F6533+1,10)</f>
        <v>0.30102999566398114</v>
      </c>
      <c r="F6533" s="7">
        <v>1</v>
      </c>
      <c r="G6533" s="9" t="s">
        <v>5384</v>
      </c>
      <c r="H6533" s="4">
        <f>F6533/freq.sum.r6e</f>
        <v>4.9701789264413521E-5</v>
      </c>
      <c r="I6533" s="1" t="str">
        <f>_xlfn.LET(_xlpm.sep,":",_xlpm.w,$G6533,LEFT(_xlpm.w,FIND(_xlpm.sep,_xlpm.w)-1))</f>
        <v>zmə</v>
      </c>
      <c r="J6533" s="1" t="str">
        <f>_xlfn.LET(_xlpm.sep,":",_xlpm.w,$G6533,RIGHT(_xlpm.w,LEN(_xlpm.w)-FIND(_xlpm.sep,_xlpm.w)))</f>
        <v>semere</v>
      </c>
      <c r="K6533" s="10">
        <f>_xlfn.LET(_xlpm.w,I6533,LEN(_xlpm.w))</f>
        <v>3</v>
      </c>
      <c r="L6533" s="10">
        <f>_xlfn.LET(_xlpm.w,J6533,LEN(_xlpm.w))</f>
        <v>6</v>
      </c>
      <c r="M6533" s="10">
        <f>_xlfn.LET(_xlpm.a,K6533,_xlpm.b,L6533,MAX(_xlpm.a,_xlpm.b))</f>
        <v>6</v>
      </c>
      <c r="N6533" s="10">
        <f>_xlfn.LET(_xlpm.d,(K6533,L6533),MAX(_xlpm.d)-MIN(_xlpm.d))</f>
        <v>3</v>
      </c>
      <c r="O6533" s="1" t="str">
        <f>_xlfn.LET(_xlpm.sep,":",_xlpm.w,$G6533,_xlfn.CONCAT("~",RIGHT(_xlpm.w,LEN(_xlpm.w)-FIND(_xlpm.sep,_xlpm.w)),"~"))</f>
        <v>~semere~</v>
      </c>
      <c r="P6533" s="1" t="str">
        <f>_xlfn.LET(_xlpm.sep,":",_xlpm.w,$G6533,_xlfn.CONCAT("[",LEFT(_xlpm.w,FIND(_xlpm.sep,_xlpm.w)-1),"]"))</f>
        <v>[zmə]</v>
      </c>
      <c r="Q6533" s="14" cm="1">
        <f t="array" ref="Q6533">SUM(_xlfn._xlws.FILTER($H$2:$H$7117,_xlfn.MAP($O$2:$O$7117,_xlfn.LAMBDA(_xlpm.x,_xlpm.x=$O6533))))</f>
        <v>4.9701789264413521E-5</v>
      </c>
      <c r="R6533" s="14">
        <f>$H6533/Q6533</f>
        <v>1</v>
      </c>
      <c r="S6533" s="14" cm="1">
        <f t="array" ref="S6533">SUM(_xlfn._xlws.FILTER($H$2:$H$7117,_xlfn.MAP($P$2:$P$7117,_xlfn.LAMBDA(_xlpm.x,_xlpm.x=$P6533))))</f>
        <v>2.4850894632206762E-4</v>
      </c>
      <c r="T6533" s="14">
        <f>$H6533/S6533</f>
        <v>0.19999999999999998</v>
      </c>
      <c r="U6533" s="14">
        <f>_xlfn.LET(_xlpm.freq,F6533,_xlpm.size,M6533+1,_xlpm.F,V6533,LOG(1+_xlpm.freq)*LOG(1+_xlpm.size)*_xlpm.F)</f>
        <v>9.0619058289456517E-2</v>
      </c>
      <c r="V6533" s="14">
        <f>_xlfn.LET(_xlpm.a,T6533,_xlpm.b,R6533,2*_xlpm.a*_xlpm.b/(_xlpm.a+_xlpm.b))</f>
        <v>0.33333333333333331</v>
      </c>
      <c r="W6533" s="14">
        <f>_xlfn.LET(_xlpm.p,R6533,_xlpm.q,T6533,LOG(_xlpm.p/_xlpm.q))</f>
        <v>0.69897000433601886</v>
      </c>
      <c r="X6533" s="2"/>
    </row>
    <row r="6534" spans="1:24">
      <c r="A6534" s="1" t="str">
        <f>_xlfn.LET(_xlpm.sep," : ",CONCATENATE(O6534,_xlpm.sep,P6534))</f>
        <v>~sinere~ : [znə]</v>
      </c>
      <c r="B6534" s="1">
        <f>_xlfn.LET(_xlpm.d,$G6534,_xlpm.k,_xlfn.CONCAT(LEFT(TRIM(B$1),1),"*"),COUNTIF(_xlpm.d,_xlpm.k))</f>
        <v>0</v>
      </c>
      <c r="C6534" s="1">
        <f>_xlfn.LET(_xlpm.d,$G6534,_xlpm.k,_xlfn.CONCAT(LEFT(TRIM(C$1),1),"*"),COUNTIF(_xlpm.d,_xlpm.k))</f>
        <v>0</v>
      </c>
      <c r="D6534" s="1">
        <f>_xlfn.LET(_xlpm.d,$G6534,_xlpm.k,_xlfn.CONCAT(LEFT(TRIM(D$1),1),"*"),COUNTIF(_xlpm.d,_xlpm.k))</f>
        <v>0</v>
      </c>
      <c r="E6534" s="1">
        <f>LOG(F6534+1,10)</f>
        <v>0.30102999566398114</v>
      </c>
      <c r="F6534" s="7">
        <v>1</v>
      </c>
      <c r="G6534" s="9" t="s">
        <v>5394</v>
      </c>
      <c r="H6534" s="4">
        <f>F6534/freq.sum.r6e</f>
        <v>4.9701789264413521E-5</v>
      </c>
      <c r="I6534" s="1" t="str">
        <f>_xlfn.LET(_xlpm.sep,":",_xlpm.w,$G6534,LEFT(_xlpm.w,FIND(_xlpm.sep,_xlpm.w)-1))</f>
        <v>znə</v>
      </c>
      <c r="J6534" s="1" t="str">
        <f>_xlfn.LET(_xlpm.sep,":",_xlpm.w,$G6534,RIGHT(_xlpm.w,LEN(_xlpm.w)-FIND(_xlpm.sep,_xlpm.w)))</f>
        <v>sinere</v>
      </c>
      <c r="K6534" s="10">
        <f>_xlfn.LET(_xlpm.w,I6534,LEN(_xlpm.w))</f>
        <v>3</v>
      </c>
      <c r="L6534" s="10">
        <f>_xlfn.LET(_xlpm.w,J6534,LEN(_xlpm.w))</f>
        <v>6</v>
      </c>
      <c r="M6534" s="10">
        <f>_xlfn.LET(_xlpm.a,K6534,_xlpm.b,L6534,MAX(_xlpm.a,_xlpm.b))</f>
        <v>6</v>
      </c>
      <c r="N6534" s="10">
        <f>_xlfn.LET(_xlpm.d,(K6534,L6534),MAX(_xlpm.d)-MIN(_xlpm.d))</f>
        <v>3</v>
      </c>
      <c r="O6534" s="1" t="str">
        <f>_xlfn.LET(_xlpm.sep,":",_xlpm.w,$G6534,_xlfn.CONCAT("~",RIGHT(_xlpm.w,LEN(_xlpm.w)-FIND(_xlpm.sep,_xlpm.w)),"~"))</f>
        <v>~sinere~</v>
      </c>
      <c r="P6534" s="1" t="str">
        <f>_xlfn.LET(_xlpm.sep,":",_xlpm.w,$G6534,_xlfn.CONCAT("[",LEFT(_xlpm.w,FIND(_xlpm.sep,_xlpm.w)-1),"]"))</f>
        <v>[znə]</v>
      </c>
      <c r="Q6534" s="14" cm="1">
        <f t="array" ref="Q6534">SUM(_xlfn._xlws.FILTER($H$2:$H$7117,_xlfn.MAP($O$2:$O$7117,_xlfn.LAMBDA(_xlpm.x,_xlpm.x=$O6534))))</f>
        <v>4.9701789264413521E-5</v>
      </c>
      <c r="R6534" s="14">
        <f>$H6534/Q6534</f>
        <v>1</v>
      </c>
      <c r="S6534" s="14" cm="1">
        <f t="array" ref="S6534">SUM(_xlfn._xlws.FILTER($H$2:$H$7117,_xlfn.MAP($P$2:$P$7117,_xlfn.LAMBDA(_xlpm.x,_xlpm.x=$P6534))))</f>
        <v>2.4850894632206762E-4</v>
      </c>
      <c r="T6534" s="14">
        <f>$H6534/S6534</f>
        <v>0.19999999999999998</v>
      </c>
      <c r="U6534" s="14">
        <f>_xlfn.LET(_xlpm.freq,F6534,_xlpm.size,M6534+1,_xlpm.F,V6534,LOG(1+_xlpm.freq)*LOG(1+_xlpm.size)*_xlpm.F)</f>
        <v>9.0619058289456517E-2</v>
      </c>
      <c r="V6534" s="14">
        <f>_xlfn.LET(_xlpm.a,T6534,_xlpm.b,R6534,2*_xlpm.a*_xlpm.b/(_xlpm.a+_xlpm.b))</f>
        <v>0.33333333333333331</v>
      </c>
      <c r="W6534" s="14">
        <f>_xlfn.LET(_xlpm.p,R6534,_xlpm.q,T6534,LOG(_xlpm.p/_xlpm.q))</f>
        <v>0.69897000433601886</v>
      </c>
      <c r="X6534" s="2"/>
    </row>
    <row r="6535" spans="1:24">
      <c r="A6535" s="1" t="str">
        <f>_xlfn.LET(_xlpm.sep," : ",CONCATENATE(O6535,_xlpm.sep,P6535))</f>
        <v>~rdlere~ : [ɹdlə]</v>
      </c>
      <c r="B6535" s="1">
        <f>_xlfn.LET(_xlpm.d,$G6535,_xlpm.k,_xlfn.CONCAT(LEFT(TRIM(B$1),1),"*"),COUNTIF(_xlpm.d,_xlpm.k))</f>
        <v>1</v>
      </c>
      <c r="C6535" s="1">
        <f>_xlfn.LET(_xlpm.d,$G6535,_xlpm.k,_xlfn.CONCAT(LEFT(TRIM(C$1),1),"*"),COUNTIF(_xlpm.d,_xlpm.k))</f>
        <v>0</v>
      </c>
      <c r="D6535" s="1">
        <f>_xlfn.LET(_xlpm.d,$G6535,_xlpm.k,_xlfn.CONCAT(LEFT(TRIM(D$1),1),"*"),COUNTIF(_xlpm.d,_xlpm.k))</f>
        <v>0</v>
      </c>
      <c r="E6535" s="1">
        <f>LOG(F6535+1,10)</f>
        <v>0.30102999566398114</v>
      </c>
      <c r="F6535" s="7">
        <v>1</v>
      </c>
      <c r="G6535" s="9" t="s">
        <v>5711</v>
      </c>
      <c r="H6535" s="4">
        <f>F6535/freq.sum.r6e</f>
        <v>4.9701789264413521E-5</v>
      </c>
      <c r="I6535" s="1" t="str">
        <f>_xlfn.LET(_xlpm.sep,":",_xlpm.w,$G6535,LEFT(_xlpm.w,FIND(_xlpm.sep,_xlpm.w)-1))</f>
        <v>ɹdlə</v>
      </c>
      <c r="J6535" s="1" t="str">
        <f>_xlfn.LET(_xlpm.sep,":",_xlpm.w,$G6535,RIGHT(_xlpm.w,LEN(_xlpm.w)-FIND(_xlpm.sep,_xlpm.w)))</f>
        <v>rdlere</v>
      </c>
      <c r="K6535" s="10">
        <f>_xlfn.LET(_xlpm.w,I6535,LEN(_xlpm.w))</f>
        <v>4</v>
      </c>
      <c r="L6535" s="10">
        <f>_xlfn.LET(_xlpm.w,J6535,LEN(_xlpm.w))</f>
        <v>6</v>
      </c>
      <c r="M6535" s="10">
        <f>_xlfn.LET(_xlpm.a,K6535,_xlpm.b,L6535,MAX(_xlpm.a,_xlpm.b))</f>
        <v>6</v>
      </c>
      <c r="N6535" s="10">
        <f>_xlfn.LET(_xlpm.d,(K6535,L6535),MAX(_xlpm.d)-MIN(_xlpm.d))</f>
        <v>2</v>
      </c>
      <c r="O6535" s="1" t="str">
        <f>_xlfn.LET(_xlpm.sep,":",_xlpm.w,$G6535,_xlfn.CONCAT("~",RIGHT(_xlpm.w,LEN(_xlpm.w)-FIND(_xlpm.sep,_xlpm.w)),"~"))</f>
        <v>~rdlere~</v>
      </c>
      <c r="P6535" s="1" t="str">
        <f>_xlfn.LET(_xlpm.sep,":",_xlpm.w,$G6535,_xlfn.CONCAT("[",LEFT(_xlpm.w,FIND(_xlpm.sep,_xlpm.w)-1),"]"))</f>
        <v>[ɹdlə]</v>
      </c>
      <c r="Q6535" s="14" cm="1">
        <f t="array" ref="Q6535">SUM(_xlfn._xlws.FILTER($H$2:$H$7117,_xlfn.MAP($O$2:$O$7117,_xlfn.LAMBDA(_xlpm.x,_xlpm.x=$O6535))))</f>
        <v>4.9701789264413521E-5</v>
      </c>
      <c r="R6535" s="14">
        <f>$H6535/Q6535</f>
        <v>1</v>
      </c>
      <c r="S6535" s="14" cm="1">
        <f t="array" ref="S6535">SUM(_xlfn._xlws.FILTER($H$2:$H$7117,_xlfn.MAP($P$2:$P$7117,_xlfn.LAMBDA(_xlpm.x,_xlpm.x=$P6535))))</f>
        <v>2.4850894632206762E-4</v>
      </c>
      <c r="T6535" s="14">
        <f>$H6535/S6535</f>
        <v>0.19999999999999998</v>
      </c>
      <c r="U6535" s="14">
        <f>_xlfn.LET(_xlpm.freq,F6535,_xlpm.size,M6535+1,_xlpm.F,V6535,LOG(1+_xlpm.freq)*LOG(1+_xlpm.size)*_xlpm.F)</f>
        <v>9.0619058289456517E-2</v>
      </c>
      <c r="V6535" s="14">
        <f>_xlfn.LET(_xlpm.a,T6535,_xlpm.b,R6535,2*_xlpm.a*_xlpm.b/(_xlpm.a+_xlpm.b))</f>
        <v>0.33333333333333331</v>
      </c>
      <c r="W6535" s="14">
        <f>_xlfn.LET(_xlpm.p,R6535,_xlpm.q,T6535,LOG(_xlpm.p/_xlpm.q))</f>
        <v>0.69897000433601886</v>
      </c>
      <c r="X6535" s="2"/>
    </row>
    <row r="6536" spans="1:24">
      <c r="A6536" s="1" t="str">
        <f>_xlfn.LET(_xlpm.sep," : ",CONCATENATE(O6536,_xlpm.sep,P6536))</f>
        <v>~rdnere~ : [ɹdnə]</v>
      </c>
      <c r="B6536" s="1">
        <f>_xlfn.LET(_xlpm.d,$G6536,_xlpm.k,_xlfn.CONCAT(LEFT(TRIM(B$1),1),"*"),COUNTIF(_xlpm.d,_xlpm.k))</f>
        <v>1</v>
      </c>
      <c r="C6536" s="1">
        <f>_xlfn.LET(_xlpm.d,$G6536,_xlpm.k,_xlfn.CONCAT(LEFT(TRIM(C$1),1),"*"),COUNTIF(_xlpm.d,_xlpm.k))</f>
        <v>0</v>
      </c>
      <c r="D6536" s="1">
        <f>_xlfn.LET(_xlpm.d,$G6536,_xlpm.k,_xlfn.CONCAT(LEFT(TRIM(D$1),1),"*"),COUNTIF(_xlpm.d,_xlpm.k))</f>
        <v>0</v>
      </c>
      <c r="E6536" s="1">
        <f>LOG(F6536+1,10)</f>
        <v>0.30102999566398114</v>
      </c>
      <c r="F6536" s="7">
        <v>1</v>
      </c>
      <c r="G6536" s="9" t="s">
        <v>5722</v>
      </c>
      <c r="H6536" s="4">
        <f>F6536/freq.sum.r6e</f>
        <v>4.9701789264413521E-5</v>
      </c>
      <c r="I6536" s="1" t="str">
        <f>_xlfn.LET(_xlpm.sep,":",_xlpm.w,$G6536,LEFT(_xlpm.w,FIND(_xlpm.sep,_xlpm.w)-1))</f>
        <v>ɹdnə</v>
      </c>
      <c r="J6536" s="1" t="str">
        <f>_xlfn.LET(_xlpm.sep,":",_xlpm.w,$G6536,RIGHT(_xlpm.w,LEN(_xlpm.w)-FIND(_xlpm.sep,_xlpm.w)))</f>
        <v>rdnere</v>
      </c>
      <c r="K6536" s="10">
        <f>_xlfn.LET(_xlpm.w,I6536,LEN(_xlpm.w))</f>
        <v>4</v>
      </c>
      <c r="L6536" s="10">
        <f>_xlfn.LET(_xlpm.w,J6536,LEN(_xlpm.w))</f>
        <v>6</v>
      </c>
      <c r="M6536" s="10">
        <f>_xlfn.LET(_xlpm.a,K6536,_xlpm.b,L6536,MAX(_xlpm.a,_xlpm.b))</f>
        <v>6</v>
      </c>
      <c r="N6536" s="10">
        <f>_xlfn.LET(_xlpm.d,(K6536,L6536),MAX(_xlpm.d)-MIN(_xlpm.d))</f>
        <v>2</v>
      </c>
      <c r="O6536" s="1" t="str">
        <f>_xlfn.LET(_xlpm.sep,":",_xlpm.w,$G6536,_xlfn.CONCAT("~",RIGHT(_xlpm.w,LEN(_xlpm.w)-FIND(_xlpm.sep,_xlpm.w)),"~"))</f>
        <v>~rdnere~</v>
      </c>
      <c r="P6536" s="1" t="str">
        <f>_xlfn.LET(_xlpm.sep,":",_xlpm.w,$G6536,_xlfn.CONCAT("[",LEFT(_xlpm.w,FIND(_xlpm.sep,_xlpm.w)-1),"]"))</f>
        <v>[ɹdnə]</v>
      </c>
      <c r="Q6536" s="14" cm="1">
        <f t="array" ref="Q6536">SUM(_xlfn._xlws.FILTER($H$2:$H$7117,_xlfn.MAP($O$2:$O$7117,_xlfn.LAMBDA(_xlpm.x,_xlpm.x=$O6536))))</f>
        <v>4.9701789264413521E-5</v>
      </c>
      <c r="R6536" s="14">
        <f>$H6536/Q6536</f>
        <v>1</v>
      </c>
      <c r="S6536" s="14" cm="1">
        <f t="array" ref="S6536">SUM(_xlfn._xlws.FILTER($H$2:$H$7117,_xlfn.MAP($P$2:$P$7117,_xlfn.LAMBDA(_xlpm.x,_xlpm.x=$P6536))))</f>
        <v>2.4850894632206762E-4</v>
      </c>
      <c r="T6536" s="14">
        <f>$H6536/S6536</f>
        <v>0.19999999999999998</v>
      </c>
      <c r="U6536" s="14">
        <f>_xlfn.LET(_xlpm.freq,F6536,_xlpm.size,M6536+1,_xlpm.F,V6536,LOG(1+_xlpm.freq)*LOG(1+_xlpm.size)*_xlpm.F)</f>
        <v>9.0619058289456517E-2</v>
      </c>
      <c r="V6536" s="14">
        <f>_xlfn.LET(_xlpm.a,T6536,_xlpm.b,R6536,2*_xlpm.a*_xlpm.b/(_xlpm.a+_xlpm.b))</f>
        <v>0.33333333333333331</v>
      </c>
      <c r="W6536" s="14">
        <f>_xlfn.LET(_xlpm.p,R6536,_xlpm.q,T6536,LOG(_xlpm.p/_xlpm.q))</f>
        <v>0.69897000433601886</v>
      </c>
      <c r="X6536" s="2"/>
    </row>
    <row r="6537" spans="1:24">
      <c r="A6537" s="1" t="str">
        <f>_xlfn.LET(_xlpm.sep," : ",CONCATENATE(O6537,_xlpm.sep,P6537))</f>
        <v>~ngdore~ : [ŋdə]</v>
      </c>
      <c r="B6537" s="1">
        <f>_xlfn.LET(_xlpm.d,$G6537,_xlpm.k,_xlfn.CONCAT(LEFT(TRIM(B$1),1),"*"),COUNTIF(_xlpm.d,_xlpm.k))</f>
        <v>0</v>
      </c>
      <c r="C6537" s="1">
        <f>_xlfn.LET(_xlpm.d,$G6537,_xlpm.k,_xlfn.CONCAT(LEFT(TRIM(C$1),1),"*"),COUNTIF(_xlpm.d,_xlpm.k))</f>
        <v>0</v>
      </c>
      <c r="D6537" s="1">
        <f>_xlfn.LET(_xlpm.d,$G6537,_xlpm.k,_xlfn.CONCAT(LEFT(TRIM(D$1),1),"*"),COUNTIF(_xlpm.d,_xlpm.k))</f>
        <v>0</v>
      </c>
      <c r="E6537" s="1">
        <f>LOG(F6537+1,10)</f>
        <v>0.30102999566398114</v>
      </c>
      <c r="F6537" s="7">
        <v>1</v>
      </c>
      <c r="G6537" s="9" t="s">
        <v>5726</v>
      </c>
      <c r="H6537" s="4">
        <f>F6537/freq.sum.r6e</f>
        <v>4.9701789264413521E-5</v>
      </c>
      <c r="I6537" s="1" t="str">
        <f>_xlfn.LET(_xlpm.sep,":",_xlpm.w,$G6537,LEFT(_xlpm.w,FIND(_xlpm.sep,_xlpm.w)-1))</f>
        <v>ŋdə</v>
      </c>
      <c r="J6537" s="1" t="str">
        <f>_xlfn.LET(_xlpm.sep,":",_xlpm.w,$G6537,RIGHT(_xlpm.w,LEN(_xlpm.w)-FIND(_xlpm.sep,_xlpm.w)))</f>
        <v>ngdore</v>
      </c>
      <c r="K6537" s="10">
        <f>_xlfn.LET(_xlpm.w,I6537,LEN(_xlpm.w))</f>
        <v>3</v>
      </c>
      <c r="L6537" s="10">
        <f>_xlfn.LET(_xlpm.w,J6537,LEN(_xlpm.w))</f>
        <v>6</v>
      </c>
      <c r="M6537" s="10">
        <f>_xlfn.LET(_xlpm.a,K6537,_xlpm.b,L6537,MAX(_xlpm.a,_xlpm.b))</f>
        <v>6</v>
      </c>
      <c r="N6537" s="10">
        <f>_xlfn.LET(_xlpm.d,(K6537,L6537),MAX(_xlpm.d)-MIN(_xlpm.d))</f>
        <v>3</v>
      </c>
      <c r="O6537" s="1" t="str">
        <f>_xlfn.LET(_xlpm.sep,":",_xlpm.w,$G6537,_xlfn.CONCAT("~",RIGHT(_xlpm.w,LEN(_xlpm.w)-FIND(_xlpm.sep,_xlpm.w)),"~"))</f>
        <v>~ngdore~</v>
      </c>
      <c r="P6537" s="1" t="str">
        <f>_xlfn.LET(_xlpm.sep,":",_xlpm.w,$G6537,_xlfn.CONCAT("[",LEFT(_xlpm.w,FIND(_xlpm.sep,_xlpm.w)-1),"]"))</f>
        <v>[ŋdə]</v>
      </c>
      <c r="Q6537" s="14" cm="1">
        <f t="array" ref="Q6537">SUM(_xlfn._xlws.FILTER($H$2:$H$7117,_xlfn.MAP($O$2:$O$7117,_xlfn.LAMBDA(_xlpm.x,_xlpm.x=$O6537))))</f>
        <v>4.9701789264413521E-5</v>
      </c>
      <c r="R6537" s="14">
        <f>$H6537/Q6537</f>
        <v>1</v>
      </c>
      <c r="S6537" s="14" cm="1">
        <f t="array" ref="S6537">SUM(_xlfn._xlws.FILTER($H$2:$H$7117,_xlfn.MAP($P$2:$P$7117,_xlfn.LAMBDA(_xlpm.x,_xlpm.x=$P6537))))</f>
        <v>2.4850894632206762E-4</v>
      </c>
      <c r="T6537" s="14">
        <f>$H6537/S6537</f>
        <v>0.19999999999999998</v>
      </c>
      <c r="U6537" s="14">
        <f>_xlfn.LET(_xlpm.freq,F6537,_xlpm.size,M6537+1,_xlpm.F,V6537,LOG(1+_xlpm.freq)*LOG(1+_xlpm.size)*_xlpm.F)</f>
        <v>9.0619058289456517E-2</v>
      </c>
      <c r="V6537" s="14">
        <f>_xlfn.LET(_xlpm.a,T6537,_xlpm.b,R6537,2*_xlpm.a*_xlpm.b/(_xlpm.a+_xlpm.b))</f>
        <v>0.33333333333333331</v>
      </c>
      <c r="W6537" s="14">
        <f>_xlfn.LET(_xlpm.p,R6537,_xlpm.q,T6537,LOG(_xlpm.p/_xlpm.q))</f>
        <v>0.69897000433601886</v>
      </c>
      <c r="X6537" s="2"/>
    </row>
    <row r="6538" spans="1:24">
      <c r="A6538" s="1" t="str">
        <f>_xlfn.LET(_xlpm.sep," : ",CONCATENATE(O6538,_xlpm.sep,P6538))</f>
        <v>~rmfure~ : [ɹmfə]</v>
      </c>
      <c r="B6538" s="1">
        <f>_xlfn.LET(_xlpm.d,$G6538,_xlpm.k,_xlfn.CONCAT(LEFT(TRIM(B$1),1),"*"),COUNTIF(_xlpm.d,_xlpm.k))</f>
        <v>1</v>
      </c>
      <c r="C6538" s="1">
        <f>_xlfn.LET(_xlpm.d,$G6538,_xlpm.k,_xlfn.CONCAT(LEFT(TRIM(C$1),1),"*"),COUNTIF(_xlpm.d,_xlpm.k))</f>
        <v>0</v>
      </c>
      <c r="D6538" s="1">
        <f>_xlfn.LET(_xlpm.d,$G6538,_xlpm.k,_xlfn.CONCAT(LEFT(TRIM(D$1),1),"*"),COUNTIF(_xlpm.d,_xlpm.k))</f>
        <v>0</v>
      </c>
      <c r="E6538" s="1">
        <f>LOG(F6538+1,10)</f>
        <v>0.30102999566398114</v>
      </c>
      <c r="F6538" s="7">
        <v>1</v>
      </c>
      <c r="G6538" s="9" t="s">
        <v>6027</v>
      </c>
      <c r="H6538" s="4">
        <f>F6538/freq.sum.r6e</f>
        <v>4.9701789264413521E-5</v>
      </c>
      <c r="I6538" s="1" t="str">
        <f>_xlfn.LET(_xlpm.sep,":",_xlpm.w,$G6538,LEFT(_xlpm.w,FIND(_xlpm.sep,_xlpm.w)-1))</f>
        <v>ɹmfə</v>
      </c>
      <c r="J6538" s="1" t="str">
        <f>_xlfn.LET(_xlpm.sep,":",_xlpm.w,$G6538,RIGHT(_xlpm.w,LEN(_xlpm.w)-FIND(_xlpm.sep,_xlpm.w)))</f>
        <v>rmfure</v>
      </c>
      <c r="K6538" s="10">
        <f>_xlfn.LET(_xlpm.w,I6538,LEN(_xlpm.w))</f>
        <v>4</v>
      </c>
      <c r="L6538" s="10">
        <f>_xlfn.LET(_xlpm.w,J6538,LEN(_xlpm.w))</f>
        <v>6</v>
      </c>
      <c r="M6538" s="10">
        <f>_xlfn.LET(_xlpm.a,K6538,_xlpm.b,L6538,MAX(_xlpm.a,_xlpm.b))</f>
        <v>6</v>
      </c>
      <c r="N6538" s="10">
        <f>_xlfn.LET(_xlpm.d,(K6538,L6538),MAX(_xlpm.d)-MIN(_xlpm.d))</f>
        <v>2</v>
      </c>
      <c r="O6538" s="1" t="str">
        <f>_xlfn.LET(_xlpm.sep,":",_xlpm.w,$G6538,_xlfn.CONCAT("~",RIGHT(_xlpm.w,LEN(_xlpm.w)-FIND(_xlpm.sep,_xlpm.w)),"~"))</f>
        <v>~rmfure~</v>
      </c>
      <c r="P6538" s="1" t="str">
        <f>_xlfn.LET(_xlpm.sep,":",_xlpm.w,$G6538,_xlfn.CONCAT("[",LEFT(_xlpm.w,FIND(_xlpm.sep,_xlpm.w)-1),"]"))</f>
        <v>[ɹmfə]</v>
      </c>
      <c r="Q6538" s="14" cm="1">
        <f t="array" ref="Q6538">SUM(_xlfn._xlws.FILTER($H$2:$H$7117,_xlfn.MAP($O$2:$O$7117,_xlfn.LAMBDA(_xlpm.x,_xlpm.x=$O6538))))</f>
        <v>4.9701789264413521E-5</v>
      </c>
      <c r="R6538" s="14">
        <f>$H6538/Q6538</f>
        <v>1</v>
      </c>
      <c r="S6538" s="14" cm="1">
        <f t="array" ref="S6538">SUM(_xlfn._xlws.FILTER($H$2:$H$7117,_xlfn.MAP($P$2:$P$7117,_xlfn.LAMBDA(_xlpm.x,_xlpm.x=$P6538))))</f>
        <v>2.4850894632206762E-4</v>
      </c>
      <c r="T6538" s="14">
        <f>$H6538/S6538</f>
        <v>0.19999999999999998</v>
      </c>
      <c r="U6538" s="14">
        <f>_xlfn.LET(_xlpm.freq,F6538,_xlpm.size,M6538+1,_xlpm.F,V6538,LOG(1+_xlpm.freq)*LOG(1+_xlpm.size)*_xlpm.F)</f>
        <v>9.0619058289456517E-2</v>
      </c>
      <c r="V6538" s="14">
        <f>_xlfn.LET(_xlpm.a,T6538,_xlpm.b,R6538,2*_xlpm.a*_xlpm.b/(_xlpm.a+_xlpm.b))</f>
        <v>0.33333333333333331</v>
      </c>
      <c r="W6538" s="14">
        <f>_xlfn.LET(_xlpm.p,R6538,_xlpm.q,T6538,LOG(_xlpm.p/_xlpm.q))</f>
        <v>0.69897000433601886</v>
      </c>
      <c r="X6538" s="2"/>
    </row>
    <row r="6539" spans="1:24">
      <c r="A6539" s="1" t="str">
        <f>_xlfn.LET(_xlpm.sep," : ",CONCATENATE(O6539,_xlpm.sep,P6539))</f>
        <v>~shmere~ : [ʃmə]</v>
      </c>
      <c r="B6539" s="1">
        <f>_xlfn.LET(_xlpm.d,$G6539,_xlpm.k,_xlfn.CONCAT(LEFT(TRIM(B$1),1),"*"),COUNTIF(_xlpm.d,_xlpm.k))</f>
        <v>0</v>
      </c>
      <c r="C6539" s="1">
        <f>_xlfn.LET(_xlpm.d,$G6539,_xlpm.k,_xlfn.CONCAT(LEFT(TRIM(C$1),1),"*"),COUNTIF(_xlpm.d,_xlpm.k))</f>
        <v>0</v>
      </c>
      <c r="D6539" s="1">
        <f>_xlfn.LET(_xlpm.d,$G6539,_xlpm.k,_xlfn.CONCAT(LEFT(TRIM(D$1),1),"*"),COUNTIF(_xlpm.d,_xlpm.k))</f>
        <v>0</v>
      </c>
      <c r="E6539" s="1">
        <f>LOG(F6539+1,10)</f>
        <v>0.30102999566398114</v>
      </c>
      <c r="F6539" s="7">
        <v>1</v>
      </c>
      <c r="G6539" s="9" t="s">
        <v>6065</v>
      </c>
      <c r="H6539" s="4">
        <f>F6539/freq.sum.r6e</f>
        <v>4.9701789264413521E-5</v>
      </c>
      <c r="I6539" s="1" t="str">
        <f>_xlfn.LET(_xlpm.sep,":",_xlpm.w,$G6539,LEFT(_xlpm.w,FIND(_xlpm.sep,_xlpm.w)-1))</f>
        <v>ʃmə</v>
      </c>
      <c r="J6539" s="1" t="str">
        <f>_xlfn.LET(_xlpm.sep,":",_xlpm.w,$G6539,RIGHT(_xlpm.w,LEN(_xlpm.w)-FIND(_xlpm.sep,_xlpm.w)))</f>
        <v>shmere</v>
      </c>
      <c r="K6539" s="10">
        <f>_xlfn.LET(_xlpm.w,I6539,LEN(_xlpm.w))</f>
        <v>3</v>
      </c>
      <c r="L6539" s="10">
        <f>_xlfn.LET(_xlpm.w,J6539,LEN(_xlpm.w))</f>
        <v>6</v>
      </c>
      <c r="M6539" s="10">
        <f>_xlfn.LET(_xlpm.a,K6539,_xlpm.b,L6539,MAX(_xlpm.a,_xlpm.b))</f>
        <v>6</v>
      </c>
      <c r="N6539" s="10">
        <f>_xlfn.LET(_xlpm.d,(K6539,L6539),MAX(_xlpm.d)-MIN(_xlpm.d))</f>
        <v>3</v>
      </c>
      <c r="O6539" s="1" t="str">
        <f>_xlfn.LET(_xlpm.sep,":",_xlpm.w,$G6539,_xlfn.CONCAT("~",RIGHT(_xlpm.w,LEN(_xlpm.w)-FIND(_xlpm.sep,_xlpm.w)),"~"))</f>
        <v>~shmere~</v>
      </c>
      <c r="P6539" s="1" t="str">
        <f>_xlfn.LET(_xlpm.sep,":",_xlpm.w,$G6539,_xlfn.CONCAT("[",LEFT(_xlpm.w,FIND(_xlpm.sep,_xlpm.w)-1),"]"))</f>
        <v>[ʃmə]</v>
      </c>
      <c r="Q6539" s="14" cm="1">
        <f t="array" ref="Q6539">SUM(_xlfn._xlws.FILTER($H$2:$H$7117,_xlfn.MAP($O$2:$O$7117,_xlfn.LAMBDA(_xlpm.x,_xlpm.x=$O6539))))</f>
        <v>4.9701789264413521E-5</v>
      </c>
      <c r="R6539" s="14">
        <f>$H6539/Q6539</f>
        <v>1</v>
      </c>
      <c r="S6539" s="14" cm="1">
        <f t="array" ref="S6539">SUM(_xlfn._xlws.FILTER($H$2:$H$7117,_xlfn.MAP($P$2:$P$7117,_xlfn.LAMBDA(_xlpm.x,_xlpm.x=$P6539))))</f>
        <v>2.4850894632206762E-4</v>
      </c>
      <c r="T6539" s="14">
        <f>$H6539/S6539</f>
        <v>0.19999999999999998</v>
      </c>
      <c r="U6539" s="14">
        <f>_xlfn.LET(_xlpm.freq,F6539,_xlpm.size,M6539+1,_xlpm.F,V6539,LOG(1+_xlpm.freq)*LOG(1+_xlpm.size)*_xlpm.F)</f>
        <v>9.0619058289456517E-2</v>
      </c>
      <c r="V6539" s="14">
        <f>_xlfn.LET(_xlpm.a,T6539,_xlpm.b,R6539,2*_xlpm.a*_xlpm.b/(_xlpm.a+_xlpm.b))</f>
        <v>0.33333333333333331</v>
      </c>
      <c r="W6539" s="14">
        <f>_xlfn.LET(_xlpm.p,R6539,_xlpm.q,T6539,LOG(_xlpm.p/_xlpm.q))</f>
        <v>0.69897000433601886</v>
      </c>
      <c r="X6539" s="2"/>
    </row>
    <row r="6540" spans="1:24">
      <c r="A6540" s="1" t="str">
        <f>_xlfn.LET(_xlpm.sep," : ",CONCATENATE(O6540,_xlpm.sep,P6540))</f>
        <v>~rpsere~ : [ɹpsə]</v>
      </c>
      <c r="B6540" s="1">
        <f>_xlfn.LET(_xlpm.d,$G6540,_xlpm.k,_xlfn.CONCAT(LEFT(TRIM(B$1),1),"*"),COUNTIF(_xlpm.d,_xlpm.k))</f>
        <v>1</v>
      </c>
      <c r="C6540" s="1">
        <f>_xlfn.LET(_xlpm.d,$G6540,_xlpm.k,_xlfn.CONCAT(LEFT(TRIM(C$1),1),"*"),COUNTIF(_xlpm.d,_xlpm.k))</f>
        <v>0</v>
      </c>
      <c r="D6540" s="1">
        <f>_xlfn.LET(_xlpm.d,$G6540,_xlpm.k,_xlfn.CONCAT(LEFT(TRIM(D$1),1),"*"),COUNTIF(_xlpm.d,_xlpm.k))</f>
        <v>0</v>
      </c>
      <c r="E6540" s="1">
        <f>LOG(F6540+1,10)</f>
        <v>0.30102999566398114</v>
      </c>
      <c r="F6540" s="7">
        <v>1</v>
      </c>
      <c r="G6540" s="9" t="s">
        <v>6186</v>
      </c>
      <c r="H6540" s="4">
        <f>F6540/freq.sum.r6e</f>
        <v>4.9701789264413521E-5</v>
      </c>
      <c r="I6540" s="1" t="str">
        <f>_xlfn.LET(_xlpm.sep,":",_xlpm.w,$G6540,LEFT(_xlpm.w,FIND(_xlpm.sep,_xlpm.w)-1))</f>
        <v>ɹpsə</v>
      </c>
      <c r="J6540" s="1" t="str">
        <f>_xlfn.LET(_xlpm.sep,":",_xlpm.w,$G6540,RIGHT(_xlpm.w,LEN(_xlpm.w)-FIND(_xlpm.sep,_xlpm.w)))</f>
        <v>rpsere</v>
      </c>
      <c r="K6540" s="10">
        <f>_xlfn.LET(_xlpm.w,I6540,LEN(_xlpm.w))</f>
        <v>4</v>
      </c>
      <c r="L6540" s="10">
        <f>_xlfn.LET(_xlpm.w,J6540,LEN(_xlpm.w))</f>
        <v>6</v>
      </c>
      <c r="M6540" s="10">
        <f>_xlfn.LET(_xlpm.a,K6540,_xlpm.b,L6540,MAX(_xlpm.a,_xlpm.b))</f>
        <v>6</v>
      </c>
      <c r="N6540" s="10">
        <f>_xlfn.LET(_xlpm.d,(K6540,L6540),MAX(_xlpm.d)-MIN(_xlpm.d))</f>
        <v>2</v>
      </c>
      <c r="O6540" s="1" t="str">
        <f>_xlfn.LET(_xlpm.sep,":",_xlpm.w,$G6540,_xlfn.CONCAT("~",RIGHT(_xlpm.w,LEN(_xlpm.w)-FIND(_xlpm.sep,_xlpm.w)),"~"))</f>
        <v>~rpsere~</v>
      </c>
      <c r="P6540" s="1" t="str">
        <f>_xlfn.LET(_xlpm.sep,":",_xlpm.w,$G6540,_xlfn.CONCAT("[",LEFT(_xlpm.w,FIND(_xlpm.sep,_xlpm.w)-1),"]"))</f>
        <v>[ɹpsə]</v>
      </c>
      <c r="Q6540" s="14" cm="1">
        <f t="array" ref="Q6540">SUM(_xlfn._xlws.FILTER($H$2:$H$7117,_xlfn.MAP($O$2:$O$7117,_xlfn.LAMBDA(_xlpm.x,_xlpm.x=$O6540))))</f>
        <v>4.9701789264413521E-5</v>
      </c>
      <c r="R6540" s="14">
        <f>$H6540/Q6540</f>
        <v>1</v>
      </c>
      <c r="S6540" s="14" cm="1">
        <f t="array" ref="S6540">SUM(_xlfn._xlws.FILTER($H$2:$H$7117,_xlfn.MAP($P$2:$P$7117,_xlfn.LAMBDA(_xlpm.x,_xlpm.x=$P6540))))</f>
        <v>2.4850894632206762E-4</v>
      </c>
      <c r="T6540" s="14">
        <f>$H6540/S6540</f>
        <v>0.19999999999999998</v>
      </c>
      <c r="U6540" s="14">
        <f>_xlfn.LET(_xlpm.freq,F6540,_xlpm.size,M6540+1,_xlpm.F,V6540,LOG(1+_xlpm.freq)*LOG(1+_xlpm.size)*_xlpm.F)</f>
        <v>9.0619058289456517E-2</v>
      </c>
      <c r="V6540" s="14">
        <f>_xlfn.LET(_xlpm.a,T6540,_xlpm.b,R6540,2*_xlpm.a*_xlpm.b/(_xlpm.a+_xlpm.b))</f>
        <v>0.33333333333333331</v>
      </c>
      <c r="W6540" s="14">
        <f>_xlfn.LET(_xlpm.p,R6540,_xlpm.q,T6540,LOG(_xlpm.p/_xlpm.q))</f>
        <v>0.69897000433601886</v>
      </c>
      <c r="X6540" s="2"/>
    </row>
    <row r="6541" spans="1:24">
      <c r="A6541" s="1" t="str">
        <f>_xlfn.LET(_xlpm.sep," : ",CONCATENATE(O6541,_xlpm.sep,P6541))</f>
        <v>~rtmere~ : [ɹtmə]</v>
      </c>
      <c r="B6541" s="1">
        <f>_xlfn.LET(_xlpm.d,$G6541,_xlpm.k,_xlfn.CONCAT(LEFT(TRIM(B$1),1),"*"),COUNTIF(_xlpm.d,_xlpm.k))</f>
        <v>1</v>
      </c>
      <c r="C6541" s="1">
        <f>_xlfn.LET(_xlpm.d,$G6541,_xlpm.k,_xlfn.CONCAT(LEFT(TRIM(C$1),1),"*"),COUNTIF(_xlpm.d,_xlpm.k))</f>
        <v>0</v>
      </c>
      <c r="D6541" s="1">
        <f>_xlfn.LET(_xlpm.d,$G6541,_xlpm.k,_xlfn.CONCAT(LEFT(TRIM(D$1),1),"*"),COUNTIF(_xlpm.d,_xlpm.k))</f>
        <v>0</v>
      </c>
      <c r="E6541" s="1">
        <f>LOG(F6541+1,10)</f>
        <v>0.30102999566398114</v>
      </c>
      <c r="F6541" s="7">
        <v>1</v>
      </c>
      <c r="G6541" s="9" t="s">
        <v>6320</v>
      </c>
      <c r="H6541" s="4">
        <f>F6541/freq.sum.r6e</f>
        <v>4.9701789264413521E-5</v>
      </c>
      <c r="I6541" s="1" t="str">
        <f>_xlfn.LET(_xlpm.sep,":",_xlpm.w,$G6541,LEFT(_xlpm.w,FIND(_xlpm.sep,_xlpm.w)-1))</f>
        <v>ɹtmə</v>
      </c>
      <c r="J6541" s="1" t="str">
        <f>_xlfn.LET(_xlpm.sep,":",_xlpm.w,$G6541,RIGHT(_xlpm.w,LEN(_xlpm.w)-FIND(_xlpm.sep,_xlpm.w)))</f>
        <v>rtmere</v>
      </c>
      <c r="K6541" s="10">
        <f>_xlfn.LET(_xlpm.w,I6541,LEN(_xlpm.w))</f>
        <v>4</v>
      </c>
      <c r="L6541" s="10">
        <f>_xlfn.LET(_xlpm.w,J6541,LEN(_xlpm.w))</f>
        <v>6</v>
      </c>
      <c r="M6541" s="10">
        <f>_xlfn.LET(_xlpm.a,K6541,_xlpm.b,L6541,MAX(_xlpm.a,_xlpm.b))</f>
        <v>6</v>
      </c>
      <c r="N6541" s="10">
        <f>_xlfn.LET(_xlpm.d,(K6541,L6541),MAX(_xlpm.d)-MIN(_xlpm.d))</f>
        <v>2</v>
      </c>
      <c r="O6541" s="1" t="str">
        <f>_xlfn.LET(_xlpm.sep,":",_xlpm.w,$G6541,_xlfn.CONCAT("~",RIGHT(_xlpm.w,LEN(_xlpm.w)-FIND(_xlpm.sep,_xlpm.w)),"~"))</f>
        <v>~rtmere~</v>
      </c>
      <c r="P6541" s="1" t="str">
        <f>_xlfn.LET(_xlpm.sep,":",_xlpm.w,$G6541,_xlfn.CONCAT("[",LEFT(_xlpm.w,FIND(_xlpm.sep,_xlpm.w)-1),"]"))</f>
        <v>[ɹtmə]</v>
      </c>
      <c r="Q6541" s="14" cm="1">
        <f t="array" ref="Q6541">SUM(_xlfn._xlws.FILTER($H$2:$H$7117,_xlfn.MAP($O$2:$O$7117,_xlfn.LAMBDA(_xlpm.x,_xlpm.x=$O6541))))</f>
        <v>4.9701789264413521E-5</v>
      </c>
      <c r="R6541" s="14">
        <f>$H6541/Q6541</f>
        <v>1</v>
      </c>
      <c r="S6541" s="14" cm="1">
        <f t="array" ref="S6541">SUM(_xlfn._xlws.FILTER($H$2:$H$7117,_xlfn.MAP($P$2:$P$7117,_xlfn.LAMBDA(_xlpm.x,_xlpm.x=$P6541))))</f>
        <v>2.4850894632206762E-4</v>
      </c>
      <c r="T6541" s="14">
        <f>$H6541/S6541</f>
        <v>0.19999999999999998</v>
      </c>
      <c r="U6541" s="14">
        <f>_xlfn.LET(_xlpm.freq,F6541,_xlpm.size,M6541+1,_xlpm.F,V6541,LOG(1+_xlpm.freq)*LOG(1+_xlpm.size)*_xlpm.F)</f>
        <v>9.0619058289456517E-2</v>
      </c>
      <c r="V6541" s="14">
        <f>_xlfn.LET(_xlpm.a,T6541,_xlpm.b,R6541,2*_xlpm.a*_xlpm.b/(_xlpm.a+_xlpm.b))</f>
        <v>0.33333333333333331</v>
      </c>
      <c r="W6541" s="14">
        <f>_xlfn.LET(_xlpm.p,R6541,_xlpm.q,T6541,LOG(_xlpm.p/_xlpm.q))</f>
        <v>0.69897000433601886</v>
      </c>
      <c r="X6541" s="2"/>
    </row>
    <row r="6542" spans="1:24">
      <c r="A6542" s="1" t="str">
        <f>_xlfn.LET(_xlpm.sep," : ",CONCATENATE(O6542,_xlpm.sep,P6542))</f>
        <v>~rtnere~ : [ɹtnə]</v>
      </c>
      <c r="B6542" s="1">
        <f>_xlfn.LET(_xlpm.d,$G6542,_xlpm.k,_xlfn.CONCAT(LEFT(TRIM(B$1),1),"*"),COUNTIF(_xlpm.d,_xlpm.k))</f>
        <v>1</v>
      </c>
      <c r="C6542" s="1">
        <f>_xlfn.LET(_xlpm.d,$G6542,_xlpm.k,_xlfn.CONCAT(LEFT(TRIM(C$1),1),"*"),COUNTIF(_xlpm.d,_xlpm.k))</f>
        <v>0</v>
      </c>
      <c r="D6542" s="1">
        <f>_xlfn.LET(_xlpm.d,$G6542,_xlpm.k,_xlfn.CONCAT(LEFT(TRIM(D$1),1),"*"),COUNTIF(_xlpm.d,_xlpm.k))</f>
        <v>0</v>
      </c>
      <c r="E6542" s="1">
        <f>LOG(F6542+1,10)</f>
        <v>0.30102999566398114</v>
      </c>
      <c r="F6542" s="7">
        <v>1</v>
      </c>
      <c r="G6542" s="9" t="s">
        <v>6324</v>
      </c>
      <c r="H6542" s="4">
        <f>F6542/freq.sum.r6e</f>
        <v>4.9701789264413521E-5</v>
      </c>
      <c r="I6542" s="1" t="str">
        <f>_xlfn.LET(_xlpm.sep,":",_xlpm.w,$G6542,LEFT(_xlpm.w,FIND(_xlpm.sep,_xlpm.w)-1))</f>
        <v>ɹtnə</v>
      </c>
      <c r="J6542" s="1" t="str">
        <f>_xlfn.LET(_xlpm.sep,":",_xlpm.w,$G6542,RIGHT(_xlpm.w,LEN(_xlpm.w)-FIND(_xlpm.sep,_xlpm.w)))</f>
        <v>rtnere</v>
      </c>
      <c r="K6542" s="10">
        <f>_xlfn.LET(_xlpm.w,I6542,LEN(_xlpm.w))</f>
        <v>4</v>
      </c>
      <c r="L6542" s="10">
        <f>_xlfn.LET(_xlpm.w,J6542,LEN(_xlpm.w))</f>
        <v>6</v>
      </c>
      <c r="M6542" s="10">
        <f>_xlfn.LET(_xlpm.a,K6542,_xlpm.b,L6542,MAX(_xlpm.a,_xlpm.b))</f>
        <v>6</v>
      </c>
      <c r="N6542" s="10">
        <f>_xlfn.LET(_xlpm.d,(K6542,L6542),MAX(_xlpm.d)-MIN(_xlpm.d))</f>
        <v>2</v>
      </c>
      <c r="O6542" s="1" t="str">
        <f>_xlfn.LET(_xlpm.sep,":",_xlpm.w,$G6542,_xlfn.CONCAT("~",RIGHT(_xlpm.w,LEN(_xlpm.w)-FIND(_xlpm.sep,_xlpm.w)),"~"))</f>
        <v>~rtnere~</v>
      </c>
      <c r="P6542" s="1" t="str">
        <f>_xlfn.LET(_xlpm.sep,":",_xlpm.w,$G6542,_xlfn.CONCAT("[",LEFT(_xlpm.w,FIND(_xlpm.sep,_xlpm.w)-1),"]"))</f>
        <v>[ɹtnə]</v>
      </c>
      <c r="Q6542" s="14" cm="1">
        <f t="array" ref="Q6542">SUM(_xlfn._xlws.FILTER($H$2:$H$7117,_xlfn.MAP($O$2:$O$7117,_xlfn.LAMBDA(_xlpm.x,_xlpm.x=$O6542))))</f>
        <v>4.9701789264413521E-5</v>
      </c>
      <c r="R6542" s="14">
        <f>$H6542/Q6542</f>
        <v>1</v>
      </c>
      <c r="S6542" s="14" cm="1">
        <f t="array" ref="S6542">SUM(_xlfn._xlws.FILTER($H$2:$H$7117,_xlfn.MAP($P$2:$P$7117,_xlfn.LAMBDA(_xlpm.x,_xlpm.x=$P6542))))</f>
        <v>2.4850894632206762E-4</v>
      </c>
      <c r="T6542" s="14">
        <f>$H6542/S6542</f>
        <v>0.19999999999999998</v>
      </c>
      <c r="U6542" s="14">
        <f>_xlfn.LET(_xlpm.freq,F6542,_xlpm.size,M6542+1,_xlpm.F,V6542,LOG(1+_xlpm.freq)*LOG(1+_xlpm.size)*_xlpm.F)</f>
        <v>9.0619058289456517E-2</v>
      </c>
      <c r="V6542" s="14">
        <f>_xlfn.LET(_xlpm.a,T6542,_xlpm.b,R6542,2*_xlpm.a*_xlpm.b/(_xlpm.a+_xlpm.b))</f>
        <v>0.33333333333333331</v>
      </c>
      <c r="W6542" s="14">
        <f>_xlfn.LET(_xlpm.p,R6542,_xlpm.q,T6542,LOG(_xlpm.p/_xlpm.q))</f>
        <v>0.69897000433601886</v>
      </c>
      <c r="X6542" s="2"/>
    </row>
    <row r="6543" spans="1:24">
      <c r="A6543" s="1" t="str">
        <f>_xlfn.LET(_xlpm.sep," : ",CONCATENATE(O6543,_xlpm.sep,P6543))</f>
        <v>~ngtore~ : [ŋtə]</v>
      </c>
      <c r="B6543" s="1">
        <f>_xlfn.LET(_xlpm.d,$G6543,_xlpm.k,_xlfn.CONCAT(LEFT(TRIM(B$1),1),"*"),COUNTIF(_xlpm.d,_xlpm.k))</f>
        <v>0</v>
      </c>
      <c r="C6543" s="1">
        <f>_xlfn.LET(_xlpm.d,$G6543,_xlpm.k,_xlfn.CONCAT(LEFT(TRIM(C$1),1),"*"),COUNTIF(_xlpm.d,_xlpm.k))</f>
        <v>0</v>
      </c>
      <c r="D6543" s="1">
        <f>_xlfn.LET(_xlpm.d,$G6543,_xlpm.k,_xlfn.CONCAT(LEFT(TRIM(D$1),1),"*"),COUNTIF(_xlpm.d,_xlpm.k))</f>
        <v>0</v>
      </c>
      <c r="E6543" s="1">
        <f>LOG(F6543+1,10)</f>
        <v>0.30102999566398114</v>
      </c>
      <c r="F6543" s="7">
        <v>1</v>
      </c>
      <c r="G6543" s="9" t="s">
        <v>6333</v>
      </c>
      <c r="H6543" s="4">
        <f>F6543/freq.sum.r6e</f>
        <v>4.9701789264413521E-5</v>
      </c>
      <c r="I6543" s="1" t="str">
        <f>_xlfn.LET(_xlpm.sep,":",_xlpm.w,$G6543,LEFT(_xlpm.w,FIND(_xlpm.sep,_xlpm.w)-1))</f>
        <v>ŋtə</v>
      </c>
      <c r="J6543" s="1" t="str">
        <f>_xlfn.LET(_xlpm.sep,":",_xlpm.w,$G6543,RIGHT(_xlpm.w,LEN(_xlpm.w)-FIND(_xlpm.sep,_xlpm.w)))</f>
        <v>ngtore</v>
      </c>
      <c r="K6543" s="10">
        <f>_xlfn.LET(_xlpm.w,I6543,LEN(_xlpm.w))</f>
        <v>3</v>
      </c>
      <c r="L6543" s="10">
        <f>_xlfn.LET(_xlpm.w,J6543,LEN(_xlpm.w))</f>
        <v>6</v>
      </c>
      <c r="M6543" s="10">
        <f>_xlfn.LET(_xlpm.a,K6543,_xlpm.b,L6543,MAX(_xlpm.a,_xlpm.b))</f>
        <v>6</v>
      </c>
      <c r="N6543" s="10">
        <f>_xlfn.LET(_xlpm.d,(K6543,L6543),MAX(_xlpm.d)-MIN(_xlpm.d))</f>
        <v>3</v>
      </c>
      <c r="O6543" s="1" t="str">
        <f>_xlfn.LET(_xlpm.sep,":",_xlpm.w,$G6543,_xlfn.CONCAT("~",RIGHT(_xlpm.w,LEN(_xlpm.w)-FIND(_xlpm.sep,_xlpm.w)),"~"))</f>
        <v>~ngtore~</v>
      </c>
      <c r="P6543" s="1" t="str">
        <f>_xlfn.LET(_xlpm.sep,":",_xlpm.w,$G6543,_xlfn.CONCAT("[",LEFT(_xlpm.w,FIND(_xlpm.sep,_xlpm.w)-1),"]"))</f>
        <v>[ŋtə]</v>
      </c>
      <c r="Q6543" s="14" cm="1">
        <f t="array" ref="Q6543">SUM(_xlfn._xlws.FILTER($H$2:$H$7117,_xlfn.MAP($O$2:$O$7117,_xlfn.LAMBDA(_xlpm.x,_xlpm.x=$O6543))))</f>
        <v>4.9701789264413521E-5</v>
      </c>
      <c r="R6543" s="14">
        <f>$H6543/Q6543</f>
        <v>1</v>
      </c>
      <c r="S6543" s="14" cm="1">
        <f t="array" ref="S6543">SUM(_xlfn._xlws.FILTER($H$2:$H$7117,_xlfn.MAP($P$2:$P$7117,_xlfn.LAMBDA(_xlpm.x,_xlpm.x=$P6543))))</f>
        <v>2.4850894632206762E-4</v>
      </c>
      <c r="T6543" s="14">
        <f>$H6543/S6543</f>
        <v>0.19999999999999998</v>
      </c>
      <c r="U6543" s="14">
        <f>_xlfn.LET(_xlpm.freq,F6543,_xlpm.size,M6543+1,_xlpm.F,V6543,LOG(1+_xlpm.freq)*LOG(1+_xlpm.size)*_xlpm.F)</f>
        <v>9.0619058289456517E-2</v>
      </c>
      <c r="V6543" s="14">
        <f>_xlfn.LET(_xlpm.a,T6543,_xlpm.b,R6543,2*_xlpm.a*_xlpm.b/(_xlpm.a+_xlpm.b))</f>
        <v>0.33333333333333331</v>
      </c>
      <c r="W6543" s="14">
        <f>_xlfn.LET(_xlpm.p,R6543,_xlpm.q,T6543,LOG(_xlpm.p/_xlpm.q))</f>
        <v>0.69897000433601886</v>
      </c>
      <c r="X6543" s="2"/>
    </row>
    <row r="6544" spans="1:24">
      <c r="A6544" s="1" t="str">
        <f>_xlfn.LET(_xlpm.sep," : ",CONCATENATE(O6544,_xlpm.sep,P6544))</f>
        <v>~rtrare~ : [ɹtɹə]</v>
      </c>
      <c r="B6544" s="1">
        <f>_xlfn.LET(_xlpm.d,$G6544,_xlpm.k,_xlfn.CONCAT(LEFT(TRIM(B$1),1),"*"),COUNTIF(_xlpm.d,_xlpm.k))</f>
        <v>1</v>
      </c>
      <c r="C6544" s="1">
        <f>_xlfn.LET(_xlpm.d,$G6544,_xlpm.k,_xlfn.CONCAT(LEFT(TRIM(C$1),1),"*"),COUNTIF(_xlpm.d,_xlpm.k))</f>
        <v>0</v>
      </c>
      <c r="D6544" s="1">
        <f>_xlfn.LET(_xlpm.d,$G6544,_xlpm.k,_xlfn.CONCAT(LEFT(TRIM(D$1),1),"*"),COUNTIF(_xlpm.d,_xlpm.k))</f>
        <v>0</v>
      </c>
      <c r="E6544" s="1">
        <f>LOG(F6544+1,10)</f>
        <v>0.30102999566398114</v>
      </c>
      <c r="F6544" s="7">
        <v>1</v>
      </c>
      <c r="G6544" s="9" t="s">
        <v>6389</v>
      </c>
      <c r="H6544" s="4">
        <f>F6544/freq.sum.r6e</f>
        <v>4.9701789264413521E-5</v>
      </c>
      <c r="I6544" s="1" t="str">
        <f>_xlfn.LET(_xlpm.sep,":",_xlpm.w,$G6544,LEFT(_xlpm.w,FIND(_xlpm.sep,_xlpm.w)-1))</f>
        <v>ɹtɹə</v>
      </c>
      <c r="J6544" s="1" t="str">
        <f>_xlfn.LET(_xlpm.sep,":",_xlpm.w,$G6544,RIGHT(_xlpm.w,LEN(_xlpm.w)-FIND(_xlpm.sep,_xlpm.w)))</f>
        <v>rtrare</v>
      </c>
      <c r="K6544" s="10">
        <f>_xlfn.LET(_xlpm.w,I6544,LEN(_xlpm.w))</f>
        <v>4</v>
      </c>
      <c r="L6544" s="10">
        <f>_xlfn.LET(_xlpm.w,J6544,LEN(_xlpm.w))</f>
        <v>6</v>
      </c>
      <c r="M6544" s="10">
        <f>_xlfn.LET(_xlpm.a,K6544,_xlpm.b,L6544,MAX(_xlpm.a,_xlpm.b))</f>
        <v>6</v>
      </c>
      <c r="N6544" s="10">
        <f>_xlfn.LET(_xlpm.d,(K6544,L6544),MAX(_xlpm.d)-MIN(_xlpm.d))</f>
        <v>2</v>
      </c>
      <c r="O6544" s="1" t="str">
        <f>_xlfn.LET(_xlpm.sep,":",_xlpm.w,$G6544,_xlfn.CONCAT("~",RIGHT(_xlpm.w,LEN(_xlpm.w)-FIND(_xlpm.sep,_xlpm.w)),"~"))</f>
        <v>~rtrare~</v>
      </c>
      <c r="P6544" s="1" t="str">
        <f>_xlfn.LET(_xlpm.sep,":",_xlpm.w,$G6544,_xlfn.CONCAT("[",LEFT(_xlpm.w,FIND(_xlpm.sep,_xlpm.w)-1),"]"))</f>
        <v>[ɹtɹə]</v>
      </c>
      <c r="Q6544" s="14" cm="1">
        <f t="array" ref="Q6544">SUM(_xlfn._xlws.FILTER($H$2:$H$7117,_xlfn.MAP($O$2:$O$7117,_xlfn.LAMBDA(_xlpm.x,_xlpm.x=$O6544))))</f>
        <v>4.9701789264413521E-5</v>
      </c>
      <c r="R6544" s="14">
        <f>$H6544/Q6544</f>
        <v>1</v>
      </c>
      <c r="S6544" s="14" cm="1">
        <f t="array" ref="S6544">SUM(_xlfn._xlws.FILTER($H$2:$H$7117,_xlfn.MAP($P$2:$P$7117,_xlfn.LAMBDA(_xlpm.x,_xlpm.x=$P6544))))</f>
        <v>2.4850894632206762E-4</v>
      </c>
      <c r="T6544" s="14">
        <f>$H6544/S6544</f>
        <v>0.19999999999999998</v>
      </c>
      <c r="U6544" s="14">
        <f>_xlfn.LET(_xlpm.freq,F6544,_xlpm.size,M6544+1,_xlpm.F,V6544,LOG(1+_xlpm.freq)*LOG(1+_xlpm.size)*_xlpm.F)</f>
        <v>9.0619058289456517E-2</v>
      </c>
      <c r="V6544" s="14">
        <f>_xlfn.LET(_xlpm.a,T6544,_xlpm.b,R6544,2*_xlpm.a*_xlpm.b/(_xlpm.a+_xlpm.b))</f>
        <v>0.33333333333333331</v>
      </c>
      <c r="W6544" s="14">
        <f>_xlfn.LET(_xlpm.p,R6544,_xlpm.q,T6544,LOG(_xlpm.p/_xlpm.q))</f>
        <v>0.69897000433601886</v>
      </c>
      <c r="X6544" s="2"/>
    </row>
    <row r="6545" spans="1:24">
      <c r="A6545" s="1" t="str">
        <f>_xlfn.LET(_xlpm.sep," : ",CONCATENATE(O6545,_xlpm.sep,P6545))</f>
        <v>~rglare~ : [ɹɡlə]</v>
      </c>
      <c r="B6545" s="1">
        <f>_xlfn.LET(_xlpm.d,$G6545,_xlpm.k,_xlfn.CONCAT(LEFT(TRIM(B$1),1),"*"),COUNTIF(_xlpm.d,_xlpm.k))</f>
        <v>1</v>
      </c>
      <c r="C6545" s="1">
        <f>_xlfn.LET(_xlpm.d,$G6545,_xlpm.k,_xlfn.CONCAT(LEFT(TRIM(C$1),1),"*"),COUNTIF(_xlpm.d,_xlpm.k))</f>
        <v>0</v>
      </c>
      <c r="D6545" s="1">
        <f>_xlfn.LET(_xlpm.d,$G6545,_xlpm.k,_xlfn.CONCAT(LEFT(TRIM(D$1),1),"*"),COUNTIF(_xlpm.d,_xlpm.k))</f>
        <v>0</v>
      </c>
      <c r="E6545" s="1">
        <f>LOG(F6545+1,10)</f>
        <v>0.30102999566398114</v>
      </c>
      <c r="F6545" s="7">
        <v>1</v>
      </c>
      <c r="G6545" s="9" t="s">
        <v>6976</v>
      </c>
      <c r="H6545" s="4">
        <f>F6545/freq.sum.r6e</f>
        <v>4.9701789264413521E-5</v>
      </c>
      <c r="I6545" s="1" t="str">
        <f>_xlfn.LET(_xlpm.sep,":",_xlpm.w,$G6545,LEFT(_xlpm.w,FIND(_xlpm.sep,_xlpm.w)-1))</f>
        <v>ɹɡlə</v>
      </c>
      <c r="J6545" s="1" t="str">
        <f>_xlfn.LET(_xlpm.sep,":",_xlpm.w,$G6545,RIGHT(_xlpm.w,LEN(_xlpm.w)-FIND(_xlpm.sep,_xlpm.w)))</f>
        <v>rglare</v>
      </c>
      <c r="K6545" s="10">
        <f>_xlfn.LET(_xlpm.w,I6545,LEN(_xlpm.w))</f>
        <v>4</v>
      </c>
      <c r="L6545" s="10">
        <f>_xlfn.LET(_xlpm.w,J6545,LEN(_xlpm.w))</f>
        <v>6</v>
      </c>
      <c r="M6545" s="10">
        <f>_xlfn.LET(_xlpm.a,K6545,_xlpm.b,L6545,MAX(_xlpm.a,_xlpm.b))</f>
        <v>6</v>
      </c>
      <c r="N6545" s="10">
        <f>_xlfn.LET(_xlpm.d,(K6545,L6545),MAX(_xlpm.d)-MIN(_xlpm.d))</f>
        <v>2</v>
      </c>
      <c r="O6545" s="1" t="str">
        <f>_xlfn.LET(_xlpm.sep,":",_xlpm.w,$G6545,_xlfn.CONCAT("~",RIGHT(_xlpm.w,LEN(_xlpm.w)-FIND(_xlpm.sep,_xlpm.w)),"~"))</f>
        <v>~rglare~</v>
      </c>
      <c r="P6545" s="1" t="str">
        <f>_xlfn.LET(_xlpm.sep,":",_xlpm.w,$G6545,_xlfn.CONCAT("[",LEFT(_xlpm.w,FIND(_xlpm.sep,_xlpm.w)-1),"]"))</f>
        <v>[ɹɡlə]</v>
      </c>
      <c r="Q6545" s="14" cm="1">
        <f t="array" ref="Q6545">SUM(_xlfn._xlws.FILTER($H$2:$H$7111,_xlfn.MAP($O$2:$O$7111,_xlfn.LAMBDA(_xlpm.x,_xlpm.x=$O6545))))</f>
        <v>4.9701789264413521E-5</v>
      </c>
      <c r="R6545" s="14">
        <f>$H6545/Q6545</f>
        <v>1</v>
      </c>
      <c r="S6545" s="14" cm="1">
        <f t="array" ref="S6545">SUM(_xlfn._xlws.FILTER($H$2:$H$7111,_xlfn.MAP($P$2:$P$7111,_xlfn.LAMBDA(_xlpm.x,_xlpm.x=$P6545))))</f>
        <v>2.4850894632206762E-4</v>
      </c>
      <c r="T6545" s="14">
        <f>$H6545/S6545</f>
        <v>0.19999999999999998</v>
      </c>
      <c r="U6545" s="14">
        <f>_xlfn.LET(_xlpm.freq,F6545,_xlpm.size,M6545+1,_xlpm.F,V6545,LOG(1+_xlpm.freq)*LOG(1+_xlpm.size)*_xlpm.F)</f>
        <v>9.0619058289456517E-2</v>
      </c>
      <c r="V6545" s="14">
        <f>_xlfn.LET(_xlpm.a,T6545,_xlpm.b,R6545,2*_xlpm.a*_xlpm.b/(_xlpm.a+_xlpm.b))</f>
        <v>0.33333333333333331</v>
      </c>
      <c r="W6545" s="14">
        <f>_xlfn.LET(_xlpm.p,R6545,_xlpm.q,T6545,LOG(_xlpm.p/_xlpm.q))</f>
        <v>0.69897000433601886</v>
      </c>
      <c r="X6545" s="2"/>
    </row>
    <row r="6546" spans="1:24">
      <c r="A6546" s="1" t="str">
        <f>_xlfn.LET(_xlpm.sep," : ",CONCATENATE(O6546,_xlpm.sep,P6546))</f>
        <v>~nguare~ : [ŋɡwə]</v>
      </c>
      <c r="B6546" s="1">
        <f>_xlfn.LET(_xlpm.d,$G6546,_xlpm.k,_xlfn.CONCAT(LEFT(TRIM(B$1),1),"*"),COUNTIF(_xlpm.d,_xlpm.k))</f>
        <v>0</v>
      </c>
      <c r="C6546" s="1">
        <f>_xlfn.LET(_xlpm.d,$G6546,_xlpm.k,_xlfn.CONCAT(LEFT(TRIM(C$1),1),"*"),COUNTIF(_xlpm.d,_xlpm.k))</f>
        <v>0</v>
      </c>
      <c r="D6546" s="1">
        <f>_xlfn.LET(_xlpm.d,$G6546,_xlpm.k,_xlfn.CONCAT(LEFT(TRIM(D$1),1),"*"),COUNTIF(_xlpm.d,_xlpm.k))</f>
        <v>0</v>
      </c>
      <c r="E6546" s="1">
        <f>LOG(F6546+1,10)</f>
        <v>0.30102999566398114</v>
      </c>
      <c r="F6546" s="7">
        <v>1</v>
      </c>
      <c r="G6546" s="9" t="s">
        <v>7006</v>
      </c>
      <c r="H6546" s="4">
        <f>F6546/freq.sum.r6e</f>
        <v>4.9701789264413521E-5</v>
      </c>
      <c r="I6546" s="1" t="str">
        <f>_xlfn.LET(_xlpm.sep,":",_xlpm.w,$G6546,LEFT(_xlpm.w,FIND(_xlpm.sep,_xlpm.w)-1))</f>
        <v>ŋɡwə</v>
      </c>
      <c r="J6546" s="1" t="str">
        <f>_xlfn.LET(_xlpm.sep,":",_xlpm.w,$G6546,RIGHT(_xlpm.w,LEN(_xlpm.w)-FIND(_xlpm.sep,_xlpm.w)))</f>
        <v>nguare</v>
      </c>
      <c r="K6546" s="10">
        <f>_xlfn.LET(_xlpm.w,I6546,LEN(_xlpm.w))</f>
        <v>4</v>
      </c>
      <c r="L6546" s="10">
        <f>_xlfn.LET(_xlpm.w,J6546,LEN(_xlpm.w))</f>
        <v>6</v>
      </c>
      <c r="M6546" s="10">
        <f>_xlfn.LET(_xlpm.a,K6546,_xlpm.b,L6546,MAX(_xlpm.a,_xlpm.b))</f>
        <v>6</v>
      </c>
      <c r="N6546" s="10">
        <f>_xlfn.LET(_xlpm.d,(K6546,L6546),MAX(_xlpm.d)-MIN(_xlpm.d))</f>
        <v>2</v>
      </c>
      <c r="O6546" s="1" t="str">
        <f>_xlfn.LET(_xlpm.sep,":",_xlpm.w,$G6546,_xlfn.CONCAT("~",RIGHT(_xlpm.w,LEN(_xlpm.w)-FIND(_xlpm.sep,_xlpm.w)),"~"))</f>
        <v>~nguare~</v>
      </c>
      <c r="P6546" s="1" t="str">
        <f>_xlfn.LET(_xlpm.sep,":",_xlpm.w,$G6546,_xlfn.CONCAT("[",LEFT(_xlpm.w,FIND(_xlpm.sep,_xlpm.w)-1),"]"))</f>
        <v>[ŋɡwə]</v>
      </c>
      <c r="Q6546" s="14" cm="1">
        <f t="array" ref="Q6546">SUM(_xlfn._xlws.FILTER($H$2:$H$7111,_xlfn.MAP($O$2:$O$7111,_xlfn.LAMBDA(_xlpm.x,_xlpm.x=$O6546))))</f>
        <v>4.9701789264413521E-5</v>
      </c>
      <c r="R6546" s="14">
        <f>$H6546/Q6546</f>
        <v>1</v>
      </c>
      <c r="S6546" s="14" cm="1">
        <f t="array" ref="S6546">SUM(_xlfn._xlws.FILTER($H$2:$H$7111,_xlfn.MAP($P$2:$P$7111,_xlfn.LAMBDA(_xlpm.x,_xlpm.x=$P6546))))</f>
        <v>2.4850894632206762E-4</v>
      </c>
      <c r="T6546" s="14">
        <f>$H6546/S6546</f>
        <v>0.19999999999999998</v>
      </c>
      <c r="U6546" s="14">
        <f>_xlfn.LET(_xlpm.freq,F6546,_xlpm.size,M6546+1,_xlpm.F,V6546,LOG(1+_xlpm.freq)*LOG(1+_xlpm.size)*_xlpm.F)</f>
        <v>9.0619058289456517E-2</v>
      </c>
      <c r="V6546" s="14">
        <f>_xlfn.LET(_xlpm.a,T6546,_xlpm.b,R6546,2*_xlpm.a*_xlpm.b/(_xlpm.a+_xlpm.b))</f>
        <v>0.33333333333333331</v>
      </c>
      <c r="W6546" s="14">
        <f>_xlfn.LET(_xlpm.p,R6546,_xlpm.q,T6546,LOG(_xlpm.p/_xlpm.q))</f>
        <v>0.69897000433601886</v>
      </c>
      <c r="X6546" s="2"/>
    </row>
    <row r="6547" spans="1:24">
      <c r="A6547" s="1" t="str">
        <f>_xlfn.LET(_xlpm.sep," : ",CONCATENATE(O6547,_xlpm.sep,P6547))</f>
        <v>~ngther~ : [ŋθə]</v>
      </c>
      <c r="B6547" s="1">
        <f>_xlfn.LET(_xlpm.d,$G6547,_xlpm.k,_xlfn.CONCAT(LEFT(TRIM(B$1),1),"*"),COUNTIF(_xlpm.d,_xlpm.k))</f>
        <v>0</v>
      </c>
      <c r="C6547" s="1">
        <f>_xlfn.LET(_xlpm.d,$G6547,_xlpm.k,_xlfn.CONCAT(LEFT(TRIM(C$1),1),"*"),COUNTIF(_xlpm.d,_xlpm.k))</f>
        <v>0</v>
      </c>
      <c r="D6547" s="1">
        <f>_xlfn.LET(_xlpm.d,$G6547,_xlpm.k,_xlfn.CONCAT(LEFT(TRIM(D$1),1),"*"),COUNTIF(_xlpm.d,_xlpm.k))</f>
        <v>0</v>
      </c>
      <c r="E6547" s="1">
        <f>LOG(F6547+1,10)</f>
        <v>0.30102999566398114</v>
      </c>
      <c r="F6547" s="7">
        <v>1</v>
      </c>
      <c r="G6547" s="9" t="s">
        <v>7048</v>
      </c>
      <c r="H6547" s="4">
        <f>F6547/freq.sum.r6e</f>
        <v>4.9701789264413521E-5</v>
      </c>
      <c r="I6547" s="4" t="str">
        <f>_xlfn.LET(_xlpm.sep,":",_xlpm.w,$G6547,LEFT(_xlpm.w,FIND(_xlpm.sep,_xlpm.w)-1))</f>
        <v>ŋθə</v>
      </c>
      <c r="J6547" s="4" t="str">
        <f>_xlfn.LET(_xlpm.sep,":",_xlpm.w,$G6547,RIGHT(_xlpm.w,LEN(_xlpm.w)-FIND(_xlpm.sep,_xlpm.w)))</f>
        <v>ngther</v>
      </c>
      <c r="K6547" s="10">
        <f>_xlfn.LET(_xlpm.w,I6547,LEN(_xlpm.w))</f>
        <v>3</v>
      </c>
      <c r="L6547" s="10">
        <f>_xlfn.LET(_xlpm.w,J6547,LEN(_xlpm.w))</f>
        <v>6</v>
      </c>
      <c r="M6547" s="10">
        <f>_xlfn.LET(_xlpm.a,K6547,_xlpm.b,L6547,MAX(_xlpm.a,_xlpm.b))</f>
        <v>6</v>
      </c>
      <c r="N6547" s="10">
        <f>_xlfn.LET(_xlpm.d,(K6547,L6547),MAX(_xlpm.d)-MIN(_xlpm.d))</f>
        <v>3</v>
      </c>
      <c r="O6547" s="1" t="str">
        <f>_xlfn.LET(_xlpm.sep,":",_xlpm.w,$G6547,_xlfn.CONCAT("~",RIGHT(_xlpm.w,LEN(_xlpm.w)-FIND(_xlpm.sep,_xlpm.w)),"~"))</f>
        <v>~ngther~</v>
      </c>
      <c r="P6547" s="1" t="str">
        <f>_xlfn.LET(_xlpm.sep,":",_xlpm.w,$G6547,_xlfn.CONCAT("[",LEFT(_xlpm.w,FIND(_xlpm.sep,_xlpm.w)-1),"]"))</f>
        <v>[ŋθə]</v>
      </c>
      <c r="Q6547" s="14" cm="1">
        <f t="array" ref="Q6547">SUM(_xlfn._xlws.FILTER($H$2:$H$7109,_xlfn.MAP($O$2:$O$7109,_xlfn.LAMBDA(_xlpm.x,_xlpm.x=$O6547))))</f>
        <v>4.9701789264413521E-5</v>
      </c>
      <c r="R6547" s="14">
        <f>$H6547/Q6547</f>
        <v>1</v>
      </c>
      <c r="S6547" s="14" cm="1">
        <f t="array" ref="S6547">SUM(_xlfn._xlws.FILTER($H$2:$H$7109,_xlfn.MAP($P$2:$P$7109,_xlfn.LAMBDA(_xlpm.x,_xlpm.x=$P6547))))</f>
        <v>2.4850894632206762E-4</v>
      </c>
      <c r="T6547" s="14">
        <f>$H6547/S6547</f>
        <v>0.19999999999999998</v>
      </c>
      <c r="U6547" s="14">
        <f>_xlfn.LET(_xlpm.freq,F6547,_xlpm.size,M6547+1,_xlpm.F,V6547,LOG(1+_xlpm.freq)*LOG(1+_xlpm.size)*_xlpm.F)</f>
        <v>9.0619058289456517E-2</v>
      </c>
      <c r="V6547" s="14">
        <f>_xlfn.LET(_xlpm.a,T6547,_xlpm.b,R6547,2*_xlpm.a*_xlpm.b/(_xlpm.a+_xlpm.b))</f>
        <v>0.33333333333333331</v>
      </c>
      <c r="W6547" s="14">
        <f>_xlfn.LET(_xlpm.p,R6547,_xlpm.q,T6547,LOG(_xlpm.p/_xlpm.q))</f>
        <v>0.69897000433601886</v>
      </c>
      <c r="X6547" s="2"/>
    </row>
    <row r="6548" spans="1:24">
      <c r="A6548" s="1" t="str">
        <f>_xlfn.LET(_xlpm.sep," : ",CONCATENATE(O6548,_xlpm.sep,P6548))</f>
        <v>~ngthex~ : [ŋθə]</v>
      </c>
      <c r="B6548" s="1">
        <f>_xlfn.LET(_xlpm.d,$G6548,_xlpm.k,_xlfn.CONCAT(LEFT(TRIM(B$1),1),"*"),COUNTIF(_xlpm.d,_xlpm.k))</f>
        <v>0</v>
      </c>
      <c r="C6548" s="1">
        <f>_xlfn.LET(_xlpm.d,$G6548,_xlpm.k,_xlfn.CONCAT(LEFT(TRIM(C$1),1),"*"),COUNTIF(_xlpm.d,_xlpm.k))</f>
        <v>0</v>
      </c>
      <c r="D6548" s="1">
        <f>_xlfn.LET(_xlpm.d,$G6548,_xlpm.k,_xlfn.CONCAT(LEFT(TRIM(D$1),1),"*"),COUNTIF(_xlpm.d,_xlpm.k))</f>
        <v>0</v>
      </c>
      <c r="E6548" s="1">
        <f>LOG(F6548+1,10)</f>
        <v>0.30102999566398114</v>
      </c>
      <c r="F6548" s="7">
        <v>1</v>
      </c>
      <c r="G6548" s="9" t="s">
        <v>7050</v>
      </c>
      <c r="H6548" s="4">
        <f>F6548/freq.sum.r6e</f>
        <v>4.9701789264413521E-5</v>
      </c>
      <c r="I6548" s="4" t="str">
        <f>_xlfn.LET(_xlpm.sep,":",_xlpm.w,$G6548,LEFT(_xlpm.w,FIND(_xlpm.sep,_xlpm.w)-1))</f>
        <v>ŋθə</v>
      </c>
      <c r="J6548" s="4" t="str">
        <f>_xlfn.LET(_xlpm.sep,":",_xlpm.w,$G6548,RIGHT(_xlpm.w,LEN(_xlpm.w)-FIND(_xlpm.sep,_xlpm.w)))</f>
        <v>ngthex</v>
      </c>
      <c r="K6548" s="10">
        <f>_xlfn.LET(_xlpm.w,I6548,LEN(_xlpm.w))</f>
        <v>3</v>
      </c>
      <c r="L6548" s="10">
        <f>_xlfn.LET(_xlpm.w,J6548,LEN(_xlpm.w))</f>
        <v>6</v>
      </c>
      <c r="M6548" s="10">
        <f>_xlfn.LET(_xlpm.a,K6548,_xlpm.b,L6548,MAX(_xlpm.a,_xlpm.b))</f>
        <v>6</v>
      </c>
      <c r="N6548" s="10">
        <f>_xlfn.LET(_xlpm.d,(K6548,L6548),MAX(_xlpm.d)-MIN(_xlpm.d))</f>
        <v>3</v>
      </c>
      <c r="O6548" s="1" t="str">
        <f>_xlfn.LET(_xlpm.sep,":",_xlpm.w,$G6548,_xlfn.CONCAT("~",RIGHT(_xlpm.w,LEN(_xlpm.w)-FIND(_xlpm.sep,_xlpm.w)),"~"))</f>
        <v>~ngthex~</v>
      </c>
      <c r="P6548" s="1" t="str">
        <f>_xlfn.LET(_xlpm.sep,":",_xlpm.w,$G6548,_xlfn.CONCAT("[",LEFT(_xlpm.w,FIND(_xlpm.sep,_xlpm.w)-1),"]"))</f>
        <v>[ŋθə]</v>
      </c>
      <c r="Q6548" s="14" cm="1">
        <f t="array" ref="Q6548">SUM(_xlfn._xlws.FILTER($H$2:$H$7109,_xlfn.MAP($O$2:$O$7109,_xlfn.LAMBDA(_xlpm.x,_xlpm.x=$O6548))))</f>
        <v>4.9701789264413521E-5</v>
      </c>
      <c r="R6548" s="14">
        <f>$H6548/Q6548</f>
        <v>1</v>
      </c>
      <c r="S6548" s="14" cm="1">
        <f t="array" ref="S6548">SUM(_xlfn._xlws.FILTER($H$2:$H$7109,_xlfn.MAP($P$2:$P$7109,_xlfn.LAMBDA(_xlpm.x,_xlpm.x=$P6548))))</f>
        <v>2.4850894632206762E-4</v>
      </c>
      <c r="T6548" s="14">
        <f>$H6548/S6548</f>
        <v>0.19999999999999998</v>
      </c>
      <c r="U6548" s="14">
        <f>_xlfn.LET(_xlpm.freq,F6548,_xlpm.size,M6548+1,_xlpm.F,V6548,LOG(1+_xlpm.freq)*LOG(1+_xlpm.size)*_xlpm.F)</f>
        <v>9.0619058289456517E-2</v>
      </c>
      <c r="V6548" s="14">
        <f>_xlfn.LET(_xlpm.a,T6548,_xlpm.b,R6548,2*_xlpm.a*_xlpm.b/(_xlpm.a+_xlpm.b))</f>
        <v>0.33333333333333331</v>
      </c>
      <c r="W6548" s="14">
        <f>_xlfn.LET(_xlpm.p,R6548,_xlpm.q,T6548,LOG(_xlpm.p/_xlpm.q))</f>
        <v>0.69897000433601886</v>
      </c>
      <c r="X6548" s="2"/>
    </row>
    <row r="6549" spans="1:24">
      <c r="A6549" s="1" t="str">
        <f>_xlfn.LET(_xlpm.sep," : ",CONCATENATE(O6549,_xlpm.sep,P6549))</f>
        <v>~rsiore~ : [ɹʒə]</v>
      </c>
      <c r="B6549" s="1">
        <f>_xlfn.LET(_xlpm.d,$G6549,_xlpm.k,_xlfn.CONCAT(LEFT(TRIM(B$1),1),"*"),COUNTIF(_xlpm.d,_xlpm.k))</f>
        <v>1</v>
      </c>
      <c r="C6549" s="1">
        <f>_xlfn.LET(_xlpm.d,$G6549,_xlpm.k,_xlfn.CONCAT(LEFT(TRIM(C$1),1),"*"),COUNTIF(_xlpm.d,_xlpm.k))</f>
        <v>0</v>
      </c>
      <c r="D6549" s="1">
        <f>_xlfn.LET(_xlpm.d,$G6549,_xlpm.k,_xlfn.CONCAT(LEFT(TRIM(D$1),1),"*"),COUNTIF(_xlpm.d,_xlpm.k))</f>
        <v>0</v>
      </c>
      <c r="E6549" s="1">
        <f>LOG(F6549+1,10)</f>
        <v>0.30102999566398114</v>
      </c>
      <c r="F6549" s="7">
        <v>1</v>
      </c>
      <c r="G6549" s="9" t="s">
        <v>7101</v>
      </c>
      <c r="H6549" s="4">
        <f>F6549/freq.sum.r6e</f>
        <v>4.9701789264413521E-5</v>
      </c>
      <c r="I6549" s="1" t="str">
        <f>_xlfn.LET(_xlpm.sep,":",_xlpm.w,$G6549,LEFT(_xlpm.w,FIND(_xlpm.sep,_xlpm.w)-1))</f>
        <v>ɹʒə</v>
      </c>
      <c r="J6549" s="1" t="str">
        <f>_xlfn.LET(_xlpm.sep,":",_xlpm.w,$G6549,RIGHT(_xlpm.w,LEN(_xlpm.w)-FIND(_xlpm.sep,_xlpm.w)))</f>
        <v>rsiore</v>
      </c>
      <c r="K6549" s="10">
        <f>_xlfn.LET(_xlpm.w,I6549,LEN(_xlpm.w))</f>
        <v>3</v>
      </c>
      <c r="L6549" s="10">
        <f>_xlfn.LET(_xlpm.w,J6549,LEN(_xlpm.w))</f>
        <v>6</v>
      </c>
      <c r="M6549" s="10">
        <f>_xlfn.LET(_xlpm.a,K6549,_xlpm.b,L6549,MAX(_xlpm.a,_xlpm.b))</f>
        <v>6</v>
      </c>
      <c r="N6549" s="10">
        <f>_xlfn.LET(_xlpm.d,(K6549,L6549),MAX(_xlpm.d)-MIN(_xlpm.d))</f>
        <v>3</v>
      </c>
      <c r="O6549" s="1" t="str">
        <f>_xlfn.LET(_xlpm.sep,":",_xlpm.w,$G6549,_xlfn.CONCAT("~",RIGHT(_xlpm.w,LEN(_xlpm.w)-FIND(_xlpm.sep,_xlpm.w)),"~"))</f>
        <v>~rsiore~</v>
      </c>
      <c r="P6549" s="1" t="str">
        <f>_xlfn.LET(_xlpm.sep,":",_xlpm.w,$G6549,_xlfn.CONCAT("[",LEFT(_xlpm.w,FIND(_xlpm.sep,_xlpm.w)-1),"]"))</f>
        <v>[ɹʒə]</v>
      </c>
      <c r="Q6549" s="14" cm="1">
        <f t="array" ref="Q6549">SUM(_xlfn._xlws.FILTER($H$2:$H$7117,_xlfn.MAP($O$2:$O$7117,_xlfn.LAMBDA(_xlpm.x,_xlpm.x=$O6549))))</f>
        <v>4.9701789264413521E-5</v>
      </c>
      <c r="R6549" s="14">
        <f>$H6549/Q6549</f>
        <v>1</v>
      </c>
      <c r="S6549" s="14" cm="1">
        <f t="array" ref="S6549">SUM(_xlfn._xlws.FILTER($H$2:$H$7117,_xlfn.MAP($P$2:$P$7117,_xlfn.LAMBDA(_xlpm.x,_xlpm.x=$P6549))))</f>
        <v>2.4850894632206762E-4</v>
      </c>
      <c r="T6549" s="14">
        <f>$H6549/S6549</f>
        <v>0.19999999999999998</v>
      </c>
      <c r="U6549" s="14">
        <f>_xlfn.LET(_xlpm.freq,F6549,_xlpm.size,M6549+1,_xlpm.F,V6549,LOG(1+_xlpm.freq)*LOG(1+_xlpm.size)*_xlpm.F)</f>
        <v>9.0619058289456517E-2</v>
      </c>
      <c r="V6549" s="14">
        <f>_xlfn.LET(_xlpm.a,T6549,_xlpm.b,R6549,2*_xlpm.a*_xlpm.b/(_xlpm.a+_xlpm.b))</f>
        <v>0.33333333333333331</v>
      </c>
      <c r="W6549" s="14">
        <f>_xlfn.LET(_xlpm.p,R6549,_xlpm.q,T6549,LOG(_xlpm.p/_xlpm.q))</f>
        <v>0.69897000433601886</v>
      </c>
      <c r="X6549" s="2"/>
    </row>
    <row r="6550" spans="1:24">
      <c r="A6550" s="1" t="str">
        <f>_xlfn.LET(_xlpm.sep," : ",CONCATENATE(O6550,_xlpm.sep,P6550))</f>
        <v>~ngrare~ : [ŋɡɹə]</v>
      </c>
      <c r="B6550" s="1">
        <f>_xlfn.LET(_xlpm.d,$G6550,_xlpm.k,_xlfn.CONCAT(LEFT(TRIM(B$1),1),"*"),COUNTIF(_xlpm.d,_xlpm.k))</f>
        <v>0</v>
      </c>
      <c r="C6550" s="1">
        <f>_xlfn.LET(_xlpm.d,$G6550,_xlpm.k,_xlfn.CONCAT(LEFT(TRIM(C$1),1),"*"),COUNTIF(_xlpm.d,_xlpm.k))</f>
        <v>0</v>
      </c>
      <c r="D6550" s="1">
        <f>_xlfn.LET(_xlpm.d,$G6550,_xlpm.k,_xlfn.CONCAT(LEFT(TRIM(D$1),1),"*"),COUNTIF(_xlpm.d,_xlpm.k))</f>
        <v>0</v>
      </c>
      <c r="E6550" s="1">
        <f>LOG(F6550+1,10)</f>
        <v>0.30102999566398114</v>
      </c>
      <c r="F6550" s="7">
        <v>1</v>
      </c>
      <c r="G6550" s="9" t="s">
        <v>7115</v>
      </c>
      <c r="H6550" s="4">
        <f>F6550/freq.sum.r6e</f>
        <v>4.9701789264413521E-5</v>
      </c>
      <c r="I6550" s="1" t="str">
        <f>_xlfn.LET(_xlpm.sep,":",_xlpm.w,$G6550,LEFT(_xlpm.w,FIND(_xlpm.sep,_xlpm.w)-1))</f>
        <v>ŋɡɹə</v>
      </c>
      <c r="J6550" s="1" t="str">
        <f>_xlfn.LET(_xlpm.sep,":",_xlpm.w,$G6550,RIGHT(_xlpm.w,LEN(_xlpm.w)-FIND(_xlpm.sep,_xlpm.w)))</f>
        <v>ngrare</v>
      </c>
      <c r="K6550" s="10">
        <f>_xlfn.LET(_xlpm.w,I6550,LEN(_xlpm.w))</f>
        <v>4</v>
      </c>
      <c r="L6550" s="10">
        <f>_xlfn.LET(_xlpm.w,J6550,LEN(_xlpm.w))</f>
        <v>6</v>
      </c>
      <c r="M6550" s="10">
        <f>_xlfn.LET(_xlpm.a,K6550,_xlpm.b,L6550,MAX(_xlpm.a,_xlpm.b))</f>
        <v>6</v>
      </c>
      <c r="N6550" s="10">
        <f>_xlfn.LET(_xlpm.d,(K6550,L6550),MAX(_xlpm.d)-MIN(_xlpm.d))</f>
        <v>2</v>
      </c>
      <c r="O6550" s="1" t="str">
        <f>_xlfn.LET(_xlpm.sep,":",_xlpm.w,$G6550,_xlfn.CONCAT("~",RIGHT(_xlpm.w,LEN(_xlpm.w)-FIND(_xlpm.sep,_xlpm.w)),"~"))</f>
        <v>~ngrare~</v>
      </c>
      <c r="P6550" s="1" t="str">
        <f>_xlfn.LET(_xlpm.sep,":",_xlpm.w,$G6550,_xlfn.CONCAT("[",LEFT(_xlpm.w,FIND(_xlpm.sep,_xlpm.w)-1),"]"))</f>
        <v>[ŋɡɹə]</v>
      </c>
      <c r="Q6550" s="14" cm="1">
        <f t="array" ref="Q6550">SUM(_xlfn._xlws.FILTER($H$2:$H$7117,_xlfn.MAP($O$2:$O$7117,_xlfn.LAMBDA(_xlpm.x,_xlpm.x=$O6550))))</f>
        <v>4.9701789264413521E-5</v>
      </c>
      <c r="R6550" s="14">
        <f>$H6550/Q6550</f>
        <v>1</v>
      </c>
      <c r="S6550" s="14" cm="1">
        <f t="array" ref="S6550">SUM(_xlfn._xlws.FILTER($H$2:$H$7117,_xlfn.MAP($P$2:$P$7117,_xlfn.LAMBDA(_xlpm.x,_xlpm.x=$P6550))))</f>
        <v>2.4850894632206762E-4</v>
      </c>
      <c r="T6550" s="14">
        <f>$H6550/S6550</f>
        <v>0.19999999999999998</v>
      </c>
      <c r="U6550" s="14">
        <f>_xlfn.LET(_xlpm.freq,F6550,_xlpm.size,M6550+1,_xlpm.F,V6550,LOG(1+_xlpm.freq)*LOG(1+_xlpm.size)*_xlpm.F)</f>
        <v>9.0619058289456517E-2</v>
      </c>
      <c r="V6550" s="14">
        <f>_xlfn.LET(_xlpm.a,T6550,_xlpm.b,R6550,2*_xlpm.a*_xlpm.b/(_xlpm.a+_xlpm.b))</f>
        <v>0.33333333333333331</v>
      </c>
      <c r="W6550" s="14">
        <f>_xlfn.LET(_xlpm.p,R6550,_xlpm.q,T6550,LOG(_xlpm.p/_xlpm.q))</f>
        <v>0.69897000433601886</v>
      </c>
      <c r="X6550" s="2"/>
    </row>
    <row r="6551" spans="1:24">
      <c r="A6551" s="1" t="str">
        <f>_xlfn.LET(_xlpm.sep," : ",CONCATENATE(O6551,_xlpm.sep,P6551))</f>
        <v>~nscrie~ : [nskɹaɪ]</v>
      </c>
      <c r="B6551" s="1">
        <f>_xlfn.LET(_xlpm.d,$G6551,_xlpm.k,_xlfn.CONCAT(LEFT(TRIM(B$1),1),"*"),COUNTIF(_xlpm.d,_xlpm.k))</f>
        <v>0</v>
      </c>
      <c r="C6551" s="1">
        <f>_xlfn.LET(_xlpm.d,$G6551,_xlpm.k,_xlfn.CONCAT(LEFT(TRIM(C$1),1),"*"),COUNTIF(_xlpm.d,_xlpm.k))</f>
        <v>0</v>
      </c>
      <c r="D6551" s="1">
        <f>_xlfn.LET(_xlpm.d,$G6551,_xlpm.k,_xlfn.CONCAT(LEFT(TRIM(D$1),1),"*"),COUNTIF(_xlpm.d,_xlpm.k))</f>
        <v>1</v>
      </c>
      <c r="E6551" s="1">
        <f>LOG(F6551+1,10)</f>
        <v>0.30102999566398114</v>
      </c>
      <c r="F6551" s="7">
        <v>1</v>
      </c>
      <c r="G6551" s="9" t="s">
        <v>3055</v>
      </c>
      <c r="H6551" s="4">
        <f>F6551/freq.sum.r6e</f>
        <v>4.9701789264413521E-5</v>
      </c>
      <c r="I6551" s="1" t="str">
        <f>_xlfn.LET(_xlpm.sep,":",_xlpm.w,$G6551,LEFT(_xlpm.w,FIND(_xlpm.sep,_xlpm.w)-1))</f>
        <v>nskɹaɪ</v>
      </c>
      <c r="J6551" s="1" t="str">
        <f>_xlfn.LET(_xlpm.sep,":",_xlpm.w,$G6551,RIGHT(_xlpm.w,LEN(_xlpm.w)-FIND(_xlpm.sep,_xlpm.w)))</f>
        <v>nscrie</v>
      </c>
      <c r="K6551" s="10">
        <f>_xlfn.LET(_xlpm.w,I6551,LEN(_xlpm.w))</f>
        <v>6</v>
      </c>
      <c r="L6551" s="10">
        <f>_xlfn.LET(_xlpm.w,J6551,LEN(_xlpm.w))</f>
        <v>6</v>
      </c>
      <c r="M6551" s="10">
        <f>_xlfn.LET(_xlpm.a,K6551,_xlpm.b,L6551,MAX(_xlpm.a,_xlpm.b))</f>
        <v>6</v>
      </c>
      <c r="N6551" s="10">
        <f>_xlfn.LET(_xlpm.d,(K6551,L6551),MAX(_xlpm.d)-MIN(_xlpm.d))</f>
        <v>0</v>
      </c>
      <c r="O6551" s="1" t="str">
        <f>_xlfn.LET(_xlpm.sep,":",_xlpm.w,$G6551,_xlfn.CONCAT("~",RIGHT(_xlpm.w,LEN(_xlpm.w)-FIND(_xlpm.sep,_xlpm.w)),"~"))</f>
        <v>~nscrie~</v>
      </c>
      <c r="P6551" s="1" t="str">
        <f>_xlfn.LET(_xlpm.sep,":",_xlpm.w,$G6551,_xlfn.CONCAT("[",LEFT(_xlpm.w,FIND(_xlpm.sep,_xlpm.w)-1),"]"))</f>
        <v>[nskɹaɪ]</v>
      </c>
      <c r="Q6551" s="14" cm="1">
        <f t="array" ref="Q6551">SUM(_xlfn._xlws.FILTER($H$2:$H$7117,_xlfn.MAP($O$2:$O$7117,_xlfn.LAMBDA(_xlpm.x,_xlpm.x=$O6551))))</f>
        <v>9.9403578528827041E-5</v>
      </c>
      <c r="R6551" s="14">
        <f>$H6551/Q6551</f>
        <v>0.5</v>
      </c>
      <c r="S6551" s="14" cm="1">
        <f t="array" ref="S6551">SUM(_xlfn._xlws.FILTER($H$2:$H$7117,_xlfn.MAP($P$2:$P$7117,_xlfn.LAMBDA(_xlpm.x,_xlpm.x=$P6551))))</f>
        <v>5.4671968190854881E-4</v>
      </c>
      <c r="T6551" s="14">
        <f>$H6551/S6551</f>
        <v>9.0909090909090898E-2</v>
      </c>
      <c r="U6551" s="14">
        <f>_xlfn.LET(_xlpm.freq,F6551,_xlpm.size,M6551+1,_xlpm.F,V6551,LOG(1+_xlpm.freq)*LOG(1+_xlpm.size)*_xlpm.F)</f>
        <v>4.1824180748979929E-2</v>
      </c>
      <c r="V6551" s="14">
        <f>_xlfn.LET(_xlpm.a,T6551,_xlpm.b,R6551,2*_xlpm.a*_xlpm.b/(_xlpm.a+_xlpm.b))</f>
        <v>0.15384615384615383</v>
      </c>
      <c r="W6551" s="14">
        <f>_xlfn.LET(_xlpm.p,R6551,_xlpm.q,T6551,LOG(_xlpm.p/_xlpm.q))</f>
        <v>0.74036268949424389</v>
      </c>
      <c r="X6551" s="2"/>
    </row>
    <row r="6552" spans="1:24">
      <c r="A6552" s="1" t="str">
        <f>_xlfn.LET(_xlpm.sep," : ",CONCATENATE(O6552,_xlpm.sep,P6552))</f>
        <v>~rhoogh~ : [ɹhʊ]</v>
      </c>
      <c r="B6552" s="1">
        <f>_xlfn.LET(_xlpm.d,$G6552,_xlpm.k,_xlfn.CONCAT(LEFT(TRIM(B$1),1),"*"),COUNTIF(_xlpm.d,_xlpm.k))</f>
        <v>1</v>
      </c>
      <c r="C6552" s="1">
        <f>_xlfn.LET(_xlpm.d,$G6552,_xlpm.k,_xlfn.CONCAT(LEFT(TRIM(C$1),1),"*"),COUNTIF(_xlpm.d,_xlpm.k))</f>
        <v>0</v>
      </c>
      <c r="D6552" s="1">
        <f>_xlfn.LET(_xlpm.d,$G6552,_xlpm.k,_xlfn.CONCAT(LEFT(TRIM(D$1),1),"*"),COUNTIF(_xlpm.d,_xlpm.k))</f>
        <v>0</v>
      </c>
      <c r="E6552" s="1">
        <f>LOG(F6552+1,10)</f>
        <v>0.60205999132796229</v>
      </c>
      <c r="F6552" s="7">
        <v>3</v>
      </c>
      <c r="G6552" s="9" t="s">
        <v>5845</v>
      </c>
      <c r="H6552" s="4">
        <f>F6552/freq.sum.r6e</f>
        <v>1.4910536779324057E-4</v>
      </c>
      <c r="I6552" s="1" t="str">
        <f>_xlfn.LET(_xlpm.sep,":",_xlpm.w,$G6552,LEFT(_xlpm.w,FIND(_xlpm.sep,_xlpm.w)-1))</f>
        <v>ɹhʊ</v>
      </c>
      <c r="J6552" s="1" t="str">
        <f>_xlfn.LET(_xlpm.sep,":",_xlpm.w,$G6552,RIGHT(_xlpm.w,LEN(_xlpm.w)-FIND(_xlpm.sep,_xlpm.w)))</f>
        <v>rhoogh</v>
      </c>
      <c r="K6552" s="10">
        <f>_xlfn.LET(_xlpm.w,I6552,LEN(_xlpm.w))</f>
        <v>3</v>
      </c>
      <c r="L6552" s="10">
        <f>_xlfn.LET(_xlpm.w,J6552,LEN(_xlpm.w))</f>
        <v>6</v>
      </c>
      <c r="M6552" s="10">
        <f>_xlfn.LET(_xlpm.a,K6552,_xlpm.b,L6552,MAX(_xlpm.a,_xlpm.b))</f>
        <v>6</v>
      </c>
      <c r="N6552" s="10">
        <f>_xlfn.LET(_xlpm.d,(K6552,L6552),MAX(_xlpm.d)-MIN(_xlpm.d))</f>
        <v>3</v>
      </c>
      <c r="O6552" s="1" t="str">
        <f>_xlfn.LET(_xlpm.sep,":",_xlpm.w,$G6552,_xlfn.CONCAT("~",RIGHT(_xlpm.w,LEN(_xlpm.w)-FIND(_xlpm.sep,_xlpm.w)),"~"))</f>
        <v>~rhoogh~</v>
      </c>
      <c r="P6552" s="1" t="str">
        <f>_xlfn.LET(_xlpm.sep,":",_xlpm.w,$G6552,_xlfn.CONCAT("[",LEFT(_xlpm.w,FIND(_xlpm.sep,_xlpm.w)-1),"]"))</f>
        <v>[ɹhʊ]</v>
      </c>
      <c r="Q6552" s="14" cm="1">
        <f t="array" ref="Q6552">SUM(_xlfn._xlws.FILTER($H$2:$H$7117,_xlfn.MAP($O$2:$O$7117,_xlfn.LAMBDA(_xlpm.x,_xlpm.x=$O6552))))</f>
        <v>1.4910536779324057E-4</v>
      </c>
      <c r="R6552" s="14">
        <f>$H6552/Q6552</f>
        <v>1</v>
      </c>
      <c r="S6552" s="14" cm="1">
        <f t="array" ref="S6552">SUM(_xlfn._xlws.FILTER($H$2:$H$7117,_xlfn.MAP($P$2:$P$7117,_xlfn.LAMBDA(_xlpm.x,_xlpm.x=$P6552))))</f>
        <v>8.4493041749503001E-4</v>
      </c>
      <c r="T6552" s="14">
        <f>$H6552/S6552</f>
        <v>0.1764705882352941</v>
      </c>
      <c r="U6552" s="14">
        <f>_xlfn.LET(_xlpm.freq,F6552,_xlpm.size,M6552+1,_xlpm.F,V6552,LOG(1+_xlpm.freq)*LOG(1+_xlpm.size)*_xlpm.F)</f>
        <v>0.16311430492102175</v>
      </c>
      <c r="V6552" s="14">
        <f>_xlfn.LET(_xlpm.a,T6552,_xlpm.b,R6552,2*_xlpm.a*_xlpm.b/(_xlpm.a+_xlpm.b))</f>
        <v>0.3</v>
      </c>
      <c r="W6552" s="14">
        <f>_xlfn.LET(_xlpm.p,R6552,_xlpm.q,T6552,LOG(_xlpm.p/_xlpm.q))</f>
        <v>0.75332766665861151</v>
      </c>
      <c r="X6552" s="2"/>
    </row>
    <row r="6553" spans="1:24">
      <c r="A6553" s="1" t="str">
        <f>_xlfn.LET(_xlpm.sep," : ",CONCATENATE(O6553,_xlpm.sep,P6553))</f>
        <v>~crowgh~ : [kɹoʊ]</v>
      </c>
      <c r="B6553" s="1">
        <f>_xlfn.LET(_xlpm.d,$G6553,_xlpm.k,_xlfn.CONCAT(LEFT(TRIM(B$1),1),"*"),COUNTIF(_xlpm.d,_xlpm.k))</f>
        <v>0</v>
      </c>
      <c r="C6553" s="1">
        <f>_xlfn.LET(_xlpm.d,$G6553,_xlpm.k,_xlfn.CONCAT(LEFT(TRIM(C$1),1),"*"),COUNTIF(_xlpm.d,_xlpm.k))</f>
        <v>0</v>
      </c>
      <c r="D6553" s="1">
        <f>_xlfn.LET(_xlpm.d,$G6553,_xlpm.k,_xlfn.CONCAT(LEFT(TRIM(D$1),1),"*"),COUNTIF(_xlpm.d,_xlpm.k))</f>
        <v>0</v>
      </c>
      <c r="E6553" s="1">
        <f>LOG(F6553+1,10)</f>
        <v>0.30102999566398114</v>
      </c>
      <c r="F6553" s="7">
        <v>1</v>
      </c>
      <c r="G6553" s="9" t="s">
        <v>1919</v>
      </c>
      <c r="H6553" s="4">
        <f>F6553/freq.sum.r6e</f>
        <v>4.9701789264413521E-5</v>
      </c>
      <c r="I6553" s="1" t="str">
        <f>_xlfn.LET(_xlpm.sep,":",_xlpm.w,$G6553,LEFT(_xlpm.w,FIND(_xlpm.sep,_xlpm.w)-1))</f>
        <v>kɹoʊ</v>
      </c>
      <c r="J6553" s="1" t="str">
        <f>_xlfn.LET(_xlpm.sep,":",_xlpm.w,$G6553,RIGHT(_xlpm.w,LEN(_xlpm.w)-FIND(_xlpm.sep,_xlpm.w)))</f>
        <v>crowgh</v>
      </c>
      <c r="K6553" s="10">
        <f>_xlfn.LET(_xlpm.w,I6553,LEN(_xlpm.w))</f>
        <v>4</v>
      </c>
      <c r="L6553" s="10">
        <f>_xlfn.LET(_xlpm.w,J6553,LEN(_xlpm.w))</f>
        <v>6</v>
      </c>
      <c r="M6553" s="10">
        <f>_xlfn.LET(_xlpm.a,K6553,_xlpm.b,L6553,MAX(_xlpm.a,_xlpm.b))</f>
        <v>6</v>
      </c>
      <c r="N6553" s="10">
        <f>_xlfn.LET(_xlpm.d,(K6553,L6553),MAX(_xlpm.d)-MIN(_xlpm.d))</f>
        <v>2</v>
      </c>
      <c r="O6553" s="1" t="str">
        <f>_xlfn.LET(_xlpm.sep,":",_xlpm.w,$G6553,_xlfn.CONCAT("~",RIGHT(_xlpm.w,LEN(_xlpm.w)-FIND(_xlpm.sep,_xlpm.w)),"~"))</f>
        <v>~crowgh~</v>
      </c>
      <c r="P6553" s="1" t="str">
        <f>_xlfn.LET(_xlpm.sep,":",_xlpm.w,$G6553,_xlfn.CONCAT("[",LEFT(_xlpm.w,FIND(_xlpm.sep,_xlpm.w)-1),"]"))</f>
        <v>[kɹoʊ]</v>
      </c>
      <c r="Q6553" s="14" cm="1">
        <f t="array" ref="Q6553">SUM(_xlfn._xlws.FILTER($H$2:$H$7117,_xlfn.MAP($O$2:$O$7117,_xlfn.LAMBDA(_xlpm.x,_xlpm.x=$O6553))))</f>
        <v>9.9403578528827041E-5</v>
      </c>
      <c r="R6553" s="14">
        <f>$H6553/Q6553</f>
        <v>0.5</v>
      </c>
      <c r="S6553" s="14" cm="1">
        <f t="array" ref="S6553">SUM(_xlfn._xlws.FILTER($H$2:$H$7117,_xlfn.MAP($P$2:$P$7117,_xlfn.LAMBDA(_xlpm.x,_xlpm.x=$P6553))))</f>
        <v>5.9642147117296227E-4</v>
      </c>
      <c r="T6553" s="14">
        <f>$H6553/S6553</f>
        <v>8.3333333333333329E-2</v>
      </c>
      <c r="U6553" s="14">
        <f>_xlfn.LET(_xlpm.freq,F6553,_xlpm.size,M6553+1,_xlpm.F,V6553,LOG(1+_xlpm.freq)*LOG(1+_xlpm.size)*_xlpm.F)</f>
        <v>3.8836739266909941E-2</v>
      </c>
      <c r="V6553" s="14">
        <f>_xlfn.LET(_xlpm.a,T6553,_xlpm.b,R6553,2*_xlpm.a*_xlpm.b/(_xlpm.a+_xlpm.b))</f>
        <v>0.14285714285714285</v>
      </c>
      <c r="W6553" s="14">
        <f>_xlfn.LET(_xlpm.p,R6553,_xlpm.q,T6553,LOG(_xlpm.p/_xlpm.q))</f>
        <v>0.77815125038364363</v>
      </c>
      <c r="X6553" s="2"/>
    </row>
    <row r="6554" spans="1:24">
      <c r="A6554" s="1" t="str">
        <f>_xlfn.LET(_xlpm.sep," : ",CONCATENATE(O6554,_xlpm.sep,P6554))</f>
        <v>~slowgh~ : [sloʊ]</v>
      </c>
      <c r="B6554" s="1">
        <f>_xlfn.LET(_xlpm.d,$G6554,_xlpm.k,_xlfn.CONCAT(LEFT(TRIM(B$1),1),"*"),COUNTIF(_xlpm.d,_xlpm.k))</f>
        <v>0</v>
      </c>
      <c r="C6554" s="1">
        <f>_xlfn.LET(_xlpm.d,$G6554,_xlpm.k,_xlfn.CONCAT(LEFT(TRIM(C$1),1),"*"),COUNTIF(_xlpm.d,_xlpm.k))</f>
        <v>0</v>
      </c>
      <c r="D6554" s="1">
        <f>_xlfn.LET(_xlpm.d,$G6554,_xlpm.k,_xlfn.CONCAT(LEFT(TRIM(D$1),1),"*"),COUNTIF(_xlpm.d,_xlpm.k))</f>
        <v>0</v>
      </c>
      <c r="E6554" s="1">
        <f>LOG(F6554+1,10)</f>
        <v>0.30102999566398114</v>
      </c>
      <c r="F6554" s="7">
        <v>1</v>
      </c>
      <c r="G6554" s="9" t="s">
        <v>4060</v>
      </c>
      <c r="H6554" s="4">
        <f>F6554/freq.sum.r6e</f>
        <v>4.9701789264413521E-5</v>
      </c>
      <c r="I6554" s="1" t="str">
        <f>_xlfn.LET(_xlpm.sep,":",_xlpm.w,$G6554,LEFT(_xlpm.w,FIND(_xlpm.sep,_xlpm.w)-1))</f>
        <v>sloʊ</v>
      </c>
      <c r="J6554" s="1" t="str">
        <f>_xlfn.LET(_xlpm.sep,":",_xlpm.w,$G6554,RIGHT(_xlpm.w,LEN(_xlpm.w)-FIND(_xlpm.sep,_xlpm.w)))</f>
        <v>slowgh</v>
      </c>
      <c r="K6554" s="10">
        <f>_xlfn.LET(_xlpm.w,I6554,LEN(_xlpm.w))</f>
        <v>4</v>
      </c>
      <c r="L6554" s="10">
        <f>_xlfn.LET(_xlpm.w,J6554,LEN(_xlpm.w))</f>
        <v>6</v>
      </c>
      <c r="M6554" s="10">
        <f>_xlfn.LET(_xlpm.a,K6554,_xlpm.b,L6554,MAX(_xlpm.a,_xlpm.b))</f>
        <v>6</v>
      </c>
      <c r="N6554" s="10">
        <f>_xlfn.LET(_xlpm.d,(K6554,L6554),MAX(_xlpm.d)-MIN(_xlpm.d))</f>
        <v>2</v>
      </c>
      <c r="O6554" s="1" t="str">
        <f>_xlfn.LET(_xlpm.sep,":",_xlpm.w,$G6554,_xlfn.CONCAT("~",RIGHT(_xlpm.w,LEN(_xlpm.w)-FIND(_xlpm.sep,_xlpm.w)),"~"))</f>
        <v>~slowgh~</v>
      </c>
      <c r="P6554" s="1" t="str">
        <f>_xlfn.LET(_xlpm.sep,":",_xlpm.w,$G6554,_xlfn.CONCAT("[",LEFT(_xlpm.w,FIND(_xlpm.sep,_xlpm.w)-1),"]"))</f>
        <v>[sloʊ]</v>
      </c>
      <c r="Q6554" s="14" cm="1">
        <f t="array" ref="Q6554">SUM(_xlfn._xlws.FILTER($H$2:$H$7117,_xlfn.MAP($O$2:$O$7117,_xlfn.LAMBDA(_xlpm.x,_xlpm.x=$O6554))))</f>
        <v>9.9403578528827041E-5</v>
      </c>
      <c r="R6554" s="14">
        <f>$H6554/Q6554</f>
        <v>0.5</v>
      </c>
      <c r="S6554" s="14" cm="1">
        <f t="array" ref="S6554">SUM(_xlfn._xlws.FILTER($H$2:$H$7117,_xlfn.MAP($P$2:$P$7117,_xlfn.LAMBDA(_xlpm.x,_xlpm.x=$P6554))))</f>
        <v>5.9642147117296238E-4</v>
      </c>
      <c r="T6554" s="14">
        <f>$H6554/S6554</f>
        <v>8.3333333333333315E-2</v>
      </c>
      <c r="U6554" s="14">
        <f>_xlfn.LET(_xlpm.freq,F6554,_xlpm.size,M6554+1,_xlpm.F,V6554,LOG(1+_xlpm.freq)*LOG(1+_xlpm.size)*_xlpm.F)</f>
        <v>3.8836739266909941E-2</v>
      </c>
      <c r="V6554" s="14">
        <f>_xlfn.LET(_xlpm.a,T6554,_xlpm.b,R6554,2*_xlpm.a*_xlpm.b/(_xlpm.a+_xlpm.b))</f>
        <v>0.14285714285714285</v>
      </c>
      <c r="W6554" s="14">
        <f>_xlfn.LET(_xlpm.p,R6554,_xlpm.q,T6554,LOG(_xlpm.p/_xlpm.q))</f>
        <v>0.77815125038364374</v>
      </c>
      <c r="X6554" s="2"/>
    </row>
    <row r="6555" spans="1:24">
      <c r="A6555" s="1" t="str">
        <f>_xlfn.LET(_xlpm.sep," : ",CONCATENATE(O6555,_xlpm.sep,P6555))</f>
        <v>~blowgh~ : [bloʊ]</v>
      </c>
      <c r="B6555" s="1">
        <f>_xlfn.LET(_xlpm.d,$G6555,_xlpm.k,_xlfn.CONCAT(LEFT(TRIM(B$1),1),"*"),COUNTIF(_xlpm.d,_xlpm.k))</f>
        <v>0</v>
      </c>
      <c r="C6555" s="1">
        <f>_xlfn.LET(_xlpm.d,$G6555,_xlpm.k,_xlfn.CONCAT(LEFT(TRIM(C$1),1),"*"),COUNTIF(_xlpm.d,_xlpm.k))</f>
        <v>0</v>
      </c>
      <c r="D6555" s="1">
        <f>_xlfn.LET(_xlpm.d,$G6555,_xlpm.k,_xlfn.CONCAT(LEFT(TRIM(D$1),1),"*"),COUNTIF(_xlpm.d,_xlpm.k))</f>
        <v>0</v>
      </c>
      <c r="E6555" s="1">
        <f>LOG(F6555+1,10)</f>
        <v>0.30102999566398114</v>
      </c>
      <c r="F6555" s="7">
        <v>1</v>
      </c>
      <c r="G6555" s="9" t="s">
        <v>160</v>
      </c>
      <c r="H6555" s="4">
        <f>F6555/freq.sum.r6e</f>
        <v>4.9701789264413521E-5</v>
      </c>
      <c r="I6555" s="1" t="str">
        <f>_xlfn.LET(_xlpm.sep,":",_xlpm.w,$G6555,LEFT(_xlpm.w,FIND(_xlpm.sep,_xlpm.w)-1))</f>
        <v>bloʊ</v>
      </c>
      <c r="J6555" s="1" t="str">
        <f>_xlfn.LET(_xlpm.sep,":",_xlpm.w,$G6555,RIGHT(_xlpm.w,LEN(_xlpm.w)-FIND(_xlpm.sep,_xlpm.w)))</f>
        <v>blowgh</v>
      </c>
      <c r="K6555" s="10">
        <f>_xlfn.LET(_xlpm.w,I6555,LEN(_xlpm.w))</f>
        <v>4</v>
      </c>
      <c r="L6555" s="10">
        <f>_xlfn.LET(_xlpm.w,J6555,LEN(_xlpm.w))</f>
        <v>6</v>
      </c>
      <c r="M6555" s="10">
        <f>_xlfn.LET(_xlpm.a,K6555,_xlpm.b,L6555,MAX(_xlpm.a,_xlpm.b))</f>
        <v>6</v>
      </c>
      <c r="N6555" s="10">
        <f>_xlfn.LET(_xlpm.d,(K6555,L6555),MAX(_xlpm.d)-MIN(_xlpm.d))</f>
        <v>2</v>
      </c>
      <c r="O6555" s="1" t="str">
        <f>_xlfn.LET(_xlpm.sep,":",_xlpm.w,$G6555,_xlfn.CONCAT("~",RIGHT(_xlpm.w,LEN(_xlpm.w)-FIND(_xlpm.sep,_xlpm.w)),"~"))</f>
        <v>~blowgh~</v>
      </c>
      <c r="P6555" s="1" t="str">
        <f>_xlfn.LET(_xlpm.sep,":",_xlpm.w,$G6555,_xlfn.CONCAT("[",LEFT(_xlpm.w,FIND(_xlpm.sep,_xlpm.w)-1),"]"))</f>
        <v>[bloʊ]</v>
      </c>
      <c r="Q6555" s="14" cm="1">
        <f t="array" ref="Q6555">SUM(_xlfn._xlws.FILTER($H$2:$H$7117,_xlfn.MAP($O$2:$O$7117,_xlfn.LAMBDA(_xlpm.x,_xlpm.x=$O6555))))</f>
        <v>4.9701789264413521E-5</v>
      </c>
      <c r="R6555" s="14">
        <f>$H6555/Q6555</f>
        <v>1</v>
      </c>
      <c r="S6555" s="14" cm="1">
        <f t="array" ref="S6555">SUM(_xlfn._xlws.FILTER($H$2:$H$7117,_xlfn.MAP($P$2:$P$7117,_xlfn.LAMBDA(_xlpm.x,_xlpm.x=$P6555))))</f>
        <v>2.9821073558648114E-4</v>
      </c>
      <c r="T6555" s="14">
        <f>$H6555/S6555</f>
        <v>0.16666666666666666</v>
      </c>
      <c r="U6555" s="14">
        <f>_xlfn.LET(_xlpm.freq,F6555,_xlpm.size,M6555+1,_xlpm.F,V6555,LOG(1+_xlpm.freq)*LOG(1+_xlpm.size)*_xlpm.F)</f>
        <v>7.7673478533819881E-2</v>
      </c>
      <c r="V6555" s="14">
        <f>_xlfn.LET(_xlpm.a,T6555,_xlpm.b,R6555,2*_xlpm.a*_xlpm.b/(_xlpm.a+_xlpm.b))</f>
        <v>0.2857142857142857</v>
      </c>
      <c r="W6555" s="14">
        <f>_xlfn.LET(_xlpm.p,R6555,_xlpm.q,T6555,LOG(_xlpm.p/_xlpm.q))</f>
        <v>0.77815125038364363</v>
      </c>
      <c r="X6555" s="2"/>
    </row>
    <row r="6556" spans="1:24">
      <c r="A6556" s="1" t="str">
        <f>_xlfn.LET(_xlpm.sep," : ",CONCATENATE(O6556,_xlpm.sep,P6556))</f>
        <v>~dlowgh~ : [dloʊ]</v>
      </c>
      <c r="B6556" s="1">
        <f>_xlfn.LET(_xlpm.d,$G6556,_xlpm.k,_xlfn.CONCAT(LEFT(TRIM(B$1),1),"*"),COUNTIF(_xlpm.d,_xlpm.k))</f>
        <v>0</v>
      </c>
      <c r="C6556" s="1">
        <f>_xlfn.LET(_xlpm.d,$G6556,_xlpm.k,_xlfn.CONCAT(LEFT(TRIM(C$1),1),"*"),COUNTIF(_xlpm.d,_xlpm.k))</f>
        <v>0</v>
      </c>
      <c r="D6556" s="1">
        <f>_xlfn.LET(_xlpm.d,$G6556,_xlpm.k,_xlfn.CONCAT(LEFT(TRIM(D$1),1),"*"),COUNTIF(_xlpm.d,_xlpm.k))</f>
        <v>0</v>
      </c>
      <c r="E6556" s="1">
        <f>LOG(F6556+1,10)</f>
        <v>0.30102999566398114</v>
      </c>
      <c r="F6556" s="7">
        <v>1</v>
      </c>
      <c r="G6556" s="9" t="s">
        <v>461</v>
      </c>
      <c r="H6556" s="4">
        <f>F6556/freq.sum.r6e</f>
        <v>4.9701789264413521E-5</v>
      </c>
      <c r="I6556" s="1" t="str">
        <f>_xlfn.LET(_xlpm.sep,":",_xlpm.w,$G6556,LEFT(_xlpm.w,FIND(_xlpm.sep,_xlpm.w)-1))</f>
        <v>dloʊ</v>
      </c>
      <c r="J6556" s="1" t="str">
        <f>_xlfn.LET(_xlpm.sep,":",_xlpm.w,$G6556,RIGHT(_xlpm.w,LEN(_xlpm.w)-FIND(_xlpm.sep,_xlpm.w)))</f>
        <v>dlowgh</v>
      </c>
      <c r="K6556" s="10">
        <f>_xlfn.LET(_xlpm.w,I6556,LEN(_xlpm.w))</f>
        <v>4</v>
      </c>
      <c r="L6556" s="10">
        <f>_xlfn.LET(_xlpm.w,J6556,LEN(_xlpm.w))</f>
        <v>6</v>
      </c>
      <c r="M6556" s="10">
        <f>_xlfn.LET(_xlpm.a,K6556,_xlpm.b,L6556,MAX(_xlpm.a,_xlpm.b))</f>
        <v>6</v>
      </c>
      <c r="N6556" s="10">
        <f>_xlfn.LET(_xlpm.d,(K6556,L6556),MAX(_xlpm.d)-MIN(_xlpm.d))</f>
        <v>2</v>
      </c>
      <c r="O6556" s="1" t="str">
        <f>_xlfn.LET(_xlpm.sep,":",_xlpm.w,$G6556,_xlfn.CONCAT("~",RIGHT(_xlpm.w,LEN(_xlpm.w)-FIND(_xlpm.sep,_xlpm.w)),"~"))</f>
        <v>~dlowgh~</v>
      </c>
      <c r="P6556" s="1" t="str">
        <f>_xlfn.LET(_xlpm.sep,":",_xlpm.w,$G6556,_xlfn.CONCAT("[",LEFT(_xlpm.w,FIND(_xlpm.sep,_xlpm.w)-1),"]"))</f>
        <v>[dloʊ]</v>
      </c>
      <c r="Q6556" s="14" cm="1">
        <f t="array" ref="Q6556">SUM(_xlfn._xlws.FILTER($H$2:$H$7111,_xlfn.MAP($O$2:$O$7111,_xlfn.LAMBDA(_xlpm.x,_xlpm.x=$O6556))))</f>
        <v>4.9701789264413521E-5</v>
      </c>
      <c r="R6556" s="14">
        <f>$H6556/Q6556</f>
        <v>1</v>
      </c>
      <c r="S6556" s="14" cm="1">
        <f t="array" ref="S6556">SUM(_xlfn._xlws.FILTER($H$2:$H$7111,_xlfn.MAP($P$2:$P$7111,_xlfn.LAMBDA(_xlpm.x,_xlpm.x=$P6556))))</f>
        <v>2.9821073558648114E-4</v>
      </c>
      <c r="T6556" s="14">
        <f>$H6556/S6556</f>
        <v>0.16666666666666666</v>
      </c>
      <c r="U6556" s="14">
        <f>_xlfn.LET(_xlpm.freq,F6556,_xlpm.size,M6556+1,_xlpm.F,V6556,LOG(1+_xlpm.freq)*LOG(1+_xlpm.size)*_xlpm.F)</f>
        <v>7.7673478533819881E-2</v>
      </c>
      <c r="V6556" s="14">
        <f>_xlfn.LET(_xlpm.a,T6556,_xlpm.b,R6556,2*_xlpm.a*_xlpm.b/(_xlpm.a+_xlpm.b))</f>
        <v>0.2857142857142857</v>
      </c>
      <c r="W6556" s="14">
        <f>_xlfn.LET(_xlpm.p,R6556,_xlpm.q,T6556,LOG(_xlpm.p/_xlpm.q))</f>
        <v>0.77815125038364363</v>
      </c>
      <c r="X6556" s="2"/>
    </row>
    <row r="6557" spans="1:24">
      <c r="A6557" s="1" t="str">
        <f>_xlfn.LET(_xlpm.sep," : ",CONCATENATE(O6557,_xlpm.sep,P6557))</f>
        <v>~flawew~ : [flɔ]</v>
      </c>
      <c r="B6557" s="1">
        <f>_xlfn.LET(_xlpm.d,$G6557,_xlpm.k,_xlfn.CONCAT(LEFT(TRIM(B$1),1),"*"),COUNTIF(_xlpm.d,_xlpm.k))</f>
        <v>0</v>
      </c>
      <c r="C6557" s="1">
        <f>_xlfn.LET(_xlpm.d,$G6557,_xlpm.k,_xlfn.CONCAT(LEFT(TRIM(C$1),1),"*"),COUNTIF(_xlpm.d,_xlpm.k))</f>
        <v>0</v>
      </c>
      <c r="D6557" s="1">
        <f>_xlfn.LET(_xlpm.d,$G6557,_xlpm.k,_xlfn.CONCAT(LEFT(TRIM(D$1),1),"*"),COUNTIF(_xlpm.d,_xlpm.k))</f>
        <v>0</v>
      </c>
      <c r="E6557" s="1">
        <f>LOG(F6557+1,10)</f>
        <v>0.30102999566398114</v>
      </c>
      <c r="F6557" s="7">
        <v>1</v>
      </c>
      <c r="G6557" s="9" t="s">
        <v>919</v>
      </c>
      <c r="H6557" s="4">
        <f>F6557/freq.sum.r6e</f>
        <v>4.9701789264413521E-5</v>
      </c>
      <c r="I6557" s="1" t="str">
        <f>_xlfn.LET(_xlpm.sep,":",_xlpm.w,$G6557,LEFT(_xlpm.w,FIND(_xlpm.sep,_xlpm.w)-1))</f>
        <v>flɔ</v>
      </c>
      <c r="J6557" s="1" t="str">
        <f>_xlfn.LET(_xlpm.sep,":",_xlpm.w,$G6557,RIGHT(_xlpm.w,LEN(_xlpm.w)-FIND(_xlpm.sep,_xlpm.w)))</f>
        <v>flawew</v>
      </c>
      <c r="K6557" s="10">
        <f>_xlfn.LET(_xlpm.w,I6557,LEN(_xlpm.w))</f>
        <v>3</v>
      </c>
      <c r="L6557" s="10">
        <f>_xlfn.LET(_xlpm.w,J6557,LEN(_xlpm.w))</f>
        <v>6</v>
      </c>
      <c r="M6557" s="10">
        <f>_xlfn.LET(_xlpm.a,K6557,_xlpm.b,L6557,MAX(_xlpm.a,_xlpm.b))</f>
        <v>6</v>
      </c>
      <c r="N6557" s="10">
        <f>_xlfn.LET(_xlpm.d,(K6557,L6557),MAX(_xlpm.d)-MIN(_xlpm.d))</f>
        <v>3</v>
      </c>
      <c r="O6557" s="1" t="str">
        <f>_xlfn.LET(_xlpm.sep,":",_xlpm.w,$G6557,_xlfn.CONCAT("~",RIGHT(_xlpm.w,LEN(_xlpm.w)-FIND(_xlpm.sep,_xlpm.w)),"~"))</f>
        <v>~flawew~</v>
      </c>
      <c r="P6557" s="1" t="str">
        <f>_xlfn.LET(_xlpm.sep,":",_xlpm.w,$G6557,_xlfn.CONCAT("[",LEFT(_xlpm.w,FIND(_xlpm.sep,_xlpm.w)-1),"]"))</f>
        <v>[flɔ]</v>
      </c>
      <c r="Q6557" s="14" cm="1">
        <f t="array" ref="Q6557">SUM(_xlfn._xlws.FILTER($H$2:$H$7117,_xlfn.MAP($O$2:$O$7117,_xlfn.LAMBDA(_xlpm.x,_xlpm.x=$O6557))))</f>
        <v>4.9701789264413521E-5</v>
      </c>
      <c r="R6557" s="14">
        <f>$H6557/Q6557</f>
        <v>1</v>
      </c>
      <c r="S6557" s="14" cm="1">
        <f t="array" ref="S6557">SUM(_xlfn._xlws.FILTER($H$2:$H$7117,_xlfn.MAP($P$2:$P$7117,_xlfn.LAMBDA(_xlpm.x,_xlpm.x=$P6557))))</f>
        <v>2.9821073558648114E-4</v>
      </c>
      <c r="T6557" s="14">
        <f>$H6557/S6557</f>
        <v>0.16666666666666666</v>
      </c>
      <c r="U6557" s="14">
        <f>_xlfn.LET(_xlpm.freq,F6557,_xlpm.size,M6557+1,_xlpm.F,V6557,LOG(1+_xlpm.freq)*LOG(1+_xlpm.size)*_xlpm.F)</f>
        <v>7.7673478533819881E-2</v>
      </c>
      <c r="V6557" s="14">
        <f>_xlfn.LET(_xlpm.a,T6557,_xlpm.b,R6557,2*_xlpm.a*_xlpm.b/(_xlpm.a+_xlpm.b))</f>
        <v>0.2857142857142857</v>
      </c>
      <c r="W6557" s="14">
        <f>_xlfn.LET(_xlpm.p,R6557,_xlpm.q,T6557,LOG(_xlpm.p/_xlpm.q))</f>
        <v>0.77815125038364363</v>
      </c>
      <c r="X6557" s="2"/>
    </row>
    <row r="6558" spans="1:24">
      <c r="A6558" s="1" t="str">
        <f>_xlfn.LET(_xlpm.sep," : ",CONCATENATE(O6558,_xlpm.sep,P6558))</f>
        <v>~lbowgh~ : [lboʊ]</v>
      </c>
      <c r="B6558" s="1">
        <f>_xlfn.LET(_xlpm.d,$G6558,_xlpm.k,_xlfn.CONCAT(LEFT(TRIM(B$1),1),"*"),COUNTIF(_xlpm.d,_xlpm.k))</f>
        <v>0</v>
      </c>
      <c r="C6558" s="1">
        <f>_xlfn.LET(_xlpm.d,$G6558,_xlpm.k,_xlfn.CONCAT(LEFT(TRIM(C$1),1),"*"),COUNTIF(_xlpm.d,_xlpm.k))</f>
        <v>0</v>
      </c>
      <c r="D6558" s="1">
        <f>_xlfn.LET(_xlpm.d,$G6558,_xlpm.k,_xlfn.CONCAT(LEFT(TRIM(D$1),1),"*"),COUNTIF(_xlpm.d,_xlpm.k))</f>
        <v>0</v>
      </c>
      <c r="E6558" s="1">
        <f>LOG(F6558+1,10)</f>
        <v>0.30102999566398114</v>
      </c>
      <c r="F6558" s="7">
        <v>1</v>
      </c>
      <c r="G6558" s="9" t="s">
        <v>2023</v>
      </c>
      <c r="H6558" s="4">
        <f>F6558/freq.sum.r6e</f>
        <v>4.9701789264413521E-5</v>
      </c>
      <c r="I6558" s="1" t="str">
        <f>_xlfn.LET(_xlpm.sep,":",_xlpm.w,$G6558,LEFT(_xlpm.w,FIND(_xlpm.sep,_xlpm.w)-1))</f>
        <v>lboʊ</v>
      </c>
      <c r="J6558" s="1" t="str">
        <f>_xlfn.LET(_xlpm.sep,":",_xlpm.w,$G6558,RIGHT(_xlpm.w,LEN(_xlpm.w)-FIND(_xlpm.sep,_xlpm.w)))</f>
        <v>lbowgh</v>
      </c>
      <c r="K6558" s="10">
        <f>_xlfn.LET(_xlpm.w,I6558,LEN(_xlpm.w))</f>
        <v>4</v>
      </c>
      <c r="L6558" s="10">
        <f>_xlfn.LET(_xlpm.w,J6558,LEN(_xlpm.w))</f>
        <v>6</v>
      </c>
      <c r="M6558" s="10">
        <f>_xlfn.LET(_xlpm.a,K6558,_xlpm.b,L6558,MAX(_xlpm.a,_xlpm.b))</f>
        <v>6</v>
      </c>
      <c r="N6558" s="10">
        <f>_xlfn.LET(_xlpm.d,(K6558,L6558),MAX(_xlpm.d)-MIN(_xlpm.d))</f>
        <v>2</v>
      </c>
      <c r="O6558" s="1" t="str">
        <f>_xlfn.LET(_xlpm.sep,":",_xlpm.w,$G6558,_xlfn.CONCAT("~",RIGHT(_xlpm.w,LEN(_xlpm.w)-FIND(_xlpm.sep,_xlpm.w)),"~"))</f>
        <v>~lbowgh~</v>
      </c>
      <c r="P6558" s="1" t="str">
        <f>_xlfn.LET(_xlpm.sep,":",_xlpm.w,$G6558,_xlfn.CONCAT("[",LEFT(_xlpm.w,FIND(_xlpm.sep,_xlpm.w)-1),"]"))</f>
        <v>[lboʊ]</v>
      </c>
      <c r="Q6558" s="14" cm="1">
        <f t="array" ref="Q6558">SUM(_xlfn._xlws.FILTER($H$2:$H$7117,_xlfn.MAP($O$2:$O$7117,_xlfn.LAMBDA(_xlpm.x,_xlpm.x=$O6558))))</f>
        <v>4.9701789264413521E-5</v>
      </c>
      <c r="R6558" s="14">
        <f>$H6558/Q6558</f>
        <v>1</v>
      </c>
      <c r="S6558" s="14" cm="1">
        <f t="array" ref="S6558">SUM(_xlfn._xlws.FILTER($H$2:$H$7117,_xlfn.MAP($P$2:$P$7117,_xlfn.LAMBDA(_xlpm.x,_xlpm.x=$P6558))))</f>
        <v>2.9821073558648114E-4</v>
      </c>
      <c r="T6558" s="14">
        <f>$H6558/S6558</f>
        <v>0.16666666666666666</v>
      </c>
      <c r="U6558" s="14">
        <f>_xlfn.LET(_xlpm.freq,F6558,_xlpm.size,M6558+1,_xlpm.F,V6558,LOG(1+_xlpm.freq)*LOG(1+_xlpm.size)*_xlpm.F)</f>
        <v>7.7673478533819881E-2</v>
      </c>
      <c r="V6558" s="14">
        <f>_xlfn.LET(_xlpm.a,T6558,_xlpm.b,R6558,2*_xlpm.a*_xlpm.b/(_xlpm.a+_xlpm.b))</f>
        <v>0.2857142857142857</v>
      </c>
      <c r="W6558" s="14">
        <f>_xlfn.LET(_xlpm.p,R6558,_xlpm.q,T6558,LOG(_xlpm.p/_xlpm.q))</f>
        <v>0.77815125038364363</v>
      </c>
      <c r="X6558" s="2"/>
    </row>
    <row r="6559" spans="1:24">
      <c r="A6559" s="1" t="str">
        <f>_xlfn.LET(_xlpm.sep," : ",CONCATENATE(O6559,_xlpm.sep,P6559))</f>
        <v>~lldogh~ : [ldoʊ]</v>
      </c>
      <c r="B6559" s="1">
        <f>_xlfn.LET(_xlpm.d,$G6559,_xlpm.k,_xlfn.CONCAT(LEFT(TRIM(B$1),1),"*"),COUNTIF(_xlpm.d,_xlpm.k))</f>
        <v>0</v>
      </c>
      <c r="C6559" s="1">
        <f>_xlfn.LET(_xlpm.d,$G6559,_xlpm.k,_xlfn.CONCAT(LEFT(TRIM(C$1),1),"*"),COUNTIF(_xlpm.d,_xlpm.k))</f>
        <v>0</v>
      </c>
      <c r="D6559" s="1">
        <f>_xlfn.LET(_xlpm.d,$G6559,_xlpm.k,_xlfn.CONCAT(LEFT(TRIM(D$1),1),"*"),COUNTIF(_xlpm.d,_xlpm.k))</f>
        <v>0</v>
      </c>
      <c r="E6559" s="1">
        <f>LOG(F6559+1,10)</f>
        <v>0.30102999566398114</v>
      </c>
      <c r="F6559" s="7">
        <v>1</v>
      </c>
      <c r="G6559" s="9" t="s">
        <v>2036</v>
      </c>
      <c r="H6559" s="4">
        <f>F6559/freq.sum.r6e</f>
        <v>4.9701789264413521E-5</v>
      </c>
      <c r="I6559" s="4" t="str">
        <f>_xlfn.LET(_xlpm.sep,":",_xlpm.w,$G6559,LEFT(_xlpm.w,FIND(_xlpm.sep,_xlpm.w)-1))</f>
        <v>ldoʊ</v>
      </c>
      <c r="J6559" s="4" t="str">
        <f>_xlfn.LET(_xlpm.sep,":",_xlpm.w,$G6559,RIGHT(_xlpm.w,LEN(_xlpm.w)-FIND(_xlpm.sep,_xlpm.w)))</f>
        <v>lldogh</v>
      </c>
      <c r="K6559" s="10">
        <f>_xlfn.LET(_xlpm.w,I6559,LEN(_xlpm.w))</f>
        <v>4</v>
      </c>
      <c r="L6559" s="10">
        <f>_xlfn.LET(_xlpm.w,J6559,LEN(_xlpm.w))</f>
        <v>6</v>
      </c>
      <c r="M6559" s="10">
        <f>_xlfn.LET(_xlpm.a,K6559,_xlpm.b,L6559,MAX(_xlpm.a,_xlpm.b))</f>
        <v>6</v>
      </c>
      <c r="N6559" s="10">
        <f>_xlfn.LET(_xlpm.d,(K6559,L6559),MAX(_xlpm.d)-MIN(_xlpm.d))</f>
        <v>2</v>
      </c>
      <c r="O6559" s="1" t="str">
        <f>_xlfn.LET(_xlpm.sep,":",_xlpm.w,$G6559,_xlfn.CONCAT("~",RIGHT(_xlpm.w,LEN(_xlpm.w)-FIND(_xlpm.sep,_xlpm.w)),"~"))</f>
        <v>~lldogh~</v>
      </c>
      <c r="P6559" s="1" t="str">
        <f>_xlfn.LET(_xlpm.sep,":",_xlpm.w,$G6559,_xlfn.CONCAT("[",LEFT(_xlpm.w,FIND(_xlpm.sep,_xlpm.w)-1),"]"))</f>
        <v>[ldoʊ]</v>
      </c>
      <c r="Q6559" s="14" cm="1">
        <f t="array" ref="Q6559">SUM(_xlfn._xlws.FILTER($H$2:$H$7109,_xlfn.MAP($O$2:$O$7109,_xlfn.LAMBDA(_xlpm.x,_xlpm.x=$O6559))))</f>
        <v>4.9701789264413521E-5</v>
      </c>
      <c r="R6559" s="14">
        <f>$H6559/Q6559</f>
        <v>1</v>
      </c>
      <c r="S6559" s="14" cm="1">
        <f t="array" ref="S6559">SUM(_xlfn._xlws.FILTER($H$2:$H$7109,_xlfn.MAP($P$2:$P$7109,_xlfn.LAMBDA(_xlpm.x,_xlpm.x=$P6559))))</f>
        <v>2.9821073558648114E-4</v>
      </c>
      <c r="T6559" s="14">
        <f>$H6559/S6559</f>
        <v>0.16666666666666666</v>
      </c>
      <c r="U6559" s="14">
        <f>_xlfn.LET(_xlpm.freq,F6559,_xlpm.size,M6559+1,_xlpm.F,V6559,LOG(1+_xlpm.freq)*LOG(1+_xlpm.size)*_xlpm.F)</f>
        <v>7.7673478533819881E-2</v>
      </c>
      <c r="V6559" s="14">
        <f>_xlfn.LET(_xlpm.a,T6559,_xlpm.b,R6559,2*_xlpm.a*_xlpm.b/(_xlpm.a+_xlpm.b))</f>
        <v>0.2857142857142857</v>
      </c>
      <c r="W6559" s="14">
        <f>_xlfn.LET(_xlpm.p,R6559,_xlpm.q,T6559,LOG(_xlpm.p/_xlpm.q))</f>
        <v>0.77815125038364363</v>
      </c>
      <c r="X6559" s="2"/>
    </row>
    <row r="6560" spans="1:24">
      <c r="A6560" s="1" t="str">
        <f>_xlfn.LET(_xlpm.sep," : ",CONCATENATE(O6560,_xlpm.sep,P6560))</f>
        <v>~lldowe~ : [ldoʊ]</v>
      </c>
      <c r="B6560" s="1">
        <f>_xlfn.LET(_xlpm.d,$G6560,_xlpm.k,_xlfn.CONCAT(LEFT(TRIM(B$1),1),"*"),COUNTIF(_xlpm.d,_xlpm.k))</f>
        <v>0</v>
      </c>
      <c r="C6560" s="1">
        <f>_xlfn.LET(_xlpm.d,$G6560,_xlpm.k,_xlfn.CONCAT(LEFT(TRIM(C$1),1),"*"),COUNTIF(_xlpm.d,_xlpm.k))</f>
        <v>0</v>
      </c>
      <c r="D6560" s="1">
        <f>_xlfn.LET(_xlpm.d,$G6560,_xlpm.k,_xlfn.CONCAT(LEFT(TRIM(D$1),1),"*"),COUNTIF(_xlpm.d,_xlpm.k))</f>
        <v>0</v>
      </c>
      <c r="E6560" s="1">
        <f>LOG(F6560+1,10)</f>
        <v>0.30102999566398114</v>
      </c>
      <c r="F6560" s="7">
        <v>1</v>
      </c>
      <c r="G6560" s="9" t="s">
        <v>2038</v>
      </c>
      <c r="H6560" s="4">
        <f>F6560/freq.sum.r6e</f>
        <v>4.9701789264413521E-5</v>
      </c>
      <c r="I6560" s="1" t="str">
        <f>_xlfn.LET(_xlpm.sep,":",_xlpm.w,$G6560,LEFT(_xlpm.w,FIND(_xlpm.sep,_xlpm.w)-1))</f>
        <v>ldoʊ</v>
      </c>
      <c r="J6560" s="1" t="str">
        <f>_xlfn.LET(_xlpm.sep,":",_xlpm.w,$G6560,RIGHT(_xlpm.w,LEN(_xlpm.w)-FIND(_xlpm.sep,_xlpm.w)))</f>
        <v>lldowe</v>
      </c>
      <c r="K6560" s="10">
        <f>_xlfn.LET(_xlpm.w,I6560,LEN(_xlpm.w))</f>
        <v>4</v>
      </c>
      <c r="L6560" s="10">
        <f>_xlfn.LET(_xlpm.w,J6560,LEN(_xlpm.w))</f>
        <v>6</v>
      </c>
      <c r="M6560" s="10">
        <f>_xlfn.LET(_xlpm.a,K6560,_xlpm.b,L6560,MAX(_xlpm.a,_xlpm.b))</f>
        <v>6</v>
      </c>
      <c r="N6560" s="10">
        <f>_xlfn.LET(_xlpm.d,(K6560,L6560),MAX(_xlpm.d)-MIN(_xlpm.d))</f>
        <v>2</v>
      </c>
      <c r="O6560" s="1" t="str">
        <f>_xlfn.LET(_xlpm.sep,":",_xlpm.w,$G6560,_xlfn.CONCAT("~",RIGHT(_xlpm.w,LEN(_xlpm.w)-FIND(_xlpm.sep,_xlpm.w)),"~"))</f>
        <v>~lldowe~</v>
      </c>
      <c r="P6560" s="1" t="str">
        <f>_xlfn.LET(_xlpm.sep,":",_xlpm.w,$G6560,_xlfn.CONCAT("[",LEFT(_xlpm.w,FIND(_xlpm.sep,_xlpm.w)-1),"]"))</f>
        <v>[ldoʊ]</v>
      </c>
      <c r="Q6560" s="14" cm="1">
        <f t="array" ref="Q6560">SUM(_xlfn._xlws.FILTER($H$2:$H$7117,_xlfn.MAP($O$2:$O$7117,_xlfn.LAMBDA(_xlpm.x,_xlpm.x=$O6560))))</f>
        <v>4.9701789264413521E-5</v>
      </c>
      <c r="R6560" s="14">
        <f>$H6560/Q6560</f>
        <v>1</v>
      </c>
      <c r="S6560" s="14" cm="1">
        <f t="array" ref="S6560">SUM(_xlfn._xlws.FILTER($H$2:$H$7117,_xlfn.MAP($P$2:$P$7117,_xlfn.LAMBDA(_xlpm.x,_xlpm.x=$P6560))))</f>
        <v>2.9821073558648114E-4</v>
      </c>
      <c r="T6560" s="14">
        <f>$H6560/S6560</f>
        <v>0.16666666666666666</v>
      </c>
      <c r="U6560" s="14">
        <f>_xlfn.LET(_xlpm.freq,F6560,_xlpm.size,M6560+1,_xlpm.F,V6560,LOG(1+_xlpm.freq)*LOG(1+_xlpm.size)*_xlpm.F)</f>
        <v>7.7673478533819881E-2</v>
      </c>
      <c r="V6560" s="14">
        <f>_xlfn.LET(_xlpm.a,T6560,_xlpm.b,R6560,2*_xlpm.a*_xlpm.b/(_xlpm.a+_xlpm.b))</f>
        <v>0.2857142857142857</v>
      </c>
      <c r="W6560" s="14">
        <f>_xlfn.LET(_xlpm.p,R6560,_xlpm.q,T6560,LOG(_xlpm.p/_xlpm.q))</f>
        <v>0.77815125038364363</v>
      </c>
      <c r="X6560" s="2"/>
    </row>
    <row r="6561" spans="1:24">
      <c r="A6561" s="1" t="str">
        <f>_xlfn.LET(_xlpm.sep," : ",CONCATENATE(O6561,_xlpm.sep,P6561))</f>
        <v>~lroagh~ : [lɹoʊ]</v>
      </c>
      <c r="B6561" s="1">
        <f>_xlfn.LET(_xlpm.d,$G6561,_xlpm.k,_xlfn.CONCAT(LEFT(TRIM(B$1),1),"*"),COUNTIF(_xlpm.d,_xlpm.k))</f>
        <v>0</v>
      </c>
      <c r="C6561" s="1">
        <f>_xlfn.LET(_xlpm.d,$G6561,_xlpm.k,_xlfn.CONCAT(LEFT(TRIM(C$1),1),"*"),COUNTIF(_xlpm.d,_xlpm.k))</f>
        <v>0</v>
      </c>
      <c r="D6561" s="1">
        <f>_xlfn.LET(_xlpm.d,$G6561,_xlpm.k,_xlfn.CONCAT(LEFT(TRIM(D$1),1),"*"),COUNTIF(_xlpm.d,_xlpm.k))</f>
        <v>0</v>
      </c>
      <c r="E6561" s="1">
        <f>LOG(F6561+1,10)</f>
        <v>0.30102999566398114</v>
      </c>
      <c r="F6561" s="7">
        <v>1</v>
      </c>
      <c r="G6561" s="9" t="s">
        <v>2413</v>
      </c>
      <c r="H6561" s="4">
        <f>F6561/freq.sum.r6e</f>
        <v>4.9701789264413521E-5</v>
      </c>
      <c r="I6561" s="1" t="str">
        <f>_xlfn.LET(_xlpm.sep,":",_xlpm.w,$G6561,LEFT(_xlpm.w,FIND(_xlpm.sep,_xlpm.w)-1))</f>
        <v>lɹoʊ</v>
      </c>
      <c r="J6561" s="1" t="str">
        <f>_xlfn.LET(_xlpm.sep,":",_xlpm.w,$G6561,RIGHT(_xlpm.w,LEN(_xlpm.w)-FIND(_xlpm.sep,_xlpm.w)))</f>
        <v>lroagh</v>
      </c>
      <c r="K6561" s="10">
        <f>_xlfn.LET(_xlpm.w,I6561,LEN(_xlpm.w))</f>
        <v>4</v>
      </c>
      <c r="L6561" s="10">
        <f>_xlfn.LET(_xlpm.w,J6561,LEN(_xlpm.w))</f>
        <v>6</v>
      </c>
      <c r="M6561" s="10">
        <f>_xlfn.LET(_xlpm.a,K6561,_xlpm.b,L6561,MAX(_xlpm.a,_xlpm.b))</f>
        <v>6</v>
      </c>
      <c r="N6561" s="10">
        <f>_xlfn.LET(_xlpm.d,(K6561,L6561),MAX(_xlpm.d)-MIN(_xlpm.d))</f>
        <v>2</v>
      </c>
      <c r="O6561" s="1" t="str">
        <f>_xlfn.LET(_xlpm.sep,":",_xlpm.w,$G6561,_xlfn.CONCAT("~",RIGHT(_xlpm.w,LEN(_xlpm.w)-FIND(_xlpm.sep,_xlpm.w)),"~"))</f>
        <v>~lroagh~</v>
      </c>
      <c r="P6561" s="1" t="str">
        <f>_xlfn.LET(_xlpm.sep,":",_xlpm.w,$G6561,_xlfn.CONCAT("[",LEFT(_xlpm.w,FIND(_xlpm.sep,_xlpm.w)-1),"]"))</f>
        <v>[lɹoʊ]</v>
      </c>
      <c r="Q6561" s="14" cm="1">
        <f t="array" ref="Q6561">SUM(_xlfn._xlws.FILTER($H$2:$H$7111,_xlfn.MAP($O$2:$O$7111,_xlfn.LAMBDA(_xlpm.x,_xlpm.x=$O6561))))</f>
        <v>4.9701789264413521E-5</v>
      </c>
      <c r="R6561" s="14">
        <f>$H6561/Q6561</f>
        <v>1</v>
      </c>
      <c r="S6561" s="14" cm="1">
        <f t="array" ref="S6561">SUM(_xlfn._xlws.FILTER($H$2:$H$7111,_xlfn.MAP($P$2:$P$7111,_xlfn.LAMBDA(_xlpm.x,_xlpm.x=$P6561))))</f>
        <v>2.9821073558648114E-4</v>
      </c>
      <c r="T6561" s="14">
        <f>$H6561/S6561</f>
        <v>0.16666666666666666</v>
      </c>
      <c r="U6561" s="14">
        <f>_xlfn.LET(_xlpm.freq,F6561,_xlpm.size,M6561+1,_xlpm.F,V6561,LOG(1+_xlpm.freq)*LOG(1+_xlpm.size)*_xlpm.F)</f>
        <v>7.7673478533819881E-2</v>
      </c>
      <c r="V6561" s="14">
        <f>_xlfn.LET(_xlpm.a,T6561,_xlpm.b,R6561,2*_xlpm.a*_xlpm.b/(_xlpm.a+_xlpm.b))</f>
        <v>0.2857142857142857</v>
      </c>
      <c r="W6561" s="14">
        <f>_xlfn.LET(_xlpm.p,R6561,_xlpm.q,T6561,LOG(_xlpm.p/_xlpm.q))</f>
        <v>0.77815125038364363</v>
      </c>
      <c r="X6561" s="2"/>
    </row>
    <row r="6562" spans="1:24">
      <c r="A6562" s="1" t="str">
        <f>_xlfn.LET(_xlpm.sep," : ",CONCATENATE(O6562,_xlpm.sep,P6562))</f>
        <v>~lroawe~ : [lɹoʊ]</v>
      </c>
      <c r="B6562" s="1">
        <f>_xlfn.LET(_xlpm.d,$G6562,_xlpm.k,_xlfn.CONCAT(LEFT(TRIM(B$1),1),"*"),COUNTIF(_xlpm.d,_xlpm.k))</f>
        <v>0</v>
      </c>
      <c r="C6562" s="1">
        <f>_xlfn.LET(_xlpm.d,$G6562,_xlpm.k,_xlfn.CONCAT(LEFT(TRIM(C$1),1),"*"),COUNTIF(_xlpm.d,_xlpm.k))</f>
        <v>0</v>
      </c>
      <c r="D6562" s="1">
        <f>_xlfn.LET(_xlpm.d,$G6562,_xlpm.k,_xlfn.CONCAT(LEFT(TRIM(D$1),1),"*"),COUNTIF(_xlpm.d,_xlpm.k))</f>
        <v>0</v>
      </c>
      <c r="E6562" s="1">
        <f>LOG(F6562+1,10)</f>
        <v>0.30102999566398114</v>
      </c>
      <c r="F6562" s="7">
        <v>1</v>
      </c>
      <c r="G6562" s="9" t="s">
        <v>2415</v>
      </c>
      <c r="H6562" s="4">
        <f>F6562/freq.sum.r6e</f>
        <v>4.9701789264413521E-5</v>
      </c>
      <c r="I6562" s="1" t="str">
        <f>_xlfn.LET(_xlpm.sep,":",_xlpm.w,$G6562,LEFT(_xlpm.w,FIND(_xlpm.sep,_xlpm.w)-1))</f>
        <v>lɹoʊ</v>
      </c>
      <c r="J6562" s="1" t="str">
        <f>_xlfn.LET(_xlpm.sep,":",_xlpm.w,$G6562,RIGHT(_xlpm.w,LEN(_xlpm.w)-FIND(_xlpm.sep,_xlpm.w)))</f>
        <v>lroawe</v>
      </c>
      <c r="K6562" s="10">
        <f>_xlfn.LET(_xlpm.w,I6562,LEN(_xlpm.w))</f>
        <v>4</v>
      </c>
      <c r="L6562" s="10">
        <f>_xlfn.LET(_xlpm.w,J6562,LEN(_xlpm.w))</f>
        <v>6</v>
      </c>
      <c r="M6562" s="10">
        <f>_xlfn.LET(_xlpm.a,K6562,_xlpm.b,L6562,MAX(_xlpm.a,_xlpm.b))</f>
        <v>6</v>
      </c>
      <c r="N6562" s="10">
        <f>_xlfn.LET(_xlpm.d,(K6562,L6562),MAX(_xlpm.d)-MIN(_xlpm.d))</f>
        <v>2</v>
      </c>
      <c r="O6562" s="1" t="str">
        <f>_xlfn.LET(_xlpm.sep,":",_xlpm.w,$G6562,_xlfn.CONCAT("~",RIGHT(_xlpm.w,LEN(_xlpm.w)-FIND(_xlpm.sep,_xlpm.w)),"~"))</f>
        <v>~lroawe~</v>
      </c>
      <c r="P6562" s="1" t="str">
        <f>_xlfn.LET(_xlpm.sep,":",_xlpm.w,$G6562,_xlfn.CONCAT("[",LEFT(_xlpm.w,FIND(_xlpm.sep,_xlpm.w)-1),"]"))</f>
        <v>[lɹoʊ]</v>
      </c>
      <c r="Q6562" s="14" cm="1">
        <f t="array" ref="Q6562">SUM(_xlfn._xlws.FILTER($H$2:$H$7117,_xlfn.MAP($O$2:$O$7117,_xlfn.LAMBDA(_xlpm.x,_xlpm.x=$O6562))))</f>
        <v>4.9701789264413521E-5</v>
      </c>
      <c r="R6562" s="14">
        <f>$H6562/Q6562</f>
        <v>1</v>
      </c>
      <c r="S6562" s="14" cm="1">
        <f t="array" ref="S6562">SUM(_xlfn._xlws.FILTER($H$2:$H$7117,_xlfn.MAP($P$2:$P$7117,_xlfn.LAMBDA(_xlpm.x,_xlpm.x=$P6562))))</f>
        <v>2.9821073558648114E-4</v>
      </c>
      <c r="T6562" s="14">
        <f>$H6562/S6562</f>
        <v>0.16666666666666666</v>
      </c>
      <c r="U6562" s="14">
        <f>_xlfn.LET(_xlpm.freq,F6562,_xlpm.size,M6562+1,_xlpm.F,V6562,LOG(1+_xlpm.freq)*LOG(1+_xlpm.size)*_xlpm.F)</f>
        <v>7.7673478533819881E-2</v>
      </c>
      <c r="V6562" s="14">
        <f>_xlfn.LET(_xlpm.a,T6562,_xlpm.b,R6562,2*_xlpm.a*_xlpm.b/(_xlpm.a+_xlpm.b))</f>
        <v>0.2857142857142857</v>
      </c>
      <c r="W6562" s="14">
        <f>_xlfn.LET(_xlpm.p,R6562,_xlpm.q,T6562,LOG(_xlpm.p/_xlpm.q))</f>
        <v>0.77815125038364363</v>
      </c>
      <c r="X6562" s="2"/>
    </row>
    <row r="6563" spans="1:24">
      <c r="A6563" s="1" t="str">
        <f>_xlfn.LET(_xlpm.sep," : ",CONCATENATE(O6563,_xlpm.sep,P6563))</f>
        <v>~snowgh~ : [snoʊ]</v>
      </c>
      <c r="B6563" s="1">
        <f>_xlfn.LET(_xlpm.d,$G6563,_xlpm.k,_xlfn.CONCAT(LEFT(TRIM(B$1),1),"*"),COUNTIF(_xlpm.d,_xlpm.k))</f>
        <v>0</v>
      </c>
      <c r="C6563" s="1">
        <f>_xlfn.LET(_xlpm.d,$G6563,_xlpm.k,_xlfn.CONCAT(LEFT(TRIM(C$1),1),"*"),COUNTIF(_xlpm.d,_xlpm.k))</f>
        <v>0</v>
      </c>
      <c r="D6563" s="1">
        <f>_xlfn.LET(_xlpm.d,$G6563,_xlpm.k,_xlfn.CONCAT(LEFT(TRIM(D$1),1),"*"),COUNTIF(_xlpm.d,_xlpm.k))</f>
        <v>0</v>
      </c>
      <c r="E6563" s="1">
        <f>LOG(F6563+1,10)</f>
        <v>0.30102999566398114</v>
      </c>
      <c r="F6563" s="7">
        <v>1</v>
      </c>
      <c r="G6563" s="9" t="s">
        <v>4136</v>
      </c>
      <c r="H6563" s="4">
        <f>F6563/freq.sum.r6e</f>
        <v>4.9701789264413521E-5</v>
      </c>
      <c r="I6563" s="1" t="str">
        <f>_xlfn.LET(_xlpm.sep,":",_xlpm.w,$G6563,LEFT(_xlpm.w,FIND(_xlpm.sep,_xlpm.w)-1))</f>
        <v>snoʊ</v>
      </c>
      <c r="J6563" s="1" t="str">
        <f>_xlfn.LET(_xlpm.sep,":",_xlpm.w,$G6563,RIGHT(_xlpm.w,LEN(_xlpm.w)-FIND(_xlpm.sep,_xlpm.w)))</f>
        <v>snowgh</v>
      </c>
      <c r="K6563" s="10">
        <f>_xlfn.LET(_xlpm.w,I6563,LEN(_xlpm.w))</f>
        <v>4</v>
      </c>
      <c r="L6563" s="10">
        <f>_xlfn.LET(_xlpm.w,J6563,LEN(_xlpm.w))</f>
        <v>6</v>
      </c>
      <c r="M6563" s="10">
        <f>_xlfn.LET(_xlpm.a,K6563,_xlpm.b,L6563,MAX(_xlpm.a,_xlpm.b))</f>
        <v>6</v>
      </c>
      <c r="N6563" s="10">
        <f>_xlfn.LET(_xlpm.d,(K6563,L6563),MAX(_xlpm.d)-MIN(_xlpm.d))</f>
        <v>2</v>
      </c>
      <c r="O6563" s="1" t="str">
        <f>_xlfn.LET(_xlpm.sep,":",_xlpm.w,$G6563,_xlfn.CONCAT("~",RIGHT(_xlpm.w,LEN(_xlpm.w)-FIND(_xlpm.sep,_xlpm.w)),"~"))</f>
        <v>~snowgh~</v>
      </c>
      <c r="P6563" s="1" t="str">
        <f>_xlfn.LET(_xlpm.sep,":",_xlpm.w,$G6563,_xlfn.CONCAT("[",LEFT(_xlpm.w,FIND(_xlpm.sep,_xlpm.w)-1),"]"))</f>
        <v>[snoʊ]</v>
      </c>
      <c r="Q6563" s="14" cm="1">
        <f t="array" ref="Q6563">SUM(_xlfn._xlws.FILTER($H$2:$H$7117,_xlfn.MAP($O$2:$O$7117,_xlfn.LAMBDA(_xlpm.x,_xlpm.x=$O6563))))</f>
        <v>4.9701789264413521E-5</v>
      </c>
      <c r="R6563" s="14">
        <f>$H6563/Q6563</f>
        <v>1</v>
      </c>
      <c r="S6563" s="14" cm="1">
        <f t="array" ref="S6563">SUM(_xlfn._xlws.FILTER($H$2:$H$7117,_xlfn.MAP($P$2:$P$7117,_xlfn.LAMBDA(_xlpm.x,_xlpm.x=$P6563))))</f>
        <v>2.9821073558648114E-4</v>
      </c>
      <c r="T6563" s="14">
        <f>$H6563/S6563</f>
        <v>0.16666666666666666</v>
      </c>
      <c r="U6563" s="14">
        <f>_xlfn.LET(_xlpm.freq,F6563,_xlpm.size,M6563+1,_xlpm.F,V6563,LOG(1+_xlpm.freq)*LOG(1+_xlpm.size)*_xlpm.F)</f>
        <v>7.7673478533819881E-2</v>
      </c>
      <c r="V6563" s="14">
        <f>_xlfn.LET(_xlpm.a,T6563,_xlpm.b,R6563,2*_xlpm.a*_xlpm.b/(_xlpm.a+_xlpm.b))</f>
        <v>0.2857142857142857</v>
      </c>
      <c r="W6563" s="14">
        <f>_xlfn.LET(_xlpm.p,R6563,_xlpm.q,T6563,LOG(_xlpm.p/_xlpm.q))</f>
        <v>0.77815125038364363</v>
      </c>
      <c r="X6563" s="2"/>
    </row>
    <row r="6564" spans="1:24">
      <c r="A6564" s="1" t="str">
        <f>_xlfn.LET(_xlpm.sep," : ",CONCATENATE(O6564,_xlpm.sep,P6564))</f>
        <v>~nclogh~ : [nkloʊ]</v>
      </c>
      <c r="B6564" s="1">
        <f>_xlfn.LET(_xlpm.d,$G6564,_xlpm.k,_xlfn.CONCAT(LEFT(TRIM(B$1),1),"*"),COUNTIF(_xlpm.d,_xlpm.k))</f>
        <v>0</v>
      </c>
      <c r="C6564" s="1">
        <f>_xlfn.LET(_xlpm.d,$G6564,_xlpm.k,_xlfn.CONCAT(LEFT(TRIM(C$1),1),"*"),COUNTIF(_xlpm.d,_xlpm.k))</f>
        <v>0</v>
      </c>
      <c r="D6564" s="1">
        <f>_xlfn.LET(_xlpm.d,$G6564,_xlpm.k,_xlfn.CONCAT(LEFT(TRIM(D$1),1),"*"),COUNTIF(_xlpm.d,_xlpm.k))</f>
        <v>1</v>
      </c>
      <c r="E6564" s="1">
        <f>LOG(F6564+1,10)</f>
        <v>0.30102999566398114</v>
      </c>
      <c r="F6564" s="7">
        <v>1</v>
      </c>
      <c r="G6564" s="9" t="s">
        <v>3001</v>
      </c>
      <c r="H6564" s="4">
        <f>F6564/freq.sum.r6e</f>
        <v>4.9701789264413521E-5</v>
      </c>
      <c r="I6564" s="1" t="str">
        <f>_xlfn.LET(_xlpm.sep,":",_xlpm.w,$G6564,LEFT(_xlpm.w,FIND(_xlpm.sep,_xlpm.w)-1))</f>
        <v>nkloʊ</v>
      </c>
      <c r="J6564" s="1" t="str">
        <f>_xlfn.LET(_xlpm.sep,":",_xlpm.w,$G6564,RIGHT(_xlpm.w,LEN(_xlpm.w)-FIND(_xlpm.sep,_xlpm.w)))</f>
        <v>nclogh</v>
      </c>
      <c r="K6564" s="10">
        <f>_xlfn.LET(_xlpm.w,I6564,LEN(_xlpm.w))</f>
        <v>5</v>
      </c>
      <c r="L6564" s="10">
        <f>_xlfn.LET(_xlpm.w,J6564,LEN(_xlpm.w))</f>
        <v>6</v>
      </c>
      <c r="M6564" s="10">
        <f>_xlfn.LET(_xlpm.a,K6564,_xlpm.b,L6564,MAX(_xlpm.a,_xlpm.b))</f>
        <v>6</v>
      </c>
      <c r="N6564" s="10">
        <f>_xlfn.LET(_xlpm.d,(K6564,L6564),MAX(_xlpm.d)-MIN(_xlpm.d))</f>
        <v>1</v>
      </c>
      <c r="O6564" s="1" t="str">
        <f>_xlfn.LET(_xlpm.sep,":",_xlpm.w,$G6564,_xlfn.CONCAT("~",RIGHT(_xlpm.w,LEN(_xlpm.w)-FIND(_xlpm.sep,_xlpm.w)),"~"))</f>
        <v>~nclogh~</v>
      </c>
      <c r="P6564" s="1" t="str">
        <f>_xlfn.LET(_xlpm.sep,":",_xlpm.w,$G6564,_xlfn.CONCAT("[",LEFT(_xlpm.w,FIND(_xlpm.sep,_xlpm.w)-1),"]"))</f>
        <v>[nkloʊ]</v>
      </c>
      <c r="Q6564" s="14" cm="1">
        <f t="array" ref="Q6564">SUM(_xlfn._xlws.FILTER($H$2:$H$7117,_xlfn.MAP($O$2:$O$7117,_xlfn.LAMBDA(_xlpm.x,_xlpm.x=$O6564))))</f>
        <v>4.9701789264413521E-5</v>
      </c>
      <c r="R6564" s="14">
        <f>$H6564/Q6564</f>
        <v>1</v>
      </c>
      <c r="S6564" s="14" cm="1">
        <f t="array" ref="S6564">SUM(_xlfn._xlws.FILTER($H$2:$H$7117,_xlfn.MAP($P$2:$P$7117,_xlfn.LAMBDA(_xlpm.x,_xlpm.x=$P6564))))</f>
        <v>2.9821073558648114E-4</v>
      </c>
      <c r="T6564" s="14">
        <f>$H6564/S6564</f>
        <v>0.16666666666666666</v>
      </c>
      <c r="U6564" s="14">
        <f>_xlfn.LET(_xlpm.freq,F6564,_xlpm.size,M6564+1,_xlpm.F,V6564,LOG(1+_xlpm.freq)*LOG(1+_xlpm.size)*_xlpm.F)</f>
        <v>7.7673478533819881E-2</v>
      </c>
      <c r="V6564" s="14">
        <f>_xlfn.LET(_xlpm.a,T6564,_xlpm.b,R6564,2*_xlpm.a*_xlpm.b/(_xlpm.a+_xlpm.b))</f>
        <v>0.2857142857142857</v>
      </c>
      <c r="W6564" s="14">
        <f>_xlfn.LET(_xlpm.p,R6564,_xlpm.q,T6564,LOG(_xlpm.p/_xlpm.q))</f>
        <v>0.77815125038364363</v>
      </c>
      <c r="X6564" s="2"/>
    </row>
    <row r="6565" spans="1:24">
      <c r="A6565" s="1" t="str">
        <f>_xlfn.LET(_xlpm.sep," : ",CONCATENATE(O6565,_xlpm.sep,P6565))</f>
        <v>~nclowe~ : [nkloʊ]</v>
      </c>
      <c r="B6565" s="1">
        <f>_xlfn.LET(_xlpm.d,$G6565,_xlpm.k,_xlfn.CONCAT(LEFT(TRIM(B$1),1),"*"),COUNTIF(_xlpm.d,_xlpm.k))</f>
        <v>0</v>
      </c>
      <c r="C6565" s="1">
        <f>_xlfn.LET(_xlpm.d,$G6565,_xlpm.k,_xlfn.CONCAT(LEFT(TRIM(C$1),1),"*"),COUNTIF(_xlpm.d,_xlpm.k))</f>
        <v>0</v>
      </c>
      <c r="D6565" s="1">
        <f>_xlfn.LET(_xlpm.d,$G6565,_xlpm.k,_xlfn.CONCAT(LEFT(TRIM(D$1),1),"*"),COUNTIF(_xlpm.d,_xlpm.k))</f>
        <v>1</v>
      </c>
      <c r="E6565" s="1">
        <f>LOG(F6565+1,10)</f>
        <v>0.30102999566398114</v>
      </c>
      <c r="F6565" s="7">
        <v>1</v>
      </c>
      <c r="G6565" s="9" t="s">
        <v>3003</v>
      </c>
      <c r="H6565" s="4">
        <f>F6565/freq.sum.r6e</f>
        <v>4.9701789264413521E-5</v>
      </c>
      <c r="I6565" s="4" t="str">
        <f>_xlfn.LET(_xlpm.sep,":",_xlpm.w,$G6565,LEFT(_xlpm.w,FIND(_xlpm.sep,_xlpm.w)-1))</f>
        <v>nkloʊ</v>
      </c>
      <c r="J6565" s="4" t="str">
        <f>_xlfn.LET(_xlpm.sep,":",_xlpm.w,$G6565,RIGHT(_xlpm.w,LEN(_xlpm.w)-FIND(_xlpm.sep,_xlpm.w)))</f>
        <v>nclowe</v>
      </c>
      <c r="K6565" s="10">
        <f>_xlfn.LET(_xlpm.w,I6565,LEN(_xlpm.w))</f>
        <v>5</v>
      </c>
      <c r="L6565" s="10">
        <f>_xlfn.LET(_xlpm.w,J6565,LEN(_xlpm.w))</f>
        <v>6</v>
      </c>
      <c r="M6565" s="10">
        <f>_xlfn.LET(_xlpm.a,K6565,_xlpm.b,L6565,MAX(_xlpm.a,_xlpm.b))</f>
        <v>6</v>
      </c>
      <c r="N6565" s="10">
        <f>_xlfn.LET(_xlpm.d,(K6565,L6565),MAX(_xlpm.d)-MIN(_xlpm.d))</f>
        <v>1</v>
      </c>
      <c r="O6565" s="1" t="str">
        <f>_xlfn.LET(_xlpm.sep,":",_xlpm.w,$G6565,_xlfn.CONCAT("~",RIGHT(_xlpm.w,LEN(_xlpm.w)-FIND(_xlpm.sep,_xlpm.w)),"~"))</f>
        <v>~nclowe~</v>
      </c>
      <c r="P6565" s="1" t="str">
        <f>_xlfn.LET(_xlpm.sep,":",_xlpm.w,$G6565,_xlfn.CONCAT("[",LEFT(_xlpm.w,FIND(_xlpm.sep,_xlpm.w)-1),"]"))</f>
        <v>[nkloʊ]</v>
      </c>
      <c r="Q6565" s="14" cm="1">
        <f t="array" ref="Q6565">SUM(_xlfn._xlws.FILTER($H$2:$H$7109,_xlfn.MAP($O$2:$O$7109,_xlfn.LAMBDA(_xlpm.x,_xlpm.x=$O6565))))</f>
        <v>4.9701789264413521E-5</v>
      </c>
      <c r="R6565" s="14">
        <f>$H6565/Q6565</f>
        <v>1</v>
      </c>
      <c r="S6565" s="14" cm="1">
        <f t="array" ref="S6565">SUM(_xlfn._xlws.FILTER($H$2:$H$7109,_xlfn.MAP($P$2:$P$7109,_xlfn.LAMBDA(_xlpm.x,_xlpm.x=$P6565))))</f>
        <v>2.9821073558648114E-4</v>
      </c>
      <c r="T6565" s="14">
        <f>$H6565/S6565</f>
        <v>0.16666666666666666</v>
      </c>
      <c r="U6565" s="14">
        <f>_xlfn.LET(_xlpm.freq,F6565,_xlpm.size,M6565+1,_xlpm.F,V6565,LOG(1+_xlpm.freq)*LOG(1+_xlpm.size)*_xlpm.F)</f>
        <v>7.7673478533819881E-2</v>
      </c>
      <c r="V6565" s="14">
        <f>_xlfn.LET(_xlpm.a,T6565,_xlpm.b,R6565,2*_xlpm.a*_xlpm.b/(_xlpm.a+_xlpm.b))</f>
        <v>0.2857142857142857</v>
      </c>
      <c r="W6565" s="14">
        <f>_xlfn.LET(_xlpm.p,R6565,_xlpm.q,T6565,LOG(_xlpm.p/_xlpm.q))</f>
        <v>0.77815125038364363</v>
      </c>
      <c r="X6565" s="2"/>
    </row>
    <row r="6566" spans="1:24">
      <c r="A6566" s="1" t="str">
        <f>_xlfn.LET(_xlpm.sep," : ",CONCATENATE(O6566,_xlpm.sep,P6566))</f>
        <v>~ntrowe~ : [ntɹoʊ]</v>
      </c>
      <c r="B6566" s="1">
        <f>_xlfn.LET(_xlpm.d,$G6566,_xlpm.k,_xlfn.CONCAT(LEFT(TRIM(B$1),1),"*"),COUNTIF(_xlpm.d,_xlpm.k))</f>
        <v>0</v>
      </c>
      <c r="C6566" s="1">
        <f>_xlfn.LET(_xlpm.d,$G6566,_xlpm.k,_xlfn.CONCAT(LEFT(TRIM(C$1),1),"*"),COUNTIF(_xlpm.d,_xlpm.k))</f>
        <v>0</v>
      </c>
      <c r="D6566" s="1">
        <f>_xlfn.LET(_xlpm.d,$G6566,_xlpm.k,_xlfn.CONCAT(LEFT(TRIM(D$1),1),"*"),COUNTIF(_xlpm.d,_xlpm.k))</f>
        <v>1</v>
      </c>
      <c r="E6566" s="1">
        <f>LOG(F6566+1,10)</f>
        <v>0.30102999566398114</v>
      </c>
      <c r="F6566" s="7">
        <v>1</v>
      </c>
      <c r="G6566" s="9" t="s">
        <v>3240</v>
      </c>
      <c r="H6566" s="4">
        <f>F6566/freq.sum.r6e</f>
        <v>4.9701789264413521E-5</v>
      </c>
      <c r="I6566" s="1" t="str">
        <f>_xlfn.LET(_xlpm.sep,":",_xlpm.w,$G6566,LEFT(_xlpm.w,FIND(_xlpm.sep,_xlpm.w)-1))</f>
        <v>ntɹoʊ</v>
      </c>
      <c r="J6566" s="1" t="str">
        <f>_xlfn.LET(_xlpm.sep,":",_xlpm.w,$G6566,RIGHT(_xlpm.w,LEN(_xlpm.w)-FIND(_xlpm.sep,_xlpm.w)))</f>
        <v>ntrowe</v>
      </c>
      <c r="K6566" s="10">
        <f>_xlfn.LET(_xlpm.w,I6566,LEN(_xlpm.w))</f>
        <v>5</v>
      </c>
      <c r="L6566" s="10">
        <f>_xlfn.LET(_xlpm.w,J6566,LEN(_xlpm.w))</f>
        <v>6</v>
      </c>
      <c r="M6566" s="10">
        <f>_xlfn.LET(_xlpm.a,K6566,_xlpm.b,L6566,MAX(_xlpm.a,_xlpm.b))</f>
        <v>6</v>
      </c>
      <c r="N6566" s="10">
        <f>_xlfn.LET(_xlpm.d,(K6566,L6566),MAX(_xlpm.d)-MIN(_xlpm.d))</f>
        <v>1</v>
      </c>
      <c r="O6566" s="1" t="str">
        <f>_xlfn.LET(_xlpm.sep,":",_xlpm.w,$G6566,_xlfn.CONCAT("~",RIGHT(_xlpm.w,LEN(_xlpm.w)-FIND(_xlpm.sep,_xlpm.w)),"~"))</f>
        <v>~ntrowe~</v>
      </c>
      <c r="P6566" s="1" t="str">
        <f>_xlfn.LET(_xlpm.sep,":",_xlpm.w,$G6566,_xlfn.CONCAT("[",LEFT(_xlpm.w,FIND(_xlpm.sep,_xlpm.w)-1),"]"))</f>
        <v>[ntɹoʊ]</v>
      </c>
      <c r="Q6566" s="14" cm="1">
        <f t="array" ref="Q6566">SUM(_xlfn._xlws.FILTER($H$2:$H$7117,_xlfn.MAP($O$2:$O$7117,_xlfn.LAMBDA(_xlpm.x,_xlpm.x=$O6566))))</f>
        <v>4.9701789264413521E-5</v>
      </c>
      <c r="R6566" s="14">
        <f>$H6566/Q6566</f>
        <v>1</v>
      </c>
      <c r="S6566" s="14" cm="1">
        <f t="array" ref="S6566">SUM(_xlfn._xlws.FILTER($H$2:$H$7117,_xlfn.MAP($P$2:$P$7117,_xlfn.LAMBDA(_xlpm.x,_xlpm.x=$P6566))))</f>
        <v>2.9821073558648114E-4</v>
      </c>
      <c r="T6566" s="14">
        <f>$H6566/S6566</f>
        <v>0.16666666666666666</v>
      </c>
      <c r="U6566" s="14">
        <f>_xlfn.LET(_xlpm.freq,F6566,_xlpm.size,M6566+1,_xlpm.F,V6566,LOG(1+_xlpm.freq)*LOG(1+_xlpm.size)*_xlpm.F)</f>
        <v>7.7673478533819881E-2</v>
      </c>
      <c r="V6566" s="14">
        <f>_xlfn.LET(_xlpm.a,T6566,_xlpm.b,R6566,2*_xlpm.a*_xlpm.b/(_xlpm.a+_xlpm.b))</f>
        <v>0.2857142857142857</v>
      </c>
      <c r="W6566" s="14">
        <f>_xlfn.LET(_xlpm.p,R6566,_xlpm.q,T6566,LOG(_xlpm.p/_xlpm.q))</f>
        <v>0.77815125038364363</v>
      </c>
      <c r="X6566" s="2"/>
    </row>
    <row r="6567" spans="1:24">
      <c r="A6567" s="1" t="str">
        <f>_xlfn.LET(_xlpm.sep," : ",CONCATENATE(O6567,_xlpm.sep,P6567))</f>
        <v>~plough~ : [plaʊ]</v>
      </c>
      <c r="B6567" s="1">
        <f>_xlfn.LET(_xlpm.d,$G6567,_xlpm.k,_xlfn.CONCAT(LEFT(TRIM(B$1),1),"*"),COUNTIF(_xlpm.d,_xlpm.k))</f>
        <v>0</v>
      </c>
      <c r="C6567" s="1">
        <f>_xlfn.LET(_xlpm.d,$G6567,_xlpm.k,_xlfn.CONCAT(LEFT(TRIM(C$1),1),"*"),COUNTIF(_xlpm.d,_xlpm.k))</f>
        <v>0</v>
      </c>
      <c r="D6567" s="1">
        <f>_xlfn.LET(_xlpm.d,$G6567,_xlpm.k,_xlfn.CONCAT(LEFT(TRIM(D$1),1),"*"),COUNTIF(_xlpm.d,_xlpm.k))</f>
        <v>0</v>
      </c>
      <c r="E6567" s="1">
        <f>LOG(F6567+1,10)</f>
        <v>0.30102999566398114</v>
      </c>
      <c r="F6567" s="7">
        <v>1</v>
      </c>
      <c r="G6567" s="9" t="s">
        <v>3588</v>
      </c>
      <c r="H6567" s="4">
        <f>F6567/freq.sum.r6e</f>
        <v>4.9701789264413521E-5</v>
      </c>
      <c r="I6567" s="1" t="str">
        <f>_xlfn.LET(_xlpm.sep,":",_xlpm.w,$G6567,LEFT(_xlpm.w,FIND(_xlpm.sep,_xlpm.w)-1))</f>
        <v>plaʊ</v>
      </c>
      <c r="J6567" s="1" t="str">
        <f>_xlfn.LET(_xlpm.sep,":",_xlpm.w,$G6567,RIGHT(_xlpm.w,LEN(_xlpm.w)-FIND(_xlpm.sep,_xlpm.w)))</f>
        <v>plough</v>
      </c>
      <c r="K6567" s="10">
        <f>_xlfn.LET(_xlpm.w,I6567,LEN(_xlpm.w))</f>
        <v>4</v>
      </c>
      <c r="L6567" s="10">
        <f>_xlfn.LET(_xlpm.w,J6567,LEN(_xlpm.w))</f>
        <v>6</v>
      </c>
      <c r="M6567" s="10">
        <f>_xlfn.LET(_xlpm.a,K6567,_xlpm.b,L6567,MAX(_xlpm.a,_xlpm.b))</f>
        <v>6</v>
      </c>
      <c r="N6567" s="10">
        <f>_xlfn.LET(_xlpm.d,(K6567,L6567),MAX(_xlpm.d)-MIN(_xlpm.d))</f>
        <v>2</v>
      </c>
      <c r="O6567" s="1" t="str">
        <f>_xlfn.LET(_xlpm.sep,":",_xlpm.w,$G6567,_xlfn.CONCAT("~",RIGHT(_xlpm.w,LEN(_xlpm.w)-FIND(_xlpm.sep,_xlpm.w)),"~"))</f>
        <v>~plough~</v>
      </c>
      <c r="P6567" s="1" t="str">
        <f>_xlfn.LET(_xlpm.sep,":",_xlpm.w,$G6567,_xlfn.CONCAT("[",LEFT(_xlpm.w,FIND(_xlpm.sep,_xlpm.w)-1),"]"))</f>
        <v>[plaʊ]</v>
      </c>
      <c r="Q6567" s="14" cm="1">
        <f t="array" ref="Q6567">SUM(_xlfn._xlws.FILTER($H$2:$H$7111,_xlfn.MAP($O$2:$O$7111,_xlfn.LAMBDA(_xlpm.x,_xlpm.x=$O6567))))</f>
        <v>4.9701789264413521E-5</v>
      </c>
      <c r="R6567" s="14">
        <f>$H6567/Q6567</f>
        <v>1</v>
      </c>
      <c r="S6567" s="14" cm="1">
        <f t="array" ref="S6567">SUM(_xlfn._xlws.FILTER($H$2:$H$7111,_xlfn.MAP($P$2:$P$7111,_xlfn.LAMBDA(_xlpm.x,_xlpm.x=$P6567))))</f>
        <v>2.9821073558648114E-4</v>
      </c>
      <c r="T6567" s="14">
        <f>$H6567/S6567</f>
        <v>0.16666666666666666</v>
      </c>
      <c r="U6567" s="14">
        <f>_xlfn.LET(_xlpm.freq,F6567,_xlpm.size,M6567+1,_xlpm.F,V6567,LOG(1+_xlpm.freq)*LOG(1+_xlpm.size)*_xlpm.F)</f>
        <v>7.7673478533819881E-2</v>
      </c>
      <c r="V6567" s="14">
        <f>_xlfn.LET(_xlpm.a,T6567,_xlpm.b,R6567,2*_xlpm.a*_xlpm.b/(_xlpm.a+_xlpm.b))</f>
        <v>0.2857142857142857</v>
      </c>
      <c r="W6567" s="14">
        <f>_xlfn.LET(_xlpm.p,R6567,_xlpm.q,T6567,LOG(_xlpm.p/_xlpm.q))</f>
        <v>0.77815125038364363</v>
      </c>
      <c r="X6567" s="2"/>
    </row>
    <row r="6568" spans="1:24">
      <c r="A6568" s="1" t="str">
        <f>_xlfn.LET(_xlpm.sep," : ",CONCATENATE(O6568,_xlpm.sep,P6568))</f>
        <v>~plowgh~ : [plaʊ]</v>
      </c>
      <c r="B6568" s="1">
        <f>_xlfn.LET(_xlpm.d,$G6568,_xlpm.k,_xlfn.CONCAT(LEFT(TRIM(B$1),1),"*"),COUNTIF(_xlpm.d,_xlpm.k))</f>
        <v>0</v>
      </c>
      <c r="C6568" s="1">
        <f>_xlfn.LET(_xlpm.d,$G6568,_xlpm.k,_xlfn.CONCAT(LEFT(TRIM(C$1),1),"*"),COUNTIF(_xlpm.d,_xlpm.k))</f>
        <v>0</v>
      </c>
      <c r="D6568" s="1">
        <f>_xlfn.LET(_xlpm.d,$G6568,_xlpm.k,_xlfn.CONCAT(LEFT(TRIM(D$1),1),"*"),COUNTIF(_xlpm.d,_xlpm.k))</f>
        <v>0</v>
      </c>
      <c r="E6568" s="1">
        <f>LOG(F6568+1,10)</f>
        <v>0.30102999566398114</v>
      </c>
      <c r="F6568" s="7">
        <v>1</v>
      </c>
      <c r="G6568" s="9" t="s">
        <v>3591</v>
      </c>
      <c r="H6568" s="4">
        <f>F6568/freq.sum.r6e</f>
        <v>4.9701789264413521E-5</v>
      </c>
      <c r="I6568" s="1" t="str">
        <f>_xlfn.LET(_xlpm.sep,":",_xlpm.w,$G6568,LEFT(_xlpm.w,FIND(_xlpm.sep,_xlpm.w)-1))</f>
        <v>plaʊ</v>
      </c>
      <c r="J6568" s="1" t="str">
        <f>_xlfn.LET(_xlpm.sep,":",_xlpm.w,$G6568,RIGHT(_xlpm.w,LEN(_xlpm.w)-FIND(_xlpm.sep,_xlpm.w)))</f>
        <v>plowgh</v>
      </c>
      <c r="K6568" s="10">
        <f>_xlfn.LET(_xlpm.w,I6568,LEN(_xlpm.w))</f>
        <v>4</v>
      </c>
      <c r="L6568" s="10">
        <f>_xlfn.LET(_xlpm.w,J6568,LEN(_xlpm.w))</f>
        <v>6</v>
      </c>
      <c r="M6568" s="10">
        <f>_xlfn.LET(_xlpm.a,K6568,_xlpm.b,L6568,MAX(_xlpm.a,_xlpm.b))</f>
        <v>6</v>
      </c>
      <c r="N6568" s="10">
        <f>_xlfn.LET(_xlpm.d,(K6568,L6568),MAX(_xlpm.d)-MIN(_xlpm.d))</f>
        <v>2</v>
      </c>
      <c r="O6568" s="1" t="str">
        <f>_xlfn.LET(_xlpm.sep,":",_xlpm.w,$G6568,_xlfn.CONCAT("~",RIGHT(_xlpm.w,LEN(_xlpm.w)-FIND(_xlpm.sep,_xlpm.w)),"~"))</f>
        <v>~plowgh~</v>
      </c>
      <c r="P6568" s="1" t="str">
        <f>_xlfn.LET(_xlpm.sep,":",_xlpm.w,$G6568,_xlfn.CONCAT("[",LEFT(_xlpm.w,FIND(_xlpm.sep,_xlpm.w)-1),"]"))</f>
        <v>[plaʊ]</v>
      </c>
      <c r="Q6568" s="14" cm="1">
        <f t="array" ref="Q6568">SUM(_xlfn._xlws.FILTER($H$2:$H$7117,_xlfn.MAP($O$2:$O$7117,_xlfn.LAMBDA(_xlpm.x,_xlpm.x=$O6568))))</f>
        <v>4.9701789264413521E-5</v>
      </c>
      <c r="R6568" s="14">
        <f>$H6568/Q6568</f>
        <v>1</v>
      </c>
      <c r="S6568" s="14" cm="1">
        <f t="array" ref="S6568">SUM(_xlfn._xlws.FILTER($H$2:$H$7117,_xlfn.MAP($P$2:$P$7117,_xlfn.LAMBDA(_xlpm.x,_xlpm.x=$P6568))))</f>
        <v>2.9821073558648114E-4</v>
      </c>
      <c r="T6568" s="14">
        <f>$H6568/S6568</f>
        <v>0.16666666666666666</v>
      </c>
      <c r="U6568" s="14">
        <f>_xlfn.LET(_xlpm.freq,F6568,_xlpm.size,M6568+1,_xlpm.F,V6568,LOG(1+_xlpm.freq)*LOG(1+_xlpm.size)*_xlpm.F)</f>
        <v>7.7673478533819881E-2</v>
      </c>
      <c r="V6568" s="14">
        <f>_xlfn.LET(_xlpm.a,T6568,_xlpm.b,R6568,2*_xlpm.a*_xlpm.b/(_xlpm.a+_xlpm.b))</f>
        <v>0.2857142857142857</v>
      </c>
      <c r="W6568" s="14">
        <f>_xlfn.LET(_xlpm.p,R6568,_xlpm.q,T6568,LOG(_xlpm.p/_xlpm.q))</f>
        <v>0.77815125038364363</v>
      </c>
      <c r="X6568" s="2"/>
    </row>
    <row r="6569" spans="1:24">
      <c r="A6569" s="1" t="str">
        <f>_xlfn.LET(_xlpm.sep," : ",CONCATENATE(O6569,_xlpm.sep,P6569))</f>
        <v>~strowe~ : [stɹoʊ]</v>
      </c>
      <c r="B6569" s="1">
        <f>_xlfn.LET(_xlpm.d,$G6569,_xlpm.k,_xlfn.CONCAT(LEFT(TRIM(B$1),1),"*"),COUNTIF(_xlpm.d,_xlpm.k))</f>
        <v>0</v>
      </c>
      <c r="C6569" s="1">
        <f>_xlfn.LET(_xlpm.d,$G6569,_xlpm.k,_xlfn.CONCAT(LEFT(TRIM(C$1),1),"*"),COUNTIF(_xlpm.d,_xlpm.k))</f>
        <v>0</v>
      </c>
      <c r="D6569" s="1">
        <f>_xlfn.LET(_xlpm.d,$G6569,_xlpm.k,_xlfn.CONCAT(LEFT(TRIM(D$1),1),"*"),COUNTIF(_xlpm.d,_xlpm.k))</f>
        <v>0</v>
      </c>
      <c r="E6569" s="1">
        <f>LOG(F6569+1,10)</f>
        <v>0.30102999566398114</v>
      </c>
      <c r="F6569" s="7">
        <v>1</v>
      </c>
      <c r="G6569" s="9" t="s">
        <v>4357</v>
      </c>
      <c r="H6569" s="4">
        <f>F6569/freq.sum.r6e</f>
        <v>4.9701789264413521E-5</v>
      </c>
      <c r="I6569" s="1" t="str">
        <f>_xlfn.LET(_xlpm.sep,":",_xlpm.w,$G6569,LEFT(_xlpm.w,FIND(_xlpm.sep,_xlpm.w)-1))</f>
        <v>stɹoʊ</v>
      </c>
      <c r="J6569" s="1" t="str">
        <f>_xlfn.LET(_xlpm.sep,":",_xlpm.w,$G6569,RIGHT(_xlpm.w,LEN(_xlpm.w)-FIND(_xlpm.sep,_xlpm.w)))</f>
        <v>strowe</v>
      </c>
      <c r="K6569" s="10">
        <f>_xlfn.LET(_xlpm.w,I6569,LEN(_xlpm.w))</f>
        <v>5</v>
      </c>
      <c r="L6569" s="10">
        <f>_xlfn.LET(_xlpm.w,J6569,LEN(_xlpm.w))</f>
        <v>6</v>
      </c>
      <c r="M6569" s="10">
        <f>_xlfn.LET(_xlpm.a,K6569,_xlpm.b,L6569,MAX(_xlpm.a,_xlpm.b))</f>
        <v>6</v>
      </c>
      <c r="N6569" s="10">
        <f>_xlfn.LET(_xlpm.d,(K6569,L6569),MAX(_xlpm.d)-MIN(_xlpm.d))</f>
        <v>1</v>
      </c>
      <c r="O6569" s="1" t="str">
        <f>_xlfn.LET(_xlpm.sep,":",_xlpm.w,$G6569,_xlfn.CONCAT("~",RIGHT(_xlpm.w,LEN(_xlpm.w)-FIND(_xlpm.sep,_xlpm.w)),"~"))</f>
        <v>~strowe~</v>
      </c>
      <c r="P6569" s="1" t="str">
        <f>_xlfn.LET(_xlpm.sep,":",_xlpm.w,$G6569,_xlfn.CONCAT("[",LEFT(_xlpm.w,FIND(_xlpm.sep,_xlpm.w)-1),"]"))</f>
        <v>[stɹoʊ]</v>
      </c>
      <c r="Q6569" s="14" cm="1">
        <f t="array" ref="Q6569">SUM(_xlfn._xlws.FILTER($H$2:$H$7117,_xlfn.MAP($O$2:$O$7117,_xlfn.LAMBDA(_xlpm.x,_xlpm.x=$O6569))))</f>
        <v>4.9701789264413521E-5</v>
      </c>
      <c r="R6569" s="14">
        <f>$H6569/Q6569</f>
        <v>1</v>
      </c>
      <c r="S6569" s="14" cm="1">
        <f t="array" ref="S6569">SUM(_xlfn._xlws.FILTER($H$2:$H$7117,_xlfn.MAP($P$2:$P$7117,_xlfn.LAMBDA(_xlpm.x,_xlpm.x=$P6569))))</f>
        <v>2.9821073558648114E-4</v>
      </c>
      <c r="T6569" s="14">
        <f>$H6569/S6569</f>
        <v>0.16666666666666666</v>
      </c>
      <c r="U6569" s="14">
        <f>_xlfn.LET(_xlpm.freq,F6569,_xlpm.size,M6569+1,_xlpm.F,V6569,LOG(1+_xlpm.freq)*LOG(1+_xlpm.size)*_xlpm.F)</f>
        <v>7.7673478533819881E-2</v>
      </c>
      <c r="V6569" s="14">
        <f>_xlfn.LET(_xlpm.a,T6569,_xlpm.b,R6569,2*_xlpm.a*_xlpm.b/(_xlpm.a+_xlpm.b))</f>
        <v>0.2857142857142857</v>
      </c>
      <c r="W6569" s="14">
        <f>_xlfn.LET(_xlpm.p,R6569,_xlpm.q,T6569,LOG(_xlpm.p/_xlpm.q))</f>
        <v>0.77815125038364363</v>
      </c>
      <c r="X6569" s="2"/>
    </row>
    <row r="6570" spans="1:24">
      <c r="A6570" s="1" t="str">
        <f>_xlfn.LET(_xlpm.sep," : ",CONCATENATE(O6570,_xlpm.sep,P6570))</f>
        <v>~woehgh~ : [woʊ]</v>
      </c>
      <c r="B6570" s="1">
        <f>_xlfn.LET(_xlpm.d,$G6570,_xlpm.k,_xlfn.CONCAT(LEFT(TRIM(B$1),1),"*"),COUNTIF(_xlpm.d,_xlpm.k))</f>
        <v>0</v>
      </c>
      <c r="C6570" s="1">
        <f>_xlfn.LET(_xlpm.d,$G6570,_xlpm.k,_xlfn.CONCAT(LEFT(TRIM(C$1),1),"*"),COUNTIF(_xlpm.d,_xlpm.k))</f>
        <v>0</v>
      </c>
      <c r="D6570" s="1">
        <f>_xlfn.LET(_xlpm.d,$G6570,_xlpm.k,_xlfn.CONCAT(LEFT(TRIM(D$1),1),"*"),COUNTIF(_xlpm.d,_xlpm.k))</f>
        <v>0</v>
      </c>
      <c r="E6570" s="1">
        <f>LOG(F6570+1,10)</f>
        <v>0.30102999566398114</v>
      </c>
      <c r="F6570" s="7">
        <v>1</v>
      </c>
      <c r="G6570" s="9" t="s">
        <v>5241</v>
      </c>
      <c r="H6570" s="4">
        <f>F6570/freq.sum.r6e</f>
        <v>4.9701789264413521E-5</v>
      </c>
      <c r="I6570" s="1" t="str">
        <f>_xlfn.LET(_xlpm.sep,":",_xlpm.w,$G6570,LEFT(_xlpm.w,FIND(_xlpm.sep,_xlpm.w)-1))</f>
        <v>woʊ</v>
      </c>
      <c r="J6570" s="1" t="str">
        <f>_xlfn.LET(_xlpm.sep,":",_xlpm.w,$G6570,RIGHT(_xlpm.w,LEN(_xlpm.w)-FIND(_xlpm.sep,_xlpm.w)))</f>
        <v>woehgh</v>
      </c>
      <c r="K6570" s="10">
        <f>_xlfn.LET(_xlpm.w,I6570,LEN(_xlpm.w))</f>
        <v>3</v>
      </c>
      <c r="L6570" s="10">
        <f>_xlfn.LET(_xlpm.w,J6570,LEN(_xlpm.w))</f>
        <v>6</v>
      </c>
      <c r="M6570" s="10">
        <f>_xlfn.LET(_xlpm.a,K6570,_xlpm.b,L6570,MAX(_xlpm.a,_xlpm.b))</f>
        <v>6</v>
      </c>
      <c r="N6570" s="10">
        <f>_xlfn.LET(_xlpm.d,(K6570,L6570),MAX(_xlpm.d)-MIN(_xlpm.d))</f>
        <v>3</v>
      </c>
      <c r="O6570" s="1" t="str">
        <f>_xlfn.LET(_xlpm.sep,":",_xlpm.w,$G6570,_xlfn.CONCAT("~",RIGHT(_xlpm.w,LEN(_xlpm.w)-FIND(_xlpm.sep,_xlpm.w)),"~"))</f>
        <v>~woehgh~</v>
      </c>
      <c r="P6570" s="1" t="str">
        <f>_xlfn.LET(_xlpm.sep,":",_xlpm.w,$G6570,_xlfn.CONCAT("[",LEFT(_xlpm.w,FIND(_xlpm.sep,_xlpm.w)-1),"]"))</f>
        <v>[woʊ]</v>
      </c>
      <c r="Q6570" s="14" cm="1">
        <f t="array" ref="Q6570">SUM(_xlfn._xlws.FILTER($H$2:$H$7117,_xlfn.MAP($O$2:$O$7117,_xlfn.LAMBDA(_xlpm.x,_xlpm.x=$O6570))))</f>
        <v>4.9701789264413521E-5</v>
      </c>
      <c r="R6570" s="14">
        <f>$H6570/Q6570</f>
        <v>1</v>
      </c>
      <c r="S6570" s="14" cm="1">
        <f t="array" ref="S6570">SUM(_xlfn._xlws.FILTER($H$2:$H$7117,_xlfn.MAP($P$2:$P$7117,_xlfn.LAMBDA(_xlpm.x,_xlpm.x=$P6570))))</f>
        <v>2.9821073558648114E-4</v>
      </c>
      <c r="T6570" s="14">
        <f>$H6570/S6570</f>
        <v>0.16666666666666666</v>
      </c>
      <c r="U6570" s="14">
        <f>_xlfn.LET(_xlpm.freq,F6570,_xlpm.size,M6570+1,_xlpm.F,V6570,LOG(1+_xlpm.freq)*LOG(1+_xlpm.size)*_xlpm.F)</f>
        <v>7.7673478533819881E-2</v>
      </c>
      <c r="V6570" s="14">
        <f>_xlfn.LET(_xlpm.a,T6570,_xlpm.b,R6570,2*_xlpm.a*_xlpm.b/(_xlpm.a+_xlpm.b))</f>
        <v>0.2857142857142857</v>
      </c>
      <c r="W6570" s="14">
        <f>_xlfn.LET(_xlpm.p,R6570,_xlpm.q,T6570,LOG(_xlpm.p/_xlpm.q))</f>
        <v>0.77815125038364363</v>
      </c>
      <c r="X6570" s="2"/>
    </row>
    <row r="6571" spans="1:24">
      <c r="A6571" s="1" t="str">
        <f>_xlfn.LET(_xlpm.sep," : ",CONCATENATE(O6571,_xlpm.sep,P6571))</f>
        <v>~woehwe~ : [woʊ]</v>
      </c>
      <c r="B6571" s="1">
        <f>_xlfn.LET(_xlpm.d,$G6571,_xlpm.k,_xlfn.CONCAT(LEFT(TRIM(B$1),1),"*"),COUNTIF(_xlpm.d,_xlpm.k))</f>
        <v>0</v>
      </c>
      <c r="C6571" s="1">
        <f>_xlfn.LET(_xlpm.d,$G6571,_xlpm.k,_xlfn.CONCAT(LEFT(TRIM(C$1),1),"*"),COUNTIF(_xlpm.d,_xlpm.k))</f>
        <v>0</v>
      </c>
      <c r="D6571" s="1">
        <f>_xlfn.LET(_xlpm.d,$G6571,_xlpm.k,_xlfn.CONCAT(LEFT(TRIM(D$1),1),"*"),COUNTIF(_xlpm.d,_xlpm.k))</f>
        <v>0</v>
      </c>
      <c r="E6571" s="1">
        <f>LOG(F6571+1,10)</f>
        <v>0.30102999566398114</v>
      </c>
      <c r="F6571" s="7">
        <v>1</v>
      </c>
      <c r="G6571" s="9" t="s">
        <v>5243</v>
      </c>
      <c r="H6571" s="4">
        <f>F6571/freq.sum.r6e</f>
        <v>4.9701789264413521E-5</v>
      </c>
      <c r="I6571" s="1" t="str">
        <f>_xlfn.LET(_xlpm.sep,":",_xlpm.w,$G6571,LEFT(_xlpm.w,FIND(_xlpm.sep,_xlpm.w)-1))</f>
        <v>woʊ</v>
      </c>
      <c r="J6571" s="1" t="str">
        <f>_xlfn.LET(_xlpm.sep,":",_xlpm.w,$G6571,RIGHT(_xlpm.w,LEN(_xlpm.w)-FIND(_xlpm.sep,_xlpm.w)))</f>
        <v>woehwe</v>
      </c>
      <c r="K6571" s="10">
        <f>_xlfn.LET(_xlpm.w,I6571,LEN(_xlpm.w))</f>
        <v>3</v>
      </c>
      <c r="L6571" s="10">
        <f>_xlfn.LET(_xlpm.w,J6571,LEN(_xlpm.w))</f>
        <v>6</v>
      </c>
      <c r="M6571" s="10">
        <f>_xlfn.LET(_xlpm.a,K6571,_xlpm.b,L6571,MAX(_xlpm.a,_xlpm.b))</f>
        <v>6</v>
      </c>
      <c r="N6571" s="10">
        <f>_xlfn.LET(_xlpm.d,(K6571,L6571),MAX(_xlpm.d)-MIN(_xlpm.d))</f>
        <v>3</v>
      </c>
      <c r="O6571" s="1" t="str">
        <f>_xlfn.LET(_xlpm.sep,":",_xlpm.w,$G6571,_xlfn.CONCAT("~",RIGHT(_xlpm.w,LEN(_xlpm.w)-FIND(_xlpm.sep,_xlpm.w)),"~"))</f>
        <v>~woehwe~</v>
      </c>
      <c r="P6571" s="1" t="str">
        <f>_xlfn.LET(_xlpm.sep,":",_xlpm.w,$G6571,_xlfn.CONCAT("[",LEFT(_xlpm.w,FIND(_xlpm.sep,_xlpm.w)-1),"]"))</f>
        <v>[woʊ]</v>
      </c>
      <c r="Q6571" s="14" cm="1">
        <f t="array" ref="Q6571">SUM(_xlfn._xlws.FILTER($H$2:$H$7117,_xlfn.MAP($O$2:$O$7117,_xlfn.LAMBDA(_xlpm.x,_xlpm.x=$O6571))))</f>
        <v>4.9701789264413521E-5</v>
      </c>
      <c r="R6571" s="14">
        <f>$H6571/Q6571</f>
        <v>1</v>
      </c>
      <c r="S6571" s="14" cm="1">
        <f t="array" ref="S6571">SUM(_xlfn._xlws.FILTER($H$2:$H$7117,_xlfn.MAP($P$2:$P$7117,_xlfn.LAMBDA(_xlpm.x,_xlpm.x=$P6571))))</f>
        <v>2.9821073558648114E-4</v>
      </c>
      <c r="T6571" s="14">
        <f>$H6571/S6571</f>
        <v>0.16666666666666666</v>
      </c>
      <c r="U6571" s="14">
        <f>_xlfn.LET(_xlpm.freq,F6571,_xlpm.size,M6571+1,_xlpm.F,V6571,LOG(1+_xlpm.freq)*LOG(1+_xlpm.size)*_xlpm.F)</f>
        <v>7.7673478533819881E-2</v>
      </c>
      <c r="V6571" s="14">
        <f>_xlfn.LET(_xlpm.a,T6571,_xlpm.b,R6571,2*_xlpm.a*_xlpm.b/(_xlpm.a+_xlpm.b))</f>
        <v>0.2857142857142857</v>
      </c>
      <c r="W6571" s="14">
        <f>_xlfn.LET(_xlpm.p,R6571,_xlpm.q,T6571,LOG(_xlpm.p/_xlpm.q))</f>
        <v>0.77815125038364363</v>
      </c>
      <c r="X6571" s="2"/>
    </row>
    <row r="6572" spans="1:24">
      <c r="A6572" s="1" t="str">
        <f>_xlfn.LET(_xlpm.sep," : ",CONCATENATE(O6572,_xlpm.sep,P6572))</f>
        <v>~rrough~ : [ɹaʊ]</v>
      </c>
      <c r="B6572" s="1">
        <f>_xlfn.LET(_xlpm.d,$G6572,_xlpm.k,_xlfn.CONCAT(LEFT(TRIM(B$1),1),"*"),COUNTIF(_xlpm.d,_xlpm.k))</f>
        <v>1</v>
      </c>
      <c r="C6572" s="1">
        <f>_xlfn.LET(_xlpm.d,$G6572,_xlpm.k,_xlfn.CONCAT(LEFT(TRIM(C$1),1),"*"),COUNTIF(_xlpm.d,_xlpm.k))</f>
        <v>0</v>
      </c>
      <c r="D6572" s="1">
        <f>_xlfn.LET(_xlpm.d,$G6572,_xlpm.k,_xlfn.CONCAT(LEFT(TRIM(D$1),1),"*"),COUNTIF(_xlpm.d,_xlpm.k))</f>
        <v>0</v>
      </c>
      <c r="E6572" s="1">
        <f>LOG(F6572+1,10)</f>
        <v>0.30102999566398114</v>
      </c>
      <c r="F6572" s="7">
        <v>1</v>
      </c>
      <c r="G6572" s="9" t="s">
        <v>5668</v>
      </c>
      <c r="H6572" s="4">
        <f>F6572/freq.sum.r6e</f>
        <v>4.9701789264413521E-5</v>
      </c>
      <c r="I6572" s="1" t="str">
        <f>_xlfn.LET(_xlpm.sep,":",_xlpm.w,$G6572,LEFT(_xlpm.w,FIND(_xlpm.sep,_xlpm.w)-1))</f>
        <v>ɹaʊ</v>
      </c>
      <c r="J6572" s="1" t="str">
        <f>_xlfn.LET(_xlpm.sep,":",_xlpm.w,$G6572,RIGHT(_xlpm.w,LEN(_xlpm.w)-FIND(_xlpm.sep,_xlpm.w)))</f>
        <v>rrough</v>
      </c>
      <c r="K6572" s="10">
        <f>_xlfn.LET(_xlpm.w,I6572,LEN(_xlpm.w))</f>
        <v>3</v>
      </c>
      <c r="L6572" s="10">
        <f>_xlfn.LET(_xlpm.w,J6572,LEN(_xlpm.w))</f>
        <v>6</v>
      </c>
      <c r="M6572" s="10">
        <f>_xlfn.LET(_xlpm.a,K6572,_xlpm.b,L6572,MAX(_xlpm.a,_xlpm.b))</f>
        <v>6</v>
      </c>
      <c r="N6572" s="10">
        <f>_xlfn.LET(_xlpm.d,(K6572,L6572),MAX(_xlpm.d)-MIN(_xlpm.d))</f>
        <v>3</v>
      </c>
      <c r="O6572" s="1" t="str">
        <f>_xlfn.LET(_xlpm.sep,":",_xlpm.w,$G6572,_xlfn.CONCAT("~",RIGHT(_xlpm.w,LEN(_xlpm.w)-FIND(_xlpm.sep,_xlpm.w)),"~"))</f>
        <v>~rrough~</v>
      </c>
      <c r="P6572" s="1" t="str">
        <f>_xlfn.LET(_xlpm.sep,":",_xlpm.w,$G6572,_xlfn.CONCAT("[",LEFT(_xlpm.w,FIND(_xlpm.sep,_xlpm.w)-1),"]"))</f>
        <v>[ɹaʊ]</v>
      </c>
      <c r="Q6572" s="14" cm="1">
        <f t="array" ref="Q6572">SUM(_xlfn._xlws.FILTER($H$2:$H$7109,_xlfn.MAP($O$2:$O$7109,_xlfn.LAMBDA(_xlpm.x,_xlpm.x=$O6572))))</f>
        <v>4.9701789264413521E-5</v>
      </c>
      <c r="R6572" s="14">
        <f>$H6572/Q6572</f>
        <v>1</v>
      </c>
      <c r="S6572" s="14" cm="1">
        <f t="array" ref="S6572">SUM(_xlfn._xlws.FILTER($H$2:$H$7109,_xlfn.MAP($P$2:$P$7109,_xlfn.LAMBDA(_xlpm.x,_xlpm.x=$P6572))))</f>
        <v>2.9821073558648114E-4</v>
      </c>
      <c r="T6572" s="14">
        <f>$H6572/S6572</f>
        <v>0.16666666666666666</v>
      </c>
      <c r="U6572" s="14">
        <f>_xlfn.LET(_xlpm.freq,F6572,_xlpm.size,M6572+1,_xlpm.F,V6572,LOG(1+_xlpm.freq)*LOG(1+_xlpm.size)*_xlpm.F)</f>
        <v>7.7673478533819881E-2</v>
      </c>
      <c r="V6572" s="14">
        <f>_xlfn.LET(_xlpm.a,T6572,_xlpm.b,R6572,2*_xlpm.a*_xlpm.b/(_xlpm.a+_xlpm.b))</f>
        <v>0.2857142857142857</v>
      </c>
      <c r="W6572" s="14">
        <f>_xlfn.LET(_xlpm.p,R6572,_xlpm.q,T6572,LOG(_xlpm.p/_xlpm.q))</f>
        <v>0.77815125038364363</v>
      </c>
      <c r="X6572" s="2"/>
    </row>
    <row r="6573" spans="1:24">
      <c r="A6573" s="1" t="str">
        <f>_xlfn.LET(_xlpm.sep," : ",CONCATENATE(O6573,_xlpm.sep,P6573))</f>
        <v>~ngkogh~ : [ŋkoʊ]</v>
      </c>
      <c r="B6573" s="1">
        <f>_xlfn.LET(_xlpm.d,$G6573,_xlpm.k,_xlfn.CONCAT(LEFT(TRIM(B$1),1),"*"),COUNTIF(_xlpm.d,_xlpm.k))</f>
        <v>0</v>
      </c>
      <c r="C6573" s="1">
        <f>_xlfn.LET(_xlpm.d,$G6573,_xlpm.k,_xlfn.CONCAT(LEFT(TRIM(C$1),1),"*"),COUNTIF(_xlpm.d,_xlpm.k))</f>
        <v>0</v>
      </c>
      <c r="D6573" s="1">
        <f>_xlfn.LET(_xlpm.d,$G6573,_xlpm.k,_xlfn.CONCAT(LEFT(TRIM(D$1),1),"*"),COUNTIF(_xlpm.d,_xlpm.k))</f>
        <v>0</v>
      </c>
      <c r="E6573" s="1">
        <f>LOG(F6573+1,10)</f>
        <v>0.30102999566398114</v>
      </c>
      <c r="F6573" s="7">
        <v>1</v>
      </c>
      <c r="G6573" s="9" t="s">
        <v>5888</v>
      </c>
      <c r="H6573" s="4">
        <f>F6573/freq.sum.r6e</f>
        <v>4.9701789264413521E-5</v>
      </c>
      <c r="I6573" s="1" t="str">
        <f>_xlfn.LET(_xlpm.sep,":",_xlpm.w,$G6573,LEFT(_xlpm.w,FIND(_xlpm.sep,_xlpm.w)-1))</f>
        <v>ŋkoʊ</v>
      </c>
      <c r="J6573" s="1" t="str">
        <f>_xlfn.LET(_xlpm.sep,":",_xlpm.w,$G6573,RIGHT(_xlpm.w,LEN(_xlpm.w)-FIND(_xlpm.sep,_xlpm.w)))</f>
        <v>ngkogh</v>
      </c>
      <c r="K6573" s="10">
        <f>_xlfn.LET(_xlpm.w,I6573,LEN(_xlpm.w))</f>
        <v>4</v>
      </c>
      <c r="L6573" s="10">
        <f>_xlfn.LET(_xlpm.w,J6573,LEN(_xlpm.w))</f>
        <v>6</v>
      </c>
      <c r="M6573" s="10">
        <f>_xlfn.LET(_xlpm.a,K6573,_xlpm.b,L6573,MAX(_xlpm.a,_xlpm.b))</f>
        <v>6</v>
      </c>
      <c r="N6573" s="10">
        <f>_xlfn.LET(_xlpm.d,(K6573,L6573),MAX(_xlpm.d)-MIN(_xlpm.d))</f>
        <v>2</v>
      </c>
      <c r="O6573" s="1" t="str">
        <f>_xlfn.LET(_xlpm.sep,":",_xlpm.w,$G6573,_xlfn.CONCAT("~",RIGHT(_xlpm.w,LEN(_xlpm.w)-FIND(_xlpm.sep,_xlpm.w)),"~"))</f>
        <v>~ngkogh~</v>
      </c>
      <c r="P6573" s="1" t="str">
        <f>_xlfn.LET(_xlpm.sep,":",_xlpm.w,$G6573,_xlfn.CONCAT("[",LEFT(_xlpm.w,FIND(_xlpm.sep,_xlpm.w)-1),"]"))</f>
        <v>[ŋkoʊ]</v>
      </c>
      <c r="Q6573" s="14" cm="1">
        <f t="array" ref="Q6573">SUM(_xlfn._xlws.FILTER($H$2:$H$7117,_xlfn.MAP($O$2:$O$7117,_xlfn.LAMBDA(_xlpm.x,_xlpm.x=$O6573))))</f>
        <v>4.9701789264413521E-5</v>
      </c>
      <c r="R6573" s="14">
        <f>$H6573/Q6573</f>
        <v>1</v>
      </c>
      <c r="S6573" s="14" cm="1">
        <f t="array" ref="S6573">SUM(_xlfn._xlws.FILTER($H$2:$H$7117,_xlfn.MAP($P$2:$P$7117,_xlfn.LAMBDA(_xlpm.x,_xlpm.x=$P6573))))</f>
        <v>2.9821073558648114E-4</v>
      </c>
      <c r="T6573" s="14">
        <f>$H6573/S6573</f>
        <v>0.16666666666666666</v>
      </c>
      <c r="U6573" s="14">
        <f>_xlfn.LET(_xlpm.freq,F6573,_xlpm.size,M6573+1,_xlpm.F,V6573,LOG(1+_xlpm.freq)*LOG(1+_xlpm.size)*_xlpm.F)</f>
        <v>7.7673478533819881E-2</v>
      </c>
      <c r="V6573" s="14">
        <f>_xlfn.LET(_xlpm.a,T6573,_xlpm.b,R6573,2*_xlpm.a*_xlpm.b/(_xlpm.a+_xlpm.b))</f>
        <v>0.2857142857142857</v>
      </c>
      <c r="W6573" s="14">
        <f>_xlfn.LET(_xlpm.p,R6573,_xlpm.q,T6573,LOG(_xlpm.p/_xlpm.q))</f>
        <v>0.77815125038364363</v>
      </c>
      <c r="X6573" s="2"/>
    </row>
    <row r="6574" spans="1:24">
      <c r="A6574" s="1" t="str">
        <f>_xlfn.LET(_xlpm.sep," : ",CONCATENATE(O6574,_xlpm.sep,P6574))</f>
        <v>~ngkowe~ : [ŋkoʊ]</v>
      </c>
      <c r="B6574" s="1">
        <f>_xlfn.LET(_xlpm.d,$G6574,_xlpm.k,_xlfn.CONCAT(LEFT(TRIM(B$1),1),"*"),COUNTIF(_xlpm.d,_xlpm.k))</f>
        <v>0</v>
      </c>
      <c r="C6574" s="1">
        <f>_xlfn.LET(_xlpm.d,$G6574,_xlpm.k,_xlfn.CONCAT(LEFT(TRIM(C$1),1),"*"),COUNTIF(_xlpm.d,_xlpm.k))</f>
        <v>0</v>
      </c>
      <c r="D6574" s="1">
        <f>_xlfn.LET(_xlpm.d,$G6574,_xlpm.k,_xlfn.CONCAT(LEFT(TRIM(D$1),1),"*"),COUNTIF(_xlpm.d,_xlpm.k))</f>
        <v>0</v>
      </c>
      <c r="E6574" s="1">
        <f>LOG(F6574+1,10)</f>
        <v>0.30102999566398114</v>
      </c>
      <c r="F6574" s="7">
        <v>1</v>
      </c>
      <c r="G6574" s="9" t="s">
        <v>5890</v>
      </c>
      <c r="H6574" s="4">
        <f>F6574/freq.sum.r6e</f>
        <v>4.9701789264413521E-5</v>
      </c>
      <c r="I6574" s="1" t="str">
        <f>_xlfn.LET(_xlpm.sep,":",_xlpm.w,$G6574,LEFT(_xlpm.w,FIND(_xlpm.sep,_xlpm.w)-1))</f>
        <v>ŋkoʊ</v>
      </c>
      <c r="J6574" s="1" t="str">
        <f>_xlfn.LET(_xlpm.sep,":",_xlpm.w,$G6574,RIGHT(_xlpm.w,LEN(_xlpm.w)-FIND(_xlpm.sep,_xlpm.w)))</f>
        <v>ngkowe</v>
      </c>
      <c r="K6574" s="10">
        <f>_xlfn.LET(_xlpm.w,I6574,LEN(_xlpm.w))</f>
        <v>4</v>
      </c>
      <c r="L6574" s="10">
        <f>_xlfn.LET(_xlpm.w,J6574,LEN(_xlpm.w))</f>
        <v>6</v>
      </c>
      <c r="M6574" s="10">
        <f>_xlfn.LET(_xlpm.a,K6574,_xlpm.b,L6574,MAX(_xlpm.a,_xlpm.b))</f>
        <v>6</v>
      </c>
      <c r="N6574" s="10">
        <f>_xlfn.LET(_xlpm.d,(K6574,L6574),MAX(_xlpm.d)-MIN(_xlpm.d))</f>
        <v>2</v>
      </c>
      <c r="O6574" s="1" t="str">
        <f>_xlfn.LET(_xlpm.sep,":",_xlpm.w,$G6574,_xlfn.CONCAT("~",RIGHT(_xlpm.w,LEN(_xlpm.w)-FIND(_xlpm.sep,_xlpm.w)),"~"))</f>
        <v>~ngkowe~</v>
      </c>
      <c r="P6574" s="1" t="str">
        <f>_xlfn.LET(_xlpm.sep,":",_xlpm.w,$G6574,_xlfn.CONCAT("[",LEFT(_xlpm.w,FIND(_xlpm.sep,_xlpm.w)-1),"]"))</f>
        <v>[ŋkoʊ]</v>
      </c>
      <c r="Q6574" s="14" cm="1">
        <f t="array" ref="Q6574">SUM(_xlfn._xlws.FILTER($H$2:$H$7117,_xlfn.MAP($O$2:$O$7117,_xlfn.LAMBDA(_xlpm.x,_xlpm.x=$O6574))))</f>
        <v>4.9701789264413521E-5</v>
      </c>
      <c r="R6574" s="14">
        <f>$H6574/Q6574</f>
        <v>1</v>
      </c>
      <c r="S6574" s="14" cm="1">
        <f t="array" ref="S6574">SUM(_xlfn._xlws.FILTER($H$2:$H$7117,_xlfn.MAP($P$2:$P$7117,_xlfn.LAMBDA(_xlpm.x,_xlpm.x=$P6574))))</f>
        <v>2.9821073558648114E-4</v>
      </c>
      <c r="T6574" s="14">
        <f>$H6574/S6574</f>
        <v>0.16666666666666666</v>
      </c>
      <c r="U6574" s="14">
        <f>_xlfn.LET(_xlpm.freq,F6574,_xlpm.size,M6574+1,_xlpm.F,V6574,LOG(1+_xlpm.freq)*LOG(1+_xlpm.size)*_xlpm.F)</f>
        <v>7.7673478533819881E-2</v>
      </c>
      <c r="V6574" s="14">
        <f>_xlfn.LET(_xlpm.a,T6574,_xlpm.b,R6574,2*_xlpm.a*_xlpm.b/(_xlpm.a+_xlpm.b))</f>
        <v>0.2857142857142857</v>
      </c>
      <c r="W6574" s="14">
        <f>_xlfn.LET(_xlpm.p,R6574,_xlpm.q,T6574,LOG(_xlpm.p/_xlpm.q))</f>
        <v>0.77815125038364363</v>
      </c>
      <c r="X6574" s="2"/>
    </row>
    <row r="6575" spans="1:24">
      <c r="A6575" s="1" t="str">
        <f>_xlfn.LET(_xlpm.sep," : ",CONCATENATE(O6575,_xlpm.sep,P6575))</f>
        <v>~shouwe~ : [ʃoʊ]</v>
      </c>
      <c r="B6575" s="1">
        <f>_xlfn.LET(_xlpm.d,$G6575,_xlpm.k,_xlfn.CONCAT(LEFT(TRIM(B$1),1),"*"),COUNTIF(_xlpm.d,_xlpm.k))</f>
        <v>0</v>
      </c>
      <c r="C6575" s="1">
        <f>_xlfn.LET(_xlpm.d,$G6575,_xlpm.k,_xlfn.CONCAT(LEFT(TRIM(C$1),1),"*"),COUNTIF(_xlpm.d,_xlpm.k))</f>
        <v>0</v>
      </c>
      <c r="D6575" s="1">
        <f>_xlfn.LET(_xlpm.d,$G6575,_xlpm.k,_xlfn.CONCAT(LEFT(TRIM(D$1),1),"*"),COUNTIF(_xlpm.d,_xlpm.k))</f>
        <v>0</v>
      </c>
      <c r="E6575" s="1">
        <f>LOG(F6575+1,10)</f>
        <v>0.30102999566398114</v>
      </c>
      <c r="F6575" s="7">
        <v>1</v>
      </c>
      <c r="G6575" s="9" t="s">
        <v>6174</v>
      </c>
      <c r="H6575" s="4">
        <f>F6575/freq.sum.r6e</f>
        <v>4.9701789264413521E-5</v>
      </c>
      <c r="I6575" s="1" t="str">
        <f>_xlfn.LET(_xlpm.sep,":",_xlpm.w,$G6575,LEFT(_xlpm.w,FIND(_xlpm.sep,_xlpm.w)-1))</f>
        <v>ʃoʊ</v>
      </c>
      <c r="J6575" s="1" t="str">
        <f>_xlfn.LET(_xlpm.sep,":",_xlpm.w,$G6575,RIGHT(_xlpm.w,LEN(_xlpm.w)-FIND(_xlpm.sep,_xlpm.w)))</f>
        <v>shouwe</v>
      </c>
      <c r="K6575" s="10">
        <f>_xlfn.LET(_xlpm.w,I6575,LEN(_xlpm.w))</f>
        <v>3</v>
      </c>
      <c r="L6575" s="10">
        <f>_xlfn.LET(_xlpm.w,J6575,LEN(_xlpm.w))</f>
        <v>6</v>
      </c>
      <c r="M6575" s="10">
        <f>_xlfn.LET(_xlpm.a,K6575,_xlpm.b,L6575,MAX(_xlpm.a,_xlpm.b))</f>
        <v>6</v>
      </c>
      <c r="N6575" s="10">
        <f>_xlfn.LET(_xlpm.d,(K6575,L6575),MAX(_xlpm.d)-MIN(_xlpm.d))</f>
        <v>3</v>
      </c>
      <c r="O6575" s="1" t="str">
        <f>_xlfn.LET(_xlpm.sep,":",_xlpm.w,$G6575,_xlfn.CONCAT("~",RIGHT(_xlpm.w,LEN(_xlpm.w)-FIND(_xlpm.sep,_xlpm.w)),"~"))</f>
        <v>~shouwe~</v>
      </c>
      <c r="P6575" s="1" t="str">
        <f>_xlfn.LET(_xlpm.sep,":",_xlpm.w,$G6575,_xlfn.CONCAT("[",LEFT(_xlpm.w,FIND(_xlpm.sep,_xlpm.w)-1),"]"))</f>
        <v>[ʃoʊ]</v>
      </c>
      <c r="Q6575" s="14" cm="1">
        <f t="array" ref="Q6575">SUM(_xlfn._xlws.FILTER($H$2:$H$7117,_xlfn.MAP($O$2:$O$7117,_xlfn.LAMBDA(_xlpm.x,_xlpm.x=$O6575))))</f>
        <v>9.9403578528827041E-5</v>
      </c>
      <c r="R6575" s="14">
        <f>$H6575/Q6575</f>
        <v>0.5</v>
      </c>
      <c r="S6575" s="14" cm="1">
        <f t="array" ref="S6575">SUM(_xlfn._xlws.FILTER($H$2:$H$7117,_xlfn.MAP($P$2:$P$7117,_xlfn.LAMBDA(_xlpm.x,_xlpm.x=$P6575))))</f>
        <v>5.9642147117296238E-4</v>
      </c>
      <c r="T6575" s="14">
        <f>$H6575/S6575</f>
        <v>8.3333333333333315E-2</v>
      </c>
      <c r="U6575" s="14">
        <f>_xlfn.LET(_xlpm.freq,F6575,_xlpm.size,M6575+1,_xlpm.F,V6575,LOG(1+_xlpm.freq)*LOG(1+_xlpm.size)*_xlpm.F)</f>
        <v>3.8836739266909941E-2</v>
      </c>
      <c r="V6575" s="14">
        <f>_xlfn.LET(_xlpm.a,T6575,_xlpm.b,R6575,2*_xlpm.a*_xlpm.b/(_xlpm.a+_xlpm.b))</f>
        <v>0.14285714285714285</v>
      </c>
      <c r="W6575" s="14">
        <f>_xlfn.LET(_xlpm.p,R6575,_xlpm.q,T6575,LOG(_xlpm.p/_xlpm.q))</f>
        <v>0.77815125038364374</v>
      </c>
      <c r="X6575" s="2"/>
    </row>
    <row r="6576" spans="1:24">
      <c r="A6576" s="1" t="str">
        <f>_xlfn.LET(_xlpm.sep," : ",CONCATENATE(O6576,_xlpm.sep,P6576))</f>
        <v>~pproaw~ : [pɹoʊ]</v>
      </c>
      <c r="B6576" s="1">
        <f>_xlfn.LET(_xlpm.d,$G6576,_xlpm.k,_xlfn.CONCAT(LEFT(TRIM(B$1),1),"*"),COUNTIF(_xlpm.d,_xlpm.k))</f>
        <v>0</v>
      </c>
      <c r="C6576" s="1">
        <f>_xlfn.LET(_xlpm.d,$G6576,_xlpm.k,_xlfn.CONCAT(LEFT(TRIM(C$1),1),"*"),COUNTIF(_xlpm.d,_xlpm.k))</f>
        <v>0</v>
      </c>
      <c r="D6576" s="1">
        <f>_xlfn.LET(_xlpm.d,$G6576,_xlpm.k,_xlfn.CONCAT(LEFT(TRIM(D$1),1),"*"),COUNTIF(_xlpm.d,_xlpm.k))</f>
        <v>0</v>
      </c>
      <c r="E6576" s="1">
        <f>LOG(F6576+1,10)</f>
        <v>0.47712125471966244</v>
      </c>
      <c r="F6576" s="7">
        <v>2</v>
      </c>
      <c r="G6576" s="9" t="s">
        <v>3835</v>
      </c>
      <c r="H6576" s="4">
        <f>F6576/freq.sum.r6e</f>
        <v>9.9403578528827041E-5</v>
      </c>
      <c r="I6576" s="4" t="str">
        <f>_xlfn.LET(_xlpm.sep,":",_xlpm.w,$G6576,LEFT(_xlpm.w,FIND(_xlpm.sep,_xlpm.w)-1))</f>
        <v>pɹoʊ</v>
      </c>
      <c r="J6576" s="4" t="str">
        <f>_xlfn.LET(_xlpm.sep,":",_xlpm.w,$G6576,RIGHT(_xlpm.w,LEN(_xlpm.w)-FIND(_xlpm.sep,_xlpm.w)))</f>
        <v>pproaw</v>
      </c>
      <c r="K6576" s="10">
        <f>_xlfn.LET(_xlpm.w,I6576,LEN(_xlpm.w))</f>
        <v>4</v>
      </c>
      <c r="L6576" s="10">
        <f>_xlfn.LET(_xlpm.w,J6576,LEN(_xlpm.w))</f>
        <v>6</v>
      </c>
      <c r="M6576" s="10">
        <f>_xlfn.LET(_xlpm.a,K6576,_xlpm.b,L6576,MAX(_xlpm.a,_xlpm.b))</f>
        <v>6</v>
      </c>
      <c r="N6576" s="10">
        <f>_xlfn.LET(_xlpm.d,(K6576,L6576),MAX(_xlpm.d)-MIN(_xlpm.d))</f>
        <v>2</v>
      </c>
      <c r="O6576" s="1" t="str">
        <f>_xlfn.LET(_xlpm.sep,":",_xlpm.w,$G6576,_xlfn.CONCAT("~",RIGHT(_xlpm.w,LEN(_xlpm.w)-FIND(_xlpm.sep,_xlpm.w)),"~"))</f>
        <v>~pproaw~</v>
      </c>
      <c r="P6576" s="1" t="str">
        <f>_xlfn.LET(_xlpm.sep,":",_xlpm.w,$G6576,_xlfn.CONCAT("[",LEFT(_xlpm.w,FIND(_xlpm.sep,_xlpm.w)-1),"]"))</f>
        <v>[pɹoʊ]</v>
      </c>
      <c r="Q6576" s="14" cm="1">
        <f t="array" ref="Q6576">SUM(_xlfn._xlws.FILTER($H$2:$H$7109,_xlfn.MAP($O$2:$O$7109,_xlfn.LAMBDA(_xlpm.x,_xlpm.x=$O6576))))</f>
        <v>9.9403578528827041E-5</v>
      </c>
      <c r="R6576" s="14">
        <f>$H6576/Q6576</f>
        <v>1</v>
      </c>
      <c r="S6576" s="14" cm="1">
        <f t="array" ref="S6576">SUM(_xlfn._xlws.FILTER($H$2:$H$7109,_xlfn.MAP($P$2:$P$7109,_xlfn.LAMBDA(_xlpm.x,_xlpm.x=$P6576))))</f>
        <v>5.9642147117296238E-4</v>
      </c>
      <c r="T6576" s="14">
        <f>$H6576/S6576</f>
        <v>0.16666666666666663</v>
      </c>
      <c r="U6576" s="14">
        <f>_xlfn.LET(_xlpm.freq,F6576,_xlpm.size,M6576+1,_xlpm.F,V6576,LOG(1+_xlpm.freq)*LOG(1+_xlpm.size)*_xlpm.F)</f>
        <v>0.12310955077667421</v>
      </c>
      <c r="V6576" s="14">
        <f>_xlfn.LET(_xlpm.a,T6576,_xlpm.b,R6576,2*_xlpm.a*_xlpm.b/(_xlpm.a+_xlpm.b))</f>
        <v>0.2857142857142857</v>
      </c>
      <c r="W6576" s="14">
        <f>_xlfn.LET(_xlpm.p,R6576,_xlpm.q,T6576,LOG(_xlpm.p/_xlpm.q))</f>
        <v>0.77815125038364374</v>
      </c>
      <c r="X6576" s="2"/>
    </row>
    <row r="6577" spans="1:24">
      <c r="A6577" s="1" t="str">
        <f>_xlfn.LET(_xlpm.sep," : ",CONCATENATE(O6577,_xlpm.sep,P6577))</f>
        <v>~throaw~ : [θɹoʊ]</v>
      </c>
      <c r="B6577" s="1">
        <f>_xlfn.LET(_xlpm.d,$G6577,_xlpm.k,_xlfn.CONCAT(LEFT(TRIM(B$1),1),"*"),COUNTIF(_xlpm.d,_xlpm.k))</f>
        <v>0</v>
      </c>
      <c r="C6577" s="1">
        <f>_xlfn.LET(_xlpm.d,$G6577,_xlpm.k,_xlfn.CONCAT(LEFT(TRIM(C$1),1),"*"),COUNTIF(_xlpm.d,_xlpm.k))</f>
        <v>0</v>
      </c>
      <c r="D6577" s="1">
        <f>_xlfn.LET(_xlpm.d,$G6577,_xlpm.k,_xlfn.CONCAT(LEFT(TRIM(D$1),1),"*"),COUNTIF(_xlpm.d,_xlpm.k))</f>
        <v>0</v>
      </c>
      <c r="E6577" s="1">
        <f>LOG(F6577+1,10)</f>
        <v>0.47712125471966244</v>
      </c>
      <c r="F6577" s="7">
        <v>2</v>
      </c>
      <c r="G6577" s="9" t="s">
        <v>6986</v>
      </c>
      <c r="H6577" s="4">
        <f>F6577/freq.sum.r6e</f>
        <v>9.9403578528827041E-5</v>
      </c>
      <c r="I6577" s="1" t="str">
        <f>_xlfn.LET(_xlpm.sep,":",_xlpm.w,$G6577,LEFT(_xlpm.w,FIND(_xlpm.sep,_xlpm.w)-1))</f>
        <v>θɹoʊ</v>
      </c>
      <c r="J6577" s="1" t="str">
        <f>_xlfn.LET(_xlpm.sep,":",_xlpm.w,$G6577,RIGHT(_xlpm.w,LEN(_xlpm.w)-FIND(_xlpm.sep,_xlpm.w)))</f>
        <v>throaw</v>
      </c>
      <c r="K6577" s="10">
        <f>_xlfn.LET(_xlpm.w,I6577,LEN(_xlpm.w))</f>
        <v>4</v>
      </c>
      <c r="L6577" s="10">
        <f>_xlfn.LET(_xlpm.w,J6577,LEN(_xlpm.w))</f>
        <v>6</v>
      </c>
      <c r="M6577" s="10">
        <f>_xlfn.LET(_xlpm.a,K6577,_xlpm.b,L6577,MAX(_xlpm.a,_xlpm.b))</f>
        <v>6</v>
      </c>
      <c r="N6577" s="10">
        <f>_xlfn.LET(_xlpm.d,(K6577,L6577),MAX(_xlpm.d)-MIN(_xlpm.d))</f>
        <v>2</v>
      </c>
      <c r="O6577" s="1" t="str">
        <f>_xlfn.LET(_xlpm.sep,":",_xlpm.w,$G6577,_xlfn.CONCAT("~",RIGHT(_xlpm.w,LEN(_xlpm.w)-FIND(_xlpm.sep,_xlpm.w)),"~"))</f>
        <v>~throaw~</v>
      </c>
      <c r="P6577" s="1" t="str">
        <f>_xlfn.LET(_xlpm.sep,":",_xlpm.w,$G6577,_xlfn.CONCAT("[",LEFT(_xlpm.w,FIND(_xlpm.sep,_xlpm.w)-1),"]"))</f>
        <v>[θɹoʊ]</v>
      </c>
      <c r="Q6577" s="14" cm="1">
        <f t="array" ref="Q6577">SUM(_xlfn._xlws.FILTER($H$2:$H$7117,_xlfn.MAP($O$2:$O$7117,_xlfn.LAMBDA(_xlpm.x,_xlpm.x=$O6577))))</f>
        <v>9.9403578528827041E-5</v>
      </c>
      <c r="R6577" s="14">
        <f>$H6577/Q6577</f>
        <v>1</v>
      </c>
      <c r="S6577" s="14" cm="1">
        <f t="array" ref="S6577">SUM(_xlfn._xlws.FILTER($H$2:$H$7117,_xlfn.MAP($P$2:$P$7117,_xlfn.LAMBDA(_xlpm.x,_xlpm.x=$P6577))))</f>
        <v>5.9642147117296238E-4</v>
      </c>
      <c r="T6577" s="14">
        <f>$H6577/S6577</f>
        <v>0.16666666666666663</v>
      </c>
      <c r="U6577" s="14">
        <f>_xlfn.LET(_xlpm.freq,F6577,_xlpm.size,M6577+1,_xlpm.F,V6577,LOG(1+_xlpm.freq)*LOG(1+_xlpm.size)*_xlpm.F)</f>
        <v>0.12310955077667421</v>
      </c>
      <c r="V6577" s="14">
        <f>_xlfn.LET(_xlpm.a,T6577,_xlpm.b,R6577,2*_xlpm.a*_xlpm.b/(_xlpm.a+_xlpm.b))</f>
        <v>0.2857142857142857</v>
      </c>
      <c r="W6577" s="14">
        <f>_xlfn.LET(_xlpm.p,R6577,_xlpm.q,T6577,LOG(_xlpm.p/_xlpm.q))</f>
        <v>0.77815125038364374</v>
      </c>
      <c r="X6577" s="2"/>
    </row>
    <row r="6578" spans="1:24">
      <c r="A6578" s="1" t="str">
        <f>_xlfn.LET(_xlpm.sep," : ",CONCATENATE(O6578,_xlpm.sep,P6578))</f>
        <v>~nscrir~ : [nskɹɪ]</v>
      </c>
      <c r="B6578" s="1">
        <f>_xlfn.LET(_xlpm.d,$G6578,_xlpm.k,_xlfn.CONCAT(LEFT(TRIM(B$1),1),"*"),COUNTIF(_xlpm.d,_xlpm.k))</f>
        <v>0</v>
      </c>
      <c r="C6578" s="1">
        <f>_xlfn.LET(_xlpm.d,$G6578,_xlpm.k,_xlfn.CONCAT(LEFT(TRIM(C$1),1),"*"),COUNTIF(_xlpm.d,_xlpm.k))</f>
        <v>0</v>
      </c>
      <c r="D6578" s="1">
        <f>_xlfn.LET(_xlpm.d,$G6578,_xlpm.k,_xlfn.CONCAT(LEFT(TRIM(D$1),1),"*"),COUNTIF(_xlpm.d,_xlpm.k))</f>
        <v>1</v>
      </c>
      <c r="E6578" s="1">
        <f>LOG(F6578+1,10)</f>
        <v>0.60205999132796229</v>
      </c>
      <c r="F6578" s="7">
        <v>3</v>
      </c>
      <c r="G6578" s="9" t="s">
        <v>3063</v>
      </c>
      <c r="H6578" s="4">
        <f>F6578/freq.sum.r6e</f>
        <v>1.4910536779324057E-4</v>
      </c>
      <c r="I6578" s="1" t="str">
        <f>_xlfn.LET(_xlpm.sep,":",_xlpm.w,$G6578,LEFT(_xlpm.w,FIND(_xlpm.sep,_xlpm.w)-1))</f>
        <v>nskɹɪ</v>
      </c>
      <c r="J6578" s="1" t="str">
        <f>_xlfn.LET(_xlpm.sep,":",_xlpm.w,$G6578,RIGHT(_xlpm.w,LEN(_xlpm.w)-FIND(_xlpm.sep,_xlpm.w)))</f>
        <v>nscrir</v>
      </c>
      <c r="K6578" s="10">
        <f>_xlfn.LET(_xlpm.w,I6578,LEN(_xlpm.w))</f>
        <v>5</v>
      </c>
      <c r="L6578" s="10">
        <f>_xlfn.LET(_xlpm.w,J6578,LEN(_xlpm.w))</f>
        <v>6</v>
      </c>
      <c r="M6578" s="10">
        <f>_xlfn.LET(_xlpm.a,K6578,_xlpm.b,L6578,MAX(_xlpm.a,_xlpm.b))</f>
        <v>6</v>
      </c>
      <c r="N6578" s="10">
        <f>_xlfn.LET(_xlpm.d,(K6578,L6578),MAX(_xlpm.d)-MIN(_xlpm.d))</f>
        <v>1</v>
      </c>
      <c r="O6578" s="1" t="str">
        <f>_xlfn.LET(_xlpm.sep,":",_xlpm.w,$G6578,_xlfn.CONCAT("~",RIGHT(_xlpm.w,LEN(_xlpm.w)-FIND(_xlpm.sep,_xlpm.w)),"~"))</f>
        <v>~nscrir~</v>
      </c>
      <c r="P6578" s="1" t="str">
        <f>_xlfn.LET(_xlpm.sep,":",_xlpm.w,$G6578,_xlfn.CONCAT("[",LEFT(_xlpm.w,FIND(_xlpm.sep,_xlpm.w)-1),"]"))</f>
        <v>[nskɹɪ]</v>
      </c>
      <c r="Q6578" s="14" cm="1">
        <f t="array" ref="Q6578">SUM(_xlfn._xlws.FILTER($H$2:$H$7117,_xlfn.MAP($O$2:$O$7117,_xlfn.LAMBDA(_xlpm.x,_xlpm.x=$O6578))))</f>
        <v>2.4850894632206762E-4</v>
      </c>
      <c r="R6578" s="14">
        <f>$H6578/Q6578</f>
        <v>0.6</v>
      </c>
      <c r="S6578" s="14" cm="1">
        <f t="array" ref="S6578">SUM(_xlfn._xlws.FILTER($H$2:$H$7117,_xlfn.MAP($P$2:$P$7117,_xlfn.LAMBDA(_xlpm.x,_xlpm.x=$P6578))))</f>
        <v>1.5904572564612327E-3</v>
      </c>
      <c r="T6578" s="14">
        <f>$H6578/S6578</f>
        <v>9.375E-2</v>
      </c>
      <c r="U6578" s="14">
        <f>_xlfn.LET(_xlpm.freq,F6578,_xlpm.size,M6578+1,_xlpm.F,V6578,LOG(1+_xlpm.freq)*LOG(1+_xlpm.size)*_xlpm.F)</f>
        <v>8.8169894551903633E-2</v>
      </c>
      <c r="V6578" s="14">
        <f>_xlfn.LET(_xlpm.a,T6578,_xlpm.b,R6578,2*_xlpm.a*_xlpm.b/(_xlpm.a+_xlpm.b))</f>
        <v>0.16216216216216214</v>
      </c>
      <c r="W6578" s="14">
        <f>_xlfn.LET(_xlpm.p,R6578,_xlpm.q,T6578,LOG(_xlpm.p/_xlpm.q))</f>
        <v>0.80617997398388719</v>
      </c>
      <c r="X6578" s="2"/>
    </row>
    <row r="6579" spans="1:24">
      <c r="A6579" s="1" t="str">
        <f>_xlfn.LET(_xlpm.sep," : ",CONCATENATE(O6579,_xlpm.sep,P6579))</f>
        <v>~btaigh~ : [bteɪ]</v>
      </c>
      <c r="B6579" s="1">
        <f>_xlfn.LET(_xlpm.d,$G6579,_xlpm.k,_xlfn.CONCAT(LEFT(TRIM(B$1),1),"*"),COUNTIF(_xlpm.d,_xlpm.k))</f>
        <v>0</v>
      </c>
      <c r="C6579" s="1">
        <f>_xlfn.LET(_xlpm.d,$G6579,_xlpm.k,_xlfn.CONCAT(LEFT(TRIM(C$1),1),"*"),COUNTIF(_xlpm.d,_xlpm.k))</f>
        <v>0</v>
      </c>
      <c r="D6579" s="1">
        <f>_xlfn.LET(_xlpm.d,$G6579,_xlpm.k,_xlfn.CONCAT(LEFT(TRIM(D$1),1),"*"),COUNTIF(_xlpm.d,_xlpm.k))</f>
        <v>0</v>
      </c>
      <c r="E6579" s="1">
        <f>LOG(F6579+1,10)</f>
        <v>0.30102999566398114</v>
      </c>
      <c r="F6579" s="7">
        <v>1</v>
      </c>
      <c r="G6579" s="9" t="s">
        <v>221</v>
      </c>
      <c r="H6579" s="4">
        <f>F6579/freq.sum.r6e</f>
        <v>4.9701789264413521E-5</v>
      </c>
      <c r="I6579" s="1" t="str">
        <f>_xlfn.LET(_xlpm.sep,":",_xlpm.w,$G6579,LEFT(_xlpm.w,FIND(_xlpm.sep,_xlpm.w)-1))</f>
        <v>bteɪ</v>
      </c>
      <c r="J6579" s="1" t="str">
        <f>_xlfn.LET(_xlpm.sep,":",_xlpm.w,$G6579,RIGHT(_xlpm.w,LEN(_xlpm.w)-FIND(_xlpm.sep,_xlpm.w)))</f>
        <v>btaigh</v>
      </c>
      <c r="K6579" s="10">
        <f>_xlfn.LET(_xlpm.w,I6579,LEN(_xlpm.w))</f>
        <v>4</v>
      </c>
      <c r="L6579" s="10">
        <f>_xlfn.LET(_xlpm.w,J6579,LEN(_xlpm.w))</f>
        <v>6</v>
      </c>
      <c r="M6579" s="10">
        <f>_xlfn.LET(_xlpm.a,K6579,_xlpm.b,L6579,MAX(_xlpm.a,_xlpm.b))</f>
        <v>6</v>
      </c>
      <c r="N6579" s="10">
        <f>_xlfn.LET(_xlpm.d,(K6579,L6579),MAX(_xlpm.d)-MIN(_xlpm.d))</f>
        <v>2</v>
      </c>
      <c r="O6579" s="1" t="str">
        <f>_xlfn.LET(_xlpm.sep,":",_xlpm.w,$G6579,_xlfn.CONCAT("~",RIGHT(_xlpm.w,LEN(_xlpm.w)-FIND(_xlpm.sep,_xlpm.w)),"~"))</f>
        <v>~btaigh~</v>
      </c>
      <c r="P6579" s="1" t="str">
        <f>_xlfn.LET(_xlpm.sep,":",_xlpm.w,$G6579,_xlfn.CONCAT("[",LEFT(_xlpm.w,FIND(_xlpm.sep,_xlpm.w)-1),"]"))</f>
        <v>[bteɪ]</v>
      </c>
      <c r="Q6579" s="14" cm="1">
        <f t="array" ref="Q6579">SUM(_xlfn._xlws.FILTER($H$2:$H$7117,_xlfn.MAP($O$2:$O$7117,_xlfn.LAMBDA(_xlpm.x,_xlpm.x=$O6579))))</f>
        <v>4.9701789264413521E-5</v>
      </c>
      <c r="R6579" s="14">
        <f>$H6579/Q6579</f>
        <v>1</v>
      </c>
      <c r="S6579" s="14" cm="1">
        <f t="array" ref="S6579">SUM(_xlfn._xlws.FILTER($H$2:$H$7117,_xlfn.MAP($P$2:$P$7117,_xlfn.LAMBDA(_xlpm.x,_xlpm.x=$P6579))))</f>
        <v>3.4791252485089465E-4</v>
      </c>
      <c r="T6579" s="14">
        <f>$H6579/S6579</f>
        <v>0.14285714285714285</v>
      </c>
      <c r="U6579" s="14">
        <f>_xlfn.LET(_xlpm.freq,F6579,_xlpm.size,M6579+1,_xlpm.F,V6579,LOG(1+_xlpm.freq)*LOG(1+_xlpm.size)*_xlpm.F)</f>
        <v>6.7964293717092394E-2</v>
      </c>
      <c r="V6579" s="14">
        <f>_xlfn.LET(_xlpm.a,T6579,_xlpm.b,R6579,2*_xlpm.a*_xlpm.b/(_xlpm.a+_xlpm.b))</f>
        <v>0.25</v>
      </c>
      <c r="W6579" s="14">
        <f>_xlfn.LET(_xlpm.p,R6579,_xlpm.q,T6579,LOG(_xlpm.p/_xlpm.q))</f>
        <v>0.84509804001425681</v>
      </c>
      <c r="X6579" s="2"/>
    </row>
    <row r="6580" spans="1:24">
      <c r="A6580" s="1" t="str">
        <f>_xlfn.LET(_xlpm.sep," : ",CONCATENATE(O6580,_xlpm.sep,P6580))</f>
        <v>~xchagh~ : [kstʃeɪ]</v>
      </c>
      <c r="B6580" s="1">
        <f>_xlfn.LET(_xlpm.d,$G6580,_xlpm.k,_xlfn.CONCAT(LEFT(TRIM(B$1),1),"*"),COUNTIF(_xlpm.d,_xlpm.k))</f>
        <v>0</v>
      </c>
      <c r="C6580" s="1">
        <f>_xlfn.LET(_xlpm.d,$G6580,_xlpm.k,_xlfn.CONCAT(LEFT(TRIM(C$1),1),"*"),COUNTIF(_xlpm.d,_xlpm.k))</f>
        <v>0</v>
      </c>
      <c r="D6580" s="1">
        <f>_xlfn.LET(_xlpm.d,$G6580,_xlpm.k,_xlfn.CONCAT(LEFT(TRIM(D$1),1),"*"),COUNTIF(_xlpm.d,_xlpm.k))</f>
        <v>0</v>
      </c>
      <c r="E6580" s="1">
        <f>LOG(F6580+1,10)</f>
        <v>0.30102999566398114</v>
      </c>
      <c r="F6580" s="7">
        <v>1</v>
      </c>
      <c r="G6580" s="9" t="s">
        <v>1583</v>
      </c>
      <c r="H6580" s="4">
        <f>F6580/freq.sum.r6e</f>
        <v>4.9701789264413521E-5</v>
      </c>
      <c r="I6580" s="1" t="str">
        <f>_xlfn.LET(_xlpm.sep,":",_xlpm.w,$G6580,LEFT(_xlpm.w,FIND(_xlpm.sep,_xlpm.w)-1))</f>
        <v>kstʃeɪ</v>
      </c>
      <c r="J6580" s="1" t="str">
        <f>_xlfn.LET(_xlpm.sep,":",_xlpm.w,$G6580,RIGHT(_xlpm.w,LEN(_xlpm.w)-FIND(_xlpm.sep,_xlpm.w)))</f>
        <v>xchagh</v>
      </c>
      <c r="K6580" s="10">
        <f>_xlfn.LET(_xlpm.w,I6580,LEN(_xlpm.w))</f>
        <v>6</v>
      </c>
      <c r="L6580" s="10">
        <f>_xlfn.LET(_xlpm.w,J6580,LEN(_xlpm.w))</f>
        <v>6</v>
      </c>
      <c r="M6580" s="10">
        <f>_xlfn.LET(_xlpm.a,K6580,_xlpm.b,L6580,MAX(_xlpm.a,_xlpm.b))</f>
        <v>6</v>
      </c>
      <c r="N6580" s="10">
        <f>_xlfn.LET(_xlpm.d,(K6580,L6580),MAX(_xlpm.d)-MIN(_xlpm.d))</f>
        <v>0</v>
      </c>
      <c r="O6580" s="1" t="str">
        <f>_xlfn.LET(_xlpm.sep,":",_xlpm.w,$G6580,_xlfn.CONCAT("~",RIGHT(_xlpm.w,LEN(_xlpm.w)-FIND(_xlpm.sep,_xlpm.w)),"~"))</f>
        <v>~xchagh~</v>
      </c>
      <c r="P6580" s="1" t="str">
        <f>_xlfn.LET(_xlpm.sep,":",_xlpm.w,$G6580,_xlfn.CONCAT("[",LEFT(_xlpm.w,FIND(_xlpm.sep,_xlpm.w)-1),"]"))</f>
        <v>[kstʃeɪ]</v>
      </c>
      <c r="Q6580" s="14" cm="1">
        <f t="array" ref="Q6580">SUM(_xlfn._xlws.FILTER($H$2:$H$7117,_xlfn.MAP($O$2:$O$7117,_xlfn.LAMBDA(_xlpm.x,_xlpm.x=$O6580))))</f>
        <v>4.9701789264413521E-5</v>
      </c>
      <c r="R6580" s="14">
        <f>$H6580/Q6580</f>
        <v>1</v>
      </c>
      <c r="S6580" s="14" cm="1">
        <f t="array" ref="S6580">SUM(_xlfn._xlws.FILTER($H$2:$H$7117,_xlfn.MAP($P$2:$P$7117,_xlfn.LAMBDA(_xlpm.x,_xlpm.x=$P6580))))</f>
        <v>3.4791252485089465E-4</v>
      </c>
      <c r="T6580" s="14">
        <f>$H6580/S6580</f>
        <v>0.14285714285714285</v>
      </c>
      <c r="U6580" s="14">
        <f>_xlfn.LET(_xlpm.freq,F6580,_xlpm.size,M6580+1,_xlpm.F,V6580,LOG(1+_xlpm.freq)*LOG(1+_xlpm.size)*_xlpm.F)</f>
        <v>6.7964293717092394E-2</v>
      </c>
      <c r="V6580" s="14">
        <f>_xlfn.LET(_xlpm.a,T6580,_xlpm.b,R6580,2*_xlpm.a*_xlpm.b/(_xlpm.a+_xlpm.b))</f>
        <v>0.25</v>
      </c>
      <c r="W6580" s="14">
        <f>_xlfn.LET(_xlpm.p,R6580,_xlpm.q,T6580,LOG(_xlpm.p/_xlpm.q))</f>
        <v>0.84509804001425681</v>
      </c>
      <c r="X6580" s="2"/>
    </row>
    <row r="6581" spans="1:24">
      <c r="A6581" s="1" t="str">
        <f>_xlfn.LET(_xlpm.sep," : ",CONCATENATE(O6581,_xlpm.sep,P6581))</f>
        <v>~mbragh~ : [mbɹeɪ]</v>
      </c>
      <c r="B6581" s="1">
        <f>_xlfn.LET(_xlpm.d,$G6581,_xlpm.k,_xlfn.CONCAT(LEFT(TRIM(B$1),1),"*"),COUNTIF(_xlpm.d,_xlpm.k))</f>
        <v>0</v>
      </c>
      <c r="C6581" s="1">
        <f>_xlfn.LET(_xlpm.d,$G6581,_xlpm.k,_xlfn.CONCAT(LEFT(TRIM(C$1),1),"*"),COUNTIF(_xlpm.d,_xlpm.k))</f>
        <v>1</v>
      </c>
      <c r="D6581" s="1">
        <f>_xlfn.LET(_xlpm.d,$G6581,_xlpm.k,_xlfn.CONCAT(LEFT(TRIM(D$1),1),"*"),COUNTIF(_xlpm.d,_xlpm.k))</f>
        <v>0</v>
      </c>
      <c r="E6581" s="1">
        <f>LOG(F6581+1,10)</f>
        <v>0.30102999566398114</v>
      </c>
      <c r="F6581" s="7">
        <v>1</v>
      </c>
      <c r="G6581" s="9" t="s">
        <v>2500</v>
      </c>
      <c r="H6581" s="4">
        <f>F6581/freq.sum.r6e</f>
        <v>4.9701789264413521E-5</v>
      </c>
      <c r="I6581" s="1" t="str">
        <f>_xlfn.LET(_xlpm.sep,":",_xlpm.w,$G6581,LEFT(_xlpm.w,FIND(_xlpm.sep,_xlpm.w)-1))</f>
        <v>mbɹeɪ</v>
      </c>
      <c r="J6581" s="1" t="str">
        <f>_xlfn.LET(_xlpm.sep,":",_xlpm.w,$G6581,RIGHT(_xlpm.w,LEN(_xlpm.w)-FIND(_xlpm.sep,_xlpm.w)))</f>
        <v>mbragh</v>
      </c>
      <c r="K6581" s="10">
        <f>_xlfn.LET(_xlpm.w,I6581,LEN(_xlpm.w))</f>
        <v>5</v>
      </c>
      <c r="L6581" s="10">
        <f>_xlfn.LET(_xlpm.w,J6581,LEN(_xlpm.w))</f>
        <v>6</v>
      </c>
      <c r="M6581" s="10">
        <f>_xlfn.LET(_xlpm.a,K6581,_xlpm.b,L6581,MAX(_xlpm.a,_xlpm.b))</f>
        <v>6</v>
      </c>
      <c r="N6581" s="10">
        <f>_xlfn.LET(_xlpm.d,(K6581,L6581),MAX(_xlpm.d)-MIN(_xlpm.d))</f>
        <v>1</v>
      </c>
      <c r="O6581" s="1" t="str">
        <f>_xlfn.LET(_xlpm.sep,":",_xlpm.w,$G6581,_xlfn.CONCAT("~",RIGHT(_xlpm.w,LEN(_xlpm.w)-FIND(_xlpm.sep,_xlpm.w)),"~"))</f>
        <v>~mbragh~</v>
      </c>
      <c r="P6581" s="1" t="str">
        <f>_xlfn.LET(_xlpm.sep,":",_xlpm.w,$G6581,_xlfn.CONCAT("[",LEFT(_xlpm.w,FIND(_xlpm.sep,_xlpm.w)-1),"]"))</f>
        <v>[mbɹeɪ]</v>
      </c>
      <c r="Q6581" s="14" cm="1">
        <f t="array" ref="Q6581">SUM(_xlfn._xlws.FILTER($H$2:$H$7117,_xlfn.MAP($O$2:$O$7117,_xlfn.LAMBDA(_xlpm.x,_xlpm.x=$O6581))))</f>
        <v>4.9701789264413521E-5</v>
      </c>
      <c r="R6581" s="14">
        <f>$H6581/Q6581</f>
        <v>1</v>
      </c>
      <c r="S6581" s="14" cm="1">
        <f t="array" ref="S6581">SUM(_xlfn._xlws.FILTER($H$2:$H$7117,_xlfn.MAP($P$2:$P$7117,_xlfn.LAMBDA(_xlpm.x,_xlpm.x=$P6581))))</f>
        <v>3.4791252485089465E-4</v>
      </c>
      <c r="T6581" s="14">
        <f>$H6581/S6581</f>
        <v>0.14285714285714285</v>
      </c>
      <c r="U6581" s="14">
        <f>_xlfn.LET(_xlpm.freq,F6581,_xlpm.size,M6581+1,_xlpm.F,V6581,LOG(1+_xlpm.freq)*LOG(1+_xlpm.size)*_xlpm.F)</f>
        <v>6.7964293717092394E-2</v>
      </c>
      <c r="V6581" s="14">
        <f>_xlfn.LET(_xlpm.a,T6581,_xlpm.b,R6581,2*_xlpm.a*_xlpm.b/(_xlpm.a+_xlpm.b))</f>
        <v>0.25</v>
      </c>
      <c r="W6581" s="14">
        <f>_xlfn.LET(_xlpm.p,R6581,_xlpm.q,T6581,LOG(_xlpm.p/_xlpm.q))</f>
        <v>0.84509804001425681</v>
      </c>
      <c r="X6581" s="2"/>
    </row>
    <row r="6582" spans="1:24">
      <c r="A6582" s="1" t="str">
        <f>_xlfn.LET(_xlpm.sep," : ",CONCATENATE(O6582,_xlpm.sep,P6582))</f>
        <v>~mpaigh~ : [mpeɪ]</v>
      </c>
      <c r="B6582" s="1">
        <f>_xlfn.LET(_xlpm.d,$G6582,_xlpm.k,_xlfn.CONCAT(LEFT(TRIM(B$1),1),"*"),COUNTIF(_xlpm.d,_xlpm.k))</f>
        <v>0</v>
      </c>
      <c r="C6582" s="1">
        <f>_xlfn.LET(_xlpm.d,$G6582,_xlpm.k,_xlfn.CONCAT(LEFT(TRIM(C$1),1),"*"),COUNTIF(_xlpm.d,_xlpm.k))</f>
        <v>1</v>
      </c>
      <c r="D6582" s="1">
        <f>_xlfn.LET(_xlpm.d,$G6582,_xlpm.k,_xlfn.CONCAT(LEFT(TRIM(D$1),1),"*"),COUNTIF(_xlpm.d,_xlpm.k))</f>
        <v>0</v>
      </c>
      <c r="E6582" s="1">
        <f>LOG(F6582+1,10)</f>
        <v>0.30102999566398114</v>
      </c>
      <c r="F6582" s="7">
        <v>1</v>
      </c>
      <c r="G6582" s="9" t="s">
        <v>2587</v>
      </c>
      <c r="H6582" s="4">
        <f>F6582/freq.sum.r6e</f>
        <v>4.9701789264413521E-5</v>
      </c>
      <c r="I6582" s="1" t="str">
        <f>_xlfn.LET(_xlpm.sep,":",_xlpm.w,$G6582,LEFT(_xlpm.w,FIND(_xlpm.sep,_xlpm.w)-1))</f>
        <v>mpeɪ</v>
      </c>
      <c r="J6582" s="1" t="str">
        <f>_xlfn.LET(_xlpm.sep,":",_xlpm.w,$G6582,RIGHT(_xlpm.w,LEN(_xlpm.w)-FIND(_xlpm.sep,_xlpm.w)))</f>
        <v>mpaigh</v>
      </c>
      <c r="K6582" s="10">
        <f>_xlfn.LET(_xlpm.w,I6582,LEN(_xlpm.w))</f>
        <v>4</v>
      </c>
      <c r="L6582" s="10">
        <f>_xlfn.LET(_xlpm.w,J6582,LEN(_xlpm.w))</f>
        <v>6</v>
      </c>
      <c r="M6582" s="10">
        <f>_xlfn.LET(_xlpm.a,K6582,_xlpm.b,L6582,MAX(_xlpm.a,_xlpm.b))</f>
        <v>6</v>
      </c>
      <c r="N6582" s="10">
        <f>_xlfn.LET(_xlpm.d,(K6582,L6582),MAX(_xlpm.d)-MIN(_xlpm.d))</f>
        <v>2</v>
      </c>
      <c r="O6582" s="1" t="str">
        <f>_xlfn.LET(_xlpm.sep,":",_xlpm.w,$G6582,_xlfn.CONCAT("~",RIGHT(_xlpm.w,LEN(_xlpm.w)-FIND(_xlpm.sep,_xlpm.w)),"~"))</f>
        <v>~mpaigh~</v>
      </c>
      <c r="P6582" s="1" t="str">
        <f>_xlfn.LET(_xlpm.sep,":",_xlpm.w,$G6582,_xlfn.CONCAT("[",LEFT(_xlpm.w,FIND(_xlpm.sep,_xlpm.w)-1),"]"))</f>
        <v>[mpeɪ]</v>
      </c>
      <c r="Q6582" s="14" cm="1">
        <f t="array" ref="Q6582">SUM(_xlfn._xlws.FILTER($H$2:$H$7117,_xlfn.MAP($O$2:$O$7117,_xlfn.LAMBDA(_xlpm.x,_xlpm.x=$O6582))))</f>
        <v>4.9701789264413521E-5</v>
      </c>
      <c r="R6582" s="14">
        <f>$H6582/Q6582</f>
        <v>1</v>
      </c>
      <c r="S6582" s="14" cm="1">
        <f t="array" ref="S6582">SUM(_xlfn._xlws.FILTER($H$2:$H$7117,_xlfn.MAP($P$2:$P$7117,_xlfn.LAMBDA(_xlpm.x,_xlpm.x=$P6582))))</f>
        <v>3.4791252485089465E-4</v>
      </c>
      <c r="T6582" s="14">
        <f>$H6582/S6582</f>
        <v>0.14285714285714285</v>
      </c>
      <c r="U6582" s="14">
        <f>_xlfn.LET(_xlpm.freq,F6582,_xlpm.size,M6582+1,_xlpm.F,V6582,LOG(1+_xlpm.freq)*LOG(1+_xlpm.size)*_xlpm.F)</f>
        <v>6.7964293717092394E-2</v>
      </c>
      <c r="V6582" s="14">
        <f>_xlfn.LET(_xlpm.a,T6582,_xlpm.b,R6582,2*_xlpm.a*_xlpm.b/(_xlpm.a+_xlpm.b))</f>
        <v>0.25</v>
      </c>
      <c r="W6582" s="14">
        <f>_xlfn.LET(_xlpm.p,R6582,_xlpm.q,T6582,LOG(_xlpm.p/_xlpm.q))</f>
        <v>0.84509804001425681</v>
      </c>
      <c r="X6582" s="2"/>
    </row>
    <row r="6583" spans="1:24">
      <c r="A6583" s="1" t="str">
        <f>_xlfn.LET(_xlpm.sep," : ",CONCATENATE(O6583,_xlpm.sep,P6583))</f>
        <v>~lwaygh~ : [lweɪ]</v>
      </c>
      <c r="B6583" s="1">
        <f>_xlfn.LET(_xlpm.d,$G6583,_xlpm.k,_xlfn.CONCAT(LEFT(TRIM(B$1),1),"*"),COUNTIF(_xlpm.d,_xlpm.k))</f>
        <v>0</v>
      </c>
      <c r="C6583" s="1">
        <f>_xlfn.LET(_xlpm.d,$G6583,_xlpm.k,_xlfn.CONCAT(LEFT(TRIM(C$1),1),"*"),COUNTIF(_xlpm.d,_xlpm.k))</f>
        <v>0</v>
      </c>
      <c r="D6583" s="1">
        <f>_xlfn.LET(_xlpm.d,$G6583,_xlpm.k,_xlfn.CONCAT(LEFT(TRIM(D$1),1),"*"),COUNTIF(_xlpm.d,_xlpm.k))</f>
        <v>0</v>
      </c>
      <c r="E6583" s="1">
        <f>LOG(F6583+1,10)</f>
        <v>0.30102999566398114</v>
      </c>
      <c r="F6583" s="7">
        <v>1</v>
      </c>
      <c r="G6583" s="9" t="s">
        <v>2245</v>
      </c>
      <c r="H6583" s="4">
        <f>F6583/freq.sum.r6e</f>
        <v>4.9701789264413521E-5</v>
      </c>
      <c r="I6583" s="1" t="str">
        <f>_xlfn.LET(_xlpm.sep,":",_xlpm.w,$G6583,LEFT(_xlpm.w,FIND(_xlpm.sep,_xlpm.w)-1))</f>
        <v>lweɪ</v>
      </c>
      <c r="J6583" s="1" t="str">
        <f>_xlfn.LET(_xlpm.sep,":",_xlpm.w,$G6583,RIGHT(_xlpm.w,LEN(_xlpm.w)-FIND(_xlpm.sep,_xlpm.w)))</f>
        <v>lwaygh</v>
      </c>
      <c r="K6583" s="10">
        <f>_xlfn.LET(_xlpm.w,I6583,LEN(_xlpm.w))</f>
        <v>4</v>
      </c>
      <c r="L6583" s="10">
        <f>_xlfn.LET(_xlpm.w,J6583,LEN(_xlpm.w))</f>
        <v>6</v>
      </c>
      <c r="M6583" s="10">
        <f>_xlfn.LET(_xlpm.a,K6583,_xlpm.b,L6583,MAX(_xlpm.a,_xlpm.b))</f>
        <v>6</v>
      </c>
      <c r="N6583" s="10">
        <f>_xlfn.LET(_xlpm.d,(K6583,L6583),MAX(_xlpm.d)-MIN(_xlpm.d))</f>
        <v>2</v>
      </c>
      <c r="O6583" s="1" t="str">
        <f>_xlfn.LET(_xlpm.sep,":",_xlpm.w,$G6583,_xlfn.CONCAT("~",RIGHT(_xlpm.w,LEN(_xlpm.w)-FIND(_xlpm.sep,_xlpm.w)),"~"))</f>
        <v>~lwaygh~</v>
      </c>
      <c r="P6583" s="1" t="str">
        <f>_xlfn.LET(_xlpm.sep,":",_xlpm.w,$G6583,_xlfn.CONCAT("[",LEFT(_xlpm.w,FIND(_xlpm.sep,_xlpm.w)-1),"]"))</f>
        <v>[lweɪ]</v>
      </c>
      <c r="Q6583" s="14" cm="1">
        <f t="array" ref="Q6583">SUM(_xlfn._xlws.FILTER($H$2:$H$7117,_xlfn.MAP($O$2:$O$7117,_xlfn.LAMBDA(_xlpm.x,_xlpm.x=$O6583))))</f>
        <v>4.9701789264413521E-5</v>
      </c>
      <c r="R6583" s="14">
        <f>$H6583/Q6583</f>
        <v>1</v>
      </c>
      <c r="S6583" s="14" cm="1">
        <f t="array" ref="S6583">SUM(_xlfn._xlws.FILTER($H$2:$H$7117,_xlfn.MAP($P$2:$P$7117,_xlfn.LAMBDA(_xlpm.x,_xlpm.x=$P6583))))</f>
        <v>3.4791252485089465E-4</v>
      </c>
      <c r="T6583" s="14">
        <f>$H6583/S6583</f>
        <v>0.14285714285714285</v>
      </c>
      <c r="U6583" s="14">
        <f>_xlfn.LET(_xlpm.freq,F6583,_xlpm.size,M6583+1,_xlpm.F,V6583,LOG(1+_xlpm.freq)*LOG(1+_xlpm.size)*_xlpm.F)</f>
        <v>6.7964293717092394E-2</v>
      </c>
      <c r="V6583" s="14">
        <f>_xlfn.LET(_xlpm.a,T6583,_xlpm.b,R6583,2*_xlpm.a*_xlpm.b/(_xlpm.a+_xlpm.b))</f>
        <v>0.25</v>
      </c>
      <c r="W6583" s="14">
        <f>_xlfn.LET(_xlpm.p,R6583,_xlpm.q,T6583,LOG(_xlpm.p/_xlpm.q))</f>
        <v>0.84509804001425681</v>
      </c>
      <c r="X6583" s="2"/>
    </row>
    <row r="6584" spans="1:24">
      <c r="A6584" s="1" t="str">
        <f>_xlfn.LET(_xlpm.sep," : ",CONCATENATE(O6584,_xlpm.sep,P6584))</f>
        <v>~ntaigh~ : [nteɪ]</v>
      </c>
      <c r="B6584" s="1">
        <f>_xlfn.LET(_xlpm.d,$G6584,_xlpm.k,_xlfn.CONCAT(LEFT(TRIM(B$1),1),"*"),COUNTIF(_xlpm.d,_xlpm.k))</f>
        <v>0</v>
      </c>
      <c r="C6584" s="1">
        <f>_xlfn.LET(_xlpm.d,$G6584,_xlpm.k,_xlfn.CONCAT(LEFT(TRIM(C$1),1),"*"),COUNTIF(_xlpm.d,_xlpm.k))</f>
        <v>0</v>
      </c>
      <c r="D6584" s="1">
        <f>_xlfn.LET(_xlpm.d,$G6584,_xlpm.k,_xlfn.CONCAT(LEFT(TRIM(D$1),1),"*"),COUNTIF(_xlpm.d,_xlpm.k))</f>
        <v>1</v>
      </c>
      <c r="E6584" s="1">
        <f>LOG(F6584+1,10)</f>
        <v>0.30102999566398114</v>
      </c>
      <c r="F6584" s="7">
        <v>1</v>
      </c>
      <c r="G6584" s="9" t="s">
        <v>3162</v>
      </c>
      <c r="H6584" s="4">
        <f>F6584/freq.sum.r6e</f>
        <v>4.9701789264413521E-5</v>
      </c>
      <c r="I6584" s="1" t="str">
        <f>_xlfn.LET(_xlpm.sep,":",_xlpm.w,$G6584,LEFT(_xlpm.w,FIND(_xlpm.sep,_xlpm.w)-1))</f>
        <v>nteɪ</v>
      </c>
      <c r="J6584" s="1" t="str">
        <f>_xlfn.LET(_xlpm.sep,":",_xlpm.w,$G6584,RIGHT(_xlpm.w,LEN(_xlpm.w)-FIND(_xlpm.sep,_xlpm.w)))</f>
        <v>ntaigh</v>
      </c>
      <c r="K6584" s="10">
        <f>_xlfn.LET(_xlpm.w,I6584,LEN(_xlpm.w))</f>
        <v>4</v>
      </c>
      <c r="L6584" s="10">
        <f>_xlfn.LET(_xlpm.w,J6584,LEN(_xlpm.w))</f>
        <v>6</v>
      </c>
      <c r="M6584" s="10">
        <f>_xlfn.LET(_xlpm.a,K6584,_xlpm.b,L6584,MAX(_xlpm.a,_xlpm.b))</f>
        <v>6</v>
      </c>
      <c r="N6584" s="10">
        <f>_xlfn.LET(_xlpm.d,(K6584,L6584),MAX(_xlpm.d)-MIN(_xlpm.d))</f>
        <v>2</v>
      </c>
      <c r="O6584" s="1" t="str">
        <f>_xlfn.LET(_xlpm.sep,":",_xlpm.w,$G6584,_xlfn.CONCAT("~",RIGHT(_xlpm.w,LEN(_xlpm.w)-FIND(_xlpm.sep,_xlpm.w)),"~"))</f>
        <v>~ntaigh~</v>
      </c>
      <c r="P6584" s="1" t="str">
        <f>_xlfn.LET(_xlpm.sep,":",_xlpm.w,$G6584,_xlfn.CONCAT("[",LEFT(_xlpm.w,FIND(_xlpm.sep,_xlpm.w)-1),"]"))</f>
        <v>[nteɪ]</v>
      </c>
      <c r="Q6584" s="14" cm="1">
        <f t="array" ref="Q6584">SUM(_xlfn._xlws.FILTER($H$2:$H$7117,_xlfn.MAP($O$2:$O$7117,_xlfn.LAMBDA(_xlpm.x,_xlpm.x=$O6584))))</f>
        <v>4.9701789264413521E-5</v>
      </c>
      <c r="R6584" s="14">
        <f>$H6584/Q6584</f>
        <v>1</v>
      </c>
      <c r="S6584" s="14" cm="1">
        <f t="array" ref="S6584">SUM(_xlfn._xlws.FILTER($H$2:$H$7117,_xlfn.MAP($P$2:$P$7117,_xlfn.LAMBDA(_xlpm.x,_xlpm.x=$P6584))))</f>
        <v>3.4791252485089465E-4</v>
      </c>
      <c r="T6584" s="14">
        <f>$H6584/S6584</f>
        <v>0.14285714285714285</v>
      </c>
      <c r="U6584" s="14">
        <f>_xlfn.LET(_xlpm.freq,F6584,_xlpm.size,M6584+1,_xlpm.F,V6584,LOG(1+_xlpm.freq)*LOG(1+_xlpm.size)*_xlpm.F)</f>
        <v>6.7964293717092394E-2</v>
      </c>
      <c r="V6584" s="14">
        <f>_xlfn.LET(_xlpm.a,T6584,_xlpm.b,R6584,2*_xlpm.a*_xlpm.b/(_xlpm.a+_xlpm.b))</f>
        <v>0.25</v>
      </c>
      <c r="W6584" s="14">
        <f>_xlfn.LET(_xlpm.p,R6584,_xlpm.q,T6584,LOG(_xlpm.p/_xlpm.q))</f>
        <v>0.84509804001425681</v>
      </c>
      <c r="X6584" s="2"/>
    </row>
    <row r="6585" spans="1:24">
      <c r="A6585" s="1" t="str">
        <f>_xlfn.LET(_xlpm.sep," : ",CONCATENATE(O6585,_xlpm.sep,P6585))</f>
        <v>~scragh~ : [skɹeɪ]</v>
      </c>
      <c r="B6585" s="1">
        <f>_xlfn.LET(_xlpm.d,$G6585,_xlpm.k,_xlfn.CONCAT(LEFT(TRIM(B$1),1),"*"),COUNTIF(_xlpm.d,_xlpm.k))</f>
        <v>0</v>
      </c>
      <c r="C6585" s="1">
        <f>_xlfn.LET(_xlpm.d,$G6585,_xlpm.k,_xlfn.CONCAT(LEFT(TRIM(C$1),1),"*"),COUNTIF(_xlpm.d,_xlpm.k))</f>
        <v>0</v>
      </c>
      <c r="D6585" s="1">
        <f>_xlfn.LET(_xlpm.d,$G6585,_xlpm.k,_xlfn.CONCAT(LEFT(TRIM(D$1),1),"*"),COUNTIF(_xlpm.d,_xlpm.k))</f>
        <v>0</v>
      </c>
      <c r="E6585" s="1">
        <f>LOG(F6585+1,10)</f>
        <v>0.30102999566398114</v>
      </c>
      <c r="F6585" s="7">
        <v>1</v>
      </c>
      <c r="G6585" s="9" t="s">
        <v>4032</v>
      </c>
      <c r="H6585" s="4">
        <f>F6585/freq.sum.r6e</f>
        <v>4.9701789264413521E-5</v>
      </c>
      <c r="I6585" s="1" t="str">
        <f>_xlfn.LET(_xlpm.sep,":",_xlpm.w,$G6585,LEFT(_xlpm.w,FIND(_xlpm.sep,_xlpm.w)-1))</f>
        <v>skɹeɪ</v>
      </c>
      <c r="J6585" s="1" t="str">
        <f>_xlfn.LET(_xlpm.sep,":",_xlpm.w,$G6585,RIGHT(_xlpm.w,LEN(_xlpm.w)-FIND(_xlpm.sep,_xlpm.w)))</f>
        <v>scragh</v>
      </c>
      <c r="K6585" s="10">
        <f>_xlfn.LET(_xlpm.w,I6585,LEN(_xlpm.w))</f>
        <v>5</v>
      </c>
      <c r="L6585" s="10">
        <f>_xlfn.LET(_xlpm.w,J6585,LEN(_xlpm.w))</f>
        <v>6</v>
      </c>
      <c r="M6585" s="10">
        <f>_xlfn.LET(_xlpm.a,K6585,_xlpm.b,L6585,MAX(_xlpm.a,_xlpm.b))</f>
        <v>6</v>
      </c>
      <c r="N6585" s="10">
        <f>_xlfn.LET(_xlpm.d,(K6585,L6585),MAX(_xlpm.d)-MIN(_xlpm.d))</f>
        <v>1</v>
      </c>
      <c r="O6585" s="1" t="str">
        <f>_xlfn.LET(_xlpm.sep,":",_xlpm.w,$G6585,_xlfn.CONCAT("~",RIGHT(_xlpm.w,LEN(_xlpm.w)-FIND(_xlpm.sep,_xlpm.w)),"~"))</f>
        <v>~scragh~</v>
      </c>
      <c r="P6585" s="1" t="str">
        <f>_xlfn.LET(_xlpm.sep,":",_xlpm.w,$G6585,_xlfn.CONCAT("[",LEFT(_xlpm.w,FIND(_xlpm.sep,_xlpm.w)-1),"]"))</f>
        <v>[skɹeɪ]</v>
      </c>
      <c r="Q6585" s="14" cm="1">
        <f t="array" ref="Q6585">SUM(_xlfn._xlws.FILTER($H$2:$H$7117,_xlfn.MAP($O$2:$O$7117,_xlfn.LAMBDA(_xlpm.x,_xlpm.x=$O6585))))</f>
        <v>4.9701789264413521E-5</v>
      </c>
      <c r="R6585" s="14">
        <f>$H6585/Q6585</f>
        <v>1</v>
      </c>
      <c r="S6585" s="14" cm="1">
        <f t="array" ref="S6585">SUM(_xlfn._xlws.FILTER($H$2:$H$7117,_xlfn.MAP($P$2:$P$7117,_xlfn.LAMBDA(_xlpm.x,_xlpm.x=$P6585))))</f>
        <v>3.4791252485089465E-4</v>
      </c>
      <c r="T6585" s="14">
        <f>$H6585/S6585</f>
        <v>0.14285714285714285</v>
      </c>
      <c r="U6585" s="14">
        <f>_xlfn.LET(_xlpm.freq,F6585,_xlpm.size,M6585+1,_xlpm.F,V6585,LOG(1+_xlpm.freq)*LOG(1+_xlpm.size)*_xlpm.F)</f>
        <v>6.7964293717092394E-2</v>
      </c>
      <c r="V6585" s="14">
        <f>_xlfn.LET(_xlpm.a,T6585,_xlpm.b,R6585,2*_xlpm.a*_xlpm.b/(_xlpm.a+_xlpm.b))</f>
        <v>0.25</v>
      </c>
      <c r="W6585" s="14">
        <f>_xlfn.LET(_xlpm.p,R6585,_xlpm.q,T6585,LOG(_xlpm.p/_xlpm.q))</f>
        <v>0.84509804001425681</v>
      </c>
      <c r="X6585" s="2"/>
    </row>
    <row r="6586" spans="1:24">
      <c r="A6586" s="1" t="str">
        <f>_xlfn.LET(_xlpm.sep," : ",CONCATENATE(O6586,_xlpm.sep,P6586))</f>
        <v>~theygh~ : [ðeɪ]</v>
      </c>
      <c r="B6586" s="1">
        <f>_xlfn.LET(_xlpm.d,$G6586,_xlpm.k,_xlfn.CONCAT(LEFT(TRIM(B$1),1),"*"),COUNTIF(_xlpm.d,_xlpm.k))</f>
        <v>0</v>
      </c>
      <c r="C6586" s="1">
        <f>_xlfn.LET(_xlpm.d,$G6586,_xlpm.k,_xlfn.CONCAT(LEFT(TRIM(C$1),1),"*"),COUNTIF(_xlpm.d,_xlpm.k))</f>
        <v>0</v>
      </c>
      <c r="D6586" s="1">
        <f>_xlfn.LET(_xlpm.d,$G6586,_xlpm.k,_xlfn.CONCAT(LEFT(TRIM(D$1),1),"*"),COUNTIF(_xlpm.d,_xlpm.k))</f>
        <v>0</v>
      </c>
      <c r="E6586" s="1">
        <f>LOG(F6586+1,10)</f>
        <v>0.30102999566398114</v>
      </c>
      <c r="F6586" s="7">
        <v>1</v>
      </c>
      <c r="G6586" s="9" t="s">
        <v>5497</v>
      </c>
      <c r="H6586" s="4">
        <f>F6586/freq.sum.r6e</f>
        <v>4.9701789264413521E-5</v>
      </c>
      <c r="I6586" s="4" t="str">
        <f>_xlfn.LET(_xlpm.sep,":",_xlpm.w,$G6586,LEFT(_xlpm.w,FIND(_xlpm.sep,_xlpm.w)-1))</f>
        <v>ðeɪ</v>
      </c>
      <c r="J6586" s="4" t="str">
        <f>_xlfn.LET(_xlpm.sep,":",_xlpm.w,$G6586,RIGHT(_xlpm.w,LEN(_xlpm.w)-FIND(_xlpm.sep,_xlpm.w)))</f>
        <v>theygh</v>
      </c>
      <c r="K6586" s="10">
        <f>_xlfn.LET(_xlpm.w,I6586,LEN(_xlpm.w))</f>
        <v>3</v>
      </c>
      <c r="L6586" s="10">
        <f>_xlfn.LET(_xlpm.w,J6586,LEN(_xlpm.w))</f>
        <v>6</v>
      </c>
      <c r="M6586" s="10">
        <f>_xlfn.LET(_xlpm.a,K6586,_xlpm.b,L6586,MAX(_xlpm.a,_xlpm.b))</f>
        <v>6</v>
      </c>
      <c r="N6586" s="10">
        <f>_xlfn.LET(_xlpm.d,(K6586,L6586),MAX(_xlpm.d)-MIN(_xlpm.d))</f>
        <v>3</v>
      </c>
      <c r="O6586" s="1" t="str">
        <f>_xlfn.LET(_xlpm.sep,":",_xlpm.w,$G6586,_xlfn.CONCAT("~",RIGHT(_xlpm.w,LEN(_xlpm.w)-FIND(_xlpm.sep,_xlpm.w)),"~"))</f>
        <v>~theygh~</v>
      </c>
      <c r="P6586" s="1" t="str">
        <f>_xlfn.LET(_xlpm.sep,":",_xlpm.w,$G6586,_xlfn.CONCAT("[",LEFT(_xlpm.w,FIND(_xlpm.sep,_xlpm.w)-1),"]"))</f>
        <v>[ðeɪ]</v>
      </c>
      <c r="Q6586" s="14" cm="1">
        <f t="array" ref="Q6586">SUM(_xlfn._xlws.FILTER($H$2:$H$7109,_xlfn.MAP($O$2:$O$7109,_xlfn.LAMBDA(_xlpm.x,_xlpm.x=$O6586))))</f>
        <v>4.9701789264413521E-5</v>
      </c>
      <c r="R6586" s="14">
        <f>$H6586/Q6586</f>
        <v>1</v>
      </c>
      <c r="S6586" s="14" cm="1">
        <f t="array" ref="S6586">SUM(_xlfn._xlws.FILTER($H$2:$H$7109,_xlfn.MAP($P$2:$P$7109,_xlfn.LAMBDA(_xlpm.x,_xlpm.x=$P6586))))</f>
        <v>3.4791252485089465E-4</v>
      </c>
      <c r="T6586" s="14">
        <f>$H6586/S6586</f>
        <v>0.14285714285714285</v>
      </c>
      <c r="U6586" s="14">
        <f>_xlfn.LET(_xlpm.freq,F6586,_xlpm.size,M6586+1,_xlpm.F,V6586,LOG(1+_xlpm.freq)*LOG(1+_xlpm.size)*_xlpm.F)</f>
        <v>6.7964293717092394E-2</v>
      </c>
      <c r="V6586" s="14">
        <f>_xlfn.LET(_xlpm.a,T6586,_xlpm.b,R6586,2*_xlpm.a*_xlpm.b/(_xlpm.a+_xlpm.b))</f>
        <v>0.25</v>
      </c>
      <c r="W6586" s="14">
        <f>_xlfn.LET(_xlpm.p,R6586,_xlpm.q,T6586,LOG(_xlpm.p/_xlpm.q))</f>
        <v>0.84509804001425681</v>
      </c>
      <c r="X6586" s="2"/>
    </row>
    <row r="6587" spans="1:24">
      <c r="A6587" s="1" t="str">
        <f>_xlfn.LET(_xlpm.sep," : ",CONCATENATE(O6587,_xlpm.sep,P6587))</f>
        <v>~rsuagh~ : [ɹsweɪ]</v>
      </c>
      <c r="B6587" s="1">
        <f>_xlfn.LET(_xlpm.d,$G6587,_xlpm.k,_xlfn.CONCAT(LEFT(TRIM(B$1),1),"*"),COUNTIF(_xlpm.d,_xlpm.k))</f>
        <v>1</v>
      </c>
      <c r="C6587" s="1">
        <f>_xlfn.LET(_xlpm.d,$G6587,_xlpm.k,_xlfn.CONCAT(LEFT(TRIM(C$1),1),"*"),COUNTIF(_xlpm.d,_xlpm.k))</f>
        <v>0</v>
      </c>
      <c r="D6587" s="1">
        <f>_xlfn.LET(_xlpm.d,$G6587,_xlpm.k,_xlfn.CONCAT(LEFT(TRIM(D$1),1),"*"),COUNTIF(_xlpm.d,_xlpm.k))</f>
        <v>0</v>
      </c>
      <c r="E6587" s="1">
        <f>LOG(F6587+1,10)</f>
        <v>0.30102999566398114</v>
      </c>
      <c r="F6587" s="7">
        <v>1</v>
      </c>
      <c r="G6587" s="9" t="s">
        <v>6233</v>
      </c>
      <c r="H6587" s="4">
        <f>F6587/freq.sum.r6e</f>
        <v>4.9701789264413521E-5</v>
      </c>
      <c r="I6587" s="1" t="str">
        <f>_xlfn.LET(_xlpm.sep,":",_xlpm.w,$G6587,LEFT(_xlpm.w,FIND(_xlpm.sep,_xlpm.w)-1))</f>
        <v>ɹsweɪ</v>
      </c>
      <c r="J6587" s="1" t="str">
        <f>_xlfn.LET(_xlpm.sep,":",_xlpm.w,$G6587,RIGHT(_xlpm.w,LEN(_xlpm.w)-FIND(_xlpm.sep,_xlpm.w)))</f>
        <v>rsuagh</v>
      </c>
      <c r="K6587" s="10">
        <f>_xlfn.LET(_xlpm.w,I6587,LEN(_xlpm.w))</f>
        <v>5</v>
      </c>
      <c r="L6587" s="10">
        <f>_xlfn.LET(_xlpm.w,J6587,LEN(_xlpm.w))</f>
        <v>6</v>
      </c>
      <c r="M6587" s="10">
        <f>_xlfn.LET(_xlpm.a,K6587,_xlpm.b,L6587,MAX(_xlpm.a,_xlpm.b))</f>
        <v>6</v>
      </c>
      <c r="N6587" s="10">
        <f>_xlfn.LET(_xlpm.d,(K6587,L6587),MAX(_xlpm.d)-MIN(_xlpm.d))</f>
        <v>1</v>
      </c>
      <c r="O6587" s="1" t="str">
        <f>_xlfn.LET(_xlpm.sep,":",_xlpm.w,$G6587,_xlfn.CONCAT("~",RIGHT(_xlpm.w,LEN(_xlpm.w)-FIND(_xlpm.sep,_xlpm.w)),"~"))</f>
        <v>~rsuagh~</v>
      </c>
      <c r="P6587" s="1" t="str">
        <f>_xlfn.LET(_xlpm.sep,":",_xlpm.w,$G6587,_xlfn.CONCAT("[",LEFT(_xlpm.w,FIND(_xlpm.sep,_xlpm.w)-1),"]"))</f>
        <v>[ɹsweɪ]</v>
      </c>
      <c r="Q6587" s="14" cm="1">
        <f t="array" ref="Q6587">SUM(_xlfn._xlws.FILTER($H$2:$H$7111,_xlfn.MAP($O$2:$O$7111,_xlfn.LAMBDA(_xlpm.x,_xlpm.x=$O6587))))</f>
        <v>4.9701789264413521E-5</v>
      </c>
      <c r="R6587" s="14">
        <f>$H6587/Q6587</f>
        <v>1</v>
      </c>
      <c r="S6587" s="14" cm="1">
        <f t="array" ref="S6587">SUM(_xlfn._xlws.FILTER($H$2:$H$7111,_xlfn.MAP($P$2:$P$7111,_xlfn.LAMBDA(_xlpm.x,_xlpm.x=$P6587))))</f>
        <v>3.4791252485089465E-4</v>
      </c>
      <c r="T6587" s="14">
        <f>$H6587/S6587</f>
        <v>0.14285714285714285</v>
      </c>
      <c r="U6587" s="14">
        <f>_xlfn.LET(_xlpm.freq,F6587,_xlpm.size,M6587+1,_xlpm.F,V6587,LOG(1+_xlpm.freq)*LOG(1+_xlpm.size)*_xlpm.F)</f>
        <v>6.7964293717092394E-2</v>
      </c>
      <c r="V6587" s="14">
        <f>_xlfn.LET(_xlpm.a,T6587,_xlpm.b,R6587,2*_xlpm.a*_xlpm.b/(_xlpm.a+_xlpm.b))</f>
        <v>0.25</v>
      </c>
      <c r="W6587" s="14">
        <f>_xlfn.LET(_xlpm.p,R6587,_xlpm.q,T6587,LOG(_xlpm.p/_xlpm.q))</f>
        <v>0.84509804001425681</v>
      </c>
      <c r="X6587" s="2"/>
    </row>
    <row r="6588" spans="1:24">
      <c r="A6588" s="1" t="str">
        <f>_xlfn.LET(_xlpm.sep," : ",CONCATENATE(O6588,_xlpm.sep,P6588))</f>
        <v>~rtaigh~ : [ɹteɪ]</v>
      </c>
      <c r="B6588" s="1">
        <f>_xlfn.LET(_xlpm.d,$G6588,_xlpm.k,_xlfn.CONCAT(LEFT(TRIM(B$1),1),"*"),COUNTIF(_xlpm.d,_xlpm.k))</f>
        <v>1</v>
      </c>
      <c r="C6588" s="1">
        <f>_xlfn.LET(_xlpm.d,$G6588,_xlpm.k,_xlfn.CONCAT(LEFT(TRIM(C$1),1),"*"),COUNTIF(_xlpm.d,_xlpm.k))</f>
        <v>0</v>
      </c>
      <c r="D6588" s="1">
        <f>_xlfn.LET(_xlpm.d,$G6588,_xlpm.k,_xlfn.CONCAT(LEFT(TRIM(D$1),1),"*"),COUNTIF(_xlpm.d,_xlpm.k))</f>
        <v>0</v>
      </c>
      <c r="E6588" s="1">
        <f>LOG(F6588+1,10)</f>
        <v>0.30102999566398114</v>
      </c>
      <c r="F6588" s="7">
        <v>1</v>
      </c>
      <c r="G6588" s="9" t="s">
        <v>6308</v>
      </c>
      <c r="H6588" s="4">
        <f>F6588/freq.sum.r6e</f>
        <v>4.9701789264413521E-5</v>
      </c>
      <c r="I6588" s="1" t="str">
        <f>_xlfn.LET(_xlpm.sep,":",_xlpm.w,$G6588,LEFT(_xlpm.w,FIND(_xlpm.sep,_xlpm.w)-1))</f>
        <v>ɹteɪ</v>
      </c>
      <c r="J6588" s="1" t="str">
        <f>_xlfn.LET(_xlpm.sep,":",_xlpm.w,$G6588,RIGHT(_xlpm.w,LEN(_xlpm.w)-FIND(_xlpm.sep,_xlpm.w)))</f>
        <v>rtaigh</v>
      </c>
      <c r="K6588" s="10">
        <f>_xlfn.LET(_xlpm.w,I6588,LEN(_xlpm.w))</f>
        <v>4</v>
      </c>
      <c r="L6588" s="10">
        <f>_xlfn.LET(_xlpm.w,J6588,LEN(_xlpm.w))</f>
        <v>6</v>
      </c>
      <c r="M6588" s="10">
        <f>_xlfn.LET(_xlpm.a,K6588,_xlpm.b,L6588,MAX(_xlpm.a,_xlpm.b))</f>
        <v>6</v>
      </c>
      <c r="N6588" s="10">
        <f>_xlfn.LET(_xlpm.d,(K6588,L6588),MAX(_xlpm.d)-MIN(_xlpm.d))</f>
        <v>2</v>
      </c>
      <c r="O6588" s="1" t="str">
        <f>_xlfn.LET(_xlpm.sep,":",_xlpm.w,$G6588,_xlfn.CONCAT("~",RIGHT(_xlpm.w,LEN(_xlpm.w)-FIND(_xlpm.sep,_xlpm.w)),"~"))</f>
        <v>~rtaigh~</v>
      </c>
      <c r="P6588" s="1" t="str">
        <f>_xlfn.LET(_xlpm.sep,":",_xlpm.w,$G6588,_xlfn.CONCAT("[",LEFT(_xlpm.w,FIND(_xlpm.sep,_xlpm.w)-1),"]"))</f>
        <v>[ɹteɪ]</v>
      </c>
      <c r="Q6588" s="14" cm="1">
        <f t="array" ref="Q6588">SUM(_xlfn._xlws.FILTER($H$2:$H$7117,_xlfn.MAP($O$2:$O$7117,_xlfn.LAMBDA(_xlpm.x,_xlpm.x=$O6588))))</f>
        <v>4.9701789264413521E-5</v>
      </c>
      <c r="R6588" s="14">
        <f>$H6588/Q6588</f>
        <v>1</v>
      </c>
      <c r="S6588" s="14" cm="1">
        <f t="array" ref="S6588">SUM(_xlfn._xlws.FILTER($H$2:$H$7117,_xlfn.MAP($P$2:$P$7117,_xlfn.LAMBDA(_xlpm.x,_xlpm.x=$P6588))))</f>
        <v>3.4791252485089465E-4</v>
      </c>
      <c r="T6588" s="14">
        <f>$H6588/S6588</f>
        <v>0.14285714285714285</v>
      </c>
      <c r="U6588" s="14">
        <f>_xlfn.LET(_xlpm.freq,F6588,_xlpm.size,M6588+1,_xlpm.F,V6588,LOG(1+_xlpm.freq)*LOG(1+_xlpm.size)*_xlpm.F)</f>
        <v>6.7964293717092394E-2</v>
      </c>
      <c r="V6588" s="14">
        <f>_xlfn.LET(_xlpm.a,T6588,_xlpm.b,R6588,2*_xlpm.a*_xlpm.b/(_xlpm.a+_xlpm.b))</f>
        <v>0.25</v>
      </c>
      <c r="W6588" s="14">
        <f>_xlfn.LET(_xlpm.p,R6588,_xlpm.q,T6588,LOG(_xlpm.p/_xlpm.q))</f>
        <v>0.84509804001425681</v>
      </c>
      <c r="X6588" s="2"/>
    </row>
    <row r="6589" spans="1:24">
      <c r="A6589" s="1" t="str">
        <f>_xlfn.LET(_xlpm.sep," : ",CONCATENATE(O6589,_xlpm.sep,P6589))</f>
        <v>~straih~ : [stɹeɪ]</v>
      </c>
      <c r="B6589" s="1">
        <f>_xlfn.LET(_xlpm.d,$G6589,_xlpm.k,_xlfn.CONCAT(LEFT(TRIM(B$1),1),"*"),COUNTIF(_xlpm.d,_xlpm.k))</f>
        <v>0</v>
      </c>
      <c r="C6589" s="1">
        <f>_xlfn.LET(_xlpm.d,$G6589,_xlpm.k,_xlfn.CONCAT(LEFT(TRIM(C$1),1),"*"),COUNTIF(_xlpm.d,_xlpm.k))</f>
        <v>0</v>
      </c>
      <c r="D6589" s="1">
        <f>_xlfn.LET(_xlpm.d,$G6589,_xlpm.k,_xlfn.CONCAT(LEFT(TRIM(D$1),1),"*"),COUNTIF(_xlpm.d,_xlpm.k))</f>
        <v>0</v>
      </c>
      <c r="E6589" s="1">
        <f>LOG(F6589+1,10)</f>
        <v>0.47712125471966244</v>
      </c>
      <c r="F6589" s="7">
        <v>2</v>
      </c>
      <c r="G6589" s="9" t="s">
        <v>4351</v>
      </c>
      <c r="H6589" s="4">
        <f>F6589/freq.sum.r6e</f>
        <v>9.9403578528827041E-5</v>
      </c>
      <c r="I6589" s="1" t="str">
        <f>_xlfn.LET(_xlpm.sep,":",_xlpm.w,$G6589,LEFT(_xlpm.w,FIND(_xlpm.sep,_xlpm.w)-1))</f>
        <v>stɹeɪ</v>
      </c>
      <c r="J6589" s="1" t="str">
        <f>_xlfn.LET(_xlpm.sep,":",_xlpm.w,$G6589,RIGHT(_xlpm.w,LEN(_xlpm.w)-FIND(_xlpm.sep,_xlpm.w)))</f>
        <v>straih</v>
      </c>
      <c r="K6589" s="10">
        <f>_xlfn.LET(_xlpm.w,I6589,LEN(_xlpm.w))</f>
        <v>5</v>
      </c>
      <c r="L6589" s="10">
        <f>_xlfn.LET(_xlpm.w,J6589,LEN(_xlpm.w))</f>
        <v>6</v>
      </c>
      <c r="M6589" s="10">
        <f>_xlfn.LET(_xlpm.a,K6589,_xlpm.b,L6589,MAX(_xlpm.a,_xlpm.b))</f>
        <v>6</v>
      </c>
      <c r="N6589" s="10">
        <f>_xlfn.LET(_xlpm.d,(K6589,L6589),MAX(_xlpm.d)-MIN(_xlpm.d))</f>
        <v>1</v>
      </c>
      <c r="O6589" s="1" t="str">
        <f>_xlfn.LET(_xlpm.sep,":",_xlpm.w,$G6589,_xlfn.CONCAT("~",RIGHT(_xlpm.w,LEN(_xlpm.w)-FIND(_xlpm.sep,_xlpm.w)),"~"))</f>
        <v>~straih~</v>
      </c>
      <c r="P6589" s="1" t="str">
        <f>_xlfn.LET(_xlpm.sep,":",_xlpm.w,$G6589,_xlfn.CONCAT("[",LEFT(_xlpm.w,FIND(_xlpm.sep,_xlpm.w)-1),"]"))</f>
        <v>[stɹeɪ]</v>
      </c>
      <c r="Q6589" s="14" cm="1">
        <f t="array" ref="Q6589">SUM(_xlfn._xlws.FILTER($H$2:$H$7117,_xlfn.MAP($O$2:$O$7117,_xlfn.LAMBDA(_xlpm.x,_xlpm.x=$O6589))))</f>
        <v>9.9403578528827041E-5</v>
      </c>
      <c r="R6589" s="14">
        <f>$H6589/Q6589</f>
        <v>1</v>
      </c>
      <c r="S6589" s="14" cm="1">
        <f t="array" ref="S6589">SUM(_xlfn._xlws.FILTER($H$2:$H$7117,_xlfn.MAP($P$2:$P$7117,_xlfn.LAMBDA(_xlpm.x,_xlpm.x=$P6589))))</f>
        <v>6.9582504970178941E-4</v>
      </c>
      <c r="T6589" s="14">
        <f>$H6589/S6589</f>
        <v>0.14285714285714282</v>
      </c>
      <c r="U6589" s="14">
        <f>_xlfn.LET(_xlpm.freq,F6589,_xlpm.size,M6589+1,_xlpm.F,V6589,LOG(1+_xlpm.freq)*LOG(1+_xlpm.size)*_xlpm.F)</f>
        <v>0.10772085692958991</v>
      </c>
      <c r="V6589" s="14">
        <f>_xlfn.LET(_xlpm.a,T6589,_xlpm.b,R6589,2*_xlpm.a*_xlpm.b/(_xlpm.a+_xlpm.b))</f>
        <v>0.24999999999999994</v>
      </c>
      <c r="W6589" s="14">
        <f>_xlfn.LET(_xlpm.p,R6589,_xlpm.q,T6589,LOG(_xlpm.p/_xlpm.q))</f>
        <v>0.84509804001425692</v>
      </c>
      <c r="X6589" s="2"/>
    </row>
    <row r="6590" spans="1:24">
      <c r="A6590" s="1" t="str">
        <f>_xlfn.LET(_xlpm.sep," : ",CONCATENATE(O6590,_xlpm.sep,P6590))</f>
        <v>~ntiore~ : [ntʃə]</v>
      </c>
      <c r="B6590" s="1">
        <f>_xlfn.LET(_xlpm.d,$G6590,_xlpm.k,_xlfn.CONCAT(LEFT(TRIM(B$1),1),"*"),COUNTIF(_xlpm.d,_xlpm.k))</f>
        <v>0</v>
      </c>
      <c r="C6590" s="1">
        <f>_xlfn.LET(_xlpm.d,$G6590,_xlpm.k,_xlfn.CONCAT(LEFT(TRIM(C$1),1),"*"),COUNTIF(_xlpm.d,_xlpm.k))</f>
        <v>0</v>
      </c>
      <c r="D6590" s="1">
        <f>_xlfn.LET(_xlpm.d,$G6590,_xlpm.k,_xlfn.CONCAT(LEFT(TRIM(D$1),1),"*"),COUNTIF(_xlpm.d,_xlpm.k))</f>
        <v>1</v>
      </c>
      <c r="E6590" s="1">
        <f>LOG(F6590+1,10)</f>
        <v>0.30102999566398114</v>
      </c>
      <c r="F6590" s="7">
        <v>1</v>
      </c>
      <c r="G6590" s="9" t="s">
        <v>3248</v>
      </c>
      <c r="H6590" s="4">
        <f>F6590/freq.sum.r6e</f>
        <v>4.9701789264413521E-5</v>
      </c>
      <c r="I6590" s="1" t="str">
        <f>_xlfn.LET(_xlpm.sep,":",_xlpm.w,$G6590,LEFT(_xlpm.w,FIND(_xlpm.sep,_xlpm.w)-1))</f>
        <v>ntʃə</v>
      </c>
      <c r="J6590" s="1" t="str">
        <f>_xlfn.LET(_xlpm.sep,":",_xlpm.w,$G6590,RIGHT(_xlpm.w,LEN(_xlpm.w)-FIND(_xlpm.sep,_xlpm.w)))</f>
        <v>ntiore</v>
      </c>
      <c r="K6590" s="10">
        <f>_xlfn.LET(_xlpm.w,I6590,LEN(_xlpm.w))</f>
        <v>4</v>
      </c>
      <c r="L6590" s="10">
        <f>_xlfn.LET(_xlpm.w,J6590,LEN(_xlpm.w))</f>
        <v>6</v>
      </c>
      <c r="M6590" s="10">
        <f>_xlfn.LET(_xlpm.a,K6590,_xlpm.b,L6590,MAX(_xlpm.a,_xlpm.b))</f>
        <v>6</v>
      </c>
      <c r="N6590" s="10">
        <f>_xlfn.LET(_xlpm.d,(K6590,L6590),MAX(_xlpm.d)-MIN(_xlpm.d))</f>
        <v>2</v>
      </c>
      <c r="O6590" s="1" t="str">
        <f>_xlfn.LET(_xlpm.sep,":",_xlpm.w,$G6590,_xlfn.CONCAT("~",RIGHT(_xlpm.w,LEN(_xlpm.w)-FIND(_xlpm.sep,_xlpm.w)),"~"))</f>
        <v>~ntiore~</v>
      </c>
      <c r="P6590" s="1" t="str">
        <f>_xlfn.LET(_xlpm.sep,":",_xlpm.w,$G6590,_xlfn.CONCAT("[",LEFT(_xlpm.w,FIND(_xlpm.sep,_xlpm.w)-1),"]"))</f>
        <v>[ntʃə]</v>
      </c>
      <c r="Q6590" s="14" cm="1">
        <f t="array" ref="Q6590">SUM(_xlfn._xlws.FILTER($H$2:$H$7111,_xlfn.MAP($O$2:$O$7111,_xlfn.LAMBDA(_xlpm.x,_xlpm.x=$O6590))))</f>
        <v>9.9403578528827041E-5</v>
      </c>
      <c r="R6590" s="14">
        <f>$H6590/Q6590</f>
        <v>0.5</v>
      </c>
      <c r="S6590" s="14" cm="1">
        <f t="array" ref="S6590">SUM(_xlfn._xlws.FILTER($H$2:$H$7111,_xlfn.MAP($P$2:$P$7111,_xlfn.LAMBDA(_xlpm.x,_xlpm.x=$P6590))))</f>
        <v>7.4552683896620309E-4</v>
      </c>
      <c r="T6590" s="14">
        <f>$H6590/S6590</f>
        <v>6.6666666666666638E-2</v>
      </c>
      <c r="U6590" s="14">
        <f>_xlfn.LET(_xlpm.freq,F6590,_xlpm.size,M6590+1,_xlpm.F,V6590,LOG(1+_xlpm.freq)*LOG(1+_xlpm.size)*_xlpm.F)</f>
        <v>3.1983197043337588E-2</v>
      </c>
      <c r="V6590" s="14">
        <f>_xlfn.LET(_xlpm.a,T6590,_xlpm.b,R6590,2*_xlpm.a*_xlpm.b/(_xlpm.a+_xlpm.b))</f>
        <v>0.11764705882352937</v>
      </c>
      <c r="W6590" s="14">
        <f>_xlfn.LET(_xlpm.p,R6590,_xlpm.q,T6590,LOG(_xlpm.p/_xlpm.q))</f>
        <v>0.87506126339170021</v>
      </c>
      <c r="X6590" s="2"/>
    </row>
    <row r="6591" spans="1:24">
      <c r="A6591" s="1" t="str">
        <f>_xlfn.LET(_xlpm.sep," : ",CONCATENATE(O6591,_xlpm.sep,P6591))</f>
        <v>~mptygh~ : [mptɪ]</v>
      </c>
      <c r="B6591" s="1">
        <f>_xlfn.LET(_xlpm.d,$G6591,_xlpm.k,_xlfn.CONCAT(LEFT(TRIM(B$1),1),"*"),COUNTIF(_xlpm.d,_xlpm.k))</f>
        <v>0</v>
      </c>
      <c r="C6591" s="1">
        <f>_xlfn.LET(_xlpm.d,$G6591,_xlpm.k,_xlfn.CONCAT(LEFT(TRIM(C$1),1),"*"),COUNTIF(_xlpm.d,_xlpm.k))</f>
        <v>1</v>
      </c>
      <c r="D6591" s="1">
        <f>_xlfn.LET(_xlpm.d,$G6591,_xlpm.k,_xlfn.CONCAT(LEFT(TRIM(D$1),1),"*"),COUNTIF(_xlpm.d,_xlpm.k))</f>
        <v>0</v>
      </c>
      <c r="E6591" s="1">
        <f>LOG(F6591+1,10)</f>
        <v>0.47712125471966244</v>
      </c>
      <c r="F6591" s="7">
        <v>2</v>
      </c>
      <c r="G6591" s="9" t="s">
        <v>2627</v>
      </c>
      <c r="H6591" s="4">
        <f>F6591/freq.sum.r6e</f>
        <v>9.9403578528827041E-5</v>
      </c>
      <c r="I6591" s="1" t="str">
        <f>_xlfn.LET(_xlpm.sep,":",_xlpm.w,$G6591,LEFT(_xlpm.w,FIND(_xlpm.sep,_xlpm.w)-1))</f>
        <v>mptɪ</v>
      </c>
      <c r="J6591" s="1" t="str">
        <f>_xlfn.LET(_xlpm.sep,":",_xlpm.w,$G6591,RIGHT(_xlpm.w,LEN(_xlpm.w)-FIND(_xlpm.sep,_xlpm.w)))</f>
        <v>mptygh</v>
      </c>
      <c r="K6591" s="10">
        <f>_xlfn.LET(_xlpm.w,I6591,LEN(_xlpm.w))</f>
        <v>4</v>
      </c>
      <c r="L6591" s="10">
        <f>_xlfn.LET(_xlpm.w,J6591,LEN(_xlpm.w))</f>
        <v>6</v>
      </c>
      <c r="M6591" s="10">
        <f>_xlfn.LET(_xlpm.a,K6591,_xlpm.b,L6591,MAX(_xlpm.a,_xlpm.b))</f>
        <v>6</v>
      </c>
      <c r="N6591" s="10">
        <f>_xlfn.LET(_xlpm.d,(K6591,L6591),MAX(_xlpm.d)-MIN(_xlpm.d))</f>
        <v>2</v>
      </c>
      <c r="O6591" s="1" t="str">
        <f>_xlfn.LET(_xlpm.sep,":",_xlpm.w,$G6591,_xlfn.CONCAT("~",RIGHT(_xlpm.w,LEN(_xlpm.w)-FIND(_xlpm.sep,_xlpm.w)),"~"))</f>
        <v>~mptygh~</v>
      </c>
      <c r="P6591" s="1" t="str">
        <f>_xlfn.LET(_xlpm.sep,":",_xlpm.w,$G6591,_xlfn.CONCAT("[",LEFT(_xlpm.w,FIND(_xlpm.sep,_xlpm.w)-1),"]"))</f>
        <v>[mptɪ]</v>
      </c>
      <c r="Q6591" s="14" cm="1">
        <f t="array" ref="Q6591">SUM(_xlfn._xlws.FILTER($H$2:$H$7117,_xlfn.MAP($O$2:$O$7117,_xlfn.LAMBDA(_xlpm.x,_xlpm.x=$O6591))))</f>
        <v>1.9880715705765408E-4</v>
      </c>
      <c r="R6591" s="14">
        <f>$H6591/Q6591</f>
        <v>0.5</v>
      </c>
      <c r="S6591" s="14" cm="1">
        <f t="array" ref="S6591">SUM(_xlfn._xlws.FILTER($H$2:$H$7117,_xlfn.MAP($P$2:$P$7117,_xlfn.LAMBDA(_xlpm.x,_xlpm.x=$P6591))))</f>
        <v>1.5904572564612327E-3</v>
      </c>
      <c r="T6591" s="14">
        <f>$H6591/S6591</f>
        <v>6.25E-2</v>
      </c>
      <c r="U6591" s="14">
        <f>_xlfn.LET(_xlpm.freq,F6591,_xlpm.size,M6591+1,_xlpm.F,V6591,LOG(1+_xlpm.freq)*LOG(1+_xlpm.size)*_xlpm.F)</f>
        <v>4.7875936413151084E-2</v>
      </c>
      <c r="V6591" s="14">
        <f>_xlfn.LET(_xlpm.a,T6591,_xlpm.b,R6591,2*_xlpm.a*_xlpm.b/(_xlpm.a+_xlpm.b))</f>
        <v>0.1111111111111111</v>
      </c>
      <c r="W6591" s="14">
        <f>_xlfn.LET(_xlpm.p,R6591,_xlpm.q,T6591,LOG(_xlpm.p/_xlpm.q))</f>
        <v>0.90308998699194354</v>
      </c>
      <c r="X6591" s="2"/>
    </row>
    <row r="6592" spans="1:24">
      <c r="A6592" s="1" t="str">
        <f>_xlfn.LET(_xlpm.sep," : ",CONCATENATE(O6592,_xlpm.sep,P6592))</f>
        <v>~mptygh~ : [mtɪ]</v>
      </c>
      <c r="B6592" s="1">
        <f>_xlfn.LET(_xlpm.d,$G6592,_xlpm.k,_xlfn.CONCAT(LEFT(TRIM(B$1),1),"*"),COUNTIF(_xlpm.d,_xlpm.k))</f>
        <v>0</v>
      </c>
      <c r="C6592" s="1">
        <f>_xlfn.LET(_xlpm.d,$G6592,_xlpm.k,_xlfn.CONCAT(LEFT(TRIM(C$1),1),"*"),COUNTIF(_xlpm.d,_xlpm.k))</f>
        <v>1</v>
      </c>
      <c r="D6592" s="1">
        <f>_xlfn.LET(_xlpm.d,$G6592,_xlpm.k,_xlfn.CONCAT(LEFT(TRIM(D$1),1),"*"),COUNTIF(_xlpm.d,_xlpm.k))</f>
        <v>0</v>
      </c>
      <c r="E6592" s="1">
        <f>LOG(F6592+1,10)</f>
        <v>0.47712125471966244</v>
      </c>
      <c r="F6592" s="7">
        <v>2</v>
      </c>
      <c r="G6592" s="9" t="s">
        <v>2680</v>
      </c>
      <c r="H6592" s="4">
        <f>F6592/freq.sum.r6e</f>
        <v>9.9403578528827041E-5</v>
      </c>
      <c r="I6592" s="1" t="str">
        <f>_xlfn.LET(_xlpm.sep,":",_xlpm.w,$G6592,LEFT(_xlpm.w,FIND(_xlpm.sep,_xlpm.w)-1))</f>
        <v>mtɪ</v>
      </c>
      <c r="J6592" s="1" t="str">
        <f>_xlfn.LET(_xlpm.sep,":",_xlpm.w,$G6592,RIGHT(_xlpm.w,LEN(_xlpm.w)-FIND(_xlpm.sep,_xlpm.w)))</f>
        <v>mptygh</v>
      </c>
      <c r="K6592" s="10">
        <f>_xlfn.LET(_xlpm.w,I6592,LEN(_xlpm.w))</f>
        <v>3</v>
      </c>
      <c r="L6592" s="10">
        <f>_xlfn.LET(_xlpm.w,J6592,LEN(_xlpm.w))</f>
        <v>6</v>
      </c>
      <c r="M6592" s="10">
        <f>_xlfn.LET(_xlpm.a,K6592,_xlpm.b,L6592,MAX(_xlpm.a,_xlpm.b))</f>
        <v>6</v>
      </c>
      <c r="N6592" s="10">
        <f>_xlfn.LET(_xlpm.d,(K6592,L6592),MAX(_xlpm.d)-MIN(_xlpm.d))</f>
        <v>3</v>
      </c>
      <c r="O6592" s="1" t="str">
        <f>_xlfn.LET(_xlpm.sep,":",_xlpm.w,$G6592,_xlfn.CONCAT("~",RIGHT(_xlpm.w,LEN(_xlpm.w)-FIND(_xlpm.sep,_xlpm.w)),"~"))</f>
        <v>~mptygh~</v>
      </c>
      <c r="P6592" s="1" t="str">
        <f>_xlfn.LET(_xlpm.sep,":",_xlpm.w,$G6592,_xlfn.CONCAT("[",LEFT(_xlpm.w,FIND(_xlpm.sep,_xlpm.w)-1),"]"))</f>
        <v>[mtɪ]</v>
      </c>
      <c r="Q6592" s="14" cm="1">
        <f t="array" ref="Q6592">SUM(_xlfn._xlws.FILTER($H$2:$H$7117,_xlfn.MAP($O$2:$O$7117,_xlfn.LAMBDA(_xlpm.x,_xlpm.x=$O6592))))</f>
        <v>1.9880715705765408E-4</v>
      </c>
      <c r="R6592" s="14">
        <f>$H6592/Q6592</f>
        <v>0.5</v>
      </c>
      <c r="S6592" s="14" cm="1">
        <f t="array" ref="S6592">SUM(_xlfn._xlws.FILTER($H$2:$H$7117,_xlfn.MAP($P$2:$P$7117,_xlfn.LAMBDA(_xlpm.x,_xlpm.x=$P6592))))</f>
        <v>1.5904572564612327E-3</v>
      </c>
      <c r="T6592" s="14">
        <f>$H6592/S6592</f>
        <v>6.25E-2</v>
      </c>
      <c r="U6592" s="14">
        <f>_xlfn.LET(_xlpm.freq,F6592,_xlpm.size,M6592+1,_xlpm.F,V6592,LOG(1+_xlpm.freq)*LOG(1+_xlpm.size)*_xlpm.F)</f>
        <v>4.7875936413151084E-2</v>
      </c>
      <c r="V6592" s="14">
        <f>_xlfn.LET(_xlpm.a,T6592,_xlpm.b,R6592,2*_xlpm.a*_xlpm.b/(_xlpm.a+_xlpm.b))</f>
        <v>0.1111111111111111</v>
      </c>
      <c r="W6592" s="14">
        <f>_xlfn.LET(_xlpm.p,R6592,_xlpm.q,T6592,LOG(_xlpm.p/_xlpm.q))</f>
        <v>0.90308998699194354</v>
      </c>
      <c r="X6592" s="2"/>
    </row>
    <row r="6593" spans="1:24">
      <c r="A6593" s="1" t="str">
        <f>_xlfn.LET(_xlpm.sep," : ",CONCATENATE(O6593,_xlpm.sep,P6593))</f>
        <v>~xprerr~ : [kspɹɛ]</v>
      </c>
      <c r="B6593" s="1">
        <f>_xlfn.LET(_xlpm.d,$G6593,_xlpm.k,_xlfn.CONCAT(LEFT(TRIM(B$1),1),"*"),COUNTIF(_xlpm.d,_xlpm.k))</f>
        <v>0</v>
      </c>
      <c r="C6593" s="1">
        <f>_xlfn.LET(_xlpm.d,$G6593,_xlpm.k,_xlfn.CONCAT(LEFT(TRIM(C$1),1),"*"),COUNTIF(_xlpm.d,_xlpm.k))</f>
        <v>0</v>
      </c>
      <c r="D6593" s="1">
        <f>_xlfn.LET(_xlpm.d,$G6593,_xlpm.k,_xlfn.CONCAT(LEFT(TRIM(D$1),1),"*"),COUNTIF(_xlpm.d,_xlpm.k))</f>
        <v>0</v>
      </c>
      <c r="E6593" s="1">
        <f>LOG(F6593+1,10)</f>
        <v>0.30102999566398114</v>
      </c>
      <c r="F6593" s="7">
        <v>1</v>
      </c>
      <c r="G6593" s="9" t="s">
        <v>1560</v>
      </c>
      <c r="H6593" s="4">
        <f>F6593/freq.sum.r6e</f>
        <v>4.9701789264413521E-5</v>
      </c>
      <c r="I6593" s="1" t="str">
        <f>_xlfn.LET(_xlpm.sep,":",_xlpm.w,$G6593,LEFT(_xlpm.w,FIND(_xlpm.sep,_xlpm.w)-1))</f>
        <v>kspɹɛ</v>
      </c>
      <c r="J6593" s="1" t="str">
        <f>_xlfn.LET(_xlpm.sep,":",_xlpm.w,$G6593,RIGHT(_xlpm.w,LEN(_xlpm.w)-FIND(_xlpm.sep,_xlpm.w)))</f>
        <v>xprerr</v>
      </c>
      <c r="K6593" s="10">
        <f>_xlfn.LET(_xlpm.w,I6593,LEN(_xlpm.w))</f>
        <v>5</v>
      </c>
      <c r="L6593" s="10">
        <f>_xlfn.LET(_xlpm.w,J6593,LEN(_xlpm.w))</f>
        <v>6</v>
      </c>
      <c r="M6593" s="10">
        <f>_xlfn.LET(_xlpm.a,K6593,_xlpm.b,L6593,MAX(_xlpm.a,_xlpm.b))</f>
        <v>6</v>
      </c>
      <c r="N6593" s="10">
        <f>_xlfn.LET(_xlpm.d,(K6593,L6593),MAX(_xlpm.d)-MIN(_xlpm.d))</f>
        <v>1</v>
      </c>
      <c r="O6593" s="1" t="str">
        <f>_xlfn.LET(_xlpm.sep,":",_xlpm.w,$G6593,_xlfn.CONCAT("~",RIGHT(_xlpm.w,LEN(_xlpm.w)-FIND(_xlpm.sep,_xlpm.w)),"~"))</f>
        <v>~xprerr~</v>
      </c>
      <c r="P6593" s="1" t="str">
        <f>_xlfn.LET(_xlpm.sep,":",_xlpm.w,$G6593,_xlfn.CONCAT("[",LEFT(_xlpm.w,FIND(_xlpm.sep,_xlpm.w)-1),"]"))</f>
        <v>[kspɹɛ]</v>
      </c>
      <c r="Q6593" s="14" cm="1">
        <f t="array" ref="Q6593">SUM(_xlfn._xlws.FILTER($H$2:$H$7117,_xlfn.MAP($O$2:$O$7117,_xlfn.LAMBDA(_xlpm.x,_xlpm.x=$O6593))))</f>
        <v>4.9701789264413521E-5</v>
      </c>
      <c r="R6593" s="14">
        <f>$H6593/Q6593</f>
        <v>1</v>
      </c>
      <c r="S6593" s="14" cm="1">
        <f t="array" ref="S6593">SUM(_xlfn._xlws.FILTER($H$2:$H$7117,_xlfn.MAP($P$2:$P$7117,_xlfn.LAMBDA(_xlpm.x,_xlpm.x=$P6593))))</f>
        <v>3.9761431411530811E-4</v>
      </c>
      <c r="T6593" s="14">
        <f>$H6593/S6593</f>
        <v>0.12500000000000003</v>
      </c>
      <c r="U6593" s="14">
        <f>_xlfn.LET(_xlpm.freq,F6593,_xlpm.size,M6593+1,_xlpm.F,V6593,LOG(1+_xlpm.freq)*LOG(1+_xlpm.size)*_xlpm.F)</f>
        <v>6.0412705526304365E-2</v>
      </c>
      <c r="V6593" s="14">
        <f>_xlfn.LET(_xlpm.a,T6593,_xlpm.b,R6593,2*_xlpm.a*_xlpm.b/(_xlpm.a+_xlpm.b))</f>
        <v>0.22222222222222227</v>
      </c>
      <c r="W6593" s="14">
        <f>_xlfn.LET(_xlpm.p,R6593,_xlpm.q,T6593,LOG(_xlpm.p/_xlpm.q))</f>
        <v>0.90308998699194354</v>
      </c>
      <c r="X6593" s="2"/>
    </row>
    <row r="6594" spans="1:24">
      <c r="A6594" s="1" t="str">
        <f>_xlfn.LET(_xlpm.sep," : ",CONCATENATE(O6594,_xlpm.sep,P6594))</f>
        <v>~ldrerr~ : [ldɹɛ]</v>
      </c>
      <c r="B6594" s="1">
        <f>_xlfn.LET(_xlpm.d,$G6594,_xlpm.k,_xlfn.CONCAT(LEFT(TRIM(B$1),1),"*"),COUNTIF(_xlpm.d,_xlpm.k))</f>
        <v>0</v>
      </c>
      <c r="C6594" s="1">
        <f>_xlfn.LET(_xlpm.d,$G6594,_xlpm.k,_xlfn.CONCAT(LEFT(TRIM(C$1),1),"*"),COUNTIF(_xlpm.d,_xlpm.k))</f>
        <v>0</v>
      </c>
      <c r="D6594" s="1">
        <f>_xlfn.LET(_xlpm.d,$G6594,_xlpm.k,_xlfn.CONCAT(LEFT(TRIM(D$1),1),"*"),COUNTIF(_xlpm.d,_xlpm.k))</f>
        <v>0</v>
      </c>
      <c r="E6594" s="1">
        <f>LOG(F6594+1,10)</f>
        <v>0.30102999566398114</v>
      </c>
      <c r="F6594" s="7">
        <v>1</v>
      </c>
      <c r="G6594" s="9" t="s">
        <v>2060</v>
      </c>
      <c r="H6594" s="4">
        <f>F6594/freq.sum.r6e</f>
        <v>4.9701789264413521E-5</v>
      </c>
      <c r="I6594" s="1" t="str">
        <f>_xlfn.LET(_xlpm.sep,":",_xlpm.w,$G6594,LEFT(_xlpm.w,FIND(_xlpm.sep,_xlpm.w)-1))</f>
        <v>ldɹɛ</v>
      </c>
      <c r="J6594" s="1" t="str">
        <f>_xlfn.LET(_xlpm.sep,":",_xlpm.w,$G6594,RIGHT(_xlpm.w,LEN(_xlpm.w)-FIND(_xlpm.sep,_xlpm.w)))</f>
        <v>ldrerr</v>
      </c>
      <c r="K6594" s="10">
        <f>_xlfn.LET(_xlpm.w,I6594,LEN(_xlpm.w))</f>
        <v>4</v>
      </c>
      <c r="L6594" s="10">
        <f>_xlfn.LET(_xlpm.w,J6594,LEN(_xlpm.w))</f>
        <v>6</v>
      </c>
      <c r="M6594" s="10">
        <f>_xlfn.LET(_xlpm.a,K6594,_xlpm.b,L6594,MAX(_xlpm.a,_xlpm.b))</f>
        <v>6</v>
      </c>
      <c r="N6594" s="10">
        <f>_xlfn.LET(_xlpm.d,(K6594,L6594),MAX(_xlpm.d)-MIN(_xlpm.d))</f>
        <v>2</v>
      </c>
      <c r="O6594" s="1" t="str">
        <f>_xlfn.LET(_xlpm.sep,":",_xlpm.w,$G6594,_xlfn.CONCAT("~",RIGHT(_xlpm.w,LEN(_xlpm.w)-FIND(_xlpm.sep,_xlpm.w)),"~"))</f>
        <v>~ldrerr~</v>
      </c>
      <c r="P6594" s="1" t="str">
        <f>_xlfn.LET(_xlpm.sep,":",_xlpm.w,$G6594,_xlfn.CONCAT("[",LEFT(_xlpm.w,FIND(_xlpm.sep,_xlpm.w)-1),"]"))</f>
        <v>[ldɹɛ]</v>
      </c>
      <c r="Q6594" s="14" cm="1">
        <f t="array" ref="Q6594">SUM(_xlfn._xlws.FILTER($H$2:$H$7111,_xlfn.MAP($O$2:$O$7111,_xlfn.LAMBDA(_xlpm.x,_xlpm.x=$O6594))))</f>
        <v>4.9701789264413521E-5</v>
      </c>
      <c r="R6594" s="14">
        <f>$H6594/Q6594</f>
        <v>1</v>
      </c>
      <c r="S6594" s="14" cm="1">
        <f t="array" ref="S6594">SUM(_xlfn._xlws.FILTER($H$2:$H$7111,_xlfn.MAP($P$2:$P$7111,_xlfn.LAMBDA(_xlpm.x,_xlpm.x=$P6594))))</f>
        <v>3.9761431411530811E-4</v>
      </c>
      <c r="T6594" s="14">
        <f>$H6594/S6594</f>
        <v>0.12500000000000003</v>
      </c>
      <c r="U6594" s="14">
        <f>_xlfn.LET(_xlpm.freq,F6594,_xlpm.size,M6594+1,_xlpm.F,V6594,LOG(1+_xlpm.freq)*LOG(1+_xlpm.size)*_xlpm.F)</f>
        <v>6.0412705526304365E-2</v>
      </c>
      <c r="V6594" s="14">
        <f>_xlfn.LET(_xlpm.a,T6594,_xlpm.b,R6594,2*_xlpm.a*_xlpm.b/(_xlpm.a+_xlpm.b))</f>
        <v>0.22222222222222227</v>
      </c>
      <c r="W6594" s="14">
        <f>_xlfn.LET(_xlpm.p,R6594,_xlpm.q,T6594,LOG(_xlpm.p/_xlpm.q))</f>
        <v>0.90308998699194354</v>
      </c>
      <c r="X6594" s="2"/>
    </row>
    <row r="6595" spans="1:24">
      <c r="A6595" s="1" t="str">
        <f>_xlfn.LET(_xlpm.sep," : ",CONCATENATE(O6595,_xlpm.sep,P6595))</f>
        <v>~lrearr~ : [lɹɛ]</v>
      </c>
      <c r="B6595" s="1">
        <f>_xlfn.LET(_xlpm.d,$G6595,_xlpm.k,_xlfn.CONCAT(LEFT(TRIM(B$1),1),"*"),COUNTIF(_xlpm.d,_xlpm.k))</f>
        <v>0</v>
      </c>
      <c r="C6595" s="1">
        <f>_xlfn.LET(_xlpm.d,$G6595,_xlpm.k,_xlfn.CONCAT(LEFT(TRIM(C$1),1),"*"),COUNTIF(_xlpm.d,_xlpm.k))</f>
        <v>0</v>
      </c>
      <c r="D6595" s="1">
        <f>_xlfn.LET(_xlpm.d,$G6595,_xlpm.k,_xlfn.CONCAT(LEFT(TRIM(D$1),1),"*"),COUNTIF(_xlpm.d,_xlpm.k))</f>
        <v>0</v>
      </c>
      <c r="E6595" s="1">
        <f>LOG(F6595+1,10)</f>
        <v>0.30102999566398114</v>
      </c>
      <c r="F6595" s="7">
        <v>1</v>
      </c>
      <c r="G6595" s="9" t="s">
        <v>2424</v>
      </c>
      <c r="H6595" s="4">
        <f>F6595/freq.sum.r6e</f>
        <v>4.9701789264413521E-5</v>
      </c>
      <c r="I6595" s="1" t="str">
        <f>_xlfn.LET(_xlpm.sep,":",_xlpm.w,$G6595,LEFT(_xlpm.w,FIND(_xlpm.sep,_xlpm.w)-1))</f>
        <v>lɹɛ</v>
      </c>
      <c r="J6595" s="1" t="str">
        <f>_xlfn.LET(_xlpm.sep,":",_xlpm.w,$G6595,RIGHT(_xlpm.w,LEN(_xlpm.w)-FIND(_xlpm.sep,_xlpm.w)))</f>
        <v>lrearr</v>
      </c>
      <c r="K6595" s="10">
        <f>_xlfn.LET(_xlpm.w,I6595,LEN(_xlpm.w))</f>
        <v>3</v>
      </c>
      <c r="L6595" s="10">
        <f>_xlfn.LET(_xlpm.w,J6595,LEN(_xlpm.w))</f>
        <v>6</v>
      </c>
      <c r="M6595" s="10">
        <f>_xlfn.LET(_xlpm.a,K6595,_xlpm.b,L6595,MAX(_xlpm.a,_xlpm.b))</f>
        <v>6</v>
      </c>
      <c r="N6595" s="10">
        <f>_xlfn.LET(_xlpm.d,(K6595,L6595),MAX(_xlpm.d)-MIN(_xlpm.d))</f>
        <v>3</v>
      </c>
      <c r="O6595" s="1" t="str">
        <f>_xlfn.LET(_xlpm.sep,":",_xlpm.w,$G6595,_xlfn.CONCAT("~",RIGHT(_xlpm.w,LEN(_xlpm.w)-FIND(_xlpm.sep,_xlpm.w)),"~"))</f>
        <v>~lrearr~</v>
      </c>
      <c r="P6595" s="1" t="str">
        <f>_xlfn.LET(_xlpm.sep,":",_xlpm.w,$G6595,_xlfn.CONCAT("[",LEFT(_xlpm.w,FIND(_xlpm.sep,_xlpm.w)-1),"]"))</f>
        <v>[lɹɛ]</v>
      </c>
      <c r="Q6595" s="14" cm="1">
        <f t="array" ref="Q6595">SUM(_xlfn._xlws.FILTER($H$2:$H$7117,_xlfn.MAP($O$2:$O$7117,_xlfn.LAMBDA(_xlpm.x,_xlpm.x=$O6595))))</f>
        <v>4.9701789264413521E-5</v>
      </c>
      <c r="R6595" s="14">
        <f>$H6595/Q6595</f>
        <v>1</v>
      </c>
      <c r="S6595" s="14" cm="1">
        <f t="array" ref="S6595">SUM(_xlfn._xlws.FILTER($H$2:$H$7117,_xlfn.MAP($P$2:$P$7117,_xlfn.LAMBDA(_xlpm.x,_xlpm.x=$P6595))))</f>
        <v>3.9761431411530811E-4</v>
      </c>
      <c r="T6595" s="14">
        <f>$H6595/S6595</f>
        <v>0.12500000000000003</v>
      </c>
      <c r="U6595" s="14">
        <f>_xlfn.LET(_xlpm.freq,F6595,_xlpm.size,M6595+1,_xlpm.F,V6595,LOG(1+_xlpm.freq)*LOG(1+_xlpm.size)*_xlpm.F)</f>
        <v>6.0412705526304365E-2</v>
      </c>
      <c r="V6595" s="14">
        <f>_xlfn.LET(_xlpm.a,T6595,_xlpm.b,R6595,2*_xlpm.a*_xlpm.b/(_xlpm.a+_xlpm.b))</f>
        <v>0.22222222222222227</v>
      </c>
      <c r="W6595" s="14">
        <f>_xlfn.LET(_xlpm.p,R6595,_xlpm.q,T6595,LOG(_xlpm.p/_xlpm.q))</f>
        <v>0.90308998699194354</v>
      </c>
      <c r="X6595" s="2"/>
    </row>
    <row r="6596" spans="1:24">
      <c r="A6596" s="1" t="str">
        <f>_xlfn.LET(_xlpm.sep," : ",CONCATENATE(O6596,_xlpm.sep,P6596))</f>
        <v>~mpberr~ : [mbɛ]</v>
      </c>
      <c r="B6596" s="1">
        <f>_xlfn.LET(_xlpm.d,$G6596,_xlpm.k,_xlfn.CONCAT(LEFT(TRIM(B$1),1),"*"),COUNTIF(_xlpm.d,_xlpm.k))</f>
        <v>0</v>
      </c>
      <c r="C6596" s="1">
        <f>_xlfn.LET(_xlpm.d,$G6596,_xlpm.k,_xlfn.CONCAT(LEFT(TRIM(C$1),1),"*"),COUNTIF(_xlpm.d,_xlpm.k))</f>
        <v>1</v>
      </c>
      <c r="D6596" s="1">
        <f>_xlfn.LET(_xlpm.d,$G6596,_xlpm.k,_xlfn.CONCAT(LEFT(TRIM(D$1),1),"*"),COUNTIF(_xlpm.d,_xlpm.k))</f>
        <v>0</v>
      </c>
      <c r="E6596" s="1">
        <f>LOG(F6596+1,10)</f>
        <v>0.30102999566398114</v>
      </c>
      <c r="F6596" s="7">
        <v>1</v>
      </c>
      <c r="G6596" s="9" t="s">
        <v>2498</v>
      </c>
      <c r="H6596" s="4">
        <f>F6596/freq.sum.r6e</f>
        <v>4.9701789264413521E-5</v>
      </c>
      <c r="I6596" s="1" t="str">
        <f>_xlfn.LET(_xlpm.sep,":",_xlpm.w,$G6596,LEFT(_xlpm.w,FIND(_xlpm.sep,_xlpm.w)-1))</f>
        <v>mbɛ</v>
      </c>
      <c r="J6596" s="1" t="str">
        <f>_xlfn.LET(_xlpm.sep,":",_xlpm.w,$G6596,RIGHT(_xlpm.w,LEN(_xlpm.w)-FIND(_xlpm.sep,_xlpm.w)))</f>
        <v>mpberr</v>
      </c>
      <c r="K6596" s="10">
        <f>_xlfn.LET(_xlpm.w,I6596,LEN(_xlpm.w))</f>
        <v>3</v>
      </c>
      <c r="L6596" s="10">
        <f>_xlfn.LET(_xlpm.w,J6596,LEN(_xlpm.w))</f>
        <v>6</v>
      </c>
      <c r="M6596" s="10">
        <f>_xlfn.LET(_xlpm.a,K6596,_xlpm.b,L6596,MAX(_xlpm.a,_xlpm.b))</f>
        <v>6</v>
      </c>
      <c r="N6596" s="10">
        <f>_xlfn.LET(_xlpm.d,(K6596,L6596),MAX(_xlpm.d)-MIN(_xlpm.d))</f>
        <v>3</v>
      </c>
      <c r="O6596" s="1" t="str">
        <f>_xlfn.LET(_xlpm.sep,":",_xlpm.w,$G6596,_xlfn.CONCAT("~",RIGHT(_xlpm.w,LEN(_xlpm.w)-FIND(_xlpm.sep,_xlpm.w)),"~"))</f>
        <v>~mpberr~</v>
      </c>
      <c r="P6596" s="1" t="str">
        <f>_xlfn.LET(_xlpm.sep,":",_xlpm.w,$G6596,_xlfn.CONCAT("[",LEFT(_xlpm.w,FIND(_xlpm.sep,_xlpm.w)-1),"]"))</f>
        <v>[mbɛ]</v>
      </c>
      <c r="Q6596" s="14" cm="1">
        <f t="array" ref="Q6596">SUM(_xlfn._xlws.FILTER($H$2:$H$7111,_xlfn.MAP($O$2:$O$7111,_xlfn.LAMBDA(_xlpm.x,_xlpm.x=$O6596))))</f>
        <v>4.9701789264413521E-5</v>
      </c>
      <c r="R6596" s="14">
        <f>$H6596/Q6596</f>
        <v>1</v>
      </c>
      <c r="S6596" s="14" cm="1">
        <f t="array" ref="S6596">SUM(_xlfn._xlws.FILTER($H$2:$H$7111,_xlfn.MAP($P$2:$P$7111,_xlfn.LAMBDA(_xlpm.x,_xlpm.x=$P6596))))</f>
        <v>3.9761431411530811E-4</v>
      </c>
      <c r="T6596" s="14">
        <f>$H6596/S6596</f>
        <v>0.12500000000000003</v>
      </c>
      <c r="U6596" s="14">
        <f>_xlfn.LET(_xlpm.freq,F6596,_xlpm.size,M6596+1,_xlpm.F,V6596,LOG(1+_xlpm.freq)*LOG(1+_xlpm.size)*_xlpm.F)</f>
        <v>6.0412705526304365E-2</v>
      </c>
      <c r="V6596" s="14">
        <f>_xlfn.LET(_xlpm.a,T6596,_xlpm.b,R6596,2*_xlpm.a*_xlpm.b/(_xlpm.a+_xlpm.b))</f>
        <v>0.22222222222222227</v>
      </c>
      <c r="W6596" s="14">
        <f>_xlfn.LET(_xlpm.p,R6596,_xlpm.q,T6596,LOG(_xlpm.p/_xlpm.q))</f>
        <v>0.90308998699194354</v>
      </c>
      <c r="X6596" s="2"/>
    </row>
    <row r="6597" spans="1:24">
      <c r="A6597" s="1" t="str">
        <f>_xlfn.LET(_xlpm.sep," : ",CONCATENATE(O6597,_xlpm.sep,P6597))</f>
        <v>~mbrerr~ : [mbɹɛ]</v>
      </c>
      <c r="B6597" s="1">
        <f>_xlfn.LET(_xlpm.d,$G6597,_xlpm.k,_xlfn.CONCAT(LEFT(TRIM(B$1),1),"*"),COUNTIF(_xlpm.d,_xlpm.k))</f>
        <v>0</v>
      </c>
      <c r="C6597" s="1">
        <f>_xlfn.LET(_xlpm.d,$G6597,_xlpm.k,_xlfn.CONCAT(LEFT(TRIM(C$1),1),"*"),COUNTIF(_xlpm.d,_xlpm.k))</f>
        <v>1</v>
      </c>
      <c r="D6597" s="1">
        <f>_xlfn.LET(_xlpm.d,$G6597,_xlpm.k,_xlfn.CONCAT(LEFT(TRIM(D$1),1),"*"),COUNTIF(_xlpm.d,_xlpm.k))</f>
        <v>0</v>
      </c>
      <c r="E6597" s="1">
        <f>LOG(F6597+1,10)</f>
        <v>0.30102999566398114</v>
      </c>
      <c r="F6597" s="7">
        <v>1</v>
      </c>
      <c r="G6597" s="9" t="s">
        <v>2505</v>
      </c>
      <c r="H6597" s="4">
        <f>F6597/freq.sum.r6e</f>
        <v>4.9701789264413521E-5</v>
      </c>
      <c r="I6597" s="1" t="str">
        <f>_xlfn.LET(_xlpm.sep,":",_xlpm.w,$G6597,LEFT(_xlpm.w,FIND(_xlpm.sep,_xlpm.w)-1))</f>
        <v>mbɹɛ</v>
      </c>
      <c r="J6597" s="1" t="str">
        <f>_xlfn.LET(_xlpm.sep,":",_xlpm.w,$G6597,RIGHT(_xlpm.w,LEN(_xlpm.w)-FIND(_xlpm.sep,_xlpm.w)))</f>
        <v>mbrerr</v>
      </c>
      <c r="K6597" s="10">
        <f>_xlfn.LET(_xlpm.w,I6597,LEN(_xlpm.w))</f>
        <v>4</v>
      </c>
      <c r="L6597" s="10">
        <f>_xlfn.LET(_xlpm.w,J6597,LEN(_xlpm.w))</f>
        <v>6</v>
      </c>
      <c r="M6597" s="10">
        <f>_xlfn.LET(_xlpm.a,K6597,_xlpm.b,L6597,MAX(_xlpm.a,_xlpm.b))</f>
        <v>6</v>
      </c>
      <c r="N6597" s="10">
        <f>_xlfn.LET(_xlpm.d,(K6597,L6597),MAX(_xlpm.d)-MIN(_xlpm.d))</f>
        <v>2</v>
      </c>
      <c r="O6597" s="1" t="str">
        <f>_xlfn.LET(_xlpm.sep,":",_xlpm.w,$G6597,_xlfn.CONCAT("~",RIGHT(_xlpm.w,LEN(_xlpm.w)-FIND(_xlpm.sep,_xlpm.w)),"~"))</f>
        <v>~mbrerr~</v>
      </c>
      <c r="P6597" s="1" t="str">
        <f>_xlfn.LET(_xlpm.sep,":",_xlpm.w,$G6597,_xlfn.CONCAT("[",LEFT(_xlpm.w,FIND(_xlpm.sep,_xlpm.w)-1),"]"))</f>
        <v>[mbɹɛ]</v>
      </c>
      <c r="Q6597" s="14" cm="1">
        <f t="array" ref="Q6597">SUM(_xlfn._xlws.FILTER($H$2:$H$7117,_xlfn.MAP($O$2:$O$7117,_xlfn.LAMBDA(_xlpm.x,_xlpm.x=$O6597))))</f>
        <v>4.9701789264413521E-5</v>
      </c>
      <c r="R6597" s="14">
        <f>$H6597/Q6597</f>
        <v>1</v>
      </c>
      <c r="S6597" s="14" cm="1">
        <f t="array" ref="S6597">SUM(_xlfn._xlws.FILTER($H$2:$H$7117,_xlfn.MAP($P$2:$P$7117,_xlfn.LAMBDA(_xlpm.x,_xlpm.x=$P6597))))</f>
        <v>3.9761431411530811E-4</v>
      </c>
      <c r="T6597" s="14">
        <f>$H6597/S6597</f>
        <v>0.12500000000000003</v>
      </c>
      <c r="U6597" s="14">
        <f>_xlfn.LET(_xlpm.freq,F6597,_xlpm.size,M6597+1,_xlpm.F,V6597,LOG(1+_xlpm.freq)*LOG(1+_xlpm.size)*_xlpm.F)</f>
        <v>6.0412705526304365E-2</v>
      </c>
      <c r="V6597" s="14">
        <f>_xlfn.LET(_xlpm.a,T6597,_xlpm.b,R6597,2*_xlpm.a*_xlpm.b/(_xlpm.a+_xlpm.b))</f>
        <v>0.22222222222222227</v>
      </c>
      <c r="W6597" s="14">
        <f>_xlfn.LET(_xlpm.p,R6597,_xlpm.q,T6597,LOG(_xlpm.p/_xlpm.q))</f>
        <v>0.90308998699194354</v>
      </c>
      <c r="X6597" s="2"/>
    </row>
    <row r="6598" spans="1:24">
      <c r="A6598" s="1" t="str">
        <f>_xlfn.LET(_xlpm.sep," : ",CONCATENATE(O6598,_xlpm.sep,P6598))</f>
        <v>~mplerr~ : [mplɛ]</v>
      </c>
      <c r="B6598" s="1">
        <f>_xlfn.LET(_xlpm.d,$G6598,_xlpm.k,_xlfn.CONCAT(LEFT(TRIM(B$1),1),"*"),COUNTIF(_xlpm.d,_xlpm.k))</f>
        <v>0</v>
      </c>
      <c r="C6598" s="1">
        <f>_xlfn.LET(_xlpm.d,$G6598,_xlpm.k,_xlfn.CONCAT(LEFT(TRIM(C$1),1),"*"),COUNTIF(_xlpm.d,_xlpm.k))</f>
        <v>1</v>
      </c>
      <c r="D6598" s="1">
        <f>_xlfn.LET(_xlpm.d,$G6598,_xlpm.k,_xlfn.CONCAT(LEFT(TRIM(D$1),1),"*"),COUNTIF(_xlpm.d,_xlpm.k))</f>
        <v>0</v>
      </c>
      <c r="E6598" s="1">
        <f>LOG(F6598+1,10)</f>
        <v>0.30102999566398114</v>
      </c>
      <c r="F6598" s="7">
        <v>1</v>
      </c>
      <c r="G6598" s="9" t="s">
        <v>2599</v>
      </c>
      <c r="H6598" s="4">
        <f>F6598/freq.sum.r6e</f>
        <v>4.9701789264413521E-5</v>
      </c>
      <c r="I6598" s="1" t="str">
        <f>_xlfn.LET(_xlpm.sep,":",_xlpm.w,$G6598,LEFT(_xlpm.w,FIND(_xlpm.sep,_xlpm.w)-1))</f>
        <v>mplɛ</v>
      </c>
      <c r="J6598" s="1" t="str">
        <f>_xlfn.LET(_xlpm.sep,":",_xlpm.w,$G6598,RIGHT(_xlpm.w,LEN(_xlpm.w)-FIND(_xlpm.sep,_xlpm.w)))</f>
        <v>mplerr</v>
      </c>
      <c r="K6598" s="10">
        <f>_xlfn.LET(_xlpm.w,I6598,LEN(_xlpm.w))</f>
        <v>4</v>
      </c>
      <c r="L6598" s="10">
        <f>_xlfn.LET(_xlpm.w,J6598,LEN(_xlpm.w))</f>
        <v>6</v>
      </c>
      <c r="M6598" s="10">
        <f>_xlfn.LET(_xlpm.a,K6598,_xlpm.b,L6598,MAX(_xlpm.a,_xlpm.b))</f>
        <v>6</v>
      </c>
      <c r="N6598" s="10">
        <f>_xlfn.LET(_xlpm.d,(K6598,L6598),MAX(_xlpm.d)-MIN(_xlpm.d))</f>
        <v>2</v>
      </c>
      <c r="O6598" s="1" t="str">
        <f>_xlfn.LET(_xlpm.sep,":",_xlpm.w,$G6598,_xlfn.CONCAT("~",RIGHT(_xlpm.w,LEN(_xlpm.w)-FIND(_xlpm.sep,_xlpm.w)),"~"))</f>
        <v>~mplerr~</v>
      </c>
      <c r="P6598" s="1" t="str">
        <f>_xlfn.LET(_xlpm.sep,":",_xlpm.w,$G6598,_xlfn.CONCAT("[",LEFT(_xlpm.w,FIND(_xlpm.sep,_xlpm.w)-1),"]"))</f>
        <v>[mplɛ]</v>
      </c>
      <c r="Q6598" s="14" cm="1">
        <f t="array" ref="Q6598">SUM(_xlfn._xlws.FILTER($H$2:$H$7117,_xlfn.MAP($O$2:$O$7117,_xlfn.LAMBDA(_xlpm.x,_xlpm.x=$O6598))))</f>
        <v>4.9701789264413521E-5</v>
      </c>
      <c r="R6598" s="14">
        <f>$H6598/Q6598</f>
        <v>1</v>
      </c>
      <c r="S6598" s="14" cm="1">
        <f t="array" ref="S6598">SUM(_xlfn._xlws.FILTER($H$2:$H$7117,_xlfn.MAP($P$2:$P$7117,_xlfn.LAMBDA(_xlpm.x,_xlpm.x=$P6598))))</f>
        <v>3.9761431411530811E-4</v>
      </c>
      <c r="T6598" s="14">
        <f>$H6598/S6598</f>
        <v>0.12500000000000003</v>
      </c>
      <c r="U6598" s="14">
        <f>_xlfn.LET(_xlpm.freq,F6598,_xlpm.size,M6598+1,_xlpm.F,V6598,LOG(1+_xlpm.freq)*LOG(1+_xlpm.size)*_xlpm.F)</f>
        <v>6.0412705526304365E-2</v>
      </c>
      <c r="V6598" s="14">
        <f>_xlfn.LET(_xlpm.a,T6598,_xlpm.b,R6598,2*_xlpm.a*_xlpm.b/(_xlpm.a+_xlpm.b))</f>
        <v>0.22222222222222227</v>
      </c>
      <c r="W6598" s="14">
        <f>_xlfn.LET(_xlpm.p,R6598,_xlpm.q,T6598,LOG(_xlpm.p/_xlpm.q))</f>
        <v>0.90308998699194354</v>
      </c>
      <c r="X6598" s="2"/>
    </row>
    <row r="6599" spans="1:24">
      <c r="A6599" s="1" t="str">
        <f>_xlfn.LET(_xlpm.sep," : ",CONCATENATE(O6599,_xlpm.sep,P6599))</f>
        <v>~mprerr~ : [mpɹɛ]</v>
      </c>
      <c r="B6599" s="1">
        <f>_xlfn.LET(_xlpm.d,$G6599,_xlpm.k,_xlfn.CONCAT(LEFT(TRIM(B$1),1),"*"),COUNTIF(_xlpm.d,_xlpm.k))</f>
        <v>0</v>
      </c>
      <c r="C6599" s="1">
        <f>_xlfn.LET(_xlpm.d,$G6599,_xlpm.k,_xlfn.CONCAT(LEFT(TRIM(C$1),1),"*"),COUNTIF(_xlpm.d,_xlpm.k))</f>
        <v>1</v>
      </c>
      <c r="D6599" s="1">
        <f>_xlfn.LET(_xlpm.d,$G6599,_xlpm.k,_xlfn.CONCAT(LEFT(TRIM(D$1),1),"*"),COUNTIF(_xlpm.d,_xlpm.k))</f>
        <v>0</v>
      </c>
      <c r="E6599" s="1">
        <f>LOG(F6599+1,10)</f>
        <v>0.30102999566398114</v>
      </c>
      <c r="F6599" s="7">
        <v>1</v>
      </c>
      <c r="G6599" s="9" t="s">
        <v>2668</v>
      </c>
      <c r="H6599" s="4">
        <f>F6599/freq.sum.r6e</f>
        <v>4.9701789264413521E-5</v>
      </c>
      <c r="I6599" s="1" t="str">
        <f>_xlfn.LET(_xlpm.sep,":",_xlpm.w,$G6599,LEFT(_xlpm.w,FIND(_xlpm.sep,_xlpm.w)-1))</f>
        <v>mpɹɛ</v>
      </c>
      <c r="J6599" s="1" t="str">
        <f>_xlfn.LET(_xlpm.sep,":",_xlpm.w,$G6599,RIGHT(_xlpm.w,LEN(_xlpm.w)-FIND(_xlpm.sep,_xlpm.w)))</f>
        <v>mprerr</v>
      </c>
      <c r="K6599" s="10">
        <f>_xlfn.LET(_xlpm.w,I6599,LEN(_xlpm.w))</f>
        <v>4</v>
      </c>
      <c r="L6599" s="10">
        <f>_xlfn.LET(_xlpm.w,J6599,LEN(_xlpm.w))</f>
        <v>6</v>
      </c>
      <c r="M6599" s="10">
        <f>_xlfn.LET(_xlpm.a,K6599,_xlpm.b,L6599,MAX(_xlpm.a,_xlpm.b))</f>
        <v>6</v>
      </c>
      <c r="N6599" s="10">
        <f>_xlfn.LET(_xlpm.d,(K6599,L6599),MAX(_xlpm.d)-MIN(_xlpm.d))</f>
        <v>2</v>
      </c>
      <c r="O6599" s="1" t="str">
        <f>_xlfn.LET(_xlpm.sep,":",_xlpm.w,$G6599,_xlfn.CONCAT("~",RIGHT(_xlpm.w,LEN(_xlpm.w)-FIND(_xlpm.sep,_xlpm.w)),"~"))</f>
        <v>~mprerr~</v>
      </c>
      <c r="P6599" s="1" t="str">
        <f>_xlfn.LET(_xlpm.sep,":",_xlpm.w,$G6599,_xlfn.CONCAT("[",LEFT(_xlpm.w,FIND(_xlpm.sep,_xlpm.w)-1),"]"))</f>
        <v>[mpɹɛ]</v>
      </c>
      <c r="Q6599" s="14" cm="1">
        <f t="array" ref="Q6599">SUM(_xlfn._xlws.FILTER($H$2:$H$7117,_xlfn.MAP($O$2:$O$7117,_xlfn.LAMBDA(_xlpm.x,_xlpm.x=$O6599))))</f>
        <v>4.9701789264413521E-5</v>
      </c>
      <c r="R6599" s="14">
        <f>$H6599/Q6599</f>
        <v>1</v>
      </c>
      <c r="S6599" s="14" cm="1">
        <f t="array" ref="S6599">SUM(_xlfn._xlws.FILTER($H$2:$H$7117,_xlfn.MAP($P$2:$P$7117,_xlfn.LAMBDA(_xlpm.x,_xlpm.x=$P6599))))</f>
        <v>3.9761431411530811E-4</v>
      </c>
      <c r="T6599" s="14">
        <f>$H6599/S6599</f>
        <v>0.12500000000000003</v>
      </c>
      <c r="U6599" s="14">
        <f>_xlfn.LET(_xlpm.freq,F6599,_xlpm.size,M6599+1,_xlpm.F,V6599,LOG(1+_xlpm.freq)*LOG(1+_xlpm.size)*_xlpm.F)</f>
        <v>6.0412705526304365E-2</v>
      </c>
      <c r="V6599" s="14">
        <f>_xlfn.LET(_xlpm.a,T6599,_xlpm.b,R6599,2*_xlpm.a*_xlpm.b/(_xlpm.a+_xlpm.b))</f>
        <v>0.22222222222222227</v>
      </c>
      <c r="W6599" s="14">
        <f>_xlfn.LET(_xlpm.p,R6599,_xlpm.q,T6599,LOG(_xlpm.p/_xlpm.q))</f>
        <v>0.90308998699194354</v>
      </c>
      <c r="X6599" s="2"/>
    </row>
    <row r="6600" spans="1:24">
      <c r="A6600" s="1" t="str">
        <f>_xlfn.LET(_xlpm.sep," : ",CONCATENATE(O6600,_xlpm.sep,P6600))</f>
        <v>~ndairr~ : [ndɛ]</v>
      </c>
      <c r="B6600" s="1">
        <f>_xlfn.LET(_xlpm.d,$G6600,_xlpm.k,_xlfn.CONCAT(LEFT(TRIM(B$1),1),"*"),COUNTIF(_xlpm.d,_xlpm.k))</f>
        <v>0</v>
      </c>
      <c r="C6600" s="1">
        <f>_xlfn.LET(_xlpm.d,$G6600,_xlpm.k,_xlfn.CONCAT(LEFT(TRIM(C$1),1),"*"),COUNTIF(_xlpm.d,_xlpm.k))</f>
        <v>0</v>
      </c>
      <c r="D6600" s="1">
        <f>_xlfn.LET(_xlpm.d,$G6600,_xlpm.k,_xlfn.CONCAT(LEFT(TRIM(D$1),1),"*"),COUNTIF(_xlpm.d,_xlpm.k))</f>
        <v>1</v>
      </c>
      <c r="E6600" s="1">
        <f>LOG(F6600+1,10)</f>
        <v>0.30102999566398114</v>
      </c>
      <c r="F6600" s="7">
        <v>1</v>
      </c>
      <c r="G6600" s="9" t="s">
        <v>2862</v>
      </c>
      <c r="H6600" s="4">
        <f>F6600/freq.sum.r6e</f>
        <v>4.9701789264413521E-5</v>
      </c>
      <c r="I6600" s="1" t="str">
        <f>_xlfn.LET(_xlpm.sep,":",_xlpm.w,$G6600,LEFT(_xlpm.w,FIND(_xlpm.sep,_xlpm.w)-1))</f>
        <v>ndɛ</v>
      </c>
      <c r="J6600" s="1" t="str">
        <f>_xlfn.LET(_xlpm.sep,":",_xlpm.w,$G6600,RIGHT(_xlpm.w,LEN(_xlpm.w)-FIND(_xlpm.sep,_xlpm.w)))</f>
        <v>ndairr</v>
      </c>
      <c r="K6600" s="10">
        <f>_xlfn.LET(_xlpm.w,I6600,LEN(_xlpm.w))</f>
        <v>3</v>
      </c>
      <c r="L6600" s="10">
        <f>_xlfn.LET(_xlpm.w,J6600,LEN(_xlpm.w))</f>
        <v>6</v>
      </c>
      <c r="M6600" s="10">
        <f>_xlfn.LET(_xlpm.a,K6600,_xlpm.b,L6600,MAX(_xlpm.a,_xlpm.b))</f>
        <v>6</v>
      </c>
      <c r="N6600" s="10">
        <f>_xlfn.LET(_xlpm.d,(K6600,L6600),MAX(_xlpm.d)-MIN(_xlpm.d))</f>
        <v>3</v>
      </c>
      <c r="O6600" s="1" t="str">
        <f>_xlfn.LET(_xlpm.sep,":",_xlpm.w,$G6600,_xlfn.CONCAT("~",RIGHT(_xlpm.w,LEN(_xlpm.w)-FIND(_xlpm.sep,_xlpm.w)),"~"))</f>
        <v>~ndairr~</v>
      </c>
      <c r="P6600" s="1" t="str">
        <f>_xlfn.LET(_xlpm.sep,":",_xlpm.w,$G6600,_xlfn.CONCAT("[",LEFT(_xlpm.w,FIND(_xlpm.sep,_xlpm.w)-1),"]"))</f>
        <v>[ndɛ]</v>
      </c>
      <c r="Q6600" s="14" cm="1">
        <f t="array" ref="Q6600">SUM(_xlfn._xlws.FILTER($H$2:$H$7111,_xlfn.MAP($O$2:$O$7111,_xlfn.LAMBDA(_xlpm.x,_xlpm.x=$O6600))))</f>
        <v>4.9701789264413521E-5</v>
      </c>
      <c r="R6600" s="14">
        <f>$H6600/Q6600</f>
        <v>1</v>
      </c>
      <c r="S6600" s="14" cm="1">
        <f t="array" ref="S6600">SUM(_xlfn._xlws.FILTER($H$2:$H$7111,_xlfn.MAP($P$2:$P$7111,_xlfn.LAMBDA(_xlpm.x,_xlpm.x=$P6600))))</f>
        <v>3.9761431411530811E-4</v>
      </c>
      <c r="T6600" s="14">
        <f>$H6600/S6600</f>
        <v>0.12500000000000003</v>
      </c>
      <c r="U6600" s="14">
        <f>_xlfn.LET(_xlpm.freq,F6600,_xlpm.size,M6600+1,_xlpm.F,V6600,LOG(1+_xlpm.freq)*LOG(1+_xlpm.size)*_xlpm.F)</f>
        <v>6.0412705526304365E-2</v>
      </c>
      <c r="V6600" s="14">
        <f>_xlfn.LET(_xlpm.a,T6600,_xlpm.b,R6600,2*_xlpm.a*_xlpm.b/(_xlpm.a+_xlpm.b))</f>
        <v>0.22222222222222227</v>
      </c>
      <c r="W6600" s="14">
        <f>_xlfn.LET(_xlpm.p,R6600,_xlpm.q,T6600,LOG(_xlpm.p/_xlpm.q))</f>
        <v>0.90308998699194354</v>
      </c>
      <c r="X6600" s="2"/>
    </row>
    <row r="6601" spans="1:24">
      <c r="A6601" s="1" t="str">
        <f>_xlfn.LET(_xlpm.sep," : ",CONCATENATE(O6601,_xlpm.sep,P6601))</f>
        <v>~ndrerr~ : [ndɹɛ]</v>
      </c>
      <c r="B6601" s="1">
        <f>_xlfn.LET(_xlpm.d,$G6601,_xlpm.k,_xlfn.CONCAT(LEFT(TRIM(B$1),1),"*"),COUNTIF(_xlpm.d,_xlpm.k))</f>
        <v>0</v>
      </c>
      <c r="C6601" s="1">
        <f>_xlfn.LET(_xlpm.d,$G6601,_xlpm.k,_xlfn.CONCAT(LEFT(TRIM(C$1),1),"*"),COUNTIF(_xlpm.d,_xlpm.k))</f>
        <v>0</v>
      </c>
      <c r="D6601" s="1">
        <f>_xlfn.LET(_xlpm.d,$G6601,_xlpm.k,_xlfn.CONCAT(LEFT(TRIM(D$1),1),"*"),COUNTIF(_xlpm.d,_xlpm.k))</f>
        <v>1</v>
      </c>
      <c r="E6601" s="1">
        <f>LOG(F6601+1,10)</f>
        <v>0.30102999566398114</v>
      </c>
      <c r="F6601" s="7">
        <v>1</v>
      </c>
      <c r="G6601" s="9" t="s">
        <v>2897</v>
      </c>
      <c r="H6601" s="4">
        <f>F6601/freq.sum.r6e</f>
        <v>4.9701789264413521E-5</v>
      </c>
      <c r="I6601" s="1" t="str">
        <f>_xlfn.LET(_xlpm.sep,":",_xlpm.w,$G6601,LEFT(_xlpm.w,FIND(_xlpm.sep,_xlpm.w)-1))</f>
        <v>ndɹɛ</v>
      </c>
      <c r="J6601" s="1" t="str">
        <f>_xlfn.LET(_xlpm.sep,":",_xlpm.w,$G6601,RIGHT(_xlpm.w,LEN(_xlpm.w)-FIND(_xlpm.sep,_xlpm.w)))</f>
        <v>ndrerr</v>
      </c>
      <c r="K6601" s="10">
        <f>_xlfn.LET(_xlpm.w,I6601,LEN(_xlpm.w))</f>
        <v>4</v>
      </c>
      <c r="L6601" s="10">
        <f>_xlfn.LET(_xlpm.w,J6601,LEN(_xlpm.w))</f>
        <v>6</v>
      </c>
      <c r="M6601" s="10">
        <f>_xlfn.LET(_xlpm.a,K6601,_xlpm.b,L6601,MAX(_xlpm.a,_xlpm.b))</f>
        <v>6</v>
      </c>
      <c r="N6601" s="10">
        <f>_xlfn.LET(_xlpm.d,(K6601,L6601),MAX(_xlpm.d)-MIN(_xlpm.d))</f>
        <v>2</v>
      </c>
      <c r="O6601" s="1" t="str">
        <f>_xlfn.LET(_xlpm.sep,":",_xlpm.w,$G6601,_xlfn.CONCAT("~",RIGHT(_xlpm.w,LEN(_xlpm.w)-FIND(_xlpm.sep,_xlpm.w)),"~"))</f>
        <v>~ndrerr~</v>
      </c>
      <c r="P6601" s="1" t="str">
        <f>_xlfn.LET(_xlpm.sep,":",_xlpm.w,$G6601,_xlfn.CONCAT("[",LEFT(_xlpm.w,FIND(_xlpm.sep,_xlpm.w)-1),"]"))</f>
        <v>[ndɹɛ]</v>
      </c>
      <c r="Q6601" s="14" cm="1">
        <f t="array" ref="Q6601">SUM(_xlfn._xlws.FILTER($H$2:$H$7117,_xlfn.MAP($O$2:$O$7117,_xlfn.LAMBDA(_xlpm.x,_xlpm.x=$O6601))))</f>
        <v>4.9701789264413521E-5</v>
      </c>
      <c r="R6601" s="14">
        <f>$H6601/Q6601</f>
        <v>1</v>
      </c>
      <c r="S6601" s="14" cm="1">
        <f t="array" ref="S6601">SUM(_xlfn._xlws.FILTER($H$2:$H$7117,_xlfn.MAP($P$2:$P$7117,_xlfn.LAMBDA(_xlpm.x,_xlpm.x=$P6601))))</f>
        <v>3.9761431411530811E-4</v>
      </c>
      <c r="T6601" s="14">
        <f>$H6601/S6601</f>
        <v>0.12500000000000003</v>
      </c>
      <c r="U6601" s="14">
        <f>_xlfn.LET(_xlpm.freq,F6601,_xlpm.size,M6601+1,_xlpm.F,V6601,LOG(1+_xlpm.freq)*LOG(1+_xlpm.size)*_xlpm.F)</f>
        <v>6.0412705526304365E-2</v>
      </c>
      <c r="V6601" s="14">
        <f>_xlfn.LET(_xlpm.a,T6601,_xlpm.b,R6601,2*_xlpm.a*_xlpm.b/(_xlpm.a+_xlpm.b))</f>
        <v>0.22222222222222227</v>
      </c>
      <c r="W6601" s="14">
        <f>_xlfn.LET(_xlpm.p,R6601,_xlpm.q,T6601,LOG(_xlpm.p/_xlpm.q))</f>
        <v>0.90308998699194354</v>
      </c>
      <c r="X6601" s="2"/>
    </row>
    <row r="6602" spans="1:24">
      <c r="A6602" s="1" t="str">
        <f>_xlfn.LET(_xlpm.sep," : ",CONCATENATE(O6602,_xlpm.sep,P6602))</f>
        <v>~ncrerr~ : [nkɹɛ]</v>
      </c>
      <c r="B6602" s="1">
        <f>_xlfn.LET(_xlpm.d,$G6602,_xlpm.k,_xlfn.CONCAT(LEFT(TRIM(B$1),1),"*"),COUNTIF(_xlpm.d,_xlpm.k))</f>
        <v>0</v>
      </c>
      <c r="C6602" s="1">
        <f>_xlfn.LET(_xlpm.d,$G6602,_xlpm.k,_xlfn.CONCAT(LEFT(TRIM(C$1),1),"*"),COUNTIF(_xlpm.d,_xlpm.k))</f>
        <v>0</v>
      </c>
      <c r="D6602" s="1">
        <f>_xlfn.LET(_xlpm.d,$G6602,_xlpm.k,_xlfn.CONCAT(LEFT(TRIM(D$1),1),"*"),COUNTIF(_xlpm.d,_xlpm.k))</f>
        <v>1</v>
      </c>
      <c r="E6602" s="1">
        <f>LOG(F6602+1,10)</f>
        <v>0.30102999566398114</v>
      </c>
      <c r="F6602" s="7">
        <v>1</v>
      </c>
      <c r="G6602" s="9" t="s">
        <v>3019</v>
      </c>
      <c r="H6602" s="4">
        <f>F6602/freq.sum.r6e</f>
        <v>4.9701789264413521E-5</v>
      </c>
      <c r="I6602" s="1" t="str">
        <f>_xlfn.LET(_xlpm.sep,":",_xlpm.w,$G6602,LEFT(_xlpm.w,FIND(_xlpm.sep,_xlpm.w)-1))</f>
        <v>nkɹɛ</v>
      </c>
      <c r="J6602" s="1" t="str">
        <f>_xlfn.LET(_xlpm.sep,":",_xlpm.w,$G6602,RIGHT(_xlpm.w,LEN(_xlpm.w)-FIND(_xlpm.sep,_xlpm.w)))</f>
        <v>ncrerr</v>
      </c>
      <c r="K6602" s="10">
        <f>_xlfn.LET(_xlpm.w,I6602,LEN(_xlpm.w))</f>
        <v>4</v>
      </c>
      <c r="L6602" s="10">
        <f>_xlfn.LET(_xlpm.w,J6602,LEN(_xlpm.w))</f>
        <v>6</v>
      </c>
      <c r="M6602" s="10">
        <f>_xlfn.LET(_xlpm.a,K6602,_xlpm.b,L6602,MAX(_xlpm.a,_xlpm.b))</f>
        <v>6</v>
      </c>
      <c r="N6602" s="10">
        <f>_xlfn.LET(_xlpm.d,(K6602,L6602),MAX(_xlpm.d)-MIN(_xlpm.d))</f>
        <v>2</v>
      </c>
      <c r="O6602" s="1" t="str">
        <f>_xlfn.LET(_xlpm.sep,":",_xlpm.w,$G6602,_xlfn.CONCAT("~",RIGHT(_xlpm.w,LEN(_xlpm.w)-FIND(_xlpm.sep,_xlpm.w)),"~"))</f>
        <v>~ncrerr~</v>
      </c>
      <c r="P6602" s="1" t="str">
        <f>_xlfn.LET(_xlpm.sep,":",_xlpm.w,$G6602,_xlfn.CONCAT("[",LEFT(_xlpm.w,FIND(_xlpm.sep,_xlpm.w)-1),"]"))</f>
        <v>[nkɹɛ]</v>
      </c>
      <c r="Q6602" s="14" cm="1">
        <f t="array" ref="Q6602">SUM(_xlfn._xlws.FILTER($H$2:$H$7117,_xlfn.MAP($O$2:$O$7117,_xlfn.LAMBDA(_xlpm.x,_xlpm.x=$O6602))))</f>
        <v>4.9701789264413521E-5</v>
      </c>
      <c r="R6602" s="14">
        <f>$H6602/Q6602</f>
        <v>1</v>
      </c>
      <c r="S6602" s="14" cm="1">
        <f t="array" ref="S6602">SUM(_xlfn._xlws.FILTER($H$2:$H$7117,_xlfn.MAP($P$2:$P$7117,_xlfn.LAMBDA(_xlpm.x,_xlpm.x=$P6602))))</f>
        <v>3.9761431411530811E-4</v>
      </c>
      <c r="T6602" s="14">
        <f>$H6602/S6602</f>
        <v>0.12500000000000003</v>
      </c>
      <c r="U6602" s="14">
        <f>_xlfn.LET(_xlpm.freq,F6602,_xlpm.size,M6602+1,_xlpm.F,V6602,LOG(1+_xlpm.freq)*LOG(1+_xlpm.size)*_xlpm.F)</f>
        <v>6.0412705526304365E-2</v>
      </c>
      <c r="V6602" s="14">
        <f>_xlfn.LET(_xlpm.a,T6602,_xlpm.b,R6602,2*_xlpm.a*_xlpm.b/(_xlpm.a+_xlpm.b))</f>
        <v>0.22222222222222227</v>
      </c>
      <c r="W6602" s="14">
        <f>_xlfn.LET(_xlpm.p,R6602,_xlpm.q,T6602,LOG(_xlpm.p/_xlpm.q))</f>
        <v>0.90308998699194354</v>
      </c>
      <c r="X6602" s="2"/>
    </row>
    <row r="6603" spans="1:24">
      <c r="A6603" s="1" t="str">
        <f>_xlfn.LET(_xlpm.sep," : ",CONCATENATE(O6603,_xlpm.sep,P6603))</f>
        <v>~nsparr~ : [nspɛ]</v>
      </c>
      <c r="B6603" s="1">
        <f>_xlfn.LET(_xlpm.d,$G6603,_xlpm.k,_xlfn.CONCAT(LEFT(TRIM(B$1),1),"*"),COUNTIF(_xlpm.d,_xlpm.k))</f>
        <v>0</v>
      </c>
      <c r="C6603" s="1">
        <f>_xlfn.LET(_xlpm.d,$G6603,_xlpm.k,_xlfn.CONCAT(LEFT(TRIM(C$1),1),"*"),COUNTIF(_xlpm.d,_xlpm.k))</f>
        <v>0</v>
      </c>
      <c r="D6603" s="1">
        <f>_xlfn.LET(_xlpm.d,$G6603,_xlpm.k,_xlfn.CONCAT(LEFT(TRIM(D$1),1),"*"),COUNTIF(_xlpm.d,_xlpm.k))</f>
        <v>1</v>
      </c>
      <c r="E6603" s="1">
        <f>LOG(F6603+1,10)</f>
        <v>0.30102999566398114</v>
      </c>
      <c r="F6603" s="7">
        <v>1</v>
      </c>
      <c r="G6603" s="9" t="s">
        <v>3070</v>
      </c>
      <c r="H6603" s="4">
        <f>F6603/freq.sum.r6e</f>
        <v>4.9701789264413521E-5</v>
      </c>
      <c r="I6603" s="1" t="str">
        <f>_xlfn.LET(_xlpm.sep,":",_xlpm.w,$G6603,LEFT(_xlpm.w,FIND(_xlpm.sep,_xlpm.w)-1))</f>
        <v>nspɛ</v>
      </c>
      <c r="J6603" s="1" t="str">
        <f>_xlfn.LET(_xlpm.sep,":",_xlpm.w,$G6603,RIGHT(_xlpm.w,LEN(_xlpm.w)-FIND(_xlpm.sep,_xlpm.w)))</f>
        <v>nsparr</v>
      </c>
      <c r="K6603" s="10">
        <f>_xlfn.LET(_xlpm.w,I6603,LEN(_xlpm.w))</f>
        <v>4</v>
      </c>
      <c r="L6603" s="10">
        <f>_xlfn.LET(_xlpm.w,J6603,LEN(_xlpm.w))</f>
        <v>6</v>
      </c>
      <c r="M6603" s="10">
        <f>_xlfn.LET(_xlpm.a,K6603,_xlpm.b,L6603,MAX(_xlpm.a,_xlpm.b))</f>
        <v>6</v>
      </c>
      <c r="N6603" s="10">
        <f>_xlfn.LET(_xlpm.d,(K6603,L6603),MAX(_xlpm.d)-MIN(_xlpm.d))</f>
        <v>2</v>
      </c>
      <c r="O6603" s="1" t="str">
        <f>_xlfn.LET(_xlpm.sep,":",_xlpm.w,$G6603,_xlfn.CONCAT("~",RIGHT(_xlpm.w,LEN(_xlpm.w)-FIND(_xlpm.sep,_xlpm.w)),"~"))</f>
        <v>~nsparr~</v>
      </c>
      <c r="P6603" s="1" t="str">
        <f>_xlfn.LET(_xlpm.sep,":",_xlpm.w,$G6603,_xlfn.CONCAT("[",LEFT(_xlpm.w,FIND(_xlpm.sep,_xlpm.w)-1),"]"))</f>
        <v>[nspɛ]</v>
      </c>
      <c r="Q6603" s="14" cm="1">
        <f t="array" ref="Q6603">SUM(_xlfn._xlws.FILTER($H$2:$H$7117,_xlfn.MAP($O$2:$O$7117,_xlfn.LAMBDA(_xlpm.x,_xlpm.x=$O6603))))</f>
        <v>4.9701789264413521E-5</v>
      </c>
      <c r="R6603" s="14">
        <f>$H6603/Q6603</f>
        <v>1</v>
      </c>
      <c r="S6603" s="14" cm="1">
        <f t="array" ref="S6603">SUM(_xlfn._xlws.FILTER($H$2:$H$7117,_xlfn.MAP($P$2:$P$7117,_xlfn.LAMBDA(_xlpm.x,_xlpm.x=$P6603))))</f>
        <v>3.9761431411530811E-4</v>
      </c>
      <c r="T6603" s="14">
        <f>$H6603/S6603</f>
        <v>0.12500000000000003</v>
      </c>
      <c r="U6603" s="14">
        <f>_xlfn.LET(_xlpm.freq,F6603,_xlpm.size,M6603+1,_xlpm.F,V6603,LOG(1+_xlpm.freq)*LOG(1+_xlpm.size)*_xlpm.F)</f>
        <v>6.0412705526304365E-2</v>
      </c>
      <c r="V6603" s="14">
        <f>_xlfn.LET(_xlpm.a,T6603,_xlpm.b,R6603,2*_xlpm.a*_xlpm.b/(_xlpm.a+_xlpm.b))</f>
        <v>0.22222222222222227</v>
      </c>
      <c r="W6603" s="14">
        <f>_xlfn.LET(_xlpm.p,R6603,_xlpm.q,T6603,LOG(_xlpm.p/_xlpm.q))</f>
        <v>0.90308998699194354</v>
      </c>
      <c r="X6603" s="2"/>
    </row>
    <row r="6604" spans="1:24">
      <c r="A6604" s="1" t="str">
        <f>_xlfn.LET(_xlpm.sep," : ",CONCATENATE(O6604,_xlpm.sep,P6604))</f>
        <v>~squarr~ : [skwɛ]</v>
      </c>
      <c r="B6604" s="1">
        <f>_xlfn.LET(_xlpm.d,$G6604,_xlpm.k,_xlfn.CONCAT(LEFT(TRIM(B$1),1),"*"),COUNTIF(_xlpm.d,_xlpm.k))</f>
        <v>0</v>
      </c>
      <c r="C6604" s="1">
        <f>_xlfn.LET(_xlpm.d,$G6604,_xlpm.k,_xlfn.CONCAT(LEFT(TRIM(C$1),1),"*"),COUNTIF(_xlpm.d,_xlpm.k))</f>
        <v>0</v>
      </c>
      <c r="D6604" s="1">
        <f>_xlfn.LET(_xlpm.d,$G6604,_xlpm.k,_xlfn.CONCAT(LEFT(TRIM(D$1),1),"*"),COUNTIF(_xlpm.d,_xlpm.k))</f>
        <v>0</v>
      </c>
      <c r="E6604" s="1">
        <f>LOG(F6604+1,10)</f>
        <v>0.30102999566398114</v>
      </c>
      <c r="F6604" s="7">
        <v>1</v>
      </c>
      <c r="G6604" s="9" t="s">
        <v>3997</v>
      </c>
      <c r="H6604" s="4">
        <f>F6604/freq.sum.r6e</f>
        <v>4.9701789264413521E-5</v>
      </c>
      <c r="I6604" s="1" t="str">
        <f>_xlfn.LET(_xlpm.sep,":",_xlpm.w,$G6604,LEFT(_xlpm.w,FIND(_xlpm.sep,_xlpm.w)-1))</f>
        <v>skwɛ</v>
      </c>
      <c r="J6604" s="1" t="str">
        <f>_xlfn.LET(_xlpm.sep,":",_xlpm.w,$G6604,RIGHT(_xlpm.w,LEN(_xlpm.w)-FIND(_xlpm.sep,_xlpm.w)))</f>
        <v>squarr</v>
      </c>
      <c r="K6604" s="10">
        <f>_xlfn.LET(_xlpm.w,I6604,LEN(_xlpm.w))</f>
        <v>4</v>
      </c>
      <c r="L6604" s="10">
        <f>_xlfn.LET(_xlpm.w,J6604,LEN(_xlpm.w))</f>
        <v>6</v>
      </c>
      <c r="M6604" s="10">
        <f>_xlfn.LET(_xlpm.a,K6604,_xlpm.b,L6604,MAX(_xlpm.a,_xlpm.b))</f>
        <v>6</v>
      </c>
      <c r="N6604" s="10">
        <f>_xlfn.LET(_xlpm.d,(K6604,L6604),MAX(_xlpm.d)-MIN(_xlpm.d))</f>
        <v>2</v>
      </c>
      <c r="O6604" s="1" t="str">
        <f>_xlfn.LET(_xlpm.sep,":",_xlpm.w,$G6604,_xlfn.CONCAT("~",RIGHT(_xlpm.w,LEN(_xlpm.w)-FIND(_xlpm.sep,_xlpm.w)),"~"))</f>
        <v>~squarr~</v>
      </c>
      <c r="P6604" s="1" t="str">
        <f>_xlfn.LET(_xlpm.sep,":",_xlpm.w,$G6604,_xlfn.CONCAT("[",LEFT(_xlpm.w,FIND(_xlpm.sep,_xlpm.w)-1),"]"))</f>
        <v>[skwɛ]</v>
      </c>
      <c r="Q6604" s="14" cm="1">
        <f t="array" ref="Q6604">SUM(_xlfn._xlws.FILTER($H$2:$H$7112,_xlfn.MAP($O$2:$O$7112,_xlfn.LAMBDA(_xlpm.x,_xlpm.x=$O6604))))</f>
        <v>4.9701789264413521E-5</v>
      </c>
      <c r="R6604" s="14">
        <f>$H6604/Q6604</f>
        <v>1</v>
      </c>
      <c r="S6604" s="14" cm="1">
        <f t="array" ref="S6604">SUM(_xlfn._xlws.FILTER($H$2:$H$7112,_xlfn.MAP($P$2:$P$7112,_xlfn.LAMBDA(_xlpm.x,_xlpm.x=$P6604))))</f>
        <v>3.9761431411530811E-4</v>
      </c>
      <c r="T6604" s="14">
        <f>$H6604/S6604</f>
        <v>0.12500000000000003</v>
      </c>
      <c r="U6604" s="14">
        <f>_xlfn.LET(_xlpm.freq,F6604,_xlpm.size,M6604+1,_xlpm.F,V6604,LOG(1+_xlpm.freq)*LOG(1+_xlpm.size)*_xlpm.F)</f>
        <v>6.0412705526304365E-2</v>
      </c>
      <c r="V6604" s="14">
        <f>_xlfn.LET(_xlpm.a,T6604,_xlpm.b,R6604,2*_xlpm.a*_xlpm.b/(_xlpm.a+_xlpm.b))</f>
        <v>0.22222222222222227</v>
      </c>
      <c r="W6604" s="14">
        <f>_xlfn.LET(_xlpm.p,R6604,_xlpm.q,T6604,LOG(_xlpm.p/_xlpm.q))</f>
        <v>0.90308998699194354</v>
      </c>
      <c r="X6604" s="2"/>
    </row>
    <row r="6605" spans="1:24">
      <c r="A6605" s="1" t="str">
        <f>_xlfn.LET(_xlpm.sep," : ",CONCATENATE(O6605,_xlpm.sep,P6605))</f>
        <v>~splerr~ : [splɛ]</v>
      </c>
      <c r="B6605" s="1">
        <f>_xlfn.LET(_xlpm.d,$G6605,_xlpm.k,_xlfn.CONCAT(LEFT(TRIM(B$1),1),"*"),COUNTIF(_xlpm.d,_xlpm.k))</f>
        <v>0</v>
      </c>
      <c r="C6605" s="1">
        <f>_xlfn.LET(_xlpm.d,$G6605,_xlpm.k,_xlfn.CONCAT(LEFT(TRIM(C$1),1),"*"),COUNTIF(_xlpm.d,_xlpm.k))</f>
        <v>0</v>
      </c>
      <c r="D6605" s="1">
        <f>_xlfn.LET(_xlpm.d,$G6605,_xlpm.k,_xlfn.CONCAT(LEFT(TRIM(D$1),1),"*"),COUNTIF(_xlpm.d,_xlpm.k))</f>
        <v>0</v>
      </c>
      <c r="E6605" s="1">
        <f>LOG(F6605+1,10)</f>
        <v>0.30102999566398114</v>
      </c>
      <c r="F6605" s="7">
        <v>1</v>
      </c>
      <c r="G6605" s="9" t="s">
        <v>4183</v>
      </c>
      <c r="H6605" s="4">
        <f>F6605/freq.sum.r6e</f>
        <v>4.9701789264413521E-5</v>
      </c>
      <c r="I6605" s="4" t="str">
        <f>_xlfn.LET(_xlpm.sep,":",_xlpm.w,$G6605,LEFT(_xlpm.w,FIND(_xlpm.sep,_xlpm.w)-1))</f>
        <v>splɛ</v>
      </c>
      <c r="J6605" s="4" t="str">
        <f>_xlfn.LET(_xlpm.sep,":",_xlpm.w,$G6605,RIGHT(_xlpm.w,LEN(_xlpm.w)-FIND(_xlpm.sep,_xlpm.w)))</f>
        <v>splerr</v>
      </c>
      <c r="K6605" s="10">
        <f>_xlfn.LET(_xlpm.w,I6605,LEN(_xlpm.w))</f>
        <v>4</v>
      </c>
      <c r="L6605" s="10">
        <f>_xlfn.LET(_xlpm.w,J6605,LEN(_xlpm.w))</f>
        <v>6</v>
      </c>
      <c r="M6605" s="10">
        <f>_xlfn.LET(_xlpm.a,K6605,_xlpm.b,L6605,MAX(_xlpm.a,_xlpm.b))</f>
        <v>6</v>
      </c>
      <c r="N6605" s="10">
        <f>_xlfn.LET(_xlpm.d,(K6605,L6605),MAX(_xlpm.d)-MIN(_xlpm.d))</f>
        <v>2</v>
      </c>
      <c r="O6605" s="1" t="str">
        <f>_xlfn.LET(_xlpm.sep,":",_xlpm.w,$G6605,_xlfn.CONCAT("~",RIGHT(_xlpm.w,LEN(_xlpm.w)-FIND(_xlpm.sep,_xlpm.w)),"~"))</f>
        <v>~splerr~</v>
      </c>
      <c r="P6605" s="1" t="str">
        <f>_xlfn.LET(_xlpm.sep,":",_xlpm.w,$G6605,_xlfn.CONCAT("[",LEFT(_xlpm.w,FIND(_xlpm.sep,_xlpm.w)-1),"]"))</f>
        <v>[splɛ]</v>
      </c>
      <c r="Q6605" s="14" cm="1">
        <f t="array" ref="Q6605">SUM(_xlfn._xlws.FILTER($H$2:$H$7109,_xlfn.MAP($O$2:$O$7109,_xlfn.LAMBDA(_xlpm.x,_xlpm.x=$O6605))))</f>
        <v>4.9701789264413521E-5</v>
      </c>
      <c r="R6605" s="14">
        <f>$H6605/Q6605</f>
        <v>1</v>
      </c>
      <c r="S6605" s="14" cm="1">
        <f t="array" ref="S6605">SUM(_xlfn._xlws.FILTER($H$2:$H$7109,_xlfn.MAP($P$2:$P$7109,_xlfn.LAMBDA(_xlpm.x,_xlpm.x=$P6605))))</f>
        <v>3.9761431411530811E-4</v>
      </c>
      <c r="T6605" s="14">
        <f>$H6605/S6605</f>
        <v>0.12500000000000003</v>
      </c>
      <c r="U6605" s="14">
        <f>_xlfn.LET(_xlpm.freq,F6605,_xlpm.size,M6605+1,_xlpm.F,V6605,LOG(1+_xlpm.freq)*LOG(1+_xlpm.size)*_xlpm.F)</f>
        <v>6.0412705526304365E-2</v>
      </c>
      <c r="V6605" s="14">
        <f>_xlfn.LET(_xlpm.a,T6605,_xlpm.b,R6605,2*_xlpm.a*_xlpm.b/(_xlpm.a+_xlpm.b))</f>
        <v>0.22222222222222227</v>
      </c>
      <c r="W6605" s="14">
        <f>_xlfn.LET(_xlpm.p,R6605,_xlpm.q,T6605,LOG(_xlpm.p/_xlpm.q))</f>
        <v>0.90308998699194354</v>
      </c>
      <c r="X6605" s="2"/>
    </row>
    <row r="6606" spans="1:24">
      <c r="A6606" s="1" t="str">
        <f>_xlfn.LET(_xlpm.sep," : ",CONCATENATE(O6606,_xlpm.sep,P6606))</f>
        <v>~strerr~ : [stɹɛ]</v>
      </c>
      <c r="B6606" s="1">
        <f>_xlfn.LET(_xlpm.d,$G6606,_xlpm.k,_xlfn.CONCAT(LEFT(TRIM(B$1),1),"*"),COUNTIF(_xlpm.d,_xlpm.k))</f>
        <v>0</v>
      </c>
      <c r="C6606" s="1">
        <f>_xlfn.LET(_xlpm.d,$G6606,_xlpm.k,_xlfn.CONCAT(LEFT(TRIM(C$1),1),"*"),COUNTIF(_xlpm.d,_xlpm.k))</f>
        <v>0</v>
      </c>
      <c r="D6606" s="1">
        <f>_xlfn.LET(_xlpm.d,$G6606,_xlpm.k,_xlfn.CONCAT(LEFT(TRIM(D$1),1),"*"),COUNTIF(_xlpm.d,_xlpm.k))</f>
        <v>0</v>
      </c>
      <c r="E6606" s="1">
        <f>LOG(F6606+1,10)</f>
        <v>0.30102999566398114</v>
      </c>
      <c r="F6606" s="7">
        <v>1</v>
      </c>
      <c r="G6606" s="9" t="s">
        <v>4369</v>
      </c>
      <c r="H6606" s="4">
        <f>F6606/freq.sum.r6e</f>
        <v>4.9701789264413521E-5</v>
      </c>
      <c r="I6606" s="1" t="str">
        <f>_xlfn.LET(_xlpm.sep,":",_xlpm.w,$G6606,LEFT(_xlpm.w,FIND(_xlpm.sep,_xlpm.w)-1))</f>
        <v>stɹɛ</v>
      </c>
      <c r="J6606" s="1" t="str">
        <f>_xlfn.LET(_xlpm.sep,":",_xlpm.w,$G6606,RIGHT(_xlpm.w,LEN(_xlpm.w)-FIND(_xlpm.sep,_xlpm.w)))</f>
        <v>strerr</v>
      </c>
      <c r="K6606" s="10">
        <f>_xlfn.LET(_xlpm.w,I6606,LEN(_xlpm.w))</f>
        <v>4</v>
      </c>
      <c r="L6606" s="10">
        <f>_xlfn.LET(_xlpm.w,J6606,LEN(_xlpm.w))</f>
        <v>6</v>
      </c>
      <c r="M6606" s="10">
        <f>_xlfn.LET(_xlpm.a,K6606,_xlpm.b,L6606,MAX(_xlpm.a,_xlpm.b))</f>
        <v>6</v>
      </c>
      <c r="N6606" s="10">
        <f>_xlfn.LET(_xlpm.d,(K6606,L6606),MAX(_xlpm.d)-MIN(_xlpm.d))</f>
        <v>2</v>
      </c>
      <c r="O6606" s="1" t="str">
        <f>_xlfn.LET(_xlpm.sep,":",_xlpm.w,$G6606,_xlfn.CONCAT("~",RIGHT(_xlpm.w,LEN(_xlpm.w)-FIND(_xlpm.sep,_xlpm.w)),"~"))</f>
        <v>~strerr~</v>
      </c>
      <c r="P6606" s="1" t="str">
        <f>_xlfn.LET(_xlpm.sep,":",_xlpm.w,$G6606,_xlfn.CONCAT("[",LEFT(_xlpm.w,FIND(_xlpm.sep,_xlpm.w)-1),"]"))</f>
        <v>[stɹɛ]</v>
      </c>
      <c r="Q6606" s="14" cm="1">
        <f t="array" ref="Q6606">SUM(_xlfn._xlws.FILTER($H$2:$H$7117,_xlfn.MAP($O$2:$O$7117,_xlfn.LAMBDA(_xlpm.x,_xlpm.x=$O6606))))</f>
        <v>4.9701789264413521E-5</v>
      </c>
      <c r="R6606" s="14">
        <f>$H6606/Q6606</f>
        <v>1</v>
      </c>
      <c r="S6606" s="14" cm="1">
        <f t="array" ref="S6606">SUM(_xlfn._xlws.FILTER($H$2:$H$7117,_xlfn.MAP($P$2:$P$7117,_xlfn.LAMBDA(_xlpm.x,_xlpm.x=$P6606))))</f>
        <v>3.9761431411530811E-4</v>
      </c>
      <c r="T6606" s="14">
        <f>$H6606/S6606</f>
        <v>0.12500000000000003</v>
      </c>
      <c r="U6606" s="14">
        <f>_xlfn.LET(_xlpm.freq,F6606,_xlpm.size,M6606+1,_xlpm.F,V6606,LOG(1+_xlpm.freq)*LOG(1+_xlpm.size)*_xlpm.F)</f>
        <v>6.0412705526304365E-2</v>
      </c>
      <c r="V6606" s="14">
        <f>_xlfn.LET(_xlpm.a,T6606,_xlpm.b,R6606,2*_xlpm.a*_xlpm.b/(_xlpm.a+_xlpm.b))</f>
        <v>0.22222222222222227</v>
      </c>
      <c r="W6606" s="14">
        <f>_xlfn.LET(_xlpm.p,R6606,_xlpm.q,T6606,LOG(_xlpm.p/_xlpm.q))</f>
        <v>0.90308998699194354</v>
      </c>
      <c r="X6606" s="2"/>
    </row>
    <row r="6607" spans="1:24">
      <c r="A6607" s="1" t="str">
        <f>_xlfn.LET(_xlpm.sep," : ",CONCATENATE(O6607,_xlpm.sep,P6607))</f>
        <v>~nquerr~ : [ŋkwɛ]</v>
      </c>
      <c r="B6607" s="1">
        <f>_xlfn.LET(_xlpm.d,$G6607,_xlpm.k,_xlfn.CONCAT(LEFT(TRIM(B$1),1),"*"),COUNTIF(_xlpm.d,_xlpm.k))</f>
        <v>0</v>
      </c>
      <c r="C6607" s="1">
        <f>_xlfn.LET(_xlpm.d,$G6607,_xlpm.k,_xlfn.CONCAT(LEFT(TRIM(C$1),1),"*"),COUNTIF(_xlpm.d,_xlpm.k))</f>
        <v>0</v>
      </c>
      <c r="D6607" s="1">
        <f>_xlfn.LET(_xlpm.d,$G6607,_xlpm.k,_xlfn.CONCAT(LEFT(TRIM(D$1),1),"*"),COUNTIF(_xlpm.d,_xlpm.k))</f>
        <v>0</v>
      </c>
      <c r="E6607" s="1">
        <f>LOG(F6607+1,10)</f>
        <v>0.30102999566398114</v>
      </c>
      <c r="F6607" s="7">
        <v>1</v>
      </c>
      <c r="G6607" s="9" t="s">
        <v>5899</v>
      </c>
      <c r="H6607" s="4">
        <f>F6607/freq.sum.r6e</f>
        <v>4.9701789264413521E-5</v>
      </c>
      <c r="I6607" s="1" t="str">
        <f>_xlfn.LET(_xlpm.sep,":",_xlpm.w,$G6607,LEFT(_xlpm.w,FIND(_xlpm.sep,_xlpm.w)-1))</f>
        <v>ŋkwɛ</v>
      </c>
      <c r="J6607" s="1" t="str">
        <f>_xlfn.LET(_xlpm.sep,":",_xlpm.w,$G6607,RIGHT(_xlpm.w,LEN(_xlpm.w)-FIND(_xlpm.sep,_xlpm.w)))</f>
        <v>nquerr</v>
      </c>
      <c r="K6607" s="10">
        <f>_xlfn.LET(_xlpm.w,I6607,LEN(_xlpm.w))</f>
        <v>4</v>
      </c>
      <c r="L6607" s="10">
        <f>_xlfn.LET(_xlpm.w,J6607,LEN(_xlpm.w))</f>
        <v>6</v>
      </c>
      <c r="M6607" s="10">
        <f>_xlfn.LET(_xlpm.a,K6607,_xlpm.b,L6607,MAX(_xlpm.a,_xlpm.b))</f>
        <v>6</v>
      </c>
      <c r="N6607" s="10">
        <f>_xlfn.LET(_xlpm.d,(K6607,L6607),MAX(_xlpm.d)-MIN(_xlpm.d))</f>
        <v>2</v>
      </c>
      <c r="O6607" s="1" t="str">
        <f>_xlfn.LET(_xlpm.sep,":",_xlpm.w,$G6607,_xlfn.CONCAT("~",RIGHT(_xlpm.w,LEN(_xlpm.w)-FIND(_xlpm.sep,_xlpm.w)),"~"))</f>
        <v>~nquerr~</v>
      </c>
      <c r="P6607" s="1" t="str">
        <f>_xlfn.LET(_xlpm.sep,":",_xlpm.w,$G6607,_xlfn.CONCAT("[",LEFT(_xlpm.w,FIND(_xlpm.sep,_xlpm.w)-1),"]"))</f>
        <v>[ŋkwɛ]</v>
      </c>
      <c r="Q6607" s="14" cm="1">
        <f t="array" ref="Q6607">SUM(_xlfn._xlws.FILTER($H$2:$H$7117,_xlfn.MAP($O$2:$O$7117,_xlfn.LAMBDA(_xlpm.x,_xlpm.x=$O6607))))</f>
        <v>4.9701789264413521E-5</v>
      </c>
      <c r="R6607" s="14">
        <f>$H6607/Q6607</f>
        <v>1</v>
      </c>
      <c r="S6607" s="14" cm="1">
        <f t="array" ref="S6607">SUM(_xlfn._xlws.FILTER($H$2:$H$7117,_xlfn.MAP($P$2:$P$7117,_xlfn.LAMBDA(_xlpm.x,_xlpm.x=$P6607))))</f>
        <v>3.9761431411530811E-4</v>
      </c>
      <c r="T6607" s="14">
        <f>$H6607/S6607</f>
        <v>0.12500000000000003</v>
      </c>
      <c r="U6607" s="14">
        <f>_xlfn.LET(_xlpm.freq,F6607,_xlpm.size,M6607+1,_xlpm.F,V6607,LOG(1+_xlpm.freq)*LOG(1+_xlpm.size)*_xlpm.F)</f>
        <v>6.0412705526304365E-2</v>
      </c>
      <c r="V6607" s="14">
        <f>_xlfn.LET(_xlpm.a,T6607,_xlpm.b,R6607,2*_xlpm.a*_xlpm.b/(_xlpm.a+_xlpm.b))</f>
        <v>0.22222222222222227</v>
      </c>
      <c r="W6607" s="14">
        <f>_xlfn.LET(_xlpm.p,R6607,_xlpm.q,T6607,LOG(_xlpm.p/_xlpm.q))</f>
        <v>0.90308998699194354</v>
      </c>
      <c r="X6607" s="2"/>
    </row>
    <row r="6608" spans="1:24">
      <c r="A6608" s="1" t="str">
        <f>_xlfn.LET(_xlpm.sep," : ",CONCATENATE(O6608,_xlpm.sep,P6608))</f>
        <v>~rnmerr~ : [ɹnmɛ]</v>
      </c>
      <c r="B6608" s="1">
        <f>_xlfn.LET(_xlpm.d,$G6608,_xlpm.k,_xlfn.CONCAT(LEFT(TRIM(B$1),1),"*"),COUNTIF(_xlpm.d,_xlpm.k))</f>
        <v>1</v>
      </c>
      <c r="C6608" s="1">
        <f>_xlfn.LET(_xlpm.d,$G6608,_xlpm.k,_xlfn.CONCAT(LEFT(TRIM(C$1),1),"*"),COUNTIF(_xlpm.d,_xlpm.k))</f>
        <v>0</v>
      </c>
      <c r="D6608" s="1">
        <f>_xlfn.LET(_xlpm.d,$G6608,_xlpm.k,_xlfn.CONCAT(LEFT(TRIM(D$1),1),"*"),COUNTIF(_xlpm.d,_xlpm.k))</f>
        <v>0</v>
      </c>
      <c r="E6608" s="1">
        <f>LOG(F6608+1,10)</f>
        <v>0.30102999566398114</v>
      </c>
      <c r="F6608" s="7">
        <v>1</v>
      </c>
      <c r="G6608" s="9" t="s">
        <v>6076</v>
      </c>
      <c r="H6608" s="4">
        <f>F6608/freq.sum.r6e</f>
        <v>4.9701789264413521E-5</v>
      </c>
      <c r="I6608" s="1" t="str">
        <f>_xlfn.LET(_xlpm.sep,":",_xlpm.w,$G6608,LEFT(_xlpm.w,FIND(_xlpm.sep,_xlpm.w)-1))</f>
        <v>ɹnmɛ</v>
      </c>
      <c r="J6608" s="1" t="str">
        <f>_xlfn.LET(_xlpm.sep,":",_xlpm.w,$G6608,RIGHT(_xlpm.w,LEN(_xlpm.w)-FIND(_xlpm.sep,_xlpm.w)))</f>
        <v>rnmerr</v>
      </c>
      <c r="K6608" s="10">
        <f>_xlfn.LET(_xlpm.w,I6608,LEN(_xlpm.w))</f>
        <v>4</v>
      </c>
      <c r="L6608" s="10">
        <f>_xlfn.LET(_xlpm.w,J6608,LEN(_xlpm.w))</f>
        <v>6</v>
      </c>
      <c r="M6608" s="10">
        <f>_xlfn.LET(_xlpm.a,K6608,_xlpm.b,L6608,MAX(_xlpm.a,_xlpm.b))</f>
        <v>6</v>
      </c>
      <c r="N6608" s="10">
        <f>_xlfn.LET(_xlpm.d,(K6608,L6608),MAX(_xlpm.d)-MIN(_xlpm.d))</f>
        <v>2</v>
      </c>
      <c r="O6608" s="1" t="str">
        <f>_xlfn.LET(_xlpm.sep,":",_xlpm.w,$G6608,_xlfn.CONCAT("~",RIGHT(_xlpm.w,LEN(_xlpm.w)-FIND(_xlpm.sep,_xlpm.w)),"~"))</f>
        <v>~rnmerr~</v>
      </c>
      <c r="P6608" s="1" t="str">
        <f>_xlfn.LET(_xlpm.sep,":",_xlpm.w,$G6608,_xlfn.CONCAT("[",LEFT(_xlpm.w,FIND(_xlpm.sep,_xlpm.w)-1),"]"))</f>
        <v>[ɹnmɛ]</v>
      </c>
      <c r="Q6608" s="14" cm="1">
        <f t="array" ref="Q6608">SUM(_xlfn._xlws.FILTER($H$2:$H$7117,_xlfn.MAP($O$2:$O$7117,_xlfn.LAMBDA(_xlpm.x,_xlpm.x=$O6608))))</f>
        <v>4.9701789264413521E-5</v>
      </c>
      <c r="R6608" s="14">
        <f>$H6608/Q6608</f>
        <v>1</v>
      </c>
      <c r="S6608" s="14" cm="1">
        <f t="array" ref="S6608">SUM(_xlfn._xlws.FILTER($H$2:$H$7117,_xlfn.MAP($P$2:$P$7117,_xlfn.LAMBDA(_xlpm.x,_xlpm.x=$P6608))))</f>
        <v>3.9761431411530811E-4</v>
      </c>
      <c r="T6608" s="14">
        <f>$H6608/S6608</f>
        <v>0.12500000000000003</v>
      </c>
      <c r="U6608" s="14">
        <f>_xlfn.LET(_xlpm.freq,F6608,_xlpm.size,M6608+1,_xlpm.F,V6608,LOG(1+_xlpm.freq)*LOG(1+_xlpm.size)*_xlpm.F)</f>
        <v>6.0412705526304365E-2</v>
      </c>
      <c r="V6608" s="14">
        <f>_xlfn.LET(_xlpm.a,T6608,_xlpm.b,R6608,2*_xlpm.a*_xlpm.b/(_xlpm.a+_xlpm.b))</f>
        <v>0.22222222222222227</v>
      </c>
      <c r="W6608" s="14">
        <f>_xlfn.LET(_xlpm.p,R6608,_xlpm.q,T6608,LOG(_xlpm.p/_xlpm.q))</f>
        <v>0.90308998699194354</v>
      </c>
      <c r="X6608" s="2"/>
    </row>
    <row r="6609" spans="1:24">
      <c r="A6609" s="1" t="str">
        <f>_xlfn.LET(_xlpm.sep," : ",CONCATENATE(O6609,_xlpm.sep,P6609))</f>
        <v>~rtairr~ : [ɹtɛ]</v>
      </c>
      <c r="B6609" s="1">
        <f>_xlfn.LET(_xlpm.d,$G6609,_xlpm.k,_xlfn.CONCAT(LEFT(TRIM(B$1),1),"*"),COUNTIF(_xlpm.d,_xlpm.k))</f>
        <v>1</v>
      </c>
      <c r="C6609" s="1">
        <f>_xlfn.LET(_xlpm.d,$G6609,_xlpm.k,_xlfn.CONCAT(LEFT(TRIM(C$1),1),"*"),COUNTIF(_xlpm.d,_xlpm.k))</f>
        <v>0</v>
      </c>
      <c r="D6609" s="1">
        <f>_xlfn.LET(_xlpm.d,$G6609,_xlpm.k,_xlfn.CONCAT(LEFT(TRIM(D$1),1),"*"),COUNTIF(_xlpm.d,_xlpm.k))</f>
        <v>0</v>
      </c>
      <c r="E6609" s="1">
        <f>LOG(F6609+1,10)</f>
        <v>0.30102999566398114</v>
      </c>
      <c r="F6609" s="7">
        <v>1</v>
      </c>
      <c r="G6609" s="9" t="s">
        <v>6341</v>
      </c>
      <c r="H6609" s="4">
        <f>F6609/freq.sum.r6e</f>
        <v>4.9701789264413521E-5</v>
      </c>
      <c r="I6609" s="1" t="str">
        <f>_xlfn.LET(_xlpm.sep,":",_xlpm.w,$G6609,LEFT(_xlpm.w,FIND(_xlpm.sep,_xlpm.w)-1))</f>
        <v>ɹtɛ</v>
      </c>
      <c r="J6609" s="1" t="str">
        <f>_xlfn.LET(_xlpm.sep,":",_xlpm.w,$G6609,RIGHT(_xlpm.w,LEN(_xlpm.w)-FIND(_xlpm.sep,_xlpm.w)))</f>
        <v>rtairr</v>
      </c>
      <c r="K6609" s="10">
        <f>_xlfn.LET(_xlpm.w,I6609,LEN(_xlpm.w))</f>
        <v>3</v>
      </c>
      <c r="L6609" s="10">
        <f>_xlfn.LET(_xlpm.w,J6609,LEN(_xlpm.w))</f>
        <v>6</v>
      </c>
      <c r="M6609" s="10">
        <f>_xlfn.LET(_xlpm.a,K6609,_xlpm.b,L6609,MAX(_xlpm.a,_xlpm.b))</f>
        <v>6</v>
      </c>
      <c r="N6609" s="10">
        <f>_xlfn.LET(_xlpm.d,(K6609,L6609),MAX(_xlpm.d)-MIN(_xlpm.d))</f>
        <v>3</v>
      </c>
      <c r="O6609" s="1" t="str">
        <f>_xlfn.LET(_xlpm.sep,":",_xlpm.w,$G6609,_xlfn.CONCAT("~",RIGHT(_xlpm.w,LEN(_xlpm.w)-FIND(_xlpm.sep,_xlpm.w)),"~"))</f>
        <v>~rtairr~</v>
      </c>
      <c r="P6609" s="1" t="str">
        <f>_xlfn.LET(_xlpm.sep,":",_xlpm.w,$G6609,_xlfn.CONCAT("[",LEFT(_xlpm.w,FIND(_xlpm.sep,_xlpm.w)-1),"]"))</f>
        <v>[ɹtɛ]</v>
      </c>
      <c r="Q6609" s="14" cm="1">
        <f t="array" ref="Q6609">SUM(_xlfn._xlws.FILTER($H$2:$H$7117,_xlfn.MAP($O$2:$O$7117,_xlfn.LAMBDA(_xlpm.x,_xlpm.x=$O6609))))</f>
        <v>4.9701789264413521E-5</v>
      </c>
      <c r="R6609" s="14">
        <f>$H6609/Q6609</f>
        <v>1</v>
      </c>
      <c r="S6609" s="14" cm="1">
        <f t="array" ref="S6609">SUM(_xlfn._xlws.FILTER($H$2:$H$7117,_xlfn.MAP($P$2:$P$7117,_xlfn.LAMBDA(_xlpm.x,_xlpm.x=$P6609))))</f>
        <v>3.9761431411530811E-4</v>
      </c>
      <c r="T6609" s="14">
        <f>$H6609/S6609</f>
        <v>0.12500000000000003</v>
      </c>
      <c r="U6609" s="14">
        <f>_xlfn.LET(_xlpm.freq,F6609,_xlpm.size,M6609+1,_xlpm.F,V6609,LOG(1+_xlpm.freq)*LOG(1+_xlpm.size)*_xlpm.F)</f>
        <v>6.0412705526304365E-2</v>
      </c>
      <c r="V6609" s="14">
        <f>_xlfn.LET(_xlpm.a,T6609,_xlpm.b,R6609,2*_xlpm.a*_xlpm.b/(_xlpm.a+_xlpm.b))</f>
        <v>0.22222222222222227</v>
      </c>
      <c r="W6609" s="14">
        <f>_xlfn.LET(_xlpm.p,R6609,_xlpm.q,T6609,LOG(_xlpm.p/_xlpm.q))</f>
        <v>0.90308998699194354</v>
      </c>
      <c r="X6609" s="2"/>
    </row>
    <row r="6610" spans="1:24">
      <c r="A6610" s="1" t="str">
        <f>_xlfn.LET(_xlpm.sep," : ",CONCATENATE(O6610,_xlpm.sep,P6610))</f>
        <v>~szwerr~ : [ʃvɛ]</v>
      </c>
      <c r="B6610" s="1">
        <f>_xlfn.LET(_xlpm.d,$G6610,_xlpm.k,_xlfn.CONCAT(LEFT(TRIM(B$1),1),"*"),COUNTIF(_xlpm.d,_xlpm.k))</f>
        <v>0</v>
      </c>
      <c r="C6610" s="1">
        <f>_xlfn.LET(_xlpm.d,$G6610,_xlpm.k,_xlfn.CONCAT(LEFT(TRIM(C$1),1),"*"),COUNTIF(_xlpm.d,_xlpm.k))</f>
        <v>0</v>
      </c>
      <c r="D6610" s="1">
        <f>_xlfn.LET(_xlpm.d,$G6610,_xlpm.k,_xlfn.CONCAT(LEFT(TRIM(D$1),1),"*"),COUNTIF(_xlpm.d,_xlpm.k))</f>
        <v>0</v>
      </c>
      <c r="E6610" s="1">
        <f>LOG(F6610+1,10)</f>
        <v>0.30102999566398114</v>
      </c>
      <c r="F6610" s="7">
        <v>1</v>
      </c>
      <c r="G6610" s="9" t="s">
        <v>6450</v>
      </c>
      <c r="H6610" s="4">
        <f>F6610/freq.sum.r6e</f>
        <v>4.9701789264413521E-5</v>
      </c>
      <c r="I6610" s="1" t="str">
        <f>_xlfn.LET(_xlpm.sep,":",_xlpm.w,$G6610,LEFT(_xlpm.w,FIND(_xlpm.sep,_xlpm.w)-1))</f>
        <v>ʃvɛ</v>
      </c>
      <c r="J6610" s="1" t="str">
        <f>_xlfn.LET(_xlpm.sep,":",_xlpm.w,$G6610,RIGHT(_xlpm.w,LEN(_xlpm.w)-FIND(_xlpm.sep,_xlpm.w)))</f>
        <v>szwerr</v>
      </c>
      <c r="K6610" s="10">
        <f>_xlfn.LET(_xlpm.w,I6610,LEN(_xlpm.w))</f>
        <v>3</v>
      </c>
      <c r="L6610" s="10">
        <f>_xlfn.LET(_xlpm.w,J6610,LEN(_xlpm.w))</f>
        <v>6</v>
      </c>
      <c r="M6610" s="10">
        <f>_xlfn.LET(_xlpm.a,K6610,_xlpm.b,L6610,MAX(_xlpm.a,_xlpm.b))</f>
        <v>6</v>
      </c>
      <c r="N6610" s="10">
        <f>_xlfn.LET(_xlpm.d,(K6610,L6610),MAX(_xlpm.d)-MIN(_xlpm.d))</f>
        <v>3</v>
      </c>
      <c r="O6610" s="1" t="str">
        <f>_xlfn.LET(_xlpm.sep,":",_xlpm.w,$G6610,_xlfn.CONCAT("~",RIGHT(_xlpm.w,LEN(_xlpm.w)-FIND(_xlpm.sep,_xlpm.w)),"~"))</f>
        <v>~szwerr~</v>
      </c>
      <c r="P6610" s="1" t="str">
        <f>_xlfn.LET(_xlpm.sep,":",_xlpm.w,$G6610,_xlfn.CONCAT("[",LEFT(_xlpm.w,FIND(_xlpm.sep,_xlpm.w)-1),"]"))</f>
        <v>[ʃvɛ]</v>
      </c>
      <c r="Q6610" s="14" cm="1">
        <f t="array" ref="Q6610">SUM(_xlfn._xlws.FILTER($H$2:$H$7117,_xlfn.MAP($O$2:$O$7117,_xlfn.LAMBDA(_xlpm.x,_xlpm.x=$O6610))))</f>
        <v>4.9701789264413521E-5</v>
      </c>
      <c r="R6610" s="14">
        <f>$H6610/Q6610</f>
        <v>1</v>
      </c>
      <c r="S6610" s="14" cm="1">
        <f t="array" ref="S6610">SUM(_xlfn._xlws.FILTER($H$2:$H$7117,_xlfn.MAP($P$2:$P$7117,_xlfn.LAMBDA(_xlpm.x,_xlpm.x=$P6610))))</f>
        <v>3.9761431411530811E-4</v>
      </c>
      <c r="T6610" s="14">
        <f>$H6610/S6610</f>
        <v>0.12500000000000003</v>
      </c>
      <c r="U6610" s="14">
        <f>_xlfn.LET(_xlpm.freq,F6610,_xlpm.size,M6610+1,_xlpm.F,V6610,LOG(1+_xlpm.freq)*LOG(1+_xlpm.size)*_xlpm.F)</f>
        <v>6.0412705526304365E-2</v>
      </c>
      <c r="V6610" s="14">
        <f>_xlfn.LET(_xlpm.a,T6610,_xlpm.b,R6610,2*_xlpm.a*_xlpm.b/(_xlpm.a+_xlpm.b))</f>
        <v>0.22222222222222227</v>
      </c>
      <c r="W6610" s="14">
        <f>_xlfn.LET(_xlpm.p,R6610,_xlpm.q,T6610,LOG(_xlpm.p/_xlpm.q))</f>
        <v>0.90308998699194354</v>
      </c>
      <c r="X6610" s="2"/>
    </row>
    <row r="6611" spans="1:24">
      <c r="A6611" s="1" t="str">
        <f>_xlfn.LET(_xlpm.sep," : ",CONCATENATE(O6611,_xlpm.sep,P6611))</f>
        <v>~nstrur~ : [nstɹʊ]</v>
      </c>
      <c r="B6611" s="1">
        <f>_xlfn.LET(_xlpm.d,$G6611,_xlpm.k,_xlfn.CONCAT(LEFT(TRIM(B$1),1),"*"),COUNTIF(_xlpm.d,_xlpm.k))</f>
        <v>0</v>
      </c>
      <c r="C6611" s="1">
        <f>_xlfn.LET(_xlpm.d,$G6611,_xlpm.k,_xlfn.CONCAT(LEFT(TRIM(C$1),1),"*"),COUNTIF(_xlpm.d,_xlpm.k))</f>
        <v>0</v>
      </c>
      <c r="D6611" s="1">
        <f>_xlfn.LET(_xlpm.d,$G6611,_xlpm.k,_xlfn.CONCAT(LEFT(TRIM(D$1),1),"*"),COUNTIF(_xlpm.d,_xlpm.k))</f>
        <v>1</v>
      </c>
      <c r="E6611" s="1">
        <f>LOG(F6611+1,10)</f>
        <v>0.47712125471966244</v>
      </c>
      <c r="F6611" s="7">
        <v>2</v>
      </c>
      <c r="G6611" s="9" t="s">
        <v>3083</v>
      </c>
      <c r="H6611" s="4">
        <f>F6611/freq.sum.r6e</f>
        <v>9.9403578528827041E-5</v>
      </c>
      <c r="I6611" s="1" t="str">
        <f>_xlfn.LET(_xlpm.sep,":",_xlpm.w,$G6611,LEFT(_xlpm.w,FIND(_xlpm.sep,_xlpm.w)-1))</f>
        <v>nstɹʊ</v>
      </c>
      <c r="J6611" s="1" t="str">
        <f>_xlfn.LET(_xlpm.sep,":",_xlpm.w,$G6611,RIGHT(_xlpm.w,LEN(_xlpm.w)-FIND(_xlpm.sep,_xlpm.w)))</f>
        <v>nstrur</v>
      </c>
      <c r="K6611" s="10">
        <f>_xlfn.LET(_xlpm.w,I6611,LEN(_xlpm.w))</f>
        <v>5</v>
      </c>
      <c r="L6611" s="10">
        <f>_xlfn.LET(_xlpm.w,J6611,LEN(_xlpm.w))</f>
        <v>6</v>
      </c>
      <c r="M6611" s="10">
        <f>_xlfn.LET(_xlpm.a,K6611,_xlpm.b,L6611,MAX(_xlpm.a,_xlpm.b))</f>
        <v>6</v>
      </c>
      <c r="N6611" s="10">
        <f>_xlfn.LET(_xlpm.d,(K6611,L6611),MAX(_xlpm.d)-MIN(_xlpm.d))</f>
        <v>1</v>
      </c>
      <c r="O6611" s="1" t="str">
        <f>_xlfn.LET(_xlpm.sep,":",_xlpm.w,$G6611,_xlfn.CONCAT("~",RIGHT(_xlpm.w,LEN(_xlpm.w)-FIND(_xlpm.sep,_xlpm.w)),"~"))</f>
        <v>~nstrur~</v>
      </c>
      <c r="P6611" s="1" t="str">
        <f>_xlfn.LET(_xlpm.sep,":",_xlpm.w,$G6611,_xlfn.CONCAT("[",LEFT(_xlpm.w,FIND(_xlpm.sep,_xlpm.w)-1),"]"))</f>
        <v>[nstɹʊ]</v>
      </c>
      <c r="Q6611" s="14" cm="1">
        <f t="array" ref="Q6611">SUM(_xlfn._xlws.FILTER($H$2:$H$7117,_xlfn.MAP($O$2:$O$7117,_xlfn.LAMBDA(_xlpm.x,_xlpm.x=$O6611))))</f>
        <v>9.9403578528827041E-5</v>
      </c>
      <c r="R6611" s="14">
        <f>$H6611/Q6611</f>
        <v>1</v>
      </c>
      <c r="S6611" s="14" cm="1">
        <f t="array" ref="S6611">SUM(_xlfn._xlws.FILTER($H$2:$H$7117,_xlfn.MAP($P$2:$P$7117,_xlfn.LAMBDA(_xlpm.x,_xlpm.x=$P6611))))</f>
        <v>8.4493041749503001E-4</v>
      </c>
      <c r="T6611" s="14">
        <f>$H6611/S6611</f>
        <v>0.1176470588235294</v>
      </c>
      <c r="U6611" s="14">
        <f>_xlfn.LET(_xlpm.freq,F6611,_xlpm.size,M6611+1,_xlpm.F,V6611,LOG(1+_xlpm.freq)*LOG(1+_xlpm.size)*_xlpm.F)</f>
        <v>9.0712300572286242E-2</v>
      </c>
      <c r="V6611" s="14">
        <f>_xlfn.LET(_xlpm.a,T6611,_xlpm.b,R6611,2*_xlpm.a*_xlpm.b/(_xlpm.a+_xlpm.b))</f>
        <v>0.21052631578947364</v>
      </c>
      <c r="W6611" s="14">
        <f>_xlfn.LET(_xlpm.p,R6611,_xlpm.q,T6611,LOG(_xlpm.p/_xlpm.q))</f>
        <v>0.92941892571429285</v>
      </c>
      <c r="X6611" s="2"/>
    </row>
    <row r="6612" spans="1:24">
      <c r="A6612" s="1" t="str">
        <f>_xlfn.LET(_xlpm.sep," : ",CONCATENATE(O6612,_xlpm.sep,P6612))</f>
        <v>~fruigh~ : [fɹu]</v>
      </c>
      <c r="B6612" s="1">
        <f>_xlfn.LET(_xlpm.d,$G6612,_xlpm.k,_xlfn.CONCAT(LEFT(TRIM(B$1),1),"*"),COUNTIF(_xlpm.d,_xlpm.k))</f>
        <v>0</v>
      </c>
      <c r="C6612" s="1">
        <f>_xlfn.LET(_xlpm.d,$G6612,_xlpm.k,_xlfn.CONCAT(LEFT(TRIM(C$1),1),"*"),COUNTIF(_xlpm.d,_xlpm.k))</f>
        <v>0</v>
      </c>
      <c r="D6612" s="1">
        <f>_xlfn.LET(_xlpm.d,$G6612,_xlpm.k,_xlfn.CONCAT(LEFT(TRIM(D$1),1),"*"),COUNTIF(_xlpm.d,_xlpm.k))</f>
        <v>0</v>
      </c>
      <c r="E6612" s="1">
        <f>LOG(F6612+1,10)</f>
        <v>0.30102999566398114</v>
      </c>
      <c r="F6612" s="7">
        <v>1</v>
      </c>
      <c r="G6612" s="9" t="s">
        <v>1135</v>
      </c>
      <c r="H6612" s="4">
        <f>F6612/freq.sum.r6e</f>
        <v>4.9701789264413521E-5</v>
      </c>
      <c r="I6612" s="1" t="str">
        <f>_xlfn.LET(_xlpm.sep,":",_xlpm.w,$G6612,LEFT(_xlpm.w,FIND(_xlpm.sep,_xlpm.w)-1))</f>
        <v>fɹu</v>
      </c>
      <c r="J6612" s="1" t="str">
        <f>_xlfn.LET(_xlpm.sep,":",_xlpm.w,$G6612,RIGHT(_xlpm.w,LEN(_xlpm.w)-FIND(_xlpm.sep,_xlpm.w)))</f>
        <v>fruigh</v>
      </c>
      <c r="K6612" s="10">
        <f>_xlfn.LET(_xlpm.w,I6612,LEN(_xlpm.w))</f>
        <v>3</v>
      </c>
      <c r="L6612" s="10">
        <f>_xlfn.LET(_xlpm.w,J6612,LEN(_xlpm.w))</f>
        <v>6</v>
      </c>
      <c r="M6612" s="10">
        <f>_xlfn.LET(_xlpm.a,K6612,_xlpm.b,L6612,MAX(_xlpm.a,_xlpm.b))</f>
        <v>6</v>
      </c>
      <c r="N6612" s="10">
        <f>_xlfn.LET(_xlpm.d,(K6612,L6612),MAX(_xlpm.d)-MIN(_xlpm.d))</f>
        <v>3</v>
      </c>
      <c r="O6612" s="1" t="str">
        <f>_xlfn.LET(_xlpm.sep,":",_xlpm.w,$G6612,_xlfn.CONCAT("~",RIGHT(_xlpm.w,LEN(_xlpm.w)-FIND(_xlpm.sep,_xlpm.w)),"~"))</f>
        <v>~fruigh~</v>
      </c>
      <c r="P6612" s="1" t="str">
        <f>_xlfn.LET(_xlpm.sep,":",_xlpm.w,$G6612,_xlfn.CONCAT("[",LEFT(_xlpm.w,FIND(_xlpm.sep,_xlpm.w)-1),"]"))</f>
        <v>[fɹu]</v>
      </c>
      <c r="Q6612" s="14" cm="1">
        <f t="array" ref="Q6612">SUM(_xlfn._xlws.FILTER($H$2:$H$7117,_xlfn.MAP($O$2:$O$7117,_xlfn.LAMBDA(_xlpm.x,_xlpm.x=$O6612))))</f>
        <v>4.9701789264413521E-5</v>
      </c>
      <c r="R6612" s="14">
        <f>$H6612/Q6612</f>
        <v>1</v>
      </c>
      <c r="S6612" s="14" cm="1">
        <f t="array" ref="S6612">SUM(_xlfn._xlws.FILTER($H$2:$H$7117,_xlfn.MAP($P$2:$P$7117,_xlfn.LAMBDA(_xlpm.x,_xlpm.x=$P6612))))</f>
        <v>4.4731610337972168E-4</v>
      </c>
      <c r="T6612" s="14">
        <f>$H6612/S6612</f>
        <v>0.11111111111111112</v>
      </c>
      <c r="U6612" s="14">
        <f>_xlfn.LET(_xlpm.freq,F6612,_xlpm.size,M6612+1,_xlpm.F,V6612,LOG(1+_xlpm.freq)*LOG(1+_xlpm.size)*_xlpm.F)</f>
        <v>5.4371434973673916E-2</v>
      </c>
      <c r="V6612" s="14">
        <f>_xlfn.LET(_xlpm.a,T6612,_xlpm.b,R6612,2*_xlpm.a*_xlpm.b/(_xlpm.a+_xlpm.b))</f>
        <v>0.2</v>
      </c>
      <c r="W6612" s="14">
        <f>_xlfn.LET(_xlpm.p,R6612,_xlpm.q,T6612,LOG(_xlpm.p/_xlpm.q))</f>
        <v>0.95424250943932487</v>
      </c>
      <c r="X6612" s="2"/>
    </row>
    <row r="6613" spans="1:24">
      <c r="A6613" s="1" t="str">
        <f>_xlfn.LET(_xlpm.sep," : ",CONCATENATE(O6613,_xlpm.sep,P6613))</f>
        <v>~xclugh~ : [ksklu]</v>
      </c>
      <c r="B6613" s="1">
        <f>_xlfn.LET(_xlpm.d,$G6613,_xlpm.k,_xlfn.CONCAT(LEFT(TRIM(B$1),1),"*"),COUNTIF(_xlpm.d,_xlpm.k))</f>
        <v>0</v>
      </c>
      <c r="C6613" s="1">
        <f>_xlfn.LET(_xlpm.d,$G6613,_xlpm.k,_xlfn.CONCAT(LEFT(TRIM(C$1),1),"*"),COUNTIF(_xlpm.d,_xlpm.k))</f>
        <v>0</v>
      </c>
      <c r="D6613" s="1">
        <f>_xlfn.LET(_xlpm.d,$G6613,_xlpm.k,_xlfn.CONCAT(LEFT(TRIM(D$1),1),"*"),COUNTIF(_xlpm.d,_xlpm.k))</f>
        <v>0</v>
      </c>
      <c r="E6613" s="1">
        <f>LOG(F6613+1,10)</f>
        <v>0.30102999566398114</v>
      </c>
      <c r="F6613" s="7">
        <v>1</v>
      </c>
      <c r="G6613" s="9" t="s">
        <v>1537</v>
      </c>
      <c r="H6613" s="4">
        <f>F6613/freq.sum.r6e</f>
        <v>4.9701789264413521E-5</v>
      </c>
      <c r="I6613" s="1" t="str">
        <f>_xlfn.LET(_xlpm.sep,":",_xlpm.w,$G6613,LEFT(_xlpm.w,FIND(_xlpm.sep,_xlpm.w)-1))</f>
        <v>ksklu</v>
      </c>
      <c r="J6613" s="1" t="str">
        <f>_xlfn.LET(_xlpm.sep,":",_xlpm.w,$G6613,RIGHT(_xlpm.w,LEN(_xlpm.w)-FIND(_xlpm.sep,_xlpm.w)))</f>
        <v>xclugh</v>
      </c>
      <c r="K6613" s="10">
        <f>_xlfn.LET(_xlpm.w,I6613,LEN(_xlpm.w))</f>
        <v>5</v>
      </c>
      <c r="L6613" s="10">
        <f>_xlfn.LET(_xlpm.w,J6613,LEN(_xlpm.w))</f>
        <v>6</v>
      </c>
      <c r="M6613" s="10">
        <f>_xlfn.LET(_xlpm.a,K6613,_xlpm.b,L6613,MAX(_xlpm.a,_xlpm.b))</f>
        <v>6</v>
      </c>
      <c r="N6613" s="10">
        <f>_xlfn.LET(_xlpm.d,(K6613,L6613),MAX(_xlpm.d)-MIN(_xlpm.d))</f>
        <v>1</v>
      </c>
      <c r="O6613" s="1" t="str">
        <f>_xlfn.LET(_xlpm.sep,":",_xlpm.w,$G6613,_xlfn.CONCAT("~",RIGHT(_xlpm.w,LEN(_xlpm.w)-FIND(_xlpm.sep,_xlpm.w)),"~"))</f>
        <v>~xclugh~</v>
      </c>
      <c r="P6613" s="1" t="str">
        <f>_xlfn.LET(_xlpm.sep,":",_xlpm.w,$G6613,_xlfn.CONCAT("[",LEFT(_xlpm.w,FIND(_xlpm.sep,_xlpm.w)-1),"]"))</f>
        <v>[ksklu]</v>
      </c>
      <c r="Q6613" s="14" cm="1">
        <f t="array" ref="Q6613">SUM(_xlfn._xlws.FILTER($H$2:$H$7117,_xlfn.MAP($O$2:$O$7117,_xlfn.LAMBDA(_xlpm.x,_xlpm.x=$O6613))))</f>
        <v>4.9701789264413521E-5</v>
      </c>
      <c r="R6613" s="14">
        <f>$H6613/Q6613</f>
        <v>1</v>
      </c>
      <c r="S6613" s="14" cm="1">
        <f t="array" ref="S6613">SUM(_xlfn._xlws.FILTER($H$2:$H$7117,_xlfn.MAP($P$2:$P$7117,_xlfn.LAMBDA(_xlpm.x,_xlpm.x=$P6613))))</f>
        <v>4.4731610337972168E-4</v>
      </c>
      <c r="T6613" s="14">
        <f>$H6613/S6613</f>
        <v>0.11111111111111112</v>
      </c>
      <c r="U6613" s="14">
        <f>_xlfn.LET(_xlpm.freq,F6613,_xlpm.size,M6613+1,_xlpm.F,V6613,LOG(1+_xlpm.freq)*LOG(1+_xlpm.size)*_xlpm.F)</f>
        <v>5.4371434973673916E-2</v>
      </c>
      <c r="V6613" s="14">
        <f>_xlfn.LET(_xlpm.a,T6613,_xlpm.b,R6613,2*_xlpm.a*_xlpm.b/(_xlpm.a+_xlpm.b))</f>
        <v>0.2</v>
      </c>
      <c r="W6613" s="14">
        <f>_xlfn.LET(_xlpm.p,R6613,_xlpm.q,T6613,LOG(_xlpm.p/_xlpm.q))</f>
        <v>0.95424250943932487</v>
      </c>
      <c r="X6613" s="2"/>
    </row>
    <row r="6614" spans="1:24">
      <c r="A6614" s="1" t="str">
        <f>_xlfn.LET(_xlpm.sep," : ",CONCATENATE(O6614,_xlpm.sep,P6614))</f>
        <v>~mprogh~ : [mpɹu]</v>
      </c>
      <c r="B6614" s="1">
        <f>_xlfn.LET(_xlpm.d,$G6614,_xlpm.k,_xlfn.CONCAT(LEFT(TRIM(B$1),1),"*"),COUNTIF(_xlpm.d,_xlpm.k))</f>
        <v>0</v>
      </c>
      <c r="C6614" s="1">
        <f>_xlfn.LET(_xlpm.d,$G6614,_xlpm.k,_xlfn.CONCAT(LEFT(TRIM(C$1),1),"*"),COUNTIF(_xlpm.d,_xlpm.k))</f>
        <v>1</v>
      </c>
      <c r="D6614" s="1">
        <f>_xlfn.LET(_xlpm.d,$G6614,_xlpm.k,_xlfn.CONCAT(LEFT(TRIM(D$1),1),"*"),COUNTIF(_xlpm.d,_xlpm.k))</f>
        <v>0</v>
      </c>
      <c r="E6614" s="1">
        <f>LOG(F6614+1,10)</f>
        <v>0.30102999566398114</v>
      </c>
      <c r="F6614" s="7">
        <v>1</v>
      </c>
      <c r="G6614" s="9" t="s">
        <v>2654</v>
      </c>
      <c r="H6614" s="4">
        <f>F6614/freq.sum.r6e</f>
        <v>4.9701789264413521E-5</v>
      </c>
      <c r="I6614" s="1" t="str">
        <f>_xlfn.LET(_xlpm.sep,":",_xlpm.w,$G6614,LEFT(_xlpm.w,FIND(_xlpm.sep,_xlpm.w)-1))</f>
        <v>mpɹu</v>
      </c>
      <c r="J6614" s="1" t="str">
        <f>_xlfn.LET(_xlpm.sep,":",_xlpm.w,$G6614,RIGHT(_xlpm.w,LEN(_xlpm.w)-FIND(_xlpm.sep,_xlpm.w)))</f>
        <v>mprogh</v>
      </c>
      <c r="K6614" s="10">
        <f>_xlfn.LET(_xlpm.w,I6614,LEN(_xlpm.w))</f>
        <v>4</v>
      </c>
      <c r="L6614" s="10">
        <f>_xlfn.LET(_xlpm.w,J6614,LEN(_xlpm.w))</f>
        <v>6</v>
      </c>
      <c r="M6614" s="10">
        <f>_xlfn.LET(_xlpm.a,K6614,_xlpm.b,L6614,MAX(_xlpm.a,_xlpm.b))</f>
        <v>6</v>
      </c>
      <c r="N6614" s="10">
        <f>_xlfn.LET(_xlpm.d,(K6614,L6614),MAX(_xlpm.d)-MIN(_xlpm.d))</f>
        <v>2</v>
      </c>
      <c r="O6614" s="1" t="str">
        <f>_xlfn.LET(_xlpm.sep,":",_xlpm.w,$G6614,_xlfn.CONCAT("~",RIGHT(_xlpm.w,LEN(_xlpm.w)-FIND(_xlpm.sep,_xlpm.w)),"~"))</f>
        <v>~mprogh~</v>
      </c>
      <c r="P6614" s="1" t="str">
        <f>_xlfn.LET(_xlpm.sep,":",_xlpm.w,$G6614,_xlfn.CONCAT("[",LEFT(_xlpm.w,FIND(_xlpm.sep,_xlpm.w)-1),"]"))</f>
        <v>[mpɹu]</v>
      </c>
      <c r="Q6614" s="14" cm="1">
        <f t="array" ref="Q6614">SUM(_xlfn._xlws.FILTER($H$2:$H$7117,_xlfn.MAP($O$2:$O$7117,_xlfn.LAMBDA(_xlpm.x,_xlpm.x=$O6614))))</f>
        <v>4.9701789264413521E-5</v>
      </c>
      <c r="R6614" s="14">
        <f>$H6614/Q6614</f>
        <v>1</v>
      </c>
      <c r="S6614" s="14" cm="1">
        <f t="array" ref="S6614">SUM(_xlfn._xlws.FILTER($H$2:$H$7117,_xlfn.MAP($P$2:$P$7117,_xlfn.LAMBDA(_xlpm.x,_xlpm.x=$P6614))))</f>
        <v>4.4731610337972168E-4</v>
      </c>
      <c r="T6614" s="14">
        <f>$H6614/S6614</f>
        <v>0.11111111111111112</v>
      </c>
      <c r="U6614" s="14">
        <f>_xlfn.LET(_xlpm.freq,F6614,_xlpm.size,M6614+1,_xlpm.F,V6614,LOG(1+_xlpm.freq)*LOG(1+_xlpm.size)*_xlpm.F)</f>
        <v>5.4371434973673916E-2</v>
      </c>
      <c r="V6614" s="14">
        <f>_xlfn.LET(_xlpm.a,T6614,_xlpm.b,R6614,2*_xlpm.a*_xlpm.b/(_xlpm.a+_xlpm.b))</f>
        <v>0.2</v>
      </c>
      <c r="W6614" s="14">
        <f>_xlfn.LET(_xlpm.p,R6614,_xlpm.q,T6614,LOG(_xlpm.p/_xlpm.q))</f>
        <v>0.95424250943932487</v>
      </c>
      <c r="X6614" s="2"/>
    </row>
    <row r="6615" spans="1:24">
      <c r="A6615" s="1" t="str">
        <f>_xlfn.LET(_xlpm.sep," : ",CONCATENATE(O6615,_xlpm.sep,P6615))</f>
        <v>~nnough~ : [naʊ]</v>
      </c>
      <c r="B6615" s="1">
        <f>_xlfn.LET(_xlpm.d,$G6615,_xlpm.k,_xlfn.CONCAT(LEFT(TRIM(B$1),1),"*"),COUNTIF(_xlpm.d,_xlpm.k))</f>
        <v>0</v>
      </c>
      <c r="C6615" s="1">
        <f>_xlfn.LET(_xlpm.d,$G6615,_xlpm.k,_xlfn.CONCAT(LEFT(TRIM(C$1),1),"*"),COUNTIF(_xlpm.d,_xlpm.k))</f>
        <v>0</v>
      </c>
      <c r="D6615" s="1">
        <f>_xlfn.LET(_xlpm.d,$G6615,_xlpm.k,_xlfn.CONCAT(LEFT(TRIM(D$1),1),"*"),COUNTIF(_xlpm.d,_xlpm.k))</f>
        <v>1</v>
      </c>
      <c r="E6615" s="1">
        <f>LOG(F6615+1,10)</f>
        <v>0.30102999566398114</v>
      </c>
      <c r="F6615" s="7">
        <v>1</v>
      </c>
      <c r="G6615" s="9" t="s">
        <v>2833</v>
      </c>
      <c r="H6615" s="4">
        <f>F6615/freq.sum.r6e</f>
        <v>4.9701789264413521E-5</v>
      </c>
      <c r="I6615" s="1" t="str">
        <f>_xlfn.LET(_xlpm.sep,":",_xlpm.w,$G6615,LEFT(_xlpm.w,FIND(_xlpm.sep,_xlpm.w)-1))</f>
        <v>naʊ</v>
      </c>
      <c r="J6615" s="1" t="str">
        <f>_xlfn.LET(_xlpm.sep,":",_xlpm.w,$G6615,RIGHT(_xlpm.w,LEN(_xlpm.w)-FIND(_xlpm.sep,_xlpm.w)))</f>
        <v>nnough</v>
      </c>
      <c r="K6615" s="10">
        <f>_xlfn.LET(_xlpm.w,I6615,LEN(_xlpm.w))</f>
        <v>3</v>
      </c>
      <c r="L6615" s="10">
        <f>_xlfn.LET(_xlpm.w,J6615,LEN(_xlpm.w))</f>
        <v>6</v>
      </c>
      <c r="M6615" s="10">
        <f>_xlfn.LET(_xlpm.a,K6615,_xlpm.b,L6615,MAX(_xlpm.a,_xlpm.b))</f>
        <v>6</v>
      </c>
      <c r="N6615" s="10">
        <f>_xlfn.LET(_xlpm.d,(K6615,L6615),MAX(_xlpm.d)-MIN(_xlpm.d))</f>
        <v>3</v>
      </c>
      <c r="O6615" s="1" t="str">
        <f>_xlfn.LET(_xlpm.sep,":",_xlpm.w,$G6615,_xlfn.CONCAT("~",RIGHT(_xlpm.w,LEN(_xlpm.w)-FIND(_xlpm.sep,_xlpm.w)),"~"))</f>
        <v>~nnough~</v>
      </c>
      <c r="P6615" s="1" t="str">
        <f>_xlfn.LET(_xlpm.sep,":",_xlpm.w,$G6615,_xlfn.CONCAT("[",LEFT(_xlpm.w,FIND(_xlpm.sep,_xlpm.w)-1),"]"))</f>
        <v>[naʊ]</v>
      </c>
      <c r="Q6615" s="14" cm="1">
        <f t="array" ref="Q6615">SUM(_xlfn._xlws.FILTER($H$2:$H$7111,_xlfn.MAP($O$2:$O$7111,_xlfn.LAMBDA(_xlpm.x,_xlpm.x=$O6615))))</f>
        <v>4.9701789264413521E-5</v>
      </c>
      <c r="R6615" s="14">
        <f>$H6615/Q6615</f>
        <v>1</v>
      </c>
      <c r="S6615" s="14" cm="1">
        <f t="array" ref="S6615">SUM(_xlfn._xlws.FILTER($H$2:$H$7111,_xlfn.MAP($P$2:$P$7111,_xlfn.LAMBDA(_xlpm.x,_xlpm.x=$P6615))))</f>
        <v>4.4731610337972168E-4</v>
      </c>
      <c r="T6615" s="14">
        <f>$H6615/S6615</f>
        <v>0.11111111111111112</v>
      </c>
      <c r="U6615" s="14">
        <f>_xlfn.LET(_xlpm.freq,F6615,_xlpm.size,M6615+1,_xlpm.F,V6615,LOG(1+_xlpm.freq)*LOG(1+_xlpm.size)*_xlpm.F)</f>
        <v>5.4371434973673916E-2</v>
      </c>
      <c r="V6615" s="14">
        <f>_xlfn.LET(_xlpm.a,T6615,_xlpm.b,R6615,2*_xlpm.a*_xlpm.b/(_xlpm.a+_xlpm.b))</f>
        <v>0.2</v>
      </c>
      <c r="W6615" s="14">
        <f>_xlfn.LET(_xlpm.p,R6615,_xlpm.q,T6615,LOG(_xlpm.p/_xlpm.q))</f>
        <v>0.95424250943932487</v>
      </c>
      <c r="X6615" s="2"/>
    </row>
    <row r="6616" spans="1:24">
      <c r="A6616" s="1" t="str">
        <f>_xlfn.LET(_xlpm.sep," : ",CONCATENATE(O6616,_xlpm.sep,P6616))</f>
        <v>~nflugh~ : [nflu]</v>
      </c>
      <c r="B6616" s="1">
        <f>_xlfn.LET(_xlpm.d,$G6616,_xlpm.k,_xlfn.CONCAT(LEFT(TRIM(B$1),1),"*"),COUNTIF(_xlpm.d,_xlpm.k))</f>
        <v>0</v>
      </c>
      <c r="C6616" s="1">
        <f>_xlfn.LET(_xlpm.d,$G6616,_xlpm.k,_xlfn.CONCAT(LEFT(TRIM(C$1),1),"*"),COUNTIF(_xlpm.d,_xlpm.k))</f>
        <v>0</v>
      </c>
      <c r="D6616" s="1">
        <f>_xlfn.LET(_xlpm.d,$G6616,_xlpm.k,_xlfn.CONCAT(LEFT(TRIM(D$1),1),"*"),COUNTIF(_xlpm.d,_xlpm.k))</f>
        <v>1</v>
      </c>
      <c r="E6616" s="1">
        <f>LOG(F6616+1,10)</f>
        <v>0.30102999566398114</v>
      </c>
      <c r="F6616" s="7">
        <v>1</v>
      </c>
      <c r="G6616" s="9" t="s">
        <v>2945</v>
      </c>
      <c r="H6616" s="4">
        <f>F6616/freq.sum.r6e</f>
        <v>4.9701789264413521E-5</v>
      </c>
      <c r="I6616" s="1" t="str">
        <f>_xlfn.LET(_xlpm.sep,":",_xlpm.w,$G6616,LEFT(_xlpm.w,FIND(_xlpm.sep,_xlpm.w)-1))</f>
        <v>nflu</v>
      </c>
      <c r="J6616" s="1" t="str">
        <f>_xlfn.LET(_xlpm.sep,":",_xlpm.w,$G6616,RIGHT(_xlpm.w,LEN(_xlpm.w)-FIND(_xlpm.sep,_xlpm.w)))</f>
        <v>nflugh</v>
      </c>
      <c r="K6616" s="10">
        <f>_xlfn.LET(_xlpm.w,I6616,LEN(_xlpm.w))</f>
        <v>4</v>
      </c>
      <c r="L6616" s="10">
        <f>_xlfn.LET(_xlpm.w,J6616,LEN(_xlpm.w))</f>
        <v>6</v>
      </c>
      <c r="M6616" s="10">
        <f>_xlfn.LET(_xlpm.a,K6616,_xlpm.b,L6616,MAX(_xlpm.a,_xlpm.b))</f>
        <v>6</v>
      </c>
      <c r="N6616" s="10">
        <f>_xlfn.LET(_xlpm.d,(K6616,L6616),MAX(_xlpm.d)-MIN(_xlpm.d))</f>
        <v>2</v>
      </c>
      <c r="O6616" s="1" t="str">
        <f>_xlfn.LET(_xlpm.sep,":",_xlpm.w,$G6616,_xlfn.CONCAT("~",RIGHT(_xlpm.w,LEN(_xlpm.w)-FIND(_xlpm.sep,_xlpm.w)),"~"))</f>
        <v>~nflugh~</v>
      </c>
      <c r="P6616" s="1" t="str">
        <f>_xlfn.LET(_xlpm.sep,":",_xlpm.w,$G6616,_xlfn.CONCAT("[",LEFT(_xlpm.w,FIND(_xlpm.sep,_xlpm.w)-1),"]"))</f>
        <v>[nflu]</v>
      </c>
      <c r="Q6616" s="14" cm="1">
        <f t="array" ref="Q6616">SUM(_xlfn._xlws.FILTER($H$2:$H$7117,_xlfn.MAP($O$2:$O$7117,_xlfn.LAMBDA(_xlpm.x,_xlpm.x=$O6616))))</f>
        <v>4.9701789264413521E-5</v>
      </c>
      <c r="R6616" s="14">
        <f>$H6616/Q6616</f>
        <v>1</v>
      </c>
      <c r="S6616" s="14" cm="1">
        <f t="array" ref="S6616">SUM(_xlfn._xlws.FILTER($H$2:$H$7117,_xlfn.MAP($P$2:$P$7117,_xlfn.LAMBDA(_xlpm.x,_xlpm.x=$P6616))))</f>
        <v>4.4731610337972168E-4</v>
      </c>
      <c r="T6616" s="14">
        <f>$H6616/S6616</f>
        <v>0.11111111111111112</v>
      </c>
      <c r="U6616" s="14">
        <f>_xlfn.LET(_xlpm.freq,F6616,_xlpm.size,M6616+1,_xlpm.F,V6616,LOG(1+_xlpm.freq)*LOG(1+_xlpm.size)*_xlpm.F)</f>
        <v>5.4371434973673916E-2</v>
      </c>
      <c r="V6616" s="14">
        <f>_xlfn.LET(_xlpm.a,T6616,_xlpm.b,R6616,2*_xlpm.a*_xlpm.b/(_xlpm.a+_xlpm.b))</f>
        <v>0.2</v>
      </c>
      <c r="W6616" s="14">
        <f>_xlfn.LET(_xlpm.p,R6616,_xlpm.q,T6616,LOG(_xlpm.p/_xlpm.q))</f>
        <v>0.95424250943932487</v>
      </c>
      <c r="X6616" s="2"/>
    </row>
    <row r="6617" spans="1:24">
      <c r="A6617" s="1" t="str">
        <f>_xlfn.LET(_xlpm.sep," : ",CONCATENATE(O6617,_xlpm.sep,P6617))</f>
        <v>~nclugh~ : [nklu]</v>
      </c>
      <c r="B6617" s="1">
        <f>_xlfn.LET(_xlpm.d,$G6617,_xlpm.k,_xlfn.CONCAT(LEFT(TRIM(B$1),1),"*"),COUNTIF(_xlpm.d,_xlpm.k))</f>
        <v>0</v>
      </c>
      <c r="C6617" s="1">
        <f>_xlfn.LET(_xlpm.d,$G6617,_xlpm.k,_xlfn.CONCAT(LEFT(TRIM(C$1),1),"*"),COUNTIF(_xlpm.d,_xlpm.k))</f>
        <v>0</v>
      </c>
      <c r="D6617" s="1">
        <f>_xlfn.LET(_xlpm.d,$G6617,_xlpm.k,_xlfn.CONCAT(LEFT(TRIM(D$1),1),"*"),COUNTIF(_xlpm.d,_xlpm.k))</f>
        <v>1</v>
      </c>
      <c r="E6617" s="1">
        <f>LOG(F6617+1,10)</f>
        <v>0.30102999566398114</v>
      </c>
      <c r="F6617" s="7">
        <v>1</v>
      </c>
      <c r="G6617" s="9" t="s">
        <v>3005</v>
      </c>
      <c r="H6617" s="4">
        <f>F6617/freq.sum.r6e</f>
        <v>4.9701789264413521E-5</v>
      </c>
      <c r="I6617" s="1" t="str">
        <f>_xlfn.LET(_xlpm.sep,":",_xlpm.w,$G6617,LEFT(_xlpm.w,FIND(_xlpm.sep,_xlpm.w)-1))</f>
        <v>nklu</v>
      </c>
      <c r="J6617" s="1" t="str">
        <f>_xlfn.LET(_xlpm.sep,":",_xlpm.w,$G6617,RIGHT(_xlpm.w,LEN(_xlpm.w)-FIND(_xlpm.sep,_xlpm.w)))</f>
        <v>nclugh</v>
      </c>
      <c r="K6617" s="10">
        <f>_xlfn.LET(_xlpm.w,I6617,LEN(_xlpm.w))</f>
        <v>4</v>
      </c>
      <c r="L6617" s="10">
        <f>_xlfn.LET(_xlpm.w,J6617,LEN(_xlpm.w))</f>
        <v>6</v>
      </c>
      <c r="M6617" s="10">
        <f>_xlfn.LET(_xlpm.a,K6617,_xlpm.b,L6617,MAX(_xlpm.a,_xlpm.b))</f>
        <v>6</v>
      </c>
      <c r="N6617" s="10">
        <f>_xlfn.LET(_xlpm.d,(K6617,L6617),MAX(_xlpm.d)-MIN(_xlpm.d))</f>
        <v>2</v>
      </c>
      <c r="O6617" s="1" t="str">
        <f>_xlfn.LET(_xlpm.sep,":",_xlpm.w,$G6617,_xlfn.CONCAT("~",RIGHT(_xlpm.w,LEN(_xlpm.w)-FIND(_xlpm.sep,_xlpm.w)),"~"))</f>
        <v>~nclugh~</v>
      </c>
      <c r="P6617" s="1" t="str">
        <f>_xlfn.LET(_xlpm.sep,":",_xlpm.w,$G6617,_xlfn.CONCAT("[",LEFT(_xlpm.w,FIND(_xlpm.sep,_xlpm.w)-1),"]"))</f>
        <v>[nklu]</v>
      </c>
      <c r="Q6617" s="14" cm="1">
        <f t="array" ref="Q6617">SUM(_xlfn._xlws.FILTER($H$2:$H$7111,_xlfn.MAP($O$2:$O$7111,_xlfn.LAMBDA(_xlpm.x,_xlpm.x=$O6617))))</f>
        <v>4.9701789264413521E-5</v>
      </c>
      <c r="R6617" s="14">
        <f>$H6617/Q6617</f>
        <v>1</v>
      </c>
      <c r="S6617" s="14" cm="1">
        <f t="array" ref="S6617">SUM(_xlfn._xlws.FILTER($H$2:$H$7111,_xlfn.MAP($P$2:$P$7111,_xlfn.LAMBDA(_xlpm.x,_xlpm.x=$P6617))))</f>
        <v>4.4731610337972168E-4</v>
      </c>
      <c r="T6617" s="14">
        <f>$H6617/S6617</f>
        <v>0.11111111111111112</v>
      </c>
      <c r="U6617" s="14">
        <f>_xlfn.LET(_xlpm.freq,F6617,_xlpm.size,M6617+1,_xlpm.F,V6617,LOG(1+_xlpm.freq)*LOG(1+_xlpm.size)*_xlpm.F)</f>
        <v>5.4371434973673916E-2</v>
      </c>
      <c r="V6617" s="14">
        <f>_xlfn.LET(_xlpm.a,T6617,_xlpm.b,R6617,2*_xlpm.a*_xlpm.b/(_xlpm.a+_xlpm.b))</f>
        <v>0.2</v>
      </c>
      <c r="W6617" s="14">
        <f>_xlfn.LET(_xlpm.p,R6617,_xlpm.q,T6617,LOG(_xlpm.p/_xlpm.q))</f>
        <v>0.95424250943932487</v>
      </c>
      <c r="X6617" s="2"/>
    </row>
    <row r="6618" spans="1:24">
      <c r="A6618" s="1" t="str">
        <f>_xlfn.LET(_xlpm.sep," : ",CONCATENATE(O6618,_xlpm.sep,P6618))</f>
        <v>~scuegh~ : [skju]</v>
      </c>
      <c r="B6618" s="1">
        <f>_xlfn.LET(_xlpm.d,$G6618,_xlpm.k,_xlfn.CONCAT(LEFT(TRIM(B$1),1),"*"),COUNTIF(_xlpm.d,_xlpm.k))</f>
        <v>0</v>
      </c>
      <c r="C6618" s="1">
        <f>_xlfn.LET(_xlpm.d,$G6618,_xlpm.k,_xlfn.CONCAT(LEFT(TRIM(C$1),1),"*"),COUNTIF(_xlpm.d,_xlpm.k))</f>
        <v>0</v>
      </c>
      <c r="D6618" s="1">
        <f>_xlfn.LET(_xlpm.d,$G6618,_xlpm.k,_xlfn.CONCAT(LEFT(TRIM(D$1),1),"*"),COUNTIF(_xlpm.d,_xlpm.k))</f>
        <v>0</v>
      </c>
      <c r="E6618" s="1">
        <f>LOG(F6618+1,10)</f>
        <v>0.30102999566398114</v>
      </c>
      <c r="F6618" s="7">
        <v>1</v>
      </c>
      <c r="G6618" s="9" t="s">
        <v>3977</v>
      </c>
      <c r="H6618" s="4">
        <f>F6618/freq.sum.r6e</f>
        <v>4.9701789264413521E-5</v>
      </c>
      <c r="I6618" s="1" t="str">
        <f>_xlfn.LET(_xlpm.sep,":",_xlpm.w,$G6618,LEFT(_xlpm.w,FIND(_xlpm.sep,_xlpm.w)-1))</f>
        <v>skju</v>
      </c>
      <c r="J6618" s="1" t="str">
        <f>_xlfn.LET(_xlpm.sep,":",_xlpm.w,$G6618,RIGHT(_xlpm.w,LEN(_xlpm.w)-FIND(_xlpm.sep,_xlpm.w)))</f>
        <v>scuegh</v>
      </c>
      <c r="K6618" s="10">
        <f>_xlfn.LET(_xlpm.w,I6618,LEN(_xlpm.w))</f>
        <v>4</v>
      </c>
      <c r="L6618" s="10">
        <f>_xlfn.LET(_xlpm.w,J6618,LEN(_xlpm.w))</f>
        <v>6</v>
      </c>
      <c r="M6618" s="10">
        <f>_xlfn.LET(_xlpm.a,K6618,_xlpm.b,L6618,MAX(_xlpm.a,_xlpm.b))</f>
        <v>6</v>
      </c>
      <c r="N6618" s="10">
        <f>_xlfn.LET(_xlpm.d,(K6618,L6618),MAX(_xlpm.d)-MIN(_xlpm.d))</f>
        <v>2</v>
      </c>
      <c r="O6618" s="1" t="str">
        <f>_xlfn.LET(_xlpm.sep,":",_xlpm.w,$G6618,_xlfn.CONCAT("~",RIGHT(_xlpm.w,LEN(_xlpm.w)-FIND(_xlpm.sep,_xlpm.w)),"~"))</f>
        <v>~scuegh~</v>
      </c>
      <c r="P6618" s="1" t="str">
        <f>_xlfn.LET(_xlpm.sep,":",_xlpm.w,$G6618,_xlfn.CONCAT("[",LEFT(_xlpm.w,FIND(_xlpm.sep,_xlpm.w)-1),"]"))</f>
        <v>[skju]</v>
      </c>
      <c r="Q6618" s="14" cm="1">
        <f t="array" ref="Q6618">SUM(_xlfn._xlws.FILTER($H$2:$H$7109,_xlfn.MAP($O$2:$O$7109,_xlfn.LAMBDA(_xlpm.x,_xlpm.x=$O6618))))</f>
        <v>4.9701789264413521E-5</v>
      </c>
      <c r="R6618" s="14">
        <f>$H6618/Q6618</f>
        <v>1</v>
      </c>
      <c r="S6618" s="14" cm="1">
        <f t="array" ref="S6618">SUM(_xlfn._xlws.FILTER($H$2:$H$7109,_xlfn.MAP($P$2:$P$7109,_xlfn.LAMBDA(_xlpm.x,_xlpm.x=$P6618))))</f>
        <v>4.4731610337972168E-4</v>
      </c>
      <c r="T6618" s="14">
        <f>$H6618/S6618</f>
        <v>0.11111111111111112</v>
      </c>
      <c r="U6618" s="14">
        <f>_xlfn.LET(_xlpm.freq,F6618,_xlpm.size,M6618+1,_xlpm.F,V6618,LOG(1+_xlpm.freq)*LOG(1+_xlpm.size)*_xlpm.F)</f>
        <v>5.4371434973673916E-2</v>
      </c>
      <c r="V6618" s="14">
        <f>_xlfn.LET(_xlpm.a,T6618,_xlpm.b,R6618,2*_xlpm.a*_xlpm.b/(_xlpm.a+_xlpm.b))</f>
        <v>0.2</v>
      </c>
      <c r="W6618" s="14">
        <f>_xlfn.LET(_xlpm.p,R6618,_xlpm.q,T6618,LOG(_xlpm.p/_xlpm.q))</f>
        <v>0.95424250943932487</v>
      </c>
      <c r="X6618" s="2"/>
    </row>
    <row r="6619" spans="1:24">
      <c r="A6619" s="1" t="str">
        <f>_xlfn.LET(_xlpm.sep," : ",CONCATENATE(O6619,_xlpm.sep,P6619))</f>
        <v>~schoow~ : [sku]</v>
      </c>
      <c r="B6619" s="1">
        <f>_xlfn.LET(_xlpm.d,$G6619,_xlpm.k,_xlfn.CONCAT(LEFT(TRIM(B$1),1),"*"),COUNTIF(_xlpm.d,_xlpm.k))</f>
        <v>0</v>
      </c>
      <c r="C6619" s="1">
        <f>_xlfn.LET(_xlpm.d,$G6619,_xlpm.k,_xlfn.CONCAT(LEFT(TRIM(C$1),1),"*"),COUNTIF(_xlpm.d,_xlpm.k))</f>
        <v>0</v>
      </c>
      <c r="D6619" s="1">
        <f>_xlfn.LET(_xlpm.d,$G6619,_xlpm.k,_xlfn.CONCAT(LEFT(TRIM(D$1),1),"*"),COUNTIF(_xlpm.d,_xlpm.k))</f>
        <v>0</v>
      </c>
      <c r="E6619" s="1">
        <f>LOG(F6619+1,10)</f>
        <v>0.30102999566398114</v>
      </c>
      <c r="F6619" s="7">
        <v>1</v>
      </c>
      <c r="G6619" s="9" t="s">
        <v>3992</v>
      </c>
      <c r="H6619" s="4">
        <f>F6619/freq.sum.r6e</f>
        <v>4.9701789264413521E-5</v>
      </c>
      <c r="I6619" s="1" t="str">
        <f>_xlfn.LET(_xlpm.sep,":",_xlpm.w,$G6619,LEFT(_xlpm.w,FIND(_xlpm.sep,_xlpm.w)-1))</f>
        <v>sku</v>
      </c>
      <c r="J6619" s="1" t="str">
        <f>_xlfn.LET(_xlpm.sep,":",_xlpm.w,$G6619,RIGHT(_xlpm.w,LEN(_xlpm.w)-FIND(_xlpm.sep,_xlpm.w)))</f>
        <v>schoow</v>
      </c>
      <c r="K6619" s="10">
        <f>_xlfn.LET(_xlpm.w,I6619,LEN(_xlpm.w))</f>
        <v>3</v>
      </c>
      <c r="L6619" s="10">
        <f>_xlfn.LET(_xlpm.w,J6619,LEN(_xlpm.w))</f>
        <v>6</v>
      </c>
      <c r="M6619" s="10">
        <f>_xlfn.LET(_xlpm.a,K6619,_xlpm.b,L6619,MAX(_xlpm.a,_xlpm.b))</f>
        <v>6</v>
      </c>
      <c r="N6619" s="10">
        <f>_xlfn.LET(_xlpm.d,(K6619,L6619),MAX(_xlpm.d)-MIN(_xlpm.d))</f>
        <v>3</v>
      </c>
      <c r="O6619" s="1" t="str">
        <f>_xlfn.LET(_xlpm.sep,":",_xlpm.w,$G6619,_xlfn.CONCAT("~",RIGHT(_xlpm.w,LEN(_xlpm.w)-FIND(_xlpm.sep,_xlpm.w)),"~"))</f>
        <v>~schoow~</v>
      </c>
      <c r="P6619" s="1" t="str">
        <f>_xlfn.LET(_xlpm.sep,":",_xlpm.w,$G6619,_xlfn.CONCAT("[",LEFT(_xlpm.w,FIND(_xlpm.sep,_xlpm.w)-1),"]"))</f>
        <v>[sku]</v>
      </c>
      <c r="Q6619" s="14" cm="1">
        <f t="array" ref="Q6619">SUM(_xlfn._xlws.FILTER($H$2:$H$7117,_xlfn.MAP($O$2:$O$7117,_xlfn.LAMBDA(_xlpm.x,_xlpm.x=$O6619))))</f>
        <v>4.9701789264413521E-5</v>
      </c>
      <c r="R6619" s="14">
        <f>$H6619/Q6619</f>
        <v>1</v>
      </c>
      <c r="S6619" s="14" cm="1">
        <f t="array" ref="S6619">SUM(_xlfn._xlws.FILTER($H$2:$H$7117,_xlfn.MAP($P$2:$P$7117,_xlfn.LAMBDA(_xlpm.x,_xlpm.x=$P6619))))</f>
        <v>4.4731610337972168E-4</v>
      </c>
      <c r="T6619" s="14">
        <f>$H6619/S6619</f>
        <v>0.11111111111111112</v>
      </c>
      <c r="U6619" s="14">
        <f>_xlfn.LET(_xlpm.freq,F6619,_xlpm.size,M6619+1,_xlpm.F,V6619,LOG(1+_xlpm.freq)*LOG(1+_xlpm.size)*_xlpm.F)</f>
        <v>5.4371434973673916E-2</v>
      </c>
      <c r="V6619" s="14">
        <f>_xlfn.LET(_xlpm.a,T6619,_xlpm.b,R6619,2*_xlpm.a*_xlpm.b/(_xlpm.a+_xlpm.b))</f>
        <v>0.2</v>
      </c>
      <c r="W6619" s="14">
        <f>_xlfn.LET(_xlpm.p,R6619,_xlpm.q,T6619,LOG(_xlpm.p/_xlpm.q))</f>
        <v>0.95424250943932487</v>
      </c>
      <c r="X6619" s="2"/>
    </row>
    <row r="6620" spans="1:24">
      <c r="A6620" s="1" t="str">
        <f>_xlfn.LET(_xlpm.sep," : ",CONCATENATE(O6620,_xlpm.sep,P6620))</f>
        <v>~sleugh~ : [slu]</v>
      </c>
      <c r="B6620" s="1">
        <f>_xlfn.LET(_xlpm.d,$G6620,_xlpm.k,_xlfn.CONCAT(LEFT(TRIM(B$1),1),"*"),COUNTIF(_xlpm.d,_xlpm.k))</f>
        <v>0</v>
      </c>
      <c r="C6620" s="1">
        <f>_xlfn.LET(_xlpm.d,$G6620,_xlpm.k,_xlfn.CONCAT(LEFT(TRIM(C$1),1),"*"),COUNTIF(_xlpm.d,_xlpm.k))</f>
        <v>0</v>
      </c>
      <c r="D6620" s="1">
        <f>_xlfn.LET(_xlpm.d,$G6620,_xlpm.k,_xlfn.CONCAT(LEFT(TRIM(D$1),1),"*"),COUNTIF(_xlpm.d,_xlpm.k))</f>
        <v>0</v>
      </c>
      <c r="E6620" s="1">
        <f>LOG(F6620+1,10)</f>
        <v>0.30102999566398114</v>
      </c>
      <c r="F6620" s="7">
        <v>1</v>
      </c>
      <c r="G6620" s="9" t="s">
        <v>4062</v>
      </c>
      <c r="H6620" s="4">
        <f>F6620/freq.sum.r6e</f>
        <v>4.9701789264413521E-5</v>
      </c>
      <c r="I6620" s="1" t="str">
        <f>_xlfn.LET(_xlpm.sep,":",_xlpm.w,$G6620,LEFT(_xlpm.w,FIND(_xlpm.sep,_xlpm.w)-1))</f>
        <v>slu</v>
      </c>
      <c r="J6620" s="1" t="str">
        <f>_xlfn.LET(_xlpm.sep,":",_xlpm.w,$G6620,RIGHT(_xlpm.w,LEN(_xlpm.w)-FIND(_xlpm.sep,_xlpm.w)))</f>
        <v>sleugh</v>
      </c>
      <c r="K6620" s="10">
        <f>_xlfn.LET(_xlpm.w,I6620,LEN(_xlpm.w))</f>
        <v>3</v>
      </c>
      <c r="L6620" s="10">
        <f>_xlfn.LET(_xlpm.w,J6620,LEN(_xlpm.w))</f>
        <v>6</v>
      </c>
      <c r="M6620" s="10">
        <f>_xlfn.LET(_xlpm.a,K6620,_xlpm.b,L6620,MAX(_xlpm.a,_xlpm.b))</f>
        <v>6</v>
      </c>
      <c r="N6620" s="10">
        <f>_xlfn.LET(_xlpm.d,(K6620,L6620),MAX(_xlpm.d)-MIN(_xlpm.d))</f>
        <v>3</v>
      </c>
      <c r="O6620" s="1" t="str">
        <f>_xlfn.LET(_xlpm.sep,":",_xlpm.w,$G6620,_xlfn.CONCAT("~",RIGHT(_xlpm.w,LEN(_xlpm.w)-FIND(_xlpm.sep,_xlpm.w)),"~"))</f>
        <v>~sleugh~</v>
      </c>
      <c r="P6620" s="1" t="str">
        <f>_xlfn.LET(_xlpm.sep,":",_xlpm.w,$G6620,_xlfn.CONCAT("[",LEFT(_xlpm.w,FIND(_xlpm.sep,_xlpm.w)-1),"]"))</f>
        <v>[slu]</v>
      </c>
      <c r="Q6620" s="14" cm="1">
        <f t="array" ref="Q6620">SUM(_xlfn._xlws.FILTER($H$2:$H$7111,_xlfn.MAP($O$2:$O$7111,_xlfn.LAMBDA(_xlpm.x,_xlpm.x=$O6620))))</f>
        <v>4.9701789264413521E-5</v>
      </c>
      <c r="R6620" s="14">
        <f>$H6620/Q6620</f>
        <v>1</v>
      </c>
      <c r="S6620" s="14" cm="1">
        <f t="array" ref="S6620">SUM(_xlfn._xlws.FILTER($H$2:$H$7111,_xlfn.MAP($P$2:$P$7111,_xlfn.LAMBDA(_xlpm.x,_xlpm.x=$P6620))))</f>
        <v>4.4731610337972168E-4</v>
      </c>
      <c r="T6620" s="14">
        <f>$H6620/S6620</f>
        <v>0.11111111111111112</v>
      </c>
      <c r="U6620" s="14">
        <f>_xlfn.LET(_xlpm.freq,F6620,_xlpm.size,M6620+1,_xlpm.F,V6620,LOG(1+_xlpm.freq)*LOG(1+_xlpm.size)*_xlpm.F)</f>
        <v>5.4371434973673916E-2</v>
      </c>
      <c r="V6620" s="14">
        <f>_xlfn.LET(_xlpm.a,T6620,_xlpm.b,R6620,2*_xlpm.a*_xlpm.b/(_xlpm.a+_xlpm.b))</f>
        <v>0.2</v>
      </c>
      <c r="W6620" s="14">
        <f>_xlfn.LET(_xlpm.p,R6620,_xlpm.q,T6620,LOG(_xlpm.p/_xlpm.q))</f>
        <v>0.95424250943932487</v>
      </c>
      <c r="X6620" s="2"/>
    </row>
    <row r="6621" spans="1:24">
      <c r="A6621" s="1" t="str">
        <f>_xlfn.LET(_xlpm.sep," : ",CONCATENATE(O6621,_xlpm.sep,P6621))</f>
        <v>~smoogh~ : [smu]</v>
      </c>
      <c r="B6621" s="1">
        <f>_xlfn.LET(_xlpm.d,$G6621,_xlpm.k,_xlfn.CONCAT(LEFT(TRIM(B$1),1),"*"),COUNTIF(_xlpm.d,_xlpm.k))</f>
        <v>0</v>
      </c>
      <c r="C6621" s="1">
        <f>_xlfn.LET(_xlpm.d,$G6621,_xlpm.k,_xlfn.CONCAT(LEFT(TRIM(C$1),1),"*"),COUNTIF(_xlpm.d,_xlpm.k))</f>
        <v>0</v>
      </c>
      <c r="D6621" s="1">
        <f>_xlfn.LET(_xlpm.d,$G6621,_xlpm.k,_xlfn.CONCAT(LEFT(TRIM(D$1),1),"*"),COUNTIF(_xlpm.d,_xlpm.k))</f>
        <v>0</v>
      </c>
      <c r="E6621" s="1">
        <f>LOG(F6621+1,10)</f>
        <v>0.30102999566398114</v>
      </c>
      <c r="F6621" s="7">
        <v>1</v>
      </c>
      <c r="G6621" s="9" t="s">
        <v>4101</v>
      </c>
      <c r="H6621" s="4">
        <f>F6621/freq.sum.r6e</f>
        <v>4.9701789264413521E-5</v>
      </c>
      <c r="I6621" s="1" t="str">
        <f>_xlfn.LET(_xlpm.sep,":",_xlpm.w,$G6621,LEFT(_xlpm.w,FIND(_xlpm.sep,_xlpm.w)-1))</f>
        <v>smu</v>
      </c>
      <c r="J6621" s="1" t="str">
        <f>_xlfn.LET(_xlpm.sep,":",_xlpm.w,$G6621,RIGHT(_xlpm.w,LEN(_xlpm.w)-FIND(_xlpm.sep,_xlpm.w)))</f>
        <v>smoogh</v>
      </c>
      <c r="K6621" s="10">
        <f>_xlfn.LET(_xlpm.w,I6621,LEN(_xlpm.w))</f>
        <v>3</v>
      </c>
      <c r="L6621" s="10">
        <f>_xlfn.LET(_xlpm.w,J6621,LEN(_xlpm.w))</f>
        <v>6</v>
      </c>
      <c r="M6621" s="10">
        <f>_xlfn.LET(_xlpm.a,K6621,_xlpm.b,L6621,MAX(_xlpm.a,_xlpm.b))</f>
        <v>6</v>
      </c>
      <c r="N6621" s="10">
        <f>_xlfn.LET(_xlpm.d,(K6621,L6621),MAX(_xlpm.d)-MIN(_xlpm.d))</f>
        <v>3</v>
      </c>
      <c r="O6621" s="1" t="str">
        <f>_xlfn.LET(_xlpm.sep,":",_xlpm.w,$G6621,_xlfn.CONCAT("~",RIGHT(_xlpm.w,LEN(_xlpm.w)-FIND(_xlpm.sep,_xlpm.w)),"~"))</f>
        <v>~smoogh~</v>
      </c>
      <c r="P6621" s="1" t="str">
        <f>_xlfn.LET(_xlpm.sep,":",_xlpm.w,$G6621,_xlfn.CONCAT("[",LEFT(_xlpm.w,FIND(_xlpm.sep,_xlpm.w)-1),"]"))</f>
        <v>[smu]</v>
      </c>
      <c r="Q6621" s="14" cm="1">
        <f t="array" ref="Q6621">SUM(_xlfn._xlws.FILTER($H$2:$H$7117,_xlfn.MAP($O$2:$O$7117,_xlfn.LAMBDA(_xlpm.x,_xlpm.x=$O6621))))</f>
        <v>4.9701789264413521E-5</v>
      </c>
      <c r="R6621" s="14">
        <f>$H6621/Q6621</f>
        <v>1</v>
      </c>
      <c r="S6621" s="14" cm="1">
        <f t="array" ref="S6621">SUM(_xlfn._xlws.FILTER($H$2:$H$7117,_xlfn.MAP($P$2:$P$7117,_xlfn.LAMBDA(_xlpm.x,_xlpm.x=$P6621))))</f>
        <v>4.4731610337972168E-4</v>
      </c>
      <c r="T6621" s="14">
        <f>$H6621/S6621</f>
        <v>0.11111111111111112</v>
      </c>
      <c r="U6621" s="14">
        <f>_xlfn.LET(_xlpm.freq,F6621,_xlpm.size,M6621+1,_xlpm.F,V6621,LOG(1+_xlpm.freq)*LOG(1+_xlpm.size)*_xlpm.F)</f>
        <v>5.4371434973673916E-2</v>
      </c>
      <c r="V6621" s="14">
        <f>_xlfn.LET(_xlpm.a,T6621,_xlpm.b,R6621,2*_xlpm.a*_xlpm.b/(_xlpm.a+_xlpm.b))</f>
        <v>0.2</v>
      </c>
      <c r="W6621" s="14">
        <f>_xlfn.LET(_xlpm.p,R6621,_xlpm.q,T6621,LOG(_xlpm.p/_xlpm.q))</f>
        <v>0.95424250943932487</v>
      </c>
      <c r="X6621" s="2"/>
    </row>
    <row r="6622" spans="1:24">
      <c r="A6622" s="1" t="str">
        <f>_xlfn.LET(_xlpm.sep," : ",CONCATENATE(O6622,_xlpm.sep,P6622))</f>
        <v>~spoogh~ : [spu]</v>
      </c>
      <c r="B6622" s="1">
        <f>_xlfn.LET(_xlpm.d,$G6622,_xlpm.k,_xlfn.CONCAT(LEFT(TRIM(B$1),1),"*"),COUNTIF(_xlpm.d,_xlpm.k))</f>
        <v>0</v>
      </c>
      <c r="C6622" s="1">
        <f>_xlfn.LET(_xlpm.d,$G6622,_xlpm.k,_xlfn.CONCAT(LEFT(TRIM(C$1),1),"*"),COUNTIF(_xlpm.d,_xlpm.k))</f>
        <v>0</v>
      </c>
      <c r="D6622" s="1">
        <f>_xlfn.LET(_xlpm.d,$G6622,_xlpm.k,_xlfn.CONCAT(LEFT(TRIM(D$1),1),"*"),COUNTIF(_xlpm.d,_xlpm.k))</f>
        <v>0</v>
      </c>
      <c r="E6622" s="1">
        <f>LOG(F6622+1,10)</f>
        <v>0.30102999566398114</v>
      </c>
      <c r="F6622" s="7">
        <v>1</v>
      </c>
      <c r="G6622" s="9" t="s">
        <v>4192</v>
      </c>
      <c r="H6622" s="4">
        <f>F6622/freq.sum.r6e</f>
        <v>4.9701789264413521E-5</v>
      </c>
      <c r="I6622" s="1" t="str">
        <f>_xlfn.LET(_xlpm.sep,":",_xlpm.w,$G6622,LEFT(_xlpm.w,FIND(_xlpm.sep,_xlpm.w)-1))</f>
        <v>spu</v>
      </c>
      <c r="J6622" s="1" t="str">
        <f>_xlfn.LET(_xlpm.sep,":",_xlpm.w,$G6622,RIGHT(_xlpm.w,LEN(_xlpm.w)-FIND(_xlpm.sep,_xlpm.w)))</f>
        <v>spoogh</v>
      </c>
      <c r="K6622" s="10">
        <f>_xlfn.LET(_xlpm.w,I6622,LEN(_xlpm.w))</f>
        <v>3</v>
      </c>
      <c r="L6622" s="10">
        <f>_xlfn.LET(_xlpm.w,J6622,LEN(_xlpm.w))</f>
        <v>6</v>
      </c>
      <c r="M6622" s="10">
        <f>_xlfn.LET(_xlpm.a,K6622,_xlpm.b,L6622,MAX(_xlpm.a,_xlpm.b))</f>
        <v>6</v>
      </c>
      <c r="N6622" s="10">
        <f>_xlfn.LET(_xlpm.d,(K6622,L6622),MAX(_xlpm.d)-MIN(_xlpm.d))</f>
        <v>3</v>
      </c>
      <c r="O6622" s="1" t="str">
        <f>_xlfn.LET(_xlpm.sep,":",_xlpm.w,$G6622,_xlfn.CONCAT("~",RIGHT(_xlpm.w,LEN(_xlpm.w)-FIND(_xlpm.sep,_xlpm.w)),"~"))</f>
        <v>~spoogh~</v>
      </c>
      <c r="P6622" s="1" t="str">
        <f>_xlfn.LET(_xlpm.sep,":",_xlpm.w,$G6622,_xlfn.CONCAT("[",LEFT(_xlpm.w,FIND(_xlpm.sep,_xlpm.w)-1),"]"))</f>
        <v>[spu]</v>
      </c>
      <c r="Q6622" s="14" cm="1">
        <f t="array" ref="Q6622">SUM(_xlfn._xlws.FILTER($H$2:$H$7117,_xlfn.MAP($O$2:$O$7117,_xlfn.LAMBDA(_xlpm.x,_xlpm.x=$O6622))))</f>
        <v>4.9701789264413521E-5</v>
      </c>
      <c r="R6622" s="14">
        <f>$H6622/Q6622</f>
        <v>1</v>
      </c>
      <c r="S6622" s="14" cm="1">
        <f t="array" ref="S6622">SUM(_xlfn._xlws.FILTER($H$2:$H$7117,_xlfn.MAP($P$2:$P$7117,_xlfn.LAMBDA(_xlpm.x,_xlpm.x=$P6622))))</f>
        <v>4.4731610337972168E-4</v>
      </c>
      <c r="T6622" s="14">
        <f>$H6622/S6622</f>
        <v>0.11111111111111112</v>
      </c>
      <c r="U6622" s="14">
        <f>_xlfn.LET(_xlpm.freq,F6622,_xlpm.size,M6622+1,_xlpm.F,V6622,LOG(1+_xlpm.freq)*LOG(1+_xlpm.size)*_xlpm.F)</f>
        <v>5.4371434973673916E-2</v>
      </c>
      <c r="V6622" s="14">
        <f>_xlfn.LET(_xlpm.a,T6622,_xlpm.b,R6622,2*_xlpm.a*_xlpm.b/(_xlpm.a+_xlpm.b))</f>
        <v>0.2</v>
      </c>
      <c r="W6622" s="14">
        <f>_xlfn.LET(_xlpm.p,R6622,_xlpm.q,T6622,LOG(_xlpm.p/_xlpm.q))</f>
        <v>0.95424250943932487</v>
      </c>
      <c r="X6622" s="2"/>
    </row>
    <row r="6623" spans="1:24">
      <c r="A6623" s="1" t="str">
        <f>_xlfn.LET(_xlpm.sep," : ",CONCATENATE(O6623,_xlpm.sep,P6623))</f>
        <v>~viewgh~ : [vju]</v>
      </c>
      <c r="B6623" s="1">
        <f>_xlfn.LET(_xlpm.d,$G6623,_xlpm.k,_xlfn.CONCAT(LEFT(TRIM(B$1),1),"*"),COUNTIF(_xlpm.d,_xlpm.k))</f>
        <v>0</v>
      </c>
      <c r="C6623" s="1">
        <f>_xlfn.LET(_xlpm.d,$G6623,_xlpm.k,_xlfn.CONCAT(LEFT(TRIM(C$1),1),"*"),COUNTIF(_xlpm.d,_xlpm.k))</f>
        <v>0</v>
      </c>
      <c r="D6623" s="1">
        <f>_xlfn.LET(_xlpm.d,$G6623,_xlpm.k,_xlfn.CONCAT(LEFT(TRIM(D$1),1),"*"),COUNTIF(_xlpm.d,_xlpm.k))</f>
        <v>0</v>
      </c>
      <c r="E6623" s="1">
        <f>LOG(F6623+1,10)</f>
        <v>0.30102999566398114</v>
      </c>
      <c r="F6623" s="7">
        <v>1</v>
      </c>
      <c r="G6623" s="9" t="s">
        <v>5096</v>
      </c>
      <c r="H6623" s="4">
        <f>F6623/freq.sum.r6e</f>
        <v>4.9701789264413521E-5</v>
      </c>
      <c r="I6623" s="1" t="str">
        <f>_xlfn.LET(_xlpm.sep,":",_xlpm.w,$G6623,LEFT(_xlpm.w,FIND(_xlpm.sep,_xlpm.w)-1))</f>
        <v>vju</v>
      </c>
      <c r="J6623" s="1" t="str">
        <f>_xlfn.LET(_xlpm.sep,":",_xlpm.w,$G6623,RIGHT(_xlpm.w,LEN(_xlpm.w)-FIND(_xlpm.sep,_xlpm.w)))</f>
        <v>viewgh</v>
      </c>
      <c r="K6623" s="10">
        <f>_xlfn.LET(_xlpm.w,I6623,LEN(_xlpm.w))</f>
        <v>3</v>
      </c>
      <c r="L6623" s="10">
        <f>_xlfn.LET(_xlpm.w,J6623,LEN(_xlpm.w))</f>
        <v>6</v>
      </c>
      <c r="M6623" s="10">
        <f>_xlfn.LET(_xlpm.a,K6623,_xlpm.b,L6623,MAX(_xlpm.a,_xlpm.b))</f>
        <v>6</v>
      </c>
      <c r="N6623" s="10">
        <f>_xlfn.LET(_xlpm.d,(K6623,L6623),MAX(_xlpm.d)-MIN(_xlpm.d))</f>
        <v>3</v>
      </c>
      <c r="O6623" s="1" t="str">
        <f>_xlfn.LET(_xlpm.sep,":",_xlpm.w,$G6623,_xlfn.CONCAT("~",RIGHT(_xlpm.w,LEN(_xlpm.w)-FIND(_xlpm.sep,_xlpm.w)),"~"))</f>
        <v>~viewgh~</v>
      </c>
      <c r="P6623" s="1" t="str">
        <f>_xlfn.LET(_xlpm.sep,":",_xlpm.w,$G6623,_xlfn.CONCAT("[",LEFT(_xlpm.w,FIND(_xlpm.sep,_xlpm.w)-1),"]"))</f>
        <v>[vju]</v>
      </c>
      <c r="Q6623" s="14" cm="1">
        <f t="array" ref="Q6623">SUM(_xlfn._xlws.FILTER($H$2:$H$7111,_xlfn.MAP($O$2:$O$7111,_xlfn.LAMBDA(_xlpm.x,_xlpm.x=$O6623))))</f>
        <v>4.9701789264413521E-5</v>
      </c>
      <c r="R6623" s="14">
        <f>$H6623/Q6623</f>
        <v>1</v>
      </c>
      <c r="S6623" s="14" cm="1">
        <f t="array" ref="S6623">SUM(_xlfn._xlws.FILTER($H$2:$H$7111,_xlfn.MAP($P$2:$P$7111,_xlfn.LAMBDA(_xlpm.x,_xlpm.x=$P6623))))</f>
        <v>4.4731610337972168E-4</v>
      </c>
      <c r="T6623" s="14">
        <f>$H6623/S6623</f>
        <v>0.11111111111111112</v>
      </c>
      <c r="U6623" s="14">
        <f>_xlfn.LET(_xlpm.freq,F6623,_xlpm.size,M6623+1,_xlpm.F,V6623,LOG(1+_xlpm.freq)*LOG(1+_xlpm.size)*_xlpm.F)</f>
        <v>5.4371434973673916E-2</v>
      </c>
      <c r="V6623" s="14">
        <f>_xlfn.LET(_xlpm.a,T6623,_xlpm.b,R6623,2*_xlpm.a*_xlpm.b/(_xlpm.a+_xlpm.b))</f>
        <v>0.2</v>
      </c>
      <c r="W6623" s="14">
        <f>_xlfn.LET(_xlpm.p,R6623,_xlpm.q,T6623,LOG(_xlpm.p/_xlpm.q))</f>
        <v>0.95424250943932487</v>
      </c>
      <c r="X6623" s="2"/>
    </row>
    <row r="6624" spans="1:24">
      <c r="A6624" s="1" t="str">
        <f>_xlfn.LET(_xlpm.sep," : ",CONCATENATE(O6624,_xlpm.sep,P6624))</f>
        <v>~nctugh~ : [ŋktʃu]</v>
      </c>
      <c r="B6624" s="1">
        <f>_xlfn.LET(_xlpm.d,$G6624,_xlpm.k,_xlfn.CONCAT(LEFT(TRIM(B$1),1),"*"),COUNTIF(_xlpm.d,_xlpm.k))</f>
        <v>0</v>
      </c>
      <c r="C6624" s="1">
        <f>_xlfn.LET(_xlpm.d,$G6624,_xlpm.k,_xlfn.CONCAT(LEFT(TRIM(C$1),1),"*"),COUNTIF(_xlpm.d,_xlpm.k))</f>
        <v>0</v>
      </c>
      <c r="D6624" s="1">
        <f>_xlfn.LET(_xlpm.d,$G6624,_xlpm.k,_xlfn.CONCAT(LEFT(TRIM(D$1),1),"*"),COUNTIF(_xlpm.d,_xlpm.k))</f>
        <v>0</v>
      </c>
      <c r="E6624" s="1">
        <f>LOG(F6624+1,10)</f>
        <v>0.30102999566398114</v>
      </c>
      <c r="F6624" s="7">
        <v>1</v>
      </c>
      <c r="G6624" s="9" t="s">
        <v>5892</v>
      </c>
      <c r="H6624" s="4">
        <f>F6624/freq.sum.r6e</f>
        <v>4.9701789264413521E-5</v>
      </c>
      <c r="I6624" s="1" t="str">
        <f>_xlfn.LET(_xlpm.sep,":",_xlpm.w,$G6624,LEFT(_xlpm.w,FIND(_xlpm.sep,_xlpm.w)-1))</f>
        <v>ŋktʃu</v>
      </c>
      <c r="J6624" s="1" t="str">
        <f>_xlfn.LET(_xlpm.sep,":",_xlpm.w,$G6624,RIGHT(_xlpm.w,LEN(_xlpm.w)-FIND(_xlpm.sep,_xlpm.w)))</f>
        <v>nctugh</v>
      </c>
      <c r="K6624" s="10">
        <f>_xlfn.LET(_xlpm.w,I6624,LEN(_xlpm.w))</f>
        <v>5</v>
      </c>
      <c r="L6624" s="10">
        <f>_xlfn.LET(_xlpm.w,J6624,LEN(_xlpm.w))</f>
        <v>6</v>
      </c>
      <c r="M6624" s="10">
        <f>_xlfn.LET(_xlpm.a,K6624,_xlpm.b,L6624,MAX(_xlpm.a,_xlpm.b))</f>
        <v>6</v>
      </c>
      <c r="N6624" s="10">
        <f>_xlfn.LET(_xlpm.d,(K6624,L6624),MAX(_xlpm.d)-MIN(_xlpm.d))</f>
        <v>1</v>
      </c>
      <c r="O6624" s="1" t="str">
        <f>_xlfn.LET(_xlpm.sep,":",_xlpm.w,$G6624,_xlfn.CONCAT("~",RIGHT(_xlpm.w,LEN(_xlpm.w)-FIND(_xlpm.sep,_xlpm.w)),"~"))</f>
        <v>~nctugh~</v>
      </c>
      <c r="P6624" s="1" t="str">
        <f>_xlfn.LET(_xlpm.sep,":",_xlpm.w,$G6624,_xlfn.CONCAT("[",LEFT(_xlpm.w,FIND(_xlpm.sep,_xlpm.w)-1),"]"))</f>
        <v>[ŋktʃu]</v>
      </c>
      <c r="Q6624" s="14" cm="1">
        <f t="array" ref="Q6624">SUM(_xlfn._xlws.FILTER($H$2:$H$7111,_xlfn.MAP($O$2:$O$7111,_xlfn.LAMBDA(_xlpm.x,_xlpm.x=$O6624))))</f>
        <v>4.9701789264413521E-5</v>
      </c>
      <c r="R6624" s="14">
        <f>$H6624/Q6624</f>
        <v>1</v>
      </c>
      <c r="S6624" s="14" cm="1">
        <f t="array" ref="S6624">SUM(_xlfn._xlws.FILTER($H$2:$H$7111,_xlfn.MAP($P$2:$P$7111,_xlfn.LAMBDA(_xlpm.x,_xlpm.x=$P6624))))</f>
        <v>4.4731610337972168E-4</v>
      </c>
      <c r="T6624" s="14">
        <f>$H6624/S6624</f>
        <v>0.11111111111111112</v>
      </c>
      <c r="U6624" s="14">
        <f>_xlfn.LET(_xlpm.freq,F6624,_xlpm.size,M6624+1,_xlpm.F,V6624,LOG(1+_xlpm.freq)*LOG(1+_xlpm.size)*_xlpm.F)</f>
        <v>5.4371434973673916E-2</v>
      </c>
      <c r="V6624" s="14">
        <f>_xlfn.LET(_xlpm.a,T6624,_xlpm.b,R6624,2*_xlpm.a*_xlpm.b/(_xlpm.a+_xlpm.b))</f>
        <v>0.2</v>
      </c>
      <c r="W6624" s="14">
        <f>_xlfn.LET(_xlpm.p,R6624,_xlpm.q,T6624,LOG(_xlpm.p/_xlpm.q))</f>
        <v>0.95424250943932487</v>
      </c>
      <c r="X6624" s="2"/>
    </row>
    <row r="6625" spans="1:24">
      <c r="A6625" s="1" t="str">
        <f>_xlfn.LET(_xlpm.sep," : ",CONCATENATE(O6625,_xlpm.sep,P6625))</f>
        <v>~rguegh~ : [ɹɡju]</v>
      </c>
      <c r="B6625" s="1">
        <f>_xlfn.LET(_xlpm.d,$G6625,_xlpm.k,_xlfn.CONCAT(LEFT(TRIM(B$1),1),"*"),COUNTIF(_xlpm.d,_xlpm.k))</f>
        <v>1</v>
      </c>
      <c r="C6625" s="1">
        <f>_xlfn.LET(_xlpm.d,$G6625,_xlpm.k,_xlfn.CONCAT(LEFT(TRIM(C$1),1),"*"),COUNTIF(_xlpm.d,_xlpm.k))</f>
        <v>0</v>
      </c>
      <c r="D6625" s="1">
        <f>_xlfn.LET(_xlpm.d,$G6625,_xlpm.k,_xlfn.CONCAT(LEFT(TRIM(D$1),1),"*"),COUNTIF(_xlpm.d,_xlpm.k))</f>
        <v>0</v>
      </c>
      <c r="E6625" s="1">
        <f>LOG(F6625+1,10)</f>
        <v>0.30102999566398114</v>
      </c>
      <c r="F6625" s="7">
        <v>1</v>
      </c>
      <c r="G6625" s="9" t="s">
        <v>6953</v>
      </c>
      <c r="H6625" s="4">
        <f>F6625/freq.sum.r6e</f>
        <v>4.9701789264413521E-5</v>
      </c>
      <c r="I6625" s="4" t="str">
        <f>_xlfn.LET(_xlpm.sep,":",_xlpm.w,$G6625,LEFT(_xlpm.w,FIND(_xlpm.sep,_xlpm.w)-1))</f>
        <v>ɹɡju</v>
      </c>
      <c r="J6625" s="4" t="str">
        <f>_xlfn.LET(_xlpm.sep,":",_xlpm.w,$G6625,RIGHT(_xlpm.w,LEN(_xlpm.w)-FIND(_xlpm.sep,_xlpm.w)))</f>
        <v>rguegh</v>
      </c>
      <c r="K6625" s="10">
        <f>_xlfn.LET(_xlpm.w,I6625,LEN(_xlpm.w))</f>
        <v>4</v>
      </c>
      <c r="L6625" s="10">
        <f>_xlfn.LET(_xlpm.w,J6625,LEN(_xlpm.w))</f>
        <v>6</v>
      </c>
      <c r="M6625" s="10">
        <f>_xlfn.LET(_xlpm.a,K6625,_xlpm.b,L6625,MAX(_xlpm.a,_xlpm.b))</f>
        <v>6</v>
      </c>
      <c r="N6625" s="10">
        <f>_xlfn.LET(_xlpm.d,(K6625,L6625),MAX(_xlpm.d)-MIN(_xlpm.d))</f>
        <v>2</v>
      </c>
      <c r="O6625" s="1" t="str">
        <f>_xlfn.LET(_xlpm.sep,":",_xlpm.w,$G6625,_xlfn.CONCAT("~",RIGHT(_xlpm.w,LEN(_xlpm.w)-FIND(_xlpm.sep,_xlpm.w)),"~"))</f>
        <v>~rguegh~</v>
      </c>
      <c r="P6625" s="1" t="str">
        <f>_xlfn.LET(_xlpm.sep,":",_xlpm.w,$G6625,_xlfn.CONCAT("[",LEFT(_xlpm.w,FIND(_xlpm.sep,_xlpm.w)-1),"]"))</f>
        <v>[ɹɡju]</v>
      </c>
      <c r="Q6625" s="14" cm="1">
        <f t="array" ref="Q6625">SUM(_xlfn._xlws.FILTER($H$2:$H$7109,_xlfn.MAP($O$2:$O$7109,_xlfn.LAMBDA(_xlpm.x,_xlpm.x=$O6625))))</f>
        <v>4.9701789264413521E-5</v>
      </c>
      <c r="R6625" s="14">
        <f>$H6625/Q6625</f>
        <v>1</v>
      </c>
      <c r="S6625" s="14" cm="1">
        <f t="array" ref="S6625">SUM(_xlfn._xlws.FILTER($H$2:$H$7109,_xlfn.MAP($P$2:$P$7109,_xlfn.LAMBDA(_xlpm.x,_xlpm.x=$P6625))))</f>
        <v>4.4731610337972168E-4</v>
      </c>
      <c r="T6625" s="14">
        <f>$H6625/S6625</f>
        <v>0.11111111111111112</v>
      </c>
      <c r="U6625" s="14">
        <f>_xlfn.LET(_xlpm.freq,F6625,_xlpm.size,M6625+1,_xlpm.F,V6625,LOG(1+_xlpm.freq)*LOG(1+_xlpm.size)*_xlpm.F)</f>
        <v>5.4371434973673916E-2</v>
      </c>
      <c r="V6625" s="14">
        <f>_xlfn.LET(_xlpm.a,T6625,_xlpm.b,R6625,2*_xlpm.a*_xlpm.b/(_xlpm.a+_xlpm.b))</f>
        <v>0.2</v>
      </c>
      <c r="W6625" s="14">
        <f>_xlfn.LET(_xlpm.p,R6625,_xlpm.q,T6625,LOG(_xlpm.p/_xlpm.q))</f>
        <v>0.95424250943932487</v>
      </c>
      <c r="X6625" s="2"/>
    </row>
    <row r="6626" spans="1:24">
      <c r="A6626" s="1" t="str">
        <f>_xlfn.LET(_xlpm.sep," : ",CONCATENATE(O6626,_xlpm.sep,P6626))</f>
        <v>~demare~ : [dmə]</v>
      </c>
      <c r="B6626" s="1">
        <f>_xlfn.LET(_xlpm.d,$G6626,_xlpm.k,_xlfn.CONCAT(LEFT(TRIM(B$1),1),"*"),COUNTIF(_xlpm.d,_xlpm.k))</f>
        <v>0</v>
      </c>
      <c r="C6626" s="1">
        <f>_xlfn.LET(_xlpm.d,$G6626,_xlpm.k,_xlfn.CONCAT(LEFT(TRIM(C$1),1),"*"),COUNTIF(_xlpm.d,_xlpm.k))</f>
        <v>0</v>
      </c>
      <c r="D6626" s="1">
        <f>_xlfn.LET(_xlpm.d,$G6626,_xlpm.k,_xlfn.CONCAT(LEFT(TRIM(D$1),1),"*"),COUNTIF(_xlpm.d,_xlpm.k))</f>
        <v>0</v>
      </c>
      <c r="E6626" s="1">
        <f>LOG(F6626+1,10)</f>
        <v>0.30102999566398114</v>
      </c>
      <c r="F6626" s="7">
        <v>1</v>
      </c>
      <c r="G6626" s="9" t="s">
        <v>477</v>
      </c>
      <c r="H6626" s="4">
        <f>F6626/freq.sum.r6e</f>
        <v>4.9701789264413521E-5</v>
      </c>
      <c r="I6626" s="4" t="str">
        <f>_xlfn.LET(_xlpm.sep,":",_xlpm.w,$G6626,LEFT(_xlpm.w,FIND(_xlpm.sep,_xlpm.w)-1))</f>
        <v>dmə</v>
      </c>
      <c r="J6626" s="4" t="str">
        <f>_xlfn.LET(_xlpm.sep,":",_xlpm.w,$G6626,RIGHT(_xlpm.w,LEN(_xlpm.w)-FIND(_xlpm.sep,_xlpm.w)))</f>
        <v>demare</v>
      </c>
      <c r="K6626" s="10">
        <f>_xlfn.LET(_xlpm.w,I6626,LEN(_xlpm.w))</f>
        <v>3</v>
      </c>
      <c r="L6626" s="10">
        <f>_xlfn.LET(_xlpm.w,J6626,LEN(_xlpm.w))</f>
        <v>6</v>
      </c>
      <c r="M6626" s="10">
        <f>_xlfn.LET(_xlpm.a,K6626,_xlpm.b,L6626,MAX(_xlpm.a,_xlpm.b))</f>
        <v>6</v>
      </c>
      <c r="N6626" s="10">
        <f>_xlfn.LET(_xlpm.d,(K6626,L6626),MAX(_xlpm.d)-MIN(_xlpm.d))</f>
        <v>3</v>
      </c>
      <c r="O6626" s="1" t="str">
        <f>_xlfn.LET(_xlpm.sep,":",_xlpm.w,$G6626,_xlfn.CONCAT("~",RIGHT(_xlpm.w,LEN(_xlpm.w)-FIND(_xlpm.sep,_xlpm.w)),"~"))</f>
        <v>~demare~</v>
      </c>
      <c r="P6626" s="1" t="str">
        <f>_xlfn.LET(_xlpm.sep,":",_xlpm.w,$G6626,_xlfn.CONCAT("[",LEFT(_xlpm.w,FIND(_xlpm.sep,_xlpm.w)-1),"]"))</f>
        <v>[dmə]</v>
      </c>
      <c r="Q6626" s="14" cm="1">
        <f t="array" ref="Q6626">SUM(_xlfn._xlws.FILTER($H$2:$H$7109,_xlfn.MAP($O$2:$O$7109,_xlfn.LAMBDA(_xlpm.x,_xlpm.x=$O6626))))</f>
        <v>4.9701789264413521E-5</v>
      </c>
      <c r="R6626" s="14">
        <f>$H6626/Q6626</f>
        <v>1</v>
      </c>
      <c r="S6626" s="14" cm="1">
        <f t="array" ref="S6626">SUM(_xlfn._xlws.FILTER($H$2:$H$7109,_xlfn.MAP($P$2:$P$7109,_xlfn.LAMBDA(_xlpm.x,_xlpm.x=$P6626))))</f>
        <v>4.9701789264413525E-4</v>
      </c>
      <c r="T6626" s="14">
        <f>$H6626/S6626</f>
        <v>9.9999999999999992E-2</v>
      </c>
      <c r="U6626" s="14">
        <f>_xlfn.LET(_xlpm.freq,F6626,_xlpm.size,M6626+1,_xlpm.F,V6626,LOG(1+_xlpm.freq)*LOG(1+_xlpm.size)*_xlpm.F)</f>
        <v>4.9428577248794466E-2</v>
      </c>
      <c r="V6626" s="14">
        <f>_xlfn.LET(_xlpm.a,T6626,_xlpm.b,R6626,2*_xlpm.a*_xlpm.b/(_xlpm.a+_xlpm.b))</f>
        <v>0.1818181818181818</v>
      </c>
      <c r="W6626" s="14">
        <f>_xlfn.LET(_xlpm.p,R6626,_xlpm.q,T6626,LOG(_xlpm.p/_xlpm.q))</f>
        <v>1</v>
      </c>
      <c r="X6626" s="2"/>
    </row>
    <row r="6627" spans="1:24">
      <c r="A6627" s="1" t="str">
        <f>_xlfn.LET(_xlpm.sep," : ",CONCATENATE(O6627,_xlpm.sep,P6627))</f>
        <v>~derare~ : [dɹə]</v>
      </c>
      <c r="B6627" s="1">
        <f>_xlfn.LET(_xlpm.d,$G6627,_xlpm.k,_xlfn.CONCAT(LEFT(TRIM(B$1),1),"*"),COUNTIF(_xlpm.d,_xlpm.k))</f>
        <v>0</v>
      </c>
      <c r="C6627" s="1">
        <f>_xlfn.LET(_xlpm.d,$G6627,_xlpm.k,_xlfn.CONCAT(LEFT(TRIM(C$1),1),"*"),COUNTIF(_xlpm.d,_xlpm.k))</f>
        <v>0</v>
      </c>
      <c r="D6627" s="1">
        <f>_xlfn.LET(_xlpm.d,$G6627,_xlpm.k,_xlfn.CONCAT(LEFT(TRIM(D$1),1),"*"),COUNTIF(_xlpm.d,_xlpm.k))</f>
        <v>0</v>
      </c>
      <c r="E6627" s="1">
        <f>LOG(F6627+1,10)</f>
        <v>0.30102999566398114</v>
      </c>
      <c r="F6627" s="7">
        <v>1</v>
      </c>
      <c r="G6627" s="9" t="s">
        <v>704</v>
      </c>
      <c r="H6627" s="4">
        <f>F6627/freq.sum.r6e</f>
        <v>4.9701789264413521E-5</v>
      </c>
      <c r="I6627" s="4" t="str">
        <f>_xlfn.LET(_xlpm.sep,":",_xlpm.w,$G6627,LEFT(_xlpm.w,FIND(_xlpm.sep,_xlpm.w)-1))</f>
        <v>dɹə</v>
      </c>
      <c r="J6627" s="4" t="str">
        <f>_xlfn.LET(_xlpm.sep,":",_xlpm.w,$G6627,RIGHT(_xlpm.w,LEN(_xlpm.w)-FIND(_xlpm.sep,_xlpm.w)))</f>
        <v>derare</v>
      </c>
      <c r="K6627" s="10">
        <f>_xlfn.LET(_xlpm.w,I6627,LEN(_xlpm.w))</f>
        <v>3</v>
      </c>
      <c r="L6627" s="10">
        <f>_xlfn.LET(_xlpm.w,J6627,LEN(_xlpm.w))</f>
        <v>6</v>
      </c>
      <c r="M6627" s="10">
        <f>_xlfn.LET(_xlpm.a,K6627,_xlpm.b,L6627,MAX(_xlpm.a,_xlpm.b))</f>
        <v>6</v>
      </c>
      <c r="N6627" s="10">
        <f>_xlfn.LET(_xlpm.d,(K6627,L6627),MAX(_xlpm.d)-MIN(_xlpm.d))</f>
        <v>3</v>
      </c>
      <c r="O6627" s="1" t="str">
        <f>_xlfn.LET(_xlpm.sep,":",_xlpm.w,$G6627,_xlfn.CONCAT("~",RIGHT(_xlpm.w,LEN(_xlpm.w)-FIND(_xlpm.sep,_xlpm.w)),"~"))</f>
        <v>~derare~</v>
      </c>
      <c r="P6627" s="1" t="str">
        <f>_xlfn.LET(_xlpm.sep,":",_xlpm.w,$G6627,_xlfn.CONCAT("[",LEFT(_xlpm.w,FIND(_xlpm.sep,_xlpm.w)-1),"]"))</f>
        <v>[dɹə]</v>
      </c>
      <c r="Q6627" s="14" cm="1">
        <f t="array" ref="Q6627">SUM(_xlfn._xlws.FILTER($H$2:$H$7109,_xlfn.MAP($O$2:$O$7109,_xlfn.LAMBDA(_xlpm.x,_xlpm.x=$O6627))))</f>
        <v>4.9701789264413521E-5</v>
      </c>
      <c r="R6627" s="14">
        <f>$H6627/Q6627</f>
        <v>1</v>
      </c>
      <c r="S6627" s="14" cm="1">
        <f t="array" ref="S6627">SUM(_xlfn._xlws.FILTER($H$2:$H$7109,_xlfn.MAP($P$2:$P$7109,_xlfn.LAMBDA(_xlpm.x,_xlpm.x=$P6627))))</f>
        <v>4.9701789264413525E-4</v>
      </c>
      <c r="T6627" s="14">
        <f>$H6627/S6627</f>
        <v>9.9999999999999992E-2</v>
      </c>
      <c r="U6627" s="14">
        <f>_xlfn.LET(_xlpm.freq,F6627,_xlpm.size,M6627+1,_xlpm.F,V6627,LOG(1+_xlpm.freq)*LOG(1+_xlpm.size)*_xlpm.F)</f>
        <v>4.9428577248794466E-2</v>
      </c>
      <c r="V6627" s="14">
        <f>_xlfn.LET(_xlpm.a,T6627,_xlpm.b,R6627,2*_xlpm.a*_xlpm.b/(_xlpm.a+_xlpm.b))</f>
        <v>0.1818181818181818</v>
      </c>
      <c r="W6627" s="14">
        <f>_xlfn.LET(_xlpm.p,R6627,_xlpm.q,T6627,LOG(_xlpm.p/_xlpm.q))</f>
        <v>1</v>
      </c>
      <c r="X6627" s="2"/>
    </row>
    <row r="6628" spans="1:24">
      <c r="A6628" s="1" t="str">
        <f>_xlfn.LET(_xlpm.sep," : ",CONCATENATE(O6628,_xlpm.sep,P6628))</f>
        <v>~colare~ : [klə]</v>
      </c>
      <c r="B6628" s="1">
        <f>_xlfn.LET(_xlpm.d,$G6628,_xlpm.k,_xlfn.CONCAT(LEFT(TRIM(B$1),1),"*"),COUNTIF(_xlpm.d,_xlpm.k))</f>
        <v>0</v>
      </c>
      <c r="C6628" s="1">
        <f>_xlfn.LET(_xlpm.d,$G6628,_xlpm.k,_xlfn.CONCAT(LEFT(TRIM(C$1),1),"*"),COUNTIF(_xlpm.d,_xlpm.k))</f>
        <v>0</v>
      </c>
      <c r="D6628" s="1">
        <f>_xlfn.LET(_xlpm.d,$G6628,_xlpm.k,_xlfn.CONCAT(LEFT(TRIM(D$1),1),"*"),COUNTIF(_xlpm.d,_xlpm.k))</f>
        <v>0</v>
      </c>
      <c r="E6628" s="1">
        <f>LOG(F6628+1,10)</f>
        <v>0.30102999566398114</v>
      </c>
      <c r="F6628" s="7">
        <v>1</v>
      </c>
      <c r="G6628" s="9" t="s">
        <v>1495</v>
      </c>
      <c r="H6628" s="4">
        <f>F6628/freq.sum.r6e</f>
        <v>4.9701789264413521E-5</v>
      </c>
      <c r="I6628" s="1" t="str">
        <f>_xlfn.LET(_xlpm.sep,":",_xlpm.w,$G6628,LEFT(_xlpm.w,FIND(_xlpm.sep,_xlpm.w)-1))</f>
        <v>klə</v>
      </c>
      <c r="J6628" s="1" t="str">
        <f>_xlfn.LET(_xlpm.sep,":",_xlpm.w,$G6628,RIGHT(_xlpm.w,LEN(_xlpm.w)-FIND(_xlpm.sep,_xlpm.w)))</f>
        <v>colare</v>
      </c>
      <c r="K6628" s="10">
        <f>_xlfn.LET(_xlpm.w,I6628,LEN(_xlpm.w))</f>
        <v>3</v>
      </c>
      <c r="L6628" s="10">
        <f>_xlfn.LET(_xlpm.w,J6628,LEN(_xlpm.w))</f>
        <v>6</v>
      </c>
      <c r="M6628" s="10">
        <f>_xlfn.LET(_xlpm.a,K6628,_xlpm.b,L6628,MAX(_xlpm.a,_xlpm.b))</f>
        <v>6</v>
      </c>
      <c r="N6628" s="10">
        <f>_xlfn.LET(_xlpm.d,(K6628,L6628),MAX(_xlpm.d)-MIN(_xlpm.d))</f>
        <v>3</v>
      </c>
      <c r="O6628" s="1" t="str">
        <f>_xlfn.LET(_xlpm.sep,":",_xlpm.w,$G6628,_xlfn.CONCAT("~",RIGHT(_xlpm.w,LEN(_xlpm.w)-FIND(_xlpm.sep,_xlpm.w)),"~"))</f>
        <v>~colare~</v>
      </c>
      <c r="P6628" s="1" t="str">
        <f>_xlfn.LET(_xlpm.sep,":",_xlpm.w,$G6628,_xlfn.CONCAT("[",LEFT(_xlpm.w,FIND(_xlpm.sep,_xlpm.w)-1),"]"))</f>
        <v>[klə]</v>
      </c>
      <c r="Q6628" s="14" cm="1">
        <f t="array" ref="Q6628">SUM(_xlfn._xlws.FILTER($H$2:$H$7117,_xlfn.MAP($O$2:$O$7117,_xlfn.LAMBDA(_xlpm.x,_xlpm.x=$O6628))))</f>
        <v>4.9701789264413521E-5</v>
      </c>
      <c r="R6628" s="14">
        <f>$H6628/Q6628</f>
        <v>1</v>
      </c>
      <c r="S6628" s="14" cm="1">
        <f t="array" ref="S6628">SUM(_xlfn._xlws.FILTER($H$2:$H$7117,_xlfn.MAP($P$2:$P$7117,_xlfn.LAMBDA(_xlpm.x,_xlpm.x=$P6628))))</f>
        <v>4.9701789264413525E-4</v>
      </c>
      <c r="T6628" s="14">
        <f>$H6628/S6628</f>
        <v>9.9999999999999992E-2</v>
      </c>
      <c r="U6628" s="14">
        <f>_xlfn.LET(_xlpm.freq,F6628,_xlpm.size,M6628+1,_xlpm.F,V6628,LOG(1+_xlpm.freq)*LOG(1+_xlpm.size)*_xlpm.F)</f>
        <v>4.9428577248794466E-2</v>
      </c>
      <c r="V6628" s="14">
        <f>_xlfn.LET(_xlpm.a,T6628,_xlpm.b,R6628,2*_xlpm.a*_xlpm.b/(_xlpm.a+_xlpm.b))</f>
        <v>0.1818181818181818</v>
      </c>
      <c r="W6628" s="14">
        <f>_xlfn.LET(_xlpm.p,R6628,_xlpm.q,T6628,LOG(_xlpm.p/_xlpm.q))</f>
        <v>1</v>
      </c>
      <c r="X6628" s="2"/>
    </row>
    <row r="6629" spans="1:24">
      <c r="A6629" s="1" t="str">
        <f>_xlfn.LET(_xlpm.sep," : ",CONCATENATE(O6629,_xlpm.sep,P6629))</f>
        <v>~ctrere~ : [ktɹə]</v>
      </c>
      <c r="B6629" s="1">
        <f>_xlfn.LET(_xlpm.d,$G6629,_xlpm.k,_xlfn.CONCAT(LEFT(TRIM(B$1),1),"*"),COUNTIF(_xlpm.d,_xlpm.k))</f>
        <v>0</v>
      </c>
      <c r="C6629" s="1">
        <f>_xlfn.LET(_xlpm.d,$G6629,_xlpm.k,_xlfn.CONCAT(LEFT(TRIM(C$1),1),"*"),COUNTIF(_xlpm.d,_xlpm.k))</f>
        <v>0</v>
      </c>
      <c r="D6629" s="1">
        <f>_xlfn.LET(_xlpm.d,$G6629,_xlpm.k,_xlfn.CONCAT(LEFT(TRIM(D$1),1),"*"),COUNTIF(_xlpm.d,_xlpm.k))</f>
        <v>0</v>
      </c>
      <c r="E6629" s="1">
        <f>LOG(F6629+1,10)</f>
        <v>0.30102999566398114</v>
      </c>
      <c r="F6629" s="7">
        <v>1</v>
      </c>
      <c r="G6629" s="9" t="s">
        <v>1677</v>
      </c>
      <c r="H6629" s="4">
        <f>F6629/freq.sum.r6e</f>
        <v>4.9701789264413521E-5</v>
      </c>
      <c r="I6629" s="1" t="str">
        <f>_xlfn.LET(_xlpm.sep,":",_xlpm.w,$G6629,LEFT(_xlpm.w,FIND(_xlpm.sep,_xlpm.w)-1))</f>
        <v>ktɹə</v>
      </c>
      <c r="J6629" s="1" t="str">
        <f>_xlfn.LET(_xlpm.sep,":",_xlpm.w,$G6629,RIGHT(_xlpm.w,LEN(_xlpm.w)-FIND(_xlpm.sep,_xlpm.w)))</f>
        <v>ctrere</v>
      </c>
      <c r="K6629" s="10">
        <f>_xlfn.LET(_xlpm.w,I6629,LEN(_xlpm.w))</f>
        <v>4</v>
      </c>
      <c r="L6629" s="10">
        <f>_xlfn.LET(_xlpm.w,J6629,LEN(_xlpm.w))</f>
        <v>6</v>
      </c>
      <c r="M6629" s="10">
        <f>_xlfn.LET(_xlpm.a,K6629,_xlpm.b,L6629,MAX(_xlpm.a,_xlpm.b))</f>
        <v>6</v>
      </c>
      <c r="N6629" s="10">
        <f>_xlfn.LET(_xlpm.d,(K6629,L6629),MAX(_xlpm.d)-MIN(_xlpm.d))</f>
        <v>2</v>
      </c>
      <c r="O6629" s="1" t="str">
        <f>_xlfn.LET(_xlpm.sep,":",_xlpm.w,$G6629,_xlfn.CONCAT("~",RIGHT(_xlpm.w,LEN(_xlpm.w)-FIND(_xlpm.sep,_xlpm.w)),"~"))</f>
        <v>~ctrere~</v>
      </c>
      <c r="P6629" s="1" t="str">
        <f>_xlfn.LET(_xlpm.sep,":",_xlpm.w,$G6629,_xlfn.CONCAT("[",LEFT(_xlpm.w,FIND(_xlpm.sep,_xlpm.w)-1),"]"))</f>
        <v>[ktɹə]</v>
      </c>
      <c r="Q6629" s="14" cm="1">
        <f t="array" ref="Q6629">SUM(_xlfn._xlws.FILTER($H$2:$H$7117,_xlfn.MAP($O$2:$O$7117,_xlfn.LAMBDA(_xlpm.x,_xlpm.x=$O6629))))</f>
        <v>4.9701789264413521E-5</v>
      </c>
      <c r="R6629" s="14">
        <f>$H6629/Q6629</f>
        <v>1</v>
      </c>
      <c r="S6629" s="14" cm="1">
        <f t="array" ref="S6629">SUM(_xlfn._xlws.FILTER($H$2:$H$7117,_xlfn.MAP($P$2:$P$7117,_xlfn.LAMBDA(_xlpm.x,_xlpm.x=$P6629))))</f>
        <v>4.9701789264413525E-4</v>
      </c>
      <c r="T6629" s="14">
        <f>$H6629/S6629</f>
        <v>9.9999999999999992E-2</v>
      </c>
      <c r="U6629" s="14">
        <f>_xlfn.LET(_xlpm.freq,F6629,_xlpm.size,M6629+1,_xlpm.F,V6629,LOG(1+_xlpm.freq)*LOG(1+_xlpm.size)*_xlpm.F)</f>
        <v>4.9428577248794466E-2</v>
      </c>
      <c r="V6629" s="14">
        <f>_xlfn.LET(_xlpm.a,T6629,_xlpm.b,R6629,2*_xlpm.a*_xlpm.b/(_xlpm.a+_xlpm.b))</f>
        <v>0.1818181818181818</v>
      </c>
      <c r="W6629" s="14">
        <f>_xlfn.LET(_xlpm.p,R6629,_xlpm.q,T6629,LOG(_xlpm.p/_xlpm.q))</f>
        <v>1</v>
      </c>
      <c r="X6629" s="2"/>
    </row>
    <row r="6630" spans="1:24">
      <c r="A6630" s="1" t="str">
        <f>_xlfn.LET(_xlpm.sep," : ",CONCATENATE(O6630,_xlpm.sep,P6630))</f>
        <v>~ctrure~ : [ktɹə]</v>
      </c>
      <c r="B6630" s="1">
        <f>_xlfn.LET(_xlpm.d,$G6630,_xlpm.k,_xlfn.CONCAT(LEFT(TRIM(B$1),1),"*"),COUNTIF(_xlpm.d,_xlpm.k))</f>
        <v>0</v>
      </c>
      <c r="C6630" s="1">
        <f>_xlfn.LET(_xlpm.d,$G6630,_xlpm.k,_xlfn.CONCAT(LEFT(TRIM(C$1),1),"*"),COUNTIF(_xlpm.d,_xlpm.k))</f>
        <v>0</v>
      </c>
      <c r="D6630" s="1">
        <f>_xlfn.LET(_xlpm.d,$G6630,_xlpm.k,_xlfn.CONCAT(LEFT(TRIM(D$1),1),"*"),COUNTIF(_xlpm.d,_xlpm.k))</f>
        <v>0</v>
      </c>
      <c r="E6630" s="1">
        <f>LOG(F6630+1,10)</f>
        <v>0.30102999566398114</v>
      </c>
      <c r="F6630" s="7">
        <v>1</v>
      </c>
      <c r="G6630" s="9" t="s">
        <v>1688</v>
      </c>
      <c r="H6630" s="4">
        <f>F6630/freq.sum.r6e</f>
        <v>4.9701789264413521E-5</v>
      </c>
      <c r="I6630" s="1" t="str">
        <f>_xlfn.LET(_xlpm.sep,":",_xlpm.w,$G6630,LEFT(_xlpm.w,FIND(_xlpm.sep,_xlpm.w)-1))</f>
        <v>ktɹə</v>
      </c>
      <c r="J6630" s="1" t="str">
        <f>_xlfn.LET(_xlpm.sep,":",_xlpm.w,$G6630,RIGHT(_xlpm.w,LEN(_xlpm.w)-FIND(_xlpm.sep,_xlpm.w)))</f>
        <v>ctrure</v>
      </c>
      <c r="K6630" s="10">
        <f>_xlfn.LET(_xlpm.w,I6630,LEN(_xlpm.w))</f>
        <v>4</v>
      </c>
      <c r="L6630" s="10">
        <f>_xlfn.LET(_xlpm.w,J6630,LEN(_xlpm.w))</f>
        <v>6</v>
      </c>
      <c r="M6630" s="10">
        <f>_xlfn.LET(_xlpm.a,K6630,_xlpm.b,L6630,MAX(_xlpm.a,_xlpm.b))</f>
        <v>6</v>
      </c>
      <c r="N6630" s="10">
        <f>_xlfn.LET(_xlpm.d,(K6630,L6630),MAX(_xlpm.d)-MIN(_xlpm.d))</f>
        <v>2</v>
      </c>
      <c r="O6630" s="1" t="str">
        <f>_xlfn.LET(_xlpm.sep,":",_xlpm.w,$G6630,_xlfn.CONCAT("~",RIGHT(_xlpm.w,LEN(_xlpm.w)-FIND(_xlpm.sep,_xlpm.w)),"~"))</f>
        <v>~ctrure~</v>
      </c>
      <c r="P6630" s="1" t="str">
        <f>_xlfn.LET(_xlpm.sep,":",_xlpm.w,$G6630,_xlfn.CONCAT("[",LEFT(_xlpm.w,FIND(_xlpm.sep,_xlpm.w)-1),"]"))</f>
        <v>[ktɹə]</v>
      </c>
      <c r="Q6630" s="14" cm="1">
        <f t="array" ref="Q6630">SUM(_xlfn._xlws.FILTER($H$2:$H$7117,_xlfn.MAP($O$2:$O$7117,_xlfn.LAMBDA(_xlpm.x,_xlpm.x=$O6630))))</f>
        <v>4.9701789264413521E-5</v>
      </c>
      <c r="R6630" s="14">
        <f>$H6630/Q6630</f>
        <v>1</v>
      </c>
      <c r="S6630" s="14" cm="1">
        <f t="array" ref="S6630">SUM(_xlfn._xlws.FILTER($H$2:$H$7117,_xlfn.MAP($P$2:$P$7117,_xlfn.LAMBDA(_xlpm.x,_xlpm.x=$P6630))))</f>
        <v>4.9701789264413525E-4</v>
      </c>
      <c r="T6630" s="14">
        <f>$H6630/S6630</f>
        <v>9.9999999999999992E-2</v>
      </c>
      <c r="U6630" s="14">
        <f>_xlfn.LET(_xlpm.freq,F6630,_xlpm.size,M6630+1,_xlpm.F,V6630,LOG(1+_xlpm.freq)*LOG(1+_xlpm.size)*_xlpm.F)</f>
        <v>4.9428577248794466E-2</v>
      </c>
      <c r="V6630" s="14">
        <f>_xlfn.LET(_xlpm.a,T6630,_xlpm.b,R6630,2*_xlpm.a*_xlpm.b/(_xlpm.a+_xlpm.b))</f>
        <v>0.1818181818181818</v>
      </c>
      <c r="W6630" s="14">
        <f>_xlfn.LET(_xlpm.p,R6630,_xlpm.q,T6630,LOG(_xlpm.p/_xlpm.q))</f>
        <v>1</v>
      </c>
      <c r="X6630" s="2"/>
    </row>
    <row r="6631" spans="1:24">
      <c r="A6631" s="1" t="str">
        <f>_xlfn.LET(_xlpm.sep," : ",CONCATENATE(O6631,_xlpm.sep,P6631))</f>
        <v>~ctiore~ : [kʃə]</v>
      </c>
      <c r="B6631" s="1">
        <f>_xlfn.LET(_xlpm.d,$G6631,_xlpm.k,_xlfn.CONCAT(LEFT(TRIM(B$1),1),"*"),COUNTIF(_xlpm.d,_xlpm.k))</f>
        <v>0</v>
      </c>
      <c r="C6631" s="1">
        <f>_xlfn.LET(_xlpm.d,$G6631,_xlpm.k,_xlfn.CONCAT(LEFT(TRIM(C$1),1),"*"),COUNTIF(_xlpm.d,_xlpm.k))</f>
        <v>0</v>
      </c>
      <c r="D6631" s="1">
        <f>_xlfn.LET(_xlpm.d,$G6631,_xlpm.k,_xlfn.CONCAT(LEFT(TRIM(D$1),1),"*"),COUNTIF(_xlpm.d,_xlpm.k))</f>
        <v>0</v>
      </c>
      <c r="E6631" s="1">
        <f>LOG(F6631+1,10)</f>
        <v>0.30102999566398114</v>
      </c>
      <c r="F6631" s="7">
        <v>1</v>
      </c>
      <c r="G6631" s="9" t="s">
        <v>1978</v>
      </c>
      <c r="H6631" s="4">
        <f>F6631/freq.sum.r6e</f>
        <v>4.9701789264413521E-5</v>
      </c>
      <c r="I6631" s="1" t="str">
        <f>_xlfn.LET(_xlpm.sep,":",_xlpm.w,$G6631,LEFT(_xlpm.w,FIND(_xlpm.sep,_xlpm.w)-1))</f>
        <v>kʃə</v>
      </c>
      <c r="J6631" s="1" t="str">
        <f>_xlfn.LET(_xlpm.sep,":",_xlpm.w,$G6631,RIGHT(_xlpm.w,LEN(_xlpm.w)-FIND(_xlpm.sep,_xlpm.w)))</f>
        <v>ctiore</v>
      </c>
      <c r="K6631" s="10">
        <f>_xlfn.LET(_xlpm.w,I6631,LEN(_xlpm.w))</f>
        <v>3</v>
      </c>
      <c r="L6631" s="10">
        <f>_xlfn.LET(_xlpm.w,J6631,LEN(_xlpm.w))</f>
        <v>6</v>
      </c>
      <c r="M6631" s="10">
        <f>_xlfn.LET(_xlpm.a,K6631,_xlpm.b,L6631,MAX(_xlpm.a,_xlpm.b))</f>
        <v>6</v>
      </c>
      <c r="N6631" s="10">
        <f>_xlfn.LET(_xlpm.d,(K6631,L6631),MAX(_xlpm.d)-MIN(_xlpm.d))</f>
        <v>3</v>
      </c>
      <c r="O6631" s="1" t="str">
        <f>_xlfn.LET(_xlpm.sep,":",_xlpm.w,$G6631,_xlfn.CONCAT("~",RIGHT(_xlpm.w,LEN(_xlpm.w)-FIND(_xlpm.sep,_xlpm.w)),"~"))</f>
        <v>~ctiore~</v>
      </c>
      <c r="P6631" s="1" t="str">
        <f>_xlfn.LET(_xlpm.sep,":",_xlpm.w,$G6631,_xlfn.CONCAT("[",LEFT(_xlpm.w,FIND(_xlpm.sep,_xlpm.w)-1),"]"))</f>
        <v>[kʃə]</v>
      </c>
      <c r="Q6631" s="14" cm="1">
        <f t="array" ref="Q6631">SUM(_xlfn._xlws.FILTER($H$2:$H$7117,_xlfn.MAP($O$2:$O$7117,_xlfn.LAMBDA(_xlpm.x,_xlpm.x=$O6631))))</f>
        <v>4.9701789264413521E-5</v>
      </c>
      <c r="R6631" s="14">
        <f>$H6631/Q6631</f>
        <v>1</v>
      </c>
      <c r="S6631" s="14" cm="1">
        <f t="array" ref="S6631">SUM(_xlfn._xlws.FILTER($H$2:$H$7117,_xlfn.MAP($P$2:$P$7117,_xlfn.LAMBDA(_xlpm.x,_xlpm.x=$P6631))))</f>
        <v>4.9701789264413525E-4</v>
      </c>
      <c r="T6631" s="14">
        <f>$H6631/S6631</f>
        <v>9.9999999999999992E-2</v>
      </c>
      <c r="U6631" s="14">
        <f>_xlfn.LET(_xlpm.freq,F6631,_xlpm.size,M6631+1,_xlpm.F,V6631,LOG(1+_xlpm.freq)*LOG(1+_xlpm.size)*_xlpm.F)</f>
        <v>4.9428577248794466E-2</v>
      </c>
      <c r="V6631" s="14">
        <f>_xlfn.LET(_xlpm.a,T6631,_xlpm.b,R6631,2*_xlpm.a*_xlpm.b/(_xlpm.a+_xlpm.b))</f>
        <v>0.1818181818181818</v>
      </c>
      <c r="W6631" s="14">
        <f>_xlfn.LET(_xlpm.p,R6631,_xlpm.q,T6631,LOG(_xlpm.p/_xlpm.q))</f>
        <v>1</v>
      </c>
      <c r="X6631" s="2"/>
    </row>
    <row r="6632" spans="1:24">
      <c r="A6632" s="1" t="str">
        <f>_xlfn.LET(_xlpm.sep," : ",CONCATENATE(O6632,_xlpm.sep,P6632))</f>
        <v>~ctiour~ : [kʃə]</v>
      </c>
      <c r="B6632" s="1">
        <f>_xlfn.LET(_xlpm.d,$G6632,_xlpm.k,_xlfn.CONCAT(LEFT(TRIM(B$1),1),"*"),COUNTIF(_xlpm.d,_xlpm.k))</f>
        <v>0</v>
      </c>
      <c r="C6632" s="1">
        <f>_xlfn.LET(_xlpm.d,$G6632,_xlpm.k,_xlfn.CONCAT(LEFT(TRIM(C$1),1),"*"),COUNTIF(_xlpm.d,_xlpm.k))</f>
        <v>0</v>
      </c>
      <c r="D6632" s="1">
        <f>_xlfn.LET(_xlpm.d,$G6632,_xlpm.k,_xlfn.CONCAT(LEFT(TRIM(D$1),1),"*"),COUNTIF(_xlpm.d,_xlpm.k))</f>
        <v>0</v>
      </c>
      <c r="E6632" s="1">
        <f>LOG(F6632+1,10)</f>
        <v>0.30102999566398114</v>
      </c>
      <c r="F6632" s="7">
        <v>1</v>
      </c>
      <c r="G6632" s="9" t="s">
        <v>1980</v>
      </c>
      <c r="H6632" s="4">
        <f>F6632/freq.sum.r6e</f>
        <v>4.9701789264413521E-5</v>
      </c>
      <c r="I6632" s="4" t="str">
        <f>_xlfn.LET(_xlpm.sep,":",_xlpm.w,$G6632,LEFT(_xlpm.w,FIND(_xlpm.sep,_xlpm.w)-1))</f>
        <v>kʃə</v>
      </c>
      <c r="J6632" s="4" t="str">
        <f>_xlfn.LET(_xlpm.sep,":",_xlpm.w,$G6632,RIGHT(_xlpm.w,LEN(_xlpm.w)-FIND(_xlpm.sep,_xlpm.w)))</f>
        <v>ctiour</v>
      </c>
      <c r="K6632" s="10">
        <f>_xlfn.LET(_xlpm.w,I6632,LEN(_xlpm.w))</f>
        <v>3</v>
      </c>
      <c r="L6632" s="10">
        <f>_xlfn.LET(_xlpm.w,J6632,LEN(_xlpm.w))</f>
        <v>6</v>
      </c>
      <c r="M6632" s="10">
        <f>_xlfn.LET(_xlpm.a,K6632,_xlpm.b,L6632,MAX(_xlpm.a,_xlpm.b))</f>
        <v>6</v>
      </c>
      <c r="N6632" s="10">
        <f>_xlfn.LET(_xlpm.d,(K6632,L6632),MAX(_xlpm.d)-MIN(_xlpm.d))</f>
        <v>3</v>
      </c>
      <c r="O6632" s="1" t="str">
        <f>_xlfn.LET(_xlpm.sep,":",_xlpm.w,$G6632,_xlfn.CONCAT("~",RIGHT(_xlpm.w,LEN(_xlpm.w)-FIND(_xlpm.sep,_xlpm.w)),"~"))</f>
        <v>~ctiour~</v>
      </c>
      <c r="P6632" s="1" t="str">
        <f>_xlfn.LET(_xlpm.sep,":",_xlpm.w,$G6632,_xlfn.CONCAT("[",LEFT(_xlpm.w,FIND(_xlpm.sep,_xlpm.w)-1),"]"))</f>
        <v>[kʃə]</v>
      </c>
      <c r="Q6632" s="14" cm="1">
        <f t="array" ref="Q6632">SUM(_xlfn._xlws.FILTER($H$2:$H$7109,_xlfn.MAP($O$2:$O$7109,_xlfn.LAMBDA(_xlpm.x,_xlpm.x=$O6632))))</f>
        <v>4.9701789264413521E-5</v>
      </c>
      <c r="R6632" s="14">
        <f>$H6632/Q6632</f>
        <v>1</v>
      </c>
      <c r="S6632" s="14" cm="1">
        <f t="array" ref="S6632">SUM(_xlfn._xlws.FILTER($H$2:$H$7109,_xlfn.MAP($P$2:$P$7109,_xlfn.LAMBDA(_xlpm.x,_xlpm.x=$P6632))))</f>
        <v>4.9701789264413525E-4</v>
      </c>
      <c r="T6632" s="14">
        <f>$H6632/S6632</f>
        <v>9.9999999999999992E-2</v>
      </c>
      <c r="U6632" s="14">
        <f>_xlfn.LET(_xlpm.freq,F6632,_xlpm.size,M6632+1,_xlpm.F,V6632,LOG(1+_xlpm.freq)*LOG(1+_xlpm.size)*_xlpm.F)</f>
        <v>4.9428577248794466E-2</v>
      </c>
      <c r="V6632" s="14">
        <f>_xlfn.LET(_xlpm.a,T6632,_xlpm.b,R6632,2*_xlpm.a*_xlpm.b/(_xlpm.a+_xlpm.b))</f>
        <v>0.1818181818181818</v>
      </c>
      <c r="W6632" s="14">
        <f>_xlfn.LET(_xlpm.p,R6632,_xlpm.q,T6632,LOG(_xlpm.p/_xlpm.q))</f>
        <v>1</v>
      </c>
      <c r="X6632" s="2"/>
    </row>
    <row r="6633" spans="1:24">
      <c r="A6633" s="1" t="str">
        <f>_xlfn.LET(_xlpm.sep," : ",CONCATENATE(O6633,_xlpm.sep,P6633))</f>
        <v>~ctioux~ : [kʃə]</v>
      </c>
      <c r="B6633" s="1">
        <f>_xlfn.LET(_xlpm.d,$G6633,_xlpm.k,_xlfn.CONCAT(LEFT(TRIM(B$1),1),"*"),COUNTIF(_xlpm.d,_xlpm.k))</f>
        <v>0</v>
      </c>
      <c r="C6633" s="1">
        <f>_xlfn.LET(_xlpm.d,$G6633,_xlpm.k,_xlfn.CONCAT(LEFT(TRIM(C$1),1),"*"),COUNTIF(_xlpm.d,_xlpm.k))</f>
        <v>0</v>
      </c>
      <c r="D6633" s="1">
        <f>_xlfn.LET(_xlpm.d,$G6633,_xlpm.k,_xlfn.CONCAT(LEFT(TRIM(D$1),1),"*"),COUNTIF(_xlpm.d,_xlpm.k))</f>
        <v>0</v>
      </c>
      <c r="E6633" s="1">
        <f>LOG(F6633+1,10)</f>
        <v>0.30102999566398114</v>
      </c>
      <c r="F6633" s="7">
        <v>1</v>
      </c>
      <c r="G6633" s="9" t="s">
        <v>1982</v>
      </c>
      <c r="H6633" s="4">
        <f>F6633/freq.sum.r6e</f>
        <v>4.9701789264413521E-5</v>
      </c>
      <c r="I6633" s="1" t="str">
        <f>_xlfn.LET(_xlpm.sep,":",_xlpm.w,$G6633,LEFT(_xlpm.w,FIND(_xlpm.sep,_xlpm.w)-1))</f>
        <v>kʃə</v>
      </c>
      <c r="J6633" s="1" t="str">
        <f>_xlfn.LET(_xlpm.sep,":",_xlpm.w,$G6633,RIGHT(_xlpm.w,LEN(_xlpm.w)-FIND(_xlpm.sep,_xlpm.w)))</f>
        <v>ctioux</v>
      </c>
      <c r="K6633" s="10">
        <f>_xlfn.LET(_xlpm.w,I6633,LEN(_xlpm.w))</f>
        <v>3</v>
      </c>
      <c r="L6633" s="10">
        <f>_xlfn.LET(_xlpm.w,J6633,LEN(_xlpm.w))</f>
        <v>6</v>
      </c>
      <c r="M6633" s="10">
        <f>_xlfn.LET(_xlpm.a,K6633,_xlpm.b,L6633,MAX(_xlpm.a,_xlpm.b))</f>
        <v>6</v>
      </c>
      <c r="N6633" s="10">
        <f>_xlfn.LET(_xlpm.d,(K6633,L6633),MAX(_xlpm.d)-MIN(_xlpm.d))</f>
        <v>3</v>
      </c>
      <c r="O6633" s="1" t="str">
        <f>_xlfn.LET(_xlpm.sep,":",_xlpm.w,$G6633,_xlfn.CONCAT("~",RIGHT(_xlpm.w,LEN(_xlpm.w)-FIND(_xlpm.sep,_xlpm.w)),"~"))</f>
        <v>~ctioux~</v>
      </c>
      <c r="P6633" s="1" t="str">
        <f>_xlfn.LET(_xlpm.sep,":",_xlpm.w,$G6633,_xlfn.CONCAT("[",LEFT(_xlpm.w,FIND(_xlpm.sep,_xlpm.w)-1),"]"))</f>
        <v>[kʃə]</v>
      </c>
      <c r="Q6633" s="14" cm="1">
        <f t="array" ref="Q6633">SUM(_xlfn._xlws.FILTER($H$2:$H$7117,_xlfn.MAP($O$2:$O$7117,_xlfn.LAMBDA(_xlpm.x,_xlpm.x=$O6633))))</f>
        <v>4.9701789264413521E-5</v>
      </c>
      <c r="R6633" s="14">
        <f>$H6633/Q6633</f>
        <v>1</v>
      </c>
      <c r="S6633" s="14" cm="1">
        <f t="array" ref="S6633">SUM(_xlfn._xlws.FILTER($H$2:$H$7117,_xlfn.MAP($P$2:$P$7117,_xlfn.LAMBDA(_xlpm.x,_xlpm.x=$P6633))))</f>
        <v>4.9701789264413525E-4</v>
      </c>
      <c r="T6633" s="14">
        <f>$H6633/S6633</f>
        <v>9.9999999999999992E-2</v>
      </c>
      <c r="U6633" s="14">
        <f>_xlfn.LET(_xlpm.freq,F6633,_xlpm.size,M6633+1,_xlpm.F,V6633,LOG(1+_xlpm.freq)*LOG(1+_xlpm.size)*_xlpm.F)</f>
        <v>4.9428577248794466E-2</v>
      </c>
      <c r="V6633" s="14">
        <f>_xlfn.LET(_xlpm.a,T6633,_xlpm.b,R6633,2*_xlpm.a*_xlpm.b/(_xlpm.a+_xlpm.b))</f>
        <v>0.1818181818181818</v>
      </c>
      <c r="W6633" s="14">
        <f>_xlfn.LET(_xlpm.p,R6633,_xlpm.q,T6633,LOG(_xlpm.p/_xlpm.q))</f>
        <v>1</v>
      </c>
      <c r="X6633" s="2"/>
    </row>
    <row r="6634" spans="1:24">
      <c r="A6634" s="1" t="str">
        <f>_xlfn.LET(_xlpm.sep," : ",CONCATENATE(O6634,_xlpm.sep,P6634))</f>
        <v>~mbdare~ : [mdə]</v>
      </c>
      <c r="B6634" s="1">
        <f>_xlfn.LET(_xlpm.d,$G6634,_xlpm.k,_xlfn.CONCAT(LEFT(TRIM(B$1),1),"*"),COUNTIF(_xlpm.d,_xlpm.k))</f>
        <v>0</v>
      </c>
      <c r="C6634" s="1">
        <f>_xlfn.LET(_xlpm.d,$G6634,_xlpm.k,_xlfn.CONCAT(LEFT(TRIM(C$1),1),"*"),COUNTIF(_xlpm.d,_xlpm.k))</f>
        <v>1</v>
      </c>
      <c r="D6634" s="1">
        <f>_xlfn.LET(_xlpm.d,$G6634,_xlpm.k,_xlfn.CONCAT(LEFT(TRIM(D$1),1),"*"),COUNTIF(_xlpm.d,_xlpm.k))</f>
        <v>0</v>
      </c>
      <c r="E6634" s="1">
        <f>LOG(F6634+1,10)</f>
        <v>0.30102999566398114</v>
      </c>
      <c r="F6634" s="7">
        <v>1</v>
      </c>
      <c r="G6634" s="9" t="s">
        <v>2508</v>
      </c>
      <c r="H6634" s="4">
        <f>F6634/freq.sum.r6e</f>
        <v>4.9701789264413521E-5</v>
      </c>
      <c r="I6634" s="1" t="str">
        <f>_xlfn.LET(_xlpm.sep,":",_xlpm.w,$G6634,LEFT(_xlpm.w,FIND(_xlpm.sep,_xlpm.w)-1))</f>
        <v>mdə</v>
      </c>
      <c r="J6634" s="1" t="str">
        <f>_xlfn.LET(_xlpm.sep,":",_xlpm.w,$G6634,RIGHT(_xlpm.w,LEN(_xlpm.w)-FIND(_xlpm.sep,_xlpm.w)))</f>
        <v>mbdare</v>
      </c>
      <c r="K6634" s="10">
        <f>_xlfn.LET(_xlpm.w,I6634,LEN(_xlpm.w))</f>
        <v>3</v>
      </c>
      <c r="L6634" s="10">
        <f>_xlfn.LET(_xlpm.w,J6634,LEN(_xlpm.w))</f>
        <v>6</v>
      </c>
      <c r="M6634" s="10">
        <f>_xlfn.LET(_xlpm.a,K6634,_xlpm.b,L6634,MAX(_xlpm.a,_xlpm.b))</f>
        <v>6</v>
      </c>
      <c r="N6634" s="10">
        <f>_xlfn.LET(_xlpm.d,(K6634,L6634),MAX(_xlpm.d)-MIN(_xlpm.d))</f>
        <v>3</v>
      </c>
      <c r="O6634" s="1" t="str">
        <f>_xlfn.LET(_xlpm.sep,":",_xlpm.w,$G6634,_xlfn.CONCAT("~",RIGHT(_xlpm.w,LEN(_xlpm.w)-FIND(_xlpm.sep,_xlpm.w)),"~"))</f>
        <v>~mbdare~</v>
      </c>
      <c r="P6634" s="1" t="str">
        <f>_xlfn.LET(_xlpm.sep,":",_xlpm.w,$G6634,_xlfn.CONCAT("[",LEFT(_xlpm.w,FIND(_xlpm.sep,_xlpm.w)-1),"]"))</f>
        <v>[mdə]</v>
      </c>
      <c r="Q6634" s="14" cm="1">
        <f t="array" ref="Q6634">SUM(_xlfn._xlws.FILTER($H$2:$H$7117,_xlfn.MAP($O$2:$O$7117,_xlfn.LAMBDA(_xlpm.x,_xlpm.x=$O6634))))</f>
        <v>4.9701789264413521E-5</v>
      </c>
      <c r="R6634" s="14">
        <f>$H6634/Q6634</f>
        <v>1</v>
      </c>
      <c r="S6634" s="14" cm="1">
        <f t="array" ref="S6634">SUM(_xlfn._xlws.FILTER($H$2:$H$7117,_xlfn.MAP($P$2:$P$7117,_xlfn.LAMBDA(_xlpm.x,_xlpm.x=$P6634))))</f>
        <v>4.9701789264413525E-4</v>
      </c>
      <c r="T6634" s="14">
        <f>$H6634/S6634</f>
        <v>9.9999999999999992E-2</v>
      </c>
      <c r="U6634" s="14">
        <f>_xlfn.LET(_xlpm.freq,F6634,_xlpm.size,M6634+1,_xlpm.F,V6634,LOG(1+_xlpm.freq)*LOG(1+_xlpm.size)*_xlpm.F)</f>
        <v>4.9428577248794466E-2</v>
      </c>
      <c r="V6634" s="14">
        <f>_xlfn.LET(_xlpm.a,T6634,_xlpm.b,R6634,2*_xlpm.a*_xlpm.b/(_xlpm.a+_xlpm.b))</f>
        <v>0.1818181818181818</v>
      </c>
      <c r="W6634" s="14">
        <f>_xlfn.LET(_xlpm.p,R6634,_xlpm.q,T6634,LOG(_xlpm.p/_xlpm.q))</f>
        <v>1</v>
      </c>
      <c r="X6634" s="2"/>
    </row>
    <row r="6635" spans="1:24">
      <c r="A6635" s="1" t="str">
        <f>_xlfn.LET(_xlpm.sep," : ",CONCATENATE(O6635,_xlpm.sep,P6635))</f>
        <v>~ntrare~ : [ntɹə]</v>
      </c>
      <c r="B6635" s="1">
        <f>_xlfn.LET(_xlpm.d,$G6635,_xlpm.k,_xlfn.CONCAT(LEFT(TRIM(B$1),1),"*"),COUNTIF(_xlpm.d,_xlpm.k))</f>
        <v>0</v>
      </c>
      <c r="C6635" s="1">
        <f>_xlfn.LET(_xlpm.d,$G6635,_xlpm.k,_xlfn.CONCAT(LEFT(TRIM(C$1),1),"*"),COUNTIF(_xlpm.d,_xlpm.k))</f>
        <v>0</v>
      </c>
      <c r="D6635" s="1">
        <f>_xlfn.LET(_xlpm.d,$G6635,_xlpm.k,_xlfn.CONCAT(LEFT(TRIM(D$1),1),"*"),COUNTIF(_xlpm.d,_xlpm.k))</f>
        <v>1</v>
      </c>
      <c r="E6635" s="1">
        <f>LOG(F6635+1,10)</f>
        <v>0.30102999566398114</v>
      </c>
      <c r="F6635" s="7">
        <v>1</v>
      </c>
      <c r="G6635" s="9" t="s">
        <v>3252</v>
      </c>
      <c r="H6635" s="4">
        <f>F6635/freq.sum.r6e</f>
        <v>4.9701789264413521E-5</v>
      </c>
      <c r="I6635" s="1" t="str">
        <f>_xlfn.LET(_xlpm.sep,":",_xlpm.w,$G6635,LEFT(_xlpm.w,FIND(_xlpm.sep,_xlpm.w)-1))</f>
        <v>ntɹə</v>
      </c>
      <c r="J6635" s="1" t="str">
        <f>_xlfn.LET(_xlpm.sep,":",_xlpm.w,$G6635,RIGHT(_xlpm.w,LEN(_xlpm.w)-FIND(_xlpm.sep,_xlpm.w)))</f>
        <v>ntrare</v>
      </c>
      <c r="K6635" s="10">
        <f>_xlfn.LET(_xlpm.w,I6635,LEN(_xlpm.w))</f>
        <v>4</v>
      </c>
      <c r="L6635" s="10">
        <f>_xlfn.LET(_xlpm.w,J6635,LEN(_xlpm.w))</f>
        <v>6</v>
      </c>
      <c r="M6635" s="10">
        <f>_xlfn.LET(_xlpm.a,K6635,_xlpm.b,L6635,MAX(_xlpm.a,_xlpm.b))</f>
        <v>6</v>
      </c>
      <c r="N6635" s="10">
        <f>_xlfn.LET(_xlpm.d,(K6635,L6635),MAX(_xlpm.d)-MIN(_xlpm.d))</f>
        <v>2</v>
      </c>
      <c r="O6635" s="1" t="str">
        <f>_xlfn.LET(_xlpm.sep,":",_xlpm.w,$G6635,_xlfn.CONCAT("~",RIGHT(_xlpm.w,LEN(_xlpm.w)-FIND(_xlpm.sep,_xlpm.w)),"~"))</f>
        <v>~ntrare~</v>
      </c>
      <c r="P6635" s="1" t="str">
        <f>_xlfn.LET(_xlpm.sep,":",_xlpm.w,$G6635,_xlfn.CONCAT("[",LEFT(_xlpm.w,FIND(_xlpm.sep,_xlpm.w)-1),"]"))</f>
        <v>[ntɹə]</v>
      </c>
      <c r="Q6635" s="14" cm="1">
        <f t="array" ref="Q6635">SUM(_xlfn._xlws.FILTER($H$2:$H$7117,_xlfn.MAP($O$2:$O$7117,_xlfn.LAMBDA(_xlpm.x,_xlpm.x=$O6635))))</f>
        <v>4.9701789264413521E-5</v>
      </c>
      <c r="R6635" s="14">
        <f>$H6635/Q6635</f>
        <v>1</v>
      </c>
      <c r="S6635" s="14" cm="1">
        <f t="array" ref="S6635">SUM(_xlfn._xlws.FILTER($H$2:$H$7117,_xlfn.MAP($P$2:$P$7117,_xlfn.LAMBDA(_xlpm.x,_xlpm.x=$P6635))))</f>
        <v>4.9701789264413525E-4</v>
      </c>
      <c r="T6635" s="14">
        <f>$H6635/S6635</f>
        <v>9.9999999999999992E-2</v>
      </c>
      <c r="U6635" s="14">
        <f>_xlfn.LET(_xlpm.freq,F6635,_xlpm.size,M6635+1,_xlpm.F,V6635,LOG(1+_xlpm.freq)*LOG(1+_xlpm.size)*_xlpm.F)</f>
        <v>4.9428577248794466E-2</v>
      </c>
      <c r="V6635" s="14">
        <f>_xlfn.LET(_xlpm.a,T6635,_xlpm.b,R6635,2*_xlpm.a*_xlpm.b/(_xlpm.a+_xlpm.b))</f>
        <v>0.1818181818181818</v>
      </c>
      <c r="W6635" s="14">
        <f>_xlfn.LET(_xlpm.p,R6635,_xlpm.q,T6635,LOG(_xlpm.p/_xlpm.q))</f>
        <v>1</v>
      </c>
      <c r="X6635" s="2"/>
    </row>
    <row r="6636" spans="1:24">
      <c r="A6636" s="1" t="str">
        <f>_xlfn.LET(_xlpm.sep," : ",CONCATENATE(O6636,_xlpm.sep,P6636))</f>
        <v>~ntrore~ : [ntɹə]</v>
      </c>
      <c r="B6636" s="1">
        <f>_xlfn.LET(_xlpm.d,$G6636,_xlpm.k,_xlfn.CONCAT(LEFT(TRIM(B$1),1),"*"),COUNTIF(_xlpm.d,_xlpm.k))</f>
        <v>0</v>
      </c>
      <c r="C6636" s="1">
        <f>_xlfn.LET(_xlpm.d,$G6636,_xlpm.k,_xlfn.CONCAT(LEFT(TRIM(C$1),1),"*"),COUNTIF(_xlpm.d,_xlpm.k))</f>
        <v>0</v>
      </c>
      <c r="D6636" s="1">
        <f>_xlfn.LET(_xlpm.d,$G6636,_xlpm.k,_xlfn.CONCAT(LEFT(TRIM(D$1),1),"*"),COUNTIF(_xlpm.d,_xlpm.k))</f>
        <v>1</v>
      </c>
      <c r="E6636" s="1">
        <f>LOG(F6636+1,10)</f>
        <v>0.30102999566398114</v>
      </c>
      <c r="F6636" s="7">
        <v>1</v>
      </c>
      <c r="G6636" s="9" t="s">
        <v>3263</v>
      </c>
      <c r="H6636" s="4">
        <f>F6636/freq.sum.r6e</f>
        <v>4.9701789264413521E-5</v>
      </c>
      <c r="I6636" s="1" t="str">
        <f>_xlfn.LET(_xlpm.sep,":",_xlpm.w,$G6636,LEFT(_xlpm.w,FIND(_xlpm.sep,_xlpm.w)-1))</f>
        <v>ntɹə</v>
      </c>
      <c r="J6636" s="1" t="str">
        <f>_xlfn.LET(_xlpm.sep,":",_xlpm.w,$G6636,RIGHT(_xlpm.w,LEN(_xlpm.w)-FIND(_xlpm.sep,_xlpm.w)))</f>
        <v>ntrore</v>
      </c>
      <c r="K6636" s="10">
        <f>_xlfn.LET(_xlpm.w,I6636,LEN(_xlpm.w))</f>
        <v>4</v>
      </c>
      <c r="L6636" s="10">
        <f>_xlfn.LET(_xlpm.w,J6636,LEN(_xlpm.w))</f>
        <v>6</v>
      </c>
      <c r="M6636" s="10">
        <f>_xlfn.LET(_xlpm.a,K6636,_xlpm.b,L6636,MAX(_xlpm.a,_xlpm.b))</f>
        <v>6</v>
      </c>
      <c r="N6636" s="10">
        <f>_xlfn.LET(_xlpm.d,(K6636,L6636),MAX(_xlpm.d)-MIN(_xlpm.d))</f>
        <v>2</v>
      </c>
      <c r="O6636" s="1" t="str">
        <f>_xlfn.LET(_xlpm.sep,":",_xlpm.w,$G6636,_xlfn.CONCAT("~",RIGHT(_xlpm.w,LEN(_xlpm.w)-FIND(_xlpm.sep,_xlpm.w)),"~"))</f>
        <v>~ntrore~</v>
      </c>
      <c r="P6636" s="1" t="str">
        <f>_xlfn.LET(_xlpm.sep,":",_xlpm.w,$G6636,_xlfn.CONCAT("[",LEFT(_xlpm.w,FIND(_xlpm.sep,_xlpm.w)-1),"]"))</f>
        <v>[ntɹə]</v>
      </c>
      <c r="Q6636" s="14" cm="1">
        <f t="array" ref="Q6636">SUM(_xlfn._xlws.FILTER($H$2:$H$7117,_xlfn.MAP($O$2:$O$7117,_xlfn.LAMBDA(_xlpm.x,_xlpm.x=$O6636))))</f>
        <v>4.9701789264413521E-5</v>
      </c>
      <c r="R6636" s="14">
        <f>$H6636/Q6636</f>
        <v>1</v>
      </c>
      <c r="S6636" s="14" cm="1">
        <f t="array" ref="S6636">SUM(_xlfn._xlws.FILTER($H$2:$H$7117,_xlfn.MAP($P$2:$P$7117,_xlfn.LAMBDA(_xlpm.x,_xlpm.x=$P6636))))</f>
        <v>4.9701789264413525E-4</v>
      </c>
      <c r="T6636" s="14">
        <f>$H6636/S6636</f>
        <v>9.9999999999999992E-2</v>
      </c>
      <c r="U6636" s="14">
        <f>_xlfn.LET(_xlpm.freq,F6636,_xlpm.size,M6636+1,_xlpm.F,V6636,LOG(1+_xlpm.freq)*LOG(1+_xlpm.size)*_xlpm.F)</f>
        <v>4.9428577248794466E-2</v>
      </c>
      <c r="V6636" s="14">
        <f>_xlfn.LET(_xlpm.a,T6636,_xlpm.b,R6636,2*_xlpm.a*_xlpm.b/(_xlpm.a+_xlpm.b))</f>
        <v>0.1818181818181818</v>
      </c>
      <c r="W6636" s="14">
        <f>_xlfn.LET(_xlpm.p,R6636,_xlpm.q,T6636,LOG(_xlpm.p/_xlpm.q))</f>
        <v>1</v>
      </c>
      <c r="X6636" s="2"/>
    </row>
    <row r="6637" spans="1:24">
      <c r="A6637" s="1" t="str">
        <f>_xlfn.LET(_xlpm.sep," : ",CONCATENATE(O6637,_xlpm.sep,P6637))</f>
        <v>~stiare~ : [stʃə]</v>
      </c>
      <c r="B6637" s="1">
        <f>_xlfn.LET(_xlpm.d,$G6637,_xlpm.k,_xlfn.CONCAT(LEFT(TRIM(B$1),1),"*"),COUNTIF(_xlpm.d,_xlpm.k))</f>
        <v>0</v>
      </c>
      <c r="C6637" s="1">
        <f>_xlfn.LET(_xlpm.d,$G6637,_xlpm.k,_xlfn.CONCAT(LEFT(TRIM(C$1),1),"*"),COUNTIF(_xlpm.d,_xlpm.k))</f>
        <v>0</v>
      </c>
      <c r="D6637" s="1">
        <f>_xlfn.LET(_xlpm.d,$G6637,_xlpm.k,_xlfn.CONCAT(LEFT(TRIM(D$1),1),"*"),COUNTIF(_xlpm.d,_xlpm.k))</f>
        <v>0</v>
      </c>
      <c r="E6637" s="1">
        <f>LOG(F6637+1,10)</f>
        <v>0.30102999566398114</v>
      </c>
      <c r="F6637" s="7">
        <v>1</v>
      </c>
      <c r="G6637" s="9" t="s">
        <v>4360</v>
      </c>
      <c r="H6637" s="4">
        <f>F6637/freq.sum.r6e</f>
        <v>4.9701789264413521E-5</v>
      </c>
      <c r="I6637" s="1" t="str">
        <f>_xlfn.LET(_xlpm.sep,":",_xlpm.w,$G6637,LEFT(_xlpm.w,FIND(_xlpm.sep,_xlpm.w)-1))</f>
        <v>stʃə</v>
      </c>
      <c r="J6637" s="1" t="str">
        <f>_xlfn.LET(_xlpm.sep,":",_xlpm.w,$G6637,RIGHT(_xlpm.w,LEN(_xlpm.w)-FIND(_xlpm.sep,_xlpm.w)))</f>
        <v>stiare</v>
      </c>
      <c r="K6637" s="10">
        <f>_xlfn.LET(_xlpm.w,I6637,LEN(_xlpm.w))</f>
        <v>4</v>
      </c>
      <c r="L6637" s="10">
        <f>_xlfn.LET(_xlpm.w,J6637,LEN(_xlpm.w))</f>
        <v>6</v>
      </c>
      <c r="M6637" s="10">
        <f>_xlfn.LET(_xlpm.a,K6637,_xlpm.b,L6637,MAX(_xlpm.a,_xlpm.b))</f>
        <v>6</v>
      </c>
      <c r="N6637" s="10">
        <f>_xlfn.LET(_xlpm.d,(K6637,L6637),MAX(_xlpm.d)-MIN(_xlpm.d))</f>
        <v>2</v>
      </c>
      <c r="O6637" s="1" t="str">
        <f>_xlfn.LET(_xlpm.sep,":",_xlpm.w,$G6637,_xlfn.CONCAT("~",RIGHT(_xlpm.w,LEN(_xlpm.w)-FIND(_xlpm.sep,_xlpm.w)),"~"))</f>
        <v>~stiare~</v>
      </c>
      <c r="P6637" s="1" t="str">
        <f>_xlfn.LET(_xlpm.sep,":",_xlpm.w,$G6637,_xlfn.CONCAT("[",LEFT(_xlpm.w,FIND(_xlpm.sep,_xlpm.w)-1),"]"))</f>
        <v>[stʃə]</v>
      </c>
      <c r="Q6637" s="14" cm="1">
        <f t="array" ref="Q6637">SUM(_xlfn._xlws.FILTER($H$2:$H$7117,_xlfn.MAP($O$2:$O$7117,_xlfn.LAMBDA(_xlpm.x,_xlpm.x=$O6637))))</f>
        <v>4.9701789264413521E-5</v>
      </c>
      <c r="R6637" s="14">
        <f>$H6637/Q6637</f>
        <v>1</v>
      </c>
      <c r="S6637" s="14" cm="1">
        <f t="array" ref="S6637">SUM(_xlfn._xlws.FILTER($H$2:$H$7117,_xlfn.MAP($P$2:$P$7117,_xlfn.LAMBDA(_xlpm.x,_xlpm.x=$P6637))))</f>
        <v>4.9701789264413525E-4</v>
      </c>
      <c r="T6637" s="14">
        <f>$H6637/S6637</f>
        <v>9.9999999999999992E-2</v>
      </c>
      <c r="U6637" s="14">
        <f>_xlfn.LET(_xlpm.freq,F6637,_xlpm.size,M6637+1,_xlpm.F,V6637,LOG(1+_xlpm.freq)*LOG(1+_xlpm.size)*_xlpm.F)</f>
        <v>4.9428577248794466E-2</v>
      </c>
      <c r="V6637" s="14">
        <f>_xlfn.LET(_xlpm.a,T6637,_xlpm.b,R6637,2*_xlpm.a*_xlpm.b/(_xlpm.a+_xlpm.b))</f>
        <v>0.1818181818181818</v>
      </c>
      <c r="W6637" s="14">
        <f>_xlfn.LET(_xlpm.p,R6637,_xlpm.q,T6637,LOG(_xlpm.p/_xlpm.q))</f>
        <v>1</v>
      </c>
      <c r="X6637" s="2"/>
    </row>
    <row r="6638" spans="1:24">
      <c r="A6638" s="1" t="str">
        <f>_xlfn.LET(_xlpm.sep," : ",CONCATENATE(O6638,_xlpm.sep,P6638))</f>
        <v>~stiore~ : [stʃə]</v>
      </c>
      <c r="B6638" s="1">
        <f>_xlfn.LET(_xlpm.d,$G6638,_xlpm.k,_xlfn.CONCAT(LEFT(TRIM(B$1),1),"*"),COUNTIF(_xlpm.d,_xlpm.k))</f>
        <v>0</v>
      </c>
      <c r="C6638" s="1">
        <f>_xlfn.LET(_xlpm.d,$G6638,_xlpm.k,_xlfn.CONCAT(LEFT(TRIM(C$1),1),"*"),COUNTIF(_xlpm.d,_xlpm.k))</f>
        <v>0</v>
      </c>
      <c r="D6638" s="1">
        <f>_xlfn.LET(_xlpm.d,$G6638,_xlpm.k,_xlfn.CONCAT(LEFT(TRIM(D$1),1),"*"),COUNTIF(_xlpm.d,_xlpm.k))</f>
        <v>0</v>
      </c>
      <c r="E6638" s="1">
        <f>LOG(F6638+1,10)</f>
        <v>0.30102999566398114</v>
      </c>
      <c r="F6638" s="7">
        <v>1</v>
      </c>
      <c r="G6638" s="9" t="s">
        <v>4364</v>
      </c>
      <c r="H6638" s="4">
        <f>F6638/freq.sum.r6e</f>
        <v>4.9701789264413521E-5</v>
      </c>
      <c r="I6638" s="1" t="str">
        <f>_xlfn.LET(_xlpm.sep,":",_xlpm.w,$G6638,LEFT(_xlpm.w,FIND(_xlpm.sep,_xlpm.w)-1))</f>
        <v>stʃə</v>
      </c>
      <c r="J6638" s="1" t="str">
        <f>_xlfn.LET(_xlpm.sep,":",_xlpm.w,$G6638,RIGHT(_xlpm.w,LEN(_xlpm.w)-FIND(_xlpm.sep,_xlpm.w)))</f>
        <v>stiore</v>
      </c>
      <c r="K6638" s="10">
        <f>_xlfn.LET(_xlpm.w,I6638,LEN(_xlpm.w))</f>
        <v>4</v>
      </c>
      <c r="L6638" s="10">
        <f>_xlfn.LET(_xlpm.w,J6638,LEN(_xlpm.w))</f>
        <v>6</v>
      </c>
      <c r="M6638" s="10">
        <f>_xlfn.LET(_xlpm.a,K6638,_xlpm.b,L6638,MAX(_xlpm.a,_xlpm.b))</f>
        <v>6</v>
      </c>
      <c r="N6638" s="10">
        <f>_xlfn.LET(_xlpm.d,(K6638,L6638),MAX(_xlpm.d)-MIN(_xlpm.d))</f>
        <v>2</v>
      </c>
      <c r="O6638" s="1" t="str">
        <f>_xlfn.LET(_xlpm.sep,":",_xlpm.w,$G6638,_xlfn.CONCAT("~",RIGHT(_xlpm.w,LEN(_xlpm.w)-FIND(_xlpm.sep,_xlpm.w)),"~"))</f>
        <v>~stiore~</v>
      </c>
      <c r="P6638" s="1" t="str">
        <f>_xlfn.LET(_xlpm.sep,":",_xlpm.w,$G6638,_xlfn.CONCAT("[",LEFT(_xlpm.w,FIND(_xlpm.sep,_xlpm.w)-1),"]"))</f>
        <v>[stʃə]</v>
      </c>
      <c r="Q6638" s="14" cm="1">
        <f t="array" ref="Q6638">SUM(_xlfn._xlws.FILTER($H$2:$H$7111,_xlfn.MAP($O$2:$O$7111,_xlfn.LAMBDA(_xlpm.x,_xlpm.x=$O6638))))</f>
        <v>4.9701789264413521E-5</v>
      </c>
      <c r="R6638" s="14">
        <f>$H6638/Q6638</f>
        <v>1</v>
      </c>
      <c r="S6638" s="14" cm="1">
        <f t="array" ref="S6638">SUM(_xlfn._xlws.FILTER($H$2:$H$7111,_xlfn.MAP($P$2:$P$7111,_xlfn.LAMBDA(_xlpm.x,_xlpm.x=$P6638))))</f>
        <v>4.9701789264413525E-4</v>
      </c>
      <c r="T6638" s="14">
        <f>$H6638/S6638</f>
        <v>9.9999999999999992E-2</v>
      </c>
      <c r="U6638" s="14">
        <f>_xlfn.LET(_xlpm.freq,F6638,_xlpm.size,M6638+1,_xlpm.F,V6638,LOG(1+_xlpm.freq)*LOG(1+_xlpm.size)*_xlpm.F)</f>
        <v>4.9428577248794466E-2</v>
      </c>
      <c r="V6638" s="14">
        <f>_xlfn.LET(_xlpm.a,T6638,_xlpm.b,R6638,2*_xlpm.a*_xlpm.b/(_xlpm.a+_xlpm.b))</f>
        <v>0.1818181818181818</v>
      </c>
      <c r="W6638" s="14">
        <f>_xlfn.LET(_xlpm.p,R6638,_xlpm.q,T6638,LOG(_xlpm.p/_xlpm.q))</f>
        <v>1</v>
      </c>
      <c r="X6638" s="2"/>
    </row>
    <row r="6639" spans="1:24">
      <c r="A6639" s="1" t="str">
        <f>_xlfn.LET(_xlpm.sep," : ",CONCATENATE(O6639,_xlpm.sep,P6639))</f>
        <v>~temere~ : [tmə]</v>
      </c>
      <c r="B6639" s="1">
        <f>_xlfn.LET(_xlpm.d,$G6639,_xlpm.k,_xlfn.CONCAT(LEFT(TRIM(B$1),1),"*"),COUNTIF(_xlpm.d,_xlpm.k))</f>
        <v>0</v>
      </c>
      <c r="C6639" s="1">
        <f>_xlfn.LET(_xlpm.d,$G6639,_xlpm.k,_xlfn.CONCAT(LEFT(TRIM(C$1),1),"*"),COUNTIF(_xlpm.d,_xlpm.k))</f>
        <v>0</v>
      </c>
      <c r="D6639" s="1">
        <f>_xlfn.LET(_xlpm.d,$G6639,_xlpm.k,_xlfn.CONCAT(LEFT(TRIM(D$1),1),"*"),COUNTIF(_xlpm.d,_xlpm.k))</f>
        <v>0</v>
      </c>
      <c r="E6639" s="1">
        <f>LOG(F6639+1,10)</f>
        <v>0.30102999566398114</v>
      </c>
      <c r="F6639" s="7">
        <v>1</v>
      </c>
      <c r="G6639" s="9" t="s">
        <v>4666</v>
      </c>
      <c r="H6639" s="4">
        <f>F6639/freq.sum.r6e</f>
        <v>4.9701789264413521E-5</v>
      </c>
      <c r="I6639" s="1" t="str">
        <f>_xlfn.LET(_xlpm.sep,":",_xlpm.w,$G6639,LEFT(_xlpm.w,FIND(_xlpm.sep,_xlpm.w)-1))</f>
        <v>tmə</v>
      </c>
      <c r="J6639" s="1" t="str">
        <f>_xlfn.LET(_xlpm.sep,":",_xlpm.w,$G6639,RIGHT(_xlpm.w,LEN(_xlpm.w)-FIND(_xlpm.sep,_xlpm.w)))</f>
        <v>temere</v>
      </c>
      <c r="K6639" s="10">
        <f>_xlfn.LET(_xlpm.w,I6639,LEN(_xlpm.w))</f>
        <v>3</v>
      </c>
      <c r="L6639" s="10">
        <f>_xlfn.LET(_xlpm.w,J6639,LEN(_xlpm.w))</f>
        <v>6</v>
      </c>
      <c r="M6639" s="10">
        <f>_xlfn.LET(_xlpm.a,K6639,_xlpm.b,L6639,MAX(_xlpm.a,_xlpm.b))</f>
        <v>6</v>
      </c>
      <c r="N6639" s="10">
        <f>_xlfn.LET(_xlpm.d,(K6639,L6639),MAX(_xlpm.d)-MIN(_xlpm.d))</f>
        <v>3</v>
      </c>
      <c r="O6639" s="1" t="str">
        <f>_xlfn.LET(_xlpm.sep,":",_xlpm.w,$G6639,_xlfn.CONCAT("~",RIGHT(_xlpm.w,LEN(_xlpm.w)-FIND(_xlpm.sep,_xlpm.w)),"~"))</f>
        <v>~temere~</v>
      </c>
      <c r="P6639" s="1" t="str">
        <f>_xlfn.LET(_xlpm.sep,":",_xlpm.w,$G6639,_xlfn.CONCAT("[",LEFT(_xlpm.w,FIND(_xlpm.sep,_xlpm.w)-1),"]"))</f>
        <v>[tmə]</v>
      </c>
      <c r="Q6639" s="14" cm="1">
        <f t="array" ref="Q6639">SUM(_xlfn._xlws.FILTER($H$2:$H$7117,_xlfn.MAP($O$2:$O$7117,_xlfn.LAMBDA(_xlpm.x,_xlpm.x=$O6639))))</f>
        <v>4.9701789264413521E-5</v>
      </c>
      <c r="R6639" s="14">
        <f>$H6639/Q6639</f>
        <v>1</v>
      </c>
      <c r="S6639" s="14" cm="1">
        <f t="array" ref="S6639">SUM(_xlfn._xlws.FILTER($H$2:$H$7117,_xlfn.MAP($P$2:$P$7117,_xlfn.LAMBDA(_xlpm.x,_xlpm.x=$P6639))))</f>
        <v>4.9701789264413525E-4</v>
      </c>
      <c r="T6639" s="14">
        <f>$H6639/S6639</f>
        <v>9.9999999999999992E-2</v>
      </c>
      <c r="U6639" s="14">
        <f>_xlfn.LET(_xlpm.freq,F6639,_xlpm.size,M6639+1,_xlpm.F,V6639,LOG(1+_xlpm.freq)*LOG(1+_xlpm.size)*_xlpm.F)</f>
        <v>4.9428577248794466E-2</v>
      </c>
      <c r="V6639" s="14">
        <f>_xlfn.LET(_xlpm.a,T6639,_xlpm.b,R6639,2*_xlpm.a*_xlpm.b/(_xlpm.a+_xlpm.b))</f>
        <v>0.1818181818181818</v>
      </c>
      <c r="W6639" s="14">
        <f>_xlfn.LET(_xlpm.p,R6639,_xlpm.q,T6639,LOG(_xlpm.p/_xlpm.q))</f>
        <v>1</v>
      </c>
      <c r="X6639" s="2"/>
    </row>
    <row r="6640" spans="1:24">
      <c r="A6640" s="1" t="str">
        <f>_xlfn.LET(_xlpm.sep," : ",CONCATENATE(O6640,_xlpm.sep,P6640))</f>
        <v>~traire~ : [tɹə]</v>
      </c>
      <c r="B6640" s="1">
        <f>_xlfn.LET(_xlpm.d,$G6640,_xlpm.k,_xlfn.CONCAT(LEFT(TRIM(B$1),1),"*"),COUNTIF(_xlpm.d,_xlpm.k))</f>
        <v>0</v>
      </c>
      <c r="C6640" s="1">
        <f>_xlfn.LET(_xlpm.d,$G6640,_xlpm.k,_xlfn.CONCAT(LEFT(TRIM(C$1),1),"*"),COUNTIF(_xlpm.d,_xlpm.k))</f>
        <v>0</v>
      </c>
      <c r="D6640" s="1">
        <f>_xlfn.LET(_xlpm.d,$G6640,_xlpm.k,_xlfn.CONCAT(LEFT(TRIM(D$1),1),"*"),COUNTIF(_xlpm.d,_xlpm.k))</f>
        <v>0</v>
      </c>
      <c r="E6640" s="1">
        <f>LOG(F6640+1,10)</f>
        <v>0.30102999566398114</v>
      </c>
      <c r="F6640" s="7">
        <v>1</v>
      </c>
      <c r="G6640" s="9" t="s">
        <v>5022</v>
      </c>
      <c r="H6640" s="4">
        <f>F6640/freq.sum.r6e</f>
        <v>4.9701789264413521E-5</v>
      </c>
      <c r="I6640" s="1" t="str">
        <f>_xlfn.LET(_xlpm.sep,":",_xlpm.w,$G6640,LEFT(_xlpm.w,FIND(_xlpm.sep,_xlpm.w)-1))</f>
        <v>tɹə</v>
      </c>
      <c r="J6640" s="1" t="str">
        <f>_xlfn.LET(_xlpm.sep,":",_xlpm.w,$G6640,RIGHT(_xlpm.w,LEN(_xlpm.w)-FIND(_xlpm.sep,_xlpm.w)))</f>
        <v>traire</v>
      </c>
      <c r="K6640" s="10">
        <f>_xlfn.LET(_xlpm.w,I6640,LEN(_xlpm.w))</f>
        <v>3</v>
      </c>
      <c r="L6640" s="10">
        <f>_xlfn.LET(_xlpm.w,J6640,LEN(_xlpm.w))</f>
        <v>6</v>
      </c>
      <c r="M6640" s="10">
        <f>_xlfn.LET(_xlpm.a,K6640,_xlpm.b,L6640,MAX(_xlpm.a,_xlpm.b))</f>
        <v>6</v>
      </c>
      <c r="N6640" s="10">
        <f>_xlfn.LET(_xlpm.d,(K6640,L6640),MAX(_xlpm.d)-MIN(_xlpm.d))</f>
        <v>3</v>
      </c>
      <c r="O6640" s="1" t="str">
        <f>_xlfn.LET(_xlpm.sep,":",_xlpm.w,$G6640,_xlfn.CONCAT("~",RIGHT(_xlpm.w,LEN(_xlpm.w)-FIND(_xlpm.sep,_xlpm.w)),"~"))</f>
        <v>~traire~</v>
      </c>
      <c r="P6640" s="1" t="str">
        <f>_xlfn.LET(_xlpm.sep,":",_xlpm.w,$G6640,_xlfn.CONCAT("[",LEFT(_xlpm.w,FIND(_xlpm.sep,_xlpm.w)-1),"]"))</f>
        <v>[tɹə]</v>
      </c>
      <c r="Q6640" s="14" cm="1">
        <f t="array" ref="Q6640">SUM(_xlfn._xlws.FILTER($H$2:$H$7117,_xlfn.MAP($O$2:$O$7117,_xlfn.LAMBDA(_xlpm.x,_xlpm.x=$O6640))))</f>
        <v>4.9701789264413521E-5</v>
      </c>
      <c r="R6640" s="14">
        <f>$H6640/Q6640</f>
        <v>1</v>
      </c>
      <c r="S6640" s="14" cm="1">
        <f t="array" ref="S6640">SUM(_xlfn._xlws.FILTER($H$2:$H$7117,_xlfn.MAP($P$2:$P$7117,_xlfn.LAMBDA(_xlpm.x,_xlpm.x=$P6640))))</f>
        <v>4.9701789264413525E-4</v>
      </c>
      <c r="T6640" s="14">
        <f>$H6640/S6640</f>
        <v>9.9999999999999992E-2</v>
      </c>
      <c r="U6640" s="14">
        <f>_xlfn.LET(_xlpm.freq,F6640,_xlpm.size,M6640+1,_xlpm.F,V6640,LOG(1+_xlpm.freq)*LOG(1+_xlpm.size)*_xlpm.F)</f>
        <v>4.9428577248794466E-2</v>
      </c>
      <c r="V6640" s="14">
        <f>_xlfn.LET(_xlpm.a,T6640,_xlpm.b,R6640,2*_xlpm.a*_xlpm.b/(_xlpm.a+_xlpm.b))</f>
        <v>0.1818181818181818</v>
      </c>
      <c r="W6640" s="14">
        <f>_xlfn.LET(_xlpm.p,R6640,_xlpm.q,T6640,LOG(_xlpm.p/_xlpm.q))</f>
        <v>1</v>
      </c>
      <c r="X6640" s="2"/>
    </row>
    <row r="6641" spans="1:24">
      <c r="A6641" s="1" t="str">
        <f>_xlfn.LET(_xlpm.sep," : ",CONCATENATE(O6641,_xlpm.sep,P6641))</f>
        <v>~nctior~ : [ŋkʃə]</v>
      </c>
      <c r="B6641" s="1">
        <f>_xlfn.LET(_xlpm.d,$G6641,_xlpm.k,_xlfn.CONCAT(LEFT(TRIM(B$1),1),"*"),COUNTIF(_xlpm.d,_xlpm.k))</f>
        <v>0</v>
      </c>
      <c r="C6641" s="1">
        <f>_xlfn.LET(_xlpm.d,$G6641,_xlpm.k,_xlfn.CONCAT(LEFT(TRIM(C$1),1),"*"),COUNTIF(_xlpm.d,_xlpm.k))</f>
        <v>0</v>
      </c>
      <c r="D6641" s="1">
        <f>_xlfn.LET(_xlpm.d,$G6641,_xlpm.k,_xlfn.CONCAT(LEFT(TRIM(D$1),1),"*"),COUNTIF(_xlpm.d,_xlpm.k))</f>
        <v>0</v>
      </c>
      <c r="E6641" s="1">
        <f>LOG(F6641+1,10)</f>
        <v>0.30102999566398114</v>
      </c>
      <c r="F6641" s="7">
        <v>1</v>
      </c>
      <c r="G6641" s="9" t="s">
        <v>5954</v>
      </c>
      <c r="H6641" s="4">
        <f>F6641/freq.sum.r6e</f>
        <v>4.9701789264413521E-5</v>
      </c>
      <c r="I6641" s="1" t="str">
        <f>_xlfn.LET(_xlpm.sep,":",_xlpm.w,$G6641,LEFT(_xlpm.w,FIND(_xlpm.sep,_xlpm.w)-1))</f>
        <v>ŋkʃə</v>
      </c>
      <c r="J6641" s="1" t="str">
        <f>_xlfn.LET(_xlpm.sep,":",_xlpm.w,$G6641,RIGHT(_xlpm.w,LEN(_xlpm.w)-FIND(_xlpm.sep,_xlpm.w)))</f>
        <v>nctior</v>
      </c>
      <c r="K6641" s="10">
        <f>_xlfn.LET(_xlpm.w,I6641,LEN(_xlpm.w))</f>
        <v>4</v>
      </c>
      <c r="L6641" s="10">
        <f>_xlfn.LET(_xlpm.w,J6641,LEN(_xlpm.w))</f>
        <v>6</v>
      </c>
      <c r="M6641" s="10">
        <f>_xlfn.LET(_xlpm.a,K6641,_xlpm.b,L6641,MAX(_xlpm.a,_xlpm.b))</f>
        <v>6</v>
      </c>
      <c r="N6641" s="10">
        <f>_xlfn.LET(_xlpm.d,(K6641,L6641),MAX(_xlpm.d)-MIN(_xlpm.d))</f>
        <v>2</v>
      </c>
      <c r="O6641" s="1" t="str">
        <f>_xlfn.LET(_xlpm.sep,":",_xlpm.w,$G6641,_xlfn.CONCAT("~",RIGHT(_xlpm.w,LEN(_xlpm.w)-FIND(_xlpm.sep,_xlpm.w)),"~"))</f>
        <v>~nctior~</v>
      </c>
      <c r="P6641" s="1" t="str">
        <f>_xlfn.LET(_xlpm.sep,":",_xlpm.w,$G6641,_xlfn.CONCAT("[",LEFT(_xlpm.w,FIND(_xlpm.sep,_xlpm.w)-1),"]"))</f>
        <v>[ŋkʃə]</v>
      </c>
      <c r="Q6641" s="14" cm="1">
        <f t="array" ref="Q6641">SUM(_xlfn._xlws.FILTER($H$2:$H$7117,_xlfn.MAP($O$2:$O$7117,_xlfn.LAMBDA(_xlpm.x,_xlpm.x=$O6641))))</f>
        <v>4.9701789264413521E-5</v>
      </c>
      <c r="R6641" s="14">
        <f>$H6641/Q6641</f>
        <v>1</v>
      </c>
      <c r="S6641" s="14" cm="1">
        <f t="array" ref="S6641">SUM(_xlfn._xlws.FILTER($H$2:$H$7117,_xlfn.MAP($P$2:$P$7117,_xlfn.LAMBDA(_xlpm.x,_xlpm.x=$P6641))))</f>
        <v>4.9701789264413525E-4</v>
      </c>
      <c r="T6641" s="14">
        <f>$H6641/S6641</f>
        <v>9.9999999999999992E-2</v>
      </c>
      <c r="U6641" s="14">
        <f>_xlfn.LET(_xlpm.freq,F6641,_xlpm.size,M6641+1,_xlpm.F,V6641,LOG(1+_xlpm.freq)*LOG(1+_xlpm.size)*_xlpm.F)</f>
        <v>4.9428577248794466E-2</v>
      </c>
      <c r="V6641" s="14">
        <f>_xlfn.LET(_xlpm.a,T6641,_xlpm.b,R6641,2*_xlpm.a*_xlpm.b/(_xlpm.a+_xlpm.b))</f>
        <v>0.1818181818181818</v>
      </c>
      <c r="W6641" s="14">
        <f>_xlfn.LET(_xlpm.p,R6641,_xlpm.q,T6641,LOG(_xlpm.p/_xlpm.q))</f>
        <v>1</v>
      </c>
      <c r="X6641" s="2"/>
    </row>
    <row r="6642" spans="1:24">
      <c r="A6642" s="1" t="str">
        <f>_xlfn.LET(_xlpm.sep," : ",CONCATENATE(O6642,_xlpm.sep,P6642))</f>
        <v>~nctiox~ : [ŋkʃə]</v>
      </c>
      <c r="B6642" s="1">
        <f>_xlfn.LET(_xlpm.d,$G6642,_xlpm.k,_xlfn.CONCAT(LEFT(TRIM(B$1),1),"*"),COUNTIF(_xlpm.d,_xlpm.k))</f>
        <v>0</v>
      </c>
      <c r="C6642" s="1">
        <f>_xlfn.LET(_xlpm.d,$G6642,_xlpm.k,_xlfn.CONCAT(LEFT(TRIM(C$1),1),"*"),COUNTIF(_xlpm.d,_xlpm.k))</f>
        <v>0</v>
      </c>
      <c r="D6642" s="1">
        <f>_xlfn.LET(_xlpm.d,$G6642,_xlpm.k,_xlfn.CONCAT(LEFT(TRIM(D$1),1),"*"),COUNTIF(_xlpm.d,_xlpm.k))</f>
        <v>0</v>
      </c>
      <c r="E6642" s="1">
        <f>LOG(F6642+1,10)</f>
        <v>0.30102999566398114</v>
      </c>
      <c r="F6642" s="7">
        <v>1</v>
      </c>
      <c r="G6642" s="9" t="s">
        <v>5956</v>
      </c>
      <c r="H6642" s="4">
        <f>F6642/freq.sum.r6e</f>
        <v>4.9701789264413521E-5</v>
      </c>
      <c r="I6642" s="1" t="str">
        <f>_xlfn.LET(_xlpm.sep,":",_xlpm.w,$G6642,LEFT(_xlpm.w,FIND(_xlpm.sep,_xlpm.w)-1))</f>
        <v>ŋkʃə</v>
      </c>
      <c r="J6642" s="1" t="str">
        <f>_xlfn.LET(_xlpm.sep,":",_xlpm.w,$G6642,RIGHT(_xlpm.w,LEN(_xlpm.w)-FIND(_xlpm.sep,_xlpm.w)))</f>
        <v>nctiox</v>
      </c>
      <c r="K6642" s="10">
        <f>_xlfn.LET(_xlpm.w,I6642,LEN(_xlpm.w))</f>
        <v>4</v>
      </c>
      <c r="L6642" s="10">
        <f>_xlfn.LET(_xlpm.w,J6642,LEN(_xlpm.w))</f>
        <v>6</v>
      </c>
      <c r="M6642" s="10">
        <f>_xlfn.LET(_xlpm.a,K6642,_xlpm.b,L6642,MAX(_xlpm.a,_xlpm.b))</f>
        <v>6</v>
      </c>
      <c r="N6642" s="10">
        <f>_xlfn.LET(_xlpm.d,(K6642,L6642),MAX(_xlpm.d)-MIN(_xlpm.d))</f>
        <v>2</v>
      </c>
      <c r="O6642" s="1" t="str">
        <f>_xlfn.LET(_xlpm.sep,":",_xlpm.w,$G6642,_xlfn.CONCAT("~",RIGHT(_xlpm.w,LEN(_xlpm.w)-FIND(_xlpm.sep,_xlpm.w)),"~"))</f>
        <v>~nctiox~</v>
      </c>
      <c r="P6642" s="1" t="str">
        <f>_xlfn.LET(_xlpm.sep,":",_xlpm.w,$G6642,_xlfn.CONCAT("[",LEFT(_xlpm.w,FIND(_xlpm.sep,_xlpm.w)-1),"]"))</f>
        <v>[ŋkʃə]</v>
      </c>
      <c r="Q6642" s="14" cm="1">
        <f t="array" ref="Q6642">SUM(_xlfn._xlws.FILTER($H$2:$H$7117,_xlfn.MAP($O$2:$O$7117,_xlfn.LAMBDA(_xlpm.x,_xlpm.x=$O6642))))</f>
        <v>4.9701789264413521E-5</v>
      </c>
      <c r="R6642" s="14">
        <f>$H6642/Q6642</f>
        <v>1</v>
      </c>
      <c r="S6642" s="14" cm="1">
        <f t="array" ref="S6642">SUM(_xlfn._xlws.FILTER($H$2:$H$7117,_xlfn.MAP($P$2:$P$7117,_xlfn.LAMBDA(_xlpm.x,_xlpm.x=$P6642))))</f>
        <v>4.9701789264413525E-4</v>
      </c>
      <c r="T6642" s="14">
        <f>$H6642/S6642</f>
        <v>9.9999999999999992E-2</v>
      </c>
      <c r="U6642" s="14">
        <f>_xlfn.LET(_xlpm.freq,F6642,_xlpm.size,M6642+1,_xlpm.F,V6642,LOG(1+_xlpm.freq)*LOG(1+_xlpm.size)*_xlpm.F)</f>
        <v>4.9428577248794466E-2</v>
      </c>
      <c r="V6642" s="14">
        <f>_xlfn.LET(_xlpm.a,T6642,_xlpm.b,R6642,2*_xlpm.a*_xlpm.b/(_xlpm.a+_xlpm.b))</f>
        <v>0.1818181818181818</v>
      </c>
      <c r="W6642" s="14">
        <f>_xlfn.LET(_xlpm.p,R6642,_xlpm.q,T6642,LOG(_xlpm.p/_xlpm.q))</f>
        <v>1</v>
      </c>
      <c r="X6642" s="2"/>
    </row>
    <row r="6643" spans="1:24">
      <c r="A6643" s="1" t="str">
        <f>_xlfn.LET(_xlpm.sep," : ",CONCATENATE(O6643,_xlpm.sep,P6643))</f>
        <v>~nxiour~ : [ŋkʃə]</v>
      </c>
      <c r="B6643" s="1">
        <f>_xlfn.LET(_xlpm.d,$G6643,_xlpm.k,_xlfn.CONCAT(LEFT(TRIM(B$1),1),"*"),COUNTIF(_xlpm.d,_xlpm.k))</f>
        <v>0</v>
      </c>
      <c r="C6643" s="1">
        <f>_xlfn.LET(_xlpm.d,$G6643,_xlpm.k,_xlfn.CONCAT(LEFT(TRIM(C$1),1),"*"),COUNTIF(_xlpm.d,_xlpm.k))</f>
        <v>0</v>
      </c>
      <c r="D6643" s="1">
        <f>_xlfn.LET(_xlpm.d,$G6643,_xlpm.k,_xlfn.CONCAT(LEFT(TRIM(D$1),1),"*"),COUNTIF(_xlpm.d,_xlpm.k))</f>
        <v>0</v>
      </c>
      <c r="E6643" s="1">
        <f>LOG(F6643+1,10)</f>
        <v>0.30102999566398114</v>
      </c>
      <c r="F6643" s="7">
        <v>1</v>
      </c>
      <c r="G6643" s="9" t="s">
        <v>5958</v>
      </c>
      <c r="H6643" s="4">
        <f>F6643/freq.sum.r6e</f>
        <v>4.9701789264413521E-5</v>
      </c>
      <c r="I6643" s="1" t="str">
        <f>_xlfn.LET(_xlpm.sep,":",_xlpm.w,$G6643,LEFT(_xlpm.w,FIND(_xlpm.sep,_xlpm.w)-1))</f>
        <v>ŋkʃə</v>
      </c>
      <c r="J6643" s="1" t="str">
        <f>_xlfn.LET(_xlpm.sep,":",_xlpm.w,$G6643,RIGHT(_xlpm.w,LEN(_xlpm.w)-FIND(_xlpm.sep,_xlpm.w)))</f>
        <v>nxiour</v>
      </c>
      <c r="K6643" s="10">
        <f>_xlfn.LET(_xlpm.w,I6643,LEN(_xlpm.w))</f>
        <v>4</v>
      </c>
      <c r="L6643" s="10">
        <f>_xlfn.LET(_xlpm.w,J6643,LEN(_xlpm.w))</f>
        <v>6</v>
      </c>
      <c r="M6643" s="10">
        <f>_xlfn.LET(_xlpm.a,K6643,_xlpm.b,L6643,MAX(_xlpm.a,_xlpm.b))</f>
        <v>6</v>
      </c>
      <c r="N6643" s="10">
        <f>_xlfn.LET(_xlpm.d,(K6643,L6643),MAX(_xlpm.d)-MIN(_xlpm.d))</f>
        <v>2</v>
      </c>
      <c r="O6643" s="1" t="str">
        <f>_xlfn.LET(_xlpm.sep,":",_xlpm.w,$G6643,_xlfn.CONCAT("~",RIGHT(_xlpm.w,LEN(_xlpm.w)-FIND(_xlpm.sep,_xlpm.w)),"~"))</f>
        <v>~nxiour~</v>
      </c>
      <c r="P6643" s="1" t="str">
        <f>_xlfn.LET(_xlpm.sep,":",_xlpm.w,$G6643,_xlfn.CONCAT("[",LEFT(_xlpm.w,FIND(_xlpm.sep,_xlpm.w)-1),"]"))</f>
        <v>[ŋkʃə]</v>
      </c>
      <c r="Q6643" s="14" cm="1">
        <f t="array" ref="Q6643">SUM(_xlfn._xlws.FILTER($H$2:$H$7117,_xlfn.MAP($O$2:$O$7117,_xlfn.LAMBDA(_xlpm.x,_xlpm.x=$O6643))))</f>
        <v>4.9701789264413521E-5</v>
      </c>
      <c r="R6643" s="14">
        <f>$H6643/Q6643</f>
        <v>1</v>
      </c>
      <c r="S6643" s="14" cm="1">
        <f t="array" ref="S6643">SUM(_xlfn._xlws.FILTER($H$2:$H$7117,_xlfn.MAP($P$2:$P$7117,_xlfn.LAMBDA(_xlpm.x,_xlpm.x=$P6643))))</f>
        <v>4.9701789264413525E-4</v>
      </c>
      <c r="T6643" s="14">
        <f>$H6643/S6643</f>
        <v>9.9999999999999992E-2</v>
      </c>
      <c r="U6643" s="14">
        <f>_xlfn.LET(_xlpm.freq,F6643,_xlpm.size,M6643+1,_xlpm.F,V6643,LOG(1+_xlpm.freq)*LOG(1+_xlpm.size)*_xlpm.F)</f>
        <v>4.9428577248794466E-2</v>
      </c>
      <c r="V6643" s="14">
        <f>_xlfn.LET(_xlpm.a,T6643,_xlpm.b,R6643,2*_xlpm.a*_xlpm.b/(_xlpm.a+_xlpm.b))</f>
        <v>0.1818181818181818</v>
      </c>
      <c r="W6643" s="14">
        <f>_xlfn.LET(_xlpm.p,R6643,_xlpm.q,T6643,LOG(_xlpm.p/_xlpm.q))</f>
        <v>1</v>
      </c>
      <c r="X6643" s="2"/>
    </row>
    <row r="6644" spans="1:24">
      <c r="A6644" s="1" t="str">
        <f>_xlfn.LET(_xlpm.sep," : ",CONCATENATE(O6644,_xlpm.sep,P6644))</f>
        <v>~nxioux~ : [ŋkʃə]</v>
      </c>
      <c r="B6644" s="1">
        <f>_xlfn.LET(_xlpm.d,$G6644,_xlpm.k,_xlfn.CONCAT(LEFT(TRIM(B$1),1),"*"),COUNTIF(_xlpm.d,_xlpm.k))</f>
        <v>0</v>
      </c>
      <c r="C6644" s="1">
        <f>_xlfn.LET(_xlpm.d,$G6644,_xlpm.k,_xlfn.CONCAT(LEFT(TRIM(C$1),1),"*"),COUNTIF(_xlpm.d,_xlpm.k))</f>
        <v>0</v>
      </c>
      <c r="D6644" s="1">
        <f>_xlfn.LET(_xlpm.d,$G6644,_xlpm.k,_xlfn.CONCAT(LEFT(TRIM(D$1),1),"*"),COUNTIF(_xlpm.d,_xlpm.k))</f>
        <v>0</v>
      </c>
      <c r="E6644" s="1">
        <f>LOG(F6644+1,10)</f>
        <v>0.30102999566398114</v>
      </c>
      <c r="F6644" s="7">
        <v>1</v>
      </c>
      <c r="G6644" s="9" t="s">
        <v>5960</v>
      </c>
      <c r="H6644" s="4">
        <f>F6644/freq.sum.r6e</f>
        <v>4.9701789264413521E-5</v>
      </c>
      <c r="I6644" s="1" t="str">
        <f>_xlfn.LET(_xlpm.sep,":",_xlpm.w,$G6644,LEFT(_xlpm.w,FIND(_xlpm.sep,_xlpm.w)-1))</f>
        <v>ŋkʃə</v>
      </c>
      <c r="J6644" s="1" t="str">
        <f>_xlfn.LET(_xlpm.sep,":",_xlpm.w,$G6644,RIGHT(_xlpm.w,LEN(_xlpm.w)-FIND(_xlpm.sep,_xlpm.w)))</f>
        <v>nxioux</v>
      </c>
      <c r="K6644" s="10">
        <f>_xlfn.LET(_xlpm.w,I6644,LEN(_xlpm.w))</f>
        <v>4</v>
      </c>
      <c r="L6644" s="10">
        <f>_xlfn.LET(_xlpm.w,J6644,LEN(_xlpm.w))</f>
        <v>6</v>
      </c>
      <c r="M6644" s="10">
        <f>_xlfn.LET(_xlpm.a,K6644,_xlpm.b,L6644,MAX(_xlpm.a,_xlpm.b))</f>
        <v>6</v>
      </c>
      <c r="N6644" s="10">
        <f>_xlfn.LET(_xlpm.d,(K6644,L6644),MAX(_xlpm.d)-MIN(_xlpm.d))</f>
        <v>2</v>
      </c>
      <c r="O6644" s="1" t="str">
        <f>_xlfn.LET(_xlpm.sep,":",_xlpm.w,$G6644,_xlfn.CONCAT("~",RIGHT(_xlpm.w,LEN(_xlpm.w)-FIND(_xlpm.sep,_xlpm.w)),"~"))</f>
        <v>~nxioux~</v>
      </c>
      <c r="P6644" s="1" t="str">
        <f>_xlfn.LET(_xlpm.sep,":",_xlpm.w,$G6644,_xlfn.CONCAT("[",LEFT(_xlpm.w,FIND(_xlpm.sep,_xlpm.w)-1),"]"))</f>
        <v>[ŋkʃə]</v>
      </c>
      <c r="Q6644" s="14" cm="1">
        <f t="array" ref="Q6644">SUM(_xlfn._xlws.FILTER($H$2:$H$7117,_xlfn.MAP($O$2:$O$7117,_xlfn.LAMBDA(_xlpm.x,_xlpm.x=$O6644))))</f>
        <v>4.9701789264413521E-5</v>
      </c>
      <c r="R6644" s="14">
        <f>$H6644/Q6644</f>
        <v>1</v>
      </c>
      <c r="S6644" s="14" cm="1">
        <f t="array" ref="S6644">SUM(_xlfn._xlws.FILTER($H$2:$H$7117,_xlfn.MAP($P$2:$P$7117,_xlfn.LAMBDA(_xlpm.x,_xlpm.x=$P6644))))</f>
        <v>4.9701789264413525E-4</v>
      </c>
      <c r="T6644" s="14">
        <f>$H6644/S6644</f>
        <v>9.9999999999999992E-2</v>
      </c>
      <c r="U6644" s="14">
        <f>_xlfn.LET(_xlpm.freq,F6644,_xlpm.size,M6644+1,_xlpm.F,V6644,LOG(1+_xlpm.freq)*LOG(1+_xlpm.size)*_xlpm.F)</f>
        <v>4.9428577248794466E-2</v>
      </c>
      <c r="V6644" s="14">
        <f>_xlfn.LET(_xlpm.a,T6644,_xlpm.b,R6644,2*_xlpm.a*_xlpm.b/(_xlpm.a+_xlpm.b))</f>
        <v>0.1818181818181818</v>
      </c>
      <c r="W6644" s="14">
        <f>_xlfn.LET(_xlpm.p,R6644,_xlpm.q,T6644,LOG(_xlpm.p/_xlpm.q))</f>
        <v>1</v>
      </c>
      <c r="X6644" s="2"/>
    </row>
    <row r="6645" spans="1:24">
      <c r="A6645" s="1" t="str">
        <f>_xlfn.LET(_xlpm.sep," : ",CONCATENATE(O6645,_xlpm.sep,P6645))</f>
        <v>~shnare~ : [ʃnə]</v>
      </c>
      <c r="B6645" s="1">
        <f>_xlfn.LET(_xlpm.d,$G6645,_xlpm.k,_xlfn.CONCAT(LEFT(TRIM(B$1),1),"*"),COUNTIF(_xlpm.d,_xlpm.k))</f>
        <v>0</v>
      </c>
      <c r="C6645" s="1">
        <f>_xlfn.LET(_xlpm.d,$G6645,_xlpm.k,_xlfn.CONCAT(LEFT(TRIM(C$1),1),"*"),COUNTIF(_xlpm.d,_xlpm.k))</f>
        <v>0</v>
      </c>
      <c r="D6645" s="1">
        <f>_xlfn.LET(_xlpm.d,$G6645,_xlpm.k,_xlfn.CONCAT(LEFT(TRIM(D$1),1),"*"),COUNTIF(_xlpm.d,_xlpm.k))</f>
        <v>0</v>
      </c>
      <c r="E6645" s="1">
        <f>LOG(F6645+1,10)</f>
        <v>0.30102999566398114</v>
      </c>
      <c r="F6645" s="7">
        <v>1</v>
      </c>
      <c r="G6645" s="9" t="s">
        <v>6134</v>
      </c>
      <c r="H6645" s="4">
        <f>F6645/freq.sum.r6e</f>
        <v>4.9701789264413521E-5</v>
      </c>
      <c r="I6645" s="1" t="str">
        <f>_xlfn.LET(_xlpm.sep,":",_xlpm.w,$G6645,LEFT(_xlpm.w,FIND(_xlpm.sep,_xlpm.w)-1))</f>
        <v>ʃnə</v>
      </c>
      <c r="J6645" s="1" t="str">
        <f>_xlfn.LET(_xlpm.sep,":",_xlpm.w,$G6645,RIGHT(_xlpm.w,LEN(_xlpm.w)-FIND(_xlpm.sep,_xlpm.w)))</f>
        <v>shnare</v>
      </c>
      <c r="K6645" s="10">
        <f>_xlfn.LET(_xlpm.w,I6645,LEN(_xlpm.w))</f>
        <v>3</v>
      </c>
      <c r="L6645" s="10">
        <f>_xlfn.LET(_xlpm.w,J6645,LEN(_xlpm.w))</f>
        <v>6</v>
      </c>
      <c r="M6645" s="10">
        <f>_xlfn.LET(_xlpm.a,K6645,_xlpm.b,L6645,MAX(_xlpm.a,_xlpm.b))</f>
        <v>6</v>
      </c>
      <c r="N6645" s="10">
        <f>_xlfn.LET(_xlpm.d,(K6645,L6645),MAX(_xlpm.d)-MIN(_xlpm.d))</f>
        <v>3</v>
      </c>
      <c r="O6645" s="1" t="str">
        <f>_xlfn.LET(_xlpm.sep,":",_xlpm.w,$G6645,_xlfn.CONCAT("~",RIGHT(_xlpm.w,LEN(_xlpm.w)-FIND(_xlpm.sep,_xlpm.w)),"~"))</f>
        <v>~shnare~</v>
      </c>
      <c r="P6645" s="1" t="str">
        <f>_xlfn.LET(_xlpm.sep,":",_xlpm.w,$G6645,_xlfn.CONCAT("[",LEFT(_xlpm.w,FIND(_xlpm.sep,_xlpm.w)-1),"]"))</f>
        <v>[ʃnə]</v>
      </c>
      <c r="Q6645" s="14" cm="1">
        <f t="array" ref="Q6645">SUM(_xlfn._xlws.FILTER($H$2:$H$7111,_xlfn.MAP($O$2:$O$7111,_xlfn.LAMBDA(_xlpm.x,_xlpm.x=$O6645))))</f>
        <v>4.9701789264413521E-5</v>
      </c>
      <c r="R6645" s="14">
        <f>$H6645/Q6645</f>
        <v>1</v>
      </c>
      <c r="S6645" s="14" cm="1">
        <f t="array" ref="S6645">SUM(_xlfn._xlws.FILTER($H$2:$H$7111,_xlfn.MAP($P$2:$P$7111,_xlfn.LAMBDA(_xlpm.x,_xlpm.x=$P6645))))</f>
        <v>4.9701789264413525E-4</v>
      </c>
      <c r="T6645" s="14">
        <f>$H6645/S6645</f>
        <v>9.9999999999999992E-2</v>
      </c>
      <c r="U6645" s="14">
        <f>_xlfn.LET(_xlpm.freq,F6645,_xlpm.size,M6645+1,_xlpm.F,V6645,LOG(1+_xlpm.freq)*LOG(1+_xlpm.size)*_xlpm.F)</f>
        <v>4.9428577248794466E-2</v>
      </c>
      <c r="V6645" s="14">
        <f>_xlfn.LET(_xlpm.a,T6645,_xlpm.b,R6645,2*_xlpm.a*_xlpm.b/(_xlpm.a+_xlpm.b))</f>
        <v>0.1818181818181818</v>
      </c>
      <c r="W6645" s="14">
        <f>_xlfn.LET(_xlpm.p,R6645,_xlpm.q,T6645,LOG(_xlpm.p/_xlpm.q))</f>
        <v>1</v>
      </c>
      <c r="X6645" s="2"/>
    </row>
    <row r="6646" spans="1:24">
      <c r="A6646" s="1" t="str">
        <f>_xlfn.LET(_xlpm.sep," : ",CONCATENATE(O6646,_xlpm.sep,P6646))</f>
        <v>~tionar~ : [ʃnə]</v>
      </c>
      <c r="B6646" s="1">
        <f>_xlfn.LET(_xlpm.d,$G6646,_xlpm.k,_xlfn.CONCAT(LEFT(TRIM(B$1),1),"*"),COUNTIF(_xlpm.d,_xlpm.k))</f>
        <v>0</v>
      </c>
      <c r="C6646" s="1">
        <f>_xlfn.LET(_xlpm.d,$G6646,_xlpm.k,_xlfn.CONCAT(LEFT(TRIM(C$1),1),"*"),COUNTIF(_xlpm.d,_xlpm.k))</f>
        <v>0</v>
      </c>
      <c r="D6646" s="1">
        <f>_xlfn.LET(_xlpm.d,$G6646,_xlpm.k,_xlfn.CONCAT(LEFT(TRIM(D$1),1),"*"),COUNTIF(_xlpm.d,_xlpm.k))</f>
        <v>0</v>
      </c>
      <c r="E6646" s="1">
        <f>LOG(F6646+1,10)</f>
        <v>0.30102999566398114</v>
      </c>
      <c r="F6646" s="7">
        <v>1</v>
      </c>
      <c r="G6646" s="9" t="s">
        <v>6137</v>
      </c>
      <c r="H6646" s="4">
        <f>F6646/freq.sum.r6e</f>
        <v>4.9701789264413521E-5</v>
      </c>
      <c r="I6646" s="4" t="str">
        <f>_xlfn.LET(_xlpm.sep,":",_xlpm.w,$G6646,LEFT(_xlpm.w,FIND(_xlpm.sep,_xlpm.w)-1))</f>
        <v>ʃnə</v>
      </c>
      <c r="J6646" s="4" t="str">
        <f>_xlfn.LET(_xlpm.sep,":",_xlpm.w,$G6646,RIGHT(_xlpm.w,LEN(_xlpm.w)-FIND(_xlpm.sep,_xlpm.w)))</f>
        <v>tionar</v>
      </c>
      <c r="K6646" s="10">
        <f>_xlfn.LET(_xlpm.w,I6646,LEN(_xlpm.w))</f>
        <v>3</v>
      </c>
      <c r="L6646" s="10">
        <f>_xlfn.LET(_xlpm.w,J6646,LEN(_xlpm.w))</f>
        <v>6</v>
      </c>
      <c r="M6646" s="10">
        <f>_xlfn.LET(_xlpm.a,K6646,_xlpm.b,L6646,MAX(_xlpm.a,_xlpm.b))</f>
        <v>6</v>
      </c>
      <c r="N6646" s="10">
        <f>_xlfn.LET(_xlpm.d,(K6646,L6646),MAX(_xlpm.d)-MIN(_xlpm.d))</f>
        <v>3</v>
      </c>
      <c r="O6646" s="1" t="str">
        <f>_xlfn.LET(_xlpm.sep,":",_xlpm.w,$G6646,_xlfn.CONCAT("~",RIGHT(_xlpm.w,LEN(_xlpm.w)-FIND(_xlpm.sep,_xlpm.w)),"~"))</f>
        <v>~tionar~</v>
      </c>
      <c r="P6646" s="1" t="str">
        <f>_xlfn.LET(_xlpm.sep,":",_xlpm.w,$G6646,_xlfn.CONCAT("[",LEFT(_xlpm.w,FIND(_xlpm.sep,_xlpm.w)-1),"]"))</f>
        <v>[ʃnə]</v>
      </c>
      <c r="Q6646" s="14" cm="1">
        <f t="array" ref="Q6646">SUM(_xlfn._xlws.FILTER($H$2:$H$7109,_xlfn.MAP($O$2:$O$7109,_xlfn.LAMBDA(_xlpm.x,_xlpm.x=$O6646))))</f>
        <v>4.9701789264413521E-5</v>
      </c>
      <c r="R6646" s="14">
        <f>$H6646/Q6646</f>
        <v>1</v>
      </c>
      <c r="S6646" s="14" cm="1">
        <f t="array" ref="S6646">SUM(_xlfn._xlws.FILTER($H$2:$H$7109,_xlfn.MAP($P$2:$P$7109,_xlfn.LAMBDA(_xlpm.x,_xlpm.x=$P6646))))</f>
        <v>4.9701789264413525E-4</v>
      </c>
      <c r="T6646" s="14">
        <f>$H6646/S6646</f>
        <v>9.9999999999999992E-2</v>
      </c>
      <c r="U6646" s="14">
        <f>_xlfn.LET(_xlpm.freq,F6646,_xlpm.size,M6646+1,_xlpm.F,V6646,LOG(1+_xlpm.freq)*LOG(1+_xlpm.size)*_xlpm.F)</f>
        <v>4.9428577248794466E-2</v>
      </c>
      <c r="V6646" s="14">
        <f>_xlfn.LET(_xlpm.a,T6646,_xlpm.b,R6646,2*_xlpm.a*_xlpm.b/(_xlpm.a+_xlpm.b))</f>
        <v>0.1818181818181818</v>
      </c>
      <c r="W6646" s="14">
        <f>_xlfn.LET(_xlpm.p,R6646,_xlpm.q,T6646,LOG(_xlpm.p/_xlpm.q))</f>
        <v>1</v>
      </c>
      <c r="X6646" s="2"/>
    </row>
    <row r="6647" spans="1:24">
      <c r="A6647" s="1" t="str">
        <f>_xlfn.LET(_xlpm.sep," : ",CONCATENATE(O6647,_xlpm.sep,P6647))</f>
        <v>~tionax~ : [ʃnə]</v>
      </c>
      <c r="B6647" s="1">
        <f>_xlfn.LET(_xlpm.d,$G6647,_xlpm.k,_xlfn.CONCAT(LEFT(TRIM(B$1),1),"*"),COUNTIF(_xlpm.d,_xlpm.k))</f>
        <v>0</v>
      </c>
      <c r="C6647" s="1">
        <f>_xlfn.LET(_xlpm.d,$G6647,_xlpm.k,_xlfn.CONCAT(LEFT(TRIM(C$1),1),"*"),COUNTIF(_xlpm.d,_xlpm.k))</f>
        <v>0</v>
      </c>
      <c r="D6647" s="1">
        <f>_xlfn.LET(_xlpm.d,$G6647,_xlpm.k,_xlfn.CONCAT(LEFT(TRIM(D$1),1),"*"),COUNTIF(_xlpm.d,_xlpm.k))</f>
        <v>0</v>
      </c>
      <c r="E6647" s="1">
        <f>LOG(F6647+1,10)</f>
        <v>0.30102999566398114</v>
      </c>
      <c r="F6647" s="7">
        <v>1</v>
      </c>
      <c r="G6647" s="9" t="s">
        <v>6139</v>
      </c>
      <c r="H6647" s="4">
        <f>F6647/freq.sum.r6e</f>
        <v>4.9701789264413521E-5</v>
      </c>
      <c r="I6647" s="4" t="str">
        <f>_xlfn.LET(_xlpm.sep,":",_xlpm.w,$G6647,LEFT(_xlpm.w,FIND(_xlpm.sep,_xlpm.w)-1))</f>
        <v>ʃnə</v>
      </c>
      <c r="J6647" s="4" t="str">
        <f>_xlfn.LET(_xlpm.sep,":",_xlpm.w,$G6647,RIGHT(_xlpm.w,LEN(_xlpm.w)-FIND(_xlpm.sep,_xlpm.w)))</f>
        <v>tionax</v>
      </c>
      <c r="K6647" s="10">
        <f>_xlfn.LET(_xlpm.w,I6647,LEN(_xlpm.w))</f>
        <v>3</v>
      </c>
      <c r="L6647" s="10">
        <f>_xlfn.LET(_xlpm.w,J6647,LEN(_xlpm.w))</f>
        <v>6</v>
      </c>
      <c r="M6647" s="10">
        <f>_xlfn.LET(_xlpm.a,K6647,_xlpm.b,L6647,MAX(_xlpm.a,_xlpm.b))</f>
        <v>6</v>
      </c>
      <c r="N6647" s="10">
        <f>_xlfn.LET(_xlpm.d,(K6647,L6647),MAX(_xlpm.d)-MIN(_xlpm.d))</f>
        <v>3</v>
      </c>
      <c r="O6647" s="1" t="str">
        <f>_xlfn.LET(_xlpm.sep,":",_xlpm.w,$G6647,_xlfn.CONCAT("~",RIGHT(_xlpm.w,LEN(_xlpm.w)-FIND(_xlpm.sep,_xlpm.w)),"~"))</f>
        <v>~tionax~</v>
      </c>
      <c r="P6647" s="1" t="str">
        <f>_xlfn.LET(_xlpm.sep,":",_xlpm.w,$G6647,_xlfn.CONCAT("[",LEFT(_xlpm.w,FIND(_xlpm.sep,_xlpm.w)-1),"]"))</f>
        <v>[ʃnə]</v>
      </c>
      <c r="Q6647" s="14" cm="1">
        <f t="array" ref="Q6647">SUM(_xlfn._xlws.FILTER($H$2:$H$7109,_xlfn.MAP($O$2:$O$7109,_xlfn.LAMBDA(_xlpm.x,_xlpm.x=$O6647))))</f>
        <v>4.9701789264413521E-5</v>
      </c>
      <c r="R6647" s="14">
        <f>$H6647/Q6647</f>
        <v>1</v>
      </c>
      <c r="S6647" s="14" cm="1">
        <f t="array" ref="S6647">SUM(_xlfn._xlws.FILTER($H$2:$H$7109,_xlfn.MAP($P$2:$P$7109,_xlfn.LAMBDA(_xlpm.x,_xlpm.x=$P6647))))</f>
        <v>4.9701789264413525E-4</v>
      </c>
      <c r="T6647" s="14">
        <f>$H6647/S6647</f>
        <v>9.9999999999999992E-2</v>
      </c>
      <c r="U6647" s="14">
        <f>_xlfn.LET(_xlpm.freq,F6647,_xlpm.size,M6647+1,_xlpm.F,V6647,LOG(1+_xlpm.freq)*LOG(1+_xlpm.size)*_xlpm.F)</f>
        <v>4.9428577248794466E-2</v>
      </c>
      <c r="V6647" s="14">
        <f>_xlfn.LET(_xlpm.a,T6647,_xlpm.b,R6647,2*_xlpm.a*_xlpm.b/(_xlpm.a+_xlpm.b))</f>
        <v>0.1818181818181818</v>
      </c>
      <c r="W6647" s="14">
        <f>_xlfn.LET(_xlpm.p,R6647,_xlpm.q,T6647,LOG(_xlpm.p/_xlpm.q))</f>
        <v>1</v>
      </c>
      <c r="X6647" s="2"/>
    </row>
    <row r="6648" spans="1:24">
      <c r="A6648" s="1" t="str">
        <f>_xlfn.LET(_xlpm.sep," : ",CONCATENATE(O6648,_xlpm.sep,P6648))</f>
        <v>~rchare~ : [ɹtʃə]</v>
      </c>
      <c r="B6648" s="1">
        <f>_xlfn.LET(_xlpm.d,$G6648,_xlpm.k,_xlfn.CONCAT(LEFT(TRIM(B$1),1),"*"),COUNTIF(_xlpm.d,_xlpm.k))</f>
        <v>1</v>
      </c>
      <c r="C6648" s="1">
        <f>_xlfn.LET(_xlpm.d,$G6648,_xlpm.k,_xlfn.CONCAT(LEFT(TRIM(C$1),1),"*"),COUNTIF(_xlpm.d,_xlpm.k))</f>
        <v>0</v>
      </c>
      <c r="D6648" s="1">
        <f>_xlfn.LET(_xlpm.d,$G6648,_xlpm.k,_xlfn.CONCAT(LEFT(TRIM(D$1),1),"*"),COUNTIF(_xlpm.d,_xlpm.k))</f>
        <v>0</v>
      </c>
      <c r="E6648" s="1">
        <f>LOG(F6648+1,10)</f>
        <v>0.30102999566398114</v>
      </c>
      <c r="F6648" s="7">
        <v>1</v>
      </c>
      <c r="G6648" s="9" t="s">
        <v>6378</v>
      </c>
      <c r="H6648" s="4">
        <f>F6648/freq.sum.r6e</f>
        <v>4.9701789264413521E-5</v>
      </c>
      <c r="I6648" s="1" t="str">
        <f>_xlfn.LET(_xlpm.sep,":",_xlpm.w,$G6648,LEFT(_xlpm.w,FIND(_xlpm.sep,_xlpm.w)-1))</f>
        <v>ɹtʃə</v>
      </c>
      <c r="J6648" s="1" t="str">
        <f>_xlfn.LET(_xlpm.sep,":",_xlpm.w,$G6648,RIGHT(_xlpm.w,LEN(_xlpm.w)-FIND(_xlpm.sep,_xlpm.w)))</f>
        <v>rchare</v>
      </c>
      <c r="K6648" s="10">
        <f>_xlfn.LET(_xlpm.w,I6648,LEN(_xlpm.w))</f>
        <v>4</v>
      </c>
      <c r="L6648" s="10">
        <f>_xlfn.LET(_xlpm.w,J6648,LEN(_xlpm.w))</f>
        <v>6</v>
      </c>
      <c r="M6648" s="10">
        <f>_xlfn.LET(_xlpm.a,K6648,_xlpm.b,L6648,MAX(_xlpm.a,_xlpm.b))</f>
        <v>6</v>
      </c>
      <c r="N6648" s="10">
        <f>_xlfn.LET(_xlpm.d,(K6648,L6648),MAX(_xlpm.d)-MIN(_xlpm.d))</f>
        <v>2</v>
      </c>
      <c r="O6648" s="1" t="str">
        <f>_xlfn.LET(_xlpm.sep,":",_xlpm.w,$G6648,_xlfn.CONCAT("~",RIGHT(_xlpm.w,LEN(_xlpm.w)-FIND(_xlpm.sep,_xlpm.w)),"~"))</f>
        <v>~rchare~</v>
      </c>
      <c r="P6648" s="1" t="str">
        <f>_xlfn.LET(_xlpm.sep,":",_xlpm.w,$G6648,_xlfn.CONCAT("[",LEFT(_xlpm.w,FIND(_xlpm.sep,_xlpm.w)-1),"]"))</f>
        <v>[ɹtʃə]</v>
      </c>
      <c r="Q6648" s="14" cm="1">
        <f t="array" ref="Q6648">SUM(_xlfn._xlws.FILTER($H$2:$H$7117,_xlfn.MAP($O$2:$O$7117,_xlfn.LAMBDA(_xlpm.x,_xlpm.x=$O6648))))</f>
        <v>4.9701789264413521E-5</v>
      </c>
      <c r="R6648" s="14">
        <f>$H6648/Q6648</f>
        <v>1</v>
      </c>
      <c r="S6648" s="14" cm="1">
        <f t="array" ref="S6648">SUM(_xlfn._xlws.FILTER($H$2:$H$7117,_xlfn.MAP($P$2:$P$7117,_xlfn.LAMBDA(_xlpm.x,_xlpm.x=$P6648))))</f>
        <v>4.9701789264413525E-4</v>
      </c>
      <c r="T6648" s="14">
        <f>$H6648/S6648</f>
        <v>9.9999999999999992E-2</v>
      </c>
      <c r="U6648" s="14">
        <f>_xlfn.LET(_xlpm.freq,F6648,_xlpm.size,M6648+1,_xlpm.F,V6648,LOG(1+_xlpm.freq)*LOG(1+_xlpm.size)*_xlpm.F)</f>
        <v>4.9428577248794466E-2</v>
      </c>
      <c r="V6648" s="14">
        <f>_xlfn.LET(_xlpm.a,T6648,_xlpm.b,R6648,2*_xlpm.a*_xlpm.b/(_xlpm.a+_xlpm.b))</f>
        <v>0.1818181818181818</v>
      </c>
      <c r="W6648" s="14">
        <f>_xlfn.LET(_xlpm.p,R6648,_xlpm.q,T6648,LOG(_xlpm.p/_xlpm.q))</f>
        <v>1</v>
      </c>
      <c r="X6648" s="2"/>
    </row>
    <row r="6649" spans="1:24">
      <c r="A6649" s="1" t="str">
        <f>_xlfn.LET(_xlpm.sep," : ",CONCATENATE(O6649,_xlpm.sep,P6649))</f>
        <v>~rthere~ : [ɹðə]</v>
      </c>
      <c r="B6649" s="1">
        <f>_xlfn.LET(_xlpm.d,$G6649,_xlpm.k,_xlfn.CONCAT(LEFT(TRIM(B$1),1),"*"),COUNTIF(_xlpm.d,_xlpm.k))</f>
        <v>1</v>
      </c>
      <c r="C6649" s="1">
        <f>_xlfn.LET(_xlpm.d,$G6649,_xlpm.k,_xlfn.CONCAT(LEFT(TRIM(C$1),1),"*"),COUNTIF(_xlpm.d,_xlpm.k))</f>
        <v>0</v>
      </c>
      <c r="D6649" s="1">
        <f>_xlfn.LET(_xlpm.d,$G6649,_xlpm.k,_xlfn.CONCAT(LEFT(TRIM(D$1),1),"*"),COUNTIF(_xlpm.d,_xlpm.k))</f>
        <v>0</v>
      </c>
      <c r="E6649" s="1">
        <f>LOG(F6649+1,10)</f>
        <v>0.30102999566398114</v>
      </c>
      <c r="F6649" s="7">
        <v>1</v>
      </c>
      <c r="G6649" s="9" t="s">
        <v>6473</v>
      </c>
      <c r="H6649" s="4">
        <f>F6649/freq.sum.r6e</f>
        <v>4.9701789264413521E-5</v>
      </c>
      <c r="I6649" s="1" t="str">
        <f>_xlfn.LET(_xlpm.sep,":",_xlpm.w,$G6649,LEFT(_xlpm.w,FIND(_xlpm.sep,_xlpm.w)-1))</f>
        <v>ɹðə</v>
      </c>
      <c r="J6649" s="1" t="str">
        <f>_xlfn.LET(_xlpm.sep,":",_xlpm.w,$G6649,RIGHT(_xlpm.w,LEN(_xlpm.w)-FIND(_xlpm.sep,_xlpm.w)))</f>
        <v>rthere</v>
      </c>
      <c r="K6649" s="10">
        <f>_xlfn.LET(_xlpm.w,I6649,LEN(_xlpm.w))</f>
        <v>3</v>
      </c>
      <c r="L6649" s="10">
        <f>_xlfn.LET(_xlpm.w,J6649,LEN(_xlpm.w))</f>
        <v>6</v>
      </c>
      <c r="M6649" s="10">
        <f>_xlfn.LET(_xlpm.a,K6649,_xlpm.b,L6649,MAX(_xlpm.a,_xlpm.b))</f>
        <v>6</v>
      </c>
      <c r="N6649" s="10">
        <f>_xlfn.LET(_xlpm.d,(K6649,L6649),MAX(_xlpm.d)-MIN(_xlpm.d))</f>
        <v>3</v>
      </c>
      <c r="O6649" s="1" t="str">
        <f>_xlfn.LET(_xlpm.sep,":",_xlpm.w,$G6649,_xlfn.CONCAT("~",RIGHT(_xlpm.w,LEN(_xlpm.w)-FIND(_xlpm.sep,_xlpm.w)),"~"))</f>
        <v>~rthere~</v>
      </c>
      <c r="P6649" s="1" t="str">
        <f>_xlfn.LET(_xlpm.sep,":",_xlpm.w,$G6649,_xlfn.CONCAT("[",LEFT(_xlpm.w,FIND(_xlpm.sep,_xlpm.w)-1),"]"))</f>
        <v>[ɹðə]</v>
      </c>
      <c r="Q6649" s="14" cm="1">
        <f t="array" ref="Q6649">SUM(_xlfn._xlws.FILTER($H$2:$H$7117,_xlfn.MAP($O$2:$O$7117,_xlfn.LAMBDA(_xlpm.x,_xlpm.x=$O6649))))</f>
        <v>4.9701789264413521E-5</v>
      </c>
      <c r="R6649" s="14">
        <f>$H6649/Q6649</f>
        <v>1</v>
      </c>
      <c r="S6649" s="14" cm="1">
        <f t="array" ref="S6649">SUM(_xlfn._xlws.FILTER($H$2:$H$7117,_xlfn.MAP($P$2:$P$7117,_xlfn.LAMBDA(_xlpm.x,_xlpm.x=$P6649))))</f>
        <v>4.9701789264413525E-4</v>
      </c>
      <c r="T6649" s="14">
        <f>$H6649/S6649</f>
        <v>9.9999999999999992E-2</v>
      </c>
      <c r="U6649" s="14">
        <f>_xlfn.LET(_xlpm.freq,F6649,_xlpm.size,M6649+1,_xlpm.F,V6649,LOG(1+_xlpm.freq)*LOG(1+_xlpm.size)*_xlpm.F)</f>
        <v>4.9428577248794466E-2</v>
      </c>
      <c r="V6649" s="14">
        <f>_xlfn.LET(_xlpm.a,T6649,_xlpm.b,R6649,2*_xlpm.a*_xlpm.b/(_xlpm.a+_xlpm.b))</f>
        <v>0.1818181818181818</v>
      </c>
      <c r="W6649" s="14">
        <f>_xlfn.LET(_xlpm.p,R6649,_xlpm.q,T6649,LOG(_xlpm.p/_xlpm.q))</f>
        <v>1</v>
      </c>
      <c r="X6649" s="2"/>
    </row>
    <row r="6650" spans="1:24">
      <c r="A6650" s="1" t="str">
        <f>_xlfn.LET(_xlpm.sep," : ",CONCATENATE(O6650,_xlpm.sep,P6650))</f>
        <v>~rciare~ : [ɹʃə]</v>
      </c>
      <c r="B6650" s="1">
        <f>_xlfn.LET(_xlpm.d,$G6650,_xlpm.k,_xlfn.CONCAT(LEFT(TRIM(B$1),1),"*"),COUNTIF(_xlpm.d,_xlpm.k))</f>
        <v>1</v>
      </c>
      <c r="C6650" s="1">
        <f>_xlfn.LET(_xlpm.d,$G6650,_xlpm.k,_xlfn.CONCAT(LEFT(TRIM(C$1),1),"*"),COUNTIF(_xlpm.d,_xlpm.k))</f>
        <v>0</v>
      </c>
      <c r="D6650" s="1">
        <f>_xlfn.LET(_xlpm.d,$G6650,_xlpm.k,_xlfn.CONCAT(LEFT(TRIM(D$1),1),"*"),COUNTIF(_xlpm.d,_xlpm.k))</f>
        <v>0</v>
      </c>
      <c r="E6650" s="1">
        <f>LOG(F6650+1,10)</f>
        <v>0.30102999566398114</v>
      </c>
      <c r="F6650" s="7">
        <v>1</v>
      </c>
      <c r="G6650" s="9" t="s">
        <v>7053</v>
      </c>
      <c r="H6650" s="4">
        <f>F6650/freq.sum.r6e</f>
        <v>4.9701789264413521E-5</v>
      </c>
      <c r="I6650" s="1" t="str">
        <f>_xlfn.LET(_xlpm.sep,":",_xlpm.w,$G6650,LEFT(_xlpm.w,FIND(_xlpm.sep,_xlpm.w)-1))</f>
        <v>ɹʃə</v>
      </c>
      <c r="J6650" s="1" t="str">
        <f>_xlfn.LET(_xlpm.sep,":",_xlpm.w,$G6650,RIGHT(_xlpm.w,LEN(_xlpm.w)-FIND(_xlpm.sep,_xlpm.w)))</f>
        <v>rciare</v>
      </c>
      <c r="K6650" s="10">
        <f>_xlfn.LET(_xlpm.w,I6650,LEN(_xlpm.w))</f>
        <v>3</v>
      </c>
      <c r="L6650" s="10">
        <f>_xlfn.LET(_xlpm.w,J6650,LEN(_xlpm.w))</f>
        <v>6</v>
      </c>
      <c r="M6650" s="10">
        <f>_xlfn.LET(_xlpm.a,K6650,_xlpm.b,L6650,MAX(_xlpm.a,_xlpm.b))</f>
        <v>6</v>
      </c>
      <c r="N6650" s="10">
        <f>_xlfn.LET(_xlpm.d,(K6650,L6650),MAX(_xlpm.d)-MIN(_xlpm.d))</f>
        <v>3</v>
      </c>
      <c r="O6650" s="1" t="str">
        <f>_xlfn.LET(_xlpm.sep,":",_xlpm.w,$G6650,_xlfn.CONCAT("~",RIGHT(_xlpm.w,LEN(_xlpm.w)-FIND(_xlpm.sep,_xlpm.w)),"~"))</f>
        <v>~rciare~</v>
      </c>
      <c r="P6650" s="1" t="str">
        <f>_xlfn.LET(_xlpm.sep,":",_xlpm.w,$G6650,_xlfn.CONCAT("[",LEFT(_xlpm.w,FIND(_xlpm.sep,_xlpm.w)-1),"]"))</f>
        <v>[ɹʃə]</v>
      </c>
      <c r="Q6650" s="14" cm="1">
        <f t="array" ref="Q6650">SUM(_xlfn._xlws.FILTER($H$2:$H$7117,_xlfn.MAP($O$2:$O$7117,_xlfn.LAMBDA(_xlpm.x,_xlpm.x=$O6650))))</f>
        <v>4.9701789264413521E-5</v>
      </c>
      <c r="R6650" s="14">
        <f>$H6650/Q6650</f>
        <v>1</v>
      </c>
      <c r="S6650" s="14" cm="1">
        <f t="array" ref="S6650">SUM(_xlfn._xlws.FILTER($H$2:$H$7117,_xlfn.MAP($P$2:$P$7117,_xlfn.LAMBDA(_xlpm.x,_xlpm.x=$P6650))))</f>
        <v>4.9701789264413525E-4</v>
      </c>
      <c r="T6650" s="14">
        <f>$H6650/S6650</f>
        <v>9.9999999999999992E-2</v>
      </c>
      <c r="U6650" s="14">
        <f>_xlfn.LET(_xlpm.freq,F6650,_xlpm.size,M6650+1,_xlpm.F,V6650,LOG(1+_xlpm.freq)*LOG(1+_xlpm.size)*_xlpm.F)</f>
        <v>4.9428577248794466E-2</v>
      </c>
      <c r="V6650" s="14">
        <f>_xlfn.LET(_xlpm.a,T6650,_xlpm.b,R6650,2*_xlpm.a*_xlpm.b/(_xlpm.a+_xlpm.b))</f>
        <v>0.1818181818181818</v>
      </c>
      <c r="W6650" s="14">
        <f>_xlfn.LET(_xlpm.p,R6650,_xlpm.q,T6650,LOG(_xlpm.p/_xlpm.q))</f>
        <v>1</v>
      </c>
      <c r="X6650" s="2"/>
    </row>
    <row r="6651" spans="1:24">
      <c r="A6651" s="1" t="str">
        <f>_xlfn.LET(_xlpm.sep," : ",CONCATENATE(O6651,_xlpm.sep,P6651))</f>
        <v>~rshire~ : [ɹʃə]</v>
      </c>
      <c r="B6651" s="1">
        <f>_xlfn.LET(_xlpm.d,$G6651,_xlpm.k,_xlfn.CONCAT(LEFT(TRIM(B$1),1),"*"),COUNTIF(_xlpm.d,_xlpm.k))</f>
        <v>1</v>
      </c>
      <c r="C6651" s="1">
        <f>_xlfn.LET(_xlpm.d,$G6651,_xlpm.k,_xlfn.CONCAT(LEFT(TRIM(C$1),1),"*"),COUNTIF(_xlpm.d,_xlpm.k))</f>
        <v>0</v>
      </c>
      <c r="D6651" s="1">
        <f>_xlfn.LET(_xlpm.d,$G6651,_xlpm.k,_xlfn.CONCAT(LEFT(TRIM(D$1),1),"*"),COUNTIF(_xlpm.d,_xlpm.k))</f>
        <v>0</v>
      </c>
      <c r="E6651" s="1">
        <f>LOG(F6651+1,10)</f>
        <v>0.30102999566398114</v>
      </c>
      <c r="F6651" s="7">
        <v>1</v>
      </c>
      <c r="G6651" s="9" t="s">
        <v>7096</v>
      </c>
      <c r="H6651" s="4">
        <f>F6651/freq.sum.r6e</f>
        <v>4.9701789264413521E-5</v>
      </c>
      <c r="I6651" s="1" t="str">
        <f>_xlfn.LET(_xlpm.sep,":",_xlpm.w,$G6651,LEFT(_xlpm.w,FIND(_xlpm.sep,_xlpm.w)-1))</f>
        <v>ɹʃə</v>
      </c>
      <c r="J6651" s="1" t="str">
        <f>_xlfn.LET(_xlpm.sep,":",_xlpm.w,$G6651,RIGHT(_xlpm.w,LEN(_xlpm.w)-FIND(_xlpm.sep,_xlpm.w)))</f>
        <v>rshire</v>
      </c>
      <c r="K6651" s="10">
        <f>_xlfn.LET(_xlpm.w,I6651,LEN(_xlpm.w))</f>
        <v>3</v>
      </c>
      <c r="L6651" s="10">
        <f>_xlfn.LET(_xlpm.w,J6651,LEN(_xlpm.w))</f>
        <v>6</v>
      </c>
      <c r="M6651" s="10">
        <f>_xlfn.LET(_xlpm.a,K6651,_xlpm.b,L6651,MAX(_xlpm.a,_xlpm.b))</f>
        <v>6</v>
      </c>
      <c r="N6651" s="10">
        <f>_xlfn.LET(_xlpm.d,(K6651,L6651),MAX(_xlpm.d)-MIN(_xlpm.d))</f>
        <v>3</v>
      </c>
      <c r="O6651" s="1" t="str">
        <f>_xlfn.LET(_xlpm.sep,":",_xlpm.w,$G6651,_xlfn.CONCAT("~",RIGHT(_xlpm.w,LEN(_xlpm.w)-FIND(_xlpm.sep,_xlpm.w)),"~"))</f>
        <v>~rshire~</v>
      </c>
      <c r="P6651" s="1" t="str">
        <f>_xlfn.LET(_xlpm.sep,":",_xlpm.w,$G6651,_xlfn.CONCAT("[",LEFT(_xlpm.w,FIND(_xlpm.sep,_xlpm.w)-1),"]"))</f>
        <v>[ɹʃə]</v>
      </c>
      <c r="Q6651" s="14" cm="1">
        <f t="array" ref="Q6651">SUM(_xlfn._xlws.FILTER($H$2:$H$7117,_xlfn.MAP($O$2:$O$7117,_xlfn.LAMBDA(_xlpm.x,_xlpm.x=$O6651))))</f>
        <v>4.9701789264413521E-5</v>
      </c>
      <c r="R6651" s="14">
        <f>$H6651/Q6651</f>
        <v>1</v>
      </c>
      <c r="S6651" s="14" cm="1">
        <f t="array" ref="S6651">SUM(_xlfn._xlws.FILTER($H$2:$H$7117,_xlfn.MAP($P$2:$P$7117,_xlfn.LAMBDA(_xlpm.x,_xlpm.x=$P6651))))</f>
        <v>4.9701789264413525E-4</v>
      </c>
      <c r="T6651" s="14">
        <f>$H6651/S6651</f>
        <v>9.9999999999999992E-2</v>
      </c>
      <c r="U6651" s="14">
        <f>_xlfn.LET(_xlpm.freq,F6651,_xlpm.size,M6651+1,_xlpm.F,V6651,LOG(1+_xlpm.freq)*LOG(1+_xlpm.size)*_xlpm.F)</f>
        <v>4.9428577248794466E-2</v>
      </c>
      <c r="V6651" s="14">
        <f>_xlfn.LET(_xlpm.a,T6651,_xlpm.b,R6651,2*_xlpm.a*_xlpm.b/(_xlpm.a+_xlpm.b))</f>
        <v>0.1818181818181818</v>
      </c>
      <c r="W6651" s="14">
        <f>_xlfn.LET(_xlpm.p,R6651,_xlpm.q,T6651,LOG(_xlpm.p/_xlpm.q))</f>
        <v>1</v>
      </c>
      <c r="X6651" s="2"/>
    </row>
    <row r="6652" spans="1:24">
      <c r="A6652" s="1" t="str">
        <f>_xlfn.LET(_xlpm.sep," : ",CONCATENATE(O6652,_xlpm.sep,P6652))</f>
        <v>~shough~ : [ʃʊ]</v>
      </c>
      <c r="B6652" s="1">
        <f>_xlfn.LET(_xlpm.d,$G6652,_xlpm.k,_xlfn.CONCAT(LEFT(TRIM(B$1),1),"*"),COUNTIF(_xlpm.d,_xlpm.k))</f>
        <v>0</v>
      </c>
      <c r="C6652" s="1">
        <f>_xlfn.LET(_xlpm.d,$G6652,_xlpm.k,_xlfn.CONCAT(LEFT(TRIM(C$1),1),"*"),COUNTIF(_xlpm.d,_xlpm.k))</f>
        <v>0</v>
      </c>
      <c r="D6652" s="1">
        <f>_xlfn.LET(_xlpm.d,$G6652,_xlpm.k,_xlfn.CONCAT(LEFT(TRIM(D$1),1),"*"),COUNTIF(_xlpm.d,_xlpm.k))</f>
        <v>0</v>
      </c>
      <c r="E6652" s="1">
        <f>LOG(F6652+1,10)</f>
        <v>0.60205999132796229</v>
      </c>
      <c r="F6652" s="7">
        <v>3</v>
      </c>
      <c r="G6652" s="9" t="s">
        <v>6817</v>
      </c>
      <c r="H6652" s="4">
        <f>F6652/freq.sum.r6e</f>
        <v>1.4910536779324057E-4</v>
      </c>
      <c r="I6652" s="1" t="str">
        <f>_xlfn.LET(_xlpm.sep,":",_xlpm.w,$G6652,LEFT(_xlpm.w,FIND(_xlpm.sep,_xlpm.w)-1))</f>
        <v>ʃʊ</v>
      </c>
      <c r="J6652" s="1" t="str">
        <f>_xlfn.LET(_xlpm.sep,":",_xlpm.w,$G6652,RIGHT(_xlpm.w,LEN(_xlpm.w)-FIND(_xlpm.sep,_xlpm.w)))</f>
        <v>shough</v>
      </c>
      <c r="K6652" s="10">
        <f>_xlfn.LET(_xlpm.w,I6652,LEN(_xlpm.w))</f>
        <v>2</v>
      </c>
      <c r="L6652" s="10">
        <f>_xlfn.LET(_xlpm.w,J6652,LEN(_xlpm.w))</f>
        <v>6</v>
      </c>
      <c r="M6652" s="10">
        <f>_xlfn.LET(_xlpm.a,K6652,_xlpm.b,L6652,MAX(_xlpm.a,_xlpm.b))</f>
        <v>6</v>
      </c>
      <c r="N6652" s="10">
        <f>_xlfn.LET(_xlpm.d,(K6652,L6652),MAX(_xlpm.d)-MIN(_xlpm.d))</f>
        <v>4</v>
      </c>
      <c r="O6652" s="1" t="str">
        <f>_xlfn.LET(_xlpm.sep,":",_xlpm.w,$G6652,_xlfn.CONCAT("~",RIGHT(_xlpm.w,LEN(_xlpm.w)-FIND(_xlpm.sep,_xlpm.w)),"~"))</f>
        <v>~shough~</v>
      </c>
      <c r="P6652" s="1" t="str">
        <f>_xlfn.LET(_xlpm.sep,":",_xlpm.w,$G6652,_xlfn.CONCAT("[",LEFT(_xlpm.w,FIND(_xlpm.sep,_xlpm.w)-1),"]"))</f>
        <v>[ʃʊ]</v>
      </c>
      <c r="Q6652" s="14" cm="1">
        <f t="array" ref="Q6652">SUM(_xlfn._xlws.FILTER($H$2:$H$7117,_xlfn.MAP($O$2:$O$7117,_xlfn.LAMBDA(_xlpm.x,_xlpm.x=$O6652))))</f>
        <v>2.4850894632206762E-4</v>
      </c>
      <c r="R6652" s="14">
        <f>$H6652/Q6652</f>
        <v>0.6</v>
      </c>
      <c r="S6652" s="14" cm="1">
        <f t="array" ref="S6652">SUM(_xlfn._xlws.FILTER($H$2:$H$7117,_xlfn.MAP($P$2:$P$7117,_xlfn.LAMBDA(_xlpm.x,_xlpm.x=$P6652))))</f>
        <v>2.534791252485089E-3</v>
      </c>
      <c r="T6652" s="14">
        <f>$H6652/S6652</f>
        <v>5.8823529411764719E-2</v>
      </c>
      <c r="U6652" s="14">
        <f>_xlfn.LET(_xlpm.freq,F6652,_xlpm.size,M6652+1,_xlpm.F,V6652,LOG(1+_xlpm.freq)*LOG(1+_xlpm.size)*_xlpm.F)</f>
        <v>5.8255108900364921E-2</v>
      </c>
      <c r="V6652" s="14">
        <f>_xlfn.LET(_xlpm.a,T6652,_xlpm.b,R6652,2*_xlpm.a*_xlpm.b/(_xlpm.a+_xlpm.b))</f>
        <v>0.10714285714285716</v>
      </c>
      <c r="W6652" s="14">
        <f>_xlfn.LET(_xlpm.p,R6652,_xlpm.q,T6652,LOG(_xlpm.p/_xlpm.q))</f>
        <v>1.0086001717619175</v>
      </c>
      <c r="X6652" s="2"/>
    </row>
    <row r="6653" spans="1:24">
      <c r="A6653" s="1" t="str">
        <f>_xlfn.LET(_xlpm.sep," : ",CONCATENATE(O6653,_xlpm.sep,P6653))</f>
        <v>~scrigh~ : [skɹɪ]</v>
      </c>
      <c r="B6653" s="1">
        <f>_xlfn.LET(_xlpm.d,$G6653,_xlpm.k,_xlfn.CONCAT(LEFT(TRIM(B$1),1),"*"),COUNTIF(_xlpm.d,_xlpm.k))</f>
        <v>0</v>
      </c>
      <c r="C6653" s="1">
        <f>_xlfn.LET(_xlpm.d,$G6653,_xlpm.k,_xlfn.CONCAT(LEFT(TRIM(C$1),1),"*"),COUNTIF(_xlpm.d,_xlpm.k))</f>
        <v>0</v>
      </c>
      <c r="D6653" s="1">
        <f>_xlfn.LET(_xlpm.d,$G6653,_xlpm.k,_xlfn.CONCAT(LEFT(TRIM(D$1),1),"*"),COUNTIF(_xlpm.d,_xlpm.k))</f>
        <v>0</v>
      </c>
      <c r="E6653" s="1">
        <f>LOG(F6653+1,10)</f>
        <v>0.47712125471966244</v>
      </c>
      <c r="F6653" s="7">
        <v>2</v>
      </c>
      <c r="G6653" s="9" t="s">
        <v>4043</v>
      </c>
      <c r="H6653" s="4">
        <f>F6653/freq.sum.r6e</f>
        <v>9.9403578528827041E-5</v>
      </c>
      <c r="I6653" s="1" t="str">
        <f>_xlfn.LET(_xlpm.sep,":",_xlpm.w,$G6653,LEFT(_xlpm.w,FIND(_xlpm.sep,_xlpm.w)-1))</f>
        <v>skɹɪ</v>
      </c>
      <c r="J6653" s="1" t="str">
        <f>_xlfn.LET(_xlpm.sep,":",_xlpm.w,$G6653,RIGHT(_xlpm.w,LEN(_xlpm.w)-FIND(_xlpm.sep,_xlpm.w)))</f>
        <v>scrigh</v>
      </c>
      <c r="K6653" s="10">
        <f>_xlfn.LET(_xlpm.w,I6653,LEN(_xlpm.w))</f>
        <v>4</v>
      </c>
      <c r="L6653" s="10">
        <f>_xlfn.LET(_xlpm.w,J6653,LEN(_xlpm.w))</f>
        <v>6</v>
      </c>
      <c r="M6653" s="10">
        <f>_xlfn.LET(_xlpm.a,K6653,_xlpm.b,L6653,MAX(_xlpm.a,_xlpm.b))</f>
        <v>6</v>
      </c>
      <c r="N6653" s="10">
        <f>_xlfn.LET(_xlpm.d,(K6653,L6653),MAX(_xlpm.d)-MIN(_xlpm.d))</f>
        <v>2</v>
      </c>
      <c r="O6653" s="1" t="str">
        <f>_xlfn.LET(_xlpm.sep,":",_xlpm.w,$G6653,_xlfn.CONCAT("~",RIGHT(_xlpm.w,LEN(_xlpm.w)-FIND(_xlpm.sep,_xlpm.w)),"~"))</f>
        <v>~scrigh~</v>
      </c>
      <c r="P6653" s="1" t="str">
        <f>_xlfn.LET(_xlpm.sep,":",_xlpm.w,$G6653,_xlfn.CONCAT("[",LEFT(_xlpm.w,FIND(_xlpm.sep,_xlpm.w)-1),"]"))</f>
        <v>[skɹɪ]</v>
      </c>
      <c r="Q6653" s="14" cm="1">
        <f t="array" ref="Q6653">SUM(_xlfn._xlws.FILTER($H$2:$H$7117,_xlfn.MAP($O$2:$O$7117,_xlfn.LAMBDA(_xlpm.x,_xlpm.x=$O6653))))</f>
        <v>1.4910536779324057E-4</v>
      </c>
      <c r="R6653" s="14">
        <f>$H6653/Q6653</f>
        <v>0.66666666666666663</v>
      </c>
      <c r="S6653" s="14" cm="1">
        <f t="array" ref="S6653">SUM(_xlfn._xlws.FILTER($H$2:$H$7117,_xlfn.MAP($P$2:$P$7117,_xlfn.LAMBDA(_xlpm.x,_xlpm.x=$P6653))))</f>
        <v>1.5904572564612327E-3</v>
      </c>
      <c r="T6653" s="14">
        <f>$H6653/S6653</f>
        <v>6.25E-2</v>
      </c>
      <c r="U6653" s="14">
        <f>_xlfn.LET(_xlpm.freq,F6653,_xlpm.size,M6653+1,_xlpm.F,V6653,LOG(1+_xlpm.freq)*LOG(1+_xlpm.size)*_xlpm.F)</f>
        <v>4.9243820310669685E-2</v>
      </c>
      <c r="V6653" s="14">
        <f>_xlfn.LET(_xlpm.a,T6653,_xlpm.b,R6653,2*_xlpm.a*_xlpm.b/(_xlpm.a+_xlpm.b))</f>
        <v>0.11428571428571428</v>
      </c>
      <c r="W6653" s="14">
        <f>_xlfn.LET(_xlpm.p,R6653,_xlpm.q,T6653,LOG(_xlpm.p/_xlpm.q))</f>
        <v>1.0280287236002434</v>
      </c>
      <c r="X6653" s="2"/>
    </row>
    <row r="6654" spans="1:24">
      <c r="A6654" s="1" t="str">
        <f>_xlfn.LET(_xlpm.sep," : ",CONCATENATE(O6654,_xlpm.sep,P6654))</f>
        <v>~mfreyr~ : [mfɹɪ]</v>
      </c>
      <c r="B6654" s="1">
        <f>_xlfn.LET(_xlpm.d,$G6654,_xlpm.k,_xlfn.CONCAT(LEFT(TRIM(B$1),1),"*"),COUNTIF(_xlpm.d,_xlpm.k))</f>
        <v>0</v>
      </c>
      <c r="C6654" s="1">
        <f>_xlfn.LET(_xlpm.d,$G6654,_xlpm.k,_xlfn.CONCAT(LEFT(TRIM(C$1),1),"*"),COUNTIF(_xlpm.d,_xlpm.k))</f>
        <v>1</v>
      </c>
      <c r="D6654" s="1">
        <f>_xlfn.LET(_xlpm.d,$G6654,_xlpm.k,_xlfn.CONCAT(LEFT(TRIM(D$1),1),"*"),COUNTIF(_xlpm.d,_xlpm.k))</f>
        <v>0</v>
      </c>
      <c r="E6654" s="1">
        <f>LOG(F6654+1,10)</f>
        <v>0.60205999132796229</v>
      </c>
      <c r="F6654" s="7">
        <v>3</v>
      </c>
      <c r="G6654" s="9" t="s">
        <v>2542</v>
      </c>
      <c r="H6654" s="4">
        <f>F6654/freq.sum.r6e</f>
        <v>1.4910536779324057E-4</v>
      </c>
      <c r="I6654" s="1" t="str">
        <f>_xlfn.LET(_xlpm.sep,":",_xlpm.w,$G6654,LEFT(_xlpm.w,FIND(_xlpm.sep,_xlpm.w)-1))</f>
        <v>mfɹɪ</v>
      </c>
      <c r="J6654" s="1" t="str">
        <f>_xlfn.LET(_xlpm.sep,":",_xlpm.w,$G6654,RIGHT(_xlpm.w,LEN(_xlpm.w)-FIND(_xlpm.sep,_xlpm.w)))</f>
        <v>mfreyr</v>
      </c>
      <c r="K6654" s="10">
        <f>_xlfn.LET(_xlpm.w,I6654,LEN(_xlpm.w))</f>
        <v>4</v>
      </c>
      <c r="L6654" s="10">
        <f>_xlfn.LET(_xlpm.w,J6654,LEN(_xlpm.w))</f>
        <v>6</v>
      </c>
      <c r="M6654" s="10">
        <f>_xlfn.LET(_xlpm.a,K6654,_xlpm.b,L6654,MAX(_xlpm.a,_xlpm.b))</f>
        <v>6</v>
      </c>
      <c r="N6654" s="10">
        <f>_xlfn.LET(_xlpm.d,(K6654,L6654),MAX(_xlpm.d)-MIN(_xlpm.d))</f>
        <v>2</v>
      </c>
      <c r="O6654" s="1" t="str">
        <f>_xlfn.LET(_xlpm.sep,":",_xlpm.w,$G6654,_xlfn.CONCAT("~",RIGHT(_xlpm.w,LEN(_xlpm.w)-FIND(_xlpm.sep,_xlpm.w)),"~"))</f>
        <v>~mfreyr~</v>
      </c>
      <c r="P6654" s="1" t="str">
        <f>_xlfn.LET(_xlpm.sep,":",_xlpm.w,$G6654,_xlfn.CONCAT("[",LEFT(_xlpm.w,FIND(_xlpm.sep,_xlpm.w)-1),"]"))</f>
        <v>[mfɹɪ]</v>
      </c>
      <c r="Q6654" s="14" cm="1">
        <f t="array" ref="Q6654">SUM(_xlfn._xlws.FILTER($H$2:$H$7117,_xlfn.MAP($O$2:$O$7117,_xlfn.LAMBDA(_xlpm.x,_xlpm.x=$O6654))))</f>
        <v>1.4910536779324057E-4</v>
      </c>
      <c r="R6654" s="14">
        <f>$H6654/Q6654</f>
        <v>1</v>
      </c>
      <c r="S6654" s="14" cm="1">
        <f t="array" ref="S6654">SUM(_xlfn._xlws.FILTER($H$2:$H$7117,_xlfn.MAP($P$2:$P$7117,_xlfn.LAMBDA(_xlpm.x,_xlpm.x=$P6654))))</f>
        <v>1.5904572564612327E-3</v>
      </c>
      <c r="T6654" s="14">
        <f>$H6654/S6654</f>
        <v>9.375E-2</v>
      </c>
      <c r="U6654" s="14">
        <f>_xlfn.LET(_xlpm.freq,F6654,_xlpm.size,M6654+1,_xlpm.F,V6654,LOG(1+_xlpm.freq)*LOG(1+_xlpm.size)*_xlpm.F)</f>
        <v>9.3208174240583849E-2</v>
      </c>
      <c r="V6654" s="14">
        <f>_xlfn.LET(_xlpm.a,T6654,_xlpm.b,R6654,2*_xlpm.a*_xlpm.b/(_xlpm.a+_xlpm.b))</f>
        <v>0.17142857142857143</v>
      </c>
      <c r="W6654" s="14">
        <f>_xlfn.LET(_xlpm.p,R6654,_xlpm.q,T6654,LOG(_xlpm.p/_xlpm.q))</f>
        <v>1.0280287236002434</v>
      </c>
      <c r="X6654" s="2"/>
    </row>
    <row r="6655" spans="1:24">
      <c r="A6655" s="1" t="str">
        <f>_xlfn.LET(_xlpm.sep," : ",CONCATENATE(O6655,_xlpm.sep,P6655))</f>
        <v>~ndshir~ : [ndʃɪ]</v>
      </c>
      <c r="B6655" s="1">
        <f>_xlfn.LET(_xlpm.d,$G6655,_xlpm.k,_xlfn.CONCAT(LEFT(TRIM(B$1),1),"*"),COUNTIF(_xlpm.d,_xlpm.k))</f>
        <v>0</v>
      </c>
      <c r="C6655" s="1">
        <f>_xlfn.LET(_xlpm.d,$G6655,_xlpm.k,_xlfn.CONCAT(LEFT(TRIM(C$1),1),"*"),COUNTIF(_xlpm.d,_xlpm.k))</f>
        <v>0</v>
      </c>
      <c r="D6655" s="1">
        <f>_xlfn.LET(_xlpm.d,$G6655,_xlpm.k,_xlfn.CONCAT(LEFT(TRIM(D$1),1),"*"),COUNTIF(_xlpm.d,_xlpm.k))</f>
        <v>1</v>
      </c>
      <c r="E6655" s="1">
        <f>LOG(F6655+1,10)</f>
        <v>0.60205999132796229</v>
      </c>
      <c r="F6655" s="7">
        <v>3</v>
      </c>
      <c r="G6655" s="9" t="s">
        <v>2903</v>
      </c>
      <c r="H6655" s="4">
        <f>F6655/freq.sum.r6e</f>
        <v>1.4910536779324057E-4</v>
      </c>
      <c r="I6655" s="1" t="str">
        <f>_xlfn.LET(_xlpm.sep,":",_xlpm.w,$G6655,LEFT(_xlpm.w,FIND(_xlpm.sep,_xlpm.w)-1))</f>
        <v>ndʃɪ</v>
      </c>
      <c r="J6655" s="1" t="str">
        <f>_xlfn.LET(_xlpm.sep,":",_xlpm.w,$G6655,RIGHT(_xlpm.w,LEN(_xlpm.w)-FIND(_xlpm.sep,_xlpm.w)))</f>
        <v>ndshir</v>
      </c>
      <c r="K6655" s="10">
        <f>_xlfn.LET(_xlpm.w,I6655,LEN(_xlpm.w))</f>
        <v>4</v>
      </c>
      <c r="L6655" s="10">
        <f>_xlfn.LET(_xlpm.w,J6655,LEN(_xlpm.w))</f>
        <v>6</v>
      </c>
      <c r="M6655" s="10">
        <f>_xlfn.LET(_xlpm.a,K6655,_xlpm.b,L6655,MAX(_xlpm.a,_xlpm.b))</f>
        <v>6</v>
      </c>
      <c r="N6655" s="10">
        <f>_xlfn.LET(_xlpm.d,(K6655,L6655),MAX(_xlpm.d)-MIN(_xlpm.d))</f>
        <v>2</v>
      </c>
      <c r="O6655" s="1" t="str">
        <f>_xlfn.LET(_xlpm.sep,":",_xlpm.w,$G6655,_xlfn.CONCAT("~",RIGHT(_xlpm.w,LEN(_xlpm.w)-FIND(_xlpm.sep,_xlpm.w)),"~"))</f>
        <v>~ndshir~</v>
      </c>
      <c r="P6655" s="1" t="str">
        <f>_xlfn.LET(_xlpm.sep,":",_xlpm.w,$G6655,_xlfn.CONCAT("[",LEFT(_xlpm.w,FIND(_xlpm.sep,_xlpm.w)-1),"]"))</f>
        <v>[ndʃɪ]</v>
      </c>
      <c r="Q6655" s="14" cm="1">
        <f t="array" ref="Q6655">SUM(_xlfn._xlws.FILTER($H$2:$H$7117,_xlfn.MAP($O$2:$O$7117,_xlfn.LAMBDA(_xlpm.x,_xlpm.x=$O6655))))</f>
        <v>1.4910536779324057E-4</v>
      </c>
      <c r="R6655" s="14">
        <f>$H6655/Q6655</f>
        <v>1</v>
      </c>
      <c r="S6655" s="14" cm="1">
        <f t="array" ref="S6655">SUM(_xlfn._xlws.FILTER($H$2:$H$7117,_xlfn.MAP($P$2:$P$7117,_xlfn.LAMBDA(_xlpm.x,_xlpm.x=$P6655))))</f>
        <v>1.5904572564612327E-3</v>
      </c>
      <c r="T6655" s="14">
        <f>$H6655/S6655</f>
        <v>9.375E-2</v>
      </c>
      <c r="U6655" s="14">
        <f>_xlfn.LET(_xlpm.freq,F6655,_xlpm.size,M6655+1,_xlpm.F,V6655,LOG(1+_xlpm.freq)*LOG(1+_xlpm.size)*_xlpm.F)</f>
        <v>9.3208174240583849E-2</v>
      </c>
      <c r="V6655" s="14">
        <f>_xlfn.LET(_xlpm.a,T6655,_xlpm.b,R6655,2*_xlpm.a*_xlpm.b/(_xlpm.a+_xlpm.b))</f>
        <v>0.17142857142857143</v>
      </c>
      <c r="W6655" s="14">
        <f>_xlfn.LET(_xlpm.p,R6655,_xlpm.q,T6655,LOG(_xlpm.p/_xlpm.q))</f>
        <v>1.0280287236002434</v>
      </c>
      <c r="X6655" s="2"/>
    </row>
    <row r="6656" spans="1:24">
      <c r="A6656" s="1" t="str">
        <f>_xlfn.LET(_xlpm.sep," : ",CONCATENATE(O6656,_xlpm.sep,P6656))</f>
        <v>~ghtnir~ : [tnɪ]</v>
      </c>
      <c r="B6656" s="1">
        <f>_xlfn.LET(_xlpm.d,$G6656,_xlpm.k,_xlfn.CONCAT(LEFT(TRIM(B$1),1),"*"),COUNTIF(_xlpm.d,_xlpm.k))</f>
        <v>0</v>
      </c>
      <c r="C6656" s="1">
        <f>_xlfn.LET(_xlpm.d,$G6656,_xlpm.k,_xlfn.CONCAT(LEFT(TRIM(C$1),1),"*"),COUNTIF(_xlpm.d,_xlpm.k))</f>
        <v>0</v>
      </c>
      <c r="D6656" s="1">
        <f>_xlfn.LET(_xlpm.d,$G6656,_xlpm.k,_xlfn.CONCAT(LEFT(TRIM(D$1),1),"*"),COUNTIF(_xlpm.d,_xlpm.k))</f>
        <v>0</v>
      </c>
      <c r="E6656" s="1">
        <f>LOG(F6656+1,10)</f>
        <v>0.60205999132796229</v>
      </c>
      <c r="F6656" s="7">
        <v>3</v>
      </c>
      <c r="G6656" s="9" t="s">
        <v>4677</v>
      </c>
      <c r="H6656" s="4">
        <f>F6656/freq.sum.r6e</f>
        <v>1.4910536779324057E-4</v>
      </c>
      <c r="I6656" s="1" t="str">
        <f>_xlfn.LET(_xlpm.sep,":",_xlpm.w,$G6656,LEFT(_xlpm.w,FIND(_xlpm.sep,_xlpm.w)-1))</f>
        <v>tnɪ</v>
      </c>
      <c r="J6656" s="1" t="str">
        <f>_xlfn.LET(_xlpm.sep,":",_xlpm.w,$G6656,RIGHT(_xlpm.w,LEN(_xlpm.w)-FIND(_xlpm.sep,_xlpm.w)))</f>
        <v>ghtnir</v>
      </c>
      <c r="K6656" s="10">
        <f>_xlfn.LET(_xlpm.w,I6656,LEN(_xlpm.w))</f>
        <v>3</v>
      </c>
      <c r="L6656" s="10">
        <f>_xlfn.LET(_xlpm.w,J6656,LEN(_xlpm.w))</f>
        <v>6</v>
      </c>
      <c r="M6656" s="10">
        <f>_xlfn.LET(_xlpm.a,K6656,_xlpm.b,L6656,MAX(_xlpm.a,_xlpm.b))</f>
        <v>6</v>
      </c>
      <c r="N6656" s="10">
        <f>_xlfn.LET(_xlpm.d,(K6656,L6656),MAX(_xlpm.d)-MIN(_xlpm.d))</f>
        <v>3</v>
      </c>
      <c r="O6656" s="1" t="str">
        <f>_xlfn.LET(_xlpm.sep,":",_xlpm.w,$G6656,_xlfn.CONCAT("~",RIGHT(_xlpm.w,LEN(_xlpm.w)-FIND(_xlpm.sep,_xlpm.w)),"~"))</f>
        <v>~ghtnir~</v>
      </c>
      <c r="P6656" s="1" t="str">
        <f>_xlfn.LET(_xlpm.sep,":",_xlpm.w,$G6656,_xlfn.CONCAT("[",LEFT(_xlpm.w,FIND(_xlpm.sep,_xlpm.w)-1),"]"))</f>
        <v>[tnɪ]</v>
      </c>
      <c r="Q6656" s="14" cm="1">
        <f t="array" ref="Q6656">SUM(_xlfn._xlws.FILTER($H$2:$H$7117,_xlfn.MAP($O$2:$O$7117,_xlfn.LAMBDA(_xlpm.x,_xlpm.x=$O6656))))</f>
        <v>1.4910536779324057E-4</v>
      </c>
      <c r="R6656" s="14">
        <f>$H6656/Q6656</f>
        <v>1</v>
      </c>
      <c r="S6656" s="14" cm="1">
        <f t="array" ref="S6656">SUM(_xlfn._xlws.FILTER($H$2:$H$7117,_xlfn.MAP($P$2:$P$7117,_xlfn.LAMBDA(_xlpm.x,_xlpm.x=$P6656))))</f>
        <v>1.5904572564612327E-3</v>
      </c>
      <c r="T6656" s="14">
        <f>$H6656/S6656</f>
        <v>9.375E-2</v>
      </c>
      <c r="U6656" s="14">
        <f>_xlfn.LET(_xlpm.freq,F6656,_xlpm.size,M6656+1,_xlpm.F,V6656,LOG(1+_xlpm.freq)*LOG(1+_xlpm.size)*_xlpm.F)</f>
        <v>9.3208174240583849E-2</v>
      </c>
      <c r="V6656" s="14">
        <f>_xlfn.LET(_xlpm.a,T6656,_xlpm.b,R6656,2*_xlpm.a*_xlpm.b/(_xlpm.a+_xlpm.b))</f>
        <v>0.17142857142857143</v>
      </c>
      <c r="W6656" s="14">
        <f>_xlfn.LET(_xlpm.p,R6656,_xlpm.q,T6656,LOG(_xlpm.p/_xlpm.q))</f>
        <v>1.0280287236002434</v>
      </c>
      <c r="X6656" s="2"/>
    </row>
    <row r="6657" spans="1:24">
      <c r="A6657" s="1" t="str">
        <f>_xlfn.LET(_xlpm.sep," : ",CONCATENATE(O6657,_xlpm.sep,P6657))</f>
        <v>~ncklir~ : [ŋklɪ]</v>
      </c>
      <c r="B6657" s="1">
        <f>_xlfn.LET(_xlpm.d,$G6657,_xlpm.k,_xlfn.CONCAT(LEFT(TRIM(B$1),1),"*"),COUNTIF(_xlpm.d,_xlpm.k))</f>
        <v>0</v>
      </c>
      <c r="C6657" s="1">
        <f>_xlfn.LET(_xlpm.d,$G6657,_xlpm.k,_xlfn.CONCAT(LEFT(TRIM(C$1),1),"*"),COUNTIF(_xlpm.d,_xlpm.k))</f>
        <v>0</v>
      </c>
      <c r="D6657" s="1">
        <f>_xlfn.LET(_xlpm.d,$G6657,_xlpm.k,_xlfn.CONCAT(LEFT(TRIM(D$1),1),"*"),COUNTIF(_xlpm.d,_xlpm.k))</f>
        <v>0</v>
      </c>
      <c r="E6657" s="1">
        <f>LOG(F6657+1,10)</f>
        <v>0.60205999132796229</v>
      </c>
      <c r="F6657" s="7">
        <v>3</v>
      </c>
      <c r="G6657" s="9" t="s">
        <v>5885</v>
      </c>
      <c r="H6657" s="4">
        <f>F6657/freq.sum.r6e</f>
        <v>1.4910536779324057E-4</v>
      </c>
      <c r="I6657" s="1" t="str">
        <f>_xlfn.LET(_xlpm.sep,":",_xlpm.w,$G6657,LEFT(_xlpm.w,FIND(_xlpm.sep,_xlpm.w)-1))</f>
        <v>ŋklɪ</v>
      </c>
      <c r="J6657" s="1" t="str">
        <f>_xlfn.LET(_xlpm.sep,":",_xlpm.w,$G6657,RIGHT(_xlpm.w,LEN(_xlpm.w)-FIND(_xlpm.sep,_xlpm.w)))</f>
        <v>ncklir</v>
      </c>
      <c r="K6657" s="10">
        <f>_xlfn.LET(_xlpm.w,I6657,LEN(_xlpm.w))</f>
        <v>4</v>
      </c>
      <c r="L6657" s="10">
        <f>_xlfn.LET(_xlpm.w,J6657,LEN(_xlpm.w))</f>
        <v>6</v>
      </c>
      <c r="M6657" s="10">
        <f>_xlfn.LET(_xlpm.a,K6657,_xlpm.b,L6657,MAX(_xlpm.a,_xlpm.b))</f>
        <v>6</v>
      </c>
      <c r="N6657" s="10">
        <f>_xlfn.LET(_xlpm.d,(K6657,L6657),MAX(_xlpm.d)-MIN(_xlpm.d))</f>
        <v>2</v>
      </c>
      <c r="O6657" s="1" t="str">
        <f>_xlfn.LET(_xlpm.sep,":",_xlpm.w,$G6657,_xlfn.CONCAT("~",RIGHT(_xlpm.w,LEN(_xlpm.w)-FIND(_xlpm.sep,_xlpm.w)),"~"))</f>
        <v>~ncklir~</v>
      </c>
      <c r="P6657" s="1" t="str">
        <f>_xlfn.LET(_xlpm.sep,":",_xlpm.w,$G6657,_xlfn.CONCAT("[",LEFT(_xlpm.w,FIND(_xlpm.sep,_xlpm.w)-1),"]"))</f>
        <v>[ŋklɪ]</v>
      </c>
      <c r="Q6657" s="14" cm="1">
        <f t="array" ref="Q6657">SUM(_xlfn._xlws.FILTER($H$2:$H$7117,_xlfn.MAP($O$2:$O$7117,_xlfn.LAMBDA(_xlpm.x,_xlpm.x=$O6657))))</f>
        <v>1.4910536779324057E-4</v>
      </c>
      <c r="R6657" s="14">
        <f>$H6657/Q6657</f>
        <v>1</v>
      </c>
      <c r="S6657" s="14" cm="1">
        <f t="array" ref="S6657">SUM(_xlfn._xlws.FILTER($H$2:$H$7117,_xlfn.MAP($P$2:$P$7117,_xlfn.LAMBDA(_xlpm.x,_xlpm.x=$P6657))))</f>
        <v>1.5904572564612327E-3</v>
      </c>
      <c r="T6657" s="14">
        <f>$H6657/S6657</f>
        <v>9.375E-2</v>
      </c>
      <c r="U6657" s="14">
        <f>_xlfn.LET(_xlpm.freq,F6657,_xlpm.size,M6657+1,_xlpm.F,V6657,LOG(1+_xlpm.freq)*LOG(1+_xlpm.size)*_xlpm.F)</f>
        <v>9.3208174240583849E-2</v>
      </c>
      <c r="V6657" s="14">
        <f>_xlfn.LET(_xlpm.a,T6657,_xlpm.b,R6657,2*_xlpm.a*_xlpm.b/(_xlpm.a+_xlpm.b))</f>
        <v>0.17142857142857143</v>
      </c>
      <c r="W6657" s="14">
        <f>_xlfn.LET(_xlpm.p,R6657,_xlpm.q,T6657,LOG(_xlpm.p/_xlpm.q))</f>
        <v>1.0280287236002434</v>
      </c>
      <c r="X6657" s="2"/>
    </row>
    <row r="6658" spans="1:24">
      <c r="A6658" s="1" t="str">
        <f>_xlfn.LET(_xlpm.sep," : ",CONCATENATE(O6658,_xlpm.sep,P6658))</f>
        <v>~rchier~ : [ɹtʃɪ]</v>
      </c>
      <c r="B6658" s="1">
        <f>_xlfn.LET(_xlpm.d,$G6658,_xlpm.k,_xlfn.CONCAT(LEFT(TRIM(B$1),1),"*"),COUNTIF(_xlpm.d,_xlpm.k))</f>
        <v>1</v>
      </c>
      <c r="C6658" s="1">
        <f>_xlfn.LET(_xlpm.d,$G6658,_xlpm.k,_xlfn.CONCAT(LEFT(TRIM(C$1),1),"*"),COUNTIF(_xlpm.d,_xlpm.k))</f>
        <v>0</v>
      </c>
      <c r="D6658" s="1">
        <f>_xlfn.LET(_xlpm.d,$G6658,_xlpm.k,_xlfn.CONCAT(LEFT(TRIM(D$1),1),"*"),COUNTIF(_xlpm.d,_xlpm.k))</f>
        <v>0</v>
      </c>
      <c r="E6658" s="1">
        <f>LOG(F6658+1,10)</f>
        <v>0.60205999132796229</v>
      </c>
      <c r="F6658" s="7">
        <v>3</v>
      </c>
      <c r="G6658" s="9" t="s">
        <v>6385</v>
      </c>
      <c r="H6658" s="4">
        <f>F6658/freq.sum.r6e</f>
        <v>1.4910536779324057E-4</v>
      </c>
      <c r="I6658" s="1" t="str">
        <f>_xlfn.LET(_xlpm.sep,":",_xlpm.w,$G6658,LEFT(_xlpm.w,FIND(_xlpm.sep,_xlpm.w)-1))</f>
        <v>ɹtʃɪ</v>
      </c>
      <c r="J6658" s="1" t="str">
        <f>_xlfn.LET(_xlpm.sep,":",_xlpm.w,$G6658,RIGHT(_xlpm.w,LEN(_xlpm.w)-FIND(_xlpm.sep,_xlpm.w)))</f>
        <v>rchier</v>
      </c>
      <c r="K6658" s="10">
        <f>_xlfn.LET(_xlpm.w,I6658,LEN(_xlpm.w))</f>
        <v>4</v>
      </c>
      <c r="L6658" s="10">
        <f>_xlfn.LET(_xlpm.w,J6658,LEN(_xlpm.w))</f>
        <v>6</v>
      </c>
      <c r="M6658" s="10">
        <f>_xlfn.LET(_xlpm.a,K6658,_xlpm.b,L6658,MAX(_xlpm.a,_xlpm.b))</f>
        <v>6</v>
      </c>
      <c r="N6658" s="10">
        <f>_xlfn.LET(_xlpm.d,(K6658,L6658),MAX(_xlpm.d)-MIN(_xlpm.d))</f>
        <v>2</v>
      </c>
      <c r="O6658" s="1" t="str">
        <f>_xlfn.LET(_xlpm.sep,":",_xlpm.w,$G6658,_xlfn.CONCAT("~",RIGHT(_xlpm.w,LEN(_xlpm.w)-FIND(_xlpm.sep,_xlpm.w)),"~"))</f>
        <v>~rchier~</v>
      </c>
      <c r="P6658" s="1" t="str">
        <f>_xlfn.LET(_xlpm.sep,":",_xlpm.w,$G6658,_xlfn.CONCAT("[",LEFT(_xlpm.w,FIND(_xlpm.sep,_xlpm.w)-1),"]"))</f>
        <v>[ɹtʃɪ]</v>
      </c>
      <c r="Q6658" s="14" cm="1">
        <f t="array" ref="Q6658">SUM(_xlfn._xlws.FILTER($H$2:$H$7117,_xlfn.MAP($O$2:$O$7117,_xlfn.LAMBDA(_xlpm.x,_xlpm.x=$O6658))))</f>
        <v>1.4910536779324057E-4</v>
      </c>
      <c r="R6658" s="14">
        <f>$H6658/Q6658</f>
        <v>1</v>
      </c>
      <c r="S6658" s="14" cm="1">
        <f t="array" ref="S6658">SUM(_xlfn._xlws.FILTER($H$2:$H$7117,_xlfn.MAP($P$2:$P$7117,_xlfn.LAMBDA(_xlpm.x,_xlpm.x=$P6658))))</f>
        <v>1.5904572564612327E-3</v>
      </c>
      <c r="T6658" s="14">
        <f>$H6658/S6658</f>
        <v>9.375E-2</v>
      </c>
      <c r="U6658" s="14">
        <f>_xlfn.LET(_xlpm.freq,F6658,_xlpm.size,M6658+1,_xlpm.F,V6658,LOG(1+_xlpm.freq)*LOG(1+_xlpm.size)*_xlpm.F)</f>
        <v>9.3208174240583849E-2</v>
      </c>
      <c r="V6658" s="14">
        <f>_xlfn.LET(_xlpm.a,T6658,_xlpm.b,R6658,2*_xlpm.a*_xlpm.b/(_xlpm.a+_xlpm.b))</f>
        <v>0.17142857142857143</v>
      </c>
      <c r="W6658" s="14">
        <f>_xlfn.LET(_xlpm.p,R6658,_xlpm.q,T6658,LOG(_xlpm.p/_xlpm.q))</f>
        <v>1.0280287236002434</v>
      </c>
      <c r="X6658" s="2"/>
    </row>
    <row r="6659" spans="1:24">
      <c r="A6659" s="1" t="str">
        <f>_xlfn.LET(_xlpm.sep," : ",CONCATENATE(O6659,_xlpm.sep,P6659))</f>
        <v>~chrigh~ : [kɹaɪ]</v>
      </c>
      <c r="B6659" s="1">
        <f>_xlfn.LET(_xlpm.d,$G6659,_xlpm.k,_xlfn.CONCAT(LEFT(TRIM(B$1),1),"*"),COUNTIF(_xlpm.d,_xlpm.k))</f>
        <v>0</v>
      </c>
      <c r="C6659" s="1">
        <f>_xlfn.LET(_xlpm.d,$G6659,_xlpm.k,_xlfn.CONCAT(LEFT(TRIM(C$1),1),"*"),COUNTIF(_xlpm.d,_xlpm.k))</f>
        <v>0</v>
      </c>
      <c r="D6659" s="1">
        <f>_xlfn.LET(_xlpm.d,$G6659,_xlpm.k,_xlfn.CONCAT(LEFT(TRIM(D$1),1),"*"),COUNTIF(_xlpm.d,_xlpm.k))</f>
        <v>0</v>
      </c>
      <c r="E6659" s="1">
        <f>LOG(F6659+1,10)</f>
        <v>0.30102999566398114</v>
      </c>
      <c r="F6659" s="7">
        <v>1</v>
      </c>
      <c r="G6659" s="9" t="s">
        <v>1897</v>
      </c>
      <c r="H6659" s="4">
        <f>F6659/freq.sum.r6e</f>
        <v>4.9701789264413521E-5</v>
      </c>
      <c r="I6659" s="4" t="str">
        <f>_xlfn.LET(_xlpm.sep,":",_xlpm.w,$G6659,LEFT(_xlpm.w,FIND(_xlpm.sep,_xlpm.w)-1))</f>
        <v>kɹaɪ</v>
      </c>
      <c r="J6659" s="4" t="str">
        <f>_xlfn.LET(_xlpm.sep,":",_xlpm.w,$G6659,RIGHT(_xlpm.w,LEN(_xlpm.w)-FIND(_xlpm.sep,_xlpm.w)))</f>
        <v>chrigh</v>
      </c>
      <c r="K6659" s="10">
        <f>_xlfn.LET(_xlpm.w,I6659,LEN(_xlpm.w))</f>
        <v>4</v>
      </c>
      <c r="L6659" s="10">
        <f>_xlfn.LET(_xlpm.w,J6659,LEN(_xlpm.w))</f>
        <v>6</v>
      </c>
      <c r="M6659" s="10">
        <f>_xlfn.LET(_xlpm.a,K6659,_xlpm.b,L6659,MAX(_xlpm.a,_xlpm.b))</f>
        <v>6</v>
      </c>
      <c r="N6659" s="10">
        <f>_xlfn.LET(_xlpm.d,(K6659,L6659),MAX(_xlpm.d)-MIN(_xlpm.d))</f>
        <v>2</v>
      </c>
      <c r="O6659" s="1" t="str">
        <f>_xlfn.LET(_xlpm.sep,":",_xlpm.w,$G6659,_xlfn.CONCAT("~",RIGHT(_xlpm.w,LEN(_xlpm.w)-FIND(_xlpm.sep,_xlpm.w)),"~"))</f>
        <v>~chrigh~</v>
      </c>
      <c r="P6659" s="1" t="str">
        <f>_xlfn.LET(_xlpm.sep,":",_xlpm.w,$G6659,_xlfn.CONCAT("[",LEFT(_xlpm.w,FIND(_xlpm.sep,_xlpm.w)-1),"]"))</f>
        <v>[kɹaɪ]</v>
      </c>
      <c r="Q6659" s="14" cm="1">
        <f t="array" ref="Q6659">SUM(_xlfn._xlws.FILTER($H$2:$H$7109,_xlfn.MAP($O$2:$O$7109,_xlfn.LAMBDA(_xlpm.x,_xlpm.x=$O6659))))</f>
        <v>1.4910536779324057E-4</v>
      </c>
      <c r="R6659" s="14">
        <f>$H6659/Q6659</f>
        <v>0.33333333333333331</v>
      </c>
      <c r="S6659" s="14" cm="1">
        <f t="array" ref="S6659">SUM(_xlfn._xlws.FILTER($H$2:$H$7109,_xlfn.MAP($P$2:$P$7109,_xlfn.LAMBDA(_xlpm.x,_xlpm.x=$P6659))))</f>
        <v>1.6401590457256461E-3</v>
      </c>
      <c r="T6659" s="14">
        <f>$H6659/S6659</f>
        <v>3.0303030303030304E-2</v>
      </c>
      <c r="U6659" s="14">
        <f>_xlfn.LET(_xlpm.freq,F6659,_xlpm.size,M6659+1,_xlpm.F,V6659,LOG(1+_xlpm.freq)*LOG(1+_xlpm.size)*_xlpm.F)</f>
        <v>1.5103176381576086E-2</v>
      </c>
      <c r="V6659" s="14">
        <f>_xlfn.LET(_xlpm.a,T6659,_xlpm.b,R6659,2*_xlpm.a*_xlpm.b/(_xlpm.a+_xlpm.b))</f>
        <v>5.5555555555555552E-2</v>
      </c>
      <c r="W6659" s="14">
        <f>_xlfn.LET(_xlpm.p,R6659,_xlpm.q,T6659,LOG(_xlpm.p/_xlpm.q))</f>
        <v>1.0413926851582249</v>
      </c>
      <c r="X6659" s="2"/>
    </row>
    <row r="6660" spans="1:24">
      <c r="A6660" s="1" t="str">
        <f>_xlfn.LET(_xlpm.sep," : ",CONCATENATE(O6660,_xlpm.sep,P6660))</f>
        <v>~metigh~ : [mtaɪ]</v>
      </c>
      <c r="B6660" s="1">
        <f>_xlfn.LET(_xlpm.d,$G6660,_xlpm.k,_xlfn.CONCAT(LEFT(TRIM(B$1),1),"*"),COUNTIF(_xlpm.d,_xlpm.k))</f>
        <v>0</v>
      </c>
      <c r="C6660" s="1">
        <f>_xlfn.LET(_xlpm.d,$G6660,_xlpm.k,_xlfn.CONCAT(LEFT(TRIM(C$1),1),"*"),COUNTIF(_xlpm.d,_xlpm.k))</f>
        <v>1</v>
      </c>
      <c r="D6660" s="1">
        <f>_xlfn.LET(_xlpm.d,$G6660,_xlpm.k,_xlfn.CONCAT(LEFT(TRIM(D$1),1),"*"),COUNTIF(_xlpm.d,_xlpm.k))</f>
        <v>0</v>
      </c>
      <c r="E6660" s="1">
        <f>LOG(F6660+1,10)</f>
        <v>0.30102999566398114</v>
      </c>
      <c r="F6660" s="7">
        <v>1</v>
      </c>
      <c r="G6660" s="9" t="s">
        <v>2675</v>
      </c>
      <c r="H6660" s="4">
        <f>F6660/freq.sum.r6e</f>
        <v>4.9701789264413521E-5</v>
      </c>
      <c r="I6660" s="1" t="str">
        <f>_xlfn.LET(_xlpm.sep,":",_xlpm.w,$G6660,LEFT(_xlpm.w,FIND(_xlpm.sep,_xlpm.w)-1))</f>
        <v>mtaɪ</v>
      </c>
      <c r="J6660" s="1" t="str">
        <f>_xlfn.LET(_xlpm.sep,":",_xlpm.w,$G6660,RIGHT(_xlpm.w,LEN(_xlpm.w)-FIND(_xlpm.sep,_xlpm.w)))</f>
        <v>metigh</v>
      </c>
      <c r="K6660" s="10">
        <f>_xlfn.LET(_xlpm.w,I6660,LEN(_xlpm.w))</f>
        <v>4</v>
      </c>
      <c r="L6660" s="10">
        <f>_xlfn.LET(_xlpm.w,J6660,LEN(_xlpm.w))</f>
        <v>6</v>
      </c>
      <c r="M6660" s="10">
        <f>_xlfn.LET(_xlpm.a,K6660,_xlpm.b,L6660,MAX(_xlpm.a,_xlpm.b))</f>
        <v>6</v>
      </c>
      <c r="N6660" s="10">
        <f>_xlfn.LET(_xlpm.d,(K6660,L6660),MAX(_xlpm.d)-MIN(_xlpm.d))</f>
        <v>2</v>
      </c>
      <c r="O6660" s="1" t="str">
        <f>_xlfn.LET(_xlpm.sep,":",_xlpm.w,$G6660,_xlfn.CONCAT("~",RIGHT(_xlpm.w,LEN(_xlpm.w)-FIND(_xlpm.sep,_xlpm.w)),"~"))</f>
        <v>~metigh~</v>
      </c>
      <c r="P6660" s="1" t="str">
        <f>_xlfn.LET(_xlpm.sep,":",_xlpm.w,$G6660,_xlfn.CONCAT("[",LEFT(_xlpm.w,FIND(_xlpm.sep,_xlpm.w)-1),"]"))</f>
        <v>[mtaɪ]</v>
      </c>
      <c r="Q6660" s="14" cm="1">
        <f t="array" ref="Q6660">SUM(_xlfn._xlws.FILTER($H$2:$H$7111,_xlfn.MAP($O$2:$O$7111,_xlfn.LAMBDA(_xlpm.x,_xlpm.x=$O6660))))</f>
        <v>4.9701789264413521E-5</v>
      </c>
      <c r="R6660" s="14">
        <f>$H6660/Q6660</f>
        <v>1</v>
      </c>
      <c r="S6660" s="14" cm="1">
        <f t="array" ref="S6660">SUM(_xlfn._xlws.FILTER($H$2:$H$7111,_xlfn.MAP($P$2:$P$7111,_xlfn.LAMBDA(_xlpm.x,_xlpm.x=$P6660))))</f>
        <v>5.4671968190854881E-4</v>
      </c>
      <c r="T6660" s="14">
        <f>$H6660/S6660</f>
        <v>9.0909090909090898E-2</v>
      </c>
      <c r="U6660" s="14">
        <f>_xlfn.LET(_xlpm.freq,F6660,_xlpm.size,M6660+1,_xlpm.F,V6660,LOG(1+_xlpm.freq)*LOG(1+_xlpm.size)*_xlpm.F)</f>
        <v>4.5309529144728258E-2</v>
      </c>
      <c r="V6660" s="14">
        <f>_xlfn.LET(_xlpm.a,T6660,_xlpm.b,R6660,2*_xlpm.a*_xlpm.b/(_xlpm.a+_xlpm.b))</f>
        <v>0.16666666666666666</v>
      </c>
      <c r="W6660" s="14">
        <f>_xlfn.LET(_xlpm.p,R6660,_xlpm.q,T6660,LOG(_xlpm.p/_xlpm.q))</f>
        <v>1.0413926851582251</v>
      </c>
      <c r="X6660" s="2"/>
    </row>
    <row r="6661" spans="1:24">
      <c r="A6661" s="1" t="str">
        <f>_xlfn.LET(_xlpm.sep," : ",CONCATENATE(O6661,_xlpm.sep,P6661))</f>
        <v>~nquigh~ : [nkwaɪ]</v>
      </c>
      <c r="B6661" s="1">
        <f>_xlfn.LET(_xlpm.d,$G6661,_xlpm.k,_xlfn.CONCAT(LEFT(TRIM(B$1),1),"*"),COUNTIF(_xlpm.d,_xlpm.k))</f>
        <v>0</v>
      </c>
      <c r="C6661" s="1">
        <f>_xlfn.LET(_xlpm.d,$G6661,_xlpm.k,_xlfn.CONCAT(LEFT(TRIM(C$1),1),"*"),COUNTIF(_xlpm.d,_xlpm.k))</f>
        <v>0</v>
      </c>
      <c r="D6661" s="1">
        <f>_xlfn.LET(_xlpm.d,$G6661,_xlpm.k,_xlfn.CONCAT(LEFT(TRIM(D$1),1),"*"),COUNTIF(_xlpm.d,_xlpm.k))</f>
        <v>1</v>
      </c>
      <c r="E6661" s="1">
        <f>LOG(F6661+1,10)</f>
        <v>0.30102999566398114</v>
      </c>
      <c r="F6661" s="7">
        <v>1</v>
      </c>
      <c r="G6661" s="9" t="s">
        <v>3012</v>
      </c>
      <c r="H6661" s="4">
        <f>F6661/freq.sum.r6e</f>
        <v>4.9701789264413521E-5</v>
      </c>
      <c r="I6661" s="4" t="str">
        <f>_xlfn.LET(_xlpm.sep,":",_xlpm.w,$G6661,LEFT(_xlpm.w,FIND(_xlpm.sep,_xlpm.w)-1))</f>
        <v>nkwaɪ</v>
      </c>
      <c r="J6661" s="4" t="str">
        <f>_xlfn.LET(_xlpm.sep,":",_xlpm.w,$G6661,RIGHT(_xlpm.w,LEN(_xlpm.w)-FIND(_xlpm.sep,_xlpm.w)))</f>
        <v>nquigh</v>
      </c>
      <c r="K6661" s="10">
        <f>_xlfn.LET(_xlpm.w,I6661,LEN(_xlpm.w))</f>
        <v>5</v>
      </c>
      <c r="L6661" s="10">
        <f>_xlfn.LET(_xlpm.w,J6661,LEN(_xlpm.w))</f>
        <v>6</v>
      </c>
      <c r="M6661" s="10">
        <f>_xlfn.LET(_xlpm.a,K6661,_xlpm.b,L6661,MAX(_xlpm.a,_xlpm.b))</f>
        <v>6</v>
      </c>
      <c r="N6661" s="10">
        <f>_xlfn.LET(_xlpm.d,(K6661,L6661),MAX(_xlpm.d)-MIN(_xlpm.d))</f>
        <v>1</v>
      </c>
      <c r="O6661" s="1" t="str">
        <f>_xlfn.LET(_xlpm.sep,":",_xlpm.w,$G6661,_xlfn.CONCAT("~",RIGHT(_xlpm.w,LEN(_xlpm.w)-FIND(_xlpm.sep,_xlpm.w)),"~"))</f>
        <v>~nquigh~</v>
      </c>
      <c r="P6661" s="1" t="str">
        <f>_xlfn.LET(_xlpm.sep,":",_xlpm.w,$G6661,_xlfn.CONCAT("[",LEFT(_xlpm.w,FIND(_xlpm.sep,_xlpm.w)-1),"]"))</f>
        <v>[nkwaɪ]</v>
      </c>
      <c r="Q6661" s="14" cm="1">
        <f t="array" ref="Q6661">SUM(_xlfn._xlws.FILTER($H$2:$H$7109,_xlfn.MAP($O$2:$O$7109,_xlfn.LAMBDA(_xlpm.x,_xlpm.x=$O6661))))</f>
        <v>4.9701789264413521E-5</v>
      </c>
      <c r="R6661" s="14">
        <f>$H6661/Q6661</f>
        <v>1</v>
      </c>
      <c r="S6661" s="14" cm="1">
        <f t="array" ref="S6661">SUM(_xlfn._xlws.FILTER($H$2:$H$7109,_xlfn.MAP($P$2:$P$7109,_xlfn.LAMBDA(_xlpm.x,_xlpm.x=$P6661))))</f>
        <v>5.4671968190854881E-4</v>
      </c>
      <c r="T6661" s="14">
        <f>$H6661/S6661</f>
        <v>9.0909090909090898E-2</v>
      </c>
      <c r="U6661" s="14">
        <f>_xlfn.LET(_xlpm.freq,F6661,_xlpm.size,M6661+1,_xlpm.F,V6661,LOG(1+_xlpm.freq)*LOG(1+_xlpm.size)*_xlpm.F)</f>
        <v>4.5309529144728258E-2</v>
      </c>
      <c r="V6661" s="14">
        <f>_xlfn.LET(_xlpm.a,T6661,_xlpm.b,R6661,2*_xlpm.a*_xlpm.b/(_xlpm.a+_xlpm.b))</f>
        <v>0.16666666666666666</v>
      </c>
      <c r="W6661" s="14">
        <f>_xlfn.LET(_xlpm.p,R6661,_xlpm.q,T6661,LOG(_xlpm.p/_xlpm.q))</f>
        <v>1.0413926851582251</v>
      </c>
      <c r="X6661" s="2"/>
    </row>
    <row r="6662" spans="1:24">
      <c r="A6662" s="1" t="str">
        <f>_xlfn.LET(_xlpm.sep," : ",CONCATENATE(O6662,_xlpm.sep,P6662))</f>
        <v>~rprigh~ : [ɹpɹaɪ]</v>
      </c>
      <c r="B6662" s="1">
        <f>_xlfn.LET(_xlpm.d,$G6662,_xlpm.k,_xlfn.CONCAT(LEFT(TRIM(B$1),1),"*"),COUNTIF(_xlpm.d,_xlpm.k))</f>
        <v>1</v>
      </c>
      <c r="C6662" s="1">
        <f>_xlfn.LET(_xlpm.d,$G6662,_xlpm.k,_xlfn.CONCAT(LEFT(TRIM(C$1),1),"*"),COUNTIF(_xlpm.d,_xlpm.k))</f>
        <v>0</v>
      </c>
      <c r="D6662" s="1">
        <f>_xlfn.LET(_xlpm.d,$G6662,_xlpm.k,_xlfn.CONCAT(LEFT(TRIM(D$1),1),"*"),COUNTIF(_xlpm.d,_xlpm.k))</f>
        <v>0</v>
      </c>
      <c r="E6662" s="1">
        <f>LOG(F6662+1,10)</f>
        <v>0.30102999566398114</v>
      </c>
      <c r="F6662" s="7">
        <v>1</v>
      </c>
      <c r="G6662" s="9" t="s">
        <v>6198</v>
      </c>
      <c r="H6662" s="4">
        <f>F6662/freq.sum.r6e</f>
        <v>4.9701789264413521E-5</v>
      </c>
      <c r="I6662" s="1" t="str">
        <f>_xlfn.LET(_xlpm.sep,":",_xlpm.w,$G6662,LEFT(_xlpm.w,FIND(_xlpm.sep,_xlpm.w)-1))</f>
        <v>ɹpɹaɪ</v>
      </c>
      <c r="J6662" s="1" t="str">
        <f>_xlfn.LET(_xlpm.sep,":",_xlpm.w,$G6662,RIGHT(_xlpm.w,LEN(_xlpm.w)-FIND(_xlpm.sep,_xlpm.w)))</f>
        <v>rprigh</v>
      </c>
      <c r="K6662" s="10">
        <f>_xlfn.LET(_xlpm.w,I6662,LEN(_xlpm.w))</f>
        <v>5</v>
      </c>
      <c r="L6662" s="10">
        <f>_xlfn.LET(_xlpm.w,J6662,LEN(_xlpm.w))</f>
        <v>6</v>
      </c>
      <c r="M6662" s="10">
        <f>_xlfn.LET(_xlpm.a,K6662,_xlpm.b,L6662,MAX(_xlpm.a,_xlpm.b))</f>
        <v>6</v>
      </c>
      <c r="N6662" s="10">
        <f>_xlfn.LET(_xlpm.d,(K6662,L6662),MAX(_xlpm.d)-MIN(_xlpm.d))</f>
        <v>1</v>
      </c>
      <c r="O6662" s="1" t="str">
        <f>_xlfn.LET(_xlpm.sep,":",_xlpm.w,$G6662,_xlfn.CONCAT("~",RIGHT(_xlpm.w,LEN(_xlpm.w)-FIND(_xlpm.sep,_xlpm.w)),"~"))</f>
        <v>~rprigh~</v>
      </c>
      <c r="P6662" s="1" t="str">
        <f>_xlfn.LET(_xlpm.sep,":",_xlpm.w,$G6662,_xlfn.CONCAT("[",LEFT(_xlpm.w,FIND(_xlpm.sep,_xlpm.w)-1),"]"))</f>
        <v>[ɹpɹaɪ]</v>
      </c>
      <c r="Q6662" s="14" cm="1">
        <f t="array" ref="Q6662">SUM(_xlfn._xlws.FILTER($H$2:$H$7117,_xlfn.MAP($O$2:$O$7117,_xlfn.LAMBDA(_xlpm.x,_xlpm.x=$O6662))))</f>
        <v>4.9701789264413521E-5</v>
      </c>
      <c r="R6662" s="14">
        <f>$H6662/Q6662</f>
        <v>1</v>
      </c>
      <c r="S6662" s="14" cm="1">
        <f t="array" ref="S6662">SUM(_xlfn._xlws.FILTER($H$2:$H$7117,_xlfn.MAP($P$2:$P$7117,_xlfn.LAMBDA(_xlpm.x,_xlpm.x=$P6662))))</f>
        <v>5.4671968190854881E-4</v>
      </c>
      <c r="T6662" s="14">
        <f>$H6662/S6662</f>
        <v>9.0909090909090898E-2</v>
      </c>
      <c r="U6662" s="14">
        <f>_xlfn.LET(_xlpm.freq,F6662,_xlpm.size,M6662+1,_xlpm.F,V6662,LOG(1+_xlpm.freq)*LOG(1+_xlpm.size)*_xlpm.F)</f>
        <v>4.5309529144728258E-2</v>
      </c>
      <c r="V6662" s="14">
        <f>_xlfn.LET(_xlpm.a,T6662,_xlpm.b,R6662,2*_xlpm.a*_xlpm.b/(_xlpm.a+_xlpm.b))</f>
        <v>0.16666666666666666</v>
      </c>
      <c r="W6662" s="14">
        <f>_xlfn.LET(_xlpm.p,R6662,_xlpm.q,T6662,LOG(_xlpm.p/_xlpm.q))</f>
        <v>1.0413926851582251</v>
      </c>
      <c r="X6662" s="2"/>
    </row>
    <row r="6663" spans="1:24">
      <c r="A6663" s="1" t="str">
        <f>_xlfn.LET(_xlpm.sep," : ",CONCATENATE(O6663,_xlpm.sep,P6663))</f>
        <v>~floagh~ : [floʊ]</v>
      </c>
      <c r="B6663" s="1">
        <f>_xlfn.LET(_xlpm.d,$G6663,_xlpm.k,_xlfn.CONCAT(LEFT(TRIM(B$1),1),"*"),COUNTIF(_xlpm.d,_xlpm.k))</f>
        <v>0</v>
      </c>
      <c r="C6663" s="1">
        <f>_xlfn.LET(_xlpm.d,$G6663,_xlpm.k,_xlfn.CONCAT(LEFT(TRIM(C$1),1),"*"),COUNTIF(_xlpm.d,_xlpm.k))</f>
        <v>0</v>
      </c>
      <c r="D6663" s="1">
        <f>_xlfn.LET(_xlpm.d,$G6663,_xlpm.k,_xlfn.CONCAT(LEFT(TRIM(D$1),1),"*"),COUNTIF(_xlpm.d,_xlpm.k))</f>
        <v>0</v>
      </c>
      <c r="E6663" s="1">
        <f>LOG(F6663+1,10)</f>
        <v>0.30102999566398114</v>
      </c>
      <c r="F6663" s="7">
        <v>1</v>
      </c>
      <c r="G6663" s="9" t="s">
        <v>910</v>
      </c>
      <c r="H6663" s="4">
        <f>F6663/freq.sum.r6e</f>
        <v>4.9701789264413521E-5</v>
      </c>
      <c r="I6663" s="1" t="str">
        <f>_xlfn.LET(_xlpm.sep,":",_xlpm.w,$G6663,LEFT(_xlpm.w,FIND(_xlpm.sep,_xlpm.w)-1))</f>
        <v>floʊ</v>
      </c>
      <c r="J6663" s="1" t="str">
        <f>_xlfn.LET(_xlpm.sep,":",_xlpm.w,$G6663,RIGHT(_xlpm.w,LEN(_xlpm.w)-FIND(_xlpm.sep,_xlpm.w)))</f>
        <v>floagh</v>
      </c>
      <c r="K6663" s="10">
        <f>_xlfn.LET(_xlpm.w,I6663,LEN(_xlpm.w))</f>
        <v>4</v>
      </c>
      <c r="L6663" s="10">
        <f>_xlfn.LET(_xlpm.w,J6663,LEN(_xlpm.w))</f>
        <v>6</v>
      </c>
      <c r="M6663" s="10">
        <f>_xlfn.LET(_xlpm.a,K6663,_xlpm.b,L6663,MAX(_xlpm.a,_xlpm.b))</f>
        <v>6</v>
      </c>
      <c r="N6663" s="10">
        <f>_xlfn.LET(_xlpm.d,(K6663,L6663),MAX(_xlpm.d)-MIN(_xlpm.d))</f>
        <v>2</v>
      </c>
      <c r="O6663" s="1" t="str">
        <f>_xlfn.LET(_xlpm.sep,":",_xlpm.w,$G6663,_xlfn.CONCAT("~",RIGHT(_xlpm.w,LEN(_xlpm.w)-FIND(_xlpm.sep,_xlpm.w)),"~"))</f>
        <v>~floagh~</v>
      </c>
      <c r="P6663" s="1" t="str">
        <f>_xlfn.LET(_xlpm.sep,":",_xlpm.w,$G6663,_xlfn.CONCAT("[",LEFT(_xlpm.w,FIND(_xlpm.sep,_xlpm.w)-1),"]"))</f>
        <v>[floʊ]</v>
      </c>
      <c r="Q6663" s="14" cm="1">
        <f t="array" ref="Q6663">SUM(_xlfn._xlws.FILTER($H$2:$H$7117,_xlfn.MAP($O$2:$O$7117,_xlfn.LAMBDA(_xlpm.x,_xlpm.x=$O6663))))</f>
        <v>4.9701789264413521E-5</v>
      </c>
      <c r="R6663" s="14">
        <f>$H6663/Q6663</f>
        <v>1</v>
      </c>
      <c r="S6663" s="14" cm="1">
        <f t="array" ref="S6663">SUM(_xlfn._xlws.FILTER($H$2:$H$7117,_xlfn.MAP($P$2:$P$7117,_xlfn.LAMBDA(_xlpm.x,_xlpm.x=$P6663))))</f>
        <v>5.9642147117296238E-4</v>
      </c>
      <c r="T6663" s="14">
        <f>$H6663/S6663</f>
        <v>8.3333333333333315E-2</v>
      </c>
      <c r="U6663" s="14">
        <f>_xlfn.LET(_xlpm.freq,F6663,_xlpm.size,M6663+1,_xlpm.F,V6663,LOG(1+_xlpm.freq)*LOG(1+_xlpm.size)*_xlpm.F)</f>
        <v>4.1824180748979929E-2</v>
      </c>
      <c r="V6663" s="14">
        <f>_xlfn.LET(_xlpm.a,T6663,_xlpm.b,R6663,2*_xlpm.a*_xlpm.b/(_xlpm.a+_xlpm.b))</f>
        <v>0.15384615384615383</v>
      </c>
      <c r="W6663" s="14">
        <f>_xlfn.LET(_xlpm.p,R6663,_xlpm.q,T6663,LOG(_xlpm.p/_xlpm.q))</f>
        <v>1.0791812460476249</v>
      </c>
      <c r="X6663" s="2"/>
    </row>
    <row r="6664" spans="1:24">
      <c r="A6664" s="1" t="str">
        <f>_xlfn.LET(_xlpm.sep," : ",CONCATENATE(O6664,_xlpm.sep,P6664))</f>
        <v>~flowgh~ : [floʊ]</v>
      </c>
      <c r="B6664" s="1">
        <f>_xlfn.LET(_xlpm.d,$G6664,_xlpm.k,_xlfn.CONCAT(LEFT(TRIM(B$1),1),"*"),COUNTIF(_xlpm.d,_xlpm.k))</f>
        <v>0</v>
      </c>
      <c r="C6664" s="1">
        <f>_xlfn.LET(_xlpm.d,$G6664,_xlpm.k,_xlfn.CONCAT(LEFT(TRIM(C$1),1),"*"),COUNTIF(_xlpm.d,_xlpm.k))</f>
        <v>0</v>
      </c>
      <c r="D6664" s="1">
        <f>_xlfn.LET(_xlpm.d,$G6664,_xlpm.k,_xlfn.CONCAT(LEFT(TRIM(D$1),1),"*"),COUNTIF(_xlpm.d,_xlpm.k))</f>
        <v>0</v>
      </c>
      <c r="E6664" s="1">
        <f>LOG(F6664+1,10)</f>
        <v>0.30102999566398114</v>
      </c>
      <c r="F6664" s="7">
        <v>1</v>
      </c>
      <c r="G6664" s="9" t="s">
        <v>914</v>
      </c>
      <c r="H6664" s="4">
        <f>F6664/freq.sum.r6e</f>
        <v>4.9701789264413521E-5</v>
      </c>
      <c r="I6664" s="1" t="str">
        <f>_xlfn.LET(_xlpm.sep,":",_xlpm.w,$G6664,LEFT(_xlpm.w,FIND(_xlpm.sep,_xlpm.w)-1))</f>
        <v>floʊ</v>
      </c>
      <c r="J6664" s="1" t="str">
        <f>_xlfn.LET(_xlpm.sep,":",_xlpm.w,$G6664,RIGHT(_xlpm.w,LEN(_xlpm.w)-FIND(_xlpm.sep,_xlpm.w)))</f>
        <v>flowgh</v>
      </c>
      <c r="K6664" s="10">
        <f>_xlfn.LET(_xlpm.w,I6664,LEN(_xlpm.w))</f>
        <v>4</v>
      </c>
      <c r="L6664" s="10">
        <f>_xlfn.LET(_xlpm.w,J6664,LEN(_xlpm.w))</f>
        <v>6</v>
      </c>
      <c r="M6664" s="10">
        <f>_xlfn.LET(_xlpm.a,K6664,_xlpm.b,L6664,MAX(_xlpm.a,_xlpm.b))</f>
        <v>6</v>
      </c>
      <c r="N6664" s="10">
        <f>_xlfn.LET(_xlpm.d,(K6664,L6664),MAX(_xlpm.d)-MIN(_xlpm.d))</f>
        <v>2</v>
      </c>
      <c r="O6664" s="1" t="str">
        <f>_xlfn.LET(_xlpm.sep,":",_xlpm.w,$G6664,_xlfn.CONCAT("~",RIGHT(_xlpm.w,LEN(_xlpm.w)-FIND(_xlpm.sep,_xlpm.w)),"~"))</f>
        <v>~flowgh~</v>
      </c>
      <c r="P6664" s="1" t="str">
        <f>_xlfn.LET(_xlpm.sep,":",_xlpm.w,$G6664,_xlfn.CONCAT("[",LEFT(_xlpm.w,FIND(_xlpm.sep,_xlpm.w)-1),"]"))</f>
        <v>[floʊ]</v>
      </c>
      <c r="Q6664" s="14" cm="1">
        <f t="array" ref="Q6664">SUM(_xlfn._xlws.FILTER($H$2:$H$7111,_xlfn.MAP($O$2:$O$7111,_xlfn.LAMBDA(_xlpm.x,_xlpm.x=$O6664))))</f>
        <v>4.9701789264413521E-5</v>
      </c>
      <c r="R6664" s="14">
        <f>$H6664/Q6664</f>
        <v>1</v>
      </c>
      <c r="S6664" s="14" cm="1">
        <f t="array" ref="S6664">SUM(_xlfn._xlws.FILTER($H$2:$H$7111,_xlfn.MAP($P$2:$P$7111,_xlfn.LAMBDA(_xlpm.x,_xlpm.x=$P6664))))</f>
        <v>5.9642147117296238E-4</v>
      </c>
      <c r="T6664" s="14">
        <f>$H6664/S6664</f>
        <v>8.3333333333333315E-2</v>
      </c>
      <c r="U6664" s="14">
        <f>_xlfn.LET(_xlpm.freq,F6664,_xlpm.size,M6664+1,_xlpm.F,V6664,LOG(1+_xlpm.freq)*LOG(1+_xlpm.size)*_xlpm.F)</f>
        <v>4.1824180748979929E-2</v>
      </c>
      <c r="V6664" s="14">
        <f>_xlfn.LET(_xlpm.a,T6664,_xlpm.b,R6664,2*_xlpm.a*_xlpm.b/(_xlpm.a+_xlpm.b))</f>
        <v>0.15384615384615383</v>
      </c>
      <c r="W6664" s="14">
        <f>_xlfn.LET(_xlpm.p,R6664,_xlpm.q,T6664,LOG(_xlpm.p/_xlpm.q))</f>
        <v>1.0791812460476249</v>
      </c>
      <c r="X6664" s="2"/>
    </row>
    <row r="6665" spans="1:24">
      <c r="A6665" s="1" t="str">
        <f>_xlfn.LET(_xlpm.sep," : ",CONCATENATE(O6665,_xlpm.sep,P6665))</f>
        <v>~floawe~ : [floʊ]</v>
      </c>
      <c r="B6665" s="1">
        <f>_xlfn.LET(_xlpm.d,$G6665,_xlpm.k,_xlfn.CONCAT(LEFT(TRIM(B$1),1),"*"),COUNTIF(_xlpm.d,_xlpm.k))</f>
        <v>0</v>
      </c>
      <c r="C6665" s="1">
        <f>_xlfn.LET(_xlpm.d,$G6665,_xlpm.k,_xlfn.CONCAT(LEFT(TRIM(C$1),1),"*"),COUNTIF(_xlpm.d,_xlpm.k))</f>
        <v>0</v>
      </c>
      <c r="D6665" s="1">
        <f>_xlfn.LET(_xlpm.d,$G6665,_xlpm.k,_xlfn.CONCAT(LEFT(TRIM(D$1),1),"*"),COUNTIF(_xlpm.d,_xlpm.k))</f>
        <v>0</v>
      </c>
      <c r="E6665" s="1">
        <f>LOG(F6665+1,10)</f>
        <v>0.30102999566398114</v>
      </c>
      <c r="F6665" s="7">
        <v>1</v>
      </c>
      <c r="G6665" s="9" t="s">
        <v>912</v>
      </c>
      <c r="H6665" s="4">
        <f>F6665/freq.sum.r6e</f>
        <v>4.9701789264413521E-5</v>
      </c>
      <c r="I6665" s="1" t="str">
        <f>_xlfn.LET(_xlpm.sep,":",_xlpm.w,$G6665,LEFT(_xlpm.w,FIND(_xlpm.sep,_xlpm.w)-1))</f>
        <v>floʊ</v>
      </c>
      <c r="J6665" s="1" t="str">
        <f>_xlfn.LET(_xlpm.sep,":",_xlpm.w,$G6665,RIGHT(_xlpm.w,LEN(_xlpm.w)-FIND(_xlpm.sep,_xlpm.w)))</f>
        <v>floawe</v>
      </c>
      <c r="K6665" s="10">
        <f>_xlfn.LET(_xlpm.w,I6665,LEN(_xlpm.w))</f>
        <v>4</v>
      </c>
      <c r="L6665" s="10">
        <f>_xlfn.LET(_xlpm.w,J6665,LEN(_xlpm.w))</f>
        <v>6</v>
      </c>
      <c r="M6665" s="10">
        <f>_xlfn.LET(_xlpm.a,K6665,_xlpm.b,L6665,MAX(_xlpm.a,_xlpm.b))</f>
        <v>6</v>
      </c>
      <c r="N6665" s="10">
        <f>_xlfn.LET(_xlpm.d,(K6665,L6665),MAX(_xlpm.d)-MIN(_xlpm.d))</f>
        <v>2</v>
      </c>
      <c r="O6665" s="1" t="str">
        <f>_xlfn.LET(_xlpm.sep,":",_xlpm.w,$G6665,_xlfn.CONCAT("~",RIGHT(_xlpm.w,LEN(_xlpm.w)-FIND(_xlpm.sep,_xlpm.w)),"~"))</f>
        <v>~floawe~</v>
      </c>
      <c r="P6665" s="1" t="str">
        <f>_xlfn.LET(_xlpm.sep,":",_xlpm.w,$G6665,_xlfn.CONCAT("[",LEFT(_xlpm.w,FIND(_xlpm.sep,_xlpm.w)-1),"]"))</f>
        <v>[floʊ]</v>
      </c>
      <c r="Q6665" s="14" cm="1">
        <f t="array" ref="Q6665">SUM(_xlfn._xlws.FILTER($H$2:$H$7117,_xlfn.MAP($O$2:$O$7117,_xlfn.LAMBDA(_xlpm.x,_xlpm.x=$O6665))))</f>
        <v>4.9701789264413521E-5</v>
      </c>
      <c r="R6665" s="14">
        <f>$H6665/Q6665</f>
        <v>1</v>
      </c>
      <c r="S6665" s="14" cm="1">
        <f t="array" ref="S6665">SUM(_xlfn._xlws.FILTER($H$2:$H$7117,_xlfn.MAP($P$2:$P$7117,_xlfn.LAMBDA(_xlpm.x,_xlpm.x=$P6665))))</f>
        <v>5.9642147117296238E-4</v>
      </c>
      <c r="T6665" s="14">
        <f>$H6665/S6665</f>
        <v>8.3333333333333315E-2</v>
      </c>
      <c r="U6665" s="14">
        <f>_xlfn.LET(_xlpm.freq,F6665,_xlpm.size,M6665+1,_xlpm.F,V6665,LOG(1+_xlpm.freq)*LOG(1+_xlpm.size)*_xlpm.F)</f>
        <v>4.1824180748979929E-2</v>
      </c>
      <c r="V6665" s="14">
        <f>_xlfn.LET(_xlpm.a,T6665,_xlpm.b,R6665,2*_xlpm.a*_xlpm.b/(_xlpm.a+_xlpm.b))</f>
        <v>0.15384615384615383</v>
      </c>
      <c r="W6665" s="14">
        <f>_xlfn.LET(_xlpm.p,R6665,_xlpm.q,T6665,LOG(_xlpm.p/_xlpm.q))</f>
        <v>1.0791812460476249</v>
      </c>
      <c r="X6665" s="2"/>
    </row>
    <row r="6666" spans="1:24">
      <c r="A6666" s="1" t="str">
        <f>_xlfn.LET(_xlpm.sep," : ",CONCATENATE(O6666,_xlpm.sep,P6666))</f>
        <v>~ccough~ : [kaʊ]</v>
      </c>
      <c r="B6666" s="1">
        <f>_xlfn.LET(_xlpm.d,$G6666,_xlpm.k,_xlfn.CONCAT(LEFT(TRIM(B$1),1),"*"),COUNTIF(_xlpm.d,_xlpm.k))</f>
        <v>0</v>
      </c>
      <c r="C6666" s="1">
        <f>_xlfn.LET(_xlpm.d,$G6666,_xlpm.k,_xlfn.CONCAT(LEFT(TRIM(C$1),1),"*"),COUNTIF(_xlpm.d,_xlpm.k))</f>
        <v>0</v>
      </c>
      <c r="D6666" s="1">
        <f>_xlfn.LET(_xlpm.d,$G6666,_xlpm.k,_xlfn.CONCAT(LEFT(TRIM(D$1),1),"*"),COUNTIF(_xlpm.d,_xlpm.k))</f>
        <v>0</v>
      </c>
      <c r="E6666" s="1">
        <f>LOG(F6666+1,10)</f>
        <v>0.30102999566398114</v>
      </c>
      <c r="F6666" s="7">
        <v>1</v>
      </c>
      <c r="G6666" s="9" t="s">
        <v>1369</v>
      </c>
      <c r="H6666" s="4">
        <f>F6666/freq.sum.r6e</f>
        <v>4.9701789264413521E-5</v>
      </c>
      <c r="I6666" s="1" t="str">
        <f>_xlfn.LET(_xlpm.sep,":",_xlpm.w,$G6666,LEFT(_xlpm.w,FIND(_xlpm.sep,_xlpm.w)-1))</f>
        <v>kaʊ</v>
      </c>
      <c r="J6666" s="1" t="str">
        <f>_xlfn.LET(_xlpm.sep,":",_xlpm.w,$G6666,RIGHT(_xlpm.w,LEN(_xlpm.w)-FIND(_xlpm.sep,_xlpm.w)))</f>
        <v>ccough</v>
      </c>
      <c r="K6666" s="10">
        <f>_xlfn.LET(_xlpm.w,I6666,LEN(_xlpm.w))</f>
        <v>3</v>
      </c>
      <c r="L6666" s="10">
        <f>_xlfn.LET(_xlpm.w,J6666,LEN(_xlpm.w))</f>
        <v>6</v>
      </c>
      <c r="M6666" s="10">
        <f>_xlfn.LET(_xlpm.a,K6666,_xlpm.b,L6666,MAX(_xlpm.a,_xlpm.b))</f>
        <v>6</v>
      </c>
      <c r="N6666" s="10">
        <f>_xlfn.LET(_xlpm.d,(K6666,L6666),MAX(_xlpm.d)-MIN(_xlpm.d))</f>
        <v>3</v>
      </c>
      <c r="O6666" s="1" t="str">
        <f>_xlfn.LET(_xlpm.sep,":",_xlpm.w,$G6666,_xlfn.CONCAT("~",RIGHT(_xlpm.w,LEN(_xlpm.w)-FIND(_xlpm.sep,_xlpm.w)),"~"))</f>
        <v>~ccough~</v>
      </c>
      <c r="P6666" s="1" t="str">
        <f>_xlfn.LET(_xlpm.sep,":",_xlpm.w,$G6666,_xlfn.CONCAT("[",LEFT(_xlpm.w,FIND(_xlpm.sep,_xlpm.w)-1),"]"))</f>
        <v>[kaʊ]</v>
      </c>
      <c r="Q6666" s="14" cm="1">
        <f t="array" ref="Q6666">SUM(_xlfn._xlws.FILTER($H$2:$H$7117,_xlfn.MAP($O$2:$O$7117,_xlfn.LAMBDA(_xlpm.x,_xlpm.x=$O6666))))</f>
        <v>4.9701789264413521E-5</v>
      </c>
      <c r="R6666" s="14">
        <f>$H6666/Q6666</f>
        <v>1</v>
      </c>
      <c r="S6666" s="14" cm="1">
        <f t="array" ref="S6666">SUM(_xlfn._xlws.FILTER($H$2:$H$7117,_xlfn.MAP($P$2:$P$7117,_xlfn.LAMBDA(_xlpm.x,_xlpm.x=$P6666))))</f>
        <v>5.9642147117296238E-4</v>
      </c>
      <c r="T6666" s="14">
        <f>$H6666/S6666</f>
        <v>8.3333333333333315E-2</v>
      </c>
      <c r="U6666" s="14">
        <f>_xlfn.LET(_xlpm.freq,F6666,_xlpm.size,M6666+1,_xlpm.F,V6666,LOG(1+_xlpm.freq)*LOG(1+_xlpm.size)*_xlpm.F)</f>
        <v>4.1824180748979929E-2</v>
      </c>
      <c r="V6666" s="14">
        <f>_xlfn.LET(_xlpm.a,T6666,_xlpm.b,R6666,2*_xlpm.a*_xlpm.b/(_xlpm.a+_xlpm.b))</f>
        <v>0.15384615384615383</v>
      </c>
      <c r="W6666" s="14">
        <f>_xlfn.LET(_xlpm.p,R6666,_xlpm.q,T6666,LOG(_xlpm.p/_xlpm.q))</f>
        <v>1.0791812460476249</v>
      </c>
      <c r="X6666" s="2"/>
    </row>
    <row r="6667" spans="1:24">
      <c r="A6667" s="1" t="str">
        <f>_xlfn.LET(_xlpm.sep," : ",CONCATENATE(O6667,_xlpm.sep,P6667))</f>
        <v>~ccowgh~ : [kaʊ]</v>
      </c>
      <c r="B6667" s="1">
        <f>_xlfn.LET(_xlpm.d,$G6667,_xlpm.k,_xlfn.CONCAT(LEFT(TRIM(B$1),1),"*"),COUNTIF(_xlpm.d,_xlpm.k))</f>
        <v>0</v>
      </c>
      <c r="C6667" s="1">
        <f>_xlfn.LET(_xlpm.d,$G6667,_xlpm.k,_xlfn.CONCAT(LEFT(TRIM(C$1),1),"*"),COUNTIF(_xlpm.d,_xlpm.k))</f>
        <v>0</v>
      </c>
      <c r="D6667" s="1">
        <f>_xlfn.LET(_xlpm.d,$G6667,_xlpm.k,_xlfn.CONCAT(LEFT(TRIM(D$1),1),"*"),COUNTIF(_xlpm.d,_xlpm.k))</f>
        <v>0</v>
      </c>
      <c r="E6667" s="1">
        <f>LOG(F6667+1,10)</f>
        <v>0.30102999566398114</v>
      </c>
      <c r="F6667" s="7">
        <v>1</v>
      </c>
      <c r="G6667" s="9" t="s">
        <v>1372</v>
      </c>
      <c r="H6667" s="4">
        <f>F6667/freq.sum.r6e</f>
        <v>4.9701789264413521E-5</v>
      </c>
      <c r="I6667" s="1" t="str">
        <f>_xlfn.LET(_xlpm.sep,":",_xlpm.w,$G6667,LEFT(_xlpm.w,FIND(_xlpm.sep,_xlpm.w)-1))</f>
        <v>kaʊ</v>
      </c>
      <c r="J6667" s="1" t="str">
        <f>_xlfn.LET(_xlpm.sep,":",_xlpm.w,$G6667,RIGHT(_xlpm.w,LEN(_xlpm.w)-FIND(_xlpm.sep,_xlpm.w)))</f>
        <v>ccowgh</v>
      </c>
      <c r="K6667" s="10">
        <f>_xlfn.LET(_xlpm.w,I6667,LEN(_xlpm.w))</f>
        <v>3</v>
      </c>
      <c r="L6667" s="10">
        <f>_xlfn.LET(_xlpm.w,J6667,LEN(_xlpm.w))</f>
        <v>6</v>
      </c>
      <c r="M6667" s="10">
        <f>_xlfn.LET(_xlpm.a,K6667,_xlpm.b,L6667,MAX(_xlpm.a,_xlpm.b))</f>
        <v>6</v>
      </c>
      <c r="N6667" s="10">
        <f>_xlfn.LET(_xlpm.d,(K6667,L6667),MAX(_xlpm.d)-MIN(_xlpm.d))</f>
        <v>3</v>
      </c>
      <c r="O6667" s="1" t="str">
        <f>_xlfn.LET(_xlpm.sep,":",_xlpm.w,$G6667,_xlfn.CONCAT("~",RIGHT(_xlpm.w,LEN(_xlpm.w)-FIND(_xlpm.sep,_xlpm.w)),"~"))</f>
        <v>~ccowgh~</v>
      </c>
      <c r="P6667" s="1" t="str">
        <f>_xlfn.LET(_xlpm.sep,":",_xlpm.w,$G6667,_xlfn.CONCAT("[",LEFT(_xlpm.w,FIND(_xlpm.sep,_xlpm.w)-1),"]"))</f>
        <v>[kaʊ]</v>
      </c>
      <c r="Q6667" s="14" cm="1">
        <f t="array" ref="Q6667">SUM(_xlfn._xlws.FILTER($H$2:$H$7111,_xlfn.MAP($O$2:$O$7111,_xlfn.LAMBDA(_xlpm.x,_xlpm.x=$O6667))))</f>
        <v>4.9701789264413521E-5</v>
      </c>
      <c r="R6667" s="14">
        <f>$H6667/Q6667</f>
        <v>1</v>
      </c>
      <c r="S6667" s="14" cm="1">
        <f t="array" ref="S6667">SUM(_xlfn._xlws.FILTER($H$2:$H$7111,_xlfn.MAP($P$2:$P$7111,_xlfn.LAMBDA(_xlpm.x,_xlpm.x=$P6667))))</f>
        <v>5.9642147117296238E-4</v>
      </c>
      <c r="T6667" s="14">
        <f>$H6667/S6667</f>
        <v>8.3333333333333315E-2</v>
      </c>
      <c r="U6667" s="14">
        <f>_xlfn.LET(_xlpm.freq,F6667,_xlpm.size,M6667+1,_xlpm.F,V6667,LOG(1+_xlpm.freq)*LOG(1+_xlpm.size)*_xlpm.F)</f>
        <v>4.1824180748979929E-2</v>
      </c>
      <c r="V6667" s="14">
        <f>_xlfn.LET(_xlpm.a,T6667,_xlpm.b,R6667,2*_xlpm.a*_xlpm.b/(_xlpm.a+_xlpm.b))</f>
        <v>0.15384615384615383</v>
      </c>
      <c r="W6667" s="14">
        <f>_xlfn.LET(_xlpm.p,R6667,_xlpm.q,T6667,LOG(_xlpm.p/_xlpm.q))</f>
        <v>1.0791812460476249</v>
      </c>
      <c r="X6667" s="2"/>
    </row>
    <row r="6668" spans="1:24">
      <c r="A6668" s="1" t="str">
        <f>_xlfn.LET(_xlpm.sep," : ",CONCATENATE(O6668,_xlpm.sep,P6668))</f>
        <v>~knowgh~ : [noʊ]</v>
      </c>
      <c r="B6668" s="1">
        <f>_xlfn.LET(_xlpm.d,$G6668,_xlpm.k,_xlfn.CONCAT(LEFT(TRIM(B$1),1),"*"),COUNTIF(_xlpm.d,_xlpm.k))</f>
        <v>0</v>
      </c>
      <c r="C6668" s="1">
        <f>_xlfn.LET(_xlpm.d,$G6668,_xlpm.k,_xlfn.CONCAT(LEFT(TRIM(C$1),1),"*"),COUNTIF(_xlpm.d,_xlpm.k))</f>
        <v>0</v>
      </c>
      <c r="D6668" s="1">
        <f>_xlfn.LET(_xlpm.d,$G6668,_xlpm.k,_xlfn.CONCAT(LEFT(TRIM(D$1),1),"*"),COUNTIF(_xlpm.d,_xlpm.k))</f>
        <v>1</v>
      </c>
      <c r="E6668" s="1">
        <f>LOG(F6668+1,10)</f>
        <v>0.30102999566398114</v>
      </c>
      <c r="F6668" s="7">
        <v>1</v>
      </c>
      <c r="G6668" s="9" t="s">
        <v>3042</v>
      </c>
      <c r="H6668" s="4">
        <f>F6668/freq.sum.r6e</f>
        <v>4.9701789264413521E-5</v>
      </c>
      <c r="I6668" s="1" t="str">
        <f>_xlfn.LET(_xlpm.sep,":",_xlpm.w,$G6668,LEFT(_xlpm.w,FIND(_xlpm.sep,_xlpm.w)-1))</f>
        <v>noʊ</v>
      </c>
      <c r="J6668" s="1" t="str">
        <f>_xlfn.LET(_xlpm.sep,":",_xlpm.w,$G6668,RIGHT(_xlpm.w,LEN(_xlpm.w)-FIND(_xlpm.sep,_xlpm.w)))</f>
        <v>knowgh</v>
      </c>
      <c r="K6668" s="10">
        <f>_xlfn.LET(_xlpm.w,I6668,LEN(_xlpm.w))</f>
        <v>3</v>
      </c>
      <c r="L6668" s="10">
        <f>_xlfn.LET(_xlpm.w,J6668,LEN(_xlpm.w))</f>
        <v>6</v>
      </c>
      <c r="M6668" s="10">
        <f>_xlfn.LET(_xlpm.a,K6668,_xlpm.b,L6668,MAX(_xlpm.a,_xlpm.b))</f>
        <v>6</v>
      </c>
      <c r="N6668" s="10">
        <f>_xlfn.LET(_xlpm.d,(K6668,L6668),MAX(_xlpm.d)-MIN(_xlpm.d))</f>
        <v>3</v>
      </c>
      <c r="O6668" s="1" t="str">
        <f>_xlfn.LET(_xlpm.sep,":",_xlpm.w,$G6668,_xlfn.CONCAT("~",RIGHT(_xlpm.w,LEN(_xlpm.w)-FIND(_xlpm.sep,_xlpm.w)),"~"))</f>
        <v>~knowgh~</v>
      </c>
      <c r="P6668" s="1" t="str">
        <f>_xlfn.LET(_xlpm.sep,":",_xlpm.w,$G6668,_xlfn.CONCAT("[",LEFT(_xlpm.w,FIND(_xlpm.sep,_xlpm.w)-1),"]"))</f>
        <v>[noʊ]</v>
      </c>
      <c r="Q6668" s="14" cm="1">
        <f t="array" ref="Q6668">SUM(_xlfn._xlws.FILTER($H$2:$H$7117,_xlfn.MAP($O$2:$O$7117,_xlfn.LAMBDA(_xlpm.x,_xlpm.x=$O6668))))</f>
        <v>4.9701789264413521E-5</v>
      </c>
      <c r="R6668" s="14">
        <f>$H6668/Q6668</f>
        <v>1</v>
      </c>
      <c r="S6668" s="14" cm="1">
        <f t="array" ref="S6668">SUM(_xlfn._xlws.FILTER($H$2:$H$7117,_xlfn.MAP($P$2:$P$7117,_xlfn.LAMBDA(_xlpm.x,_xlpm.x=$P6668))))</f>
        <v>5.9642147117296238E-4</v>
      </c>
      <c r="T6668" s="14">
        <f>$H6668/S6668</f>
        <v>8.3333333333333315E-2</v>
      </c>
      <c r="U6668" s="14">
        <f>_xlfn.LET(_xlpm.freq,F6668,_xlpm.size,M6668+1,_xlpm.F,V6668,LOG(1+_xlpm.freq)*LOG(1+_xlpm.size)*_xlpm.F)</f>
        <v>4.1824180748979929E-2</v>
      </c>
      <c r="V6668" s="14">
        <f>_xlfn.LET(_xlpm.a,T6668,_xlpm.b,R6668,2*_xlpm.a*_xlpm.b/(_xlpm.a+_xlpm.b))</f>
        <v>0.15384615384615383</v>
      </c>
      <c r="W6668" s="14">
        <f>_xlfn.LET(_xlpm.p,R6668,_xlpm.q,T6668,LOG(_xlpm.p/_xlpm.q))</f>
        <v>1.0791812460476249</v>
      </c>
      <c r="X6668" s="2"/>
    </row>
    <row r="6669" spans="1:24">
      <c r="A6669" s="1" t="str">
        <f>_xlfn.LET(_xlpm.sep," : ",CONCATENATE(O6669,_xlpm.sep,P6669))</f>
        <v>~thouwe~ : [ðoʊ]</v>
      </c>
      <c r="B6669" s="1">
        <f>_xlfn.LET(_xlpm.d,$G6669,_xlpm.k,_xlfn.CONCAT(LEFT(TRIM(B$1),1),"*"),COUNTIF(_xlpm.d,_xlpm.k))</f>
        <v>0</v>
      </c>
      <c r="C6669" s="1">
        <f>_xlfn.LET(_xlpm.d,$G6669,_xlpm.k,_xlfn.CONCAT(LEFT(TRIM(C$1),1),"*"),COUNTIF(_xlpm.d,_xlpm.k))</f>
        <v>0</v>
      </c>
      <c r="D6669" s="1">
        <f>_xlfn.LET(_xlpm.d,$G6669,_xlpm.k,_xlfn.CONCAT(LEFT(TRIM(D$1),1),"*"),COUNTIF(_xlpm.d,_xlpm.k))</f>
        <v>0</v>
      </c>
      <c r="E6669" s="1">
        <f>LOG(F6669+1,10)</f>
        <v>0.30102999566398114</v>
      </c>
      <c r="F6669" s="7">
        <v>1</v>
      </c>
      <c r="G6669" s="9" t="s">
        <v>5505</v>
      </c>
      <c r="H6669" s="4">
        <f>F6669/freq.sum.r6e</f>
        <v>4.9701789264413521E-5</v>
      </c>
      <c r="I6669" s="4" t="str">
        <f>_xlfn.LET(_xlpm.sep,":",_xlpm.w,$G6669,LEFT(_xlpm.w,FIND(_xlpm.sep,_xlpm.w)-1))</f>
        <v>ðoʊ</v>
      </c>
      <c r="J6669" s="4" t="str">
        <f>_xlfn.LET(_xlpm.sep,":",_xlpm.w,$G6669,RIGHT(_xlpm.w,LEN(_xlpm.w)-FIND(_xlpm.sep,_xlpm.w)))</f>
        <v>thouwe</v>
      </c>
      <c r="K6669" s="10">
        <f>_xlfn.LET(_xlpm.w,I6669,LEN(_xlpm.w))</f>
        <v>3</v>
      </c>
      <c r="L6669" s="10">
        <f>_xlfn.LET(_xlpm.w,J6669,LEN(_xlpm.w))</f>
        <v>6</v>
      </c>
      <c r="M6669" s="10">
        <f>_xlfn.LET(_xlpm.a,K6669,_xlpm.b,L6669,MAX(_xlpm.a,_xlpm.b))</f>
        <v>6</v>
      </c>
      <c r="N6669" s="10">
        <f>_xlfn.LET(_xlpm.d,(K6669,L6669),MAX(_xlpm.d)-MIN(_xlpm.d))</f>
        <v>3</v>
      </c>
      <c r="O6669" s="1" t="str">
        <f>_xlfn.LET(_xlpm.sep,":",_xlpm.w,$G6669,_xlfn.CONCAT("~",RIGHT(_xlpm.w,LEN(_xlpm.w)-FIND(_xlpm.sep,_xlpm.w)),"~"))</f>
        <v>~thouwe~</v>
      </c>
      <c r="P6669" s="1" t="str">
        <f>_xlfn.LET(_xlpm.sep,":",_xlpm.w,$G6669,_xlfn.CONCAT("[",LEFT(_xlpm.w,FIND(_xlpm.sep,_xlpm.w)-1),"]"))</f>
        <v>[ðoʊ]</v>
      </c>
      <c r="Q6669" s="14" cm="1">
        <f t="array" ref="Q6669">SUM(_xlfn._xlws.FILTER($H$2:$H$7109,_xlfn.MAP($O$2:$O$7109,_xlfn.LAMBDA(_xlpm.x,_xlpm.x=$O6669))))</f>
        <v>4.9701789264413521E-5</v>
      </c>
      <c r="R6669" s="14">
        <f>$H6669/Q6669</f>
        <v>1</v>
      </c>
      <c r="S6669" s="14" cm="1">
        <f t="array" ref="S6669">SUM(_xlfn._xlws.FILTER($H$2:$H$7109,_xlfn.MAP($P$2:$P$7109,_xlfn.LAMBDA(_xlpm.x,_xlpm.x=$P6669))))</f>
        <v>5.9642147117296238E-4</v>
      </c>
      <c r="T6669" s="14">
        <f>$H6669/S6669</f>
        <v>8.3333333333333315E-2</v>
      </c>
      <c r="U6669" s="14">
        <f>_xlfn.LET(_xlpm.freq,F6669,_xlpm.size,M6669+1,_xlpm.F,V6669,LOG(1+_xlpm.freq)*LOG(1+_xlpm.size)*_xlpm.F)</f>
        <v>4.1824180748979929E-2</v>
      </c>
      <c r="V6669" s="14">
        <f>_xlfn.LET(_xlpm.a,T6669,_xlpm.b,R6669,2*_xlpm.a*_xlpm.b/(_xlpm.a+_xlpm.b))</f>
        <v>0.15384615384615383</v>
      </c>
      <c r="W6669" s="14">
        <f>_xlfn.LET(_xlpm.p,R6669,_xlpm.q,T6669,LOG(_xlpm.p/_xlpm.q))</f>
        <v>1.0791812460476249</v>
      </c>
      <c r="X6669" s="2"/>
    </row>
    <row r="6670" spans="1:24">
      <c r="A6670" s="1" t="str">
        <f>_xlfn.LET(_xlpm.sep," : ",CONCATENATE(O6670,_xlpm.sep,P6670))</f>
        <v>~showgh~ : [ʃoʊ]</v>
      </c>
      <c r="B6670" s="1">
        <f>_xlfn.LET(_xlpm.d,$G6670,_xlpm.k,_xlfn.CONCAT(LEFT(TRIM(B$1),1),"*"),COUNTIF(_xlpm.d,_xlpm.k))</f>
        <v>0</v>
      </c>
      <c r="C6670" s="1">
        <f>_xlfn.LET(_xlpm.d,$G6670,_xlpm.k,_xlfn.CONCAT(LEFT(TRIM(C$1),1),"*"),COUNTIF(_xlpm.d,_xlpm.k))</f>
        <v>0</v>
      </c>
      <c r="D6670" s="1">
        <f>_xlfn.LET(_xlpm.d,$G6670,_xlpm.k,_xlfn.CONCAT(LEFT(TRIM(D$1),1),"*"),COUNTIF(_xlpm.d,_xlpm.k))</f>
        <v>0</v>
      </c>
      <c r="E6670" s="1">
        <f>LOG(F6670+1,10)</f>
        <v>0.30102999566398114</v>
      </c>
      <c r="F6670" s="7">
        <v>1</v>
      </c>
      <c r="G6670" s="9" t="s">
        <v>6176</v>
      </c>
      <c r="H6670" s="4">
        <f>F6670/freq.sum.r6e</f>
        <v>4.9701789264413521E-5</v>
      </c>
      <c r="I6670" s="1" t="str">
        <f>_xlfn.LET(_xlpm.sep,":",_xlpm.w,$G6670,LEFT(_xlpm.w,FIND(_xlpm.sep,_xlpm.w)-1))</f>
        <v>ʃoʊ</v>
      </c>
      <c r="J6670" s="1" t="str">
        <f>_xlfn.LET(_xlpm.sep,":",_xlpm.w,$G6670,RIGHT(_xlpm.w,LEN(_xlpm.w)-FIND(_xlpm.sep,_xlpm.w)))</f>
        <v>showgh</v>
      </c>
      <c r="K6670" s="10">
        <f>_xlfn.LET(_xlpm.w,I6670,LEN(_xlpm.w))</f>
        <v>3</v>
      </c>
      <c r="L6670" s="10">
        <f>_xlfn.LET(_xlpm.w,J6670,LEN(_xlpm.w))</f>
        <v>6</v>
      </c>
      <c r="M6670" s="10">
        <f>_xlfn.LET(_xlpm.a,K6670,_xlpm.b,L6670,MAX(_xlpm.a,_xlpm.b))</f>
        <v>6</v>
      </c>
      <c r="N6670" s="10">
        <f>_xlfn.LET(_xlpm.d,(K6670,L6670),MAX(_xlpm.d)-MIN(_xlpm.d))</f>
        <v>3</v>
      </c>
      <c r="O6670" s="1" t="str">
        <f>_xlfn.LET(_xlpm.sep,":",_xlpm.w,$G6670,_xlfn.CONCAT("~",RIGHT(_xlpm.w,LEN(_xlpm.w)-FIND(_xlpm.sep,_xlpm.w)),"~"))</f>
        <v>~showgh~</v>
      </c>
      <c r="P6670" s="1" t="str">
        <f>_xlfn.LET(_xlpm.sep,":",_xlpm.w,$G6670,_xlfn.CONCAT("[",LEFT(_xlpm.w,FIND(_xlpm.sep,_xlpm.w)-1),"]"))</f>
        <v>[ʃoʊ]</v>
      </c>
      <c r="Q6670" s="14" cm="1">
        <f t="array" ref="Q6670">SUM(_xlfn._xlws.FILTER($H$2:$H$7117,_xlfn.MAP($O$2:$O$7117,_xlfn.LAMBDA(_xlpm.x,_xlpm.x=$O6670))))</f>
        <v>4.9701789264413521E-5</v>
      </c>
      <c r="R6670" s="14">
        <f>$H6670/Q6670</f>
        <v>1</v>
      </c>
      <c r="S6670" s="14" cm="1">
        <f t="array" ref="S6670">SUM(_xlfn._xlws.FILTER($H$2:$H$7117,_xlfn.MAP($P$2:$P$7117,_xlfn.LAMBDA(_xlpm.x,_xlpm.x=$P6670))))</f>
        <v>5.9642147117296238E-4</v>
      </c>
      <c r="T6670" s="14">
        <f>$H6670/S6670</f>
        <v>8.3333333333333315E-2</v>
      </c>
      <c r="U6670" s="14">
        <f>_xlfn.LET(_xlpm.freq,F6670,_xlpm.size,M6670+1,_xlpm.F,V6670,LOG(1+_xlpm.freq)*LOG(1+_xlpm.size)*_xlpm.F)</f>
        <v>4.1824180748979929E-2</v>
      </c>
      <c r="V6670" s="14">
        <f>_xlfn.LET(_xlpm.a,T6670,_xlpm.b,R6670,2*_xlpm.a*_xlpm.b/(_xlpm.a+_xlpm.b))</f>
        <v>0.15384615384615383</v>
      </c>
      <c r="W6670" s="14">
        <f>_xlfn.LET(_xlpm.p,R6670,_xlpm.q,T6670,LOG(_xlpm.p/_xlpm.q))</f>
        <v>1.0791812460476249</v>
      </c>
      <c r="X6670" s="2"/>
    </row>
    <row r="6671" spans="1:24">
      <c r="A6671" s="1" t="str">
        <f>_xlfn.LET(_xlpm.sep," : ",CONCATENATE(O6671,_xlpm.sep,P6671))</f>
        <v>~groegh~ : [ɡɹoʊ]</v>
      </c>
      <c r="B6671" s="1">
        <f>_xlfn.LET(_xlpm.d,$G6671,_xlpm.k,_xlfn.CONCAT(LEFT(TRIM(B$1),1),"*"),COUNTIF(_xlpm.d,_xlpm.k))</f>
        <v>0</v>
      </c>
      <c r="C6671" s="1">
        <f>_xlfn.LET(_xlpm.d,$G6671,_xlpm.k,_xlfn.CONCAT(LEFT(TRIM(C$1),1),"*"),COUNTIF(_xlpm.d,_xlpm.k))</f>
        <v>0</v>
      </c>
      <c r="D6671" s="1">
        <f>_xlfn.LET(_xlpm.d,$G6671,_xlpm.k,_xlfn.CONCAT(LEFT(TRIM(D$1),1),"*"),COUNTIF(_xlpm.d,_xlpm.k))</f>
        <v>0</v>
      </c>
      <c r="E6671" s="1">
        <f>LOG(F6671+1,10)</f>
        <v>0.30102999566398114</v>
      </c>
      <c r="F6671" s="7">
        <v>1</v>
      </c>
      <c r="G6671" s="9" t="s">
        <v>6979</v>
      </c>
      <c r="H6671" s="4">
        <f>F6671/freq.sum.r6e</f>
        <v>4.9701789264413521E-5</v>
      </c>
      <c r="I6671" s="1" t="str">
        <f>_xlfn.LET(_xlpm.sep,":",_xlpm.w,$G6671,LEFT(_xlpm.w,FIND(_xlpm.sep,_xlpm.w)-1))</f>
        <v>ɡɹoʊ</v>
      </c>
      <c r="J6671" s="1" t="str">
        <f>_xlfn.LET(_xlpm.sep,":",_xlpm.w,$G6671,RIGHT(_xlpm.w,LEN(_xlpm.w)-FIND(_xlpm.sep,_xlpm.w)))</f>
        <v>groegh</v>
      </c>
      <c r="K6671" s="10">
        <f>_xlfn.LET(_xlpm.w,I6671,LEN(_xlpm.w))</f>
        <v>4</v>
      </c>
      <c r="L6671" s="10">
        <f>_xlfn.LET(_xlpm.w,J6671,LEN(_xlpm.w))</f>
        <v>6</v>
      </c>
      <c r="M6671" s="10">
        <f>_xlfn.LET(_xlpm.a,K6671,_xlpm.b,L6671,MAX(_xlpm.a,_xlpm.b))</f>
        <v>6</v>
      </c>
      <c r="N6671" s="10">
        <f>_xlfn.LET(_xlpm.d,(K6671,L6671),MAX(_xlpm.d)-MIN(_xlpm.d))</f>
        <v>2</v>
      </c>
      <c r="O6671" s="1" t="str">
        <f>_xlfn.LET(_xlpm.sep,":",_xlpm.w,$G6671,_xlfn.CONCAT("~",RIGHT(_xlpm.w,LEN(_xlpm.w)-FIND(_xlpm.sep,_xlpm.w)),"~"))</f>
        <v>~groegh~</v>
      </c>
      <c r="P6671" s="1" t="str">
        <f>_xlfn.LET(_xlpm.sep,":",_xlpm.w,$G6671,_xlfn.CONCAT("[",LEFT(_xlpm.w,FIND(_xlpm.sep,_xlpm.w)-1),"]"))</f>
        <v>[ɡɹoʊ]</v>
      </c>
      <c r="Q6671" s="14" cm="1">
        <f t="array" ref="Q6671">SUM(_xlfn._xlws.FILTER($H$2:$H$7117,_xlfn.MAP($O$2:$O$7117,_xlfn.LAMBDA(_xlpm.x,_xlpm.x=$O6671))))</f>
        <v>4.9701789264413521E-5</v>
      </c>
      <c r="R6671" s="14">
        <f>$H6671/Q6671</f>
        <v>1</v>
      </c>
      <c r="S6671" s="14" cm="1">
        <f t="array" ref="S6671">SUM(_xlfn._xlws.FILTER($H$2:$H$7117,_xlfn.MAP($P$2:$P$7117,_xlfn.LAMBDA(_xlpm.x,_xlpm.x=$P6671))))</f>
        <v>5.9642147117296238E-4</v>
      </c>
      <c r="T6671" s="14">
        <f>$H6671/S6671</f>
        <v>8.3333333333333315E-2</v>
      </c>
      <c r="U6671" s="14">
        <f>_xlfn.LET(_xlpm.freq,F6671,_xlpm.size,M6671+1,_xlpm.F,V6671,LOG(1+_xlpm.freq)*LOG(1+_xlpm.size)*_xlpm.F)</f>
        <v>4.1824180748979929E-2</v>
      </c>
      <c r="V6671" s="14">
        <f>_xlfn.LET(_xlpm.a,T6671,_xlpm.b,R6671,2*_xlpm.a*_xlpm.b/(_xlpm.a+_xlpm.b))</f>
        <v>0.15384615384615383</v>
      </c>
      <c r="W6671" s="14">
        <f>_xlfn.LET(_xlpm.p,R6671,_xlpm.q,T6671,LOG(_xlpm.p/_xlpm.q))</f>
        <v>1.0791812460476249</v>
      </c>
      <c r="X6671" s="2"/>
    </row>
    <row r="6672" spans="1:24">
      <c r="A6672" s="1" t="str">
        <f>_xlfn.LET(_xlpm.sep," : ",CONCATENATE(O6672,_xlpm.sep,P6672))</f>
        <v>~groewe~ : [ɡɹoʊ]</v>
      </c>
      <c r="B6672" s="1">
        <f>_xlfn.LET(_xlpm.d,$G6672,_xlpm.k,_xlfn.CONCAT(LEFT(TRIM(B$1),1),"*"),COUNTIF(_xlpm.d,_xlpm.k))</f>
        <v>0</v>
      </c>
      <c r="C6672" s="1">
        <f>_xlfn.LET(_xlpm.d,$G6672,_xlpm.k,_xlfn.CONCAT(LEFT(TRIM(C$1),1),"*"),COUNTIF(_xlpm.d,_xlpm.k))</f>
        <v>0</v>
      </c>
      <c r="D6672" s="1">
        <f>_xlfn.LET(_xlpm.d,$G6672,_xlpm.k,_xlfn.CONCAT(LEFT(TRIM(D$1),1),"*"),COUNTIF(_xlpm.d,_xlpm.k))</f>
        <v>0</v>
      </c>
      <c r="E6672" s="1">
        <f>LOG(F6672+1,10)</f>
        <v>0.30102999566398114</v>
      </c>
      <c r="F6672" s="7">
        <v>1</v>
      </c>
      <c r="G6672" s="9" t="s">
        <v>6981</v>
      </c>
      <c r="H6672" s="4">
        <f>F6672/freq.sum.r6e</f>
        <v>4.9701789264413521E-5</v>
      </c>
      <c r="I6672" s="1" t="str">
        <f>_xlfn.LET(_xlpm.sep,":",_xlpm.w,$G6672,LEFT(_xlpm.w,FIND(_xlpm.sep,_xlpm.w)-1))</f>
        <v>ɡɹoʊ</v>
      </c>
      <c r="J6672" s="1" t="str">
        <f>_xlfn.LET(_xlpm.sep,":",_xlpm.w,$G6672,RIGHT(_xlpm.w,LEN(_xlpm.w)-FIND(_xlpm.sep,_xlpm.w)))</f>
        <v>groewe</v>
      </c>
      <c r="K6672" s="10">
        <f>_xlfn.LET(_xlpm.w,I6672,LEN(_xlpm.w))</f>
        <v>4</v>
      </c>
      <c r="L6672" s="10">
        <f>_xlfn.LET(_xlpm.w,J6672,LEN(_xlpm.w))</f>
        <v>6</v>
      </c>
      <c r="M6672" s="10">
        <f>_xlfn.LET(_xlpm.a,K6672,_xlpm.b,L6672,MAX(_xlpm.a,_xlpm.b))</f>
        <v>6</v>
      </c>
      <c r="N6672" s="10">
        <f>_xlfn.LET(_xlpm.d,(K6672,L6672),MAX(_xlpm.d)-MIN(_xlpm.d))</f>
        <v>2</v>
      </c>
      <c r="O6672" s="1" t="str">
        <f>_xlfn.LET(_xlpm.sep,":",_xlpm.w,$G6672,_xlfn.CONCAT("~",RIGHT(_xlpm.w,LEN(_xlpm.w)-FIND(_xlpm.sep,_xlpm.w)),"~"))</f>
        <v>~groewe~</v>
      </c>
      <c r="P6672" s="1" t="str">
        <f>_xlfn.LET(_xlpm.sep,":",_xlpm.w,$G6672,_xlfn.CONCAT("[",LEFT(_xlpm.w,FIND(_xlpm.sep,_xlpm.w)-1),"]"))</f>
        <v>[ɡɹoʊ]</v>
      </c>
      <c r="Q6672" s="14" cm="1">
        <f t="array" ref="Q6672">SUM(_xlfn._xlws.FILTER($H$2:$H$7117,_xlfn.MAP($O$2:$O$7117,_xlfn.LAMBDA(_xlpm.x,_xlpm.x=$O6672))))</f>
        <v>4.9701789264413521E-5</v>
      </c>
      <c r="R6672" s="14">
        <f>$H6672/Q6672</f>
        <v>1</v>
      </c>
      <c r="S6672" s="14" cm="1">
        <f t="array" ref="S6672">SUM(_xlfn._xlws.FILTER($H$2:$H$7117,_xlfn.MAP($P$2:$P$7117,_xlfn.LAMBDA(_xlpm.x,_xlpm.x=$P6672))))</f>
        <v>5.9642147117296238E-4</v>
      </c>
      <c r="T6672" s="14">
        <f>$H6672/S6672</f>
        <v>8.3333333333333315E-2</v>
      </c>
      <c r="U6672" s="14">
        <f>_xlfn.LET(_xlpm.freq,F6672,_xlpm.size,M6672+1,_xlpm.F,V6672,LOG(1+_xlpm.freq)*LOG(1+_xlpm.size)*_xlpm.F)</f>
        <v>4.1824180748979929E-2</v>
      </c>
      <c r="V6672" s="14">
        <f>_xlfn.LET(_xlpm.a,T6672,_xlpm.b,R6672,2*_xlpm.a*_xlpm.b/(_xlpm.a+_xlpm.b))</f>
        <v>0.15384615384615383</v>
      </c>
      <c r="W6672" s="14">
        <f>_xlfn.LET(_xlpm.p,R6672,_xlpm.q,T6672,LOG(_xlpm.p/_xlpm.q))</f>
        <v>1.0791812460476249</v>
      </c>
      <c r="X6672" s="2"/>
    </row>
    <row r="6673" spans="1:24">
      <c r="A6673" s="1" t="str">
        <f>_xlfn.LET(_xlpm.sep," : ",CONCATENATE(O6673,_xlpm.sep,P6673))</f>
        <v>~growgh~ : [ɡɹoʊ]</v>
      </c>
      <c r="B6673" s="1">
        <f>_xlfn.LET(_xlpm.d,$G6673,_xlpm.k,_xlfn.CONCAT(LEFT(TRIM(B$1),1),"*"),COUNTIF(_xlpm.d,_xlpm.k))</f>
        <v>0</v>
      </c>
      <c r="C6673" s="1">
        <f>_xlfn.LET(_xlpm.d,$G6673,_xlpm.k,_xlfn.CONCAT(LEFT(TRIM(C$1),1),"*"),COUNTIF(_xlpm.d,_xlpm.k))</f>
        <v>0</v>
      </c>
      <c r="D6673" s="1">
        <f>_xlfn.LET(_xlpm.d,$G6673,_xlpm.k,_xlfn.CONCAT(LEFT(TRIM(D$1),1),"*"),COUNTIF(_xlpm.d,_xlpm.k))</f>
        <v>0</v>
      </c>
      <c r="E6673" s="1">
        <f>LOG(F6673+1,10)</f>
        <v>0.30102999566398114</v>
      </c>
      <c r="F6673" s="7">
        <v>1</v>
      </c>
      <c r="G6673" s="9" t="s">
        <v>6983</v>
      </c>
      <c r="H6673" s="4">
        <f>F6673/freq.sum.r6e</f>
        <v>4.9701789264413521E-5</v>
      </c>
      <c r="I6673" s="1" t="str">
        <f>_xlfn.LET(_xlpm.sep,":",_xlpm.w,$G6673,LEFT(_xlpm.w,FIND(_xlpm.sep,_xlpm.w)-1))</f>
        <v>ɡɹoʊ</v>
      </c>
      <c r="J6673" s="1" t="str">
        <f>_xlfn.LET(_xlpm.sep,":",_xlpm.w,$G6673,RIGHT(_xlpm.w,LEN(_xlpm.w)-FIND(_xlpm.sep,_xlpm.w)))</f>
        <v>growgh</v>
      </c>
      <c r="K6673" s="10">
        <f>_xlfn.LET(_xlpm.w,I6673,LEN(_xlpm.w))</f>
        <v>4</v>
      </c>
      <c r="L6673" s="10">
        <f>_xlfn.LET(_xlpm.w,J6673,LEN(_xlpm.w))</f>
        <v>6</v>
      </c>
      <c r="M6673" s="10">
        <f>_xlfn.LET(_xlpm.a,K6673,_xlpm.b,L6673,MAX(_xlpm.a,_xlpm.b))</f>
        <v>6</v>
      </c>
      <c r="N6673" s="10">
        <f>_xlfn.LET(_xlpm.d,(K6673,L6673),MAX(_xlpm.d)-MIN(_xlpm.d))</f>
        <v>2</v>
      </c>
      <c r="O6673" s="1" t="str">
        <f>_xlfn.LET(_xlpm.sep,":",_xlpm.w,$G6673,_xlfn.CONCAT("~",RIGHT(_xlpm.w,LEN(_xlpm.w)-FIND(_xlpm.sep,_xlpm.w)),"~"))</f>
        <v>~growgh~</v>
      </c>
      <c r="P6673" s="1" t="str">
        <f>_xlfn.LET(_xlpm.sep,":",_xlpm.w,$G6673,_xlfn.CONCAT("[",LEFT(_xlpm.w,FIND(_xlpm.sep,_xlpm.w)-1),"]"))</f>
        <v>[ɡɹoʊ]</v>
      </c>
      <c r="Q6673" s="14" cm="1">
        <f t="array" ref="Q6673">SUM(_xlfn._xlws.FILTER($H$2:$H$7117,_xlfn.MAP($O$2:$O$7117,_xlfn.LAMBDA(_xlpm.x,_xlpm.x=$O6673))))</f>
        <v>4.9701789264413521E-5</v>
      </c>
      <c r="R6673" s="14">
        <f>$H6673/Q6673</f>
        <v>1</v>
      </c>
      <c r="S6673" s="14" cm="1">
        <f t="array" ref="S6673">SUM(_xlfn._xlws.FILTER($H$2:$H$7117,_xlfn.MAP($P$2:$P$7117,_xlfn.LAMBDA(_xlpm.x,_xlpm.x=$P6673))))</f>
        <v>5.9642147117296238E-4</v>
      </c>
      <c r="T6673" s="14">
        <f>$H6673/S6673</f>
        <v>8.3333333333333315E-2</v>
      </c>
      <c r="U6673" s="14">
        <f>_xlfn.LET(_xlpm.freq,F6673,_xlpm.size,M6673+1,_xlpm.F,V6673,LOG(1+_xlpm.freq)*LOG(1+_xlpm.size)*_xlpm.F)</f>
        <v>4.1824180748979929E-2</v>
      </c>
      <c r="V6673" s="14">
        <f>_xlfn.LET(_xlpm.a,T6673,_xlpm.b,R6673,2*_xlpm.a*_xlpm.b/(_xlpm.a+_xlpm.b))</f>
        <v>0.15384615384615383</v>
      </c>
      <c r="W6673" s="14">
        <f>_xlfn.LET(_xlpm.p,R6673,_xlpm.q,T6673,LOG(_xlpm.p/_xlpm.q))</f>
        <v>1.0791812460476249</v>
      </c>
      <c r="X6673" s="2"/>
    </row>
    <row r="6674" spans="1:24">
      <c r="A6674" s="1" t="str">
        <f>_xlfn.LET(_xlpm.sep," : ",CONCATENATE(O6674,_xlpm.sep,P6674))</f>
        <v>~throwe~ : [θɹoʊ]</v>
      </c>
      <c r="B6674" s="1">
        <f>_xlfn.LET(_xlpm.d,$G6674,_xlpm.k,_xlfn.CONCAT(LEFT(TRIM(B$1),1),"*"),COUNTIF(_xlpm.d,_xlpm.k))</f>
        <v>0</v>
      </c>
      <c r="C6674" s="1">
        <f>_xlfn.LET(_xlpm.d,$G6674,_xlpm.k,_xlfn.CONCAT(LEFT(TRIM(C$1),1),"*"),COUNTIF(_xlpm.d,_xlpm.k))</f>
        <v>0</v>
      </c>
      <c r="D6674" s="1">
        <f>_xlfn.LET(_xlpm.d,$G6674,_xlpm.k,_xlfn.CONCAT(LEFT(TRIM(D$1),1),"*"),COUNTIF(_xlpm.d,_xlpm.k))</f>
        <v>0</v>
      </c>
      <c r="E6674" s="1">
        <f>LOG(F6674+1,10)</f>
        <v>0.30102999566398114</v>
      </c>
      <c r="F6674" s="7">
        <v>1</v>
      </c>
      <c r="G6674" s="9" t="s">
        <v>7141</v>
      </c>
      <c r="H6674" s="4">
        <f>F6674/freq.sum.r6e</f>
        <v>4.9701789264413521E-5</v>
      </c>
      <c r="I6674" s="1" t="str">
        <f>_xlfn.LET(_xlpm.sep,":",_xlpm.w,$G6674,LEFT(_xlpm.w,FIND(_xlpm.sep,_xlpm.w)-1))</f>
        <v>θɹoʊ</v>
      </c>
      <c r="J6674" s="1" t="str">
        <f>_xlfn.LET(_xlpm.sep,":",_xlpm.w,$G6674,RIGHT(_xlpm.w,LEN(_xlpm.w)-FIND(_xlpm.sep,_xlpm.w)))</f>
        <v>throwe</v>
      </c>
      <c r="K6674" s="10">
        <f>_xlfn.LET(_xlpm.w,I6674,LEN(_xlpm.w))</f>
        <v>4</v>
      </c>
      <c r="L6674" s="10">
        <f>_xlfn.LET(_xlpm.w,J6674,LEN(_xlpm.w))</f>
        <v>6</v>
      </c>
      <c r="M6674" s="10">
        <f>_xlfn.LET(_xlpm.a,K6674,_xlpm.b,L6674,MAX(_xlpm.a,_xlpm.b))</f>
        <v>6</v>
      </c>
      <c r="N6674" s="10">
        <f>_xlfn.LET(_xlpm.d,(K6674,L6674),MAX(_xlpm.d)-MIN(_xlpm.d))</f>
        <v>2</v>
      </c>
      <c r="O6674" s="1" t="str">
        <f>_xlfn.LET(_xlpm.sep,":",_xlpm.w,$G6674,_xlfn.CONCAT("~",RIGHT(_xlpm.w,LEN(_xlpm.w)-FIND(_xlpm.sep,_xlpm.w)),"~"))</f>
        <v>~throwe~</v>
      </c>
      <c r="P6674" s="1" t="str">
        <f>_xlfn.LET(_xlpm.sep,":",_xlpm.w,$G6674,_xlfn.CONCAT("[",LEFT(_xlpm.w,FIND(_xlpm.sep,_xlpm.w)-1),"]"))</f>
        <v>[θɹoʊ]</v>
      </c>
      <c r="Q6674" s="14" cm="1">
        <f t="array" ref="Q6674">SUM(_xlfn._xlws.FILTER($H$2:$H$7111,_xlfn.MAP($O$2:$O$7111,_xlfn.LAMBDA(_xlpm.x,_xlpm.x=$O6674))))</f>
        <v>4.9701789264413521E-5</v>
      </c>
      <c r="R6674" s="14">
        <f>$H6674/Q6674</f>
        <v>1</v>
      </c>
      <c r="S6674" s="14" cm="1">
        <f t="array" ref="S6674">SUM(_xlfn._xlws.FILTER($H$2:$H$7111,_xlfn.MAP($P$2:$P$7111,_xlfn.LAMBDA(_xlpm.x,_xlpm.x=$P6674))))</f>
        <v>5.9642147117296238E-4</v>
      </c>
      <c r="T6674" s="14">
        <f>$H6674/S6674</f>
        <v>8.3333333333333315E-2</v>
      </c>
      <c r="U6674" s="14">
        <f>_xlfn.LET(_xlpm.freq,F6674,_xlpm.size,M6674+1,_xlpm.F,V6674,LOG(1+_xlpm.freq)*LOG(1+_xlpm.size)*_xlpm.F)</f>
        <v>4.1824180748979929E-2</v>
      </c>
      <c r="V6674" s="14">
        <f>_xlfn.LET(_xlpm.a,T6674,_xlpm.b,R6674,2*_xlpm.a*_xlpm.b/(_xlpm.a+_xlpm.b))</f>
        <v>0.15384615384615383</v>
      </c>
      <c r="W6674" s="14">
        <f>_xlfn.LET(_xlpm.p,R6674,_xlpm.q,T6674,LOG(_xlpm.p/_xlpm.q))</f>
        <v>1.0791812460476249</v>
      </c>
      <c r="X6674" s="2"/>
    </row>
    <row r="6675" spans="1:24">
      <c r="A6675" s="1" t="str">
        <f>_xlfn.LET(_xlpm.sep," : ",CONCATENATE(O6675,_xlpm.sep,P6675))</f>
        <v>~nquere~ : [ŋkə]</v>
      </c>
      <c r="B6675" s="1">
        <f>_xlfn.LET(_xlpm.d,$G6675,_xlpm.k,_xlfn.CONCAT(LEFT(TRIM(B$1),1),"*"),COUNTIF(_xlpm.d,_xlpm.k))</f>
        <v>0</v>
      </c>
      <c r="C6675" s="1">
        <f>_xlfn.LET(_xlpm.d,$G6675,_xlpm.k,_xlfn.CONCAT(LEFT(TRIM(C$1),1),"*"),COUNTIF(_xlpm.d,_xlpm.k))</f>
        <v>0</v>
      </c>
      <c r="D6675" s="1">
        <f>_xlfn.LET(_xlpm.d,$G6675,_xlpm.k,_xlfn.CONCAT(LEFT(TRIM(D$1),1),"*"),COUNTIF(_xlpm.d,_xlpm.k))</f>
        <v>0</v>
      </c>
      <c r="E6675" s="1">
        <f>LOG(F6675+1,10)</f>
        <v>0.30102999566398114</v>
      </c>
      <c r="F6675" s="7">
        <v>1</v>
      </c>
      <c r="G6675" s="9" t="s">
        <v>5933</v>
      </c>
      <c r="H6675" s="4">
        <f>F6675/freq.sum.r6e</f>
        <v>4.9701789264413521E-5</v>
      </c>
      <c r="I6675" s="1" t="str">
        <f>_xlfn.LET(_xlpm.sep,":",_xlpm.w,$G6675,LEFT(_xlpm.w,FIND(_xlpm.sep,_xlpm.w)-1))</f>
        <v>ŋkə</v>
      </c>
      <c r="J6675" s="1" t="str">
        <f>_xlfn.LET(_xlpm.sep,":",_xlpm.w,$G6675,RIGHT(_xlpm.w,LEN(_xlpm.w)-FIND(_xlpm.sep,_xlpm.w)))</f>
        <v>nquere</v>
      </c>
      <c r="K6675" s="10">
        <f>_xlfn.LET(_xlpm.w,I6675,LEN(_xlpm.w))</f>
        <v>3</v>
      </c>
      <c r="L6675" s="10">
        <f>_xlfn.LET(_xlpm.w,J6675,LEN(_xlpm.w))</f>
        <v>6</v>
      </c>
      <c r="M6675" s="10">
        <f>_xlfn.LET(_xlpm.a,K6675,_xlpm.b,L6675,MAX(_xlpm.a,_xlpm.b))</f>
        <v>6</v>
      </c>
      <c r="N6675" s="10">
        <f>_xlfn.LET(_xlpm.d,(K6675,L6675),MAX(_xlpm.d)-MIN(_xlpm.d))</f>
        <v>3</v>
      </c>
      <c r="O6675" s="1" t="str">
        <f>_xlfn.LET(_xlpm.sep,":",_xlpm.w,$G6675,_xlfn.CONCAT("~",RIGHT(_xlpm.w,LEN(_xlpm.w)-FIND(_xlpm.sep,_xlpm.w)),"~"))</f>
        <v>~nquere~</v>
      </c>
      <c r="P6675" s="1" t="str">
        <f>_xlfn.LET(_xlpm.sep,":",_xlpm.w,$G6675,_xlfn.CONCAT("[",LEFT(_xlpm.w,FIND(_xlpm.sep,_xlpm.w)-1),"]"))</f>
        <v>[ŋkə]</v>
      </c>
      <c r="Q6675" s="14" cm="1">
        <f t="array" ref="Q6675">SUM(_xlfn._xlws.FILTER($H$2:$H$7117,_xlfn.MAP($O$2:$O$7117,_xlfn.LAMBDA(_xlpm.x,_xlpm.x=$O6675))))</f>
        <v>9.9403578528827041E-5</v>
      </c>
      <c r="R6675" s="14">
        <f>$H6675/Q6675</f>
        <v>0.5</v>
      </c>
      <c r="S6675" s="14" cm="1">
        <f t="array" ref="S6675">SUM(_xlfn._xlws.FILTER($H$2:$H$7117,_xlfn.MAP($P$2:$P$7117,_xlfn.LAMBDA(_xlpm.x,_xlpm.x=$P6675))))</f>
        <v>1.242544731610338E-3</v>
      </c>
      <c r="T6675" s="14">
        <f>$H6675/S6675</f>
        <v>0.04</v>
      </c>
      <c r="U6675" s="14">
        <f>_xlfn.LET(_xlpm.freq,F6675,_xlpm.size,M6675+1,_xlpm.F,V6675,LOG(1+_xlpm.freq)*LOG(1+_xlpm.size)*_xlpm.F)</f>
        <v>2.0137568508768116E-2</v>
      </c>
      <c r="V6675" s="14">
        <f>_xlfn.LET(_xlpm.a,T6675,_xlpm.b,R6675,2*_xlpm.a*_xlpm.b/(_xlpm.a+_xlpm.b))</f>
        <v>7.407407407407407E-2</v>
      </c>
      <c r="W6675" s="14">
        <f>_xlfn.LET(_xlpm.p,R6675,_xlpm.q,T6675,LOG(_xlpm.p/_xlpm.q))</f>
        <v>1.0969100130080565</v>
      </c>
      <c r="X6675" s="2"/>
    </row>
    <row r="6676" spans="1:24">
      <c r="A6676" s="1" t="str">
        <f>_xlfn.LET(_xlpm.sep," : ",CONCATENATE(O6676,_xlpm.sep,P6676))</f>
        <v>~grough~ : [ɡɹu]</v>
      </c>
      <c r="B6676" s="1">
        <f>_xlfn.LET(_xlpm.d,$G6676,_xlpm.k,_xlfn.CONCAT(LEFT(TRIM(B$1),1),"*"),COUNTIF(_xlpm.d,_xlpm.k))</f>
        <v>0</v>
      </c>
      <c r="C6676" s="1">
        <f>_xlfn.LET(_xlpm.d,$G6676,_xlpm.k,_xlfn.CONCAT(LEFT(TRIM(C$1),1),"*"),COUNTIF(_xlpm.d,_xlpm.k))</f>
        <v>0</v>
      </c>
      <c r="D6676" s="1">
        <f>_xlfn.LET(_xlpm.d,$G6676,_xlpm.k,_xlfn.CONCAT(LEFT(TRIM(D$1),1),"*"),COUNTIF(_xlpm.d,_xlpm.k))</f>
        <v>0</v>
      </c>
      <c r="E6676" s="1">
        <f>LOG(F6676+1,10)</f>
        <v>0.30102999566398114</v>
      </c>
      <c r="F6676" s="7">
        <v>1</v>
      </c>
      <c r="G6676" s="9" t="s">
        <v>6993</v>
      </c>
      <c r="H6676" s="4">
        <f>F6676/freq.sum.r6e</f>
        <v>4.9701789264413521E-5</v>
      </c>
      <c r="I6676" s="1" t="str">
        <f>_xlfn.LET(_xlpm.sep,":",_xlpm.w,$G6676,LEFT(_xlpm.w,FIND(_xlpm.sep,_xlpm.w)-1))</f>
        <v>ɡɹu</v>
      </c>
      <c r="J6676" s="1" t="str">
        <f>_xlfn.LET(_xlpm.sep,":",_xlpm.w,$G6676,RIGHT(_xlpm.w,LEN(_xlpm.w)-FIND(_xlpm.sep,_xlpm.w)))</f>
        <v>grough</v>
      </c>
      <c r="K6676" s="10">
        <f>_xlfn.LET(_xlpm.w,I6676,LEN(_xlpm.w))</f>
        <v>3</v>
      </c>
      <c r="L6676" s="10">
        <f>_xlfn.LET(_xlpm.w,J6676,LEN(_xlpm.w))</f>
        <v>6</v>
      </c>
      <c r="M6676" s="10">
        <f>_xlfn.LET(_xlpm.a,K6676,_xlpm.b,L6676,MAX(_xlpm.a,_xlpm.b))</f>
        <v>6</v>
      </c>
      <c r="N6676" s="10">
        <f>_xlfn.LET(_xlpm.d,(K6676,L6676),MAX(_xlpm.d)-MIN(_xlpm.d))</f>
        <v>3</v>
      </c>
      <c r="O6676" s="1" t="str">
        <f>_xlfn.LET(_xlpm.sep,":",_xlpm.w,$G6676,_xlfn.CONCAT("~",RIGHT(_xlpm.w,LEN(_xlpm.w)-FIND(_xlpm.sep,_xlpm.w)),"~"))</f>
        <v>~grough~</v>
      </c>
      <c r="P6676" s="1" t="str">
        <f>_xlfn.LET(_xlpm.sep,":",_xlpm.w,$G6676,_xlfn.CONCAT("[",LEFT(_xlpm.w,FIND(_xlpm.sep,_xlpm.w)-1),"]"))</f>
        <v>[ɡɹu]</v>
      </c>
      <c r="Q6676" s="14" cm="1">
        <f t="array" ref="Q6676">SUM(_xlfn._xlws.FILTER($H$2:$H$7111,_xlfn.MAP($O$2:$O$7111,_xlfn.LAMBDA(_xlpm.x,_xlpm.x=$O6676))))</f>
        <v>9.9403578528827041E-5</v>
      </c>
      <c r="R6676" s="14">
        <f>$H6676/Q6676</f>
        <v>0.5</v>
      </c>
      <c r="S6676" s="14" cm="1">
        <f t="array" ref="S6676">SUM(_xlfn._xlws.FILTER($H$2:$H$7111,_xlfn.MAP($P$2:$P$7111,_xlfn.LAMBDA(_xlpm.x,_xlpm.x=$P6676))))</f>
        <v>1.3419483101391647E-3</v>
      </c>
      <c r="T6676" s="14">
        <f>$H6676/S6676</f>
        <v>3.7037037037037049E-2</v>
      </c>
      <c r="U6676" s="14">
        <f>_xlfn.LET(_xlpm.freq,F6676,_xlpm.size,M6676+1,_xlpm.F,V6676,LOG(1+_xlpm.freq)*LOG(1+_xlpm.size)*_xlpm.F)</f>
        <v>1.8748770680577214E-2</v>
      </c>
      <c r="V6676" s="14">
        <f>_xlfn.LET(_xlpm.a,T6676,_xlpm.b,R6676,2*_xlpm.a*_xlpm.b/(_xlpm.a+_xlpm.b))</f>
        <v>6.8965517241379323E-2</v>
      </c>
      <c r="W6676" s="14">
        <f>_xlfn.LET(_xlpm.p,R6676,_xlpm.q,T6676,LOG(_xlpm.p/_xlpm.q))</f>
        <v>1.1303337684950061</v>
      </c>
      <c r="X6676" s="2"/>
    </row>
    <row r="6677" spans="1:24">
      <c r="A6677" s="1" t="str">
        <f>_xlfn.LET(_xlpm.sep," : ",CONCATENATE(O6677,_xlpm.sep,P6677))</f>
        <v>~claigh~ : [kleɪ]</v>
      </c>
      <c r="B6677" s="1">
        <f>_xlfn.LET(_xlpm.d,$G6677,_xlpm.k,_xlfn.CONCAT(LEFT(TRIM(B$1),1),"*"),COUNTIF(_xlpm.d,_xlpm.k))</f>
        <v>0</v>
      </c>
      <c r="C6677" s="1">
        <f>_xlfn.LET(_xlpm.d,$G6677,_xlpm.k,_xlfn.CONCAT(LEFT(TRIM(C$1),1),"*"),COUNTIF(_xlpm.d,_xlpm.k))</f>
        <v>0</v>
      </c>
      <c r="D6677" s="1">
        <f>_xlfn.LET(_xlpm.d,$G6677,_xlpm.k,_xlfn.CONCAT(LEFT(TRIM(D$1),1),"*"),COUNTIF(_xlpm.d,_xlpm.k))</f>
        <v>0</v>
      </c>
      <c r="E6677" s="1">
        <f>LOG(F6677+1,10)</f>
        <v>0.30102999566398114</v>
      </c>
      <c r="F6677" s="7">
        <v>1</v>
      </c>
      <c r="G6677" s="9" t="s">
        <v>1450</v>
      </c>
      <c r="H6677" s="4">
        <f>F6677/freq.sum.r6e</f>
        <v>4.9701789264413521E-5</v>
      </c>
      <c r="I6677" s="1" t="str">
        <f>_xlfn.LET(_xlpm.sep,":",_xlpm.w,$G6677,LEFT(_xlpm.w,FIND(_xlpm.sep,_xlpm.w)-1))</f>
        <v>kleɪ</v>
      </c>
      <c r="J6677" s="1" t="str">
        <f>_xlfn.LET(_xlpm.sep,":",_xlpm.w,$G6677,RIGHT(_xlpm.w,LEN(_xlpm.w)-FIND(_xlpm.sep,_xlpm.w)))</f>
        <v>claigh</v>
      </c>
      <c r="K6677" s="10">
        <f>_xlfn.LET(_xlpm.w,I6677,LEN(_xlpm.w))</f>
        <v>4</v>
      </c>
      <c r="L6677" s="10">
        <f>_xlfn.LET(_xlpm.w,J6677,LEN(_xlpm.w))</f>
        <v>6</v>
      </c>
      <c r="M6677" s="10">
        <f>_xlfn.LET(_xlpm.a,K6677,_xlpm.b,L6677,MAX(_xlpm.a,_xlpm.b))</f>
        <v>6</v>
      </c>
      <c r="N6677" s="10">
        <f>_xlfn.LET(_xlpm.d,(K6677,L6677),MAX(_xlpm.d)-MIN(_xlpm.d))</f>
        <v>2</v>
      </c>
      <c r="O6677" s="1" t="str">
        <f>_xlfn.LET(_xlpm.sep,":",_xlpm.w,$G6677,_xlfn.CONCAT("~",RIGHT(_xlpm.w,LEN(_xlpm.w)-FIND(_xlpm.sep,_xlpm.w)),"~"))</f>
        <v>~claigh~</v>
      </c>
      <c r="P6677" s="1" t="str">
        <f>_xlfn.LET(_xlpm.sep,":",_xlpm.w,$G6677,_xlfn.CONCAT("[",LEFT(_xlpm.w,FIND(_xlpm.sep,_xlpm.w)-1),"]"))</f>
        <v>[kleɪ]</v>
      </c>
      <c r="Q6677" s="14" cm="1">
        <f t="array" ref="Q6677">SUM(_xlfn._xlws.FILTER($H$2:$H$7111,_xlfn.MAP($O$2:$O$7111,_xlfn.LAMBDA(_xlpm.x,_xlpm.x=$O6677))))</f>
        <v>4.9701789264413521E-5</v>
      </c>
      <c r="R6677" s="14">
        <f>$H6677/Q6677</f>
        <v>1</v>
      </c>
      <c r="S6677" s="14" cm="1">
        <f t="array" ref="S6677">SUM(_xlfn._xlws.FILTER($H$2:$H$7111,_xlfn.MAP($P$2:$P$7111,_xlfn.LAMBDA(_xlpm.x,_xlpm.x=$P6677))))</f>
        <v>6.9582504970178941E-4</v>
      </c>
      <c r="T6677" s="14">
        <f>$H6677/S6677</f>
        <v>7.1428571428571411E-2</v>
      </c>
      <c r="U6677" s="14">
        <f>_xlfn.LET(_xlpm.freq,F6677,_xlpm.size,M6677+1,_xlpm.F,V6677,LOG(1+_xlpm.freq)*LOG(1+_xlpm.size)*_xlpm.F)</f>
        <v>3.6247623315782601E-2</v>
      </c>
      <c r="V6677" s="14">
        <f>_xlfn.LET(_xlpm.a,T6677,_xlpm.b,R6677,2*_xlpm.a*_xlpm.b/(_xlpm.a+_xlpm.b))</f>
        <v>0.1333333333333333</v>
      </c>
      <c r="W6677" s="14">
        <f>_xlfn.LET(_xlpm.p,R6677,_xlpm.q,T6677,LOG(_xlpm.p/_xlpm.q))</f>
        <v>1.1461280356782382</v>
      </c>
      <c r="X6677" s="2"/>
    </row>
    <row r="6678" spans="1:24">
      <c r="A6678" s="1" t="str">
        <f>_xlfn.LET(_xlpm.sep," : ",CONCATENATE(O6678,_xlpm.sep,P6678))</f>
        <v>~claygh~ : [kleɪ]</v>
      </c>
      <c r="B6678" s="1">
        <f>_xlfn.LET(_xlpm.d,$G6678,_xlpm.k,_xlfn.CONCAT(LEFT(TRIM(B$1),1),"*"),COUNTIF(_xlpm.d,_xlpm.k))</f>
        <v>0</v>
      </c>
      <c r="C6678" s="1">
        <f>_xlfn.LET(_xlpm.d,$G6678,_xlpm.k,_xlfn.CONCAT(LEFT(TRIM(C$1),1),"*"),COUNTIF(_xlpm.d,_xlpm.k))</f>
        <v>0</v>
      </c>
      <c r="D6678" s="1">
        <f>_xlfn.LET(_xlpm.d,$G6678,_xlpm.k,_xlfn.CONCAT(LEFT(TRIM(D$1),1),"*"),COUNTIF(_xlpm.d,_xlpm.k))</f>
        <v>0</v>
      </c>
      <c r="E6678" s="1">
        <f>LOG(F6678+1,10)</f>
        <v>0.30102999566398114</v>
      </c>
      <c r="F6678" s="7">
        <v>1</v>
      </c>
      <c r="G6678" s="9" t="s">
        <v>1453</v>
      </c>
      <c r="H6678" s="4">
        <f>F6678/freq.sum.r6e</f>
        <v>4.9701789264413521E-5</v>
      </c>
      <c r="I6678" s="4" t="str">
        <f>_xlfn.LET(_xlpm.sep,":",_xlpm.w,$G6678,LEFT(_xlpm.w,FIND(_xlpm.sep,_xlpm.w)-1))</f>
        <v>kleɪ</v>
      </c>
      <c r="J6678" s="4" t="str">
        <f>_xlfn.LET(_xlpm.sep,":",_xlpm.w,$G6678,RIGHT(_xlpm.w,LEN(_xlpm.w)-FIND(_xlpm.sep,_xlpm.w)))</f>
        <v>claygh</v>
      </c>
      <c r="K6678" s="10">
        <f>_xlfn.LET(_xlpm.w,I6678,LEN(_xlpm.w))</f>
        <v>4</v>
      </c>
      <c r="L6678" s="10">
        <f>_xlfn.LET(_xlpm.w,J6678,LEN(_xlpm.w))</f>
        <v>6</v>
      </c>
      <c r="M6678" s="10">
        <f>_xlfn.LET(_xlpm.a,K6678,_xlpm.b,L6678,MAX(_xlpm.a,_xlpm.b))</f>
        <v>6</v>
      </c>
      <c r="N6678" s="10">
        <f>_xlfn.LET(_xlpm.d,(K6678,L6678),MAX(_xlpm.d)-MIN(_xlpm.d))</f>
        <v>2</v>
      </c>
      <c r="O6678" s="1" t="str">
        <f>_xlfn.LET(_xlpm.sep,":",_xlpm.w,$G6678,_xlfn.CONCAT("~",RIGHT(_xlpm.w,LEN(_xlpm.w)-FIND(_xlpm.sep,_xlpm.w)),"~"))</f>
        <v>~claygh~</v>
      </c>
      <c r="P6678" s="1" t="str">
        <f>_xlfn.LET(_xlpm.sep,":",_xlpm.w,$G6678,_xlfn.CONCAT("[",LEFT(_xlpm.w,FIND(_xlpm.sep,_xlpm.w)-1),"]"))</f>
        <v>[kleɪ]</v>
      </c>
      <c r="Q6678" s="14" cm="1">
        <f t="array" ref="Q6678">SUM(_xlfn._xlws.FILTER($H$2:$H$7109,_xlfn.MAP($O$2:$O$7109,_xlfn.LAMBDA(_xlpm.x,_xlpm.x=$O6678))))</f>
        <v>4.9701789264413521E-5</v>
      </c>
      <c r="R6678" s="14">
        <f>$H6678/Q6678</f>
        <v>1</v>
      </c>
      <c r="S6678" s="14" cm="1">
        <f t="array" ref="S6678">SUM(_xlfn._xlws.FILTER($H$2:$H$7109,_xlfn.MAP($P$2:$P$7109,_xlfn.LAMBDA(_xlpm.x,_xlpm.x=$P6678))))</f>
        <v>6.9582504970178941E-4</v>
      </c>
      <c r="T6678" s="14">
        <f>$H6678/S6678</f>
        <v>7.1428571428571411E-2</v>
      </c>
      <c r="U6678" s="14">
        <f>_xlfn.LET(_xlpm.freq,F6678,_xlpm.size,M6678+1,_xlpm.F,V6678,LOG(1+_xlpm.freq)*LOG(1+_xlpm.size)*_xlpm.F)</f>
        <v>3.6247623315782601E-2</v>
      </c>
      <c r="V6678" s="14">
        <f>_xlfn.LET(_xlpm.a,T6678,_xlpm.b,R6678,2*_xlpm.a*_xlpm.b/(_xlpm.a+_xlpm.b))</f>
        <v>0.1333333333333333</v>
      </c>
      <c r="W6678" s="14">
        <f>_xlfn.LET(_xlpm.p,R6678,_xlpm.q,T6678,LOG(_xlpm.p/_xlpm.q))</f>
        <v>1.1461280356782382</v>
      </c>
      <c r="X6678" s="2"/>
    </row>
    <row r="6679" spans="1:24">
      <c r="A6679" s="1" t="str">
        <f>_xlfn.LET(_xlpm.sep," : ",CONCATENATE(O6679,_xlpm.sep,P6679))</f>
        <v>~praigh~ : [pɹeɪ]</v>
      </c>
      <c r="B6679" s="1">
        <f>_xlfn.LET(_xlpm.d,$G6679,_xlpm.k,_xlfn.CONCAT(LEFT(TRIM(B$1),1),"*"),COUNTIF(_xlpm.d,_xlpm.k))</f>
        <v>0</v>
      </c>
      <c r="C6679" s="1">
        <f>_xlfn.LET(_xlpm.d,$G6679,_xlpm.k,_xlfn.CONCAT(LEFT(TRIM(C$1),1),"*"),COUNTIF(_xlpm.d,_xlpm.k))</f>
        <v>0</v>
      </c>
      <c r="D6679" s="1">
        <f>_xlfn.LET(_xlpm.d,$G6679,_xlpm.k,_xlfn.CONCAT(LEFT(TRIM(D$1),1),"*"),COUNTIF(_xlpm.d,_xlpm.k))</f>
        <v>0</v>
      </c>
      <c r="E6679" s="1">
        <f>LOG(F6679+1,10)</f>
        <v>0.30102999566398114</v>
      </c>
      <c r="F6679" s="7">
        <v>1</v>
      </c>
      <c r="G6679" s="9" t="s">
        <v>3825</v>
      </c>
      <c r="H6679" s="4">
        <f>F6679/freq.sum.r6e</f>
        <v>4.9701789264413521E-5</v>
      </c>
      <c r="I6679" s="1" t="str">
        <f>_xlfn.LET(_xlpm.sep,":",_xlpm.w,$G6679,LEFT(_xlpm.w,FIND(_xlpm.sep,_xlpm.w)-1))</f>
        <v>pɹeɪ</v>
      </c>
      <c r="J6679" s="1" t="str">
        <f>_xlfn.LET(_xlpm.sep,":",_xlpm.w,$G6679,RIGHT(_xlpm.w,LEN(_xlpm.w)-FIND(_xlpm.sep,_xlpm.w)))</f>
        <v>praigh</v>
      </c>
      <c r="K6679" s="10">
        <f>_xlfn.LET(_xlpm.w,I6679,LEN(_xlpm.w))</f>
        <v>4</v>
      </c>
      <c r="L6679" s="10">
        <f>_xlfn.LET(_xlpm.w,J6679,LEN(_xlpm.w))</f>
        <v>6</v>
      </c>
      <c r="M6679" s="10">
        <f>_xlfn.LET(_xlpm.a,K6679,_xlpm.b,L6679,MAX(_xlpm.a,_xlpm.b))</f>
        <v>6</v>
      </c>
      <c r="N6679" s="10">
        <f>_xlfn.LET(_xlpm.d,(K6679,L6679),MAX(_xlpm.d)-MIN(_xlpm.d))</f>
        <v>2</v>
      </c>
      <c r="O6679" s="1" t="str">
        <f>_xlfn.LET(_xlpm.sep,":",_xlpm.w,$G6679,_xlfn.CONCAT("~",RIGHT(_xlpm.w,LEN(_xlpm.w)-FIND(_xlpm.sep,_xlpm.w)),"~"))</f>
        <v>~praigh~</v>
      </c>
      <c r="P6679" s="1" t="str">
        <f>_xlfn.LET(_xlpm.sep,":",_xlpm.w,$G6679,_xlfn.CONCAT("[",LEFT(_xlpm.w,FIND(_xlpm.sep,_xlpm.w)-1),"]"))</f>
        <v>[pɹeɪ]</v>
      </c>
      <c r="Q6679" s="14" cm="1">
        <f t="array" ref="Q6679">SUM(_xlfn._xlws.FILTER($H$2:$H$7117,_xlfn.MAP($O$2:$O$7117,_xlfn.LAMBDA(_xlpm.x,_xlpm.x=$O6679))))</f>
        <v>4.9701789264413521E-5</v>
      </c>
      <c r="R6679" s="14">
        <f>$H6679/Q6679</f>
        <v>1</v>
      </c>
      <c r="S6679" s="14" cm="1">
        <f t="array" ref="S6679">SUM(_xlfn._xlws.FILTER($H$2:$H$7117,_xlfn.MAP($P$2:$P$7117,_xlfn.LAMBDA(_xlpm.x,_xlpm.x=$P6679))))</f>
        <v>6.9582504970178941E-4</v>
      </c>
      <c r="T6679" s="14">
        <f>$H6679/S6679</f>
        <v>7.1428571428571411E-2</v>
      </c>
      <c r="U6679" s="14">
        <f>_xlfn.LET(_xlpm.freq,F6679,_xlpm.size,M6679+1,_xlpm.F,V6679,LOG(1+_xlpm.freq)*LOG(1+_xlpm.size)*_xlpm.F)</f>
        <v>3.6247623315782601E-2</v>
      </c>
      <c r="V6679" s="14">
        <f>_xlfn.LET(_xlpm.a,T6679,_xlpm.b,R6679,2*_xlpm.a*_xlpm.b/(_xlpm.a+_xlpm.b))</f>
        <v>0.1333333333333333</v>
      </c>
      <c r="W6679" s="14">
        <f>_xlfn.LET(_xlpm.p,R6679,_xlpm.q,T6679,LOG(_xlpm.p/_xlpm.q))</f>
        <v>1.1461280356782382</v>
      </c>
      <c r="X6679" s="2"/>
    </row>
    <row r="6680" spans="1:24">
      <c r="A6680" s="1" t="str">
        <f>_xlfn.LET(_xlpm.sep," : ",CONCATENATE(O6680,_xlpm.sep,P6680))</f>
        <v>~praygh~ : [pɹeɪ]</v>
      </c>
      <c r="B6680" s="1">
        <f>_xlfn.LET(_xlpm.d,$G6680,_xlpm.k,_xlfn.CONCAT(LEFT(TRIM(B$1),1),"*"),COUNTIF(_xlpm.d,_xlpm.k))</f>
        <v>0</v>
      </c>
      <c r="C6680" s="1">
        <f>_xlfn.LET(_xlpm.d,$G6680,_xlpm.k,_xlfn.CONCAT(LEFT(TRIM(C$1),1),"*"),COUNTIF(_xlpm.d,_xlpm.k))</f>
        <v>0</v>
      </c>
      <c r="D6680" s="1">
        <f>_xlfn.LET(_xlpm.d,$G6680,_xlpm.k,_xlfn.CONCAT(LEFT(TRIM(D$1),1),"*"),COUNTIF(_xlpm.d,_xlpm.k))</f>
        <v>0</v>
      </c>
      <c r="E6680" s="1">
        <f>LOG(F6680+1,10)</f>
        <v>0.30102999566398114</v>
      </c>
      <c r="F6680" s="7">
        <v>1</v>
      </c>
      <c r="G6680" s="9" t="s">
        <v>3828</v>
      </c>
      <c r="H6680" s="4">
        <f>F6680/freq.sum.r6e</f>
        <v>4.9701789264413521E-5</v>
      </c>
      <c r="I6680" s="1" t="str">
        <f>_xlfn.LET(_xlpm.sep,":",_xlpm.w,$G6680,LEFT(_xlpm.w,FIND(_xlpm.sep,_xlpm.w)-1))</f>
        <v>pɹeɪ</v>
      </c>
      <c r="J6680" s="1" t="str">
        <f>_xlfn.LET(_xlpm.sep,":",_xlpm.w,$G6680,RIGHT(_xlpm.w,LEN(_xlpm.w)-FIND(_xlpm.sep,_xlpm.w)))</f>
        <v>praygh</v>
      </c>
      <c r="K6680" s="10">
        <f>_xlfn.LET(_xlpm.w,I6680,LEN(_xlpm.w))</f>
        <v>4</v>
      </c>
      <c r="L6680" s="10">
        <f>_xlfn.LET(_xlpm.w,J6680,LEN(_xlpm.w))</f>
        <v>6</v>
      </c>
      <c r="M6680" s="10">
        <f>_xlfn.LET(_xlpm.a,K6680,_xlpm.b,L6680,MAX(_xlpm.a,_xlpm.b))</f>
        <v>6</v>
      </c>
      <c r="N6680" s="10">
        <f>_xlfn.LET(_xlpm.d,(K6680,L6680),MAX(_xlpm.d)-MIN(_xlpm.d))</f>
        <v>2</v>
      </c>
      <c r="O6680" s="1" t="str">
        <f>_xlfn.LET(_xlpm.sep,":",_xlpm.w,$G6680,_xlfn.CONCAT("~",RIGHT(_xlpm.w,LEN(_xlpm.w)-FIND(_xlpm.sep,_xlpm.w)),"~"))</f>
        <v>~praygh~</v>
      </c>
      <c r="P6680" s="1" t="str">
        <f>_xlfn.LET(_xlpm.sep,":",_xlpm.w,$G6680,_xlfn.CONCAT("[",LEFT(_xlpm.w,FIND(_xlpm.sep,_xlpm.w)-1),"]"))</f>
        <v>[pɹeɪ]</v>
      </c>
      <c r="Q6680" s="14" cm="1">
        <f t="array" ref="Q6680">SUM(_xlfn._xlws.FILTER($H$2:$H$7117,_xlfn.MAP($O$2:$O$7117,_xlfn.LAMBDA(_xlpm.x,_xlpm.x=$O6680))))</f>
        <v>4.9701789264413521E-5</v>
      </c>
      <c r="R6680" s="14">
        <f>$H6680/Q6680</f>
        <v>1</v>
      </c>
      <c r="S6680" s="14" cm="1">
        <f t="array" ref="S6680">SUM(_xlfn._xlws.FILTER($H$2:$H$7117,_xlfn.MAP($P$2:$P$7117,_xlfn.LAMBDA(_xlpm.x,_xlpm.x=$P6680))))</f>
        <v>6.9582504970178941E-4</v>
      </c>
      <c r="T6680" s="14">
        <f>$H6680/S6680</f>
        <v>7.1428571428571411E-2</v>
      </c>
      <c r="U6680" s="14">
        <f>_xlfn.LET(_xlpm.freq,F6680,_xlpm.size,M6680+1,_xlpm.F,V6680,LOG(1+_xlpm.freq)*LOG(1+_xlpm.size)*_xlpm.F)</f>
        <v>3.6247623315782601E-2</v>
      </c>
      <c r="V6680" s="14">
        <f>_xlfn.LET(_xlpm.a,T6680,_xlpm.b,R6680,2*_xlpm.a*_xlpm.b/(_xlpm.a+_xlpm.b))</f>
        <v>0.1333333333333333</v>
      </c>
      <c r="W6680" s="14">
        <f>_xlfn.LET(_xlpm.p,R6680,_xlpm.q,T6680,LOG(_xlpm.p/_xlpm.q))</f>
        <v>1.1461280356782382</v>
      </c>
      <c r="X6680" s="2"/>
    </row>
    <row r="6681" spans="1:24">
      <c r="A6681" s="1" t="str">
        <f>_xlfn.LET(_xlpm.sep," : ",CONCATENATE(O6681,_xlpm.sep,P6681))</f>
        <v>~stragh~ : [stɹeɪ]</v>
      </c>
      <c r="B6681" s="1">
        <f>_xlfn.LET(_xlpm.d,$G6681,_xlpm.k,_xlfn.CONCAT(LEFT(TRIM(B$1),1),"*"),COUNTIF(_xlpm.d,_xlpm.k))</f>
        <v>0</v>
      </c>
      <c r="C6681" s="1">
        <f>_xlfn.LET(_xlpm.d,$G6681,_xlpm.k,_xlfn.CONCAT(LEFT(TRIM(C$1),1),"*"),COUNTIF(_xlpm.d,_xlpm.k))</f>
        <v>0</v>
      </c>
      <c r="D6681" s="1">
        <f>_xlfn.LET(_xlpm.d,$G6681,_xlpm.k,_xlfn.CONCAT(LEFT(TRIM(D$1),1),"*"),COUNTIF(_xlpm.d,_xlpm.k))</f>
        <v>0</v>
      </c>
      <c r="E6681" s="1">
        <f>LOG(F6681+1,10)</f>
        <v>0.30102999566398114</v>
      </c>
      <c r="F6681" s="7">
        <v>1</v>
      </c>
      <c r="G6681" s="9" t="s">
        <v>4347</v>
      </c>
      <c r="H6681" s="4">
        <f>F6681/freq.sum.r6e</f>
        <v>4.9701789264413521E-5</v>
      </c>
      <c r="I6681" s="4" t="str">
        <f>_xlfn.LET(_xlpm.sep,":",_xlpm.w,$G6681,LEFT(_xlpm.w,FIND(_xlpm.sep,_xlpm.w)-1))</f>
        <v>stɹeɪ</v>
      </c>
      <c r="J6681" s="4" t="str">
        <f>_xlfn.LET(_xlpm.sep,":",_xlpm.w,$G6681,RIGHT(_xlpm.w,LEN(_xlpm.w)-FIND(_xlpm.sep,_xlpm.w)))</f>
        <v>stragh</v>
      </c>
      <c r="K6681" s="10">
        <f>_xlfn.LET(_xlpm.w,I6681,LEN(_xlpm.w))</f>
        <v>5</v>
      </c>
      <c r="L6681" s="10">
        <f>_xlfn.LET(_xlpm.w,J6681,LEN(_xlpm.w))</f>
        <v>6</v>
      </c>
      <c r="M6681" s="10">
        <f>_xlfn.LET(_xlpm.a,K6681,_xlpm.b,L6681,MAX(_xlpm.a,_xlpm.b))</f>
        <v>6</v>
      </c>
      <c r="N6681" s="10">
        <f>_xlfn.LET(_xlpm.d,(K6681,L6681),MAX(_xlpm.d)-MIN(_xlpm.d))</f>
        <v>1</v>
      </c>
      <c r="O6681" s="1" t="str">
        <f>_xlfn.LET(_xlpm.sep,":",_xlpm.w,$G6681,_xlfn.CONCAT("~",RIGHT(_xlpm.w,LEN(_xlpm.w)-FIND(_xlpm.sep,_xlpm.w)),"~"))</f>
        <v>~stragh~</v>
      </c>
      <c r="P6681" s="1" t="str">
        <f>_xlfn.LET(_xlpm.sep,":",_xlpm.w,$G6681,_xlfn.CONCAT("[",LEFT(_xlpm.w,FIND(_xlpm.sep,_xlpm.w)-1),"]"))</f>
        <v>[stɹeɪ]</v>
      </c>
      <c r="Q6681" s="14" cm="1">
        <f t="array" ref="Q6681">SUM(_xlfn._xlws.FILTER($H$2:$H$7109,_xlfn.MAP($O$2:$O$7109,_xlfn.LAMBDA(_xlpm.x,_xlpm.x=$O6681))))</f>
        <v>4.9701789264413521E-5</v>
      </c>
      <c r="R6681" s="14">
        <f>$H6681/Q6681</f>
        <v>1</v>
      </c>
      <c r="S6681" s="14" cm="1">
        <f t="array" ref="S6681">SUM(_xlfn._xlws.FILTER($H$2:$H$7109,_xlfn.MAP($P$2:$P$7109,_xlfn.LAMBDA(_xlpm.x,_xlpm.x=$P6681))))</f>
        <v>6.9582504970178941E-4</v>
      </c>
      <c r="T6681" s="14">
        <f>$H6681/S6681</f>
        <v>7.1428571428571411E-2</v>
      </c>
      <c r="U6681" s="14">
        <f>_xlfn.LET(_xlpm.freq,F6681,_xlpm.size,M6681+1,_xlpm.F,V6681,LOG(1+_xlpm.freq)*LOG(1+_xlpm.size)*_xlpm.F)</f>
        <v>3.6247623315782601E-2</v>
      </c>
      <c r="V6681" s="14">
        <f>_xlfn.LET(_xlpm.a,T6681,_xlpm.b,R6681,2*_xlpm.a*_xlpm.b/(_xlpm.a+_xlpm.b))</f>
        <v>0.1333333333333333</v>
      </c>
      <c r="W6681" s="14">
        <f>_xlfn.LET(_xlpm.p,R6681,_xlpm.q,T6681,LOG(_xlpm.p/_xlpm.q))</f>
        <v>1.1461280356782382</v>
      </c>
      <c r="X6681" s="2"/>
    </row>
    <row r="6682" spans="1:24">
      <c r="A6682" s="1" t="str">
        <f>_xlfn.LET(_xlpm.sep," : ",CONCATENATE(O6682,_xlpm.sep,P6682))</f>
        <v>~chaigh~ : [tʃeɪ]</v>
      </c>
      <c r="B6682" s="1">
        <f>_xlfn.LET(_xlpm.d,$G6682,_xlpm.k,_xlfn.CONCAT(LEFT(TRIM(B$1),1),"*"),COUNTIF(_xlpm.d,_xlpm.k))</f>
        <v>0</v>
      </c>
      <c r="C6682" s="1">
        <f>_xlfn.LET(_xlpm.d,$G6682,_xlpm.k,_xlfn.CONCAT(LEFT(TRIM(C$1),1),"*"),COUNTIF(_xlpm.d,_xlpm.k))</f>
        <v>0</v>
      </c>
      <c r="D6682" s="1">
        <f>_xlfn.LET(_xlpm.d,$G6682,_xlpm.k,_xlfn.CONCAT(LEFT(TRIM(D$1),1),"*"),COUNTIF(_xlpm.d,_xlpm.k))</f>
        <v>0</v>
      </c>
      <c r="E6682" s="1">
        <f>LOG(F6682+1,10)</f>
        <v>0.30102999566398114</v>
      </c>
      <c r="F6682" s="7">
        <v>1</v>
      </c>
      <c r="G6682" s="9" t="s">
        <v>4927</v>
      </c>
      <c r="H6682" s="4">
        <f>F6682/freq.sum.r6e</f>
        <v>4.9701789264413521E-5</v>
      </c>
      <c r="I6682" s="1" t="str">
        <f>_xlfn.LET(_xlpm.sep,":",_xlpm.w,$G6682,LEFT(_xlpm.w,FIND(_xlpm.sep,_xlpm.w)-1))</f>
        <v>tʃeɪ</v>
      </c>
      <c r="J6682" s="1" t="str">
        <f>_xlfn.LET(_xlpm.sep,":",_xlpm.w,$G6682,RIGHT(_xlpm.w,LEN(_xlpm.w)-FIND(_xlpm.sep,_xlpm.w)))</f>
        <v>chaigh</v>
      </c>
      <c r="K6682" s="10">
        <f>_xlfn.LET(_xlpm.w,I6682,LEN(_xlpm.w))</f>
        <v>4</v>
      </c>
      <c r="L6682" s="10">
        <f>_xlfn.LET(_xlpm.w,J6682,LEN(_xlpm.w))</f>
        <v>6</v>
      </c>
      <c r="M6682" s="10">
        <f>_xlfn.LET(_xlpm.a,K6682,_xlpm.b,L6682,MAX(_xlpm.a,_xlpm.b))</f>
        <v>6</v>
      </c>
      <c r="N6682" s="10">
        <f>_xlfn.LET(_xlpm.d,(K6682,L6682),MAX(_xlpm.d)-MIN(_xlpm.d))</f>
        <v>2</v>
      </c>
      <c r="O6682" s="1" t="str">
        <f>_xlfn.LET(_xlpm.sep,":",_xlpm.w,$G6682,_xlfn.CONCAT("~",RIGHT(_xlpm.w,LEN(_xlpm.w)-FIND(_xlpm.sep,_xlpm.w)),"~"))</f>
        <v>~chaigh~</v>
      </c>
      <c r="P6682" s="1" t="str">
        <f>_xlfn.LET(_xlpm.sep,":",_xlpm.w,$G6682,_xlfn.CONCAT("[",LEFT(_xlpm.w,FIND(_xlpm.sep,_xlpm.w)-1),"]"))</f>
        <v>[tʃeɪ]</v>
      </c>
      <c r="Q6682" s="14" cm="1">
        <f t="array" ref="Q6682">SUM(_xlfn._xlws.FILTER($H$2:$H$7111,_xlfn.MAP($O$2:$O$7111,_xlfn.LAMBDA(_xlpm.x,_xlpm.x=$O6682))))</f>
        <v>4.9701789264413521E-5</v>
      </c>
      <c r="R6682" s="14">
        <f>$H6682/Q6682</f>
        <v>1</v>
      </c>
      <c r="S6682" s="14" cm="1">
        <f t="array" ref="S6682">SUM(_xlfn._xlws.FILTER($H$2:$H$7111,_xlfn.MAP($P$2:$P$7111,_xlfn.LAMBDA(_xlpm.x,_xlpm.x=$P6682))))</f>
        <v>6.9582504970178941E-4</v>
      </c>
      <c r="T6682" s="14">
        <f>$H6682/S6682</f>
        <v>7.1428571428571411E-2</v>
      </c>
      <c r="U6682" s="14">
        <f>_xlfn.LET(_xlpm.freq,F6682,_xlpm.size,M6682+1,_xlpm.F,V6682,LOG(1+_xlpm.freq)*LOG(1+_xlpm.size)*_xlpm.F)</f>
        <v>3.6247623315782601E-2</v>
      </c>
      <c r="V6682" s="14">
        <f>_xlfn.LET(_xlpm.a,T6682,_xlpm.b,R6682,2*_xlpm.a*_xlpm.b/(_xlpm.a+_xlpm.b))</f>
        <v>0.1333333333333333</v>
      </c>
      <c r="W6682" s="14">
        <f>_xlfn.LET(_xlpm.p,R6682,_xlpm.q,T6682,LOG(_xlpm.p/_xlpm.q))</f>
        <v>1.1461280356782382</v>
      </c>
      <c r="X6682" s="2"/>
    </row>
    <row r="6683" spans="1:24">
      <c r="A6683" s="1" t="str">
        <f>_xlfn.LET(_xlpm.sep," : ",CONCATENATE(O6683,_xlpm.sep,P6683))</f>
        <v>~ntiore~ : [nʃə]</v>
      </c>
      <c r="B6683" s="1">
        <f>_xlfn.LET(_xlpm.d,$G6683,_xlpm.k,_xlfn.CONCAT(LEFT(TRIM(B$1),1),"*"),COUNTIF(_xlpm.d,_xlpm.k))</f>
        <v>0</v>
      </c>
      <c r="C6683" s="1">
        <f>_xlfn.LET(_xlpm.d,$G6683,_xlpm.k,_xlfn.CONCAT(LEFT(TRIM(C$1),1),"*"),COUNTIF(_xlpm.d,_xlpm.k))</f>
        <v>0</v>
      </c>
      <c r="D6683" s="1">
        <f>_xlfn.LET(_xlpm.d,$G6683,_xlpm.k,_xlfn.CONCAT(LEFT(TRIM(D$1),1),"*"),COUNTIF(_xlpm.d,_xlpm.k))</f>
        <v>1</v>
      </c>
      <c r="E6683" s="1">
        <f>LOG(F6683+1,10)</f>
        <v>0.30102999566398114</v>
      </c>
      <c r="F6683" s="7">
        <v>1</v>
      </c>
      <c r="G6683" s="9" t="s">
        <v>3524</v>
      </c>
      <c r="H6683" s="4">
        <f>F6683/freq.sum.r6e</f>
        <v>4.9701789264413521E-5</v>
      </c>
      <c r="I6683" s="1" t="str">
        <f>_xlfn.LET(_xlpm.sep,":",_xlpm.w,$G6683,LEFT(_xlpm.w,FIND(_xlpm.sep,_xlpm.w)-1))</f>
        <v>nʃə</v>
      </c>
      <c r="J6683" s="1" t="str">
        <f>_xlfn.LET(_xlpm.sep,":",_xlpm.w,$G6683,RIGHT(_xlpm.w,LEN(_xlpm.w)-FIND(_xlpm.sep,_xlpm.w)))</f>
        <v>ntiore</v>
      </c>
      <c r="K6683" s="10">
        <f>_xlfn.LET(_xlpm.w,I6683,LEN(_xlpm.w))</f>
        <v>3</v>
      </c>
      <c r="L6683" s="10">
        <f>_xlfn.LET(_xlpm.w,J6683,LEN(_xlpm.w))</f>
        <v>6</v>
      </c>
      <c r="M6683" s="10">
        <f>_xlfn.LET(_xlpm.a,K6683,_xlpm.b,L6683,MAX(_xlpm.a,_xlpm.b))</f>
        <v>6</v>
      </c>
      <c r="N6683" s="10">
        <f>_xlfn.LET(_xlpm.d,(K6683,L6683),MAX(_xlpm.d)-MIN(_xlpm.d))</f>
        <v>3</v>
      </c>
      <c r="O6683" s="1" t="str">
        <f>_xlfn.LET(_xlpm.sep,":",_xlpm.w,$G6683,_xlfn.CONCAT("~",RIGHT(_xlpm.w,LEN(_xlpm.w)-FIND(_xlpm.sep,_xlpm.w)),"~"))</f>
        <v>~ntiore~</v>
      </c>
      <c r="P6683" s="1" t="str">
        <f>_xlfn.LET(_xlpm.sep,":",_xlpm.w,$G6683,_xlfn.CONCAT("[",LEFT(_xlpm.w,FIND(_xlpm.sep,_xlpm.w)-1),"]"))</f>
        <v>[nʃə]</v>
      </c>
      <c r="Q6683" s="14" cm="1">
        <f t="array" ref="Q6683">SUM(_xlfn._xlws.FILTER($H$2:$H$7111,_xlfn.MAP($O$2:$O$7111,_xlfn.LAMBDA(_xlpm.x,_xlpm.x=$O6683))))</f>
        <v>9.9403578528827041E-5</v>
      </c>
      <c r="R6683" s="14">
        <f>$H6683/Q6683</f>
        <v>0.5</v>
      </c>
      <c r="S6683" s="14" cm="1">
        <f t="array" ref="S6683">SUM(_xlfn._xlws.FILTER($H$2:$H$7111,_xlfn.MAP($P$2:$P$7111,_xlfn.LAMBDA(_xlpm.x,_xlpm.x=$P6683))))</f>
        <v>1.4910536779324055E-3</v>
      </c>
      <c r="T6683" s="14">
        <f>$H6683/S6683</f>
        <v>3.3333333333333333E-2</v>
      </c>
      <c r="U6683" s="14">
        <f>_xlfn.LET(_xlpm.freq,F6683,_xlpm.size,M6683+1,_xlpm.F,V6683,LOG(1+_xlpm.freq)*LOG(1+_xlpm.size)*_xlpm.F)</f>
        <v>1.6991073429273099E-2</v>
      </c>
      <c r="V6683" s="14">
        <f>_xlfn.LET(_xlpm.a,T6683,_xlpm.b,R6683,2*_xlpm.a*_xlpm.b/(_xlpm.a+_xlpm.b))</f>
        <v>6.25E-2</v>
      </c>
      <c r="W6683" s="14">
        <f>_xlfn.LET(_xlpm.p,R6683,_xlpm.q,T6683,LOG(_xlpm.p/_xlpm.q))</f>
        <v>1.1760912590556813</v>
      </c>
      <c r="X6683" s="2"/>
    </row>
    <row r="6684" spans="1:24">
      <c r="A6684" s="1" t="str">
        <f>_xlfn.LET(_xlpm.sep," : ",CONCATENATE(O6684,_xlpm.sep,P6684))</f>
        <v>~nciere~ : [ntʃə]</v>
      </c>
      <c r="B6684" s="1">
        <f>_xlfn.LET(_xlpm.d,$G6684,_xlpm.k,_xlfn.CONCAT(LEFT(TRIM(B$1),1),"*"),COUNTIF(_xlpm.d,_xlpm.k))</f>
        <v>0</v>
      </c>
      <c r="C6684" s="1">
        <f>_xlfn.LET(_xlpm.d,$G6684,_xlpm.k,_xlfn.CONCAT(LEFT(TRIM(C$1),1),"*"),COUNTIF(_xlpm.d,_xlpm.k))</f>
        <v>0</v>
      </c>
      <c r="D6684" s="1">
        <f>_xlfn.LET(_xlpm.d,$G6684,_xlpm.k,_xlfn.CONCAT(LEFT(TRIM(D$1),1),"*"),COUNTIF(_xlpm.d,_xlpm.k))</f>
        <v>1</v>
      </c>
      <c r="E6684" s="1">
        <f>LOG(F6684+1,10)</f>
        <v>0.30102999566398114</v>
      </c>
      <c r="F6684" s="7">
        <v>1</v>
      </c>
      <c r="G6684" s="9" t="s">
        <v>3243</v>
      </c>
      <c r="H6684" s="4">
        <f>F6684/freq.sum.r6e</f>
        <v>4.9701789264413521E-5</v>
      </c>
      <c r="I6684" s="1" t="str">
        <f>_xlfn.LET(_xlpm.sep,":",_xlpm.w,$G6684,LEFT(_xlpm.w,FIND(_xlpm.sep,_xlpm.w)-1))</f>
        <v>ntʃə</v>
      </c>
      <c r="J6684" s="1" t="str">
        <f>_xlfn.LET(_xlpm.sep,":",_xlpm.w,$G6684,RIGHT(_xlpm.w,LEN(_xlpm.w)-FIND(_xlpm.sep,_xlpm.w)))</f>
        <v>nciere</v>
      </c>
      <c r="K6684" s="10">
        <f>_xlfn.LET(_xlpm.w,I6684,LEN(_xlpm.w))</f>
        <v>4</v>
      </c>
      <c r="L6684" s="10">
        <f>_xlfn.LET(_xlpm.w,J6684,LEN(_xlpm.w))</f>
        <v>6</v>
      </c>
      <c r="M6684" s="10">
        <f>_xlfn.LET(_xlpm.a,K6684,_xlpm.b,L6684,MAX(_xlpm.a,_xlpm.b))</f>
        <v>6</v>
      </c>
      <c r="N6684" s="10">
        <f>_xlfn.LET(_xlpm.d,(K6684,L6684),MAX(_xlpm.d)-MIN(_xlpm.d))</f>
        <v>2</v>
      </c>
      <c r="O6684" s="1" t="str">
        <f>_xlfn.LET(_xlpm.sep,":",_xlpm.w,$G6684,_xlfn.CONCAT("~",RIGHT(_xlpm.w,LEN(_xlpm.w)-FIND(_xlpm.sep,_xlpm.w)),"~"))</f>
        <v>~nciere~</v>
      </c>
      <c r="P6684" s="1" t="str">
        <f>_xlfn.LET(_xlpm.sep,":",_xlpm.w,$G6684,_xlfn.CONCAT("[",LEFT(_xlpm.w,FIND(_xlpm.sep,_xlpm.w)-1),"]"))</f>
        <v>[ntʃə]</v>
      </c>
      <c r="Q6684" s="14" cm="1">
        <f t="array" ref="Q6684">SUM(_xlfn._xlws.FILTER($H$2:$H$7117,_xlfn.MAP($O$2:$O$7117,_xlfn.LAMBDA(_xlpm.x,_xlpm.x=$O6684))))</f>
        <v>4.9701789264413521E-5</v>
      </c>
      <c r="R6684" s="14">
        <f>$H6684/Q6684</f>
        <v>1</v>
      </c>
      <c r="S6684" s="14" cm="1">
        <f t="array" ref="S6684">SUM(_xlfn._xlws.FILTER($H$2:$H$7117,_xlfn.MAP($P$2:$P$7117,_xlfn.LAMBDA(_xlpm.x,_xlpm.x=$P6684))))</f>
        <v>7.4552683896620309E-4</v>
      </c>
      <c r="T6684" s="14">
        <f>$H6684/S6684</f>
        <v>6.6666666666666638E-2</v>
      </c>
      <c r="U6684" s="14">
        <f>_xlfn.LET(_xlpm.freq,F6684,_xlpm.size,M6684+1,_xlpm.F,V6684,LOG(1+_xlpm.freq)*LOG(1+_xlpm.size)*_xlpm.F)</f>
        <v>3.3982146858546183E-2</v>
      </c>
      <c r="V6684" s="14">
        <f>_xlfn.LET(_xlpm.a,T6684,_xlpm.b,R6684,2*_xlpm.a*_xlpm.b/(_xlpm.a+_xlpm.b))</f>
        <v>0.12499999999999994</v>
      </c>
      <c r="W6684" s="14">
        <f>_xlfn.LET(_xlpm.p,R6684,_xlpm.q,T6684,LOG(_xlpm.p/_xlpm.q))</f>
        <v>1.1760912590556813</v>
      </c>
      <c r="X6684" s="2"/>
    </row>
    <row r="6685" spans="1:24">
      <c r="A6685" s="1" t="str">
        <f>_xlfn.LET(_xlpm.sep," : ",CONCATENATE(O6685,_xlpm.sep,P6685))</f>
        <v>~pelere~ : [plə]</v>
      </c>
      <c r="B6685" s="1">
        <f>_xlfn.LET(_xlpm.d,$G6685,_xlpm.k,_xlfn.CONCAT(LEFT(TRIM(B$1),1),"*"),COUNTIF(_xlpm.d,_xlpm.k))</f>
        <v>0</v>
      </c>
      <c r="C6685" s="1">
        <f>_xlfn.LET(_xlpm.d,$G6685,_xlpm.k,_xlfn.CONCAT(LEFT(TRIM(C$1),1),"*"),COUNTIF(_xlpm.d,_xlpm.k))</f>
        <v>0</v>
      </c>
      <c r="D6685" s="1">
        <f>_xlfn.LET(_xlpm.d,$G6685,_xlpm.k,_xlfn.CONCAT(LEFT(TRIM(D$1),1),"*"),COUNTIF(_xlpm.d,_xlpm.k))</f>
        <v>0</v>
      </c>
      <c r="E6685" s="1">
        <f>LOG(F6685+1,10)</f>
        <v>0.30102999566398114</v>
      </c>
      <c r="F6685" s="7">
        <v>1</v>
      </c>
      <c r="G6685" s="9" t="s">
        <v>3616</v>
      </c>
      <c r="H6685" s="4">
        <f>F6685/freq.sum.r6e</f>
        <v>4.9701789264413521E-5</v>
      </c>
      <c r="I6685" s="1" t="str">
        <f>_xlfn.LET(_xlpm.sep,":",_xlpm.w,$G6685,LEFT(_xlpm.w,FIND(_xlpm.sep,_xlpm.w)-1))</f>
        <v>plə</v>
      </c>
      <c r="J6685" s="1" t="str">
        <f>_xlfn.LET(_xlpm.sep,":",_xlpm.w,$G6685,RIGHT(_xlpm.w,LEN(_xlpm.w)-FIND(_xlpm.sep,_xlpm.w)))</f>
        <v>pelere</v>
      </c>
      <c r="K6685" s="10">
        <f>_xlfn.LET(_xlpm.w,I6685,LEN(_xlpm.w))</f>
        <v>3</v>
      </c>
      <c r="L6685" s="10">
        <f>_xlfn.LET(_xlpm.w,J6685,LEN(_xlpm.w))</f>
        <v>6</v>
      </c>
      <c r="M6685" s="10">
        <f>_xlfn.LET(_xlpm.a,K6685,_xlpm.b,L6685,MAX(_xlpm.a,_xlpm.b))</f>
        <v>6</v>
      </c>
      <c r="N6685" s="10">
        <f>_xlfn.LET(_xlpm.d,(K6685,L6685),MAX(_xlpm.d)-MIN(_xlpm.d))</f>
        <v>3</v>
      </c>
      <c r="O6685" s="1" t="str">
        <f>_xlfn.LET(_xlpm.sep,":",_xlpm.w,$G6685,_xlfn.CONCAT("~",RIGHT(_xlpm.w,LEN(_xlpm.w)-FIND(_xlpm.sep,_xlpm.w)),"~"))</f>
        <v>~pelere~</v>
      </c>
      <c r="P6685" s="1" t="str">
        <f>_xlfn.LET(_xlpm.sep,":",_xlpm.w,$G6685,_xlfn.CONCAT("[",LEFT(_xlpm.w,FIND(_xlpm.sep,_xlpm.w)-1),"]"))</f>
        <v>[plə]</v>
      </c>
      <c r="Q6685" s="14" cm="1">
        <f t="array" ref="Q6685">SUM(_xlfn._xlws.FILTER($H$2:$H$7117,_xlfn.MAP($O$2:$O$7117,_xlfn.LAMBDA(_xlpm.x,_xlpm.x=$O6685))))</f>
        <v>4.9701789264413521E-5</v>
      </c>
      <c r="R6685" s="14">
        <f>$H6685/Q6685</f>
        <v>1</v>
      </c>
      <c r="S6685" s="14" cm="1">
        <f t="array" ref="S6685">SUM(_xlfn._xlws.FILTER($H$2:$H$7117,_xlfn.MAP($P$2:$P$7117,_xlfn.LAMBDA(_xlpm.x,_xlpm.x=$P6685))))</f>
        <v>7.4552683896620309E-4</v>
      </c>
      <c r="T6685" s="14">
        <f>$H6685/S6685</f>
        <v>6.6666666666666638E-2</v>
      </c>
      <c r="U6685" s="14">
        <f>_xlfn.LET(_xlpm.freq,F6685,_xlpm.size,M6685+1,_xlpm.F,V6685,LOG(1+_xlpm.freq)*LOG(1+_xlpm.size)*_xlpm.F)</f>
        <v>3.3982146858546183E-2</v>
      </c>
      <c r="V6685" s="14">
        <f>_xlfn.LET(_xlpm.a,T6685,_xlpm.b,R6685,2*_xlpm.a*_xlpm.b/(_xlpm.a+_xlpm.b))</f>
        <v>0.12499999999999994</v>
      </c>
      <c r="W6685" s="14">
        <f>_xlfn.LET(_xlpm.p,R6685,_xlpm.q,T6685,LOG(_xlpm.p/_xlpm.q))</f>
        <v>1.1760912590556813</v>
      </c>
      <c r="X6685" s="2"/>
    </row>
    <row r="6686" spans="1:24">
      <c r="A6686" s="1" t="str">
        <f>_xlfn.LET(_xlpm.sep," : ",CONCATENATE(O6686,_xlpm.sep,P6686))</f>
        <v>~pplire~ : [plə]</v>
      </c>
      <c r="B6686" s="1">
        <f>_xlfn.LET(_xlpm.d,$G6686,_xlpm.k,_xlfn.CONCAT(LEFT(TRIM(B$1),1),"*"),COUNTIF(_xlpm.d,_xlpm.k))</f>
        <v>0</v>
      </c>
      <c r="C6686" s="1">
        <f>_xlfn.LET(_xlpm.d,$G6686,_xlpm.k,_xlfn.CONCAT(LEFT(TRIM(C$1),1),"*"),COUNTIF(_xlpm.d,_xlpm.k))</f>
        <v>0</v>
      </c>
      <c r="D6686" s="1">
        <f>_xlfn.LET(_xlpm.d,$G6686,_xlpm.k,_xlfn.CONCAT(LEFT(TRIM(D$1),1),"*"),COUNTIF(_xlpm.d,_xlpm.k))</f>
        <v>0</v>
      </c>
      <c r="E6686" s="1">
        <f>LOG(F6686+1,10)</f>
        <v>0.30102999566398114</v>
      </c>
      <c r="F6686" s="7">
        <v>1</v>
      </c>
      <c r="G6686" s="9" t="s">
        <v>3651</v>
      </c>
      <c r="H6686" s="4">
        <f>F6686/freq.sum.r6e</f>
        <v>4.9701789264413521E-5</v>
      </c>
      <c r="I6686" s="1" t="str">
        <f>_xlfn.LET(_xlpm.sep,":",_xlpm.w,$G6686,LEFT(_xlpm.w,FIND(_xlpm.sep,_xlpm.w)-1))</f>
        <v>plə</v>
      </c>
      <c r="J6686" s="1" t="str">
        <f>_xlfn.LET(_xlpm.sep,":",_xlpm.w,$G6686,RIGHT(_xlpm.w,LEN(_xlpm.w)-FIND(_xlpm.sep,_xlpm.w)))</f>
        <v>pplire</v>
      </c>
      <c r="K6686" s="10">
        <f>_xlfn.LET(_xlpm.w,I6686,LEN(_xlpm.w))</f>
        <v>3</v>
      </c>
      <c r="L6686" s="10">
        <f>_xlfn.LET(_xlpm.w,J6686,LEN(_xlpm.w))</f>
        <v>6</v>
      </c>
      <c r="M6686" s="10">
        <f>_xlfn.LET(_xlpm.a,K6686,_xlpm.b,L6686,MAX(_xlpm.a,_xlpm.b))</f>
        <v>6</v>
      </c>
      <c r="N6686" s="10">
        <f>_xlfn.LET(_xlpm.d,(K6686,L6686),MAX(_xlpm.d)-MIN(_xlpm.d))</f>
        <v>3</v>
      </c>
      <c r="O6686" s="1" t="str">
        <f>_xlfn.LET(_xlpm.sep,":",_xlpm.w,$G6686,_xlfn.CONCAT("~",RIGHT(_xlpm.w,LEN(_xlpm.w)-FIND(_xlpm.sep,_xlpm.w)),"~"))</f>
        <v>~pplire~</v>
      </c>
      <c r="P6686" s="1" t="str">
        <f>_xlfn.LET(_xlpm.sep,":",_xlpm.w,$G6686,_xlfn.CONCAT("[",LEFT(_xlpm.w,FIND(_xlpm.sep,_xlpm.w)-1),"]"))</f>
        <v>[plə]</v>
      </c>
      <c r="Q6686" s="14" cm="1">
        <f t="array" ref="Q6686">SUM(_xlfn._xlws.FILTER($H$2:$H$7117,_xlfn.MAP($O$2:$O$7117,_xlfn.LAMBDA(_xlpm.x,_xlpm.x=$O6686))))</f>
        <v>4.9701789264413521E-5</v>
      </c>
      <c r="R6686" s="14">
        <f>$H6686/Q6686</f>
        <v>1</v>
      </c>
      <c r="S6686" s="14" cm="1">
        <f t="array" ref="S6686">SUM(_xlfn._xlws.FILTER($H$2:$H$7117,_xlfn.MAP($P$2:$P$7117,_xlfn.LAMBDA(_xlpm.x,_xlpm.x=$P6686))))</f>
        <v>7.4552683896620309E-4</v>
      </c>
      <c r="T6686" s="14">
        <f>$H6686/S6686</f>
        <v>6.6666666666666638E-2</v>
      </c>
      <c r="U6686" s="14">
        <f>_xlfn.LET(_xlpm.freq,F6686,_xlpm.size,M6686+1,_xlpm.F,V6686,LOG(1+_xlpm.freq)*LOG(1+_xlpm.size)*_xlpm.F)</f>
        <v>3.3982146858546183E-2</v>
      </c>
      <c r="V6686" s="14">
        <f>_xlfn.LET(_xlpm.a,T6686,_xlpm.b,R6686,2*_xlpm.a*_xlpm.b/(_xlpm.a+_xlpm.b))</f>
        <v>0.12499999999999994</v>
      </c>
      <c r="W6686" s="14">
        <f>_xlfn.LET(_xlpm.p,R6686,_xlpm.q,T6686,LOG(_xlpm.p/_xlpm.q))</f>
        <v>1.1760912590556813</v>
      </c>
      <c r="X6686" s="2"/>
    </row>
    <row r="6687" spans="1:24">
      <c r="A6687" s="1" t="str">
        <f>_xlfn.LET(_xlpm.sep," : ",CONCATENATE(O6687,_xlpm.sep,P6687))</f>
        <v>~tchere~ : [tʃə]</v>
      </c>
      <c r="B6687" s="1">
        <f>_xlfn.LET(_xlpm.d,$G6687,_xlpm.k,_xlfn.CONCAT(LEFT(TRIM(B$1),1),"*"),COUNTIF(_xlpm.d,_xlpm.k))</f>
        <v>0</v>
      </c>
      <c r="C6687" s="1">
        <f>_xlfn.LET(_xlpm.d,$G6687,_xlpm.k,_xlfn.CONCAT(LEFT(TRIM(C$1),1),"*"),COUNTIF(_xlpm.d,_xlpm.k))</f>
        <v>0</v>
      </c>
      <c r="D6687" s="1">
        <f>_xlfn.LET(_xlpm.d,$G6687,_xlpm.k,_xlfn.CONCAT(LEFT(TRIM(D$1),1),"*"),COUNTIF(_xlpm.d,_xlpm.k))</f>
        <v>0</v>
      </c>
      <c r="E6687" s="1">
        <f>LOG(F6687+1,10)</f>
        <v>0.30102999566398114</v>
      </c>
      <c r="F6687" s="7">
        <v>1</v>
      </c>
      <c r="G6687" s="9" t="s">
        <v>4999</v>
      </c>
      <c r="H6687" s="4">
        <f>F6687/freq.sum.r6e</f>
        <v>4.9701789264413521E-5</v>
      </c>
      <c r="I6687" s="1" t="str">
        <f>_xlfn.LET(_xlpm.sep,":",_xlpm.w,$G6687,LEFT(_xlpm.w,FIND(_xlpm.sep,_xlpm.w)-1))</f>
        <v>tʃə</v>
      </c>
      <c r="J6687" s="1" t="str">
        <f>_xlfn.LET(_xlpm.sep,":",_xlpm.w,$G6687,RIGHT(_xlpm.w,LEN(_xlpm.w)-FIND(_xlpm.sep,_xlpm.w)))</f>
        <v>tchere</v>
      </c>
      <c r="K6687" s="10">
        <f>_xlfn.LET(_xlpm.w,I6687,LEN(_xlpm.w))</f>
        <v>3</v>
      </c>
      <c r="L6687" s="10">
        <f>_xlfn.LET(_xlpm.w,J6687,LEN(_xlpm.w))</f>
        <v>6</v>
      </c>
      <c r="M6687" s="10">
        <f>_xlfn.LET(_xlpm.a,K6687,_xlpm.b,L6687,MAX(_xlpm.a,_xlpm.b))</f>
        <v>6</v>
      </c>
      <c r="N6687" s="10">
        <f>_xlfn.LET(_xlpm.d,(K6687,L6687),MAX(_xlpm.d)-MIN(_xlpm.d))</f>
        <v>3</v>
      </c>
      <c r="O6687" s="1" t="str">
        <f>_xlfn.LET(_xlpm.sep,":",_xlpm.w,$G6687,_xlfn.CONCAT("~",RIGHT(_xlpm.w,LEN(_xlpm.w)-FIND(_xlpm.sep,_xlpm.w)),"~"))</f>
        <v>~tchere~</v>
      </c>
      <c r="P6687" s="1" t="str">
        <f>_xlfn.LET(_xlpm.sep,":",_xlpm.w,$G6687,_xlfn.CONCAT("[",LEFT(_xlpm.w,FIND(_xlpm.sep,_xlpm.w)-1),"]"))</f>
        <v>[tʃə]</v>
      </c>
      <c r="Q6687" s="14" cm="1">
        <f t="array" ref="Q6687">SUM(_xlfn._xlws.FILTER($H$2:$H$7117,_xlfn.MAP($O$2:$O$7117,_xlfn.LAMBDA(_xlpm.x,_xlpm.x=$O6687))))</f>
        <v>4.9701789264413521E-5</v>
      </c>
      <c r="R6687" s="14">
        <f>$H6687/Q6687</f>
        <v>1</v>
      </c>
      <c r="S6687" s="14" cm="1">
        <f t="array" ref="S6687">SUM(_xlfn._xlws.FILTER($H$2:$H$7117,_xlfn.MAP($P$2:$P$7117,_xlfn.LAMBDA(_xlpm.x,_xlpm.x=$P6687))))</f>
        <v>7.4552683896620309E-4</v>
      </c>
      <c r="T6687" s="14">
        <f>$H6687/S6687</f>
        <v>6.6666666666666638E-2</v>
      </c>
      <c r="U6687" s="14">
        <f>_xlfn.LET(_xlpm.freq,F6687,_xlpm.size,M6687+1,_xlpm.F,V6687,LOG(1+_xlpm.freq)*LOG(1+_xlpm.size)*_xlpm.F)</f>
        <v>3.3982146858546183E-2</v>
      </c>
      <c r="V6687" s="14">
        <f>_xlfn.LET(_xlpm.a,T6687,_xlpm.b,R6687,2*_xlpm.a*_xlpm.b/(_xlpm.a+_xlpm.b))</f>
        <v>0.12499999999999994</v>
      </c>
      <c r="W6687" s="14">
        <f>_xlfn.LET(_xlpm.p,R6687,_xlpm.q,T6687,LOG(_xlpm.p/_xlpm.q))</f>
        <v>1.1760912590556813</v>
      </c>
      <c r="X6687" s="2"/>
    </row>
    <row r="6688" spans="1:24">
      <c r="A6688" s="1" t="str">
        <f>_xlfn.LET(_xlpm.sep," : ",CONCATENATE(O6688,_xlpm.sep,P6688))</f>
        <v>~rliare~ : [ɹlə]</v>
      </c>
      <c r="B6688" s="1">
        <f>_xlfn.LET(_xlpm.d,$G6688,_xlpm.k,_xlfn.CONCAT(LEFT(TRIM(B$1),1),"*"),COUNTIF(_xlpm.d,_xlpm.k))</f>
        <v>1</v>
      </c>
      <c r="C6688" s="1">
        <f>_xlfn.LET(_xlpm.d,$G6688,_xlpm.k,_xlfn.CONCAT(LEFT(TRIM(C$1),1),"*"),COUNTIF(_xlpm.d,_xlpm.k))</f>
        <v>0</v>
      </c>
      <c r="D6688" s="1">
        <f>_xlfn.LET(_xlpm.d,$G6688,_xlpm.k,_xlfn.CONCAT(LEFT(TRIM(D$1),1),"*"),COUNTIF(_xlpm.d,_xlpm.k))</f>
        <v>0</v>
      </c>
      <c r="E6688" s="1">
        <f>LOG(F6688+1,10)</f>
        <v>0.30102999566398114</v>
      </c>
      <c r="F6688" s="7">
        <v>1</v>
      </c>
      <c r="G6688" s="9" t="s">
        <v>6004</v>
      </c>
      <c r="H6688" s="4">
        <f>F6688/freq.sum.r6e</f>
        <v>4.9701789264413521E-5</v>
      </c>
      <c r="I6688" s="1" t="str">
        <f>_xlfn.LET(_xlpm.sep,":",_xlpm.w,$G6688,LEFT(_xlpm.w,FIND(_xlpm.sep,_xlpm.w)-1))</f>
        <v>ɹlə</v>
      </c>
      <c r="J6688" s="1" t="str">
        <f>_xlfn.LET(_xlpm.sep,":",_xlpm.w,$G6688,RIGHT(_xlpm.w,LEN(_xlpm.w)-FIND(_xlpm.sep,_xlpm.w)))</f>
        <v>rliare</v>
      </c>
      <c r="K6688" s="10">
        <f>_xlfn.LET(_xlpm.w,I6688,LEN(_xlpm.w))</f>
        <v>3</v>
      </c>
      <c r="L6688" s="10">
        <f>_xlfn.LET(_xlpm.w,J6688,LEN(_xlpm.w))</f>
        <v>6</v>
      </c>
      <c r="M6688" s="10">
        <f>_xlfn.LET(_xlpm.a,K6688,_xlpm.b,L6688,MAX(_xlpm.a,_xlpm.b))</f>
        <v>6</v>
      </c>
      <c r="N6688" s="10">
        <f>_xlfn.LET(_xlpm.d,(K6688,L6688),MAX(_xlpm.d)-MIN(_xlpm.d))</f>
        <v>3</v>
      </c>
      <c r="O6688" s="1" t="str">
        <f>_xlfn.LET(_xlpm.sep,":",_xlpm.w,$G6688,_xlfn.CONCAT("~",RIGHT(_xlpm.w,LEN(_xlpm.w)-FIND(_xlpm.sep,_xlpm.w)),"~"))</f>
        <v>~rliare~</v>
      </c>
      <c r="P6688" s="1" t="str">
        <f>_xlfn.LET(_xlpm.sep,":",_xlpm.w,$G6688,_xlfn.CONCAT("[",LEFT(_xlpm.w,FIND(_xlpm.sep,_xlpm.w)-1),"]"))</f>
        <v>[ɹlə]</v>
      </c>
      <c r="Q6688" s="14" cm="1">
        <f t="array" ref="Q6688">SUM(_xlfn._xlws.FILTER($H$2:$H$7117,_xlfn.MAP($O$2:$O$7117,_xlfn.LAMBDA(_xlpm.x,_xlpm.x=$O6688))))</f>
        <v>4.9701789264413521E-5</v>
      </c>
      <c r="R6688" s="14">
        <f>$H6688/Q6688</f>
        <v>1</v>
      </c>
      <c r="S6688" s="14" cm="1">
        <f t="array" ref="S6688">SUM(_xlfn._xlws.FILTER($H$2:$H$7117,_xlfn.MAP($P$2:$P$7117,_xlfn.LAMBDA(_xlpm.x,_xlpm.x=$P6688))))</f>
        <v>7.4552683896620309E-4</v>
      </c>
      <c r="T6688" s="14">
        <f>$H6688/S6688</f>
        <v>6.6666666666666638E-2</v>
      </c>
      <c r="U6688" s="14">
        <f>_xlfn.LET(_xlpm.freq,F6688,_xlpm.size,M6688+1,_xlpm.F,V6688,LOG(1+_xlpm.freq)*LOG(1+_xlpm.size)*_xlpm.F)</f>
        <v>3.3982146858546183E-2</v>
      </c>
      <c r="V6688" s="14">
        <f>_xlfn.LET(_xlpm.a,T6688,_xlpm.b,R6688,2*_xlpm.a*_xlpm.b/(_xlpm.a+_xlpm.b))</f>
        <v>0.12499999999999994</v>
      </c>
      <c r="W6688" s="14">
        <f>_xlfn.LET(_xlpm.p,R6688,_xlpm.q,T6688,LOG(_xlpm.p/_xlpm.q))</f>
        <v>1.1760912590556813</v>
      </c>
      <c r="X6688" s="2"/>
    </row>
    <row r="6689" spans="1:24">
      <c r="A6689" s="1" t="str">
        <f>_xlfn.LET(_xlpm.sep," : ",CONCATENATE(O6689,_xlpm.sep,P6689))</f>
        <v>~nsciou~ : [nʃə]</v>
      </c>
      <c r="B6689" s="1">
        <f>_xlfn.LET(_xlpm.d,$G6689,_xlpm.k,_xlfn.CONCAT(LEFT(TRIM(B$1),1),"*"),COUNTIF(_xlpm.d,_xlpm.k))</f>
        <v>0</v>
      </c>
      <c r="C6689" s="1">
        <f>_xlfn.LET(_xlpm.d,$G6689,_xlpm.k,_xlfn.CONCAT(LEFT(TRIM(C$1),1),"*"),COUNTIF(_xlpm.d,_xlpm.k))</f>
        <v>0</v>
      </c>
      <c r="D6689" s="1">
        <f>_xlfn.LET(_xlpm.d,$G6689,_xlpm.k,_xlfn.CONCAT(LEFT(TRIM(D$1),1),"*"),COUNTIF(_xlpm.d,_xlpm.k))</f>
        <v>1</v>
      </c>
      <c r="E6689" s="1">
        <f>LOG(F6689+1,10)</f>
        <v>0.47712125471966244</v>
      </c>
      <c r="F6689" s="7">
        <v>2</v>
      </c>
      <c r="G6689" s="9" t="s">
        <v>3493</v>
      </c>
      <c r="H6689" s="4">
        <f>F6689/freq.sum.r6e</f>
        <v>9.9403578528827041E-5</v>
      </c>
      <c r="I6689" s="1" t="str">
        <f>_xlfn.LET(_xlpm.sep,":",_xlpm.w,$G6689,LEFT(_xlpm.w,FIND(_xlpm.sep,_xlpm.w)-1))</f>
        <v>nʃə</v>
      </c>
      <c r="J6689" s="1" t="str">
        <f>_xlfn.LET(_xlpm.sep,":",_xlpm.w,$G6689,RIGHT(_xlpm.w,LEN(_xlpm.w)-FIND(_xlpm.sep,_xlpm.w)))</f>
        <v>nsciou</v>
      </c>
      <c r="K6689" s="10">
        <f>_xlfn.LET(_xlpm.w,I6689,LEN(_xlpm.w))</f>
        <v>3</v>
      </c>
      <c r="L6689" s="10">
        <f>_xlfn.LET(_xlpm.w,J6689,LEN(_xlpm.w))</f>
        <v>6</v>
      </c>
      <c r="M6689" s="10">
        <f>_xlfn.LET(_xlpm.a,K6689,_xlpm.b,L6689,MAX(_xlpm.a,_xlpm.b))</f>
        <v>6</v>
      </c>
      <c r="N6689" s="10">
        <f>_xlfn.LET(_xlpm.d,(K6689,L6689),MAX(_xlpm.d)-MIN(_xlpm.d))</f>
        <v>3</v>
      </c>
      <c r="O6689" s="1" t="str">
        <f>_xlfn.LET(_xlpm.sep,":",_xlpm.w,$G6689,_xlfn.CONCAT("~",RIGHT(_xlpm.w,LEN(_xlpm.w)-FIND(_xlpm.sep,_xlpm.w)),"~"))</f>
        <v>~nsciou~</v>
      </c>
      <c r="P6689" s="1" t="str">
        <f>_xlfn.LET(_xlpm.sep,":",_xlpm.w,$G6689,_xlfn.CONCAT("[",LEFT(_xlpm.w,FIND(_xlpm.sep,_xlpm.w)-1),"]"))</f>
        <v>[nʃə]</v>
      </c>
      <c r="Q6689" s="14" cm="1">
        <f t="array" ref="Q6689">SUM(_xlfn._xlws.FILTER($H$2:$H$7117,_xlfn.MAP($O$2:$O$7117,_xlfn.LAMBDA(_xlpm.x,_xlpm.x=$O6689))))</f>
        <v>9.9403578528827041E-5</v>
      </c>
      <c r="R6689" s="14">
        <f>$H6689/Q6689</f>
        <v>1</v>
      </c>
      <c r="S6689" s="14" cm="1">
        <f t="array" ref="S6689">SUM(_xlfn._xlws.FILTER($H$2:$H$7117,_xlfn.MAP($P$2:$P$7117,_xlfn.LAMBDA(_xlpm.x,_xlpm.x=$P6689))))</f>
        <v>1.4910536779324055E-3</v>
      </c>
      <c r="T6689" s="14">
        <f>$H6689/S6689</f>
        <v>6.6666666666666666E-2</v>
      </c>
      <c r="U6689" s="14">
        <f>_xlfn.LET(_xlpm.freq,F6689,_xlpm.size,M6689+1,_xlpm.F,V6689,LOG(1+_xlpm.freq)*LOG(1+_xlpm.size)*_xlpm.F)</f>
        <v>5.3860428464794968E-2</v>
      </c>
      <c r="V6689" s="14">
        <f>_xlfn.LET(_xlpm.a,T6689,_xlpm.b,R6689,2*_xlpm.a*_xlpm.b/(_xlpm.a+_xlpm.b))</f>
        <v>0.125</v>
      </c>
      <c r="W6689" s="14">
        <f>_xlfn.LET(_xlpm.p,R6689,_xlpm.q,T6689,LOG(_xlpm.p/_xlpm.q))</f>
        <v>1.1760912590556813</v>
      </c>
      <c r="X6689" s="2"/>
    </row>
    <row r="6690" spans="1:24">
      <c r="A6690" s="1" t="str">
        <f>_xlfn.LET(_xlpm.sep," : ",CONCATENATE(O6690,_xlpm.sep,P6690))</f>
        <v>~mpty'r~ : [mptɪ]</v>
      </c>
      <c r="B6690" s="1">
        <f>_xlfn.LET(_xlpm.d,$G6690,_xlpm.k,_xlfn.CONCAT(LEFT(TRIM(B$1),1),"*"),COUNTIF(_xlpm.d,_xlpm.k))</f>
        <v>0</v>
      </c>
      <c r="C6690" s="1">
        <f>_xlfn.LET(_xlpm.d,$G6690,_xlpm.k,_xlfn.CONCAT(LEFT(TRIM(C$1),1),"*"),COUNTIF(_xlpm.d,_xlpm.k))</f>
        <v>1</v>
      </c>
      <c r="D6690" s="1">
        <f>_xlfn.LET(_xlpm.d,$G6690,_xlpm.k,_xlfn.CONCAT(LEFT(TRIM(D$1),1),"*"),COUNTIF(_xlpm.d,_xlpm.k))</f>
        <v>0</v>
      </c>
      <c r="E6690" s="1">
        <f>LOG(F6690+1,10)</f>
        <v>0.30102999566398114</v>
      </c>
      <c r="F6690" s="7">
        <v>1</v>
      </c>
      <c r="G6690" s="9" t="s">
        <v>2625</v>
      </c>
      <c r="H6690" s="4">
        <f>F6690/freq.sum.r6e</f>
        <v>4.9701789264413521E-5</v>
      </c>
      <c r="I6690" s="4" t="str">
        <f>_xlfn.LET(_xlpm.sep,":",_xlpm.w,$G6690,LEFT(_xlpm.w,FIND(_xlpm.sep,_xlpm.w)-1))</f>
        <v>mptɪ</v>
      </c>
      <c r="J6690" s="4" t="str">
        <f>_xlfn.LET(_xlpm.sep,":",_xlpm.w,$G6690,RIGHT(_xlpm.w,LEN(_xlpm.w)-FIND(_xlpm.sep,_xlpm.w)))</f>
        <v>mpty'r</v>
      </c>
      <c r="K6690" s="10">
        <f>_xlfn.LET(_xlpm.w,I6690,LEN(_xlpm.w))</f>
        <v>4</v>
      </c>
      <c r="L6690" s="10">
        <f>_xlfn.LET(_xlpm.w,J6690,LEN(_xlpm.w))</f>
        <v>6</v>
      </c>
      <c r="M6690" s="10">
        <f>_xlfn.LET(_xlpm.a,K6690,_xlpm.b,L6690,MAX(_xlpm.a,_xlpm.b))</f>
        <v>6</v>
      </c>
      <c r="N6690" s="10">
        <f>_xlfn.LET(_xlpm.d,(K6690,L6690),MAX(_xlpm.d)-MIN(_xlpm.d))</f>
        <v>2</v>
      </c>
      <c r="O6690" s="1" t="str">
        <f>_xlfn.LET(_xlpm.sep,":",_xlpm.w,$G6690,_xlfn.CONCAT("~",RIGHT(_xlpm.w,LEN(_xlpm.w)-FIND(_xlpm.sep,_xlpm.w)),"~"))</f>
        <v>~mpty'r~</v>
      </c>
      <c r="P6690" s="1" t="str">
        <f>_xlfn.LET(_xlpm.sep,":",_xlpm.w,$G6690,_xlfn.CONCAT("[",LEFT(_xlpm.w,FIND(_xlpm.sep,_xlpm.w)-1),"]"))</f>
        <v>[mptɪ]</v>
      </c>
      <c r="Q6690" s="14" cm="1">
        <f t="array" ref="Q6690">SUM(_xlfn._xlws.FILTER($H$2:$H$7109,_xlfn.MAP($O$2:$O$7109,_xlfn.LAMBDA(_xlpm.x,_xlpm.x=$O6690))))</f>
        <v>9.9403578528827041E-5</v>
      </c>
      <c r="R6690" s="14">
        <f>$H6690/Q6690</f>
        <v>0.5</v>
      </c>
      <c r="S6690" s="14" cm="1">
        <f t="array" ref="S6690">SUM(_xlfn._xlws.FILTER($H$2:$H$7109,_xlfn.MAP($P$2:$P$7109,_xlfn.LAMBDA(_xlpm.x,_xlpm.x=$P6690))))</f>
        <v>1.5904572564612327E-3</v>
      </c>
      <c r="T6690" s="14">
        <f>$H6690/S6690</f>
        <v>3.125E-2</v>
      </c>
      <c r="U6690" s="14">
        <f>_xlfn.LET(_xlpm.freq,F6690,_xlpm.size,M6690+1,_xlpm.F,V6690,LOG(1+_xlpm.freq)*LOG(1+_xlpm.size)*_xlpm.F)</f>
        <v>1.5991598521668798E-2</v>
      </c>
      <c r="V6690" s="14">
        <f>_xlfn.LET(_xlpm.a,T6690,_xlpm.b,R6690,2*_xlpm.a*_xlpm.b/(_xlpm.a+_xlpm.b))</f>
        <v>5.8823529411764705E-2</v>
      </c>
      <c r="W6690" s="14">
        <f>_xlfn.LET(_xlpm.p,R6690,_xlpm.q,T6690,LOG(_xlpm.p/_xlpm.q))</f>
        <v>1.2041199826559248</v>
      </c>
      <c r="X6690" s="2"/>
    </row>
    <row r="6691" spans="1:24">
      <c r="A6691" s="1" t="str">
        <f>_xlfn.LET(_xlpm.sep," : ",CONCATENATE(O6691,_xlpm.sep,P6691))</f>
        <v>~mptyry~ : [mptɪ]</v>
      </c>
      <c r="B6691" s="1">
        <f>_xlfn.LET(_xlpm.d,$G6691,_xlpm.k,_xlfn.CONCAT(LEFT(TRIM(B$1),1),"*"),COUNTIF(_xlpm.d,_xlpm.k))</f>
        <v>0</v>
      </c>
      <c r="C6691" s="1">
        <f>_xlfn.LET(_xlpm.d,$G6691,_xlpm.k,_xlfn.CONCAT(LEFT(TRIM(C$1),1),"*"),COUNTIF(_xlpm.d,_xlpm.k))</f>
        <v>1</v>
      </c>
      <c r="D6691" s="1">
        <f>_xlfn.LET(_xlpm.d,$G6691,_xlpm.k,_xlfn.CONCAT(LEFT(TRIM(D$1),1),"*"),COUNTIF(_xlpm.d,_xlpm.k))</f>
        <v>0</v>
      </c>
      <c r="E6691" s="1">
        <f>LOG(F6691+1,10)</f>
        <v>0.30102999566398114</v>
      </c>
      <c r="F6691" s="7">
        <v>1</v>
      </c>
      <c r="G6691" s="9" t="s">
        <v>2630</v>
      </c>
      <c r="H6691" s="4">
        <f>F6691/freq.sum.r6e</f>
        <v>4.9701789264413521E-5</v>
      </c>
      <c r="I6691" s="4" t="str">
        <f>_xlfn.LET(_xlpm.sep,":",_xlpm.w,$G6691,LEFT(_xlpm.w,FIND(_xlpm.sep,_xlpm.w)-1))</f>
        <v>mptɪ</v>
      </c>
      <c r="J6691" s="4" t="str">
        <f>_xlfn.LET(_xlpm.sep,":",_xlpm.w,$G6691,RIGHT(_xlpm.w,LEN(_xlpm.w)-FIND(_xlpm.sep,_xlpm.w)))</f>
        <v>mptyry</v>
      </c>
      <c r="K6691" s="10">
        <f>_xlfn.LET(_xlpm.w,I6691,LEN(_xlpm.w))</f>
        <v>4</v>
      </c>
      <c r="L6691" s="10">
        <f>_xlfn.LET(_xlpm.w,J6691,LEN(_xlpm.w))</f>
        <v>6</v>
      </c>
      <c r="M6691" s="10">
        <f>_xlfn.LET(_xlpm.a,K6691,_xlpm.b,L6691,MAX(_xlpm.a,_xlpm.b))</f>
        <v>6</v>
      </c>
      <c r="N6691" s="10">
        <f>_xlfn.LET(_xlpm.d,(K6691,L6691),MAX(_xlpm.d)-MIN(_xlpm.d))</f>
        <v>2</v>
      </c>
      <c r="O6691" s="1" t="str">
        <f>_xlfn.LET(_xlpm.sep,":",_xlpm.w,$G6691,_xlfn.CONCAT("~",RIGHT(_xlpm.w,LEN(_xlpm.w)-FIND(_xlpm.sep,_xlpm.w)),"~"))</f>
        <v>~mptyry~</v>
      </c>
      <c r="P6691" s="1" t="str">
        <f>_xlfn.LET(_xlpm.sep,":",_xlpm.w,$G6691,_xlfn.CONCAT("[",LEFT(_xlpm.w,FIND(_xlpm.sep,_xlpm.w)-1),"]"))</f>
        <v>[mptɪ]</v>
      </c>
      <c r="Q6691" s="14" cm="1">
        <f t="array" ref="Q6691">SUM(_xlfn._xlws.FILTER($H$2:$H$7109,_xlfn.MAP($O$2:$O$7109,_xlfn.LAMBDA(_xlpm.x,_xlpm.x=$O6691))))</f>
        <v>9.9403578528827041E-5</v>
      </c>
      <c r="R6691" s="14">
        <f>$H6691/Q6691</f>
        <v>0.5</v>
      </c>
      <c r="S6691" s="14" cm="1">
        <f t="array" ref="S6691">SUM(_xlfn._xlws.FILTER($H$2:$H$7109,_xlfn.MAP($P$2:$P$7109,_xlfn.LAMBDA(_xlpm.x,_xlpm.x=$P6691))))</f>
        <v>1.5904572564612327E-3</v>
      </c>
      <c r="T6691" s="14">
        <f>$H6691/S6691</f>
        <v>3.125E-2</v>
      </c>
      <c r="U6691" s="14">
        <f>_xlfn.LET(_xlpm.freq,F6691,_xlpm.size,M6691+1,_xlpm.F,V6691,LOG(1+_xlpm.freq)*LOG(1+_xlpm.size)*_xlpm.F)</f>
        <v>1.5991598521668798E-2</v>
      </c>
      <c r="V6691" s="14">
        <f>_xlfn.LET(_xlpm.a,T6691,_xlpm.b,R6691,2*_xlpm.a*_xlpm.b/(_xlpm.a+_xlpm.b))</f>
        <v>5.8823529411764705E-2</v>
      </c>
      <c r="W6691" s="14">
        <f>_xlfn.LET(_xlpm.p,R6691,_xlpm.q,T6691,LOG(_xlpm.p/_xlpm.q))</f>
        <v>1.2041199826559248</v>
      </c>
      <c r="X6691" s="2"/>
    </row>
    <row r="6692" spans="1:24">
      <c r="A6692" s="1" t="str">
        <f>_xlfn.LET(_xlpm.sep," : ",CONCATENATE(O6692,_xlpm.sep,P6692))</f>
        <v>~mpty'r~ : [mtɪ]</v>
      </c>
      <c r="B6692" s="1">
        <f>_xlfn.LET(_xlpm.d,$G6692,_xlpm.k,_xlfn.CONCAT(LEFT(TRIM(B$1),1),"*"),COUNTIF(_xlpm.d,_xlpm.k))</f>
        <v>0</v>
      </c>
      <c r="C6692" s="1">
        <f>_xlfn.LET(_xlpm.d,$G6692,_xlpm.k,_xlfn.CONCAT(LEFT(TRIM(C$1),1),"*"),COUNTIF(_xlpm.d,_xlpm.k))</f>
        <v>1</v>
      </c>
      <c r="D6692" s="1">
        <f>_xlfn.LET(_xlpm.d,$G6692,_xlpm.k,_xlfn.CONCAT(LEFT(TRIM(D$1),1),"*"),COUNTIF(_xlpm.d,_xlpm.k))</f>
        <v>0</v>
      </c>
      <c r="E6692" s="1">
        <f>LOG(F6692+1,10)</f>
        <v>0.30102999566398114</v>
      </c>
      <c r="F6692" s="7">
        <v>1</v>
      </c>
      <c r="G6692" s="9" t="s">
        <v>2678</v>
      </c>
      <c r="H6692" s="4">
        <f>F6692/freq.sum.r6e</f>
        <v>4.9701789264413521E-5</v>
      </c>
      <c r="I6692" s="1" t="str">
        <f>_xlfn.LET(_xlpm.sep,":",_xlpm.w,$G6692,LEFT(_xlpm.w,FIND(_xlpm.sep,_xlpm.w)-1))</f>
        <v>mtɪ</v>
      </c>
      <c r="J6692" s="1" t="str">
        <f>_xlfn.LET(_xlpm.sep,":",_xlpm.w,$G6692,RIGHT(_xlpm.w,LEN(_xlpm.w)-FIND(_xlpm.sep,_xlpm.w)))</f>
        <v>mpty'r</v>
      </c>
      <c r="K6692" s="10">
        <f>_xlfn.LET(_xlpm.w,I6692,LEN(_xlpm.w))</f>
        <v>3</v>
      </c>
      <c r="L6692" s="10">
        <f>_xlfn.LET(_xlpm.w,J6692,LEN(_xlpm.w))</f>
        <v>6</v>
      </c>
      <c r="M6692" s="10">
        <f>_xlfn.LET(_xlpm.a,K6692,_xlpm.b,L6692,MAX(_xlpm.a,_xlpm.b))</f>
        <v>6</v>
      </c>
      <c r="N6692" s="10">
        <f>_xlfn.LET(_xlpm.d,(K6692,L6692),MAX(_xlpm.d)-MIN(_xlpm.d))</f>
        <v>3</v>
      </c>
      <c r="O6692" s="1" t="str">
        <f>_xlfn.LET(_xlpm.sep,":",_xlpm.w,$G6692,_xlfn.CONCAT("~",RIGHT(_xlpm.w,LEN(_xlpm.w)-FIND(_xlpm.sep,_xlpm.w)),"~"))</f>
        <v>~mpty'r~</v>
      </c>
      <c r="P6692" s="1" t="str">
        <f>_xlfn.LET(_xlpm.sep,":",_xlpm.w,$G6692,_xlfn.CONCAT("[",LEFT(_xlpm.w,FIND(_xlpm.sep,_xlpm.w)-1),"]"))</f>
        <v>[mtɪ]</v>
      </c>
      <c r="Q6692" s="14" cm="1">
        <f t="array" ref="Q6692">SUM(_xlfn._xlws.FILTER($H$2:$H$7111,_xlfn.MAP($O$2:$O$7111,_xlfn.LAMBDA(_xlpm.x,_xlpm.x=$O6692))))</f>
        <v>9.9403578528827041E-5</v>
      </c>
      <c r="R6692" s="14">
        <f>$H6692/Q6692</f>
        <v>0.5</v>
      </c>
      <c r="S6692" s="14" cm="1">
        <f t="array" ref="S6692">SUM(_xlfn._xlws.FILTER($H$2:$H$7111,_xlfn.MAP($P$2:$P$7111,_xlfn.LAMBDA(_xlpm.x,_xlpm.x=$P6692))))</f>
        <v>1.5904572564612327E-3</v>
      </c>
      <c r="T6692" s="14">
        <f>$H6692/S6692</f>
        <v>3.125E-2</v>
      </c>
      <c r="U6692" s="14">
        <f>_xlfn.LET(_xlpm.freq,F6692,_xlpm.size,M6692+1,_xlpm.F,V6692,LOG(1+_xlpm.freq)*LOG(1+_xlpm.size)*_xlpm.F)</f>
        <v>1.5991598521668798E-2</v>
      </c>
      <c r="V6692" s="14">
        <f>_xlfn.LET(_xlpm.a,T6692,_xlpm.b,R6692,2*_xlpm.a*_xlpm.b/(_xlpm.a+_xlpm.b))</f>
        <v>5.8823529411764705E-2</v>
      </c>
      <c r="W6692" s="14">
        <f>_xlfn.LET(_xlpm.p,R6692,_xlpm.q,T6692,LOG(_xlpm.p/_xlpm.q))</f>
        <v>1.2041199826559248</v>
      </c>
      <c r="X6692" s="2"/>
    </row>
    <row r="6693" spans="1:24">
      <c r="A6693" s="1" t="str">
        <f>_xlfn.LET(_xlpm.sep," : ",CONCATENATE(O6693,_xlpm.sep,P6693))</f>
        <v>~mptyry~ : [mtɪ]</v>
      </c>
      <c r="B6693" s="1">
        <f>_xlfn.LET(_xlpm.d,$G6693,_xlpm.k,_xlfn.CONCAT(LEFT(TRIM(B$1),1),"*"),COUNTIF(_xlpm.d,_xlpm.k))</f>
        <v>0</v>
      </c>
      <c r="C6693" s="1">
        <f>_xlfn.LET(_xlpm.d,$G6693,_xlpm.k,_xlfn.CONCAT(LEFT(TRIM(C$1),1),"*"),COUNTIF(_xlpm.d,_xlpm.k))</f>
        <v>1</v>
      </c>
      <c r="D6693" s="1">
        <f>_xlfn.LET(_xlpm.d,$G6693,_xlpm.k,_xlfn.CONCAT(LEFT(TRIM(D$1),1),"*"),COUNTIF(_xlpm.d,_xlpm.k))</f>
        <v>0</v>
      </c>
      <c r="E6693" s="1">
        <f>LOG(F6693+1,10)</f>
        <v>0.30102999566398114</v>
      </c>
      <c r="F6693" s="7">
        <v>1</v>
      </c>
      <c r="G6693" s="9" t="s">
        <v>2683</v>
      </c>
      <c r="H6693" s="4">
        <f>F6693/freq.sum.r6e</f>
        <v>4.9701789264413521E-5</v>
      </c>
      <c r="I6693" s="1" t="str">
        <f>_xlfn.LET(_xlpm.sep,":",_xlpm.w,$G6693,LEFT(_xlpm.w,FIND(_xlpm.sep,_xlpm.w)-1))</f>
        <v>mtɪ</v>
      </c>
      <c r="J6693" s="1" t="str">
        <f>_xlfn.LET(_xlpm.sep,":",_xlpm.w,$G6693,RIGHT(_xlpm.w,LEN(_xlpm.w)-FIND(_xlpm.sep,_xlpm.w)))</f>
        <v>mptyry</v>
      </c>
      <c r="K6693" s="10">
        <f>_xlfn.LET(_xlpm.w,I6693,LEN(_xlpm.w))</f>
        <v>3</v>
      </c>
      <c r="L6693" s="10">
        <f>_xlfn.LET(_xlpm.w,J6693,LEN(_xlpm.w))</f>
        <v>6</v>
      </c>
      <c r="M6693" s="10">
        <f>_xlfn.LET(_xlpm.a,K6693,_xlpm.b,L6693,MAX(_xlpm.a,_xlpm.b))</f>
        <v>6</v>
      </c>
      <c r="N6693" s="10">
        <f>_xlfn.LET(_xlpm.d,(K6693,L6693),MAX(_xlpm.d)-MIN(_xlpm.d))</f>
        <v>3</v>
      </c>
      <c r="O6693" s="1" t="str">
        <f>_xlfn.LET(_xlpm.sep,":",_xlpm.w,$G6693,_xlfn.CONCAT("~",RIGHT(_xlpm.w,LEN(_xlpm.w)-FIND(_xlpm.sep,_xlpm.w)),"~"))</f>
        <v>~mptyry~</v>
      </c>
      <c r="P6693" s="1" t="str">
        <f>_xlfn.LET(_xlpm.sep,":",_xlpm.w,$G6693,_xlfn.CONCAT("[",LEFT(_xlpm.w,FIND(_xlpm.sep,_xlpm.w)-1),"]"))</f>
        <v>[mtɪ]</v>
      </c>
      <c r="Q6693" s="14" cm="1">
        <f t="array" ref="Q6693">SUM(_xlfn._xlws.FILTER($H$2:$H$7111,_xlfn.MAP($O$2:$O$7111,_xlfn.LAMBDA(_xlpm.x,_xlpm.x=$O6693))))</f>
        <v>9.9403578528827041E-5</v>
      </c>
      <c r="R6693" s="14">
        <f>$H6693/Q6693</f>
        <v>0.5</v>
      </c>
      <c r="S6693" s="14" cm="1">
        <f t="array" ref="S6693">SUM(_xlfn._xlws.FILTER($H$2:$H$7111,_xlfn.MAP($P$2:$P$7111,_xlfn.LAMBDA(_xlpm.x,_xlpm.x=$P6693))))</f>
        <v>1.5904572564612327E-3</v>
      </c>
      <c r="T6693" s="14">
        <f>$H6693/S6693</f>
        <v>3.125E-2</v>
      </c>
      <c r="U6693" s="14">
        <f>_xlfn.LET(_xlpm.freq,F6693,_xlpm.size,M6693+1,_xlpm.F,V6693,LOG(1+_xlpm.freq)*LOG(1+_xlpm.size)*_xlpm.F)</f>
        <v>1.5991598521668798E-2</v>
      </c>
      <c r="V6693" s="14">
        <f>_xlfn.LET(_xlpm.a,T6693,_xlpm.b,R6693,2*_xlpm.a*_xlpm.b/(_xlpm.a+_xlpm.b))</f>
        <v>5.8823529411764705E-2</v>
      </c>
      <c r="W6693" s="14">
        <f>_xlfn.LET(_xlpm.p,R6693,_xlpm.q,T6693,LOG(_xlpm.p/_xlpm.q))</f>
        <v>1.2041199826559248</v>
      </c>
      <c r="X6693" s="2"/>
    </row>
    <row r="6694" spans="1:24">
      <c r="A6694" s="1" t="str">
        <f>_xlfn.LET(_xlpm.sep," : ",CONCATENATE(O6694,_xlpm.sep,P6694))</f>
        <v>~nscrie~ : [nskɹɪ]</v>
      </c>
      <c r="B6694" s="1">
        <f>_xlfn.LET(_xlpm.d,$G6694,_xlpm.k,_xlfn.CONCAT(LEFT(TRIM(B$1),1),"*"),COUNTIF(_xlpm.d,_xlpm.k))</f>
        <v>0</v>
      </c>
      <c r="C6694" s="1">
        <f>_xlfn.LET(_xlpm.d,$G6694,_xlpm.k,_xlfn.CONCAT(LEFT(TRIM(C$1),1),"*"),COUNTIF(_xlpm.d,_xlpm.k))</f>
        <v>0</v>
      </c>
      <c r="D6694" s="1">
        <f>_xlfn.LET(_xlpm.d,$G6694,_xlpm.k,_xlfn.CONCAT(LEFT(TRIM(D$1),1),"*"),COUNTIF(_xlpm.d,_xlpm.k))</f>
        <v>1</v>
      </c>
      <c r="E6694" s="1">
        <f>LOG(F6694+1,10)</f>
        <v>0.30102999566398114</v>
      </c>
      <c r="F6694" s="7">
        <v>1</v>
      </c>
      <c r="G6694" s="9" t="s">
        <v>3060</v>
      </c>
      <c r="H6694" s="4">
        <f>F6694/freq.sum.r6e</f>
        <v>4.9701789264413521E-5</v>
      </c>
      <c r="I6694" s="1" t="str">
        <f>_xlfn.LET(_xlpm.sep,":",_xlpm.w,$G6694,LEFT(_xlpm.w,FIND(_xlpm.sep,_xlpm.w)-1))</f>
        <v>nskɹɪ</v>
      </c>
      <c r="J6694" s="1" t="str">
        <f>_xlfn.LET(_xlpm.sep,":",_xlpm.w,$G6694,RIGHT(_xlpm.w,LEN(_xlpm.w)-FIND(_xlpm.sep,_xlpm.w)))</f>
        <v>nscrie</v>
      </c>
      <c r="K6694" s="10">
        <f>_xlfn.LET(_xlpm.w,I6694,LEN(_xlpm.w))</f>
        <v>5</v>
      </c>
      <c r="L6694" s="10">
        <f>_xlfn.LET(_xlpm.w,J6694,LEN(_xlpm.w))</f>
        <v>6</v>
      </c>
      <c r="M6694" s="10">
        <f>_xlfn.LET(_xlpm.a,K6694,_xlpm.b,L6694,MAX(_xlpm.a,_xlpm.b))</f>
        <v>6</v>
      </c>
      <c r="N6694" s="10">
        <f>_xlfn.LET(_xlpm.d,(K6694,L6694),MAX(_xlpm.d)-MIN(_xlpm.d))</f>
        <v>1</v>
      </c>
      <c r="O6694" s="1" t="str">
        <f>_xlfn.LET(_xlpm.sep,":",_xlpm.w,$G6694,_xlfn.CONCAT("~",RIGHT(_xlpm.w,LEN(_xlpm.w)-FIND(_xlpm.sep,_xlpm.w)),"~"))</f>
        <v>~nscrie~</v>
      </c>
      <c r="P6694" s="1" t="str">
        <f>_xlfn.LET(_xlpm.sep,":",_xlpm.w,$G6694,_xlfn.CONCAT("[",LEFT(_xlpm.w,FIND(_xlpm.sep,_xlpm.w)-1),"]"))</f>
        <v>[nskɹɪ]</v>
      </c>
      <c r="Q6694" s="14" cm="1">
        <f t="array" ref="Q6694">SUM(_xlfn._xlws.FILTER($H$2:$H$7117,_xlfn.MAP($O$2:$O$7117,_xlfn.LAMBDA(_xlpm.x,_xlpm.x=$O6694))))</f>
        <v>9.9403578528827041E-5</v>
      </c>
      <c r="R6694" s="14">
        <f>$H6694/Q6694</f>
        <v>0.5</v>
      </c>
      <c r="S6694" s="14" cm="1">
        <f t="array" ref="S6694">SUM(_xlfn._xlws.FILTER($H$2:$H$7117,_xlfn.MAP($P$2:$P$7117,_xlfn.LAMBDA(_xlpm.x,_xlpm.x=$P6694))))</f>
        <v>1.5904572564612327E-3</v>
      </c>
      <c r="T6694" s="14">
        <f>$H6694/S6694</f>
        <v>3.125E-2</v>
      </c>
      <c r="U6694" s="14">
        <f>_xlfn.LET(_xlpm.freq,F6694,_xlpm.size,M6694+1,_xlpm.F,V6694,LOG(1+_xlpm.freq)*LOG(1+_xlpm.size)*_xlpm.F)</f>
        <v>1.5991598521668798E-2</v>
      </c>
      <c r="V6694" s="14">
        <f>_xlfn.LET(_xlpm.a,T6694,_xlpm.b,R6694,2*_xlpm.a*_xlpm.b/(_xlpm.a+_xlpm.b))</f>
        <v>5.8823529411764705E-2</v>
      </c>
      <c r="W6694" s="14">
        <f>_xlfn.LET(_xlpm.p,R6694,_xlpm.q,T6694,LOG(_xlpm.p/_xlpm.q))</f>
        <v>1.2041199826559248</v>
      </c>
      <c r="X6694" s="2"/>
    </row>
    <row r="6695" spans="1:24">
      <c r="A6695" s="1" t="str">
        <f>_xlfn.LET(_xlpm.sep," : ",CONCATENATE(O6695,_xlpm.sep,P6695))</f>
        <v>~ddrerr~ : [dɹɛ]</v>
      </c>
      <c r="B6695" s="1">
        <f>_xlfn.LET(_xlpm.d,$G6695,_xlpm.k,_xlfn.CONCAT(LEFT(TRIM(B$1),1),"*"),COUNTIF(_xlpm.d,_xlpm.k))</f>
        <v>0</v>
      </c>
      <c r="C6695" s="1">
        <f>_xlfn.LET(_xlpm.d,$G6695,_xlpm.k,_xlfn.CONCAT(LEFT(TRIM(C$1),1),"*"),COUNTIF(_xlpm.d,_xlpm.k))</f>
        <v>0</v>
      </c>
      <c r="D6695" s="1">
        <f>_xlfn.LET(_xlpm.d,$G6695,_xlpm.k,_xlfn.CONCAT(LEFT(TRIM(D$1),1),"*"),COUNTIF(_xlpm.d,_xlpm.k))</f>
        <v>0</v>
      </c>
      <c r="E6695" s="1">
        <f>LOG(F6695+1,10)</f>
        <v>0.30102999566398114</v>
      </c>
      <c r="F6695" s="7">
        <v>1</v>
      </c>
      <c r="G6695" s="9" t="s">
        <v>701</v>
      </c>
      <c r="H6695" s="4">
        <f>F6695/freq.sum.r6e</f>
        <v>4.9701789264413521E-5</v>
      </c>
      <c r="I6695" s="1" t="str">
        <f>_xlfn.LET(_xlpm.sep,":",_xlpm.w,$G6695,LEFT(_xlpm.w,FIND(_xlpm.sep,_xlpm.w)-1))</f>
        <v>dɹɛ</v>
      </c>
      <c r="J6695" s="1" t="str">
        <f>_xlfn.LET(_xlpm.sep,":",_xlpm.w,$G6695,RIGHT(_xlpm.w,LEN(_xlpm.w)-FIND(_xlpm.sep,_xlpm.w)))</f>
        <v>ddrerr</v>
      </c>
      <c r="K6695" s="10">
        <f>_xlfn.LET(_xlpm.w,I6695,LEN(_xlpm.w))</f>
        <v>3</v>
      </c>
      <c r="L6695" s="10">
        <f>_xlfn.LET(_xlpm.w,J6695,LEN(_xlpm.w))</f>
        <v>6</v>
      </c>
      <c r="M6695" s="10">
        <f>_xlfn.LET(_xlpm.a,K6695,_xlpm.b,L6695,MAX(_xlpm.a,_xlpm.b))</f>
        <v>6</v>
      </c>
      <c r="N6695" s="10">
        <f>_xlfn.LET(_xlpm.d,(K6695,L6695),MAX(_xlpm.d)-MIN(_xlpm.d))</f>
        <v>3</v>
      </c>
      <c r="O6695" s="1" t="str">
        <f>_xlfn.LET(_xlpm.sep,":",_xlpm.w,$G6695,_xlfn.CONCAT("~",RIGHT(_xlpm.w,LEN(_xlpm.w)-FIND(_xlpm.sep,_xlpm.w)),"~"))</f>
        <v>~ddrerr~</v>
      </c>
      <c r="P6695" s="1" t="str">
        <f>_xlfn.LET(_xlpm.sep,":",_xlpm.w,$G6695,_xlfn.CONCAT("[",LEFT(_xlpm.w,FIND(_xlpm.sep,_xlpm.w)-1),"]"))</f>
        <v>[dɹɛ]</v>
      </c>
      <c r="Q6695" s="14" cm="1">
        <f t="array" ref="Q6695">SUM(_xlfn._xlws.FILTER($H$2:$H$7117,_xlfn.MAP($O$2:$O$7117,_xlfn.LAMBDA(_xlpm.x,_xlpm.x=$O6695))))</f>
        <v>4.9701789264413521E-5</v>
      </c>
      <c r="R6695" s="14">
        <f>$H6695/Q6695</f>
        <v>1</v>
      </c>
      <c r="S6695" s="14" cm="1">
        <f t="array" ref="S6695">SUM(_xlfn._xlws.FILTER($H$2:$H$7117,_xlfn.MAP($P$2:$P$7117,_xlfn.LAMBDA(_xlpm.x,_xlpm.x=$P6695))))</f>
        <v>7.9522862823061633E-4</v>
      </c>
      <c r="T6695" s="14">
        <f>$H6695/S6695</f>
        <v>6.25E-2</v>
      </c>
      <c r="U6695" s="14">
        <f>_xlfn.LET(_xlpm.freq,F6695,_xlpm.size,M6695+1,_xlpm.F,V6695,LOG(1+_xlpm.freq)*LOG(1+_xlpm.size)*_xlpm.F)</f>
        <v>3.1983197043337595E-2</v>
      </c>
      <c r="V6695" s="14">
        <f>_xlfn.LET(_xlpm.a,T6695,_xlpm.b,R6695,2*_xlpm.a*_xlpm.b/(_xlpm.a+_xlpm.b))</f>
        <v>0.11764705882352941</v>
      </c>
      <c r="W6695" s="14">
        <f>_xlfn.LET(_xlpm.p,R6695,_xlpm.q,T6695,LOG(_xlpm.p/_xlpm.q))</f>
        <v>1.2041199826559248</v>
      </c>
      <c r="X6695" s="2"/>
    </row>
    <row r="6696" spans="1:24">
      <c r="A6696" s="1" t="str">
        <f>_xlfn.LET(_xlpm.sep," : ",CONCATENATE(O6696,_xlpm.sep,P6696))</f>
        <v>~plearr~ : [plɛ]</v>
      </c>
      <c r="B6696" s="1">
        <f>_xlfn.LET(_xlpm.d,$G6696,_xlpm.k,_xlfn.CONCAT(LEFT(TRIM(B$1),1),"*"),COUNTIF(_xlpm.d,_xlpm.k))</f>
        <v>0</v>
      </c>
      <c r="C6696" s="1">
        <f>_xlfn.LET(_xlpm.d,$G6696,_xlpm.k,_xlfn.CONCAT(LEFT(TRIM(C$1),1),"*"),COUNTIF(_xlpm.d,_xlpm.k))</f>
        <v>0</v>
      </c>
      <c r="D6696" s="1">
        <f>_xlfn.LET(_xlpm.d,$G6696,_xlpm.k,_xlfn.CONCAT(LEFT(TRIM(D$1),1),"*"),COUNTIF(_xlpm.d,_xlpm.k))</f>
        <v>0</v>
      </c>
      <c r="E6696" s="1">
        <f>LOG(F6696+1,10)</f>
        <v>0.30102999566398114</v>
      </c>
      <c r="F6696" s="7">
        <v>1</v>
      </c>
      <c r="G6696" s="9" t="s">
        <v>3621</v>
      </c>
      <c r="H6696" s="4">
        <f>F6696/freq.sum.r6e</f>
        <v>4.9701789264413521E-5</v>
      </c>
      <c r="I6696" s="1" t="str">
        <f>_xlfn.LET(_xlpm.sep,":",_xlpm.w,$G6696,LEFT(_xlpm.w,FIND(_xlpm.sep,_xlpm.w)-1))</f>
        <v>plɛ</v>
      </c>
      <c r="J6696" s="1" t="str">
        <f>_xlfn.LET(_xlpm.sep,":",_xlpm.w,$G6696,RIGHT(_xlpm.w,LEN(_xlpm.w)-FIND(_xlpm.sep,_xlpm.w)))</f>
        <v>plearr</v>
      </c>
      <c r="K6696" s="10">
        <f>_xlfn.LET(_xlpm.w,I6696,LEN(_xlpm.w))</f>
        <v>3</v>
      </c>
      <c r="L6696" s="10">
        <f>_xlfn.LET(_xlpm.w,J6696,LEN(_xlpm.w))</f>
        <v>6</v>
      </c>
      <c r="M6696" s="10">
        <f>_xlfn.LET(_xlpm.a,K6696,_xlpm.b,L6696,MAX(_xlpm.a,_xlpm.b))</f>
        <v>6</v>
      </c>
      <c r="N6696" s="10">
        <f>_xlfn.LET(_xlpm.d,(K6696,L6696),MAX(_xlpm.d)-MIN(_xlpm.d))</f>
        <v>3</v>
      </c>
      <c r="O6696" s="1" t="str">
        <f>_xlfn.LET(_xlpm.sep,":",_xlpm.w,$G6696,_xlfn.CONCAT("~",RIGHT(_xlpm.w,LEN(_xlpm.w)-FIND(_xlpm.sep,_xlpm.w)),"~"))</f>
        <v>~plearr~</v>
      </c>
      <c r="P6696" s="1" t="str">
        <f>_xlfn.LET(_xlpm.sep,":",_xlpm.w,$G6696,_xlfn.CONCAT("[",LEFT(_xlpm.w,FIND(_xlpm.sep,_xlpm.w)-1),"]"))</f>
        <v>[plɛ]</v>
      </c>
      <c r="Q6696" s="14" cm="1">
        <f t="array" ref="Q6696">SUM(_xlfn._xlws.FILTER($H$2:$H$7117,_xlfn.MAP($O$2:$O$7117,_xlfn.LAMBDA(_xlpm.x,_xlpm.x=$O6696))))</f>
        <v>4.9701789264413521E-5</v>
      </c>
      <c r="R6696" s="14">
        <f>$H6696/Q6696</f>
        <v>1</v>
      </c>
      <c r="S6696" s="14" cm="1">
        <f t="array" ref="S6696">SUM(_xlfn._xlws.FILTER($H$2:$H$7117,_xlfn.MAP($P$2:$P$7117,_xlfn.LAMBDA(_xlpm.x,_xlpm.x=$P6696))))</f>
        <v>7.9522862823061633E-4</v>
      </c>
      <c r="T6696" s="14">
        <f>$H6696/S6696</f>
        <v>6.25E-2</v>
      </c>
      <c r="U6696" s="14">
        <f>_xlfn.LET(_xlpm.freq,F6696,_xlpm.size,M6696+1,_xlpm.F,V6696,LOG(1+_xlpm.freq)*LOG(1+_xlpm.size)*_xlpm.F)</f>
        <v>3.1983197043337595E-2</v>
      </c>
      <c r="V6696" s="14">
        <f>_xlfn.LET(_xlpm.a,T6696,_xlpm.b,R6696,2*_xlpm.a*_xlpm.b/(_xlpm.a+_xlpm.b))</f>
        <v>0.11764705882352941</v>
      </c>
      <c r="W6696" s="14">
        <f>_xlfn.LET(_xlpm.p,R6696,_xlpm.q,T6696,LOG(_xlpm.p/_xlpm.q))</f>
        <v>1.2041199826559248</v>
      </c>
      <c r="X6696" s="2"/>
    </row>
    <row r="6697" spans="1:24">
      <c r="A6697" s="1" t="str">
        <f>_xlfn.LET(_xlpm.sep," : ",CONCATENATE(O6697,_xlpm.sep,P6697))</f>
        <v>~ptairr~ : [ptɛ]</v>
      </c>
      <c r="B6697" s="1">
        <f>_xlfn.LET(_xlpm.d,$G6697,_xlpm.k,_xlfn.CONCAT(LEFT(TRIM(B$1),1),"*"),COUNTIF(_xlpm.d,_xlpm.k))</f>
        <v>0</v>
      </c>
      <c r="C6697" s="1">
        <f>_xlfn.LET(_xlpm.d,$G6697,_xlpm.k,_xlfn.CONCAT(LEFT(TRIM(C$1),1),"*"),COUNTIF(_xlpm.d,_xlpm.k))</f>
        <v>0</v>
      </c>
      <c r="D6697" s="1">
        <f>_xlfn.LET(_xlpm.d,$G6697,_xlpm.k,_xlfn.CONCAT(LEFT(TRIM(D$1),1),"*"),COUNTIF(_xlpm.d,_xlpm.k))</f>
        <v>0</v>
      </c>
      <c r="E6697" s="1">
        <f>LOG(F6697+1,10)</f>
        <v>0.30102999566398114</v>
      </c>
      <c r="F6697" s="7">
        <v>1</v>
      </c>
      <c r="G6697" s="9" t="s">
        <v>3680</v>
      </c>
      <c r="H6697" s="4">
        <f>F6697/freq.sum.r6e</f>
        <v>4.9701789264413521E-5</v>
      </c>
      <c r="I6697" s="1" t="str">
        <f>_xlfn.LET(_xlpm.sep,":",_xlpm.w,$G6697,LEFT(_xlpm.w,FIND(_xlpm.sep,_xlpm.w)-1))</f>
        <v>ptɛ</v>
      </c>
      <c r="J6697" s="1" t="str">
        <f>_xlfn.LET(_xlpm.sep,":",_xlpm.w,$G6697,RIGHT(_xlpm.w,LEN(_xlpm.w)-FIND(_xlpm.sep,_xlpm.w)))</f>
        <v>ptairr</v>
      </c>
      <c r="K6697" s="10">
        <f>_xlfn.LET(_xlpm.w,I6697,LEN(_xlpm.w))</f>
        <v>3</v>
      </c>
      <c r="L6697" s="10">
        <f>_xlfn.LET(_xlpm.w,J6697,LEN(_xlpm.w))</f>
        <v>6</v>
      </c>
      <c r="M6697" s="10">
        <f>_xlfn.LET(_xlpm.a,K6697,_xlpm.b,L6697,MAX(_xlpm.a,_xlpm.b))</f>
        <v>6</v>
      </c>
      <c r="N6697" s="10">
        <f>_xlfn.LET(_xlpm.d,(K6697,L6697),MAX(_xlpm.d)-MIN(_xlpm.d))</f>
        <v>3</v>
      </c>
      <c r="O6697" s="1" t="str">
        <f>_xlfn.LET(_xlpm.sep,":",_xlpm.w,$G6697,_xlfn.CONCAT("~",RIGHT(_xlpm.w,LEN(_xlpm.w)-FIND(_xlpm.sep,_xlpm.w)),"~"))</f>
        <v>~ptairr~</v>
      </c>
      <c r="P6697" s="1" t="str">
        <f>_xlfn.LET(_xlpm.sep,":",_xlpm.w,$G6697,_xlfn.CONCAT("[",LEFT(_xlpm.w,FIND(_xlpm.sep,_xlpm.w)-1),"]"))</f>
        <v>[ptɛ]</v>
      </c>
      <c r="Q6697" s="14" cm="1">
        <f t="array" ref="Q6697">SUM(_xlfn._xlws.FILTER($H$2:$H$7117,_xlfn.MAP($O$2:$O$7117,_xlfn.LAMBDA(_xlpm.x,_xlpm.x=$O6697))))</f>
        <v>4.9701789264413521E-5</v>
      </c>
      <c r="R6697" s="14">
        <f>$H6697/Q6697</f>
        <v>1</v>
      </c>
      <c r="S6697" s="14" cm="1">
        <f t="array" ref="S6697">SUM(_xlfn._xlws.FILTER($H$2:$H$7117,_xlfn.MAP($P$2:$P$7117,_xlfn.LAMBDA(_xlpm.x,_xlpm.x=$P6697))))</f>
        <v>7.9522862823061633E-4</v>
      </c>
      <c r="T6697" s="14">
        <f>$H6697/S6697</f>
        <v>6.25E-2</v>
      </c>
      <c r="U6697" s="14">
        <f>_xlfn.LET(_xlpm.freq,F6697,_xlpm.size,M6697+1,_xlpm.F,V6697,LOG(1+_xlpm.freq)*LOG(1+_xlpm.size)*_xlpm.F)</f>
        <v>3.1983197043337595E-2</v>
      </c>
      <c r="V6697" s="14">
        <f>_xlfn.LET(_xlpm.a,T6697,_xlpm.b,R6697,2*_xlpm.a*_xlpm.b/(_xlpm.a+_xlpm.b))</f>
        <v>0.11764705882352941</v>
      </c>
      <c r="W6697" s="14">
        <f>_xlfn.LET(_xlpm.p,R6697,_xlpm.q,T6697,LOG(_xlpm.p/_xlpm.q))</f>
        <v>1.2041199826559248</v>
      </c>
      <c r="X6697" s="2"/>
    </row>
    <row r="6698" spans="1:24">
      <c r="A6698" s="1" t="str">
        <f>_xlfn.LET(_xlpm.sep," : ",CONCATENATE(O6698,_xlpm.sep,P6698))</f>
        <v>~prayrr~ : [pɹɛ]</v>
      </c>
      <c r="B6698" s="1">
        <f>_xlfn.LET(_xlpm.d,$G6698,_xlpm.k,_xlfn.CONCAT(LEFT(TRIM(B$1),1),"*"),COUNTIF(_xlpm.d,_xlpm.k))</f>
        <v>0</v>
      </c>
      <c r="C6698" s="1">
        <f>_xlfn.LET(_xlpm.d,$G6698,_xlpm.k,_xlfn.CONCAT(LEFT(TRIM(C$1),1),"*"),COUNTIF(_xlpm.d,_xlpm.k))</f>
        <v>0</v>
      </c>
      <c r="D6698" s="1">
        <f>_xlfn.LET(_xlpm.d,$G6698,_xlpm.k,_xlfn.CONCAT(LEFT(TRIM(D$1),1),"*"),COUNTIF(_xlpm.d,_xlpm.k))</f>
        <v>0</v>
      </c>
      <c r="E6698" s="1">
        <f>LOG(F6698+1,10)</f>
        <v>0.30102999566398114</v>
      </c>
      <c r="F6698" s="7">
        <v>1</v>
      </c>
      <c r="G6698" s="9" t="s">
        <v>3864</v>
      </c>
      <c r="H6698" s="4">
        <f>F6698/freq.sum.r6e</f>
        <v>4.9701789264413521E-5</v>
      </c>
      <c r="I6698" s="1" t="str">
        <f>_xlfn.LET(_xlpm.sep,":",_xlpm.w,$G6698,LEFT(_xlpm.w,FIND(_xlpm.sep,_xlpm.w)-1))</f>
        <v>pɹɛ</v>
      </c>
      <c r="J6698" s="1" t="str">
        <f>_xlfn.LET(_xlpm.sep,":",_xlpm.w,$G6698,RIGHT(_xlpm.w,LEN(_xlpm.w)-FIND(_xlpm.sep,_xlpm.w)))</f>
        <v>prayrr</v>
      </c>
      <c r="K6698" s="10">
        <f>_xlfn.LET(_xlpm.w,I6698,LEN(_xlpm.w))</f>
        <v>3</v>
      </c>
      <c r="L6698" s="10">
        <f>_xlfn.LET(_xlpm.w,J6698,LEN(_xlpm.w))</f>
        <v>6</v>
      </c>
      <c r="M6698" s="10">
        <f>_xlfn.LET(_xlpm.a,K6698,_xlpm.b,L6698,MAX(_xlpm.a,_xlpm.b))</f>
        <v>6</v>
      </c>
      <c r="N6698" s="10">
        <f>_xlfn.LET(_xlpm.d,(K6698,L6698),MAX(_xlpm.d)-MIN(_xlpm.d))</f>
        <v>3</v>
      </c>
      <c r="O6698" s="1" t="str">
        <f>_xlfn.LET(_xlpm.sep,":",_xlpm.w,$G6698,_xlfn.CONCAT("~",RIGHT(_xlpm.w,LEN(_xlpm.w)-FIND(_xlpm.sep,_xlpm.w)),"~"))</f>
        <v>~prayrr~</v>
      </c>
      <c r="P6698" s="1" t="str">
        <f>_xlfn.LET(_xlpm.sep,":",_xlpm.w,$G6698,_xlfn.CONCAT("[",LEFT(_xlpm.w,FIND(_xlpm.sep,_xlpm.w)-1),"]"))</f>
        <v>[pɹɛ]</v>
      </c>
      <c r="Q6698" s="14" cm="1">
        <f t="array" ref="Q6698">SUM(_xlfn._xlws.FILTER($H$2:$H$7117,_xlfn.MAP($O$2:$O$7117,_xlfn.LAMBDA(_xlpm.x,_xlpm.x=$O6698))))</f>
        <v>4.9701789264413521E-5</v>
      </c>
      <c r="R6698" s="14">
        <f>$H6698/Q6698</f>
        <v>1</v>
      </c>
      <c r="S6698" s="14" cm="1">
        <f t="array" ref="S6698">SUM(_xlfn._xlws.FILTER($H$2:$H$7117,_xlfn.MAP($P$2:$P$7117,_xlfn.LAMBDA(_xlpm.x,_xlpm.x=$P6698))))</f>
        <v>7.9522862823061633E-4</v>
      </c>
      <c r="T6698" s="14">
        <f>$H6698/S6698</f>
        <v>6.25E-2</v>
      </c>
      <c r="U6698" s="14">
        <f>_xlfn.LET(_xlpm.freq,F6698,_xlpm.size,M6698+1,_xlpm.F,V6698,LOG(1+_xlpm.freq)*LOG(1+_xlpm.size)*_xlpm.F)</f>
        <v>3.1983197043337595E-2</v>
      </c>
      <c r="V6698" s="14">
        <f>_xlfn.LET(_xlpm.a,T6698,_xlpm.b,R6698,2*_xlpm.a*_xlpm.b/(_xlpm.a+_xlpm.b))</f>
        <v>0.11764705882352941</v>
      </c>
      <c r="W6698" s="14">
        <f>_xlfn.LET(_xlpm.p,R6698,_xlpm.q,T6698,LOG(_xlpm.p/_xlpm.q))</f>
        <v>1.2041199826559248</v>
      </c>
      <c r="X6698" s="2"/>
    </row>
    <row r="6699" spans="1:24">
      <c r="A6699" s="1" t="str">
        <f>_xlfn.LET(_xlpm.sep," : ",CONCATENATE(O6699,_xlpm.sep,P6699))</f>
        <v>~swearr~ : [swɛ]</v>
      </c>
      <c r="B6699" s="1">
        <f>_xlfn.LET(_xlpm.d,$G6699,_xlpm.k,_xlfn.CONCAT(LEFT(TRIM(B$1),1),"*"),COUNTIF(_xlpm.d,_xlpm.k))</f>
        <v>0</v>
      </c>
      <c r="C6699" s="1">
        <f>_xlfn.LET(_xlpm.d,$G6699,_xlpm.k,_xlfn.CONCAT(LEFT(TRIM(C$1),1),"*"),COUNTIF(_xlpm.d,_xlpm.k))</f>
        <v>0</v>
      </c>
      <c r="D6699" s="1">
        <f>_xlfn.LET(_xlpm.d,$G6699,_xlpm.k,_xlfn.CONCAT(LEFT(TRIM(D$1),1),"*"),COUNTIF(_xlpm.d,_xlpm.k))</f>
        <v>0</v>
      </c>
      <c r="E6699" s="1">
        <f>LOG(F6699+1,10)</f>
        <v>0.30102999566398114</v>
      </c>
      <c r="F6699" s="7">
        <v>1</v>
      </c>
      <c r="G6699" s="9" t="s">
        <v>4407</v>
      </c>
      <c r="H6699" s="4">
        <f>F6699/freq.sum.r6e</f>
        <v>4.9701789264413521E-5</v>
      </c>
      <c r="I6699" s="1" t="str">
        <f>_xlfn.LET(_xlpm.sep,":",_xlpm.w,$G6699,LEFT(_xlpm.w,FIND(_xlpm.sep,_xlpm.w)-1))</f>
        <v>swɛ</v>
      </c>
      <c r="J6699" s="1" t="str">
        <f>_xlfn.LET(_xlpm.sep,":",_xlpm.w,$G6699,RIGHT(_xlpm.w,LEN(_xlpm.w)-FIND(_xlpm.sep,_xlpm.w)))</f>
        <v>swearr</v>
      </c>
      <c r="K6699" s="10">
        <f>_xlfn.LET(_xlpm.w,I6699,LEN(_xlpm.w))</f>
        <v>3</v>
      </c>
      <c r="L6699" s="10">
        <f>_xlfn.LET(_xlpm.w,J6699,LEN(_xlpm.w))</f>
        <v>6</v>
      </c>
      <c r="M6699" s="10">
        <f>_xlfn.LET(_xlpm.a,K6699,_xlpm.b,L6699,MAX(_xlpm.a,_xlpm.b))</f>
        <v>6</v>
      </c>
      <c r="N6699" s="10">
        <f>_xlfn.LET(_xlpm.d,(K6699,L6699),MAX(_xlpm.d)-MIN(_xlpm.d))</f>
        <v>3</v>
      </c>
      <c r="O6699" s="1" t="str">
        <f>_xlfn.LET(_xlpm.sep,":",_xlpm.w,$G6699,_xlfn.CONCAT("~",RIGHT(_xlpm.w,LEN(_xlpm.w)-FIND(_xlpm.sep,_xlpm.w)),"~"))</f>
        <v>~swearr~</v>
      </c>
      <c r="P6699" s="1" t="str">
        <f>_xlfn.LET(_xlpm.sep,":",_xlpm.w,$G6699,_xlfn.CONCAT("[",LEFT(_xlpm.w,FIND(_xlpm.sep,_xlpm.w)-1),"]"))</f>
        <v>[swɛ]</v>
      </c>
      <c r="Q6699" s="14" cm="1">
        <f t="array" ref="Q6699">SUM(_xlfn._xlws.FILTER($H$2:$H$7117,_xlfn.MAP($O$2:$O$7117,_xlfn.LAMBDA(_xlpm.x,_xlpm.x=$O6699))))</f>
        <v>4.9701789264413521E-5</v>
      </c>
      <c r="R6699" s="14">
        <f>$H6699/Q6699</f>
        <v>1</v>
      </c>
      <c r="S6699" s="14" cm="1">
        <f t="array" ref="S6699">SUM(_xlfn._xlws.FILTER($H$2:$H$7117,_xlfn.MAP($P$2:$P$7117,_xlfn.LAMBDA(_xlpm.x,_xlpm.x=$P6699))))</f>
        <v>7.9522862823061633E-4</v>
      </c>
      <c r="T6699" s="14">
        <f>$H6699/S6699</f>
        <v>6.25E-2</v>
      </c>
      <c r="U6699" s="14">
        <f>_xlfn.LET(_xlpm.freq,F6699,_xlpm.size,M6699+1,_xlpm.F,V6699,LOG(1+_xlpm.freq)*LOG(1+_xlpm.size)*_xlpm.F)</f>
        <v>3.1983197043337595E-2</v>
      </c>
      <c r="V6699" s="14">
        <f>_xlfn.LET(_xlpm.a,T6699,_xlpm.b,R6699,2*_xlpm.a*_xlpm.b/(_xlpm.a+_xlpm.b))</f>
        <v>0.11764705882352941</v>
      </c>
      <c r="W6699" s="14">
        <f>_xlfn.LET(_xlpm.p,R6699,_xlpm.q,T6699,LOG(_xlpm.p/_xlpm.q))</f>
        <v>1.2041199826559248</v>
      </c>
      <c r="X6699" s="2"/>
    </row>
    <row r="6700" spans="1:24">
      <c r="A6700" s="1" t="str">
        <f>_xlfn.LET(_xlpm.sep," : ",CONCATENATE(O6700,_xlpm.sep,P6700))</f>
        <v>~chairr~ : [tʃɛ]</v>
      </c>
      <c r="B6700" s="1">
        <f>_xlfn.LET(_xlpm.d,$G6700,_xlpm.k,_xlfn.CONCAT(LEFT(TRIM(B$1),1),"*"),COUNTIF(_xlpm.d,_xlpm.k))</f>
        <v>0</v>
      </c>
      <c r="C6700" s="1">
        <f>_xlfn.LET(_xlpm.d,$G6700,_xlpm.k,_xlfn.CONCAT(LEFT(TRIM(C$1),1),"*"),COUNTIF(_xlpm.d,_xlpm.k))</f>
        <v>0</v>
      </c>
      <c r="D6700" s="1">
        <f>_xlfn.LET(_xlpm.d,$G6700,_xlpm.k,_xlfn.CONCAT(LEFT(TRIM(D$1),1),"*"),COUNTIF(_xlpm.d,_xlpm.k))</f>
        <v>0</v>
      </c>
      <c r="E6700" s="1">
        <f>LOG(F6700+1,10)</f>
        <v>0.30102999566398114</v>
      </c>
      <c r="F6700" s="7">
        <v>1</v>
      </c>
      <c r="G6700" s="9" t="s">
        <v>4966</v>
      </c>
      <c r="H6700" s="4">
        <f>F6700/freq.sum.r6e</f>
        <v>4.9701789264413521E-5</v>
      </c>
      <c r="I6700" s="1" t="str">
        <f>_xlfn.LET(_xlpm.sep,":",_xlpm.w,$G6700,LEFT(_xlpm.w,FIND(_xlpm.sep,_xlpm.w)-1))</f>
        <v>tʃɛ</v>
      </c>
      <c r="J6700" s="1" t="str">
        <f>_xlfn.LET(_xlpm.sep,":",_xlpm.w,$G6700,RIGHT(_xlpm.w,LEN(_xlpm.w)-FIND(_xlpm.sep,_xlpm.w)))</f>
        <v>chairr</v>
      </c>
      <c r="K6700" s="10">
        <f>_xlfn.LET(_xlpm.w,I6700,LEN(_xlpm.w))</f>
        <v>3</v>
      </c>
      <c r="L6700" s="10">
        <f>_xlfn.LET(_xlpm.w,J6700,LEN(_xlpm.w))</f>
        <v>6</v>
      </c>
      <c r="M6700" s="10">
        <f>_xlfn.LET(_xlpm.a,K6700,_xlpm.b,L6700,MAX(_xlpm.a,_xlpm.b))</f>
        <v>6</v>
      </c>
      <c r="N6700" s="10">
        <f>_xlfn.LET(_xlpm.d,(K6700,L6700),MAX(_xlpm.d)-MIN(_xlpm.d))</f>
        <v>3</v>
      </c>
      <c r="O6700" s="1" t="str">
        <f>_xlfn.LET(_xlpm.sep,":",_xlpm.w,$G6700,_xlfn.CONCAT("~",RIGHT(_xlpm.w,LEN(_xlpm.w)-FIND(_xlpm.sep,_xlpm.w)),"~"))</f>
        <v>~chairr~</v>
      </c>
      <c r="P6700" s="1" t="str">
        <f>_xlfn.LET(_xlpm.sep,":",_xlpm.w,$G6700,_xlfn.CONCAT("[",LEFT(_xlpm.w,FIND(_xlpm.sep,_xlpm.w)-1),"]"))</f>
        <v>[tʃɛ]</v>
      </c>
      <c r="Q6700" s="14" cm="1">
        <f t="array" ref="Q6700">SUM(_xlfn._xlws.FILTER($H$2:$H$7117,_xlfn.MAP($O$2:$O$7117,_xlfn.LAMBDA(_xlpm.x,_xlpm.x=$O6700))))</f>
        <v>4.9701789264413521E-5</v>
      </c>
      <c r="R6700" s="14">
        <f>$H6700/Q6700</f>
        <v>1</v>
      </c>
      <c r="S6700" s="14" cm="1">
        <f t="array" ref="S6700">SUM(_xlfn._xlws.FILTER($H$2:$H$7117,_xlfn.MAP($P$2:$P$7117,_xlfn.LAMBDA(_xlpm.x,_xlpm.x=$P6700))))</f>
        <v>7.9522862823061633E-4</v>
      </c>
      <c r="T6700" s="14">
        <f>$H6700/S6700</f>
        <v>6.25E-2</v>
      </c>
      <c r="U6700" s="14">
        <f>_xlfn.LET(_xlpm.freq,F6700,_xlpm.size,M6700+1,_xlpm.F,V6700,LOG(1+_xlpm.freq)*LOG(1+_xlpm.size)*_xlpm.F)</f>
        <v>3.1983197043337595E-2</v>
      </c>
      <c r="V6700" s="14">
        <f>_xlfn.LET(_xlpm.a,T6700,_xlpm.b,R6700,2*_xlpm.a*_xlpm.b/(_xlpm.a+_xlpm.b))</f>
        <v>0.11764705882352941</v>
      </c>
      <c r="W6700" s="14">
        <f>_xlfn.LET(_xlpm.p,R6700,_xlpm.q,T6700,LOG(_xlpm.p/_xlpm.q))</f>
        <v>1.2041199826559248</v>
      </c>
      <c r="X6700" s="2"/>
    </row>
    <row r="6701" spans="1:24">
      <c r="A6701" s="1" t="str">
        <f>_xlfn.LET(_xlpm.sep," : ",CONCATENATE(O6701,_xlpm.sep,P6701))</f>
        <v>~trearr~ : [tɹɛ]</v>
      </c>
      <c r="B6701" s="1">
        <f>_xlfn.LET(_xlpm.d,$G6701,_xlpm.k,_xlfn.CONCAT(LEFT(TRIM(B$1),1),"*"),COUNTIF(_xlpm.d,_xlpm.k))</f>
        <v>0</v>
      </c>
      <c r="C6701" s="1">
        <f>_xlfn.LET(_xlpm.d,$G6701,_xlpm.k,_xlfn.CONCAT(LEFT(TRIM(C$1),1),"*"),COUNTIF(_xlpm.d,_xlpm.k))</f>
        <v>0</v>
      </c>
      <c r="D6701" s="1">
        <f>_xlfn.LET(_xlpm.d,$G6701,_xlpm.k,_xlfn.CONCAT(LEFT(TRIM(D$1),1),"*"),COUNTIF(_xlpm.d,_xlpm.k))</f>
        <v>0</v>
      </c>
      <c r="E6701" s="1">
        <f>LOG(F6701+1,10)</f>
        <v>0.30102999566398114</v>
      </c>
      <c r="F6701" s="7">
        <v>1</v>
      </c>
      <c r="G6701" s="9" t="s">
        <v>5032</v>
      </c>
      <c r="H6701" s="4">
        <f>F6701/freq.sum.r6e</f>
        <v>4.9701789264413521E-5</v>
      </c>
      <c r="I6701" s="1" t="str">
        <f>_xlfn.LET(_xlpm.sep,":",_xlpm.w,$G6701,LEFT(_xlpm.w,FIND(_xlpm.sep,_xlpm.w)-1))</f>
        <v>tɹɛ</v>
      </c>
      <c r="J6701" s="1" t="str">
        <f>_xlfn.LET(_xlpm.sep,":",_xlpm.w,$G6701,RIGHT(_xlpm.w,LEN(_xlpm.w)-FIND(_xlpm.sep,_xlpm.w)))</f>
        <v>trearr</v>
      </c>
      <c r="K6701" s="10">
        <f>_xlfn.LET(_xlpm.w,I6701,LEN(_xlpm.w))</f>
        <v>3</v>
      </c>
      <c r="L6701" s="10">
        <f>_xlfn.LET(_xlpm.w,J6701,LEN(_xlpm.w))</f>
        <v>6</v>
      </c>
      <c r="M6701" s="10">
        <f>_xlfn.LET(_xlpm.a,K6701,_xlpm.b,L6701,MAX(_xlpm.a,_xlpm.b))</f>
        <v>6</v>
      </c>
      <c r="N6701" s="10">
        <f>_xlfn.LET(_xlpm.d,(K6701,L6701),MAX(_xlpm.d)-MIN(_xlpm.d))</f>
        <v>3</v>
      </c>
      <c r="O6701" s="1" t="str">
        <f>_xlfn.LET(_xlpm.sep,":",_xlpm.w,$G6701,_xlfn.CONCAT("~",RIGHT(_xlpm.w,LEN(_xlpm.w)-FIND(_xlpm.sep,_xlpm.w)),"~"))</f>
        <v>~trearr~</v>
      </c>
      <c r="P6701" s="1" t="str">
        <f>_xlfn.LET(_xlpm.sep,":",_xlpm.w,$G6701,_xlfn.CONCAT("[",LEFT(_xlpm.w,FIND(_xlpm.sep,_xlpm.w)-1),"]"))</f>
        <v>[tɹɛ]</v>
      </c>
      <c r="Q6701" s="14" cm="1">
        <f t="array" ref="Q6701">SUM(_xlfn._xlws.FILTER($H$2:$H$7111,_xlfn.MAP($O$2:$O$7111,_xlfn.LAMBDA(_xlpm.x,_xlpm.x=$O6701))))</f>
        <v>4.9701789264413521E-5</v>
      </c>
      <c r="R6701" s="14">
        <f>$H6701/Q6701</f>
        <v>1</v>
      </c>
      <c r="S6701" s="14" cm="1">
        <f t="array" ref="S6701">SUM(_xlfn._xlws.FILTER($H$2:$H$7111,_xlfn.MAP($P$2:$P$7111,_xlfn.LAMBDA(_xlpm.x,_xlpm.x=$P6701))))</f>
        <v>7.9522862823061633E-4</v>
      </c>
      <c r="T6701" s="14">
        <f>$H6701/S6701</f>
        <v>6.25E-2</v>
      </c>
      <c r="U6701" s="14">
        <f>_xlfn.LET(_xlpm.freq,F6701,_xlpm.size,M6701+1,_xlpm.F,V6701,LOG(1+_xlpm.freq)*LOG(1+_xlpm.size)*_xlpm.F)</f>
        <v>3.1983197043337595E-2</v>
      </c>
      <c r="V6701" s="14">
        <f>_xlfn.LET(_xlpm.a,T6701,_xlpm.b,R6701,2*_xlpm.a*_xlpm.b/(_xlpm.a+_xlpm.b))</f>
        <v>0.11764705882352941</v>
      </c>
      <c r="W6701" s="14">
        <f>_xlfn.LET(_xlpm.p,R6701,_xlpm.q,T6701,LOG(_xlpm.p/_xlpm.q))</f>
        <v>1.2041199826559248</v>
      </c>
      <c r="X6701" s="2"/>
    </row>
    <row r="6702" spans="1:24">
      <c r="A6702" s="1" t="str">
        <f>_xlfn.LET(_xlpm.sep," : ",CONCATENATE(O6702,_xlpm.sep,P6702))</f>
        <v>~theirr~ : [ðɛ]</v>
      </c>
      <c r="B6702" s="1">
        <f>_xlfn.LET(_xlpm.d,$G6702,_xlpm.k,_xlfn.CONCAT(LEFT(TRIM(B$1),1),"*"),COUNTIF(_xlpm.d,_xlpm.k))</f>
        <v>0</v>
      </c>
      <c r="C6702" s="1">
        <f>_xlfn.LET(_xlpm.d,$G6702,_xlpm.k,_xlfn.CONCAT(LEFT(TRIM(C$1),1),"*"),COUNTIF(_xlpm.d,_xlpm.k))</f>
        <v>0</v>
      </c>
      <c r="D6702" s="1">
        <f>_xlfn.LET(_xlpm.d,$G6702,_xlpm.k,_xlfn.CONCAT(LEFT(TRIM(D$1),1),"*"),COUNTIF(_xlpm.d,_xlpm.k))</f>
        <v>0</v>
      </c>
      <c r="E6702" s="1">
        <f>LOG(F6702+1,10)</f>
        <v>0.30102999566398114</v>
      </c>
      <c r="F6702" s="7">
        <v>1</v>
      </c>
      <c r="G6702" s="9" t="s">
        <v>5512</v>
      </c>
      <c r="H6702" s="4">
        <f>F6702/freq.sum.r6e</f>
        <v>4.9701789264413521E-5</v>
      </c>
      <c r="I6702" s="1" t="str">
        <f>_xlfn.LET(_xlpm.sep,":",_xlpm.w,$G6702,LEFT(_xlpm.w,FIND(_xlpm.sep,_xlpm.w)-1))</f>
        <v>ðɛ</v>
      </c>
      <c r="J6702" s="1" t="str">
        <f>_xlfn.LET(_xlpm.sep,":",_xlpm.w,$G6702,RIGHT(_xlpm.w,LEN(_xlpm.w)-FIND(_xlpm.sep,_xlpm.w)))</f>
        <v>theirr</v>
      </c>
      <c r="K6702" s="10">
        <f>_xlfn.LET(_xlpm.w,I6702,LEN(_xlpm.w))</f>
        <v>2</v>
      </c>
      <c r="L6702" s="10">
        <f>_xlfn.LET(_xlpm.w,J6702,LEN(_xlpm.w))</f>
        <v>6</v>
      </c>
      <c r="M6702" s="10">
        <f>_xlfn.LET(_xlpm.a,K6702,_xlpm.b,L6702,MAX(_xlpm.a,_xlpm.b))</f>
        <v>6</v>
      </c>
      <c r="N6702" s="10">
        <f>_xlfn.LET(_xlpm.d,(K6702,L6702),MAX(_xlpm.d)-MIN(_xlpm.d))</f>
        <v>4</v>
      </c>
      <c r="O6702" s="1" t="str">
        <f>_xlfn.LET(_xlpm.sep,":",_xlpm.w,$G6702,_xlfn.CONCAT("~",RIGHT(_xlpm.w,LEN(_xlpm.w)-FIND(_xlpm.sep,_xlpm.w)),"~"))</f>
        <v>~theirr~</v>
      </c>
      <c r="P6702" s="1" t="str">
        <f>_xlfn.LET(_xlpm.sep,":",_xlpm.w,$G6702,_xlfn.CONCAT("[",LEFT(_xlpm.w,FIND(_xlpm.sep,_xlpm.w)-1),"]"))</f>
        <v>[ðɛ]</v>
      </c>
      <c r="Q6702" s="14" cm="1">
        <f t="array" ref="Q6702">SUM(_xlfn._xlws.FILTER($H$2:$H$7111,_xlfn.MAP($O$2:$O$7111,_xlfn.LAMBDA(_xlpm.x,_xlpm.x=$O6702))))</f>
        <v>4.9701789264413521E-5</v>
      </c>
      <c r="R6702" s="14">
        <f>$H6702/Q6702</f>
        <v>1</v>
      </c>
      <c r="S6702" s="14" cm="1">
        <f t="array" ref="S6702">SUM(_xlfn._xlws.FILTER($H$2:$H$7111,_xlfn.MAP($P$2:$P$7111,_xlfn.LAMBDA(_xlpm.x,_xlpm.x=$P6702))))</f>
        <v>7.9522862823061633E-4</v>
      </c>
      <c r="T6702" s="14">
        <f>$H6702/S6702</f>
        <v>6.25E-2</v>
      </c>
      <c r="U6702" s="14">
        <f>_xlfn.LET(_xlpm.freq,F6702,_xlpm.size,M6702+1,_xlpm.F,V6702,LOG(1+_xlpm.freq)*LOG(1+_xlpm.size)*_xlpm.F)</f>
        <v>3.1983197043337595E-2</v>
      </c>
      <c r="V6702" s="14">
        <f>_xlfn.LET(_xlpm.a,T6702,_xlpm.b,R6702,2*_xlpm.a*_xlpm.b/(_xlpm.a+_xlpm.b))</f>
        <v>0.11764705882352941</v>
      </c>
      <c r="W6702" s="14">
        <f>_xlfn.LET(_xlpm.p,R6702,_xlpm.q,T6702,LOG(_xlpm.p/_xlpm.q))</f>
        <v>1.2041199826559248</v>
      </c>
      <c r="X6702" s="2"/>
    </row>
    <row r="6703" spans="1:24">
      <c r="A6703" s="1" t="str">
        <f>_xlfn.LET(_xlpm.sep," : ",CONCATENATE(O6703,_xlpm.sep,P6703))</f>
        <v>~greerr~ : [ɡɹɛ]</v>
      </c>
      <c r="B6703" s="1">
        <f>_xlfn.LET(_xlpm.d,$G6703,_xlpm.k,_xlfn.CONCAT(LEFT(TRIM(B$1),1),"*"),COUNTIF(_xlpm.d,_xlpm.k))</f>
        <v>0</v>
      </c>
      <c r="C6703" s="1">
        <f>_xlfn.LET(_xlpm.d,$G6703,_xlpm.k,_xlfn.CONCAT(LEFT(TRIM(C$1),1),"*"),COUNTIF(_xlpm.d,_xlpm.k))</f>
        <v>0</v>
      </c>
      <c r="D6703" s="1">
        <f>_xlfn.LET(_xlpm.d,$G6703,_xlpm.k,_xlfn.CONCAT(LEFT(TRIM(D$1),1),"*"),COUNTIF(_xlpm.d,_xlpm.k))</f>
        <v>0</v>
      </c>
      <c r="E6703" s="1">
        <f>LOG(F6703+1,10)</f>
        <v>0.30102999566398114</v>
      </c>
      <c r="F6703" s="7">
        <v>1</v>
      </c>
      <c r="G6703" s="9" t="s">
        <v>7022</v>
      </c>
      <c r="H6703" s="4">
        <f>F6703/freq.sum.r6e</f>
        <v>4.9701789264413521E-5</v>
      </c>
      <c r="I6703" s="1" t="str">
        <f>_xlfn.LET(_xlpm.sep,":",_xlpm.w,$G6703,LEFT(_xlpm.w,FIND(_xlpm.sep,_xlpm.w)-1))</f>
        <v>ɡɹɛ</v>
      </c>
      <c r="J6703" s="1" t="str">
        <f>_xlfn.LET(_xlpm.sep,":",_xlpm.w,$G6703,RIGHT(_xlpm.w,LEN(_xlpm.w)-FIND(_xlpm.sep,_xlpm.w)))</f>
        <v>greerr</v>
      </c>
      <c r="K6703" s="10">
        <f>_xlfn.LET(_xlpm.w,I6703,LEN(_xlpm.w))</f>
        <v>3</v>
      </c>
      <c r="L6703" s="10">
        <f>_xlfn.LET(_xlpm.w,J6703,LEN(_xlpm.w))</f>
        <v>6</v>
      </c>
      <c r="M6703" s="10">
        <f>_xlfn.LET(_xlpm.a,K6703,_xlpm.b,L6703,MAX(_xlpm.a,_xlpm.b))</f>
        <v>6</v>
      </c>
      <c r="N6703" s="10">
        <f>_xlfn.LET(_xlpm.d,(K6703,L6703),MAX(_xlpm.d)-MIN(_xlpm.d))</f>
        <v>3</v>
      </c>
      <c r="O6703" s="1" t="str">
        <f>_xlfn.LET(_xlpm.sep,":",_xlpm.w,$G6703,_xlfn.CONCAT("~",RIGHT(_xlpm.w,LEN(_xlpm.w)-FIND(_xlpm.sep,_xlpm.w)),"~"))</f>
        <v>~greerr~</v>
      </c>
      <c r="P6703" s="1" t="str">
        <f>_xlfn.LET(_xlpm.sep,":",_xlpm.w,$G6703,_xlfn.CONCAT("[",LEFT(_xlpm.w,FIND(_xlpm.sep,_xlpm.w)-1),"]"))</f>
        <v>[ɡɹɛ]</v>
      </c>
      <c r="Q6703" s="14" cm="1">
        <f t="array" ref="Q6703">SUM(_xlfn._xlws.FILTER($H$2:$H$7109,_xlfn.MAP($O$2:$O$7109,_xlfn.LAMBDA(_xlpm.x,_xlpm.x=$O6703))))</f>
        <v>4.9701789264413521E-5</v>
      </c>
      <c r="R6703" s="14">
        <f>$H6703/Q6703</f>
        <v>1</v>
      </c>
      <c r="S6703" s="14" cm="1">
        <f t="array" ref="S6703">SUM(_xlfn._xlws.FILTER($H$2:$H$7109,_xlfn.MAP($P$2:$P$7109,_xlfn.LAMBDA(_xlpm.x,_xlpm.x=$P6703))))</f>
        <v>7.9522862823061633E-4</v>
      </c>
      <c r="T6703" s="14">
        <f>$H6703/S6703</f>
        <v>6.25E-2</v>
      </c>
      <c r="U6703" s="14">
        <f>_xlfn.LET(_xlpm.freq,F6703,_xlpm.size,M6703+1,_xlpm.F,V6703,LOG(1+_xlpm.freq)*LOG(1+_xlpm.size)*_xlpm.F)</f>
        <v>3.1983197043337595E-2</v>
      </c>
      <c r="V6703" s="14">
        <f>_xlfn.LET(_xlpm.a,T6703,_xlpm.b,R6703,2*_xlpm.a*_xlpm.b/(_xlpm.a+_xlpm.b))</f>
        <v>0.11764705882352941</v>
      </c>
      <c r="W6703" s="14">
        <f>_xlfn.LET(_xlpm.p,R6703,_xlpm.q,T6703,LOG(_xlpm.p/_xlpm.q))</f>
        <v>1.2041199826559248</v>
      </c>
      <c r="X6703" s="2"/>
    </row>
    <row r="6704" spans="1:24">
      <c r="A6704" s="1" t="str">
        <f>_xlfn.LET(_xlpm.sep," : ",CONCATENATE(O6704,_xlpm.sep,P6704))</f>
        <v>~rgairr~ : [ɹɡɛ]</v>
      </c>
      <c r="B6704" s="1">
        <f>_xlfn.LET(_xlpm.d,$G6704,_xlpm.k,_xlfn.CONCAT(LEFT(TRIM(B$1),1),"*"),COUNTIF(_xlpm.d,_xlpm.k))</f>
        <v>1</v>
      </c>
      <c r="C6704" s="1">
        <f>_xlfn.LET(_xlpm.d,$G6704,_xlpm.k,_xlfn.CONCAT(LEFT(TRIM(C$1),1),"*"),COUNTIF(_xlpm.d,_xlpm.k))</f>
        <v>0</v>
      </c>
      <c r="D6704" s="1">
        <f>_xlfn.LET(_xlpm.d,$G6704,_xlpm.k,_xlfn.CONCAT(LEFT(TRIM(D$1),1),"*"),COUNTIF(_xlpm.d,_xlpm.k))</f>
        <v>0</v>
      </c>
      <c r="E6704" s="1">
        <f>LOG(F6704+1,10)</f>
        <v>0.30102999566398114</v>
      </c>
      <c r="F6704" s="7">
        <v>1</v>
      </c>
      <c r="G6704" s="9" t="s">
        <v>7059</v>
      </c>
      <c r="H6704" s="4">
        <f>F6704/freq.sum.r6e</f>
        <v>4.9701789264413521E-5</v>
      </c>
      <c r="I6704" s="4" t="str">
        <f>_xlfn.LET(_xlpm.sep,":",_xlpm.w,$G6704,LEFT(_xlpm.w,FIND(_xlpm.sep,_xlpm.w)-1))</f>
        <v>ɹɡɛ</v>
      </c>
      <c r="J6704" s="4" t="str">
        <f>_xlfn.LET(_xlpm.sep,":",_xlpm.w,$G6704,RIGHT(_xlpm.w,LEN(_xlpm.w)-FIND(_xlpm.sep,_xlpm.w)))</f>
        <v>rgairr</v>
      </c>
      <c r="K6704" s="10">
        <f>_xlfn.LET(_xlpm.w,I6704,LEN(_xlpm.w))</f>
        <v>3</v>
      </c>
      <c r="L6704" s="10">
        <f>_xlfn.LET(_xlpm.w,J6704,LEN(_xlpm.w))</f>
        <v>6</v>
      </c>
      <c r="M6704" s="10">
        <f>_xlfn.LET(_xlpm.a,K6704,_xlpm.b,L6704,MAX(_xlpm.a,_xlpm.b))</f>
        <v>6</v>
      </c>
      <c r="N6704" s="10">
        <f>_xlfn.LET(_xlpm.d,(K6704,L6704),MAX(_xlpm.d)-MIN(_xlpm.d))</f>
        <v>3</v>
      </c>
      <c r="O6704" s="1" t="str">
        <f>_xlfn.LET(_xlpm.sep,":",_xlpm.w,$G6704,_xlfn.CONCAT("~",RIGHT(_xlpm.w,LEN(_xlpm.w)-FIND(_xlpm.sep,_xlpm.w)),"~"))</f>
        <v>~rgairr~</v>
      </c>
      <c r="P6704" s="1" t="str">
        <f>_xlfn.LET(_xlpm.sep,":",_xlpm.w,$G6704,_xlfn.CONCAT("[",LEFT(_xlpm.w,FIND(_xlpm.sep,_xlpm.w)-1),"]"))</f>
        <v>[ɹɡɛ]</v>
      </c>
      <c r="Q6704" s="14" cm="1">
        <f t="array" ref="Q6704">SUM(_xlfn._xlws.FILTER($H$2:$H$7109,_xlfn.MAP($O$2:$O$7109,_xlfn.LAMBDA(_xlpm.x,_xlpm.x=$O6704))))</f>
        <v>4.9701789264413521E-5</v>
      </c>
      <c r="R6704" s="14">
        <f>$H6704/Q6704</f>
        <v>1</v>
      </c>
      <c r="S6704" s="14" cm="1">
        <f t="array" ref="S6704">SUM(_xlfn._xlws.FILTER($H$2:$H$7109,_xlfn.MAP($P$2:$P$7109,_xlfn.LAMBDA(_xlpm.x,_xlpm.x=$P6704))))</f>
        <v>7.9522862823061633E-4</v>
      </c>
      <c r="T6704" s="14">
        <f>$H6704/S6704</f>
        <v>6.25E-2</v>
      </c>
      <c r="U6704" s="14">
        <f>_xlfn.LET(_xlpm.freq,F6704,_xlpm.size,M6704+1,_xlpm.F,V6704,LOG(1+_xlpm.freq)*LOG(1+_xlpm.size)*_xlpm.F)</f>
        <v>3.1983197043337595E-2</v>
      </c>
      <c r="V6704" s="14">
        <f>_xlfn.LET(_xlpm.a,T6704,_xlpm.b,R6704,2*_xlpm.a*_xlpm.b/(_xlpm.a+_xlpm.b))</f>
        <v>0.11764705882352941</v>
      </c>
      <c r="W6704" s="14">
        <f>_xlfn.LET(_xlpm.p,R6704,_xlpm.q,T6704,LOG(_xlpm.p/_xlpm.q))</f>
        <v>1.2041199826559248</v>
      </c>
      <c r="X6704" s="2"/>
    </row>
    <row r="6705" spans="1:24">
      <c r="A6705" s="1" t="str">
        <f>_xlfn.LET(_xlpm.sep," : ",CONCATENATE(O6705,_xlpm.sep,P6705))</f>
        <v>~ctlygh~ : [ktlɪ]</v>
      </c>
      <c r="B6705" s="1">
        <f>_xlfn.LET(_xlpm.d,$G6705,_xlpm.k,_xlfn.CONCAT(LEFT(TRIM(B$1),1),"*"),COUNTIF(_xlpm.d,_xlpm.k))</f>
        <v>0</v>
      </c>
      <c r="C6705" s="1">
        <f>_xlfn.LET(_xlpm.d,$G6705,_xlpm.k,_xlfn.CONCAT(LEFT(TRIM(C$1),1),"*"),COUNTIF(_xlpm.d,_xlpm.k))</f>
        <v>0</v>
      </c>
      <c r="D6705" s="1">
        <f>_xlfn.LET(_xlpm.d,$G6705,_xlpm.k,_xlfn.CONCAT(LEFT(TRIM(D$1),1),"*"),COUNTIF(_xlpm.d,_xlpm.k))</f>
        <v>0</v>
      </c>
      <c r="E6705" s="1">
        <f>LOG(F6705+1,10)</f>
        <v>0.47712125471966244</v>
      </c>
      <c r="F6705" s="7">
        <v>2</v>
      </c>
      <c r="G6705" s="9" t="s">
        <v>1635</v>
      </c>
      <c r="H6705" s="4">
        <f>F6705/freq.sum.r6e</f>
        <v>9.9403578528827041E-5</v>
      </c>
      <c r="I6705" s="1" t="str">
        <f>_xlfn.LET(_xlpm.sep,":",_xlpm.w,$G6705,LEFT(_xlpm.w,FIND(_xlpm.sep,_xlpm.w)-1))</f>
        <v>ktlɪ</v>
      </c>
      <c r="J6705" s="1" t="str">
        <f>_xlfn.LET(_xlpm.sep,":",_xlpm.w,$G6705,RIGHT(_xlpm.w,LEN(_xlpm.w)-FIND(_xlpm.sep,_xlpm.w)))</f>
        <v>ctlygh</v>
      </c>
      <c r="K6705" s="10">
        <f>_xlfn.LET(_xlpm.w,I6705,LEN(_xlpm.w))</f>
        <v>4</v>
      </c>
      <c r="L6705" s="10">
        <f>_xlfn.LET(_xlpm.w,J6705,LEN(_xlpm.w))</f>
        <v>6</v>
      </c>
      <c r="M6705" s="10">
        <f>_xlfn.LET(_xlpm.a,K6705,_xlpm.b,L6705,MAX(_xlpm.a,_xlpm.b))</f>
        <v>6</v>
      </c>
      <c r="N6705" s="10">
        <f>_xlfn.LET(_xlpm.d,(K6705,L6705),MAX(_xlpm.d)-MIN(_xlpm.d))</f>
        <v>2</v>
      </c>
      <c r="O6705" s="1" t="str">
        <f>_xlfn.LET(_xlpm.sep,":",_xlpm.w,$G6705,_xlfn.CONCAT("~",RIGHT(_xlpm.w,LEN(_xlpm.w)-FIND(_xlpm.sep,_xlpm.w)),"~"))</f>
        <v>~ctlygh~</v>
      </c>
      <c r="P6705" s="1" t="str">
        <f>_xlfn.LET(_xlpm.sep,":",_xlpm.w,$G6705,_xlfn.CONCAT("[",LEFT(_xlpm.w,FIND(_xlpm.sep,_xlpm.w)-1),"]"))</f>
        <v>[ktlɪ]</v>
      </c>
      <c r="Q6705" s="14" cm="1">
        <f t="array" ref="Q6705">SUM(_xlfn._xlws.FILTER($H$2:$H$7117,_xlfn.MAP($O$2:$O$7117,_xlfn.LAMBDA(_xlpm.x,_xlpm.x=$O6705))))</f>
        <v>9.9403578528827041E-5</v>
      </c>
      <c r="R6705" s="14">
        <f>$H6705/Q6705</f>
        <v>1</v>
      </c>
      <c r="S6705" s="14" cm="1">
        <f t="array" ref="S6705">SUM(_xlfn._xlws.FILTER($H$2:$H$7117,_xlfn.MAP($P$2:$P$7117,_xlfn.LAMBDA(_xlpm.x,_xlpm.x=$P6705))))</f>
        <v>1.5904572564612327E-3</v>
      </c>
      <c r="T6705" s="14">
        <f>$H6705/S6705</f>
        <v>6.25E-2</v>
      </c>
      <c r="U6705" s="14">
        <f>_xlfn.LET(_xlpm.freq,F6705,_xlpm.size,M6705+1,_xlpm.F,V6705,LOG(1+_xlpm.freq)*LOG(1+_xlpm.size)*_xlpm.F)</f>
        <v>5.0692167966865855E-2</v>
      </c>
      <c r="V6705" s="14">
        <f>_xlfn.LET(_xlpm.a,T6705,_xlpm.b,R6705,2*_xlpm.a*_xlpm.b/(_xlpm.a+_xlpm.b))</f>
        <v>0.11764705882352941</v>
      </c>
      <c r="W6705" s="14">
        <f>_xlfn.LET(_xlpm.p,R6705,_xlpm.q,T6705,LOG(_xlpm.p/_xlpm.q))</f>
        <v>1.2041199826559248</v>
      </c>
      <c r="X6705" s="2"/>
    </row>
    <row r="6706" spans="1:24">
      <c r="A6706" s="1" t="str">
        <f>_xlfn.LET(_xlpm.sep," : ",CONCATENATE(O6706,_xlpm.sep,P6706))</f>
        <v>~lthygh~ : [lθɪ]</v>
      </c>
      <c r="B6706" s="1">
        <f>_xlfn.LET(_xlpm.d,$G6706,_xlpm.k,_xlfn.CONCAT(LEFT(TRIM(B$1),1),"*"),COUNTIF(_xlpm.d,_xlpm.k))</f>
        <v>0</v>
      </c>
      <c r="C6706" s="1">
        <f>_xlfn.LET(_xlpm.d,$G6706,_xlpm.k,_xlfn.CONCAT(LEFT(TRIM(C$1),1),"*"),COUNTIF(_xlpm.d,_xlpm.k))</f>
        <v>0</v>
      </c>
      <c r="D6706" s="1">
        <f>_xlfn.LET(_xlpm.d,$G6706,_xlpm.k,_xlfn.CONCAT(LEFT(TRIM(D$1),1),"*"),COUNTIF(_xlpm.d,_xlpm.k))</f>
        <v>0</v>
      </c>
      <c r="E6706" s="1">
        <f>LOG(F6706+1,10)</f>
        <v>0.47712125471966244</v>
      </c>
      <c r="F6706" s="7">
        <v>2</v>
      </c>
      <c r="G6706" s="9" t="s">
        <v>2435</v>
      </c>
      <c r="H6706" s="4">
        <f>F6706/freq.sum.r6e</f>
        <v>9.9403578528827041E-5</v>
      </c>
      <c r="I6706" s="1" t="str">
        <f>_xlfn.LET(_xlpm.sep,":",_xlpm.w,$G6706,LEFT(_xlpm.w,FIND(_xlpm.sep,_xlpm.w)-1))</f>
        <v>lθɪ</v>
      </c>
      <c r="J6706" s="1" t="str">
        <f>_xlfn.LET(_xlpm.sep,":",_xlpm.w,$G6706,RIGHT(_xlpm.w,LEN(_xlpm.w)-FIND(_xlpm.sep,_xlpm.w)))</f>
        <v>lthygh</v>
      </c>
      <c r="K6706" s="10">
        <f>_xlfn.LET(_xlpm.w,I6706,LEN(_xlpm.w))</f>
        <v>3</v>
      </c>
      <c r="L6706" s="10">
        <f>_xlfn.LET(_xlpm.w,J6706,LEN(_xlpm.w))</f>
        <v>6</v>
      </c>
      <c r="M6706" s="10">
        <f>_xlfn.LET(_xlpm.a,K6706,_xlpm.b,L6706,MAX(_xlpm.a,_xlpm.b))</f>
        <v>6</v>
      </c>
      <c r="N6706" s="10">
        <f>_xlfn.LET(_xlpm.d,(K6706,L6706),MAX(_xlpm.d)-MIN(_xlpm.d))</f>
        <v>3</v>
      </c>
      <c r="O6706" s="1" t="str">
        <f>_xlfn.LET(_xlpm.sep,":",_xlpm.w,$G6706,_xlfn.CONCAT("~",RIGHT(_xlpm.w,LEN(_xlpm.w)-FIND(_xlpm.sep,_xlpm.w)),"~"))</f>
        <v>~lthygh~</v>
      </c>
      <c r="P6706" s="1" t="str">
        <f>_xlfn.LET(_xlpm.sep,":",_xlpm.w,$G6706,_xlfn.CONCAT("[",LEFT(_xlpm.w,FIND(_xlpm.sep,_xlpm.w)-1),"]"))</f>
        <v>[lθɪ]</v>
      </c>
      <c r="Q6706" s="14" cm="1">
        <f t="array" ref="Q6706">SUM(_xlfn._xlws.FILTER($H$2:$H$7117,_xlfn.MAP($O$2:$O$7117,_xlfn.LAMBDA(_xlpm.x,_xlpm.x=$O6706))))</f>
        <v>9.9403578528827041E-5</v>
      </c>
      <c r="R6706" s="14">
        <f>$H6706/Q6706</f>
        <v>1</v>
      </c>
      <c r="S6706" s="14" cm="1">
        <f t="array" ref="S6706">SUM(_xlfn._xlws.FILTER($H$2:$H$7117,_xlfn.MAP($P$2:$P$7117,_xlfn.LAMBDA(_xlpm.x,_xlpm.x=$P6706))))</f>
        <v>1.5904572564612327E-3</v>
      </c>
      <c r="T6706" s="14">
        <f>$H6706/S6706</f>
        <v>6.25E-2</v>
      </c>
      <c r="U6706" s="14">
        <f>_xlfn.LET(_xlpm.freq,F6706,_xlpm.size,M6706+1,_xlpm.F,V6706,LOG(1+_xlpm.freq)*LOG(1+_xlpm.size)*_xlpm.F)</f>
        <v>5.0692167966865855E-2</v>
      </c>
      <c r="V6706" s="14">
        <f>_xlfn.LET(_xlpm.a,T6706,_xlpm.b,R6706,2*_xlpm.a*_xlpm.b/(_xlpm.a+_xlpm.b))</f>
        <v>0.11764705882352941</v>
      </c>
      <c r="W6706" s="14">
        <f>_xlfn.LET(_xlpm.p,R6706,_xlpm.q,T6706,LOG(_xlpm.p/_xlpm.q))</f>
        <v>1.2041199826559248</v>
      </c>
      <c r="X6706" s="2"/>
    </row>
    <row r="6707" spans="1:24">
      <c r="A6707" s="1" t="str">
        <f>_xlfn.LET(_xlpm.sep," : ",CONCATENATE(O6707,_xlpm.sep,P6707))</f>
        <v>~mfreyh~ : [mfɹɪ]</v>
      </c>
      <c r="B6707" s="1">
        <f>_xlfn.LET(_xlpm.d,$G6707,_xlpm.k,_xlfn.CONCAT(LEFT(TRIM(B$1),1),"*"),COUNTIF(_xlpm.d,_xlpm.k))</f>
        <v>0</v>
      </c>
      <c r="C6707" s="1">
        <f>_xlfn.LET(_xlpm.d,$G6707,_xlpm.k,_xlfn.CONCAT(LEFT(TRIM(C$1),1),"*"),COUNTIF(_xlpm.d,_xlpm.k))</f>
        <v>1</v>
      </c>
      <c r="D6707" s="1">
        <f>_xlfn.LET(_xlpm.d,$G6707,_xlpm.k,_xlfn.CONCAT(LEFT(TRIM(D$1),1),"*"),COUNTIF(_xlpm.d,_xlpm.k))</f>
        <v>0</v>
      </c>
      <c r="E6707" s="1">
        <f>LOG(F6707+1,10)</f>
        <v>0.47712125471966244</v>
      </c>
      <c r="F6707" s="7">
        <v>2</v>
      </c>
      <c r="G6707" s="9" t="s">
        <v>2541</v>
      </c>
      <c r="H6707" s="4">
        <f>F6707/freq.sum.r6e</f>
        <v>9.9403578528827041E-5</v>
      </c>
      <c r="I6707" s="1" t="str">
        <f>_xlfn.LET(_xlpm.sep,":",_xlpm.w,$G6707,LEFT(_xlpm.w,FIND(_xlpm.sep,_xlpm.w)-1))</f>
        <v>mfɹɪ</v>
      </c>
      <c r="J6707" s="1" t="str">
        <f>_xlfn.LET(_xlpm.sep,":",_xlpm.w,$G6707,RIGHT(_xlpm.w,LEN(_xlpm.w)-FIND(_xlpm.sep,_xlpm.w)))</f>
        <v>mfreyh</v>
      </c>
      <c r="K6707" s="10">
        <f>_xlfn.LET(_xlpm.w,I6707,LEN(_xlpm.w))</f>
        <v>4</v>
      </c>
      <c r="L6707" s="10">
        <f>_xlfn.LET(_xlpm.w,J6707,LEN(_xlpm.w))</f>
        <v>6</v>
      </c>
      <c r="M6707" s="10">
        <f>_xlfn.LET(_xlpm.a,K6707,_xlpm.b,L6707,MAX(_xlpm.a,_xlpm.b))</f>
        <v>6</v>
      </c>
      <c r="N6707" s="10">
        <f>_xlfn.LET(_xlpm.d,(K6707,L6707),MAX(_xlpm.d)-MIN(_xlpm.d))</f>
        <v>2</v>
      </c>
      <c r="O6707" s="1" t="str">
        <f>_xlfn.LET(_xlpm.sep,":",_xlpm.w,$G6707,_xlfn.CONCAT("~",RIGHT(_xlpm.w,LEN(_xlpm.w)-FIND(_xlpm.sep,_xlpm.w)),"~"))</f>
        <v>~mfreyh~</v>
      </c>
      <c r="P6707" s="1" t="str">
        <f>_xlfn.LET(_xlpm.sep,":",_xlpm.w,$G6707,_xlfn.CONCAT("[",LEFT(_xlpm.w,FIND(_xlpm.sep,_xlpm.w)-1),"]"))</f>
        <v>[mfɹɪ]</v>
      </c>
      <c r="Q6707" s="14" cm="1">
        <f t="array" ref="Q6707">SUM(_xlfn._xlws.FILTER($H$2:$H$7117,_xlfn.MAP($O$2:$O$7117,_xlfn.LAMBDA(_xlpm.x,_xlpm.x=$O6707))))</f>
        <v>9.9403578528827041E-5</v>
      </c>
      <c r="R6707" s="14">
        <f>$H6707/Q6707</f>
        <v>1</v>
      </c>
      <c r="S6707" s="14" cm="1">
        <f t="array" ref="S6707">SUM(_xlfn._xlws.FILTER($H$2:$H$7117,_xlfn.MAP($P$2:$P$7117,_xlfn.LAMBDA(_xlpm.x,_xlpm.x=$P6707))))</f>
        <v>1.5904572564612327E-3</v>
      </c>
      <c r="T6707" s="14">
        <f>$H6707/S6707</f>
        <v>6.25E-2</v>
      </c>
      <c r="U6707" s="14">
        <f>_xlfn.LET(_xlpm.freq,F6707,_xlpm.size,M6707+1,_xlpm.F,V6707,LOG(1+_xlpm.freq)*LOG(1+_xlpm.size)*_xlpm.F)</f>
        <v>5.0692167966865855E-2</v>
      </c>
      <c r="V6707" s="14">
        <f>_xlfn.LET(_xlpm.a,T6707,_xlpm.b,R6707,2*_xlpm.a*_xlpm.b/(_xlpm.a+_xlpm.b))</f>
        <v>0.11764705882352941</v>
      </c>
      <c r="W6707" s="14">
        <f>_xlfn.LET(_xlpm.p,R6707,_xlpm.q,T6707,LOG(_xlpm.p/_xlpm.q))</f>
        <v>1.2041199826559248</v>
      </c>
      <c r="X6707" s="2"/>
    </row>
    <row r="6708" spans="1:24">
      <c r="A6708" s="1" t="str">
        <f>_xlfn.LET(_xlpm.sep," : ",CONCATENATE(O6708,_xlpm.sep,P6708))</f>
        <v>~melygh~ : [mlɪ]</v>
      </c>
      <c r="B6708" s="1">
        <f>_xlfn.LET(_xlpm.d,$G6708,_xlpm.k,_xlfn.CONCAT(LEFT(TRIM(B$1),1),"*"),COUNTIF(_xlpm.d,_xlpm.k))</f>
        <v>0</v>
      </c>
      <c r="C6708" s="1">
        <f>_xlfn.LET(_xlpm.d,$G6708,_xlpm.k,_xlfn.CONCAT(LEFT(TRIM(C$1),1),"*"),COUNTIF(_xlpm.d,_xlpm.k))</f>
        <v>1</v>
      </c>
      <c r="D6708" s="1">
        <f>_xlfn.LET(_xlpm.d,$G6708,_xlpm.k,_xlfn.CONCAT(LEFT(TRIM(D$1),1),"*"),COUNTIF(_xlpm.d,_xlpm.k))</f>
        <v>0</v>
      </c>
      <c r="E6708" s="1">
        <f>LOG(F6708+1,10)</f>
        <v>0.47712125471966244</v>
      </c>
      <c r="F6708" s="7">
        <v>2</v>
      </c>
      <c r="G6708" s="9" t="s">
        <v>2559</v>
      </c>
      <c r="H6708" s="4">
        <f>F6708/freq.sum.r6e</f>
        <v>9.9403578528827041E-5</v>
      </c>
      <c r="I6708" s="1" t="str">
        <f>_xlfn.LET(_xlpm.sep,":",_xlpm.w,$G6708,LEFT(_xlpm.w,FIND(_xlpm.sep,_xlpm.w)-1))</f>
        <v>mlɪ</v>
      </c>
      <c r="J6708" s="1" t="str">
        <f>_xlfn.LET(_xlpm.sep,":",_xlpm.w,$G6708,RIGHT(_xlpm.w,LEN(_xlpm.w)-FIND(_xlpm.sep,_xlpm.w)))</f>
        <v>melygh</v>
      </c>
      <c r="K6708" s="10">
        <f>_xlfn.LET(_xlpm.w,I6708,LEN(_xlpm.w))</f>
        <v>3</v>
      </c>
      <c r="L6708" s="10">
        <f>_xlfn.LET(_xlpm.w,J6708,LEN(_xlpm.w))</f>
        <v>6</v>
      </c>
      <c r="M6708" s="10">
        <f>_xlfn.LET(_xlpm.a,K6708,_xlpm.b,L6708,MAX(_xlpm.a,_xlpm.b))</f>
        <v>6</v>
      </c>
      <c r="N6708" s="10">
        <f>_xlfn.LET(_xlpm.d,(K6708,L6708),MAX(_xlpm.d)-MIN(_xlpm.d))</f>
        <v>3</v>
      </c>
      <c r="O6708" s="1" t="str">
        <f>_xlfn.LET(_xlpm.sep,":",_xlpm.w,$G6708,_xlfn.CONCAT("~",RIGHT(_xlpm.w,LEN(_xlpm.w)-FIND(_xlpm.sep,_xlpm.w)),"~"))</f>
        <v>~melygh~</v>
      </c>
      <c r="P6708" s="1" t="str">
        <f>_xlfn.LET(_xlpm.sep,":",_xlpm.w,$G6708,_xlfn.CONCAT("[",LEFT(_xlpm.w,FIND(_xlpm.sep,_xlpm.w)-1),"]"))</f>
        <v>[mlɪ]</v>
      </c>
      <c r="Q6708" s="14" cm="1">
        <f t="array" ref="Q6708">SUM(_xlfn._xlws.FILTER($H$2:$H$7117,_xlfn.MAP($O$2:$O$7117,_xlfn.LAMBDA(_xlpm.x,_xlpm.x=$O6708))))</f>
        <v>9.9403578528827041E-5</v>
      </c>
      <c r="R6708" s="14">
        <f>$H6708/Q6708</f>
        <v>1</v>
      </c>
      <c r="S6708" s="14" cm="1">
        <f t="array" ref="S6708">SUM(_xlfn._xlws.FILTER($H$2:$H$7117,_xlfn.MAP($P$2:$P$7117,_xlfn.LAMBDA(_xlpm.x,_xlpm.x=$P6708))))</f>
        <v>1.5904572564612327E-3</v>
      </c>
      <c r="T6708" s="14">
        <f>$H6708/S6708</f>
        <v>6.25E-2</v>
      </c>
      <c r="U6708" s="14">
        <f>_xlfn.LET(_xlpm.freq,F6708,_xlpm.size,M6708+1,_xlpm.F,V6708,LOG(1+_xlpm.freq)*LOG(1+_xlpm.size)*_xlpm.F)</f>
        <v>5.0692167966865855E-2</v>
      </c>
      <c r="V6708" s="14">
        <f>_xlfn.LET(_xlpm.a,T6708,_xlpm.b,R6708,2*_xlpm.a*_xlpm.b/(_xlpm.a+_xlpm.b))</f>
        <v>0.11764705882352941</v>
      </c>
      <c r="W6708" s="14">
        <f>_xlfn.LET(_xlpm.p,R6708,_xlpm.q,T6708,LOG(_xlpm.p/_xlpm.q))</f>
        <v>1.2041199826559248</v>
      </c>
      <c r="X6708" s="2"/>
    </row>
    <row r="6709" spans="1:24">
      <c r="A6709" s="1" t="str">
        <f>_xlfn.LET(_xlpm.sep," : ",CONCATENATE(O6709,_xlpm.sep,P6709))</f>
        <v>~mneygh~ : [mnɪ]</v>
      </c>
      <c r="B6709" s="1">
        <f>_xlfn.LET(_xlpm.d,$G6709,_xlpm.k,_xlfn.CONCAT(LEFT(TRIM(B$1),1),"*"),COUNTIF(_xlpm.d,_xlpm.k))</f>
        <v>0</v>
      </c>
      <c r="C6709" s="1">
        <f>_xlfn.LET(_xlpm.d,$G6709,_xlpm.k,_xlfn.CONCAT(LEFT(TRIM(C$1),1),"*"),COUNTIF(_xlpm.d,_xlpm.k))</f>
        <v>1</v>
      </c>
      <c r="D6709" s="1">
        <f>_xlfn.LET(_xlpm.d,$G6709,_xlpm.k,_xlfn.CONCAT(LEFT(TRIM(D$1),1),"*"),COUNTIF(_xlpm.d,_xlpm.k))</f>
        <v>0</v>
      </c>
      <c r="E6709" s="1">
        <f>LOG(F6709+1,10)</f>
        <v>0.47712125471966244</v>
      </c>
      <c r="F6709" s="7">
        <v>2</v>
      </c>
      <c r="G6709" s="9" t="s">
        <v>2566</v>
      </c>
      <c r="H6709" s="4">
        <f>F6709/freq.sum.r6e</f>
        <v>9.9403578528827041E-5</v>
      </c>
      <c r="I6709" s="1" t="str">
        <f>_xlfn.LET(_xlpm.sep,":",_xlpm.w,$G6709,LEFT(_xlpm.w,FIND(_xlpm.sep,_xlpm.w)-1))</f>
        <v>mnɪ</v>
      </c>
      <c r="J6709" s="1" t="str">
        <f>_xlfn.LET(_xlpm.sep,":",_xlpm.w,$G6709,RIGHT(_xlpm.w,LEN(_xlpm.w)-FIND(_xlpm.sep,_xlpm.w)))</f>
        <v>mneygh</v>
      </c>
      <c r="K6709" s="10">
        <f>_xlfn.LET(_xlpm.w,I6709,LEN(_xlpm.w))</f>
        <v>3</v>
      </c>
      <c r="L6709" s="10">
        <f>_xlfn.LET(_xlpm.w,J6709,LEN(_xlpm.w))</f>
        <v>6</v>
      </c>
      <c r="M6709" s="10">
        <f>_xlfn.LET(_xlpm.a,K6709,_xlpm.b,L6709,MAX(_xlpm.a,_xlpm.b))</f>
        <v>6</v>
      </c>
      <c r="N6709" s="10">
        <f>_xlfn.LET(_xlpm.d,(K6709,L6709),MAX(_xlpm.d)-MIN(_xlpm.d))</f>
        <v>3</v>
      </c>
      <c r="O6709" s="1" t="str">
        <f>_xlfn.LET(_xlpm.sep,":",_xlpm.w,$G6709,_xlfn.CONCAT("~",RIGHT(_xlpm.w,LEN(_xlpm.w)-FIND(_xlpm.sep,_xlpm.w)),"~"))</f>
        <v>~mneygh~</v>
      </c>
      <c r="P6709" s="1" t="str">
        <f>_xlfn.LET(_xlpm.sep,":",_xlpm.w,$G6709,_xlfn.CONCAT("[",LEFT(_xlpm.w,FIND(_xlpm.sep,_xlpm.w)-1),"]"))</f>
        <v>[mnɪ]</v>
      </c>
      <c r="Q6709" s="14" cm="1">
        <f t="array" ref="Q6709">SUM(_xlfn._xlws.FILTER($H$2:$H$7117,_xlfn.MAP($O$2:$O$7117,_xlfn.LAMBDA(_xlpm.x,_xlpm.x=$O6709))))</f>
        <v>9.9403578528827041E-5</v>
      </c>
      <c r="R6709" s="14">
        <f>$H6709/Q6709</f>
        <v>1</v>
      </c>
      <c r="S6709" s="14" cm="1">
        <f t="array" ref="S6709">SUM(_xlfn._xlws.FILTER($H$2:$H$7117,_xlfn.MAP($P$2:$P$7117,_xlfn.LAMBDA(_xlpm.x,_xlpm.x=$P6709))))</f>
        <v>1.5904572564612327E-3</v>
      </c>
      <c r="T6709" s="14">
        <f>$H6709/S6709</f>
        <v>6.25E-2</v>
      </c>
      <c r="U6709" s="14">
        <f>_xlfn.LET(_xlpm.freq,F6709,_xlpm.size,M6709+1,_xlpm.F,V6709,LOG(1+_xlpm.freq)*LOG(1+_xlpm.size)*_xlpm.F)</f>
        <v>5.0692167966865855E-2</v>
      </c>
      <c r="V6709" s="14">
        <f>_xlfn.LET(_xlpm.a,T6709,_xlpm.b,R6709,2*_xlpm.a*_xlpm.b/(_xlpm.a+_xlpm.b))</f>
        <v>0.11764705882352941</v>
      </c>
      <c r="W6709" s="14">
        <f>_xlfn.LET(_xlpm.p,R6709,_xlpm.q,T6709,LOG(_xlpm.p/_xlpm.q))</f>
        <v>1.2041199826559248</v>
      </c>
      <c r="X6709" s="2"/>
    </row>
    <row r="6710" spans="1:24">
      <c r="A6710" s="1" t="str">
        <f>_xlfn.LET(_xlpm.sep," : ",CONCATENATE(O6710,_xlpm.sep,P6710))</f>
        <v>~mpregh~ : [mpɹɪ]</v>
      </c>
      <c r="B6710" s="1">
        <f>_xlfn.LET(_xlpm.d,$G6710,_xlpm.k,_xlfn.CONCAT(LEFT(TRIM(B$1),1),"*"),COUNTIF(_xlpm.d,_xlpm.k))</f>
        <v>0</v>
      </c>
      <c r="C6710" s="1">
        <f>_xlfn.LET(_xlpm.d,$G6710,_xlpm.k,_xlfn.CONCAT(LEFT(TRIM(C$1),1),"*"),COUNTIF(_xlpm.d,_xlpm.k))</f>
        <v>1</v>
      </c>
      <c r="D6710" s="1">
        <f>_xlfn.LET(_xlpm.d,$G6710,_xlpm.k,_xlfn.CONCAT(LEFT(TRIM(D$1),1),"*"),COUNTIF(_xlpm.d,_xlpm.k))</f>
        <v>0</v>
      </c>
      <c r="E6710" s="1">
        <f>LOG(F6710+1,10)</f>
        <v>0.47712125471966244</v>
      </c>
      <c r="F6710" s="7">
        <v>2</v>
      </c>
      <c r="G6710" s="9" t="s">
        <v>2664</v>
      </c>
      <c r="H6710" s="4">
        <f>F6710/freq.sum.r6e</f>
        <v>9.9403578528827041E-5</v>
      </c>
      <c r="I6710" s="1" t="str">
        <f>_xlfn.LET(_xlpm.sep,":",_xlpm.w,$G6710,LEFT(_xlpm.w,FIND(_xlpm.sep,_xlpm.w)-1))</f>
        <v>mpɹɪ</v>
      </c>
      <c r="J6710" s="1" t="str">
        <f>_xlfn.LET(_xlpm.sep,":",_xlpm.w,$G6710,RIGHT(_xlpm.w,LEN(_xlpm.w)-FIND(_xlpm.sep,_xlpm.w)))</f>
        <v>mpregh</v>
      </c>
      <c r="K6710" s="10">
        <f>_xlfn.LET(_xlpm.w,I6710,LEN(_xlpm.w))</f>
        <v>4</v>
      </c>
      <c r="L6710" s="10">
        <f>_xlfn.LET(_xlpm.w,J6710,LEN(_xlpm.w))</f>
        <v>6</v>
      </c>
      <c r="M6710" s="10">
        <f>_xlfn.LET(_xlpm.a,K6710,_xlpm.b,L6710,MAX(_xlpm.a,_xlpm.b))</f>
        <v>6</v>
      </c>
      <c r="N6710" s="10">
        <f>_xlfn.LET(_xlpm.d,(K6710,L6710),MAX(_xlpm.d)-MIN(_xlpm.d))</f>
        <v>2</v>
      </c>
      <c r="O6710" s="1" t="str">
        <f>_xlfn.LET(_xlpm.sep,":",_xlpm.w,$G6710,_xlfn.CONCAT("~",RIGHT(_xlpm.w,LEN(_xlpm.w)-FIND(_xlpm.sep,_xlpm.w)),"~"))</f>
        <v>~mpregh~</v>
      </c>
      <c r="P6710" s="1" t="str">
        <f>_xlfn.LET(_xlpm.sep,":",_xlpm.w,$G6710,_xlfn.CONCAT("[",LEFT(_xlpm.w,FIND(_xlpm.sep,_xlpm.w)-1),"]"))</f>
        <v>[mpɹɪ]</v>
      </c>
      <c r="Q6710" s="14" cm="1">
        <f t="array" ref="Q6710">SUM(_xlfn._xlws.FILTER($H$2:$H$7117,_xlfn.MAP($O$2:$O$7117,_xlfn.LAMBDA(_xlpm.x,_xlpm.x=$O6710))))</f>
        <v>9.9403578528827041E-5</v>
      </c>
      <c r="R6710" s="14">
        <f>$H6710/Q6710</f>
        <v>1</v>
      </c>
      <c r="S6710" s="14" cm="1">
        <f t="array" ref="S6710">SUM(_xlfn._xlws.FILTER($H$2:$H$7117,_xlfn.MAP($P$2:$P$7117,_xlfn.LAMBDA(_xlpm.x,_xlpm.x=$P6710))))</f>
        <v>1.5904572564612327E-3</v>
      </c>
      <c r="T6710" s="14">
        <f>$H6710/S6710</f>
        <v>6.25E-2</v>
      </c>
      <c r="U6710" s="14">
        <f>_xlfn.LET(_xlpm.freq,F6710,_xlpm.size,M6710+1,_xlpm.F,V6710,LOG(1+_xlpm.freq)*LOG(1+_xlpm.size)*_xlpm.F)</f>
        <v>5.0692167966865855E-2</v>
      </c>
      <c r="V6710" s="14">
        <f>_xlfn.LET(_xlpm.a,T6710,_xlpm.b,R6710,2*_xlpm.a*_xlpm.b/(_xlpm.a+_xlpm.b))</f>
        <v>0.11764705882352941</v>
      </c>
      <c r="W6710" s="14">
        <f>_xlfn.LET(_xlpm.p,R6710,_xlpm.q,T6710,LOG(_xlpm.p/_xlpm.q))</f>
        <v>1.2041199826559248</v>
      </c>
      <c r="X6710" s="2"/>
    </row>
    <row r="6711" spans="1:24">
      <c r="A6711" s="1" t="str">
        <f>_xlfn.LET(_xlpm.sep," : ",CONCATENATE(O6711,_xlpm.sep,P6711))</f>
        <v>~ndlygh~ : [ndlɪ]</v>
      </c>
      <c r="B6711" s="1">
        <f>_xlfn.LET(_xlpm.d,$G6711,_xlpm.k,_xlfn.CONCAT(LEFT(TRIM(B$1),1),"*"),COUNTIF(_xlpm.d,_xlpm.k))</f>
        <v>0</v>
      </c>
      <c r="C6711" s="1">
        <f>_xlfn.LET(_xlpm.d,$G6711,_xlpm.k,_xlfn.CONCAT(LEFT(TRIM(C$1),1),"*"),COUNTIF(_xlpm.d,_xlpm.k))</f>
        <v>0</v>
      </c>
      <c r="D6711" s="1">
        <f>_xlfn.LET(_xlpm.d,$G6711,_xlpm.k,_xlfn.CONCAT(LEFT(TRIM(D$1),1),"*"),COUNTIF(_xlpm.d,_xlpm.k))</f>
        <v>1</v>
      </c>
      <c r="E6711" s="1">
        <f>LOG(F6711+1,10)</f>
        <v>0.47712125471966244</v>
      </c>
      <c r="F6711" s="7">
        <v>2</v>
      </c>
      <c r="G6711" s="9" t="s">
        <v>2855</v>
      </c>
      <c r="H6711" s="4">
        <f>F6711/freq.sum.r6e</f>
        <v>9.9403578528827041E-5</v>
      </c>
      <c r="I6711" s="1" t="str">
        <f>_xlfn.LET(_xlpm.sep,":",_xlpm.w,$G6711,LEFT(_xlpm.w,FIND(_xlpm.sep,_xlpm.w)-1))</f>
        <v>ndlɪ</v>
      </c>
      <c r="J6711" s="1" t="str">
        <f>_xlfn.LET(_xlpm.sep,":",_xlpm.w,$G6711,RIGHT(_xlpm.w,LEN(_xlpm.w)-FIND(_xlpm.sep,_xlpm.w)))</f>
        <v>ndlygh</v>
      </c>
      <c r="K6711" s="10">
        <f>_xlfn.LET(_xlpm.w,I6711,LEN(_xlpm.w))</f>
        <v>4</v>
      </c>
      <c r="L6711" s="10">
        <f>_xlfn.LET(_xlpm.w,J6711,LEN(_xlpm.w))</f>
        <v>6</v>
      </c>
      <c r="M6711" s="10">
        <f>_xlfn.LET(_xlpm.a,K6711,_xlpm.b,L6711,MAX(_xlpm.a,_xlpm.b))</f>
        <v>6</v>
      </c>
      <c r="N6711" s="10">
        <f>_xlfn.LET(_xlpm.d,(K6711,L6711),MAX(_xlpm.d)-MIN(_xlpm.d))</f>
        <v>2</v>
      </c>
      <c r="O6711" s="1" t="str">
        <f>_xlfn.LET(_xlpm.sep,":",_xlpm.w,$G6711,_xlfn.CONCAT("~",RIGHT(_xlpm.w,LEN(_xlpm.w)-FIND(_xlpm.sep,_xlpm.w)),"~"))</f>
        <v>~ndlygh~</v>
      </c>
      <c r="P6711" s="1" t="str">
        <f>_xlfn.LET(_xlpm.sep,":",_xlpm.w,$G6711,_xlfn.CONCAT("[",LEFT(_xlpm.w,FIND(_xlpm.sep,_xlpm.w)-1),"]"))</f>
        <v>[ndlɪ]</v>
      </c>
      <c r="Q6711" s="14" cm="1">
        <f t="array" ref="Q6711">SUM(_xlfn._xlws.FILTER($H$2:$H$7117,_xlfn.MAP($O$2:$O$7117,_xlfn.LAMBDA(_xlpm.x,_xlpm.x=$O6711))))</f>
        <v>9.9403578528827041E-5</v>
      </c>
      <c r="R6711" s="14">
        <f>$H6711/Q6711</f>
        <v>1</v>
      </c>
      <c r="S6711" s="14" cm="1">
        <f t="array" ref="S6711">SUM(_xlfn._xlws.FILTER($H$2:$H$7117,_xlfn.MAP($P$2:$P$7117,_xlfn.LAMBDA(_xlpm.x,_xlpm.x=$P6711))))</f>
        <v>1.5904572564612327E-3</v>
      </c>
      <c r="T6711" s="14">
        <f>$H6711/S6711</f>
        <v>6.25E-2</v>
      </c>
      <c r="U6711" s="14">
        <f>_xlfn.LET(_xlpm.freq,F6711,_xlpm.size,M6711+1,_xlpm.F,V6711,LOG(1+_xlpm.freq)*LOG(1+_xlpm.size)*_xlpm.F)</f>
        <v>5.0692167966865855E-2</v>
      </c>
      <c r="V6711" s="14">
        <f>_xlfn.LET(_xlpm.a,T6711,_xlpm.b,R6711,2*_xlpm.a*_xlpm.b/(_xlpm.a+_xlpm.b))</f>
        <v>0.11764705882352941</v>
      </c>
      <c r="W6711" s="14">
        <f>_xlfn.LET(_xlpm.p,R6711,_xlpm.q,T6711,LOG(_xlpm.p/_xlpm.q))</f>
        <v>1.2041199826559248</v>
      </c>
      <c r="X6711" s="2"/>
    </row>
    <row r="6712" spans="1:24">
      <c r="A6712" s="1" t="str">
        <f>_xlfn.LET(_xlpm.sep," : ",CONCATENATE(O6712,_xlpm.sep,P6712))</f>
        <v>~ndshih~ : [ndʃɪ]</v>
      </c>
      <c r="B6712" s="1">
        <f>_xlfn.LET(_xlpm.d,$G6712,_xlpm.k,_xlfn.CONCAT(LEFT(TRIM(B$1),1),"*"),COUNTIF(_xlpm.d,_xlpm.k))</f>
        <v>0</v>
      </c>
      <c r="C6712" s="1">
        <f>_xlfn.LET(_xlpm.d,$G6712,_xlpm.k,_xlfn.CONCAT(LEFT(TRIM(C$1),1),"*"),COUNTIF(_xlpm.d,_xlpm.k))</f>
        <v>0</v>
      </c>
      <c r="D6712" s="1">
        <f>_xlfn.LET(_xlpm.d,$G6712,_xlpm.k,_xlfn.CONCAT(LEFT(TRIM(D$1),1),"*"),COUNTIF(_xlpm.d,_xlpm.k))</f>
        <v>1</v>
      </c>
      <c r="E6712" s="1">
        <f>LOG(F6712+1,10)</f>
        <v>0.47712125471966244</v>
      </c>
      <c r="F6712" s="7">
        <v>2</v>
      </c>
      <c r="G6712" s="9" t="s">
        <v>2902</v>
      </c>
      <c r="H6712" s="4">
        <f>F6712/freq.sum.r6e</f>
        <v>9.9403578528827041E-5</v>
      </c>
      <c r="I6712" s="1" t="str">
        <f>_xlfn.LET(_xlpm.sep,":",_xlpm.w,$G6712,LEFT(_xlpm.w,FIND(_xlpm.sep,_xlpm.w)-1))</f>
        <v>ndʃɪ</v>
      </c>
      <c r="J6712" s="1" t="str">
        <f>_xlfn.LET(_xlpm.sep,":",_xlpm.w,$G6712,RIGHT(_xlpm.w,LEN(_xlpm.w)-FIND(_xlpm.sep,_xlpm.w)))</f>
        <v>ndshih</v>
      </c>
      <c r="K6712" s="10">
        <f>_xlfn.LET(_xlpm.w,I6712,LEN(_xlpm.w))</f>
        <v>4</v>
      </c>
      <c r="L6712" s="10">
        <f>_xlfn.LET(_xlpm.w,J6712,LEN(_xlpm.w))</f>
        <v>6</v>
      </c>
      <c r="M6712" s="10">
        <f>_xlfn.LET(_xlpm.a,K6712,_xlpm.b,L6712,MAX(_xlpm.a,_xlpm.b))</f>
        <v>6</v>
      </c>
      <c r="N6712" s="10">
        <f>_xlfn.LET(_xlpm.d,(K6712,L6712),MAX(_xlpm.d)-MIN(_xlpm.d))</f>
        <v>2</v>
      </c>
      <c r="O6712" s="1" t="str">
        <f>_xlfn.LET(_xlpm.sep,":",_xlpm.w,$G6712,_xlfn.CONCAT("~",RIGHT(_xlpm.w,LEN(_xlpm.w)-FIND(_xlpm.sep,_xlpm.w)),"~"))</f>
        <v>~ndshih~</v>
      </c>
      <c r="P6712" s="1" t="str">
        <f>_xlfn.LET(_xlpm.sep,":",_xlpm.w,$G6712,_xlfn.CONCAT("[",LEFT(_xlpm.w,FIND(_xlpm.sep,_xlpm.w)-1),"]"))</f>
        <v>[ndʃɪ]</v>
      </c>
      <c r="Q6712" s="14" cm="1">
        <f t="array" ref="Q6712">SUM(_xlfn._xlws.FILTER($H$2:$H$7117,_xlfn.MAP($O$2:$O$7117,_xlfn.LAMBDA(_xlpm.x,_xlpm.x=$O6712))))</f>
        <v>9.9403578528827041E-5</v>
      </c>
      <c r="R6712" s="14">
        <f>$H6712/Q6712</f>
        <v>1</v>
      </c>
      <c r="S6712" s="14" cm="1">
        <f t="array" ref="S6712">SUM(_xlfn._xlws.FILTER($H$2:$H$7117,_xlfn.MAP($P$2:$P$7117,_xlfn.LAMBDA(_xlpm.x,_xlpm.x=$P6712))))</f>
        <v>1.5904572564612327E-3</v>
      </c>
      <c r="T6712" s="14">
        <f>$H6712/S6712</f>
        <v>6.25E-2</v>
      </c>
      <c r="U6712" s="14">
        <f>_xlfn.LET(_xlpm.freq,F6712,_xlpm.size,M6712+1,_xlpm.F,V6712,LOG(1+_xlpm.freq)*LOG(1+_xlpm.size)*_xlpm.F)</f>
        <v>5.0692167966865855E-2</v>
      </c>
      <c r="V6712" s="14">
        <f>_xlfn.LET(_xlpm.a,T6712,_xlpm.b,R6712,2*_xlpm.a*_xlpm.b/(_xlpm.a+_xlpm.b))</f>
        <v>0.11764705882352941</v>
      </c>
      <c r="W6712" s="14">
        <f>_xlfn.LET(_xlpm.p,R6712,_xlpm.q,T6712,LOG(_xlpm.p/_xlpm.q))</f>
        <v>1.2041199826559248</v>
      </c>
      <c r="X6712" s="2"/>
    </row>
    <row r="6713" spans="1:24">
      <c r="A6713" s="1" t="str">
        <f>_xlfn.LET(_xlpm.sep," : ",CONCATENATE(O6713,_xlpm.sep,P6713))</f>
        <v>~nfligh~ : [nflɪ]</v>
      </c>
      <c r="B6713" s="1">
        <f>_xlfn.LET(_xlpm.d,$G6713,_xlpm.k,_xlfn.CONCAT(LEFT(TRIM(B$1),1),"*"),COUNTIF(_xlpm.d,_xlpm.k))</f>
        <v>0</v>
      </c>
      <c r="C6713" s="1">
        <f>_xlfn.LET(_xlpm.d,$G6713,_xlpm.k,_xlfn.CONCAT(LEFT(TRIM(C$1),1),"*"),COUNTIF(_xlpm.d,_xlpm.k))</f>
        <v>0</v>
      </c>
      <c r="D6713" s="1">
        <f>_xlfn.LET(_xlpm.d,$G6713,_xlpm.k,_xlfn.CONCAT(LEFT(TRIM(D$1),1),"*"),COUNTIF(_xlpm.d,_xlpm.k))</f>
        <v>1</v>
      </c>
      <c r="E6713" s="1">
        <f>LOG(F6713+1,10)</f>
        <v>0.47712125471966244</v>
      </c>
      <c r="F6713" s="7">
        <v>2</v>
      </c>
      <c r="G6713" s="9" t="s">
        <v>2950</v>
      </c>
      <c r="H6713" s="4">
        <f>F6713/freq.sum.r6e</f>
        <v>9.9403578528827041E-5</v>
      </c>
      <c r="I6713" s="1" t="str">
        <f>_xlfn.LET(_xlpm.sep,":",_xlpm.w,$G6713,LEFT(_xlpm.w,FIND(_xlpm.sep,_xlpm.w)-1))</f>
        <v>nflɪ</v>
      </c>
      <c r="J6713" s="1" t="str">
        <f>_xlfn.LET(_xlpm.sep,":",_xlpm.w,$G6713,RIGHT(_xlpm.w,LEN(_xlpm.w)-FIND(_xlpm.sep,_xlpm.w)))</f>
        <v>nfligh</v>
      </c>
      <c r="K6713" s="10">
        <f>_xlfn.LET(_xlpm.w,I6713,LEN(_xlpm.w))</f>
        <v>4</v>
      </c>
      <c r="L6713" s="10">
        <f>_xlfn.LET(_xlpm.w,J6713,LEN(_xlpm.w))</f>
        <v>6</v>
      </c>
      <c r="M6713" s="10">
        <f>_xlfn.LET(_xlpm.a,K6713,_xlpm.b,L6713,MAX(_xlpm.a,_xlpm.b))</f>
        <v>6</v>
      </c>
      <c r="N6713" s="10">
        <f>_xlfn.LET(_xlpm.d,(K6713,L6713),MAX(_xlpm.d)-MIN(_xlpm.d))</f>
        <v>2</v>
      </c>
      <c r="O6713" s="1" t="str">
        <f>_xlfn.LET(_xlpm.sep,":",_xlpm.w,$G6713,_xlfn.CONCAT("~",RIGHT(_xlpm.w,LEN(_xlpm.w)-FIND(_xlpm.sep,_xlpm.w)),"~"))</f>
        <v>~nfligh~</v>
      </c>
      <c r="P6713" s="1" t="str">
        <f>_xlfn.LET(_xlpm.sep,":",_xlpm.w,$G6713,_xlfn.CONCAT("[",LEFT(_xlpm.w,FIND(_xlpm.sep,_xlpm.w)-1),"]"))</f>
        <v>[nflɪ]</v>
      </c>
      <c r="Q6713" s="14" cm="1">
        <f t="array" ref="Q6713">SUM(_xlfn._xlws.FILTER($H$2:$H$7111,_xlfn.MAP($O$2:$O$7111,_xlfn.LAMBDA(_xlpm.x,_xlpm.x=$O6713))))</f>
        <v>9.9403578528827041E-5</v>
      </c>
      <c r="R6713" s="14">
        <f>$H6713/Q6713</f>
        <v>1</v>
      </c>
      <c r="S6713" s="14" cm="1">
        <f t="array" ref="S6713">SUM(_xlfn._xlws.FILTER($H$2:$H$7111,_xlfn.MAP($P$2:$P$7111,_xlfn.LAMBDA(_xlpm.x,_xlpm.x=$P6713))))</f>
        <v>1.5904572564612327E-3</v>
      </c>
      <c r="T6713" s="14">
        <f>$H6713/S6713</f>
        <v>6.25E-2</v>
      </c>
      <c r="U6713" s="14">
        <f>_xlfn.LET(_xlpm.freq,F6713,_xlpm.size,M6713+1,_xlpm.F,V6713,LOG(1+_xlpm.freq)*LOG(1+_xlpm.size)*_xlpm.F)</f>
        <v>5.0692167966865855E-2</v>
      </c>
      <c r="V6713" s="14">
        <f>_xlfn.LET(_xlpm.a,T6713,_xlpm.b,R6713,2*_xlpm.a*_xlpm.b/(_xlpm.a+_xlpm.b))</f>
        <v>0.11764705882352941</v>
      </c>
      <c r="W6713" s="14">
        <f>_xlfn.LET(_xlpm.p,R6713,_xlpm.q,T6713,LOG(_xlpm.p/_xlpm.q))</f>
        <v>1.2041199826559248</v>
      </c>
      <c r="X6713" s="2"/>
    </row>
    <row r="6714" spans="1:24">
      <c r="A6714" s="1" t="str">
        <f>_xlfn.LET(_xlpm.sep," : ",CONCATENATE(O6714,_xlpm.sep,P6714))</f>
        <v>~nscrih~ : [nskɹɪ]</v>
      </c>
      <c r="B6714" s="1">
        <f>_xlfn.LET(_xlpm.d,$G6714,_xlpm.k,_xlfn.CONCAT(LEFT(TRIM(B$1),1),"*"),COUNTIF(_xlpm.d,_xlpm.k))</f>
        <v>0</v>
      </c>
      <c r="C6714" s="1">
        <f>_xlfn.LET(_xlpm.d,$G6714,_xlpm.k,_xlfn.CONCAT(LEFT(TRIM(C$1),1),"*"),COUNTIF(_xlpm.d,_xlpm.k))</f>
        <v>0</v>
      </c>
      <c r="D6714" s="1">
        <f>_xlfn.LET(_xlpm.d,$G6714,_xlpm.k,_xlfn.CONCAT(LEFT(TRIM(D$1),1),"*"),COUNTIF(_xlpm.d,_xlpm.k))</f>
        <v>1</v>
      </c>
      <c r="E6714" s="1">
        <f>LOG(F6714+1,10)</f>
        <v>0.47712125471966244</v>
      </c>
      <c r="F6714" s="7">
        <v>2</v>
      </c>
      <c r="G6714" s="9" t="s">
        <v>3062</v>
      </c>
      <c r="H6714" s="4">
        <f>F6714/freq.sum.r6e</f>
        <v>9.9403578528827041E-5</v>
      </c>
      <c r="I6714" s="1" t="str">
        <f>_xlfn.LET(_xlpm.sep,":",_xlpm.w,$G6714,LEFT(_xlpm.w,FIND(_xlpm.sep,_xlpm.w)-1))</f>
        <v>nskɹɪ</v>
      </c>
      <c r="J6714" s="1" t="str">
        <f>_xlfn.LET(_xlpm.sep,":",_xlpm.w,$G6714,RIGHT(_xlpm.w,LEN(_xlpm.w)-FIND(_xlpm.sep,_xlpm.w)))</f>
        <v>nscrih</v>
      </c>
      <c r="K6714" s="10">
        <f>_xlfn.LET(_xlpm.w,I6714,LEN(_xlpm.w))</f>
        <v>5</v>
      </c>
      <c r="L6714" s="10">
        <f>_xlfn.LET(_xlpm.w,J6714,LEN(_xlpm.w))</f>
        <v>6</v>
      </c>
      <c r="M6714" s="10">
        <f>_xlfn.LET(_xlpm.a,K6714,_xlpm.b,L6714,MAX(_xlpm.a,_xlpm.b))</f>
        <v>6</v>
      </c>
      <c r="N6714" s="10">
        <f>_xlfn.LET(_xlpm.d,(K6714,L6714),MAX(_xlpm.d)-MIN(_xlpm.d))</f>
        <v>1</v>
      </c>
      <c r="O6714" s="1" t="str">
        <f>_xlfn.LET(_xlpm.sep,":",_xlpm.w,$G6714,_xlfn.CONCAT("~",RIGHT(_xlpm.w,LEN(_xlpm.w)-FIND(_xlpm.sep,_xlpm.w)),"~"))</f>
        <v>~nscrih~</v>
      </c>
      <c r="P6714" s="1" t="str">
        <f>_xlfn.LET(_xlpm.sep,":",_xlpm.w,$G6714,_xlfn.CONCAT("[",LEFT(_xlpm.w,FIND(_xlpm.sep,_xlpm.w)-1),"]"))</f>
        <v>[nskɹɪ]</v>
      </c>
      <c r="Q6714" s="14" cm="1">
        <f t="array" ref="Q6714">SUM(_xlfn._xlws.FILTER($H$2:$H$7117,_xlfn.MAP($O$2:$O$7117,_xlfn.LAMBDA(_xlpm.x,_xlpm.x=$O6714))))</f>
        <v>9.9403578528827041E-5</v>
      </c>
      <c r="R6714" s="14">
        <f>$H6714/Q6714</f>
        <v>1</v>
      </c>
      <c r="S6714" s="14" cm="1">
        <f t="array" ref="S6714">SUM(_xlfn._xlws.FILTER($H$2:$H$7117,_xlfn.MAP($P$2:$P$7117,_xlfn.LAMBDA(_xlpm.x,_xlpm.x=$P6714))))</f>
        <v>1.5904572564612327E-3</v>
      </c>
      <c r="T6714" s="14">
        <f>$H6714/S6714</f>
        <v>6.25E-2</v>
      </c>
      <c r="U6714" s="14">
        <f>_xlfn.LET(_xlpm.freq,F6714,_xlpm.size,M6714+1,_xlpm.F,V6714,LOG(1+_xlpm.freq)*LOG(1+_xlpm.size)*_xlpm.F)</f>
        <v>5.0692167966865855E-2</v>
      </c>
      <c r="V6714" s="14">
        <f>_xlfn.LET(_xlpm.a,T6714,_xlpm.b,R6714,2*_xlpm.a*_xlpm.b/(_xlpm.a+_xlpm.b))</f>
        <v>0.11764705882352941</v>
      </c>
      <c r="W6714" s="14">
        <f>_xlfn.LET(_xlpm.p,R6714,_xlpm.q,T6714,LOG(_xlpm.p/_xlpm.q))</f>
        <v>1.2041199826559248</v>
      </c>
      <c r="X6714" s="2"/>
    </row>
    <row r="6715" spans="1:24">
      <c r="A6715" s="1" t="str">
        <f>_xlfn.LET(_xlpm.sep," : ",CONCATENATE(O6715,_xlpm.sep,P6715))</f>
        <v>~ntlygh~ : [ntlɪ]</v>
      </c>
      <c r="B6715" s="1">
        <f>_xlfn.LET(_xlpm.d,$G6715,_xlpm.k,_xlfn.CONCAT(LEFT(TRIM(B$1),1),"*"),COUNTIF(_xlpm.d,_xlpm.k))</f>
        <v>0</v>
      </c>
      <c r="C6715" s="1">
        <f>_xlfn.LET(_xlpm.d,$G6715,_xlpm.k,_xlfn.CONCAT(LEFT(TRIM(C$1),1),"*"),COUNTIF(_xlpm.d,_xlpm.k))</f>
        <v>0</v>
      </c>
      <c r="D6715" s="1">
        <f>_xlfn.LET(_xlpm.d,$G6715,_xlpm.k,_xlfn.CONCAT(LEFT(TRIM(D$1),1),"*"),COUNTIF(_xlpm.d,_xlpm.k))</f>
        <v>1</v>
      </c>
      <c r="E6715" s="1">
        <f>LOG(F6715+1,10)</f>
        <v>0.47712125471966244</v>
      </c>
      <c r="F6715" s="7">
        <v>2</v>
      </c>
      <c r="G6715" s="9" t="s">
        <v>3170</v>
      </c>
      <c r="H6715" s="4">
        <f>F6715/freq.sum.r6e</f>
        <v>9.9403578528827041E-5</v>
      </c>
      <c r="I6715" s="1" t="str">
        <f>_xlfn.LET(_xlpm.sep,":",_xlpm.w,$G6715,LEFT(_xlpm.w,FIND(_xlpm.sep,_xlpm.w)-1))</f>
        <v>ntlɪ</v>
      </c>
      <c r="J6715" s="1" t="str">
        <f>_xlfn.LET(_xlpm.sep,":",_xlpm.w,$G6715,RIGHT(_xlpm.w,LEN(_xlpm.w)-FIND(_xlpm.sep,_xlpm.w)))</f>
        <v>ntlygh</v>
      </c>
      <c r="K6715" s="10">
        <f>_xlfn.LET(_xlpm.w,I6715,LEN(_xlpm.w))</f>
        <v>4</v>
      </c>
      <c r="L6715" s="10">
        <f>_xlfn.LET(_xlpm.w,J6715,LEN(_xlpm.w))</f>
        <v>6</v>
      </c>
      <c r="M6715" s="10">
        <f>_xlfn.LET(_xlpm.a,K6715,_xlpm.b,L6715,MAX(_xlpm.a,_xlpm.b))</f>
        <v>6</v>
      </c>
      <c r="N6715" s="10">
        <f>_xlfn.LET(_xlpm.d,(K6715,L6715),MAX(_xlpm.d)-MIN(_xlpm.d))</f>
        <v>2</v>
      </c>
      <c r="O6715" s="1" t="str">
        <f>_xlfn.LET(_xlpm.sep,":",_xlpm.w,$G6715,_xlfn.CONCAT("~",RIGHT(_xlpm.w,LEN(_xlpm.w)-FIND(_xlpm.sep,_xlpm.w)),"~"))</f>
        <v>~ntlygh~</v>
      </c>
      <c r="P6715" s="1" t="str">
        <f>_xlfn.LET(_xlpm.sep,":",_xlpm.w,$G6715,_xlfn.CONCAT("[",LEFT(_xlpm.w,FIND(_xlpm.sep,_xlpm.w)-1),"]"))</f>
        <v>[ntlɪ]</v>
      </c>
      <c r="Q6715" s="14" cm="1">
        <f t="array" ref="Q6715">SUM(_xlfn._xlws.FILTER($H$2:$H$7117,_xlfn.MAP($O$2:$O$7117,_xlfn.LAMBDA(_xlpm.x,_xlpm.x=$O6715))))</f>
        <v>9.9403578528827041E-5</v>
      </c>
      <c r="R6715" s="14">
        <f>$H6715/Q6715</f>
        <v>1</v>
      </c>
      <c r="S6715" s="14" cm="1">
        <f t="array" ref="S6715">SUM(_xlfn._xlws.FILTER($H$2:$H$7117,_xlfn.MAP($P$2:$P$7117,_xlfn.LAMBDA(_xlpm.x,_xlpm.x=$P6715))))</f>
        <v>1.5904572564612327E-3</v>
      </c>
      <c r="T6715" s="14">
        <f>$H6715/S6715</f>
        <v>6.25E-2</v>
      </c>
      <c r="U6715" s="14">
        <f>_xlfn.LET(_xlpm.freq,F6715,_xlpm.size,M6715+1,_xlpm.F,V6715,LOG(1+_xlpm.freq)*LOG(1+_xlpm.size)*_xlpm.F)</f>
        <v>5.0692167966865855E-2</v>
      </c>
      <c r="V6715" s="14">
        <f>_xlfn.LET(_xlpm.a,T6715,_xlpm.b,R6715,2*_xlpm.a*_xlpm.b/(_xlpm.a+_xlpm.b))</f>
        <v>0.11764705882352941</v>
      </c>
      <c r="W6715" s="14">
        <f>_xlfn.LET(_xlpm.p,R6715,_xlpm.q,T6715,LOG(_xlpm.p/_xlpm.q))</f>
        <v>1.2041199826559248</v>
      </c>
      <c r="X6715" s="2"/>
    </row>
    <row r="6716" spans="1:24">
      <c r="A6716" s="1" t="str">
        <f>_xlfn.LET(_xlpm.sep," : ",CONCATENATE(O6716,_xlpm.sep,P6716))</f>
        <v>~nshigh~ : [nʃɪ]</v>
      </c>
      <c r="B6716" s="1">
        <f>_xlfn.LET(_xlpm.d,$G6716,_xlpm.k,_xlfn.CONCAT(LEFT(TRIM(B$1),1),"*"),COUNTIF(_xlpm.d,_xlpm.k))</f>
        <v>0</v>
      </c>
      <c r="C6716" s="1">
        <f>_xlfn.LET(_xlpm.d,$G6716,_xlpm.k,_xlfn.CONCAT(LEFT(TRIM(C$1),1),"*"),COUNTIF(_xlpm.d,_xlpm.k))</f>
        <v>0</v>
      </c>
      <c r="D6716" s="1">
        <f>_xlfn.LET(_xlpm.d,$G6716,_xlpm.k,_xlfn.CONCAT(LEFT(TRIM(D$1),1),"*"),COUNTIF(_xlpm.d,_xlpm.k))</f>
        <v>1</v>
      </c>
      <c r="E6716" s="1">
        <f>LOG(F6716+1,10)</f>
        <v>0.47712125471966244</v>
      </c>
      <c r="F6716" s="7">
        <v>2</v>
      </c>
      <c r="G6716" s="9" t="s">
        <v>3500</v>
      </c>
      <c r="H6716" s="4">
        <f>F6716/freq.sum.r6e</f>
        <v>9.9403578528827041E-5</v>
      </c>
      <c r="I6716" s="1" t="str">
        <f>_xlfn.LET(_xlpm.sep,":",_xlpm.w,$G6716,LEFT(_xlpm.w,FIND(_xlpm.sep,_xlpm.w)-1))</f>
        <v>nʃɪ</v>
      </c>
      <c r="J6716" s="1" t="str">
        <f>_xlfn.LET(_xlpm.sep,":",_xlpm.w,$G6716,RIGHT(_xlpm.w,LEN(_xlpm.w)-FIND(_xlpm.sep,_xlpm.w)))</f>
        <v>nshigh</v>
      </c>
      <c r="K6716" s="10">
        <f>_xlfn.LET(_xlpm.w,I6716,LEN(_xlpm.w))</f>
        <v>3</v>
      </c>
      <c r="L6716" s="10">
        <f>_xlfn.LET(_xlpm.w,J6716,LEN(_xlpm.w))</f>
        <v>6</v>
      </c>
      <c r="M6716" s="10">
        <f>_xlfn.LET(_xlpm.a,K6716,_xlpm.b,L6716,MAX(_xlpm.a,_xlpm.b))</f>
        <v>6</v>
      </c>
      <c r="N6716" s="10">
        <f>_xlfn.LET(_xlpm.d,(K6716,L6716),MAX(_xlpm.d)-MIN(_xlpm.d))</f>
        <v>3</v>
      </c>
      <c r="O6716" s="1" t="str">
        <f>_xlfn.LET(_xlpm.sep,":",_xlpm.w,$G6716,_xlfn.CONCAT("~",RIGHT(_xlpm.w,LEN(_xlpm.w)-FIND(_xlpm.sep,_xlpm.w)),"~"))</f>
        <v>~nshigh~</v>
      </c>
      <c r="P6716" s="1" t="str">
        <f>_xlfn.LET(_xlpm.sep,":",_xlpm.w,$G6716,_xlfn.CONCAT("[",LEFT(_xlpm.w,FIND(_xlpm.sep,_xlpm.w)-1),"]"))</f>
        <v>[nʃɪ]</v>
      </c>
      <c r="Q6716" s="14" cm="1">
        <f t="array" ref="Q6716">SUM(_xlfn._xlws.FILTER($H$2:$H$7117,_xlfn.MAP($O$2:$O$7117,_xlfn.LAMBDA(_xlpm.x,_xlpm.x=$O6716))))</f>
        <v>9.9403578528827041E-5</v>
      </c>
      <c r="R6716" s="14">
        <f>$H6716/Q6716</f>
        <v>1</v>
      </c>
      <c r="S6716" s="14" cm="1">
        <f t="array" ref="S6716">SUM(_xlfn._xlws.FILTER($H$2:$H$7117,_xlfn.MAP($P$2:$P$7117,_xlfn.LAMBDA(_xlpm.x,_xlpm.x=$P6716))))</f>
        <v>1.5904572564612327E-3</v>
      </c>
      <c r="T6716" s="14">
        <f>$H6716/S6716</f>
        <v>6.25E-2</v>
      </c>
      <c r="U6716" s="14">
        <f>_xlfn.LET(_xlpm.freq,F6716,_xlpm.size,M6716+1,_xlpm.F,V6716,LOG(1+_xlpm.freq)*LOG(1+_xlpm.size)*_xlpm.F)</f>
        <v>5.0692167966865855E-2</v>
      </c>
      <c r="V6716" s="14">
        <f>_xlfn.LET(_xlpm.a,T6716,_xlpm.b,R6716,2*_xlpm.a*_xlpm.b/(_xlpm.a+_xlpm.b))</f>
        <v>0.11764705882352941</v>
      </c>
      <c r="W6716" s="14">
        <f>_xlfn.LET(_xlpm.p,R6716,_xlpm.q,T6716,LOG(_xlpm.p/_xlpm.q))</f>
        <v>1.2041199826559248</v>
      </c>
      <c r="X6716" s="2"/>
    </row>
    <row r="6717" spans="1:24">
      <c r="A6717" s="1" t="str">
        <f>_xlfn.LET(_xlpm.sep," : ",CONCATENATE(O6717,_xlpm.sep,P6717))</f>
        <v>~sphegh~ : [sfɪ]</v>
      </c>
      <c r="B6717" s="1">
        <f>_xlfn.LET(_xlpm.d,$G6717,_xlpm.k,_xlfn.CONCAT(LEFT(TRIM(B$1),1),"*"),COUNTIF(_xlpm.d,_xlpm.k))</f>
        <v>0</v>
      </c>
      <c r="C6717" s="1">
        <f>_xlfn.LET(_xlpm.d,$G6717,_xlpm.k,_xlfn.CONCAT(LEFT(TRIM(C$1),1),"*"),COUNTIF(_xlpm.d,_xlpm.k))</f>
        <v>0</v>
      </c>
      <c r="D6717" s="1">
        <f>_xlfn.LET(_xlpm.d,$G6717,_xlpm.k,_xlfn.CONCAT(LEFT(TRIM(D$1),1),"*"),COUNTIF(_xlpm.d,_xlpm.k))</f>
        <v>0</v>
      </c>
      <c r="E6717" s="1">
        <f>LOG(F6717+1,10)</f>
        <v>0.47712125471966244</v>
      </c>
      <c r="F6717" s="7">
        <v>2</v>
      </c>
      <c r="G6717" s="9" t="s">
        <v>3951</v>
      </c>
      <c r="H6717" s="4">
        <f>F6717/freq.sum.r6e</f>
        <v>9.9403578528827041E-5</v>
      </c>
      <c r="I6717" s="1" t="str">
        <f>_xlfn.LET(_xlpm.sep,":",_xlpm.w,$G6717,LEFT(_xlpm.w,FIND(_xlpm.sep,_xlpm.w)-1))</f>
        <v>sfɪ</v>
      </c>
      <c r="J6717" s="1" t="str">
        <f>_xlfn.LET(_xlpm.sep,":",_xlpm.w,$G6717,RIGHT(_xlpm.w,LEN(_xlpm.w)-FIND(_xlpm.sep,_xlpm.w)))</f>
        <v>sphegh</v>
      </c>
      <c r="K6717" s="10">
        <f>_xlfn.LET(_xlpm.w,I6717,LEN(_xlpm.w))</f>
        <v>3</v>
      </c>
      <c r="L6717" s="10">
        <f>_xlfn.LET(_xlpm.w,J6717,LEN(_xlpm.w))</f>
        <v>6</v>
      </c>
      <c r="M6717" s="10">
        <f>_xlfn.LET(_xlpm.a,K6717,_xlpm.b,L6717,MAX(_xlpm.a,_xlpm.b))</f>
        <v>6</v>
      </c>
      <c r="N6717" s="10">
        <f>_xlfn.LET(_xlpm.d,(K6717,L6717),MAX(_xlpm.d)-MIN(_xlpm.d))</f>
        <v>3</v>
      </c>
      <c r="O6717" s="1" t="str">
        <f>_xlfn.LET(_xlpm.sep,":",_xlpm.w,$G6717,_xlfn.CONCAT("~",RIGHT(_xlpm.w,LEN(_xlpm.w)-FIND(_xlpm.sep,_xlpm.w)),"~"))</f>
        <v>~sphegh~</v>
      </c>
      <c r="P6717" s="1" t="str">
        <f>_xlfn.LET(_xlpm.sep,":",_xlpm.w,$G6717,_xlfn.CONCAT("[",LEFT(_xlpm.w,FIND(_xlpm.sep,_xlpm.w)-1),"]"))</f>
        <v>[sfɪ]</v>
      </c>
      <c r="Q6717" s="14" cm="1">
        <f t="array" ref="Q6717">SUM(_xlfn._xlws.FILTER($H$2:$H$7117,_xlfn.MAP($O$2:$O$7117,_xlfn.LAMBDA(_xlpm.x,_xlpm.x=$O6717))))</f>
        <v>9.9403578528827041E-5</v>
      </c>
      <c r="R6717" s="14">
        <f>$H6717/Q6717</f>
        <v>1</v>
      </c>
      <c r="S6717" s="14" cm="1">
        <f t="array" ref="S6717">SUM(_xlfn._xlws.FILTER($H$2:$H$7117,_xlfn.MAP($P$2:$P$7117,_xlfn.LAMBDA(_xlpm.x,_xlpm.x=$P6717))))</f>
        <v>1.5904572564612327E-3</v>
      </c>
      <c r="T6717" s="14">
        <f>$H6717/S6717</f>
        <v>6.25E-2</v>
      </c>
      <c r="U6717" s="14">
        <f>_xlfn.LET(_xlpm.freq,F6717,_xlpm.size,M6717+1,_xlpm.F,V6717,LOG(1+_xlpm.freq)*LOG(1+_xlpm.size)*_xlpm.F)</f>
        <v>5.0692167966865855E-2</v>
      </c>
      <c r="V6717" s="14">
        <f>_xlfn.LET(_xlpm.a,T6717,_xlpm.b,R6717,2*_xlpm.a*_xlpm.b/(_xlpm.a+_xlpm.b))</f>
        <v>0.11764705882352941</v>
      </c>
      <c r="W6717" s="14">
        <f>_xlfn.LET(_xlpm.p,R6717,_xlpm.q,T6717,LOG(_xlpm.p/_xlpm.q))</f>
        <v>1.2041199826559248</v>
      </c>
      <c r="X6717" s="2"/>
    </row>
    <row r="6718" spans="1:24">
      <c r="A6718" s="1" t="str">
        <f>_xlfn.LET(_xlpm.sep," : ",CONCATENATE(O6718,_xlpm.sep,P6718))</f>
        <v>~sclegh~ : [sklɪ]</v>
      </c>
      <c r="B6718" s="1">
        <f>_xlfn.LET(_xlpm.d,$G6718,_xlpm.k,_xlfn.CONCAT(LEFT(TRIM(B$1),1),"*"),COUNTIF(_xlpm.d,_xlpm.k))</f>
        <v>0</v>
      </c>
      <c r="C6718" s="1">
        <f>_xlfn.LET(_xlpm.d,$G6718,_xlpm.k,_xlfn.CONCAT(LEFT(TRIM(C$1),1),"*"),COUNTIF(_xlpm.d,_xlpm.k))</f>
        <v>0</v>
      </c>
      <c r="D6718" s="1">
        <f>_xlfn.LET(_xlpm.d,$G6718,_xlpm.k,_xlfn.CONCAT(LEFT(TRIM(D$1),1),"*"),COUNTIF(_xlpm.d,_xlpm.k))</f>
        <v>0</v>
      </c>
      <c r="E6718" s="1">
        <f>LOG(F6718+1,10)</f>
        <v>0.47712125471966244</v>
      </c>
      <c r="F6718" s="7">
        <v>2</v>
      </c>
      <c r="G6718" s="9" t="s">
        <v>3982</v>
      </c>
      <c r="H6718" s="4">
        <f>F6718/freq.sum.r6e</f>
        <v>9.9403578528827041E-5</v>
      </c>
      <c r="I6718" s="1" t="str">
        <f>_xlfn.LET(_xlpm.sep,":",_xlpm.w,$G6718,LEFT(_xlpm.w,FIND(_xlpm.sep,_xlpm.w)-1))</f>
        <v>sklɪ</v>
      </c>
      <c r="J6718" s="1" t="str">
        <f>_xlfn.LET(_xlpm.sep,":",_xlpm.w,$G6718,RIGHT(_xlpm.w,LEN(_xlpm.w)-FIND(_xlpm.sep,_xlpm.w)))</f>
        <v>sclegh</v>
      </c>
      <c r="K6718" s="10">
        <f>_xlfn.LET(_xlpm.w,I6718,LEN(_xlpm.w))</f>
        <v>4</v>
      </c>
      <c r="L6718" s="10">
        <f>_xlfn.LET(_xlpm.w,J6718,LEN(_xlpm.w))</f>
        <v>6</v>
      </c>
      <c r="M6718" s="10">
        <f>_xlfn.LET(_xlpm.a,K6718,_xlpm.b,L6718,MAX(_xlpm.a,_xlpm.b))</f>
        <v>6</v>
      </c>
      <c r="N6718" s="10">
        <f>_xlfn.LET(_xlpm.d,(K6718,L6718),MAX(_xlpm.d)-MIN(_xlpm.d))</f>
        <v>2</v>
      </c>
      <c r="O6718" s="1" t="str">
        <f>_xlfn.LET(_xlpm.sep,":",_xlpm.w,$G6718,_xlfn.CONCAT("~",RIGHT(_xlpm.w,LEN(_xlpm.w)-FIND(_xlpm.sep,_xlpm.w)),"~"))</f>
        <v>~sclegh~</v>
      </c>
      <c r="P6718" s="1" t="str">
        <f>_xlfn.LET(_xlpm.sep,":",_xlpm.w,$G6718,_xlfn.CONCAT("[",LEFT(_xlpm.w,FIND(_xlpm.sep,_xlpm.w)-1),"]"))</f>
        <v>[sklɪ]</v>
      </c>
      <c r="Q6718" s="14" cm="1">
        <f t="array" ref="Q6718">SUM(_xlfn._xlws.FILTER($H$2:$H$7117,_xlfn.MAP($O$2:$O$7117,_xlfn.LAMBDA(_xlpm.x,_xlpm.x=$O6718))))</f>
        <v>9.9403578528827041E-5</v>
      </c>
      <c r="R6718" s="14">
        <f>$H6718/Q6718</f>
        <v>1</v>
      </c>
      <c r="S6718" s="14" cm="1">
        <f t="array" ref="S6718">SUM(_xlfn._xlws.FILTER($H$2:$H$7117,_xlfn.MAP($P$2:$P$7117,_xlfn.LAMBDA(_xlpm.x,_xlpm.x=$P6718))))</f>
        <v>1.5904572564612327E-3</v>
      </c>
      <c r="T6718" s="14">
        <f>$H6718/S6718</f>
        <v>6.25E-2</v>
      </c>
      <c r="U6718" s="14">
        <f>_xlfn.LET(_xlpm.freq,F6718,_xlpm.size,M6718+1,_xlpm.F,V6718,LOG(1+_xlpm.freq)*LOG(1+_xlpm.size)*_xlpm.F)</f>
        <v>5.0692167966865855E-2</v>
      </c>
      <c r="V6718" s="14">
        <f>_xlfn.LET(_xlpm.a,T6718,_xlpm.b,R6718,2*_xlpm.a*_xlpm.b/(_xlpm.a+_xlpm.b))</f>
        <v>0.11764705882352941</v>
      </c>
      <c r="W6718" s="14">
        <f>_xlfn.LET(_xlpm.p,R6718,_xlpm.q,T6718,LOG(_xlpm.p/_xlpm.q))</f>
        <v>1.2041199826559248</v>
      </c>
      <c r="X6718" s="2"/>
    </row>
    <row r="6719" spans="1:24">
      <c r="A6719" s="1" t="str">
        <f>_xlfn.LET(_xlpm.sep," : ",CONCATENATE(O6719,_xlpm.sep,P6719))</f>
        <v>~spligh~ : [splɪ]</v>
      </c>
      <c r="B6719" s="1">
        <f>_xlfn.LET(_xlpm.d,$G6719,_xlpm.k,_xlfn.CONCAT(LEFT(TRIM(B$1),1),"*"),COUNTIF(_xlpm.d,_xlpm.k))</f>
        <v>0</v>
      </c>
      <c r="C6719" s="1">
        <f>_xlfn.LET(_xlpm.d,$G6719,_xlpm.k,_xlfn.CONCAT(LEFT(TRIM(C$1),1),"*"),COUNTIF(_xlpm.d,_xlpm.k))</f>
        <v>0</v>
      </c>
      <c r="D6719" s="1">
        <f>_xlfn.LET(_xlpm.d,$G6719,_xlpm.k,_xlfn.CONCAT(LEFT(TRIM(D$1),1),"*"),COUNTIF(_xlpm.d,_xlpm.k))</f>
        <v>0</v>
      </c>
      <c r="E6719" s="1">
        <f>LOG(F6719+1,10)</f>
        <v>0.47712125471966244</v>
      </c>
      <c r="F6719" s="7">
        <v>2</v>
      </c>
      <c r="G6719" s="9" t="s">
        <v>4187</v>
      </c>
      <c r="H6719" s="4">
        <f>F6719/freq.sum.r6e</f>
        <v>9.9403578528827041E-5</v>
      </c>
      <c r="I6719" s="1" t="str">
        <f>_xlfn.LET(_xlpm.sep,":",_xlpm.w,$G6719,LEFT(_xlpm.w,FIND(_xlpm.sep,_xlpm.w)-1))</f>
        <v>splɪ</v>
      </c>
      <c r="J6719" s="1" t="str">
        <f>_xlfn.LET(_xlpm.sep,":",_xlpm.w,$G6719,RIGHT(_xlpm.w,LEN(_xlpm.w)-FIND(_xlpm.sep,_xlpm.w)))</f>
        <v>spligh</v>
      </c>
      <c r="K6719" s="10">
        <f>_xlfn.LET(_xlpm.w,I6719,LEN(_xlpm.w))</f>
        <v>4</v>
      </c>
      <c r="L6719" s="10">
        <f>_xlfn.LET(_xlpm.w,J6719,LEN(_xlpm.w))</f>
        <v>6</v>
      </c>
      <c r="M6719" s="10">
        <f>_xlfn.LET(_xlpm.a,K6719,_xlpm.b,L6719,MAX(_xlpm.a,_xlpm.b))</f>
        <v>6</v>
      </c>
      <c r="N6719" s="10">
        <f>_xlfn.LET(_xlpm.d,(K6719,L6719),MAX(_xlpm.d)-MIN(_xlpm.d))</f>
        <v>2</v>
      </c>
      <c r="O6719" s="1" t="str">
        <f>_xlfn.LET(_xlpm.sep,":",_xlpm.w,$G6719,_xlfn.CONCAT("~",RIGHT(_xlpm.w,LEN(_xlpm.w)-FIND(_xlpm.sep,_xlpm.w)),"~"))</f>
        <v>~spligh~</v>
      </c>
      <c r="P6719" s="1" t="str">
        <f>_xlfn.LET(_xlpm.sep,":",_xlpm.w,$G6719,_xlfn.CONCAT("[",LEFT(_xlpm.w,FIND(_xlpm.sep,_xlpm.w)-1),"]"))</f>
        <v>[splɪ]</v>
      </c>
      <c r="Q6719" s="14" cm="1">
        <f t="array" ref="Q6719">SUM(_xlfn._xlws.FILTER($H$2:$H$7111,_xlfn.MAP($O$2:$O$7111,_xlfn.LAMBDA(_xlpm.x,_xlpm.x=$O6719))))</f>
        <v>9.9403578528827041E-5</v>
      </c>
      <c r="R6719" s="14">
        <f>$H6719/Q6719</f>
        <v>1</v>
      </c>
      <c r="S6719" s="14" cm="1">
        <f t="array" ref="S6719">SUM(_xlfn._xlws.FILTER($H$2:$H$7111,_xlfn.MAP($P$2:$P$7111,_xlfn.LAMBDA(_xlpm.x,_xlpm.x=$P6719))))</f>
        <v>1.5904572564612327E-3</v>
      </c>
      <c r="T6719" s="14">
        <f>$H6719/S6719</f>
        <v>6.25E-2</v>
      </c>
      <c r="U6719" s="14">
        <f>_xlfn.LET(_xlpm.freq,F6719,_xlpm.size,M6719+1,_xlpm.F,V6719,LOG(1+_xlpm.freq)*LOG(1+_xlpm.size)*_xlpm.F)</f>
        <v>5.0692167966865855E-2</v>
      </c>
      <c r="V6719" s="14">
        <f>_xlfn.LET(_xlpm.a,T6719,_xlpm.b,R6719,2*_xlpm.a*_xlpm.b/(_xlpm.a+_xlpm.b))</f>
        <v>0.11764705882352941</v>
      </c>
      <c r="W6719" s="14">
        <f>_xlfn.LET(_xlpm.p,R6719,_xlpm.q,T6719,LOG(_xlpm.p/_xlpm.q))</f>
        <v>1.2041199826559248</v>
      </c>
      <c r="X6719" s="2"/>
    </row>
    <row r="6720" spans="1:24">
      <c r="A6720" s="1" t="str">
        <f>_xlfn.LET(_xlpm.sep," : ",CONCATENATE(O6720,_xlpm.sep,P6720))</f>
        <v>~ghtnih~ : [tnɪ]</v>
      </c>
      <c r="B6720" s="1">
        <f>_xlfn.LET(_xlpm.d,$G6720,_xlpm.k,_xlfn.CONCAT(LEFT(TRIM(B$1),1),"*"),COUNTIF(_xlpm.d,_xlpm.k))</f>
        <v>0</v>
      </c>
      <c r="C6720" s="1">
        <f>_xlfn.LET(_xlpm.d,$G6720,_xlpm.k,_xlfn.CONCAT(LEFT(TRIM(C$1),1),"*"),COUNTIF(_xlpm.d,_xlpm.k))</f>
        <v>0</v>
      </c>
      <c r="D6720" s="1">
        <f>_xlfn.LET(_xlpm.d,$G6720,_xlpm.k,_xlfn.CONCAT(LEFT(TRIM(D$1),1),"*"),COUNTIF(_xlpm.d,_xlpm.k))</f>
        <v>0</v>
      </c>
      <c r="E6720" s="1">
        <f>LOG(F6720+1,10)</f>
        <v>0.47712125471966244</v>
      </c>
      <c r="F6720" s="7">
        <v>2</v>
      </c>
      <c r="G6720" s="9" t="s">
        <v>4676</v>
      </c>
      <c r="H6720" s="4">
        <f>F6720/freq.sum.r6e</f>
        <v>9.9403578528827041E-5</v>
      </c>
      <c r="I6720" s="1" t="str">
        <f>_xlfn.LET(_xlpm.sep,":",_xlpm.w,$G6720,LEFT(_xlpm.w,FIND(_xlpm.sep,_xlpm.w)-1))</f>
        <v>tnɪ</v>
      </c>
      <c r="J6720" s="1" t="str">
        <f>_xlfn.LET(_xlpm.sep,":",_xlpm.w,$G6720,RIGHT(_xlpm.w,LEN(_xlpm.w)-FIND(_xlpm.sep,_xlpm.w)))</f>
        <v>ghtnih</v>
      </c>
      <c r="K6720" s="10">
        <f>_xlfn.LET(_xlpm.w,I6720,LEN(_xlpm.w))</f>
        <v>3</v>
      </c>
      <c r="L6720" s="10">
        <f>_xlfn.LET(_xlpm.w,J6720,LEN(_xlpm.w))</f>
        <v>6</v>
      </c>
      <c r="M6720" s="10">
        <f>_xlfn.LET(_xlpm.a,K6720,_xlpm.b,L6720,MAX(_xlpm.a,_xlpm.b))</f>
        <v>6</v>
      </c>
      <c r="N6720" s="10">
        <f>_xlfn.LET(_xlpm.d,(K6720,L6720),MAX(_xlpm.d)-MIN(_xlpm.d))</f>
        <v>3</v>
      </c>
      <c r="O6720" s="1" t="str">
        <f>_xlfn.LET(_xlpm.sep,":",_xlpm.w,$G6720,_xlfn.CONCAT("~",RIGHT(_xlpm.w,LEN(_xlpm.w)-FIND(_xlpm.sep,_xlpm.w)),"~"))</f>
        <v>~ghtnih~</v>
      </c>
      <c r="P6720" s="1" t="str">
        <f>_xlfn.LET(_xlpm.sep,":",_xlpm.w,$G6720,_xlfn.CONCAT("[",LEFT(_xlpm.w,FIND(_xlpm.sep,_xlpm.w)-1),"]"))</f>
        <v>[tnɪ]</v>
      </c>
      <c r="Q6720" s="14" cm="1">
        <f t="array" ref="Q6720">SUM(_xlfn._xlws.FILTER($H$2:$H$7117,_xlfn.MAP($O$2:$O$7117,_xlfn.LAMBDA(_xlpm.x,_xlpm.x=$O6720))))</f>
        <v>9.9403578528827041E-5</v>
      </c>
      <c r="R6720" s="14">
        <f>$H6720/Q6720</f>
        <v>1</v>
      </c>
      <c r="S6720" s="14" cm="1">
        <f t="array" ref="S6720">SUM(_xlfn._xlws.FILTER($H$2:$H$7117,_xlfn.MAP($P$2:$P$7117,_xlfn.LAMBDA(_xlpm.x,_xlpm.x=$P6720))))</f>
        <v>1.5904572564612327E-3</v>
      </c>
      <c r="T6720" s="14">
        <f>$H6720/S6720</f>
        <v>6.25E-2</v>
      </c>
      <c r="U6720" s="14">
        <f>_xlfn.LET(_xlpm.freq,F6720,_xlpm.size,M6720+1,_xlpm.F,V6720,LOG(1+_xlpm.freq)*LOG(1+_xlpm.size)*_xlpm.F)</f>
        <v>5.0692167966865855E-2</v>
      </c>
      <c r="V6720" s="14">
        <f>_xlfn.LET(_xlpm.a,T6720,_xlpm.b,R6720,2*_xlpm.a*_xlpm.b/(_xlpm.a+_xlpm.b))</f>
        <v>0.11764705882352941</v>
      </c>
      <c r="W6720" s="14">
        <f>_xlfn.LET(_xlpm.p,R6720,_xlpm.q,T6720,LOG(_xlpm.p/_xlpm.q))</f>
        <v>1.2041199826559248</v>
      </c>
      <c r="X6720" s="2"/>
    </row>
    <row r="6721" spans="1:24">
      <c r="A6721" s="1" t="str">
        <f>_xlfn.LET(_xlpm.sep," : ",CONCATENATE(O6721,_xlpm.sep,P6721))</f>
        <v>~velygh~ : [vlɪ]</v>
      </c>
      <c r="B6721" s="1">
        <f>_xlfn.LET(_xlpm.d,$G6721,_xlpm.k,_xlfn.CONCAT(LEFT(TRIM(B$1),1),"*"),COUNTIF(_xlpm.d,_xlpm.k))</f>
        <v>0</v>
      </c>
      <c r="C6721" s="1">
        <f>_xlfn.LET(_xlpm.d,$G6721,_xlpm.k,_xlfn.CONCAT(LEFT(TRIM(C$1),1),"*"),COUNTIF(_xlpm.d,_xlpm.k))</f>
        <v>0</v>
      </c>
      <c r="D6721" s="1">
        <f>_xlfn.LET(_xlpm.d,$G6721,_xlpm.k,_xlfn.CONCAT(LEFT(TRIM(D$1),1),"*"),COUNTIF(_xlpm.d,_xlpm.k))</f>
        <v>0</v>
      </c>
      <c r="E6721" s="1">
        <f>LOG(F6721+1,10)</f>
        <v>0.47712125471966244</v>
      </c>
      <c r="F6721" s="7">
        <v>2</v>
      </c>
      <c r="G6721" s="9" t="s">
        <v>5108</v>
      </c>
      <c r="H6721" s="4">
        <f>F6721/freq.sum.r6e</f>
        <v>9.9403578528827041E-5</v>
      </c>
      <c r="I6721" s="1" t="str">
        <f>_xlfn.LET(_xlpm.sep,":",_xlpm.w,$G6721,LEFT(_xlpm.w,FIND(_xlpm.sep,_xlpm.w)-1))</f>
        <v>vlɪ</v>
      </c>
      <c r="J6721" s="1" t="str">
        <f>_xlfn.LET(_xlpm.sep,":",_xlpm.w,$G6721,RIGHT(_xlpm.w,LEN(_xlpm.w)-FIND(_xlpm.sep,_xlpm.w)))</f>
        <v>velygh</v>
      </c>
      <c r="K6721" s="10">
        <f>_xlfn.LET(_xlpm.w,I6721,LEN(_xlpm.w))</f>
        <v>3</v>
      </c>
      <c r="L6721" s="10">
        <f>_xlfn.LET(_xlpm.w,J6721,LEN(_xlpm.w))</f>
        <v>6</v>
      </c>
      <c r="M6721" s="10">
        <f>_xlfn.LET(_xlpm.a,K6721,_xlpm.b,L6721,MAX(_xlpm.a,_xlpm.b))</f>
        <v>6</v>
      </c>
      <c r="N6721" s="10">
        <f>_xlfn.LET(_xlpm.d,(K6721,L6721),MAX(_xlpm.d)-MIN(_xlpm.d))</f>
        <v>3</v>
      </c>
      <c r="O6721" s="1" t="str">
        <f>_xlfn.LET(_xlpm.sep,":",_xlpm.w,$G6721,_xlfn.CONCAT("~",RIGHT(_xlpm.w,LEN(_xlpm.w)-FIND(_xlpm.sep,_xlpm.w)),"~"))</f>
        <v>~velygh~</v>
      </c>
      <c r="P6721" s="1" t="str">
        <f>_xlfn.LET(_xlpm.sep,":",_xlpm.w,$G6721,_xlfn.CONCAT("[",LEFT(_xlpm.w,FIND(_xlpm.sep,_xlpm.w)-1),"]"))</f>
        <v>[vlɪ]</v>
      </c>
      <c r="Q6721" s="14" cm="1">
        <f t="array" ref="Q6721">SUM(_xlfn._xlws.FILTER($H$2:$H$7117,_xlfn.MAP($O$2:$O$7117,_xlfn.LAMBDA(_xlpm.x,_xlpm.x=$O6721))))</f>
        <v>9.9403578528827041E-5</v>
      </c>
      <c r="R6721" s="14">
        <f>$H6721/Q6721</f>
        <v>1</v>
      </c>
      <c r="S6721" s="14" cm="1">
        <f t="array" ref="S6721">SUM(_xlfn._xlws.FILTER($H$2:$H$7117,_xlfn.MAP($P$2:$P$7117,_xlfn.LAMBDA(_xlpm.x,_xlpm.x=$P6721))))</f>
        <v>1.5904572564612327E-3</v>
      </c>
      <c r="T6721" s="14">
        <f>$H6721/S6721</f>
        <v>6.25E-2</v>
      </c>
      <c r="U6721" s="14">
        <f>_xlfn.LET(_xlpm.freq,F6721,_xlpm.size,M6721+1,_xlpm.F,V6721,LOG(1+_xlpm.freq)*LOG(1+_xlpm.size)*_xlpm.F)</f>
        <v>5.0692167966865855E-2</v>
      </c>
      <c r="V6721" s="14">
        <f>_xlfn.LET(_xlpm.a,T6721,_xlpm.b,R6721,2*_xlpm.a*_xlpm.b/(_xlpm.a+_xlpm.b))</f>
        <v>0.11764705882352941</v>
      </c>
      <c r="W6721" s="14">
        <f>_xlfn.LET(_xlpm.p,R6721,_xlpm.q,T6721,LOG(_xlpm.p/_xlpm.q))</f>
        <v>1.2041199826559248</v>
      </c>
      <c r="X6721" s="2"/>
    </row>
    <row r="6722" spans="1:24">
      <c r="A6722" s="1" t="str">
        <f>_xlfn.LET(_xlpm.sep," : ",CONCATENATE(O6722,_xlpm.sep,P6722))</f>
        <v>~venigh~ : [vnɪ]</v>
      </c>
      <c r="B6722" s="1">
        <f>_xlfn.LET(_xlpm.d,$G6722,_xlpm.k,_xlfn.CONCAT(LEFT(TRIM(B$1),1),"*"),COUNTIF(_xlpm.d,_xlpm.k))</f>
        <v>0</v>
      </c>
      <c r="C6722" s="1">
        <f>_xlfn.LET(_xlpm.d,$G6722,_xlpm.k,_xlfn.CONCAT(LEFT(TRIM(C$1),1),"*"),COUNTIF(_xlpm.d,_xlpm.k))</f>
        <v>0</v>
      </c>
      <c r="D6722" s="1">
        <f>_xlfn.LET(_xlpm.d,$G6722,_xlpm.k,_xlfn.CONCAT(LEFT(TRIM(D$1),1),"*"),COUNTIF(_xlpm.d,_xlpm.k))</f>
        <v>0</v>
      </c>
      <c r="E6722" s="1">
        <f>LOG(F6722+1,10)</f>
        <v>0.47712125471966244</v>
      </c>
      <c r="F6722" s="7">
        <v>2</v>
      </c>
      <c r="G6722" s="9" t="s">
        <v>5119</v>
      </c>
      <c r="H6722" s="4">
        <f>F6722/freq.sum.r6e</f>
        <v>9.9403578528827041E-5</v>
      </c>
      <c r="I6722" s="1" t="str">
        <f>_xlfn.LET(_xlpm.sep,":",_xlpm.w,$G6722,LEFT(_xlpm.w,FIND(_xlpm.sep,_xlpm.w)-1))</f>
        <v>vnɪ</v>
      </c>
      <c r="J6722" s="1" t="str">
        <f>_xlfn.LET(_xlpm.sep,":",_xlpm.w,$G6722,RIGHT(_xlpm.w,LEN(_xlpm.w)-FIND(_xlpm.sep,_xlpm.w)))</f>
        <v>venigh</v>
      </c>
      <c r="K6722" s="10">
        <f>_xlfn.LET(_xlpm.w,I6722,LEN(_xlpm.w))</f>
        <v>3</v>
      </c>
      <c r="L6722" s="10">
        <f>_xlfn.LET(_xlpm.w,J6722,LEN(_xlpm.w))</f>
        <v>6</v>
      </c>
      <c r="M6722" s="10">
        <f>_xlfn.LET(_xlpm.a,K6722,_xlpm.b,L6722,MAX(_xlpm.a,_xlpm.b))</f>
        <v>6</v>
      </c>
      <c r="N6722" s="10">
        <f>_xlfn.LET(_xlpm.d,(K6722,L6722),MAX(_xlpm.d)-MIN(_xlpm.d))</f>
        <v>3</v>
      </c>
      <c r="O6722" s="1" t="str">
        <f>_xlfn.LET(_xlpm.sep,":",_xlpm.w,$G6722,_xlfn.CONCAT("~",RIGHT(_xlpm.w,LEN(_xlpm.w)-FIND(_xlpm.sep,_xlpm.w)),"~"))</f>
        <v>~venigh~</v>
      </c>
      <c r="P6722" s="1" t="str">
        <f>_xlfn.LET(_xlpm.sep,":",_xlpm.w,$G6722,_xlfn.CONCAT("[",LEFT(_xlpm.w,FIND(_xlpm.sep,_xlpm.w)-1),"]"))</f>
        <v>[vnɪ]</v>
      </c>
      <c r="Q6722" s="14" cm="1">
        <f t="array" ref="Q6722">SUM(_xlfn._xlws.FILTER($H$2:$H$7117,_xlfn.MAP($O$2:$O$7117,_xlfn.LAMBDA(_xlpm.x,_xlpm.x=$O6722))))</f>
        <v>9.9403578528827041E-5</v>
      </c>
      <c r="R6722" s="14">
        <f>$H6722/Q6722</f>
        <v>1</v>
      </c>
      <c r="S6722" s="14" cm="1">
        <f t="array" ref="S6722">SUM(_xlfn._xlws.FILTER($H$2:$H$7117,_xlfn.MAP($P$2:$P$7117,_xlfn.LAMBDA(_xlpm.x,_xlpm.x=$P6722))))</f>
        <v>1.5904572564612327E-3</v>
      </c>
      <c r="T6722" s="14">
        <f>$H6722/S6722</f>
        <v>6.25E-2</v>
      </c>
      <c r="U6722" s="14">
        <f>_xlfn.LET(_xlpm.freq,F6722,_xlpm.size,M6722+1,_xlpm.F,V6722,LOG(1+_xlpm.freq)*LOG(1+_xlpm.size)*_xlpm.F)</f>
        <v>5.0692167966865855E-2</v>
      </c>
      <c r="V6722" s="14">
        <f>_xlfn.LET(_xlpm.a,T6722,_xlpm.b,R6722,2*_xlpm.a*_xlpm.b/(_xlpm.a+_xlpm.b))</f>
        <v>0.11764705882352941</v>
      </c>
      <c r="W6722" s="14">
        <f>_xlfn.LET(_xlpm.p,R6722,_xlpm.q,T6722,LOG(_xlpm.p/_xlpm.q))</f>
        <v>1.2041199826559248</v>
      </c>
      <c r="X6722" s="2"/>
    </row>
    <row r="6723" spans="1:24">
      <c r="A6723" s="1" t="str">
        <f>_xlfn.LET(_xlpm.sep," : ",CONCATENATE(O6723,_xlpm.sep,P6723))</f>
        <v>~verygh~ : [vɹɪ]</v>
      </c>
      <c r="B6723" s="1">
        <f>_xlfn.LET(_xlpm.d,$G6723,_xlpm.k,_xlfn.CONCAT(LEFT(TRIM(B$1),1),"*"),COUNTIF(_xlpm.d,_xlpm.k))</f>
        <v>0</v>
      </c>
      <c r="C6723" s="1">
        <f>_xlfn.LET(_xlpm.d,$G6723,_xlpm.k,_xlfn.CONCAT(LEFT(TRIM(C$1),1),"*"),COUNTIF(_xlpm.d,_xlpm.k))</f>
        <v>0</v>
      </c>
      <c r="D6723" s="1">
        <f>_xlfn.LET(_xlpm.d,$G6723,_xlpm.k,_xlfn.CONCAT(LEFT(TRIM(D$1),1),"*"),COUNTIF(_xlpm.d,_xlpm.k))</f>
        <v>0</v>
      </c>
      <c r="E6723" s="1">
        <f>LOG(F6723+1,10)</f>
        <v>0.47712125471966244</v>
      </c>
      <c r="F6723" s="7">
        <v>2</v>
      </c>
      <c r="G6723" s="9" t="s">
        <v>5198</v>
      </c>
      <c r="H6723" s="4">
        <f>F6723/freq.sum.r6e</f>
        <v>9.9403578528827041E-5</v>
      </c>
      <c r="I6723" s="1" t="str">
        <f>_xlfn.LET(_xlpm.sep,":",_xlpm.w,$G6723,LEFT(_xlpm.w,FIND(_xlpm.sep,_xlpm.w)-1))</f>
        <v>vɹɪ</v>
      </c>
      <c r="J6723" s="1" t="str">
        <f>_xlfn.LET(_xlpm.sep,":",_xlpm.w,$G6723,RIGHT(_xlpm.w,LEN(_xlpm.w)-FIND(_xlpm.sep,_xlpm.w)))</f>
        <v>verygh</v>
      </c>
      <c r="K6723" s="10">
        <f>_xlfn.LET(_xlpm.w,I6723,LEN(_xlpm.w))</f>
        <v>3</v>
      </c>
      <c r="L6723" s="10">
        <f>_xlfn.LET(_xlpm.w,J6723,LEN(_xlpm.w))</f>
        <v>6</v>
      </c>
      <c r="M6723" s="10">
        <f>_xlfn.LET(_xlpm.a,K6723,_xlpm.b,L6723,MAX(_xlpm.a,_xlpm.b))</f>
        <v>6</v>
      </c>
      <c r="N6723" s="10">
        <f>_xlfn.LET(_xlpm.d,(K6723,L6723),MAX(_xlpm.d)-MIN(_xlpm.d))</f>
        <v>3</v>
      </c>
      <c r="O6723" s="1" t="str">
        <f>_xlfn.LET(_xlpm.sep,":",_xlpm.w,$G6723,_xlfn.CONCAT("~",RIGHT(_xlpm.w,LEN(_xlpm.w)-FIND(_xlpm.sep,_xlpm.w)),"~"))</f>
        <v>~verygh~</v>
      </c>
      <c r="P6723" s="1" t="str">
        <f>_xlfn.LET(_xlpm.sep,":",_xlpm.w,$G6723,_xlfn.CONCAT("[",LEFT(_xlpm.w,FIND(_xlpm.sep,_xlpm.w)-1),"]"))</f>
        <v>[vɹɪ]</v>
      </c>
      <c r="Q6723" s="14" cm="1">
        <f t="array" ref="Q6723">SUM(_xlfn._xlws.FILTER($H$2:$H$7117,_xlfn.MAP($O$2:$O$7117,_xlfn.LAMBDA(_xlpm.x,_xlpm.x=$O6723))))</f>
        <v>9.9403578528827041E-5</v>
      </c>
      <c r="R6723" s="14">
        <f>$H6723/Q6723</f>
        <v>1</v>
      </c>
      <c r="S6723" s="14" cm="1">
        <f t="array" ref="S6723">SUM(_xlfn._xlws.FILTER($H$2:$H$7117,_xlfn.MAP($P$2:$P$7117,_xlfn.LAMBDA(_xlpm.x,_xlpm.x=$P6723))))</f>
        <v>1.5904572564612327E-3</v>
      </c>
      <c r="T6723" s="14">
        <f>$H6723/S6723</f>
        <v>6.25E-2</v>
      </c>
      <c r="U6723" s="14">
        <f>_xlfn.LET(_xlpm.freq,F6723,_xlpm.size,M6723+1,_xlpm.F,V6723,LOG(1+_xlpm.freq)*LOG(1+_xlpm.size)*_xlpm.F)</f>
        <v>5.0692167966865855E-2</v>
      </c>
      <c r="V6723" s="14">
        <f>_xlfn.LET(_xlpm.a,T6723,_xlpm.b,R6723,2*_xlpm.a*_xlpm.b/(_xlpm.a+_xlpm.b))</f>
        <v>0.11764705882352941</v>
      </c>
      <c r="W6723" s="14">
        <f>_xlfn.LET(_xlpm.p,R6723,_xlpm.q,T6723,LOG(_xlpm.p/_xlpm.q))</f>
        <v>1.2041199826559248</v>
      </c>
      <c r="X6723" s="2"/>
    </row>
    <row r="6724" spans="1:24">
      <c r="A6724" s="1" t="str">
        <f>_xlfn.LET(_xlpm.sep," : ",CONCATENATE(O6724,_xlpm.sep,P6724))</f>
        <v>~sleygh~ : [zlɪ]</v>
      </c>
      <c r="B6724" s="1">
        <f>_xlfn.LET(_xlpm.d,$G6724,_xlpm.k,_xlfn.CONCAT(LEFT(TRIM(B$1),1),"*"),COUNTIF(_xlpm.d,_xlpm.k))</f>
        <v>0</v>
      </c>
      <c r="C6724" s="1">
        <f>_xlfn.LET(_xlpm.d,$G6724,_xlpm.k,_xlfn.CONCAT(LEFT(TRIM(C$1),1),"*"),COUNTIF(_xlpm.d,_xlpm.k))</f>
        <v>0</v>
      </c>
      <c r="D6724" s="1">
        <f>_xlfn.LET(_xlpm.d,$G6724,_xlpm.k,_xlfn.CONCAT(LEFT(TRIM(D$1),1),"*"),COUNTIF(_xlpm.d,_xlpm.k))</f>
        <v>0</v>
      </c>
      <c r="E6724" s="1">
        <f>LOG(F6724+1,10)</f>
        <v>0.47712125471966244</v>
      </c>
      <c r="F6724" s="7">
        <v>2</v>
      </c>
      <c r="G6724" s="9" t="s">
        <v>5378</v>
      </c>
      <c r="H6724" s="4">
        <f>F6724/freq.sum.r6e</f>
        <v>9.9403578528827041E-5</v>
      </c>
      <c r="I6724" s="1" t="str">
        <f>_xlfn.LET(_xlpm.sep,":",_xlpm.w,$G6724,LEFT(_xlpm.w,FIND(_xlpm.sep,_xlpm.w)-1))</f>
        <v>zlɪ</v>
      </c>
      <c r="J6724" s="1" t="str">
        <f>_xlfn.LET(_xlpm.sep,":",_xlpm.w,$G6724,RIGHT(_xlpm.w,LEN(_xlpm.w)-FIND(_xlpm.sep,_xlpm.w)))</f>
        <v>sleygh</v>
      </c>
      <c r="K6724" s="10">
        <f>_xlfn.LET(_xlpm.w,I6724,LEN(_xlpm.w))</f>
        <v>3</v>
      </c>
      <c r="L6724" s="10">
        <f>_xlfn.LET(_xlpm.w,J6724,LEN(_xlpm.w))</f>
        <v>6</v>
      </c>
      <c r="M6724" s="10">
        <f>_xlfn.LET(_xlpm.a,K6724,_xlpm.b,L6724,MAX(_xlpm.a,_xlpm.b))</f>
        <v>6</v>
      </c>
      <c r="N6724" s="10">
        <f>_xlfn.LET(_xlpm.d,(K6724,L6724),MAX(_xlpm.d)-MIN(_xlpm.d))</f>
        <v>3</v>
      </c>
      <c r="O6724" s="1" t="str">
        <f>_xlfn.LET(_xlpm.sep,":",_xlpm.w,$G6724,_xlfn.CONCAT("~",RIGHT(_xlpm.w,LEN(_xlpm.w)-FIND(_xlpm.sep,_xlpm.w)),"~"))</f>
        <v>~sleygh~</v>
      </c>
      <c r="P6724" s="1" t="str">
        <f>_xlfn.LET(_xlpm.sep,":",_xlpm.w,$G6724,_xlfn.CONCAT("[",LEFT(_xlpm.w,FIND(_xlpm.sep,_xlpm.w)-1),"]"))</f>
        <v>[zlɪ]</v>
      </c>
      <c r="Q6724" s="14" cm="1">
        <f t="array" ref="Q6724">SUM(_xlfn._xlws.FILTER($H$2:$H$7117,_xlfn.MAP($O$2:$O$7117,_xlfn.LAMBDA(_xlpm.x,_xlpm.x=$O6724))))</f>
        <v>9.9403578528827041E-5</v>
      </c>
      <c r="R6724" s="14">
        <f>$H6724/Q6724</f>
        <v>1</v>
      </c>
      <c r="S6724" s="14" cm="1">
        <f t="array" ref="S6724">SUM(_xlfn._xlws.FILTER($H$2:$H$7117,_xlfn.MAP($P$2:$P$7117,_xlfn.LAMBDA(_xlpm.x,_xlpm.x=$P6724))))</f>
        <v>1.5904572564612327E-3</v>
      </c>
      <c r="T6724" s="14">
        <f>$H6724/S6724</f>
        <v>6.25E-2</v>
      </c>
      <c r="U6724" s="14">
        <f>_xlfn.LET(_xlpm.freq,F6724,_xlpm.size,M6724+1,_xlpm.F,V6724,LOG(1+_xlpm.freq)*LOG(1+_xlpm.size)*_xlpm.F)</f>
        <v>5.0692167966865855E-2</v>
      </c>
      <c r="V6724" s="14">
        <f>_xlfn.LET(_xlpm.a,T6724,_xlpm.b,R6724,2*_xlpm.a*_xlpm.b/(_xlpm.a+_xlpm.b))</f>
        <v>0.11764705882352941</v>
      </c>
      <c r="W6724" s="14">
        <f>_xlfn.LET(_xlpm.p,R6724,_xlpm.q,T6724,LOG(_xlpm.p/_xlpm.q))</f>
        <v>1.2041199826559248</v>
      </c>
      <c r="X6724" s="2"/>
    </row>
    <row r="6725" spans="1:24">
      <c r="A6725" s="1" t="str">
        <f>_xlfn.LET(_xlpm.sep," : ",CONCATENATE(O6725,_xlpm.sep,P6725))</f>
        <v>~sinegh~ : [znɪ]</v>
      </c>
      <c r="B6725" s="1">
        <f>_xlfn.LET(_xlpm.d,$G6725,_xlpm.k,_xlfn.CONCAT(LEFT(TRIM(B$1),1),"*"),COUNTIF(_xlpm.d,_xlpm.k))</f>
        <v>0</v>
      </c>
      <c r="C6725" s="1">
        <f>_xlfn.LET(_xlpm.d,$G6725,_xlpm.k,_xlfn.CONCAT(LEFT(TRIM(C$1),1),"*"),COUNTIF(_xlpm.d,_xlpm.k))</f>
        <v>0</v>
      </c>
      <c r="D6725" s="1">
        <f>_xlfn.LET(_xlpm.d,$G6725,_xlpm.k,_xlfn.CONCAT(LEFT(TRIM(D$1),1),"*"),COUNTIF(_xlpm.d,_xlpm.k))</f>
        <v>0</v>
      </c>
      <c r="E6725" s="1">
        <f>LOG(F6725+1,10)</f>
        <v>0.47712125471966244</v>
      </c>
      <c r="F6725" s="7">
        <v>2</v>
      </c>
      <c r="G6725" s="9" t="s">
        <v>5390</v>
      </c>
      <c r="H6725" s="4">
        <f>F6725/freq.sum.r6e</f>
        <v>9.9403578528827041E-5</v>
      </c>
      <c r="I6725" s="1" t="str">
        <f>_xlfn.LET(_xlpm.sep,":",_xlpm.w,$G6725,LEFT(_xlpm.w,FIND(_xlpm.sep,_xlpm.w)-1))</f>
        <v>znɪ</v>
      </c>
      <c r="J6725" s="1" t="str">
        <f>_xlfn.LET(_xlpm.sep,":",_xlpm.w,$G6725,RIGHT(_xlpm.w,LEN(_xlpm.w)-FIND(_xlpm.sep,_xlpm.w)))</f>
        <v>sinegh</v>
      </c>
      <c r="K6725" s="10">
        <f>_xlfn.LET(_xlpm.w,I6725,LEN(_xlpm.w))</f>
        <v>3</v>
      </c>
      <c r="L6725" s="10">
        <f>_xlfn.LET(_xlpm.w,J6725,LEN(_xlpm.w))</f>
        <v>6</v>
      </c>
      <c r="M6725" s="10">
        <f>_xlfn.LET(_xlpm.a,K6725,_xlpm.b,L6725,MAX(_xlpm.a,_xlpm.b))</f>
        <v>6</v>
      </c>
      <c r="N6725" s="10">
        <f>_xlfn.LET(_xlpm.d,(K6725,L6725),MAX(_xlpm.d)-MIN(_xlpm.d))</f>
        <v>3</v>
      </c>
      <c r="O6725" s="1" t="str">
        <f>_xlfn.LET(_xlpm.sep,":",_xlpm.w,$G6725,_xlfn.CONCAT("~",RIGHT(_xlpm.w,LEN(_xlpm.w)-FIND(_xlpm.sep,_xlpm.w)),"~"))</f>
        <v>~sinegh~</v>
      </c>
      <c r="P6725" s="1" t="str">
        <f>_xlfn.LET(_xlpm.sep,":",_xlpm.w,$G6725,_xlfn.CONCAT("[",LEFT(_xlpm.w,FIND(_xlpm.sep,_xlpm.w)-1),"]"))</f>
        <v>[znɪ]</v>
      </c>
      <c r="Q6725" s="14" cm="1">
        <f t="array" ref="Q6725">SUM(_xlfn._xlws.FILTER($H$2:$H$7117,_xlfn.MAP($O$2:$O$7117,_xlfn.LAMBDA(_xlpm.x,_xlpm.x=$O6725))))</f>
        <v>9.9403578528827041E-5</v>
      </c>
      <c r="R6725" s="14">
        <f>$H6725/Q6725</f>
        <v>1</v>
      </c>
      <c r="S6725" s="14" cm="1">
        <f t="array" ref="S6725">SUM(_xlfn._xlws.FILTER($H$2:$H$7117,_xlfn.MAP($P$2:$P$7117,_xlfn.LAMBDA(_xlpm.x,_xlpm.x=$P6725))))</f>
        <v>1.5904572564612327E-3</v>
      </c>
      <c r="T6725" s="14">
        <f>$H6725/S6725</f>
        <v>6.25E-2</v>
      </c>
      <c r="U6725" s="14">
        <f>_xlfn.LET(_xlpm.freq,F6725,_xlpm.size,M6725+1,_xlpm.F,V6725,LOG(1+_xlpm.freq)*LOG(1+_xlpm.size)*_xlpm.F)</f>
        <v>5.0692167966865855E-2</v>
      </c>
      <c r="V6725" s="14">
        <f>_xlfn.LET(_xlpm.a,T6725,_xlpm.b,R6725,2*_xlpm.a*_xlpm.b/(_xlpm.a+_xlpm.b))</f>
        <v>0.11764705882352941</v>
      </c>
      <c r="W6725" s="14">
        <f>_xlfn.LET(_xlpm.p,R6725,_xlpm.q,T6725,LOG(_xlpm.p/_xlpm.q))</f>
        <v>1.2041199826559248</v>
      </c>
      <c r="X6725" s="2"/>
    </row>
    <row r="6726" spans="1:24">
      <c r="A6726" s="1" t="str">
        <f>_xlfn.LET(_xlpm.sep," : ",CONCATENATE(O6726,_xlpm.sep,P6726))</f>
        <v>~rdlygh~ : [ɹdlɪ]</v>
      </c>
      <c r="B6726" s="1">
        <f>_xlfn.LET(_xlpm.d,$G6726,_xlpm.k,_xlfn.CONCAT(LEFT(TRIM(B$1),1),"*"),COUNTIF(_xlpm.d,_xlpm.k))</f>
        <v>1</v>
      </c>
      <c r="C6726" s="1">
        <f>_xlfn.LET(_xlpm.d,$G6726,_xlpm.k,_xlfn.CONCAT(LEFT(TRIM(C$1),1),"*"),COUNTIF(_xlpm.d,_xlpm.k))</f>
        <v>0</v>
      </c>
      <c r="D6726" s="1">
        <f>_xlfn.LET(_xlpm.d,$G6726,_xlpm.k,_xlfn.CONCAT(LEFT(TRIM(D$1),1),"*"),COUNTIF(_xlpm.d,_xlpm.k))</f>
        <v>0</v>
      </c>
      <c r="E6726" s="1">
        <f>LOG(F6726+1,10)</f>
        <v>0.47712125471966244</v>
      </c>
      <c r="F6726" s="7">
        <v>2</v>
      </c>
      <c r="G6726" s="9" t="s">
        <v>5716</v>
      </c>
      <c r="H6726" s="4">
        <f>F6726/freq.sum.r6e</f>
        <v>9.9403578528827041E-5</v>
      </c>
      <c r="I6726" s="1" t="str">
        <f>_xlfn.LET(_xlpm.sep,":",_xlpm.w,$G6726,LEFT(_xlpm.w,FIND(_xlpm.sep,_xlpm.w)-1))</f>
        <v>ɹdlɪ</v>
      </c>
      <c r="J6726" s="1" t="str">
        <f>_xlfn.LET(_xlpm.sep,":",_xlpm.w,$G6726,RIGHT(_xlpm.w,LEN(_xlpm.w)-FIND(_xlpm.sep,_xlpm.w)))</f>
        <v>rdlygh</v>
      </c>
      <c r="K6726" s="10">
        <f>_xlfn.LET(_xlpm.w,I6726,LEN(_xlpm.w))</f>
        <v>4</v>
      </c>
      <c r="L6726" s="10">
        <f>_xlfn.LET(_xlpm.w,J6726,LEN(_xlpm.w))</f>
        <v>6</v>
      </c>
      <c r="M6726" s="10">
        <f>_xlfn.LET(_xlpm.a,K6726,_xlpm.b,L6726,MAX(_xlpm.a,_xlpm.b))</f>
        <v>6</v>
      </c>
      <c r="N6726" s="10">
        <f>_xlfn.LET(_xlpm.d,(K6726,L6726),MAX(_xlpm.d)-MIN(_xlpm.d))</f>
        <v>2</v>
      </c>
      <c r="O6726" s="1" t="str">
        <f>_xlfn.LET(_xlpm.sep,":",_xlpm.w,$G6726,_xlfn.CONCAT("~",RIGHT(_xlpm.w,LEN(_xlpm.w)-FIND(_xlpm.sep,_xlpm.w)),"~"))</f>
        <v>~rdlygh~</v>
      </c>
      <c r="P6726" s="1" t="str">
        <f>_xlfn.LET(_xlpm.sep,":",_xlpm.w,$G6726,_xlfn.CONCAT("[",LEFT(_xlpm.w,FIND(_xlpm.sep,_xlpm.w)-1),"]"))</f>
        <v>[ɹdlɪ]</v>
      </c>
      <c r="Q6726" s="14" cm="1">
        <f t="array" ref="Q6726">SUM(_xlfn._xlws.FILTER($H$2:$H$7117,_xlfn.MAP($O$2:$O$7117,_xlfn.LAMBDA(_xlpm.x,_xlpm.x=$O6726))))</f>
        <v>9.9403578528827041E-5</v>
      </c>
      <c r="R6726" s="14">
        <f>$H6726/Q6726</f>
        <v>1</v>
      </c>
      <c r="S6726" s="14" cm="1">
        <f t="array" ref="S6726">SUM(_xlfn._xlws.FILTER($H$2:$H$7117,_xlfn.MAP($P$2:$P$7117,_xlfn.LAMBDA(_xlpm.x,_xlpm.x=$P6726))))</f>
        <v>1.5904572564612327E-3</v>
      </c>
      <c r="T6726" s="14">
        <f>$H6726/S6726</f>
        <v>6.25E-2</v>
      </c>
      <c r="U6726" s="14">
        <f>_xlfn.LET(_xlpm.freq,F6726,_xlpm.size,M6726+1,_xlpm.F,V6726,LOG(1+_xlpm.freq)*LOG(1+_xlpm.size)*_xlpm.F)</f>
        <v>5.0692167966865855E-2</v>
      </c>
      <c r="V6726" s="14">
        <f>_xlfn.LET(_xlpm.a,T6726,_xlpm.b,R6726,2*_xlpm.a*_xlpm.b/(_xlpm.a+_xlpm.b))</f>
        <v>0.11764705882352941</v>
      </c>
      <c r="W6726" s="14">
        <f>_xlfn.LET(_xlpm.p,R6726,_xlpm.q,T6726,LOG(_xlpm.p/_xlpm.q))</f>
        <v>1.2041199826559248</v>
      </c>
      <c r="X6726" s="2"/>
    </row>
    <row r="6727" spans="1:24">
      <c r="A6727" s="1" t="str">
        <f>_xlfn.LET(_xlpm.sep," : ",CONCATENATE(O6727,_xlpm.sep,P6727))</f>
        <v>~ncklih~ : [ŋklɪ]</v>
      </c>
      <c r="B6727" s="1">
        <f>_xlfn.LET(_xlpm.d,$G6727,_xlpm.k,_xlfn.CONCAT(LEFT(TRIM(B$1),1),"*"),COUNTIF(_xlpm.d,_xlpm.k))</f>
        <v>0</v>
      </c>
      <c r="C6727" s="1">
        <f>_xlfn.LET(_xlpm.d,$G6727,_xlpm.k,_xlfn.CONCAT(LEFT(TRIM(C$1),1),"*"),COUNTIF(_xlpm.d,_xlpm.k))</f>
        <v>0</v>
      </c>
      <c r="D6727" s="1">
        <f>_xlfn.LET(_xlpm.d,$G6727,_xlpm.k,_xlfn.CONCAT(LEFT(TRIM(D$1),1),"*"),COUNTIF(_xlpm.d,_xlpm.k))</f>
        <v>0</v>
      </c>
      <c r="E6727" s="1">
        <f>LOG(F6727+1,10)</f>
        <v>0.47712125471966244</v>
      </c>
      <c r="F6727" s="7">
        <v>2</v>
      </c>
      <c r="G6727" s="9" t="s">
        <v>5884</v>
      </c>
      <c r="H6727" s="4">
        <f>F6727/freq.sum.r6e</f>
        <v>9.9403578528827041E-5</v>
      </c>
      <c r="I6727" s="1" t="str">
        <f>_xlfn.LET(_xlpm.sep,":",_xlpm.w,$G6727,LEFT(_xlpm.w,FIND(_xlpm.sep,_xlpm.w)-1))</f>
        <v>ŋklɪ</v>
      </c>
      <c r="J6727" s="1" t="str">
        <f>_xlfn.LET(_xlpm.sep,":",_xlpm.w,$G6727,RIGHT(_xlpm.w,LEN(_xlpm.w)-FIND(_xlpm.sep,_xlpm.w)))</f>
        <v>ncklih</v>
      </c>
      <c r="K6727" s="10">
        <f>_xlfn.LET(_xlpm.w,I6727,LEN(_xlpm.w))</f>
        <v>4</v>
      </c>
      <c r="L6727" s="10">
        <f>_xlfn.LET(_xlpm.w,J6727,LEN(_xlpm.w))</f>
        <v>6</v>
      </c>
      <c r="M6727" s="10">
        <f>_xlfn.LET(_xlpm.a,K6727,_xlpm.b,L6727,MAX(_xlpm.a,_xlpm.b))</f>
        <v>6</v>
      </c>
      <c r="N6727" s="10">
        <f>_xlfn.LET(_xlpm.d,(K6727,L6727),MAX(_xlpm.d)-MIN(_xlpm.d))</f>
        <v>2</v>
      </c>
      <c r="O6727" s="1" t="str">
        <f>_xlfn.LET(_xlpm.sep,":",_xlpm.w,$G6727,_xlfn.CONCAT("~",RIGHT(_xlpm.w,LEN(_xlpm.w)-FIND(_xlpm.sep,_xlpm.w)),"~"))</f>
        <v>~ncklih~</v>
      </c>
      <c r="P6727" s="1" t="str">
        <f>_xlfn.LET(_xlpm.sep,":",_xlpm.w,$G6727,_xlfn.CONCAT("[",LEFT(_xlpm.w,FIND(_xlpm.sep,_xlpm.w)-1),"]"))</f>
        <v>[ŋklɪ]</v>
      </c>
      <c r="Q6727" s="14" cm="1">
        <f t="array" ref="Q6727">SUM(_xlfn._xlws.FILTER($H$2:$H$7117,_xlfn.MAP($O$2:$O$7117,_xlfn.LAMBDA(_xlpm.x,_xlpm.x=$O6727))))</f>
        <v>9.9403578528827041E-5</v>
      </c>
      <c r="R6727" s="14">
        <f>$H6727/Q6727</f>
        <v>1</v>
      </c>
      <c r="S6727" s="14" cm="1">
        <f t="array" ref="S6727">SUM(_xlfn._xlws.FILTER($H$2:$H$7117,_xlfn.MAP($P$2:$P$7117,_xlfn.LAMBDA(_xlpm.x,_xlpm.x=$P6727))))</f>
        <v>1.5904572564612327E-3</v>
      </c>
      <c r="T6727" s="14">
        <f>$H6727/S6727</f>
        <v>6.25E-2</v>
      </c>
      <c r="U6727" s="14">
        <f>_xlfn.LET(_xlpm.freq,F6727,_xlpm.size,M6727+1,_xlpm.F,V6727,LOG(1+_xlpm.freq)*LOG(1+_xlpm.size)*_xlpm.F)</f>
        <v>5.0692167966865855E-2</v>
      </c>
      <c r="V6727" s="14">
        <f>_xlfn.LET(_xlpm.a,T6727,_xlpm.b,R6727,2*_xlpm.a*_xlpm.b/(_xlpm.a+_xlpm.b))</f>
        <v>0.11764705882352941</v>
      </c>
      <c r="W6727" s="14">
        <f>_xlfn.LET(_xlpm.p,R6727,_xlpm.q,T6727,LOG(_xlpm.p/_xlpm.q))</f>
        <v>1.2041199826559248</v>
      </c>
      <c r="X6727" s="2"/>
    </row>
    <row r="6728" spans="1:24">
      <c r="A6728" s="1" t="str">
        <f>_xlfn.LET(_xlpm.sep," : ",CONCATENATE(O6728,_xlpm.sep,P6728))</f>
        <v>~gskigh~ : [ɡskɪ]</v>
      </c>
      <c r="B6728" s="1">
        <f>_xlfn.LET(_xlpm.d,$G6728,_xlpm.k,_xlfn.CONCAT(LEFT(TRIM(B$1),1),"*"),COUNTIF(_xlpm.d,_xlpm.k))</f>
        <v>0</v>
      </c>
      <c r="C6728" s="1">
        <f>_xlfn.LET(_xlpm.d,$G6728,_xlpm.k,_xlfn.CONCAT(LEFT(TRIM(C$1),1),"*"),COUNTIF(_xlpm.d,_xlpm.k))</f>
        <v>0</v>
      </c>
      <c r="D6728" s="1">
        <f>_xlfn.LET(_xlpm.d,$G6728,_xlpm.k,_xlfn.CONCAT(LEFT(TRIM(D$1),1),"*"),COUNTIF(_xlpm.d,_xlpm.k))</f>
        <v>0</v>
      </c>
      <c r="E6728" s="1">
        <f>LOG(F6728+1,10)</f>
        <v>0.47712125471966244</v>
      </c>
      <c r="F6728" s="7">
        <v>2</v>
      </c>
      <c r="G6728" s="9" t="s">
        <v>6211</v>
      </c>
      <c r="H6728" s="4">
        <f>F6728/freq.sum.r6e</f>
        <v>9.9403578528827041E-5</v>
      </c>
      <c r="I6728" s="1" t="str">
        <f>_xlfn.LET(_xlpm.sep,":",_xlpm.w,$G6728,LEFT(_xlpm.w,FIND(_xlpm.sep,_xlpm.w)-1))</f>
        <v>ɡskɪ</v>
      </c>
      <c r="J6728" s="1" t="str">
        <f>_xlfn.LET(_xlpm.sep,":",_xlpm.w,$G6728,RIGHT(_xlpm.w,LEN(_xlpm.w)-FIND(_xlpm.sep,_xlpm.w)))</f>
        <v>gskigh</v>
      </c>
      <c r="K6728" s="10">
        <f>_xlfn.LET(_xlpm.w,I6728,LEN(_xlpm.w))</f>
        <v>4</v>
      </c>
      <c r="L6728" s="10">
        <f>_xlfn.LET(_xlpm.w,J6728,LEN(_xlpm.w))</f>
        <v>6</v>
      </c>
      <c r="M6728" s="10">
        <f>_xlfn.LET(_xlpm.a,K6728,_xlpm.b,L6728,MAX(_xlpm.a,_xlpm.b))</f>
        <v>6</v>
      </c>
      <c r="N6728" s="10">
        <f>_xlfn.LET(_xlpm.d,(K6728,L6728),MAX(_xlpm.d)-MIN(_xlpm.d))</f>
        <v>2</v>
      </c>
      <c r="O6728" s="1" t="str">
        <f>_xlfn.LET(_xlpm.sep,":",_xlpm.w,$G6728,_xlfn.CONCAT("~",RIGHT(_xlpm.w,LEN(_xlpm.w)-FIND(_xlpm.sep,_xlpm.w)),"~"))</f>
        <v>~gskigh~</v>
      </c>
      <c r="P6728" s="1" t="str">
        <f>_xlfn.LET(_xlpm.sep,":",_xlpm.w,$G6728,_xlfn.CONCAT("[",LEFT(_xlpm.w,FIND(_xlpm.sep,_xlpm.w)-1),"]"))</f>
        <v>[ɡskɪ]</v>
      </c>
      <c r="Q6728" s="14" cm="1">
        <f t="array" ref="Q6728">SUM(_xlfn._xlws.FILTER($H$2:$H$7117,_xlfn.MAP($O$2:$O$7117,_xlfn.LAMBDA(_xlpm.x,_xlpm.x=$O6728))))</f>
        <v>9.9403578528827041E-5</v>
      </c>
      <c r="R6728" s="14">
        <f>$H6728/Q6728</f>
        <v>1</v>
      </c>
      <c r="S6728" s="14" cm="1">
        <f t="array" ref="S6728">SUM(_xlfn._xlws.FILTER($H$2:$H$7117,_xlfn.MAP($P$2:$P$7117,_xlfn.LAMBDA(_xlpm.x,_xlpm.x=$P6728))))</f>
        <v>1.5904572564612327E-3</v>
      </c>
      <c r="T6728" s="14">
        <f>$H6728/S6728</f>
        <v>6.25E-2</v>
      </c>
      <c r="U6728" s="14">
        <f>_xlfn.LET(_xlpm.freq,F6728,_xlpm.size,M6728+1,_xlpm.F,V6728,LOG(1+_xlpm.freq)*LOG(1+_xlpm.size)*_xlpm.F)</f>
        <v>5.0692167966865855E-2</v>
      </c>
      <c r="V6728" s="14">
        <f>_xlfn.LET(_xlpm.a,T6728,_xlpm.b,R6728,2*_xlpm.a*_xlpm.b/(_xlpm.a+_xlpm.b))</f>
        <v>0.11764705882352941</v>
      </c>
      <c r="W6728" s="14">
        <f>_xlfn.LET(_xlpm.p,R6728,_xlpm.q,T6728,LOG(_xlpm.p/_xlpm.q))</f>
        <v>1.2041199826559248</v>
      </c>
      <c r="X6728" s="2"/>
    </row>
    <row r="6729" spans="1:24">
      <c r="A6729" s="1" t="str">
        <f>_xlfn.LET(_xlpm.sep," : ",CONCATENATE(O6729,_xlpm.sep,P6729))</f>
        <v>~rskigh~ : [ɹskɪ]</v>
      </c>
      <c r="B6729" s="1">
        <f>_xlfn.LET(_xlpm.d,$G6729,_xlpm.k,_xlfn.CONCAT(LEFT(TRIM(B$1),1),"*"),COUNTIF(_xlpm.d,_xlpm.k))</f>
        <v>1</v>
      </c>
      <c r="C6729" s="1">
        <f>_xlfn.LET(_xlpm.d,$G6729,_xlpm.k,_xlfn.CONCAT(LEFT(TRIM(C$1),1),"*"),COUNTIF(_xlpm.d,_xlpm.k))</f>
        <v>0</v>
      </c>
      <c r="D6729" s="1">
        <f>_xlfn.LET(_xlpm.d,$G6729,_xlpm.k,_xlfn.CONCAT(LEFT(TRIM(D$1),1),"*"),COUNTIF(_xlpm.d,_xlpm.k))</f>
        <v>0</v>
      </c>
      <c r="E6729" s="1">
        <f>LOG(F6729+1,10)</f>
        <v>0.47712125471966244</v>
      </c>
      <c r="F6729" s="7">
        <v>2</v>
      </c>
      <c r="G6729" s="9" t="s">
        <v>6218</v>
      </c>
      <c r="H6729" s="4">
        <f>F6729/freq.sum.r6e</f>
        <v>9.9403578528827041E-5</v>
      </c>
      <c r="I6729" s="1" t="str">
        <f>_xlfn.LET(_xlpm.sep,":",_xlpm.w,$G6729,LEFT(_xlpm.w,FIND(_xlpm.sep,_xlpm.w)-1))</f>
        <v>ɹskɪ</v>
      </c>
      <c r="J6729" s="1" t="str">
        <f>_xlfn.LET(_xlpm.sep,":",_xlpm.w,$G6729,RIGHT(_xlpm.w,LEN(_xlpm.w)-FIND(_xlpm.sep,_xlpm.w)))</f>
        <v>rskigh</v>
      </c>
      <c r="K6729" s="10">
        <f>_xlfn.LET(_xlpm.w,I6729,LEN(_xlpm.w))</f>
        <v>4</v>
      </c>
      <c r="L6729" s="10">
        <f>_xlfn.LET(_xlpm.w,J6729,LEN(_xlpm.w))</f>
        <v>6</v>
      </c>
      <c r="M6729" s="10">
        <f>_xlfn.LET(_xlpm.a,K6729,_xlpm.b,L6729,MAX(_xlpm.a,_xlpm.b))</f>
        <v>6</v>
      </c>
      <c r="N6729" s="10">
        <f>_xlfn.LET(_xlpm.d,(K6729,L6729),MAX(_xlpm.d)-MIN(_xlpm.d))</f>
        <v>2</v>
      </c>
      <c r="O6729" s="1" t="str">
        <f>_xlfn.LET(_xlpm.sep,":",_xlpm.w,$G6729,_xlfn.CONCAT("~",RIGHT(_xlpm.w,LEN(_xlpm.w)-FIND(_xlpm.sep,_xlpm.w)),"~"))</f>
        <v>~rskigh~</v>
      </c>
      <c r="P6729" s="1" t="str">
        <f>_xlfn.LET(_xlpm.sep,":",_xlpm.w,$G6729,_xlfn.CONCAT("[",LEFT(_xlpm.w,FIND(_xlpm.sep,_xlpm.w)-1),"]"))</f>
        <v>[ɹskɪ]</v>
      </c>
      <c r="Q6729" s="14" cm="1">
        <f t="array" ref="Q6729">SUM(_xlfn._xlws.FILTER($H$2:$H$7117,_xlfn.MAP($O$2:$O$7117,_xlfn.LAMBDA(_xlpm.x,_xlpm.x=$O6729))))</f>
        <v>9.9403578528827041E-5</v>
      </c>
      <c r="R6729" s="14">
        <f>$H6729/Q6729</f>
        <v>1</v>
      </c>
      <c r="S6729" s="14" cm="1">
        <f t="array" ref="S6729">SUM(_xlfn._xlws.FILTER($H$2:$H$7117,_xlfn.MAP($P$2:$P$7117,_xlfn.LAMBDA(_xlpm.x,_xlpm.x=$P6729))))</f>
        <v>1.5904572564612327E-3</v>
      </c>
      <c r="T6729" s="14">
        <f>$H6729/S6729</f>
        <v>6.25E-2</v>
      </c>
      <c r="U6729" s="14">
        <f>_xlfn.LET(_xlpm.freq,F6729,_xlpm.size,M6729+1,_xlpm.F,V6729,LOG(1+_xlpm.freq)*LOG(1+_xlpm.size)*_xlpm.F)</f>
        <v>5.0692167966865855E-2</v>
      </c>
      <c r="V6729" s="14">
        <f>_xlfn.LET(_xlpm.a,T6729,_xlpm.b,R6729,2*_xlpm.a*_xlpm.b/(_xlpm.a+_xlpm.b))</f>
        <v>0.11764705882352941</v>
      </c>
      <c r="W6729" s="14">
        <f>_xlfn.LET(_xlpm.p,R6729,_xlpm.q,T6729,LOG(_xlpm.p/_xlpm.q))</f>
        <v>1.2041199826559248</v>
      </c>
      <c r="X6729" s="2"/>
    </row>
    <row r="6730" spans="1:24">
      <c r="A6730" s="1" t="str">
        <f>_xlfn.LET(_xlpm.sep," : ",CONCATENATE(O6730,_xlpm.sep,P6730))</f>
        <v>~rstygh~ : [ɹstɪ]</v>
      </c>
      <c r="B6730" s="1">
        <f>_xlfn.LET(_xlpm.d,$G6730,_xlpm.k,_xlfn.CONCAT(LEFT(TRIM(B$1),1),"*"),COUNTIF(_xlpm.d,_xlpm.k))</f>
        <v>1</v>
      </c>
      <c r="C6730" s="1">
        <f>_xlfn.LET(_xlpm.d,$G6730,_xlpm.k,_xlfn.CONCAT(LEFT(TRIM(C$1),1),"*"),COUNTIF(_xlpm.d,_xlpm.k))</f>
        <v>0</v>
      </c>
      <c r="D6730" s="1">
        <f>_xlfn.LET(_xlpm.d,$G6730,_xlpm.k,_xlfn.CONCAT(LEFT(TRIM(D$1),1),"*"),COUNTIF(_xlpm.d,_xlpm.k))</f>
        <v>0</v>
      </c>
      <c r="E6730" s="1">
        <f>LOG(F6730+1,10)</f>
        <v>0.47712125471966244</v>
      </c>
      <c r="F6730" s="7">
        <v>2</v>
      </c>
      <c r="G6730" s="9" t="s">
        <v>6226</v>
      </c>
      <c r="H6730" s="4">
        <f>F6730/freq.sum.r6e</f>
        <v>9.9403578528827041E-5</v>
      </c>
      <c r="I6730" s="1" t="str">
        <f>_xlfn.LET(_xlpm.sep,":",_xlpm.w,$G6730,LEFT(_xlpm.w,FIND(_xlpm.sep,_xlpm.w)-1))</f>
        <v>ɹstɪ</v>
      </c>
      <c r="J6730" s="1" t="str">
        <f>_xlfn.LET(_xlpm.sep,":",_xlpm.w,$G6730,RIGHT(_xlpm.w,LEN(_xlpm.w)-FIND(_xlpm.sep,_xlpm.w)))</f>
        <v>rstygh</v>
      </c>
      <c r="K6730" s="10">
        <f>_xlfn.LET(_xlpm.w,I6730,LEN(_xlpm.w))</f>
        <v>4</v>
      </c>
      <c r="L6730" s="10">
        <f>_xlfn.LET(_xlpm.w,J6730,LEN(_xlpm.w))</f>
        <v>6</v>
      </c>
      <c r="M6730" s="10">
        <f>_xlfn.LET(_xlpm.a,K6730,_xlpm.b,L6730,MAX(_xlpm.a,_xlpm.b))</f>
        <v>6</v>
      </c>
      <c r="N6730" s="10">
        <f>_xlfn.LET(_xlpm.d,(K6730,L6730),MAX(_xlpm.d)-MIN(_xlpm.d))</f>
        <v>2</v>
      </c>
      <c r="O6730" s="1" t="str">
        <f>_xlfn.LET(_xlpm.sep,":",_xlpm.w,$G6730,_xlfn.CONCAT("~",RIGHT(_xlpm.w,LEN(_xlpm.w)-FIND(_xlpm.sep,_xlpm.w)),"~"))</f>
        <v>~rstygh~</v>
      </c>
      <c r="P6730" s="1" t="str">
        <f>_xlfn.LET(_xlpm.sep,":",_xlpm.w,$G6730,_xlfn.CONCAT("[",LEFT(_xlpm.w,FIND(_xlpm.sep,_xlpm.w)-1),"]"))</f>
        <v>[ɹstɪ]</v>
      </c>
      <c r="Q6730" s="14" cm="1">
        <f t="array" ref="Q6730">SUM(_xlfn._xlws.FILTER($H$2:$H$7117,_xlfn.MAP($O$2:$O$7117,_xlfn.LAMBDA(_xlpm.x,_xlpm.x=$O6730))))</f>
        <v>9.9403578528827041E-5</v>
      </c>
      <c r="R6730" s="14">
        <f>$H6730/Q6730</f>
        <v>1</v>
      </c>
      <c r="S6730" s="14" cm="1">
        <f t="array" ref="S6730">SUM(_xlfn._xlws.FILTER($H$2:$H$7117,_xlfn.MAP($P$2:$P$7117,_xlfn.LAMBDA(_xlpm.x,_xlpm.x=$P6730))))</f>
        <v>1.5904572564612327E-3</v>
      </c>
      <c r="T6730" s="14">
        <f>$H6730/S6730</f>
        <v>6.25E-2</v>
      </c>
      <c r="U6730" s="14">
        <f>_xlfn.LET(_xlpm.freq,F6730,_xlpm.size,M6730+1,_xlpm.F,V6730,LOG(1+_xlpm.freq)*LOG(1+_xlpm.size)*_xlpm.F)</f>
        <v>5.0692167966865855E-2</v>
      </c>
      <c r="V6730" s="14">
        <f>_xlfn.LET(_xlpm.a,T6730,_xlpm.b,R6730,2*_xlpm.a*_xlpm.b/(_xlpm.a+_xlpm.b))</f>
        <v>0.11764705882352941</v>
      </c>
      <c r="W6730" s="14">
        <f>_xlfn.LET(_xlpm.p,R6730,_xlpm.q,T6730,LOG(_xlpm.p/_xlpm.q))</f>
        <v>1.2041199826559248</v>
      </c>
      <c r="X6730" s="2"/>
    </row>
    <row r="6731" spans="1:24">
      <c r="A6731" s="1" t="str">
        <f>_xlfn.LET(_xlpm.sep," : ",CONCATENATE(O6731,_xlpm.sep,P6731))</f>
        <v>~rtligh~ : [ɹtlɪ]</v>
      </c>
      <c r="B6731" s="1">
        <f>_xlfn.LET(_xlpm.d,$G6731,_xlpm.k,_xlfn.CONCAT(LEFT(TRIM(B$1),1),"*"),COUNTIF(_xlpm.d,_xlpm.k))</f>
        <v>1</v>
      </c>
      <c r="C6731" s="1">
        <f>_xlfn.LET(_xlpm.d,$G6731,_xlpm.k,_xlfn.CONCAT(LEFT(TRIM(C$1),1),"*"),COUNTIF(_xlpm.d,_xlpm.k))</f>
        <v>0</v>
      </c>
      <c r="D6731" s="1">
        <f>_xlfn.LET(_xlpm.d,$G6731,_xlpm.k,_xlfn.CONCAT(LEFT(TRIM(D$1),1),"*"),COUNTIF(_xlpm.d,_xlpm.k))</f>
        <v>0</v>
      </c>
      <c r="E6731" s="1">
        <f>LOG(F6731+1,10)</f>
        <v>0.47712125471966244</v>
      </c>
      <c r="F6731" s="7">
        <v>2</v>
      </c>
      <c r="G6731" s="9" t="s">
        <v>6314</v>
      </c>
      <c r="H6731" s="4">
        <f>F6731/freq.sum.r6e</f>
        <v>9.9403578528827041E-5</v>
      </c>
      <c r="I6731" s="4" t="str">
        <f>_xlfn.LET(_xlpm.sep,":",_xlpm.w,$G6731,LEFT(_xlpm.w,FIND(_xlpm.sep,_xlpm.w)-1))</f>
        <v>ɹtlɪ</v>
      </c>
      <c r="J6731" s="4" t="str">
        <f>_xlfn.LET(_xlpm.sep,":",_xlpm.w,$G6731,RIGHT(_xlpm.w,LEN(_xlpm.w)-FIND(_xlpm.sep,_xlpm.w)))</f>
        <v>rtligh</v>
      </c>
      <c r="K6731" s="10">
        <f>_xlfn.LET(_xlpm.w,I6731,LEN(_xlpm.w))</f>
        <v>4</v>
      </c>
      <c r="L6731" s="10">
        <f>_xlfn.LET(_xlpm.w,J6731,LEN(_xlpm.w))</f>
        <v>6</v>
      </c>
      <c r="M6731" s="10">
        <f>_xlfn.LET(_xlpm.a,K6731,_xlpm.b,L6731,MAX(_xlpm.a,_xlpm.b))</f>
        <v>6</v>
      </c>
      <c r="N6731" s="10">
        <f>_xlfn.LET(_xlpm.d,(K6731,L6731),MAX(_xlpm.d)-MIN(_xlpm.d))</f>
        <v>2</v>
      </c>
      <c r="O6731" s="1" t="str">
        <f>_xlfn.LET(_xlpm.sep,":",_xlpm.w,$G6731,_xlfn.CONCAT("~",RIGHT(_xlpm.w,LEN(_xlpm.w)-FIND(_xlpm.sep,_xlpm.w)),"~"))</f>
        <v>~rtligh~</v>
      </c>
      <c r="P6731" s="1" t="str">
        <f>_xlfn.LET(_xlpm.sep,":",_xlpm.w,$G6731,_xlfn.CONCAT("[",LEFT(_xlpm.w,FIND(_xlpm.sep,_xlpm.w)-1),"]"))</f>
        <v>[ɹtlɪ]</v>
      </c>
      <c r="Q6731" s="14" cm="1">
        <f t="array" ref="Q6731">SUM(_xlfn._xlws.FILTER($H$2:$H$7109,_xlfn.MAP($O$2:$O$7109,_xlfn.LAMBDA(_xlpm.x,_xlpm.x=$O6731))))</f>
        <v>9.9403578528827041E-5</v>
      </c>
      <c r="R6731" s="14">
        <f>$H6731/Q6731</f>
        <v>1</v>
      </c>
      <c r="S6731" s="14" cm="1">
        <f t="array" ref="S6731">SUM(_xlfn._xlws.FILTER($H$2:$H$7109,_xlfn.MAP($P$2:$P$7109,_xlfn.LAMBDA(_xlpm.x,_xlpm.x=$P6731))))</f>
        <v>1.5904572564612327E-3</v>
      </c>
      <c r="T6731" s="14">
        <f>$H6731/S6731</f>
        <v>6.25E-2</v>
      </c>
      <c r="U6731" s="14">
        <f>_xlfn.LET(_xlpm.freq,F6731,_xlpm.size,M6731+1,_xlpm.F,V6731,LOG(1+_xlpm.freq)*LOG(1+_xlpm.size)*_xlpm.F)</f>
        <v>5.0692167966865855E-2</v>
      </c>
      <c r="V6731" s="14">
        <f>_xlfn.LET(_xlpm.a,T6731,_xlpm.b,R6731,2*_xlpm.a*_xlpm.b/(_xlpm.a+_xlpm.b))</f>
        <v>0.11764705882352941</v>
      </c>
      <c r="W6731" s="14">
        <f>_xlfn.LET(_xlpm.p,R6731,_xlpm.q,T6731,LOG(_xlpm.p/_xlpm.q))</f>
        <v>1.2041199826559248</v>
      </c>
      <c r="X6731" s="2"/>
    </row>
    <row r="6732" spans="1:24">
      <c r="A6732" s="1" t="str">
        <f>_xlfn.LET(_xlpm.sep," : ",CONCATENATE(O6732,_xlpm.sep,P6732))</f>
        <v>~rchieh~ : [ɹtʃɪ]</v>
      </c>
      <c r="B6732" s="1">
        <f>_xlfn.LET(_xlpm.d,$G6732,_xlpm.k,_xlfn.CONCAT(LEFT(TRIM(B$1),1),"*"),COUNTIF(_xlpm.d,_xlpm.k))</f>
        <v>1</v>
      </c>
      <c r="C6732" s="1">
        <f>_xlfn.LET(_xlpm.d,$G6732,_xlpm.k,_xlfn.CONCAT(LEFT(TRIM(C$1),1),"*"),COUNTIF(_xlpm.d,_xlpm.k))</f>
        <v>0</v>
      </c>
      <c r="D6732" s="1">
        <f>_xlfn.LET(_xlpm.d,$G6732,_xlpm.k,_xlfn.CONCAT(LEFT(TRIM(D$1),1),"*"),COUNTIF(_xlpm.d,_xlpm.k))</f>
        <v>0</v>
      </c>
      <c r="E6732" s="1">
        <f>LOG(F6732+1,10)</f>
        <v>0.47712125471966244</v>
      </c>
      <c r="F6732" s="7">
        <v>2</v>
      </c>
      <c r="G6732" s="9" t="s">
        <v>6384</v>
      </c>
      <c r="H6732" s="4">
        <f>F6732/freq.sum.r6e</f>
        <v>9.9403578528827041E-5</v>
      </c>
      <c r="I6732" s="1" t="str">
        <f>_xlfn.LET(_xlpm.sep,":",_xlpm.w,$G6732,LEFT(_xlpm.w,FIND(_xlpm.sep,_xlpm.w)-1))</f>
        <v>ɹtʃɪ</v>
      </c>
      <c r="J6732" s="1" t="str">
        <f>_xlfn.LET(_xlpm.sep,":",_xlpm.w,$G6732,RIGHT(_xlpm.w,LEN(_xlpm.w)-FIND(_xlpm.sep,_xlpm.w)))</f>
        <v>rchieh</v>
      </c>
      <c r="K6732" s="10">
        <f>_xlfn.LET(_xlpm.w,I6732,LEN(_xlpm.w))</f>
        <v>4</v>
      </c>
      <c r="L6732" s="10">
        <f>_xlfn.LET(_xlpm.w,J6732,LEN(_xlpm.w))</f>
        <v>6</v>
      </c>
      <c r="M6732" s="10">
        <f>_xlfn.LET(_xlpm.a,K6732,_xlpm.b,L6732,MAX(_xlpm.a,_xlpm.b))</f>
        <v>6</v>
      </c>
      <c r="N6732" s="10">
        <f>_xlfn.LET(_xlpm.d,(K6732,L6732),MAX(_xlpm.d)-MIN(_xlpm.d))</f>
        <v>2</v>
      </c>
      <c r="O6732" s="1" t="str">
        <f>_xlfn.LET(_xlpm.sep,":",_xlpm.w,$G6732,_xlfn.CONCAT("~",RIGHT(_xlpm.w,LEN(_xlpm.w)-FIND(_xlpm.sep,_xlpm.w)),"~"))</f>
        <v>~rchieh~</v>
      </c>
      <c r="P6732" s="1" t="str">
        <f>_xlfn.LET(_xlpm.sep,":",_xlpm.w,$G6732,_xlfn.CONCAT("[",LEFT(_xlpm.w,FIND(_xlpm.sep,_xlpm.w)-1),"]"))</f>
        <v>[ɹtʃɪ]</v>
      </c>
      <c r="Q6732" s="14" cm="1">
        <f t="array" ref="Q6732">SUM(_xlfn._xlws.FILTER($H$2:$H$7117,_xlfn.MAP($O$2:$O$7117,_xlfn.LAMBDA(_xlpm.x,_xlpm.x=$O6732))))</f>
        <v>9.9403578528827041E-5</v>
      </c>
      <c r="R6732" s="14">
        <f>$H6732/Q6732</f>
        <v>1</v>
      </c>
      <c r="S6732" s="14" cm="1">
        <f t="array" ref="S6732">SUM(_xlfn._xlws.FILTER($H$2:$H$7117,_xlfn.MAP($P$2:$P$7117,_xlfn.LAMBDA(_xlpm.x,_xlpm.x=$P6732))))</f>
        <v>1.5904572564612327E-3</v>
      </c>
      <c r="T6732" s="14">
        <f>$H6732/S6732</f>
        <v>6.25E-2</v>
      </c>
      <c r="U6732" s="14">
        <f>_xlfn.LET(_xlpm.freq,F6732,_xlpm.size,M6732+1,_xlpm.F,V6732,LOG(1+_xlpm.freq)*LOG(1+_xlpm.size)*_xlpm.F)</f>
        <v>5.0692167966865855E-2</v>
      </c>
      <c r="V6732" s="14">
        <f>_xlfn.LET(_xlpm.a,T6732,_xlpm.b,R6732,2*_xlpm.a*_xlpm.b/(_xlpm.a+_xlpm.b))</f>
        <v>0.11764705882352941</v>
      </c>
      <c r="W6732" s="14">
        <f>_xlfn.LET(_xlpm.p,R6732,_xlpm.q,T6732,LOG(_xlpm.p/_xlpm.q))</f>
        <v>1.2041199826559248</v>
      </c>
      <c r="X6732" s="2"/>
    </row>
    <row r="6733" spans="1:24">
      <c r="A6733" s="1" t="str">
        <f>_xlfn.LET(_xlpm.sep," : ",CONCATENATE(O6733,_xlpm.sep,P6733))</f>
        <v>~rthygh~ : [ɹðɪ]</v>
      </c>
      <c r="B6733" s="1">
        <f>_xlfn.LET(_xlpm.d,$G6733,_xlpm.k,_xlfn.CONCAT(LEFT(TRIM(B$1),1),"*"),COUNTIF(_xlpm.d,_xlpm.k))</f>
        <v>1</v>
      </c>
      <c r="C6733" s="1">
        <f>_xlfn.LET(_xlpm.d,$G6733,_xlpm.k,_xlfn.CONCAT(LEFT(TRIM(C$1),1),"*"),COUNTIF(_xlpm.d,_xlpm.k))</f>
        <v>0</v>
      </c>
      <c r="D6733" s="1">
        <f>_xlfn.LET(_xlpm.d,$G6733,_xlpm.k,_xlfn.CONCAT(LEFT(TRIM(D$1),1),"*"),COUNTIF(_xlpm.d,_xlpm.k))</f>
        <v>0</v>
      </c>
      <c r="E6733" s="1">
        <f>LOG(F6733+1,10)</f>
        <v>0.47712125471966244</v>
      </c>
      <c r="F6733" s="7">
        <v>2</v>
      </c>
      <c r="G6733" s="9" t="s">
        <v>6478</v>
      </c>
      <c r="H6733" s="4">
        <f>F6733/freq.sum.r6e</f>
        <v>9.9403578528827041E-5</v>
      </c>
      <c r="I6733" s="4" t="str">
        <f>_xlfn.LET(_xlpm.sep,":",_xlpm.w,$G6733,LEFT(_xlpm.w,FIND(_xlpm.sep,_xlpm.w)-1))</f>
        <v>ɹðɪ</v>
      </c>
      <c r="J6733" s="4" t="str">
        <f>_xlfn.LET(_xlpm.sep,":",_xlpm.w,$G6733,RIGHT(_xlpm.w,LEN(_xlpm.w)-FIND(_xlpm.sep,_xlpm.w)))</f>
        <v>rthygh</v>
      </c>
      <c r="K6733" s="10">
        <f>_xlfn.LET(_xlpm.w,I6733,LEN(_xlpm.w))</f>
        <v>3</v>
      </c>
      <c r="L6733" s="10">
        <f>_xlfn.LET(_xlpm.w,J6733,LEN(_xlpm.w))</f>
        <v>6</v>
      </c>
      <c r="M6733" s="10">
        <f>_xlfn.LET(_xlpm.a,K6733,_xlpm.b,L6733,MAX(_xlpm.a,_xlpm.b))</f>
        <v>6</v>
      </c>
      <c r="N6733" s="10">
        <f>_xlfn.LET(_xlpm.d,(K6733,L6733),MAX(_xlpm.d)-MIN(_xlpm.d))</f>
        <v>3</v>
      </c>
      <c r="O6733" s="1" t="str">
        <f>_xlfn.LET(_xlpm.sep,":",_xlpm.w,$G6733,_xlfn.CONCAT("~",RIGHT(_xlpm.w,LEN(_xlpm.w)-FIND(_xlpm.sep,_xlpm.w)),"~"))</f>
        <v>~rthygh~</v>
      </c>
      <c r="P6733" s="1" t="str">
        <f>_xlfn.LET(_xlpm.sep,":",_xlpm.w,$G6733,_xlfn.CONCAT("[",LEFT(_xlpm.w,FIND(_xlpm.sep,_xlpm.w)-1),"]"))</f>
        <v>[ɹðɪ]</v>
      </c>
      <c r="Q6733" s="14" cm="1">
        <f t="array" ref="Q6733">SUM(_xlfn._xlws.FILTER($H$2:$H$7109,_xlfn.MAP($O$2:$O$7109,_xlfn.LAMBDA(_xlpm.x,_xlpm.x=$O6733))))</f>
        <v>9.9403578528827041E-5</v>
      </c>
      <c r="R6733" s="14">
        <f>$H6733/Q6733</f>
        <v>1</v>
      </c>
      <c r="S6733" s="14" cm="1">
        <f t="array" ref="S6733">SUM(_xlfn._xlws.FILTER($H$2:$H$7109,_xlfn.MAP($P$2:$P$7109,_xlfn.LAMBDA(_xlpm.x,_xlpm.x=$P6733))))</f>
        <v>1.5904572564612327E-3</v>
      </c>
      <c r="T6733" s="14">
        <f>$H6733/S6733</f>
        <v>6.25E-2</v>
      </c>
      <c r="U6733" s="14">
        <f>_xlfn.LET(_xlpm.freq,F6733,_xlpm.size,M6733+1,_xlpm.F,V6733,LOG(1+_xlpm.freq)*LOG(1+_xlpm.size)*_xlpm.F)</f>
        <v>5.0692167966865855E-2</v>
      </c>
      <c r="V6733" s="14">
        <f>_xlfn.LET(_xlpm.a,T6733,_xlpm.b,R6733,2*_xlpm.a*_xlpm.b/(_xlpm.a+_xlpm.b))</f>
        <v>0.11764705882352941</v>
      </c>
      <c r="W6733" s="14">
        <f>_xlfn.LET(_xlpm.p,R6733,_xlpm.q,T6733,LOG(_xlpm.p/_xlpm.q))</f>
        <v>1.2041199826559248</v>
      </c>
      <c r="X6733" s="2"/>
    </row>
    <row r="6734" spans="1:24">
      <c r="A6734" s="1" t="str">
        <f>_xlfn.LET(_xlpm.sep," : ",CONCATENATE(O6734,_xlpm.sep,P6734))</f>
        <v>~nguigh~ : [ŋɡwɪ]</v>
      </c>
      <c r="B6734" s="1">
        <f>_xlfn.LET(_xlpm.d,$G6734,_xlpm.k,_xlfn.CONCAT(LEFT(TRIM(B$1),1),"*"),COUNTIF(_xlpm.d,_xlpm.k))</f>
        <v>0</v>
      </c>
      <c r="C6734" s="1">
        <f>_xlfn.LET(_xlpm.d,$G6734,_xlpm.k,_xlfn.CONCAT(LEFT(TRIM(C$1),1),"*"),COUNTIF(_xlpm.d,_xlpm.k))</f>
        <v>0</v>
      </c>
      <c r="D6734" s="1">
        <f>_xlfn.LET(_xlpm.d,$G6734,_xlpm.k,_xlfn.CONCAT(LEFT(TRIM(D$1),1),"*"),COUNTIF(_xlpm.d,_xlpm.k))</f>
        <v>0</v>
      </c>
      <c r="E6734" s="1">
        <f>LOG(F6734+1,10)</f>
        <v>0.47712125471966244</v>
      </c>
      <c r="F6734" s="7">
        <v>2</v>
      </c>
      <c r="G6734" s="9" t="s">
        <v>7011</v>
      </c>
      <c r="H6734" s="4">
        <f>F6734/freq.sum.r6e</f>
        <v>9.9403578528827041E-5</v>
      </c>
      <c r="I6734" s="1" t="str">
        <f>_xlfn.LET(_xlpm.sep,":",_xlpm.w,$G6734,LEFT(_xlpm.w,FIND(_xlpm.sep,_xlpm.w)-1))</f>
        <v>ŋɡwɪ</v>
      </c>
      <c r="J6734" s="1" t="str">
        <f>_xlfn.LET(_xlpm.sep,":",_xlpm.w,$G6734,RIGHT(_xlpm.w,LEN(_xlpm.w)-FIND(_xlpm.sep,_xlpm.w)))</f>
        <v>nguigh</v>
      </c>
      <c r="K6734" s="10">
        <f>_xlfn.LET(_xlpm.w,I6734,LEN(_xlpm.w))</f>
        <v>4</v>
      </c>
      <c r="L6734" s="10">
        <f>_xlfn.LET(_xlpm.w,J6734,LEN(_xlpm.w))</f>
        <v>6</v>
      </c>
      <c r="M6734" s="10">
        <f>_xlfn.LET(_xlpm.a,K6734,_xlpm.b,L6734,MAX(_xlpm.a,_xlpm.b))</f>
        <v>6</v>
      </c>
      <c r="N6734" s="10">
        <f>_xlfn.LET(_xlpm.d,(K6734,L6734),MAX(_xlpm.d)-MIN(_xlpm.d))</f>
        <v>2</v>
      </c>
      <c r="O6734" s="1" t="str">
        <f>_xlfn.LET(_xlpm.sep,":",_xlpm.w,$G6734,_xlfn.CONCAT("~",RIGHT(_xlpm.w,LEN(_xlpm.w)-FIND(_xlpm.sep,_xlpm.w)),"~"))</f>
        <v>~nguigh~</v>
      </c>
      <c r="P6734" s="1" t="str">
        <f>_xlfn.LET(_xlpm.sep,":",_xlpm.w,$G6734,_xlfn.CONCAT("[",LEFT(_xlpm.w,FIND(_xlpm.sep,_xlpm.w)-1),"]"))</f>
        <v>[ŋɡwɪ]</v>
      </c>
      <c r="Q6734" s="14" cm="1">
        <f t="array" ref="Q6734">SUM(_xlfn._xlws.FILTER($H$2:$H$7111,_xlfn.MAP($O$2:$O$7111,_xlfn.LAMBDA(_xlpm.x,_xlpm.x=$O6734))))</f>
        <v>9.9403578528827041E-5</v>
      </c>
      <c r="R6734" s="14">
        <f>$H6734/Q6734</f>
        <v>1</v>
      </c>
      <c r="S6734" s="14" cm="1">
        <f t="array" ref="S6734">SUM(_xlfn._xlws.FILTER($H$2:$H$7111,_xlfn.MAP($P$2:$P$7111,_xlfn.LAMBDA(_xlpm.x,_xlpm.x=$P6734))))</f>
        <v>1.5904572564612327E-3</v>
      </c>
      <c r="T6734" s="14">
        <f>$H6734/S6734</f>
        <v>6.25E-2</v>
      </c>
      <c r="U6734" s="14">
        <f>_xlfn.LET(_xlpm.freq,F6734,_xlpm.size,M6734+1,_xlpm.F,V6734,LOG(1+_xlpm.freq)*LOG(1+_xlpm.size)*_xlpm.F)</f>
        <v>5.0692167966865855E-2</v>
      </c>
      <c r="V6734" s="14">
        <f>_xlfn.LET(_xlpm.a,T6734,_xlpm.b,R6734,2*_xlpm.a*_xlpm.b/(_xlpm.a+_xlpm.b))</f>
        <v>0.11764705882352941</v>
      </c>
      <c r="W6734" s="14">
        <f>_xlfn.LET(_xlpm.p,R6734,_xlpm.q,T6734,LOG(_xlpm.p/_xlpm.q))</f>
        <v>1.2041199826559248</v>
      </c>
      <c r="X6734" s="2"/>
    </row>
    <row r="6735" spans="1:24">
      <c r="A6735" s="1" t="str">
        <f>_xlfn.LET(_xlpm.sep," : ",CONCATENATE(O6735,_xlpm.sep,P6735))</f>
        <v>~rshigh~ : [ɹʃɪ]</v>
      </c>
      <c r="B6735" s="1">
        <f>_xlfn.LET(_xlpm.d,$G6735,_xlpm.k,_xlfn.CONCAT(LEFT(TRIM(B$1),1),"*"),COUNTIF(_xlpm.d,_xlpm.k))</f>
        <v>1</v>
      </c>
      <c r="C6735" s="1">
        <f>_xlfn.LET(_xlpm.d,$G6735,_xlpm.k,_xlfn.CONCAT(LEFT(TRIM(C$1),1),"*"),COUNTIF(_xlpm.d,_xlpm.k))</f>
        <v>0</v>
      </c>
      <c r="D6735" s="1">
        <f>_xlfn.LET(_xlpm.d,$G6735,_xlpm.k,_xlfn.CONCAT(LEFT(TRIM(D$1),1),"*"),COUNTIF(_xlpm.d,_xlpm.k))</f>
        <v>0</v>
      </c>
      <c r="E6735" s="1">
        <f>LOG(F6735+1,10)</f>
        <v>0.47712125471966244</v>
      </c>
      <c r="F6735" s="7">
        <v>2</v>
      </c>
      <c r="G6735" s="9" t="s">
        <v>7092</v>
      </c>
      <c r="H6735" s="4">
        <f>F6735/freq.sum.r6e</f>
        <v>9.9403578528827041E-5</v>
      </c>
      <c r="I6735" s="1" t="str">
        <f>_xlfn.LET(_xlpm.sep,":",_xlpm.w,$G6735,LEFT(_xlpm.w,FIND(_xlpm.sep,_xlpm.w)-1))</f>
        <v>ɹʃɪ</v>
      </c>
      <c r="J6735" s="1" t="str">
        <f>_xlfn.LET(_xlpm.sep,":",_xlpm.w,$G6735,RIGHT(_xlpm.w,LEN(_xlpm.w)-FIND(_xlpm.sep,_xlpm.w)))</f>
        <v>rshigh</v>
      </c>
      <c r="K6735" s="10">
        <f>_xlfn.LET(_xlpm.w,I6735,LEN(_xlpm.w))</f>
        <v>3</v>
      </c>
      <c r="L6735" s="10">
        <f>_xlfn.LET(_xlpm.w,J6735,LEN(_xlpm.w))</f>
        <v>6</v>
      </c>
      <c r="M6735" s="10">
        <f>_xlfn.LET(_xlpm.a,K6735,_xlpm.b,L6735,MAX(_xlpm.a,_xlpm.b))</f>
        <v>6</v>
      </c>
      <c r="N6735" s="10">
        <f>_xlfn.LET(_xlpm.d,(K6735,L6735),MAX(_xlpm.d)-MIN(_xlpm.d))</f>
        <v>3</v>
      </c>
      <c r="O6735" s="1" t="str">
        <f>_xlfn.LET(_xlpm.sep,":",_xlpm.w,$G6735,_xlfn.CONCAT("~",RIGHT(_xlpm.w,LEN(_xlpm.w)-FIND(_xlpm.sep,_xlpm.w)),"~"))</f>
        <v>~rshigh~</v>
      </c>
      <c r="P6735" s="1" t="str">
        <f>_xlfn.LET(_xlpm.sep,":",_xlpm.w,$G6735,_xlfn.CONCAT("[",LEFT(_xlpm.w,FIND(_xlpm.sep,_xlpm.w)-1),"]"))</f>
        <v>[ɹʃɪ]</v>
      </c>
      <c r="Q6735" s="14" cm="1">
        <f t="array" ref="Q6735">SUM(_xlfn._xlws.FILTER($H$2:$H$7117,_xlfn.MAP($O$2:$O$7117,_xlfn.LAMBDA(_xlpm.x,_xlpm.x=$O6735))))</f>
        <v>9.9403578528827041E-5</v>
      </c>
      <c r="R6735" s="14">
        <f>$H6735/Q6735</f>
        <v>1</v>
      </c>
      <c r="S6735" s="14" cm="1">
        <f t="array" ref="S6735">SUM(_xlfn._xlws.FILTER($H$2:$H$7117,_xlfn.MAP($P$2:$P$7117,_xlfn.LAMBDA(_xlpm.x,_xlpm.x=$P6735))))</f>
        <v>1.5904572564612327E-3</v>
      </c>
      <c r="T6735" s="14">
        <f>$H6735/S6735</f>
        <v>6.25E-2</v>
      </c>
      <c r="U6735" s="14">
        <f>_xlfn.LET(_xlpm.freq,F6735,_xlpm.size,M6735+1,_xlpm.F,V6735,LOG(1+_xlpm.freq)*LOG(1+_xlpm.size)*_xlpm.F)</f>
        <v>5.0692167966865855E-2</v>
      </c>
      <c r="V6735" s="14">
        <f>_xlfn.LET(_xlpm.a,T6735,_xlpm.b,R6735,2*_xlpm.a*_xlpm.b/(_xlpm.a+_xlpm.b))</f>
        <v>0.11764705882352941</v>
      </c>
      <c r="W6735" s="14">
        <f>_xlfn.LET(_xlpm.p,R6735,_xlpm.q,T6735,LOG(_xlpm.p/_xlpm.q))</f>
        <v>1.2041199826559248</v>
      </c>
      <c r="X6735" s="2"/>
    </row>
    <row r="6736" spans="1:24">
      <c r="A6736" s="1" t="str">
        <f>_xlfn.LET(_xlpm.sep," : ",CONCATENATE(O6736,_xlpm.sep,P6736))</f>
        <v>~ngrygh~ : [ŋɡɹɪ]</v>
      </c>
      <c r="B6736" s="1">
        <f>_xlfn.LET(_xlpm.d,$G6736,_xlpm.k,_xlfn.CONCAT(LEFT(TRIM(B$1),1),"*"),COUNTIF(_xlpm.d,_xlpm.k))</f>
        <v>0</v>
      </c>
      <c r="C6736" s="1">
        <f>_xlfn.LET(_xlpm.d,$G6736,_xlpm.k,_xlfn.CONCAT(LEFT(TRIM(C$1),1),"*"),COUNTIF(_xlpm.d,_xlpm.k))</f>
        <v>0</v>
      </c>
      <c r="D6736" s="1">
        <f>_xlfn.LET(_xlpm.d,$G6736,_xlpm.k,_xlfn.CONCAT(LEFT(TRIM(D$1),1),"*"),COUNTIF(_xlpm.d,_xlpm.k))</f>
        <v>0</v>
      </c>
      <c r="E6736" s="1">
        <f>LOG(F6736+1,10)</f>
        <v>0.47712125471966244</v>
      </c>
      <c r="F6736" s="7">
        <v>2</v>
      </c>
      <c r="G6736" s="9" t="s">
        <v>7120</v>
      </c>
      <c r="H6736" s="4">
        <f>F6736/freq.sum.r6e</f>
        <v>9.9403578528827041E-5</v>
      </c>
      <c r="I6736" s="1" t="str">
        <f>_xlfn.LET(_xlpm.sep,":",_xlpm.w,$G6736,LEFT(_xlpm.w,FIND(_xlpm.sep,_xlpm.w)-1))</f>
        <v>ŋɡɹɪ</v>
      </c>
      <c r="J6736" s="1" t="str">
        <f>_xlfn.LET(_xlpm.sep,":",_xlpm.w,$G6736,RIGHT(_xlpm.w,LEN(_xlpm.w)-FIND(_xlpm.sep,_xlpm.w)))</f>
        <v>ngrygh</v>
      </c>
      <c r="K6736" s="10">
        <f>_xlfn.LET(_xlpm.w,I6736,LEN(_xlpm.w))</f>
        <v>4</v>
      </c>
      <c r="L6736" s="10">
        <f>_xlfn.LET(_xlpm.w,J6736,LEN(_xlpm.w))</f>
        <v>6</v>
      </c>
      <c r="M6736" s="10">
        <f>_xlfn.LET(_xlpm.a,K6736,_xlpm.b,L6736,MAX(_xlpm.a,_xlpm.b))</f>
        <v>6</v>
      </c>
      <c r="N6736" s="10">
        <f>_xlfn.LET(_xlpm.d,(K6736,L6736),MAX(_xlpm.d)-MIN(_xlpm.d))</f>
        <v>2</v>
      </c>
      <c r="O6736" s="1" t="str">
        <f>_xlfn.LET(_xlpm.sep,":",_xlpm.w,$G6736,_xlfn.CONCAT("~",RIGHT(_xlpm.w,LEN(_xlpm.w)-FIND(_xlpm.sep,_xlpm.w)),"~"))</f>
        <v>~ngrygh~</v>
      </c>
      <c r="P6736" s="1" t="str">
        <f>_xlfn.LET(_xlpm.sep,":",_xlpm.w,$G6736,_xlfn.CONCAT("[",LEFT(_xlpm.w,FIND(_xlpm.sep,_xlpm.w)-1),"]"))</f>
        <v>[ŋɡɹɪ]</v>
      </c>
      <c r="Q6736" s="14" cm="1">
        <f t="array" ref="Q6736">SUM(_xlfn._xlws.FILTER($H$2:$H$7117,_xlfn.MAP($O$2:$O$7117,_xlfn.LAMBDA(_xlpm.x,_xlpm.x=$O6736))))</f>
        <v>9.9403578528827041E-5</v>
      </c>
      <c r="R6736" s="14">
        <f>$H6736/Q6736</f>
        <v>1</v>
      </c>
      <c r="S6736" s="14" cm="1">
        <f t="array" ref="S6736">SUM(_xlfn._xlws.FILTER($H$2:$H$7117,_xlfn.MAP($P$2:$P$7117,_xlfn.LAMBDA(_xlpm.x,_xlpm.x=$P6736))))</f>
        <v>1.5904572564612327E-3</v>
      </c>
      <c r="T6736" s="14">
        <f>$H6736/S6736</f>
        <v>6.25E-2</v>
      </c>
      <c r="U6736" s="14">
        <f>_xlfn.LET(_xlpm.freq,F6736,_xlpm.size,M6736+1,_xlpm.F,V6736,LOG(1+_xlpm.freq)*LOG(1+_xlpm.size)*_xlpm.F)</f>
        <v>5.0692167966865855E-2</v>
      </c>
      <c r="V6736" s="14">
        <f>_xlfn.LET(_xlpm.a,T6736,_xlpm.b,R6736,2*_xlpm.a*_xlpm.b/(_xlpm.a+_xlpm.b))</f>
        <v>0.11764705882352941</v>
      </c>
      <c r="W6736" s="14">
        <f>_xlfn.LET(_xlpm.p,R6736,_xlpm.q,T6736,LOG(_xlpm.p/_xlpm.q))</f>
        <v>1.2041199826559248</v>
      </c>
      <c r="X6736" s="2"/>
    </row>
    <row r="6737" spans="1:24">
      <c r="A6737" s="1" t="str">
        <f>_xlfn.LET(_xlpm.sep," : ",CONCATENATE(O6737,_xlpm.sep,P6737))</f>
        <v>~rhoore~ : [ɹhʊ]</v>
      </c>
      <c r="B6737" s="1">
        <f>_xlfn.LET(_xlpm.d,$G6737,_xlpm.k,_xlfn.CONCAT(LEFT(TRIM(B$1),1),"*"),COUNTIF(_xlpm.d,_xlpm.k))</f>
        <v>1</v>
      </c>
      <c r="C6737" s="1">
        <f>_xlfn.LET(_xlpm.d,$G6737,_xlpm.k,_xlfn.CONCAT(LEFT(TRIM(C$1),1),"*"),COUNTIF(_xlpm.d,_xlpm.k))</f>
        <v>0</v>
      </c>
      <c r="D6737" s="1">
        <f>_xlfn.LET(_xlpm.d,$G6737,_xlpm.k,_xlfn.CONCAT(LEFT(TRIM(D$1),1),"*"),COUNTIF(_xlpm.d,_xlpm.k))</f>
        <v>0</v>
      </c>
      <c r="E6737" s="1">
        <f>LOG(F6737+1,10)</f>
        <v>0.30102999566398114</v>
      </c>
      <c r="F6737" s="7">
        <v>1</v>
      </c>
      <c r="G6737" s="9" t="s">
        <v>5847</v>
      </c>
      <c r="H6737" s="4">
        <f>F6737/freq.sum.r6e</f>
        <v>4.9701789264413521E-5</v>
      </c>
      <c r="I6737" s="1" t="str">
        <f>_xlfn.LET(_xlpm.sep,":",_xlpm.w,$G6737,LEFT(_xlpm.w,FIND(_xlpm.sep,_xlpm.w)-1))</f>
        <v>ɹhʊ</v>
      </c>
      <c r="J6737" s="1" t="str">
        <f>_xlfn.LET(_xlpm.sep,":",_xlpm.w,$G6737,RIGHT(_xlpm.w,LEN(_xlpm.w)-FIND(_xlpm.sep,_xlpm.w)))</f>
        <v>rhoore</v>
      </c>
      <c r="K6737" s="10">
        <f>_xlfn.LET(_xlpm.w,I6737,LEN(_xlpm.w))</f>
        <v>3</v>
      </c>
      <c r="L6737" s="10">
        <f>_xlfn.LET(_xlpm.w,J6737,LEN(_xlpm.w))</f>
        <v>6</v>
      </c>
      <c r="M6737" s="10">
        <f>_xlfn.LET(_xlpm.a,K6737,_xlpm.b,L6737,MAX(_xlpm.a,_xlpm.b))</f>
        <v>6</v>
      </c>
      <c r="N6737" s="10">
        <f>_xlfn.LET(_xlpm.d,(K6737,L6737),MAX(_xlpm.d)-MIN(_xlpm.d))</f>
        <v>3</v>
      </c>
      <c r="O6737" s="1" t="str">
        <f>_xlfn.LET(_xlpm.sep,":",_xlpm.w,$G6737,_xlfn.CONCAT("~",RIGHT(_xlpm.w,LEN(_xlpm.w)-FIND(_xlpm.sep,_xlpm.w)),"~"))</f>
        <v>~rhoore~</v>
      </c>
      <c r="P6737" s="1" t="str">
        <f>_xlfn.LET(_xlpm.sep,":",_xlpm.w,$G6737,_xlfn.CONCAT("[",LEFT(_xlpm.w,FIND(_xlpm.sep,_xlpm.w)-1),"]"))</f>
        <v>[ɹhʊ]</v>
      </c>
      <c r="Q6737" s="14" cm="1">
        <f t="array" ref="Q6737">SUM(_xlfn._xlws.FILTER($H$2:$H$7117,_xlfn.MAP($O$2:$O$7117,_xlfn.LAMBDA(_xlpm.x,_xlpm.x=$O6737))))</f>
        <v>4.9701789264413521E-5</v>
      </c>
      <c r="R6737" s="14">
        <f>$H6737/Q6737</f>
        <v>1</v>
      </c>
      <c r="S6737" s="14" cm="1">
        <f t="array" ref="S6737">SUM(_xlfn._xlws.FILTER($H$2:$H$7117,_xlfn.MAP($P$2:$P$7117,_xlfn.LAMBDA(_xlpm.x,_xlpm.x=$P6737))))</f>
        <v>8.4493041749503001E-4</v>
      </c>
      <c r="T6737" s="14">
        <f>$H6737/S6737</f>
        <v>5.8823529411764698E-2</v>
      </c>
      <c r="U6737" s="14">
        <f>_xlfn.LET(_xlpm.freq,F6737,_xlpm.size,M6737+1,_xlpm.F,V6737,LOG(1+_xlpm.freq)*LOG(1+_xlpm.size)*_xlpm.F)</f>
        <v>3.0206352763152169E-2</v>
      </c>
      <c r="V6737" s="14">
        <f>_xlfn.LET(_xlpm.a,T6737,_xlpm.b,R6737,2*_xlpm.a*_xlpm.b/(_xlpm.a+_xlpm.b))</f>
        <v>0.11111111111111109</v>
      </c>
      <c r="W6737" s="14">
        <f>_xlfn.LET(_xlpm.p,R6737,_xlpm.q,T6737,LOG(_xlpm.p/_xlpm.q))</f>
        <v>1.2304489213782741</v>
      </c>
      <c r="X6737" s="2"/>
    </row>
    <row r="6738" spans="1:24">
      <c r="A6738" s="1" t="str">
        <f>_xlfn.LET(_xlpm.sep," : ",CONCATENATE(O6738,_xlpm.sep,P6738))</f>
        <v>~rhoowe~ : [ɹhʊ]</v>
      </c>
      <c r="B6738" s="1">
        <f>_xlfn.LET(_xlpm.d,$G6738,_xlpm.k,_xlfn.CONCAT(LEFT(TRIM(B$1),1),"*"),COUNTIF(_xlpm.d,_xlpm.k))</f>
        <v>1</v>
      </c>
      <c r="C6738" s="1">
        <f>_xlfn.LET(_xlpm.d,$G6738,_xlpm.k,_xlfn.CONCAT(LEFT(TRIM(C$1),1),"*"),COUNTIF(_xlpm.d,_xlpm.k))</f>
        <v>0</v>
      </c>
      <c r="D6738" s="1">
        <f>_xlfn.LET(_xlpm.d,$G6738,_xlpm.k,_xlfn.CONCAT(LEFT(TRIM(D$1),1),"*"),COUNTIF(_xlpm.d,_xlpm.k))</f>
        <v>0</v>
      </c>
      <c r="E6738" s="1">
        <f>LOG(F6738+1,10)</f>
        <v>0.30102999566398114</v>
      </c>
      <c r="F6738" s="7">
        <v>1</v>
      </c>
      <c r="G6738" s="9" t="s">
        <v>5849</v>
      </c>
      <c r="H6738" s="4">
        <f>F6738/freq.sum.r6e</f>
        <v>4.9701789264413521E-5</v>
      </c>
      <c r="I6738" s="1" t="str">
        <f>_xlfn.LET(_xlpm.sep,":",_xlpm.w,$G6738,LEFT(_xlpm.w,FIND(_xlpm.sep,_xlpm.w)-1))</f>
        <v>ɹhʊ</v>
      </c>
      <c r="J6738" s="1" t="str">
        <f>_xlfn.LET(_xlpm.sep,":",_xlpm.w,$G6738,RIGHT(_xlpm.w,LEN(_xlpm.w)-FIND(_xlpm.sep,_xlpm.w)))</f>
        <v>rhoowe</v>
      </c>
      <c r="K6738" s="10">
        <f>_xlfn.LET(_xlpm.w,I6738,LEN(_xlpm.w))</f>
        <v>3</v>
      </c>
      <c r="L6738" s="10">
        <f>_xlfn.LET(_xlpm.w,J6738,LEN(_xlpm.w))</f>
        <v>6</v>
      </c>
      <c r="M6738" s="10">
        <f>_xlfn.LET(_xlpm.a,K6738,_xlpm.b,L6738,MAX(_xlpm.a,_xlpm.b))</f>
        <v>6</v>
      </c>
      <c r="N6738" s="10">
        <f>_xlfn.LET(_xlpm.d,(K6738,L6738),MAX(_xlpm.d)-MIN(_xlpm.d))</f>
        <v>3</v>
      </c>
      <c r="O6738" s="1" t="str">
        <f>_xlfn.LET(_xlpm.sep,":",_xlpm.w,$G6738,_xlfn.CONCAT("~",RIGHT(_xlpm.w,LEN(_xlpm.w)-FIND(_xlpm.sep,_xlpm.w)),"~"))</f>
        <v>~rhoowe~</v>
      </c>
      <c r="P6738" s="1" t="str">
        <f>_xlfn.LET(_xlpm.sep,":",_xlpm.w,$G6738,_xlfn.CONCAT("[",LEFT(_xlpm.w,FIND(_xlpm.sep,_xlpm.w)-1),"]"))</f>
        <v>[ɹhʊ]</v>
      </c>
      <c r="Q6738" s="14" cm="1">
        <f t="array" ref="Q6738">SUM(_xlfn._xlws.FILTER($H$2:$H$7117,_xlfn.MAP($O$2:$O$7117,_xlfn.LAMBDA(_xlpm.x,_xlpm.x=$O6738))))</f>
        <v>4.9701789264413521E-5</v>
      </c>
      <c r="R6738" s="14">
        <f>$H6738/Q6738</f>
        <v>1</v>
      </c>
      <c r="S6738" s="14" cm="1">
        <f t="array" ref="S6738">SUM(_xlfn._xlws.FILTER($H$2:$H$7117,_xlfn.MAP($P$2:$P$7117,_xlfn.LAMBDA(_xlpm.x,_xlpm.x=$P6738))))</f>
        <v>8.4493041749503001E-4</v>
      </c>
      <c r="T6738" s="14">
        <f>$H6738/S6738</f>
        <v>5.8823529411764698E-2</v>
      </c>
      <c r="U6738" s="14">
        <f>_xlfn.LET(_xlpm.freq,F6738,_xlpm.size,M6738+1,_xlpm.F,V6738,LOG(1+_xlpm.freq)*LOG(1+_xlpm.size)*_xlpm.F)</f>
        <v>3.0206352763152169E-2</v>
      </c>
      <c r="V6738" s="14">
        <f>_xlfn.LET(_xlpm.a,T6738,_xlpm.b,R6738,2*_xlpm.a*_xlpm.b/(_xlpm.a+_xlpm.b))</f>
        <v>0.11111111111111109</v>
      </c>
      <c r="W6738" s="14">
        <f>_xlfn.LET(_xlpm.p,R6738,_xlpm.q,T6738,LOG(_xlpm.p/_xlpm.q))</f>
        <v>1.2304489213782741</v>
      </c>
      <c r="X6738" s="2"/>
    </row>
    <row r="6739" spans="1:24">
      <c r="A6739" s="1" t="str">
        <f>_xlfn.LET(_xlpm.sep," : ",CONCATENATE(O6739,_xlpm.sep,P6739))</f>
        <v>~ghwayh~ : [weɪ]</v>
      </c>
      <c r="B6739" s="1">
        <f>_xlfn.LET(_xlpm.d,$G6739,_xlpm.k,_xlfn.CONCAT(LEFT(TRIM(B$1),1),"*"),COUNTIF(_xlpm.d,_xlpm.k))</f>
        <v>0</v>
      </c>
      <c r="C6739" s="1">
        <f>_xlfn.LET(_xlpm.d,$G6739,_xlpm.k,_xlfn.CONCAT(LEFT(TRIM(C$1),1),"*"),COUNTIF(_xlpm.d,_xlpm.k))</f>
        <v>0</v>
      </c>
      <c r="D6739" s="1">
        <f>_xlfn.LET(_xlpm.d,$G6739,_xlpm.k,_xlfn.CONCAT(LEFT(TRIM(D$1),1),"*"),COUNTIF(_xlpm.d,_xlpm.k))</f>
        <v>0</v>
      </c>
      <c r="E6739" s="1">
        <f>LOG(F6739+1,10)</f>
        <v>0.47712125471966244</v>
      </c>
      <c r="F6739" s="7">
        <v>2</v>
      </c>
      <c r="G6739" s="9" t="s">
        <v>5222</v>
      </c>
      <c r="H6739" s="4">
        <f>F6739/freq.sum.r6e</f>
        <v>9.9403578528827041E-5</v>
      </c>
      <c r="I6739" s="1" t="str">
        <f>_xlfn.LET(_xlpm.sep,":",_xlpm.w,$G6739,LEFT(_xlpm.w,FIND(_xlpm.sep,_xlpm.w)-1))</f>
        <v>weɪ</v>
      </c>
      <c r="J6739" s="1" t="str">
        <f>_xlfn.LET(_xlpm.sep,":",_xlpm.w,$G6739,RIGHT(_xlpm.w,LEN(_xlpm.w)-FIND(_xlpm.sep,_xlpm.w)))</f>
        <v>ghwayh</v>
      </c>
      <c r="K6739" s="10">
        <f>_xlfn.LET(_xlpm.w,I6739,LEN(_xlpm.w))</f>
        <v>3</v>
      </c>
      <c r="L6739" s="10">
        <f>_xlfn.LET(_xlpm.w,J6739,LEN(_xlpm.w))</f>
        <v>6</v>
      </c>
      <c r="M6739" s="10">
        <f>_xlfn.LET(_xlpm.a,K6739,_xlpm.b,L6739,MAX(_xlpm.a,_xlpm.b))</f>
        <v>6</v>
      </c>
      <c r="N6739" s="10">
        <f>_xlfn.LET(_xlpm.d,(K6739,L6739),MAX(_xlpm.d)-MIN(_xlpm.d))</f>
        <v>3</v>
      </c>
      <c r="O6739" s="1" t="str">
        <f>_xlfn.LET(_xlpm.sep,":",_xlpm.w,$G6739,_xlfn.CONCAT("~",RIGHT(_xlpm.w,LEN(_xlpm.w)-FIND(_xlpm.sep,_xlpm.w)),"~"))</f>
        <v>~ghwayh~</v>
      </c>
      <c r="P6739" s="1" t="str">
        <f>_xlfn.LET(_xlpm.sep,":",_xlpm.w,$G6739,_xlfn.CONCAT("[",LEFT(_xlpm.w,FIND(_xlpm.sep,_xlpm.w)-1),"]"))</f>
        <v>[weɪ]</v>
      </c>
      <c r="Q6739" s="14" cm="1">
        <f t="array" ref="Q6739">SUM(_xlfn._xlws.FILTER($H$2:$H$7111,_xlfn.MAP($O$2:$O$7111,_xlfn.LAMBDA(_xlpm.x,_xlpm.x=$O6739))))</f>
        <v>9.9403578528827041E-5</v>
      </c>
      <c r="R6739" s="14">
        <f>$H6739/Q6739</f>
        <v>1</v>
      </c>
      <c r="S6739" s="14" cm="1">
        <f t="array" ref="S6739">SUM(_xlfn._xlws.FILTER($H$2:$H$7111,_xlfn.MAP($P$2:$P$7111,_xlfn.LAMBDA(_xlpm.x,_xlpm.x=$P6739))))</f>
        <v>1.7395626242544733E-3</v>
      </c>
      <c r="T6739" s="14">
        <f>$H6739/S6739</f>
        <v>5.7142857142857141E-2</v>
      </c>
      <c r="U6739" s="14">
        <f>_xlfn.LET(_xlpm.freq,F6739,_xlpm.size,M6739+1,_xlpm.F,V6739,LOG(1+_xlpm.freq)*LOG(1+_xlpm.size)*_xlpm.F)</f>
        <v>4.6581992185768618E-2</v>
      </c>
      <c r="V6739" s="14">
        <f>_xlfn.LET(_xlpm.a,T6739,_xlpm.b,R6739,2*_xlpm.a*_xlpm.b/(_xlpm.a+_xlpm.b))</f>
        <v>0.1081081081081081</v>
      </c>
      <c r="W6739" s="14">
        <f>_xlfn.LET(_xlpm.p,R6739,_xlpm.q,T6739,LOG(_xlpm.p/_xlpm.q))</f>
        <v>1.2430380486862944</v>
      </c>
      <c r="X6739" s="2"/>
    </row>
    <row r="6740" spans="1:24">
      <c r="A6740" s="1" t="str">
        <f>_xlfn.LET(_xlpm.sep," : ",CONCATENATE(O6740,_xlpm.sep,P6740))</f>
        <v>~beaugh~ : [bju]</v>
      </c>
      <c r="B6740" s="1">
        <f>_xlfn.LET(_xlpm.d,$G6740,_xlpm.k,_xlfn.CONCAT(LEFT(TRIM(B$1),1),"*"),COUNTIF(_xlpm.d,_xlpm.k))</f>
        <v>0</v>
      </c>
      <c r="C6740" s="1">
        <f>_xlfn.LET(_xlpm.d,$G6740,_xlpm.k,_xlfn.CONCAT(LEFT(TRIM(C$1),1),"*"),COUNTIF(_xlpm.d,_xlpm.k))</f>
        <v>0</v>
      </c>
      <c r="D6740" s="1">
        <f>_xlfn.LET(_xlpm.d,$G6740,_xlpm.k,_xlfn.CONCAT(LEFT(TRIM(D$1),1),"*"),COUNTIF(_xlpm.d,_xlpm.k))</f>
        <v>0</v>
      </c>
      <c r="E6740" s="1">
        <f>LOG(F6740+1,10)</f>
        <v>0.30102999566398114</v>
      </c>
      <c r="F6740" s="7">
        <v>1</v>
      </c>
      <c r="G6740" s="9" t="s">
        <v>139</v>
      </c>
      <c r="H6740" s="4">
        <f>F6740/freq.sum.r6e</f>
        <v>4.9701789264413521E-5</v>
      </c>
      <c r="I6740" s="1" t="str">
        <f>_xlfn.LET(_xlpm.sep,":",_xlpm.w,$G6740,LEFT(_xlpm.w,FIND(_xlpm.sep,_xlpm.w)-1))</f>
        <v>bju</v>
      </c>
      <c r="J6740" s="1" t="str">
        <f>_xlfn.LET(_xlpm.sep,":",_xlpm.w,$G6740,RIGHT(_xlpm.w,LEN(_xlpm.w)-FIND(_xlpm.sep,_xlpm.w)))</f>
        <v>beaugh</v>
      </c>
      <c r="K6740" s="10">
        <f>_xlfn.LET(_xlpm.w,I6740,LEN(_xlpm.w))</f>
        <v>3</v>
      </c>
      <c r="L6740" s="10">
        <f>_xlfn.LET(_xlpm.w,J6740,LEN(_xlpm.w))</f>
        <v>6</v>
      </c>
      <c r="M6740" s="10">
        <f>_xlfn.LET(_xlpm.a,K6740,_xlpm.b,L6740,MAX(_xlpm.a,_xlpm.b))</f>
        <v>6</v>
      </c>
      <c r="N6740" s="10">
        <f>_xlfn.LET(_xlpm.d,(K6740,L6740),MAX(_xlpm.d)-MIN(_xlpm.d))</f>
        <v>3</v>
      </c>
      <c r="O6740" s="1" t="str">
        <f>_xlfn.LET(_xlpm.sep,":",_xlpm.w,$G6740,_xlfn.CONCAT("~",RIGHT(_xlpm.w,LEN(_xlpm.w)-FIND(_xlpm.sep,_xlpm.w)),"~"))</f>
        <v>~beaugh~</v>
      </c>
      <c r="P6740" s="1" t="str">
        <f>_xlfn.LET(_xlpm.sep,":",_xlpm.w,$G6740,_xlfn.CONCAT("[",LEFT(_xlpm.w,FIND(_xlpm.sep,_xlpm.w)-1),"]"))</f>
        <v>[bju]</v>
      </c>
      <c r="Q6740" s="14" cm="1">
        <f t="array" ref="Q6740">SUM(_xlfn._xlws.FILTER($H$2:$H$7111,_xlfn.MAP($O$2:$O$7111,_xlfn.LAMBDA(_xlpm.x,_xlpm.x=$O6740))))</f>
        <v>4.9701789264413521E-5</v>
      </c>
      <c r="R6740" s="14">
        <f>$H6740/Q6740</f>
        <v>1</v>
      </c>
      <c r="S6740" s="14" cm="1">
        <f t="array" ref="S6740">SUM(_xlfn._xlws.FILTER($H$2:$H$7111,_xlfn.MAP($P$2:$P$7111,_xlfn.LAMBDA(_xlpm.x,_xlpm.x=$P6740))))</f>
        <v>8.9463220675944346E-4</v>
      </c>
      <c r="T6740" s="14">
        <f>$H6740/S6740</f>
        <v>5.5555555555555552E-2</v>
      </c>
      <c r="U6740" s="14">
        <f>_xlfn.LET(_xlpm.freq,F6740,_xlpm.size,M6740+1,_xlpm.F,V6740,LOG(1+_xlpm.freq)*LOG(1+_xlpm.size)*_xlpm.F)</f>
        <v>2.8616544722986269E-2</v>
      </c>
      <c r="V6740" s="14">
        <f>_xlfn.LET(_xlpm.a,T6740,_xlpm.b,R6740,2*_xlpm.a*_xlpm.b/(_xlpm.a+_xlpm.b))</f>
        <v>0.10526315789473684</v>
      </c>
      <c r="W6740" s="14">
        <f>_xlfn.LET(_xlpm.p,R6740,_xlpm.q,T6740,LOG(_xlpm.p/_xlpm.q))</f>
        <v>1.255272505103306</v>
      </c>
      <c r="X6740" s="2"/>
    </row>
    <row r="6741" spans="1:24">
      <c r="A6741" s="1" t="str">
        <f>_xlfn.LET(_xlpm.sep," : ",CONCATENATE(O6741,_xlpm.sep,P6741))</f>
        <v>~stewgh~ : [stu]</v>
      </c>
      <c r="B6741" s="1">
        <f>_xlfn.LET(_xlpm.d,$G6741,_xlpm.k,_xlfn.CONCAT(LEFT(TRIM(B$1),1),"*"),COUNTIF(_xlpm.d,_xlpm.k))</f>
        <v>0</v>
      </c>
      <c r="C6741" s="1">
        <f>_xlfn.LET(_xlpm.d,$G6741,_xlpm.k,_xlfn.CONCAT(LEFT(TRIM(C$1),1),"*"),COUNTIF(_xlpm.d,_xlpm.k))</f>
        <v>0</v>
      </c>
      <c r="D6741" s="1">
        <f>_xlfn.LET(_xlpm.d,$G6741,_xlpm.k,_xlfn.CONCAT(LEFT(TRIM(D$1),1),"*"),COUNTIF(_xlpm.d,_xlpm.k))</f>
        <v>0</v>
      </c>
      <c r="E6741" s="1">
        <f>LOG(F6741+1,10)</f>
        <v>0.30102999566398114</v>
      </c>
      <c r="F6741" s="7">
        <v>1</v>
      </c>
      <c r="G6741" s="9" t="s">
        <v>4275</v>
      </c>
      <c r="H6741" s="4">
        <f>F6741/freq.sum.r6e</f>
        <v>4.9701789264413521E-5</v>
      </c>
      <c r="I6741" s="1" t="str">
        <f>_xlfn.LET(_xlpm.sep,":",_xlpm.w,$G6741,LEFT(_xlpm.w,FIND(_xlpm.sep,_xlpm.w)-1))</f>
        <v>stu</v>
      </c>
      <c r="J6741" s="1" t="str">
        <f>_xlfn.LET(_xlpm.sep,":",_xlpm.w,$G6741,RIGHT(_xlpm.w,LEN(_xlpm.w)-FIND(_xlpm.sep,_xlpm.w)))</f>
        <v>stewgh</v>
      </c>
      <c r="K6741" s="10">
        <f>_xlfn.LET(_xlpm.w,I6741,LEN(_xlpm.w))</f>
        <v>3</v>
      </c>
      <c r="L6741" s="10">
        <f>_xlfn.LET(_xlpm.w,J6741,LEN(_xlpm.w))</f>
        <v>6</v>
      </c>
      <c r="M6741" s="10">
        <f>_xlfn.LET(_xlpm.a,K6741,_xlpm.b,L6741,MAX(_xlpm.a,_xlpm.b))</f>
        <v>6</v>
      </c>
      <c r="N6741" s="10">
        <f>_xlfn.LET(_xlpm.d,(K6741,L6741),MAX(_xlpm.d)-MIN(_xlpm.d))</f>
        <v>3</v>
      </c>
      <c r="O6741" s="1" t="str">
        <f>_xlfn.LET(_xlpm.sep,":",_xlpm.w,$G6741,_xlfn.CONCAT("~",RIGHT(_xlpm.w,LEN(_xlpm.w)-FIND(_xlpm.sep,_xlpm.w)),"~"))</f>
        <v>~stewgh~</v>
      </c>
      <c r="P6741" s="1" t="str">
        <f>_xlfn.LET(_xlpm.sep,":",_xlpm.w,$G6741,_xlfn.CONCAT("[",LEFT(_xlpm.w,FIND(_xlpm.sep,_xlpm.w)-1),"]"))</f>
        <v>[stu]</v>
      </c>
      <c r="Q6741" s="14" cm="1">
        <f t="array" ref="Q6741">SUM(_xlfn._xlws.FILTER($H$2:$H$7117,_xlfn.MAP($O$2:$O$7117,_xlfn.LAMBDA(_xlpm.x,_xlpm.x=$O6741))))</f>
        <v>4.9701789264413521E-5</v>
      </c>
      <c r="R6741" s="14">
        <f>$H6741/Q6741</f>
        <v>1</v>
      </c>
      <c r="S6741" s="14" cm="1">
        <f t="array" ref="S6741">SUM(_xlfn._xlws.FILTER($H$2:$H$7117,_xlfn.MAP($P$2:$P$7117,_xlfn.LAMBDA(_xlpm.x,_xlpm.x=$P6741))))</f>
        <v>8.9463220675944346E-4</v>
      </c>
      <c r="T6741" s="14">
        <f>$H6741/S6741</f>
        <v>5.5555555555555552E-2</v>
      </c>
      <c r="U6741" s="14">
        <f>_xlfn.LET(_xlpm.freq,F6741,_xlpm.size,M6741+1,_xlpm.F,V6741,LOG(1+_xlpm.freq)*LOG(1+_xlpm.size)*_xlpm.F)</f>
        <v>2.8616544722986269E-2</v>
      </c>
      <c r="V6741" s="14">
        <f>_xlfn.LET(_xlpm.a,T6741,_xlpm.b,R6741,2*_xlpm.a*_xlpm.b/(_xlpm.a+_xlpm.b))</f>
        <v>0.10526315789473684</v>
      </c>
      <c r="W6741" s="14">
        <f>_xlfn.LET(_xlpm.p,R6741,_xlpm.q,T6741,LOG(_xlpm.p/_xlpm.q))</f>
        <v>1.255272505103306</v>
      </c>
      <c r="X6741" s="2"/>
    </row>
    <row r="6742" spans="1:24">
      <c r="A6742" s="1" t="str">
        <f>_xlfn.LET(_xlpm.sep," : ",CONCATENATE(O6742,_xlpm.sep,P6742))</f>
        <v>~truegh~ : [tɹu]</v>
      </c>
      <c r="B6742" s="1">
        <f>_xlfn.LET(_xlpm.d,$G6742,_xlpm.k,_xlfn.CONCAT(LEFT(TRIM(B$1),1),"*"),COUNTIF(_xlpm.d,_xlpm.k))</f>
        <v>0</v>
      </c>
      <c r="C6742" s="1">
        <f>_xlfn.LET(_xlpm.d,$G6742,_xlpm.k,_xlfn.CONCAT(LEFT(TRIM(C$1),1),"*"),COUNTIF(_xlpm.d,_xlpm.k))</f>
        <v>0</v>
      </c>
      <c r="D6742" s="1">
        <f>_xlfn.LET(_xlpm.d,$G6742,_xlpm.k,_xlfn.CONCAT(LEFT(TRIM(D$1),1),"*"),COUNTIF(_xlpm.d,_xlpm.k))</f>
        <v>0</v>
      </c>
      <c r="E6742" s="1">
        <f>LOG(F6742+1,10)</f>
        <v>0.30102999566398114</v>
      </c>
      <c r="F6742" s="7">
        <v>1</v>
      </c>
      <c r="G6742" s="9" t="s">
        <v>4953</v>
      </c>
      <c r="H6742" s="4">
        <f>F6742/freq.sum.r6e</f>
        <v>4.9701789264413521E-5</v>
      </c>
      <c r="I6742" s="1" t="str">
        <f>_xlfn.LET(_xlpm.sep,":",_xlpm.w,$G6742,LEFT(_xlpm.w,FIND(_xlpm.sep,_xlpm.w)-1))</f>
        <v>tɹu</v>
      </c>
      <c r="J6742" s="1" t="str">
        <f>_xlfn.LET(_xlpm.sep,":",_xlpm.w,$G6742,RIGHT(_xlpm.w,LEN(_xlpm.w)-FIND(_xlpm.sep,_xlpm.w)))</f>
        <v>truegh</v>
      </c>
      <c r="K6742" s="10">
        <f>_xlfn.LET(_xlpm.w,I6742,LEN(_xlpm.w))</f>
        <v>3</v>
      </c>
      <c r="L6742" s="10">
        <f>_xlfn.LET(_xlpm.w,J6742,LEN(_xlpm.w))</f>
        <v>6</v>
      </c>
      <c r="M6742" s="10">
        <f>_xlfn.LET(_xlpm.a,K6742,_xlpm.b,L6742,MAX(_xlpm.a,_xlpm.b))</f>
        <v>6</v>
      </c>
      <c r="N6742" s="10">
        <f>_xlfn.LET(_xlpm.d,(K6742,L6742),MAX(_xlpm.d)-MIN(_xlpm.d))</f>
        <v>3</v>
      </c>
      <c r="O6742" s="1" t="str">
        <f>_xlfn.LET(_xlpm.sep,":",_xlpm.w,$G6742,_xlfn.CONCAT("~",RIGHT(_xlpm.w,LEN(_xlpm.w)-FIND(_xlpm.sep,_xlpm.w)),"~"))</f>
        <v>~truegh~</v>
      </c>
      <c r="P6742" s="1" t="str">
        <f>_xlfn.LET(_xlpm.sep,":",_xlpm.w,$G6742,_xlfn.CONCAT("[",LEFT(_xlpm.w,FIND(_xlpm.sep,_xlpm.w)-1),"]"))</f>
        <v>[tɹu]</v>
      </c>
      <c r="Q6742" s="14" cm="1">
        <f t="array" ref="Q6742">SUM(_xlfn._xlws.FILTER($H$2:$H$7111,_xlfn.MAP($O$2:$O$7111,_xlfn.LAMBDA(_xlpm.x,_xlpm.x=$O6742))))</f>
        <v>4.9701789264413521E-5</v>
      </c>
      <c r="R6742" s="14">
        <f>$H6742/Q6742</f>
        <v>1</v>
      </c>
      <c r="S6742" s="14" cm="1">
        <f t="array" ref="S6742">SUM(_xlfn._xlws.FILTER($H$2:$H$7111,_xlfn.MAP($P$2:$P$7111,_xlfn.LAMBDA(_xlpm.x,_xlpm.x=$P6742))))</f>
        <v>8.9463220675944357E-4</v>
      </c>
      <c r="T6742" s="14">
        <f>$H6742/S6742</f>
        <v>5.5555555555555546E-2</v>
      </c>
      <c r="U6742" s="14">
        <f>_xlfn.LET(_xlpm.freq,F6742,_xlpm.size,M6742+1,_xlpm.F,V6742,LOG(1+_xlpm.freq)*LOG(1+_xlpm.size)*_xlpm.F)</f>
        <v>2.8616544722986265E-2</v>
      </c>
      <c r="V6742" s="14">
        <f>_xlfn.LET(_xlpm.a,T6742,_xlpm.b,R6742,2*_xlpm.a*_xlpm.b/(_xlpm.a+_xlpm.b))</f>
        <v>0.10526315789473682</v>
      </c>
      <c r="W6742" s="14">
        <f>_xlfn.LET(_xlpm.p,R6742,_xlpm.q,T6742,LOG(_xlpm.p/_xlpm.q))</f>
        <v>1.2552725051033062</v>
      </c>
      <c r="X6742" s="2"/>
    </row>
    <row r="6743" spans="1:24">
      <c r="A6743" s="1" t="str">
        <f>_xlfn.LET(_xlpm.sep," : ",CONCATENATE(O6743,_xlpm.sep,P6743))</f>
        <v>~bluegh~ : [blu]</v>
      </c>
      <c r="B6743" s="1">
        <f>_xlfn.LET(_xlpm.d,$G6743,_xlpm.k,_xlfn.CONCAT(LEFT(TRIM(B$1),1),"*"),COUNTIF(_xlpm.d,_xlpm.k))</f>
        <v>0</v>
      </c>
      <c r="C6743" s="1">
        <f>_xlfn.LET(_xlpm.d,$G6743,_xlpm.k,_xlfn.CONCAT(LEFT(TRIM(C$1),1),"*"),COUNTIF(_xlpm.d,_xlpm.k))</f>
        <v>0</v>
      </c>
      <c r="D6743" s="1">
        <f>_xlfn.LET(_xlpm.d,$G6743,_xlpm.k,_xlfn.CONCAT(LEFT(TRIM(D$1),1),"*"),COUNTIF(_xlpm.d,_xlpm.k))</f>
        <v>0</v>
      </c>
      <c r="E6743" s="1">
        <f>LOG(F6743+1,10)</f>
        <v>0.30102999566398114</v>
      </c>
      <c r="F6743" s="7">
        <v>1</v>
      </c>
      <c r="G6743" s="9" t="s">
        <v>163</v>
      </c>
      <c r="H6743" s="4">
        <f>F6743/freq.sum.r6e</f>
        <v>4.9701789264413521E-5</v>
      </c>
      <c r="I6743" s="1" t="str">
        <f>_xlfn.LET(_xlpm.sep,":",_xlpm.w,$G6743,LEFT(_xlpm.w,FIND(_xlpm.sep,_xlpm.w)-1))</f>
        <v>blu</v>
      </c>
      <c r="J6743" s="1" t="str">
        <f>_xlfn.LET(_xlpm.sep,":",_xlpm.w,$G6743,RIGHT(_xlpm.w,LEN(_xlpm.w)-FIND(_xlpm.sep,_xlpm.w)))</f>
        <v>bluegh</v>
      </c>
      <c r="K6743" s="10">
        <f>_xlfn.LET(_xlpm.w,I6743,LEN(_xlpm.w))</f>
        <v>3</v>
      </c>
      <c r="L6743" s="10">
        <f>_xlfn.LET(_xlpm.w,J6743,LEN(_xlpm.w))</f>
        <v>6</v>
      </c>
      <c r="M6743" s="10">
        <f>_xlfn.LET(_xlpm.a,K6743,_xlpm.b,L6743,MAX(_xlpm.a,_xlpm.b))</f>
        <v>6</v>
      </c>
      <c r="N6743" s="10">
        <f>_xlfn.LET(_xlpm.d,(K6743,L6743),MAX(_xlpm.d)-MIN(_xlpm.d))</f>
        <v>3</v>
      </c>
      <c r="O6743" s="1" t="str">
        <f>_xlfn.LET(_xlpm.sep,":",_xlpm.w,$G6743,_xlfn.CONCAT("~",RIGHT(_xlpm.w,LEN(_xlpm.w)-FIND(_xlpm.sep,_xlpm.w)),"~"))</f>
        <v>~bluegh~</v>
      </c>
      <c r="P6743" s="1" t="str">
        <f>_xlfn.LET(_xlpm.sep,":",_xlpm.w,$G6743,_xlfn.CONCAT("[",LEFT(_xlpm.w,FIND(_xlpm.sep,_xlpm.w)-1),"]"))</f>
        <v>[blu]</v>
      </c>
      <c r="Q6743" s="14" cm="1">
        <f t="array" ref="Q6743">SUM(_xlfn._xlws.FILTER($H$2:$H$7111,_xlfn.MAP($O$2:$O$7111,_xlfn.LAMBDA(_xlpm.x,_xlpm.x=$O6743))))</f>
        <v>4.9701789264413521E-5</v>
      </c>
      <c r="R6743" s="14">
        <f>$H6743/Q6743</f>
        <v>1</v>
      </c>
      <c r="S6743" s="14" cm="1">
        <f t="array" ref="S6743">SUM(_xlfn._xlws.FILTER($H$2:$H$7111,_xlfn.MAP($P$2:$P$7111,_xlfn.LAMBDA(_xlpm.x,_xlpm.x=$P6743))))</f>
        <v>8.9463220675944357E-4</v>
      </c>
      <c r="T6743" s="14">
        <f>$H6743/S6743</f>
        <v>5.5555555555555546E-2</v>
      </c>
      <c r="U6743" s="14">
        <f>_xlfn.LET(_xlpm.freq,F6743,_xlpm.size,M6743+1,_xlpm.F,V6743,LOG(1+_xlpm.freq)*LOG(1+_xlpm.size)*_xlpm.F)</f>
        <v>2.8616544722986265E-2</v>
      </c>
      <c r="V6743" s="14">
        <f>_xlfn.LET(_xlpm.a,T6743,_xlpm.b,R6743,2*_xlpm.a*_xlpm.b/(_xlpm.a+_xlpm.b))</f>
        <v>0.10526315789473682</v>
      </c>
      <c r="W6743" s="14">
        <f>_xlfn.LET(_xlpm.p,R6743,_xlpm.q,T6743,LOG(_xlpm.p/_xlpm.q))</f>
        <v>1.2552725051033062</v>
      </c>
      <c r="X6743" s="2"/>
    </row>
    <row r="6744" spans="1:24">
      <c r="A6744" s="1" t="str">
        <f>_xlfn.LET(_xlpm.sep," : ",CONCATENATE(O6744,_xlpm.sep,P6744))</f>
        <v>~gluegh~ : [ɡlu]</v>
      </c>
      <c r="B6744" s="1">
        <f>_xlfn.LET(_xlpm.d,$G6744,_xlpm.k,_xlfn.CONCAT(LEFT(TRIM(B$1),1),"*"),COUNTIF(_xlpm.d,_xlpm.k))</f>
        <v>0</v>
      </c>
      <c r="C6744" s="1">
        <f>_xlfn.LET(_xlpm.d,$G6744,_xlpm.k,_xlfn.CONCAT(LEFT(TRIM(C$1),1),"*"),COUNTIF(_xlpm.d,_xlpm.k))</f>
        <v>0</v>
      </c>
      <c r="D6744" s="1">
        <f>_xlfn.LET(_xlpm.d,$G6744,_xlpm.k,_xlfn.CONCAT(LEFT(TRIM(D$1),1),"*"),COUNTIF(_xlpm.d,_xlpm.k))</f>
        <v>0</v>
      </c>
      <c r="E6744" s="1">
        <f>LOG(F6744+1,10)</f>
        <v>0.30102999566398114</v>
      </c>
      <c r="F6744" s="7">
        <v>1</v>
      </c>
      <c r="G6744" s="9" t="s">
        <v>5980</v>
      </c>
      <c r="H6744" s="4">
        <f>F6744/freq.sum.r6e</f>
        <v>4.9701789264413521E-5</v>
      </c>
      <c r="I6744" s="1" t="str">
        <f>_xlfn.LET(_xlpm.sep,":",_xlpm.w,$G6744,LEFT(_xlpm.w,FIND(_xlpm.sep,_xlpm.w)-1))</f>
        <v>ɡlu</v>
      </c>
      <c r="J6744" s="1" t="str">
        <f>_xlfn.LET(_xlpm.sep,":",_xlpm.w,$G6744,RIGHT(_xlpm.w,LEN(_xlpm.w)-FIND(_xlpm.sep,_xlpm.w)))</f>
        <v>gluegh</v>
      </c>
      <c r="K6744" s="10">
        <f>_xlfn.LET(_xlpm.w,I6744,LEN(_xlpm.w))</f>
        <v>3</v>
      </c>
      <c r="L6744" s="10">
        <f>_xlfn.LET(_xlpm.w,J6744,LEN(_xlpm.w))</f>
        <v>6</v>
      </c>
      <c r="M6744" s="10">
        <f>_xlfn.LET(_xlpm.a,K6744,_xlpm.b,L6744,MAX(_xlpm.a,_xlpm.b))</f>
        <v>6</v>
      </c>
      <c r="N6744" s="10">
        <f>_xlfn.LET(_xlpm.d,(K6744,L6744),MAX(_xlpm.d)-MIN(_xlpm.d))</f>
        <v>3</v>
      </c>
      <c r="O6744" s="1" t="str">
        <f>_xlfn.LET(_xlpm.sep,":",_xlpm.w,$G6744,_xlfn.CONCAT("~",RIGHT(_xlpm.w,LEN(_xlpm.w)-FIND(_xlpm.sep,_xlpm.w)),"~"))</f>
        <v>~gluegh~</v>
      </c>
      <c r="P6744" s="1" t="str">
        <f>_xlfn.LET(_xlpm.sep,":",_xlpm.w,$G6744,_xlfn.CONCAT("[",LEFT(_xlpm.w,FIND(_xlpm.sep,_xlpm.w)-1),"]"))</f>
        <v>[ɡlu]</v>
      </c>
      <c r="Q6744" s="14" cm="1">
        <f t="array" ref="Q6744">SUM(_xlfn._xlws.FILTER($H$2:$H$7117,_xlfn.MAP($O$2:$O$7117,_xlfn.LAMBDA(_xlpm.x,_xlpm.x=$O6744))))</f>
        <v>4.9701789264413521E-5</v>
      </c>
      <c r="R6744" s="14">
        <f>$H6744/Q6744</f>
        <v>1</v>
      </c>
      <c r="S6744" s="14" cm="1">
        <f t="array" ref="S6744">SUM(_xlfn._xlws.FILTER($H$2:$H$7117,_xlfn.MAP($P$2:$P$7117,_xlfn.LAMBDA(_xlpm.x,_xlpm.x=$P6744))))</f>
        <v>8.9463220675944357E-4</v>
      </c>
      <c r="T6744" s="14">
        <f>$H6744/S6744</f>
        <v>5.5555555555555546E-2</v>
      </c>
      <c r="U6744" s="14">
        <f>_xlfn.LET(_xlpm.freq,F6744,_xlpm.size,M6744+1,_xlpm.F,V6744,LOG(1+_xlpm.freq)*LOG(1+_xlpm.size)*_xlpm.F)</f>
        <v>2.8616544722986265E-2</v>
      </c>
      <c r="V6744" s="14">
        <f>_xlfn.LET(_xlpm.a,T6744,_xlpm.b,R6744,2*_xlpm.a*_xlpm.b/(_xlpm.a+_xlpm.b))</f>
        <v>0.10526315789473682</v>
      </c>
      <c r="W6744" s="14">
        <f>_xlfn.LET(_xlpm.p,R6744,_xlpm.q,T6744,LOG(_xlpm.p/_xlpm.q))</f>
        <v>1.2552725051033062</v>
      </c>
      <c r="X6744" s="2"/>
    </row>
    <row r="6745" spans="1:24">
      <c r="A6745" s="1" t="str">
        <f>_xlfn.LET(_xlpm.sep," : ",CONCATENATE(O6745,_xlpm.sep,P6745))</f>
        <v>~rtuegh~ : [ɹtʃu]</v>
      </c>
      <c r="B6745" s="1">
        <f>_xlfn.LET(_xlpm.d,$G6745,_xlpm.k,_xlfn.CONCAT(LEFT(TRIM(B$1),1),"*"),COUNTIF(_xlpm.d,_xlpm.k))</f>
        <v>1</v>
      </c>
      <c r="C6745" s="1">
        <f>_xlfn.LET(_xlpm.d,$G6745,_xlpm.k,_xlfn.CONCAT(LEFT(TRIM(C$1),1),"*"),COUNTIF(_xlpm.d,_xlpm.k))</f>
        <v>0</v>
      </c>
      <c r="D6745" s="1">
        <f>_xlfn.LET(_xlpm.d,$G6745,_xlpm.k,_xlfn.CONCAT(LEFT(TRIM(D$1),1),"*"),COUNTIF(_xlpm.d,_xlpm.k))</f>
        <v>0</v>
      </c>
      <c r="E6745" s="1">
        <f>LOG(F6745+1,10)</f>
        <v>0.30102999566398114</v>
      </c>
      <c r="F6745" s="7">
        <v>1</v>
      </c>
      <c r="G6745" s="9" t="s">
        <v>6372</v>
      </c>
      <c r="H6745" s="4">
        <f>F6745/freq.sum.r6e</f>
        <v>4.9701789264413521E-5</v>
      </c>
      <c r="I6745" s="4" t="str">
        <f>_xlfn.LET(_xlpm.sep,":",_xlpm.w,$G6745,LEFT(_xlpm.w,FIND(_xlpm.sep,_xlpm.w)-1))</f>
        <v>ɹtʃu</v>
      </c>
      <c r="J6745" s="4" t="str">
        <f>_xlfn.LET(_xlpm.sep,":",_xlpm.w,$G6745,RIGHT(_xlpm.w,LEN(_xlpm.w)-FIND(_xlpm.sep,_xlpm.w)))</f>
        <v>rtuegh</v>
      </c>
      <c r="K6745" s="10">
        <f>_xlfn.LET(_xlpm.w,I6745,LEN(_xlpm.w))</f>
        <v>4</v>
      </c>
      <c r="L6745" s="10">
        <f>_xlfn.LET(_xlpm.w,J6745,LEN(_xlpm.w))</f>
        <v>6</v>
      </c>
      <c r="M6745" s="10">
        <f>_xlfn.LET(_xlpm.a,K6745,_xlpm.b,L6745,MAX(_xlpm.a,_xlpm.b))</f>
        <v>6</v>
      </c>
      <c r="N6745" s="10">
        <f>_xlfn.LET(_xlpm.d,(K6745,L6745),MAX(_xlpm.d)-MIN(_xlpm.d))</f>
        <v>2</v>
      </c>
      <c r="O6745" s="1" t="str">
        <f>_xlfn.LET(_xlpm.sep,":",_xlpm.w,$G6745,_xlfn.CONCAT("~",RIGHT(_xlpm.w,LEN(_xlpm.w)-FIND(_xlpm.sep,_xlpm.w)),"~"))</f>
        <v>~rtuegh~</v>
      </c>
      <c r="P6745" s="1" t="str">
        <f>_xlfn.LET(_xlpm.sep,":",_xlpm.w,$G6745,_xlfn.CONCAT("[",LEFT(_xlpm.w,FIND(_xlpm.sep,_xlpm.w)-1),"]"))</f>
        <v>[ɹtʃu]</v>
      </c>
      <c r="Q6745" s="14" cm="1">
        <f t="array" ref="Q6745">SUM(_xlfn._xlws.FILTER($H$2:$H$7109,_xlfn.MAP($O$2:$O$7109,_xlfn.LAMBDA(_xlpm.x,_xlpm.x=$O6745))))</f>
        <v>4.9701789264413521E-5</v>
      </c>
      <c r="R6745" s="14">
        <f>$H6745/Q6745</f>
        <v>1</v>
      </c>
      <c r="S6745" s="14" cm="1">
        <f t="array" ref="S6745">SUM(_xlfn._xlws.FILTER($H$2:$H$7109,_xlfn.MAP($P$2:$P$7109,_xlfn.LAMBDA(_xlpm.x,_xlpm.x=$P6745))))</f>
        <v>8.9463220675944357E-4</v>
      </c>
      <c r="T6745" s="14">
        <f>$H6745/S6745</f>
        <v>5.5555555555555546E-2</v>
      </c>
      <c r="U6745" s="14">
        <f>_xlfn.LET(_xlpm.freq,F6745,_xlpm.size,M6745+1,_xlpm.F,V6745,LOG(1+_xlpm.freq)*LOG(1+_xlpm.size)*_xlpm.F)</f>
        <v>2.8616544722986265E-2</v>
      </c>
      <c r="V6745" s="14">
        <f>_xlfn.LET(_xlpm.a,T6745,_xlpm.b,R6745,2*_xlpm.a*_xlpm.b/(_xlpm.a+_xlpm.b))</f>
        <v>0.10526315789473682</v>
      </c>
      <c r="W6745" s="14">
        <f>_xlfn.LET(_xlpm.p,R6745,_xlpm.q,T6745,LOG(_xlpm.p/_xlpm.q))</f>
        <v>1.2552725051033062</v>
      </c>
      <c r="X6745" s="2"/>
    </row>
    <row r="6746" spans="1:24">
      <c r="A6746" s="1" t="str">
        <f>_xlfn.LET(_xlpm.sep," : ",CONCATENATE(O6746,_xlpm.sep,P6746))</f>
        <v>~throow~ : [θɹu]</v>
      </c>
      <c r="B6746" s="1">
        <f>_xlfn.LET(_xlpm.d,$G6746,_xlpm.k,_xlfn.CONCAT(LEFT(TRIM(B$1),1),"*"),COUNTIF(_xlpm.d,_xlpm.k))</f>
        <v>0</v>
      </c>
      <c r="C6746" s="1">
        <f>_xlfn.LET(_xlpm.d,$G6746,_xlpm.k,_xlfn.CONCAT(LEFT(TRIM(C$1),1),"*"),COUNTIF(_xlpm.d,_xlpm.k))</f>
        <v>0</v>
      </c>
      <c r="D6746" s="1">
        <f>_xlfn.LET(_xlpm.d,$G6746,_xlpm.k,_xlfn.CONCAT(LEFT(TRIM(D$1),1),"*"),COUNTIF(_xlpm.d,_xlpm.k))</f>
        <v>0</v>
      </c>
      <c r="E6746" s="1">
        <f>LOG(F6746+1,10)</f>
        <v>0.30102999566398114</v>
      </c>
      <c r="F6746" s="7">
        <v>1</v>
      </c>
      <c r="G6746" s="9" t="s">
        <v>7000</v>
      </c>
      <c r="H6746" s="4">
        <f>F6746/freq.sum.r6e</f>
        <v>4.9701789264413521E-5</v>
      </c>
      <c r="I6746" s="1" t="str">
        <f>_xlfn.LET(_xlpm.sep,":",_xlpm.w,$G6746,LEFT(_xlpm.w,FIND(_xlpm.sep,_xlpm.w)-1))</f>
        <v>θɹu</v>
      </c>
      <c r="J6746" s="1" t="str">
        <f>_xlfn.LET(_xlpm.sep,":",_xlpm.w,$G6746,RIGHT(_xlpm.w,LEN(_xlpm.w)-FIND(_xlpm.sep,_xlpm.w)))</f>
        <v>throow</v>
      </c>
      <c r="K6746" s="10">
        <f>_xlfn.LET(_xlpm.w,I6746,LEN(_xlpm.w))</f>
        <v>3</v>
      </c>
      <c r="L6746" s="10">
        <f>_xlfn.LET(_xlpm.w,J6746,LEN(_xlpm.w))</f>
        <v>6</v>
      </c>
      <c r="M6746" s="10">
        <f>_xlfn.LET(_xlpm.a,K6746,_xlpm.b,L6746,MAX(_xlpm.a,_xlpm.b))</f>
        <v>6</v>
      </c>
      <c r="N6746" s="10">
        <f>_xlfn.LET(_xlpm.d,(K6746,L6746),MAX(_xlpm.d)-MIN(_xlpm.d))</f>
        <v>3</v>
      </c>
      <c r="O6746" s="1" t="str">
        <f>_xlfn.LET(_xlpm.sep,":",_xlpm.w,$G6746,_xlfn.CONCAT("~",RIGHT(_xlpm.w,LEN(_xlpm.w)-FIND(_xlpm.sep,_xlpm.w)),"~"))</f>
        <v>~throow~</v>
      </c>
      <c r="P6746" s="1" t="str">
        <f>_xlfn.LET(_xlpm.sep,":",_xlpm.w,$G6746,_xlfn.CONCAT("[",LEFT(_xlpm.w,FIND(_xlpm.sep,_xlpm.w)-1),"]"))</f>
        <v>[θɹu]</v>
      </c>
      <c r="Q6746" s="14" cm="1">
        <f t="array" ref="Q6746">SUM(_xlfn._xlws.FILTER($H$2:$H$7109,_xlfn.MAP($O$2:$O$7109,_xlfn.LAMBDA(_xlpm.x,_xlpm.x=$O6746))))</f>
        <v>4.9701789264413521E-5</v>
      </c>
      <c r="R6746" s="14">
        <f>$H6746/Q6746</f>
        <v>1</v>
      </c>
      <c r="S6746" s="14" cm="1">
        <f t="array" ref="S6746">SUM(_xlfn._xlws.FILTER($H$2:$H$7109,_xlfn.MAP($P$2:$P$7109,_xlfn.LAMBDA(_xlpm.x,_xlpm.x=$P6746))))</f>
        <v>8.9463220675944357E-4</v>
      </c>
      <c r="T6746" s="14">
        <f>$H6746/S6746</f>
        <v>5.5555555555555546E-2</v>
      </c>
      <c r="U6746" s="14">
        <f>_xlfn.LET(_xlpm.freq,F6746,_xlpm.size,M6746+1,_xlpm.F,V6746,LOG(1+_xlpm.freq)*LOG(1+_xlpm.size)*_xlpm.F)</f>
        <v>2.8616544722986265E-2</v>
      </c>
      <c r="V6746" s="14">
        <f>_xlfn.LET(_xlpm.a,T6746,_xlpm.b,R6746,2*_xlpm.a*_xlpm.b/(_xlpm.a+_xlpm.b))</f>
        <v>0.10526315789473682</v>
      </c>
      <c r="W6746" s="14">
        <f>_xlfn.LET(_xlpm.p,R6746,_xlpm.q,T6746,LOG(_xlpm.p/_xlpm.q))</f>
        <v>1.2552725051033062</v>
      </c>
      <c r="X6746" s="2"/>
    </row>
    <row r="6747" spans="1:24">
      <c r="A6747" s="1" t="str">
        <f>_xlfn.LET(_xlpm.sep," : ",CONCATENATE(O6747,_xlpm.sep,P6747))</f>
        <v>~throuw~ : [θɹu]</v>
      </c>
      <c r="B6747" s="1">
        <f>_xlfn.LET(_xlpm.d,$G6747,_xlpm.k,_xlfn.CONCAT(LEFT(TRIM(B$1),1),"*"),COUNTIF(_xlpm.d,_xlpm.k))</f>
        <v>0</v>
      </c>
      <c r="C6747" s="1">
        <f>_xlfn.LET(_xlpm.d,$G6747,_xlpm.k,_xlfn.CONCAT(LEFT(TRIM(C$1),1),"*"),COUNTIF(_xlpm.d,_xlpm.k))</f>
        <v>0</v>
      </c>
      <c r="D6747" s="1">
        <f>_xlfn.LET(_xlpm.d,$G6747,_xlpm.k,_xlfn.CONCAT(LEFT(TRIM(D$1),1),"*"),COUNTIF(_xlpm.d,_xlpm.k))</f>
        <v>0</v>
      </c>
      <c r="E6747" s="1">
        <f>LOG(F6747+1,10)</f>
        <v>0.30102999566398114</v>
      </c>
      <c r="F6747" s="7">
        <v>1</v>
      </c>
      <c r="G6747" s="9" t="s">
        <v>7003</v>
      </c>
      <c r="H6747" s="4">
        <f>F6747/freq.sum.r6e</f>
        <v>4.9701789264413521E-5</v>
      </c>
      <c r="I6747" s="1" t="str">
        <f>_xlfn.LET(_xlpm.sep,":",_xlpm.w,$G6747,LEFT(_xlpm.w,FIND(_xlpm.sep,_xlpm.w)-1))</f>
        <v>θɹu</v>
      </c>
      <c r="J6747" s="1" t="str">
        <f>_xlfn.LET(_xlpm.sep,":",_xlpm.w,$G6747,RIGHT(_xlpm.w,LEN(_xlpm.w)-FIND(_xlpm.sep,_xlpm.w)))</f>
        <v>throuw</v>
      </c>
      <c r="K6747" s="10">
        <f>_xlfn.LET(_xlpm.w,I6747,LEN(_xlpm.w))</f>
        <v>3</v>
      </c>
      <c r="L6747" s="10">
        <f>_xlfn.LET(_xlpm.w,J6747,LEN(_xlpm.w))</f>
        <v>6</v>
      </c>
      <c r="M6747" s="10">
        <f>_xlfn.LET(_xlpm.a,K6747,_xlpm.b,L6747,MAX(_xlpm.a,_xlpm.b))</f>
        <v>6</v>
      </c>
      <c r="N6747" s="10">
        <f>_xlfn.LET(_xlpm.d,(K6747,L6747),MAX(_xlpm.d)-MIN(_xlpm.d))</f>
        <v>3</v>
      </c>
      <c r="O6747" s="1" t="str">
        <f>_xlfn.LET(_xlpm.sep,":",_xlpm.w,$G6747,_xlfn.CONCAT("~",RIGHT(_xlpm.w,LEN(_xlpm.w)-FIND(_xlpm.sep,_xlpm.w)),"~"))</f>
        <v>~throuw~</v>
      </c>
      <c r="P6747" s="1" t="str">
        <f>_xlfn.LET(_xlpm.sep,":",_xlpm.w,$G6747,_xlfn.CONCAT("[",LEFT(_xlpm.w,FIND(_xlpm.sep,_xlpm.w)-1),"]"))</f>
        <v>[θɹu]</v>
      </c>
      <c r="Q6747" s="14" cm="1">
        <f t="array" ref="Q6747">SUM(_xlfn._xlws.FILTER($H$2:$H$7111,_xlfn.MAP($O$2:$O$7111,_xlfn.LAMBDA(_xlpm.x,_xlpm.x=$O6747))))</f>
        <v>4.9701789264413521E-5</v>
      </c>
      <c r="R6747" s="14">
        <f>$H6747/Q6747</f>
        <v>1</v>
      </c>
      <c r="S6747" s="14" cm="1">
        <f t="array" ref="S6747">SUM(_xlfn._xlws.FILTER($H$2:$H$7111,_xlfn.MAP($P$2:$P$7111,_xlfn.LAMBDA(_xlpm.x,_xlpm.x=$P6747))))</f>
        <v>8.9463220675944357E-4</v>
      </c>
      <c r="T6747" s="14">
        <f>$H6747/S6747</f>
        <v>5.5555555555555546E-2</v>
      </c>
      <c r="U6747" s="14">
        <f>_xlfn.LET(_xlpm.freq,F6747,_xlpm.size,M6747+1,_xlpm.F,V6747,LOG(1+_xlpm.freq)*LOG(1+_xlpm.size)*_xlpm.F)</f>
        <v>2.8616544722986265E-2</v>
      </c>
      <c r="V6747" s="14">
        <f>_xlfn.LET(_xlpm.a,T6747,_xlpm.b,R6747,2*_xlpm.a*_xlpm.b/(_xlpm.a+_xlpm.b))</f>
        <v>0.10526315789473682</v>
      </c>
      <c r="W6747" s="14">
        <f>_xlfn.LET(_xlpm.p,R6747,_xlpm.q,T6747,LOG(_xlpm.p/_xlpm.q))</f>
        <v>1.2552725051033062</v>
      </c>
      <c r="X6747" s="2"/>
    </row>
    <row r="6748" spans="1:24">
      <c r="A6748" s="1" t="str">
        <f>_xlfn.LET(_xlpm.sep," : ",CONCATENATE(O6748,_xlpm.sep,P6748))</f>
        <v>~lliore~ : [ljə]</v>
      </c>
      <c r="B6748" s="1">
        <f>_xlfn.LET(_xlpm.d,$G6748,_xlpm.k,_xlfn.CONCAT(LEFT(TRIM(B$1),1),"*"),COUNTIF(_xlpm.d,_xlpm.k))</f>
        <v>0</v>
      </c>
      <c r="C6748" s="1">
        <f>_xlfn.LET(_xlpm.d,$G6748,_xlpm.k,_xlfn.CONCAT(LEFT(TRIM(C$1),1),"*"),COUNTIF(_xlpm.d,_xlpm.k))</f>
        <v>0</v>
      </c>
      <c r="D6748" s="1">
        <f>_xlfn.LET(_xlpm.d,$G6748,_xlpm.k,_xlfn.CONCAT(LEFT(TRIM(D$1),1),"*"),COUNTIF(_xlpm.d,_xlpm.k))</f>
        <v>0</v>
      </c>
      <c r="E6748" s="1">
        <f>LOG(F6748+1,10)</f>
        <v>0.30102999566398114</v>
      </c>
      <c r="F6748" s="7">
        <v>1</v>
      </c>
      <c r="G6748" s="9" t="s">
        <v>2111</v>
      </c>
      <c r="H6748" s="4">
        <f>F6748/freq.sum.r6e</f>
        <v>4.9701789264413521E-5</v>
      </c>
      <c r="I6748" s="1" t="str">
        <f>_xlfn.LET(_xlpm.sep,":",_xlpm.w,$G6748,LEFT(_xlpm.w,FIND(_xlpm.sep,_xlpm.w)-1))</f>
        <v>ljə</v>
      </c>
      <c r="J6748" s="1" t="str">
        <f>_xlfn.LET(_xlpm.sep,":",_xlpm.w,$G6748,RIGHT(_xlpm.w,LEN(_xlpm.w)-FIND(_xlpm.sep,_xlpm.w)))</f>
        <v>lliore</v>
      </c>
      <c r="K6748" s="10">
        <f>_xlfn.LET(_xlpm.w,I6748,LEN(_xlpm.w))</f>
        <v>3</v>
      </c>
      <c r="L6748" s="10">
        <f>_xlfn.LET(_xlpm.w,J6748,LEN(_xlpm.w))</f>
        <v>6</v>
      </c>
      <c r="M6748" s="10">
        <f>_xlfn.LET(_xlpm.a,K6748,_xlpm.b,L6748,MAX(_xlpm.a,_xlpm.b))</f>
        <v>6</v>
      </c>
      <c r="N6748" s="10">
        <f>_xlfn.LET(_xlpm.d,(K6748,L6748),MAX(_xlpm.d)-MIN(_xlpm.d))</f>
        <v>3</v>
      </c>
      <c r="O6748" s="1" t="str">
        <f>_xlfn.LET(_xlpm.sep,":",_xlpm.w,$G6748,_xlfn.CONCAT("~",RIGHT(_xlpm.w,LEN(_xlpm.w)-FIND(_xlpm.sep,_xlpm.w)),"~"))</f>
        <v>~lliore~</v>
      </c>
      <c r="P6748" s="1" t="str">
        <f>_xlfn.LET(_xlpm.sep,":",_xlpm.w,$G6748,_xlfn.CONCAT("[",LEFT(_xlpm.w,FIND(_xlpm.sep,_xlpm.w)-1),"]"))</f>
        <v>[ljə]</v>
      </c>
      <c r="Q6748" s="14" cm="1">
        <f t="array" ref="Q6748">SUM(_xlfn._xlws.FILTER($H$2:$H$7117,_xlfn.MAP($O$2:$O$7117,_xlfn.LAMBDA(_xlpm.x,_xlpm.x=$O6748))))</f>
        <v>4.9701789264413521E-5</v>
      </c>
      <c r="R6748" s="14">
        <f>$H6748/Q6748</f>
        <v>1</v>
      </c>
      <c r="S6748" s="14" cm="1">
        <f t="array" ref="S6748">SUM(_xlfn._xlws.FILTER($H$2:$H$7117,_xlfn.MAP($P$2:$P$7117,_xlfn.LAMBDA(_xlpm.x,_xlpm.x=$P6748))))</f>
        <v>9.9403578528827071E-4</v>
      </c>
      <c r="T6748" s="14">
        <f>$H6748/S6748</f>
        <v>4.9999999999999982E-2</v>
      </c>
      <c r="U6748" s="14">
        <f>_xlfn.LET(_xlpm.freq,F6748,_xlpm.size,M6748+1,_xlpm.F,V6748,LOG(1+_xlpm.freq)*LOG(1+_xlpm.size)*_xlpm.F)</f>
        <v>2.5891159511273285E-2</v>
      </c>
      <c r="V6748" s="14">
        <f>_xlfn.LET(_xlpm.a,T6748,_xlpm.b,R6748,2*_xlpm.a*_xlpm.b/(_xlpm.a+_xlpm.b))</f>
        <v>9.5238095238095205E-2</v>
      </c>
      <c r="W6748" s="14">
        <f>_xlfn.LET(_xlpm.p,R6748,_xlpm.q,T6748,LOG(_xlpm.p/_xlpm.q))</f>
        <v>1.3010299956639813</v>
      </c>
      <c r="X6748" s="2"/>
    </row>
    <row r="6749" spans="1:24">
      <c r="A6749" s="1" t="str">
        <f>_xlfn.LET(_xlpm.sep," : ",CONCATENATE(O6749,_xlpm.sep,P6749))</f>
        <v>~rvoure~ : [ɹvə]</v>
      </c>
      <c r="B6749" s="1">
        <f>_xlfn.LET(_xlpm.d,$G6749,_xlpm.k,_xlfn.CONCAT(LEFT(TRIM(B$1),1),"*"),COUNTIF(_xlpm.d,_xlpm.k))</f>
        <v>1</v>
      </c>
      <c r="C6749" s="1">
        <f>_xlfn.LET(_xlpm.d,$G6749,_xlpm.k,_xlfn.CONCAT(LEFT(TRIM(C$1),1),"*"),COUNTIF(_xlpm.d,_xlpm.k))</f>
        <v>0</v>
      </c>
      <c r="D6749" s="1">
        <f>_xlfn.LET(_xlpm.d,$G6749,_xlpm.k,_xlfn.CONCAT(LEFT(TRIM(D$1),1),"*"),COUNTIF(_xlpm.d,_xlpm.k))</f>
        <v>0</v>
      </c>
      <c r="E6749" s="1">
        <f>LOG(F6749+1,10)</f>
        <v>0.30102999566398114</v>
      </c>
      <c r="F6749" s="7">
        <v>1</v>
      </c>
      <c r="G6749" s="9" t="s">
        <v>6446</v>
      </c>
      <c r="H6749" s="4">
        <f>F6749/freq.sum.r6e</f>
        <v>4.9701789264413521E-5</v>
      </c>
      <c r="I6749" s="1" t="str">
        <f>_xlfn.LET(_xlpm.sep,":",_xlpm.w,$G6749,LEFT(_xlpm.w,FIND(_xlpm.sep,_xlpm.w)-1))</f>
        <v>ɹvə</v>
      </c>
      <c r="J6749" s="1" t="str">
        <f>_xlfn.LET(_xlpm.sep,":",_xlpm.w,$G6749,RIGHT(_xlpm.w,LEN(_xlpm.w)-FIND(_xlpm.sep,_xlpm.w)))</f>
        <v>rvoure</v>
      </c>
      <c r="K6749" s="10">
        <f>_xlfn.LET(_xlpm.w,I6749,LEN(_xlpm.w))</f>
        <v>3</v>
      </c>
      <c r="L6749" s="10">
        <f>_xlfn.LET(_xlpm.w,J6749,LEN(_xlpm.w))</f>
        <v>6</v>
      </c>
      <c r="M6749" s="10">
        <f>_xlfn.LET(_xlpm.a,K6749,_xlpm.b,L6749,MAX(_xlpm.a,_xlpm.b))</f>
        <v>6</v>
      </c>
      <c r="N6749" s="10">
        <f>_xlfn.LET(_xlpm.d,(K6749,L6749),MAX(_xlpm.d)-MIN(_xlpm.d))</f>
        <v>3</v>
      </c>
      <c r="O6749" s="1" t="str">
        <f>_xlfn.LET(_xlpm.sep,":",_xlpm.w,$G6749,_xlfn.CONCAT("~",RIGHT(_xlpm.w,LEN(_xlpm.w)-FIND(_xlpm.sep,_xlpm.w)),"~"))</f>
        <v>~rvoure~</v>
      </c>
      <c r="P6749" s="1" t="str">
        <f>_xlfn.LET(_xlpm.sep,":",_xlpm.w,$G6749,_xlfn.CONCAT("[",LEFT(_xlpm.w,FIND(_xlpm.sep,_xlpm.w)-1),"]"))</f>
        <v>[ɹvə]</v>
      </c>
      <c r="Q6749" s="14" cm="1">
        <f t="array" ref="Q6749">SUM(_xlfn._xlws.FILTER($H$2:$H$7117,_xlfn.MAP($O$2:$O$7117,_xlfn.LAMBDA(_xlpm.x,_xlpm.x=$O6749))))</f>
        <v>4.9701789264413521E-5</v>
      </c>
      <c r="R6749" s="14">
        <f>$H6749/Q6749</f>
        <v>1</v>
      </c>
      <c r="S6749" s="14" cm="1">
        <f t="array" ref="S6749">SUM(_xlfn._xlws.FILTER($H$2:$H$7117,_xlfn.MAP($P$2:$P$7117,_xlfn.LAMBDA(_xlpm.x,_xlpm.x=$P6749))))</f>
        <v>9.9403578528827093E-4</v>
      </c>
      <c r="T6749" s="14">
        <f>$H6749/S6749</f>
        <v>4.9999999999999975E-2</v>
      </c>
      <c r="U6749" s="14">
        <f>_xlfn.LET(_xlpm.freq,F6749,_xlpm.size,M6749+1,_xlpm.F,V6749,LOG(1+_xlpm.freq)*LOG(1+_xlpm.size)*_xlpm.F)</f>
        <v>2.5891159511273281E-2</v>
      </c>
      <c r="V6749" s="14">
        <f>_xlfn.LET(_xlpm.a,T6749,_xlpm.b,R6749,2*_xlpm.a*_xlpm.b/(_xlpm.a+_xlpm.b))</f>
        <v>9.5238095238095191E-2</v>
      </c>
      <c r="W6749" s="14">
        <f>_xlfn.LET(_xlpm.p,R6749,_xlpm.q,T6749,LOG(_xlpm.p/_xlpm.q))</f>
        <v>1.3010299956639815</v>
      </c>
      <c r="X6749" s="2"/>
    </row>
    <row r="6750" spans="1:24">
      <c r="A6750" s="1" t="str">
        <f>_xlfn.LET(_xlpm.sep," : ",CONCATENATE(O6750,_xlpm.sep,P6750))</f>
        <v>~rtaire~ : [ɹtə]</v>
      </c>
      <c r="B6750" s="1">
        <f>_xlfn.LET(_xlpm.d,$G6750,_xlpm.k,_xlfn.CONCAT(LEFT(TRIM(B$1),1),"*"),COUNTIF(_xlpm.d,_xlpm.k))</f>
        <v>1</v>
      </c>
      <c r="C6750" s="1">
        <f>_xlfn.LET(_xlpm.d,$G6750,_xlpm.k,_xlfn.CONCAT(LEFT(TRIM(C$1),1),"*"),COUNTIF(_xlpm.d,_xlpm.k))</f>
        <v>0</v>
      </c>
      <c r="D6750" s="1">
        <f>_xlfn.LET(_xlpm.d,$G6750,_xlpm.k,_xlfn.CONCAT(LEFT(TRIM(D$1),1),"*"),COUNTIF(_xlpm.d,_xlpm.k))</f>
        <v>0</v>
      </c>
      <c r="E6750" s="1">
        <f>LOG(F6750+1,10)</f>
        <v>0.30102999566398114</v>
      </c>
      <c r="F6750" s="7">
        <v>1</v>
      </c>
      <c r="G6750" s="9" t="s">
        <v>6340</v>
      </c>
      <c r="H6750" s="4">
        <f>F6750/freq.sum.r6e</f>
        <v>4.9701789264413521E-5</v>
      </c>
      <c r="I6750" s="1" t="str">
        <f>_xlfn.LET(_xlpm.sep,":",_xlpm.w,$G6750,LEFT(_xlpm.w,FIND(_xlpm.sep,_xlpm.w)-1))</f>
        <v>ɹtə</v>
      </c>
      <c r="J6750" s="1" t="str">
        <f>_xlfn.LET(_xlpm.sep,":",_xlpm.w,$G6750,RIGHT(_xlpm.w,LEN(_xlpm.w)-FIND(_xlpm.sep,_xlpm.w)))</f>
        <v>rtaire</v>
      </c>
      <c r="K6750" s="10">
        <f>_xlfn.LET(_xlpm.w,I6750,LEN(_xlpm.w))</f>
        <v>3</v>
      </c>
      <c r="L6750" s="10">
        <f>_xlfn.LET(_xlpm.w,J6750,LEN(_xlpm.w))</f>
        <v>6</v>
      </c>
      <c r="M6750" s="10">
        <f>_xlfn.LET(_xlpm.a,K6750,_xlpm.b,L6750,MAX(_xlpm.a,_xlpm.b))</f>
        <v>6</v>
      </c>
      <c r="N6750" s="10">
        <f>_xlfn.LET(_xlpm.d,(K6750,L6750),MAX(_xlpm.d)-MIN(_xlpm.d))</f>
        <v>3</v>
      </c>
      <c r="O6750" s="1" t="str">
        <f>_xlfn.LET(_xlpm.sep,":",_xlpm.w,$G6750,_xlfn.CONCAT("~",RIGHT(_xlpm.w,LEN(_xlpm.w)-FIND(_xlpm.sep,_xlpm.w)),"~"))</f>
        <v>~rtaire~</v>
      </c>
      <c r="P6750" s="1" t="str">
        <f>_xlfn.LET(_xlpm.sep,":",_xlpm.w,$G6750,_xlfn.CONCAT("[",LEFT(_xlpm.w,FIND(_xlpm.sep,_xlpm.w)-1),"]"))</f>
        <v>[ɹtə]</v>
      </c>
      <c r="Q6750" s="14" cm="1">
        <f t="array" ref="Q6750">SUM(_xlfn._xlws.FILTER($H$2:$H$7117,_xlfn.MAP($O$2:$O$7117,_xlfn.LAMBDA(_xlpm.x,_xlpm.x=$O6750))))</f>
        <v>4.9701789264413521E-5</v>
      </c>
      <c r="R6750" s="14">
        <f>$H6750/Q6750</f>
        <v>1</v>
      </c>
      <c r="S6750" s="14" cm="1">
        <f t="array" ref="S6750">SUM(_xlfn._xlws.FILTER($H$2:$H$7117,_xlfn.MAP($P$2:$P$7117,_xlfn.LAMBDA(_xlpm.x,_xlpm.x=$P6750))))</f>
        <v>9.9403578528827093E-4</v>
      </c>
      <c r="T6750" s="14">
        <f>$H6750/S6750</f>
        <v>4.9999999999999975E-2</v>
      </c>
      <c r="U6750" s="14">
        <f>_xlfn.LET(_xlpm.freq,F6750,_xlpm.size,M6750+1,_xlpm.F,V6750,LOG(1+_xlpm.freq)*LOG(1+_xlpm.size)*_xlpm.F)</f>
        <v>2.5891159511273281E-2</v>
      </c>
      <c r="V6750" s="14">
        <f>_xlfn.LET(_xlpm.a,T6750,_xlpm.b,R6750,2*_xlpm.a*_xlpm.b/(_xlpm.a+_xlpm.b))</f>
        <v>9.5238095238095191E-2</v>
      </c>
      <c r="W6750" s="14">
        <f>_xlfn.LET(_xlpm.p,R6750,_xlpm.q,T6750,LOG(_xlpm.p/_xlpm.q))</f>
        <v>1.3010299956639815</v>
      </c>
      <c r="X6750" s="2"/>
    </row>
    <row r="6751" spans="1:24">
      <c r="A6751" s="1" t="str">
        <f>_xlfn.LET(_xlpm.sep," : ",CONCATENATE(O6751,_xlpm.sep,P6751))</f>
        <v>~rrowgh~ : [ɹoʊ]</v>
      </c>
      <c r="B6751" s="1">
        <f>_xlfn.LET(_xlpm.d,$G6751,_xlpm.k,_xlfn.CONCAT(LEFT(TRIM(B$1),1),"*"),COUNTIF(_xlpm.d,_xlpm.k))</f>
        <v>1</v>
      </c>
      <c r="C6751" s="1">
        <f>_xlfn.LET(_xlpm.d,$G6751,_xlpm.k,_xlfn.CONCAT(LEFT(TRIM(C$1),1),"*"),COUNTIF(_xlpm.d,_xlpm.k))</f>
        <v>0</v>
      </c>
      <c r="D6751" s="1">
        <f>_xlfn.LET(_xlpm.d,$G6751,_xlpm.k,_xlfn.CONCAT(LEFT(TRIM(D$1),1),"*"),COUNTIF(_xlpm.d,_xlpm.k))</f>
        <v>0</v>
      </c>
      <c r="E6751" s="1">
        <f>LOG(F6751+1,10)</f>
        <v>0.30102999566398114</v>
      </c>
      <c r="F6751" s="7">
        <v>1</v>
      </c>
      <c r="G6751" s="9" t="s">
        <v>6170</v>
      </c>
      <c r="H6751" s="4">
        <f>F6751/freq.sum.r6e</f>
        <v>4.9701789264413521E-5</v>
      </c>
      <c r="I6751" s="1" t="str">
        <f>_xlfn.LET(_xlpm.sep,":",_xlpm.w,$G6751,LEFT(_xlpm.w,FIND(_xlpm.sep,_xlpm.w)-1))</f>
        <v>ɹoʊ</v>
      </c>
      <c r="J6751" s="1" t="str">
        <f>_xlfn.LET(_xlpm.sep,":",_xlpm.w,$G6751,RIGHT(_xlpm.w,LEN(_xlpm.w)-FIND(_xlpm.sep,_xlpm.w)))</f>
        <v>rrowgh</v>
      </c>
      <c r="K6751" s="10">
        <f>_xlfn.LET(_xlpm.w,I6751,LEN(_xlpm.w))</f>
        <v>3</v>
      </c>
      <c r="L6751" s="10">
        <f>_xlfn.LET(_xlpm.w,J6751,LEN(_xlpm.w))</f>
        <v>6</v>
      </c>
      <c r="M6751" s="10">
        <f>_xlfn.LET(_xlpm.a,K6751,_xlpm.b,L6751,MAX(_xlpm.a,_xlpm.b))</f>
        <v>6</v>
      </c>
      <c r="N6751" s="10">
        <f>_xlfn.LET(_xlpm.d,(K6751,L6751),MAX(_xlpm.d)-MIN(_xlpm.d))</f>
        <v>3</v>
      </c>
      <c r="O6751" s="1" t="str">
        <f>_xlfn.LET(_xlpm.sep,":",_xlpm.w,$G6751,_xlfn.CONCAT("~",RIGHT(_xlpm.w,LEN(_xlpm.w)-FIND(_xlpm.sep,_xlpm.w)),"~"))</f>
        <v>~rrowgh~</v>
      </c>
      <c r="P6751" s="1" t="str">
        <f>_xlfn.LET(_xlpm.sep,":",_xlpm.w,$G6751,_xlfn.CONCAT("[",LEFT(_xlpm.w,FIND(_xlpm.sep,_xlpm.w)-1),"]"))</f>
        <v>[ɹoʊ]</v>
      </c>
      <c r="Q6751" s="14" cm="1">
        <f t="array" ref="Q6751">SUM(_xlfn._xlws.FILTER($H$2:$H$7117,_xlfn.MAP($O$2:$O$7117,_xlfn.LAMBDA(_xlpm.x,_xlpm.x=$O6751))))</f>
        <v>9.9403578528827041E-5</v>
      </c>
      <c r="R6751" s="14">
        <f>$H6751/Q6751</f>
        <v>0.5</v>
      </c>
      <c r="S6751" s="14" cm="1">
        <f t="array" ref="S6751">SUM(_xlfn._xlws.FILTER($H$2:$H$7117,_xlfn.MAP($P$2:$P$7117,_xlfn.LAMBDA(_xlpm.x,_xlpm.x=$P6751))))</f>
        <v>2.0874751491053679E-3</v>
      </c>
      <c r="T6751" s="14">
        <f>$H6751/S6751</f>
        <v>2.3809523809523808E-2</v>
      </c>
      <c r="U6751" s="14">
        <f>_xlfn.LET(_xlpm.freq,F6751,_xlpm.size,M6751+1,_xlpm.F,V6751,LOG(1+_xlpm.freq)*LOG(1+_xlpm.size)*_xlpm.F)</f>
        <v>1.2357144312198616E-2</v>
      </c>
      <c r="V6751" s="14">
        <f>_xlfn.LET(_xlpm.a,T6751,_xlpm.b,R6751,2*_xlpm.a*_xlpm.b/(_xlpm.a+_xlpm.b))</f>
        <v>4.5454545454545449E-2</v>
      </c>
      <c r="W6751" s="14">
        <f>_xlfn.LET(_xlpm.p,R6751,_xlpm.q,T6751,LOG(_xlpm.p/_xlpm.q))</f>
        <v>1.3222192947339193</v>
      </c>
      <c r="X6751" s="2"/>
    </row>
    <row r="6752" spans="1:24">
      <c r="A6752" s="1" t="str">
        <f>_xlfn.LET(_xlpm.sep," : ",CONCATENATE(O6752,_xlpm.sep,P6752))</f>
        <v>~braigh~ : [bɹeɪ]</v>
      </c>
      <c r="B6752" s="1">
        <f>_xlfn.LET(_xlpm.d,$G6752,_xlpm.k,_xlfn.CONCAT(LEFT(TRIM(B$1),1),"*"),COUNTIF(_xlpm.d,_xlpm.k))</f>
        <v>0</v>
      </c>
      <c r="C6752" s="1">
        <f>_xlfn.LET(_xlpm.d,$G6752,_xlpm.k,_xlfn.CONCAT(LEFT(TRIM(C$1),1),"*"),COUNTIF(_xlpm.d,_xlpm.k))</f>
        <v>0</v>
      </c>
      <c r="D6752" s="1">
        <f>_xlfn.LET(_xlpm.d,$G6752,_xlpm.k,_xlfn.CONCAT(LEFT(TRIM(D$1),1),"*"),COUNTIF(_xlpm.d,_xlpm.k))</f>
        <v>0</v>
      </c>
      <c r="E6752" s="1">
        <f>LOG(F6752+1,10)</f>
        <v>0.30102999566398114</v>
      </c>
      <c r="F6752" s="7">
        <v>1</v>
      </c>
      <c r="G6752" s="9" t="s">
        <v>377</v>
      </c>
      <c r="H6752" s="4">
        <f>F6752/freq.sum.r6e</f>
        <v>4.9701789264413521E-5</v>
      </c>
      <c r="I6752" s="4" t="str">
        <f>_xlfn.LET(_xlpm.sep,":",_xlpm.w,$G6752,LEFT(_xlpm.w,FIND(_xlpm.sep,_xlpm.w)-1))</f>
        <v>bɹeɪ</v>
      </c>
      <c r="J6752" s="4" t="str">
        <f>_xlfn.LET(_xlpm.sep,":",_xlpm.w,$G6752,RIGHT(_xlpm.w,LEN(_xlpm.w)-FIND(_xlpm.sep,_xlpm.w)))</f>
        <v>braigh</v>
      </c>
      <c r="K6752" s="10">
        <f>_xlfn.LET(_xlpm.w,I6752,LEN(_xlpm.w))</f>
        <v>4</v>
      </c>
      <c r="L6752" s="10">
        <f>_xlfn.LET(_xlpm.w,J6752,LEN(_xlpm.w))</f>
        <v>6</v>
      </c>
      <c r="M6752" s="10">
        <f>_xlfn.LET(_xlpm.a,K6752,_xlpm.b,L6752,MAX(_xlpm.a,_xlpm.b))</f>
        <v>6</v>
      </c>
      <c r="N6752" s="10">
        <f>_xlfn.LET(_xlpm.d,(K6752,L6752),MAX(_xlpm.d)-MIN(_xlpm.d))</f>
        <v>2</v>
      </c>
      <c r="O6752" s="1" t="str">
        <f>_xlfn.LET(_xlpm.sep,":",_xlpm.w,$G6752,_xlfn.CONCAT("~",RIGHT(_xlpm.w,LEN(_xlpm.w)-FIND(_xlpm.sep,_xlpm.w)),"~"))</f>
        <v>~braigh~</v>
      </c>
      <c r="P6752" s="1" t="str">
        <f>_xlfn.LET(_xlpm.sep,":",_xlpm.w,$G6752,_xlfn.CONCAT("[",LEFT(_xlpm.w,FIND(_xlpm.sep,_xlpm.w)-1),"]"))</f>
        <v>[bɹeɪ]</v>
      </c>
      <c r="Q6752" s="14" cm="1">
        <f t="array" ref="Q6752">SUM(_xlfn._xlws.FILTER($H$2:$H$7109,_xlfn.MAP($O$2:$O$7109,_xlfn.LAMBDA(_xlpm.x,_xlpm.x=$O6752))))</f>
        <v>4.9701789264413521E-5</v>
      </c>
      <c r="R6752" s="14">
        <f>$H6752/Q6752</f>
        <v>1</v>
      </c>
      <c r="S6752" s="14" cm="1">
        <f t="array" ref="S6752">SUM(_xlfn._xlws.FILTER($H$2:$H$7109,_xlfn.MAP($P$2:$P$7109,_xlfn.LAMBDA(_xlpm.x,_xlpm.x=$P6752))))</f>
        <v>1.043737574552684E-3</v>
      </c>
      <c r="T6752" s="14">
        <f>$H6752/S6752</f>
        <v>4.7619047619047616E-2</v>
      </c>
      <c r="U6752" s="14">
        <f>_xlfn.LET(_xlpm.freq,F6752,_xlpm.size,M6752+1,_xlpm.F,V6752,LOG(1+_xlpm.freq)*LOG(1+_xlpm.size)*_xlpm.F)</f>
        <v>2.4714288624397233E-2</v>
      </c>
      <c r="V6752" s="14">
        <f>_xlfn.LET(_xlpm.a,T6752,_xlpm.b,R6752,2*_xlpm.a*_xlpm.b/(_xlpm.a+_xlpm.b))</f>
        <v>9.0909090909090898E-2</v>
      </c>
      <c r="W6752" s="14">
        <f>_xlfn.LET(_xlpm.p,R6752,_xlpm.q,T6752,LOG(_xlpm.p/_xlpm.q))</f>
        <v>1.3222192947339193</v>
      </c>
      <c r="X6752" s="2"/>
    </row>
    <row r="6753" spans="1:24">
      <c r="A6753" s="1" t="str">
        <f>_xlfn.LET(_xlpm.sep," : ",CONCATENATE(O6753,_xlpm.sep,P6753))</f>
        <v>~breagh~ : [bɹeɪ]</v>
      </c>
      <c r="B6753" s="1">
        <f>_xlfn.LET(_xlpm.d,$G6753,_xlpm.k,_xlfn.CONCAT(LEFT(TRIM(B$1),1),"*"),COUNTIF(_xlpm.d,_xlpm.k))</f>
        <v>0</v>
      </c>
      <c r="C6753" s="1">
        <f>_xlfn.LET(_xlpm.d,$G6753,_xlpm.k,_xlfn.CONCAT(LEFT(TRIM(C$1),1),"*"),COUNTIF(_xlpm.d,_xlpm.k))</f>
        <v>0</v>
      </c>
      <c r="D6753" s="1">
        <f>_xlfn.LET(_xlpm.d,$G6753,_xlpm.k,_xlfn.CONCAT(LEFT(TRIM(D$1),1),"*"),COUNTIF(_xlpm.d,_xlpm.k))</f>
        <v>0</v>
      </c>
      <c r="E6753" s="1">
        <f>LOG(F6753+1,10)</f>
        <v>0.30102999566398114</v>
      </c>
      <c r="F6753" s="7">
        <v>1</v>
      </c>
      <c r="G6753" s="9" t="s">
        <v>380</v>
      </c>
      <c r="H6753" s="4">
        <f>F6753/freq.sum.r6e</f>
        <v>4.9701789264413521E-5</v>
      </c>
      <c r="I6753" s="1" t="str">
        <f>_xlfn.LET(_xlpm.sep,":",_xlpm.w,$G6753,LEFT(_xlpm.w,FIND(_xlpm.sep,_xlpm.w)-1))</f>
        <v>bɹeɪ</v>
      </c>
      <c r="J6753" s="1" t="str">
        <f>_xlfn.LET(_xlpm.sep,":",_xlpm.w,$G6753,RIGHT(_xlpm.w,LEN(_xlpm.w)-FIND(_xlpm.sep,_xlpm.w)))</f>
        <v>breagh</v>
      </c>
      <c r="K6753" s="10">
        <f>_xlfn.LET(_xlpm.w,I6753,LEN(_xlpm.w))</f>
        <v>4</v>
      </c>
      <c r="L6753" s="10">
        <f>_xlfn.LET(_xlpm.w,J6753,LEN(_xlpm.w))</f>
        <v>6</v>
      </c>
      <c r="M6753" s="10">
        <f>_xlfn.LET(_xlpm.a,K6753,_xlpm.b,L6753,MAX(_xlpm.a,_xlpm.b))</f>
        <v>6</v>
      </c>
      <c r="N6753" s="10">
        <f>_xlfn.LET(_xlpm.d,(K6753,L6753),MAX(_xlpm.d)-MIN(_xlpm.d))</f>
        <v>2</v>
      </c>
      <c r="O6753" s="1" t="str">
        <f>_xlfn.LET(_xlpm.sep,":",_xlpm.w,$G6753,_xlfn.CONCAT("~",RIGHT(_xlpm.w,LEN(_xlpm.w)-FIND(_xlpm.sep,_xlpm.w)),"~"))</f>
        <v>~breagh~</v>
      </c>
      <c r="P6753" s="1" t="str">
        <f>_xlfn.LET(_xlpm.sep,":",_xlpm.w,$G6753,_xlfn.CONCAT("[",LEFT(_xlpm.w,FIND(_xlpm.sep,_xlpm.w)-1),"]"))</f>
        <v>[bɹeɪ]</v>
      </c>
      <c r="Q6753" s="14" cm="1">
        <f t="array" ref="Q6753">SUM(_xlfn._xlws.FILTER($H$2:$H$7117,_xlfn.MAP($O$2:$O$7117,_xlfn.LAMBDA(_xlpm.x,_xlpm.x=$O6753))))</f>
        <v>4.9701789264413521E-5</v>
      </c>
      <c r="R6753" s="14">
        <f>$H6753/Q6753</f>
        <v>1</v>
      </c>
      <c r="S6753" s="14" cm="1">
        <f t="array" ref="S6753">SUM(_xlfn._xlws.FILTER($H$2:$H$7117,_xlfn.MAP($P$2:$P$7117,_xlfn.LAMBDA(_xlpm.x,_xlpm.x=$P6753))))</f>
        <v>1.043737574552684E-3</v>
      </c>
      <c r="T6753" s="14">
        <f>$H6753/S6753</f>
        <v>4.7619047619047616E-2</v>
      </c>
      <c r="U6753" s="14">
        <f>_xlfn.LET(_xlpm.freq,F6753,_xlpm.size,M6753+1,_xlpm.F,V6753,LOG(1+_xlpm.freq)*LOG(1+_xlpm.size)*_xlpm.F)</f>
        <v>2.4714288624397233E-2</v>
      </c>
      <c r="V6753" s="14">
        <f>_xlfn.LET(_xlpm.a,T6753,_xlpm.b,R6753,2*_xlpm.a*_xlpm.b/(_xlpm.a+_xlpm.b))</f>
        <v>9.0909090909090898E-2</v>
      </c>
      <c r="W6753" s="14">
        <f>_xlfn.LET(_xlpm.p,R6753,_xlpm.q,T6753,LOG(_xlpm.p/_xlpm.q))</f>
        <v>1.3222192947339193</v>
      </c>
      <c r="X6753" s="2"/>
    </row>
    <row r="6754" spans="1:24">
      <c r="A6754" s="1" t="str">
        <f>_xlfn.LET(_xlpm.sep," : ",CONCATENATE(O6754,_xlpm.sep,P6754))</f>
        <v>~fraigh~ : [fɹeɪ]</v>
      </c>
      <c r="B6754" s="1">
        <f>_xlfn.LET(_xlpm.d,$G6754,_xlpm.k,_xlfn.CONCAT(LEFT(TRIM(B$1),1),"*"),COUNTIF(_xlpm.d,_xlpm.k))</f>
        <v>0</v>
      </c>
      <c r="C6754" s="1">
        <f>_xlfn.LET(_xlpm.d,$G6754,_xlpm.k,_xlfn.CONCAT(LEFT(TRIM(C$1),1),"*"),COUNTIF(_xlpm.d,_xlpm.k))</f>
        <v>0</v>
      </c>
      <c r="D6754" s="1">
        <f>_xlfn.LET(_xlpm.d,$G6754,_xlpm.k,_xlfn.CONCAT(LEFT(TRIM(D$1),1),"*"),COUNTIF(_xlpm.d,_xlpm.k))</f>
        <v>0</v>
      </c>
      <c r="E6754" s="1">
        <f>LOG(F6754+1,10)</f>
        <v>0.30102999566398114</v>
      </c>
      <c r="F6754" s="7">
        <v>1</v>
      </c>
      <c r="G6754" s="9" t="s">
        <v>1126</v>
      </c>
      <c r="H6754" s="4">
        <f>F6754/freq.sum.r6e</f>
        <v>4.9701789264413521E-5</v>
      </c>
      <c r="I6754" s="1" t="str">
        <f>_xlfn.LET(_xlpm.sep,":",_xlpm.w,$G6754,LEFT(_xlpm.w,FIND(_xlpm.sep,_xlpm.w)-1))</f>
        <v>fɹeɪ</v>
      </c>
      <c r="J6754" s="1" t="str">
        <f>_xlfn.LET(_xlpm.sep,":",_xlpm.w,$G6754,RIGHT(_xlpm.w,LEN(_xlpm.w)-FIND(_xlpm.sep,_xlpm.w)))</f>
        <v>fraigh</v>
      </c>
      <c r="K6754" s="10">
        <f>_xlfn.LET(_xlpm.w,I6754,LEN(_xlpm.w))</f>
        <v>4</v>
      </c>
      <c r="L6754" s="10">
        <f>_xlfn.LET(_xlpm.w,J6754,LEN(_xlpm.w))</f>
        <v>6</v>
      </c>
      <c r="M6754" s="10">
        <f>_xlfn.LET(_xlpm.a,K6754,_xlpm.b,L6754,MAX(_xlpm.a,_xlpm.b))</f>
        <v>6</v>
      </c>
      <c r="N6754" s="10">
        <f>_xlfn.LET(_xlpm.d,(K6754,L6754),MAX(_xlpm.d)-MIN(_xlpm.d))</f>
        <v>2</v>
      </c>
      <c r="O6754" s="1" t="str">
        <f>_xlfn.LET(_xlpm.sep,":",_xlpm.w,$G6754,_xlfn.CONCAT("~",RIGHT(_xlpm.w,LEN(_xlpm.w)-FIND(_xlpm.sep,_xlpm.w)),"~"))</f>
        <v>~fraigh~</v>
      </c>
      <c r="P6754" s="1" t="str">
        <f>_xlfn.LET(_xlpm.sep,":",_xlpm.w,$G6754,_xlfn.CONCAT("[",LEFT(_xlpm.w,FIND(_xlpm.sep,_xlpm.w)-1),"]"))</f>
        <v>[fɹeɪ]</v>
      </c>
      <c r="Q6754" s="14" cm="1">
        <f t="array" ref="Q6754">SUM(_xlfn._xlws.FILTER($H$2:$H$7111,_xlfn.MAP($O$2:$O$7111,_xlfn.LAMBDA(_xlpm.x,_xlpm.x=$O6754))))</f>
        <v>4.9701789264413521E-5</v>
      </c>
      <c r="R6754" s="14">
        <f>$H6754/Q6754</f>
        <v>1</v>
      </c>
      <c r="S6754" s="14" cm="1">
        <f t="array" ref="S6754">SUM(_xlfn._xlws.FILTER($H$2:$H$7111,_xlfn.MAP($P$2:$P$7111,_xlfn.LAMBDA(_xlpm.x,_xlpm.x=$P6754))))</f>
        <v>1.043737574552684E-3</v>
      </c>
      <c r="T6754" s="14">
        <f>$H6754/S6754</f>
        <v>4.7619047619047616E-2</v>
      </c>
      <c r="U6754" s="14">
        <f>_xlfn.LET(_xlpm.freq,F6754,_xlpm.size,M6754+1,_xlpm.F,V6754,LOG(1+_xlpm.freq)*LOG(1+_xlpm.size)*_xlpm.F)</f>
        <v>2.4714288624397233E-2</v>
      </c>
      <c r="V6754" s="14">
        <f>_xlfn.LET(_xlpm.a,T6754,_xlpm.b,R6754,2*_xlpm.a*_xlpm.b/(_xlpm.a+_xlpm.b))</f>
        <v>9.0909090909090898E-2</v>
      </c>
      <c r="W6754" s="14">
        <f>_xlfn.LET(_xlpm.p,R6754,_xlpm.q,T6754,LOG(_xlpm.p/_xlpm.q))</f>
        <v>1.3222192947339193</v>
      </c>
      <c r="X6754" s="2"/>
    </row>
    <row r="6755" spans="1:24">
      <c r="A6755" s="1" t="str">
        <f>_xlfn.LET(_xlpm.sep," : ",CONCATENATE(O6755,_xlpm.sep,P6755))</f>
        <v>~phragh~ : [fɹeɪ]</v>
      </c>
      <c r="B6755" s="1">
        <f>_xlfn.LET(_xlpm.d,$G6755,_xlpm.k,_xlfn.CONCAT(LEFT(TRIM(B$1),1),"*"),COUNTIF(_xlpm.d,_xlpm.k))</f>
        <v>0</v>
      </c>
      <c r="C6755" s="1">
        <f>_xlfn.LET(_xlpm.d,$G6755,_xlpm.k,_xlfn.CONCAT(LEFT(TRIM(C$1),1),"*"),COUNTIF(_xlpm.d,_xlpm.k))</f>
        <v>0</v>
      </c>
      <c r="D6755" s="1">
        <f>_xlfn.LET(_xlpm.d,$G6755,_xlpm.k,_xlfn.CONCAT(LEFT(TRIM(D$1),1),"*"),COUNTIF(_xlpm.d,_xlpm.k))</f>
        <v>0</v>
      </c>
      <c r="E6755" s="1">
        <f>LOG(F6755+1,10)</f>
        <v>0.30102999566398114</v>
      </c>
      <c r="F6755" s="7">
        <v>1</v>
      </c>
      <c r="G6755" s="9" t="s">
        <v>1129</v>
      </c>
      <c r="H6755" s="4">
        <f>F6755/freq.sum.r6e</f>
        <v>4.9701789264413521E-5</v>
      </c>
      <c r="I6755" s="1" t="str">
        <f>_xlfn.LET(_xlpm.sep,":",_xlpm.w,$G6755,LEFT(_xlpm.w,FIND(_xlpm.sep,_xlpm.w)-1))</f>
        <v>fɹeɪ</v>
      </c>
      <c r="J6755" s="1" t="str">
        <f>_xlfn.LET(_xlpm.sep,":",_xlpm.w,$G6755,RIGHT(_xlpm.w,LEN(_xlpm.w)-FIND(_xlpm.sep,_xlpm.w)))</f>
        <v>phragh</v>
      </c>
      <c r="K6755" s="10">
        <f>_xlfn.LET(_xlpm.w,I6755,LEN(_xlpm.w))</f>
        <v>4</v>
      </c>
      <c r="L6755" s="10">
        <f>_xlfn.LET(_xlpm.w,J6755,LEN(_xlpm.w))</f>
        <v>6</v>
      </c>
      <c r="M6755" s="10">
        <f>_xlfn.LET(_xlpm.a,K6755,_xlpm.b,L6755,MAX(_xlpm.a,_xlpm.b))</f>
        <v>6</v>
      </c>
      <c r="N6755" s="10">
        <f>_xlfn.LET(_xlpm.d,(K6755,L6755),MAX(_xlpm.d)-MIN(_xlpm.d))</f>
        <v>2</v>
      </c>
      <c r="O6755" s="1" t="str">
        <f>_xlfn.LET(_xlpm.sep,":",_xlpm.w,$G6755,_xlfn.CONCAT("~",RIGHT(_xlpm.w,LEN(_xlpm.w)-FIND(_xlpm.sep,_xlpm.w)),"~"))</f>
        <v>~phragh~</v>
      </c>
      <c r="P6755" s="1" t="str">
        <f>_xlfn.LET(_xlpm.sep,":",_xlpm.w,$G6755,_xlfn.CONCAT("[",LEFT(_xlpm.w,FIND(_xlpm.sep,_xlpm.w)-1),"]"))</f>
        <v>[fɹeɪ]</v>
      </c>
      <c r="Q6755" s="14" cm="1">
        <f t="array" ref="Q6755">SUM(_xlfn._xlws.FILTER($H$2:$H$7117,_xlfn.MAP($O$2:$O$7117,_xlfn.LAMBDA(_xlpm.x,_xlpm.x=$O6755))))</f>
        <v>4.9701789264413521E-5</v>
      </c>
      <c r="R6755" s="14">
        <f>$H6755/Q6755</f>
        <v>1</v>
      </c>
      <c r="S6755" s="14" cm="1">
        <f t="array" ref="S6755">SUM(_xlfn._xlws.FILTER($H$2:$H$7117,_xlfn.MAP($P$2:$P$7117,_xlfn.LAMBDA(_xlpm.x,_xlpm.x=$P6755))))</f>
        <v>1.043737574552684E-3</v>
      </c>
      <c r="T6755" s="14">
        <f>$H6755/S6755</f>
        <v>4.7619047619047616E-2</v>
      </c>
      <c r="U6755" s="14">
        <f>_xlfn.LET(_xlpm.freq,F6755,_xlpm.size,M6755+1,_xlpm.F,V6755,LOG(1+_xlpm.freq)*LOG(1+_xlpm.size)*_xlpm.F)</f>
        <v>2.4714288624397233E-2</v>
      </c>
      <c r="V6755" s="14">
        <f>_xlfn.LET(_xlpm.a,T6755,_xlpm.b,R6755,2*_xlpm.a*_xlpm.b/(_xlpm.a+_xlpm.b))</f>
        <v>9.0909090909090898E-2</v>
      </c>
      <c r="W6755" s="14">
        <f>_xlfn.LET(_xlpm.p,R6755,_xlpm.q,T6755,LOG(_xlpm.p/_xlpm.q))</f>
        <v>1.3222192947339193</v>
      </c>
      <c r="X6755" s="2"/>
    </row>
    <row r="6756" spans="1:24">
      <c r="A6756" s="1" t="str">
        <f>_xlfn.LET(_xlpm.sep," : ",CONCATENATE(O6756,_xlpm.sep,P6756))</f>
        <v>~plaigh~ : [pleɪ]</v>
      </c>
      <c r="B6756" s="1">
        <f>_xlfn.LET(_xlpm.d,$G6756,_xlpm.k,_xlfn.CONCAT(LEFT(TRIM(B$1),1),"*"),COUNTIF(_xlpm.d,_xlpm.k))</f>
        <v>0</v>
      </c>
      <c r="C6756" s="1">
        <f>_xlfn.LET(_xlpm.d,$G6756,_xlpm.k,_xlfn.CONCAT(LEFT(TRIM(C$1),1),"*"),COUNTIF(_xlpm.d,_xlpm.k))</f>
        <v>0</v>
      </c>
      <c r="D6756" s="1">
        <f>_xlfn.LET(_xlpm.d,$G6756,_xlpm.k,_xlfn.CONCAT(LEFT(TRIM(D$1),1),"*"),COUNTIF(_xlpm.d,_xlpm.k))</f>
        <v>0</v>
      </c>
      <c r="E6756" s="1">
        <f>LOG(F6756+1,10)</f>
        <v>0.30102999566398114</v>
      </c>
      <c r="F6756" s="7">
        <v>1</v>
      </c>
      <c r="G6756" s="9" t="s">
        <v>3604</v>
      </c>
      <c r="H6756" s="4">
        <f>F6756/freq.sum.r6e</f>
        <v>4.9701789264413521E-5</v>
      </c>
      <c r="I6756" s="1" t="str">
        <f>_xlfn.LET(_xlpm.sep,":",_xlpm.w,$G6756,LEFT(_xlpm.w,FIND(_xlpm.sep,_xlpm.w)-1))</f>
        <v>pleɪ</v>
      </c>
      <c r="J6756" s="1" t="str">
        <f>_xlfn.LET(_xlpm.sep,":",_xlpm.w,$G6756,RIGHT(_xlpm.w,LEN(_xlpm.w)-FIND(_xlpm.sep,_xlpm.w)))</f>
        <v>plaigh</v>
      </c>
      <c r="K6756" s="10">
        <f>_xlfn.LET(_xlpm.w,I6756,LEN(_xlpm.w))</f>
        <v>4</v>
      </c>
      <c r="L6756" s="10">
        <f>_xlfn.LET(_xlpm.w,J6756,LEN(_xlpm.w))</f>
        <v>6</v>
      </c>
      <c r="M6756" s="10">
        <f>_xlfn.LET(_xlpm.a,K6756,_xlpm.b,L6756,MAX(_xlpm.a,_xlpm.b))</f>
        <v>6</v>
      </c>
      <c r="N6756" s="10">
        <f>_xlfn.LET(_xlpm.d,(K6756,L6756),MAX(_xlpm.d)-MIN(_xlpm.d))</f>
        <v>2</v>
      </c>
      <c r="O6756" s="1" t="str">
        <f>_xlfn.LET(_xlpm.sep,":",_xlpm.w,$G6756,_xlfn.CONCAT("~",RIGHT(_xlpm.w,LEN(_xlpm.w)-FIND(_xlpm.sep,_xlpm.w)),"~"))</f>
        <v>~plaigh~</v>
      </c>
      <c r="P6756" s="1" t="str">
        <f>_xlfn.LET(_xlpm.sep,":",_xlpm.w,$G6756,_xlfn.CONCAT("[",LEFT(_xlpm.w,FIND(_xlpm.sep,_xlpm.w)-1),"]"))</f>
        <v>[pleɪ]</v>
      </c>
      <c r="Q6756" s="14" cm="1">
        <f t="array" ref="Q6756">SUM(_xlfn._xlws.FILTER($H$2:$H$7117,_xlfn.MAP($O$2:$O$7117,_xlfn.LAMBDA(_xlpm.x,_xlpm.x=$O6756))))</f>
        <v>4.9701789264413521E-5</v>
      </c>
      <c r="R6756" s="14">
        <f>$H6756/Q6756</f>
        <v>1</v>
      </c>
      <c r="S6756" s="14" cm="1">
        <f t="array" ref="S6756">SUM(_xlfn._xlws.FILTER($H$2:$H$7117,_xlfn.MAP($P$2:$P$7117,_xlfn.LAMBDA(_xlpm.x,_xlpm.x=$P6756))))</f>
        <v>1.043737574552684E-3</v>
      </c>
      <c r="T6756" s="14">
        <f>$H6756/S6756</f>
        <v>4.7619047619047616E-2</v>
      </c>
      <c r="U6756" s="14">
        <f>_xlfn.LET(_xlpm.freq,F6756,_xlpm.size,M6756+1,_xlpm.F,V6756,LOG(1+_xlpm.freq)*LOG(1+_xlpm.size)*_xlpm.F)</f>
        <v>2.4714288624397233E-2</v>
      </c>
      <c r="V6756" s="14">
        <f>_xlfn.LET(_xlpm.a,T6756,_xlpm.b,R6756,2*_xlpm.a*_xlpm.b/(_xlpm.a+_xlpm.b))</f>
        <v>9.0909090909090898E-2</v>
      </c>
      <c r="W6756" s="14">
        <f>_xlfn.LET(_xlpm.p,R6756,_xlpm.q,T6756,LOG(_xlpm.p/_xlpm.q))</f>
        <v>1.3222192947339193</v>
      </c>
      <c r="X6756" s="2"/>
    </row>
    <row r="6757" spans="1:24">
      <c r="A6757" s="1" t="str">
        <f>_xlfn.LET(_xlpm.sep," : ",CONCATENATE(O6757,_xlpm.sep,P6757))</f>
        <v>~playgh~ : [pleɪ]</v>
      </c>
      <c r="B6757" s="1">
        <f>_xlfn.LET(_xlpm.d,$G6757,_xlpm.k,_xlfn.CONCAT(LEFT(TRIM(B$1),1),"*"),COUNTIF(_xlpm.d,_xlpm.k))</f>
        <v>0</v>
      </c>
      <c r="C6757" s="1">
        <f>_xlfn.LET(_xlpm.d,$G6757,_xlpm.k,_xlfn.CONCAT(LEFT(TRIM(C$1),1),"*"),COUNTIF(_xlpm.d,_xlpm.k))</f>
        <v>0</v>
      </c>
      <c r="D6757" s="1">
        <f>_xlfn.LET(_xlpm.d,$G6757,_xlpm.k,_xlfn.CONCAT(LEFT(TRIM(D$1),1),"*"),COUNTIF(_xlpm.d,_xlpm.k))</f>
        <v>0</v>
      </c>
      <c r="E6757" s="1">
        <f>LOG(F6757+1,10)</f>
        <v>0.30102999566398114</v>
      </c>
      <c r="F6757" s="7">
        <v>1</v>
      </c>
      <c r="G6757" s="9" t="s">
        <v>3607</v>
      </c>
      <c r="H6757" s="4">
        <f>F6757/freq.sum.r6e</f>
        <v>4.9701789264413521E-5</v>
      </c>
      <c r="I6757" s="1" t="str">
        <f>_xlfn.LET(_xlpm.sep,":",_xlpm.w,$G6757,LEFT(_xlpm.w,FIND(_xlpm.sep,_xlpm.w)-1))</f>
        <v>pleɪ</v>
      </c>
      <c r="J6757" s="1" t="str">
        <f>_xlfn.LET(_xlpm.sep,":",_xlpm.w,$G6757,RIGHT(_xlpm.w,LEN(_xlpm.w)-FIND(_xlpm.sep,_xlpm.w)))</f>
        <v>playgh</v>
      </c>
      <c r="K6757" s="10">
        <f>_xlfn.LET(_xlpm.w,I6757,LEN(_xlpm.w))</f>
        <v>4</v>
      </c>
      <c r="L6757" s="10">
        <f>_xlfn.LET(_xlpm.w,J6757,LEN(_xlpm.w))</f>
        <v>6</v>
      </c>
      <c r="M6757" s="10">
        <f>_xlfn.LET(_xlpm.a,K6757,_xlpm.b,L6757,MAX(_xlpm.a,_xlpm.b))</f>
        <v>6</v>
      </c>
      <c r="N6757" s="10">
        <f>_xlfn.LET(_xlpm.d,(K6757,L6757),MAX(_xlpm.d)-MIN(_xlpm.d))</f>
        <v>2</v>
      </c>
      <c r="O6757" s="1" t="str">
        <f>_xlfn.LET(_xlpm.sep,":",_xlpm.w,$G6757,_xlfn.CONCAT("~",RIGHT(_xlpm.w,LEN(_xlpm.w)-FIND(_xlpm.sep,_xlpm.w)),"~"))</f>
        <v>~playgh~</v>
      </c>
      <c r="P6757" s="1" t="str">
        <f>_xlfn.LET(_xlpm.sep,":",_xlpm.w,$G6757,_xlfn.CONCAT("[",LEFT(_xlpm.w,FIND(_xlpm.sep,_xlpm.w)-1),"]"))</f>
        <v>[pleɪ]</v>
      </c>
      <c r="Q6757" s="14" cm="1">
        <f t="array" ref="Q6757">SUM(_xlfn._xlws.FILTER($H$2:$H$7117,_xlfn.MAP($O$2:$O$7117,_xlfn.LAMBDA(_xlpm.x,_xlpm.x=$O6757))))</f>
        <v>4.9701789264413521E-5</v>
      </c>
      <c r="R6757" s="14">
        <f>$H6757/Q6757</f>
        <v>1</v>
      </c>
      <c r="S6757" s="14" cm="1">
        <f t="array" ref="S6757">SUM(_xlfn._xlws.FILTER($H$2:$H$7117,_xlfn.MAP($P$2:$P$7117,_xlfn.LAMBDA(_xlpm.x,_xlpm.x=$P6757))))</f>
        <v>1.043737574552684E-3</v>
      </c>
      <c r="T6757" s="14">
        <f>$H6757/S6757</f>
        <v>4.7619047619047616E-2</v>
      </c>
      <c r="U6757" s="14">
        <f>_xlfn.LET(_xlpm.freq,F6757,_xlpm.size,M6757+1,_xlpm.F,V6757,LOG(1+_xlpm.freq)*LOG(1+_xlpm.size)*_xlpm.F)</f>
        <v>2.4714288624397233E-2</v>
      </c>
      <c r="V6757" s="14">
        <f>_xlfn.LET(_xlpm.a,T6757,_xlpm.b,R6757,2*_xlpm.a*_xlpm.b/(_xlpm.a+_xlpm.b))</f>
        <v>9.0909090909090898E-2</v>
      </c>
      <c r="W6757" s="14">
        <f>_xlfn.LET(_xlpm.p,R6757,_xlpm.q,T6757,LOG(_xlpm.p/_xlpm.q))</f>
        <v>1.3222192947339193</v>
      </c>
      <c r="X6757" s="2"/>
    </row>
    <row r="6758" spans="1:24">
      <c r="A6758" s="1" t="str">
        <f>_xlfn.LET(_xlpm.sep," : ",CONCATENATE(O6758,_xlpm.sep,P6758))</f>
        <v>~staigh~ : [steɪ]</v>
      </c>
      <c r="B6758" s="1">
        <f>_xlfn.LET(_xlpm.d,$G6758,_xlpm.k,_xlfn.CONCAT(LEFT(TRIM(B$1),1),"*"),COUNTIF(_xlpm.d,_xlpm.k))</f>
        <v>0</v>
      </c>
      <c r="C6758" s="1">
        <f>_xlfn.LET(_xlpm.d,$G6758,_xlpm.k,_xlfn.CONCAT(LEFT(TRIM(C$1),1),"*"),COUNTIF(_xlpm.d,_xlpm.k))</f>
        <v>0</v>
      </c>
      <c r="D6758" s="1">
        <f>_xlfn.LET(_xlpm.d,$G6758,_xlpm.k,_xlfn.CONCAT(LEFT(TRIM(D$1),1),"*"),COUNTIF(_xlpm.d,_xlpm.k))</f>
        <v>0</v>
      </c>
      <c r="E6758" s="1">
        <f>LOG(F6758+1,10)</f>
        <v>0.30102999566398114</v>
      </c>
      <c r="F6758" s="7">
        <v>1</v>
      </c>
      <c r="G6758" s="9" t="s">
        <v>4258</v>
      </c>
      <c r="H6758" s="4">
        <f>F6758/freq.sum.r6e</f>
        <v>4.9701789264413521E-5</v>
      </c>
      <c r="I6758" s="1" t="str">
        <f>_xlfn.LET(_xlpm.sep,":",_xlpm.w,$G6758,LEFT(_xlpm.w,FIND(_xlpm.sep,_xlpm.w)-1))</f>
        <v>steɪ</v>
      </c>
      <c r="J6758" s="1" t="str">
        <f>_xlfn.LET(_xlpm.sep,":",_xlpm.w,$G6758,RIGHT(_xlpm.w,LEN(_xlpm.w)-FIND(_xlpm.sep,_xlpm.w)))</f>
        <v>staigh</v>
      </c>
      <c r="K6758" s="10">
        <f>_xlfn.LET(_xlpm.w,I6758,LEN(_xlpm.w))</f>
        <v>4</v>
      </c>
      <c r="L6758" s="10">
        <f>_xlfn.LET(_xlpm.w,J6758,LEN(_xlpm.w))</f>
        <v>6</v>
      </c>
      <c r="M6758" s="10">
        <f>_xlfn.LET(_xlpm.a,K6758,_xlpm.b,L6758,MAX(_xlpm.a,_xlpm.b))</f>
        <v>6</v>
      </c>
      <c r="N6758" s="10">
        <f>_xlfn.LET(_xlpm.d,(K6758,L6758),MAX(_xlpm.d)-MIN(_xlpm.d))</f>
        <v>2</v>
      </c>
      <c r="O6758" s="1" t="str">
        <f>_xlfn.LET(_xlpm.sep,":",_xlpm.w,$G6758,_xlfn.CONCAT("~",RIGHT(_xlpm.w,LEN(_xlpm.w)-FIND(_xlpm.sep,_xlpm.w)),"~"))</f>
        <v>~staigh~</v>
      </c>
      <c r="P6758" s="1" t="str">
        <f>_xlfn.LET(_xlpm.sep,":",_xlpm.w,$G6758,_xlfn.CONCAT("[",LEFT(_xlpm.w,FIND(_xlpm.sep,_xlpm.w)-1),"]"))</f>
        <v>[steɪ]</v>
      </c>
      <c r="Q6758" s="14" cm="1">
        <f t="array" ref="Q6758">SUM(_xlfn._xlws.FILTER($H$2:$H$7117,_xlfn.MAP($O$2:$O$7117,_xlfn.LAMBDA(_xlpm.x,_xlpm.x=$O6758))))</f>
        <v>4.9701789264413521E-5</v>
      </c>
      <c r="R6758" s="14">
        <f>$H6758/Q6758</f>
        <v>1</v>
      </c>
      <c r="S6758" s="14" cm="1">
        <f t="array" ref="S6758">SUM(_xlfn._xlws.FILTER($H$2:$H$7117,_xlfn.MAP($P$2:$P$7117,_xlfn.LAMBDA(_xlpm.x,_xlpm.x=$P6758))))</f>
        <v>1.043737574552684E-3</v>
      </c>
      <c r="T6758" s="14">
        <f>$H6758/S6758</f>
        <v>4.7619047619047616E-2</v>
      </c>
      <c r="U6758" s="14">
        <f>_xlfn.LET(_xlpm.freq,F6758,_xlpm.size,M6758+1,_xlpm.F,V6758,LOG(1+_xlpm.freq)*LOG(1+_xlpm.size)*_xlpm.F)</f>
        <v>2.4714288624397233E-2</v>
      </c>
      <c r="V6758" s="14">
        <f>_xlfn.LET(_xlpm.a,T6758,_xlpm.b,R6758,2*_xlpm.a*_xlpm.b/(_xlpm.a+_xlpm.b))</f>
        <v>9.0909090909090898E-2</v>
      </c>
      <c r="W6758" s="14">
        <f>_xlfn.LET(_xlpm.p,R6758,_xlpm.q,T6758,LOG(_xlpm.p/_xlpm.q))</f>
        <v>1.3222192947339193</v>
      </c>
      <c r="X6758" s="2"/>
    </row>
    <row r="6759" spans="1:24">
      <c r="A6759" s="1" t="str">
        <f>_xlfn.LET(_xlpm.sep," : ",CONCATENATE(O6759,_xlpm.sep,P6759))</f>
        <v>~staygh~ : [steɪ]</v>
      </c>
      <c r="B6759" s="1">
        <f>_xlfn.LET(_xlpm.d,$G6759,_xlpm.k,_xlfn.CONCAT(LEFT(TRIM(B$1),1),"*"),COUNTIF(_xlpm.d,_xlpm.k))</f>
        <v>0</v>
      </c>
      <c r="C6759" s="1">
        <f>_xlfn.LET(_xlpm.d,$G6759,_xlpm.k,_xlfn.CONCAT(LEFT(TRIM(C$1),1),"*"),COUNTIF(_xlpm.d,_xlpm.k))</f>
        <v>0</v>
      </c>
      <c r="D6759" s="1">
        <f>_xlfn.LET(_xlpm.d,$G6759,_xlpm.k,_xlfn.CONCAT(LEFT(TRIM(D$1),1),"*"),COUNTIF(_xlpm.d,_xlpm.k))</f>
        <v>0</v>
      </c>
      <c r="E6759" s="1">
        <f>LOG(F6759+1,10)</f>
        <v>0.30102999566398114</v>
      </c>
      <c r="F6759" s="7">
        <v>1</v>
      </c>
      <c r="G6759" s="9" t="s">
        <v>4261</v>
      </c>
      <c r="H6759" s="4">
        <f>F6759/freq.sum.r6e</f>
        <v>4.9701789264413521E-5</v>
      </c>
      <c r="I6759" s="1" t="str">
        <f>_xlfn.LET(_xlpm.sep,":",_xlpm.w,$G6759,LEFT(_xlpm.w,FIND(_xlpm.sep,_xlpm.w)-1))</f>
        <v>steɪ</v>
      </c>
      <c r="J6759" s="1" t="str">
        <f>_xlfn.LET(_xlpm.sep,":",_xlpm.w,$G6759,RIGHT(_xlpm.w,LEN(_xlpm.w)-FIND(_xlpm.sep,_xlpm.w)))</f>
        <v>staygh</v>
      </c>
      <c r="K6759" s="10">
        <f>_xlfn.LET(_xlpm.w,I6759,LEN(_xlpm.w))</f>
        <v>4</v>
      </c>
      <c r="L6759" s="10">
        <f>_xlfn.LET(_xlpm.w,J6759,LEN(_xlpm.w))</f>
        <v>6</v>
      </c>
      <c r="M6759" s="10">
        <f>_xlfn.LET(_xlpm.a,K6759,_xlpm.b,L6759,MAX(_xlpm.a,_xlpm.b))</f>
        <v>6</v>
      </c>
      <c r="N6759" s="10">
        <f>_xlfn.LET(_xlpm.d,(K6759,L6759),MAX(_xlpm.d)-MIN(_xlpm.d))</f>
        <v>2</v>
      </c>
      <c r="O6759" s="1" t="str">
        <f>_xlfn.LET(_xlpm.sep,":",_xlpm.w,$G6759,_xlfn.CONCAT("~",RIGHT(_xlpm.w,LEN(_xlpm.w)-FIND(_xlpm.sep,_xlpm.w)),"~"))</f>
        <v>~staygh~</v>
      </c>
      <c r="P6759" s="1" t="str">
        <f>_xlfn.LET(_xlpm.sep,":",_xlpm.w,$G6759,_xlfn.CONCAT("[",LEFT(_xlpm.w,FIND(_xlpm.sep,_xlpm.w)-1),"]"))</f>
        <v>[steɪ]</v>
      </c>
      <c r="Q6759" s="14" cm="1">
        <f t="array" ref="Q6759">SUM(_xlfn._xlws.FILTER($H$2:$H$7111,_xlfn.MAP($O$2:$O$7111,_xlfn.LAMBDA(_xlpm.x,_xlpm.x=$O6759))))</f>
        <v>4.9701789264413521E-5</v>
      </c>
      <c r="R6759" s="14">
        <f>$H6759/Q6759</f>
        <v>1</v>
      </c>
      <c r="S6759" s="14" cm="1">
        <f t="array" ref="S6759">SUM(_xlfn._xlws.FILTER($H$2:$H$7111,_xlfn.MAP($P$2:$P$7111,_xlfn.LAMBDA(_xlpm.x,_xlpm.x=$P6759))))</f>
        <v>1.043737574552684E-3</v>
      </c>
      <c r="T6759" s="14">
        <f>$H6759/S6759</f>
        <v>4.7619047619047616E-2</v>
      </c>
      <c r="U6759" s="14">
        <f>_xlfn.LET(_xlpm.freq,F6759,_xlpm.size,M6759+1,_xlpm.F,V6759,LOG(1+_xlpm.freq)*LOG(1+_xlpm.size)*_xlpm.F)</f>
        <v>2.4714288624397233E-2</v>
      </c>
      <c r="V6759" s="14">
        <f>_xlfn.LET(_xlpm.a,T6759,_xlpm.b,R6759,2*_xlpm.a*_xlpm.b/(_xlpm.a+_xlpm.b))</f>
        <v>9.0909090909090898E-2</v>
      </c>
      <c r="W6759" s="14">
        <f>_xlfn.LET(_xlpm.p,R6759,_xlpm.q,T6759,LOG(_xlpm.p/_xlpm.q))</f>
        <v>1.3222192947339193</v>
      </c>
      <c r="X6759" s="2"/>
    </row>
    <row r="6760" spans="1:24">
      <c r="A6760" s="1" t="str">
        <f>_xlfn.LET(_xlpm.sep," : ",CONCATENATE(O6760,_xlpm.sep,P6760))</f>
        <v>~traigh~ : [tɹeɪ]</v>
      </c>
      <c r="B6760" s="1">
        <f>_xlfn.LET(_xlpm.d,$G6760,_xlpm.k,_xlfn.CONCAT(LEFT(TRIM(B$1),1),"*"),COUNTIF(_xlpm.d,_xlpm.k))</f>
        <v>0</v>
      </c>
      <c r="C6760" s="1">
        <f>_xlfn.LET(_xlpm.d,$G6760,_xlpm.k,_xlfn.CONCAT(LEFT(TRIM(C$1),1),"*"),COUNTIF(_xlpm.d,_xlpm.k))</f>
        <v>0</v>
      </c>
      <c r="D6760" s="1">
        <f>_xlfn.LET(_xlpm.d,$G6760,_xlpm.k,_xlfn.CONCAT(LEFT(TRIM(D$1),1),"*"),COUNTIF(_xlpm.d,_xlpm.k))</f>
        <v>0</v>
      </c>
      <c r="E6760" s="1">
        <f>LOG(F6760+1,10)</f>
        <v>0.30102999566398114</v>
      </c>
      <c r="F6760" s="7">
        <v>1</v>
      </c>
      <c r="G6760" s="9" t="s">
        <v>4933</v>
      </c>
      <c r="H6760" s="4">
        <f>F6760/freq.sum.r6e</f>
        <v>4.9701789264413521E-5</v>
      </c>
      <c r="I6760" s="1" t="str">
        <f>_xlfn.LET(_xlpm.sep,":",_xlpm.w,$G6760,LEFT(_xlpm.w,FIND(_xlpm.sep,_xlpm.w)-1))</f>
        <v>tɹeɪ</v>
      </c>
      <c r="J6760" s="1" t="str">
        <f>_xlfn.LET(_xlpm.sep,":",_xlpm.w,$G6760,RIGHT(_xlpm.w,LEN(_xlpm.w)-FIND(_xlpm.sep,_xlpm.w)))</f>
        <v>traigh</v>
      </c>
      <c r="K6760" s="10">
        <f>_xlfn.LET(_xlpm.w,I6760,LEN(_xlpm.w))</f>
        <v>4</v>
      </c>
      <c r="L6760" s="10">
        <f>_xlfn.LET(_xlpm.w,J6760,LEN(_xlpm.w))</f>
        <v>6</v>
      </c>
      <c r="M6760" s="10">
        <f>_xlfn.LET(_xlpm.a,K6760,_xlpm.b,L6760,MAX(_xlpm.a,_xlpm.b))</f>
        <v>6</v>
      </c>
      <c r="N6760" s="10">
        <f>_xlfn.LET(_xlpm.d,(K6760,L6760),MAX(_xlpm.d)-MIN(_xlpm.d))</f>
        <v>2</v>
      </c>
      <c r="O6760" s="1" t="str">
        <f>_xlfn.LET(_xlpm.sep,":",_xlpm.w,$G6760,_xlfn.CONCAT("~",RIGHT(_xlpm.w,LEN(_xlpm.w)-FIND(_xlpm.sep,_xlpm.w)),"~"))</f>
        <v>~traigh~</v>
      </c>
      <c r="P6760" s="1" t="str">
        <f>_xlfn.LET(_xlpm.sep,":",_xlpm.w,$G6760,_xlfn.CONCAT("[",LEFT(_xlpm.w,FIND(_xlpm.sep,_xlpm.w)-1),"]"))</f>
        <v>[tɹeɪ]</v>
      </c>
      <c r="Q6760" s="14" cm="1">
        <f t="array" ref="Q6760">SUM(_xlfn._xlws.FILTER($H$2:$H$7117,_xlfn.MAP($O$2:$O$7117,_xlfn.LAMBDA(_xlpm.x,_xlpm.x=$O6760))))</f>
        <v>4.9701789264413521E-5</v>
      </c>
      <c r="R6760" s="14">
        <f>$H6760/Q6760</f>
        <v>1</v>
      </c>
      <c r="S6760" s="14" cm="1">
        <f t="array" ref="S6760">SUM(_xlfn._xlws.FILTER($H$2:$H$7117,_xlfn.MAP($P$2:$P$7117,_xlfn.LAMBDA(_xlpm.x,_xlpm.x=$P6760))))</f>
        <v>1.043737574552684E-3</v>
      </c>
      <c r="T6760" s="14">
        <f>$H6760/S6760</f>
        <v>4.7619047619047616E-2</v>
      </c>
      <c r="U6760" s="14">
        <f>_xlfn.LET(_xlpm.freq,F6760,_xlpm.size,M6760+1,_xlpm.F,V6760,LOG(1+_xlpm.freq)*LOG(1+_xlpm.size)*_xlpm.F)</f>
        <v>2.4714288624397233E-2</v>
      </c>
      <c r="V6760" s="14">
        <f>_xlfn.LET(_xlpm.a,T6760,_xlpm.b,R6760,2*_xlpm.a*_xlpm.b/(_xlpm.a+_xlpm.b))</f>
        <v>9.0909090909090898E-2</v>
      </c>
      <c r="W6760" s="14">
        <f>_xlfn.LET(_xlpm.p,R6760,_xlpm.q,T6760,LOG(_xlpm.p/_xlpm.q))</f>
        <v>1.3222192947339193</v>
      </c>
      <c r="X6760" s="2"/>
    </row>
    <row r="6761" spans="1:24">
      <c r="A6761" s="1" t="str">
        <f>_xlfn.LET(_xlpm.sep," : ",CONCATENATE(O6761,_xlpm.sep,P6761))</f>
        <v>~traygh~ : [tɹeɪ]</v>
      </c>
      <c r="B6761" s="1">
        <f>_xlfn.LET(_xlpm.d,$G6761,_xlpm.k,_xlfn.CONCAT(LEFT(TRIM(B$1),1),"*"),COUNTIF(_xlpm.d,_xlpm.k))</f>
        <v>0</v>
      </c>
      <c r="C6761" s="1">
        <f>_xlfn.LET(_xlpm.d,$G6761,_xlpm.k,_xlfn.CONCAT(LEFT(TRIM(C$1),1),"*"),COUNTIF(_xlpm.d,_xlpm.k))</f>
        <v>0</v>
      </c>
      <c r="D6761" s="1">
        <f>_xlfn.LET(_xlpm.d,$G6761,_xlpm.k,_xlfn.CONCAT(LEFT(TRIM(D$1),1),"*"),COUNTIF(_xlpm.d,_xlpm.k))</f>
        <v>0</v>
      </c>
      <c r="E6761" s="1">
        <f>LOG(F6761+1,10)</f>
        <v>0.30102999566398114</v>
      </c>
      <c r="F6761" s="7">
        <v>1</v>
      </c>
      <c r="G6761" s="9" t="s">
        <v>4936</v>
      </c>
      <c r="H6761" s="4">
        <f>F6761/freq.sum.r6e</f>
        <v>4.9701789264413521E-5</v>
      </c>
      <c r="I6761" s="1" t="str">
        <f>_xlfn.LET(_xlpm.sep,":",_xlpm.w,$G6761,LEFT(_xlpm.w,FIND(_xlpm.sep,_xlpm.w)-1))</f>
        <v>tɹeɪ</v>
      </c>
      <c r="J6761" s="1" t="str">
        <f>_xlfn.LET(_xlpm.sep,":",_xlpm.w,$G6761,RIGHT(_xlpm.w,LEN(_xlpm.w)-FIND(_xlpm.sep,_xlpm.w)))</f>
        <v>traygh</v>
      </c>
      <c r="K6761" s="10">
        <f>_xlfn.LET(_xlpm.w,I6761,LEN(_xlpm.w))</f>
        <v>4</v>
      </c>
      <c r="L6761" s="10">
        <f>_xlfn.LET(_xlpm.w,J6761,LEN(_xlpm.w))</f>
        <v>6</v>
      </c>
      <c r="M6761" s="10">
        <f>_xlfn.LET(_xlpm.a,K6761,_xlpm.b,L6761,MAX(_xlpm.a,_xlpm.b))</f>
        <v>6</v>
      </c>
      <c r="N6761" s="10">
        <f>_xlfn.LET(_xlpm.d,(K6761,L6761),MAX(_xlpm.d)-MIN(_xlpm.d))</f>
        <v>2</v>
      </c>
      <c r="O6761" s="1" t="str">
        <f>_xlfn.LET(_xlpm.sep,":",_xlpm.w,$G6761,_xlfn.CONCAT("~",RIGHT(_xlpm.w,LEN(_xlpm.w)-FIND(_xlpm.sep,_xlpm.w)),"~"))</f>
        <v>~traygh~</v>
      </c>
      <c r="P6761" s="1" t="str">
        <f>_xlfn.LET(_xlpm.sep,":",_xlpm.w,$G6761,_xlfn.CONCAT("[",LEFT(_xlpm.w,FIND(_xlpm.sep,_xlpm.w)-1),"]"))</f>
        <v>[tɹeɪ]</v>
      </c>
      <c r="Q6761" s="14" cm="1">
        <f t="array" ref="Q6761">SUM(_xlfn._xlws.FILTER($H$2:$H$7111,_xlfn.MAP($O$2:$O$7111,_xlfn.LAMBDA(_xlpm.x,_xlpm.x=$O6761))))</f>
        <v>4.9701789264413521E-5</v>
      </c>
      <c r="R6761" s="14">
        <f>$H6761/Q6761</f>
        <v>1</v>
      </c>
      <c r="S6761" s="14" cm="1">
        <f t="array" ref="S6761">SUM(_xlfn._xlws.FILTER($H$2:$H$7111,_xlfn.MAP($P$2:$P$7111,_xlfn.LAMBDA(_xlpm.x,_xlpm.x=$P6761))))</f>
        <v>1.043737574552684E-3</v>
      </c>
      <c r="T6761" s="14">
        <f>$H6761/S6761</f>
        <v>4.7619047619047616E-2</v>
      </c>
      <c r="U6761" s="14">
        <f>_xlfn.LET(_xlpm.freq,F6761,_xlpm.size,M6761+1,_xlpm.F,V6761,LOG(1+_xlpm.freq)*LOG(1+_xlpm.size)*_xlpm.F)</f>
        <v>2.4714288624397233E-2</v>
      </c>
      <c r="V6761" s="14">
        <f>_xlfn.LET(_xlpm.a,T6761,_xlpm.b,R6761,2*_xlpm.a*_xlpm.b/(_xlpm.a+_xlpm.b))</f>
        <v>9.0909090909090898E-2</v>
      </c>
      <c r="W6761" s="14">
        <f>_xlfn.LET(_xlpm.p,R6761,_xlpm.q,T6761,LOG(_xlpm.p/_xlpm.q))</f>
        <v>1.3222192947339193</v>
      </c>
      <c r="X6761" s="2"/>
    </row>
    <row r="6762" spans="1:24">
      <c r="A6762" s="1" t="str">
        <f>_xlfn.LET(_xlpm.sep," : ",CONCATENATE(O6762,_xlpm.sep,P6762))</f>
        <v>~strigh~ : [stɹɪ]</v>
      </c>
      <c r="B6762" s="1">
        <f>_xlfn.LET(_xlpm.d,$G6762,_xlpm.k,_xlfn.CONCAT(LEFT(TRIM(B$1),1),"*"),COUNTIF(_xlpm.d,_xlpm.k))</f>
        <v>0</v>
      </c>
      <c r="C6762" s="1">
        <f>_xlfn.LET(_xlpm.d,$G6762,_xlpm.k,_xlfn.CONCAT(LEFT(TRIM(C$1),1),"*"),COUNTIF(_xlpm.d,_xlpm.k))</f>
        <v>0</v>
      </c>
      <c r="D6762" s="1">
        <f>_xlfn.LET(_xlpm.d,$G6762,_xlpm.k,_xlfn.CONCAT(LEFT(TRIM(D$1),1),"*"),COUNTIF(_xlpm.d,_xlpm.k))</f>
        <v>0</v>
      </c>
      <c r="E6762" s="1">
        <f>LOG(F6762+1,10)</f>
        <v>0.47712125471966244</v>
      </c>
      <c r="F6762" s="7">
        <v>2</v>
      </c>
      <c r="G6762" s="9" t="s">
        <v>4373</v>
      </c>
      <c r="H6762" s="4">
        <f>F6762/freq.sum.r6e</f>
        <v>9.9403578528827041E-5</v>
      </c>
      <c r="I6762" s="1" t="str">
        <f>_xlfn.LET(_xlpm.sep,":",_xlpm.w,$G6762,LEFT(_xlpm.w,FIND(_xlpm.sep,_xlpm.w)-1))</f>
        <v>stɹɪ</v>
      </c>
      <c r="J6762" s="1" t="str">
        <f>_xlfn.LET(_xlpm.sep,":",_xlpm.w,$G6762,RIGHT(_xlpm.w,LEN(_xlpm.w)-FIND(_xlpm.sep,_xlpm.w)))</f>
        <v>strigh</v>
      </c>
      <c r="K6762" s="10">
        <f>_xlfn.LET(_xlpm.w,I6762,LEN(_xlpm.w))</f>
        <v>4</v>
      </c>
      <c r="L6762" s="10">
        <f>_xlfn.LET(_xlpm.w,J6762,LEN(_xlpm.w))</f>
        <v>6</v>
      </c>
      <c r="M6762" s="10">
        <f>_xlfn.LET(_xlpm.a,K6762,_xlpm.b,L6762,MAX(_xlpm.a,_xlpm.b))</f>
        <v>6</v>
      </c>
      <c r="N6762" s="10">
        <f>_xlfn.LET(_xlpm.d,(K6762,L6762),MAX(_xlpm.d)-MIN(_xlpm.d))</f>
        <v>2</v>
      </c>
      <c r="O6762" s="1" t="str">
        <f>_xlfn.LET(_xlpm.sep,":",_xlpm.w,$G6762,_xlfn.CONCAT("~",RIGHT(_xlpm.w,LEN(_xlpm.w)-FIND(_xlpm.sep,_xlpm.w)),"~"))</f>
        <v>~strigh~</v>
      </c>
      <c r="P6762" s="1" t="str">
        <f>_xlfn.LET(_xlpm.sep,":",_xlpm.w,$G6762,_xlfn.CONCAT("[",LEFT(_xlpm.w,FIND(_xlpm.sep,_xlpm.w)-1),"]"))</f>
        <v>[stɹɪ]</v>
      </c>
      <c r="Q6762" s="14" cm="1">
        <f t="array" ref="Q6762">SUM(_xlfn._xlws.FILTER($H$2:$H$7117,_xlfn.MAP($O$2:$O$7117,_xlfn.LAMBDA(_xlpm.x,_xlpm.x=$O6762))))</f>
        <v>1.4910536779324057E-4</v>
      </c>
      <c r="R6762" s="14">
        <f>$H6762/Q6762</f>
        <v>0.66666666666666663</v>
      </c>
      <c r="S6762" s="14" cm="1">
        <f t="array" ref="S6762">SUM(_xlfn._xlws.FILTER($H$2:$H$7117,_xlfn.MAP($P$2:$P$7117,_xlfn.LAMBDA(_xlpm.x,_xlpm.x=$P6762))))</f>
        <v>3.180914512922464E-3</v>
      </c>
      <c r="T6762" s="14">
        <f>$H6762/S6762</f>
        <v>3.1250000000000014E-2</v>
      </c>
      <c r="U6762" s="14">
        <f>_xlfn.LET(_xlpm.freq,F6762,_xlpm.size,M6762+1,_xlpm.F,V6762,LOG(1+_xlpm.freq)*LOG(1+_xlpm.size)*_xlpm.F)</f>
        <v>2.5724383744379697E-2</v>
      </c>
      <c r="V6762" s="14">
        <f>_xlfn.LET(_xlpm.a,T6762,_xlpm.b,R6762,2*_xlpm.a*_xlpm.b/(_xlpm.a+_xlpm.b))</f>
        <v>5.9701492537313459E-2</v>
      </c>
      <c r="W6762" s="14">
        <f>_xlfn.LET(_xlpm.p,R6762,_xlpm.q,T6762,LOG(_xlpm.p/_xlpm.q))</f>
        <v>1.3290587192642245</v>
      </c>
      <c r="X6762" s="2"/>
    </row>
    <row r="6763" spans="1:24">
      <c r="A6763" s="1" t="str">
        <f>_xlfn.LET(_xlpm.sep," : ",CONCATENATE(O6763,_xlpm.sep,P6763))</f>
        <v>~ctoryr~ : [ktɹɪ]</v>
      </c>
      <c r="B6763" s="1">
        <f>_xlfn.LET(_xlpm.d,$G6763,_xlpm.k,_xlfn.CONCAT(LEFT(TRIM(B$1),1),"*"),COUNTIF(_xlpm.d,_xlpm.k))</f>
        <v>0</v>
      </c>
      <c r="C6763" s="1">
        <f>_xlfn.LET(_xlpm.d,$G6763,_xlpm.k,_xlfn.CONCAT(LEFT(TRIM(C$1),1),"*"),COUNTIF(_xlpm.d,_xlpm.k))</f>
        <v>0</v>
      </c>
      <c r="D6763" s="1">
        <f>_xlfn.LET(_xlpm.d,$G6763,_xlpm.k,_xlfn.CONCAT(LEFT(TRIM(D$1),1),"*"),COUNTIF(_xlpm.d,_xlpm.k))</f>
        <v>0</v>
      </c>
      <c r="E6763" s="1">
        <f>LOG(F6763+1,10)</f>
        <v>0.60205999132796229</v>
      </c>
      <c r="F6763" s="7">
        <v>3</v>
      </c>
      <c r="G6763" s="9" t="s">
        <v>1673</v>
      </c>
      <c r="H6763" s="4">
        <f>F6763/freq.sum.r6e</f>
        <v>1.4910536779324057E-4</v>
      </c>
      <c r="I6763" s="1" t="str">
        <f>_xlfn.LET(_xlpm.sep,":",_xlpm.w,$G6763,LEFT(_xlpm.w,FIND(_xlpm.sep,_xlpm.w)-1))</f>
        <v>ktɹɪ</v>
      </c>
      <c r="J6763" s="1" t="str">
        <f>_xlfn.LET(_xlpm.sep,":",_xlpm.w,$G6763,RIGHT(_xlpm.w,LEN(_xlpm.w)-FIND(_xlpm.sep,_xlpm.w)))</f>
        <v>ctoryr</v>
      </c>
      <c r="K6763" s="10">
        <f>_xlfn.LET(_xlpm.w,I6763,LEN(_xlpm.w))</f>
        <v>4</v>
      </c>
      <c r="L6763" s="10">
        <f>_xlfn.LET(_xlpm.w,J6763,LEN(_xlpm.w))</f>
        <v>6</v>
      </c>
      <c r="M6763" s="10">
        <f>_xlfn.LET(_xlpm.a,K6763,_xlpm.b,L6763,MAX(_xlpm.a,_xlpm.b))</f>
        <v>6</v>
      </c>
      <c r="N6763" s="10">
        <f>_xlfn.LET(_xlpm.d,(K6763,L6763),MAX(_xlpm.d)-MIN(_xlpm.d))</f>
        <v>2</v>
      </c>
      <c r="O6763" s="1" t="str">
        <f>_xlfn.LET(_xlpm.sep,":",_xlpm.w,$G6763,_xlfn.CONCAT("~",RIGHT(_xlpm.w,LEN(_xlpm.w)-FIND(_xlpm.sep,_xlpm.w)),"~"))</f>
        <v>~ctoryr~</v>
      </c>
      <c r="P6763" s="1" t="str">
        <f>_xlfn.LET(_xlpm.sep,":",_xlpm.w,$G6763,_xlfn.CONCAT("[",LEFT(_xlpm.w,FIND(_xlpm.sep,_xlpm.w)-1),"]"))</f>
        <v>[ktɹɪ]</v>
      </c>
      <c r="Q6763" s="14" cm="1">
        <f t="array" ref="Q6763">SUM(_xlfn._xlws.FILTER($H$2:$H$7109,_xlfn.MAP($O$2:$O$7109,_xlfn.LAMBDA(_xlpm.x,_xlpm.x=$O6763))))</f>
        <v>1.4910536779324057E-4</v>
      </c>
      <c r="R6763" s="14">
        <f>$H6763/Q6763</f>
        <v>1</v>
      </c>
      <c r="S6763" s="14" cm="1">
        <f t="array" ref="S6763">SUM(_xlfn._xlws.FILTER($H$2:$H$7109,_xlfn.MAP($P$2:$P$7109,_xlfn.LAMBDA(_xlpm.x,_xlpm.x=$P6763))))</f>
        <v>3.180914512922464E-3</v>
      </c>
      <c r="T6763" s="14">
        <f>$H6763/S6763</f>
        <v>4.6875000000000021E-2</v>
      </c>
      <c r="U6763" s="14">
        <f>_xlfn.LET(_xlpm.freq,F6763,_xlpm.size,M6763+1,_xlpm.F,V6763,LOG(1+_xlpm.freq)*LOG(1+_xlpm.size)*_xlpm.F)</f>
        <v>4.8690837289857257E-2</v>
      </c>
      <c r="V6763" s="14">
        <f>_xlfn.LET(_xlpm.a,T6763,_xlpm.b,R6763,2*_xlpm.a*_xlpm.b/(_xlpm.a+_xlpm.b))</f>
        <v>8.9552238805970186E-2</v>
      </c>
      <c r="W6763" s="14">
        <f>_xlfn.LET(_xlpm.p,R6763,_xlpm.q,T6763,LOG(_xlpm.p/_xlpm.q))</f>
        <v>1.3290587192642245</v>
      </c>
      <c r="X6763" s="2"/>
    </row>
    <row r="6764" spans="1:24">
      <c r="A6764" s="1" t="str">
        <f>_xlfn.LET(_xlpm.sep," : ",CONCATENATE(O6764,_xlpm.sep,P6764))</f>
        <v>~ntrier~ : [ntɹɪ]</v>
      </c>
      <c r="B6764" s="1">
        <f>_xlfn.LET(_xlpm.d,$G6764,_xlpm.k,_xlfn.CONCAT(LEFT(TRIM(B$1),1),"*"),COUNTIF(_xlpm.d,_xlpm.k))</f>
        <v>0</v>
      </c>
      <c r="C6764" s="1">
        <f>_xlfn.LET(_xlpm.d,$G6764,_xlpm.k,_xlfn.CONCAT(LEFT(TRIM(C$1),1),"*"),COUNTIF(_xlpm.d,_xlpm.k))</f>
        <v>0</v>
      </c>
      <c r="D6764" s="1">
        <f>_xlfn.LET(_xlpm.d,$G6764,_xlpm.k,_xlfn.CONCAT(LEFT(TRIM(D$1),1),"*"),COUNTIF(_xlpm.d,_xlpm.k))</f>
        <v>1</v>
      </c>
      <c r="E6764" s="1">
        <f>LOG(F6764+1,10)</f>
        <v>0.60205999132796229</v>
      </c>
      <c r="F6764" s="7">
        <v>3</v>
      </c>
      <c r="G6764" s="9" t="s">
        <v>3259</v>
      </c>
      <c r="H6764" s="4">
        <f>F6764/freq.sum.r6e</f>
        <v>1.4910536779324057E-4</v>
      </c>
      <c r="I6764" s="1" t="str">
        <f>_xlfn.LET(_xlpm.sep,":",_xlpm.w,$G6764,LEFT(_xlpm.w,FIND(_xlpm.sep,_xlpm.w)-1))</f>
        <v>ntɹɪ</v>
      </c>
      <c r="J6764" s="1" t="str">
        <f>_xlfn.LET(_xlpm.sep,":",_xlpm.w,$G6764,RIGHT(_xlpm.w,LEN(_xlpm.w)-FIND(_xlpm.sep,_xlpm.w)))</f>
        <v>ntrier</v>
      </c>
      <c r="K6764" s="10">
        <f>_xlfn.LET(_xlpm.w,I6764,LEN(_xlpm.w))</f>
        <v>4</v>
      </c>
      <c r="L6764" s="10">
        <f>_xlfn.LET(_xlpm.w,J6764,LEN(_xlpm.w))</f>
        <v>6</v>
      </c>
      <c r="M6764" s="10">
        <f>_xlfn.LET(_xlpm.a,K6764,_xlpm.b,L6764,MAX(_xlpm.a,_xlpm.b))</f>
        <v>6</v>
      </c>
      <c r="N6764" s="10">
        <f>_xlfn.LET(_xlpm.d,(K6764,L6764),MAX(_xlpm.d)-MIN(_xlpm.d))</f>
        <v>2</v>
      </c>
      <c r="O6764" s="1" t="str">
        <f>_xlfn.LET(_xlpm.sep,":",_xlpm.w,$G6764,_xlfn.CONCAT("~",RIGHT(_xlpm.w,LEN(_xlpm.w)-FIND(_xlpm.sep,_xlpm.w)),"~"))</f>
        <v>~ntrier~</v>
      </c>
      <c r="P6764" s="1" t="str">
        <f>_xlfn.LET(_xlpm.sep,":",_xlpm.w,$G6764,_xlfn.CONCAT("[",LEFT(_xlpm.w,FIND(_xlpm.sep,_xlpm.w)-1),"]"))</f>
        <v>[ntɹɪ]</v>
      </c>
      <c r="Q6764" s="14" cm="1">
        <f t="array" ref="Q6764">SUM(_xlfn._xlws.FILTER($H$2:$H$7117,_xlfn.MAP($O$2:$O$7117,_xlfn.LAMBDA(_xlpm.x,_xlpm.x=$O6764))))</f>
        <v>1.4910536779324057E-4</v>
      </c>
      <c r="R6764" s="14">
        <f>$H6764/Q6764</f>
        <v>1</v>
      </c>
      <c r="S6764" s="14" cm="1">
        <f t="array" ref="S6764">SUM(_xlfn._xlws.FILTER($H$2:$H$7117,_xlfn.MAP($P$2:$P$7117,_xlfn.LAMBDA(_xlpm.x,_xlpm.x=$P6764))))</f>
        <v>3.180914512922464E-3</v>
      </c>
      <c r="T6764" s="14">
        <f>$H6764/S6764</f>
        <v>4.6875000000000021E-2</v>
      </c>
      <c r="U6764" s="14">
        <f>_xlfn.LET(_xlpm.freq,F6764,_xlpm.size,M6764+1,_xlpm.F,V6764,LOG(1+_xlpm.freq)*LOG(1+_xlpm.size)*_xlpm.F)</f>
        <v>4.8690837289857257E-2</v>
      </c>
      <c r="V6764" s="14">
        <f>_xlfn.LET(_xlpm.a,T6764,_xlpm.b,R6764,2*_xlpm.a*_xlpm.b/(_xlpm.a+_xlpm.b))</f>
        <v>8.9552238805970186E-2</v>
      </c>
      <c r="W6764" s="14">
        <f>_xlfn.LET(_xlpm.p,R6764,_xlpm.q,T6764,LOG(_xlpm.p/_xlpm.q))</f>
        <v>1.3290587192642245</v>
      </c>
      <c r="X6764" s="2"/>
    </row>
    <row r="6765" spans="1:24">
      <c r="A6765" s="1" t="str">
        <f>_xlfn.LET(_xlpm.sep," : ",CONCATENATE(O6765,_xlpm.sep,P6765))</f>
        <v>~spreyr~ : [spɹɪ]</v>
      </c>
      <c r="B6765" s="1">
        <f>_xlfn.LET(_xlpm.d,$G6765,_xlpm.k,_xlfn.CONCAT(LEFT(TRIM(B$1),1),"*"),COUNTIF(_xlpm.d,_xlpm.k))</f>
        <v>0</v>
      </c>
      <c r="C6765" s="1">
        <f>_xlfn.LET(_xlpm.d,$G6765,_xlpm.k,_xlfn.CONCAT(LEFT(TRIM(C$1),1),"*"),COUNTIF(_xlpm.d,_xlpm.k))</f>
        <v>0</v>
      </c>
      <c r="D6765" s="1">
        <f>_xlfn.LET(_xlpm.d,$G6765,_xlpm.k,_xlfn.CONCAT(LEFT(TRIM(D$1),1),"*"),COUNTIF(_xlpm.d,_xlpm.k))</f>
        <v>0</v>
      </c>
      <c r="E6765" s="1">
        <f>LOG(F6765+1,10)</f>
        <v>0.60205999132796229</v>
      </c>
      <c r="F6765" s="7">
        <v>3</v>
      </c>
      <c r="G6765" s="9" t="s">
        <v>4240</v>
      </c>
      <c r="H6765" s="4">
        <f>F6765/freq.sum.r6e</f>
        <v>1.4910536779324057E-4</v>
      </c>
      <c r="I6765" s="1" t="str">
        <f>_xlfn.LET(_xlpm.sep,":",_xlpm.w,$G6765,LEFT(_xlpm.w,FIND(_xlpm.sep,_xlpm.w)-1))</f>
        <v>spɹɪ</v>
      </c>
      <c r="J6765" s="1" t="str">
        <f>_xlfn.LET(_xlpm.sep,":",_xlpm.w,$G6765,RIGHT(_xlpm.w,LEN(_xlpm.w)-FIND(_xlpm.sep,_xlpm.w)))</f>
        <v>spreyr</v>
      </c>
      <c r="K6765" s="10">
        <f>_xlfn.LET(_xlpm.w,I6765,LEN(_xlpm.w))</f>
        <v>4</v>
      </c>
      <c r="L6765" s="10">
        <f>_xlfn.LET(_xlpm.w,J6765,LEN(_xlpm.w))</f>
        <v>6</v>
      </c>
      <c r="M6765" s="10">
        <f>_xlfn.LET(_xlpm.a,K6765,_xlpm.b,L6765,MAX(_xlpm.a,_xlpm.b))</f>
        <v>6</v>
      </c>
      <c r="N6765" s="10">
        <f>_xlfn.LET(_xlpm.d,(K6765,L6765),MAX(_xlpm.d)-MIN(_xlpm.d))</f>
        <v>2</v>
      </c>
      <c r="O6765" s="1" t="str">
        <f>_xlfn.LET(_xlpm.sep,":",_xlpm.w,$G6765,_xlfn.CONCAT("~",RIGHT(_xlpm.w,LEN(_xlpm.w)-FIND(_xlpm.sep,_xlpm.w)),"~"))</f>
        <v>~spreyr~</v>
      </c>
      <c r="P6765" s="1" t="str">
        <f>_xlfn.LET(_xlpm.sep,":",_xlpm.w,$G6765,_xlfn.CONCAT("[",LEFT(_xlpm.w,FIND(_xlpm.sep,_xlpm.w)-1),"]"))</f>
        <v>[spɹɪ]</v>
      </c>
      <c r="Q6765" s="14" cm="1">
        <f t="array" ref="Q6765">SUM(_xlfn._xlws.FILTER($H$2:$H$7117,_xlfn.MAP($O$2:$O$7117,_xlfn.LAMBDA(_xlpm.x,_xlpm.x=$O6765))))</f>
        <v>1.4910536779324057E-4</v>
      </c>
      <c r="R6765" s="14">
        <f>$H6765/Q6765</f>
        <v>1</v>
      </c>
      <c r="S6765" s="14" cm="1">
        <f t="array" ref="S6765">SUM(_xlfn._xlws.FILTER($H$2:$H$7117,_xlfn.MAP($P$2:$P$7117,_xlfn.LAMBDA(_xlpm.x,_xlpm.x=$P6765))))</f>
        <v>3.180914512922464E-3</v>
      </c>
      <c r="T6765" s="14">
        <f>$H6765/S6765</f>
        <v>4.6875000000000021E-2</v>
      </c>
      <c r="U6765" s="14">
        <f>_xlfn.LET(_xlpm.freq,F6765,_xlpm.size,M6765+1,_xlpm.F,V6765,LOG(1+_xlpm.freq)*LOG(1+_xlpm.size)*_xlpm.F)</f>
        <v>4.8690837289857257E-2</v>
      </c>
      <c r="V6765" s="14">
        <f>_xlfn.LET(_xlpm.a,T6765,_xlpm.b,R6765,2*_xlpm.a*_xlpm.b/(_xlpm.a+_xlpm.b))</f>
        <v>8.9552238805970186E-2</v>
      </c>
      <c r="W6765" s="14">
        <f>_xlfn.LET(_xlpm.p,R6765,_xlpm.q,T6765,LOG(_xlpm.p/_xlpm.q))</f>
        <v>1.3290587192642245</v>
      </c>
      <c r="X6765" s="2"/>
    </row>
    <row r="6766" spans="1:24">
      <c r="A6766" s="1" t="str">
        <f>_xlfn.LET(_xlpm.sep," : ",CONCATENATE(O6766,_xlpm.sep,P6766))</f>
        <v>~ngleyr~ : [ŋɡlɪ]</v>
      </c>
      <c r="B6766" s="1">
        <f>_xlfn.LET(_xlpm.d,$G6766,_xlpm.k,_xlfn.CONCAT(LEFT(TRIM(B$1),1),"*"),COUNTIF(_xlpm.d,_xlpm.k))</f>
        <v>0</v>
      </c>
      <c r="C6766" s="1">
        <f>_xlfn.LET(_xlpm.d,$G6766,_xlpm.k,_xlfn.CONCAT(LEFT(TRIM(C$1),1),"*"),COUNTIF(_xlpm.d,_xlpm.k))</f>
        <v>0</v>
      </c>
      <c r="D6766" s="1">
        <f>_xlfn.LET(_xlpm.d,$G6766,_xlpm.k,_xlfn.CONCAT(LEFT(TRIM(D$1),1),"*"),COUNTIF(_xlpm.d,_xlpm.k))</f>
        <v>0</v>
      </c>
      <c r="E6766" s="1">
        <f>LOG(F6766+1,10)</f>
        <v>0.60205999132796229</v>
      </c>
      <c r="F6766" s="7">
        <v>3</v>
      </c>
      <c r="G6766" s="9" t="s">
        <v>6965</v>
      </c>
      <c r="H6766" s="4">
        <f>F6766/freq.sum.r6e</f>
        <v>1.4910536779324057E-4</v>
      </c>
      <c r="I6766" s="1" t="str">
        <f>_xlfn.LET(_xlpm.sep,":",_xlpm.w,$G6766,LEFT(_xlpm.w,FIND(_xlpm.sep,_xlpm.w)-1))</f>
        <v>ŋɡlɪ</v>
      </c>
      <c r="J6766" s="1" t="str">
        <f>_xlfn.LET(_xlpm.sep,":",_xlpm.w,$G6766,RIGHT(_xlpm.w,LEN(_xlpm.w)-FIND(_xlpm.sep,_xlpm.w)))</f>
        <v>ngleyr</v>
      </c>
      <c r="K6766" s="10">
        <f>_xlfn.LET(_xlpm.w,I6766,LEN(_xlpm.w))</f>
        <v>4</v>
      </c>
      <c r="L6766" s="10">
        <f>_xlfn.LET(_xlpm.w,J6766,LEN(_xlpm.w))</f>
        <v>6</v>
      </c>
      <c r="M6766" s="10">
        <f>_xlfn.LET(_xlpm.a,K6766,_xlpm.b,L6766,MAX(_xlpm.a,_xlpm.b))</f>
        <v>6</v>
      </c>
      <c r="N6766" s="10">
        <f>_xlfn.LET(_xlpm.d,(K6766,L6766),MAX(_xlpm.d)-MIN(_xlpm.d))</f>
        <v>2</v>
      </c>
      <c r="O6766" s="1" t="str">
        <f>_xlfn.LET(_xlpm.sep,":",_xlpm.w,$G6766,_xlfn.CONCAT("~",RIGHT(_xlpm.w,LEN(_xlpm.w)-FIND(_xlpm.sep,_xlpm.w)),"~"))</f>
        <v>~ngleyr~</v>
      </c>
      <c r="P6766" s="1" t="str">
        <f>_xlfn.LET(_xlpm.sep,":",_xlpm.w,$G6766,_xlfn.CONCAT("[",LEFT(_xlpm.w,FIND(_xlpm.sep,_xlpm.w)-1),"]"))</f>
        <v>[ŋɡlɪ]</v>
      </c>
      <c r="Q6766" s="14" cm="1">
        <f t="array" ref="Q6766">SUM(_xlfn._xlws.FILTER($H$2:$H$7109,_xlfn.MAP($O$2:$O$7109,_xlfn.LAMBDA(_xlpm.x,_xlpm.x=$O6766))))</f>
        <v>1.4910536779324057E-4</v>
      </c>
      <c r="R6766" s="14">
        <f>$H6766/Q6766</f>
        <v>1</v>
      </c>
      <c r="S6766" s="14" cm="1">
        <f t="array" ref="S6766">SUM(_xlfn._xlws.FILTER($H$2:$H$7109,_xlfn.MAP($P$2:$P$7109,_xlfn.LAMBDA(_xlpm.x,_xlpm.x=$P6766))))</f>
        <v>3.180914512922464E-3</v>
      </c>
      <c r="T6766" s="14">
        <f>$H6766/S6766</f>
        <v>4.6875000000000021E-2</v>
      </c>
      <c r="U6766" s="14">
        <f>_xlfn.LET(_xlpm.freq,F6766,_xlpm.size,M6766+1,_xlpm.F,V6766,LOG(1+_xlpm.freq)*LOG(1+_xlpm.size)*_xlpm.F)</f>
        <v>4.8690837289857257E-2</v>
      </c>
      <c r="V6766" s="14">
        <f>_xlfn.LET(_xlpm.a,T6766,_xlpm.b,R6766,2*_xlpm.a*_xlpm.b/(_xlpm.a+_xlpm.b))</f>
        <v>8.9552238805970186E-2</v>
      </c>
      <c r="W6766" s="14">
        <f>_xlfn.LET(_xlpm.p,R6766,_xlpm.q,T6766,LOG(_xlpm.p/_xlpm.q))</f>
        <v>1.3290587192642245</v>
      </c>
      <c r="X6766" s="2"/>
    </row>
    <row r="6767" spans="1:24">
      <c r="A6767" s="1" t="str">
        <f>_xlfn.LET(_xlpm.sep," : ",CONCATENATE(O6767,_xlpm.sep,P6767))</f>
        <v>~breigh~ : [bɹaɪ]</v>
      </c>
      <c r="B6767" s="1">
        <f>_xlfn.LET(_xlpm.d,$G6767,_xlpm.k,_xlfn.CONCAT(LEFT(TRIM(B$1),1),"*"),COUNTIF(_xlpm.d,_xlpm.k))</f>
        <v>0</v>
      </c>
      <c r="C6767" s="1">
        <f>_xlfn.LET(_xlpm.d,$G6767,_xlpm.k,_xlfn.CONCAT(LEFT(TRIM(C$1),1),"*"),COUNTIF(_xlpm.d,_xlpm.k))</f>
        <v>0</v>
      </c>
      <c r="D6767" s="1">
        <f>_xlfn.LET(_xlpm.d,$G6767,_xlpm.k,_xlfn.CONCAT(LEFT(TRIM(D$1),1),"*"),COUNTIF(_xlpm.d,_xlpm.k))</f>
        <v>0</v>
      </c>
      <c r="E6767" s="1">
        <f>LOG(F6767+1,10)</f>
        <v>0.30102999566398114</v>
      </c>
      <c r="F6767" s="7">
        <v>1</v>
      </c>
      <c r="G6767" s="9" t="s">
        <v>365</v>
      </c>
      <c r="H6767" s="4">
        <f>F6767/freq.sum.r6e</f>
        <v>4.9701789264413521E-5</v>
      </c>
      <c r="I6767" s="4" t="str">
        <f>_xlfn.LET(_xlpm.sep,":",_xlpm.w,$G6767,LEFT(_xlpm.w,FIND(_xlpm.sep,_xlpm.w)-1))</f>
        <v>bɹaɪ</v>
      </c>
      <c r="J6767" s="4" t="str">
        <f>_xlfn.LET(_xlpm.sep,":",_xlpm.w,$G6767,RIGHT(_xlpm.w,LEN(_xlpm.w)-FIND(_xlpm.sep,_xlpm.w)))</f>
        <v>breigh</v>
      </c>
      <c r="K6767" s="10">
        <f>_xlfn.LET(_xlpm.w,I6767,LEN(_xlpm.w))</f>
        <v>4</v>
      </c>
      <c r="L6767" s="10">
        <f>_xlfn.LET(_xlpm.w,J6767,LEN(_xlpm.w))</f>
        <v>6</v>
      </c>
      <c r="M6767" s="10">
        <f>_xlfn.LET(_xlpm.a,K6767,_xlpm.b,L6767,MAX(_xlpm.a,_xlpm.b))</f>
        <v>6</v>
      </c>
      <c r="N6767" s="10">
        <f>_xlfn.LET(_xlpm.d,(K6767,L6767),MAX(_xlpm.d)-MIN(_xlpm.d))</f>
        <v>2</v>
      </c>
      <c r="O6767" s="1" t="str">
        <f>_xlfn.LET(_xlpm.sep,":",_xlpm.w,$G6767,_xlfn.CONCAT("~",RIGHT(_xlpm.w,LEN(_xlpm.w)-FIND(_xlpm.sep,_xlpm.w)),"~"))</f>
        <v>~breigh~</v>
      </c>
      <c r="P6767" s="1" t="str">
        <f>_xlfn.LET(_xlpm.sep,":",_xlpm.w,$G6767,_xlfn.CONCAT("[",LEFT(_xlpm.w,FIND(_xlpm.sep,_xlpm.w)-1),"]"))</f>
        <v>[bɹaɪ]</v>
      </c>
      <c r="Q6767" s="14" cm="1">
        <f t="array" ref="Q6767">SUM(_xlfn._xlws.FILTER($H$2:$H$7109,_xlfn.MAP($O$2:$O$7109,_xlfn.LAMBDA(_xlpm.x,_xlpm.x=$O6767))))</f>
        <v>4.9701789264413521E-5</v>
      </c>
      <c r="R6767" s="14">
        <f>$H6767/Q6767</f>
        <v>1</v>
      </c>
      <c r="S6767" s="14" cm="1">
        <f t="array" ref="S6767">SUM(_xlfn._xlws.FILTER($H$2:$H$7109,_xlfn.MAP($P$2:$P$7109,_xlfn.LAMBDA(_xlpm.x,_xlpm.x=$P6767))))</f>
        <v>1.0934393638170974E-3</v>
      </c>
      <c r="T6767" s="14">
        <f>$H6767/S6767</f>
        <v>4.5454545454545456E-2</v>
      </c>
      <c r="U6767" s="14">
        <f>_xlfn.LET(_xlpm.freq,F6767,_xlpm.size,M6767+1,_xlpm.F,V6767,LOG(1+_xlpm.freq)*LOG(1+_xlpm.size)*_xlpm.F)</f>
        <v>2.3639754336379968E-2</v>
      </c>
      <c r="V6767" s="14">
        <f>_xlfn.LET(_xlpm.a,T6767,_xlpm.b,R6767,2*_xlpm.a*_xlpm.b/(_xlpm.a+_xlpm.b))</f>
        <v>8.6956521739130446E-2</v>
      </c>
      <c r="W6767" s="14">
        <f>_xlfn.LET(_xlpm.p,R6767,_xlpm.q,T6767,LOG(_xlpm.p/_xlpm.q))</f>
        <v>1.3424226808222062</v>
      </c>
      <c r="X6767" s="2"/>
    </row>
    <row r="6768" spans="1:24">
      <c r="A6768" s="1" t="str">
        <f>_xlfn.LET(_xlpm.sep," : ",CONCATENATE(O6768,_xlpm.sep,P6768))</f>
        <v>~shligh~ : [ʃlaɪ]</v>
      </c>
      <c r="B6768" s="1">
        <f>_xlfn.LET(_xlpm.d,$G6768,_xlpm.k,_xlfn.CONCAT(LEFT(TRIM(B$1),1),"*"),COUNTIF(_xlpm.d,_xlpm.k))</f>
        <v>0</v>
      </c>
      <c r="C6768" s="1">
        <f>_xlfn.LET(_xlpm.d,$G6768,_xlpm.k,_xlfn.CONCAT(LEFT(TRIM(C$1),1),"*"),COUNTIF(_xlpm.d,_xlpm.k))</f>
        <v>0</v>
      </c>
      <c r="D6768" s="1">
        <f>_xlfn.LET(_xlpm.d,$G6768,_xlpm.k,_xlfn.CONCAT(LEFT(TRIM(D$1),1),"*"),COUNTIF(_xlpm.d,_xlpm.k))</f>
        <v>0</v>
      </c>
      <c r="E6768" s="1">
        <f>LOG(F6768+1,10)</f>
        <v>0.30102999566398114</v>
      </c>
      <c r="F6768" s="7">
        <v>1</v>
      </c>
      <c r="G6768" s="9" t="s">
        <v>5972</v>
      </c>
      <c r="H6768" s="4">
        <f>F6768/freq.sum.r6e</f>
        <v>4.9701789264413521E-5</v>
      </c>
      <c r="I6768" s="1" t="str">
        <f>_xlfn.LET(_xlpm.sep,":",_xlpm.w,$G6768,LEFT(_xlpm.w,FIND(_xlpm.sep,_xlpm.w)-1))</f>
        <v>ʃlaɪ</v>
      </c>
      <c r="J6768" s="1" t="str">
        <f>_xlfn.LET(_xlpm.sep,":",_xlpm.w,$G6768,RIGHT(_xlpm.w,LEN(_xlpm.w)-FIND(_xlpm.sep,_xlpm.w)))</f>
        <v>shligh</v>
      </c>
      <c r="K6768" s="10">
        <f>_xlfn.LET(_xlpm.w,I6768,LEN(_xlpm.w))</f>
        <v>4</v>
      </c>
      <c r="L6768" s="10">
        <f>_xlfn.LET(_xlpm.w,J6768,LEN(_xlpm.w))</f>
        <v>6</v>
      </c>
      <c r="M6768" s="10">
        <f>_xlfn.LET(_xlpm.a,K6768,_xlpm.b,L6768,MAX(_xlpm.a,_xlpm.b))</f>
        <v>6</v>
      </c>
      <c r="N6768" s="10">
        <f>_xlfn.LET(_xlpm.d,(K6768,L6768),MAX(_xlpm.d)-MIN(_xlpm.d))</f>
        <v>2</v>
      </c>
      <c r="O6768" s="1" t="str">
        <f>_xlfn.LET(_xlpm.sep,":",_xlpm.w,$G6768,_xlfn.CONCAT("~",RIGHT(_xlpm.w,LEN(_xlpm.w)-FIND(_xlpm.sep,_xlpm.w)),"~"))</f>
        <v>~shligh~</v>
      </c>
      <c r="P6768" s="1" t="str">
        <f>_xlfn.LET(_xlpm.sep,":",_xlpm.w,$G6768,_xlfn.CONCAT("[",LEFT(_xlpm.w,FIND(_xlpm.sep,_xlpm.w)-1),"]"))</f>
        <v>[ʃlaɪ]</v>
      </c>
      <c r="Q6768" s="14" cm="1">
        <f t="array" ref="Q6768">SUM(_xlfn._xlws.FILTER($H$2:$H$7117,_xlfn.MAP($O$2:$O$7117,_xlfn.LAMBDA(_xlpm.x,_xlpm.x=$O6768))))</f>
        <v>4.9701789264413521E-5</v>
      </c>
      <c r="R6768" s="14">
        <f>$H6768/Q6768</f>
        <v>1</v>
      </c>
      <c r="S6768" s="14" cm="1">
        <f t="array" ref="S6768">SUM(_xlfn._xlws.FILTER($H$2:$H$7117,_xlfn.MAP($P$2:$P$7117,_xlfn.LAMBDA(_xlpm.x,_xlpm.x=$P6768))))</f>
        <v>1.0934393638170974E-3</v>
      </c>
      <c r="T6768" s="14">
        <f>$H6768/S6768</f>
        <v>4.5454545454545456E-2</v>
      </c>
      <c r="U6768" s="14">
        <f>_xlfn.LET(_xlpm.freq,F6768,_xlpm.size,M6768+1,_xlpm.F,V6768,LOG(1+_xlpm.freq)*LOG(1+_xlpm.size)*_xlpm.F)</f>
        <v>2.3639754336379968E-2</v>
      </c>
      <c r="V6768" s="14">
        <f>_xlfn.LET(_xlpm.a,T6768,_xlpm.b,R6768,2*_xlpm.a*_xlpm.b/(_xlpm.a+_xlpm.b))</f>
        <v>8.6956521739130446E-2</v>
      </c>
      <c r="W6768" s="14">
        <f>_xlfn.LET(_xlpm.p,R6768,_xlpm.q,T6768,LOG(_xlpm.p/_xlpm.q))</f>
        <v>1.3424226808222062</v>
      </c>
      <c r="X6768" s="2"/>
    </row>
    <row r="6769" spans="1:24">
      <c r="A6769" s="1" t="str">
        <f>_xlfn.LET(_xlpm.sep," : ",CONCATENATE(O6769,_xlpm.sep,P6769))</f>
        <v>~pplygh~ : [plaɪ]</v>
      </c>
      <c r="B6769" s="1">
        <f>_xlfn.LET(_xlpm.d,$G6769,_xlpm.k,_xlfn.CONCAT(LEFT(TRIM(B$1),1),"*"),COUNTIF(_xlpm.d,_xlpm.k))</f>
        <v>0</v>
      </c>
      <c r="C6769" s="1">
        <f>_xlfn.LET(_xlpm.d,$G6769,_xlpm.k,_xlfn.CONCAT(LEFT(TRIM(C$1),1),"*"),COUNTIF(_xlpm.d,_xlpm.k))</f>
        <v>0</v>
      </c>
      <c r="D6769" s="1">
        <f>_xlfn.LET(_xlpm.d,$G6769,_xlpm.k,_xlfn.CONCAT(LEFT(TRIM(D$1),1),"*"),COUNTIF(_xlpm.d,_xlpm.k))</f>
        <v>0</v>
      </c>
      <c r="E6769" s="1">
        <f>LOG(F6769+1,10)</f>
        <v>0.30102999566398114</v>
      </c>
      <c r="F6769" s="7">
        <v>1</v>
      </c>
      <c r="G6769" s="9" t="s">
        <v>3598</v>
      </c>
      <c r="H6769" s="4">
        <f>F6769/freq.sum.r6e</f>
        <v>4.9701789264413521E-5</v>
      </c>
      <c r="I6769" s="1" t="str">
        <f>_xlfn.LET(_xlpm.sep,":",_xlpm.w,$G6769,LEFT(_xlpm.w,FIND(_xlpm.sep,_xlpm.w)-1))</f>
        <v>plaɪ</v>
      </c>
      <c r="J6769" s="1" t="str">
        <f>_xlfn.LET(_xlpm.sep,":",_xlpm.w,$G6769,RIGHT(_xlpm.w,LEN(_xlpm.w)-FIND(_xlpm.sep,_xlpm.w)))</f>
        <v>pplygh</v>
      </c>
      <c r="K6769" s="10">
        <f>_xlfn.LET(_xlpm.w,I6769,LEN(_xlpm.w))</f>
        <v>4</v>
      </c>
      <c r="L6769" s="10">
        <f>_xlfn.LET(_xlpm.w,J6769,LEN(_xlpm.w))</f>
        <v>6</v>
      </c>
      <c r="M6769" s="10">
        <f>_xlfn.LET(_xlpm.a,K6769,_xlpm.b,L6769,MAX(_xlpm.a,_xlpm.b))</f>
        <v>6</v>
      </c>
      <c r="N6769" s="10">
        <f>_xlfn.LET(_xlpm.d,(K6769,L6769),MAX(_xlpm.d)-MIN(_xlpm.d))</f>
        <v>2</v>
      </c>
      <c r="O6769" s="1" t="str">
        <f>_xlfn.LET(_xlpm.sep,":",_xlpm.w,$G6769,_xlfn.CONCAT("~",RIGHT(_xlpm.w,LEN(_xlpm.w)-FIND(_xlpm.sep,_xlpm.w)),"~"))</f>
        <v>~pplygh~</v>
      </c>
      <c r="P6769" s="1" t="str">
        <f>_xlfn.LET(_xlpm.sep,":",_xlpm.w,$G6769,_xlfn.CONCAT("[",LEFT(_xlpm.w,FIND(_xlpm.sep,_xlpm.w)-1),"]"))</f>
        <v>[plaɪ]</v>
      </c>
      <c r="Q6769" s="14" cm="1">
        <f t="array" ref="Q6769">SUM(_xlfn._xlws.FILTER($H$2:$H$7111,_xlfn.MAP($O$2:$O$7111,_xlfn.LAMBDA(_xlpm.x,_xlpm.x=$O6769))))</f>
        <v>4.9701789264413521E-5</v>
      </c>
      <c r="R6769" s="14">
        <f>$H6769/Q6769</f>
        <v>1</v>
      </c>
      <c r="S6769" s="14" cm="1">
        <f t="array" ref="S6769">SUM(_xlfn._xlws.FILTER($H$2:$H$7111,_xlfn.MAP($P$2:$P$7111,_xlfn.LAMBDA(_xlpm.x,_xlpm.x=$P6769))))</f>
        <v>1.0934393638170974E-3</v>
      </c>
      <c r="T6769" s="14">
        <f>$H6769/S6769</f>
        <v>4.5454545454545456E-2</v>
      </c>
      <c r="U6769" s="14">
        <f>_xlfn.LET(_xlpm.freq,F6769,_xlpm.size,M6769+1,_xlpm.F,V6769,LOG(1+_xlpm.freq)*LOG(1+_xlpm.size)*_xlpm.F)</f>
        <v>2.3639754336379968E-2</v>
      </c>
      <c r="V6769" s="14">
        <f>_xlfn.LET(_xlpm.a,T6769,_xlpm.b,R6769,2*_xlpm.a*_xlpm.b/(_xlpm.a+_xlpm.b))</f>
        <v>8.6956521739130446E-2</v>
      </c>
      <c r="W6769" s="14">
        <f>_xlfn.LET(_xlpm.p,R6769,_xlpm.q,T6769,LOG(_xlpm.p/_xlpm.q))</f>
        <v>1.3424226808222062</v>
      </c>
      <c r="X6769" s="2"/>
    </row>
    <row r="6770" spans="1:24">
      <c r="A6770" s="1" t="str">
        <f>_xlfn.LET(_xlpm.sep," : ",CONCATENATE(O6770,_xlpm.sep,P6770))</f>
        <v>~brearr~ : [bɹɛ]</v>
      </c>
      <c r="B6770" s="1">
        <f>_xlfn.LET(_xlpm.d,$G6770,_xlpm.k,_xlfn.CONCAT(LEFT(TRIM(B$1),1),"*"),COUNTIF(_xlpm.d,_xlpm.k))</f>
        <v>0</v>
      </c>
      <c r="C6770" s="1">
        <f>_xlfn.LET(_xlpm.d,$G6770,_xlpm.k,_xlfn.CONCAT(LEFT(TRIM(C$1),1),"*"),COUNTIF(_xlpm.d,_xlpm.k))</f>
        <v>0</v>
      </c>
      <c r="D6770" s="1">
        <f>_xlfn.LET(_xlpm.d,$G6770,_xlpm.k,_xlfn.CONCAT(LEFT(TRIM(D$1),1),"*"),COUNTIF(_xlpm.d,_xlpm.k))</f>
        <v>0</v>
      </c>
      <c r="E6770" s="1">
        <f>LOG(F6770+1,10)</f>
        <v>0.30102999566398114</v>
      </c>
      <c r="F6770" s="7">
        <v>1</v>
      </c>
      <c r="G6770" s="9" t="s">
        <v>402</v>
      </c>
      <c r="H6770" s="4">
        <f>F6770/freq.sum.r6e</f>
        <v>4.9701789264413521E-5</v>
      </c>
      <c r="I6770" s="1" t="str">
        <f>_xlfn.LET(_xlpm.sep,":",_xlpm.w,$G6770,LEFT(_xlpm.w,FIND(_xlpm.sep,_xlpm.w)-1))</f>
        <v>bɹɛ</v>
      </c>
      <c r="J6770" s="1" t="str">
        <f>_xlfn.LET(_xlpm.sep,":",_xlpm.w,$G6770,RIGHT(_xlpm.w,LEN(_xlpm.w)-FIND(_xlpm.sep,_xlpm.w)))</f>
        <v>brearr</v>
      </c>
      <c r="K6770" s="10">
        <f>_xlfn.LET(_xlpm.w,I6770,LEN(_xlpm.w))</f>
        <v>3</v>
      </c>
      <c r="L6770" s="10">
        <f>_xlfn.LET(_xlpm.w,J6770,LEN(_xlpm.w))</f>
        <v>6</v>
      </c>
      <c r="M6770" s="10">
        <f>_xlfn.LET(_xlpm.a,K6770,_xlpm.b,L6770,MAX(_xlpm.a,_xlpm.b))</f>
        <v>6</v>
      </c>
      <c r="N6770" s="10">
        <f>_xlfn.LET(_xlpm.d,(K6770,L6770),MAX(_xlpm.d)-MIN(_xlpm.d))</f>
        <v>3</v>
      </c>
      <c r="O6770" s="1" t="str">
        <f>_xlfn.LET(_xlpm.sep,":",_xlpm.w,$G6770,_xlfn.CONCAT("~",RIGHT(_xlpm.w,LEN(_xlpm.w)-FIND(_xlpm.sep,_xlpm.w)),"~"))</f>
        <v>~brearr~</v>
      </c>
      <c r="P6770" s="1" t="str">
        <f>_xlfn.LET(_xlpm.sep,":",_xlpm.w,$G6770,_xlfn.CONCAT("[",LEFT(_xlpm.w,FIND(_xlpm.sep,_xlpm.w)-1),"]"))</f>
        <v>[bɹɛ]</v>
      </c>
      <c r="Q6770" s="14" cm="1">
        <f t="array" ref="Q6770">SUM(_xlfn._xlws.FILTER($H$2:$H$7117,_xlfn.MAP($O$2:$O$7117,_xlfn.LAMBDA(_xlpm.x,_xlpm.x=$O6770))))</f>
        <v>4.9701789264413521E-5</v>
      </c>
      <c r="R6770" s="14">
        <f>$H6770/Q6770</f>
        <v>1</v>
      </c>
      <c r="S6770" s="14" cm="1">
        <f t="array" ref="S6770">SUM(_xlfn._xlws.FILTER($H$2:$H$7117,_xlfn.MAP($P$2:$P$7117,_xlfn.LAMBDA(_xlpm.x,_xlpm.x=$P6770))))</f>
        <v>1.1928429423459243E-3</v>
      </c>
      <c r="T6770" s="14">
        <f>$H6770/S6770</f>
        <v>4.1666666666666671E-2</v>
      </c>
      <c r="U6770" s="14">
        <f>_xlfn.LET(_xlpm.freq,F6770,_xlpm.size,M6770+1,_xlpm.F,V6770,LOG(1+_xlpm.freq)*LOG(1+_xlpm.size)*_xlpm.F)</f>
        <v>2.1748573989469566E-2</v>
      </c>
      <c r="V6770" s="14">
        <f>_xlfn.LET(_xlpm.a,T6770,_xlpm.b,R6770,2*_xlpm.a*_xlpm.b/(_xlpm.a+_xlpm.b))</f>
        <v>0.08</v>
      </c>
      <c r="W6770" s="14">
        <f>_xlfn.LET(_xlpm.p,R6770,_xlpm.q,T6770,LOG(_xlpm.p/_xlpm.q))</f>
        <v>1.3802112417116059</v>
      </c>
      <c r="X6770" s="2"/>
    </row>
    <row r="6771" spans="1:24">
      <c r="A6771" s="1" t="str">
        <f>_xlfn.LET(_xlpm.sep," : ",CONCATENATE(O6771,_xlpm.sep,P6771))</f>
        <v>~frierr~ : [fɹɛ]</v>
      </c>
      <c r="B6771" s="1">
        <f>_xlfn.LET(_xlpm.d,$G6771,_xlpm.k,_xlfn.CONCAT(LEFT(TRIM(B$1),1),"*"),COUNTIF(_xlpm.d,_xlpm.k))</f>
        <v>0</v>
      </c>
      <c r="C6771" s="1">
        <f>_xlfn.LET(_xlpm.d,$G6771,_xlpm.k,_xlfn.CONCAT(LEFT(TRIM(C$1),1),"*"),COUNTIF(_xlpm.d,_xlpm.k))</f>
        <v>0</v>
      </c>
      <c r="D6771" s="1">
        <f>_xlfn.LET(_xlpm.d,$G6771,_xlpm.k,_xlfn.CONCAT(LEFT(TRIM(D$1),1),"*"),COUNTIF(_xlpm.d,_xlpm.k))</f>
        <v>0</v>
      </c>
      <c r="E6771" s="1">
        <f>LOG(F6771+1,10)</f>
        <v>0.30102999566398114</v>
      </c>
      <c r="F6771" s="7">
        <v>1</v>
      </c>
      <c r="G6771" s="9" t="s">
        <v>1159</v>
      </c>
      <c r="H6771" s="4">
        <f>F6771/freq.sum.r6e</f>
        <v>4.9701789264413521E-5</v>
      </c>
      <c r="I6771" s="1" t="str">
        <f>_xlfn.LET(_xlpm.sep,":",_xlpm.w,$G6771,LEFT(_xlpm.w,FIND(_xlpm.sep,_xlpm.w)-1))</f>
        <v>fɹɛ</v>
      </c>
      <c r="J6771" s="1" t="str">
        <f>_xlfn.LET(_xlpm.sep,":",_xlpm.w,$G6771,RIGHT(_xlpm.w,LEN(_xlpm.w)-FIND(_xlpm.sep,_xlpm.w)))</f>
        <v>frierr</v>
      </c>
      <c r="K6771" s="10">
        <f>_xlfn.LET(_xlpm.w,I6771,LEN(_xlpm.w))</f>
        <v>3</v>
      </c>
      <c r="L6771" s="10">
        <f>_xlfn.LET(_xlpm.w,J6771,LEN(_xlpm.w))</f>
        <v>6</v>
      </c>
      <c r="M6771" s="10">
        <f>_xlfn.LET(_xlpm.a,K6771,_xlpm.b,L6771,MAX(_xlpm.a,_xlpm.b))</f>
        <v>6</v>
      </c>
      <c r="N6771" s="10">
        <f>_xlfn.LET(_xlpm.d,(K6771,L6771),MAX(_xlpm.d)-MIN(_xlpm.d))</f>
        <v>3</v>
      </c>
      <c r="O6771" s="1" t="str">
        <f>_xlfn.LET(_xlpm.sep,":",_xlpm.w,$G6771,_xlfn.CONCAT("~",RIGHT(_xlpm.w,LEN(_xlpm.w)-FIND(_xlpm.sep,_xlpm.w)),"~"))</f>
        <v>~frierr~</v>
      </c>
      <c r="P6771" s="1" t="str">
        <f>_xlfn.LET(_xlpm.sep,":",_xlpm.w,$G6771,_xlfn.CONCAT("[",LEFT(_xlpm.w,FIND(_xlpm.sep,_xlpm.w)-1),"]"))</f>
        <v>[fɹɛ]</v>
      </c>
      <c r="Q6771" s="14" cm="1">
        <f t="array" ref="Q6771">SUM(_xlfn._xlws.FILTER($H$2:$H$7117,_xlfn.MAP($O$2:$O$7117,_xlfn.LAMBDA(_xlpm.x,_xlpm.x=$O6771))))</f>
        <v>4.9701789264413521E-5</v>
      </c>
      <c r="R6771" s="14">
        <f>$H6771/Q6771</f>
        <v>1</v>
      </c>
      <c r="S6771" s="14" cm="1">
        <f t="array" ref="S6771">SUM(_xlfn._xlws.FILTER($H$2:$H$7117,_xlfn.MAP($P$2:$P$7117,_xlfn.LAMBDA(_xlpm.x,_xlpm.x=$P6771))))</f>
        <v>1.1928429423459243E-3</v>
      </c>
      <c r="T6771" s="14">
        <f>$H6771/S6771</f>
        <v>4.1666666666666671E-2</v>
      </c>
      <c r="U6771" s="14">
        <f>_xlfn.LET(_xlpm.freq,F6771,_xlpm.size,M6771+1,_xlpm.F,V6771,LOG(1+_xlpm.freq)*LOG(1+_xlpm.size)*_xlpm.F)</f>
        <v>2.1748573989469566E-2</v>
      </c>
      <c r="V6771" s="14">
        <f>_xlfn.LET(_xlpm.a,T6771,_xlpm.b,R6771,2*_xlpm.a*_xlpm.b/(_xlpm.a+_xlpm.b))</f>
        <v>0.08</v>
      </c>
      <c r="W6771" s="14">
        <f>_xlfn.LET(_xlpm.p,R6771,_xlpm.q,T6771,LOG(_xlpm.p/_xlpm.q))</f>
        <v>1.3802112417116059</v>
      </c>
      <c r="X6771" s="2"/>
    </row>
    <row r="6772" spans="1:24">
      <c r="A6772" s="1" t="str">
        <f>_xlfn.LET(_xlpm.sep," : ",CONCATENATE(O6772,_xlpm.sep,P6772))</f>
        <v>~phrerr~ : [fɹɛ]</v>
      </c>
      <c r="B6772" s="1">
        <f>_xlfn.LET(_xlpm.d,$G6772,_xlpm.k,_xlfn.CONCAT(LEFT(TRIM(B$1),1),"*"),COUNTIF(_xlpm.d,_xlpm.k))</f>
        <v>0</v>
      </c>
      <c r="C6772" s="1">
        <f>_xlfn.LET(_xlpm.d,$G6772,_xlpm.k,_xlfn.CONCAT(LEFT(TRIM(C$1),1),"*"),COUNTIF(_xlpm.d,_xlpm.k))</f>
        <v>0</v>
      </c>
      <c r="D6772" s="1">
        <f>_xlfn.LET(_xlpm.d,$G6772,_xlpm.k,_xlfn.CONCAT(LEFT(TRIM(D$1),1),"*"),COUNTIF(_xlpm.d,_xlpm.k))</f>
        <v>0</v>
      </c>
      <c r="E6772" s="1">
        <f>LOG(F6772+1,10)</f>
        <v>0.30102999566398114</v>
      </c>
      <c r="F6772" s="7">
        <v>1</v>
      </c>
      <c r="G6772" s="9" t="s">
        <v>1166</v>
      </c>
      <c r="H6772" s="4">
        <f>F6772/freq.sum.r6e</f>
        <v>4.9701789264413521E-5</v>
      </c>
      <c r="I6772" s="1" t="str">
        <f>_xlfn.LET(_xlpm.sep,":",_xlpm.w,$G6772,LEFT(_xlpm.w,FIND(_xlpm.sep,_xlpm.w)-1))</f>
        <v>fɹɛ</v>
      </c>
      <c r="J6772" s="1" t="str">
        <f>_xlfn.LET(_xlpm.sep,":",_xlpm.w,$G6772,RIGHT(_xlpm.w,LEN(_xlpm.w)-FIND(_xlpm.sep,_xlpm.w)))</f>
        <v>phrerr</v>
      </c>
      <c r="K6772" s="10">
        <f>_xlfn.LET(_xlpm.w,I6772,LEN(_xlpm.w))</f>
        <v>3</v>
      </c>
      <c r="L6772" s="10">
        <f>_xlfn.LET(_xlpm.w,J6772,LEN(_xlpm.w))</f>
        <v>6</v>
      </c>
      <c r="M6772" s="10">
        <f>_xlfn.LET(_xlpm.a,K6772,_xlpm.b,L6772,MAX(_xlpm.a,_xlpm.b))</f>
        <v>6</v>
      </c>
      <c r="N6772" s="10">
        <f>_xlfn.LET(_xlpm.d,(K6772,L6772),MAX(_xlpm.d)-MIN(_xlpm.d))</f>
        <v>3</v>
      </c>
      <c r="O6772" s="1" t="str">
        <f>_xlfn.LET(_xlpm.sep,":",_xlpm.w,$G6772,_xlfn.CONCAT("~",RIGHT(_xlpm.w,LEN(_xlpm.w)-FIND(_xlpm.sep,_xlpm.w)),"~"))</f>
        <v>~phrerr~</v>
      </c>
      <c r="P6772" s="1" t="str">
        <f>_xlfn.LET(_xlpm.sep,":",_xlpm.w,$G6772,_xlfn.CONCAT("[",LEFT(_xlpm.w,FIND(_xlpm.sep,_xlpm.w)-1),"]"))</f>
        <v>[fɹɛ]</v>
      </c>
      <c r="Q6772" s="14" cm="1">
        <f t="array" ref="Q6772">SUM(_xlfn._xlws.FILTER($H$2:$H$7117,_xlfn.MAP($O$2:$O$7117,_xlfn.LAMBDA(_xlpm.x,_xlpm.x=$O6772))))</f>
        <v>4.9701789264413521E-5</v>
      </c>
      <c r="R6772" s="14">
        <f>$H6772/Q6772</f>
        <v>1</v>
      </c>
      <c r="S6772" s="14" cm="1">
        <f t="array" ref="S6772">SUM(_xlfn._xlws.FILTER($H$2:$H$7117,_xlfn.MAP($P$2:$P$7117,_xlfn.LAMBDA(_xlpm.x,_xlpm.x=$P6772))))</f>
        <v>1.1928429423459243E-3</v>
      </c>
      <c r="T6772" s="14">
        <f>$H6772/S6772</f>
        <v>4.1666666666666671E-2</v>
      </c>
      <c r="U6772" s="14">
        <f>_xlfn.LET(_xlpm.freq,F6772,_xlpm.size,M6772+1,_xlpm.F,V6772,LOG(1+_xlpm.freq)*LOG(1+_xlpm.size)*_xlpm.F)</f>
        <v>2.1748573989469566E-2</v>
      </c>
      <c r="V6772" s="14">
        <f>_xlfn.LET(_xlpm.a,T6772,_xlpm.b,R6772,2*_xlpm.a*_xlpm.b/(_xlpm.a+_xlpm.b))</f>
        <v>0.08</v>
      </c>
      <c r="W6772" s="14">
        <f>_xlfn.LET(_xlpm.p,R6772,_xlpm.q,T6772,LOG(_xlpm.p/_xlpm.q))</f>
        <v>1.3802112417116059</v>
      </c>
      <c r="X6772" s="2"/>
    </row>
    <row r="6773" spans="1:24">
      <c r="A6773" s="1" t="str">
        <f>_xlfn.LET(_xlpm.sep," : ",CONCATENATE(O6773,_xlpm.sep,P6773))</f>
        <v>~colarr~ : [klɛ]</v>
      </c>
      <c r="B6773" s="1">
        <f>_xlfn.LET(_xlpm.d,$G6773,_xlpm.k,_xlfn.CONCAT(LEFT(TRIM(B$1),1),"*"),COUNTIF(_xlpm.d,_xlpm.k))</f>
        <v>0</v>
      </c>
      <c r="C6773" s="1">
        <f>_xlfn.LET(_xlpm.d,$G6773,_xlpm.k,_xlfn.CONCAT(LEFT(TRIM(C$1),1),"*"),COUNTIF(_xlpm.d,_xlpm.k))</f>
        <v>0</v>
      </c>
      <c r="D6773" s="1">
        <f>_xlfn.LET(_xlpm.d,$G6773,_xlpm.k,_xlfn.CONCAT(LEFT(TRIM(D$1),1),"*"),COUNTIF(_xlpm.d,_xlpm.k))</f>
        <v>0</v>
      </c>
      <c r="E6773" s="1">
        <f>LOG(F6773+1,10)</f>
        <v>0.30102999566398114</v>
      </c>
      <c r="F6773" s="7">
        <v>1</v>
      </c>
      <c r="G6773" s="9" t="s">
        <v>1496</v>
      </c>
      <c r="H6773" s="4">
        <f>F6773/freq.sum.r6e</f>
        <v>4.9701789264413521E-5</v>
      </c>
      <c r="I6773" s="1" t="str">
        <f>_xlfn.LET(_xlpm.sep,":",_xlpm.w,$G6773,LEFT(_xlpm.w,FIND(_xlpm.sep,_xlpm.w)-1))</f>
        <v>klɛ</v>
      </c>
      <c r="J6773" s="1" t="str">
        <f>_xlfn.LET(_xlpm.sep,":",_xlpm.w,$G6773,RIGHT(_xlpm.w,LEN(_xlpm.w)-FIND(_xlpm.sep,_xlpm.w)))</f>
        <v>colarr</v>
      </c>
      <c r="K6773" s="10">
        <f>_xlfn.LET(_xlpm.w,I6773,LEN(_xlpm.w))</f>
        <v>3</v>
      </c>
      <c r="L6773" s="10">
        <f>_xlfn.LET(_xlpm.w,J6773,LEN(_xlpm.w))</f>
        <v>6</v>
      </c>
      <c r="M6773" s="10">
        <f>_xlfn.LET(_xlpm.a,K6773,_xlpm.b,L6773,MAX(_xlpm.a,_xlpm.b))</f>
        <v>6</v>
      </c>
      <c r="N6773" s="10">
        <f>_xlfn.LET(_xlpm.d,(K6773,L6773),MAX(_xlpm.d)-MIN(_xlpm.d))</f>
        <v>3</v>
      </c>
      <c r="O6773" s="1" t="str">
        <f>_xlfn.LET(_xlpm.sep,":",_xlpm.w,$G6773,_xlfn.CONCAT("~",RIGHT(_xlpm.w,LEN(_xlpm.w)-FIND(_xlpm.sep,_xlpm.w)),"~"))</f>
        <v>~colarr~</v>
      </c>
      <c r="P6773" s="1" t="str">
        <f>_xlfn.LET(_xlpm.sep,":",_xlpm.w,$G6773,_xlfn.CONCAT("[",LEFT(_xlpm.w,FIND(_xlpm.sep,_xlpm.w)-1),"]"))</f>
        <v>[klɛ]</v>
      </c>
      <c r="Q6773" s="14" cm="1">
        <f t="array" ref="Q6773">SUM(_xlfn._xlws.FILTER($H$2:$H$7111,_xlfn.MAP($O$2:$O$7111,_xlfn.LAMBDA(_xlpm.x,_xlpm.x=$O6773))))</f>
        <v>4.9701789264413521E-5</v>
      </c>
      <c r="R6773" s="14">
        <f>$H6773/Q6773</f>
        <v>1</v>
      </c>
      <c r="S6773" s="14" cm="1">
        <f t="array" ref="S6773">SUM(_xlfn._xlws.FILTER($H$2:$H$7111,_xlfn.MAP($P$2:$P$7111,_xlfn.LAMBDA(_xlpm.x,_xlpm.x=$P6773))))</f>
        <v>1.1928429423459243E-3</v>
      </c>
      <c r="T6773" s="14">
        <f>$H6773/S6773</f>
        <v>4.1666666666666671E-2</v>
      </c>
      <c r="U6773" s="14">
        <f>_xlfn.LET(_xlpm.freq,F6773,_xlpm.size,M6773+1,_xlpm.F,V6773,LOG(1+_xlpm.freq)*LOG(1+_xlpm.size)*_xlpm.F)</f>
        <v>2.1748573989469566E-2</v>
      </c>
      <c r="V6773" s="14">
        <f>_xlfn.LET(_xlpm.a,T6773,_xlpm.b,R6773,2*_xlpm.a*_xlpm.b/(_xlpm.a+_xlpm.b))</f>
        <v>0.08</v>
      </c>
      <c r="W6773" s="14">
        <f>_xlfn.LET(_xlpm.p,R6773,_xlpm.q,T6773,LOG(_xlpm.p/_xlpm.q))</f>
        <v>1.3802112417116059</v>
      </c>
      <c r="X6773" s="2"/>
    </row>
    <row r="6774" spans="1:24">
      <c r="A6774" s="1" t="str">
        <f>_xlfn.LET(_xlpm.sep," : ",CONCATENATE(O6774,_xlpm.sep,P6774))</f>
        <v>~nscerr~ : [nsɛ]</v>
      </c>
      <c r="B6774" s="1">
        <f>_xlfn.LET(_xlpm.d,$G6774,_xlpm.k,_xlfn.CONCAT(LEFT(TRIM(B$1),1),"*"),COUNTIF(_xlpm.d,_xlpm.k))</f>
        <v>0</v>
      </c>
      <c r="C6774" s="1">
        <f>_xlfn.LET(_xlpm.d,$G6774,_xlpm.k,_xlfn.CONCAT(LEFT(TRIM(C$1),1),"*"),COUNTIF(_xlpm.d,_xlpm.k))</f>
        <v>0</v>
      </c>
      <c r="D6774" s="1">
        <f>_xlfn.LET(_xlpm.d,$G6774,_xlpm.k,_xlfn.CONCAT(LEFT(TRIM(D$1),1),"*"),COUNTIF(_xlpm.d,_xlpm.k))</f>
        <v>1</v>
      </c>
      <c r="E6774" s="1">
        <f>LOG(F6774+1,10)</f>
        <v>0.30102999566398114</v>
      </c>
      <c r="F6774" s="7">
        <v>1</v>
      </c>
      <c r="G6774" s="9" t="s">
        <v>3121</v>
      </c>
      <c r="H6774" s="4">
        <f>F6774/freq.sum.r6e</f>
        <v>4.9701789264413521E-5</v>
      </c>
      <c r="I6774" s="4" t="str">
        <f>_xlfn.LET(_xlpm.sep,":",_xlpm.w,$G6774,LEFT(_xlpm.w,FIND(_xlpm.sep,_xlpm.w)-1))</f>
        <v>nsɛ</v>
      </c>
      <c r="J6774" s="4" t="str">
        <f>_xlfn.LET(_xlpm.sep,":",_xlpm.w,$G6774,RIGHT(_xlpm.w,LEN(_xlpm.w)-FIND(_xlpm.sep,_xlpm.w)))</f>
        <v>nscerr</v>
      </c>
      <c r="K6774" s="10">
        <f>_xlfn.LET(_xlpm.w,I6774,LEN(_xlpm.w))</f>
        <v>3</v>
      </c>
      <c r="L6774" s="10">
        <f>_xlfn.LET(_xlpm.w,J6774,LEN(_xlpm.w))</f>
        <v>6</v>
      </c>
      <c r="M6774" s="10">
        <f>_xlfn.LET(_xlpm.a,K6774,_xlpm.b,L6774,MAX(_xlpm.a,_xlpm.b))</f>
        <v>6</v>
      </c>
      <c r="N6774" s="10">
        <f>_xlfn.LET(_xlpm.d,(K6774,L6774),MAX(_xlpm.d)-MIN(_xlpm.d))</f>
        <v>3</v>
      </c>
      <c r="O6774" s="1" t="str">
        <f>_xlfn.LET(_xlpm.sep,":",_xlpm.w,$G6774,_xlfn.CONCAT("~",RIGHT(_xlpm.w,LEN(_xlpm.w)-FIND(_xlpm.sep,_xlpm.w)),"~"))</f>
        <v>~nscerr~</v>
      </c>
      <c r="P6774" s="1" t="str">
        <f>_xlfn.LET(_xlpm.sep,":",_xlpm.w,$G6774,_xlfn.CONCAT("[",LEFT(_xlpm.w,FIND(_xlpm.sep,_xlpm.w)-1),"]"))</f>
        <v>[nsɛ]</v>
      </c>
      <c r="Q6774" s="14" cm="1">
        <f t="array" ref="Q6774">SUM(_xlfn._xlws.FILTER($H$2:$H$7109,_xlfn.MAP($O$2:$O$7109,_xlfn.LAMBDA(_xlpm.x,_xlpm.x=$O6774))))</f>
        <v>4.9701789264413521E-5</v>
      </c>
      <c r="R6774" s="14">
        <f>$H6774/Q6774</f>
        <v>1</v>
      </c>
      <c r="S6774" s="14" cm="1">
        <f t="array" ref="S6774">SUM(_xlfn._xlws.FILTER($H$2:$H$7109,_xlfn.MAP($P$2:$P$7109,_xlfn.LAMBDA(_xlpm.x,_xlpm.x=$P6774))))</f>
        <v>1.1928429423459241E-3</v>
      </c>
      <c r="T6774" s="14">
        <f>$H6774/S6774</f>
        <v>4.1666666666666678E-2</v>
      </c>
      <c r="U6774" s="14">
        <f>_xlfn.LET(_xlpm.freq,F6774,_xlpm.size,M6774+1,_xlpm.F,V6774,LOG(1+_xlpm.freq)*LOG(1+_xlpm.size)*_xlpm.F)</f>
        <v>2.1748573989469569E-2</v>
      </c>
      <c r="V6774" s="14">
        <f>_xlfn.LET(_xlpm.a,T6774,_xlpm.b,R6774,2*_xlpm.a*_xlpm.b/(_xlpm.a+_xlpm.b))</f>
        <v>8.0000000000000016E-2</v>
      </c>
      <c r="W6774" s="14">
        <f>_xlfn.LET(_xlpm.p,R6774,_xlpm.q,T6774,LOG(_xlpm.p/_xlpm.q))</f>
        <v>1.3802112417116059</v>
      </c>
      <c r="X6774" s="2"/>
    </row>
    <row r="6775" spans="1:24">
      <c r="A6775" s="1" t="str">
        <f>_xlfn.LET(_xlpm.sep," : ",CONCATENATE(O6775,_xlpm.sep,P6775))</f>
        <v>~ntairr~ : [ntɛ]</v>
      </c>
      <c r="B6775" s="1">
        <f>_xlfn.LET(_xlpm.d,$G6775,_xlpm.k,_xlfn.CONCAT(LEFT(TRIM(B$1),1),"*"),COUNTIF(_xlpm.d,_xlpm.k))</f>
        <v>0</v>
      </c>
      <c r="C6775" s="1">
        <f>_xlfn.LET(_xlpm.d,$G6775,_xlpm.k,_xlfn.CONCAT(LEFT(TRIM(C$1),1),"*"),COUNTIF(_xlpm.d,_xlpm.k))</f>
        <v>0</v>
      </c>
      <c r="D6775" s="1">
        <f>_xlfn.LET(_xlpm.d,$G6775,_xlpm.k,_xlfn.CONCAT(LEFT(TRIM(D$1),1),"*"),COUNTIF(_xlpm.d,_xlpm.k))</f>
        <v>1</v>
      </c>
      <c r="E6775" s="1">
        <f>LOG(F6775+1,10)</f>
        <v>0.30102999566398114</v>
      </c>
      <c r="F6775" s="7">
        <v>1</v>
      </c>
      <c r="G6775" s="9" t="s">
        <v>3186</v>
      </c>
      <c r="H6775" s="4">
        <f>F6775/freq.sum.r6e</f>
        <v>4.9701789264413521E-5</v>
      </c>
      <c r="I6775" s="1" t="str">
        <f>_xlfn.LET(_xlpm.sep,":",_xlpm.w,$G6775,LEFT(_xlpm.w,FIND(_xlpm.sep,_xlpm.w)-1))</f>
        <v>ntɛ</v>
      </c>
      <c r="J6775" s="1" t="str">
        <f>_xlfn.LET(_xlpm.sep,":",_xlpm.w,$G6775,RIGHT(_xlpm.w,LEN(_xlpm.w)-FIND(_xlpm.sep,_xlpm.w)))</f>
        <v>ntairr</v>
      </c>
      <c r="K6775" s="10">
        <f>_xlfn.LET(_xlpm.w,I6775,LEN(_xlpm.w))</f>
        <v>3</v>
      </c>
      <c r="L6775" s="10">
        <f>_xlfn.LET(_xlpm.w,J6775,LEN(_xlpm.w))</f>
        <v>6</v>
      </c>
      <c r="M6775" s="10">
        <f>_xlfn.LET(_xlpm.a,K6775,_xlpm.b,L6775,MAX(_xlpm.a,_xlpm.b))</f>
        <v>6</v>
      </c>
      <c r="N6775" s="10">
        <f>_xlfn.LET(_xlpm.d,(K6775,L6775),MAX(_xlpm.d)-MIN(_xlpm.d))</f>
        <v>3</v>
      </c>
      <c r="O6775" s="1" t="str">
        <f>_xlfn.LET(_xlpm.sep,":",_xlpm.w,$G6775,_xlfn.CONCAT("~",RIGHT(_xlpm.w,LEN(_xlpm.w)-FIND(_xlpm.sep,_xlpm.w)),"~"))</f>
        <v>~ntairr~</v>
      </c>
      <c r="P6775" s="1" t="str">
        <f>_xlfn.LET(_xlpm.sep,":",_xlpm.w,$G6775,_xlfn.CONCAT("[",LEFT(_xlpm.w,FIND(_xlpm.sep,_xlpm.w)-1),"]"))</f>
        <v>[ntɛ]</v>
      </c>
      <c r="Q6775" s="14" cm="1">
        <f t="array" ref="Q6775">SUM(_xlfn._xlws.FILTER($H$2:$H$7109,_xlfn.MAP($O$2:$O$7109,_xlfn.LAMBDA(_xlpm.x,_xlpm.x=$O6775))))</f>
        <v>4.9701789264413521E-5</v>
      </c>
      <c r="R6775" s="14">
        <f>$H6775/Q6775</f>
        <v>1</v>
      </c>
      <c r="S6775" s="14" cm="1">
        <f t="array" ref="S6775">SUM(_xlfn._xlws.FILTER($H$2:$H$7109,_xlfn.MAP($P$2:$P$7109,_xlfn.LAMBDA(_xlpm.x,_xlpm.x=$P6775))))</f>
        <v>1.1928429423459243E-3</v>
      </c>
      <c r="T6775" s="14">
        <f>$H6775/S6775</f>
        <v>4.1666666666666671E-2</v>
      </c>
      <c r="U6775" s="14">
        <f>_xlfn.LET(_xlpm.freq,F6775,_xlpm.size,M6775+1,_xlpm.F,V6775,LOG(1+_xlpm.freq)*LOG(1+_xlpm.size)*_xlpm.F)</f>
        <v>2.1748573989469566E-2</v>
      </c>
      <c r="V6775" s="14">
        <f>_xlfn.LET(_xlpm.a,T6775,_xlpm.b,R6775,2*_xlpm.a*_xlpm.b/(_xlpm.a+_xlpm.b))</f>
        <v>0.08</v>
      </c>
      <c r="W6775" s="14">
        <f>_xlfn.LET(_xlpm.p,R6775,_xlpm.q,T6775,LOG(_xlpm.p/_xlpm.q))</f>
        <v>1.3802112417116059</v>
      </c>
      <c r="X6775" s="2"/>
    </row>
    <row r="6776" spans="1:24">
      <c r="A6776" s="1" t="str">
        <f>_xlfn.LET(_xlpm.sep," : ",CONCATENATE(O6776,_xlpm.sep,P6776))</f>
        <v>~scherr~ : [skɛ]</v>
      </c>
      <c r="B6776" s="1">
        <f>_xlfn.LET(_xlpm.d,$G6776,_xlpm.k,_xlfn.CONCAT(LEFT(TRIM(B$1),1),"*"),COUNTIF(_xlpm.d,_xlpm.k))</f>
        <v>0</v>
      </c>
      <c r="C6776" s="1">
        <f>_xlfn.LET(_xlpm.d,$G6776,_xlpm.k,_xlfn.CONCAT(LEFT(TRIM(C$1),1),"*"),COUNTIF(_xlpm.d,_xlpm.k))</f>
        <v>0</v>
      </c>
      <c r="D6776" s="1">
        <f>_xlfn.LET(_xlpm.d,$G6776,_xlpm.k,_xlfn.CONCAT(LEFT(TRIM(D$1),1),"*"),COUNTIF(_xlpm.d,_xlpm.k))</f>
        <v>0</v>
      </c>
      <c r="E6776" s="1">
        <f>LOG(F6776+1,10)</f>
        <v>0.30102999566398114</v>
      </c>
      <c r="F6776" s="7">
        <v>1</v>
      </c>
      <c r="G6776" s="9" t="s">
        <v>4009</v>
      </c>
      <c r="H6776" s="4">
        <f>F6776/freq.sum.r6e</f>
        <v>4.9701789264413521E-5</v>
      </c>
      <c r="I6776" s="1" t="str">
        <f>_xlfn.LET(_xlpm.sep,":",_xlpm.w,$G6776,LEFT(_xlpm.w,FIND(_xlpm.sep,_xlpm.w)-1))</f>
        <v>skɛ</v>
      </c>
      <c r="J6776" s="1" t="str">
        <f>_xlfn.LET(_xlpm.sep,":",_xlpm.w,$G6776,RIGHT(_xlpm.w,LEN(_xlpm.w)-FIND(_xlpm.sep,_xlpm.w)))</f>
        <v>scherr</v>
      </c>
      <c r="K6776" s="10">
        <f>_xlfn.LET(_xlpm.w,I6776,LEN(_xlpm.w))</f>
        <v>3</v>
      </c>
      <c r="L6776" s="10">
        <f>_xlfn.LET(_xlpm.w,J6776,LEN(_xlpm.w))</f>
        <v>6</v>
      </c>
      <c r="M6776" s="10">
        <f>_xlfn.LET(_xlpm.a,K6776,_xlpm.b,L6776,MAX(_xlpm.a,_xlpm.b))</f>
        <v>6</v>
      </c>
      <c r="N6776" s="10">
        <f>_xlfn.LET(_xlpm.d,(K6776,L6776),MAX(_xlpm.d)-MIN(_xlpm.d))</f>
        <v>3</v>
      </c>
      <c r="O6776" s="1" t="str">
        <f>_xlfn.LET(_xlpm.sep,":",_xlpm.w,$G6776,_xlfn.CONCAT("~",RIGHT(_xlpm.w,LEN(_xlpm.w)-FIND(_xlpm.sep,_xlpm.w)),"~"))</f>
        <v>~scherr~</v>
      </c>
      <c r="P6776" s="1" t="str">
        <f>_xlfn.LET(_xlpm.sep,":",_xlpm.w,$G6776,_xlfn.CONCAT("[",LEFT(_xlpm.w,FIND(_xlpm.sep,_xlpm.w)-1),"]"))</f>
        <v>[skɛ]</v>
      </c>
      <c r="Q6776" s="14" cm="1">
        <f t="array" ref="Q6776">SUM(_xlfn._xlws.FILTER($H$2:$H$7111,_xlfn.MAP($O$2:$O$7111,_xlfn.LAMBDA(_xlpm.x,_xlpm.x=$O6776))))</f>
        <v>4.9701789264413521E-5</v>
      </c>
      <c r="R6776" s="14">
        <f>$H6776/Q6776</f>
        <v>1</v>
      </c>
      <c r="S6776" s="14" cm="1">
        <f t="array" ref="S6776">SUM(_xlfn._xlws.FILTER($H$2:$H$7111,_xlfn.MAP($P$2:$P$7111,_xlfn.LAMBDA(_xlpm.x,_xlpm.x=$P6776))))</f>
        <v>1.1928429423459243E-3</v>
      </c>
      <c r="T6776" s="14">
        <f>$H6776/S6776</f>
        <v>4.1666666666666671E-2</v>
      </c>
      <c r="U6776" s="14">
        <f>_xlfn.LET(_xlpm.freq,F6776,_xlpm.size,M6776+1,_xlpm.F,V6776,LOG(1+_xlpm.freq)*LOG(1+_xlpm.size)*_xlpm.F)</f>
        <v>2.1748573989469566E-2</v>
      </c>
      <c r="V6776" s="14">
        <f>_xlfn.LET(_xlpm.a,T6776,_xlpm.b,R6776,2*_xlpm.a*_xlpm.b/(_xlpm.a+_xlpm.b))</f>
        <v>0.08</v>
      </c>
      <c r="W6776" s="14">
        <f>_xlfn.LET(_xlpm.p,R6776,_xlpm.q,T6776,LOG(_xlpm.p/_xlpm.q))</f>
        <v>1.3802112417116059</v>
      </c>
      <c r="X6776" s="2"/>
    </row>
    <row r="6777" spans="1:24">
      <c r="A6777" s="1" t="str">
        <f>_xlfn.LET(_xlpm.sep," : ",CONCATENATE(O6777,_xlpm.sep,P6777))</f>
        <v>~spairr~ : [spɛ]</v>
      </c>
      <c r="B6777" s="1">
        <f>_xlfn.LET(_xlpm.d,$G6777,_xlpm.k,_xlfn.CONCAT(LEFT(TRIM(B$1),1),"*"),COUNTIF(_xlpm.d,_xlpm.k))</f>
        <v>0</v>
      </c>
      <c r="C6777" s="1">
        <f>_xlfn.LET(_xlpm.d,$G6777,_xlpm.k,_xlfn.CONCAT(LEFT(TRIM(C$1),1),"*"),COUNTIF(_xlpm.d,_xlpm.k))</f>
        <v>0</v>
      </c>
      <c r="D6777" s="1">
        <f>_xlfn.LET(_xlpm.d,$G6777,_xlpm.k,_xlfn.CONCAT(LEFT(TRIM(D$1),1),"*"),COUNTIF(_xlpm.d,_xlpm.k))</f>
        <v>0</v>
      </c>
      <c r="E6777" s="1">
        <f>LOG(F6777+1,10)</f>
        <v>0.30102999566398114</v>
      </c>
      <c r="F6777" s="7">
        <v>1</v>
      </c>
      <c r="G6777" s="9" t="s">
        <v>4199</v>
      </c>
      <c r="H6777" s="4">
        <f>F6777/freq.sum.r6e</f>
        <v>4.9701789264413521E-5</v>
      </c>
      <c r="I6777" s="1" t="str">
        <f>_xlfn.LET(_xlpm.sep,":",_xlpm.w,$G6777,LEFT(_xlpm.w,FIND(_xlpm.sep,_xlpm.w)-1))</f>
        <v>spɛ</v>
      </c>
      <c r="J6777" s="1" t="str">
        <f>_xlfn.LET(_xlpm.sep,":",_xlpm.w,$G6777,RIGHT(_xlpm.w,LEN(_xlpm.w)-FIND(_xlpm.sep,_xlpm.w)))</f>
        <v>spairr</v>
      </c>
      <c r="K6777" s="10">
        <f>_xlfn.LET(_xlpm.w,I6777,LEN(_xlpm.w))</f>
        <v>3</v>
      </c>
      <c r="L6777" s="10">
        <f>_xlfn.LET(_xlpm.w,J6777,LEN(_xlpm.w))</f>
        <v>6</v>
      </c>
      <c r="M6777" s="10">
        <f>_xlfn.LET(_xlpm.a,K6777,_xlpm.b,L6777,MAX(_xlpm.a,_xlpm.b))</f>
        <v>6</v>
      </c>
      <c r="N6777" s="10">
        <f>_xlfn.LET(_xlpm.d,(K6777,L6777),MAX(_xlpm.d)-MIN(_xlpm.d))</f>
        <v>3</v>
      </c>
      <c r="O6777" s="1" t="str">
        <f>_xlfn.LET(_xlpm.sep,":",_xlpm.w,$G6777,_xlfn.CONCAT("~",RIGHT(_xlpm.w,LEN(_xlpm.w)-FIND(_xlpm.sep,_xlpm.w)),"~"))</f>
        <v>~spairr~</v>
      </c>
      <c r="P6777" s="1" t="str">
        <f>_xlfn.LET(_xlpm.sep,":",_xlpm.w,$G6777,_xlfn.CONCAT("[",LEFT(_xlpm.w,FIND(_xlpm.sep,_xlpm.w)-1),"]"))</f>
        <v>[spɛ]</v>
      </c>
      <c r="Q6777" s="14" cm="1">
        <f t="array" ref="Q6777">SUM(_xlfn._xlws.FILTER($H$2:$H$7117,_xlfn.MAP($O$2:$O$7117,_xlfn.LAMBDA(_xlpm.x,_xlpm.x=$O6777))))</f>
        <v>4.9701789264413521E-5</v>
      </c>
      <c r="R6777" s="14">
        <f>$H6777/Q6777</f>
        <v>1</v>
      </c>
      <c r="S6777" s="14" cm="1">
        <f t="array" ref="S6777">SUM(_xlfn._xlws.FILTER($H$2:$H$7117,_xlfn.MAP($P$2:$P$7117,_xlfn.LAMBDA(_xlpm.x,_xlpm.x=$P6777))))</f>
        <v>1.1928429423459243E-3</v>
      </c>
      <c r="T6777" s="14">
        <f>$H6777/S6777</f>
        <v>4.1666666666666671E-2</v>
      </c>
      <c r="U6777" s="14">
        <f>_xlfn.LET(_xlpm.freq,F6777,_xlpm.size,M6777+1,_xlpm.F,V6777,LOG(1+_xlpm.freq)*LOG(1+_xlpm.size)*_xlpm.F)</f>
        <v>2.1748573989469566E-2</v>
      </c>
      <c r="V6777" s="14">
        <f>_xlfn.LET(_xlpm.a,T6777,_xlpm.b,R6777,2*_xlpm.a*_xlpm.b/(_xlpm.a+_xlpm.b))</f>
        <v>0.08</v>
      </c>
      <c r="W6777" s="14">
        <f>_xlfn.LET(_xlpm.p,R6777,_xlpm.q,T6777,LOG(_xlpm.p/_xlpm.q))</f>
        <v>1.3802112417116059</v>
      </c>
      <c r="X6777" s="2"/>
    </row>
    <row r="6778" spans="1:24">
      <c r="A6778" s="1" t="str">
        <f>_xlfn.LET(_xlpm.sep," : ",CONCATENATE(O6778,_xlpm.sep,P6778))</f>
        <v>~stairr~ : [stɛ]</v>
      </c>
      <c r="B6778" s="1">
        <f>_xlfn.LET(_xlpm.d,$G6778,_xlpm.k,_xlfn.CONCAT(LEFT(TRIM(B$1),1),"*"),COUNTIF(_xlpm.d,_xlpm.k))</f>
        <v>0</v>
      </c>
      <c r="C6778" s="1">
        <f>_xlfn.LET(_xlpm.d,$G6778,_xlpm.k,_xlfn.CONCAT(LEFT(TRIM(C$1),1),"*"),COUNTIF(_xlpm.d,_xlpm.k))</f>
        <v>0</v>
      </c>
      <c r="D6778" s="1">
        <f>_xlfn.LET(_xlpm.d,$G6778,_xlpm.k,_xlfn.CONCAT(LEFT(TRIM(D$1),1),"*"),COUNTIF(_xlpm.d,_xlpm.k))</f>
        <v>0</v>
      </c>
      <c r="E6778" s="1">
        <f>LOG(F6778+1,10)</f>
        <v>0.30102999566398114</v>
      </c>
      <c r="F6778" s="7">
        <v>1</v>
      </c>
      <c r="G6778" s="9" t="s">
        <v>4283</v>
      </c>
      <c r="H6778" s="4">
        <f>F6778/freq.sum.r6e</f>
        <v>4.9701789264413521E-5</v>
      </c>
      <c r="I6778" s="1" t="str">
        <f>_xlfn.LET(_xlpm.sep,":",_xlpm.w,$G6778,LEFT(_xlpm.w,FIND(_xlpm.sep,_xlpm.w)-1))</f>
        <v>stɛ</v>
      </c>
      <c r="J6778" s="1" t="str">
        <f>_xlfn.LET(_xlpm.sep,":",_xlpm.w,$G6778,RIGHT(_xlpm.w,LEN(_xlpm.w)-FIND(_xlpm.sep,_xlpm.w)))</f>
        <v>stairr</v>
      </c>
      <c r="K6778" s="10">
        <f>_xlfn.LET(_xlpm.w,I6778,LEN(_xlpm.w))</f>
        <v>3</v>
      </c>
      <c r="L6778" s="10">
        <f>_xlfn.LET(_xlpm.w,J6778,LEN(_xlpm.w))</f>
        <v>6</v>
      </c>
      <c r="M6778" s="10">
        <f>_xlfn.LET(_xlpm.a,K6778,_xlpm.b,L6778,MAX(_xlpm.a,_xlpm.b))</f>
        <v>6</v>
      </c>
      <c r="N6778" s="10">
        <f>_xlfn.LET(_xlpm.d,(K6778,L6778),MAX(_xlpm.d)-MIN(_xlpm.d))</f>
        <v>3</v>
      </c>
      <c r="O6778" s="1" t="str">
        <f>_xlfn.LET(_xlpm.sep,":",_xlpm.w,$G6778,_xlfn.CONCAT("~",RIGHT(_xlpm.w,LEN(_xlpm.w)-FIND(_xlpm.sep,_xlpm.w)),"~"))</f>
        <v>~stairr~</v>
      </c>
      <c r="P6778" s="1" t="str">
        <f>_xlfn.LET(_xlpm.sep,":",_xlpm.w,$G6778,_xlfn.CONCAT("[",LEFT(_xlpm.w,FIND(_xlpm.sep,_xlpm.w)-1),"]"))</f>
        <v>[stɛ]</v>
      </c>
      <c r="Q6778" s="14" cm="1">
        <f t="array" ref="Q6778">SUM(_xlfn._xlws.FILTER($H$2:$H$7117,_xlfn.MAP($O$2:$O$7117,_xlfn.LAMBDA(_xlpm.x,_xlpm.x=$O6778))))</f>
        <v>4.9701789264413521E-5</v>
      </c>
      <c r="R6778" s="14">
        <f>$H6778/Q6778</f>
        <v>1</v>
      </c>
      <c r="S6778" s="14" cm="1">
        <f t="array" ref="S6778">SUM(_xlfn._xlws.FILTER($H$2:$H$7117,_xlfn.MAP($P$2:$P$7117,_xlfn.LAMBDA(_xlpm.x,_xlpm.x=$P6778))))</f>
        <v>1.1928429423459243E-3</v>
      </c>
      <c r="T6778" s="14">
        <f>$H6778/S6778</f>
        <v>4.1666666666666671E-2</v>
      </c>
      <c r="U6778" s="14">
        <f>_xlfn.LET(_xlpm.freq,F6778,_xlpm.size,M6778+1,_xlpm.F,V6778,LOG(1+_xlpm.freq)*LOG(1+_xlpm.size)*_xlpm.F)</f>
        <v>2.1748573989469566E-2</v>
      </c>
      <c r="V6778" s="14">
        <f>_xlfn.LET(_xlpm.a,T6778,_xlpm.b,R6778,2*_xlpm.a*_xlpm.b/(_xlpm.a+_xlpm.b))</f>
        <v>0.08</v>
      </c>
      <c r="W6778" s="14">
        <f>_xlfn.LET(_xlpm.p,R6778,_xlpm.q,T6778,LOG(_xlpm.p/_xlpm.q))</f>
        <v>1.3802112417116059</v>
      </c>
      <c r="X6778" s="2"/>
    </row>
    <row r="6779" spans="1:24">
      <c r="A6779" s="1" t="str">
        <f>_xlfn.LET(_xlpm.sep," : ",CONCATENATE(O6779,_xlpm.sep,P6779))</f>
        <v>~stearr~ : [stɛ]</v>
      </c>
      <c r="B6779" s="1">
        <f>_xlfn.LET(_xlpm.d,$G6779,_xlpm.k,_xlfn.CONCAT(LEFT(TRIM(B$1),1),"*"),COUNTIF(_xlpm.d,_xlpm.k))</f>
        <v>0</v>
      </c>
      <c r="C6779" s="1">
        <f>_xlfn.LET(_xlpm.d,$G6779,_xlpm.k,_xlfn.CONCAT(LEFT(TRIM(C$1),1),"*"),COUNTIF(_xlpm.d,_xlpm.k))</f>
        <v>0</v>
      </c>
      <c r="D6779" s="1">
        <f>_xlfn.LET(_xlpm.d,$G6779,_xlpm.k,_xlfn.CONCAT(LEFT(TRIM(D$1),1),"*"),COUNTIF(_xlpm.d,_xlpm.k))</f>
        <v>0</v>
      </c>
      <c r="E6779" s="1">
        <f>LOG(F6779+1,10)</f>
        <v>0.30102999566398114</v>
      </c>
      <c r="F6779" s="7">
        <v>1</v>
      </c>
      <c r="G6779" s="9" t="s">
        <v>4298</v>
      </c>
      <c r="H6779" s="4">
        <f>F6779/freq.sum.r6e</f>
        <v>4.9701789264413521E-5</v>
      </c>
      <c r="I6779" s="1" t="str">
        <f>_xlfn.LET(_xlpm.sep,":",_xlpm.w,$G6779,LEFT(_xlpm.w,FIND(_xlpm.sep,_xlpm.w)-1))</f>
        <v>stɛ</v>
      </c>
      <c r="J6779" s="1" t="str">
        <f>_xlfn.LET(_xlpm.sep,":",_xlpm.w,$G6779,RIGHT(_xlpm.w,LEN(_xlpm.w)-FIND(_xlpm.sep,_xlpm.w)))</f>
        <v>stearr</v>
      </c>
      <c r="K6779" s="10">
        <f>_xlfn.LET(_xlpm.w,I6779,LEN(_xlpm.w))</f>
        <v>3</v>
      </c>
      <c r="L6779" s="10">
        <f>_xlfn.LET(_xlpm.w,J6779,LEN(_xlpm.w))</f>
        <v>6</v>
      </c>
      <c r="M6779" s="10">
        <f>_xlfn.LET(_xlpm.a,K6779,_xlpm.b,L6779,MAX(_xlpm.a,_xlpm.b))</f>
        <v>6</v>
      </c>
      <c r="N6779" s="10">
        <f>_xlfn.LET(_xlpm.d,(K6779,L6779),MAX(_xlpm.d)-MIN(_xlpm.d))</f>
        <v>3</v>
      </c>
      <c r="O6779" s="1" t="str">
        <f>_xlfn.LET(_xlpm.sep,":",_xlpm.w,$G6779,_xlfn.CONCAT("~",RIGHT(_xlpm.w,LEN(_xlpm.w)-FIND(_xlpm.sep,_xlpm.w)),"~"))</f>
        <v>~stearr~</v>
      </c>
      <c r="P6779" s="1" t="str">
        <f>_xlfn.LET(_xlpm.sep,":",_xlpm.w,$G6779,_xlfn.CONCAT("[",LEFT(_xlpm.w,FIND(_xlpm.sep,_xlpm.w)-1),"]"))</f>
        <v>[stɛ]</v>
      </c>
      <c r="Q6779" s="14" cm="1">
        <f t="array" ref="Q6779">SUM(_xlfn._xlws.FILTER($H$2:$H$7117,_xlfn.MAP($O$2:$O$7117,_xlfn.LAMBDA(_xlpm.x,_xlpm.x=$O6779))))</f>
        <v>4.9701789264413521E-5</v>
      </c>
      <c r="R6779" s="14">
        <f>$H6779/Q6779</f>
        <v>1</v>
      </c>
      <c r="S6779" s="14" cm="1">
        <f t="array" ref="S6779">SUM(_xlfn._xlws.FILTER($H$2:$H$7117,_xlfn.MAP($P$2:$P$7117,_xlfn.LAMBDA(_xlpm.x,_xlpm.x=$P6779))))</f>
        <v>1.1928429423459243E-3</v>
      </c>
      <c r="T6779" s="14">
        <f>$H6779/S6779</f>
        <v>4.1666666666666671E-2</v>
      </c>
      <c r="U6779" s="14">
        <f>_xlfn.LET(_xlpm.freq,F6779,_xlpm.size,M6779+1,_xlpm.F,V6779,LOG(1+_xlpm.freq)*LOG(1+_xlpm.size)*_xlpm.F)</f>
        <v>2.1748573989469566E-2</v>
      </c>
      <c r="V6779" s="14">
        <f>_xlfn.LET(_xlpm.a,T6779,_xlpm.b,R6779,2*_xlpm.a*_xlpm.b/(_xlpm.a+_xlpm.b))</f>
        <v>0.08</v>
      </c>
      <c r="W6779" s="14">
        <f>_xlfn.LET(_xlpm.p,R6779,_xlpm.q,T6779,LOG(_xlpm.p/_xlpm.q))</f>
        <v>1.3802112417116059</v>
      </c>
      <c r="X6779" s="2"/>
    </row>
    <row r="6780" spans="1:24">
      <c r="A6780" s="1" t="str">
        <f>_xlfn.LET(_xlpm.sep," : ",CONCATENATE(O6780,_xlpm.sep,P6780))</f>
        <v>~ntrere~ : [ntə]</v>
      </c>
      <c r="B6780" s="1">
        <f>_xlfn.LET(_xlpm.d,$G6780,_xlpm.k,_xlfn.CONCAT(LEFT(TRIM(B$1),1),"*"),COUNTIF(_xlpm.d,_xlpm.k))</f>
        <v>0</v>
      </c>
      <c r="C6780" s="1">
        <f>_xlfn.LET(_xlpm.d,$G6780,_xlpm.k,_xlfn.CONCAT(LEFT(TRIM(C$1),1),"*"),COUNTIF(_xlpm.d,_xlpm.k))</f>
        <v>0</v>
      </c>
      <c r="D6780" s="1">
        <f>_xlfn.LET(_xlpm.d,$G6780,_xlpm.k,_xlfn.CONCAT(LEFT(TRIM(D$1),1),"*"),COUNTIF(_xlpm.d,_xlpm.k))</f>
        <v>1</v>
      </c>
      <c r="E6780" s="1">
        <f>LOG(F6780+1,10)</f>
        <v>0.30102999566398114</v>
      </c>
      <c r="F6780" s="7">
        <v>1</v>
      </c>
      <c r="G6780" s="9" t="s">
        <v>3227</v>
      </c>
      <c r="H6780" s="4">
        <f>F6780/freq.sum.r6e</f>
        <v>4.9701789264413521E-5</v>
      </c>
      <c r="I6780" s="1" t="str">
        <f>_xlfn.LET(_xlpm.sep,":",_xlpm.w,$G6780,LEFT(_xlpm.w,FIND(_xlpm.sep,_xlpm.w)-1))</f>
        <v>ntə</v>
      </c>
      <c r="J6780" s="1" t="str">
        <f>_xlfn.LET(_xlpm.sep,":",_xlpm.w,$G6780,RIGHT(_xlpm.w,LEN(_xlpm.w)-FIND(_xlpm.sep,_xlpm.w)))</f>
        <v>ntrere</v>
      </c>
      <c r="K6780" s="10">
        <f>_xlfn.LET(_xlpm.w,I6780,LEN(_xlpm.w))</f>
        <v>3</v>
      </c>
      <c r="L6780" s="10">
        <f>_xlfn.LET(_xlpm.w,J6780,LEN(_xlpm.w))</f>
        <v>6</v>
      </c>
      <c r="M6780" s="10">
        <f>_xlfn.LET(_xlpm.a,K6780,_xlpm.b,L6780,MAX(_xlpm.a,_xlpm.b))</f>
        <v>6</v>
      </c>
      <c r="N6780" s="10">
        <f>_xlfn.LET(_xlpm.d,(K6780,L6780),MAX(_xlpm.d)-MIN(_xlpm.d))</f>
        <v>3</v>
      </c>
      <c r="O6780" s="1" t="str">
        <f>_xlfn.LET(_xlpm.sep,":",_xlpm.w,$G6780,_xlfn.CONCAT("~",RIGHT(_xlpm.w,LEN(_xlpm.w)-FIND(_xlpm.sep,_xlpm.w)),"~"))</f>
        <v>~ntrere~</v>
      </c>
      <c r="P6780" s="1" t="str">
        <f>_xlfn.LET(_xlpm.sep,":",_xlpm.w,$G6780,_xlfn.CONCAT("[",LEFT(_xlpm.w,FIND(_xlpm.sep,_xlpm.w)-1),"]"))</f>
        <v>[ntə]</v>
      </c>
      <c r="Q6780" s="14" cm="1">
        <f t="array" ref="Q6780">SUM(_xlfn._xlws.FILTER($H$2:$H$7117,_xlfn.MAP($O$2:$O$7117,_xlfn.LAMBDA(_xlpm.x,_xlpm.x=$O6780))))</f>
        <v>4.9701789264413521E-5</v>
      </c>
      <c r="R6780" s="14">
        <f>$H6780/Q6780</f>
        <v>1</v>
      </c>
      <c r="S6780" s="14" cm="1">
        <f t="array" ref="S6780">SUM(_xlfn._xlws.FILTER($H$2:$H$7117,_xlfn.MAP($P$2:$P$7117,_xlfn.LAMBDA(_xlpm.x,_xlpm.x=$P6780))))</f>
        <v>1.242544731610338E-3</v>
      </c>
      <c r="T6780" s="14">
        <f>$H6780/S6780</f>
        <v>0.04</v>
      </c>
      <c r="U6780" s="14">
        <f>_xlfn.LET(_xlpm.freq,F6780,_xlpm.size,M6780+1,_xlpm.F,V6780,LOG(1+_xlpm.freq)*LOG(1+_xlpm.size)*_xlpm.F)</f>
        <v>2.0912090374489968E-2</v>
      </c>
      <c r="V6780" s="14">
        <f>_xlfn.LET(_xlpm.a,T6780,_xlpm.b,R6780,2*_xlpm.a*_xlpm.b/(_xlpm.a+_xlpm.b))</f>
        <v>7.6923076923076927E-2</v>
      </c>
      <c r="W6780" s="14">
        <f>_xlfn.LET(_xlpm.p,R6780,_xlpm.q,T6780,LOG(_xlpm.p/_xlpm.q))</f>
        <v>1.3979400086720377</v>
      </c>
      <c r="X6780" s="2"/>
    </row>
    <row r="6781" spans="1:24">
      <c r="A6781" s="1" t="str">
        <f>_xlfn.LET(_xlpm.sep," : ",CONCATENATE(O6781,_xlpm.sep,P6781))</f>
        <v>~staure~ : [stə]</v>
      </c>
      <c r="B6781" s="1">
        <f>_xlfn.LET(_xlpm.d,$G6781,_xlpm.k,_xlfn.CONCAT(LEFT(TRIM(B$1),1),"*"),COUNTIF(_xlpm.d,_xlpm.k))</f>
        <v>0</v>
      </c>
      <c r="C6781" s="1">
        <f>_xlfn.LET(_xlpm.d,$G6781,_xlpm.k,_xlfn.CONCAT(LEFT(TRIM(C$1),1),"*"),COUNTIF(_xlpm.d,_xlpm.k))</f>
        <v>0</v>
      </c>
      <c r="D6781" s="1">
        <f>_xlfn.LET(_xlpm.d,$G6781,_xlpm.k,_xlfn.CONCAT(LEFT(TRIM(D$1),1),"*"),COUNTIF(_xlpm.d,_xlpm.k))</f>
        <v>0</v>
      </c>
      <c r="E6781" s="1">
        <f>LOG(F6781+1,10)</f>
        <v>0.30102999566398114</v>
      </c>
      <c r="F6781" s="7">
        <v>1</v>
      </c>
      <c r="G6781" s="9" t="s">
        <v>4288</v>
      </c>
      <c r="H6781" s="4">
        <f>F6781/freq.sum.r6e</f>
        <v>4.9701789264413521E-5</v>
      </c>
      <c r="I6781" s="1" t="str">
        <f>_xlfn.LET(_xlpm.sep,":",_xlpm.w,$G6781,LEFT(_xlpm.w,FIND(_xlpm.sep,_xlpm.w)-1))</f>
        <v>stə</v>
      </c>
      <c r="J6781" s="1" t="str">
        <f>_xlfn.LET(_xlpm.sep,":",_xlpm.w,$G6781,RIGHT(_xlpm.w,LEN(_xlpm.w)-FIND(_xlpm.sep,_xlpm.w)))</f>
        <v>staure</v>
      </c>
      <c r="K6781" s="10">
        <f>_xlfn.LET(_xlpm.w,I6781,LEN(_xlpm.w))</f>
        <v>3</v>
      </c>
      <c r="L6781" s="10">
        <f>_xlfn.LET(_xlpm.w,J6781,LEN(_xlpm.w))</f>
        <v>6</v>
      </c>
      <c r="M6781" s="10">
        <f>_xlfn.LET(_xlpm.a,K6781,_xlpm.b,L6781,MAX(_xlpm.a,_xlpm.b))</f>
        <v>6</v>
      </c>
      <c r="N6781" s="10">
        <f>_xlfn.LET(_xlpm.d,(K6781,L6781),MAX(_xlpm.d)-MIN(_xlpm.d))</f>
        <v>3</v>
      </c>
      <c r="O6781" s="1" t="str">
        <f>_xlfn.LET(_xlpm.sep,":",_xlpm.w,$G6781,_xlfn.CONCAT("~",RIGHT(_xlpm.w,LEN(_xlpm.w)-FIND(_xlpm.sep,_xlpm.w)),"~"))</f>
        <v>~staure~</v>
      </c>
      <c r="P6781" s="1" t="str">
        <f>_xlfn.LET(_xlpm.sep,":",_xlpm.w,$G6781,_xlfn.CONCAT("[",LEFT(_xlpm.w,FIND(_xlpm.sep,_xlpm.w)-1),"]"))</f>
        <v>[stə]</v>
      </c>
      <c r="Q6781" s="14" cm="1">
        <f t="array" ref="Q6781">SUM(_xlfn._xlws.FILTER($H$2:$H$7117,_xlfn.MAP($O$2:$O$7117,_xlfn.LAMBDA(_xlpm.x,_xlpm.x=$O6781))))</f>
        <v>4.9701789264413521E-5</v>
      </c>
      <c r="R6781" s="14">
        <f>$H6781/Q6781</f>
        <v>1</v>
      </c>
      <c r="S6781" s="14" cm="1">
        <f t="array" ref="S6781">SUM(_xlfn._xlws.FILTER($H$2:$H$7117,_xlfn.MAP($P$2:$P$7117,_xlfn.LAMBDA(_xlpm.x,_xlpm.x=$P6781))))</f>
        <v>1.242544731610338E-3</v>
      </c>
      <c r="T6781" s="14">
        <f>$H6781/S6781</f>
        <v>0.04</v>
      </c>
      <c r="U6781" s="14">
        <f>_xlfn.LET(_xlpm.freq,F6781,_xlpm.size,M6781+1,_xlpm.F,V6781,LOG(1+_xlpm.freq)*LOG(1+_xlpm.size)*_xlpm.F)</f>
        <v>2.0912090374489968E-2</v>
      </c>
      <c r="V6781" s="14">
        <f>_xlfn.LET(_xlpm.a,T6781,_xlpm.b,R6781,2*_xlpm.a*_xlpm.b/(_xlpm.a+_xlpm.b))</f>
        <v>7.6923076923076927E-2</v>
      </c>
      <c r="W6781" s="14">
        <f>_xlfn.LET(_xlpm.p,R6781,_xlpm.q,T6781,LOG(_xlpm.p/_xlpm.q))</f>
        <v>1.3979400086720377</v>
      </c>
      <c r="X6781" s="2"/>
    </row>
    <row r="6782" spans="1:24">
      <c r="A6782" s="1" t="str">
        <f>_xlfn.LET(_xlpm.sep," : ",CONCATENATE(O6782,_xlpm.sep,P6782))</f>
        <v>~ndkere~ : [ŋkə]</v>
      </c>
      <c r="B6782" s="1">
        <f>_xlfn.LET(_xlpm.d,$G6782,_xlpm.k,_xlfn.CONCAT(LEFT(TRIM(B$1),1),"*"),COUNTIF(_xlpm.d,_xlpm.k))</f>
        <v>0</v>
      </c>
      <c r="C6782" s="1">
        <f>_xlfn.LET(_xlpm.d,$G6782,_xlpm.k,_xlfn.CONCAT(LEFT(TRIM(C$1),1),"*"),COUNTIF(_xlpm.d,_xlpm.k))</f>
        <v>0</v>
      </c>
      <c r="D6782" s="1">
        <f>_xlfn.LET(_xlpm.d,$G6782,_xlpm.k,_xlfn.CONCAT(LEFT(TRIM(D$1),1),"*"),COUNTIF(_xlpm.d,_xlpm.k))</f>
        <v>0</v>
      </c>
      <c r="E6782" s="1">
        <f>LOG(F6782+1,10)</f>
        <v>0.30102999566398114</v>
      </c>
      <c r="F6782" s="7">
        <v>1</v>
      </c>
      <c r="G6782" s="9" t="s">
        <v>5911</v>
      </c>
      <c r="H6782" s="4">
        <f>F6782/freq.sum.r6e</f>
        <v>4.9701789264413521E-5</v>
      </c>
      <c r="I6782" s="1" t="str">
        <f>_xlfn.LET(_xlpm.sep,":",_xlpm.w,$G6782,LEFT(_xlpm.w,FIND(_xlpm.sep,_xlpm.w)-1))</f>
        <v>ŋkə</v>
      </c>
      <c r="J6782" s="1" t="str">
        <f>_xlfn.LET(_xlpm.sep,":",_xlpm.w,$G6782,RIGHT(_xlpm.w,LEN(_xlpm.w)-FIND(_xlpm.sep,_xlpm.w)))</f>
        <v>ndkere</v>
      </c>
      <c r="K6782" s="10">
        <f>_xlfn.LET(_xlpm.w,I6782,LEN(_xlpm.w))</f>
        <v>3</v>
      </c>
      <c r="L6782" s="10">
        <f>_xlfn.LET(_xlpm.w,J6782,LEN(_xlpm.w))</f>
        <v>6</v>
      </c>
      <c r="M6782" s="10">
        <f>_xlfn.LET(_xlpm.a,K6782,_xlpm.b,L6782,MAX(_xlpm.a,_xlpm.b))</f>
        <v>6</v>
      </c>
      <c r="N6782" s="10">
        <f>_xlfn.LET(_xlpm.d,(K6782,L6782),MAX(_xlpm.d)-MIN(_xlpm.d))</f>
        <v>3</v>
      </c>
      <c r="O6782" s="1" t="str">
        <f>_xlfn.LET(_xlpm.sep,":",_xlpm.w,$G6782,_xlfn.CONCAT("~",RIGHT(_xlpm.w,LEN(_xlpm.w)-FIND(_xlpm.sep,_xlpm.w)),"~"))</f>
        <v>~ndkere~</v>
      </c>
      <c r="P6782" s="1" t="str">
        <f>_xlfn.LET(_xlpm.sep,":",_xlpm.w,$G6782,_xlfn.CONCAT("[",LEFT(_xlpm.w,FIND(_xlpm.sep,_xlpm.w)-1),"]"))</f>
        <v>[ŋkə]</v>
      </c>
      <c r="Q6782" s="14" cm="1">
        <f t="array" ref="Q6782">SUM(_xlfn._xlws.FILTER($H$2:$H$7117,_xlfn.MAP($O$2:$O$7117,_xlfn.LAMBDA(_xlpm.x,_xlpm.x=$O6782))))</f>
        <v>4.9701789264413521E-5</v>
      </c>
      <c r="R6782" s="14">
        <f>$H6782/Q6782</f>
        <v>1</v>
      </c>
      <c r="S6782" s="14" cm="1">
        <f t="array" ref="S6782">SUM(_xlfn._xlws.FILTER($H$2:$H$7117,_xlfn.MAP($P$2:$P$7117,_xlfn.LAMBDA(_xlpm.x,_xlpm.x=$P6782))))</f>
        <v>1.242544731610338E-3</v>
      </c>
      <c r="T6782" s="14">
        <f>$H6782/S6782</f>
        <v>0.04</v>
      </c>
      <c r="U6782" s="14">
        <f>_xlfn.LET(_xlpm.freq,F6782,_xlpm.size,M6782+1,_xlpm.F,V6782,LOG(1+_xlpm.freq)*LOG(1+_xlpm.size)*_xlpm.F)</f>
        <v>2.0912090374489968E-2</v>
      </c>
      <c r="V6782" s="14">
        <f>_xlfn.LET(_xlpm.a,T6782,_xlpm.b,R6782,2*_xlpm.a*_xlpm.b/(_xlpm.a+_xlpm.b))</f>
        <v>7.6923076923076927E-2</v>
      </c>
      <c r="W6782" s="14">
        <f>_xlfn.LET(_xlpm.p,R6782,_xlpm.q,T6782,LOG(_xlpm.p/_xlpm.q))</f>
        <v>1.3979400086720377</v>
      </c>
      <c r="X6782" s="2"/>
    </row>
    <row r="6783" spans="1:24">
      <c r="A6783" s="1" t="str">
        <f>_xlfn.LET(_xlpm.sep," : ",CONCATENATE(O6783,_xlpm.sep,P6783))</f>
        <v>~shouwe~ : [ʃʊ]</v>
      </c>
      <c r="B6783" s="1">
        <f>_xlfn.LET(_xlpm.d,$G6783,_xlpm.k,_xlfn.CONCAT(LEFT(TRIM(B$1),1),"*"),COUNTIF(_xlpm.d,_xlpm.k))</f>
        <v>0</v>
      </c>
      <c r="C6783" s="1">
        <f>_xlfn.LET(_xlpm.d,$G6783,_xlpm.k,_xlfn.CONCAT(LEFT(TRIM(C$1),1),"*"),COUNTIF(_xlpm.d,_xlpm.k))</f>
        <v>0</v>
      </c>
      <c r="D6783" s="1">
        <f>_xlfn.LET(_xlpm.d,$G6783,_xlpm.k,_xlfn.CONCAT(LEFT(TRIM(D$1),1),"*"),COUNTIF(_xlpm.d,_xlpm.k))</f>
        <v>0</v>
      </c>
      <c r="E6783" s="1">
        <f>LOG(F6783+1,10)</f>
        <v>0.30102999566398114</v>
      </c>
      <c r="F6783" s="7">
        <v>1</v>
      </c>
      <c r="G6783" s="9" t="s">
        <v>6821</v>
      </c>
      <c r="H6783" s="4">
        <f>F6783/freq.sum.r6e</f>
        <v>4.9701789264413521E-5</v>
      </c>
      <c r="I6783" s="1" t="str">
        <f>_xlfn.LET(_xlpm.sep,":",_xlpm.w,$G6783,LEFT(_xlpm.w,FIND(_xlpm.sep,_xlpm.w)-1))</f>
        <v>ʃʊ</v>
      </c>
      <c r="J6783" s="1" t="str">
        <f>_xlfn.LET(_xlpm.sep,":",_xlpm.w,$G6783,RIGHT(_xlpm.w,LEN(_xlpm.w)-FIND(_xlpm.sep,_xlpm.w)))</f>
        <v>shouwe</v>
      </c>
      <c r="K6783" s="10">
        <f>_xlfn.LET(_xlpm.w,I6783,LEN(_xlpm.w))</f>
        <v>2</v>
      </c>
      <c r="L6783" s="10">
        <f>_xlfn.LET(_xlpm.w,J6783,LEN(_xlpm.w))</f>
        <v>6</v>
      </c>
      <c r="M6783" s="10">
        <f>_xlfn.LET(_xlpm.a,K6783,_xlpm.b,L6783,MAX(_xlpm.a,_xlpm.b))</f>
        <v>6</v>
      </c>
      <c r="N6783" s="10">
        <f>_xlfn.LET(_xlpm.d,(K6783,L6783),MAX(_xlpm.d)-MIN(_xlpm.d))</f>
        <v>4</v>
      </c>
      <c r="O6783" s="1" t="str">
        <f>_xlfn.LET(_xlpm.sep,":",_xlpm.w,$G6783,_xlfn.CONCAT("~",RIGHT(_xlpm.w,LEN(_xlpm.w)-FIND(_xlpm.sep,_xlpm.w)),"~"))</f>
        <v>~shouwe~</v>
      </c>
      <c r="P6783" s="1" t="str">
        <f>_xlfn.LET(_xlpm.sep,":",_xlpm.w,$G6783,_xlfn.CONCAT("[",LEFT(_xlpm.w,FIND(_xlpm.sep,_xlpm.w)-1),"]"))</f>
        <v>[ʃʊ]</v>
      </c>
      <c r="Q6783" s="14" cm="1">
        <f t="array" ref="Q6783">SUM(_xlfn._xlws.FILTER($H$2:$H$7117,_xlfn.MAP($O$2:$O$7117,_xlfn.LAMBDA(_xlpm.x,_xlpm.x=$O6783))))</f>
        <v>9.9403578528827041E-5</v>
      </c>
      <c r="R6783" s="14">
        <f>$H6783/Q6783</f>
        <v>0.5</v>
      </c>
      <c r="S6783" s="14" cm="1">
        <f t="array" ref="S6783">SUM(_xlfn._xlws.FILTER($H$2:$H$7117,_xlfn.MAP($P$2:$P$7117,_xlfn.LAMBDA(_xlpm.x,_xlpm.x=$P6783))))</f>
        <v>2.534791252485089E-3</v>
      </c>
      <c r="T6783" s="14">
        <f>$H6783/S6783</f>
        <v>1.9607843137254905E-2</v>
      </c>
      <c r="U6783" s="14">
        <f>_xlfn.LET(_xlpm.freq,F6783,_xlpm.size,M6783+1,_xlpm.F,V6783,LOG(1+_xlpm.freq)*LOG(1+_xlpm.size)*_xlpm.F)</f>
        <v>1.0258761315787533E-2</v>
      </c>
      <c r="V6783" s="14">
        <f>_xlfn.LET(_xlpm.a,T6783,_xlpm.b,R6783,2*_xlpm.a*_xlpm.b/(_xlpm.a+_xlpm.b))</f>
        <v>3.7735849056603779E-2</v>
      </c>
      <c r="W6783" s="14">
        <f>_xlfn.LET(_xlpm.p,R6783,_xlpm.q,T6783,LOG(_xlpm.p/_xlpm.q))</f>
        <v>1.406540180433955</v>
      </c>
      <c r="X6783" s="2"/>
    </row>
    <row r="6784" spans="1:24">
      <c r="A6784" s="1" t="str">
        <f>_xlfn.LET(_xlpm.sep," : ",CONCATENATE(O6784,_xlpm.sep,P6784))</f>
        <v>~choogh~ : [tʃu]</v>
      </c>
      <c r="B6784" s="1">
        <f>_xlfn.LET(_xlpm.d,$G6784,_xlpm.k,_xlfn.CONCAT(LEFT(TRIM(B$1),1),"*"),COUNTIF(_xlpm.d,_xlpm.k))</f>
        <v>0</v>
      </c>
      <c r="C6784" s="1">
        <f>_xlfn.LET(_xlpm.d,$G6784,_xlpm.k,_xlfn.CONCAT(LEFT(TRIM(C$1),1),"*"),COUNTIF(_xlpm.d,_xlpm.k))</f>
        <v>0</v>
      </c>
      <c r="D6784" s="1">
        <f>_xlfn.LET(_xlpm.d,$G6784,_xlpm.k,_xlfn.CONCAT(LEFT(TRIM(D$1),1),"*"),COUNTIF(_xlpm.d,_xlpm.k))</f>
        <v>0</v>
      </c>
      <c r="E6784" s="1">
        <f>LOG(F6784+1,10)</f>
        <v>0.30102999566398114</v>
      </c>
      <c r="F6784" s="7">
        <v>1</v>
      </c>
      <c r="G6784" s="9" t="s">
        <v>4949</v>
      </c>
      <c r="H6784" s="4">
        <f>F6784/freq.sum.r6e</f>
        <v>4.9701789264413521E-5</v>
      </c>
      <c r="I6784" s="1" t="str">
        <f>_xlfn.LET(_xlpm.sep,":",_xlpm.w,$G6784,LEFT(_xlpm.w,FIND(_xlpm.sep,_xlpm.w)-1))</f>
        <v>tʃu</v>
      </c>
      <c r="J6784" s="1" t="str">
        <f>_xlfn.LET(_xlpm.sep,":",_xlpm.w,$G6784,RIGHT(_xlpm.w,LEN(_xlpm.w)-FIND(_xlpm.sep,_xlpm.w)))</f>
        <v>choogh</v>
      </c>
      <c r="K6784" s="10">
        <f>_xlfn.LET(_xlpm.w,I6784,LEN(_xlpm.w))</f>
        <v>3</v>
      </c>
      <c r="L6784" s="10">
        <f>_xlfn.LET(_xlpm.w,J6784,LEN(_xlpm.w))</f>
        <v>6</v>
      </c>
      <c r="M6784" s="10">
        <f>_xlfn.LET(_xlpm.a,K6784,_xlpm.b,L6784,MAX(_xlpm.a,_xlpm.b))</f>
        <v>6</v>
      </c>
      <c r="N6784" s="10">
        <f>_xlfn.LET(_xlpm.d,(K6784,L6784),MAX(_xlpm.d)-MIN(_xlpm.d))</f>
        <v>3</v>
      </c>
      <c r="O6784" s="1" t="str">
        <f>_xlfn.LET(_xlpm.sep,":",_xlpm.w,$G6784,_xlfn.CONCAT("~",RIGHT(_xlpm.w,LEN(_xlpm.w)-FIND(_xlpm.sep,_xlpm.w)),"~"))</f>
        <v>~choogh~</v>
      </c>
      <c r="P6784" s="1" t="str">
        <f>_xlfn.LET(_xlpm.sep,":",_xlpm.w,$G6784,_xlfn.CONCAT("[",LEFT(_xlpm.w,FIND(_xlpm.sep,_xlpm.w)-1),"]"))</f>
        <v>[tʃu]</v>
      </c>
      <c r="Q6784" s="14" cm="1">
        <f t="array" ref="Q6784">SUM(_xlfn._xlws.FILTER($H$2:$H$7117,_xlfn.MAP($O$2:$O$7117,_xlfn.LAMBDA(_xlpm.x,_xlpm.x=$O6784))))</f>
        <v>4.9701789264413521E-5</v>
      </c>
      <c r="R6784" s="14">
        <f>$H6784/Q6784</f>
        <v>1</v>
      </c>
      <c r="S6784" s="14" cm="1">
        <f t="array" ref="S6784">SUM(_xlfn._xlws.FILTER($H$2:$H$7117,_xlfn.MAP($P$2:$P$7117,_xlfn.LAMBDA(_xlpm.x,_xlpm.x=$P6784))))</f>
        <v>1.3419483101391647E-3</v>
      </c>
      <c r="T6784" s="14">
        <f>$H6784/S6784</f>
        <v>3.7037037037037049E-2</v>
      </c>
      <c r="U6784" s="14">
        <f>_xlfn.LET(_xlpm.freq,F6784,_xlpm.size,M6784+1,_xlpm.F,V6784,LOG(1+_xlpm.freq)*LOG(1+_xlpm.size)*_xlpm.F)</f>
        <v>1.9418369633454977E-2</v>
      </c>
      <c r="V6784" s="14">
        <f>_xlfn.LET(_xlpm.a,T6784,_xlpm.b,R6784,2*_xlpm.a*_xlpm.b/(_xlpm.a+_xlpm.b))</f>
        <v>7.1428571428571452E-2</v>
      </c>
      <c r="W6784" s="14">
        <f>_xlfn.LET(_xlpm.p,R6784,_xlpm.q,T6784,LOG(_xlpm.p/_xlpm.q))</f>
        <v>1.4313637641589871</v>
      </c>
      <c r="X6784" s="2"/>
    </row>
    <row r="6785" spans="1:24">
      <c r="A6785" s="1" t="str">
        <f>_xlfn.LET(_xlpm.sep," : ",CONCATENATE(O6785,_xlpm.sep,P6785))</f>
        <v>~shoegh~ : [ʃu]</v>
      </c>
      <c r="B6785" s="1">
        <f>_xlfn.LET(_xlpm.d,$G6785,_xlpm.k,_xlfn.CONCAT(LEFT(TRIM(B$1),1),"*"),COUNTIF(_xlpm.d,_xlpm.k))</f>
        <v>0</v>
      </c>
      <c r="C6785" s="1">
        <f>_xlfn.LET(_xlpm.d,$G6785,_xlpm.k,_xlfn.CONCAT(LEFT(TRIM(C$1),1),"*"),COUNTIF(_xlpm.d,_xlpm.k))</f>
        <v>0</v>
      </c>
      <c r="D6785" s="1">
        <f>_xlfn.LET(_xlpm.d,$G6785,_xlpm.k,_xlfn.CONCAT(LEFT(TRIM(D$1),1),"*"),COUNTIF(_xlpm.d,_xlpm.k))</f>
        <v>0</v>
      </c>
      <c r="E6785" s="1">
        <f>LOG(F6785+1,10)</f>
        <v>0.30102999566398114</v>
      </c>
      <c r="F6785" s="7">
        <v>1</v>
      </c>
      <c r="G6785" s="9" t="s">
        <v>6414</v>
      </c>
      <c r="H6785" s="4">
        <f>F6785/freq.sum.r6e</f>
        <v>4.9701789264413521E-5</v>
      </c>
      <c r="I6785" s="1" t="str">
        <f>_xlfn.LET(_xlpm.sep,":",_xlpm.w,$G6785,LEFT(_xlpm.w,FIND(_xlpm.sep,_xlpm.w)-1))</f>
        <v>ʃu</v>
      </c>
      <c r="J6785" s="1" t="str">
        <f>_xlfn.LET(_xlpm.sep,":",_xlpm.w,$G6785,RIGHT(_xlpm.w,LEN(_xlpm.w)-FIND(_xlpm.sep,_xlpm.w)))</f>
        <v>shoegh</v>
      </c>
      <c r="K6785" s="10">
        <f>_xlfn.LET(_xlpm.w,I6785,LEN(_xlpm.w))</f>
        <v>2</v>
      </c>
      <c r="L6785" s="10">
        <f>_xlfn.LET(_xlpm.w,J6785,LEN(_xlpm.w))</f>
        <v>6</v>
      </c>
      <c r="M6785" s="10">
        <f>_xlfn.LET(_xlpm.a,K6785,_xlpm.b,L6785,MAX(_xlpm.a,_xlpm.b))</f>
        <v>6</v>
      </c>
      <c r="N6785" s="10">
        <f>_xlfn.LET(_xlpm.d,(K6785,L6785),MAX(_xlpm.d)-MIN(_xlpm.d))</f>
        <v>4</v>
      </c>
      <c r="O6785" s="1" t="str">
        <f>_xlfn.LET(_xlpm.sep,":",_xlpm.w,$G6785,_xlfn.CONCAT("~",RIGHT(_xlpm.w,LEN(_xlpm.w)-FIND(_xlpm.sep,_xlpm.w)),"~"))</f>
        <v>~shoegh~</v>
      </c>
      <c r="P6785" s="1" t="str">
        <f>_xlfn.LET(_xlpm.sep,":",_xlpm.w,$G6785,_xlfn.CONCAT("[",LEFT(_xlpm.w,FIND(_xlpm.sep,_xlpm.w)-1),"]"))</f>
        <v>[ʃu]</v>
      </c>
      <c r="Q6785" s="14" cm="1">
        <f t="array" ref="Q6785">SUM(_xlfn._xlws.FILTER($H$2:$H$7111,_xlfn.MAP($O$2:$O$7111,_xlfn.LAMBDA(_xlpm.x,_xlpm.x=$O6785))))</f>
        <v>4.9701789264413521E-5</v>
      </c>
      <c r="R6785" s="14">
        <f>$H6785/Q6785</f>
        <v>1</v>
      </c>
      <c r="S6785" s="14" cm="1">
        <f t="array" ref="S6785">SUM(_xlfn._xlws.FILTER($H$2:$H$7111,_xlfn.MAP($P$2:$P$7111,_xlfn.LAMBDA(_xlpm.x,_xlpm.x=$P6785))))</f>
        <v>1.3419483101391647E-3</v>
      </c>
      <c r="T6785" s="14">
        <f>$H6785/S6785</f>
        <v>3.7037037037037049E-2</v>
      </c>
      <c r="U6785" s="14">
        <f>_xlfn.LET(_xlpm.freq,F6785,_xlpm.size,M6785+1,_xlpm.F,V6785,LOG(1+_xlpm.freq)*LOG(1+_xlpm.size)*_xlpm.F)</f>
        <v>1.9418369633454977E-2</v>
      </c>
      <c r="V6785" s="14">
        <f>_xlfn.LET(_xlpm.a,T6785,_xlpm.b,R6785,2*_xlpm.a*_xlpm.b/(_xlpm.a+_xlpm.b))</f>
        <v>7.1428571428571452E-2</v>
      </c>
      <c r="W6785" s="14">
        <f>_xlfn.LET(_xlpm.p,R6785,_xlpm.q,T6785,LOG(_xlpm.p/_xlpm.q))</f>
        <v>1.4313637641589871</v>
      </c>
      <c r="X6785" s="2"/>
    </row>
    <row r="6786" spans="1:24">
      <c r="A6786" s="1" t="str">
        <f>_xlfn.LET(_xlpm.sep," : ",CONCATENATE(O6786,_xlpm.sep,P6786))</f>
        <v>~shoogh~ : [ʃu]</v>
      </c>
      <c r="B6786" s="1">
        <f>_xlfn.LET(_xlpm.d,$G6786,_xlpm.k,_xlfn.CONCAT(LEFT(TRIM(B$1),1),"*"),COUNTIF(_xlpm.d,_xlpm.k))</f>
        <v>0</v>
      </c>
      <c r="C6786" s="1">
        <f>_xlfn.LET(_xlpm.d,$G6786,_xlpm.k,_xlfn.CONCAT(LEFT(TRIM(C$1),1),"*"),COUNTIF(_xlpm.d,_xlpm.k))</f>
        <v>0</v>
      </c>
      <c r="D6786" s="1">
        <f>_xlfn.LET(_xlpm.d,$G6786,_xlpm.k,_xlfn.CONCAT(LEFT(TRIM(D$1),1),"*"),COUNTIF(_xlpm.d,_xlpm.k))</f>
        <v>0</v>
      </c>
      <c r="E6786" s="1">
        <f>LOG(F6786+1,10)</f>
        <v>0.30102999566398114</v>
      </c>
      <c r="F6786" s="7">
        <v>1</v>
      </c>
      <c r="G6786" s="9" t="s">
        <v>6417</v>
      </c>
      <c r="H6786" s="4">
        <f>F6786/freq.sum.r6e</f>
        <v>4.9701789264413521E-5</v>
      </c>
      <c r="I6786" s="1" t="str">
        <f>_xlfn.LET(_xlpm.sep,":",_xlpm.w,$G6786,LEFT(_xlpm.w,FIND(_xlpm.sep,_xlpm.w)-1))</f>
        <v>ʃu</v>
      </c>
      <c r="J6786" s="1" t="str">
        <f>_xlfn.LET(_xlpm.sep,":",_xlpm.w,$G6786,RIGHT(_xlpm.w,LEN(_xlpm.w)-FIND(_xlpm.sep,_xlpm.w)))</f>
        <v>shoogh</v>
      </c>
      <c r="K6786" s="10">
        <f>_xlfn.LET(_xlpm.w,I6786,LEN(_xlpm.w))</f>
        <v>2</v>
      </c>
      <c r="L6786" s="10">
        <f>_xlfn.LET(_xlpm.w,J6786,LEN(_xlpm.w))</f>
        <v>6</v>
      </c>
      <c r="M6786" s="10">
        <f>_xlfn.LET(_xlpm.a,K6786,_xlpm.b,L6786,MAX(_xlpm.a,_xlpm.b))</f>
        <v>6</v>
      </c>
      <c r="N6786" s="10">
        <f>_xlfn.LET(_xlpm.d,(K6786,L6786),MAX(_xlpm.d)-MIN(_xlpm.d))</f>
        <v>4</v>
      </c>
      <c r="O6786" s="1" t="str">
        <f>_xlfn.LET(_xlpm.sep,":",_xlpm.w,$G6786,_xlfn.CONCAT("~",RIGHT(_xlpm.w,LEN(_xlpm.w)-FIND(_xlpm.sep,_xlpm.w)),"~"))</f>
        <v>~shoogh~</v>
      </c>
      <c r="P6786" s="1" t="str">
        <f>_xlfn.LET(_xlpm.sep,":",_xlpm.w,$G6786,_xlfn.CONCAT("[",LEFT(_xlpm.w,FIND(_xlpm.sep,_xlpm.w)-1),"]"))</f>
        <v>[ʃu]</v>
      </c>
      <c r="Q6786" s="14" cm="1">
        <f t="array" ref="Q6786">SUM(_xlfn._xlws.FILTER($H$2:$H$7117,_xlfn.MAP($O$2:$O$7117,_xlfn.LAMBDA(_xlpm.x,_xlpm.x=$O6786))))</f>
        <v>4.9701789264413521E-5</v>
      </c>
      <c r="R6786" s="14">
        <f>$H6786/Q6786</f>
        <v>1</v>
      </c>
      <c r="S6786" s="14" cm="1">
        <f t="array" ref="S6786">SUM(_xlfn._xlws.FILTER($H$2:$H$7117,_xlfn.MAP($P$2:$P$7117,_xlfn.LAMBDA(_xlpm.x,_xlpm.x=$P6786))))</f>
        <v>1.3419483101391647E-3</v>
      </c>
      <c r="T6786" s="14">
        <f>$H6786/S6786</f>
        <v>3.7037037037037049E-2</v>
      </c>
      <c r="U6786" s="14">
        <f>_xlfn.LET(_xlpm.freq,F6786,_xlpm.size,M6786+1,_xlpm.F,V6786,LOG(1+_xlpm.freq)*LOG(1+_xlpm.size)*_xlpm.F)</f>
        <v>1.9418369633454977E-2</v>
      </c>
      <c r="V6786" s="14">
        <f>_xlfn.LET(_xlpm.a,T6786,_xlpm.b,R6786,2*_xlpm.a*_xlpm.b/(_xlpm.a+_xlpm.b))</f>
        <v>7.1428571428571452E-2</v>
      </c>
      <c r="W6786" s="14">
        <f>_xlfn.LET(_xlpm.p,R6786,_xlpm.q,T6786,LOG(_xlpm.p/_xlpm.q))</f>
        <v>1.4313637641589871</v>
      </c>
      <c r="X6786" s="2"/>
    </row>
    <row r="6787" spans="1:24">
      <c r="A6787" s="1" t="str">
        <f>_xlfn.LET(_xlpm.sep," : ",CONCATENATE(O6787,_xlpm.sep,P6787))</f>
        <v>~ssuegh~ : [ʃu]</v>
      </c>
      <c r="B6787" s="1">
        <f>_xlfn.LET(_xlpm.d,$G6787,_xlpm.k,_xlfn.CONCAT(LEFT(TRIM(B$1),1),"*"),COUNTIF(_xlpm.d,_xlpm.k))</f>
        <v>0</v>
      </c>
      <c r="C6787" s="1">
        <f>_xlfn.LET(_xlpm.d,$G6787,_xlpm.k,_xlfn.CONCAT(LEFT(TRIM(C$1),1),"*"),COUNTIF(_xlpm.d,_xlpm.k))</f>
        <v>0</v>
      </c>
      <c r="D6787" s="1">
        <f>_xlfn.LET(_xlpm.d,$G6787,_xlpm.k,_xlfn.CONCAT(LEFT(TRIM(D$1),1),"*"),COUNTIF(_xlpm.d,_xlpm.k))</f>
        <v>0</v>
      </c>
      <c r="E6787" s="1">
        <f>LOG(F6787+1,10)</f>
        <v>0.30102999566398114</v>
      </c>
      <c r="F6787" s="7">
        <v>1</v>
      </c>
      <c r="G6787" s="9" t="s">
        <v>6420</v>
      </c>
      <c r="H6787" s="4">
        <f>F6787/freq.sum.r6e</f>
        <v>4.9701789264413521E-5</v>
      </c>
      <c r="I6787" s="1" t="str">
        <f>_xlfn.LET(_xlpm.sep,":",_xlpm.w,$G6787,LEFT(_xlpm.w,FIND(_xlpm.sep,_xlpm.w)-1))</f>
        <v>ʃu</v>
      </c>
      <c r="J6787" s="1" t="str">
        <f>_xlfn.LET(_xlpm.sep,":",_xlpm.w,$G6787,RIGHT(_xlpm.w,LEN(_xlpm.w)-FIND(_xlpm.sep,_xlpm.w)))</f>
        <v>ssuegh</v>
      </c>
      <c r="K6787" s="10">
        <f>_xlfn.LET(_xlpm.w,I6787,LEN(_xlpm.w))</f>
        <v>2</v>
      </c>
      <c r="L6787" s="10">
        <f>_xlfn.LET(_xlpm.w,J6787,LEN(_xlpm.w))</f>
        <v>6</v>
      </c>
      <c r="M6787" s="10">
        <f>_xlfn.LET(_xlpm.a,K6787,_xlpm.b,L6787,MAX(_xlpm.a,_xlpm.b))</f>
        <v>6</v>
      </c>
      <c r="N6787" s="10">
        <f>_xlfn.LET(_xlpm.d,(K6787,L6787),MAX(_xlpm.d)-MIN(_xlpm.d))</f>
        <v>4</v>
      </c>
      <c r="O6787" s="1" t="str">
        <f>_xlfn.LET(_xlpm.sep,":",_xlpm.w,$G6787,_xlfn.CONCAT("~",RIGHT(_xlpm.w,LEN(_xlpm.w)-FIND(_xlpm.sep,_xlpm.w)),"~"))</f>
        <v>~ssuegh~</v>
      </c>
      <c r="P6787" s="1" t="str">
        <f>_xlfn.LET(_xlpm.sep,":",_xlpm.w,$G6787,_xlfn.CONCAT("[",LEFT(_xlpm.w,FIND(_xlpm.sep,_xlpm.w)-1),"]"))</f>
        <v>[ʃu]</v>
      </c>
      <c r="Q6787" s="14" cm="1">
        <f t="array" ref="Q6787">SUM(_xlfn._xlws.FILTER($H$2:$H$7117,_xlfn.MAP($O$2:$O$7117,_xlfn.LAMBDA(_xlpm.x,_xlpm.x=$O6787))))</f>
        <v>4.9701789264413521E-5</v>
      </c>
      <c r="R6787" s="14">
        <f>$H6787/Q6787</f>
        <v>1</v>
      </c>
      <c r="S6787" s="14" cm="1">
        <f t="array" ref="S6787">SUM(_xlfn._xlws.FILTER($H$2:$H$7117,_xlfn.MAP($P$2:$P$7117,_xlfn.LAMBDA(_xlpm.x,_xlpm.x=$P6787))))</f>
        <v>1.3419483101391647E-3</v>
      </c>
      <c r="T6787" s="14">
        <f>$H6787/S6787</f>
        <v>3.7037037037037049E-2</v>
      </c>
      <c r="U6787" s="14">
        <f>_xlfn.LET(_xlpm.freq,F6787,_xlpm.size,M6787+1,_xlpm.F,V6787,LOG(1+_xlpm.freq)*LOG(1+_xlpm.size)*_xlpm.F)</f>
        <v>1.9418369633454977E-2</v>
      </c>
      <c r="V6787" s="14">
        <f>_xlfn.LET(_xlpm.a,T6787,_xlpm.b,R6787,2*_xlpm.a*_xlpm.b/(_xlpm.a+_xlpm.b))</f>
        <v>7.1428571428571452E-2</v>
      </c>
      <c r="W6787" s="14">
        <f>_xlfn.LET(_xlpm.p,R6787,_xlpm.q,T6787,LOG(_xlpm.p/_xlpm.q))</f>
        <v>1.4313637641589871</v>
      </c>
      <c r="X6787" s="2"/>
    </row>
    <row r="6788" spans="1:24">
      <c r="A6788" s="1" t="str">
        <f>_xlfn.LET(_xlpm.sep," : ",CONCATENATE(O6788,_xlpm.sep,P6788))</f>
        <v>~grewgh~ : [ɡɹu]</v>
      </c>
      <c r="B6788" s="1">
        <f>_xlfn.LET(_xlpm.d,$G6788,_xlpm.k,_xlfn.CONCAT(LEFT(TRIM(B$1),1),"*"),COUNTIF(_xlpm.d,_xlpm.k))</f>
        <v>0</v>
      </c>
      <c r="C6788" s="1">
        <f>_xlfn.LET(_xlpm.d,$G6788,_xlpm.k,_xlfn.CONCAT(LEFT(TRIM(C$1),1),"*"),COUNTIF(_xlpm.d,_xlpm.k))</f>
        <v>0</v>
      </c>
      <c r="D6788" s="1">
        <f>_xlfn.LET(_xlpm.d,$G6788,_xlpm.k,_xlfn.CONCAT(LEFT(TRIM(D$1),1),"*"),COUNTIF(_xlpm.d,_xlpm.k))</f>
        <v>0</v>
      </c>
      <c r="E6788" s="1">
        <f>LOG(F6788+1,10)</f>
        <v>0.30102999566398114</v>
      </c>
      <c r="F6788" s="7">
        <v>1</v>
      </c>
      <c r="G6788" s="9" t="s">
        <v>6991</v>
      </c>
      <c r="H6788" s="4">
        <f>F6788/freq.sum.r6e</f>
        <v>4.9701789264413521E-5</v>
      </c>
      <c r="I6788" s="1" t="str">
        <f>_xlfn.LET(_xlpm.sep,":",_xlpm.w,$G6788,LEFT(_xlpm.w,FIND(_xlpm.sep,_xlpm.w)-1))</f>
        <v>ɡɹu</v>
      </c>
      <c r="J6788" s="1" t="str">
        <f>_xlfn.LET(_xlpm.sep,":",_xlpm.w,$G6788,RIGHT(_xlpm.w,LEN(_xlpm.w)-FIND(_xlpm.sep,_xlpm.w)))</f>
        <v>grewgh</v>
      </c>
      <c r="K6788" s="10">
        <f>_xlfn.LET(_xlpm.w,I6788,LEN(_xlpm.w))</f>
        <v>3</v>
      </c>
      <c r="L6788" s="10">
        <f>_xlfn.LET(_xlpm.w,J6788,LEN(_xlpm.w))</f>
        <v>6</v>
      </c>
      <c r="M6788" s="10">
        <f>_xlfn.LET(_xlpm.a,K6788,_xlpm.b,L6788,MAX(_xlpm.a,_xlpm.b))</f>
        <v>6</v>
      </c>
      <c r="N6788" s="10">
        <f>_xlfn.LET(_xlpm.d,(K6788,L6788),MAX(_xlpm.d)-MIN(_xlpm.d))</f>
        <v>3</v>
      </c>
      <c r="O6788" s="1" t="str">
        <f>_xlfn.LET(_xlpm.sep,":",_xlpm.w,$G6788,_xlfn.CONCAT("~",RIGHT(_xlpm.w,LEN(_xlpm.w)-FIND(_xlpm.sep,_xlpm.w)),"~"))</f>
        <v>~grewgh~</v>
      </c>
      <c r="P6788" s="1" t="str">
        <f>_xlfn.LET(_xlpm.sep,":",_xlpm.w,$G6788,_xlfn.CONCAT("[",LEFT(_xlpm.w,FIND(_xlpm.sep,_xlpm.w)-1),"]"))</f>
        <v>[ɡɹu]</v>
      </c>
      <c r="Q6788" s="14" cm="1">
        <f t="array" ref="Q6788">SUM(_xlfn._xlws.FILTER($H$2:$H$7109,_xlfn.MAP($O$2:$O$7109,_xlfn.LAMBDA(_xlpm.x,_xlpm.x=$O6788))))</f>
        <v>4.9701789264413521E-5</v>
      </c>
      <c r="R6788" s="14">
        <f>$H6788/Q6788</f>
        <v>1</v>
      </c>
      <c r="S6788" s="14" cm="1">
        <f t="array" ref="S6788">SUM(_xlfn._xlws.FILTER($H$2:$H$7109,_xlfn.MAP($P$2:$P$7109,_xlfn.LAMBDA(_xlpm.x,_xlpm.x=$P6788))))</f>
        <v>1.3419483101391647E-3</v>
      </c>
      <c r="T6788" s="14">
        <f>$H6788/S6788</f>
        <v>3.7037037037037049E-2</v>
      </c>
      <c r="U6788" s="14">
        <f>_xlfn.LET(_xlpm.freq,F6788,_xlpm.size,M6788+1,_xlpm.F,V6788,LOG(1+_xlpm.freq)*LOG(1+_xlpm.size)*_xlpm.F)</f>
        <v>1.9418369633454977E-2</v>
      </c>
      <c r="V6788" s="14">
        <f>_xlfn.LET(_xlpm.a,T6788,_xlpm.b,R6788,2*_xlpm.a*_xlpm.b/(_xlpm.a+_xlpm.b))</f>
        <v>7.1428571428571452E-2</v>
      </c>
      <c r="W6788" s="14">
        <f>_xlfn.LET(_xlpm.p,R6788,_xlpm.q,T6788,LOG(_xlpm.p/_xlpm.q))</f>
        <v>1.4313637641589871</v>
      </c>
      <c r="X6788" s="2"/>
    </row>
    <row r="6789" spans="1:24">
      <c r="A6789" s="1" t="str">
        <f>_xlfn.LET(_xlpm.sep," : ",CONCATENATE(O6789,_xlpm.sep,P6789))</f>
        <v>~gruegh~ : [ɡɹu]</v>
      </c>
      <c r="B6789" s="1">
        <f>_xlfn.LET(_xlpm.d,$G6789,_xlpm.k,_xlfn.CONCAT(LEFT(TRIM(B$1),1),"*"),COUNTIF(_xlpm.d,_xlpm.k))</f>
        <v>0</v>
      </c>
      <c r="C6789" s="1">
        <f>_xlfn.LET(_xlpm.d,$G6789,_xlpm.k,_xlfn.CONCAT(LEFT(TRIM(C$1),1),"*"),COUNTIF(_xlpm.d,_xlpm.k))</f>
        <v>0</v>
      </c>
      <c r="D6789" s="1">
        <f>_xlfn.LET(_xlpm.d,$G6789,_xlpm.k,_xlfn.CONCAT(LEFT(TRIM(D$1),1),"*"),COUNTIF(_xlpm.d,_xlpm.k))</f>
        <v>0</v>
      </c>
      <c r="E6789" s="1">
        <f>LOG(F6789+1,10)</f>
        <v>0.30102999566398114</v>
      </c>
      <c r="F6789" s="7">
        <v>1</v>
      </c>
      <c r="G6789" s="9" t="s">
        <v>6996</v>
      </c>
      <c r="H6789" s="4">
        <f>F6789/freq.sum.r6e</f>
        <v>4.9701789264413521E-5</v>
      </c>
      <c r="I6789" s="1" t="str">
        <f>_xlfn.LET(_xlpm.sep,":",_xlpm.w,$G6789,LEFT(_xlpm.w,FIND(_xlpm.sep,_xlpm.w)-1))</f>
        <v>ɡɹu</v>
      </c>
      <c r="J6789" s="1" t="str">
        <f>_xlfn.LET(_xlpm.sep,":",_xlpm.w,$G6789,RIGHT(_xlpm.w,LEN(_xlpm.w)-FIND(_xlpm.sep,_xlpm.w)))</f>
        <v>gruegh</v>
      </c>
      <c r="K6789" s="10">
        <f>_xlfn.LET(_xlpm.w,I6789,LEN(_xlpm.w))</f>
        <v>3</v>
      </c>
      <c r="L6789" s="10">
        <f>_xlfn.LET(_xlpm.w,J6789,LEN(_xlpm.w))</f>
        <v>6</v>
      </c>
      <c r="M6789" s="10">
        <f>_xlfn.LET(_xlpm.a,K6789,_xlpm.b,L6789,MAX(_xlpm.a,_xlpm.b))</f>
        <v>6</v>
      </c>
      <c r="N6789" s="10">
        <f>_xlfn.LET(_xlpm.d,(K6789,L6789),MAX(_xlpm.d)-MIN(_xlpm.d))</f>
        <v>3</v>
      </c>
      <c r="O6789" s="1" t="str">
        <f>_xlfn.LET(_xlpm.sep,":",_xlpm.w,$G6789,_xlfn.CONCAT("~",RIGHT(_xlpm.w,LEN(_xlpm.w)-FIND(_xlpm.sep,_xlpm.w)),"~"))</f>
        <v>~gruegh~</v>
      </c>
      <c r="P6789" s="1" t="str">
        <f>_xlfn.LET(_xlpm.sep,":",_xlpm.w,$G6789,_xlfn.CONCAT("[",LEFT(_xlpm.w,FIND(_xlpm.sep,_xlpm.w)-1),"]"))</f>
        <v>[ɡɹu]</v>
      </c>
      <c r="Q6789" s="14" cm="1">
        <f t="array" ref="Q6789">SUM(_xlfn._xlws.FILTER($H$2:$H$7111,_xlfn.MAP($O$2:$O$7111,_xlfn.LAMBDA(_xlpm.x,_xlpm.x=$O6789))))</f>
        <v>4.9701789264413521E-5</v>
      </c>
      <c r="R6789" s="14">
        <f>$H6789/Q6789</f>
        <v>1</v>
      </c>
      <c r="S6789" s="14" cm="1">
        <f t="array" ref="S6789">SUM(_xlfn._xlws.FILTER($H$2:$H$7111,_xlfn.MAP($P$2:$P$7111,_xlfn.LAMBDA(_xlpm.x,_xlpm.x=$P6789))))</f>
        <v>1.3419483101391647E-3</v>
      </c>
      <c r="T6789" s="14">
        <f>$H6789/S6789</f>
        <v>3.7037037037037049E-2</v>
      </c>
      <c r="U6789" s="14">
        <f>_xlfn.LET(_xlpm.freq,F6789,_xlpm.size,M6789+1,_xlpm.F,V6789,LOG(1+_xlpm.freq)*LOG(1+_xlpm.size)*_xlpm.F)</f>
        <v>1.9418369633454977E-2</v>
      </c>
      <c r="V6789" s="14">
        <f>_xlfn.LET(_xlpm.a,T6789,_xlpm.b,R6789,2*_xlpm.a*_xlpm.b/(_xlpm.a+_xlpm.b))</f>
        <v>7.1428571428571452E-2</v>
      </c>
      <c r="W6789" s="14">
        <f>_xlfn.LET(_xlpm.p,R6789,_xlpm.q,T6789,LOG(_xlpm.p/_xlpm.q))</f>
        <v>1.4313637641589871</v>
      </c>
      <c r="X6789" s="2"/>
    </row>
    <row r="6790" spans="1:24">
      <c r="A6790" s="1" t="str">
        <f>_xlfn.LET(_xlpm.sep," : ",CONCATENATE(O6790,_xlpm.sep,P6790))</f>
        <v>~phewgh~ : [fju]</v>
      </c>
      <c r="B6790" s="1">
        <f>_xlfn.LET(_xlpm.d,$G6790,_xlpm.k,_xlfn.CONCAT(LEFT(TRIM(B$1),1),"*"),COUNTIF(_xlpm.d,_xlpm.k))</f>
        <v>0</v>
      </c>
      <c r="C6790" s="1">
        <f>_xlfn.LET(_xlpm.d,$G6790,_xlpm.k,_xlfn.CONCAT(LEFT(TRIM(C$1),1),"*"),COUNTIF(_xlpm.d,_xlpm.k))</f>
        <v>0</v>
      </c>
      <c r="D6790" s="1">
        <f>_xlfn.LET(_xlpm.d,$G6790,_xlpm.k,_xlfn.CONCAT(LEFT(TRIM(D$1),1),"*"),COUNTIF(_xlpm.d,_xlpm.k))</f>
        <v>0</v>
      </c>
      <c r="E6790" s="1">
        <f>LOG(F6790+1,10)</f>
        <v>0.30102999566398114</v>
      </c>
      <c r="F6790" s="7">
        <v>1</v>
      </c>
      <c r="G6790" s="9" t="s">
        <v>893</v>
      </c>
      <c r="H6790" s="4">
        <f>F6790/freq.sum.r6e</f>
        <v>4.9701789264413521E-5</v>
      </c>
      <c r="I6790" s="1" t="str">
        <f>_xlfn.LET(_xlpm.sep,":",_xlpm.w,$G6790,LEFT(_xlpm.w,FIND(_xlpm.sep,_xlpm.w)-1))</f>
        <v>fju</v>
      </c>
      <c r="J6790" s="1" t="str">
        <f>_xlfn.LET(_xlpm.sep,":",_xlpm.w,$G6790,RIGHT(_xlpm.w,LEN(_xlpm.w)-FIND(_xlpm.sep,_xlpm.w)))</f>
        <v>phewgh</v>
      </c>
      <c r="K6790" s="10">
        <f>_xlfn.LET(_xlpm.w,I6790,LEN(_xlpm.w))</f>
        <v>3</v>
      </c>
      <c r="L6790" s="10">
        <f>_xlfn.LET(_xlpm.w,J6790,LEN(_xlpm.w))</f>
        <v>6</v>
      </c>
      <c r="M6790" s="10">
        <f>_xlfn.LET(_xlpm.a,K6790,_xlpm.b,L6790,MAX(_xlpm.a,_xlpm.b))</f>
        <v>6</v>
      </c>
      <c r="N6790" s="10">
        <f>_xlfn.LET(_xlpm.d,(K6790,L6790),MAX(_xlpm.d)-MIN(_xlpm.d))</f>
        <v>3</v>
      </c>
      <c r="O6790" s="1" t="str">
        <f>_xlfn.LET(_xlpm.sep,":",_xlpm.w,$G6790,_xlfn.CONCAT("~",RIGHT(_xlpm.w,LEN(_xlpm.w)-FIND(_xlpm.sep,_xlpm.w)),"~"))</f>
        <v>~phewgh~</v>
      </c>
      <c r="P6790" s="1" t="str">
        <f>_xlfn.LET(_xlpm.sep,":",_xlpm.w,$G6790,_xlfn.CONCAT("[",LEFT(_xlpm.w,FIND(_xlpm.sep,_xlpm.w)-1),"]"))</f>
        <v>[fju]</v>
      </c>
      <c r="Q6790" s="14" cm="1">
        <f t="array" ref="Q6790">SUM(_xlfn._xlws.FILTER($H$2:$H$7111,_xlfn.MAP($O$2:$O$7111,_xlfn.LAMBDA(_xlpm.x,_xlpm.x=$O6790))))</f>
        <v>4.9701789264413521E-5</v>
      </c>
      <c r="R6790" s="14">
        <f>$H6790/Q6790</f>
        <v>1</v>
      </c>
      <c r="S6790" s="14" cm="1">
        <f t="array" ref="S6790">SUM(_xlfn._xlws.FILTER($H$2:$H$7111,_xlfn.MAP($P$2:$P$7111,_xlfn.LAMBDA(_xlpm.x,_xlpm.x=$P6790))))</f>
        <v>1.3419483101391649E-3</v>
      </c>
      <c r="T6790" s="14">
        <f>$H6790/S6790</f>
        <v>3.7037037037037042E-2</v>
      </c>
      <c r="U6790" s="14">
        <f>_xlfn.LET(_xlpm.freq,F6790,_xlpm.size,M6790+1,_xlpm.F,V6790,LOG(1+_xlpm.freq)*LOG(1+_xlpm.size)*_xlpm.F)</f>
        <v>1.9418369633454974E-2</v>
      </c>
      <c r="V6790" s="14">
        <f>_xlfn.LET(_xlpm.a,T6790,_xlpm.b,R6790,2*_xlpm.a*_xlpm.b/(_xlpm.a+_xlpm.b))</f>
        <v>7.1428571428571438E-2</v>
      </c>
      <c r="W6790" s="14">
        <f>_xlfn.LET(_xlpm.p,R6790,_xlpm.q,T6790,LOG(_xlpm.p/_xlpm.q))</f>
        <v>1.4313637641589874</v>
      </c>
      <c r="X6790" s="2"/>
    </row>
    <row r="6791" spans="1:24">
      <c r="A6791" s="1" t="str">
        <f>_xlfn.LET(_xlpm.sep," : ",CONCATENATE(O6791,_xlpm.sep,P6791))</f>
        <v>~graigh~ : [ɡɹeɪ]</v>
      </c>
      <c r="B6791" s="1">
        <f>_xlfn.LET(_xlpm.d,$G6791,_xlpm.k,_xlfn.CONCAT(LEFT(TRIM(B$1),1),"*"),COUNTIF(_xlpm.d,_xlpm.k))</f>
        <v>0</v>
      </c>
      <c r="C6791" s="1">
        <f>_xlfn.LET(_xlpm.d,$G6791,_xlpm.k,_xlfn.CONCAT(LEFT(TRIM(C$1),1),"*"),COUNTIF(_xlpm.d,_xlpm.k))</f>
        <v>0</v>
      </c>
      <c r="D6791" s="1">
        <f>_xlfn.LET(_xlpm.d,$G6791,_xlpm.k,_xlfn.CONCAT(LEFT(TRIM(D$1),1),"*"),COUNTIF(_xlpm.d,_xlpm.k))</f>
        <v>0</v>
      </c>
      <c r="E6791" s="1">
        <f>LOG(F6791+1,10)</f>
        <v>0.30102999566398114</v>
      </c>
      <c r="F6791" s="7">
        <v>1</v>
      </c>
      <c r="G6791" s="9" t="s">
        <v>6937</v>
      </c>
      <c r="H6791" s="4">
        <f>F6791/freq.sum.r6e</f>
        <v>4.9701789264413521E-5</v>
      </c>
      <c r="I6791" s="1" t="str">
        <f>_xlfn.LET(_xlpm.sep,":",_xlpm.w,$G6791,LEFT(_xlpm.w,FIND(_xlpm.sep,_xlpm.w)-1))</f>
        <v>ɡɹeɪ</v>
      </c>
      <c r="J6791" s="1" t="str">
        <f>_xlfn.LET(_xlpm.sep,":",_xlpm.w,$G6791,RIGHT(_xlpm.w,LEN(_xlpm.w)-FIND(_xlpm.sep,_xlpm.w)))</f>
        <v>graigh</v>
      </c>
      <c r="K6791" s="10">
        <f>_xlfn.LET(_xlpm.w,I6791,LEN(_xlpm.w))</f>
        <v>4</v>
      </c>
      <c r="L6791" s="10">
        <f>_xlfn.LET(_xlpm.w,J6791,LEN(_xlpm.w))</f>
        <v>6</v>
      </c>
      <c r="M6791" s="10">
        <f>_xlfn.LET(_xlpm.a,K6791,_xlpm.b,L6791,MAX(_xlpm.a,_xlpm.b))</f>
        <v>6</v>
      </c>
      <c r="N6791" s="10">
        <f>_xlfn.LET(_xlpm.d,(K6791,L6791),MAX(_xlpm.d)-MIN(_xlpm.d))</f>
        <v>2</v>
      </c>
      <c r="O6791" s="1" t="str">
        <f>_xlfn.LET(_xlpm.sep,":",_xlpm.w,$G6791,_xlfn.CONCAT("~",RIGHT(_xlpm.w,LEN(_xlpm.w)-FIND(_xlpm.sep,_xlpm.w)),"~"))</f>
        <v>~graigh~</v>
      </c>
      <c r="P6791" s="1" t="str">
        <f>_xlfn.LET(_xlpm.sep,":",_xlpm.w,$G6791,_xlfn.CONCAT("[",LEFT(_xlpm.w,FIND(_xlpm.sep,_xlpm.w)-1),"]"))</f>
        <v>[ɡɹeɪ]</v>
      </c>
      <c r="Q6791" s="14" cm="1">
        <f t="array" ref="Q6791">SUM(_xlfn._xlws.FILTER($H$2:$H$7111,_xlfn.MAP($O$2:$O$7111,_xlfn.LAMBDA(_xlpm.x,_xlpm.x=$O6791))))</f>
        <v>4.9701789264413521E-5</v>
      </c>
      <c r="R6791" s="14">
        <f>$H6791/Q6791</f>
        <v>1</v>
      </c>
      <c r="S6791" s="14" cm="1">
        <f t="array" ref="S6791">SUM(_xlfn._xlws.FILTER($H$2:$H$7111,_xlfn.MAP($P$2:$P$7111,_xlfn.LAMBDA(_xlpm.x,_xlpm.x=$P6791))))</f>
        <v>1.3916500994035786E-3</v>
      </c>
      <c r="T6791" s="14">
        <f>$H6791/S6791</f>
        <v>3.5714285714285712E-2</v>
      </c>
      <c r="U6791" s="14">
        <f>_xlfn.LET(_xlpm.freq,F6791,_xlpm.size,M6791+1,_xlpm.F,V6791,LOG(1+_xlpm.freq)*LOG(1+_xlpm.size)*_xlpm.F)</f>
        <v>1.8748770680577207E-2</v>
      </c>
      <c r="V6791" s="14">
        <f>_xlfn.LET(_xlpm.a,T6791,_xlpm.b,R6791,2*_xlpm.a*_xlpm.b/(_xlpm.a+_xlpm.b))</f>
        <v>6.8965517241379296E-2</v>
      </c>
      <c r="W6791" s="14">
        <f>_xlfn.LET(_xlpm.p,R6791,_xlpm.q,T6791,LOG(_xlpm.p/_xlpm.q))</f>
        <v>1.4471580313422192</v>
      </c>
      <c r="X6791" s="2"/>
    </row>
    <row r="6792" spans="1:24">
      <c r="A6792" s="1" t="str">
        <f>_xlfn.LET(_xlpm.sep," : ",CONCATENATE(O6792,_xlpm.sep,P6792))</f>
        <v>~graygh~ : [ɡɹeɪ]</v>
      </c>
      <c r="B6792" s="1">
        <f>_xlfn.LET(_xlpm.d,$G6792,_xlpm.k,_xlfn.CONCAT(LEFT(TRIM(B$1),1),"*"),COUNTIF(_xlpm.d,_xlpm.k))</f>
        <v>0</v>
      </c>
      <c r="C6792" s="1">
        <f>_xlfn.LET(_xlpm.d,$G6792,_xlpm.k,_xlfn.CONCAT(LEFT(TRIM(C$1),1),"*"),COUNTIF(_xlpm.d,_xlpm.k))</f>
        <v>0</v>
      </c>
      <c r="D6792" s="1">
        <f>_xlfn.LET(_xlpm.d,$G6792,_xlpm.k,_xlfn.CONCAT(LEFT(TRIM(D$1),1),"*"),COUNTIF(_xlpm.d,_xlpm.k))</f>
        <v>0</v>
      </c>
      <c r="E6792" s="1">
        <f>LOG(F6792+1,10)</f>
        <v>0.30102999566398114</v>
      </c>
      <c r="F6792" s="7">
        <v>1</v>
      </c>
      <c r="G6792" s="9" t="s">
        <v>6940</v>
      </c>
      <c r="H6792" s="4">
        <f>F6792/freq.sum.r6e</f>
        <v>4.9701789264413521E-5</v>
      </c>
      <c r="I6792" s="4" t="str">
        <f>_xlfn.LET(_xlpm.sep,":",_xlpm.w,$G6792,LEFT(_xlpm.w,FIND(_xlpm.sep,_xlpm.w)-1))</f>
        <v>ɡɹeɪ</v>
      </c>
      <c r="J6792" s="4" t="str">
        <f>_xlfn.LET(_xlpm.sep,":",_xlpm.w,$G6792,RIGHT(_xlpm.w,LEN(_xlpm.w)-FIND(_xlpm.sep,_xlpm.w)))</f>
        <v>graygh</v>
      </c>
      <c r="K6792" s="10">
        <f>_xlfn.LET(_xlpm.w,I6792,LEN(_xlpm.w))</f>
        <v>4</v>
      </c>
      <c r="L6792" s="10">
        <f>_xlfn.LET(_xlpm.w,J6792,LEN(_xlpm.w))</f>
        <v>6</v>
      </c>
      <c r="M6792" s="10">
        <f>_xlfn.LET(_xlpm.a,K6792,_xlpm.b,L6792,MAX(_xlpm.a,_xlpm.b))</f>
        <v>6</v>
      </c>
      <c r="N6792" s="10">
        <f>_xlfn.LET(_xlpm.d,(K6792,L6792),MAX(_xlpm.d)-MIN(_xlpm.d))</f>
        <v>2</v>
      </c>
      <c r="O6792" s="1" t="str">
        <f>_xlfn.LET(_xlpm.sep,":",_xlpm.w,$G6792,_xlfn.CONCAT("~",RIGHT(_xlpm.w,LEN(_xlpm.w)-FIND(_xlpm.sep,_xlpm.w)),"~"))</f>
        <v>~graygh~</v>
      </c>
      <c r="P6792" s="1" t="str">
        <f>_xlfn.LET(_xlpm.sep,":",_xlpm.w,$G6792,_xlfn.CONCAT("[",LEFT(_xlpm.w,FIND(_xlpm.sep,_xlpm.w)-1),"]"))</f>
        <v>[ɡɹeɪ]</v>
      </c>
      <c r="Q6792" s="14" cm="1">
        <f t="array" ref="Q6792">SUM(_xlfn._xlws.FILTER($H$2:$H$7109,_xlfn.MAP($O$2:$O$7109,_xlfn.LAMBDA(_xlpm.x,_xlpm.x=$O6792))))</f>
        <v>4.9701789264413521E-5</v>
      </c>
      <c r="R6792" s="14">
        <f>$H6792/Q6792</f>
        <v>1</v>
      </c>
      <c r="S6792" s="14" cm="1">
        <f t="array" ref="S6792">SUM(_xlfn._xlws.FILTER($H$2:$H$7109,_xlfn.MAP($P$2:$P$7109,_xlfn.LAMBDA(_xlpm.x,_xlpm.x=$P6792))))</f>
        <v>1.3916500994035786E-3</v>
      </c>
      <c r="T6792" s="14">
        <f>$H6792/S6792</f>
        <v>3.5714285714285712E-2</v>
      </c>
      <c r="U6792" s="14">
        <f>_xlfn.LET(_xlpm.freq,F6792,_xlpm.size,M6792+1,_xlpm.F,V6792,LOG(1+_xlpm.freq)*LOG(1+_xlpm.size)*_xlpm.F)</f>
        <v>1.8748770680577207E-2</v>
      </c>
      <c r="V6792" s="14">
        <f>_xlfn.LET(_xlpm.a,T6792,_xlpm.b,R6792,2*_xlpm.a*_xlpm.b/(_xlpm.a+_xlpm.b))</f>
        <v>6.8965517241379296E-2</v>
      </c>
      <c r="W6792" s="14">
        <f>_xlfn.LET(_xlpm.p,R6792,_xlpm.q,T6792,LOG(_xlpm.p/_xlpm.q))</f>
        <v>1.4471580313422192</v>
      </c>
      <c r="X6792" s="2"/>
    </row>
    <row r="6793" spans="1:24">
      <c r="A6793" s="1" t="str">
        <f>_xlfn.LET(_xlpm.sep," : ",CONCATENATE(O6793,_xlpm.sep,P6793))</f>
        <v>~greagh~ : [ɡɹeɪ]</v>
      </c>
      <c r="B6793" s="1">
        <f>_xlfn.LET(_xlpm.d,$G6793,_xlpm.k,_xlfn.CONCAT(LEFT(TRIM(B$1),1),"*"),COUNTIF(_xlpm.d,_xlpm.k))</f>
        <v>0</v>
      </c>
      <c r="C6793" s="1">
        <f>_xlfn.LET(_xlpm.d,$G6793,_xlpm.k,_xlfn.CONCAT(LEFT(TRIM(C$1),1),"*"),COUNTIF(_xlpm.d,_xlpm.k))</f>
        <v>0</v>
      </c>
      <c r="D6793" s="1">
        <f>_xlfn.LET(_xlpm.d,$G6793,_xlpm.k,_xlfn.CONCAT(LEFT(TRIM(D$1),1),"*"),COUNTIF(_xlpm.d,_xlpm.k))</f>
        <v>0</v>
      </c>
      <c r="E6793" s="1">
        <f>LOG(F6793+1,10)</f>
        <v>0.30102999566398114</v>
      </c>
      <c r="F6793" s="7">
        <v>1</v>
      </c>
      <c r="G6793" s="9" t="s">
        <v>6943</v>
      </c>
      <c r="H6793" s="4">
        <f>F6793/freq.sum.r6e</f>
        <v>4.9701789264413521E-5</v>
      </c>
      <c r="I6793" s="1" t="str">
        <f>_xlfn.LET(_xlpm.sep,":",_xlpm.w,$G6793,LEFT(_xlpm.w,FIND(_xlpm.sep,_xlpm.w)-1))</f>
        <v>ɡɹeɪ</v>
      </c>
      <c r="J6793" s="1" t="str">
        <f>_xlfn.LET(_xlpm.sep,":",_xlpm.w,$G6793,RIGHT(_xlpm.w,LEN(_xlpm.w)-FIND(_xlpm.sep,_xlpm.w)))</f>
        <v>greagh</v>
      </c>
      <c r="K6793" s="10">
        <f>_xlfn.LET(_xlpm.w,I6793,LEN(_xlpm.w))</f>
        <v>4</v>
      </c>
      <c r="L6793" s="10">
        <f>_xlfn.LET(_xlpm.w,J6793,LEN(_xlpm.w))</f>
        <v>6</v>
      </c>
      <c r="M6793" s="10">
        <f>_xlfn.LET(_xlpm.a,K6793,_xlpm.b,L6793,MAX(_xlpm.a,_xlpm.b))</f>
        <v>6</v>
      </c>
      <c r="N6793" s="10">
        <f>_xlfn.LET(_xlpm.d,(K6793,L6793),MAX(_xlpm.d)-MIN(_xlpm.d))</f>
        <v>2</v>
      </c>
      <c r="O6793" s="1" t="str">
        <f>_xlfn.LET(_xlpm.sep,":",_xlpm.w,$G6793,_xlfn.CONCAT("~",RIGHT(_xlpm.w,LEN(_xlpm.w)-FIND(_xlpm.sep,_xlpm.w)),"~"))</f>
        <v>~greagh~</v>
      </c>
      <c r="P6793" s="1" t="str">
        <f>_xlfn.LET(_xlpm.sep,":",_xlpm.w,$G6793,_xlfn.CONCAT("[",LEFT(_xlpm.w,FIND(_xlpm.sep,_xlpm.w)-1),"]"))</f>
        <v>[ɡɹeɪ]</v>
      </c>
      <c r="Q6793" s="14" cm="1">
        <f t="array" ref="Q6793">SUM(_xlfn._xlws.FILTER($H$2:$H$7111,_xlfn.MAP($O$2:$O$7111,_xlfn.LAMBDA(_xlpm.x,_xlpm.x=$O6793))))</f>
        <v>4.9701789264413521E-5</v>
      </c>
      <c r="R6793" s="14">
        <f>$H6793/Q6793</f>
        <v>1</v>
      </c>
      <c r="S6793" s="14" cm="1">
        <f t="array" ref="S6793">SUM(_xlfn._xlws.FILTER($H$2:$H$7111,_xlfn.MAP($P$2:$P$7111,_xlfn.LAMBDA(_xlpm.x,_xlpm.x=$P6793))))</f>
        <v>1.3916500994035786E-3</v>
      </c>
      <c r="T6793" s="14">
        <f>$H6793/S6793</f>
        <v>3.5714285714285712E-2</v>
      </c>
      <c r="U6793" s="14">
        <f>_xlfn.LET(_xlpm.freq,F6793,_xlpm.size,M6793+1,_xlpm.F,V6793,LOG(1+_xlpm.freq)*LOG(1+_xlpm.size)*_xlpm.F)</f>
        <v>1.8748770680577207E-2</v>
      </c>
      <c r="V6793" s="14">
        <f>_xlfn.LET(_xlpm.a,T6793,_xlpm.b,R6793,2*_xlpm.a*_xlpm.b/(_xlpm.a+_xlpm.b))</f>
        <v>6.8965517241379296E-2</v>
      </c>
      <c r="W6793" s="14">
        <f>_xlfn.LET(_xlpm.p,R6793,_xlpm.q,T6793,LOG(_xlpm.p/_xlpm.q))</f>
        <v>1.4471580313422192</v>
      </c>
      <c r="X6793" s="2"/>
    </row>
    <row r="6794" spans="1:24">
      <c r="A6794" s="1" t="str">
        <f>_xlfn.LET(_xlpm.sep," : ",CONCATENATE(O6794,_xlpm.sep,P6794))</f>
        <v>~ntiare~ : [nʃə]</v>
      </c>
      <c r="B6794" s="1">
        <f>_xlfn.LET(_xlpm.d,$G6794,_xlpm.k,_xlfn.CONCAT(LEFT(TRIM(B$1),1),"*"),COUNTIF(_xlpm.d,_xlpm.k))</f>
        <v>0</v>
      </c>
      <c r="C6794" s="1">
        <f>_xlfn.LET(_xlpm.d,$G6794,_xlpm.k,_xlfn.CONCAT(LEFT(TRIM(C$1),1),"*"),COUNTIF(_xlpm.d,_xlpm.k))</f>
        <v>0</v>
      </c>
      <c r="D6794" s="1">
        <f>_xlfn.LET(_xlpm.d,$G6794,_xlpm.k,_xlfn.CONCAT(LEFT(TRIM(D$1),1),"*"),COUNTIF(_xlpm.d,_xlpm.k))</f>
        <v>1</v>
      </c>
      <c r="E6794" s="1">
        <f>LOG(F6794+1,10)</f>
        <v>0.30102999566398114</v>
      </c>
      <c r="F6794" s="7">
        <v>1</v>
      </c>
      <c r="G6794" s="9" t="s">
        <v>3520</v>
      </c>
      <c r="H6794" s="4">
        <f>F6794/freq.sum.r6e</f>
        <v>4.9701789264413521E-5</v>
      </c>
      <c r="I6794" s="1" t="str">
        <f>_xlfn.LET(_xlpm.sep,":",_xlpm.w,$G6794,LEFT(_xlpm.w,FIND(_xlpm.sep,_xlpm.w)-1))</f>
        <v>nʃə</v>
      </c>
      <c r="J6794" s="1" t="str">
        <f>_xlfn.LET(_xlpm.sep,":",_xlpm.w,$G6794,RIGHT(_xlpm.w,LEN(_xlpm.w)-FIND(_xlpm.sep,_xlpm.w)))</f>
        <v>ntiare</v>
      </c>
      <c r="K6794" s="10">
        <f>_xlfn.LET(_xlpm.w,I6794,LEN(_xlpm.w))</f>
        <v>3</v>
      </c>
      <c r="L6794" s="10">
        <f>_xlfn.LET(_xlpm.w,J6794,LEN(_xlpm.w))</f>
        <v>6</v>
      </c>
      <c r="M6794" s="10">
        <f>_xlfn.LET(_xlpm.a,K6794,_xlpm.b,L6794,MAX(_xlpm.a,_xlpm.b))</f>
        <v>6</v>
      </c>
      <c r="N6794" s="10">
        <f>_xlfn.LET(_xlpm.d,(K6794,L6794),MAX(_xlpm.d)-MIN(_xlpm.d))</f>
        <v>3</v>
      </c>
      <c r="O6794" s="1" t="str">
        <f>_xlfn.LET(_xlpm.sep,":",_xlpm.w,$G6794,_xlfn.CONCAT("~",RIGHT(_xlpm.w,LEN(_xlpm.w)-FIND(_xlpm.sep,_xlpm.w)),"~"))</f>
        <v>~ntiare~</v>
      </c>
      <c r="P6794" s="1" t="str">
        <f>_xlfn.LET(_xlpm.sep,":",_xlpm.w,$G6794,_xlfn.CONCAT("[",LEFT(_xlpm.w,FIND(_xlpm.sep,_xlpm.w)-1),"]"))</f>
        <v>[nʃə]</v>
      </c>
      <c r="Q6794" s="14" cm="1">
        <f t="array" ref="Q6794">SUM(_xlfn._xlws.FILTER($H$2:$H$7117,_xlfn.MAP($O$2:$O$7117,_xlfn.LAMBDA(_xlpm.x,_xlpm.x=$O6794))))</f>
        <v>4.9701789264413521E-5</v>
      </c>
      <c r="R6794" s="14">
        <f>$H6794/Q6794</f>
        <v>1</v>
      </c>
      <c r="S6794" s="14" cm="1">
        <f t="array" ref="S6794">SUM(_xlfn._xlws.FILTER($H$2:$H$7117,_xlfn.MAP($P$2:$P$7117,_xlfn.LAMBDA(_xlpm.x,_xlpm.x=$P6794))))</f>
        <v>1.4910536779324055E-3</v>
      </c>
      <c r="T6794" s="14">
        <f>$H6794/S6794</f>
        <v>3.3333333333333333E-2</v>
      </c>
      <c r="U6794" s="14">
        <f>_xlfn.LET(_xlpm.freq,F6794,_xlpm.size,M6794+1,_xlpm.F,V6794,LOG(1+_xlpm.freq)*LOG(1+_xlpm.size)*_xlpm.F)</f>
        <v>1.7539172572152876E-2</v>
      </c>
      <c r="V6794" s="14">
        <f>_xlfn.LET(_xlpm.a,T6794,_xlpm.b,R6794,2*_xlpm.a*_xlpm.b/(_xlpm.a+_xlpm.b))</f>
        <v>6.4516129032258063E-2</v>
      </c>
      <c r="W6794" s="14">
        <f>_xlfn.LET(_xlpm.p,R6794,_xlpm.q,T6794,LOG(_xlpm.p/_xlpm.q))</f>
        <v>1.4771212547196624</v>
      </c>
      <c r="X6794" s="2"/>
    </row>
    <row r="6795" spans="1:24">
      <c r="A6795" s="1" t="str">
        <f>_xlfn.LET(_xlpm.sep," : ",CONCATENATE(O6795,_xlpm.sep,P6795))</f>
        <v>~nciare~ : [nʃə]</v>
      </c>
      <c r="B6795" s="1">
        <f>_xlfn.LET(_xlpm.d,$G6795,_xlpm.k,_xlfn.CONCAT(LEFT(TRIM(B$1),1),"*"),COUNTIF(_xlpm.d,_xlpm.k))</f>
        <v>0</v>
      </c>
      <c r="C6795" s="1">
        <f>_xlfn.LET(_xlpm.d,$G6795,_xlpm.k,_xlfn.CONCAT(LEFT(TRIM(C$1),1),"*"),COUNTIF(_xlpm.d,_xlpm.k))</f>
        <v>0</v>
      </c>
      <c r="D6795" s="1">
        <f>_xlfn.LET(_xlpm.d,$G6795,_xlpm.k,_xlfn.CONCAT(LEFT(TRIM(D$1),1),"*"),COUNTIF(_xlpm.d,_xlpm.k))</f>
        <v>1</v>
      </c>
      <c r="E6795" s="1">
        <f>LOG(F6795+1,10)</f>
        <v>0.30102999566398114</v>
      </c>
      <c r="F6795" s="7">
        <v>1</v>
      </c>
      <c r="G6795" s="9" t="s">
        <v>3482</v>
      </c>
      <c r="H6795" s="4">
        <f>F6795/freq.sum.r6e</f>
        <v>4.9701789264413521E-5</v>
      </c>
      <c r="I6795" s="1" t="str">
        <f>_xlfn.LET(_xlpm.sep,":",_xlpm.w,$G6795,LEFT(_xlpm.w,FIND(_xlpm.sep,_xlpm.w)-1))</f>
        <v>nʃə</v>
      </c>
      <c r="J6795" s="1" t="str">
        <f>_xlfn.LET(_xlpm.sep,":",_xlpm.w,$G6795,RIGHT(_xlpm.w,LEN(_xlpm.w)-FIND(_xlpm.sep,_xlpm.w)))</f>
        <v>nciare</v>
      </c>
      <c r="K6795" s="10">
        <f>_xlfn.LET(_xlpm.w,I6795,LEN(_xlpm.w))</f>
        <v>3</v>
      </c>
      <c r="L6795" s="10">
        <f>_xlfn.LET(_xlpm.w,J6795,LEN(_xlpm.w))</f>
        <v>6</v>
      </c>
      <c r="M6795" s="10">
        <f>_xlfn.LET(_xlpm.a,K6795,_xlpm.b,L6795,MAX(_xlpm.a,_xlpm.b))</f>
        <v>6</v>
      </c>
      <c r="N6795" s="10">
        <f>_xlfn.LET(_xlpm.d,(K6795,L6795),MAX(_xlpm.d)-MIN(_xlpm.d))</f>
        <v>3</v>
      </c>
      <c r="O6795" s="1" t="str">
        <f>_xlfn.LET(_xlpm.sep,":",_xlpm.w,$G6795,_xlfn.CONCAT("~",RIGHT(_xlpm.w,LEN(_xlpm.w)-FIND(_xlpm.sep,_xlpm.w)),"~"))</f>
        <v>~nciare~</v>
      </c>
      <c r="P6795" s="1" t="str">
        <f>_xlfn.LET(_xlpm.sep,":",_xlpm.w,$G6795,_xlfn.CONCAT("[",LEFT(_xlpm.w,FIND(_xlpm.sep,_xlpm.w)-1),"]"))</f>
        <v>[nʃə]</v>
      </c>
      <c r="Q6795" s="14" cm="1">
        <f t="array" ref="Q6795">SUM(_xlfn._xlws.FILTER($H$2:$H$7117,_xlfn.MAP($O$2:$O$7117,_xlfn.LAMBDA(_xlpm.x,_xlpm.x=$O6795))))</f>
        <v>4.9701789264413521E-5</v>
      </c>
      <c r="R6795" s="14">
        <f>$H6795/Q6795</f>
        <v>1</v>
      </c>
      <c r="S6795" s="14" cm="1">
        <f t="array" ref="S6795">SUM(_xlfn._xlws.FILTER($H$2:$H$7117,_xlfn.MAP($P$2:$P$7117,_xlfn.LAMBDA(_xlpm.x,_xlpm.x=$P6795))))</f>
        <v>1.4910536779324055E-3</v>
      </c>
      <c r="T6795" s="14">
        <f>$H6795/S6795</f>
        <v>3.3333333333333333E-2</v>
      </c>
      <c r="U6795" s="14">
        <f>_xlfn.LET(_xlpm.freq,F6795,_xlpm.size,M6795+1,_xlpm.F,V6795,LOG(1+_xlpm.freq)*LOG(1+_xlpm.size)*_xlpm.F)</f>
        <v>1.7539172572152876E-2</v>
      </c>
      <c r="V6795" s="14">
        <f>_xlfn.LET(_xlpm.a,T6795,_xlpm.b,R6795,2*_xlpm.a*_xlpm.b/(_xlpm.a+_xlpm.b))</f>
        <v>6.4516129032258063E-2</v>
      </c>
      <c r="W6795" s="14">
        <f>_xlfn.LET(_xlpm.p,R6795,_xlpm.q,T6795,LOG(_xlpm.p/_xlpm.q))</f>
        <v>1.4771212547196624</v>
      </c>
      <c r="X6795" s="2"/>
    </row>
    <row r="6796" spans="1:24">
      <c r="A6796" s="1" t="str">
        <f>_xlfn.LET(_xlpm.sep," : ",CONCATENATE(O6796,_xlpm.sep,P6796))</f>
        <v>~nscier~ : [nʃə]</v>
      </c>
      <c r="B6796" s="1">
        <f>_xlfn.LET(_xlpm.d,$G6796,_xlpm.k,_xlfn.CONCAT(LEFT(TRIM(B$1),1),"*"),COUNTIF(_xlpm.d,_xlpm.k))</f>
        <v>0</v>
      </c>
      <c r="C6796" s="1">
        <f>_xlfn.LET(_xlpm.d,$G6796,_xlpm.k,_xlfn.CONCAT(LEFT(TRIM(C$1),1),"*"),COUNTIF(_xlpm.d,_xlpm.k))</f>
        <v>0</v>
      </c>
      <c r="D6796" s="1">
        <f>_xlfn.LET(_xlpm.d,$G6796,_xlpm.k,_xlfn.CONCAT(LEFT(TRIM(D$1),1),"*"),COUNTIF(_xlpm.d,_xlpm.k))</f>
        <v>1</v>
      </c>
      <c r="E6796" s="1">
        <f>LOG(F6796+1,10)</f>
        <v>0.30102999566398114</v>
      </c>
      <c r="F6796" s="7">
        <v>1</v>
      </c>
      <c r="G6796" s="9" t="s">
        <v>3490</v>
      </c>
      <c r="H6796" s="4">
        <f>F6796/freq.sum.r6e</f>
        <v>4.9701789264413521E-5</v>
      </c>
      <c r="I6796" s="1" t="str">
        <f>_xlfn.LET(_xlpm.sep,":",_xlpm.w,$G6796,LEFT(_xlpm.w,FIND(_xlpm.sep,_xlpm.w)-1))</f>
        <v>nʃə</v>
      </c>
      <c r="J6796" s="1" t="str">
        <f>_xlfn.LET(_xlpm.sep,":",_xlpm.w,$G6796,RIGHT(_xlpm.w,LEN(_xlpm.w)-FIND(_xlpm.sep,_xlpm.w)))</f>
        <v>nscier</v>
      </c>
      <c r="K6796" s="10">
        <f>_xlfn.LET(_xlpm.w,I6796,LEN(_xlpm.w))</f>
        <v>3</v>
      </c>
      <c r="L6796" s="10">
        <f>_xlfn.LET(_xlpm.w,J6796,LEN(_xlpm.w))</f>
        <v>6</v>
      </c>
      <c r="M6796" s="10">
        <f>_xlfn.LET(_xlpm.a,K6796,_xlpm.b,L6796,MAX(_xlpm.a,_xlpm.b))</f>
        <v>6</v>
      </c>
      <c r="N6796" s="10">
        <f>_xlfn.LET(_xlpm.d,(K6796,L6796),MAX(_xlpm.d)-MIN(_xlpm.d))</f>
        <v>3</v>
      </c>
      <c r="O6796" s="1" t="str">
        <f>_xlfn.LET(_xlpm.sep,":",_xlpm.w,$G6796,_xlfn.CONCAT("~",RIGHT(_xlpm.w,LEN(_xlpm.w)-FIND(_xlpm.sep,_xlpm.w)),"~"))</f>
        <v>~nscier~</v>
      </c>
      <c r="P6796" s="1" t="str">
        <f>_xlfn.LET(_xlpm.sep,":",_xlpm.w,$G6796,_xlfn.CONCAT("[",LEFT(_xlpm.w,FIND(_xlpm.sep,_xlpm.w)-1),"]"))</f>
        <v>[nʃə]</v>
      </c>
      <c r="Q6796" s="14" cm="1">
        <f t="array" ref="Q6796">SUM(_xlfn._xlws.FILTER($H$2:$H$7117,_xlfn.MAP($O$2:$O$7117,_xlfn.LAMBDA(_xlpm.x,_xlpm.x=$O6796))))</f>
        <v>4.9701789264413521E-5</v>
      </c>
      <c r="R6796" s="14">
        <f>$H6796/Q6796</f>
        <v>1</v>
      </c>
      <c r="S6796" s="14" cm="1">
        <f t="array" ref="S6796">SUM(_xlfn._xlws.FILTER($H$2:$H$7117,_xlfn.MAP($P$2:$P$7117,_xlfn.LAMBDA(_xlpm.x,_xlpm.x=$P6796))))</f>
        <v>1.4910536779324055E-3</v>
      </c>
      <c r="T6796" s="14">
        <f>$H6796/S6796</f>
        <v>3.3333333333333333E-2</v>
      </c>
      <c r="U6796" s="14">
        <f>_xlfn.LET(_xlpm.freq,F6796,_xlpm.size,M6796+1,_xlpm.F,V6796,LOG(1+_xlpm.freq)*LOG(1+_xlpm.size)*_xlpm.F)</f>
        <v>1.7539172572152876E-2</v>
      </c>
      <c r="V6796" s="14">
        <f>_xlfn.LET(_xlpm.a,T6796,_xlpm.b,R6796,2*_xlpm.a*_xlpm.b/(_xlpm.a+_xlpm.b))</f>
        <v>6.4516129032258063E-2</v>
      </c>
      <c r="W6796" s="14">
        <f>_xlfn.LET(_xlpm.p,R6796,_xlpm.q,T6796,LOG(_xlpm.p/_xlpm.q))</f>
        <v>1.4771212547196624</v>
      </c>
      <c r="X6796" s="2"/>
    </row>
    <row r="6797" spans="1:24">
      <c r="A6797" s="1" t="str">
        <f>_xlfn.LET(_xlpm.sep," : ",CONCATENATE(O6797,_xlpm.sep,P6797))</f>
        <v>~nsciex~ : [nʃə]</v>
      </c>
      <c r="B6797" s="1">
        <f>_xlfn.LET(_xlpm.d,$G6797,_xlpm.k,_xlfn.CONCAT(LEFT(TRIM(B$1),1),"*"),COUNTIF(_xlpm.d,_xlpm.k))</f>
        <v>0</v>
      </c>
      <c r="C6797" s="1">
        <f>_xlfn.LET(_xlpm.d,$G6797,_xlpm.k,_xlfn.CONCAT(LEFT(TRIM(C$1),1),"*"),COUNTIF(_xlpm.d,_xlpm.k))</f>
        <v>0</v>
      </c>
      <c r="D6797" s="1">
        <f>_xlfn.LET(_xlpm.d,$G6797,_xlpm.k,_xlfn.CONCAT(LEFT(TRIM(D$1),1),"*"),COUNTIF(_xlpm.d,_xlpm.k))</f>
        <v>1</v>
      </c>
      <c r="E6797" s="1">
        <f>LOG(F6797+1,10)</f>
        <v>0.30102999566398114</v>
      </c>
      <c r="F6797" s="7">
        <v>1</v>
      </c>
      <c r="G6797" s="9" t="s">
        <v>3492</v>
      </c>
      <c r="H6797" s="4">
        <f>F6797/freq.sum.r6e</f>
        <v>4.9701789264413521E-5</v>
      </c>
      <c r="I6797" s="1" t="str">
        <f>_xlfn.LET(_xlpm.sep,":",_xlpm.w,$G6797,LEFT(_xlpm.w,FIND(_xlpm.sep,_xlpm.w)-1))</f>
        <v>nʃə</v>
      </c>
      <c r="J6797" s="1" t="str">
        <f>_xlfn.LET(_xlpm.sep,":",_xlpm.w,$G6797,RIGHT(_xlpm.w,LEN(_xlpm.w)-FIND(_xlpm.sep,_xlpm.w)))</f>
        <v>nsciex</v>
      </c>
      <c r="K6797" s="10">
        <f>_xlfn.LET(_xlpm.w,I6797,LEN(_xlpm.w))</f>
        <v>3</v>
      </c>
      <c r="L6797" s="10">
        <f>_xlfn.LET(_xlpm.w,J6797,LEN(_xlpm.w))</f>
        <v>6</v>
      </c>
      <c r="M6797" s="10">
        <f>_xlfn.LET(_xlpm.a,K6797,_xlpm.b,L6797,MAX(_xlpm.a,_xlpm.b))</f>
        <v>6</v>
      </c>
      <c r="N6797" s="10">
        <f>_xlfn.LET(_xlpm.d,(K6797,L6797),MAX(_xlpm.d)-MIN(_xlpm.d))</f>
        <v>3</v>
      </c>
      <c r="O6797" s="1" t="str">
        <f>_xlfn.LET(_xlpm.sep,":",_xlpm.w,$G6797,_xlfn.CONCAT("~",RIGHT(_xlpm.w,LEN(_xlpm.w)-FIND(_xlpm.sep,_xlpm.w)),"~"))</f>
        <v>~nsciex~</v>
      </c>
      <c r="P6797" s="1" t="str">
        <f>_xlfn.LET(_xlpm.sep,":",_xlpm.w,$G6797,_xlfn.CONCAT("[",LEFT(_xlpm.w,FIND(_xlpm.sep,_xlpm.w)-1),"]"))</f>
        <v>[nʃə]</v>
      </c>
      <c r="Q6797" s="14" cm="1">
        <f t="array" ref="Q6797">SUM(_xlfn._xlws.FILTER($H$2:$H$7117,_xlfn.MAP($O$2:$O$7117,_xlfn.LAMBDA(_xlpm.x,_xlpm.x=$O6797))))</f>
        <v>4.9701789264413521E-5</v>
      </c>
      <c r="R6797" s="14">
        <f>$H6797/Q6797</f>
        <v>1</v>
      </c>
      <c r="S6797" s="14" cm="1">
        <f t="array" ref="S6797">SUM(_xlfn._xlws.FILTER($H$2:$H$7117,_xlfn.MAP($P$2:$P$7117,_xlfn.LAMBDA(_xlpm.x,_xlpm.x=$P6797))))</f>
        <v>1.4910536779324055E-3</v>
      </c>
      <c r="T6797" s="14">
        <f>$H6797/S6797</f>
        <v>3.3333333333333333E-2</v>
      </c>
      <c r="U6797" s="14">
        <f>_xlfn.LET(_xlpm.freq,F6797,_xlpm.size,M6797+1,_xlpm.F,V6797,LOG(1+_xlpm.freq)*LOG(1+_xlpm.size)*_xlpm.F)</f>
        <v>1.7539172572152876E-2</v>
      </c>
      <c r="V6797" s="14">
        <f>_xlfn.LET(_xlpm.a,T6797,_xlpm.b,R6797,2*_xlpm.a*_xlpm.b/(_xlpm.a+_xlpm.b))</f>
        <v>6.4516129032258063E-2</v>
      </c>
      <c r="W6797" s="14">
        <f>_xlfn.LET(_xlpm.p,R6797,_xlpm.q,T6797,LOG(_xlpm.p/_xlpm.q))</f>
        <v>1.4771212547196624</v>
      </c>
      <c r="X6797" s="2"/>
    </row>
    <row r="6798" spans="1:24">
      <c r="A6798" s="1" t="str">
        <f>_xlfn.LET(_xlpm.sep," : ",CONCATENATE(O6798,_xlpm.sep,P6798))</f>
        <v>~nsiore~ : [nʃə]</v>
      </c>
      <c r="B6798" s="1">
        <f>_xlfn.LET(_xlpm.d,$G6798,_xlpm.k,_xlfn.CONCAT(LEFT(TRIM(B$1),1),"*"),COUNTIF(_xlpm.d,_xlpm.k))</f>
        <v>0</v>
      </c>
      <c r="C6798" s="1">
        <f>_xlfn.LET(_xlpm.d,$G6798,_xlpm.k,_xlfn.CONCAT(LEFT(TRIM(C$1),1),"*"),COUNTIF(_xlpm.d,_xlpm.k))</f>
        <v>0</v>
      </c>
      <c r="D6798" s="1">
        <f>_xlfn.LET(_xlpm.d,$G6798,_xlpm.k,_xlfn.CONCAT(LEFT(TRIM(D$1),1),"*"),COUNTIF(_xlpm.d,_xlpm.k))</f>
        <v>1</v>
      </c>
      <c r="E6798" s="1">
        <f>LOG(F6798+1,10)</f>
        <v>0.30102999566398114</v>
      </c>
      <c r="F6798" s="7">
        <v>1</v>
      </c>
      <c r="G6798" s="9" t="s">
        <v>3506</v>
      </c>
      <c r="H6798" s="4">
        <f>F6798/freq.sum.r6e</f>
        <v>4.9701789264413521E-5</v>
      </c>
      <c r="I6798" s="1" t="str">
        <f>_xlfn.LET(_xlpm.sep,":",_xlpm.w,$G6798,LEFT(_xlpm.w,FIND(_xlpm.sep,_xlpm.w)-1))</f>
        <v>nʃə</v>
      </c>
      <c r="J6798" s="1" t="str">
        <f>_xlfn.LET(_xlpm.sep,":",_xlpm.w,$G6798,RIGHT(_xlpm.w,LEN(_xlpm.w)-FIND(_xlpm.sep,_xlpm.w)))</f>
        <v>nsiore</v>
      </c>
      <c r="K6798" s="10">
        <f>_xlfn.LET(_xlpm.w,I6798,LEN(_xlpm.w))</f>
        <v>3</v>
      </c>
      <c r="L6798" s="10">
        <f>_xlfn.LET(_xlpm.w,J6798,LEN(_xlpm.w))</f>
        <v>6</v>
      </c>
      <c r="M6798" s="10">
        <f>_xlfn.LET(_xlpm.a,K6798,_xlpm.b,L6798,MAX(_xlpm.a,_xlpm.b))</f>
        <v>6</v>
      </c>
      <c r="N6798" s="10">
        <f>_xlfn.LET(_xlpm.d,(K6798,L6798),MAX(_xlpm.d)-MIN(_xlpm.d))</f>
        <v>3</v>
      </c>
      <c r="O6798" s="1" t="str">
        <f>_xlfn.LET(_xlpm.sep,":",_xlpm.w,$G6798,_xlfn.CONCAT("~",RIGHT(_xlpm.w,LEN(_xlpm.w)-FIND(_xlpm.sep,_xlpm.w)),"~"))</f>
        <v>~nsiore~</v>
      </c>
      <c r="P6798" s="1" t="str">
        <f>_xlfn.LET(_xlpm.sep,":",_xlpm.w,$G6798,_xlfn.CONCAT("[",LEFT(_xlpm.w,FIND(_xlpm.sep,_xlpm.w)-1),"]"))</f>
        <v>[nʃə]</v>
      </c>
      <c r="Q6798" s="14" cm="1">
        <f t="array" ref="Q6798">SUM(_xlfn._xlws.FILTER($H$2:$H$7117,_xlfn.MAP($O$2:$O$7117,_xlfn.LAMBDA(_xlpm.x,_xlpm.x=$O6798))))</f>
        <v>4.9701789264413521E-5</v>
      </c>
      <c r="R6798" s="14">
        <f>$H6798/Q6798</f>
        <v>1</v>
      </c>
      <c r="S6798" s="14" cm="1">
        <f t="array" ref="S6798">SUM(_xlfn._xlws.FILTER($H$2:$H$7117,_xlfn.MAP($P$2:$P$7117,_xlfn.LAMBDA(_xlpm.x,_xlpm.x=$P6798))))</f>
        <v>1.4910536779324055E-3</v>
      </c>
      <c r="T6798" s="14">
        <f>$H6798/S6798</f>
        <v>3.3333333333333333E-2</v>
      </c>
      <c r="U6798" s="14">
        <f>_xlfn.LET(_xlpm.freq,F6798,_xlpm.size,M6798+1,_xlpm.F,V6798,LOG(1+_xlpm.freq)*LOG(1+_xlpm.size)*_xlpm.F)</f>
        <v>1.7539172572152876E-2</v>
      </c>
      <c r="V6798" s="14">
        <f>_xlfn.LET(_xlpm.a,T6798,_xlpm.b,R6798,2*_xlpm.a*_xlpm.b/(_xlpm.a+_xlpm.b))</f>
        <v>6.4516129032258063E-2</v>
      </c>
      <c r="W6798" s="14">
        <f>_xlfn.LET(_xlpm.p,R6798,_xlpm.q,T6798,LOG(_xlpm.p/_xlpm.q))</f>
        <v>1.4771212547196624</v>
      </c>
      <c r="X6798" s="2"/>
    </row>
    <row r="6799" spans="1:24">
      <c r="A6799" s="1" t="str">
        <f>_xlfn.LET(_xlpm.sep," : ",CONCATENATE(O6799,_xlpm.sep,P6799))</f>
        <v>~rceare~ : [ɹsə]</v>
      </c>
      <c r="B6799" s="1">
        <f>_xlfn.LET(_xlpm.d,$G6799,_xlpm.k,_xlfn.CONCAT(LEFT(TRIM(B$1),1),"*"),COUNTIF(_xlpm.d,_xlpm.k))</f>
        <v>1</v>
      </c>
      <c r="C6799" s="1">
        <f>_xlfn.LET(_xlpm.d,$G6799,_xlpm.k,_xlfn.CONCAT(LEFT(TRIM(C$1),1),"*"),COUNTIF(_xlpm.d,_xlpm.k))</f>
        <v>0</v>
      </c>
      <c r="D6799" s="1">
        <f>_xlfn.LET(_xlpm.d,$G6799,_xlpm.k,_xlfn.CONCAT(LEFT(TRIM(D$1),1),"*"),COUNTIF(_xlpm.d,_xlpm.k))</f>
        <v>0</v>
      </c>
      <c r="E6799" s="1">
        <f>LOG(F6799+1,10)</f>
        <v>0.30102999566398114</v>
      </c>
      <c r="F6799" s="7">
        <v>1</v>
      </c>
      <c r="G6799" s="9" t="s">
        <v>6241</v>
      </c>
      <c r="H6799" s="4">
        <f>F6799/freq.sum.r6e</f>
        <v>4.9701789264413521E-5</v>
      </c>
      <c r="I6799" s="1" t="str">
        <f>_xlfn.LET(_xlpm.sep,":",_xlpm.w,$G6799,LEFT(_xlpm.w,FIND(_xlpm.sep,_xlpm.w)-1))</f>
        <v>ɹsə</v>
      </c>
      <c r="J6799" s="1" t="str">
        <f>_xlfn.LET(_xlpm.sep,":",_xlpm.w,$G6799,RIGHT(_xlpm.w,LEN(_xlpm.w)-FIND(_xlpm.sep,_xlpm.w)))</f>
        <v>rceare</v>
      </c>
      <c r="K6799" s="10">
        <f>_xlfn.LET(_xlpm.w,I6799,LEN(_xlpm.w))</f>
        <v>3</v>
      </c>
      <c r="L6799" s="10">
        <f>_xlfn.LET(_xlpm.w,J6799,LEN(_xlpm.w))</f>
        <v>6</v>
      </c>
      <c r="M6799" s="10">
        <f>_xlfn.LET(_xlpm.a,K6799,_xlpm.b,L6799,MAX(_xlpm.a,_xlpm.b))</f>
        <v>6</v>
      </c>
      <c r="N6799" s="10">
        <f>_xlfn.LET(_xlpm.d,(K6799,L6799),MAX(_xlpm.d)-MIN(_xlpm.d))</f>
        <v>3</v>
      </c>
      <c r="O6799" s="1" t="str">
        <f>_xlfn.LET(_xlpm.sep,":",_xlpm.w,$G6799,_xlfn.CONCAT("~",RIGHT(_xlpm.w,LEN(_xlpm.w)-FIND(_xlpm.sep,_xlpm.w)),"~"))</f>
        <v>~rceare~</v>
      </c>
      <c r="P6799" s="1" t="str">
        <f>_xlfn.LET(_xlpm.sep,":",_xlpm.w,$G6799,_xlfn.CONCAT("[",LEFT(_xlpm.w,FIND(_xlpm.sep,_xlpm.w)-1),"]"))</f>
        <v>[ɹsə]</v>
      </c>
      <c r="Q6799" s="14" cm="1">
        <f t="array" ref="Q6799">SUM(_xlfn._xlws.FILTER($H$2:$H$7109,_xlfn.MAP($O$2:$O$7109,_xlfn.LAMBDA(_xlpm.x,_xlpm.x=$O6799))))</f>
        <v>4.9701789264413521E-5</v>
      </c>
      <c r="R6799" s="14">
        <f>$H6799/Q6799</f>
        <v>1</v>
      </c>
      <c r="S6799" s="14" cm="1">
        <f t="array" ref="S6799">SUM(_xlfn._xlws.FILTER($H$2:$H$7109,_xlfn.MAP($P$2:$P$7109,_xlfn.LAMBDA(_xlpm.x,_xlpm.x=$P6799))))</f>
        <v>1.4910536779324053E-3</v>
      </c>
      <c r="T6799" s="14">
        <f>$H6799/S6799</f>
        <v>3.333333333333334E-2</v>
      </c>
      <c r="U6799" s="14">
        <f>_xlfn.LET(_xlpm.freq,F6799,_xlpm.size,M6799+1,_xlpm.F,V6799,LOG(1+_xlpm.freq)*LOG(1+_xlpm.size)*_xlpm.F)</f>
        <v>1.7539172572152879E-2</v>
      </c>
      <c r="V6799" s="14">
        <f>_xlfn.LET(_xlpm.a,T6799,_xlpm.b,R6799,2*_xlpm.a*_xlpm.b/(_xlpm.a+_xlpm.b))</f>
        <v>6.4516129032258077E-2</v>
      </c>
      <c r="W6799" s="14">
        <f>_xlfn.LET(_xlpm.p,R6799,_xlpm.q,T6799,LOG(_xlpm.p/_xlpm.q))</f>
        <v>1.4771212547196624</v>
      </c>
      <c r="X6799" s="2"/>
    </row>
    <row r="6800" spans="1:24">
      <c r="A6800" s="1" t="str">
        <f>_xlfn.LET(_xlpm.sep," : ",CONCATENATE(O6800,_xlpm.sep,P6800))</f>
        <v>~gheygh~ : [ɪ]</v>
      </c>
      <c r="B6800" s="1">
        <f>_xlfn.LET(_xlpm.d,$G6800,_xlpm.k,_xlfn.CONCAT(LEFT(TRIM(B$1),1),"*"),COUNTIF(_xlpm.d,_xlpm.k))</f>
        <v>0</v>
      </c>
      <c r="C6800" s="1">
        <f>_xlfn.LET(_xlpm.d,$G6800,_xlpm.k,_xlfn.CONCAT(LEFT(TRIM(C$1),1),"*"),COUNTIF(_xlpm.d,_xlpm.k))</f>
        <v>0</v>
      </c>
      <c r="D6800" s="1">
        <f>_xlfn.LET(_xlpm.d,$G6800,_xlpm.k,_xlfn.CONCAT(LEFT(TRIM(D$1),1),"*"),COUNTIF(_xlpm.d,_xlpm.k))</f>
        <v>0</v>
      </c>
      <c r="E6800" s="1">
        <f>LOG(F6800+1,10)</f>
        <v>0.47712125471966244</v>
      </c>
      <c r="F6800" s="7">
        <v>2</v>
      </c>
      <c r="G6800" s="9" t="s">
        <v>5570</v>
      </c>
      <c r="H6800" s="4">
        <f>F6800/freq.sum.r6e</f>
        <v>9.9403578528827041E-5</v>
      </c>
      <c r="I6800" s="1" t="str">
        <f>_xlfn.LET(_xlpm.sep,":",_xlpm.w,$G6800,LEFT(_xlpm.w,FIND(_xlpm.sep,_xlpm.w)-1))</f>
        <v>ɪ</v>
      </c>
      <c r="J6800" s="1" t="str">
        <f>_xlfn.LET(_xlpm.sep,":",_xlpm.w,$G6800,RIGHT(_xlpm.w,LEN(_xlpm.w)-FIND(_xlpm.sep,_xlpm.w)))</f>
        <v>gheygh</v>
      </c>
      <c r="K6800" s="10">
        <f>_xlfn.LET(_xlpm.w,I6800,LEN(_xlpm.w))</f>
        <v>1</v>
      </c>
      <c r="L6800" s="10">
        <f>_xlfn.LET(_xlpm.w,J6800,LEN(_xlpm.w))</f>
        <v>6</v>
      </c>
      <c r="M6800" s="10">
        <f>_xlfn.LET(_xlpm.a,K6800,_xlpm.b,L6800,MAX(_xlpm.a,_xlpm.b))</f>
        <v>6</v>
      </c>
      <c r="N6800" s="10">
        <f>_xlfn.LET(_xlpm.d,(K6800,L6800),MAX(_xlpm.d)-MIN(_xlpm.d))</f>
        <v>5</v>
      </c>
      <c r="O6800" s="1" t="str">
        <f>_xlfn.LET(_xlpm.sep,":",_xlpm.w,$G6800,_xlfn.CONCAT("~",RIGHT(_xlpm.w,LEN(_xlpm.w)-FIND(_xlpm.sep,_xlpm.w)),"~"))</f>
        <v>~gheygh~</v>
      </c>
      <c r="P6800" s="1" t="str">
        <f>_xlfn.LET(_xlpm.sep,":",_xlpm.w,$G6800,_xlfn.CONCAT("[",LEFT(_xlpm.w,FIND(_xlpm.sep,_xlpm.w)-1),"]"))</f>
        <v>[ɪ]</v>
      </c>
      <c r="Q6800" s="14" cm="1">
        <f t="array" ref="Q6800">SUM(_xlfn._xlws.FILTER($H$2:$H$7111,_xlfn.MAP($O$2:$O$7111,_xlfn.LAMBDA(_xlpm.x,_xlpm.x=$O6800))))</f>
        <v>1.9880715705765408E-4</v>
      </c>
      <c r="R6800" s="14">
        <f>$H6800/Q6800</f>
        <v>0.5</v>
      </c>
      <c r="S6800" s="14" cm="1">
        <f t="array" ref="S6800">SUM(_xlfn._xlws.FILTER($H$2:$H$7111,_xlfn.MAP($P$2:$P$7111,_xlfn.LAMBDA(_xlpm.x,_xlpm.x=$P6800))))</f>
        <v>6.361829025844928E-3</v>
      </c>
      <c r="T6800" s="14">
        <f>$H6800/S6800</f>
        <v>1.5625000000000007E-2</v>
      </c>
      <c r="U6800" s="14">
        <f>_xlfn.LET(_xlpm.freq,F6800,_xlpm.size,M6800+1,_xlpm.F,V6800,LOG(1+_xlpm.freq)*LOG(1+_xlpm.size)*_xlpm.F)</f>
        <v>1.305707356722303E-2</v>
      </c>
      <c r="V6800" s="14">
        <f>_xlfn.LET(_xlpm.a,T6800,_xlpm.b,R6800,2*_xlpm.a*_xlpm.b/(_xlpm.a+_xlpm.b))</f>
        <v>3.0303030303030318E-2</v>
      </c>
      <c r="W6800" s="14">
        <f>_xlfn.LET(_xlpm.p,R6800,_xlpm.q,T6800,LOG(_xlpm.p/_xlpm.q))</f>
        <v>1.5051499783199058</v>
      </c>
      <c r="X6800" s="2"/>
    </row>
    <row r="6801" spans="1:24">
      <c r="A6801" s="1" t="str">
        <f>_xlfn.LET(_xlpm.sep," : ",CONCATENATE(O6801,_xlpm.sep,P6801))</f>
        <v>~chrigh~ : [kɹɪ]</v>
      </c>
      <c r="B6801" s="1">
        <f>_xlfn.LET(_xlpm.d,$G6801,_xlpm.k,_xlfn.CONCAT(LEFT(TRIM(B$1),1),"*"),COUNTIF(_xlpm.d,_xlpm.k))</f>
        <v>0</v>
      </c>
      <c r="C6801" s="1">
        <f>_xlfn.LET(_xlpm.d,$G6801,_xlpm.k,_xlfn.CONCAT(LEFT(TRIM(C$1),1),"*"),COUNTIF(_xlpm.d,_xlpm.k))</f>
        <v>0</v>
      </c>
      <c r="D6801" s="1">
        <f>_xlfn.LET(_xlpm.d,$G6801,_xlpm.k,_xlfn.CONCAT(LEFT(TRIM(D$1),1),"*"),COUNTIF(_xlpm.d,_xlpm.k))</f>
        <v>0</v>
      </c>
      <c r="E6801" s="1">
        <f>LOG(F6801+1,10)</f>
        <v>0.47712125471966244</v>
      </c>
      <c r="F6801" s="7">
        <v>2</v>
      </c>
      <c r="G6801" s="9" t="s">
        <v>1929</v>
      </c>
      <c r="H6801" s="4">
        <f>F6801/freq.sum.r6e</f>
        <v>9.9403578528827041E-5</v>
      </c>
      <c r="I6801" s="4" t="str">
        <f>_xlfn.LET(_xlpm.sep,":",_xlpm.w,$G6801,LEFT(_xlpm.w,FIND(_xlpm.sep,_xlpm.w)-1))</f>
        <v>kɹɪ</v>
      </c>
      <c r="J6801" s="4" t="str">
        <f>_xlfn.LET(_xlpm.sep,":",_xlpm.w,$G6801,RIGHT(_xlpm.w,LEN(_xlpm.w)-FIND(_xlpm.sep,_xlpm.w)))</f>
        <v>chrigh</v>
      </c>
      <c r="K6801" s="10">
        <f>_xlfn.LET(_xlpm.w,I6801,LEN(_xlpm.w))</f>
        <v>3</v>
      </c>
      <c r="L6801" s="10">
        <f>_xlfn.LET(_xlpm.w,J6801,LEN(_xlpm.w))</f>
        <v>6</v>
      </c>
      <c r="M6801" s="10">
        <f>_xlfn.LET(_xlpm.a,K6801,_xlpm.b,L6801,MAX(_xlpm.a,_xlpm.b))</f>
        <v>6</v>
      </c>
      <c r="N6801" s="10">
        <f>_xlfn.LET(_xlpm.d,(K6801,L6801),MAX(_xlpm.d)-MIN(_xlpm.d))</f>
        <v>3</v>
      </c>
      <c r="O6801" s="1" t="str">
        <f>_xlfn.LET(_xlpm.sep,":",_xlpm.w,$G6801,_xlfn.CONCAT("~",RIGHT(_xlpm.w,LEN(_xlpm.w)-FIND(_xlpm.sep,_xlpm.w)),"~"))</f>
        <v>~chrigh~</v>
      </c>
      <c r="P6801" s="1" t="str">
        <f>_xlfn.LET(_xlpm.sep,":",_xlpm.w,$G6801,_xlfn.CONCAT("[",LEFT(_xlpm.w,FIND(_xlpm.sep,_xlpm.w)-1),"]"))</f>
        <v>[kɹɪ]</v>
      </c>
      <c r="Q6801" s="14" cm="1">
        <f t="array" ref="Q6801">SUM(_xlfn._xlws.FILTER($H$2:$H$7109,_xlfn.MAP($O$2:$O$7109,_xlfn.LAMBDA(_xlpm.x,_xlpm.x=$O6801))))</f>
        <v>1.4910536779324057E-4</v>
      </c>
      <c r="R6801" s="14">
        <f>$H6801/Q6801</f>
        <v>0.66666666666666663</v>
      </c>
      <c r="S6801" s="14" cm="1">
        <f t="array" ref="S6801">SUM(_xlfn._xlws.FILTER($H$2:$H$7109,_xlfn.MAP($P$2:$P$7109,_xlfn.LAMBDA(_xlpm.x,_xlpm.x=$P6801))))</f>
        <v>4.7713717693836965E-3</v>
      </c>
      <c r="T6801" s="14">
        <f>$H6801/S6801</f>
        <v>2.0833333333333339E-2</v>
      </c>
      <c r="U6801" s="14">
        <f>_xlfn.LET(_xlpm.freq,F6801,_xlpm.size,M6801+1,_xlpm.F,V6801,LOG(1+_xlpm.freq)*LOG(1+_xlpm.size)*_xlpm.F)</f>
        <v>1.7409431422964035E-2</v>
      </c>
      <c r="V6801" s="14">
        <f>_xlfn.LET(_xlpm.a,T6801,_xlpm.b,R6801,2*_xlpm.a*_xlpm.b/(_xlpm.a+_xlpm.b))</f>
        <v>4.0404040404040414E-2</v>
      </c>
      <c r="W6801" s="14">
        <f>_xlfn.LET(_xlpm.p,R6801,_xlpm.q,T6801,LOG(_xlpm.p/_xlpm.q))</f>
        <v>1.5051499783199058</v>
      </c>
      <c r="X6801" s="2"/>
    </row>
    <row r="6802" spans="1:24">
      <c r="A6802" s="1" t="str">
        <f>_xlfn.LET(_xlpm.sep," : ",CONCATENATE(O6802,_xlpm.sep,P6802))</f>
        <v>~xtiegh~ : [kstɪ]</v>
      </c>
      <c r="B6802" s="1">
        <f>_xlfn.LET(_xlpm.d,$G6802,_xlpm.k,_xlfn.CONCAT(LEFT(TRIM(B$1),1),"*"),COUNTIF(_xlpm.d,_xlpm.k))</f>
        <v>0</v>
      </c>
      <c r="C6802" s="1">
        <f>_xlfn.LET(_xlpm.d,$G6802,_xlpm.k,_xlfn.CONCAT(LEFT(TRIM(C$1),1),"*"),COUNTIF(_xlpm.d,_xlpm.k))</f>
        <v>0</v>
      </c>
      <c r="D6802" s="1">
        <f>_xlfn.LET(_xlpm.d,$G6802,_xlpm.k,_xlfn.CONCAT(LEFT(TRIM(D$1),1),"*"),COUNTIF(_xlpm.d,_xlpm.k))</f>
        <v>0</v>
      </c>
      <c r="E6802" s="1">
        <f>LOG(F6802+1,10)</f>
        <v>0.47712125471966244</v>
      </c>
      <c r="F6802" s="7">
        <v>2</v>
      </c>
      <c r="G6802" s="9" t="s">
        <v>1574</v>
      </c>
      <c r="H6802" s="4">
        <f>F6802/freq.sum.r6e</f>
        <v>9.9403578528827041E-5</v>
      </c>
      <c r="I6802" s="1" t="str">
        <f>_xlfn.LET(_xlpm.sep,":",_xlpm.w,$G6802,LEFT(_xlpm.w,FIND(_xlpm.sep,_xlpm.w)-1))</f>
        <v>kstɪ</v>
      </c>
      <c r="J6802" s="1" t="str">
        <f>_xlfn.LET(_xlpm.sep,":",_xlpm.w,$G6802,RIGHT(_xlpm.w,LEN(_xlpm.w)-FIND(_xlpm.sep,_xlpm.w)))</f>
        <v>xtiegh</v>
      </c>
      <c r="K6802" s="10">
        <f>_xlfn.LET(_xlpm.w,I6802,LEN(_xlpm.w))</f>
        <v>4</v>
      </c>
      <c r="L6802" s="10">
        <f>_xlfn.LET(_xlpm.w,J6802,LEN(_xlpm.w))</f>
        <v>6</v>
      </c>
      <c r="M6802" s="10">
        <f>_xlfn.LET(_xlpm.a,K6802,_xlpm.b,L6802,MAX(_xlpm.a,_xlpm.b))</f>
        <v>6</v>
      </c>
      <c r="N6802" s="10">
        <f>_xlfn.LET(_xlpm.d,(K6802,L6802),MAX(_xlpm.d)-MIN(_xlpm.d))</f>
        <v>2</v>
      </c>
      <c r="O6802" s="1" t="str">
        <f>_xlfn.LET(_xlpm.sep,":",_xlpm.w,$G6802,_xlfn.CONCAT("~",RIGHT(_xlpm.w,LEN(_xlpm.w)-FIND(_xlpm.sep,_xlpm.w)),"~"))</f>
        <v>~xtiegh~</v>
      </c>
      <c r="P6802" s="1" t="str">
        <f>_xlfn.LET(_xlpm.sep,":",_xlpm.w,$G6802,_xlfn.CONCAT("[",LEFT(_xlpm.w,FIND(_xlpm.sep,_xlpm.w)-1),"]"))</f>
        <v>[kstɪ]</v>
      </c>
      <c r="Q6802" s="14" cm="1">
        <f t="array" ref="Q6802">SUM(_xlfn._xlws.FILTER($H$2:$H$7117,_xlfn.MAP($O$2:$O$7117,_xlfn.LAMBDA(_xlpm.x,_xlpm.x=$O6802))))</f>
        <v>9.9403578528827041E-5</v>
      </c>
      <c r="R6802" s="14">
        <f>$H6802/Q6802</f>
        <v>1</v>
      </c>
      <c r="S6802" s="14" cm="1">
        <f t="array" ref="S6802">SUM(_xlfn._xlws.FILTER($H$2:$H$7117,_xlfn.MAP($P$2:$P$7117,_xlfn.LAMBDA(_xlpm.x,_xlpm.x=$P6802))))</f>
        <v>3.180914512922464E-3</v>
      </c>
      <c r="T6802" s="14">
        <f>$H6802/S6802</f>
        <v>3.1250000000000014E-2</v>
      </c>
      <c r="U6802" s="14">
        <f>_xlfn.LET(_xlpm.freq,F6802,_xlpm.size,M6802+1,_xlpm.F,V6802,LOG(1+_xlpm.freq)*LOG(1+_xlpm.size)*_xlpm.F)</f>
        <v>2.6114147134446059E-2</v>
      </c>
      <c r="V6802" s="14">
        <f>_xlfn.LET(_xlpm.a,T6802,_xlpm.b,R6802,2*_xlpm.a*_xlpm.b/(_xlpm.a+_xlpm.b))</f>
        <v>6.0606060606060635E-2</v>
      </c>
      <c r="W6802" s="14">
        <f>_xlfn.LET(_xlpm.p,R6802,_xlpm.q,T6802,LOG(_xlpm.p/_xlpm.q))</f>
        <v>1.5051499783199058</v>
      </c>
      <c r="X6802" s="2"/>
    </row>
    <row r="6803" spans="1:24">
      <c r="A6803" s="1" t="str">
        <f>_xlfn.LET(_xlpm.sep," : ",CONCATENATE(O6803,_xlpm.sep,P6803))</f>
        <v>~ppligh~ : [plɪ]</v>
      </c>
      <c r="B6803" s="1">
        <f>_xlfn.LET(_xlpm.d,$G6803,_xlpm.k,_xlfn.CONCAT(LEFT(TRIM(B$1),1),"*"),COUNTIF(_xlpm.d,_xlpm.k))</f>
        <v>0</v>
      </c>
      <c r="C6803" s="1">
        <f>_xlfn.LET(_xlpm.d,$G6803,_xlpm.k,_xlfn.CONCAT(LEFT(TRIM(C$1),1),"*"),COUNTIF(_xlpm.d,_xlpm.k))</f>
        <v>0</v>
      </c>
      <c r="D6803" s="1">
        <f>_xlfn.LET(_xlpm.d,$G6803,_xlpm.k,_xlfn.CONCAT(LEFT(TRIM(D$1),1),"*"),COUNTIF(_xlpm.d,_xlpm.k))</f>
        <v>0</v>
      </c>
      <c r="E6803" s="1">
        <f>LOG(F6803+1,10)</f>
        <v>0.47712125471966244</v>
      </c>
      <c r="F6803" s="7">
        <v>2</v>
      </c>
      <c r="G6803" s="9" t="s">
        <v>3647</v>
      </c>
      <c r="H6803" s="4">
        <f>F6803/freq.sum.r6e</f>
        <v>9.9403578528827041E-5</v>
      </c>
      <c r="I6803" s="1" t="str">
        <f>_xlfn.LET(_xlpm.sep,":",_xlpm.w,$G6803,LEFT(_xlpm.w,FIND(_xlpm.sep,_xlpm.w)-1))</f>
        <v>plɪ</v>
      </c>
      <c r="J6803" s="1" t="str">
        <f>_xlfn.LET(_xlpm.sep,":",_xlpm.w,$G6803,RIGHT(_xlpm.w,LEN(_xlpm.w)-FIND(_xlpm.sep,_xlpm.w)))</f>
        <v>ppligh</v>
      </c>
      <c r="K6803" s="10">
        <f>_xlfn.LET(_xlpm.w,I6803,LEN(_xlpm.w))</f>
        <v>3</v>
      </c>
      <c r="L6803" s="10">
        <f>_xlfn.LET(_xlpm.w,J6803,LEN(_xlpm.w))</f>
        <v>6</v>
      </c>
      <c r="M6803" s="10">
        <f>_xlfn.LET(_xlpm.a,K6803,_xlpm.b,L6803,MAX(_xlpm.a,_xlpm.b))</f>
        <v>6</v>
      </c>
      <c r="N6803" s="10">
        <f>_xlfn.LET(_xlpm.d,(K6803,L6803),MAX(_xlpm.d)-MIN(_xlpm.d))</f>
        <v>3</v>
      </c>
      <c r="O6803" s="1" t="str">
        <f>_xlfn.LET(_xlpm.sep,":",_xlpm.w,$G6803,_xlfn.CONCAT("~",RIGHT(_xlpm.w,LEN(_xlpm.w)-FIND(_xlpm.sep,_xlpm.w)),"~"))</f>
        <v>~ppligh~</v>
      </c>
      <c r="P6803" s="1" t="str">
        <f>_xlfn.LET(_xlpm.sep,":",_xlpm.w,$G6803,_xlfn.CONCAT("[",LEFT(_xlpm.w,FIND(_xlpm.sep,_xlpm.w)-1),"]"))</f>
        <v>[plɪ]</v>
      </c>
      <c r="Q6803" s="14" cm="1">
        <f t="array" ref="Q6803">SUM(_xlfn._xlws.FILTER($H$2:$H$7117,_xlfn.MAP($O$2:$O$7117,_xlfn.LAMBDA(_xlpm.x,_xlpm.x=$O6803))))</f>
        <v>9.9403578528827041E-5</v>
      </c>
      <c r="R6803" s="14">
        <f>$H6803/Q6803</f>
        <v>1</v>
      </c>
      <c r="S6803" s="14" cm="1">
        <f t="array" ref="S6803">SUM(_xlfn._xlws.FILTER($H$2:$H$7117,_xlfn.MAP($P$2:$P$7117,_xlfn.LAMBDA(_xlpm.x,_xlpm.x=$P6803))))</f>
        <v>3.180914512922464E-3</v>
      </c>
      <c r="T6803" s="14">
        <f>$H6803/S6803</f>
        <v>3.1250000000000014E-2</v>
      </c>
      <c r="U6803" s="14">
        <f>_xlfn.LET(_xlpm.freq,F6803,_xlpm.size,M6803+1,_xlpm.F,V6803,LOG(1+_xlpm.freq)*LOG(1+_xlpm.size)*_xlpm.F)</f>
        <v>2.6114147134446059E-2</v>
      </c>
      <c r="V6803" s="14">
        <f>_xlfn.LET(_xlpm.a,T6803,_xlpm.b,R6803,2*_xlpm.a*_xlpm.b/(_xlpm.a+_xlpm.b))</f>
        <v>6.0606060606060635E-2</v>
      </c>
      <c r="W6803" s="14">
        <f>_xlfn.LET(_xlpm.p,R6803,_xlpm.q,T6803,LOG(_xlpm.p/_xlpm.q))</f>
        <v>1.5051499783199058</v>
      </c>
      <c r="X6803" s="2"/>
    </row>
    <row r="6804" spans="1:24">
      <c r="A6804" s="1" t="str">
        <f>_xlfn.LET(_xlpm.sep," : ",CONCATENATE(O6804,_xlpm.sep,P6804))</f>
        <v>~smeagh~ : [smɪ]</v>
      </c>
      <c r="B6804" s="1">
        <f>_xlfn.LET(_xlpm.d,$G6804,_xlpm.k,_xlfn.CONCAT(LEFT(TRIM(B$1),1),"*"),COUNTIF(_xlpm.d,_xlpm.k))</f>
        <v>0</v>
      </c>
      <c r="C6804" s="1">
        <f>_xlfn.LET(_xlpm.d,$G6804,_xlpm.k,_xlfn.CONCAT(LEFT(TRIM(C$1),1),"*"),COUNTIF(_xlpm.d,_xlpm.k))</f>
        <v>0</v>
      </c>
      <c r="D6804" s="1">
        <f>_xlfn.LET(_xlpm.d,$G6804,_xlpm.k,_xlfn.CONCAT(LEFT(TRIM(D$1),1),"*"),COUNTIF(_xlpm.d,_xlpm.k))</f>
        <v>0</v>
      </c>
      <c r="E6804" s="1">
        <f>LOG(F6804+1,10)</f>
        <v>0.47712125471966244</v>
      </c>
      <c r="F6804" s="7">
        <v>2</v>
      </c>
      <c r="G6804" s="9" t="s">
        <v>4111</v>
      </c>
      <c r="H6804" s="4">
        <f>F6804/freq.sum.r6e</f>
        <v>9.9403578528827041E-5</v>
      </c>
      <c r="I6804" s="1" t="str">
        <f>_xlfn.LET(_xlpm.sep,":",_xlpm.w,$G6804,LEFT(_xlpm.w,FIND(_xlpm.sep,_xlpm.w)-1))</f>
        <v>smɪ</v>
      </c>
      <c r="J6804" s="1" t="str">
        <f>_xlfn.LET(_xlpm.sep,":",_xlpm.w,$G6804,RIGHT(_xlpm.w,LEN(_xlpm.w)-FIND(_xlpm.sep,_xlpm.w)))</f>
        <v>smeagh</v>
      </c>
      <c r="K6804" s="10">
        <f>_xlfn.LET(_xlpm.w,I6804,LEN(_xlpm.w))</f>
        <v>3</v>
      </c>
      <c r="L6804" s="10">
        <f>_xlfn.LET(_xlpm.w,J6804,LEN(_xlpm.w))</f>
        <v>6</v>
      </c>
      <c r="M6804" s="10">
        <f>_xlfn.LET(_xlpm.a,K6804,_xlpm.b,L6804,MAX(_xlpm.a,_xlpm.b))</f>
        <v>6</v>
      </c>
      <c r="N6804" s="10">
        <f>_xlfn.LET(_xlpm.d,(K6804,L6804),MAX(_xlpm.d)-MIN(_xlpm.d))</f>
        <v>3</v>
      </c>
      <c r="O6804" s="1" t="str">
        <f>_xlfn.LET(_xlpm.sep,":",_xlpm.w,$G6804,_xlfn.CONCAT("~",RIGHT(_xlpm.w,LEN(_xlpm.w)-FIND(_xlpm.sep,_xlpm.w)),"~"))</f>
        <v>~smeagh~</v>
      </c>
      <c r="P6804" s="1" t="str">
        <f>_xlfn.LET(_xlpm.sep,":",_xlpm.w,$G6804,_xlfn.CONCAT("[",LEFT(_xlpm.w,FIND(_xlpm.sep,_xlpm.w)-1),"]"))</f>
        <v>[smɪ]</v>
      </c>
      <c r="Q6804" s="14" cm="1">
        <f t="array" ref="Q6804">SUM(_xlfn._xlws.FILTER($H$2:$H$7117,_xlfn.MAP($O$2:$O$7117,_xlfn.LAMBDA(_xlpm.x,_xlpm.x=$O6804))))</f>
        <v>9.9403578528827041E-5</v>
      </c>
      <c r="R6804" s="14">
        <f>$H6804/Q6804</f>
        <v>1</v>
      </c>
      <c r="S6804" s="14" cm="1">
        <f t="array" ref="S6804">SUM(_xlfn._xlws.FILTER($H$2:$H$7117,_xlfn.MAP($P$2:$P$7117,_xlfn.LAMBDA(_xlpm.x,_xlpm.x=$P6804))))</f>
        <v>3.180914512922464E-3</v>
      </c>
      <c r="T6804" s="14">
        <f>$H6804/S6804</f>
        <v>3.1250000000000014E-2</v>
      </c>
      <c r="U6804" s="14">
        <f>_xlfn.LET(_xlpm.freq,F6804,_xlpm.size,M6804+1,_xlpm.F,V6804,LOG(1+_xlpm.freq)*LOG(1+_xlpm.size)*_xlpm.F)</f>
        <v>2.6114147134446059E-2</v>
      </c>
      <c r="V6804" s="14">
        <f>_xlfn.LET(_xlpm.a,T6804,_xlpm.b,R6804,2*_xlpm.a*_xlpm.b/(_xlpm.a+_xlpm.b))</f>
        <v>6.0606060606060635E-2</v>
      </c>
      <c r="W6804" s="14">
        <f>_xlfn.LET(_xlpm.p,R6804,_xlpm.q,T6804,LOG(_xlpm.p/_xlpm.q))</f>
        <v>1.5051499783199058</v>
      </c>
      <c r="X6804" s="2"/>
    </row>
    <row r="6805" spans="1:24">
      <c r="A6805" s="1" t="str">
        <f>_xlfn.LET(_xlpm.sep," : ",CONCATENATE(O6805,_xlpm.sep,P6805))</f>
        <v>~fetygh~ : [ftɪ]</v>
      </c>
      <c r="B6805" s="1">
        <f>_xlfn.LET(_xlpm.d,$G6805,_xlpm.k,_xlfn.CONCAT(LEFT(TRIM(B$1),1),"*"),COUNTIF(_xlpm.d,_xlpm.k))</f>
        <v>0</v>
      </c>
      <c r="C6805" s="1">
        <f>_xlfn.LET(_xlpm.d,$G6805,_xlpm.k,_xlfn.CONCAT(LEFT(TRIM(C$1),1),"*"),COUNTIF(_xlpm.d,_xlpm.k))</f>
        <v>0</v>
      </c>
      <c r="D6805" s="1">
        <f>_xlfn.LET(_xlpm.d,$G6805,_xlpm.k,_xlfn.CONCAT(LEFT(TRIM(D$1),1),"*"),COUNTIF(_xlpm.d,_xlpm.k))</f>
        <v>0</v>
      </c>
      <c r="E6805" s="1">
        <f>LOG(F6805+1,10)</f>
        <v>0.47712125471966244</v>
      </c>
      <c r="F6805" s="7">
        <v>2</v>
      </c>
      <c r="G6805" s="9" t="s">
        <v>943</v>
      </c>
      <c r="H6805" s="4">
        <f>F6805/freq.sum.r6e</f>
        <v>9.9403578528827041E-5</v>
      </c>
      <c r="I6805" s="4" t="str">
        <f>_xlfn.LET(_xlpm.sep,":",_xlpm.w,$G6805,LEFT(_xlpm.w,FIND(_xlpm.sep,_xlpm.w)-1))</f>
        <v>ftɪ</v>
      </c>
      <c r="J6805" s="4" t="str">
        <f>_xlfn.LET(_xlpm.sep,":",_xlpm.w,$G6805,RIGHT(_xlpm.w,LEN(_xlpm.w)-FIND(_xlpm.sep,_xlpm.w)))</f>
        <v>fetygh</v>
      </c>
      <c r="K6805" s="10">
        <f>_xlfn.LET(_xlpm.w,I6805,LEN(_xlpm.w))</f>
        <v>3</v>
      </c>
      <c r="L6805" s="10">
        <f>_xlfn.LET(_xlpm.w,J6805,LEN(_xlpm.w))</f>
        <v>6</v>
      </c>
      <c r="M6805" s="10">
        <f>_xlfn.LET(_xlpm.a,K6805,_xlpm.b,L6805,MAX(_xlpm.a,_xlpm.b))</f>
        <v>6</v>
      </c>
      <c r="N6805" s="10">
        <f>_xlfn.LET(_xlpm.d,(K6805,L6805),MAX(_xlpm.d)-MIN(_xlpm.d))</f>
        <v>3</v>
      </c>
      <c r="O6805" s="1" t="str">
        <f>_xlfn.LET(_xlpm.sep,":",_xlpm.w,$G6805,_xlfn.CONCAT("~",RIGHT(_xlpm.w,LEN(_xlpm.w)-FIND(_xlpm.sep,_xlpm.w)),"~"))</f>
        <v>~fetygh~</v>
      </c>
      <c r="P6805" s="1" t="str">
        <f>_xlfn.LET(_xlpm.sep,":",_xlpm.w,$G6805,_xlfn.CONCAT("[",LEFT(_xlpm.w,FIND(_xlpm.sep,_xlpm.w)-1),"]"))</f>
        <v>[ftɪ]</v>
      </c>
      <c r="Q6805" s="14" cm="1">
        <f t="array" ref="Q6805">SUM(_xlfn._xlws.FILTER($H$2:$H$7109,_xlfn.MAP($O$2:$O$7109,_xlfn.LAMBDA(_xlpm.x,_xlpm.x=$O6805))))</f>
        <v>9.9403578528827041E-5</v>
      </c>
      <c r="R6805" s="14">
        <f>$H6805/Q6805</f>
        <v>1</v>
      </c>
      <c r="S6805" s="14" cm="1">
        <f t="array" ref="S6805">SUM(_xlfn._xlws.FILTER($H$2:$H$7109,_xlfn.MAP($P$2:$P$7109,_xlfn.LAMBDA(_xlpm.x,_xlpm.x=$P6805))))</f>
        <v>3.180914512922464E-3</v>
      </c>
      <c r="T6805" s="14">
        <f>$H6805/S6805</f>
        <v>3.1250000000000014E-2</v>
      </c>
      <c r="U6805" s="14">
        <f>_xlfn.LET(_xlpm.freq,F6805,_xlpm.size,M6805+1,_xlpm.F,V6805,LOG(1+_xlpm.freq)*LOG(1+_xlpm.size)*_xlpm.F)</f>
        <v>2.6114147134446059E-2</v>
      </c>
      <c r="V6805" s="14">
        <f>_xlfn.LET(_xlpm.a,T6805,_xlpm.b,R6805,2*_xlpm.a*_xlpm.b/(_xlpm.a+_xlpm.b))</f>
        <v>6.0606060606060635E-2</v>
      </c>
      <c r="W6805" s="14">
        <f>_xlfn.LET(_xlpm.p,R6805,_xlpm.q,T6805,LOG(_xlpm.p/_xlpm.q))</f>
        <v>1.5051499783199058</v>
      </c>
      <c r="X6805" s="2"/>
    </row>
    <row r="6806" spans="1:24">
      <c r="A6806" s="1" t="str">
        <f>_xlfn.LET(_xlpm.sep," : ",CONCATENATE(O6806,_xlpm.sep,P6806))</f>
        <v>~ctoryh~ : [ktɹɪ]</v>
      </c>
      <c r="B6806" s="1">
        <f>_xlfn.LET(_xlpm.d,$G6806,_xlpm.k,_xlfn.CONCAT(LEFT(TRIM(B$1),1),"*"),COUNTIF(_xlpm.d,_xlpm.k))</f>
        <v>0</v>
      </c>
      <c r="C6806" s="1">
        <f>_xlfn.LET(_xlpm.d,$G6806,_xlpm.k,_xlfn.CONCAT(LEFT(TRIM(C$1),1),"*"),COUNTIF(_xlpm.d,_xlpm.k))</f>
        <v>0</v>
      </c>
      <c r="D6806" s="1">
        <f>_xlfn.LET(_xlpm.d,$G6806,_xlpm.k,_xlfn.CONCAT(LEFT(TRIM(D$1),1),"*"),COUNTIF(_xlpm.d,_xlpm.k))</f>
        <v>0</v>
      </c>
      <c r="E6806" s="1">
        <f>LOG(F6806+1,10)</f>
        <v>0.47712125471966244</v>
      </c>
      <c r="F6806" s="7">
        <v>2</v>
      </c>
      <c r="G6806" s="9" t="s">
        <v>1672</v>
      </c>
      <c r="H6806" s="4">
        <f>F6806/freq.sum.r6e</f>
        <v>9.9403578528827041E-5</v>
      </c>
      <c r="I6806" s="1" t="str">
        <f>_xlfn.LET(_xlpm.sep,":",_xlpm.w,$G6806,LEFT(_xlpm.w,FIND(_xlpm.sep,_xlpm.w)-1))</f>
        <v>ktɹɪ</v>
      </c>
      <c r="J6806" s="1" t="str">
        <f>_xlfn.LET(_xlpm.sep,":",_xlpm.w,$G6806,RIGHT(_xlpm.w,LEN(_xlpm.w)-FIND(_xlpm.sep,_xlpm.w)))</f>
        <v>ctoryh</v>
      </c>
      <c r="K6806" s="10">
        <f>_xlfn.LET(_xlpm.w,I6806,LEN(_xlpm.w))</f>
        <v>4</v>
      </c>
      <c r="L6806" s="10">
        <f>_xlfn.LET(_xlpm.w,J6806,LEN(_xlpm.w))</f>
        <v>6</v>
      </c>
      <c r="M6806" s="10">
        <f>_xlfn.LET(_xlpm.a,K6806,_xlpm.b,L6806,MAX(_xlpm.a,_xlpm.b))</f>
        <v>6</v>
      </c>
      <c r="N6806" s="10">
        <f>_xlfn.LET(_xlpm.d,(K6806,L6806),MAX(_xlpm.d)-MIN(_xlpm.d))</f>
        <v>2</v>
      </c>
      <c r="O6806" s="1" t="str">
        <f>_xlfn.LET(_xlpm.sep,":",_xlpm.w,$G6806,_xlfn.CONCAT("~",RIGHT(_xlpm.w,LEN(_xlpm.w)-FIND(_xlpm.sep,_xlpm.w)),"~"))</f>
        <v>~ctoryh~</v>
      </c>
      <c r="P6806" s="1" t="str">
        <f>_xlfn.LET(_xlpm.sep,":",_xlpm.w,$G6806,_xlfn.CONCAT("[",LEFT(_xlpm.w,FIND(_xlpm.sep,_xlpm.w)-1),"]"))</f>
        <v>[ktɹɪ]</v>
      </c>
      <c r="Q6806" s="14" cm="1">
        <f t="array" ref="Q6806">SUM(_xlfn._xlws.FILTER($H$2:$H$7117,_xlfn.MAP($O$2:$O$7117,_xlfn.LAMBDA(_xlpm.x,_xlpm.x=$O6806))))</f>
        <v>9.9403578528827041E-5</v>
      </c>
      <c r="R6806" s="14">
        <f>$H6806/Q6806</f>
        <v>1</v>
      </c>
      <c r="S6806" s="14" cm="1">
        <f t="array" ref="S6806">SUM(_xlfn._xlws.FILTER($H$2:$H$7117,_xlfn.MAP($P$2:$P$7117,_xlfn.LAMBDA(_xlpm.x,_xlpm.x=$P6806))))</f>
        <v>3.180914512922464E-3</v>
      </c>
      <c r="T6806" s="14">
        <f>$H6806/S6806</f>
        <v>3.1250000000000014E-2</v>
      </c>
      <c r="U6806" s="14">
        <f>_xlfn.LET(_xlpm.freq,F6806,_xlpm.size,M6806+1,_xlpm.F,V6806,LOG(1+_xlpm.freq)*LOG(1+_xlpm.size)*_xlpm.F)</f>
        <v>2.6114147134446059E-2</v>
      </c>
      <c r="V6806" s="14">
        <f>_xlfn.LET(_xlpm.a,T6806,_xlpm.b,R6806,2*_xlpm.a*_xlpm.b/(_xlpm.a+_xlpm.b))</f>
        <v>6.0606060606060635E-2</v>
      </c>
      <c r="W6806" s="14">
        <f>_xlfn.LET(_xlpm.p,R6806,_xlpm.q,T6806,LOG(_xlpm.p/_xlpm.q))</f>
        <v>1.5051499783199058</v>
      </c>
      <c r="X6806" s="2"/>
    </row>
    <row r="6807" spans="1:24">
      <c r="A6807" s="1" t="str">
        <f>_xlfn.LET(_xlpm.sep," : ",CONCATENATE(O6807,_xlpm.sep,P6807))</f>
        <v>~ctrigh~ : [ktɹɪ]</v>
      </c>
      <c r="B6807" s="1">
        <f>_xlfn.LET(_xlpm.d,$G6807,_xlpm.k,_xlfn.CONCAT(LEFT(TRIM(B$1),1),"*"),COUNTIF(_xlpm.d,_xlpm.k))</f>
        <v>0</v>
      </c>
      <c r="C6807" s="1">
        <f>_xlfn.LET(_xlpm.d,$G6807,_xlpm.k,_xlfn.CONCAT(LEFT(TRIM(C$1),1),"*"),COUNTIF(_xlpm.d,_xlpm.k))</f>
        <v>0</v>
      </c>
      <c r="D6807" s="1">
        <f>_xlfn.LET(_xlpm.d,$G6807,_xlpm.k,_xlfn.CONCAT(LEFT(TRIM(D$1),1),"*"),COUNTIF(_xlpm.d,_xlpm.k))</f>
        <v>0</v>
      </c>
      <c r="E6807" s="1">
        <f>LOG(F6807+1,10)</f>
        <v>0.47712125471966244</v>
      </c>
      <c r="F6807" s="7">
        <v>2</v>
      </c>
      <c r="G6807" s="9" t="s">
        <v>1682</v>
      </c>
      <c r="H6807" s="4">
        <f>F6807/freq.sum.r6e</f>
        <v>9.9403578528827041E-5</v>
      </c>
      <c r="I6807" s="1" t="str">
        <f>_xlfn.LET(_xlpm.sep,":",_xlpm.w,$G6807,LEFT(_xlpm.w,FIND(_xlpm.sep,_xlpm.w)-1))</f>
        <v>ktɹɪ</v>
      </c>
      <c r="J6807" s="1" t="str">
        <f>_xlfn.LET(_xlpm.sep,":",_xlpm.w,$G6807,RIGHT(_xlpm.w,LEN(_xlpm.w)-FIND(_xlpm.sep,_xlpm.w)))</f>
        <v>ctrigh</v>
      </c>
      <c r="K6807" s="10">
        <f>_xlfn.LET(_xlpm.w,I6807,LEN(_xlpm.w))</f>
        <v>4</v>
      </c>
      <c r="L6807" s="10">
        <f>_xlfn.LET(_xlpm.w,J6807,LEN(_xlpm.w))</f>
        <v>6</v>
      </c>
      <c r="M6807" s="10">
        <f>_xlfn.LET(_xlpm.a,K6807,_xlpm.b,L6807,MAX(_xlpm.a,_xlpm.b))</f>
        <v>6</v>
      </c>
      <c r="N6807" s="10">
        <f>_xlfn.LET(_xlpm.d,(K6807,L6807),MAX(_xlpm.d)-MIN(_xlpm.d))</f>
        <v>2</v>
      </c>
      <c r="O6807" s="1" t="str">
        <f>_xlfn.LET(_xlpm.sep,":",_xlpm.w,$G6807,_xlfn.CONCAT("~",RIGHT(_xlpm.w,LEN(_xlpm.w)-FIND(_xlpm.sep,_xlpm.w)),"~"))</f>
        <v>~ctrigh~</v>
      </c>
      <c r="P6807" s="1" t="str">
        <f>_xlfn.LET(_xlpm.sep,":",_xlpm.w,$G6807,_xlfn.CONCAT("[",LEFT(_xlpm.w,FIND(_xlpm.sep,_xlpm.w)-1),"]"))</f>
        <v>[ktɹɪ]</v>
      </c>
      <c r="Q6807" s="14" cm="1">
        <f t="array" ref="Q6807">SUM(_xlfn._xlws.FILTER($H$2:$H$7117,_xlfn.MAP($O$2:$O$7117,_xlfn.LAMBDA(_xlpm.x,_xlpm.x=$O6807))))</f>
        <v>9.9403578528827041E-5</v>
      </c>
      <c r="R6807" s="14">
        <f>$H6807/Q6807</f>
        <v>1</v>
      </c>
      <c r="S6807" s="14" cm="1">
        <f t="array" ref="S6807">SUM(_xlfn._xlws.FILTER($H$2:$H$7117,_xlfn.MAP($P$2:$P$7117,_xlfn.LAMBDA(_xlpm.x,_xlpm.x=$P6807))))</f>
        <v>3.180914512922464E-3</v>
      </c>
      <c r="T6807" s="14">
        <f>$H6807/S6807</f>
        <v>3.1250000000000014E-2</v>
      </c>
      <c r="U6807" s="14">
        <f>_xlfn.LET(_xlpm.freq,F6807,_xlpm.size,M6807+1,_xlpm.F,V6807,LOG(1+_xlpm.freq)*LOG(1+_xlpm.size)*_xlpm.F)</f>
        <v>2.6114147134446059E-2</v>
      </c>
      <c r="V6807" s="14">
        <f>_xlfn.LET(_xlpm.a,T6807,_xlpm.b,R6807,2*_xlpm.a*_xlpm.b/(_xlpm.a+_xlpm.b))</f>
        <v>6.0606060606060635E-2</v>
      </c>
      <c r="W6807" s="14">
        <f>_xlfn.LET(_xlpm.p,R6807,_xlpm.q,T6807,LOG(_xlpm.p/_xlpm.q))</f>
        <v>1.5051499783199058</v>
      </c>
      <c r="X6807" s="2"/>
    </row>
    <row r="6808" spans="1:24">
      <c r="A6808" s="1" t="str">
        <f>_xlfn.LET(_xlpm.sep," : ",CONCATENATE(O6808,_xlpm.sep,P6808))</f>
        <v>~liough~ : [ljɪ]</v>
      </c>
      <c r="B6808" s="1">
        <f>_xlfn.LET(_xlpm.d,$G6808,_xlpm.k,_xlfn.CONCAT(LEFT(TRIM(B$1),1),"*"),COUNTIF(_xlpm.d,_xlpm.k))</f>
        <v>0</v>
      </c>
      <c r="C6808" s="1">
        <f>_xlfn.LET(_xlpm.d,$G6808,_xlpm.k,_xlfn.CONCAT(LEFT(TRIM(C$1),1),"*"),COUNTIF(_xlpm.d,_xlpm.k))</f>
        <v>0</v>
      </c>
      <c r="D6808" s="1">
        <f>_xlfn.LET(_xlpm.d,$G6808,_xlpm.k,_xlfn.CONCAT(LEFT(TRIM(D$1),1),"*"),COUNTIF(_xlpm.d,_xlpm.k))</f>
        <v>0</v>
      </c>
      <c r="E6808" s="1">
        <f>LOG(F6808+1,10)</f>
        <v>0.47712125471966244</v>
      </c>
      <c r="F6808" s="7">
        <v>2</v>
      </c>
      <c r="G6808" s="9" t="s">
        <v>2100</v>
      </c>
      <c r="H6808" s="4">
        <f>F6808/freq.sum.r6e</f>
        <v>9.9403578528827041E-5</v>
      </c>
      <c r="I6808" s="1" t="str">
        <f>_xlfn.LET(_xlpm.sep,":",_xlpm.w,$G6808,LEFT(_xlpm.w,FIND(_xlpm.sep,_xlpm.w)-1))</f>
        <v>ljɪ</v>
      </c>
      <c r="J6808" s="1" t="str">
        <f>_xlfn.LET(_xlpm.sep,":",_xlpm.w,$G6808,RIGHT(_xlpm.w,LEN(_xlpm.w)-FIND(_xlpm.sep,_xlpm.w)))</f>
        <v>liough</v>
      </c>
      <c r="K6808" s="10">
        <f>_xlfn.LET(_xlpm.w,I6808,LEN(_xlpm.w))</f>
        <v>3</v>
      </c>
      <c r="L6808" s="10">
        <f>_xlfn.LET(_xlpm.w,J6808,LEN(_xlpm.w))</f>
        <v>6</v>
      </c>
      <c r="M6808" s="10">
        <f>_xlfn.LET(_xlpm.a,K6808,_xlpm.b,L6808,MAX(_xlpm.a,_xlpm.b))</f>
        <v>6</v>
      </c>
      <c r="N6808" s="10">
        <f>_xlfn.LET(_xlpm.d,(K6808,L6808),MAX(_xlpm.d)-MIN(_xlpm.d))</f>
        <v>3</v>
      </c>
      <c r="O6808" s="1" t="str">
        <f>_xlfn.LET(_xlpm.sep,":",_xlpm.w,$G6808,_xlfn.CONCAT("~",RIGHT(_xlpm.w,LEN(_xlpm.w)-FIND(_xlpm.sep,_xlpm.w)),"~"))</f>
        <v>~liough~</v>
      </c>
      <c r="P6808" s="1" t="str">
        <f>_xlfn.LET(_xlpm.sep,":",_xlpm.w,$G6808,_xlfn.CONCAT("[",LEFT(_xlpm.w,FIND(_xlpm.sep,_xlpm.w)-1),"]"))</f>
        <v>[ljɪ]</v>
      </c>
      <c r="Q6808" s="14" cm="1">
        <f t="array" ref="Q6808">SUM(_xlfn._xlws.FILTER($H$2:$H$7117,_xlfn.MAP($O$2:$O$7117,_xlfn.LAMBDA(_xlpm.x,_xlpm.x=$O6808))))</f>
        <v>9.9403578528827041E-5</v>
      </c>
      <c r="R6808" s="14">
        <f>$H6808/Q6808</f>
        <v>1</v>
      </c>
      <c r="S6808" s="14" cm="1">
        <f t="array" ref="S6808">SUM(_xlfn._xlws.FILTER($H$2:$H$7117,_xlfn.MAP($P$2:$P$7117,_xlfn.LAMBDA(_xlpm.x,_xlpm.x=$P6808))))</f>
        <v>3.180914512922464E-3</v>
      </c>
      <c r="T6808" s="14">
        <f>$H6808/S6808</f>
        <v>3.1250000000000014E-2</v>
      </c>
      <c r="U6808" s="14">
        <f>_xlfn.LET(_xlpm.freq,F6808,_xlpm.size,M6808+1,_xlpm.F,V6808,LOG(1+_xlpm.freq)*LOG(1+_xlpm.size)*_xlpm.F)</f>
        <v>2.6114147134446059E-2</v>
      </c>
      <c r="V6808" s="14">
        <f>_xlfn.LET(_xlpm.a,T6808,_xlpm.b,R6808,2*_xlpm.a*_xlpm.b/(_xlpm.a+_xlpm.b))</f>
        <v>6.0606060606060635E-2</v>
      </c>
      <c r="W6808" s="14">
        <f>_xlfn.LET(_xlpm.p,R6808,_xlpm.q,T6808,LOG(_xlpm.p/_xlpm.q))</f>
        <v>1.5051499783199058</v>
      </c>
      <c r="X6808" s="2"/>
    </row>
    <row r="6809" spans="1:24">
      <c r="A6809" s="1" t="str">
        <f>_xlfn.LET(_xlpm.sep," : ",CONCATENATE(O6809,_xlpm.sep,P6809))</f>
        <v>~mblygh~ : [mblɪ]</v>
      </c>
      <c r="B6809" s="1">
        <f>_xlfn.LET(_xlpm.d,$G6809,_xlpm.k,_xlfn.CONCAT(LEFT(TRIM(B$1),1),"*"),COUNTIF(_xlpm.d,_xlpm.k))</f>
        <v>0</v>
      </c>
      <c r="C6809" s="1">
        <f>_xlfn.LET(_xlpm.d,$G6809,_xlpm.k,_xlfn.CONCAT(LEFT(TRIM(C$1),1),"*"),COUNTIF(_xlpm.d,_xlpm.k))</f>
        <v>1</v>
      </c>
      <c r="D6809" s="1">
        <f>_xlfn.LET(_xlpm.d,$G6809,_xlpm.k,_xlfn.CONCAT(LEFT(TRIM(D$1),1),"*"),COUNTIF(_xlpm.d,_xlpm.k))</f>
        <v>0</v>
      </c>
      <c r="E6809" s="1">
        <f>LOG(F6809+1,10)</f>
        <v>0.47712125471966244</v>
      </c>
      <c r="F6809" s="7">
        <v>2</v>
      </c>
      <c r="G6809" s="9" t="s">
        <v>2471</v>
      </c>
      <c r="H6809" s="4">
        <f>F6809/freq.sum.r6e</f>
        <v>9.9403578528827041E-5</v>
      </c>
      <c r="I6809" s="1" t="str">
        <f>_xlfn.LET(_xlpm.sep,":",_xlpm.w,$G6809,LEFT(_xlpm.w,FIND(_xlpm.sep,_xlpm.w)-1))</f>
        <v>mblɪ</v>
      </c>
      <c r="J6809" s="1" t="str">
        <f>_xlfn.LET(_xlpm.sep,":",_xlpm.w,$G6809,RIGHT(_xlpm.w,LEN(_xlpm.w)-FIND(_xlpm.sep,_xlpm.w)))</f>
        <v>mblygh</v>
      </c>
      <c r="K6809" s="10">
        <f>_xlfn.LET(_xlpm.w,I6809,LEN(_xlpm.w))</f>
        <v>4</v>
      </c>
      <c r="L6809" s="10">
        <f>_xlfn.LET(_xlpm.w,J6809,LEN(_xlpm.w))</f>
        <v>6</v>
      </c>
      <c r="M6809" s="10">
        <f>_xlfn.LET(_xlpm.a,K6809,_xlpm.b,L6809,MAX(_xlpm.a,_xlpm.b))</f>
        <v>6</v>
      </c>
      <c r="N6809" s="10">
        <f>_xlfn.LET(_xlpm.d,(K6809,L6809),MAX(_xlpm.d)-MIN(_xlpm.d))</f>
        <v>2</v>
      </c>
      <c r="O6809" s="1" t="str">
        <f>_xlfn.LET(_xlpm.sep,":",_xlpm.w,$G6809,_xlfn.CONCAT("~",RIGHT(_xlpm.w,LEN(_xlpm.w)-FIND(_xlpm.sep,_xlpm.w)),"~"))</f>
        <v>~mblygh~</v>
      </c>
      <c r="P6809" s="1" t="str">
        <f>_xlfn.LET(_xlpm.sep,":",_xlpm.w,$G6809,_xlfn.CONCAT("[",LEFT(_xlpm.w,FIND(_xlpm.sep,_xlpm.w)-1),"]"))</f>
        <v>[mblɪ]</v>
      </c>
      <c r="Q6809" s="14" cm="1">
        <f t="array" ref="Q6809">SUM(_xlfn._xlws.FILTER($H$2:$H$7117,_xlfn.MAP($O$2:$O$7117,_xlfn.LAMBDA(_xlpm.x,_xlpm.x=$O6809))))</f>
        <v>9.9403578528827041E-5</v>
      </c>
      <c r="R6809" s="14">
        <f>$H6809/Q6809</f>
        <v>1</v>
      </c>
      <c r="S6809" s="14" cm="1">
        <f t="array" ref="S6809">SUM(_xlfn._xlws.FILTER($H$2:$H$7117,_xlfn.MAP($P$2:$P$7117,_xlfn.LAMBDA(_xlpm.x,_xlpm.x=$P6809))))</f>
        <v>3.180914512922464E-3</v>
      </c>
      <c r="T6809" s="14">
        <f>$H6809/S6809</f>
        <v>3.1250000000000014E-2</v>
      </c>
      <c r="U6809" s="14">
        <f>_xlfn.LET(_xlpm.freq,F6809,_xlpm.size,M6809+1,_xlpm.F,V6809,LOG(1+_xlpm.freq)*LOG(1+_xlpm.size)*_xlpm.F)</f>
        <v>2.6114147134446059E-2</v>
      </c>
      <c r="V6809" s="14">
        <f>_xlfn.LET(_xlpm.a,T6809,_xlpm.b,R6809,2*_xlpm.a*_xlpm.b/(_xlpm.a+_xlpm.b))</f>
        <v>6.0606060606060635E-2</v>
      </c>
      <c r="W6809" s="14">
        <f>_xlfn.LET(_xlpm.p,R6809,_xlpm.q,T6809,LOG(_xlpm.p/_xlpm.q))</f>
        <v>1.5051499783199058</v>
      </c>
      <c r="X6809" s="2"/>
    </row>
    <row r="6810" spans="1:24">
      <c r="A6810" s="1" t="str">
        <f>_xlfn.LET(_xlpm.sep," : ",CONCATENATE(O6810,_xlpm.sep,P6810))</f>
        <v>~mbligh~ : [mblɪ]</v>
      </c>
      <c r="B6810" s="1">
        <f>_xlfn.LET(_xlpm.d,$G6810,_xlpm.k,_xlfn.CONCAT(LEFT(TRIM(B$1),1),"*"),COUNTIF(_xlpm.d,_xlpm.k))</f>
        <v>0</v>
      </c>
      <c r="C6810" s="1">
        <f>_xlfn.LET(_xlpm.d,$G6810,_xlpm.k,_xlfn.CONCAT(LEFT(TRIM(C$1),1),"*"),COUNTIF(_xlpm.d,_xlpm.k))</f>
        <v>1</v>
      </c>
      <c r="D6810" s="1">
        <f>_xlfn.LET(_xlpm.d,$G6810,_xlpm.k,_xlfn.CONCAT(LEFT(TRIM(D$1),1),"*"),COUNTIF(_xlpm.d,_xlpm.k))</f>
        <v>0</v>
      </c>
      <c r="E6810" s="1">
        <f>LOG(F6810+1,10)</f>
        <v>0.47712125471966244</v>
      </c>
      <c r="F6810" s="7">
        <v>2</v>
      </c>
      <c r="G6810" s="9" t="s">
        <v>2464</v>
      </c>
      <c r="H6810" s="4">
        <f>F6810/freq.sum.r6e</f>
        <v>9.9403578528827041E-5</v>
      </c>
      <c r="I6810" s="1" t="str">
        <f>_xlfn.LET(_xlpm.sep,":",_xlpm.w,$G6810,LEFT(_xlpm.w,FIND(_xlpm.sep,_xlpm.w)-1))</f>
        <v>mblɪ</v>
      </c>
      <c r="J6810" s="1" t="str">
        <f>_xlfn.LET(_xlpm.sep,":",_xlpm.w,$G6810,RIGHT(_xlpm.w,LEN(_xlpm.w)-FIND(_xlpm.sep,_xlpm.w)))</f>
        <v>mbligh</v>
      </c>
      <c r="K6810" s="10">
        <f>_xlfn.LET(_xlpm.w,I6810,LEN(_xlpm.w))</f>
        <v>4</v>
      </c>
      <c r="L6810" s="10">
        <f>_xlfn.LET(_xlpm.w,J6810,LEN(_xlpm.w))</f>
        <v>6</v>
      </c>
      <c r="M6810" s="10">
        <f>_xlfn.LET(_xlpm.a,K6810,_xlpm.b,L6810,MAX(_xlpm.a,_xlpm.b))</f>
        <v>6</v>
      </c>
      <c r="N6810" s="10">
        <f>_xlfn.LET(_xlpm.d,(K6810,L6810),MAX(_xlpm.d)-MIN(_xlpm.d))</f>
        <v>2</v>
      </c>
      <c r="O6810" s="1" t="str">
        <f>_xlfn.LET(_xlpm.sep,":",_xlpm.w,$G6810,_xlfn.CONCAT("~",RIGHT(_xlpm.w,LEN(_xlpm.w)-FIND(_xlpm.sep,_xlpm.w)),"~"))</f>
        <v>~mbligh~</v>
      </c>
      <c r="P6810" s="1" t="str">
        <f>_xlfn.LET(_xlpm.sep,":",_xlpm.w,$G6810,_xlfn.CONCAT("[",LEFT(_xlpm.w,FIND(_xlpm.sep,_xlpm.w)-1),"]"))</f>
        <v>[mblɪ]</v>
      </c>
      <c r="Q6810" s="14" cm="1">
        <f t="array" ref="Q6810">SUM(_xlfn._xlws.FILTER($H$2:$H$7117,_xlfn.MAP($O$2:$O$7117,_xlfn.LAMBDA(_xlpm.x,_xlpm.x=$O6810))))</f>
        <v>9.9403578528827041E-5</v>
      </c>
      <c r="R6810" s="14">
        <f>$H6810/Q6810</f>
        <v>1</v>
      </c>
      <c r="S6810" s="14" cm="1">
        <f t="array" ref="S6810">SUM(_xlfn._xlws.FILTER($H$2:$H$7117,_xlfn.MAP($P$2:$P$7117,_xlfn.LAMBDA(_xlpm.x,_xlpm.x=$P6810))))</f>
        <v>3.180914512922464E-3</v>
      </c>
      <c r="T6810" s="14">
        <f>$H6810/S6810</f>
        <v>3.1250000000000014E-2</v>
      </c>
      <c r="U6810" s="14">
        <f>_xlfn.LET(_xlpm.freq,F6810,_xlpm.size,M6810+1,_xlpm.F,V6810,LOG(1+_xlpm.freq)*LOG(1+_xlpm.size)*_xlpm.F)</f>
        <v>2.6114147134446059E-2</v>
      </c>
      <c r="V6810" s="14">
        <f>_xlfn.LET(_xlpm.a,T6810,_xlpm.b,R6810,2*_xlpm.a*_xlpm.b/(_xlpm.a+_xlpm.b))</f>
        <v>6.0606060606060635E-2</v>
      </c>
      <c r="W6810" s="14">
        <f>_xlfn.LET(_xlpm.p,R6810,_xlpm.q,T6810,LOG(_xlpm.p/_xlpm.q))</f>
        <v>1.5051499783199058</v>
      </c>
      <c r="X6810" s="2"/>
    </row>
    <row r="6811" spans="1:24">
      <c r="A6811" s="1" t="str">
        <f>_xlfn.LET(_xlpm.sep," : ",CONCATENATE(O6811,_xlpm.sep,P6811))</f>
        <v>~mpligh~ : [mplɪ]</v>
      </c>
      <c r="B6811" s="1">
        <f>_xlfn.LET(_xlpm.d,$G6811,_xlpm.k,_xlfn.CONCAT(LEFT(TRIM(B$1),1),"*"),COUNTIF(_xlpm.d,_xlpm.k))</f>
        <v>0</v>
      </c>
      <c r="C6811" s="1">
        <f>_xlfn.LET(_xlpm.d,$G6811,_xlpm.k,_xlfn.CONCAT(LEFT(TRIM(C$1),1),"*"),COUNTIF(_xlpm.d,_xlpm.k))</f>
        <v>1</v>
      </c>
      <c r="D6811" s="1">
        <f>_xlfn.LET(_xlpm.d,$G6811,_xlpm.k,_xlfn.CONCAT(LEFT(TRIM(D$1),1),"*"),COUNTIF(_xlpm.d,_xlpm.k))</f>
        <v>0</v>
      </c>
      <c r="E6811" s="1">
        <f>LOG(F6811+1,10)</f>
        <v>0.47712125471966244</v>
      </c>
      <c r="F6811" s="7">
        <v>2</v>
      </c>
      <c r="G6811" s="9" t="s">
        <v>2604</v>
      </c>
      <c r="H6811" s="4">
        <f>F6811/freq.sum.r6e</f>
        <v>9.9403578528827041E-5</v>
      </c>
      <c r="I6811" s="1" t="str">
        <f>_xlfn.LET(_xlpm.sep,":",_xlpm.w,$G6811,LEFT(_xlpm.w,FIND(_xlpm.sep,_xlpm.w)-1))</f>
        <v>mplɪ</v>
      </c>
      <c r="J6811" s="1" t="str">
        <f>_xlfn.LET(_xlpm.sep,":",_xlpm.w,$G6811,RIGHT(_xlpm.w,LEN(_xlpm.w)-FIND(_xlpm.sep,_xlpm.w)))</f>
        <v>mpligh</v>
      </c>
      <c r="K6811" s="10">
        <f>_xlfn.LET(_xlpm.w,I6811,LEN(_xlpm.w))</f>
        <v>4</v>
      </c>
      <c r="L6811" s="10">
        <f>_xlfn.LET(_xlpm.w,J6811,LEN(_xlpm.w))</f>
        <v>6</v>
      </c>
      <c r="M6811" s="10">
        <f>_xlfn.LET(_xlpm.a,K6811,_xlpm.b,L6811,MAX(_xlpm.a,_xlpm.b))</f>
        <v>6</v>
      </c>
      <c r="N6811" s="10">
        <f>_xlfn.LET(_xlpm.d,(K6811,L6811),MAX(_xlpm.d)-MIN(_xlpm.d))</f>
        <v>2</v>
      </c>
      <c r="O6811" s="1" t="str">
        <f>_xlfn.LET(_xlpm.sep,":",_xlpm.w,$G6811,_xlfn.CONCAT("~",RIGHT(_xlpm.w,LEN(_xlpm.w)-FIND(_xlpm.sep,_xlpm.w)),"~"))</f>
        <v>~mpligh~</v>
      </c>
      <c r="P6811" s="1" t="str">
        <f>_xlfn.LET(_xlpm.sep,":",_xlpm.w,$G6811,_xlfn.CONCAT("[",LEFT(_xlpm.w,FIND(_xlpm.sep,_xlpm.w)-1),"]"))</f>
        <v>[mplɪ]</v>
      </c>
      <c r="Q6811" s="14" cm="1">
        <f t="array" ref="Q6811">SUM(_xlfn._xlws.FILTER($H$2:$H$7111,_xlfn.MAP($O$2:$O$7111,_xlfn.LAMBDA(_xlpm.x,_xlpm.x=$O6811))))</f>
        <v>9.9403578528827041E-5</v>
      </c>
      <c r="R6811" s="14">
        <f>$H6811/Q6811</f>
        <v>1</v>
      </c>
      <c r="S6811" s="14" cm="1">
        <f t="array" ref="S6811">SUM(_xlfn._xlws.FILTER($H$2:$H$7111,_xlfn.MAP($P$2:$P$7111,_xlfn.LAMBDA(_xlpm.x,_xlpm.x=$P6811))))</f>
        <v>3.180914512922464E-3</v>
      </c>
      <c r="T6811" s="14">
        <f>$H6811/S6811</f>
        <v>3.1250000000000014E-2</v>
      </c>
      <c r="U6811" s="14">
        <f>_xlfn.LET(_xlpm.freq,F6811,_xlpm.size,M6811+1,_xlpm.F,V6811,LOG(1+_xlpm.freq)*LOG(1+_xlpm.size)*_xlpm.F)</f>
        <v>2.6114147134446059E-2</v>
      </c>
      <c r="V6811" s="14">
        <f>_xlfn.LET(_xlpm.a,T6811,_xlpm.b,R6811,2*_xlpm.a*_xlpm.b/(_xlpm.a+_xlpm.b))</f>
        <v>6.0606060606060635E-2</v>
      </c>
      <c r="W6811" s="14">
        <f>_xlfn.LET(_xlpm.p,R6811,_xlpm.q,T6811,LOG(_xlpm.p/_xlpm.q))</f>
        <v>1.5051499783199058</v>
      </c>
      <c r="X6811" s="2"/>
    </row>
    <row r="6812" spans="1:24">
      <c r="A6812" s="1" t="str">
        <f>_xlfn.LET(_xlpm.sep," : ",CONCATENATE(O6812,_xlpm.sep,P6812))</f>
        <v>~mplygh~ : [mplɪ]</v>
      </c>
      <c r="B6812" s="1">
        <f>_xlfn.LET(_xlpm.d,$G6812,_xlpm.k,_xlfn.CONCAT(LEFT(TRIM(B$1),1),"*"),COUNTIF(_xlpm.d,_xlpm.k))</f>
        <v>0</v>
      </c>
      <c r="C6812" s="1">
        <f>_xlfn.LET(_xlpm.d,$G6812,_xlpm.k,_xlfn.CONCAT(LEFT(TRIM(C$1),1),"*"),COUNTIF(_xlpm.d,_xlpm.k))</f>
        <v>1</v>
      </c>
      <c r="D6812" s="1">
        <f>_xlfn.LET(_xlpm.d,$G6812,_xlpm.k,_xlfn.CONCAT(LEFT(TRIM(D$1),1),"*"),COUNTIF(_xlpm.d,_xlpm.k))</f>
        <v>0</v>
      </c>
      <c r="E6812" s="1">
        <f>LOG(F6812+1,10)</f>
        <v>0.47712125471966244</v>
      </c>
      <c r="F6812" s="7">
        <v>2</v>
      </c>
      <c r="G6812" s="9" t="s">
        <v>2614</v>
      </c>
      <c r="H6812" s="4">
        <f>F6812/freq.sum.r6e</f>
        <v>9.9403578528827041E-5</v>
      </c>
      <c r="I6812" s="1" t="str">
        <f>_xlfn.LET(_xlpm.sep,":",_xlpm.w,$G6812,LEFT(_xlpm.w,FIND(_xlpm.sep,_xlpm.w)-1))</f>
        <v>mplɪ</v>
      </c>
      <c r="J6812" s="1" t="str">
        <f>_xlfn.LET(_xlpm.sep,":",_xlpm.w,$G6812,RIGHT(_xlpm.w,LEN(_xlpm.w)-FIND(_xlpm.sep,_xlpm.w)))</f>
        <v>mplygh</v>
      </c>
      <c r="K6812" s="10">
        <f>_xlfn.LET(_xlpm.w,I6812,LEN(_xlpm.w))</f>
        <v>4</v>
      </c>
      <c r="L6812" s="10">
        <f>_xlfn.LET(_xlpm.w,J6812,LEN(_xlpm.w))</f>
        <v>6</v>
      </c>
      <c r="M6812" s="10">
        <f>_xlfn.LET(_xlpm.a,K6812,_xlpm.b,L6812,MAX(_xlpm.a,_xlpm.b))</f>
        <v>6</v>
      </c>
      <c r="N6812" s="10">
        <f>_xlfn.LET(_xlpm.d,(K6812,L6812),MAX(_xlpm.d)-MIN(_xlpm.d))</f>
        <v>2</v>
      </c>
      <c r="O6812" s="1" t="str">
        <f>_xlfn.LET(_xlpm.sep,":",_xlpm.w,$G6812,_xlfn.CONCAT("~",RIGHT(_xlpm.w,LEN(_xlpm.w)-FIND(_xlpm.sep,_xlpm.w)),"~"))</f>
        <v>~mplygh~</v>
      </c>
      <c r="P6812" s="1" t="str">
        <f>_xlfn.LET(_xlpm.sep,":",_xlpm.w,$G6812,_xlfn.CONCAT("[",LEFT(_xlpm.w,FIND(_xlpm.sep,_xlpm.w)-1),"]"))</f>
        <v>[mplɪ]</v>
      </c>
      <c r="Q6812" s="14" cm="1">
        <f t="array" ref="Q6812">SUM(_xlfn._xlws.FILTER($H$2:$H$7117,_xlfn.MAP($O$2:$O$7117,_xlfn.LAMBDA(_xlpm.x,_xlpm.x=$O6812))))</f>
        <v>9.9403578528827041E-5</v>
      </c>
      <c r="R6812" s="14">
        <f>$H6812/Q6812</f>
        <v>1</v>
      </c>
      <c r="S6812" s="14" cm="1">
        <f t="array" ref="S6812">SUM(_xlfn._xlws.FILTER($H$2:$H$7117,_xlfn.MAP($P$2:$P$7117,_xlfn.LAMBDA(_xlpm.x,_xlpm.x=$P6812))))</f>
        <v>3.180914512922464E-3</v>
      </c>
      <c r="T6812" s="14">
        <f>$H6812/S6812</f>
        <v>3.1250000000000014E-2</v>
      </c>
      <c r="U6812" s="14">
        <f>_xlfn.LET(_xlpm.freq,F6812,_xlpm.size,M6812+1,_xlpm.F,V6812,LOG(1+_xlpm.freq)*LOG(1+_xlpm.size)*_xlpm.F)</f>
        <v>2.6114147134446059E-2</v>
      </c>
      <c r="V6812" s="14">
        <f>_xlfn.LET(_xlpm.a,T6812,_xlpm.b,R6812,2*_xlpm.a*_xlpm.b/(_xlpm.a+_xlpm.b))</f>
        <v>6.0606060606060635E-2</v>
      </c>
      <c r="W6812" s="14">
        <f>_xlfn.LET(_xlpm.p,R6812,_xlpm.q,T6812,LOG(_xlpm.p/_xlpm.q))</f>
        <v>1.5051499783199058</v>
      </c>
      <c r="X6812" s="2"/>
    </row>
    <row r="6813" spans="1:24">
      <c r="A6813" s="1" t="str">
        <f>_xlfn.LET(_xlpm.sep," : ",CONCATENATE(O6813,_xlpm.sep,P6813))</f>
        <v>~ntrieh~ : [ntɹɪ]</v>
      </c>
      <c r="B6813" s="1">
        <f>_xlfn.LET(_xlpm.d,$G6813,_xlpm.k,_xlfn.CONCAT(LEFT(TRIM(B$1),1),"*"),COUNTIF(_xlpm.d,_xlpm.k))</f>
        <v>0</v>
      </c>
      <c r="C6813" s="1">
        <f>_xlfn.LET(_xlpm.d,$G6813,_xlpm.k,_xlfn.CONCAT(LEFT(TRIM(C$1),1),"*"),COUNTIF(_xlpm.d,_xlpm.k))</f>
        <v>0</v>
      </c>
      <c r="D6813" s="1">
        <f>_xlfn.LET(_xlpm.d,$G6813,_xlpm.k,_xlfn.CONCAT(LEFT(TRIM(D$1),1),"*"),COUNTIF(_xlpm.d,_xlpm.k))</f>
        <v>1</v>
      </c>
      <c r="E6813" s="1">
        <f>LOG(F6813+1,10)</f>
        <v>0.47712125471966244</v>
      </c>
      <c r="F6813" s="7">
        <v>2</v>
      </c>
      <c r="G6813" s="9" t="s">
        <v>3258</v>
      </c>
      <c r="H6813" s="4">
        <f>F6813/freq.sum.r6e</f>
        <v>9.9403578528827041E-5</v>
      </c>
      <c r="I6813" s="1" t="str">
        <f>_xlfn.LET(_xlpm.sep,":",_xlpm.w,$G6813,LEFT(_xlpm.w,FIND(_xlpm.sep,_xlpm.w)-1))</f>
        <v>ntɹɪ</v>
      </c>
      <c r="J6813" s="1" t="str">
        <f>_xlfn.LET(_xlpm.sep,":",_xlpm.w,$G6813,RIGHT(_xlpm.w,LEN(_xlpm.w)-FIND(_xlpm.sep,_xlpm.w)))</f>
        <v>ntrieh</v>
      </c>
      <c r="K6813" s="10">
        <f>_xlfn.LET(_xlpm.w,I6813,LEN(_xlpm.w))</f>
        <v>4</v>
      </c>
      <c r="L6813" s="10">
        <f>_xlfn.LET(_xlpm.w,J6813,LEN(_xlpm.w))</f>
        <v>6</v>
      </c>
      <c r="M6813" s="10">
        <f>_xlfn.LET(_xlpm.a,K6813,_xlpm.b,L6813,MAX(_xlpm.a,_xlpm.b))</f>
        <v>6</v>
      </c>
      <c r="N6813" s="10">
        <f>_xlfn.LET(_xlpm.d,(K6813,L6813),MAX(_xlpm.d)-MIN(_xlpm.d))</f>
        <v>2</v>
      </c>
      <c r="O6813" s="1" t="str">
        <f>_xlfn.LET(_xlpm.sep,":",_xlpm.w,$G6813,_xlfn.CONCAT("~",RIGHT(_xlpm.w,LEN(_xlpm.w)-FIND(_xlpm.sep,_xlpm.w)),"~"))</f>
        <v>~ntrieh~</v>
      </c>
      <c r="P6813" s="1" t="str">
        <f>_xlfn.LET(_xlpm.sep,":",_xlpm.w,$G6813,_xlfn.CONCAT("[",LEFT(_xlpm.w,FIND(_xlpm.sep,_xlpm.w)-1),"]"))</f>
        <v>[ntɹɪ]</v>
      </c>
      <c r="Q6813" s="14" cm="1">
        <f t="array" ref="Q6813">SUM(_xlfn._xlws.FILTER($H$2:$H$7117,_xlfn.MAP($O$2:$O$7117,_xlfn.LAMBDA(_xlpm.x,_xlpm.x=$O6813))))</f>
        <v>9.9403578528827041E-5</v>
      </c>
      <c r="R6813" s="14">
        <f>$H6813/Q6813</f>
        <v>1</v>
      </c>
      <c r="S6813" s="14" cm="1">
        <f t="array" ref="S6813">SUM(_xlfn._xlws.FILTER($H$2:$H$7117,_xlfn.MAP($P$2:$P$7117,_xlfn.LAMBDA(_xlpm.x,_xlpm.x=$P6813))))</f>
        <v>3.180914512922464E-3</v>
      </c>
      <c r="T6813" s="14">
        <f>$H6813/S6813</f>
        <v>3.1250000000000014E-2</v>
      </c>
      <c r="U6813" s="14">
        <f>_xlfn.LET(_xlpm.freq,F6813,_xlpm.size,M6813+1,_xlpm.F,V6813,LOG(1+_xlpm.freq)*LOG(1+_xlpm.size)*_xlpm.F)</f>
        <v>2.6114147134446059E-2</v>
      </c>
      <c r="V6813" s="14">
        <f>_xlfn.LET(_xlpm.a,T6813,_xlpm.b,R6813,2*_xlpm.a*_xlpm.b/(_xlpm.a+_xlpm.b))</f>
        <v>6.0606060606060635E-2</v>
      </c>
      <c r="W6813" s="14">
        <f>_xlfn.LET(_xlpm.p,R6813,_xlpm.q,T6813,LOG(_xlpm.p/_xlpm.q))</f>
        <v>1.5051499783199058</v>
      </c>
      <c r="X6813" s="2"/>
    </row>
    <row r="6814" spans="1:24">
      <c r="A6814" s="1" t="str">
        <f>_xlfn.LET(_xlpm.sep," : ",CONCATENATE(O6814,_xlpm.sep,P6814))</f>
        <v>~ntrygh~ : [ntɹɪ]</v>
      </c>
      <c r="B6814" s="1">
        <f>_xlfn.LET(_xlpm.d,$G6814,_xlpm.k,_xlfn.CONCAT(LEFT(TRIM(B$1),1),"*"),COUNTIF(_xlpm.d,_xlpm.k))</f>
        <v>0</v>
      </c>
      <c r="C6814" s="1">
        <f>_xlfn.LET(_xlpm.d,$G6814,_xlpm.k,_xlfn.CONCAT(LEFT(TRIM(C$1),1),"*"),COUNTIF(_xlpm.d,_xlpm.k))</f>
        <v>0</v>
      </c>
      <c r="D6814" s="1">
        <f>_xlfn.LET(_xlpm.d,$G6814,_xlpm.k,_xlfn.CONCAT(LEFT(TRIM(D$1),1),"*"),COUNTIF(_xlpm.d,_xlpm.k))</f>
        <v>1</v>
      </c>
      <c r="E6814" s="1">
        <f>LOG(F6814+1,10)</f>
        <v>0.47712125471966244</v>
      </c>
      <c r="F6814" s="7">
        <v>2</v>
      </c>
      <c r="G6814" s="9" t="s">
        <v>3268</v>
      </c>
      <c r="H6814" s="4">
        <f>F6814/freq.sum.r6e</f>
        <v>9.9403578528827041E-5</v>
      </c>
      <c r="I6814" s="1" t="str">
        <f>_xlfn.LET(_xlpm.sep,":",_xlpm.w,$G6814,LEFT(_xlpm.w,FIND(_xlpm.sep,_xlpm.w)-1))</f>
        <v>ntɹɪ</v>
      </c>
      <c r="J6814" s="1" t="str">
        <f>_xlfn.LET(_xlpm.sep,":",_xlpm.w,$G6814,RIGHT(_xlpm.w,LEN(_xlpm.w)-FIND(_xlpm.sep,_xlpm.w)))</f>
        <v>ntrygh</v>
      </c>
      <c r="K6814" s="10">
        <f>_xlfn.LET(_xlpm.w,I6814,LEN(_xlpm.w))</f>
        <v>4</v>
      </c>
      <c r="L6814" s="10">
        <f>_xlfn.LET(_xlpm.w,J6814,LEN(_xlpm.w))</f>
        <v>6</v>
      </c>
      <c r="M6814" s="10">
        <f>_xlfn.LET(_xlpm.a,K6814,_xlpm.b,L6814,MAX(_xlpm.a,_xlpm.b))</f>
        <v>6</v>
      </c>
      <c r="N6814" s="10">
        <f>_xlfn.LET(_xlpm.d,(K6814,L6814),MAX(_xlpm.d)-MIN(_xlpm.d))</f>
        <v>2</v>
      </c>
      <c r="O6814" s="1" t="str">
        <f>_xlfn.LET(_xlpm.sep,":",_xlpm.w,$G6814,_xlfn.CONCAT("~",RIGHT(_xlpm.w,LEN(_xlpm.w)-FIND(_xlpm.sep,_xlpm.w)),"~"))</f>
        <v>~ntrygh~</v>
      </c>
      <c r="P6814" s="1" t="str">
        <f>_xlfn.LET(_xlpm.sep,":",_xlpm.w,$G6814,_xlfn.CONCAT("[",LEFT(_xlpm.w,FIND(_xlpm.sep,_xlpm.w)-1),"]"))</f>
        <v>[ntɹɪ]</v>
      </c>
      <c r="Q6814" s="14" cm="1">
        <f t="array" ref="Q6814">SUM(_xlfn._xlws.FILTER($H$2:$H$7117,_xlfn.MAP($O$2:$O$7117,_xlfn.LAMBDA(_xlpm.x,_xlpm.x=$O6814))))</f>
        <v>9.9403578528827041E-5</v>
      </c>
      <c r="R6814" s="14">
        <f>$H6814/Q6814</f>
        <v>1</v>
      </c>
      <c r="S6814" s="14" cm="1">
        <f t="array" ref="S6814">SUM(_xlfn._xlws.FILTER($H$2:$H$7117,_xlfn.MAP($P$2:$P$7117,_xlfn.LAMBDA(_xlpm.x,_xlpm.x=$P6814))))</f>
        <v>3.180914512922464E-3</v>
      </c>
      <c r="T6814" s="14">
        <f>$H6814/S6814</f>
        <v>3.1250000000000014E-2</v>
      </c>
      <c r="U6814" s="14">
        <f>_xlfn.LET(_xlpm.freq,F6814,_xlpm.size,M6814+1,_xlpm.F,V6814,LOG(1+_xlpm.freq)*LOG(1+_xlpm.size)*_xlpm.F)</f>
        <v>2.6114147134446059E-2</v>
      </c>
      <c r="V6814" s="14">
        <f>_xlfn.LET(_xlpm.a,T6814,_xlpm.b,R6814,2*_xlpm.a*_xlpm.b/(_xlpm.a+_xlpm.b))</f>
        <v>6.0606060606060635E-2</v>
      </c>
      <c r="W6814" s="14">
        <f>_xlfn.LET(_xlpm.p,R6814,_xlpm.q,T6814,LOG(_xlpm.p/_xlpm.q))</f>
        <v>1.5051499783199058</v>
      </c>
      <c r="X6814" s="2"/>
    </row>
    <row r="6815" spans="1:24">
      <c r="A6815" s="1" t="str">
        <f>_xlfn.LET(_xlpm.sep," : ",CONCATENATE(O6815,_xlpm.sep,P6815))</f>
        <v>~speagh~ : [spɪ]</v>
      </c>
      <c r="B6815" s="1">
        <f>_xlfn.LET(_xlpm.d,$G6815,_xlpm.k,_xlfn.CONCAT(LEFT(TRIM(B$1),1),"*"),COUNTIF(_xlpm.d,_xlpm.k))</f>
        <v>0</v>
      </c>
      <c r="C6815" s="1">
        <f>_xlfn.LET(_xlpm.d,$G6815,_xlpm.k,_xlfn.CONCAT(LEFT(TRIM(C$1),1),"*"),COUNTIF(_xlpm.d,_xlpm.k))</f>
        <v>0</v>
      </c>
      <c r="D6815" s="1">
        <f>_xlfn.LET(_xlpm.d,$G6815,_xlpm.k,_xlfn.CONCAT(LEFT(TRIM(D$1),1),"*"),COUNTIF(_xlpm.d,_xlpm.k))</f>
        <v>0</v>
      </c>
      <c r="E6815" s="1">
        <f>LOG(F6815+1,10)</f>
        <v>0.47712125471966244</v>
      </c>
      <c r="F6815" s="7">
        <v>2</v>
      </c>
      <c r="G6815" s="9" t="s">
        <v>4210</v>
      </c>
      <c r="H6815" s="4">
        <f>F6815/freq.sum.r6e</f>
        <v>9.9403578528827041E-5</v>
      </c>
      <c r="I6815" s="1" t="str">
        <f>_xlfn.LET(_xlpm.sep,":",_xlpm.w,$G6815,LEFT(_xlpm.w,FIND(_xlpm.sep,_xlpm.w)-1))</f>
        <v>spɪ</v>
      </c>
      <c r="J6815" s="1" t="str">
        <f>_xlfn.LET(_xlpm.sep,":",_xlpm.w,$G6815,RIGHT(_xlpm.w,LEN(_xlpm.w)-FIND(_xlpm.sep,_xlpm.w)))</f>
        <v>speagh</v>
      </c>
      <c r="K6815" s="10">
        <f>_xlfn.LET(_xlpm.w,I6815,LEN(_xlpm.w))</f>
        <v>3</v>
      </c>
      <c r="L6815" s="10">
        <f>_xlfn.LET(_xlpm.w,J6815,LEN(_xlpm.w))</f>
        <v>6</v>
      </c>
      <c r="M6815" s="10">
        <f>_xlfn.LET(_xlpm.a,K6815,_xlpm.b,L6815,MAX(_xlpm.a,_xlpm.b))</f>
        <v>6</v>
      </c>
      <c r="N6815" s="10">
        <f>_xlfn.LET(_xlpm.d,(K6815,L6815),MAX(_xlpm.d)-MIN(_xlpm.d))</f>
        <v>3</v>
      </c>
      <c r="O6815" s="1" t="str">
        <f>_xlfn.LET(_xlpm.sep,":",_xlpm.w,$G6815,_xlfn.CONCAT("~",RIGHT(_xlpm.w,LEN(_xlpm.w)-FIND(_xlpm.sep,_xlpm.w)),"~"))</f>
        <v>~speagh~</v>
      </c>
      <c r="P6815" s="1" t="str">
        <f>_xlfn.LET(_xlpm.sep,":",_xlpm.w,$G6815,_xlfn.CONCAT("[",LEFT(_xlpm.w,FIND(_xlpm.sep,_xlpm.w)-1),"]"))</f>
        <v>[spɪ]</v>
      </c>
      <c r="Q6815" s="14" cm="1">
        <f t="array" ref="Q6815">SUM(_xlfn._xlws.FILTER($H$2:$H$7117,_xlfn.MAP($O$2:$O$7117,_xlfn.LAMBDA(_xlpm.x,_xlpm.x=$O6815))))</f>
        <v>9.9403578528827041E-5</v>
      </c>
      <c r="R6815" s="14">
        <f>$H6815/Q6815</f>
        <v>1</v>
      </c>
      <c r="S6815" s="14" cm="1">
        <f t="array" ref="S6815">SUM(_xlfn._xlws.FILTER($H$2:$H$7117,_xlfn.MAP($P$2:$P$7117,_xlfn.LAMBDA(_xlpm.x,_xlpm.x=$P6815))))</f>
        <v>3.180914512922464E-3</v>
      </c>
      <c r="T6815" s="14">
        <f>$H6815/S6815</f>
        <v>3.1250000000000014E-2</v>
      </c>
      <c r="U6815" s="14">
        <f>_xlfn.LET(_xlpm.freq,F6815,_xlpm.size,M6815+1,_xlpm.F,V6815,LOG(1+_xlpm.freq)*LOG(1+_xlpm.size)*_xlpm.F)</f>
        <v>2.6114147134446059E-2</v>
      </c>
      <c r="V6815" s="14">
        <f>_xlfn.LET(_xlpm.a,T6815,_xlpm.b,R6815,2*_xlpm.a*_xlpm.b/(_xlpm.a+_xlpm.b))</f>
        <v>6.0606060606060635E-2</v>
      </c>
      <c r="W6815" s="14">
        <f>_xlfn.LET(_xlpm.p,R6815,_xlpm.q,T6815,LOG(_xlpm.p/_xlpm.q))</f>
        <v>1.5051499783199058</v>
      </c>
      <c r="X6815" s="2"/>
    </row>
    <row r="6816" spans="1:24">
      <c r="A6816" s="1" t="str">
        <f>_xlfn.LET(_xlpm.sep," : ",CONCATENATE(O6816,_xlpm.sep,P6816))</f>
        <v>~spreyh~ : [spɹɪ]</v>
      </c>
      <c r="B6816" s="1">
        <f>_xlfn.LET(_xlpm.d,$G6816,_xlpm.k,_xlfn.CONCAT(LEFT(TRIM(B$1),1),"*"),COUNTIF(_xlpm.d,_xlpm.k))</f>
        <v>0</v>
      </c>
      <c r="C6816" s="1">
        <f>_xlfn.LET(_xlpm.d,$G6816,_xlpm.k,_xlfn.CONCAT(LEFT(TRIM(C$1),1),"*"),COUNTIF(_xlpm.d,_xlpm.k))</f>
        <v>0</v>
      </c>
      <c r="D6816" s="1">
        <f>_xlfn.LET(_xlpm.d,$G6816,_xlpm.k,_xlfn.CONCAT(LEFT(TRIM(D$1),1),"*"),COUNTIF(_xlpm.d,_xlpm.k))</f>
        <v>0</v>
      </c>
      <c r="E6816" s="1">
        <f>LOG(F6816+1,10)</f>
        <v>0.47712125471966244</v>
      </c>
      <c r="F6816" s="7">
        <v>2</v>
      </c>
      <c r="G6816" s="9" t="s">
        <v>4239</v>
      </c>
      <c r="H6816" s="4">
        <f>F6816/freq.sum.r6e</f>
        <v>9.9403578528827041E-5</v>
      </c>
      <c r="I6816" s="4" t="str">
        <f>_xlfn.LET(_xlpm.sep,":",_xlpm.w,$G6816,LEFT(_xlpm.w,FIND(_xlpm.sep,_xlpm.w)-1))</f>
        <v>spɹɪ</v>
      </c>
      <c r="J6816" s="4" t="str">
        <f>_xlfn.LET(_xlpm.sep,":",_xlpm.w,$G6816,RIGHT(_xlpm.w,LEN(_xlpm.w)-FIND(_xlpm.sep,_xlpm.w)))</f>
        <v>spreyh</v>
      </c>
      <c r="K6816" s="10">
        <f>_xlfn.LET(_xlpm.w,I6816,LEN(_xlpm.w))</f>
        <v>4</v>
      </c>
      <c r="L6816" s="10">
        <f>_xlfn.LET(_xlpm.w,J6816,LEN(_xlpm.w))</f>
        <v>6</v>
      </c>
      <c r="M6816" s="10">
        <f>_xlfn.LET(_xlpm.a,K6816,_xlpm.b,L6816,MAX(_xlpm.a,_xlpm.b))</f>
        <v>6</v>
      </c>
      <c r="N6816" s="10">
        <f>_xlfn.LET(_xlpm.d,(K6816,L6816),MAX(_xlpm.d)-MIN(_xlpm.d))</f>
        <v>2</v>
      </c>
      <c r="O6816" s="1" t="str">
        <f>_xlfn.LET(_xlpm.sep,":",_xlpm.w,$G6816,_xlfn.CONCAT("~",RIGHT(_xlpm.w,LEN(_xlpm.w)-FIND(_xlpm.sep,_xlpm.w)),"~"))</f>
        <v>~spreyh~</v>
      </c>
      <c r="P6816" s="1" t="str">
        <f>_xlfn.LET(_xlpm.sep,":",_xlpm.w,$G6816,_xlfn.CONCAT("[",LEFT(_xlpm.w,FIND(_xlpm.sep,_xlpm.w)-1),"]"))</f>
        <v>[spɹɪ]</v>
      </c>
      <c r="Q6816" s="14" cm="1">
        <f t="array" ref="Q6816">SUM(_xlfn._xlws.FILTER($H$2:$H$7109,_xlfn.MAP($O$2:$O$7109,_xlfn.LAMBDA(_xlpm.x,_xlpm.x=$O6816))))</f>
        <v>9.9403578528827041E-5</v>
      </c>
      <c r="R6816" s="14">
        <f>$H6816/Q6816</f>
        <v>1</v>
      </c>
      <c r="S6816" s="14" cm="1">
        <f t="array" ref="S6816">SUM(_xlfn._xlws.FILTER($H$2:$H$7109,_xlfn.MAP($P$2:$P$7109,_xlfn.LAMBDA(_xlpm.x,_xlpm.x=$P6816))))</f>
        <v>3.180914512922464E-3</v>
      </c>
      <c r="T6816" s="14">
        <f>$H6816/S6816</f>
        <v>3.1250000000000014E-2</v>
      </c>
      <c r="U6816" s="14">
        <f>_xlfn.LET(_xlpm.freq,F6816,_xlpm.size,M6816+1,_xlpm.F,V6816,LOG(1+_xlpm.freq)*LOG(1+_xlpm.size)*_xlpm.F)</f>
        <v>2.6114147134446059E-2</v>
      </c>
      <c r="V6816" s="14">
        <f>_xlfn.LET(_xlpm.a,T6816,_xlpm.b,R6816,2*_xlpm.a*_xlpm.b/(_xlpm.a+_xlpm.b))</f>
        <v>6.0606060606060635E-2</v>
      </c>
      <c r="W6816" s="14">
        <f>_xlfn.LET(_xlpm.p,R6816,_xlpm.q,T6816,LOG(_xlpm.p/_xlpm.q))</f>
        <v>1.5051499783199058</v>
      </c>
      <c r="X6816" s="2"/>
    </row>
    <row r="6817" spans="1:24">
      <c r="A6817" s="1" t="str">
        <f>_xlfn.LET(_xlpm.sep," : ",CONCATENATE(O6817,_xlpm.sep,P6817))</f>
        <v>~sprigh~ : [spɹɪ]</v>
      </c>
      <c r="B6817" s="1">
        <f>_xlfn.LET(_xlpm.d,$G6817,_xlpm.k,_xlfn.CONCAT(LEFT(TRIM(B$1),1),"*"),COUNTIF(_xlpm.d,_xlpm.k))</f>
        <v>0</v>
      </c>
      <c r="C6817" s="1">
        <f>_xlfn.LET(_xlpm.d,$G6817,_xlpm.k,_xlfn.CONCAT(LEFT(TRIM(C$1),1),"*"),COUNTIF(_xlpm.d,_xlpm.k))</f>
        <v>0</v>
      </c>
      <c r="D6817" s="1">
        <f>_xlfn.LET(_xlpm.d,$G6817,_xlpm.k,_xlfn.CONCAT(LEFT(TRIM(D$1),1),"*"),COUNTIF(_xlpm.d,_xlpm.k))</f>
        <v>0</v>
      </c>
      <c r="E6817" s="1">
        <f>LOG(F6817+1,10)</f>
        <v>0.47712125471966244</v>
      </c>
      <c r="F6817" s="7">
        <v>2</v>
      </c>
      <c r="G6817" s="9" t="s">
        <v>4245</v>
      </c>
      <c r="H6817" s="4">
        <f>F6817/freq.sum.r6e</f>
        <v>9.9403578528827041E-5</v>
      </c>
      <c r="I6817" s="1" t="str">
        <f>_xlfn.LET(_xlpm.sep,":",_xlpm.w,$G6817,LEFT(_xlpm.w,FIND(_xlpm.sep,_xlpm.w)-1))</f>
        <v>spɹɪ</v>
      </c>
      <c r="J6817" s="1" t="str">
        <f>_xlfn.LET(_xlpm.sep,":",_xlpm.w,$G6817,RIGHT(_xlpm.w,LEN(_xlpm.w)-FIND(_xlpm.sep,_xlpm.w)))</f>
        <v>sprigh</v>
      </c>
      <c r="K6817" s="10">
        <f>_xlfn.LET(_xlpm.w,I6817,LEN(_xlpm.w))</f>
        <v>4</v>
      </c>
      <c r="L6817" s="10">
        <f>_xlfn.LET(_xlpm.w,J6817,LEN(_xlpm.w))</f>
        <v>6</v>
      </c>
      <c r="M6817" s="10">
        <f>_xlfn.LET(_xlpm.a,K6817,_xlpm.b,L6817,MAX(_xlpm.a,_xlpm.b))</f>
        <v>6</v>
      </c>
      <c r="N6817" s="10">
        <f>_xlfn.LET(_xlpm.d,(K6817,L6817),MAX(_xlpm.d)-MIN(_xlpm.d))</f>
        <v>2</v>
      </c>
      <c r="O6817" s="1" t="str">
        <f>_xlfn.LET(_xlpm.sep,":",_xlpm.w,$G6817,_xlfn.CONCAT("~",RIGHT(_xlpm.w,LEN(_xlpm.w)-FIND(_xlpm.sep,_xlpm.w)),"~"))</f>
        <v>~sprigh~</v>
      </c>
      <c r="P6817" s="1" t="str">
        <f>_xlfn.LET(_xlpm.sep,":",_xlpm.w,$G6817,_xlfn.CONCAT("[",LEFT(_xlpm.w,FIND(_xlpm.sep,_xlpm.w)-1),"]"))</f>
        <v>[spɹɪ]</v>
      </c>
      <c r="Q6817" s="14" cm="1">
        <f t="array" ref="Q6817">SUM(_xlfn._xlws.FILTER($H$2:$H$7117,_xlfn.MAP($O$2:$O$7117,_xlfn.LAMBDA(_xlpm.x,_xlpm.x=$O6817))))</f>
        <v>9.9403578528827041E-5</v>
      </c>
      <c r="R6817" s="14">
        <f>$H6817/Q6817</f>
        <v>1</v>
      </c>
      <c r="S6817" s="14" cm="1">
        <f t="array" ref="S6817">SUM(_xlfn._xlws.FILTER($H$2:$H$7117,_xlfn.MAP($P$2:$P$7117,_xlfn.LAMBDA(_xlpm.x,_xlpm.x=$P6817))))</f>
        <v>3.180914512922464E-3</v>
      </c>
      <c r="T6817" s="14">
        <f>$H6817/S6817</f>
        <v>3.1250000000000014E-2</v>
      </c>
      <c r="U6817" s="14">
        <f>_xlfn.LET(_xlpm.freq,F6817,_xlpm.size,M6817+1,_xlpm.F,V6817,LOG(1+_xlpm.freq)*LOG(1+_xlpm.size)*_xlpm.F)</f>
        <v>2.6114147134446059E-2</v>
      </c>
      <c r="V6817" s="14">
        <f>_xlfn.LET(_xlpm.a,T6817,_xlpm.b,R6817,2*_xlpm.a*_xlpm.b/(_xlpm.a+_xlpm.b))</f>
        <v>6.0606060606060635E-2</v>
      </c>
      <c r="W6817" s="14">
        <f>_xlfn.LET(_xlpm.p,R6817,_xlpm.q,T6817,LOG(_xlpm.p/_xlpm.q))</f>
        <v>1.5051499783199058</v>
      </c>
      <c r="X6817" s="2"/>
    </row>
    <row r="6818" spans="1:24">
      <c r="A6818" s="1" t="str">
        <f>_xlfn.LET(_xlpm.sep," : ",CONCATENATE(O6818,_xlpm.sep,P6818))</f>
        <v>~strygh~ : [stɹɪ]</v>
      </c>
      <c r="B6818" s="1">
        <f>_xlfn.LET(_xlpm.d,$G6818,_xlpm.k,_xlfn.CONCAT(LEFT(TRIM(B$1),1),"*"),COUNTIF(_xlpm.d,_xlpm.k))</f>
        <v>0</v>
      </c>
      <c r="C6818" s="1">
        <f>_xlfn.LET(_xlpm.d,$G6818,_xlpm.k,_xlfn.CONCAT(LEFT(TRIM(C$1),1),"*"),COUNTIF(_xlpm.d,_xlpm.k))</f>
        <v>0</v>
      </c>
      <c r="D6818" s="1">
        <f>_xlfn.LET(_xlpm.d,$G6818,_xlpm.k,_xlfn.CONCAT(LEFT(TRIM(D$1),1),"*"),COUNTIF(_xlpm.d,_xlpm.k))</f>
        <v>0</v>
      </c>
      <c r="E6818" s="1">
        <f>LOG(F6818+1,10)</f>
        <v>0.47712125471966244</v>
      </c>
      <c r="F6818" s="7">
        <v>2</v>
      </c>
      <c r="G6818" s="9" t="s">
        <v>4382</v>
      </c>
      <c r="H6818" s="4">
        <f>F6818/freq.sum.r6e</f>
        <v>9.9403578528827041E-5</v>
      </c>
      <c r="I6818" s="1" t="str">
        <f>_xlfn.LET(_xlpm.sep,":",_xlpm.w,$G6818,LEFT(_xlpm.w,FIND(_xlpm.sep,_xlpm.w)-1))</f>
        <v>stɹɪ</v>
      </c>
      <c r="J6818" s="1" t="str">
        <f>_xlfn.LET(_xlpm.sep,":",_xlpm.w,$G6818,RIGHT(_xlpm.w,LEN(_xlpm.w)-FIND(_xlpm.sep,_xlpm.w)))</f>
        <v>strygh</v>
      </c>
      <c r="K6818" s="10">
        <f>_xlfn.LET(_xlpm.w,I6818,LEN(_xlpm.w))</f>
        <v>4</v>
      </c>
      <c r="L6818" s="10">
        <f>_xlfn.LET(_xlpm.w,J6818,LEN(_xlpm.w))</f>
        <v>6</v>
      </c>
      <c r="M6818" s="10">
        <f>_xlfn.LET(_xlpm.a,K6818,_xlpm.b,L6818,MAX(_xlpm.a,_xlpm.b))</f>
        <v>6</v>
      </c>
      <c r="N6818" s="10">
        <f>_xlfn.LET(_xlpm.d,(K6818,L6818),MAX(_xlpm.d)-MIN(_xlpm.d))</f>
        <v>2</v>
      </c>
      <c r="O6818" s="1" t="str">
        <f>_xlfn.LET(_xlpm.sep,":",_xlpm.w,$G6818,_xlfn.CONCAT("~",RIGHT(_xlpm.w,LEN(_xlpm.w)-FIND(_xlpm.sep,_xlpm.w)),"~"))</f>
        <v>~strygh~</v>
      </c>
      <c r="P6818" s="1" t="str">
        <f>_xlfn.LET(_xlpm.sep,":",_xlpm.w,$G6818,_xlfn.CONCAT("[",LEFT(_xlpm.w,FIND(_xlpm.sep,_xlpm.w)-1),"]"))</f>
        <v>[stɹɪ]</v>
      </c>
      <c r="Q6818" s="14" cm="1">
        <f t="array" ref="Q6818">SUM(_xlfn._xlws.FILTER($H$2:$H$7117,_xlfn.MAP($O$2:$O$7117,_xlfn.LAMBDA(_xlpm.x,_xlpm.x=$O6818))))</f>
        <v>9.9403578528827041E-5</v>
      </c>
      <c r="R6818" s="14">
        <f>$H6818/Q6818</f>
        <v>1</v>
      </c>
      <c r="S6818" s="14" cm="1">
        <f t="array" ref="S6818">SUM(_xlfn._xlws.FILTER($H$2:$H$7117,_xlfn.MAP($P$2:$P$7117,_xlfn.LAMBDA(_xlpm.x,_xlpm.x=$P6818))))</f>
        <v>3.180914512922464E-3</v>
      </c>
      <c r="T6818" s="14">
        <f>$H6818/S6818</f>
        <v>3.1250000000000014E-2</v>
      </c>
      <c r="U6818" s="14">
        <f>_xlfn.LET(_xlpm.freq,F6818,_xlpm.size,M6818+1,_xlpm.F,V6818,LOG(1+_xlpm.freq)*LOG(1+_xlpm.size)*_xlpm.F)</f>
        <v>2.6114147134446059E-2</v>
      </c>
      <c r="V6818" s="14">
        <f>_xlfn.LET(_xlpm.a,T6818,_xlpm.b,R6818,2*_xlpm.a*_xlpm.b/(_xlpm.a+_xlpm.b))</f>
        <v>6.0606060606060635E-2</v>
      </c>
      <c r="W6818" s="14">
        <f>_xlfn.LET(_xlpm.p,R6818,_xlpm.q,T6818,LOG(_xlpm.p/_xlpm.q))</f>
        <v>1.5051499783199058</v>
      </c>
      <c r="X6818" s="2"/>
    </row>
    <row r="6819" spans="1:24">
      <c r="A6819" s="1" t="str">
        <f>_xlfn.LET(_xlpm.sep," : ",CONCATENATE(O6819,_xlpm.sep,P6819))</f>
        <v>~telygh~ : [tlɪ]</v>
      </c>
      <c r="B6819" s="1">
        <f>_xlfn.LET(_xlpm.d,$G6819,_xlpm.k,_xlfn.CONCAT(LEFT(TRIM(B$1),1),"*"),COUNTIF(_xlpm.d,_xlpm.k))</f>
        <v>0</v>
      </c>
      <c r="C6819" s="1">
        <f>_xlfn.LET(_xlpm.d,$G6819,_xlpm.k,_xlfn.CONCAT(LEFT(TRIM(C$1),1),"*"),COUNTIF(_xlpm.d,_xlpm.k))</f>
        <v>0</v>
      </c>
      <c r="D6819" s="1">
        <f>_xlfn.LET(_xlpm.d,$G6819,_xlpm.k,_xlfn.CONCAT(LEFT(TRIM(D$1),1),"*"),COUNTIF(_xlpm.d,_xlpm.k))</f>
        <v>0</v>
      </c>
      <c r="E6819" s="1">
        <f>LOG(F6819+1,10)</f>
        <v>0.47712125471966244</v>
      </c>
      <c r="F6819" s="7">
        <v>2</v>
      </c>
      <c r="G6819" s="9" t="s">
        <v>4649</v>
      </c>
      <c r="H6819" s="4">
        <f>F6819/freq.sum.r6e</f>
        <v>9.9403578528827041E-5</v>
      </c>
      <c r="I6819" s="1" t="str">
        <f>_xlfn.LET(_xlpm.sep,":",_xlpm.w,$G6819,LEFT(_xlpm.w,FIND(_xlpm.sep,_xlpm.w)-1))</f>
        <v>tlɪ</v>
      </c>
      <c r="J6819" s="1" t="str">
        <f>_xlfn.LET(_xlpm.sep,":",_xlpm.w,$G6819,RIGHT(_xlpm.w,LEN(_xlpm.w)-FIND(_xlpm.sep,_xlpm.w)))</f>
        <v>telygh</v>
      </c>
      <c r="K6819" s="10">
        <f>_xlfn.LET(_xlpm.w,I6819,LEN(_xlpm.w))</f>
        <v>3</v>
      </c>
      <c r="L6819" s="10">
        <f>_xlfn.LET(_xlpm.w,J6819,LEN(_xlpm.w))</f>
        <v>6</v>
      </c>
      <c r="M6819" s="10">
        <f>_xlfn.LET(_xlpm.a,K6819,_xlpm.b,L6819,MAX(_xlpm.a,_xlpm.b))</f>
        <v>6</v>
      </c>
      <c r="N6819" s="10">
        <f>_xlfn.LET(_xlpm.d,(K6819,L6819),MAX(_xlpm.d)-MIN(_xlpm.d))</f>
        <v>3</v>
      </c>
      <c r="O6819" s="1" t="str">
        <f>_xlfn.LET(_xlpm.sep,":",_xlpm.w,$G6819,_xlfn.CONCAT("~",RIGHT(_xlpm.w,LEN(_xlpm.w)-FIND(_xlpm.sep,_xlpm.w)),"~"))</f>
        <v>~telygh~</v>
      </c>
      <c r="P6819" s="1" t="str">
        <f>_xlfn.LET(_xlpm.sep,":",_xlpm.w,$G6819,_xlfn.CONCAT("[",LEFT(_xlpm.w,FIND(_xlpm.sep,_xlpm.w)-1),"]"))</f>
        <v>[tlɪ]</v>
      </c>
      <c r="Q6819" s="14" cm="1">
        <f t="array" ref="Q6819">SUM(_xlfn._xlws.FILTER($H$2:$H$7117,_xlfn.MAP($O$2:$O$7117,_xlfn.LAMBDA(_xlpm.x,_xlpm.x=$O6819))))</f>
        <v>9.9403578528827041E-5</v>
      </c>
      <c r="R6819" s="14">
        <f>$H6819/Q6819</f>
        <v>1</v>
      </c>
      <c r="S6819" s="14" cm="1">
        <f t="array" ref="S6819">SUM(_xlfn._xlws.FILTER($H$2:$H$7117,_xlfn.MAP($P$2:$P$7117,_xlfn.LAMBDA(_xlpm.x,_xlpm.x=$P6819))))</f>
        <v>3.180914512922464E-3</v>
      </c>
      <c r="T6819" s="14">
        <f>$H6819/S6819</f>
        <v>3.1250000000000014E-2</v>
      </c>
      <c r="U6819" s="14">
        <f>_xlfn.LET(_xlpm.freq,F6819,_xlpm.size,M6819+1,_xlpm.F,V6819,LOG(1+_xlpm.freq)*LOG(1+_xlpm.size)*_xlpm.F)</f>
        <v>2.6114147134446059E-2</v>
      </c>
      <c r="V6819" s="14">
        <f>_xlfn.LET(_xlpm.a,T6819,_xlpm.b,R6819,2*_xlpm.a*_xlpm.b/(_xlpm.a+_xlpm.b))</f>
        <v>6.0606060606060635E-2</v>
      </c>
      <c r="W6819" s="14">
        <f>_xlfn.LET(_xlpm.p,R6819,_xlpm.q,T6819,LOG(_xlpm.p/_xlpm.q))</f>
        <v>1.5051499783199058</v>
      </c>
      <c r="X6819" s="2"/>
    </row>
    <row r="6820" spans="1:24">
      <c r="A6820" s="1" t="str">
        <f>_xlfn.LET(_xlpm.sep," : ",CONCATENATE(O6820,_xlpm.sep,P6820))</f>
        <v>~nkeygh~ : [ŋkɪ]</v>
      </c>
      <c r="B6820" s="1">
        <f>_xlfn.LET(_xlpm.d,$G6820,_xlpm.k,_xlfn.CONCAT(LEFT(TRIM(B$1),1),"*"),COUNTIF(_xlpm.d,_xlpm.k))</f>
        <v>0</v>
      </c>
      <c r="C6820" s="1">
        <f>_xlfn.LET(_xlpm.d,$G6820,_xlpm.k,_xlfn.CONCAT(LEFT(TRIM(C$1),1),"*"),COUNTIF(_xlpm.d,_xlpm.k))</f>
        <v>0</v>
      </c>
      <c r="D6820" s="1">
        <f>_xlfn.LET(_xlpm.d,$G6820,_xlpm.k,_xlfn.CONCAT(LEFT(TRIM(D$1),1),"*"),COUNTIF(_xlpm.d,_xlpm.k))</f>
        <v>0</v>
      </c>
      <c r="E6820" s="1">
        <f>LOG(F6820+1,10)</f>
        <v>0.47712125471966244</v>
      </c>
      <c r="F6820" s="7">
        <v>2</v>
      </c>
      <c r="G6820" s="9" t="s">
        <v>5920</v>
      </c>
      <c r="H6820" s="4">
        <f>F6820/freq.sum.r6e</f>
        <v>9.9403578528827041E-5</v>
      </c>
      <c r="I6820" s="1" t="str">
        <f>_xlfn.LET(_xlpm.sep,":",_xlpm.w,$G6820,LEFT(_xlpm.w,FIND(_xlpm.sep,_xlpm.w)-1))</f>
        <v>ŋkɪ</v>
      </c>
      <c r="J6820" s="1" t="str">
        <f>_xlfn.LET(_xlpm.sep,":",_xlpm.w,$G6820,RIGHT(_xlpm.w,LEN(_xlpm.w)-FIND(_xlpm.sep,_xlpm.w)))</f>
        <v>nkeygh</v>
      </c>
      <c r="K6820" s="10">
        <f>_xlfn.LET(_xlpm.w,I6820,LEN(_xlpm.w))</f>
        <v>3</v>
      </c>
      <c r="L6820" s="10">
        <f>_xlfn.LET(_xlpm.w,J6820,LEN(_xlpm.w))</f>
        <v>6</v>
      </c>
      <c r="M6820" s="10">
        <f>_xlfn.LET(_xlpm.a,K6820,_xlpm.b,L6820,MAX(_xlpm.a,_xlpm.b))</f>
        <v>6</v>
      </c>
      <c r="N6820" s="10">
        <f>_xlfn.LET(_xlpm.d,(K6820,L6820),MAX(_xlpm.d)-MIN(_xlpm.d))</f>
        <v>3</v>
      </c>
      <c r="O6820" s="1" t="str">
        <f>_xlfn.LET(_xlpm.sep,":",_xlpm.w,$G6820,_xlfn.CONCAT("~",RIGHT(_xlpm.w,LEN(_xlpm.w)-FIND(_xlpm.sep,_xlpm.w)),"~"))</f>
        <v>~nkeygh~</v>
      </c>
      <c r="P6820" s="1" t="str">
        <f>_xlfn.LET(_xlpm.sep,":",_xlpm.w,$G6820,_xlfn.CONCAT("[",LEFT(_xlpm.w,FIND(_xlpm.sep,_xlpm.w)-1),"]"))</f>
        <v>[ŋkɪ]</v>
      </c>
      <c r="Q6820" s="14" cm="1">
        <f t="array" ref="Q6820">SUM(_xlfn._xlws.FILTER($H$2:$H$7117,_xlfn.MAP($O$2:$O$7117,_xlfn.LAMBDA(_xlpm.x,_xlpm.x=$O6820))))</f>
        <v>9.9403578528827041E-5</v>
      </c>
      <c r="R6820" s="14">
        <f>$H6820/Q6820</f>
        <v>1</v>
      </c>
      <c r="S6820" s="14" cm="1">
        <f t="array" ref="S6820">SUM(_xlfn._xlws.FILTER($H$2:$H$7117,_xlfn.MAP($P$2:$P$7117,_xlfn.LAMBDA(_xlpm.x,_xlpm.x=$P6820))))</f>
        <v>3.180914512922464E-3</v>
      </c>
      <c r="T6820" s="14">
        <f>$H6820/S6820</f>
        <v>3.1250000000000014E-2</v>
      </c>
      <c r="U6820" s="14">
        <f>_xlfn.LET(_xlpm.freq,F6820,_xlpm.size,M6820+1,_xlpm.F,V6820,LOG(1+_xlpm.freq)*LOG(1+_xlpm.size)*_xlpm.F)</f>
        <v>2.6114147134446059E-2</v>
      </c>
      <c r="V6820" s="14">
        <f>_xlfn.LET(_xlpm.a,T6820,_xlpm.b,R6820,2*_xlpm.a*_xlpm.b/(_xlpm.a+_xlpm.b))</f>
        <v>6.0606060606060635E-2</v>
      </c>
      <c r="W6820" s="14">
        <f>_xlfn.LET(_xlpm.p,R6820,_xlpm.q,T6820,LOG(_xlpm.p/_xlpm.q))</f>
        <v>1.5051499783199058</v>
      </c>
      <c r="X6820" s="2"/>
    </row>
    <row r="6821" spans="1:24">
      <c r="A6821" s="1" t="str">
        <f>_xlfn.LET(_xlpm.sep," : ",CONCATENATE(O6821,_xlpm.sep,P6821))</f>
        <v>~ngleyh~ : [ŋɡlɪ]</v>
      </c>
      <c r="B6821" s="1">
        <f>_xlfn.LET(_xlpm.d,$G6821,_xlpm.k,_xlfn.CONCAT(LEFT(TRIM(B$1),1),"*"),COUNTIF(_xlpm.d,_xlpm.k))</f>
        <v>0</v>
      </c>
      <c r="C6821" s="1">
        <f>_xlfn.LET(_xlpm.d,$G6821,_xlpm.k,_xlfn.CONCAT(LEFT(TRIM(C$1),1),"*"),COUNTIF(_xlpm.d,_xlpm.k))</f>
        <v>0</v>
      </c>
      <c r="D6821" s="1">
        <f>_xlfn.LET(_xlpm.d,$G6821,_xlpm.k,_xlfn.CONCAT(LEFT(TRIM(D$1),1),"*"),COUNTIF(_xlpm.d,_xlpm.k))</f>
        <v>0</v>
      </c>
      <c r="E6821" s="1">
        <f>LOG(F6821+1,10)</f>
        <v>0.47712125471966244</v>
      </c>
      <c r="F6821" s="7">
        <v>2</v>
      </c>
      <c r="G6821" s="9" t="s">
        <v>6964</v>
      </c>
      <c r="H6821" s="4">
        <f>F6821/freq.sum.r6e</f>
        <v>9.9403578528827041E-5</v>
      </c>
      <c r="I6821" s="1" t="str">
        <f>_xlfn.LET(_xlpm.sep,":",_xlpm.w,$G6821,LEFT(_xlpm.w,FIND(_xlpm.sep,_xlpm.w)-1))</f>
        <v>ŋɡlɪ</v>
      </c>
      <c r="J6821" s="1" t="str">
        <f>_xlfn.LET(_xlpm.sep,":",_xlpm.w,$G6821,RIGHT(_xlpm.w,LEN(_xlpm.w)-FIND(_xlpm.sep,_xlpm.w)))</f>
        <v>ngleyh</v>
      </c>
      <c r="K6821" s="10">
        <f>_xlfn.LET(_xlpm.w,I6821,LEN(_xlpm.w))</f>
        <v>4</v>
      </c>
      <c r="L6821" s="10">
        <f>_xlfn.LET(_xlpm.w,J6821,LEN(_xlpm.w))</f>
        <v>6</v>
      </c>
      <c r="M6821" s="10">
        <f>_xlfn.LET(_xlpm.a,K6821,_xlpm.b,L6821,MAX(_xlpm.a,_xlpm.b))</f>
        <v>6</v>
      </c>
      <c r="N6821" s="10">
        <f>_xlfn.LET(_xlpm.d,(K6821,L6821),MAX(_xlpm.d)-MIN(_xlpm.d))</f>
        <v>2</v>
      </c>
      <c r="O6821" s="1" t="str">
        <f>_xlfn.LET(_xlpm.sep,":",_xlpm.w,$G6821,_xlfn.CONCAT("~",RIGHT(_xlpm.w,LEN(_xlpm.w)-FIND(_xlpm.sep,_xlpm.w)),"~"))</f>
        <v>~ngleyh~</v>
      </c>
      <c r="P6821" s="1" t="str">
        <f>_xlfn.LET(_xlpm.sep,":",_xlpm.w,$G6821,_xlfn.CONCAT("[",LEFT(_xlpm.w,FIND(_xlpm.sep,_xlpm.w)-1),"]"))</f>
        <v>[ŋɡlɪ]</v>
      </c>
      <c r="Q6821" s="14" cm="1">
        <f t="array" ref="Q6821">SUM(_xlfn._xlws.FILTER($H$2:$H$7117,_xlfn.MAP($O$2:$O$7117,_xlfn.LAMBDA(_xlpm.x,_xlpm.x=$O6821))))</f>
        <v>9.9403578528827041E-5</v>
      </c>
      <c r="R6821" s="14">
        <f>$H6821/Q6821</f>
        <v>1</v>
      </c>
      <c r="S6821" s="14" cm="1">
        <f t="array" ref="S6821">SUM(_xlfn._xlws.FILTER($H$2:$H$7117,_xlfn.MAP($P$2:$P$7117,_xlfn.LAMBDA(_xlpm.x,_xlpm.x=$P6821))))</f>
        <v>3.180914512922464E-3</v>
      </c>
      <c r="T6821" s="14">
        <f>$H6821/S6821</f>
        <v>3.1250000000000014E-2</v>
      </c>
      <c r="U6821" s="14">
        <f>_xlfn.LET(_xlpm.freq,F6821,_xlpm.size,M6821+1,_xlpm.F,V6821,LOG(1+_xlpm.freq)*LOG(1+_xlpm.size)*_xlpm.F)</f>
        <v>2.6114147134446059E-2</v>
      </c>
      <c r="V6821" s="14">
        <f>_xlfn.LET(_xlpm.a,T6821,_xlpm.b,R6821,2*_xlpm.a*_xlpm.b/(_xlpm.a+_xlpm.b))</f>
        <v>6.0606060606060635E-2</v>
      </c>
      <c r="W6821" s="14">
        <f>_xlfn.LET(_xlpm.p,R6821,_xlpm.q,T6821,LOG(_xlpm.p/_xlpm.q))</f>
        <v>1.5051499783199058</v>
      </c>
      <c r="X6821" s="2"/>
    </row>
    <row r="6822" spans="1:24">
      <c r="A6822" s="1" t="str">
        <f>_xlfn.LET(_xlpm.sep," : ",CONCATENATE(O6822,_xlpm.sep,P6822))</f>
        <v>~ngligh~ : [ŋɡlɪ]</v>
      </c>
      <c r="B6822" s="1">
        <f>_xlfn.LET(_xlpm.d,$G6822,_xlpm.k,_xlfn.CONCAT(LEFT(TRIM(B$1),1),"*"),COUNTIF(_xlpm.d,_xlpm.k))</f>
        <v>0</v>
      </c>
      <c r="C6822" s="1">
        <f>_xlfn.LET(_xlpm.d,$G6822,_xlpm.k,_xlfn.CONCAT(LEFT(TRIM(C$1),1),"*"),COUNTIF(_xlpm.d,_xlpm.k))</f>
        <v>0</v>
      </c>
      <c r="D6822" s="1">
        <f>_xlfn.LET(_xlpm.d,$G6822,_xlpm.k,_xlfn.CONCAT(LEFT(TRIM(D$1),1),"*"),COUNTIF(_xlpm.d,_xlpm.k))</f>
        <v>0</v>
      </c>
      <c r="E6822" s="1">
        <f>LOG(F6822+1,10)</f>
        <v>0.47712125471966244</v>
      </c>
      <c r="F6822" s="7">
        <v>2</v>
      </c>
      <c r="G6822" s="9" t="s">
        <v>6970</v>
      </c>
      <c r="H6822" s="4">
        <f>F6822/freq.sum.r6e</f>
        <v>9.9403578528827041E-5</v>
      </c>
      <c r="I6822" s="1" t="str">
        <f>_xlfn.LET(_xlpm.sep,":",_xlpm.w,$G6822,LEFT(_xlpm.w,FIND(_xlpm.sep,_xlpm.w)-1))</f>
        <v>ŋɡlɪ</v>
      </c>
      <c r="J6822" s="1" t="str">
        <f>_xlfn.LET(_xlpm.sep,":",_xlpm.w,$G6822,RIGHT(_xlpm.w,LEN(_xlpm.w)-FIND(_xlpm.sep,_xlpm.w)))</f>
        <v>ngligh</v>
      </c>
      <c r="K6822" s="10">
        <f>_xlfn.LET(_xlpm.w,I6822,LEN(_xlpm.w))</f>
        <v>4</v>
      </c>
      <c r="L6822" s="10">
        <f>_xlfn.LET(_xlpm.w,J6822,LEN(_xlpm.w))</f>
        <v>6</v>
      </c>
      <c r="M6822" s="10">
        <f>_xlfn.LET(_xlpm.a,K6822,_xlpm.b,L6822,MAX(_xlpm.a,_xlpm.b))</f>
        <v>6</v>
      </c>
      <c r="N6822" s="10">
        <f>_xlfn.LET(_xlpm.d,(K6822,L6822),MAX(_xlpm.d)-MIN(_xlpm.d))</f>
        <v>2</v>
      </c>
      <c r="O6822" s="1" t="str">
        <f>_xlfn.LET(_xlpm.sep,":",_xlpm.w,$G6822,_xlfn.CONCAT("~",RIGHT(_xlpm.w,LEN(_xlpm.w)-FIND(_xlpm.sep,_xlpm.w)),"~"))</f>
        <v>~ngligh~</v>
      </c>
      <c r="P6822" s="1" t="str">
        <f>_xlfn.LET(_xlpm.sep,":",_xlpm.w,$G6822,_xlfn.CONCAT("[",LEFT(_xlpm.w,FIND(_xlpm.sep,_xlpm.w)-1),"]"))</f>
        <v>[ŋɡlɪ]</v>
      </c>
      <c r="Q6822" s="14" cm="1">
        <f t="array" ref="Q6822">SUM(_xlfn._xlws.FILTER($H$2:$H$7111,_xlfn.MAP($O$2:$O$7111,_xlfn.LAMBDA(_xlpm.x,_xlpm.x=$O6822))))</f>
        <v>9.9403578528827041E-5</v>
      </c>
      <c r="R6822" s="14">
        <f>$H6822/Q6822</f>
        <v>1</v>
      </c>
      <c r="S6822" s="14" cm="1">
        <f t="array" ref="S6822">SUM(_xlfn._xlws.FILTER($H$2:$H$7111,_xlfn.MAP($P$2:$P$7111,_xlfn.LAMBDA(_xlpm.x,_xlpm.x=$P6822))))</f>
        <v>3.180914512922464E-3</v>
      </c>
      <c r="T6822" s="14">
        <f>$H6822/S6822</f>
        <v>3.1250000000000014E-2</v>
      </c>
      <c r="U6822" s="14">
        <f>_xlfn.LET(_xlpm.freq,F6822,_xlpm.size,M6822+1,_xlpm.F,V6822,LOG(1+_xlpm.freq)*LOG(1+_xlpm.size)*_xlpm.F)</f>
        <v>2.6114147134446059E-2</v>
      </c>
      <c r="V6822" s="14">
        <f>_xlfn.LET(_xlpm.a,T6822,_xlpm.b,R6822,2*_xlpm.a*_xlpm.b/(_xlpm.a+_xlpm.b))</f>
        <v>6.0606060606060635E-2</v>
      </c>
      <c r="W6822" s="14">
        <f>_xlfn.LET(_xlpm.p,R6822,_xlpm.q,T6822,LOG(_xlpm.p/_xlpm.q))</f>
        <v>1.5051499783199058</v>
      </c>
      <c r="X6822" s="2"/>
    </row>
    <row r="6823" spans="1:24">
      <c r="A6823" s="1" t="str">
        <f>_xlfn.LET(_xlpm.sep," : ",CONCATENATE(O6823,_xlpm.sep,P6823))</f>
        <v>~ffreyr~ : [fɹɪ]</v>
      </c>
      <c r="B6823" s="1">
        <f>_xlfn.LET(_xlpm.d,$G6823,_xlpm.k,_xlfn.CONCAT(LEFT(TRIM(B$1),1),"*"),COUNTIF(_xlpm.d,_xlpm.k))</f>
        <v>0</v>
      </c>
      <c r="C6823" s="1">
        <f>_xlfn.LET(_xlpm.d,$G6823,_xlpm.k,_xlfn.CONCAT(LEFT(TRIM(C$1),1),"*"),COUNTIF(_xlpm.d,_xlpm.k))</f>
        <v>0</v>
      </c>
      <c r="D6823" s="1">
        <f>_xlfn.LET(_xlpm.d,$G6823,_xlpm.k,_xlfn.CONCAT(LEFT(TRIM(D$1),1),"*"),COUNTIF(_xlpm.d,_xlpm.k))</f>
        <v>0</v>
      </c>
      <c r="E6823" s="1">
        <f>LOG(F6823+1,10)</f>
        <v>0.60205999132796229</v>
      </c>
      <c r="F6823" s="7">
        <v>3</v>
      </c>
      <c r="G6823" s="9" t="s">
        <v>1142</v>
      </c>
      <c r="H6823" s="4">
        <f>F6823/freq.sum.r6e</f>
        <v>1.4910536779324057E-4</v>
      </c>
      <c r="I6823" s="1" t="str">
        <f>_xlfn.LET(_xlpm.sep,":",_xlpm.w,$G6823,LEFT(_xlpm.w,FIND(_xlpm.sep,_xlpm.w)-1))</f>
        <v>fɹɪ</v>
      </c>
      <c r="J6823" s="1" t="str">
        <f>_xlfn.LET(_xlpm.sep,":",_xlpm.w,$G6823,RIGHT(_xlpm.w,LEN(_xlpm.w)-FIND(_xlpm.sep,_xlpm.w)))</f>
        <v>ffreyr</v>
      </c>
      <c r="K6823" s="10">
        <f>_xlfn.LET(_xlpm.w,I6823,LEN(_xlpm.w))</f>
        <v>3</v>
      </c>
      <c r="L6823" s="10">
        <f>_xlfn.LET(_xlpm.w,J6823,LEN(_xlpm.w))</f>
        <v>6</v>
      </c>
      <c r="M6823" s="10">
        <f>_xlfn.LET(_xlpm.a,K6823,_xlpm.b,L6823,MAX(_xlpm.a,_xlpm.b))</f>
        <v>6</v>
      </c>
      <c r="N6823" s="10">
        <f>_xlfn.LET(_xlpm.d,(K6823,L6823),MAX(_xlpm.d)-MIN(_xlpm.d))</f>
        <v>3</v>
      </c>
      <c r="O6823" s="1" t="str">
        <f>_xlfn.LET(_xlpm.sep,":",_xlpm.w,$G6823,_xlfn.CONCAT("~",RIGHT(_xlpm.w,LEN(_xlpm.w)-FIND(_xlpm.sep,_xlpm.w)),"~"))</f>
        <v>~ffreyr~</v>
      </c>
      <c r="P6823" s="1" t="str">
        <f>_xlfn.LET(_xlpm.sep,":",_xlpm.w,$G6823,_xlfn.CONCAT("[",LEFT(_xlpm.w,FIND(_xlpm.sep,_xlpm.w)-1),"]"))</f>
        <v>[fɹɪ]</v>
      </c>
      <c r="Q6823" s="14" cm="1">
        <f t="array" ref="Q6823">SUM(_xlfn._xlws.FILTER($H$2:$H$7117,_xlfn.MAP($O$2:$O$7117,_xlfn.LAMBDA(_xlpm.x,_xlpm.x=$O6823))))</f>
        <v>1.4910536779324057E-4</v>
      </c>
      <c r="R6823" s="14">
        <f>$H6823/Q6823</f>
        <v>1</v>
      </c>
      <c r="S6823" s="14" cm="1">
        <f t="array" ref="S6823">SUM(_xlfn._xlws.FILTER($H$2:$H$7117,_xlfn.MAP($P$2:$P$7117,_xlfn.LAMBDA(_xlpm.x,_xlpm.x=$P6823))))</f>
        <v>4.7713717693836965E-3</v>
      </c>
      <c r="T6823" s="14">
        <f>$H6823/S6823</f>
        <v>3.1250000000000014E-2</v>
      </c>
      <c r="U6823" s="14">
        <f>_xlfn.LET(_xlpm.freq,F6823,_xlpm.size,M6823+1,_xlpm.F,V6823,LOG(1+_xlpm.freq)*LOG(1+_xlpm.size)*_xlpm.F)</f>
        <v>3.2952384832529664E-2</v>
      </c>
      <c r="V6823" s="14">
        <f>_xlfn.LET(_xlpm.a,T6823,_xlpm.b,R6823,2*_xlpm.a*_xlpm.b/(_xlpm.a+_xlpm.b))</f>
        <v>6.0606060606060635E-2</v>
      </c>
      <c r="W6823" s="14">
        <f>_xlfn.LET(_xlpm.p,R6823,_xlpm.q,T6823,LOG(_xlpm.p/_xlpm.q))</f>
        <v>1.5051499783199058</v>
      </c>
      <c r="X6823" s="2"/>
    </row>
    <row r="6824" spans="1:24">
      <c r="A6824" s="1" t="str">
        <f>_xlfn.LET(_xlpm.sep," : ",CONCATENATE(O6824,_xlpm.sep,P6824))</f>
        <v>~ctlyry~ : [ktlɪ]</v>
      </c>
      <c r="B6824" s="1">
        <f>_xlfn.LET(_xlpm.d,$G6824,_xlpm.k,_xlfn.CONCAT(LEFT(TRIM(B$1),1),"*"),COUNTIF(_xlpm.d,_xlpm.k))</f>
        <v>0</v>
      </c>
      <c r="C6824" s="1">
        <f>_xlfn.LET(_xlpm.d,$G6824,_xlpm.k,_xlfn.CONCAT(LEFT(TRIM(C$1),1),"*"),COUNTIF(_xlpm.d,_xlpm.k))</f>
        <v>0</v>
      </c>
      <c r="D6824" s="1">
        <f>_xlfn.LET(_xlpm.d,$G6824,_xlpm.k,_xlfn.CONCAT(LEFT(TRIM(D$1),1),"*"),COUNTIF(_xlpm.d,_xlpm.k))</f>
        <v>0</v>
      </c>
      <c r="E6824" s="1">
        <f>LOG(F6824+1,10)</f>
        <v>0.30102999566398114</v>
      </c>
      <c r="F6824" s="7">
        <v>1</v>
      </c>
      <c r="G6824" s="9" t="s">
        <v>1638</v>
      </c>
      <c r="H6824" s="4">
        <f>F6824/freq.sum.r6e</f>
        <v>4.9701789264413521E-5</v>
      </c>
      <c r="I6824" s="1" t="str">
        <f>_xlfn.LET(_xlpm.sep,":",_xlpm.w,$G6824,LEFT(_xlpm.w,FIND(_xlpm.sep,_xlpm.w)-1))</f>
        <v>ktlɪ</v>
      </c>
      <c r="J6824" s="1" t="str">
        <f>_xlfn.LET(_xlpm.sep,":",_xlpm.w,$G6824,RIGHT(_xlpm.w,LEN(_xlpm.w)-FIND(_xlpm.sep,_xlpm.w)))</f>
        <v>ctlyry</v>
      </c>
      <c r="K6824" s="10">
        <f>_xlfn.LET(_xlpm.w,I6824,LEN(_xlpm.w))</f>
        <v>4</v>
      </c>
      <c r="L6824" s="10">
        <f>_xlfn.LET(_xlpm.w,J6824,LEN(_xlpm.w))</f>
        <v>6</v>
      </c>
      <c r="M6824" s="10">
        <f>_xlfn.LET(_xlpm.a,K6824,_xlpm.b,L6824,MAX(_xlpm.a,_xlpm.b))</f>
        <v>6</v>
      </c>
      <c r="N6824" s="10">
        <f>_xlfn.LET(_xlpm.d,(K6824,L6824),MAX(_xlpm.d)-MIN(_xlpm.d))</f>
        <v>2</v>
      </c>
      <c r="O6824" s="1" t="str">
        <f>_xlfn.LET(_xlpm.sep,":",_xlpm.w,$G6824,_xlfn.CONCAT("~",RIGHT(_xlpm.w,LEN(_xlpm.w)-FIND(_xlpm.sep,_xlpm.w)),"~"))</f>
        <v>~ctlyry~</v>
      </c>
      <c r="P6824" s="1" t="str">
        <f>_xlfn.LET(_xlpm.sep,":",_xlpm.w,$G6824,_xlfn.CONCAT("[",LEFT(_xlpm.w,FIND(_xlpm.sep,_xlpm.w)-1),"]"))</f>
        <v>[ktlɪ]</v>
      </c>
      <c r="Q6824" s="14" cm="1">
        <f t="array" ref="Q6824">SUM(_xlfn._xlws.FILTER($H$2:$H$7117,_xlfn.MAP($O$2:$O$7117,_xlfn.LAMBDA(_xlpm.x,_xlpm.x=$O6824))))</f>
        <v>4.9701789264413521E-5</v>
      </c>
      <c r="R6824" s="14">
        <f>$H6824/Q6824</f>
        <v>1</v>
      </c>
      <c r="S6824" s="14" cm="1">
        <f t="array" ref="S6824">SUM(_xlfn._xlws.FILTER($H$2:$H$7117,_xlfn.MAP($P$2:$P$7117,_xlfn.LAMBDA(_xlpm.x,_xlpm.x=$P6824))))</f>
        <v>1.5904572564612327E-3</v>
      </c>
      <c r="T6824" s="14">
        <f>$H6824/S6824</f>
        <v>3.125E-2</v>
      </c>
      <c r="U6824" s="14">
        <f>_xlfn.LET(_xlpm.freq,F6824,_xlpm.size,M6824+1,_xlpm.F,V6824,LOG(1+_xlpm.freq)*LOG(1+_xlpm.size)*_xlpm.F)</f>
        <v>1.6476192416264822E-2</v>
      </c>
      <c r="V6824" s="14">
        <f>_xlfn.LET(_xlpm.a,T6824,_xlpm.b,R6824,2*_xlpm.a*_xlpm.b/(_xlpm.a+_xlpm.b))</f>
        <v>6.0606060606060608E-2</v>
      </c>
      <c r="W6824" s="14">
        <f>_xlfn.LET(_xlpm.p,R6824,_xlpm.q,T6824,LOG(_xlpm.p/_xlpm.q))</f>
        <v>1.505149978319906</v>
      </c>
      <c r="X6824" s="2"/>
    </row>
    <row r="6825" spans="1:24">
      <c r="A6825" s="1" t="str">
        <f>_xlfn.LET(_xlpm.sep," : ",CONCATENATE(O6825,_xlpm.sep,P6825))</f>
        <v>~ctly'r~ : [ktlɪ]</v>
      </c>
      <c r="B6825" s="1">
        <f>_xlfn.LET(_xlpm.d,$G6825,_xlpm.k,_xlfn.CONCAT(LEFT(TRIM(B$1),1),"*"),COUNTIF(_xlpm.d,_xlpm.k))</f>
        <v>0</v>
      </c>
      <c r="C6825" s="1">
        <f>_xlfn.LET(_xlpm.d,$G6825,_xlpm.k,_xlfn.CONCAT(LEFT(TRIM(C$1),1),"*"),COUNTIF(_xlpm.d,_xlpm.k))</f>
        <v>0</v>
      </c>
      <c r="D6825" s="1">
        <f>_xlfn.LET(_xlpm.d,$G6825,_xlpm.k,_xlfn.CONCAT(LEFT(TRIM(D$1),1),"*"),COUNTIF(_xlpm.d,_xlpm.k))</f>
        <v>0</v>
      </c>
      <c r="E6825" s="1">
        <f>LOG(F6825+1,10)</f>
        <v>0.30102999566398114</v>
      </c>
      <c r="F6825" s="7">
        <v>1</v>
      </c>
      <c r="G6825" s="9" t="s">
        <v>1633</v>
      </c>
      <c r="H6825" s="4">
        <f>F6825/freq.sum.r6e</f>
        <v>4.9701789264413521E-5</v>
      </c>
      <c r="I6825" s="1" t="str">
        <f>_xlfn.LET(_xlpm.sep,":",_xlpm.w,$G6825,LEFT(_xlpm.w,FIND(_xlpm.sep,_xlpm.w)-1))</f>
        <v>ktlɪ</v>
      </c>
      <c r="J6825" s="1" t="str">
        <f>_xlfn.LET(_xlpm.sep,":",_xlpm.w,$G6825,RIGHT(_xlpm.w,LEN(_xlpm.w)-FIND(_xlpm.sep,_xlpm.w)))</f>
        <v>ctly'r</v>
      </c>
      <c r="K6825" s="10">
        <f>_xlfn.LET(_xlpm.w,I6825,LEN(_xlpm.w))</f>
        <v>4</v>
      </c>
      <c r="L6825" s="10">
        <f>_xlfn.LET(_xlpm.w,J6825,LEN(_xlpm.w))</f>
        <v>6</v>
      </c>
      <c r="M6825" s="10">
        <f>_xlfn.LET(_xlpm.a,K6825,_xlpm.b,L6825,MAX(_xlpm.a,_xlpm.b))</f>
        <v>6</v>
      </c>
      <c r="N6825" s="10">
        <f>_xlfn.LET(_xlpm.d,(K6825,L6825),MAX(_xlpm.d)-MIN(_xlpm.d))</f>
        <v>2</v>
      </c>
      <c r="O6825" s="1" t="str">
        <f>_xlfn.LET(_xlpm.sep,":",_xlpm.w,$G6825,_xlfn.CONCAT("~",RIGHT(_xlpm.w,LEN(_xlpm.w)-FIND(_xlpm.sep,_xlpm.w)),"~"))</f>
        <v>~ctly'r~</v>
      </c>
      <c r="P6825" s="1" t="str">
        <f>_xlfn.LET(_xlpm.sep,":",_xlpm.w,$G6825,_xlfn.CONCAT("[",LEFT(_xlpm.w,FIND(_xlpm.sep,_xlpm.w)-1),"]"))</f>
        <v>[ktlɪ]</v>
      </c>
      <c r="Q6825" s="14" cm="1">
        <f t="array" ref="Q6825">SUM(_xlfn._xlws.FILTER($H$2:$H$7117,_xlfn.MAP($O$2:$O$7117,_xlfn.LAMBDA(_xlpm.x,_xlpm.x=$O6825))))</f>
        <v>4.9701789264413521E-5</v>
      </c>
      <c r="R6825" s="14">
        <f>$H6825/Q6825</f>
        <v>1</v>
      </c>
      <c r="S6825" s="14" cm="1">
        <f t="array" ref="S6825">SUM(_xlfn._xlws.FILTER($H$2:$H$7117,_xlfn.MAP($P$2:$P$7117,_xlfn.LAMBDA(_xlpm.x,_xlpm.x=$P6825))))</f>
        <v>1.5904572564612327E-3</v>
      </c>
      <c r="T6825" s="14">
        <f>$H6825/S6825</f>
        <v>3.125E-2</v>
      </c>
      <c r="U6825" s="14">
        <f>_xlfn.LET(_xlpm.freq,F6825,_xlpm.size,M6825+1,_xlpm.F,V6825,LOG(1+_xlpm.freq)*LOG(1+_xlpm.size)*_xlpm.F)</f>
        <v>1.6476192416264822E-2</v>
      </c>
      <c r="V6825" s="14">
        <f>_xlfn.LET(_xlpm.a,T6825,_xlpm.b,R6825,2*_xlpm.a*_xlpm.b/(_xlpm.a+_xlpm.b))</f>
        <v>6.0606060606060608E-2</v>
      </c>
      <c r="W6825" s="14">
        <f>_xlfn.LET(_xlpm.p,R6825,_xlpm.q,T6825,LOG(_xlpm.p/_xlpm.q))</f>
        <v>1.505149978319906</v>
      </c>
      <c r="X6825" s="2"/>
    </row>
    <row r="6826" spans="1:24">
      <c r="A6826" s="1" t="str">
        <f>_xlfn.LET(_xlpm.sep," : ",CONCATENATE(O6826,_xlpm.sep,P6826))</f>
        <v>~lthy'r~ : [lθɪ]</v>
      </c>
      <c r="B6826" s="1">
        <f>_xlfn.LET(_xlpm.d,$G6826,_xlpm.k,_xlfn.CONCAT(LEFT(TRIM(B$1),1),"*"),COUNTIF(_xlpm.d,_xlpm.k))</f>
        <v>0</v>
      </c>
      <c r="C6826" s="1">
        <f>_xlfn.LET(_xlpm.d,$G6826,_xlpm.k,_xlfn.CONCAT(LEFT(TRIM(C$1),1),"*"),COUNTIF(_xlpm.d,_xlpm.k))</f>
        <v>0</v>
      </c>
      <c r="D6826" s="1">
        <f>_xlfn.LET(_xlpm.d,$G6826,_xlpm.k,_xlfn.CONCAT(LEFT(TRIM(D$1),1),"*"),COUNTIF(_xlpm.d,_xlpm.k))</f>
        <v>0</v>
      </c>
      <c r="E6826" s="1">
        <f>LOG(F6826+1,10)</f>
        <v>0.30102999566398114</v>
      </c>
      <c r="F6826" s="7">
        <v>1</v>
      </c>
      <c r="G6826" s="9" t="s">
        <v>2433</v>
      </c>
      <c r="H6826" s="4">
        <f>F6826/freq.sum.r6e</f>
        <v>4.9701789264413521E-5</v>
      </c>
      <c r="I6826" s="1" t="str">
        <f>_xlfn.LET(_xlpm.sep,":",_xlpm.w,$G6826,LEFT(_xlpm.w,FIND(_xlpm.sep,_xlpm.w)-1))</f>
        <v>lθɪ</v>
      </c>
      <c r="J6826" s="1" t="str">
        <f>_xlfn.LET(_xlpm.sep,":",_xlpm.w,$G6826,RIGHT(_xlpm.w,LEN(_xlpm.w)-FIND(_xlpm.sep,_xlpm.w)))</f>
        <v>lthy'r</v>
      </c>
      <c r="K6826" s="10">
        <f>_xlfn.LET(_xlpm.w,I6826,LEN(_xlpm.w))</f>
        <v>3</v>
      </c>
      <c r="L6826" s="10">
        <f>_xlfn.LET(_xlpm.w,J6826,LEN(_xlpm.w))</f>
        <v>6</v>
      </c>
      <c r="M6826" s="10">
        <f>_xlfn.LET(_xlpm.a,K6826,_xlpm.b,L6826,MAX(_xlpm.a,_xlpm.b))</f>
        <v>6</v>
      </c>
      <c r="N6826" s="10">
        <f>_xlfn.LET(_xlpm.d,(K6826,L6826),MAX(_xlpm.d)-MIN(_xlpm.d))</f>
        <v>3</v>
      </c>
      <c r="O6826" s="1" t="str">
        <f>_xlfn.LET(_xlpm.sep,":",_xlpm.w,$G6826,_xlfn.CONCAT("~",RIGHT(_xlpm.w,LEN(_xlpm.w)-FIND(_xlpm.sep,_xlpm.w)),"~"))</f>
        <v>~lthy'r~</v>
      </c>
      <c r="P6826" s="1" t="str">
        <f>_xlfn.LET(_xlpm.sep,":",_xlpm.w,$G6826,_xlfn.CONCAT("[",LEFT(_xlpm.w,FIND(_xlpm.sep,_xlpm.w)-1),"]"))</f>
        <v>[lθɪ]</v>
      </c>
      <c r="Q6826" s="14" cm="1">
        <f t="array" ref="Q6826">SUM(_xlfn._xlws.FILTER($H$2:$H$7117,_xlfn.MAP($O$2:$O$7117,_xlfn.LAMBDA(_xlpm.x,_xlpm.x=$O6826))))</f>
        <v>4.9701789264413521E-5</v>
      </c>
      <c r="R6826" s="14">
        <f>$H6826/Q6826</f>
        <v>1</v>
      </c>
      <c r="S6826" s="14" cm="1">
        <f t="array" ref="S6826">SUM(_xlfn._xlws.FILTER($H$2:$H$7117,_xlfn.MAP($P$2:$P$7117,_xlfn.LAMBDA(_xlpm.x,_xlpm.x=$P6826))))</f>
        <v>1.5904572564612327E-3</v>
      </c>
      <c r="T6826" s="14">
        <f>$H6826/S6826</f>
        <v>3.125E-2</v>
      </c>
      <c r="U6826" s="14">
        <f>_xlfn.LET(_xlpm.freq,F6826,_xlpm.size,M6826+1,_xlpm.F,V6826,LOG(1+_xlpm.freq)*LOG(1+_xlpm.size)*_xlpm.F)</f>
        <v>1.6476192416264822E-2</v>
      </c>
      <c r="V6826" s="14">
        <f>_xlfn.LET(_xlpm.a,T6826,_xlpm.b,R6826,2*_xlpm.a*_xlpm.b/(_xlpm.a+_xlpm.b))</f>
        <v>6.0606060606060608E-2</v>
      </c>
      <c r="W6826" s="14">
        <f>_xlfn.LET(_xlpm.p,R6826,_xlpm.q,T6826,LOG(_xlpm.p/_xlpm.q))</f>
        <v>1.505149978319906</v>
      </c>
      <c r="X6826" s="2"/>
    </row>
    <row r="6827" spans="1:24">
      <c r="A6827" s="1" t="str">
        <f>_xlfn.LET(_xlpm.sep," : ",CONCATENATE(O6827,_xlpm.sep,P6827))</f>
        <v>~lthyry~ : [lθɪ]</v>
      </c>
      <c r="B6827" s="1">
        <f>_xlfn.LET(_xlpm.d,$G6827,_xlpm.k,_xlfn.CONCAT(LEFT(TRIM(B$1),1),"*"),COUNTIF(_xlpm.d,_xlpm.k))</f>
        <v>0</v>
      </c>
      <c r="C6827" s="1">
        <f>_xlfn.LET(_xlpm.d,$G6827,_xlpm.k,_xlfn.CONCAT(LEFT(TRIM(C$1),1),"*"),COUNTIF(_xlpm.d,_xlpm.k))</f>
        <v>0</v>
      </c>
      <c r="D6827" s="1">
        <f>_xlfn.LET(_xlpm.d,$G6827,_xlpm.k,_xlfn.CONCAT(LEFT(TRIM(D$1),1),"*"),COUNTIF(_xlpm.d,_xlpm.k))</f>
        <v>0</v>
      </c>
      <c r="E6827" s="1">
        <f>LOG(F6827+1,10)</f>
        <v>0.30102999566398114</v>
      </c>
      <c r="F6827" s="7">
        <v>1</v>
      </c>
      <c r="G6827" s="9" t="s">
        <v>2438</v>
      </c>
      <c r="H6827" s="4">
        <f>F6827/freq.sum.r6e</f>
        <v>4.9701789264413521E-5</v>
      </c>
      <c r="I6827" s="1" t="str">
        <f>_xlfn.LET(_xlpm.sep,":",_xlpm.w,$G6827,LEFT(_xlpm.w,FIND(_xlpm.sep,_xlpm.w)-1))</f>
        <v>lθɪ</v>
      </c>
      <c r="J6827" s="1" t="str">
        <f>_xlfn.LET(_xlpm.sep,":",_xlpm.w,$G6827,RIGHT(_xlpm.w,LEN(_xlpm.w)-FIND(_xlpm.sep,_xlpm.w)))</f>
        <v>lthyry</v>
      </c>
      <c r="K6827" s="10">
        <f>_xlfn.LET(_xlpm.w,I6827,LEN(_xlpm.w))</f>
        <v>3</v>
      </c>
      <c r="L6827" s="10">
        <f>_xlfn.LET(_xlpm.w,J6827,LEN(_xlpm.w))</f>
        <v>6</v>
      </c>
      <c r="M6827" s="10">
        <f>_xlfn.LET(_xlpm.a,K6827,_xlpm.b,L6827,MAX(_xlpm.a,_xlpm.b))</f>
        <v>6</v>
      </c>
      <c r="N6827" s="10">
        <f>_xlfn.LET(_xlpm.d,(K6827,L6827),MAX(_xlpm.d)-MIN(_xlpm.d))</f>
        <v>3</v>
      </c>
      <c r="O6827" s="1" t="str">
        <f>_xlfn.LET(_xlpm.sep,":",_xlpm.w,$G6827,_xlfn.CONCAT("~",RIGHT(_xlpm.w,LEN(_xlpm.w)-FIND(_xlpm.sep,_xlpm.w)),"~"))</f>
        <v>~lthyry~</v>
      </c>
      <c r="P6827" s="1" t="str">
        <f>_xlfn.LET(_xlpm.sep,":",_xlpm.w,$G6827,_xlfn.CONCAT("[",LEFT(_xlpm.w,FIND(_xlpm.sep,_xlpm.w)-1),"]"))</f>
        <v>[lθɪ]</v>
      </c>
      <c r="Q6827" s="14" cm="1">
        <f t="array" ref="Q6827">SUM(_xlfn._xlws.FILTER($H$2:$H$7117,_xlfn.MAP($O$2:$O$7117,_xlfn.LAMBDA(_xlpm.x,_xlpm.x=$O6827))))</f>
        <v>4.9701789264413521E-5</v>
      </c>
      <c r="R6827" s="14">
        <f>$H6827/Q6827</f>
        <v>1</v>
      </c>
      <c r="S6827" s="14" cm="1">
        <f t="array" ref="S6827">SUM(_xlfn._xlws.FILTER($H$2:$H$7117,_xlfn.MAP($P$2:$P$7117,_xlfn.LAMBDA(_xlpm.x,_xlpm.x=$P6827))))</f>
        <v>1.5904572564612327E-3</v>
      </c>
      <c r="T6827" s="14">
        <f>$H6827/S6827</f>
        <v>3.125E-2</v>
      </c>
      <c r="U6827" s="14">
        <f>_xlfn.LET(_xlpm.freq,F6827,_xlpm.size,M6827+1,_xlpm.F,V6827,LOG(1+_xlpm.freq)*LOG(1+_xlpm.size)*_xlpm.F)</f>
        <v>1.6476192416264822E-2</v>
      </c>
      <c r="V6827" s="14">
        <f>_xlfn.LET(_xlpm.a,T6827,_xlpm.b,R6827,2*_xlpm.a*_xlpm.b/(_xlpm.a+_xlpm.b))</f>
        <v>6.0606060606060608E-2</v>
      </c>
      <c r="W6827" s="14">
        <f>_xlfn.LET(_xlpm.p,R6827,_xlpm.q,T6827,LOG(_xlpm.p/_xlpm.q))</f>
        <v>1.505149978319906</v>
      </c>
      <c r="X6827" s="2"/>
    </row>
    <row r="6828" spans="1:24">
      <c r="A6828" s="1" t="str">
        <f>_xlfn.LET(_xlpm.sep," : ",CONCATENATE(O6828,_xlpm.sep,P6828))</f>
        <v>~mfreye~ : [mfɹɪ]</v>
      </c>
      <c r="B6828" s="1">
        <f>_xlfn.LET(_xlpm.d,$G6828,_xlpm.k,_xlfn.CONCAT(LEFT(TRIM(B$1),1),"*"),COUNTIF(_xlpm.d,_xlpm.k))</f>
        <v>0</v>
      </c>
      <c r="C6828" s="1">
        <f>_xlfn.LET(_xlpm.d,$G6828,_xlpm.k,_xlfn.CONCAT(LEFT(TRIM(C$1),1),"*"),COUNTIF(_xlpm.d,_xlpm.k))</f>
        <v>1</v>
      </c>
      <c r="D6828" s="1">
        <f>_xlfn.LET(_xlpm.d,$G6828,_xlpm.k,_xlfn.CONCAT(LEFT(TRIM(D$1),1),"*"),COUNTIF(_xlpm.d,_xlpm.k))</f>
        <v>0</v>
      </c>
      <c r="E6828" s="1">
        <f>LOG(F6828+1,10)</f>
        <v>0.30102999566398114</v>
      </c>
      <c r="F6828" s="7">
        <v>1</v>
      </c>
      <c r="G6828" s="9" t="s">
        <v>2539</v>
      </c>
      <c r="H6828" s="4">
        <f>F6828/freq.sum.r6e</f>
        <v>4.9701789264413521E-5</v>
      </c>
      <c r="I6828" s="1" t="str">
        <f>_xlfn.LET(_xlpm.sep,":",_xlpm.w,$G6828,LEFT(_xlpm.w,FIND(_xlpm.sep,_xlpm.w)-1))</f>
        <v>mfɹɪ</v>
      </c>
      <c r="J6828" s="1" t="str">
        <f>_xlfn.LET(_xlpm.sep,":",_xlpm.w,$G6828,RIGHT(_xlpm.w,LEN(_xlpm.w)-FIND(_xlpm.sep,_xlpm.w)))</f>
        <v>mfreye</v>
      </c>
      <c r="K6828" s="10">
        <f>_xlfn.LET(_xlpm.w,I6828,LEN(_xlpm.w))</f>
        <v>4</v>
      </c>
      <c r="L6828" s="10">
        <f>_xlfn.LET(_xlpm.w,J6828,LEN(_xlpm.w))</f>
        <v>6</v>
      </c>
      <c r="M6828" s="10">
        <f>_xlfn.LET(_xlpm.a,K6828,_xlpm.b,L6828,MAX(_xlpm.a,_xlpm.b))</f>
        <v>6</v>
      </c>
      <c r="N6828" s="10">
        <f>_xlfn.LET(_xlpm.d,(K6828,L6828),MAX(_xlpm.d)-MIN(_xlpm.d))</f>
        <v>2</v>
      </c>
      <c r="O6828" s="1" t="str">
        <f>_xlfn.LET(_xlpm.sep,":",_xlpm.w,$G6828,_xlfn.CONCAT("~",RIGHT(_xlpm.w,LEN(_xlpm.w)-FIND(_xlpm.sep,_xlpm.w)),"~"))</f>
        <v>~mfreye~</v>
      </c>
      <c r="P6828" s="1" t="str">
        <f>_xlfn.LET(_xlpm.sep,":",_xlpm.w,$G6828,_xlfn.CONCAT("[",LEFT(_xlpm.w,FIND(_xlpm.sep,_xlpm.w)-1),"]"))</f>
        <v>[mfɹɪ]</v>
      </c>
      <c r="Q6828" s="14" cm="1">
        <f t="array" ref="Q6828">SUM(_xlfn._xlws.FILTER($H$2:$H$7111,_xlfn.MAP($O$2:$O$7111,_xlfn.LAMBDA(_xlpm.x,_xlpm.x=$O6828))))</f>
        <v>4.9701789264413521E-5</v>
      </c>
      <c r="R6828" s="14">
        <f>$H6828/Q6828</f>
        <v>1</v>
      </c>
      <c r="S6828" s="14" cm="1">
        <f t="array" ref="S6828">SUM(_xlfn._xlws.FILTER($H$2:$H$7111,_xlfn.MAP($P$2:$P$7111,_xlfn.LAMBDA(_xlpm.x,_xlpm.x=$P6828))))</f>
        <v>1.5904572564612327E-3</v>
      </c>
      <c r="T6828" s="14">
        <f>$H6828/S6828</f>
        <v>3.125E-2</v>
      </c>
      <c r="U6828" s="14">
        <f>_xlfn.LET(_xlpm.freq,F6828,_xlpm.size,M6828+1,_xlpm.F,V6828,LOG(1+_xlpm.freq)*LOG(1+_xlpm.size)*_xlpm.F)</f>
        <v>1.6476192416264822E-2</v>
      </c>
      <c r="V6828" s="14">
        <f>_xlfn.LET(_xlpm.a,T6828,_xlpm.b,R6828,2*_xlpm.a*_xlpm.b/(_xlpm.a+_xlpm.b))</f>
        <v>6.0606060606060608E-2</v>
      </c>
      <c r="W6828" s="14">
        <f>_xlfn.LET(_xlpm.p,R6828,_xlpm.q,T6828,LOG(_xlpm.p/_xlpm.q))</f>
        <v>1.505149978319906</v>
      </c>
      <c r="X6828" s="2"/>
    </row>
    <row r="6829" spans="1:24">
      <c r="A6829" s="1" t="str">
        <f>_xlfn.LET(_xlpm.sep," : ",CONCATENATE(O6829,_xlpm.sep,P6829))</f>
        <v>~mely'r~ : [mlɪ]</v>
      </c>
      <c r="B6829" s="1">
        <f>_xlfn.LET(_xlpm.d,$G6829,_xlpm.k,_xlfn.CONCAT(LEFT(TRIM(B$1),1),"*"),COUNTIF(_xlpm.d,_xlpm.k))</f>
        <v>0</v>
      </c>
      <c r="C6829" s="1">
        <f>_xlfn.LET(_xlpm.d,$G6829,_xlpm.k,_xlfn.CONCAT(LEFT(TRIM(C$1),1),"*"),COUNTIF(_xlpm.d,_xlpm.k))</f>
        <v>1</v>
      </c>
      <c r="D6829" s="1">
        <f>_xlfn.LET(_xlpm.d,$G6829,_xlpm.k,_xlfn.CONCAT(LEFT(TRIM(D$1),1),"*"),COUNTIF(_xlpm.d,_xlpm.k))</f>
        <v>0</v>
      </c>
      <c r="E6829" s="1">
        <f>LOG(F6829+1,10)</f>
        <v>0.30102999566398114</v>
      </c>
      <c r="F6829" s="7">
        <v>1</v>
      </c>
      <c r="G6829" s="9" t="s">
        <v>2557</v>
      </c>
      <c r="H6829" s="4">
        <f>F6829/freq.sum.r6e</f>
        <v>4.9701789264413521E-5</v>
      </c>
      <c r="I6829" s="1" t="str">
        <f>_xlfn.LET(_xlpm.sep,":",_xlpm.w,$G6829,LEFT(_xlpm.w,FIND(_xlpm.sep,_xlpm.w)-1))</f>
        <v>mlɪ</v>
      </c>
      <c r="J6829" s="1" t="str">
        <f>_xlfn.LET(_xlpm.sep,":",_xlpm.w,$G6829,RIGHT(_xlpm.w,LEN(_xlpm.w)-FIND(_xlpm.sep,_xlpm.w)))</f>
        <v>mely'r</v>
      </c>
      <c r="K6829" s="10">
        <f>_xlfn.LET(_xlpm.w,I6829,LEN(_xlpm.w))</f>
        <v>3</v>
      </c>
      <c r="L6829" s="10">
        <f>_xlfn.LET(_xlpm.w,J6829,LEN(_xlpm.w))</f>
        <v>6</v>
      </c>
      <c r="M6829" s="10">
        <f>_xlfn.LET(_xlpm.a,K6829,_xlpm.b,L6829,MAX(_xlpm.a,_xlpm.b))</f>
        <v>6</v>
      </c>
      <c r="N6829" s="10">
        <f>_xlfn.LET(_xlpm.d,(K6829,L6829),MAX(_xlpm.d)-MIN(_xlpm.d))</f>
        <v>3</v>
      </c>
      <c r="O6829" s="1" t="str">
        <f>_xlfn.LET(_xlpm.sep,":",_xlpm.w,$G6829,_xlfn.CONCAT("~",RIGHT(_xlpm.w,LEN(_xlpm.w)-FIND(_xlpm.sep,_xlpm.w)),"~"))</f>
        <v>~mely'r~</v>
      </c>
      <c r="P6829" s="1" t="str">
        <f>_xlfn.LET(_xlpm.sep,":",_xlpm.w,$G6829,_xlfn.CONCAT("[",LEFT(_xlpm.w,FIND(_xlpm.sep,_xlpm.w)-1),"]"))</f>
        <v>[mlɪ]</v>
      </c>
      <c r="Q6829" s="14" cm="1">
        <f t="array" ref="Q6829">SUM(_xlfn._xlws.FILTER($H$2:$H$7117,_xlfn.MAP($O$2:$O$7117,_xlfn.LAMBDA(_xlpm.x,_xlpm.x=$O6829))))</f>
        <v>4.9701789264413521E-5</v>
      </c>
      <c r="R6829" s="14">
        <f>$H6829/Q6829</f>
        <v>1</v>
      </c>
      <c r="S6829" s="14" cm="1">
        <f t="array" ref="S6829">SUM(_xlfn._xlws.FILTER($H$2:$H$7117,_xlfn.MAP($P$2:$P$7117,_xlfn.LAMBDA(_xlpm.x,_xlpm.x=$P6829))))</f>
        <v>1.5904572564612327E-3</v>
      </c>
      <c r="T6829" s="14">
        <f>$H6829/S6829</f>
        <v>3.125E-2</v>
      </c>
      <c r="U6829" s="14">
        <f>_xlfn.LET(_xlpm.freq,F6829,_xlpm.size,M6829+1,_xlpm.F,V6829,LOG(1+_xlpm.freq)*LOG(1+_xlpm.size)*_xlpm.F)</f>
        <v>1.6476192416264822E-2</v>
      </c>
      <c r="V6829" s="14">
        <f>_xlfn.LET(_xlpm.a,T6829,_xlpm.b,R6829,2*_xlpm.a*_xlpm.b/(_xlpm.a+_xlpm.b))</f>
        <v>6.0606060606060608E-2</v>
      </c>
      <c r="W6829" s="14">
        <f>_xlfn.LET(_xlpm.p,R6829,_xlpm.q,T6829,LOG(_xlpm.p/_xlpm.q))</f>
        <v>1.505149978319906</v>
      </c>
      <c r="X6829" s="2"/>
    </row>
    <row r="6830" spans="1:24">
      <c r="A6830" s="1" t="str">
        <f>_xlfn.LET(_xlpm.sep," : ",CONCATENATE(O6830,_xlpm.sep,P6830))</f>
        <v>~melyry~ : [mlɪ]</v>
      </c>
      <c r="B6830" s="1">
        <f>_xlfn.LET(_xlpm.d,$G6830,_xlpm.k,_xlfn.CONCAT(LEFT(TRIM(B$1),1),"*"),COUNTIF(_xlpm.d,_xlpm.k))</f>
        <v>0</v>
      </c>
      <c r="C6830" s="1">
        <f>_xlfn.LET(_xlpm.d,$G6830,_xlpm.k,_xlfn.CONCAT(LEFT(TRIM(C$1),1),"*"),COUNTIF(_xlpm.d,_xlpm.k))</f>
        <v>1</v>
      </c>
      <c r="D6830" s="1">
        <f>_xlfn.LET(_xlpm.d,$G6830,_xlpm.k,_xlfn.CONCAT(LEFT(TRIM(D$1),1),"*"),COUNTIF(_xlpm.d,_xlpm.k))</f>
        <v>0</v>
      </c>
      <c r="E6830" s="1">
        <f>LOG(F6830+1,10)</f>
        <v>0.30102999566398114</v>
      </c>
      <c r="F6830" s="7">
        <v>1</v>
      </c>
      <c r="G6830" s="9" t="s">
        <v>2562</v>
      </c>
      <c r="H6830" s="4">
        <f>F6830/freq.sum.r6e</f>
        <v>4.9701789264413521E-5</v>
      </c>
      <c r="I6830" s="1" t="str">
        <f>_xlfn.LET(_xlpm.sep,":",_xlpm.w,$G6830,LEFT(_xlpm.w,FIND(_xlpm.sep,_xlpm.w)-1))</f>
        <v>mlɪ</v>
      </c>
      <c r="J6830" s="1" t="str">
        <f>_xlfn.LET(_xlpm.sep,":",_xlpm.w,$G6830,RIGHT(_xlpm.w,LEN(_xlpm.w)-FIND(_xlpm.sep,_xlpm.w)))</f>
        <v>melyry</v>
      </c>
      <c r="K6830" s="10">
        <f>_xlfn.LET(_xlpm.w,I6830,LEN(_xlpm.w))</f>
        <v>3</v>
      </c>
      <c r="L6830" s="10">
        <f>_xlfn.LET(_xlpm.w,J6830,LEN(_xlpm.w))</f>
        <v>6</v>
      </c>
      <c r="M6830" s="10">
        <f>_xlfn.LET(_xlpm.a,K6830,_xlpm.b,L6830,MAX(_xlpm.a,_xlpm.b))</f>
        <v>6</v>
      </c>
      <c r="N6830" s="10">
        <f>_xlfn.LET(_xlpm.d,(K6830,L6830),MAX(_xlpm.d)-MIN(_xlpm.d))</f>
        <v>3</v>
      </c>
      <c r="O6830" s="1" t="str">
        <f>_xlfn.LET(_xlpm.sep,":",_xlpm.w,$G6830,_xlfn.CONCAT("~",RIGHT(_xlpm.w,LEN(_xlpm.w)-FIND(_xlpm.sep,_xlpm.w)),"~"))</f>
        <v>~melyry~</v>
      </c>
      <c r="P6830" s="1" t="str">
        <f>_xlfn.LET(_xlpm.sep,":",_xlpm.w,$G6830,_xlfn.CONCAT("[",LEFT(_xlpm.w,FIND(_xlpm.sep,_xlpm.w)-1),"]"))</f>
        <v>[mlɪ]</v>
      </c>
      <c r="Q6830" s="14" cm="1">
        <f t="array" ref="Q6830">SUM(_xlfn._xlws.FILTER($H$2:$H$7109,_xlfn.MAP($O$2:$O$7109,_xlfn.LAMBDA(_xlpm.x,_xlpm.x=$O6830))))</f>
        <v>4.9701789264413521E-5</v>
      </c>
      <c r="R6830" s="14">
        <f>$H6830/Q6830</f>
        <v>1</v>
      </c>
      <c r="S6830" s="14" cm="1">
        <f t="array" ref="S6830">SUM(_xlfn._xlws.FILTER($H$2:$H$7109,_xlfn.MAP($P$2:$P$7109,_xlfn.LAMBDA(_xlpm.x,_xlpm.x=$P6830))))</f>
        <v>1.5904572564612327E-3</v>
      </c>
      <c r="T6830" s="14">
        <f>$H6830/S6830</f>
        <v>3.125E-2</v>
      </c>
      <c r="U6830" s="14">
        <f>_xlfn.LET(_xlpm.freq,F6830,_xlpm.size,M6830+1,_xlpm.F,V6830,LOG(1+_xlpm.freq)*LOG(1+_xlpm.size)*_xlpm.F)</f>
        <v>1.6476192416264822E-2</v>
      </c>
      <c r="V6830" s="14">
        <f>_xlfn.LET(_xlpm.a,T6830,_xlpm.b,R6830,2*_xlpm.a*_xlpm.b/(_xlpm.a+_xlpm.b))</f>
        <v>6.0606060606060608E-2</v>
      </c>
      <c r="W6830" s="14">
        <f>_xlfn.LET(_xlpm.p,R6830,_xlpm.q,T6830,LOG(_xlpm.p/_xlpm.q))</f>
        <v>1.505149978319906</v>
      </c>
      <c r="X6830" s="2"/>
    </row>
    <row r="6831" spans="1:24">
      <c r="A6831" s="1" t="str">
        <f>_xlfn.LET(_xlpm.sep," : ",CONCATENATE(O6831,_xlpm.sep,P6831))</f>
        <v>~mney'r~ : [mnɪ]</v>
      </c>
      <c r="B6831" s="1">
        <f>_xlfn.LET(_xlpm.d,$G6831,_xlpm.k,_xlfn.CONCAT(LEFT(TRIM(B$1),1),"*"),COUNTIF(_xlpm.d,_xlpm.k))</f>
        <v>0</v>
      </c>
      <c r="C6831" s="1">
        <f>_xlfn.LET(_xlpm.d,$G6831,_xlpm.k,_xlfn.CONCAT(LEFT(TRIM(C$1),1),"*"),COUNTIF(_xlpm.d,_xlpm.k))</f>
        <v>1</v>
      </c>
      <c r="D6831" s="1">
        <f>_xlfn.LET(_xlpm.d,$G6831,_xlpm.k,_xlfn.CONCAT(LEFT(TRIM(D$1),1),"*"),COUNTIF(_xlpm.d,_xlpm.k))</f>
        <v>0</v>
      </c>
      <c r="E6831" s="1">
        <f>LOG(F6831+1,10)</f>
        <v>0.30102999566398114</v>
      </c>
      <c r="F6831" s="7">
        <v>1</v>
      </c>
      <c r="G6831" s="9" t="s">
        <v>2564</v>
      </c>
      <c r="H6831" s="4">
        <f>F6831/freq.sum.r6e</f>
        <v>4.9701789264413521E-5</v>
      </c>
      <c r="I6831" s="1" t="str">
        <f>_xlfn.LET(_xlpm.sep,":",_xlpm.w,$G6831,LEFT(_xlpm.w,FIND(_xlpm.sep,_xlpm.w)-1))</f>
        <v>mnɪ</v>
      </c>
      <c r="J6831" s="1" t="str">
        <f>_xlfn.LET(_xlpm.sep,":",_xlpm.w,$G6831,RIGHT(_xlpm.w,LEN(_xlpm.w)-FIND(_xlpm.sep,_xlpm.w)))</f>
        <v>mney'r</v>
      </c>
      <c r="K6831" s="10">
        <f>_xlfn.LET(_xlpm.w,I6831,LEN(_xlpm.w))</f>
        <v>3</v>
      </c>
      <c r="L6831" s="10">
        <f>_xlfn.LET(_xlpm.w,J6831,LEN(_xlpm.w))</f>
        <v>6</v>
      </c>
      <c r="M6831" s="10">
        <f>_xlfn.LET(_xlpm.a,K6831,_xlpm.b,L6831,MAX(_xlpm.a,_xlpm.b))</f>
        <v>6</v>
      </c>
      <c r="N6831" s="10">
        <f>_xlfn.LET(_xlpm.d,(K6831,L6831),MAX(_xlpm.d)-MIN(_xlpm.d))</f>
        <v>3</v>
      </c>
      <c r="O6831" s="1" t="str">
        <f>_xlfn.LET(_xlpm.sep,":",_xlpm.w,$G6831,_xlfn.CONCAT("~",RIGHT(_xlpm.w,LEN(_xlpm.w)-FIND(_xlpm.sep,_xlpm.w)),"~"))</f>
        <v>~mney'r~</v>
      </c>
      <c r="P6831" s="1" t="str">
        <f>_xlfn.LET(_xlpm.sep,":",_xlpm.w,$G6831,_xlfn.CONCAT("[",LEFT(_xlpm.w,FIND(_xlpm.sep,_xlpm.w)-1),"]"))</f>
        <v>[mnɪ]</v>
      </c>
      <c r="Q6831" s="14" cm="1">
        <f t="array" ref="Q6831">SUM(_xlfn._xlws.FILTER($H$2:$H$7111,_xlfn.MAP($O$2:$O$7111,_xlfn.LAMBDA(_xlpm.x,_xlpm.x=$O6831))))</f>
        <v>4.9701789264413521E-5</v>
      </c>
      <c r="R6831" s="14">
        <f>$H6831/Q6831</f>
        <v>1</v>
      </c>
      <c r="S6831" s="14" cm="1">
        <f t="array" ref="S6831">SUM(_xlfn._xlws.FILTER($H$2:$H$7111,_xlfn.MAP($P$2:$P$7111,_xlfn.LAMBDA(_xlpm.x,_xlpm.x=$P6831))))</f>
        <v>1.5904572564612327E-3</v>
      </c>
      <c r="T6831" s="14">
        <f>$H6831/S6831</f>
        <v>3.125E-2</v>
      </c>
      <c r="U6831" s="14">
        <f>_xlfn.LET(_xlpm.freq,F6831,_xlpm.size,M6831+1,_xlpm.F,V6831,LOG(1+_xlpm.freq)*LOG(1+_xlpm.size)*_xlpm.F)</f>
        <v>1.6476192416264822E-2</v>
      </c>
      <c r="V6831" s="14">
        <f>_xlfn.LET(_xlpm.a,T6831,_xlpm.b,R6831,2*_xlpm.a*_xlpm.b/(_xlpm.a+_xlpm.b))</f>
        <v>6.0606060606060608E-2</v>
      </c>
      <c r="W6831" s="14">
        <f>_xlfn.LET(_xlpm.p,R6831,_xlpm.q,T6831,LOG(_xlpm.p/_xlpm.q))</f>
        <v>1.505149978319906</v>
      </c>
      <c r="X6831" s="2"/>
    </row>
    <row r="6832" spans="1:24">
      <c r="A6832" s="1" t="str">
        <f>_xlfn.LET(_xlpm.sep," : ",CONCATENATE(O6832,_xlpm.sep,P6832))</f>
        <v>~mneyry~ : [mnɪ]</v>
      </c>
      <c r="B6832" s="1">
        <f>_xlfn.LET(_xlpm.d,$G6832,_xlpm.k,_xlfn.CONCAT(LEFT(TRIM(B$1),1),"*"),COUNTIF(_xlpm.d,_xlpm.k))</f>
        <v>0</v>
      </c>
      <c r="C6832" s="1">
        <f>_xlfn.LET(_xlpm.d,$G6832,_xlpm.k,_xlfn.CONCAT(LEFT(TRIM(C$1),1),"*"),COUNTIF(_xlpm.d,_xlpm.k))</f>
        <v>1</v>
      </c>
      <c r="D6832" s="1">
        <f>_xlfn.LET(_xlpm.d,$G6832,_xlpm.k,_xlfn.CONCAT(LEFT(TRIM(D$1),1),"*"),COUNTIF(_xlpm.d,_xlpm.k))</f>
        <v>0</v>
      </c>
      <c r="E6832" s="1">
        <f>LOG(F6832+1,10)</f>
        <v>0.30102999566398114</v>
      </c>
      <c r="F6832" s="7">
        <v>1</v>
      </c>
      <c r="G6832" s="9" t="s">
        <v>2569</v>
      </c>
      <c r="H6832" s="4">
        <f>F6832/freq.sum.r6e</f>
        <v>4.9701789264413521E-5</v>
      </c>
      <c r="I6832" s="1" t="str">
        <f>_xlfn.LET(_xlpm.sep,":",_xlpm.w,$G6832,LEFT(_xlpm.w,FIND(_xlpm.sep,_xlpm.w)-1))</f>
        <v>mnɪ</v>
      </c>
      <c r="J6832" s="1" t="str">
        <f>_xlfn.LET(_xlpm.sep,":",_xlpm.w,$G6832,RIGHT(_xlpm.w,LEN(_xlpm.w)-FIND(_xlpm.sep,_xlpm.w)))</f>
        <v>mneyry</v>
      </c>
      <c r="K6832" s="10">
        <f>_xlfn.LET(_xlpm.w,I6832,LEN(_xlpm.w))</f>
        <v>3</v>
      </c>
      <c r="L6832" s="10">
        <f>_xlfn.LET(_xlpm.w,J6832,LEN(_xlpm.w))</f>
        <v>6</v>
      </c>
      <c r="M6832" s="10">
        <f>_xlfn.LET(_xlpm.a,K6832,_xlpm.b,L6832,MAX(_xlpm.a,_xlpm.b))</f>
        <v>6</v>
      </c>
      <c r="N6832" s="10">
        <f>_xlfn.LET(_xlpm.d,(K6832,L6832),MAX(_xlpm.d)-MIN(_xlpm.d))</f>
        <v>3</v>
      </c>
      <c r="O6832" s="1" t="str">
        <f>_xlfn.LET(_xlpm.sep,":",_xlpm.w,$G6832,_xlfn.CONCAT("~",RIGHT(_xlpm.w,LEN(_xlpm.w)-FIND(_xlpm.sep,_xlpm.w)),"~"))</f>
        <v>~mneyry~</v>
      </c>
      <c r="P6832" s="1" t="str">
        <f>_xlfn.LET(_xlpm.sep,":",_xlpm.w,$G6832,_xlfn.CONCAT("[",LEFT(_xlpm.w,FIND(_xlpm.sep,_xlpm.w)-1),"]"))</f>
        <v>[mnɪ]</v>
      </c>
      <c r="Q6832" s="14" cm="1">
        <f t="array" ref="Q6832">SUM(_xlfn._xlws.FILTER($H$2:$H$7117,_xlfn.MAP($O$2:$O$7117,_xlfn.LAMBDA(_xlpm.x,_xlpm.x=$O6832))))</f>
        <v>4.9701789264413521E-5</v>
      </c>
      <c r="R6832" s="14">
        <f>$H6832/Q6832</f>
        <v>1</v>
      </c>
      <c r="S6832" s="14" cm="1">
        <f t="array" ref="S6832">SUM(_xlfn._xlws.FILTER($H$2:$H$7117,_xlfn.MAP($P$2:$P$7117,_xlfn.LAMBDA(_xlpm.x,_xlpm.x=$P6832))))</f>
        <v>1.5904572564612327E-3</v>
      </c>
      <c r="T6832" s="14">
        <f>$H6832/S6832</f>
        <v>3.125E-2</v>
      </c>
      <c r="U6832" s="14">
        <f>_xlfn.LET(_xlpm.freq,F6832,_xlpm.size,M6832+1,_xlpm.F,V6832,LOG(1+_xlpm.freq)*LOG(1+_xlpm.size)*_xlpm.F)</f>
        <v>1.6476192416264822E-2</v>
      </c>
      <c r="V6832" s="14">
        <f>_xlfn.LET(_xlpm.a,T6832,_xlpm.b,R6832,2*_xlpm.a*_xlpm.b/(_xlpm.a+_xlpm.b))</f>
        <v>6.0606060606060608E-2</v>
      </c>
      <c r="W6832" s="14">
        <f>_xlfn.LET(_xlpm.p,R6832,_xlpm.q,T6832,LOG(_xlpm.p/_xlpm.q))</f>
        <v>1.505149978319906</v>
      </c>
      <c r="X6832" s="2"/>
    </row>
    <row r="6833" spans="1:24">
      <c r="A6833" s="1" t="str">
        <f>_xlfn.LET(_xlpm.sep," : ",CONCATENATE(O6833,_xlpm.sep,P6833))</f>
        <v>~mpre'r~ : [mpɹɪ]</v>
      </c>
      <c r="B6833" s="1">
        <f>_xlfn.LET(_xlpm.d,$G6833,_xlpm.k,_xlfn.CONCAT(LEFT(TRIM(B$1),1),"*"),COUNTIF(_xlpm.d,_xlpm.k))</f>
        <v>0</v>
      </c>
      <c r="C6833" s="1">
        <f>_xlfn.LET(_xlpm.d,$G6833,_xlpm.k,_xlfn.CONCAT(LEFT(TRIM(C$1),1),"*"),COUNTIF(_xlpm.d,_xlpm.k))</f>
        <v>1</v>
      </c>
      <c r="D6833" s="1">
        <f>_xlfn.LET(_xlpm.d,$G6833,_xlpm.k,_xlfn.CONCAT(LEFT(TRIM(D$1),1),"*"),COUNTIF(_xlpm.d,_xlpm.k))</f>
        <v>0</v>
      </c>
      <c r="E6833" s="1">
        <f>LOG(F6833+1,10)</f>
        <v>0.30102999566398114</v>
      </c>
      <c r="F6833" s="7">
        <v>1</v>
      </c>
      <c r="G6833" s="9" t="s">
        <v>2662</v>
      </c>
      <c r="H6833" s="4">
        <f>F6833/freq.sum.r6e</f>
        <v>4.9701789264413521E-5</v>
      </c>
      <c r="I6833" s="1" t="str">
        <f>_xlfn.LET(_xlpm.sep,":",_xlpm.w,$G6833,LEFT(_xlpm.w,FIND(_xlpm.sep,_xlpm.w)-1))</f>
        <v>mpɹɪ</v>
      </c>
      <c r="J6833" s="1" t="str">
        <f>_xlfn.LET(_xlpm.sep,":",_xlpm.w,$G6833,RIGHT(_xlpm.w,LEN(_xlpm.w)-FIND(_xlpm.sep,_xlpm.w)))</f>
        <v>mpre'r</v>
      </c>
      <c r="K6833" s="10">
        <f>_xlfn.LET(_xlpm.w,I6833,LEN(_xlpm.w))</f>
        <v>4</v>
      </c>
      <c r="L6833" s="10">
        <f>_xlfn.LET(_xlpm.w,J6833,LEN(_xlpm.w))</f>
        <v>6</v>
      </c>
      <c r="M6833" s="10">
        <f>_xlfn.LET(_xlpm.a,K6833,_xlpm.b,L6833,MAX(_xlpm.a,_xlpm.b))</f>
        <v>6</v>
      </c>
      <c r="N6833" s="10">
        <f>_xlfn.LET(_xlpm.d,(K6833,L6833),MAX(_xlpm.d)-MIN(_xlpm.d))</f>
        <v>2</v>
      </c>
      <c r="O6833" s="1" t="str">
        <f>_xlfn.LET(_xlpm.sep,":",_xlpm.w,$G6833,_xlfn.CONCAT("~",RIGHT(_xlpm.w,LEN(_xlpm.w)-FIND(_xlpm.sep,_xlpm.w)),"~"))</f>
        <v>~mpre'r~</v>
      </c>
      <c r="P6833" s="1" t="str">
        <f>_xlfn.LET(_xlpm.sep,":",_xlpm.w,$G6833,_xlfn.CONCAT("[",LEFT(_xlpm.w,FIND(_xlpm.sep,_xlpm.w)-1),"]"))</f>
        <v>[mpɹɪ]</v>
      </c>
      <c r="Q6833" s="14" cm="1">
        <f t="array" ref="Q6833">SUM(_xlfn._xlws.FILTER($H$2:$H$7117,_xlfn.MAP($O$2:$O$7117,_xlfn.LAMBDA(_xlpm.x,_xlpm.x=$O6833))))</f>
        <v>4.9701789264413521E-5</v>
      </c>
      <c r="R6833" s="14">
        <f>$H6833/Q6833</f>
        <v>1</v>
      </c>
      <c r="S6833" s="14" cm="1">
        <f t="array" ref="S6833">SUM(_xlfn._xlws.FILTER($H$2:$H$7117,_xlfn.MAP($P$2:$P$7117,_xlfn.LAMBDA(_xlpm.x,_xlpm.x=$P6833))))</f>
        <v>1.5904572564612327E-3</v>
      </c>
      <c r="T6833" s="14">
        <f>$H6833/S6833</f>
        <v>3.125E-2</v>
      </c>
      <c r="U6833" s="14">
        <f>_xlfn.LET(_xlpm.freq,F6833,_xlpm.size,M6833+1,_xlpm.F,V6833,LOG(1+_xlpm.freq)*LOG(1+_xlpm.size)*_xlpm.F)</f>
        <v>1.6476192416264822E-2</v>
      </c>
      <c r="V6833" s="14">
        <f>_xlfn.LET(_xlpm.a,T6833,_xlpm.b,R6833,2*_xlpm.a*_xlpm.b/(_xlpm.a+_xlpm.b))</f>
        <v>6.0606060606060608E-2</v>
      </c>
      <c r="W6833" s="14">
        <f>_xlfn.LET(_xlpm.p,R6833,_xlpm.q,T6833,LOG(_xlpm.p/_xlpm.q))</f>
        <v>1.505149978319906</v>
      </c>
      <c r="X6833" s="2"/>
    </row>
    <row r="6834" spans="1:24">
      <c r="A6834" s="1" t="str">
        <f>_xlfn.LET(_xlpm.sep," : ",CONCATENATE(O6834,_xlpm.sep,P6834))</f>
        <v>~mprery~ : [mpɹɪ]</v>
      </c>
      <c r="B6834" s="1">
        <f>_xlfn.LET(_xlpm.d,$G6834,_xlpm.k,_xlfn.CONCAT(LEFT(TRIM(B$1),1),"*"),COUNTIF(_xlpm.d,_xlpm.k))</f>
        <v>0</v>
      </c>
      <c r="C6834" s="1">
        <f>_xlfn.LET(_xlpm.d,$G6834,_xlpm.k,_xlfn.CONCAT(LEFT(TRIM(C$1),1),"*"),COUNTIF(_xlpm.d,_xlpm.k))</f>
        <v>1</v>
      </c>
      <c r="D6834" s="1">
        <f>_xlfn.LET(_xlpm.d,$G6834,_xlpm.k,_xlfn.CONCAT(LEFT(TRIM(D$1),1),"*"),COUNTIF(_xlpm.d,_xlpm.k))</f>
        <v>0</v>
      </c>
      <c r="E6834" s="1">
        <f>LOG(F6834+1,10)</f>
        <v>0.30102999566398114</v>
      </c>
      <c r="F6834" s="7">
        <v>1</v>
      </c>
      <c r="G6834" s="9" t="s">
        <v>2669</v>
      </c>
      <c r="H6834" s="4">
        <f>F6834/freq.sum.r6e</f>
        <v>4.9701789264413521E-5</v>
      </c>
      <c r="I6834" s="1" t="str">
        <f>_xlfn.LET(_xlpm.sep,":",_xlpm.w,$G6834,LEFT(_xlpm.w,FIND(_xlpm.sep,_xlpm.w)-1))</f>
        <v>mpɹɪ</v>
      </c>
      <c r="J6834" s="1" t="str">
        <f>_xlfn.LET(_xlpm.sep,":",_xlpm.w,$G6834,RIGHT(_xlpm.w,LEN(_xlpm.w)-FIND(_xlpm.sep,_xlpm.w)))</f>
        <v>mprery</v>
      </c>
      <c r="K6834" s="10">
        <f>_xlfn.LET(_xlpm.w,I6834,LEN(_xlpm.w))</f>
        <v>4</v>
      </c>
      <c r="L6834" s="10">
        <f>_xlfn.LET(_xlpm.w,J6834,LEN(_xlpm.w))</f>
        <v>6</v>
      </c>
      <c r="M6834" s="10">
        <f>_xlfn.LET(_xlpm.a,K6834,_xlpm.b,L6834,MAX(_xlpm.a,_xlpm.b))</f>
        <v>6</v>
      </c>
      <c r="N6834" s="10">
        <f>_xlfn.LET(_xlpm.d,(K6834,L6834),MAX(_xlpm.d)-MIN(_xlpm.d))</f>
        <v>2</v>
      </c>
      <c r="O6834" s="1" t="str">
        <f>_xlfn.LET(_xlpm.sep,":",_xlpm.w,$G6834,_xlfn.CONCAT("~",RIGHT(_xlpm.w,LEN(_xlpm.w)-FIND(_xlpm.sep,_xlpm.w)),"~"))</f>
        <v>~mprery~</v>
      </c>
      <c r="P6834" s="1" t="str">
        <f>_xlfn.LET(_xlpm.sep,":",_xlpm.w,$G6834,_xlfn.CONCAT("[",LEFT(_xlpm.w,FIND(_xlpm.sep,_xlpm.w)-1),"]"))</f>
        <v>[mpɹɪ]</v>
      </c>
      <c r="Q6834" s="14" cm="1">
        <f t="array" ref="Q6834">SUM(_xlfn._xlws.FILTER($H$2:$H$7117,_xlfn.MAP($O$2:$O$7117,_xlfn.LAMBDA(_xlpm.x,_xlpm.x=$O6834))))</f>
        <v>4.9701789264413521E-5</v>
      </c>
      <c r="R6834" s="14">
        <f>$H6834/Q6834</f>
        <v>1</v>
      </c>
      <c r="S6834" s="14" cm="1">
        <f t="array" ref="S6834">SUM(_xlfn._xlws.FILTER($H$2:$H$7117,_xlfn.MAP($P$2:$P$7117,_xlfn.LAMBDA(_xlpm.x,_xlpm.x=$P6834))))</f>
        <v>1.5904572564612327E-3</v>
      </c>
      <c r="T6834" s="14">
        <f>$H6834/S6834</f>
        <v>3.125E-2</v>
      </c>
      <c r="U6834" s="14">
        <f>_xlfn.LET(_xlpm.freq,F6834,_xlpm.size,M6834+1,_xlpm.F,V6834,LOG(1+_xlpm.freq)*LOG(1+_xlpm.size)*_xlpm.F)</f>
        <v>1.6476192416264822E-2</v>
      </c>
      <c r="V6834" s="14">
        <f>_xlfn.LET(_xlpm.a,T6834,_xlpm.b,R6834,2*_xlpm.a*_xlpm.b/(_xlpm.a+_xlpm.b))</f>
        <v>6.0606060606060608E-2</v>
      </c>
      <c r="W6834" s="14">
        <f>_xlfn.LET(_xlpm.p,R6834,_xlpm.q,T6834,LOG(_xlpm.p/_xlpm.q))</f>
        <v>1.505149978319906</v>
      </c>
      <c r="X6834" s="2"/>
    </row>
    <row r="6835" spans="1:24">
      <c r="A6835" s="1" t="str">
        <f>_xlfn.LET(_xlpm.sep," : ",CONCATENATE(O6835,_xlpm.sep,P6835))</f>
        <v>~ndly'r~ : [ndlɪ]</v>
      </c>
      <c r="B6835" s="1">
        <f>_xlfn.LET(_xlpm.d,$G6835,_xlpm.k,_xlfn.CONCAT(LEFT(TRIM(B$1),1),"*"),COUNTIF(_xlpm.d,_xlpm.k))</f>
        <v>0</v>
      </c>
      <c r="C6835" s="1">
        <f>_xlfn.LET(_xlpm.d,$G6835,_xlpm.k,_xlfn.CONCAT(LEFT(TRIM(C$1),1),"*"),COUNTIF(_xlpm.d,_xlpm.k))</f>
        <v>0</v>
      </c>
      <c r="D6835" s="1">
        <f>_xlfn.LET(_xlpm.d,$G6835,_xlpm.k,_xlfn.CONCAT(LEFT(TRIM(D$1),1),"*"),COUNTIF(_xlpm.d,_xlpm.k))</f>
        <v>1</v>
      </c>
      <c r="E6835" s="1">
        <f>LOG(F6835+1,10)</f>
        <v>0.30102999566398114</v>
      </c>
      <c r="F6835" s="7">
        <v>1</v>
      </c>
      <c r="G6835" s="9" t="s">
        <v>2853</v>
      </c>
      <c r="H6835" s="4">
        <f>F6835/freq.sum.r6e</f>
        <v>4.9701789264413521E-5</v>
      </c>
      <c r="I6835" s="1" t="str">
        <f>_xlfn.LET(_xlpm.sep,":",_xlpm.w,$G6835,LEFT(_xlpm.w,FIND(_xlpm.sep,_xlpm.w)-1))</f>
        <v>ndlɪ</v>
      </c>
      <c r="J6835" s="1" t="str">
        <f>_xlfn.LET(_xlpm.sep,":",_xlpm.w,$G6835,RIGHT(_xlpm.w,LEN(_xlpm.w)-FIND(_xlpm.sep,_xlpm.w)))</f>
        <v>ndly'r</v>
      </c>
      <c r="K6835" s="10">
        <f>_xlfn.LET(_xlpm.w,I6835,LEN(_xlpm.w))</f>
        <v>4</v>
      </c>
      <c r="L6835" s="10">
        <f>_xlfn.LET(_xlpm.w,J6835,LEN(_xlpm.w))</f>
        <v>6</v>
      </c>
      <c r="M6835" s="10">
        <f>_xlfn.LET(_xlpm.a,K6835,_xlpm.b,L6835,MAX(_xlpm.a,_xlpm.b))</f>
        <v>6</v>
      </c>
      <c r="N6835" s="10">
        <f>_xlfn.LET(_xlpm.d,(K6835,L6835),MAX(_xlpm.d)-MIN(_xlpm.d))</f>
        <v>2</v>
      </c>
      <c r="O6835" s="1" t="str">
        <f>_xlfn.LET(_xlpm.sep,":",_xlpm.w,$G6835,_xlfn.CONCAT("~",RIGHT(_xlpm.w,LEN(_xlpm.w)-FIND(_xlpm.sep,_xlpm.w)),"~"))</f>
        <v>~ndly'r~</v>
      </c>
      <c r="P6835" s="1" t="str">
        <f>_xlfn.LET(_xlpm.sep,":",_xlpm.w,$G6835,_xlfn.CONCAT("[",LEFT(_xlpm.w,FIND(_xlpm.sep,_xlpm.w)-1),"]"))</f>
        <v>[ndlɪ]</v>
      </c>
      <c r="Q6835" s="14" cm="1">
        <f t="array" ref="Q6835">SUM(_xlfn._xlws.FILTER($H$2:$H$7117,_xlfn.MAP($O$2:$O$7117,_xlfn.LAMBDA(_xlpm.x,_xlpm.x=$O6835))))</f>
        <v>4.9701789264413521E-5</v>
      </c>
      <c r="R6835" s="14">
        <f>$H6835/Q6835</f>
        <v>1</v>
      </c>
      <c r="S6835" s="14" cm="1">
        <f t="array" ref="S6835">SUM(_xlfn._xlws.FILTER($H$2:$H$7117,_xlfn.MAP($P$2:$P$7117,_xlfn.LAMBDA(_xlpm.x,_xlpm.x=$P6835))))</f>
        <v>1.5904572564612327E-3</v>
      </c>
      <c r="T6835" s="14">
        <f>$H6835/S6835</f>
        <v>3.125E-2</v>
      </c>
      <c r="U6835" s="14">
        <f>_xlfn.LET(_xlpm.freq,F6835,_xlpm.size,M6835+1,_xlpm.F,V6835,LOG(1+_xlpm.freq)*LOG(1+_xlpm.size)*_xlpm.F)</f>
        <v>1.6476192416264822E-2</v>
      </c>
      <c r="V6835" s="14">
        <f>_xlfn.LET(_xlpm.a,T6835,_xlpm.b,R6835,2*_xlpm.a*_xlpm.b/(_xlpm.a+_xlpm.b))</f>
        <v>6.0606060606060608E-2</v>
      </c>
      <c r="W6835" s="14">
        <f>_xlfn.LET(_xlpm.p,R6835,_xlpm.q,T6835,LOG(_xlpm.p/_xlpm.q))</f>
        <v>1.505149978319906</v>
      </c>
      <c r="X6835" s="2"/>
    </row>
    <row r="6836" spans="1:24">
      <c r="A6836" s="1" t="str">
        <f>_xlfn.LET(_xlpm.sep," : ",CONCATENATE(O6836,_xlpm.sep,P6836))</f>
        <v>~ndlyry~ : [ndlɪ]</v>
      </c>
      <c r="B6836" s="1">
        <f>_xlfn.LET(_xlpm.d,$G6836,_xlpm.k,_xlfn.CONCAT(LEFT(TRIM(B$1),1),"*"),COUNTIF(_xlpm.d,_xlpm.k))</f>
        <v>0</v>
      </c>
      <c r="C6836" s="1">
        <f>_xlfn.LET(_xlpm.d,$G6836,_xlpm.k,_xlfn.CONCAT(LEFT(TRIM(C$1),1),"*"),COUNTIF(_xlpm.d,_xlpm.k))</f>
        <v>0</v>
      </c>
      <c r="D6836" s="1">
        <f>_xlfn.LET(_xlpm.d,$G6836,_xlpm.k,_xlfn.CONCAT(LEFT(TRIM(D$1),1),"*"),COUNTIF(_xlpm.d,_xlpm.k))</f>
        <v>1</v>
      </c>
      <c r="E6836" s="1">
        <f>LOG(F6836+1,10)</f>
        <v>0.30102999566398114</v>
      </c>
      <c r="F6836" s="7">
        <v>1</v>
      </c>
      <c r="G6836" s="9" t="s">
        <v>2858</v>
      </c>
      <c r="H6836" s="4">
        <f>F6836/freq.sum.r6e</f>
        <v>4.9701789264413521E-5</v>
      </c>
      <c r="I6836" s="1" t="str">
        <f>_xlfn.LET(_xlpm.sep,":",_xlpm.w,$G6836,LEFT(_xlpm.w,FIND(_xlpm.sep,_xlpm.w)-1))</f>
        <v>ndlɪ</v>
      </c>
      <c r="J6836" s="1" t="str">
        <f>_xlfn.LET(_xlpm.sep,":",_xlpm.w,$G6836,RIGHT(_xlpm.w,LEN(_xlpm.w)-FIND(_xlpm.sep,_xlpm.w)))</f>
        <v>ndlyry</v>
      </c>
      <c r="K6836" s="10">
        <f>_xlfn.LET(_xlpm.w,I6836,LEN(_xlpm.w))</f>
        <v>4</v>
      </c>
      <c r="L6836" s="10">
        <f>_xlfn.LET(_xlpm.w,J6836,LEN(_xlpm.w))</f>
        <v>6</v>
      </c>
      <c r="M6836" s="10">
        <f>_xlfn.LET(_xlpm.a,K6836,_xlpm.b,L6836,MAX(_xlpm.a,_xlpm.b))</f>
        <v>6</v>
      </c>
      <c r="N6836" s="10">
        <f>_xlfn.LET(_xlpm.d,(K6836,L6836),MAX(_xlpm.d)-MIN(_xlpm.d))</f>
        <v>2</v>
      </c>
      <c r="O6836" s="1" t="str">
        <f>_xlfn.LET(_xlpm.sep,":",_xlpm.w,$G6836,_xlfn.CONCAT("~",RIGHT(_xlpm.w,LEN(_xlpm.w)-FIND(_xlpm.sep,_xlpm.w)),"~"))</f>
        <v>~ndlyry~</v>
      </c>
      <c r="P6836" s="1" t="str">
        <f>_xlfn.LET(_xlpm.sep,":",_xlpm.w,$G6836,_xlfn.CONCAT("[",LEFT(_xlpm.w,FIND(_xlpm.sep,_xlpm.w)-1),"]"))</f>
        <v>[ndlɪ]</v>
      </c>
      <c r="Q6836" s="14" cm="1">
        <f t="array" ref="Q6836">SUM(_xlfn._xlws.FILTER($H$2:$H$7117,_xlfn.MAP($O$2:$O$7117,_xlfn.LAMBDA(_xlpm.x,_xlpm.x=$O6836))))</f>
        <v>4.9701789264413521E-5</v>
      </c>
      <c r="R6836" s="14">
        <f>$H6836/Q6836</f>
        <v>1</v>
      </c>
      <c r="S6836" s="14" cm="1">
        <f t="array" ref="S6836">SUM(_xlfn._xlws.FILTER($H$2:$H$7117,_xlfn.MAP($P$2:$P$7117,_xlfn.LAMBDA(_xlpm.x,_xlpm.x=$P6836))))</f>
        <v>1.5904572564612327E-3</v>
      </c>
      <c r="T6836" s="14">
        <f>$H6836/S6836</f>
        <v>3.125E-2</v>
      </c>
      <c r="U6836" s="14">
        <f>_xlfn.LET(_xlpm.freq,F6836,_xlpm.size,M6836+1,_xlpm.F,V6836,LOG(1+_xlpm.freq)*LOG(1+_xlpm.size)*_xlpm.F)</f>
        <v>1.6476192416264822E-2</v>
      </c>
      <c r="V6836" s="14">
        <f>_xlfn.LET(_xlpm.a,T6836,_xlpm.b,R6836,2*_xlpm.a*_xlpm.b/(_xlpm.a+_xlpm.b))</f>
        <v>6.0606060606060608E-2</v>
      </c>
      <c r="W6836" s="14">
        <f>_xlfn.LET(_xlpm.p,R6836,_xlpm.q,T6836,LOG(_xlpm.p/_xlpm.q))</f>
        <v>1.505149978319906</v>
      </c>
      <c r="X6836" s="2"/>
    </row>
    <row r="6837" spans="1:24">
      <c r="A6837" s="1" t="str">
        <f>_xlfn.LET(_xlpm.sep," : ",CONCATENATE(O6837,_xlpm.sep,P6837))</f>
        <v>~ndshie~ : [ndʃɪ]</v>
      </c>
      <c r="B6837" s="1">
        <f>_xlfn.LET(_xlpm.d,$G6837,_xlpm.k,_xlfn.CONCAT(LEFT(TRIM(B$1),1),"*"),COUNTIF(_xlpm.d,_xlpm.k))</f>
        <v>0</v>
      </c>
      <c r="C6837" s="1">
        <f>_xlfn.LET(_xlpm.d,$G6837,_xlpm.k,_xlfn.CONCAT(LEFT(TRIM(C$1),1),"*"),COUNTIF(_xlpm.d,_xlpm.k))</f>
        <v>0</v>
      </c>
      <c r="D6837" s="1">
        <f>_xlfn.LET(_xlpm.d,$G6837,_xlpm.k,_xlfn.CONCAT(LEFT(TRIM(D$1),1),"*"),COUNTIF(_xlpm.d,_xlpm.k))</f>
        <v>1</v>
      </c>
      <c r="E6837" s="1">
        <f>LOG(F6837+1,10)</f>
        <v>0.30102999566398114</v>
      </c>
      <c r="F6837" s="7">
        <v>1</v>
      </c>
      <c r="G6837" s="9" t="s">
        <v>2900</v>
      </c>
      <c r="H6837" s="4">
        <f>F6837/freq.sum.r6e</f>
        <v>4.9701789264413521E-5</v>
      </c>
      <c r="I6837" s="4" t="str">
        <f>_xlfn.LET(_xlpm.sep,":",_xlpm.w,$G6837,LEFT(_xlpm.w,FIND(_xlpm.sep,_xlpm.w)-1))</f>
        <v>ndʃɪ</v>
      </c>
      <c r="J6837" s="4" t="str">
        <f>_xlfn.LET(_xlpm.sep,":",_xlpm.w,$G6837,RIGHT(_xlpm.w,LEN(_xlpm.w)-FIND(_xlpm.sep,_xlpm.w)))</f>
        <v>ndshie</v>
      </c>
      <c r="K6837" s="10">
        <f>_xlfn.LET(_xlpm.w,I6837,LEN(_xlpm.w))</f>
        <v>4</v>
      </c>
      <c r="L6837" s="10">
        <f>_xlfn.LET(_xlpm.w,J6837,LEN(_xlpm.w))</f>
        <v>6</v>
      </c>
      <c r="M6837" s="10">
        <f>_xlfn.LET(_xlpm.a,K6837,_xlpm.b,L6837,MAX(_xlpm.a,_xlpm.b))</f>
        <v>6</v>
      </c>
      <c r="N6837" s="10">
        <f>_xlfn.LET(_xlpm.d,(K6837,L6837),MAX(_xlpm.d)-MIN(_xlpm.d))</f>
        <v>2</v>
      </c>
      <c r="O6837" s="1" t="str">
        <f>_xlfn.LET(_xlpm.sep,":",_xlpm.w,$G6837,_xlfn.CONCAT("~",RIGHT(_xlpm.w,LEN(_xlpm.w)-FIND(_xlpm.sep,_xlpm.w)),"~"))</f>
        <v>~ndshie~</v>
      </c>
      <c r="P6837" s="1" t="str">
        <f>_xlfn.LET(_xlpm.sep,":",_xlpm.w,$G6837,_xlfn.CONCAT("[",LEFT(_xlpm.w,FIND(_xlpm.sep,_xlpm.w)-1),"]"))</f>
        <v>[ndʃɪ]</v>
      </c>
      <c r="Q6837" s="14" cm="1">
        <f t="array" ref="Q6837">SUM(_xlfn._xlws.FILTER($H$2:$H$7109,_xlfn.MAP($O$2:$O$7109,_xlfn.LAMBDA(_xlpm.x,_xlpm.x=$O6837))))</f>
        <v>4.9701789264413521E-5</v>
      </c>
      <c r="R6837" s="14">
        <f>$H6837/Q6837</f>
        <v>1</v>
      </c>
      <c r="S6837" s="14" cm="1">
        <f t="array" ref="S6837">SUM(_xlfn._xlws.FILTER($H$2:$H$7109,_xlfn.MAP($P$2:$P$7109,_xlfn.LAMBDA(_xlpm.x,_xlpm.x=$P6837))))</f>
        <v>1.5904572564612327E-3</v>
      </c>
      <c r="T6837" s="14">
        <f>$H6837/S6837</f>
        <v>3.125E-2</v>
      </c>
      <c r="U6837" s="14">
        <f>_xlfn.LET(_xlpm.freq,F6837,_xlpm.size,M6837+1,_xlpm.F,V6837,LOG(1+_xlpm.freq)*LOG(1+_xlpm.size)*_xlpm.F)</f>
        <v>1.6476192416264822E-2</v>
      </c>
      <c r="V6837" s="14">
        <f>_xlfn.LET(_xlpm.a,T6837,_xlpm.b,R6837,2*_xlpm.a*_xlpm.b/(_xlpm.a+_xlpm.b))</f>
        <v>6.0606060606060608E-2</v>
      </c>
      <c r="W6837" s="14">
        <f>_xlfn.LET(_xlpm.p,R6837,_xlpm.q,T6837,LOG(_xlpm.p/_xlpm.q))</f>
        <v>1.505149978319906</v>
      </c>
      <c r="X6837" s="2"/>
    </row>
    <row r="6838" spans="1:24">
      <c r="A6838" s="1" t="str">
        <f>_xlfn.LET(_xlpm.sep," : ",CONCATENATE(O6838,_xlpm.sep,P6838))</f>
        <v>~nfli'r~ : [nflɪ]</v>
      </c>
      <c r="B6838" s="1">
        <f>_xlfn.LET(_xlpm.d,$G6838,_xlpm.k,_xlfn.CONCAT(LEFT(TRIM(B$1),1),"*"),COUNTIF(_xlpm.d,_xlpm.k))</f>
        <v>0</v>
      </c>
      <c r="C6838" s="1">
        <f>_xlfn.LET(_xlpm.d,$G6838,_xlpm.k,_xlfn.CONCAT(LEFT(TRIM(C$1),1),"*"),COUNTIF(_xlpm.d,_xlpm.k))</f>
        <v>0</v>
      </c>
      <c r="D6838" s="1">
        <f>_xlfn.LET(_xlpm.d,$G6838,_xlpm.k,_xlfn.CONCAT(LEFT(TRIM(D$1),1),"*"),COUNTIF(_xlpm.d,_xlpm.k))</f>
        <v>1</v>
      </c>
      <c r="E6838" s="1">
        <f>LOG(F6838+1,10)</f>
        <v>0.30102999566398114</v>
      </c>
      <c r="F6838" s="7">
        <v>1</v>
      </c>
      <c r="G6838" s="9" t="s">
        <v>2948</v>
      </c>
      <c r="H6838" s="4">
        <f>F6838/freq.sum.r6e</f>
        <v>4.9701789264413521E-5</v>
      </c>
      <c r="I6838" s="1" t="str">
        <f>_xlfn.LET(_xlpm.sep,":",_xlpm.w,$G6838,LEFT(_xlpm.w,FIND(_xlpm.sep,_xlpm.w)-1))</f>
        <v>nflɪ</v>
      </c>
      <c r="J6838" s="1" t="str">
        <f>_xlfn.LET(_xlpm.sep,":",_xlpm.w,$G6838,RIGHT(_xlpm.w,LEN(_xlpm.w)-FIND(_xlpm.sep,_xlpm.w)))</f>
        <v>nfli'r</v>
      </c>
      <c r="K6838" s="10">
        <f>_xlfn.LET(_xlpm.w,I6838,LEN(_xlpm.w))</f>
        <v>4</v>
      </c>
      <c r="L6838" s="10">
        <f>_xlfn.LET(_xlpm.w,J6838,LEN(_xlpm.w))</f>
        <v>6</v>
      </c>
      <c r="M6838" s="10">
        <f>_xlfn.LET(_xlpm.a,K6838,_xlpm.b,L6838,MAX(_xlpm.a,_xlpm.b))</f>
        <v>6</v>
      </c>
      <c r="N6838" s="10">
        <f>_xlfn.LET(_xlpm.d,(K6838,L6838),MAX(_xlpm.d)-MIN(_xlpm.d))</f>
        <v>2</v>
      </c>
      <c r="O6838" s="1" t="str">
        <f>_xlfn.LET(_xlpm.sep,":",_xlpm.w,$G6838,_xlfn.CONCAT("~",RIGHT(_xlpm.w,LEN(_xlpm.w)-FIND(_xlpm.sep,_xlpm.w)),"~"))</f>
        <v>~nfli'r~</v>
      </c>
      <c r="P6838" s="1" t="str">
        <f>_xlfn.LET(_xlpm.sep,":",_xlpm.w,$G6838,_xlfn.CONCAT("[",LEFT(_xlpm.w,FIND(_xlpm.sep,_xlpm.w)-1),"]"))</f>
        <v>[nflɪ]</v>
      </c>
      <c r="Q6838" s="14" cm="1">
        <f t="array" ref="Q6838">SUM(_xlfn._xlws.FILTER($H$2:$H$7111,_xlfn.MAP($O$2:$O$7111,_xlfn.LAMBDA(_xlpm.x,_xlpm.x=$O6838))))</f>
        <v>4.9701789264413521E-5</v>
      </c>
      <c r="R6838" s="14">
        <f>$H6838/Q6838</f>
        <v>1</v>
      </c>
      <c r="S6838" s="14" cm="1">
        <f t="array" ref="S6838">SUM(_xlfn._xlws.FILTER($H$2:$H$7111,_xlfn.MAP($P$2:$P$7111,_xlfn.LAMBDA(_xlpm.x,_xlpm.x=$P6838))))</f>
        <v>1.5904572564612327E-3</v>
      </c>
      <c r="T6838" s="14">
        <f>$H6838/S6838</f>
        <v>3.125E-2</v>
      </c>
      <c r="U6838" s="14">
        <f>_xlfn.LET(_xlpm.freq,F6838,_xlpm.size,M6838+1,_xlpm.F,V6838,LOG(1+_xlpm.freq)*LOG(1+_xlpm.size)*_xlpm.F)</f>
        <v>1.6476192416264822E-2</v>
      </c>
      <c r="V6838" s="14">
        <f>_xlfn.LET(_xlpm.a,T6838,_xlpm.b,R6838,2*_xlpm.a*_xlpm.b/(_xlpm.a+_xlpm.b))</f>
        <v>6.0606060606060608E-2</v>
      </c>
      <c r="W6838" s="14">
        <f>_xlfn.LET(_xlpm.p,R6838,_xlpm.q,T6838,LOG(_xlpm.p/_xlpm.q))</f>
        <v>1.505149978319906</v>
      </c>
      <c r="X6838" s="2"/>
    </row>
    <row r="6839" spans="1:24">
      <c r="A6839" s="1" t="str">
        <f>_xlfn.LET(_xlpm.sep," : ",CONCATENATE(O6839,_xlpm.sep,P6839))</f>
        <v>~nfliry~ : [nflɪ]</v>
      </c>
      <c r="B6839" s="1">
        <f>_xlfn.LET(_xlpm.d,$G6839,_xlpm.k,_xlfn.CONCAT(LEFT(TRIM(B$1),1),"*"),COUNTIF(_xlpm.d,_xlpm.k))</f>
        <v>0</v>
      </c>
      <c r="C6839" s="1">
        <f>_xlfn.LET(_xlpm.d,$G6839,_xlpm.k,_xlfn.CONCAT(LEFT(TRIM(C$1),1),"*"),COUNTIF(_xlpm.d,_xlpm.k))</f>
        <v>0</v>
      </c>
      <c r="D6839" s="1">
        <f>_xlfn.LET(_xlpm.d,$G6839,_xlpm.k,_xlfn.CONCAT(LEFT(TRIM(D$1),1),"*"),COUNTIF(_xlpm.d,_xlpm.k))</f>
        <v>1</v>
      </c>
      <c r="E6839" s="1">
        <f>LOG(F6839+1,10)</f>
        <v>0.30102999566398114</v>
      </c>
      <c r="F6839" s="7">
        <v>1</v>
      </c>
      <c r="G6839" s="9" t="s">
        <v>2953</v>
      </c>
      <c r="H6839" s="4">
        <f>F6839/freq.sum.r6e</f>
        <v>4.9701789264413521E-5</v>
      </c>
      <c r="I6839" s="1" t="str">
        <f>_xlfn.LET(_xlpm.sep,":",_xlpm.w,$G6839,LEFT(_xlpm.w,FIND(_xlpm.sep,_xlpm.w)-1))</f>
        <v>nflɪ</v>
      </c>
      <c r="J6839" s="1" t="str">
        <f>_xlfn.LET(_xlpm.sep,":",_xlpm.w,$G6839,RIGHT(_xlpm.w,LEN(_xlpm.w)-FIND(_xlpm.sep,_xlpm.w)))</f>
        <v>nfliry</v>
      </c>
      <c r="K6839" s="10">
        <f>_xlfn.LET(_xlpm.w,I6839,LEN(_xlpm.w))</f>
        <v>4</v>
      </c>
      <c r="L6839" s="10">
        <f>_xlfn.LET(_xlpm.w,J6839,LEN(_xlpm.w))</f>
        <v>6</v>
      </c>
      <c r="M6839" s="10">
        <f>_xlfn.LET(_xlpm.a,K6839,_xlpm.b,L6839,MAX(_xlpm.a,_xlpm.b))</f>
        <v>6</v>
      </c>
      <c r="N6839" s="10">
        <f>_xlfn.LET(_xlpm.d,(K6839,L6839),MAX(_xlpm.d)-MIN(_xlpm.d))</f>
        <v>2</v>
      </c>
      <c r="O6839" s="1" t="str">
        <f>_xlfn.LET(_xlpm.sep,":",_xlpm.w,$G6839,_xlfn.CONCAT("~",RIGHT(_xlpm.w,LEN(_xlpm.w)-FIND(_xlpm.sep,_xlpm.w)),"~"))</f>
        <v>~nfliry~</v>
      </c>
      <c r="P6839" s="1" t="str">
        <f>_xlfn.LET(_xlpm.sep,":",_xlpm.w,$G6839,_xlfn.CONCAT("[",LEFT(_xlpm.w,FIND(_xlpm.sep,_xlpm.w)-1),"]"))</f>
        <v>[nflɪ]</v>
      </c>
      <c r="Q6839" s="14" cm="1">
        <f t="array" ref="Q6839">SUM(_xlfn._xlws.FILTER($H$2:$H$7117,_xlfn.MAP($O$2:$O$7117,_xlfn.LAMBDA(_xlpm.x,_xlpm.x=$O6839))))</f>
        <v>4.9701789264413521E-5</v>
      </c>
      <c r="R6839" s="14">
        <f>$H6839/Q6839</f>
        <v>1</v>
      </c>
      <c r="S6839" s="14" cm="1">
        <f t="array" ref="S6839">SUM(_xlfn._xlws.FILTER($H$2:$H$7117,_xlfn.MAP($P$2:$P$7117,_xlfn.LAMBDA(_xlpm.x,_xlpm.x=$P6839))))</f>
        <v>1.5904572564612327E-3</v>
      </c>
      <c r="T6839" s="14">
        <f>$H6839/S6839</f>
        <v>3.125E-2</v>
      </c>
      <c r="U6839" s="14">
        <f>_xlfn.LET(_xlpm.freq,F6839,_xlpm.size,M6839+1,_xlpm.F,V6839,LOG(1+_xlpm.freq)*LOG(1+_xlpm.size)*_xlpm.F)</f>
        <v>1.6476192416264822E-2</v>
      </c>
      <c r="V6839" s="14">
        <f>_xlfn.LET(_xlpm.a,T6839,_xlpm.b,R6839,2*_xlpm.a*_xlpm.b/(_xlpm.a+_xlpm.b))</f>
        <v>6.0606060606060608E-2</v>
      </c>
      <c r="W6839" s="14">
        <f>_xlfn.LET(_xlpm.p,R6839,_xlpm.q,T6839,LOG(_xlpm.p/_xlpm.q))</f>
        <v>1.505149978319906</v>
      </c>
      <c r="X6839" s="2"/>
    </row>
    <row r="6840" spans="1:24">
      <c r="A6840" s="1" t="str">
        <f>_xlfn.LET(_xlpm.sep," : ",CONCATENATE(O6840,_xlpm.sep,P6840))</f>
        <v>~ntly'r~ : [ntlɪ]</v>
      </c>
      <c r="B6840" s="1">
        <f>_xlfn.LET(_xlpm.d,$G6840,_xlpm.k,_xlfn.CONCAT(LEFT(TRIM(B$1),1),"*"),COUNTIF(_xlpm.d,_xlpm.k))</f>
        <v>0</v>
      </c>
      <c r="C6840" s="1">
        <f>_xlfn.LET(_xlpm.d,$G6840,_xlpm.k,_xlfn.CONCAT(LEFT(TRIM(C$1),1),"*"),COUNTIF(_xlpm.d,_xlpm.k))</f>
        <v>0</v>
      </c>
      <c r="D6840" s="1">
        <f>_xlfn.LET(_xlpm.d,$G6840,_xlpm.k,_xlfn.CONCAT(LEFT(TRIM(D$1),1),"*"),COUNTIF(_xlpm.d,_xlpm.k))</f>
        <v>1</v>
      </c>
      <c r="E6840" s="1">
        <f>LOG(F6840+1,10)</f>
        <v>0.30102999566398114</v>
      </c>
      <c r="F6840" s="7">
        <v>1</v>
      </c>
      <c r="G6840" s="9" t="s">
        <v>3168</v>
      </c>
      <c r="H6840" s="4">
        <f>F6840/freq.sum.r6e</f>
        <v>4.9701789264413521E-5</v>
      </c>
      <c r="I6840" s="1" t="str">
        <f>_xlfn.LET(_xlpm.sep,":",_xlpm.w,$G6840,LEFT(_xlpm.w,FIND(_xlpm.sep,_xlpm.w)-1))</f>
        <v>ntlɪ</v>
      </c>
      <c r="J6840" s="1" t="str">
        <f>_xlfn.LET(_xlpm.sep,":",_xlpm.w,$G6840,RIGHT(_xlpm.w,LEN(_xlpm.w)-FIND(_xlpm.sep,_xlpm.w)))</f>
        <v>ntly'r</v>
      </c>
      <c r="K6840" s="10">
        <f>_xlfn.LET(_xlpm.w,I6840,LEN(_xlpm.w))</f>
        <v>4</v>
      </c>
      <c r="L6840" s="10">
        <f>_xlfn.LET(_xlpm.w,J6840,LEN(_xlpm.w))</f>
        <v>6</v>
      </c>
      <c r="M6840" s="10">
        <f>_xlfn.LET(_xlpm.a,K6840,_xlpm.b,L6840,MAX(_xlpm.a,_xlpm.b))</f>
        <v>6</v>
      </c>
      <c r="N6840" s="10">
        <f>_xlfn.LET(_xlpm.d,(K6840,L6840),MAX(_xlpm.d)-MIN(_xlpm.d))</f>
        <v>2</v>
      </c>
      <c r="O6840" s="1" t="str">
        <f>_xlfn.LET(_xlpm.sep,":",_xlpm.w,$G6840,_xlfn.CONCAT("~",RIGHT(_xlpm.w,LEN(_xlpm.w)-FIND(_xlpm.sep,_xlpm.w)),"~"))</f>
        <v>~ntly'r~</v>
      </c>
      <c r="P6840" s="1" t="str">
        <f>_xlfn.LET(_xlpm.sep,":",_xlpm.w,$G6840,_xlfn.CONCAT("[",LEFT(_xlpm.w,FIND(_xlpm.sep,_xlpm.w)-1),"]"))</f>
        <v>[ntlɪ]</v>
      </c>
      <c r="Q6840" s="14" cm="1">
        <f t="array" ref="Q6840">SUM(_xlfn._xlws.FILTER($H$2:$H$7117,_xlfn.MAP($O$2:$O$7117,_xlfn.LAMBDA(_xlpm.x,_xlpm.x=$O6840))))</f>
        <v>4.9701789264413521E-5</v>
      </c>
      <c r="R6840" s="14">
        <f>$H6840/Q6840</f>
        <v>1</v>
      </c>
      <c r="S6840" s="14" cm="1">
        <f t="array" ref="S6840">SUM(_xlfn._xlws.FILTER($H$2:$H$7117,_xlfn.MAP($P$2:$P$7117,_xlfn.LAMBDA(_xlpm.x,_xlpm.x=$P6840))))</f>
        <v>1.5904572564612327E-3</v>
      </c>
      <c r="T6840" s="14">
        <f>$H6840/S6840</f>
        <v>3.125E-2</v>
      </c>
      <c r="U6840" s="14">
        <f>_xlfn.LET(_xlpm.freq,F6840,_xlpm.size,M6840+1,_xlpm.F,V6840,LOG(1+_xlpm.freq)*LOG(1+_xlpm.size)*_xlpm.F)</f>
        <v>1.6476192416264822E-2</v>
      </c>
      <c r="V6840" s="14">
        <f>_xlfn.LET(_xlpm.a,T6840,_xlpm.b,R6840,2*_xlpm.a*_xlpm.b/(_xlpm.a+_xlpm.b))</f>
        <v>6.0606060606060608E-2</v>
      </c>
      <c r="W6840" s="14">
        <f>_xlfn.LET(_xlpm.p,R6840,_xlpm.q,T6840,LOG(_xlpm.p/_xlpm.q))</f>
        <v>1.505149978319906</v>
      </c>
      <c r="X6840" s="2"/>
    </row>
    <row r="6841" spans="1:24">
      <c r="A6841" s="1" t="str">
        <f>_xlfn.LET(_xlpm.sep," : ",CONCATENATE(O6841,_xlpm.sep,P6841))</f>
        <v>~ntlyry~ : [ntlɪ]</v>
      </c>
      <c r="B6841" s="1">
        <f>_xlfn.LET(_xlpm.d,$G6841,_xlpm.k,_xlfn.CONCAT(LEFT(TRIM(B$1),1),"*"),COUNTIF(_xlpm.d,_xlpm.k))</f>
        <v>0</v>
      </c>
      <c r="C6841" s="1">
        <f>_xlfn.LET(_xlpm.d,$G6841,_xlpm.k,_xlfn.CONCAT(LEFT(TRIM(C$1),1),"*"),COUNTIF(_xlpm.d,_xlpm.k))</f>
        <v>0</v>
      </c>
      <c r="D6841" s="1">
        <f>_xlfn.LET(_xlpm.d,$G6841,_xlpm.k,_xlfn.CONCAT(LEFT(TRIM(D$1),1),"*"),COUNTIF(_xlpm.d,_xlpm.k))</f>
        <v>1</v>
      </c>
      <c r="E6841" s="1">
        <f>LOG(F6841+1,10)</f>
        <v>0.30102999566398114</v>
      </c>
      <c r="F6841" s="7">
        <v>1</v>
      </c>
      <c r="G6841" s="9" t="s">
        <v>3173</v>
      </c>
      <c r="H6841" s="4">
        <f>F6841/freq.sum.r6e</f>
        <v>4.9701789264413521E-5</v>
      </c>
      <c r="I6841" s="1" t="str">
        <f>_xlfn.LET(_xlpm.sep,":",_xlpm.w,$G6841,LEFT(_xlpm.w,FIND(_xlpm.sep,_xlpm.w)-1))</f>
        <v>ntlɪ</v>
      </c>
      <c r="J6841" s="1" t="str">
        <f>_xlfn.LET(_xlpm.sep,":",_xlpm.w,$G6841,RIGHT(_xlpm.w,LEN(_xlpm.w)-FIND(_xlpm.sep,_xlpm.w)))</f>
        <v>ntlyry</v>
      </c>
      <c r="K6841" s="10">
        <f>_xlfn.LET(_xlpm.w,I6841,LEN(_xlpm.w))</f>
        <v>4</v>
      </c>
      <c r="L6841" s="10">
        <f>_xlfn.LET(_xlpm.w,J6841,LEN(_xlpm.w))</f>
        <v>6</v>
      </c>
      <c r="M6841" s="10">
        <f>_xlfn.LET(_xlpm.a,K6841,_xlpm.b,L6841,MAX(_xlpm.a,_xlpm.b))</f>
        <v>6</v>
      </c>
      <c r="N6841" s="10">
        <f>_xlfn.LET(_xlpm.d,(K6841,L6841),MAX(_xlpm.d)-MIN(_xlpm.d))</f>
        <v>2</v>
      </c>
      <c r="O6841" s="1" t="str">
        <f>_xlfn.LET(_xlpm.sep,":",_xlpm.w,$G6841,_xlfn.CONCAT("~",RIGHT(_xlpm.w,LEN(_xlpm.w)-FIND(_xlpm.sep,_xlpm.w)),"~"))</f>
        <v>~ntlyry~</v>
      </c>
      <c r="P6841" s="1" t="str">
        <f>_xlfn.LET(_xlpm.sep,":",_xlpm.w,$G6841,_xlfn.CONCAT("[",LEFT(_xlpm.w,FIND(_xlpm.sep,_xlpm.w)-1),"]"))</f>
        <v>[ntlɪ]</v>
      </c>
      <c r="Q6841" s="14" cm="1">
        <f t="array" ref="Q6841">SUM(_xlfn._xlws.FILTER($H$2:$H$7111,_xlfn.MAP($O$2:$O$7111,_xlfn.LAMBDA(_xlpm.x,_xlpm.x=$O6841))))</f>
        <v>4.9701789264413521E-5</v>
      </c>
      <c r="R6841" s="14">
        <f>$H6841/Q6841</f>
        <v>1</v>
      </c>
      <c r="S6841" s="14" cm="1">
        <f t="array" ref="S6841">SUM(_xlfn._xlws.FILTER($H$2:$H$7111,_xlfn.MAP($P$2:$P$7111,_xlfn.LAMBDA(_xlpm.x,_xlpm.x=$P6841))))</f>
        <v>1.5904572564612327E-3</v>
      </c>
      <c r="T6841" s="14">
        <f>$H6841/S6841</f>
        <v>3.125E-2</v>
      </c>
      <c r="U6841" s="14">
        <f>_xlfn.LET(_xlpm.freq,F6841,_xlpm.size,M6841+1,_xlpm.F,V6841,LOG(1+_xlpm.freq)*LOG(1+_xlpm.size)*_xlpm.F)</f>
        <v>1.6476192416264822E-2</v>
      </c>
      <c r="V6841" s="14">
        <f>_xlfn.LET(_xlpm.a,T6841,_xlpm.b,R6841,2*_xlpm.a*_xlpm.b/(_xlpm.a+_xlpm.b))</f>
        <v>6.0606060606060608E-2</v>
      </c>
      <c r="W6841" s="14">
        <f>_xlfn.LET(_xlpm.p,R6841,_xlpm.q,T6841,LOG(_xlpm.p/_xlpm.q))</f>
        <v>1.505149978319906</v>
      </c>
      <c r="X6841" s="2"/>
    </row>
    <row r="6842" spans="1:24">
      <c r="A6842" s="1" t="str">
        <f>_xlfn.LET(_xlpm.sep," : ",CONCATENATE(O6842,_xlpm.sep,P6842))</f>
        <v>~nshi'r~ : [nʃɪ]</v>
      </c>
      <c r="B6842" s="1">
        <f>_xlfn.LET(_xlpm.d,$G6842,_xlpm.k,_xlfn.CONCAT(LEFT(TRIM(B$1),1),"*"),COUNTIF(_xlpm.d,_xlpm.k))</f>
        <v>0</v>
      </c>
      <c r="C6842" s="1">
        <f>_xlfn.LET(_xlpm.d,$G6842,_xlpm.k,_xlfn.CONCAT(LEFT(TRIM(C$1),1),"*"),COUNTIF(_xlpm.d,_xlpm.k))</f>
        <v>0</v>
      </c>
      <c r="D6842" s="1">
        <f>_xlfn.LET(_xlpm.d,$G6842,_xlpm.k,_xlfn.CONCAT(LEFT(TRIM(D$1),1),"*"),COUNTIF(_xlpm.d,_xlpm.k))</f>
        <v>1</v>
      </c>
      <c r="E6842" s="1">
        <f>LOG(F6842+1,10)</f>
        <v>0.30102999566398114</v>
      </c>
      <c r="F6842" s="7">
        <v>1</v>
      </c>
      <c r="G6842" s="9" t="s">
        <v>3498</v>
      </c>
      <c r="H6842" s="4">
        <f>F6842/freq.sum.r6e</f>
        <v>4.9701789264413521E-5</v>
      </c>
      <c r="I6842" s="1" t="str">
        <f>_xlfn.LET(_xlpm.sep,":",_xlpm.w,$G6842,LEFT(_xlpm.w,FIND(_xlpm.sep,_xlpm.w)-1))</f>
        <v>nʃɪ</v>
      </c>
      <c r="J6842" s="1" t="str">
        <f>_xlfn.LET(_xlpm.sep,":",_xlpm.w,$G6842,RIGHT(_xlpm.w,LEN(_xlpm.w)-FIND(_xlpm.sep,_xlpm.w)))</f>
        <v>nshi'r</v>
      </c>
      <c r="K6842" s="10">
        <f>_xlfn.LET(_xlpm.w,I6842,LEN(_xlpm.w))</f>
        <v>3</v>
      </c>
      <c r="L6842" s="10">
        <f>_xlfn.LET(_xlpm.w,J6842,LEN(_xlpm.w))</f>
        <v>6</v>
      </c>
      <c r="M6842" s="10">
        <f>_xlfn.LET(_xlpm.a,K6842,_xlpm.b,L6842,MAX(_xlpm.a,_xlpm.b))</f>
        <v>6</v>
      </c>
      <c r="N6842" s="10">
        <f>_xlfn.LET(_xlpm.d,(K6842,L6842),MAX(_xlpm.d)-MIN(_xlpm.d))</f>
        <v>3</v>
      </c>
      <c r="O6842" s="1" t="str">
        <f>_xlfn.LET(_xlpm.sep,":",_xlpm.w,$G6842,_xlfn.CONCAT("~",RIGHT(_xlpm.w,LEN(_xlpm.w)-FIND(_xlpm.sep,_xlpm.w)),"~"))</f>
        <v>~nshi'r~</v>
      </c>
      <c r="P6842" s="1" t="str">
        <f>_xlfn.LET(_xlpm.sep,":",_xlpm.w,$G6842,_xlfn.CONCAT("[",LEFT(_xlpm.w,FIND(_xlpm.sep,_xlpm.w)-1),"]"))</f>
        <v>[nʃɪ]</v>
      </c>
      <c r="Q6842" s="14" cm="1">
        <f t="array" ref="Q6842">SUM(_xlfn._xlws.FILTER($H$2:$H$7117,_xlfn.MAP($O$2:$O$7117,_xlfn.LAMBDA(_xlpm.x,_xlpm.x=$O6842))))</f>
        <v>4.9701789264413521E-5</v>
      </c>
      <c r="R6842" s="14">
        <f>$H6842/Q6842</f>
        <v>1</v>
      </c>
      <c r="S6842" s="14" cm="1">
        <f t="array" ref="S6842">SUM(_xlfn._xlws.FILTER($H$2:$H$7117,_xlfn.MAP($P$2:$P$7117,_xlfn.LAMBDA(_xlpm.x,_xlpm.x=$P6842))))</f>
        <v>1.5904572564612327E-3</v>
      </c>
      <c r="T6842" s="14">
        <f>$H6842/S6842</f>
        <v>3.125E-2</v>
      </c>
      <c r="U6842" s="14">
        <f>_xlfn.LET(_xlpm.freq,F6842,_xlpm.size,M6842+1,_xlpm.F,V6842,LOG(1+_xlpm.freq)*LOG(1+_xlpm.size)*_xlpm.F)</f>
        <v>1.6476192416264822E-2</v>
      </c>
      <c r="V6842" s="14">
        <f>_xlfn.LET(_xlpm.a,T6842,_xlpm.b,R6842,2*_xlpm.a*_xlpm.b/(_xlpm.a+_xlpm.b))</f>
        <v>6.0606060606060608E-2</v>
      </c>
      <c r="W6842" s="14">
        <f>_xlfn.LET(_xlpm.p,R6842,_xlpm.q,T6842,LOG(_xlpm.p/_xlpm.q))</f>
        <v>1.505149978319906</v>
      </c>
      <c r="X6842" s="2"/>
    </row>
    <row r="6843" spans="1:24">
      <c r="A6843" s="1" t="str">
        <f>_xlfn.LET(_xlpm.sep," : ",CONCATENATE(O6843,_xlpm.sep,P6843))</f>
        <v>~nshiry~ : [nʃɪ]</v>
      </c>
      <c r="B6843" s="1">
        <f>_xlfn.LET(_xlpm.d,$G6843,_xlpm.k,_xlfn.CONCAT(LEFT(TRIM(B$1),1),"*"),COUNTIF(_xlpm.d,_xlpm.k))</f>
        <v>0</v>
      </c>
      <c r="C6843" s="1">
        <f>_xlfn.LET(_xlpm.d,$G6843,_xlpm.k,_xlfn.CONCAT(LEFT(TRIM(C$1),1),"*"),COUNTIF(_xlpm.d,_xlpm.k))</f>
        <v>0</v>
      </c>
      <c r="D6843" s="1">
        <f>_xlfn.LET(_xlpm.d,$G6843,_xlpm.k,_xlfn.CONCAT(LEFT(TRIM(D$1),1),"*"),COUNTIF(_xlpm.d,_xlpm.k))</f>
        <v>1</v>
      </c>
      <c r="E6843" s="1">
        <f>LOG(F6843+1,10)</f>
        <v>0.30102999566398114</v>
      </c>
      <c r="F6843" s="7">
        <v>1</v>
      </c>
      <c r="G6843" s="9" t="s">
        <v>3503</v>
      </c>
      <c r="H6843" s="4">
        <f>F6843/freq.sum.r6e</f>
        <v>4.9701789264413521E-5</v>
      </c>
      <c r="I6843" s="1" t="str">
        <f>_xlfn.LET(_xlpm.sep,":",_xlpm.w,$G6843,LEFT(_xlpm.w,FIND(_xlpm.sep,_xlpm.w)-1))</f>
        <v>nʃɪ</v>
      </c>
      <c r="J6843" s="1" t="str">
        <f>_xlfn.LET(_xlpm.sep,":",_xlpm.w,$G6843,RIGHT(_xlpm.w,LEN(_xlpm.w)-FIND(_xlpm.sep,_xlpm.w)))</f>
        <v>nshiry</v>
      </c>
      <c r="K6843" s="10">
        <f>_xlfn.LET(_xlpm.w,I6843,LEN(_xlpm.w))</f>
        <v>3</v>
      </c>
      <c r="L6843" s="10">
        <f>_xlfn.LET(_xlpm.w,J6843,LEN(_xlpm.w))</f>
        <v>6</v>
      </c>
      <c r="M6843" s="10">
        <f>_xlfn.LET(_xlpm.a,K6843,_xlpm.b,L6843,MAX(_xlpm.a,_xlpm.b))</f>
        <v>6</v>
      </c>
      <c r="N6843" s="10">
        <f>_xlfn.LET(_xlpm.d,(K6843,L6843),MAX(_xlpm.d)-MIN(_xlpm.d))</f>
        <v>3</v>
      </c>
      <c r="O6843" s="1" t="str">
        <f>_xlfn.LET(_xlpm.sep,":",_xlpm.w,$G6843,_xlfn.CONCAT("~",RIGHT(_xlpm.w,LEN(_xlpm.w)-FIND(_xlpm.sep,_xlpm.w)),"~"))</f>
        <v>~nshiry~</v>
      </c>
      <c r="P6843" s="1" t="str">
        <f>_xlfn.LET(_xlpm.sep,":",_xlpm.w,$G6843,_xlfn.CONCAT("[",LEFT(_xlpm.w,FIND(_xlpm.sep,_xlpm.w)-1),"]"))</f>
        <v>[nʃɪ]</v>
      </c>
      <c r="Q6843" s="14" cm="1">
        <f t="array" ref="Q6843">SUM(_xlfn._xlws.FILTER($H$2:$H$7117,_xlfn.MAP($O$2:$O$7117,_xlfn.LAMBDA(_xlpm.x,_xlpm.x=$O6843))))</f>
        <v>4.9701789264413521E-5</v>
      </c>
      <c r="R6843" s="14">
        <f>$H6843/Q6843</f>
        <v>1</v>
      </c>
      <c r="S6843" s="14" cm="1">
        <f t="array" ref="S6843">SUM(_xlfn._xlws.FILTER($H$2:$H$7117,_xlfn.MAP($P$2:$P$7117,_xlfn.LAMBDA(_xlpm.x,_xlpm.x=$P6843))))</f>
        <v>1.5904572564612327E-3</v>
      </c>
      <c r="T6843" s="14">
        <f>$H6843/S6843</f>
        <v>3.125E-2</v>
      </c>
      <c r="U6843" s="14">
        <f>_xlfn.LET(_xlpm.freq,F6843,_xlpm.size,M6843+1,_xlpm.F,V6843,LOG(1+_xlpm.freq)*LOG(1+_xlpm.size)*_xlpm.F)</f>
        <v>1.6476192416264822E-2</v>
      </c>
      <c r="V6843" s="14">
        <f>_xlfn.LET(_xlpm.a,T6843,_xlpm.b,R6843,2*_xlpm.a*_xlpm.b/(_xlpm.a+_xlpm.b))</f>
        <v>6.0606060606060608E-2</v>
      </c>
      <c r="W6843" s="14">
        <f>_xlfn.LET(_xlpm.p,R6843,_xlpm.q,T6843,LOG(_xlpm.p/_xlpm.q))</f>
        <v>1.505149978319906</v>
      </c>
      <c r="X6843" s="2"/>
    </row>
    <row r="6844" spans="1:24">
      <c r="A6844" s="1" t="str">
        <f>_xlfn.LET(_xlpm.sep," : ",CONCATENATE(O6844,_xlpm.sep,P6844))</f>
        <v>~sphe'r~ : [sfɪ]</v>
      </c>
      <c r="B6844" s="1">
        <f>_xlfn.LET(_xlpm.d,$G6844,_xlpm.k,_xlfn.CONCAT(LEFT(TRIM(B$1),1),"*"),COUNTIF(_xlpm.d,_xlpm.k))</f>
        <v>0</v>
      </c>
      <c r="C6844" s="1">
        <f>_xlfn.LET(_xlpm.d,$G6844,_xlpm.k,_xlfn.CONCAT(LEFT(TRIM(C$1),1),"*"),COUNTIF(_xlpm.d,_xlpm.k))</f>
        <v>0</v>
      </c>
      <c r="D6844" s="1">
        <f>_xlfn.LET(_xlpm.d,$G6844,_xlpm.k,_xlfn.CONCAT(LEFT(TRIM(D$1),1),"*"),COUNTIF(_xlpm.d,_xlpm.k))</f>
        <v>0</v>
      </c>
      <c r="E6844" s="1">
        <f>LOG(F6844+1,10)</f>
        <v>0.30102999566398114</v>
      </c>
      <c r="F6844" s="7">
        <v>1</v>
      </c>
      <c r="G6844" s="9" t="s">
        <v>3949</v>
      </c>
      <c r="H6844" s="4">
        <f>F6844/freq.sum.r6e</f>
        <v>4.9701789264413521E-5</v>
      </c>
      <c r="I6844" s="1" t="str">
        <f>_xlfn.LET(_xlpm.sep,":",_xlpm.w,$G6844,LEFT(_xlpm.w,FIND(_xlpm.sep,_xlpm.w)-1))</f>
        <v>sfɪ</v>
      </c>
      <c r="J6844" s="1" t="str">
        <f>_xlfn.LET(_xlpm.sep,":",_xlpm.w,$G6844,RIGHT(_xlpm.w,LEN(_xlpm.w)-FIND(_xlpm.sep,_xlpm.w)))</f>
        <v>sphe'r</v>
      </c>
      <c r="K6844" s="10">
        <f>_xlfn.LET(_xlpm.w,I6844,LEN(_xlpm.w))</f>
        <v>3</v>
      </c>
      <c r="L6844" s="10">
        <f>_xlfn.LET(_xlpm.w,J6844,LEN(_xlpm.w))</f>
        <v>6</v>
      </c>
      <c r="M6844" s="10">
        <f>_xlfn.LET(_xlpm.a,K6844,_xlpm.b,L6844,MAX(_xlpm.a,_xlpm.b))</f>
        <v>6</v>
      </c>
      <c r="N6844" s="10">
        <f>_xlfn.LET(_xlpm.d,(K6844,L6844),MAX(_xlpm.d)-MIN(_xlpm.d))</f>
        <v>3</v>
      </c>
      <c r="O6844" s="1" t="str">
        <f>_xlfn.LET(_xlpm.sep,":",_xlpm.w,$G6844,_xlfn.CONCAT("~",RIGHT(_xlpm.w,LEN(_xlpm.w)-FIND(_xlpm.sep,_xlpm.w)),"~"))</f>
        <v>~sphe'r~</v>
      </c>
      <c r="P6844" s="1" t="str">
        <f>_xlfn.LET(_xlpm.sep,":",_xlpm.w,$G6844,_xlfn.CONCAT("[",LEFT(_xlpm.w,FIND(_xlpm.sep,_xlpm.w)-1),"]"))</f>
        <v>[sfɪ]</v>
      </c>
      <c r="Q6844" s="14" cm="1">
        <f t="array" ref="Q6844">SUM(_xlfn._xlws.FILTER($H$2:$H$7117,_xlfn.MAP($O$2:$O$7117,_xlfn.LAMBDA(_xlpm.x,_xlpm.x=$O6844))))</f>
        <v>4.9701789264413521E-5</v>
      </c>
      <c r="R6844" s="14">
        <f>$H6844/Q6844</f>
        <v>1</v>
      </c>
      <c r="S6844" s="14" cm="1">
        <f t="array" ref="S6844">SUM(_xlfn._xlws.FILTER($H$2:$H$7117,_xlfn.MAP($P$2:$P$7117,_xlfn.LAMBDA(_xlpm.x,_xlpm.x=$P6844))))</f>
        <v>1.5904572564612327E-3</v>
      </c>
      <c r="T6844" s="14">
        <f>$H6844/S6844</f>
        <v>3.125E-2</v>
      </c>
      <c r="U6844" s="14">
        <f>_xlfn.LET(_xlpm.freq,F6844,_xlpm.size,M6844+1,_xlpm.F,V6844,LOG(1+_xlpm.freq)*LOG(1+_xlpm.size)*_xlpm.F)</f>
        <v>1.6476192416264822E-2</v>
      </c>
      <c r="V6844" s="14">
        <f>_xlfn.LET(_xlpm.a,T6844,_xlpm.b,R6844,2*_xlpm.a*_xlpm.b/(_xlpm.a+_xlpm.b))</f>
        <v>6.0606060606060608E-2</v>
      </c>
      <c r="W6844" s="14">
        <f>_xlfn.LET(_xlpm.p,R6844,_xlpm.q,T6844,LOG(_xlpm.p/_xlpm.q))</f>
        <v>1.505149978319906</v>
      </c>
      <c r="X6844" s="2"/>
    </row>
    <row r="6845" spans="1:24">
      <c r="A6845" s="1" t="str">
        <f>_xlfn.LET(_xlpm.sep," : ",CONCATENATE(O6845,_xlpm.sep,P6845))</f>
        <v>~sphery~ : [sfɪ]</v>
      </c>
      <c r="B6845" s="1">
        <f>_xlfn.LET(_xlpm.d,$G6845,_xlpm.k,_xlfn.CONCAT(LEFT(TRIM(B$1),1),"*"),COUNTIF(_xlpm.d,_xlpm.k))</f>
        <v>0</v>
      </c>
      <c r="C6845" s="1">
        <f>_xlfn.LET(_xlpm.d,$G6845,_xlpm.k,_xlfn.CONCAT(LEFT(TRIM(C$1),1),"*"),COUNTIF(_xlpm.d,_xlpm.k))</f>
        <v>0</v>
      </c>
      <c r="D6845" s="1">
        <f>_xlfn.LET(_xlpm.d,$G6845,_xlpm.k,_xlfn.CONCAT(LEFT(TRIM(D$1),1),"*"),COUNTIF(_xlpm.d,_xlpm.k))</f>
        <v>0</v>
      </c>
      <c r="E6845" s="1">
        <f>LOG(F6845+1,10)</f>
        <v>0.30102999566398114</v>
      </c>
      <c r="F6845" s="7">
        <v>1</v>
      </c>
      <c r="G6845" s="9" t="s">
        <v>3954</v>
      </c>
      <c r="H6845" s="4">
        <f>F6845/freq.sum.r6e</f>
        <v>4.9701789264413521E-5</v>
      </c>
      <c r="I6845" s="1" t="str">
        <f>_xlfn.LET(_xlpm.sep,":",_xlpm.w,$G6845,LEFT(_xlpm.w,FIND(_xlpm.sep,_xlpm.w)-1))</f>
        <v>sfɪ</v>
      </c>
      <c r="J6845" s="1" t="str">
        <f>_xlfn.LET(_xlpm.sep,":",_xlpm.w,$G6845,RIGHT(_xlpm.w,LEN(_xlpm.w)-FIND(_xlpm.sep,_xlpm.w)))</f>
        <v>sphery</v>
      </c>
      <c r="K6845" s="10">
        <f>_xlfn.LET(_xlpm.w,I6845,LEN(_xlpm.w))</f>
        <v>3</v>
      </c>
      <c r="L6845" s="10">
        <f>_xlfn.LET(_xlpm.w,J6845,LEN(_xlpm.w))</f>
        <v>6</v>
      </c>
      <c r="M6845" s="10">
        <f>_xlfn.LET(_xlpm.a,K6845,_xlpm.b,L6845,MAX(_xlpm.a,_xlpm.b))</f>
        <v>6</v>
      </c>
      <c r="N6845" s="10">
        <f>_xlfn.LET(_xlpm.d,(K6845,L6845),MAX(_xlpm.d)-MIN(_xlpm.d))</f>
        <v>3</v>
      </c>
      <c r="O6845" s="1" t="str">
        <f>_xlfn.LET(_xlpm.sep,":",_xlpm.w,$G6845,_xlfn.CONCAT("~",RIGHT(_xlpm.w,LEN(_xlpm.w)-FIND(_xlpm.sep,_xlpm.w)),"~"))</f>
        <v>~sphery~</v>
      </c>
      <c r="P6845" s="1" t="str">
        <f>_xlfn.LET(_xlpm.sep,":",_xlpm.w,$G6845,_xlfn.CONCAT("[",LEFT(_xlpm.w,FIND(_xlpm.sep,_xlpm.w)-1),"]"))</f>
        <v>[sfɪ]</v>
      </c>
      <c r="Q6845" s="14" cm="1">
        <f t="array" ref="Q6845">SUM(_xlfn._xlws.FILTER($H$2:$H$7117,_xlfn.MAP($O$2:$O$7117,_xlfn.LAMBDA(_xlpm.x,_xlpm.x=$O6845))))</f>
        <v>4.9701789264413521E-5</v>
      </c>
      <c r="R6845" s="14">
        <f>$H6845/Q6845</f>
        <v>1</v>
      </c>
      <c r="S6845" s="14" cm="1">
        <f t="array" ref="S6845">SUM(_xlfn._xlws.FILTER($H$2:$H$7117,_xlfn.MAP($P$2:$P$7117,_xlfn.LAMBDA(_xlpm.x,_xlpm.x=$P6845))))</f>
        <v>1.5904572564612327E-3</v>
      </c>
      <c r="T6845" s="14">
        <f>$H6845/S6845</f>
        <v>3.125E-2</v>
      </c>
      <c r="U6845" s="14">
        <f>_xlfn.LET(_xlpm.freq,F6845,_xlpm.size,M6845+1,_xlpm.F,V6845,LOG(1+_xlpm.freq)*LOG(1+_xlpm.size)*_xlpm.F)</f>
        <v>1.6476192416264822E-2</v>
      </c>
      <c r="V6845" s="14">
        <f>_xlfn.LET(_xlpm.a,T6845,_xlpm.b,R6845,2*_xlpm.a*_xlpm.b/(_xlpm.a+_xlpm.b))</f>
        <v>6.0606060606060608E-2</v>
      </c>
      <c r="W6845" s="14">
        <f>_xlfn.LET(_xlpm.p,R6845,_xlpm.q,T6845,LOG(_xlpm.p/_xlpm.q))</f>
        <v>1.505149978319906</v>
      </c>
      <c r="X6845" s="2"/>
    </row>
    <row r="6846" spans="1:24">
      <c r="A6846" s="1" t="str">
        <f>_xlfn.LET(_xlpm.sep," : ",CONCATENATE(O6846,_xlpm.sep,P6846))</f>
        <v>~scle'r~ : [sklɪ]</v>
      </c>
      <c r="B6846" s="1">
        <f>_xlfn.LET(_xlpm.d,$G6846,_xlpm.k,_xlfn.CONCAT(LEFT(TRIM(B$1),1),"*"),COUNTIF(_xlpm.d,_xlpm.k))</f>
        <v>0</v>
      </c>
      <c r="C6846" s="1">
        <f>_xlfn.LET(_xlpm.d,$G6846,_xlpm.k,_xlfn.CONCAT(LEFT(TRIM(C$1),1),"*"),COUNTIF(_xlpm.d,_xlpm.k))</f>
        <v>0</v>
      </c>
      <c r="D6846" s="1">
        <f>_xlfn.LET(_xlpm.d,$G6846,_xlpm.k,_xlfn.CONCAT(LEFT(TRIM(D$1),1),"*"),COUNTIF(_xlpm.d,_xlpm.k))</f>
        <v>0</v>
      </c>
      <c r="E6846" s="1">
        <f>LOG(F6846+1,10)</f>
        <v>0.30102999566398114</v>
      </c>
      <c r="F6846" s="7">
        <v>1</v>
      </c>
      <c r="G6846" s="9" t="s">
        <v>3980</v>
      </c>
      <c r="H6846" s="4">
        <f>F6846/freq.sum.r6e</f>
        <v>4.9701789264413521E-5</v>
      </c>
      <c r="I6846" s="1" t="str">
        <f>_xlfn.LET(_xlpm.sep,":",_xlpm.w,$G6846,LEFT(_xlpm.w,FIND(_xlpm.sep,_xlpm.w)-1))</f>
        <v>sklɪ</v>
      </c>
      <c r="J6846" s="1" t="str">
        <f>_xlfn.LET(_xlpm.sep,":",_xlpm.w,$G6846,RIGHT(_xlpm.w,LEN(_xlpm.w)-FIND(_xlpm.sep,_xlpm.w)))</f>
        <v>scle'r</v>
      </c>
      <c r="K6846" s="10">
        <f>_xlfn.LET(_xlpm.w,I6846,LEN(_xlpm.w))</f>
        <v>4</v>
      </c>
      <c r="L6846" s="10">
        <f>_xlfn.LET(_xlpm.w,J6846,LEN(_xlpm.w))</f>
        <v>6</v>
      </c>
      <c r="M6846" s="10">
        <f>_xlfn.LET(_xlpm.a,K6846,_xlpm.b,L6846,MAX(_xlpm.a,_xlpm.b))</f>
        <v>6</v>
      </c>
      <c r="N6846" s="10">
        <f>_xlfn.LET(_xlpm.d,(K6846,L6846),MAX(_xlpm.d)-MIN(_xlpm.d))</f>
        <v>2</v>
      </c>
      <c r="O6846" s="1" t="str">
        <f>_xlfn.LET(_xlpm.sep,":",_xlpm.w,$G6846,_xlfn.CONCAT("~",RIGHT(_xlpm.w,LEN(_xlpm.w)-FIND(_xlpm.sep,_xlpm.w)),"~"))</f>
        <v>~scle'r~</v>
      </c>
      <c r="P6846" s="1" t="str">
        <f>_xlfn.LET(_xlpm.sep,":",_xlpm.w,$G6846,_xlfn.CONCAT("[",LEFT(_xlpm.w,FIND(_xlpm.sep,_xlpm.w)-1),"]"))</f>
        <v>[sklɪ]</v>
      </c>
      <c r="Q6846" s="14" cm="1">
        <f t="array" ref="Q6846">SUM(_xlfn._xlws.FILTER($H$2:$H$7117,_xlfn.MAP($O$2:$O$7117,_xlfn.LAMBDA(_xlpm.x,_xlpm.x=$O6846))))</f>
        <v>4.9701789264413521E-5</v>
      </c>
      <c r="R6846" s="14">
        <f>$H6846/Q6846</f>
        <v>1</v>
      </c>
      <c r="S6846" s="14" cm="1">
        <f t="array" ref="S6846">SUM(_xlfn._xlws.FILTER($H$2:$H$7117,_xlfn.MAP($P$2:$P$7117,_xlfn.LAMBDA(_xlpm.x,_xlpm.x=$P6846))))</f>
        <v>1.5904572564612327E-3</v>
      </c>
      <c r="T6846" s="14">
        <f>$H6846/S6846</f>
        <v>3.125E-2</v>
      </c>
      <c r="U6846" s="14">
        <f>_xlfn.LET(_xlpm.freq,F6846,_xlpm.size,M6846+1,_xlpm.F,V6846,LOG(1+_xlpm.freq)*LOG(1+_xlpm.size)*_xlpm.F)</f>
        <v>1.6476192416264822E-2</v>
      </c>
      <c r="V6846" s="14">
        <f>_xlfn.LET(_xlpm.a,T6846,_xlpm.b,R6846,2*_xlpm.a*_xlpm.b/(_xlpm.a+_xlpm.b))</f>
        <v>6.0606060606060608E-2</v>
      </c>
      <c r="W6846" s="14">
        <f>_xlfn.LET(_xlpm.p,R6846,_xlpm.q,T6846,LOG(_xlpm.p/_xlpm.q))</f>
        <v>1.505149978319906</v>
      </c>
      <c r="X6846" s="2"/>
    </row>
    <row r="6847" spans="1:24">
      <c r="A6847" s="1" t="str">
        <f>_xlfn.LET(_xlpm.sep," : ",CONCATENATE(O6847,_xlpm.sep,P6847))</f>
        <v>~sclery~ : [sklɪ]</v>
      </c>
      <c r="B6847" s="1">
        <f>_xlfn.LET(_xlpm.d,$G6847,_xlpm.k,_xlfn.CONCAT(LEFT(TRIM(B$1),1),"*"),COUNTIF(_xlpm.d,_xlpm.k))</f>
        <v>0</v>
      </c>
      <c r="C6847" s="1">
        <f>_xlfn.LET(_xlpm.d,$G6847,_xlpm.k,_xlfn.CONCAT(LEFT(TRIM(C$1),1),"*"),COUNTIF(_xlpm.d,_xlpm.k))</f>
        <v>0</v>
      </c>
      <c r="D6847" s="1">
        <f>_xlfn.LET(_xlpm.d,$G6847,_xlpm.k,_xlfn.CONCAT(LEFT(TRIM(D$1),1),"*"),COUNTIF(_xlpm.d,_xlpm.k))</f>
        <v>0</v>
      </c>
      <c r="E6847" s="1">
        <f>LOG(F6847+1,10)</f>
        <v>0.30102999566398114</v>
      </c>
      <c r="F6847" s="7">
        <v>1</v>
      </c>
      <c r="G6847" s="9" t="s">
        <v>3985</v>
      </c>
      <c r="H6847" s="4">
        <f>F6847/freq.sum.r6e</f>
        <v>4.9701789264413521E-5</v>
      </c>
      <c r="I6847" s="1" t="str">
        <f>_xlfn.LET(_xlpm.sep,":",_xlpm.w,$G6847,LEFT(_xlpm.w,FIND(_xlpm.sep,_xlpm.w)-1))</f>
        <v>sklɪ</v>
      </c>
      <c r="J6847" s="1" t="str">
        <f>_xlfn.LET(_xlpm.sep,":",_xlpm.w,$G6847,RIGHT(_xlpm.w,LEN(_xlpm.w)-FIND(_xlpm.sep,_xlpm.w)))</f>
        <v>sclery</v>
      </c>
      <c r="K6847" s="10">
        <f>_xlfn.LET(_xlpm.w,I6847,LEN(_xlpm.w))</f>
        <v>4</v>
      </c>
      <c r="L6847" s="10">
        <f>_xlfn.LET(_xlpm.w,J6847,LEN(_xlpm.w))</f>
        <v>6</v>
      </c>
      <c r="M6847" s="10">
        <f>_xlfn.LET(_xlpm.a,K6847,_xlpm.b,L6847,MAX(_xlpm.a,_xlpm.b))</f>
        <v>6</v>
      </c>
      <c r="N6847" s="10">
        <f>_xlfn.LET(_xlpm.d,(K6847,L6847),MAX(_xlpm.d)-MIN(_xlpm.d))</f>
        <v>2</v>
      </c>
      <c r="O6847" s="1" t="str">
        <f>_xlfn.LET(_xlpm.sep,":",_xlpm.w,$G6847,_xlfn.CONCAT("~",RIGHT(_xlpm.w,LEN(_xlpm.w)-FIND(_xlpm.sep,_xlpm.w)),"~"))</f>
        <v>~sclery~</v>
      </c>
      <c r="P6847" s="1" t="str">
        <f>_xlfn.LET(_xlpm.sep,":",_xlpm.w,$G6847,_xlfn.CONCAT("[",LEFT(_xlpm.w,FIND(_xlpm.sep,_xlpm.w)-1),"]"))</f>
        <v>[sklɪ]</v>
      </c>
      <c r="Q6847" s="14" cm="1">
        <f t="array" ref="Q6847">SUM(_xlfn._xlws.FILTER($H$2:$H$7117,_xlfn.MAP($O$2:$O$7117,_xlfn.LAMBDA(_xlpm.x,_xlpm.x=$O6847))))</f>
        <v>4.9701789264413521E-5</v>
      </c>
      <c r="R6847" s="14">
        <f>$H6847/Q6847</f>
        <v>1</v>
      </c>
      <c r="S6847" s="14" cm="1">
        <f t="array" ref="S6847">SUM(_xlfn._xlws.FILTER($H$2:$H$7117,_xlfn.MAP($P$2:$P$7117,_xlfn.LAMBDA(_xlpm.x,_xlpm.x=$P6847))))</f>
        <v>1.5904572564612327E-3</v>
      </c>
      <c r="T6847" s="14">
        <f>$H6847/S6847</f>
        <v>3.125E-2</v>
      </c>
      <c r="U6847" s="14">
        <f>_xlfn.LET(_xlpm.freq,F6847,_xlpm.size,M6847+1,_xlpm.F,V6847,LOG(1+_xlpm.freq)*LOG(1+_xlpm.size)*_xlpm.F)</f>
        <v>1.6476192416264822E-2</v>
      </c>
      <c r="V6847" s="14">
        <f>_xlfn.LET(_xlpm.a,T6847,_xlpm.b,R6847,2*_xlpm.a*_xlpm.b/(_xlpm.a+_xlpm.b))</f>
        <v>6.0606060606060608E-2</v>
      </c>
      <c r="W6847" s="14">
        <f>_xlfn.LET(_xlpm.p,R6847,_xlpm.q,T6847,LOG(_xlpm.p/_xlpm.q))</f>
        <v>1.505149978319906</v>
      </c>
      <c r="X6847" s="2"/>
    </row>
    <row r="6848" spans="1:24">
      <c r="A6848" s="1" t="str">
        <f>_xlfn.LET(_xlpm.sep," : ",CONCATENATE(O6848,_xlpm.sep,P6848))</f>
        <v>~scri'r~ : [skɹɪ]</v>
      </c>
      <c r="B6848" s="1">
        <f>_xlfn.LET(_xlpm.d,$G6848,_xlpm.k,_xlfn.CONCAT(LEFT(TRIM(B$1),1),"*"),COUNTIF(_xlpm.d,_xlpm.k))</f>
        <v>0</v>
      </c>
      <c r="C6848" s="1">
        <f>_xlfn.LET(_xlpm.d,$G6848,_xlpm.k,_xlfn.CONCAT(LEFT(TRIM(C$1),1),"*"),COUNTIF(_xlpm.d,_xlpm.k))</f>
        <v>0</v>
      </c>
      <c r="D6848" s="1">
        <f>_xlfn.LET(_xlpm.d,$G6848,_xlpm.k,_xlfn.CONCAT(LEFT(TRIM(D$1),1),"*"),COUNTIF(_xlpm.d,_xlpm.k))</f>
        <v>0</v>
      </c>
      <c r="E6848" s="1">
        <f>LOG(F6848+1,10)</f>
        <v>0.30102999566398114</v>
      </c>
      <c r="F6848" s="7">
        <v>1</v>
      </c>
      <c r="G6848" s="9" t="s">
        <v>4041</v>
      </c>
      <c r="H6848" s="4">
        <f>F6848/freq.sum.r6e</f>
        <v>4.9701789264413521E-5</v>
      </c>
      <c r="I6848" s="1" t="str">
        <f>_xlfn.LET(_xlpm.sep,":",_xlpm.w,$G6848,LEFT(_xlpm.w,FIND(_xlpm.sep,_xlpm.w)-1))</f>
        <v>skɹɪ</v>
      </c>
      <c r="J6848" s="1" t="str">
        <f>_xlfn.LET(_xlpm.sep,":",_xlpm.w,$G6848,RIGHT(_xlpm.w,LEN(_xlpm.w)-FIND(_xlpm.sep,_xlpm.w)))</f>
        <v>scri'r</v>
      </c>
      <c r="K6848" s="10">
        <f>_xlfn.LET(_xlpm.w,I6848,LEN(_xlpm.w))</f>
        <v>4</v>
      </c>
      <c r="L6848" s="10">
        <f>_xlfn.LET(_xlpm.w,J6848,LEN(_xlpm.w))</f>
        <v>6</v>
      </c>
      <c r="M6848" s="10">
        <f>_xlfn.LET(_xlpm.a,K6848,_xlpm.b,L6848,MAX(_xlpm.a,_xlpm.b))</f>
        <v>6</v>
      </c>
      <c r="N6848" s="10">
        <f>_xlfn.LET(_xlpm.d,(K6848,L6848),MAX(_xlpm.d)-MIN(_xlpm.d))</f>
        <v>2</v>
      </c>
      <c r="O6848" s="1" t="str">
        <f>_xlfn.LET(_xlpm.sep,":",_xlpm.w,$G6848,_xlfn.CONCAT("~",RIGHT(_xlpm.w,LEN(_xlpm.w)-FIND(_xlpm.sep,_xlpm.w)),"~"))</f>
        <v>~scri'r~</v>
      </c>
      <c r="P6848" s="1" t="str">
        <f>_xlfn.LET(_xlpm.sep,":",_xlpm.w,$G6848,_xlfn.CONCAT("[",LEFT(_xlpm.w,FIND(_xlpm.sep,_xlpm.w)-1),"]"))</f>
        <v>[skɹɪ]</v>
      </c>
      <c r="Q6848" s="14" cm="1">
        <f t="array" ref="Q6848">SUM(_xlfn._xlws.FILTER($H$2:$H$7117,_xlfn.MAP($O$2:$O$7117,_xlfn.LAMBDA(_xlpm.x,_xlpm.x=$O6848))))</f>
        <v>4.9701789264413521E-5</v>
      </c>
      <c r="R6848" s="14">
        <f>$H6848/Q6848</f>
        <v>1</v>
      </c>
      <c r="S6848" s="14" cm="1">
        <f t="array" ref="S6848">SUM(_xlfn._xlws.FILTER($H$2:$H$7117,_xlfn.MAP($P$2:$P$7117,_xlfn.LAMBDA(_xlpm.x,_xlpm.x=$P6848))))</f>
        <v>1.5904572564612327E-3</v>
      </c>
      <c r="T6848" s="14">
        <f>$H6848/S6848</f>
        <v>3.125E-2</v>
      </c>
      <c r="U6848" s="14">
        <f>_xlfn.LET(_xlpm.freq,F6848,_xlpm.size,M6848+1,_xlpm.F,V6848,LOG(1+_xlpm.freq)*LOG(1+_xlpm.size)*_xlpm.F)</f>
        <v>1.6476192416264822E-2</v>
      </c>
      <c r="V6848" s="14">
        <f>_xlfn.LET(_xlpm.a,T6848,_xlpm.b,R6848,2*_xlpm.a*_xlpm.b/(_xlpm.a+_xlpm.b))</f>
        <v>6.0606060606060608E-2</v>
      </c>
      <c r="W6848" s="14">
        <f>_xlfn.LET(_xlpm.p,R6848,_xlpm.q,T6848,LOG(_xlpm.p/_xlpm.q))</f>
        <v>1.505149978319906</v>
      </c>
      <c r="X6848" s="2"/>
    </row>
    <row r="6849" spans="1:24">
      <c r="A6849" s="1" t="str">
        <f>_xlfn.LET(_xlpm.sep," : ",CONCATENATE(O6849,_xlpm.sep,P6849))</f>
        <v>~scriry~ : [skɹɪ]</v>
      </c>
      <c r="B6849" s="1">
        <f>_xlfn.LET(_xlpm.d,$G6849,_xlpm.k,_xlfn.CONCAT(LEFT(TRIM(B$1),1),"*"),COUNTIF(_xlpm.d,_xlpm.k))</f>
        <v>0</v>
      </c>
      <c r="C6849" s="1">
        <f>_xlfn.LET(_xlpm.d,$G6849,_xlpm.k,_xlfn.CONCAT(LEFT(TRIM(C$1),1),"*"),COUNTIF(_xlpm.d,_xlpm.k))</f>
        <v>0</v>
      </c>
      <c r="D6849" s="1">
        <f>_xlfn.LET(_xlpm.d,$G6849,_xlpm.k,_xlfn.CONCAT(LEFT(TRIM(D$1),1),"*"),COUNTIF(_xlpm.d,_xlpm.k))</f>
        <v>0</v>
      </c>
      <c r="E6849" s="1">
        <f>LOG(F6849+1,10)</f>
        <v>0.30102999566398114</v>
      </c>
      <c r="F6849" s="7">
        <v>1</v>
      </c>
      <c r="G6849" s="9" t="s">
        <v>4046</v>
      </c>
      <c r="H6849" s="4">
        <f>F6849/freq.sum.r6e</f>
        <v>4.9701789264413521E-5</v>
      </c>
      <c r="I6849" s="4" t="str">
        <f>_xlfn.LET(_xlpm.sep,":",_xlpm.w,$G6849,LEFT(_xlpm.w,FIND(_xlpm.sep,_xlpm.w)-1))</f>
        <v>skɹɪ</v>
      </c>
      <c r="J6849" s="4" t="str">
        <f>_xlfn.LET(_xlpm.sep,":",_xlpm.w,$G6849,RIGHT(_xlpm.w,LEN(_xlpm.w)-FIND(_xlpm.sep,_xlpm.w)))</f>
        <v>scriry</v>
      </c>
      <c r="K6849" s="10">
        <f>_xlfn.LET(_xlpm.w,I6849,LEN(_xlpm.w))</f>
        <v>4</v>
      </c>
      <c r="L6849" s="10">
        <f>_xlfn.LET(_xlpm.w,J6849,LEN(_xlpm.w))</f>
        <v>6</v>
      </c>
      <c r="M6849" s="10">
        <f>_xlfn.LET(_xlpm.a,K6849,_xlpm.b,L6849,MAX(_xlpm.a,_xlpm.b))</f>
        <v>6</v>
      </c>
      <c r="N6849" s="10">
        <f>_xlfn.LET(_xlpm.d,(K6849,L6849),MAX(_xlpm.d)-MIN(_xlpm.d))</f>
        <v>2</v>
      </c>
      <c r="O6849" s="1" t="str">
        <f>_xlfn.LET(_xlpm.sep,":",_xlpm.w,$G6849,_xlfn.CONCAT("~",RIGHT(_xlpm.w,LEN(_xlpm.w)-FIND(_xlpm.sep,_xlpm.w)),"~"))</f>
        <v>~scriry~</v>
      </c>
      <c r="P6849" s="1" t="str">
        <f>_xlfn.LET(_xlpm.sep,":",_xlpm.w,$G6849,_xlfn.CONCAT("[",LEFT(_xlpm.w,FIND(_xlpm.sep,_xlpm.w)-1),"]"))</f>
        <v>[skɹɪ]</v>
      </c>
      <c r="Q6849" s="14" cm="1">
        <f t="array" ref="Q6849">SUM(_xlfn._xlws.FILTER($H$2:$H$7109,_xlfn.MAP($O$2:$O$7109,_xlfn.LAMBDA(_xlpm.x,_xlpm.x=$O6849))))</f>
        <v>4.9701789264413521E-5</v>
      </c>
      <c r="R6849" s="14">
        <f>$H6849/Q6849</f>
        <v>1</v>
      </c>
      <c r="S6849" s="14" cm="1">
        <f t="array" ref="S6849">SUM(_xlfn._xlws.FILTER($H$2:$H$7109,_xlfn.MAP($P$2:$P$7109,_xlfn.LAMBDA(_xlpm.x,_xlpm.x=$P6849))))</f>
        <v>1.5904572564612327E-3</v>
      </c>
      <c r="T6849" s="14">
        <f>$H6849/S6849</f>
        <v>3.125E-2</v>
      </c>
      <c r="U6849" s="14">
        <f>_xlfn.LET(_xlpm.freq,F6849,_xlpm.size,M6849+1,_xlpm.F,V6849,LOG(1+_xlpm.freq)*LOG(1+_xlpm.size)*_xlpm.F)</f>
        <v>1.6476192416264822E-2</v>
      </c>
      <c r="V6849" s="14">
        <f>_xlfn.LET(_xlpm.a,T6849,_xlpm.b,R6849,2*_xlpm.a*_xlpm.b/(_xlpm.a+_xlpm.b))</f>
        <v>6.0606060606060608E-2</v>
      </c>
      <c r="W6849" s="14">
        <f>_xlfn.LET(_xlpm.p,R6849,_xlpm.q,T6849,LOG(_xlpm.p/_xlpm.q))</f>
        <v>1.505149978319906</v>
      </c>
      <c r="X6849" s="2"/>
    </row>
    <row r="6850" spans="1:24">
      <c r="A6850" s="1" t="str">
        <f>_xlfn.LET(_xlpm.sep," : ",CONCATENATE(O6850,_xlpm.sep,P6850))</f>
        <v>~spli'r~ : [splɪ]</v>
      </c>
      <c r="B6850" s="1">
        <f>_xlfn.LET(_xlpm.d,$G6850,_xlpm.k,_xlfn.CONCAT(LEFT(TRIM(B$1),1),"*"),COUNTIF(_xlpm.d,_xlpm.k))</f>
        <v>0</v>
      </c>
      <c r="C6850" s="1">
        <f>_xlfn.LET(_xlpm.d,$G6850,_xlpm.k,_xlfn.CONCAT(LEFT(TRIM(C$1),1),"*"),COUNTIF(_xlpm.d,_xlpm.k))</f>
        <v>0</v>
      </c>
      <c r="D6850" s="1">
        <f>_xlfn.LET(_xlpm.d,$G6850,_xlpm.k,_xlfn.CONCAT(LEFT(TRIM(D$1),1),"*"),COUNTIF(_xlpm.d,_xlpm.k))</f>
        <v>0</v>
      </c>
      <c r="E6850" s="1">
        <f>LOG(F6850+1,10)</f>
        <v>0.30102999566398114</v>
      </c>
      <c r="F6850" s="7">
        <v>1</v>
      </c>
      <c r="G6850" s="9" t="s">
        <v>4185</v>
      </c>
      <c r="H6850" s="4">
        <f>F6850/freq.sum.r6e</f>
        <v>4.9701789264413521E-5</v>
      </c>
      <c r="I6850" s="4" t="str">
        <f>_xlfn.LET(_xlpm.sep,":",_xlpm.w,$G6850,LEFT(_xlpm.w,FIND(_xlpm.sep,_xlpm.w)-1))</f>
        <v>splɪ</v>
      </c>
      <c r="J6850" s="4" t="str">
        <f>_xlfn.LET(_xlpm.sep,":",_xlpm.w,$G6850,RIGHT(_xlpm.w,LEN(_xlpm.w)-FIND(_xlpm.sep,_xlpm.w)))</f>
        <v>spli'r</v>
      </c>
      <c r="K6850" s="10">
        <f>_xlfn.LET(_xlpm.w,I6850,LEN(_xlpm.w))</f>
        <v>4</v>
      </c>
      <c r="L6850" s="10">
        <f>_xlfn.LET(_xlpm.w,J6850,LEN(_xlpm.w))</f>
        <v>6</v>
      </c>
      <c r="M6850" s="10">
        <f>_xlfn.LET(_xlpm.a,K6850,_xlpm.b,L6850,MAX(_xlpm.a,_xlpm.b))</f>
        <v>6</v>
      </c>
      <c r="N6850" s="10">
        <f>_xlfn.LET(_xlpm.d,(K6850,L6850),MAX(_xlpm.d)-MIN(_xlpm.d))</f>
        <v>2</v>
      </c>
      <c r="O6850" s="1" t="str">
        <f>_xlfn.LET(_xlpm.sep,":",_xlpm.w,$G6850,_xlfn.CONCAT("~",RIGHT(_xlpm.w,LEN(_xlpm.w)-FIND(_xlpm.sep,_xlpm.w)),"~"))</f>
        <v>~spli'r~</v>
      </c>
      <c r="P6850" s="1" t="str">
        <f>_xlfn.LET(_xlpm.sep,":",_xlpm.w,$G6850,_xlfn.CONCAT("[",LEFT(_xlpm.w,FIND(_xlpm.sep,_xlpm.w)-1),"]"))</f>
        <v>[splɪ]</v>
      </c>
      <c r="Q6850" s="14" cm="1">
        <f t="array" ref="Q6850">SUM(_xlfn._xlws.FILTER($H$2:$H$7109,_xlfn.MAP($O$2:$O$7109,_xlfn.LAMBDA(_xlpm.x,_xlpm.x=$O6850))))</f>
        <v>4.9701789264413521E-5</v>
      </c>
      <c r="R6850" s="14">
        <f>$H6850/Q6850</f>
        <v>1</v>
      </c>
      <c r="S6850" s="14" cm="1">
        <f t="array" ref="S6850">SUM(_xlfn._xlws.FILTER($H$2:$H$7109,_xlfn.MAP($P$2:$P$7109,_xlfn.LAMBDA(_xlpm.x,_xlpm.x=$P6850))))</f>
        <v>1.5904572564612327E-3</v>
      </c>
      <c r="T6850" s="14">
        <f>$H6850/S6850</f>
        <v>3.125E-2</v>
      </c>
      <c r="U6850" s="14">
        <f>_xlfn.LET(_xlpm.freq,F6850,_xlpm.size,M6850+1,_xlpm.F,V6850,LOG(1+_xlpm.freq)*LOG(1+_xlpm.size)*_xlpm.F)</f>
        <v>1.6476192416264822E-2</v>
      </c>
      <c r="V6850" s="14">
        <f>_xlfn.LET(_xlpm.a,T6850,_xlpm.b,R6850,2*_xlpm.a*_xlpm.b/(_xlpm.a+_xlpm.b))</f>
        <v>6.0606060606060608E-2</v>
      </c>
      <c r="W6850" s="14">
        <f>_xlfn.LET(_xlpm.p,R6850,_xlpm.q,T6850,LOG(_xlpm.p/_xlpm.q))</f>
        <v>1.505149978319906</v>
      </c>
      <c r="X6850" s="2"/>
    </row>
    <row r="6851" spans="1:24">
      <c r="A6851" s="1" t="str">
        <f>_xlfn.LET(_xlpm.sep," : ",CONCATENATE(O6851,_xlpm.sep,P6851))</f>
        <v>~spliry~ : [splɪ]</v>
      </c>
      <c r="B6851" s="1">
        <f>_xlfn.LET(_xlpm.d,$G6851,_xlpm.k,_xlfn.CONCAT(LEFT(TRIM(B$1),1),"*"),COUNTIF(_xlpm.d,_xlpm.k))</f>
        <v>0</v>
      </c>
      <c r="C6851" s="1">
        <f>_xlfn.LET(_xlpm.d,$G6851,_xlpm.k,_xlfn.CONCAT(LEFT(TRIM(C$1),1),"*"),COUNTIF(_xlpm.d,_xlpm.k))</f>
        <v>0</v>
      </c>
      <c r="D6851" s="1">
        <f>_xlfn.LET(_xlpm.d,$G6851,_xlpm.k,_xlfn.CONCAT(LEFT(TRIM(D$1),1),"*"),COUNTIF(_xlpm.d,_xlpm.k))</f>
        <v>0</v>
      </c>
      <c r="E6851" s="1">
        <f>LOG(F6851+1,10)</f>
        <v>0.30102999566398114</v>
      </c>
      <c r="F6851" s="7">
        <v>1</v>
      </c>
      <c r="G6851" s="9" t="s">
        <v>4190</v>
      </c>
      <c r="H6851" s="4">
        <f>F6851/freq.sum.r6e</f>
        <v>4.9701789264413521E-5</v>
      </c>
      <c r="I6851" s="1" t="str">
        <f>_xlfn.LET(_xlpm.sep,":",_xlpm.w,$G6851,LEFT(_xlpm.w,FIND(_xlpm.sep,_xlpm.w)-1))</f>
        <v>splɪ</v>
      </c>
      <c r="J6851" s="1" t="str">
        <f>_xlfn.LET(_xlpm.sep,":",_xlpm.w,$G6851,RIGHT(_xlpm.w,LEN(_xlpm.w)-FIND(_xlpm.sep,_xlpm.w)))</f>
        <v>spliry</v>
      </c>
      <c r="K6851" s="10">
        <f>_xlfn.LET(_xlpm.w,I6851,LEN(_xlpm.w))</f>
        <v>4</v>
      </c>
      <c r="L6851" s="10">
        <f>_xlfn.LET(_xlpm.w,J6851,LEN(_xlpm.w))</f>
        <v>6</v>
      </c>
      <c r="M6851" s="10">
        <f>_xlfn.LET(_xlpm.a,K6851,_xlpm.b,L6851,MAX(_xlpm.a,_xlpm.b))</f>
        <v>6</v>
      </c>
      <c r="N6851" s="10">
        <f>_xlfn.LET(_xlpm.d,(K6851,L6851),MAX(_xlpm.d)-MIN(_xlpm.d))</f>
        <v>2</v>
      </c>
      <c r="O6851" s="1" t="str">
        <f>_xlfn.LET(_xlpm.sep,":",_xlpm.w,$G6851,_xlfn.CONCAT("~",RIGHT(_xlpm.w,LEN(_xlpm.w)-FIND(_xlpm.sep,_xlpm.w)),"~"))</f>
        <v>~spliry~</v>
      </c>
      <c r="P6851" s="1" t="str">
        <f>_xlfn.LET(_xlpm.sep,":",_xlpm.w,$G6851,_xlfn.CONCAT("[",LEFT(_xlpm.w,FIND(_xlpm.sep,_xlpm.w)-1),"]"))</f>
        <v>[splɪ]</v>
      </c>
      <c r="Q6851" s="14" cm="1">
        <f t="array" ref="Q6851">SUM(_xlfn._xlws.FILTER($H$2:$H$7117,_xlfn.MAP($O$2:$O$7117,_xlfn.LAMBDA(_xlpm.x,_xlpm.x=$O6851))))</f>
        <v>4.9701789264413521E-5</v>
      </c>
      <c r="R6851" s="14">
        <f>$H6851/Q6851</f>
        <v>1</v>
      </c>
      <c r="S6851" s="14" cm="1">
        <f t="array" ref="S6851">SUM(_xlfn._xlws.FILTER($H$2:$H$7117,_xlfn.MAP($P$2:$P$7117,_xlfn.LAMBDA(_xlpm.x,_xlpm.x=$P6851))))</f>
        <v>1.5904572564612327E-3</v>
      </c>
      <c r="T6851" s="14">
        <f>$H6851/S6851</f>
        <v>3.125E-2</v>
      </c>
      <c r="U6851" s="14">
        <f>_xlfn.LET(_xlpm.freq,F6851,_xlpm.size,M6851+1,_xlpm.F,V6851,LOG(1+_xlpm.freq)*LOG(1+_xlpm.size)*_xlpm.F)</f>
        <v>1.6476192416264822E-2</v>
      </c>
      <c r="V6851" s="14">
        <f>_xlfn.LET(_xlpm.a,T6851,_xlpm.b,R6851,2*_xlpm.a*_xlpm.b/(_xlpm.a+_xlpm.b))</f>
        <v>6.0606060606060608E-2</v>
      </c>
      <c r="W6851" s="14">
        <f>_xlfn.LET(_xlpm.p,R6851,_xlpm.q,T6851,LOG(_xlpm.p/_xlpm.q))</f>
        <v>1.505149978319906</v>
      </c>
      <c r="X6851" s="2"/>
    </row>
    <row r="6852" spans="1:24">
      <c r="A6852" s="1" t="str">
        <f>_xlfn.LET(_xlpm.sep," : ",CONCATENATE(O6852,_xlpm.sep,P6852))</f>
        <v>~ghtnie~ : [tnɪ]</v>
      </c>
      <c r="B6852" s="1">
        <f>_xlfn.LET(_xlpm.d,$G6852,_xlpm.k,_xlfn.CONCAT(LEFT(TRIM(B$1),1),"*"),COUNTIF(_xlpm.d,_xlpm.k))</f>
        <v>0</v>
      </c>
      <c r="C6852" s="1">
        <f>_xlfn.LET(_xlpm.d,$G6852,_xlpm.k,_xlfn.CONCAT(LEFT(TRIM(C$1),1),"*"),COUNTIF(_xlpm.d,_xlpm.k))</f>
        <v>0</v>
      </c>
      <c r="D6852" s="1">
        <f>_xlfn.LET(_xlpm.d,$G6852,_xlpm.k,_xlfn.CONCAT(LEFT(TRIM(D$1),1),"*"),COUNTIF(_xlpm.d,_xlpm.k))</f>
        <v>0</v>
      </c>
      <c r="E6852" s="1">
        <f>LOG(F6852+1,10)</f>
        <v>0.30102999566398114</v>
      </c>
      <c r="F6852" s="7">
        <v>1</v>
      </c>
      <c r="G6852" s="9" t="s">
        <v>4674</v>
      </c>
      <c r="H6852" s="4">
        <f>F6852/freq.sum.r6e</f>
        <v>4.9701789264413521E-5</v>
      </c>
      <c r="I6852" s="1" t="str">
        <f>_xlfn.LET(_xlpm.sep,":",_xlpm.w,$G6852,LEFT(_xlpm.w,FIND(_xlpm.sep,_xlpm.w)-1))</f>
        <v>tnɪ</v>
      </c>
      <c r="J6852" s="1" t="str">
        <f>_xlfn.LET(_xlpm.sep,":",_xlpm.w,$G6852,RIGHT(_xlpm.w,LEN(_xlpm.w)-FIND(_xlpm.sep,_xlpm.w)))</f>
        <v>ghtnie</v>
      </c>
      <c r="K6852" s="10">
        <f>_xlfn.LET(_xlpm.w,I6852,LEN(_xlpm.w))</f>
        <v>3</v>
      </c>
      <c r="L6852" s="10">
        <f>_xlfn.LET(_xlpm.w,J6852,LEN(_xlpm.w))</f>
        <v>6</v>
      </c>
      <c r="M6852" s="10">
        <f>_xlfn.LET(_xlpm.a,K6852,_xlpm.b,L6852,MAX(_xlpm.a,_xlpm.b))</f>
        <v>6</v>
      </c>
      <c r="N6852" s="10">
        <f>_xlfn.LET(_xlpm.d,(K6852,L6852),MAX(_xlpm.d)-MIN(_xlpm.d))</f>
        <v>3</v>
      </c>
      <c r="O6852" s="1" t="str">
        <f>_xlfn.LET(_xlpm.sep,":",_xlpm.w,$G6852,_xlfn.CONCAT("~",RIGHT(_xlpm.w,LEN(_xlpm.w)-FIND(_xlpm.sep,_xlpm.w)),"~"))</f>
        <v>~ghtnie~</v>
      </c>
      <c r="P6852" s="1" t="str">
        <f>_xlfn.LET(_xlpm.sep,":",_xlpm.w,$G6852,_xlfn.CONCAT("[",LEFT(_xlpm.w,FIND(_xlpm.sep,_xlpm.w)-1),"]"))</f>
        <v>[tnɪ]</v>
      </c>
      <c r="Q6852" s="14" cm="1">
        <f t="array" ref="Q6852">SUM(_xlfn._xlws.FILTER($H$2:$H$7109,_xlfn.MAP($O$2:$O$7109,_xlfn.LAMBDA(_xlpm.x,_xlpm.x=$O6852))))</f>
        <v>4.9701789264413521E-5</v>
      </c>
      <c r="R6852" s="14">
        <f>$H6852/Q6852</f>
        <v>1</v>
      </c>
      <c r="S6852" s="14" cm="1">
        <f t="array" ref="S6852">SUM(_xlfn._xlws.FILTER($H$2:$H$7109,_xlfn.MAP($P$2:$P$7109,_xlfn.LAMBDA(_xlpm.x,_xlpm.x=$P6852))))</f>
        <v>1.5904572564612327E-3</v>
      </c>
      <c r="T6852" s="14">
        <f>$H6852/S6852</f>
        <v>3.125E-2</v>
      </c>
      <c r="U6852" s="14">
        <f>_xlfn.LET(_xlpm.freq,F6852,_xlpm.size,M6852+1,_xlpm.F,V6852,LOG(1+_xlpm.freq)*LOG(1+_xlpm.size)*_xlpm.F)</f>
        <v>1.6476192416264822E-2</v>
      </c>
      <c r="V6852" s="14">
        <f>_xlfn.LET(_xlpm.a,T6852,_xlpm.b,R6852,2*_xlpm.a*_xlpm.b/(_xlpm.a+_xlpm.b))</f>
        <v>6.0606060606060608E-2</v>
      </c>
      <c r="W6852" s="14">
        <f>_xlfn.LET(_xlpm.p,R6852,_xlpm.q,T6852,LOG(_xlpm.p/_xlpm.q))</f>
        <v>1.505149978319906</v>
      </c>
      <c r="X6852" s="2"/>
    </row>
    <row r="6853" spans="1:24">
      <c r="A6853" s="1" t="str">
        <f>_xlfn.LET(_xlpm.sep," : ",CONCATENATE(O6853,_xlpm.sep,P6853))</f>
        <v>~vely'r~ : [vlɪ]</v>
      </c>
      <c r="B6853" s="1">
        <f>_xlfn.LET(_xlpm.d,$G6853,_xlpm.k,_xlfn.CONCAT(LEFT(TRIM(B$1),1),"*"),COUNTIF(_xlpm.d,_xlpm.k))</f>
        <v>0</v>
      </c>
      <c r="C6853" s="1">
        <f>_xlfn.LET(_xlpm.d,$G6853,_xlpm.k,_xlfn.CONCAT(LEFT(TRIM(C$1),1),"*"),COUNTIF(_xlpm.d,_xlpm.k))</f>
        <v>0</v>
      </c>
      <c r="D6853" s="1">
        <f>_xlfn.LET(_xlpm.d,$G6853,_xlpm.k,_xlfn.CONCAT(LEFT(TRIM(D$1),1),"*"),COUNTIF(_xlpm.d,_xlpm.k))</f>
        <v>0</v>
      </c>
      <c r="E6853" s="1">
        <f>LOG(F6853+1,10)</f>
        <v>0.30102999566398114</v>
      </c>
      <c r="F6853" s="7">
        <v>1</v>
      </c>
      <c r="G6853" s="9" t="s">
        <v>5106</v>
      </c>
      <c r="H6853" s="4">
        <f>F6853/freq.sum.r6e</f>
        <v>4.9701789264413521E-5</v>
      </c>
      <c r="I6853" s="1" t="str">
        <f>_xlfn.LET(_xlpm.sep,":",_xlpm.w,$G6853,LEFT(_xlpm.w,FIND(_xlpm.sep,_xlpm.w)-1))</f>
        <v>vlɪ</v>
      </c>
      <c r="J6853" s="1" t="str">
        <f>_xlfn.LET(_xlpm.sep,":",_xlpm.w,$G6853,RIGHT(_xlpm.w,LEN(_xlpm.w)-FIND(_xlpm.sep,_xlpm.w)))</f>
        <v>vely'r</v>
      </c>
      <c r="K6853" s="10">
        <f>_xlfn.LET(_xlpm.w,I6853,LEN(_xlpm.w))</f>
        <v>3</v>
      </c>
      <c r="L6853" s="10">
        <f>_xlfn.LET(_xlpm.w,J6853,LEN(_xlpm.w))</f>
        <v>6</v>
      </c>
      <c r="M6853" s="10">
        <f>_xlfn.LET(_xlpm.a,K6853,_xlpm.b,L6853,MAX(_xlpm.a,_xlpm.b))</f>
        <v>6</v>
      </c>
      <c r="N6853" s="10">
        <f>_xlfn.LET(_xlpm.d,(K6853,L6853),MAX(_xlpm.d)-MIN(_xlpm.d))</f>
        <v>3</v>
      </c>
      <c r="O6853" s="1" t="str">
        <f>_xlfn.LET(_xlpm.sep,":",_xlpm.w,$G6853,_xlfn.CONCAT("~",RIGHT(_xlpm.w,LEN(_xlpm.w)-FIND(_xlpm.sep,_xlpm.w)),"~"))</f>
        <v>~vely'r~</v>
      </c>
      <c r="P6853" s="1" t="str">
        <f>_xlfn.LET(_xlpm.sep,":",_xlpm.w,$G6853,_xlfn.CONCAT("[",LEFT(_xlpm.w,FIND(_xlpm.sep,_xlpm.w)-1),"]"))</f>
        <v>[vlɪ]</v>
      </c>
      <c r="Q6853" s="14" cm="1">
        <f t="array" ref="Q6853">SUM(_xlfn._xlws.FILTER($H$2:$H$7111,_xlfn.MAP($O$2:$O$7111,_xlfn.LAMBDA(_xlpm.x,_xlpm.x=$O6853))))</f>
        <v>4.9701789264413521E-5</v>
      </c>
      <c r="R6853" s="14">
        <f>$H6853/Q6853</f>
        <v>1</v>
      </c>
      <c r="S6853" s="14" cm="1">
        <f t="array" ref="S6853">SUM(_xlfn._xlws.FILTER($H$2:$H$7111,_xlfn.MAP($P$2:$P$7111,_xlfn.LAMBDA(_xlpm.x,_xlpm.x=$P6853))))</f>
        <v>1.5904572564612327E-3</v>
      </c>
      <c r="T6853" s="14">
        <f>$H6853/S6853</f>
        <v>3.125E-2</v>
      </c>
      <c r="U6853" s="14">
        <f>_xlfn.LET(_xlpm.freq,F6853,_xlpm.size,M6853+1,_xlpm.F,V6853,LOG(1+_xlpm.freq)*LOG(1+_xlpm.size)*_xlpm.F)</f>
        <v>1.6476192416264822E-2</v>
      </c>
      <c r="V6853" s="14">
        <f>_xlfn.LET(_xlpm.a,T6853,_xlpm.b,R6853,2*_xlpm.a*_xlpm.b/(_xlpm.a+_xlpm.b))</f>
        <v>6.0606060606060608E-2</v>
      </c>
      <c r="W6853" s="14">
        <f>_xlfn.LET(_xlpm.p,R6853,_xlpm.q,T6853,LOG(_xlpm.p/_xlpm.q))</f>
        <v>1.505149978319906</v>
      </c>
      <c r="X6853" s="2"/>
    </row>
    <row r="6854" spans="1:24">
      <c r="A6854" s="1" t="str">
        <f>_xlfn.LET(_xlpm.sep," : ",CONCATENATE(O6854,_xlpm.sep,P6854))</f>
        <v>~velyry~ : [vlɪ]</v>
      </c>
      <c r="B6854" s="1">
        <f>_xlfn.LET(_xlpm.d,$G6854,_xlpm.k,_xlfn.CONCAT(LEFT(TRIM(B$1),1),"*"),COUNTIF(_xlpm.d,_xlpm.k))</f>
        <v>0</v>
      </c>
      <c r="C6854" s="1">
        <f>_xlfn.LET(_xlpm.d,$G6854,_xlpm.k,_xlfn.CONCAT(LEFT(TRIM(C$1),1),"*"),COUNTIF(_xlpm.d,_xlpm.k))</f>
        <v>0</v>
      </c>
      <c r="D6854" s="1">
        <f>_xlfn.LET(_xlpm.d,$G6854,_xlpm.k,_xlfn.CONCAT(LEFT(TRIM(D$1),1),"*"),COUNTIF(_xlpm.d,_xlpm.k))</f>
        <v>0</v>
      </c>
      <c r="E6854" s="1">
        <f>LOG(F6854+1,10)</f>
        <v>0.30102999566398114</v>
      </c>
      <c r="F6854" s="7">
        <v>1</v>
      </c>
      <c r="G6854" s="9" t="s">
        <v>5111</v>
      </c>
      <c r="H6854" s="4">
        <f>F6854/freq.sum.r6e</f>
        <v>4.9701789264413521E-5</v>
      </c>
      <c r="I6854" s="4" t="str">
        <f>_xlfn.LET(_xlpm.sep,":",_xlpm.w,$G6854,LEFT(_xlpm.w,FIND(_xlpm.sep,_xlpm.w)-1))</f>
        <v>vlɪ</v>
      </c>
      <c r="J6854" s="4" t="str">
        <f>_xlfn.LET(_xlpm.sep,":",_xlpm.w,$G6854,RIGHT(_xlpm.w,LEN(_xlpm.w)-FIND(_xlpm.sep,_xlpm.w)))</f>
        <v>velyry</v>
      </c>
      <c r="K6854" s="10">
        <f>_xlfn.LET(_xlpm.w,I6854,LEN(_xlpm.w))</f>
        <v>3</v>
      </c>
      <c r="L6854" s="10">
        <f>_xlfn.LET(_xlpm.w,J6854,LEN(_xlpm.w))</f>
        <v>6</v>
      </c>
      <c r="M6854" s="10">
        <f>_xlfn.LET(_xlpm.a,K6854,_xlpm.b,L6854,MAX(_xlpm.a,_xlpm.b))</f>
        <v>6</v>
      </c>
      <c r="N6854" s="10">
        <f>_xlfn.LET(_xlpm.d,(K6854,L6854),MAX(_xlpm.d)-MIN(_xlpm.d))</f>
        <v>3</v>
      </c>
      <c r="O6854" s="1" t="str">
        <f>_xlfn.LET(_xlpm.sep,":",_xlpm.w,$G6854,_xlfn.CONCAT("~",RIGHT(_xlpm.w,LEN(_xlpm.w)-FIND(_xlpm.sep,_xlpm.w)),"~"))</f>
        <v>~velyry~</v>
      </c>
      <c r="P6854" s="1" t="str">
        <f>_xlfn.LET(_xlpm.sep,":",_xlpm.w,$G6854,_xlfn.CONCAT("[",LEFT(_xlpm.w,FIND(_xlpm.sep,_xlpm.w)-1),"]"))</f>
        <v>[vlɪ]</v>
      </c>
      <c r="Q6854" s="14" cm="1">
        <f t="array" ref="Q6854">SUM(_xlfn._xlws.FILTER($H$2:$H$7109,_xlfn.MAP($O$2:$O$7109,_xlfn.LAMBDA(_xlpm.x,_xlpm.x=$O6854))))</f>
        <v>4.9701789264413521E-5</v>
      </c>
      <c r="R6854" s="14">
        <f>$H6854/Q6854</f>
        <v>1</v>
      </c>
      <c r="S6854" s="14" cm="1">
        <f t="array" ref="S6854">SUM(_xlfn._xlws.FILTER($H$2:$H$7109,_xlfn.MAP($P$2:$P$7109,_xlfn.LAMBDA(_xlpm.x,_xlpm.x=$P6854))))</f>
        <v>1.5904572564612327E-3</v>
      </c>
      <c r="T6854" s="14">
        <f>$H6854/S6854</f>
        <v>3.125E-2</v>
      </c>
      <c r="U6854" s="14">
        <f>_xlfn.LET(_xlpm.freq,F6854,_xlpm.size,M6854+1,_xlpm.F,V6854,LOG(1+_xlpm.freq)*LOG(1+_xlpm.size)*_xlpm.F)</f>
        <v>1.6476192416264822E-2</v>
      </c>
      <c r="V6854" s="14">
        <f>_xlfn.LET(_xlpm.a,T6854,_xlpm.b,R6854,2*_xlpm.a*_xlpm.b/(_xlpm.a+_xlpm.b))</f>
        <v>6.0606060606060608E-2</v>
      </c>
      <c r="W6854" s="14">
        <f>_xlfn.LET(_xlpm.p,R6854,_xlpm.q,T6854,LOG(_xlpm.p/_xlpm.q))</f>
        <v>1.505149978319906</v>
      </c>
      <c r="X6854" s="2"/>
    </row>
    <row r="6855" spans="1:24">
      <c r="A6855" s="1" t="str">
        <f>_xlfn.LET(_xlpm.sep," : ",CONCATENATE(O6855,_xlpm.sep,P6855))</f>
        <v>~veni'r~ : [vnɪ]</v>
      </c>
      <c r="B6855" s="1">
        <f>_xlfn.LET(_xlpm.d,$G6855,_xlpm.k,_xlfn.CONCAT(LEFT(TRIM(B$1),1),"*"),COUNTIF(_xlpm.d,_xlpm.k))</f>
        <v>0</v>
      </c>
      <c r="C6855" s="1">
        <f>_xlfn.LET(_xlpm.d,$G6855,_xlpm.k,_xlfn.CONCAT(LEFT(TRIM(C$1),1),"*"),COUNTIF(_xlpm.d,_xlpm.k))</f>
        <v>0</v>
      </c>
      <c r="D6855" s="1">
        <f>_xlfn.LET(_xlpm.d,$G6855,_xlpm.k,_xlfn.CONCAT(LEFT(TRIM(D$1),1),"*"),COUNTIF(_xlpm.d,_xlpm.k))</f>
        <v>0</v>
      </c>
      <c r="E6855" s="1">
        <f>LOG(F6855+1,10)</f>
        <v>0.30102999566398114</v>
      </c>
      <c r="F6855" s="7">
        <v>1</v>
      </c>
      <c r="G6855" s="9" t="s">
        <v>5117</v>
      </c>
      <c r="H6855" s="4">
        <f>F6855/freq.sum.r6e</f>
        <v>4.9701789264413521E-5</v>
      </c>
      <c r="I6855" s="1" t="str">
        <f>_xlfn.LET(_xlpm.sep,":",_xlpm.w,$G6855,LEFT(_xlpm.w,FIND(_xlpm.sep,_xlpm.w)-1))</f>
        <v>vnɪ</v>
      </c>
      <c r="J6855" s="1" t="str">
        <f>_xlfn.LET(_xlpm.sep,":",_xlpm.w,$G6855,RIGHT(_xlpm.w,LEN(_xlpm.w)-FIND(_xlpm.sep,_xlpm.w)))</f>
        <v>veni'r</v>
      </c>
      <c r="K6855" s="10">
        <f>_xlfn.LET(_xlpm.w,I6855,LEN(_xlpm.w))</f>
        <v>3</v>
      </c>
      <c r="L6855" s="10">
        <f>_xlfn.LET(_xlpm.w,J6855,LEN(_xlpm.w))</f>
        <v>6</v>
      </c>
      <c r="M6855" s="10">
        <f>_xlfn.LET(_xlpm.a,K6855,_xlpm.b,L6855,MAX(_xlpm.a,_xlpm.b))</f>
        <v>6</v>
      </c>
      <c r="N6855" s="10">
        <f>_xlfn.LET(_xlpm.d,(K6855,L6855),MAX(_xlpm.d)-MIN(_xlpm.d))</f>
        <v>3</v>
      </c>
      <c r="O6855" s="1" t="str">
        <f>_xlfn.LET(_xlpm.sep,":",_xlpm.w,$G6855,_xlfn.CONCAT("~",RIGHT(_xlpm.w,LEN(_xlpm.w)-FIND(_xlpm.sep,_xlpm.w)),"~"))</f>
        <v>~veni'r~</v>
      </c>
      <c r="P6855" s="1" t="str">
        <f>_xlfn.LET(_xlpm.sep,":",_xlpm.w,$G6855,_xlfn.CONCAT("[",LEFT(_xlpm.w,FIND(_xlpm.sep,_xlpm.w)-1),"]"))</f>
        <v>[vnɪ]</v>
      </c>
      <c r="Q6855" s="14" cm="1">
        <f t="array" ref="Q6855">SUM(_xlfn._xlws.FILTER($H$2:$H$7117,_xlfn.MAP($O$2:$O$7117,_xlfn.LAMBDA(_xlpm.x,_xlpm.x=$O6855))))</f>
        <v>4.9701789264413521E-5</v>
      </c>
      <c r="R6855" s="14">
        <f>$H6855/Q6855</f>
        <v>1</v>
      </c>
      <c r="S6855" s="14" cm="1">
        <f t="array" ref="S6855">SUM(_xlfn._xlws.FILTER($H$2:$H$7117,_xlfn.MAP($P$2:$P$7117,_xlfn.LAMBDA(_xlpm.x,_xlpm.x=$P6855))))</f>
        <v>1.5904572564612327E-3</v>
      </c>
      <c r="T6855" s="14">
        <f>$H6855/S6855</f>
        <v>3.125E-2</v>
      </c>
      <c r="U6855" s="14">
        <f>_xlfn.LET(_xlpm.freq,F6855,_xlpm.size,M6855+1,_xlpm.F,V6855,LOG(1+_xlpm.freq)*LOG(1+_xlpm.size)*_xlpm.F)</f>
        <v>1.6476192416264822E-2</v>
      </c>
      <c r="V6855" s="14">
        <f>_xlfn.LET(_xlpm.a,T6855,_xlpm.b,R6855,2*_xlpm.a*_xlpm.b/(_xlpm.a+_xlpm.b))</f>
        <v>6.0606060606060608E-2</v>
      </c>
      <c r="W6855" s="14">
        <f>_xlfn.LET(_xlpm.p,R6855,_xlpm.q,T6855,LOG(_xlpm.p/_xlpm.q))</f>
        <v>1.505149978319906</v>
      </c>
      <c r="X6855" s="2"/>
    </row>
    <row r="6856" spans="1:24">
      <c r="A6856" s="1" t="str">
        <f>_xlfn.LET(_xlpm.sep," : ",CONCATENATE(O6856,_xlpm.sep,P6856))</f>
        <v>~veniry~ : [vnɪ]</v>
      </c>
      <c r="B6856" s="1">
        <f>_xlfn.LET(_xlpm.d,$G6856,_xlpm.k,_xlfn.CONCAT(LEFT(TRIM(B$1),1),"*"),COUNTIF(_xlpm.d,_xlpm.k))</f>
        <v>0</v>
      </c>
      <c r="C6856" s="1">
        <f>_xlfn.LET(_xlpm.d,$G6856,_xlpm.k,_xlfn.CONCAT(LEFT(TRIM(C$1),1),"*"),COUNTIF(_xlpm.d,_xlpm.k))</f>
        <v>0</v>
      </c>
      <c r="D6856" s="1">
        <f>_xlfn.LET(_xlpm.d,$G6856,_xlpm.k,_xlfn.CONCAT(LEFT(TRIM(D$1),1),"*"),COUNTIF(_xlpm.d,_xlpm.k))</f>
        <v>0</v>
      </c>
      <c r="E6856" s="1">
        <f>LOG(F6856+1,10)</f>
        <v>0.30102999566398114</v>
      </c>
      <c r="F6856" s="7">
        <v>1</v>
      </c>
      <c r="G6856" s="9" t="s">
        <v>5122</v>
      </c>
      <c r="H6856" s="4">
        <f>F6856/freq.sum.r6e</f>
        <v>4.9701789264413521E-5</v>
      </c>
      <c r="I6856" s="1" t="str">
        <f>_xlfn.LET(_xlpm.sep,":",_xlpm.w,$G6856,LEFT(_xlpm.w,FIND(_xlpm.sep,_xlpm.w)-1))</f>
        <v>vnɪ</v>
      </c>
      <c r="J6856" s="1" t="str">
        <f>_xlfn.LET(_xlpm.sep,":",_xlpm.w,$G6856,RIGHT(_xlpm.w,LEN(_xlpm.w)-FIND(_xlpm.sep,_xlpm.w)))</f>
        <v>veniry</v>
      </c>
      <c r="K6856" s="10">
        <f>_xlfn.LET(_xlpm.w,I6856,LEN(_xlpm.w))</f>
        <v>3</v>
      </c>
      <c r="L6856" s="10">
        <f>_xlfn.LET(_xlpm.w,J6856,LEN(_xlpm.w))</f>
        <v>6</v>
      </c>
      <c r="M6856" s="10">
        <f>_xlfn.LET(_xlpm.a,K6856,_xlpm.b,L6856,MAX(_xlpm.a,_xlpm.b))</f>
        <v>6</v>
      </c>
      <c r="N6856" s="10">
        <f>_xlfn.LET(_xlpm.d,(K6856,L6856),MAX(_xlpm.d)-MIN(_xlpm.d))</f>
        <v>3</v>
      </c>
      <c r="O6856" s="1" t="str">
        <f>_xlfn.LET(_xlpm.sep,":",_xlpm.w,$G6856,_xlfn.CONCAT("~",RIGHT(_xlpm.w,LEN(_xlpm.w)-FIND(_xlpm.sep,_xlpm.w)),"~"))</f>
        <v>~veniry~</v>
      </c>
      <c r="P6856" s="1" t="str">
        <f>_xlfn.LET(_xlpm.sep,":",_xlpm.w,$G6856,_xlfn.CONCAT("[",LEFT(_xlpm.w,FIND(_xlpm.sep,_xlpm.w)-1),"]"))</f>
        <v>[vnɪ]</v>
      </c>
      <c r="Q6856" s="14" cm="1">
        <f t="array" ref="Q6856">SUM(_xlfn._xlws.FILTER($H$2:$H$7117,_xlfn.MAP($O$2:$O$7117,_xlfn.LAMBDA(_xlpm.x,_xlpm.x=$O6856))))</f>
        <v>4.9701789264413521E-5</v>
      </c>
      <c r="R6856" s="14">
        <f>$H6856/Q6856</f>
        <v>1</v>
      </c>
      <c r="S6856" s="14" cm="1">
        <f t="array" ref="S6856">SUM(_xlfn._xlws.FILTER($H$2:$H$7117,_xlfn.MAP($P$2:$P$7117,_xlfn.LAMBDA(_xlpm.x,_xlpm.x=$P6856))))</f>
        <v>1.5904572564612327E-3</v>
      </c>
      <c r="T6856" s="14">
        <f>$H6856/S6856</f>
        <v>3.125E-2</v>
      </c>
      <c r="U6856" s="14">
        <f>_xlfn.LET(_xlpm.freq,F6856,_xlpm.size,M6856+1,_xlpm.F,V6856,LOG(1+_xlpm.freq)*LOG(1+_xlpm.size)*_xlpm.F)</f>
        <v>1.6476192416264822E-2</v>
      </c>
      <c r="V6856" s="14">
        <f>_xlfn.LET(_xlpm.a,T6856,_xlpm.b,R6856,2*_xlpm.a*_xlpm.b/(_xlpm.a+_xlpm.b))</f>
        <v>6.0606060606060608E-2</v>
      </c>
      <c r="W6856" s="14">
        <f>_xlfn.LET(_xlpm.p,R6856,_xlpm.q,T6856,LOG(_xlpm.p/_xlpm.q))</f>
        <v>1.505149978319906</v>
      </c>
      <c r="X6856" s="2"/>
    </row>
    <row r="6857" spans="1:24">
      <c r="A6857" s="1" t="str">
        <f>_xlfn.LET(_xlpm.sep," : ",CONCATENATE(O6857,_xlpm.sep,P6857))</f>
        <v>~very'r~ : [vɹɪ]</v>
      </c>
      <c r="B6857" s="1">
        <f>_xlfn.LET(_xlpm.d,$G6857,_xlpm.k,_xlfn.CONCAT(LEFT(TRIM(B$1),1),"*"),COUNTIF(_xlpm.d,_xlpm.k))</f>
        <v>0</v>
      </c>
      <c r="C6857" s="1">
        <f>_xlfn.LET(_xlpm.d,$G6857,_xlpm.k,_xlfn.CONCAT(LEFT(TRIM(C$1),1),"*"),COUNTIF(_xlpm.d,_xlpm.k))</f>
        <v>0</v>
      </c>
      <c r="D6857" s="1">
        <f>_xlfn.LET(_xlpm.d,$G6857,_xlpm.k,_xlfn.CONCAT(LEFT(TRIM(D$1),1),"*"),COUNTIF(_xlpm.d,_xlpm.k))</f>
        <v>0</v>
      </c>
      <c r="E6857" s="1">
        <f>LOG(F6857+1,10)</f>
        <v>0.30102999566398114</v>
      </c>
      <c r="F6857" s="7">
        <v>1</v>
      </c>
      <c r="G6857" s="9" t="s">
        <v>5196</v>
      </c>
      <c r="H6857" s="4">
        <f>F6857/freq.sum.r6e</f>
        <v>4.9701789264413521E-5</v>
      </c>
      <c r="I6857" s="1" t="str">
        <f>_xlfn.LET(_xlpm.sep,":",_xlpm.w,$G6857,LEFT(_xlpm.w,FIND(_xlpm.sep,_xlpm.w)-1))</f>
        <v>vɹɪ</v>
      </c>
      <c r="J6857" s="1" t="str">
        <f>_xlfn.LET(_xlpm.sep,":",_xlpm.w,$G6857,RIGHT(_xlpm.w,LEN(_xlpm.w)-FIND(_xlpm.sep,_xlpm.w)))</f>
        <v>very'r</v>
      </c>
      <c r="K6857" s="10">
        <f>_xlfn.LET(_xlpm.w,I6857,LEN(_xlpm.w))</f>
        <v>3</v>
      </c>
      <c r="L6857" s="10">
        <f>_xlfn.LET(_xlpm.w,J6857,LEN(_xlpm.w))</f>
        <v>6</v>
      </c>
      <c r="M6857" s="10">
        <f>_xlfn.LET(_xlpm.a,K6857,_xlpm.b,L6857,MAX(_xlpm.a,_xlpm.b))</f>
        <v>6</v>
      </c>
      <c r="N6857" s="10">
        <f>_xlfn.LET(_xlpm.d,(K6857,L6857),MAX(_xlpm.d)-MIN(_xlpm.d))</f>
        <v>3</v>
      </c>
      <c r="O6857" s="1" t="str">
        <f>_xlfn.LET(_xlpm.sep,":",_xlpm.w,$G6857,_xlfn.CONCAT("~",RIGHT(_xlpm.w,LEN(_xlpm.w)-FIND(_xlpm.sep,_xlpm.w)),"~"))</f>
        <v>~very'r~</v>
      </c>
      <c r="P6857" s="1" t="str">
        <f>_xlfn.LET(_xlpm.sep,":",_xlpm.w,$G6857,_xlfn.CONCAT("[",LEFT(_xlpm.w,FIND(_xlpm.sep,_xlpm.w)-1),"]"))</f>
        <v>[vɹɪ]</v>
      </c>
      <c r="Q6857" s="14" cm="1">
        <f t="array" ref="Q6857">SUM(_xlfn._xlws.FILTER($H$2:$H$7117,_xlfn.MAP($O$2:$O$7117,_xlfn.LAMBDA(_xlpm.x,_xlpm.x=$O6857))))</f>
        <v>4.9701789264413521E-5</v>
      </c>
      <c r="R6857" s="14">
        <f>$H6857/Q6857</f>
        <v>1</v>
      </c>
      <c r="S6857" s="14" cm="1">
        <f t="array" ref="S6857">SUM(_xlfn._xlws.FILTER($H$2:$H$7117,_xlfn.MAP($P$2:$P$7117,_xlfn.LAMBDA(_xlpm.x,_xlpm.x=$P6857))))</f>
        <v>1.5904572564612327E-3</v>
      </c>
      <c r="T6857" s="14">
        <f>$H6857/S6857</f>
        <v>3.125E-2</v>
      </c>
      <c r="U6857" s="14">
        <f>_xlfn.LET(_xlpm.freq,F6857,_xlpm.size,M6857+1,_xlpm.F,V6857,LOG(1+_xlpm.freq)*LOG(1+_xlpm.size)*_xlpm.F)</f>
        <v>1.6476192416264822E-2</v>
      </c>
      <c r="V6857" s="14">
        <f>_xlfn.LET(_xlpm.a,T6857,_xlpm.b,R6857,2*_xlpm.a*_xlpm.b/(_xlpm.a+_xlpm.b))</f>
        <v>6.0606060606060608E-2</v>
      </c>
      <c r="W6857" s="14">
        <f>_xlfn.LET(_xlpm.p,R6857,_xlpm.q,T6857,LOG(_xlpm.p/_xlpm.q))</f>
        <v>1.505149978319906</v>
      </c>
      <c r="X6857" s="2"/>
    </row>
    <row r="6858" spans="1:24">
      <c r="A6858" s="1" t="str">
        <f>_xlfn.LET(_xlpm.sep," : ",CONCATENATE(O6858,_xlpm.sep,P6858))</f>
        <v>~veryry~ : [vɹɪ]</v>
      </c>
      <c r="B6858" s="1">
        <f>_xlfn.LET(_xlpm.d,$G6858,_xlpm.k,_xlfn.CONCAT(LEFT(TRIM(B$1),1),"*"),COUNTIF(_xlpm.d,_xlpm.k))</f>
        <v>0</v>
      </c>
      <c r="C6858" s="1">
        <f>_xlfn.LET(_xlpm.d,$G6858,_xlpm.k,_xlfn.CONCAT(LEFT(TRIM(C$1),1),"*"),COUNTIF(_xlpm.d,_xlpm.k))</f>
        <v>0</v>
      </c>
      <c r="D6858" s="1">
        <f>_xlfn.LET(_xlpm.d,$G6858,_xlpm.k,_xlfn.CONCAT(LEFT(TRIM(D$1),1),"*"),COUNTIF(_xlpm.d,_xlpm.k))</f>
        <v>0</v>
      </c>
      <c r="E6858" s="1">
        <f>LOG(F6858+1,10)</f>
        <v>0.30102999566398114</v>
      </c>
      <c r="F6858" s="7">
        <v>1</v>
      </c>
      <c r="G6858" s="9" t="s">
        <v>5201</v>
      </c>
      <c r="H6858" s="4">
        <f>F6858/freq.sum.r6e</f>
        <v>4.9701789264413521E-5</v>
      </c>
      <c r="I6858" s="4" t="str">
        <f>_xlfn.LET(_xlpm.sep,":",_xlpm.w,$G6858,LEFT(_xlpm.w,FIND(_xlpm.sep,_xlpm.w)-1))</f>
        <v>vɹɪ</v>
      </c>
      <c r="J6858" s="4" t="str">
        <f>_xlfn.LET(_xlpm.sep,":",_xlpm.w,$G6858,RIGHT(_xlpm.w,LEN(_xlpm.w)-FIND(_xlpm.sep,_xlpm.w)))</f>
        <v>veryry</v>
      </c>
      <c r="K6858" s="10">
        <f>_xlfn.LET(_xlpm.w,I6858,LEN(_xlpm.w))</f>
        <v>3</v>
      </c>
      <c r="L6858" s="10">
        <f>_xlfn.LET(_xlpm.w,J6858,LEN(_xlpm.w))</f>
        <v>6</v>
      </c>
      <c r="M6858" s="10">
        <f>_xlfn.LET(_xlpm.a,K6858,_xlpm.b,L6858,MAX(_xlpm.a,_xlpm.b))</f>
        <v>6</v>
      </c>
      <c r="N6858" s="10">
        <f>_xlfn.LET(_xlpm.d,(K6858,L6858),MAX(_xlpm.d)-MIN(_xlpm.d))</f>
        <v>3</v>
      </c>
      <c r="O6858" s="1" t="str">
        <f>_xlfn.LET(_xlpm.sep,":",_xlpm.w,$G6858,_xlfn.CONCAT("~",RIGHT(_xlpm.w,LEN(_xlpm.w)-FIND(_xlpm.sep,_xlpm.w)),"~"))</f>
        <v>~veryry~</v>
      </c>
      <c r="P6858" s="1" t="str">
        <f>_xlfn.LET(_xlpm.sep,":",_xlpm.w,$G6858,_xlfn.CONCAT("[",LEFT(_xlpm.w,FIND(_xlpm.sep,_xlpm.w)-1),"]"))</f>
        <v>[vɹɪ]</v>
      </c>
      <c r="Q6858" s="14" cm="1">
        <f t="array" ref="Q6858">SUM(_xlfn._xlws.FILTER($H$2:$H$7109,_xlfn.MAP($O$2:$O$7109,_xlfn.LAMBDA(_xlpm.x,_xlpm.x=$O6858))))</f>
        <v>4.9701789264413521E-5</v>
      </c>
      <c r="R6858" s="14">
        <f>$H6858/Q6858</f>
        <v>1</v>
      </c>
      <c r="S6858" s="14" cm="1">
        <f t="array" ref="S6858">SUM(_xlfn._xlws.FILTER($H$2:$H$7109,_xlfn.MAP($P$2:$P$7109,_xlfn.LAMBDA(_xlpm.x,_xlpm.x=$P6858))))</f>
        <v>1.5904572564612327E-3</v>
      </c>
      <c r="T6858" s="14">
        <f>$H6858/S6858</f>
        <v>3.125E-2</v>
      </c>
      <c r="U6858" s="14">
        <f>_xlfn.LET(_xlpm.freq,F6858,_xlpm.size,M6858+1,_xlpm.F,V6858,LOG(1+_xlpm.freq)*LOG(1+_xlpm.size)*_xlpm.F)</f>
        <v>1.6476192416264822E-2</v>
      </c>
      <c r="V6858" s="14">
        <f>_xlfn.LET(_xlpm.a,T6858,_xlpm.b,R6858,2*_xlpm.a*_xlpm.b/(_xlpm.a+_xlpm.b))</f>
        <v>6.0606060606060608E-2</v>
      </c>
      <c r="W6858" s="14">
        <f>_xlfn.LET(_xlpm.p,R6858,_xlpm.q,T6858,LOG(_xlpm.p/_xlpm.q))</f>
        <v>1.505149978319906</v>
      </c>
      <c r="X6858" s="2"/>
    </row>
    <row r="6859" spans="1:24">
      <c r="A6859" s="1" t="str">
        <f>_xlfn.LET(_xlpm.sep," : ",CONCATENATE(O6859,_xlpm.sep,P6859))</f>
        <v>~sley'r~ : [zlɪ]</v>
      </c>
      <c r="B6859" s="1">
        <f>_xlfn.LET(_xlpm.d,$G6859,_xlpm.k,_xlfn.CONCAT(LEFT(TRIM(B$1),1),"*"),COUNTIF(_xlpm.d,_xlpm.k))</f>
        <v>0</v>
      </c>
      <c r="C6859" s="1">
        <f>_xlfn.LET(_xlpm.d,$G6859,_xlpm.k,_xlfn.CONCAT(LEFT(TRIM(C$1),1),"*"),COUNTIF(_xlpm.d,_xlpm.k))</f>
        <v>0</v>
      </c>
      <c r="D6859" s="1">
        <f>_xlfn.LET(_xlpm.d,$G6859,_xlpm.k,_xlfn.CONCAT(LEFT(TRIM(D$1),1),"*"),COUNTIF(_xlpm.d,_xlpm.k))</f>
        <v>0</v>
      </c>
      <c r="E6859" s="1">
        <f>LOG(F6859+1,10)</f>
        <v>0.30102999566398114</v>
      </c>
      <c r="F6859" s="7">
        <v>1</v>
      </c>
      <c r="G6859" s="9" t="s">
        <v>5376</v>
      </c>
      <c r="H6859" s="4">
        <f>F6859/freq.sum.r6e</f>
        <v>4.9701789264413521E-5</v>
      </c>
      <c r="I6859" s="1" t="str">
        <f>_xlfn.LET(_xlpm.sep,":",_xlpm.w,$G6859,LEFT(_xlpm.w,FIND(_xlpm.sep,_xlpm.w)-1))</f>
        <v>zlɪ</v>
      </c>
      <c r="J6859" s="1" t="str">
        <f>_xlfn.LET(_xlpm.sep,":",_xlpm.w,$G6859,RIGHT(_xlpm.w,LEN(_xlpm.w)-FIND(_xlpm.sep,_xlpm.w)))</f>
        <v>sley'r</v>
      </c>
      <c r="K6859" s="10">
        <f>_xlfn.LET(_xlpm.w,I6859,LEN(_xlpm.w))</f>
        <v>3</v>
      </c>
      <c r="L6859" s="10">
        <f>_xlfn.LET(_xlpm.w,J6859,LEN(_xlpm.w))</f>
        <v>6</v>
      </c>
      <c r="M6859" s="10">
        <f>_xlfn.LET(_xlpm.a,K6859,_xlpm.b,L6859,MAX(_xlpm.a,_xlpm.b))</f>
        <v>6</v>
      </c>
      <c r="N6859" s="10">
        <f>_xlfn.LET(_xlpm.d,(K6859,L6859),MAX(_xlpm.d)-MIN(_xlpm.d))</f>
        <v>3</v>
      </c>
      <c r="O6859" s="1" t="str">
        <f>_xlfn.LET(_xlpm.sep,":",_xlpm.w,$G6859,_xlfn.CONCAT("~",RIGHT(_xlpm.w,LEN(_xlpm.w)-FIND(_xlpm.sep,_xlpm.w)),"~"))</f>
        <v>~sley'r~</v>
      </c>
      <c r="P6859" s="1" t="str">
        <f>_xlfn.LET(_xlpm.sep,":",_xlpm.w,$G6859,_xlfn.CONCAT("[",LEFT(_xlpm.w,FIND(_xlpm.sep,_xlpm.w)-1),"]"))</f>
        <v>[zlɪ]</v>
      </c>
      <c r="Q6859" s="14" cm="1">
        <f t="array" ref="Q6859">SUM(_xlfn._xlws.FILTER($H$2:$H$7117,_xlfn.MAP($O$2:$O$7117,_xlfn.LAMBDA(_xlpm.x,_xlpm.x=$O6859))))</f>
        <v>4.9701789264413521E-5</v>
      </c>
      <c r="R6859" s="14">
        <f>$H6859/Q6859</f>
        <v>1</v>
      </c>
      <c r="S6859" s="14" cm="1">
        <f t="array" ref="S6859">SUM(_xlfn._xlws.FILTER($H$2:$H$7117,_xlfn.MAP($P$2:$P$7117,_xlfn.LAMBDA(_xlpm.x,_xlpm.x=$P6859))))</f>
        <v>1.5904572564612327E-3</v>
      </c>
      <c r="T6859" s="14">
        <f>$H6859/S6859</f>
        <v>3.125E-2</v>
      </c>
      <c r="U6859" s="14">
        <f>_xlfn.LET(_xlpm.freq,F6859,_xlpm.size,M6859+1,_xlpm.F,V6859,LOG(1+_xlpm.freq)*LOG(1+_xlpm.size)*_xlpm.F)</f>
        <v>1.6476192416264822E-2</v>
      </c>
      <c r="V6859" s="14">
        <f>_xlfn.LET(_xlpm.a,T6859,_xlpm.b,R6859,2*_xlpm.a*_xlpm.b/(_xlpm.a+_xlpm.b))</f>
        <v>6.0606060606060608E-2</v>
      </c>
      <c r="W6859" s="14">
        <f>_xlfn.LET(_xlpm.p,R6859,_xlpm.q,T6859,LOG(_xlpm.p/_xlpm.q))</f>
        <v>1.505149978319906</v>
      </c>
      <c r="X6859" s="2"/>
    </row>
    <row r="6860" spans="1:24">
      <c r="A6860" s="1" t="str">
        <f>_xlfn.LET(_xlpm.sep," : ",CONCATENATE(O6860,_xlpm.sep,P6860))</f>
        <v>~sleyry~ : [zlɪ]</v>
      </c>
      <c r="B6860" s="1">
        <f>_xlfn.LET(_xlpm.d,$G6860,_xlpm.k,_xlfn.CONCAT(LEFT(TRIM(B$1),1),"*"),COUNTIF(_xlpm.d,_xlpm.k))</f>
        <v>0</v>
      </c>
      <c r="C6860" s="1">
        <f>_xlfn.LET(_xlpm.d,$G6860,_xlpm.k,_xlfn.CONCAT(LEFT(TRIM(C$1),1),"*"),COUNTIF(_xlpm.d,_xlpm.k))</f>
        <v>0</v>
      </c>
      <c r="D6860" s="1">
        <f>_xlfn.LET(_xlpm.d,$G6860,_xlpm.k,_xlfn.CONCAT(LEFT(TRIM(D$1),1),"*"),COUNTIF(_xlpm.d,_xlpm.k))</f>
        <v>0</v>
      </c>
      <c r="E6860" s="1">
        <f>LOG(F6860+1,10)</f>
        <v>0.30102999566398114</v>
      </c>
      <c r="F6860" s="7">
        <v>1</v>
      </c>
      <c r="G6860" s="9" t="s">
        <v>5381</v>
      </c>
      <c r="H6860" s="4">
        <f>F6860/freq.sum.r6e</f>
        <v>4.9701789264413521E-5</v>
      </c>
      <c r="I6860" s="1" t="str">
        <f>_xlfn.LET(_xlpm.sep,":",_xlpm.w,$G6860,LEFT(_xlpm.w,FIND(_xlpm.sep,_xlpm.w)-1))</f>
        <v>zlɪ</v>
      </c>
      <c r="J6860" s="1" t="str">
        <f>_xlfn.LET(_xlpm.sep,":",_xlpm.w,$G6860,RIGHT(_xlpm.w,LEN(_xlpm.w)-FIND(_xlpm.sep,_xlpm.w)))</f>
        <v>sleyry</v>
      </c>
      <c r="K6860" s="10">
        <f>_xlfn.LET(_xlpm.w,I6860,LEN(_xlpm.w))</f>
        <v>3</v>
      </c>
      <c r="L6860" s="10">
        <f>_xlfn.LET(_xlpm.w,J6860,LEN(_xlpm.w))</f>
        <v>6</v>
      </c>
      <c r="M6860" s="10">
        <f>_xlfn.LET(_xlpm.a,K6860,_xlpm.b,L6860,MAX(_xlpm.a,_xlpm.b))</f>
        <v>6</v>
      </c>
      <c r="N6860" s="10">
        <f>_xlfn.LET(_xlpm.d,(K6860,L6860),MAX(_xlpm.d)-MIN(_xlpm.d))</f>
        <v>3</v>
      </c>
      <c r="O6860" s="1" t="str">
        <f>_xlfn.LET(_xlpm.sep,":",_xlpm.w,$G6860,_xlfn.CONCAT("~",RIGHT(_xlpm.w,LEN(_xlpm.w)-FIND(_xlpm.sep,_xlpm.w)),"~"))</f>
        <v>~sleyry~</v>
      </c>
      <c r="P6860" s="1" t="str">
        <f>_xlfn.LET(_xlpm.sep,":",_xlpm.w,$G6860,_xlfn.CONCAT("[",LEFT(_xlpm.w,FIND(_xlpm.sep,_xlpm.w)-1),"]"))</f>
        <v>[zlɪ]</v>
      </c>
      <c r="Q6860" s="14" cm="1">
        <f t="array" ref="Q6860">SUM(_xlfn._xlws.FILTER($H$2:$H$7117,_xlfn.MAP($O$2:$O$7117,_xlfn.LAMBDA(_xlpm.x,_xlpm.x=$O6860))))</f>
        <v>4.9701789264413521E-5</v>
      </c>
      <c r="R6860" s="14">
        <f>$H6860/Q6860</f>
        <v>1</v>
      </c>
      <c r="S6860" s="14" cm="1">
        <f t="array" ref="S6860">SUM(_xlfn._xlws.FILTER($H$2:$H$7117,_xlfn.MAP($P$2:$P$7117,_xlfn.LAMBDA(_xlpm.x,_xlpm.x=$P6860))))</f>
        <v>1.5904572564612327E-3</v>
      </c>
      <c r="T6860" s="14">
        <f>$H6860/S6860</f>
        <v>3.125E-2</v>
      </c>
      <c r="U6860" s="14">
        <f>_xlfn.LET(_xlpm.freq,F6860,_xlpm.size,M6860+1,_xlpm.F,V6860,LOG(1+_xlpm.freq)*LOG(1+_xlpm.size)*_xlpm.F)</f>
        <v>1.6476192416264822E-2</v>
      </c>
      <c r="V6860" s="14">
        <f>_xlfn.LET(_xlpm.a,T6860,_xlpm.b,R6860,2*_xlpm.a*_xlpm.b/(_xlpm.a+_xlpm.b))</f>
        <v>6.0606060606060608E-2</v>
      </c>
      <c r="W6860" s="14">
        <f>_xlfn.LET(_xlpm.p,R6860,_xlpm.q,T6860,LOG(_xlpm.p/_xlpm.q))</f>
        <v>1.505149978319906</v>
      </c>
      <c r="X6860" s="2"/>
    </row>
    <row r="6861" spans="1:24">
      <c r="A6861" s="1" t="str">
        <f>_xlfn.LET(_xlpm.sep," : ",CONCATENATE(O6861,_xlpm.sep,P6861))</f>
        <v>~sine'r~ : [znɪ]</v>
      </c>
      <c r="B6861" s="1">
        <f>_xlfn.LET(_xlpm.d,$G6861,_xlpm.k,_xlfn.CONCAT(LEFT(TRIM(B$1),1),"*"),COUNTIF(_xlpm.d,_xlpm.k))</f>
        <v>0</v>
      </c>
      <c r="C6861" s="1">
        <f>_xlfn.LET(_xlpm.d,$G6861,_xlpm.k,_xlfn.CONCAT(LEFT(TRIM(C$1),1),"*"),COUNTIF(_xlpm.d,_xlpm.k))</f>
        <v>0</v>
      </c>
      <c r="D6861" s="1">
        <f>_xlfn.LET(_xlpm.d,$G6861,_xlpm.k,_xlfn.CONCAT(LEFT(TRIM(D$1),1),"*"),COUNTIF(_xlpm.d,_xlpm.k))</f>
        <v>0</v>
      </c>
      <c r="E6861" s="1">
        <f>LOG(F6861+1,10)</f>
        <v>0.30102999566398114</v>
      </c>
      <c r="F6861" s="7">
        <v>1</v>
      </c>
      <c r="G6861" s="9" t="s">
        <v>5388</v>
      </c>
      <c r="H6861" s="4">
        <f>F6861/freq.sum.r6e</f>
        <v>4.9701789264413521E-5</v>
      </c>
      <c r="I6861" s="1" t="str">
        <f>_xlfn.LET(_xlpm.sep,":",_xlpm.w,$G6861,LEFT(_xlpm.w,FIND(_xlpm.sep,_xlpm.w)-1))</f>
        <v>znɪ</v>
      </c>
      <c r="J6861" s="1" t="str">
        <f>_xlfn.LET(_xlpm.sep,":",_xlpm.w,$G6861,RIGHT(_xlpm.w,LEN(_xlpm.w)-FIND(_xlpm.sep,_xlpm.w)))</f>
        <v>sine'r</v>
      </c>
      <c r="K6861" s="10">
        <f>_xlfn.LET(_xlpm.w,I6861,LEN(_xlpm.w))</f>
        <v>3</v>
      </c>
      <c r="L6861" s="10">
        <f>_xlfn.LET(_xlpm.w,J6861,LEN(_xlpm.w))</f>
        <v>6</v>
      </c>
      <c r="M6861" s="10">
        <f>_xlfn.LET(_xlpm.a,K6861,_xlpm.b,L6861,MAX(_xlpm.a,_xlpm.b))</f>
        <v>6</v>
      </c>
      <c r="N6861" s="10">
        <f>_xlfn.LET(_xlpm.d,(K6861,L6861),MAX(_xlpm.d)-MIN(_xlpm.d))</f>
        <v>3</v>
      </c>
      <c r="O6861" s="1" t="str">
        <f>_xlfn.LET(_xlpm.sep,":",_xlpm.w,$G6861,_xlfn.CONCAT("~",RIGHT(_xlpm.w,LEN(_xlpm.w)-FIND(_xlpm.sep,_xlpm.w)),"~"))</f>
        <v>~sine'r~</v>
      </c>
      <c r="P6861" s="1" t="str">
        <f>_xlfn.LET(_xlpm.sep,":",_xlpm.w,$G6861,_xlfn.CONCAT("[",LEFT(_xlpm.w,FIND(_xlpm.sep,_xlpm.w)-1),"]"))</f>
        <v>[znɪ]</v>
      </c>
      <c r="Q6861" s="14" cm="1">
        <f t="array" ref="Q6861">SUM(_xlfn._xlws.FILTER($H$2:$H$7117,_xlfn.MAP($O$2:$O$7117,_xlfn.LAMBDA(_xlpm.x,_xlpm.x=$O6861))))</f>
        <v>4.9701789264413521E-5</v>
      </c>
      <c r="R6861" s="14">
        <f>$H6861/Q6861</f>
        <v>1</v>
      </c>
      <c r="S6861" s="14" cm="1">
        <f t="array" ref="S6861">SUM(_xlfn._xlws.FILTER($H$2:$H$7117,_xlfn.MAP($P$2:$P$7117,_xlfn.LAMBDA(_xlpm.x,_xlpm.x=$P6861))))</f>
        <v>1.5904572564612327E-3</v>
      </c>
      <c r="T6861" s="14">
        <f>$H6861/S6861</f>
        <v>3.125E-2</v>
      </c>
      <c r="U6861" s="14">
        <f>_xlfn.LET(_xlpm.freq,F6861,_xlpm.size,M6861+1,_xlpm.F,V6861,LOG(1+_xlpm.freq)*LOG(1+_xlpm.size)*_xlpm.F)</f>
        <v>1.6476192416264822E-2</v>
      </c>
      <c r="V6861" s="14">
        <f>_xlfn.LET(_xlpm.a,T6861,_xlpm.b,R6861,2*_xlpm.a*_xlpm.b/(_xlpm.a+_xlpm.b))</f>
        <v>6.0606060606060608E-2</v>
      </c>
      <c r="W6861" s="14">
        <f>_xlfn.LET(_xlpm.p,R6861,_xlpm.q,T6861,LOG(_xlpm.p/_xlpm.q))</f>
        <v>1.505149978319906</v>
      </c>
      <c r="X6861" s="2"/>
    </row>
    <row r="6862" spans="1:24">
      <c r="A6862" s="1" t="str">
        <f>_xlfn.LET(_xlpm.sep," : ",CONCATENATE(O6862,_xlpm.sep,P6862))</f>
        <v>~sinery~ : [znɪ]</v>
      </c>
      <c r="B6862" s="1">
        <f>_xlfn.LET(_xlpm.d,$G6862,_xlpm.k,_xlfn.CONCAT(LEFT(TRIM(B$1),1),"*"),COUNTIF(_xlpm.d,_xlpm.k))</f>
        <v>0</v>
      </c>
      <c r="C6862" s="1">
        <f>_xlfn.LET(_xlpm.d,$G6862,_xlpm.k,_xlfn.CONCAT(LEFT(TRIM(C$1),1),"*"),COUNTIF(_xlpm.d,_xlpm.k))</f>
        <v>0</v>
      </c>
      <c r="D6862" s="1">
        <f>_xlfn.LET(_xlpm.d,$G6862,_xlpm.k,_xlfn.CONCAT(LEFT(TRIM(D$1),1),"*"),COUNTIF(_xlpm.d,_xlpm.k))</f>
        <v>0</v>
      </c>
      <c r="E6862" s="1">
        <f>LOG(F6862+1,10)</f>
        <v>0.30102999566398114</v>
      </c>
      <c r="F6862" s="7">
        <v>1</v>
      </c>
      <c r="G6862" s="9" t="s">
        <v>5395</v>
      </c>
      <c r="H6862" s="4">
        <f>F6862/freq.sum.r6e</f>
        <v>4.9701789264413521E-5</v>
      </c>
      <c r="I6862" s="1" t="str">
        <f>_xlfn.LET(_xlpm.sep,":",_xlpm.w,$G6862,LEFT(_xlpm.w,FIND(_xlpm.sep,_xlpm.w)-1))</f>
        <v>znɪ</v>
      </c>
      <c r="J6862" s="1" t="str">
        <f>_xlfn.LET(_xlpm.sep,":",_xlpm.w,$G6862,RIGHT(_xlpm.w,LEN(_xlpm.w)-FIND(_xlpm.sep,_xlpm.w)))</f>
        <v>sinery</v>
      </c>
      <c r="K6862" s="10">
        <f>_xlfn.LET(_xlpm.w,I6862,LEN(_xlpm.w))</f>
        <v>3</v>
      </c>
      <c r="L6862" s="10">
        <f>_xlfn.LET(_xlpm.w,J6862,LEN(_xlpm.w))</f>
        <v>6</v>
      </c>
      <c r="M6862" s="10">
        <f>_xlfn.LET(_xlpm.a,K6862,_xlpm.b,L6862,MAX(_xlpm.a,_xlpm.b))</f>
        <v>6</v>
      </c>
      <c r="N6862" s="10">
        <f>_xlfn.LET(_xlpm.d,(K6862,L6862),MAX(_xlpm.d)-MIN(_xlpm.d))</f>
        <v>3</v>
      </c>
      <c r="O6862" s="1" t="str">
        <f>_xlfn.LET(_xlpm.sep,":",_xlpm.w,$G6862,_xlfn.CONCAT("~",RIGHT(_xlpm.w,LEN(_xlpm.w)-FIND(_xlpm.sep,_xlpm.w)),"~"))</f>
        <v>~sinery~</v>
      </c>
      <c r="P6862" s="1" t="str">
        <f>_xlfn.LET(_xlpm.sep,":",_xlpm.w,$G6862,_xlfn.CONCAT("[",LEFT(_xlpm.w,FIND(_xlpm.sep,_xlpm.w)-1),"]"))</f>
        <v>[znɪ]</v>
      </c>
      <c r="Q6862" s="14" cm="1">
        <f t="array" ref="Q6862">SUM(_xlfn._xlws.FILTER($H$2:$H$7117,_xlfn.MAP($O$2:$O$7117,_xlfn.LAMBDA(_xlpm.x,_xlpm.x=$O6862))))</f>
        <v>4.9701789264413521E-5</v>
      </c>
      <c r="R6862" s="14">
        <f>$H6862/Q6862</f>
        <v>1</v>
      </c>
      <c r="S6862" s="14" cm="1">
        <f t="array" ref="S6862">SUM(_xlfn._xlws.FILTER($H$2:$H$7117,_xlfn.MAP($P$2:$P$7117,_xlfn.LAMBDA(_xlpm.x,_xlpm.x=$P6862))))</f>
        <v>1.5904572564612327E-3</v>
      </c>
      <c r="T6862" s="14">
        <f>$H6862/S6862</f>
        <v>3.125E-2</v>
      </c>
      <c r="U6862" s="14">
        <f>_xlfn.LET(_xlpm.freq,F6862,_xlpm.size,M6862+1,_xlpm.F,V6862,LOG(1+_xlpm.freq)*LOG(1+_xlpm.size)*_xlpm.F)</f>
        <v>1.6476192416264822E-2</v>
      </c>
      <c r="V6862" s="14">
        <f>_xlfn.LET(_xlpm.a,T6862,_xlpm.b,R6862,2*_xlpm.a*_xlpm.b/(_xlpm.a+_xlpm.b))</f>
        <v>6.0606060606060608E-2</v>
      </c>
      <c r="W6862" s="14">
        <f>_xlfn.LET(_xlpm.p,R6862,_xlpm.q,T6862,LOG(_xlpm.p/_xlpm.q))</f>
        <v>1.505149978319906</v>
      </c>
      <c r="X6862" s="2"/>
    </row>
    <row r="6863" spans="1:24">
      <c r="A6863" s="1" t="str">
        <f>_xlfn.LET(_xlpm.sep," : ",CONCATENATE(O6863,_xlpm.sep,P6863))</f>
        <v>~rdly'r~ : [ɹdlɪ]</v>
      </c>
      <c r="B6863" s="1">
        <f>_xlfn.LET(_xlpm.d,$G6863,_xlpm.k,_xlfn.CONCAT(LEFT(TRIM(B$1),1),"*"),COUNTIF(_xlpm.d,_xlpm.k))</f>
        <v>1</v>
      </c>
      <c r="C6863" s="1">
        <f>_xlfn.LET(_xlpm.d,$G6863,_xlpm.k,_xlfn.CONCAT(LEFT(TRIM(C$1),1),"*"),COUNTIF(_xlpm.d,_xlpm.k))</f>
        <v>0</v>
      </c>
      <c r="D6863" s="1">
        <f>_xlfn.LET(_xlpm.d,$G6863,_xlpm.k,_xlfn.CONCAT(LEFT(TRIM(D$1),1),"*"),COUNTIF(_xlpm.d,_xlpm.k))</f>
        <v>0</v>
      </c>
      <c r="E6863" s="1">
        <f>LOG(F6863+1,10)</f>
        <v>0.30102999566398114</v>
      </c>
      <c r="F6863" s="7">
        <v>1</v>
      </c>
      <c r="G6863" s="9" t="s">
        <v>5714</v>
      </c>
      <c r="H6863" s="4">
        <f>F6863/freq.sum.r6e</f>
        <v>4.9701789264413521E-5</v>
      </c>
      <c r="I6863" s="1" t="str">
        <f>_xlfn.LET(_xlpm.sep,":",_xlpm.w,$G6863,LEFT(_xlpm.w,FIND(_xlpm.sep,_xlpm.w)-1))</f>
        <v>ɹdlɪ</v>
      </c>
      <c r="J6863" s="1" t="str">
        <f>_xlfn.LET(_xlpm.sep,":",_xlpm.w,$G6863,RIGHT(_xlpm.w,LEN(_xlpm.w)-FIND(_xlpm.sep,_xlpm.w)))</f>
        <v>rdly'r</v>
      </c>
      <c r="K6863" s="10">
        <f>_xlfn.LET(_xlpm.w,I6863,LEN(_xlpm.w))</f>
        <v>4</v>
      </c>
      <c r="L6863" s="10">
        <f>_xlfn.LET(_xlpm.w,J6863,LEN(_xlpm.w))</f>
        <v>6</v>
      </c>
      <c r="M6863" s="10">
        <f>_xlfn.LET(_xlpm.a,K6863,_xlpm.b,L6863,MAX(_xlpm.a,_xlpm.b))</f>
        <v>6</v>
      </c>
      <c r="N6863" s="10">
        <f>_xlfn.LET(_xlpm.d,(K6863,L6863),MAX(_xlpm.d)-MIN(_xlpm.d))</f>
        <v>2</v>
      </c>
      <c r="O6863" s="1" t="str">
        <f>_xlfn.LET(_xlpm.sep,":",_xlpm.w,$G6863,_xlfn.CONCAT("~",RIGHT(_xlpm.w,LEN(_xlpm.w)-FIND(_xlpm.sep,_xlpm.w)),"~"))</f>
        <v>~rdly'r~</v>
      </c>
      <c r="P6863" s="1" t="str">
        <f>_xlfn.LET(_xlpm.sep,":",_xlpm.w,$G6863,_xlfn.CONCAT("[",LEFT(_xlpm.w,FIND(_xlpm.sep,_xlpm.w)-1),"]"))</f>
        <v>[ɹdlɪ]</v>
      </c>
      <c r="Q6863" s="14" cm="1">
        <f t="array" ref="Q6863">SUM(_xlfn._xlws.FILTER($H$2:$H$7117,_xlfn.MAP($O$2:$O$7117,_xlfn.LAMBDA(_xlpm.x,_xlpm.x=$O6863))))</f>
        <v>4.9701789264413521E-5</v>
      </c>
      <c r="R6863" s="14">
        <f>$H6863/Q6863</f>
        <v>1</v>
      </c>
      <c r="S6863" s="14" cm="1">
        <f t="array" ref="S6863">SUM(_xlfn._xlws.FILTER($H$2:$H$7117,_xlfn.MAP($P$2:$P$7117,_xlfn.LAMBDA(_xlpm.x,_xlpm.x=$P6863))))</f>
        <v>1.5904572564612327E-3</v>
      </c>
      <c r="T6863" s="14">
        <f>$H6863/S6863</f>
        <v>3.125E-2</v>
      </c>
      <c r="U6863" s="14">
        <f>_xlfn.LET(_xlpm.freq,F6863,_xlpm.size,M6863+1,_xlpm.F,V6863,LOG(1+_xlpm.freq)*LOG(1+_xlpm.size)*_xlpm.F)</f>
        <v>1.6476192416264822E-2</v>
      </c>
      <c r="V6863" s="14">
        <f>_xlfn.LET(_xlpm.a,T6863,_xlpm.b,R6863,2*_xlpm.a*_xlpm.b/(_xlpm.a+_xlpm.b))</f>
        <v>6.0606060606060608E-2</v>
      </c>
      <c r="W6863" s="14">
        <f>_xlfn.LET(_xlpm.p,R6863,_xlpm.q,T6863,LOG(_xlpm.p/_xlpm.q))</f>
        <v>1.505149978319906</v>
      </c>
      <c r="X6863" s="2"/>
    </row>
    <row r="6864" spans="1:24">
      <c r="A6864" s="1" t="str">
        <f>_xlfn.LET(_xlpm.sep," : ",CONCATENATE(O6864,_xlpm.sep,P6864))</f>
        <v>~rdlyry~ : [ɹdlɪ]</v>
      </c>
      <c r="B6864" s="1">
        <f>_xlfn.LET(_xlpm.d,$G6864,_xlpm.k,_xlfn.CONCAT(LEFT(TRIM(B$1),1),"*"),COUNTIF(_xlpm.d,_xlpm.k))</f>
        <v>1</v>
      </c>
      <c r="C6864" s="1">
        <f>_xlfn.LET(_xlpm.d,$G6864,_xlpm.k,_xlfn.CONCAT(LEFT(TRIM(C$1),1),"*"),COUNTIF(_xlpm.d,_xlpm.k))</f>
        <v>0</v>
      </c>
      <c r="D6864" s="1">
        <f>_xlfn.LET(_xlpm.d,$G6864,_xlpm.k,_xlfn.CONCAT(LEFT(TRIM(D$1),1),"*"),COUNTIF(_xlpm.d,_xlpm.k))</f>
        <v>0</v>
      </c>
      <c r="E6864" s="1">
        <f>LOG(F6864+1,10)</f>
        <v>0.30102999566398114</v>
      </c>
      <c r="F6864" s="7">
        <v>1</v>
      </c>
      <c r="G6864" s="9" t="s">
        <v>5719</v>
      </c>
      <c r="H6864" s="4">
        <f>F6864/freq.sum.r6e</f>
        <v>4.9701789264413521E-5</v>
      </c>
      <c r="I6864" s="1" t="str">
        <f>_xlfn.LET(_xlpm.sep,":",_xlpm.w,$G6864,LEFT(_xlpm.w,FIND(_xlpm.sep,_xlpm.w)-1))</f>
        <v>ɹdlɪ</v>
      </c>
      <c r="J6864" s="1" t="str">
        <f>_xlfn.LET(_xlpm.sep,":",_xlpm.w,$G6864,RIGHT(_xlpm.w,LEN(_xlpm.w)-FIND(_xlpm.sep,_xlpm.w)))</f>
        <v>rdlyry</v>
      </c>
      <c r="K6864" s="10">
        <f>_xlfn.LET(_xlpm.w,I6864,LEN(_xlpm.w))</f>
        <v>4</v>
      </c>
      <c r="L6864" s="10">
        <f>_xlfn.LET(_xlpm.w,J6864,LEN(_xlpm.w))</f>
        <v>6</v>
      </c>
      <c r="M6864" s="10">
        <f>_xlfn.LET(_xlpm.a,K6864,_xlpm.b,L6864,MAX(_xlpm.a,_xlpm.b))</f>
        <v>6</v>
      </c>
      <c r="N6864" s="10">
        <f>_xlfn.LET(_xlpm.d,(K6864,L6864),MAX(_xlpm.d)-MIN(_xlpm.d))</f>
        <v>2</v>
      </c>
      <c r="O6864" s="1" t="str">
        <f>_xlfn.LET(_xlpm.sep,":",_xlpm.w,$G6864,_xlfn.CONCAT("~",RIGHT(_xlpm.w,LEN(_xlpm.w)-FIND(_xlpm.sep,_xlpm.w)),"~"))</f>
        <v>~rdlyry~</v>
      </c>
      <c r="P6864" s="1" t="str">
        <f>_xlfn.LET(_xlpm.sep,":",_xlpm.w,$G6864,_xlfn.CONCAT("[",LEFT(_xlpm.w,FIND(_xlpm.sep,_xlpm.w)-1),"]"))</f>
        <v>[ɹdlɪ]</v>
      </c>
      <c r="Q6864" s="14" cm="1">
        <f t="array" ref="Q6864">SUM(_xlfn._xlws.FILTER($H$2:$H$7117,_xlfn.MAP($O$2:$O$7117,_xlfn.LAMBDA(_xlpm.x,_xlpm.x=$O6864))))</f>
        <v>4.9701789264413521E-5</v>
      </c>
      <c r="R6864" s="14">
        <f>$H6864/Q6864</f>
        <v>1</v>
      </c>
      <c r="S6864" s="14" cm="1">
        <f t="array" ref="S6864">SUM(_xlfn._xlws.FILTER($H$2:$H$7117,_xlfn.MAP($P$2:$P$7117,_xlfn.LAMBDA(_xlpm.x,_xlpm.x=$P6864))))</f>
        <v>1.5904572564612327E-3</v>
      </c>
      <c r="T6864" s="14">
        <f>$H6864/S6864</f>
        <v>3.125E-2</v>
      </c>
      <c r="U6864" s="14">
        <f>_xlfn.LET(_xlpm.freq,F6864,_xlpm.size,M6864+1,_xlpm.F,V6864,LOG(1+_xlpm.freq)*LOG(1+_xlpm.size)*_xlpm.F)</f>
        <v>1.6476192416264822E-2</v>
      </c>
      <c r="V6864" s="14">
        <f>_xlfn.LET(_xlpm.a,T6864,_xlpm.b,R6864,2*_xlpm.a*_xlpm.b/(_xlpm.a+_xlpm.b))</f>
        <v>6.0606060606060608E-2</v>
      </c>
      <c r="W6864" s="14">
        <f>_xlfn.LET(_xlpm.p,R6864,_xlpm.q,T6864,LOG(_xlpm.p/_xlpm.q))</f>
        <v>1.505149978319906</v>
      </c>
      <c r="X6864" s="2"/>
    </row>
    <row r="6865" spans="1:24">
      <c r="A6865" s="1" t="str">
        <f>_xlfn.LET(_xlpm.sep," : ",CONCATENATE(O6865,_xlpm.sep,P6865))</f>
        <v>~ncklie~ : [ŋklɪ]</v>
      </c>
      <c r="B6865" s="1">
        <f>_xlfn.LET(_xlpm.d,$G6865,_xlpm.k,_xlfn.CONCAT(LEFT(TRIM(B$1),1),"*"),COUNTIF(_xlpm.d,_xlpm.k))</f>
        <v>0</v>
      </c>
      <c r="C6865" s="1">
        <f>_xlfn.LET(_xlpm.d,$G6865,_xlpm.k,_xlfn.CONCAT(LEFT(TRIM(C$1),1),"*"),COUNTIF(_xlpm.d,_xlpm.k))</f>
        <v>0</v>
      </c>
      <c r="D6865" s="1">
        <f>_xlfn.LET(_xlpm.d,$G6865,_xlpm.k,_xlfn.CONCAT(LEFT(TRIM(D$1),1),"*"),COUNTIF(_xlpm.d,_xlpm.k))</f>
        <v>0</v>
      </c>
      <c r="E6865" s="1">
        <f>LOG(F6865+1,10)</f>
        <v>0.30102999566398114</v>
      </c>
      <c r="F6865" s="7">
        <v>1</v>
      </c>
      <c r="G6865" s="9" t="s">
        <v>5882</v>
      </c>
      <c r="H6865" s="4">
        <f>F6865/freq.sum.r6e</f>
        <v>4.9701789264413521E-5</v>
      </c>
      <c r="I6865" s="1" t="str">
        <f>_xlfn.LET(_xlpm.sep,":",_xlpm.w,$G6865,LEFT(_xlpm.w,FIND(_xlpm.sep,_xlpm.w)-1))</f>
        <v>ŋklɪ</v>
      </c>
      <c r="J6865" s="1" t="str">
        <f>_xlfn.LET(_xlpm.sep,":",_xlpm.w,$G6865,RIGHT(_xlpm.w,LEN(_xlpm.w)-FIND(_xlpm.sep,_xlpm.w)))</f>
        <v>ncklie</v>
      </c>
      <c r="K6865" s="10">
        <f>_xlfn.LET(_xlpm.w,I6865,LEN(_xlpm.w))</f>
        <v>4</v>
      </c>
      <c r="L6865" s="10">
        <f>_xlfn.LET(_xlpm.w,J6865,LEN(_xlpm.w))</f>
        <v>6</v>
      </c>
      <c r="M6865" s="10">
        <f>_xlfn.LET(_xlpm.a,K6865,_xlpm.b,L6865,MAX(_xlpm.a,_xlpm.b))</f>
        <v>6</v>
      </c>
      <c r="N6865" s="10">
        <f>_xlfn.LET(_xlpm.d,(K6865,L6865),MAX(_xlpm.d)-MIN(_xlpm.d))</f>
        <v>2</v>
      </c>
      <c r="O6865" s="1" t="str">
        <f>_xlfn.LET(_xlpm.sep,":",_xlpm.w,$G6865,_xlfn.CONCAT("~",RIGHT(_xlpm.w,LEN(_xlpm.w)-FIND(_xlpm.sep,_xlpm.w)),"~"))</f>
        <v>~ncklie~</v>
      </c>
      <c r="P6865" s="1" t="str">
        <f>_xlfn.LET(_xlpm.sep,":",_xlpm.w,$G6865,_xlfn.CONCAT("[",LEFT(_xlpm.w,FIND(_xlpm.sep,_xlpm.w)-1),"]"))</f>
        <v>[ŋklɪ]</v>
      </c>
      <c r="Q6865" s="14" cm="1">
        <f t="array" ref="Q6865">SUM(_xlfn._xlws.FILTER($H$2:$H$7117,_xlfn.MAP($O$2:$O$7117,_xlfn.LAMBDA(_xlpm.x,_xlpm.x=$O6865))))</f>
        <v>4.9701789264413521E-5</v>
      </c>
      <c r="R6865" s="14">
        <f>$H6865/Q6865</f>
        <v>1</v>
      </c>
      <c r="S6865" s="14" cm="1">
        <f t="array" ref="S6865">SUM(_xlfn._xlws.FILTER($H$2:$H$7117,_xlfn.MAP($P$2:$P$7117,_xlfn.LAMBDA(_xlpm.x,_xlpm.x=$P6865))))</f>
        <v>1.5904572564612327E-3</v>
      </c>
      <c r="T6865" s="14">
        <f>$H6865/S6865</f>
        <v>3.125E-2</v>
      </c>
      <c r="U6865" s="14">
        <f>_xlfn.LET(_xlpm.freq,F6865,_xlpm.size,M6865+1,_xlpm.F,V6865,LOG(1+_xlpm.freq)*LOG(1+_xlpm.size)*_xlpm.F)</f>
        <v>1.6476192416264822E-2</v>
      </c>
      <c r="V6865" s="14">
        <f>_xlfn.LET(_xlpm.a,T6865,_xlpm.b,R6865,2*_xlpm.a*_xlpm.b/(_xlpm.a+_xlpm.b))</f>
        <v>6.0606060606060608E-2</v>
      </c>
      <c r="W6865" s="14">
        <f>_xlfn.LET(_xlpm.p,R6865,_xlpm.q,T6865,LOG(_xlpm.p/_xlpm.q))</f>
        <v>1.505149978319906</v>
      </c>
      <c r="X6865" s="2"/>
    </row>
    <row r="6866" spans="1:24">
      <c r="A6866" s="1" t="str">
        <f>_xlfn.LET(_xlpm.sep," : ",CONCATENATE(O6866,_xlpm.sep,P6866))</f>
        <v>~gski'r~ : [ɡskɪ]</v>
      </c>
      <c r="B6866" s="1">
        <f>_xlfn.LET(_xlpm.d,$G6866,_xlpm.k,_xlfn.CONCAT(LEFT(TRIM(B$1),1),"*"),COUNTIF(_xlpm.d,_xlpm.k))</f>
        <v>0</v>
      </c>
      <c r="C6866" s="1">
        <f>_xlfn.LET(_xlpm.d,$G6866,_xlpm.k,_xlfn.CONCAT(LEFT(TRIM(C$1),1),"*"),COUNTIF(_xlpm.d,_xlpm.k))</f>
        <v>0</v>
      </c>
      <c r="D6866" s="1">
        <f>_xlfn.LET(_xlpm.d,$G6866,_xlpm.k,_xlfn.CONCAT(LEFT(TRIM(D$1),1),"*"),COUNTIF(_xlpm.d,_xlpm.k))</f>
        <v>0</v>
      </c>
      <c r="E6866" s="1">
        <f>LOG(F6866+1,10)</f>
        <v>0.30102999566398114</v>
      </c>
      <c r="F6866" s="7">
        <v>1</v>
      </c>
      <c r="G6866" s="9" t="s">
        <v>6209</v>
      </c>
      <c r="H6866" s="4">
        <f>F6866/freq.sum.r6e</f>
        <v>4.9701789264413521E-5</v>
      </c>
      <c r="I6866" s="1" t="str">
        <f>_xlfn.LET(_xlpm.sep,":",_xlpm.w,$G6866,LEFT(_xlpm.w,FIND(_xlpm.sep,_xlpm.w)-1))</f>
        <v>ɡskɪ</v>
      </c>
      <c r="J6866" s="1" t="str">
        <f>_xlfn.LET(_xlpm.sep,":",_xlpm.w,$G6866,RIGHT(_xlpm.w,LEN(_xlpm.w)-FIND(_xlpm.sep,_xlpm.w)))</f>
        <v>gski'r</v>
      </c>
      <c r="K6866" s="10">
        <f>_xlfn.LET(_xlpm.w,I6866,LEN(_xlpm.w))</f>
        <v>4</v>
      </c>
      <c r="L6866" s="10">
        <f>_xlfn.LET(_xlpm.w,J6866,LEN(_xlpm.w))</f>
        <v>6</v>
      </c>
      <c r="M6866" s="10">
        <f>_xlfn.LET(_xlpm.a,K6866,_xlpm.b,L6866,MAX(_xlpm.a,_xlpm.b))</f>
        <v>6</v>
      </c>
      <c r="N6866" s="10">
        <f>_xlfn.LET(_xlpm.d,(K6866,L6866),MAX(_xlpm.d)-MIN(_xlpm.d))</f>
        <v>2</v>
      </c>
      <c r="O6866" s="1" t="str">
        <f>_xlfn.LET(_xlpm.sep,":",_xlpm.w,$G6866,_xlfn.CONCAT("~",RIGHT(_xlpm.w,LEN(_xlpm.w)-FIND(_xlpm.sep,_xlpm.w)),"~"))</f>
        <v>~gski'r~</v>
      </c>
      <c r="P6866" s="1" t="str">
        <f>_xlfn.LET(_xlpm.sep,":",_xlpm.w,$G6866,_xlfn.CONCAT("[",LEFT(_xlpm.w,FIND(_xlpm.sep,_xlpm.w)-1),"]"))</f>
        <v>[ɡskɪ]</v>
      </c>
      <c r="Q6866" s="14" cm="1">
        <f t="array" ref="Q6866">SUM(_xlfn._xlws.FILTER($H$2:$H$7117,_xlfn.MAP($O$2:$O$7117,_xlfn.LAMBDA(_xlpm.x,_xlpm.x=$O6866))))</f>
        <v>4.9701789264413521E-5</v>
      </c>
      <c r="R6866" s="14">
        <f>$H6866/Q6866</f>
        <v>1</v>
      </c>
      <c r="S6866" s="14" cm="1">
        <f t="array" ref="S6866">SUM(_xlfn._xlws.FILTER($H$2:$H$7117,_xlfn.MAP($P$2:$P$7117,_xlfn.LAMBDA(_xlpm.x,_xlpm.x=$P6866))))</f>
        <v>1.5904572564612327E-3</v>
      </c>
      <c r="T6866" s="14">
        <f>$H6866/S6866</f>
        <v>3.125E-2</v>
      </c>
      <c r="U6866" s="14">
        <f>_xlfn.LET(_xlpm.freq,F6866,_xlpm.size,M6866+1,_xlpm.F,V6866,LOG(1+_xlpm.freq)*LOG(1+_xlpm.size)*_xlpm.F)</f>
        <v>1.6476192416264822E-2</v>
      </c>
      <c r="V6866" s="14">
        <f>_xlfn.LET(_xlpm.a,T6866,_xlpm.b,R6866,2*_xlpm.a*_xlpm.b/(_xlpm.a+_xlpm.b))</f>
        <v>6.0606060606060608E-2</v>
      </c>
      <c r="W6866" s="14">
        <f>_xlfn.LET(_xlpm.p,R6866,_xlpm.q,T6866,LOG(_xlpm.p/_xlpm.q))</f>
        <v>1.505149978319906</v>
      </c>
      <c r="X6866" s="2"/>
    </row>
    <row r="6867" spans="1:24">
      <c r="A6867" s="1" t="str">
        <f>_xlfn.LET(_xlpm.sep," : ",CONCATENATE(O6867,_xlpm.sep,P6867))</f>
        <v>~gskiry~ : [ɡskɪ]</v>
      </c>
      <c r="B6867" s="1">
        <f>_xlfn.LET(_xlpm.d,$G6867,_xlpm.k,_xlfn.CONCAT(LEFT(TRIM(B$1),1),"*"),COUNTIF(_xlpm.d,_xlpm.k))</f>
        <v>0</v>
      </c>
      <c r="C6867" s="1">
        <f>_xlfn.LET(_xlpm.d,$G6867,_xlpm.k,_xlfn.CONCAT(LEFT(TRIM(C$1),1),"*"),COUNTIF(_xlpm.d,_xlpm.k))</f>
        <v>0</v>
      </c>
      <c r="D6867" s="1">
        <f>_xlfn.LET(_xlpm.d,$G6867,_xlpm.k,_xlfn.CONCAT(LEFT(TRIM(D$1),1),"*"),COUNTIF(_xlpm.d,_xlpm.k))</f>
        <v>0</v>
      </c>
      <c r="E6867" s="1">
        <f>LOG(F6867+1,10)</f>
        <v>0.30102999566398114</v>
      </c>
      <c r="F6867" s="7">
        <v>1</v>
      </c>
      <c r="G6867" s="9" t="s">
        <v>6214</v>
      </c>
      <c r="H6867" s="4">
        <f>F6867/freq.sum.r6e</f>
        <v>4.9701789264413521E-5</v>
      </c>
      <c r="I6867" s="1" t="str">
        <f>_xlfn.LET(_xlpm.sep,":",_xlpm.w,$G6867,LEFT(_xlpm.w,FIND(_xlpm.sep,_xlpm.w)-1))</f>
        <v>ɡskɪ</v>
      </c>
      <c r="J6867" s="1" t="str">
        <f>_xlfn.LET(_xlpm.sep,":",_xlpm.w,$G6867,RIGHT(_xlpm.w,LEN(_xlpm.w)-FIND(_xlpm.sep,_xlpm.w)))</f>
        <v>gskiry</v>
      </c>
      <c r="K6867" s="10">
        <f>_xlfn.LET(_xlpm.w,I6867,LEN(_xlpm.w))</f>
        <v>4</v>
      </c>
      <c r="L6867" s="10">
        <f>_xlfn.LET(_xlpm.w,J6867,LEN(_xlpm.w))</f>
        <v>6</v>
      </c>
      <c r="M6867" s="10">
        <f>_xlfn.LET(_xlpm.a,K6867,_xlpm.b,L6867,MAX(_xlpm.a,_xlpm.b))</f>
        <v>6</v>
      </c>
      <c r="N6867" s="10">
        <f>_xlfn.LET(_xlpm.d,(K6867,L6867),MAX(_xlpm.d)-MIN(_xlpm.d))</f>
        <v>2</v>
      </c>
      <c r="O6867" s="1" t="str">
        <f>_xlfn.LET(_xlpm.sep,":",_xlpm.w,$G6867,_xlfn.CONCAT("~",RIGHT(_xlpm.w,LEN(_xlpm.w)-FIND(_xlpm.sep,_xlpm.w)),"~"))</f>
        <v>~gskiry~</v>
      </c>
      <c r="P6867" s="1" t="str">
        <f>_xlfn.LET(_xlpm.sep,":",_xlpm.w,$G6867,_xlfn.CONCAT("[",LEFT(_xlpm.w,FIND(_xlpm.sep,_xlpm.w)-1),"]"))</f>
        <v>[ɡskɪ]</v>
      </c>
      <c r="Q6867" s="14" cm="1">
        <f t="array" ref="Q6867">SUM(_xlfn._xlws.FILTER($H$2:$H$7111,_xlfn.MAP($O$2:$O$7111,_xlfn.LAMBDA(_xlpm.x,_xlpm.x=$O6867))))</f>
        <v>4.9701789264413521E-5</v>
      </c>
      <c r="R6867" s="14">
        <f>$H6867/Q6867</f>
        <v>1</v>
      </c>
      <c r="S6867" s="14" cm="1">
        <f t="array" ref="S6867">SUM(_xlfn._xlws.FILTER($H$2:$H$7111,_xlfn.MAP($P$2:$P$7111,_xlfn.LAMBDA(_xlpm.x,_xlpm.x=$P6867))))</f>
        <v>1.5904572564612327E-3</v>
      </c>
      <c r="T6867" s="14">
        <f>$H6867/S6867</f>
        <v>3.125E-2</v>
      </c>
      <c r="U6867" s="14">
        <f>_xlfn.LET(_xlpm.freq,F6867,_xlpm.size,M6867+1,_xlpm.F,V6867,LOG(1+_xlpm.freq)*LOG(1+_xlpm.size)*_xlpm.F)</f>
        <v>1.6476192416264822E-2</v>
      </c>
      <c r="V6867" s="14">
        <f>_xlfn.LET(_xlpm.a,T6867,_xlpm.b,R6867,2*_xlpm.a*_xlpm.b/(_xlpm.a+_xlpm.b))</f>
        <v>6.0606060606060608E-2</v>
      </c>
      <c r="W6867" s="14">
        <f>_xlfn.LET(_xlpm.p,R6867,_xlpm.q,T6867,LOG(_xlpm.p/_xlpm.q))</f>
        <v>1.505149978319906</v>
      </c>
      <c r="X6867" s="2"/>
    </row>
    <row r="6868" spans="1:24">
      <c r="A6868" s="1" t="str">
        <f>_xlfn.LET(_xlpm.sep," : ",CONCATENATE(O6868,_xlpm.sep,P6868))</f>
        <v>~rski'r~ : [ɹskɪ]</v>
      </c>
      <c r="B6868" s="1">
        <f>_xlfn.LET(_xlpm.d,$G6868,_xlpm.k,_xlfn.CONCAT(LEFT(TRIM(B$1),1),"*"),COUNTIF(_xlpm.d,_xlpm.k))</f>
        <v>1</v>
      </c>
      <c r="C6868" s="1">
        <f>_xlfn.LET(_xlpm.d,$G6868,_xlpm.k,_xlfn.CONCAT(LEFT(TRIM(C$1),1),"*"),COUNTIF(_xlpm.d,_xlpm.k))</f>
        <v>0</v>
      </c>
      <c r="D6868" s="1">
        <f>_xlfn.LET(_xlpm.d,$G6868,_xlpm.k,_xlfn.CONCAT(LEFT(TRIM(D$1),1),"*"),COUNTIF(_xlpm.d,_xlpm.k))</f>
        <v>0</v>
      </c>
      <c r="E6868" s="1">
        <f>LOG(F6868+1,10)</f>
        <v>0.30102999566398114</v>
      </c>
      <c r="F6868" s="7">
        <v>1</v>
      </c>
      <c r="G6868" s="9" t="s">
        <v>6216</v>
      </c>
      <c r="H6868" s="4">
        <f>F6868/freq.sum.r6e</f>
        <v>4.9701789264413521E-5</v>
      </c>
      <c r="I6868" s="1" t="str">
        <f>_xlfn.LET(_xlpm.sep,":",_xlpm.w,$G6868,LEFT(_xlpm.w,FIND(_xlpm.sep,_xlpm.w)-1))</f>
        <v>ɹskɪ</v>
      </c>
      <c r="J6868" s="1" t="str">
        <f>_xlfn.LET(_xlpm.sep,":",_xlpm.w,$G6868,RIGHT(_xlpm.w,LEN(_xlpm.w)-FIND(_xlpm.sep,_xlpm.w)))</f>
        <v>rski'r</v>
      </c>
      <c r="K6868" s="10">
        <f>_xlfn.LET(_xlpm.w,I6868,LEN(_xlpm.w))</f>
        <v>4</v>
      </c>
      <c r="L6868" s="10">
        <f>_xlfn.LET(_xlpm.w,J6868,LEN(_xlpm.w))</f>
        <v>6</v>
      </c>
      <c r="M6868" s="10">
        <f>_xlfn.LET(_xlpm.a,K6868,_xlpm.b,L6868,MAX(_xlpm.a,_xlpm.b))</f>
        <v>6</v>
      </c>
      <c r="N6868" s="10">
        <f>_xlfn.LET(_xlpm.d,(K6868,L6868),MAX(_xlpm.d)-MIN(_xlpm.d))</f>
        <v>2</v>
      </c>
      <c r="O6868" s="1" t="str">
        <f>_xlfn.LET(_xlpm.sep,":",_xlpm.w,$G6868,_xlfn.CONCAT("~",RIGHT(_xlpm.w,LEN(_xlpm.w)-FIND(_xlpm.sep,_xlpm.w)),"~"))</f>
        <v>~rski'r~</v>
      </c>
      <c r="P6868" s="1" t="str">
        <f>_xlfn.LET(_xlpm.sep,":",_xlpm.w,$G6868,_xlfn.CONCAT("[",LEFT(_xlpm.w,FIND(_xlpm.sep,_xlpm.w)-1),"]"))</f>
        <v>[ɹskɪ]</v>
      </c>
      <c r="Q6868" s="14" cm="1">
        <f t="array" ref="Q6868">SUM(_xlfn._xlws.FILTER($H$2:$H$7111,_xlfn.MAP($O$2:$O$7111,_xlfn.LAMBDA(_xlpm.x,_xlpm.x=$O6868))))</f>
        <v>4.9701789264413521E-5</v>
      </c>
      <c r="R6868" s="14">
        <f>$H6868/Q6868</f>
        <v>1</v>
      </c>
      <c r="S6868" s="14" cm="1">
        <f t="array" ref="S6868">SUM(_xlfn._xlws.FILTER($H$2:$H$7111,_xlfn.MAP($P$2:$P$7111,_xlfn.LAMBDA(_xlpm.x,_xlpm.x=$P6868))))</f>
        <v>1.5904572564612327E-3</v>
      </c>
      <c r="T6868" s="14">
        <f>$H6868/S6868</f>
        <v>3.125E-2</v>
      </c>
      <c r="U6868" s="14">
        <f>_xlfn.LET(_xlpm.freq,F6868,_xlpm.size,M6868+1,_xlpm.F,V6868,LOG(1+_xlpm.freq)*LOG(1+_xlpm.size)*_xlpm.F)</f>
        <v>1.6476192416264822E-2</v>
      </c>
      <c r="V6868" s="14">
        <f>_xlfn.LET(_xlpm.a,T6868,_xlpm.b,R6868,2*_xlpm.a*_xlpm.b/(_xlpm.a+_xlpm.b))</f>
        <v>6.0606060606060608E-2</v>
      </c>
      <c r="W6868" s="14">
        <f>_xlfn.LET(_xlpm.p,R6868,_xlpm.q,T6868,LOG(_xlpm.p/_xlpm.q))</f>
        <v>1.505149978319906</v>
      </c>
      <c r="X6868" s="2"/>
    </row>
    <row r="6869" spans="1:24">
      <c r="A6869" s="1" t="str">
        <f>_xlfn.LET(_xlpm.sep," : ",CONCATENATE(O6869,_xlpm.sep,P6869))</f>
        <v>~rskiry~ : [ɹskɪ]</v>
      </c>
      <c r="B6869" s="1">
        <f>_xlfn.LET(_xlpm.d,$G6869,_xlpm.k,_xlfn.CONCAT(LEFT(TRIM(B$1),1),"*"),COUNTIF(_xlpm.d,_xlpm.k))</f>
        <v>1</v>
      </c>
      <c r="C6869" s="1">
        <f>_xlfn.LET(_xlpm.d,$G6869,_xlpm.k,_xlfn.CONCAT(LEFT(TRIM(C$1),1),"*"),COUNTIF(_xlpm.d,_xlpm.k))</f>
        <v>0</v>
      </c>
      <c r="D6869" s="1">
        <f>_xlfn.LET(_xlpm.d,$G6869,_xlpm.k,_xlfn.CONCAT(LEFT(TRIM(D$1),1),"*"),COUNTIF(_xlpm.d,_xlpm.k))</f>
        <v>0</v>
      </c>
      <c r="E6869" s="1">
        <f>LOG(F6869+1,10)</f>
        <v>0.30102999566398114</v>
      </c>
      <c r="F6869" s="7">
        <v>1</v>
      </c>
      <c r="G6869" s="9" t="s">
        <v>6221</v>
      </c>
      <c r="H6869" s="4">
        <f>F6869/freq.sum.r6e</f>
        <v>4.9701789264413521E-5</v>
      </c>
      <c r="I6869" s="1" t="str">
        <f>_xlfn.LET(_xlpm.sep,":",_xlpm.w,$G6869,LEFT(_xlpm.w,FIND(_xlpm.sep,_xlpm.w)-1))</f>
        <v>ɹskɪ</v>
      </c>
      <c r="J6869" s="1" t="str">
        <f>_xlfn.LET(_xlpm.sep,":",_xlpm.w,$G6869,RIGHT(_xlpm.w,LEN(_xlpm.w)-FIND(_xlpm.sep,_xlpm.w)))</f>
        <v>rskiry</v>
      </c>
      <c r="K6869" s="10">
        <f>_xlfn.LET(_xlpm.w,I6869,LEN(_xlpm.w))</f>
        <v>4</v>
      </c>
      <c r="L6869" s="10">
        <f>_xlfn.LET(_xlpm.w,J6869,LEN(_xlpm.w))</f>
        <v>6</v>
      </c>
      <c r="M6869" s="10">
        <f>_xlfn.LET(_xlpm.a,K6869,_xlpm.b,L6869,MAX(_xlpm.a,_xlpm.b))</f>
        <v>6</v>
      </c>
      <c r="N6869" s="10">
        <f>_xlfn.LET(_xlpm.d,(K6869,L6869),MAX(_xlpm.d)-MIN(_xlpm.d))</f>
        <v>2</v>
      </c>
      <c r="O6869" s="1" t="str">
        <f>_xlfn.LET(_xlpm.sep,":",_xlpm.w,$G6869,_xlfn.CONCAT("~",RIGHT(_xlpm.w,LEN(_xlpm.w)-FIND(_xlpm.sep,_xlpm.w)),"~"))</f>
        <v>~rskiry~</v>
      </c>
      <c r="P6869" s="1" t="str">
        <f>_xlfn.LET(_xlpm.sep,":",_xlpm.w,$G6869,_xlfn.CONCAT("[",LEFT(_xlpm.w,FIND(_xlpm.sep,_xlpm.w)-1),"]"))</f>
        <v>[ɹskɪ]</v>
      </c>
      <c r="Q6869" s="14" cm="1">
        <f t="array" ref="Q6869">SUM(_xlfn._xlws.FILTER($H$2:$H$7117,_xlfn.MAP($O$2:$O$7117,_xlfn.LAMBDA(_xlpm.x,_xlpm.x=$O6869))))</f>
        <v>4.9701789264413521E-5</v>
      </c>
      <c r="R6869" s="14">
        <f>$H6869/Q6869</f>
        <v>1</v>
      </c>
      <c r="S6869" s="14" cm="1">
        <f t="array" ref="S6869">SUM(_xlfn._xlws.FILTER($H$2:$H$7117,_xlfn.MAP($P$2:$P$7117,_xlfn.LAMBDA(_xlpm.x,_xlpm.x=$P6869))))</f>
        <v>1.5904572564612327E-3</v>
      </c>
      <c r="T6869" s="14">
        <f>$H6869/S6869</f>
        <v>3.125E-2</v>
      </c>
      <c r="U6869" s="14">
        <f>_xlfn.LET(_xlpm.freq,F6869,_xlpm.size,M6869+1,_xlpm.F,V6869,LOG(1+_xlpm.freq)*LOG(1+_xlpm.size)*_xlpm.F)</f>
        <v>1.6476192416264822E-2</v>
      </c>
      <c r="V6869" s="14">
        <f>_xlfn.LET(_xlpm.a,T6869,_xlpm.b,R6869,2*_xlpm.a*_xlpm.b/(_xlpm.a+_xlpm.b))</f>
        <v>6.0606060606060608E-2</v>
      </c>
      <c r="W6869" s="14">
        <f>_xlfn.LET(_xlpm.p,R6869,_xlpm.q,T6869,LOG(_xlpm.p/_xlpm.q))</f>
        <v>1.505149978319906</v>
      </c>
      <c r="X6869" s="2"/>
    </row>
    <row r="6870" spans="1:24">
      <c r="A6870" s="1" t="str">
        <f>_xlfn.LET(_xlpm.sep," : ",CONCATENATE(O6870,_xlpm.sep,P6870))</f>
        <v>~rsty'r~ : [ɹstɪ]</v>
      </c>
      <c r="B6870" s="1">
        <f>_xlfn.LET(_xlpm.d,$G6870,_xlpm.k,_xlfn.CONCAT(LEFT(TRIM(B$1),1),"*"),COUNTIF(_xlpm.d,_xlpm.k))</f>
        <v>1</v>
      </c>
      <c r="C6870" s="1">
        <f>_xlfn.LET(_xlpm.d,$G6870,_xlpm.k,_xlfn.CONCAT(LEFT(TRIM(C$1),1),"*"),COUNTIF(_xlpm.d,_xlpm.k))</f>
        <v>0</v>
      </c>
      <c r="D6870" s="1">
        <f>_xlfn.LET(_xlpm.d,$G6870,_xlpm.k,_xlfn.CONCAT(LEFT(TRIM(D$1),1),"*"),COUNTIF(_xlpm.d,_xlpm.k))</f>
        <v>0</v>
      </c>
      <c r="E6870" s="1">
        <f>LOG(F6870+1,10)</f>
        <v>0.30102999566398114</v>
      </c>
      <c r="F6870" s="7">
        <v>1</v>
      </c>
      <c r="G6870" s="9" t="s">
        <v>6224</v>
      </c>
      <c r="H6870" s="4">
        <f>F6870/freq.sum.r6e</f>
        <v>4.9701789264413521E-5</v>
      </c>
      <c r="I6870" s="1" t="str">
        <f>_xlfn.LET(_xlpm.sep,":",_xlpm.w,$G6870,LEFT(_xlpm.w,FIND(_xlpm.sep,_xlpm.w)-1))</f>
        <v>ɹstɪ</v>
      </c>
      <c r="J6870" s="1" t="str">
        <f>_xlfn.LET(_xlpm.sep,":",_xlpm.w,$G6870,RIGHT(_xlpm.w,LEN(_xlpm.w)-FIND(_xlpm.sep,_xlpm.w)))</f>
        <v>rsty'r</v>
      </c>
      <c r="K6870" s="10">
        <f>_xlfn.LET(_xlpm.w,I6870,LEN(_xlpm.w))</f>
        <v>4</v>
      </c>
      <c r="L6870" s="10">
        <f>_xlfn.LET(_xlpm.w,J6870,LEN(_xlpm.w))</f>
        <v>6</v>
      </c>
      <c r="M6870" s="10">
        <f>_xlfn.LET(_xlpm.a,K6870,_xlpm.b,L6870,MAX(_xlpm.a,_xlpm.b))</f>
        <v>6</v>
      </c>
      <c r="N6870" s="10">
        <f>_xlfn.LET(_xlpm.d,(K6870,L6870),MAX(_xlpm.d)-MIN(_xlpm.d))</f>
        <v>2</v>
      </c>
      <c r="O6870" s="1" t="str">
        <f>_xlfn.LET(_xlpm.sep,":",_xlpm.w,$G6870,_xlfn.CONCAT("~",RIGHT(_xlpm.w,LEN(_xlpm.w)-FIND(_xlpm.sep,_xlpm.w)),"~"))</f>
        <v>~rsty'r~</v>
      </c>
      <c r="P6870" s="1" t="str">
        <f>_xlfn.LET(_xlpm.sep,":",_xlpm.w,$G6870,_xlfn.CONCAT("[",LEFT(_xlpm.w,FIND(_xlpm.sep,_xlpm.w)-1),"]"))</f>
        <v>[ɹstɪ]</v>
      </c>
      <c r="Q6870" s="14" cm="1">
        <f t="array" ref="Q6870">SUM(_xlfn._xlws.FILTER($H$2:$H$7109,_xlfn.MAP($O$2:$O$7109,_xlfn.LAMBDA(_xlpm.x,_xlpm.x=$O6870))))</f>
        <v>4.9701789264413521E-5</v>
      </c>
      <c r="R6870" s="14">
        <f>$H6870/Q6870</f>
        <v>1</v>
      </c>
      <c r="S6870" s="14" cm="1">
        <f t="array" ref="S6870">SUM(_xlfn._xlws.FILTER($H$2:$H$7109,_xlfn.MAP($P$2:$P$7109,_xlfn.LAMBDA(_xlpm.x,_xlpm.x=$P6870))))</f>
        <v>1.5904572564612327E-3</v>
      </c>
      <c r="T6870" s="14">
        <f>$H6870/S6870</f>
        <v>3.125E-2</v>
      </c>
      <c r="U6870" s="14">
        <f>_xlfn.LET(_xlpm.freq,F6870,_xlpm.size,M6870+1,_xlpm.F,V6870,LOG(1+_xlpm.freq)*LOG(1+_xlpm.size)*_xlpm.F)</f>
        <v>1.6476192416264822E-2</v>
      </c>
      <c r="V6870" s="14">
        <f>_xlfn.LET(_xlpm.a,T6870,_xlpm.b,R6870,2*_xlpm.a*_xlpm.b/(_xlpm.a+_xlpm.b))</f>
        <v>6.0606060606060608E-2</v>
      </c>
      <c r="W6870" s="14">
        <f>_xlfn.LET(_xlpm.p,R6870,_xlpm.q,T6870,LOG(_xlpm.p/_xlpm.q))</f>
        <v>1.505149978319906</v>
      </c>
      <c r="X6870" s="2"/>
    </row>
    <row r="6871" spans="1:24">
      <c r="A6871" s="1" t="str">
        <f>_xlfn.LET(_xlpm.sep," : ",CONCATENATE(O6871,_xlpm.sep,P6871))</f>
        <v>~rstyry~ : [ɹstɪ]</v>
      </c>
      <c r="B6871" s="1">
        <f>_xlfn.LET(_xlpm.d,$G6871,_xlpm.k,_xlfn.CONCAT(LEFT(TRIM(B$1),1),"*"),COUNTIF(_xlpm.d,_xlpm.k))</f>
        <v>1</v>
      </c>
      <c r="C6871" s="1">
        <f>_xlfn.LET(_xlpm.d,$G6871,_xlpm.k,_xlfn.CONCAT(LEFT(TRIM(C$1),1),"*"),COUNTIF(_xlpm.d,_xlpm.k))</f>
        <v>0</v>
      </c>
      <c r="D6871" s="1">
        <f>_xlfn.LET(_xlpm.d,$G6871,_xlpm.k,_xlfn.CONCAT(LEFT(TRIM(D$1),1),"*"),COUNTIF(_xlpm.d,_xlpm.k))</f>
        <v>0</v>
      </c>
      <c r="E6871" s="1">
        <f>LOG(F6871+1,10)</f>
        <v>0.30102999566398114</v>
      </c>
      <c r="F6871" s="7">
        <v>1</v>
      </c>
      <c r="G6871" s="9" t="s">
        <v>6229</v>
      </c>
      <c r="H6871" s="4">
        <f>F6871/freq.sum.r6e</f>
        <v>4.9701789264413521E-5</v>
      </c>
      <c r="I6871" s="1" t="str">
        <f>_xlfn.LET(_xlpm.sep,":",_xlpm.w,$G6871,LEFT(_xlpm.w,FIND(_xlpm.sep,_xlpm.w)-1))</f>
        <v>ɹstɪ</v>
      </c>
      <c r="J6871" s="1" t="str">
        <f>_xlfn.LET(_xlpm.sep,":",_xlpm.w,$G6871,RIGHT(_xlpm.w,LEN(_xlpm.w)-FIND(_xlpm.sep,_xlpm.w)))</f>
        <v>rstyry</v>
      </c>
      <c r="K6871" s="10">
        <f>_xlfn.LET(_xlpm.w,I6871,LEN(_xlpm.w))</f>
        <v>4</v>
      </c>
      <c r="L6871" s="10">
        <f>_xlfn.LET(_xlpm.w,J6871,LEN(_xlpm.w))</f>
        <v>6</v>
      </c>
      <c r="M6871" s="10">
        <f>_xlfn.LET(_xlpm.a,K6871,_xlpm.b,L6871,MAX(_xlpm.a,_xlpm.b))</f>
        <v>6</v>
      </c>
      <c r="N6871" s="10">
        <f>_xlfn.LET(_xlpm.d,(K6871,L6871),MAX(_xlpm.d)-MIN(_xlpm.d))</f>
        <v>2</v>
      </c>
      <c r="O6871" s="1" t="str">
        <f>_xlfn.LET(_xlpm.sep,":",_xlpm.w,$G6871,_xlfn.CONCAT("~",RIGHT(_xlpm.w,LEN(_xlpm.w)-FIND(_xlpm.sep,_xlpm.w)),"~"))</f>
        <v>~rstyry~</v>
      </c>
      <c r="P6871" s="1" t="str">
        <f>_xlfn.LET(_xlpm.sep,":",_xlpm.w,$G6871,_xlfn.CONCAT("[",LEFT(_xlpm.w,FIND(_xlpm.sep,_xlpm.w)-1),"]"))</f>
        <v>[ɹstɪ]</v>
      </c>
      <c r="Q6871" s="14" cm="1">
        <f t="array" ref="Q6871">SUM(_xlfn._xlws.FILTER($H$2:$H$7117,_xlfn.MAP($O$2:$O$7117,_xlfn.LAMBDA(_xlpm.x,_xlpm.x=$O6871))))</f>
        <v>4.9701789264413521E-5</v>
      </c>
      <c r="R6871" s="14">
        <f>$H6871/Q6871</f>
        <v>1</v>
      </c>
      <c r="S6871" s="14" cm="1">
        <f t="array" ref="S6871">SUM(_xlfn._xlws.FILTER($H$2:$H$7117,_xlfn.MAP($P$2:$P$7117,_xlfn.LAMBDA(_xlpm.x,_xlpm.x=$P6871))))</f>
        <v>1.5904572564612327E-3</v>
      </c>
      <c r="T6871" s="14">
        <f>$H6871/S6871</f>
        <v>3.125E-2</v>
      </c>
      <c r="U6871" s="14">
        <f>_xlfn.LET(_xlpm.freq,F6871,_xlpm.size,M6871+1,_xlpm.F,V6871,LOG(1+_xlpm.freq)*LOG(1+_xlpm.size)*_xlpm.F)</f>
        <v>1.6476192416264822E-2</v>
      </c>
      <c r="V6871" s="14">
        <f>_xlfn.LET(_xlpm.a,T6871,_xlpm.b,R6871,2*_xlpm.a*_xlpm.b/(_xlpm.a+_xlpm.b))</f>
        <v>6.0606060606060608E-2</v>
      </c>
      <c r="W6871" s="14">
        <f>_xlfn.LET(_xlpm.p,R6871,_xlpm.q,T6871,LOG(_xlpm.p/_xlpm.q))</f>
        <v>1.505149978319906</v>
      </c>
      <c r="X6871" s="2"/>
    </row>
    <row r="6872" spans="1:24">
      <c r="A6872" s="1" t="str">
        <f>_xlfn.LET(_xlpm.sep," : ",CONCATENATE(O6872,_xlpm.sep,P6872))</f>
        <v>~rtli'r~ : [ɹtlɪ]</v>
      </c>
      <c r="B6872" s="1">
        <f>_xlfn.LET(_xlpm.d,$G6872,_xlpm.k,_xlfn.CONCAT(LEFT(TRIM(B$1),1),"*"),COUNTIF(_xlpm.d,_xlpm.k))</f>
        <v>1</v>
      </c>
      <c r="C6872" s="1">
        <f>_xlfn.LET(_xlpm.d,$G6872,_xlpm.k,_xlfn.CONCAT(LEFT(TRIM(C$1),1),"*"),COUNTIF(_xlpm.d,_xlpm.k))</f>
        <v>0</v>
      </c>
      <c r="D6872" s="1">
        <f>_xlfn.LET(_xlpm.d,$G6872,_xlpm.k,_xlfn.CONCAT(LEFT(TRIM(D$1),1),"*"),COUNTIF(_xlpm.d,_xlpm.k))</f>
        <v>0</v>
      </c>
      <c r="E6872" s="1">
        <f>LOG(F6872+1,10)</f>
        <v>0.30102999566398114</v>
      </c>
      <c r="F6872" s="7">
        <v>1</v>
      </c>
      <c r="G6872" s="9" t="s">
        <v>6312</v>
      </c>
      <c r="H6872" s="4">
        <f>F6872/freq.sum.r6e</f>
        <v>4.9701789264413521E-5</v>
      </c>
      <c r="I6872" s="1" t="str">
        <f>_xlfn.LET(_xlpm.sep,":",_xlpm.w,$G6872,LEFT(_xlpm.w,FIND(_xlpm.sep,_xlpm.w)-1))</f>
        <v>ɹtlɪ</v>
      </c>
      <c r="J6872" s="1" t="str">
        <f>_xlfn.LET(_xlpm.sep,":",_xlpm.w,$G6872,RIGHT(_xlpm.w,LEN(_xlpm.w)-FIND(_xlpm.sep,_xlpm.w)))</f>
        <v>rtli'r</v>
      </c>
      <c r="K6872" s="10">
        <f>_xlfn.LET(_xlpm.w,I6872,LEN(_xlpm.w))</f>
        <v>4</v>
      </c>
      <c r="L6872" s="10">
        <f>_xlfn.LET(_xlpm.w,J6872,LEN(_xlpm.w))</f>
        <v>6</v>
      </c>
      <c r="M6872" s="10">
        <f>_xlfn.LET(_xlpm.a,K6872,_xlpm.b,L6872,MAX(_xlpm.a,_xlpm.b))</f>
        <v>6</v>
      </c>
      <c r="N6872" s="10">
        <f>_xlfn.LET(_xlpm.d,(K6872,L6872),MAX(_xlpm.d)-MIN(_xlpm.d))</f>
        <v>2</v>
      </c>
      <c r="O6872" s="1" t="str">
        <f>_xlfn.LET(_xlpm.sep,":",_xlpm.w,$G6872,_xlfn.CONCAT("~",RIGHT(_xlpm.w,LEN(_xlpm.w)-FIND(_xlpm.sep,_xlpm.w)),"~"))</f>
        <v>~rtli'r~</v>
      </c>
      <c r="P6872" s="1" t="str">
        <f>_xlfn.LET(_xlpm.sep,":",_xlpm.w,$G6872,_xlfn.CONCAT("[",LEFT(_xlpm.w,FIND(_xlpm.sep,_xlpm.w)-1),"]"))</f>
        <v>[ɹtlɪ]</v>
      </c>
      <c r="Q6872" s="14" cm="1">
        <f t="array" ref="Q6872">SUM(_xlfn._xlws.FILTER($H$2:$H$7117,_xlfn.MAP($O$2:$O$7117,_xlfn.LAMBDA(_xlpm.x,_xlpm.x=$O6872))))</f>
        <v>4.9701789264413521E-5</v>
      </c>
      <c r="R6872" s="14">
        <f>$H6872/Q6872</f>
        <v>1</v>
      </c>
      <c r="S6872" s="14" cm="1">
        <f t="array" ref="S6872">SUM(_xlfn._xlws.FILTER($H$2:$H$7117,_xlfn.MAP($P$2:$P$7117,_xlfn.LAMBDA(_xlpm.x,_xlpm.x=$P6872))))</f>
        <v>1.5904572564612327E-3</v>
      </c>
      <c r="T6872" s="14">
        <f>$H6872/S6872</f>
        <v>3.125E-2</v>
      </c>
      <c r="U6872" s="14">
        <f>_xlfn.LET(_xlpm.freq,F6872,_xlpm.size,M6872+1,_xlpm.F,V6872,LOG(1+_xlpm.freq)*LOG(1+_xlpm.size)*_xlpm.F)</f>
        <v>1.6476192416264822E-2</v>
      </c>
      <c r="V6872" s="14">
        <f>_xlfn.LET(_xlpm.a,T6872,_xlpm.b,R6872,2*_xlpm.a*_xlpm.b/(_xlpm.a+_xlpm.b))</f>
        <v>6.0606060606060608E-2</v>
      </c>
      <c r="W6872" s="14">
        <f>_xlfn.LET(_xlpm.p,R6872,_xlpm.q,T6872,LOG(_xlpm.p/_xlpm.q))</f>
        <v>1.505149978319906</v>
      </c>
      <c r="X6872" s="2"/>
    </row>
    <row r="6873" spans="1:24">
      <c r="A6873" s="1" t="str">
        <f>_xlfn.LET(_xlpm.sep," : ",CONCATENATE(O6873,_xlpm.sep,P6873))</f>
        <v>~rtliry~ : [ɹtlɪ]</v>
      </c>
      <c r="B6873" s="1">
        <f>_xlfn.LET(_xlpm.d,$G6873,_xlpm.k,_xlfn.CONCAT(LEFT(TRIM(B$1),1),"*"),COUNTIF(_xlpm.d,_xlpm.k))</f>
        <v>1</v>
      </c>
      <c r="C6873" s="1">
        <f>_xlfn.LET(_xlpm.d,$G6873,_xlpm.k,_xlfn.CONCAT(LEFT(TRIM(C$1),1),"*"),COUNTIF(_xlpm.d,_xlpm.k))</f>
        <v>0</v>
      </c>
      <c r="D6873" s="1">
        <f>_xlfn.LET(_xlpm.d,$G6873,_xlpm.k,_xlfn.CONCAT(LEFT(TRIM(D$1),1),"*"),COUNTIF(_xlpm.d,_xlpm.k))</f>
        <v>0</v>
      </c>
      <c r="E6873" s="1">
        <f>LOG(F6873+1,10)</f>
        <v>0.30102999566398114</v>
      </c>
      <c r="F6873" s="7">
        <v>1</v>
      </c>
      <c r="G6873" s="9" t="s">
        <v>6317</v>
      </c>
      <c r="H6873" s="4">
        <f>F6873/freq.sum.r6e</f>
        <v>4.9701789264413521E-5</v>
      </c>
      <c r="I6873" s="4" t="str">
        <f>_xlfn.LET(_xlpm.sep,":",_xlpm.w,$G6873,LEFT(_xlpm.w,FIND(_xlpm.sep,_xlpm.w)-1))</f>
        <v>ɹtlɪ</v>
      </c>
      <c r="J6873" s="4" t="str">
        <f>_xlfn.LET(_xlpm.sep,":",_xlpm.w,$G6873,RIGHT(_xlpm.w,LEN(_xlpm.w)-FIND(_xlpm.sep,_xlpm.w)))</f>
        <v>rtliry</v>
      </c>
      <c r="K6873" s="10">
        <f>_xlfn.LET(_xlpm.w,I6873,LEN(_xlpm.w))</f>
        <v>4</v>
      </c>
      <c r="L6873" s="10">
        <f>_xlfn.LET(_xlpm.w,J6873,LEN(_xlpm.w))</f>
        <v>6</v>
      </c>
      <c r="M6873" s="10">
        <f>_xlfn.LET(_xlpm.a,K6873,_xlpm.b,L6873,MAX(_xlpm.a,_xlpm.b))</f>
        <v>6</v>
      </c>
      <c r="N6873" s="10">
        <f>_xlfn.LET(_xlpm.d,(K6873,L6873),MAX(_xlpm.d)-MIN(_xlpm.d))</f>
        <v>2</v>
      </c>
      <c r="O6873" s="1" t="str">
        <f>_xlfn.LET(_xlpm.sep,":",_xlpm.w,$G6873,_xlfn.CONCAT("~",RIGHT(_xlpm.w,LEN(_xlpm.w)-FIND(_xlpm.sep,_xlpm.w)),"~"))</f>
        <v>~rtliry~</v>
      </c>
      <c r="P6873" s="1" t="str">
        <f>_xlfn.LET(_xlpm.sep,":",_xlpm.w,$G6873,_xlfn.CONCAT("[",LEFT(_xlpm.w,FIND(_xlpm.sep,_xlpm.w)-1),"]"))</f>
        <v>[ɹtlɪ]</v>
      </c>
      <c r="Q6873" s="14" cm="1">
        <f t="array" ref="Q6873">SUM(_xlfn._xlws.FILTER($H$2:$H$7109,_xlfn.MAP($O$2:$O$7109,_xlfn.LAMBDA(_xlpm.x,_xlpm.x=$O6873))))</f>
        <v>4.9701789264413521E-5</v>
      </c>
      <c r="R6873" s="14">
        <f>$H6873/Q6873</f>
        <v>1</v>
      </c>
      <c r="S6873" s="14" cm="1">
        <f t="array" ref="S6873">SUM(_xlfn._xlws.FILTER($H$2:$H$7109,_xlfn.MAP($P$2:$P$7109,_xlfn.LAMBDA(_xlpm.x,_xlpm.x=$P6873))))</f>
        <v>1.5904572564612327E-3</v>
      </c>
      <c r="T6873" s="14">
        <f>$H6873/S6873</f>
        <v>3.125E-2</v>
      </c>
      <c r="U6873" s="14">
        <f>_xlfn.LET(_xlpm.freq,F6873,_xlpm.size,M6873+1,_xlpm.F,V6873,LOG(1+_xlpm.freq)*LOG(1+_xlpm.size)*_xlpm.F)</f>
        <v>1.6476192416264822E-2</v>
      </c>
      <c r="V6873" s="14">
        <f>_xlfn.LET(_xlpm.a,T6873,_xlpm.b,R6873,2*_xlpm.a*_xlpm.b/(_xlpm.a+_xlpm.b))</f>
        <v>6.0606060606060608E-2</v>
      </c>
      <c r="W6873" s="14">
        <f>_xlfn.LET(_xlpm.p,R6873,_xlpm.q,T6873,LOG(_xlpm.p/_xlpm.q))</f>
        <v>1.505149978319906</v>
      </c>
      <c r="X6873" s="2"/>
    </row>
    <row r="6874" spans="1:24">
      <c r="A6874" s="1" t="str">
        <f>_xlfn.LET(_xlpm.sep," : ",CONCATENATE(O6874,_xlpm.sep,P6874))</f>
        <v>~rchiee~ : [ɹtʃɪ]</v>
      </c>
      <c r="B6874" s="1">
        <f>_xlfn.LET(_xlpm.d,$G6874,_xlpm.k,_xlfn.CONCAT(LEFT(TRIM(B$1),1),"*"),COUNTIF(_xlpm.d,_xlpm.k))</f>
        <v>1</v>
      </c>
      <c r="C6874" s="1">
        <f>_xlfn.LET(_xlpm.d,$G6874,_xlpm.k,_xlfn.CONCAT(LEFT(TRIM(C$1),1),"*"),COUNTIF(_xlpm.d,_xlpm.k))</f>
        <v>0</v>
      </c>
      <c r="D6874" s="1">
        <f>_xlfn.LET(_xlpm.d,$G6874,_xlpm.k,_xlfn.CONCAT(LEFT(TRIM(D$1),1),"*"),COUNTIF(_xlpm.d,_xlpm.k))</f>
        <v>0</v>
      </c>
      <c r="E6874" s="1">
        <f>LOG(F6874+1,10)</f>
        <v>0.30102999566398114</v>
      </c>
      <c r="F6874" s="7">
        <v>1</v>
      </c>
      <c r="G6874" s="9" t="s">
        <v>6382</v>
      </c>
      <c r="H6874" s="4">
        <f>F6874/freq.sum.r6e</f>
        <v>4.9701789264413521E-5</v>
      </c>
      <c r="I6874" s="1" t="str">
        <f>_xlfn.LET(_xlpm.sep,":",_xlpm.w,$G6874,LEFT(_xlpm.w,FIND(_xlpm.sep,_xlpm.w)-1))</f>
        <v>ɹtʃɪ</v>
      </c>
      <c r="J6874" s="1" t="str">
        <f>_xlfn.LET(_xlpm.sep,":",_xlpm.w,$G6874,RIGHT(_xlpm.w,LEN(_xlpm.w)-FIND(_xlpm.sep,_xlpm.w)))</f>
        <v>rchiee</v>
      </c>
      <c r="K6874" s="10">
        <f>_xlfn.LET(_xlpm.w,I6874,LEN(_xlpm.w))</f>
        <v>4</v>
      </c>
      <c r="L6874" s="10">
        <f>_xlfn.LET(_xlpm.w,J6874,LEN(_xlpm.w))</f>
        <v>6</v>
      </c>
      <c r="M6874" s="10">
        <f>_xlfn.LET(_xlpm.a,K6874,_xlpm.b,L6874,MAX(_xlpm.a,_xlpm.b))</f>
        <v>6</v>
      </c>
      <c r="N6874" s="10">
        <f>_xlfn.LET(_xlpm.d,(K6874,L6874),MAX(_xlpm.d)-MIN(_xlpm.d))</f>
        <v>2</v>
      </c>
      <c r="O6874" s="1" t="str">
        <f>_xlfn.LET(_xlpm.sep,":",_xlpm.w,$G6874,_xlfn.CONCAT("~",RIGHT(_xlpm.w,LEN(_xlpm.w)-FIND(_xlpm.sep,_xlpm.w)),"~"))</f>
        <v>~rchiee~</v>
      </c>
      <c r="P6874" s="1" t="str">
        <f>_xlfn.LET(_xlpm.sep,":",_xlpm.w,$G6874,_xlfn.CONCAT("[",LEFT(_xlpm.w,FIND(_xlpm.sep,_xlpm.w)-1),"]"))</f>
        <v>[ɹtʃɪ]</v>
      </c>
      <c r="Q6874" s="14" cm="1">
        <f t="array" ref="Q6874">SUM(_xlfn._xlws.FILTER($H$2:$H$7117,_xlfn.MAP($O$2:$O$7117,_xlfn.LAMBDA(_xlpm.x,_xlpm.x=$O6874))))</f>
        <v>4.9701789264413521E-5</v>
      </c>
      <c r="R6874" s="14">
        <f>$H6874/Q6874</f>
        <v>1</v>
      </c>
      <c r="S6874" s="14" cm="1">
        <f t="array" ref="S6874">SUM(_xlfn._xlws.FILTER($H$2:$H$7117,_xlfn.MAP($P$2:$P$7117,_xlfn.LAMBDA(_xlpm.x,_xlpm.x=$P6874))))</f>
        <v>1.5904572564612327E-3</v>
      </c>
      <c r="T6874" s="14">
        <f>$H6874/S6874</f>
        <v>3.125E-2</v>
      </c>
      <c r="U6874" s="14">
        <f>_xlfn.LET(_xlpm.freq,F6874,_xlpm.size,M6874+1,_xlpm.F,V6874,LOG(1+_xlpm.freq)*LOG(1+_xlpm.size)*_xlpm.F)</f>
        <v>1.6476192416264822E-2</v>
      </c>
      <c r="V6874" s="14">
        <f>_xlfn.LET(_xlpm.a,T6874,_xlpm.b,R6874,2*_xlpm.a*_xlpm.b/(_xlpm.a+_xlpm.b))</f>
        <v>6.0606060606060608E-2</v>
      </c>
      <c r="W6874" s="14">
        <f>_xlfn.LET(_xlpm.p,R6874,_xlpm.q,T6874,LOG(_xlpm.p/_xlpm.q))</f>
        <v>1.505149978319906</v>
      </c>
      <c r="X6874" s="2"/>
    </row>
    <row r="6875" spans="1:24">
      <c r="A6875" s="1" t="str">
        <f>_xlfn.LET(_xlpm.sep," : ",CONCATENATE(O6875,_xlpm.sep,P6875))</f>
        <v>~rthy'r~ : [ɹðɪ]</v>
      </c>
      <c r="B6875" s="1">
        <f>_xlfn.LET(_xlpm.d,$G6875,_xlpm.k,_xlfn.CONCAT(LEFT(TRIM(B$1),1),"*"),COUNTIF(_xlpm.d,_xlpm.k))</f>
        <v>1</v>
      </c>
      <c r="C6875" s="1">
        <f>_xlfn.LET(_xlpm.d,$G6875,_xlpm.k,_xlfn.CONCAT(LEFT(TRIM(C$1),1),"*"),COUNTIF(_xlpm.d,_xlpm.k))</f>
        <v>0</v>
      </c>
      <c r="D6875" s="1">
        <f>_xlfn.LET(_xlpm.d,$G6875,_xlpm.k,_xlfn.CONCAT(LEFT(TRIM(D$1),1),"*"),COUNTIF(_xlpm.d,_xlpm.k))</f>
        <v>0</v>
      </c>
      <c r="E6875" s="1">
        <f>LOG(F6875+1,10)</f>
        <v>0.30102999566398114</v>
      </c>
      <c r="F6875" s="7">
        <v>1</v>
      </c>
      <c r="G6875" s="9" t="s">
        <v>6476</v>
      </c>
      <c r="H6875" s="4">
        <f>F6875/freq.sum.r6e</f>
        <v>4.9701789264413521E-5</v>
      </c>
      <c r="I6875" s="1" t="str">
        <f>_xlfn.LET(_xlpm.sep,":",_xlpm.w,$G6875,LEFT(_xlpm.w,FIND(_xlpm.sep,_xlpm.w)-1))</f>
        <v>ɹðɪ</v>
      </c>
      <c r="J6875" s="1" t="str">
        <f>_xlfn.LET(_xlpm.sep,":",_xlpm.w,$G6875,RIGHT(_xlpm.w,LEN(_xlpm.w)-FIND(_xlpm.sep,_xlpm.w)))</f>
        <v>rthy'r</v>
      </c>
      <c r="K6875" s="10">
        <f>_xlfn.LET(_xlpm.w,I6875,LEN(_xlpm.w))</f>
        <v>3</v>
      </c>
      <c r="L6875" s="10">
        <f>_xlfn.LET(_xlpm.w,J6875,LEN(_xlpm.w))</f>
        <v>6</v>
      </c>
      <c r="M6875" s="10">
        <f>_xlfn.LET(_xlpm.a,K6875,_xlpm.b,L6875,MAX(_xlpm.a,_xlpm.b))</f>
        <v>6</v>
      </c>
      <c r="N6875" s="10">
        <f>_xlfn.LET(_xlpm.d,(K6875,L6875),MAX(_xlpm.d)-MIN(_xlpm.d))</f>
        <v>3</v>
      </c>
      <c r="O6875" s="1" t="str">
        <f>_xlfn.LET(_xlpm.sep,":",_xlpm.w,$G6875,_xlfn.CONCAT("~",RIGHT(_xlpm.w,LEN(_xlpm.w)-FIND(_xlpm.sep,_xlpm.w)),"~"))</f>
        <v>~rthy'r~</v>
      </c>
      <c r="P6875" s="1" t="str">
        <f>_xlfn.LET(_xlpm.sep,":",_xlpm.w,$G6875,_xlfn.CONCAT("[",LEFT(_xlpm.w,FIND(_xlpm.sep,_xlpm.w)-1),"]"))</f>
        <v>[ɹðɪ]</v>
      </c>
      <c r="Q6875" s="14" cm="1">
        <f t="array" ref="Q6875">SUM(_xlfn._xlws.FILTER($H$2:$H$7111,_xlfn.MAP($O$2:$O$7111,_xlfn.LAMBDA(_xlpm.x,_xlpm.x=$O6875))))</f>
        <v>4.9701789264413521E-5</v>
      </c>
      <c r="R6875" s="14">
        <f>$H6875/Q6875</f>
        <v>1</v>
      </c>
      <c r="S6875" s="14" cm="1">
        <f t="array" ref="S6875">SUM(_xlfn._xlws.FILTER($H$2:$H$7111,_xlfn.MAP($P$2:$P$7111,_xlfn.LAMBDA(_xlpm.x,_xlpm.x=$P6875))))</f>
        <v>1.5904572564612327E-3</v>
      </c>
      <c r="T6875" s="14">
        <f>$H6875/S6875</f>
        <v>3.125E-2</v>
      </c>
      <c r="U6875" s="14">
        <f>_xlfn.LET(_xlpm.freq,F6875,_xlpm.size,M6875+1,_xlpm.F,V6875,LOG(1+_xlpm.freq)*LOG(1+_xlpm.size)*_xlpm.F)</f>
        <v>1.6476192416264822E-2</v>
      </c>
      <c r="V6875" s="14">
        <f>_xlfn.LET(_xlpm.a,T6875,_xlpm.b,R6875,2*_xlpm.a*_xlpm.b/(_xlpm.a+_xlpm.b))</f>
        <v>6.0606060606060608E-2</v>
      </c>
      <c r="W6875" s="14">
        <f>_xlfn.LET(_xlpm.p,R6875,_xlpm.q,T6875,LOG(_xlpm.p/_xlpm.q))</f>
        <v>1.505149978319906</v>
      </c>
      <c r="X6875" s="2"/>
    </row>
    <row r="6876" spans="1:24">
      <c r="A6876" s="1" t="str">
        <f>_xlfn.LET(_xlpm.sep," : ",CONCATENATE(O6876,_xlpm.sep,P6876))</f>
        <v>~rthyry~ : [ɹðɪ]</v>
      </c>
      <c r="B6876" s="1">
        <f>_xlfn.LET(_xlpm.d,$G6876,_xlpm.k,_xlfn.CONCAT(LEFT(TRIM(B$1),1),"*"),COUNTIF(_xlpm.d,_xlpm.k))</f>
        <v>1</v>
      </c>
      <c r="C6876" s="1">
        <f>_xlfn.LET(_xlpm.d,$G6876,_xlpm.k,_xlfn.CONCAT(LEFT(TRIM(C$1),1),"*"),COUNTIF(_xlpm.d,_xlpm.k))</f>
        <v>0</v>
      </c>
      <c r="D6876" s="1">
        <f>_xlfn.LET(_xlpm.d,$G6876,_xlpm.k,_xlfn.CONCAT(LEFT(TRIM(D$1),1),"*"),COUNTIF(_xlpm.d,_xlpm.k))</f>
        <v>0</v>
      </c>
      <c r="E6876" s="1">
        <f>LOG(F6876+1,10)</f>
        <v>0.30102999566398114</v>
      </c>
      <c r="F6876" s="7">
        <v>1</v>
      </c>
      <c r="G6876" s="9" t="s">
        <v>6481</v>
      </c>
      <c r="H6876" s="4">
        <f>F6876/freq.sum.r6e</f>
        <v>4.9701789264413521E-5</v>
      </c>
      <c r="I6876" s="4" t="str">
        <f>_xlfn.LET(_xlpm.sep,":",_xlpm.w,$G6876,LEFT(_xlpm.w,FIND(_xlpm.sep,_xlpm.w)-1))</f>
        <v>ɹðɪ</v>
      </c>
      <c r="J6876" s="4" t="str">
        <f>_xlfn.LET(_xlpm.sep,":",_xlpm.w,$G6876,RIGHT(_xlpm.w,LEN(_xlpm.w)-FIND(_xlpm.sep,_xlpm.w)))</f>
        <v>rthyry</v>
      </c>
      <c r="K6876" s="10">
        <f>_xlfn.LET(_xlpm.w,I6876,LEN(_xlpm.w))</f>
        <v>3</v>
      </c>
      <c r="L6876" s="10">
        <f>_xlfn.LET(_xlpm.w,J6876,LEN(_xlpm.w))</f>
        <v>6</v>
      </c>
      <c r="M6876" s="10">
        <f>_xlfn.LET(_xlpm.a,K6876,_xlpm.b,L6876,MAX(_xlpm.a,_xlpm.b))</f>
        <v>6</v>
      </c>
      <c r="N6876" s="10">
        <f>_xlfn.LET(_xlpm.d,(K6876,L6876),MAX(_xlpm.d)-MIN(_xlpm.d))</f>
        <v>3</v>
      </c>
      <c r="O6876" s="1" t="str">
        <f>_xlfn.LET(_xlpm.sep,":",_xlpm.w,$G6876,_xlfn.CONCAT("~",RIGHT(_xlpm.w,LEN(_xlpm.w)-FIND(_xlpm.sep,_xlpm.w)),"~"))</f>
        <v>~rthyry~</v>
      </c>
      <c r="P6876" s="1" t="str">
        <f>_xlfn.LET(_xlpm.sep,":",_xlpm.w,$G6876,_xlfn.CONCAT("[",LEFT(_xlpm.w,FIND(_xlpm.sep,_xlpm.w)-1),"]"))</f>
        <v>[ɹðɪ]</v>
      </c>
      <c r="Q6876" s="14" cm="1">
        <f t="array" ref="Q6876">SUM(_xlfn._xlws.FILTER($H$2:$H$7109,_xlfn.MAP($O$2:$O$7109,_xlfn.LAMBDA(_xlpm.x,_xlpm.x=$O6876))))</f>
        <v>4.9701789264413521E-5</v>
      </c>
      <c r="R6876" s="14">
        <f>$H6876/Q6876</f>
        <v>1</v>
      </c>
      <c r="S6876" s="14" cm="1">
        <f t="array" ref="S6876">SUM(_xlfn._xlws.FILTER($H$2:$H$7109,_xlfn.MAP($P$2:$P$7109,_xlfn.LAMBDA(_xlpm.x,_xlpm.x=$P6876))))</f>
        <v>1.5904572564612327E-3</v>
      </c>
      <c r="T6876" s="14">
        <f>$H6876/S6876</f>
        <v>3.125E-2</v>
      </c>
      <c r="U6876" s="14">
        <f>_xlfn.LET(_xlpm.freq,F6876,_xlpm.size,M6876+1,_xlpm.F,V6876,LOG(1+_xlpm.freq)*LOG(1+_xlpm.size)*_xlpm.F)</f>
        <v>1.6476192416264822E-2</v>
      </c>
      <c r="V6876" s="14">
        <f>_xlfn.LET(_xlpm.a,T6876,_xlpm.b,R6876,2*_xlpm.a*_xlpm.b/(_xlpm.a+_xlpm.b))</f>
        <v>6.0606060606060608E-2</v>
      </c>
      <c r="W6876" s="14">
        <f>_xlfn.LET(_xlpm.p,R6876,_xlpm.q,T6876,LOG(_xlpm.p/_xlpm.q))</f>
        <v>1.505149978319906</v>
      </c>
      <c r="X6876" s="2"/>
    </row>
    <row r="6877" spans="1:24">
      <c r="A6877" s="1" t="str">
        <f>_xlfn.LET(_xlpm.sep," : ",CONCATENATE(O6877,_xlpm.sep,P6877))</f>
        <v>~ngui'r~ : [ŋɡwɪ]</v>
      </c>
      <c r="B6877" s="1">
        <f>_xlfn.LET(_xlpm.d,$G6877,_xlpm.k,_xlfn.CONCAT(LEFT(TRIM(B$1),1),"*"),COUNTIF(_xlpm.d,_xlpm.k))</f>
        <v>0</v>
      </c>
      <c r="C6877" s="1">
        <f>_xlfn.LET(_xlpm.d,$G6877,_xlpm.k,_xlfn.CONCAT(LEFT(TRIM(C$1),1),"*"),COUNTIF(_xlpm.d,_xlpm.k))</f>
        <v>0</v>
      </c>
      <c r="D6877" s="1">
        <f>_xlfn.LET(_xlpm.d,$G6877,_xlpm.k,_xlfn.CONCAT(LEFT(TRIM(D$1),1),"*"),COUNTIF(_xlpm.d,_xlpm.k))</f>
        <v>0</v>
      </c>
      <c r="E6877" s="1">
        <f>LOG(F6877+1,10)</f>
        <v>0.30102999566398114</v>
      </c>
      <c r="F6877" s="7">
        <v>1</v>
      </c>
      <c r="G6877" s="9" t="s">
        <v>7009</v>
      </c>
      <c r="H6877" s="4">
        <f>F6877/freq.sum.r6e</f>
        <v>4.9701789264413521E-5</v>
      </c>
      <c r="I6877" s="4" t="str">
        <f>_xlfn.LET(_xlpm.sep,":",_xlpm.w,$G6877,LEFT(_xlpm.w,FIND(_xlpm.sep,_xlpm.w)-1))</f>
        <v>ŋɡwɪ</v>
      </c>
      <c r="J6877" s="4" t="str">
        <f>_xlfn.LET(_xlpm.sep,":",_xlpm.w,$G6877,RIGHT(_xlpm.w,LEN(_xlpm.w)-FIND(_xlpm.sep,_xlpm.w)))</f>
        <v>ngui'r</v>
      </c>
      <c r="K6877" s="10">
        <f>_xlfn.LET(_xlpm.w,I6877,LEN(_xlpm.w))</f>
        <v>4</v>
      </c>
      <c r="L6877" s="10">
        <f>_xlfn.LET(_xlpm.w,J6877,LEN(_xlpm.w))</f>
        <v>6</v>
      </c>
      <c r="M6877" s="10">
        <f>_xlfn.LET(_xlpm.a,K6877,_xlpm.b,L6877,MAX(_xlpm.a,_xlpm.b))</f>
        <v>6</v>
      </c>
      <c r="N6877" s="10">
        <f>_xlfn.LET(_xlpm.d,(K6877,L6877),MAX(_xlpm.d)-MIN(_xlpm.d))</f>
        <v>2</v>
      </c>
      <c r="O6877" s="1" t="str">
        <f>_xlfn.LET(_xlpm.sep,":",_xlpm.w,$G6877,_xlfn.CONCAT("~",RIGHT(_xlpm.w,LEN(_xlpm.w)-FIND(_xlpm.sep,_xlpm.w)),"~"))</f>
        <v>~ngui'r~</v>
      </c>
      <c r="P6877" s="1" t="str">
        <f>_xlfn.LET(_xlpm.sep,":",_xlpm.w,$G6877,_xlfn.CONCAT("[",LEFT(_xlpm.w,FIND(_xlpm.sep,_xlpm.w)-1),"]"))</f>
        <v>[ŋɡwɪ]</v>
      </c>
      <c r="Q6877" s="14" cm="1">
        <f t="array" ref="Q6877">SUM(_xlfn._xlws.FILTER($H$2:$H$7109,_xlfn.MAP($O$2:$O$7109,_xlfn.LAMBDA(_xlpm.x,_xlpm.x=$O6877))))</f>
        <v>4.9701789264413521E-5</v>
      </c>
      <c r="R6877" s="14">
        <f>$H6877/Q6877</f>
        <v>1</v>
      </c>
      <c r="S6877" s="14" cm="1">
        <f t="array" ref="S6877">SUM(_xlfn._xlws.FILTER($H$2:$H$7109,_xlfn.MAP($P$2:$P$7109,_xlfn.LAMBDA(_xlpm.x,_xlpm.x=$P6877))))</f>
        <v>1.5904572564612327E-3</v>
      </c>
      <c r="T6877" s="14">
        <f>$H6877/S6877</f>
        <v>3.125E-2</v>
      </c>
      <c r="U6877" s="14">
        <f>_xlfn.LET(_xlpm.freq,F6877,_xlpm.size,M6877+1,_xlpm.F,V6877,LOG(1+_xlpm.freq)*LOG(1+_xlpm.size)*_xlpm.F)</f>
        <v>1.6476192416264822E-2</v>
      </c>
      <c r="V6877" s="14">
        <f>_xlfn.LET(_xlpm.a,T6877,_xlpm.b,R6877,2*_xlpm.a*_xlpm.b/(_xlpm.a+_xlpm.b))</f>
        <v>6.0606060606060608E-2</v>
      </c>
      <c r="W6877" s="14">
        <f>_xlfn.LET(_xlpm.p,R6877,_xlpm.q,T6877,LOG(_xlpm.p/_xlpm.q))</f>
        <v>1.505149978319906</v>
      </c>
      <c r="X6877" s="2"/>
    </row>
    <row r="6878" spans="1:24">
      <c r="A6878" s="1" t="str">
        <f>_xlfn.LET(_xlpm.sep," : ",CONCATENATE(O6878,_xlpm.sep,P6878))</f>
        <v>~nguiry~ : [ŋɡwɪ]</v>
      </c>
      <c r="B6878" s="1">
        <f>_xlfn.LET(_xlpm.d,$G6878,_xlpm.k,_xlfn.CONCAT(LEFT(TRIM(B$1),1),"*"),COUNTIF(_xlpm.d,_xlpm.k))</f>
        <v>0</v>
      </c>
      <c r="C6878" s="1">
        <f>_xlfn.LET(_xlpm.d,$G6878,_xlpm.k,_xlfn.CONCAT(LEFT(TRIM(C$1),1),"*"),COUNTIF(_xlpm.d,_xlpm.k))</f>
        <v>0</v>
      </c>
      <c r="D6878" s="1">
        <f>_xlfn.LET(_xlpm.d,$G6878,_xlpm.k,_xlfn.CONCAT(LEFT(TRIM(D$1),1),"*"),COUNTIF(_xlpm.d,_xlpm.k))</f>
        <v>0</v>
      </c>
      <c r="E6878" s="1">
        <f>LOG(F6878+1,10)</f>
        <v>0.30102999566398114</v>
      </c>
      <c r="F6878" s="7">
        <v>1</v>
      </c>
      <c r="G6878" s="9" t="s">
        <v>7014</v>
      </c>
      <c r="H6878" s="4">
        <f>F6878/freq.sum.r6e</f>
        <v>4.9701789264413521E-5</v>
      </c>
      <c r="I6878" s="1" t="str">
        <f>_xlfn.LET(_xlpm.sep,":",_xlpm.w,$G6878,LEFT(_xlpm.w,FIND(_xlpm.sep,_xlpm.w)-1))</f>
        <v>ŋɡwɪ</v>
      </c>
      <c r="J6878" s="1" t="str">
        <f>_xlfn.LET(_xlpm.sep,":",_xlpm.w,$G6878,RIGHT(_xlpm.w,LEN(_xlpm.w)-FIND(_xlpm.sep,_xlpm.w)))</f>
        <v>nguiry</v>
      </c>
      <c r="K6878" s="10">
        <f>_xlfn.LET(_xlpm.w,I6878,LEN(_xlpm.w))</f>
        <v>4</v>
      </c>
      <c r="L6878" s="10">
        <f>_xlfn.LET(_xlpm.w,J6878,LEN(_xlpm.w))</f>
        <v>6</v>
      </c>
      <c r="M6878" s="10">
        <f>_xlfn.LET(_xlpm.a,K6878,_xlpm.b,L6878,MAX(_xlpm.a,_xlpm.b))</f>
        <v>6</v>
      </c>
      <c r="N6878" s="10">
        <f>_xlfn.LET(_xlpm.d,(K6878,L6878),MAX(_xlpm.d)-MIN(_xlpm.d))</f>
        <v>2</v>
      </c>
      <c r="O6878" s="1" t="str">
        <f>_xlfn.LET(_xlpm.sep,":",_xlpm.w,$G6878,_xlfn.CONCAT("~",RIGHT(_xlpm.w,LEN(_xlpm.w)-FIND(_xlpm.sep,_xlpm.w)),"~"))</f>
        <v>~nguiry~</v>
      </c>
      <c r="P6878" s="1" t="str">
        <f>_xlfn.LET(_xlpm.sep,":",_xlpm.w,$G6878,_xlfn.CONCAT("[",LEFT(_xlpm.w,FIND(_xlpm.sep,_xlpm.w)-1),"]"))</f>
        <v>[ŋɡwɪ]</v>
      </c>
      <c r="Q6878" s="14" cm="1">
        <f t="array" ref="Q6878">SUM(_xlfn._xlws.FILTER($H$2:$H$7111,_xlfn.MAP($O$2:$O$7111,_xlfn.LAMBDA(_xlpm.x,_xlpm.x=$O6878))))</f>
        <v>4.9701789264413521E-5</v>
      </c>
      <c r="R6878" s="14">
        <f>$H6878/Q6878</f>
        <v>1</v>
      </c>
      <c r="S6878" s="14" cm="1">
        <f t="array" ref="S6878">SUM(_xlfn._xlws.FILTER($H$2:$H$7111,_xlfn.MAP($P$2:$P$7111,_xlfn.LAMBDA(_xlpm.x,_xlpm.x=$P6878))))</f>
        <v>1.5904572564612327E-3</v>
      </c>
      <c r="T6878" s="14">
        <f>$H6878/S6878</f>
        <v>3.125E-2</v>
      </c>
      <c r="U6878" s="14">
        <f>_xlfn.LET(_xlpm.freq,F6878,_xlpm.size,M6878+1,_xlpm.F,V6878,LOG(1+_xlpm.freq)*LOG(1+_xlpm.size)*_xlpm.F)</f>
        <v>1.6476192416264822E-2</v>
      </c>
      <c r="V6878" s="14">
        <f>_xlfn.LET(_xlpm.a,T6878,_xlpm.b,R6878,2*_xlpm.a*_xlpm.b/(_xlpm.a+_xlpm.b))</f>
        <v>6.0606060606060608E-2</v>
      </c>
      <c r="W6878" s="14">
        <f>_xlfn.LET(_xlpm.p,R6878,_xlpm.q,T6878,LOG(_xlpm.p/_xlpm.q))</f>
        <v>1.505149978319906</v>
      </c>
      <c r="X6878" s="2"/>
    </row>
    <row r="6879" spans="1:24">
      <c r="A6879" s="1" t="str">
        <f>_xlfn.LET(_xlpm.sep," : ",CONCATENATE(O6879,_xlpm.sep,P6879))</f>
        <v>~rshi'r~ : [ɹʃɪ]</v>
      </c>
      <c r="B6879" s="1">
        <f>_xlfn.LET(_xlpm.d,$G6879,_xlpm.k,_xlfn.CONCAT(LEFT(TRIM(B$1),1),"*"),COUNTIF(_xlpm.d,_xlpm.k))</f>
        <v>1</v>
      </c>
      <c r="C6879" s="1">
        <f>_xlfn.LET(_xlpm.d,$G6879,_xlpm.k,_xlfn.CONCAT(LEFT(TRIM(C$1),1),"*"),COUNTIF(_xlpm.d,_xlpm.k))</f>
        <v>0</v>
      </c>
      <c r="D6879" s="1">
        <f>_xlfn.LET(_xlpm.d,$G6879,_xlpm.k,_xlfn.CONCAT(LEFT(TRIM(D$1),1),"*"),COUNTIF(_xlpm.d,_xlpm.k))</f>
        <v>0</v>
      </c>
      <c r="E6879" s="1">
        <f>LOG(F6879+1,10)</f>
        <v>0.30102999566398114</v>
      </c>
      <c r="F6879" s="7">
        <v>1</v>
      </c>
      <c r="G6879" s="9" t="s">
        <v>7090</v>
      </c>
      <c r="H6879" s="4">
        <f>F6879/freq.sum.r6e</f>
        <v>4.9701789264413521E-5</v>
      </c>
      <c r="I6879" s="1" t="str">
        <f>_xlfn.LET(_xlpm.sep,":",_xlpm.w,$G6879,LEFT(_xlpm.w,FIND(_xlpm.sep,_xlpm.w)-1))</f>
        <v>ɹʃɪ</v>
      </c>
      <c r="J6879" s="1" t="str">
        <f>_xlfn.LET(_xlpm.sep,":",_xlpm.w,$G6879,RIGHT(_xlpm.w,LEN(_xlpm.w)-FIND(_xlpm.sep,_xlpm.w)))</f>
        <v>rshi'r</v>
      </c>
      <c r="K6879" s="10">
        <f>_xlfn.LET(_xlpm.w,I6879,LEN(_xlpm.w))</f>
        <v>3</v>
      </c>
      <c r="L6879" s="10">
        <f>_xlfn.LET(_xlpm.w,J6879,LEN(_xlpm.w))</f>
        <v>6</v>
      </c>
      <c r="M6879" s="10">
        <f>_xlfn.LET(_xlpm.a,K6879,_xlpm.b,L6879,MAX(_xlpm.a,_xlpm.b))</f>
        <v>6</v>
      </c>
      <c r="N6879" s="10">
        <f>_xlfn.LET(_xlpm.d,(K6879,L6879),MAX(_xlpm.d)-MIN(_xlpm.d))</f>
        <v>3</v>
      </c>
      <c r="O6879" s="1" t="str">
        <f>_xlfn.LET(_xlpm.sep,":",_xlpm.w,$G6879,_xlfn.CONCAT("~",RIGHT(_xlpm.w,LEN(_xlpm.w)-FIND(_xlpm.sep,_xlpm.w)),"~"))</f>
        <v>~rshi'r~</v>
      </c>
      <c r="P6879" s="1" t="str">
        <f>_xlfn.LET(_xlpm.sep,":",_xlpm.w,$G6879,_xlfn.CONCAT("[",LEFT(_xlpm.w,FIND(_xlpm.sep,_xlpm.w)-1),"]"))</f>
        <v>[ɹʃɪ]</v>
      </c>
      <c r="Q6879" s="14" cm="1">
        <f t="array" ref="Q6879">SUM(_xlfn._xlws.FILTER($H$2:$H$7117,_xlfn.MAP($O$2:$O$7117,_xlfn.LAMBDA(_xlpm.x,_xlpm.x=$O6879))))</f>
        <v>4.9701789264413521E-5</v>
      </c>
      <c r="R6879" s="14">
        <f>$H6879/Q6879</f>
        <v>1</v>
      </c>
      <c r="S6879" s="14" cm="1">
        <f t="array" ref="S6879">SUM(_xlfn._xlws.FILTER($H$2:$H$7117,_xlfn.MAP($P$2:$P$7117,_xlfn.LAMBDA(_xlpm.x,_xlpm.x=$P6879))))</f>
        <v>1.5904572564612327E-3</v>
      </c>
      <c r="T6879" s="14">
        <f>$H6879/S6879</f>
        <v>3.125E-2</v>
      </c>
      <c r="U6879" s="14">
        <f>_xlfn.LET(_xlpm.freq,F6879,_xlpm.size,M6879+1,_xlpm.F,V6879,LOG(1+_xlpm.freq)*LOG(1+_xlpm.size)*_xlpm.F)</f>
        <v>1.6476192416264822E-2</v>
      </c>
      <c r="V6879" s="14">
        <f>_xlfn.LET(_xlpm.a,T6879,_xlpm.b,R6879,2*_xlpm.a*_xlpm.b/(_xlpm.a+_xlpm.b))</f>
        <v>6.0606060606060608E-2</v>
      </c>
      <c r="W6879" s="14">
        <f>_xlfn.LET(_xlpm.p,R6879,_xlpm.q,T6879,LOG(_xlpm.p/_xlpm.q))</f>
        <v>1.505149978319906</v>
      </c>
      <c r="X6879" s="2"/>
    </row>
    <row r="6880" spans="1:24">
      <c r="A6880" s="1" t="str">
        <f>_xlfn.LET(_xlpm.sep," : ",CONCATENATE(O6880,_xlpm.sep,P6880))</f>
        <v>~rshiry~ : [ɹʃɪ]</v>
      </c>
      <c r="B6880" s="1">
        <f>_xlfn.LET(_xlpm.d,$G6880,_xlpm.k,_xlfn.CONCAT(LEFT(TRIM(B$1),1),"*"),COUNTIF(_xlpm.d,_xlpm.k))</f>
        <v>1</v>
      </c>
      <c r="C6880" s="1">
        <f>_xlfn.LET(_xlpm.d,$G6880,_xlpm.k,_xlfn.CONCAT(LEFT(TRIM(C$1),1),"*"),COUNTIF(_xlpm.d,_xlpm.k))</f>
        <v>0</v>
      </c>
      <c r="D6880" s="1">
        <f>_xlfn.LET(_xlpm.d,$G6880,_xlpm.k,_xlfn.CONCAT(LEFT(TRIM(D$1),1),"*"),COUNTIF(_xlpm.d,_xlpm.k))</f>
        <v>0</v>
      </c>
      <c r="E6880" s="1">
        <f>LOG(F6880+1,10)</f>
        <v>0.30102999566398114</v>
      </c>
      <c r="F6880" s="7">
        <v>1</v>
      </c>
      <c r="G6880" s="9" t="s">
        <v>7097</v>
      </c>
      <c r="H6880" s="4">
        <f>F6880/freq.sum.r6e</f>
        <v>4.9701789264413521E-5</v>
      </c>
      <c r="I6880" s="1" t="str">
        <f>_xlfn.LET(_xlpm.sep,":",_xlpm.w,$G6880,LEFT(_xlpm.w,FIND(_xlpm.sep,_xlpm.w)-1))</f>
        <v>ɹʃɪ</v>
      </c>
      <c r="J6880" s="1" t="str">
        <f>_xlfn.LET(_xlpm.sep,":",_xlpm.w,$G6880,RIGHT(_xlpm.w,LEN(_xlpm.w)-FIND(_xlpm.sep,_xlpm.w)))</f>
        <v>rshiry</v>
      </c>
      <c r="K6880" s="10">
        <f>_xlfn.LET(_xlpm.w,I6880,LEN(_xlpm.w))</f>
        <v>3</v>
      </c>
      <c r="L6880" s="10">
        <f>_xlfn.LET(_xlpm.w,J6880,LEN(_xlpm.w))</f>
        <v>6</v>
      </c>
      <c r="M6880" s="10">
        <f>_xlfn.LET(_xlpm.a,K6880,_xlpm.b,L6880,MAX(_xlpm.a,_xlpm.b))</f>
        <v>6</v>
      </c>
      <c r="N6880" s="10">
        <f>_xlfn.LET(_xlpm.d,(K6880,L6880),MAX(_xlpm.d)-MIN(_xlpm.d))</f>
        <v>3</v>
      </c>
      <c r="O6880" s="1" t="str">
        <f>_xlfn.LET(_xlpm.sep,":",_xlpm.w,$G6880,_xlfn.CONCAT("~",RIGHT(_xlpm.w,LEN(_xlpm.w)-FIND(_xlpm.sep,_xlpm.w)),"~"))</f>
        <v>~rshiry~</v>
      </c>
      <c r="P6880" s="1" t="str">
        <f>_xlfn.LET(_xlpm.sep,":",_xlpm.w,$G6880,_xlfn.CONCAT("[",LEFT(_xlpm.w,FIND(_xlpm.sep,_xlpm.w)-1),"]"))</f>
        <v>[ɹʃɪ]</v>
      </c>
      <c r="Q6880" s="14" cm="1">
        <f t="array" ref="Q6880">SUM(_xlfn._xlws.FILTER($H$2:$H$7117,_xlfn.MAP($O$2:$O$7117,_xlfn.LAMBDA(_xlpm.x,_xlpm.x=$O6880))))</f>
        <v>4.9701789264413521E-5</v>
      </c>
      <c r="R6880" s="14">
        <f>$H6880/Q6880</f>
        <v>1</v>
      </c>
      <c r="S6880" s="14" cm="1">
        <f t="array" ref="S6880">SUM(_xlfn._xlws.FILTER($H$2:$H$7117,_xlfn.MAP($P$2:$P$7117,_xlfn.LAMBDA(_xlpm.x,_xlpm.x=$P6880))))</f>
        <v>1.5904572564612327E-3</v>
      </c>
      <c r="T6880" s="14">
        <f>$H6880/S6880</f>
        <v>3.125E-2</v>
      </c>
      <c r="U6880" s="14">
        <f>_xlfn.LET(_xlpm.freq,F6880,_xlpm.size,M6880+1,_xlpm.F,V6880,LOG(1+_xlpm.freq)*LOG(1+_xlpm.size)*_xlpm.F)</f>
        <v>1.6476192416264822E-2</v>
      </c>
      <c r="V6880" s="14">
        <f>_xlfn.LET(_xlpm.a,T6880,_xlpm.b,R6880,2*_xlpm.a*_xlpm.b/(_xlpm.a+_xlpm.b))</f>
        <v>6.0606060606060608E-2</v>
      </c>
      <c r="W6880" s="14">
        <f>_xlfn.LET(_xlpm.p,R6880,_xlpm.q,T6880,LOG(_xlpm.p/_xlpm.q))</f>
        <v>1.505149978319906</v>
      </c>
      <c r="X6880" s="2"/>
    </row>
    <row r="6881" spans="1:24">
      <c r="A6881" s="1" t="str">
        <f>_xlfn.LET(_xlpm.sep," : ",CONCATENATE(O6881,_xlpm.sep,P6881))</f>
        <v>~ngry'r~ : [ŋɡɹɪ]</v>
      </c>
      <c r="B6881" s="1">
        <f>_xlfn.LET(_xlpm.d,$G6881,_xlpm.k,_xlfn.CONCAT(LEFT(TRIM(B$1),1),"*"),COUNTIF(_xlpm.d,_xlpm.k))</f>
        <v>0</v>
      </c>
      <c r="C6881" s="1">
        <f>_xlfn.LET(_xlpm.d,$G6881,_xlpm.k,_xlfn.CONCAT(LEFT(TRIM(C$1),1),"*"),COUNTIF(_xlpm.d,_xlpm.k))</f>
        <v>0</v>
      </c>
      <c r="D6881" s="1">
        <f>_xlfn.LET(_xlpm.d,$G6881,_xlpm.k,_xlfn.CONCAT(LEFT(TRIM(D$1),1),"*"),COUNTIF(_xlpm.d,_xlpm.k))</f>
        <v>0</v>
      </c>
      <c r="E6881" s="1">
        <f>LOG(F6881+1,10)</f>
        <v>0.30102999566398114</v>
      </c>
      <c r="F6881" s="7">
        <v>1</v>
      </c>
      <c r="G6881" s="9" t="s">
        <v>7118</v>
      </c>
      <c r="H6881" s="4">
        <f>F6881/freq.sum.r6e</f>
        <v>4.9701789264413521E-5</v>
      </c>
      <c r="I6881" s="1" t="str">
        <f>_xlfn.LET(_xlpm.sep,":",_xlpm.w,$G6881,LEFT(_xlpm.w,FIND(_xlpm.sep,_xlpm.w)-1))</f>
        <v>ŋɡɹɪ</v>
      </c>
      <c r="J6881" s="1" t="str">
        <f>_xlfn.LET(_xlpm.sep,":",_xlpm.w,$G6881,RIGHT(_xlpm.w,LEN(_xlpm.w)-FIND(_xlpm.sep,_xlpm.w)))</f>
        <v>ngry'r</v>
      </c>
      <c r="K6881" s="10">
        <f>_xlfn.LET(_xlpm.w,I6881,LEN(_xlpm.w))</f>
        <v>4</v>
      </c>
      <c r="L6881" s="10">
        <f>_xlfn.LET(_xlpm.w,J6881,LEN(_xlpm.w))</f>
        <v>6</v>
      </c>
      <c r="M6881" s="10">
        <f>_xlfn.LET(_xlpm.a,K6881,_xlpm.b,L6881,MAX(_xlpm.a,_xlpm.b))</f>
        <v>6</v>
      </c>
      <c r="N6881" s="10">
        <f>_xlfn.LET(_xlpm.d,(K6881,L6881),MAX(_xlpm.d)-MIN(_xlpm.d))</f>
        <v>2</v>
      </c>
      <c r="O6881" s="1" t="str">
        <f>_xlfn.LET(_xlpm.sep,":",_xlpm.w,$G6881,_xlfn.CONCAT("~",RIGHT(_xlpm.w,LEN(_xlpm.w)-FIND(_xlpm.sep,_xlpm.w)),"~"))</f>
        <v>~ngry'r~</v>
      </c>
      <c r="P6881" s="1" t="str">
        <f>_xlfn.LET(_xlpm.sep,":",_xlpm.w,$G6881,_xlfn.CONCAT("[",LEFT(_xlpm.w,FIND(_xlpm.sep,_xlpm.w)-1),"]"))</f>
        <v>[ŋɡɹɪ]</v>
      </c>
      <c r="Q6881" s="14" cm="1">
        <f t="array" ref="Q6881">SUM(_xlfn._xlws.FILTER($H$2:$H$7117,_xlfn.MAP($O$2:$O$7117,_xlfn.LAMBDA(_xlpm.x,_xlpm.x=$O6881))))</f>
        <v>4.9701789264413521E-5</v>
      </c>
      <c r="R6881" s="14">
        <f>$H6881/Q6881</f>
        <v>1</v>
      </c>
      <c r="S6881" s="14" cm="1">
        <f t="array" ref="S6881">SUM(_xlfn._xlws.FILTER($H$2:$H$7117,_xlfn.MAP($P$2:$P$7117,_xlfn.LAMBDA(_xlpm.x,_xlpm.x=$P6881))))</f>
        <v>1.5904572564612327E-3</v>
      </c>
      <c r="T6881" s="14">
        <f>$H6881/S6881</f>
        <v>3.125E-2</v>
      </c>
      <c r="U6881" s="14">
        <f>_xlfn.LET(_xlpm.freq,F6881,_xlpm.size,M6881+1,_xlpm.F,V6881,LOG(1+_xlpm.freq)*LOG(1+_xlpm.size)*_xlpm.F)</f>
        <v>1.6476192416264822E-2</v>
      </c>
      <c r="V6881" s="14">
        <f>_xlfn.LET(_xlpm.a,T6881,_xlpm.b,R6881,2*_xlpm.a*_xlpm.b/(_xlpm.a+_xlpm.b))</f>
        <v>6.0606060606060608E-2</v>
      </c>
      <c r="W6881" s="14">
        <f>_xlfn.LET(_xlpm.p,R6881,_xlpm.q,T6881,LOG(_xlpm.p/_xlpm.q))</f>
        <v>1.505149978319906</v>
      </c>
      <c r="X6881" s="2"/>
    </row>
    <row r="6882" spans="1:24">
      <c r="A6882" s="1" t="str">
        <f>_xlfn.LET(_xlpm.sep," : ",CONCATENATE(O6882,_xlpm.sep,P6882))</f>
        <v>~ngryry~ : [ŋɡɹɪ]</v>
      </c>
      <c r="B6882" s="1">
        <f>_xlfn.LET(_xlpm.d,$G6882,_xlpm.k,_xlfn.CONCAT(LEFT(TRIM(B$1),1),"*"),COUNTIF(_xlpm.d,_xlpm.k))</f>
        <v>0</v>
      </c>
      <c r="C6882" s="1">
        <f>_xlfn.LET(_xlpm.d,$G6882,_xlpm.k,_xlfn.CONCAT(LEFT(TRIM(C$1),1),"*"),COUNTIF(_xlpm.d,_xlpm.k))</f>
        <v>0</v>
      </c>
      <c r="D6882" s="1">
        <f>_xlfn.LET(_xlpm.d,$G6882,_xlpm.k,_xlfn.CONCAT(LEFT(TRIM(D$1),1),"*"),COUNTIF(_xlpm.d,_xlpm.k))</f>
        <v>0</v>
      </c>
      <c r="E6882" s="1">
        <f>LOG(F6882+1,10)</f>
        <v>0.30102999566398114</v>
      </c>
      <c r="F6882" s="7">
        <v>1</v>
      </c>
      <c r="G6882" s="9" t="s">
        <v>7123</v>
      </c>
      <c r="H6882" s="4">
        <f>F6882/freq.sum.r6e</f>
        <v>4.9701789264413521E-5</v>
      </c>
      <c r="I6882" s="1" t="str">
        <f>_xlfn.LET(_xlpm.sep,":",_xlpm.w,$G6882,LEFT(_xlpm.w,FIND(_xlpm.sep,_xlpm.w)-1))</f>
        <v>ŋɡɹɪ</v>
      </c>
      <c r="J6882" s="1" t="str">
        <f>_xlfn.LET(_xlpm.sep,":",_xlpm.w,$G6882,RIGHT(_xlpm.w,LEN(_xlpm.w)-FIND(_xlpm.sep,_xlpm.w)))</f>
        <v>ngryry</v>
      </c>
      <c r="K6882" s="10">
        <f>_xlfn.LET(_xlpm.w,I6882,LEN(_xlpm.w))</f>
        <v>4</v>
      </c>
      <c r="L6882" s="10">
        <f>_xlfn.LET(_xlpm.w,J6882,LEN(_xlpm.w))</f>
        <v>6</v>
      </c>
      <c r="M6882" s="10">
        <f>_xlfn.LET(_xlpm.a,K6882,_xlpm.b,L6882,MAX(_xlpm.a,_xlpm.b))</f>
        <v>6</v>
      </c>
      <c r="N6882" s="10">
        <f>_xlfn.LET(_xlpm.d,(K6882,L6882),MAX(_xlpm.d)-MIN(_xlpm.d))</f>
        <v>2</v>
      </c>
      <c r="O6882" s="1" t="str">
        <f>_xlfn.LET(_xlpm.sep,":",_xlpm.w,$G6882,_xlfn.CONCAT("~",RIGHT(_xlpm.w,LEN(_xlpm.w)-FIND(_xlpm.sep,_xlpm.w)),"~"))</f>
        <v>~ngryry~</v>
      </c>
      <c r="P6882" s="1" t="str">
        <f>_xlfn.LET(_xlpm.sep,":",_xlpm.w,$G6882,_xlfn.CONCAT("[",LEFT(_xlpm.w,FIND(_xlpm.sep,_xlpm.w)-1),"]"))</f>
        <v>[ŋɡɹɪ]</v>
      </c>
      <c r="Q6882" s="14" cm="1">
        <f t="array" ref="Q6882">SUM(_xlfn._xlws.FILTER($H$2:$H$7117,_xlfn.MAP($O$2:$O$7117,_xlfn.LAMBDA(_xlpm.x,_xlpm.x=$O6882))))</f>
        <v>4.9701789264413521E-5</v>
      </c>
      <c r="R6882" s="14">
        <f>$H6882/Q6882</f>
        <v>1</v>
      </c>
      <c r="S6882" s="14" cm="1">
        <f t="array" ref="S6882">SUM(_xlfn._xlws.FILTER($H$2:$H$7117,_xlfn.MAP($P$2:$P$7117,_xlfn.LAMBDA(_xlpm.x,_xlpm.x=$P6882))))</f>
        <v>1.5904572564612327E-3</v>
      </c>
      <c r="T6882" s="14">
        <f>$H6882/S6882</f>
        <v>3.125E-2</v>
      </c>
      <c r="U6882" s="14">
        <f>_xlfn.LET(_xlpm.freq,F6882,_xlpm.size,M6882+1,_xlpm.F,V6882,LOG(1+_xlpm.freq)*LOG(1+_xlpm.size)*_xlpm.F)</f>
        <v>1.6476192416264822E-2</v>
      </c>
      <c r="V6882" s="14">
        <f>_xlfn.LET(_xlpm.a,T6882,_xlpm.b,R6882,2*_xlpm.a*_xlpm.b/(_xlpm.a+_xlpm.b))</f>
        <v>6.0606060606060608E-2</v>
      </c>
      <c r="W6882" s="14">
        <f>_xlfn.LET(_xlpm.p,R6882,_xlpm.q,T6882,LOG(_xlpm.p/_xlpm.q))</f>
        <v>1.505149978319906</v>
      </c>
      <c r="X6882" s="2"/>
    </row>
    <row r="6883" spans="1:24">
      <c r="A6883" s="1" t="str">
        <f>_xlfn.LET(_xlpm.sep," : ",CONCATENATE(O6883,_xlpm.sep,P6883))</f>
        <v>~ghtere~ : [tə]</v>
      </c>
      <c r="B6883" s="1">
        <f>_xlfn.LET(_xlpm.d,$G6883,_xlpm.k,_xlfn.CONCAT(LEFT(TRIM(B$1),1),"*"),COUNTIF(_xlpm.d,_xlpm.k))</f>
        <v>0</v>
      </c>
      <c r="C6883" s="1">
        <f>_xlfn.LET(_xlpm.d,$G6883,_xlpm.k,_xlfn.CONCAT(LEFT(TRIM(C$1),1),"*"),COUNTIF(_xlpm.d,_xlpm.k))</f>
        <v>0</v>
      </c>
      <c r="D6883" s="1">
        <f>_xlfn.LET(_xlpm.d,$G6883,_xlpm.k,_xlfn.CONCAT(LEFT(TRIM(D$1),1),"*"),COUNTIF(_xlpm.d,_xlpm.k))</f>
        <v>0</v>
      </c>
      <c r="E6883" s="1">
        <f>LOG(F6883+1,10)</f>
        <v>0.30102999566398114</v>
      </c>
      <c r="F6883" s="7">
        <v>1</v>
      </c>
      <c r="G6883" s="9" t="s">
        <v>4742</v>
      </c>
      <c r="H6883" s="4">
        <f>F6883/freq.sum.r6e</f>
        <v>4.9701789264413521E-5</v>
      </c>
      <c r="I6883" s="1" t="str">
        <f>_xlfn.LET(_xlpm.sep,":",_xlpm.w,$G6883,LEFT(_xlpm.w,FIND(_xlpm.sep,_xlpm.w)-1))</f>
        <v>tə</v>
      </c>
      <c r="J6883" s="1" t="str">
        <f>_xlfn.LET(_xlpm.sep,":",_xlpm.w,$G6883,RIGHT(_xlpm.w,LEN(_xlpm.w)-FIND(_xlpm.sep,_xlpm.w)))</f>
        <v>ghtere</v>
      </c>
      <c r="K6883" s="10">
        <f>_xlfn.LET(_xlpm.w,I6883,LEN(_xlpm.w))</f>
        <v>2</v>
      </c>
      <c r="L6883" s="10">
        <f>_xlfn.LET(_xlpm.w,J6883,LEN(_xlpm.w))</f>
        <v>6</v>
      </c>
      <c r="M6883" s="10">
        <f>_xlfn.LET(_xlpm.a,K6883,_xlpm.b,L6883,MAX(_xlpm.a,_xlpm.b))</f>
        <v>6</v>
      </c>
      <c r="N6883" s="10">
        <f>_xlfn.LET(_xlpm.d,(K6883,L6883),MAX(_xlpm.d)-MIN(_xlpm.d))</f>
        <v>4</v>
      </c>
      <c r="O6883" s="1" t="str">
        <f>_xlfn.LET(_xlpm.sep,":",_xlpm.w,$G6883,_xlfn.CONCAT("~",RIGHT(_xlpm.w,LEN(_xlpm.w)-FIND(_xlpm.sep,_xlpm.w)),"~"))</f>
        <v>~ghtere~</v>
      </c>
      <c r="P6883" s="1" t="str">
        <f>_xlfn.LET(_xlpm.sep,":",_xlpm.w,$G6883,_xlfn.CONCAT("[",LEFT(_xlpm.w,FIND(_xlpm.sep,_xlpm.w)-1),"]"))</f>
        <v>[tə]</v>
      </c>
      <c r="Q6883" s="14" cm="1">
        <f t="array" ref="Q6883">SUM(_xlfn._xlws.FILTER($H$2:$H$7111,_xlfn.MAP($O$2:$O$7111,_xlfn.LAMBDA(_xlpm.x,_xlpm.x=$O6883))))</f>
        <v>9.9403578528827041E-5</v>
      </c>
      <c r="R6883" s="14">
        <f>$H6883/Q6883</f>
        <v>0.5</v>
      </c>
      <c r="S6883" s="14" cm="1">
        <f t="array" ref="S6883">SUM(_xlfn._xlws.FILTER($H$2:$H$7111,_xlfn.MAP($P$2:$P$7111,_xlfn.LAMBDA(_xlpm.x,_xlpm.x=$P6883))))</f>
        <v>3.4791252485089448E-3</v>
      </c>
      <c r="T6883" s="14">
        <f>$H6883/S6883</f>
        <v>1.4285714285714292E-2</v>
      </c>
      <c r="U6883" s="14">
        <f>_xlfn.LET(_xlpm.freq,F6883,_xlpm.size,M6883+1,_xlpm.F,V6883,LOG(1+_xlpm.freq)*LOG(1+_xlpm.size)*_xlpm.F)</f>
        <v>7.5515881907880465E-3</v>
      </c>
      <c r="V6883" s="14">
        <f>_xlfn.LET(_xlpm.a,T6883,_xlpm.b,R6883,2*_xlpm.a*_xlpm.b/(_xlpm.a+_xlpm.b))</f>
        <v>2.7777777777777787E-2</v>
      </c>
      <c r="W6883" s="14">
        <f>_xlfn.LET(_xlpm.p,R6883,_xlpm.q,T6883,LOG(_xlpm.p/_xlpm.q))</f>
        <v>1.5440680443502754</v>
      </c>
      <c r="X6883" s="2"/>
    </row>
    <row r="6884" spans="1:24">
      <c r="A6884" s="1" t="str">
        <f>_xlfn.LET(_xlpm.sep," : ",CONCATENATE(O6884,_xlpm.sep,P6884))</f>
        <v>~pprogh~ : [pɹu]</v>
      </c>
      <c r="B6884" s="1">
        <f>_xlfn.LET(_xlpm.d,$G6884,_xlpm.k,_xlfn.CONCAT(LEFT(TRIM(B$1),1),"*"),COUNTIF(_xlpm.d,_xlpm.k))</f>
        <v>0</v>
      </c>
      <c r="C6884" s="1">
        <f>_xlfn.LET(_xlpm.d,$G6884,_xlpm.k,_xlfn.CONCAT(LEFT(TRIM(C$1),1),"*"),COUNTIF(_xlpm.d,_xlpm.k))</f>
        <v>0</v>
      </c>
      <c r="D6884" s="1">
        <f>_xlfn.LET(_xlpm.d,$G6884,_xlpm.k,_xlfn.CONCAT(LEFT(TRIM(D$1),1),"*"),COUNTIF(_xlpm.d,_xlpm.k))</f>
        <v>0</v>
      </c>
      <c r="E6884" s="1">
        <f>LOG(F6884+1,10)</f>
        <v>0.30102999566398114</v>
      </c>
      <c r="F6884" s="7">
        <v>1</v>
      </c>
      <c r="G6884" s="9" t="s">
        <v>3842</v>
      </c>
      <c r="H6884" s="4">
        <f>F6884/freq.sum.r6e</f>
        <v>4.9701789264413521E-5</v>
      </c>
      <c r="I6884" s="1" t="str">
        <f>_xlfn.LET(_xlpm.sep,":",_xlpm.w,$G6884,LEFT(_xlpm.w,FIND(_xlpm.sep,_xlpm.w)-1))</f>
        <v>pɹu</v>
      </c>
      <c r="J6884" s="1" t="str">
        <f>_xlfn.LET(_xlpm.sep,":",_xlpm.w,$G6884,RIGHT(_xlpm.w,LEN(_xlpm.w)-FIND(_xlpm.sep,_xlpm.w)))</f>
        <v>pprogh</v>
      </c>
      <c r="K6884" s="10">
        <f>_xlfn.LET(_xlpm.w,I6884,LEN(_xlpm.w))</f>
        <v>3</v>
      </c>
      <c r="L6884" s="10">
        <f>_xlfn.LET(_xlpm.w,J6884,LEN(_xlpm.w))</f>
        <v>6</v>
      </c>
      <c r="M6884" s="10">
        <f>_xlfn.LET(_xlpm.a,K6884,_xlpm.b,L6884,MAX(_xlpm.a,_xlpm.b))</f>
        <v>6</v>
      </c>
      <c r="N6884" s="10">
        <f>_xlfn.LET(_xlpm.d,(K6884,L6884),MAX(_xlpm.d)-MIN(_xlpm.d))</f>
        <v>3</v>
      </c>
      <c r="O6884" s="1" t="str">
        <f>_xlfn.LET(_xlpm.sep,":",_xlpm.w,$G6884,_xlfn.CONCAT("~",RIGHT(_xlpm.w,LEN(_xlpm.w)-FIND(_xlpm.sep,_xlpm.w)),"~"))</f>
        <v>~pprogh~</v>
      </c>
      <c r="P6884" s="1" t="str">
        <f>_xlfn.LET(_xlpm.sep,":",_xlpm.w,$G6884,_xlfn.CONCAT("[",LEFT(_xlpm.w,FIND(_xlpm.sep,_xlpm.w)-1),"]"))</f>
        <v>[pɹu]</v>
      </c>
      <c r="Q6884" s="14" cm="1">
        <f t="array" ref="Q6884">SUM(_xlfn._xlws.FILTER($H$2:$H$7117,_xlfn.MAP($O$2:$O$7117,_xlfn.LAMBDA(_xlpm.x,_xlpm.x=$O6884))))</f>
        <v>4.9701789264413521E-5</v>
      </c>
      <c r="R6884" s="14">
        <f>$H6884/Q6884</f>
        <v>1</v>
      </c>
      <c r="S6884" s="14" cm="1">
        <f t="array" ref="S6884">SUM(_xlfn._xlws.FILTER($H$2:$H$7117,_xlfn.MAP($P$2:$P$7117,_xlfn.LAMBDA(_xlpm.x,_xlpm.x=$P6884))))</f>
        <v>1.7892644135188863E-3</v>
      </c>
      <c r="T6884" s="14">
        <f>$H6884/S6884</f>
        <v>2.7777777777777787E-2</v>
      </c>
      <c r="U6884" s="14">
        <f>_xlfn.LET(_xlpm.freq,F6884,_xlpm.size,M6884+1,_xlpm.F,V6884,LOG(1+_xlpm.freq)*LOG(1+_xlpm.size)*_xlpm.F)</f>
        <v>1.469498242531728E-2</v>
      </c>
      <c r="V6884" s="14">
        <f>_xlfn.LET(_xlpm.a,T6884,_xlpm.b,R6884,2*_xlpm.a*_xlpm.b/(_xlpm.a+_xlpm.b))</f>
        <v>5.4054054054054078E-2</v>
      </c>
      <c r="W6884" s="14">
        <f>_xlfn.LET(_xlpm.p,R6884,_xlpm.q,T6884,LOG(_xlpm.p/_xlpm.q))</f>
        <v>1.556302500767287</v>
      </c>
      <c r="X6884" s="2"/>
    </row>
    <row r="6885" spans="1:24">
      <c r="A6885" s="1" t="str">
        <f>_xlfn.LET(_xlpm.sep," : ",CONCATENATE(O6885,_xlpm.sep,P6885))</f>
        <v>~proogh~ : [pɹu]</v>
      </c>
      <c r="B6885" s="1">
        <f>_xlfn.LET(_xlpm.d,$G6885,_xlpm.k,_xlfn.CONCAT(LEFT(TRIM(B$1),1),"*"),COUNTIF(_xlpm.d,_xlpm.k))</f>
        <v>0</v>
      </c>
      <c r="C6885" s="1">
        <f>_xlfn.LET(_xlpm.d,$G6885,_xlpm.k,_xlfn.CONCAT(LEFT(TRIM(C$1),1),"*"),COUNTIF(_xlpm.d,_xlpm.k))</f>
        <v>0</v>
      </c>
      <c r="D6885" s="1">
        <f>_xlfn.LET(_xlpm.d,$G6885,_xlpm.k,_xlfn.CONCAT(LEFT(TRIM(D$1),1),"*"),COUNTIF(_xlpm.d,_xlpm.k))</f>
        <v>0</v>
      </c>
      <c r="E6885" s="1">
        <f>LOG(F6885+1,10)</f>
        <v>0.30102999566398114</v>
      </c>
      <c r="F6885" s="7">
        <v>1</v>
      </c>
      <c r="G6885" s="9" t="s">
        <v>3847</v>
      </c>
      <c r="H6885" s="4">
        <f>F6885/freq.sum.r6e</f>
        <v>4.9701789264413521E-5</v>
      </c>
      <c r="I6885" s="1" t="str">
        <f>_xlfn.LET(_xlpm.sep,":",_xlpm.w,$G6885,LEFT(_xlpm.w,FIND(_xlpm.sep,_xlpm.w)-1))</f>
        <v>pɹu</v>
      </c>
      <c r="J6885" s="1" t="str">
        <f>_xlfn.LET(_xlpm.sep,":",_xlpm.w,$G6885,RIGHT(_xlpm.w,LEN(_xlpm.w)-FIND(_xlpm.sep,_xlpm.w)))</f>
        <v>proogh</v>
      </c>
      <c r="K6885" s="10">
        <f>_xlfn.LET(_xlpm.w,I6885,LEN(_xlpm.w))</f>
        <v>3</v>
      </c>
      <c r="L6885" s="10">
        <f>_xlfn.LET(_xlpm.w,J6885,LEN(_xlpm.w))</f>
        <v>6</v>
      </c>
      <c r="M6885" s="10">
        <f>_xlfn.LET(_xlpm.a,K6885,_xlpm.b,L6885,MAX(_xlpm.a,_xlpm.b))</f>
        <v>6</v>
      </c>
      <c r="N6885" s="10">
        <f>_xlfn.LET(_xlpm.d,(K6885,L6885),MAX(_xlpm.d)-MIN(_xlpm.d))</f>
        <v>3</v>
      </c>
      <c r="O6885" s="1" t="str">
        <f>_xlfn.LET(_xlpm.sep,":",_xlpm.w,$G6885,_xlfn.CONCAT("~",RIGHT(_xlpm.w,LEN(_xlpm.w)-FIND(_xlpm.sep,_xlpm.w)),"~"))</f>
        <v>~proogh~</v>
      </c>
      <c r="P6885" s="1" t="str">
        <f>_xlfn.LET(_xlpm.sep,":",_xlpm.w,$G6885,_xlfn.CONCAT("[",LEFT(_xlpm.w,FIND(_xlpm.sep,_xlpm.w)-1),"]"))</f>
        <v>[pɹu]</v>
      </c>
      <c r="Q6885" s="14" cm="1">
        <f t="array" ref="Q6885">SUM(_xlfn._xlws.FILTER($H$2:$H$7111,_xlfn.MAP($O$2:$O$7111,_xlfn.LAMBDA(_xlpm.x,_xlpm.x=$O6885))))</f>
        <v>4.9701789264413521E-5</v>
      </c>
      <c r="R6885" s="14">
        <f>$H6885/Q6885</f>
        <v>1</v>
      </c>
      <c r="S6885" s="14" cm="1">
        <f t="array" ref="S6885">SUM(_xlfn._xlws.FILTER($H$2:$H$7111,_xlfn.MAP($P$2:$P$7111,_xlfn.LAMBDA(_xlpm.x,_xlpm.x=$P6885))))</f>
        <v>1.7892644135188863E-3</v>
      </c>
      <c r="T6885" s="14">
        <f>$H6885/S6885</f>
        <v>2.7777777777777787E-2</v>
      </c>
      <c r="U6885" s="14">
        <f>_xlfn.LET(_xlpm.freq,F6885,_xlpm.size,M6885+1,_xlpm.F,V6885,LOG(1+_xlpm.freq)*LOG(1+_xlpm.size)*_xlpm.F)</f>
        <v>1.469498242531728E-2</v>
      </c>
      <c r="V6885" s="14">
        <f>_xlfn.LET(_xlpm.a,T6885,_xlpm.b,R6885,2*_xlpm.a*_xlpm.b/(_xlpm.a+_xlpm.b))</f>
        <v>5.4054054054054078E-2</v>
      </c>
      <c r="W6885" s="14">
        <f>_xlfn.LET(_xlpm.p,R6885,_xlpm.q,T6885,LOG(_xlpm.p/_xlpm.q))</f>
        <v>1.556302500767287</v>
      </c>
      <c r="X6885" s="2"/>
    </row>
    <row r="6886" spans="1:24">
      <c r="A6886" s="1" t="str">
        <f>_xlfn.LET(_xlpm.sep," : ",CONCATENATE(O6886,_xlpm.sep,P6886))</f>
        <v>~gheygh~ : [ɡɪ]</v>
      </c>
      <c r="B6886" s="1">
        <f>_xlfn.LET(_xlpm.d,$G6886,_xlpm.k,_xlfn.CONCAT(LEFT(TRIM(B$1),1),"*"),COUNTIF(_xlpm.d,_xlpm.k))</f>
        <v>0</v>
      </c>
      <c r="C6886" s="1">
        <f>_xlfn.LET(_xlpm.d,$G6886,_xlpm.k,_xlfn.CONCAT(LEFT(TRIM(C$1),1),"*"),COUNTIF(_xlpm.d,_xlpm.k))</f>
        <v>0</v>
      </c>
      <c r="D6886" s="1">
        <f>_xlfn.LET(_xlpm.d,$G6886,_xlpm.k,_xlfn.CONCAT(LEFT(TRIM(D$1),1),"*"),COUNTIF(_xlpm.d,_xlpm.k))</f>
        <v>0</v>
      </c>
      <c r="E6886" s="1">
        <f>LOG(F6886+1,10)</f>
        <v>0.47712125471966244</v>
      </c>
      <c r="F6886" s="7">
        <v>2</v>
      </c>
      <c r="G6886" s="9" t="s">
        <v>6567</v>
      </c>
      <c r="H6886" s="4">
        <f>F6886/freq.sum.r6e</f>
        <v>9.9403578528827041E-5</v>
      </c>
      <c r="I6886" s="1" t="str">
        <f>_xlfn.LET(_xlpm.sep,":",_xlpm.w,$G6886,LEFT(_xlpm.w,FIND(_xlpm.sep,_xlpm.w)-1))</f>
        <v>ɡɪ</v>
      </c>
      <c r="J6886" s="1" t="str">
        <f>_xlfn.LET(_xlpm.sep,":",_xlpm.w,$G6886,RIGHT(_xlpm.w,LEN(_xlpm.w)-FIND(_xlpm.sep,_xlpm.w)))</f>
        <v>gheygh</v>
      </c>
      <c r="K6886" s="10">
        <f>_xlfn.LET(_xlpm.w,I6886,LEN(_xlpm.w))</f>
        <v>2</v>
      </c>
      <c r="L6886" s="10">
        <f>_xlfn.LET(_xlpm.w,J6886,LEN(_xlpm.w))</f>
        <v>6</v>
      </c>
      <c r="M6886" s="10">
        <f>_xlfn.LET(_xlpm.a,K6886,_xlpm.b,L6886,MAX(_xlpm.a,_xlpm.b))</f>
        <v>6</v>
      </c>
      <c r="N6886" s="10">
        <f>_xlfn.LET(_xlpm.d,(K6886,L6886),MAX(_xlpm.d)-MIN(_xlpm.d))</f>
        <v>4</v>
      </c>
      <c r="O6886" s="1" t="str">
        <f>_xlfn.LET(_xlpm.sep,":",_xlpm.w,$G6886,_xlfn.CONCAT("~",RIGHT(_xlpm.w,LEN(_xlpm.w)-FIND(_xlpm.sep,_xlpm.w)),"~"))</f>
        <v>~gheygh~</v>
      </c>
      <c r="P6886" s="1" t="str">
        <f>_xlfn.LET(_xlpm.sep,":",_xlpm.w,$G6886,_xlfn.CONCAT("[",LEFT(_xlpm.w,FIND(_xlpm.sep,_xlpm.w)-1),"]"))</f>
        <v>[ɡɪ]</v>
      </c>
      <c r="Q6886" s="14" cm="1">
        <f t="array" ref="Q6886">SUM(_xlfn._xlws.FILTER($H$2:$H$7111,_xlfn.MAP($O$2:$O$7111,_xlfn.LAMBDA(_xlpm.x,_xlpm.x=$O6886))))</f>
        <v>1.9880715705765408E-4</v>
      </c>
      <c r="R6886" s="14">
        <f>$H6886/Q6886</f>
        <v>0.5</v>
      </c>
      <c r="S6886" s="14" cm="1">
        <f t="array" ref="S6886">SUM(_xlfn._xlws.FILTER($H$2:$H$7111,_xlfn.MAP($P$2:$P$7111,_xlfn.LAMBDA(_xlpm.x,_xlpm.x=$P6886))))</f>
        <v>7.9522862823061605E-3</v>
      </c>
      <c r="T6886" s="14">
        <f>$H6886/S6886</f>
        <v>1.2500000000000004E-2</v>
      </c>
      <c r="U6886" s="14">
        <f>_xlfn.LET(_xlpm.freq,F6886,_xlpm.size,M6886+1,_xlpm.F,V6886,LOG(1+_xlpm.freq)*LOG(1+_xlpm.size)*_xlpm.F)</f>
        <v>1.0509351895569756E-2</v>
      </c>
      <c r="V6886" s="14">
        <f>_xlfn.LET(_xlpm.a,T6886,_xlpm.b,R6886,2*_xlpm.a*_xlpm.b/(_xlpm.a+_xlpm.b))</f>
        <v>2.4390243902439036E-2</v>
      </c>
      <c r="W6886" s="14">
        <f>_xlfn.LET(_xlpm.p,R6886,_xlpm.q,T6886,LOG(_xlpm.p/_xlpm.q))</f>
        <v>1.6020599913279623</v>
      </c>
      <c r="X6886" s="2"/>
    </row>
    <row r="6887" spans="1:24">
      <c r="A6887" s="1" t="str">
        <f>_xlfn.LET(_xlpm.sep," : ",CONCATENATE(O6887,_xlpm.sep,P6887))</f>
        <v>~nswere~ : [nsə]</v>
      </c>
      <c r="B6887" s="1">
        <f>_xlfn.LET(_xlpm.d,$G6887,_xlpm.k,_xlfn.CONCAT(LEFT(TRIM(B$1),1),"*"),COUNTIF(_xlpm.d,_xlpm.k))</f>
        <v>0</v>
      </c>
      <c r="C6887" s="1">
        <f>_xlfn.LET(_xlpm.d,$G6887,_xlpm.k,_xlfn.CONCAT(LEFT(TRIM(C$1),1),"*"),COUNTIF(_xlpm.d,_xlpm.k))</f>
        <v>0</v>
      </c>
      <c r="D6887" s="1">
        <f>_xlfn.LET(_xlpm.d,$G6887,_xlpm.k,_xlfn.CONCAT(LEFT(TRIM(D$1),1),"*"),COUNTIF(_xlpm.d,_xlpm.k))</f>
        <v>1</v>
      </c>
      <c r="E6887" s="1">
        <f>LOG(F6887+1,10)</f>
        <v>0.30102999566398114</v>
      </c>
      <c r="F6887" s="7">
        <v>1</v>
      </c>
      <c r="G6887" s="9" t="s">
        <v>3150</v>
      </c>
      <c r="H6887" s="4">
        <f>F6887/freq.sum.r6e</f>
        <v>4.9701789264413521E-5</v>
      </c>
      <c r="I6887" s="1" t="str">
        <f>_xlfn.LET(_xlpm.sep,":",_xlpm.w,$G6887,LEFT(_xlpm.w,FIND(_xlpm.sep,_xlpm.w)-1))</f>
        <v>nsə</v>
      </c>
      <c r="J6887" s="1" t="str">
        <f>_xlfn.LET(_xlpm.sep,":",_xlpm.w,$G6887,RIGHT(_xlpm.w,LEN(_xlpm.w)-FIND(_xlpm.sep,_xlpm.w)))</f>
        <v>nswere</v>
      </c>
      <c r="K6887" s="10">
        <f>_xlfn.LET(_xlpm.w,I6887,LEN(_xlpm.w))</f>
        <v>3</v>
      </c>
      <c r="L6887" s="10">
        <f>_xlfn.LET(_xlpm.w,J6887,LEN(_xlpm.w))</f>
        <v>6</v>
      </c>
      <c r="M6887" s="10">
        <f>_xlfn.LET(_xlpm.a,K6887,_xlpm.b,L6887,MAX(_xlpm.a,_xlpm.b))</f>
        <v>6</v>
      </c>
      <c r="N6887" s="10">
        <f>_xlfn.LET(_xlpm.d,(K6887,L6887),MAX(_xlpm.d)-MIN(_xlpm.d))</f>
        <v>3</v>
      </c>
      <c r="O6887" s="1" t="str">
        <f>_xlfn.LET(_xlpm.sep,":",_xlpm.w,$G6887,_xlfn.CONCAT("~",RIGHT(_xlpm.w,LEN(_xlpm.w)-FIND(_xlpm.sep,_xlpm.w)),"~"))</f>
        <v>~nswere~</v>
      </c>
      <c r="P6887" s="1" t="str">
        <f>_xlfn.LET(_xlpm.sep,":",_xlpm.w,$G6887,_xlfn.CONCAT("[",LEFT(_xlpm.w,FIND(_xlpm.sep,_xlpm.w)-1),"]"))</f>
        <v>[nsə]</v>
      </c>
      <c r="Q6887" s="14" cm="1">
        <f t="array" ref="Q6887">SUM(_xlfn._xlws.FILTER($H$2:$H$7117,_xlfn.MAP($O$2:$O$7117,_xlfn.LAMBDA(_xlpm.x,_xlpm.x=$O6887))))</f>
        <v>4.9701789264413521E-5</v>
      </c>
      <c r="R6887" s="14">
        <f>$H6887/Q6887</f>
        <v>1</v>
      </c>
      <c r="S6887" s="14" cm="1">
        <f t="array" ref="S6887">SUM(_xlfn._xlws.FILTER($H$2:$H$7117,_xlfn.MAP($P$2:$P$7117,_xlfn.LAMBDA(_xlpm.x,_xlpm.x=$P6887))))</f>
        <v>1.9880715705765401E-3</v>
      </c>
      <c r="T6887" s="14">
        <f>$H6887/S6887</f>
        <v>2.5000000000000008E-2</v>
      </c>
      <c r="U6887" s="14">
        <f>_xlfn.LET(_xlpm.freq,F6887,_xlpm.size,M6887+1,_xlpm.F,V6887,LOG(1+_xlpm.freq)*LOG(1+_xlpm.size)*_xlpm.F)</f>
        <v>1.3261325603335107E-2</v>
      </c>
      <c r="V6887" s="14">
        <f>_xlfn.LET(_xlpm.a,T6887,_xlpm.b,R6887,2*_xlpm.a*_xlpm.b/(_xlpm.a+_xlpm.b))</f>
        <v>4.8780487804878071E-2</v>
      </c>
      <c r="W6887" s="14">
        <f>_xlfn.LET(_xlpm.p,R6887,_xlpm.q,T6887,LOG(_xlpm.p/_xlpm.q))</f>
        <v>1.6020599913279623</v>
      </c>
      <c r="X6887" s="2"/>
    </row>
    <row r="6888" spans="1:24">
      <c r="A6888" s="1" t="str">
        <f>_xlfn.LET(_xlpm.sep," : ",CONCATENATE(O6888,_xlpm.sep,P6888))</f>
        <v>~onsire~ : [nsə]</v>
      </c>
      <c r="B6888" s="1">
        <f>_xlfn.LET(_xlpm.d,$G6888,_xlpm.k,_xlfn.CONCAT(LEFT(TRIM(B$1),1),"*"),COUNTIF(_xlpm.d,_xlpm.k))</f>
        <v>0</v>
      </c>
      <c r="C6888" s="1">
        <f>_xlfn.LET(_xlpm.d,$G6888,_xlpm.k,_xlfn.CONCAT(LEFT(TRIM(C$1),1),"*"),COUNTIF(_xlpm.d,_xlpm.k))</f>
        <v>0</v>
      </c>
      <c r="D6888" s="1">
        <f>_xlfn.LET(_xlpm.d,$G6888,_xlpm.k,_xlfn.CONCAT(LEFT(TRIM(D$1),1),"*"),COUNTIF(_xlpm.d,_xlpm.k))</f>
        <v>1</v>
      </c>
      <c r="E6888" s="1">
        <f>LOG(F6888+1,10)</f>
        <v>0.30102999566398114</v>
      </c>
      <c r="F6888" s="7">
        <v>1</v>
      </c>
      <c r="G6888" s="9" t="s">
        <v>3154</v>
      </c>
      <c r="H6888" s="4">
        <f>F6888/freq.sum.r6e</f>
        <v>4.9701789264413521E-5</v>
      </c>
      <c r="I6888" s="1" t="str">
        <f>_xlfn.LET(_xlpm.sep,":",_xlpm.w,$G6888,LEFT(_xlpm.w,FIND(_xlpm.sep,_xlpm.w)-1))</f>
        <v>nsə</v>
      </c>
      <c r="J6888" s="1" t="str">
        <f>_xlfn.LET(_xlpm.sep,":",_xlpm.w,$G6888,RIGHT(_xlpm.w,LEN(_xlpm.w)-FIND(_xlpm.sep,_xlpm.w)))</f>
        <v>onsire</v>
      </c>
      <c r="K6888" s="10">
        <f>_xlfn.LET(_xlpm.w,I6888,LEN(_xlpm.w))</f>
        <v>3</v>
      </c>
      <c r="L6888" s="10">
        <f>_xlfn.LET(_xlpm.w,J6888,LEN(_xlpm.w))</f>
        <v>6</v>
      </c>
      <c r="M6888" s="10">
        <f>_xlfn.LET(_xlpm.a,K6888,_xlpm.b,L6888,MAX(_xlpm.a,_xlpm.b))</f>
        <v>6</v>
      </c>
      <c r="N6888" s="10">
        <f>_xlfn.LET(_xlpm.d,(K6888,L6888),MAX(_xlpm.d)-MIN(_xlpm.d))</f>
        <v>3</v>
      </c>
      <c r="O6888" s="1" t="str">
        <f>_xlfn.LET(_xlpm.sep,":",_xlpm.w,$G6888,_xlfn.CONCAT("~",RIGHT(_xlpm.w,LEN(_xlpm.w)-FIND(_xlpm.sep,_xlpm.w)),"~"))</f>
        <v>~onsire~</v>
      </c>
      <c r="P6888" s="1" t="str">
        <f>_xlfn.LET(_xlpm.sep,":",_xlpm.w,$G6888,_xlfn.CONCAT("[",LEFT(_xlpm.w,FIND(_xlpm.sep,_xlpm.w)-1),"]"))</f>
        <v>[nsə]</v>
      </c>
      <c r="Q6888" s="14" cm="1">
        <f t="array" ref="Q6888">SUM(_xlfn._xlws.FILTER($H$2:$H$7117,_xlfn.MAP($O$2:$O$7117,_xlfn.LAMBDA(_xlpm.x,_xlpm.x=$O6888))))</f>
        <v>4.9701789264413521E-5</v>
      </c>
      <c r="R6888" s="14">
        <f>$H6888/Q6888</f>
        <v>1</v>
      </c>
      <c r="S6888" s="14" cm="1">
        <f t="array" ref="S6888">SUM(_xlfn._xlws.FILTER($H$2:$H$7117,_xlfn.MAP($P$2:$P$7117,_xlfn.LAMBDA(_xlpm.x,_xlpm.x=$P6888))))</f>
        <v>1.9880715705765401E-3</v>
      </c>
      <c r="T6888" s="14">
        <f>$H6888/S6888</f>
        <v>2.5000000000000008E-2</v>
      </c>
      <c r="U6888" s="14">
        <f>_xlfn.LET(_xlpm.freq,F6888,_xlpm.size,M6888+1,_xlpm.F,V6888,LOG(1+_xlpm.freq)*LOG(1+_xlpm.size)*_xlpm.F)</f>
        <v>1.3261325603335107E-2</v>
      </c>
      <c r="V6888" s="14">
        <f>_xlfn.LET(_xlpm.a,T6888,_xlpm.b,R6888,2*_xlpm.a*_xlpm.b/(_xlpm.a+_xlpm.b))</f>
        <v>4.8780487804878071E-2</v>
      </c>
      <c r="W6888" s="14">
        <f>_xlfn.LET(_xlpm.p,R6888,_xlpm.q,T6888,LOG(_xlpm.p/_xlpm.q))</f>
        <v>1.6020599913279623</v>
      </c>
      <c r="X6888" s="2"/>
    </row>
    <row r="6889" spans="1:24">
      <c r="A6889" s="1" t="str">
        <f>_xlfn.LET(_xlpm.sep," : ",CONCATENATE(O6889,_xlpm.sep,P6889))</f>
        <v>~quaigh~ : [keɪ]</v>
      </c>
      <c r="B6889" s="1">
        <f>_xlfn.LET(_xlpm.d,$G6889,_xlpm.k,_xlfn.CONCAT(LEFT(TRIM(B$1),1),"*"),COUNTIF(_xlpm.d,_xlpm.k))</f>
        <v>0</v>
      </c>
      <c r="C6889" s="1">
        <f>_xlfn.LET(_xlpm.d,$G6889,_xlpm.k,_xlfn.CONCAT(LEFT(TRIM(C$1),1),"*"),COUNTIF(_xlpm.d,_xlpm.k))</f>
        <v>0</v>
      </c>
      <c r="D6889" s="1">
        <f>_xlfn.LET(_xlpm.d,$G6889,_xlpm.k,_xlfn.CONCAT(LEFT(TRIM(D$1),1),"*"),COUNTIF(_xlpm.d,_xlpm.k))</f>
        <v>0</v>
      </c>
      <c r="E6889" s="1">
        <f>LOG(F6889+1,10)</f>
        <v>0.30102999566398114</v>
      </c>
      <c r="F6889" s="7">
        <v>1</v>
      </c>
      <c r="G6889" s="9" t="s">
        <v>1402</v>
      </c>
      <c r="H6889" s="4">
        <f>F6889/freq.sum.r6e</f>
        <v>4.9701789264413521E-5</v>
      </c>
      <c r="I6889" s="1" t="str">
        <f>_xlfn.LET(_xlpm.sep,":",_xlpm.w,$G6889,LEFT(_xlpm.w,FIND(_xlpm.sep,_xlpm.w)-1))</f>
        <v>keɪ</v>
      </c>
      <c r="J6889" s="1" t="str">
        <f>_xlfn.LET(_xlpm.sep,":",_xlpm.w,$G6889,RIGHT(_xlpm.w,LEN(_xlpm.w)-FIND(_xlpm.sep,_xlpm.w)))</f>
        <v>quaigh</v>
      </c>
      <c r="K6889" s="10">
        <f>_xlfn.LET(_xlpm.w,I6889,LEN(_xlpm.w))</f>
        <v>3</v>
      </c>
      <c r="L6889" s="10">
        <f>_xlfn.LET(_xlpm.w,J6889,LEN(_xlpm.w))</f>
        <v>6</v>
      </c>
      <c r="M6889" s="10">
        <f>_xlfn.LET(_xlpm.a,K6889,_xlpm.b,L6889,MAX(_xlpm.a,_xlpm.b))</f>
        <v>6</v>
      </c>
      <c r="N6889" s="10">
        <f>_xlfn.LET(_xlpm.d,(K6889,L6889),MAX(_xlpm.d)-MIN(_xlpm.d))</f>
        <v>3</v>
      </c>
      <c r="O6889" s="1" t="str">
        <f>_xlfn.LET(_xlpm.sep,":",_xlpm.w,$G6889,_xlfn.CONCAT("~",RIGHT(_xlpm.w,LEN(_xlpm.w)-FIND(_xlpm.sep,_xlpm.w)),"~"))</f>
        <v>~quaigh~</v>
      </c>
      <c r="P6889" s="1" t="str">
        <f>_xlfn.LET(_xlpm.sep,":",_xlpm.w,$G6889,_xlfn.CONCAT("[",LEFT(_xlpm.w,FIND(_xlpm.sep,_xlpm.w)-1),"]"))</f>
        <v>[keɪ]</v>
      </c>
      <c r="Q6889" s="14" cm="1">
        <f t="array" ref="Q6889">SUM(_xlfn._xlws.FILTER($H$2:$H$7117,_xlfn.MAP($O$2:$O$7117,_xlfn.LAMBDA(_xlpm.x,_xlpm.x=$O6889))))</f>
        <v>4.9701789264413521E-5</v>
      </c>
      <c r="R6889" s="14">
        <f>$H6889/Q6889</f>
        <v>1</v>
      </c>
      <c r="S6889" s="14" cm="1">
        <f t="array" ref="S6889">SUM(_xlfn._xlws.FILTER($H$2:$H$7117,_xlfn.MAP($P$2:$P$7117,_xlfn.LAMBDA(_xlpm.x,_xlpm.x=$P6889))))</f>
        <v>2.0874751491053683E-3</v>
      </c>
      <c r="T6889" s="14">
        <f>$H6889/S6889</f>
        <v>2.3809523809523805E-2</v>
      </c>
      <c r="U6889" s="14">
        <f>_xlfn.LET(_xlpm.freq,F6889,_xlpm.size,M6889+1,_xlpm.F,V6889,LOG(1+_xlpm.freq)*LOG(1+_xlpm.size)*_xlpm.F)</f>
        <v>1.2644519761319513E-2</v>
      </c>
      <c r="V6889" s="14">
        <f>_xlfn.LET(_xlpm.a,T6889,_xlpm.b,R6889,2*_xlpm.a*_xlpm.b/(_xlpm.a+_xlpm.b))</f>
        <v>4.6511627906976737E-2</v>
      </c>
      <c r="W6889" s="14">
        <f>_xlfn.LET(_xlpm.p,R6889,_xlpm.q,T6889,LOG(_xlpm.p/_xlpm.q))</f>
        <v>1.6232492903979006</v>
      </c>
      <c r="X6889" s="2"/>
    </row>
    <row r="6890" spans="1:24">
      <c r="A6890" s="1" t="str">
        <f>_xlfn.LET(_xlpm.sep," : ",CONCATENATE(O6890,_xlpm.sep,P6890))</f>
        <v>~geoure~ : [dʒə]</v>
      </c>
      <c r="B6890" s="1">
        <f>_xlfn.LET(_xlpm.d,$G6890,_xlpm.k,_xlfn.CONCAT(LEFT(TRIM(B$1),1),"*"),COUNTIF(_xlpm.d,_xlpm.k))</f>
        <v>0</v>
      </c>
      <c r="C6890" s="1">
        <f>_xlfn.LET(_xlpm.d,$G6890,_xlpm.k,_xlfn.CONCAT(LEFT(TRIM(C$1),1),"*"),COUNTIF(_xlpm.d,_xlpm.k))</f>
        <v>0</v>
      </c>
      <c r="D6890" s="1">
        <f>_xlfn.LET(_xlpm.d,$G6890,_xlpm.k,_xlfn.CONCAT(LEFT(TRIM(D$1),1),"*"),COUNTIF(_xlpm.d,_xlpm.k))</f>
        <v>0</v>
      </c>
      <c r="E6890" s="1">
        <f>LOG(F6890+1,10)</f>
        <v>0.30102999566398114</v>
      </c>
      <c r="F6890" s="7">
        <v>1</v>
      </c>
      <c r="G6890" s="9" t="s">
        <v>772</v>
      </c>
      <c r="H6890" s="4">
        <f>F6890/freq.sum.r6e</f>
        <v>4.9701789264413521E-5</v>
      </c>
      <c r="I6890" s="1" t="str">
        <f>_xlfn.LET(_xlpm.sep,":",_xlpm.w,$G6890,LEFT(_xlpm.w,FIND(_xlpm.sep,_xlpm.w)-1))</f>
        <v>dʒə</v>
      </c>
      <c r="J6890" s="1" t="str">
        <f>_xlfn.LET(_xlpm.sep,":",_xlpm.w,$G6890,RIGHT(_xlpm.w,LEN(_xlpm.w)-FIND(_xlpm.sep,_xlpm.w)))</f>
        <v>geoure</v>
      </c>
      <c r="K6890" s="10">
        <f>_xlfn.LET(_xlpm.w,I6890,LEN(_xlpm.w))</f>
        <v>3</v>
      </c>
      <c r="L6890" s="10">
        <f>_xlfn.LET(_xlpm.w,J6890,LEN(_xlpm.w))</f>
        <v>6</v>
      </c>
      <c r="M6890" s="10">
        <f>_xlfn.LET(_xlpm.a,K6890,_xlpm.b,L6890,MAX(_xlpm.a,_xlpm.b))</f>
        <v>6</v>
      </c>
      <c r="N6890" s="10">
        <f>_xlfn.LET(_xlpm.d,(K6890,L6890),MAX(_xlpm.d)-MIN(_xlpm.d))</f>
        <v>3</v>
      </c>
      <c r="O6890" s="1" t="str">
        <f>_xlfn.LET(_xlpm.sep,":",_xlpm.w,$G6890,_xlfn.CONCAT("~",RIGHT(_xlpm.w,LEN(_xlpm.w)-FIND(_xlpm.sep,_xlpm.w)),"~"))</f>
        <v>~geoure~</v>
      </c>
      <c r="P6890" s="1" t="str">
        <f>_xlfn.LET(_xlpm.sep,":",_xlpm.w,$G6890,_xlfn.CONCAT("[",LEFT(_xlpm.w,FIND(_xlpm.sep,_xlpm.w)-1),"]"))</f>
        <v>[dʒə]</v>
      </c>
      <c r="Q6890" s="14" cm="1">
        <f t="array" ref="Q6890">SUM(_xlfn._xlws.FILTER($H$2:$H$7117,_xlfn.MAP($O$2:$O$7117,_xlfn.LAMBDA(_xlpm.x,_xlpm.x=$O6890))))</f>
        <v>4.9701789264413521E-5</v>
      </c>
      <c r="R6890" s="14">
        <f>$H6890/Q6890</f>
        <v>1</v>
      </c>
      <c r="S6890" s="14" cm="1">
        <f t="array" ref="S6890">SUM(_xlfn._xlws.FILTER($H$2:$H$7117,_xlfn.MAP($P$2:$P$7117,_xlfn.LAMBDA(_xlpm.x,_xlpm.x=$P6890))))</f>
        <v>2.2365805168986078E-3</v>
      </c>
      <c r="T6890" s="14">
        <f>$H6890/S6890</f>
        <v>2.2222222222222227E-2</v>
      </c>
      <c r="U6890" s="14">
        <f>_xlfn.LET(_xlpm.freq,F6890,_xlpm.size,M6890+1,_xlpm.F,V6890,LOG(1+_xlpm.freq)*LOG(1+_xlpm.size)*_xlpm.F)</f>
        <v>1.1819877168189986E-2</v>
      </c>
      <c r="V6890" s="14">
        <f>_xlfn.LET(_xlpm.a,T6890,_xlpm.b,R6890,2*_xlpm.a*_xlpm.b/(_xlpm.a+_xlpm.b))</f>
        <v>4.347826086956523E-2</v>
      </c>
      <c r="W6890" s="14">
        <f>_xlfn.LET(_xlpm.p,R6890,_xlpm.q,T6890,LOG(_xlpm.p/_xlpm.q))</f>
        <v>1.6532125137753435</v>
      </c>
      <c r="X6890" s="2"/>
    </row>
    <row r="6891" spans="1:24">
      <c r="A6891" s="1" t="str">
        <f>_xlfn.LET(_xlpm.sep," : ",CONCATENATE(O6891,_xlpm.sep,P6891))</f>
        <v>~gioure~ : [dʒə]</v>
      </c>
      <c r="B6891" s="1">
        <f>_xlfn.LET(_xlpm.d,$G6891,_xlpm.k,_xlfn.CONCAT(LEFT(TRIM(B$1),1),"*"),COUNTIF(_xlpm.d,_xlpm.k))</f>
        <v>0</v>
      </c>
      <c r="C6891" s="1">
        <f>_xlfn.LET(_xlpm.d,$G6891,_xlpm.k,_xlfn.CONCAT(LEFT(TRIM(C$1),1),"*"),COUNTIF(_xlpm.d,_xlpm.k))</f>
        <v>0</v>
      </c>
      <c r="D6891" s="1">
        <f>_xlfn.LET(_xlpm.d,$G6891,_xlpm.k,_xlfn.CONCAT(LEFT(TRIM(D$1),1),"*"),COUNTIF(_xlpm.d,_xlpm.k))</f>
        <v>0</v>
      </c>
      <c r="E6891" s="1">
        <f>LOG(F6891+1,10)</f>
        <v>0.30102999566398114</v>
      </c>
      <c r="F6891" s="7">
        <v>1</v>
      </c>
      <c r="G6891" s="9" t="s">
        <v>803</v>
      </c>
      <c r="H6891" s="4">
        <f>F6891/freq.sum.r6e</f>
        <v>4.9701789264413521E-5</v>
      </c>
      <c r="I6891" s="4" t="str">
        <f>_xlfn.LET(_xlpm.sep,":",_xlpm.w,$G6891,LEFT(_xlpm.w,FIND(_xlpm.sep,_xlpm.w)-1))</f>
        <v>dʒə</v>
      </c>
      <c r="J6891" s="4" t="str">
        <f>_xlfn.LET(_xlpm.sep,":",_xlpm.w,$G6891,RIGHT(_xlpm.w,LEN(_xlpm.w)-FIND(_xlpm.sep,_xlpm.w)))</f>
        <v>gioure</v>
      </c>
      <c r="K6891" s="10">
        <f>_xlfn.LET(_xlpm.w,I6891,LEN(_xlpm.w))</f>
        <v>3</v>
      </c>
      <c r="L6891" s="10">
        <f>_xlfn.LET(_xlpm.w,J6891,LEN(_xlpm.w))</f>
        <v>6</v>
      </c>
      <c r="M6891" s="10">
        <f>_xlfn.LET(_xlpm.a,K6891,_xlpm.b,L6891,MAX(_xlpm.a,_xlpm.b))</f>
        <v>6</v>
      </c>
      <c r="N6891" s="10">
        <f>_xlfn.LET(_xlpm.d,(K6891,L6891),MAX(_xlpm.d)-MIN(_xlpm.d))</f>
        <v>3</v>
      </c>
      <c r="O6891" s="1" t="str">
        <f>_xlfn.LET(_xlpm.sep,":",_xlpm.w,$G6891,_xlfn.CONCAT("~",RIGHT(_xlpm.w,LEN(_xlpm.w)-FIND(_xlpm.sep,_xlpm.w)),"~"))</f>
        <v>~gioure~</v>
      </c>
      <c r="P6891" s="1" t="str">
        <f>_xlfn.LET(_xlpm.sep,":",_xlpm.w,$G6891,_xlfn.CONCAT("[",LEFT(_xlpm.w,FIND(_xlpm.sep,_xlpm.w)-1),"]"))</f>
        <v>[dʒə]</v>
      </c>
      <c r="Q6891" s="14" cm="1">
        <f t="array" ref="Q6891">SUM(_xlfn._xlws.FILTER($H$2:$H$7109,_xlfn.MAP($O$2:$O$7109,_xlfn.LAMBDA(_xlpm.x,_xlpm.x=$O6891))))</f>
        <v>4.9701789264413521E-5</v>
      </c>
      <c r="R6891" s="14">
        <f>$H6891/Q6891</f>
        <v>1</v>
      </c>
      <c r="S6891" s="14" cm="1">
        <f t="array" ref="S6891">SUM(_xlfn._xlws.FILTER($H$2:$H$7109,_xlfn.MAP($P$2:$P$7109,_xlfn.LAMBDA(_xlpm.x,_xlpm.x=$P6891))))</f>
        <v>2.2365805168986078E-3</v>
      </c>
      <c r="T6891" s="14">
        <f>$H6891/S6891</f>
        <v>2.2222222222222227E-2</v>
      </c>
      <c r="U6891" s="14">
        <f>_xlfn.LET(_xlpm.freq,F6891,_xlpm.size,M6891+1,_xlpm.F,V6891,LOG(1+_xlpm.freq)*LOG(1+_xlpm.size)*_xlpm.F)</f>
        <v>1.1819877168189986E-2</v>
      </c>
      <c r="V6891" s="14">
        <f>_xlfn.LET(_xlpm.a,T6891,_xlpm.b,R6891,2*_xlpm.a*_xlpm.b/(_xlpm.a+_xlpm.b))</f>
        <v>4.347826086956523E-2</v>
      </c>
      <c r="W6891" s="14">
        <f>_xlfn.LET(_xlpm.p,R6891,_xlpm.q,T6891,LOG(_xlpm.p/_xlpm.q))</f>
        <v>1.6532125137753435</v>
      </c>
      <c r="X6891" s="2"/>
    </row>
    <row r="6892" spans="1:24">
      <c r="A6892" s="1" t="str">
        <f>_xlfn.LET(_xlpm.sep," : ",CONCATENATE(O6892,_xlpm.sep,P6892))</f>
        <v>~ffairr~ : [fɛ]</v>
      </c>
      <c r="B6892" s="1">
        <f>_xlfn.LET(_xlpm.d,$G6892,_xlpm.k,_xlfn.CONCAT(LEFT(TRIM(B$1),1),"*"),COUNTIF(_xlpm.d,_xlpm.k))</f>
        <v>0</v>
      </c>
      <c r="C6892" s="1">
        <f>_xlfn.LET(_xlpm.d,$G6892,_xlpm.k,_xlfn.CONCAT(LEFT(TRIM(C$1),1),"*"),COUNTIF(_xlpm.d,_xlpm.k))</f>
        <v>0</v>
      </c>
      <c r="D6892" s="1">
        <f>_xlfn.LET(_xlpm.d,$G6892,_xlpm.k,_xlfn.CONCAT(LEFT(TRIM(D$1),1),"*"),COUNTIF(_xlpm.d,_xlpm.k))</f>
        <v>0</v>
      </c>
      <c r="E6892" s="1">
        <f>LOG(F6892+1,10)</f>
        <v>0.30102999566398114</v>
      </c>
      <c r="F6892" s="7">
        <v>1</v>
      </c>
      <c r="G6892" s="9" t="s">
        <v>1005</v>
      </c>
      <c r="H6892" s="4">
        <f>F6892/freq.sum.r6e</f>
        <v>4.9701789264413521E-5</v>
      </c>
      <c r="I6892" s="1" t="str">
        <f>_xlfn.LET(_xlpm.sep,":",_xlpm.w,$G6892,LEFT(_xlpm.w,FIND(_xlpm.sep,_xlpm.w)-1))</f>
        <v>fɛ</v>
      </c>
      <c r="J6892" s="1" t="str">
        <f>_xlfn.LET(_xlpm.sep,":",_xlpm.w,$G6892,RIGHT(_xlpm.w,LEN(_xlpm.w)-FIND(_xlpm.sep,_xlpm.w)))</f>
        <v>ffairr</v>
      </c>
      <c r="K6892" s="10">
        <f>_xlfn.LET(_xlpm.w,I6892,LEN(_xlpm.w))</f>
        <v>2</v>
      </c>
      <c r="L6892" s="10">
        <f>_xlfn.LET(_xlpm.w,J6892,LEN(_xlpm.w))</f>
        <v>6</v>
      </c>
      <c r="M6892" s="10">
        <f>_xlfn.LET(_xlpm.a,K6892,_xlpm.b,L6892,MAX(_xlpm.a,_xlpm.b))</f>
        <v>6</v>
      </c>
      <c r="N6892" s="10">
        <f>_xlfn.LET(_xlpm.d,(K6892,L6892),MAX(_xlpm.d)-MIN(_xlpm.d))</f>
        <v>4</v>
      </c>
      <c r="O6892" s="1" t="str">
        <f>_xlfn.LET(_xlpm.sep,":",_xlpm.w,$G6892,_xlfn.CONCAT("~",RIGHT(_xlpm.w,LEN(_xlpm.w)-FIND(_xlpm.sep,_xlpm.w)),"~"))</f>
        <v>~ffairr~</v>
      </c>
      <c r="P6892" s="1" t="str">
        <f>_xlfn.LET(_xlpm.sep,":",_xlpm.w,$G6892,_xlfn.CONCAT("[",LEFT(_xlpm.w,FIND(_xlpm.sep,_xlpm.w)-1),"]"))</f>
        <v>[fɛ]</v>
      </c>
      <c r="Q6892" s="14" cm="1">
        <f t="array" ref="Q6892">SUM(_xlfn._xlws.FILTER($H$2:$H$7117,_xlfn.MAP($O$2:$O$7117,_xlfn.LAMBDA(_xlpm.x,_xlpm.x=$O6892))))</f>
        <v>4.9701789264413521E-5</v>
      </c>
      <c r="R6892" s="14">
        <f>$H6892/Q6892</f>
        <v>1</v>
      </c>
      <c r="S6892" s="14" cm="1">
        <f t="array" ref="S6892">SUM(_xlfn._xlws.FILTER($H$2:$H$7117,_xlfn.MAP($P$2:$P$7117,_xlfn.LAMBDA(_xlpm.x,_xlpm.x=$P6892))))</f>
        <v>2.3856858846918487E-3</v>
      </c>
      <c r="T6892" s="14">
        <f>$H6892/S6892</f>
        <v>2.0833333333333336E-2</v>
      </c>
      <c r="U6892" s="14">
        <f>_xlfn.LET(_xlpm.freq,F6892,_xlpm.size,M6892+1,_xlpm.F,V6892,LOG(1+_xlpm.freq)*LOG(1+_xlpm.size)*_xlpm.F)</f>
        <v>1.1096211219117129E-2</v>
      </c>
      <c r="V6892" s="14">
        <f>_xlfn.LET(_xlpm.a,T6892,_xlpm.b,R6892,2*_xlpm.a*_xlpm.b/(_xlpm.a+_xlpm.b))</f>
        <v>4.0816326530612256E-2</v>
      </c>
      <c r="W6892" s="14">
        <f>_xlfn.LET(_xlpm.p,R6892,_xlpm.q,T6892,LOG(_xlpm.p/_xlpm.q))</f>
        <v>1.6812412373755872</v>
      </c>
      <c r="X6892" s="2"/>
    </row>
    <row r="6893" spans="1:24">
      <c r="A6893" s="1" t="str">
        <f>_xlfn.LET(_xlpm.sep," : ",CONCATENATE(O6893,_xlpm.sep,P6893))</f>
        <v>~phearr~ : [fɛ]</v>
      </c>
      <c r="B6893" s="1">
        <f>_xlfn.LET(_xlpm.d,$G6893,_xlpm.k,_xlfn.CONCAT(LEFT(TRIM(B$1),1),"*"),COUNTIF(_xlpm.d,_xlpm.k))</f>
        <v>0</v>
      </c>
      <c r="C6893" s="1">
        <f>_xlfn.LET(_xlpm.d,$G6893,_xlpm.k,_xlfn.CONCAT(LEFT(TRIM(C$1),1),"*"),COUNTIF(_xlpm.d,_xlpm.k))</f>
        <v>0</v>
      </c>
      <c r="D6893" s="1">
        <f>_xlfn.LET(_xlpm.d,$G6893,_xlpm.k,_xlfn.CONCAT(LEFT(TRIM(D$1),1),"*"),COUNTIF(_xlpm.d,_xlpm.k))</f>
        <v>0</v>
      </c>
      <c r="E6893" s="1">
        <f>LOG(F6893+1,10)</f>
        <v>0.30102999566398114</v>
      </c>
      <c r="F6893" s="7">
        <v>1</v>
      </c>
      <c r="G6893" s="9" t="s">
        <v>1094</v>
      </c>
      <c r="H6893" s="4">
        <f>F6893/freq.sum.r6e</f>
        <v>4.9701789264413521E-5</v>
      </c>
      <c r="I6893" s="1" t="str">
        <f>_xlfn.LET(_xlpm.sep,":",_xlpm.w,$G6893,LEFT(_xlpm.w,FIND(_xlpm.sep,_xlpm.w)-1))</f>
        <v>fɛ</v>
      </c>
      <c r="J6893" s="1" t="str">
        <f>_xlfn.LET(_xlpm.sep,":",_xlpm.w,$G6893,RIGHT(_xlpm.w,LEN(_xlpm.w)-FIND(_xlpm.sep,_xlpm.w)))</f>
        <v>phearr</v>
      </c>
      <c r="K6893" s="10">
        <f>_xlfn.LET(_xlpm.w,I6893,LEN(_xlpm.w))</f>
        <v>2</v>
      </c>
      <c r="L6893" s="10">
        <f>_xlfn.LET(_xlpm.w,J6893,LEN(_xlpm.w))</f>
        <v>6</v>
      </c>
      <c r="M6893" s="10">
        <f>_xlfn.LET(_xlpm.a,K6893,_xlpm.b,L6893,MAX(_xlpm.a,_xlpm.b))</f>
        <v>6</v>
      </c>
      <c r="N6893" s="10">
        <f>_xlfn.LET(_xlpm.d,(K6893,L6893),MAX(_xlpm.d)-MIN(_xlpm.d))</f>
        <v>4</v>
      </c>
      <c r="O6893" s="1" t="str">
        <f>_xlfn.LET(_xlpm.sep,":",_xlpm.w,$G6893,_xlfn.CONCAT("~",RIGHT(_xlpm.w,LEN(_xlpm.w)-FIND(_xlpm.sep,_xlpm.w)),"~"))</f>
        <v>~phearr~</v>
      </c>
      <c r="P6893" s="1" t="str">
        <f>_xlfn.LET(_xlpm.sep,":",_xlpm.w,$G6893,_xlfn.CONCAT("[",LEFT(_xlpm.w,FIND(_xlpm.sep,_xlpm.w)-1),"]"))</f>
        <v>[fɛ]</v>
      </c>
      <c r="Q6893" s="14" cm="1">
        <f t="array" ref="Q6893">SUM(_xlfn._xlws.FILTER($H$2:$H$7117,_xlfn.MAP($O$2:$O$7117,_xlfn.LAMBDA(_xlpm.x,_xlpm.x=$O6893))))</f>
        <v>4.9701789264413521E-5</v>
      </c>
      <c r="R6893" s="14">
        <f>$H6893/Q6893</f>
        <v>1</v>
      </c>
      <c r="S6893" s="14" cm="1">
        <f t="array" ref="S6893">SUM(_xlfn._xlws.FILTER($H$2:$H$7117,_xlfn.MAP($P$2:$P$7117,_xlfn.LAMBDA(_xlpm.x,_xlpm.x=$P6893))))</f>
        <v>2.3856858846918487E-3</v>
      </c>
      <c r="T6893" s="14">
        <f>$H6893/S6893</f>
        <v>2.0833333333333336E-2</v>
      </c>
      <c r="U6893" s="14">
        <f>_xlfn.LET(_xlpm.freq,F6893,_xlpm.size,M6893+1,_xlpm.F,V6893,LOG(1+_xlpm.freq)*LOG(1+_xlpm.size)*_xlpm.F)</f>
        <v>1.1096211219117129E-2</v>
      </c>
      <c r="V6893" s="14">
        <f>_xlfn.LET(_xlpm.a,T6893,_xlpm.b,R6893,2*_xlpm.a*_xlpm.b/(_xlpm.a+_xlpm.b))</f>
        <v>4.0816326530612256E-2</v>
      </c>
      <c r="W6893" s="14">
        <f>_xlfn.LET(_xlpm.p,R6893,_xlpm.q,T6893,LOG(_xlpm.p/_xlpm.q))</f>
        <v>1.6812412373755872</v>
      </c>
      <c r="X6893" s="2"/>
    </row>
    <row r="6894" spans="1:24">
      <c r="A6894" s="1" t="str">
        <f>_xlfn.LET(_xlpm.sep," : ",CONCATENATE(O6894,_xlpm.sep,P6894))</f>
        <v>~ffreyh~ : [fɹɪ]</v>
      </c>
      <c r="B6894" s="1">
        <f>_xlfn.LET(_xlpm.d,$G6894,_xlpm.k,_xlfn.CONCAT(LEFT(TRIM(B$1),1),"*"),COUNTIF(_xlpm.d,_xlpm.k))</f>
        <v>0</v>
      </c>
      <c r="C6894" s="1">
        <f>_xlfn.LET(_xlpm.d,$G6894,_xlpm.k,_xlfn.CONCAT(LEFT(TRIM(C$1),1),"*"),COUNTIF(_xlpm.d,_xlpm.k))</f>
        <v>0</v>
      </c>
      <c r="D6894" s="1">
        <f>_xlfn.LET(_xlpm.d,$G6894,_xlpm.k,_xlfn.CONCAT(LEFT(TRIM(D$1),1),"*"),COUNTIF(_xlpm.d,_xlpm.k))</f>
        <v>0</v>
      </c>
      <c r="E6894" s="1">
        <f>LOG(F6894+1,10)</f>
        <v>0.47712125471966244</v>
      </c>
      <c r="F6894" s="7">
        <v>2</v>
      </c>
      <c r="G6894" s="9" t="s">
        <v>1141</v>
      </c>
      <c r="H6894" s="4">
        <f>F6894/freq.sum.r6e</f>
        <v>9.9403578528827041E-5</v>
      </c>
      <c r="I6894" s="1" t="str">
        <f>_xlfn.LET(_xlpm.sep,":",_xlpm.w,$G6894,LEFT(_xlpm.w,FIND(_xlpm.sep,_xlpm.w)-1))</f>
        <v>fɹɪ</v>
      </c>
      <c r="J6894" s="1" t="str">
        <f>_xlfn.LET(_xlpm.sep,":",_xlpm.w,$G6894,RIGHT(_xlpm.w,LEN(_xlpm.w)-FIND(_xlpm.sep,_xlpm.w)))</f>
        <v>ffreyh</v>
      </c>
      <c r="K6894" s="10">
        <f>_xlfn.LET(_xlpm.w,I6894,LEN(_xlpm.w))</f>
        <v>3</v>
      </c>
      <c r="L6894" s="10">
        <f>_xlfn.LET(_xlpm.w,J6894,LEN(_xlpm.w))</f>
        <v>6</v>
      </c>
      <c r="M6894" s="10">
        <f>_xlfn.LET(_xlpm.a,K6894,_xlpm.b,L6894,MAX(_xlpm.a,_xlpm.b))</f>
        <v>6</v>
      </c>
      <c r="N6894" s="10">
        <f>_xlfn.LET(_xlpm.d,(K6894,L6894),MAX(_xlpm.d)-MIN(_xlpm.d))</f>
        <v>3</v>
      </c>
      <c r="O6894" s="1" t="str">
        <f>_xlfn.LET(_xlpm.sep,":",_xlpm.w,$G6894,_xlfn.CONCAT("~",RIGHT(_xlpm.w,LEN(_xlpm.w)-FIND(_xlpm.sep,_xlpm.w)),"~"))</f>
        <v>~ffreyh~</v>
      </c>
      <c r="P6894" s="1" t="str">
        <f>_xlfn.LET(_xlpm.sep,":",_xlpm.w,$G6894,_xlfn.CONCAT("[",LEFT(_xlpm.w,FIND(_xlpm.sep,_xlpm.w)-1),"]"))</f>
        <v>[fɹɪ]</v>
      </c>
      <c r="Q6894" s="14" cm="1">
        <f t="array" ref="Q6894">SUM(_xlfn._xlws.FILTER($H$2:$H$7109,_xlfn.MAP($O$2:$O$7109,_xlfn.LAMBDA(_xlpm.x,_xlpm.x=$O6894))))</f>
        <v>9.9403578528827041E-5</v>
      </c>
      <c r="R6894" s="14">
        <f>$H6894/Q6894</f>
        <v>1</v>
      </c>
      <c r="S6894" s="14" cm="1">
        <f t="array" ref="S6894">SUM(_xlfn._xlws.FILTER($H$2:$H$7109,_xlfn.MAP($P$2:$P$7109,_xlfn.LAMBDA(_xlpm.x,_xlpm.x=$P6894))))</f>
        <v>4.7713717693836965E-3</v>
      </c>
      <c r="T6894" s="14">
        <f>$H6894/S6894</f>
        <v>2.0833333333333339E-2</v>
      </c>
      <c r="U6894" s="14">
        <f>_xlfn.LET(_xlpm.freq,F6894,_xlpm.size,M6894+1,_xlpm.F,V6894,LOG(1+_xlpm.freq)*LOG(1+_xlpm.size)*_xlpm.F)</f>
        <v>1.7587078682382039E-2</v>
      </c>
      <c r="V6894" s="14">
        <f>_xlfn.LET(_xlpm.a,T6894,_xlpm.b,R6894,2*_xlpm.a*_xlpm.b/(_xlpm.a+_xlpm.b))</f>
        <v>4.0816326530612262E-2</v>
      </c>
      <c r="W6894" s="14">
        <f>_xlfn.LET(_xlpm.p,R6894,_xlpm.q,T6894,LOG(_xlpm.p/_xlpm.q))</f>
        <v>1.6812412373755872</v>
      </c>
      <c r="X6894" s="2"/>
    </row>
    <row r="6895" spans="1:24">
      <c r="A6895" s="1" t="str">
        <f>_xlfn.LET(_xlpm.sep," : ",CONCATENATE(O6895,_xlpm.sep,P6895))</f>
        <v>~ffrigh~ : [fɹɪ]</v>
      </c>
      <c r="B6895" s="1">
        <f>_xlfn.LET(_xlpm.d,$G6895,_xlpm.k,_xlfn.CONCAT(LEFT(TRIM(B$1),1),"*"),COUNTIF(_xlpm.d,_xlpm.k))</f>
        <v>0</v>
      </c>
      <c r="C6895" s="1">
        <f>_xlfn.LET(_xlpm.d,$G6895,_xlpm.k,_xlfn.CONCAT(LEFT(TRIM(C$1),1),"*"),COUNTIF(_xlpm.d,_xlpm.k))</f>
        <v>0</v>
      </c>
      <c r="D6895" s="1">
        <f>_xlfn.LET(_xlpm.d,$G6895,_xlpm.k,_xlfn.CONCAT(LEFT(TRIM(D$1),1),"*"),COUNTIF(_xlpm.d,_xlpm.k))</f>
        <v>0</v>
      </c>
      <c r="E6895" s="1">
        <f>LOG(F6895+1,10)</f>
        <v>0.47712125471966244</v>
      </c>
      <c r="F6895" s="7">
        <v>2</v>
      </c>
      <c r="G6895" s="9" t="s">
        <v>1147</v>
      </c>
      <c r="H6895" s="4">
        <f>F6895/freq.sum.r6e</f>
        <v>9.9403578528827041E-5</v>
      </c>
      <c r="I6895" s="1" t="str">
        <f>_xlfn.LET(_xlpm.sep,":",_xlpm.w,$G6895,LEFT(_xlpm.w,FIND(_xlpm.sep,_xlpm.w)-1))</f>
        <v>fɹɪ</v>
      </c>
      <c r="J6895" s="1" t="str">
        <f>_xlfn.LET(_xlpm.sep,":",_xlpm.w,$G6895,RIGHT(_xlpm.w,LEN(_xlpm.w)-FIND(_xlpm.sep,_xlpm.w)))</f>
        <v>ffrigh</v>
      </c>
      <c r="K6895" s="10">
        <f>_xlfn.LET(_xlpm.w,I6895,LEN(_xlpm.w))</f>
        <v>3</v>
      </c>
      <c r="L6895" s="10">
        <f>_xlfn.LET(_xlpm.w,J6895,LEN(_xlpm.w))</f>
        <v>6</v>
      </c>
      <c r="M6895" s="10">
        <f>_xlfn.LET(_xlpm.a,K6895,_xlpm.b,L6895,MAX(_xlpm.a,_xlpm.b))</f>
        <v>6</v>
      </c>
      <c r="N6895" s="10">
        <f>_xlfn.LET(_xlpm.d,(K6895,L6895),MAX(_xlpm.d)-MIN(_xlpm.d))</f>
        <v>3</v>
      </c>
      <c r="O6895" s="1" t="str">
        <f>_xlfn.LET(_xlpm.sep,":",_xlpm.w,$G6895,_xlfn.CONCAT("~",RIGHT(_xlpm.w,LEN(_xlpm.w)-FIND(_xlpm.sep,_xlpm.w)),"~"))</f>
        <v>~ffrigh~</v>
      </c>
      <c r="P6895" s="1" t="str">
        <f>_xlfn.LET(_xlpm.sep,":",_xlpm.w,$G6895,_xlfn.CONCAT("[",LEFT(_xlpm.w,FIND(_xlpm.sep,_xlpm.w)-1),"]"))</f>
        <v>[fɹɪ]</v>
      </c>
      <c r="Q6895" s="14" cm="1">
        <f t="array" ref="Q6895">SUM(_xlfn._xlws.FILTER($H$2:$H$7117,_xlfn.MAP($O$2:$O$7117,_xlfn.LAMBDA(_xlpm.x,_xlpm.x=$O6895))))</f>
        <v>9.9403578528827041E-5</v>
      </c>
      <c r="R6895" s="14">
        <f>$H6895/Q6895</f>
        <v>1</v>
      </c>
      <c r="S6895" s="14" cm="1">
        <f t="array" ref="S6895">SUM(_xlfn._xlws.FILTER($H$2:$H$7117,_xlfn.MAP($P$2:$P$7117,_xlfn.LAMBDA(_xlpm.x,_xlpm.x=$P6895))))</f>
        <v>4.7713717693836965E-3</v>
      </c>
      <c r="T6895" s="14">
        <f>$H6895/S6895</f>
        <v>2.0833333333333339E-2</v>
      </c>
      <c r="U6895" s="14">
        <f>_xlfn.LET(_xlpm.freq,F6895,_xlpm.size,M6895+1,_xlpm.F,V6895,LOG(1+_xlpm.freq)*LOG(1+_xlpm.size)*_xlpm.F)</f>
        <v>1.7587078682382039E-2</v>
      </c>
      <c r="V6895" s="14">
        <f>_xlfn.LET(_xlpm.a,T6895,_xlpm.b,R6895,2*_xlpm.a*_xlpm.b/(_xlpm.a+_xlpm.b))</f>
        <v>4.0816326530612262E-2</v>
      </c>
      <c r="W6895" s="14">
        <f>_xlfn.LET(_xlpm.p,R6895,_xlpm.q,T6895,LOG(_xlpm.p/_xlpm.q))</f>
        <v>1.6812412373755872</v>
      </c>
      <c r="X6895" s="2"/>
    </row>
    <row r="6896" spans="1:24">
      <c r="A6896" s="1" t="str">
        <f>_xlfn.LET(_xlpm.sep," : ",CONCATENATE(O6896,_xlpm.sep,P6896))</f>
        <v>~cleagh~ : [klɪ]</v>
      </c>
      <c r="B6896" s="1">
        <f>_xlfn.LET(_xlpm.d,$G6896,_xlpm.k,_xlfn.CONCAT(LEFT(TRIM(B$1),1),"*"),COUNTIF(_xlpm.d,_xlpm.k))</f>
        <v>0</v>
      </c>
      <c r="C6896" s="1">
        <f>_xlfn.LET(_xlpm.d,$G6896,_xlpm.k,_xlfn.CONCAT(LEFT(TRIM(C$1),1),"*"),COUNTIF(_xlpm.d,_xlpm.k))</f>
        <v>0</v>
      </c>
      <c r="D6896" s="1">
        <f>_xlfn.LET(_xlpm.d,$G6896,_xlpm.k,_xlfn.CONCAT(LEFT(TRIM(D$1),1),"*"),COUNTIF(_xlpm.d,_xlpm.k))</f>
        <v>0</v>
      </c>
      <c r="E6896" s="1">
        <f>LOG(F6896+1,10)</f>
        <v>0.47712125471966244</v>
      </c>
      <c r="F6896" s="7">
        <v>2</v>
      </c>
      <c r="G6896" s="9" t="s">
        <v>1474</v>
      </c>
      <c r="H6896" s="4">
        <f>F6896/freq.sum.r6e</f>
        <v>9.9403578528827041E-5</v>
      </c>
      <c r="I6896" s="1" t="str">
        <f>_xlfn.LET(_xlpm.sep,":",_xlpm.w,$G6896,LEFT(_xlpm.w,FIND(_xlpm.sep,_xlpm.w)-1))</f>
        <v>klɪ</v>
      </c>
      <c r="J6896" s="1" t="str">
        <f>_xlfn.LET(_xlpm.sep,":",_xlpm.w,$G6896,RIGHT(_xlpm.w,LEN(_xlpm.w)-FIND(_xlpm.sep,_xlpm.w)))</f>
        <v>cleagh</v>
      </c>
      <c r="K6896" s="10">
        <f>_xlfn.LET(_xlpm.w,I6896,LEN(_xlpm.w))</f>
        <v>3</v>
      </c>
      <c r="L6896" s="10">
        <f>_xlfn.LET(_xlpm.w,J6896,LEN(_xlpm.w))</f>
        <v>6</v>
      </c>
      <c r="M6896" s="10">
        <f>_xlfn.LET(_xlpm.a,K6896,_xlpm.b,L6896,MAX(_xlpm.a,_xlpm.b))</f>
        <v>6</v>
      </c>
      <c r="N6896" s="10">
        <f>_xlfn.LET(_xlpm.d,(K6896,L6896),MAX(_xlpm.d)-MIN(_xlpm.d))</f>
        <v>3</v>
      </c>
      <c r="O6896" s="1" t="str">
        <f>_xlfn.LET(_xlpm.sep,":",_xlpm.w,$G6896,_xlfn.CONCAT("~",RIGHT(_xlpm.w,LEN(_xlpm.w)-FIND(_xlpm.sep,_xlpm.w)),"~"))</f>
        <v>~cleagh~</v>
      </c>
      <c r="P6896" s="1" t="str">
        <f>_xlfn.LET(_xlpm.sep,":",_xlpm.w,$G6896,_xlfn.CONCAT("[",LEFT(_xlpm.w,FIND(_xlpm.sep,_xlpm.w)-1),"]"))</f>
        <v>[klɪ]</v>
      </c>
      <c r="Q6896" s="14" cm="1">
        <f t="array" ref="Q6896">SUM(_xlfn._xlws.FILTER($H$2:$H$7117,_xlfn.MAP($O$2:$O$7117,_xlfn.LAMBDA(_xlpm.x,_xlpm.x=$O6896))))</f>
        <v>9.9403578528827041E-5</v>
      </c>
      <c r="R6896" s="14">
        <f>$H6896/Q6896</f>
        <v>1</v>
      </c>
      <c r="S6896" s="14" cm="1">
        <f t="array" ref="S6896">SUM(_xlfn._xlws.FILTER($H$2:$H$7117,_xlfn.MAP($P$2:$P$7117,_xlfn.LAMBDA(_xlpm.x,_xlpm.x=$P6896))))</f>
        <v>4.7713717693836965E-3</v>
      </c>
      <c r="T6896" s="14">
        <f>$H6896/S6896</f>
        <v>2.0833333333333339E-2</v>
      </c>
      <c r="U6896" s="14">
        <f>_xlfn.LET(_xlpm.freq,F6896,_xlpm.size,M6896+1,_xlpm.F,V6896,LOG(1+_xlpm.freq)*LOG(1+_xlpm.size)*_xlpm.F)</f>
        <v>1.7587078682382039E-2</v>
      </c>
      <c r="V6896" s="14">
        <f>_xlfn.LET(_xlpm.a,T6896,_xlpm.b,R6896,2*_xlpm.a*_xlpm.b/(_xlpm.a+_xlpm.b))</f>
        <v>4.0816326530612262E-2</v>
      </c>
      <c r="W6896" s="14">
        <f>_xlfn.LET(_xlpm.p,R6896,_xlpm.q,T6896,LOG(_xlpm.p/_xlpm.q))</f>
        <v>1.6812412373755872</v>
      </c>
      <c r="X6896" s="2"/>
    </row>
    <row r="6897" spans="1:24">
      <c r="A6897" s="1" t="str">
        <f>_xlfn.LET(_xlpm.sep," : ",CONCATENATE(O6897,_xlpm.sep,P6897))</f>
        <v>~kelygh~ : [klɪ]</v>
      </c>
      <c r="B6897" s="1">
        <f>_xlfn.LET(_xlpm.d,$G6897,_xlpm.k,_xlfn.CONCAT(LEFT(TRIM(B$1),1),"*"),COUNTIF(_xlpm.d,_xlpm.k))</f>
        <v>0</v>
      </c>
      <c r="C6897" s="1">
        <f>_xlfn.LET(_xlpm.d,$G6897,_xlpm.k,_xlfn.CONCAT(LEFT(TRIM(C$1),1),"*"),COUNTIF(_xlpm.d,_xlpm.k))</f>
        <v>0</v>
      </c>
      <c r="D6897" s="1">
        <f>_xlfn.LET(_xlpm.d,$G6897,_xlpm.k,_xlfn.CONCAT(LEFT(TRIM(D$1),1),"*"),COUNTIF(_xlpm.d,_xlpm.k))</f>
        <v>0</v>
      </c>
      <c r="E6897" s="1">
        <f>LOG(F6897+1,10)</f>
        <v>0.47712125471966244</v>
      </c>
      <c r="F6897" s="7">
        <v>2</v>
      </c>
      <c r="G6897" s="9" t="s">
        <v>1501</v>
      </c>
      <c r="H6897" s="4">
        <f>F6897/freq.sum.r6e</f>
        <v>9.9403578528827041E-5</v>
      </c>
      <c r="I6897" s="1" t="str">
        <f>_xlfn.LET(_xlpm.sep,":",_xlpm.w,$G6897,LEFT(_xlpm.w,FIND(_xlpm.sep,_xlpm.w)-1))</f>
        <v>klɪ</v>
      </c>
      <c r="J6897" s="1" t="str">
        <f>_xlfn.LET(_xlpm.sep,":",_xlpm.w,$G6897,RIGHT(_xlpm.w,LEN(_xlpm.w)-FIND(_xlpm.sep,_xlpm.w)))</f>
        <v>kelygh</v>
      </c>
      <c r="K6897" s="10">
        <f>_xlfn.LET(_xlpm.w,I6897,LEN(_xlpm.w))</f>
        <v>3</v>
      </c>
      <c r="L6897" s="10">
        <f>_xlfn.LET(_xlpm.w,J6897,LEN(_xlpm.w))</f>
        <v>6</v>
      </c>
      <c r="M6897" s="10">
        <f>_xlfn.LET(_xlpm.a,K6897,_xlpm.b,L6897,MAX(_xlpm.a,_xlpm.b))</f>
        <v>6</v>
      </c>
      <c r="N6897" s="10">
        <f>_xlfn.LET(_xlpm.d,(K6897,L6897),MAX(_xlpm.d)-MIN(_xlpm.d))</f>
        <v>3</v>
      </c>
      <c r="O6897" s="1" t="str">
        <f>_xlfn.LET(_xlpm.sep,":",_xlpm.w,$G6897,_xlfn.CONCAT("~",RIGHT(_xlpm.w,LEN(_xlpm.w)-FIND(_xlpm.sep,_xlpm.w)),"~"))</f>
        <v>~kelygh~</v>
      </c>
      <c r="P6897" s="1" t="str">
        <f>_xlfn.LET(_xlpm.sep,":",_xlpm.w,$G6897,_xlfn.CONCAT("[",LEFT(_xlpm.w,FIND(_xlpm.sep,_xlpm.w)-1),"]"))</f>
        <v>[klɪ]</v>
      </c>
      <c r="Q6897" s="14" cm="1">
        <f t="array" ref="Q6897">SUM(_xlfn._xlws.FILTER($H$2:$H$7117,_xlfn.MAP($O$2:$O$7117,_xlfn.LAMBDA(_xlpm.x,_xlpm.x=$O6897))))</f>
        <v>9.9403578528827041E-5</v>
      </c>
      <c r="R6897" s="14">
        <f>$H6897/Q6897</f>
        <v>1</v>
      </c>
      <c r="S6897" s="14" cm="1">
        <f t="array" ref="S6897">SUM(_xlfn._xlws.FILTER($H$2:$H$7117,_xlfn.MAP($P$2:$P$7117,_xlfn.LAMBDA(_xlpm.x,_xlpm.x=$P6897))))</f>
        <v>4.7713717693836965E-3</v>
      </c>
      <c r="T6897" s="14">
        <f>$H6897/S6897</f>
        <v>2.0833333333333339E-2</v>
      </c>
      <c r="U6897" s="14">
        <f>_xlfn.LET(_xlpm.freq,F6897,_xlpm.size,M6897+1,_xlpm.F,V6897,LOG(1+_xlpm.freq)*LOG(1+_xlpm.size)*_xlpm.F)</f>
        <v>1.7587078682382039E-2</v>
      </c>
      <c r="V6897" s="14">
        <f>_xlfn.LET(_xlpm.a,T6897,_xlpm.b,R6897,2*_xlpm.a*_xlpm.b/(_xlpm.a+_xlpm.b))</f>
        <v>4.0816326530612262E-2</v>
      </c>
      <c r="W6897" s="14">
        <f>_xlfn.LET(_xlpm.p,R6897,_xlpm.q,T6897,LOG(_xlpm.p/_xlpm.q))</f>
        <v>1.6812412373755872</v>
      </c>
      <c r="X6897" s="2"/>
    </row>
    <row r="6898" spans="1:24">
      <c r="A6898" s="1" t="str">
        <f>_xlfn.LET(_xlpm.sep," : ",CONCATENATE(O6898,_xlpm.sep,P6898))</f>
        <v>~ltiegh~ : [ltɪ]</v>
      </c>
      <c r="B6898" s="1">
        <f>_xlfn.LET(_xlpm.d,$G6898,_xlpm.k,_xlfn.CONCAT(LEFT(TRIM(B$1),1),"*"),COUNTIF(_xlpm.d,_xlpm.k))</f>
        <v>0</v>
      </c>
      <c r="C6898" s="1">
        <f>_xlfn.LET(_xlpm.d,$G6898,_xlpm.k,_xlfn.CONCAT(LEFT(TRIM(C$1),1),"*"),COUNTIF(_xlpm.d,_xlpm.k))</f>
        <v>0</v>
      </c>
      <c r="D6898" s="1">
        <f>_xlfn.LET(_xlpm.d,$G6898,_xlpm.k,_xlfn.CONCAT(LEFT(TRIM(D$1),1),"*"),COUNTIF(_xlpm.d,_xlpm.k))</f>
        <v>0</v>
      </c>
      <c r="E6898" s="1">
        <f>LOG(F6898+1,10)</f>
        <v>0.47712125471966244</v>
      </c>
      <c r="F6898" s="7">
        <v>2</v>
      </c>
      <c r="G6898" s="9" t="s">
        <v>2202</v>
      </c>
      <c r="H6898" s="4">
        <f>F6898/freq.sum.r6e</f>
        <v>9.9403578528827041E-5</v>
      </c>
      <c r="I6898" s="1" t="str">
        <f>_xlfn.LET(_xlpm.sep,":",_xlpm.w,$G6898,LEFT(_xlpm.w,FIND(_xlpm.sep,_xlpm.w)-1))</f>
        <v>ltɪ</v>
      </c>
      <c r="J6898" s="1" t="str">
        <f>_xlfn.LET(_xlpm.sep,":",_xlpm.w,$G6898,RIGHT(_xlpm.w,LEN(_xlpm.w)-FIND(_xlpm.sep,_xlpm.w)))</f>
        <v>ltiegh</v>
      </c>
      <c r="K6898" s="10">
        <f>_xlfn.LET(_xlpm.w,I6898,LEN(_xlpm.w))</f>
        <v>3</v>
      </c>
      <c r="L6898" s="10">
        <f>_xlfn.LET(_xlpm.w,J6898,LEN(_xlpm.w))</f>
        <v>6</v>
      </c>
      <c r="M6898" s="10">
        <f>_xlfn.LET(_xlpm.a,K6898,_xlpm.b,L6898,MAX(_xlpm.a,_xlpm.b))</f>
        <v>6</v>
      </c>
      <c r="N6898" s="10">
        <f>_xlfn.LET(_xlpm.d,(K6898,L6898),MAX(_xlpm.d)-MIN(_xlpm.d))</f>
        <v>3</v>
      </c>
      <c r="O6898" s="1" t="str">
        <f>_xlfn.LET(_xlpm.sep,":",_xlpm.w,$G6898,_xlfn.CONCAT("~",RIGHT(_xlpm.w,LEN(_xlpm.w)-FIND(_xlpm.sep,_xlpm.w)),"~"))</f>
        <v>~ltiegh~</v>
      </c>
      <c r="P6898" s="1" t="str">
        <f>_xlfn.LET(_xlpm.sep,":",_xlpm.w,$G6898,_xlfn.CONCAT("[",LEFT(_xlpm.w,FIND(_xlpm.sep,_xlpm.w)-1),"]"))</f>
        <v>[ltɪ]</v>
      </c>
      <c r="Q6898" s="14" cm="1">
        <f t="array" ref="Q6898">SUM(_xlfn._xlws.FILTER($H$2:$H$7117,_xlfn.MAP($O$2:$O$7117,_xlfn.LAMBDA(_xlpm.x,_xlpm.x=$O6898))))</f>
        <v>9.9403578528827041E-5</v>
      </c>
      <c r="R6898" s="14">
        <f>$H6898/Q6898</f>
        <v>1</v>
      </c>
      <c r="S6898" s="14" cm="1">
        <f t="array" ref="S6898">SUM(_xlfn._xlws.FILTER($H$2:$H$7117,_xlfn.MAP($P$2:$P$7117,_xlfn.LAMBDA(_xlpm.x,_xlpm.x=$P6898))))</f>
        <v>4.7713717693836965E-3</v>
      </c>
      <c r="T6898" s="14">
        <f>$H6898/S6898</f>
        <v>2.0833333333333339E-2</v>
      </c>
      <c r="U6898" s="14">
        <f>_xlfn.LET(_xlpm.freq,F6898,_xlpm.size,M6898+1,_xlpm.F,V6898,LOG(1+_xlpm.freq)*LOG(1+_xlpm.size)*_xlpm.F)</f>
        <v>1.7587078682382039E-2</v>
      </c>
      <c r="V6898" s="14">
        <f>_xlfn.LET(_xlpm.a,T6898,_xlpm.b,R6898,2*_xlpm.a*_xlpm.b/(_xlpm.a+_xlpm.b))</f>
        <v>4.0816326530612262E-2</v>
      </c>
      <c r="W6898" s="14">
        <f>_xlfn.LET(_xlpm.p,R6898,_xlpm.q,T6898,LOG(_xlpm.p/_xlpm.q))</f>
        <v>1.6812412373755872</v>
      </c>
      <c r="X6898" s="2"/>
    </row>
    <row r="6899" spans="1:24">
      <c r="A6899" s="1" t="str">
        <f>_xlfn.LET(_xlpm.sep," : ",CONCATENATE(O6899,_xlpm.sep,P6899))</f>
        <v>~rneygh~ : [ɹnɪ]</v>
      </c>
      <c r="B6899" s="1">
        <f>_xlfn.LET(_xlpm.d,$G6899,_xlpm.k,_xlfn.CONCAT(LEFT(TRIM(B$1),1),"*"),COUNTIF(_xlpm.d,_xlpm.k))</f>
        <v>1</v>
      </c>
      <c r="C6899" s="1">
        <f>_xlfn.LET(_xlpm.d,$G6899,_xlpm.k,_xlfn.CONCAT(LEFT(TRIM(C$1),1),"*"),COUNTIF(_xlpm.d,_xlpm.k))</f>
        <v>0</v>
      </c>
      <c r="D6899" s="1">
        <f>_xlfn.LET(_xlpm.d,$G6899,_xlpm.k,_xlfn.CONCAT(LEFT(TRIM(D$1),1),"*"),COUNTIF(_xlpm.d,_xlpm.k))</f>
        <v>0</v>
      </c>
      <c r="E6899" s="1">
        <f>LOG(F6899+1,10)</f>
        <v>0.47712125471966244</v>
      </c>
      <c r="F6899" s="7">
        <v>2</v>
      </c>
      <c r="G6899" s="9" t="s">
        <v>6117</v>
      </c>
      <c r="H6899" s="4">
        <f>F6899/freq.sum.r6e</f>
        <v>9.9403578528827041E-5</v>
      </c>
      <c r="I6899" s="1" t="str">
        <f>_xlfn.LET(_xlpm.sep,":",_xlpm.w,$G6899,LEFT(_xlpm.w,FIND(_xlpm.sep,_xlpm.w)-1))</f>
        <v>ɹnɪ</v>
      </c>
      <c r="J6899" s="1" t="str">
        <f>_xlfn.LET(_xlpm.sep,":",_xlpm.w,$G6899,RIGHT(_xlpm.w,LEN(_xlpm.w)-FIND(_xlpm.sep,_xlpm.w)))</f>
        <v>rneygh</v>
      </c>
      <c r="K6899" s="10">
        <f>_xlfn.LET(_xlpm.w,I6899,LEN(_xlpm.w))</f>
        <v>3</v>
      </c>
      <c r="L6899" s="10">
        <f>_xlfn.LET(_xlpm.w,J6899,LEN(_xlpm.w))</f>
        <v>6</v>
      </c>
      <c r="M6899" s="10">
        <f>_xlfn.LET(_xlpm.a,K6899,_xlpm.b,L6899,MAX(_xlpm.a,_xlpm.b))</f>
        <v>6</v>
      </c>
      <c r="N6899" s="10">
        <f>_xlfn.LET(_xlpm.d,(K6899,L6899),MAX(_xlpm.d)-MIN(_xlpm.d))</f>
        <v>3</v>
      </c>
      <c r="O6899" s="1" t="str">
        <f>_xlfn.LET(_xlpm.sep,":",_xlpm.w,$G6899,_xlfn.CONCAT("~",RIGHT(_xlpm.w,LEN(_xlpm.w)-FIND(_xlpm.sep,_xlpm.w)),"~"))</f>
        <v>~rneygh~</v>
      </c>
      <c r="P6899" s="1" t="str">
        <f>_xlfn.LET(_xlpm.sep,":",_xlpm.w,$G6899,_xlfn.CONCAT("[",LEFT(_xlpm.w,FIND(_xlpm.sep,_xlpm.w)-1),"]"))</f>
        <v>[ɹnɪ]</v>
      </c>
      <c r="Q6899" s="14" cm="1">
        <f t="array" ref="Q6899">SUM(_xlfn._xlws.FILTER($H$2:$H$7117,_xlfn.MAP($O$2:$O$7117,_xlfn.LAMBDA(_xlpm.x,_xlpm.x=$O6899))))</f>
        <v>9.9403578528827041E-5</v>
      </c>
      <c r="R6899" s="14">
        <f>$H6899/Q6899</f>
        <v>1</v>
      </c>
      <c r="S6899" s="14" cm="1">
        <f t="array" ref="S6899">SUM(_xlfn._xlws.FILTER($H$2:$H$7117,_xlfn.MAP($P$2:$P$7117,_xlfn.LAMBDA(_xlpm.x,_xlpm.x=$P6899))))</f>
        <v>4.7713717693836965E-3</v>
      </c>
      <c r="T6899" s="14">
        <f>$H6899/S6899</f>
        <v>2.0833333333333339E-2</v>
      </c>
      <c r="U6899" s="14">
        <f>_xlfn.LET(_xlpm.freq,F6899,_xlpm.size,M6899+1,_xlpm.F,V6899,LOG(1+_xlpm.freq)*LOG(1+_xlpm.size)*_xlpm.F)</f>
        <v>1.7587078682382039E-2</v>
      </c>
      <c r="V6899" s="14">
        <f>_xlfn.LET(_xlpm.a,T6899,_xlpm.b,R6899,2*_xlpm.a*_xlpm.b/(_xlpm.a+_xlpm.b))</f>
        <v>4.0816326530612262E-2</v>
      </c>
      <c r="W6899" s="14">
        <f>_xlfn.LET(_xlpm.p,R6899,_xlpm.q,T6899,LOG(_xlpm.p/_xlpm.q))</f>
        <v>1.6812412373755872</v>
      </c>
      <c r="X6899" s="2"/>
    </row>
    <row r="6900" spans="1:24">
      <c r="A6900" s="1" t="str">
        <f>_xlfn.LET(_xlpm.sep," : ",CONCATENATE(O6900,_xlpm.sep,P6900))</f>
        <v>~ghbore~ : [bə]</v>
      </c>
      <c r="B6900" s="1">
        <f>_xlfn.LET(_xlpm.d,$G6900,_xlpm.k,_xlfn.CONCAT(LEFT(TRIM(B$1),1),"*"),COUNTIF(_xlpm.d,_xlpm.k))</f>
        <v>0</v>
      </c>
      <c r="C6900" s="1">
        <f>_xlfn.LET(_xlpm.d,$G6900,_xlpm.k,_xlfn.CONCAT(LEFT(TRIM(C$1),1),"*"),COUNTIF(_xlpm.d,_xlpm.k))</f>
        <v>0</v>
      </c>
      <c r="D6900" s="1">
        <f>_xlfn.LET(_xlpm.d,$G6900,_xlpm.k,_xlfn.CONCAT(LEFT(TRIM(D$1),1),"*"),COUNTIF(_xlpm.d,_xlpm.k))</f>
        <v>0</v>
      </c>
      <c r="E6900" s="1">
        <f>LOG(F6900+1,10)</f>
        <v>0.30102999566398114</v>
      </c>
      <c r="F6900" s="7">
        <v>1</v>
      </c>
      <c r="G6900" s="9" t="s">
        <v>356</v>
      </c>
      <c r="H6900" s="4">
        <f>F6900/freq.sum.r6e</f>
        <v>4.9701789264413521E-5</v>
      </c>
      <c r="I6900" s="1" t="str">
        <f>_xlfn.LET(_xlpm.sep,":",_xlpm.w,$G6900,LEFT(_xlpm.w,FIND(_xlpm.sep,_xlpm.w)-1))</f>
        <v>bə</v>
      </c>
      <c r="J6900" s="1" t="str">
        <f>_xlfn.LET(_xlpm.sep,":",_xlpm.w,$G6900,RIGHT(_xlpm.w,LEN(_xlpm.w)-FIND(_xlpm.sep,_xlpm.w)))</f>
        <v>ghbore</v>
      </c>
      <c r="K6900" s="10">
        <f>_xlfn.LET(_xlpm.w,I6900,LEN(_xlpm.w))</f>
        <v>2</v>
      </c>
      <c r="L6900" s="10">
        <f>_xlfn.LET(_xlpm.w,J6900,LEN(_xlpm.w))</f>
        <v>6</v>
      </c>
      <c r="M6900" s="10">
        <f>_xlfn.LET(_xlpm.a,K6900,_xlpm.b,L6900,MAX(_xlpm.a,_xlpm.b))</f>
        <v>6</v>
      </c>
      <c r="N6900" s="10">
        <f>_xlfn.LET(_xlpm.d,(K6900,L6900),MAX(_xlpm.d)-MIN(_xlpm.d))</f>
        <v>4</v>
      </c>
      <c r="O6900" s="1" t="str">
        <f>_xlfn.LET(_xlpm.sep,":",_xlpm.w,$G6900,_xlfn.CONCAT("~",RIGHT(_xlpm.w,LEN(_xlpm.w)-FIND(_xlpm.sep,_xlpm.w)),"~"))</f>
        <v>~ghbore~</v>
      </c>
      <c r="P6900" s="1" t="str">
        <f>_xlfn.LET(_xlpm.sep,":",_xlpm.w,$G6900,_xlfn.CONCAT("[",LEFT(_xlpm.w,FIND(_xlpm.sep,_xlpm.w)-1),"]"))</f>
        <v>[bə]</v>
      </c>
      <c r="Q6900" s="14" cm="1">
        <f t="array" ref="Q6900">SUM(_xlfn._xlws.FILTER($H$2:$H$7117,_xlfn.MAP($O$2:$O$7117,_xlfn.LAMBDA(_xlpm.x,_xlpm.x=$O6900))))</f>
        <v>4.9701789264413521E-5</v>
      </c>
      <c r="R6900" s="14">
        <f>$H6900/Q6900</f>
        <v>1</v>
      </c>
      <c r="S6900" s="14" cm="1">
        <f t="array" ref="S6900">SUM(_xlfn._xlws.FILTER($H$2:$H$7117,_xlfn.MAP($P$2:$P$7117,_xlfn.LAMBDA(_xlpm.x,_xlpm.x=$P6900))))</f>
        <v>2.4850894632206751E-3</v>
      </c>
      <c r="T6900" s="14">
        <f>$H6900/S6900</f>
        <v>2.0000000000000007E-2</v>
      </c>
      <c r="U6900" s="14">
        <f>_xlfn.LET(_xlpm.freq,F6900,_xlpm.size,M6900+1,_xlpm.F,V6900,LOG(1+_xlpm.freq)*LOG(1+_xlpm.size)*_xlpm.F)</f>
        <v>1.0661065681112535E-2</v>
      </c>
      <c r="V6900" s="14">
        <f>_xlfn.LET(_xlpm.a,T6900,_xlpm.b,R6900,2*_xlpm.a*_xlpm.b/(_xlpm.a+_xlpm.b))</f>
        <v>3.9215686274509817E-2</v>
      </c>
      <c r="W6900" s="14">
        <f>_xlfn.LET(_xlpm.p,R6900,_xlpm.q,T6900,LOG(_xlpm.p/_xlpm.q))</f>
        <v>1.6989700043360185</v>
      </c>
      <c r="X6900" s="2"/>
    </row>
    <row r="6901" spans="1:24">
      <c r="A6901" s="1" t="str">
        <f>_xlfn.LET(_xlpm.sep," : ",CONCATENATE(O6901,_xlpm.sep,P6901))</f>
        <v>~pboare~ : [bə]</v>
      </c>
      <c r="B6901" s="1">
        <f>_xlfn.LET(_xlpm.d,$G6901,_xlpm.k,_xlfn.CONCAT(LEFT(TRIM(B$1),1),"*"),COUNTIF(_xlpm.d,_xlpm.k))</f>
        <v>0</v>
      </c>
      <c r="C6901" s="1">
        <f>_xlfn.LET(_xlpm.d,$G6901,_xlpm.k,_xlfn.CONCAT(LEFT(TRIM(C$1),1),"*"),COUNTIF(_xlpm.d,_xlpm.k))</f>
        <v>0</v>
      </c>
      <c r="D6901" s="1">
        <f>_xlfn.LET(_xlpm.d,$G6901,_xlpm.k,_xlfn.CONCAT(LEFT(TRIM(D$1),1),"*"),COUNTIF(_xlpm.d,_xlpm.k))</f>
        <v>0</v>
      </c>
      <c r="E6901" s="1">
        <f>LOG(F6901+1,10)</f>
        <v>0.30102999566398114</v>
      </c>
      <c r="F6901" s="7">
        <v>1</v>
      </c>
      <c r="G6901" s="9" t="s">
        <v>360</v>
      </c>
      <c r="H6901" s="4">
        <f>F6901/freq.sum.r6e</f>
        <v>4.9701789264413521E-5</v>
      </c>
      <c r="I6901" s="4" t="str">
        <f>_xlfn.LET(_xlpm.sep,":",_xlpm.w,$G6901,LEFT(_xlpm.w,FIND(_xlpm.sep,_xlpm.w)-1))</f>
        <v>bə</v>
      </c>
      <c r="J6901" s="4" t="str">
        <f>_xlfn.LET(_xlpm.sep,":",_xlpm.w,$G6901,RIGHT(_xlpm.w,LEN(_xlpm.w)-FIND(_xlpm.sep,_xlpm.w)))</f>
        <v>pboare</v>
      </c>
      <c r="K6901" s="10">
        <f>_xlfn.LET(_xlpm.w,I6901,LEN(_xlpm.w))</f>
        <v>2</v>
      </c>
      <c r="L6901" s="10">
        <f>_xlfn.LET(_xlpm.w,J6901,LEN(_xlpm.w))</f>
        <v>6</v>
      </c>
      <c r="M6901" s="10">
        <f>_xlfn.LET(_xlpm.a,K6901,_xlpm.b,L6901,MAX(_xlpm.a,_xlpm.b))</f>
        <v>6</v>
      </c>
      <c r="N6901" s="10">
        <f>_xlfn.LET(_xlpm.d,(K6901,L6901),MAX(_xlpm.d)-MIN(_xlpm.d))</f>
        <v>4</v>
      </c>
      <c r="O6901" s="1" t="str">
        <f>_xlfn.LET(_xlpm.sep,":",_xlpm.w,$G6901,_xlfn.CONCAT("~",RIGHT(_xlpm.w,LEN(_xlpm.w)-FIND(_xlpm.sep,_xlpm.w)),"~"))</f>
        <v>~pboare~</v>
      </c>
      <c r="P6901" s="1" t="str">
        <f>_xlfn.LET(_xlpm.sep,":",_xlpm.w,$G6901,_xlfn.CONCAT("[",LEFT(_xlpm.w,FIND(_xlpm.sep,_xlpm.w)-1),"]"))</f>
        <v>[bə]</v>
      </c>
      <c r="Q6901" s="14" cm="1">
        <f t="array" ref="Q6901">SUM(_xlfn._xlws.FILTER($H$2:$H$7109,_xlfn.MAP($O$2:$O$7109,_xlfn.LAMBDA(_xlpm.x,_xlpm.x=$O6901))))</f>
        <v>4.9701789264413521E-5</v>
      </c>
      <c r="R6901" s="14">
        <f>$H6901/Q6901</f>
        <v>1</v>
      </c>
      <c r="S6901" s="14" cm="1">
        <f t="array" ref="S6901">SUM(_xlfn._xlws.FILTER($H$2:$H$7109,_xlfn.MAP($P$2:$P$7109,_xlfn.LAMBDA(_xlpm.x,_xlpm.x=$P6901))))</f>
        <v>2.4850894632206751E-3</v>
      </c>
      <c r="T6901" s="14">
        <f>$H6901/S6901</f>
        <v>2.0000000000000007E-2</v>
      </c>
      <c r="U6901" s="14">
        <f>_xlfn.LET(_xlpm.freq,F6901,_xlpm.size,M6901+1,_xlpm.F,V6901,LOG(1+_xlpm.freq)*LOG(1+_xlpm.size)*_xlpm.F)</f>
        <v>1.0661065681112535E-2</v>
      </c>
      <c r="V6901" s="14">
        <f>_xlfn.LET(_xlpm.a,T6901,_xlpm.b,R6901,2*_xlpm.a*_xlpm.b/(_xlpm.a+_xlpm.b))</f>
        <v>3.9215686274509817E-2</v>
      </c>
      <c r="W6901" s="14">
        <f>_xlfn.LET(_xlpm.p,R6901,_xlpm.q,T6901,LOG(_xlpm.p/_xlpm.q))</f>
        <v>1.6989700043360185</v>
      </c>
      <c r="X6901" s="2"/>
    </row>
    <row r="6902" spans="1:24">
      <c r="A6902" s="1" t="str">
        <f>_xlfn.LET(_xlpm.sep," : ",CONCATENATE(O6902,_xlpm.sep,P6902))</f>
        <v>~shoure~ : [ʃʊ]</v>
      </c>
      <c r="B6902" s="1">
        <f>_xlfn.LET(_xlpm.d,$G6902,_xlpm.k,_xlfn.CONCAT(LEFT(TRIM(B$1),1),"*"),COUNTIF(_xlpm.d,_xlpm.k))</f>
        <v>0</v>
      </c>
      <c r="C6902" s="1">
        <f>_xlfn.LET(_xlpm.d,$G6902,_xlpm.k,_xlfn.CONCAT(LEFT(TRIM(C$1),1),"*"),COUNTIF(_xlpm.d,_xlpm.k))</f>
        <v>0</v>
      </c>
      <c r="D6902" s="1">
        <f>_xlfn.LET(_xlpm.d,$G6902,_xlpm.k,_xlfn.CONCAT(LEFT(TRIM(D$1),1),"*"),COUNTIF(_xlpm.d,_xlpm.k))</f>
        <v>0</v>
      </c>
      <c r="E6902" s="1">
        <f>LOG(F6902+1,10)</f>
        <v>0.30102999566398114</v>
      </c>
      <c r="F6902" s="7">
        <v>1</v>
      </c>
      <c r="G6902" s="9" t="s">
        <v>6819</v>
      </c>
      <c r="H6902" s="4">
        <f>F6902/freq.sum.r6e</f>
        <v>4.9701789264413521E-5</v>
      </c>
      <c r="I6902" s="1" t="str">
        <f>_xlfn.LET(_xlpm.sep,":",_xlpm.w,$G6902,LEFT(_xlpm.w,FIND(_xlpm.sep,_xlpm.w)-1))</f>
        <v>ʃʊ</v>
      </c>
      <c r="J6902" s="1" t="str">
        <f>_xlfn.LET(_xlpm.sep,":",_xlpm.w,$G6902,RIGHT(_xlpm.w,LEN(_xlpm.w)-FIND(_xlpm.sep,_xlpm.w)))</f>
        <v>shoure</v>
      </c>
      <c r="K6902" s="10">
        <f>_xlfn.LET(_xlpm.w,I6902,LEN(_xlpm.w))</f>
        <v>2</v>
      </c>
      <c r="L6902" s="10">
        <f>_xlfn.LET(_xlpm.w,J6902,LEN(_xlpm.w))</f>
        <v>6</v>
      </c>
      <c r="M6902" s="10">
        <f>_xlfn.LET(_xlpm.a,K6902,_xlpm.b,L6902,MAX(_xlpm.a,_xlpm.b))</f>
        <v>6</v>
      </c>
      <c r="N6902" s="10">
        <f>_xlfn.LET(_xlpm.d,(K6902,L6902),MAX(_xlpm.d)-MIN(_xlpm.d))</f>
        <v>4</v>
      </c>
      <c r="O6902" s="1" t="str">
        <f>_xlfn.LET(_xlpm.sep,":",_xlpm.w,$G6902,_xlfn.CONCAT("~",RIGHT(_xlpm.w,LEN(_xlpm.w)-FIND(_xlpm.sep,_xlpm.w)),"~"))</f>
        <v>~shoure~</v>
      </c>
      <c r="P6902" s="1" t="str">
        <f>_xlfn.LET(_xlpm.sep,":",_xlpm.w,$G6902,_xlfn.CONCAT("[",LEFT(_xlpm.w,FIND(_xlpm.sep,_xlpm.w)-1),"]"))</f>
        <v>[ʃʊ]</v>
      </c>
      <c r="Q6902" s="14" cm="1">
        <f t="array" ref="Q6902">SUM(_xlfn._xlws.FILTER($H$2:$H$7117,_xlfn.MAP($O$2:$O$7117,_xlfn.LAMBDA(_xlpm.x,_xlpm.x=$O6902))))</f>
        <v>4.9701789264413521E-5</v>
      </c>
      <c r="R6902" s="14">
        <f>$H6902/Q6902</f>
        <v>1</v>
      </c>
      <c r="S6902" s="14" cm="1">
        <f t="array" ref="S6902">SUM(_xlfn._xlws.FILTER($H$2:$H$7117,_xlfn.MAP($P$2:$P$7117,_xlfn.LAMBDA(_xlpm.x,_xlpm.x=$P6902))))</f>
        <v>2.534791252485089E-3</v>
      </c>
      <c r="T6902" s="14">
        <f>$H6902/S6902</f>
        <v>1.9607843137254905E-2</v>
      </c>
      <c r="U6902" s="14">
        <f>_xlfn.LET(_xlpm.freq,F6902,_xlpm.size,M6902+1,_xlpm.F,V6902,LOG(1+_xlpm.freq)*LOG(1+_xlpm.size)*_xlpm.F)</f>
        <v>1.0456045187244986E-2</v>
      </c>
      <c r="V6902" s="14">
        <f>_xlfn.LET(_xlpm.a,T6902,_xlpm.b,R6902,2*_xlpm.a*_xlpm.b/(_xlpm.a+_xlpm.b))</f>
        <v>3.8461538461538471E-2</v>
      </c>
      <c r="W6902" s="14">
        <f>_xlfn.LET(_xlpm.p,R6902,_xlpm.q,T6902,LOG(_xlpm.p/_xlpm.q))</f>
        <v>1.7075701760979363</v>
      </c>
      <c r="X6902" s="2"/>
    </row>
    <row r="6903" spans="1:24">
      <c r="A6903" s="1" t="str">
        <f>_xlfn.LET(_xlpm.sep," : ",CONCATENATE(O6903,_xlpm.sep,P6903))</f>
        <v>~rnmere~ : [mə]</v>
      </c>
      <c r="B6903" s="1">
        <f>_xlfn.LET(_xlpm.d,$G6903,_xlpm.k,_xlfn.CONCAT(LEFT(TRIM(B$1),1),"*"),COUNTIF(_xlpm.d,_xlpm.k))</f>
        <v>0</v>
      </c>
      <c r="C6903" s="1">
        <f>_xlfn.LET(_xlpm.d,$G6903,_xlpm.k,_xlfn.CONCAT(LEFT(TRIM(C$1),1),"*"),COUNTIF(_xlpm.d,_xlpm.k))</f>
        <v>1</v>
      </c>
      <c r="D6903" s="1">
        <f>_xlfn.LET(_xlpm.d,$G6903,_xlpm.k,_xlfn.CONCAT(LEFT(TRIM(D$1),1),"*"),COUNTIF(_xlpm.d,_xlpm.k))</f>
        <v>0</v>
      </c>
      <c r="E6903" s="1">
        <f>LOG(F6903+1,10)</f>
        <v>0.30102999566398114</v>
      </c>
      <c r="F6903" s="7">
        <v>1</v>
      </c>
      <c r="G6903" s="9" t="s">
        <v>2804</v>
      </c>
      <c r="H6903" s="4">
        <f>F6903/freq.sum.r6e</f>
        <v>4.9701789264413521E-5</v>
      </c>
      <c r="I6903" s="1" t="str">
        <f>_xlfn.LET(_xlpm.sep,":",_xlpm.w,$G6903,LEFT(_xlpm.w,FIND(_xlpm.sep,_xlpm.w)-1))</f>
        <v>mə</v>
      </c>
      <c r="J6903" s="1" t="str">
        <f>_xlfn.LET(_xlpm.sep,":",_xlpm.w,$G6903,RIGHT(_xlpm.w,LEN(_xlpm.w)-FIND(_xlpm.sep,_xlpm.w)))</f>
        <v>rnmere</v>
      </c>
      <c r="K6903" s="10">
        <f>_xlfn.LET(_xlpm.w,I6903,LEN(_xlpm.w))</f>
        <v>2</v>
      </c>
      <c r="L6903" s="10">
        <f>_xlfn.LET(_xlpm.w,J6903,LEN(_xlpm.w))</f>
        <v>6</v>
      </c>
      <c r="M6903" s="10">
        <f>_xlfn.LET(_xlpm.a,K6903,_xlpm.b,L6903,MAX(_xlpm.a,_xlpm.b))</f>
        <v>6</v>
      </c>
      <c r="N6903" s="10">
        <f>_xlfn.LET(_xlpm.d,(K6903,L6903),MAX(_xlpm.d)-MIN(_xlpm.d))</f>
        <v>4</v>
      </c>
      <c r="O6903" s="1" t="str">
        <f>_xlfn.LET(_xlpm.sep,":",_xlpm.w,$G6903,_xlfn.CONCAT("~",RIGHT(_xlpm.w,LEN(_xlpm.w)-FIND(_xlpm.sep,_xlpm.w)),"~"))</f>
        <v>~rnmere~</v>
      </c>
      <c r="P6903" s="1" t="str">
        <f>_xlfn.LET(_xlpm.sep,":",_xlpm.w,$G6903,_xlfn.CONCAT("[",LEFT(_xlpm.w,FIND(_xlpm.sep,_xlpm.w)-1),"]"))</f>
        <v>[mə]</v>
      </c>
      <c r="Q6903" s="14" cm="1">
        <f t="array" ref="Q6903">SUM(_xlfn._xlws.FILTER($H$2:$H$7111,_xlfn.MAP($O$2:$O$7111,_xlfn.LAMBDA(_xlpm.x,_xlpm.x=$O6903))))</f>
        <v>4.9701789264413521E-5</v>
      </c>
      <c r="R6903" s="14">
        <f>$H6903/Q6903</f>
        <v>1</v>
      </c>
      <c r="S6903" s="14" cm="1">
        <f t="array" ref="S6903">SUM(_xlfn._xlws.FILTER($H$2:$H$7111,_xlfn.MAP($P$2:$P$7111,_xlfn.LAMBDA(_xlpm.x,_xlpm.x=$P6903))))</f>
        <v>2.7335984095427429E-3</v>
      </c>
      <c r="T6903" s="14">
        <f>$H6903/S6903</f>
        <v>1.8181818181818188E-2</v>
      </c>
      <c r="U6903" s="14">
        <f>_xlfn.LET(_xlpm.freq,F6903,_xlpm.size,M6903+1,_xlpm.F,V6903,LOG(1+_xlpm.freq)*LOG(1+_xlpm.size)*_xlpm.F)</f>
        <v>9.7091848167274904E-3</v>
      </c>
      <c r="V6903" s="14">
        <f>_xlfn.LET(_xlpm.a,T6903,_xlpm.b,R6903,2*_xlpm.a*_xlpm.b/(_xlpm.a+_xlpm.b))</f>
        <v>3.5714285714285733E-2</v>
      </c>
      <c r="W6903" s="14">
        <f>_xlfn.LET(_xlpm.p,R6903,_xlpm.q,T6903,LOG(_xlpm.p/_xlpm.q))</f>
        <v>1.7403626894942437</v>
      </c>
      <c r="X6903" s="2"/>
    </row>
    <row r="6904" spans="1:24">
      <c r="A6904" s="1" t="str">
        <f>_xlfn.LET(_xlpm.sep," : ",CONCATENATE(O6904,_xlpm.sep,P6904))</f>
        <v>~ffeire~ : [fə]</v>
      </c>
      <c r="B6904" s="1">
        <f>_xlfn.LET(_xlpm.d,$G6904,_xlpm.k,_xlfn.CONCAT(LEFT(TRIM(B$1),1),"*"),COUNTIF(_xlpm.d,_xlpm.k))</f>
        <v>0</v>
      </c>
      <c r="C6904" s="1">
        <f>_xlfn.LET(_xlpm.d,$G6904,_xlpm.k,_xlfn.CONCAT(LEFT(TRIM(C$1),1),"*"),COUNTIF(_xlpm.d,_xlpm.k))</f>
        <v>0</v>
      </c>
      <c r="D6904" s="1">
        <f>_xlfn.LET(_xlpm.d,$G6904,_xlpm.k,_xlfn.CONCAT(LEFT(TRIM(D$1),1),"*"),COUNTIF(_xlpm.d,_xlpm.k))</f>
        <v>0</v>
      </c>
      <c r="E6904" s="1">
        <f>LOG(F6904+1,10)</f>
        <v>0.30102999566398114</v>
      </c>
      <c r="F6904" s="7">
        <v>1</v>
      </c>
      <c r="G6904" s="9" t="s">
        <v>1017</v>
      </c>
      <c r="H6904" s="4">
        <f>F6904/freq.sum.r6e</f>
        <v>4.9701789264413521E-5</v>
      </c>
      <c r="I6904" s="1" t="str">
        <f>_xlfn.LET(_xlpm.sep,":",_xlpm.w,$G6904,LEFT(_xlpm.w,FIND(_xlpm.sep,_xlpm.w)-1))</f>
        <v>fə</v>
      </c>
      <c r="J6904" s="1" t="str">
        <f>_xlfn.LET(_xlpm.sep,":",_xlpm.w,$G6904,RIGHT(_xlpm.w,LEN(_xlpm.w)-FIND(_xlpm.sep,_xlpm.w)))</f>
        <v>ffeire</v>
      </c>
      <c r="K6904" s="10">
        <f>_xlfn.LET(_xlpm.w,I6904,LEN(_xlpm.w))</f>
        <v>2</v>
      </c>
      <c r="L6904" s="10">
        <f>_xlfn.LET(_xlpm.w,J6904,LEN(_xlpm.w))</f>
        <v>6</v>
      </c>
      <c r="M6904" s="10">
        <f>_xlfn.LET(_xlpm.a,K6904,_xlpm.b,L6904,MAX(_xlpm.a,_xlpm.b))</f>
        <v>6</v>
      </c>
      <c r="N6904" s="10">
        <f>_xlfn.LET(_xlpm.d,(K6904,L6904),MAX(_xlpm.d)-MIN(_xlpm.d))</f>
        <v>4</v>
      </c>
      <c r="O6904" s="1" t="str">
        <f>_xlfn.LET(_xlpm.sep,":",_xlpm.w,$G6904,_xlfn.CONCAT("~",RIGHT(_xlpm.w,LEN(_xlpm.w)-FIND(_xlpm.sep,_xlpm.w)),"~"))</f>
        <v>~ffeire~</v>
      </c>
      <c r="P6904" s="1" t="str">
        <f>_xlfn.LET(_xlpm.sep,":",_xlpm.w,$G6904,_xlfn.CONCAT("[",LEFT(_xlpm.w,FIND(_xlpm.sep,_xlpm.w)-1),"]"))</f>
        <v>[fə]</v>
      </c>
      <c r="Q6904" s="14" cm="1">
        <f t="array" ref="Q6904">SUM(_xlfn._xlws.FILTER($H$2:$H$7117,_xlfn.MAP($O$2:$O$7117,_xlfn.LAMBDA(_xlpm.x,_xlpm.x=$O6904))))</f>
        <v>4.9701789264413521E-5</v>
      </c>
      <c r="R6904" s="14">
        <f>$H6904/Q6904</f>
        <v>1</v>
      </c>
      <c r="S6904" s="14" cm="1">
        <f t="array" ref="S6904">SUM(_xlfn._xlws.FILTER($H$2:$H$7117,_xlfn.MAP($P$2:$P$7117,_xlfn.LAMBDA(_xlpm.x,_xlpm.x=$P6904))))</f>
        <v>2.9821073558648097E-3</v>
      </c>
      <c r="T6904" s="14">
        <f>$H6904/S6904</f>
        <v>1.6666666666666673E-2</v>
      </c>
      <c r="U6904" s="14">
        <f>_xlfn.LET(_xlpm.freq,F6904,_xlpm.size,M6904+1,_xlpm.F,V6904,LOG(1+_xlpm.freq)*LOG(1+_xlpm.size)*_xlpm.F)</f>
        <v>8.913349995684253E-3</v>
      </c>
      <c r="V6904" s="14">
        <f>_xlfn.LET(_xlpm.a,T6904,_xlpm.b,R6904,2*_xlpm.a*_xlpm.b/(_xlpm.a+_xlpm.b))</f>
        <v>3.2786885245901655E-2</v>
      </c>
      <c r="W6904" s="14">
        <f>_xlfn.LET(_xlpm.p,R6904,_xlpm.q,T6904,LOG(_xlpm.p/_xlpm.q))</f>
        <v>1.7781512503836434</v>
      </c>
      <c r="X6904" s="2"/>
    </row>
    <row r="6905" spans="1:24">
      <c r="A6905" s="1" t="str">
        <f>_xlfn.LET(_xlpm.sep," : ",CONCATENATE(O6905,_xlpm.sep,P6905))</f>
        <v>~cioure~ : [ʃə]</v>
      </c>
      <c r="B6905" s="1">
        <f>_xlfn.LET(_xlpm.d,$G6905,_xlpm.k,_xlfn.CONCAT(LEFT(TRIM(B$1),1),"*"),COUNTIF(_xlpm.d,_xlpm.k))</f>
        <v>0</v>
      </c>
      <c r="C6905" s="1">
        <f>_xlfn.LET(_xlpm.d,$G6905,_xlpm.k,_xlfn.CONCAT(LEFT(TRIM(C$1),1),"*"),COUNTIF(_xlpm.d,_xlpm.k))</f>
        <v>0</v>
      </c>
      <c r="D6905" s="1">
        <f>_xlfn.LET(_xlpm.d,$G6905,_xlpm.k,_xlfn.CONCAT(LEFT(TRIM(D$1),1),"*"),COUNTIF(_xlpm.d,_xlpm.k))</f>
        <v>0</v>
      </c>
      <c r="E6905" s="1">
        <f>LOG(F6905+1,10)</f>
        <v>0.30102999566398114</v>
      </c>
      <c r="F6905" s="7">
        <v>1</v>
      </c>
      <c r="G6905" s="9" t="s">
        <v>6517</v>
      </c>
      <c r="H6905" s="4">
        <f>F6905/freq.sum.r6e</f>
        <v>4.9701789264413521E-5</v>
      </c>
      <c r="I6905" s="1" t="str">
        <f>_xlfn.LET(_xlpm.sep,":",_xlpm.w,$G6905,LEFT(_xlpm.w,FIND(_xlpm.sep,_xlpm.w)-1))</f>
        <v>ʃə</v>
      </c>
      <c r="J6905" s="1" t="str">
        <f>_xlfn.LET(_xlpm.sep,":",_xlpm.w,$G6905,RIGHT(_xlpm.w,LEN(_xlpm.w)-FIND(_xlpm.sep,_xlpm.w)))</f>
        <v>cioure</v>
      </c>
      <c r="K6905" s="10">
        <f>_xlfn.LET(_xlpm.w,I6905,LEN(_xlpm.w))</f>
        <v>2</v>
      </c>
      <c r="L6905" s="10">
        <f>_xlfn.LET(_xlpm.w,J6905,LEN(_xlpm.w))</f>
        <v>6</v>
      </c>
      <c r="M6905" s="10">
        <f>_xlfn.LET(_xlpm.a,K6905,_xlpm.b,L6905,MAX(_xlpm.a,_xlpm.b))</f>
        <v>6</v>
      </c>
      <c r="N6905" s="10">
        <f>_xlfn.LET(_xlpm.d,(K6905,L6905),MAX(_xlpm.d)-MIN(_xlpm.d))</f>
        <v>4</v>
      </c>
      <c r="O6905" s="1" t="str">
        <f>_xlfn.LET(_xlpm.sep,":",_xlpm.w,$G6905,_xlfn.CONCAT("~",RIGHT(_xlpm.w,LEN(_xlpm.w)-FIND(_xlpm.sep,_xlpm.w)),"~"))</f>
        <v>~cioure~</v>
      </c>
      <c r="P6905" s="1" t="str">
        <f>_xlfn.LET(_xlpm.sep,":",_xlpm.w,$G6905,_xlfn.CONCAT("[",LEFT(_xlpm.w,FIND(_xlpm.sep,_xlpm.w)-1),"]"))</f>
        <v>[ʃə]</v>
      </c>
      <c r="Q6905" s="14" cm="1">
        <f t="array" ref="Q6905">SUM(_xlfn._xlws.FILTER($H$2:$H$7117,_xlfn.MAP($O$2:$O$7117,_xlfn.LAMBDA(_xlpm.x,_xlpm.x=$O6905))))</f>
        <v>4.9701789264413521E-5</v>
      </c>
      <c r="R6905" s="14">
        <f>$H6905/Q6905</f>
        <v>1</v>
      </c>
      <c r="S6905" s="14" cm="1">
        <f t="array" ref="S6905">SUM(_xlfn._xlws.FILTER($H$2:$H$7117,_xlfn.MAP($P$2:$P$7117,_xlfn.LAMBDA(_xlpm.x,_xlpm.x=$P6905))))</f>
        <v>2.9821073558648097E-3</v>
      </c>
      <c r="T6905" s="14">
        <f>$H6905/S6905</f>
        <v>1.6666666666666673E-2</v>
      </c>
      <c r="U6905" s="14">
        <f>_xlfn.LET(_xlpm.freq,F6905,_xlpm.size,M6905+1,_xlpm.F,V6905,LOG(1+_xlpm.freq)*LOG(1+_xlpm.size)*_xlpm.F)</f>
        <v>8.913349995684253E-3</v>
      </c>
      <c r="V6905" s="14">
        <f>_xlfn.LET(_xlpm.a,T6905,_xlpm.b,R6905,2*_xlpm.a*_xlpm.b/(_xlpm.a+_xlpm.b))</f>
        <v>3.2786885245901655E-2</v>
      </c>
      <c r="W6905" s="14">
        <f>_xlfn.LET(_xlpm.p,R6905,_xlpm.q,T6905,LOG(_xlpm.p/_xlpm.q))</f>
        <v>1.7781512503836434</v>
      </c>
      <c r="X6905" s="2"/>
    </row>
    <row r="6906" spans="1:24">
      <c r="A6906" s="1" t="str">
        <f>_xlfn.LET(_xlpm.sep," : ",CONCATENATE(O6906,_xlpm.sep,P6906))</f>
        <v>~shiore~ : [ʃə]</v>
      </c>
      <c r="B6906" s="1">
        <f>_xlfn.LET(_xlpm.d,$G6906,_xlpm.k,_xlfn.CONCAT(LEFT(TRIM(B$1),1),"*"),COUNTIF(_xlpm.d,_xlpm.k))</f>
        <v>0</v>
      </c>
      <c r="C6906" s="1">
        <f>_xlfn.LET(_xlpm.d,$G6906,_xlpm.k,_xlfn.CONCAT(LEFT(TRIM(C$1),1),"*"),COUNTIF(_xlpm.d,_xlpm.k))</f>
        <v>0</v>
      </c>
      <c r="D6906" s="1">
        <f>_xlfn.LET(_xlpm.d,$G6906,_xlpm.k,_xlfn.CONCAT(LEFT(TRIM(D$1),1),"*"),COUNTIF(_xlpm.d,_xlpm.k))</f>
        <v>0</v>
      </c>
      <c r="E6906" s="1">
        <f>LOG(F6906+1,10)</f>
        <v>0.30102999566398114</v>
      </c>
      <c r="F6906" s="7">
        <v>1</v>
      </c>
      <c r="G6906" s="9" t="s">
        <v>6810</v>
      </c>
      <c r="H6906" s="4">
        <f>F6906/freq.sum.r6e</f>
        <v>4.9701789264413521E-5</v>
      </c>
      <c r="I6906" s="4" t="str">
        <f>_xlfn.LET(_xlpm.sep,":",_xlpm.w,$G6906,LEFT(_xlpm.w,FIND(_xlpm.sep,_xlpm.w)-1))</f>
        <v>ʃə</v>
      </c>
      <c r="J6906" s="4" t="str">
        <f>_xlfn.LET(_xlpm.sep,":",_xlpm.w,$G6906,RIGHT(_xlpm.w,LEN(_xlpm.w)-FIND(_xlpm.sep,_xlpm.w)))</f>
        <v>shiore</v>
      </c>
      <c r="K6906" s="10">
        <f>_xlfn.LET(_xlpm.w,I6906,LEN(_xlpm.w))</f>
        <v>2</v>
      </c>
      <c r="L6906" s="10">
        <f>_xlfn.LET(_xlpm.w,J6906,LEN(_xlpm.w))</f>
        <v>6</v>
      </c>
      <c r="M6906" s="10">
        <f>_xlfn.LET(_xlpm.a,K6906,_xlpm.b,L6906,MAX(_xlpm.a,_xlpm.b))</f>
        <v>6</v>
      </c>
      <c r="N6906" s="10">
        <f>_xlfn.LET(_xlpm.d,(K6906,L6906),MAX(_xlpm.d)-MIN(_xlpm.d))</f>
        <v>4</v>
      </c>
      <c r="O6906" s="1" t="str">
        <f>_xlfn.LET(_xlpm.sep,":",_xlpm.w,$G6906,_xlfn.CONCAT("~",RIGHT(_xlpm.w,LEN(_xlpm.w)-FIND(_xlpm.sep,_xlpm.w)),"~"))</f>
        <v>~shiore~</v>
      </c>
      <c r="P6906" s="1" t="str">
        <f>_xlfn.LET(_xlpm.sep,":",_xlpm.w,$G6906,_xlfn.CONCAT("[",LEFT(_xlpm.w,FIND(_xlpm.sep,_xlpm.w)-1),"]"))</f>
        <v>[ʃə]</v>
      </c>
      <c r="Q6906" s="14" cm="1">
        <f t="array" ref="Q6906">SUM(_xlfn._xlws.FILTER($H$2:$H$7109,_xlfn.MAP($O$2:$O$7109,_xlfn.LAMBDA(_xlpm.x,_xlpm.x=$O6906))))</f>
        <v>4.9701789264413521E-5</v>
      </c>
      <c r="R6906" s="14">
        <f>$H6906/Q6906</f>
        <v>1</v>
      </c>
      <c r="S6906" s="14" cm="1">
        <f t="array" ref="S6906">SUM(_xlfn._xlws.FILTER($H$2:$H$7109,_xlfn.MAP($P$2:$P$7109,_xlfn.LAMBDA(_xlpm.x,_xlpm.x=$P6906))))</f>
        <v>2.9821073558648097E-3</v>
      </c>
      <c r="T6906" s="14">
        <f>$H6906/S6906</f>
        <v>1.6666666666666673E-2</v>
      </c>
      <c r="U6906" s="14">
        <f>_xlfn.LET(_xlpm.freq,F6906,_xlpm.size,M6906+1,_xlpm.F,V6906,LOG(1+_xlpm.freq)*LOG(1+_xlpm.size)*_xlpm.F)</f>
        <v>8.913349995684253E-3</v>
      </c>
      <c r="V6906" s="14">
        <f>_xlfn.LET(_xlpm.a,T6906,_xlpm.b,R6906,2*_xlpm.a*_xlpm.b/(_xlpm.a+_xlpm.b))</f>
        <v>3.2786885245901655E-2</v>
      </c>
      <c r="W6906" s="14">
        <f>_xlfn.LET(_xlpm.p,R6906,_xlpm.q,T6906,LOG(_xlpm.p/_xlpm.q))</f>
        <v>1.7781512503836434</v>
      </c>
      <c r="X6906" s="2"/>
    </row>
    <row r="6907" spans="1:24">
      <c r="A6907" s="1" t="str">
        <f>_xlfn.LET(_xlpm.sep," : ",CONCATENATE(O6907,_xlpm.sep,P6907))</f>
        <v>~ssiore~ : [ʃə]</v>
      </c>
      <c r="B6907" s="1">
        <f>_xlfn.LET(_xlpm.d,$G6907,_xlpm.k,_xlfn.CONCAT(LEFT(TRIM(B$1),1),"*"),COUNTIF(_xlpm.d,_xlpm.k))</f>
        <v>0</v>
      </c>
      <c r="C6907" s="1">
        <f>_xlfn.LET(_xlpm.d,$G6907,_xlpm.k,_xlfn.CONCAT(LEFT(TRIM(C$1),1),"*"),COUNTIF(_xlpm.d,_xlpm.k))</f>
        <v>0</v>
      </c>
      <c r="D6907" s="1">
        <f>_xlfn.LET(_xlpm.d,$G6907,_xlpm.k,_xlfn.CONCAT(LEFT(TRIM(D$1),1),"*"),COUNTIF(_xlpm.d,_xlpm.k))</f>
        <v>0</v>
      </c>
      <c r="E6907" s="1">
        <f>LOG(F6907+1,10)</f>
        <v>0.30102999566398114</v>
      </c>
      <c r="F6907" s="7">
        <v>1</v>
      </c>
      <c r="G6907" s="9" t="s">
        <v>6836</v>
      </c>
      <c r="H6907" s="4">
        <f>F6907/freq.sum.r6e</f>
        <v>4.9701789264413521E-5</v>
      </c>
      <c r="I6907" s="1" t="str">
        <f>_xlfn.LET(_xlpm.sep,":",_xlpm.w,$G6907,LEFT(_xlpm.w,FIND(_xlpm.sep,_xlpm.w)-1))</f>
        <v>ʃə</v>
      </c>
      <c r="J6907" s="1" t="str">
        <f>_xlfn.LET(_xlpm.sep,":",_xlpm.w,$G6907,RIGHT(_xlpm.w,LEN(_xlpm.w)-FIND(_xlpm.sep,_xlpm.w)))</f>
        <v>ssiore</v>
      </c>
      <c r="K6907" s="10">
        <f>_xlfn.LET(_xlpm.w,I6907,LEN(_xlpm.w))</f>
        <v>2</v>
      </c>
      <c r="L6907" s="10">
        <f>_xlfn.LET(_xlpm.w,J6907,LEN(_xlpm.w))</f>
        <v>6</v>
      </c>
      <c r="M6907" s="10">
        <f>_xlfn.LET(_xlpm.a,K6907,_xlpm.b,L6907,MAX(_xlpm.a,_xlpm.b))</f>
        <v>6</v>
      </c>
      <c r="N6907" s="10">
        <f>_xlfn.LET(_xlpm.d,(K6907,L6907),MAX(_xlpm.d)-MIN(_xlpm.d))</f>
        <v>4</v>
      </c>
      <c r="O6907" s="1" t="str">
        <f>_xlfn.LET(_xlpm.sep,":",_xlpm.w,$G6907,_xlfn.CONCAT("~",RIGHT(_xlpm.w,LEN(_xlpm.w)-FIND(_xlpm.sep,_xlpm.w)),"~"))</f>
        <v>~ssiore~</v>
      </c>
      <c r="P6907" s="1" t="str">
        <f>_xlfn.LET(_xlpm.sep,":",_xlpm.w,$G6907,_xlfn.CONCAT("[",LEFT(_xlpm.w,FIND(_xlpm.sep,_xlpm.w)-1),"]"))</f>
        <v>[ʃə]</v>
      </c>
      <c r="Q6907" s="14" cm="1">
        <f t="array" ref="Q6907">SUM(_xlfn._xlws.FILTER($H$2:$H$7117,_xlfn.MAP($O$2:$O$7117,_xlfn.LAMBDA(_xlpm.x,_xlpm.x=$O6907))))</f>
        <v>4.9701789264413521E-5</v>
      </c>
      <c r="R6907" s="14">
        <f>$H6907/Q6907</f>
        <v>1</v>
      </c>
      <c r="S6907" s="14" cm="1">
        <f t="array" ref="S6907">SUM(_xlfn._xlws.FILTER($H$2:$H$7117,_xlfn.MAP($P$2:$P$7117,_xlfn.LAMBDA(_xlpm.x,_xlpm.x=$P6907))))</f>
        <v>2.9821073558648097E-3</v>
      </c>
      <c r="T6907" s="14">
        <f>$H6907/S6907</f>
        <v>1.6666666666666673E-2</v>
      </c>
      <c r="U6907" s="14">
        <f>_xlfn.LET(_xlpm.freq,F6907,_xlpm.size,M6907+1,_xlpm.F,V6907,LOG(1+_xlpm.freq)*LOG(1+_xlpm.size)*_xlpm.F)</f>
        <v>8.913349995684253E-3</v>
      </c>
      <c r="V6907" s="14">
        <f>_xlfn.LET(_xlpm.a,T6907,_xlpm.b,R6907,2*_xlpm.a*_xlpm.b/(_xlpm.a+_xlpm.b))</f>
        <v>3.2786885245901655E-2</v>
      </c>
      <c r="W6907" s="14">
        <f>_xlfn.LET(_xlpm.p,R6907,_xlpm.q,T6907,LOG(_xlpm.p/_xlpm.q))</f>
        <v>1.7781512503836434</v>
      </c>
      <c r="X6907" s="2"/>
    </row>
    <row r="6908" spans="1:24">
      <c r="A6908" s="1" t="str">
        <f>_xlfn.LET(_xlpm.sep," : ",CONCATENATE(O6908,_xlpm.sep,P6908))</f>
        <v>~tioure~ : [ʃə]</v>
      </c>
      <c r="B6908" s="1">
        <f>_xlfn.LET(_xlpm.d,$G6908,_xlpm.k,_xlfn.CONCAT(LEFT(TRIM(B$1),1),"*"),COUNTIF(_xlpm.d,_xlpm.k))</f>
        <v>0</v>
      </c>
      <c r="C6908" s="1">
        <f>_xlfn.LET(_xlpm.d,$G6908,_xlpm.k,_xlfn.CONCAT(LEFT(TRIM(C$1),1),"*"),COUNTIF(_xlpm.d,_xlpm.k))</f>
        <v>0</v>
      </c>
      <c r="D6908" s="1">
        <f>_xlfn.LET(_xlpm.d,$G6908,_xlpm.k,_xlfn.CONCAT(LEFT(TRIM(D$1),1),"*"),COUNTIF(_xlpm.d,_xlpm.k))</f>
        <v>0</v>
      </c>
      <c r="E6908" s="1">
        <f>LOG(F6908+1,10)</f>
        <v>0.30102999566398114</v>
      </c>
      <c r="F6908" s="7">
        <v>1</v>
      </c>
      <c r="G6908" s="9" t="s">
        <v>6904</v>
      </c>
      <c r="H6908" s="4">
        <f>F6908/freq.sum.r6e</f>
        <v>4.9701789264413521E-5</v>
      </c>
      <c r="I6908" s="1" t="str">
        <f>_xlfn.LET(_xlpm.sep,":",_xlpm.w,$G6908,LEFT(_xlpm.w,FIND(_xlpm.sep,_xlpm.w)-1))</f>
        <v>ʃə</v>
      </c>
      <c r="J6908" s="1" t="str">
        <f>_xlfn.LET(_xlpm.sep,":",_xlpm.w,$G6908,RIGHT(_xlpm.w,LEN(_xlpm.w)-FIND(_xlpm.sep,_xlpm.w)))</f>
        <v>tioure</v>
      </c>
      <c r="K6908" s="10">
        <f>_xlfn.LET(_xlpm.w,I6908,LEN(_xlpm.w))</f>
        <v>2</v>
      </c>
      <c r="L6908" s="10">
        <f>_xlfn.LET(_xlpm.w,J6908,LEN(_xlpm.w))</f>
        <v>6</v>
      </c>
      <c r="M6908" s="10">
        <f>_xlfn.LET(_xlpm.a,K6908,_xlpm.b,L6908,MAX(_xlpm.a,_xlpm.b))</f>
        <v>6</v>
      </c>
      <c r="N6908" s="10">
        <f>_xlfn.LET(_xlpm.d,(K6908,L6908),MAX(_xlpm.d)-MIN(_xlpm.d))</f>
        <v>4</v>
      </c>
      <c r="O6908" s="1" t="str">
        <f>_xlfn.LET(_xlpm.sep,":",_xlpm.w,$G6908,_xlfn.CONCAT("~",RIGHT(_xlpm.w,LEN(_xlpm.w)-FIND(_xlpm.sep,_xlpm.w)),"~"))</f>
        <v>~tioure~</v>
      </c>
      <c r="P6908" s="1" t="str">
        <f>_xlfn.LET(_xlpm.sep,":",_xlpm.w,$G6908,_xlfn.CONCAT("[",LEFT(_xlpm.w,FIND(_xlpm.sep,_xlpm.w)-1),"]"))</f>
        <v>[ʃə]</v>
      </c>
      <c r="Q6908" s="14" cm="1">
        <f t="array" ref="Q6908">SUM(_xlfn._xlws.FILTER($H$2:$H$7117,_xlfn.MAP($O$2:$O$7117,_xlfn.LAMBDA(_xlpm.x,_xlpm.x=$O6908))))</f>
        <v>4.9701789264413521E-5</v>
      </c>
      <c r="R6908" s="14">
        <f>$H6908/Q6908</f>
        <v>1</v>
      </c>
      <c r="S6908" s="14" cm="1">
        <f t="array" ref="S6908">SUM(_xlfn._xlws.FILTER($H$2:$H$7117,_xlfn.MAP($P$2:$P$7117,_xlfn.LAMBDA(_xlpm.x,_xlpm.x=$P6908))))</f>
        <v>2.9821073558648097E-3</v>
      </c>
      <c r="T6908" s="14">
        <f>$H6908/S6908</f>
        <v>1.6666666666666673E-2</v>
      </c>
      <c r="U6908" s="14">
        <f>_xlfn.LET(_xlpm.freq,F6908,_xlpm.size,M6908+1,_xlpm.F,V6908,LOG(1+_xlpm.freq)*LOG(1+_xlpm.size)*_xlpm.F)</f>
        <v>8.913349995684253E-3</v>
      </c>
      <c r="V6908" s="14">
        <f>_xlfn.LET(_xlpm.a,T6908,_xlpm.b,R6908,2*_xlpm.a*_xlpm.b/(_xlpm.a+_xlpm.b))</f>
        <v>3.2786885245901655E-2</v>
      </c>
      <c r="W6908" s="14">
        <f>_xlfn.LET(_xlpm.p,R6908,_xlpm.q,T6908,LOG(_xlpm.p/_xlpm.q))</f>
        <v>1.7781512503836434</v>
      </c>
      <c r="X6908" s="2"/>
    </row>
    <row r="6909" spans="1:24">
      <c r="A6909" s="1" t="str">
        <f>_xlfn.LET(_xlpm.sep," : ",CONCATENATE(O6909,_xlpm.sep,P6909))</f>
        <v>~knewgh~ : [nu]</v>
      </c>
      <c r="B6909" s="1">
        <f>_xlfn.LET(_xlpm.d,$G6909,_xlpm.k,_xlfn.CONCAT(LEFT(TRIM(B$1),1),"*"),COUNTIF(_xlpm.d,_xlpm.k))</f>
        <v>0</v>
      </c>
      <c r="C6909" s="1">
        <f>_xlfn.LET(_xlpm.d,$G6909,_xlpm.k,_xlfn.CONCAT(LEFT(TRIM(C$1),1),"*"),COUNTIF(_xlpm.d,_xlpm.k))</f>
        <v>0</v>
      </c>
      <c r="D6909" s="1">
        <f>_xlfn.LET(_xlpm.d,$G6909,_xlpm.k,_xlfn.CONCAT(LEFT(TRIM(D$1),1),"*"),COUNTIF(_xlpm.d,_xlpm.k))</f>
        <v>1</v>
      </c>
      <c r="E6909" s="1">
        <f>LOG(F6909+1,10)</f>
        <v>0.30102999566398114</v>
      </c>
      <c r="F6909" s="7">
        <v>1</v>
      </c>
      <c r="G6909" s="9" t="s">
        <v>3283</v>
      </c>
      <c r="H6909" s="4">
        <f>F6909/freq.sum.r6e</f>
        <v>4.9701789264413521E-5</v>
      </c>
      <c r="I6909" s="1" t="str">
        <f>_xlfn.LET(_xlpm.sep,":",_xlpm.w,$G6909,LEFT(_xlpm.w,FIND(_xlpm.sep,_xlpm.w)-1))</f>
        <v>nu</v>
      </c>
      <c r="J6909" s="1" t="str">
        <f>_xlfn.LET(_xlpm.sep,":",_xlpm.w,$G6909,RIGHT(_xlpm.w,LEN(_xlpm.w)-FIND(_xlpm.sep,_xlpm.w)))</f>
        <v>knewgh</v>
      </c>
      <c r="K6909" s="10">
        <f>_xlfn.LET(_xlpm.w,I6909,LEN(_xlpm.w))</f>
        <v>2</v>
      </c>
      <c r="L6909" s="10">
        <f>_xlfn.LET(_xlpm.w,J6909,LEN(_xlpm.w))</f>
        <v>6</v>
      </c>
      <c r="M6909" s="10">
        <f>_xlfn.LET(_xlpm.a,K6909,_xlpm.b,L6909,MAX(_xlpm.a,_xlpm.b))</f>
        <v>6</v>
      </c>
      <c r="N6909" s="10">
        <f>_xlfn.LET(_xlpm.d,(K6909,L6909),MAX(_xlpm.d)-MIN(_xlpm.d))</f>
        <v>4</v>
      </c>
      <c r="O6909" s="1" t="str">
        <f>_xlfn.LET(_xlpm.sep,":",_xlpm.w,$G6909,_xlfn.CONCAT("~",RIGHT(_xlpm.w,LEN(_xlpm.w)-FIND(_xlpm.sep,_xlpm.w)),"~"))</f>
        <v>~knewgh~</v>
      </c>
      <c r="P6909" s="1" t="str">
        <f>_xlfn.LET(_xlpm.sep,":",_xlpm.w,$G6909,_xlfn.CONCAT("[",LEFT(_xlpm.w,FIND(_xlpm.sep,_xlpm.w)-1),"]"))</f>
        <v>[nu]</v>
      </c>
      <c r="Q6909" s="14" cm="1">
        <f t="array" ref="Q6909">SUM(_xlfn._xlws.FILTER($H$2:$H$7111,_xlfn.MAP($O$2:$O$7111,_xlfn.LAMBDA(_xlpm.x,_xlpm.x=$O6909))))</f>
        <v>4.9701789264413521E-5</v>
      </c>
      <c r="R6909" s="14">
        <f>$H6909/Q6909</f>
        <v>1</v>
      </c>
      <c r="S6909" s="14" cm="1">
        <f t="array" ref="S6909">SUM(_xlfn._xlws.FILTER($H$2:$H$7111,_xlfn.MAP($P$2:$P$7111,_xlfn.LAMBDA(_xlpm.x,_xlpm.x=$P6909))))</f>
        <v>3.131212723658051E-3</v>
      </c>
      <c r="T6909" s="14">
        <f>$H6909/S6909</f>
        <v>1.5873015873015876E-2</v>
      </c>
      <c r="U6909" s="14">
        <f>_xlfn.LET(_xlpm.freq,F6909,_xlpm.size,M6909+1,_xlpm.F,V6909,LOG(1+_xlpm.freq)*LOG(1+_xlpm.size)*_xlpm.F)</f>
        <v>8.495536714636551E-3</v>
      </c>
      <c r="V6909" s="14">
        <f>_xlfn.LET(_xlpm.a,T6909,_xlpm.b,R6909,2*_xlpm.a*_xlpm.b/(_xlpm.a+_xlpm.b))</f>
        <v>3.1250000000000007E-2</v>
      </c>
      <c r="W6909" s="14">
        <f>_xlfn.LET(_xlpm.p,R6909,_xlpm.q,T6909,LOG(_xlpm.p/_xlpm.q))</f>
        <v>1.7993405494535817</v>
      </c>
      <c r="X6909" s="2"/>
    </row>
    <row r="6910" spans="1:24">
      <c r="A6910" s="1" t="str">
        <f>_xlfn.LET(_xlpm.sep," : ",CONCATENATE(O6910,_xlpm.sep,P6910))</f>
        <v>~ghey'r~ : [ɪ]</v>
      </c>
      <c r="B6910" s="1">
        <f>_xlfn.LET(_xlpm.d,$G6910,_xlpm.k,_xlfn.CONCAT(LEFT(TRIM(B$1),1),"*"),COUNTIF(_xlpm.d,_xlpm.k))</f>
        <v>0</v>
      </c>
      <c r="C6910" s="1">
        <f>_xlfn.LET(_xlpm.d,$G6910,_xlpm.k,_xlfn.CONCAT(LEFT(TRIM(C$1),1),"*"),COUNTIF(_xlpm.d,_xlpm.k))</f>
        <v>0</v>
      </c>
      <c r="D6910" s="1">
        <f>_xlfn.LET(_xlpm.d,$G6910,_xlpm.k,_xlfn.CONCAT(LEFT(TRIM(D$1),1),"*"),COUNTIF(_xlpm.d,_xlpm.k))</f>
        <v>0</v>
      </c>
      <c r="E6910" s="1">
        <f>LOG(F6910+1,10)</f>
        <v>0.30102999566398114</v>
      </c>
      <c r="F6910" s="7">
        <v>1</v>
      </c>
      <c r="G6910" s="9" t="s">
        <v>5568</v>
      </c>
      <c r="H6910" s="4">
        <f>F6910/freq.sum.r6e</f>
        <v>4.9701789264413521E-5</v>
      </c>
      <c r="I6910" s="1" t="str">
        <f>_xlfn.LET(_xlpm.sep,":",_xlpm.w,$G6910,LEFT(_xlpm.w,FIND(_xlpm.sep,_xlpm.w)-1))</f>
        <v>ɪ</v>
      </c>
      <c r="J6910" s="1" t="str">
        <f>_xlfn.LET(_xlpm.sep,":",_xlpm.w,$G6910,RIGHT(_xlpm.w,LEN(_xlpm.w)-FIND(_xlpm.sep,_xlpm.w)))</f>
        <v>ghey'r</v>
      </c>
      <c r="K6910" s="10">
        <f>_xlfn.LET(_xlpm.w,I6910,LEN(_xlpm.w))</f>
        <v>1</v>
      </c>
      <c r="L6910" s="10">
        <f>_xlfn.LET(_xlpm.w,J6910,LEN(_xlpm.w))</f>
        <v>6</v>
      </c>
      <c r="M6910" s="10">
        <f>_xlfn.LET(_xlpm.a,K6910,_xlpm.b,L6910,MAX(_xlpm.a,_xlpm.b))</f>
        <v>6</v>
      </c>
      <c r="N6910" s="10">
        <f>_xlfn.LET(_xlpm.d,(K6910,L6910),MAX(_xlpm.d)-MIN(_xlpm.d))</f>
        <v>5</v>
      </c>
      <c r="O6910" s="1" t="str">
        <f>_xlfn.LET(_xlpm.sep,":",_xlpm.w,$G6910,_xlfn.CONCAT("~",RIGHT(_xlpm.w,LEN(_xlpm.w)-FIND(_xlpm.sep,_xlpm.w)),"~"))</f>
        <v>~ghey'r~</v>
      </c>
      <c r="P6910" s="1" t="str">
        <f>_xlfn.LET(_xlpm.sep,":",_xlpm.w,$G6910,_xlfn.CONCAT("[",LEFT(_xlpm.w,FIND(_xlpm.sep,_xlpm.w)-1),"]"))</f>
        <v>[ɪ]</v>
      </c>
      <c r="Q6910" s="14" cm="1">
        <f t="array" ref="Q6910">SUM(_xlfn._xlws.FILTER($H$2:$H$7117,_xlfn.MAP($O$2:$O$7117,_xlfn.LAMBDA(_xlpm.x,_xlpm.x=$O6910))))</f>
        <v>9.9403578528827041E-5</v>
      </c>
      <c r="R6910" s="14">
        <f>$H6910/Q6910</f>
        <v>0.5</v>
      </c>
      <c r="S6910" s="14" cm="1">
        <f t="array" ref="S6910">SUM(_xlfn._xlws.FILTER($H$2:$H$7117,_xlfn.MAP($P$2:$P$7117,_xlfn.LAMBDA(_xlpm.x,_xlpm.x=$P6910))))</f>
        <v>6.361829025844928E-3</v>
      </c>
      <c r="T6910" s="14">
        <f>$H6910/S6910</f>
        <v>7.8125000000000035E-3</v>
      </c>
      <c r="U6910" s="14">
        <f>_xlfn.LET(_xlpm.freq,F6910,_xlpm.size,M6910+1,_xlpm.F,V6910,LOG(1+_xlpm.freq)*LOG(1+_xlpm.size)*_xlpm.F)</f>
        <v>4.1824180748979952E-3</v>
      </c>
      <c r="V6910" s="14">
        <f>_xlfn.LET(_xlpm.a,T6910,_xlpm.b,R6910,2*_xlpm.a*_xlpm.b/(_xlpm.a+_xlpm.b))</f>
        <v>1.5384615384615391E-2</v>
      </c>
      <c r="W6910" s="14">
        <f>_xlfn.LET(_xlpm.p,R6910,_xlpm.q,T6910,LOG(_xlpm.p/_xlpm.q))</f>
        <v>1.8061799739838871</v>
      </c>
      <c r="X6910" s="2"/>
    </row>
    <row r="6911" spans="1:24">
      <c r="A6911" s="1" t="str">
        <f>_xlfn.LET(_xlpm.sep," : ",CONCATENATE(O6911,_xlpm.sep,P6911))</f>
        <v>~gheyry~ : [ɪ]</v>
      </c>
      <c r="B6911" s="1">
        <f>_xlfn.LET(_xlpm.d,$G6911,_xlpm.k,_xlfn.CONCAT(LEFT(TRIM(B$1),1),"*"),COUNTIF(_xlpm.d,_xlpm.k))</f>
        <v>0</v>
      </c>
      <c r="C6911" s="1">
        <f>_xlfn.LET(_xlpm.d,$G6911,_xlpm.k,_xlfn.CONCAT(LEFT(TRIM(C$1),1),"*"),COUNTIF(_xlpm.d,_xlpm.k))</f>
        <v>0</v>
      </c>
      <c r="D6911" s="1">
        <f>_xlfn.LET(_xlpm.d,$G6911,_xlpm.k,_xlfn.CONCAT(LEFT(TRIM(D$1),1),"*"),COUNTIF(_xlpm.d,_xlpm.k))</f>
        <v>0</v>
      </c>
      <c r="E6911" s="1">
        <f>LOG(F6911+1,10)</f>
        <v>0.30102999566398114</v>
      </c>
      <c r="F6911" s="7">
        <v>1</v>
      </c>
      <c r="G6911" s="9" t="s">
        <v>5573</v>
      </c>
      <c r="H6911" s="4">
        <f>F6911/freq.sum.r6e</f>
        <v>4.9701789264413521E-5</v>
      </c>
      <c r="I6911" s="4" t="str">
        <f>_xlfn.LET(_xlpm.sep,":",_xlpm.w,$G6911,LEFT(_xlpm.w,FIND(_xlpm.sep,_xlpm.w)-1))</f>
        <v>ɪ</v>
      </c>
      <c r="J6911" s="4" t="str">
        <f>_xlfn.LET(_xlpm.sep,":",_xlpm.w,$G6911,RIGHT(_xlpm.w,LEN(_xlpm.w)-FIND(_xlpm.sep,_xlpm.w)))</f>
        <v>gheyry</v>
      </c>
      <c r="K6911" s="10">
        <f>_xlfn.LET(_xlpm.w,I6911,LEN(_xlpm.w))</f>
        <v>1</v>
      </c>
      <c r="L6911" s="10">
        <f>_xlfn.LET(_xlpm.w,J6911,LEN(_xlpm.w))</f>
        <v>6</v>
      </c>
      <c r="M6911" s="10">
        <f>_xlfn.LET(_xlpm.a,K6911,_xlpm.b,L6911,MAX(_xlpm.a,_xlpm.b))</f>
        <v>6</v>
      </c>
      <c r="N6911" s="10">
        <f>_xlfn.LET(_xlpm.d,(K6911,L6911),MAX(_xlpm.d)-MIN(_xlpm.d))</f>
        <v>5</v>
      </c>
      <c r="O6911" s="1" t="str">
        <f>_xlfn.LET(_xlpm.sep,":",_xlpm.w,$G6911,_xlfn.CONCAT("~",RIGHT(_xlpm.w,LEN(_xlpm.w)-FIND(_xlpm.sep,_xlpm.w)),"~"))</f>
        <v>~gheyry~</v>
      </c>
      <c r="P6911" s="1" t="str">
        <f>_xlfn.LET(_xlpm.sep,":",_xlpm.w,$G6911,_xlfn.CONCAT("[",LEFT(_xlpm.w,FIND(_xlpm.sep,_xlpm.w)-1),"]"))</f>
        <v>[ɪ]</v>
      </c>
      <c r="Q6911" s="14" cm="1">
        <f t="array" ref="Q6911">SUM(_xlfn._xlws.FILTER($H$2:$H$7109,_xlfn.MAP($O$2:$O$7109,_xlfn.LAMBDA(_xlpm.x,_xlpm.x=$O6911))))</f>
        <v>9.9403578528827041E-5</v>
      </c>
      <c r="R6911" s="14">
        <f>$H6911/Q6911</f>
        <v>0.5</v>
      </c>
      <c r="S6911" s="14" cm="1">
        <f t="array" ref="S6911">SUM(_xlfn._xlws.FILTER($H$2:$H$7109,_xlfn.MAP($P$2:$P$7109,_xlfn.LAMBDA(_xlpm.x,_xlpm.x=$P6911))))</f>
        <v>6.361829025844928E-3</v>
      </c>
      <c r="T6911" s="14">
        <f>$H6911/S6911</f>
        <v>7.8125000000000035E-3</v>
      </c>
      <c r="U6911" s="14">
        <f>_xlfn.LET(_xlpm.freq,F6911,_xlpm.size,M6911+1,_xlpm.F,V6911,LOG(1+_xlpm.freq)*LOG(1+_xlpm.size)*_xlpm.F)</f>
        <v>4.1824180748979952E-3</v>
      </c>
      <c r="V6911" s="14">
        <f>_xlfn.LET(_xlpm.a,T6911,_xlpm.b,R6911,2*_xlpm.a*_xlpm.b/(_xlpm.a+_xlpm.b))</f>
        <v>1.5384615384615391E-2</v>
      </c>
      <c r="W6911" s="14">
        <f>_xlfn.LET(_xlpm.p,R6911,_xlpm.q,T6911,LOG(_xlpm.p/_xlpm.q))</f>
        <v>1.8061799739838871</v>
      </c>
      <c r="X6911" s="2"/>
    </row>
    <row r="6912" spans="1:24">
      <c r="A6912" s="1" t="str">
        <f>_xlfn.LET(_xlpm.sep," : ",CONCATENATE(O6912,_xlpm.sep,P6912))</f>
        <v>~xtie'r~ : [kstɪ]</v>
      </c>
      <c r="B6912" s="1">
        <f>_xlfn.LET(_xlpm.d,$G6912,_xlpm.k,_xlfn.CONCAT(LEFT(TRIM(B$1),1),"*"),COUNTIF(_xlpm.d,_xlpm.k))</f>
        <v>0</v>
      </c>
      <c r="C6912" s="1">
        <f>_xlfn.LET(_xlpm.d,$G6912,_xlpm.k,_xlfn.CONCAT(LEFT(TRIM(C$1),1),"*"),COUNTIF(_xlpm.d,_xlpm.k))</f>
        <v>0</v>
      </c>
      <c r="D6912" s="1">
        <f>_xlfn.LET(_xlpm.d,$G6912,_xlpm.k,_xlfn.CONCAT(LEFT(TRIM(D$1),1),"*"),COUNTIF(_xlpm.d,_xlpm.k))</f>
        <v>0</v>
      </c>
      <c r="E6912" s="1">
        <f>LOG(F6912+1,10)</f>
        <v>0.30102999566398114</v>
      </c>
      <c r="F6912" s="7">
        <v>1</v>
      </c>
      <c r="G6912" s="9" t="s">
        <v>1572</v>
      </c>
      <c r="H6912" s="4">
        <f>F6912/freq.sum.r6e</f>
        <v>4.9701789264413521E-5</v>
      </c>
      <c r="I6912" s="1" t="str">
        <f>_xlfn.LET(_xlpm.sep,":",_xlpm.w,$G6912,LEFT(_xlpm.w,FIND(_xlpm.sep,_xlpm.w)-1))</f>
        <v>kstɪ</v>
      </c>
      <c r="J6912" s="1" t="str">
        <f>_xlfn.LET(_xlpm.sep,":",_xlpm.w,$G6912,RIGHT(_xlpm.w,LEN(_xlpm.w)-FIND(_xlpm.sep,_xlpm.w)))</f>
        <v>xtie'r</v>
      </c>
      <c r="K6912" s="10">
        <f>_xlfn.LET(_xlpm.w,I6912,LEN(_xlpm.w))</f>
        <v>4</v>
      </c>
      <c r="L6912" s="10">
        <f>_xlfn.LET(_xlpm.w,J6912,LEN(_xlpm.w))</f>
        <v>6</v>
      </c>
      <c r="M6912" s="10">
        <f>_xlfn.LET(_xlpm.a,K6912,_xlpm.b,L6912,MAX(_xlpm.a,_xlpm.b))</f>
        <v>6</v>
      </c>
      <c r="N6912" s="10">
        <f>_xlfn.LET(_xlpm.d,(K6912,L6912),MAX(_xlpm.d)-MIN(_xlpm.d))</f>
        <v>2</v>
      </c>
      <c r="O6912" s="1" t="str">
        <f>_xlfn.LET(_xlpm.sep,":",_xlpm.w,$G6912,_xlfn.CONCAT("~",RIGHT(_xlpm.w,LEN(_xlpm.w)-FIND(_xlpm.sep,_xlpm.w)),"~"))</f>
        <v>~xtie'r~</v>
      </c>
      <c r="P6912" s="1" t="str">
        <f>_xlfn.LET(_xlpm.sep,":",_xlpm.w,$G6912,_xlfn.CONCAT("[",LEFT(_xlpm.w,FIND(_xlpm.sep,_xlpm.w)-1),"]"))</f>
        <v>[kstɪ]</v>
      </c>
      <c r="Q6912" s="14" cm="1">
        <f t="array" ref="Q6912">SUM(_xlfn._xlws.FILTER($H$2:$H$7117,_xlfn.MAP($O$2:$O$7117,_xlfn.LAMBDA(_xlpm.x,_xlpm.x=$O6912))))</f>
        <v>4.9701789264413521E-5</v>
      </c>
      <c r="R6912" s="14">
        <f>$H6912/Q6912</f>
        <v>1</v>
      </c>
      <c r="S6912" s="14" cm="1">
        <f t="array" ref="S6912">SUM(_xlfn._xlws.FILTER($H$2:$H$7117,_xlfn.MAP($P$2:$P$7117,_xlfn.LAMBDA(_xlpm.x,_xlpm.x=$P6912))))</f>
        <v>3.180914512922464E-3</v>
      </c>
      <c r="T6912" s="14">
        <f>$H6912/S6912</f>
        <v>1.5625000000000007E-2</v>
      </c>
      <c r="U6912" s="14">
        <f>_xlfn.LET(_xlpm.freq,F6912,_xlpm.size,M6912+1,_xlpm.F,V6912,LOG(1+_xlpm.freq)*LOG(1+_xlpm.size)*_xlpm.F)</f>
        <v>8.3648361497959903E-3</v>
      </c>
      <c r="V6912" s="14">
        <f>_xlfn.LET(_xlpm.a,T6912,_xlpm.b,R6912,2*_xlpm.a*_xlpm.b/(_xlpm.a+_xlpm.b))</f>
        <v>3.0769230769230781E-2</v>
      </c>
      <c r="W6912" s="14">
        <f>_xlfn.LET(_xlpm.p,R6912,_xlpm.q,T6912,LOG(_xlpm.p/_xlpm.q))</f>
        <v>1.8061799739838871</v>
      </c>
      <c r="X6912" s="2"/>
    </row>
    <row r="6913" spans="1:24">
      <c r="A6913" s="1" t="str">
        <f>_xlfn.LET(_xlpm.sep," : ",CONCATENATE(O6913,_xlpm.sep,P6913))</f>
        <v>~xtiery~ : [kstɪ]</v>
      </c>
      <c r="B6913" s="1">
        <f>_xlfn.LET(_xlpm.d,$G6913,_xlpm.k,_xlfn.CONCAT(LEFT(TRIM(B$1),1),"*"),COUNTIF(_xlpm.d,_xlpm.k))</f>
        <v>0</v>
      </c>
      <c r="C6913" s="1">
        <f>_xlfn.LET(_xlpm.d,$G6913,_xlpm.k,_xlfn.CONCAT(LEFT(TRIM(C$1),1),"*"),COUNTIF(_xlpm.d,_xlpm.k))</f>
        <v>0</v>
      </c>
      <c r="D6913" s="1">
        <f>_xlfn.LET(_xlpm.d,$G6913,_xlpm.k,_xlfn.CONCAT(LEFT(TRIM(D$1),1),"*"),COUNTIF(_xlpm.d,_xlpm.k))</f>
        <v>0</v>
      </c>
      <c r="E6913" s="1">
        <f>LOG(F6913+1,10)</f>
        <v>0.30102999566398114</v>
      </c>
      <c r="F6913" s="7">
        <v>1</v>
      </c>
      <c r="G6913" s="9" t="s">
        <v>1577</v>
      </c>
      <c r="H6913" s="4">
        <f>F6913/freq.sum.r6e</f>
        <v>4.9701789264413521E-5</v>
      </c>
      <c r="I6913" s="1" t="str">
        <f>_xlfn.LET(_xlpm.sep,":",_xlpm.w,$G6913,LEFT(_xlpm.w,FIND(_xlpm.sep,_xlpm.w)-1))</f>
        <v>kstɪ</v>
      </c>
      <c r="J6913" s="1" t="str">
        <f>_xlfn.LET(_xlpm.sep,":",_xlpm.w,$G6913,RIGHT(_xlpm.w,LEN(_xlpm.w)-FIND(_xlpm.sep,_xlpm.w)))</f>
        <v>xtiery</v>
      </c>
      <c r="K6913" s="10">
        <f>_xlfn.LET(_xlpm.w,I6913,LEN(_xlpm.w))</f>
        <v>4</v>
      </c>
      <c r="L6913" s="10">
        <f>_xlfn.LET(_xlpm.w,J6913,LEN(_xlpm.w))</f>
        <v>6</v>
      </c>
      <c r="M6913" s="10">
        <f>_xlfn.LET(_xlpm.a,K6913,_xlpm.b,L6913,MAX(_xlpm.a,_xlpm.b))</f>
        <v>6</v>
      </c>
      <c r="N6913" s="10">
        <f>_xlfn.LET(_xlpm.d,(K6913,L6913),MAX(_xlpm.d)-MIN(_xlpm.d))</f>
        <v>2</v>
      </c>
      <c r="O6913" s="1" t="str">
        <f>_xlfn.LET(_xlpm.sep,":",_xlpm.w,$G6913,_xlfn.CONCAT("~",RIGHT(_xlpm.w,LEN(_xlpm.w)-FIND(_xlpm.sep,_xlpm.w)),"~"))</f>
        <v>~xtiery~</v>
      </c>
      <c r="P6913" s="1" t="str">
        <f>_xlfn.LET(_xlpm.sep,":",_xlpm.w,$G6913,_xlfn.CONCAT("[",LEFT(_xlpm.w,FIND(_xlpm.sep,_xlpm.w)-1),"]"))</f>
        <v>[kstɪ]</v>
      </c>
      <c r="Q6913" s="14" cm="1">
        <f t="array" ref="Q6913">SUM(_xlfn._xlws.FILTER($H$2:$H$7117,_xlfn.MAP($O$2:$O$7117,_xlfn.LAMBDA(_xlpm.x,_xlpm.x=$O6913))))</f>
        <v>4.9701789264413521E-5</v>
      </c>
      <c r="R6913" s="14">
        <f>$H6913/Q6913</f>
        <v>1</v>
      </c>
      <c r="S6913" s="14" cm="1">
        <f t="array" ref="S6913">SUM(_xlfn._xlws.FILTER($H$2:$H$7117,_xlfn.MAP($P$2:$P$7117,_xlfn.LAMBDA(_xlpm.x,_xlpm.x=$P6913))))</f>
        <v>3.180914512922464E-3</v>
      </c>
      <c r="T6913" s="14">
        <f>$H6913/S6913</f>
        <v>1.5625000000000007E-2</v>
      </c>
      <c r="U6913" s="14">
        <f>_xlfn.LET(_xlpm.freq,F6913,_xlpm.size,M6913+1,_xlpm.F,V6913,LOG(1+_xlpm.freq)*LOG(1+_xlpm.size)*_xlpm.F)</f>
        <v>8.3648361497959903E-3</v>
      </c>
      <c r="V6913" s="14">
        <f>_xlfn.LET(_xlpm.a,T6913,_xlpm.b,R6913,2*_xlpm.a*_xlpm.b/(_xlpm.a+_xlpm.b))</f>
        <v>3.0769230769230781E-2</v>
      </c>
      <c r="W6913" s="14">
        <f>_xlfn.LET(_xlpm.p,R6913,_xlpm.q,T6913,LOG(_xlpm.p/_xlpm.q))</f>
        <v>1.8061799739838871</v>
      </c>
      <c r="X6913" s="2"/>
    </row>
    <row r="6914" spans="1:24">
      <c r="A6914" s="1" t="str">
        <f>_xlfn.LET(_xlpm.sep," : ",CONCATENATE(O6914,_xlpm.sep,P6914))</f>
        <v>~ppli'r~ : [plɪ]</v>
      </c>
      <c r="B6914" s="1">
        <f>_xlfn.LET(_xlpm.d,$G6914,_xlpm.k,_xlfn.CONCAT(LEFT(TRIM(B$1),1),"*"),COUNTIF(_xlpm.d,_xlpm.k))</f>
        <v>0</v>
      </c>
      <c r="C6914" s="1">
        <f>_xlfn.LET(_xlpm.d,$G6914,_xlpm.k,_xlfn.CONCAT(LEFT(TRIM(C$1),1),"*"),COUNTIF(_xlpm.d,_xlpm.k))</f>
        <v>0</v>
      </c>
      <c r="D6914" s="1">
        <f>_xlfn.LET(_xlpm.d,$G6914,_xlpm.k,_xlfn.CONCAT(LEFT(TRIM(D$1),1),"*"),COUNTIF(_xlpm.d,_xlpm.k))</f>
        <v>0</v>
      </c>
      <c r="E6914" s="1">
        <f>LOG(F6914+1,10)</f>
        <v>0.30102999566398114</v>
      </c>
      <c r="F6914" s="7">
        <v>1</v>
      </c>
      <c r="G6914" s="9" t="s">
        <v>3645</v>
      </c>
      <c r="H6914" s="4">
        <f>F6914/freq.sum.r6e</f>
        <v>4.9701789264413521E-5</v>
      </c>
      <c r="I6914" s="4" t="str">
        <f>_xlfn.LET(_xlpm.sep,":",_xlpm.w,$G6914,LEFT(_xlpm.w,FIND(_xlpm.sep,_xlpm.w)-1))</f>
        <v>plɪ</v>
      </c>
      <c r="J6914" s="4" t="str">
        <f>_xlfn.LET(_xlpm.sep,":",_xlpm.w,$G6914,RIGHT(_xlpm.w,LEN(_xlpm.w)-FIND(_xlpm.sep,_xlpm.w)))</f>
        <v>ppli'r</v>
      </c>
      <c r="K6914" s="10">
        <f>_xlfn.LET(_xlpm.w,I6914,LEN(_xlpm.w))</f>
        <v>3</v>
      </c>
      <c r="L6914" s="10">
        <f>_xlfn.LET(_xlpm.w,J6914,LEN(_xlpm.w))</f>
        <v>6</v>
      </c>
      <c r="M6914" s="10">
        <f>_xlfn.LET(_xlpm.a,K6914,_xlpm.b,L6914,MAX(_xlpm.a,_xlpm.b))</f>
        <v>6</v>
      </c>
      <c r="N6914" s="10">
        <f>_xlfn.LET(_xlpm.d,(K6914,L6914),MAX(_xlpm.d)-MIN(_xlpm.d))</f>
        <v>3</v>
      </c>
      <c r="O6914" s="1" t="str">
        <f>_xlfn.LET(_xlpm.sep,":",_xlpm.w,$G6914,_xlfn.CONCAT("~",RIGHT(_xlpm.w,LEN(_xlpm.w)-FIND(_xlpm.sep,_xlpm.w)),"~"))</f>
        <v>~ppli'r~</v>
      </c>
      <c r="P6914" s="1" t="str">
        <f>_xlfn.LET(_xlpm.sep,":",_xlpm.w,$G6914,_xlfn.CONCAT("[",LEFT(_xlpm.w,FIND(_xlpm.sep,_xlpm.w)-1),"]"))</f>
        <v>[plɪ]</v>
      </c>
      <c r="Q6914" s="14" cm="1">
        <f t="array" ref="Q6914">SUM(_xlfn._xlws.FILTER($H$2:$H$7109,_xlfn.MAP($O$2:$O$7109,_xlfn.LAMBDA(_xlpm.x,_xlpm.x=$O6914))))</f>
        <v>4.9701789264413521E-5</v>
      </c>
      <c r="R6914" s="14">
        <f>$H6914/Q6914</f>
        <v>1</v>
      </c>
      <c r="S6914" s="14" cm="1">
        <f t="array" ref="S6914">SUM(_xlfn._xlws.FILTER($H$2:$H$7109,_xlfn.MAP($P$2:$P$7109,_xlfn.LAMBDA(_xlpm.x,_xlpm.x=$P6914))))</f>
        <v>3.180914512922464E-3</v>
      </c>
      <c r="T6914" s="14">
        <f>$H6914/S6914</f>
        <v>1.5625000000000007E-2</v>
      </c>
      <c r="U6914" s="14">
        <f>_xlfn.LET(_xlpm.freq,F6914,_xlpm.size,M6914+1,_xlpm.F,V6914,LOG(1+_xlpm.freq)*LOG(1+_xlpm.size)*_xlpm.F)</f>
        <v>8.3648361497959903E-3</v>
      </c>
      <c r="V6914" s="14">
        <f>_xlfn.LET(_xlpm.a,T6914,_xlpm.b,R6914,2*_xlpm.a*_xlpm.b/(_xlpm.a+_xlpm.b))</f>
        <v>3.0769230769230781E-2</v>
      </c>
      <c r="W6914" s="14">
        <f>_xlfn.LET(_xlpm.p,R6914,_xlpm.q,T6914,LOG(_xlpm.p/_xlpm.q))</f>
        <v>1.8061799739838871</v>
      </c>
      <c r="X6914" s="2"/>
    </row>
    <row r="6915" spans="1:24">
      <c r="A6915" s="1" t="str">
        <f>_xlfn.LET(_xlpm.sep," : ",CONCATENATE(O6915,_xlpm.sep,P6915))</f>
        <v>~ppliry~ : [plɪ]</v>
      </c>
      <c r="B6915" s="1">
        <f>_xlfn.LET(_xlpm.d,$G6915,_xlpm.k,_xlfn.CONCAT(LEFT(TRIM(B$1),1),"*"),COUNTIF(_xlpm.d,_xlpm.k))</f>
        <v>0</v>
      </c>
      <c r="C6915" s="1">
        <f>_xlfn.LET(_xlpm.d,$G6915,_xlpm.k,_xlfn.CONCAT(LEFT(TRIM(C$1),1),"*"),COUNTIF(_xlpm.d,_xlpm.k))</f>
        <v>0</v>
      </c>
      <c r="D6915" s="1">
        <f>_xlfn.LET(_xlpm.d,$G6915,_xlpm.k,_xlfn.CONCAT(LEFT(TRIM(D$1),1),"*"),COUNTIF(_xlpm.d,_xlpm.k))</f>
        <v>0</v>
      </c>
      <c r="E6915" s="1">
        <f>LOG(F6915+1,10)</f>
        <v>0.30102999566398114</v>
      </c>
      <c r="F6915" s="7">
        <v>1</v>
      </c>
      <c r="G6915" s="9" t="s">
        <v>3652</v>
      </c>
      <c r="H6915" s="4">
        <f>F6915/freq.sum.r6e</f>
        <v>4.9701789264413521E-5</v>
      </c>
      <c r="I6915" s="1" t="str">
        <f>_xlfn.LET(_xlpm.sep,":",_xlpm.w,$G6915,LEFT(_xlpm.w,FIND(_xlpm.sep,_xlpm.w)-1))</f>
        <v>plɪ</v>
      </c>
      <c r="J6915" s="1" t="str">
        <f>_xlfn.LET(_xlpm.sep,":",_xlpm.w,$G6915,RIGHT(_xlpm.w,LEN(_xlpm.w)-FIND(_xlpm.sep,_xlpm.w)))</f>
        <v>ppliry</v>
      </c>
      <c r="K6915" s="10">
        <f>_xlfn.LET(_xlpm.w,I6915,LEN(_xlpm.w))</f>
        <v>3</v>
      </c>
      <c r="L6915" s="10">
        <f>_xlfn.LET(_xlpm.w,J6915,LEN(_xlpm.w))</f>
        <v>6</v>
      </c>
      <c r="M6915" s="10">
        <f>_xlfn.LET(_xlpm.a,K6915,_xlpm.b,L6915,MAX(_xlpm.a,_xlpm.b))</f>
        <v>6</v>
      </c>
      <c r="N6915" s="10">
        <f>_xlfn.LET(_xlpm.d,(K6915,L6915),MAX(_xlpm.d)-MIN(_xlpm.d))</f>
        <v>3</v>
      </c>
      <c r="O6915" s="1" t="str">
        <f>_xlfn.LET(_xlpm.sep,":",_xlpm.w,$G6915,_xlfn.CONCAT("~",RIGHT(_xlpm.w,LEN(_xlpm.w)-FIND(_xlpm.sep,_xlpm.w)),"~"))</f>
        <v>~ppliry~</v>
      </c>
      <c r="P6915" s="1" t="str">
        <f>_xlfn.LET(_xlpm.sep,":",_xlpm.w,$G6915,_xlfn.CONCAT("[",LEFT(_xlpm.w,FIND(_xlpm.sep,_xlpm.w)-1),"]"))</f>
        <v>[plɪ]</v>
      </c>
      <c r="Q6915" s="14" cm="1">
        <f t="array" ref="Q6915">SUM(_xlfn._xlws.FILTER($H$2:$H$7117,_xlfn.MAP($O$2:$O$7117,_xlfn.LAMBDA(_xlpm.x,_xlpm.x=$O6915))))</f>
        <v>4.9701789264413521E-5</v>
      </c>
      <c r="R6915" s="14">
        <f>$H6915/Q6915</f>
        <v>1</v>
      </c>
      <c r="S6915" s="14" cm="1">
        <f t="array" ref="S6915">SUM(_xlfn._xlws.FILTER($H$2:$H$7117,_xlfn.MAP($P$2:$P$7117,_xlfn.LAMBDA(_xlpm.x,_xlpm.x=$P6915))))</f>
        <v>3.180914512922464E-3</v>
      </c>
      <c r="T6915" s="14">
        <f>$H6915/S6915</f>
        <v>1.5625000000000007E-2</v>
      </c>
      <c r="U6915" s="14">
        <f>_xlfn.LET(_xlpm.freq,F6915,_xlpm.size,M6915+1,_xlpm.F,V6915,LOG(1+_xlpm.freq)*LOG(1+_xlpm.size)*_xlpm.F)</f>
        <v>8.3648361497959903E-3</v>
      </c>
      <c r="V6915" s="14">
        <f>_xlfn.LET(_xlpm.a,T6915,_xlpm.b,R6915,2*_xlpm.a*_xlpm.b/(_xlpm.a+_xlpm.b))</f>
        <v>3.0769230769230781E-2</v>
      </c>
      <c r="W6915" s="14">
        <f>_xlfn.LET(_xlpm.p,R6915,_xlpm.q,T6915,LOG(_xlpm.p/_xlpm.q))</f>
        <v>1.8061799739838871</v>
      </c>
      <c r="X6915" s="2"/>
    </row>
    <row r="6916" spans="1:24">
      <c r="A6916" s="1" t="str">
        <f>_xlfn.LET(_xlpm.sep," : ",CONCATENATE(O6916,_xlpm.sep,P6916))</f>
        <v>~smea'r~ : [smɪ]</v>
      </c>
      <c r="B6916" s="1">
        <f>_xlfn.LET(_xlpm.d,$G6916,_xlpm.k,_xlfn.CONCAT(LEFT(TRIM(B$1),1),"*"),COUNTIF(_xlpm.d,_xlpm.k))</f>
        <v>0</v>
      </c>
      <c r="C6916" s="1">
        <f>_xlfn.LET(_xlpm.d,$G6916,_xlpm.k,_xlfn.CONCAT(LEFT(TRIM(C$1),1),"*"),COUNTIF(_xlpm.d,_xlpm.k))</f>
        <v>0</v>
      </c>
      <c r="D6916" s="1">
        <f>_xlfn.LET(_xlpm.d,$G6916,_xlpm.k,_xlfn.CONCAT(LEFT(TRIM(D$1),1),"*"),COUNTIF(_xlpm.d,_xlpm.k))</f>
        <v>0</v>
      </c>
      <c r="E6916" s="1">
        <f>LOG(F6916+1,10)</f>
        <v>0.30102999566398114</v>
      </c>
      <c r="F6916" s="7">
        <v>1</v>
      </c>
      <c r="G6916" s="9" t="s">
        <v>4109</v>
      </c>
      <c r="H6916" s="4">
        <f>F6916/freq.sum.r6e</f>
        <v>4.9701789264413521E-5</v>
      </c>
      <c r="I6916" s="1" t="str">
        <f>_xlfn.LET(_xlpm.sep,":",_xlpm.w,$G6916,LEFT(_xlpm.w,FIND(_xlpm.sep,_xlpm.w)-1))</f>
        <v>smɪ</v>
      </c>
      <c r="J6916" s="1" t="str">
        <f>_xlfn.LET(_xlpm.sep,":",_xlpm.w,$G6916,RIGHT(_xlpm.w,LEN(_xlpm.w)-FIND(_xlpm.sep,_xlpm.w)))</f>
        <v>smea'r</v>
      </c>
      <c r="K6916" s="10">
        <f>_xlfn.LET(_xlpm.w,I6916,LEN(_xlpm.w))</f>
        <v>3</v>
      </c>
      <c r="L6916" s="10">
        <f>_xlfn.LET(_xlpm.w,J6916,LEN(_xlpm.w))</f>
        <v>6</v>
      </c>
      <c r="M6916" s="10">
        <f>_xlfn.LET(_xlpm.a,K6916,_xlpm.b,L6916,MAX(_xlpm.a,_xlpm.b))</f>
        <v>6</v>
      </c>
      <c r="N6916" s="10">
        <f>_xlfn.LET(_xlpm.d,(K6916,L6916),MAX(_xlpm.d)-MIN(_xlpm.d))</f>
        <v>3</v>
      </c>
      <c r="O6916" s="1" t="str">
        <f>_xlfn.LET(_xlpm.sep,":",_xlpm.w,$G6916,_xlfn.CONCAT("~",RIGHT(_xlpm.w,LEN(_xlpm.w)-FIND(_xlpm.sep,_xlpm.w)),"~"))</f>
        <v>~smea'r~</v>
      </c>
      <c r="P6916" s="1" t="str">
        <f>_xlfn.LET(_xlpm.sep,":",_xlpm.w,$G6916,_xlfn.CONCAT("[",LEFT(_xlpm.w,FIND(_xlpm.sep,_xlpm.w)-1),"]"))</f>
        <v>[smɪ]</v>
      </c>
      <c r="Q6916" s="14" cm="1">
        <f t="array" ref="Q6916">SUM(_xlfn._xlws.FILTER($H$2:$H$7117,_xlfn.MAP($O$2:$O$7117,_xlfn.LAMBDA(_xlpm.x,_xlpm.x=$O6916))))</f>
        <v>4.9701789264413521E-5</v>
      </c>
      <c r="R6916" s="14">
        <f>$H6916/Q6916</f>
        <v>1</v>
      </c>
      <c r="S6916" s="14" cm="1">
        <f t="array" ref="S6916">SUM(_xlfn._xlws.FILTER($H$2:$H$7117,_xlfn.MAP($P$2:$P$7117,_xlfn.LAMBDA(_xlpm.x,_xlpm.x=$P6916))))</f>
        <v>3.180914512922464E-3</v>
      </c>
      <c r="T6916" s="14">
        <f>$H6916/S6916</f>
        <v>1.5625000000000007E-2</v>
      </c>
      <c r="U6916" s="14">
        <f>_xlfn.LET(_xlpm.freq,F6916,_xlpm.size,M6916+1,_xlpm.F,V6916,LOG(1+_xlpm.freq)*LOG(1+_xlpm.size)*_xlpm.F)</f>
        <v>8.3648361497959903E-3</v>
      </c>
      <c r="V6916" s="14">
        <f>_xlfn.LET(_xlpm.a,T6916,_xlpm.b,R6916,2*_xlpm.a*_xlpm.b/(_xlpm.a+_xlpm.b))</f>
        <v>3.0769230769230781E-2</v>
      </c>
      <c r="W6916" s="14">
        <f>_xlfn.LET(_xlpm.p,R6916,_xlpm.q,T6916,LOG(_xlpm.p/_xlpm.q))</f>
        <v>1.8061799739838871</v>
      </c>
      <c r="X6916" s="2"/>
    </row>
    <row r="6917" spans="1:24">
      <c r="A6917" s="1" t="str">
        <f>_xlfn.LET(_xlpm.sep," : ",CONCATENATE(O6917,_xlpm.sep,P6917))</f>
        <v>~smeary~ : [smɪ]</v>
      </c>
      <c r="B6917" s="1">
        <f>_xlfn.LET(_xlpm.d,$G6917,_xlpm.k,_xlfn.CONCAT(LEFT(TRIM(B$1),1),"*"),COUNTIF(_xlpm.d,_xlpm.k))</f>
        <v>0</v>
      </c>
      <c r="C6917" s="1">
        <f>_xlfn.LET(_xlpm.d,$G6917,_xlpm.k,_xlfn.CONCAT(LEFT(TRIM(C$1),1),"*"),COUNTIF(_xlpm.d,_xlpm.k))</f>
        <v>0</v>
      </c>
      <c r="D6917" s="1">
        <f>_xlfn.LET(_xlpm.d,$G6917,_xlpm.k,_xlfn.CONCAT(LEFT(TRIM(D$1),1),"*"),COUNTIF(_xlpm.d,_xlpm.k))</f>
        <v>0</v>
      </c>
      <c r="E6917" s="1">
        <f>LOG(F6917+1,10)</f>
        <v>0.30102999566398114</v>
      </c>
      <c r="F6917" s="7">
        <v>1</v>
      </c>
      <c r="G6917" s="9" t="s">
        <v>4114</v>
      </c>
      <c r="H6917" s="4">
        <f>F6917/freq.sum.r6e</f>
        <v>4.9701789264413521E-5</v>
      </c>
      <c r="I6917" s="1" t="str">
        <f>_xlfn.LET(_xlpm.sep,":",_xlpm.w,$G6917,LEFT(_xlpm.w,FIND(_xlpm.sep,_xlpm.w)-1))</f>
        <v>smɪ</v>
      </c>
      <c r="J6917" s="1" t="str">
        <f>_xlfn.LET(_xlpm.sep,":",_xlpm.w,$G6917,RIGHT(_xlpm.w,LEN(_xlpm.w)-FIND(_xlpm.sep,_xlpm.w)))</f>
        <v>smeary</v>
      </c>
      <c r="K6917" s="10">
        <f>_xlfn.LET(_xlpm.w,I6917,LEN(_xlpm.w))</f>
        <v>3</v>
      </c>
      <c r="L6917" s="10">
        <f>_xlfn.LET(_xlpm.w,J6917,LEN(_xlpm.w))</f>
        <v>6</v>
      </c>
      <c r="M6917" s="10">
        <f>_xlfn.LET(_xlpm.a,K6917,_xlpm.b,L6917,MAX(_xlpm.a,_xlpm.b))</f>
        <v>6</v>
      </c>
      <c r="N6917" s="10">
        <f>_xlfn.LET(_xlpm.d,(K6917,L6917),MAX(_xlpm.d)-MIN(_xlpm.d))</f>
        <v>3</v>
      </c>
      <c r="O6917" s="1" t="str">
        <f>_xlfn.LET(_xlpm.sep,":",_xlpm.w,$G6917,_xlfn.CONCAT("~",RIGHT(_xlpm.w,LEN(_xlpm.w)-FIND(_xlpm.sep,_xlpm.w)),"~"))</f>
        <v>~smeary~</v>
      </c>
      <c r="P6917" s="1" t="str">
        <f>_xlfn.LET(_xlpm.sep,":",_xlpm.w,$G6917,_xlfn.CONCAT("[",LEFT(_xlpm.w,FIND(_xlpm.sep,_xlpm.w)-1),"]"))</f>
        <v>[smɪ]</v>
      </c>
      <c r="Q6917" s="14" cm="1">
        <f t="array" ref="Q6917">SUM(_xlfn._xlws.FILTER($H$2:$H$7117,_xlfn.MAP($O$2:$O$7117,_xlfn.LAMBDA(_xlpm.x,_xlpm.x=$O6917))))</f>
        <v>4.9701789264413521E-5</v>
      </c>
      <c r="R6917" s="14">
        <f>$H6917/Q6917</f>
        <v>1</v>
      </c>
      <c r="S6917" s="14" cm="1">
        <f t="array" ref="S6917">SUM(_xlfn._xlws.FILTER($H$2:$H$7117,_xlfn.MAP($P$2:$P$7117,_xlfn.LAMBDA(_xlpm.x,_xlpm.x=$P6917))))</f>
        <v>3.180914512922464E-3</v>
      </c>
      <c r="T6917" s="14">
        <f>$H6917/S6917</f>
        <v>1.5625000000000007E-2</v>
      </c>
      <c r="U6917" s="14">
        <f>_xlfn.LET(_xlpm.freq,F6917,_xlpm.size,M6917+1,_xlpm.F,V6917,LOG(1+_xlpm.freq)*LOG(1+_xlpm.size)*_xlpm.F)</f>
        <v>8.3648361497959903E-3</v>
      </c>
      <c r="V6917" s="14">
        <f>_xlfn.LET(_xlpm.a,T6917,_xlpm.b,R6917,2*_xlpm.a*_xlpm.b/(_xlpm.a+_xlpm.b))</f>
        <v>3.0769230769230781E-2</v>
      </c>
      <c r="W6917" s="14">
        <f>_xlfn.LET(_xlpm.p,R6917,_xlpm.q,T6917,LOG(_xlpm.p/_xlpm.q))</f>
        <v>1.8061799739838871</v>
      </c>
      <c r="X6917" s="2"/>
    </row>
    <row r="6918" spans="1:24">
      <c r="A6918" s="1" t="str">
        <f>_xlfn.LET(_xlpm.sep," : ",CONCATENATE(O6918,_xlpm.sep,P6918))</f>
        <v>~fety'r~ : [ftɪ]</v>
      </c>
      <c r="B6918" s="1">
        <f>_xlfn.LET(_xlpm.d,$G6918,_xlpm.k,_xlfn.CONCAT(LEFT(TRIM(B$1),1),"*"),COUNTIF(_xlpm.d,_xlpm.k))</f>
        <v>0</v>
      </c>
      <c r="C6918" s="1">
        <f>_xlfn.LET(_xlpm.d,$G6918,_xlpm.k,_xlfn.CONCAT(LEFT(TRIM(C$1),1),"*"),COUNTIF(_xlpm.d,_xlpm.k))</f>
        <v>0</v>
      </c>
      <c r="D6918" s="1">
        <f>_xlfn.LET(_xlpm.d,$G6918,_xlpm.k,_xlfn.CONCAT(LEFT(TRIM(D$1),1),"*"),COUNTIF(_xlpm.d,_xlpm.k))</f>
        <v>0</v>
      </c>
      <c r="E6918" s="1">
        <f>LOG(F6918+1,10)</f>
        <v>0.30102999566398114</v>
      </c>
      <c r="F6918" s="7">
        <v>1</v>
      </c>
      <c r="G6918" s="9" t="s">
        <v>941</v>
      </c>
      <c r="H6918" s="4">
        <f>F6918/freq.sum.r6e</f>
        <v>4.9701789264413521E-5</v>
      </c>
      <c r="I6918" s="1" t="str">
        <f>_xlfn.LET(_xlpm.sep,":",_xlpm.w,$G6918,LEFT(_xlpm.w,FIND(_xlpm.sep,_xlpm.w)-1))</f>
        <v>ftɪ</v>
      </c>
      <c r="J6918" s="1" t="str">
        <f>_xlfn.LET(_xlpm.sep,":",_xlpm.w,$G6918,RIGHT(_xlpm.w,LEN(_xlpm.w)-FIND(_xlpm.sep,_xlpm.w)))</f>
        <v>fety'r</v>
      </c>
      <c r="K6918" s="10">
        <f>_xlfn.LET(_xlpm.w,I6918,LEN(_xlpm.w))</f>
        <v>3</v>
      </c>
      <c r="L6918" s="10">
        <f>_xlfn.LET(_xlpm.w,J6918,LEN(_xlpm.w))</f>
        <v>6</v>
      </c>
      <c r="M6918" s="10">
        <f>_xlfn.LET(_xlpm.a,K6918,_xlpm.b,L6918,MAX(_xlpm.a,_xlpm.b))</f>
        <v>6</v>
      </c>
      <c r="N6918" s="10">
        <f>_xlfn.LET(_xlpm.d,(K6918,L6918),MAX(_xlpm.d)-MIN(_xlpm.d))</f>
        <v>3</v>
      </c>
      <c r="O6918" s="1" t="str">
        <f>_xlfn.LET(_xlpm.sep,":",_xlpm.w,$G6918,_xlfn.CONCAT("~",RIGHT(_xlpm.w,LEN(_xlpm.w)-FIND(_xlpm.sep,_xlpm.w)),"~"))</f>
        <v>~fety'r~</v>
      </c>
      <c r="P6918" s="1" t="str">
        <f>_xlfn.LET(_xlpm.sep,":",_xlpm.w,$G6918,_xlfn.CONCAT("[",LEFT(_xlpm.w,FIND(_xlpm.sep,_xlpm.w)-1),"]"))</f>
        <v>[ftɪ]</v>
      </c>
      <c r="Q6918" s="14" cm="1">
        <f t="array" ref="Q6918">SUM(_xlfn._xlws.FILTER($H$2:$H$7111,_xlfn.MAP($O$2:$O$7111,_xlfn.LAMBDA(_xlpm.x,_xlpm.x=$O6918))))</f>
        <v>4.9701789264413521E-5</v>
      </c>
      <c r="R6918" s="14">
        <f>$H6918/Q6918</f>
        <v>1</v>
      </c>
      <c r="S6918" s="14" cm="1">
        <f t="array" ref="S6918">SUM(_xlfn._xlws.FILTER($H$2:$H$7111,_xlfn.MAP($P$2:$P$7111,_xlfn.LAMBDA(_xlpm.x,_xlpm.x=$P6918))))</f>
        <v>3.180914512922464E-3</v>
      </c>
      <c r="T6918" s="14">
        <f>$H6918/S6918</f>
        <v>1.5625000000000007E-2</v>
      </c>
      <c r="U6918" s="14">
        <f>_xlfn.LET(_xlpm.freq,F6918,_xlpm.size,M6918+1,_xlpm.F,V6918,LOG(1+_xlpm.freq)*LOG(1+_xlpm.size)*_xlpm.F)</f>
        <v>8.3648361497959903E-3</v>
      </c>
      <c r="V6918" s="14">
        <f>_xlfn.LET(_xlpm.a,T6918,_xlpm.b,R6918,2*_xlpm.a*_xlpm.b/(_xlpm.a+_xlpm.b))</f>
        <v>3.0769230769230781E-2</v>
      </c>
      <c r="W6918" s="14">
        <f>_xlfn.LET(_xlpm.p,R6918,_xlpm.q,T6918,LOG(_xlpm.p/_xlpm.q))</f>
        <v>1.8061799739838871</v>
      </c>
      <c r="X6918" s="2"/>
    </row>
    <row r="6919" spans="1:24">
      <c r="A6919" s="1" t="str">
        <f>_xlfn.LET(_xlpm.sep," : ",CONCATENATE(O6919,_xlpm.sep,P6919))</f>
        <v>~fetyry~ : [ftɪ]</v>
      </c>
      <c r="B6919" s="1">
        <f>_xlfn.LET(_xlpm.d,$G6919,_xlpm.k,_xlfn.CONCAT(LEFT(TRIM(B$1),1),"*"),COUNTIF(_xlpm.d,_xlpm.k))</f>
        <v>0</v>
      </c>
      <c r="C6919" s="1">
        <f>_xlfn.LET(_xlpm.d,$G6919,_xlpm.k,_xlfn.CONCAT(LEFT(TRIM(C$1),1),"*"),COUNTIF(_xlpm.d,_xlpm.k))</f>
        <v>0</v>
      </c>
      <c r="D6919" s="1">
        <f>_xlfn.LET(_xlpm.d,$G6919,_xlpm.k,_xlfn.CONCAT(LEFT(TRIM(D$1),1),"*"),COUNTIF(_xlpm.d,_xlpm.k))</f>
        <v>0</v>
      </c>
      <c r="E6919" s="1">
        <f>LOG(F6919+1,10)</f>
        <v>0.30102999566398114</v>
      </c>
      <c r="F6919" s="7">
        <v>1</v>
      </c>
      <c r="G6919" s="9" t="s">
        <v>946</v>
      </c>
      <c r="H6919" s="4">
        <f>F6919/freq.sum.r6e</f>
        <v>4.9701789264413521E-5</v>
      </c>
      <c r="I6919" s="1" t="str">
        <f>_xlfn.LET(_xlpm.sep,":",_xlpm.w,$G6919,LEFT(_xlpm.w,FIND(_xlpm.sep,_xlpm.w)-1))</f>
        <v>ftɪ</v>
      </c>
      <c r="J6919" s="1" t="str">
        <f>_xlfn.LET(_xlpm.sep,":",_xlpm.w,$G6919,RIGHT(_xlpm.w,LEN(_xlpm.w)-FIND(_xlpm.sep,_xlpm.w)))</f>
        <v>fetyry</v>
      </c>
      <c r="K6919" s="10">
        <f>_xlfn.LET(_xlpm.w,I6919,LEN(_xlpm.w))</f>
        <v>3</v>
      </c>
      <c r="L6919" s="10">
        <f>_xlfn.LET(_xlpm.w,J6919,LEN(_xlpm.w))</f>
        <v>6</v>
      </c>
      <c r="M6919" s="10">
        <f>_xlfn.LET(_xlpm.a,K6919,_xlpm.b,L6919,MAX(_xlpm.a,_xlpm.b))</f>
        <v>6</v>
      </c>
      <c r="N6919" s="10">
        <f>_xlfn.LET(_xlpm.d,(K6919,L6919),MAX(_xlpm.d)-MIN(_xlpm.d))</f>
        <v>3</v>
      </c>
      <c r="O6919" s="1" t="str">
        <f>_xlfn.LET(_xlpm.sep,":",_xlpm.w,$G6919,_xlfn.CONCAT("~",RIGHT(_xlpm.w,LEN(_xlpm.w)-FIND(_xlpm.sep,_xlpm.w)),"~"))</f>
        <v>~fetyry~</v>
      </c>
      <c r="P6919" s="1" t="str">
        <f>_xlfn.LET(_xlpm.sep,":",_xlpm.w,$G6919,_xlfn.CONCAT("[",LEFT(_xlpm.w,FIND(_xlpm.sep,_xlpm.w)-1),"]"))</f>
        <v>[ftɪ]</v>
      </c>
      <c r="Q6919" s="14" cm="1">
        <f t="array" ref="Q6919">SUM(_xlfn._xlws.FILTER($H$2:$H$7117,_xlfn.MAP($O$2:$O$7117,_xlfn.LAMBDA(_xlpm.x,_xlpm.x=$O6919))))</f>
        <v>4.9701789264413521E-5</v>
      </c>
      <c r="R6919" s="14">
        <f>$H6919/Q6919</f>
        <v>1</v>
      </c>
      <c r="S6919" s="14" cm="1">
        <f t="array" ref="S6919">SUM(_xlfn._xlws.FILTER($H$2:$H$7117,_xlfn.MAP($P$2:$P$7117,_xlfn.LAMBDA(_xlpm.x,_xlpm.x=$P6919))))</f>
        <v>3.180914512922464E-3</v>
      </c>
      <c r="T6919" s="14">
        <f>$H6919/S6919</f>
        <v>1.5625000000000007E-2</v>
      </c>
      <c r="U6919" s="14">
        <f>_xlfn.LET(_xlpm.freq,F6919,_xlpm.size,M6919+1,_xlpm.F,V6919,LOG(1+_xlpm.freq)*LOG(1+_xlpm.size)*_xlpm.F)</f>
        <v>8.3648361497959903E-3</v>
      </c>
      <c r="V6919" s="14">
        <f>_xlfn.LET(_xlpm.a,T6919,_xlpm.b,R6919,2*_xlpm.a*_xlpm.b/(_xlpm.a+_xlpm.b))</f>
        <v>3.0769230769230781E-2</v>
      </c>
      <c r="W6919" s="14">
        <f>_xlfn.LET(_xlpm.p,R6919,_xlpm.q,T6919,LOG(_xlpm.p/_xlpm.q))</f>
        <v>1.8061799739838871</v>
      </c>
      <c r="X6919" s="2"/>
    </row>
    <row r="6920" spans="1:24">
      <c r="A6920" s="1" t="str">
        <f>_xlfn.LET(_xlpm.sep," : ",CONCATENATE(O6920,_xlpm.sep,P6920))</f>
        <v>~ctriry~ : [ktɹɪ]</v>
      </c>
      <c r="B6920" s="1">
        <f>_xlfn.LET(_xlpm.d,$G6920,_xlpm.k,_xlfn.CONCAT(LEFT(TRIM(B$1),1),"*"),COUNTIF(_xlpm.d,_xlpm.k))</f>
        <v>0</v>
      </c>
      <c r="C6920" s="1">
        <f>_xlfn.LET(_xlpm.d,$G6920,_xlpm.k,_xlfn.CONCAT(LEFT(TRIM(C$1),1),"*"),COUNTIF(_xlpm.d,_xlpm.k))</f>
        <v>0</v>
      </c>
      <c r="D6920" s="1">
        <f>_xlfn.LET(_xlpm.d,$G6920,_xlpm.k,_xlfn.CONCAT(LEFT(TRIM(D$1),1),"*"),COUNTIF(_xlpm.d,_xlpm.k))</f>
        <v>0</v>
      </c>
      <c r="E6920" s="1">
        <f>LOG(F6920+1,10)</f>
        <v>0.30102999566398114</v>
      </c>
      <c r="F6920" s="7">
        <v>1</v>
      </c>
      <c r="G6920" s="9" t="s">
        <v>1685</v>
      </c>
      <c r="H6920" s="4">
        <f>F6920/freq.sum.r6e</f>
        <v>4.9701789264413521E-5</v>
      </c>
      <c r="I6920" s="1" t="str">
        <f>_xlfn.LET(_xlpm.sep,":",_xlpm.w,$G6920,LEFT(_xlpm.w,FIND(_xlpm.sep,_xlpm.w)-1))</f>
        <v>ktɹɪ</v>
      </c>
      <c r="J6920" s="1" t="str">
        <f>_xlfn.LET(_xlpm.sep,":",_xlpm.w,$G6920,RIGHT(_xlpm.w,LEN(_xlpm.w)-FIND(_xlpm.sep,_xlpm.w)))</f>
        <v>ctriry</v>
      </c>
      <c r="K6920" s="10">
        <f>_xlfn.LET(_xlpm.w,I6920,LEN(_xlpm.w))</f>
        <v>4</v>
      </c>
      <c r="L6920" s="10">
        <f>_xlfn.LET(_xlpm.w,J6920,LEN(_xlpm.w))</f>
        <v>6</v>
      </c>
      <c r="M6920" s="10">
        <f>_xlfn.LET(_xlpm.a,K6920,_xlpm.b,L6920,MAX(_xlpm.a,_xlpm.b))</f>
        <v>6</v>
      </c>
      <c r="N6920" s="10">
        <f>_xlfn.LET(_xlpm.d,(K6920,L6920),MAX(_xlpm.d)-MIN(_xlpm.d))</f>
        <v>2</v>
      </c>
      <c r="O6920" s="1" t="str">
        <f>_xlfn.LET(_xlpm.sep,":",_xlpm.w,$G6920,_xlfn.CONCAT("~",RIGHT(_xlpm.w,LEN(_xlpm.w)-FIND(_xlpm.sep,_xlpm.w)),"~"))</f>
        <v>~ctriry~</v>
      </c>
      <c r="P6920" s="1" t="str">
        <f>_xlfn.LET(_xlpm.sep,":",_xlpm.w,$G6920,_xlfn.CONCAT("[",LEFT(_xlpm.w,FIND(_xlpm.sep,_xlpm.w)-1),"]"))</f>
        <v>[ktɹɪ]</v>
      </c>
      <c r="Q6920" s="14" cm="1">
        <f t="array" ref="Q6920">SUM(_xlfn._xlws.FILTER($H$2:$H$7117,_xlfn.MAP($O$2:$O$7117,_xlfn.LAMBDA(_xlpm.x,_xlpm.x=$O6920))))</f>
        <v>4.9701789264413521E-5</v>
      </c>
      <c r="R6920" s="14">
        <f>$H6920/Q6920</f>
        <v>1</v>
      </c>
      <c r="S6920" s="14" cm="1">
        <f t="array" ref="S6920">SUM(_xlfn._xlws.FILTER($H$2:$H$7117,_xlfn.MAP($P$2:$P$7117,_xlfn.LAMBDA(_xlpm.x,_xlpm.x=$P6920))))</f>
        <v>3.180914512922464E-3</v>
      </c>
      <c r="T6920" s="14">
        <f>$H6920/S6920</f>
        <v>1.5625000000000007E-2</v>
      </c>
      <c r="U6920" s="14">
        <f>_xlfn.LET(_xlpm.freq,F6920,_xlpm.size,M6920+1,_xlpm.F,V6920,LOG(1+_xlpm.freq)*LOG(1+_xlpm.size)*_xlpm.F)</f>
        <v>8.3648361497959903E-3</v>
      </c>
      <c r="V6920" s="14">
        <f>_xlfn.LET(_xlpm.a,T6920,_xlpm.b,R6920,2*_xlpm.a*_xlpm.b/(_xlpm.a+_xlpm.b))</f>
        <v>3.0769230769230781E-2</v>
      </c>
      <c r="W6920" s="14">
        <f>_xlfn.LET(_xlpm.p,R6920,_xlpm.q,T6920,LOG(_xlpm.p/_xlpm.q))</f>
        <v>1.8061799739838871</v>
      </c>
      <c r="X6920" s="2"/>
    </row>
    <row r="6921" spans="1:24">
      <c r="A6921" s="1" t="str">
        <f>_xlfn.LET(_xlpm.sep," : ",CONCATENATE(O6921,_xlpm.sep,P6921))</f>
        <v>~ctorye~ : [ktɹɪ]</v>
      </c>
      <c r="B6921" s="1">
        <f>_xlfn.LET(_xlpm.d,$G6921,_xlpm.k,_xlfn.CONCAT(LEFT(TRIM(B$1),1),"*"),COUNTIF(_xlpm.d,_xlpm.k))</f>
        <v>0</v>
      </c>
      <c r="C6921" s="1">
        <f>_xlfn.LET(_xlpm.d,$G6921,_xlpm.k,_xlfn.CONCAT(LEFT(TRIM(C$1),1),"*"),COUNTIF(_xlpm.d,_xlpm.k))</f>
        <v>0</v>
      </c>
      <c r="D6921" s="1">
        <f>_xlfn.LET(_xlpm.d,$G6921,_xlpm.k,_xlfn.CONCAT(LEFT(TRIM(D$1),1),"*"),COUNTIF(_xlpm.d,_xlpm.k))</f>
        <v>0</v>
      </c>
      <c r="E6921" s="1">
        <f>LOG(F6921+1,10)</f>
        <v>0.30102999566398114</v>
      </c>
      <c r="F6921" s="7">
        <v>1</v>
      </c>
      <c r="G6921" s="9" t="s">
        <v>1670</v>
      </c>
      <c r="H6921" s="4">
        <f>F6921/freq.sum.r6e</f>
        <v>4.9701789264413521E-5</v>
      </c>
      <c r="I6921" s="1" t="str">
        <f>_xlfn.LET(_xlpm.sep,":",_xlpm.w,$G6921,LEFT(_xlpm.w,FIND(_xlpm.sep,_xlpm.w)-1))</f>
        <v>ktɹɪ</v>
      </c>
      <c r="J6921" s="1" t="str">
        <f>_xlfn.LET(_xlpm.sep,":",_xlpm.w,$G6921,RIGHT(_xlpm.w,LEN(_xlpm.w)-FIND(_xlpm.sep,_xlpm.w)))</f>
        <v>ctorye</v>
      </c>
      <c r="K6921" s="10">
        <f>_xlfn.LET(_xlpm.w,I6921,LEN(_xlpm.w))</f>
        <v>4</v>
      </c>
      <c r="L6921" s="10">
        <f>_xlfn.LET(_xlpm.w,J6921,LEN(_xlpm.w))</f>
        <v>6</v>
      </c>
      <c r="M6921" s="10">
        <f>_xlfn.LET(_xlpm.a,K6921,_xlpm.b,L6921,MAX(_xlpm.a,_xlpm.b))</f>
        <v>6</v>
      </c>
      <c r="N6921" s="10">
        <f>_xlfn.LET(_xlpm.d,(K6921,L6921),MAX(_xlpm.d)-MIN(_xlpm.d))</f>
        <v>2</v>
      </c>
      <c r="O6921" s="1" t="str">
        <f>_xlfn.LET(_xlpm.sep,":",_xlpm.w,$G6921,_xlfn.CONCAT("~",RIGHT(_xlpm.w,LEN(_xlpm.w)-FIND(_xlpm.sep,_xlpm.w)),"~"))</f>
        <v>~ctorye~</v>
      </c>
      <c r="P6921" s="1" t="str">
        <f>_xlfn.LET(_xlpm.sep,":",_xlpm.w,$G6921,_xlfn.CONCAT("[",LEFT(_xlpm.w,FIND(_xlpm.sep,_xlpm.w)-1),"]"))</f>
        <v>[ktɹɪ]</v>
      </c>
      <c r="Q6921" s="14" cm="1">
        <f t="array" ref="Q6921">SUM(_xlfn._xlws.FILTER($H$2:$H$7117,_xlfn.MAP($O$2:$O$7117,_xlfn.LAMBDA(_xlpm.x,_xlpm.x=$O6921))))</f>
        <v>4.9701789264413521E-5</v>
      </c>
      <c r="R6921" s="14">
        <f>$H6921/Q6921</f>
        <v>1</v>
      </c>
      <c r="S6921" s="14" cm="1">
        <f t="array" ref="S6921">SUM(_xlfn._xlws.FILTER($H$2:$H$7117,_xlfn.MAP($P$2:$P$7117,_xlfn.LAMBDA(_xlpm.x,_xlpm.x=$P6921))))</f>
        <v>3.180914512922464E-3</v>
      </c>
      <c r="T6921" s="14">
        <f>$H6921/S6921</f>
        <v>1.5625000000000007E-2</v>
      </c>
      <c r="U6921" s="14">
        <f>_xlfn.LET(_xlpm.freq,F6921,_xlpm.size,M6921+1,_xlpm.F,V6921,LOG(1+_xlpm.freq)*LOG(1+_xlpm.size)*_xlpm.F)</f>
        <v>8.3648361497959903E-3</v>
      </c>
      <c r="V6921" s="14">
        <f>_xlfn.LET(_xlpm.a,T6921,_xlpm.b,R6921,2*_xlpm.a*_xlpm.b/(_xlpm.a+_xlpm.b))</f>
        <v>3.0769230769230781E-2</v>
      </c>
      <c r="W6921" s="14">
        <f>_xlfn.LET(_xlpm.p,R6921,_xlpm.q,T6921,LOG(_xlpm.p/_xlpm.q))</f>
        <v>1.8061799739838871</v>
      </c>
      <c r="X6921" s="2"/>
    </row>
    <row r="6922" spans="1:24">
      <c r="A6922" s="1" t="str">
        <f>_xlfn.LET(_xlpm.sep," : ",CONCATENATE(O6922,_xlpm.sep,P6922))</f>
        <v>~ctri'r~ : [ktɹɪ]</v>
      </c>
      <c r="B6922" s="1">
        <f>_xlfn.LET(_xlpm.d,$G6922,_xlpm.k,_xlfn.CONCAT(LEFT(TRIM(B$1),1),"*"),COUNTIF(_xlpm.d,_xlpm.k))</f>
        <v>0</v>
      </c>
      <c r="C6922" s="1">
        <f>_xlfn.LET(_xlpm.d,$G6922,_xlpm.k,_xlfn.CONCAT(LEFT(TRIM(C$1),1),"*"),COUNTIF(_xlpm.d,_xlpm.k))</f>
        <v>0</v>
      </c>
      <c r="D6922" s="1">
        <f>_xlfn.LET(_xlpm.d,$G6922,_xlpm.k,_xlfn.CONCAT(LEFT(TRIM(D$1),1),"*"),COUNTIF(_xlpm.d,_xlpm.k))</f>
        <v>0</v>
      </c>
      <c r="E6922" s="1">
        <f>LOG(F6922+1,10)</f>
        <v>0.30102999566398114</v>
      </c>
      <c r="F6922" s="7">
        <v>1</v>
      </c>
      <c r="G6922" s="9" t="s">
        <v>1680</v>
      </c>
      <c r="H6922" s="4">
        <f>F6922/freq.sum.r6e</f>
        <v>4.9701789264413521E-5</v>
      </c>
      <c r="I6922" s="1" t="str">
        <f>_xlfn.LET(_xlpm.sep,":",_xlpm.w,$G6922,LEFT(_xlpm.w,FIND(_xlpm.sep,_xlpm.w)-1))</f>
        <v>ktɹɪ</v>
      </c>
      <c r="J6922" s="1" t="str">
        <f>_xlfn.LET(_xlpm.sep,":",_xlpm.w,$G6922,RIGHT(_xlpm.w,LEN(_xlpm.w)-FIND(_xlpm.sep,_xlpm.w)))</f>
        <v>ctri'r</v>
      </c>
      <c r="K6922" s="10">
        <f>_xlfn.LET(_xlpm.w,I6922,LEN(_xlpm.w))</f>
        <v>4</v>
      </c>
      <c r="L6922" s="10">
        <f>_xlfn.LET(_xlpm.w,J6922,LEN(_xlpm.w))</f>
        <v>6</v>
      </c>
      <c r="M6922" s="10">
        <f>_xlfn.LET(_xlpm.a,K6922,_xlpm.b,L6922,MAX(_xlpm.a,_xlpm.b))</f>
        <v>6</v>
      </c>
      <c r="N6922" s="10">
        <f>_xlfn.LET(_xlpm.d,(K6922,L6922),MAX(_xlpm.d)-MIN(_xlpm.d))</f>
        <v>2</v>
      </c>
      <c r="O6922" s="1" t="str">
        <f>_xlfn.LET(_xlpm.sep,":",_xlpm.w,$G6922,_xlfn.CONCAT("~",RIGHT(_xlpm.w,LEN(_xlpm.w)-FIND(_xlpm.sep,_xlpm.w)),"~"))</f>
        <v>~ctri'r~</v>
      </c>
      <c r="P6922" s="1" t="str">
        <f>_xlfn.LET(_xlpm.sep,":",_xlpm.w,$G6922,_xlfn.CONCAT("[",LEFT(_xlpm.w,FIND(_xlpm.sep,_xlpm.w)-1),"]"))</f>
        <v>[ktɹɪ]</v>
      </c>
      <c r="Q6922" s="14" cm="1">
        <f t="array" ref="Q6922">SUM(_xlfn._xlws.FILTER($H$2:$H$7117,_xlfn.MAP($O$2:$O$7117,_xlfn.LAMBDA(_xlpm.x,_xlpm.x=$O6922))))</f>
        <v>4.9701789264413521E-5</v>
      </c>
      <c r="R6922" s="14">
        <f>$H6922/Q6922</f>
        <v>1</v>
      </c>
      <c r="S6922" s="14" cm="1">
        <f t="array" ref="S6922">SUM(_xlfn._xlws.FILTER($H$2:$H$7117,_xlfn.MAP($P$2:$P$7117,_xlfn.LAMBDA(_xlpm.x,_xlpm.x=$P6922))))</f>
        <v>3.180914512922464E-3</v>
      </c>
      <c r="T6922" s="14">
        <f>$H6922/S6922</f>
        <v>1.5625000000000007E-2</v>
      </c>
      <c r="U6922" s="14">
        <f>_xlfn.LET(_xlpm.freq,F6922,_xlpm.size,M6922+1,_xlpm.F,V6922,LOG(1+_xlpm.freq)*LOG(1+_xlpm.size)*_xlpm.F)</f>
        <v>8.3648361497959903E-3</v>
      </c>
      <c r="V6922" s="14">
        <f>_xlfn.LET(_xlpm.a,T6922,_xlpm.b,R6922,2*_xlpm.a*_xlpm.b/(_xlpm.a+_xlpm.b))</f>
        <v>3.0769230769230781E-2</v>
      </c>
      <c r="W6922" s="14">
        <f>_xlfn.LET(_xlpm.p,R6922,_xlpm.q,T6922,LOG(_xlpm.p/_xlpm.q))</f>
        <v>1.8061799739838871</v>
      </c>
      <c r="X6922" s="2"/>
    </row>
    <row r="6923" spans="1:24">
      <c r="A6923" s="1" t="str">
        <f>_xlfn.LET(_xlpm.sep," : ",CONCATENATE(O6923,_xlpm.sep,P6923))</f>
        <v>~liou'r~ : [ljɪ]</v>
      </c>
      <c r="B6923" s="1">
        <f>_xlfn.LET(_xlpm.d,$G6923,_xlpm.k,_xlfn.CONCAT(LEFT(TRIM(B$1),1),"*"),COUNTIF(_xlpm.d,_xlpm.k))</f>
        <v>0</v>
      </c>
      <c r="C6923" s="1">
        <f>_xlfn.LET(_xlpm.d,$G6923,_xlpm.k,_xlfn.CONCAT(LEFT(TRIM(C$1),1),"*"),COUNTIF(_xlpm.d,_xlpm.k))</f>
        <v>0</v>
      </c>
      <c r="D6923" s="1">
        <f>_xlfn.LET(_xlpm.d,$G6923,_xlpm.k,_xlfn.CONCAT(LEFT(TRIM(D$1),1),"*"),COUNTIF(_xlpm.d,_xlpm.k))</f>
        <v>0</v>
      </c>
      <c r="E6923" s="1">
        <f>LOG(F6923+1,10)</f>
        <v>0.30102999566398114</v>
      </c>
      <c r="F6923" s="7">
        <v>1</v>
      </c>
      <c r="G6923" s="9" t="s">
        <v>2098</v>
      </c>
      <c r="H6923" s="4">
        <f>F6923/freq.sum.r6e</f>
        <v>4.9701789264413521E-5</v>
      </c>
      <c r="I6923" s="4" t="str">
        <f>_xlfn.LET(_xlpm.sep,":",_xlpm.w,$G6923,LEFT(_xlpm.w,FIND(_xlpm.sep,_xlpm.w)-1))</f>
        <v>ljɪ</v>
      </c>
      <c r="J6923" s="4" t="str">
        <f>_xlfn.LET(_xlpm.sep,":",_xlpm.w,$G6923,RIGHT(_xlpm.w,LEN(_xlpm.w)-FIND(_xlpm.sep,_xlpm.w)))</f>
        <v>liou'r</v>
      </c>
      <c r="K6923" s="10">
        <f>_xlfn.LET(_xlpm.w,I6923,LEN(_xlpm.w))</f>
        <v>3</v>
      </c>
      <c r="L6923" s="10">
        <f>_xlfn.LET(_xlpm.w,J6923,LEN(_xlpm.w))</f>
        <v>6</v>
      </c>
      <c r="M6923" s="10">
        <f>_xlfn.LET(_xlpm.a,K6923,_xlpm.b,L6923,MAX(_xlpm.a,_xlpm.b))</f>
        <v>6</v>
      </c>
      <c r="N6923" s="10">
        <f>_xlfn.LET(_xlpm.d,(K6923,L6923),MAX(_xlpm.d)-MIN(_xlpm.d))</f>
        <v>3</v>
      </c>
      <c r="O6923" s="1" t="str">
        <f>_xlfn.LET(_xlpm.sep,":",_xlpm.w,$G6923,_xlfn.CONCAT("~",RIGHT(_xlpm.w,LEN(_xlpm.w)-FIND(_xlpm.sep,_xlpm.w)),"~"))</f>
        <v>~liou'r~</v>
      </c>
      <c r="P6923" s="1" t="str">
        <f>_xlfn.LET(_xlpm.sep,":",_xlpm.w,$G6923,_xlfn.CONCAT("[",LEFT(_xlpm.w,FIND(_xlpm.sep,_xlpm.w)-1),"]"))</f>
        <v>[ljɪ]</v>
      </c>
      <c r="Q6923" s="14" cm="1">
        <f t="array" ref="Q6923">SUM(_xlfn._xlws.FILTER($H$2:$H$7109,_xlfn.MAP($O$2:$O$7109,_xlfn.LAMBDA(_xlpm.x,_xlpm.x=$O6923))))</f>
        <v>4.9701789264413521E-5</v>
      </c>
      <c r="R6923" s="14">
        <f>$H6923/Q6923</f>
        <v>1</v>
      </c>
      <c r="S6923" s="14" cm="1">
        <f t="array" ref="S6923">SUM(_xlfn._xlws.FILTER($H$2:$H$7109,_xlfn.MAP($P$2:$P$7109,_xlfn.LAMBDA(_xlpm.x,_xlpm.x=$P6923))))</f>
        <v>3.180914512922464E-3</v>
      </c>
      <c r="T6923" s="14">
        <f>$H6923/S6923</f>
        <v>1.5625000000000007E-2</v>
      </c>
      <c r="U6923" s="14">
        <f>_xlfn.LET(_xlpm.freq,F6923,_xlpm.size,M6923+1,_xlpm.F,V6923,LOG(1+_xlpm.freq)*LOG(1+_xlpm.size)*_xlpm.F)</f>
        <v>8.3648361497959903E-3</v>
      </c>
      <c r="V6923" s="14">
        <f>_xlfn.LET(_xlpm.a,T6923,_xlpm.b,R6923,2*_xlpm.a*_xlpm.b/(_xlpm.a+_xlpm.b))</f>
        <v>3.0769230769230781E-2</v>
      </c>
      <c r="W6923" s="14">
        <f>_xlfn.LET(_xlpm.p,R6923,_xlpm.q,T6923,LOG(_xlpm.p/_xlpm.q))</f>
        <v>1.8061799739838871</v>
      </c>
      <c r="X6923" s="2"/>
    </row>
    <row r="6924" spans="1:24">
      <c r="A6924" s="1" t="str">
        <f>_xlfn.LET(_xlpm.sep," : ",CONCATENATE(O6924,_xlpm.sep,P6924))</f>
        <v>~lioury~ : [ljɪ]</v>
      </c>
      <c r="B6924" s="1">
        <f>_xlfn.LET(_xlpm.d,$G6924,_xlpm.k,_xlfn.CONCAT(LEFT(TRIM(B$1),1),"*"),COUNTIF(_xlpm.d,_xlpm.k))</f>
        <v>0</v>
      </c>
      <c r="C6924" s="1">
        <f>_xlfn.LET(_xlpm.d,$G6924,_xlpm.k,_xlfn.CONCAT(LEFT(TRIM(C$1),1),"*"),COUNTIF(_xlpm.d,_xlpm.k))</f>
        <v>0</v>
      </c>
      <c r="D6924" s="1">
        <f>_xlfn.LET(_xlpm.d,$G6924,_xlpm.k,_xlfn.CONCAT(LEFT(TRIM(D$1),1),"*"),COUNTIF(_xlpm.d,_xlpm.k))</f>
        <v>0</v>
      </c>
      <c r="E6924" s="1">
        <f>LOG(F6924+1,10)</f>
        <v>0.30102999566398114</v>
      </c>
      <c r="F6924" s="7">
        <v>1</v>
      </c>
      <c r="G6924" s="9" t="s">
        <v>2103</v>
      </c>
      <c r="H6924" s="4">
        <f>F6924/freq.sum.r6e</f>
        <v>4.9701789264413521E-5</v>
      </c>
      <c r="I6924" s="1" t="str">
        <f>_xlfn.LET(_xlpm.sep,":",_xlpm.w,$G6924,LEFT(_xlpm.w,FIND(_xlpm.sep,_xlpm.w)-1))</f>
        <v>ljɪ</v>
      </c>
      <c r="J6924" s="1" t="str">
        <f>_xlfn.LET(_xlpm.sep,":",_xlpm.w,$G6924,RIGHT(_xlpm.w,LEN(_xlpm.w)-FIND(_xlpm.sep,_xlpm.w)))</f>
        <v>lioury</v>
      </c>
      <c r="K6924" s="10">
        <f>_xlfn.LET(_xlpm.w,I6924,LEN(_xlpm.w))</f>
        <v>3</v>
      </c>
      <c r="L6924" s="10">
        <f>_xlfn.LET(_xlpm.w,J6924,LEN(_xlpm.w))</f>
        <v>6</v>
      </c>
      <c r="M6924" s="10">
        <f>_xlfn.LET(_xlpm.a,K6924,_xlpm.b,L6924,MAX(_xlpm.a,_xlpm.b))</f>
        <v>6</v>
      </c>
      <c r="N6924" s="10">
        <f>_xlfn.LET(_xlpm.d,(K6924,L6924),MAX(_xlpm.d)-MIN(_xlpm.d))</f>
        <v>3</v>
      </c>
      <c r="O6924" s="1" t="str">
        <f>_xlfn.LET(_xlpm.sep,":",_xlpm.w,$G6924,_xlfn.CONCAT("~",RIGHT(_xlpm.w,LEN(_xlpm.w)-FIND(_xlpm.sep,_xlpm.w)),"~"))</f>
        <v>~lioury~</v>
      </c>
      <c r="P6924" s="1" t="str">
        <f>_xlfn.LET(_xlpm.sep,":",_xlpm.w,$G6924,_xlfn.CONCAT("[",LEFT(_xlpm.w,FIND(_xlpm.sep,_xlpm.w)-1),"]"))</f>
        <v>[ljɪ]</v>
      </c>
      <c r="Q6924" s="14" cm="1">
        <f t="array" ref="Q6924">SUM(_xlfn._xlws.FILTER($H$2:$H$7117,_xlfn.MAP($O$2:$O$7117,_xlfn.LAMBDA(_xlpm.x,_xlpm.x=$O6924))))</f>
        <v>4.9701789264413521E-5</v>
      </c>
      <c r="R6924" s="14">
        <f>$H6924/Q6924</f>
        <v>1</v>
      </c>
      <c r="S6924" s="14" cm="1">
        <f t="array" ref="S6924">SUM(_xlfn._xlws.FILTER($H$2:$H$7117,_xlfn.MAP($P$2:$P$7117,_xlfn.LAMBDA(_xlpm.x,_xlpm.x=$P6924))))</f>
        <v>3.180914512922464E-3</v>
      </c>
      <c r="T6924" s="14">
        <f>$H6924/S6924</f>
        <v>1.5625000000000007E-2</v>
      </c>
      <c r="U6924" s="14">
        <f>_xlfn.LET(_xlpm.freq,F6924,_xlpm.size,M6924+1,_xlpm.F,V6924,LOG(1+_xlpm.freq)*LOG(1+_xlpm.size)*_xlpm.F)</f>
        <v>8.3648361497959903E-3</v>
      </c>
      <c r="V6924" s="14">
        <f>_xlfn.LET(_xlpm.a,T6924,_xlpm.b,R6924,2*_xlpm.a*_xlpm.b/(_xlpm.a+_xlpm.b))</f>
        <v>3.0769230769230781E-2</v>
      </c>
      <c r="W6924" s="14">
        <f>_xlfn.LET(_xlpm.p,R6924,_xlpm.q,T6924,LOG(_xlpm.p/_xlpm.q))</f>
        <v>1.8061799739838871</v>
      </c>
      <c r="X6924" s="2"/>
    </row>
    <row r="6925" spans="1:24">
      <c r="A6925" s="1" t="str">
        <f>_xlfn.LET(_xlpm.sep," : ",CONCATENATE(O6925,_xlpm.sep,P6925))</f>
        <v>~mbli'r~ : [mblɪ]</v>
      </c>
      <c r="B6925" s="1">
        <f>_xlfn.LET(_xlpm.d,$G6925,_xlpm.k,_xlfn.CONCAT(LEFT(TRIM(B$1),1),"*"),COUNTIF(_xlpm.d,_xlpm.k))</f>
        <v>0</v>
      </c>
      <c r="C6925" s="1">
        <f>_xlfn.LET(_xlpm.d,$G6925,_xlpm.k,_xlfn.CONCAT(LEFT(TRIM(C$1),1),"*"),COUNTIF(_xlpm.d,_xlpm.k))</f>
        <v>1</v>
      </c>
      <c r="D6925" s="1">
        <f>_xlfn.LET(_xlpm.d,$G6925,_xlpm.k,_xlfn.CONCAT(LEFT(TRIM(D$1),1),"*"),COUNTIF(_xlpm.d,_xlpm.k))</f>
        <v>0</v>
      </c>
      <c r="E6925" s="1">
        <f>LOG(F6925+1,10)</f>
        <v>0.30102999566398114</v>
      </c>
      <c r="F6925" s="7">
        <v>1</v>
      </c>
      <c r="G6925" s="9" t="s">
        <v>2462</v>
      </c>
      <c r="H6925" s="4">
        <f>F6925/freq.sum.r6e</f>
        <v>4.9701789264413521E-5</v>
      </c>
      <c r="I6925" s="1" t="str">
        <f>_xlfn.LET(_xlpm.sep,":",_xlpm.w,$G6925,LEFT(_xlpm.w,FIND(_xlpm.sep,_xlpm.w)-1))</f>
        <v>mblɪ</v>
      </c>
      <c r="J6925" s="1" t="str">
        <f>_xlfn.LET(_xlpm.sep,":",_xlpm.w,$G6925,RIGHT(_xlpm.w,LEN(_xlpm.w)-FIND(_xlpm.sep,_xlpm.w)))</f>
        <v>mbli'r</v>
      </c>
      <c r="K6925" s="10">
        <f>_xlfn.LET(_xlpm.w,I6925,LEN(_xlpm.w))</f>
        <v>4</v>
      </c>
      <c r="L6925" s="10">
        <f>_xlfn.LET(_xlpm.w,J6925,LEN(_xlpm.w))</f>
        <v>6</v>
      </c>
      <c r="M6925" s="10">
        <f>_xlfn.LET(_xlpm.a,K6925,_xlpm.b,L6925,MAX(_xlpm.a,_xlpm.b))</f>
        <v>6</v>
      </c>
      <c r="N6925" s="10">
        <f>_xlfn.LET(_xlpm.d,(K6925,L6925),MAX(_xlpm.d)-MIN(_xlpm.d))</f>
        <v>2</v>
      </c>
      <c r="O6925" s="1" t="str">
        <f>_xlfn.LET(_xlpm.sep,":",_xlpm.w,$G6925,_xlfn.CONCAT("~",RIGHT(_xlpm.w,LEN(_xlpm.w)-FIND(_xlpm.sep,_xlpm.w)),"~"))</f>
        <v>~mbli'r~</v>
      </c>
      <c r="P6925" s="1" t="str">
        <f>_xlfn.LET(_xlpm.sep,":",_xlpm.w,$G6925,_xlfn.CONCAT("[",LEFT(_xlpm.w,FIND(_xlpm.sep,_xlpm.w)-1),"]"))</f>
        <v>[mblɪ]</v>
      </c>
      <c r="Q6925" s="14" cm="1">
        <f t="array" ref="Q6925">SUM(_xlfn._xlws.FILTER($H$2:$H$7117,_xlfn.MAP($O$2:$O$7117,_xlfn.LAMBDA(_xlpm.x,_xlpm.x=$O6925))))</f>
        <v>4.9701789264413521E-5</v>
      </c>
      <c r="R6925" s="14">
        <f>$H6925/Q6925</f>
        <v>1</v>
      </c>
      <c r="S6925" s="14" cm="1">
        <f t="array" ref="S6925">SUM(_xlfn._xlws.FILTER($H$2:$H$7117,_xlfn.MAP($P$2:$P$7117,_xlfn.LAMBDA(_xlpm.x,_xlpm.x=$P6925))))</f>
        <v>3.180914512922464E-3</v>
      </c>
      <c r="T6925" s="14">
        <f>$H6925/S6925</f>
        <v>1.5625000000000007E-2</v>
      </c>
      <c r="U6925" s="14">
        <f>_xlfn.LET(_xlpm.freq,F6925,_xlpm.size,M6925+1,_xlpm.F,V6925,LOG(1+_xlpm.freq)*LOG(1+_xlpm.size)*_xlpm.F)</f>
        <v>8.3648361497959903E-3</v>
      </c>
      <c r="V6925" s="14">
        <f>_xlfn.LET(_xlpm.a,T6925,_xlpm.b,R6925,2*_xlpm.a*_xlpm.b/(_xlpm.a+_xlpm.b))</f>
        <v>3.0769230769230781E-2</v>
      </c>
      <c r="W6925" s="14">
        <f>_xlfn.LET(_xlpm.p,R6925,_xlpm.q,T6925,LOG(_xlpm.p/_xlpm.q))</f>
        <v>1.8061799739838871</v>
      </c>
      <c r="X6925" s="2"/>
    </row>
    <row r="6926" spans="1:24">
      <c r="A6926" s="1" t="str">
        <f>_xlfn.LET(_xlpm.sep," : ",CONCATENATE(O6926,_xlpm.sep,P6926))</f>
        <v>~mbliry~ : [mblɪ]</v>
      </c>
      <c r="B6926" s="1">
        <f>_xlfn.LET(_xlpm.d,$G6926,_xlpm.k,_xlfn.CONCAT(LEFT(TRIM(B$1),1),"*"),COUNTIF(_xlpm.d,_xlpm.k))</f>
        <v>0</v>
      </c>
      <c r="C6926" s="1">
        <f>_xlfn.LET(_xlpm.d,$G6926,_xlpm.k,_xlfn.CONCAT(LEFT(TRIM(C$1),1),"*"),COUNTIF(_xlpm.d,_xlpm.k))</f>
        <v>1</v>
      </c>
      <c r="D6926" s="1">
        <f>_xlfn.LET(_xlpm.d,$G6926,_xlpm.k,_xlfn.CONCAT(LEFT(TRIM(D$1),1),"*"),COUNTIF(_xlpm.d,_xlpm.k))</f>
        <v>0</v>
      </c>
      <c r="E6926" s="1">
        <f>LOG(F6926+1,10)</f>
        <v>0.30102999566398114</v>
      </c>
      <c r="F6926" s="7">
        <v>1</v>
      </c>
      <c r="G6926" s="9" t="s">
        <v>2467</v>
      </c>
      <c r="H6926" s="4">
        <f>F6926/freq.sum.r6e</f>
        <v>4.9701789264413521E-5</v>
      </c>
      <c r="I6926" s="1" t="str">
        <f>_xlfn.LET(_xlpm.sep,":",_xlpm.w,$G6926,LEFT(_xlpm.w,FIND(_xlpm.sep,_xlpm.w)-1))</f>
        <v>mblɪ</v>
      </c>
      <c r="J6926" s="1" t="str">
        <f>_xlfn.LET(_xlpm.sep,":",_xlpm.w,$G6926,RIGHT(_xlpm.w,LEN(_xlpm.w)-FIND(_xlpm.sep,_xlpm.w)))</f>
        <v>mbliry</v>
      </c>
      <c r="K6926" s="10">
        <f>_xlfn.LET(_xlpm.w,I6926,LEN(_xlpm.w))</f>
        <v>4</v>
      </c>
      <c r="L6926" s="10">
        <f>_xlfn.LET(_xlpm.w,J6926,LEN(_xlpm.w))</f>
        <v>6</v>
      </c>
      <c r="M6926" s="10">
        <f>_xlfn.LET(_xlpm.a,K6926,_xlpm.b,L6926,MAX(_xlpm.a,_xlpm.b))</f>
        <v>6</v>
      </c>
      <c r="N6926" s="10">
        <f>_xlfn.LET(_xlpm.d,(K6926,L6926),MAX(_xlpm.d)-MIN(_xlpm.d))</f>
        <v>2</v>
      </c>
      <c r="O6926" s="1" t="str">
        <f>_xlfn.LET(_xlpm.sep,":",_xlpm.w,$G6926,_xlfn.CONCAT("~",RIGHT(_xlpm.w,LEN(_xlpm.w)-FIND(_xlpm.sep,_xlpm.w)),"~"))</f>
        <v>~mbliry~</v>
      </c>
      <c r="P6926" s="1" t="str">
        <f>_xlfn.LET(_xlpm.sep,":",_xlpm.w,$G6926,_xlfn.CONCAT("[",LEFT(_xlpm.w,FIND(_xlpm.sep,_xlpm.w)-1),"]"))</f>
        <v>[mblɪ]</v>
      </c>
      <c r="Q6926" s="14" cm="1">
        <f t="array" ref="Q6926">SUM(_xlfn._xlws.FILTER($H$2:$H$7117,_xlfn.MAP($O$2:$O$7117,_xlfn.LAMBDA(_xlpm.x,_xlpm.x=$O6926))))</f>
        <v>4.9701789264413521E-5</v>
      </c>
      <c r="R6926" s="14">
        <f>$H6926/Q6926</f>
        <v>1</v>
      </c>
      <c r="S6926" s="14" cm="1">
        <f t="array" ref="S6926">SUM(_xlfn._xlws.FILTER($H$2:$H$7117,_xlfn.MAP($P$2:$P$7117,_xlfn.LAMBDA(_xlpm.x,_xlpm.x=$P6926))))</f>
        <v>3.180914512922464E-3</v>
      </c>
      <c r="T6926" s="14">
        <f>$H6926/S6926</f>
        <v>1.5625000000000007E-2</v>
      </c>
      <c r="U6926" s="14">
        <f>_xlfn.LET(_xlpm.freq,F6926,_xlpm.size,M6926+1,_xlpm.F,V6926,LOG(1+_xlpm.freq)*LOG(1+_xlpm.size)*_xlpm.F)</f>
        <v>8.3648361497959903E-3</v>
      </c>
      <c r="V6926" s="14">
        <f>_xlfn.LET(_xlpm.a,T6926,_xlpm.b,R6926,2*_xlpm.a*_xlpm.b/(_xlpm.a+_xlpm.b))</f>
        <v>3.0769230769230781E-2</v>
      </c>
      <c r="W6926" s="14">
        <f>_xlfn.LET(_xlpm.p,R6926,_xlpm.q,T6926,LOG(_xlpm.p/_xlpm.q))</f>
        <v>1.8061799739838871</v>
      </c>
      <c r="X6926" s="2"/>
    </row>
    <row r="6927" spans="1:24">
      <c r="A6927" s="1" t="str">
        <f>_xlfn.LET(_xlpm.sep," : ",CONCATENATE(O6927,_xlpm.sep,P6927))</f>
        <v>~mbly'r~ : [mblɪ]</v>
      </c>
      <c r="B6927" s="1">
        <f>_xlfn.LET(_xlpm.d,$G6927,_xlpm.k,_xlfn.CONCAT(LEFT(TRIM(B$1),1),"*"),COUNTIF(_xlpm.d,_xlpm.k))</f>
        <v>0</v>
      </c>
      <c r="C6927" s="1">
        <f>_xlfn.LET(_xlpm.d,$G6927,_xlpm.k,_xlfn.CONCAT(LEFT(TRIM(C$1),1),"*"),COUNTIF(_xlpm.d,_xlpm.k))</f>
        <v>1</v>
      </c>
      <c r="D6927" s="1">
        <f>_xlfn.LET(_xlpm.d,$G6927,_xlpm.k,_xlfn.CONCAT(LEFT(TRIM(D$1),1),"*"),COUNTIF(_xlpm.d,_xlpm.k))</f>
        <v>0</v>
      </c>
      <c r="E6927" s="1">
        <f>LOG(F6927+1,10)</f>
        <v>0.30102999566398114</v>
      </c>
      <c r="F6927" s="7">
        <v>1</v>
      </c>
      <c r="G6927" s="9" t="s">
        <v>2469</v>
      </c>
      <c r="H6927" s="4">
        <f>F6927/freq.sum.r6e</f>
        <v>4.9701789264413521E-5</v>
      </c>
      <c r="I6927" s="1" t="str">
        <f>_xlfn.LET(_xlpm.sep,":",_xlpm.w,$G6927,LEFT(_xlpm.w,FIND(_xlpm.sep,_xlpm.w)-1))</f>
        <v>mblɪ</v>
      </c>
      <c r="J6927" s="1" t="str">
        <f>_xlfn.LET(_xlpm.sep,":",_xlpm.w,$G6927,RIGHT(_xlpm.w,LEN(_xlpm.w)-FIND(_xlpm.sep,_xlpm.w)))</f>
        <v>mbly'r</v>
      </c>
      <c r="K6927" s="10">
        <f>_xlfn.LET(_xlpm.w,I6927,LEN(_xlpm.w))</f>
        <v>4</v>
      </c>
      <c r="L6927" s="10">
        <f>_xlfn.LET(_xlpm.w,J6927,LEN(_xlpm.w))</f>
        <v>6</v>
      </c>
      <c r="M6927" s="10">
        <f>_xlfn.LET(_xlpm.a,K6927,_xlpm.b,L6927,MAX(_xlpm.a,_xlpm.b))</f>
        <v>6</v>
      </c>
      <c r="N6927" s="10">
        <f>_xlfn.LET(_xlpm.d,(K6927,L6927),MAX(_xlpm.d)-MIN(_xlpm.d))</f>
        <v>2</v>
      </c>
      <c r="O6927" s="1" t="str">
        <f>_xlfn.LET(_xlpm.sep,":",_xlpm.w,$G6927,_xlfn.CONCAT("~",RIGHT(_xlpm.w,LEN(_xlpm.w)-FIND(_xlpm.sep,_xlpm.w)),"~"))</f>
        <v>~mbly'r~</v>
      </c>
      <c r="P6927" s="1" t="str">
        <f>_xlfn.LET(_xlpm.sep,":",_xlpm.w,$G6927,_xlfn.CONCAT("[",LEFT(_xlpm.w,FIND(_xlpm.sep,_xlpm.w)-1),"]"))</f>
        <v>[mblɪ]</v>
      </c>
      <c r="Q6927" s="14" cm="1">
        <f t="array" ref="Q6927">SUM(_xlfn._xlws.FILTER($H$2:$H$7117,_xlfn.MAP($O$2:$O$7117,_xlfn.LAMBDA(_xlpm.x,_xlpm.x=$O6927))))</f>
        <v>4.9701789264413521E-5</v>
      </c>
      <c r="R6927" s="14">
        <f>$H6927/Q6927</f>
        <v>1</v>
      </c>
      <c r="S6927" s="14" cm="1">
        <f t="array" ref="S6927">SUM(_xlfn._xlws.FILTER($H$2:$H$7117,_xlfn.MAP($P$2:$P$7117,_xlfn.LAMBDA(_xlpm.x,_xlpm.x=$P6927))))</f>
        <v>3.180914512922464E-3</v>
      </c>
      <c r="T6927" s="14">
        <f>$H6927/S6927</f>
        <v>1.5625000000000007E-2</v>
      </c>
      <c r="U6927" s="14">
        <f>_xlfn.LET(_xlpm.freq,F6927,_xlpm.size,M6927+1,_xlpm.F,V6927,LOG(1+_xlpm.freq)*LOG(1+_xlpm.size)*_xlpm.F)</f>
        <v>8.3648361497959903E-3</v>
      </c>
      <c r="V6927" s="14">
        <f>_xlfn.LET(_xlpm.a,T6927,_xlpm.b,R6927,2*_xlpm.a*_xlpm.b/(_xlpm.a+_xlpm.b))</f>
        <v>3.0769230769230781E-2</v>
      </c>
      <c r="W6927" s="14">
        <f>_xlfn.LET(_xlpm.p,R6927,_xlpm.q,T6927,LOG(_xlpm.p/_xlpm.q))</f>
        <v>1.8061799739838871</v>
      </c>
      <c r="X6927" s="2"/>
    </row>
    <row r="6928" spans="1:24">
      <c r="A6928" s="1" t="str">
        <f>_xlfn.LET(_xlpm.sep," : ",CONCATENATE(O6928,_xlpm.sep,P6928))</f>
        <v>~mblyry~ : [mblɪ]</v>
      </c>
      <c r="B6928" s="1">
        <f>_xlfn.LET(_xlpm.d,$G6928,_xlpm.k,_xlfn.CONCAT(LEFT(TRIM(B$1),1),"*"),COUNTIF(_xlpm.d,_xlpm.k))</f>
        <v>0</v>
      </c>
      <c r="C6928" s="1">
        <f>_xlfn.LET(_xlpm.d,$G6928,_xlpm.k,_xlfn.CONCAT(LEFT(TRIM(C$1),1),"*"),COUNTIF(_xlpm.d,_xlpm.k))</f>
        <v>1</v>
      </c>
      <c r="D6928" s="1">
        <f>_xlfn.LET(_xlpm.d,$G6928,_xlpm.k,_xlfn.CONCAT(LEFT(TRIM(D$1),1),"*"),COUNTIF(_xlpm.d,_xlpm.k))</f>
        <v>0</v>
      </c>
      <c r="E6928" s="1">
        <f>LOG(F6928+1,10)</f>
        <v>0.30102999566398114</v>
      </c>
      <c r="F6928" s="7">
        <v>1</v>
      </c>
      <c r="G6928" s="9" t="s">
        <v>2474</v>
      </c>
      <c r="H6928" s="4">
        <f>F6928/freq.sum.r6e</f>
        <v>4.9701789264413521E-5</v>
      </c>
      <c r="I6928" s="1" t="str">
        <f>_xlfn.LET(_xlpm.sep,":",_xlpm.w,$G6928,LEFT(_xlpm.w,FIND(_xlpm.sep,_xlpm.w)-1))</f>
        <v>mblɪ</v>
      </c>
      <c r="J6928" s="1" t="str">
        <f>_xlfn.LET(_xlpm.sep,":",_xlpm.w,$G6928,RIGHT(_xlpm.w,LEN(_xlpm.w)-FIND(_xlpm.sep,_xlpm.w)))</f>
        <v>mblyry</v>
      </c>
      <c r="K6928" s="10">
        <f>_xlfn.LET(_xlpm.w,I6928,LEN(_xlpm.w))</f>
        <v>4</v>
      </c>
      <c r="L6928" s="10">
        <f>_xlfn.LET(_xlpm.w,J6928,LEN(_xlpm.w))</f>
        <v>6</v>
      </c>
      <c r="M6928" s="10">
        <f>_xlfn.LET(_xlpm.a,K6928,_xlpm.b,L6928,MAX(_xlpm.a,_xlpm.b))</f>
        <v>6</v>
      </c>
      <c r="N6928" s="10">
        <f>_xlfn.LET(_xlpm.d,(K6928,L6928),MAX(_xlpm.d)-MIN(_xlpm.d))</f>
        <v>2</v>
      </c>
      <c r="O6928" s="1" t="str">
        <f>_xlfn.LET(_xlpm.sep,":",_xlpm.w,$G6928,_xlfn.CONCAT("~",RIGHT(_xlpm.w,LEN(_xlpm.w)-FIND(_xlpm.sep,_xlpm.w)),"~"))</f>
        <v>~mblyry~</v>
      </c>
      <c r="P6928" s="1" t="str">
        <f>_xlfn.LET(_xlpm.sep,":",_xlpm.w,$G6928,_xlfn.CONCAT("[",LEFT(_xlpm.w,FIND(_xlpm.sep,_xlpm.w)-1),"]"))</f>
        <v>[mblɪ]</v>
      </c>
      <c r="Q6928" s="14" cm="1">
        <f t="array" ref="Q6928">SUM(_xlfn._xlws.FILTER($H$2:$H$7117,_xlfn.MAP($O$2:$O$7117,_xlfn.LAMBDA(_xlpm.x,_xlpm.x=$O6928))))</f>
        <v>4.9701789264413521E-5</v>
      </c>
      <c r="R6928" s="14">
        <f>$H6928/Q6928</f>
        <v>1</v>
      </c>
      <c r="S6928" s="14" cm="1">
        <f t="array" ref="S6928">SUM(_xlfn._xlws.FILTER($H$2:$H$7117,_xlfn.MAP($P$2:$P$7117,_xlfn.LAMBDA(_xlpm.x,_xlpm.x=$P6928))))</f>
        <v>3.180914512922464E-3</v>
      </c>
      <c r="T6928" s="14">
        <f>$H6928/S6928</f>
        <v>1.5625000000000007E-2</v>
      </c>
      <c r="U6928" s="14">
        <f>_xlfn.LET(_xlpm.freq,F6928,_xlpm.size,M6928+1,_xlpm.F,V6928,LOG(1+_xlpm.freq)*LOG(1+_xlpm.size)*_xlpm.F)</f>
        <v>8.3648361497959903E-3</v>
      </c>
      <c r="V6928" s="14">
        <f>_xlfn.LET(_xlpm.a,T6928,_xlpm.b,R6928,2*_xlpm.a*_xlpm.b/(_xlpm.a+_xlpm.b))</f>
        <v>3.0769230769230781E-2</v>
      </c>
      <c r="W6928" s="14">
        <f>_xlfn.LET(_xlpm.p,R6928,_xlpm.q,T6928,LOG(_xlpm.p/_xlpm.q))</f>
        <v>1.8061799739838871</v>
      </c>
      <c r="X6928" s="2"/>
    </row>
    <row r="6929" spans="1:24">
      <c r="A6929" s="1" t="str">
        <f>_xlfn.LET(_xlpm.sep," : ",CONCATENATE(O6929,_xlpm.sep,P6929))</f>
        <v>~mpli'r~ : [mplɪ]</v>
      </c>
      <c r="B6929" s="1">
        <f>_xlfn.LET(_xlpm.d,$G6929,_xlpm.k,_xlfn.CONCAT(LEFT(TRIM(B$1),1),"*"),COUNTIF(_xlpm.d,_xlpm.k))</f>
        <v>0</v>
      </c>
      <c r="C6929" s="1">
        <f>_xlfn.LET(_xlpm.d,$G6929,_xlpm.k,_xlfn.CONCAT(LEFT(TRIM(C$1),1),"*"),COUNTIF(_xlpm.d,_xlpm.k))</f>
        <v>1</v>
      </c>
      <c r="D6929" s="1">
        <f>_xlfn.LET(_xlpm.d,$G6929,_xlpm.k,_xlfn.CONCAT(LEFT(TRIM(D$1),1),"*"),COUNTIF(_xlpm.d,_xlpm.k))</f>
        <v>0</v>
      </c>
      <c r="E6929" s="1">
        <f>LOG(F6929+1,10)</f>
        <v>0.30102999566398114</v>
      </c>
      <c r="F6929" s="7">
        <v>1</v>
      </c>
      <c r="G6929" s="9" t="s">
        <v>2602</v>
      </c>
      <c r="H6929" s="4">
        <f>F6929/freq.sum.r6e</f>
        <v>4.9701789264413521E-5</v>
      </c>
      <c r="I6929" s="4" t="str">
        <f>_xlfn.LET(_xlpm.sep,":",_xlpm.w,$G6929,LEFT(_xlpm.w,FIND(_xlpm.sep,_xlpm.w)-1))</f>
        <v>mplɪ</v>
      </c>
      <c r="J6929" s="4" t="str">
        <f>_xlfn.LET(_xlpm.sep,":",_xlpm.w,$G6929,RIGHT(_xlpm.w,LEN(_xlpm.w)-FIND(_xlpm.sep,_xlpm.w)))</f>
        <v>mpli'r</v>
      </c>
      <c r="K6929" s="10">
        <f>_xlfn.LET(_xlpm.w,I6929,LEN(_xlpm.w))</f>
        <v>4</v>
      </c>
      <c r="L6929" s="10">
        <f>_xlfn.LET(_xlpm.w,J6929,LEN(_xlpm.w))</f>
        <v>6</v>
      </c>
      <c r="M6929" s="10">
        <f>_xlfn.LET(_xlpm.a,K6929,_xlpm.b,L6929,MAX(_xlpm.a,_xlpm.b))</f>
        <v>6</v>
      </c>
      <c r="N6929" s="10">
        <f>_xlfn.LET(_xlpm.d,(K6929,L6929),MAX(_xlpm.d)-MIN(_xlpm.d))</f>
        <v>2</v>
      </c>
      <c r="O6929" s="1" t="str">
        <f>_xlfn.LET(_xlpm.sep,":",_xlpm.w,$G6929,_xlfn.CONCAT("~",RIGHT(_xlpm.w,LEN(_xlpm.w)-FIND(_xlpm.sep,_xlpm.w)),"~"))</f>
        <v>~mpli'r~</v>
      </c>
      <c r="P6929" s="1" t="str">
        <f>_xlfn.LET(_xlpm.sep,":",_xlpm.w,$G6929,_xlfn.CONCAT("[",LEFT(_xlpm.w,FIND(_xlpm.sep,_xlpm.w)-1),"]"))</f>
        <v>[mplɪ]</v>
      </c>
      <c r="Q6929" s="14" cm="1">
        <f t="array" ref="Q6929">SUM(_xlfn._xlws.FILTER($H$2:$H$7109,_xlfn.MAP($O$2:$O$7109,_xlfn.LAMBDA(_xlpm.x,_xlpm.x=$O6929))))</f>
        <v>4.9701789264413521E-5</v>
      </c>
      <c r="R6929" s="14">
        <f>$H6929/Q6929</f>
        <v>1</v>
      </c>
      <c r="S6929" s="14" cm="1">
        <f t="array" ref="S6929">SUM(_xlfn._xlws.FILTER($H$2:$H$7109,_xlfn.MAP($P$2:$P$7109,_xlfn.LAMBDA(_xlpm.x,_xlpm.x=$P6929))))</f>
        <v>3.180914512922464E-3</v>
      </c>
      <c r="T6929" s="14">
        <f>$H6929/S6929</f>
        <v>1.5625000000000007E-2</v>
      </c>
      <c r="U6929" s="14">
        <f>_xlfn.LET(_xlpm.freq,F6929,_xlpm.size,M6929+1,_xlpm.F,V6929,LOG(1+_xlpm.freq)*LOG(1+_xlpm.size)*_xlpm.F)</f>
        <v>8.3648361497959903E-3</v>
      </c>
      <c r="V6929" s="14">
        <f>_xlfn.LET(_xlpm.a,T6929,_xlpm.b,R6929,2*_xlpm.a*_xlpm.b/(_xlpm.a+_xlpm.b))</f>
        <v>3.0769230769230781E-2</v>
      </c>
      <c r="W6929" s="14">
        <f>_xlfn.LET(_xlpm.p,R6929,_xlpm.q,T6929,LOG(_xlpm.p/_xlpm.q))</f>
        <v>1.8061799739838871</v>
      </c>
      <c r="X6929" s="2"/>
    </row>
    <row r="6930" spans="1:24">
      <c r="A6930" s="1" t="str">
        <f>_xlfn.LET(_xlpm.sep," : ",CONCATENATE(O6930,_xlpm.sep,P6930))</f>
        <v>~mpliry~ : [mplɪ]</v>
      </c>
      <c r="B6930" s="1">
        <f>_xlfn.LET(_xlpm.d,$G6930,_xlpm.k,_xlfn.CONCAT(LEFT(TRIM(B$1),1),"*"),COUNTIF(_xlpm.d,_xlpm.k))</f>
        <v>0</v>
      </c>
      <c r="C6930" s="1">
        <f>_xlfn.LET(_xlpm.d,$G6930,_xlpm.k,_xlfn.CONCAT(LEFT(TRIM(C$1),1),"*"),COUNTIF(_xlpm.d,_xlpm.k))</f>
        <v>1</v>
      </c>
      <c r="D6930" s="1">
        <f>_xlfn.LET(_xlpm.d,$G6930,_xlpm.k,_xlfn.CONCAT(LEFT(TRIM(D$1),1),"*"),COUNTIF(_xlpm.d,_xlpm.k))</f>
        <v>0</v>
      </c>
      <c r="E6930" s="1">
        <f>LOG(F6930+1,10)</f>
        <v>0.30102999566398114</v>
      </c>
      <c r="F6930" s="7">
        <v>1</v>
      </c>
      <c r="G6930" s="9" t="s">
        <v>2609</v>
      </c>
      <c r="H6930" s="4">
        <f>F6930/freq.sum.r6e</f>
        <v>4.9701789264413521E-5</v>
      </c>
      <c r="I6930" s="1" t="str">
        <f>_xlfn.LET(_xlpm.sep,":",_xlpm.w,$G6930,LEFT(_xlpm.w,FIND(_xlpm.sep,_xlpm.w)-1))</f>
        <v>mplɪ</v>
      </c>
      <c r="J6930" s="1" t="str">
        <f>_xlfn.LET(_xlpm.sep,":",_xlpm.w,$G6930,RIGHT(_xlpm.w,LEN(_xlpm.w)-FIND(_xlpm.sep,_xlpm.w)))</f>
        <v>mpliry</v>
      </c>
      <c r="K6930" s="10">
        <f>_xlfn.LET(_xlpm.w,I6930,LEN(_xlpm.w))</f>
        <v>4</v>
      </c>
      <c r="L6930" s="10">
        <f>_xlfn.LET(_xlpm.w,J6930,LEN(_xlpm.w))</f>
        <v>6</v>
      </c>
      <c r="M6930" s="10">
        <f>_xlfn.LET(_xlpm.a,K6930,_xlpm.b,L6930,MAX(_xlpm.a,_xlpm.b))</f>
        <v>6</v>
      </c>
      <c r="N6930" s="10">
        <f>_xlfn.LET(_xlpm.d,(K6930,L6930),MAX(_xlpm.d)-MIN(_xlpm.d))</f>
        <v>2</v>
      </c>
      <c r="O6930" s="1" t="str">
        <f>_xlfn.LET(_xlpm.sep,":",_xlpm.w,$G6930,_xlfn.CONCAT("~",RIGHT(_xlpm.w,LEN(_xlpm.w)-FIND(_xlpm.sep,_xlpm.w)),"~"))</f>
        <v>~mpliry~</v>
      </c>
      <c r="P6930" s="1" t="str">
        <f>_xlfn.LET(_xlpm.sep,":",_xlpm.w,$G6930,_xlfn.CONCAT("[",LEFT(_xlpm.w,FIND(_xlpm.sep,_xlpm.w)-1),"]"))</f>
        <v>[mplɪ]</v>
      </c>
      <c r="Q6930" s="14" cm="1">
        <f t="array" ref="Q6930">SUM(_xlfn._xlws.FILTER($H$2:$H$7117,_xlfn.MAP($O$2:$O$7117,_xlfn.LAMBDA(_xlpm.x,_xlpm.x=$O6930))))</f>
        <v>4.9701789264413521E-5</v>
      </c>
      <c r="R6930" s="14">
        <f>$H6930/Q6930</f>
        <v>1</v>
      </c>
      <c r="S6930" s="14" cm="1">
        <f t="array" ref="S6930">SUM(_xlfn._xlws.FILTER($H$2:$H$7117,_xlfn.MAP($P$2:$P$7117,_xlfn.LAMBDA(_xlpm.x,_xlpm.x=$P6930))))</f>
        <v>3.180914512922464E-3</v>
      </c>
      <c r="T6930" s="14">
        <f>$H6930/S6930</f>
        <v>1.5625000000000007E-2</v>
      </c>
      <c r="U6930" s="14">
        <f>_xlfn.LET(_xlpm.freq,F6930,_xlpm.size,M6930+1,_xlpm.F,V6930,LOG(1+_xlpm.freq)*LOG(1+_xlpm.size)*_xlpm.F)</f>
        <v>8.3648361497959903E-3</v>
      </c>
      <c r="V6930" s="14">
        <f>_xlfn.LET(_xlpm.a,T6930,_xlpm.b,R6930,2*_xlpm.a*_xlpm.b/(_xlpm.a+_xlpm.b))</f>
        <v>3.0769230769230781E-2</v>
      </c>
      <c r="W6930" s="14">
        <f>_xlfn.LET(_xlpm.p,R6930,_xlpm.q,T6930,LOG(_xlpm.p/_xlpm.q))</f>
        <v>1.8061799739838871</v>
      </c>
      <c r="X6930" s="2"/>
    </row>
    <row r="6931" spans="1:24">
      <c r="A6931" s="1" t="str">
        <f>_xlfn.LET(_xlpm.sep," : ",CONCATENATE(O6931,_xlpm.sep,P6931))</f>
        <v>~mply'r~ : [mplɪ]</v>
      </c>
      <c r="B6931" s="1">
        <f>_xlfn.LET(_xlpm.d,$G6931,_xlpm.k,_xlfn.CONCAT(LEFT(TRIM(B$1),1),"*"),COUNTIF(_xlpm.d,_xlpm.k))</f>
        <v>0</v>
      </c>
      <c r="C6931" s="1">
        <f>_xlfn.LET(_xlpm.d,$G6931,_xlpm.k,_xlfn.CONCAT(LEFT(TRIM(C$1),1),"*"),COUNTIF(_xlpm.d,_xlpm.k))</f>
        <v>1</v>
      </c>
      <c r="D6931" s="1">
        <f>_xlfn.LET(_xlpm.d,$G6931,_xlpm.k,_xlfn.CONCAT(LEFT(TRIM(D$1),1),"*"),COUNTIF(_xlpm.d,_xlpm.k))</f>
        <v>0</v>
      </c>
      <c r="E6931" s="1">
        <f>LOG(F6931+1,10)</f>
        <v>0.30102999566398114</v>
      </c>
      <c r="F6931" s="7">
        <v>1</v>
      </c>
      <c r="G6931" s="9" t="s">
        <v>2612</v>
      </c>
      <c r="H6931" s="4">
        <f>F6931/freq.sum.r6e</f>
        <v>4.9701789264413521E-5</v>
      </c>
      <c r="I6931" s="1" t="str">
        <f>_xlfn.LET(_xlpm.sep,":",_xlpm.w,$G6931,LEFT(_xlpm.w,FIND(_xlpm.sep,_xlpm.w)-1))</f>
        <v>mplɪ</v>
      </c>
      <c r="J6931" s="1" t="str">
        <f>_xlfn.LET(_xlpm.sep,":",_xlpm.w,$G6931,RIGHT(_xlpm.w,LEN(_xlpm.w)-FIND(_xlpm.sep,_xlpm.w)))</f>
        <v>mply'r</v>
      </c>
      <c r="K6931" s="10">
        <f>_xlfn.LET(_xlpm.w,I6931,LEN(_xlpm.w))</f>
        <v>4</v>
      </c>
      <c r="L6931" s="10">
        <f>_xlfn.LET(_xlpm.w,J6931,LEN(_xlpm.w))</f>
        <v>6</v>
      </c>
      <c r="M6931" s="10">
        <f>_xlfn.LET(_xlpm.a,K6931,_xlpm.b,L6931,MAX(_xlpm.a,_xlpm.b))</f>
        <v>6</v>
      </c>
      <c r="N6931" s="10">
        <f>_xlfn.LET(_xlpm.d,(K6931,L6931),MAX(_xlpm.d)-MIN(_xlpm.d))</f>
        <v>2</v>
      </c>
      <c r="O6931" s="1" t="str">
        <f>_xlfn.LET(_xlpm.sep,":",_xlpm.w,$G6931,_xlfn.CONCAT("~",RIGHT(_xlpm.w,LEN(_xlpm.w)-FIND(_xlpm.sep,_xlpm.w)),"~"))</f>
        <v>~mply'r~</v>
      </c>
      <c r="P6931" s="1" t="str">
        <f>_xlfn.LET(_xlpm.sep,":",_xlpm.w,$G6931,_xlfn.CONCAT("[",LEFT(_xlpm.w,FIND(_xlpm.sep,_xlpm.w)-1),"]"))</f>
        <v>[mplɪ]</v>
      </c>
      <c r="Q6931" s="14" cm="1">
        <f t="array" ref="Q6931">SUM(_xlfn._xlws.FILTER($H$2:$H$7117,_xlfn.MAP($O$2:$O$7117,_xlfn.LAMBDA(_xlpm.x,_xlpm.x=$O6931))))</f>
        <v>4.9701789264413521E-5</v>
      </c>
      <c r="R6931" s="14">
        <f>$H6931/Q6931</f>
        <v>1</v>
      </c>
      <c r="S6931" s="14" cm="1">
        <f t="array" ref="S6931">SUM(_xlfn._xlws.FILTER($H$2:$H$7117,_xlfn.MAP($P$2:$P$7117,_xlfn.LAMBDA(_xlpm.x,_xlpm.x=$P6931))))</f>
        <v>3.180914512922464E-3</v>
      </c>
      <c r="T6931" s="14">
        <f>$H6931/S6931</f>
        <v>1.5625000000000007E-2</v>
      </c>
      <c r="U6931" s="14">
        <f>_xlfn.LET(_xlpm.freq,F6931,_xlpm.size,M6931+1,_xlpm.F,V6931,LOG(1+_xlpm.freq)*LOG(1+_xlpm.size)*_xlpm.F)</f>
        <v>8.3648361497959903E-3</v>
      </c>
      <c r="V6931" s="14">
        <f>_xlfn.LET(_xlpm.a,T6931,_xlpm.b,R6931,2*_xlpm.a*_xlpm.b/(_xlpm.a+_xlpm.b))</f>
        <v>3.0769230769230781E-2</v>
      </c>
      <c r="W6931" s="14">
        <f>_xlfn.LET(_xlpm.p,R6931,_xlpm.q,T6931,LOG(_xlpm.p/_xlpm.q))</f>
        <v>1.8061799739838871</v>
      </c>
      <c r="X6931" s="2"/>
    </row>
    <row r="6932" spans="1:24">
      <c r="A6932" s="1" t="str">
        <f>_xlfn.LET(_xlpm.sep," : ",CONCATENATE(O6932,_xlpm.sep,P6932))</f>
        <v>~mplyry~ : [mplɪ]</v>
      </c>
      <c r="B6932" s="1">
        <f>_xlfn.LET(_xlpm.d,$G6932,_xlpm.k,_xlfn.CONCAT(LEFT(TRIM(B$1),1),"*"),COUNTIF(_xlpm.d,_xlpm.k))</f>
        <v>0</v>
      </c>
      <c r="C6932" s="1">
        <f>_xlfn.LET(_xlpm.d,$G6932,_xlpm.k,_xlfn.CONCAT(LEFT(TRIM(C$1),1),"*"),COUNTIF(_xlpm.d,_xlpm.k))</f>
        <v>1</v>
      </c>
      <c r="D6932" s="1">
        <f>_xlfn.LET(_xlpm.d,$G6932,_xlpm.k,_xlfn.CONCAT(LEFT(TRIM(D$1),1),"*"),COUNTIF(_xlpm.d,_xlpm.k))</f>
        <v>0</v>
      </c>
      <c r="E6932" s="1">
        <f>LOG(F6932+1,10)</f>
        <v>0.30102999566398114</v>
      </c>
      <c r="F6932" s="7">
        <v>1</v>
      </c>
      <c r="G6932" s="9" t="s">
        <v>2617</v>
      </c>
      <c r="H6932" s="4">
        <f>F6932/freq.sum.r6e</f>
        <v>4.9701789264413521E-5</v>
      </c>
      <c r="I6932" s="1" t="str">
        <f>_xlfn.LET(_xlpm.sep,":",_xlpm.w,$G6932,LEFT(_xlpm.w,FIND(_xlpm.sep,_xlpm.w)-1))</f>
        <v>mplɪ</v>
      </c>
      <c r="J6932" s="1" t="str">
        <f>_xlfn.LET(_xlpm.sep,":",_xlpm.w,$G6932,RIGHT(_xlpm.w,LEN(_xlpm.w)-FIND(_xlpm.sep,_xlpm.w)))</f>
        <v>mplyry</v>
      </c>
      <c r="K6932" s="10">
        <f>_xlfn.LET(_xlpm.w,I6932,LEN(_xlpm.w))</f>
        <v>4</v>
      </c>
      <c r="L6932" s="10">
        <f>_xlfn.LET(_xlpm.w,J6932,LEN(_xlpm.w))</f>
        <v>6</v>
      </c>
      <c r="M6932" s="10">
        <f>_xlfn.LET(_xlpm.a,K6932,_xlpm.b,L6932,MAX(_xlpm.a,_xlpm.b))</f>
        <v>6</v>
      </c>
      <c r="N6932" s="10">
        <f>_xlfn.LET(_xlpm.d,(K6932,L6932),MAX(_xlpm.d)-MIN(_xlpm.d))</f>
        <v>2</v>
      </c>
      <c r="O6932" s="1" t="str">
        <f>_xlfn.LET(_xlpm.sep,":",_xlpm.w,$G6932,_xlfn.CONCAT("~",RIGHT(_xlpm.w,LEN(_xlpm.w)-FIND(_xlpm.sep,_xlpm.w)),"~"))</f>
        <v>~mplyry~</v>
      </c>
      <c r="P6932" s="1" t="str">
        <f>_xlfn.LET(_xlpm.sep,":",_xlpm.w,$G6932,_xlfn.CONCAT("[",LEFT(_xlpm.w,FIND(_xlpm.sep,_xlpm.w)-1),"]"))</f>
        <v>[mplɪ]</v>
      </c>
      <c r="Q6932" s="14" cm="1">
        <f t="array" ref="Q6932">SUM(_xlfn._xlws.FILTER($H$2:$H$7117,_xlfn.MAP($O$2:$O$7117,_xlfn.LAMBDA(_xlpm.x,_xlpm.x=$O6932))))</f>
        <v>4.9701789264413521E-5</v>
      </c>
      <c r="R6932" s="14">
        <f>$H6932/Q6932</f>
        <v>1</v>
      </c>
      <c r="S6932" s="14" cm="1">
        <f t="array" ref="S6932">SUM(_xlfn._xlws.FILTER($H$2:$H$7117,_xlfn.MAP($P$2:$P$7117,_xlfn.LAMBDA(_xlpm.x,_xlpm.x=$P6932))))</f>
        <v>3.180914512922464E-3</v>
      </c>
      <c r="T6932" s="14">
        <f>$H6932/S6932</f>
        <v>1.5625000000000007E-2</v>
      </c>
      <c r="U6932" s="14">
        <f>_xlfn.LET(_xlpm.freq,F6932,_xlpm.size,M6932+1,_xlpm.F,V6932,LOG(1+_xlpm.freq)*LOG(1+_xlpm.size)*_xlpm.F)</f>
        <v>8.3648361497959903E-3</v>
      </c>
      <c r="V6932" s="14">
        <f>_xlfn.LET(_xlpm.a,T6932,_xlpm.b,R6932,2*_xlpm.a*_xlpm.b/(_xlpm.a+_xlpm.b))</f>
        <v>3.0769230769230781E-2</v>
      </c>
      <c r="W6932" s="14">
        <f>_xlfn.LET(_xlpm.p,R6932,_xlpm.q,T6932,LOG(_xlpm.p/_xlpm.q))</f>
        <v>1.8061799739838871</v>
      </c>
      <c r="X6932" s="2"/>
    </row>
    <row r="6933" spans="1:24">
      <c r="A6933" s="1" t="str">
        <f>_xlfn.LET(_xlpm.sep," : ",CONCATENATE(O6933,_xlpm.sep,P6933))</f>
        <v>~ntriee~ : [ntɹɪ]</v>
      </c>
      <c r="B6933" s="1">
        <f>_xlfn.LET(_xlpm.d,$G6933,_xlpm.k,_xlfn.CONCAT(LEFT(TRIM(B$1),1),"*"),COUNTIF(_xlpm.d,_xlpm.k))</f>
        <v>0</v>
      </c>
      <c r="C6933" s="1">
        <f>_xlfn.LET(_xlpm.d,$G6933,_xlpm.k,_xlfn.CONCAT(LEFT(TRIM(C$1),1),"*"),COUNTIF(_xlpm.d,_xlpm.k))</f>
        <v>0</v>
      </c>
      <c r="D6933" s="1">
        <f>_xlfn.LET(_xlpm.d,$G6933,_xlpm.k,_xlfn.CONCAT(LEFT(TRIM(D$1),1),"*"),COUNTIF(_xlpm.d,_xlpm.k))</f>
        <v>1</v>
      </c>
      <c r="E6933" s="1">
        <f>LOG(F6933+1,10)</f>
        <v>0.30102999566398114</v>
      </c>
      <c r="F6933" s="7">
        <v>1</v>
      </c>
      <c r="G6933" s="9" t="s">
        <v>3256</v>
      </c>
      <c r="H6933" s="4">
        <f>F6933/freq.sum.r6e</f>
        <v>4.9701789264413521E-5</v>
      </c>
      <c r="I6933" s="4" t="str">
        <f>_xlfn.LET(_xlpm.sep,":",_xlpm.w,$G6933,LEFT(_xlpm.w,FIND(_xlpm.sep,_xlpm.w)-1))</f>
        <v>ntɹɪ</v>
      </c>
      <c r="J6933" s="4" t="str">
        <f>_xlfn.LET(_xlpm.sep,":",_xlpm.w,$G6933,RIGHT(_xlpm.w,LEN(_xlpm.w)-FIND(_xlpm.sep,_xlpm.w)))</f>
        <v>ntriee</v>
      </c>
      <c r="K6933" s="10">
        <f>_xlfn.LET(_xlpm.w,I6933,LEN(_xlpm.w))</f>
        <v>4</v>
      </c>
      <c r="L6933" s="10">
        <f>_xlfn.LET(_xlpm.w,J6933,LEN(_xlpm.w))</f>
        <v>6</v>
      </c>
      <c r="M6933" s="10">
        <f>_xlfn.LET(_xlpm.a,K6933,_xlpm.b,L6933,MAX(_xlpm.a,_xlpm.b))</f>
        <v>6</v>
      </c>
      <c r="N6933" s="10">
        <f>_xlfn.LET(_xlpm.d,(K6933,L6933),MAX(_xlpm.d)-MIN(_xlpm.d))</f>
        <v>2</v>
      </c>
      <c r="O6933" s="1" t="str">
        <f>_xlfn.LET(_xlpm.sep,":",_xlpm.w,$G6933,_xlfn.CONCAT("~",RIGHT(_xlpm.w,LEN(_xlpm.w)-FIND(_xlpm.sep,_xlpm.w)),"~"))</f>
        <v>~ntriee~</v>
      </c>
      <c r="P6933" s="1" t="str">
        <f>_xlfn.LET(_xlpm.sep,":",_xlpm.w,$G6933,_xlfn.CONCAT("[",LEFT(_xlpm.w,FIND(_xlpm.sep,_xlpm.w)-1),"]"))</f>
        <v>[ntɹɪ]</v>
      </c>
      <c r="Q6933" s="14" cm="1">
        <f t="array" ref="Q6933">SUM(_xlfn._xlws.FILTER($H$2:$H$7109,_xlfn.MAP($O$2:$O$7109,_xlfn.LAMBDA(_xlpm.x,_xlpm.x=$O6933))))</f>
        <v>4.9701789264413521E-5</v>
      </c>
      <c r="R6933" s="14">
        <f>$H6933/Q6933</f>
        <v>1</v>
      </c>
      <c r="S6933" s="14" cm="1">
        <f t="array" ref="S6933">SUM(_xlfn._xlws.FILTER($H$2:$H$7109,_xlfn.MAP($P$2:$P$7109,_xlfn.LAMBDA(_xlpm.x,_xlpm.x=$P6933))))</f>
        <v>3.180914512922464E-3</v>
      </c>
      <c r="T6933" s="14">
        <f>$H6933/S6933</f>
        <v>1.5625000000000007E-2</v>
      </c>
      <c r="U6933" s="14">
        <f>_xlfn.LET(_xlpm.freq,F6933,_xlpm.size,M6933+1,_xlpm.F,V6933,LOG(1+_xlpm.freq)*LOG(1+_xlpm.size)*_xlpm.F)</f>
        <v>8.3648361497959903E-3</v>
      </c>
      <c r="V6933" s="14">
        <f>_xlfn.LET(_xlpm.a,T6933,_xlpm.b,R6933,2*_xlpm.a*_xlpm.b/(_xlpm.a+_xlpm.b))</f>
        <v>3.0769230769230781E-2</v>
      </c>
      <c r="W6933" s="14">
        <f>_xlfn.LET(_xlpm.p,R6933,_xlpm.q,T6933,LOG(_xlpm.p/_xlpm.q))</f>
        <v>1.8061799739838871</v>
      </c>
      <c r="X6933" s="2"/>
    </row>
    <row r="6934" spans="1:24">
      <c r="A6934" s="1" t="str">
        <f>_xlfn.LET(_xlpm.sep," : ",CONCATENATE(O6934,_xlpm.sep,P6934))</f>
        <v>~ntry'r~ : [ntɹɪ]</v>
      </c>
      <c r="B6934" s="1">
        <f>_xlfn.LET(_xlpm.d,$G6934,_xlpm.k,_xlfn.CONCAT(LEFT(TRIM(B$1),1),"*"),COUNTIF(_xlpm.d,_xlpm.k))</f>
        <v>0</v>
      </c>
      <c r="C6934" s="1">
        <f>_xlfn.LET(_xlpm.d,$G6934,_xlpm.k,_xlfn.CONCAT(LEFT(TRIM(C$1),1),"*"),COUNTIF(_xlpm.d,_xlpm.k))</f>
        <v>0</v>
      </c>
      <c r="D6934" s="1">
        <f>_xlfn.LET(_xlpm.d,$G6934,_xlpm.k,_xlfn.CONCAT(LEFT(TRIM(D$1),1),"*"),COUNTIF(_xlpm.d,_xlpm.k))</f>
        <v>1</v>
      </c>
      <c r="E6934" s="1">
        <f>LOG(F6934+1,10)</f>
        <v>0.30102999566398114</v>
      </c>
      <c r="F6934" s="7">
        <v>1</v>
      </c>
      <c r="G6934" s="9" t="s">
        <v>3266</v>
      </c>
      <c r="H6934" s="4">
        <f>F6934/freq.sum.r6e</f>
        <v>4.9701789264413521E-5</v>
      </c>
      <c r="I6934" s="1" t="str">
        <f>_xlfn.LET(_xlpm.sep,":",_xlpm.w,$G6934,LEFT(_xlpm.w,FIND(_xlpm.sep,_xlpm.w)-1))</f>
        <v>ntɹɪ</v>
      </c>
      <c r="J6934" s="1" t="str">
        <f>_xlfn.LET(_xlpm.sep,":",_xlpm.w,$G6934,RIGHT(_xlpm.w,LEN(_xlpm.w)-FIND(_xlpm.sep,_xlpm.w)))</f>
        <v>ntry'r</v>
      </c>
      <c r="K6934" s="10">
        <f>_xlfn.LET(_xlpm.w,I6934,LEN(_xlpm.w))</f>
        <v>4</v>
      </c>
      <c r="L6934" s="10">
        <f>_xlfn.LET(_xlpm.w,J6934,LEN(_xlpm.w))</f>
        <v>6</v>
      </c>
      <c r="M6934" s="10">
        <f>_xlfn.LET(_xlpm.a,K6934,_xlpm.b,L6934,MAX(_xlpm.a,_xlpm.b))</f>
        <v>6</v>
      </c>
      <c r="N6934" s="10">
        <f>_xlfn.LET(_xlpm.d,(K6934,L6934),MAX(_xlpm.d)-MIN(_xlpm.d))</f>
        <v>2</v>
      </c>
      <c r="O6934" s="1" t="str">
        <f>_xlfn.LET(_xlpm.sep,":",_xlpm.w,$G6934,_xlfn.CONCAT("~",RIGHT(_xlpm.w,LEN(_xlpm.w)-FIND(_xlpm.sep,_xlpm.w)),"~"))</f>
        <v>~ntry'r~</v>
      </c>
      <c r="P6934" s="1" t="str">
        <f>_xlfn.LET(_xlpm.sep,":",_xlpm.w,$G6934,_xlfn.CONCAT("[",LEFT(_xlpm.w,FIND(_xlpm.sep,_xlpm.w)-1),"]"))</f>
        <v>[ntɹɪ]</v>
      </c>
      <c r="Q6934" s="14" cm="1">
        <f t="array" ref="Q6934">SUM(_xlfn._xlws.FILTER($H$2:$H$7117,_xlfn.MAP($O$2:$O$7117,_xlfn.LAMBDA(_xlpm.x,_xlpm.x=$O6934))))</f>
        <v>4.9701789264413521E-5</v>
      </c>
      <c r="R6934" s="14">
        <f>$H6934/Q6934</f>
        <v>1</v>
      </c>
      <c r="S6934" s="14" cm="1">
        <f t="array" ref="S6934">SUM(_xlfn._xlws.FILTER($H$2:$H$7117,_xlfn.MAP($P$2:$P$7117,_xlfn.LAMBDA(_xlpm.x,_xlpm.x=$P6934))))</f>
        <v>3.180914512922464E-3</v>
      </c>
      <c r="T6934" s="14">
        <f>$H6934/S6934</f>
        <v>1.5625000000000007E-2</v>
      </c>
      <c r="U6934" s="14">
        <f>_xlfn.LET(_xlpm.freq,F6934,_xlpm.size,M6934+1,_xlpm.F,V6934,LOG(1+_xlpm.freq)*LOG(1+_xlpm.size)*_xlpm.F)</f>
        <v>8.3648361497959903E-3</v>
      </c>
      <c r="V6934" s="14">
        <f>_xlfn.LET(_xlpm.a,T6934,_xlpm.b,R6934,2*_xlpm.a*_xlpm.b/(_xlpm.a+_xlpm.b))</f>
        <v>3.0769230769230781E-2</v>
      </c>
      <c r="W6934" s="14">
        <f>_xlfn.LET(_xlpm.p,R6934,_xlpm.q,T6934,LOG(_xlpm.p/_xlpm.q))</f>
        <v>1.8061799739838871</v>
      </c>
      <c r="X6934" s="2"/>
    </row>
    <row r="6935" spans="1:24">
      <c r="A6935" s="1" t="str">
        <f>_xlfn.LET(_xlpm.sep," : ",CONCATENATE(O6935,_xlpm.sep,P6935))</f>
        <v>~ntryry~ : [ntɹɪ]</v>
      </c>
      <c r="B6935" s="1">
        <f>_xlfn.LET(_xlpm.d,$G6935,_xlpm.k,_xlfn.CONCAT(LEFT(TRIM(B$1),1),"*"),COUNTIF(_xlpm.d,_xlpm.k))</f>
        <v>0</v>
      </c>
      <c r="C6935" s="1">
        <f>_xlfn.LET(_xlpm.d,$G6935,_xlpm.k,_xlfn.CONCAT(LEFT(TRIM(C$1),1),"*"),COUNTIF(_xlpm.d,_xlpm.k))</f>
        <v>0</v>
      </c>
      <c r="D6935" s="1">
        <f>_xlfn.LET(_xlpm.d,$G6935,_xlpm.k,_xlfn.CONCAT(LEFT(TRIM(D$1),1),"*"),COUNTIF(_xlpm.d,_xlpm.k))</f>
        <v>1</v>
      </c>
      <c r="E6935" s="1">
        <f>LOG(F6935+1,10)</f>
        <v>0.30102999566398114</v>
      </c>
      <c r="F6935" s="7">
        <v>1</v>
      </c>
      <c r="G6935" s="9" t="s">
        <v>3271</v>
      </c>
      <c r="H6935" s="4">
        <f>F6935/freq.sum.r6e</f>
        <v>4.9701789264413521E-5</v>
      </c>
      <c r="I6935" s="4" t="str">
        <f>_xlfn.LET(_xlpm.sep,":",_xlpm.w,$G6935,LEFT(_xlpm.w,FIND(_xlpm.sep,_xlpm.w)-1))</f>
        <v>ntɹɪ</v>
      </c>
      <c r="J6935" s="4" t="str">
        <f>_xlfn.LET(_xlpm.sep,":",_xlpm.w,$G6935,RIGHT(_xlpm.w,LEN(_xlpm.w)-FIND(_xlpm.sep,_xlpm.w)))</f>
        <v>ntryry</v>
      </c>
      <c r="K6935" s="10">
        <f>_xlfn.LET(_xlpm.w,I6935,LEN(_xlpm.w))</f>
        <v>4</v>
      </c>
      <c r="L6935" s="10">
        <f>_xlfn.LET(_xlpm.w,J6935,LEN(_xlpm.w))</f>
        <v>6</v>
      </c>
      <c r="M6935" s="10">
        <f>_xlfn.LET(_xlpm.a,K6935,_xlpm.b,L6935,MAX(_xlpm.a,_xlpm.b))</f>
        <v>6</v>
      </c>
      <c r="N6935" s="10">
        <f>_xlfn.LET(_xlpm.d,(K6935,L6935),MAX(_xlpm.d)-MIN(_xlpm.d))</f>
        <v>2</v>
      </c>
      <c r="O6935" s="1" t="str">
        <f>_xlfn.LET(_xlpm.sep,":",_xlpm.w,$G6935,_xlfn.CONCAT("~",RIGHT(_xlpm.w,LEN(_xlpm.w)-FIND(_xlpm.sep,_xlpm.w)),"~"))</f>
        <v>~ntryry~</v>
      </c>
      <c r="P6935" s="1" t="str">
        <f>_xlfn.LET(_xlpm.sep,":",_xlpm.w,$G6935,_xlfn.CONCAT("[",LEFT(_xlpm.w,FIND(_xlpm.sep,_xlpm.w)-1),"]"))</f>
        <v>[ntɹɪ]</v>
      </c>
      <c r="Q6935" s="14" cm="1">
        <f t="array" ref="Q6935">SUM(_xlfn._xlws.FILTER($H$2:$H$7109,_xlfn.MAP($O$2:$O$7109,_xlfn.LAMBDA(_xlpm.x,_xlpm.x=$O6935))))</f>
        <v>4.9701789264413521E-5</v>
      </c>
      <c r="R6935" s="14">
        <f>$H6935/Q6935</f>
        <v>1</v>
      </c>
      <c r="S6935" s="14" cm="1">
        <f t="array" ref="S6935">SUM(_xlfn._xlws.FILTER($H$2:$H$7109,_xlfn.MAP($P$2:$P$7109,_xlfn.LAMBDA(_xlpm.x,_xlpm.x=$P6935))))</f>
        <v>3.180914512922464E-3</v>
      </c>
      <c r="T6935" s="14">
        <f>$H6935/S6935</f>
        <v>1.5625000000000007E-2</v>
      </c>
      <c r="U6935" s="14">
        <f>_xlfn.LET(_xlpm.freq,F6935,_xlpm.size,M6935+1,_xlpm.F,V6935,LOG(1+_xlpm.freq)*LOG(1+_xlpm.size)*_xlpm.F)</f>
        <v>8.3648361497959903E-3</v>
      </c>
      <c r="V6935" s="14">
        <f>_xlfn.LET(_xlpm.a,T6935,_xlpm.b,R6935,2*_xlpm.a*_xlpm.b/(_xlpm.a+_xlpm.b))</f>
        <v>3.0769230769230781E-2</v>
      </c>
      <c r="W6935" s="14">
        <f>_xlfn.LET(_xlpm.p,R6935,_xlpm.q,T6935,LOG(_xlpm.p/_xlpm.q))</f>
        <v>1.8061799739838871</v>
      </c>
      <c r="X6935" s="2"/>
    </row>
    <row r="6936" spans="1:24">
      <c r="A6936" s="1" t="str">
        <f>_xlfn.LET(_xlpm.sep," : ",CONCATENATE(O6936,_xlpm.sep,P6936))</f>
        <v>~spea'r~ : [spɪ]</v>
      </c>
      <c r="B6936" s="1">
        <f>_xlfn.LET(_xlpm.d,$G6936,_xlpm.k,_xlfn.CONCAT(LEFT(TRIM(B$1),1),"*"),COUNTIF(_xlpm.d,_xlpm.k))</f>
        <v>0</v>
      </c>
      <c r="C6936" s="1">
        <f>_xlfn.LET(_xlpm.d,$G6936,_xlpm.k,_xlfn.CONCAT(LEFT(TRIM(C$1),1),"*"),COUNTIF(_xlpm.d,_xlpm.k))</f>
        <v>0</v>
      </c>
      <c r="D6936" s="1">
        <f>_xlfn.LET(_xlpm.d,$G6936,_xlpm.k,_xlfn.CONCAT(LEFT(TRIM(D$1),1),"*"),COUNTIF(_xlpm.d,_xlpm.k))</f>
        <v>0</v>
      </c>
      <c r="E6936" s="1">
        <f>LOG(F6936+1,10)</f>
        <v>0.30102999566398114</v>
      </c>
      <c r="F6936" s="7">
        <v>1</v>
      </c>
      <c r="G6936" s="9" t="s">
        <v>4208</v>
      </c>
      <c r="H6936" s="4">
        <f>F6936/freq.sum.r6e</f>
        <v>4.9701789264413521E-5</v>
      </c>
      <c r="I6936" s="1" t="str">
        <f>_xlfn.LET(_xlpm.sep,":",_xlpm.w,$G6936,LEFT(_xlpm.w,FIND(_xlpm.sep,_xlpm.w)-1))</f>
        <v>spɪ</v>
      </c>
      <c r="J6936" s="1" t="str">
        <f>_xlfn.LET(_xlpm.sep,":",_xlpm.w,$G6936,RIGHT(_xlpm.w,LEN(_xlpm.w)-FIND(_xlpm.sep,_xlpm.w)))</f>
        <v>spea'r</v>
      </c>
      <c r="K6936" s="10">
        <f>_xlfn.LET(_xlpm.w,I6936,LEN(_xlpm.w))</f>
        <v>3</v>
      </c>
      <c r="L6936" s="10">
        <f>_xlfn.LET(_xlpm.w,J6936,LEN(_xlpm.w))</f>
        <v>6</v>
      </c>
      <c r="M6936" s="10">
        <f>_xlfn.LET(_xlpm.a,K6936,_xlpm.b,L6936,MAX(_xlpm.a,_xlpm.b))</f>
        <v>6</v>
      </c>
      <c r="N6936" s="10">
        <f>_xlfn.LET(_xlpm.d,(K6936,L6936),MAX(_xlpm.d)-MIN(_xlpm.d))</f>
        <v>3</v>
      </c>
      <c r="O6936" s="1" t="str">
        <f>_xlfn.LET(_xlpm.sep,":",_xlpm.w,$G6936,_xlfn.CONCAT("~",RIGHT(_xlpm.w,LEN(_xlpm.w)-FIND(_xlpm.sep,_xlpm.w)),"~"))</f>
        <v>~spea'r~</v>
      </c>
      <c r="P6936" s="1" t="str">
        <f>_xlfn.LET(_xlpm.sep,":",_xlpm.w,$G6936,_xlfn.CONCAT("[",LEFT(_xlpm.w,FIND(_xlpm.sep,_xlpm.w)-1),"]"))</f>
        <v>[spɪ]</v>
      </c>
      <c r="Q6936" s="14" cm="1">
        <f t="array" ref="Q6936">SUM(_xlfn._xlws.FILTER($H$2:$H$7117,_xlfn.MAP($O$2:$O$7117,_xlfn.LAMBDA(_xlpm.x,_xlpm.x=$O6936))))</f>
        <v>4.9701789264413521E-5</v>
      </c>
      <c r="R6936" s="14">
        <f>$H6936/Q6936</f>
        <v>1</v>
      </c>
      <c r="S6936" s="14" cm="1">
        <f t="array" ref="S6936">SUM(_xlfn._xlws.FILTER($H$2:$H$7117,_xlfn.MAP($P$2:$P$7117,_xlfn.LAMBDA(_xlpm.x,_xlpm.x=$P6936))))</f>
        <v>3.180914512922464E-3</v>
      </c>
      <c r="T6936" s="14">
        <f>$H6936/S6936</f>
        <v>1.5625000000000007E-2</v>
      </c>
      <c r="U6936" s="14">
        <f>_xlfn.LET(_xlpm.freq,F6936,_xlpm.size,M6936+1,_xlpm.F,V6936,LOG(1+_xlpm.freq)*LOG(1+_xlpm.size)*_xlpm.F)</f>
        <v>8.3648361497959903E-3</v>
      </c>
      <c r="V6936" s="14">
        <f>_xlfn.LET(_xlpm.a,T6936,_xlpm.b,R6936,2*_xlpm.a*_xlpm.b/(_xlpm.a+_xlpm.b))</f>
        <v>3.0769230769230781E-2</v>
      </c>
      <c r="W6936" s="14">
        <f>_xlfn.LET(_xlpm.p,R6936,_xlpm.q,T6936,LOG(_xlpm.p/_xlpm.q))</f>
        <v>1.8061799739838871</v>
      </c>
      <c r="X6936" s="2"/>
    </row>
    <row r="6937" spans="1:24">
      <c r="A6937" s="1" t="str">
        <f>_xlfn.LET(_xlpm.sep," : ",CONCATENATE(O6937,_xlpm.sep,P6937))</f>
        <v>~speary~ : [spɪ]</v>
      </c>
      <c r="B6937" s="1">
        <f>_xlfn.LET(_xlpm.d,$G6937,_xlpm.k,_xlfn.CONCAT(LEFT(TRIM(B$1),1),"*"),COUNTIF(_xlpm.d,_xlpm.k))</f>
        <v>0</v>
      </c>
      <c r="C6937" s="1">
        <f>_xlfn.LET(_xlpm.d,$G6937,_xlpm.k,_xlfn.CONCAT(LEFT(TRIM(C$1),1),"*"),COUNTIF(_xlpm.d,_xlpm.k))</f>
        <v>0</v>
      </c>
      <c r="D6937" s="1">
        <f>_xlfn.LET(_xlpm.d,$G6937,_xlpm.k,_xlfn.CONCAT(LEFT(TRIM(D$1),1),"*"),COUNTIF(_xlpm.d,_xlpm.k))</f>
        <v>0</v>
      </c>
      <c r="E6937" s="1">
        <f>LOG(F6937+1,10)</f>
        <v>0.30102999566398114</v>
      </c>
      <c r="F6937" s="7">
        <v>1</v>
      </c>
      <c r="G6937" s="9" t="s">
        <v>4213</v>
      </c>
      <c r="H6937" s="4">
        <f>F6937/freq.sum.r6e</f>
        <v>4.9701789264413521E-5</v>
      </c>
      <c r="I6937" s="1" t="str">
        <f>_xlfn.LET(_xlpm.sep,":",_xlpm.w,$G6937,LEFT(_xlpm.w,FIND(_xlpm.sep,_xlpm.w)-1))</f>
        <v>spɪ</v>
      </c>
      <c r="J6937" s="1" t="str">
        <f>_xlfn.LET(_xlpm.sep,":",_xlpm.w,$G6937,RIGHT(_xlpm.w,LEN(_xlpm.w)-FIND(_xlpm.sep,_xlpm.w)))</f>
        <v>speary</v>
      </c>
      <c r="K6937" s="10">
        <f>_xlfn.LET(_xlpm.w,I6937,LEN(_xlpm.w))</f>
        <v>3</v>
      </c>
      <c r="L6937" s="10">
        <f>_xlfn.LET(_xlpm.w,J6937,LEN(_xlpm.w))</f>
        <v>6</v>
      </c>
      <c r="M6937" s="10">
        <f>_xlfn.LET(_xlpm.a,K6937,_xlpm.b,L6937,MAX(_xlpm.a,_xlpm.b))</f>
        <v>6</v>
      </c>
      <c r="N6937" s="10">
        <f>_xlfn.LET(_xlpm.d,(K6937,L6937),MAX(_xlpm.d)-MIN(_xlpm.d))</f>
        <v>3</v>
      </c>
      <c r="O6937" s="1" t="str">
        <f>_xlfn.LET(_xlpm.sep,":",_xlpm.w,$G6937,_xlfn.CONCAT("~",RIGHT(_xlpm.w,LEN(_xlpm.w)-FIND(_xlpm.sep,_xlpm.w)),"~"))</f>
        <v>~speary~</v>
      </c>
      <c r="P6937" s="1" t="str">
        <f>_xlfn.LET(_xlpm.sep,":",_xlpm.w,$G6937,_xlfn.CONCAT("[",LEFT(_xlpm.w,FIND(_xlpm.sep,_xlpm.w)-1),"]"))</f>
        <v>[spɪ]</v>
      </c>
      <c r="Q6937" s="14" cm="1">
        <f t="array" ref="Q6937">SUM(_xlfn._xlws.FILTER($H$2:$H$7117,_xlfn.MAP($O$2:$O$7117,_xlfn.LAMBDA(_xlpm.x,_xlpm.x=$O6937))))</f>
        <v>4.9701789264413521E-5</v>
      </c>
      <c r="R6937" s="14">
        <f>$H6937/Q6937</f>
        <v>1</v>
      </c>
      <c r="S6937" s="14" cm="1">
        <f t="array" ref="S6937">SUM(_xlfn._xlws.FILTER($H$2:$H$7117,_xlfn.MAP($P$2:$P$7117,_xlfn.LAMBDA(_xlpm.x,_xlpm.x=$P6937))))</f>
        <v>3.180914512922464E-3</v>
      </c>
      <c r="T6937" s="14">
        <f>$H6937/S6937</f>
        <v>1.5625000000000007E-2</v>
      </c>
      <c r="U6937" s="14">
        <f>_xlfn.LET(_xlpm.freq,F6937,_xlpm.size,M6937+1,_xlpm.F,V6937,LOG(1+_xlpm.freq)*LOG(1+_xlpm.size)*_xlpm.F)</f>
        <v>8.3648361497959903E-3</v>
      </c>
      <c r="V6937" s="14">
        <f>_xlfn.LET(_xlpm.a,T6937,_xlpm.b,R6937,2*_xlpm.a*_xlpm.b/(_xlpm.a+_xlpm.b))</f>
        <v>3.0769230769230781E-2</v>
      </c>
      <c r="W6937" s="14">
        <f>_xlfn.LET(_xlpm.p,R6937,_xlpm.q,T6937,LOG(_xlpm.p/_xlpm.q))</f>
        <v>1.8061799739838871</v>
      </c>
      <c r="X6937" s="2"/>
    </row>
    <row r="6938" spans="1:24">
      <c r="A6938" s="1" t="str">
        <f>_xlfn.LET(_xlpm.sep," : ",CONCATENATE(O6938,_xlpm.sep,P6938))</f>
        <v>~spreye~ : [spɹɪ]</v>
      </c>
      <c r="B6938" s="1">
        <f>_xlfn.LET(_xlpm.d,$G6938,_xlpm.k,_xlfn.CONCAT(LEFT(TRIM(B$1),1),"*"),COUNTIF(_xlpm.d,_xlpm.k))</f>
        <v>0</v>
      </c>
      <c r="C6938" s="1">
        <f>_xlfn.LET(_xlpm.d,$G6938,_xlpm.k,_xlfn.CONCAT(LEFT(TRIM(C$1),1),"*"),COUNTIF(_xlpm.d,_xlpm.k))</f>
        <v>0</v>
      </c>
      <c r="D6938" s="1">
        <f>_xlfn.LET(_xlpm.d,$G6938,_xlpm.k,_xlfn.CONCAT(LEFT(TRIM(D$1),1),"*"),COUNTIF(_xlpm.d,_xlpm.k))</f>
        <v>0</v>
      </c>
      <c r="E6938" s="1">
        <f>LOG(F6938+1,10)</f>
        <v>0.30102999566398114</v>
      </c>
      <c r="F6938" s="7">
        <v>1</v>
      </c>
      <c r="G6938" s="9" t="s">
        <v>4237</v>
      </c>
      <c r="H6938" s="4">
        <f>F6938/freq.sum.r6e</f>
        <v>4.9701789264413521E-5</v>
      </c>
      <c r="I6938" s="1" t="str">
        <f>_xlfn.LET(_xlpm.sep,":",_xlpm.w,$G6938,LEFT(_xlpm.w,FIND(_xlpm.sep,_xlpm.w)-1))</f>
        <v>spɹɪ</v>
      </c>
      <c r="J6938" s="1" t="str">
        <f>_xlfn.LET(_xlpm.sep,":",_xlpm.w,$G6938,RIGHT(_xlpm.w,LEN(_xlpm.w)-FIND(_xlpm.sep,_xlpm.w)))</f>
        <v>spreye</v>
      </c>
      <c r="K6938" s="10">
        <f>_xlfn.LET(_xlpm.w,I6938,LEN(_xlpm.w))</f>
        <v>4</v>
      </c>
      <c r="L6938" s="10">
        <f>_xlfn.LET(_xlpm.w,J6938,LEN(_xlpm.w))</f>
        <v>6</v>
      </c>
      <c r="M6938" s="10">
        <f>_xlfn.LET(_xlpm.a,K6938,_xlpm.b,L6938,MAX(_xlpm.a,_xlpm.b))</f>
        <v>6</v>
      </c>
      <c r="N6938" s="10">
        <f>_xlfn.LET(_xlpm.d,(K6938,L6938),MAX(_xlpm.d)-MIN(_xlpm.d))</f>
        <v>2</v>
      </c>
      <c r="O6938" s="1" t="str">
        <f>_xlfn.LET(_xlpm.sep,":",_xlpm.w,$G6938,_xlfn.CONCAT("~",RIGHT(_xlpm.w,LEN(_xlpm.w)-FIND(_xlpm.sep,_xlpm.w)),"~"))</f>
        <v>~spreye~</v>
      </c>
      <c r="P6938" s="1" t="str">
        <f>_xlfn.LET(_xlpm.sep,":",_xlpm.w,$G6938,_xlfn.CONCAT("[",LEFT(_xlpm.w,FIND(_xlpm.sep,_xlpm.w)-1),"]"))</f>
        <v>[spɹɪ]</v>
      </c>
      <c r="Q6938" s="14" cm="1">
        <f t="array" ref="Q6938">SUM(_xlfn._xlws.FILTER($H$2:$H$7117,_xlfn.MAP($O$2:$O$7117,_xlfn.LAMBDA(_xlpm.x,_xlpm.x=$O6938))))</f>
        <v>4.9701789264413521E-5</v>
      </c>
      <c r="R6938" s="14">
        <f>$H6938/Q6938</f>
        <v>1</v>
      </c>
      <c r="S6938" s="14" cm="1">
        <f t="array" ref="S6938">SUM(_xlfn._xlws.FILTER($H$2:$H$7117,_xlfn.MAP($P$2:$P$7117,_xlfn.LAMBDA(_xlpm.x,_xlpm.x=$P6938))))</f>
        <v>3.180914512922464E-3</v>
      </c>
      <c r="T6938" s="14">
        <f>$H6938/S6938</f>
        <v>1.5625000000000007E-2</v>
      </c>
      <c r="U6938" s="14">
        <f>_xlfn.LET(_xlpm.freq,F6938,_xlpm.size,M6938+1,_xlpm.F,V6938,LOG(1+_xlpm.freq)*LOG(1+_xlpm.size)*_xlpm.F)</f>
        <v>8.3648361497959903E-3</v>
      </c>
      <c r="V6938" s="14">
        <f>_xlfn.LET(_xlpm.a,T6938,_xlpm.b,R6938,2*_xlpm.a*_xlpm.b/(_xlpm.a+_xlpm.b))</f>
        <v>3.0769230769230781E-2</v>
      </c>
      <c r="W6938" s="14">
        <f>_xlfn.LET(_xlpm.p,R6938,_xlpm.q,T6938,LOG(_xlpm.p/_xlpm.q))</f>
        <v>1.8061799739838871</v>
      </c>
      <c r="X6938" s="2"/>
    </row>
    <row r="6939" spans="1:24">
      <c r="A6939" s="1" t="str">
        <f>_xlfn.LET(_xlpm.sep," : ",CONCATENATE(O6939,_xlpm.sep,P6939))</f>
        <v>~spri'r~ : [spɹɪ]</v>
      </c>
      <c r="B6939" s="1">
        <f>_xlfn.LET(_xlpm.d,$G6939,_xlpm.k,_xlfn.CONCAT(LEFT(TRIM(B$1),1),"*"),COUNTIF(_xlpm.d,_xlpm.k))</f>
        <v>0</v>
      </c>
      <c r="C6939" s="1">
        <f>_xlfn.LET(_xlpm.d,$G6939,_xlpm.k,_xlfn.CONCAT(LEFT(TRIM(C$1),1),"*"),COUNTIF(_xlpm.d,_xlpm.k))</f>
        <v>0</v>
      </c>
      <c r="D6939" s="1">
        <f>_xlfn.LET(_xlpm.d,$G6939,_xlpm.k,_xlfn.CONCAT(LEFT(TRIM(D$1),1),"*"),COUNTIF(_xlpm.d,_xlpm.k))</f>
        <v>0</v>
      </c>
      <c r="E6939" s="1">
        <f>LOG(F6939+1,10)</f>
        <v>0.30102999566398114</v>
      </c>
      <c r="F6939" s="7">
        <v>1</v>
      </c>
      <c r="G6939" s="9" t="s">
        <v>4243</v>
      </c>
      <c r="H6939" s="4">
        <f>F6939/freq.sum.r6e</f>
        <v>4.9701789264413521E-5</v>
      </c>
      <c r="I6939" s="1" t="str">
        <f>_xlfn.LET(_xlpm.sep,":",_xlpm.w,$G6939,LEFT(_xlpm.w,FIND(_xlpm.sep,_xlpm.w)-1))</f>
        <v>spɹɪ</v>
      </c>
      <c r="J6939" s="1" t="str">
        <f>_xlfn.LET(_xlpm.sep,":",_xlpm.w,$G6939,RIGHT(_xlpm.w,LEN(_xlpm.w)-FIND(_xlpm.sep,_xlpm.w)))</f>
        <v>spri'r</v>
      </c>
      <c r="K6939" s="10">
        <f>_xlfn.LET(_xlpm.w,I6939,LEN(_xlpm.w))</f>
        <v>4</v>
      </c>
      <c r="L6939" s="10">
        <f>_xlfn.LET(_xlpm.w,J6939,LEN(_xlpm.w))</f>
        <v>6</v>
      </c>
      <c r="M6939" s="10">
        <f>_xlfn.LET(_xlpm.a,K6939,_xlpm.b,L6939,MAX(_xlpm.a,_xlpm.b))</f>
        <v>6</v>
      </c>
      <c r="N6939" s="10">
        <f>_xlfn.LET(_xlpm.d,(K6939,L6939),MAX(_xlpm.d)-MIN(_xlpm.d))</f>
        <v>2</v>
      </c>
      <c r="O6939" s="1" t="str">
        <f>_xlfn.LET(_xlpm.sep,":",_xlpm.w,$G6939,_xlfn.CONCAT("~",RIGHT(_xlpm.w,LEN(_xlpm.w)-FIND(_xlpm.sep,_xlpm.w)),"~"))</f>
        <v>~spri'r~</v>
      </c>
      <c r="P6939" s="1" t="str">
        <f>_xlfn.LET(_xlpm.sep,":",_xlpm.w,$G6939,_xlfn.CONCAT("[",LEFT(_xlpm.w,FIND(_xlpm.sep,_xlpm.w)-1),"]"))</f>
        <v>[spɹɪ]</v>
      </c>
      <c r="Q6939" s="14" cm="1">
        <f t="array" ref="Q6939">SUM(_xlfn._xlws.FILTER($H$2:$H$7117,_xlfn.MAP($O$2:$O$7117,_xlfn.LAMBDA(_xlpm.x,_xlpm.x=$O6939))))</f>
        <v>4.9701789264413521E-5</v>
      </c>
      <c r="R6939" s="14">
        <f>$H6939/Q6939</f>
        <v>1</v>
      </c>
      <c r="S6939" s="14" cm="1">
        <f t="array" ref="S6939">SUM(_xlfn._xlws.FILTER($H$2:$H$7117,_xlfn.MAP($P$2:$P$7117,_xlfn.LAMBDA(_xlpm.x,_xlpm.x=$P6939))))</f>
        <v>3.180914512922464E-3</v>
      </c>
      <c r="T6939" s="14">
        <f>$H6939/S6939</f>
        <v>1.5625000000000007E-2</v>
      </c>
      <c r="U6939" s="14">
        <f>_xlfn.LET(_xlpm.freq,F6939,_xlpm.size,M6939+1,_xlpm.F,V6939,LOG(1+_xlpm.freq)*LOG(1+_xlpm.size)*_xlpm.F)</f>
        <v>8.3648361497959903E-3</v>
      </c>
      <c r="V6939" s="14">
        <f>_xlfn.LET(_xlpm.a,T6939,_xlpm.b,R6939,2*_xlpm.a*_xlpm.b/(_xlpm.a+_xlpm.b))</f>
        <v>3.0769230769230781E-2</v>
      </c>
      <c r="W6939" s="14">
        <f>_xlfn.LET(_xlpm.p,R6939,_xlpm.q,T6939,LOG(_xlpm.p/_xlpm.q))</f>
        <v>1.8061799739838871</v>
      </c>
      <c r="X6939" s="2"/>
    </row>
    <row r="6940" spans="1:24">
      <c r="A6940" s="1" t="str">
        <f>_xlfn.LET(_xlpm.sep," : ",CONCATENATE(O6940,_xlpm.sep,P6940))</f>
        <v>~spriry~ : [spɹɪ]</v>
      </c>
      <c r="B6940" s="1">
        <f>_xlfn.LET(_xlpm.d,$G6940,_xlpm.k,_xlfn.CONCAT(LEFT(TRIM(B$1),1),"*"),COUNTIF(_xlpm.d,_xlpm.k))</f>
        <v>0</v>
      </c>
      <c r="C6940" s="1">
        <f>_xlfn.LET(_xlpm.d,$G6940,_xlpm.k,_xlfn.CONCAT(LEFT(TRIM(C$1),1),"*"),COUNTIF(_xlpm.d,_xlpm.k))</f>
        <v>0</v>
      </c>
      <c r="D6940" s="1">
        <f>_xlfn.LET(_xlpm.d,$G6940,_xlpm.k,_xlfn.CONCAT(LEFT(TRIM(D$1),1),"*"),COUNTIF(_xlpm.d,_xlpm.k))</f>
        <v>0</v>
      </c>
      <c r="E6940" s="1">
        <f>LOG(F6940+1,10)</f>
        <v>0.30102999566398114</v>
      </c>
      <c r="F6940" s="7">
        <v>1</v>
      </c>
      <c r="G6940" s="9" t="s">
        <v>4248</v>
      </c>
      <c r="H6940" s="4">
        <f>F6940/freq.sum.r6e</f>
        <v>4.9701789264413521E-5</v>
      </c>
      <c r="I6940" s="1" t="str">
        <f>_xlfn.LET(_xlpm.sep,":",_xlpm.w,$G6940,LEFT(_xlpm.w,FIND(_xlpm.sep,_xlpm.w)-1))</f>
        <v>spɹɪ</v>
      </c>
      <c r="J6940" s="1" t="str">
        <f>_xlfn.LET(_xlpm.sep,":",_xlpm.w,$G6940,RIGHT(_xlpm.w,LEN(_xlpm.w)-FIND(_xlpm.sep,_xlpm.w)))</f>
        <v>spriry</v>
      </c>
      <c r="K6940" s="10">
        <f>_xlfn.LET(_xlpm.w,I6940,LEN(_xlpm.w))</f>
        <v>4</v>
      </c>
      <c r="L6940" s="10">
        <f>_xlfn.LET(_xlpm.w,J6940,LEN(_xlpm.w))</f>
        <v>6</v>
      </c>
      <c r="M6940" s="10">
        <f>_xlfn.LET(_xlpm.a,K6940,_xlpm.b,L6940,MAX(_xlpm.a,_xlpm.b))</f>
        <v>6</v>
      </c>
      <c r="N6940" s="10">
        <f>_xlfn.LET(_xlpm.d,(K6940,L6940),MAX(_xlpm.d)-MIN(_xlpm.d))</f>
        <v>2</v>
      </c>
      <c r="O6940" s="1" t="str">
        <f>_xlfn.LET(_xlpm.sep,":",_xlpm.w,$G6940,_xlfn.CONCAT("~",RIGHT(_xlpm.w,LEN(_xlpm.w)-FIND(_xlpm.sep,_xlpm.w)),"~"))</f>
        <v>~spriry~</v>
      </c>
      <c r="P6940" s="1" t="str">
        <f>_xlfn.LET(_xlpm.sep,":",_xlpm.w,$G6940,_xlfn.CONCAT("[",LEFT(_xlpm.w,FIND(_xlpm.sep,_xlpm.w)-1),"]"))</f>
        <v>[spɹɪ]</v>
      </c>
      <c r="Q6940" s="14" cm="1">
        <f t="array" ref="Q6940">SUM(_xlfn._xlws.FILTER($H$2:$H$7117,_xlfn.MAP($O$2:$O$7117,_xlfn.LAMBDA(_xlpm.x,_xlpm.x=$O6940))))</f>
        <v>4.9701789264413521E-5</v>
      </c>
      <c r="R6940" s="14">
        <f>$H6940/Q6940</f>
        <v>1</v>
      </c>
      <c r="S6940" s="14" cm="1">
        <f t="array" ref="S6940">SUM(_xlfn._xlws.FILTER($H$2:$H$7117,_xlfn.MAP($P$2:$P$7117,_xlfn.LAMBDA(_xlpm.x,_xlpm.x=$P6940))))</f>
        <v>3.180914512922464E-3</v>
      </c>
      <c r="T6940" s="14">
        <f>$H6940/S6940</f>
        <v>1.5625000000000007E-2</v>
      </c>
      <c r="U6940" s="14">
        <f>_xlfn.LET(_xlpm.freq,F6940,_xlpm.size,M6940+1,_xlpm.F,V6940,LOG(1+_xlpm.freq)*LOG(1+_xlpm.size)*_xlpm.F)</f>
        <v>8.3648361497959903E-3</v>
      </c>
      <c r="V6940" s="14">
        <f>_xlfn.LET(_xlpm.a,T6940,_xlpm.b,R6940,2*_xlpm.a*_xlpm.b/(_xlpm.a+_xlpm.b))</f>
        <v>3.0769230769230781E-2</v>
      </c>
      <c r="W6940" s="14">
        <f>_xlfn.LET(_xlpm.p,R6940,_xlpm.q,T6940,LOG(_xlpm.p/_xlpm.q))</f>
        <v>1.8061799739838871</v>
      </c>
      <c r="X6940" s="2"/>
    </row>
    <row r="6941" spans="1:24">
      <c r="A6941" s="1" t="str">
        <f>_xlfn.LET(_xlpm.sep," : ",CONCATENATE(O6941,_xlpm.sep,P6941))</f>
        <v>~stri'r~ : [stɹɪ]</v>
      </c>
      <c r="B6941" s="1">
        <f>_xlfn.LET(_xlpm.d,$G6941,_xlpm.k,_xlfn.CONCAT(LEFT(TRIM(B$1),1),"*"),COUNTIF(_xlpm.d,_xlpm.k))</f>
        <v>0</v>
      </c>
      <c r="C6941" s="1">
        <f>_xlfn.LET(_xlpm.d,$G6941,_xlpm.k,_xlfn.CONCAT(LEFT(TRIM(C$1),1),"*"),COUNTIF(_xlpm.d,_xlpm.k))</f>
        <v>0</v>
      </c>
      <c r="D6941" s="1">
        <f>_xlfn.LET(_xlpm.d,$G6941,_xlpm.k,_xlfn.CONCAT(LEFT(TRIM(D$1),1),"*"),COUNTIF(_xlpm.d,_xlpm.k))</f>
        <v>0</v>
      </c>
      <c r="E6941" s="1">
        <f>LOG(F6941+1,10)</f>
        <v>0.30102999566398114</v>
      </c>
      <c r="F6941" s="7">
        <v>1</v>
      </c>
      <c r="G6941" s="9" t="s">
        <v>4371</v>
      </c>
      <c r="H6941" s="4">
        <f>F6941/freq.sum.r6e</f>
        <v>4.9701789264413521E-5</v>
      </c>
      <c r="I6941" s="1" t="str">
        <f>_xlfn.LET(_xlpm.sep,":",_xlpm.w,$G6941,LEFT(_xlpm.w,FIND(_xlpm.sep,_xlpm.w)-1))</f>
        <v>stɹɪ</v>
      </c>
      <c r="J6941" s="1" t="str">
        <f>_xlfn.LET(_xlpm.sep,":",_xlpm.w,$G6941,RIGHT(_xlpm.w,LEN(_xlpm.w)-FIND(_xlpm.sep,_xlpm.w)))</f>
        <v>stri'r</v>
      </c>
      <c r="K6941" s="10">
        <f>_xlfn.LET(_xlpm.w,I6941,LEN(_xlpm.w))</f>
        <v>4</v>
      </c>
      <c r="L6941" s="10">
        <f>_xlfn.LET(_xlpm.w,J6941,LEN(_xlpm.w))</f>
        <v>6</v>
      </c>
      <c r="M6941" s="10">
        <f>_xlfn.LET(_xlpm.a,K6941,_xlpm.b,L6941,MAX(_xlpm.a,_xlpm.b))</f>
        <v>6</v>
      </c>
      <c r="N6941" s="10">
        <f>_xlfn.LET(_xlpm.d,(K6941,L6941),MAX(_xlpm.d)-MIN(_xlpm.d))</f>
        <v>2</v>
      </c>
      <c r="O6941" s="1" t="str">
        <f>_xlfn.LET(_xlpm.sep,":",_xlpm.w,$G6941,_xlfn.CONCAT("~",RIGHT(_xlpm.w,LEN(_xlpm.w)-FIND(_xlpm.sep,_xlpm.w)),"~"))</f>
        <v>~stri'r~</v>
      </c>
      <c r="P6941" s="1" t="str">
        <f>_xlfn.LET(_xlpm.sep,":",_xlpm.w,$G6941,_xlfn.CONCAT("[",LEFT(_xlpm.w,FIND(_xlpm.sep,_xlpm.w)-1),"]"))</f>
        <v>[stɹɪ]</v>
      </c>
      <c r="Q6941" s="14" cm="1">
        <f t="array" ref="Q6941">SUM(_xlfn._xlws.FILTER($H$2:$H$7117,_xlfn.MAP($O$2:$O$7117,_xlfn.LAMBDA(_xlpm.x,_xlpm.x=$O6941))))</f>
        <v>4.9701789264413521E-5</v>
      </c>
      <c r="R6941" s="14">
        <f>$H6941/Q6941</f>
        <v>1</v>
      </c>
      <c r="S6941" s="14" cm="1">
        <f t="array" ref="S6941">SUM(_xlfn._xlws.FILTER($H$2:$H$7117,_xlfn.MAP($P$2:$P$7117,_xlfn.LAMBDA(_xlpm.x,_xlpm.x=$P6941))))</f>
        <v>3.180914512922464E-3</v>
      </c>
      <c r="T6941" s="14">
        <f>$H6941/S6941</f>
        <v>1.5625000000000007E-2</v>
      </c>
      <c r="U6941" s="14">
        <f>_xlfn.LET(_xlpm.freq,F6941,_xlpm.size,M6941+1,_xlpm.F,V6941,LOG(1+_xlpm.freq)*LOG(1+_xlpm.size)*_xlpm.F)</f>
        <v>8.3648361497959903E-3</v>
      </c>
      <c r="V6941" s="14">
        <f>_xlfn.LET(_xlpm.a,T6941,_xlpm.b,R6941,2*_xlpm.a*_xlpm.b/(_xlpm.a+_xlpm.b))</f>
        <v>3.0769230769230781E-2</v>
      </c>
      <c r="W6941" s="14">
        <f>_xlfn.LET(_xlpm.p,R6941,_xlpm.q,T6941,LOG(_xlpm.p/_xlpm.q))</f>
        <v>1.8061799739838871</v>
      </c>
      <c r="X6941" s="2"/>
    </row>
    <row r="6942" spans="1:24">
      <c r="A6942" s="1" t="str">
        <f>_xlfn.LET(_xlpm.sep," : ",CONCATENATE(O6942,_xlpm.sep,P6942))</f>
        <v>~striry~ : [stɹɪ]</v>
      </c>
      <c r="B6942" s="1">
        <f>_xlfn.LET(_xlpm.d,$G6942,_xlpm.k,_xlfn.CONCAT(LEFT(TRIM(B$1),1),"*"),COUNTIF(_xlpm.d,_xlpm.k))</f>
        <v>0</v>
      </c>
      <c r="C6942" s="1">
        <f>_xlfn.LET(_xlpm.d,$G6942,_xlpm.k,_xlfn.CONCAT(LEFT(TRIM(C$1),1),"*"),COUNTIF(_xlpm.d,_xlpm.k))</f>
        <v>0</v>
      </c>
      <c r="D6942" s="1">
        <f>_xlfn.LET(_xlpm.d,$G6942,_xlpm.k,_xlfn.CONCAT(LEFT(TRIM(D$1),1),"*"),COUNTIF(_xlpm.d,_xlpm.k))</f>
        <v>0</v>
      </c>
      <c r="E6942" s="1">
        <f>LOG(F6942+1,10)</f>
        <v>0.30102999566398114</v>
      </c>
      <c r="F6942" s="7">
        <v>1</v>
      </c>
      <c r="G6942" s="9" t="s">
        <v>4376</v>
      </c>
      <c r="H6942" s="4">
        <f>F6942/freq.sum.r6e</f>
        <v>4.9701789264413521E-5</v>
      </c>
      <c r="I6942" s="1" t="str">
        <f>_xlfn.LET(_xlpm.sep,":",_xlpm.w,$G6942,LEFT(_xlpm.w,FIND(_xlpm.sep,_xlpm.w)-1))</f>
        <v>stɹɪ</v>
      </c>
      <c r="J6942" s="1" t="str">
        <f>_xlfn.LET(_xlpm.sep,":",_xlpm.w,$G6942,RIGHT(_xlpm.w,LEN(_xlpm.w)-FIND(_xlpm.sep,_xlpm.w)))</f>
        <v>striry</v>
      </c>
      <c r="K6942" s="10">
        <f>_xlfn.LET(_xlpm.w,I6942,LEN(_xlpm.w))</f>
        <v>4</v>
      </c>
      <c r="L6942" s="10">
        <f>_xlfn.LET(_xlpm.w,J6942,LEN(_xlpm.w))</f>
        <v>6</v>
      </c>
      <c r="M6942" s="10">
        <f>_xlfn.LET(_xlpm.a,K6942,_xlpm.b,L6942,MAX(_xlpm.a,_xlpm.b))</f>
        <v>6</v>
      </c>
      <c r="N6942" s="10">
        <f>_xlfn.LET(_xlpm.d,(K6942,L6942),MAX(_xlpm.d)-MIN(_xlpm.d))</f>
        <v>2</v>
      </c>
      <c r="O6942" s="1" t="str">
        <f>_xlfn.LET(_xlpm.sep,":",_xlpm.w,$G6942,_xlfn.CONCAT("~",RIGHT(_xlpm.w,LEN(_xlpm.w)-FIND(_xlpm.sep,_xlpm.w)),"~"))</f>
        <v>~striry~</v>
      </c>
      <c r="P6942" s="1" t="str">
        <f>_xlfn.LET(_xlpm.sep,":",_xlpm.w,$G6942,_xlfn.CONCAT("[",LEFT(_xlpm.w,FIND(_xlpm.sep,_xlpm.w)-1),"]"))</f>
        <v>[stɹɪ]</v>
      </c>
      <c r="Q6942" s="14" cm="1">
        <f t="array" ref="Q6942">SUM(_xlfn._xlws.FILTER($H$2:$H$7117,_xlfn.MAP($O$2:$O$7117,_xlfn.LAMBDA(_xlpm.x,_xlpm.x=$O6942))))</f>
        <v>4.9701789264413521E-5</v>
      </c>
      <c r="R6942" s="14">
        <f>$H6942/Q6942</f>
        <v>1</v>
      </c>
      <c r="S6942" s="14" cm="1">
        <f t="array" ref="S6942">SUM(_xlfn._xlws.FILTER($H$2:$H$7117,_xlfn.MAP($P$2:$P$7117,_xlfn.LAMBDA(_xlpm.x,_xlpm.x=$P6942))))</f>
        <v>3.180914512922464E-3</v>
      </c>
      <c r="T6942" s="14">
        <f>$H6942/S6942</f>
        <v>1.5625000000000007E-2</v>
      </c>
      <c r="U6942" s="14">
        <f>_xlfn.LET(_xlpm.freq,F6942,_xlpm.size,M6942+1,_xlpm.F,V6942,LOG(1+_xlpm.freq)*LOG(1+_xlpm.size)*_xlpm.F)</f>
        <v>8.3648361497959903E-3</v>
      </c>
      <c r="V6942" s="14">
        <f>_xlfn.LET(_xlpm.a,T6942,_xlpm.b,R6942,2*_xlpm.a*_xlpm.b/(_xlpm.a+_xlpm.b))</f>
        <v>3.0769230769230781E-2</v>
      </c>
      <c r="W6942" s="14">
        <f>_xlfn.LET(_xlpm.p,R6942,_xlpm.q,T6942,LOG(_xlpm.p/_xlpm.q))</f>
        <v>1.8061799739838871</v>
      </c>
      <c r="X6942" s="2"/>
    </row>
    <row r="6943" spans="1:24">
      <c r="A6943" s="1" t="str">
        <f>_xlfn.LET(_xlpm.sep," : ",CONCATENATE(O6943,_xlpm.sep,P6943))</f>
        <v>~stry'r~ : [stɹɪ]</v>
      </c>
      <c r="B6943" s="1">
        <f>_xlfn.LET(_xlpm.d,$G6943,_xlpm.k,_xlfn.CONCAT(LEFT(TRIM(B$1),1),"*"),COUNTIF(_xlpm.d,_xlpm.k))</f>
        <v>0</v>
      </c>
      <c r="C6943" s="1">
        <f>_xlfn.LET(_xlpm.d,$G6943,_xlpm.k,_xlfn.CONCAT(LEFT(TRIM(C$1),1),"*"),COUNTIF(_xlpm.d,_xlpm.k))</f>
        <v>0</v>
      </c>
      <c r="D6943" s="1">
        <f>_xlfn.LET(_xlpm.d,$G6943,_xlpm.k,_xlfn.CONCAT(LEFT(TRIM(D$1),1),"*"),COUNTIF(_xlpm.d,_xlpm.k))</f>
        <v>0</v>
      </c>
      <c r="E6943" s="1">
        <f>LOG(F6943+1,10)</f>
        <v>0.30102999566398114</v>
      </c>
      <c r="F6943" s="7">
        <v>1</v>
      </c>
      <c r="G6943" s="9" t="s">
        <v>4380</v>
      </c>
      <c r="H6943" s="4">
        <f>F6943/freq.sum.r6e</f>
        <v>4.9701789264413521E-5</v>
      </c>
      <c r="I6943" s="1" t="str">
        <f>_xlfn.LET(_xlpm.sep,":",_xlpm.w,$G6943,LEFT(_xlpm.w,FIND(_xlpm.sep,_xlpm.w)-1))</f>
        <v>stɹɪ</v>
      </c>
      <c r="J6943" s="1" t="str">
        <f>_xlfn.LET(_xlpm.sep,":",_xlpm.w,$G6943,RIGHT(_xlpm.w,LEN(_xlpm.w)-FIND(_xlpm.sep,_xlpm.w)))</f>
        <v>stry'r</v>
      </c>
      <c r="K6943" s="10">
        <f>_xlfn.LET(_xlpm.w,I6943,LEN(_xlpm.w))</f>
        <v>4</v>
      </c>
      <c r="L6943" s="10">
        <f>_xlfn.LET(_xlpm.w,J6943,LEN(_xlpm.w))</f>
        <v>6</v>
      </c>
      <c r="M6943" s="10">
        <f>_xlfn.LET(_xlpm.a,K6943,_xlpm.b,L6943,MAX(_xlpm.a,_xlpm.b))</f>
        <v>6</v>
      </c>
      <c r="N6943" s="10">
        <f>_xlfn.LET(_xlpm.d,(K6943,L6943),MAX(_xlpm.d)-MIN(_xlpm.d))</f>
        <v>2</v>
      </c>
      <c r="O6943" s="1" t="str">
        <f>_xlfn.LET(_xlpm.sep,":",_xlpm.w,$G6943,_xlfn.CONCAT("~",RIGHT(_xlpm.w,LEN(_xlpm.w)-FIND(_xlpm.sep,_xlpm.w)),"~"))</f>
        <v>~stry'r~</v>
      </c>
      <c r="P6943" s="1" t="str">
        <f>_xlfn.LET(_xlpm.sep,":",_xlpm.w,$G6943,_xlfn.CONCAT("[",LEFT(_xlpm.w,FIND(_xlpm.sep,_xlpm.w)-1),"]"))</f>
        <v>[stɹɪ]</v>
      </c>
      <c r="Q6943" s="14" cm="1">
        <f t="array" ref="Q6943">SUM(_xlfn._xlws.FILTER($H$2:$H$7117,_xlfn.MAP($O$2:$O$7117,_xlfn.LAMBDA(_xlpm.x,_xlpm.x=$O6943))))</f>
        <v>4.9701789264413521E-5</v>
      </c>
      <c r="R6943" s="14">
        <f>$H6943/Q6943</f>
        <v>1</v>
      </c>
      <c r="S6943" s="14" cm="1">
        <f t="array" ref="S6943">SUM(_xlfn._xlws.FILTER($H$2:$H$7117,_xlfn.MAP($P$2:$P$7117,_xlfn.LAMBDA(_xlpm.x,_xlpm.x=$P6943))))</f>
        <v>3.180914512922464E-3</v>
      </c>
      <c r="T6943" s="14">
        <f>$H6943/S6943</f>
        <v>1.5625000000000007E-2</v>
      </c>
      <c r="U6943" s="14">
        <f>_xlfn.LET(_xlpm.freq,F6943,_xlpm.size,M6943+1,_xlpm.F,V6943,LOG(1+_xlpm.freq)*LOG(1+_xlpm.size)*_xlpm.F)</f>
        <v>8.3648361497959903E-3</v>
      </c>
      <c r="V6943" s="14">
        <f>_xlfn.LET(_xlpm.a,T6943,_xlpm.b,R6943,2*_xlpm.a*_xlpm.b/(_xlpm.a+_xlpm.b))</f>
        <v>3.0769230769230781E-2</v>
      </c>
      <c r="W6943" s="14">
        <f>_xlfn.LET(_xlpm.p,R6943,_xlpm.q,T6943,LOG(_xlpm.p/_xlpm.q))</f>
        <v>1.8061799739838871</v>
      </c>
      <c r="X6943" s="2"/>
    </row>
    <row r="6944" spans="1:24">
      <c r="A6944" s="1" t="str">
        <f>_xlfn.LET(_xlpm.sep," : ",CONCATENATE(O6944,_xlpm.sep,P6944))</f>
        <v>~stryry~ : [stɹɪ]</v>
      </c>
      <c r="B6944" s="1">
        <f>_xlfn.LET(_xlpm.d,$G6944,_xlpm.k,_xlfn.CONCAT(LEFT(TRIM(B$1),1),"*"),COUNTIF(_xlpm.d,_xlpm.k))</f>
        <v>0</v>
      </c>
      <c r="C6944" s="1">
        <f>_xlfn.LET(_xlpm.d,$G6944,_xlpm.k,_xlfn.CONCAT(LEFT(TRIM(C$1),1),"*"),COUNTIF(_xlpm.d,_xlpm.k))</f>
        <v>0</v>
      </c>
      <c r="D6944" s="1">
        <f>_xlfn.LET(_xlpm.d,$G6944,_xlpm.k,_xlfn.CONCAT(LEFT(TRIM(D$1),1),"*"),COUNTIF(_xlpm.d,_xlpm.k))</f>
        <v>0</v>
      </c>
      <c r="E6944" s="1">
        <f>LOG(F6944+1,10)</f>
        <v>0.30102999566398114</v>
      </c>
      <c r="F6944" s="7">
        <v>1</v>
      </c>
      <c r="G6944" s="9" t="s">
        <v>4385</v>
      </c>
      <c r="H6944" s="4">
        <f>F6944/freq.sum.r6e</f>
        <v>4.9701789264413521E-5</v>
      </c>
      <c r="I6944" s="1" t="str">
        <f>_xlfn.LET(_xlpm.sep,":",_xlpm.w,$G6944,LEFT(_xlpm.w,FIND(_xlpm.sep,_xlpm.w)-1))</f>
        <v>stɹɪ</v>
      </c>
      <c r="J6944" s="1" t="str">
        <f>_xlfn.LET(_xlpm.sep,":",_xlpm.w,$G6944,RIGHT(_xlpm.w,LEN(_xlpm.w)-FIND(_xlpm.sep,_xlpm.w)))</f>
        <v>stryry</v>
      </c>
      <c r="K6944" s="10">
        <f>_xlfn.LET(_xlpm.w,I6944,LEN(_xlpm.w))</f>
        <v>4</v>
      </c>
      <c r="L6944" s="10">
        <f>_xlfn.LET(_xlpm.w,J6944,LEN(_xlpm.w))</f>
        <v>6</v>
      </c>
      <c r="M6944" s="10">
        <f>_xlfn.LET(_xlpm.a,K6944,_xlpm.b,L6944,MAX(_xlpm.a,_xlpm.b))</f>
        <v>6</v>
      </c>
      <c r="N6944" s="10">
        <f>_xlfn.LET(_xlpm.d,(K6944,L6944),MAX(_xlpm.d)-MIN(_xlpm.d))</f>
        <v>2</v>
      </c>
      <c r="O6944" s="1" t="str">
        <f>_xlfn.LET(_xlpm.sep,":",_xlpm.w,$G6944,_xlfn.CONCAT("~",RIGHT(_xlpm.w,LEN(_xlpm.w)-FIND(_xlpm.sep,_xlpm.w)),"~"))</f>
        <v>~stryry~</v>
      </c>
      <c r="P6944" s="1" t="str">
        <f>_xlfn.LET(_xlpm.sep,":",_xlpm.w,$G6944,_xlfn.CONCAT("[",LEFT(_xlpm.w,FIND(_xlpm.sep,_xlpm.w)-1),"]"))</f>
        <v>[stɹɪ]</v>
      </c>
      <c r="Q6944" s="14" cm="1">
        <f t="array" ref="Q6944">SUM(_xlfn._xlws.FILTER($H$2:$H$7117,_xlfn.MAP($O$2:$O$7117,_xlfn.LAMBDA(_xlpm.x,_xlpm.x=$O6944))))</f>
        <v>4.9701789264413521E-5</v>
      </c>
      <c r="R6944" s="14">
        <f>$H6944/Q6944</f>
        <v>1</v>
      </c>
      <c r="S6944" s="14" cm="1">
        <f t="array" ref="S6944">SUM(_xlfn._xlws.FILTER($H$2:$H$7117,_xlfn.MAP($P$2:$P$7117,_xlfn.LAMBDA(_xlpm.x,_xlpm.x=$P6944))))</f>
        <v>3.180914512922464E-3</v>
      </c>
      <c r="T6944" s="14">
        <f>$H6944/S6944</f>
        <v>1.5625000000000007E-2</v>
      </c>
      <c r="U6944" s="14">
        <f>_xlfn.LET(_xlpm.freq,F6944,_xlpm.size,M6944+1,_xlpm.F,V6944,LOG(1+_xlpm.freq)*LOG(1+_xlpm.size)*_xlpm.F)</f>
        <v>8.3648361497959903E-3</v>
      </c>
      <c r="V6944" s="14">
        <f>_xlfn.LET(_xlpm.a,T6944,_xlpm.b,R6944,2*_xlpm.a*_xlpm.b/(_xlpm.a+_xlpm.b))</f>
        <v>3.0769230769230781E-2</v>
      </c>
      <c r="W6944" s="14">
        <f>_xlfn.LET(_xlpm.p,R6944,_xlpm.q,T6944,LOG(_xlpm.p/_xlpm.q))</f>
        <v>1.8061799739838871</v>
      </c>
      <c r="X6944" s="2"/>
    </row>
    <row r="6945" spans="1:24">
      <c r="A6945" s="1" t="str">
        <f>_xlfn.LET(_xlpm.sep," : ",CONCATENATE(O6945,_xlpm.sep,P6945))</f>
        <v>~tely'r~ : [tlɪ]</v>
      </c>
      <c r="B6945" s="1">
        <f>_xlfn.LET(_xlpm.d,$G6945,_xlpm.k,_xlfn.CONCAT(LEFT(TRIM(B$1),1),"*"),COUNTIF(_xlpm.d,_xlpm.k))</f>
        <v>0</v>
      </c>
      <c r="C6945" s="1">
        <f>_xlfn.LET(_xlpm.d,$G6945,_xlpm.k,_xlfn.CONCAT(LEFT(TRIM(C$1),1),"*"),COUNTIF(_xlpm.d,_xlpm.k))</f>
        <v>0</v>
      </c>
      <c r="D6945" s="1">
        <f>_xlfn.LET(_xlpm.d,$G6945,_xlpm.k,_xlfn.CONCAT(LEFT(TRIM(D$1),1),"*"),COUNTIF(_xlpm.d,_xlpm.k))</f>
        <v>0</v>
      </c>
      <c r="E6945" s="1">
        <f>LOG(F6945+1,10)</f>
        <v>0.30102999566398114</v>
      </c>
      <c r="F6945" s="7">
        <v>1</v>
      </c>
      <c r="G6945" s="9" t="s">
        <v>4647</v>
      </c>
      <c r="H6945" s="4">
        <f>F6945/freq.sum.r6e</f>
        <v>4.9701789264413521E-5</v>
      </c>
      <c r="I6945" s="1" t="str">
        <f>_xlfn.LET(_xlpm.sep,":",_xlpm.w,$G6945,LEFT(_xlpm.w,FIND(_xlpm.sep,_xlpm.w)-1))</f>
        <v>tlɪ</v>
      </c>
      <c r="J6945" s="1" t="str">
        <f>_xlfn.LET(_xlpm.sep,":",_xlpm.w,$G6945,RIGHT(_xlpm.w,LEN(_xlpm.w)-FIND(_xlpm.sep,_xlpm.w)))</f>
        <v>tely'r</v>
      </c>
      <c r="K6945" s="10">
        <f>_xlfn.LET(_xlpm.w,I6945,LEN(_xlpm.w))</f>
        <v>3</v>
      </c>
      <c r="L6945" s="10">
        <f>_xlfn.LET(_xlpm.w,J6945,LEN(_xlpm.w))</f>
        <v>6</v>
      </c>
      <c r="M6945" s="10">
        <f>_xlfn.LET(_xlpm.a,K6945,_xlpm.b,L6945,MAX(_xlpm.a,_xlpm.b))</f>
        <v>6</v>
      </c>
      <c r="N6945" s="10">
        <f>_xlfn.LET(_xlpm.d,(K6945,L6945),MAX(_xlpm.d)-MIN(_xlpm.d))</f>
        <v>3</v>
      </c>
      <c r="O6945" s="1" t="str">
        <f>_xlfn.LET(_xlpm.sep,":",_xlpm.w,$G6945,_xlfn.CONCAT("~",RIGHT(_xlpm.w,LEN(_xlpm.w)-FIND(_xlpm.sep,_xlpm.w)),"~"))</f>
        <v>~tely'r~</v>
      </c>
      <c r="P6945" s="1" t="str">
        <f>_xlfn.LET(_xlpm.sep,":",_xlpm.w,$G6945,_xlfn.CONCAT("[",LEFT(_xlpm.w,FIND(_xlpm.sep,_xlpm.w)-1),"]"))</f>
        <v>[tlɪ]</v>
      </c>
      <c r="Q6945" s="14" cm="1">
        <f t="array" ref="Q6945">SUM(_xlfn._xlws.FILTER($H$2:$H$7117,_xlfn.MAP($O$2:$O$7117,_xlfn.LAMBDA(_xlpm.x,_xlpm.x=$O6945))))</f>
        <v>4.9701789264413521E-5</v>
      </c>
      <c r="R6945" s="14">
        <f>$H6945/Q6945</f>
        <v>1</v>
      </c>
      <c r="S6945" s="14" cm="1">
        <f t="array" ref="S6945">SUM(_xlfn._xlws.FILTER($H$2:$H$7117,_xlfn.MAP($P$2:$P$7117,_xlfn.LAMBDA(_xlpm.x,_xlpm.x=$P6945))))</f>
        <v>3.180914512922464E-3</v>
      </c>
      <c r="T6945" s="14">
        <f>$H6945/S6945</f>
        <v>1.5625000000000007E-2</v>
      </c>
      <c r="U6945" s="14">
        <f>_xlfn.LET(_xlpm.freq,F6945,_xlpm.size,M6945+1,_xlpm.F,V6945,LOG(1+_xlpm.freq)*LOG(1+_xlpm.size)*_xlpm.F)</f>
        <v>8.3648361497959903E-3</v>
      </c>
      <c r="V6945" s="14">
        <f>_xlfn.LET(_xlpm.a,T6945,_xlpm.b,R6945,2*_xlpm.a*_xlpm.b/(_xlpm.a+_xlpm.b))</f>
        <v>3.0769230769230781E-2</v>
      </c>
      <c r="W6945" s="14">
        <f>_xlfn.LET(_xlpm.p,R6945,_xlpm.q,T6945,LOG(_xlpm.p/_xlpm.q))</f>
        <v>1.8061799739838871</v>
      </c>
      <c r="X6945" s="2"/>
    </row>
    <row r="6946" spans="1:24">
      <c r="A6946" s="1" t="str">
        <f>_xlfn.LET(_xlpm.sep," : ",CONCATENATE(O6946,_xlpm.sep,P6946))</f>
        <v>~telyry~ : [tlɪ]</v>
      </c>
      <c r="B6946" s="1">
        <f>_xlfn.LET(_xlpm.d,$G6946,_xlpm.k,_xlfn.CONCAT(LEFT(TRIM(B$1),1),"*"),COUNTIF(_xlpm.d,_xlpm.k))</f>
        <v>0</v>
      </c>
      <c r="C6946" s="1">
        <f>_xlfn.LET(_xlpm.d,$G6946,_xlpm.k,_xlfn.CONCAT(LEFT(TRIM(C$1),1),"*"),COUNTIF(_xlpm.d,_xlpm.k))</f>
        <v>0</v>
      </c>
      <c r="D6946" s="1">
        <f>_xlfn.LET(_xlpm.d,$G6946,_xlpm.k,_xlfn.CONCAT(LEFT(TRIM(D$1),1),"*"),COUNTIF(_xlpm.d,_xlpm.k))</f>
        <v>0</v>
      </c>
      <c r="E6946" s="1">
        <f>LOG(F6946+1,10)</f>
        <v>0.30102999566398114</v>
      </c>
      <c r="F6946" s="7">
        <v>1</v>
      </c>
      <c r="G6946" s="9" t="s">
        <v>4652</v>
      </c>
      <c r="H6946" s="4">
        <f>F6946/freq.sum.r6e</f>
        <v>4.9701789264413521E-5</v>
      </c>
      <c r="I6946" s="1" t="str">
        <f>_xlfn.LET(_xlpm.sep,":",_xlpm.w,$G6946,LEFT(_xlpm.w,FIND(_xlpm.sep,_xlpm.w)-1))</f>
        <v>tlɪ</v>
      </c>
      <c r="J6946" s="1" t="str">
        <f>_xlfn.LET(_xlpm.sep,":",_xlpm.w,$G6946,RIGHT(_xlpm.w,LEN(_xlpm.w)-FIND(_xlpm.sep,_xlpm.w)))</f>
        <v>telyry</v>
      </c>
      <c r="K6946" s="10">
        <f>_xlfn.LET(_xlpm.w,I6946,LEN(_xlpm.w))</f>
        <v>3</v>
      </c>
      <c r="L6946" s="10">
        <f>_xlfn.LET(_xlpm.w,J6946,LEN(_xlpm.w))</f>
        <v>6</v>
      </c>
      <c r="M6946" s="10">
        <f>_xlfn.LET(_xlpm.a,K6946,_xlpm.b,L6946,MAX(_xlpm.a,_xlpm.b))</f>
        <v>6</v>
      </c>
      <c r="N6946" s="10">
        <f>_xlfn.LET(_xlpm.d,(K6946,L6946),MAX(_xlpm.d)-MIN(_xlpm.d))</f>
        <v>3</v>
      </c>
      <c r="O6946" s="1" t="str">
        <f>_xlfn.LET(_xlpm.sep,":",_xlpm.w,$G6946,_xlfn.CONCAT("~",RIGHT(_xlpm.w,LEN(_xlpm.w)-FIND(_xlpm.sep,_xlpm.w)),"~"))</f>
        <v>~telyry~</v>
      </c>
      <c r="P6946" s="1" t="str">
        <f>_xlfn.LET(_xlpm.sep,":",_xlpm.w,$G6946,_xlfn.CONCAT("[",LEFT(_xlpm.w,FIND(_xlpm.sep,_xlpm.w)-1),"]"))</f>
        <v>[tlɪ]</v>
      </c>
      <c r="Q6946" s="14" cm="1">
        <f t="array" ref="Q6946">SUM(_xlfn._xlws.FILTER($H$2:$H$7117,_xlfn.MAP($O$2:$O$7117,_xlfn.LAMBDA(_xlpm.x,_xlpm.x=$O6946))))</f>
        <v>4.9701789264413521E-5</v>
      </c>
      <c r="R6946" s="14">
        <f>$H6946/Q6946</f>
        <v>1</v>
      </c>
      <c r="S6946" s="14" cm="1">
        <f t="array" ref="S6946">SUM(_xlfn._xlws.FILTER($H$2:$H$7117,_xlfn.MAP($P$2:$P$7117,_xlfn.LAMBDA(_xlpm.x,_xlpm.x=$P6946))))</f>
        <v>3.180914512922464E-3</v>
      </c>
      <c r="T6946" s="14">
        <f>$H6946/S6946</f>
        <v>1.5625000000000007E-2</v>
      </c>
      <c r="U6946" s="14">
        <f>_xlfn.LET(_xlpm.freq,F6946,_xlpm.size,M6946+1,_xlpm.F,V6946,LOG(1+_xlpm.freq)*LOG(1+_xlpm.size)*_xlpm.F)</f>
        <v>8.3648361497959903E-3</v>
      </c>
      <c r="V6946" s="14">
        <f>_xlfn.LET(_xlpm.a,T6946,_xlpm.b,R6946,2*_xlpm.a*_xlpm.b/(_xlpm.a+_xlpm.b))</f>
        <v>3.0769230769230781E-2</v>
      </c>
      <c r="W6946" s="14">
        <f>_xlfn.LET(_xlpm.p,R6946,_xlpm.q,T6946,LOG(_xlpm.p/_xlpm.q))</f>
        <v>1.8061799739838871</v>
      </c>
      <c r="X6946" s="2"/>
    </row>
    <row r="6947" spans="1:24">
      <c r="A6947" s="1" t="str">
        <f>_xlfn.LET(_xlpm.sep," : ",CONCATENATE(O6947,_xlpm.sep,P6947))</f>
        <v>~nkey'r~ : [ŋkɪ]</v>
      </c>
      <c r="B6947" s="1">
        <f>_xlfn.LET(_xlpm.d,$G6947,_xlpm.k,_xlfn.CONCAT(LEFT(TRIM(B$1),1),"*"),COUNTIF(_xlpm.d,_xlpm.k))</f>
        <v>0</v>
      </c>
      <c r="C6947" s="1">
        <f>_xlfn.LET(_xlpm.d,$G6947,_xlpm.k,_xlfn.CONCAT(LEFT(TRIM(C$1),1),"*"),COUNTIF(_xlpm.d,_xlpm.k))</f>
        <v>0</v>
      </c>
      <c r="D6947" s="1">
        <f>_xlfn.LET(_xlpm.d,$G6947,_xlpm.k,_xlfn.CONCAT(LEFT(TRIM(D$1),1),"*"),COUNTIF(_xlpm.d,_xlpm.k))</f>
        <v>0</v>
      </c>
      <c r="E6947" s="1">
        <f>LOG(F6947+1,10)</f>
        <v>0.30102999566398114</v>
      </c>
      <c r="F6947" s="7">
        <v>1</v>
      </c>
      <c r="G6947" s="9" t="s">
        <v>5918</v>
      </c>
      <c r="H6947" s="4">
        <f>F6947/freq.sum.r6e</f>
        <v>4.9701789264413521E-5</v>
      </c>
      <c r="I6947" s="1" t="str">
        <f>_xlfn.LET(_xlpm.sep,":",_xlpm.w,$G6947,LEFT(_xlpm.w,FIND(_xlpm.sep,_xlpm.w)-1))</f>
        <v>ŋkɪ</v>
      </c>
      <c r="J6947" s="1" t="str">
        <f>_xlfn.LET(_xlpm.sep,":",_xlpm.w,$G6947,RIGHT(_xlpm.w,LEN(_xlpm.w)-FIND(_xlpm.sep,_xlpm.w)))</f>
        <v>nkey'r</v>
      </c>
      <c r="K6947" s="10">
        <f>_xlfn.LET(_xlpm.w,I6947,LEN(_xlpm.w))</f>
        <v>3</v>
      </c>
      <c r="L6947" s="10">
        <f>_xlfn.LET(_xlpm.w,J6947,LEN(_xlpm.w))</f>
        <v>6</v>
      </c>
      <c r="M6947" s="10">
        <f>_xlfn.LET(_xlpm.a,K6947,_xlpm.b,L6947,MAX(_xlpm.a,_xlpm.b))</f>
        <v>6</v>
      </c>
      <c r="N6947" s="10">
        <f>_xlfn.LET(_xlpm.d,(K6947,L6947),MAX(_xlpm.d)-MIN(_xlpm.d))</f>
        <v>3</v>
      </c>
      <c r="O6947" s="1" t="str">
        <f>_xlfn.LET(_xlpm.sep,":",_xlpm.w,$G6947,_xlfn.CONCAT("~",RIGHT(_xlpm.w,LEN(_xlpm.w)-FIND(_xlpm.sep,_xlpm.w)),"~"))</f>
        <v>~nkey'r~</v>
      </c>
      <c r="P6947" s="1" t="str">
        <f>_xlfn.LET(_xlpm.sep,":",_xlpm.w,$G6947,_xlfn.CONCAT("[",LEFT(_xlpm.w,FIND(_xlpm.sep,_xlpm.w)-1),"]"))</f>
        <v>[ŋkɪ]</v>
      </c>
      <c r="Q6947" s="14" cm="1">
        <f t="array" ref="Q6947">SUM(_xlfn._xlws.FILTER($H$2:$H$7117,_xlfn.MAP($O$2:$O$7117,_xlfn.LAMBDA(_xlpm.x,_xlpm.x=$O6947))))</f>
        <v>4.9701789264413521E-5</v>
      </c>
      <c r="R6947" s="14">
        <f>$H6947/Q6947</f>
        <v>1</v>
      </c>
      <c r="S6947" s="14" cm="1">
        <f t="array" ref="S6947">SUM(_xlfn._xlws.FILTER($H$2:$H$7117,_xlfn.MAP($P$2:$P$7117,_xlfn.LAMBDA(_xlpm.x,_xlpm.x=$P6947))))</f>
        <v>3.180914512922464E-3</v>
      </c>
      <c r="T6947" s="14">
        <f>$H6947/S6947</f>
        <v>1.5625000000000007E-2</v>
      </c>
      <c r="U6947" s="14">
        <f>_xlfn.LET(_xlpm.freq,F6947,_xlpm.size,M6947+1,_xlpm.F,V6947,LOG(1+_xlpm.freq)*LOG(1+_xlpm.size)*_xlpm.F)</f>
        <v>8.3648361497959903E-3</v>
      </c>
      <c r="V6947" s="14">
        <f>_xlfn.LET(_xlpm.a,T6947,_xlpm.b,R6947,2*_xlpm.a*_xlpm.b/(_xlpm.a+_xlpm.b))</f>
        <v>3.0769230769230781E-2</v>
      </c>
      <c r="W6947" s="14">
        <f>_xlfn.LET(_xlpm.p,R6947,_xlpm.q,T6947,LOG(_xlpm.p/_xlpm.q))</f>
        <v>1.8061799739838871</v>
      </c>
      <c r="X6947" s="2"/>
    </row>
    <row r="6948" spans="1:24">
      <c r="A6948" s="1" t="str">
        <f>_xlfn.LET(_xlpm.sep," : ",CONCATENATE(O6948,_xlpm.sep,P6948))</f>
        <v>~nkeyry~ : [ŋkɪ]</v>
      </c>
      <c r="B6948" s="1">
        <f>_xlfn.LET(_xlpm.d,$G6948,_xlpm.k,_xlfn.CONCAT(LEFT(TRIM(B$1),1),"*"),COUNTIF(_xlpm.d,_xlpm.k))</f>
        <v>0</v>
      </c>
      <c r="C6948" s="1">
        <f>_xlfn.LET(_xlpm.d,$G6948,_xlpm.k,_xlfn.CONCAT(LEFT(TRIM(C$1),1),"*"),COUNTIF(_xlpm.d,_xlpm.k))</f>
        <v>0</v>
      </c>
      <c r="D6948" s="1">
        <f>_xlfn.LET(_xlpm.d,$G6948,_xlpm.k,_xlfn.CONCAT(LEFT(TRIM(D$1),1),"*"),COUNTIF(_xlpm.d,_xlpm.k))</f>
        <v>0</v>
      </c>
      <c r="E6948" s="1">
        <f>LOG(F6948+1,10)</f>
        <v>0.30102999566398114</v>
      </c>
      <c r="F6948" s="7">
        <v>1</v>
      </c>
      <c r="G6948" s="9" t="s">
        <v>5923</v>
      </c>
      <c r="H6948" s="4">
        <f>F6948/freq.sum.r6e</f>
        <v>4.9701789264413521E-5</v>
      </c>
      <c r="I6948" s="1" t="str">
        <f>_xlfn.LET(_xlpm.sep,":",_xlpm.w,$G6948,LEFT(_xlpm.w,FIND(_xlpm.sep,_xlpm.w)-1))</f>
        <v>ŋkɪ</v>
      </c>
      <c r="J6948" s="1" t="str">
        <f>_xlfn.LET(_xlpm.sep,":",_xlpm.w,$G6948,RIGHT(_xlpm.w,LEN(_xlpm.w)-FIND(_xlpm.sep,_xlpm.w)))</f>
        <v>nkeyry</v>
      </c>
      <c r="K6948" s="10">
        <f>_xlfn.LET(_xlpm.w,I6948,LEN(_xlpm.w))</f>
        <v>3</v>
      </c>
      <c r="L6948" s="10">
        <f>_xlfn.LET(_xlpm.w,J6948,LEN(_xlpm.w))</f>
        <v>6</v>
      </c>
      <c r="M6948" s="10">
        <f>_xlfn.LET(_xlpm.a,K6948,_xlpm.b,L6948,MAX(_xlpm.a,_xlpm.b))</f>
        <v>6</v>
      </c>
      <c r="N6948" s="10">
        <f>_xlfn.LET(_xlpm.d,(K6948,L6948),MAX(_xlpm.d)-MIN(_xlpm.d))</f>
        <v>3</v>
      </c>
      <c r="O6948" s="1" t="str">
        <f>_xlfn.LET(_xlpm.sep,":",_xlpm.w,$G6948,_xlfn.CONCAT("~",RIGHT(_xlpm.w,LEN(_xlpm.w)-FIND(_xlpm.sep,_xlpm.w)),"~"))</f>
        <v>~nkeyry~</v>
      </c>
      <c r="P6948" s="1" t="str">
        <f>_xlfn.LET(_xlpm.sep,":",_xlpm.w,$G6948,_xlfn.CONCAT("[",LEFT(_xlpm.w,FIND(_xlpm.sep,_xlpm.w)-1),"]"))</f>
        <v>[ŋkɪ]</v>
      </c>
      <c r="Q6948" s="14" cm="1">
        <f t="array" ref="Q6948">SUM(_xlfn._xlws.FILTER($H$2:$H$7117,_xlfn.MAP($O$2:$O$7117,_xlfn.LAMBDA(_xlpm.x,_xlpm.x=$O6948))))</f>
        <v>4.9701789264413521E-5</v>
      </c>
      <c r="R6948" s="14">
        <f>$H6948/Q6948</f>
        <v>1</v>
      </c>
      <c r="S6948" s="14" cm="1">
        <f t="array" ref="S6948">SUM(_xlfn._xlws.FILTER($H$2:$H$7117,_xlfn.MAP($P$2:$P$7117,_xlfn.LAMBDA(_xlpm.x,_xlpm.x=$P6948))))</f>
        <v>3.180914512922464E-3</v>
      </c>
      <c r="T6948" s="14">
        <f>$H6948/S6948</f>
        <v>1.5625000000000007E-2</v>
      </c>
      <c r="U6948" s="14">
        <f>_xlfn.LET(_xlpm.freq,F6948,_xlpm.size,M6948+1,_xlpm.F,V6948,LOG(1+_xlpm.freq)*LOG(1+_xlpm.size)*_xlpm.F)</f>
        <v>8.3648361497959903E-3</v>
      </c>
      <c r="V6948" s="14">
        <f>_xlfn.LET(_xlpm.a,T6948,_xlpm.b,R6948,2*_xlpm.a*_xlpm.b/(_xlpm.a+_xlpm.b))</f>
        <v>3.0769230769230781E-2</v>
      </c>
      <c r="W6948" s="14">
        <f>_xlfn.LET(_xlpm.p,R6948,_xlpm.q,T6948,LOG(_xlpm.p/_xlpm.q))</f>
        <v>1.8061799739838871</v>
      </c>
      <c r="X6948" s="2"/>
    </row>
    <row r="6949" spans="1:24">
      <c r="A6949" s="1" t="str">
        <f>_xlfn.LET(_xlpm.sep," : ",CONCATENATE(O6949,_xlpm.sep,P6949))</f>
        <v>~ngleye~ : [ŋɡlɪ]</v>
      </c>
      <c r="B6949" s="1">
        <f>_xlfn.LET(_xlpm.d,$G6949,_xlpm.k,_xlfn.CONCAT(LEFT(TRIM(B$1),1),"*"),COUNTIF(_xlpm.d,_xlpm.k))</f>
        <v>0</v>
      </c>
      <c r="C6949" s="1">
        <f>_xlfn.LET(_xlpm.d,$G6949,_xlpm.k,_xlfn.CONCAT(LEFT(TRIM(C$1),1),"*"),COUNTIF(_xlpm.d,_xlpm.k))</f>
        <v>0</v>
      </c>
      <c r="D6949" s="1">
        <f>_xlfn.LET(_xlpm.d,$G6949,_xlpm.k,_xlfn.CONCAT(LEFT(TRIM(D$1),1),"*"),COUNTIF(_xlpm.d,_xlpm.k))</f>
        <v>0</v>
      </c>
      <c r="E6949" s="1">
        <f>LOG(F6949+1,10)</f>
        <v>0.30102999566398114</v>
      </c>
      <c r="F6949" s="7">
        <v>1</v>
      </c>
      <c r="G6949" s="9" t="s">
        <v>6962</v>
      </c>
      <c r="H6949" s="4">
        <f>F6949/freq.sum.r6e</f>
        <v>4.9701789264413521E-5</v>
      </c>
      <c r="I6949" s="1" t="str">
        <f>_xlfn.LET(_xlpm.sep,":",_xlpm.w,$G6949,LEFT(_xlpm.w,FIND(_xlpm.sep,_xlpm.w)-1))</f>
        <v>ŋɡlɪ</v>
      </c>
      <c r="J6949" s="1" t="str">
        <f>_xlfn.LET(_xlpm.sep,":",_xlpm.w,$G6949,RIGHT(_xlpm.w,LEN(_xlpm.w)-FIND(_xlpm.sep,_xlpm.w)))</f>
        <v>ngleye</v>
      </c>
      <c r="K6949" s="10">
        <f>_xlfn.LET(_xlpm.w,I6949,LEN(_xlpm.w))</f>
        <v>4</v>
      </c>
      <c r="L6949" s="10">
        <f>_xlfn.LET(_xlpm.w,J6949,LEN(_xlpm.w))</f>
        <v>6</v>
      </c>
      <c r="M6949" s="10">
        <f>_xlfn.LET(_xlpm.a,K6949,_xlpm.b,L6949,MAX(_xlpm.a,_xlpm.b))</f>
        <v>6</v>
      </c>
      <c r="N6949" s="10">
        <f>_xlfn.LET(_xlpm.d,(K6949,L6949),MAX(_xlpm.d)-MIN(_xlpm.d))</f>
        <v>2</v>
      </c>
      <c r="O6949" s="1" t="str">
        <f>_xlfn.LET(_xlpm.sep,":",_xlpm.w,$G6949,_xlfn.CONCAT("~",RIGHT(_xlpm.w,LEN(_xlpm.w)-FIND(_xlpm.sep,_xlpm.w)),"~"))</f>
        <v>~ngleye~</v>
      </c>
      <c r="P6949" s="1" t="str">
        <f>_xlfn.LET(_xlpm.sep,":",_xlpm.w,$G6949,_xlfn.CONCAT("[",LEFT(_xlpm.w,FIND(_xlpm.sep,_xlpm.w)-1),"]"))</f>
        <v>[ŋɡlɪ]</v>
      </c>
      <c r="Q6949" s="14" cm="1">
        <f t="array" ref="Q6949">SUM(_xlfn._xlws.FILTER($H$2:$H$7117,_xlfn.MAP($O$2:$O$7117,_xlfn.LAMBDA(_xlpm.x,_xlpm.x=$O6949))))</f>
        <v>4.9701789264413521E-5</v>
      </c>
      <c r="R6949" s="14">
        <f>$H6949/Q6949</f>
        <v>1</v>
      </c>
      <c r="S6949" s="14" cm="1">
        <f t="array" ref="S6949">SUM(_xlfn._xlws.FILTER($H$2:$H$7117,_xlfn.MAP($P$2:$P$7117,_xlfn.LAMBDA(_xlpm.x,_xlpm.x=$P6949))))</f>
        <v>3.180914512922464E-3</v>
      </c>
      <c r="T6949" s="14">
        <f>$H6949/S6949</f>
        <v>1.5625000000000007E-2</v>
      </c>
      <c r="U6949" s="14">
        <f>_xlfn.LET(_xlpm.freq,F6949,_xlpm.size,M6949+1,_xlpm.F,V6949,LOG(1+_xlpm.freq)*LOG(1+_xlpm.size)*_xlpm.F)</f>
        <v>8.3648361497959903E-3</v>
      </c>
      <c r="V6949" s="14">
        <f>_xlfn.LET(_xlpm.a,T6949,_xlpm.b,R6949,2*_xlpm.a*_xlpm.b/(_xlpm.a+_xlpm.b))</f>
        <v>3.0769230769230781E-2</v>
      </c>
      <c r="W6949" s="14">
        <f>_xlfn.LET(_xlpm.p,R6949,_xlpm.q,T6949,LOG(_xlpm.p/_xlpm.q))</f>
        <v>1.8061799739838871</v>
      </c>
      <c r="X6949" s="2"/>
    </row>
    <row r="6950" spans="1:24">
      <c r="A6950" s="1" t="str">
        <f>_xlfn.LET(_xlpm.sep," : ",CONCATENATE(O6950,_xlpm.sep,P6950))</f>
        <v>~ngli'r~ : [ŋɡlɪ]</v>
      </c>
      <c r="B6950" s="1">
        <f>_xlfn.LET(_xlpm.d,$G6950,_xlpm.k,_xlfn.CONCAT(LEFT(TRIM(B$1),1),"*"),COUNTIF(_xlpm.d,_xlpm.k))</f>
        <v>0</v>
      </c>
      <c r="C6950" s="1">
        <f>_xlfn.LET(_xlpm.d,$G6950,_xlpm.k,_xlfn.CONCAT(LEFT(TRIM(C$1),1),"*"),COUNTIF(_xlpm.d,_xlpm.k))</f>
        <v>0</v>
      </c>
      <c r="D6950" s="1">
        <f>_xlfn.LET(_xlpm.d,$G6950,_xlpm.k,_xlfn.CONCAT(LEFT(TRIM(D$1),1),"*"),COUNTIF(_xlpm.d,_xlpm.k))</f>
        <v>0</v>
      </c>
      <c r="E6950" s="1">
        <f>LOG(F6950+1,10)</f>
        <v>0.30102999566398114</v>
      </c>
      <c r="F6950" s="7">
        <v>1</v>
      </c>
      <c r="G6950" s="9" t="s">
        <v>6968</v>
      </c>
      <c r="H6950" s="4">
        <f>F6950/freq.sum.r6e</f>
        <v>4.9701789264413521E-5</v>
      </c>
      <c r="I6950" s="1" t="str">
        <f>_xlfn.LET(_xlpm.sep,":",_xlpm.w,$G6950,LEFT(_xlpm.w,FIND(_xlpm.sep,_xlpm.w)-1))</f>
        <v>ŋɡlɪ</v>
      </c>
      <c r="J6950" s="1" t="str">
        <f>_xlfn.LET(_xlpm.sep,":",_xlpm.w,$G6950,RIGHT(_xlpm.w,LEN(_xlpm.w)-FIND(_xlpm.sep,_xlpm.w)))</f>
        <v>ngli'r</v>
      </c>
      <c r="K6950" s="10">
        <f>_xlfn.LET(_xlpm.w,I6950,LEN(_xlpm.w))</f>
        <v>4</v>
      </c>
      <c r="L6950" s="10">
        <f>_xlfn.LET(_xlpm.w,J6950,LEN(_xlpm.w))</f>
        <v>6</v>
      </c>
      <c r="M6950" s="10">
        <f>_xlfn.LET(_xlpm.a,K6950,_xlpm.b,L6950,MAX(_xlpm.a,_xlpm.b))</f>
        <v>6</v>
      </c>
      <c r="N6950" s="10">
        <f>_xlfn.LET(_xlpm.d,(K6950,L6950),MAX(_xlpm.d)-MIN(_xlpm.d))</f>
        <v>2</v>
      </c>
      <c r="O6950" s="1" t="str">
        <f>_xlfn.LET(_xlpm.sep,":",_xlpm.w,$G6950,_xlfn.CONCAT("~",RIGHT(_xlpm.w,LEN(_xlpm.w)-FIND(_xlpm.sep,_xlpm.w)),"~"))</f>
        <v>~ngli'r~</v>
      </c>
      <c r="P6950" s="1" t="str">
        <f>_xlfn.LET(_xlpm.sep,":",_xlpm.w,$G6950,_xlfn.CONCAT("[",LEFT(_xlpm.w,FIND(_xlpm.sep,_xlpm.w)-1),"]"))</f>
        <v>[ŋɡlɪ]</v>
      </c>
      <c r="Q6950" s="14" cm="1">
        <f t="array" ref="Q6950">SUM(_xlfn._xlws.FILTER($H$2:$H$7109,_xlfn.MAP($O$2:$O$7109,_xlfn.LAMBDA(_xlpm.x,_xlpm.x=$O6950))))</f>
        <v>4.9701789264413521E-5</v>
      </c>
      <c r="R6950" s="14">
        <f>$H6950/Q6950</f>
        <v>1</v>
      </c>
      <c r="S6950" s="14" cm="1">
        <f t="array" ref="S6950">SUM(_xlfn._xlws.FILTER($H$2:$H$7109,_xlfn.MAP($P$2:$P$7109,_xlfn.LAMBDA(_xlpm.x,_xlpm.x=$P6950))))</f>
        <v>3.180914512922464E-3</v>
      </c>
      <c r="T6950" s="14">
        <f>$H6950/S6950</f>
        <v>1.5625000000000007E-2</v>
      </c>
      <c r="U6950" s="14">
        <f>_xlfn.LET(_xlpm.freq,F6950,_xlpm.size,M6950+1,_xlpm.F,V6950,LOG(1+_xlpm.freq)*LOG(1+_xlpm.size)*_xlpm.F)</f>
        <v>8.3648361497959903E-3</v>
      </c>
      <c r="V6950" s="14">
        <f>_xlfn.LET(_xlpm.a,T6950,_xlpm.b,R6950,2*_xlpm.a*_xlpm.b/(_xlpm.a+_xlpm.b))</f>
        <v>3.0769230769230781E-2</v>
      </c>
      <c r="W6950" s="14">
        <f>_xlfn.LET(_xlpm.p,R6950,_xlpm.q,T6950,LOG(_xlpm.p/_xlpm.q))</f>
        <v>1.8061799739838871</v>
      </c>
      <c r="X6950" s="2"/>
    </row>
    <row r="6951" spans="1:24">
      <c r="A6951" s="1" t="str">
        <f>_xlfn.LET(_xlpm.sep," : ",CONCATENATE(O6951,_xlpm.sep,P6951))</f>
        <v>~ngliry~ : [ŋɡlɪ]</v>
      </c>
      <c r="B6951" s="1">
        <f>_xlfn.LET(_xlpm.d,$G6951,_xlpm.k,_xlfn.CONCAT(LEFT(TRIM(B$1),1),"*"),COUNTIF(_xlpm.d,_xlpm.k))</f>
        <v>0</v>
      </c>
      <c r="C6951" s="1">
        <f>_xlfn.LET(_xlpm.d,$G6951,_xlpm.k,_xlfn.CONCAT(LEFT(TRIM(C$1),1),"*"),COUNTIF(_xlpm.d,_xlpm.k))</f>
        <v>0</v>
      </c>
      <c r="D6951" s="1">
        <f>_xlfn.LET(_xlpm.d,$G6951,_xlpm.k,_xlfn.CONCAT(LEFT(TRIM(D$1),1),"*"),COUNTIF(_xlpm.d,_xlpm.k))</f>
        <v>0</v>
      </c>
      <c r="E6951" s="1">
        <f>LOG(F6951+1,10)</f>
        <v>0.30102999566398114</v>
      </c>
      <c r="F6951" s="7">
        <v>1</v>
      </c>
      <c r="G6951" s="9" t="s">
        <v>6973</v>
      </c>
      <c r="H6951" s="4">
        <f>F6951/freq.sum.r6e</f>
        <v>4.9701789264413521E-5</v>
      </c>
      <c r="I6951" s="4" t="str">
        <f>_xlfn.LET(_xlpm.sep,":",_xlpm.w,$G6951,LEFT(_xlpm.w,FIND(_xlpm.sep,_xlpm.w)-1))</f>
        <v>ŋɡlɪ</v>
      </c>
      <c r="J6951" s="4" t="str">
        <f>_xlfn.LET(_xlpm.sep,":",_xlpm.w,$G6951,RIGHT(_xlpm.w,LEN(_xlpm.w)-FIND(_xlpm.sep,_xlpm.w)))</f>
        <v>ngliry</v>
      </c>
      <c r="K6951" s="10">
        <f>_xlfn.LET(_xlpm.w,I6951,LEN(_xlpm.w))</f>
        <v>4</v>
      </c>
      <c r="L6951" s="10">
        <f>_xlfn.LET(_xlpm.w,J6951,LEN(_xlpm.w))</f>
        <v>6</v>
      </c>
      <c r="M6951" s="10">
        <f>_xlfn.LET(_xlpm.a,K6951,_xlpm.b,L6951,MAX(_xlpm.a,_xlpm.b))</f>
        <v>6</v>
      </c>
      <c r="N6951" s="10">
        <f>_xlfn.LET(_xlpm.d,(K6951,L6951),MAX(_xlpm.d)-MIN(_xlpm.d))</f>
        <v>2</v>
      </c>
      <c r="O6951" s="1" t="str">
        <f>_xlfn.LET(_xlpm.sep,":",_xlpm.w,$G6951,_xlfn.CONCAT("~",RIGHT(_xlpm.w,LEN(_xlpm.w)-FIND(_xlpm.sep,_xlpm.w)),"~"))</f>
        <v>~ngliry~</v>
      </c>
      <c r="P6951" s="1" t="str">
        <f>_xlfn.LET(_xlpm.sep,":",_xlpm.w,$G6951,_xlfn.CONCAT("[",LEFT(_xlpm.w,FIND(_xlpm.sep,_xlpm.w)-1),"]"))</f>
        <v>[ŋɡlɪ]</v>
      </c>
      <c r="Q6951" s="14" cm="1">
        <f t="array" ref="Q6951">SUM(_xlfn._xlws.FILTER($H$2:$H$7109,_xlfn.MAP($O$2:$O$7109,_xlfn.LAMBDA(_xlpm.x,_xlpm.x=$O6951))))</f>
        <v>4.9701789264413521E-5</v>
      </c>
      <c r="R6951" s="14">
        <f>$H6951/Q6951</f>
        <v>1</v>
      </c>
      <c r="S6951" s="14" cm="1">
        <f t="array" ref="S6951">SUM(_xlfn._xlws.FILTER($H$2:$H$7109,_xlfn.MAP($P$2:$P$7109,_xlfn.LAMBDA(_xlpm.x,_xlpm.x=$P6951))))</f>
        <v>3.180914512922464E-3</v>
      </c>
      <c r="T6951" s="14">
        <f>$H6951/S6951</f>
        <v>1.5625000000000007E-2</v>
      </c>
      <c r="U6951" s="14">
        <f>_xlfn.LET(_xlpm.freq,F6951,_xlpm.size,M6951+1,_xlpm.F,V6951,LOG(1+_xlpm.freq)*LOG(1+_xlpm.size)*_xlpm.F)</f>
        <v>8.3648361497959903E-3</v>
      </c>
      <c r="V6951" s="14">
        <f>_xlfn.LET(_xlpm.a,T6951,_xlpm.b,R6951,2*_xlpm.a*_xlpm.b/(_xlpm.a+_xlpm.b))</f>
        <v>3.0769230769230781E-2</v>
      </c>
      <c r="W6951" s="14">
        <f>_xlfn.LET(_xlpm.p,R6951,_xlpm.q,T6951,LOG(_xlpm.p/_xlpm.q))</f>
        <v>1.8061799739838871</v>
      </c>
      <c r="X6951" s="2"/>
    </row>
    <row r="6952" spans="1:24">
      <c r="A6952" s="1" t="str">
        <f>_xlfn.LET(_xlpm.sep," : ",CONCATENATE(O6952,_xlpm.sep,P6952))</f>
        <v>~steegh~ : [stɪ]</v>
      </c>
      <c r="B6952" s="1">
        <f>_xlfn.LET(_xlpm.d,$G6952,_xlpm.k,_xlfn.CONCAT(LEFT(TRIM(B$1),1),"*"),COUNTIF(_xlpm.d,_xlpm.k))</f>
        <v>0</v>
      </c>
      <c r="C6952" s="1">
        <f>_xlfn.LET(_xlpm.d,$G6952,_xlpm.k,_xlfn.CONCAT(LEFT(TRIM(C$1),1),"*"),COUNTIF(_xlpm.d,_xlpm.k))</f>
        <v>0</v>
      </c>
      <c r="D6952" s="1">
        <f>_xlfn.LET(_xlpm.d,$G6952,_xlpm.k,_xlfn.CONCAT(LEFT(TRIM(D$1),1),"*"),COUNTIF(_xlpm.d,_xlpm.k))</f>
        <v>0</v>
      </c>
      <c r="E6952" s="1">
        <f>LOG(F6952+1,10)</f>
        <v>0.47712125471966244</v>
      </c>
      <c r="F6952" s="7">
        <v>2</v>
      </c>
      <c r="G6952" s="9" t="s">
        <v>4302</v>
      </c>
      <c r="H6952" s="4">
        <f>F6952/freq.sum.r6e</f>
        <v>9.9403578528827041E-5</v>
      </c>
      <c r="I6952" s="1" t="str">
        <f>_xlfn.LET(_xlpm.sep,":",_xlpm.w,$G6952,LEFT(_xlpm.w,FIND(_xlpm.sep,_xlpm.w)-1))</f>
        <v>stɪ</v>
      </c>
      <c r="J6952" s="1" t="str">
        <f>_xlfn.LET(_xlpm.sep,":",_xlpm.w,$G6952,RIGHT(_xlpm.w,LEN(_xlpm.w)-FIND(_xlpm.sep,_xlpm.w)))</f>
        <v>steegh</v>
      </c>
      <c r="K6952" s="10">
        <f>_xlfn.LET(_xlpm.w,I6952,LEN(_xlpm.w))</f>
        <v>3</v>
      </c>
      <c r="L6952" s="10">
        <f>_xlfn.LET(_xlpm.w,J6952,LEN(_xlpm.w))</f>
        <v>6</v>
      </c>
      <c r="M6952" s="10">
        <f>_xlfn.LET(_xlpm.a,K6952,_xlpm.b,L6952,MAX(_xlpm.a,_xlpm.b))</f>
        <v>6</v>
      </c>
      <c r="N6952" s="10">
        <f>_xlfn.LET(_xlpm.d,(K6952,L6952),MAX(_xlpm.d)-MIN(_xlpm.d))</f>
        <v>3</v>
      </c>
      <c r="O6952" s="1" t="str">
        <f>_xlfn.LET(_xlpm.sep,":",_xlpm.w,$G6952,_xlfn.CONCAT("~",RIGHT(_xlpm.w,LEN(_xlpm.w)-FIND(_xlpm.sep,_xlpm.w)),"~"))</f>
        <v>~steegh~</v>
      </c>
      <c r="P6952" s="1" t="str">
        <f>_xlfn.LET(_xlpm.sep,":",_xlpm.w,$G6952,_xlfn.CONCAT("[",LEFT(_xlpm.w,FIND(_xlpm.sep,_xlpm.w)-1),"]"))</f>
        <v>[stɪ]</v>
      </c>
      <c r="Q6952" s="14" cm="1">
        <f t="array" ref="Q6952">SUM(_xlfn._xlws.FILTER($H$2:$H$7117,_xlfn.MAP($O$2:$O$7117,_xlfn.LAMBDA(_xlpm.x,_xlpm.x=$O6952))))</f>
        <v>9.9403578528827041E-5</v>
      </c>
      <c r="R6952" s="14">
        <f>$H6952/Q6952</f>
        <v>1</v>
      </c>
      <c r="S6952" s="14" cm="1">
        <f t="array" ref="S6952">SUM(_xlfn._xlws.FILTER($H$2:$H$7117,_xlfn.MAP($P$2:$P$7117,_xlfn.LAMBDA(_xlpm.x,_xlpm.x=$P6952))))</f>
        <v>6.361829025844928E-3</v>
      </c>
      <c r="T6952" s="14">
        <f>$H6952/S6952</f>
        <v>1.5625000000000007E-2</v>
      </c>
      <c r="U6952" s="14">
        <f>_xlfn.LET(_xlpm.freq,F6952,_xlpm.size,M6952+1,_xlpm.F,V6952,LOG(1+_xlpm.freq)*LOG(1+_xlpm.size)*_xlpm.F)</f>
        <v>1.3257951622103381E-2</v>
      </c>
      <c r="V6952" s="14">
        <f>_xlfn.LET(_xlpm.a,T6952,_xlpm.b,R6952,2*_xlpm.a*_xlpm.b/(_xlpm.a+_xlpm.b))</f>
        <v>3.0769230769230781E-2</v>
      </c>
      <c r="W6952" s="14">
        <f>_xlfn.LET(_xlpm.p,R6952,_xlpm.q,T6952,LOG(_xlpm.p/_xlpm.q))</f>
        <v>1.8061799739838871</v>
      </c>
      <c r="X6952" s="2"/>
    </row>
    <row r="6953" spans="1:24">
      <c r="A6953" s="1" t="str">
        <f>_xlfn.LET(_xlpm.sep," : ",CONCATENATE(O6953,_xlpm.sep,P6953))</f>
        <v>~ttrigh~ : [tɹɪ]</v>
      </c>
      <c r="B6953" s="1">
        <f>_xlfn.LET(_xlpm.d,$G6953,_xlpm.k,_xlfn.CONCAT(LEFT(TRIM(B$1),1),"*"),COUNTIF(_xlpm.d,_xlpm.k))</f>
        <v>0</v>
      </c>
      <c r="C6953" s="1">
        <f>_xlfn.LET(_xlpm.d,$G6953,_xlpm.k,_xlfn.CONCAT(LEFT(TRIM(C$1),1),"*"),COUNTIF(_xlpm.d,_xlpm.k))</f>
        <v>0</v>
      </c>
      <c r="D6953" s="1">
        <f>_xlfn.LET(_xlpm.d,$G6953,_xlpm.k,_xlfn.CONCAT(LEFT(TRIM(D$1),1),"*"),COUNTIF(_xlpm.d,_xlpm.k))</f>
        <v>0</v>
      </c>
      <c r="E6953" s="1">
        <f>LOG(F6953+1,10)</f>
        <v>0.47712125471966244</v>
      </c>
      <c r="F6953" s="7">
        <v>2</v>
      </c>
      <c r="G6953" s="9" t="s">
        <v>5059</v>
      </c>
      <c r="H6953" s="4">
        <f>F6953/freq.sum.r6e</f>
        <v>9.9403578528827041E-5</v>
      </c>
      <c r="I6953" s="1" t="str">
        <f>_xlfn.LET(_xlpm.sep,":",_xlpm.w,$G6953,LEFT(_xlpm.w,FIND(_xlpm.sep,_xlpm.w)-1))</f>
        <v>tɹɪ</v>
      </c>
      <c r="J6953" s="1" t="str">
        <f>_xlfn.LET(_xlpm.sep,":",_xlpm.w,$G6953,RIGHT(_xlpm.w,LEN(_xlpm.w)-FIND(_xlpm.sep,_xlpm.w)))</f>
        <v>ttrigh</v>
      </c>
      <c r="K6953" s="10">
        <f>_xlfn.LET(_xlpm.w,I6953,LEN(_xlpm.w))</f>
        <v>3</v>
      </c>
      <c r="L6953" s="10">
        <f>_xlfn.LET(_xlpm.w,J6953,LEN(_xlpm.w))</f>
        <v>6</v>
      </c>
      <c r="M6953" s="10">
        <f>_xlfn.LET(_xlpm.a,K6953,_xlpm.b,L6953,MAX(_xlpm.a,_xlpm.b))</f>
        <v>6</v>
      </c>
      <c r="N6953" s="10">
        <f>_xlfn.LET(_xlpm.d,(K6953,L6953),MAX(_xlpm.d)-MIN(_xlpm.d))</f>
        <v>3</v>
      </c>
      <c r="O6953" s="1" t="str">
        <f>_xlfn.LET(_xlpm.sep,":",_xlpm.w,$G6953,_xlfn.CONCAT("~",RIGHT(_xlpm.w,LEN(_xlpm.w)-FIND(_xlpm.sep,_xlpm.w)),"~"))</f>
        <v>~ttrigh~</v>
      </c>
      <c r="P6953" s="1" t="str">
        <f>_xlfn.LET(_xlpm.sep,":",_xlpm.w,$G6953,_xlfn.CONCAT("[",LEFT(_xlpm.w,FIND(_xlpm.sep,_xlpm.w)-1),"]"))</f>
        <v>[tɹɪ]</v>
      </c>
      <c r="Q6953" s="14" cm="1">
        <f t="array" ref="Q6953">SUM(_xlfn._xlws.FILTER($H$2:$H$7117,_xlfn.MAP($O$2:$O$7117,_xlfn.LAMBDA(_xlpm.x,_xlpm.x=$O6953))))</f>
        <v>9.9403578528827041E-5</v>
      </c>
      <c r="R6953" s="14">
        <f>$H6953/Q6953</f>
        <v>1</v>
      </c>
      <c r="S6953" s="14" cm="1">
        <f t="array" ref="S6953">SUM(_xlfn._xlws.FILTER($H$2:$H$7117,_xlfn.MAP($P$2:$P$7117,_xlfn.LAMBDA(_xlpm.x,_xlpm.x=$P6953))))</f>
        <v>6.361829025844928E-3</v>
      </c>
      <c r="T6953" s="14">
        <f>$H6953/S6953</f>
        <v>1.5625000000000007E-2</v>
      </c>
      <c r="U6953" s="14">
        <f>_xlfn.LET(_xlpm.freq,F6953,_xlpm.size,M6953+1,_xlpm.F,V6953,LOG(1+_xlpm.freq)*LOG(1+_xlpm.size)*_xlpm.F)</f>
        <v>1.3257951622103381E-2</v>
      </c>
      <c r="V6953" s="14">
        <f>_xlfn.LET(_xlpm.a,T6953,_xlpm.b,R6953,2*_xlpm.a*_xlpm.b/(_xlpm.a+_xlpm.b))</f>
        <v>3.0769230769230781E-2</v>
      </c>
      <c r="W6953" s="14">
        <f>_xlfn.LET(_xlpm.p,R6953,_xlpm.q,T6953,LOG(_xlpm.p/_xlpm.q))</f>
        <v>1.8061799739838871</v>
      </c>
      <c r="X6953" s="2"/>
    </row>
    <row r="6954" spans="1:24">
      <c r="A6954" s="1" t="str">
        <f>_xlfn.LET(_xlpm.sep," : ",CONCATENATE(O6954,_xlpm.sep,P6954))</f>
        <v>~rriare~ : [ɹə]</v>
      </c>
      <c r="B6954" s="1">
        <f>_xlfn.LET(_xlpm.d,$G6954,_xlpm.k,_xlfn.CONCAT(LEFT(TRIM(B$1),1),"*"),COUNTIF(_xlpm.d,_xlpm.k))</f>
        <v>1</v>
      </c>
      <c r="C6954" s="1">
        <f>_xlfn.LET(_xlpm.d,$G6954,_xlpm.k,_xlfn.CONCAT(LEFT(TRIM(C$1),1),"*"),COUNTIF(_xlpm.d,_xlpm.k))</f>
        <v>0</v>
      </c>
      <c r="D6954" s="1">
        <f>_xlfn.LET(_xlpm.d,$G6954,_xlpm.k,_xlfn.CONCAT(LEFT(TRIM(D$1),1),"*"),COUNTIF(_xlpm.d,_xlpm.k))</f>
        <v>0</v>
      </c>
      <c r="E6954" s="1">
        <f>LOG(F6954+1,10)</f>
        <v>0.30102999566398114</v>
      </c>
      <c r="F6954" s="7">
        <v>1</v>
      </c>
      <c r="G6954" s="9" t="s">
        <v>6750</v>
      </c>
      <c r="H6954" s="4">
        <f>F6954/freq.sum.r6e</f>
        <v>4.9701789264413521E-5</v>
      </c>
      <c r="I6954" s="1" t="str">
        <f>_xlfn.LET(_xlpm.sep,":",_xlpm.w,$G6954,LEFT(_xlpm.w,FIND(_xlpm.sep,_xlpm.w)-1))</f>
        <v>ɹə</v>
      </c>
      <c r="J6954" s="1" t="str">
        <f>_xlfn.LET(_xlpm.sep,":",_xlpm.w,$G6954,RIGHT(_xlpm.w,LEN(_xlpm.w)-FIND(_xlpm.sep,_xlpm.w)))</f>
        <v>rriare</v>
      </c>
      <c r="K6954" s="10">
        <f>_xlfn.LET(_xlpm.w,I6954,LEN(_xlpm.w))</f>
        <v>2</v>
      </c>
      <c r="L6954" s="10">
        <f>_xlfn.LET(_xlpm.w,J6954,LEN(_xlpm.w))</f>
        <v>6</v>
      </c>
      <c r="M6954" s="10">
        <f>_xlfn.LET(_xlpm.a,K6954,_xlpm.b,L6954,MAX(_xlpm.a,_xlpm.b))</f>
        <v>6</v>
      </c>
      <c r="N6954" s="10">
        <f>_xlfn.LET(_xlpm.d,(K6954,L6954),MAX(_xlpm.d)-MIN(_xlpm.d))</f>
        <v>4</v>
      </c>
      <c r="O6954" s="1" t="str">
        <f>_xlfn.LET(_xlpm.sep,":",_xlpm.w,$G6954,_xlfn.CONCAT("~",RIGHT(_xlpm.w,LEN(_xlpm.w)-FIND(_xlpm.sep,_xlpm.w)),"~"))</f>
        <v>~rriare~</v>
      </c>
      <c r="P6954" s="1" t="str">
        <f>_xlfn.LET(_xlpm.sep,":",_xlpm.w,$G6954,_xlfn.CONCAT("[",LEFT(_xlpm.w,FIND(_xlpm.sep,_xlpm.w)-1),"]"))</f>
        <v>[ɹə]</v>
      </c>
      <c r="Q6954" s="14" cm="1">
        <f t="array" ref="Q6954">SUM(_xlfn._xlws.FILTER($H$2:$H$7111,_xlfn.MAP($O$2:$O$7111,_xlfn.LAMBDA(_xlpm.x,_xlpm.x=$O6954))))</f>
        <v>4.9701789264413521E-5</v>
      </c>
      <c r="R6954" s="14">
        <f>$H6954/Q6954</f>
        <v>1</v>
      </c>
      <c r="S6954" s="14" cm="1">
        <f t="array" ref="S6954">SUM(_xlfn._xlws.FILTER($H$2:$H$7111,_xlfn.MAP($P$2:$P$7111,_xlfn.LAMBDA(_xlpm.x,_xlpm.x=$P6954))))</f>
        <v>3.230616302186877E-3</v>
      </c>
      <c r="T6954" s="14">
        <f>$H6954/S6954</f>
        <v>1.5384615384615392E-2</v>
      </c>
      <c r="U6954" s="14">
        <f>_xlfn.LET(_xlpm.freq,F6954,_xlpm.size,M6954+1,_xlpm.F,V6954,LOG(1+_xlpm.freq)*LOG(1+_xlpm.size)*_xlpm.F)</f>
        <v>8.2380962081324161E-3</v>
      </c>
      <c r="V6954" s="14">
        <f>_xlfn.LET(_xlpm.a,T6954,_xlpm.b,R6954,2*_xlpm.a*_xlpm.b/(_xlpm.a+_xlpm.b))</f>
        <v>3.0303030303030321E-2</v>
      </c>
      <c r="W6954" s="14">
        <f>_xlfn.LET(_xlpm.p,R6954,_xlpm.q,T6954,LOG(_xlpm.p/_xlpm.q))</f>
        <v>1.8129133566428555</v>
      </c>
      <c r="X6954" s="2"/>
    </row>
    <row r="6955" spans="1:24">
      <c r="A6955" s="1" t="str">
        <f>_xlfn.LET(_xlpm.sep," : ",CONCATENATE(O6955,_xlpm.sep,P6955))</f>
        <v>~gheyry~ : [ɡɪ]</v>
      </c>
      <c r="B6955" s="1">
        <f>_xlfn.LET(_xlpm.d,$G6955,_xlpm.k,_xlfn.CONCAT(LEFT(TRIM(B$1),1),"*"),COUNTIF(_xlpm.d,_xlpm.k))</f>
        <v>0</v>
      </c>
      <c r="C6955" s="1">
        <f>_xlfn.LET(_xlpm.d,$G6955,_xlpm.k,_xlfn.CONCAT(LEFT(TRIM(C$1),1),"*"),COUNTIF(_xlpm.d,_xlpm.k))</f>
        <v>0</v>
      </c>
      <c r="D6955" s="1">
        <f>_xlfn.LET(_xlpm.d,$G6955,_xlpm.k,_xlfn.CONCAT(LEFT(TRIM(D$1),1),"*"),COUNTIF(_xlpm.d,_xlpm.k))</f>
        <v>0</v>
      </c>
      <c r="E6955" s="1">
        <f>LOG(F6955+1,10)</f>
        <v>0.30102999566398114</v>
      </c>
      <c r="F6955" s="7">
        <v>1</v>
      </c>
      <c r="G6955" s="9" t="s">
        <v>6570</v>
      </c>
      <c r="H6955" s="4">
        <f>F6955/freq.sum.r6e</f>
        <v>4.9701789264413521E-5</v>
      </c>
      <c r="I6955" s="1" t="str">
        <f>_xlfn.LET(_xlpm.sep,":",_xlpm.w,$G6955,LEFT(_xlpm.w,FIND(_xlpm.sep,_xlpm.w)-1))</f>
        <v>ɡɪ</v>
      </c>
      <c r="J6955" s="1" t="str">
        <f>_xlfn.LET(_xlpm.sep,":",_xlpm.w,$G6955,RIGHT(_xlpm.w,LEN(_xlpm.w)-FIND(_xlpm.sep,_xlpm.w)))</f>
        <v>gheyry</v>
      </c>
      <c r="K6955" s="10">
        <f>_xlfn.LET(_xlpm.w,I6955,LEN(_xlpm.w))</f>
        <v>2</v>
      </c>
      <c r="L6955" s="10">
        <f>_xlfn.LET(_xlpm.w,J6955,LEN(_xlpm.w))</f>
        <v>6</v>
      </c>
      <c r="M6955" s="10">
        <f>_xlfn.LET(_xlpm.a,K6955,_xlpm.b,L6955,MAX(_xlpm.a,_xlpm.b))</f>
        <v>6</v>
      </c>
      <c r="N6955" s="10">
        <f>_xlfn.LET(_xlpm.d,(K6955,L6955),MAX(_xlpm.d)-MIN(_xlpm.d))</f>
        <v>4</v>
      </c>
      <c r="O6955" s="1" t="str">
        <f>_xlfn.LET(_xlpm.sep,":",_xlpm.w,$G6955,_xlfn.CONCAT("~",RIGHT(_xlpm.w,LEN(_xlpm.w)-FIND(_xlpm.sep,_xlpm.w)),"~"))</f>
        <v>~gheyry~</v>
      </c>
      <c r="P6955" s="1" t="str">
        <f>_xlfn.LET(_xlpm.sep,":",_xlpm.w,$G6955,_xlfn.CONCAT("[",LEFT(_xlpm.w,FIND(_xlpm.sep,_xlpm.w)-1),"]"))</f>
        <v>[ɡɪ]</v>
      </c>
      <c r="Q6955" s="14" cm="1">
        <f t="array" ref="Q6955">SUM(_xlfn._xlws.FILTER($H$2:$H$7117,_xlfn.MAP($O$2:$O$7117,_xlfn.LAMBDA(_xlpm.x,_xlpm.x=$O6955))))</f>
        <v>9.9403578528827041E-5</v>
      </c>
      <c r="R6955" s="14">
        <f>$H6955/Q6955</f>
        <v>0.5</v>
      </c>
      <c r="S6955" s="14" cm="1">
        <f t="array" ref="S6955">SUM(_xlfn._xlws.FILTER($H$2:$H$7117,_xlfn.MAP($P$2:$P$7117,_xlfn.LAMBDA(_xlpm.x,_xlpm.x=$P6955))))</f>
        <v>7.9522862823061605E-3</v>
      </c>
      <c r="T6955" s="14">
        <f>$H6955/S6955</f>
        <v>6.2500000000000021E-3</v>
      </c>
      <c r="U6955" s="14">
        <f>_xlfn.LET(_xlpm.freq,F6955,_xlpm.size,M6955+1,_xlpm.F,V6955,LOG(1+_xlpm.freq)*LOG(1+_xlpm.size)*_xlpm.F)</f>
        <v>3.3562614181280206E-3</v>
      </c>
      <c r="V6955" s="14">
        <f>_xlfn.LET(_xlpm.a,T6955,_xlpm.b,R6955,2*_xlpm.a*_xlpm.b/(_xlpm.a+_xlpm.b))</f>
        <v>1.2345679012345684E-2</v>
      </c>
      <c r="W6955" s="14">
        <f>_xlfn.LET(_xlpm.p,R6955,_xlpm.q,T6955,LOG(_xlpm.p/_xlpm.q))</f>
        <v>1.9030899869919435</v>
      </c>
      <c r="X6955" s="2"/>
    </row>
    <row r="6956" spans="1:24">
      <c r="A6956" s="1" t="str">
        <f>_xlfn.LET(_xlpm.sep," : ",CONCATENATE(O6956,_xlpm.sep,P6956))</f>
        <v>~ghey'r~ : [ɡɪ]</v>
      </c>
      <c r="B6956" s="1">
        <f>_xlfn.LET(_xlpm.d,$G6956,_xlpm.k,_xlfn.CONCAT(LEFT(TRIM(B$1),1),"*"),COUNTIF(_xlpm.d,_xlpm.k))</f>
        <v>0</v>
      </c>
      <c r="C6956" s="1">
        <f>_xlfn.LET(_xlpm.d,$G6956,_xlpm.k,_xlfn.CONCAT(LEFT(TRIM(C$1),1),"*"),COUNTIF(_xlpm.d,_xlpm.k))</f>
        <v>0</v>
      </c>
      <c r="D6956" s="1">
        <f>_xlfn.LET(_xlpm.d,$G6956,_xlpm.k,_xlfn.CONCAT(LEFT(TRIM(D$1),1),"*"),COUNTIF(_xlpm.d,_xlpm.k))</f>
        <v>0</v>
      </c>
      <c r="E6956" s="1">
        <f>LOG(F6956+1,10)</f>
        <v>0.30102999566398114</v>
      </c>
      <c r="F6956" s="7">
        <v>1</v>
      </c>
      <c r="G6956" s="9" t="s">
        <v>6565</v>
      </c>
      <c r="H6956" s="4">
        <f>F6956/freq.sum.r6e</f>
        <v>4.9701789264413521E-5</v>
      </c>
      <c r="I6956" s="4" t="str">
        <f>_xlfn.LET(_xlpm.sep,":",_xlpm.w,$G6956,LEFT(_xlpm.w,FIND(_xlpm.sep,_xlpm.w)-1))</f>
        <v>ɡɪ</v>
      </c>
      <c r="J6956" s="4" t="str">
        <f>_xlfn.LET(_xlpm.sep,":",_xlpm.w,$G6956,RIGHT(_xlpm.w,LEN(_xlpm.w)-FIND(_xlpm.sep,_xlpm.w)))</f>
        <v>ghey'r</v>
      </c>
      <c r="K6956" s="10">
        <f>_xlfn.LET(_xlpm.w,I6956,LEN(_xlpm.w))</f>
        <v>2</v>
      </c>
      <c r="L6956" s="10">
        <f>_xlfn.LET(_xlpm.w,J6956,LEN(_xlpm.w))</f>
        <v>6</v>
      </c>
      <c r="M6956" s="10">
        <f>_xlfn.LET(_xlpm.a,K6956,_xlpm.b,L6956,MAX(_xlpm.a,_xlpm.b))</f>
        <v>6</v>
      </c>
      <c r="N6956" s="10">
        <f>_xlfn.LET(_xlpm.d,(K6956,L6956),MAX(_xlpm.d)-MIN(_xlpm.d))</f>
        <v>4</v>
      </c>
      <c r="O6956" s="1" t="str">
        <f>_xlfn.LET(_xlpm.sep,":",_xlpm.w,$G6956,_xlfn.CONCAT("~",RIGHT(_xlpm.w,LEN(_xlpm.w)-FIND(_xlpm.sep,_xlpm.w)),"~"))</f>
        <v>~ghey'r~</v>
      </c>
      <c r="P6956" s="1" t="str">
        <f>_xlfn.LET(_xlpm.sep,":",_xlpm.w,$G6956,_xlfn.CONCAT("[",LEFT(_xlpm.w,FIND(_xlpm.sep,_xlpm.w)-1),"]"))</f>
        <v>[ɡɪ]</v>
      </c>
      <c r="Q6956" s="14" cm="1">
        <f t="array" ref="Q6956">SUM(_xlfn._xlws.FILTER($H$2:$H$7109,_xlfn.MAP($O$2:$O$7109,_xlfn.LAMBDA(_xlpm.x,_xlpm.x=$O6956))))</f>
        <v>9.9403578528827041E-5</v>
      </c>
      <c r="R6956" s="14">
        <f>$H6956/Q6956</f>
        <v>0.5</v>
      </c>
      <c r="S6956" s="14" cm="1">
        <f t="array" ref="S6956">SUM(_xlfn._xlws.FILTER($H$2:$H$7109,_xlfn.MAP($P$2:$P$7109,_xlfn.LAMBDA(_xlpm.x,_xlpm.x=$P6956))))</f>
        <v>7.9522862823061605E-3</v>
      </c>
      <c r="T6956" s="14">
        <f>$H6956/S6956</f>
        <v>6.2500000000000021E-3</v>
      </c>
      <c r="U6956" s="14">
        <f>_xlfn.LET(_xlpm.freq,F6956,_xlpm.size,M6956+1,_xlpm.F,V6956,LOG(1+_xlpm.freq)*LOG(1+_xlpm.size)*_xlpm.F)</f>
        <v>3.3562614181280206E-3</v>
      </c>
      <c r="V6956" s="14">
        <f>_xlfn.LET(_xlpm.a,T6956,_xlpm.b,R6956,2*_xlpm.a*_xlpm.b/(_xlpm.a+_xlpm.b))</f>
        <v>1.2345679012345684E-2</v>
      </c>
      <c r="W6956" s="14">
        <f>_xlfn.LET(_xlpm.p,R6956,_xlpm.q,T6956,LOG(_xlpm.p/_xlpm.q))</f>
        <v>1.9030899869919435</v>
      </c>
      <c r="X6956" s="2"/>
    </row>
    <row r="6957" spans="1:24">
      <c r="A6957" s="1" t="str">
        <f>_xlfn.LET(_xlpm.sep," : ",CONCATENATE(O6957,_xlpm.sep,P6957))</f>
        <v>~cheegh~ : [tʃɪ]</v>
      </c>
      <c r="B6957" s="1">
        <f>_xlfn.LET(_xlpm.d,$G6957,_xlpm.k,_xlfn.CONCAT(LEFT(TRIM(B$1),1),"*"),COUNTIF(_xlpm.d,_xlpm.k))</f>
        <v>0</v>
      </c>
      <c r="C6957" s="1">
        <f>_xlfn.LET(_xlpm.d,$G6957,_xlpm.k,_xlfn.CONCAT(LEFT(TRIM(C$1),1),"*"),COUNTIF(_xlpm.d,_xlpm.k))</f>
        <v>0</v>
      </c>
      <c r="D6957" s="1">
        <f>_xlfn.LET(_xlpm.d,$G6957,_xlpm.k,_xlfn.CONCAT(LEFT(TRIM(D$1),1),"*"),COUNTIF(_xlpm.d,_xlpm.k))</f>
        <v>0</v>
      </c>
      <c r="E6957" s="1">
        <f>LOG(F6957+1,10)</f>
        <v>0.47712125471966244</v>
      </c>
      <c r="F6957" s="7">
        <v>2</v>
      </c>
      <c r="G6957" s="9" t="s">
        <v>4975</v>
      </c>
      <c r="H6957" s="4">
        <f>F6957/freq.sum.r6e</f>
        <v>9.9403578528827041E-5</v>
      </c>
      <c r="I6957" s="1" t="str">
        <f>_xlfn.LET(_xlpm.sep,":",_xlpm.w,$G6957,LEFT(_xlpm.w,FIND(_xlpm.sep,_xlpm.w)-1))</f>
        <v>tʃɪ</v>
      </c>
      <c r="J6957" s="1" t="str">
        <f>_xlfn.LET(_xlpm.sep,":",_xlpm.w,$G6957,RIGHT(_xlpm.w,LEN(_xlpm.w)-FIND(_xlpm.sep,_xlpm.w)))</f>
        <v>cheegh</v>
      </c>
      <c r="K6957" s="10">
        <f>_xlfn.LET(_xlpm.w,I6957,LEN(_xlpm.w))</f>
        <v>3</v>
      </c>
      <c r="L6957" s="10">
        <f>_xlfn.LET(_xlpm.w,J6957,LEN(_xlpm.w))</f>
        <v>6</v>
      </c>
      <c r="M6957" s="10">
        <f>_xlfn.LET(_xlpm.a,K6957,_xlpm.b,L6957,MAX(_xlpm.a,_xlpm.b))</f>
        <v>6</v>
      </c>
      <c r="N6957" s="10">
        <f>_xlfn.LET(_xlpm.d,(K6957,L6957),MAX(_xlpm.d)-MIN(_xlpm.d))</f>
        <v>3</v>
      </c>
      <c r="O6957" s="1" t="str">
        <f>_xlfn.LET(_xlpm.sep,":",_xlpm.w,$G6957,_xlfn.CONCAT("~",RIGHT(_xlpm.w,LEN(_xlpm.w)-FIND(_xlpm.sep,_xlpm.w)),"~"))</f>
        <v>~cheegh~</v>
      </c>
      <c r="P6957" s="1" t="str">
        <f>_xlfn.LET(_xlpm.sep,":",_xlpm.w,$G6957,_xlfn.CONCAT("[",LEFT(_xlpm.w,FIND(_xlpm.sep,_xlpm.w)-1),"]"))</f>
        <v>[tʃɪ]</v>
      </c>
      <c r="Q6957" s="14" cm="1">
        <f t="array" ref="Q6957">SUM(_xlfn._xlws.FILTER($H$2:$H$7117,_xlfn.MAP($O$2:$O$7117,_xlfn.LAMBDA(_xlpm.x,_xlpm.x=$O6957))))</f>
        <v>9.9403578528827041E-5</v>
      </c>
      <c r="R6957" s="14">
        <f>$H6957/Q6957</f>
        <v>1</v>
      </c>
      <c r="S6957" s="14" cm="1">
        <f t="array" ref="S6957">SUM(_xlfn._xlws.FILTER($H$2:$H$7117,_xlfn.MAP($P$2:$P$7117,_xlfn.LAMBDA(_xlpm.x,_xlpm.x=$P6957))))</f>
        <v>7.9522862823061605E-3</v>
      </c>
      <c r="T6957" s="14">
        <f>$H6957/S6957</f>
        <v>1.2500000000000004E-2</v>
      </c>
      <c r="U6957" s="14">
        <f>_xlfn.LET(_xlpm.freq,F6957,_xlpm.size,M6957+1,_xlpm.F,V6957,LOG(1+_xlpm.freq)*LOG(1+_xlpm.size)*_xlpm.F)</f>
        <v>1.0639096980700244E-2</v>
      </c>
      <c r="V6957" s="14">
        <f>_xlfn.LET(_xlpm.a,T6957,_xlpm.b,R6957,2*_xlpm.a*_xlpm.b/(_xlpm.a+_xlpm.b))</f>
        <v>2.4691358024691367E-2</v>
      </c>
      <c r="W6957" s="14">
        <f>_xlfn.LET(_xlpm.p,R6957,_xlpm.q,T6957,LOG(_xlpm.p/_xlpm.q))</f>
        <v>1.9030899869919435</v>
      </c>
      <c r="X6957" s="2"/>
    </row>
    <row r="6958" spans="1:24">
      <c r="A6958" s="1" t="str">
        <f>_xlfn.LET(_xlpm.sep," : ",CONCATENATE(O6958,_xlpm.sep,P6958))</f>
        <v>~tchigh~ : [tʃɪ]</v>
      </c>
      <c r="B6958" s="1">
        <f>_xlfn.LET(_xlpm.d,$G6958,_xlpm.k,_xlfn.CONCAT(LEFT(TRIM(B$1),1),"*"),COUNTIF(_xlpm.d,_xlpm.k))</f>
        <v>0</v>
      </c>
      <c r="C6958" s="1">
        <f>_xlfn.LET(_xlpm.d,$G6958,_xlpm.k,_xlfn.CONCAT(LEFT(TRIM(C$1),1),"*"),COUNTIF(_xlpm.d,_xlpm.k))</f>
        <v>0</v>
      </c>
      <c r="D6958" s="1">
        <f>_xlfn.LET(_xlpm.d,$G6958,_xlpm.k,_xlfn.CONCAT(LEFT(TRIM(D$1),1),"*"),COUNTIF(_xlpm.d,_xlpm.k))</f>
        <v>0</v>
      </c>
      <c r="E6958" s="1">
        <f>LOG(F6958+1,10)</f>
        <v>0.47712125471966244</v>
      </c>
      <c r="F6958" s="7">
        <v>2</v>
      </c>
      <c r="G6958" s="9" t="s">
        <v>5004</v>
      </c>
      <c r="H6958" s="4">
        <f>F6958/freq.sum.r6e</f>
        <v>9.9403578528827041E-5</v>
      </c>
      <c r="I6958" s="1" t="str">
        <f>_xlfn.LET(_xlpm.sep,":",_xlpm.w,$G6958,LEFT(_xlpm.w,FIND(_xlpm.sep,_xlpm.w)-1))</f>
        <v>tʃɪ</v>
      </c>
      <c r="J6958" s="1" t="str">
        <f>_xlfn.LET(_xlpm.sep,":",_xlpm.w,$G6958,RIGHT(_xlpm.w,LEN(_xlpm.w)-FIND(_xlpm.sep,_xlpm.w)))</f>
        <v>tchigh</v>
      </c>
      <c r="K6958" s="10">
        <f>_xlfn.LET(_xlpm.w,I6958,LEN(_xlpm.w))</f>
        <v>3</v>
      </c>
      <c r="L6958" s="10">
        <f>_xlfn.LET(_xlpm.w,J6958,LEN(_xlpm.w))</f>
        <v>6</v>
      </c>
      <c r="M6958" s="10">
        <f>_xlfn.LET(_xlpm.a,K6958,_xlpm.b,L6958,MAX(_xlpm.a,_xlpm.b))</f>
        <v>6</v>
      </c>
      <c r="N6958" s="10">
        <f>_xlfn.LET(_xlpm.d,(K6958,L6958),MAX(_xlpm.d)-MIN(_xlpm.d))</f>
        <v>3</v>
      </c>
      <c r="O6958" s="1" t="str">
        <f>_xlfn.LET(_xlpm.sep,":",_xlpm.w,$G6958,_xlfn.CONCAT("~",RIGHT(_xlpm.w,LEN(_xlpm.w)-FIND(_xlpm.sep,_xlpm.w)),"~"))</f>
        <v>~tchigh~</v>
      </c>
      <c r="P6958" s="1" t="str">
        <f>_xlfn.LET(_xlpm.sep,":",_xlpm.w,$G6958,_xlfn.CONCAT("[",LEFT(_xlpm.w,FIND(_xlpm.sep,_xlpm.w)-1),"]"))</f>
        <v>[tʃɪ]</v>
      </c>
      <c r="Q6958" s="14" cm="1">
        <f t="array" ref="Q6958">SUM(_xlfn._xlws.FILTER($H$2:$H$7117,_xlfn.MAP($O$2:$O$7117,_xlfn.LAMBDA(_xlpm.x,_xlpm.x=$O6958))))</f>
        <v>9.9403578528827041E-5</v>
      </c>
      <c r="R6958" s="14">
        <f>$H6958/Q6958</f>
        <v>1</v>
      </c>
      <c r="S6958" s="14" cm="1">
        <f t="array" ref="S6958">SUM(_xlfn._xlws.FILTER($H$2:$H$7117,_xlfn.MAP($P$2:$P$7117,_xlfn.LAMBDA(_xlpm.x,_xlpm.x=$P6958))))</f>
        <v>7.9522862823061605E-3</v>
      </c>
      <c r="T6958" s="14">
        <f>$H6958/S6958</f>
        <v>1.2500000000000004E-2</v>
      </c>
      <c r="U6958" s="14">
        <f>_xlfn.LET(_xlpm.freq,F6958,_xlpm.size,M6958+1,_xlpm.F,V6958,LOG(1+_xlpm.freq)*LOG(1+_xlpm.size)*_xlpm.F)</f>
        <v>1.0639096980700244E-2</v>
      </c>
      <c r="V6958" s="14">
        <f>_xlfn.LET(_xlpm.a,T6958,_xlpm.b,R6958,2*_xlpm.a*_xlpm.b/(_xlpm.a+_xlpm.b))</f>
        <v>2.4691358024691367E-2</v>
      </c>
      <c r="W6958" s="14">
        <f>_xlfn.LET(_xlpm.p,R6958,_xlpm.q,T6958,LOG(_xlpm.p/_xlpm.q))</f>
        <v>1.9030899869919435</v>
      </c>
      <c r="X6958" s="2"/>
    </row>
    <row r="6959" spans="1:24">
      <c r="A6959" s="1" t="str">
        <f>_xlfn.LET(_xlpm.sep," : ",CONCATENATE(O6959,_xlpm.sep,P6959))</f>
        <v>~tchygh~ : [tʃɪ]</v>
      </c>
      <c r="B6959" s="1">
        <f>_xlfn.LET(_xlpm.d,$G6959,_xlpm.k,_xlfn.CONCAT(LEFT(TRIM(B$1),1),"*"),COUNTIF(_xlpm.d,_xlpm.k))</f>
        <v>0</v>
      </c>
      <c r="C6959" s="1">
        <f>_xlfn.LET(_xlpm.d,$G6959,_xlpm.k,_xlfn.CONCAT(LEFT(TRIM(C$1),1),"*"),COUNTIF(_xlpm.d,_xlpm.k))</f>
        <v>0</v>
      </c>
      <c r="D6959" s="1">
        <f>_xlfn.LET(_xlpm.d,$G6959,_xlpm.k,_xlfn.CONCAT(LEFT(TRIM(D$1),1),"*"),COUNTIF(_xlpm.d,_xlpm.k))</f>
        <v>0</v>
      </c>
      <c r="E6959" s="1">
        <f>LOG(F6959+1,10)</f>
        <v>0.47712125471966244</v>
      </c>
      <c r="F6959" s="7">
        <v>2</v>
      </c>
      <c r="G6959" s="9" t="s">
        <v>5011</v>
      </c>
      <c r="H6959" s="4">
        <f>F6959/freq.sum.r6e</f>
        <v>9.9403578528827041E-5</v>
      </c>
      <c r="I6959" s="1" t="str">
        <f>_xlfn.LET(_xlpm.sep,":",_xlpm.w,$G6959,LEFT(_xlpm.w,FIND(_xlpm.sep,_xlpm.w)-1))</f>
        <v>tʃɪ</v>
      </c>
      <c r="J6959" s="1" t="str">
        <f>_xlfn.LET(_xlpm.sep,":",_xlpm.w,$G6959,RIGHT(_xlpm.w,LEN(_xlpm.w)-FIND(_xlpm.sep,_xlpm.w)))</f>
        <v>tchygh</v>
      </c>
      <c r="K6959" s="10">
        <f>_xlfn.LET(_xlpm.w,I6959,LEN(_xlpm.w))</f>
        <v>3</v>
      </c>
      <c r="L6959" s="10">
        <f>_xlfn.LET(_xlpm.w,J6959,LEN(_xlpm.w))</f>
        <v>6</v>
      </c>
      <c r="M6959" s="10">
        <f>_xlfn.LET(_xlpm.a,K6959,_xlpm.b,L6959,MAX(_xlpm.a,_xlpm.b))</f>
        <v>6</v>
      </c>
      <c r="N6959" s="10">
        <f>_xlfn.LET(_xlpm.d,(K6959,L6959),MAX(_xlpm.d)-MIN(_xlpm.d))</f>
        <v>3</v>
      </c>
      <c r="O6959" s="1" t="str">
        <f>_xlfn.LET(_xlpm.sep,":",_xlpm.w,$G6959,_xlfn.CONCAT("~",RIGHT(_xlpm.w,LEN(_xlpm.w)-FIND(_xlpm.sep,_xlpm.w)),"~"))</f>
        <v>~tchygh~</v>
      </c>
      <c r="P6959" s="1" t="str">
        <f>_xlfn.LET(_xlpm.sep,":",_xlpm.w,$G6959,_xlfn.CONCAT("[",LEFT(_xlpm.w,FIND(_xlpm.sep,_xlpm.w)-1),"]"))</f>
        <v>[tʃɪ]</v>
      </c>
      <c r="Q6959" s="14" cm="1">
        <f t="array" ref="Q6959">SUM(_xlfn._xlws.FILTER($H$2:$H$7111,_xlfn.MAP($O$2:$O$7111,_xlfn.LAMBDA(_xlpm.x,_xlpm.x=$O6959))))</f>
        <v>9.9403578528827041E-5</v>
      </c>
      <c r="R6959" s="14">
        <f>$H6959/Q6959</f>
        <v>1</v>
      </c>
      <c r="S6959" s="14" cm="1">
        <f t="array" ref="S6959">SUM(_xlfn._xlws.FILTER($H$2:$H$7111,_xlfn.MAP($P$2:$P$7111,_xlfn.LAMBDA(_xlpm.x,_xlpm.x=$P6959))))</f>
        <v>7.9522862823061605E-3</v>
      </c>
      <c r="T6959" s="14">
        <f>$H6959/S6959</f>
        <v>1.2500000000000004E-2</v>
      </c>
      <c r="U6959" s="14">
        <f>_xlfn.LET(_xlpm.freq,F6959,_xlpm.size,M6959+1,_xlpm.F,V6959,LOG(1+_xlpm.freq)*LOG(1+_xlpm.size)*_xlpm.F)</f>
        <v>1.0639096980700244E-2</v>
      </c>
      <c r="V6959" s="14">
        <f>_xlfn.LET(_xlpm.a,T6959,_xlpm.b,R6959,2*_xlpm.a*_xlpm.b/(_xlpm.a+_xlpm.b))</f>
        <v>2.4691358024691367E-2</v>
      </c>
      <c r="W6959" s="14">
        <f>_xlfn.LET(_xlpm.p,R6959,_xlpm.q,T6959,LOG(_xlpm.p/_xlpm.q))</f>
        <v>1.9030899869919435</v>
      </c>
      <c r="X6959" s="2"/>
    </row>
    <row r="6960" spans="1:24">
      <c r="A6960" s="1" t="str">
        <f>_xlfn.LET(_xlpm.sep," : ",CONCATENATE(O6960,_xlpm.sep,P6960))</f>
        <v>~schigh~ : [ʃɪ]</v>
      </c>
      <c r="B6960" s="1">
        <f>_xlfn.LET(_xlpm.d,$G6960,_xlpm.k,_xlfn.CONCAT(LEFT(TRIM(B$1),1),"*"),COUNTIF(_xlpm.d,_xlpm.k))</f>
        <v>0</v>
      </c>
      <c r="C6960" s="1">
        <f>_xlfn.LET(_xlpm.d,$G6960,_xlpm.k,_xlfn.CONCAT(LEFT(TRIM(C$1),1),"*"),COUNTIF(_xlpm.d,_xlpm.k))</f>
        <v>0</v>
      </c>
      <c r="D6960" s="1">
        <f>_xlfn.LET(_xlpm.d,$G6960,_xlpm.k,_xlfn.CONCAT(LEFT(TRIM(D$1),1),"*"),COUNTIF(_xlpm.d,_xlpm.k))</f>
        <v>0</v>
      </c>
      <c r="E6960" s="1">
        <f>LOG(F6960+1,10)</f>
        <v>0.47712125471966244</v>
      </c>
      <c r="F6960" s="7">
        <v>2</v>
      </c>
      <c r="G6960" s="9" t="s">
        <v>6786</v>
      </c>
      <c r="H6960" s="4">
        <f>F6960/freq.sum.r6e</f>
        <v>9.9403578528827041E-5</v>
      </c>
      <c r="I6960" s="4" t="str">
        <f>_xlfn.LET(_xlpm.sep,":",_xlpm.w,$G6960,LEFT(_xlpm.w,FIND(_xlpm.sep,_xlpm.w)-1))</f>
        <v>ʃɪ</v>
      </c>
      <c r="J6960" s="4" t="str">
        <f>_xlfn.LET(_xlpm.sep,":",_xlpm.w,$G6960,RIGHT(_xlpm.w,LEN(_xlpm.w)-FIND(_xlpm.sep,_xlpm.w)))</f>
        <v>schigh</v>
      </c>
      <c r="K6960" s="10">
        <f>_xlfn.LET(_xlpm.w,I6960,LEN(_xlpm.w))</f>
        <v>2</v>
      </c>
      <c r="L6960" s="10">
        <f>_xlfn.LET(_xlpm.w,J6960,LEN(_xlpm.w))</f>
        <v>6</v>
      </c>
      <c r="M6960" s="10">
        <f>_xlfn.LET(_xlpm.a,K6960,_xlpm.b,L6960,MAX(_xlpm.a,_xlpm.b))</f>
        <v>6</v>
      </c>
      <c r="N6960" s="10">
        <f>_xlfn.LET(_xlpm.d,(K6960,L6960),MAX(_xlpm.d)-MIN(_xlpm.d))</f>
        <v>4</v>
      </c>
      <c r="O6960" s="1" t="str">
        <f>_xlfn.LET(_xlpm.sep,":",_xlpm.w,$G6960,_xlfn.CONCAT("~",RIGHT(_xlpm.w,LEN(_xlpm.w)-FIND(_xlpm.sep,_xlpm.w)),"~"))</f>
        <v>~schigh~</v>
      </c>
      <c r="P6960" s="1" t="str">
        <f>_xlfn.LET(_xlpm.sep,":",_xlpm.w,$G6960,_xlfn.CONCAT("[",LEFT(_xlpm.w,FIND(_xlpm.sep,_xlpm.w)-1),"]"))</f>
        <v>[ʃɪ]</v>
      </c>
      <c r="Q6960" s="14" cm="1">
        <f t="array" ref="Q6960">SUM(_xlfn._xlws.FILTER($H$2:$H$7109,_xlfn.MAP($O$2:$O$7109,_xlfn.LAMBDA(_xlpm.x,_xlpm.x=$O6960))))</f>
        <v>9.9403578528827041E-5</v>
      </c>
      <c r="R6960" s="14">
        <f>$H6960/Q6960</f>
        <v>1</v>
      </c>
      <c r="S6960" s="14" cm="1">
        <f t="array" ref="S6960">SUM(_xlfn._xlws.FILTER($H$2:$H$7109,_xlfn.MAP($P$2:$P$7109,_xlfn.LAMBDA(_xlpm.x,_xlpm.x=$P6960))))</f>
        <v>7.9522862823061605E-3</v>
      </c>
      <c r="T6960" s="14">
        <f>$H6960/S6960</f>
        <v>1.2500000000000004E-2</v>
      </c>
      <c r="U6960" s="14">
        <f>_xlfn.LET(_xlpm.freq,F6960,_xlpm.size,M6960+1,_xlpm.F,V6960,LOG(1+_xlpm.freq)*LOG(1+_xlpm.size)*_xlpm.F)</f>
        <v>1.0639096980700244E-2</v>
      </c>
      <c r="V6960" s="14">
        <f>_xlfn.LET(_xlpm.a,T6960,_xlpm.b,R6960,2*_xlpm.a*_xlpm.b/(_xlpm.a+_xlpm.b))</f>
        <v>2.4691358024691367E-2</v>
      </c>
      <c r="W6960" s="14">
        <f>_xlfn.LET(_xlpm.p,R6960,_xlpm.q,T6960,LOG(_xlpm.p/_xlpm.q))</f>
        <v>1.9030899869919435</v>
      </c>
      <c r="X6960" s="2"/>
    </row>
    <row r="6961" spans="1:24">
      <c r="A6961" s="1" t="str">
        <f>_xlfn.LET(_xlpm.sep," : ",CONCATENATE(O6961,_xlpm.sep,P6961))</f>
        <v>~ffreye~ : [fɹɪ]</v>
      </c>
      <c r="B6961" s="1">
        <f>_xlfn.LET(_xlpm.d,$G6961,_xlpm.k,_xlfn.CONCAT(LEFT(TRIM(B$1),1),"*"),COUNTIF(_xlpm.d,_xlpm.k))</f>
        <v>0</v>
      </c>
      <c r="C6961" s="1">
        <f>_xlfn.LET(_xlpm.d,$G6961,_xlpm.k,_xlfn.CONCAT(LEFT(TRIM(C$1),1),"*"),COUNTIF(_xlpm.d,_xlpm.k))</f>
        <v>0</v>
      </c>
      <c r="D6961" s="1">
        <f>_xlfn.LET(_xlpm.d,$G6961,_xlpm.k,_xlfn.CONCAT(LEFT(TRIM(D$1),1),"*"),COUNTIF(_xlpm.d,_xlpm.k))</f>
        <v>0</v>
      </c>
      <c r="E6961" s="1">
        <f>LOG(F6961+1,10)</f>
        <v>0.30102999566398114</v>
      </c>
      <c r="F6961" s="7">
        <v>1</v>
      </c>
      <c r="G6961" s="9" t="s">
        <v>1139</v>
      </c>
      <c r="H6961" s="4">
        <f>F6961/freq.sum.r6e</f>
        <v>4.9701789264413521E-5</v>
      </c>
      <c r="I6961" s="1" t="str">
        <f>_xlfn.LET(_xlpm.sep,":",_xlpm.w,$G6961,LEFT(_xlpm.w,FIND(_xlpm.sep,_xlpm.w)-1))</f>
        <v>fɹɪ</v>
      </c>
      <c r="J6961" s="1" t="str">
        <f>_xlfn.LET(_xlpm.sep,":",_xlpm.w,$G6961,RIGHT(_xlpm.w,LEN(_xlpm.w)-FIND(_xlpm.sep,_xlpm.w)))</f>
        <v>ffreye</v>
      </c>
      <c r="K6961" s="10">
        <f>_xlfn.LET(_xlpm.w,I6961,LEN(_xlpm.w))</f>
        <v>3</v>
      </c>
      <c r="L6961" s="10">
        <f>_xlfn.LET(_xlpm.w,J6961,LEN(_xlpm.w))</f>
        <v>6</v>
      </c>
      <c r="M6961" s="10">
        <f>_xlfn.LET(_xlpm.a,K6961,_xlpm.b,L6961,MAX(_xlpm.a,_xlpm.b))</f>
        <v>6</v>
      </c>
      <c r="N6961" s="10">
        <f>_xlfn.LET(_xlpm.d,(K6961,L6961),MAX(_xlpm.d)-MIN(_xlpm.d))</f>
        <v>3</v>
      </c>
      <c r="O6961" s="1" t="str">
        <f>_xlfn.LET(_xlpm.sep,":",_xlpm.w,$G6961,_xlfn.CONCAT("~",RIGHT(_xlpm.w,LEN(_xlpm.w)-FIND(_xlpm.sep,_xlpm.w)),"~"))</f>
        <v>~ffreye~</v>
      </c>
      <c r="P6961" s="1" t="str">
        <f>_xlfn.LET(_xlpm.sep,":",_xlpm.w,$G6961,_xlfn.CONCAT("[",LEFT(_xlpm.w,FIND(_xlpm.sep,_xlpm.w)-1),"]"))</f>
        <v>[fɹɪ]</v>
      </c>
      <c r="Q6961" s="14" cm="1">
        <f t="array" ref="Q6961">SUM(_xlfn._xlws.FILTER($H$2:$H$7111,_xlfn.MAP($O$2:$O$7111,_xlfn.LAMBDA(_xlpm.x,_xlpm.x=$O6961))))</f>
        <v>4.9701789264413521E-5</v>
      </c>
      <c r="R6961" s="14">
        <f>$H6961/Q6961</f>
        <v>1</v>
      </c>
      <c r="S6961" s="14" cm="1">
        <f t="array" ref="S6961">SUM(_xlfn._xlws.FILTER($H$2:$H$7111,_xlfn.MAP($P$2:$P$7111,_xlfn.LAMBDA(_xlpm.x,_xlpm.x=$P6961))))</f>
        <v>4.7713717693836965E-3</v>
      </c>
      <c r="T6961" s="14">
        <f>$H6961/S6961</f>
        <v>1.041666666666667E-2</v>
      </c>
      <c r="U6961" s="14">
        <f>_xlfn.LET(_xlpm.freq,F6961,_xlpm.size,M6961+1,_xlpm.F,V6961,LOG(1+_xlpm.freq)*LOG(1+_xlpm.size)*_xlpm.F)</f>
        <v>5.6053025746055588E-3</v>
      </c>
      <c r="V6961" s="14">
        <f>_xlfn.LET(_xlpm.a,T6961,_xlpm.b,R6961,2*_xlpm.a*_xlpm.b/(_xlpm.a+_xlpm.b))</f>
        <v>2.0618556701030931E-2</v>
      </c>
      <c r="W6961" s="14">
        <f>_xlfn.LET(_xlpm.p,R6961,_xlpm.q,T6961,LOG(_xlpm.p/_xlpm.q))</f>
        <v>1.9822712330395682</v>
      </c>
      <c r="X6961" s="2"/>
    </row>
    <row r="6962" spans="1:24">
      <c r="A6962" s="1" t="str">
        <f>_xlfn.LET(_xlpm.sep," : ",CONCATENATE(O6962,_xlpm.sep,P6962))</f>
        <v>~ffri'r~ : [fɹɪ]</v>
      </c>
      <c r="B6962" s="1">
        <f>_xlfn.LET(_xlpm.d,$G6962,_xlpm.k,_xlfn.CONCAT(LEFT(TRIM(B$1),1),"*"),COUNTIF(_xlpm.d,_xlpm.k))</f>
        <v>0</v>
      </c>
      <c r="C6962" s="1">
        <f>_xlfn.LET(_xlpm.d,$G6962,_xlpm.k,_xlfn.CONCAT(LEFT(TRIM(C$1),1),"*"),COUNTIF(_xlpm.d,_xlpm.k))</f>
        <v>0</v>
      </c>
      <c r="D6962" s="1">
        <f>_xlfn.LET(_xlpm.d,$G6962,_xlpm.k,_xlfn.CONCAT(LEFT(TRIM(D$1),1),"*"),COUNTIF(_xlpm.d,_xlpm.k))</f>
        <v>0</v>
      </c>
      <c r="E6962" s="1">
        <f>LOG(F6962+1,10)</f>
        <v>0.30102999566398114</v>
      </c>
      <c r="F6962" s="7">
        <v>1</v>
      </c>
      <c r="G6962" s="9" t="s">
        <v>1145</v>
      </c>
      <c r="H6962" s="4">
        <f>F6962/freq.sum.r6e</f>
        <v>4.9701789264413521E-5</v>
      </c>
      <c r="I6962" s="1" t="str">
        <f>_xlfn.LET(_xlpm.sep,":",_xlpm.w,$G6962,LEFT(_xlpm.w,FIND(_xlpm.sep,_xlpm.w)-1))</f>
        <v>fɹɪ</v>
      </c>
      <c r="J6962" s="1" t="str">
        <f>_xlfn.LET(_xlpm.sep,":",_xlpm.w,$G6962,RIGHT(_xlpm.w,LEN(_xlpm.w)-FIND(_xlpm.sep,_xlpm.w)))</f>
        <v>ffri'r</v>
      </c>
      <c r="K6962" s="10">
        <f>_xlfn.LET(_xlpm.w,I6962,LEN(_xlpm.w))</f>
        <v>3</v>
      </c>
      <c r="L6962" s="10">
        <f>_xlfn.LET(_xlpm.w,J6962,LEN(_xlpm.w))</f>
        <v>6</v>
      </c>
      <c r="M6962" s="10">
        <f>_xlfn.LET(_xlpm.a,K6962,_xlpm.b,L6962,MAX(_xlpm.a,_xlpm.b))</f>
        <v>6</v>
      </c>
      <c r="N6962" s="10">
        <f>_xlfn.LET(_xlpm.d,(K6962,L6962),MAX(_xlpm.d)-MIN(_xlpm.d))</f>
        <v>3</v>
      </c>
      <c r="O6962" s="1" t="str">
        <f>_xlfn.LET(_xlpm.sep,":",_xlpm.w,$G6962,_xlfn.CONCAT("~",RIGHT(_xlpm.w,LEN(_xlpm.w)-FIND(_xlpm.sep,_xlpm.w)),"~"))</f>
        <v>~ffri'r~</v>
      </c>
      <c r="P6962" s="1" t="str">
        <f>_xlfn.LET(_xlpm.sep,":",_xlpm.w,$G6962,_xlfn.CONCAT("[",LEFT(_xlpm.w,FIND(_xlpm.sep,_xlpm.w)-1),"]"))</f>
        <v>[fɹɪ]</v>
      </c>
      <c r="Q6962" s="14" cm="1">
        <f t="array" ref="Q6962">SUM(_xlfn._xlws.FILTER($H$2:$H$7117,_xlfn.MAP($O$2:$O$7117,_xlfn.LAMBDA(_xlpm.x,_xlpm.x=$O6962))))</f>
        <v>4.9701789264413521E-5</v>
      </c>
      <c r="R6962" s="14">
        <f>$H6962/Q6962</f>
        <v>1</v>
      </c>
      <c r="S6962" s="14" cm="1">
        <f t="array" ref="S6962">SUM(_xlfn._xlws.FILTER($H$2:$H$7117,_xlfn.MAP($P$2:$P$7117,_xlfn.LAMBDA(_xlpm.x,_xlpm.x=$P6962))))</f>
        <v>4.7713717693836965E-3</v>
      </c>
      <c r="T6962" s="14">
        <f>$H6962/S6962</f>
        <v>1.041666666666667E-2</v>
      </c>
      <c r="U6962" s="14">
        <f>_xlfn.LET(_xlpm.freq,F6962,_xlpm.size,M6962+1,_xlpm.F,V6962,LOG(1+_xlpm.freq)*LOG(1+_xlpm.size)*_xlpm.F)</f>
        <v>5.6053025746055588E-3</v>
      </c>
      <c r="V6962" s="14">
        <f>_xlfn.LET(_xlpm.a,T6962,_xlpm.b,R6962,2*_xlpm.a*_xlpm.b/(_xlpm.a+_xlpm.b))</f>
        <v>2.0618556701030931E-2</v>
      </c>
      <c r="W6962" s="14">
        <f>_xlfn.LET(_xlpm.p,R6962,_xlpm.q,T6962,LOG(_xlpm.p/_xlpm.q))</f>
        <v>1.9822712330395682</v>
      </c>
      <c r="X6962" s="2"/>
    </row>
    <row r="6963" spans="1:24">
      <c r="A6963" s="1" t="str">
        <f>_xlfn.LET(_xlpm.sep," : ",CONCATENATE(O6963,_xlpm.sep,P6963))</f>
        <v>~ffriry~ : [fɹɪ]</v>
      </c>
      <c r="B6963" s="1">
        <f>_xlfn.LET(_xlpm.d,$G6963,_xlpm.k,_xlfn.CONCAT(LEFT(TRIM(B$1),1),"*"),COUNTIF(_xlpm.d,_xlpm.k))</f>
        <v>0</v>
      </c>
      <c r="C6963" s="1">
        <f>_xlfn.LET(_xlpm.d,$G6963,_xlpm.k,_xlfn.CONCAT(LEFT(TRIM(C$1),1),"*"),COUNTIF(_xlpm.d,_xlpm.k))</f>
        <v>0</v>
      </c>
      <c r="D6963" s="1">
        <f>_xlfn.LET(_xlpm.d,$G6963,_xlpm.k,_xlfn.CONCAT(LEFT(TRIM(D$1),1),"*"),COUNTIF(_xlpm.d,_xlpm.k))</f>
        <v>0</v>
      </c>
      <c r="E6963" s="1">
        <f>LOG(F6963+1,10)</f>
        <v>0.30102999566398114</v>
      </c>
      <c r="F6963" s="7">
        <v>1</v>
      </c>
      <c r="G6963" s="9" t="s">
        <v>1150</v>
      </c>
      <c r="H6963" s="4">
        <f>F6963/freq.sum.r6e</f>
        <v>4.9701789264413521E-5</v>
      </c>
      <c r="I6963" s="1" t="str">
        <f>_xlfn.LET(_xlpm.sep,":",_xlpm.w,$G6963,LEFT(_xlpm.w,FIND(_xlpm.sep,_xlpm.w)-1))</f>
        <v>fɹɪ</v>
      </c>
      <c r="J6963" s="1" t="str">
        <f>_xlfn.LET(_xlpm.sep,":",_xlpm.w,$G6963,RIGHT(_xlpm.w,LEN(_xlpm.w)-FIND(_xlpm.sep,_xlpm.w)))</f>
        <v>ffriry</v>
      </c>
      <c r="K6963" s="10">
        <f>_xlfn.LET(_xlpm.w,I6963,LEN(_xlpm.w))</f>
        <v>3</v>
      </c>
      <c r="L6963" s="10">
        <f>_xlfn.LET(_xlpm.w,J6963,LEN(_xlpm.w))</f>
        <v>6</v>
      </c>
      <c r="M6963" s="10">
        <f>_xlfn.LET(_xlpm.a,K6963,_xlpm.b,L6963,MAX(_xlpm.a,_xlpm.b))</f>
        <v>6</v>
      </c>
      <c r="N6963" s="10">
        <f>_xlfn.LET(_xlpm.d,(K6963,L6963),MAX(_xlpm.d)-MIN(_xlpm.d))</f>
        <v>3</v>
      </c>
      <c r="O6963" s="1" t="str">
        <f>_xlfn.LET(_xlpm.sep,":",_xlpm.w,$G6963,_xlfn.CONCAT("~",RIGHT(_xlpm.w,LEN(_xlpm.w)-FIND(_xlpm.sep,_xlpm.w)),"~"))</f>
        <v>~ffriry~</v>
      </c>
      <c r="P6963" s="1" t="str">
        <f>_xlfn.LET(_xlpm.sep,":",_xlpm.w,$G6963,_xlfn.CONCAT("[",LEFT(_xlpm.w,FIND(_xlpm.sep,_xlpm.w)-1),"]"))</f>
        <v>[fɹɪ]</v>
      </c>
      <c r="Q6963" s="14" cm="1">
        <f t="array" ref="Q6963">SUM(_xlfn._xlws.FILTER($H$2:$H$7117,_xlfn.MAP($O$2:$O$7117,_xlfn.LAMBDA(_xlpm.x,_xlpm.x=$O6963))))</f>
        <v>4.9701789264413521E-5</v>
      </c>
      <c r="R6963" s="14">
        <f>$H6963/Q6963</f>
        <v>1</v>
      </c>
      <c r="S6963" s="14" cm="1">
        <f t="array" ref="S6963">SUM(_xlfn._xlws.FILTER($H$2:$H$7117,_xlfn.MAP($P$2:$P$7117,_xlfn.LAMBDA(_xlpm.x,_xlpm.x=$P6963))))</f>
        <v>4.7713717693836965E-3</v>
      </c>
      <c r="T6963" s="14">
        <f>$H6963/S6963</f>
        <v>1.041666666666667E-2</v>
      </c>
      <c r="U6963" s="14">
        <f>_xlfn.LET(_xlpm.freq,F6963,_xlpm.size,M6963+1,_xlpm.F,V6963,LOG(1+_xlpm.freq)*LOG(1+_xlpm.size)*_xlpm.F)</f>
        <v>5.6053025746055588E-3</v>
      </c>
      <c r="V6963" s="14">
        <f>_xlfn.LET(_xlpm.a,T6963,_xlpm.b,R6963,2*_xlpm.a*_xlpm.b/(_xlpm.a+_xlpm.b))</f>
        <v>2.0618556701030931E-2</v>
      </c>
      <c r="W6963" s="14">
        <f>_xlfn.LET(_xlpm.p,R6963,_xlpm.q,T6963,LOG(_xlpm.p/_xlpm.q))</f>
        <v>1.9822712330395682</v>
      </c>
      <c r="X6963" s="2"/>
    </row>
    <row r="6964" spans="1:24">
      <c r="A6964" s="1" t="str">
        <f>_xlfn.LET(_xlpm.sep," : ",CONCATENATE(O6964,_xlpm.sep,P6964))</f>
        <v>~clea'r~ : [klɪ]</v>
      </c>
      <c r="B6964" s="1">
        <f>_xlfn.LET(_xlpm.d,$G6964,_xlpm.k,_xlfn.CONCAT(LEFT(TRIM(B$1),1),"*"),COUNTIF(_xlpm.d,_xlpm.k))</f>
        <v>0</v>
      </c>
      <c r="C6964" s="1">
        <f>_xlfn.LET(_xlpm.d,$G6964,_xlpm.k,_xlfn.CONCAT(LEFT(TRIM(C$1),1),"*"),COUNTIF(_xlpm.d,_xlpm.k))</f>
        <v>0</v>
      </c>
      <c r="D6964" s="1">
        <f>_xlfn.LET(_xlpm.d,$G6964,_xlpm.k,_xlfn.CONCAT(LEFT(TRIM(D$1),1),"*"),COUNTIF(_xlpm.d,_xlpm.k))</f>
        <v>0</v>
      </c>
      <c r="E6964" s="1">
        <f>LOG(F6964+1,10)</f>
        <v>0.30102999566398114</v>
      </c>
      <c r="F6964" s="7">
        <v>1</v>
      </c>
      <c r="G6964" s="9" t="s">
        <v>1472</v>
      </c>
      <c r="H6964" s="4">
        <f>F6964/freq.sum.r6e</f>
        <v>4.9701789264413521E-5</v>
      </c>
      <c r="I6964" s="1" t="str">
        <f>_xlfn.LET(_xlpm.sep,":",_xlpm.w,$G6964,LEFT(_xlpm.w,FIND(_xlpm.sep,_xlpm.w)-1))</f>
        <v>klɪ</v>
      </c>
      <c r="J6964" s="1" t="str">
        <f>_xlfn.LET(_xlpm.sep,":",_xlpm.w,$G6964,RIGHT(_xlpm.w,LEN(_xlpm.w)-FIND(_xlpm.sep,_xlpm.w)))</f>
        <v>clea'r</v>
      </c>
      <c r="K6964" s="10">
        <f>_xlfn.LET(_xlpm.w,I6964,LEN(_xlpm.w))</f>
        <v>3</v>
      </c>
      <c r="L6964" s="10">
        <f>_xlfn.LET(_xlpm.w,J6964,LEN(_xlpm.w))</f>
        <v>6</v>
      </c>
      <c r="M6964" s="10">
        <f>_xlfn.LET(_xlpm.a,K6964,_xlpm.b,L6964,MAX(_xlpm.a,_xlpm.b))</f>
        <v>6</v>
      </c>
      <c r="N6964" s="10">
        <f>_xlfn.LET(_xlpm.d,(K6964,L6964),MAX(_xlpm.d)-MIN(_xlpm.d))</f>
        <v>3</v>
      </c>
      <c r="O6964" s="1" t="str">
        <f>_xlfn.LET(_xlpm.sep,":",_xlpm.w,$G6964,_xlfn.CONCAT("~",RIGHT(_xlpm.w,LEN(_xlpm.w)-FIND(_xlpm.sep,_xlpm.w)),"~"))</f>
        <v>~clea'r~</v>
      </c>
      <c r="P6964" s="1" t="str">
        <f>_xlfn.LET(_xlpm.sep,":",_xlpm.w,$G6964,_xlfn.CONCAT("[",LEFT(_xlpm.w,FIND(_xlpm.sep,_xlpm.w)-1),"]"))</f>
        <v>[klɪ]</v>
      </c>
      <c r="Q6964" s="14" cm="1">
        <f t="array" ref="Q6964">SUM(_xlfn._xlws.FILTER($H$2:$H$7117,_xlfn.MAP($O$2:$O$7117,_xlfn.LAMBDA(_xlpm.x,_xlpm.x=$O6964))))</f>
        <v>4.9701789264413521E-5</v>
      </c>
      <c r="R6964" s="14">
        <f>$H6964/Q6964</f>
        <v>1</v>
      </c>
      <c r="S6964" s="14" cm="1">
        <f t="array" ref="S6964">SUM(_xlfn._xlws.FILTER($H$2:$H$7117,_xlfn.MAP($P$2:$P$7117,_xlfn.LAMBDA(_xlpm.x,_xlpm.x=$P6964))))</f>
        <v>4.7713717693836965E-3</v>
      </c>
      <c r="T6964" s="14">
        <f>$H6964/S6964</f>
        <v>1.041666666666667E-2</v>
      </c>
      <c r="U6964" s="14">
        <f>_xlfn.LET(_xlpm.freq,F6964,_xlpm.size,M6964+1,_xlpm.F,V6964,LOG(1+_xlpm.freq)*LOG(1+_xlpm.size)*_xlpm.F)</f>
        <v>5.6053025746055588E-3</v>
      </c>
      <c r="V6964" s="14">
        <f>_xlfn.LET(_xlpm.a,T6964,_xlpm.b,R6964,2*_xlpm.a*_xlpm.b/(_xlpm.a+_xlpm.b))</f>
        <v>2.0618556701030931E-2</v>
      </c>
      <c r="W6964" s="14">
        <f>_xlfn.LET(_xlpm.p,R6964,_xlpm.q,T6964,LOG(_xlpm.p/_xlpm.q))</f>
        <v>1.9822712330395682</v>
      </c>
      <c r="X6964" s="2"/>
    </row>
    <row r="6965" spans="1:24">
      <c r="A6965" s="1" t="str">
        <f>_xlfn.LET(_xlpm.sep," : ",CONCATENATE(O6965,_xlpm.sep,P6965))</f>
        <v>~cleary~ : [klɪ]</v>
      </c>
      <c r="B6965" s="1">
        <f>_xlfn.LET(_xlpm.d,$G6965,_xlpm.k,_xlfn.CONCAT(LEFT(TRIM(B$1),1),"*"),COUNTIF(_xlpm.d,_xlpm.k))</f>
        <v>0</v>
      </c>
      <c r="C6965" s="1">
        <f>_xlfn.LET(_xlpm.d,$G6965,_xlpm.k,_xlfn.CONCAT(LEFT(TRIM(C$1),1),"*"),COUNTIF(_xlpm.d,_xlpm.k))</f>
        <v>0</v>
      </c>
      <c r="D6965" s="1">
        <f>_xlfn.LET(_xlpm.d,$G6965,_xlpm.k,_xlfn.CONCAT(LEFT(TRIM(D$1),1),"*"),COUNTIF(_xlpm.d,_xlpm.k))</f>
        <v>0</v>
      </c>
      <c r="E6965" s="1">
        <f>LOG(F6965+1,10)</f>
        <v>0.30102999566398114</v>
      </c>
      <c r="F6965" s="7">
        <v>1</v>
      </c>
      <c r="G6965" s="9" t="s">
        <v>1477</v>
      </c>
      <c r="H6965" s="4">
        <f>F6965/freq.sum.r6e</f>
        <v>4.9701789264413521E-5</v>
      </c>
      <c r="I6965" s="1" t="str">
        <f>_xlfn.LET(_xlpm.sep,":",_xlpm.w,$G6965,LEFT(_xlpm.w,FIND(_xlpm.sep,_xlpm.w)-1))</f>
        <v>klɪ</v>
      </c>
      <c r="J6965" s="1" t="str">
        <f>_xlfn.LET(_xlpm.sep,":",_xlpm.w,$G6965,RIGHT(_xlpm.w,LEN(_xlpm.w)-FIND(_xlpm.sep,_xlpm.w)))</f>
        <v>cleary</v>
      </c>
      <c r="K6965" s="10">
        <f>_xlfn.LET(_xlpm.w,I6965,LEN(_xlpm.w))</f>
        <v>3</v>
      </c>
      <c r="L6965" s="10">
        <f>_xlfn.LET(_xlpm.w,J6965,LEN(_xlpm.w))</f>
        <v>6</v>
      </c>
      <c r="M6965" s="10">
        <f>_xlfn.LET(_xlpm.a,K6965,_xlpm.b,L6965,MAX(_xlpm.a,_xlpm.b))</f>
        <v>6</v>
      </c>
      <c r="N6965" s="10">
        <f>_xlfn.LET(_xlpm.d,(K6965,L6965),MAX(_xlpm.d)-MIN(_xlpm.d))</f>
        <v>3</v>
      </c>
      <c r="O6965" s="1" t="str">
        <f>_xlfn.LET(_xlpm.sep,":",_xlpm.w,$G6965,_xlfn.CONCAT("~",RIGHT(_xlpm.w,LEN(_xlpm.w)-FIND(_xlpm.sep,_xlpm.w)),"~"))</f>
        <v>~cleary~</v>
      </c>
      <c r="P6965" s="1" t="str">
        <f>_xlfn.LET(_xlpm.sep,":",_xlpm.w,$G6965,_xlfn.CONCAT("[",LEFT(_xlpm.w,FIND(_xlpm.sep,_xlpm.w)-1),"]"))</f>
        <v>[klɪ]</v>
      </c>
      <c r="Q6965" s="14" cm="1">
        <f t="array" ref="Q6965">SUM(_xlfn._xlws.FILTER($H$2:$H$7117,_xlfn.MAP($O$2:$O$7117,_xlfn.LAMBDA(_xlpm.x,_xlpm.x=$O6965))))</f>
        <v>4.9701789264413521E-5</v>
      </c>
      <c r="R6965" s="14">
        <f>$H6965/Q6965</f>
        <v>1</v>
      </c>
      <c r="S6965" s="14" cm="1">
        <f t="array" ref="S6965">SUM(_xlfn._xlws.FILTER($H$2:$H$7117,_xlfn.MAP($P$2:$P$7117,_xlfn.LAMBDA(_xlpm.x,_xlpm.x=$P6965))))</f>
        <v>4.7713717693836965E-3</v>
      </c>
      <c r="T6965" s="14">
        <f>$H6965/S6965</f>
        <v>1.041666666666667E-2</v>
      </c>
      <c r="U6965" s="14">
        <f>_xlfn.LET(_xlpm.freq,F6965,_xlpm.size,M6965+1,_xlpm.F,V6965,LOG(1+_xlpm.freq)*LOG(1+_xlpm.size)*_xlpm.F)</f>
        <v>5.6053025746055588E-3</v>
      </c>
      <c r="V6965" s="14">
        <f>_xlfn.LET(_xlpm.a,T6965,_xlpm.b,R6965,2*_xlpm.a*_xlpm.b/(_xlpm.a+_xlpm.b))</f>
        <v>2.0618556701030931E-2</v>
      </c>
      <c r="W6965" s="14">
        <f>_xlfn.LET(_xlpm.p,R6965,_xlpm.q,T6965,LOG(_xlpm.p/_xlpm.q))</f>
        <v>1.9822712330395682</v>
      </c>
      <c r="X6965" s="2"/>
    </row>
    <row r="6966" spans="1:24">
      <c r="A6966" s="1" t="str">
        <f>_xlfn.LET(_xlpm.sep," : ",CONCATENATE(O6966,_xlpm.sep,P6966))</f>
        <v>~kely'r~ : [klɪ]</v>
      </c>
      <c r="B6966" s="1">
        <f>_xlfn.LET(_xlpm.d,$G6966,_xlpm.k,_xlfn.CONCAT(LEFT(TRIM(B$1),1),"*"),COUNTIF(_xlpm.d,_xlpm.k))</f>
        <v>0</v>
      </c>
      <c r="C6966" s="1">
        <f>_xlfn.LET(_xlpm.d,$G6966,_xlpm.k,_xlfn.CONCAT(LEFT(TRIM(C$1),1),"*"),COUNTIF(_xlpm.d,_xlpm.k))</f>
        <v>0</v>
      </c>
      <c r="D6966" s="1">
        <f>_xlfn.LET(_xlpm.d,$G6966,_xlpm.k,_xlfn.CONCAT(LEFT(TRIM(D$1),1),"*"),COUNTIF(_xlpm.d,_xlpm.k))</f>
        <v>0</v>
      </c>
      <c r="E6966" s="1">
        <f>LOG(F6966+1,10)</f>
        <v>0.30102999566398114</v>
      </c>
      <c r="F6966" s="7">
        <v>1</v>
      </c>
      <c r="G6966" s="9" t="s">
        <v>1499</v>
      </c>
      <c r="H6966" s="4">
        <f>F6966/freq.sum.r6e</f>
        <v>4.9701789264413521E-5</v>
      </c>
      <c r="I6966" s="1" t="str">
        <f>_xlfn.LET(_xlpm.sep,":",_xlpm.w,$G6966,LEFT(_xlpm.w,FIND(_xlpm.sep,_xlpm.w)-1))</f>
        <v>klɪ</v>
      </c>
      <c r="J6966" s="1" t="str">
        <f>_xlfn.LET(_xlpm.sep,":",_xlpm.w,$G6966,RIGHT(_xlpm.w,LEN(_xlpm.w)-FIND(_xlpm.sep,_xlpm.w)))</f>
        <v>kely'r</v>
      </c>
      <c r="K6966" s="10">
        <f>_xlfn.LET(_xlpm.w,I6966,LEN(_xlpm.w))</f>
        <v>3</v>
      </c>
      <c r="L6966" s="10">
        <f>_xlfn.LET(_xlpm.w,J6966,LEN(_xlpm.w))</f>
        <v>6</v>
      </c>
      <c r="M6966" s="10">
        <f>_xlfn.LET(_xlpm.a,K6966,_xlpm.b,L6966,MAX(_xlpm.a,_xlpm.b))</f>
        <v>6</v>
      </c>
      <c r="N6966" s="10">
        <f>_xlfn.LET(_xlpm.d,(K6966,L6966),MAX(_xlpm.d)-MIN(_xlpm.d))</f>
        <v>3</v>
      </c>
      <c r="O6966" s="1" t="str">
        <f>_xlfn.LET(_xlpm.sep,":",_xlpm.w,$G6966,_xlfn.CONCAT("~",RIGHT(_xlpm.w,LEN(_xlpm.w)-FIND(_xlpm.sep,_xlpm.w)),"~"))</f>
        <v>~kely'r~</v>
      </c>
      <c r="P6966" s="1" t="str">
        <f>_xlfn.LET(_xlpm.sep,":",_xlpm.w,$G6966,_xlfn.CONCAT("[",LEFT(_xlpm.w,FIND(_xlpm.sep,_xlpm.w)-1),"]"))</f>
        <v>[klɪ]</v>
      </c>
      <c r="Q6966" s="14" cm="1">
        <f t="array" ref="Q6966">SUM(_xlfn._xlws.FILTER($H$2:$H$7117,_xlfn.MAP($O$2:$O$7117,_xlfn.LAMBDA(_xlpm.x,_xlpm.x=$O6966))))</f>
        <v>4.9701789264413521E-5</v>
      </c>
      <c r="R6966" s="14">
        <f>$H6966/Q6966</f>
        <v>1</v>
      </c>
      <c r="S6966" s="14" cm="1">
        <f t="array" ref="S6966">SUM(_xlfn._xlws.FILTER($H$2:$H$7117,_xlfn.MAP($P$2:$P$7117,_xlfn.LAMBDA(_xlpm.x,_xlpm.x=$P6966))))</f>
        <v>4.7713717693836965E-3</v>
      </c>
      <c r="T6966" s="14">
        <f>$H6966/S6966</f>
        <v>1.041666666666667E-2</v>
      </c>
      <c r="U6966" s="14">
        <f>_xlfn.LET(_xlpm.freq,F6966,_xlpm.size,M6966+1,_xlpm.F,V6966,LOG(1+_xlpm.freq)*LOG(1+_xlpm.size)*_xlpm.F)</f>
        <v>5.6053025746055588E-3</v>
      </c>
      <c r="V6966" s="14">
        <f>_xlfn.LET(_xlpm.a,T6966,_xlpm.b,R6966,2*_xlpm.a*_xlpm.b/(_xlpm.a+_xlpm.b))</f>
        <v>2.0618556701030931E-2</v>
      </c>
      <c r="W6966" s="14">
        <f>_xlfn.LET(_xlpm.p,R6966,_xlpm.q,T6966,LOG(_xlpm.p/_xlpm.q))</f>
        <v>1.9822712330395682</v>
      </c>
      <c r="X6966" s="2"/>
    </row>
    <row r="6967" spans="1:24">
      <c r="A6967" s="1" t="str">
        <f>_xlfn.LET(_xlpm.sep," : ",CONCATENATE(O6967,_xlpm.sep,P6967))</f>
        <v>~kelyry~ : [klɪ]</v>
      </c>
      <c r="B6967" s="1">
        <f>_xlfn.LET(_xlpm.d,$G6967,_xlpm.k,_xlfn.CONCAT(LEFT(TRIM(B$1),1),"*"),COUNTIF(_xlpm.d,_xlpm.k))</f>
        <v>0</v>
      </c>
      <c r="C6967" s="1">
        <f>_xlfn.LET(_xlpm.d,$G6967,_xlpm.k,_xlfn.CONCAT(LEFT(TRIM(C$1),1),"*"),COUNTIF(_xlpm.d,_xlpm.k))</f>
        <v>0</v>
      </c>
      <c r="D6967" s="1">
        <f>_xlfn.LET(_xlpm.d,$G6967,_xlpm.k,_xlfn.CONCAT(LEFT(TRIM(D$1),1),"*"),COUNTIF(_xlpm.d,_xlpm.k))</f>
        <v>0</v>
      </c>
      <c r="E6967" s="1">
        <f>LOG(F6967+1,10)</f>
        <v>0.30102999566398114</v>
      </c>
      <c r="F6967" s="7">
        <v>1</v>
      </c>
      <c r="G6967" s="9" t="s">
        <v>1504</v>
      </c>
      <c r="H6967" s="4">
        <f>F6967/freq.sum.r6e</f>
        <v>4.9701789264413521E-5</v>
      </c>
      <c r="I6967" s="1" t="str">
        <f>_xlfn.LET(_xlpm.sep,":",_xlpm.w,$G6967,LEFT(_xlpm.w,FIND(_xlpm.sep,_xlpm.w)-1))</f>
        <v>klɪ</v>
      </c>
      <c r="J6967" s="1" t="str">
        <f>_xlfn.LET(_xlpm.sep,":",_xlpm.w,$G6967,RIGHT(_xlpm.w,LEN(_xlpm.w)-FIND(_xlpm.sep,_xlpm.w)))</f>
        <v>kelyry</v>
      </c>
      <c r="K6967" s="10">
        <f>_xlfn.LET(_xlpm.w,I6967,LEN(_xlpm.w))</f>
        <v>3</v>
      </c>
      <c r="L6967" s="10">
        <f>_xlfn.LET(_xlpm.w,J6967,LEN(_xlpm.w))</f>
        <v>6</v>
      </c>
      <c r="M6967" s="10">
        <f>_xlfn.LET(_xlpm.a,K6967,_xlpm.b,L6967,MAX(_xlpm.a,_xlpm.b))</f>
        <v>6</v>
      </c>
      <c r="N6967" s="10">
        <f>_xlfn.LET(_xlpm.d,(K6967,L6967),MAX(_xlpm.d)-MIN(_xlpm.d))</f>
        <v>3</v>
      </c>
      <c r="O6967" s="1" t="str">
        <f>_xlfn.LET(_xlpm.sep,":",_xlpm.w,$G6967,_xlfn.CONCAT("~",RIGHT(_xlpm.w,LEN(_xlpm.w)-FIND(_xlpm.sep,_xlpm.w)),"~"))</f>
        <v>~kelyry~</v>
      </c>
      <c r="P6967" s="1" t="str">
        <f>_xlfn.LET(_xlpm.sep,":",_xlpm.w,$G6967,_xlfn.CONCAT("[",LEFT(_xlpm.w,FIND(_xlpm.sep,_xlpm.w)-1),"]"))</f>
        <v>[klɪ]</v>
      </c>
      <c r="Q6967" s="14" cm="1">
        <f t="array" ref="Q6967">SUM(_xlfn._xlws.FILTER($H$2:$H$7117,_xlfn.MAP($O$2:$O$7117,_xlfn.LAMBDA(_xlpm.x,_xlpm.x=$O6967))))</f>
        <v>4.9701789264413521E-5</v>
      </c>
      <c r="R6967" s="14">
        <f>$H6967/Q6967</f>
        <v>1</v>
      </c>
      <c r="S6967" s="14" cm="1">
        <f t="array" ref="S6967">SUM(_xlfn._xlws.FILTER($H$2:$H$7117,_xlfn.MAP($P$2:$P$7117,_xlfn.LAMBDA(_xlpm.x,_xlpm.x=$P6967))))</f>
        <v>4.7713717693836965E-3</v>
      </c>
      <c r="T6967" s="14">
        <f>$H6967/S6967</f>
        <v>1.041666666666667E-2</v>
      </c>
      <c r="U6967" s="14">
        <f>_xlfn.LET(_xlpm.freq,F6967,_xlpm.size,M6967+1,_xlpm.F,V6967,LOG(1+_xlpm.freq)*LOG(1+_xlpm.size)*_xlpm.F)</f>
        <v>5.6053025746055588E-3</v>
      </c>
      <c r="V6967" s="14">
        <f>_xlfn.LET(_xlpm.a,T6967,_xlpm.b,R6967,2*_xlpm.a*_xlpm.b/(_xlpm.a+_xlpm.b))</f>
        <v>2.0618556701030931E-2</v>
      </c>
      <c r="W6967" s="14">
        <f>_xlfn.LET(_xlpm.p,R6967,_xlpm.q,T6967,LOG(_xlpm.p/_xlpm.q))</f>
        <v>1.9822712330395682</v>
      </c>
      <c r="X6967" s="2"/>
    </row>
    <row r="6968" spans="1:24">
      <c r="A6968" s="1" t="str">
        <f>_xlfn.LET(_xlpm.sep," : ",CONCATENATE(O6968,_xlpm.sep,P6968))</f>
        <v>~chri'r~ : [kɹɪ]</v>
      </c>
      <c r="B6968" s="1">
        <f>_xlfn.LET(_xlpm.d,$G6968,_xlpm.k,_xlfn.CONCAT(LEFT(TRIM(B$1),1),"*"),COUNTIF(_xlpm.d,_xlpm.k))</f>
        <v>0</v>
      </c>
      <c r="C6968" s="1">
        <f>_xlfn.LET(_xlpm.d,$G6968,_xlpm.k,_xlfn.CONCAT(LEFT(TRIM(C$1),1),"*"),COUNTIF(_xlpm.d,_xlpm.k))</f>
        <v>0</v>
      </c>
      <c r="D6968" s="1">
        <f>_xlfn.LET(_xlpm.d,$G6968,_xlpm.k,_xlfn.CONCAT(LEFT(TRIM(D$1),1),"*"),COUNTIF(_xlpm.d,_xlpm.k))</f>
        <v>0</v>
      </c>
      <c r="E6968" s="1">
        <f>LOG(F6968+1,10)</f>
        <v>0.30102999566398114</v>
      </c>
      <c r="F6968" s="7">
        <v>1</v>
      </c>
      <c r="G6968" s="9" t="s">
        <v>1927</v>
      </c>
      <c r="H6968" s="4">
        <f>F6968/freq.sum.r6e</f>
        <v>4.9701789264413521E-5</v>
      </c>
      <c r="I6968" s="1" t="str">
        <f>_xlfn.LET(_xlpm.sep,":",_xlpm.w,$G6968,LEFT(_xlpm.w,FIND(_xlpm.sep,_xlpm.w)-1))</f>
        <v>kɹɪ</v>
      </c>
      <c r="J6968" s="1" t="str">
        <f>_xlfn.LET(_xlpm.sep,":",_xlpm.w,$G6968,RIGHT(_xlpm.w,LEN(_xlpm.w)-FIND(_xlpm.sep,_xlpm.w)))</f>
        <v>chri'r</v>
      </c>
      <c r="K6968" s="10">
        <f>_xlfn.LET(_xlpm.w,I6968,LEN(_xlpm.w))</f>
        <v>3</v>
      </c>
      <c r="L6968" s="10">
        <f>_xlfn.LET(_xlpm.w,J6968,LEN(_xlpm.w))</f>
        <v>6</v>
      </c>
      <c r="M6968" s="10">
        <f>_xlfn.LET(_xlpm.a,K6968,_xlpm.b,L6968,MAX(_xlpm.a,_xlpm.b))</f>
        <v>6</v>
      </c>
      <c r="N6968" s="10">
        <f>_xlfn.LET(_xlpm.d,(K6968,L6968),MAX(_xlpm.d)-MIN(_xlpm.d))</f>
        <v>3</v>
      </c>
      <c r="O6968" s="1" t="str">
        <f>_xlfn.LET(_xlpm.sep,":",_xlpm.w,$G6968,_xlfn.CONCAT("~",RIGHT(_xlpm.w,LEN(_xlpm.w)-FIND(_xlpm.sep,_xlpm.w)),"~"))</f>
        <v>~chri'r~</v>
      </c>
      <c r="P6968" s="1" t="str">
        <f>_xlfn.LET(_xlpm.sep,":",_xlpm.w,$G6968,_xlfn.CONCAT("[",LEFT(_xlpm.w,FIND(_xlpm.sep,_xlpm.w)-1),"]"))</f>
        <v>[kɹɪ]</v>
      </c>
      <c r="Q6968" s="14" cm="1">
        <f t="array" ref="Q6968">SUM(_xlfn._xlws.FILTER($H$2:$H$7117,_xlfn.MAP($O$2:$O$7117,_xlfn.LAMBDA(_xlpm.x,_xlpm.x=$O6968))))</f>
        <v>4.9701789264413521E-5</v>
      </c>
      <c r="R6968" s="14">
        <f>$H6968/Q6968</f>
        <v>1</v>
      </c>
      <c r="S6968" s="14" cm="1">
        <f t="array" ref="S6968">SUM(_xlfn._xlws.FILTER($H$2:$H$7117,_xlfn.MAP($P$2:$P$7117,_xlfn.LAMBDA(_xlpm.x,_xlpm.x=$P6968))))</f>
        <v>4.7713717693836965E-3</v>
      </c>
      <c r="T6968" s="14">
        <f>$H6968/S6968</f>
        <v>1.041666666666667E-2</v>
      </c>
      <c r="U6968" s="14">
        <f>_xlfn.LET(_xlpm.freq,F6968,_xlpm.size,M6968+1,_xlpm.F,V6968,LOG(1+_xlpm.freq)*LOG(1+_xlpm.size)*_xlpm.F)</f>
        <v>5.6053025746055588E-3</v>
      </c>
      <c r="V6968" s="14">
        <f>_xlfn.LET(_xlpm.a,T6968,_xlpm.b,R6968,2*_xlpm.a*_xlpm.b/(_xlpm.a+_xlpm.b))</f>
        <v>2.0618556701030931E-2</v>
      </c>
      <c r="W6968" s="14">
        <f>_xlfn.LET(_xlpm.p,R6968,_xlpm.q,T6968,LOG(_xlpm.p/_xlpm.q))</f>
        <v>1.9822712330395682</v>
      </c>
      <c r="X6968" s="2"/>
    </row>
    <row r="6969" spans="1:24">
      <c r="A6969" s="1" t="str">
        <f>_xlfn.LET(_xlpm.sep," : ",CONCATENATE(O6969,_xlpm.sep,P6969))</f>
        <v>~chriry~ : [kɹɪ]</v>
      </c>
      <c r="B6969" s="1">
        <f>_xlfn.LET(_xlpm.d,$G6969,_xlpm.k,_xlfn.CONCAT(LEFT(TRIM(B$1),1),"*"),COUNTIF(_xlpm.d,_xlpm.k))</f>
        <v>0</v>
      </c>
      <c r="C6969" s="1">
        <f>_xlfn.LET(_xlpm.d,$G6969,_xlpm.k,_xlfn.CONCAT(LEFT(TRIM(C$1),1),"*"),COUNTIF(_xlpm.d,_xlpm.k))</f>
        <v>0</v>
      </c>
      <c r="D6969" s="1">
        <f>_xlfn.LET(_xlpm.d,$G6969,_xlpm.k,_xlfn.CONCAT(LEFT(TRIM(D$1),1),"*"),COUNTIF(_xlpm.d,_xlpm.k))</f>
        <v>0</v>
      </c>
      <c r="E6969" s="1">
        <f>LOG(F6969+1,10)</f>
        <v>0.30102999566398114</v>
      </c>
      <c r="F6969" s="7">
        <v>1</v>
      </c>
      <c r="G6969" s="9" t="s">
        <v>1932</v>
      </c>
      <c r="H6969" s="4">
        <f>F6969/freq.sum.r6e</f>
        <v>4.9701789264413521E-5</v>
      </c>
      <c r="I6969" s="1" t="str">
        <f>_xlfn.LET(_xlpm.sep,":",_xlpm.w,$G6969,LEFT(_xlpm.w,FIND(_xlpm.sep,_xlpm.w)-1))</f>
        <v>kɹɪ</v>
      </c>
      <c r="J6969" s="1" t="str">
        <f>_xlfn.LET(_xlpm.sep,":",_xlpm.w,$G6969,RIGHT(_xlpm.w,LEN(_xlpm.w)-FIND(_xlpm.sep,_xlpm.w)))</f>
        <v>chriry</v>
      </c>
      <c r="K6969" s="10">
        <f>_xlfn.LET(_xlpm.w,I6969,LEN(_xlpm.w))</f>
        <v>3</v>
      </c>
      <c r="L6969" s="10">
        <f>_xlfn.LET(_xlpm.w,J6969,LEN(_xlpm.w))</f>
        <v>6</v>
      </c>
      <c r="M6969" s="10">
        <f>_xlfn.LET(_xlpm.a,K6969,_xlpm.b,L6969,MAX(_xlpm.a,_xlpm.b))</f>
        <v>6</v>
      </c>
      <c r="N6969" s="10">
        <f>_xlfn.LET(_xlpm.d,(K6969,L6969),MAX(_xlpm.d)-MIN(_xlpm.d))</f>
        <v>3</v>
      </c>
      <c r="O6969" s="1" t="str">
        <f>_xlfn.LET(_xlpm.sep,":",_xlpm.w,$G6969,_xlfn.CONCAT("~",RIGHT(_xlpm.w,LEN(_xlpm.w)-FIND(_xlpm.sep,_xlpm.w)),"~"))</f>
        <v>~chriry~</v>
      </c>
      <c r="P6969" s="1" t="str">
        <f>_xlfn.LET(_xlpm.sep,":",_xlpm.w,$G6969,_xlfn.CONCAT("[",LEFT(_xlpm.w,FIND(_xlpm.sep,_xlpm.w)-1),"]"))</f>
        <v>[kɹɪ]</v>
      </c>
      <c r="Q6969" s="14" cm="1">
        <f t="array" ref="Q6969">SUM(_xlfn._xlws.FILTER($H$2:$H$7111,_xlfn.MAP($O$2:$O$7111,_xlfn.LAMBDA(_xlpm.x,_xlpm.x=$O6969))))</f>
        <v>4.9701789264413521E-5</v>
      </c>
      <c r="R6969" s="14">
        <f>$H6969/Q6969</f>
        <v>1</v>
      </c>
      <c r="S6969" s="14" cm="1">
        <f t="array" ref="S6969">SUM(_xlfn._xlws.FILTER($H$2:$H$7111,_xlfn.MAP($P$2:$P$7111,_xlfn.LAMBDA(_xlpm.x,_xlpm.x=$P6969))))</f>
        <v>4.7713717693836965E-3</v>
      </c>
      <c r="T6969" s="14">
        <f>$H6969/S6969</f>
        <v>1.041666666666667E-2</v>
      </c>
      <c r="U6969" s="14">
        <f>_xlfn.LET(_xlpm.freq,F6969,_xlpm.size,M6969+1,_xlpm.F,V6969,LOG(1+_xlpm.freq)*LOG(1+_xlpm.size)*_xlpm.F)</f>
        <v>5.6053025746055588E-3</v>
      </c>
      <c r="V6969" s="14">
        <f>_xlfn.LET(_xlpm.a,T6969,_xlpm.b,R6969,2*_xlpm.a*_xlpm.b/(_xlpm.a+_xlpm.b))</f>
        <v>2.0618556701030931E-2</v>
      </c>
      <c r="W6969" s="14">
        <f>_xlfn.LET(_xlpm.p,R6969,_xlpm.q,T6969,LOG(_xlpm.p/_xlpm.q))</f>
        <v>1.9822712330395682</v>
      </c>
      <c r="X6969" s="2"/>
    </row>
    <row r="6970" spans="1:24">
      <c r="A6970" s="1" t="str">
        <f>_xlfn.LET(_xlpm.sep," : ",CONCATENATE(O6970,_xlpm.sep,P6970))</f>
        <v>~ltie'r~ : [ltɪ]</v>
      </c>
      <c r="B6970" s="1">
        <f>_xlfn.LET(_xlpm.d,$G6970,_xlpm.k,_xlfn.CONCAT(LEFT(TRIM(B$1),1),"*"),COUNTIF(_xlpm.d,_xlpm.k))</f>
        <v>0</v>
      </c>
      <c r="C6970" s="1">
        <f>_xlfn.LET(_xlpm.d,$G6970,_xlpm.k,_xlfn.CONCAT(LEFT(TRIM(C$1),1),"*"),COUNTIF(_xlpm.d,_xlpm.k))</f>
        <v>0</v>
      </c>
      <c r="D6970" s="1">
        <f>_xlfn.LET(_xlpm.d,$G6970,_xlpm.k,_xlfn.CONCAT(LEFT(TRIM(D$1),1),"*"),COUNTIF(_xlpm.d,_xlpm.k))</f>
        <v>0</v>
      </c>
      <c r="E6970" s="1">
        <f>LOG(F6970+1,10)</f>
        <v>0.30102999566398114</v>
      </c>
      <c r="F6970" s="7">
        <v>1</v>
      </c>
      <c r="G6970" s="9" t="s">
        <v>2200</v>
      </c>
      <c r="H6970" s="4">
        <f>F6970/freq.sum.r6e</f>
        <v>4.9701789264413521E-5</v>
      </c>
      <c r="I6970" s="1" t="str">
        <f>_xlfn.LET(_xlpm.sep,":",_xlpm.w,$G6970,LEFT(_xlpm.w,FIND(_xlpm.sep,_xlpm.w)-1))</f>
        <v>ltɪ</v>
      </c>
      <c r="J6970" s="1" t="str">
        <f>_xlfn.LET(_xlpm.sep,":",_xlpm.w,$G6970,RIGHT(_xlpm.w,LEN(_xlpm.w)-FIND(_xlpm.sep,_xlpm.w)))</f>
        <v>ltie'r</v>
      </c>
      <c r="K6970" s="10">
        <f>_xlfn.LET(_xlpm.w,I6970,LEN(_xlpm.w))</f>
        <v>3</v>
      </c>
      <c r="L6970" s="10">
        <f>_xlfn.LET(_xlpm.w,J6970,LEN(_xlpm.w))</f>
        <v>6</v>
      </c>
      <c r="M6970" s="10">
        <f>_xlfn.LET(_xlpm.a,K6970,_xlpm.b,L6970,MAX(_xlpm.a,_xlpm.b))</f>
        <v>6</v>
      </c>
      <c r="N6970" s="10">
        <f>_xlfn.LET(_xlpm.d,(K6970,L6970),MAX(_xlpm.d)-MIN(_xlpm.d))</f>
        <v>3</v>
      </c>
      <c r="O6970" s="1" t="str">
        <f>_xlfn.LET(_xlpm.sep,":",_xlpm.w,$G6970,_xlfn.CONCAT("~",RIGHT(_xlpm.w,LEN(_xlpm.w)-FIND(_xlpm.sep,_xlpm.w)),"~"))</f>
        <v>~ltie'r~</v>
      </c>
      <c r="P6970" s="1" t="str">
        <f>_xlfn.LET(_xlpm.sep,":",_xlpm.w,$G6970,_xlfn.CONCAT("[",LEFT(_xlpm.w,FIND(_xlpm.sep,_xlpm.w)-1),"]"))</f>
        <v>[ltɪ]</v>
      </c>
      <c r="Q6970" s="14" cm="1">
        <f t="array" ref="Q6970">SUM(_xlfn._xlws.FILTER($H$2:$H$7111,_xlfn.MAP($O$2:$O$7111,_xlfn.LAMBDA(_xlpm.x,_xlpm.x=$O6970))))</f>
        <v>4.9701789264413521E-5</v>
      </c>
      <c r="R6970" s="14">
        <f>$H6970/Q6970</f>
        <v>1</v>
      </c>
      <c r="S6970" s="14" cm="1">
        <f t="array" ref="S6970">SUM(_xlfn._xlws.FILTER($H$2:$H$7111,_xlfn.MAP($P$2:$P$7111,_xlfn.LAMBDA(_xlpm.x,_xlpm.x=$P6970))))</f>
        <v>4.7713717693836965E-3</v>
      </c>
      <c r="T6970" s="14">
        <f>$H6970/S6970</f>
        <v>1.041666666666667E-2</v>
      </c>
      <c r="U6970" s="14">
        <f>_xlfn.LET(_xlpm.freq,F6970,_xlpm.size,M6970+1,_xlpm.F,V6970,LOG(1+_xlpm.freq)*LOG(1+_xlpm.size)*_xlpm.F)</f>
        <v>5.6053025746055588E-3</v>
      </c>
      <c r="V6970" s="14">
        <f>_xlfn.LET(_xlpm.a,T6970,_xlpm.b,R6970,2*_xlpm.a*_xlpm.b/(_xlpm.a+_xlpm.b))</f>
        <v>2.0618556701030931E-2</v>
      </c>
      <c r="W6970" s="14">
        <f>_xlfn.LET(_xlpm.p,R6970,_xlpm.q,T6970,LOG(_xlpm.p/_xlpm.q))</f>
        <v>1.9822712330395682</v>
      </c>
      <c r="X6970" s="2"/>
    </row>
    <row r="6971" spans="1:24">
      <c r="A6971" s="1" t="str">
        <f>_xlfn.LET(_xlpm.sep," : ",CONCATENATE(O6971,_xlpm.sep,P6971))</f>
        <v>~ltiery~ : [ltɪ]</v>
      </c>
      <c r="B6971" s="1">
        <f>_xlfn.LET(_xlpm.d,$G6971,_xlpm.k,_xlfn.CONCAT(LEFT(TRIM(B$1),1),"*"),COUNTIF(_xlpm.d,_xlpm.k))</f>
        <v>0</v>
      </c>
      <c r="C6971" s="1">
        <f>_xlfn.LET(_xlpm.d,$G6971,_xlpm.k,_xlfn.CONCAT(LEFT(TRIM(C$1),1),"*"),COUNTIF(_xlpm.d,_xlpm.k))</f>
        <v>0</v>
      </c>
      <c r="D6971" s="1">
        <f>_xlfn.LET(_xlpm.d,$G6971,_xlpm.k,_xlfn.CONCAT(LEFT(TRIM(D$1),1),"*"),COUNTIF(_xlpm.d,_xlpm.k))</f>
        <v>0</v>
      </c>
      <c r="E6971" s="1">
        <f>LOG(F6971+1,10)</f>
        <v>0.30102999566398114</v>
      </c>
      <c r="F6971" s="7">
        <v>1</v>
      </c>
      <c r="G6971" s="9" t="s">
        <v>2205</v>
      </c>
      <c r="H6971" s="4">
        <f>F6971/freq.sum.r6e</f>
        <v>4.9701789264413521E-5</v>
      </c>
      <c r="I6971" s="1" t="str">
        <f>_xlfn.LET(_xlpm.sep,":",_xlpm.w,$G6971,LEFT(_xlpm.w,FIND(_xlpm.sep,_xlpm.w)-1))</f>
        <v>ltɪ</v>
      </c>
      <c r="J6971" s="1" t="str">
        <f>_xlfn.LET(_xlpm.sep,":",_xlpm.w,$G6971,RIGHT(_xlpm.w,LEN(_xlpm.w)-FIND(_xlpm.sep,_xlpm.w)))</f>
        <v>ltiery</v>
      </c>
      <c r="K6971" s="10">
        <f>_xlfn.LET(_xlpm.w,I6971,LEN(_xlpm.w))</f>
        <v>3</v>
      </c>
      <c r="L6971" s="10">
        <f>_xlfn.LET(_xlpm.w,J6971,LEN(_xlpm.w))</f>
        <v>6</v>
      </c>
      <c r="M6971" s="10">
        <f>_xlfn.LET(_xlpm.a,K6971,_xlpm.b,L6971,MAX(_xlpm.a,_xlpm.b))</f>
        <v>6</v>
      </c>
      <c r="N6971" s="10">
        <f>_xlfn.LET(_xlpm.d,(K6971,L6971),MAX(_xlpm.d)-MIN(_xlpm.d))</f>
        <v>3</v>
      </c>
      <c r="O6971" s="1" t="str">
        <f>_xlfn.LET(_xlpm.sep,":",_xlpm.w,$G6971,_xlfn.CONCAT("~",RIGHT(_xlpm.w,LEN(_xlpm.w)-FIND(_xlpm.sep,_xlpm.w)),"~"))</f>
        <v>~ltiery~</v>
      </c>
      <c r="P6971" s="1" t="str">
        <f>_xlfn.LET(_xlpm.sep,":",_xlpm.w,$G6971,_xlfn.CONCAT("[",LEFT(_xlpm.w,FIND(_xlpm.sep,_xlpm.w)-1),"]"))</f>
        <v>[ltɪ]</v>
      </c>
      <c r="Q6971" s="14" cm="1">
        <f t="array" ref="Q6971">SUM(_xlfn._xlws.FILTER($H$2:$H$7117,_xlfn.MAP($O$2:$O$7117,_xlfn.LAMBDA(_xlpm.x,_xlpm.x=$O6971))))</f>
        <v>4.9701789264413521E-5</v>
      </c>
      <c r="R6971" s="14">
        <f>$H6971/Q6971</f>
        <v>1</v>
      </c>
      <c r="S6971" s="14" cm="1">
        <f t="array" ref="S6971">SUM(_xlfn._xlws.FILTER($H$2:$H$7117,_xlfn.MAP($P$2:$P$7117,_xlfn.LAMBDA(_xlpm.x,_xlpm.x=$P6971))))</f>
        <v>4.7713717693836965E-3</v>
      </c>
      <c r="T6971" s="14">
        <f>$H6971/S6971</f>
        <v>1.041666666666667E-2</v>
      </c>
      <c r="U6971" s="14">
        <f>_xlfn.LET(_xlpm.freq,F6971,_xlpm.size,M6971+1,_xlpm.F,V6971,LOG(1+_xlpm.freq)*LOG(1+_xlpm.size)*_xlpm.F)</f>
        <v>5.6053025746055588E-3</v>
      </c>
      <c r="V6971" s="14">
        <f>_xlfn.LET(_xlpm.a,T6971,_xlpm.b,R6971,2*_xlpm.a*_xlpm.b/(_xlpm.a+_xlpm.b))</f>
        <v>2.0618556701030931E-2</v>
      </c>
      <c r="W6971" s="14">
        <f>_xlfn.LET(_xlpm.p,R6971,_xlpm.q,T6971,LOG(_xlpm.p/_xlpm.q))</f>
        <v>1.9822712330395682</v>
      </c>
      <c r="X6971" s="2"/>
    </row>
    <row r="6972" spans="1:24">
      <c r="A6972" s="1" t="str">
        <f>_xlfn.LET(_xlpm.sep," : ",CONCATENATE(O6972,_xlpm.sep,P6972))</f>
        <v>~rney'r~ : [ɹnɪ]</v>
      </c>
      <c r="B6972" s="1">
        <f>_xlfn.LET(_xlpm.d,$G6972,_xlpm.k,_xlfn.CONCAT(LEFT(TRIM(B$1),1),"*"),COUNTIF(_xlpm.d,_xlpm.k))</f>
        <v>1</v>
      </c>
      <c r="C6972" s="1">
        <f>_xlfn.LET(_xlpm.d,$G6972,_xlpm.k,_xlfn.CONCAT(LEFT(TRIM(C$1),1),"*"),COUNTIF(_xlpm.d,_xlpm.k))</f>
        <v>0</v>
      </c>
      <c r="D6972" s="1">
        <f>_xlfn.LET(_xlpm.d,$G6972,_xlpm.k,_xlfn.CONCAT(LEFT(TRIM(D$1),1),"*"),COUNTIF(_xlpm.d,_xlpm.k))</f>
        <v>0</v>
      </c>
      <c r="E6972" s="1">
        <f>LOG(F6972+1,10)</f>
        <v>0.30102999566398114</v>
      </c>
      <c r="F6972" s="7">
        <v>1</v>
      </c>
      <c r="G6972" s="9" t="s">
        <v>6115</v>
      </c>
      <c r="H6972" s="4">
        <f>F6972/freq.sum.r6e</f>
        <v>4.9701789264413521E-5</v>
      </c>
      <c r="I6972" s="1" t="str">
        <f>_xlfn.LET(_xlpm.sep,":",_xlpm.w,$G6972,LEFT(_xlpm.w,FIND(_xlpm.sep,_xlpm.w)-1))</f>
        <v>ɹnɪ</v>
      </c>
      <c r="J6972" s="1" t="str">
        <f>_xlfn.LET(_xlpm.sep,":",_xlpm.w,$G6972,RIGHT(_xlpm.w,LEN(_xlpm.w)-FIND(_xlpm.sep,_xlpm.w)))</f>
        <v>rney'r</v>
      </c>
      <c r="K6972" s="10">
        <f>_xlfn.LET(_xlpm.w,I6972,LEN(_xlpm.w))</f>
        <v>3</v>
      </c>
      <c r="L6972" s="10">
        <f>_xlfn.LET(_xlpm.w,J6972,LEN(_xlpm.w))</f>
        <v>6</v>
      </c>
      <c r="M6972" s="10">
        <f>_xlfn.LET(_xlpm.a,K6972,_xlpm.b,L6972,MAX(_xlpm.a,_xlpm.b))</f>
        <v>6</v>
      </c>
      <c r="N6972" s="10">
        <f>_xlfn.LET(_xlpm.d,(K6972,L6972),MAX(_xlpm.d)-MIN(_xlpm.d))</f>
        <v>3</v>
      </c>
      <c r="O6972" s="1" t="str">
        <f>_xlfn.LET(_xlpm.sep,":",_xlpm.w,$G6972,_xlfn.CONCAT("~",RIGHT(_xlpm.w,LEN(_xlpm.w)-FIND(_xlpm.sep,_xlpm.w)),"~"))</f>
        <v>~rney'r~</v>
      </c>
      <c r="P6972" s="1" t="str">
        <f>_xlfn.LET(_xlpm.sep,":",_xlpm.w,$G6972,_xlfn.CONCAT("[",LEFT(_xlpm.w,FIND(_xlpm.sep,_xlpm.w)-1),"]"))</f>
        <v>[ɹnɪ]</v>
      </c>
      <c r="Q6972" s="14" cm="1">
        <f t="array" ref="Q6972">SUM(_xlfn._xlws.FILTER($H$2:$H$7117,_xlfn.MAP($O$2:$O$7117,_xlfn.LAMBDA(_xlpm.x,_xlpm.x=$O6972))))</f>
        <v>4.9701789264413521E-5</v>
      </c>
      <c r="R6972" s="14">
        <f>$H6972/Q6972</f>
        <v>1</v>
      </c>
      <c r="S6972" s="14" cm="1">
        <f t="array" ref="S6972">SUM(_xlfn._xlws.FILTER($H$2:$H$7117,_xlfn.MAP($P$2:$P$7117,_xlfn.LAMBDA(_xlpm.x,_xlpm.x=$P6972))))</f>
        <v>4.7713717693836965E-3</v>
      </c>
      <c r="T6972" s="14">
        <f>$H6972/S6972</f>
        <v>1.041666666666667E-2</v>
      </c>
      <c r="U6972" s="14">
        <f>_xlfn.LET(_xlpm.freq,F6972,_xlpm.size,M6972+1,_xlpm.F,V6972,LOG(1+_xlpm.freq)*LOG(1+_xlpm.size)*_xlpm.F)</f>
        <v>5.6053025746055588E-3</v>
      </c>
      <c r="V6972" s="14">
        <f>_xlfn.LET(_xlpm.a,T6972,_xlpm.b,R6972,2*_xlpm.a*_xlpm.b/(_xlpm.a+_xlpm.b))</f>
        <v>2.0618556701030931E-2</v>
      </c>
      <c r="W6972" s="14">
        <f>_xlfn.LET(_xlpm.p,R6972,_xlpm.q,T6972,LOG(_xlpm.p/_xlpm.q))</f>
        <v>1.9822712330395682</v>
      </c>
      <c r="X6972" s="2"/>
    </row>
    <row r="6973" spans="1:24">
      <c r="A6973" s="1" t="str">
        <f>_xlfn.LET(_xlpm.sep," : ",CONCATENATE(O6973,_xlpm.sep,P6973))</f>
        <v>~rneyry~ : [ɹnɪ]</v>
      </c>
      <c r="B6973" s="1">
        <f>_xlfn.LET(_xlpm.d,$G6973,_xlpm.k,_xlfn.CONCAT(LEFT(TRIM(B$1),1),"*"),COUNTIF(_xlpm.d,_xlpm.k))</f>
        <v>1</v>
      </c>
      <c r="C6973" s="1">
        <f>_xlfn.LET(_xlpm.d,$G6973,_xlpm.k,_xlfn.CONCAT(LEFT(TRIM(C$1),1),"*"),COUNTIF(_xlpm.d,_xlpm.k))</f>
        <v>0</v>
      </c>
      <c r="D6973" s="1">
        <f>_xlfn.LET(_xlpm.d,$G6973,_xlpm.k,_xlfn.CONCAT(LEFT(TRIM(D$1),1),"*"),COUNTIF(_xlpm.d,_xlpm.k))</f>
        <v>0</v>
      </c>
      <c r="E6973" s="1">
        <f>LOG(F6973+1,10)</f>
        <v>0.30102999566398114</v>
      </c>
      <c r="F6973" s="7">
        <v>1</v>
      </c>
      <c r="G6973" s="9" t="s">
        <v>6120</v>
      </c>
      <c r="H6973" s="4">
        <f>F6973/freq.sum.r6e</f>
        <v>4.9701789264413521E-5</v>
      </c>
      <c r="I6973" s="1" t="str">
        <f>_xlfn.LET(_xlpm.sep,":",_xlpm.w,$G6973,LEFT(_xlpm.w,FIND(_xlpm.sep,_xlpm.w)-1))</f>
        <v>ɹnɪ</v>
      </c>
      <c r="J6973" s="1" t="str">
        <f>_xlfn.LET(_xlpm.sep,":",_xlpm.w,$G6973,RIGHT(_xlpm.w,LEN(_xlpm.w)-FIND(_xlpm.sep,_xlpm.w)))</f>
        <v>rneyry</v>
      </c>
      <c r="K6973" s="10">
        <f>_xlfn.LET(_xlpm.w,I6973,LEN(_xlpm.w))</f>
        <v>3</v>
      </c>
      <c r="L6973" s="10">
        <f>_xlfn.LET(_xlpm.w,J6973,LEN(_xlpm.w))</f>
        <v>6</v>
      </c>
      <c r="M6973" s="10">
        <f>_xlfn.LET(_xlpm.a,K6973,_xlpm.b,L6973,MAX(_xlpm.a,_xlpm.b))</f>
        <v>6</v>
      </c>
      <c r="N6973" s="10">
        <f>_xlfn.LET(_xlpm.d,(K6973,L6973),MAX(_xlpm.d)-MIN(_xlpm.d))</f>
        <v>3</v>
      </c>
      <c r="O6973" s="1" t="str">
        <f>_xlfn.LET(_xlpm.sep,":",_xlpm.w,$G6973,_xlfn.CONCAT("~",RIGHT(_xlpm.w,LEN(_xlpm.w)-FIND(_xlpm.sep,_xlpm.w)),"~"))</f>
        <v>~rneyry~</v>
      </c>
      <c r="P6973" s="1" t="str">
        <f>_xlfn.LET(_xlpm.sep,":",_xlpm.w,$G6973,_xlfn.CONCAT("[",LEFT(_xlpm.w,FIND(_xlpm.sep,_xlpm.w)-1),"]"))</f>
        <v>[ɹnɪ]</v>
      </c>
      <c r="Q6973" s="14" cm="1">
        <f t="array" ref="Q6973">SUM(_xlfn._xlws.FILTER($H$2:$H$7117,_xlfn.MAP($O$2:$O$7117,_xlfn.LAMBDA(_xlpm.x,_xlpm.x=$O6973))))</f>
        <v>4.9701789264413521E-5</v>
      </c>
      <c r="R6973" s="14">
        <f>$H6973/Q6973</f>
        <v>1</v>
      </c>
      <c r="S6973" s="14" cm="1">
        <f t="array" ref="S6973">SUM(_xlfn._xlws.FILTER($H$2:$H$7117,_xlfn.MAP($P$2:$P$7117,_xlfn.LAMBDA(_xlpm.x,_xlpm.x=$P6973))))</f>
        <v>4.7713717693836965E-3</v>
      </c>
      <c r="T6973" s="14">
        <f>$H6973/S6973</f>
        <v>1.041666666666667E-2</v>
      </c>
      <c r="U6973" s="14">
        <f>_xlfn.LET(_xlpm.freq,F6973,_xlpm.size,M6973+1,_xlpm.F,V6973,LOG(1+_xlpm.freq)*LOG(1+_xlpm.size)*_xlpm.F)</f>
        <v>5.6053025746055588E-3</v>
      </c>
      <c r="V6973" s="14">
        <f>_xlfn.LET(_xlpm.a,T6973,_xlpm.b,R6973,2*_xlpm.a*_xlpm.b/(_xlpm.a+_xlpm.b))</f>
        <v>2.0618556701030931E-2</v>
      </c>
      <c r="W6973" s="14">
        <f>_xlfn.LET(_xlpm.p,R6973,_xlpm.q,T6973,LOG(_xlpm.p/_xlpm.q))</f>
        <v>1.9822712330395682</v>
      </c>
      <c r="X6973" s="2"/>
    </row>
    <row r="6974" spans="1:24">
      <c r="A6974" s="1" t="str">
        <f>_xlfn.LET(_xlpm.sep," : ",CONCATENATE(O6974,_xlpm.sep,P6974))</f>
        <v>~mmeegh~ : [mɪ]</v>
      </c>
      <c r="B6974" s="1">
        <f>_xlfn.LET(_xlpm.d,$G6974,_xlpm.k,_xlfn.CONCAT(LEFT(TRIM(B$1),1),"*"),COUNTIF(_xlpm.d,_xlpm.k))</f>
        <v>0</v>
      </c>
      <c r="C6974" s="1">
        <f>_xlfn.LET(_xlpm.d,$G6974,_xlpm.k,_xlfn.CONCAT(LEFT(TRIM(C$1),1),"*"),COUNTIF(_xlpm.d,_xlpm.k))</f>
        <v>1</v>
      </c>
      <c r="D6974" s="1">
        <f>_xlfn.LET(_xlpm.d,$G6974,_xlpm.k,_xlfn.CONCAT(LEFT(TRIM(D$1),1),"*"),COUNTIF(_xlpm.d,_xlpm.k))</f>
        <v>0</v>
      </c>
      <c r="E6974" s="1">
        <f>LOG(F6974+1,10)</f>
        <v>0.47712125471966244</v>
      </c>
      <c r="F6974" s="7">
        <v>2</v>
      </c>
      <c r="G6974" s="9" t="s">
        <v>2746</v>
      </c>
      <c r="H6974" s="4">
        <f>F6974/freq.sum.r6e</f>
        <v>9.9403578528827041E-5</v>
      </c>
      <c r="I6974" s="1" t="str">
        <f>_xlfn.LET(_xlpm.sep,":",_xlpm.w,$G6974,LEFT(_xlpm.w,FIND(_xlpm.sep,_xlpm.w)-1))</f>
        <v>mɪ</v>
      </c>
      <c r="J6974" s="1" t="str">
        <f>_xlfn.LET(_xlpm.sep,":",_xlpm.w,$G6974,RIGHT(_xlpm.w,LEN(_xlpm.w)-FIND(_xlpm.sep,_xlpm.w)))</f>
        <v>mmeegh</v>
      </c>
      <c r="K6974" s="10">
        <f>_xlfn.LET(_xlpm.w,I6974,LEN(_xlpm.w))</f>
        <v>2</v>
      </c>
      <c r="L6974" s="10">
        <f>_xlfn.LET(_xlpm.w,J6974,LEN(_xlpm.w))</f>
        <v>6</v>
      </c>
      <c r="M6974" s="10">
        <f>_xlfn.LET(_xlpm.a,K6974,_xlpm.b,L6974,MAX(_xlpm.a,_xlpm.b))</f>
        <v>6</v>
      </c>
      <c r="N6974" s="10">
        <f>_xlfn.LET(_xlpm.d,(K6974,L6974),MAX(_xlpm.d)-MIN(_xlpm.d))</f>
        <v>4</v>
      </c>
      <c r="O6974" s="1" t="str">
        <f>_xlfn.LET(_xlpm.sep,":",_xlpm.w,$G6974,_xlfn.CONCAT("~",RIGHT(_xlpm.w,LEN(_xlpm.w)-FIND(_xlpm.sep,_xlpm.w)),"~"))</f>
        <v>~mmeegh~</v>
      </c>
      <c r="P6974" s="1" t="str">
        <f>_xlfn.LET(_xlpm.sep,":",_xlpm.w,$G6974,_xlfn.CONCAT("[",LEFT(_xlpm.w,FIND(_xlpm.sep,_xlpm.w)-1),"]"))</f>
        <v>[mɪ]</v>
      </c>
      <c r="Q6974" s="14" cm="1">
        <f t="array" ref="Q6974">SUM(_xlfn._xlws.FILTER($H$2:$H$7111,_xlfn.MAP($O$2:$O$7111,_xlfn.LAMBDA(_xlpm.x,_xlpm.x=$O6974))))</f>
        <v>9.9403578528827041E-5</v>
      </c>
      <c r="R6974" s="14">
        <f>$H6974/Q6974</f>
        <v>1</v>
      </c>
      <c r="S6974" s="14" cm="1">
        <f t="array" ref="S6974">SUM(_xlfn._xlws.FILTER($H$2:$H$7111,_xlfn.MAP($P$2:$P$7111,_xlfn.LAMBDA(_xlpm.x,_xlpm.x=$P6974))))</f>
        <v>9.5427435387673929E-3</v>
      </c>
      <c r="T6974" s="14">
        <f>$H6974/S6974</f>
        <v>1.041666666666667E-2</v>
      </c>
      <c r="U6974" s="14">
        <f>_xlfn.LET(_xlpm.freq,F6974,_xlpm.size,M6974+1,_xlpm.F,V6974,LOG(1+_xlpm.freq)*LOG(1+_xlpm.size)*_xlpm.F)</f>
        <v>8.8841943859455635E-3</v>
      </c>
      <c r="V6974" s="14">
        <f>_xlfn.LET(_xlpm.a,T6974,_xlpm.b,R6974,2*_xlpm.a*_xlpm.b/(_xlpm.a+_xlpm.b))</f>
        <v>2.0618556701030931E-2</v>
      </c>
      <c r="W6974" s="14">
        <f>_xlfn.LET(_xlpm.p,R6974,_xlpm.q,T6974,LOG(_xlpm.p/_xlpm.q))</f>
        <v>1.9822712330395682</v>
      </c>
      <c r="X6974" s="2"/>
    </row>
    <row r="6975" spans="1:24">
      <c r="A6975" s="1" t="str">
        <f>_xlfn.LET(_xlpm.sep," : ",CONCATENATE(O6975,_xlpm.sep,P6975))</f>
        <v>~mmiegh~ : [mɪ]</v>
      </c>
      <c r="B6975" s="1">
        <f>_xlfn.LET(_xlpm.d,$G6975,_xlpm.k,_xlfn.CONCAT(LEFT(TRIM(B$1),1),"*"),COUNTIF(_xlpm.d,_xlpm.k))</f>
        <v>0</v>
      </c>
      <c r="C6975" s="1">
        <f>_xlfn.LET(_xlpm.d,$G6975,_xlpm.k,_xlfn.CONCAT(LEFT(TRIM(C$1),1),"*"),COUNTIF(_xlpm.d,_xlpm.k))</f>
        <v>1</v>
      </c>
      <c r="D6975" s="1">
        <f>_xlfn.LET(_xlpm.d,$G6975,_xlpm.k,_xlfn.CONCAT(LEFT(TRIM(D$1),1),"*"),COUNTIF(_xlpm.d,_xlpm.k))</f>
        <v>0</v>
      </c>
      <c r="E6975" s="1">
        <f>LOG(F6975+1,10)</f>
        <v>0.47712125471966244</v>
      </c>
      <c r="F6975" s="7">
        <v>2</v>
      </c>
      <c r="G6975" s="9" t="s">
        <v>2760</v>
      </c>
      <c r="H6975" s="4">
        <f>F6975/freq.sum.r6e</f>
        <v>9.9403578528827041E-5</v>
      </c>
      <c r="I6975" s="1" t="str">
        <f>_xlfn.LET(_xlpm.sep,":",_xlpm.w,$G6975,LEFT(_xlpm.w,FIND(_xlpm.sep,_xlpm.w)-1))</f>
        <v>mɪ</v>
      </c>
      <c r="J6975" s="1" t="str">
        <f>_xlfn.LET(_xlpm.sep,":",_xlpm.w,$G6975,RIGHT(_xlpm.w,LEN(_xlpm.w)-FIND(_xlpm.sep,_xlpm.w)))</f>
        <v>mmiegh</v>
      </c>
      <c r="K6975" s="10">
        <f>_xlfn.LET(_xlpm.w,I6975,LEN(_xlpm.w))</f>
        <v>2</v>
      </c>
      <c r="L6975" s="10">
        <f>_xlfn.LET(_xlpm.w,J6975,LEN(_xlpm.w))</f>
        <v>6</v>
      </c>
      <c r="M6975" s="10">
        <f>_xlfn.LET(_xlpm.a,K6975,_xlpm.b,L6975,MAX(_xlpm.a,_xlpm.b))</f>
        <v>6</v>
      </c>
      <c r="N6975" s="10">
        <f>_xlfn.LET(_xlpm.d,(K6975,L6975),MAX(_xlpm.d)-MIN(_xlpm.d))</f>
        <v>4</v>
      </c>
      <c r="O6975" s="1" t="str">
        <f>_xlfn.LET(_xlpm.sep,":",_xlpm.w,$G6975,_xlfn.CONCAT("~",RIGHT(_xlpm.w,LEN(_xlpm.w)-FIND(_xlpm.sep,_xlpm.w)),"~"))</f>
        <v>~mmiegh~</v>
      </c>
      <c r="P6975" s="1" t="str">
        <f>_xlfn.LET(_xlpm.sep,":",_xlpm.w,$G6975,_xlfn.CONCAT("[",LEFT(_xlpm.w,FIND(_xlpm.sep,_xlpm.w)-1),"]"))</f>
        <v>[mɪ]</v>
      </c>
      <c r="Q6975" s="14" cm="1">
        <f t="array" ref="Q6975">SUM(_xlfn._xlws.FILTER($H$2:$H$7117,_xlfn.MAP($O$2:$O$7117,_xlfn.LAMBDA(_xlpm.x,_xlpm.x=$O6975))))</f>
        <v>9.9403578528827041E-5</v>
      </c>
      <c r="R6975" s="14">
        <f>$H6975/Q6975</f>
        <v>1</v>
      </c>
      <c r="S6975" s="14" cm="1">
        <f t="array" ref="S6975">SUM(_xlfn._xlws.FILTER($H$2:$H$7117,_xlfn.MAP($P$2:$P$7117,_xlfn.LAMBDA(_xlpm.x,_xlpm.x=$P6975))))</f>
        <v>9.5427435387673929E-3</v>
      </c>
      <c r="T6975" s="14">
        <f>$H6975/S6975</f>
        <v>1.041666666666667E-2</v>
      </c>
      <c r="U6975" s="14">
        <f>_xlfn.LET(_xlpm.freq,F6975,_xlpm.size,M6975+1,_xlpm.F,V6975,LOG(1+_xlpm.freq)*LOG(1+_xlpm.size)*_xlpm.F)</f>
        <v>8.8841943859455635E-3</v>
      </c>
      <c r="V6975" s="14">
        <f>_xlfn.LET(_xlpm.a,T6975,_xlpm.b,R6975,2*_xlpm.a*_xlpm.b/(_xlpm.a+_xlpm.b))</f>
        <v>2.0618556701030931E-2</v>
      </c>
      <c r="W6975" s="14">
        <f>_xlfn.LET(_xlpm.p,R6975,_xlpm.q,T6975,LOG(_xlpm.p/_xlpm.q))</f>
        <v>1.9822712330395682</v>
      </c>
      <c r="X6975" s="2"/>
    </row>
    <row r="6976" spans="1:24">
      <c r="A6976" s="1" t="str">
        <f>_xlfn.LET(_xlpm.sep," : ",CONCATENATE(O6976,_xlpm.sep,P6976))</f>
        <v>~ppeagh~ : [pɪ]</v>
      </c>
      <c r="B6976" s="1">
        <f>_xlfn.LET(_xlpm.d,$G6976,_xlpm.k,_xlfn.CONCAT(LEFT(TRIM(B$1),1),"*"),COUNTIF(_xlpm.d,_xlpm.k))</f>
        <v>0</v>
      </c>
      <c r="C6976" s="1">
        <f>_xlfn.LET(_xlpm.d,$G6976,_xlpm.k,_xlfn.CONCAT(LEFT(TRIM(C$1),1),"*"),COUNTIF(_xlpm.d,_xlpm.k))</f>
        <v>0</v>
      </c>
      <c r="D6976" s="1">
        <f>_xlfn.LET(_xlpm.d,$G6976,_xlpm.k,_xlfn.CONCAT(LEFT(TRIM(D$1),1),"*"),COUNTIF(_xlpm.d,_xlpm.k))</f>
        <v>0</v>
      </c>
      <c r="E6976" s="1">
        <f>LOG(F6976+1,10)</f>
        <v>0.47712125471966244</v>
      </c>
      <c r="F6976" s="7">
        <v>2</v>
      </c>
      <c r="G6976" s="9" t="s">
        <v>3767</v>
      </c>
      <c r="H6976" s="4">
        <f>F6976/freq.sum.r6e</f>
        <v>9.9403578528827041E-5</v>
      </c>
      <c r="I6976" s="1" t="str">
        <f>_xlfn.LET(_xlpm.sep,":",_xlpm.w,$G6976,LEFT(_xlpm.w,FIND(_xlpm.sep,_xlpm.w)-1))</f>
        <v>pɪ</v>
      </c>
      <c r="J6976" s="1" t="str">
        <f>_xlfn.LET(_xlpm.sep,":",_xlpm.w,$G6976,RIGHT(_xlpm.w,LEN(_xlpm.w)-FIND(_xlpm.sep,_xlpm.w)))</f>
        <v>ppeagh</v>
      </c>
      <c r="K6976" s="10">
        <f>_xlfn.LET(_xlpm.w,I6976,LEN(_xlpm.w))</f>
        <v>2</v>
      </c>
      <c r="L6976" s="10">
        <f>_xlfn.LET(_xlpm.w,J6976,LEN(_xlpm.w))</f>
        <v>6</v>
      </c>
      <c r="M6976" s="10">
        <f>_xlfn.LET(_xlpm.a,K6976,_xlpm.b,L6976,MAX(_xlpm.a,_xlpm.b))</f>
        <v>6</v>
      </c>
      <c r="N6976" s="10">
        <f>_xlfn.LET(_xlpm.d,(K6976,L6976),MAX(_xlpm.d)-MIN(_xlpm.d))</f>
        <v>4</v>
      </c>
      <c r="O6976" s="1" t="str">
        <f>_xlfn.LET(_xlpm.sep,":",_xlpm.w,$G6976,_xlfn.CONCAT("~",RIGHT(_xlpm.w,LEN(_xlpm.w)-FIND(_xlpm.sep,_xlpm.w)),"~"))</f>
        <v>~ppeagh~</v>
      </c>
      <c r="P6976" s="1" t="str">
        <f>_xlfn.LET(_xlpm.sep,":",_xlpm.w,$G6976,_xlfn.CONCAT("[",LEFT(_xlpm.w,FIND(_xlpm.sep,_xlpm.w)-1),"]"))</f>
        <v>[pɪ]</v>
      </c>
      <c r="Q6976" s="14" cm="1">
        <f t="array" ref="Q6976">SUM(_xlfn._xlws.FILTER($H$2:$H$7117,_xlfn.MAP($O$2:$O$7117,_xlfn.LAMBDA(_xlpm.x,_xlpm.x=$O6976))))</f>
        <v>9.9403578528827041E-5</v>
      </c>
      <c r="R6976" s="14">
        <f>$H6976/Q6976</f>
        <v>1</v>
      </c>
      <c r="S6976" s="14" cm="1">
        <f t="array" ref="S6976">SUM(_xlfn._xlws.FILTER($H$2:$H$7117,_xlfn.MAP($P$2:$P$7117,_xlfn.LAMBDA(_xlpm.x,_xlpm.x=$P6976))))</f>
        <v>1.1133200795228625E-2</v>
      </c>
      <c r="T6976" s="14">
        <f>$H6976/S6976</f>
        <v>8.9285714285714315E-3</v>
      </c>
      <c r="U6976" s="14">
        <f>_xlfn.LET(_xlpm.freq,F6976,_xlpm.size,M6976+1,_xlpm.F,V6976,LOG(1+_xlpm.freq)*LOG(1+_xlpm.size)*_xlpm.F)</f>
        <v>7.6262553578470777E-3</v>
      </c>
      <c r="V6976" s="14">
        <f>_xlfn.LET(_xlpm.a,T6976,_xlpm.b,R6976,2*_xlpm.a*_xlpm.b/(_xlpm.a+_xlpm.b))</f>
        <v>1.7699115044247794E-2</v>
      </c>
      <c r="W6976" s="14">
        <f>_xlfn.LET(_xlpm.p,R6976,_xlpm.q,T6976,LOG(_xlpm.p/_xlpm.q))</f>
        <v>2.0492180226701815</v>
      </c>
      <c r="X6976" s="2"/>
    </row>
    <row r="6977" spans="1:24">
      <c r="A6977" s="1" t="str">
        <f>_xlfn.LET(_xlpm.sep," : ",CONCATENATE(O6977,_xlpm.sep,P6977))</f>
        <v>~ffeegh~ : [fɪ]</v>
      </c>
      <c r="B6977" s="1">
        <f>_xlfn.LET(_xlpm.d,$G6977,_xlpm.k,_xlfn.CONCAT(LEFT(TRIM(B$1),1),"*"),COUNTIF(_xlpm.d,_xlpm.k))</f>
        <v>0</v>
      </c>
      <c r="C6977" s="1">
        <f>_xlfn.LET(_xlpm.d,$G6977,_xlpm.k,_xlfn.CONCAT(LEFT(TRIM(C$1),1),"*"),COUNTIF(_xlpm.d,_xlpm.k))</f>
        <v>0</v>
      </c>
      <c r="D6977" s="1">
        <f>_xlfn.LET(_xlpm.d,$G6977,_xlpm.k,_xlfn.CONCAT(LEFT(TRIM(D$1),1),"*"),COUNTIF(_xlpm.d,_xlpm.k))</f>
        <v>0</v>
      </c>
      <c r="E6977" s="1">
        <f>LOG(F6977+1,10)</f>
        <v>0.47712125471966244</v>
      </c>
      <c r="F6977" s="7">
        <v>2</v>
      </c>
      <c r="G6977" s="9" t="s">
        <v>1011</v>
      </c>
      <c r="H6977" s="4">
        <f>F6977/freq.sum.r6e</f>
        <v>9.9403578528827041E-5</v>
      </c>
      <c r="I6977" s="4" t="str">
        <f>_xlfn.LET(_xlpm.sep,":",_xlpm.w,$G6977,LEFT(_xlpm.w,FIND(_xlpm.sep,_xlpm.w)-1))</f>
        <v>fɪ</v>
      </c>
      <c r="J6977" s="4" t="str">
        <f>_xlfn.LET(_xlpm.sep,":",_xlpm.w,$G6977,RIGHT(_xlpm.w,LEN(_xlpm.w)-FIND(_xlpm.sep,_xlpm.w)))</f>
        <v>ffeegh</v>
      </c>
      <c r="K6977" s="10">
        <f>_xlfn.LET(_xlpm.w,I6977,LEN(_xlpm.w))</f>
        <v>2</v>
      </c>
      <c r="L6977" s="10">
        <f>_xlfn.LET(_xlpm.w,J6977,LEN(_xlpm.w))</f>
        <v>6</v>
      </c>
      <c r="M6977" s="10">
        <f>_xlfn.LET(_xlpm.a,K6977,_xlpm.b,L6977,MAX(_xlpm.a,_xlpm.b))</f>
        <v>6</v>
      </c>
      <c r="N6977" s="10">
        <f>_xlfn.LET(_xlpm.d,(K6977,L6977),MAX(_xlpm.d)-MIN(_xlpm.d))</f>
        <v>4</v>
      </c>
      <c r="O6977" s="1" t="str">
        <f>_xlfn.LET(_xlpm.sep,":",_xlpm.w,$G6977,_xlfn.CONCAT("~",RIGHT(_xlpm.w,LEN(_xlpm.w)-FIND(_xlpm.sep,_xlpm.w)),"~"))</f>
        <v>~ffeegh~</v>
      </c>
      <c r="P6977" s="1" t="str">
        <f>_xlfn.LET(_xlpm.sep,":",_xlpm.w,$G6977,_xlfn.CONCAT("[",LEFT(_xlpm.w,FIND(_xlpm.sep,_xlpm.w)-1),"]"))</f>
        <v>[fɪ]</v>
      </c>
      <c r="Q6977" s="14" cm="1">
        <f t="array" ref="Q6977">SUM(_xlfn._xlws.FILTER($H$2:$H$7109,_xlfn.MAP($O$2:$O$7109,_xlfn.LAMBDA(_xlpm.x,_xlpm.x=$O6977))))</f>
        <v>9.9403578528827041E-5</v>
      </c>
      <c r="R6977" s="14">
        <f>$H6977/Q6977</f>
        <v>1</v>
      </c>
      <c r="S6977" s="14" cm="1">
        <f t="array" ref="S6977">SUM(_xlfn._xlws.FILTER($H$2:$H$7109,_xlfn.MAP($P$2:$P$7109,_xlfn.LAMBDA(_xlpm.x,_xlpm.x=$P6977))))</f>
        <v>1.2723658051689858E-2</v>
      </c>
      <c r="T6977" s="14">
        <f>$H6977/S6977</f>
        <v>7.8125000000000017E-3</v>
      </c>
      <c r="U6977" s="14">
        <f>_xlfn.LET(_xlpm.freq,F6977,_xlpm.size,M6977+1,_xlpm.F,V6977,LOG(1+_xlpm.freq)*LOG(1+_xlpm.size)*_xlpm.F)</f>
        <v>6.6803632204396873E-3</v>
      </c>
      <c r="V6977" s="14">
        <f>_xlfn.LET(_xlpm.a,T6977,_xlpm.b,R6977,2*_xlpm.a*_xlpm.b/(_xlpm.a+_xlpm.b))</f>
        <v>1.5503875968992251E-2</v>
      </c>
      <c r="W6977" s="14">
        <f>_xlfn.LET(_xlpm.p,R6977,_xlpm.q,T6977,LOG(_xlpm.p/_xlpm.q))</f>
        <v>2.1072099696478683</v>
      </c>
      <c r="X6977" s="2"/>
    </row>
    <row r="6978" spans="1:24">
      <c r="A6978" s="1" t="str">
        <f>_xlfn.LET(_xlpm.sep," : ",CONCATENATE(O6978,_xlpm.sep,P6978))</f>
        <v>~stee'r~ : [stɪ]</v>
      </c>
      <c r="B6978" s="1">
        <f>_xlfn.LET(_xlpm.d,$G6978,_xlpm.k,_xlfn.CONCAT(LEFT(TRIM(B$1),1),"*"),COUNTIF(_xlpm.d,_xlpm.k))</f>
        <v>0</v>
      </c>
      <c r="C6978" s="1">
        <f>_xlfn.LET(_xlpm.d,$G6978,_xlpm.k,_xlfn.CONCAT(LEFT(TRIM(C$1),1),"*"),COUNTIF(_xlpm.d,_xlpm.k))</f>
        <v>0</v>
      </c>
      <c r="D6978" s="1">
        <f>_xlfn.LET(_xlpm.d,$G6978,_xlpm.k,_xlfn.CONCAT(LEFT(TRIM(D$1),1),"*"),COUNTIF(_xlpm.d,_xlpm.k))</f>
        <v>0</v>
      </c>
      <c r="E6978" s="1">
        <f>LOG(F6978+1,10)</f>
        <v>0.30102999566398114</v>
      </c>
      <c r="F6978" s="7">
        <v>1</v>
      </c>
      <c r="G6978" s="9" t="s">
        <v>4300</v>
      </c>
      <c r="H6978" s="4">
        <f>F6978/freq.sum.r6e</f>
        <v>4.9701789264413521E-5</v>
      </c>
      <c r="I6978" s="1" t="str">
        <f>_xlfn.LET(_xlpm.sep,":",_xlpm.w,$G6978,LEFT(_xlpm.w,FIND(_xlpm.sep,_xlpm.w)-1))</f>
        <v>stɪ</v>
      </c>
      <c r="J6978" s="1" t="str">
        <f>_xlfn.LET(_xlpm.sep,":",_xlpm.w,$G6978,RIGHT(_xlpm.w,LEN(_xlpm.w)-FIND(_xlpm.sep,_xlpm.w)))</f>
        <v>stee'r</v>
      </c>
      <c r="K6978" s="10">
        <f>_xlfn.LET(_xlpm.w,I6978,LEN(_xlpm.w))</f>
        <v>3</v>
      </c>
      <c r="L6978" s="10">
        <f>_xlfn.LET(_xlpm.w,J6978,LEN(_xlpm.w))</f>
        <v>6</v>
      </c>
      <c r="M6978" s="10">
        <f>_xlfn.LET(_xlpm.a,K6978,_xlpm.b,L6978,MAX(_xlpm.a,_xlpm.b))</f>
        <v>6</v>
      </c>
      <c r="N6978" s="10">
        <f>_xlfn.LET(_xlpm.d,(K6978,L6978),MAX(_xlpm.d)-MIN(_xlpm.d))</f>
        <v>3</v>
      </c>
      <c r="O6978" s="1" t="str">
        <f>_xlfn.LET(_xlpm.sep,":",_xlpm.w,$G6978,_xlfn.CONCAT("~",RIGHT(_xlpm.w,LEN(_xlpm.w)-FIND(_xlpm.sep,_xlpm.w)),"~"))</f>
        <v>~stee'r~</v>
      </c>
      <c r="P6978" s="1" t="str">
        <f>_xlfn.LET(_xlpm.sep,":",_xlpm.w,$G6978,_xlfn.CONCAT("[",LEFT(_xlpm.w,FIND(_xlpm.sep,_xlpm.w)-1),"]"))</f>
        <v>[stɪ]</v>
      </c>
      <c r="Q6978" s="14" cm="1">
        <f t="array" ref="Q6978">SUM(_xlfn._xlws.FILTER($H$2:$H$7117,_xlfn.MAP($O$2:$O$7117,_xlfn.LAMBDA(_xlpm.x,_xlpm.x=$O6978))))</f>
        <v>4.9701789264413521E-5</v>
      </c>
      <c r="R6978" s="14">
        <f>$H6978/Q6978</f>
        <v>1</v>
      </c>
      <c r="S6978" s="14" cm="1">
        <f t="array" ref="S6978">SUM(_xlfn._xlws.FILTER($H$2:$H$7117,_xlfn.MAP($P$2:$P$7117,_xlfn.LAMBDA(_xlpm.x,_xlpm.x=$P6978))))</f>
        <v>6.361829025844928E-3</v>
      </c>
      <c r="T6978" s="14">
        <f>$H6978/S6978</f>
        <v>7.8125000000000035E-3</v>
      </c>
      <c r="U6978" s="14">
        <f>_xlfn.LET(_xlpm.freq,F6978,_xlpm.size,M6978+1,_xlpm.F,V6978,LOG(1+_xlpm.freq)*LOG(1+_xlpm.size)*_xlpm.F)</f>
        <v>4.2148399204398404E-3</v>
      </c>
      <c r="V6978" s="14">
        <f>_xlfn.LET(_xlpm.a,T6978,_xlpm.b,R6978,2*_xlpm.a*_xlpm.b/(_xlpm.a+_xlpm.b))</f>
        <v>1.5503875968992255E-2</v>
      </c>
      <c r="W6978" s="14">
        <f>_xlfn.LET(_xlpm.p,R6978,_xlpm.q,T6978,LOG(_xlpm.p/_xlpm.q))</f>
        <v>2.1072099696478683</v>
      </c>
      <c r="X6978" s="2"/>
    </row>
    <row r="6979" spans="1:24">
      <c r="A6979" s="1" t="str">
        <f>_xlfn.LET(_xlpm.sep," : ",CONCATENATE(O6979,_xlpm.sep,P6979))</f>
        <v>~steery~ : [stɪ]</v>
      </c>
      <c r="B6979" s="1">
        <f>_xlfn.LET(_xlpm.d,$G6979,_xlpm.k,_xlfn.CONCAT(LEFT(TRIM(B$1),1),"*"),COUNTIF(_xlpm.d,_xlpm.k))</f>
        <v>0</v>
      </c>
      <c r="C6979" s="1">
        <f>_xlfn.LET(_xlpm.d,$G6979,_xlpm.k,_xlfn.CONCAT(LEFT(TRIM(C$1),1),"*"),COUNTIF(_xlpm.d,_xlpm.k))</f>
        <v>0</v>
      </c>
      <c r="D6979" s="1">
        <f>_xlfn.LET(_xlpm.d,$G6979,_xlpm.k,_xlfn.CONCAT(LEFT(TRIM(D$1),1),"*"),COUNTIF(_xlpm.d,_xlpm.k))</f>
        <v>0</v>
      </c>
      <c r="E6979" s="1">
        <f>LOG(F6979+1,10)</f>
        <v>0.30102999566398114</v>
      </c>
      <c r="F6979" s="7">
        <v>1</v>
      </c>
      <c r="G6979" s="9" t="s">
        <v>4305</v>
      </c>
      <c r="H6979" s="4">
        <f>F6979/freq.sum.r6e</f>
        <v>4.9701789264413521E-5</v>
      </c>
      <c r="I6979" s="1" t="str">
        <f>_xlfn.LET(_xlpm.sep,":",_xlpm.w,$G6979,LEFT(_xlpm.w,FIND(_xlpm.sep,_xlpm.w)-1))</f>
        <v>stɪ</v>
      </c>
      <c r="J6979" s="1" t="str">
        <f>_xlfn.LET(_xlpm.sep,":",_xlpm.w,$G6979,RIGHT(_xlpm.w,LEN(_xlpm.w)-FIND(_xlpm.sep,_xlpm.w)))</f>
        <v>steery</v>
      </c>
      <c r="K6979" s="10">
        <f>_xlfn.LET(_xlpm.w,I6979,LEN(_xlpm.w))</f>
        <v>3</v>
      </c>
      <c r="L6979" s="10">
        <f>_xlfn.LET(_xlpm.w,J6979,LEN(_xlpm.w))</f>
        <v>6</v>
      </c>
      <c r="M6979" s="10">
        <f>_xlfn.LET(_xlpm.a,K6979,_xlpm.b,L6979,MAX(_xlpm.a,_xlpm.b))</f>
        <v>6</v>
      </c>
      <c r="N6979" s="10">
        <f>_xlfn.LET(_xlpm.d,(K6979,L6979),MAX(_xlpm.d)-MIN(_xlpm.d))</f>
        <v>3</v>
      </c>
      <c r="O6979" s="1" t="str">
        <f>_xlfn.LET(_xlpm.sep,":",_xlpm.w,$G6979,_xlfn.CONCAT("~",RIGHT(_xlpm.w,LEN(_xlpm.w)-FIND(_xlpm.sep,_xlpm.w)),"~"))</f>
        <v>~steery~</v>
      </c>
      <c r="P6979" s="1" t="str">
        <f>_xlfn.LET(_xlpm.sep,":",_xlpm.w,$G6979,_xlfn.CONCAT("[",LEFT(_xlpm.w,FIND(_xlpm.sep,_xlpm.w)-1),"]"))</f>
        <v>[stɪ]</v>
      </c>
      <c r="Q6979" s="14" cm="1">
        <f t="array" ref="Q6979">SUM(_xlfn._xlws.FILTER($H$2:$H$7111,_xlfn.MAP($O$2:$O$7111,_xlfn.LAMBDA(_xlpm.x,_xlpm.x=$O6979))))</f>
        <v>4.9701789264413521E-5</v>
      </c>
      <c r="R6979" s="14">
        <f>$H6979/Q6979</f>
        <v>1</v>
      </c>
      <c r="S6979" s="14" cm="1">
        <f t="array" ref="S6979">SUM(_xlfn._xlws.FILTER($H$2:$H$7111,_xlfn.MAP($P$2:$P$7111,_xlfn.LAMBDA(_xlpm.x,_xlpm.x=$P6979))))</f>
        <v>6.361829025844928E-3</v>
      </c>
      <c r="T6979" s="14">
        <f>$H6979/S6979</f>
        <v>7.8125000000000035E-3</v>
      </c>
      <c r="U6979" s="14">
        <f>_xlfn.LET(_xlpm.freq,F6979,_xlpm.size,M6979+1,_xlpm.F,V6979,LOG(1+_xlpm.freq)*LOG(1+_xlpm.size)*_xlpm.F)</f>
        <v>4.2148399204398404E-3</v>
      </c>
      <c r="V6979" s="14">
        <f>_xlfn.LET(_xlpm.a,T6979,_xlpm.b,R6979,2*_xlpm.a*_xlpm.b/(_xlpm.a+_xlpm.b))</f>
        <v>1.5503875968992255E-2</v>
      </c>
      <c r="W6979" s="14">
        <f>_xlfn.LET(_xlpm.p,R6979,_xlpm.q,T6979,LOG(_xlpm.p/_xlpm.q))</f>
        <v>2.1072099696478683</v>
      </c>
      <c r="X6979" s="2"/>
    </row>
    <row r="6980" spans="1:24">
      <c r="A6980" s="1" t="str">
        <f>_xlfn.LET(_xlpm.sep," : ",CONCATENATE(O6980,_xlpm.sep,P6980))</f>
        <v>~ttri'r~ : [tɹɪ]</v>
      </c>
      <c r="B6980" s="1">
        <f>_xlfn.LET(_xlpm.d,$G6980,_xlpm.k,_xlfn.CONCAT(LEFT(TRIM(B$1),1),"*"),COUNTIF(_xlpm.d,_xlpm.k))</f>
        <v>0</v>
      </c>
      <c r="C6980" s="1">
        <f>_xlfn.LET(_xlpm.d,$G6980,_xlpm.k,_xlfn.CONCAT(LEFT(TRIM(C$1),1),"*"),COUNTIF(_xlpm.d,_xlpm.k))</f>
        <v>0</v>
      </c>
      <c r="D6980" s="1">
        <f>_xlfn.LET(_xlpm.d,$G6980,_xlpm.k,_xlfn.CONCAT(LEFT(TRIM(D$1),1),"*"),COUNTIF(_xlpm.d,_xlpm.k))</f>
        <v>0</v>
      </c>
      <c r="E6980" s="1">
        <f>LOG(F6980+1,10)</f>
        <v>0.30102999566398114</v>
      </c>
      <c r="F6980" s="7">
        <v>1</v>
      </c>
      <c r="G6980" s="9" t="s">
        <v>5057</v>
      </c>
      <c r="H6980" s="4">
        <f>F6980/freq.sum.r6e</f>
        <v>4.9701789264413521E-5</v>
      </c>
      <c r="I6980" s="1" t="str">
        <f>_xlfn.LET(_xlpm.sep,":",_xlpm.w,$G6980,LEFT(_xlpm.w,FIND(_xlpm.sep,_xlpm.w)-1))</f>
        <v>tɹɪ</v>
      </c>
      <c r="J6980" s="1" t="str">
        <f>_xlfn.LET(_xlpm.sep,":",_xlpm.w,$G6980,RIGHT(_xlpm.w,LEN(_xlpm.w)-FIND(_xlpm.sep,_xlpm.w)))</f>
        <v>ttri'r</v>
      </c>
      <c r="K6980" s="10">
        <f>_xlfn.LET(_xlpm.w,I6980,LEN(_xlpm.w))</f>
        <v>3</v>
      </c>
      <c r="L6980" s="10">
        <f>_xlfn.LET(_xlpm.w,J6980,LEN(_xlpm.w))</f>
        <v>6</v>
      </c>
      <c r="M6980" s="10">
        <f>_xlfn.LET(_xlpm.a,K6980,_xlpm.b,L6980,MAX(_xlpm.a,_xlpm.b))</f>
        <v>6</v>
      </c>
      <c r="N6980" s="10">
        <f>_xlfn.LET(_xlpm.d,(K6980,L6980),MAX(_xlpm.d)-MIN(_xlpm.d))</f>
        <v>3</v>
      </c>
      <c r="O6980" s="1" t="str">
        <f>_xlfn.LET(_xlpm.sep,":",_xlpm.w,$G6980,_xlfn.CONCAT("~",RIGHT(_xlpm.w,LEN(_xlpm.w)-FIND(_xlpm.sep,_xlpm.w)),"~"))</f>
        <v>~ttri'r~</v>
      </c>
      <c r="P6980" s="1" t="str">
        <f>_xlfn.LET(_xlpm.sep,":",_xlpm.w,$G6980,_xlfn.CONCAT("[",LEFT(_xlpm.w,FIND(_xlpm.sep,_xlpm.w)-1),"]"))</f>
        <v>[tɹɪ]</v>
      </c>
      <c r="Q6980" s="14" cm="1">
        <f t="array" ref="Q6980">SUM(_xlfn._xlws.FILTER($H$2:$H$7117,_xlfn.MAP($O$2:$O$7117,_xlfn.LAMBDA(_xlpm.x,_xlpm.x=$O6980))))</f>
        <v>4.9701789264413521E-5</v>
      </c>
      <c r="R6980" s="14">
        <f>$H6980/Q6980</f>
        <v>1</v>
      </c>
      <c r="S6980" s="14" cm="1">
        <f t="array" ref="S6980">SUM(_xlfn._xlws.FILTER($H$2:$H$7117,_xlfn.MAP($P$2:$P$7117,_xlfn.LAMBDA(_xlpm.x,_xlpm.x=$P6980))))</f>
        <v>6.361829025844928E-3</v>
      </c>
      <c r="T6980" s="14">
        <f>$H6980/S6980</f>
        <v>7.8125000000000035E-3</v>
      </c>
      <c r="U6980" s="14">
        <f>_xlfn.LET(_xlpm.freq,F6980,_xlpm.size,M6980+1,_xlpm.F,V6980,LOG(1+_xlpm.freq)*LOG(1+_xlpm.size)*_xlpm.F)</f>
        <v>4.2148399204398404E-3</v>
      </c>
      <c r="V6980" s="14">
        <f>_xlfn.LET(_xlpm.a,T6980,_xlpm.b,R6980,2*_xlpm.a*_xlpm.b/(_xlpm.a+_xlpm.b))</f>
        <v>1.5503875968992255E-2</v>
      </c>
      <c r="W6980" s="14">
        <f>_xlfn.LET(_xlpm.p,R6980,_xlpm.q,T6980,LOG(_xlpm.p/_xlpm.q))</f>
        <v>2.1072099696478683</v>
      </c>
      <c r="X6980" s="2"/>
    </row>
    <row r="6981" spans="1:24">
      <c r="A6981" s="1" t="str">
        <f>_xlfn.LET(_xlpm.sep," : ",CONCATENATE(O6981,_xlpm.sep,P6981))</f>
        <v>~ttriry~ : [tɹɪ]</v>
      </c>
      <c r="B6981" s="1">
        <f>_xlfn.LET(_xlpm.d,$G6981,_xlpm.k,_xlfn.CONCAT(LEFT(TRIM(B$1),1),"*"),COUNTIF(_xlpm.d,_xlpm.k))</f>
        <v>0</v>
      </c>
      <c r="C6981" s="1">
        <f>_xlfn.LET(_xlpm.d,$G6981,_xlpm.k,_xlfn.CONCAT(LEFT(TRIM(C$1),1),"*"),COUNTIF(_xlpm.d,_xlpm.k))</f>
        <v>0</v>
      </c>
      <c r="D6981" s="1">
        <f>_xlfn.LET(_xlpm.d,$G6981,_xlpm.k,_xlfn.CONCAT(LEFT(TRIM(D$1),1),"*"),COUNTIF(_xlpm.d,_xlpm.k))</f>
        <v>0</v>
      </c>
      <c r="E6981" s="1">
        <f>LOG(F6981+1,10)</f>
        <v>0.30102999566398114</v>
      </c>
      <c r="F6981" s="7">
        <v>1</v>
      </c>
      <c r="G6981" s="9" t="s">
        <v>5062</v>
      </c>
      <c r="H6981" s="4">
        <f>F6981/freq.sum.r6e</f>
        <v>4.9701789264413521E-5</v>
      </c>
      <c r="I6981" s="1" t="str">
        <f>_xlfn.LET(_xlpm.sep,":",_xlpm.w,$G6981,LEFT(_xlpm.w,FIND(_xlpm.sep,_xlpm.w)-1))</f>
        <v>tɹɪ</v>
      </c>
      <c r="J6981" s="1" t="str">
        <f>_xlfn.LET(_xlpm.sep,":",_xlpm.w,$G6981,RIGHT(_xlpm.w,LEN(_xlpm.w)-FIND(_xlpm.sep,_xlpm.w)))</f>
        <v>ttriry</v>
      </c>
      <c r="K6981" s="10">
        <f>_xlfn.LET(_xlpm.w,I6981,LEN(_xlpm.w))</f>
        <v>3</v>
      </c>
      <c r="L6981" s="10">
        <f>_xlfn.LET(_xlpm.w,J6981,LEN(_xlpm.w))</f>
        <v>6</v>
      </c>
      <c r="M6981" s="10">
        <f>_xlfn.LET(_xlpm.a,K6981,_xlpm.b,L6981,MAX(_xlpm.a,_xlpm.b))</f>
        <v>6</v>
      </c>
      <c r="N6981" s="10">
        <f>_xlfn.LET(_xlpm.d,(K6981,L6981),MAX(_xlpm.d)-MIN(_xlpm.d))</f>
        <v>3</v>
      </c>
      <c r="O6981" s="1" t="str">
        <f>_xlfn.LET(_xlpm.sep,":",_xlpm.w,$G6981,_xlfn.CONCAT("~",RIGHT(_xlpm.w,LEN(_xlpm.w)-FIND(_xlpm.sep,_xlpm.w)),"~"))</f>
        <v>~ttriry~</v>
      </c>
      <c r="P6981" s="1" t="str">
        <f>_xlfn.LET(_xlpm.sep,":",_xlpm.w,$G6981,_xlfn.CONCAT("[",LEFT(_xlpm.w,FIND(_xlpm.sep,_xlpm.w)-1),"]"))</f>
        <v>[tɹɪ]</v>
      </c>
      <c r="Q6981" s="14" cm="1">
        <f t="array" ref="Q6981">SUM(_xlfn._xlws.FILTER($H$2:$H$7117,_xlfn.MAP($O$2:$O$7117,_xlfn.LAMBDA(_xlpm.x,_xlpm.x=$O6981))))</f>
        <v>4.9701789264413521E-5</v>
      </c>
      <c r="R6981" s="14">
        <f>$H6981/Q6981</f>
        <v>1</v>
      </c>
      <c r="S6981" s="14" cm="1">
        <f t="array" ref="S6981">SUM(_xlfn._xlws.FILTER($H$2:$H$7117,_xlfn.MAP($P$2:$P$7117,_xlfn.LAMBDA(_xlpm.x,_xlpm.x=$P6981))))</f>
        <v>6.361829025844928E-3</v>
      </c>
      <c r="T6981" s="14">
        <f>$H6981/S6981</f>
        <v>7.8125000000000035E-3</v>
      </c>
      <c r="U6981" s="14">
        <f>_xlfn.LET(_xlpm.freq,F6981,_xlpm.size,M6981+1,_xlpm.F,V6981,LOG(1+_xlpm.freq)*LOG(1+_xlpm.size)*_xlpm.F)</f>
        <v>4.2148399204398404E-3</v>
      </c>
      <c r="V6981" s="14">
        <f>_xlfn.LET(_xlpm.a,T6981,_xlpm.b,R6981,2*_xlpm.a*_xlpm.b/(_xlpm.a+_xlpm.b))</f>
        <v>1.5503875968992255E-2</v>
      </c>
      <c r="W6981" s="14">
        <f>_xlfn.LET(_xlpm.p,R6981,_xlpm.q,T6981,LOG(_xlpm.p/_xlpm.q))</f>
        <v>2.1072099696478683</v>
      </c>
      <c r="X6981" s="2"/>
    </row>
    <row r="6982" spans="1:24">
      <c r="A6982" s="1" t="str">
        <f>_xlfn.LET(_xlpm.sep," : ",CONCATENATE(O6982,_xlpm.sep,P6982))</f>
        <v>~rehear~ : [ɹɪ]</v>
      </c>
      <c r="B6982" s="1">
        <f>_xlfn.LET(_xlpm.d,$G6982,_xlpm.k,_xlfn.CONCAT(LEFT(TRIM(B$1),1),"*"),COUNTIF(_xlpm.d,_xlpm.k))</f>
        <v>1</v>
      </c>
      <c r="C6982" s="1">
        <f>_xlfn.LET(_xlpm.d,$G6982,_xlpm.k,_xlfn.CONCAT(LEFT(TRIM(C$1),1),"*"),COUNTIF(_xlpm.d,_xlpm.k))</f>
        <v>0</v>
      </c>
      <c r="D6982" s="1">
        <f>_xlfn.LET(_xlpm.d,$G6982,_xlpm.k,_xlfn.CONCAT(LEFT(TRIM(D$1),1),"*"),COUNTIF(_xlpm.d,_xlpm.k))</f>
        <v>0</v>
      </c>
      <c r="E6982" s="1">
        <f>LOG(F6982+1,10)</f>
        <v>0.60205999132796229</v>
      </c>
      <c r="F6982" s="7">
        <v>3</v>
      </c>
      <c r="G6982" s="9" t="s">
        <v>6661</v>
      </c>
      <c r="H6982" s="4">
        <f>F6982/freq.sum.r6e</f>
        <v>1.4910536779324057E-4</v>
      </c>
      <c r="I6982" s="1" t="str">
        <f>_xlfn.LET(_xlpm.sep,":",_xlpm.w,$G6982,LEFT(_xlpm.w,FIND(_xlpm.sep,_xlpm.w)-1))</f>
        <v>ɹɪ</v>
      </c>
      <c r="J6982" s="1" t="str">
        <f>_xlfn.LET(_xlpm.sep,":",_xlpm.w,$G6982,RIGHT(_xlpm.w,LEN(_xlpm.w)-FIND(_xlpm.sep,_xlpm.w)))</f>
        <v>rehear</v>
      </c>
      <c r="K6982" s="10">
        <f>_xlfn.LET(_xlpm.w,I6982,LEN(_xlpm.w))</f>
        <v>2</v>
      </c>
      <c r="L6982" s="10">
        <f>_xlfn.LET(_xlpm.w,J6982,LEN(_xlpm.w))</f>
        <v>6</v>
      </c>
      <c r="M6982" s="10">
        <f>_xlfn.LET(_xlpm.a,K6982,_xlpm.b,L6982,MAX(_xlpm.a,_xlpm.b))</f>
        <v>6</v>
      </c>
      <c r="N6982" s="10">
        <f>_xlfn.LET(_xlpm.d,(K6982,L6982),MAX(_xlpm.d)-MIN(_xlpm.d))</f>
        <v>4</v>
      </c>
      <c r="O6982" s="1" t="str">
        <f>_xlfn.LET(_xlpm.sep,":",_xlpm.w,$G6982,_xlfn.CONCAT("~",RIGHT(_xlpm.w,LEN(_xlpm.w)-FIND(_xlpm.sep,_xlpm.w)),"~"))</f>
        <v>~rehear~</v>
      </c>
      <c r="P6982" s="1" t="str">
        <f>_xlfn.LET(_xlpm.sep,":",_xlpm.w,$G6982,_xlfn.CONCAT("[",LEFT(_xlpm.w,FIND(_xlpm.sep,_xlpm.w)-1),"]"))</f>
        <v>[ɹɪ]</v>
      </c>
      <c r="Q6982" s="14" cm="1">
        <f t="array" ref="Q6982">SUM(_xlfn._xlws.FILTER($H$2:$H$7111,_xlfn.MAP($O$2:$O$7111,_xlfn.LAMBDA(_xlpm.x,_xlpm.x=$O6982))))</f>
        <v>1.4910536779324057E-4</v>
      </c>
      <c r="R6982" s="14">
        <f>$H6982/Q6982</f>
        <v>1</v>
      </c>
      <c r="S6982" s="14" cm="1">
        <f t="array" ref="S6982">SUM(_xlfn._xlws.FILTER($H$2:$H$7111,_xlfn.MAP($P$2:$P$7111,_xlfn.LAMBDA(_xlpm.x,_xlpm.x=$P6982))))</f>
        <v>2.2266401590457251E-2</v>
      </c>
      <c r="T6982" s="14">
        <f>$H6982/S6982</f>
        <v>6.6964285714285737E-3</v>
      </c>
      <c r="U6982" s="14">
        <f>_xlfn.LET(_xlpm.freq,F6982,_xlpm.size,M6982+1,_xlpm.F,V6982,LOG(1+_xlpm.freq)*LOG(1+_xlpm.size)*_xlpm.F)</f>
        <v>7.2334503290918751E-3</v>
      </c>
      <c r="V6982" s="14">
        <f>_xlfn.LET(_xlpm.a,T6982,_xlpm.b,R6982,2*_xlpm.a*_xlpm.b/(_xlpm.a+_xlpm.b))</f>
        <v>1.330376940133038E-2</v>
      </c>
      <c r="W6982" s="14">
        <f>_xlfn.LET(_xlpm.p,R6982,_xlpm.q,T6982,LOG(_xlpm.p/_xlpm.q))</f>
        <v>2.1741567592784814</v>
      </c>
      <c r="X6982" s="2"/>
    </row>
    <row r="6983" spans="1:24">
      <c r="A6983" s="1" t="str">
        <f>_xlfn.LET(_xlpm.sep," : ",CONCATENATE(O6983,_xlpm.sep,P6983))</f>
        <v>~chee'r~ : [tʃɪ]</v>
      </c>
      <c r="B6983" s="1">
        <f>_xlfn.LET(_xlpm.d,$G6983,_xlpm.k,_xlfn.CONCAT(LEFT(TRIM(B$1),1),"*"),COUNTIF(_xlpm.d,_xlpm.k))</f>
        <v>0</v>
      </c>
      <c r="C6983" s="1">
        <f>_xlfn.LET(_xlpm.d,$G6983,_xlpm.k,_xlfn.CONCAT(LEFT(TRIM(C$1),1),"*"),COUNTIF(_xlpm.d,_xlpm.k))</f>
        <v>0</v>
      </c>
      <c r="D6983" s="1">
        <f>_xlfn.LET(_xlpm.d,$G6983,_xlpm.k,_xlfn.CONCAT(LEFT(TRIM(D$1),1),"*"),COUNTIF(_xlpm.d,_xlpm.k))</f>
        <v>0</v>
      </c>
      <c r="E6983" s="1">
        <f>LOG(F6983+1,10)</f>
        <v>0.30102999566398114</v>
      </c>
      <c r="F6983" s="7">
        <v>1</v>
      </c>
      <c r="G6983" s="9" t="s">
        <v>4973</v>
      </c>
      <c r="H6983" s="4">
        <f>F6983/freq.sum.r6e</f>
        <v>4.9701789264413521E-5</v>
      </c>
      <c r="I6983" s="1" t="str">
        <f>_xlfn.LET(_xlpm.sep,":",_xlpm.w,$G6983,LEFT(_xlpm.w,FIND(_xlpm.sep,_xlpm.w)-1))</f>
        <v>tʃɪ</v>
      </c>
      <c r="J6983" s="1" t="str">
        <f>_xlfn.LET(_xlpm.sep,":",_xlpm.w,$G6983,RIGHT(_xlpm.w,LEN(_xlpm.w)-FIND(_xlpm.sep,_xlpm.w)))</f>
        <v>chee'r</v>
      </c>
      <c r="K6983" s="10">
        <f>_xlfn.LET(_xlpm.w,I6983,LEN(_xlpm.w))</f>
        <v>3</v>
      </c>
      <c r="L6983" s="10">
        <f>_xlfn.LET(_xlpm.w,J6983,LEN(_xlpm.w))</f>
        <v>6</v>
      </c>
      <c r="M6983" s="10">
        <f>_xlfn.LET(_xlpm.a,K6983,_xlpm.b,L6983,MAX(_xlpm.a,_xlpm.b))</f>
        <v>6</v>
      </c>
      <c r="N6983" s="10">
        <f>_xlfn.LET(_xlpm.d,(K6983,L6983),MAX(_xlpm.d)-MIN(_xlpm.d))</f>
        <v>3</v>
      </c>
      <c r="O6983" s="1" t="str">
        <f>_xlfn.LET(_xlpm.sep,":",_xlpm.w,$G6983,_xlfn.CONCAT("~",RIGHT(_xlpm.w,LEN(_xlpm.w)-FIND(_xlpm.sep,_xlpm.w)),"~"))</f>
        <v>~chee'r~</v>
      </c>
      <c r="P6983" s="1" t="str">
        <f>_xlfn.LET(_xlpm.sep,":",_xlpm.w,$G6983,_xlfn.CONCAT("[",LEFT(_xlpm.w,FIND(_xlpm.sep,_xlpm.w)-1),"]"))</f>
        <v>[tʃɪ]</v>
      </c>
      <c r="Q6983" s="14" cm="1">
        <f t="array" ref="Q6983">SUM(_xlfn._xlws.FILTER($H$2:$H$7117,_xlfn.MAP($O$2:$O$7117,_xlfn.LAMBDA(_xlpm.x,_xlpm.x=$O6983))))</f>
        <v>4.9701789264413521E-5</v>
      </c>
      <c r="R6983" s="14">
        <f>$H6983/Q6983</f>
        <v>1</v>
      </c>
      <c r="S6983" s="14" cm="1">
        <f t="array" ref="S6983">SUM(_xlfn._xlws.FILTER($H$2:$H$7117,_xlfn.MAP($P$2:$P$7117,_xlfn.LAMBDA(_xlpm.x,_xlpm.x=$P6983))))</f>
        <v>7.9522862823061605E-3</v>
      </c>
      <c r="T6983" s="14">
        <f>$H6983/S6983</f>
        <v>6.2500000000000021E-3</v>
      </c>
      <c r="U6983" s="14">
        <f>_xlfn.LET(_xlpm.freq,F6983,_xlpm.size,M6983+1,_xlpm.F,V6983,LOG(1+_xlpm.freq)*LOG(1+_xlpm.size)*_xlpm.F)</f>
        <v>3.3771077623399957E-3</v>
      </c>
      <c r="V6983" s="14">
        <f>_xlfn.LET(_xlpm.a,T6983,_xlpm.b,R6983,2*_xlpm.a*_xlpm.b/(_xlpm.a+_xlpm.b))</f>
        <v>1.2422360248447208E-2</v>
      </c>
      <c r="W6983" s="14">
        <f>_xlfn.LET(_xlpm.p,R6983,_xlpm.q,T6983,LOG(_xlpm.p/_xlpm.q))</f>
        <v>2.2041199826559246</v>
      </c>
      <c r="X6983" s="2"/>
    </row>
    <row r="6984" spans="1:24">
      <c r="A6984" s="1" t="str">
        <f>_xlfn.LET(_xlpm.sep," : ",CONCATENATE(O6984,_xlpm.sep,P6984))</f>
        <v>~tchi'r~ : [tʃɪ]</v>
      </c>
      <c r="B6984" s="1">
        <f>_xlfn.LET(_xlpm.d,$G6984,_xlpm.k,_xlfn.CONCAT(LEFT(TRIM(B$1),1),"*"),COUNTIF(_xlpm.d,_xlpm.k))</f>
        <v>0</v>
      </c>
      <c r="C6984" s="1">
        <f>_xlfn.LET(_xlpm.d,$G6984,_xlpm.k,_xlfn.CONCAT(LEFT(TRIM(C$1),1),"*"),COUNTIF(_xlpm.d,_xlpm.k))</f>
        <v>0</v>
      </c>
      <c r="D6984" s="1">
        <f>_xlfn.LET(_xlpm.d,$G6984,_xlpm.k,_xlfn.CONCAT(LEFT(TRIM(D$1),1),"*"),COUNTIF(_xlpm.d,_xlpm.k))</f>
        <v>0</v>
      </c>
      <c r="E6984" s="1">
        <f>LOG(F6984+1,10)</f>
        <v>0.30102999566398114</v>
      </c>
      <c r="F6984" s="7">
        <v>1</v>
      </c>
      <c r="G6984" s="9" t="s">
        <v>5002</v>
      </c>
      <c r="H6984" s="4">
        <f>F6984/freq.sum.r6e</f>
        <v>4.9701789264413521E-5</v>
      </c>
      <c r="I6984" s="1" t="str">
        <f>_xlfn.LET(_xlpm.sep,":",_xlpm.w,$G6984,LEFT(_xlpm.w,FIND(_xlpm.sep,_xlpm.w)-1))</f>
        <v>tʃɪ</v>
      </c>
      <c r="J6984" s="1" t="str">
        <f>_xlfn.LET(_xlpm.sep,":",_xlpm.w,$G6984,RIGHT(_xlpm.w,LEN(_xlpm.w)-FIND(_xlpm.sep,_xlpm.w)))</f>
        <v>tchi'r</v>
      </c>
      <c r="K6984" s="10">
        <f>_xlfn.LET(_xlpm.w,I6984,LEN(_xlpm.w))</f>
        <v>3</v>
      </c>
      <c r="L6984" s="10">
        <f>_xlfn.LET(_xlpm.w,J6984,LEN(_xlpm.w))</f>
        <v>6</v>
      </c>
      <c r="M6984" s="10">
        <f>_xlfn.LET(_xlpm.a,K6984,_xlpm.b,L6984,MAX(_xlpm.a,_xlpm.b))</f>
        <v>6</v>
      </c>
      <c r="N6984" s="10">
        <f>_xlfn.LET(_xlpm.d,(K6984,L6984),MAX(_xlpm.d)-MIN(_xlpm.d))</f>
        <v>3</v>
      </c>
      <c r="O6984" s="1" t="str">
        <f>_xlfn.LET(_xlpm.sep,":",_xlpm.w,$G6984,_xlfn.CONCAT("~",RIGHT(_xlpm.w,LEN(_xlpm.w)-FIND(_xlpm.sep,_xlpm.w)),"~"))</f>
        <v>~tchi'r~</v>
      </c>
      <c r="P6984" s="1" t="str">
        <f>_xlfn.LET(_xlpm.sep,":",_xlpm.w,$G6984,_xlfn.CONCAT("[",LEFT(_xlpm.w,FIND(_xlpm.sep,_xlpm.w)-1),"]"))</f>
        <v>[tʃɪ]</v>
      </c>
      <c r="Q6984" s="14" cm="1">
        <f t="array" ref="Q6984">SUM(_xlfn._xlws.FILTER($H$2:$H$7117,_xlfn.MAP($O$2:$O$7117,_xlfn.LAMBDA(_xlpm.x,_xlpm.x=$O6984))))</f>
        <v>4.9701789264413521E-5</v>
      </c>
      <c r="R6984" s="14">
        <f>$H6984/Q6984</f>
        <v>1</v>
      </c>
      <c r="S6984" s="14" cm="1">
        <f t="array" ref="S6984">SUM(_xlfn._xlws.FILTER($H$2:$H$7117,_xlfn.MAP($P$2:$P$7117,_xlfn.LAMBDA(_xlpm.x,_xlpm.x=$P6984))))</f>
        <v>7.9522862823061605E-3</v>
      </c>
      <c r="T6984" s="14">
        <f>$H6984/S6984</f>
        <v>6.2500000000000021E-3</v>
      </c>
      <c r="U6984" s="14">
        <f>_xlfn.LET(_xlpm.freq,F6984,_xlpm.size,M6984+1,_xlpm.F,V6984,LOG(1+_xlpm.freq)*LOG(1+_xlpm.size)*_xlpm.F)</f>
        <v>3.3771077623399957E-3</v>
      </c>
      <c r="V6984" s="14">
        <f>_xlfn.LET(_xlpm.a,T6984,_xlpm.b,R6984,2*_xlpm.a*_xlpm.b/(_xlpm.a+_xlpm.b))</f>
        <v>1.2422360248447208E-2</v>
      </c>
      <c r="W6984" s="14">
        <f>_xlfn.LET(_xlpm.p,R6984,_xlpm.q,T6984,LOG(_xlpm.p/_xlpm.q))</f>
        <v>2.2041199826559246</v>
      </c>
      <c r="X6984" s="2"/>
    </row>
    <row r="6985" spans="1:24">
      <c r="A6985" s="1" t="str">
        <f>_xlfn.LET(_xlpm.sep," : ",CONCATENATE(O6985,_xlpm.sep,P6985))</f>
        <v>~cheery~ : [tʃɪ]</v>
      </c>
      <c r="B6985" s="1">
        <f>_xlfn.LET(_xlpm.d,$G6985,_xlpm.k,_xlfn.CONCAT(LEFT(TRIM(B$1),1),"*"),COUNTIF(_xlpm.d,_xlpm.k))</f>
        <v>0</v>
      </c>
      <c r="C6985" s="1">
        <f>_xlfn.LET(_xlpm.d,$G6985,_xlpm.k,_xlfn.CONCAT(LEFT(TRIM(C$1),1),"*"),COUNTIF(_xlpm.d,_xlpm.k))</f>
        <v>0</v>
      </c>
      <c r="D6985" s="1">
        <f>_xlfn.LET(_xlpm.d,$G6985,_xlpm.k,_xlfn.CONCAT(LEFT(TRIM(D$1),1),"*"),COUNTIF(_xlpm.d,_xlpm.k))</f>
        <v>0</v>
      </c>
      <c r="E6985" s="1">
        <f>LOG(F6985+1,10)</f>
        <v>0.30102999566398114</v>
      </c>
      <c r="F6985" s="7">
        <v>1</v>
      </c>
      <c r="G6985" s="9" t="s">
        <v>4978</v>
      </c>
      <c r="H6985" s="4">
        <f>F6985/freq.sum.r6e</f>
        <v>4.9701789264413521E-5</v>
      </c>
      <c r="I6985" s="1" t="str">
        <f>_xlfn.LET(_xlpm.sep,":",_xlpm.w,$G6985,LEFT(_xlpm.w,FIND(_xlpm.sep,_xlpm.w)-1))</f>
        <v>tʃɪ</v>
      </c>
      <c r="J6985" s="1" t="str">
        <f>_xlfn.LET(_xlpm.sep,":",_xlpm.w,$G6985,RIGHT(_xlpm.w,LEN(_xlpm.w)-FIND(_xlpm.sep,_xlpm.w)))</f>
        <v>cheery</v>
      </c>
      <c r="K6985" s="10">
        <f>_xlfn.LET(_xlpm.w,I6985,LEN(_xlpm.w))</f>
        <v>3</v>
      </c>
      <c r="L6985" s="10">
        <f>_xlfn.LET(_xlpm.w,J6985,LEN(_xlpm.w))</f>
        <v>6</v>
      </c>
      <c r="M6985" s="10">
        <f>_xlfn.LET(_xlpm.a,K6985,_xlpm.b,L6985,MAX(_xlpm.a,_xlpm.b))</f>
        <v>6</v>
      </c>
      <c r="N6985" s="10">
        <f>_xlfn.LET(_xlpm.d,(K6985,L6985),MAX(_xlpm.d)-MIN(_xlpm.d))</f>
        <v>3</v>
      </c>
      <c r="O6985" s="1" t="str">
        <f>_xlfn.LET(_xlpm.sep,":",_xlpm.w,$G6985,_xlfn.CONCAT("~",RIGHT(_xlpm.w,LEN(_xlpm.w)-FIND(_xlpm.sep,_xlpm.w)),"~"))</f>
        <v>~cheery~</v>
      </c>
      <c r="P6985" s="1" t="str">
        <f>_xlfn.LET(_xlpm.sep,":",_xlpm.w,$G6985,_xlfn.CONCAT("[",LEFT(_xlpm.w,FIND(_xlpm.sep,_xlpm.w)-1),"]"))</f>
        <v>[tʃɪ]</v>
      </c>
      <c r="Q6985" s="14" cm="1">
        <f t="array" ref="Q6985">SUM(_xlfn._xlws.FILTER($H$2:$H$7117,_xlfn.MAP($O$2:$O$7117,_xlfn.LAMBDA(_xlpm.x,_xlpm.x=$O6985))))</f>
        <v>4.9701789264413521E-5</v>
      </c>
      <c r="R6985" s="14">
        <f>$H6985/Q6985</f>
        <v>1</v>
      </c>
      <c r="S6985" s="14" cm="1">
        <f t="array" ref="S6985">SUM(_xlfn._xlws.FILTER($H$2:$H$7117,_xlfn.MAP($P$2:$P$7117,_xlfn.LAMBDA(_xlpm.x,_xlpm.x=$P6985))))</f>
        <v>7.9522862823061605E-3</v>
      </c>
      <c r="T6985" s="14">
        <f>$H6985/S6985</f>
        <v>6.2500000000000021E-3</v>
      </c>
      <c r="U6985" s="14">
        <f>_xlfn.LET(_xlpm.freq,F6985,_xlpm.size,M6985+1,_xlpm.F,V6985,LOG(1+_xlpm.freq)*LOG(1+_xlpm.size)*_xlpm.F)</f>
        <v>3.3771077623399957E-3</v>
      </c>
      <c r="V6985" s="14">
        <f>_xlfn.LET(_xlpm.a,T6985,_xlpm.b,R6985,2*_xlpm.a*_xlpm.b/(_xlpm.a+_xlpm.b))</f>
        <v>1.2422360248447208E-2</v>
      </c>
      <c r="W6985" s="14">
        <f>_xlfn.LET(_xlpm.p,R6985,_xlpm.q,T6985,LOG(_xlpm.p/_xlpm.q))</f>
        <v>2.2041199826559246</v>
      </c>
      <c r="X6985" s="2"/>
    </row>
    <row r="6986" spans="1:24">
      <c r="A6986" s="1" t="str">
        <f>_xlfn.LET(_xlpm.sep," : ",CONCATENATE(O6986,_xlpm.sep,P6986))</f>
        <v>~tchiry~ : [tʃɪ]</v>
      </c>
      <c r="B6986" s="1">
        <f>_xlfn.LET(_xlpm.d,$G6986,_xlpm.k,_xlfn.CONCAT(LEFT(TRIM(B$1),1),"*"),COUNTIF(_xlpm.d,_xlpm.k))</f>
        <v>0</v>
      </c>
      <c r="C6986" s="1">
        <f>_xlfn.LET(_xlpm.d,$G6986,_xlpm.k,_xlfn.CONCAT(LEFT(TRIM(C$1),1),"*"),COUNTIF(_xlpm.d,_xlpm.k))</f>
        <v>0</v>
      </c>
      <c r="D6986" s="1">
        <f>_xlfn.LET(_xlpm.d,$G6986,_xlpm.k,_xlfn.CONCAT(LEFT(TRIM(D$1),1),"*"),COUNTIF(_xlpm.d,_xlpm.k))</f>
        <v>0</v>
      </c>
      <c r="E6986" s="1">
        <f>LOG(F6986+1,10)</f>
        <v>0.30102999566398114</v>
      </c>
      <c r="F6986" s="7">
        <v>1</v>
      </c>
      <c r="G6986" s="9" t="s">
        <v>5007</v>
      </c>
      <c r="H6986" s="4">
        <f>F6986/freq.sum.r6e</f>
        <v>4.9701789264413521E-5</v>
      </c>
      <c r="I6986" s="1" t="str">
        <f>_xlfn.LET(_xlpm.sep,":",_xlpm.w,$G6986,LEFT(_xlpm.w,FIND(_xlpm.sep,_xlpm.w)-1))</f>
        <v>tʃɪ</v>
      </c>
      <c r="J6986" s="1" t="str">
        <f>_xlfn.LET(_xlpm.sep,":",_xlpm.w,$G6986,RIGHT(_xlpm.w,LEN(_xlpm.w)-FIND(_xlpm.sep,_xlpm.w)))</f>
        <v>tchiry</v>
      </c>
      <c r="K6986" s="10">
        <f>_xlfn.LET(_xlpm.w,I6986,LEN(_xlpm.w))</f>
        <v>3</v>
      </c>
      <c r="L6986" s="10">
        <f>_xlfn.LET(_xlpm.w,J6986,LEN(_xlpm.w))</f>
        <v>6</v>
      </c>
      <c r="M6986" s="10">
        <f>_xlfn.LET(_xlpm.a,K6986,_xlpm.b,L6986,MAX(_xlpm.a,_xlpm.b))</f>
        <v>6</v>
      </c>
      <c r="N6986" s="10">
        <f>_xlfn.LET(_xlpm.d,(K6986,L6986),MAX(_xlpm.d)-MIN(_xlpm.d))</f>
        <v>3</v>
      </c>
      <c r="O6986" s="1" t="str">
        <f>_xlfn.LET(_xlpm.sep,":",_xlpm.w,$G6986,_xlfn.CONCAT("~",RIGHT(_xlpm.w,LEN(_xlpm.w)-FIND(_xlpm.sep,_xlpm.w)),"~"))</f>
        <v>~tchiry~</v>
      </c>
      <c r="P6986" s="1" t="str">
        <f>_xlfn.LET(_xlpm.sep,":",_xlpm.w,$G6986,_xlfn.CONCAT("[",LEFT(_xlpm.w,FIND(_xlpm.sep,_xlpm.w)-1),"]"))</f>
        <v>[tʃɪ]</v>
      </c>
      <c r="Q6986" s="14" cm="1">
        <f t="array" ref="Q6986">SUM(_xlfn._xlws.FILTER($H$2:$H$7117,_xlfn.MAP($O$2:$O$7117,_xlfn.LAMBDA(_xlpm.x,_xlpm.x=$O6986))))</f>
        <v>4.9701789264413521E-5</v>
      </c>
      <c r="R6986" s="14">
        <f>$H6986/Q6986</f>
        <v>1</v>
      </c>
      <c r="S6986" s="14" cm="1">
        <f t="array" ref="S6986">SUM(_xlfn._xlws.FILTER($H$2:$H$7117,_xlfn.MAP($P$2:$P$7117,_xlfn.LAMBDA(_xlpm.x,_xlpm.x=$P6986))))</f>
        <v>7.9522862823061605E-3</v>
      </c>
      <c r="T6986" s="14">
        <f>$H6986/S6986</f>
        <v>6.2500000000000021E-3</v>
      </c>
      <c r="U6986" s="14">
        <f>_xlfn.LET(_xlpm.freq,F6986,_xlpm.size,M6986+1,_xlpm.F,V6986,LOG(1+_xlpm.freq)*LOG(1+_xlpm.size)*_xlpm.F)</f>
        <v>3.3771077623399957E-3</v>
      </c>
      <c r="V6986" s="14">
        <f>_xlfn.LET(_xlpm.a,T6986,_xlpm.b,R6986,2*_xlpm.a*_xlpm.b/(_xlpm.a+_xlpm.b))</f>
        <v>1.2422360248447208E-2</v>
      </c>
      <c r="W6986" s="14">
        <f>_xlfn.LET(_xlpm.p,R6986,_xlpm.q,T6986,LOG(_xlpm.p/_xlpm.q))</f>
        <v>2.2041199826559246</v>
      </c>
      <c r="X6986" s="2"/>
    </row>
    <row r="6987" spans="1:24">
      <c r="A6987" s="1" t="str">
        <f>_xlfn.LET(_xlpm.sep," : ",CONCATENATE(O6987,_xlpm.sep,P6987))</f>
        <v>~tchy'r~ : [tʃɪ]</v>
      </c>
      <c r="B6987" s="1">
        <f>_xlfn.LET(_xlpm.d,$G6987,_xlpm.k,_xlfn.CONCAT(LEFT(TRIM(B$1),1),"*"),COUNTIF(_xlpm.d,_xlpm.k))</f>
        <v>0</v>
      </c>
      <c r="C6987" s="1">
        <f>_xlfn.LET(_xlpm.d,$G6987,_xlpm.k,_xlfn.CONCAT(LEFT(TRIM(C$1),1),"*"),COUNTIF(_xlpm.d,_xlpm.k))</f>
        <v>0</v>
      </c>
      <c r="D6987" s="1">
        <f>_xlfn.LET(_xlpm.d,$G6987,_xlpm.k,_xlfn.CONCAT(LEFT(TRIM(D$1),1),"*"),COUNTIF(_xlpm.d,_xlpm.k))</f>
        <v>0</v>
      </c>
      <c r="E6987" s="1">
        <f>LOG(F6987+1,10)</f>
        <v>0.30102999566398114</v>
      </c>
      <c r="F6987" s="7">
        <v>1</v>
      </c>
      <c r="G6987" s="9" t="s">
        <v>5009</v>
      </c>
      <c r="H6987" s="4">
        <f>F6987/freq.sum.r6e</f>
        <v>4.9701789264413521E-5</v>
      </c>
      <c r="I6987" s="1" t="str">
        <f>_xlfn.LET(_xlpm.sep,":",_xlpm.w,$G6987,LEFT(_xlpm.w,FIND(_xlpm.sep,_xlpm.w)-1))</f>
        <v>tʃɪ</v>
      </c>
      <c r="J6987" s="1" t="str">
        <f>_xlfn.LET(_xlpm.sep,":",_xlpm.w,$G6987,RIGHT(_xlpm.w,LEN(_xlpm.w)-FIND(_xlpm.sep,_xlpm.w)))</f>
        <v>tchy'r</v>
      </c>
      <c r="K6987" s="10">
        <f>_xlfn.LET(_xlpm.w,I6987,LEN(_xlpm.w))</f>
        <v>3</v>
      </c>
      <c r="L6987" s="10">
        <f>_xlfn.LET(_xlpm.w,J6987,LEN(_xlpm.w))</f>
        <v>6</v>
      </c>
      <c r="M6987" s="10">
        <f>_xlfn.LET(_xlpm.a,K6987,_xlpm.b,L6987,MAX(_xlpm.a,_xlpm.b))</f>
        <v>6</v>
      </c>
      <c r="N6987" s="10">
        <f>_xlfn.LET(_xlpm.d,(K6987,L6987),MAX(_xlpm.d)-MIN(_xlpm.d))</f>
        <v>3</v>
      </c>
      <c r="O6987" s="1" t="str">
        <f>_xlfn.LET(_xlpm.sep,":",_xlpm.w,$G6987,_xlfn.CONCAT("~",RIGHT(_xlpm.w,LEN(_xlpm.w)-FIND(_xlpm.sep,_xlpm.w)),"~"))</f>
        <v>~tchy'r~</v>
      </c>
      <c r="P6987" s="1" t="str">
        <f>_xlfn.LET(_xlpm.sep,":",_xlpm.w,$G6987,_xlfn.CONCAT("[",LEFT(_xlpm.w,FIND(_xlpm.sep,_xlpm.w)-1),"]"))</f>
        <v>[tʃɪ]</v>
      </c>
      <c r="Q6987" s="14" cm="1">
        <f t="array" ref="Q6987">SUM(_xlfn._xlws.FILTER($H$2:$H$7109,_xlfn.MAP($O$2:$O$7109,_xlfn.LAMBDA(_xlpm.x,_xlpm.x=$O6987))))</f>
        <v>4.9701789264413521E-5</v>
      </c>
      <c r="R6987" s="14">
        <f>$H6987/Q6987</f>
        <v>1</v>
      </c>
      <c r="S6987" s="14" cm="1">
        <f t="array" ref="S6987">SUM(_xlfn._xlws.FILTER($H$2:$H$7109,_xlfn.MAP($P$2:$P$7109,_xlfn.LAMBDA(_xlpm.x,_xlpm.x=$P6987))))</f>
        <v>7.9522862823061605E-3</v>
      </c>
      <c r="T6987" s="14">
        <f>$H6987/S6987</f>
        <v>6.2500000000000021E-3</v>
      </c>
      <c r="U6987" s="14">
        <f>_xlfn.LET(_xlpm.freq,F6987,_xlpm.size,M6987+1,_xlpm.F,V6987,LOG(1+_xlpm.freq)*LOG(1+_xlpm.size)*_xlpm.F)</f>
        <v>3.3771077623399957E-3</v>
      </c>
      <c r="V6987" s="14">
        <f>_xlfn.LET(_xlpm.a,T6987,_xlpm.b,R6987,2*_xlpm.a*_xlpm.b/(_xlpm.a+_xlpm.b))</f>
        <v>1.2422360248447208E-2</v>
      </c>
      <c r="W6987" s="14">
        <f>_xlfn.LET(_xlpm.p,R6987,_xlpm.q,T6987,LOG(_xlpm.p/_xlpm.q))</f>
        <v>2.2041199826559246</v>
      </c>
      <c r="X6987" s="2"/>
    </row>
    <row r="6988" spans="1:24">
      <c r="A6988" s="1" t="str">
        <f>_xlfn.LET(_xlpm.sep," : ",CONCATENATE(O6988,_xlpm.sep,P6988))</f>
        <v>~tchyry~ : [tʃɪ]</v>
      </c>
      <c r="B6988" s="1">
        <f>_xlfn.LET(_xlpm.d,$G6988,_xlpm.k,_xlfn.CONCAT(LEFT(TRIM(B$1),1),"*"),COUNTIF(_xlpm.d,_xlpm.k))</f>
        <v>0</v>
      </c>
      <c r="C6988" s="1">
        <f>_xlfn.LET(_xlpm.d,$G6988,_xlpm.k,_xlfn.CONCAT(LEFT(TRIM(C$1),1),"*"),COUNTIF(_xlpm.d,_xlpm.k))</f>
        <v>0</v>
      </c>
      <c r="D6988" s="1">
        <f>_xlfn.LET(_xlpm.d,$G6988,_xlpm.k,_xlfn.CONCAT(LEFT(TRIM(D$1),1),"*"),COUNTIF(_xlpm.d,_xlpm.k))</f>
        <v>0</v>
      </c>
      <c r="E6988" s="1">
        <f>LOG(F6988+1,10)</f>
        <v>0.30102999566398114</v>
      </c>
      <c r="F6988" s="7">
        <v>1</v>
      </c>
      <c r="G6988" s="9" t="s">
        <v>5014</v>
      </c>
      <c r="H6988" s="4">
        <f>F6988/freq.sum.r6e</f>
        <v>4.9701789264413521E-5</v>
      </c>
      <c r="I6988" s="4" t="str">
        <f>_xlfn.LET(_xlpm.sep,":",_xlpm.w,$G6988,LEFT(_xlpm.w,FIND(_xlpm.sep,_xlpm.w)-1))</f>
        <v>tʃɪ</v>
      </c>
      <c r="J6988" s="4" t="str">
        <f>_xlfn.LET(_xlpm.sep,":",_xlpm.w,$G6988,RIGHT(_xlpm.w,LEN(_xlpm.w)-FIND(_xlpm.sep,_xlpm.w)))</f>
        <v>tchyry</v>
      </c>
      <c r="K6988" s="10">
        <f>_xlfn.LET(_xlpm.w,I6988,LEN(_xlpm.w))</f>
        <v>3</v>
      </c>
      <c r="L6988" s="10">
        <f>_xlfn.LET(_xlpm.w,J6988,LEN(_xlpm.w))</f>
        <v>6</v>
      </c>
      <c r="M6988" s="10">
        <f>_xlfn.LET(_xlpm.a,K6988,_xlpm.b,L6988,MAX(_xlpm.a,_xlpm.b))</f>
        <v>6</v>
      </c>
      <c r="N6988" s="10">
        <f>_xlfn.LET(_xlpm.d,(K6988,L6988),MAX(_xlpm.d)-MIN(_xlpm.d))</f>
        <v>3</v>
      </c>
      <c r="O6988" s="1" t="str">
        <f>_xlfn.LET(_xlpm.sep,":",_xlpm.w,$G6988,_xlfn.CONCAT("~",RIGHT(_xlpm.w,LEN(_xlpm.w)-FIND(_xlpm.sep,_xlpm.w)),"~"))</f>
        <v>~tchyry~</v>
      </c>
      <c r="P6988" s="1" t="str">
        <f>_xlfn.LET(_xlpm.sep,":",_xlpm.w,$G6988,_xlfn.CONCAT("[",LEFT(_xlpm.w,FIND(_xlpm.sep,_xlpm.w)-1),"]"))</f>
        <v>[tʃɪ]</v>
      </c>
      <c r="Q6988" s="14" cm="1">
        <f t="array" ref="Q6988">SUM(_xlfn._xlws.FILTER($H$2:$H$7109,_xlfn.MAP($O$2:$O$7109,_xlfn.LAMBDA(_xlpm.x,_xlpm.x=$O6988))))</f>
        <v>4.9701789264413521E-5</v>
      </c>
      <c r="R6988" s="14">
        <f>$H6988/Q6988</f>
        <v>1</v>
      </c>
      <c r="S6988" s="14" cm="1">
        <f t="array" ref="S6988">SUM(_xlfn._xlws.FILTER($H$2:$H$7109,_xlfn.MAP($P$2:$P$7109,_xlfn.LAMBDA(_xlpm.x,_xlpm.x=$P6988))))</f>
        <v>7.9522862823061605E-3</v>
      </c>
      <c r="T6988" s="14">
        <f>$H6988/S6988</f>
        <v>6.2500000000000021E-3</v>
      </c>
      <c r="U6988" s="14">
        <f>_xlfn.LET(_xlpm.freq,F6988,_xlpm.size,M6988+1,_xlpm.F,V6988,LOG(1+_xlpm.freq)*LOG(1+_xlpm.size)*_xlpm.F)</f>
        <v>3.3771077623399957E-3</v>
      </c>
      <c r="V6988" s="14">
        <f>_xlfn.LET(_xlpm.a,T6988,_xlpm.b,R6988,2*_xlpm.a*_xlpm.b/(_xlpm.a+_xlpm.b))</f>
        <v>1.2422360248447208E-2</v>
      </c>
      <c r="W6988" s="14">
        <f>_xlfn.LET(_xlpm.p,R6988,_xlpm.q,T6988,LOG(_xlpm.p/_xlpm.q))</f>
        <v>2.2041199826559246</v>
      </c>
      <c r="X6988" s="2"/>
    </row>
    <row r="6989" spans="1:24">
      <c r="A6989" s="1" t="str">
        <f>_xlfn.LET(_xlpm.sep," : ",CONCATENATE(O6989,_xlpm.sep,P6989))</f>
        <v>~schi'r~ : [ʃɪ]</v>
      </c>
      <c r="B6989" s="1">
        <f>_xlfn.LET(_xlpm.d,$G6989,_xlpm.k,_xlfn.CONCAT(LEFT(TRIM(B$1),1),"*"),COUNTIF(_xlpm.d,_xlpm.k))</f>
        <v>0</v>
      </c>
      <c r="C6989" s="1">
        <f>_xlfn.LET(_xlpm.d,$G6989,_xlpm.k,_xlfn.CONCAT(LEFT(TRIM(C$1),1),"*"),COUNTIF(_xlpm.d,_xlpm.k))</f>
        <v>0</v>
      </c>
      <c r="D6989" s="1">
        <f>_xlfn.LET(_xlpm.d,$G6989,_xlpm.k,_xlfn.CONCAT(LEFT(TRIM(D$1),1),"*"),COUNTIF(_xlpm.d,_xlpm.k))</f>
        <v>0</v>
      </c>
      <c r="E6989" s="1">
        <f>LOG(F6989+1,10)</f>
        <v>0.30102999566398114</v>
      </c>
      <c r="F6989" s="7">
        <v>1</v>
      </c>
      <c r="G6989" s="9" t="s">
        <v>6784</v>
      </c>
      <c r="H6989" s="4">
        <f>F6989/freq.sum.r6e</f>
        <v>4.9701789264413521E-5</v>
      </c>
      <c r="I6989" s="4" t="str">
        <f>_xlfn.LET(_xlpm.sep,":",_xlpm.w,$G6989,LEFT(_xlpm.w,FIND(_xlpm.sep,_xlpm.w)-1))</f>
        <v>ʃɪ</v>
      </c>
      <c r="J6989" s="4" t="str">
        <f>_xlfn.LET(_xlpm.sep,":",_xlpm.w,$G6989,RIGHT(_xlpm.w,LEN(_xlpm.w)-FIND(_xlpm.sep,_xlpm.w)))</f>
        <v>schi'r</v>
      </c>
      <c r="K6989" s="10">
        <f>_xlfn.LET(_xlpm.w,I6989,LEN(_xlpm.w))</f>
        <v>2</v>
      </c>
      <c r="L6989" s="10">
        <f>_xlfn.LET(_xlpm.w,J6989,LEN(_xlpm.w))</f>
        <v>6</v>
      </c>
      <c r="M6989" s="10">
        <f>_xlfn.LET(_xlpm.a,K6989,_xlpm.b,L6989,MAX(_xlpm.a,_xlpm.b))</f>
        <v>6</v>
      </c>
      <c r="N6989" s="10">
        <f>_xlfn.LET(_xlpm.d,(K6989,L6989),MAX(_xlpm.d)-MIN(_xlpm.d))</f>
        <v>4</v>
      </c>
      <c r="O6989" s="1" t="str">
        <f>_xlfn.LET(_xlpm.sep,":",_xlpm.w,$G6989,_xlfn.CONCAT("~",RIGHT(_xlpm.w,LEN(_xlpm.w)-FIND(_xlpm.sep,_xlpm.w)),"~"))</f>
        <v>~schi'r~</v>
      </c>
      <c r="P6989" s="1" t="str">
        <f>_xlfn.LET(_xlpm.sep,":",_xlpm.w,$G6989,_xlfn.CONCAT("[",LEFT(_xlpm.w,FIND(_xlpm.sep,_xlpm.w)-1),"]"))</f>
        <v>[ʃɪ]</v>
      </c>
      <c r="Q6989" s="14" cm="1">
        <f t="array" ref="Q6989">SUM(_xlfn._xlws.FILTER($H$2:$H$7109,_xlfn.MAP($O$2:$O$7109,_xlfn.LAMBDA(_xlpm.x,_xlpm.x=$O6989))))</f>
        <v>4.9701789264413521E-5</v>
      </c>
      <c r="R6989" s="14">
        <f>$H6989/Q6989</f>
        <v>1</v>
      </c>
      <c r="S6989" s="14" cm="1">
        <f t="array" ref="S6989">SUM(_xlfn._xlws.FILTER($H$2:$H$7109,_xlfn.MAP($P$2:$P$7109,_xlfn.LAMBDA(_xlpm.x,_xlpm.x=$P6989))))</f>
        <v>7.9522862823061605E-3</v>
      </c>
      <c r="T6989" s="14">
        <f>$H6989/S6989</f>
        <v>6.2500000000000021E-3</v>
      </c>
      <c r="U6989" s="14">
        <f>_xlfn.LET(_xlpm.freq,F6989,_xlpm.size,M6989+1,_xlpm.F,V6989,LOG(1+_xlpm.freq)*LOG(1+_xlpm.size)*_xlpm.F)</f>
        <v>3.3771077623399957E-3</v>
      </c>
      <c r="V6989" s="14">
        <f>_xlfn.LET(_xlpm.a,T6989,_xlpm.b,R6989,2*_xlpm.a*_xlpm.b/(_xlpm.a+_xlpm.b))</f>
        <v>1.2422360248447208E-2</v>
      </c>
      <c r="W6989" s="14">
        <f>_xlfn.LET(_xlpm.p,R6989,_xlpm.q,T6989,LOG(_xlpm.p/_xlpm.q))</f>
        <v>2.2041199826559246</v>
      </c>
      <c r="X6989" s="2"/>
    </row>
    <row r="6990" spans="1:24">
      <c r="A6990" s="1" t="str">
        <f>_xlfn.LET(_xlpm.sep," : ",CONCATENATE(O6990,_xlpm.sep,P6990))</f>
        <v>~schiry~ : [ʃɪ]</v>
      </c>
      <c r="B6990" s="1">
        <f>_xlfn.LET(_xlpm.d,$G6990,_xlpm.k,_xlfn.CONCAT(LEFT(TRIM(B$1),1),"*"),COUNTIF(_xlpm.d,_xlpm.k))</f>
        <v>0</v>
      </c>
      <c r="C6990" s="1">
        <f>_xlfn.LET(_xlpm.d,$G6990,_xlpm.k,_xlfn.CONCAT(LEFT(TRIM(C$1),1),"*"),COUNTIF(_xlpm.d,_xlpm.k))</f>
        <v>0</v>
      </c>
      <c r="D6990" s="1">
        <f>_xlfn.LET(_xlpm.d,$G6990,_xlpm.k,_xlfn.CONCAT(LEFT(TRIM(D$1),1),"*"),COUNTIF(_xlpm.d,_xlpm.k))</f>
        <v>0</v>
      </c>
      <c r="E6990" s="1">
        <f>LOG(F6990+1,10)</f>
        <v>0.30102999566398114</v>
      </c>
      <c r="F6990" s="7">
        <v>1</v>
      </c>
      <c r="G6990" s="9" t="s">
        <v>6789</v>
      </c>
      <c r="H6990" s="4">
        <f>F6990/freq.sum.r6e</f>
        <v>4.9701789264413521E-5</v>
      </c>
      <c r="I6990" s="1" t="str">
        <f>_xlfn.LET(_xlpm.sep,":",_xlpm.w,$G6990,LEFT(_xlpm.w,FIND(_xlpm.sep,_xlpm.w)-1))</f>
        <v>ʃɪ</v>
      </c>
      <c r="J6990" s="1" t="str">
        <f>_xlfn.LET(_xlpm.sep,":",_xlpm.w,$G6990,RIGHT(_xlpm.w,LEN(_xlpm.w)-FIND(_xlpm.sep,_xlpm.w)))</f>
        <v>schiry</v>
      </c>
      <c r="K6990" s="10">
        <f>_xlfn.LET(_xlpm.w,I6990,LEN(_xlpm.w))</f>
        <v>2</v>
      </c>
      <c r="L6990" s="10">
        <f>_xlfn.LET(_xlpm.w,J6990,LEN(_xlpm.w))</f>
        <v>6</v>
      </c>
      <c r="M6990" s="10">
        <f>_xlfn.LET(_xlpm.a,K6990,_xlpm.b,L6990,MAX(_xlpm.a,_xlpm.b))</f>
        <v>6</v>
      </c>
      <c r="N6990" s="10">
        <f>_xlfn.LET(_xlpm.d,(K6990,L6990),MAX(_xlpm.d)-MIN(_xlpm.d))</f>
        <v>4</v>
      </c>
      <c r="O6990" s="1" t="str">
        <f>_xlfn.LET(_xlpm.sep,":",_xlpm.w,$G6990,_xlfn.CONCAT("~",RIGHT(_xlpm.w,LEN(_xlpm.w)-FIND(_xlpm.sep,_xlpm.w)),"~"))</f>
        <v>~schiry~</v>
      </c>
      <c r="P6990" s="1" t="str">
        <f>_xlfn.LET(_xlpm.sep,":",_xlpm.w,$G6990,_xlfn.CONCAT("[",LEFT(_xlpm.w,FIND(_xlpm.sep,_xlpm.w)-1),"]"))</f>
        <v>[ʃɪ]</v>
      </c>
      <c r="Q6990" s="14" cm="1">
        <f t="array" ref="Q6990">SUM(_xlfn._xlws.FILTER($H$2:$H$7111,_xlfn.MAP($O$2:$O$7111,_xlfn.LAMBDA(_xlpm.x,_xlpm.x=$O6990))))</f>
        <v>4.9701789264413521E-5</v>
      </c>
      <c r="R6990" s="14">
        <f>$H6990/Q6990</f>
        <v>1</v>
      </c>
      <c r="S6990" s="14" cm="1">
        <f t="array" ref="S6990">SUM(_xlfn._xlws.FILTER($H$2:$H$7111,_xlfn.MAP($P$2:$P$7111,_xlfn.LAMBDA(_xlpm.x,_xlpm.x=$P6990))))</f>
        <v>7.9522862823061605E-3</v>
      </c>
      <c r="T6990" s="14">
        <f>$H6990/S6990</f>
        <v>6.2500000000000021E-3</v>
      </c>
      <c r="U6990" s="14">
        <f>_xlfn.LET(_xlpm.freq,F6990,_xlpm.size,M6990+1,_xlpm.F,V6990,LOG(1+_xlpm.freq)*LOG(1+_xlpm.size)*_xlpm.F)</f>
        <v>3.3771077623399957E-3</v>
      </c>
      <c r="V6990" s="14">
        <f>_xlfn.LET(_xlpm.a,T6990,_xlpm.b,R6990,2*_xlpm.a*_xlpm.b/(_xlpm.a+_xlpm.b))</f>
        <v>1.2422360248447208E-2</v>
      </c>
      <c r="W6990" s="14">
        <f>_xlfn.LET(_xlpm.p,R6990,_xlpm.q,T6990,LOG(_xlpm.p/_xlpm.q))</f>
        <v>2.2041199826559246</v>
      </c>
      <c r="X6990" s="2"/>
    </row>
    <row r="6991" spans="1:24">
      <c r="A6991" s="1" t="str">
        <f>_xlfn.LET(_xlpm.sep," : ",CONCATENATE(O6991,_xlpm.sep,P6991))</f>
        <v>~mmee'r~ : [mɪ]</v>
      </c>
      <c r="B6991" s="1">
        <f>_xlfn.LET(_xlpm.d,$G6991,_xlpm.k,_xlfn.CONCAT(LEFT(TRIM(B$1),1),"*"),COUNTIF(_xlpm.d,_xlpm.k))</f>
        <v>0</v>
      </c>
      <c r="C6991" s="1">
        <f>_xlfn.LET(_xlpm.d,$G6991,_xlpm.k,_xlfn.CONCAT(LEFT(TRIM(C$1),1),"*"),COUNTIF(_xlpm.d,_xlpm.k))</f>
        <v>1</v>
      </c>
      <c r="D6991" s="1">
        <f>_xlfn.LET(_xlpm.d,$G6991,_xlpm.k,_xlfn.CONCAT(LEFT(TRIM(D$1),1),"*"),COUNTIF(_xlpm.d,_xlpm.k))</f>
        <v>0</v>
      </c>
      <c r="E6991" s="1">
        <f>LOG(F6991+1,10)</f>
        <v>0.30102999566398114</v>
      </c>
      <c r="F6991" s="7">
        <v>1</v>
      </c>
      <c r="G6991" s="9" t="s">
        <v>2744</v>
      </c>
      <c r="H6991" s="4">
        <f>F6991/freq.sum.r6e</f>
        <v>4.9701789264413521E-5</v>
      </c>
      <c r="I6991" s="1" t="str">
        <f>_xlfn.LET(_xlpm.sep,":",_xlpm.w,$G6991,LEFT(_xlpm.w,FIND(_xlpm.sep,_xlpm.w)-1))</f>
        <v>mɪ</v>
      </c>
      <c r="J6991" s="1" t="str">
        <f>_xlfn.LET(_xlpm.sep,":",_xlpm.w,$G6991,RIGHT(_xlpm.w,LEN(_xlpm.w)-FIND(_xlpm.sep,_xlpm.w)))</f>
        <v>mmee'r</v>
      </c>
      <c r="K6991" s="10">
        <f>_xlfn.LET(_xlpm.w,I6991,LEN(_xlpm.w))</f>
        <v>2</v>
      </c>
      <c r="L6991" s="10">
        <f>_xlfn.LET(_xlpm.w,J6991,LEN(_xlpm.w))</f>
        <v>6</v>
      </c>
      <c r="M6991" s="10">
        <f>_xlfn.LET(_xlpm.a,K6991,_xlpm.b,L6991,MAX(_xlpm.a,_xlpm.b))</f>
        <v>6</v>
      </c>
      <c r="N6991" s="10">
        <f>_xlfn.LET(_xlpm.d,(K6991,L6991),MAX(_xlpm.d)-MIN(_xlpm.d))</f>
        <v>4</v>
      </c>
      <c r="O6991" s="1" t="str">
        <f>_xlfn.LET(_xlpm.sep,":",_xlpm.w,$G6991,_xlfn.CONCAT("~",RIGHT(_xlpm.w,LEN(_xlpm.w)-FIND(_xlpm.sep,_xlpm.w)),"~"))</f>
        <v>~mmee'r~</v>
      </c>
      <c r="P6991" s="1" t="str">
        <f>_xlfn.LET(_xlpm.sep,":",_xlpm.w,$G6991,_xlfn.CONCAT("[",LEFT(_xlpm.w,FIND(_xlpm.sep,_xlpm.w)-1),"]"))</f>
        <v>[mɪ]</v>
      </c>
      <c r="Q6991" s="14" cm="1">
        <f t="array" ref="Q6991">SUM(_xlfn._xlws.FILTER($H$2:$H$7117,_xlfn.MAP($O$2:$O$7117,_xlfn.LAMBDA(_xlpm.x,_xlpm.x=$O6991))))</f>
        <v>4.9701789264413521E-5</v>
      </c>
      <c r="R6991" s="14">
        <f>$H6991/Q6991</f>
        <v>1</v>
      </c>
      <c r="S6991" s="14" cm="1">
        <f t="array" ref="S6991">SUM(_xlfn._xlws.FILTER($H$2:$H$7117,_xlfn.MAP($P$2:$P$7117,_xlfn.LAMBDA(_xlpm.x,_xlpm.x=$P6991))))</f>
        <v>9.5427435387673929E-3</v>
      </c>
      <c r="T6991" s="14">
        <f>$H6991/S6991</f>
        <v>5.2083333333333348E-3</v>
      </c>
      <c r="U6991" s="14">
        <f>_xlfn.LET(_xlpm.freq,F6991,_xlpm.size,M6991+1,_xlpm.F,V6991,LOG(1+_xlpm.freq)*LOG(1+_xlpm.size)*_xlpm.F)</f>
        <v>2.8171727965634165E-3</v>
      </c>
      <c r="V6991" s="14">
        <f>_xlfn.LET(_xlpm.a,T6991,_xlpm.b,R6991,2*_xlpm.a*_xlpm.b/(_xlpm.a+_xlpm.b))</f>
        <v>1.0362694300518139E-2</v>
      </c>
      <c r="W6991" s="14">
        <f>_xlfn.LET(_xlpm.p,R6991,_xlpm.q,T6991,LOG(_xlpm.p/_xlpm.q))</f>
        <v>2.2833012287035497</v>
      </c>
      <c r="X6991" s="2"/>
    </row>
    <row r="6992" spans="1:24">
      <c r="A6992" s="1" t="str">
        <f>_xlfn.LET(_xlpm.sep," : ",CONCATENATE(O6992,_xlpm.sep,P6992))</f>
        <v>~mmeery~ : [mɪ]</v>
      </c>
      <c r="B6992" s="1">
        <f>_xlfn.LET(_xlpm.d,$G6992,_xlpm.k,_xlfn.CONCAT(LEFT(TRIM(B$1),1),"*"),COUNTIF(_xlpm.d,_xlpm.k))</f>
        <v>0</v>
      </c>
      <c r="C6992" s="1">
        <f>_xlfn.LET(_xlpm.d,$G6992,_xlpm.k,_xlfn.CONCAT(LEFT(TRIM(C$1),1),"*"),COUNTIF(_xlpm.d,_xlpm.k))</f>
        <v>1</v>
      </c>
      <c r="D6992" s="1">
        <f>_xlfn.LET(_xlpm.d,$G6992,_xlpm.k,_xlfn.CONCAT(LEFT(TRIM(D$1),1),"*"),COUNTIF(_xlpm.d,_xlpm.k))</f>
        <v>0</v>
      </c>
      <c r="E6992" s="1">
        <f>LOG(F6992+1,10)</f>
        <v>0.30102999566398114</v>
      </c>
      <c r="F6992" s="7">
        <v>1</v>
      </c>
      <c r="G6992" s="9" t="s">
        <v>2749</v>
      </c>
      <c r="H6992" s="4">
        <f>F6992/freq.sum.r6e</f>
        <v>4.9701789264413521E-5</v>
      </c>
      <c r="I6992" s="1" t="str">
        <f>_xlfn.LET(_xlpm.sep,":",_xlpm.w,$G6992,LEFT(_xlpm.w,FIND(_xlpm.sep,_xlpm.w)-1))</f>
        <v>mɪ</v>
      </c>
      <c r="J6992" s="1" t="str">
        <f>_xlfn.LET(_xlpm.sep,":",_xlpm.w,$G6992,RIGHT(_xlpm.w,LEN(_xlpm.w)-FIND(_xlpm.sep,_xlpm.w)))</f>
        <v>mmeery</v>
      </c>
      <c r="K6992" s="10">
        <f>_xlfn.LET(_xlpm.w,I6992,LEN(_xlpm.w))</f>
        <v>2</v>
      </c>
      <c r="L6992" s="10">
        <f>_xlfn.LET(_xlpm.w,J6992,LEN(_xlpm.w))</f>
        <v>6</v>
      </c>
      <c r="M6992" s="10">
        <f>_xlfn.LET(_xlpm.a,K6992,_xlpm.b,L6992,MAX(_xlpm.a,_xlpm.b))</f>
        <v>6</v>
      </c>
      <c r="N6992" s="10">
        <f>_xlfn.LET(_xlpm.d,(K6992,L6992),MAX(_xlpm.d)-MIN(_xlpm.d))</f>
        <v>4</v>
      </c>
      <c r="O6992" s="1" t="str">
        <f>_xlfn.LET(_xlpm.sep,":",_xlpm.w,$G6992,_xlfn.CONCAT("~",RIGHT(_xlpm.w,LEN(_xlpm.w)-FIND(_xlpm.sep,_xlpm.w)),"~"))</f>
        <v>~mmeery~</v>
      </c>
      <c r="P6992" s="1" t="str">
        <f>_xlfn.LET(_xlpm.sep,":",_xlpm.w,$G6992,_xlfn.CONCAT("[",LEFT(_xlpm.w,FIND(_xlpm.sep,_xlpm.w)-1),"]"))</f>
        <v>[mɪ]</v>
      </c>
      <c r="Q6992" s="14" cm="1">
        <f t="array" ref="Q6992">SUM(_xlfn._xlws.FILTER($H$2:$H$7117,_xlfn.MAP($O$2:$O$7117,_xlfn.LAMBDA(_xlpm.x,_xlpm.x=$O6992))))</f>
        <v>4.9701789264413521E-5</v>
      </c>
      <c r="R6992" s="14">
        <f>$H6992/Q6992</f>
        <v>1</v>
      </c>
      <c r="S6992" s="14" cm="1">
        <f t="array" ref="S6992">SUM(_xlfn._xlws.FILTER($H$2:$H$7117,_xlfn.MAP($P$2:$P$7117,_xlfn.LAMBDA(_xlpm.x,_xlpm.x=$P6992))))</f>
        <v>9.5427435387673929E-3</v>
      </c>
      <c r="T6992" s="14">
        <f>$H6992/S6992</f>
        <v>5.2083333333333348E-3</v>
      </c>
      <c r="U6992" s="14">
        <f>_xlfn.LET(_xlpm.freq,F6992,_xlpm.size,M6992+1,_xlpm.F,V6992,LOG(1+_xlpm.freq)*LOG(1+_xlpm.size)*_xlpm.F)</f>
        <v>2.8171727965634165E-3</v>
      </c>
      <c r="V6992" s="14">
        <f>_xlfn.LET(_xlpm.a,T6992,_xlpm.b,R6992,2*_xlpm.a*_xlpm.b/(_xlpm.a+_xlpm.b))</f>
        <v>1.0362694300518139E-2</v>
      </c>
      <c r="W6992" s="14">
        <f>_xlfn.LET(_xlpm.p,R6992,_xlpm.q,T6992,LOG(_xlpm.p/_xlpm.q))</f>
        <v>2.2833012287035497</v>
      </c>
      <c r="X6992" s="2"/>
    </row>
    <row r="6993" spans="1:24">
      <c r="A6993" s="1" t="str">
        <f>_xlfn.LET(_xlpm.sep," : ",CONCATENATE(O6993,_xlpm.sep,P6993))</f>
        <v>~mmie'r~ : [mɪ]</v>
      </c>
      <c r="B6993" s="1">
        <f>_xlfn.LET(_xlpm.d,$G6993,_xlpm.k,_xlfn.CONCAT(LEFT(TRIM(B$1),1),"*"),COUNTIF(_xlpm.d,_xlpm.k))</f>
        <v>0</v>
      </c>
      <c r="C6993" s="1">
        <f>_xlfn.LET(_xlpm.d,$G6993,_xlpm.k,_xlfn.CONCAT(LEFT(TRIM(C$1),1),"*"),COUNTIF(_xlpm.d,_xlpm.k))</f>
        <v>1</v>
      </c>
      <c r="D6993" s="1">
        <f>_xlfn.LET(_xlpm.d,$G6993,_xlpm.k,_xlfn.CONCAT(LEFT(TRIM(D$1),1),"*"),COUNTIF(_xlpm.d,_xlpm.k))</f>
        <v>0</v>
      </c>
      <c r="E6993" s="1">
        <f>LOG(F6993+1,10)</f>
        <v>0.30102999566398114</v>
      </c>
      <c r="F6993" s="7">
        <v>1</v>
      </c>
      <c r="G6993" s="9" t="s">
        <v>2758</v>
      </c>
      <c r="H6993" s="4">
        <f>F6993/freq.sum.r6e</f>
        <v>4.9701789264413521E-5</v>
      </c>
      <c r="I6993" s="1" t="str">
        <f>_xlfn.LET(_xlpm.sep,":",_xlpm.w,$G6993,LEFT(_xlpm.w,FIND(_xlpm.sep,_xlpm.w)-1))</f>
        <v>mɪ</v>
      </c>
      <c r="J6993" s="1" t="str">
        <f>_xlfn.LET(_xlpm.sep,":",_xlpm.w,$G6993,RIGHT(_xlpm.w,LEN(_xlpm.w)-FIND(_xlpm.sep,_xlpm.w)))</f>
        <v>mmie'r</v>
      </c>
      <c r="K6993" s="10">
        <f>_xlfn.LET(_xlpm.w,I6993,LEN(_xlpm.w))</f>
        <v>2</v>
      </c>
      <c r="L6993" s="10">
        <f>_xlfn.LET(_xlpm.w,J6993,LEN(_xlpm.w))</f>
        <v>6</v>
      </c>
      <c r="M6993" s="10">
        <f>_xlfn.LET(_xlpm.a,K6993,_xlpm.b,L6993,MAX(_xlpm.a,_xlpm.b))</f>
        <v>6</v>
      </c>
      <c r="N6993" s="10">
        <f>_xlfn.LET(_xlpm.d,(K6993,L6993),MAX(_xlpm.d)-MIN(_xlpm.d))</f>
        <v>4</v>
      </c>
      <c r="O6993" s="1" t="str">
        <f>_xlfn.LET(_xlpm.sep,":",_xlpm.w,$G6993,_xlfn.CONCAT("~",RIGHT(_xlpm.w,LEN(_xlpm.w)-FIND(_xlpm.sep,_xlpm.w)),"~"))</f>
        <v>~mmie'r~</v>
      </c>
      <c r="P6993" s="1" t="str">
        <f>_xlfn.LET(_xlpm.sep,":",_xlpm.w,$G6993,_xlfn.CONCAT("[",LEFT(_xlpm.w,FIND(_xlpm.sep,_xlpm.w)-1),"]"))</f>
        <v>[mɪ]</v>
      </c>
      <c r="Q6993" s="14" cm="1">
        <f t="array" ref="Q6993">SUM(_xlfn._xlws.FILTER($H$2:$H$7111,_xlfn.MAP($O$2:$O$7111,_xlfn.LAMBDA(_xlpm.x,_xlpm.x=$O6993))))</f>
        <v>4.9701789264413521E-5</v>
      </c>
      <c r="R6993" s="14">
        <f>$H6993/Q6993</f>
        <v>1</v>
      </c>
      <c r="S6993" s="14" cm="1">
        <f t="array" ref="S6993">SUM(_xlfn._xlws.FILTER($H$2:$H$7111,_xlfn.MAP($P$2:$P$7111,_xlfn.LAMBDA(_xlpm.x,_xlpm.x=$P6993))))</f>
        <v>9.5427435387673929E-3</v>
      </c>
      <c r="T6993" s="14">
        <f>$H6993/S6993</f>
        <v>5.2083333333333348E-3</v>
      </c>
      <c r="U6993" s="14">
        <f>_xlfn.LET(_xlpm.freq,F6993,_xlpm.size,M6993+1,_xlpm.F,V6993,LOG(1+_xlpm.freq)*LOG(1+_xlpm.size)*_xlpm.F)</f>
        <v>2.8171727965634165E-3</v>
      </c>
      <c r="V6993" s="14">
        <f>_xlfn.LET(_xlpm.a,T6993,_xlpm.b,R6993,2*_xlpm.a*_xlpm.b/(_xlpm.a+_xlpm.b))</f>
        <v>1.0362694300518139E-2</v>
      </c>
      <c r="W6993" s="14">
        <f>_xlfn.LET(_xlpm.p,R6993,_xlpm.q,T6993,LOG(_xlpm.p/_xlpm.q))</f>
        <v>2.2833012287035497</v>
      </c>
      <c r="X6993" s="2"/>
    </row>
    <row r="6994" spans="1:24">
      <c r="A6994" s="1" t="str">
        <f>_xlfn.LET(_xlpm.sep," : ",CONCATENATE(O6994,_xlpm.sep,P6994))</f>
        <v>~mmiery~ : [mɪ]</v>
      </c>
      <c r="B6994" s="1">
        <f>_xlfn.LET(_xlpm.d,$G6994,_xlpm.k,_xlfn.CONCAT(LEFT(TRIM(B$1),1),"*"),COUNTIF(_xlpm.d,_xlpm.k))</f>
        <v>0</v>
      </c>
      <c r="C6994" s="1">
        <f>_xlfn.LET(_xlpm.d,$G6994,_xlpm.k,_xlfn.CONCAT(LEFT(TRIM(C$1),1),"*"),COUNTIF(_xlpm.d,_xlpm.k))</f>
        <v>1</v>
      </c>
      <c r="D6994" s="1">
        <f>_xlfn.LET(_xlpm.d,$G6994,_xlpm.k,_xlfn.CONCAT(LEFT(TRIM(D$1),1),"*"),COUNTIF(_xlpm.d,_xlpm.k))</f>
        <v>0</v>
      </c>
      <c r="E6994" s="1">
        <f>LOG(F6994+1,10)</f>
        <v>0.30102999566398114</v>
      </c>
      <c r="F6994" s="7">
        <v>1</v>
      </c>
      <c r="G6994" s="9" t="s">
        <v>2763</v>
      </c>
      <c r="H6994" s="4">
        <f>F6994/freq.sum.r6e</f>
        <v>4.9701789264413521E-5</v>
      </c>
      <c r="I6994" s="1" t="str">
        <f>_xlfn.LET(_xlpm.sep,":",_xlpm.w,$G6994,LEFT(_xlpm.w,FIND(_xlpm.sep,_xlpm.w)-1))</f>
        <v>mɪ</v>
      </c>
      <c r="J6994" s="1" t="str">
        <f>_xlfn.LET(_xlpm.sep,":",_xlpm.w,$G6994,RIGHT(_xlpm.w,LEN(_xlpm.w)-FIND(_xlpm.sep,_xlpm.w)))</f>
        <v>mmiery</v>
      </c>
      <c r="K6994" s="10">
        <f>_xlfn.LET(_xlpm.w,I6994,LEN(_xlpm.w))</f>
        <v>2</v>
      </c>
      <c r="L6994" s="10">
        <f>_xlfn.LET(_xlpm.w,J6994,LEN(_xlpm.w))</f>
        <v>6</v>
      </c>
      <c r="M6994" s="10">
        <f>_xlfn.LET(_xlpm.a,K6994,_xlpm.b,L6994,MAX(_xlpm.a,_xlpm.b))</f>
        <v>6</v>
      </c>
      <c r="N6994" s="10">
        <f>_xlfn.LET(_xlpm.d,(K6994,L6994),MAX(_xlpm.d)-MIN(_xlpm.d))</f>
        <v>4</v>
      </c>
      <c r="O6994" s="1" t="str">
        <f>_xlfn.LET(_xlpm.sep,":",_xlpm.w,$G6994,_xlfn.CONCAT("~",RIGHT(_xlpm.w,LEN(_xlpm.w)-FIND(_xlpm.sep,_xlpm.w)),"~"))</f>
        <v>~mmiery~</v>
      </c>
      <c r="P6994" s="1" t="str">
        <f>_xlfn.LET(_xlpm.sep,":",_xlpm.w,$G6994,_xlfn.CONCAT("[",LEFT(_xlpm.w,FIND(_xlpm.sep,_xlpm.w)-1),"]"))</f>
        <v>[mɪ]</v>
      </c>
      <c r="Q6994" s="14" cm="1">
        <f t="array" ref="Q6994">SUM(_xlfn._xlws.FILTER($H$2:$H$7117,_xlfn.MAP($O$2:$O$7117,_xlfn.LAMBDA(_xlpm.x,_xlpm.x=$O6994))))</f>
        <v>4.9701789264413521E-5</v>
      </c>
      <c r="R6994" s="14">
        <f>$H6994/Q6994</f>
        <v>1</v>
      </c>
      <c r="S6994" s="14" cm="1">
        <f t="array" ref="S6994">SUM(_xlfn._xlws.FILTER($H$2:$H$7117,_xlfn.MAP($P$2:$P$7117,_xlfn.LAMBDA(_xlpm.x,_xlpm.x=$P6994))))</f>
        <v>9.5427435387673929E-3</v>
      </c>
      <c r="T6994" s="14">
        <f>$H6994/S6994</f>
        <v>5.2083333333333348E-3</v>
      </c>
      <c r="U6994" s="14">
        <f>_xlfn.LET(_xlpm.freq,F6994,_xlpm.size,M6994+1,_xlpm.F,V6994,LOG(1+_xlpm.freq)*LOG(1+_xlpm.size)*_xlpm.F)</f>
        <v>2.8171727965634165E-3</v>
      </c>
      <c r="V6994" s="14">
        <f>_xlfn.LET(_xlpm.a,T6994,_xlpm.b,R6994,2*_xlpm.a*_xlpm.b/(_xlpm.a+_xlpm.b))</f>
        <v>1.0362694300518139E-2</v>
      </c>
      <c r="W6994" s="14">
        <f>_xlfn.LET(_xlpm.p,R6994,_xlpm.q,T6994,LOG(_xlpm.p/_xlpm.q))</f>
        <v>2.2833012287035497</v>
      </c>
      <c r="X6994" s="2"/>
    </row>
    <row r="6995" spans="1:24">
      <c r="A6995" s="1" t="str">
        <f>_xlfn.LET(_xlpm.sep," : ",CONCATENATE(O6995,_xlpm.sep,P6995))</f>
        <v>~'leagh~ : [lɪ]</v>
      </c>
      <c r="B6995" s="1">
        <f>_xlfn.LET(_xlpm.d,$G6995,_xlpm.k,_xlfn.CONCAT(LEFT(TRIM(B$1),1),"*"),COUNTIF(_xlpm.d,_xlpm.k))</f>
        <v>0</v>
      </c>
      <c r="C6995" s="1">
        <f>_xlfn.LET(_xlpm.d,$G6995,_xlpm.k,_xlfn.CONCAT(LEFT(TRIM(C$1),1),"*"),COUNTIF(_xlpm.d,_xlpm.k))</f>
        <v>0</v>
      </c>
      <c r="D6995" s="1">
        <f>_xlfn.LET(_xlpm.d,$G6995,_xlpm.k,_xlfn.CONCAT(LEFT(TRIM(D$1),1),"*"),COUNTIF(_xlpm.d,_xlpm.k))</f>
        <v>0</v>
      </c>
      <c r="E6995" s="1">
        <f>LOG(F6995+1,10)</f>
        <v>0.47712125471966244</v>
      </c>
      <c r="F6995" s="7">
        <v>2</v>
      </c>
      <c r="G6995" s="9" t="s">
        <v>2254</v>
      </c>
      <c r="H6995" s="4">
        <f>F6995/freq.sum.r6e</f>
        <v>9.9403578528827041E-5</v>
      </c>
      <c r="I6995" s="1" t="str">
        <f>_xlfn.LET(_xlpm.sep,":",_xlpm.w,$G6995,LEFT(_xlpm.w,FIND(_xlpm.sep,_xlpm.w)-1))</f>
        <v>lɪ</v>
      </c>
      <c r="J6995" s="1" t="str">
        <f>_xlfn.LET(_xlpm.sep,":",_xlpm.w,$G6995,RIGHT(_xlpm.w,LEN(_xlpm.w)-FIND(_xlpm.sep,_xlpm.w)))</f>
        <v>'leagh</v>
      </c>
      <c r="K6995" s="10">
        <f>_xlfn.LET(_xlpm.w,I6995,LEN(_xlpm.w))</f>
        <v>2</v>
      </c>
      <c r="L6995" s="10">
        <f>_xlfn.LET(_xlpm.w,J6995,LEN(_xlpm.w))</f>
        <v>6</v>
      </c>
      <c r="M6995" s="10">
        <f>_xlfn.LET(_xlpm.a,K6995,_xlpm.b,L6995,MAX(_xlpm.a,_xlpm.b))</f>
        <v>6</v>
      </c>
      <c r="N6995" s="10">
        <f>_xlfn.LET(_xlpm.d,(K6995,L6995),MAX(_xlpm.d)-MIN(_xlpm.d))</f>
        <v>4</v>
      </c>
      <c r="O6995" s="1" t="str">
        <f>_xlfn.LET(_xlpm.sep,":",_xlpm.w,$G6995,_xlfn.CONCAT("~",RIGHT(_xlpm.w,LEN(_xlpm.w)-FIND(_xlpm.sep,_xlpm.w)),"~"))</f>
        <v>~'leagh~</v>
      </c>
      <c r="P6995" s="1" t="str">
        <f>_xlfn.LET(_xlpm.sep,":",_xlpm.w,$G6995,_xlfn.CONCAT("[",LEFT(_xlpm.w,FIND(_xlpm.sep,_xlpm.w)-1),"]"))</f>
        <v>[lɪ]</v>
      </c>
      <c r="Q6995" s="14" cm="1">
        <f t="array" ref="Q6995">SUM(_xlfn._xlws.FILTER($H$2:$H$7117,_xlfn.MAP($O$2:$O$7117,_xlfn.LAMBDA(_xlpm.x,_xlpm.x=$O6995))))</f>
        <v>9.9403578528827041E-5</v>
      </c>
      <c r="R6995" s="14">
        <f>$H6995/Q6995</f>
        <v>1</v>
      </c>
      <c r="S6995" s="14" cm="1">
        <f t="array" ref="S6995">SUM(_xlfn._xlws.FILTER($H$2:$H$7117,_xlfn.MAP($P$2:$P$7117,_xlfn.LAMBDA(_xlpm.x,_xlpm.x=$P6995))))</f>
        <v>2.067594433399602E-2</v>
      </c>
      <c r="T6995" s="14">
        <f>$H6995/S6995</f>
        <v>4.8076923076923088E-3</v>
      </c>
      <c r="U6995" s="14">
        <f>_xlfn.LET(_xlpm.freq,F6995,_xlpm.size,M6995+1,_xlpm.F,V6995,LOG(1+_xlpm.freq)*LOG(1+_xlpm.size)*_xlpm.F)</f>
        <v>4.1232863896493773E-3</v>
      </c>
      <c r="V6995" s="14">
        <f>_xlfn.LET(_xlpm.a,T6995,_xlpm.b,R6995,2*_xlpm.a*_xlpm.b/(_xlpm.a+_xlpm.b))</f>
        <v>9.5693779904306251E-3</v>
      </c>
      <c r="W6995" s="14">
        <f>_xlfn.LET(_xlpm.p,R6995,_xlpm.q,T6995,LOG(_xlpm.p/_xlpm.q))</f>
        <v>2.3180633349627615</v>
      </c>
      <c r="X6995" s="2"/>
    </row>
    <row r="6996" spans="1:24">
      <c r="A6996" s="1" t="str">
        <f>_xlfn.LET(_xlpm.sep," : ",CONCATENATE(O6996,_xlpm.sep,P6996))</f>
        <v>~ghlygh~ : [lɪ]</v>
      </c>
      <c r="B6996" s="1">
        <f>_xlfn.LET(_xlpm.d,$G6996,_xlpm.k,_xlfn.CONCAT(LEFT(TRIM(B$1),1),"*"),COUNTIF(_xlpm.d,_xlpm.k))</f>
        <v>0</v>
      </c>
      <c r="C6996" s="1">
        <f>_xlfn.LET(_xlpm.d,$G6996,_xlpm.k,_xlfn.CONCAT(LEFT(TRIM(C$1),1),"*"),COUNTIF(_xlpm.d,_xlpm.k))</f>
        <v>0</v>
      </c>
      <c r="D6996" s="1">
        <f>_xlfn.LET(_xlpm.d,$G6996,_xlpm.k,_xlfn.CONCAT(LEFT(TRIM(D$1),1),"*"),COUNTIF(_xlpm.d,_xlpm.k))</f>
        <v>0</v>
      </c>
      <c r="E6996" s="1">
        <f>LOG(F6996+1,10)</f>
        <v>0.47712125471966244</v>
      </c>
      <c r="F6996" s="7">
        <v>2</v>
      </c>
      <c r="G6996" s="9" t="s">
        <v>2261</v>
      </c>
      <c r="H6996" s="4">
        <f>F6996/freq.sum.r6e</f>
        <v>9.9403578528827041E-5</v>
      </c>
      <c r="I6996" s="1" t="str">
        <f>_xlfn.LET(_xlpm.sep,":",_xlpm.w,$G6996,LEFT(_xlpm.w,FIND(_xlpm.sep,_xlpm.w)-1))</f>
        <v>lɪ</v>
      </c>
      <c r="J6996" s="1" t="str">
        <f>_xlfn.LET(_xlpm.sep,":",_xlpm.w,$G6996,RIGHT(_xlpm.w,LEN(_xlpm.w)-FIND(_xlpm.sep,_xlpm.w)))</f>
        <v>ghlygh</v>
      </c>
      <c r="K6996" s="10">
        <f>_xlfn.LET(_xlpm.w,I6996,LEN(_xlpm.w))</f>
        <v>2</v>
      </c>
      <c r="L6996" s="10">
        <f>_xlfn.LET(_xlpm.w,J6996,LEN(_xlpm.w))</f>
        <v>6</v>
      </c>
      <c r="M6996" s="10">
        <f>_xlfn.LET(_xlpm.a,K6996,_xlpm.b,L6996,MAX(_xlpm.a,_xlpm.b))</f>
        <v>6</v>
      </c>
      <c r="N6996" s="10">
        <f>_xlfn.LET(_xlpm.d,(K6996,L6996),MAX(_xlpm.d)-MIN(_xlpm.d))</f>
        <v>4</v>
      </c>
      <c r="O6996" s="1" t="str">
        <f>_xlfn.LET(_xlpm.sep,":",_xlpm.w,$G6996,_xlfn.CONCAT("~",RIGHT(_xlpm.w,LEN(_xlpm.w)-FIND(_xlpm.sep,_xlpm.w)),"~"))</f>
        <v>~ghlygh~</v>
      </c>
      <c r="P6996" s="1" t="str">
        <f>_xlfn.LET(_xlpm.sep,":",_xlpm.w,$G6996,_xlfn.CONCAT("[",LEFT(_xlpm.w,FIND(_xlpm.sep,_xlpm.w)-1),"]"))</f>
        <v>[lɪ]</v>
      </c>
      <c r="Q6996" s="14" cm="1">
        <f t="array" ref="Q6996">SUM(_xlfn._xlws.FILTER($H$2:$H$7117,_xlfn.MAP($O$2:$O$7117,_xlfn.LAMBDA(_xlpm.x,_xlpm.x=$O6996))))</f>
        <v>9.9403578528827041E-5</v>
      </c>
      <c r="R6996" s="14">
        <f>$H6996/Q6996</f>
        <v>1</v>
      </c>
      <c r="S6996" s="14" cm="1">
        <f t="array" ref="S6996">SUM(_xlfn._xlws.FILTER($H$2:$H$7117,_xlfn.MAP($P$2:$P$7117,_xlfn.LAMBDA(_xlpm.x,_xlpm.x=$P6996))))</f>
        <v>2.067594433399602E-2</v>
      </c>
      <c r="T6996" s="14">
        <f>$H6996/S6996</f>
        <v>4.8076923076923088E-3</v>
      </c>
      <c r="U6996" s="14">
        <f>_xlfn.LET(_xlpm.freq,F6996,_xlpm.size,M6996+1,_xlpm.F,V6996,LOG(1+_xlpm.freq)*LOG(1+_xlpm.size)*_xlpm.F)</f>
        <v>4.1232863896493773E-3</v>
      </c>
      <c r="V6996" s="14">
        <f>_xlfn.LET(_xlpm.a,T6996,_xlpm.b,R6996,2*_xlpm.a*_xlpm.b/(_xlpm.a+_xlpm.b))</f>
        <v>9.5693779904306251E-3</v>
      </c>
      <c r="W6996" s="14">
        <f>_xlfn.LET(_xlpm.p,R6996,_xlpm.q,T6996,LOG(_xlpm.p/_xlpm.q))</f>
        <v>2.3180633349627615</v>
      </c>
      <c r="X6996" s="2"/>
    </row>
    <row r="6997" spans="1:24">
      <c r="A6997" s="1" t="str">
        <f>_xlfn.LET(_xlpm.sep," : ",CONCATENATE(O6997,_xlpm.sep,P6997))</f>
        <v>~lleagh~ : [lɪ]</v>
      </c>
      <c r="B6997" s="1">
        <f>_xlfn.LET(_xlpm.d,$G6997,_xlpm.k,_xlfn.CONCAT(LEFT(TRIM(B$1),1),"*"),COUNTIF(_xlpm.d,_xlpm.k))</f>
        <v>0</v>
      </c>
      <c r="C6997" s="1">
        <f>_xlfn.LET(_xlpm.d,$G6997,_xlpm.k,_xlfn.CONCAT(LEFT(TRIM(C$1),1),"*"),COUNTIF(_xlpm.d,_xlpm.k))</f>
        <v>0</v>
      </c>
      <c r="D6997" s="1">
        <f>_xlfn.LET(_xlpm.d,$G6997,_xlpm.k,_xlfn.CONCAT(LEFT(TRIM(D$1),1),"*"),COUNTIF(_xlpm.d,_xlpm.k))</f>
        <v>0</v>
      </c>
      <c r="E6997" s="1">
        <f>LOG(F6997+1,10)</f>
        <v>0.47712125471966244</v>
      </c>
      <c r="F6997" s="7">
        <v>2</v>
      </c>
      <c r="G6997" s="9" t="s">
        <v>2326</v>
      </c>
      <c r="H6997" s="4">
        <f>F6997/freq.sum.r6e</f>
        <v>9.9403578528827041E-5</v>
      </c>
      <c r="I6997" s="1" t="str">
        <f>_xlfn.LET(_xlpm.sep,":",_xlpm.w,$G6997,LEFT(_xlpm.w,FIND(_xlpm.sep,_xlpm.w)-1))</f>
        <v>lɪ</v>
      </c>
      <c r="J6997" s="1" t="str">
        <f>_xlfn.LET(_xlpm.sep,":",_xlpm.w,$G6997,RIGHT(_xlpm.w,LEN(_xlpm.w)-FIND(_xlpm.sep,_xlpm.w)))</f>
        <v>lleagh</v>
      </c>
      <c r="K6997" s="10">
        <f>_xlfn.LET(_xlpm.w,I6997,LEN(_xlpm.w))</f>
        <v>2</v>
      </c>
      <c r="L6997" s="10">
        <f>_xlfn.LET(_xlpm.w,J6997,LEN(_xlpm.w))</f>
        <v>6</v>
      </c>
      <c r="M6997" s="10">
        <f>_xlfn.LET(_xlpm.a,K6997,_xlpm.b,L6997,MAX(_xlpm.a,_xlpm.b))</f>
        <v>6</v>
      </c>
      <c r="N6997" s="10">
        <f>_xlfn.LET(_xlpm.d,(K6997,L6997),MAX(_xlpm.d)-MIN(_xlpm.d))</f>
        <v>4</v>
      </c>
      <c r="O6997" s="1" t="str">
        <f>_xlfn.LET(_xlpm.sep,":",_xlpm.w,$G6997,_xlfn.CONCAT("~",RIGHT(_xlpm.w,LEN(_xlpm.w)-FIND(_xlpm.sep,_xlpm.w)),"~"))</f>
        <v>~lleagh~</v>
      </c>
      <c r="P6997" s="1" t="str">
        <f>_xlfn.LET(_xlpm.sep,":",_xlpm.w,$G6997,_xlfn.CONCAT("[",LEFT(_xlpm.w,FIND(_xlpm.sep,_xlpm.w)-1),"]"))</f>
        <v>[lɪ]</v>
      </c>
      <c r="Q6997" s="14" cm="1">
        <f t="array" ref="Q6997">SUM(_xlfn._xlws.FILTER($H$2:$H$7117,_xlfn.MAP($O$2:$O$7117,_xlfn.LAMBDA(_xlpm.x,_xlpm.x=$O6997))))</f>
        <v>9.9403578528827041E-5</v>
      </c>
      <c r="R6997" s="14">
        <f>$H6997/Q6997</f>
        <v>1</v>
      </c>
      <c r="S6997" s="14" cm="1">
        <f t="array" ref="S6997">SUM(_xlfn._xlws.FILTER($H$2:$H$7117,_xlfn.MAP($P$2:$P$7117,_xlfn.LAMBDA(_xlpm.x,_xlpm.x=$P6997))))</f>
        <v>2.067594433399602E-2</v>
      </c>
      <c r="T6997" s="14">
        <f>$H6997/S6997</f>
        <v>4.8076923076923088E-3</v>
      </c>
      <c r="U6997" s="14">
        <f>_xlfn.LET(_xlpm.freq,F6997,_xlpm.size,M6997+1,_xlpm.F,V6997,LOG(1+_xlpm.freq)*LOG(1+_xlpm.size)*_xlpm.F)</f>
        <v>4.1232863896493773E-3</v>
      </c>
      <c r="V6997" s="14">
        <f>_xlfn.LET(_xlpm.a,T6997,_xlpm.b,R6997,2*_xlpm.a*_xlpm.b/(_xlpm.a+_xlpm.b))</f>
        <v>9.5693779904306251E-3</v>
      </c>
      <c r="W6997" s="14">
        <f>_xlfn.LET(_xlpm.p,R6997,_xlpm.q,T6997,LOG(_xlpm.p/_xlpm.q))</f>
        <v>2.3180633349627615</v>
      </c>
      <c r="X6997" s="2"/>
    </row>
    <row r="6998" spans="1:24">
      <c r="A6998" s="1" t="str">
        <f>_xlfn.LET(_xlpm.sep," : ",CONCATENATE(O6998,_xlpm.sep,P6998))</f>
        <v>~lleygh~ : [lɪ]</v>
      </c>
      <c r="B6998" s="1">
        <f>_xlfn.LET(_xlpm.d,$G6998,_xlpm.k,_xlfn.CONCAT(LEFT(TRIM(B$1),1),"*"),COUNTIF(_xlpm.d,_xlpm.k))</f>
        <v>0</v>
      </c>
      <c r="C6998" s="1">
        <f>_xlfn.LET(_xlpm.d,$G6998,_xlpm.k,_xlfn.CONCAT(LEFT(TRIM(C$1),1),"*"),COUNTIF(_xlpm.d,_xlpm.k))</f>
        <v>0</v>
      </c>
      <c r="D6998" s="1">
        <f>_xlfn.LET(_xlpm.d,$G6998,_xlpm.k,_xlfn.CONCAT(LEFT(TRIM(D$1),1),"*"),COUNTIF(_xlpm.d,_xlpm.k))</f>
        <v>0</v>
      </c>
      <c r="E6998" s="1">
        <f>LOG(F6998+1,10)</f>
        <v>0.47712125471966244</v>
      </c>
      <c r="F6998" s="7">
        <v>2</v>
      </c>
      <c r="G6998" s="9" t="s">
        <v>2343</v>
      </c>
      <c r="H6998" s="4">
        <f>F6998/freq.sum.r6e</f>
        <v>9.9403578528827041E-5</v>
      </c>
      <c r="I6998" s="1" t="str">
        <f>_xlfn.LET(_xlpm.sep,":",_xlpm.w,$G6998,LEFT(_xlpm.w,FIND(_xlpm.sep,_xlpm.w)-1))</f>
        <v>lɪ</v>
      </c>
      <c r="J6998" s="1" t="str">
        <f>_xlfn.LET(_xlpm.sep,":",_xlpm.w,$G6998,RIGHT(_xlpm.w,LEN(_xlpm.w)-FIND(_xlpm.sep,_xlpm.w)))</f>
        <v>lleygh</v>
      </c>
      <c r="K6998" s="10">
        <f>_xlfn.LET(_xlpm.w,I6998,LEN(_xlpm.w))</f>
        <v>2</v>
      </c>
      <c r="L6998" s="10">
        <f>_xlfn.LET(_xlpm.w,J6998,LEN(_xlpm.w))</f>
        <v>6</v>
      </c>
      <c r="M6998" s="10">
        <f>_xlfn.LET(_xlpm.a,K6998,_xlpm.b,L6998,MAX(_xlpm.a,_xlpm.b))</f>
        <v>6</v>
      </c>
      <c r="N6998" s="10">
        <f>_xlfn.LET(_xlpm.d,(K6998,L6998),MAX(_xlpm.d)-MIN(_xlpm.d))</f>
        <v>4</v>
      </c>
      <c r="O6998" s="1" t="str">
        <f>_xlfn.LET(_xlpm.sep,":",_xlpm.w,$G6998,_xlfn.CONCAT("~",RIGHT(_xlpm.w,LEN(_xlpm.w)-FIND(_xlpm.sep,_xlpm.w)),"~"))</f>
        <v>~lleygh~</v>
      </c>
      <c r="P6998" s="1" t="str">
        <f>_xlfn.LET(_xlpm.sep,":",_xlpm.w,$G6998,_xlfn.CONCAT("[",LEFT(_xlpm.w,FIND(_xlpm.sep,_xlpm.w)-1),"]"))</f>
        <v>[lɪ]</v>
      </c>
      <c r="Q6998" s="14" cm="1">
        <f t="array" ref="Q6998">SUM(_xlfn._xlws.FILTER($H$2:$H$7117,_xlfn.MAP($O$2:$O$7117,_xlfn.LAMBDA(_xlpm.x,_xlpm.x=$O6998))))</f>
        <v>9.9403578528827041E-5</v>
      </c>
      <c r="R6998" s="14">
        <f>$H6998/Q6998</f>
        <v>1</v>
      </c>
      <c r="S6998" s="14" cm="1">
        <f t="array" ref="S6998">SUM(_xlfn._xlws.FILTER($H$2:$H$7117,_xlfn.MAP($P$2:$P$7117,_xlfn.LAMBDA(_xlpm.x,_xlpm.x=$P6998))))</f>
        <v>2.067594433399602E-2</v>
      </c>
      <c r="T6998" s="14">
        <f>$H6998/S6998</f>
        <v>4.8076923076923088E-3</v>
      </c>
      <c r="U6998" s="14">
        <f>_xlfn.LET(_xlpm.freq,F6998,_xlpm.size,M6998+1,_xlpm.F,V6998,LOG(1+_xlpm.freq)*LOG(1+_xlpm.size)*_xlpm.F)</f>
        <v>4.1232863896493773E-3</v>
      </c>
      <c r="V6998" s="14">
        <f>_xlfn.LET(_xlpm.a,T6998,_xlpm.b,R6998,2*_xlpm.a*_xlpm.b/(_xlpm.a+_xlpm.b))</f>
        <v>9.5693779904306251E-3</v>
      </c>
      <c r="W6998" s="14">
        <f>_xlfn.LET(_xlpm.p,R6998,_xlpm.q,T6998,LOG(_xlpm.p/_xlpm.q))</f>
        <v>2.3180633349627615</v>
      </c>
      <c r="X6998" s="2"/>
    </row>
    <row r="6999" spans="1:24">
      <c r="A6999" s="1" t="str">
        <f>_xlfn.LET(_xlpm.sep," : ",CONCATENATE(O6999,_xlpm.sep,P6999))</f>
        <v>~ppea'r~ : [pɪ]</v>
      </c>
      <c r="B6999" s="1">
        <f>_xlfn.LET(_xlpm.d,$G6999,_xlpm.k,_xlfn.CONCAT(LEFT(TRIM(B$1),1),"*"),COUNTIF(_xlpm.d,_xlpm.k))</f>
        <v>0</v>
      </c>
      <c r="C6999" s="1">
        <f>_xlfn.LET(_xlpm.d,$G6999,_xlpm.k,_xlfn.CONCAT(LEFT(TRIM(C$1),1),"*"),COUNTIF(_xlpm.d,_xlpm.k))</f>
        <v>0</v>
      </c>
      <c r="D6999" s="1">
        <f>_xlfn.LET(_xlpm.d,$G6999,_xlpm.k,_xlfn.CONCAT(LEFT(TRIM(D$1),1),"*"),COUNTIF(_xlpm.d,_xlpm.k))</f>
        <v>0</v>
      </c>
      <c r="E6999" s="1">
        <f>LOG(F6999+1,10)</f>
        <v>0.30102999566398114</v>
      </c>
      <c r="F6999" s="7">
        <v>1</v>
      </c>
      <c r="G6999" s="9" t="s">
        <v>3765</v>
      </c>
      <c r="H6999" s="4">
        <f>F6999/freq.sum.r6e</f>
        <v>4.9701789264413521E-5</v>
      </c>
      <c r="I6999" s="1" t="str">
        <f>_xlfn.LET(_xlpm.sep,":",_xlpm.w,$G6999,LEFT(_xlpm.w,FIND(_xlpm.sep,_xlpm.w)-1))</f>
        <v>pɪ</v>
      </c>
      <c r="J6999" s="1" t="str">
        <f>_xlfn.LET(_xlpm.sep,":",_xlpm.w,$G6999,RIGHT(_xlpm.w,LEN(_xlpm.w)-FIND(_xlpm.sep,_xlpm.w)))</f>
        <v>ppea'r</v>
      </c>
      <c r="K6999" s="10">
        <f>_xlfn.LET(_xlpm.w,I6999,LEN(_xlpm.w))</f>
        <v>2</v>
      </c>
      <c r="L6999" s="10">
        <f>_xlfn.LET(_xlpm.w,J6999,LEN(_xlpm.w))</f>
        <v>6</v>
      </c>
      <c r="M6999" s="10">
        <f>_xlfn.LET(_xlpm.a,K6999,_xlpm.b,L6999,MAX(_xlpm.a,_xlpm.b))</f>
        <v>6</v>
      </c>
      <c r="N6999" s="10">
        <f>_xlfn.LET(_xlpm.d,(K6999,L6999),MAX(_xlpm.d)-MIN(_xlpm.d))</f>
        <v>4</v>
      </c>
      <c r="O6999" s="1" t="str">
        <f>_xlfn.LET(_xlpm.sep,":",_xlpm.w,$G6999,_xlfn.CONCAT("~",RIGHT(_xlpm.w,LEN(_xlpm.w)-FIND(_xlpm.sep,_xlpm.w)),"~"))</f>
        <v>~ppea'r~</v>
      </c>
      <c r="P6999" s="1" t="str">
        <f>_xlfn.LET(_xlpm.sep,":",_xlpm.w,$G6999,_xlfn.CONCAT("[",LEFT(_xlpm.w,FIND(_xlpm.sep,_xlpm.w)-1),"]"))</f>
        <v>[pɪ]</v>
      </c>
      <c r="Q6999" s="14" cm="1">
        <f t="array" ref="Q6999">SUM(_xlfn._xlws.FILTER($H$2:$H$7109,_xlfn.MAP($O$2:$O$7109,_xlfn.LAMBDA(_xlpm.x,_xlpm.x=$O6999))))</f>
        <v>4.9701789264413521E-5</v>
      </c>
      <c r="R6999" s="14">
        <f>$H6999/Q6999</f>
        <v>1</v>
      </c>
      <c r="S6999" s="14" cm="1">
        <f t="array" ref="S6999">SUM(_xlfn._xlws.FILTER($H$2:$H$7109,_xlfn.MAP($P$2:$P$7109,_xlfn.LAMBDA(_xlpm.x,_xlpm.x=$P6999))))</f>
        <v>1.1133200795228625E-2</v>
      </c>
      <c r="T6999" s="14">
        <f>$H6999/S6999</f>
        <v>4.4642857142857158E-3</v>
      </c>
      <c r="U6999" s="14">
        <f>_xlfn.LET(_xlpm.freq,F6999,_xlpm.size,M6999+1,_xlpm.F,V6999,LOG(1+_xlpm.freq)*LOG(1+_xlpm.size)*_xlpm.F)</f>
        <v>2.4165082210521743E-3</v>
      </c>
      <c r="V6999" s="14">
        <f>_xlfn.LET(_xlpm.a,T6999,_xlpm.b,R6999,2*_xlpm.a*_xlpm.b/(_xlpm.a+_xlpm.b))</f>
        <v>8.8888888888888906E-3</v>
      </c>
      <c r="W6999" s="14">
        <f>_xlfn.LET(_xlpm.p,R6999,_xlpm.q,T6999,LOG(_xlpm.p/_xlpm.q))</f>
        <v>2.3502480183341627</v>
      </c>
      <c r="X6999" s="2"/>
    </row>
    <row r="7000" spans="1:24">
      <c r="A7000" s="1" t="str">
        <f>_xlfn.LET(_xlpm.sep," : ",CONCATENATE(O7000,_xlpm.sep,P7000))</f>
        <v>~ppeary~ : [pɪ]</v>
      </c>
      <c r="B7000" s="1">
        <f>_xlfn.LET(_xlpm.d,$G7000,_xlpm.k,_xlfn.CONCAT(LEFT(TRIM(B$1),1),"*"),COUNTIF(_xlpm.d,_xlpm.k))</f>
        <v>0</v>
      </c>
      <c r="C7000" s="1">
        <f>_xlfn.LET(_xlpm.d,$G7000,_xlpm.k,_xlfn.CONCAT(LEFT(TRIM(C$1),1),"*"),COUNTIF(_xlpm.d,_xlpm.k))</f>
        <v>0</v>
      </c>
      <c r="D7000" s="1">
        <f>_xlfn.LET(_xlpm.d,$G7000,_xlpm.k,_xlfn.CONCAT(LEFT(TRIM(D$1),1),"*"),COUNTIF(_xlpm.d,_xlpm.k))</f>
        <v>0</v>
      </c>
      <c r="E7000" s="1">
        <f>LOG(F7000+1,10)</f>
        <v>0.30102999566398114</v>
      </c>
      <c r="F7000" s="7">
        <v>1</v>
      </c>
      <c r="G7000" s="9" t="s">
        <v>3770</v>
      </c>
      <c r="H7000" s="4">
        <f>F7000/freq.sum.r6e</f>
        <v>4.9701789264413521E-5</v>
      </c>
      <c r="I7000" s="1" t="str">
        <f>_xlfn.LET(_xlpm.sep,":",_xlpm.w,$G7000,LEFT(_xlpm.w,FIND(_xlpm.sep,_xlpm.w)-1))</f>
        <v>pɪ</v>
      </c>
      <c r="J7000" s="1" t="str">
        <f>_xlfn.LET(_xlpm.sep,":",_xlpm.w,$G7000,RIGHT(_xlpm.w,LEN(_xlpm.w)-FIND(_xlpm.sep,_xlpm.w)))</f>
        <v>ppeary</v>
      </c>
      <c r="K7000" s="10">
        <f>_xlfn.LET(_xlpm.w,I7000,LEN(_xlpm.w))</f>
        <v>2</v>
      </c>
      <c r="L7000" s="10">
        <f>_xlfn.LET(_xlpm.w,J7000,LEN(_xlpm.w))</f>
        <v>6</v>
      </c>
      <c r="M7000" s="10">
        <f>_xlfn.LET(_xlpm.a,K7000,_xlpm.b,L7000,MAX(_xlpm.a,_xlpm.b))</f>
        <v>6</v>
      </c>
      <c r="N7000" s="10">
        <f>_xlfn.LET(_xlpm.d,(K7000,L7000),MAX(_xlpm.d)-MIN(_xlpm.d))</f>
        <v>4</v>
      </c>
      <c r="O7000" s="1" t="str">
        <f>_xlfn.LET(_xlpm.sep,":",_xlpm.w,$G7000,_xlfn.CONCAT("~",RIGHT(_xlpm.w,LEN(_xlpm.w)-FIND(_xlpm.sep,_xlpm.w)),"~"))</f>
        <v>~ppeary~</v>
      </c>
      <c r="P7000" s="1" t="str">
        <f>_xlfn.LET(_xlpm.sep,":",_xlpm.w,$G7000,_xlfn.CONCAT("[",LEFT(_xlpm.w,FIND(_xlpm.sep,_xlpm.w)-1),"]"))</f>
        <v>[pɪ]</v>
      </c>
      <c r="Q7000" s="14" cm="1">
        <f t="array" ref="Q7000">SUM(_xlfn._xlws.FILTER($H$2:$H$7117,_xlfn.MAP($O$2:$O$7117,_xlfn.LAMBDA(_xlpm.x,_xlpm.x=$O7000))))</f>
        <v>4.9701789264413521E-5</v>
      </c>
      <c r="R7000" s="14">
        <f>$H7000/Q7000</f>
        <v>1</v>
      </c>
      <c r="S7000" s="14" cm="1">
        <f t="array" ref="S7000">SUM(_xlfn._xlws.FILTER($H$2:$H$7117,_xlfn.MAP($P$2:$P$7117,_xlfn.LAMBDA(_xlpm.x,_xlpm.x=$P7000))))</f>
        <v>1.1133200795228625E-2</v>
      </c>
      <c r="T7000" s="14">
        <f>$H7000/S7000</f>
        <v>4.4642857142857158E-3</v>
      </c>
      <c r="U7000" s="14">
        <f>_xlfn.LET(_xlpm.freq,F7000,_xlpm.size,M7000+1,_xlpm.F,V7000,LOG(1+_xlpm.freq)*LOG(1+_xlpm.size)*_xlpm.F)</f>
        <v>2.4165082210521743E-3</v>
      </c>
      <c r="V7000" s="14">
        <f>_xlfn.LET(_xlpm.a,T7000,_xlpm.b,R7000,2*_xlpm.a*_xlpm.b/(_xlpm.a+_xlpm.b))</f>
        <v>8.8888888888888906E-3</v>
      </c>
      <c r="W7000" s="14">
        <f>_xlfn.LET(_xlpm.p,R7000,_xlpm.q,T7000,LOG(_xlpm.p/_xlpm.q))</f>
        <v>2.3502480183341627</v>
      </c>
      <c r="X7000" s="2"/>
    </row>
    <row r="7001" spans="1:24">
      <c r="A7001" s="1" t="str">
        <f>_xlfn.LET(_xlpm.sep," : ",CONCATENATE(O7001,_xlpm.sep,P7001))</f>
        <v>~chtigh~ : [tɪ]</v>
      </c>
      <c r="B7001" s="1">
        <f>_xlfn.LET(_xlpm.d,$G7001,_xlpm.k,_xlfn.CONCAT(LEFT(TRIM(B$1),1),"*"),COUNTIF(_xlpm.d,_xlpm.k))</f>
        <v>0</v>
      </c>
      <c r="C7001" s="1">
        <f>_xlfn.LET(_xlpm.d,$G7001,_xlpm.k,_xlfn.CONCAT(LEFT(TRIM(C$1),1),"*"),COUNTIF(_xlpm.d,_xlpm.k))</f>
        <v>0</v>
      </c>
      <c r="D7001" s="1">
        <f>_xlfn.LET(_xlpm.d,$G7001,_xlpm.k,_xlfn.CONCAT(LEFT(TRIM(D$1),1),"*"),COUNTIF(_xlpm.d,_xlpm.k))</f>
        <v>0</v>
      </c>
      <c r="E7001" s="1">
        <f>LOG(F7001+1,10)</f>
        <v>0.47712125471966244</v>
      </c>
      <c r="F7001" s="7">
        <v>2</v>
      </c>
      <c r="G7001" s="9" t="s">
        <v>4730</v>
      </c>
      <c r="H7001" s="4">
        <f>F7001/freq.sum.r6e</f>
        <v>9.9403578528827041E-5</v>
      </c>
      <c r="I7001" s="1" t="str">
        <f>_xlfn.LET(_xlpm.sep,":",_xlpm.w,$G7001,LEFT(_xlpm.w,FIND(_xlpm.sep,_xlpm.w)-1))</f>
        <v>tɪ</v>
      </c>
      <c r="J7001" s="1" t="str">
        <f>_xlfn.LET(_xlpm.sep,":",_xlpm.w,$G7001,RIGHT(_xlpm.w,LEN(_xlpm.w)-FIND(_xlpm.sep,_xlpm.w)))</f>
        <v>chtigh</v>
      </c>
      <c r="K7001" s="10">
        <f>_xlfn.LET(_xlpm.w,I7001,LEN(_xlpm.w))</f>
        <v>2</v>
      </c>
      <c r="L7001" s="10">
        <f>_xlfn.LET(_xlpm.w,J7001,LEN(_xlpm.w))</f>
        <v>6</v>
      </c>
      <c r="M7001" s="10">
        <f>_xlfn.LET(_xlpm.a,K7001,_xlpm.b,L7001,MAX(_xlpm.a,_xlpm.b))</f>
        <v>6</v>
      </c>
      <c r="N7001" s="10">
        <f>_xlfn.LET(_xlpm.d,(K7001,L7001),MAX(_xlpm.d)-MIN(_xlpm.d))</f>
        <v>4</v>
      </c>
      <c r="O7001" s="1" t="str">
        <f>_xlfn.LET(_xlpm.sep,":",_xlpm.w,$G7001,_xlfn.CONCAT("~",RIGHT(_xlpm.w,LEN(_xlpm.w)-FIND(_xlpm.sep,_xlpm.w)),"~"))</f>
        <v>~chtigh~</v>
      </c>
      <c r="P7001" s="1" t="str">
        <f>_xlfn.LET(_xlpm.sep,":",_xlpm.w,$G7001,_xlfn.CONCAT("[",LEFT(_xlpm.w,FIND(_xlpm.sep,_xlpm.w)-1),"]"))</f>
        <v>[tɪ]</v>
      </c>
      <c r="Q7001" s="14" cm="1">
        <f t="array" ref="Q7001">SUM(_xlfn._xlws.FILTER($H$2:$H$7117,_xlfn.MAP($O$2:$O$7117,_xlfn.LAMBDA(_xlpm.x,_xlpm.x=$O7001))))</f>
        <v>9.9403578528827041E-5</v>
      </c>
      <c r="R7001" s="14">
        <f>$H7001/Q7001</f>
        <v>1</v>
      </c>
      <c r="S7001" s="14" cm="1">
        <f t="array" ref="S7001">SUM(_xlfn._xlws.FILTER($H$2:$H$7117,_xlfn.MAP($P$2:$P$7117,_xlfn.LAMBDA(_xlpm.x,_xlpm.x=$P7001))))</f>
        <v>2.2266401590457251E-2</v>
      </c>
      <c r="T7001" s="14">
        <f>$H7001/S7001</f>
        <v>4.4642857142857158E-3</v>
      </c>
      <c r="U7001" s="14">
        <f>_xlfn.LET(_xlpm.freq,F7001,_xlpm.size,M7001+1,_xlpm.F,V7001,LOG(1+_xlpm.freq)*LOG(1+_xlpm.size)*_xlpm.F)</f>
        <v>3.8300749130520872E-3</v>
      </c>
      <c r="V7001" s="14">
        <f>_xlfn.LET(_xlpm.a,T7001,_xlpm.b,R7001,2*_xlpm.a*_xlpm.b/(_xlpm.a+_xlpm.b))</f>
        <v>8.8888888888888906E-3</v>
      </c>
      <c r="W7001" s="14">
        <f>_xlfn.LET(_xlpm.p,R7001,_xlpm.q,T7001,LOG(_xlpm.p/_xlpm.q))</f>
        <v>2.3502480183341627</v>
      </c>
      <c r="X7001" s="2"/>
    </row>
    <row r="7002" spans="1:24">
      <c r="A7002" s="1" t="str">
        <f>_xlfn.LET(_xlpm.sep," : ",CONCATENATE(O7002,_xlpm.sep,P7002))</f>
        <v>~ghtegh~ : [tɪ]</v>
      </c>
      <c r="B7002" s="1">
        <f>_xlfn.LET(_xlpm.d,$G7002,_xlpm.k,_xlfn.CONCAT(LEFT(TRIM(B$1),1),"*"),COUNTIF(_xlpm.d,_xlpm.k))</f>
        <v>0</v>
      </c>
      <c r="C7002" s="1">
        <f>_xlfn.LET(_xlpm.d,$G7002,_xlpm.k,_xlfn.CONCAT(LEFT(TRIM(C$1),1),"*"),COUNTIF(_xlpm.d,_xlpm.k))</f>
        <v>0</v>
      </c>
      <c r="D7002" s="1">
        <f>_xlfn.LET(_xlpm.d,$G7002,_xlpm.k,_xlfn.CONCAT(LEFT(TRIM(D$1),1),"*"),COUNTIF(_xlpm.d,_xlpm.k))</f>
        <v>0</v>
      </c>
      <c r="E7002" s="1">
        <f>LOG(F7002+1,10)</f>
        <v>0.47712125471966244</v>
      </c>
      <c r="F7002" s="7">
        <v>2</v>
      </c>
      <c r="G7002" s="9" t="s">
        <v>4738</v>
      </c>
      <c r="H7002" s="4">
        <f>F7002/freq.sum.r6e</f>
        <v>9.9403578528827041E-5</v>
      </c>
      <c r="I7002" s="1" t="str">
        <f>_xlfn.LET(_xlpm.sep,":",_xlpm.w,$G7002,LEFT(_xlpm.w,FIND(_xlpm.sep,_xlpm.w)-1))</f>
        <v>tɪ</v>
      </c>
      <c r="J7002" s="1" t="str">
        <f>_xlfn.LET(_xlpm.sep,":",_xlpm.w,$G7002,RIGHT(_xlpm.w,LEN(_xlpm.w)-FIND(_xlpm.sep,_xlpm.w)))</f>
        <v>ghtegh</v>
      </c>
      <c r="K7002" s="10">
        <f>_xlfn.LET(_xlpm.w,I7002,LEN(_xlpm.w))</f>
        <v>2</v>
      </c>
      <c r="L7002" s="10">
        <f>_xlfn.LET(_xlpm.w,J7002,LEN(_xlpm.w))</f>
        <v>6</v>
      </c>
      <c r="M7002" s="10">
        <f>_xlfn.LET(_xlpm.a,K7002,_xlpm.b,L7002,MAX(_xlpm.a,_xlpm.b))</f>
        <v>6</v>
      </c>
      <c r="N7002" s="10">
        <f>_xlfn.LET(_xlpm.d,(K7002,L7002),MAX(_xlpm.d)-MIN(_xlpm.d))</f>
        <v>4</v>
      </c>
      <c r="O7002" s="1" t="str">
        <f>_xlfn.LET(_xlpm.sep,":",_xlpm.w,$G7002,_xlfn.CONCAT("~",RIGHT(_xlpm.w,LEN(_xlpm.w)-FIND(_xlpm.sep,_xlpm.w)),"~"))</f>
        <v>~ghtegh~</v>
      </c>
      <c r="P7002" s="1" t="str">
        <f>_xlfn.LET(_xlpm.sep,":",_xlpm.w,$G7002,_xlfn.CONCAT("[",LEFT(_xlpm.w,FIND(_xlpm.sep,_xlpm.w)-1),"]"))</f>
        <v>[tɪ]</v>
      </c>
      <c r="Q7002" s="14" cm="1">
        <f t="array" ref="Q7002">SUM(_xlfn._xlws.FILTER($H$2:$H$7117,_xlfn.MAP($O$2:$O$7117,_xlfn.LAMBDA(_xlpm.x,_xlpm.x=$O7002))))</f>
        <v>9.9403578528827041E-5</v>
      </c>
      <c r="R7002" s="14">
        <f>$H7002/Q7002</f>
        <v>1</v>
      </c>
      <c r="S7002" s="14" cm="1">
        <f t="array" ref="S7002">SUM(_xlfn._xlws.FILTER($H$2:$H$7117,_xlfn.MAP($P$2:$P$7117,_xlfn.LAMBDA(_xlpm.x,_xlpm.x=$P7002))))</f>
        <v>2.2266401590457251E-2</v>
      </c>
      <c r="T7002" s="14">
        <f>$H7002/S7002</f>
        <v>4.4642857142857158E-3</v>
      </c>
      <c r="U7002" s="14">
        <f>_xlfn.LET(_xlpm.freq,F7002,_xlpm.size,M7002+1,_xlpm.F,V7002,LOG(1+_xlpm.freq)*LOG(1+_xlpm.size)*_xlpm.F)</f>
        <v>3.8300749130520872E-3</v>
      </c>
      <c r="V7002" s="14">
        <f>_xlfn.LET(_xlpm.a,T7002,_xlpm.b,R7002,2*_xlpm.a*_xlpm.b/(_xlpm.a+_xlpm.b))</f>
        <v>8.8888888888888906E-3</v>
      </c>
      <c r="W7002" s="14">
        <f>_xlfn.LET(_xlpm.p,R7002,_xlpm.q,T7002,LOG(_xlpm.p/_xlpm.q))</f>
        <v>2.3502480183341627</v>
      </c>
      <c r="X7002" s="2"/>
    </row>
    <row r="7003" spans="1:24">
      <c r="A7003" s="1" t="str">
        <f>_xlfn.LET(_xlpm.sep," : ",CONCATENATE(O7003,_xlpm.sep,P7003))</f>
        <v>~tteegh~ : [tɪ]</v>
      </c>
      <c r="B7003" s="1">
        <f>_xlfn.LET(_xlpm.d,$G7003,_xlpm.k,_xlfn.CONCAT(LEFT(TRIM(B$1),1),"*"),COUNTIF(_xlpm.d,_xlpm.k))</f>
        <v>0</v>
      </c>
      <c r="C7003" s="1">
        <f>_xlfn.LET(_xlpm.d,$G7003,_xlpm.k,_xlfn.CONCAT(LEFT(TRIM(C$1),1),"*"),COUNTIF(_xlpm.d,_xlpm.k))</f>
        <v>0</v>
      </c>
      <c r="D7003" s="1">
        <f>_xlfn.LET(_xlpm.d,$G7003,_xlpm.k,_xlfn.CONCAT(LEFT(TRIM(D$1),1),"*"),COUNTIF(_xlpm.d,_xlpm.k))</f>
        <v>0</v>
      </c>
      <c r="E7003" s="1">
        <f>LOG(F7003+1,10)</f>
        <v>0.47712125471966244</v>
      </c>
      <c r="F7003" s="7">
        <v>2</v>
      </c>
      <c r="G7003" s="9" t="s">
        <v>4859</v>
      </c>
      <c r="H7003" s="4">
        <f>F7003/freq.sum.r6e</f>
        <v>9.9403578528827041E-5</v>
      </c>
      <c r="I7003" s="1" t="str">
        <f>_xlfn.LET(_xlpm.sep,":",_xlpm.w,$G7003,LEFT(_xlpm.w,FIND(_xlpm.sep,_xlpm.w)-1))</f>
        <v>tɪ</v>
      </c>
      <c r="J7003" s="1" t="str">
        <f>_xlfn.LET(_xlpm.sep,":",_xlpm.w,$G7003,RIGHT(_xlpm.w,LEN(_xlpm.w)-FIND(_xlpm.sep,_xlpm.w)))</f>
        <v>tteegh</v>
      </c>
      <c r="K7003" s="10">
        <f>_xlfn.LET(_xlpm.w,I7003,LEN(_xlpm.w))</f>
        <v>2</v>
      </c>
      <c r="L7003" s="10">
        <f>_xlfn.LET(_xlpm.w,J7003,LEN(_xlpm.w))</f>
        <v>6</v>
      </c>
      <c r="M7003" s="10">
        <f>_xlfn.LET(_xlpm.a,K7003,_xlpm.b,L7003,MAX(_xlpm.a,_xlpm.b))</f>
        <v>6</v>
      </c>
      <c r="N7003" s="10">
        <f>_xlfn.LET(_xlpm.d,(K7003,L7003),MAX(_xlpm.d)-MIN(_xlpm.d))</f>
        <v>4</v>
      </c>
      <c r="O7003" s="1" t="str">
        <f>_xlfn.LET(_xlpm.sep,":",_xlpm.w,$G7003,_xlfn.CONCAT("~",RIGHT(_xlpm.w,LEN(_xlpm.w)-FIND(_xlpm.sep,_xlpm.w)),"~"))</f>
        <v>~tteegh~</v>
      </c>
      <c r="P7003" s="1" t="str">
        <f>_xlfn.LET(_xlpm.sep,":",_xlpm.w,$G7003,_xlfn.CONCAT("[",LEFT(_xlpm.w,FIND(_xlpm.sep,_xlpm.w)-1),"]"))</f>
        <v>[tɪ]</v>
      </c>
      <c r="Q7003" s="14" cm="1">
        <f t="array" ref="Q7003">SUM(_xlfn._xlws.FILTER($H$2:$H$7117,_xlfn.MAP($O$2:$O$7117,_xlfn.LAMBDA(_xlpm.x,_xlpm.x=$O7003))))</f>
        <v>9.9403578528827041E-5</v>
      </c>
      <c r="R7003" s="14">
        <f>$H7003/Q7003</f>
        <v>1</v>
      </c>
      <c r="S7003" s="14" cm="1">
        <f t="array" ref="S7003">SUM(_xlfn._xlws.FILTER($H$2:$H$7117,_xlfn.MAP($P$2:$P$7117,_xlfn.LAMBDA(_xlpm.x,_xlpm.x=$P7003))))</f>
        <v>2.2266401590457251E-2</v>
      </c>
      <c r="T7003" s="14">
        <f>$H7003/S7003</f>
        <v>4.4642857142857158E-3</v>
      </c>
      <c r="U7003" s="14">
        <f>_xlfn.LET(_xlpm.freq,F7003,_xlpm.size,M7003+1,_xlpm.F,V7003,LOG(1+_xlpm.freq)*LOG(1+_xlpm.size)*_xlpm.F)</f>
        <v>3.8300749130520872E-3</v>
      </c>
      <c r="V7003" s="14">
        <f>_xlfn.LET(_xlpm.a,T7003,_xlpm.b,R7003,2*_xlpm.a*_xlpm.b/(_xlpm.a+_xlpm.b))</f>
        <v>8.8888888888888906E-3</v>
      </c>
      <c r="W7003" s="14">
        <f>_xlfn.LET(_xlpm.p,R7003,_xlpm.q,T7003,LOG(_xlpm.p/_xlpm.q))</f>
        <v>2.3502480183341627</v>
      </c>
      <c r="X7003" s="2"/>
    </row>
    <row r="7004" spans="1:24">
      <c r="A7004" s="1" t="str">
        <f>_xlfn.LET(_xlpm.sep," : ",CONCATENATE(O7004,_xlpm.sep,P7004))</f>
        <v>~reheah~ : [ɹɪ]</v>
      </c>
      <c r="B7004" s="1">
        <f>_xlfn.LET(_xlpm.d,$G7004,_xlpm.k,_xlfn.CONCAT(LEFT(TRIM(B$1),1),"*"),COUNTIF(_xlpm.d,_xlpm.k))</f>
        <v>1</v>
      </c>
      <c r="C7004" s="1">
        <f>_xlfn.LET(_xlpm.d,$G7004,_xlpm.k,_xlfn.CONCAT(LEFT(TRIM(C$1),1),"*"),COUNTIF(_xlpm.d,_xlpm.k))</f>
        <v>0</v>
      </c>
      <c r="D7004" s="1">
        <f>_xlfn.LET(_xlpm.d,$G7004,_xlpm.k,_xlfn.CONCAT(LEFT(TRIM(D$1),1),"*"),COUNTIF(_xlpm.d,_xlpm.k))</f>
        <v>0</v>
      </c>
      <c r="E7004" s="1">
        <f>LOG(F7004+1,10)</f>
        <v>0.47712125471966244</v>
      </c>
      <c r="F7004" s="7">
        <v>2</v>
      </c>
      <c r="G7004" s="9" t="s">
        <v>6660</v>
      </c>
      <c r="H7004" s="4">
        <f>F7004/freq.sum.r6e</f>
        <v>9.9403578528827041E-5</v>
      </c>
      <c r="I7004" s="4" t="str">
        <f>_xlfn.LET(_xlpm.sep,":",_xlpm.w,$G7004,LEFT(_xlpm.w,FIND(_xlpm.sep,_xlpm.w)-1))</f>
        <v>ɹɪ</v>
      </c>
      <c r="J7004" s="4" t="str">
        <f>_xlfn.LET(_xlpm.sep,":",_xlpm.w,$G7004,RIGHT(_xlpm.w,LEN(_xlpm.w)-FIND(_xlpm.sep,_xlpm.w)))</f>
        <v>reheah</v>
      </c>
      <c r="K7004" s="10">
        <f>_xlfn.LET(_xlpm.w,I7004,LEN(_xlpm.w))</f>
        <v>2</v>
      </c>
      <c r="L7004" s="10">
        <f>_xlfn.LET(_xlpm.w,J7004,LEN(_xlpm.w))</f>
        <v>6</v>
      </c>
      <c r="M7004" s="10">
        <f>_xlfn.LET(_xlpm.a,K7004,_xlpm.b,L7004,MAX(_xlpm.a,_xlpm.b))</f>
        <v>6</v>
      </c>
      <c r="N7004" s="10">
        <f>_xlfn.LET(_xlpm.d,(K7004,L7004),MAX(_xlpm.d)-MIN(_xlpm.d))</f>
        <v>4</v>
      </c>
      <c r="O7004" s="1" t="str">
        <f>_xlfn.LET(_xlpm.sep,":",_xlpm.w,$G7004,_xlfn.CONCAT("~",RIGHT(_xlpm.w,LEN(_xlpm.w)-FIND(_xlpm.sep,_xlpm.w)),"~"))</f>
        <v>~reheah~</v>
      </c>
      <c r="P7004" s="1" t="str">
        <f>_xlfn.LET(_xlpm.sep,":",_xlpm.w,$G7004,_xlfn.CONCAT("[",LEFT(_xlpm.w,FIND(_xlpm.sep,_xlpm.w)-1),"]"))</f>
        <v>[ɹɪ]</v>
      </c>
      <c r="Q7004" s="14" cm="1">
        <f t="array" ref="Q7004">SUM(_xlfn._xlws.FILTER($H$2:$H$7109,_xlfn.MAP($O$2:$O$7109,_xlfn.LAMBDA(_xlpm.x,_xlpm.x=$O7004))))</f>
        <v>9.9403578528827041E-5</v>
      </c>
      <c r="R7004" s="14">
        <f>$H7004/Q7004</f>
        <v>1</v>
      </c>
      <c r="S7004" s="14" cm="1">
        <f t="array" ref="S7004">SUM(_xlfn._xlws.FILTER($H$2:$H$7109,_xlfn.MAP($P$2:$P$7109,_xlfn.LAMBDA(_xlpm.x,_xlpm.x=$P7004))))</f>
        <v>2.2266401590457251E-2</v>
      </c>
      <c r="T7004" s="14">
        <f>$H7004/S7004</f>
        <v>4.4642857142857158E-3</v>
      </c>
      <c r="U7004" s="14">
        <f>_xlfn.LET(_xlpm.freq,F7004,_xlpm.size,M7004+1,_xlpm.F,V7004,LOG(1+_xlpm.freq)*LOG(1+_xlpm.size)*_xlpm.F)</f>
        <v>3.8300749130520872E-3</v>
      </c>
      <c r="V7004" s="14">
        <f>_xlfn.LET(_xlpm.a,T7004,_xlpm.b,R7004,2*_xlpm.a*_xlpm.b/(_xlpm.a+_xlpm.b))</f>
        <v>8.8888888888888906E-3</v>
      </c>
      <c r="W7004" s="14">
        <f>_xlfn.LET(_xlpm.p,R7004,_xlpm.q,T7004,LOG(_xlpm.p/_xlpm.q))</f>
        <v>2.3502480183341627</v>
      </c>
      <c r="X7004" s="2"/>
    </row>
    <row r="7005" spans="1:24">
      <c r="A7005" s="1" t="str">
        <f>_xlfn.LET(_xlpm.sep," : ",CONCATENATE(O7005,_xlpm.sep,P7005))</f>
        <v>~rreygh~ : [ɹɪ]</v>
      </c>
      <c r="B7005" s="1">
        <f>_xlfn.LET(_xlpm.d,$G7005,_xlpm.k,_xlfn.CONCAT(LEFT(TRIM(B$1),1),"*"),COUNTIF(_xlpm.d,_xlpm.k))</f>
        <v>1</v>
      </c>
      <c r="C7005" s="1">
        <f>_xlfn.LET(_xlpm.d,$G7005,_xlpm.k,_xlfn.CONCAT(LEFT(TRIM(C$1),1),"*"),COUNTIF(_xlpm.d,_xlpm.k))</f>
        <v>0</v>
      </c>
      <c r="D7005" s="1">
        <f>_xlfn.LET(_xlpm.d,$G7005,_xlpm.k,_xlfn.CONCAT(LEFT(TRIM(D$1),1),"*"),COUNTIF(_xlpm.d,_xlpm.k))</f>
        <v>0</v>
      </c>
      <c r="E7005" s="1">
        <f>LOG(F7005+1,10)</f>
        <v>0.47712125471966244</v>
      </c>
      <c r="F7005" s="7">
        <v>2</v>
      </c>
      <c r="G7005" s="9" t="s">
        <v>6735</v>
      </c>
      <c r="H7005" s="4">
        <f>F7005/freq.sum.r6e</f>
        <v>9.9403578528827041E-5</v>
      </c>
      <c r="I7005" s="1" t="str">
        <f>_xlfn.LET(_xlpm.sep,":",_xlpm.w,$G7005,LEFT(_xlpm.w,FIND(_xlpm.sep,_xlpm.w)-1))</f>
        <v>ɹɪ</v>
      </c>
      <c r="J7005" s="1" t="str">
        <f>_xlfn.LET(_xlpm.sep,":",_xlpm.w,$G7005,RIGHT(_xlpm.w,LEN(_xlpm.w)-FIND(_xlpm.sep,_xlpm.w)))</f>
        <v>rreygh</v>
      </c>
      <c r="K7005" s="10">
        <f>_xlfn.LET(_xlpm.w,I7005,LEN(_xlpm.w))</f>
        <v>2</v>
      </c>
      <c r="L7005" s="10">
        <f>_xlfn.LET(_xlpm.w,J7005,LEN(_xlpm.w))</f>
        <v>6</v>
      </c>
      <c r="M7005" s="10">
        <f>_xlfn.LET(_xlpm.a,K7005,_xlpm.b,L7005,MAX(_xlpm.a,_xlpm.b))</f>
        <v>6</v>
      </c>
      <c r="N7005" s="10">
        <f>_xlfn.LET(_xlpm.d,(K7005,L7005),MAX(_xlpm.d)-MIN(_xlpm.d))</f>
        <v>4</v>
      </c>
      <c r="O7005" s="1" t="str">
        <f>_xlfn.LET(_xlpm.sep,":",_xlpm.w,$G7005,_xlfn.CONCAT("~",RIGHT(_xlpm.w,LEN(_xlpm.w)-FIND(_xlpm.sep,_xlpm.w)),"~"))</f>
        <v>~rreygh~</v>
      </c>
      <c r="P7005" s="1" t="str">
        <f>_xlfn.LET(_xlpm.sep,":",_xlpm.w,$G7005,_xlfn.CONCAT("[",LEFT(_xlpm.w,FIND(_xlpm.sep,_xlpm.w)-1),"]"))</f>
        <v>[ɹɪ]</v>
      </c>
      <c r="Q7005" s="14" cm="1">
        <f t="array" ref="Q7005">SUM(_xlfn._xlws.FILTER($H$2:$H$7111,_xlfn.MAP($O$2:$O$7111,_xlfn.LAMBDA(_xlpm.x,_xlpm.x=$O7005))))</f>
        <v>9.9403578528827041E-5</v>
      </c>
      <c r="R7005" s="14">
        <f>$H7005/Q7005</f>
        <v>1</v>
      </c>
      <c r="S7005" s="14" cm="1">
        <f t="array" ref="S7005">SUM(_xlfn._xlws.FILTER($H$2:$H$7111,_xlfn.MAP($P$2:$P$7111,_xlfn.LAMBDA(_xlpm.x,_xlpm.x=$P7005))))</f>
        <v>2.2266401590457251E-2</v>
      </c>
      <c r="T7005" s="14">
        <f>$H7005/S7005</f>
        <v>4.4642857142857158E-3</v>
      </c>
      <c r="U7005" s="14">
        <f>_xlfn.LET(_xlpm.freq,F7005,_xlpm.size,M7005+1,_xlpm.F,V7005,LOG(1+_xlpm.freq)*LOG(1+_xlpm.size)*_xlpm.F)</f>
        <v>3.8300749130520872E-3</v>
      </c>
      <c r="V7005" s="14">
        <f>_xlfn.LET(_xlpm.a,T7005,_xlpm.b,R7005,2*_xlpm.a*_xlpm.b/(_xlpm.a+_xlpm.b))</f>
        <v>8.8888888888888906E-3</v>
      </c>
      <c r="W7005" s="14">
        <f>_xlfn.LET(_xlpm.p,R7005,_xlpm.q,T7005,LOG(_xlpm.p/_xlpm.q))</f>
        <v>2.3502480183341627</v>
      </c>
      <c r="X7005" s="2"/>
    </row>
    <row r="7006" spans="1:24">
      <c r="A7006" s="1" t="str">
        <f>_xlfn.LET(_xlpm.sep," : ",CONCATENATE(O7006,_xlpm.sep,P7006))</f>
        <v>~rriagh~ : [ɹɪ]</v>
      </c>
      <c r="B7006" s="1">
        <f>_xlfn.LET(_xlpm.d,$G7006,_xlpm.k,_xlfn.CONCAT(LEFT(TRIM(B$1),1),"*"),COUNTIF(_xlpm.d,_xlpm.k))</f>
        <v>1</v>
      </c>
      <c r="C7006" s="1">
        <f>_xlfn.LET(_xlpm.d,$G7006,_xlpm.k,_xlfn.CONCAT(LEFT(TRIM(C$1),1),"*"),COUNTIF(_xlpm.d,_xlpm.k))</f>
        <v>0</v>
      </c>
      <c r="D7006" s="1">
        <f>_xlfn.LET(_xlpm.d,$G7006,_xlpm.k,_xlfn.CONCAT(LEFT(TRIM(D$1),1),"*"),COUNTIF(_xlpm.d,_xlpm.k))</f>
        <v>0</v>
      </c>
      <c r="E7006" s="1">
        <f>LOG(F7006+1,10)</f>
        <v>0.47712125471966244</v>
      </c>
      <c r="F7006" s="7">
        <v>2</v>
      </c>
      <c r="G7006" s="9" t="s">
        <v>6746</v>
      </c>
      <c r="H7006" s="4">
        <f>F7006/freq.sum.r6e</f>
        <v>9.9403578528827041E-5</v>
      </c>
      <c r="I7006" s="1" t="str">
        <f>_xlfn.LET(_xlpm.sep,":",_xlpm.w,$G7006,LEFT(_xlpm.w,FIND(_xlpm.sep,_xlpm.w)-1))</f>
        <v>ɹɪ</v>
      </c>
      <c r="J7006" s="1" t="str">
        <f>_xlfn.LET(_xlpm.sep,":",_xlpm.w,$G7006,RIGHT(_xlpm.w,LEN(_xlpm.w)-FIND(_xlpm.sep,_xlpm.w)))</f>
        <v>rriagh</v>
      </c>
      <c r="K7006" s="10">
        <f>_xlfn.LET(_xlpm.w,I7006,LEN(_xlpm.w))</f>
        <v>2</v>
      </c>
      <c r="L7006" s="10">
        <f>_xlfn.LET(_xlpm.w,J7006,LEN(_xlpm.w))</f>
        <v>6</v>
      </c>
      <c r="M7006" s="10">
        <f>_xlfn.LET(_xlpm.a,K7006,_xlpm.b,L7006,MAX(_xlpm.a,_xlpm.b))</f>
        <v>6</v>
      </c>
      <c r="N7006" s="10">
        <f>_xlfn.LET(_xlpm.d,(K7006,L7006),MAX(_xlpm.d)-MIN(_xlpm.d))</f>
        <v>4</v>
      </c>
      <c r="O7006" s="1" t="str">
        <f>_xlfn.LET(_xlpm.sep,":",_xlpm.w,$G7006,_xlfn.CONCAT("~",RIGHT(_xlpm.w,LEN(_xlpm.w)-FIND(_xlpm.sep,_xlpm.w)),"~"))</f>
        <v>~rriagh~</v>
      </c>
      <c r="P7006" s="1" t="str">
        <f>_xlfn.LET(_xlpm.sep,":",_xlpm.w,$G7006,_xlfn.CONCAT("[",LEFT(_xlpm.w,FIND(_xlpm.sep,_xlpm.w)-1),"]"))</f>
        <v>[ɹɪ]</v>
      </c>
      <c r="Q7006" s="14" cm="1">
        <f t="array" ref="Q7006">SUM(_xlfn._xlws.FILTER($H$2:$H$7111,_xlfn.MAP($O$2:$O$7111,_xlfn.LAMBDA(_xlpm.x,_xlpm.x=$O7006))))</f>
        <v>9.9403578528827041E-5</v>
      </c>
      <c r="R7006" s="14">
        <f>$H7006/Q7006</f>
        <v>1</v>
      </c>
      <c r="S7006" s="14" cm="1">
        <f t="array" ref="S7006">SUM(_xlfn._xlws.FILTER($H$2:$H$7111,_xlfn.MAP($P$2:$P$7111,_xlfn.LAMBDA(_xlpm.x,_xlpm.x=$P7006))))</f>
        <v>2.2266401590457251E-2</v>
      </c>
      <c r="T7006" s="14">
        <f>$H7006/S7006</f>
        <v>4.4642857142857158E-3</v>
      </c>
      <c r="U7006" s="14">
        <f>_xlfn.LET(_xlpm.freq,F7006,_xlpm.size,M7006+1,_xlpm.F,V7006,LOG(1+_xlpm.freq)*LOG(1+_xlpm.size)*_xlpm.F)</f>
        <v>3.8300749130520872E-3</v>
      </c>
      <c r="V7006" s="14">
        <f>_xlfn.LET(_xlpm.a,T7006,_xlpm.b,R7006,2*_xlpm.a*_xlpm.b/(_xlpm.a+_xlpm.b))</f>
        <v>8.8888888888888906E-3</v>
      </c>
      <c r="W7006" s="14">
        <f>_xlfn.LET(_xlpm.p,R7006,_xlpm.q,T7006,LOG(_xlpm.p/_xlpm.q))</f>
        <v>2.3502480183341627</v>
      </c>
      <c r="X7006" s="2"/>
    </row>
    <row r="7007" spans="1:24">
      <c r="A7007" s="1" t="str">
        <f>_xlfn.LET(_xlpm.sep," : ",CONCATENATE(O7007,_xlpm.sep,P7007))</f>
        <v>~ffee'r~ : [fɪ]</v>
      </c>
      <c r="B7007" s="1">
        <f>_xlfn.LET(_xlpm.d,$G7007,_xlpm.k,_xlfn.CONCAT(LEFT(TRIM(B$1),1),"*"),COUNTIF(_xlpm.d,_xlpm.k))</f>
        <v>0</v>
      </c>
      <c r="C7007" s="1">
        <f>_xlfn.LET(_xlpm.d,$G7007,_xlpm.k,_xlfn.CONCAT(LEFT(TRIM(C$1),1),"*"),COUNTIF(_xlpm.d,_xlpm.k))</f>
        <v>0</v>
      </c>
      <c r="D7007" s="1">
        <f>_xlfn.LET(_xlpm.d,$G7007,_xlpm.k,_xlfn.CONCAT(LEFT(TRIM(D$1),1),"*"),COUNTIF(_xlpm.d,_xlpm.k))</f>
        <v>0</v>
      </c>
      <c r="E7007" s="1">
        <f>LOG(F7007+1,10)</f>
        <v>0.30102999566398114</v>
      </c>
      <c r="F7007" s="7">
        <v>1</v>
      </c>
      <c r="G7007" s="9" t="s">
        <v>1009</v>
      </c>
      <c r="H7007" s="4">
        <f>F7007/freq.sum.r6e</f>
        <v>4.9701789264413521E-5</v>
      </c>
      <c r="I7007" s="1" t="str">
        <f>_xlfn.LET(_xlpm.sep,":",_xlpm.w,$G7007,LEFT(_xlpm.w,FIND(_xlpm.sep,_xlpm.w)-1))</f>
        <v>fɪ</v>
      </c>
      <c r="J7007" s="1" t="str">
        <f>_xlfn.LET(_xlpm.sep,":",_xlpm.w,$G7007,RIGHT(_xlpm.w,LEN(_xlpm.w)-FIND(_xlpm.sep,_xlpm.w)))</f>
        <v>ffee'r</v>
      </c>
      <c r="K7007" s="10">
        <f>_xlfn.LET(_xlpm.w,I7007,LEN(_xlpm.w))</f>
        <v>2</v>
      </c>
      <c r="L7007" s="10">
        <f>_xlfn.LET(_xlpm.w,J7007,LEN(_xlpm.w))</f>
        <v>6</v>
      </c>
      <c r="M7007" s="10">
        <f>_xlfn.LET(_xlpm.a,K7007,_xlpm.b,L7007,MAX(_xlpm.a,_xlpm.b))</f>
        <v>6</v>
      </c>
      <c r="N7007" s="10">
        <f>_xlfn.LET(_xlpm.d,(K7007,L7007),MAX(_xlpm.d)-MIN(_xlpm.d))</f>
        <v>4</v>
      </c>
      <c r="O7007" s="1" t="str">
        <f>_xlfn.LET(_xlpm.sep,":",_xlpm.w,$G7007,_xlfn.CONCAT("~",RIGHT(_xlpm.w,LEN(_xlpm.w)-FIND(_xlpm.sep,_xlpm.w)),"~"))</f>
        <v>~ffee'r~</v>
      </c>
      <c r="P7007" s="1" t="str">
        <f>_xlfn.LET(_xlpm.sep,":",_xlpm.w,$G7007,_xlfn.CONCAT("[",LEFT(_xlpm.w,FIND(_xlpm.sep,_xlpm.w)-1),"]"))</f>
        <v>[fɪ]</v>
      </c>
      <c r="Q7007" s="14" cm="1">
        <f t="array" ref="Q7007">SUM(_xlfn._xlws.FILTER($H$2:$H$7117,_xlfn.MAP($O$2:$O$7117,_xlfn.LAMBDA(_xlpm.x,_xlpm.x=$O7007))))</f>
        <v>4.9701789264413521E-5</v>
      </c>
      <c r="R7007" s="14">
        <f>$H7007/Q7007</f>
        <v>1</v>
      </c>
      <c r="S7007" s="14" cm="1">
        <f t="array" ref="S7007">SUM(_xlfn._xlws.FILTER($H$2:$H$7117,_xlfn.MAP($P$2:$P$7117,_xlfn.LAMBDA(_xlpm.x,_xlpm.x=$P7007))))</f>
        <v>1.2723658051689858E-2</v>
      </c>
      <c r="T7007" s="14">
        <f>$H7007/S7007</f>
        <v>3.9062500000000009E-3</v>
      </c>
      <c r="U7007" s="14">
        <f>_xlfn.LET(_xlpm.freq,F7007,_xlpm.size,M7007+1,_xlpm.F,V7007,LOG(1+_xlpm.freq)*LOG(1+_xlpm.size)*_xlpm.F)</f>
        <v>2.1156200378861451E-3</v>
      </c>
      <c r="V7007" s="14">
        <f>_xlfn.LET(_xlpm.a,T7007,_xlpm.b,R7007,2*_xlpm.a*_xlpm.b/(_xlpm.a+_xlpm.b))</f>
        <v>7.7821011673151769E-3</v>
      </c>
      <c r="W7007" s="14">
        <f>_xlfn.LET(_xlpm.p,R7007,_xlpm.q,T7007,LOG(_xlpm.p/_xlpm.q))</f>
        <v>2.4082399653118496</v>
      </c>
      <c r="X7007" s="2"/>
    </row>
    <row r="7008" spans="1:24">
      <c r="A7008" s="1" t="str">
        <f>_xlfn.LET(_xlpm.sep," : ",CONCATENATE(O7008,_xlpm.sep,P7008))</f>
        <v>~ffeery~ : [fɪ]</v>
      </c>
      <c r="B7008" s="1">
        <f>_xlfn.LET(_xlpm.d,$G7008,_xlpm.k,_xlfn.CONCAT(LEFT(TRIM(B$1),1),"*"),COUNTIF(_xlpm.d,_xlpm.k))</f>
        <v>0</v>
      </c>
      <c r="C7008" s="1">
        <f>_xlfn.LET(_xlpm.d,$G7008,_xlpm.k,_xlfn.CONCAT(LEFT(TRIM(C$1),1),"*"),COUNTIF(_xlpm.d,_xlpm.k))</f>
        <v>0</v>
      </c>
      <c r="D7008" s="1">
        <f>_xlfn.LET(_xlpm.d,$G7008,_xlpm.k,_xlfn.CONCAT(LEFT(TRIM(D$1),1),"*"),COUNTIF(_xlpm.d,_xlpm.k))</f>
        <v>0</v>
      </c>
      <c r="E7008" s="1">
        <f>LOG(F7008+1,10)</f>
        <v>0.30102999566398114</v>
      </c>
      <c r="F7008" s="7">
        <v>1</v>
      </c>
      <c r="G7008" s="9" t="s">
        <v>1014</v>
      </c>
      <c r="H7008" s="4">
        <f>F7008/freq.sum.r6e</f>
        <v>4.9701789264413521E-5</v>
      </c>
      <c r="I7008" s="1" t="str">
        <f>_xlfn.LET(_xlpm.sep,":",_xlpm.w,$G7008,LEFT(_xlpm.w,FIND(_xlpm.sep,_xlpm.w)-1))</f>
        <v>fɪ</v>
      </c>
      <c r="J7008" s="1" t="str">
        <f>_xlfn.LET(_xlpm.sep,":",_xlpm.w,$G7008,RIGHT(_xlpm.w,LEN(_xlpm.w)-FIND(_xlpm.sep,_xlpm.w)))</f>
        <v>ffeery</v>
      </c>
      <c r="K7008" s="10">
        <f>_xlfn.LET(_xlpm.w,I7008,LEN(_xlpm.w))</f>
        <v>2</v>
      </c>
      <c r="L7008" s="10">
        <f>_xlfn.LET(_xlpm.w,J7008,LEN(_xlpm.w))</f>
        <v>6</v>
      </c>
      <c r="M7008" s="10">
        <f>_xlfn.LET(_xlpm.a,K7008,_xlpm.b,L7008,MAX(_xlpm.a,_xlpm.b))</f>
        <v>6</v>
      </c>
      <c r="N7008" s="10">
        <f>_xlfn.LET(_xlpm.d,(K7008,L7008),MAX(_xlpm.d)-MIN(_xlpm.d))</f>
        <v>4</v>
      </c>
      <c r="O7008" s="1" t="str">
        <f>_xlfn.LET(_xlpm.sep,":",_xlpm.w,$G7008,_xlfn.CONCAT("~",RIGHT(_xlpm.w,LEN(_xlpm.w)-FIND(_xlpm.sep,_xlpm.w)),"~"))</f>
        <v>~ffeery~</v>
      </c>
      <c r="P7008" s="1" t="str">
        <f>_xlfn.LET(_xlpm.sep,":",_xlpm.w,$G7008,_xlfn.CONCAT("[",LEFT(_xlpm.w,FIND(_xlpm.sep,_xlpm.w)-1),"]"))</f>
        <v>[fɪ]</v>
      </c>
      <c r="Q7008" s="14" cm="1">
        <f t="array" ref="Q7008">SUM(_xlfn._xlws.FILTER($H$2:$H$7117,_xlfn.MAP($O$2:$O$7117,_xlfn.LAMBDA(_xlpm.x,_xlpm.x=$O7008))))</f>
        <v>4.9701789264413521E-5</v>
      </c>
      <c r="R7008" s="14">
        <f>$H7008/Q7008</f>
        <v>1</v>
      </c>
      <c r="S7008" s="14" cm="1">
        <f t="array" ref="S7008">SUM(_xlfn._xlws.FILTER($H$2:$H$7117,_xlfn.MAP($P$2:$P$7117,_xlfn.LAMBDA(_xlpm.x,_xlpm.x=$P7008))))</f>
        <v>1.2723658051689858E-2</v>
      </c>
      <c r="T7008" s="14">
        <f>$H7008/S7008</f>
        <v>3.9062500000000009E-3</v>
      </c>
      <c r="U7008" s="14">
        <f>_xlfn.LET(_xlpm.freq,F7008,_xlpm.size,M7008+1,_xlpm.F,V7008,LOG(1+_xlpm.freq)*LOG(1+_xlpm.size)*_xlpm.F)</f>
        <v>2.1156200378861451E-3</v>
      </c>
      <c r="V7008" s="14">
        <f>_xlfn.LET(_xlpm.a,T7008,_xlpm.b,R7008,2*_xlpm.a*_xlpm.b/(_xlpm.a+_xlpm.b))</f>
        <v>7.7821011673151769E-3</v>
      </c>
      <c r="W7008" s="14">
        <f>_xlfn.LET(_xlpm.p,R7008,_xlpm.q,T7008,LOG(_xlpm.p/_xlpm.q))</f>
        <v>2.4082399653118496</v>
      </c>
      <c r="X7008" s="2"/>
    </row>
    <row r="7009" spans="1:24">
      <c r="A7009" s="1" t="str">
        <f>_xlfn.LET(_xlpm.sep," : ",CONCATENATE(O7009,_xlpm.sep,P7009))</f>
        <v>~'leary~ : [lɪ]</v>
      </c>
      <c r="B7009" s="1">
        <f>_xlfn.LET(_xlpm.d,$G7009,_xlpm.k,_xlfn.CONCAT(LEFT(TRIM(B$1),1),"*"),COUNTIF(_xlpm.d,_xlpm.k))</f>
        <v>0</v>
      </c>
      <c r="C7009" s="1">
        <f>_xlfn.LET(_xlpm.d,$G7009,_xlpm.k,_xlfn.CONCAT(LEFT(TRIM(C$1),1),"*"),COUNTIF(_xlpm.d,_xlpm.k))</f>
        <v>0</v>
      </c>
      <c r="D7009" s="1">
        <f>_xlfn.LET(_xlpm.d,$G7009,_xlpm.k,_xlfn.CONCAT(LEFT(TRIM(D$1),1),"*"),COUNTIF(_xlpm.d,_xlpm.k))</f>
        <v>0</v>
      </c>
      <c r="E7009" s="1">
        <f>LOG(F7009+1,10)</f>
        <v>0.30102999566398114</v>
      </c>
      <c r="F7009" s="7">
        <v>1</v>
      </c>
      <c r="G7009" s="9" t="s">
        <v>2257</v>
      </c>
      <c r="H7009" s="4">
        <f>F7009/freq.sum.r6e</f>
        <v>4.9701789264413521E-5</v>
      </c>
      <c r="I7009" s="1" t="str">
        <f>_xlfn.LET(_xlpm.sep,":",_xlpm.w,$G7009,LEFT(_xlpm.w,FIND(_xlpm.sep,_xlpm.w)-1))</f>
        <v>lɪ</v>
      </c>
      <c r="J7009" s="1" t="str">
        <f>_xlfn.LET(_xlpm.sep,":",_xlpm.w,$G7009,RIGHT(_xlpm.w,LEN(_xlpm.w)-FIND(_xlpm.sep,_xlpm.w)))</f>
        <v>'leary</v>
      </c>
      <c r="K7009" s="10">
        <f>_xlfn.LET(_xlpm.w,I7009,LEN(_xlpm.w))</f>
        <v>2</v>
      </c>
      <c r="L7009" s="10">
        <f>_xlfn.LET(_xlpm.w,J7009,LEN(_xlpm.w))</f>
        <v>6</v>
      </c>
      <c r="M7009" s="10">
        <f>_xlfn.LET(_xlpm.a,K7009,_xlpm.b,L7009,MAX(_xlpm.a,_xlpm.b))</f>
        <v>6</v>
      </c>
      <c r="N7009" s="10">
        <f>_xlfn.LET(_xlpm.d,(K7009,L7009),MAX(_xlpm.d)-MIN(_xlpm.d))</f>
        <v>4</v>
      </c>
      <c r="O7009" s="1" t="str">
        <f>_xlfn.LET(_xlpm.sep,":",_xlpm.w,$G7009,_xlfn.CONCAT("~",RIGHT(_xlpm.w,LEN(_xlpm.w)-FIND(_xlpm.sep,_xlpm.w)),"~"))</f>
        <v>~'leary~</v>
      </c>
      <c r="P7009" s="1" t="str">
        <f>_xlfn.LET(_xlpm.sep,":",_xlpm.w,$G7009,_xlfn.CONCAT("[",LEFT(_xlpm.w,FIND(_xlpm.sep,_xlpm.w)-1),"]"))</f>
        <v>[lɪ]</v>
      </c>
      <c r="Q7009" s="14" cm="1">
        <f t="array" ref="Q7009">SUM(_xlfn._xlws.FILTER($H$2:$H$7117,_xlfn.MAP($O$2:$O$7117,_xlfn.LAMBDA(_xlpm.x,_xlpm.x=$O7009))))</f>
        <v>4.9701789264413521E-5</v>
      </c>
      <c r="R7009" s="14">
        <f>$H7009/Q7009</f>
        <v>1</v>
      </c>
      <c r="S7009" s="14" cm="1">
        <f t="array" ref="S7009">SUM(_xlfn._xlws.FILTER($H$2:$H$7117,_xlfn.MAP($P$2:$P$7117,_xlfn.LAMBDA(_xlpm.x,_xlpm.x=$P7009))))</f>
        <v>2.067594433399602E-2</v>
      </c>
      <c r="T7009" s="14">
        <f>$H7009/S7009</f>
        <v>2.4038461538461544E-3</v>
      </c>
      <c r="U7009" s="14">
        <f>_xlfn.LET(_xlpm.freq,F7009,_xlpm.size,M7009+1,_xlpm.F,V7009,LOG(1+_xlpm.freq)*LOG(1+_xlpm.size)*_xlpm.F)</f>
        <v>1.3038713422943386E-3</v>
      </c>
      <c r="V7009" s="14">
        <f>_xlfn.LET(_xlpm.a,T7009,_xlpm.b,R7009,2*_xlpm.a*_xlpm.b/(_xlpm.a+_xlpm.b))</f>
        <v>4.796163069544365E-3</v>
      </c>
      <c r="W7009" s="14">
        <f>_xlfn.LET(_xlpm.p,R7009,_xlpm.q,T7009,LOG(_xlpm.p/_xlpm.q))</f>
        <v>2.6190933306267428</v>
      </c>
      <c r="X7009" s="2"/>
    </row>
    <row r="7010" spans="1:24">
      <c r="A7010" s="1" t="str">
        <f>_xlfn.LET(_xlpm.sep," : ",CONCATENATE(O7010,_xlpm.sep,P7010))</f>
        <v>~ghly'r~ : [lɪ]</v>
      </c>
      <c r="B7010" s="1">
        <f>_xlfn.LET(_xlpm.d,$G7010,_xlpm.k,_xlfn.CONCAT(LEFT(TRIM(B$1),1),"*"),COUNTIF(_xlpm.d,_xlpm.k))</f>
        <v>0</v>
      </c>
      <c r="C7010" s="1">
        <f>_xlfn.LET(_xlpm.d,$G7010,_xlpm.k,_xlfn.CONCAT(LEFT(TRIM(C$1),1),"*"),COUNTIF(_xlpm.d,_xlpm.k))</f>
        <v>0</v>
      </c>
      <c r="D7010" s="1">
        <f>_xlfn.LET(_xlpm.d,$G7010,_xlpm.k,_xlfn.CONCAT(LEFT(TRIM(D$1),1),"*"),COUNTIF(_xlpm.d,_xlpm.k))</f>
        <v>0</v>
      </c>
      <c r="E7010" s="1">
        <f>LOG(F7010+1,10)</f>
        <v>0.30102999566398114</v>
      </c>
      <c r="F7010" s="7">
        <v>1</v>
      </c>
      <c r="G7010" s="9" t="s">
        <v>2259</v>
      </c>
      <c r="H7010" s="4">
        <f>F7010/freq.sum.r6e</f>
        <v>4.9701789264413521E-5</v>
      </c>
      <c r="I7010" s="1" t="str">
        <f>_xlfn.LET(_xlpm.sep,":",_xlpm.w,$G7010,LEFT(_xlpm.w,FIND(_xlpm.sep,_xlpm.w)-1))</f>
        <v>lɪ</v>
      </c>
      <c r="J7010" s="1" t="str">
        <f>_xlfn.LET(_xlpm.sep,":",_xlpm.w,$G7010,RIGHT(_xlpm.w,LEN(_xlpm.w)-FIND(_xlpm.sep,_xlpm.w)))</f>
        <v>ghly'r</v>
      </c>
      <c r="K7010" s="10">
        <f>_xlfn.LET(_xlpm.w,I7010,LEN(_xlpm.w))</f>
        <v>2</v>
      </c>
      <c r="L7010" s="10">
        <f>_xlfn.LET(_xlpm.w,J7010,LEN(_xlpm.w))</f>
        <v>6</v>
      </c>
      <c r="M7010" s="10">
        <f>_xlfn.LET(_xlpm.a,K7010,_xlpm.b,L7010,MAX(_xlpm.a,_xlpm.b))</f>
        <v>6</v>
      </c>
      <c r="N7010" s="10">
        <f>_xlfn.LET(_xlpm.d,(K7010,L7010),MAX(_xlpm.d)-MIN(_xlpm.d))</f>
        <v>4</v>
      </c>
      <c r="O7010" s="1" t="str">
        <f>_xlfn.LET(_xlpm.sep,":",_xlpm.w,$G7010,_xlfn.CONCAT("~",RIGHT(_xlpm.w,LEN(_xlpm.w)-FIND(_xlpm.sep,_xlpm.w)),"~"))</f>
        <v>~ghly'r~</v>
      </c>
      <c r="P7010" s="1" t="str">
        <f>_xlfn.LET(_xlpm.sep,":",_xlpm.w,$G7010,_xlfn.CONCAT("[",LEFT(_xlpm.w,FIND(_xlpm.sep,_xlpm.w)-1),"]"))</f>
        <v>[lɪ]</v>
      </c>
      <c r="Q7010" s="14" cm="1">
        <f t="array" ref="Q7010">SUM(_xlfn._xlws.FILTER($H$2:$H$7117,_xlfn.MAP($O$2:$O$7117,_xlfn.LAMBDA(_xlpm.x,_xlpm.x=$O7010))))</f>
        <v>4.9701789264413521E-5</v>
      </c>
      <c r="R7010" s="14">
        <f>$H7010/Q7010</f>
        <v>1</v>
      </c>
      <c r="S7010" s="14" cm="1">
        <f t="array" ref="S7010">SUM(_xlfn._xlws.FILTER($H$2:$H$7117,_xlfn.MAP($P$2:$P$7117,_xlfn.LAMBDA(_xlpm.x,_xlpm.x=$P7010))))</f>
        <v>2.067594433399602E-2</v>
      </c>
      <c r="T7010" s="14">
        <f>$H7010/S7010</f>
        <v>2.4038461538461544E-3</v>
      </c>
      <c r="U7010" s="14">
        <f>_xlfn.LET(_xlpm.freq,F7010,_xlpm.size,M7010+1,_xlpm.F,V7010,LOG(1+_xlpm.freq)*LOG(1+_xlpm.size)*_xlpm.F)</f>
        <v>1.3038713422943386E-3</v>
      </c>
      <c r="V7010" s="14">
        <f>_xlfn.LET(_xlpm.a,T7010,_xlpm.b,R7010,2*_xlpm.a*_xlpm.b/(_xlpm.a+_xlpm.b))</f>
        <v>4.796163069544365E-3</v>
      </c>
      <c r="W7010" s="14">
        <f>_xlfn.LET(_xlpm.p,R7010,_xlpm.q,T7010,LOG(_xlpm.p/_xlpm.q))</f>
        <v>2.6190933306267428</v>
      </c>
      <c r="X7010" s="2"/>
    </row>
    <row r="7011" spans="1:24">
      <c r="A7011" s="1" t="str">
        <f>_xlfn.LET(_xlpm.sep," : ",CONCATENATE(O7011,_xlpm.sep,P7011))</f>
        <v>~ghlyry~ : [lɪ]</v>
      </c>
      <c r="B7011" s="1">
        <f>_xlfn.LET(_xlpm.d,$G7011,_xlpm.k,_xlfn.CONCAT(LEFT(TRIM(B$1),1),"*"),COUNTIF(_xlpm.d,_xlpm.k))</f>
        <v>0</v>
      </c>
      <c r="C7011" s="1">
        <f>_xlfn.LET(_xlpm.d,$G7011,_xlpm.k,_xlfn.CONCAT(LEFT(TRIM(C$1),1),"*"),COUNTIF(_xlpm.d,_xlpm.k))</f>
        <v>0</v>
      </c>
      <c r="D7011" s="1">
        <f>_xlfn.LET(_xlpm.d,$G7011,_xlpm.k,_xlfn.CONCAT(LEFT(TRIM(D$1),1),"*"),COUNTIF(_xlpm.d,_xlpm.k))</f>
        <v>0</v>
      </c>
      <c r="E7011" s="1">
        <f>LOG(F7011+1,10)</f>
        <v>0.30102999566398114</v>
      </c>
      <c r="F7011" s="7">
        <v>1</v>
      </c>
      <c r="G7011" s="9" t="s">
        <v>2264</v>
      </c>
      <c r="H7011" s="4">
        <f>F7011/freq.sum.r6e</f>
        <v>4.9701789264413521E-5</v>
      </c>
      <c r="I7011" s="1" t="str">
        <f>_xlfn.LET(_xlpm.sep,":",_xlpm.w,$G7011,LEFT(_xlpm.w,FIND(_xlpm.sep,_xlpm.w)-1))</f>
        <v>lɪ</v>
      </c>
      <c r="J7011" s="1" t="str">
        <f>_xlfn.LET(_xlpm.sep,":",_xlpm.w,$G7011,RIGHT(_xlpm.w,LEN(_xlpm.w)-FIND(_xlpm.sep,_xlpm.w)))</f>
        <v>ghlyry</v>
      </c>
      <c r="K7011" s="10">
        <f>_xlfn.LET(_xlpm.w,I7011,LEN(_xlpm.w))</f>
        <v>2</v>
      </c>
      <c r="L7011" s="10">
        <f>_xlfn.LET(_xlpm.w,J7011,LEN(_xlpm.w))</f>
        <v>6</v>
      </c>
      <c r="M7011" s="10">
        <f>_xlfn.LET(_xlpm.a,K7011,_xlpm.b,L7011,MAX(_xlpm.a,_xlpm.b))</f>
        <v>6</v>
      </c>
      <c r="N7011" s="10">
        <f>_xlfn.LET(_xlpm.d,(K7011,L7011),MAX(_xlpm.d)-MIN(_xlpm.d))</f>
        <v>4</v>
      </c>
      <c r="O7011" s="1" t="str">
        <f>_xlfn.LET(_xlpm.sep,":",_xlpm.w,$G7011,_xlfn.CONCAT("~",RIGHT(_xlpm.w,LEN(_xlpm.w)-FIND(_xlpm.sep,_xlpm.w)),"~"))</f>
        <v>~ghlyry~</v>
      </c>
      <c r="P7011" s="1" t="str">
        <f>_xlfn.LET(_xlpm.sep,":",_xlpm.w,$G7011,_xlfn.CONCAT("[",LEFT(_xlpm.w,FIND(_xlpm.sep,_xlpm.w)-1),"]"))</f>
        <v>[lɪ]</v>
      </c>
      <c r="Q7011" s="14" cm="1">
        <f t="array" ref="Q7011">SUM(_xlfn._xlws.FILTER($H$2:$H$7117,_xlfn.MAP($O$2:$O$7117,_xlfn.LAMBDA(_xlpm.x,_xlpm.x=$O7011))))</f>
        <v>4.9701789264413521E-5</v>
      </c>
      <c r="R7011" s="14">
        <f>$H7011/Q7011</f>
        <v>1</v>
      </c>
      <c r="S7011" s="14" cm="1">
        <f t="array" ref="S7011">SUM(_xlfn._xlws.FILTER($H$2:$H$7117,_xlfn.MAP($P$2:$P$7117,_xlfn.LAMBDA(_xlpm.x,_xlpm.x=$P7011))))</f>
        <v>2.067594433399602E-2</v>
      </c>
      <c r="T7011" s="14">
        <f>$H7011/S7011</f>
        <v>2.4038461538461544E-3</v>
      </c>
      <c r="U7011" s="14">
        <f>_xlfn.LET(_xlpm.freq,F7011,_xlpm.size,M7011+1,_xlpm.F,V7011,LOG(1+_xlpm.freq)*LOG(1+_xlpm.size)*_xlpm.F)</f>
        <v>1.3038713422943386E-3</v>
      </c>
      <c r="V7011" s="14">
        <f>_xlfn.LET(_xlpm.a,T7011,_xlpm.b,R7011,2*_xlpm.a*_xlpm.b/(_xlpm.a+_xlpm.b))</f>
        <v>4.796163069544365E-3</v>
      </c>
      <c r="W7011" s="14">
        <f>_xlfn.LET(_xlpm.p,R7011,_xlpm.q,T7011,LOG(_xlpm.p/_xlpm.q))</f>
        <v>2.6190933306267428</v>
      </c>
      <c r="X7011" s="2"/>
    </row>
    <row r="7012" spans="1:24">
      <c r="A7012" s="1" t="str">
        <f>_xlfn.LET(_xlpm.sep," : ",CONCATENATE(O7012,_xlpm.sep,P7012))</f>
        <v>~llea'r~ : [lɪ]</v>
      </c>
      <c r="B7012" s="1">
        <f>_xlfn.LET(_xlpm.d,$G7012,_xlpm.k,_xlfn.CONCAT(LEFT(TRIM(B$1),1),"*"),COUNTIF(_xlpm.d,_xlpm.k))</f>
        <v>0</v>
      </c>
      <c r="C7012" s="1">
        <f>_xlfn.LET(_xlpm.d,$G7012,_xlpm.k,_xlfn.CONCAT(LEFT(TRIM(C$1),1),"*"),COUNTIF(_xlpm.d,_xlpm.k))</f>
        <v>0</v>
      </c>
      <c r="D7012" s="1">
        <f>_xlfn.LET(_xlpm.d,$G7012,_xlpm.k,_xlfn.CONCAT(LEFT(TRIM(D$1),1),"*"),COUNTIF(_xlpm.d,_xlpm.k))</f>
        <v>0</v>
      </c>
      <c r="E7012" s="1">
        <f>LOG(F7012+1,10)</f>
        <v>0.30102999566398114</v>
      </c>
      <c r="F7012" s="7">
        <v>1</v>
      </c>
      <c r="G7012" s="9" t="s">
        <v>2324</v>
      </c>
      <c r="H7012" s="4">
        <f>F7012/freq.sum.r6e</f>
        <v>4.9701789264413521E-5</v>
      </c>
      <c r="I7012" s="1" t="str">
        <f>_xlfn.LET(_xlpm.sep,":",_xlpm.w,$G7012,LEFT(_xlpm.w,FIND(_xlpm.sep,_xlpm.w)-1))</f>
        <v>lɪ</v>
      </c>
      <c r="J7012" s="1" t="str">
        <f>_xlfn.LET(_xlpm.sep,":",_xlpm.w,$G7012,RIGHT(_xlpm.w,LEN(_xlpm.w)-FIND(_xlpm.sep,_xlpm.w)))</f>
        <v>llea'r</v>
      </c>
      <c r="K7012" s="10">
        <f>_xlfn.LET(_xlpm.w,I7012,LEN(_xlpm.w))</f>
        <v>2</v>
      </c>
      <c r="L7012" s="10">
        <f>_xlfn.LET(_xlpm.w,J7012,LEN(_xlpm.w))</f>
        <v>6</v>
      </c>
      <c r="M7012" s="10">
        <f>_xlfn.LET(_xlpm.a,K7012,_xlpm.b,L7012,MAX(_xlpm.a,_xlpm.b))</f>
        <v>6</v>
      </c>
      <c r="N7012" s="10">
        <f>_xlfn.LET(_xlpm.d,(K7012,L7012),MAX(_xlpm.d)-MIN(_xlpm.d))</f>
        <v>4</v>
      </c>
      <c r="O7012" s="1" t="str">
        <f>_xlfn.LET(_xlpm.sep,":",_xlpm.w,$G7012,_xlfn.CONCAT("~",RIGHT(_xlpm.w,LEN(_xlpm.w)-FIND(_xlpm.sep,_xlpm.w)),"~"))</f>
        <v>~llea'r~</v>
      </c>
      <c r="P7012" s="1" t="str">
        <f>_xlfn.LET(_xlpm.sep,":",_xlpm.w,$G7012,_xlfn.CONCAT("[",LEFT(_xlpm.w,FIND(_xlpm.sep,_xlpm.w)-1),"]"))</f>
        <v>[lɪ]</v>
      </c>
      <c r="Q7012" s="14" cm="1">
        <f t="array" ref="Q7012">SUM(_xlfn._xlws.FILTER($H$2:$H$7117,_xlfn.MAP($O$2:$O$7117,_xlfn.LAMBDA(_xlpm.x,_xlpm.x=$O7012))))</f>
        <v>4.9701789264413521E-5</v>
      </c>
      <c r="R7012" s="14">
        <f>$H7012/Q7012</f>
        <v>1</v>
      </c>
      <c r="S7012" s="14" cm="1">
        <f t="array" ref="S7012">SUM(_xlfn._xlws.FILTER($H$2:$H$7117,_xlfn.MAP($P$2:$P$7117,_xlfn.LAMBDA(_xlpm.x,_xlpm.x=$P7012))))</f>
        <v>2.067594433399602E-2</v>
      </c>
      <c r="T7012" s="14">
        <f>$H7012/S7012</f>
        <v>2.4038461538461544E-3</v>
      </c>
      <c r="U7012" s="14">
        <f>_xlfn.LET(_xlpm.freq,F7012,_xlpm.size,M7012+1,_xlpm.F,V7012,LOG(1+_xlpm.freq)*LOG(1+_xlpm.size)*_xlpm.F)</f>
        <v>1.3038713422943386E-3</v>
      </c>
      <c r="V7012" s="14">
        <f>_xlfn.LET(_xlpm.a,T7012,_xlpm.b,R7012,2*_xlpm.a*_xlpm.b/(_xlpm.a+_xlpm.b))</f>
        <v>4.796163069544365E-3</v>
      </c>
      <c r="W7012" s="14">
        <f>_xlfn.LET(_xlpm.p,R7012,_xlpm.q,T7012,LOG(_xlpm.p/_xlpm.q))</f>
        <v>2.6190933306267428</v>
      </c>
      <c r="X7012" s="2"/>
    </row>
    <row r="7013" spans="1:24">
      <c r="A7013" s="1" t="str">
        <f>_xlfn.LET(_xlpm.sep," : ",CONCATENATE(O7013,_xlpm.sep,P7013))</f>
        <v>~lleary~ : [lɪ]</v>
      </c>
      <c r="B7013" s="1">
        <f>_xlfn.LET(_xlpm.d,$G7013,_xlpm.k,_xlfn.CONCAT(LEFT(TRIM(B$1),1),"*"),COUNTIF(_xlpm.d,_xlpm.k))</f>
        <v>0</v>
      </c>
      <c r="C7013" s="1">
        <f>_xlfn.LET(_xlpm.d,$G7013,_xlpm.k,_xlfn.CONCAT(LEFT(TRIM(C$1),1),"*"),COUNTIF(_xlpm.d,_xlpm.k))</f>
        <v>0</v>
      </c>
      <c r="D7013" s="1">
        <f>_xlfn.LET(_xlpm.d,$G7013,_xlpm.k,_xlfn.CONCAT(LEFT(TRIM(D$1),1),"*"),COUNTIF(_xlpm.d,_xlpm.k))</f>
        <v>0</v>
      </c>
      <c r="E7013" s="1">
        <f>LOG(F7013+1,10)</f>
        <v>0.30102999566398114</v>
      </c>
      <c r="F7013" s="7">
        <v>1</v>
      </c>
      <c r="G7013" s="9" t="s">
        <v>2329</v>
      </c>
      <c r="H7013" s="4">
        <f>F7013/freq.sum.r6e</f>
        <v>4.9701789264413521E-5</v>
      </c>
      <c r="I7013" s="1" t="str">
        <f>_xlfn.LET(_xlpm.sep,":",_xlpm.w,$G7013,LEFT(_xlpm.w,FIND(_xlpm.sep,_xlpm.w)-1))</f>
        <v>lɪ</v>
      </c>
      <c r="J7013" s="1" t="str">
        <f>_xlfn.LET(_xlpm.sep,":",_xlpm.w,$G7013,RIGHT(_xlpm.w,LEN(_xlpm.w)-FIND(_xlpm.sep,_xlpm.w)))</f>
        <v>lleary</v>
      </c>
      <c r="K7013" s="10">
        <f>_xlfn.LET(_xlpm.w,I7013,LEN(_xlpm.w))</f>
        <v>2</v>
      </c>
      <c r="L7013" s="10">
        <f>_xlfn.LET(_xlpm.w,J7013,LEN(_xlpm.w))</f>
        <v>6</v>
      </c>
      <c r="M7013" s="10">
        <f>_xlfn.LET(_xlpm.a,K7013,_xlpm.b,L7013,MAX(_xlpm.a,_xlpm.b))</f>
        <v>6</v>
      </c>
      <c r="N7013" s="10">
        <f>_xlfn.LET(_xlpm.d,(K7013,L7013),MAX(_xlpm.d)-MIN(_xlpm.d))</f>
        <v>4</v>
      </c>
      <c r="O7013" s="1" t="str">
        <f>_xlfn.LET(_xlpm.sep,":",_xlpm.w,$G7013,_xlfn.CONCAT("~",RIGHT(_xlpm.w,LEN(_xlpm.w)-FIND(_xlpm.sep,_xlpm.w)),"~"))</f>
        <v>~lleary~</v>
      </c>
      <c r="P7013" s="1" t="str">
        <f>_xlfn.LET(_xlpm.sep,":",_xlpm.w,$G7013,_xlfn.CONCAT("[",LEFT(_xlpm.w,FIND(_xlpm.sep,_xlpm.w)-1),"]"))</f>
        <v>[lɪ]</v>
      </c>
      <c r="Q7013" s="14" cm="1">
        <f t="array" ref="Q7013">SUM(_xlfn._xlws.FILTER($H$2:$H$7117,_xlfn.MAP($O$2:$O$7117,_xlfn.LAMBDA(_xlpm.x,_xlpm.x=$O7013))))</f>
        <v>4.9701789264413521E-5</v>
      </c>
      <c r="R7013" s="14">
        <f>$H7013/Q7013</f>
        <v>1</v>
      </c>
      <c r="S7013" s="14" cm="1">
        <f t="array" ref="S7013">SUM(_xlfn._xlws.FILTER($H$2:$H$7117,_xlfn.MAP($P$2:$P$7117,_xlfn.LAMBDA(_xlpm.x,_xlpm.x=$P7013))))</f>
        <v>2.067594433399602E-2</v>
      </c>
      <c r="T7013" s="14">
        <f>$H7013/S7013</f>
        <v>2.4038461538461544E-3</v>
      </c>
      <c r="U7013" s="14">
        <f>_xlfn.LET(_xlpm.freq,F7013,_xlpm.size,M7013+1,_xlpm.F,V7013,LOG(1+_xlpm.freq)*LOG(1+_xlpm.size)*_xlpm.F)</f>
        <v>1.3038713422943386E-3</v>
      </c>
      <c r="V7013" s="14">
        <f>_xlfn.LET(_xlpm.a,T7013,_xlpm.b,R7013,2*_xlpm.a*_xlpm.b/(_xlpm.a+_xlpm.b))</f>
        <v>4.796163069544365E-3</v>
      </c>
      <c r="W7013" s="14">
        <f>_xlfn.LET(_xlpm.p,R7013,_xlpm.q,T7013,LOG(_xlpm.p/_xlpm.q))</f>
        <v>2.6190933306267428</v>
      </c>
      <c r="X7013" s="2"/>
    </row>
    <row r="7014" spans="1:24">
      <c r="A7014" s="1" t="str">
        <f>_xlfn.LET(_xlpm.sep," : ",CONCATENATE(O7014,_xlpm.sep,P7014))</f>
        <v>~lley'r~ : [lɪ]</v>
      </c>
      <c r="B7014" s="1">
        <f>_xlfn.LET(_xlpm.d,$G7014,_xlpm.k,_xlfn.CONCAT(LEFT(TRIM(B$1),1),"*"),COUNTIF(_xlpm.d,_xlpm.k))</f>
        <v>0</v>
      </c>
      <c r="C7014" s="1">
        <f>_xlfn.LET(_xlpm.d,$G7014,_xlpm.k,_xlfn.CONCAT(LEFT(TRIM(C$1),1),"*"),COUNTIF(_xlpm.d,_xlpm.k))</f>
        <v>0</v>
      </c>
      <c r="D7014" s="1">
        <f>_xlfn.LET(_xlpm.d,$G7014,_xlpm.k,_xlfn.CONCAT(LEFT(TRIM(D$1),1),"*"),COUNTIF(_xlpm.d,_xlpm.k))</f>
        <v>0</v>
      </c>
      <c r="E7014" s="1">
        <f>LOG(F7014+1,10)</f>
        <v>0.30102999566398114</v>
      </c>
      <c r="F7014" s="7">
        <v>1</v>
      </c>
      <c r="G7014" s="9" t="s">
        <v>2341</v>
      </c>
      <c r="H7014" s="4">
        <f>F7014/freq.sum.r6e</f>
        <v>4.9701789264413521E-5</v>
      </c>
      <c r="I7014" s="1" t="str">
        <f>_xlfn.LET(_xlpm.sep,":",_xlpm.w,$G7014,LEFT(_xlpm.w,FIND(_xlpm.sep,_xlpm.w)-1))</f>
        <v>lɪ</v>
      </c>
      <c r="J7014" s="1" t="str">
        <f>_xlfn.LET(_xlpm.sep,":",_xlpm.w,$G7014,RIGHT(_xlpm.w,LEN(_xlpm.w)-FIND(_xlpm.sep,_xlpm.w)))</f>
        <v>lley'r</v>
      </c>
      <c r="K7014" s="10">
        <f>_xlfn.LET(_xlpm.w,I7014,LEN(_xlpm.w))</f>
        <v>2</v>
      </c>
      <c r="L7014" s="10">
        <f>_xlfn.LET(_xlpm.w,J7014,LEN(_xlpm.w))</f>
        <v>6</v>
      </c>
      <c r="M7014" s="10">
        <f>_xlfn.LET(_xlpm.a,K7014,_xlpm.b,L7014,MAX(_xlpm.a,_xlpm.b))</f>
        <v>6</v>
      </c>
      <c r="N7014" s="10">
        <f>_xlfn.LET(_xlpm.d,(K7014,L7014),MAX(_xlpm.d)-MIN(_xlpm.d))</f>
        <v>4</v>
      </c>
      <c r="O7014" s="1" t="str">
        <f>_xlfn.LET(_xlpm.sep,":",_xlpm.w,$G7014,_xlfn.CONCAT("~",RIGHT(_xlpm.w,LEN(_xlpm.w)-FIND(_xlpm.sep,_xlpm.w)),"~"))</f>
        <v>~lley'r~</v>
      </c>
      <c r="P7014" s="1" t="str">
        <f>_xlfn.LET(_xlpm.sep,":",_xlpm.w,$G7014,_xlfn.CONCAT("[",LEFT(_xlpm.w,FIND(_xlpm.sep,_xlpm.w)-1),"]"))</f>
        <v>[lɪ]</v>
      </c>
      <c r="Q7014" s="14" cm="1">
        <f t="array" ref="Q7014">SUM(_xlfn._xlws.FILTER($H$2:$H$7117,_xlfn.MAP($O$2:$O$7117,_xlfn.LAMBDA(_xlpm.x,_xlpm.x=$O7014))))</f>
        <v>4.9701789264413521E-5</v>
      </c>
      <c r="R7014" s="14">
        <f>$H7014/Q7014</f>
        <v>1</v>
      </c>
      <c r="S7014" s="14" cm="1">
        <f t="array" ref="S7014">SUM(_xlfn._xlws.FILTER($H$2:$H$7117,_xlfn.MAP($P$2:$P$7117,_xlfn.LAMBDA(_xlpm.x,_xlpm.x=$P7014))))</f>
        <v>2.067594433399602E-2</v>
      </c>
      <c r="T7014" s="14">
        <f>$H7014/S7014</f>
        <v>2.4038461538461544E-3</v>
      </c>
      <c r="U7014" s="14">
        <f>_xlfn.LET(_xlpm.freq,F7014,_xlpm.size,M7014+1,_xlpm.F,V7014,LOG(1+_xlpm.freq)*LOG(1+_xlpm.size)*_xlpm.F)</f>
        <v>1.3038713422943386E-3</v>
      </c>
      <c r="V7014" s="14">
        <f>_xlfn.LET(_xlpm.a,T7014,_xlpm.b,R7014,2*_xlpm.a*_xlpm.b/(_xlpm.a+_xlpm.b))</f>
        <v>4.796163069544365E-3</v>
      </c>
      <c r="W7014" s="14">
        <f>_xlfn.LET(_xlpm.p,R7014,_xlpm.q,T7014,LOG(_xlpm.p/_xlpm.q))</f>
        <v>2.6190933306267428</v>
      </c>
      <c r="X7014" s="2"/>
    </row>
    <row r="7015" spans="1:24">
      <c r="A7015" s="1" t="str">
        <f>_xlfn.LET(_xlpm.sep," : ",CONCATENATE(O7015,_xlpm.sep,P7015))</f>
        <v>~lleyry~ : [lɪ]</v>
      </c>
      <c r="B7015" s="1">
        <f>_xlfn.LET(_xlpm.d,$G7015,_xlpm.k,_xlfn.CONCAT(LEFT(TRIM(B$1),1),"*"),COUNTIF(_xlpm.d,_xlpm.k))</f>
        <v>0</v>
      </c>
      <c r="C7015" s="1">
        <f>_xlfn.LET(_xlpm.d,$G7015,_xlpm.k,_xlfn.CONCAT(LEFT(TRIM(C$1),1),"*"),COUNTIF(_xlpm.d,_xlpm.k))</f>
        <v>0</v>
      </c>
      <c r="D7015" s="1">
        <f>_xlfn.LET(_xlpm.d,$G7015,_xlpm.k,_xlfn.CONCAT(LEFT(TRIM(D$1),1),"*"),COUNTIF(_xlpm.d,_xlpm.k))</f>
        <v>0</v>
      </c>
      <c r="E7015" s="1">
        <f>LOG(F7015+1,10)</f>
        <v>0.30102999566398114</v>
      </c>
      <c r="F7015" s="7">
        <v>1</v>
      </c>
      <c r="G7015" s="9" t="s">
        <v>2346</v>
      </c>
      <c r="H7015" s="4">
        <f>F7015/freq.sum.r6e</f>
        <v>4.9701789264413521E-5</v>
      </c>
      <c r="I7015" s="1" t="str">
        <f>_xlfn.LET(_xlpm.sep,":",_xlpm.w,$G7015,LEFT(_xlpm.w,FIND(_xlpm.sep,_xlpm.w)-1))</f>
        <v>lɪ</v>
      </c>
      <c r="J7015" s="1" t="str">
        <f>_xlfn.LET(_xlpm.sep,":",_xlpm.w,$G7015,RIGHT(_xlpm.w,LEN(_xlpm.w)-FIND(_xlpm.sep,_xlpm.w)))</f>
        <v>lleyry</v>
      </c>
      <c r="K7015" s="10">
        <f>_xlfn.LET(_xlpm.w,I7015,LEN(_xlpm.w))</f>
        <v>2</v>
      </c>
      <c r="L7015" s="10">
        <f>_xlfn.LET(_xlpm.w,J7015,LEN(_xlpm.w))</f>
        <v>6</v>
      </c>
      <c r="M7015" s="10">
        <f>_xlfn.LET(_xlpm.a,K7015,_xlpm.b,L7015,MAX(_xlpm.a,_xlpm.b))</f>
        <v>6</v>
      </c>
      <c r="N7015" s="10">
        <f>_xlfn.LET(_xlpm.d,(K7015,L7015),MAX(_xlpm.d)-MIN(_xlpm.d))</f>
        <v>4</v>
      </c>
      <c r="O7015" s="1" t="str">
        <f>_xlfn.LET(_xlpm.sep,":",_xlpm.w,$G7015,_xlfn.CONCAT("~",RIGHT(_xlpm.w,LEN(_xlpm.w)-FIND(_xlpm.sep,_xlpm.w)),"~"))</f>
        <v>~lleyry~</v>
      </c>
      <c r="P7015" s="1" t="str">
        <f>_xlfn.LET(_xlpm.sep,":",_xlpm.w,$G7015,_xlfn.CONCAT("[",LEFT(_xlpm.w,FIND(_xlpm.sep,_xlpm.w)-1),"]"))</f>
        <v>[lɪ]</v>
      </c>
      <c r="Q7015" s="14" cm="1">
        <f t="array" ref="Q7015">SUM(_xlfn._xlws.FILTER($H$2:$H$7117,_xlfn.MAP($O$2:$O$7117,_xlfn.LAMBDA(_xlpm.x,_xlpm.x=$O7015))))</f>
        <v>4.9701789264413521E-5</v>
      </c>
      <c r="R7015" s="14">
        <f>$H7015/Q7015</f>
        <v>1</v>
      </c>
      <c r="S7015" s="14" cm="1">
        <f t="array" ref="S7015">SUM(_xlfn._xlws.FILTER($H$2:$H$7117,_xlfn.MAP($P$2:$P$7117,_xlfn.LAMBDA(_xlpm.x,_xlpm.x=$P7015))))</f>
        <v>2.067594433399602E-2</v>
      </c>
      <c r="T7015" s="14">
        <f>$H7015/S7015</f>
        <v>2.4038461538461544E-3</v>
      </c>
      <c r="U7015" s="14">
        <f>_xlfn.LET(_xlpm.freq,F7015,_xlpm.size,M7015+1,_xlpm.F,V7015,LOG(1+_xlpm.freq)*LOG(1+_xlpm.size)*_xlpm.F)</f>
        <v>1.3038713422943386E-3</v>
      </c>
      <c r="V7015" s="14">
        <f>_xlfn.LET(_xlpm.a,T7015,_xlpm.b,R7015,2*_xlpm.a*_xlpm.b/(_xlpm.a+_xlpm.b))</f>
        <v>4.796163069544365E-3</v>
      </c>
      <c r="W7015" s="14">
        <f>_xlfn.LET(_xlpm.p,R7015,_xlpm.q,T7015,LOG(_xlpm.p/_xlpm.q))</f>
        <v>2.6190933306267428</v>
      </c>
      <c r="X7015" s="2"/>
    </row>
    <row r="7016" spans="1:24">
      <c r="A7016" s="1" t="str">
        <f>_xlfn.LET(_xlpm.sep," : ",CONCATENATE(O7016,_xlpm.sep,P7016))</f>
        <v>~'lea'r~ : [lɪ]</v>
      </c>
      <c r="B7016" s="1">
        <f>_xlfn.LET(_xlpm.d,$G7016,_xlpm.k,_xlfn.CONCAT(LEFT(TRIM(B$1),1),"*"),COUNTIF(_xlpm.d,_xlpm.k))</f>
        <v>0</v>
      </c>
      <c r="C7016" s="1">
        <f>_xlfn.LET(_xlpm.d,$G7016,_xlpm.k,_xlfn.CONCAT(LEFT(TRIM(C$1),1),"*"),COUNTIF(_xlpm.d,_xlpm.k))</f>
        <v>0</v>
      </c>
      <c r="D7016" s="1">
        <f>_xlfn.LET(_xlpm.d,$G7016,_xlpm.k,_xlfn.CONCAT(LEFT(TRIM(D$1),1),"*"),COUNTIF(_xlpm.d,_xlpm.k))</f>
        <v>0</v>
      </c>
      <c r="E7016" s="1">
        <f>LOG(F7016+1,10)</f>
        <v>0.30102999566398114</v>
      </c>
      <c r="F7016" s="7">
        <v>1</v>
      </c>
      <c r="G7016" s="9" t="s">
        <v>2252</v>
      </c>
      <c r="H7016" s="4">
        <f>F7016/freq.sum.r6e</f>
        <v>4.9701789264413521E-5</v>
      </c>
      <c r="I7016" s="1" t="str">
        <f>_xlfn.LET(_xlpm.sep,":",_xlpm.w,$G7016,LEFT(_xlpm.w,FIND(_xlpm.sep,_xlpm.w)-1))</f>
        <v>lɪ</v>
      </c>
      <c r="J7016" s="1" t="str">
        <f>_xlfn.LET(_xlpm.sep,":",_xlpm.w,$G7016,RIGHT(_xlpm.w,LEN(_xlpm.w)-FIND(_xlpm.sep,_xlpm.w)))</f>
        <v>'lea'r</v>
      </c>
      <c r="K7016" s="10">
        <f>_xlfn.LET(_xlpm.w,I7016,LEN(_xlpm.w))</f>
        <v>2</v>
      </c>
      <c r="L7016" s="10">
        <f>_xlfn.LET(_xlpm.w,J7016,LEN(_xlpm.w))</f>
        <v>6</v>
      </c>
      <c r="M7016" s="10">
        <f>_xlfn.LET(_xlpm.a,K7016,_xlpm.b,L7016,MAX(_xlpm.a,_xlpm.b))</f>
        <v>6</v>
      </c>
      <c r="N7016" s="10">
        <f>_xlfn.LET(_xlpm.d,(K7016,L7016),MAX(_xlpm.d)-MIN(_xlpm.d))</f>
        <v>4</v>
      </c>
      <c r="O7016" s="1" t="str">
        <f>_xlfn.LET(_xlpm.sep,":",_xlpm.w,$G7016,_xlfn.CONCAT("~",RIGHT(_xlpm.w,LEN(_xlpm.w)-FIND(_xlpm.sep,_xlpm.w)),"~"))</f>
        <v>~'lea'r~</v>
      </c>
      <c r="P7016" s="1" t="str">
        <f>_xlfn.LET(_xlpm.sep,":",_xlpm.w,$G7016,_xlfn.CONCAT("[",LEFT(_xlpm.w,FIND(_xlpm.sep,_xlpm.w)-1),"]"))</f>
        <v>[lɪ]</v>
      </c>
      <c r="Q7016" s="14" cm="1">
        <f t="array" ref="Q7016">SUM(_xlfn._xlws.FILTER($H$2:$H$7117,_xlfn.MAP($O$2:$O$7117,_xlfn.LAMBDA(_xlpm.x,_xlpm.x=$O7016))))</f>
        <v>4.9701789264413521E-5</v>
      </c>
      <c r="R7016" s="14">
        <f>$H7016/Q7016</f>
        <v>1</v>
      </c>
      <c r="S7016" s="14" cm="1">
        <f t="array" ref="S7016">SUM(_xlfn._xlws.FILTER($H$2:$H$7117,_xlfn.MAP($P$2:$P$7117,_xlfn.LAMBDA(_xlpm.x,_xlpm.x=$P7016))))</f>
        <v>2.067594433399602E-2</v>
      </c>
      <c r="T7016" s="14">
        <f>$H7016/S7016</f>
        <v>2.4038461538461544E-3</v>
      </c>
      <c r="U7016" s="14">
        <f>_xlfn.LET(_xlpm.freq,F7016,_xlpm.size,M7016+1,_xlpm.F,V7016,LOG(1+_xlpm.freq)*LOG(1+_xlpm.size)*_xlpm.F)</f>
        <v>1.3038713422943386E-3</v>
      </c>
      <c r="V7016" s="14">
        <f>_xlfn.LET(_xlpm.a,T7016,_xlpm.b,R7016,2*_xlpm.a*_xlpm.b/(_xlpm.a+_xlpm.b))</f>
        <v>4.796163069544365E-3</v>
      </c>
      <c r="W7016" s="14">
        <f>_xlfn.LET(_xlpm.p,R7016,_xlpm.q,T7016,LOG(_xlpm.p/_xlpm.q))</f>
        <v>2.6190933306267428</v>
      </c>
      <c r="X7016" s="2"/>
    </row>
    <row r="7017" spans="1:24">
      <c r="A7017" s="1" t="str">
        <f>_xlfn.LET(_xlpm.sep," : ",CONCATENATE(O7017,_xlpm.sep,P7017))</f>
        <v>~chti'r~ : [tɪ]</v>
      </c>
      <c r="B7017" s="1">
        <f>_xlfn.LET(_xlpm.d,$G7017,_xlpm.k,_xlfn.CONCAT(LEFT(TRIM(B$1),1),"*"),COUNTIF(_xlpm.d,_xlpm.k))</f>
        <v>0</v>
      </c>
      <c r="C7017" s="1">
        <f>_xlfn.LET(_xlpm.d,$G7017,_xlpm.k,_xlfn.CONCAT(LEFT(TRIM(C$1),1),"*"),COUNTIF(_xlpm.d,_xlpm.k))</f>
        <v>0</v>
      </c>
      <c r="D7017" s="1">
        <f>_xlfn.LET(_xlpm.d,$G7017,_xlpm.k,_xlfn.CONCAT(LEFT(TRIM(D$1),1),"*"),COUNTIF(_xlpm.d,_xlpm.k))</f>
        <v>0</v>
      </c>
      <c r="E7017" s="1">
        <f>LOG(F7017+1,10)</f>
        <v>0.30102999566398114</v>
      </c>
      <c r="F7017" s="7">
        <v>1</v>
      </c>
      <c r="G7017" s="9" t="s">
        <v>4728</v>
      </c>
      <c r="H7017" s="4">
        <f>F7017/freq.sum.r6e</f>
        <v>4.9701789264413521E-5</v>
      </c>
      <c r="I7017" s="1" t="str">
        <f>_xlfn.LET(_xlpm.sep,":",_xlpm.w,$G7017,LEFT(_xlpm.w,FIND(_xlpm.sep,_xlpm.w)-1))</f>
        <v>tɪ</v>
      </c>
      <c r="J7017" s="1" t="str">
        <f>_xlfn.LET(_xlpm.sep,":",_xlpm.w,$G7017,RIGHT(_xlpm.w,LEN(_xlpm.w)-FIND(_xlpm.sep,_xlpm.w)))</f>
        <v>chti'r</v>
      </c>
      <c r="K7017" s="10">
        <f>_xlfn.LET(_xlpm.w,I7017,LEN(_xlpm.w))</f>
        <v>2</v>
      </c>
      <c r="L7017" s="10">
        <f>_xlfn.LET(_xlpm.w,J7017,LEN(_xlpm.w))</f>
        <v>6</v>
      </c>
      <c r="M7017" s="10">
        <f>_xlfn.LET(_xlpm.a,K7017,_xlpm.b,L7017,MAX(_xlpm.a,_xlpm.b))</f>
        <v>6</v>
      </c>
      <c r="N7017" s="10">
        <f>_xlfn.LET(_xlpm.d,(K7017,L7017),MAX(_xlpm.d)-MIN(_xlpm.d))</f>
        <v>4</v>
      </c>
      <c r="O7017" s="1" t="str">
        <f>_xlfn.LET(_xlpm.sep,":",_xlpm.w,$G7017,_xlfn.CONCAT("~",RIGHT(_xlpm.w,LEN(_xlpm.w)-FIND(_xlpm.sep,_xlpm.w)),"~"))</f>
        <v>~chti'r~</v>
      </c>
      <c r="P7017" s="1" t="str">
        <f>_xlfn.LET(_xlpm.sep,":",_xlpm.w,$G7017,_xlfn.CONCAT("[",LEFT(_xlpm.w,FIND(_xlpm.sep,_xlpm.w)-1),"]"))</f>
        <v>[tɪ]</v>
      </c>
      <c r="Q7017" s="14" cm="1">
        <f t="array" ref="Q7017">SUM(_xlfn._xlws.FILTER($H$2:$H$7117,_xlfn.MAP($O$2:$O$7117,_xlfn.LAMBDA(_xlpm.x,_xlpm.x=$O7017))))</f>
        <v>4.9701789264413521E-5</v>
      </c>
      <c r="R7017" s="14">
        <f>$H7017/Q7017</f>
        <v>1</v>
      </c>
      <c r="S7017" s="14" cm="1">
        <f t="array" ref="S7017">SUM(_xlfn._xlws.FILTER($H$2:$H$7117,_xlfn.MAP($P$2:$P$7117,_xlfn.LAMBDA(_xlpm.x,_xlpm.x=$P7017))))</f>
        <v>2.2266401590457251E-2</v>
      </c>
      <c r="T7017" s="14">
        <f>$H7017/S7017</f>
        <v>2.2321428571428579E-3</v>
      </c>
      <c r="U7017" s="14">
        <f>_xlfn.LET(_xlpm.freq,F7017,_xlpm.size,M7017+1,_xlpm.F,V7017,LOG(1+_xlpm.freq)*LOG(1+_xlpm.size)*_xlpm.F)</f>
        <v>1.2109450996363904E-3</v>
      </c>
      <c r="V7017" s="14">
        <f>_xlfn.LET(_xlpm.a,T7017,_xlpm.b,R7017,2*_xlpm.a*_xlpm.b/(_xlpm.a+_xlpm.b))</f>
        <v>4.4543429844098011E-3</v>
      </c>
      <c r="W7017" s="14">
        <f>_xlfn.LET(_xlpm.p,R7017,_xlpm.q,T7017,LOG(_xlpm.p/_xlpm.q))</f>
        <v>2.651278013998144</v>
      </c>
      <c r="X7017" s="2"/>
    </row>
    <row r="7018" spans="1:24">
      <c r="A7018" s="1" t="str">
        <f>_xlfn.LET(_xlpm.sep," : ",CONCATENATE(O7018,_xlpm.sep,P7018))</f>
        <v>~chtiry~ : [tɪ]</v>
      </c>
      <c r="B7018" s="1">
        <f>_xlfn.LET(_xlpm.d,$G7018,_xlpm.k,_xlfn.CONCAT(LEFT(TRIM(B$1),1),"*"),COUNTIF(_xlpm.d,_xlpm.k))</f>
        <v>0</v>
      </c>
      <c r="C7018" s="1">
        <f>_xlfn.LET(_xlpm.d,$G7018,_xlpm.k,_xlfn.CONCAT(LEFT(TRIM(C$1),1),"*"),COUNTIF(_xlpm.d,_xlpm.k))</f>
        <v>0</v>
      </c>
      <c r="D7018" s="1">
        <f>_xlfn.LET(_xlpm.d,$G7018,_xlpm.k,_xlfn.CONCAT(LEFT(TRIM(D$1),1),"*"),COUNTIF(_xlpm.d,_xlpm.k))</f>
        <v>0</v>
      </c>
      <c r="E7018" s="1">
        <f>LOG(F7018+1,10)</f>
        <v>0.30102999566398114</v>
      </c>
      <c r="F7018" s="7">
        <v>1</v>
      </c>
      <c r="G7018" s="9" t="s">
        <v>4733</v>
      </c>
      <c r="H7018" s="4">
        <f>F7018/freq.sum.r6e</f>
        <v>4.9701789264413521E-5</v>
      </c>
      <c r="I7018" s="1" t="str">
        <f>_xlfn.LET(_xlpm.sep,":",_xlpm.w,$G7018,LEFT(_xlpm.w,FIND(_xlpm.sep,_xlpm.w)-1))</f>
        <v>tɪ</v>
      </c>
      <c r="J7018" s="1" t="str">
        <f>_xlfn.LET(_xlpm.sep,":",_xlpm.w,$G7018,RIGHT(_xlpm.w,LEN(_xlpm.w)-FIND(_xlpm.sep,_xlpm.w)))</f>
        <v>chtiry</v>
      </c>
      <c r="K7018" s="10">
        <f>_xlfn.LET(_xlpm.w,I7018,LEN(_xlpm.w))</f>
        <v>2</v>
      </c>
      <c r="L7018" s="10">
        <f>_xlfn.LET(_xlpm.w,J7018,LEN(_xlpm.w))</f>
        <v>6</v>
      </c>
      <c r="M7018" s="10">
        <f>_xlfn.LET(_xlpm.a,K7018,_xlpm.b,L7018,MAX(_xlpm.a,_xlpm.b))</f>
        <v>6</v>
      </c>
      <c r="N7018" s="10">
        <f>_xlfn.LET(_xlpm.d,(K7018,L7018),MAX(_xlpm.d)-MIN(_xlpm.d))</f>
        <v>4</v>
      </c>
      <c r="O7018" s="1" t="str">
        <f>_xlfn.LET(_xlpm.sep,":",_xlpm.w,$G7018,_xlfn.CONCAT("~",RIGHT(_xlpm.w,LEN(_xlpm.w)-FIND(_xlpm.sep,_xlpm.w)),"~"))</f>
        <v>~chtiry~</v>
      </c>
      <c r="P7018" s="1" t="str">
        <f>_xlfn.LET(_xlpm.sep,":",_xlpm.w,$G7018,_xlfn.CONCAT("[",LEFT(_xlpm.w,FIND(_xlpm.sep,_xlpm.w)-1),"]"))</f>
        <v>[tɪ]</v>
      </c>
      <c r="Q7018" s="14" cm="1">
        <f t="array" ref="Q7018">SUM(_xlfn._xlws.FILTER($H$2:$H$7117,_xlfn.MAP($O$2:$O$7117,_xlfn.LAMBDA(_xlpm.x,_xlpm.x=$O7018))))</f>
        <v>4.9701789264413521E-5</v>
      </c>
      <c r="R7018" s="14">
        <f>$H7018/Q7018</f>
        <v>1</v>
      </c>
      <c r="S7018" s="14" cm="1">
        <f t="array" ref="S7018">SUM(_xlfn._xlws.FILTER($H$2:$H$7117,_xlfn.MAP($P$2:$P$7117,_xlfn.LAMBDA(_xlpm.x,_xlpm.x=$P7018))))</f>
        <v>2.2266401590457251E-2</v>
      </c>
      <c r="T7018" s="14">
        <f>$H7018/S7018</f>
        <v>2.2321428571428579E-3</v>
      </c>
      <c r="U7018" s="14">
        <f>_xlfn.LET(_xlpm.freq,F7018,_xlpm.size,M7018+1,_xlpm.F,V7018,LOG(1+_xlpm.freq)*LOG(1+_xlpm.size)*_xlpm.F)</f>
        <v>1.2109450996363904E-3</v>
      </c>
      <c r="V7018" s="14">
        <f>_xlfn.LET(_xlpm.a,T7018,_xlpm.b,R7018,2*_xlpm.a*_xlpm.b/(_xlpm.a+_xlpm.b))</f>
        <v>4.4543429844098011E-3</v>
      </c>
      <c r="W7018" s="14">
        <f>_xlfn.LET(_xlpm.p,R7018,_xlpm.q,T7018,LOG(_xlpm.p/_xlpm.q))</f>
        <v>2.651278013998144</v>
      </c>
      <c r="X7018" s="2"/>
    </row>
    <row r="7019" spans="1:24">
      <c r="A7019" s="1" t="str">
        <f>_xlfn.LET(_xlpm.sep," : ",CONCATENATE(O7019,_xlpm.sep,P7019))</f>
        <v>~ghte'r~ : [tɪ]</v>
      </c>
      <c r="B7019" s="1">
        <f>_xlfn.LET(_xlpm.d,$G7019,_xlpm.k,_xlfn.CONCAT(LEFT(TRIM(B$1),1),"*"),COUNTIF(_xlpm.d,_xlpm.k))</f>
        <v>0</v>
      </c>
      <c r="C7019" s="1">
        <f>_xlfn.LET(_xlpm.d,$G7019,_xlpm.k,_xlfn.CONCAT(LEFT(TRIM(C$1),1),"*"),COUNTIF(_xlpm.d,_xlpm.k))</f>
        <v>0</v>
      </c>
      <c r="D7019" s="1">
        <f>_xlfn.LET(_xlpm.d,$G7019,_xlpm.k,_xlfn.CONCAT(LEFT(TRIM(D$1),1),"*"),COUNTIF(_xlpm.d,_xlpm.k))</f>
        <v>0</v>
      </c>
      <c r="E7019" s="1">
        <f>LOG(F7019+1,10)</f>
        <v>0.30102999566398114</v>
      </c>
      <c r="F7019" s="7">
        <v>1</v>
      </c>
      <c r="G7019" s="9" t="s">
        <v>4736</v>
      </c>
      <c r="H7019" s="4">
        <f>F7019/freq.sum.r6e</f>
        <v>4.9701789264413521E-5</v>
      </c>
      <c r="I7019" s="4" t="str">
        <f>_xlfn.LET(_xlpm.sep,":",_xlpm.w,$G7019,LEFT(_xlpm.w,FIND(_xlpm.sep,_xlpm.w)-1))</f>
        <v>tɪ</v>
      </c>
      <c r="J7019" s="4" t="str">
        <f>_xlfn.LET(_xlpm.sep,":",_xlpm.w,$G7019,RIGHT(_xlpm.w,LEN(_xlpm.w)-FIND(_xlpm.sep,_xlpm.w)))</f>
        <v>ghte'r</v>
      </c>
      <c r="K7019" s="10">
        <f>_xlfn.LET(_xlpm.w,I7019,LEN(_xlpm.w))</f>
        <v>2</v>
      </c>
      <c r="L7019" s="10">
        <f>_xlfn.LET(_xlpm.w,J7019,LEN(_xlpm.w))</f>
        <v>6</v>
      </c>
      <c r="M7019" s="10">
        <f>_xlfn.LET(_xlpm.a,K7019,_xlpm.b,L7019,MAX(_xlpm.a,_xlpm.b))</f>
        <v>6</v>
      </c>
      <c r="N7019" s="10">
        <f>_xlfn.LET(_xlpm.d,(K7019,L7019),MAX(_xlpm.d)-MIN(_xlpm.d))</f>
        <v>4</v>
      </c>
      <c r="O7019" s="1" t="str">
        <f>_xlfn.LET(_xlpm.sep,":",_xlpm.w,$G7019,_xlfn.CONCAT("~",RIGHT(_xlpm.w,LEN(_xlpm.w)-FIND(_xlpm.sep,_xlpm.w)),"~"))</f>
        <v>~ghte'r~</v>
      </c>
      <c r="P7019" s="1" t="str">
        <f>_xlfn.LET(_xlpm.sep,":",_xlpm.w,$G7019,_xlfn.CONCAT("[",LEFT(_xlpm.w,FIND(_xlpm.sep,_xlpm.w)-1),"]"))</f>
        <v>[tɪ]</v>
      </c>
      <c r="Q7019" s="14" cm="1">
        <f t="array" ref="Q7019">SUM(_xlfn._xlws.FILTER($H$2:$H$7109,_xlfn.MAP($O$2:$O$7109,_xlfn.LAMBDA(_xlpm.x,_xlpm.x=$O7019))))</f>
        <v>4.9701789264413521E-5</v>
      </c>
      <c r="R7019" s="14">
        <f>$H7019/Q7019</f>
        <v>1</v>
      </c>
      <c r="S7019" s="14" cm="1">
        <f t="array" ref="S7019">SUM(_xlfn._xlws.FILTER($H$2:$H$7109,_xlfn.MAP($P$2:$P$7109,_xlfn.LAMBDA(_xlpm.x,_xlpm.x=$P7019))))</f>
        <v>2.2266401590457251E-2</v>
      </c>
      <c r="T7019" s="14">
        <f>$H7019/S7019</f>
        <v>2.2321428571428579E-3</v>
      </c>
      <c r="U7019" s="14">
        <f>_xlfn.LET(_xlpm.freq,F7019,_xlpm.size,M7019+1,_xlpm.F,V7019,LOG(1+_xlpm.freq)*LOG(1+_xlpm.size)*_xlpm.F)</f>
        <v>1.2109450996363904E-3</v>
      </c>
      <c r="V7019" s="14">
        <f>_xlfn.LET(_xlpm.a,T7019,_xlpm.b,R7019,2*_xlpm.a*_xlpm.b/(_xlpm.a+_xlpm.b))</f>
        <v>4.4543429844098011E-3</v>
      </c>
      <c r="W7019" s="14">
        <f>_xlfn.LET(_xlpm.p,R7019,_xlpm.q,T7019,LOG(_xlpm.p/_xlpm.q))</f>
        <v>2.651278013998144</v>
      </c>
      <c r="X7019" s="2"/>
    </row>
    <row r="7020" spans="1:24">
      <c r="A7020" s="1" t="str">
        <f>_xlfn.LET(_xlpm.sep," : ",CONCATENATE(O7020,_xlpm.sep,P7020))</f>
        <v>~ghtery~ : [tɪ]</v>
      </c>
      <c r="B7020" s="1">
        <f>_xlfn.LET(_xlpm.d,$G7020,_xlpm.k,_xlfn.CONCAT(LEFT(TRIM(B$1),1),"*"),COUNTIF(_xlpm.d,_xlpm.k))</f>
        <v>0</v>
      </c>
      <c r="C7020" s="1">
        <f>_xlfn.LET(_xlpm.d,$G7020,_xlpm.k,_xlfn.CONCAT(LEFT(TRIM(C$1),1),"*"),COUNTIF(_xlpm.d,_xlpm.k))</f>
        <v>0</v>
      </c>
      <c r="D7020" s="1">
        <f>_xlfn.LET(_xlpm.d,$G7020,_xlpm.k,_xlfn.CONCAT(LEFT(TRIM(D$1),1),"*"),COUNTIF(_xlpm.d,_xlpm.k))</f>
        <v>0</v>
      </c>
      <c r="E7020" s="1">
        <f>LOG(F7020+1,10)</f>
        <v>0.30102999566398114</v>
      </c>
      <c r="F7020" s="7">
        <v>1</v>
      </c>
      <c r="G7020" s="9" t="s">
        <v>4743</v>
      </c>
      <c r="H7020" s="4">
        <f>F7020/freq.sum.r6e</f>
        <v>4.9701789264413521E-5</v>
      </c>
      <c r="I7020" s="1" t="str">
        <f>_xlfn.LET(_xlpm.sep,":",_xlpm.w,$G7020,LEFT(_xlpm.w,FIND(_xlpm.sep,_xlpm.w)-1))</f>
        <v>tɪ</v>
      </c>
      <c r="J7020" s="1" t="str">
        <f>_xlfn.LET(_xlpm.sep,":",_xlpm.w,$G7020,RIGHT(_xlpm.w,LEN(_xlpm.w)-FIND(_xlpm.sep,_xlpm.w)))</f>
        <v>ghtery</v>
      </c>
      <c r="K7020" s="10">
        <f>_xlfn.LET(_xlpm.w,I7020,LEN(_xlpm.w))</f>
        <v>2</v>
      </c>
      <c r="L7020" s="10">
        <f>_xlfn.LET(_xlpm.w,J7020,LEN(_xlpm.w))</f>
        <v>6</v>
      </c>
      <c r="M7020" s="10">
        <f>_xlfn.LET(_xlpm.a,K7020,_xlpm.b,L7020,MAX(_xlpm.a,_xlpm.b))</f>
        <v>6</v>
      </c>
      <c r="N7020" s="10">
        <f>_xlfn.LET(_xlpm.d,(K7020,L7020),MAX(_xlpm.d)-MIN(_xlpm.d))</f>
        <v>4</v>
      </c>
      <c r="O7020" s="1" t="str">
        <f>_xlfn.LET(_xlpm.sep,":",_xlpm.w,$G7020,_xlfn.CONCAT("~",RIGHT(_xlpm.w,LEN(_xlpm.w)-FIND(_xlpm.sep,_xlpm.w)),"~"))</f>
        <v>~ghtery~</v>
      </c>
      <c r="P7020" s="1" t="str">
        <f>_xlfn.LET(_xlpm.sep,":",_xlpm.w,$G7020,_xlfn.CONCAT("[",LEFT(_xlpm.w,FIND(_xlpm.sep,_xlpm.w)-1),"]"))</f>
        <v>[tɪ]</v>
      </c>
      <c r="Q7020" s="14" cm="1">
        <f t="array" ref="Q7020">SUM(_xlfn._xlws.FILTER($H$2:$H$7117,_xlfn.MAP($O$2:$O$7117,_xlfn.LAMBDA(_xlpm.x,_xlpm.x=$O7020))))</f>
        <v>4.9701789264413521E-5</v>
      </c>
      <c r="R7020" s="14">
        <f>$H7020/Q7020</f>
        <v>1</v>
      </c>
      <c r="S7020" s="14" cm="1">
        <f t="array" ref="S7020">SUM(_xlfn._xlws.FILTER($H$2:$H$7117,_xlfn.MAP($P$2:$P$7117,_xlfn.LAMBDA(_xlpm.x,_xlpm.x=$P7020))))</f>
        <v>2.2266401590457251E-2</v>
      </c>
      <c r="T7020" s="14">
        <f>$H7020/S7020</f>
        <v>2.2321428571428579E-3</v>
      </c>
      <c r="U7020" s="14">
        <f>_xlfn.LET(_xlpm.freq,F7020,_xlpm.size,M7020+1,_xlpm.F,V7020,LOG(1+_xlpm.freq)*LOG(1+_xlpm.size)*_xlpm.F)</f>
        <v>1.2109450996363904E-3</v>
      </c>
      <c r="V7020" s="14">
        <f>_xlfn.LET(_xlpm.a,T7020,_xlpm.b,R7020,2*_xlpm.a*_xlpm.b/(_xlpm.a+_xlpm.b))</f>
        <v>4.4543429844098011E-3</v>
      </c>
      <c r="W7020" s="14">
        <f>_xlfn.LET(_xlpm.p,R7020,_xlpm.q,T7020,LOG(_xlpm.p/_xlpm.q))</f>
        <v>2.651278013998144</v>
      </c>
      <c r="X7020" s="2"/>
    </row>
    <row r="7021" spans="1:24">
      <c r="A7021" s="1" t="str">
        <f>_xlfn.LET(_xlpm.sep," : ",CONCATENATE(O7021,_xlpm.sep,P7021))</f>
        <v>~ttee'r~ : [tɪ]</v>
      </c>
      <c r="B7021" s="1">
        <f>_xlfn.LET(_xlpm.d,$G7021,_xlpm.k,_xlfn.CONCAT(LEFT(TRIM(B$1),1),"*"),COUNTIF(_xlpm.d,_xlpm.k))</f>
        <v>0</v>
      </c>
      <c r="C7021" s="1">
        <f>_xlfn.LET(_xlpm.d,$G7021,_xlpm.k,_xlfn.CONCAT(LEFT(TRIM(C$1),1),"*"),COUNTIF(_xlpm.d,_xlpm.k))</f>
        <v>0</v>
      </c>
      <c r="D7021" s="1">
        <f>_xlfn.LET(_xlpm.d,$G7021,_xlpm.k,_xlfn.CONCAT(LEFT(TRIM(D$1),1),"*"),COUNTIF(_xlpm.d,_xlpm.k))</f>
        <v>0</v>
      </c>
      <c r="E7021" s="1">
        <f>LOG(F7021+1,10)</f>
        <v>0.30102999566398114</v>
      </c>
      <c r="F7021" s="7">
        <v>1</v>
      </c>
      <c r="G7021" s="9" t="s">
        <v>4857</v>
      </c>
      <c r="H7021" s="4">
        <f>F7021/freq.sum.r6e</f>
        <v>4.9701789264413521E-5</v>
      </c>
      <c r="I7021" s="1" t="str">
        <f>_xlfn.LET(_xlpm.sep,":",_xlpm.w,$G7021,LEFT(_xlpm.w,FIND(_xlpm.sep,_xlpm.w)-1))</f>
        <v>tɪ</v>
      </c>
      <c r="J7021" s="1" t="str">
        <f>_xlfn.LET(_xlpm.sep,":",_xlpm.w,$G7021,RIGHT(_xlpm.w,LEN(_xlpm.w)-FIND(_xlpm.sep,_xlpm.w)))</f>
        <v>ttee'r</v>
      </c>
      <c r="K7021" s="10">
        <f>_xlfn.LET(_xlpm.w,I7021,LEN(_xlpm.w))</f>
        <v>2</v>
      </c>
      <c r="L7021" s="10">
        <f>_xlfn.LET(_xlpm.w,J7021,LEN(_xlpm.w))</f>
        <v>6</v>
      </c>
      <c r="M7021" s="10">
        <f>_xlfn.LET(_xlpm.a,K7021,_xlpm.b,L7021,MAX(_xlpm.a,_xlpm.b))</f>
        <v>6</v>
      </c>
      <c r="N7021" s="10">
        <f>_xlfn.LET(_xlpm.d,(K7021,L7021),MAX(_xlpm.d)-MIN(_xlpm.d))</f>
        <v>4</v>
      </c>
      <c r="O7021" s="1" t="str">
        <f>_xlfn.LET(_xlpm.sep,":",_xlpm.w,$G7021,_xlfn.CONCAT("~",RIGHT(_xlpm.w,LEN(_xlpm.w)-FIND(_xlpm.sep,_xlpm.w)),"~"))</f>
        <v>~ttee'r~</v>
      </c>
      <c r="P7021" s="1" t="str">
        <f>_xlfn.LET(_xlpm.sep,":",_xlpm.w,$G7021,_xlfn.CONCAT("[",LEFT(_xlpm.w,FIND(_xlpm.sep,_xlpm.w)-1),"]"))</f>
        <v>[tɪ]</v>
      </c>
      <c r="Q7021" s="14" cm="1">
        <f t="array" ref="Q7021">SUM(_xlfn._xlws.FILTER($H$2:$H$7117,_xlfn.MAP($O$2:$O$7117,_xlfn.LAMBDA(_xlpm.x,_xlpm.x=$O7021))))</f>
        <v>4.9701789264413521E-5</v>
      </c>
      <c r="R7021" s="14">
        <f>$H7021/Q7021</f>
        <v>1</v>
      </c>
      <c r="S7021" s="14" cm="1">
        <f t="array" ref="S7021">SUM(_xlfn._xlws.FILTER($H$2:$H$7117,_xlfn.MAP($P$2:$P$7117,_xlfn.LAMBDA(_xlpm.x,_xlpm.x=$P7021))))</f>
        <v>2.2266401590457251E-2</v>
      </c>
      <c r="T7021" s="14">
        <f>$H7021/S7021</f>
        <v>2.2321428571428579E-3</v>
      </c>
      <c r="U7021" s="14">
        <f>_xlfn.LET(_xlpm.freq,F7021,_xlpm.size,M7021+1,_xlpm.F,V7021,LOG(1+_xlpm.freq)*LOG(1+_xlpm.size)*_xlpm.F)</f>
        <v>1.2109450996363904E-3</v>
      </c>
      <c r="V7021" s="14">
        <f>_xlfn.LET(_xlpm.a,T7021,_xlpm.b,R7021,2*_xlpm.a*_xlpm.b/(_xlpm.a+_xlpm.b))</f>
        <v>4.4543429844098011E-3</v>
      </c>
      <c r="W7021" s="14">
        <f>_xlfn.LET(_xlpm.p,R7021,_xlpm.q,T7021,LOG(_xlpm.p/_xlpm.q))</f>
        <v>2.651278013998144</v>
      </c>
      <c r="X7021" s="2"/>
    </row>
    <row r="7022" spans="1:24">
      <c r="A7022" s="1" t="str">
        <f>_xlfn.LET(_xlpm.sep," : ",CONCATENATE(O7022,_xlpm.sep,P7022))</f>
        <v>~tteery~ : [tɪ]</v>
      </c>
      <c r="B7022" s="1">
        <f>_xlfn.LET(_xlpm.d,$G7022,_xlpm.k,_xlfn.CONCAT(LEFT(TRIM(B$1),1),"*"),COUNTIF(_xlpm.d,_xlpm.k))</f>
        <v>0</v>
      </c>
      <c r="C7022" s="1">
        <f>_xlfn.LET(_xlpm.d,$G7022,_xlpm.k,_xlfn.CONCAT(LEFT(TRIM(C$1),1),"*"),COUNTIF(_xlpm.d,_xlpm.k))</f>
        <v>0</v>
      </c>
      <c r="D7022" s="1">
        <f>_xlfn.LET(_xlpm.d,$G7022,_xlpm.k,_xlfn.CONCAT(LEFT(TRIM(D$1),1),"*"),COUNTIF(_xlpm.d,_xlpm.k))</f>
        <v>0</v>
      </c>
      <c r="E7022" s="1">
        <f>LOG(F7022+1,10)</f>
        <v>0.30102999566398114</v>
      </c>
      <c r="F7022" s="7">
        <v>1</v>
      </c>
      <c r="G7022" s="9" t="s">
        <v>4862</v>
      </c>
      <c r="H7022" s="4">
        <f>F7022/freq.sum.r6e</f>
        <v>4.9701789264413521E-5</v>
      </c>
      <c r="I7022" s="1" t="str">
        <f>_xlfn.LET(_xlpm.sep,":",_xlpm.w,$G7022,LEFT(_xlpm.w,FIND(_xlpm.sep,_xlpm.w)-1))</f>
        <v>tɪ</v>
      </c>
      <c r="J7022" s="1" t="str">
        <f>_xlfn.LET(_xlpm.sep,":",_xlpm.w,$G7022,RIGHT(_xlpm.w,LEN(_xlpm.w)-FIND(_xlpm.sep,_xlpm.w)))</f>
        <v>tteery</v>
      </c>
      <c r="K7022" s="10">
        <f>_xlfn.LET(_xlpm.w,I7022,LEN(_xlpm.w))</f>
        <v>2</v>
      </c>
      <c r="L7022" s="10">
        <f>_xlfn.LET(_xlpm.w,J7022,LEN(_xlpm.w))</f>
        <v>6</v>
      </c>
      <c r="M7022" s="10">
        <f>_xlfn.LET(_xlpm.a,K7022,_xlpm.b,L7022,MAX(_xlpm.a,_xlpm.b))</f>
        <v>6</v>
      </c>
      <c r="N7022" s="10">
        <f>_xlfn.LET(_xlpm.d,(K7022,L7022),MAX(_xlpm.d)-MIN(_xlpm.d))</f>
        <v>4</v>
      </c>
      <c r="O7022" s="1" t="str">
        <f>_xlfn.LET(_xlpm.sep,":",_xlpm.w,$G7022,_xlfn.CONCAT("~",RIGHT(_xlpm.w,LEN(_xlpm.w)-FIND(_xlpm.sep,_xlpm.w)),"~"))</f>
        <v>~tteery~</v>
      </c>
      <c r="P7022" s="1" t="str">
        <f>_xlfn.LET(_xlpm.sep,":",_xlpm.w,$G7022,_xlfn.CONCAT("[",LEFT(_xlpm.w,FIND(_xlpm.sep,_xlpm.w)-1),"]"))</f>
        <v>[tɪ]</v>
      </c>
      <c r="Q7022" s="14" cm="1">
        <f t="array" ref="Q7022">SUM(_xlfn._xlws.FILTER($H$2:$H$7117,_xlfn.MAP($O$2:$O$7117,_xlfn.LAMBDA(_xlpm.x,_xlpm.x=$O7022))))</f>
        <v>4.9701789264413521E-5</v>
      </c>
      <c r="R7022" s="14">
        <f>$H7022/Q7022</f>
        <v>1</v>
      </c>
      <c r="S7022" s="14" cm="1">
        <f t="array" ref="S7022">SUM(_xlfn._xlws.FILTER($H$2:$H$7117,_xlfn.MAP($P$2:$P$7117,_xlfn.LAMBDA(_xlpm.x,_xlpm.x=$P7022))))</f>
        <v>2.2266401590457251E-2</v>
      </c>
      <c r="T7022" s="14">
        <f>$H7022/S7022</f>
        <v>2.2321428571428579E-3</v>
      </c>
      <c r="U7022" s="14">
        <f>_xlfn.LET(_xlpm.freq,F7022,_xlpm.size,M7022+1,_xlpm.F,V7022,LOG(1+_xlpm.freq)*LOG(1+_xlpm.size)*_xlpm.F)</f>
        <v>1.2109450996363904E-3</v>
      </c>
      <c r="V7022" s="14">
        <f>_xlfn.LET(_xlpm.a,T7022,_xlpm.b,R7022,2*_xlpm.a*_xlpm.b/(_xlpm.a+_xlpm.b))</f>
        <v>4.4543429844098011E-3</v>
      </c>
      <c r="W7022" s="14">
        <f>_xlfn.LET(_xlpm.p,R7022,_xlpm.q,T7022,LOG(_xlpm.p/_xlpm.q))</f>
        <v>2.651278013998144</v>
      </c>
      <c r="X7022" s="2"/>
    </row>
    <row r="7023" spans="1:24">
      <c r="A7023" s="1" t="str">
        <f>_xlfn.LET(_xlpm.sep," : ",CONCATENATE(O7023,_xlpm.sep,P7023))</f>
        <v>~reheae~ : [ɹɪ]</v>
      </c>
      <c r="B7023" s="1">
        <f>_xlfn.LET(_xlpm.d,$G7023,_xlpm.k,_xlfn.CONCAT(LEFT(TRIM(B$1),1),"*"),COUNTIF(_xlpm.d,_xlpm.k))</f>
        <v>1</v>
      </c>
      <c r="C7023" s="1">
        <f>_xlfn.LET(_xlpm.d,$G7023,_xlpm.k,_xlfn.CONCAT(LEFT(TRIM(C$1),1),"*"),COUNTIF(_xlpm.d,_xlpm.k))</f>
        <v>0</v>
      </c>
      <c r="D7023" s="1">
        <f>_xlfn.LET(_xlpm.d,$G7023,_xlpm.k,_xlfn.CONCAT(LEFT(TRIM(D$1),1),"*"),COUNTIF(_xlpm.d,_xlpm.k))</f>
        <v>0</v>
      </c>
      <c r="E7023" s="1">
        <f>LOG(F7023+1,10)</f>
        <v>0.30102999566398114</v>
      </c>
      <c r="F7023" s="7">
        <v>1</v>
      </c>
      <c r="G7023" s="9" t="s">
        <v>6658</v>
      </c>
      <c r="H7023" s="4">
        <f>F7023/freq.sum.r6e</f>
        <v>4.9701789264413521E-5</v>
      </c>
      <c r="I7023" s="4" t="str">
        <f>_xlfn.LET(_xlpm.sep,":",_xlpm.w,$G7023,LEFT(_xlpm.w,FIND(_xlpm.sep,_xlpm.w)-1))</f>
        <v>ɹɪ</v>
      </c>
      <c r="J7023" s="4" t="str">
        <f>_xlfn.LET(_xlpm.sep,":",_xlpm.w,$G7023,RIGHT(_xlpm.w,LEN(_xlpm.w)-FIND(_xlpm.sep,_xlpm.w)))</f>
        <v>reheae</v>
      </c>
      <c r="K7023" s="10">
        <f>_xlfn.LET(_xlpm.w,I7023,LEN(_xlpm.w))</f>
        <v>2</v>
      </c>
      <c r="L7023" s="10">
        <f>_xlfn.LET(_xlpm.w,J7023,LEN(_xlpm.w))</f>
        <v>6</v>
      </c>
      <c r="M7023" s="10">
        <f>_xlfn.LET(_xlpm.a,K7023,_xlpm.b,L7023,MAX(_xlpm.a,_xlpm.b))</f>
        <v>6</v>
      </c>
      <c r="N7023" s="10">
        <f>_xlfn.LET(_xlpm.d,(K7023,L7023),MAX(_xlpm.d)-MIN(_xlpm.d))</f>
        <v>4</v>
      </c>
      <c r="O7023" s="1" t="str">
        <f>_xlfn.LET(_xlpm.sep,":",_xlpm.w,$G7023,_xlfn.CONCAT("~",RIGHT(_xlpm.w,LEN(_xlpm.w)-FIND(_xlpm.sep,_xlpm.w)),"~"))</f>
        <v>~reheae~</v>
      </c>
      <c r="P7023" s="1" t="str">
        <f>_xlfn.LET(_xlpm.sep,":",_xlpm.w,$G7023,_xlfn.CONCAT("[",LEFT(_xlpm.w,FIND(_xlpm.sep,_xlpm.w)-1),"]"))</f>
        <v>[ɹɪ]</v>
      </c>
      <c r="Q7023" s="14" cm="1">
        <f t="array" ref="Q7023">SUM(_xlfn._xlws.FILTER($H$2:$H$7109,_xlfn.MAP($O$2:$O$7109,_xlfn.LAMBDA(_xlpm.x,_xlpm.x=$O7023))))</f>
        <v>4.9701789264413521E-5</v>
      </c>
      <c r="R7023" s="14">
        <f>$H7023/Q7023</f>
        <v>1</v>
      </c>
      <c r="S7023" s="14" cm="1">
        <f t="array" ref="S7023">SUM(_xlfn._xlws.FILTER($H$2:$H$7109,_xlfn.MAP($P$2:$P$7109,_xlfn.LAMBDA(_xlpm.x,_xlpm.x=$P7023))))</f>
        <v>2.2266401590457251E-2</v>
      </c>
      <c r="T7023" s="14">
        <f>$H7023/S7023</f>
        <v>2.2321428571428579E-3</v>
      </c>
      <c r="U7023" s="14">
        <f>_xlfn.LET(_xlpm.freq,F7023,_xlpm.size,M7023+1,_xlpm.F,V7023,LOG(1+_xlpm.freq)*LOG(1+_xlpm.size)*_xlpm.F)</f>
        <v>1.2109450996363904E-3</v>
      </c>
      <c r="V7023" s="14">
        <f>_xlfn.LET(_xlpm.a,T7023,_xlpm.b,R7023,2*_xlpm.a*_xlpm.b/(_xlpm.a+_xlpm.b))</f>
        <v>4.4543429844098011E-3</v>
      </c>
      <c r="W7023" s="14">
        <f>_xlfn.LET(_xlpm.p,R7023,_xlpm.q,T7023,LOG(_xlpm.p/_xlpm.q))</f>
        <v>2.651278013998144</v>
      </c>
      <c r="X7023" s="2"/>
    </row>
    <row r="7024" spans="1:24">
      <c r="A7024" s="1" t="str">
        <f>_xlfn.LET(_xlpm.sep," : ",CONCATENATE(O7024,_xlpm.sep,P7024))</f>
        <v>~rrey'r~ : [ɹɪ]</v>
      </c>
      <c r="B7024" s="1">
        <f>_xlfn.LET(_xlpm.d,$G7024,_xlpm.k,_xlfn.CONCAT(LEFT(TRIM(B$1),1),"*"),COUNTIF(_xlpm.d,_xlpm.k))</f>
        <v>1</v>
      </c>
      <c r="C7024" s="1">
        <f>_xlfn.LET(_xlpm.d,$G7024,_xlpm.k,_xlfn.CONCAT(LEFT(TRIM(C$1),1),"*"),COUNTIF(_xlpm.d,_xlpm.k))</f>
        <v>0</v>
      </c>
      <c r="D7024" s="1">
        <f>_xlfn.LET(_xlpm.d,$G7024,_xlpm.k,_xlfn.CONCAT(LEFT(TRIM(D$1),1),"*"),COUNTIF(_xlpm.d,_xlpm.k))</f>
        <v>0</v>
      </c>
      <c r="E7024" s="1">
        <f>LOG(F7024+1,10)</f>
        <v>0.30102999566398114</v>
      </c>
      <c r="F7024" s="7">
        <v>1</v>
      </c>
      <c r="G7024" s="9" t="s">
        <v>6733</v>
      </c>
      <c r="H7024" s="4">
        <f>F7024/freq.sum.r6e</f>
        <v>4.9701789264413521E-5</v>
      </c>
      <c r="I7024" s="4" t="str">
        <f>_xlfn.LET(_xlpm.sep,":",_xlpm.w,$G7024,LEFT(_xlpm.w,FIND(_xlpm.sep,_xlpm.w)-1))</f>
        <v>ɹɪ</v>
      </c>
      <c r="J7024" s="4" t="str">
        <f>_xlfn.LET(_xlpm.sep,":",_xlpm.w,$G7024,RIGHT(_xlpm.w,LEN(_xlpm.w)-FIND(_xlpm.sep,_xlpm.w)))</f>
        <v>rrey'r</v>
      </c>
      <c r="K7024" s="10">
        <f>_xlfn.LET(_xlpm.w,I7024,LEN(_xlpm.w))</f>
        <v>2</v>
      </c>
      <c r="L7024" s="10">
        <f>_xlfn.LET(_xlpm.w,J7024,LEN(_xlpm.w))</f>
        <v>6</v>
      </c>
      <c r="M7024" s="10">
        <f>_xlfn.LET(_xlpm.a,K7024,_xlpm.b,L7024,MAX(_xlpm.a,_xlpm.b))</f>
        <v>6</v>
      </c>
      <c r="N7024" s="10">
        <f>_xlfn.LET(_xlpm.d,(K7024,L7024),MAX(_xlpm.d)-MIN(_xlpm.d))</f>
        <v>4</v>
      </c>
      <c r="O7024" s="1" t="str">
        <f>_xlfn.LET(_xlpm.sep,":",_xlpm.w,$G7024,_xlfn.CONCAT("~",RIGHT(_xlpm.w,LEN(_xlpm.w)-FIND(_xlpm.sep,_xlpm.w)),"~"))</f>
        <v>~rrey'r~</v>
      </c>
      <c r="P7024" s="1" t="str">
        <f>_xlfn.LET(_xlpm.sep,":",_xlpm.w,$G7024,_xlfn.CONCAT("[",LEFT(_xlpm.w,FIND(_xlpm.sep,_xlpm.w)-1),"]"))</f>
        <v>[ɹɪ]</v>
      </c>
      <c r="Q7024" s="14" cm="1">
        <f t="array" ref="Q7024">SUM(_xlfn._xlws.FILTER($H$2:$H$7109,_xlfn.MAP($O$2:$O$7109,_xlfn.LAMBDA(_xlpm.x,_xlpm.x=$O7024))))</f>
        <v>4.9701789264413521E-5</v>
      </c>
      <c r="R7024" s="14">
        <f>$H7024/Q7024</f>
        <v>1</v>
      </c>
      <c r="S7024" s="14" cm="1">
        <f t="array" ref="S7024">SUM(_xlfn._xlws.FILTER($H$2:$H$7109,_xlfn.MAP($P$2:$P$7109,_xlfn.LAMBDA(_xlpm.x,_xlpm.x=$P7024))))</f>
        <v>2.2266401590457251E-2</v>
      </c>
      <c r="T7024" s="14">
        <f>$H7024/S7024</f>
        <v>2.2321428571428579E-3</v>
      </c>
      <c r="U7024" s="14">
        <f>_xlfn.LET(_xlpm.freq,F7024,_xlpm.size,M7024+1,_xlpm.F,V7024,LOG(1+_xlpm.freq)*LOG(1+_xlpm.size)*_xlpm.F)</f>
        <v>1.2109450996363904E-3</v>
      </c>
      <c r="V7024" s="14">
        <f>_xlfn.LET(_xlpm.a,T7024,_xlpm.b,R7024,2*_xlpm.a*_xlpm.b/(_xlpm.a+_xlpm.b))</f>
        <v>4.4543429844098011E-3</v>
      </c>
      <c r="W7024" s="14">
        <f>_xlfn.LET(_xlpm.p,R7024,_xlpm.q,T7024,LOG(_xlpm.p/_xlpm.q))</f>
        <v>2.651278013998144</v>
      </c>
      <c r="X7024" s="2"/>
    </row>
    <row r="7025" spans="1:24">
      <c r="A7025" s="1" t="str">
        <f>_xlfn.LET(_xlpm.sep," : ",CONCATENATE(O7025,_xlpm.sep,P7025))</f>
        <v>~rreyry~ : [ɹɪ]</v>
      </c>
      <c r="B7025" s="1">
        <f>_xlfn.LET(_xlpm.d,$G7025,_xlpm.k,_xlfn.CONCAT(LEFT(TRIM(B$1),1),"*"),COUNTIF(_xlpm.d,_xlpm.k))</f>
        <v>1</v>
      </c>
      <c r="C7025" s="1">
        <f>_xlfn.LET(_xlpm.d,$G7025,_xlpm.k,_xlfn.CONCAT(LEFT(TRIM(C$1),1),"*"),COUNTIF(_xlpm.d,_xlpm.k))</f>
        <v>0</v>
      </c>
      <c r="D7025" s="1">
        <f>_xlfn.LET(_xlpm.d,$G7025,_xlpm.k,_xlfn.CONCAT(LEFT(TRIM(D$1),1),"*"),COUNTIF(_xlpm.d,_xlpm.k))</f>
        <v>0</v>
      </c>
      <c r="E7025" s="1">
        <f>LOG(F7025+1,10)</f>
        <v>0.30102999566398114</v>
      </c>
      <c r="F7025" s="7">
        <v>1</v>
      </c>
      <c r="G7025" s="9" t="s">
        <v>6738</v>
      </c>
      <c r="H7025" s="4">
        <f>F7025/freq.sum.r6e</f>
        <v>4.9701789264413521E-5</v>
      </c>
      <c r="I7025" s="4" t="str">
        <f>_xlfn.LET(_xlpm.sep,":",_xlpm.w,$G7025,LEFT(_xlpm.w,FIND(_xlpm.sep,_xlpm.w)-1))</f>
        <v>ɹɪ</v>
      </c>
      <c r="J7025" s="4" t="str">
        <f>_xlfn.LET(_xlpm.sep,":",_xlpm.w,$G7025,RIGHT(_xlpm.w,LEN(_xlpm.w)-FIND(_xlpm.sep,_xlpm.w)))</f>
        <v>rreyry</v>
      </c>
      <c r="K7025" s="10">
        <f>_xlfn.LET(_xlpm.w,I7025,LEN(_xlpm.w))</f>
        <v>2</v>
      </c>
      <c r="L7025" s="10">
        <f>_xlfn.LET(_xlpm.w,J7025,LEN(_xlpm.w))</f>
        <v>6</v>
      </c>
      <c r="M7025" s="10">
        <f>_xlfn.LET(_xlpm.a,K7025,_xlpm.b,L7025,MAX(_xlpm.a,_xlpm.b))</f>
        <v>6</v>
      </c>
      <c r="N7025" s="10">
        <f>_xlfn.LET(_xlpm.d,(K7025,L7025),MAX(_xlpm.d)-MIN(_xlpm.d))</f>
        <v>4</v>
      </c>
      <c r="O7025" s="1" t="str">
        <f>_xlfn.LET(_xlpm.sep,":",_xlpm.w,$G7025,_xlfn.CONCAT("~",RIGHT(_xlpm.w,LEN(_xlpm.w)-FIND(_xlpm.sep,_xlpm.w)),"~"))</f>
        <v>~rreyry~</v>
      </c>
      <c r="P7025" s="1" t="str">
        <f>_xlfn.LET(_xlpm.sep,":",_xlpm.w,$G7025,_xlfn.CONCAT("[",LEFT(_xlpm.w,FIND(_xlpm.sep,_xlpm.w)-1),"]"))</f>
        <v>[ɹɪ]</v>
      </c>
      <c r="Q7025" s="14" cm="1">
        <f t="array" ref="Q7025">SUM(_xlfn._xlws.FILTER($H$2:$H$7109,_xlfn.MAP($O$2:$O$7109,_xlfn.LAMBDA(_xlpm.x,_xlpm.x=$O7025))))</f>
        <v>4.9701789264413521E-5</v>
      </c>
      <c r="R7025" s="14">
        <f>$H7025/Q7025</f>
        <v>1</v>
      </c>
      <c r="S7025" s="14" cm="1">
        <f t="array" ref="S7025">SUM(_xlfn._xlws.FILTER($H$2:$H$7109,_xlfn.MAP($P$2:$P$7109,_xlfn.LAMBDA(_xlpm.x,_xlpm.x=$P7025))))</f>
        <v>2.2266401590457251E-2</v>
      </c>
      <c r="T7025" s="14">
        <f>$H7025/S7025</f>
        <v>2.2321428571428579E-3</v>
      </c>
      <c r="U7025" s="14">
        <f>_xlfn.LET(_xlpm.freq,F7025,_xlpm.size,M7025+1,_xlpm.F,V7025,LOG(1+_xlpm.freq)*LOG(1+_xlpm.size)*_xlpm.F)</f>
        <v>1.2109450996363904E-3</v>
      </c>
      <c r="V7025" s="14">
        <f>_xlfn.LET(_xlpm.a,T7025,_xlpm.b,R7025,2*_xlpm.a*_xlpm.b/(_xlpm.a+_xlpm.b))</f>
        <v>4.4543429844098011E-3</v>
      </c>
      <c r="W7025" s="14">
        <f>_xlfn.LET(_xlpm.p,R7025,_xlpm.q,T7025,LOG(_xlpm.p/_xlpm.q))</f>
        <v>2.651278013998144</v>
      </c>
      <c r="X7025" s="2"/>
    </row>
    <row r="7026" spans="1:24">
      <c r="A7026" s="1" t="str">
        <f>_xlfn.LET(_xlpm.sep," : ",CONCATENATE(O7026,_xlpm.sep,P7026))</f>
        <v>~rria'r~ : [ɹɪ]</v>
      </c>
      <c r="B7026" s="1">
        <f>_xlfn.LET(_xlpm.d,$G7026,_xlpm.k,_xlfn.CONCAT(LEFT(TRIM(B$1),1),"*"),COUNTIF(_xlpm.d,_xlpm.k))</f>
        <v>1</v>
      </c>
      <c r="C7026" s="1">
        <f>_xlfn.LET(_xlpm.d,$G7026,_xlpm.k,_xlfn.CONCAT(LEFT(TRIM(C$1),1),"*"),COUNTIF(_xlpm.d,_xlpm.k))</f>
        <v>0</v>
      </c>
      <c r="D7026" s="1">
        <f>_xlfn.LET(_xlpm.d,$G7026,_xlpm.k,_xlfn.CONCAT(LEFT(TRIM(D$1),1),"*"),COUNTIF(_xlpm.d,_xlpm.k))</f>
        <v>0</v>
      </c>
      <c r="E7026" s="1">
        <f>LOG(F7026+1,10)</f>
        <v>0.30102999566398114</v>
      </c>
      <c r="F7026" s="7">
        <v>1</v>
      </c>
      <c r="G7026" s="9" t="s">
        <v>6744</v>
      </c>
      <c r="H7026" s="4">
        <f>F7026/freq.sum.r6e</f>
        <v>4.9701789264413521E-5</v>
      </c>
      <c r="I7026" s="4" t="str">
        <f>_xlfn.LET(_xlpm.sep,":",_xlpm.w,$G7026,LEFT(_xlpm.w,FIND(_xlpm.sep,_xlpm.w)-1))</f>
        <v>ɹɪ</v>
      </c>
      <c r="J7026" s="4" t="str">
        <f>_xlfn.LET(_xlpm.sep,":",_xlpm.w,$G7026,RIGHT(_xlpm.w,LEN(_xlpm.w)-FIND(_xlpm.sep,_xlpm.w)))</f>
        <v>rria'r</v>
      </c>
      <c r="K7026" s="10">
        <f>_xlfn.LET(_xlpm.w,I7026,LEN(_xlpm.w))</f>
        <v>2</v>
      </c>
      <c r="L7026" s="10">
        <f>_xlfn.LET(_xlpm.w,J7026,LEN(_xlpm.w))</f>
        <v>6</v>
      </c>
      <c r="M7026" s="10">
        <f>_xlfn.LET(_xlpm.a,K7026,_xlpm.b,L7026,MAX(_xlpm.a,_xlpm.b))</f>
        <v>6</v>
      </c>
      <c r="N7026" s="10">
        <f>_xlfn.LET(_xlpm.d,(K7026,L7026),MAX(_xlpm.d)-MIN(_xlpm.d))</f>
        <v>4</v>
      </c>
      <c r="O7026" s="1" t="str">
        <f>_xlfn.LET(_xlpm.sep,":",_xlpm.w,$G7026,_xlfn.CONCAT("~",RIGHT(_xlpm.w,LEN(_xlpm.w)-FIND(_xlpm.sep,_xlpm.w)),"~"))</f>
        <v>~rria'r~</v>
      </c>
      <c r="P7026" s="1" t="str">
        <f>_xlfn.LET(_xlpm.sep,":",_xlpm.w,$G7026,_xlfn.CONCAT("[",LEFT(_xlpm.w,FIND(_xlpm.sep,_xlpm.w)-1),"]"))</f>
        <v>[ɹɪ]</v>
      </c>
      <c r="Q7026" s="14" cm="1">
        <f t="array" ref="Q7026">SUM(_xlfn._xlws.FILTER($H$2:$H$7109,_xlfn.MAP($O$2:$O$7109,_xlfn.LAMBDA(_xlpm.x,_xlpm.x=$O7026))))</f>
        <v>4.9701789264413521E-5</v>
      </c>
      <c r="R7026" s="14">
        <f>$H7026/Q7026</f>
        <v>1</v>
      </c>
      <c r="S7026" s="14" cm="1">
        <f t="array" ref="S7026">SUM(_xlfn._xlws.FILTER($H$2:$H$7109,_xlfn.MAP($P$2:$P$7109,_xlfn.LAMBDA(_xlpm.x,_xlpm.x=$P7026))))</f>
        <v>2.2266401590457251E-2</v>
      </c>
      <c r="T7026" s="14">
        <f>$H7026/S7026</f>
        <v>2.2321428571428579E-3</v>
      </c>
      <c r="U7026" s="14">
        <f>_xlfn.LET(_xlpm.freq,F7026,_xlpm.size,M7026+1,_xlpm.F,V7026,LOG(1+_xlpm.freq)*LOG(1+_xlpm.size)*_xlpm.F)</f>
        <v>1.2109450996363904E-3</v>
      </c>
      <c r="V7026" s="14">
        <f>_xlfn.LET(_xlpm.a,T7026,_xlpm.b,R7026,2*_xlpm.a*_xlpm.b/(_xlpm.a+_xlpm.b))</f>
        <v>4.4543429844098011E-3</v>
      </c>
      <c r="W7026" s="14">
        <f>_xlfn.LET(_xlpm.p,R7026,_xlpm.q,T7026,LOG(_xlpm.p/_xlpm.q))</f>
        <v>2.651278013998144</v>
      </c>
      <c r="X7026" s="2"/>
    </row>
    <row r="7027" spans="1:24">
      <c r="A7027" s="1" t="str">
        <f>_xlfn.LET(_xlpm.sep," : ",CONCATENATE(O7027,_xlpm.sep,P7027))</f>
        <v>~rriary~ : [ɹɪ]</v>
      </c>
      <c r="B7027" s="1">
        <f>_xlfn.LET(_xlpm.d,$G7027,_xlpm.k,_xlfn.CONCAT(LEFT(TRIM(B$1),1),"*"),COUNTIF(_xlpm.d,_xlpm.k))</f>
        <v>1</v>
      </c>
      <c r="C7027" s="1">
        <f>_xlfn.LET(_xlpm.d,$G7027,_xlpm.k,_xlfn.CONCAT(LEFT(TRIM(C$1),1),"*"),COUNTIF(_xlpm.d,_xlpm.k))</f>
        <v>0</v>
      </c>
      <c r="D7027" s="1">
        <f>_xlfn.LET(_xlpm.d,$G7027,_xlpm.k,_xlfn.CONCAT(LEFT(TRIM(D$1),1),"*"),COUNTIF(_xlpm.d,_xlpm.k))</f>
        <v>0</v>
      </c>
      <c r="E7027" s="1">
        <f>LOG(F7027+1,10)</f>
        <v>0.30102999566398114</v>
      </c>
      <c r="F7027" s="7">
        <v>1</v>
      </c>
      <c r="G7027" s="9" t="s">
        <v>6751</v>
      </c>
      <c r="H7027" s="4">
        <f>F7027/freq.sum.r6e</f>
        <v>4.9701789264413521E-5</v>
      </c>
      <c r="I7027" s="4" t="str">
        <f>_xlfn.LET(_xlpm.sep,":",_xlpm.w,$G7027,LEFT(_xlpm.w,FIND(_xlpm.sep,_xlpm.w)-1))</f>
        <v>ɹɪ</v>
      </c>
      <c r="J7027" s="4" t="str">
        <f>_xlfn.LET(_xlpm.sep,":",_xlpm.w,$G7027,RIGHT(_xlpm.w,LEN(_xlpm.w)-FIND(_xlpm.sep,_xlpm.w)))</f>
        <v>rriary</v>
      </c>
      <c r="K7027" s="10">
        <f>_xlfn.LET(_xlpm.w,I7027,LEN(_xlpm.w))</f>
        <v>2</v>
      </c>
      <c r="L7027" s="10">
        <f>_xlfn.LET(_xlpm.w,J7027,LEN(_xlpm.w))</f>
        <v>6</v>
      </c>
      <c r="M7027" s="10">
        <f>_xlfn.LET(_xlpm.a,K7027,_xlpm.b,L7027,MAX(_xlpm.a,_xlpm.b))</f>
        <v>6</v>
      </c>
      <c r="N7027" s="10">
        <f>_xlfn.LET(_xlpm.d,(K7027,L7027),MAX(_xlpm.d)-MIN(_xlpm.d))</f>
        <v>4</v>
      </c>
      <c r="O7027" s="1" t="str">
        <f>_xlfn.LET(_xlpm.sep,":",_xlpm.w,$G7027,_xlfn.CONCAT("~",RIGHT(_xlpm.w,LEN(_xlpm.w)-FIND(_xlpm.sep,_xlpm.w)),"~"))</f>
        <v>~rriary~</v>
      </c>
      <c r="P7027" s="1" t="str">
        <f>_xlfn.LET(_xlpm.sep,":",_xlpm.w,$G7027,_xlfn.CONCAT("[",LEFT(_xlpm.w,FIND(_xlpm.sep,_xlpm.w)-1),"]"))</f>
        <v>[ɹɪ]</v>
      </c>
      <c r="Q7027" s="14" cm="1">
        <f t="array" ref="Q7027">SUM(_xlfn._xlws.FILTER($H$2:$H$7109,_xlfn.MAP($O$2:$O$7109,_xlfn.LAMBDA(_xlpm.x,_xlpm.x=$O7027))))</f>
        <v>4.9701789264413521E-5</v>
      </c>
      <c r="R7027" s="14">
        <f>$H7027/Q7027</f>
        <v>1</v>
      </c>
      <c r="S7027" s="14" cm="1">
        <f t="array" ref="S7027">SUM(_xlfn._xlws.FILTER($H$2:$H$7109,_xlfn.MAP($P$2:$P$7109,_xlfn.LAMBDA(_xlpm.x,_xlpm.x=$P7027))))</f>
        <v>2.2266401590457251E-2</v>
      </c>
      <c r="T7027" s="14">
        <f>$H7027/S7027</f>
        <v>2.2321428571428579E-3</v>
      </c>
      <c r="U7027" s="14">
        <f>_xlfn.LET(_xlpm.freq,F7027,_xlpm.size,M7027+1,_xlpm.F,V7027,LOG(1+_xlpm.freq)*LOG(1+_xlpm.size)*_xlpm.F)</f>
        <v>1.2109450996363904E-3</v>
      </c>
      <c r="V7027" s="14">
        <f>_xlfn.LET(_xlpm.a,T7027,_xlpm.b,R7027,2*_xlpm.a*_xlpm.b/(_xlpm.a+_xlpm.b))</f>
        <v>4.4543429844098011E-3</v>
      </c>
      <c r="W7027" s="14">
        <f>_xlfn.LET(_xlpm.p,R7027,_xlpm.q,T7027,LOG(_xlpm.p/_xlpm.q))</f>
        <v>2.651278013998144</v>
      </c>
      <c r="X7027" s="2"/>
    </row>
    <row r="7028" spans="1:24">
      <c r="A7028" s="1" t="str">
        <f>_xlfn.LET(_xlpm.sep," : ",CONCATENATE(O7028,_xlpm.sep,P7028))</f>
        <v>~pplaugh~ : [plɔ]</v>
      </c>
      <c r="B7028" s="1">
        <f>_xlfn.LET(_xlpm.d,$G7028,_xlpm.k,_xlfn.CONCAT(LEFT(TRIM(B$1),1),"*"),COUNTIF(_xlpm.d,_xlpm.k))</f>
        <v>0</v>
      </c>
      <c r="C7028" s="1">
        <f>_xlfn.LET(_xlpm.d,$G7028,_xlpm.k,_xlfn.CONCAT(LEFT(TRIM(C$1),1),"*"),COUNTIF(_xlpm.d,_xlpm.k))</f>
        <v>0</v>
      </c>
      <c r="D7028" s="1">
        <f>_xlfn.LET(_xlpm.d,$G7028,_xlpm.k,_xlfn.CONCAT(LEFT(TRIM(D$1),1),"*"),COUNTIF(_xlpm.d,_xlpm.k))</f>
        <v>0</v>
      </c>
      <c r="E7028" s="1">
        <f>LOG(F7028+1,10)</f>
        <v>0.47712125471966244</v>
      </c>
      <c r="F7028" s="7">
        <v>2</v>
      </c>
      <c r="G7028" s="9" t="s">
        <v>3641</v>
      </c>
      <c r="H7028" s="4">
        <f>F7028/freq.sum.r6e</f>
        <v>9.9403578528827041E-5</v>
      </c>
      <c r="I7028" s="1" t="str">
        <f>_xlfn.LET(_xlpm.sep,":",_xlpm.w,$G7028,LEFT(_xlpm.w,FIND(_xlpm.sep,_xlpm.w)-1))</f>
        <v>plɔ</v>
      </c>
      <c r="J7028" s="1" t="str">
        <f>_xlfn.LET(_xlpm.sep,":",_xlpm.w,$G7028,RIGHT(_xlpm.w,LEN(_xlpm.w)-FIND(_xlpm.sep,_xlpm.w)))</f>
        <v>pplaugh</v>
      </c>
      <c r="K7028" s="10">
        <f>_xlfn.LET(_xlpm.w,I7028,LEN(_xlpm.w))</f>
        <v>3</v>
      </c>
      <c r="L7028" s="10">
        <f>_xlfn.LET(_xlpm.w,J7028,LEN(_xlpm.w))</f>
        <v>7</v>
      </c>
      <c r="M7028" s="10">
        <f>_xlfn.LET(_xlpm.a,K7028,_xlpm.b,L7028,MAX(_xlpm.a,_xlpm.b))</f>
        <v>7</v>
      </c>
      <c r="N7028" s="10">
        <f>_xlfn.LET(_xlpm.d,(K7028,L7028),MAX(_xlpm.d)-MIN(_xlpm.d))</f>
        <v>4</v>
      </c>
      <c r="O7028" s="1" t="str">
        <f>_xlfn.LET(_xlpm.sep,":",_xlpm.w,$G7028,_xlfn.CONCAT("~",RIGHT(_xlpm.w,LEN(_xlpm.w)-FIND(_xlpm.sep,_xlpm.w)),"~"))</f>
        <v>~pplaugh~</v>
      </c>
      <c r="P7028" s="1" t="str">
        <f>_xlfn.LET(_xlpm.sep,":",_xlpm.w,$G7028,_xlfn.CONCAT("[",LEFT(_xlpm.w,FIND(_xlpm.sep,_xlpm.w)-1),"]"))</f>
        <v>[plɔ]</v>
      </c>
      <c r="Q7028" s="14" cm="1">
        <f t="array" ref="Q7028">SUM(_xlfn._xlws.FILTER($H$2:$H$7117,_xlfn.MAP($O$2:$O$7117,_xlfn.LAMBDA(_xlpm.x,_xlpm.x=$O7028))))</f>
        <v>9.9403578528827041E-5</v>
      </c>
      <c r="R7028" s="14">
        <f>$H7028/Q7028</f>
        <v>1</v>
      </c>
      <c r="S7028" s="14" cm="1">
        <f t="array" ref="S7028">SUM(_xlfn._xlws.FILTER($H$2:$H$7117,_xlfn.MAP($P$2:$P$7117,_xlfn.LAMBDA(_xlpm.x,_xlpm.x=$P7028))))</f>
        <v>1.4910536779324057E-4</v>
      </c>
      <c r="T7028" s="14">
        <f>$H7028/S7028</f>
        <v>0.66666666666666663</v>
      </c>
      <c r="U7028" s="14">
        <f>_xlfn.LET(_xlpm.freq,F7028,_xlpm.size,M7028+1,_xlpm.F,V7028,LOG(1+_xlpm.freq)*LOG(1+_xlpm.size)*_xlpm.F)</f>
        <v>0.36423150672842403</v>
      </c>
      <c r="V7028" s="14">
        <f>_xlfn.LET(_xlpm.a,T7028,_xlpm.b,R7028,2*_xlpm.a*_xlpm.b/(_xlpm.a+_xlpm.b))</f>
        <v>0.8</v>
      </c>
      <c r="W7028" s="14">
        <f>_xlfn.LET(_xlpm.p,R7028,_xlpm.q,T7028,LOG(_xlpm.p/_xlpm.q))</f>
        <v>0.17609125905568124</v>
      </c>
      <c r="X7028" s="2"/>
    </row>
    <row r="7029" spans="1:24">
      <c r="A7029" s="1" t="str">
        <f>_xlfn.LET(_xlpm.sep," : ",CONCATENATE(O7029,_xlpm.sep,P7029))</f>
        <v>~rdboagh~ : [ɹdbɔ]</v>
      </c>
      <c r="B7029" s="1">
        <f>_xlfn.LET(_xlpm.d,$G7029,_xlpm.k,_xlfn.CONCAT(LEFT(TRIM(B$1),1),"*"),COUNTIF(_xlpm.d,_xlpm.k))</f>
        <v>1</v>
      </c>
      <c r="C7029" s="1">
        <f>_xlfn.LET(_xlpm.d,$G7029,_xlpm.k,_xlfn.CONCAT(LEFT(TRIM(C$1),1),"*"),COUNTIF(_xlpm.d,_xlpm.k))</f>
        <v>0</v>
      </c>
      <c r="D7029" s="1">
        <f>_xlfn.LET(_xlpm.d,$G7029,_xlpm.k,_xlfn.CONCAT(LEFT(TRIM(D$1),1),"*"),COUNTIF(_xlpm.d,_xlpm.k))</f>
        <v>0</v>
      </c>
      <c r="E7029" s="1">
        <f>LOG(F7029+1,10)</f>
        <v>0.47712125471966244</v>
      </c>
      <c r="F7029" s="7">
        <v>2</v>
      </c>
      <c r="G7029" s="9" t="s">
        <v>5706</v>
      </c>
      <c r="H7029" s="4">
        <f>F7029/freq.sum.r6e</f>
        <v>9.9403578528827041E-5</v>
      </c>
      <c r="I7029" s="4" t="str">
        <f>_xlfn.LET(_xlpm.sep,":",_xlpm.w,$G7029,LEFT(_xlpm.w,FIND(_xlpm.sep,_xlpm.w)-1))</f>
        <v>ɹdbɔ</v>
      </c>
      <c r="J7029" s="4" t="str">
        <f>_xlfn.LET(_xlpm.sep,":",_xlpm.w,$G7029,RIGHT(_xlpm.w,LEN(_xlpm.w)-FIND(_xlpm.sep,_xlpm.w)))</f>
        <v>rdboagh</v>
      </c>
      <c r="K7029" s="10">
        <f>_xlfn.LET(_xlpm.w,I7029,LEN(_xlpm.w))</f>
        <v>4</v>
      </c>
      <c r="L7029" s="10">
        <f>_xlfn.LET(_xlpm.w,J7029,LEN(_xlpm.w))</f>
        <v>7</v>
      </c>
      <c r="M7029" s="10">
        <f>_xlfn.LET(_xlpm.a,K7029,_xlpm.b,L7029,MAX(_xlpm.a,_xlpm.b))</f>
        <v>7</v>
      </c>
      <c r="N7029" s="10">
        <f>_xlfn.LET(_xlpm.d,(K7029,L7029),MAX(_xlpm.d)-MIN(_xlpm.d))</f>
        <v>3</v>
      </c>
      <c r="O7029" s="1" t="str">
        <f>_xlfn.LET(_xlpm.sep,":",_xlpm.w,$G7029,_xlfn.CONCAT("~",RIGHT(_xlpm.w,LEN(_xlpm.w)-FIND(_xlpm.sep,_xlpm.w)),"~"))</f>
        <v>~rdboagh~</v>
      </c>
      <c r="P7029" s="1" t="str">
        <f>_xlfn.LET(_xlpm.sep,":",_xlpm.w,$G7029,_xlfn.CONCAT("[",LEFT(_xlpm.w,FIND(_xlpm.sep,_xlpm.w)-1),"]"))</f>
        <v>[ɹdbɔ]</v>
      </c>
      <c r="Q7029" s="14" cm="1">
        <f t="array" ref="Q7029">SUM(_xlfn._xlws.FILTER($H$2:$H$7109,_xlfn.MAP($O$2:$O$7109,_xlfn.LAMBDA(_xlpm.x,_xlpm.x=$O7029))))</f>
        <v>9.9403578528827041E-5</v>
      </c>
      <c r="R7029" s="14">
        <f>$H7029/Q7029</f>
        <v>1</v>
      </c>
      <c r="S7029" s="14" cm="1">
        <f t="array" ref="S7029">SUM(_xlfn._xlws.FILTER($H$2:$H$7109,_xlfn.MAP($P$2:$P$7109,_xlfn.LAMBDA(_xlpm.x,_xlpm.x=$P7029))))</f>
        <v>1.4910536779324057E-4</v>
      </c>
      <c r="T7029" s="14">
        <f>$H7029/S7029</f>
        <v>0.66666666666666663</v>
      </c>
      <c r="U7029" s="14">
        <f>_xlfn.LET(_xlpm.freq,F7029,_xlpm.size,M7029+1,_xlpm.F,V7029,LOG(1+_xlpm.freq)*LOG(1+_xlpm.size)*_xlpm.F)</f>
        <v>0.36423150672842403</v>
      </c>
      <c r="V7029" s="14">
        <f>_xlfn.LET(_xlpm.a,T7029,_xlpm.b,R7029,2*_xlpm.a*_xlpm.b/(_xlpm.a+_xlpm.b))</f>
        <v>0.8</v>
      </c>
      <c r="W7029" s="14">
        <f>_xlfn.LET(_xlpm.p,R7029,_xlpm.q,T7029,LOG(_xlpm.p/_xlpm.q))</f>
        <v>0.17609125905568124</v>
      </c>
      <c r="X7029" s="2"/>
    </row>
    <row r="7030" spans="1:24">
      <c r="A7030" s="1" t="str">
        <f>_xlfn.LET(_xlpm.sep," : ",CONCATENATE(O7030,_xlpm.sep,P7030))</f>
        <v>~rthough~ : [ɹθaʊ]</v>
      </c>
      <c r="B7030" s="1">
        <f>_xlfn.LET(_xlpm.d,$G7030,_xlpm.k,_xlfn.CONCAT(LEFT(TRIM(B$1),1),"*"),COUNTIF(_xlpm.d,_xlpm.k))</f>
        <v>1</v>
      </c>
      <c r="C7030" s="1">
        <f>_xlfn.LET(_xlpm.d,$G7030,_xlpm.k,_xlfn.CONCAT(LEFT(TRIM(C$1),1),"*"),COUNTIF(_xlpm.d,_xlpm.k))</f>
        <v>0</v>
      </c>
      <c r="D7030" s="1">
        <f>_xlfn.LET(_xlpm.d,$G7030,_xlpm.k,_xlfn.CONCAT(LEFT(TRIM(D$1),1),"*"),COUNTIF(_xlpm.d,_xlpm.k))</f>
        <v>0</v>
      </c>
      <c r="E7030" s="1">
        <f>LOG(F7030+1,10)</f>
        <v>0.30102999566398114</v>
      </c>
      <c r="F7030" s="7">
        <v>1</v>
      </c>
      <c r="G7030" s="9" t="s">
        <v>6931</v>
      </c>
      <c r="H7030" s="4">
        <f>F7030/freq.sum.r6e</f>
        <v>4.9701789264413521E-5</v>
      </c>
      <c r="I7030" s="1" t="str">
        <f>_xlfn.LET(_xlpm.sep,":",_xlpm.w,$G7030,LEFT(_xlpm.w,FIND(_xlpm.sep,_xlpm.w)-1))</f>
        <v>ɹθaʊ</v>
      </c>
      <c r="J7030" s="1" t="str">
        <f>_xlfn.LET(_xlpm.sep,":",_xlpm.w,$G7030,RIGHT(_xlpm.w,LEN(_xlpm.w)-FIND(_xlpm.sep,_xlpm.w)))</f>
        <v>rthough</v>
      </c>
      <c r="K7030" s="10">
        <f>_xlfn.LET(_xlpm.w,I7030,LEN(_xlpm.w))</f>
        <v>4</v>
      </c>
      <c r="L7030" s="10">
        <f>_xlfn.LET(_xlpm.w,J7030,LEN(_xlpm.w))</f>
        <v>7</v>
      </c>
      <c r="M7030" s="10">
        <f>_xlfn.LET(_xlpm.a,K7030,_xlpm.b,L7030,MAX(_xlpm.a,_xlpm.b))</f>
        <v>7</v>
      </c>
      <c r="N7030" s="10">
        <f>_xlfn.LET(_xlpm.d,(K7030,L7030),MAX(_xlpm.d)-MIN(_xlpm.d))</f>
        <v>3</v>
      </c>
      <c r="O7030" s="1" t="str">
        <f>_xlfn.LET(_xlpm.sep,":",_xlpm.w,$G7030,_xlfn.CONCAT("~",RIGHT(_xlpm.w,LEN(_xlpm.w)-FIND(_xlpm.sep,_xlpm.w)),"~"))</f>
        <v>~rthough~</v>
      </c>
      <c r="P7030" s="1" t="str">
        <f>_xlfn.LET(_xlpm.sep,":",_xlpm.w,$G7030,_xlfn.CONCAT("[",LEFT(_xlpm.w,FIND(_xlpm.sep,_xlpm.w)-1),"]"))</f>
        <v>[ɹθaʊ]</v>
      </c>
      <c r="Q7030" s="14" cm="1">
        <f t="array" ref="Q7030">SUM(_xlfn._xlws.FILTER($H$2:$H$7111,_xlfn.MAP($O$2:$O$7111,_xlfn.LAMBDA(_xlpm.x,_xlpm.x=$O7030))))</f>
        <v>4.9701789264413521E-5</v>
      </c>
      <c r="R7030" s="14">
        <f>$H7030/Q7030</f>
        <v>1</v>
      </c>
      <c r="S7030" s="14" cm="1">
        <f t="array" ref="S7030">SUM(_xlfn._xlws.FILTER($H$2:$H$7111,_xlfn.MAP($P$2:$P$7111,_xlfn.LAMBDA(_xlpm.x,_xlpm.x=$P7030))))</f>
        <v>1.4910536779324057E-4</v>
      </c>
      <c r="T7030" s="14">
        <f>$H7030/S7030</f>
        <v>0.33333333333333331</v>
      </c>
      <c r="U7030" s="14">
        <f>_xlfn.LET(_xlpm.freq,F7030,_xlpm.size,M7030+1,_xlpm.F,V7030,LOG(1+_xlpm.freq)*LOG(1+_xlpm.size)*_xlpm.F)</f>
        <v>0.14362780923945326</v>
      </c>
      <c r="V7030" s="14">
        <f>_xlfn.LET(_xlpm.a,T7030,_xlpm.b,R7030,2*_xlpm.a*_xlpm.b/(_xlpm.a+_xlpm.b))</f>
        <v>0.5</v>
      </c>
      <c r="W7030" s="14">
        <f>_xlfn.LET(_xlpm.p,R7030,_xlpm.q,T7030,LOG(_xlpm.p/_xlpm.q))</f>
        <v>0.47712125471966244</v>
      </c>
      <c r="X7030" s="2"/>
    </row>
    <row r="7031" spans="1:24">
      <c r="A7031" s="1" t="str">
        <f>_xlfn.LET(_xlpm.sep," : ",CONCATENATE(O7031,_xlpm.sep,P7031))</f>
        <v>~flawegh~ : [flɔ]</v>
      </c>
      <c r="B7031" s="1">
        <f>_xlfn.LET(_xlpm.d,$G7031,_xlpm.k,_xlfn.CONCAT(LEFT(TRIM(B$1),1),"*"),COUNTIF(_xlpm.d,_xlpm.k))</f>
        <v>0</v>
      </c>
      <c r="C7031" s="1">
        <f>_xlfn.LET(_xlpm.d,$G7031,_xlpm.k,_xlfn.CONCAT(LEFT(TRIM(C$1),1),"*"),COUNTIF(_xlpm.d,_xlpm.k))</f>
        <v>0</v>
      </c>
      <c r="D7031" s="1">
        <f>_xlfn.LET(_xlpm.d,$G7031,_xlpm.k,_xlfn.CONCAT(LEFT(TRIM(D$1),1),"*"),COUNTIF(_xlpm.d,_xlpm.k))</f>
        <v>0</v>
      </c>
      <c r="E7031" s="1">
        <f>LOG(F7031+1,10)</f>
        <v>0.47712125471966244</v>
      </c>
      <c r="F7031" s="7">
        <v>2</v>
      </c>
      <c r="G7031" s="9" t="s">
        <v>918</v>
      </c>
      <c r="H7031" s="4">
        <f>F7031/freq.sum.r6e</f>
        <v>9.9403578528827041E-5</v>
      </c>
      <c r="I7031" s="1" t="str">
        <f>_xlfn.LET(_xlpm.sep,":",_xlpm.w,$G7031,LEFT(_xlpm.w,FIND(_xlpm.sep,_xlpm.w)-1))</f>
        <v>flɔ</v>
      </c>
      <c r="J7031" s="1" t="str">
        <f>_xlfn.LET(_xlpm.sep,":",_xlpm.w,$G7031,RIGHT(_xlpm.w,LEN(_xlpm.w)-FIND(_xlpm.sep,_xlpm.w)))</f>
        <v>flawegh</v>
      </c>
      <c r="K7031" s="10">
        <f>_xlfn.LET(_xlpm.w,I7031,LEN(_xlpm.w))</f>
        <v>3</v>
      </c>
      <c r="L7031" s="10">
        <f>_xlfn.LET(_xlpm.w,J7031,LEN(_xlpm.w))</f>
        <v>7</v>
      </c>
      <c r="M7031" s="10">
        <f>_xlfn.LET(_xlpm.a,K7031,_xlpm.b,L7031,MAX(_xlpm.a,_xlpm.b))</f>
        <v>7</v>
      </c>
      <c r="N7031" s="10">
        <f>_xlfn.LET(_xlpm.d,(K7031,L7031),MAX(_xlpm.d)-MIN(_xlpm.d))</f>
        <v>4</v>
      </c>
      <c r="O7031" s="1" t="str">
        <f>_xlfn.LET(_xlpm.sep,":",_xlpm.w,$G7031,_xlfn.CONCAT("~",RIGHT(_xlpm.w,LEN(_xlpm.w)-FIND(_xlpm.sep,_xlpm.w)),"~"))</f>
        <v>~flawegh~</v>
      </c>
      <c r="P7031" s="1" t="str">
        <f>_xlfn.LET(_xlpm.sep,":",_xlpm.w,$G7031,_xlfn.CONCAT("[",LEFT(_xlpm.w,FIND(_xlpm.sep,_xlpm.w)-1),"]"))</f>
        <v>[flɔ]</v>
      </c>
      <c r="Q7031" s="14" cm="1">
        <f t="array" ref="Q7031">SUM(_xlfn._xlws.FILTER($H$2:$H$7117,_xlfn.MAP($O$2:$O$7117,_xlfn.LAMBDA(_xlpm.x,_xlpm.x=$O7031))))</f>
        <v>9.9403578528827041E-5</v>
      </c>
      <c r="R7031" s="14">
        <f>$H7031/Q7031</f>
        <v>1</v>
      </c>
      <c r="S7031" s="14" cm="1">
        <f t="array" ref="S7031">SUM(_xlfn._xlws.FILTER($H$2:$H$7117,_xlfn.MAP($P$2:$P$7117,_xlfn.LAMBDA(_xlpm.x,_xlpm.x=$P7031))))</f>
        <v>2.9821073558648114E-4</v>
      </c>
      <c r="T7031" s="14">
        <f>$H7031/S7031</f>
        <v>0.33333333333333331</v>
      </c>
      <c r="U7031" s="14">
        <f>_xlfn.LET(_xlpm.freq,F7031,_xlpm.size,M7031+1,_xlpm.F,V7031,LOG(1+_xlpm.freq)*LOG(1+_xlpm.size)*_xlpm.F)</f>
        <v>0.227644691705265</v>
      </c>
      <c r="V7031" s="14">
        <f>_xlfn.LET(_xlpm.a,T7031,_xlpm.b,R7031,2*_xlpm.a*_xlpm.b/(_xlpm.a+_xlpm.b))</f>
        <v>0.5</v>
      </c>
      <c r="W7031" s="14">
        <f>_xlfn.LET(_xlpm.p,R7031,_xlpm.q,T7031,LOG(_xlpm.p/_xlpm.q))</f>
        <v>0.47712125471966244</v>
      </c>
      <c r="X7031" s="2"/>
    </row>
    <row r="7032" spans="1:24">
      <c r="A7032" s="1" t="str">
        <f>_xlfn.LET(_xlpm.sep," : ",CONCATENATE(O7032,_xlpm.sep,P7032))</f>
        <v>~strawgh~ : [stɹɔ]</v>
      </c>
      <c r="B7032" s="1">
        <f>_xlfn.LET(_xlpm.d,$G7032,_xlpm.k,_xlfn.CONCAT(LEFT(TRIM(B$1),1),"*"),COUNTIF(_xlpm.d,_xlpm.k))</f>
        <v>0</v>
      </c>
      <c r="C7032" s="1">
        <f>_xlfn.LET(_xlpm.d,$G7032,_xlpm.k,_xlfn.CONCAT(LEFT(TRIM(C$1),1),"*"),COUNTIF(_xlpm.d,_xlpm.k))</f>
        <v>0</v>
      </c>
      <c r="D7032" s="1">
        <f>_xlfn.LET(_xlpm.d,$G7032,_xlpm.k,_xlfn.CONCAT(LEFT(TRIM(D$1),1),"*"),COUNTIF(_xlpm.d,_xlpm.k))</f>
        <v>0</v>
      </c>
      <c r="E7032" s="1">
        <f>LOG(F7032+1,10)</f>
        <v>0.47712125471966244</v>
      </c>
      <c r="F7032" s="7">
        <v>2</v>
      </c>
      <c r="G7032" s="9" t="s">
        <v>4366</v>
      </c>
      <c r="H7032" s="4">
        <f>F7032/freq.sum.r6e</f>
        <v>9.9403578528827041E-5</v>
      </c>
      <c r="I7032" s="1" t="str">
        <f>_xlfn.LET(_xlpm.sep,":",_xlpm.w,$G7032,LEFT(_xlpm.w,FIND(_xlpm.sep,_xlpm.w)-1))</f>
        <v>stɹɔ</v>
      </c>
      <c r="J7032" s="1" t="str">
        <f>_xlfn.LET(_xlpm.sep,":",_xlpm.w,$G7032,RIGHT(_xlpm.w,LEN(_xlpm.w)-FIND(_xlpm.sep,_xlpm.w)))</f>
        <v>strawgh</v>
      </c>
      <c r="K7032" s="10">
        <f>_xlfn.LET(_xlpm.w,I7032,LEN(_xlpm.w))</f>
        <v>4</v>
      </c>
      <c r="L7032" s="10">
        <f>_xlfn.LET(_xlpm.w,J7032,LEN(_xlpm.w))</f>
        <v>7</v>
      </c>
      <c r="M7032" s="10">
        <f>_xlfn.LET(_xlpm.a,K7032,_xlpm.b,L7032,MAX(_xlpm.a,_xlpm.b))</f>
        <v>7</v>
      </c>
      <c r="N7032" s="10">
        <f>_xlfn.LET(_xlpm.d,(K7032,L7032),MAX(_xlpm.d)-MIN(_xlpm.d))</f>
        <v>3</v>
      </c>
      <c r="O7032" s="1" t="str">
        <f>_xlfn.LET(_xlpm.sep,":",_xlpm.w,$G7032,_xlfn.CONCAT("~",RIGHT(_xlpm.w,LEN(_xlpm.w)-FIND(_xlpm.sep,_xlpm.w)),"~"))</f>
        <v>~strawgh~</v>
      </c>
      <c r="P7032" s="1" t="str">
        <f>_xlfn.LET(_xlpm.sep,":",_xlpm.w,$G7032,_xlfn.CONCAT("[",LEFT(_xlpm.w,FIND(_xlpm.sep,_xlpm.w)-1),"]"))</f>
        <v>[stɹɔ]</v>
      </c>
      <c r="Q7032" s="14" cm="1">
        <f t="array" ref="Q7032">SUM(_xlfn._xlws.FILTER($H$2:$H$7111,_xlfn.MAP($O$2:$O$7111,_xlfn.LAMBDA(_xlpm.x,_xlpm.x=$O7032))))</f>
        <v>9.9403578528827041E-5</v>
      </c>
      <c r="R7032" s="14">
        <f>$H7032/Q7032</f>
        <v>1</v>
      </c>
      <c r="S7032" s="14" cm="1">
        <f t="array" ref="S7032">SUM(_xlfn._xlws.FILTER($H$2:$H$7111,_xlfn.MAP($P$2:$P$7111,_xlfn.LAMBDA(_xlpm.x,_xlpm.x=$P7032))))</f>
        <v>2.9821073558648114E-4</v>
      </c>
      <c r="T7032" s="14">
        <f>$H7032/S7032</f>
        <v>0.33333333333333331</v>
      </c>
      <c r="U7032" s="14">
        <f>_xlfn.LET(_xlpm.freq,F7032,_xlpm.size,M7032+1,_xlpm.F,V7032,LOG(1+_xlpm.freq)*LOG(1+_xlpm.size)*_xlpm.F)</f>
        <v>0.227644691705265</v>
      </c>
      <c r="V7032" s="14">
        <f>_xlfn.LET(_xlpm.a,T7032,_xlpm.b,R7032,2*_xlpm.a*_xlpm.b/(_xlpm.a+_xlpm.b))</f>
        <v>0.5</v>
      </c>
      <c r="W7032" s="14">
        <f>_xlfn.LET(_xlpm.p,R7032,_xlpm.q,T7032,LOG(_xlpm.p/_xlpm.q))</f>
        <v>0.47712125471966244</v>
      </c>
      <c r="X7032" s="2"/>
    </row>
    <row r="7033" spans="1:24">
      <c r="A7033" s="1" t="str">
        <f>_xlfn.LET(_xlpm.sep," : ",CONCATENATE(O7033,_xlpm.sep,P7033))</f>
        <v>~nscrigh~ : [nskɹaɪ]</v>
      </c>
      <c r="B7033" s="1">
        <f>_xlfn.LET(_xlpm.d,$G7033,_xlpm.k,_xlfn.CONCAT(LEFT(TRIM(B$1),1),"*"),COUNTIF(_xlpm.d,_xlpm.k))</f>
        <v>0</v>
      </c>
      <c r="C7033" s="1">
        <f>_xlfn.LET(_xlpm.d,$G7033,_xlpm.k,_xlfn.CONCAT(LEFT(TRIM(C$1),1),"*"),COUNTIF(_xlpm.d,_xlpm.k))</f>
        <v>0</v>
      </c>
      <c r="D7033" s="1">
        <f>_xlfn.LET(_xlpm.d,$G7033,_xlpm.k,_xlfn.CONCAT(LEFT(TRIM(D$1),1),"*"),COUNTIF(_xlpm.d,_xlpm.k))</f>
        <v>1</v>
      </c>
      <c r="E7033" s="1">
        <f>LOG(F7033+1,10)</f>
        <v>0.30102999566398114</v>
      </c>
      <c r="F7033" s="7">
        <v>1</v>
      </c>
      <c r="G7033" s="9" t="s">
        <v>3056</v>
      </c>
      <c r="H7033" s="4">
        <f>F7033/freq.sum.r6e</f>
        <v>4.9701789264413521E-5</v>
      </c>
      <c r="I7033" s="4" t="str">
        <f>_xlfn.LET(_xlpm.sep,":",_xlpm.w,$G7033,LEFT(_xlpm.w,FIND(_xlpm.sep,_xlpm.w)-1))</f>
        <v>nskɹaɪ</v>
      </c>
      <c r="J7033" s="4" t="str">
        <f>_xlfn.LET(_xlpm.sep,":",_xlpm.w,$G7033,RIGHT(_xlpm.w,LEN(_xlpm.w)-FIND(_xlpm.sep,_xlpm.w)))</f>
        <v>nscrigh</v>
      </c>
      <c r="K7033" s="10">
        <f>_xlfn.LET(_xlpm.w,I7033,LEN(_xlpm.w))</f>
        <v>6</v>
      </c>
      <c r="L7033" s="10">
        <f>_xlfn.LET(_xlpm.w,J7033,LEN(_xlpm.w))</f>
        <v>7</v>
      </c>
      <c r="M7033" s="10">
        <f>_xlfn.LET(_xlpm.a,K7033,_xlpm.b,L7033,MAX(_xlpm.a,_xlpm.b))</f>
        <v>7</v>
      </c>
      <c r="N7033" s="10">
        <f>_xlfn.LET(_xlpm.d,(K7033,L7033),MAX(_xlpm.d)-MIN(_xlpm.d))</f>
        <v>1</v>
      </c>
      <c r="O7033" s="1" t="str">
        <f>_xlfn.LET(_xlpm.sep,":",_xlpm.w,$G7033,_xlfn.CONCAT("~",RIGHT(_xlpm.w,LEN(_xlpm.w)-FIND(_xlpm.sep,_xlpm.w)),"~"))</f>
        <v>~nscrigh~</v>
      </c>
      <c r="P7033" s="1" t="str">
        <f>_xlfn.LET(_xlpm.sep,":",_xlpm.w,$G7033,_xlfn.CONCAT("[",LEFT(_xlpm.w,FIND(_xlpm.sep,_xlpm.w)-1),"]"))</f>
        <v>[nskɹaɪ]</v>
      </c>
      <c r="Q7033" s="14" cm="1">
        <f t="array" ref="Q7033">SUM(_xlfn._xlws.FILTER($H$2:$H$7109,_xlfn.MAP($O$2:$O$7109,_xlfn.LAMBDA(_xlpm.x,_xlpm.x=$O7033))))</f>
        <v>1.4910536779324057E-4</v>
      </c>
      <c r="R7033" s="14">
        <f>$H7033/Q7033</f>
        <v>0.33333333333333331</v>
      </c>
      <c r="S7033" s="14" cm="1">
        <f t="array" ref="S7033">SUM(_xlfn._xlws.FILTER($H$2:$H$7109,_xlfn.MAP($P$2:$P$7109,_xlfn.LAMBDA(_xlpm.x,_xlpm.x=$P7033))))</f>
        <v>5.4671968190854881E-4</v>
      </c>
      <c r="T7033" s="14">
        <f>$H7033/S7033</f>
        <v>9.0909090909090898E-2</v>
      </c>
      <c r="U7033" s="14">
        <f>_xlfn.LET(_xlpm.freq,F7033,_xlpm.size,M7033+1,_xlpm.F,V7033,LOG(1+_xlpm.freq)*LOG(1+_xlpm.size)*_xlpm.F)</f>
        <v>4.103651692555807E-2</v>
      </c>
      <c r="V7033" s="14">
        <f>_xlfn.LET(_xlpm.a,T7033,_xlpm.b,R7033,2*_xlpm.a*_xlpm.b/(_xlpm.a+_xlpm.b))</f>
        <v>0.14285714285714285</v>
      </c>
      <c r="W7033" s="14">
        <f>_xlfn.LET(_xlpm.p,R7033,_xlpm.q,T7033,LOG(_xlpm.p/_xlpm.q))</f>
        <v>0.56427143043856265</v>
      </c>
      <c r="X7033" s="2"/>
    </row>
    <row r="7034" spans="1:24">
      <c r="A7034" s="1" t="str">
        <f>_xlfn.LET(_xlpm.sep," : ",CONCATENATE(O7034,_xlpm.sep,P7034))</f>
        <v>~lesmare~ : [lzmə]</v>
      </c>
      <c r="B7034" s="1">
        <f>_xlfn.LET(_xlpm.d,$G7034,_xlpm.k,_xlfn.CONCAT(LEFT(TRIM(B$1),1),"*"),COUNTIF(_xlpm.d,_xlpm.k))</f>
        <v>0</v>
      </c>
      <c r="C7034" s="1">
        <f>_xlfn.LET(_xlpm.d,$G7034,_xlpm.k,_xlfn.CONCAT(LEFT(TRIM(C$1),1),"*"),COUNTIF(_xlpm.d,_xlpm.k))</f>
        <v>0</v>
      </c>
      <c r="D7034" s="1">
        <f>_xlfn.LET(_xlpm.d,$G7034,_xlpm.k,_xlfn.CONCAT(LEFT(TRIM(D$1),1),"*"),COUNTIF(_xlpm.d,_xlpm.k))</f>
        <v>0</v>
      </c>
      <c r="E7034" s="1">
        <f>LOG(F7034+1,10)</f>
        <v>0.30102999566398114</v>
      </c>
      <c r="F7034" s="7">
        <v>1</v>
      </c>
      <c r="G7034" s="9" t="s">
        <v>2249</v>
      </c>
      <c r="H7034" s="4">
        <f>F7034/freq.sum.r6e</f>
        <v>4.9701789264413521E-5</v>
      </c>
      <c r="I7034" s="1" t="str">
        <f>_xlfn.LET(_xlpm.sep,":",_xlpm.w,$G7034,LEFT(_xlpm.w,FIND(_xlpm.sep,_xlpm.w)-1))</f>
        <v>lzmə</v>
      </c>
      <c r="J7034" s="1" t="str">
        <f>_xlfn.LET(_xlpm.sep,":",_xlpm.w,$G7034,RIGHT(_xlpm.w,LEN(_xlpm.w)-FIND(_xlpm.sep,_xlpm.w)))</f>
        <v>lesmare</v>
      </c>
      <c r="K7034" s="10">
        <f>_xlfn.LET(_xlpm.w,I7034,LEN(_xlpm.w))</f>
        <v>4</v>
      </c>
      <c r="L7034" s="10">
        <f>_xlfn.LET(_xlpm.w,J7034,LEN(_xlpm.w))</f>
        <v>7</v>
      </c>
      <c r="M7034" s="10">
        <f>_xlfn.LET(_xlpm.a,K7034,_xlpm.b,L7034,MAX(_xlpm.a,_xlpm.b))</f>
        <v>7</v>
      </c>
      <c r="N7034" s="10">
        <f>_xlfn.LET(_xlpm.d,(K7034,L7034),MAX(_xlpm.d)-MIN(_xlpm.d))</f>
        <v>3</v>
      </c>
      <c r="O7034" s="1" t="str">
        <f>_xlfn.LET(_xlpm.sep,":",_xlpm.w,$G7034,_xlfn.CONCAT("~",RIGHT(_xlpm.w,LEN(_xlpm.w)-FIND(_xlpm.sep,_xlpm.w)),"~"))</f>
        <v>~lesmare~</v>
      </c>
      <c r="P7034" s="1" t="str">
        <f>_xlfn.LET(_xlpm.sep,":",_xlpm.w,$G7034,_xlfn.CONCAT("[",LEFT(_xlpm.w,FIND(_xlpm.sep,_xlpm.w)-1),"]"))</f>
        <v>[lzmə]</v>
      </c>
      <c r="Q7034" s="14" cm="1">
        <f t="array" ref="Q7034">SUM(_xlfn._xlws.FILTER($H$2:$H$7117,_xlfn.MAP($O$2:$O$7117,_xlfn.LAMBDA(_xlpm.x,_xlpm.x=$O7034))))</f>
        <v>4.9701789264413521E-5</v>
      </c>
      <c r="R7034" s="14">
        <f>$H7034/Q7034</f>
        <v>1</v>
      </c>
      <c r="S7034" s="14" cm="1">
        <f t="array" ref="S7034">SUM(_xlfn._xlws.FILTER($H$2:$H$7117,_xlfn.MAP($P$2:$P$7117,_xlfn.LAMBDA(_xlpm.x,_xlpm.x=$P7034))))</f>
        <v>2.4850894632206762E-4</v>
      </c>
      <c r="T7034" s="14">
        <f>$H7034/S7034</f>
        <v>0.19999999999999998</v>
      </c>
      <c r="U7034" s="14">
        <f>_xlfn.LET(_xlpm.freq,F7034,_xlpm.size,M7034+1,_xlpm.F,V7034,LOG(1+_xlpm.freq)*LOG(1+_xlpm.size)*_xlpm.F)</f>
        <v>9.5751872826302167E-2</v>
      </c>
      <c r="V7034" s="14">
        <f>_xlfn.LET(_xlpm.a,T7034,_xlpm.b,R7034,2*_xlpm.a*_xlpm.b/(_xlpm.a+_xlpm.b))</f>
        <v>0.33333333333333331</v>
      </c>
      <c r="W7034" s="14">
        <f>_xlfn.LET(_xlpm.p,R7034,_xlpm.q,T7034,LOG(_xlpm.p/_xlpm.q))</f>
        <v>0.69897000433601886</v>
      </c>
      <c r="X7034" s="2"/>
    </row>
    <row r="7035" spans="1:24">
      <c r="A7035" s="1" t="str">
        <f>_xlfn.LET(_xlpm.sep," : ",CONCATENATE(O7035,_xlpm.sep,P7035))</f>
        <v>~mperare~ : [mpɹə]</v>
      </c>
      <c r="B7035" s="1">
        <f>_xlfn.LET(_xlpm.d,$G7035,_xlpm.k,_xlfn.CONCAT(LEFT(TRIM(B$1),1),"*"),COUNTIF(_xlpm.d,_xlpm.k))</f>
        <v>0</v>
      </c>
      <c r="C7035" s="1">
        <f>_xlfn.LET(_xlpm.d,$G7035,_xlpm.k,_xlfn.CONCAT(LEFT(TRIM(C$1),1),"*"),COUNTIF(_xlpm.d,_xlpm.k))</f>
        <v>1</v>
      </c>
      <c r="D7035" s="1">
        <f>_xlfn.LET(_xlpm.d,$G7035,_xlpm.k,_xlfn.CONCAT(LEFT(TRIM(D$1),1),"*"),COUNTIF(_xlpm.d,_xlpm.k))</f>
        <v>0</v>
      </c>
      <c r="E7035" s="1">
        <f>LOG(F7035+1,10)</f>
        <v>0.30102999566398114</v>
      </c>
      <c r="F7035" s="7">
        <v>1</v>
      </c>
      <c r="G7035" s="9" t="s">
        <v>2658</v>
      </c>
      <c r="H7035" s="4">
        <f>F7035/freq.sum.r6e</f>
        <v>4.9701789264413521E-5</v>
      </c>
      <c r="I7035" s="1" t="str">
        <f>_xlfn.LET(_xlpm.sep,":",_xlpm.w,$G7035,LEFT(_xlpm.w,FIND(_xlpm.sep,_xlpm.w)-1))</f>
        <v>mpɹə</v>
      </c>
      <c r="J7035" s="1" t="str">
        <f>_xlfn.LET(_xlpm.sep,":",_xlpm.w,$G7035,RIGHT(_xlpm.w,LEN(_xlpm.w)-FIND(_xlpm.sep,_xlpm.w)))</f>
        <v>mperare</v>
      </c>
      <c r="K7035" s="10">
        <f>_xlfn.LET(_xlpm.w,I7035,LEN(_xlpm.w))</f>
        <v>4</v>
      </c>
      <c r="L7035" s="10">
        <f>_xlfn.LET(_xlpm.w,J7035,LEN(_xlpm.w))</f>
        <v>7</v>
      </c>
      <c r="M7035" s="10">
        <f>_xlfn.LET(_xlpm.a,K7035,_xlpm.b,L7035,MAX(_xlpm.a,_xlpm.b))</f>
        <v>7</v>
      </c>
      <c r="N7035" s="10">
        <f>_xlfn.LET(_xlpm.d,(K7035,L7035),MAX(_xlpm.d)-MIN(_xlpm.d))</f>
        <v>3</v>
      </c>
      <c r="O7035" s="1" t="str">
        <f>_xlfn.LET(_xlpm.sep,":",_xlpm.w,$G7035,_xlfn.CONCAT("~",RIGHT(_xlpm.w,LEN(_xlpm.w)-FIND(_xlpm.sep,_xlpm.w)),"~"))</f>
        <v>~mperare~</v>
      </c>
      <c r="P7035" s="1" t="str">
        <f>_xlfn.LET(_xlpm.sep,":",_xlpm.w,$G7035,_xlfn.CONCAT("[",LEFT(_xlpm.w,FIND(_xlpm.sep,_xlpm.w)-1),"]"))</f>
        <v>[mpɹə]</v>
      </c>
      <c r="Q7035" s="14" cm="1">
        <f t="array" ref="Q7035">SUM(_xlfn._xlws.FILTER($H$2:$H$7111,_xlfn.MAP($O$2:$O$7111,_xlfn.LAMBDA(_xlpm.x,_xlpm.x=$O7035))))</f>
        <v>4.9701789264413521E-5</v>
      </c>
      <c r="R7035" s="14">
        <f>$H7035/Q7035</f>
        <v>1</v>
      </c>
      <c r="S7035" s="14" cm="1">
        <f t="array" ref="S7035">SUM(_xlfn._xlws.FILTER($H$2:$H$7111,_xlfn.MAP($P$2:$P$7111,_xlfn.LAMBDA(_xlpm.x,_xlpm.x=$P7035))))</f>
        <v>2.4850894632206762E-4</v>
      </c>
      <c r="T7035" s="14">
        <f>$H7035/S7035</f>
        <v>0.19999999999999998</v>
      </c>
      <c r="U7035" s="14">
        <f>_xlfn.LET(_xlpm.freq,F7035,_xlpm.size,M7035+1,_xlpm.F,V7035,LOG(1+_xlpm.freq)*LOG(1+_xlpm.size)*_xlpm.F)</f>
        <v>9.5751872826302167E-2</v>
      </c>
      <c r="V7035" s="14">
        <f>_xlfn.LET(_xlpm.a,T7035,_xlpm.b,R7035,2*_xlpm.a*_xlpm.b/(_xlpm.a+_xlpm.b))</f>
        <v>0.33333333333333331</v>
      </c>
      <c r="W7035" s="14">
        <f>_xlfn.LET(_xlpm.p,R7035,_xlpm.q,T7035,LOG(_xlpm.p/_xlpm.q))</f>
        <v>0.69897000433601886</v>
      </c>
      <c r="X7035" s="2"/>
    </row>
    <row r="7036" spans="1:24">
      <c r="A7036" s="1" t="str">
        <f>_xlfn.LET(_xlpm.sep," : ",CONCATENATE(O7036,_xlpm.sep,P7036))</f>
        <v>~ngthere~ : [ŋθə]</v>
      </c>
      <c r="B7036" s="1">
        <f>_xlfn.LET(_xlpm.d,$G7036,_xlpm.k,_xlfn.CONCAT(LEFT(TRIM(B$1),1),"*"),COUNTIF(_xlpm.d,_xlpm.k))</f>
        <v>0</v>
      </c>
      <c r="C7036" s="1">
        <f>_xlfn.LET(_xlpm.d,$G7036,_xlpm.k,_xlfn.CONCAT(LEFT(TRIM(C$1),1),"*"),COUNTIF(_xlpm.d,_xlpm.k))</f>
        <v>0</v>
      </c>
      <c r="D7036" s="1">
        <f>_xlfn.LET(_xlpm.d,$G7036,_xlpm.k,_xlfn.CONCAT(LEFT(TRIM(D$1),1),"*"),COUNTIF(_xlpm.d,_xlpm.k))</f>
        <v>0</v>
      </c>
      <c r="E7036" s="1">
        <f>LOG(F7036+1,10)</f>
        <v>0.30102999566398114</v>
      </c>
      <c r="F7036" s="7">
        <v>1</v>
      </c>
      <c r="G7036" s="9" t="s">
        <v>7049</v>
      </c>
      <c r="H7036" s="4">
        <f>F7036/freq.sum.r6e</f>
        <v>4.9701789264413521E-5</v>
      </c>
      <c r="I7036" s="4" t="str">
        <f>_xlfn.LET(_xlpm.sep,":",_xlpm.w,$G7036,LEFT(_xlpm.w,FIND(_xlpm.sep,_xlpm.w)-1))</f>
        <v>ŋθə</v>
      </c>
      <c r="J7036" s="4" t="str">
        <f>_xlfn.LET(_xlpm.sep,":",_xlpm.w,$G7036,RIGHT(_xlpm.w,LEN(_xlpm.w)-FIND(_xlpm.sep,_xlpm.w)))</f>
        <v>ngthere</v>
      </c>
      <c r="K7036" s="10">
        <f>_xlfn.LET(_xlpm.w,I7036,LEN(_xlpm.w))</f>
        <v>3</v>
      </c>
      <c r="L7036" s="10">
        <f>_xlfn.LET(_xlpm.w,J7036,LEN(_xlpm.w))</f>
        <v>7</v>
      </c>
      <c r="M7036" s="10">
        <f>_xlfn.LET(_xlpm.a,K7036,_xlpm.b,L7036,MAX(_xlpm.a,_xlpm.b))</f>
        <v>7</v>
      </c>
      <c r="N7036" s="10">
        <f>_xlfn.LET(_xlpm.d,(K7036,L7036),MAX(_xlpm.d)-MIN(_xlpm.d))</f>
        <v>4</v>
      </c>
      <c r="O7036" s="1" t="str">
        <f>_xlfn.LET(_xlpm.sep,":",_xlpm.w,$G7036,_xlfn.CONCAT("~",RIGHT(_xlpm.w,LEN(_xlpm.w)-FIND(_xlpm.sep,_xlpm.w)),"~"))</f>
        <v>~ngthere~</v>
      </c>
      <c r="P7036" s="1" t="str">
        <f>_xlfn.LET(_xlpm.sep,":",_xlpm.w,$G7036,_xlfn.CONCAT("[",LEFT(_xlpm.w,FIND(_xlpm.sep,_xlpm.w)-1),"]"))</f>
        <v>[ŋθə]</v>
      </c>
      <c r="Q7036" s="14" cm="1">
        <f t="array" ref="Q7036">SUM(_xlfn._xlws.FILTER($H$2:$H$7109,_xlfn.MAP($O$2:$O$7109,_xlfn.LAMBDA(_xlpm.x,_xlpm.x=$O7036))))</f>
        <v>4.9701789264413521E-5</v>
      </c>
      <c r="R7036" s="14">
        <f>$H7036/Q7036</f>
        <v>1</v>
      </c>
      <c r="S7036" s="14" cm="1">
        <f t="array" ref="S7036">SUM(_xlfn._xlws.FILTER($H$2:$H$7109,_xlfn.MAP($P$2:$P$7109,_xlfn.LAMBDA(_xlpm.x,_xlpm.x=$P7036))))</f>
        <v>2.4850894632206762E-4</v>
      </c>
      <c r="T7036" s="14">
        <f>$H7036/S7036</f>
        <v>0.19999999999999998</v>
      </c>
      <c r="U7036" s="14">
        <f>_xlfn.LET(_xlpm.freq,F7036,_xlpm.size,M7036+1,_xlpm.F,V7036,LOG(1+_xlpm.freq)*LOG(1+_xlpm.size)*_xlpm.F)</f>
        <v>9.5751872826302167E-2</v>
      </c>
      <c r="V7036" s="14">
        <f>_xlfn.LET(_xlpm.a,T7036,_xlpm.b,R7036,2*_xlpm.a*_xlpm.b/(_xlpm.a+_xlpm.b))</f>
        <v>0.33333333333333331</v>
      </c>
      <c r="W7036" s="14">
        <f>_xlfn.LET(_xlpm.p,R7036,_xlpm.q,T7036,LOG(_xlpm.p/_xlpm.q))</f>
        <v>0.69897000433601886</v>
      </c>
      <c r="X7036" s="2"/>
    </row>
    <row r="7037" spans="1:24">
      <c r="A7037" s="1" t="str">
        <f>_xlfn.LET(_xlpm.sep," : ",CONCATENATE(O7037,_xlpm.sep,P7037))</f>
        <v>~nstrugh~ : [nstɹʊ]</v>
      </c>
      <c r="B7037" s="1">
        <f>_xlfn.LET(_xlpm.d,$G7037,_xlpm.k,_xlfn.CONCAT(LEFT(TRIM(B$1),1),"*"),COUNTIF(_xlpm.d,_xlpm.k))</f>
        <v>0</v>
      </c>
      <c r="C7037" s="1">
        <f>_xlfn.LET(_xlpm.d,$G7037,_xlpm.k,_xlfn.CONCAT(LEFT(TRIM(C$1),1),"*"),COUNTIF(_xlpm.d,_xlpm.k))</f>
        <v>0</v>
      </c>
      <c r="D7037" s="1">
        <f>_xlfn.LET(_xlpm.d,$G7037,_xlpm.k,_xlfn.CONCAT(LEFT(TRIM(D$1),1),"*"),COUNTIF(_xlpm.d,_xlpm.k))</f>
        <v>1</v>
      </c>
      <c r="E7037" s="1">
        <f>LOG(F7037+1,10)</f>
        <v>0.60205999132796229</v>
      </c>
      <c r="F7037" s="7">
        <v>3</v>
      </c>
      <c r="G7037" s="9" t="s">
        <v>3082</v>
      </c>
      <c r="H7037" s="4">
        <f>F7037/freq.sum.r6e</f>
        <v>1.4910536779324057E-4</v>
      </c>
      <c r="I7037" s="1" t="str">
        <f>_xlfn.LET(_xlpm.sep,":",_xlpm.w,$G7037,LEFT(_xlpm.w,FIND(_xlpm.sep,_xlpm.w)-1))</f>
        <v>nstɹʊ</v>
      </c>
      <c r="J7037" s="1" t="str">
        <f>_xlfn.LET(_xlpm.sep,":",_xlpm.w,$G7037,RIGHT(_xlpm.w,LEN(_xlpm.w)-FIND(_xlpm.sep,_xlpm.w)))</f>
        <v>nstrugh</v>
      </c>
      <c r="K7037" s="10">
        <f>_xlfn.LET(_xlpm.w,I7037,LEN(_xlpm.w))</f>
        <v>5</v>
      </c>
      <c r="L7037" s="10">
        <f>_xlfn.LET(_xlpm.w,J7037,LEN(_xlpm.w))</f>
        <v>7</v>
      </c>
      <c r="M7037" s="10">
        <f>_xlfn.LET(_xlpm.a,K7037,_xlpm.b,L7037,MAX(_xlpm.a,_xlpm.b))</f>
        <v>7</v>
      </c>
      <c r="N7037" s="10">
        <f>_xlfn.LET(_xlpm.d,(K7037,L7037),MAX(_xlpm.d)-MIN(_xlpm.d))</f>
        <v>2</v>
      </c>
      <c r="O7037" s="1" t="str">
        <f>_xlfn.LET(_xlpm.sep,":",_xlpm.w,$G7037,_xlfn.CONCAT("~",RIGHT(_xlpm.w,LEN(_xlpm.w)-FIND(_xlpm.sep,_xlpm.w)),"~"))</f>
        <v>~nstrugh~</v>
      </c>
      <c r="P7037" s="1" t="str">
        <f>_xlfn.LET(_xlpm.sep,":",_xlpm.w,$G7037,_xlfn.CONCAT("[",LEFT(_xlpm.w,FIND(_xlpm.sep,_xlpm.w)-1),"]"))</f>
        <v>[nstɹʊ]</v>
      </c>
      <c r="Q7037" s="14" cm="1">
        <f t="array" ref="Q7037">SUM(_xlfn._xlws.FILTER($H$2:$H$7111,_xlfn.MAP($O$2:$O$7111,_xlfn.LAMBDA(_xlpm.x,_xlpm.x=$O7037))))</f>
        <v>1.4910536779324057E-4</v>
      </c>
      <c r="R7037" s="14">
        <f>$H7037/Q7037</f>
        <v>1</v>
      </c>
      <c r="S7037" s="14" cm="1">
        <f t="array" ref="S7037">SUM(_xlfn._xlws.FILTER($H$2:$H$7111,_xlfn.MAP($P$2:$P$7111,_xlfn.LAMBDA(_xlpm.x,_xlpm.x=$P7037))))</f>
        <v>8.4493041749503001E-4</v>
      </c>
      <c r="T7037" s="14">
        <f>$H7037/S7037</f>
        <v>0.1764705882352941</v>
      </c>
      <c r="U7037" s="14">
        <f>_xlfn.LET(_xlpm.freq,F7037,_xlpm.size,M7037+1,_xlpm.F,V7037,LOG(1+_xlpm.freq)*LOG(1+_xlpm.size)*_xlpm.F)</f>
        <v>0.17235337108734392</v>
      </c>
      <c r="V7037" s="14">
        <f>_xlfn.LET(_xlpm.a,T7037,_xlpm.b,R7037,2*_xlpm.a*_xlpm.b/(_xlpm.a+_xlpm.b))</f>
        <v>0.3</v>
      </c>
      <c r="W7037" s="14">
        <f>_xlfn.LET(_xlpm.p,R7037,_xlpm.q,T7037,LOG(_xlpm.p/_xlpm.q))</f>
        <v>0.75332766665861151</v>
      </c>
      <c r="X7037" s="2"/>
    </row>
    <row r="7038" spans="1:24">
      <c r="A7038" s="1" t="str">
        <f>_xlfn.LET(_xlpm.sep," : ",CONCATENATE(O7038,_xlpm.sep,P7038))</f>
        <v>~lkstogh~ : [kstoʊ]</v>
      </c>
      <c r="B7038" s="1">
        <f>_xlfn.LET(_xlpm.d,$G7038,_xlpm.k,_xlfn.CONCAT(LEFT(TRIM(B$1),1),"*"),COUNTIF(_xlpm.d,_xlpm.k))</f>
        <v>0</v>
      </c>
      <c r="C7038" s="1">
        <f>_xlfn.LET(_xlpm.d,$G7038,_xlpm.k,_xlfn.CONCAT(LEFT(TRIM(C$1),1),"*"),COUNTIF(_xlpm.d,_xlpm.k))</f>
        <v>0</v>
      </c>
      <c r="D7038" s="1">
        <f>_xlfn.LET(_xlpm.d,$G7038,_xlpm.k,_xlfn.CONCAT(LEFT(TRIM(D$1),1),"*"),COUNTIF(_xlpm.d,_xlpm.k))</f>
        <v>0</v>
      </c>
      <c r="E7038" s="1">
        <f>LOG(F7038+1,10)</f>
        <v>0.30102999566398114</v>
      </c>
      <c r="F7038" s="7">
        <v>1</v>
      </c>
      <c r="G7038" s="9" t="s">
        <v>1563</v>
      </c>
      <c r="H7038" s="4">
        <f>F7038/freq.sum.r6e</f>
        <v>4.9701789264413521E-5</v>
      </c>
      <c r="I7038" s="1" t="str">
        <f>_xlfn.LET(_xlpm.sep,":",_xlpm.w,$G7038,LEFT(_xlpm.w,FIND(_xlpm.sep,_xlpm.w)-1))</f>
        <v>kstoʊ</v>
      </c>
      <c r="J7038" s="1" t="str">
        <f>_xlfn.LET(_xlpm.sep,":",_xlpm.w,$G7038,RIGHT(_xlpm.w,LEN(_xlpm.w)-FIND(_xlpm.sep,_xlpm.w)))</f>
        <v>lkstogh</v>
      </c>
      <c r="K7038" s="10">
        <f>_xlfn.LET(_xlpm.w,I7038,LEN(_xlpm.w))</f>
        <v>5</v>
      </c>
      <c r="L7038" s="10">
        <f>_xlfn.LET(_xlpm.w,J7038,LEN(_xlpm.w))</f>
        <v>7</v>
      </c>
      <c r="M7038" s="10">
        <f>_xlfn.LET(_xlpm.a,K7038,_xlpm.b,L7038,MAX(_xlpm.a,_xlpm.b))</f>
        <v>7</v>
      </c>
      <c r="N7038" s="10">
        <f>_xlfn.LET(_xlpm.d,(K7038,L7038),MAX(_xlpm.d)-MIN(_xlpm.d))</f>
        <v>2</v>
      </c>
      <c r="O7038" s="1" t="str">
        <f>_xlfn.LET(_xlpm.sep,":",_xlpm.w,$G7038,_xlfn.CONCAT("~",RIGHT(_xlpm.w,LEN(_xlpm.w)-FIND(_xlpm.sep,_xlpm.w)),"~"))</f>
        <v>~lkstogh~</v>
      </c>
      <c r="P7038" s="1" t="str">
        <f>_xlfn.LET(_xlpm.sep,":",_xlpm.w,$G7038,_xlfn.CONCAT("[",LEFT(_xlpm.w,FIND(_xlpm.sep,_xlpm.w)-1),"]"))</f>
        <v>[kstoʊ]</v>
      </c>
      <c r="Q7038" s="14" cm="1">
        <f t="array" ref="Q7038">SUM(_xlfn._xlws.FILTER($H$2:$H$7111,_xlfn.MAP($O$2:$O$7111,_xlfn.LAMBDA(_xlpm.x,_xlpm.x=$O7038))))</f>
        <v>4.9701789264413521E-5</v>
      </c>
      <c r="R7038" s="14">
        <f>$H7038/Q7038</f>
        <v>1</v>
      </c>
      <c r="S7038" s="14" cm="1">
        <f t="array" ref="S7038">SUM(_xlfn._xlws.FILTER($H$2:$H$7111,_xlfn.MAP($P$2:$P$7111,_xlfn.LAMBDA(_xlpm.x,_xlpm.x=$P7038))))</f>
        <v>2.9821073558648114E-4</v>
      </c>
      <c r="T7038" s="14">
        <f>$H7038/S7038</f>
        <v>0.16666666666666666</v>
      </c>
      <c r="U7038" s="14">
        <f>_xlfn.LET(_xlpm.freq,F7038,_xlpm.size,M7038+1,_xlpm.F,V7038,LOG(1+_xlpm.freq)*LOG(1+_xlpm.size)*_xlpm.F)</f>
        <v>8.2073033851116139E-2</v>
      </c>
      <c r="V7038" s="14">
        <f>_xlfn.LET(_xlpm.a,T7038,_xlpm.b,R7038,2*_xlpm.a*_xlpm.b/(_xlpm.a+_xlpm.b))</f>
        <v>0.2857142857142857</v>
      </c>
      <c r="W7038" s="14">
        <f>_xlfn.LET(_xlpm.p,R7038,_xlpm.q,T7038,LOG(_xlpm.p/_xlpm.q))</f>
        <v>0.77815125038364363</v>
      </c>
      <c r="X7038" s="2"/>
    </row>
    <row r="7039" spans="1:24">
      <c r="A7039" s="1" t="str">
        <f>_xlfn.LET(_xlpm.sep," : ",CONCATENATE(O7039,_xlpm.sep,P7039))</f>
        <v>~lkstowe~ : [kstoʊ]</v>
      </c>
      <c r="B7039" s="1">
        <f>_xlfn.LET(_xlpm.d,$G7039,_xlpm.k,_xlfn.CONCAT(LEFT(TRIM(B$1),1),"*"),COUNTIF(_xlpm.d,_xlpm.k))</f>
        <v>0</v>
      </c>
      <c r="C7039" s="1">
        <f>_xlfn.LET(_xlpm.d,$G7039,_xlpm.k,_xlfn.CONCAT(LEFT(TRIM(C$1),1),"*"),COUNTIF(_xlpm.d,_xlpm.k))</f>
        <v>0</v>
      </c>
      <c r="D7039" s="1">
        <f>_xlfn.LET(_xlpm.d,$G7039,_xlpm.k,_xlfn.CONCAT(LEFT(TRIM(D$1),1),"*"),COUNTIF(_xlpm.d,_xlpm.k))</f>
        <v>0</v>
      </c>
      <c r="E7039" s="1">
        <f>LOG(F7039+1,10)</f>
        <v>0.30102999566398114</v>
      </c>
      <c r="F7039" s="7">
        <v>1</v>
      </c>
      <c r="G7039" s="9" t="s">
        <v>1565</v>
      </c>
      <c r="H7039" s="4">
        <f>F7039/freq.sum.r6e</f>
        <v>4.9701789264413521E-5</v>
      </c>
      <c r="I7039" s="1" t="str">
        <f>_xlfn.LET(_xlpm.sep,":",_xlpm.w,$G7039,LEFT(_xlpm.w,FIND(_xlpm.sep,_xlpm.w)-1))</f>
        <v>kstoʊ</v>
      </c>
      <c r="J7039" s="1" t="str">
        <f>_xlfn.LET(_xlpm.sep,":",_xlpm.w,$G7039,RIGHT(_xlpm.w,LEN(_xlpm.w)-FIND(_xlpm.sep,_xlpm.w)))</f>
        <v>lkstowe</v>
      </c>
      <c r="K7039" s="10">
        <f>_xlfn.LET(_xlpm.w,I7039,LEN(_xlpm.w))</f>
        <v>5</v>
      </c>
      <c r="L7039" s="10">
        <f>_xlfn.LET(_xlpm.w,J7039,LEN(_xlpm.w))</f>
        <v>7</v>
      </c>
      <c r="M7039" s="10">
        <f>_xlfn.LET(_xlpm.a,K7039,_xlpm.b,L7039,MAX(_xlpm.a,_xlpm.b))</f>
        <v>7</v>
      </c>
      <c r="N7039" s="10">
        <f>_xlfn.LET(_xlpm.d,(K7039,L7039),MAX(_xlpm.d)-MIN(_xlpm.d))</f>
        <v>2</v>
      </c>
      <c r="O7039" s="1" t="str">
        <f>_xlfn.LET(_xlpm.sep,":",_xlpm.w,$G7039,_xlfn.CONCAT("~",RIGHT(_xlpm.w,LEN(_xlpm.w)-FIND(_xlpm.sep,_xlpm.w)),"~"))</f>
        <v>~lkstowe~</v>
      </c>
      <c r="P7039" s="1" t="str">
        <f>_xlfn.LET(_xlpm.sep,":",_xlpm.w,$G7039,_xlfn.CONCAT("[",LEFT(_xlpm.w,FIND(_xlpm.sep,_xlpm.w)-1),"]"))</f>
        <v>[kstoʊ]</v>
      </c>
      <c r="Q7039" s="14" cm="1">
        <f t="array" ref="Q7039">SUM(_xlfn._xlws.FILTER($H$2:$H$7117,_xlfn.MAP($O$2:$O$7117,_xlfn.LAMBDA(_xlpm.x,_xlpm.x=$O7039))))</f>
        <v>4.9701789264413521E-5</v>
      </c>
      <c r="R7039" s="14">
        <f>$H7039/Q7039</f>
        <v>1</v>
      </c>
      <c r="S7039" s="14" cm="1">
        <f t="array" ref="S7039">SUM(_xlfn._xlws.FILTER($H$2:$H$7117,_xlfn.MAP($P$2:$P$7117,_xlfn.LAMBDA(_xlpm.x,_xlpm.x=$P7039))))</f>
        <v>2.9821073558648114E-4</v>
      </c>
      <c r="T7039" s="14">
        <f>$H7039/S7039</f>
        <v>0.16666666666666666</v>
      </c>
      <c r="U7039" s="14">
        <f>_xlfn.LET(_xlpm.freq,F7039,_xlpm.size,M7039+1,_xlpm.F,V7039,LOG(1+_xlpm.freq)*LOG(1+_xlpm.size)*_xlpm.F)</f>
        <v>8.2073033851116139E-2</v>
      </c>
      <c r="V7039" s="14">
        <f>_xlfn.LET(_xlpm.a,T7039,_xlpm.b,R7039,2*_xlpm.a*_xlpm.b/(_xlpm.a+_xlpm.b))</f>
        <v>0.2857142857142857</v>
      </c>
      <c r="W7039" s="14">
        <f>_xlfn.LET(_xlpm.p,R7039,_xlpm.q,T7039,LOG(_xlpm.p/_xlpm.q))</f>
        <v>0.77815125038364363</v>
      </c>
      <c r="X7039" s="2"/>
    </row>
    <row r="7040" spans="1:24">
      <c r="A7040" s="1" t="str">
        <f>_xlfn.LET(_xlpm.sep," : ",CONCATENATE(O7040,_xlpm.sep,P7040))</f>
        <v>~rthrowe~ : [ɹθɹoʊ]</v>
      </c>
      <c r="B7040" s="1">
        <f>_xlfn.LET(_xlpm.d,$G7040,_xlpm.k,_xlfn.CONCAT(LEFT(TRIM(B$1),1),"*"),COUNTIF(_xlpm.d,_xlpm.k))</f>
        <v>1</v>
      </c>
      <c r="C7040" s="1">
        <f>_xlfn.LET(_xlpm.d,$G7040,_xlpm.k,_xlfn.CONCAT(LEFT(TRIM(C$1),1),"*"),COUNTIF(_xlpm.d,_xlpm.k))</f>
        <v>0</v>
      </c>
      <c r="D7040" s="1">
        <f>_xlfn.LET(_xlpm.d,$G7040,_xlpm.k,_xlfn.CONCAT(LEFT(TRIM(D$1),1),"*"),COUNTIF(_xlpm.d,_xlpm.k))</f>
        <v>0</v>
      </c>
      <c r="E7040" s="1">
        <f>LOG(F7040+1,10)</f>
        <v>0.30102999566398114</v>
      </c>
      <c r="F7040" s="7">
        <v>1</v>
      </c>
      <c r="G7040" s="9" t="s">
        <v>7143</v>
      </c>
      <c r="H7040" s="4">
        <f>F7040/freq.sum.r6e</f>
        <v>4.9701789264413521E-5</v>
      </c>
      <c r="I7040" s="1" t="str">
        <f>_xlfn.LET(_xlpm.sep,":",_xlpm.w,$G7040,LEFT(_xlpm.w,FIND(_xlpm.sep,_xlpm.w)-1))</f>
        <v>ɹθɹoʊ</v>
      </c>
      <c r="J7040" s="1" t="str">
        <f>_xlfn.LET(_xlpm.sep,":",_xlpm.w,$G7040,RIGHT(_xlpm.w,LEN(_xlpm.w)-FIND(_xlpm.sep,_xlpm.w)))</f>
        <v>rthrowe</v>
      </c>
      <c r="K7040" s="10">
        <f>_xlfn.LET(_xlpm.w,I7040,LEN(_xlpm.w))</f>
        <v>5</v>
      </c>
      <c r="L7040" s="10">
        <f>_xlfn.LET(_xlpm.w,J7040,LEN(_xlpm.w))</f>
        <v>7</v>
      </c>
      <c r="M7040" s="10">
        <f>_xlfn.LET(_xlpm.a,K7040,_xlpm.b,L7040,MAX(_xlpm.a,_xlpm.b))</f>
        <v>7</v>
      </c>
      <c r="N7040" s="10">
        <f>_xlfn.LET(_xlpm.d,(K7040,L7040),MAX(_xlpm.d)-MIN(_xlpm.d))</f>
        <v>2</v>
      </c>
      <c r="O7040" s="1" t="str">
        <f>_xlfn.LET(_xlpm.sep,":",_xlpm.w,$G7040,_xlfn.CONCAT("~",RIGHT(_xlpm.w,LEN(_xlpm.w)-FIND(_xlpm.sep,_xlpm.w)),"~"))</f>
        <v>~rthrowe~</v>
      </c>
      <c r="P7040" s="1" t="str">
        <f>_xlfn.LET(_xlpm.sep,":",_xlpm.w,$G7040,_xlfn.CONCAT("[",LEFT(_xlpm.w,FIND(_xlpm.sep,_xlpm.w)-1),"]"))</f>
        <v>[ɹθɹoʊ]</v>
      </c>
      <c r="Q7040" s="14" cm="1">
        <f t="array" ref="Q7040">SUM(_xlfn._xlws.FILTER($H$2:$H$7117,_xlfn.MAP($O$2:$O$7117,_xlfn.LAMBDA(_xlpm.x,_xlpm.x=$O7040))))</f>
        <v>4.9701789264413521E-5</v>
      </c>
      <c r="R7040" s="14">
        <f>$H7040/Q7040</f>
        <v>1</v>
      </c>
      <c r="S7040" s="14" cm="1">
        <f t="array" ref="S7040">SUM(_xlfn._xlws.FILTER($H$2:$H$7117,_xlfn.MAP($P$2:$P$7117,_xlfn.LAMBDA(_xlpm.x,_xlpm.x=$P7040))))</f>
        <v>2.9821073558648114E-4</v>
      </c>
      <c r="T7040" s="14">
        <f>$H7040/S7040</f>
        <v>0.16666666666666666</v>
      </c>
      <c r="U7040" s="14">
        <f>_xlfn.LET(_xlpm.freq,F7040,_xlpm.size,M7040+1,_xlpm.F,V7040,LOG(1+_xlpm.freq)*LOG(1+_xlpm.size)*_xlpm.F)</f>
        <v>8.2073033851116139E-2</v>
      </c>
      <c r="V7040" s="14">
        <f>_xlfn.LET(_xlpm.a,T7040,_xlpm.b,R7040,2*_xlpm.a*_xlpm.b/(_xlpm.a+_xlpm.b))</f>
        <v>0.2857142857142857</v>
      </c>
      <c r="W7040" s="14">
        <f>_xlfn.LET(_xlpm.p,R7040,_xlpm.q,T7040,LOG(_xlpm.p/_xlpm.q))</f>
        <v>0.77815125038364363</v>
      </c>
      <c r="X7040" s="2"/>
    </row>
    <row r="7041" spans="1:24">
      <c r="A7041" s="1" t="str">
        <f>_xlfn.LET(_xlpm.sep," : ",CONCATENATE(O7041,_xlpm.sep,P7041))</f>
        <v>~xplaigh~ : [kspleɪ]</v>
      </c>
      <c r="B7041" s="1">
        <f>_xlfn.LET(_xlpm.d,$G7041,_xlpm.k,_xlfn.CONCAT(LEFT(TRIM(B$1),1),"*"),COUNTIF(_xlpm.d,_xlpm.k))</f>
        <v>0</v>
      </c>
      <c r="C7041" s="1">
        <f>_xlfn.LET(_xlpm.d,$G7041,_xlpm.k,_xlfn.CONCAT(LEFT(TRIM(C$1),1),"*"),COUNTIF(_xlpm.d,_xlpm.k))</f>
        <v>0</v>
      </c>
      <c r="D7041" s="1">
        <f>_xlfn.LET(_xlpm.d,$G7041,_xlpm.k,_xlfn.CONCAT(LEFT(TRIM(D$1),1),"*"),COUNTIF(_xlpm.d,_xlpm.k))</f>
        <v>0</v>
      </c>
      <c r="E7041" s="1">
        <f>LOG(F7041+1,10)</f>
        <v>0.30102999566398114</v>
      </c>
      <c r="F7041" s="7">
        <v>1</v>
      </c>
      <c r="G7041" s="9" t="s">
        <v>1540</v>
      </c>
      <c r="H7041" s="4">
        <f>F7041/freq.sum.r6e</f>
        <v>4.9701789264413521E-5</v>
      </c>
      <c r="I7041" s="1" t="str">
        <f>_xlfn.LET(_xlpm.sep,":",_xlpm.w,$G7041,LEFT(_xlpm.w,FIND(_xlpm.sep,_xlpm.w)-1))</f>
        <v>kspleɪ</v>
      </c>
      <c r="J7041" s="1" t="str">
        <f>_xlfn.LET(_xlpm.sep,":",_xlpm.w,$G7041,RIGHT(_xlpm.w,LEN(_xlpm.w)-FIND(_xlpm.sep,_xlpm.w)))</f>
        <v>xplaigh</v>
      </c>
      <c r="K7041" s="10">
        <f>_xlfn.LET(_xlpm.w,I7041,LEN(_xlpm.w))</f>
        <v>6</v>
      </c>
      <c r="L7041" s="10">
        <f>_xlfn.LET(_xlpm.w,J7041,LEN(_xlpm.w))</f>
        <v>7</v>
      </c>
      <c r="M7041" s="10">
        <f>_xlfn.LET(_xlpm.a,K7041,_xlpm.b,L7041,MAX(_xlpm.a,_xlpm.b))</f>
        <v>7</v>
      </c>
      <c r="N7041" s="10">
        <f>_xlfn.LET(_xlpm.d,(K7041,L7041),MAX(_xlpm.d)-MIN(_xlpm.d))</f>
        <v>1</v>
      </c>
      <c r="O7041" s="1" t="str">
        <f>_xlfn.LET(_xlpm.sep,":",_xlpm.w,$G7041,_xlfn.CONCAT("~",RIGHT(_xlpm.w,LEN(_xlpm.w)-FIND(_xlpm.sep,_xlpm.w)),"~"))</f>
        <v>~xplaigh~</v>
      </c>
      <c r="P7041" s="1" t="str">
        <f>_xlfn.LET(_xlpm.sep,":",_xlpm.w,$G7041,_xlfn.CONCAT("[",LEFT(_xlpm.w,FIND(_xlpm.sep,_xlpm.w)-1),"]"))</f>
        <v>[kspleɪ]</v>
      </c>
      <c r="Q7041" s="14" cm="1">
        <f t="array" ref="Q7041">SUM(_xlfn._xlws.FILTER($H$2:$H$7117,_xlfn.MAP($O$2:$O$7117,_xlfn.LAMBDA(_xlpm.x,_xlpm.x=$O7041))))</f>
        <v>4.9701789264413521E-5</v>
      </c>
      <c r="R7041" s="14">
        <f>$H7041/Q7041</f>
        <v>1</v>
      </c>
      <c r="S7041" s="14" cm="1">
        <f t="array" ref="S7041">SUM(_xlfn._xlws.FILTER($H$2:$H$7117,_xlfn.MAP($P$2:$P$7117,_xlfn.LAMBDA(_xlpm.x,_xlpm.x=$P7041))))</f>
        <v>3.4791252485089465E-4</v>
      </c>
      <c r="T7041" s="14">
        <f>$H7041/S7041</f>
        <v>0.14285714285714285</v>
      </c>
      <c r="U7041" s="14">
        <f>_xlfn.LET(_xlpm.freq,F7041,_xlpm.size,M7041+1,_xlpm.F,V7041,LOG(1+_xlpm.freq)*LOG(1+_xlpm.size)*_xlpm.F)</f>
        <v>7.1813904619726629E-2</v>
      </c>
      <c r="V7041" s="14">
        <f>_xlfn.LET(_xlpm.a,T7041,_xlpm.b,R7041,2*_xlpm.a*_xlpm.b/(_xlpm.a+_xlpm.b))</f>
        <v>0.25</v>
      </c>
      <c r="W7041" s="14">
        <f>_xlfn.LET(_xlpm.p,R7041,_xlpm.q,T7041,LOG(_xlpm.p/_xlpm.q))</f>
        <v>0.84509804001425681</v>
      </c>
      <c r="X7041" s="2"/>
    </row>
    <row r="7042" spans="1:24">
      <c r="A7042" s="1" t="str">
        <f>_xlfn.LET(_xlpm.sep," : ",CONCATENATE(O7042,_xlpm.sep,P7042))</f>
        <v>~mplaigh~ : [mpleɪ]</v>
      </c>
      <c r="B7042" s="1">
        <f>_xlfn.LET(_xlpm.d,$G7042,_xlpm.k,_xlfn.CONCAT(LEFT(TRIM(B$1),1),"*"),COUNTIF(_xlpm.d,_xlpm.k))</f>
        <v>0</v>
      </c>
      <c r="C7042" s="1">
        <f>_xlfn.LET(_xlpm.d,$G7042,_xlpm.k,_xlfn.CONCAT(LEFT(TRIM(C$1),1),"*"),COUNTIF(_xlpm.d,_xlpm.k))</f>
        <v>1</v>
      </c>
      <c r="D7042" s="1">
        <f>_xlfn.LET(_xlpm.d,$G7042,_xlpm.k,_xlfn.CONCAT(LEFT(TRIM(D$1),1),"*"),COUNTIF(_xlpm.d,_xlpm.k))</f>
        <v>0</v>
      </c>
      <c r="E7042" s="1">
        <f>LOG(F7042+1,10)</f>
        <v>0.30102999566398114</v>
      </c>
      <c r="F7042" s="7">
        <v>1</v>
      </c>
      <c r="G7042" s="9" t="s">
        <v>2594</v>
      </c>
      <c r="H7042" s="4">
        <f>F7042/freq.sum.r6e</f>
        <v>4.9701789264413521E-5</v>
      </c>
      <c r="I7042" s="1" t="str">
        <f>_xlfn.LET(_xlpm.sep,":",_xlpm.w,$G7042,LEFT(_xlpm.w,FIND(_xlpm.sep,_xlpm.w)-1))</f>
        <v>mpleɪ</v>
      </c>
      <c r="J7042" s="1" t="str">
        <f>_xlfn.LET(_xlpm.sep,":",_xlpm.w,$G7042,RIGHT(_xlpm.w,LEN(_xlpm.w)-FIND(_xlpm.sep,_xlpm.w)))</f>
        <v>mplaigh</v>
      </c>
      <c r="K7042" s="10">
        <f>_xlfn.LET(_xlpm.w,I7042,LEN(_xlpm.w))</f>
        <v>5</v>
      </c>
      <c r="L7042" s="10">
        <f>_xlfn.LET(_xlpm.w,J7042,LEN(_xlpm.w))</f>
        <v>7</v>
      </c>
      <c r="M7042" s="10">
        <f>_xlfn.LET(_xlpm.a,K7042,_xlpm.b,L7042,MAX(_xlpm.a,_xlpm.b))</f>
        <v>7</v>
      </c>
      <c r="N7042" s="10">
        <f>_xlfn.LET(_xlpm.d,(K7042,L7042),MAX(_xlpm.d)-MIN(_xlpm.d))</f>
        <v>2</v>
      </c>
      <c r="O7042" s="1" t="str">
        <f>_xlfn.LET(_xlpm.sep,":",_xlpm.w,$G7042,_xlfn.CONCAT("~",RIGHT(_xlpm.w,LEN(_xlpm.w)-FIND(_xlpm.sep,_xlpm.w)),"~"))</f>
        <v>~mplaigh~</v>
      </c>
      <c r="P7042" s="1" t="str">
        <f>_xlfn.LET(_xlpm.sep,":",_xlpm.w,$G7042,_xlfn.CONCAT("[",LEFT(_xlpm.w,FIND(_xlpm.sep,_xlpm.w)-1),"]"))</f>
        <v>[mpleɪ]</v>
      </c>
      <c r="Q7042" s="14" cm="1">
        <f t="array" ref="Q7042">SUM(_xlfn._xlws.FILTER($H$2:$H$7117,_xlfn.MAP($O$2:$O$7117,_xlfn.LAMBDA(_xlpm.x,_xlpm.x=$O7042))))</f>
        <v>4.9701789264413521E-5</v>
      </c>
      <c r="R7042" s="14">
        <f>$H7042/Q7042</f>
        <v>1</v>
      </c>
      <c r="S7042" s="14" cm="1">
        <f t="array" ref="S7042">SUM(_xlfn._xlws.FILTER($H$2:$H$7117,_xlfn.MAP($P$2:$P$7117,_xlfn.LAMBDA(_xlpm.x,_xlpm.x=$P7042))))</f>
        <v>3.4791252485089465E-4</v>
      </c>
      <c r="T7042" s="14">
        <f>$H7042/S7042</f>
        <v>0.14285714285714285</v>
      </c>
      <c r="U7042" s="14">
        <f>_xlfn.LET(_xlpm.freq,F7042,_xlpm.size,M7042+1,_xlpm.F,V7042,LOG(1+_xlpm.freq)*LOG(1+_xlpm.size)*_xlpm.F)</f>
        <v>7.1813904619726629E-2</v>
      </c>
      <c r="V7042" s="14">
        <f>_xlfn.LET(_xlpm.a,T7042,_xlpm.b,R7042,2*_xlpm.a*_xlpm.b/(_xlpm.a+_xlpm.b))</f>
        <v>0.25</v>
      </c>
      <c r="W7042" s="14">
        <f>_xlfn.LET(_xlpm.p,R7042,_xlpm.q,T7042,LOG(_xlpm.p/_xlpm.q))</f>
        <v>0.84509804001425681</v>
      </c>
      <c r="X7042" s="2"/>
    </row>
    <row r="7043" spans="1:24">
      <c r="A7043" s="1" t="str">
        <f>_xlfn.LET(_xlpm.sep," : ",CONCATENATE(O7043,_xlpm.sep,P7043))</f>
        <v>~splaygh~ : [spleɪ]</v>
      </c>
      <c r="B7043" s="1">
        <f>_xlfn.LET(_xlpm.d,$G7043,_xlpm.k,_xlfn.CONCAT(LEFT(TRIM(B$1),1),"*"),COUNTIF(_xlpm.d,_xlpm.k))</f>
        <v>0</v>
      </c>
      <c r="C7043" s="1">
        <f>_xlfn.LET(_xlpm.d,$G7043,_xlpm.k,_xlfn.CONCAT(LEFT(TRIM(C$1),1),"*"),COUNTIF(_xlpm.d,_xlpm.k))</f>
        <v>0</v>
      </c>
      <c r="D7043" s="1">
        <f>_xlfn.LET(_xlpm.d,$G7043,_xlpm.k,_xlfn.CONCAT(LEFT(TRIM(D$1),1),"*"),COUNTIF(_xlpm.d,_xlpm.k))</f>
        <v>0</v>
      </c>
      <c r="E7043" s="1">
        <f>LOG(F7043+1,10)</f>
        <v>0.30102999566398114</v>
      </c>
      <c r="F7043" s="7">
        <v>1</v>
      </c>
      <c r="G7043" s="9" t="s">
        <v>4179</v>
      </c>
      <c r="H7043" s="4">
        <f>F7043/freq.sum.r6e</f>
        <v>4.9701789264413521E-5</v>
      </c>
      <c r="I7043" s="1" t="str">
        <f>_xlfn.LET(_xlpm.sep,":",_xlpm.w,$G7043,LEFT(_xlpm.w,FIND(_xlpm.sep,_xlpm.w)-1))</f>
        <v>spleɪ</v>
      </c>
      <c r="J7043" s="1" t="str">
        <f>_xlfn.LET(_xlpm.sep,":",_xlpm.w,$G7043,RIGHT(_xlpm.w,LEN(_xlpm.w)-FIND(_xlpm.sep,_xlpm.w)))</f>
        <v>splaygh</v>
      </c>
      <c r="K7043" s="10">
        <f>_xlfn.LET(_xlpm.w,I7043,LEN(_xlpm.w))</f>
        <v>5</v>
      </c>
      <c r="L7043" s="10">
        <f>_xlfn.LET(_xlpm.w,J7043,LEN(_xlpm.w))</f>
        <v>7</v>
      </c>
      <c r="M7043" s="10">
        <f>_xlfn.LET(_xlpm.a,K7043,_xlpm.b,L7043,MAX(_xlpm.a,_xlpm.b))</f>
        <v>7</v>
      </c>
      <c r="N7043" s="10">
        <f>_xlfn.LET(_xlpm.d,(K7043,L7043),MAX(_xlpm.d)-MIN(_xlpm.d))</f>
        <v>2</v>
      </c>
      <c r="O7043" s="1" t="str">
        <f>_xlfn.LET(_xlpm.sep,":",_xlpm.w,$G7043,_xlfn.CONCAT("~",RIGHT(_xlpm.w,LEN(_xlpm.w)-FIND(_xlpm.sep,_xlpm.w)),"~"))</f>
        <v>~splaygh~</v>
      </c>
      <c r="P7043" s="1" t="str">
        <f>_xlfn.LET(_xlpm.sep,":",_xlpm.w,$G7043,_xlfn.CONCAT("[",LEFT(_xlpm.w,FIND(_xlpm.sep,_xlpm.w)-1),"]"))</f>
        <v>[spleɪ]</v>
      </c>
      <c r="Q7043" s="14" cm="1">
        <f t="array" ref="Q7043">SUM(_xlfn._xlws.FILTER($H$2:$H$7117,_xlfn.MAP($O$2:$O$7117,_xlfn.LAMBDA(_xlpm.x,_xlpm.x=$O7043))))</f>
        <v>4.9701789264413521E-5</v>
      </c>
      <c r="R7043" s="14">
        <f>$H7043/Q7043</f>
        <v>1</v>
      </c>
      <c r="S7043" s="14" cm="1">
        <f t="array" ref="S7043">SUM(_xlfn._xlws.FILTER($H$2:$H$7117,_xlfn.MAP($P$2:$P$7117,_xlfn.LAMBDA(_xlpm.x,_xlpm.x=$P7043))))</f>
        <v>3.4791252485089465E-4</v>
      </c>
      <c r="T7043" s="14">
        <f>$H7043/S7043</f>
        <v>0.14285714285714285</v>
      </c>
      <c r="U7043" s="14">
        <f>_xlfn.LET(_xlpm.freq,F7043,_xlpm.size,M7043+1,_xlpm.F,V7043,LOG(1+_xlpm.freq)*LOG(1+_xlpm.size)*_xlpm.F)</f>
        <v>7.1813904619726629E-2</v>
      </c>
      <c r="V7043" s="14">
        <f>_xlfn.LET(_xlpm.a,T7043,_xlpm.b,R7043,2*_xlpm.a*_xlpm.b/(_xlpm.a+_xlpm.b))</f>
        <v>0.25</v>
      </c>
      <c r="W7043" s="14">
        <f>_xlfn.LET(_xlpm.p,R7043,_xlpm.q,T7043,LOG(_xlpm.p/_xlpm.q))</f>
        <v>0.84509804001425681</v>
      </c>
      <c r="X7043" s="2"/>
    </row>
    <row r="7044" spans="1:24">
      <c r="A7044" s="1" t="str">
        <f>_xlfn.LET(_xlpm.sep," : ",CONCATENATE(O7044,_xlpm.sep,P7044))</f>
        <v>~nclairr~ : [nklɛ]</v>
      </c>
      <c r="B7044" s="1">
        <f>_xlfn.LET(_xlpm.d,$G7044,_xlpm.k,_xlfn.CONCAT(LEFT(TRIM(B$1),1),"*"),COUNTIF(_xlpm.d,_xlpm.k))</f>
        <v>0</v>
      </c>
      <c r="C7044" s="1">
        <f>_xlfn.LET(_xlpm.d,$G7044,_xlpm.k,_xlfn.CONCAT(LEFT(TRIM(C$1),1),"*"),COUNTIF(_xlpm.d,_xlpm.k))</f>
        <v>0</v>
      </c>
      <c r="D7044" s="1">
        <f>_xlfn.LET(_xlpm.d,$G7044,_xlpm.k,_xlfn.CONCAT(LEFT(TRIM(D$1),1),"*"),COUNTIF(_xlpm.d,_xlpm.k))</f>
        <v>1</v>
      </c>
      <c r="E7044" s="1">
        <f>LOG(F7044+1,10)</f>
        <v>0.30102999566398114</v>
      </c>
      <c r="F7044" s="7">
        <v>1</v>
      </c>
      <c r="G7044" s="9" t="s">
        <v>3009</v>
      </c>
      <c r="H7044" s="4">
        <f>F7044/freq.sum.r6e</f>
        <v>4.9701789264413521E-5</v>
      </c>
      <c r="I7044" s="1" t="str">
        <f>_xlfn.LET(_xlpm.sep,":",_xlpm.w,$G7044,LEFT(_xlpm.w,FIND(_xlpm.sep,_xlpm.w)-1))</f>
        <v>nklɛ</v>
      </c>
      <c r="J7044" s="1" t="str">
        <f>_xlfn.LET(_xlpm.sep,":",_xlpm.w,$G7044,RIGHT(_xlpm.w,LEN(_xlpm.w)-FIND(_xlpm.sep,_xlpm.w)))</f>
        <v>nclairr</v>
      </c>
      <c r="K7044" s="10">
        <f>_xlfn.LET(_xlpm.w,I7044,LEN(_xlpm.w))</f>
        <v>4</v>
      </c>
      <c r="L7044" s="10">
        <f>_xlfn.LET(_xlpm.w,J7044,LEN(_xlpm.w))</f>
        <v>7</v>
      </c>
      <c r="M7044" s="10">
        <f>_xlfn.LET(_xlpm.a,K7044,_xlpm.b,L7044,MAX(_xlpm.a,_xlpm.b))</f>
        <v>7</v>
      </c>
      <c r="N7044" s="10">
        <f>_xlfn.LET(_xlpm.d,(K7044,L7044),MAX(_xlpm.d)-MIN(_xlpm.d))</f>
        <v>3</v>
      </c>
      <c r="O7044" s="1" t="str">
        <f>_xlfn.LET(_xlpm.sep,":",_xlpm.w,$G7044,_xlfn.CONCAT("~",RIGHT(_xlpm.w,LEN(_xlpm.w)-FIND(_xlpm.sep,_xlpm.w)),"~"))</f>
        <v>~nclairr~</v>
      </c>
      <c r="P7044" s="1" t="str">
        <f>_xlfn.LET(_xlpm.sep,":",_xlpm.w,$G7044,_xlfn.CONCAT("[",LEFT(_xlpm.w,FIND(_xlpm.sep,_xlpm.w)-1),"]"))</f>
        <v>[nklɛ]</v>
      </c>
      <c r="Q7044" s="14" cm="1">
        <f t="array" ref="Q7044">SUM(_xlfn._xlws.FILTER($H$2:$H$7117,_xlfn.MAP($O$2:$O$7117,_xlfn.LAMBDA(_xlpm.x,_xlpm.x=$O7044))))</f>
        <v>4.9701789264413521E-5</v>
      </c>
      <c r="R7044" s="14">
        <f>$H7044/Q7044</f>
        <v>1</v>
      </c>
      <c r="S7044" s="14" cm="1">
        <f t="array" ref="S7044">SUM(_xlfn._xlws.FILTER($H$2:$H$7117,_xlfn.MAP($P$2:$P$7117,_xlfn.LAMBDA(_xlpm.x,_xlpm.x=$P7044))))</f>
        <v>3.9761431411530811E-4</v>
      </c>
      <c r="T7044" s="14">
        <f>$H7044/S7044</f>
        <v>0.12500000000000003</v>
      </c>
      <c r="U7044" s="14">
        <f>_xlfn.LET(_xlpm.freq,F7044,_xlpm.size,M7044+1,_xlpm.F,V7044,LOG(1+_xlpm.freq)*LOG(1+_xlpm.size)*_xlpm.F)</f>
        <v>6.3834581884201463E-2</v>
      </c>
      <c r="V7044" s="14">
        <f>_xlfn.LET(_xlpm.a,T7044,_xlpm.b,R7044,2*_xlpm.a*_xlpm.b/(_xlpm.a+_xlpm.b))</f>
        <v>0.22222222222222227</v>
      </c>
      <c r="W7044" s="14">
        <f>_xlfn.LET(_xlpm.p,R7044,_xlpm.q,T7044,LOG(_xlpm.p/_xlpm.q))</f>
        <v>0.90308998699194354</v>
      </c>
      <c r="X7044" s="2"/>
    </row>
    <row r="7045" spans="1:24">
      <c r="A7045" s="1" t="str">
        <f>_xlfn.LET(_xlpm.sep," : ",CONCATENATE(O7045,_xlpm.sep,P7045))</f>
        <v>~nstearr~ : [nstɛ]</v>
      </c>
      <c r="B7045" s="1">
        <f>_xlfn.LET(_xlpm.d,$G7045,_xlpm.k,_xlfn.CONCAT(LEFT(TRIM(B$1),1),"*"),COUNTIF(_xlpm.d,_xlpm.k))</f>
        <v>0</v>
      </c>
      <c r="C7045" s="1">
        <f>_xlfn.LET(_xlpm.d,$G7045,_xlpm.k,_xlfn.CONCAT(LEFT(TRIM(C$1),1),"*"),COUNTIF(_xlpm.d,_xlpm.k))</f>
        <v>0</v>
      </c>
      <c r="D7045" s="1">
        <f>_xlfn.LET(_xlpm.d,$G7045,_xlpm.k,_xlfn.CONCAT(LEFT(TRIM(D$1),1),"*"),COUNTIF(_xlpm.d,_xlpm.k))</f>
        <v>1</v>
      </c>
      <c r="E7045" s="1">
        <f>LOG(F7045+1,10)</f>
        <v>0.30102999566398114</v>
      </c>
      <c r="F7045" s="7">
        <v>1</v>
      </c>
      <c r="G7045" s="9" t="s">
        <v>3080</v>
      </c>
      <c r="H7045" s="4">
        <f>F7045/freq.sum.r6e</f>
        <v>4.9701789264413521E-5</v>
      </c>
      <c r="I7045" s="1" t="str">
        <f>_xlfn.LET(_xlpm.sep,":",_xlpm.w,$G7045,LEFT(_xlpm.w,FIND(_xlpm.sep,_xlpm.w)-1))</f>
        <v>nstɛ</v>
      </c>
      <c r="J7045" s="1" t="str">
        <f>_xlfn.LET(_xlpm.sep,":",_xlpm.w,$G7045,RIGHT(_xlpm.w,LEN(_xlpm.w)-FIND(_xlpm.sep,_xlpm.w)))</f>
        <v>nstearr</v>
      </c>
      <c r="K7045" s="10">
        <f>_xlfn.LET(_xlpm.w,I7045,LEN(_xlpm.w))</f>
        <v>4</v>
      </c>
      <c r="L7045" s="10">
        <f>_xlfn.LET(_xlpm.w,J7045,LEN(_xlpm.w))</f>
        <v>7</v>
      </c>
      <c r="M7045" s="10">
        <f>_xlfn.LET(_xlpm.a,K7045,_xlpm.b,L7045,MAX(_xlpm.a,_xlpm.b))</f>
        <v>7</v>
      </c>
      <c r="N7045" s="10">
        <f>_xlfn.LET(_xlpm.d,(K7045,L7045),MAX(_xlpm.d)-MIN(_xlpm.d))</f>
        <v>3</v>
      </c>
      <c r="O7045" s="1" t="str">
        <f>_xlfn.LET(_xlpm.sep,":",_xlpm.w,$G7045,_xlfn.CONCAT("~",RIGHT(_xlpm.w,LEN(_xlpm.w)-FIND(_xlpm.sep,_xlpm.w)),"~"))</f>
        <v>~nstearr~</v>
      </c>
      <c r="P7045" s="1" t="str">
        <f>_xlfn.LET(_xlpm.sep,":",_xlpm.w,$G7045,_xlfn.CONCAT("[",LEFT(_xlpm.w,FIND(_xlpm.sep,_xlpm.w)-1),"]"))</f>
        <v>[nstɛ]</v>
      </c>
      <c r="Q7045" s="14" cm="1">
        <f t="array" ref="Q7045">SUM(_xlfn._xlws.FILTER($H$2:$H$7117,_xlfn.MAP($O$2:$O$7117,_xlfn.LAMBDA(_xlpm.x,_xlpm.x=$O7045))))</f>
        <v>4.9701789264413521E-5</v>
      </c>
      <c r="R7045" s="14">
        <f>$H7045/Q7045</f>
        <v>1</v>
      </c>
      <c r="S7045" s="14" cm="1">
        <f t="array" ref="S7045">SUM(_xlfn._xlws.FILTER($H$2:$H$7117,_xlfn.MAP($P$2:$P$7117,_xlfn.LAMBDA(_xlpm.x,_xlpm.x=$P7045))))</f>
        <v>3.9761431411530811E-4</v>
      </c>
      <c r="T7045" s="14">
        <f>$H7045/S7045</f>
        <v>0.12500000000000003</v>
      </c>
      <c r="U7045" s="14">
        <f>_xlfn.LET(_xlpm.freq,F7045,_xlpm.size,M7045+1,_xlpm.F,V7045,LOG(1+_xlpm.freq)*LOG(1+_xlpm.size)*_xlpm.F)</f>
        <v>6.3834581884201463E-2</v>
      </c>
      <c r="V7045" s="14">
        <f>_xlfn.LET(_xlpm.a,T7045,_xlpm.b,R7045,2*_xlpm.a*_xlpm.b/(_xlpm.a+_xlpm.b))</f>
        <v>0.22222222222222227</v>
      </c>
      <c r="W7045" s="14">
        <f>_xlfn.LET(_xlpm.p,R7045,_xlpm.q,T7045,LOG(_xlpm.p/_xlpm.q))</f>
        <v>0.90308998699194354</v>
      </c>
      <c r="X7045" s="2"/>
    </row>
    <row r="7046" spans="1:24">
      <c r="A7046" s="1" t="str">
        <f>_xlfn.LET(_xlpm.sep," : ",CONCATENATE(O7046,_xlpm.sep,P7046))</f>
        <v>~sprearr~ : [spɹɛ]</v>
      </c>
      <c r="B7046" s="1">
        <f>_xlfn.LET(_xlpm.d,$G7046,_xlpm.k,_xlfn.CONCAT(LEFT(TRIM(B$1),1),"*"),COUNTIF(_xlpm.d,_xlpm.k))</f>
        <v>0</v>
      </c>
      <c r="C7046" s="1">
        <f>_xlfn.LET(_xlpm.d,$G7046,_xlpm.k,_xlfn.CONCAT(LEFT(TRIM(C$1),1),"*"),COUNTIF(_xlpm.d,_xlpm.k))</f>
        <v>0</v>
      </c>
      <c r="D7046" s="1">
        <f>_xlfn.LET(_xlpm.d,$G7046,_xlpm.k,_xlfn.CONCAT(LEFT(TRIM(D$1),1),"*"),COUNTIF(_xlpm.d,_xlpm.k))</f>
        <v>0</v>
      </c>
      <c r="E7046" s="1">
        <f>LOG(F7046+1,10)</f>
        <v>0.30102999566398114</v>
      </c>
      <c r="F7046" s="7">
        <v>1</v>
      </c>
      <c r="G7046" s="9" t="s">
        <v>4234</v>
      </c>
      <c r="H7046" s="4">
        <f>F7046/freq.sum.r6e</f>
        <v>4.9701789264413521E-5</v>
      </c>
      <c r="I7046" s="1" t="str">
        <f>_xlfn.LET(_xlpm.sep,":",_xlpm.w,$G7046,LEFT(_xlpm.w,FIND(_xlpm.sep,_xlpm.w)-1))</f>
        <v>spɹɛ</v>
      </c>
      <c r="J7046" s="1" t="str">
        <f>_xlfn.LET(_xlpm.sep,":",_xlpm.w,$G7046,RIGHT(_xlpm.w,LEN(_xlpm.w)-FIND(_xlpm.sep,_xlpm.w)))</f>
        <v>sprearr</v>
      </c>
      <c r="K7046" s="10">
        <f>_xlfn.LET(_xlpm.w,I7046,LEN(_xlpm.w))</f>
        <v>4</v>
      </c>
      <c r="L7046" s="10">
        <f>_xlfn.LET(_xlpm.w,J7046,LEN(_xlpm.w))</f>
        <v>7</v>
      </c>
      <c r="M7046" s="10">
        <f>_xlfn.LET(_xlpm.a,K7046,_xlpm.b,L7046,MAX(_xlpm.a,_xlpm.b))</f>
        <v>7</v>
      </c>
      <c r="N7046" s="10">
        <f>_xlfn.LET(_xlpm.d,(K7046,L7046),MAX(_xlpm.d)-MIN(_xlpm.d))</f>
        <v>3</v>
      </c>
      <c r="O7046" s="1" t="str">
        <f>_xlfn.LET(_xlpm.sep,":",_xlpm.w,$G7046,_xlfn.CONCAT("~",RIGHT(_xlpm.w,LEN(_xlpm.w)-FIND(_xlpm.sep,_xlpm.w)),"~"))</f>
        <v>~sprearr~</v>
      </c>
      <c r="P7046" s="1" t="str">
        <f>_xlfn.LET(_xlpm.sep,":",_xlpm.w,$G7046,_xlfn.CONCAT("[",LEFT(_xlpm.w,FIND(_xlpm.sep,_xlpm.w)-1),"]"))</f>
        <v>[spɹɛ]</v>
      </c>
      <c r="Q7046" s="14" cm="1">
        <f t="array" ref="Q7046">SUM(_xlfn._xlws.FILTER($H$2:$H$7111,_xlfn.MAP($O$2:$O$7111,_xlfn.LAMBDA(_xlpm.x,_xlpm.x=$O7046))))</f>
        <v>4.9701789264413521E-5</v>
      </c>
      <c r="R7046" s="14">
        <f>$H7046/Q7046</f>
        <v>1</v>
      </c>
      <c r="S7046" s="14" cm="1">
        <f t="array" ref="S7046">SUM(_xlfn._xlws.FILTER($H$2:$H$7111,_xlfn.MAP($P$2:$P$7111,_xlfn.LAMBDA(_xlpm.x,_xlpm.x=$P7046))))</f>
        <v>3.9761431411530811E-4</v>
      </c>
      <c r="T7046" s="14">
        <f>$H7046/S7046</f>
        <v>0.12500000000000003</v>
      </c>
      <c r="U7046" s="14">
        <f>_xlfn.LET(_xlpm.freq,F7046,_xlpm.size,M7046+1,_xlpm.F,V7046,LOG(1+_xlpm.freq)*LOG(1+_xlpm.size)*_xlpm.F)</f>
        <v>6.3834581884201463E-2</v>
      </c>
      <c r="V7046" s="14">
        <f>_xlfn.LET(_xlpm.a,T7046,_xlpm.b,R7046,2*_xlpm.a*_xlpm.b/(_xlpm.a+_xlpm.b))</f>
        <v>0.22222222222222227</v>
      </c>
      <c r="W7046" s="14">
        <f>_xlfn.LET(_xlpm.p,R7046,_xlpm.q,T7046,LOG(_xlpm.p/_xlpm.q))</f>
        <v>0.90308998699194354</v>
      </c>
      <c r="X7046" s="2"/>
    </row>
    <row r="7047" spans="1:24">
      <c r="A7047" s="1" t="str">
        <f>_xlfn.LET(_xlpm.sep," : ",CONCATENATE(O7047,_xlpm.sep,P7047))</f>
        <v>~threarr~ : [θɹɛ]</v>
      </c>
      <c r="B7047" s="1">
        <f>_xlfn.LET(_xlpm.d,$G7047,_xlpm.k,_xlfn.CONCAT(LEFT(TRIM(B$1),1),"*"),COUNTIF(_xlpm.d,_xlpm.k))</f>
        <v>0</v>
      </c>
      <c r="C7047" s="1">
        <f>_xlfn.LET(_xlpm.d,$G7047,_xlpm.k,_xlfn.CONCAT(LEFT(TRIM(C$1),1),"*"),COUNTIF(_xlpm.d,_xlpm.k))</f>
        <v>0</v>
      </c>
      <c r="D7047" s="1">
        <f>_xlfn.LET(_xlpm.d,$G7047,_xlpm.k,_xlfn.CONCAT(LEFT(TRIM(D$1),1),"*"),COUNTIF(_xlpm.d,_xlpm.k))</f>
        <v>0</v>
      </c>
      <c r="E7047" s="1">
        <f>LOG(F7047+1,10)</f>
        <v>0.30102999566398114</v>
      </c>
      <c r="F7047" s="7">
        <v>1</v>
      </c>
      <c r="G7047" s="9" t="s">
        <v>7107</v>
      </c>
      <c r="H7047" s="4">
        <f>F7047/freq.sum.r6e</f>
        <v>4.9701789264413521E-5</v>
      </c>
      <c r="I7047" s="1" t="str">
        <f>_xlfn.LET(_xlpm.sep,":",_xlpm.w,$G7047,LEFT(_xlpm.w,FIND(_xlpm.sep,_xlpm.w)-1))</f>
        <v>θɹɛ</v>
      </c>
      <c r="J7047" s="1" t="str">
        <f>_xlfn.LET(_xlpm.sep,":",_xlpm.w,$G7047,RIGHT(_xlpm.w,LEN(_xlpm.w)-FIND(_xlpm.sep,_xlpm.w)))</f>
        <v>threarr</v>
      </c>
      <c r="K7047" s="10">
        <f>_xlfn.LET(_xlpm.w,I7047,LEN(_xlpm.w))</f>
        <v>3</v>
      </c>
      <c r="L7047" s="10">
        <f>_xlfn.LET(_xlpm.w,J7047,LEN(_xlpm.w))</f>
        <v>7</v>
      </c>
      <c r="M7047" s="10">
        <f>_xlfn.LET(_xlpm.a,K7047,_xlpm.b,L7047,MAX(_xlpm.a,_xlpm.b))</f>
        <v>7</v>
      </c>
      <c r="N7047" s="10">
        <f>_xlfn.LET(_xlpm.d,(K7047,L7047),MAX(_xlpm.d)-MIN(_xlpm.d))</f>
        <v>4</v>
      </c>
      <c r="O7047" s="1" t="str">
        <f>_xlfn.LET(_xlpm.sep,":",_xlpm.w,$G7047,_xlfn.CONCAT("~",RIGHT(_xlpm.w,LEN(_xlpm.w)-FIND(_xlpm.sep,_xlpm.w)),"~"))</f>
        <v>~threarr~</v>
      </c>
      <c r="P7047" s="1" t="str">
        <f>_xlfn.LET(_xlpm.sep,":",_xlpm.w,$G7047,_xlfn.CONCAT("[",LEFT(_xlpm.w,FIND(_xlpm.sep,_xlpm.w)-1),"]"))</f>
        <v>[θɹɛ]</v>
      </c>
      <c r="Q7047" s="14" cm="1">
        <f t="array" ref="Q7047">SUM(_xlfn._xlws.FILTER($H$2:$H$7117,_xlfn.MAP($O$2:$O$7117,_xlfn.LAMBDA(_xlpm.x,_xlpm.x=$O7047))))</f>
        <v>4.9701789264413521E-5</v>
      </c>
      <c r="R7047" s="14">
        <f>$H7047/Q7047</f>
        <v>1</v>
      </c>
      <c r="S7047" s="14" cm="1">
        <f t="array" ref="S7047">SUM(_xlfn._xlws.FILTER($H$2:$H$7117,_xlfn.MAP($P$2:$P$7117,_xlfn.LAMBDA(_xlpm.x,_xlpm.x=$P7047))))</f>
        <v>3.9761431411530811E-4</v>
      </c>
      <c r="T7047" s="14">
        <f>$H7047/S7047</f>
        <v>0.12500000000000003</v>
      </c>
      <c r="U7047" s="14">
        <f>_xlfn.LET(_xlpm.freq,F7047,_xlpm.size,M7047+1,_xlpm.F,V7047,LOG(1+_xlpm.freq)*LOG(1+_xlpm.size)*_xlpm.F)</f>
        <v>6.3834581884201463E-2</v>
      </c>
      <c r="V7047" s="14">
        <f>_xlfn.LET(_xlpm.a,T7047,_xlpm.b,R7047,2*_xlpm.a*_xlpm.b/(_xlpm.a+_xlpm.b))</f>
        <v>0.22222222222222227</v>
      </c>
      <c r="W7047" s="14">
        <f>_xlfn.LET(_xlpm.p,R7047,_xlpm.q,T7047,LOG(_xlpm.p/_xlpm.q))</f>
        <v>0.90308998699194354</v>
      </c>
      <c r="X7047" s="2"/>
    </row>
    <row r="7048" spans="1:24">
      <c r="A7048" s="1" t="str">
        <f>_xlfn.LET(_xlpm.sep," : ",CONCATENATE(O7048,_xlpm.sep,P7048))</f>
        <v>~schoogh~ : [sku]</v>
      </c>
      <c r="B7048" s="1">
        <f>_xlfn.LET(_xlpm.d,$G7048,_xlpm.k,_xlfn.CONCAT(LEFT(TRIM(B$1),1),"*"),COUNTIF(_xlpm.d,_xlpm.k))</f>
        <v>0</v>
      </c>
      <c r="C7048" s="1">
        <f>_xlfn.LET(_xlpm.d,$G7048,_xlpm.k,_xlfn.CONCAT(LEFT(TRIM(C$1),1),"*"),COUNTIF(_xlpm.d,_xlpm.k))</f>
        <v>0</v>
      </c>
      <c r="D7048" s="1">
        <f>_xlfn.LET(_xlpm.d,$G7048,_xlpm.k,_xlfn.CONCAT(LEFT(TRIM(D$1),1),"*"),COUNTIF(_xlpm.d,_xlpm.k))</f>
        <v>0</v>
      </c>
      <c r="E7048" s="1">
        <f>LOG(F7048+1,10)</f>
        <v>0.30102999566398114</v>
      </c>
      <c r="F7048" s="7">
        <v>1</v>
      </c>
      <c r="G7048" s="9" t="s">
        <v>3991</v>
      </c>
      <c r="H7048" s="4">
        <f>F7048/freq.sum.r6e</f>
        <v>4.9701789264413521E-5</v>
      </c>
      <c r="I7048" s="1" t="str">
        <f>_xlfn.LET(_xlpm.sep,":",_xlpm.w,$G7048,LEFT(_xlpm.w,FIND(_xlpm.sep,_xlpm.w)-1))</f>
        <v>sku</v>
      </c>
      <c r="J7048" s="1" t="str">
        <f>_xlfn.LET(_xlpm.sep,":",_xlpm.w,$G7048,RIGHT(_xlpm.w,LEN(_xlpm.w)-FIND(_xlpm.sep,_xlpm.w)))</f>
        <v>schoogh</v>
      </c>
      <c r="K7048" s="10">
        <f>_xlfn.LET(_xlpm.w,I7048,LEN(_xlpm.w))</f>
        <v>3</v>
      </c>
      <c r="L7048" s="10">
        <f>_xlfn.LET(_xlpm.w,J7048,LEN(_xlpm.w))</f>
        <v>7</v>
      </c>
      <c r="M7048" s="10">
        <f>_xlfn.LET(_xlpm.a,K7048,_xlpm.b,L7048,MAX(_xlpm.a,_xlpm.b))</f>
        <v>7</v>
      </c>
      <c r="N7048" s="10">
        <f>_xlfn.LET(_xlpm.d,(K7048,L7048),MAX(_xlpm.d)-MIN(_xlpm.d))</f>
        <v>4</v>
      </c>
      <c r="O7048" s="1" t="str">
        <f>_xlfn.LET(_xlpm.sep,":",_xlpm.w,$G7048,_xlfn.CONCAT("~",RIGHT(_xlpm.w,LEN(_xlpm.w)-FIND(_xlpm.sep,_xlpm.w)),"~"))</f>
        <v>~schoogh~</v>
      </c>
      <c r="P7048" s="1" t="str">
        <f>_xlfn.LET(_xlpm.sep,":",_xlpm.w,$G7048,_xlfn.CONCAT("[",LEFT(_xlpm.w,FIND(_xlpm.sep,_xlpm.w)-1),"]"))</f>
        <v>[sku]</v>
      </c>
      <c r="Q7048" s="14" cm="1">
        <f t="array" ref="Q7048">SUM(_xlfn._xlws.FILTER($H$2:$H$7117,_xlfn.MAP($O$2:$O$7117,_xlfn.LAMBDA(_xlpm.x,_xlpm.x=$O7048))))</f>
        <v>4.9701789264413521E-5</v>
      </c>
      <c r="R7048" s="14">
        <f>$H7048/Q7048</f>
        <v>1</v>
      </c>
      <c r="S7048" s="14" cm="1">
        <f t="array" ref="S7048">SUM(_xlfn._xlws.FILTER($H$2:$H$7117,_xlfn.MAP($P$2:$P$7117,_xlfn.LAMBDA(_xlpm.x,_xlpm.x=$P7048))))</f>
        <v>4.4731610337972168E-4</v>
      </c>
      <c r="T7048" s="14">
        <f>$H7048/S7048</f>
        <v>0.11111111111111112</v>
      </c>
      <c r="U7048" s="14">
        <f>_xlfn.LET(_xlpm.freq,F7048,_xlpm.size,M7048+1,_xlpm.F,V7048,LOG(1+_xlpm.freq)*LOG(1+_xlpm.size)*_xlpm.F)</f>
        <v>5.7451123695781307E-2</v>
      </c>
      <c r="V7048" s="14">
        <f>_xlfn.LET(_xlpm.a,T7048,_xlpm.b,R7048,2*_xlpm.a*_xlpm.b/(_xlpm.a+_xlpm.b))</f>
        <v>0.2</v>
      </c>
      <c r="W7048" s="14">
        <f>_xlfn.LET(_xlpm.p,R7048,_xlpm.q,T7048,LOG(_xlpm.p/_xlpm.q))</f>
        <v>0.95424250943932487</v>
      </c>
      <c r="X7048" s="2"/>
    </row>
    <row r="7049" spans="1:24">
      <c r="A7049" s="1" t="str">
        <f>_xlfn.LET(_xlpm.sep," : ",CONCATENATE(O7049,_xlpm.sep,P7049))</f>
        <v>~screwgh~ : [skɹu]</v>
      </c>
      <c r="B7049" s="1">
        <f>_xlfn.LET(_xlpm.d,$G7049,_xlpm.k,_xlfn.CONCAT(LEFT(TRIM(B$1),1),"*"),COUNTIF(_xlpm.d,_xlpm.k))</f>
        <v>0</v>
      </c>
      <c r="C7049" s="1">
        <f>_xlfn.LET(_xlpm.d,$G7049,_xlpm.k,_xlfn.CONCAT(LEFT(TRIM(C$1),1),"*"),COUNTIF(_xlpm.d,_xlpm.k))</f>
        <v>0</v>
      </c>
      <c r="D7049" s="1">
        <f>_xlfn.LET(_xlpm.d,$G7049,_xlpm.k,_xlfn.CONCAT(LEFT(TRIM(D$1),1),"*"),COUNTIF(_xlpm.d,_xlpm.k))</f>
        <v>0</v>
      </c>
      <c r="E7049" s="1">
        <f>LOG(F7049+1,10)</f>
        <v>0.30102999566398114</v>
      </c>
      <c r="F7049" s="7">
        <v>1</v>
      </c>
      <c r="G7049" s="9" t="s">
        <v>4036</v>
      </c>
      <c r="H7049" s="4">
        <f>F7049/freq.sum.r6e</f>
        <v>4.9701789264413521E-5</v>
      </c>
      <c r="I7049" s="1" t="str">
        <f>_xlfn.LET(_xlpm.sep,":",_xlpm.w,$G7049,LEFT(_xlpm.w,FIND(_xlpm.sep,_xlpm.w)-1))</f>
        <v>skɹu</v>
      </c>
      <c r="J7049" s="1" t="str">
        <f>_xlfn.LET(_xlpm.sep,":",_xlpm.w,$G7049,RIGHT(_xlpm.w,LEN(_xlpm.w)-FIND(_xlpm.sep,_xlpm.w)))</f>
        <v>screwgh</v>
      </c>
      <c r="K7049" s="10">
        <f>_xlfn.LET(_xlpm.w,I7049,LEN(_xlpm.w))</f>
        <v>4</v>
      </c>
      <c r="L7049" s="10">
        <f>_xlfn.LET(_xlpm.w,J7049,LEN(_xlpm.w))</f>
        <v>7</v>
      </c>
      <c r="M7049" s="10">
        <f>_xlfn.LET(_xlpm.a,K7049,_xlpm.b,L7049,MAX(_xlpm.a,_xlpm.b))</f>
        <v>7</v>
      </c>
      <c r="N7049" s="10">
        <f>_xlfn.LET(_xlpm.d,(K7049,L7049),MAX(_xlpm.d)-MIN(_xlpm.d))</f>
        <v>3</v>
      </c>
      <c r="O7049" s="1" t="str">
        <f>_xlfn.LET(_xlpm.sep,":",_xlpm.w,$G7049,_xlfn.CONCAT("~",RIGHT(_xlpm.w,LEN(_xlpm.w)-FIND(_xlpm.sep,_xlpm.w)),"~"))</f>
        <v>~screwgh~</v>
      </c>
      <c r="P7049" s="1" t="str">
        <f>_xlfn.LET(_xlpm.sep,":",_xlpm.w,$G7049,_xlfn.CONCAT("[",LEFT(_xlpm.w,FIND(_xlpm.sep,_xlpm.w)-1),"]"))</f>
        <v>[skɹu]</v>
      </c>
      <c r="Q7049" s="14" cm="1">
        <f t="array" ref="Q7049">SUM(_xlfn._xlws.FILTER($H$2:$H$7117,_xlfn.MAP($O$2:$O$7117,_xlfn.LAMBDA(_xlpm.x,_xlpm.x=$O7049))))</f>
        <v>4.9701789264413521E-5</v>
      </c>
      <c r="R7049" s="14">
        <f>$H7049/Q7049</f>
        <v>1</v>
      </c>
      <c r="S7049" s="14" cm="1">
        <f t="array" ref="S7049">SUM(_xlfn._xlws.FILTER($H$2:$H$7117,_xlfn.MAP($P$2:$P$7117,_xlfn.LAMBDA(_xlpm.x,_xlpm.x=$P7049))))</f>
        <v>4.4731610337972168E-4</v>
      </c>
      <c r="T7049" s="14">
        <f>$H7049/S7049</f>
        <v>0.11111111111111112</v>
      </c>
      <c r="U7049" s="14">
        <f>_xlfn.LET(_xlpm.freq,F7049,_xlpm.size,M7049+1,_xlpm.F,V7049,LOG(1+_xlpm.freq)*LOG(1+_xlpm.size)*_xlpm.F)</f>
        <v>5.7451123695781307E-2</v>
      </c>
      <c r="V7049" s="14">
        <f>_xlfn.LET(_xlpm.a,T7049,_xlpm.b,R7049,2*_xlpm.a*_xlpm.b/(_xlpm.a+_xlpm.b))</f>
        <v>0.2</v>
      </c>
      <c r="W7049" s="14">
        <f>_xlfn.LET(_xlpm.p,R7049,_xlpm.q,T7049,LOG(_xlpm.p/_xlpm.q))</f>
        <v>0.95424250943932487</v>
      </c>
      <c r="X7049" s="2"/>
    </row>
    <row r="7050" spans="1:24">
      <c r="A7050" s="1" t="str">
        <f>_xlfn.LET(_xlpm.sep," : ",CONCATENATE(O7050,_xlpm.sep,P7050))</f>
        <v>~rviewgh~ : [ɹvju]</v>
      </c>
      <c r="B7050" s="1">
        <f>_xlfn.LET(_xlpm.d,$G7050,_xlpm.k,_xlfn.CONCAT(LEFT(TRIM(B$1),1),"*"),COUNTIF(_xlpm.d,_xlpm.k))</f>
        <v>1</v>
      </c>
      <c r="C7050" s="1">
        <f>_xlfn.LET(_xlpm.d,$G7050,_xlpm.k,_xlfn.CONCAT(LEFT(TRIM(C$1),1),"*"),COUNTIF(_xlpm.d,_xlpm.k))</f>
        <v>0</v>
      </c>
      <c r="D7050" s="1">
        <f>_xlfn.LET(_xlpm.d,$G7050,_xlpm.k,_xlfn.CONCAT(LEFT(TRIM(D$1),1),"*"),COUNTIF(_xlpm.d,_xlpm.k))</f>
        <v>0</v>
      </c>
      <c r="E7050" s="1">
        <f>LOG(F7050+1,10)</f>
        <v>0.30102999566398114</v>
      </c>
      <c r="F7050" s="7">
        <v>1</v>
      </c>
      <c r="G7050" s="9" t="s">
        <v>6429</v>
      </c>
      <c r="H7050" s="4">
        <f>F7050/freq.sum.r6e</f>
        <v>4.9701789264413521E-5</v>
      </c>
      <c r="I7050" s="1" t="str">
        <f>_xlfn.LET(_xlpm.sep,":",_xlpm.w,$G7050,LEFT(_xlpm.w,FIND(_xlpm.sep,_xlpm.w)-1))</f>
        <v>ɹvju</v>
      </c>
      <c r="J7050" s="1" t="str">
        <f>_xlfn.LET(_xlpm.sep,":",_xlpm.w,$G7050,RIGHT(_xlpm.w,LEN(_xlpm.w)-FIND(_xlpm.sep,_xlpm.w)))</f>
        <v>rviewgh</v>
      </c>
      <c r="K7050" s="10">
        <f>_xlfn.LET(_xlpm.w,I7050,LEN(_xlpm.w))</f>
        <v>4</v>
      </c>
      <c r="L7050" s="10">
        <f>_xlfn.LET(_xlpm.w,J7050,LEN(_xlpm.w))</f>
        <v>7</v>
      </c>
      <c r="M7050" s="10">
        <f>_xlfn.LET(_xlpm.a,K7050,_xlpm.b,L7050,MAX(_xlpm.a,_xlpm.b))</f>
        <v>7</v>
      </c>
      <c r="N7050" s="10">
        <f>_xlfn.LET(_xlpm.d,(K7050,L7050),MAX(_xlpm.d)-MIN(_xlpm.d))</f>
        <v>3</v>
      </c>
      <c r="O7050" s="1" t="str">
        <f>_xlfn.LET(_xlpm.sep,":",_xlpm.w,$G7050,_xlfn.CONCAT("~",RIGHT(_xlpm.w,LEN(_xlpm.w)-FIND(_xlpm.sep,_xlpm.w)),"~"))</f>
        <v>~rviewgh~</v>
      </c>
      <c r="P7050" s="1" t="str">
        <f>_xlfn.LET(_xlpm.sep,":",_xlpm.w,$G7050,_xlfn.CONCAT("[",LEFT(_xlpm.w,FIND(_xlpm.sep,_xlpm.w)-1),"]"))</f>
        <v>[ɹvju]</v>
      </c>
      <c r="Q7050" s="14" cm="1">
        <f t="array" ref="Q7050">SUM(_xlfn._xlws.FILTER($H$2:$H$7117,_xlfn.MAP($O$2:$O$7117,_xlfn.LAMBDA(_xlpm.x,_xlpm.x=$O7050))))</f>
        <v>4.9701789264413521E-5</v>
      </c>
      <c r="R7050" s="14">
        <f>$H7050/Q7050</f>
        <v>1</v>
      </c>
      <c r="S7050" s="14" cm="1">
        <f t="array" ref="S7050">SUM(_xlfn._xlws.FILTER($H$2:$H$7117,_xlfn.MAP($P$2:$P$7117,_xlfn.LAMBDA(_xlpm.x,_xlpm.x=$P7050))))</f>
        <v>4.4731610337972168E-4</v>
      </c>
      <c r="T7050" s="14">
        <f>$H7050/S7050</f>
        <v>0.11111111111111112</v>
      </c>
      <c r="U7050" s="14">
        <f>_xlfn.LET(_xlpm.freq,F7050,_xlpm.size,M7050+1,_xlpm.F,V7050,LOG(1+_xlpm.freq)*LOG(1+_xlpm.size)*_xlpm.F)</f>
        <v>5.7451123695781307E-2</v>
      </c>
      <c r="V7050" s="14">
        <f>_xlfn.LET(_xlpm.a,T7050,_xlpm.b,R7050,2*_xlpm.a*_xlpm.b/(_xlpm.a+_xlpm.b))</f>
        <v>0.2</v>
      </c>
      <c r="W7050" s="14">
        <f>_xlfn.LET(_xlpm.p,R7050,_xlpm.q,T7050,LOG(_xlpm.p/_xlpm.q))</f>
        <v>0.95424250943932487</v>
      </c>
      <c r="X7050" s="2"/>
    </row>
    <row r="7051" spans="1:24">
      <c r="A7051" s="1" t="str">
        <f>_xlfn.LET(_xlpm.sep," : ",CONCATENATE(O7051,_xlpm.sep,P7051))</f>
        <v>~ctioure~ : [kʃə]</v>
      </c>
      <c r="B7051" s="1">
        <f>_xlfn.LET(_xlpm.d,$G7051,_xlpm.k,_xlfn.CONCAT(LEFT(TRIM(B$1),1),"*"),COUNTIF(_xlpm.d,_xlpm.k))</f>
        <v>0</v>
      </c>
      <c r="C7051" s="1">
        <f>_xlfn.LET(_xlpm.d,$G7051,_xlpm.k,_xlfn.CONCAT(LEFT(TRIM(C$1),1),"*"),COUNTIF(_xlpm.d,_xlpm.k))</f>
        <v>0</v>
      </c>
      <c r="D7051" s="1">
        <f>_xlfn.LET(_xlpm.d,$G7051,_xlpm.k,_xlfn.CONCAT(LEFT(TRIM(D$1),1),"*"),COUNTIF(_xlpm.d,_xlpm.k))</f>
        <v>0</v>
      </c>
      <c r="E7051" s="1">
        <f>LOG(F7051+1,10)</f>
        <v>0.30102999566398114</v>
      </c>
      <c r="F7051" s="7">
        <v>1</v>
      </c>
      <c r="G7051" s="9" t="s">
        <v>1981</v>
      </c>
      <c r="H7051" s="4">
        <f>F7051/freq.sum.r6e</f>
        <v>4.9701789264413521E-5</v>
      </c>
      <c r="I7051" s="1" t="str">
        <f>_xlfn.LET(_xlpm.sep,":",_xlpm.w,$G7051,LEFT(_xlpm.w,FIND(_xlpm.sep,_xlpm.w)-1))</f>
        <v>kʃə</v>
      </c>
      <c r="J7051" s="1" t="str">
        <f>_xlfn.LET(_xlpm.sep,":",_xlpm.w,$G7051,RIGHT(_xlpm.w,LEN(_xlpm.w)-FIND(_xlpm.sep,_xlpm.w)))</f>
        <v>ctioure</v>
      </c>
      <c r="K7051" s="10">
        <f>_xlfn.LET(_xlpm.w,I7051,LEN(_xlpm.w))</f>
        <v>3</v>
      </c>
      <c r="L7051" s="10">
        <f>_xlfn.LET(_xlpm.w,J7051,LEN(_xlpm.w))</f>
        <v>7</v>
      </c>
      <c r="M7051" s="10">
        <f>_xlfn.LET(_xlpm.a,K7051,_xlpm.b,L7051,MAX(_xlpm.a,_xlpm.b))</f>
        <v>7</v>
      </c>
      <c r="N7051" s="10">
        <f>_xlfn.LET(_xlpm.d,(K7051,L7051),MAX(_xlpm.d)-MIN(_xlpm.d))</f>
        <v>4</v>
      </c>
      <c r="O7051" s="1" t="str">
        <f>_xlfn.LET(_xlpm.sep,":",_xlpm.w,$G7051,_xlfn.CONCAT("~",RIGHT(_xlpm.w,LEN(_xlpm.w)-FIND(_xlpm.sep,_xlpm.w)),"~"))</f>
        <v>~ctioure~</v>
      </c>
      <c r="P7051" s="1" t="str">
        <f>_xlfn.LET(_xlpm.sep,":",_xlpm.w,$G7051,_xlfn.CONCAT("[",LEFT(_xlpm.w,FIND(_xlpm.sep,_xlpm.w)-1),"]"))</f>
        <v>[kʃə]</v>
      </c>
      <c r="Q7051" s="14" cm="1">
        <f t="array" ref="Q7051">SUM(_xlfn._xlws.FILTER($H$2:$H$7117,_xlfn.MAP($O$2:$O$7117,_xlfn.LAMBDA(_xlpm.x,_xlpm.x=$O7051))))</f>
        <v>4.9701789264413521E-5</v>
      </c>
      <c r="R7051" s="14">
        <f>$H7051/Q7051</f>
        <v>1</v>
      </c>
      <c r="S7051" s="14" cm="1">
        <f t="array" ref="S7051">SUM(_xlfn._xlws.FILTER($H$2:$H$7117,_xlfn.MAP($P$2:$P$7117,_xlfn.LAMBDA(_xlpm.x,_xlpm.x=$P7051))))</f>
        <v>4.9701789264413525E-4</v>
      </c>
      <c r="T7051" s="14">
        <f>$H7051/S7051</f>
        <v>9.9999999999999992E-2</v>
      </c>
      <c r="U7051" s="14">
        <f>_xlfn.LET(_xlpm.freq,F7051,_xlpm.size,M7051+1,_xlpm.F,V7051,LOG(1+_xlpm.freq)*LOG(1+_xlpm.size)*_xlpm.F)</f>
        <v>5.2228294268892091E-2</v>
      </c>
      <c r="V7051" s="14">
        <f>_xlfn.LET(_xlpm.a,T7051,_xlpm.b,R7051,2*_xlpm.a*_xlpm.b/(_xlpm.a+_xlpm.b))</f>
        <v>0.1818181818181818</v>
      </c>
      <c r="W7051" s="14">
        <f>_xlfn.LET(_xlpm.p,R7051,_xlpm.q,T7051,LOG(_xlpm.p/_xlpm.q))</f>
        <v>1</v>
      </c>
      <c r="X7051" s="2"/>
    </row>
    <row r="7052" spans="1:24">
      <c r="A7052" s="1" t="str">
        <f>_xlfn.LET(_xlpm.sep," : ",CONCATENATE(O7052,_xlpm.sep,P7052))</f>
        <v>~nctiore~ : [ŋkʃə]</v>
      </c>
      <c r="B7052" s="1">
        <f>_xlfn.LET(_xlpm.d,$G7052,_xlpm.k,_xlfn.CONCAT(LEFT(TRIM(B$1),1),"*"),COUNTIF(_xlpm.d,_xlpm.k))</f>
        <v>0</v>
      </c>
      <c r="C7052" s="1">
        <f>_xlfn.LET(_xlpm.d,$G7052,_xlpm.k,_xlfn.CONCAT(LEFT(TRIM(C$1),1),"*"),COUNTIF(_xlpm.d,_xlpm.k))</f>
        <v>0</v>
      </c>
      <c r="D7052" s="1">
        <f>_xlfn.LET(_xlpm.d,$G7052,_xlpm.k,_xlfn.CONCAT(LEFT(TRIM(D$1),1),"*"),COUNTIF(_xlpm.d,_xlpm.k))</f>
        <v>0</v>
      </c>
      <c r="E7052" s="1">
        <f>LOG(F7052+1,10)</f>
        <v>0.30102999566398114</v>
      </c>
      <c r="F7052" s="7">
        <v>1</v>
      </c>
      <c r="G7052" s="9" t="s">
        <v>5955</v>
      </c>
      <c r="H7052" s="4">
        <f>F7052/freq.sum.r6e</f>
        <v>4.9701789264413521E-5</v>
      </c>
      <c r="I7052" s="1" t="str">
        <f>_xlfn.LET(_xlpm.sep,":",_xlpm.w,$G7052,LEFT(_xlpm.w,FIND(_xlpm.sep,_xlpm.w)-1))</f>
        <v>ŋkʃə</v>
      </c>
      <c r="J7052" s="1" t="str">
        <f>_xlfn.LET(_xlpm.sep,":",_xlpm.w,$G7052,RIGHT(_xlpm.w,LEN(_xlpm.w)-FIND(_xlpm.sep,_xlpm.w)))</f>
        <v>nctiore</v>
      </c>
      <c r="K7052" s="10">
        <f>_xlfn.LET(_xlpm.w,I7052,LEN(_xlpm.w))</f>
        <v>4</v>
      </c>
      <c r="L7052" s="10">
        <f>_xlfn.LET(_xlpm.w,J7052,LEN(_xlpm.w))</f>
        <v>7</v>
      </c>
      <c r="M7052" s="10">
        <f>_xlfn.LET(_xlpm.a,K7052,_xlpm.b,L7052,MAX(_xlpm.a,_xlpm.b))</f>
        <v>7</v>
      </c>
      <c r="N7052" s="10">
        <f>_xlfn.LET(_xlpm.d,(K7052,L7052),MAX(_xlpm.d)-MIN(_xlpm.d))</f>
        <v>3</v>
      </c>
      <c r="O7052" s="1" t="str">
        <f>_xlfn.LET(_xlpm.sep,":",_xlpm.w,$G7052,_xlfn.CONCAT("~",RIGHT(_xlpm.w,LEN(_xlpm.w)-FIND(_xlpm.sep,_xlpm.w)),"~"))</f>
        <v>~nctiore~</v>
      </c>
      <c r="P7052" s="1" t="str">
        <f>_xlfn.LET(_xlpm.sep,":",_xlpm.w,$G7052,_xlfn.CONCAT("[",LEFT(_xlpm.w,FIND(_xlpm.sep,_xlpm.w)-1),"]"))</f>
        <v>[ŋkʃə]</v>
      </c>
      <c r="Q7052" s="14" cm="1">
        <f t="array" ref="Q7052">SUM(_xlfn._xlws.FILTER($H$2:$H$7117,_xlfn.MAP($O$2:$O$7117,_xlfn.LAMBDA(_xlpm.x,_xlpm.x=$O7052))))</f>
        <v>4.9701789264413521E-5</v>
      </c>
      <c r="R7052" s="14">
        <f>$H7052/Q7052</f>
        <v>1</v>
      </c>
      <c r="S7052" s="14" cm="1">
        <f t="array" ref="S7052">SUM(_xlfn._xlws.FILTER($H$2:$H$7117,_xlfn.MAP($P$2:$P$7117,_xlfn.LAMBDA(_xlpm.x,_xlpm.x=$P7052))))</f>
        <v>4.9701789264413525E-4</v>
      </c>
      <c r="T7052" s="14">
        <f>$H7052/S7052</f>
        <v>9.9999999999999992E-2</v>
      </c>
      <c r="U7052" s="14">
        <f>_xlfn.LET(_xlpm.freq,F7052,_xlpm.size,M7052+1,_xlpm.F,V7052,LOG(1+_xlpm.freq)*LOG(1+_xlpm.size)*_xlpm.F)</f>
        <v>5.2228294268892091E-2</v>
      </c>
      <c r="V7052" s="14">
        <f>_xlfn.LET(_xlpm.a,T7052,_xlpm.b,R7052,2*_xlpm.a*_xlpm.b/(_xlpm.a+_xlpm.b))</f>
        <v>0.1818181818181818</v>
      </c>
      <c r="W7052" s="14">
        <f>_xlfn.LET(_xlpm.p,R7052,_xlpm.q,T7052,LOG(_xlpm.p/_xlpm.q))</f>
        <v>1</v>
      </c>
      <c r="X7052" s="2"/>
    </row>
    <row r="7053" spans="1:24">
      <c r="A7053" s="1" t="str">
        <f>_xlfn.LET(_xlpm.sep," : ",CONCATENATE(O7053,_xlpm.sep,P7053))</f>
        <v>~nxioure~ : [ŋkʃə]</v>
      </c>
      <c r="B7053" s="1">
        <f>_xlfn.LET(_xlpm.d,$G7053,_xlpm.k,_xlfn.CONCAT(LEFT(TRIM(B$1),1),"*"),COUNTIF(_xlpm.d,_xlpm.k))</f>
        <v>0</v>
      </c>
      <c r="C7053" s="1">
        <f>_xlfn.LET(_xlpm.d,$G7053,_xlpm.k,_xlfn.CONCAT(LEFT(TRIM(C$1),1),"*"),COUNTIF(_xlpm.d,_xlpm.k))</f>
        <v>0</v>
      </c>
      <c r="D7053" s="1">
        <f>_xlfn.LET(_xlpm.d,$G7053,_xlpm.k,_xlfn.CONCAT(LEFT(TRIM(D$1),1),"*"),COUNTIF(_xlpm.d,_xlpm.k))</f>
        <v>0</v>
      </c>
      <c r="E7053" s="1">
        <f>LOG(F7053+1,10)</f>
        <v>0.30102999566398114</v>
      </c>
      <c r="F7053" s="7">
        <v>1</v>
      </c>
      <c r="G7053" s="9" t="s">
        <v>5959</v>
      </c>
      <c r="H7053" s="4">
        <f>F7053/freq.sum.r6e</f>
        <v>4.9701789264413521E-5</v>
      </c>
      <c r="I7053" s="1" t="str">
        <f>_xlfn.LET(_xlpm.sep,":",_xlpm.w,$G7053,LEFT(_xlpm.w,FIND(_xlpm.sep,_xlpm.w)-1))</f>
        <v>ŋkʃə</v>
      </c>
      <c r="J7053" s="1" t="str">
        <f>_xlfn.LET(_xlpm.sep,":",_xlpm.w,$G7053,RIGHT(_xlpm.w,LEN(_xlpm.w)-FIND(_xlpm.sep,_xlpm.w)))</f>
        <v>nxioure</v>
      </c>
      <c r="K7053" s="10">
        <f>_xlfn.LET(_xlpm.w,I7053,LEN(_xlpm.w))</f>
        <v>4</v>
      </c>
      <c r="L7053" s="10">
        <f>_xlfn.LET(_xlpm.w,J7053,LEN(_xlpm.w))</f>
        <v>7</v>
      </c>
      <c r="M7053" s="10">
        <f>_xlfn.LET(_xlpm.a,K7053,_xlpm.b,L7053,MAX(_xlpm.a,_xlpm.b))</f>
        <v>7</v>
      </c>
      <c r="N7053" s="10">
        <f>_xlfn.LET(_xlpm.d,(K7053,L7053),MAX(_xlpm.d)-MIN(_xlpm.d))</f>
        <v>3</v>
      </c>
      <c r="O7053" s="1" t="str">
        <f>_xlfn.LET(_xlpm.sep,":",_xlpm.w,$G7053,_xlfn.CONCAT("~",RIGHT(_xlpm.w,LEN(_xlpm.w)-FIND(_xlpm.sep,_xlpm.w)),"~"))</f>
        <v>~nxioure~</v>
      </c>
      <c r="P7053" s="1" t="str">
        <f>_xlfn.LET(_xlpm.sep,":",_xlpm.w,$G7053,_xlfn.CONCAT("[",LEFT(_xlpm.w,FIND(_xlpm.sep,_xlpm.w)-1),"]"))</f>
        <v>[ŋkʃə]</v>
      </c>
      <c r="Q7053" s="14" cm="1">
        <f t="array" ref="Q7053">SUM(_xlfn._xlws.FILTER($H$2:$H$7117,_xlfn.MAP($O$2:$O$7117,_xlfn.LAMBDA(_xlpm.x,_xlpm.x=$O7053))))</f>
        <v>4.9701789264413521E-5</v>
      </c>
      <c r="R7053" s="14">
        <f>$H7053/Q7053</f>
        <v>1</v>
      </c>
      <c r="S7053" s="14" cm="1">
        <f t="array" ref="S7053">SUM(_xlfn._xlws.FILTER($H$2:$H$7117,_xlfn.MAP($P$2:$P$7117,_xlfn.LAMBDA(_xlpm.x,_xlpm.x=$P7053))))</f>
        <v>4.9701789264413525E-4</v>
      </c>
      <c r="T7053" s="14">
        <f>$H7053/S7053</f>
        <v>9.9999999999999992E-2</v>
      </c>
      <c r="U7053" s="14">
        <f>_xlfn.LET(_xlpm.freq,F7053,_xlpm.size,M7053+1,_xlpm.F,V7053,LOG(1+_xlpm.freq)*LOG(1+_xlpm.size)*_xlpm.F)</f>
        <v>5.2228294268892091E-2</v>
      </c>
      <c r="V7053" s="14">
        <f>_xlfn.LET(_xlpm.a,T7053,_xlpm.b,R7053,2*_xlpm.a*_xlpm.b/(_xlpm.a+_xlpm.b))</f>
        <v>0.1818181818181818</v>
      </c>
      <c r="W7053" s="14">
        <f>_xlfn.LET(_xlpm.p,R7053,_xlpm.q,T7053,LOG(_xlpm.p/_xlpm.q))</f>
        <v>1</v>
      </c>
      <c r="X7053" s="2"/>
    </row>
    <row r="7054" spans="1:24">
      <c r="A7054" s="1" t="str">
        <f>_xlfn.LET(_xlpm.sep," : ",CONCATENATE(O7054,_xlpm.sep,P7054))</f>
        <v>~tionare~ : [ʃnə]</v>
      </c>
      <c r="B7054" s="1">
        <f>_xlfn.LET(_xlpm.d,$G7054,_xlpm.k,_xlfn.CONCAT(LEFT(TRIM(B$1),1),"*"),COUNTIF(_xlpm.d,_xlpm.k))</f>
        <v>0</v>
      </c>
      <c r="C7054" s="1">
        <f>_xlfn.LET(_xlpm.d,$G7054,_xlpm.k,_xlfn.CONCAT(LEFT(TRIM(C$1),1),"*"),COUNTIF(_xlpm.d,_xlpm.k))</f>
        <v>0</v>
      </c>
      <c r="D7054" s="1">
        <f>_xlfn.LET(_xlpm.d,$G7054,_xlpm.k,_xlfn.CONCAT(LEFT(TRIM(D$1),1),"*"),COUNTIF(_xlpm.d,_xlpm.k))</f>
        <v>0</v>
      </c>
      <c r="E7054" s="1">
        <f>LOG(F7054+1,10)</f>
        <v>0.30102999566398114</v>
      </c>
      <c r="F7054" s="7">
        <v>1</v>
      </c>
      <c r="G7054" s="9" t="s">
        <v>6138</v>
      </c>
      <c r="H7054" s="4">
        <f>F7054/freq.sum.r6e</f>
        <v>4.9701789264413521E-5</v>
      </c>
      <c r="I7054" s="1" t="str">
        <f>_xlfn.LET(_xlpm.sep,":",_xlpm.w,$G7054,LEFT(_xlpm.w,FIND(_xlpm.sep,_xlpm.w)-1))</f>
        <v>ʃnə</v>
      </c>
      <c r="J7054" s="1" t="str">
        <f>_xlfn.LET(_xlpm.sep,":",_xlpm.w,$G7054,RIGHT(_xlpm.w,LEN(_xlpm.w)-FIND(_xlpm.sep,_xlpm.w)))</f>
        <v>tionare</v>
      </c>
      <c r="K7054" s="10">
        <f>_xlfn.LET(_xlpm.w,I7054,LEN(_xlpm.w))</f>
        <v>3</v>
      </c>
      <c r="L7054" s="10">
        <f>_xlfn.LET(_xlpm.w,J7054,LEN(_xlpm.w))</f>
        <v>7</v>
      </c>
      <c r="M7054" s="10">
        <f>_xlfn.LET(_xlpm.a,K7054,_xlpm.b,L7054,MAX(_xlpm.a,_xlpm.b))</f>
        <v>7</v>
      </c>
      <c r="N7054" s="10">
        <f>_xlfn.LET(_xlpm.d,(K7054,L7054),MAX(_xlpm.d)-MIN(_xlpm.d))</f>
        <v>4</v>
      </c>
      <c r="O7054" s="1" t="str">
        <f>_xlfn.LET(_xlpm.sep,":",_xlpm.w,$G7054,_xlfn.CONCAT("~",RIGHT(_xlpm.w,LEN(_xlpm.w)-FIND(_xlpm.sep,_xlpm.w)),"~"))</f>
        <v>~tionare~</v>
      </c>
      <c r="P7054" s="1" t="str">
        <f>_xlfn.LET(_xlpm.sep,":",_xlpm.w,$G7054,_xlfn.CONCAT("[",LEFT(_xlpm.w,FIND(_xlpm.sep,_xlpm.w)-1),"]"))</f>
        <v>[ʃnə]</v>
      </c>
      <c r="Q7054" s="14" cm="1">
        <f t="array" ref="Q7054">SUM(_xlfn._xlws.FILTER($H$2:$H$7109,_xlfn.MAP($O$2:$O$7109,_xlfn.LAMBDA(_xlpm.x,_xlpm.x=$O7054))))</f>
        <v>4.9701789264413521E-5</v>
      </c>
      <c r="R7054" s="14">
        <f>$H7054/Q7054</f>
        <v>1</v>
      </c>
      <c r="S7054" s="14" cm="1">
        <f t="array" ref="S7054">SUM(_xlfn._xlws.FILTER($H$2:$H$7109,_xlfn.MAP($P$2:$P$7109,_xlfn.LAMBDA(_xlpm.x,_xlpm.x=$P7054))))</f>
        <v>4.9701789264413525E-4</v>
      </c>
      <c r="T7054" s="14">
        <f>$H7054/S7054</f>
        <v>9.9999999999999992E-2</v>
      </c>
      <c r="U7054" s="14">
        <f>_xlfn.LET(_xlpm.freq,F7054,_xlpm.size,M7054+1,_xlpm.F,V7054,LOG(1+_xlpm.freq)*LOG(1+_xlpm.size)*_xlpm.F)</f>
        <v>5.2228294268892091E-2</v>
      </c>
      <c r="V7054" s="14">
        <f>_xlfn.LET(_xlpm.a,T7054,_xlpm.b,R7054,2*_xlpm.a*_xlpm.b/(_xlpm.a+_xlpm.b))</f>
        <v>0.1818181818181818</v>
      </c>
      <c r="W7054" s="14">
        <f>_xlfn.LET(_xlpm.p,R7054,_xlpm.q,T7054,LOG(_xlpm.p/_xlpm.q))</f>
        <v>1</v>
      </c>
      <c r="X7054" s="2"/>
    </row>
    <row r="7055" spans="1:24">
      <c r="A7055" s="1" t="str">
        <f>_xlfn.LET(_xlpm.sep," : ",CONCATENATE(O7055,_xlpm.sep,P7055))</f>
        <v>~nscrigh~ : [nskɹɪ]</v>
      </c>
      <c r="B7055" s="1">
        <f>_xlfn.LET(_xlpm.d,$G7055,_xlpm.k,_xlfn.CONCAT(LEFT(TRIM(B$1),1),"*"),COUNTIF(_xlpm.d,_xlpm.k))</f>
        <v>0</v>
      </c>
      <c r="C7055" s="1">
        <f>_xlfn.LET(_xlpm.d,$G7055,_xlpm.k,_xlfn.CONCAT(LEFT(TRIM(C$1),1),"*"),COUNTIF(_xlpm.d,_xlpm.k))</f>
        <v>0</v>
      </c>
      <c r="D7055" s="1">
        <f>_xlfn.LET(_xlpm.d,$G7055,_xlpm.k,_xlfn.CONCAT(LEFT(TRIM(D$1),1),"*"),COUNTIF(_xlpm.d,_xlpm.k))</f>
        <v>1</v>
      </c>
      <c r="E7055" s="1">
        <f>LOG(F7055+1,10)</f>
        <v>0.47712125471966244</v>
      </c>
      <c r="F7055" s="7">
        <v>2</v>
      </c>
      <c r="G7055" s="9" t="s">
        <v>3061</v>
      </c>
      <c r="H7055" s="4">
        <f>F7055/freq.sum.r6e</f>
        <v>9.9403578528827041E-5</v>
      </c>
      <c r="I7055" s="1" t="str">
        <f>_xlfn.LET(_xlpm.sep,":",_xlpm.w,$G7055,LEFT(_xlpm.w,FIND(_xlpm.sep,_xlpm.w)-1))</f>
        <v>nskɹɪ</v>
      </c>
      <c r="J7055" s="1" t="str">
        <f>_xlfn.LET(_xlpm.sep,":",_xlpm.w,$G7055,RIGHT(_xlpm.w,LEN(_xlpm.w)-FIND(_xlpm.sep,_xlpm.w)))</f>
        <v>nscrigh</v>
      </c>
      <c r="K7055" s="10">
        <f>_xlfn.LET(_xlpm.w,I7055,LEN(_xlpm.w))</f>
        <v>5</v>
      </c>
      <c r="L7055" s="10">
        <f>_xlfn.LET(_xlpm.w,J7055,LEN(_xlpm.w))</f>
        <v>7</v>
      </c>
      <c r="M7055" s="10">
        <f>_xlfn.LET(_xlpm.a,K7055,_xlpm.b,L7055,MAX(_xlpm.a,_xlpm.b))</f>
        <v>7</v>
      </c>
      <c r="N7055" s="10">
        <f>_xlfn.LET(_xlpm.d,(K7055,L7055),MAX(_xlpm.d)-MIN(_xlpm.d))</f>
        <v>2</v>
      </c>
      <c r="O7055" s="1" t="str">
        <f>_xlfn.LET(_xlpm.sep,":",_xlpm.w,$G7055,_xlfn.CONCAT("~",RIGHT(_xlpm.w,LEN(_xlpm.w)-FIND(_xlpm.sep,_xlpm.w)),"~"))</f>
        <v>~nscrigh~</v>
      </c>
      <c r="P7055" s="1" t="str">
        <f>_xlfn.LET(_xlpm.sep,":",_xlpm.w,$G7055,_xlfn.CONCAT("[",LEFT(_xlpm.w,FIND(_xlpm.sep,_xlpm.w)-1),"]"))</f>
        <v>[nskɹɪ]</v>
      </c>
      <c r="Q7055" s="14" cm="1">
        <f t="array" ref="Q7055">SUM(_xlfn._xlws.FILTER($H$2:$H$7117,_xlfn.MAP($O$2:$O$7117,_xlfn.LAMBDA(_xlpm.x,_xlpm.x=$O7055))))</f>
        <v>1.4910536779324057E-4</v>
      </c>
      <c r="R7055" s="14">
        <f>$H7055/Q7055</f>
        <v>0.66666666666666663</v>
      </c>
      <c r="S7055" s="14" cm="1">
        <f t="array" ref="S7055">SUM(_xlfn._xlws.FILTER($H$2:$H$7117,_xlfn.MAP($P$2:$P$7117,_xlfn.LAMBDA(_xlpm.x,_xlpm.x=$P7055))))</f>
        <v>1.5904572564612327E-3</v>
      </c>
      <c r="T7055" s="14">
        <f>$H7055/S7055</f>
        <v>6.25E-2</v>
      </c>
      <c r="U7055" s="14">
        <f>_xlfn.LET(_xlpm.freq,F7055,_xlpm.size,M7055+1,_xlpm.F,V7055,LOG(1+_xlpm.freq)*LOG(1+_xlpm.size)*_xlpm.F)</f>
        <v>5.2033072389774858E-2</v>
      </c>
      <c r="V7055" s="14">
        <f>_xlfn.LET(_xlpm.a,T7055,_xlpm.b,R7055,2*_xlpm.a*_xlpm.b/(_xlpm.a+_xlpm.b))</f>
        <v>0.11428571428571428</v>
      </c>
      <c r="W7055" s="14">
        <f>_xlfn.LET(_xlpm.p,R7055,_xlpm.q,T7055,LOG(_xlpm.p/_xlpm.q))</f>
        <v>1.0280287236002434</v>
      </c>
      <c r="X7055" s="2"/>
    </row>
    <row r="7056" spans="1:24">
      <c r="A7056" s="1" t="str">
        <f>_xlfn.LET(_xlpm.sep," : ",CONCATENATE(O7056,_xlpm.sep,P7056))</f>
        <v>~schleir~ : [ʃlaɪ]</v>
      </c>
      <c r="B7056" s="1">
        <f>_xlfn.LET(_xlpm.d,$G7056,_xlpm.k,_xlfn.CONCAT(LEFT(TRIM(B$1),1),"*"),COUNTIF(_xlpm.d,_xlpm.k))</f>
        <v>0</v>
      </c>
      <c r="C7056" s="1">
        <f>_xlfn.LET(_xlpm.d,$G7056,_xlpm.k,_xlfn.CONCAT(LEFT(TRIM(C$1),1),"*"),COUNTIF(_xlpm.d,_xlpm.k))</f>
        <v>0</v>
      </c>
      <c r="D7056" s="1">
        <f>_xlfn.LET(_xlpm.d,$G7056,_xlpm.k,_xlfn.CONCAT(LEFT(TRIM(D$1),1),"*"),COUNTIF(_xlpm.d,_xlpm.k))</f>
        <v>0</v>
      </c>
      <c r="E7056" s="1">
        <f>LOG(F7056+1,10)</f>
        <v>0.47712125471966244</v>
      </c>
      <c r="F7056" s="7">
        <v>2</v>
      </c>
      <c r="G7056" s="9" t="s">
        <v>5969</v>
      </c>
      <c r="H7056" s="4">
        <f>F7056/freq.sum.r6e</f>
        <v>9.9403578528827041E-5</v>
      </c>
      <c r="I7056" s="1" t="str">
        <f>_xlfn.LET(_xlpm.sep,":",_xlpm.w,$G7056,LEFT(_xlpm.w,FIND(_xlpm.sep,_xlpm.w)-1))</f>
        <v>ʃlaɪ</v>
      </c>
      <c r="J7056" s="1" t="str">
        <f>_xlfn.LET(_xlpm.sep,":",_xlpm.w,$G7056,RIGHT(_xlpm.w,LEN(_xlpm.w)-FIND(_xlpm.sep,_xlpm.w)))</f>
        <v>schleir</v>
      </c>
      <c r="K7056" s="10">
        <f>_xlfn.LET(_xlpm.w,I7056,LEN(_xlpm.w))</f>
        <v>4</v>
      </c>
      <c r="L7056" s="10">
        <f>_xlfn.LET(_xlpm.w,J7056,LEN(_xlpm.w))</f>
        <v>7</v>
      </c>
      <c r="M7056" s="10">
        <f>_xlfn.LET(_xlpm.a,K7056,_xlpm.b,L7056,MAX(_xlpm.a,_xlpm.b))</f>
        <v>7</v>
      </c>
      <c r="N7056" s="10">
        <f>_xlfn.LET(_xlpm.d,(K7056,L7056),MAX(_xlpm.d)-MIN(_xlpm.d))</f>
        <v>3</v>
      </c>
      <c r="O7056" s="1" t="str">
        <f>_xlfn.LET(_xlpm.sep,":",_xlpm.w,$G7056,_xlfn.CONCAT("~",RIGHT(_xlpm.w,LEN(_xlpm.w)-FIND(_xlpm.sep,_xlpm.w)),"~"))</f>
        <v>~schleir~</v>
      </c>
      <c r="P7056" s="1" t="str">
        <f>_xlfn.LET(_xlpm.sep,":",_xlpm.w,$G7056,_xlfn.CONCAT("[",LEFT(_xlpm.w,FIND(_xlpm.sep,_xlpm.w)-1),"]"))</f>
        <v>[ʃlaɪ]</v>
      </c>
      <c r="Q7056" s="14" cm="1">
        <f t="array" ref="Q7056">SUM(_xlfn._xlws.FILTER($H$2:$H$7117,_xlfn.MAP($O$2:$O$7117,_xlfn.LAMBDA(_xlpm.x,_xlpm.x=$O7056))))</f>
        <v>9.9403578528827041E-5</v>
      </c>
      <c r="R7056" s="14">
        <f>$H7056/Q7056</f>
        <v>1</v>
      </c>
      <c r="S7056" s="14" cm="1">
        <f t="array" ref="S7056">SUM(_xlfn._xlws.FILTER($H$2:$H$7117,_xlfn.MAP($P$2:$P$7117,_xlfn.LAMBDA(_xlpm.x,_xlpm.x=$P7056))))</f>
        <v>1.0934393638170974E-3</v>
      </c>
      <c r="T7056" s="14">
        <f>$H7056/S7056</f>
        <v>9.0909090909090912E-2</v>
      </c>
      <c r="U7056" s="14">
        <f>_xlfn.LET(_xlpm.freq,F7056,_xlpm.size,M7056+1,_xlpm.F,V7056,LOG(1+_xlpm.freq)*LOG(1+_xlpm.size)*_xlpm.F)</f>
        <v>7.5881563901755003E-2</v>
      </c>
      <c r="V7056" s="14">
        <f>_xlfn.LET(_xlpm.a,T7056,_xlpm.b,R7056,2*_xlpm.a*_xlpm.b/(_xlpm.a+_xlpm.b))</f>
        <v>0.16666666666666669</v>
      </c>
      <c r="W7056" s="14">
        <f>_xlfn.LET(_xlpm.p,R7056,_xlpm.q,T7056,LOG(_xlpm.p/_xlpm.q))</f>
        <v>1.0413926851582251</v>
      </c>
      <c r="X7056" s="2"/>
    </row>
    <row r="7057" spans="1:24">
      <c r="A7057" s="1" t="str">
        <f>_xlfn.LET(_xlpm.sep," : ",CONCATENATE(O7057,_xlpm.sep,P7057))</f>
        <v>~pproagh~ : [pɹoʊ]</v>
      </c>
      <c r="B7057" s="1">
        <f>_xlfn.LET(_xlpm.d,$G7057,_xlpm.k,_xlfn.CONCAT(LEFT(TRIM(B$1),1),"*"),COUNTIF(_xlpm.d,_xlpm.k))</f>
        <v>0</v>
      </c>
      <c r="C7057" s="1">
        <f>_xlfn.LET(_xlpm.d,$G7057,_xlpm.k,_xlfn.CONCAT(LEFT(TRIM(C$1),1),"*"),COUNTIF(_xlpm.d,_xlpm.k))</f>
        <v>0</v>
      </c>
      <c r="D7057" s="1">
        <f>_xlfn.LET(_xlpm.d,$G7057,_xlpm.k,_xlfn.CONCAT(LEFT(TRIM(D$1),1),"*"),COUNTIF(_xlpm.d,_xlpm.k))</f>
        <v>0</v>
      </c>
      <c r="E7057" s="1">
        <f>LOG(F7057+1,10)</f>
        <v>0.30102999566398114</v>
      </c>
      <c r="F7057" s="7">
        <v>1</v>
      </c>
      <c r="G7057" s="9" t="s">
        <v>3834</v>
      </c>
      <c r="H7057" s="4">
        <f>F7057/freq.sum.r6e</f>
        <v>4.9701789264413521E-5</v>
      </c>
      <c r="I7057" s="1" t="str">
        <f>_xlfn.LET(_xlpm.sep,":",_xlpm.w,$G7057,LEFT(_xlpm.w,FIND(_xlpm.sep,_xlpm.w)-1))</f>
        <v>pɹoʊ</v>
      </c>
      <c r="J7057" s="1" t="str">
        <f>_xlfn.LET(_xlpm.sep,":",_xlpm.w,$G7057,RIGHT(_xlpm.w,LEN(_xlpm.w)-FIND(_xlpm.sep,_xlpm.w)))</f>
        <v>pproagh</v>
      </c>
      <c r="K7057" s="10">
        <f>_xlfn.LET(_xlpm.w,I7057,LEN(_xlpm.w))</f>
        <v>4</v>
      </c>
      <c r="L7057" s="10">
        <f>_xlfn.LET(_xlpm.w,J7057,LEN(_xlpm.w))</f>
        <v>7</v>
      </c>
      <c r="M7057" s="10">
        <f>_xlfn.LET(_xlpm.a,K7057,_xlpm.b,L7057,MAX(_xlpm.a,_xlpm.b))</f>
        <v>7</v>
      </c>
      <c r="N7057" s="10">
        <f>_xlfn.LET(_xlpm.d,(K7057,L7057),MAX(_xlpm.d)-MIN(_xlpm.d))</f>
        <v>3</v>
      </c>
      <c r="O7057" s="1" t="str">
        <f>_xlfn.LET(_xlpm.sep,":",_xlpm.w,$G7057,_xlfn.CONCAT("~",RIGHT(_xlpm.w,LEN(_xlpm.w)-FIND(_xlpm.sep,_xlpm.w)),"~"))</f>
        <v>~pproagh~</v>
      </c>
      <c r="P7057" s="1" t="str">
        <f>_xlfn.LET(_xlpm.sep,":",_xlpm.w,$G7057,_xlfn.CONCAT("[",LEFT(_xlpm.w,FIND(_xlpm.sep,_xlpm.w)-1),"]"))</f>
        <v>[pɹoʊ]</v>
      </c>
      <c r="Q7057" s="14" cm="1">
        <f t="array" ref="Q7057">SUM(_xlfn._xlws.FILTER($H$2:$H$7117,_xlfn.MAP($O$2:$O$7117,_xlfn.LAMBDA(_xlpm.x,_xlpm.x=$O7057))))</f>
        <v>4.9701789264413521E-5</v>
      </c>
      <c r="R7057" s="14">
        <f>$H7057/Q7057</f>
        <v>1</v>
      </c>
      <c r="S7057" s="14" cm="1">
        <f t="array" ref="S7057">SUM(_xlfn._xlws.FILTER($H$2:$H$7117,_xlfn.MAP($P$2:$P$7117,_xlfn.LAMBDA(_xlpm.x,_xlpm.x=$P7057))))</f>
        <v>5.9642147117296238E-4</v>
      </c>
      <c r="T7057" s="14">
        <f>$H7057/S7057</f>
        <v>8.3333333333333315E-2</v>
      </c>
      <c r="U7057" s="14">
        <f>_xlfn.LET(_xlpm.freq,F7057,_xlpm.size,M7057+1,_xlpm.F,V7057,LOG(1+_xlpm.freq)*LOG(1+_xlpm.size)*_xlpm.F)</f>
        <v>4.4193172073677921E-2</v>
      </c>
      <c r="V7057" s="14">
        <f>_xlfn.LET(_xlpm.a,T7057,_xlpm.b,R7057,2*_xlpm.a*_xlpm.b/(_xlpm.a+_xlpm.b))</f>
        <v>0.15384615384615383</v>
      </c>
      <c r="W7057" s="14">
        <f>_xlfn.LET(_xlpm.p,R7057,_xlpm.q,T7057,LOG(_xlpm.p/_xlpm.q))</f>
        <v>1.0791812460476249</v>
      </c>
      <c r="X7057" s="2"/>
    </row>
    <row r="7058" spans="1:24">
      <c r="A7058" s="1" t="str">
        <f>_xlfn.LET(_xlpm.sep," : ",CONCATENATE(O7058,_xlpm.sep,P7058))</f>
        <v>~pproawe~ : [pɹoʊ]</v>
      </c>
      <c r="B7058" s="1">
        <f>_xlfn.LET(_xlpm.d,$G7058,_xlpm.k,_xlfn.CONCAT(LEFT(TRIM(B$1),1),"*"),COUNTIF(_xlpm.d,_xlpm.k))</f>
        <v>0</v>
      </c>
      <c r="C7058" s="1">
        <f>_xlfn.LET(_xlpm.d,$G7058,_xlpm.k,_xlfn.CONCAT(LEFT(TRIM(C$1),1),"*"),COUNTIF(_xlpm.d,_xlpm.k))</f>
        <v>0</v>
      </c>
      <c r="D7058" s="1">
        <f>_xlfn.LET(_xlpm.d,$G7058,_xlpm.k,_xlfn.CONCAT(LEFT(TRIM(D$1),1),"*"),COUNTIF(_xlpm.d,_xlpm.k))</f>
        <v>0</v>
      </c>
      <c r="E7058" s="1">
        <f>LOG(F7058+1,10)</f>
        <v>0.30102999566398114</v>
      </c>
      <c r="F7058" s="7">
        <v>1</v>
      </c>
      <c r="G7058" s="9" t="s">
        <v>3836</v>
      </c>
      <c r="H7058" s="4">
        <f>F7058/freq.sum.r6e</f>
        <v>4.9701789264413521E-5</v>
      </c>
      <c r="I7058" s="1" t="str">
        <f>_xlfn.LET(_xlpm.sep,":",_xlpm.w,$G7058,LEFT(_xlpm.w,FIND(_xlpm.sep,_xlpm.w)-1))</f>
        <v>pɹoʊ</v>
      </c>
      <c r="J7058" s="1" t="str">
        <f>_xlfn.LET(_xlpm.sep,":",_xlpm.w,$G7058,RIGHT(_xlpm.w,LEN(_xlpm.w)-FIND(_xlpm.sep,_xlpm.w)))</f>
        <v>pproawe</v>
      </c>
      <c r="K7058" s="10">
        <f>_xlfn.LET(_xlpm.w,I7058,LEN(_xlpm.w))</f>
        <v>4</v>
      </c>
      <c r="L7058" s="10">
        <f>_xlfn.LET(_xlpm.w,J7058,LEN(_xlpm.w))</f>
        <v>7</v>
      </c>
      <c r="M7058" s="10">
        <f>_xlfn.LET(_xlpm.a,K7058,_xlpm.b,L7058,MAX(_xlpm.a,_xlpm.b))</f>
        <v>7</v>
      </c>
      <c r="N7058" s="10">
        <f>_xlfn.LET(_xlpm.d,(K7058,L7058),MAX(_xlpm.d)-MIN(_xlpm.d))</f>
        <v>3</v>
      </c>
      <c r="O7058" s="1" t="str">
        <f>_xlfn.LET(_xlpm.sep,":",_xlpm.w,$G7058,_xlfn.CONCAT("~",RIGHT(_xlpm.w,LEN(_xlpm.w)-FIND(_xlpm.sep,_xlpm.w)),"~"))</f>
        <v>~pproawe~</v>
      </c>
      <c r="P7058" s="1" t="str">
        <f>_xlfn.LET(_xlpm.sep,":",_xlpm.w,$G7058,_xlfn.CONCAT("[",LEFT(_xlpm.w,FIND(_xlpm.sep,_xlpm.w)-1),"]"))</f>
        <v>[pɹoʊ]</v>
      </c>
      <c r="Q7058" s="14" cm="1">
        <f t="array" ref="Q7058">SUM(_xlfn._xlws.FILTER($H$2:$H$7111,_xlfn.MAP($O$2:$O$7111,_xlfn.LAMBDA(_xlpm.x,_xlpm.x=$O7058))))</f>
        <v>4.9701789264413521E-5</v>
      </c>
      <c r="R7058" s="14">
        <f>$H7058/Q7058</f>
        <v>1</v>
      </c>
      <c r="S7058" s="14" cm="1">
        <f t="array" ref="S7058">SUM(_xlfn._xlws.FILTER($H$2:$H$7111,_xlfn.MAP($P$2:$P$7111,_xlfn.LAMBDA(_xlpm.x,_xlpm.x=$P7058))))</f>
        <v>5.9642147117296238E-4</v>
      </c>
      <c r="T7058" s="14">
        <f>$H7058/S7058</f>
        <v>8.3333333333333315E-2</v>
      </c>
      <c r="U7058" s="14">
        <f>_xlfn.LET(_xlpm.freq,F7058,_xlpm.size,M7058+1,_xlpm.F,V7058,LOG(1+_xlpm.freq)*LOG(1+_xlpm.size)*_xlpm.F)</f>
        <v>4.4193172073677921E-2</v>
      </c>
      <c r="V7058" s="14">
        <f>_xlfn.LET(_xlpm.a,T7058,_xlpm.b,R7058,2*_xlpm.a*_xlpm.b/(_xlpm.a+_xlpm.b))</f>
        <v>0.15384615384615383</v>
      </c>
      <c r="W7058" s="14">
        <f>_xlfn.LET(_xlpm.p,R7058,_xlpm.q,T7058,LOG(_xlpm.p/_xlpm.q))</f>
        <v>1.0791812460476249</v>
      </c>
      <c r="X7058" s="2"/>
    </row>
    <row r="7059" spans="1:24">
      <c r="A7059" s="1" t="str">
        <f>_xlfn.LET(_xlpm.sep," : ",CONCATENATE(O7059,_xlpm.sep,P7059))</f>
        <v>~throagh~ : [θɹoʊ]</v>
      </c>
      <c r="B7059" s="1">
        <f>_xlfn.LET(_xlpm.d,$G7059,_xlpm.k,_xlfn.CONCAT(LEFT(TRIM(B$1),1),"*"),COUNTIF(_xlpm.d,_xlpm.k))</f>
        <v>0</v>
      </c>
      <c r="C7059" s="1">
        <f>_xlfn.LET(_xlpm.d,$G7059,_xlpm.k,_xlfn.CONCAT(LEFT(TRIM(C$1),1),"*"),COUNTIF(_xlpm.d,_xlpm.k))</f>
        <v>0</v>
      </c>
      <c r="D7059" s="1">
        <f>_xlfn.LET(_xlpm.d,$G7059,_xlpm.k,_xlfn.CONCAT(LEFT(TRIM(D$1),1),"*"),COUNTIF(_xlpm.d,_xlpm.k))</f>
        <v>0</v>
      </c>
      <c r="E7059" s="1">
        <f>LOG(F7059+1,10)</f>
        <v>0.30102999566398114</v>
      </c>
      <c r="F7059" s="7">
        <v>1</v>
      </c>
      <c r="G7059" s="9" t="s">
        <v>6985</v>
      </c>
      <c r="H7059" s="4">
        <f>F7059/freq.sum.r6e</f>
        <v>4.9701789264413521E-5</v>
      </c>
      <c r="I7059" s="1" t="str">
        <f>_xlfn.LET(_xlpm.sep,":",_xlpm.w,$G7059,LEFT(_xlpm.w,FIND(_xlpm.sep,_xlpm.w)-1))</f>
        <v>θɹoʊ</v>
      </c>
      <c r="J7059" s="1" t="str">
        <f>_xlfn.LET(_xlpm.sep,":",_xlpm.w,$G7059,RIGHT(_xlpm.w,LEN(_xlpm.w)-FIND(_xlpm.sep,_xlpm.w)))</f>
        <v>throagh</v>
      </c>
      <c r="K7059" s="10">
        <f>_xlfn.LET(_xlpm.w,I7059,LEN(_xlpm.w))</f>
        <v>4</v>
      </c>
      <c r="L7059" s="10">
        <f>_xlfn.LET(_xlpm.w,J7059,LEN(_xlpm.w))</f>
        <v>7</v>
      </c>
      <c r="M7059" s="10">
        <f>_xlfn.LET(_xlpm.a,K7059,_xlpm.b,L7059,MAX(_xlpm.a,_xlpm.b))</f>
        <v>7</v>
      </c>
      <c r="N7059" s="10">
        <f>_xlfn.LET(_xlpm.d,(K7059,L7059),MAX(_xlpm.d)-MIN(_xlpm.d))</f>
        <v>3</v>
      </c>
      <c r="O7059" s="1" t="str">
        <f>_xlfn.LET(_xlpm.sep,":",_xlpm.w,$G7059,_xlfn.CONCAT("~",RIGHT(_xlpm.w,LEN(_xlpm.w)-FIND(_xlpm.sep,_xlpm.w)),"~"))</f>
        <v>~throagh~</v>
      </c>
      <c r="P7059" s="1" t="str">
        <f>_xlfn.LET(_xlpm.sep,":",_xlpm.w,$G7059,_xlfn.CONCAT("[",LEFT(_xlpm.w,FIND(_xlpm.sep,_xlpm.w)-1),"]"))</f>
        <v>[θɹoʊ]</v>
      </c>
      <c r="Q7059" s="14" cm="1">
        <f t="array" ref="Q7059">SUM(_xlfn._xlws.FILTER($H$2:$H$7117,_xlfn.MAP($O$2:$O$7117,_xlfn.LAMBDA(_xlpm.x,_xlpm.x=$O7059))))</f>
        <v>4.9701789264413521E-5</v>
      </c>
      <c r="R7059" s="14">
        <f>$H7059/Q7059</f>
        <v>1</v>
      </c>
      <c r="S7059" s="14" cm="1">
        <f t="array" ref="S7059">SUM(_xlfn._xlws.FILTER($H$2:$H$7117,_xlfn.MAP($P$2:$P$7117,_xlfn.LAMBDA(_xlpm.x,_xlpm.x=$P7059))))</f>
        <v>5.9642147117296238E-4</v>
      </c>
      <c r="T7059" s="14">
        <f>$H7059/S7059</f>
        <v>8.3333333333333315E-2</v>
      </c>
      <c r="U7059" s="14">
        <f>_xlfn.LET(_xlpm.freq,F7059,_xlpm.size,M7059+1,_xlpm.F,V7059,LOG(1+_xlpm.freq)*LOG(1+_xlpm.size)*_xlpm.F)</f>
        <v>4.4193172073677921E-2</v>
      </c>
      <c r="V7059" s="14">
        <f>_xlfn.LET(_xlpm.a,T7059,_xlpm.b,R7059,2*_xlpm.a*_xlpm.b/(_xlpm.a+_xlpm.b))</f>
        <v>0.15384615384615383</v>
      </c>
      <c r="W7059" s="14">
        <f>_xlfn.LET(_xlpm.p,R7059,_xlpm.q,T7059,LOG(_xlpm.p/_xlpm.q))</f>
        <v>1.0791812460476249</v>
      </c>
      <c r="X7059" s="2"/>
    </row>
    <row r="7060" spans="1:24">
      <c r="A7060" s="1" t="str">
        <f>_xlfn.LET(_xlpm.sep," : ",CONCATENATE(O7060,_xlpm.sep,P7060))</f>
        <v>~throawe~ : [θɹoʊ]</v>
      </c>
      <c r="B7060" s="1">
        <f>_xlfn.LET(_xlpm.d,$G7060,_xlpm.k,_xlfn.CONCAT(LEFT(TRIM(B$1),1),"*"),COUNTIF(_xlpm.d,_xlpm.k))</f>
        <v>0</v>
      </c>
      <c r="C7060" s="1">
        <f>_xlfn.LET(_xlpm.d,$G7060,_xlpm.k,_xlfn.CONCAT(LEFT(TRIM(C$1),1),"*"),COUNTIF(_xlpm.d,_xlpm.k))</f>
        <v>0</v>
      </c>
      <c r="D7060" s="1">
        <f>_xlfn.LET(_xlpm.d,$G7060,_xlpm.k,_xlfn.CONCAT(LEFT(TRIM(D$1),1),"*"),COUNTIF(_xlpm.d,_xlpm.k))</f>
        <v>0</v>
      </c>
      <c r="E7060" s="1">
        <f>LOG(F7060+1,10)</f>
        <v>0.30102999566398114</v>
      </c>
      <c r="F7060" s="7">
        <v>1</v>
      </c>
      <c r="G7060" s="9" t="s">
        <v>6987</v>
      </c>
      <c r="H7060" s="4">
        <f>F7060/freq.sum.r6e</f>
        <v>4.9701789264413521E-5</v>
      </c>
      <c r="I7060" s="1" t="str">
        <f>_xlfn.LET(_xlpm.sep,":",_xlpm.w,$G7060,LEFT(_xlpm.w,FIND(_xlpm.sep,_xlpm.w)-1))</f>
        <v>θɹoʊ</v>
      </c>
      <c r="J7060" s="1" t="str">
        <f>_xlfn.LET(_xlpm.sep,":",_xlpm.w,$G7060,RIGHT(_xlpm.w,LEN(_xlpm.w)-FIND(_xlpm.sep,_xlpm.w)))</f>
        <v>throawe</v>
      </c>
      <c r="K7060" s="10">
        <f>_xlfn.LET(_xlpm.w,I7060,LEN(_xlpm.w))</f>
        <v>4</v>
      </c>
      <c r="L7060" s="10">
        <f>_xlfn.LET(_xlpm.w,J7060,LEN(_xlpm.w))</f>
        <v>7</v>
      </c>
      <c r="M7060" s="10">
        <f>_xlfn.LET(_xlpm.a,K7060,_xlpm.b,L7060,MAX(_xlpm.a,_xlpm.b))</f>
        <v>7</v>
      </c>
      <c r="N7060" s="10">
        <f>_xlfn.LET(_xlpm.d,(K7060,L7060),MAX(_xlpm.d)-MIN(_xlpm.d))</f>
        <v>3</v>
      </c>
      <c r="O7060" s="1" t="str">
        <f>_xlfn.LET(_xlpm.sep,":",_xlpm.w,$G7060,_xlfn.CONCAT("~",RIGHT(_xlpm.w,LEN(_xlpm.w)-FIND(_xlpm.sep,_xlpm.w)),"~"))</f>
        <v>~throawe~</v>
      </c>
      <c r="P7060" s="1" t="str">
        <f>_xlfn.LET(_xlpm.sep,":",_xlpm.w,$G7060,_xlfn.CONCAT("[",LEFT(_xlpm.w,FIND(_xlpm.sep,_xlpm.w)-1),"]"))</f>
        <v>[θɹoʊ]</v>
      </c>
      <c r="Q7060" s="14" cm="1">
        <f t="array" ref="Q7060">SUM(_xlfn._xlws.FILTER($H$2:$H$7117,_xlfn.MAP($O$2:$O$7117,_xlfn.LAMBDA(_xlpm.x,_xlpm.x=$O7060))))</f>
        <v>4.9701789264413521E-5</v>
      </c>
      <c r="R7060" s="14">
        <f>$H7060/Q7060</f>
        <v>1</v>
      </c>
      <c r="S7060" s="14" cm="1">
        <f t="array" ref="S7060">SUM(_xlfn._xlws.FILTER($H$2:$H$7117,_xlfn.MAP($P$2:$P$7117,_xlfn.LAMBDA(_xlpm.x,_xlpm.x=$P7060))))</f>
        <v>5.9642147117296238E-4</v>
      </c>
      <c r="T7060" s="14">
        <f>$H7060/S7060</f>
        <v>8.3333333333333315E-2</v>
      </c>
      <c r="U7060" s="14">
        <f>_xlfn.LET(_xlpm.freq,F7060,_xlpm.size,M7060+1,_xlpm.F,V7060,LOG(1+_xlpm.freq)*LOG(1+_xlpm.size)*_xlpm.F)</f>
        <v>4.4193172073677921E-2</v>
      </c>
      <c r="V7060" s="14">
        <f>_xlfn.LET(_xlpm.a,T7060,_xlpm.b,R7060,2*_xlpm.a*_xlpm.b/(_xlpm.a+_xlpm.b))</f>
        <v>0.15384615384615383</v>
      </c>
      <c r="W7060" s="14">
        <f>_xlfn.LET(_xlpm.p,R7060,_xlpm.q,T7060,LOG(_xlpm.p/_xlpm.q))</f>
        <v>1.0791812460476249</v>
      </c>
      <c r="X7060" s="2"/>
    </row>
    <row r="7061" spans="1:24">
      <c r="A7061" s="1" t="str">
        <f>_xlfn.LET(_xlpm.sep," : ",CONCATENATE(O7061,_xlpm.sep,P7061))</f>
        <v>~throwgh~ : [θɹoʊ]</v>
      </c>
      <c r="B7061" s="1">
        <f>_xlfn.LET(_xlpm.d,$G7061,_xlpm.k,_xlfn.CONCAT(LEFT(TRIM(B$1),1),"*"),COUNTIF(_xlpm.d,_xlpm.k))</f>
        <v>0</v>
      </c>
      <c r="C7061" s="1">
        <f>_xlfn.LET(_xlpm.d,$G7061,_xlpm.k,_xlfn.CONCAT(LEFT(TRIM(C$1),1),"*"),COUNTIF(_xlpm.d,_xlpm.k))</f>
        <v>0</v>
      </c>
      <c r="D7061" s="1">
        <f>_xlfn.LET(_xlpm.d,$G7061,_xlpm.k,_xlfn.CONCAT(LEFT(TRIM(D$1),1),"*"),COUNTIF(_xlpm.d,_xlpm.k))</f>
        <v>0</v>
      </c>
      <c r="E7061" s="1">
        <f>LOG(F7061+1,10)</f>
        <v>0.30102999566398114</v>
      </c>
      <c r="F7061" s="7">
        <v>1</v>
      </c>
      <c r="G7061" s="9" t="s">
        <v>6989</v>
      </c>
      <c r="H7061" s="4">
        <f>F7061/freq.sum.r6e</f>
        <v>4.9701789264413521E-5</v>
      </c>
      <c r="I7061" s="4" t="str">
        <f>_xlfn.LET(_xlpm.sep,":",_xlpm.w,$G7061,LEFT(_xlpm.w,FIND(_xlpm.sep,_xlpm.w)-1))</f>
        <v>θɹoʊ</v>
      </c>
      <c r="J7061" s="4" t="str">
        <f>_xlfn.LET(_xlpm.sep,":",_xlpm.w,$G7061,RIGHT(_xlpm.w,LEN(_xlpm.w)-FIND(_xlpm.sep,_xlpm.w)))</f>
        <v>throwgh</v>
      </c>
      <c r="K7061" s="10">
        <f>_xlfn.LET(_xlpm.w,I7061,LEN(_xlpm.w))</f>
        <v>4</v>
      </c>
      <c r="L7061" s="10">
        <f>_xlfn.LET(_xlpm.w,J7061,LEN(_xlpm.w))</f>
        <v>7</v>
      </c>
      <c r="M7061" s="10">
        <f>_xlfn.LET(_xlpm.a,K7061,_xlpm.b,L7061,MAX(_xlpm.a,_xlpm.b))</f>
        <v>7</v>
      </c>
      <c r="N7061" s="10">
        <f>_xlfn.LET(_xlpm.d,(K7061,L7061),MAX(_xlpm.d)-MIN(_xlpm.d))</f>
        <v>3</v>
      </c>
      <c r="O7061" s="1" t="str">
        <f>_xlfn.LET(_xlpm.sep,":",_xlpm.w,$G7061,_xlfn.CONCAT("~",RIGHT(_xlpm.w,LEN(_xlpm.w)-FIND(_xlpm.sep,_xlpm.w)),"~"))</f>
        <v>~throwgh~</v>
      </c>
      <c r="P7061" s="1" t="str">
        <f>_xlfn.LET(_xlpm.sep,":",_xlpm.w,$G7061,_xlfn.CONCAT("[",LEFT(_xlpm.w,FIND(_xlpm.sep,_xlpm.w)-1),"]"))</f>
        <v>[θɹoʊ]</v>
      </c>
      <c r="Q7061" s="14" cm="1">
        <f t="array" ref="Q7061">SUM(_xlfn._xlws.FILTER($H$2:$H$7109,_xlfn.MAP($O$2:$O$7109,_xlfn.LAMBDA(_xlpm.x,_xlpm.x=$O7061))))</f>
        <v>4.9701789264413521E-5</v>
      </c>
      <c r="R7061" s="14">
        <f>$H7061/Q7061</f>
        <v>1</v>
      </c>
      <c r="S7061" s="14" cm="1">
        <f t="array" ref="S7061">SUM(_xlfn._xlws.FILTER($H$2:$H$7109,_xlfn.MAP($P$2:$P$7109,_xlfn.LAMBDA(_xlpm.x,_xlpm.x=$P7061))))</f>
        <v>5.9642147117296238E-4</v>
      </c>
      <c r="T7061" s="14">
        <f>$H7061/S7061</f>
        <v>8.3333333333333315E-2</v>
      </c>
      <c r="U7061" s="14">
        <f>_xlfn.LET(_xlpm.freq,F7061,_xlpm.size,M7061+1,_xlpm.F,V7061,LOG(1+_xlpm.freq)*LOG(1+_xlpm.size)*_xlpm.F)</f>
        <v>4.4193172073677921E-2</v>
      </c>
      <c r="V7061" s="14">
        <f>_xlfn.LET(_xlpm.a,T7061,_xlpm.b,R7061,2*_xlpm.a*_xlpm.b/(_xlpm.a+_xlpm.b))</f>
        <v>0.15384615384615383</v>
      </c>
      <c r="W7061" s="14">
        <f>_xlfn.LET(_xlpm.p,R7061,_xlpm.q,T7061,LOG(_xlpm.p/_xlpm.q))</f>
        <v>1.0791812460476249</v>
      </c>
      <c r="X7061" s="2"/>
    </row>
    <row r="7062" spans="1:24">
      <c r="A7062" s="1" t="str">
        <f>_xlfn.LET(_xlpm.sep," : ",CONCATENATE(O7062,_xlpm.sep,P7062))</f>
        <v>~straigh~ : [stɹeɪ]</v>
      </c>
      <c r="B7062" s="1">
        <f>_xlfn.LET(_xlpm.d,$G7062,_xlpm.k,_xlfn.CONCAT(LEFT(TRIM(B$1),1),"*"),COUNTIF(_xlpm.d,_xlpm.k))</f>
        <v>0</v>
      </c>
      <c r="C7062" s="1">
        <f>_xlfn.LET(_xlpm.d,$G7062,_xlpm.k,_xlfn.CONCAT(LEFT(TRIM(C$1),1),"*"),COUNTIF(_xlpm.d,_xlpm.k))</f>
        <v>0</v>
      </c>
      <c r="D7062" s="1">
        <f>_xlfn.LET(_xlpm.d,$G7062,_xlpm.k,_xlfn.CONCAT(LEFT(TRIM(D$1),1),"*"),COUNTIF(_xlpm.d,_xlpm.k))</f>
        <v>0</v>
      </c>
      <c r="E7062" s="1">
        <f>LOG(F7062+1,10)</f>
        <v>0.30102999566398114</v>
      </c>
      <c r="F7062" s="7">
        <v>1</v>
      </c>
      <c r="G7062" s="9" t="s">
        <v>4350</v>
      </c>
      <c r="H7062" s="4">
        <f>F7062/freq.sum.r6e</f>
        <v>4.9701789264413521E-5</v>
      </c>
      <c r="I7062" s="1" t="str">
        <f>_xlfn.LET(_xlpm.sep,":",_xlpm.w,$G7062,LEFT(_xlpm.w,FIND(_xlpm.sep,_xlpm.w)-1))</f>
        <v>stɹeɪ</v>
      </c>
      <c r="J7062" s="1" t="str">
        <f>_xlfn.LET(_xlpm.sep,":",_xlpm.w,$G7062,RIGHT(_xlpm.w,LEN(_xlpm.w)-FIND(_xlpm.sep,_xlpm.w)))</f>
        <v>straigh</v>
      </c>
      <c r="K7062" s="10">
        <f>_xlfn.LET(_xlpm.w,I7062,LEN(_xlpm.w))</f>
        <v>5</v>
      </c>
      <c r="L7062" s="10">
        <f>_xlfn.LET(_xlpm.w,J7062,LEN(_xlpm.w))</f>
        <v>7</v>
      </c>
      <c r="M7062" s="10">
        <f>_xlfn.LET(_xlpm.a,K7062,_xlpm.b,L7062,MAX(_xlpm.a,_xlpm.b))</f>
        <v>7</v>
      </c>
      <c r="N7062" s="10">
        <f>_xlfn.LET(_xlpm.d,(K7062,L7062),MAX(_xlpm.d)-MIN(_xlpm.d))</f>
        <v>2</v>
      </c>
      <c r="O7062" s="1" t="str">
        <f>_xlfn.LET(_xlpm.sep,":",_xlpm.w,$G7062,_xlfn.CONCAT("~",RIGHT(_xlpm.w,LEN(_xlpm.w)-FIND(_xlpm.sep,_xlpm.w)),"~"))</f>
        <v>~straigh~</v>
      </c>
      <c r="P7062" s="1" t="str">
        <f>_xlfn.LET(_xlpm.sep,":",_xlpm.w,$G7062,_xlfn.CONCAT("[",LEFT(_xlpm.w,FIND(_xlpm.sep,_xlpm.w)-1),"]"))</f>
        <v>[stɹeɪ]</v>
      </c>
      <c r="Q7062" s="14" cm="1">
        <f t="array" ref="Q7062">SUM(_xlfn._xlws.FILTER($H$2:$H$7111,_xlfn.MAP($O$2:$O$7111,_xlfn.LAMBDA(_xlpm.x,_xlpm.x=$O7062))))</f>
        <v>4.9701789264413521E-5</v>
      </c>
      <c r="R7062" s="14">
        <f>$H7062/Q7062</f>
        <v>1</v>
      </c>
      <c r="S7062" s="14" cm="1">
        <f t="array" ref="S7062">SUM(_xlfn._xlws.FILTER($H$2:$H$7111,_xlfn.MAP($P$2:$P$7111,_xlfn.LAMBDA(_xlpm.x,_xlpm.x=$P7062))))</f>
        <v>6.9582504970178941E-4</v>
      </c>
      <c r="T7062" s="14">
        <f>$H7062/S7062</f>
        <v>7.1428571428571411E-2</v>
      </c>
      <c r="U7062" s="14">
        <f>_xlfn.LET(_xlpm.freq,F7062,_xlpm.size,M7062+1,_xlpm.F,V7062,LOG(1+_xlpm.freq)*LOG(1+_xlpm.size)*_xlpm.F)</f>
        <v>3.830074913052086E-2</v>
      </c>
      <c r="V7062" s="14">
        <f>_xlfn.LET(_xlpm.a,T7062,_xlpm.b,R7062,2*_xlpm.a*_xlpm.b/(_xlpm.a+_xlpm.b))</f>
        <v>0.1333333333333333</v>
      </c>
      <c r="W7062" s="14">
        <f>_xlfn.LET(_xlpm.p,R7062,_xlpm.q,T7062,LOG(_xlpm.p/_xlpm.q))</f>
        <v>1.1461280356782382</v>
      </c>
      <c r="X7062" s="2"/>
    </row>
    <row r="7063" spans="1:24">
      <c r="A7063" s="1" t="str">
        <f>_xlfn.LET(_xlpm.sep," : ",CONCATENATE(O7063,_xlpm.sep,P7063))</f>
        <v>~mfreygh~ : [mfɹɪ]</v>
      </c>
      <c r="B7063" s="1">
        <f>_xlfn.LET(_xlpm.d,$G7063,_xlpm.k,_xlfn.CONCAT(LEFT(TRIM(B$1),1),"*"),COUNTIF(_xlpm.d,_xlpm.k))</f>
        <v>0</v>
      </c>
      <c r="C7063" s="1">
        <f>_xlfn.LET(_xlpm.d,$G7063,_xlpm.k,_xlfn.CONCAT(LEFT(TRIM(C$1),1),"*"),COUNTIF(_xlpm.d,_xlpm.k))</f>
        <v>1</v>
      </c>
      <c r="D7063" s="1">
        <f>_xlfn.LET(_xlpm.d,$G7063,_xlpm.k,_xlfn.CONCAT(LEFT(TRIM(D$1),1),"*"),COUNTIF(_xlpm.d,_xlpm.k))</f>
        <v>0</v>
      </c>
      <c r="E7063" s="1">
        <f>LOG(F7063+1,10)</f>
        <v>0.47712125471966244</v>
      </c>
      <c r="F7063" s="7">
        <v>2</v>
      </c>
      <c r="G7063" s="9" t="s">
        <v>2540</v>
      </c>
      <c r="H7063" s="4">
        <f>F7063/freq.sum.r6e</f>
        <v>9.9403578528827041E-5</v>
      </c>
      <c r="I7063" s="4" t="str">
        <f>_xlfn.LET(_xlpm.sep,":",_xlpm.w,$G7063,LEFT(_xlpm.w,FIND(_xlpm.sep,_xlpm.w)-1))</f>
        <v>mfɹɪ</v>
      </c>
      <c r="J7063" s="4" t="str">
        <f>_xlfn.LET(_xlpm.sep,":",_xlpm.w,$G7063,RIGHT(_xlpm.w,LEN(_xlpm.w)-FIND(_xlpm.sep,_xlpm.w)))</f>
        <v>mfreygh</v>
      </c>
      <c r="K7063" s="10">
        <f>_xlfn.LET(_xlpm.w,I7063,LEN(_xlpm.w))</f>
        <v>4</v>
      </c>
      <c r="L7063" s="10">
        <f>_xlfn.LET(_xlpm.w,J7063,LEN(_xlpm.w))</f>
        <v>7</v>
      </c>
      <c r="M7063" s="10">
        <f>_xlfn.LET(_xlpm.a,K7063,_xlpm.b,L7063,MAX(_xlpm.a,_xlpm.b))</f>
        <v>7</v>
      </c>
      <c r="N7063" s="10">
        <f>_xlfn.LET(_xlpm.d,(K7063,L7063),MAX(_xlpm.d)-MIN(_xlpm.d))</f>
        <v>3</v>
      </c>
      <c r="O7063" s="1" t="str">
        <f>_xlfn.LET(_xlpm.sep,":",_xlpm.w,$G7063,_xlfn.CONCAT("~",RIGHT(_xlpm.w,LEN(_xlpm.w)-FIND(_xlpm.sep,_xlpm.w)),"~"))</f>
        <v>~mfreygh~</v>
      </c>
      <c r="P7063" s="1" t="str">
        <f>_xlfn.LET(_xlpm.sep,":",_xlpm.w,$G7063,_xlfn.CONCAT("[",LEFT(_xlpm.w,FIND(_xlpm.sep,_xlpm.w)-1),"]"))</f>
        <v>[mfɹɪ]</v>
      </c>
      <c r="Q7063" s="14" cm="1">
        <f t="array" ref="Q7063">SUM(_xlfn._xlws.FILTER($H$2:$H$7109,_xlfn.MAP($O$2:$O$7109,_xlfn.LAMBDA(_xlpm.x,_xlpm.x=$O7063))))</f>
        <v>9.9403578528827041E-5</v>
      </c>
      <c r="R7063" s="14">
        <f>$H7063/Q7063</f>
        <v>1</v>
      </c>
      <c r="S7063" s="14" cm="1">
        <f t="array" ref="S7063">SUM(_xlfn._xlws.FILTER($H$2:$H$7109,_xlfn.MAP($P$2:$P$7109,_xlfn.LAMBDA(_xlpm.x,_xlpm.x=$P7063))))</f>
        <v>1.5904572564612327E-3</v>
      </c>
      <c r="T7063" s="14">
        <f>$H7063/S7063</f>
        <v>6.25E-2</v>
      </c>
      <c r="U7063" s="14">
        <f>_xlfn.LET(_xlpm.freq,F7063,_xlpm.size,M7063+1,_xlpm.F,V7063,LOG(1+_xlpm.freq)*LOG(1+_xlpm.size)*_xlpm.F)</f>
        <v>5.3563456871827057E-2</v>
      </c>
      <c r="V7063" s="14">
        <f>_xlfn.LET(_xlpm.a,T7063,_xlpm.b,R7063,2*_xlpm.a*_xlpm.b/(_xlpm.a+_xlpm.b))</f>
        <v>0.11764705882352941</v>
      </c>
      <c r="W7063" s="14">
        <f>_xlfn.LET(_xlpm.p,R7063,_xlpm.q,T7063,LOG(_xlpm.p/_xlpm.q))</f>
        <v>1.2041199826559248</v>
      </c>
      <c r="X7063" s="2"/>
    </row>
    <row r="7064" spans="1:24">
      <c r="A7064" s="1" t="str">
        <f>_xlfn.LET(_xlpm.sep," : ",CONCATENATE(O7064,_xlpm.sep,P7064))</f>
        <v>~ndshigh~ : [ndʃɪ]</v>
      </c>
      <c r="B7064" s="1">
        <f>_xlfn.LET(_xlpm.d,$G7064,_xlpm.k,_xlfn.CONCAT(LEFT(TRIM(B$1),1),"*"),COUNTIF(_xlpm.d,_xlpm.k))</f>
        <v>0</v>
      </c>
      <c r="C7064" s="1">
        <f>_xlfn.LET(_xlpm.d,$G7064,_xlpm.k,_xlfn.CONCAT(LEFT(TRIM(C$1),1),"*"),COUNTIF(_xlpm.d,_xlpm.k))</f>
        <v>0</v>
      </c>
      <c r="D7064" s="1">
        <f>_xlfn.LET(_xlpm.d,$G7064,_xlpm.k,_xlfn.CONCAT(LEFT(TRIM(D$1),1),"*"),COUNTIF(_xlpm.d,_xlpm.k))</f>
        <v>1</v>
      </c>
      <c r="E7064" s="1">
        <f>LOG(F7064+1,10)</f>
        <v>0.47712125471966244</v>
      </c>
      <c r="F7064" s="7">
        <v>2</v>
      </c>
      <c r="G7064" s="9" t="s">
        <v>2901</v>
      </c>
      <c r="H7064" s="4">
        <f>F7064/freq.sum.r6e</f>
        <v>9.9403578528827041E-5</v>
      </c>
      <c r="I7064" s="1" t="str">
        <f>_xlfn.LET(_xlpm.sep,":",_xlpm.w,$G7064,LEFT(_xlpm.w,FIND(_xlpm.sep,_xlpm.w)-1))</f>
        <v>ndʃɪ</v>
      </c>
      <c r="J7064" s="1" t="str">
        <f>_xlfn.LET(_xlpm.sep,":",_xlpm.w,$G7064,RIGHT(_xlpm.w,LEN(_xlpm.w)-FIND(_xlpm.sep,_xlpm.w)))</f>
        <v>ndshigh</v>
      </c>
      <c r="K7064" s="10">
        <f>_xlfn.LET(_xlpm.w,I7064,LEN(_xlpm.w))</f>
        <v>4</v>
      </c>
      <c r="L7064" s="10">
        <f>_xlfn.LET(_xlpm.w,J7064,LEN(_xlpm.w))</f>
        <v>7</v>
      </c>
      <c r="M7064" s="10">
        <f>_xlfn.LET(_xlpm.a,K7064,_xlpm.b,L7064,MAX(_xlpm.a,_xlpm.b))</f>
        <v>7</v>
      </c>
      <c r="N7064" s="10">
        <f>_xlfn.LET(_xlpm.d,(K7064,L7064),MAX(_xlpm.d)-MIN(_xlpm.d))</f>
        <v>3</v>
      </c>
      <c r="O7064" s="1" t="str">
        <f>_xlfn.LET(_xlpm.sep,":",_xlpm.w,$G7064,_xlfn.CONCAT("~",RIGHT(_xlpm.w,LEN(_xlpm.w)-FIND(_xlpm.sep,_xlpm.w)),"~"))</f>
        <v>~ndshigh~</v>
      </c>
      <c r="P7064" s="1" t="str">
        <f>_xlfn.LET(_xlpm.sep,":",_xlpm.w,$G7064,_xlfn.CONCAT("[",LEFT(_xlpm.w,FIND(_xlpm.sep,_xlpm.w)-1),"]"))</f>
        <v>[ndʃɪ]</v>
      </c>
      <c r="Q7064" s="14" cm="1">
        <f t="array" ref="Q7064">SUM(_xlfn._xlws.FILTER($H$2:$H$7117,_xlfn.MAP($O$2:$O$7117,_xlfn.LAMBDA(_xlpm.x,_xlpm.x=$O7064))))</f>
        <v>9.9403578528827041E-5</v>
      </c>
      <c r="R7064" s="14">
        <f>$H7064/Q7064</f>
        <v>1</v>
      </c>
      <c r="S7064" s="14" cm="1">
        <f t="array" ref="S7064">SUM(_xlfn._xlws.FILTER($H$2:$H$7117,_xlfn.MAP($P$2:$P$7117,_xlfn.LAMBDA(_xlpm.x,_xlpm.x=$P7064))))</f>
        <v>1.5904572564612327E-3</v>
      </c>
      <c r="T7064" s="14">
        <f>$H7064/S7064</f>
        <v>6.25E-2</v>
      </c>
      <c r="U7064" s="14">
        <f>_xlfn.LET(_xlpm.freq,F7064,_xlpm.size,M7064+1,_xlpm.F,V7064,LOG(1+_xlpm.freq)*LOG(1+_xlpm.size)*_xlpm.F)</f>
        <v>5.3563456871827057E-2</v>
      </c>
      <c r="V7064" s="14">
        <f>_xlfn.LET(_xlpm.a,T7064,_xlpm.b,R7064,2*_xlpm.a*_xlpm.b/(_xlpm.a+_xlpm.b))</f>
        <v>0.11764705882352941</v>
      </c>
      <c r="W7064" s="14">
        <f>_xlfn.LET(_xlpm.p,R7064,_xlpm.q,T7064,LOG(_xlpm.p/_xlpm.q))</f>
        <v>1.2041199826559248</v>
      </c>
      <c r="X7064" s="2"/>
    </row>
    <row r="7065" spans="1:24">
      <c r="A7065" s="1" t="str">
        <f>_xlfn.LET(_xlpm.sep," : ",CONCATENATE(O7065,_xlpm.sep,P7065))</f>
        <v>~ghtnigh~ : [tnɪ]</v>
      </c>
      <c r="B7065" s="1">
        <f>_xlfn.LET(_xlpm.d,$G7065,_xlpm.k,_xlfn.CONCAT(LEFT(TRIM(B$1),1),"*"),COUNTIF(_xlpm.d,_xlpm.k))</f>
        <v>0</v>
      </c>
      <c r="C7065" s="1">
        <f>_xlfn.LET(_xlpm.d,$G7065,_xlpm.k,_xlfn.CONCAT(LEFT(TRIM(C$1),1),"*"),COUNTIF(_xlpm.d,_xlpm.k))</f>
        <v>0</v>
      </c>
      <c r="D7065" s="1">
        <f>_xlfn.LET(_xlpm.d,$G7065,_xlpm.k,_xlfn.CONCAT(LEFT(TRIM(D$1),1),"*"),COUNTIF(_xlpm.d,_xlpm.k))</f>
        <v>0</v>
      </c>
      <c r="E7065" s="1">
        <f>LOG(F7065+1,10)</f>
        <v>0.47712125471966244</v>
      </c>
      <c r="F7065" s="7">
        <v>2</v>
      </c>
      <c r="G7065" s="9" t="s">
        <v>4675</v>
      </c>
      <c r="H7065" s="4">
        <f>F7065/freq.sum.r6e</f>
        <v>9.9403578528827041E-5</v>
      </c>
      <c r="I7065" s="1" t="str">
        <f>_xlfn.LET(_xlpm.sep,":",_xlpm.w,$G7065,LEFT(_xlpm.w,FIND(_xlpm.sep,_xlpm.w)-1))</f>
        <v>tnɪ</v>
      </c>
      <c r="J7065" s="1" t="str">
        <f>_xlfn.LET(_xlpm.sep,":",_xlpm.w,$G7065,RIGHT(_xlpm.w,LEN(_xlpm.w)-FIND(_xlpm.sep,_xlpm.w)))</f>
        <v>ghtnigh</v>
      </c>
      <c r="K7065" s="10">
        <f>_xlfn.LET(_xlpm.w,I7065,LEN(_xlpm.w))</f>
        <v>3</v>
      </c>
      <c r="L7065" s="10">
        <f>_xlfn.LET(_xlpm.w,J7065,LEN(_xlpm.w))</f>
        <v>7</v>
      </c>
      <c r="M7065" s="10">
        <f>_xlfn.LET(_xlpm.a,K7065,_xlpm.b,L7065,MAX(_xlpm.a,_xlpm.b))</f>
        <v>7</v>
      </c>
      <c r="N7065" s="10">
        <f>_xlfn.LET(_xlpm.d,(K7065,L7065),MAX(_xlpm.d)-MIN(_xlpm.d))</f>
        <v>4</v>
      </c>
      <c r="O7065" s="1" t="str">
        <f>_xlfn.LET(_xlpm.sep,":",_xlpm.w,$G7065,_xlfn.CONCAT("~",RIGHT(_xlpm.w,LEN(_xlpm.w)-FIND(_xlpm.sep,_xlpm.w)),"~"))</f>
        <v>~ghtnigh~</v>
      </c>
      <c r="P7065" s="1" t="str">
        <f>_xlfn.LET(_xlpm.sep,":",_xlpm.w,$G7065,_xlfn.CONCAT("[",LEFT(_xlpm.w,FIND(_xlpm.sep,_xlpm.w)-1),"]"))</f>
        <v>[tnɪ]</v>
      </c>
      <c r="Q7065" s="14" cm="1">
        <f t="array" ref="Q7065">SUM(_xlfn._xlws.FILTER($H$2:$H$7117,_xlfn.MAP($O$2:$O$7117,_xlfn.LAMBDA(_xlpm.x,_xlpm.x=$O7065))))</f>
        <v>9.9403578528827041E-5</v>
      </c>
      <c r="R7065" s="14">
        <f>$H7065/Q7065</f>
        <v>1</v>
      </c>
      <c r="S7065" s="14" cm="1">
        <f t="array" ref="S7065">SUM(_xlfn._xlws.FILTER($H$2:$H$7117,_xlfn.MAP($P$2:$P$7117,_xlfn.LAMBDA(_xlpm.x,_xlpm.x=$P7065))))</f>
        <v>1.5904572564612327E-3</v>
      </c>
      <c r="T7065" s="14">
        <f>$H7065/S7065</f>
        <v>6.25E-2</v>
      </c>
      <c r="U7065" s="14">
        <f>_xlfn.LET(_xlpm.freq,F7065,_xlpm.size,M7065+1,_xlpm.F,V7065,LOG(1+_xlpm.freq)*LOG(1+_xlpm.size)*_xlpm.F)</f>
        <v>5.3563456871827057E-2</v>
      </c>
      <c r="V7065" s="14">
        <f>_xlfn.LET(_xlpm.a,T7065,_xlpm.b,R7065,2*_xlpm.a*_xlpm.b/(_xlpm.a+_xlpm.b))</f>
        <v>0.11764705882352941</v>
      </c>
      <c r="W7065" s="14">
        <f>_xlfn.LET(_xlpm.p,R7065,_xlpm.q,T7065,LOG(_xlpm.p/_xlpm.q))</f>
        <v>1.2041199826559248</v>
      </c>
      <c r="X7065" s="2"/>
    </row>
    <row r="7066" spans="1:24">
      <c r="A7066" s="1" t="str">
        <f>_xlfn.LET(_xlpm.sep," : ",CONCATENATE(O7066,_xlpm.sep,P7066))</f>
        <v>~nckligh~ : [ŋklɪ]</v>
      </c>
      <c r="B7066" s="1">
        <f>_xlfn.LET(_xlpm.d,$G7066,_xlpm.k,_xlfn.CONCAT(LEFT(TRIM(B$1),1),"*"),COUNTIF(_xlpm.d,_xlpm.k))</f>
        <v>0</v>
      </c>
      <c r="C7066" s="1">
        <f>_xlfn.LET(_xlpm.d,$G7066,_xlpm.k,_xlfn.CONCAT(LEFT(TRIM(C$1),1),"*"),COUNTIF(_xlpm.d,_xlpm.k))</f>
        <v>0</v>
      </c>
      <c r="D7066" s="1">
        <f>_xlfn.LET(_xlpm.d,$G7066,_xlpm.k,_xlfn.CONCAT(LEFT(TRIM(D$1),1),"*"),COUNTIF(_xlpm.d,_xlpm.k))</f>
        <v>0</v>
      </c>
      <c r="E7066" s="1">
        <f>LOG(F7066+1,10)</f>
        <v>0.47712125471966244</v>
      </c>
      <c r="F7066" s="7">
        <v>2</v>
      </c>
      <c r="G7066" s="9" t="s">
        <v>5883</v>
      </c>
      <c r="H7066" s="4">
        <f>F7066/freq.sum.r6e</f>
        <v>9.9403578528827041E-5</v>
      </c>
      <c r="I7066" s="1" t="str">
        <f>_xlfn.LET(_xlpm.sep,":",_xlpm.w,$G7066,LEFT(_xlpm.w,FIND(_xlpm.sep,_xlpm.w)-1))</f>
        <v>ŋklɪ</v>
      </c>
      <c r="J7066" s="1" t="str">
        <f>_xlfn.LET(_xlpm.sep,":",_xlpm.w,$G7066,RIGHT(_xlpm.w,LEN(_xlpm.w)-FIND(_xlpm.sep,_xlpm.w)))</f>
        <v>nckligh</v>
      </c>
      <c r="K7066" s="10">
        <f>_xlfn.LET(_xlpm.w,I7066,LEN(_xlpm.w))</f>
        <v>4</v>
      </c>
      <c r="L7066" s="10">
        <f>_xlfn.LET(_xlpm.w,J7066,LEN(_xlpm.w))</f>
        <v>7</v>
      </c>
      <c r="M7066" s="10">
        <f>_xlfn.LET(_xlpm.a,K7066,_xlpm.b,L7066,MAX(_xlpm.a,_xlpm.b))</f>
        <v>7</v>
      </c>
      <c r="N7066" s="10">
        <f>_xlfn.LET(_xlpm.d,(K7066,L7066),MAX(_xlpm.d)-MIN(_xlpm.d))</f>
        <v>3</v>
      </c>
      <c r="O7066" s="1" t="str">
        <f>_xlfn.LET(_xlpm.sep,":",_xlpm.w,$G7066,_xlfn.CONCAT("~",RIGHT(_xlpm.w,LEN(_xlpm.w)-FIND(_xlpm.sep,_xlpm.w)),"~"))</f>
        <v>~nckligh~</v>
      </c>
      <c r="P7066" s="1" t="str">
        <f>_xlfn.LET(_xlpm.sep,":",_xlpm.w,$G7066,_xlfn.CONCAT("[",LEFT(_xlpm.w,FIND(_xlpm.sep,_xlpm.w)-1),"]"))</f>
        <v>[ŋklɪ]</v>
      </c>
      <c r="Q7066" s="14" cm="1">
        <f t="array" ref="Q7066">SUM(_xlfn._xlws.FILTER($H$2:$H$7117,_xlfn.MAP($O$2:$O$7117,_xlfn.LAMBDA(_xlpm.x,_xlpm.x=$O7066))))</f>
        <v>9.9403578528827041E-5</v>
      </c>
      <c r="R7066" s="14">
        <f>$H7066/Q7066</f>
        <v>1</v>
      </c>
      <c r="S7066" s="14" cm="1">
        <f t="array" ref="S7066">SUM(_xlfn._xlws.FILTER($H$2:$H$7117,_xlfn.MAP($P$2:$P$7117,_xlfn.LAMBDA(_xlpm.x,_xlpm.x=$P7066))))</f>
        <v>1.5904572564612327E-3</v>
      </c>
      <c r="T7066" s="14">
        <f>$H7066/S7066</f>
        <v>6.25E-2</v>
      </c>
      <c r="U7066" s="14">
        <f>_xlfn.LET(_xlpm.freq,F7066,_xlpm.size,M7066+1,_xlpm.F,V7066,LOG(1+_xlpm.freq)*LOG(1+_xlpm.size)*_xlpm.F)</f>
        <v>5.3563456871827057E-2</v>
      </c>
      <c r="V7066" s="14">
        <f>_xlfn.LET(_xlpm.a,T7066,_xlpm.b,R7066,2*_xlpm.a*_xlpm.b/(_xlpm.a+_xlpm.b))</f>
        <v>0.11764705882352941</v>
      </c>
      <c r="W7066" s="14">
        <f>_xlfn.LET(_xlpm.p,R7066,_xlpm.q,T7066,LOG(_xlpm.p/_xlpm.q))</f>
        <v>1.2041199826559248</v>
      </c>
      <c r="X7066" s="2"/>
    </row>
    <row r="7067" spans="1:24">
      <c r="A7067" s="1" t="str">
        <f>_xlfn.LET(_xlpm.sep," : ",CONCATENATE(O7067,_xlpm.sep,P7067))</f>
        <v>~rchiegh~ : [ɹtʃɪ]</v>
      </c>
      <c r="B7067" s="1">
        <f>_xlfn.LET(_xlpm.d,$G7067,_xlpm.k,_xlfn.CONCAT(LEFT(TRIM(B$1),1),"*"),COUNTIF(_xlpm.d,_xlpm.k))</f>
        <v>1</v>
      </c>
      <c r="C7067" s="1">
        <f>_xlfn.LET(_xlpm.d,$G7067,_xlpm.k,_xlfn.CONCAT(LEFT(TRIM(C$1),1),"*"),COUNTIF(_xlpm.d,_xlpm.k))</f>
        <v>0</v>
      </c>
      <c r="D7067" s="1">
        <f>_xlfn.LET(_xlpm.d,$G7067,_xlpm.k,_xlfn.CONCAT(LEFT(TRIM(D$1),1),"*"),COUNTIF(_xlpm.d,_xlpm.k))</f>
        <v>0</v>
      </c>
      <c r="E7067" s="1">
        <f>LOG(F7067+1,10)</f>
        <v>0.47712125471966244</v>
      </c>
      <c r="F7067" s="7">
        <v>2</v>
      </c>
      <c r="G7067" s="9" t="s">
        <v>6383</v>
      </c>
      <c r="H7067" s="4">
        <f>F7067/freq.sum.r6e</f>
        <v>9.9403578528827041E-5</v>
      </c>
      <c r="I7067" s="1" t="str">
        <f>_xlfn.LET(_xlpm.sep,":",_xlpm.w,$G7067,LEFT(_xlpm.w,FIND(_xlpm.sep,_xlpm.w)-1))</f>
        <v>ɹtʃɪ</v>
      </c>
      <c r="J7067" s="1" t="str">
        <f>_xlfn.LET(_xlpm.sep,":",_xlpm.w,$G7067,RIGHT(_xlpm.w,LEN(_xlpm.w)-FIND(_xlpm.sep,_xlpm.w)))</f>
        <v>rchiegh</v>
      </c>
      <c r="K7067" s="10">
        <f>_xlfn.LET(_xlpm.w,I7067,LEN(_xlpm.w))</f>
        <v>4</v>
      </c>
      <c r="L7067" s="10">
        <f>_xlfn.LET(_xlpm.w,J7067,LEN(_xlpm.w))</f>
        <v>7</v>
      </c>
      <c r="M7067" s="10">
        <f>_xlfn.LET(_xlpm.a,K7067,_xlpm.b,L7067,MAX(_xlpm.a,_xlpm.b))</f>
        <v>7</v>
      </c>
      <c r="N7067" s="10">
        <f>_xlfn.LET(_xlpm.d,(K7067,L7067),MAX(_xlpm.d)-MIN(_xlpm.d))</f>
        <v>3</v>
      </c>
      <c r="O7067" s="1" t="str">
        <f>_xlfn.LET(_xlpm.sep,":",_xlpm.w,$G7067,_xlfn.CONCAT("~",RIGHT(_xlpm.w,LEN(_xlpm.w)-FIND(_xlpm.sep,_xlpm.w)),"~"))</f>
        <v>~rchiegh~</v>
      </c>
      <c r="P7067" s="1" t="str">
        <f>_xlfn.LET(_xlpm.sep,":",_xlpm.w,$G7067,_xlfn.CONCAT("[",LEFT(_xlpm.w,FIND(_xlpm.sep,_xlpm.w)-1),"]"))</f>
        <v>[ɹtʃɪ]</v>
      </c>
      <c r="Q7067" s="14" cm="1">
        <f t="array" ref="Q7067">SUM(_xlfn._xlws.FILTER($H$2:$H$7117,_xlfn.MAP($O$2:$O$7117,_xlfn.LAMBDA(_xlpm.x,_xlpm.x=$O7067))))</f>
        <v>9.9403578528827041E-5</v>
      </c>
      <c r="R7067" s="14">
        <f>$H7067/Q7067</f>
        <v>1</v>
      </c>
      <c r="S7067" s="14" cm="1">
        <f t="array" ref="S7067">SUM(_xlfn._xlws.FILTER($H$2:$H$7117,_xlfn.MAP($P$2:$P$7117,_xlfn.LAMBDA(_xlpm.x,_xlpm.x=$P7067))))</f>
        <v>1.5904572564612327E-3</v>
      </c>
      <c r="T7067" s="14">
        <f>$H7067/S7067</f>
        <v>6.25E-2</v>
      </c>
      <c r="U7067" s="14">
        <f>_xlfn.LET(_xlpm.freq,F7067,_xlpm.size,M7067+1,_xlpm.F,V7067,LOG(1+_xlpm.freq)*LOG(1+_xlpm.size)*_xlpm.F)</f>
        <v>5.3563456871827057E-2</v>
      </c>
      <c r="V7067" s="14">
        <f>_xlfn.LET(_xlpm.a,T7067,_xlpm.b,R7067,2*_xlpm.a*_xlpm.b/(_xlpm.a+_xlpm.b))</f>
        <v>0.11764705882352941</v>
      </c>
      <c r="W7067" s="14">
        <f>_xlfn.LET(_xlpm.p,R7067,_xlpm.q,T7067,LOG(_xlpm.p/_xlpm.q))</f>
        <v>1.2041199826559248</v>
      </c>
      <c r="X7067" s="2"/>
    </row>
    <row r="7068" spans="1:24">
      <c r="A7068" s="1" t="str">
        <f>_xlfn.LET(_xlpm.sep," : ",CONCATENATE(O7068,_xlpm.sep,P7068))</f>
        <v>~nstruwe~ : [nstɹʊ]</v>
      </c>
      <c r="B7068" s="1">
        <f>_xlfn.LET(_xlpm.d,$G7068,_xlpm.k,_xlfn.CONCAT(LEFT(TRIM(B$1),1),"*"),COUNTIF(_xlpm.d,_xlpm.k))</f>
        <v>0</v>
      </c>
      <c r="C7068" s="1">
        <f>_xlfn.LET(_xlpm.d,$G7068,_xlpm.k,_xlfn.CONCAT(LEFT(TRIM(C$1),1),"*"),COUNTIF(_xlpm.d,_xlpm.k))</f>
        <v>0</v>
      </c>
      <c r="D7068" s="1">
        <f>_xlfn.LET(_xlpm.d,$G7068,_xlpm.k,_xlfn.CONCAT(LEFT(TRIM(D$1),1),"*"),COUNTIF(_xlpm.d,_xlpm.k))</f>
        <v>1</v>
      </c>
      <c r="E7068" s="1">
        <f>LOG(F7068+1,10)</f>
        <v>0.30102999566398114</v>
      </c>
      <c r="F7068" s="7">
        <v>1</v>
      </c>
      <c r="G7068" s="9" t="s">
        <v>3086</v>
      </c>
      <c r="H7068" s="4">
        <f>F7068/freq.sum.r6e</f>
        <v>4.9701789264413521E-5</v>
      </c>
      <c r="I7068" s="1" t="str">
        <f>_xlfn.LET(_xlpm.sep,":",_xlpm.w,$G7068,LEFT(_xlpm.w,FIND(_xlpm.sep,_xlpm.w)-1))</f>
        <v>nstɹʊ</v>
      </c>
      <c r="J7068" s="1" t="str">
        <f>_xlfn.LET(_xlpm.sep,":",_xlpm.w,$G7068,RIGHT(_xlpm.w,LEN(_xlpm.w)-FIND(_xlpm.sep,_xlpm.w)))</f>
        <v>nstruwe</v>
      </c>
      <c r="K7068" s="10">
        <f>_xlfn.LET(_xlpm.w,I7068,LEN(_xlpm.w))</f>
        <v>5</v>
      </c>
      <c r="L7068" s="10">
        <f>_xlfn.LET(_xlpm.w,J7068,LEN(_xlpm.w))</f>
        <v>7</v>
      </c>
      <c r="M7068" s="10">
        <f>_xlfn.LET(_xlpm.a,K7068,_xlpm.b,L7068,MAX(_xlpm.a,_xlpm.b))</f>
        <v>7</v>
      </c>
      <c r="N7068" s="10">
        <f>_xlfn.LET(_xlpm.d,(K7068,L7068),MAX(_xlpm.d)-MIN(_xlpm.d))</f>
        <v>2</v>
      </c>
      <c r="O7068" s="1" t="str">
        <f>_xlfn.LET(_xlpm.sep,":",_xlpm.w,$G7068,_xlfn.CONCAT("~",RIGHT(_xlpm.w,LEN(_xlpm.w)-FIND(_xlpm.sep,_xlpm.w)),"~"))</f>
        <v>~nstruwe~</v>
      </c>
      <c r="P7068" s="1" t="str">
        <f>_xlfn.LET(_xlpm.sep,":",_xlpm.w,$G7068,_xlfn.CONCAT("[",LEFT(_xlpm.w,FIND(_xlpm.sep,_xlpm.w)-1),"]"))</f>
        <v>[nstɹʊ]</v>
      </c>
      <c r="Q7068" s="14" cm="1">
        <f t="array" ref="Q7068">SUM(_xlfn._xlws.FILTER($H$2:$H$7111,_xlfn.MAP($O$2:$O$7111,_xlfn.LAMBDA(_xlpm.x,_xlpm.x=$O7068))))</f>
        <v>4.9701789264413521E-5</v>
      </c>
      <c r="R7068" s="14">
        <f>$H7068/Q7068</f>
        <v>1</v>
      </c>
      <c r="S7068" s="14" cm="1">
        <f t="array" ref="S7068">SUM(_xlfn._xlws.FILTER($H$2:$H$7111,_xlfn.MAP($P$2:$P$7111,_xlfn.LAMBDA(_xlpm.x,_xlpm.x=$P7068))))</f>
        <v>8.4493041749503001E-4</v>
      </c>
      <c r="T7068" s="14">
        <f>$H7068/S7068</f>
        <v>5.8823529411764698E-2</v>
      </c>
      <c r="U7068" s="14">
        <f>_xlfn.LET(_xlpm.freq,F7068,_xlpm.size,M7068+1,_xlpm.F,V7068,LOG(1+_xlpm.freq)*LOG(1+_xlpm.size)*_xlpm.F)</f>
        <v>3.1917290942100718E-2</v>
      </c>
      <c r="V7068" s="14">
        <f>_xlfn.LET(_xlpm.a,T7068,_xlpm.b,R7068,2*_xlpm.a*_xlpm.b/(_xlpm.a+_xlpm.b))</f>
        <v>0.11111111111111109</v>
      </c>
      <c r="W7068" s="14">
        <f>_xlfn.LET(_xlpm.p,R7068,_xlpm.q,T7068,LOG(_xlpm.p/_xlpm.q))</f>
        <v>1.2304489213782741</v>
      </c>
      <c r="X7068" s="2"/>
    </row>
    <row r="7069" spans="1:24">
      <c r="A7069" s="1" t="str">
        <f>_xlfn.LET(_xlpm.sep," : ",CONCATENATE(O7069,_xlpm.sep,P7069))</f>
        <v>~nstrure~ : [nstɹʊ]</v>
      </c>
      <c r="B7069" s="1">
        <f>_xlfn.LET(_xlpm.d,$G7069,_xlpm.k,_xlfn.CONCAT(LEFT(TRIM(B$1),1),"*"),COUNTIF(_xlpm.d,_xlpm.k))</f>
        <v>0</v>
      </c>
      <c r="C7069" s="1">
        <f>_xlfn.LET(_xlpm.d,$G7069,_xlpm.k,_xlfn.CONCAT(LEFT(TRIM(C$1),1),"*"),COUNTIF(_xlpm.d,_xlpm.k))</f>
        <v>0</v>
      </c>
      <c r="D7069" s="1">
        <f>_xlfn.LET(_xlpm.d,$G7069,_xlpm.k,_xlfn.CONCAT(LEFT(TRIM(D$1),1),"*"),COUNTIF(_xlpm.d,_xlpm.k))</f>
        <v>1</v>
      </c>
      <c r="E7069" s="1">
        <f>LOG(F7069+1,10)</f>
        <v>0.30102999566398114</v>
      </c>
      <c r="F7069" s="7">
        <v>1</v>
      </c>
      <c r="G7069" s="9" t="s">
        <v>3084</v>
      </c>
      <c r="H7069" s="4">
        <f>F7069/freq.sum.r6e</f>
        <v>4.9701789264413521E-5</v>
      </c>
      <c r="I7069" s="1" t="str">
        <f>_xlfn.LET(_xlpm.sep,":",_xlpm.w,$G7069,LEFT(_xlpm.w,FIND(_xlpm.sep,_xlpm.w)-1))</f>
        <v>nstɹʊ</v>
      </c>
      <c r="J7069" s="1" t="str">
        <f>_xlfn.LET(_xlpm.sep,":",_xlpm.w,$G7069,RIGHT(_xlpm.w,LEN(_xlpm.w)-FIND(_xlpm.sep,_xlpm.w)))</f>
        <v>nstrure</v>
      </c>
      <c r="K7069" s="10">
        <f>_xlfn.LET(_xlpm.w,I7069,LEN(_xlpm.w))</f>
        <v>5</v>
      </c>
      <c r="L7069" s="10">
        <f>_xlfn.LET(_xlpm.w,J7069,LEN(_xlpm.w))</f>
        <v>7</v>
      </c>
      <c r="M7069" s="10">
        <f>_xlfn.LET(_xlpm.a,K7069,_xlpm.b,L7069,MAX(_xlpm.a,_xlpm.b))</f>
        <v>7</v>
      </c>
      <c r="N7069" s="10">
        <f>_xlfn.LET(_xlpm.d,(K7069,L7069),MAX(_xlpm.d)-MIN(_xlpm.d))</f>
        <v>2</v>
      </c>
      <c r="O7069" s="1" t="str">
        <f>_xlfn.LET(_xlpm.sep,":",_xlpm.w,$G7069,_xlfn.CONCAT("~",RIGHT(_xlpm.w,LEN(_xlpm.w)-FIND(_xlpm.sep,_xlpm.w)),"~"))</f>
        <v>~nstrure~</v>
      </c>
      <c r="P7069" s="1" t="str">
        <f>_xlfn.LET(_xlpm.sep,":",_xlpm.w,$G7069,_xlfn.CONCAT("[",LEFT(_xlpm.w,FIND(_xlpm.sep,_xlpm.w)-1),"]"))</f>
        <v>[nstɹʊ]</v>
      </c>
      <c r="Q7069" s="14" cm="1">
        <f t="array" ref="Q7069">SUM(_xlfn._xlws.FILTER($H$2:$H$7117,_xlfn.MAP($O$2:$O$7117,_xlfn.LAMBDA(_xlpm.x,_xlpm.x=$O7069))))</f>
        <v>4.9701789264413521E-5</v>
      </c>
      <c r="R7069" s="14">
        <f>$H7069/Q7069</f>
        <v>1</v>
      </c>
      <c r="S7069" s="14" cm="1">
        <f t="array" ref="S7069">SUM(_xlfn._xlws.FILTER($H$2:$H$7117,_xlfn.MAP($P$2:$P$7117,_xlfn.LAMBDA(_xlpm.x,_xlpm.x=$P7069))))</f>
        <v>8.4493041749503001E-4</v>
      </c>
      <c r="T7069" s="14">
        <f>$H7069/S7069</f>
        <v>5.8823529411764698E-2</v>
      </c>
      <c r="U7069" s="14">
        <f>_xlfn.LET(_xlpm.freq,F7069,_xlpm.size,M7069+1,_xlpm.F,V7069,LOG(1+_xlpm.freq)*LOG(1+_xlpm.size)*_xlpm.F)</f>
        <v>3.1917290942100718E-2</v>
      </c>
      <c r="V7069" s="14">
        <f>_xlfn.LET(_xlpm.a,T7069,_xlpm.b,R7069,2*_xlpm.a*_xlpm.b/(_xlpm.a+_xlpm.b))</f>
        <v>0.11111111111111109</v>
      </c>
      <c r="W7069" s="14">
        <f>_xlfn.LET(_xlpm.p,R7069,_xlpm.q,T7069,LOG(_xlpm.p/_xlpm.q))</f>
        <v>1.2304489213782741</v>
      </c>
      <c r="X7069" s="2"/>
    </row>
    <row r="7070" spans="1:24">
      <c r="A7070" s="1" t="str">
        <f>_xlfn.LET(_xlpm.sep," : ",CONCATENATE(O7070,_xlpm.sep,P7070))</f>
        <v>~throogh~ : [θɹu]</v>
      </c>
      <c r="B7070" s="1">
        <f>_xlfn.LET(_xlpm.d,$G7070,_xlpm.k,_xlfn.CONCAT(LEFT(TRIM(B$1),1),"*"),COUNTIF(_xlpm.d,_xlpm.k))</f>
        <v>0</v>
      </c>
      <c r="C7070" s="1">
        <f>_xlfn.LET(_xlpm.d,$G7070,_xlpm.k,_xlfn.CONCAT(LEFT(TRIM(C$1),1),"*"),COUNTIF(_xlpm.d,_xlpm.k))</f>
        <v>0</v>
      </c>
      <c r="D7070" s="1">
        <f>_xlfn.LET(_xlpm.d,$G7070,_xlpm.k,_xlfn.CONCAT(LEFT(TRIM(D$1),1),"*"),COUNTIF(_xlpm.d,_xlpm.k))</f>
        <v>0</v>
      </c>
      <c r="E7070" s="1">
        <f>LOG(F7070+1,10)</f>
        <v>0.30102999566398114</v>
      </c>
      <c r="F7070" s="7">
        <v>1</v>
      </c>
      <c r="G7070" s="9" t="s">
        <v>6999</v>
      </c>
      <c r="H7070" s="4">
        <f>F7070/freq.sum.r6e</f>
        <v>4.9701789264413521E-5</v>
      </c>
      <c r="I7070" s="4" t="str">
        <f>_xlfn.LET(_xlpm.sep,":",_xlpm.w,$G7070,LEFT(_xlpm.w,FIND(_xlpm.sep,_xlpm.w)-1))</f>
        <v>θɹu</v>
      </c>
      <c r="J7070" s="4" t="str">
        <f>_xlfn.LET(_xlpm.sep,":",_xlpm.w,$G7070,RIGHT(_xlpm.w,LEN(_xlpm.w)-FIND(_xlpm.sep,_xlpm.w)))</f>
        <v>throogh</v>
      </c>
      <c r="K7070" s="10">
        <f>_xlfn.LET(_xlpm.w,I7070,LEN(_xlpm.w))</f>
        <v>3</v>
      </c>
      <c r="L7070" s="10">
        <f>_xlfn.LET(_xlpm.w,J7070,LEN(_xlpm.w))</f>
        <v>7</v>
      </c>
      <c r="M7070" s="10">
        <f>_xlfn.LET(_xlpm.a,K7070,_xlpm.b,L7070,MAX(_xlpm.a,_xlpm.b))</f>
        <v>7</v>
      </c>
      <c r="N7070" s="10">
        <f>_xlfn.LET(_xlpm.d,(K7070,L7070),MAX(_xlpm.d)-MIN(_xlpm.d))</f>
        <v>4</v>
      </c>
      <c r="O7070" s="1" t="str">
        <f>_xlfn.LET(_xlpm.sep,":",_xlpm.w,$G7070,_xlfn.CONCAT("~",RIGHT(_xlpm.w,LEN(_xlpm.w)-FIND(_xlpm.sep,_xlpm.w)),"~"))</f>
        <v>~throogh~</v>
      </c>
      <c r="P7070" s="1" t="str">
        <f>_xlfn.LET(_xlpm.sep,":",_xlpm.w,$G7070,_xlfn.CONCAT("[",LEFT(_xlpm.w,FIND(_xlpm.sep,_xlpm.w)-1),"]"))</f>
        <v>[θɹu]</v>
      </c>
      <c r="Q7070" s="14" cm="1">
        <f t="array" ref="Q7070">SUM(_xlfn._xlws.FILTER($H$2:$H$7109,_xlfn.MAP($O$2:$O$7109,_xlfn.LAMBDA(_xlpm.x,_xlpm.x=$O7070))))</f>
        <v>4.9701789264413521E-5</v>
      </c>
      <c r="R7070" s="14">
        <f>$H7070/Q7070</f>
        <v>1</v>
      </c>
      <c r="S7070" s="14" cm="1">
        <f t="array" ref="S7070">SUM(_xlfn._xlws.FILTER($H$2:$H$7109,_xlfn.MAP($P$2:$P$7109,_xlfn.LAMBDA(_xlpm.x,_xlpm.x=$P7070))))</f>
        <v>8.9463220675944357E-4</v>
      </c>
      <c r="T7070" s="14">
        <f>$H7070/S7070</f>
        <v>5.5555555555555546E-2</v>
      </c>
      <c r="U7070" s="14">
        <f>_xlfn.LET(_xlpm.freq,F7070,_xlpm.size,M7070+1,_xlpm.F,V7070,LOG(1+_xlpm.freq)*LOG(1+_xlpm.size)*_xlpm.F)</f>
        <v>3.0237433524095417E-2</v>
      </c>
      <c r="V7070" s="14">
        <f>_xlfn.LET(_xlpm.a,T7070,_xlpm.b,R7070,2*_xlpm.a*_xlpm.b/(_xlpm.a+_xlpm.b))</f>
        <v>0.10526315789473682</v>
      </c>
      <c r="W7070" s="14">
        <f>_xlfn.LET(_xlpm.p,R7070,_xlpm.q,T7070,LOG(_xlpm.p/_xlpm.q))</f>
        <v>1.2552725051033062</v>
      </c>
      <c r="X7070" s="2"/>
    </row>
    <row r="7071" spans="1:24">
      <c r="A7071" s="1" t="str">
        <f>_xlfn.LET(_xlpm.sep," : ",CONCATENATE(O7071,_xlpm.sep,P7071))</f>
        <v>~through~ : [θɹu]</v>
      </c>
      <c r="B7071" s="1">
        <f>_xlfn.LET(_xlpm.d,$G7071,_xlpm.k,_xlfn.CONCAT(LEFT(TRIM(B$1),1),"*"),COUNTIF(_xlpm.d,_xlpm.k))</f>
        <v>0</v>
      </c>
      <c r="C7071" s="1">
        <f>_xlfn.LET(_xlpm.d,$G7071,_xlpm.k,_xlfn.CONCAT(LEFT(TRIM(C$1),1),"*"),COUNTIF(_xlpm.d,_xlpm.k))</f>
        <v>0</v>
      </c>
      <c r="D7071" s="1">
        <f>_xlfn.LET(_xlpm.d,$G7071,_xlpm.k,_xlfn.CONCAT(LEFT(TRIM(D$1),1),"*"),COUNTIF(_xlpm.d,_xlpm.k))</f>
        <v>0</v>
      </c>
      <c r="E7071" s="1">
        <f>LOG(F7071+1,10)</f>
        <v>0.30102999566398114</v>
      </c>
      <c r="F7071" s="7">
        <v>1</v>
      </c>
      <c r="G7071" s="9" t="s">
        <v>7002</v>
      </c>
      <c r="H7071" s="4">
        <f>F7071/freq.sum.r6e</f>
        <v>4.9701789264413521E-5</v>
      </c>
      <c r="I7071" s="4" t="str">
        <f>_xlfn.LET(_xlpm.sep,":",_xlpm.w,$G7071,LEFT(_xlpm.w,FIND(_xlpm.sep,_xlpm.w)-1))</f>
        <v>θɹu</v>
      </c>
      <c r="J7071" s="4" t="str">
        <f>_xlfn.LET(_xlpm.sep,":",_xlpm.w,$G7071,RIGHT(_xlpm.w,LEN(_xlpm.w)-FIND(_xlpm.sep,_xlpm.w)))</f>
        <v>through</v>
      </c>
      <c r="K7071" s="10">
        <f>_xlfn.LET(_xlpm.w,I7071,LEN(_xlpm.w))</f>
        <v>3</v>
      </c>
      <c r="L7071" s="10">
        <f>_xlfn.LET(_xlpm.w,J7071,LEN(_xlpm.w))</f>
        <v>7</v>
      </c>
      <c r="M7071" s="10">
        <f>_xlfn.LET(_xlpm.a,K7071,_xlpm.b,L7071,MAX(_xlpm.a,_xlpm.b))</f>
        <v>7</v>
      </c>
      <c r="N7071" s="10">
        <f>_xlfn.LET(_xlpm.d,(K7071,L7071),MAX(_xlpm.d)-MIN(_xlpm.d))</f>
        <v>4</v>
      </c>
      <c r="O7071" s="1" t="str">
        <f>_xlfn.LET(_xlpm.sep,":",_xlpm.w,$G7071,_xlfn.CONCAT("~",RIGHT(_xlpm.w,LEN(_xlpm.w)-FIND(_xlpm.sep,_xlpm.w)),"~"))</f>
        <v>~through~</v>
      </c>
      <c r="P7071" s="1" t="str">
        <f>_xlfn.LET(_xlpm.sep,":",_xlpm.w,$G7071,_xlfn.CONCAT("[",LEFT(_xlpm.w,FIND(_xlpm.sep,_xlpm.w)-1),"]"))</f>
        <v>[θɹu]</v>
      </c>
      <c r="Q7071" s="14" cm="1">
        <f t="array" ref="Q7071">SUM(_xlfn._xlws.FILTER($H$2:$H$7109,_xlfn.MAP($O$2:$O$7109,_xlfn.LAMBDA(_xlpm.x,_xlpm.x=$O7071))))</f>
        <v>4.9701789264413521E-5</v>
      </c>
      <c r="R7071" s="14">
        <f>$H7071/Q7071</f>
        <v>1</v>
      </c>
      <c r="S7071" s="14" cm="1">
        <f t="array" ref="S7071">SUM(_xlfn._xlws.FILTER($H$2:$H$7109,_xlfn.MAP($P$2:$P$7109,_xlfn.LAMBDA(_xlpm.x,_xlpm.x=$P7071))))</f>
        <v>8.9463220675944357E-4</v>
      </c>
      <c r="T7071" s="14">
        <f>$H7071/S7071</f>
        <v>5.5555555555555546E-2</v>
      </c>
      <c r="U7071" s="14">
        <f>_xlfn.LET(_xlpm.freq,F7071,_xlpm.size,M7071+1,_xlpm.F,V7071,LOG(1+_xlpm.freq)*LOG(1+_xlpm.size)*_xlpm.F)</f>
        <v>3.0237433524095417E-2</v>
      </c>
      <c r="V7071" s="14">
        <f>_xlfn.LET(_xlpm.a,T7071,_xlpm.b,R7071,2*_xlpm.a*_xlpm.b/(_xlpm.a+_xlpm.b))</f>
        <v>0.10526315789473682</v>
      </c>
      <c r="W7071" s="14">
        <f>_xlfn.LET(_xlpm.p,R7071,_xlpm.q,T7071,LOG(_xlpm.p/_xlpm.q))</f>
        <v>1.2552725051033062</v>
      </c>
      <c r="X7071" s="2"/>
    </row>
    <row r="7072" spans="1:24">
      <c r="A7072" s="1" t="str">
        <f>_xlfn.LET(_xlpm.sep," : ",CONCATENATE(O7072,_xlpm.sep,P7072))</f>
        <v>~schleie~ : [ʃlaɪ]</v>
      </c>
      <c r="B7072" s="1">
        <f>_xlfn.LET(_xlpm.d,$G7072,_xlpm.k,_xlfn.CONCAT(LEFT(TRIM(B$1),1),"*"),COUNTIF(_xlpm.d,_xlpm.k))</f>
        <v>0</v>
      </c>
      <c r="C7072" s="1">
        <f>_xlfn.LET(_xlpm.d,$G7072,_xlpm.k,_xlfn.CONCAT(LEFT(TRIM(C$1),1),"*"),COUNTIF(_xlpm.d,_xlpm.k))</f>
        <v>0</v>
      </c>
      <c r="D7072" s="1">
        <f>_xlfn.LET(_xlpm.d,$G7072,_xlpm.k,_xlfn.CONCAT(LEFT(TRIM(D$1),1),"*"),COUNTIF(_xlpm.d,_xlpm.k))</f>
        <v>0</v>
      </c>
      <c r="E7072" s="1">
        <f>LOG(F7072+1,10)</f>
        <v>0.30102999566398114</v>
      </c>
      <c r="F7072" s="7">
        <v>1</v>
      </c>
      <c r="G7072" s="9" t="s">
        <v>5967</v>
      </c>
      <c r="H7072" s="4">
        <f>F7072/freq.sum.r6e</f>
        <v>4.9701789264413521E-5</v>
      </c>
      <c r="I7072" s="4" t="str">
        <f>_xlfn.LET(_xlpm.sep,":",_xlpm.w,$G7072,LEFT(_xlpm.w,FIND(_xlpm.sep,_xlpm.w)-1))</f>
        <v>ʃlaɪ</v>
      </c>
      <c r="J7072" s="4" t="str">
        <f>_xlfn.LET(_xlpm.sep,":",_xlpm.w,$G7072,RIGHT(_xlpm.w,LEN(_xlpm.w)-FIND(_xlpm.sep,_xlpm.w)))</f>
        <v>schleie</v>
      </c>
      <c r="K7072" s="10">
        <f>_xlfn.LET(_xlpm.w,I7072,LEN(_xlpm.w))</f>
        <v>4</v>
      </c>
      <c r="L7072" s="10">
        <f>_xlfn.LET(_xlpm.w,J7072,LEN(_xlpm.w))</f>
        <v>7</v>
      </c>
      <c r="M7072" s="10">
        <f>_xlfn.LET(_xlpm.a,K7072,_xlpm.b,L7072,MAX(_xlpm.a,_xlpm.b))</f>
        <v>7</v>
      </c>
      <c r="N7072" s="10">
        <f>_xlfn.LET(_xlpm.d,(K7072,L7072),MAX(_xlpm.d)-MIN(_xlpm.d))</f>
        <v>3</v>
      </c>
      <c r="O7072" s="1" t="str">
        <f>_xlfn.LET(_xlpm.sep,":",_xlpm.w,$G7072,_xlfn.CONCAT("~",RIGHT(_xlpm.w,LEN(_xlpm.w)-FIND(_xlpm.sep,_xlpm.w)),"~"))</f>
        <v>~schleie~</v>
      </c>
      <c r="P7072" s="1" t="str">
        <f>_xlfn.LET(_xlpm.sep,":",_xlpm.w,$G7072,_xlfn.CONCAT("[",LEFT(_xlpm.w,FIND(_xlpm.sep,_xlpm.w)-1),"]"))</f>
        <v>[ʃlaɪ]</v>
      </c>
      <c r="Q7072" s="14" cm="1">
        <f t="array" ref="Q7072">SUM(_xlfn._xlws.FILTER($H$2:$H$7109,_xlfn.MAP($O$2:$O$7109,_xlfn.LAMBDA(_xlpm.x,_xlpm.x=$O7072))))</f>
        <v>4.9701789264413521E-5</v>
      </c>
      <c r="R7072" s="14">
        <f>$H7072/Q7072</f>
        <v>1</v>
      </c>
      <c r="S7072" s="14" cm="1">
        <f t="array" ref="S7072">SUM(_xlfn._xlws.FILTER($H$2:$H$7109,_xlfn.MAP($P$2:$P$7109,_xlfn.LAMBDA(_xlpm.x,_xlpm.x=$P7072))))</f>
        <v>1.0934393638170974E-3</v>
      </c>
      <c r="T7072" s="14">
        <f>$H7072/S7072</f>
        <v>4.5454545454545456E-2</v>
      </c>
      <c r="U7072" s="14">
        <f>_xlfn.LET(_xlpm.freq,F7072,_xlpm.size,M7072+1,_xlpm.F,V7072,LOG(1+_xlpm.freq)*LOG(1+_xlpm.size)*_xlpm.F)</f>
        <v>2.4978749432948397E-2</v>
      </c>
      <c r="V7072" s="14">
        <f>_xlfn.LET(_xlpm.a,T7072,_xlpm.b,R7072,2*_xlpm.a*_xlpm.b/(_xlpm.a+_xlpm.b))</f>
        <v>8.6956521739130446E-2</v>
      </c>
      <c r="W7072" s="14">
        <f>_xlfn.LET(_xlpm.p,R7072,_xlpm.q,T7072,LOG(_xlpm.p/_xlpm.q))</f>
        <v>1.3424226808222062</v>
      </c>
      <c r="X7072" s="2"/>
    </row>
    <row r="7073" spans="1:24">
      <c r="A7073" s="1" t="str">
        <f>_xlfn.LET(_xlpm.sep," : ",CONCATENATE(O7073,_xlpm.sep,P7073))</f>
        <v>~nsciere~ : [nʃə]</v>
      </c>
      <c r="B7073" s="1">
        <f>_xlfn.LET(_xlpm.d,$G7073,_xlpm.k,_xlfn.CONCAT(LEFT(TRIM(B$1),1),"*"),COUNTIF(_xlpm.d,_xlpm.k))</f>
        <v>0</v>
      </c>
      <c r="C7073" s="1">
        <f>_xlfn.LET(_xlpm.d,$G7073,_xlpm.k,_xlfn.CONCAT(LEFT(TRIM(C$1),1),"*"),COUNTIF(_xlpm.d,_xlpm.k))</f>
        <v>0</v>
      </c>
      <c r="D7073" s="1">
        <f>_xlfn.LET(_xlpm.d,$G7073,_xlpm.k,_xlfn.CONCAT(LEFT(TRIM(D$1),1),"*"),COUNTIF(_xlpm.d,_xlpm.k))</f>
        <v>1</v>
      </c>
      <c r="E7073" s="1">
        <f>LOG(F7073+1,10)</f>
        <v>0.30102999566398114</v>
      </c>
      <c r="F7073" s="7">
        <v>1</v>
      </c>
      <c r="G7073" s="9" t="s">
        <v>3491</v>
      </c>
      <c r="H7073" s="4">
        <f>F7073/freq.sum.r6e</f>
        <v>4.9701789264413521E-5</v>
      </c>
      <c r="I7073" s="1" t="str">
        <f>_xlfn.LET(_xlpm.sep,":",_xlpm.w,$G7073,LEFT(_xlpm.w,FIND(_xlpm.sep,_xlpm.w)-1))</f>
        <v>nʃə</v>
      </c>
      <c r="J7073" s="1" t="str">
        <f>_xlfn.LET(_xlpm.sep,":",_xlpm.w,$G7073,RIGHT(_xlpm.w,LEN(_xlpm.w)-FIND(_xlpm.sep,_xlpm.w)))</f>
        <v>nsciere</v>
      </c>
      <c r="K7073" s="10">
        <f>_xlfn.LET(_xlpm.w,I7073,LEN(_xlpm.w))</f>
        <v>3</v>
      </c>
      <c r="L7073" s="10">
        <f>_xlfn.LET(_xlpm.w,J7073,LEN(_xlpm.w))</f>
        <v>7</v>
      </c>
      <c r="M7073" s="10">
        <f>_xlfn.LET(_xlpm.a,K7073,_xlpm.b,L7073,MAX(_xlpm.a,_xlpm.b))</f>
        <v>7</v>
      </c>
      <c r="N7073" s="10">
        <f>_xlfn.LET(_xlpm.d,(K7073,L7073),MAX(_xlpm.d)-MIN(_xlpm.d))</f>
        <v>4</v>
      </c>
      <c r="O7073" s="1" t="str">
        <f>_xlfn.LET(_xlpm.sep,":",_xlpm.w,$G7073,_xlfn.CONCAT("~",RIGHT(_xlpm.w,LEN(_xlpm.w)-FIND(_xlpm.sep,_xlpm.w)),"~"))</f>
        <v>~nsciere~</v>
      </c>
      <c r="P7073" s="1" t="str">
        <f>_xlfn.LET(_xlpm.sep,":",_xlpm.w,$G7073,_xlfn.CONCAT("[",LEFT(_xlpm.w,FIND(_xlpm.sep,_xlpm.w)-1),"]"))</f>
        <v>[nʃə]</v>
      </c>
      <c r="Q7073" s="14" cm="1">
        <f t="array" ref="Q7073">SUM(_xlfn._xlws.FILTER($H$2:$H$7117,_xlfn.MAP($O$2:$O$7117,_xlfn.LAMBDA(_xlpm.x,_xlpm.x=$O7073))))</f>
        <v>4.9701789264413521E-5</v>
      </c>
      <c r="R7073" s="14">
        <f>$H7073/Q7073</f>
        <v>1</v>
      </c>
      <c r="S7073" s="14" cm="1">
        <f t="array" ref="S7073">SUM(_xlfn._xlws.FILTER($H$2:$H$7117,_xlfn.MAP($P$2:$P$7117,_xlfn.LAMBDA(_xlpm.x,_xlpm.x=$P7073))))</f>
        <v>1.4910536779324055E-3</v>
      </c>
      <c r="T7073" s="14">
        <f>$H7073/S7073</f>
        <v>3.3333333333333333E-2</v>
      </c>
      <c r="U7073" s="14">
        <f>_xlfn.LET(_xlpm.freq,F7073,_xlpm.size,M7073+1,_xlpm.F,V7073,LOG(1+_xlpm.freq)*LOG(1+_xlpm.size)*_xlpm.F)</f>
        <v>1.8532620547026226E-2</v>
      </c>
      <c r="V7073" s="14">
        <f>_xlfn.LET(_xlpm.a,T7073,_xlpm.b,R7073,2*_xlpm.a*_xlpm.b/(_xlpm.a+_xlpm.b))</f>
        <v>6.4516129032258063E-2</v>
      </c>
      <c r="W7073" s="14">
        <f>_xlfn.LET(_xlpm.p,R7073,_xlpm.q,T7073,LOG(_xlpm.p/_xlpm.q))</f>
        <v>1.4771212547196624</v>
      </c>
      <c r="X7073" s="2"/>
    </row>
    <row r="7074" spans="1:24">
      <c r="A7074" s="1" t="str">
        <f>_xlfn.LET(_xlpm.sep," : ",CONCATENATE(O7074,_xlpm.sep,P7074))</f>
        <v>~nsciour~ : [nʃə]</v>
      </c>
      <c r="B7074" s="1">
        <f>_xlfn.LET(_xlpm.d,$G7074,_xlpm.k,_xlfn.CONCAT(LEFT(TRIM(B$1),1),"*"),COUNTIF(_xlpm.d,_xlpm.k))</f>
        <v>0</v>
      </c>
      <c r="C7074" s="1">
        <f>_xlfn.LET(_xlpm.d,$G7074,_xlpm.k,_xlfn.CONCAT(LEFT(TRIM(C$1),1),"*"),COUNTIF(_xlpm.d,_xlpm.k))</f>
        <v>0</v>
      </c>
      <c r="D7074" s="1">
        <f>_xlfn.LET(_xlpm.d,$G7074,_xlpm.k,_xlfn.CONCAT(LEFT(TRIM(D$1),1),"*"),COUNTIF(_xlpm.d,_xlpm.k))</f>
        <v>1</v>
      </c>
      <c r="E7074" s="1">
        <f>LOG(F7074+1,10)</f>
        <v>0.30102999566398114</v>
      </c>
      <c r="F7074" s="7">
        <v>1</v>
      </c>
      <c r="G7074" s="9" t="s">
        <v>3494</v>
      </c>
      <c r="H7074" s="4">
        <f>F7074/freq.sum.r6e</f>
        <v>4.9701789264413521E-5</v>
      </c>
      <c r="I7074" s="1" t="str">
        <f>_xlfn.LET(_xlpm.sep,":",_xlpm.w,$G7074,LEFT(_xlpm.w,FIND(_xlpm.sep,_xlpm.w)-1))</f>
        <v>nʃə</v>
      </c>
      <c r="J7074" s="1" t="str">
        <f>_xlfn.LET(_xlpm.sep,":",_xlpm.w,$G7074,RIGHT(_xlpm.w,LEN(_xlpm.w)-FIND(_xlpm.sep,_xlpm.w)))</f>
        <v>nsciour</v>
      </c>
      <c r="K7074" s="10">
        <f>_xlfn.LET(_xlpm.w,I7074,LEN(_xlpm.w))</f>
        <v>3</v>
      </c>
      <c r="L7074" s="10">
        <f>_xlfn.LET(_xlpm.w,J7074,LEN(_xlpm.w))</f>
        <v>7</v>
      </c>
      <c r="M7074" s="10">
        <f>_xlfn.LET(_xlpm.a,K7074,_xlpm.b,L7074,MAX(_xlpm.a,_xlpm.b))</f>
        <v>7</v>
      </c>
      <c r="N7074" s="10">
        <f>_xlfn.LET(_xlpm.d,(K7074,L7074),MAX(_xlpm.d)-MIN(_xlpm.d))</f>
        <v>4</v>
      </c>
      <c r="O7074" s="1" t="str">
        <f>_xlfn.LET(_xlpm.sep,":",_xlpm.w,$G7074,_xlfn.CONCAT("~",RIGHT(_xlpm.w,LEN(_xlpm.w)-FIND(_xlpm.sep,_xlpm.w)),"~"))</f>
        <v>~nsciour~</v>
      </c>
      <c r="P7074" s="1" t="str">
        <f>_xlfn.LET(_xlpm.sep,":",_xlpm.w,$G7074,_xlfn.CONCAT("[",LEFT(_xlpm.w,FIND(_xlpm.sep,_xlpm.w)-1),"]"))</f>
        <v>[nʃə]</v>
      </c>
      <c r="Q7074" s="14" cm="1">
        <f t="array" ref="Q7074">SUM(_xlfn._xlws.FILTER($H$2:$H$7117,_xlfn.MAP($O$2:$O$7117,_xlfn.LAMBDA(_xlpm.x,_xlpm.x=$O7074))))</f>
        <v>4.9701789264413521E-5</v>
      </c>
      <c r="R7074" s="14">
        <f>$H7074/Q7074</f>
        <v>1</v>
      </c>
      <c r="S7074" s="14" cm="1">
        <f t="array" ref="S7074">SUM(_xlfn._xlws.FILTER($H$2:$H$7117,_xlfn.MAP($P$2:$P$7117,_xlfn.LAMBDA(_xlpm.x,_xlpm.x=$P7074))))</f>
        <v>1.4910536779324055E-3</v>
      </c>
      <c r="T7074" s="14">
        <f>$H7074/S7074</f>
        <v>3.3333333333333333E-2</v>
      </c>
      <c r="U7074" s="14">
        <f>_xlfn.LET(_xlpm.freq,F7074,_xlpm.size,M7074+1,_xlpm.F,V7074,LOG(1+_xlpm.freq)*LOG(1+_xlpm.size)*_xlpm.F)</f>
        <v>1.8532620547026226E-2</v>
      </c>
      <c r="V7074" s="14">
        <f>_xlfn.LET(_xlpm.a,T7074,_xlpm.b,R7074,2*_xlpm.a*_xlpm.b/(_xlpm.a+_xlpm.b))</f>
        <v>6.4516129032258063E-2</v>
      </c>
      <c r="W7074" s="14">
        <f>_xlfn.LET(_xlpm.p,R7074,_xlpm.q,T7074,LOG(_xlpm.p/_xlpm.q))</f>
        <v>1.4771212547196624</v>
      </c>
      <c r="X7074" s="2"/>
    </row>
    <row r="7075" spans="1:24">
      <c r="A7075" s="1" t="str">
        <f>_xlfn.LET(_xlpm.sep," : ",CONCATENATE(O7075,_xlpm.sep,P7075))</f>
        <v>~nscioux~ : [nʃə]</v>
      </c>
      <c r="B7075" s="1">
        <f>_xlfn.LET(_xlpm.d,$G7075,_xlpm.k,_xlfn.CONCAT(LEFT(TRIM(B$1),1),"*"),COUNTIF(_xlpm.d,_xlpm.k))</f>
        <v>0</v>
      </c>
      <c r="C7075" s="1">
        <f>_xlfn.LET(_xlpm.d,$G7075,_xlpm.k,_xlfn.CONCAT(LEFT(TRIM(C$1),1),"*"),COUNTIF(_xlpm.d,_xlpm.k))</f>
        <v>0</v>
      </c>
      <c r="D7075" s="1">
        <f>_xlfn.LET(_xlpm.d,$G7075,_xlpm.k,_xlfn.CONCAT(LEFT(TRIM(D$1),1),"*"),COUNTIF(_xlpm.d,_xlpm.k))</f>
        <v>1</v>
      </c>
      <c r="E7075" s="1">
        <f>LOG(F7075+1,10)</f>
        <v>0.30102999566398114</v>
      </c>
      <c r="F7075" s="7">
        <v>1</v>
      </c>
      <c r="G7075" s="9" t="s">
        <v>3496</v>
      </c>
      <c r="H7075" s="4">
        <f>F7075/freq.sum.r6e</f>
        <v>4.9701789264413521E-5</v>
      </c>
      <c r="I7075" s="1" t="str">
        <f>_xlfn.LET(_xlpm.sep,":",_xlpm.w,$G7075,LEFT(_xlpm.w,FIND(_xlpm.sep,_xlpm.w)-1))</f>
        <v>nʃə</v>
      </c>
      <c r="J7075" s="1" t="str">
        <f>_xlfn.LET(_xlpm.sep,":",_xlpm.w,$G7075,RIGHT(_xlpm.w,LEN(_xlpm.w)-FIND(_xlpm.sep,_xlpm.w)))</f>
        <v>nscioux</v>
      </c>
      <c r="K7075" s="10">
        <f>_xlfn.LET(_xlpm.w,I7075,LEN(_xlpm.w))</f>
        <v>3</v>
      </c>
      <c r="L7075" s="10">
        <f>_xlfn.LET(_xlpm.w,J7075,LEN(_xlpm.w))</f>
        <v>7</v>
      </c>
      <c r="M7075" s="10">
        <f>_xlfn.LET(_xlpm.a,K7075,_xlpm.b,L7075,MAX(_xlpm.a,_xlpm.b))</f>
        <v>7</v>
      </c>
      <c r="N7075" s="10">
        <f>_xlfn.LET(_xlpm.d,(K7075,L7075),MAX(_xlpm.d)-MIN(_xlpm.d))</f>
        <v>4</v>
      </c>
      <c r="O7075" s="1" t="str">
        <f>_xlfn.LET(_xlpm.sep,":",_xlpm.w,$G7075,_xlfn.CONCAT("~",RIGHT(_xlpm.w,LEN(_xlpm.w)-FIND(_xlpm.sep,_xlpm.w)),"~"))</f>
        <v>~nscioux~</v>
      </c>
      <c r="P7075" s="1" t="str">
        <f>_xlfn.LET(_xlpm.sep,":",_xlpm.w,$G7075,_xlfn.CONCAT("[",LEFT(_xlpm.w,FIND(_xlpm.sep,_xlpm.w)-1),"]"))</f>
        <v>[nʃə]</v>
      </c>
      <c r="Q7075" s="14" cm="1">
        <f t="array" ref="Q7075">SUM(_xlfn._xlws.FILTER($H$2:$H$7117,_xlfn.MAP($O$2:$O$7117,_xlfn.LAMBDA(_xlpm.x,_xlpm.x=$O7075))))</f>
        <v>4.9701789264413521E-5</v>
      </c>
      <c r="R7075" s="14">
        <f>$H7075/Q7075</f>
        <v>1</v>
      </c>
      <c r="S7075" s="14" cm="1">
        <f t="array" ref="S7075">SUM(_xlfn._xlws.FILTER($H$2:$H$7117,_xlfn.MAP($P$2:$P$7117,_xlfn.LAMBDA(_xlpm.x,_xlpm.x=$P7075))))</f>
        <v>1.4910536779324055E-3</v>
      </c>
      <c r="T7075" s="14">
        <f>$H7075/S7075</f>
        <v>3.3333333333333333E-2</v>
      </c>
      <c r="U7075" s="14">
        <f>_xlfn.LET(_xlpm.freq,F7075,_xlpm.size,M7075+1,_xlpm.F,V7075,LOG(1+_xlpm.freq)*LOG(1+_xlpm.size)*_xlpm.F)</f>
        <v>1.8532620547026226E-2</v>
      </c>
      <c r="V7075" s="14">
        <f>_xlfn.LET(_xlpm.a,T7075,_xlpm.b,R7075,2*_xlpm.a*_xlpm.b/(_xlpm.a+_xlpm.b))</f>
        <v>6.4516129032258063E-2</v>
      </c>
      <c r="W7075" s="14">
        <f>_xlfn.LET(_xlpm.p,R7075,_xlpm.q,T7075,LOG(_xlpm.p/_xlpm.q))</f>
        <v>1.4771212547196624</v>
      </c>
      <c r="X7075" s="2"/>
    </row>
    <row r="7076" spans="1:24">
      <c r="A7076" s="1" t="str">
        <f>_xlfn.LET(_xlpm.sep," : ",CONCATENATE(O7076,_xlpm.sep,P7076))</f>
        <v>~ntriegh~ : [ntɹɪ]</v>
      </c>
      <c r="B7076" s="1">
        <f>_xlfn.LET(_xlpm.d,$G7076,_xlpm.k,_xlfn.CONCAT(LEFT(TRIM(B$1),1),"*"),COUNTIF(_xlpm.d,_xlpm.k))</f>
        <v>0</v>
      </c>
      <c r="C7076" s="1">
        <f>_xlfn.LET(_xlpm.d,$G7076,_xlpm.k,_xlfn.CONCAT(LEFT(TRIM(C$1),1),"*"),COUNTIF(_xlpm.d,_xlpm.k))</f>
        <v>0</v>
      </c>
      <c r="D7076" s="1">
        <f>_xlfn.LET(_xlpm.d,$G7076,_xlpm.k,_xlfn.CONCAT(LEFT(TRIM(D$1),1),"*"),COUNTIF(_xlpm.d,_xlpm.k))</f>
        <v>1</v>
      </c>
      <c r="E7076" s="1">
        <f>LOG(F7076+1,10)</f>
        <v>0.47712125471966244</v>
      </c>
      <c r="F7076" s="7">
        <v>2</v>
      </c>
      <c r="G7076" s="9" t="s">
        <v>3257</v>
      </c>
      <c r="H7076" s="4">
        <f>F7076/freq.sum.r6e</f>
        <v>9.9403578528827041E-5</v>
      </c>
      <c r="I7076" s="1" t="str">
        <f>_xlfn.LET(_xlpm.sep,":",_xlpm.w,$G7076,LEFT(_xlpm.w,FIND(_xlpm.sep,_xlpm.w)-1))</f>
        <v>ntɹɪ</v>
      </c>
      <c r="J7076" s="1" t="str">
        <f>_xlfn.LET(_xlpm.sep,":",_xlpm.w,$G7076,RIGHT(_xlpm.w,LEN(_xlpm.w)-FIND(_xlpm.sep,_xlpm.w)))</f>
        <v>ntriegh</v>
      </c>
      <c r="K7076" s="10">
        <f>_xlfn.LET(_xlpm.w,I7076,LEN(_xlpm.w))</f>
        <v>4</v>
      </c>
      <c r="L7076" s="10">
        <f>_xlfn.LET(_xlpm.w,J7076,LEN(_xlpm.w))</f>
        <v>7</v>
      </c>
      <c r="M7076" s="10">
        <f>_xlfn.LET(_xlpm.a,K7076,_xlpm.b,L7076,MAX(_xlpm.a,_xlpm.b))</f>
        <v>7</v>
      </c>
      <c r="N7076" s="10">
        <f>_xlfn.LET(_xlpm.d,(K7076,L7076),MAX(_xlpm.d)-MIN(_xlpm.d))</f>
        <v>3</v>
      </c>
      <c r="O7076" s="1" t="str">
        <f>_xlfn.LET(_xlpm.sep,":",_xlpm.w,$G7076,_xlfn.CONCAT("~",RIGHT(_xlpm.w,LEN(_xlpm.w)-FIND(_xlpm.sep,_xlpm.w)),"~"))</f>
        <v>~ntriegh~</v>
      </c>
      <c r="P7076" s="1" t="str">
        <f>_xlfn.LET(_xlpm.sep,":",_xlpm.w,$G7076,_xlfn.CONCAT("[",LEFT(_xlpm.w,FIND(_xlpm.sep,_xlpm.w)-1),"]"))</f>
        <v>[ntɹɪ]</v>
      </c>
      <c r="Q7076" s="14" cm="1">
        <f t="array" ref="Q7076">SUM(_xlfn._xlws.FILTER($H$2:$H$7111,_xlfn.MAP($O$2:$O$7111,_xlfn.LAMBDA(_xlpm.x,_xlpm.x=$O7076))))</f>
        <v>9.9403578528827041E-5</v>
      </c>
      <c r="R7076" s="14">
        <f>$H7076/Q7076</f>
        <v>1</v>
      </c>
      <c r="S7076" s="14" cm="1">
        <f t="array" ref="S7076">SUM(_xlfn._xlws.FILTER($H$2:$H$7111,_xlfn.MAP($P$2:$P$7111,_xlfn.LAMBDA(_xlpm.x,_xlpm.x=$P7076))))</f>
        <v>3.180914512922464E-3</v>
      </c>
      <c r="T7076" s="14">
        <f>$H7076/S7076</f>
        <v>3.1250000000000014E-2</v>
      </c>
      <c r="U7076" s="14">
        <f>_xlfn.LET(_xlpm.freq,F7076,_xlpm.size,M7076+1,_xlpm.F,V7076,LOG(1+_xlpm.freq)*LOG(1+_xlpm.size)*_xlpm.F)</f>
        <v>2.759329596427456E-2</v>
      </c>
      <c r="V7076" s="14">
        <f>_xlfn.LET(_xlpm.a,T7076,_xlpm.b,R7076,2*_xlpm.a*_xlpm.b/(_xlpm.a+_xlpm.b))</f>
        <v>6.0606060606060635E-2</v>
      </c>
      <c r="W7076" s="14">
        <f>_xlfn.LET(_xlpm.p,R7076,_xlpm.q,T7076,LOG(_xlpm.p/_xlpm.q))</f>
        <v>1.5051499783199058</v>
      </c>
      <c r="X7076" s="2"/>
    </row>
    <row r="7077" spans="1:24">
      <c r="A7077" s="1" t="str">
        <f>_xlfn.LET(_xlpm.sep," : ",CONCATENATE(O7077,_xlpm.sep,P7077))</f>
        <v>~spreygh~ : [spɹɪ]</v>
      </c>
      <c r="B7077" s="1">
        <f>_xlfn.LET(_xlpm.d,$G7077,_xlpm.k,_xlfn.CONCAT(LEFT(TRIM(B$1),1),"*"),COUNTIF(_xlpm.d,_xlpm.k))</f>
        <v>0</v>
      </c>
      <c r="C7077" s="1">
        <f>_xlfn.LET(_xlpm.d,$G7077,_xlpm.k,_xlfn.CONCAT(LEFT(TRIM(C$1),1),"*"),COUNTIF(_xlpm.d,_xlpm.k))</f>
        <v>0</v>
      </c>
      <c r="D7077" s="1">
        <f>_xlfn.LET(_xlpm.d,$G7077,_xlpm.k,_xlfn.CONCAT(LEFT(TRIM(D$1),1),"*"),COUNTIF(_xlpm.d,_xlpm.k))</f>
        <v>0</v>
      </c>
      <c r="E7077" s="1">
        <f>LOG(F7077+1,10)</f>
        <v>0.47712125471966244</v>
      </c>
      <c r="F7077" s="7">
        <v>2</v>
      </c>
      <c r="G7077" s="9" t="s">
        <v>4238</v>
      </c>
      <c r="H7077" s="4">
        <f>F7077/freq.sum.r6e</f>
        <v>9.9403578528827041E-5</v>
      </c>
      <c r="I7077" s="4" t="str">
        <f>_xlfn.LET(_xlpm.sep,":",_xlpm.w,$G7077,LEFT(_xlpm.w,FIND(_xlpm.sep,_xlpm.w)-1))</f>
        <v>spɹɪ</v>
      </c>
      <c r="J7077" s="4" t="str">
        <f>_xlfn.LET(_xlpm.sep,":",_xlpm.w,$G7077,RIGHT(_xlpm.w,LEN(_xlpm.w)-FIND(_xlpm.sep,_xlpm.w)))</f>
        <v>spreygh</v>
      </c>
      <c r="K7077" s="10">
        <f>_xlfn.LET(_xlpm.w,I7077,LEN(_xlpm.w))</f>
        <v>4</v>
      </c>
      <c r="L7077" s="10">
        <f>_xlfn.LET(_xlpm.w,J7077,LEN(_xlpm.w))</f>
        <v>7</v>
      </c>
      <c r="M7077" s="10">
        <f>_xlfn.LET(_xlpm.a,K7077,_xlpm.b,L7077,MAX(_xlpm.a,_xlpm.b))</f>
        <v>7</v>
      </c>
      <c r="N7077" s="10">
        <f>_xlfn.LET(_xlpm.d,(K7077,L7077),MAX(_xlpm.d)-MIN(_xlpm.d))</f>
        <v>3</v>
      </c>
      <c r="O7077" s="1" t="str">
        <f>_xlfn.LET(_xlpm.sep,":",_xlpm.w,$G7077,_xlfn.CONCAT("~",RIGHT(_xlpm.w,LEN(_xlpm.w)-FIND(_xlpm.sep,_xlpm.w)),"~"))</f>
        <v>~spreygh~</v>
      </c>
      <c r="P7077" s="1" t="str">
        <f>_xlfn.LET(_xlpm.sep,":",_xlpm.w,$G7077,_xlfn.CONCAT("[",LEFT(_xlpm.w,FIND(_xlpm.sep,_xlpm.w)-1),"]"))</f>
        <v>[spɹɪ]</v>
      </c>
      <c r="Q7077" s="14" cm="1">
        <f t="array" ref="Q7077">SUM(_xlfn._xlws.FILTER($H$2:$H$7109,_xlfn.MAP($O$2:$O$7109,_xlfn.LAMBDA(_xlpm.x,_xlpm.x=$O7077))))</f>
        <v>9.9403578528827041E-5</v>
      </c>
      <c r="R7077" s="14">
        <f>$H7077/Q7077</f>
        <v>1</v>
      </c>
      <c r="S7077" s="14" cm="1">
        <f t="array" ref="S7077">SUM(_xlfn._xlws.FILTER($H$2:$H$7109,_xlfn.MAP($P$2:$P$7109,_xlfn.LAMBDA(_xlpm.x,_xlpm.x=$P7077))))</f>
        <v>3.180914512922464E-3</v>
      </c>
      <c r="T7077" s="14">
        <f>$H7077/S7077</f>
        <v>3.1250000000000014E-2</v>
      </c>
      <c r="U7077" s="14">
        <f>_xlfn.LET(_xlpm.freq,F7077,_xlpm.size,M7077+1,_xlpm.F,V7077,LOG(1+_xlpm.freq)*LOG(1+_xlpm.size)*_xlpm.F)</f>
        <v>2.759329596427456E-2</v>
      </c>
      <c r="V7077" s="14">
        <f>_xlfn.LET(_xlpm.a,T7077,_xlpm.b,R7077,2*_xlpm.a*_xlpm.b/(_xlpm.a+_xlpm.b))</f>
        <v>6.0606060606060635E-2</v>
      </c>
      <c r="W7077" s="14">
        <f>_xlfn.LET(_xlpm.p,R7077,_xlpm.q,T7077,LOG(_xlpm.p/_xlpm.q))</f>
        <v>1.5051499783199058</v>
      </c>
      <c r="X7077" s="2"/>
    </row>
    <row r="7078" spans="1:24">
      <c r="A7078" s="1" t="str">
        <f>_xlfn.LET(_xlpm.sep," : ",CONCATENATE(O7078,_xlpm.sep,P7078))</f>
        <v>~ctorygh~ : [ktɹɪ]</v>
      </c>
      <c r="B7078" s="1">
        <f>_xlfn.LET(_xlpm.d,$G7078,_xlpm.k,_xlfn.CONCAT(LEFT(TRIM(B$1),1),"*"),COUNTIF(_xlpm.d,_xlpm.k))</f>
        <v>0</v>
      </c>
      <c r="C7078" s="1">
        <f>_xlfn.LET(_xlpm.d,$G7078,_xlpm.k,_xlfn.CONCAT(LEFT(TRIM(C$1),1),"*"),COUNTIF(_xlpm.d,_xlpm.k))</f>
        <v>0</v>
      </c>
      <c r="D7078" s="1">
        <f>_xlfn.LET(_xlpm.d,$G7078,_xlpm.k,_xlfn.CONCAT(LEFT(TRIM(D$1),1),"*"),COUNTIF(_xlpm.d,_xlpm.k))</f>
        <v>0</v>
      </c>
      <c r="E7078" s="1">
        <f>LOG(F7078+1,10)</f>
        <v>0.47712125471966244</v>
      </c>
      <c r="F7078" s="7">
        <v>2</v>
      </c>
      <c r="G7078" s="9" t="s">
        <v>1671</v>
      </c>
      <c r="H7078" s="4">
        <f>F7078/freq.sum.r6e</f>
        <v>9.9403578528827041E-5</v>
      </c>
      <c r="I7078" s="1" t="str">
        <f>_xlfn.LET(_xlpm.sep,":",_xlpm.w,$G7078,LEFT(_xlpm.w,FIND(_xlpm.sep,_xlpm.w)-1))</f>
        <v>ktɹɪ</v>
      </c>
      <c r="J7078" s="1" t="str">
        <f>_xlfn.LET(_xlpm.sep,":",_xlpm.w,$G7078,RIGHT(_xlpm.w,LEN(_xlpm.w)-FIND(_xlpm.sep,_xlpm.w)))</f>
        <v>ctorygh</v>
      </c>
      <c r="K7078" s="10">
        <f>_xlfn.LET(_xlpm.w,I7078,LEN(_xlpm.w))</f>
        <v>4</v>
      </c>
      <c r="L7078" s="10">
        <f>_xlfn.LET(_xlpm.w,J7078,LEN(_xlpm.w))</f>
        <v>7</v>
      </c>
      <c r="M7078" s="10">
        <f>_xlfn.LET(_xlpm.a,K7078,_xlpm.b,L7078,MAX(_xlpm.a,_xlpm.b))</f>
        <v>7</v>
      </c>
      <c r="N7078" s="10">
        <f>_xlfn.LET(_xlpm.d,(K7078,L7078),MAX(_xlpm.d)-MIN(_xlpm.d))</f>
        <v>3</v>
      </c>
      <c r="O7078" s="1" t="str">
        <f>_xlfn.LET(_xlpm.sep,":",_xlpm.w,$G7078,_xlfn.CONCAT("~",RIGHT(_xlpm.w,LEN(_xlpm.w)-FIND(_xlpm.sep,_xlpm.w)),"~"))</f>
        <v>~ctorygh~</v>
      </c>
      <c r="P7078" s="1" t="str">
        <f>_xlfn.LET(_xlpm.sep,":",_xlpm.w,$G7078,_xlfn.CONCAT("[",LEFT(_xlpm.w,FIND(_xlpm.sep,_xlpm.w)-1),"]"))</f>
        <v>[ktɹɪ]</v>
      </c>
      <c r="Q7078" s="14" cm="1">
        <f t="array" ref="Q7078">SUM(_xlfn._xlws.FILTER($H$2:$H$7117,_xlfn.MAP($O$2:$O$7117,_xlfn.LAMBDA(_xlpm.x,_xlpm.x=$O7078))))</f>
        <v>9.9403578528827041E-5</v>
      </c>
      <c r="R7078" s="14">
        <f>$H7078/Q7078</f>
        <v>1</v>
      </c>
      <c r="S7078" s="14" cm="1">
        <f t="array" ref="S7078">SUM(_xlfn._xlws.FILTER($H$2:$H$7117,_xlfn.MAP($P$2:$P$7117,_xlfn.LAMBDA(_xlpm.x,_xlpm.x=$P7078))))</f>
        <v>3.180914512922464E-3</v>
      </c>
      <c r="T7078" s="14">
        <f>$H7078/S7078</f>
        <v>3.1250000000000014E-2</v>
      </c>
      <c r="U7078" s="14">
        <f>_xlfn.LET(_xlpm.freq,F7078,_xlpm.size,M7078+1,_xlpm.F,V7078,LOG(1+_xlpm.freq)*LOG(1+_xlpm.size)*_xlpm.F)</f>
        <v>2.759329596427456E-2</v>
      </c>
      <c r="V7078" s="14">
        <f>_xlfn.LET(_xlpm.a,T7078,_xlpm.b,R7078,2*_xlpm.a*_xlpm.b/(_xlpm.a+_xlpm.b))</f>
        <v>6.0606060606060635E-2</v>
      </c>
      <c r="W7078" s="14">
        <f>_xlfn.LET(_xlpm.p,R7078,_xlpm.q,T7078,LOG(_xlpm.p/_xlpm.q))</f>
        <v>1.5051499783199058</v>
      </c>
      <c r="X7078" s="2"/>
    </row>
    <row r="7079" spans="1:24">
      <c r="A7079" s="1" t="str">
        <f>_xlfn.LET(_xlpm.sep," : ",CONCATENATE(O7079,_xlpm.sep,P7079))</f>
        <v>~ngleygh~ : [ŋɡlɪ]</v>
      </c>
      <c r="B7079" s="1">
        <f>_xlfn.LET(_xlpm.d,$G7079,_xlpm.k,_xlfn.CONCAT(LEFT(TRIM(B$1),1),"*"),COUNTIF(_xlpm.d,_xlpm.k))</f>
        <v>0</v>
      </c>
      <c r="C7079" s="1">
        <f>_xlfn.LET(_xlpm.d,$G7079,_xlpm.k,_xlfn.CONCAT(LEFT(TRIM(C$1),1),"*"),COUNTIF(_xlpm.d,_xlpm.k))</f>
        <v>0</v>
      </c>
      <c r="D7079" s="1">
        <f>_xlfn.LET(_xlpm.d,$G7079,_xlpm.k,_xlfn.CONCAT(LEFT(TRIM(D$1),1),"*"),COUNTIF(_xlpm.d,_xlpm.k))</f>
        <v>0</v>
      </c>
      <c r="E7079" s="1">
        <f>LOG(F7079+1,10)</f>
        <v>0.47712125471966244</v>
      </c>
      <c r="F7079" s="7">
        <v>2</v>
      </c>
      <c r="G7079" s="9" t="s">
        <v>6963</v>
      </c>
      <c r="H7079" s="4">
        <f>F7079/freq.sum.r6e</f>
        <v>9.9403578528827041E-5</v>
      </c>
      <c r="I7079" s="1" t="str">
        <f>_xlfn.LET(_xlpm.sep,":",_xlpm.w,$G7079,LEFT(_xlpm.w,FIND(_xlpm.sep,_xlpm.w)-1))</f>
        <v>ŋɡlɪ</v>
      </c>
      <c r="J7079" s="1" t="str">
        <f>_xlfn.LET(_xlpm.sep,":",_xlpm.w,$G7079,RIGHT(_xlpm.w,LEN(_xlpm.w)-FIND(_xlpm.sep,_xlpm.w)))</f>
        <v>ngleygh</v>
      </c>
      <c r="K7079" s="10">
        <f>_xlfn.LET(_xlpm.w,I7079,LEN(_xlpm.w))</f>
        <v>4</v>
      </c>
      <c r="L7079" s="10">
        <f>_xlfn.LET(_xlpm.w,J7079,LEN(_xlpm.w))</f>
        <v>7</v>
      </c>
      <c r="M7079" s="10">
        <f>_xlfn.LET(_xlpm.a,K7079,_xlpm.b,L7079,MAX(_xlpm.a,_xlpm.b))</f>
        <v>7</v>
      </c>
      <c r="N7079" s="10">
        <f>_xlfn.LET(_xlpm.d,(K7079,L7079),MAX(_xlpm.d)-MIN(_xlpm.d))</f>
        <v>3</v>
      </c>
      <c r="O7079" s="1" t="str">
        <f>_xlfn.LET(_xlpm.sep,":",_xlpm.w,$G7079,_xlfn.CONCAT("~",RIGHT(_xlpm.w,LEN(_xlpm.w)-FIND(_xlpm.sep,_xlpm.w)),"~"))</f>
        <v>~ngleygh~</v>
      </c>
      <c r="P7079" s="1" t="str">
        <f>_xlfn.LET(_xlpm.sep,":",_xlpm.w,$G7079,_xlfn.CONCAT("[",LEFT(_xlpm.w,FIND(_xlpm.sep,_xlpm.w)-1),"]"))</f>
        <v>[ŋɡlɪ]</v>
      </c>
      <c r="Q7079" s="14" cm="1">
        <f t="array" ref="Q7079">SUM(_xlfn._xlws.FILTER($H$2:$H$7117,_xlfn.MAP($O$2:$O$7117,_xlfn.LAMBDA(_xlpm.x,_xlpm.x=$O7079))))</f>
        <v>9.9403578528827041E-5</v>
      </c>
      <c r="R7079" s="14">
        <f>$H7079/Q7079</f>
        <v>1</v>
      </c>
      <c r="S7079" s="14" cm="1">
        <f t="array" ref="S7079">SUM(_xlfn._xlws.FILTER($H$2:$H$7117,_xlfn.MAP($P$2:$P$7117,_xlfn.LAMBDA(_xlpm.x,_xlpm.x=$P7079))))</f>
        <v>3.180914512922464E-3</v>
      </c>
      <c r="T7079" s="14">
        <f>$H7079/S7079</f>
        <v>3.1250000000000014E-2</v>
      </c>
      <c r="U7079" s="14">
        <f>_xlfn.LET(_xlpm.freq,F7079,_xlpm.size,M7079+1,_xlpm.F,V7079,LOG(1+_xlpm.freq)*LOG(1+_xlpm.size)*_xlpm.F)</f>
        <v>2.759329596427456E-2</v>
      </c>
      <c r="V7079" s="14">
        <f>_xlfn.LET(_xlpm.a,T7079,_xlpm.b,R7079,2*_xlpm.a*_xlpm.b/(_xlpm.a+_xlpm.b))</f>
        <v>6.0606060606060635E-2</v>
      </c>
      <c r="W7079" s="14">
        <f>_xlfn.LET(_xlpm.p,R7079,_xlpm.q,T7079,LOG(_xlpm.p/_xlpm.q))</f>
        <v>1.5051499783199058</v>
      </c>
      <c r="X7079" s="2"/>
    </row>
    <row r="7080" spans="1:24">
      <c r="A7080" s="1" t="str">
        <f>_xlfn.LET(_xlpm.sep," : ",CONCATENATE(O7080,_xlpm.sep,P7080))</f>
        <v>~mfrey'r~ : [mfɹɪ]</v>
      </c>
      <c r="B7080" s="1">
        <f>_xlfn.LET(_xlpm.d,$G7080,_xlpm.k,_xlfn.CONCAT(LEFT(TRIM(B$1),1),"*"),COUNTIF(_xlpm.d,_xlpm.k))</f>
        <v>0</v>
      </c>
      <c r="C7080" s="1">
        <f>_xlfn.LET(_xlpm.d,$G7080,_xlpm.k,_xlfn.CONCAT(LEFT(TRIM(C$1),1),"*"),COUNTIF(_xlpm.d,_xlpm.k))</f>
        <v>1</v>
      </c>
      <c r="D7080" s="1">
        <f>_xlfn.LET(_xlpm.d,$G7080,_xlpm.k,_xlfn.CONCAT(LEFT(TRIM(D$1),1),"*"),COUNTIF(_xlpm.d,_xlpm.k))</f>
        <v>0</v>
      </c>
      <c r="E7080" s="1">
        <f>LOG(F7080+1,10)</f>
        <v>0.30102999566398114</v>
      </c>
      <c r="F7080" s="7">
        <v>1</v>
      </c>
      <c r="G7080" s="9" t="s">
        <v>2538</v>
      </c>
      <c r="H7080" s="4">
        <f>F7080/freq.sum.r6e</f>
        <v>4.9701789264413521E-5</v>
      </c>
      <c r="I7080" s="1" t="str">
        <f>_xlfn.LET(_xlpm.sep,":",_xlpm.w,$G7080,LEFT(_xlpm.w,FIND(_xlpm.sep,_xlpm.w)-1))</f>
        <v>mfɹɪ</v>
      </c>
      <c r="J7080" s="1" t="str">
        <f>_xlfn.LET(_xlpm.sep,":",_xlpm.w,$G7080,RIGHT(_xlpm.w,LEN(_xlpm.w)-FIND(_xlpm.sep,_xlpm.w)))</f>
        <v>mfrey'r</v>
      </c>
      <c r="K7080" s="10">
        <f>_xlfn.LET(_xlpm.w,I7080,LEN(_xlpm.w))</f>
        <v>4</v>
      </c>
      <c r="L7080" s="10">
        <f>_xlfn.LET(_xlpm.w,J7080,LEN(_xlpm.w))</f>
        <v>7</v>
      </c>
      <c r="M7080" s="10">
        <f>_xlfn.LET(_xlpm.a,K7080,_xlpm.b,L7080,MAX(_xlpm.a,_xlpm.b))</f>
        <v>7</v>
      </c>
      <c r="N7080" s="10">
        <f>_xlfn.LET(_xlpm.d,(K7080,L7080),MAX(_xlpm.d)-MIN(_xlpm.d))</f>
        <v>3</v>
      </c>
      <c r="O7080" s="1" t="str">
        <f>_xlfn.LET(_xlpm.sep,":",_xlpm.w,$G7080,_xlfn.CONCAT("~",RIGHT(_xlpm.w,LEN(_xlpm.w)-FIND(_xlpm.sep,_xlpm.w)),"~"))</f>
        <v>~mfrey'r~</v>
      </c>
      <c r="P7080" s="1" t="str">
        <f>_xlfn.LET(_xlpm.sep,":",_xlpm.w,$G7080,_xlfn.CONCAT("[",LEFT(_xlpm.w,FIND(_xlpm.sep,_xlpm.w)-1),"]"))</f>
        <v>[mfɹɪ]</v>
      </c>
      <c r="Q7080" s="14" cm="1">
        <f t="array" ref="Q7080">SUM(_xlfn._xlws.FILTER($H$2:$H$7111,_xlfn.MAP($O$2:$O$7111,_xlfn.LAMBDA(_xlpm.x,_xlpm.x=$O7080))))</f>
        <v>4.9701789264413521E-5</v>
      </c>
      <c r="R7080" s="14">
        <f>$H7080/Q7080</f>
        <v>1</v>
      </c>
      <c r="S7080" s="14" cm="1">
        <f t="array" ref="S7080">SUM(_xlfn._xlws.FILTER($H$2:$H$7111,_xlfn.MAP($P$2:$P$7111,_xlfn.LAMBDA(_xlpm.x,_xlpm.x=$P7080))))</f>
        <v>1.5904572564612327E-3</v>
      </c>
      <c r="T7080" s="14">
        <f>$H7080/S7080</f>
        <v>3.125E-2</v>
      </c>
      <c r="U7080" s="14">
        <f>_xlfn.LET(_xlpm.freq,F7080,_xlpm.size,M7080+1,_xlpm.F,V7080,LOG(1+_xlpm.freq)*LOG(1+_xlpm.size)*_xlpm.F)</f>
        <v>1.7409431422964031E-2</v>
      </c>
      <c r="V7080" s="14">
        <f>_xlfn.LET(_xlpm.a,T7080,_xlpm.b,R7080,2*_xlpm.a*_xlpm.b/(_xlpm.a+_xlpm.b))</f>
        <v>6.0606060606060608E-2</v>
      </c>
      <c r="W7080" s="14">
        <f>_xlfn.LET(_xlpm.p,R7080,_xlpm.q,T7080,LOG(_xlpm.p/_xlpm.q))</f>
        <v>1.505149978319906</v>
      </c>
      <c r="X7080" s="2"/>
    </row>
    <row r="7081" spans="1:24">
      <c r="A7081" s="1" t="str">
        <f>_xlfn.LET(_xlpm.sep," : ",CONCATENATE(O7081,_xlpm.sep,P7081))</f>
        <v>~mfreyry~ : [mfɹɪ]</v>
      </c>
      <c r="B7081" s="1">
        <f>_xlfn.LET(_xlpm.d,$G7081,_xlpm.k,_xlfn.CONCAT(LEFT(TRIM(B$1),1),"*"),COUNTIF(_xlpm.d,_xlpm.k))</f>
        <v>0</v>
      </c>
      <c r="C7081" s="1">
        <f>_xlfn.LET(_xlpm.d,$G7081,_xlpm.k,_xlfn.CONCAT(LEFT(TRIM(C$1),1),"*"),COUNTIF(_xlpm.d,_xlpm.k))</f>
        <v>1</v>
      </c>
      <c r="D7081" s="1">
        <f>_xlfn.LET(_xlpm.d,$G7081,_xlpm.k,_xlfn.CONCAT(LEFT(TRIM(D$1),1),"*"),COUNTIF(_xlpm.d,_xlpm.k))</f>
        <v>0</v>
      </c>
      <c r="E7081" s="1">
        <f>LOG(F7081+1,10)</f>
        <v>0.30102999566398114</v>
      </c>
      <c r="F7081" s="7">
        <v>1</v>
      </c>
      <c r="G7081" s="9" t="s">
        <v>2543</v>
      </c>
      <c r="H7081" s="4">
        <f>F7081/freq.sum.r6e</f>
        <v>4.9701789264413521E-5</v>
      </c>
      <c r="I7081" s="1" t="str">
        <f>_xlfn.LET(_xlpm.sep,":",_xlpm.w,$G7081,LEFT(_xlpm.w,FIND(_xlpm.sep,_xlpm.w)-1))</f>
        <v>mfɹɪ</v>
      </c>
      <c r="J7081" s="1" t="str">
        <f>_xlfn.LET(_xlpm.sep,":",_xlpm.w,$G7081,RIGHT(_xlpm.w,LEN(_xlpm.w)-FIND(_xlpm.sep,_xlpm.w)))</f>
        <v>mfreyry</v>
      </c>
      <c r="K7081" s="10">
        <f>_xlfn.LET(_xlpm.w,I7081,LEN(_xlpm.w))</f>
        <v>4</v>
      </c>
      <c r="L7081" s="10">
        <f>_xlfn.LET(_xlpm.w,J7081,LEN(_xlpm.w))</f>
        <v>7</v>
      </c>
      <c r="M7081" s="10">
        <f>_xlfn.LET(_xlpm.a,K7081,_xlpm.b,L7081,MAX(_xlpm.a,_xlpm.b))</f>
        <v>7</v>
      </c>
      <c r="N7081" s="10">
        <f>_xlfn.LET(_xlpm.d,(K7081,L7081),MAX(_xlpm.d)-MIN(_xlpm.d))</f>
        <v>3</v>
      </c>
      <c r="O7081" s="1" t="str">
        <f>_xlfn.LET(_xlpm.sep,":",_xlpm.w,$G7081,_xlfn.CONCAT("~",RIGHT(_xlpm.w,LEN(_xlpm.w)-FIND(_xlpm.sep,_xlpm.w)),"~"))</f>
        <v>~mfreyry~</v>
      </c>
      <c r="P7081" s="1" t="str">
        <f>_xlfn.LET(_xlpm.sep,":",_xlpm.w,$G7081,_xlfn.CONCAT("[",LEFT(_xlpm.w,FIND(_xlpm.sep,_xlpm.w)-1),"]"))</f>
        <v>[mfɹɪ]</v>
      </c>
      <c r="Q7081" s="14" cm="1">
        <f t="array" ref="Q7081">SUM(_xlfn._xlws.FILTER($H$2:$H$7117,_xlfn.MAP($O$2:$O$7117,_xlfn.LAMBDA(_xlpm.x,_xlpm.x=$O7081))))</f>
        <v>4.9701789264413521E-5</v>
      </c>
      <c r="R7081" s="14">
        <f>$H7081/Q7081</f>
        <v>1</v>
      </c>
      <c r="S7081" s="14" cm="1">
        <f t="array" ref="S7081">SUM(_xlfn._xlws.FILTER($H$2:$H$7117,_xlfn.MAP($P$2:$P$7117,_xlfn.LAMBDA(_xlpm.x,_xlpm.x=$P7081))))</f>
        <v>1.5904572564612327E-3</v>
      </c>
      <c r="T7081" s="14">
        <f>$H7081/S7081</f>
        <v>3.125E-2</v>
      </c>
      <c r="U7081" s="14">
        <f>_xlfn.LET(_xlpm.freq,F7081,_xlpm.size,M7081+1,_xlpm.F,V7081,LOG(1+_xlpm.freq)*LOG(1+_xlpm.size)*_xlpm.F)</f>
        <v>1.7409431422964031E-2</v>
      </c>
      <c r="V7081" s="14">
        <f>_xlfn.LET(_xlpm.a,T7081,_xlpm.b,R7081,2*_xlpm.a*_xlpm.b/(_xlpm.a+_xlpm.b))</f>
        <v>6.0606060606060608E-2</v>
      </c>
      <c r="W7081" s="14">
        <f>_xlfn.LET(_xlpm.p,R7081,_xlpm.q,T7081,LOG(_xlpm.p/_xlpm.q))</f>
        <v>1.505149978319906</v>
      </c>
      <c r="X7081" s="2"/>
    </row>
    <row r="7082" spans="1:24">
      <c r="A7082" s="1" t="str">
        <f>_xlfn.LET(_xlpm.sep," : ",CONCATENATE(O7082,_xlpm.sep,P7082))</f>
        <v>~ndshi'r~ : [ndʃɪ]</v>
      </c>
      <c r="B7082" s="1">
        <f>_xlfn.LET(_xlpm.d,$G7082,_xlpm.k,_xlfn.CONCAT(LEFT(TRIM(B$1),1),"*"),COUNTIF(_xlpm.d,_xlpm.k))</f>
        <v>0</v>
      </c>
      <c r="C7082" s="1">
        <f>_xlfn.LET(_xlpm.d,$G7082,_xlpm.k,_xlfn.CONCAT(LEFT(TRIM(C$1),1),"*"),COUNTIF(_xlpm.d,_xlpm.k))</f>
        <v>0</v>
      </c>
      <c r="D7082" s="1">
        <f>_xlfn.LET(_xlpm.d,$G7082,_xlpm.k,_xlfn.CONCAT(LEFT(TRIM(D$1),1),"*"),COUNTIF(_xlpm.d,_xlpm.k))</f>
        <v>1</v>
      </c>
      <c r="E7082" s="1">
        <f>LOG(F7082+1,10)</f>
        <v>0.30102999566398114</v>
      </c>
      <c r="F7082" s="7">
        <v>1</v>
      </c>
      <c r="G7082" s="9" t="s">
        <v>2899</v>
      </c>
      <c r="H7082" s="4">
        <f>F7082/freq.sum.r6e</f>
        <v>4.9701789264413521E-5</v>
      </c>
      <c r="I7082" s="1" t="str">
        <f>_xlfn.LET(_xlpm.sep,":",_xlpm.w,$G7082,LEFT(_xlpm.w,FIND(_xlpm.sep,_xlpm.w)-1))</f>
        <v>ndʃɪ</v>
      </c>
      <c r="J7082" s="1" t="str">
        <f>_xlfn.LET(_xlpm.sep,":",_xlpm.w,$G7082,RIGHT(_xlpm.w,LEN(_xlpm.w)-FIND(_xlpm.sep,_xlpm.w)))</f>
        <v>ndshi'r</v>
      </c>
      <c r="K7082" s="10">
        <f>_xlfn.LET(_xlpm.w,I7082,LEN(_xlpm.w))</f>
        <v>4</v>
      </c>
      <c r="L7082" s="10">
        <f>_xlfn.LET(_xlpm.w,J7082,LEN(_xlpm.w))</f>
        <v>7</v>
      </c>
      <c r="M7082" s="10">
        <f>_xlfn.LET(_xlpm.a,K7082,_xlpm.b,L7082,MAX(_xlpm.a,_xlpm.b))</f>
        <v>7</v>
      </c>
      <c r="N7082" s="10">
        <f>_xlfn.LET(_xlpm.d,(K7082,L7082),MAX(_xlpm.d)-MIN(_xlpm.d))</f>
        <v>3</v>
      </c>
      <c r="O7082" s="1" t="str">
        <f>_xlfn.LET(_xlpm.sep,":",_xlpm.w,$G7082,_xlfn.CONCAT("~",RIGHT(_xlpm.w,LEN(_xlpm.w)-FIND(_xlpm.sep,_xlpm.w)),"~"))</f>
        <v>~ndshi'r~</v>
      </c>
      <c r="P7082" s="1" t="str">
        <f>_xlfn.LET(_xlpm.sep,":",_xlpm.w,$G7082,_xlfn.CONCAT("[",LEFT(_xlpm.w,FIND(_xlpm.sep,_xlpm.w)-1),"]"))</f>
        <v>[ndʃɪ]</v>
      </c>
      <c r="Q7082" s="14" cm="1">
        <f t="array" ref="Q7082">SUM(_xlfn._xlws.FILTER($H$2:$H$7117,_xlfn.MAP($O$2:$O$7117,_xlfn.LAMBDA(_xlpm.x,_xlpm.x=$O7082))))</f>
        <v>4.9701789264413521E-5</v>
      </c>
      <c r="R7082" s="14">
        <f>$H7082/Q7082</f>
        <v>1</v>
      </c>
      <c r="S7082" s="14" cm="1">
        <f t="array" ref="S7082">SUM(_xlfn._xlws.FILTER($H$2:$H$7117,_xlfn.MAP($P$2:$P$7117,_xlfn.LAMBDA(_xlpm.x,_xlpm.x=$P7082))))</f>
        <v>1.5904572564612327E-3</v>
      </c>
      <c r="T7082" s="14">
        <f>$H7082/S7082</f>
        <v>3.125E-2</v>
      </c>
      <c r="U7082" s="14">
        <f>_xlfn.LET(_xlpm.freq,F7082,_xlpm.size,M7082+1,_xlpm.F,V7082,LOG(1+_xlpm.freq)*LOG(1+_xlpm.size)*_xlpm.F)</f>
        <v>1.7409431422964031E-2</v>
      </c>
      <c r="V7082" s="14">
        <f>_xlfn.LET(_xlpm.a,T7082,_xlpm.b,R7082,2*_xlpm.a*_xlpm.b/(_xlpm.a+_xlpm.b))</f>
        <v>6.0606060606060608E-2</v>
      </c>
      <c r="W7082" s="14">
        <f>_xlfn.LET(_xlpm.p,R7082,_xlpm.q,T7082,LOG(_xlpm.p/_xlpm.q))</f>
        <v>1.505149978319906</v>
      </c>
      <c r="X7082" s="2"/>
    </row>
    <row r="7083" spans="1:24">
      <c r="A7083" s="1" t="str">
        <f>_xlfn.LET(_xlpm.sep," : ",CONCATENATE(O7083,_xlpm.sep,P7083))</f>
        <v>~ndshiry~ : [ndʃɪ]</v>
      </c>
      <c r="B7083" s="1">
        <f>_xlfn.LET(_xlpm.d,$G7083,_xlpm.k,_xlfn.CONCAT(LEFT(TRIM(B$1),1),"*"),COUNTIF(_xlpm.d,_xlpm.k))</f>
        <v>0</v>
      </c>
      <c r="C7083" s="1">
        <f>_xlfn.LET(_xlpm.d,$G7083,_xlpm.k,_xlfn.CONCAT(LEFT(TRIM(C$1),1),"*"),COUNTIF(_xlpm.d,_xlpm.k))</f>
        <v>0</v>
      </c>
      <c r="D7083" s="1">
        <f>_xlfn.LET(_xlpm.d,$G7083,_xlpm.k,_xlfn.CONCAT(LEFT(TRIM(D$1),1),"*"),COUNTIF(_xlpm.d,_xlpm.k))</f>
        <v>1</v>
      </c>
      <c r="E7083" s="1">
        <f>LOG(F7083+1,10)</f>
        <v>0.30102999566398114</v>
      </c>
      <c r="F7083" s="7">
        <v>1</v>
      </c>
      <c r="G7083" s="9" t="s">
        <v>2904</v>
      </c>
      <c r="H7083" s="4">
        <f>F7083/freq.sum.r6e</f>
        <v>4.9701789264413521E-5</v>
      </c>
      <c r="I7083" s="1" t="str">
        <f>_xlfn.LET(_xlpm.sep,":",_xlpm.w,$G7083,LEFT(_xlpm.w,FIND(_xlpm.sep,_xlpm.w)-1))</f>
        <v>ndʃɪ</v>
      </c>
      <c r="J7083" s="1" t="str">
        <f>_xlfn.LET(_xlpm.sep,":",_xlpm.w,$G7083,RIGHT(_xlpm.w,LEN(_xlpm.w)-FIND(_xlpm.sep,_xlpm.w)))</f>
        <v>ndshiry</v>
      </c>
      <c r="K7083" s="10">
        <f>_xlfn.LET(_xlpm.w,I7083,LEN(_xlpm.w))</f>
        <v>4</v>
      </c>
      <c r="L7083" s="10">
        <f>_xlfn.LET(_xlpm.w,J7083,LEN(_xlpm.w))</f>
        <v>7</v>
      </c>
      <c r="M7083" s="10">
        <f>_xlfn.LET(_xlpm.a,K7083,_xlpm.b,L7083,MAX(_xlpm.a,_xlpm.b))</f>
        <v>7</v>
      </c>
      <c r="N7083" s="10">
        <f>_xlfn.LET(_xlpm.d,(K7083,L7083),MAX(_xlpm.d)-MIN(_xlpm.d))</f>
        <v>3</v>
      </c>
      <c r="O7083" s="1" t="str">
        <f>_xlfn.LET(_xlpm.sep,":",_xlpm.w,$G7083,_xlfn.CONCAT("~",RIGHT(_xlpm.w,LEN(_xlpm.w)-FIND(_xlpm.sep,_xlpm.w)),"~"))</f>
        <v>~ndshiry~</v>
      </c>
      <c r="P7083" s="1" t="str">
        <f>_xlfn.LET(_xlpm.sep,":",_xlpm.w,$G7083,_xlfn.CONCAT("[",LEFT(_xlpm.w,FIND(_xlpm.sep,_xlpm.w)-1),"]"))</f>
        <v>[ndʃɪ]</v>
      </c>
      <c r="Q7083" s="14" cm="1">
        <f t="array" ref="Q7083">SUM(_xlfn._xlws.FILTER($H$2:$H$7117,_xlfn.MAP($O$2:$O$7117,_xlfn.LAMBDA(_xlpm.x,_xlpm.x=$O7083))))</f>
        <v>4.9701789264413521E-5</v>
      </c>
      <c r="R7083" s="14">
        <f>$H7083/Q7083</f>
        <v>1</v>
      </c>
      <c r="S7083" s="14" cm="1">
        <f t="array" ref="S7083">SUM(_xlfn._xlws.FILTER($H$2:$H$7117,_xlfn.MAP($P$2:$P$7117,_xlfn.LAMBDA(_xlpm.x,_xlpm.x=$P7083))))</f>
        <v>1.5904572564612327E-3</v>
      </c>
      <c r="T7083" s="14">
        <f>$H7083/S7083</f>
        <v>3.125E-2</v>
      </c>
      <c r="U7083" s="14">
        <f>_xlfn.LET(_xlpm.freq,F7083,_xlpm.size,M7083+1,_xlpm.F,V7083,LOG(1+_xlpm.freq)*LOG(1+_xlpm.size)*_xlpm.F)</f>
        <v>1.7409431422964031E-2</v>
      </c>
      <c r="V7083" s="14">
        <f>_xlfn.LET(_xlpm.a,T7083,_xlpm.b,R7083,2*_xlpm.a*_xlpm.b/(_xlpm.a+_xlpm.b))</f>
        <v>6.0606060606060608E-2</v>
      </c>
      <c r="W7083" s="14">
        <f>_xlfn.LET(_xlpm.p,R7083,_xlpm.q,T7083,LOG(_xlpm.p/_xlpm.q))</f>
        <v>1.505149978319906</v>
      </c>
      <c r="X7083" s="2"/>
    </row>
    <row r="7084" spans="1:24">
      <c r="A7084" s="1" t="str">
        <f>_xlfn.LET(_xlpm.sep," : ",CONCATENATE(O7084,_xlpm.sep,P7084))</f>
        <v>~nscri'r~ : [nskɹɪ]</v>
      </c>
      <c r="B7084" s="1">
        <f>_xlfn.LET(_xlpm.d,$G7084,_xlpm.k,_xlfn.CONCAT(LEFT(TRIM(B$1),1),"*"),COUNTIF(_xlpm.d,_xlpm.k))</f>
        <v>0</v>
      </c>
      <c r="C7084" s="1">
        <f>_xlfn.LET(_xlpm.d,$G7084,_xlpm.k,_xlfn.CONCAT(LEFT(TRIM(C$1),1),"*"),COUNTIF(_xlpm.d,_xlpm.k))</f>
        <v>0</v>
      </c>
      <c r="D7084" s="1">
        <f>_xlfn.LET(_xlpm.d,$G7084,_xlpm.k,_xlfn.CONCAT(LEFT(TRIM(D$1),1),"*"),COUNTIF(_xlpm.d,_xlpm.k))</f>
        <v>1</v>
      </c>
      <c r="E7084" s="1">
        <f>LOG(F7084+1,10)</f>
        <v>0.30102999566398114</v>
      </c>
      <c r="F7084" s="7">
        <v>1</v>
      </c>
      <c r="G7084" s="9" t="s">
        <v>3059</v>
      </c>
      <c r="H7084" s="4">
        <f>F7084/freq.sum.r6e</f>
        <v>4.9701789264413521E-5</v>
      </c>
      <c r="I7084" s="1" t="str">
        <f>_xlfn.LET(_xlpm.sep,":",_xlpm.w,$G7084,LEFT(_xlpm.w,FIND(_xlpm.sep,_xlpm.w)-1))</f>
        <v>nskɹɪ</v>
      </c>
      <c r="J7084" s="1" t="str">
        <f>_xlfn.LET(_xlpm.sep,":",_xlpm.w,$G7084,RIGHT(_xlpm.w,LEN(_xlpm.w)-FIND(_xlpm.sep,_xlpm.w)))</f>
        <v>nscri'r</v>
      </c>
      <c r="K7084" s="10">
        <f>_xlfn.LET(_xlpm.w,I7084,LEN(_xlpm.w))</f>
        <v>5</v>
      </c>
      <c r="L7084" s="10">
        <f>_xlfn.LET(_xlpm.w,J7084,LEN(_xlpm.w))</f>
        <v>7</v>
      </c>
      <c r="M7084" s="10">
        <f>_xlfn.LET(_xlpm.a,K7084,_xlpm.b,L7084,MAX(_xlpm.a,_xlpm.b))</f>
        <v>7</v>
      </c>
      <c r="N7084" s="10">
        <f>_xlfn.LET(_xlpm.d,(K7084,L7084),MAX(_xlpm.d)-MIN(_xlpm.d))</f>
        <v>2</v>
      </c>
      <c r="O7084" s="1" t="str">
        <f>_xlfn.LET(_xlpm.sep,":",_xlpm.w,$G7084,_xlfn.CONCAT("~",RIGHT(_xlpm.w,LEN(_xlpm.w)-FIND(_xlpm.sep,_xlpm.w)),"~"))</f>
        <v>~nscri'r~</v>
      </c>
      <c r="P7084" s="1" t="str">
        <f>_xlfn.LET(_xlpm.sep,":",_xlpm.w,$G7084,_xlfn.CONCAT("[",LEFT(_xlpm.w,FIND(_xlpm.sep,_xlpm.w)-1),"]"))</f>
        <v>[nskɹɪ]</v>
      </c>
      <c r="Q7084" s="14" cm="1">
        <f t="array" ref="Q7084">SUM(_xlfn._xlws.FILTER($H$2:$H$7117,_xlfn.MAP($O$2:$O$7117,_xlfn.LAMBDA(_xlpm.x,_xlpm.x=$O7084))))</f>
        <v>4.9701789264413521E-5</v>
      </c>
      <c r="R7084" s="14">
        <f>$H7084/Q7084</f>
        <v>1</v>
      </c>
      <c r="S7084" s="14" cm="1">
        <f t="array" ref="S7084">SUM(_xlfn._xlws.FILTER($H$2:$H$7117,_xlfn.MAP($P$2:$P$7117,_xlfn.LAMBDA(_xlpm.x,_xlpm.x=$P7084))))</f>
        <v>1.5904572564612327E-3</v>
      </c>
      <c r="T7084" s="14">
        <f>$H7084/S7084</f>
        <v>3.125E-2</v>
      </c>
      <c r="U7084" s="14">
        <f>_xlfn.LET(_xlpm.freq,F7084,_xlpm.size,M7084+1,_xlpm.F,V7084,LOG(1+_xlpm.freq)*LOG(1+_xlpm.size)*_xlpm.F)</f>
        <v>1.7409431422964031E-2</v>
      </c>
      <c r="V7084" s="14">
        <f>_xlfn.LET(_xlpm.a,T7084,_xlpm.b,R7084,2*_xlpm.a*_xlpm.b/(_xlpm.a+_xlpm.b))</f>
        <v>6.0606060606060608E-2</v>
      </c>
      <c r="W7084" s="14">
        <f>_xlfn.LET(_xlpm.p,R7084,_xlpm.q,T7084,LOG(_xlpm.p/_xlpm.q))</f>
        <v>1.505149978319906</v>
      </c>
      <c r="X7084" s="2"/>
    </row>
    <row r="7085" spans="1:24">
      <c r="A7085" s="1" t="str">
        <f>_xlfn.LET(_xlpm.sep," : ",CONCATENATE(O7085,_xlpm.sep,P7085))</f>
        <v>~nscriry~ : [nskɹɪ]</v>
      </c>
      <c r="B7085" s="1">
        <f>_xlfn.LET(_xlpm.d,$G7085,_xlpm.k,_xlfn.CONCAT(LEFT(TRIM(B$1),1),"*"),COUNTIF(_xlpm.d,_xlpm.k))</f>
        <v>0</v>
      </c>
      <c r="C7085" s="1">
        <f>_xlfn.LET(_xlpm.d,$G7085,_xlpm.k,_xlfn.CONCAT(LEFT(TRIM(C$1),1),"*"),COUNTIF(_xlpm.d,_xlpm.k))</f>
        <v>0</v>
      </c>
      <c r="D7085" s="1">
        <f>_xlfn.LET(_xlpm.d,$G7085,_xlpm.k,_xlfn.CONCAT(LEFT(TRIM(D$1),1),"*"),COUNTIF(_xlpm.d,_xlpm.k))</f>
        <v>1</v>
      </c>
      <c r="E7085" s="1">
        <f>LOG(F7085+1,10)</f>
        <v>0.30102999566398114</v>
      </c>
      <c r="F7085" s="7">
        <v>1</v>
      </c>
      <c r="G7085" s="9" t="s">
        <v>3064</v>
      </c>
      <c r="H7085" s="4">
        <f>F7085/freq.sum.r6e</f>
        <v>4.9701789264413521E-5</v>
      </c>
      <c r="I7085" s="1" t="str">
        <f>_xlfn.LET(_xlpm.sep,":",_xlpm.w,$G7085,LEFT(_xlpm.w,FIND(_xlpm.sep,_xlpm.w)-1))</f>
        <v>nskɹɪ</v>
      </c>
      <c r="J7085" s="1" t="str">
        <f>_xlfn.LET(_xlpm.sep,":",_xlpm.w,$G7085,RIGHT(_xlpm.w,LEN(_xlpm.w)-FIND(_xlpm.sep,_xlpm.w)))</f>
        <v>nscriry</v>
      </c>
      <c r="K7085" s="10">
        <f>_xlfn.LET(_xlpm.w,I7085,LEN(_xlpm.w))</f>
        <v>5</v>
      </c>
      <c r="L7085" s="10">
        <f>_xlfn.LET(_xlpm.w,J7085,LEN(_xlpm.w))</f>
        <v>7</v>
      </c>
      <c r="M7085" s="10">
        <f>_xlfn.LET(_xlpm.a,K7085,_xlpm.b,L7085,MAX(_xlpm.a,_xlpm.b))</f>
        <v>7</v>
      </c>
      <c r="N7085" s="10">
        <f>_xlfn.LET(_xlpm.d,(K7085,L7085),MAX(_xlpm.d)-MIN(_xlpm.d))</f>
        <v>2</v>
      </c>
      <c r="O7085" s="1" t="str">
        <f>_xlfn.LET(_xlpm.sep,":",_xlpm.w,$G7085,_xlfn.CONCAT("~",RIGHT(_xlpm.w,LEN(_xlpm.w)-FIND(_xlpm.sep,_xlpm.w)),"~"))</f>
        <v>~nscriry~</v>
      </c>
      <c r="P7085" s="1" t="str">
        <f>_xlfn.LET(_xlpm.sep,":",_xlpm.w,$G7085,_xlfn.CONCAT("[",LEFT(_xlpm.w,FIND(_xlpm.sep,_xlpm.w)-1),"]"))</f>
        <v>[nskɹɪ]</v>
      </c>
      <c r="Q7085" s="14" cm="1">
        <f t="array" ref="Q7085">SUM(_xlfn._xlws.FILTER($H$2:$H$7117,_xlfn.MAP($O$2:$O$7117,_xlfn.LAMBDA(_xlpm.x,_xlpm.x=$O7085))))</f>
        <v>4.9701789264413521E-5</v>
      </c>
      <c r="R7085" s="14">
        <f>$H7085/Q7085</f>
        <v>1</v>
      </c>
      <c r="S7085" s="14" cm="1">
        <f t="array" ref="S7085">SUM(_xlfn._xlws.FILTER($H$2:$H$7117,_xlfn.MAP($P$2:$P$7117,_xlfn.LAMBDA(_xlpm.x,_xlpm.x=$P7085))))</f>
        <v>1.5904572564612327E-3</v>
      </c>
      <c r="T7085" s="14">
        <f>$H7085/S7085</f>
        <v>3.125E-2</v>
      </c>
      <c r="U7085" s="14">
        <f>_xlfn.LET(_xlpm.freq,F7085,_xlpm.size,M7085+1,_xlpm.F,V7085,LOG(1+_xlpm.freq)*LOG(1+_xlpm.size)*_xlpm.F)</f>
        <v>1.7409431422964031E-2</v>
      </c>
      <c r="V7085" s="14">
        <f>_xlfn.LET(_xlpm.a,T7085,_xlpm.b,R7085,2*_xlpm.a*_xlpm.b/(_xlpm.a+_xlpm.b))</f>
        <v>6.0606060606060608E-2</v>
      </c>
      <c r="W7085" s="14">
        <f>_xlfn.LET(_xlpm.p,R7085,_xlpm.q,T7085,LOG(_xlpm.p/_xlpm.q))</f>
        <v>1.505149978319906</v>
      </c>
      <c r="X7085" s="2"/>
    </row>
    <row r="7086" spans="1:24">
      <c r="A7086" s="1" t="str">
        <f>_xlfn.LET(_xlpm.sep," : ",CONCATENATE(O7086,_xlpm.sep,P7086))</f>
        <v>~ghtni'r~ : [tnɪ]</v>
      </c>
      <c r="B7086" s="1">
        <f>_xlfn.LET(_xlpm.d,$G7086,_xlpm.k,_xlfn.CONCAT(LEFT(TRIM(B$1),1),"*"),COUNTIF(_xlpm.d,_xlpm.k))</f>
        <v>0</v>
      </c>
      <c r="C7086" s="1">
        <f>_xlfn.LET(_xlpm.d,$G7086,_xlpm.k,_xlfn.CONCAT(LEFT(TRIM(C$1),1),"*"),COUNTIF(_xlpm.d,_xlpm.k))</f>
        <v>0</v>
      </c>
      <c r="D7086" s="1">
        <f>_xlfn.LET(_xlpm.d,$G7086,_xlpm.k,_xlfn.CONCAT(LEFT(TRIM(D$1),1),"*"),COUNTIF(_xlpm.d,_xlpm.k))</f>
        <v>0</v>
      </c>
      <c r="E7086" s="1">
        <f>LOG(F7086+1,10)</f>
        <v>0.30102999566398114</v>
      </c>
      <c r="F7086" s="7">
        <v>1</v>
      </c>
      <c r="G7086" s="9" t="s">
        <v>4673</v>
      </c>
      <c r="H7086" s="4">
        <f>F7086/freq.sum.r6e</f>
        <v>4.9701789264413521E-5</v>
      </c>
      <c r="I7086" s="1" t="str">
        <f>_xlfn.LET(_xlpm.sep,":",_xlpm.w,$G7086,LEFT(_xlpm.w,FIND(_xlpm.sep,_xlpm.w)-1))</f>
        <v>tnɪ</v>
      </c>
      <c r="J7086" s="1" t="str">
        <f>_xlfn.LET(_xlpm.sep,":",_xlpm.w,$G7086,RIGHT(_xlpm.w,LEN(_xlpm.w)-FIND(_xlpm.sep,_xlpm.w)))</f>
        <v>ghtni'r</v>
      </c>
      <c r="K7086" s="10">
        <f>_xlfn.LET(_xlpm.w,I7086,LEN(_xlpm.w))</f>
        <v>3</v>
      </c>
      <c r="L7086" s="10">
        <f>_xlfn.LET(_xlpm.w,J7086,LEN(_xlpm.w))</f>
        <v>7</v>
      </c>
      <c r="M7086" s="10">
        <f>_xlfn.LET(_xlpm.a,K7086,_xlpm.b,L7086,MAX(_xlpm.a,_xlpm.b))</f>
        <v>7</v>
      </c>
      <c r="N7086" s="10">
        <f>_xlfn.LET(_xlpm.d,(K7086,L7086),MAX(_xlpm.d)-MIN(_xlpm.d))</f>
        <v>4</v>
      </c>
      <c r="O7086" s="1" t="str">
        <f>_xlfn.LET(_xlpm.sep,":",_xlpm.w,$G7086,_xlfn.CONCAT("~",RIGHT(_xlpm.w,LEN(_xlpm.w)-FIND(_xlpm.sep,_xlpm.w)),"~"))</f>
        <v>~ghtni'r~</v>
      </c>
      <c r="P7086" s="1" t="str">
        <f>_xlfn.LET(_xlpm.sep,":",_xlpm.w,$G7086,_xlfn.CONCAT("[",LEFT(_xlpm.w,FIND(_xlpm.sep,_xlpm.w)-1),"]"))</f>
        <v>[tnɪ]</v>
      </c>
      <c r="Q7086" s="14" cm="1">
        <f t="array" ref="Q7086">SUM(_xlfn._xlws.FILTER($H$2:$H$7111,_xlfn.MAP($O$2:$O$7111,_xlfn.LAMBDA(_xlpm.x,_xlpm.x=$O7086))))</f>
        <v>4.9701789264413521E-5</v>
      </c>
      <c r="R7086" s="14">
        <f>$H7086/Q7086</f>
        <v>1</v>
      </c>
      <c r="S7086" s="14" cm="1">
        <f t="array" ref="S7086">SUM(_xlfn._xlws.FILTER($H$2:$H$7111,_xlfn.MAP($P$2:$P$7111,_xlfn.LAMBDA(_xlpm.x,_xlpm.x=$P7086))))</f>
        <v>1.5904572564612327E-3</v>
      </c>
      <c r="T7086" s="14">
        <f>$H7086/S7086</f>
        <v>3.125E-2</v>
      </c>
      <c r="U7086" s="14">
        <f>_xlfn.LET(_xlpm.freq,F7086,_xlpm.size,M7086+1,_xlpm.F,V7086,LOG(1+_xlpm.freq)*LOG(1+_xlpm.size)*_xlpm.F)</f>
        <v>1.7409431422964031E-2</v>
      </c>
      <c r="V7086" s="14">
        <f>_xlfn.LET(_xlpm.a,T7086,_xlpm.b,R7086,2*_xlpm.a*_xlpm.b/(_xlpm.a+_xlpm.b))</f>
        <v>6.0606060606060608E-2</v>
      </c>
      <c r="W7086" s="14">
        <f>_xlfn.LET(_xlpm.p,R7086,_xlpm.q,T7086,LOG(_xlpm.p/_xlpm.q))</f>
        <v>1.505149978319906</v>
      </c>
      <c r="X7086" s="2"/>
    </row>
    <row r="7087" spans="1:24">
      <c r="A7087" s="1" t="str">
        <f>_xlfn.LET(_xlpm.sep," : ",CONCATENATE(O7087,_xlpm.sep,P7087))</f>
        <v>~ghtniry~ : [tnɪ]</v>
      </c>
      <c r="B7087" s="1">
        <f>_xlfn.LET(_xlpm.d,$G7087,_xlpm.k,_xlfn.CONCAT(LEFT(TRIM(B$1),1),"*"),COUNTIF(_xlpm.d,_xlpm.k))</f>
        <v>0</v>
      </c>
      <c r="C7087" s="1">
        <f>_xlfn.LET(_xlpm.d,$G7087,_xlpm.k,_xlfn.CONCAT(LEFT(TRIM(C$1),1),"*"),COUNTIF(_xlpm.d,_xlpm.k))</f>
        <v>0</v>
      </c>
      <c r="D7087" s="1">
        <f>_xlfn.LET(_xlpm.d,$G7087,_xlpm.k,_xlfn.CONCAT(LEFT(TRIM(D$1),1),"*"),COUNTIF(_xlpm.d,_xlpm.k))</f>
        <v>0</v>
      </c>
      <c r="E7087" s="1">
        <f>LOG(F7087+1,10)</f>
        <v>0.30102999566398114</v>
      </c>
      <c r="F7087" s="7">
        <v>1</v>
      </c>
      <c r="G7087" s="9" t="s">
        <v>4678</v>
      </c>
      <c r="H7087" s="4">
        <f>F7087/freq.sum.r6e</f>
        <v>4.9701789264413521E-5</v>
      </c>
      <c r="I7087" s="1" t="str">
        <f>_xlfn.LET(_xlpm.sep,":",_xlpm.w,$G7087,LEFT(_xlpm.w,FIND(_xlpm.sep,_xlpm.w)-1))</f>
        <v>tnɪ</v>
      </c>
      <c r="J7087" s="1" t="str">
        <f>_xlfn.LET(_xlpm.sep,":",_xlpm.w,$G7087,RIGHT(_xlpm.w,LEN(_xlpm.w)-FIND(_xlpm.sep,_xlpm.w)))</f>
        <v>ghtniry</v>
      </c>
      <c r="K7087" s="10">
        <f>_xlfn.LET(_xlpm.w,I7087,LEN(_xlpm.w))</f>
        <v>3</v>
      </c>
      <c r="L7087" s="10">
        <f>_xlfn.LET(_xlpm.w,J7087,LEN(_xlpm.w))</f>
        <v>7</v>
      </c>
      <c r="M7087" s="10">
        <f>_xlfn.LET(_xlpm.a,K7087,_xlpm.b,L7087,MAX(_xlpm.a,_xlpm.b))</f>
        <v>7</v>
      </c>
      <c r="N7087" s="10">
        <f>_xlfn.LET(_xlpm.d,(K7087,L7087),MAX(_xlpm.d)-MIN(_xlpm.d))</f>
        <v>4</v>
      </c>
      <c r="O7087" s="1" t="str">
        <f>_xlfn.LET(_xlpm.sep,":",_xlpm.w,$G7087,_xlfn.CONCAT("~",RIGHT(_xlpm.w,LEN(_xlpm.w)-FIND(_xlpm.sep,_xlpm.w)),"~"))</f>
        <v>~ghtniry~</v>
      </c>
      <c r="P7087" s="1" t="str">
        <f>_xlfn.LET(_xlpm.sep,":",_xlpm.w,$G7087,_xlfn.CONCAT("[",LEFT(_xlpm.w,FIND(_xlpm.sep,_xlpm.w)-1),"]"))</f>
        <v>[tnɪ]</v>
      </c>
      <c r="Q7087" s="14" cm="1">
        <f t="array" ref="Q7087">SUM(_xlfn._xlws.FILTER($H$2:$H$7117,_xlfn.MAP($O$2:$O$7117,_xlfn.LAMBDA(_xlpm.x,_xlpm.x=$O7087))))</f>
        <v>4.9701789264413521E-5</v>
      </c>
      <c r="R7087" s="14">
        <f>$H7087/Q7087</f>
        <v>1</v>
      </c>
      <c r="S7087" s="14" cm="1">
        <f t="array" ref="S7087">SUM(_xlfn._xlws.FILTER($H$2:$H$7117,_xlfn.MAP($P$2:$P$7117,_xlfn.LAMBDA(_xlpm.x,_xlpm.x=$P7087))))</f>
        <v>1.5904572564612327E-3</v>
      </c>
      <c r="T7087" s="14">
        <f>$H7087/S7087</f>
        <v>3.125E-2</v>
      </c>
      <c r="U7087" s="14">
        <f>_xlfn.LET(_xlpm.freq,F7087,_xlpm.size,M7087+1,_xlpm.F,V7087,LOG(1+_xlpm.freq)*LOG(1+_xlpm.size)*_xlpm.F)</f>
        <v>1.7409431422964031E-2</v>
      </c>
      <c r="V7087" s="14">
        <f>_xlfn.LET(_xlpm.a,T7087,_xlpm.b,R7087,2*_xlpm.a*_xlpm.b/(_xlpm.a+_xlpm.b))</f>
        <v>6.0606060606060608E-2</v>
      </c>
      <c r="W7087" s="14">
        <f>_xlfn.LET(_xlpm.p,R7087,_xlpm.q,T7087,LOG(_xlpm.p/_xlpm.q))</f>
        <v>1.505149978319906</v>
      </c>
      <c r="X7087" s="2"/>
    </row>
    <row r="7088" spans="1:24">
      <c r="A7088" s="1" t="str">
        <f>_xlfn.LET(_xlpm.sep," : ",CONCATENATE(O7088,_xlpm.sep,P7088))</f>
        <v>~nckli'r~ : [ŋklɪ]</v>
      </c>
      <c r="B7088" s="1">
        <f>_xlfn.LET(_xlpm.d,$G7088,_xlpm.k,_xlfn.CONCAT(LEFT(TRIM(B$1),1),"*"),COUNTIF(_xlpm.d,_xlpm.k))</f>
        <v>0</v>
      </c>
      <c r="C7088" s="1">
        <f>_xlfn.LET(_xlpm.d,$G7088,_xlpm.k,_xlfn.CONCAT(LEFT(TRIM(C$1),1),"*"),COUNTIF(_xlpm.d,_xlpm.k))</f>
        <v>0</v>
      </c>
      <c r="D7088" s="1">
        <f>_xlfn.LET(_xlpm.d,$G7088,_xlpm.k,_xlfn.CONCAT(LEFT(TRIM(D$1),1),"*"),COUNTIF(_xlpm.d,_xlpm.k))</f>
        <v>0</v>
      </c>
      <c r="E7088" s="1">
        <f>LOG(F7088+1,10)</f>
        <v>0.30102999566398114</v>
      </c>
      <c r="F7088" s="7">
        <v>1</v>
      </c>
      <c r="G7088" s="9" t="s">
        <v>5881</v>
      </c>
      <c r="H7088" s="4">
        <f>F7088/freq.sum.r6e</f>
        <v>4.9701789264413521E-5</v>
      </c>
      <c r="I7088" s="1" t="str">
        <f>_xlfn.LET(_xlpm.sep,":",_xlpm.w,$G7088,LEFT(_xlpm.w,FIND(_xlpm.sep,_xlpm.w)-1))</f>
        <v>ŋklɪ</v>
      </c>
      <c r="J7088" s="1" t="str">
        <f>_xlfn.LET(_xlpm.sep,":",_xlpm.w,$G7088,RIGHT(_xlpm.w,LEN(_xlpm.w)-FIND(_xlpm.sep,_xlpm.w)))</f>
        <v>nckli'r</v>
      </c>
      <c r="K7088" s="10">
        <f>_xlfn.LET(_xlpm.w,I7088,LEN(_xlpm.w))</f>
        <v>4</v>
      </c>
      <c r="L7088" s="10">
        <f>_xlfn.LET(_xlpm.w,J7088,LEN(_xlpm.w))</f>
        <v>7</v>
      </c>
      <c r="M7088" s="10">
        <f>_xlfn.LET(_xlpm.a,K7088,_xlpm.b,L7088,MAX(_xlpm.a,_xlpm.b))</f>
        <v>7</v>
      </c>
      <c r="N7088" s="10">
        <f>_xlfn.LET(_xlpm.d,(K7088,L7088),MAX(_xlpm.d)-MIN(_xlpm.d))</f>
        <v>3</v>
      </c>
      <c r="O7088" s="1" t="str">
        <f>_xlfn.LET(_xlpm.sep,":",_xlpm.w,$G7088,_xlfn.CONCAT("~",RIGHT(_xlpm.w,LEN(_xlpm.w)-FIND(_xlpm.sep,_xlpm.w)),"~"))</f>
        <v>~nckli'r~</v>
      </c>
      <c r="P7088" s="1" t="str">
        <f>_xlfn.LET(_xlpm.sep,":",_xlpm.w,$G7088,_xlfn.CONCAT("[",LEFT(_xlpm.w,FIND(_xlpm.sep,_xlpm.w)-1),"]"))</f>
        <v>[ŋklɪ]</v>
      </c>
      <c r="Q7088" s="14" cm="1">
        <f t="array" ref="Q7088">SUM(_xlfn._xlws.FILTER($H$2:$H$7117,_xlfn.MAP($O$2:$O$7117,_xlfn.LAMBDA(_xlpm.x,_xlpm.x=$O7088))))</f>
        <v>4.9701789264413521E-5</v>
      </c>
      <c r="R7088" s="14">
        <f>$H7088/Q7088</f>
        <v>1</v>
      </c>
      <c r="S7088" s="14" cm="1">
        <f t="array" ref="S7088">SUM(_xlfn._xlws.FILTER($H$2:$H$7117,_xlfn.MAP($P$2:$P$7117,_xlfn.LAMBDA(_xlpm.x,_xlpm.x=$P7088))))</f>
        <v>1.5904572564612327E-3</v>
      </c>
      <c r="T7088" s="14">
        <f>$H7088/S7088</f>
        <v>3.125E-2</v>
      </c>
      <c r="U7088" s="14">
        <f>_xlfn.LET(_xlpm.freq,F7088,_xlpm.size,M7088+1,_xlpm.F,V7088,LOG(1+_xlpm.freq)*LOG(1+_xlpm.size)*_xlpm.F)</f>
        <v>1.7409431422964031E-2</v>
      </c>
      <c r="V7088" s="14">
        <f>_xlfn.LET(_xlpm.a,T7088,_xlpm.b,R7088,2*_xlpm.a*_xlpm.b/(_xlpm.a+_xlpm.b))</f>
        <v>6.0606060606060608E-2</v>
      </c>
      <c r="W7088" s="14">
        <f>_xlfn.LET(_xlpm.p,R7088,_xlpm.q,T7088,LOG(_xlpm.p/_xlpm.q))</f>
        <v>1.505149978319906</v>
      </c>
      <c r="X7088" s="2"/>
    </row>
    <row r="7089" spans="1:24">
      <c r="A7089" s="1" t="str">
        <f>_xlfn.LET(_xlpm.sep," : ",CONCATENATE(O7089,_xlpm.sep,P7089))</f>
        <v>~nckliry~ : [ŋklɪ]</v>
      </c>
      <c r="B7089" s="1">
        <f>_xlfn.LET(_xlpm.d,$G7089,_xlpm.k,_xlfn.CONCAT(LEFT(TRIM(B$1),1),"*"),COUNTIF(_xlpm.d,_xlpm.k))</f>
        <v>0</v>
      </c>
      <c r="C7089" s="1">
        <f>_xlfn.LET(_xlpm.d,$G7089,_xlpm.k,_xlfn.CONCAT(LEFT(TRIM(C$1),1),"*"),COUNTIF(_xlpm.d,_xlpm.k))</f>
        <v>0</v>
      </c>
      <c r="D7089" s="1">
        <f>_xlfn.LET(_xlpm.d,$G7089,_xlpm.k,_xlfn.CONCAT(LEFT(TRIM(D$1),1),"*"),COUNTIF(_xlpm.d,_xlpm.k))</f>
        <v>0</v>
      </c>
      <c r="E7089" s="1">
        <f>LOG(F7089+1,10)</f>
        <v>0.30102999566398114</v>
      </c>
      <c r="F7089" s="7">
        <v>1</v>
      </c>
      <c r="G7089" s="9" t="s">
        <v>5886</v>
      </c>
      <c r="H7089" s="4">
        <f>F7089/freq.sum.r6e</f>
        <v>4.9701789264413521E-5</v>
      </c>
      <c r="I7089" s="1" t="str">
        <f>_xlfn.LET(_xlpm.sep,":",_xlpm.w,$G7089,LEFT(_xlpm.w,FIND(_xlpm.sep,_xlpm.w)-1))</f>
        <v>ŋklɪ</v>
      </c>
      <c r="J7089" s="1" t="str">
        <f>_xlfn.LET(_xlpm.sep,":",_xlpm.w,$G7089,RIGHT(_xlpm.w,LEN(_xlpm.w)-FIND(_xlpm.sep,_xlpm.w)))</f>
        <v>nckliry</v>
      </c>
      <c r="K7089" s="10">
        <f>_xlfn.LET(_xlpm.w,I7089,LEN(_xlpm.w))</f>
        <v>4</v>
      </c>
      <c r="L7089" s="10">
        <f>_xlfn.LET(_xlpm.w,J7089,LEN(_xlpm.w))</f>
        <v>7</v>
      </c>
      <c r="M7089" s="10">
        <f>_xlfn.LET(_xlpm.a,K7089,_xlpm.b,L7089,MAX(_xlpm.a,_xlpm.b))</f>
        <v>7</v>
      </c>
      <c r="N7089" s="10">
        <f>_xlfn.LET(_xlpm.d,(K7089,L7089),MAX(_xlpm.d)-MIN(_xlpm.d))</f>
        <v>3</v>
      </c>
      <c r="O7089" s="1" t="str">
        <f>_xlfn.LET(_xlpm.sep,":",_xlpm.w,$G7089,_xlfn.CONCAT("~",RIGHT(_xlpm.w,LEN(_xlpm.w)-FIND(_xlpm.sep,_xlpm.w)),"~"))</f>
        <v>~nckliry~</v>
      </c>
      <c r="P7089" s="1" t="str">
        <f>_xlfn.LET(_xlpm.sep,":",_xlpm.w,$G7089,_xlfn.CONCAT("[",LEFT(_xlpm.w,FIND(_xlpm.sep,_xlpm.w)-1),"]"))</f>
        <v>[ŋklɪ]</v>
      </c>
      <c r="Q7089" s="14" cm="1">
        <f t="array" ref="Q7089">SUM(_xlfn._xlws.FILTER($H$2:$H$7117,_xlfn.MAP($O$2:$O$7117,_xlfn.LAMBDA(_xlpm.x,_xlpm.x=$O7089))))</f>
        <v>4.9701789264413521E-5</v>
      </c>
      <c r="R7089" s="14">
        <f>$H7089/Q7089</f>
        <v>1</v>
      </c>
      <c r="S7089" s="14" cm="1">
        <f t="array" ref="S7089">SUM(_xlfn._xlws.FILTER($H$2:$H$7117,_xlfn.MAP($P$2:$P$7117,_xlfn.LAMBDA(_xlpm.x,_xlpm.x=$P7089))))</f>
        <v>1.5904572564612327E-3</v>
      </c>
      <c r="T7089" s="14">
        <f>$H7089/S7089</f>
        <v>3.125E-2</v>
      </c>
      <c r="U7089" s="14">
        <f>_xlfn.LET(_xlpm.freq,F7089,_xlpm.size,M7089+1,_xlpm.F,V7089,LOG(1+_xlpm.freq)*LOG(1+_xlpm.size)*_xlpm.F)</f>
        <v>1.7409431422964031E-2</v>
      </c>
      <c r="V7089" s="14">
        <f>_xlfn.LET(_xlpm.a,T7089,_xlpm.b,R7089,2*_xlpm.a*_xlpm.b/(_xlpm.a+_xlpm.b))</f>
        <v>6.0606060606060608E-2</v>
      </c>
      <c r="W7089" s="14">
        <f>_xlfn.LET(_xlpm.p,R7089,_xlpm.q,T7089,LOG(_xlpm.p/_xlpm.q))</f>
        <v>1.505149978319906</v>
      </c>
      <c r="X7089" s="2"/>
    </row>
    <row r="7090" spans="1:24">
      <c r="A7090" s="1" t="str">
        <f>_xlfn.LET(_xlpm.sep," : ",CONCATENATE(O7090,_xlpm.sep,P7090))</f>
        <v>~rchie'r~ : [ɹtʃɪ]</v>
      </c>
      <c r="B7090" s="1">
        <f>_xlfn.LET(_xlpm.d,$G7090,_xlpm.k,_xlfn.CONCAT(LEFT(TRIM(B$1),1),"*"),COUNTIF(_xlpm.d,_xlpm.k))</f>
        <v>1</v>
      </c>
      <c r="C7090" s="1">
        <f>_xlfn.LET(_xlpm.d,$G7090,_xlpm.k,_xlfn.CONCAT(LEFT(TRIM(C$1),1),"*"),COUNTIF(_xlpm.d,_xlpm.k))</f>
        <v>0</v>
      </c>
      <c r="D7090" s="1">
        <f>_xlfn.LET(_xlpm.d,$G7090,_xlpm.k,_xlfn.CONCAT(LEFT(TRIM(D$1),1),"*"),COUNTIF(_xlpm.d,_xlpm.k))</f>
        <v>0</v>
      </c>
      <c r="E7090" s="1">
        <f>LOG(F7090+1,10)</f>
        <v>0.30102999566398114</v>
      </c>
      <c r="F7090" s="7">
        <v>1</v>
      </c>
      <c r="G7090" s="9" t="s">
        <v>6381</v>
      </c>
      <c r="H7090" s="4">
        <f>F7090/freq.sum.r6e</f>
        <v>4.9701789264413521E-5</v>
      </c>
      <c r="I7090" s="1" t="str">
        <f>_xlfn.LET(_xlpm.sep,":",_xlpm.w,$G7090,LEFT(_xlpm.w,FIND(_xlpm.sep,_xlpm.w)-1))</f>
        <v>ɹtʃɪ</v>
      </c>
      <c r="J7090" s="1" t="str">
        <f>_xlfn.LET(_xlpm.sep,":",_xlpm.w,$G7090,RIGHT(_xlpm.w,LEN(_xlpm.w)-FIND(_xlpm.sep,_xlpm.w)))</f>
        <v>rchie'r</v>
      </c>
      <c r="K7090" s="10">
        <f>_xlfn.LET(_xlpm.w,I7090,LEN(_xlpm.w))</f>
        <v>4</v>
      </c>
      <c r="L7090" s="10">
        <f>_xlfn.LET(_xlpm.w,J7090,LEN(_xlpm.w))</f>
        <v>7</v>
      </c>
      <c r="M7090" s="10">
        <f>_xlfn.LET(_xlpm.a,K7090,_xlpm.b,L7090,MAX(_xlpm.a,_xlpm.b))</f>
        <v>7</v>
      </c>
      <c r="N7090" s="10">
        <f>_xlfn.LET(_xlpm.d,(K7090,L7090),MAX(_xlpm.d)-MIN(_xlpm.d))</f>
        <v>3</v>
      </c>
      <c r="O7090" s="1" t="str">
        <f>_xlfn.LET(_xlpm.sep,":",_xlpm.w,$G7090,_xlfn.CONCAT("~",RIGHT(_xlpm.w,LEN(_xlpm.w)-FIND(_xlpm.sep,_xlpm.w)),"~"))</f>
        <v>~rchie'r~</v>
      </c>
      <c r="P7090" s="1" t="str">
        <f>_xlfn.LET(_xlpm.sep,":",_xlpm.w,$G7090,_xlfn.CONCAT("[",LEFT(_xlpm.w,FIND(_xlpm.sep,_xlpm.w)-1),"]"))</f>
        <v>[ɹtʃɪ]</v>
      </c>
      <c r="Q7090" s="14" cm="1">
        <f t="array" ref="Q7090">SUM(_xlfn._xlws.FILTER($H$2:$H$7117,_xlfn.MAP($O$2:$O$7117,_xlfn.LAMBDA(_xlpm.x,_xlpm.x=$O7090))))</f>
        <v>4.9701789264413521E-5</v>
      </c>
      <c r="R7090" s="14">
        <f>$H7090/Q7090</f>
        <v>1</v>
      </c>
      <c r="S7090" s="14" cm="1">
        <f t="array" ref="S7090">SUM(_xlfn._xlws.FILTER($H$2:$H$7117,_xlfn.MAP($P$2:$P$7117,_xlfn.LAMBDA(_xlpm.x,_xlpm.x=$P7090))))</f>
        <v>1.5904572564612327E-3</v>
      </c>
      <c r="T7090" s="14">
        <f>$H7090/S7090</f>
        <v>3.125E-2</v>
      </c>
      <c r="U7090" s="14">
        <f>_xlfn.LET(_xlpm.freq,F7090,_xlpm.size,M7090+1,_xlpm.F,V7090,LOG(1+_xlpm.freq)*LOG(1+_xlpm.size)*_xlpm.F)</f>
        <v>1.7409431422964031E-2</v>
      </c>
      <c r="V7090" s="14">
        <f>_xlfn.LET(_xlpm.a,T7090,_xlpm.b,R7090,2*_xlpm.a*_xlpm.b/(_xlpm.a+_xlpm.b))</f>
        <v>6.0606060606060608E-2</v>
      </c>
      <c r="W7090" s="14">
        <f>_xlfn.LET(_xlpm.p,R7090,_xlpm.q,T7090,LOG(_xlpm.p/_xlpm.q))</f>
        <v>1.505149978319906</v>
      </c>
      <c r="X7090" s="2"/>
    </row>
    <row r="7091" spans="1:24">
      <c r="A7091" s="1" t="str">
        <f>_xlfn.LET(_xlpm.sep," : ",CONCATENATE(O7091,_xlpm.sep,P7091))</f>
        <v>~rchiery~ : [ɹtʃɪ]</v>
      </c>
      <c r="B7091" s="1">
        <f>_xlfn.LET(_xlpm.d,$G7091,_xlpm.k,_xlfn.CONCAT(LEFT(TRIM(B$1),1),"*"),COUNTIF(_xlpm.d,_xlpm.k))</f>
        <v>1</v>
      </c>
      <c r="C7091" s="1">
        <f>_xlfn.LET(_xlpm.d,$G7091,_xlpm.k,_xlfn.CONCAT(LEFT(TRIM(C$1),1),"*"),COUNTIF(_xlpm.d,_xlpm.k))</f>
        <v>0</v>
      </c>
      <c r="D7091" s="1">
        <f>_xlfn.LET(_xlpm.d,$G7091,_xlpm.k,_xlfn.CONCAT(LEFT(TRIM(D$1),1),"*"),COUNTIF(_xlpm.d,_xlpm.k))</f>
        <v>0</v>
      </c>
      <c r="E7091" s="1">
        <f>LOG(F7091+1,10)</f>
        <v>0.30102999566398114</v>
      </c>
      <c r="F7091" s="7">
        <v>1</v>
      </c>
      <c r="G7091" s="9" t="s">
        <v>6386</v>
      </c>
      <c r="H7091" s="4">
        <f>F7091/freq.sum.r6e</f>
        <v>4.9701789264413521E-5</v>
      </c>
      <c r="I7091" s="1" t="str">
        <f>_xlfn.LET(_xlpm.sep,":",_xlpm.w,$G7091,LEFT(_xlpm.w,FIND(_xlpm.sep,_xlpm.w)-1))</f>
        <v>ɹtʃɪ</v>
      </c>
      <c r="J7091" s="1" t="str">
        <f>_xlfn.LET(_xlpm.sep,":",_xlpm.w,$G7091,RIGHT(_xlpm.w,LEN(_xlpm.w)-FIND(_xlpm.sep,_xlpm.w)))</f>
        <v>rchiery</v>
      </c>
      <c r="K7091" s="10">
        <f>_xlfn.LET(_xlpm.w,I7091,LEN(_xlpm.w))</f>
        <v>4</v>
      </c>
      <c r="L7091" s="10">
        <f>_xlfn.LET(_xlpm.w,J7091,LEN(_xlpm.w))</f>
        <v>7</v>
      </c>
      <c r="M7091" s="10">
        <f>_xlfn.LET(_xlpm.a,K7091,_xlpm.b,L7091,MAX(_xlpm.a,_xlpm.b))</f>
        <v>7</v>
      </c>
      <c r="N7091" s="10">
        <f>_xlfn.LET(_xlpm.d,(K7091,L7091),MAX(_xlpm.d)-MIN(_xlpm.d))</f>
        <v>3</v>
      </c>
      <c r="O7091" s="1" t="str">
        <f>_xlfn.LET(_xlpm.sep,":",_xlpm.w,$G7091,_xlfn.CONCAT("~",RIGHT(_xlpm.w,LEN(_xlpm.w)-FIND(_xlpm.sep,_xlpm.w)),"~"))</f>
        <v>~rchiery~</v>
      </c>
      <c r="P7091" s="1" t="str">
        <f>_xlfn.LET(_xlpm.sep,":",_xlpm.w,$G7091,_xlfn.CONCAT("[",LEFT(_xlpm.w,FIND(_xlpm.sep,_xlpm.w)-1),"]"))</f>
        <v>[ɹtʃɪ]</v>
      </c>
      <c r="Q7091" s="14" cm="1">
        <f t="array" ref="Q7091">SUM(_xlfn._xlws.FILTER($H$2:$H$7117,_xlfn.MAP($O$2:$O$7117,_xlfn.LAMBDA(_xlpm.x,_xlpm.x=$O7091))))</f>
        <v>4.9701789264413521E-5</v>
      </c>
      <c r="R7091" s="14">
        <f>$H7091/Q7091</f>
        <v>1</v>
      </c>
      <c r="S7091" s="14" cm="1">
        <f t="array" ref="S7091">SUM(_xlfn._xlws.FILTER($H$2:$H$7117,_xlfn.MAP($P$2:$P$7117,_xlfn.LAMBDA(_xlpm.x,_xlpm.x=$P7091))))</f>
        <v>1.5904572564612327E-3</v>
      </c>
      <c r="T7091" s="14">
        <f>$H7091/S7091</f>
        <v>3.125E-2</v>
      </c>
      <c r="U7091" s="14">
        <f>_xlfn.LET(_xlpm.freq,F7091,_xlpm.size,M7091+1,_xlpm.F,V7091,LOG(1+_xlpm.freq)*LOG(1+_xlpm.size)*_xlpm.F)</f>
        <v>1.7409431422964031E-2</v>
      </c>
      <c r="V7091" s="14">
        <f>_xlfn.LET(_xlpm.a,T7091,_xlpm.b,R7091,2*_xlpm.a*_xlpm.b/(_xlpm.a+_xlpm.b))</f>
        <v>6.0606060606060608E-2</v>
      </c>
      <c r="W7091" s="14">
        <f>_xlfn.LET(_xlpm.p,R7091,_xlpm.q,T7091,LOG(_xlpm.p/_xlpm.q))</f>
        <v>1.505149978319906</v>
      </c>
      <c r="X7091" s="2"/>
    </row>
    <row r="7092" spans="1:24">
      <c r="A7092" s="1" t="str">
        <f>_xlfn.LET(_xlpm.sep," : ",CONCATENATE(O7092,_xlpm.sep,P7092))</f>
        <v>~ghwaygh~ : [weɪ]</v>
      </c>
      <c r="B7092" s="1">
        <f>_xlfn.LET(_xlpm.d,$G7092,_xlpm.k,_xlfn.CONCAT(LEFT(TRIM(B$1),1),"*"),COUNTIF(_xlpm.d,_xlpm.k))</f>
        <v>0</v>
      </c>
      <c r="C7092" s="1">
        <f>_xlfn.LET(_xlpm.d,$G7092,_xlpm.k,_xlfn.CONCAT(LEFT(TRIM(C$1),1),"*"),COUNTIF(_xlpm.d,_xlpm.k))</f>
        <v>0</v>
      </c>
      <c r="D7092" s="1">
        <f>_xlfn.LET(_xlpm.d,$G7092,_xlpm.k,_xlfn.CONCAT(LEFT(TRIM(D$1),1),"*"),COUNTIF(_xlpm.d,_xlpm.k))</f>
        <v>0</v>
      </c>
      <c r="E7092" s="1">
        <f>LOG(F7092+1,10)</f>
        <v>0.30102999566398114</v>
      </c>
      <c r="F7092" s="7">
        <v>1</v>
      </c>
      <c r="G7092" s="9" t="s">
        <v>5221</v>
      </c>
      <c r="H7092" s="4">
        <f>F7092/freq.sum.r6e</f>
        <v>4.9701789264413521E-5</v>
      </c>
      <c r="I7092" s="4" t="str">
        <f>_xlfn.LET(_xlpm.sep,":",_xlpm.w,$G7092,LEFT(_xlpm.w,FIND(_xlpm.sep,_xlpm.w)-1))</f>
        <v>weɪ</v>
      </c>
      <c r="J7092" s="4" t="str">
        <f>_xlfn.LET(_xlpm.sep,":",_xlpm.w,$G7092,RIGHT(_xlpm.w,LEN(_xlpm.w)-FIND(_xlpm.sep,_xlpm.w)))</f>
        <v>ghwaygh</v>
      </c>
      <c r="K7092" s="10">
        <f>_xlfn.LET(_xlpm.w,I7092,LEN(_xlpm.w))</f>
        <v>3</v>
      </c>
      <c r="L7092" s="10">
        <f>_xlfn.LET(_xlpm.w,J7092,LEN(_xlpm.w))</f>
        <v>7</v>
      </c>
      <c r="M7092" s="10">
        <f>_xlfn.LET(_xlpm.a,K7092,_xlpm.b,L7092,MAX(_xlpm.a,_xlpm.b))</f>
        <v>7</v>
      </c>
      <c r="N7092" s="10">
        <f>_xlfn.LET(_xlpm.d,(K7092,L7092),MAX(_xlpm.d)-MIN(_xlpm.d))</f>
        <v>4</v>
      </c>
      <c r="O7092" s="1" t="str">
        <f>_xlfn.LET(_xlpm.sep,":",_xlpm.w,$G7092,_xlfn.CONCAT("~",RIGHT(_xlpm.w,LEN(_xlpm.w)-FIND(_xlpm.sep,_xlpm.w)),"~"))</f>
        <v>~ghwaygh~</v>
      </c>
      <c r="P7092" s="1" t="str">
        <f>_xlfn.LET(_xlpm.sep,":",_xlpm.w,$G7092,_xlfn.CONCAT("[",LEFT(_xlpm.w,FIND(_xlpm.sep,_xlpm.w)-1),"]"))</f>
        <v>[weɪ]</v>
      </c>
      <c r="Q7092" s="14" cm="1">
        <f t="array" ref="Q7092">SUM(_xlfn._xlws.FILTER($H$2:$H$7109,_xlfn.MAP($O$2:$O$7109,_xlfn.LAMBDA(_xlpm.x,_xlpm.x=$O7092))))</f>
        <v>4.9701789264413521E-5</v>
      </c>
      <c r="R7092" s="14">
        <f>$H7092/Q7092</f>
        <v>1</v>
      </c>
      <c r="S7092" s="14" cm="1">
        <f t="array" ref="S7092">SUM(_xlfn._xlws.FILTER($H$2:$H$7109,_xlfn.MAP($P$2:$P$7109,_xlfn.LAMBDA(_xlpm.x,_xlpm.x=$P7092))))</f>
        <v>1.7395626242544733E-3</v>
      </c>
      <c r="T7092" s="14">
        <f>$H7092/S7092</f>
        <v>2.8571428571428571E-2</v>
      </c>
      <c r="U7092" s="14">
        <f>_xlfn.LET(_xlpm.freq,F7092,_xlpm.size,M7092+1,_xlpm.F,V7092,LOG(1+_xlpm.freq)*LOG(1+_xlpm.size)*_xlpm.F)</f>
        <v>1.5958645471050362E-2</v>
      </c>
      <c r="V7092" s="14">
        <f>_xlfn.LET(_xlpm.a,T7092,_xlpm.b,R7092,2*_xlpm.a*_xlpm.b/(_xlpm.a+_xlpm.b))</f>
        <v>5.5555555555555559E-2</v>
      </c>
      <c r="W7092" s="14">
        <f>_xlfn.LET(_xlpm.p,R7092,_xlpm.q,T7092,LOG(_xlpm.p/_xlpm.q))</f>
        <v>1.5440680443502757</v>
      </c>
      <c r="X7092" s="2"/>
    </row>
    <row r="7093" spans="1:24">
      <c r="A7093" s="1" t="str">
        <f>_xlfn.LET(_xlpm.sep," : ",CONCATENATE(O7093,_xlpm.sep,P7093))</f>
        <v>~ffreygh~ : [fɹɪ]</v>
      </c>
      <c r="B7093" s="1">
        <f>_xlfn.LET(_xlpm.d,$G7093,_xlpm.k,_xlfn.CONCAT(LEFT(TRIM(B$1),1),"*"),COUNTIF(_xlpm.d,_xlpm.k))</f>
        <v>0</v>
      </c>
      <c r="C7093" s="1">
        <f>_xlfn.LET(_xlpm.d,$G7093,_xlpm.k,_xlfn.CONCAT(LEFT(TRIM(C$1),1),"*"),COUNTIF(_xlpm.d,_xlpm.k))</f>
        <v>0</v>
      </c>
      <c r="D7093" s="1">
        <f>_xlfn.LET(_xlpm.d,$G7093,_xlpm.k,_xlfn.CONCAT(LEFT(TRIM(D$1),1),"*"),COUNTIF(_xlpm.d,_xlpm.k))</f>
        <v>0</v>
      </c>
      <c r="E7093" s="1">
        <f>LOG(F7093+1,10)</f>
        <v>0.47712125471966244</v>
      </c>
      <c r="F7093" s="7">
        <v>2</v>
      </c>
      <c r="G7093" s="9" t="s">
        <v>1140</v>
      </c>
      <c r="H7093" s="4">
        <f>F7093/freq.sum.r6e</f>
        <v>9.9403578528827041E-5</v>
      </c>
      <c r="I7093" s="1" t="str">
        <f>_xlfn.LET(_xlpm.sep,":",_xlpm.w,$G7093,LEFT(_xlpm.w,FIND(_xlpm.sep,_xlpm.w)-1))</f>
        <v>fɹɪ</v>
      </c>
      <c r="J7093" s="1" t="str">
        <f>_xlfn.LET(_xlpm.sep,":",_xlpm.w,$G7093,RIGHT(_xlpm.w,LEN(_xlpm.w)-FIND(_xlpm.sep,_xlpm.w)))</f>
        <v>ffreygh</v>
      </c>
      <c r="K7093" s="10">
        <f>_xlfn.LET(_xlpm.w,I7093,LEN(_xlpm.w))</f>
        <v>3</v>
      </c>
      <c r="L7093" s="10">
        <f>_xlfn.LET(_xlpm.w,J7093,LEN(_xlpm.w))</f>
        <v>7</v>
      </c>
      <c r="M7093" s="10">
        <f>_xlfn.LET(_xlpm.a,K7093,_xlpm.b,L7093,MAX(_xlpm.a,_xlpm.b))</f>
        <v>7</v>
      </c>
      <c r="N7093" s="10">
        <f>_xlfn.LET(_xlpm.d,(K7093,L7093),MAX(_xlpm.d)-MIN(_xlpm.d))</f>
        <v>4</v>
      </c>
      <c r="O7093" s="1" t="str">
        <f>_xlfn.LET(_xlpm.sep,":",_xlpm.w,$G7093,_xlfn.CONCAT("~",RIGHT(_xlpm.w,LEN(_xlpm.w)-FIND(_xlpm.sep,_xlpm.w)),"~"))</f>
        <v>~ffreygh~</v>
      </c>
      <c r="P7093" s="1" t="str">
        <f>_xlfn.LET(_xlpm.sep,":",_xlpm.w,$G7093,_xlfn.CONCAT("[",LEFT(_xlpm.w,FIND(_xlpm.sep,_xlpm.w)-1),"]"))</f>
        <v>[fɹɪ]</v>
      </c>
      <c r="Q7093" s="14" cm="1">
        <f t="array" ref="Q7093">SUM(_xlfn._xlws.FILTER($H$2:$H$7117,_xlfn.MAP($O$2:$O$7117,_xlfn.LAMBDA(_xlpm.x,_xlpm.x=$O7093))))</f>
        <v>9.9403578528827041E-5</v>
      </c>
      <c r="R7093" s="14">
        <f>$H7093/Q7093</f>
        <v>1</v>
      </c>
      <c r="S7093" s="14" cm="1">
        <f t="array" ref="S7093">SUM(_xlfn._xlws.FILTER($H$2:$H$7117,_xlfn.MAP($P$2:$P$7117,_xlfn.LAMBDA(_xlpm.x,_xlpm.x=$P7093))))</f>
        <v>4.7713717693836965E-3</v>
      </c>
      <c r="T7093" s="14">
        <f>$H7093/S7093</f>
        <v>2.0833333333333339E-2</v>
      </c>
      <c r="U7093" s="14">
        <f>_xlfn.LET(_xlpm.freq,F7093,_xlpm.size,M7093+1,_xlpm.F,V7093,LOG(1+_xlpm.freq)*LOG(1+_xlpm.size)*_xlpm.F)</f>
        <v>1.8583240139205315E-2</v>
      </c>
      <c r="V7093" s="14">
        <f>_xlfn.LET(_xlpm.a,T7093,_xlpm.b,R7093,2*_xlpm.a*_xlpm.b/(_xlpm.a+_xlpm.b))</f>
        <v>4.0816326530612262E-2</v>
      </c>
      <c r="W7093" s="14">
        <f>_xlfn.LET(_xlpm.p,R7093,_xlpm.q,T7093,LOG(_xlpm.p/_xlpm.q))</f>
        <v>1.6812412373755872</v>
      </c>
      <c r="X7093" s="2"/>
    </row>
    <row r="7094" spans="1:24">
      <c r="A7094" s="1" t="str">
        <f>_xlfn.LET(_xlpm.sep," : ",CONCATENATE(O7094,_xlpm.sep,P7094))</f>
        <v>~ctory'r~ : [ktɹɪ]</v>
      </c>
      <c r="B7094" s="1">
        <f>_xlfn.LET(_xlpm.d,$G7094,_xlpm.k,_xlfn.CONCAT(LEFT(TRIM(B$1),1),"*"),COUNTIF(_xlpm.d,_xlpm.k))</f>
        <v>0</v>
      </c>
      <c r="C7094" s="1">
        <f>_xlfn.LET(_xlpm.d,$G7094,_xlpm.k,_xlfn.CONCAT(LEFT(TRIM(C$1),1),"*"),COUNTIF(_xlpm.d,_xlpm.k))</f>
        <v>0</v>
      </c>
      <c r="D7094" s="1">
        <f>_xlfn.LET(_xlpm.d,$G7094,_xlpm.k,_xlfn.CONCAT(LEFT(TRIM(D$1),1),"*"),COUNTIF(_xlpm.d,_xlpm.k))</f>
        <v>0</v>
      </c>
      <c r="E7094" s="1">
        <f>LOG(F7094+1,10)</f>
        <v>0.30102999566398114</v>
      </c>
      <c r="F7094" s="7">
        <v>1</v>
      </c>
      <c r="G7094" s="9" t="s">
        <v>1669</v>
      </c>
      <c r="H7094" s="4">
        <f>F7094/freq.sum.r6e</f>
        <v>4.9701789264413521E-5</v>
      </c>
      <c r="I7094" s="1" t="str">
        <f>_xlfn.LET(_xlpm.sep,":",_xlpm.w,$G7094,LEFT(_xlpm.w,FIND(_xlpm.sep,_xlpm.w)-1))</f>
        <v>ktɹɪ</v>
      </c>
      <c r="J7094" s="1" t="str">
        <f>_xlfn.LET(_xlpm.sep,":",_xlpm.w,$G7094,RIGHT(_xlpm.w,LEN(_xlpm.w)-FIND(_xlpm.sep,_xlpm.w)))</f>
        <v>ctory'r</v>
      </c>
      <c r="K7094" s="10">
        <f>_xlfn.LET(_xlpm.w,I7094,LEN(_xlpm.w))</f>
        <v>4</v>
      </c>
      <c r="L7094" s="10">
        <f>_xlfn.LET(_xlpm.w,J7094,LEN(_xlpm.w))</f>
        <v>7</v>
      </c>
      <c r="M7094" s="10">
        <f>_xlfn.LET(_xlpm.a,K7094,_xlpm.b,L7094,MAX(_xlpm.a,_xlpm.b))</f>
        <v>7</v>
      </c>
      <c r="N7094" s="10">
        <f>_xlfn.LET(_xlpm.d,(K7094,L7094),MAX(_xlpm.d)-MIN(_xlpm.d))</f>
        <v>3</v>
      </c>
      <c r="O7094" s="1" t="str">
        <f>_xlfn.LET(_xlpm.sep,":",_xlpm.w,$G7094,_xlfn.CONCAT("~",RIGHT(_xlpm.w,LEN(_xlpm.w)-FIND(_xlpm.sep,_xlpm.w)),"~"))</f>
        <v>~ctory'r~</v>
      </c>
      <c r="P7094" s="1" t="str">
        <f>_xlfn.LET(_xlpm.sep,":",_xlpm.w,$G7094,_xlfn.CONCAT("[",LEFT(_xlpm.w,FIND(_xlpm.sep,_xlpm.w)-1),"]"))</f>
        <v>[ktɹɪ]</v>
      </c>
      <c r="Q7094" s="14" cm="1">
        <f t="array" ref="Q7094">SUM(_xlfn._xlws.FILTER($H$2:$H$7117,_xlfn.MAP($O$2:$O$7117,_xlfn.LAMBDA(_xlpm.x,_xlpm.x=$O7094))))</f>
        <v>4.9701789264413521E-5</v>
      </c>
      <c r="R7094" s="14">
        <f>$H7094/Q7094</f>
        <v>1</v>
      </c>
      <c r="S7094" s="14" cm="1">
        <f t="array" ref="S7094">SUM(_xlfn._xlws.FILTER($H$2:$H$7117,_xlfn.MAP($P$2:$P$7117,_xlfn.LAMBDA(_xlpm.x,_xlpm.x=$P7094))))</f>
        <v>3.180914512922464E-3</v>
      </c>
      <c r="T7094" s="14">
        <f>$H7094/S7094</f>
        <v>1.5625000000000007E-2</v>
      </c>
      <c r="U7094" s="14">
        <f>_xlfn.LET(_xlpm.freq,F7094,_xlpm.size,M7094+1,_xlpm.F,V7094,LOG(1+_xlpm.freq)*LOG(1+_xlpm.size)*_xlpm.F)</f>
        <v>8.8386344147355893E-3</v>
      </c>
      <c r="V7094" s="14">
        <f>_xlfn.LET(_xlpm.a,T7094,_xlpm.b,R7094,2*_xlpm.a*_xlpm.b/(_xlpm.a+_xlpm.b))</f>
        <v>3.0769230769230781E-2</v>
      </c>
      <c r="W7094" s="14">
        <f>_xlfn.LET(_xlpm.p,R7094,_xlpm.q,T7094,LOG(_xlpm.p/_xlpm.q))</f>
        <v>1.8061799739838871</v>
      </c>
      <c r="X7094" s="2"/>
    </row>
    <row r="7095" spans="1:24">
      <c r="A7095" s="1" t="str">
        <f>_xlfn.LET(_xlpm.sep," : ",CONCATENATE(O7095,_xlpm.sep,P7095))</f>
        <v>~ctoryry~ : [ktɹɪ]</v>
      </c>
      <c r="B7095" s="1">
        <f>_xlfn.LET(_xlpm.d,$G7095,_xlpm.k,_xlfn.CONCAT(LEFT(TRIM(B$1),1),"*"),COUNTIF(_xlpm.d,_xlpm.k))</f>
        <v>0</v>
      </c>
      <c r="C7095" s="1">
        <f>_xlfn.LET(_xlpm.d,$G7095,_xlpm.k,_xlfn.CONCAT(LEFT(TRIM(C$1),1),"*"),COUNTIF(_xlpm.d,_xlpm.k))</f>
        <v>0</v>
      </c>
      <c r="D7095" s="1">
        <f>_xlfn.LET(_xlpm.d,$G7095,_xlpm.k,_xlfn.CONCAT(LEFT(TRIM(D$1),1),"*"),COUNTIF(_xlpm.d,_xlpm.k))</f>
        <v>0</v>
      </c>
      <c r="E7095" s="1">
        <f>LOG(F7095+1,10)</f>
        <v>0.30102999566398114</v>
      </c>
      <c r="F7095" s="7">
        <v>1</v>
      </c>
      <c r="G7095" s="9" t="s">
        <v>1674</v>
      </c>
      <c r="H7095" s="4">
        <f>F7095/freq.sum.r6e</f>
        <v>4.9701789264413521E-5</v>
      </c>
      <c r="I7095" s="1" t="str">
        <f>_xlfn.LET(_xlpm.sep,":",_xlpm.w,$G7095,LEFT(_xlpm.w,FIND(_xlpm.sep,_xlpm.w)-1))</f>
        <v>ktɹɪ</v>
      </c>
      <c r="J7095" s="1" t="str">
        <f>_xlfn.LET(_xlpm.sep,":",_xlpm.w,$G7095,RIGHT(_xlpm.w,LEN(_xlpm.w)-FIND(_xlpm.sep,_xlpm.w)))</f>
        <v>ctoryry</v>
      </c>
      <c r="K7095" s="10">
        <f>_xlfn.LET(_xlpm.w,I7095,LEN(_xlpm.w))</f>
        <v>4</v>
      </c>
      <c r="L7095" s="10">
        <f>_xlfn.LET(_xlpm.w,J7095,LEN(_xlpm.w))</f>
        <v>7</v>
      </c>
      <c r="M7095" s="10">
        <f>_xlfn.LET(_xlpm.a,K7095,_xlpm.b,L7095,MAX(_xlpm.a,_xlpm.b))</f>
        <v>7</v>
      </c>
      <c r="N7095" s="10">
        <f>_xlfn.LET(_xlpm.d,(K7095,L7095),MAX(_xlpm.d)-MIN(_xlpm.d))</f>
        <v>3</v>
      </c>
      <c r="O7095" s="1" t="str">
        <f>_xlfn.LET(_xlpm.sep,":",_xlpm.w,$G7095,_xlfn.CONCAT("~",RIGHT(_xlpm.w,LEN(_xlpm.w)-FIND(_xlpm.sep,_xlpm.w)),"~"))</f>
        <v>~ctoryry~</v>
      </c>
      <c r="P7095" s="1" t="str">
        <f>_xlfn.LET(_xlpm.sep,":",_xlpm.w,$G7095,_xlfn.CONCAT("[",LEFT(_xlpm.w,FIND(_xlpm.sep,_xlpm.w)-1),"]"))</f>
        <v>[ktɹɪ]</v>
      </c>
      <c r="Q7095" s="14" cm="1">
        <f t="array" ref="Q7095">SUM(_xlfn._xlws.FILTER($H$2:$H$7117,_xlfn.MAP($O$2:$O$7117,_xlfn.LAMBDA(_xlpm.x,_xlpm.x=$O7095))))</f>
        <v>4.9701789264413521E-5</v>
      </c>
      <c r="R7095" s="14">
        <f>$H7095/Q7095</f>
        <v>1</v>
      </c>
      <c r="S7095" s="14" cm="1">
        <f t="array" ref="S7095">SUM(_xlfn._xlws.FILTER($H$2:$H$7117,_xlfn.MAP($P$2:$P$7117,_xlfn.LAMBDA(_xlpm.x,_xlpm.x=$P7095))))</f>
        <v>3.180914512922464E-3</v>
      </c>
      <c r="T7095" s="14">
        <f>$H7095/S7095</f>
        <v>1.5625000000000007E-2</v>
      </c>
      <c r="U7095" s="14">
        <f>_xlfn.LET(_xlpm.freq,F7095,_xlpm.size,M7095+1,_xlpm.F,V7095,LOG(1+_xlpm.freq)*LOG(1+_xlpm.size)*_xlpm.F)</f>
        <v>8.8386344147355893E-3</v>
      </c>
      <c r="V7095" s="14">
        <f>_xlfn.LET(_xlpm.a,T7095,_xlpm.b,R7095,2*_xlpm.a*_xlpm.b/(_xlpm.a+_xlpm.b))</f>
        <v>3.0769230769230781E-2</v>
      </c>
      <c r="W7095" s="14">
        <f>_xlfn.LET(_xlpm.p,R7095,_xlpm.q,T7095,LOG(_xlpm.p/_xlpm.q))</f>
        <v>1.8061799739838871</v>
      </c>
      <c r="X7095" s="2"/>
    </row>
    <row r="7096" spans="1:24">
      <c r="A7096" s="1" t="str">
        <f>_xlfn.LET(_xlpm.sep," : ",CONCATENATE(O7096,_xlpm.sep,P7096))</f>
        <v>~ntrie'r~ : [ntɹɪ]</v>
      </c>
      <c r="B7096" s="1">
        <f>_xlfn.LET(_xlpm.d,$G7096,_xlpm.k,_xlfn.CONCAT(LEFT(TRIM(B$1),1),"*"),COUNTIF(_xlpm.d,_xlpm.k))</f>
        <v>0</v>
      </c>
      <c r="C7096" s="1">
        <f>_xlfn.LET(_xlpm.d,$G7096,_xlpm.k,_xlfn.CONCAT(LEFT(TRIM(C$1),1),"*"),COUNTIF(_xlpm.d,_xlpm.k))</f>
        <v>0</v>
      </c>
      <c r="D7096" s="1">
        <f>_xlfn.LET(_xlpm.d,$G7096,_xlpm.k,_xlfn.CONCAT(LEFT(TRIM(D$1),1),"*"),COUNTIF(_xlpm.d,_xlpm.k))</f>
        <v>1</v>
      </c>
      <c r="E7096" s="1">
        <f>LOG(F7096+1,10)</f>
        <v>0.30102999566398114</v>
      </c>
      <c r="F7096" s="7">
        <v>1</v>
      </c>
      <c r="G7096" s="9" t="s">
        <v>3255</v>
      </c>
      <c r="H7096" s="4">
        <f>F7096/freq.sum.r6e</f>
        <v>4.9701789264413521E-5</v>
      </c>
      <c r="I7096" s="1" t="str">
        <f>_xlfn.LET(_xlpm.sep,":",_xlpm.w,$G7096,LEFT(_xlpm.w,FIND(_xlpm.sep,_xlpm.w)-1))</f>
        <v>ntɹɪ</v>
      </c>
      <c r="J7096" s="1" t="str">
        <f>_xlfn.LET(_xlpm.sep,":",_xlpm.w,$G7096,RIGHT(_xlpm.w,LEN(_xlpm.w)-FIND(_xlpm.sep,_xlpm.w)))</f>
        <v>ntrie'r</v>
      </c>
      <c r="K7096" s="10">
        <f>_xlfn.LET(_xlpm.w,I7096,LEN(_xlpm.w))</f>
        <v>4</v>
      </c>
      <c r="L7096" s="10">
        <f>_xlfn.LET(_xlpm.w,J7096,LEN(_xlpm.w))</f>
        <v>7</v>
      </c>
      <c r="M7096" s="10">
        <f>_xlfn.LET(_xlpm.a,K7096,_xlpm.b,L7096,MAX(_xlpm.a,_xlpm.b))</f>
        <v>7</v>
      </c>
      <c r="N7096" s="10">
        <f>_xlfn.LET(_xlpm.d,(K7096,L7096),MAX(_xlpm.d)-MIN(_xlpm.d))</f>
        <v>3</v>
      </c>
      <c r="O7096" s="1" t="str">
        <f>_xlfn.LET(_xlpm.sep,":",_xlpm.w,$G7096,_xlfn.CONCAT("~",RIGHT(_xlpm.w,LEN(_xlpm.w)-FIND(_xlpm.sep,_xlpm.w)),"~"))</f>
        <v>~ntrie'r~</v>
      </c>
      <c r="P7096" s="1" t="str">
        <f>_xlfn.LET(_xlpm.sep,":",_xlpm.w,$G7096,_xlfn.CONCAT("[",LEFT(_xlpm.w,FIND(_xlpm.sep,_xlpm.w)-1),"]"))</f>
        <v>[ntɹɪ]</v>
      </c>
      <c r="Q7096" s="14" cm="1">
        <f t="array" ref="Q7096">SUM(_xlfn._xlws.FILTER($H$2:$H$7117,_xlfn.MAP($O$2:$O$7117,_xlfn.LAMBDA(_xlpm.x,_xlpm.x=$O7096))))</f>
        <v>4.9701789264413521E-5</v>
      </c>
      <c r="R7096" s="14">
        <f>$H7096/Q7096</f>
        <v>1</v>
      </c>
      <c r="S7096" s="14" cm="1">
        <f t="array" ref="S7096">SUM(_xlfn._xlws.FILTER($H$2:$H$7117,_xlfn.MAP($P$2:$P$7117,_xlfn.LAMBDA(_xlpm.x,_xlpm.x=$P7096))))</f>
        <v>3.180914512922464E-3</v>
      </c>
      <c r="T7096" s="14">
        <f>$H7096/S7096</f>
        <v>1.5625000000000007E-2</v>
      </c>
      <c r="U7096" s="14">
        <f>_xlfn.LET(_xlpm.freq,F7096,_xlpm.size,M7096+1,_xlpm.F,V7096,LOG(1+_xlpm.freq)*LOG(1+_xlpm.size)*_xlpm.F)</f>
        <v>8.8386344147355893E-3</v>
      </c>
      <c r="V7096" s="14">
        <f>_xlfn.LET(_xlpm.a,T7096,_xlpm.b,R7096,2*_xlpm.a*_xlpm.b/(_xlpm.a+_xlpm.b))</f>
        <v>3.0769230769230781E-2</v>
      </c>
      <c r="W7096" s="14">
        <f>_xlfn.LET(_xlpm.p,R7096,_xlpm.q,T7096,LOG(_xlpm.p/_xlpm.q))</f>
        <v>1.8061799739838871</v>
      </c>
      <c r="X7096" s="2"/>
    </row>
    <row r="7097" spans="1:24">
      <c r="A7097" s="1" t="str">
        <f>_xlfn.LET(_xlpm.sep," : ",CONCATENATE(O7097,_xlpm.sep,P7097))</f>
        <v>~ntriery~ : [ntɹɪ]</v>
      </c>
      <c r="B7097" s="1">
        <f>_xlfn.LET(_xlpm.d,$G7097,_xlpm.k,_xlfn.CONCAT(LEFT(TRIM(B$1),1),"*"),COUNTIF(_xlpm.d,_xlpm.k))</f>
        <v>0</v>
      </c>
      <c r="C7097" s="1">
        <f>_xlfn.LET(_xlpm.d,$G7097,_xlpm.k,_xlfn.CONCAT(LEFT(TRIM(C$1),1),"*"),COUNTIF(_xlpm.d,_xlpm.k))</f>
        <v>0</v>
      </c>
      <c r="D7097" s="1">
        <f>_xlfn.LET(_xlpm.d,$G7097,_xlpm.k,_xlfn.CONCAT(LEFT(TRIM(D$1),1),"*"),COUNTIF(_xlpm.d,_xlpm.k))</f>
        <v>1</v>
      </c>
      <c r="E7097" s="1">
        <f>LOG(F7097+1,10)</f>
        <v>0.30102999566398114</v>
      </c>
      <c r="F7097" s="7">
        <v>1</v>
      </c>
      <c r="G7097" s="9" t="s">
        <v>3260</v>
      </c>
      <c r="H7097" s="4">
        <f>F7097/freq.sum.r6e</f>
        <v>4.9701789264413521E-5</v>
      </c>
      <c r="I7097" s="4" t="str">
        <f>_xlfn.LET(_xlpm.sep,":",_xlpm.w,$G7097,LEFT(_xlpm.w,FIND(_xlpm.sep,_xlpm.w)-1))</f>
        <v>ntɹɪ</v>
      </c>
      <c r="J7097" s="4" t="str">
        <f>_xlfn.LET(_xlpm.sep,":",_xlpm.w,$G7097,RIGHT(_xlpm.w,LEN(_xlpm.w)-FIND(_xlpm.sep,_xlpm.w)))</f>
        <v>ntriery</v>
      </c>
      <c r="K7097" s="10">
        <f>_xlfn.LET(_xlpm.w,I7097,LEN(_xlpm.w))</f>
        <v>4</v>
      </c>
      <c r="L7097" s="10">
        <f>_xlfn.LET(_xlpm.w,J7097,LEN(_xlpm.w))</f>
        <v>7</v>
      </c>
      <c r="M7097" s="10">
        <f>_xlfn.LET(_xlpm.a,K7097,_xlpm.b,L7097,MAX(_xlpm.a,_xlpm.b))</f>
        <v>7</v>
      </c>
      <c r="N7097" s="10">
        <f>_xlfn.LET(_xlpm.d,(K7097,L7097),MAX(_xlpm.d)-MIN(_xlpm.d))</f>
        <v>3</v>
      </c>
      <c r="O7097" s="1" t="str">
        <f>_xlfn.LET(_xlpm.sep,":",_xlpm.w,$G7097,_xlfn.CONCAT("~",RIGHT(_xlpm.w,LEN(_xlpm.w)-FIND(_xlpm.sep,_xlpm.w)),"~"))</f>
        <v>~ntriery~</v>
      </c>
      <c r="P7097" s="1" t="str">
        <f>_xlfn.LET(_xlpm.sep,":",_xlpm.w,$G7097,_xlfn.CONCAT("[",LEFT(_xlpm.w,FIND(_xlpm.sep,_xlpm.w)-1),"]"))</f>
        <v>[ntɹɪ]</v>
      </c>
      <c r="Q7097" s="14" cm="1">
        <f t="array" ref="Q7097">SUM(_xlfn._xlws.FILTER($H$2:$H$7109,_xlfn.MAP($O$2:$O$7109,_xlfn.LAMBDA(_xlpm.x,_xlpm.x=$O7097))))</f>
        <v>4.9701789264413521E-5</v>
      </c>
      <c r="R7097" s="14">
        <f>$H7097/Q7097</f>
        <v>1</v>
      </c>
      <c r="S7097" s="14" cm="1">
        <f t="array" ref="S7097">SUM(_xlfn._xlws.FILTER($H$2:$H$7109,_xlfn.MAP($P$2:$P$7109,_xlfn.LAMBDA(_xlpm.x,_xlpm.x=$P7097))))</f>
        <v>3.180914512922464E-3</v>
      </c>
      <c r="T7097" s="14">
        <f>$H7097/S7097</f>
        <v>1.5625000000000007E-2</v>
      </c>
      <c r="U7097" s="14">
        <f>_xlfn.LET(_xlpm.freq,F7097,_xlpm.size,M7097+1,_xlpm.F,V7097,LOG(1+_xlpm.freq)*LOG(1+_xlpm.size)*_xlpm.F)</f>
        <v>8.8386344147355893E-3</v>
      </c>
      <c r="V7097" s="14">
        <f>_xlfn.LET(_xlpm.a,T7097,_xlpm.b,R7097,2*_xlpm.a*_xlpm.b/(_xlpm.a+_xlpm.b))</f>
        <v>3.0769230769230781E-2</v>
      </c>
      <c r="W7097" s="14">
        <f>_xlfn.LET(_xlpm.p,R7097,_xlpm.q,T7097,LOG(_xlpm.p/_xlpm.q))</f>
        <v>1.8061799739838871</v>
      </c>
      <c r="X7097" s="2"/>
    </row>
    <row r="7098" spans="1:24">
      <c r="A7098" s="1" t="str">
        <f>_xlfn.LET(_xlpm.sep," : ",CONCATENATE(O7098,_xlpm.sep,P7098))</f>
        <v>~sprey'r~ : [spɹɪ]</v>
      </c>
      <c r="B7098" s="1">
        <f>_xlfn.LET(_xlpm.d,$G7098,_xlpm.k,_xlfn.CONCAT(LEFT(TRIM(B$1),1),"*"),COUNTIF(_xlpm.d,_xlpm.k))</f>
        <v>0</v>
      </c>
      <c r="C7098" s="1">
        <f>_xlfn.LET(_xlpm.d,$G7098,_xlpm.k,_xlfn.CONCAT(LEFT(TRIM(C$1),1),"*"),COUNTIF(_xlpm.d,_xlpm.k))</f>
        <v>0</v>
      </c>
      <c r="D7098" s="1">
        <f>_xlfn.LET(_xlpm.d,$G7098,_xlpm.k,_xlfn.CONCAT(LEFT(TRIM(D$1),1),"*"),COUNTIF(_xlpm.d,_xlpm.k))</f>
        <v>0</v>
      </c>
      <c r="E7098" s="1">
        <f>LOG(F7098+1,10)</f>
        <v>0.30102999566398114</v>
      </c>
      <c r="F7098" s="7">
        <v>1</v>
      </c>
      <c r="G7098" s="9" t="s">
        <v>4236</v>
      </c>
      <c r="H7098" s="4">
        <f>F7098/freq.sum.r6e</f>
        <v>4.9701789264413521E-5</v>
      </c>
      <c r="I7098" s="1" t="str">
        <f>_xlfn.LET(_xlpm.sep,":",_xlpm.w,$G7098,LEFT(_xlpm.w,FIND(_xlpm.sep,_xlpm.w)-1))</f>
        <v>spɹɪ</v>
      </c>
      <c r="J7098" s="1" t="str">
        <f>_xlfn.LET(_xlpm.sep,":",_xlpm.w,$G7098,RIGHT(_xlpm.w,LEN(_xlpm.w)-FIND(_xlpm.sep,_xlpm.w)))</f>
        <v>sprey'r</v>
      </c>
      <c r="K7098" s="10">
        <f>_xlfn.LET(_xlpm.w,I7098,LEN(_xlpm.w))</f>
        <v>4</v>
      </c>
      <c r="L7098" s="10">
        <f>_xlfn.LET(_xlpm.w,J7098,LEN(_xlpm.w))</f>
        <v>7</v>
      </c>
      <c r="M7098" s="10">
        <f>_xlfn.LET(_xlpm.a,K7098,_xlpm.b,L7098,MAX(_xlpm.a,_xlpm.b))</f>
        <v>7</v>
      </c>
      <c r="N7098" s="10">
        <f>_xlfn.LET(_xlpm.d,(K7098,L7098),MAX(_xlpm.d)-MIN(_xlpm.d))</f>
        <v>3</v>
      </c>
      <c r="O7098" s="1" t="str">
        <f>_xlfn.LET(_xlpm.sep,":",_xlpm.w,$G7098,_xlfn.CONCAT("~",RIGHT(_xlpm.w,LEN(_xlpm.w)-FIND(_xlpm.sep,_xlpm.w)),"~"))</f>
        <v>~sprey'r~</v>
      </c>
      <c r="P7098" s="1" t="str">
        <f>_xlfn.LET(_xlpm.sep,":",_xlpm.w,$G7098,_xlfn.CONCAT("[",LEFT(_xlpm.w,FIND(_xlpm.sep,_xlpm.w)-1),"]"))</f>
        <v>[spɹɪ]</v>
      </c>
      <c r="Q7098" s="14" cm="1">
        <f t="array" ref="Q7098">SUM(_xlfn._xlws.FILTER($H$2:$H$7117,_xlfn.MAP($O$2:$O$7117,_xlfn.LAMBDA(_xlpm.x,_xlpm.x=$O7098))))</f>
        <v>4.9701789264413521E-5</v>
      </c>
      <c r="R7098" s="14">
        <f>$H7098/Q7098</f>
        <v>1</v>
      </c>
      <c r="S7098" s="14" cm="1">
        <f t="array" ref="S7098">SUM(_xlfn._xlws.FILTER($H$2:$H$7117,_xlfn.MAP($P$2:$P$7117,_xlfn.LAMBDA(_xlpm.x,_xlpm.x=$P7098))))</f>
        <v>3.180914512922464E-3</v>
      </c>
      <c r="T7098" s="14">
        <f>$H7098/S7098</f>
        <v>1.5625000000000007E-2</v>
      </c>
      <c r="U7098" s="14">
        <f>_xlfn.LET(_xlpm.freq,F7098,_xlpm.size,M7098+1,_xlpm.F,V7098,LOG(1+_xlpm.freq)*LOG(1+_xlpm.size)*_xlpm.F)</f>
        <v>8.8386344147355893E-3</v>
      </c>
      <c r="V7098" s="14">
        <f>_xlfn.LET(_xlpm.a,T7098,_xlpm.b,R7098,2*_xlpm.a*_xlpm.b/(_xlpm.a+_xlpm.b))</f>
        <v>3.0769230769230781E-2</v>
      </c>
      <c r="W7098" s="14">
        <f>_xlfn.LET(_xlpm.p,R7098,_xlpm.q,T7098,LOG(_xlpm.p/_xlpm.q))</f>
        <v>1.8061799739838871</v>
      </c>
      <c r="X7098" s="2"/>
    </row>
    <row r="7099" spans="1:24">
      <c r="A7099" s="1" t="str">
        <f>_xlfn.LET(_xlpm.sep," : ",CONCATENATE(O7099,_xlpm.sep,P7099))</f>
        <v>~spreyry~ : [spɹɪ]</v>
      </c>
      <c r="B7099" s="1">
        <f>_xlfn.LET(_xlpm.d,$G7099,_xlpm.k,_xlfn.CONCAT(LEFT(TRIM(B$1),1),"*"),COUNTIF(_xlpm.d,_xlpm.k))</f>
        <v>0</v>
      </c>
      <c r="C7099" s="1">
        <f>_xlfn.LET(_xlpm.d,$G7099,_xlpm.k,_xlfn.CONCAT(LEFT(TRIM(C$1),1),"*"),COUNTIF(_xlpm.d,_xlpm.k))</f>
        <v>0</v>
      </c>
      <c r="D7099" s="1">
        <f>_xlfn.LET(_xlpm.d,$G7099,_xlpm.k,_xlfn.CONCAT(LEFT(TRIM(D$1),1),"*"),COUNTIF(_xlpm.d,_xlpm.k))</f>
        <v>0</v>
      </c>
      <c r="E7099" s="1">
        <f>LOG(F7099+1,10)</f>
        <v>0.30102999566398114</v>
      </c>
      <c r="F7099" s="7">
        <v>1</v>
      </c>
      <c r="G7099" s="9" t="s">
        <v>4241</v>
      </c>
      <c r="H7099" s="4">
        <f>F7099/freq.sum.r6e</f>
        <v>4.9701789264413521E-5</v>
      </c>
      <c r="I7099" s="1" t="str">
        <f>_xlfn.LET(_xlpm.sep,":",_xlpm.w,$G7099,LEFT(_xlpm.w,FIND(_xlpm.sep,_xlpm.w)-1))</f>
        <v>spɹɪ</v>
      </c>
      <c r="J7099" s="1" t="str">
        <f>_xlfn.LET(_xlpm.sep,":",_xlpm.w,$G7099,RIGHT(_xlpm.w,LEN(_xlpm.w)-FIND(_xlpm.sep,_xlpm.w)))</f>
        <v>spreyry</v>
      </c>
      <c r="K7099" s="10">
        <f>_xlfn.LET(_xlpm.w,I7099,LEN(_xlpm.w))</f>
        <v>4</v>
      </c>
      <c r="L7099" s="10">
        <f>_xlfn.LET(_xlpm.w,J7099,LEN(_xlpm.w))</f>
        <v>7</v>
      </c>
      <c r="M7099" s="10">
        <f>_xlfn.LET(_xlpm.a,K7099,_xlpm.b,L7099,MAX(_xlpm.a,_xlpm.b))</f>
        <v>7</v>
      </c>
      <c r="N7099" s="10">
        <f>_xlfn.LET(_xlpm.d,(K7099,L7099),MAX(_xlpm.d)-MIN(_xlpm.d))</f>
        <v>3</v>
      </c>
      <c r="O7099" s="1" t="str">
        <f>_xlfn.LET(_xlpm.sep,":",_xlpm.w,$G7099,_xlfn.CONCAT("~",RIGHT(_xlpm.w,LEN(_xlpm.w)-FIND(_xlpm.sep,_xlpm.w)),"~"))</f>
        <v>~spreyry~</v>
      </c>
      <c r="P7099" s="1" t="str">
        <f>_xlfn.LET(_xlpm.sep,":",_xlpm.w,$G7099,_xlfn.CONCAT("[",LEFT(_xlpm.w,FIND(_xlpm.sep,_xlpm.w)-1),"]"))</f>
        <v>[spɹɪ]</v>
      </c>
      <c r="Q7099" s="14" cm="1">
        <f t="array" ref="Q7099">SUM(_xlfn._xlws.FILTER($H$2:$H$7117,_xlfn.MAP($O$2:$O$7117,_xlfn.LAMBDA(_xlpm.x,_xlpm.x=$O7099))))</f>
        <v>4.9701789264413521E-5</v>
      </c>
      <c r="R7099" s="14">
        <f>$H7099/Q7099</f>
        <v>1</v>
      </c>
      <c r="S7099" s="14" cm="1">
        <f t="array" ref="S7099">SUM(_xlfn._xlws.FILTER($H$2:$H$7117,_xlfn.MAP($P$2:$P$7117,_xlfn.LAMBDA(_xlpm.x,_xlpm.x=$P7099))))</f>
        <v>3.180914512922464E-3</v>
      </c>
      <c r="T7099" s="14">
        <f>$H7099/S7099</f>
        <v>1.5625000000000007E-2</v>
      </c>
      <c r="U7099" s="14">
        <f>_xlfn.LET(_xlpm.freq,F7099,_xlpm.size,M7099+1,_xlpm.F,V7099,LOG(1+_xlpm.freq)*LOG(1+_xlpm.size)*_xlpm.F)</f>
        <v>8.8386344147355893E-3</v>
      </c>
      <c r="V7099" s="14">
        <f>_xlfn.LET(_xlpm.a,T7099,_xlpm.b,R7099,2*_xlpm.a*_xlpm.b/(_xlpm.a+_xlpm.b))</f>
        <v>3.0769230769230781E-2</v>
      </c>
      <c r="W7099" s="14">
        <f>_xlfn.LET(_xlpm.p,R7099,_xlpm.q,T7099,LOG(_xlpm.p/_xlpm.q))</f>
        <v>1.8061799739838871</v>
      </c>
      <c r="X7099" s="2"/>
    </row>
    <row r="7100" spans="1:24">
      <c r="A7100" s="1" t="str">
        <f>_xlfn.LET(_xlpm.sep," : ",CONCATENATE(O7100,_xlpm.sep,P7100))</f>
        <v>~ngley'r~ : [ŋɡlɪ]</v>
      </c>
      <c r="B7100" s="1">
        <f>_xlfn.LET(_xlpm.d,$G7100,_xlpm.k,_xlfn.CONCAT(LEFT(TRIM(B$1),1),"*"),COUNTIF(_xlpm.d,_xlpm.k))</f>
        <v>0</v>
      </c>
      <c r="C7100" s="1">
        <f>_xlfn.LET(_xlpm.d,$G7100,_xlpm.k,_xlfn.CONCAT(LEFT(TRIM(C$1),1),"*"),COUNTIF(_xlpm.d,_xlpm.k))</f>
        <v>0</v>
      </c>
      <c r="D7100" s="1">
        <f>_xlfn.LET(_xlpm.d,$G7100,_xlpm.k,_xlfn.CONCAT(LEFT(TRIM(D$1),1),"*"),COUNTIF(_xlpm.d,_xlpm.k))</f>
        <v>0</v>
      </c>
      <c r="E7100" s="1">
        <f>LOG(F7100+1,10)</f>
        <v>0.30102999566398114</v>
      </c>
      <c r="F7100" s="7">
        <v>1</v>
      </c>
      <c r="G7100" s="9" t="s">
        <v>6961</v>
      </c>
      <c r="H7100" s="4">
        <f>F7100/freq.sum.r6e</f>
        <v>4.9701789264413521E-5</v>
      </c>
      <c r="I7100" s="1" t="str">
        <f>_xlfn.LET(_xlpm.sep,":",_xlpm.w,$G7100,LEFT(_xlpm.w,FIND(_xlpm.sep,_xlpm.w)-1))</f>
        <v>ŋɡlɪ</v>
      </c>
      <c r="J7100" s="1" t="str">
        <f>_xlfn.LET(_xlpm.sep,":",_xlpm.w,$G7100,RIGHT(_xlpm.w,LEN(_xlpm.w)-FIND(_xlpm.sep,_xlpm.w)))</f>
        <v>ngley'r</v>
      </c>
      <c r="K7100" s="10">
        <f>_xlfn.LET(_xlpm.w,I7100,LEN(_xlpm.w))</f>
        <v>4</v>
      </c>
      <c r="L7100" s="10">
        <f>_xlfn.LET(_xlpm.w,J7100,LEN(_xlpm.w))</f>
        <v>7</v>
      </c>
      <c r="M7100" s="10">
        <f>_xlfn.LET(_xlpm.a,K7100,_xlpm.b,L7100,MAX(_xlpm.a,_xlpm.b))</f>
        <v>7</v>
      </c>
      <c r="N7100" s="10">
        <f>_xlfn.LET(_xlpm.d,(K7100,L7100),MAX(_xlpm.d)-MIN(_xlpm.d))</f>
        <v>3</v>
      </c>
      <c r="O7100" s="1" t="str">
        <f>_xlfn.LET(_xlpm.sep,":",_xlpm.w,$G7100,_xlfn.CONCAT("~",RIGHT(_xlpm.w,LEN(_xlpm.w)-FIND(_xlpm.sep,_xlpm.w)),"~"))</f>
        <v>~ngley'r~</v>
      </c>
      <c r="P7100" s="1" t="str">
        <f>_xlfn.LET(_xlpm.sep,":",_xlpm.w,$G7100,_xlfn.CONCAT("[",LEFT(_xlpm.w,FIND(_xlpm.sep,_xlpm.w)-1),"]"))</f>
        <v>[ŋɡlɪ]</v>
      </c>
      <c r="Q7100" s="14" cm="1">
        <f t="array" ref="Q7100">SUM(_xlfn._xlws.FILTER($H$2:$H$7117,_xlfn.MAP($O$2:$O$7117,_xlfn.LAMBDA(_xlpm.x,_xlpm.x=$O7100))))</f>
        <v>4.9701789264413521E-5</v>
      </c>
      <c r="R7100" s="14">
        <f>$H7100/Q7100</f>
        <v>1</v>
      </c>
      <c r="S7100" s="14" cm="1">
        <f t="array" ref="S7100">SUM(_xlfn._xlws.FILTER($H$2:$H$7117,_xlfn.MAP($P$2:$P$7117,_xlfn.LAMBDA(_xlpm.x,_xlpm.x=$P7100))))</f>
        <v>3.180914512922464E-3</v>
      </c>
      <c r="T7100" s="14">
        <f>$H7100/S7100</f>
        <v>1.5625000000000007E-2</v>
      </c>
      <c r="U7100" s="14">
        <f>_xlfn.LET(_xlpm.freq,F7100,_xlpm.size,M7100+1,_xlpm.F,V7100,LOG(1+_xlpm.freq)*LOG(1+_xlpm.size)*_xlpm.F)</f>
        <v>8.8386344147355893E-3</v>
      </c>
      <c r="V7100" s="14">
        <f>_xlfn.LET(_xlpm.a,T7100,_xlpm.b,R7100,2*_xlpm.a*_xlpm.b/(_xlpm.a+_xlpm.b))</f>
        <v>3.0769230769230781E-2</v>
      </c>
      <c r="W7100" s="14">
        <f>_xlfn.LET(_xlpm.p,R7100,_xlpm.q,T7100,LOG(_xlpm.p/_xlpm.q))</f>
        <v>1.8061799739838871</v>
      </c>
      <c r="X7100" s="2"/>
    </row>
    <row r="7101" spans="1:24">
      <c r="A7101" s="1" t="str">
        <f>_xlfn.LET(_xlpm.sep," : ",CONCATENATE(O7101,_xlpm.sep,P7101))</f>
        <v>~ngleyry~ : [ŋɡlɪ]</v>
      </c>
      <c r="B7101" s="1">
        <f>_xlfn.LET(_xlpm.d,$G7101,_xlpm.k,_xlfn.CONCAT(LEFT(TRIM(B$1),1),"*"),COUNTIF(_xlpm.d,_xlpm.k))</f>
        <v>0</v>
      </c>
      <c r="C7101" s="1">
        <f>_xlfn.LET(_xlpm.d,$G7101,_xlpm.k,_xlfn.CONCAT(LEFT(TRIM(C$1),1),"*"),COUNTIF(_xlpm.d,_xlpm.k))</f>
        <v>0</v>
      </c>
      <c r="D7101" s="1">
        <f>_xlfn.LET(_xlpm.d,$G7101,_xlpm.k,_xlfn.CONCAT(LEFT(TRIM(D$1),1),"*"),COUNTIF(_xlpm.d,_xlpm.k))</f>
        <v>0</v>
      </c>
      <c r="E7101" s="1">
        <f>LOG(F7101+1,10)</f>
        <v>0.30102999566398114</v>
      </c>
      <c r="F7101" s="7">
        <v>1</v>
      </c>
      <c r="G7101" s="9" t="s">
        <v>6966</v>
      </c>
      <c r="H7101" s="4">
        <f>F7101/freq.sum.r6e</f>
        <v>4.9701789264413521E-5</v>
      </c>
      <c r="I7101" s="4" t="str">
        <f>_xlfn.LET(_xlpm.sep,":",_xlpm.w,$G7101,LEFT(_xlpm.w,FIND(_xlpm.sep,_xlpm.w)-1))</f>
        <v>ŋɡlɪ</v>
      </c>
      <c r="J7101" s="4" t="str">
        <f>_xlfn.LET(_xlpm.sep,":",_xlpm.w,$G7101,RIGHT(_xlpm.w,LEN(_xlpm.w)-FIND(_xlpm.sep,_xlpm.w)))</f>
        <v>ngleyry</v>
      </c>
      <c r="K7101" s="10">
        <f>_xlfn.LET(_xlpm.w,I7101,LEN(_xlpm.w))</f>
        <v>4</v>
      </c>
      <c r="L7101" s="10">
        <f>_xlfn.LET(_xlpm.w,J7101,LEN(_xlpm.w))</f>
        <v>7</v>
      </c>
      <c r="M7101" s="10">
        <f>_xlfn.LET(_xlpm.a,K7101,_xlpm.b,L7101,MAX(_xlpm.a,_xlpm.b))</f>
        <v>7</v>
      </c>
      <c r="N7101" s="10">
        <f>_xlfn.LET(_xlpm.d,(K7101,L7101),MAX(_xlpm.d)-MIN(_xlpm.d))</f>
        <v>3</v>
      </c>
      <c r="O7101" s="1" t="str">
        <f>_xlfn.LET(_xlpm.sep,":",_xlpm.w,$G7101,_xlfn.CONCAT("~",RIGHT(_xlpm.w,LEN(_xlpm.w)-FIND(_xlpm.sep,_xlpm.w)),"~"))</f>
        <v>~ngleyry~</v>
      </c>
      <c r="P7101" s="1" t="str">
        <f>_xlfn.LET(_xlpm.sep,":",_xlpm.w,$G7101,_xlfn.CONCAT("[",LEFT(_xlpm.w,FIND(_xlpm.sep,_xlpm.w)-1),"]"))</f>
        <v>[ŋɡlɪ]</v>
      </c>
      <c r="Q7101" s="14" cm="1">
        <f t="array" ref="Q7101">SUM(_xlfn._xlws.FILTER($H$2:$H$7109,_xlfn.MAP($O$2:$O$7109,_xlfn.LAMBDA(_xlpm.x,_xlpm.x=$O7101))))</f>
        <v>4.9701789264413521E-5</v>
      </c>
      <c r="R7101" s="14">
        <f>$H7101/Q7101</f>
        <v>1</v>
      </c>
      <c r="S7101" s="14" cm="1">
        <f t="array" ref="S7101">SUM(_xlfn._xlws.FILTER($H$2:$H$7109,_xlfn.MAP($P$2:$P$7109,_xlfn.LAMBDA(_xlpm.x,_xlpm.x=$P7101))))</f>
        <v>3.180914512922464E-3</v>
      </c>
      <c r="T7101" s="14">
        <f>$H7101/S7101</f>
        <v>1.5625000000000007E-2</v>
      </c>
      <c r="U7101" s="14">
        <f>_xlfn.LET(_xlpm.freq,F7101,_xlpm.size,M7101+1,_xlpm.F,V7101,LOG(1+_xlpm.freq)*LOG(1+_xlpm.size)*_xlpm.F)</f>
        <v>8.8386344147355893E-3</v>
      </c>
      <c r="V7101" s="14">
        <f>_xlfn.LET(_xlpm.a,T7101,_xlpm.b,R7101,2*_xlpm.a*_xlpm.b/(_xlpm.a+_xlpm.b))</f>
        <v>3.0769230769230781E-2</v>
      </c>
      <c r="W7101" s="14">
        <f>_xlfn.LET(_xlpm.p,R7101,_xlpm.q,T7101,LOG(_xlpm.p/_xlpm.q))</f>
        <v>1.8061799739838871</v>
      </c>
      <c r="X7101" s="2"/>
    </row>
    <row r="7102" spans="1:24">
      <c r="A7102" s="1" t="str">
        <f>_xlfn.LET(_xlpm.sep," : ",CONCATENATE(O7102,_xlpm.sep,P7102))</f>
        <v>~ffrey'r~ : [fɹɪ]</v>
      </c>
      <c r="B7102" s="1">
        <f>_xlfn.LET(_xlpm.d,$G7102,_xlpm.k,_xlfn.CONCAT(LEFT(TRIM(B$1),1),"*"),COUNTIF(_xlpm.d,_xlpm.k))</f>
        <v>0</v>
      </c>
      <c r="C7102" s="1">
        <f>_xlfn.LET(_xlpm.d,$G7102,_xlpm.k,_xlfn.CONCAT(LEFT(TRIM(C$1),1),"*"),COUNTIF(_xlpm.d,_xlpm.k))</f>
        <v>0</v>
      </c>
      <c r="D7102" s="1">
        <f>_xlfn.LET(_xlpm.d,$G7102,_xlpm.k,_xlfn.CONCAT(LEFT(TRIM(D$1),1),"*"),COUNTIF(_xlpm.d,_xlpm.k))</f>
        <v>0</v>
      </c>
      <c r="E7102" s="1">
        <f>LOG(F7102+1,10)</f>
        <v>0.30102999566398114</v>
      </c>
      <c r="F7102" s="7">
        <v>1</v>
      </c>
      <c r="G7102" s="9" t="s">
        <v>1138</v>
      </c>
      <c r="H7102" s="4">
        <f>F7102/freq.sum.r6e</f>
        <v>4.9701789264413521E-5</v>
      </c>
      <c r="I7102" s="1" t="str">
        <f>_xlfn.LET(_xlpm.sep,":",_xlpm.w,$G7102,LEFT(_xlpm.w,FIND(_xlpm.sep,_xlpm.w)-1))</f>
        <v>fɹɪ</v>
      </c>
      <c r="J7102" s="1" t="str">
        <f>_xlfn.LET(_xlpm.sep,":",_xlpm.w,$G7102,RIGHT(_xlpm.w,LEN(_xlpm.w)-FIND(_xlpm.sep,_xlpm.w)))</f>
        <v>ffrey'r</v>
      </c>
      <c r="K7102" s="10">
        <f>_xlfn.LET(_xlpm.w,I7102,LEN(_xlpm.w))</f>
        <v>3</v>
      </c>
      <c r="L7102" s="10">
        <f>_xlfn.LET(_xlpm.w,J7102,LEN(_xlpm.w))</f>
        <v>7</v>
      </c>
      <c r="M7102" s="10">
        <f>_xlfn.LET(_xlpm.a,K7102,_xlpm.b,L7102,MAX(_xlpm.a,_xlpm.b))</f>
        <v>7</v>
      </c>
      <c r="N7102" s="10">
        <f>_xlfn.LET(_xlpm.d,(K7102,L7102),MAX(_xlpm.d)-MIN(_xlpm.d))</f>
        <v>4</v>
      </c>
      <c r="O7102" s="1" t="str">
        <f>_xlfn.LET(_xlpm.sep,":",_xlpm.w,$G7102,_xlfn.CONCAT("~",RIGHT(_xlpm.w,LEN(_xlpm.w)-FIND(_xlpm.sep,_xlpm.w)),"~"))</f>
        <v>~ffrey'r~</v>
      </c>
      <c r="P7102" s="1" t="str">
        <f>_xlfn.LET(_xlpm.sep,":",_xlpm.w,$G7102,_xlfn.CONCAT("[",LEFT(_xlpm.w,FIND(_xlpm.sep,_xlpm.w)-1),"]"))</f>
        <v>[fɹɪ]</v>
      </c>
      <c r="Q7102" s="14" cm="1">
        <f t="array" ref="Q7102">SUM(_xlfn._xlws.FILTER($H$2:$H$7117,_xlfn.MAP($O$2:$O$7117,_xlfn.LAMBDA(_xlpm.x,_xlpm.x=$O7102))))</f>
        <v>4.9701789264413521E-5</v>
      </c>
      <c r="R7102" s="14">
        <f>$H7102/Q7102</f>
        <v>1</v>
      </c>
      <c r="S7102" s="14" cm="1">
        <f t="array" ref="S7102">SUM(_xlfn._xlws.FILTER($H$2:$H$7117,_xlfn.MAP($P$2:$P$7117,_xlfn.LAMBDA(_xlpm.x,_xlpm.x=$P7102))))</f>
        <v>4.7713717693836965E-3</v>
      </c>
      <c r="T7102" s="14">
        <f>$H7102/S7102</f>
        <v>1.041666666666667E-2</v>
      </c>
      <c r="U7102" s="14">
        <f>_xlfn.LET(_xlpm.freq,F7102,_xlpm.size,M7102+1,_xlpm.F,V7102,LOG(1+_xlpm.freq)*LOG(1+_xlpm.size)*_xlpm.F)</f>
        <v>5.9227962572970423E-3</v>
      </c>
      <c r="V7102" s="14">
        <f>_xlfn.LET(_xlpm.a,T7102,_xlpm.b,R7102,2*_xlpm.a*_xlpm.b/(_xlpm.a+_xlpm.b))</f>
        <v>2.0618556701030931E-2</v>
      </c>
      <c r="W7102" s="14">
        <f>_xlfn.LET(_xlpm.p,R7102,_xlpm.q,T7102,LOG(_xlpm.p/_xlpm.q))</f>
        <v>1.9822712330395682</v>
      </c>
      <c r="X7102" s="2"/>
    </row>
    <row r="7103" spans="1:24">
      <c r="A7103" s="1" t="str">
        <f>_xlfn.LET(_xlpm.sep," : ",CONCATENATE(O7103,_xlpm.sep,P7103))</f>
        <v>~ffreyry~ : [fɹɪ]</v>
      </c>
      <c r="B7103" s="1">
        <f>_xlfn.LET(_xlpm.d,$G7103,_xlpm.k,_xlfn.CONCAT(LEFT(TRIM(B$1),1),"*"),COUNTIF(_xlpm.d,_xlpm.k))</f>
        <v>0</v>
      </c>
      <c r="C7103" s="1">
        <f>_xlfn.LET(_xlpm.d,$G7103,_xlpm.k,_xlfn.CONCAT(LEFT(TRIM(C$1),1),"*"),COUNTIF(_xlpm.d,_xlpm.k))</f>
        <v>0</v>
      </c>
      <c r="D7103" s="1">
        <f>_xlfn.LET(_xlpm.d,$G7103,_xlpm.k,_xlfn.CONCAT(LEFT(TRIM(D$1),1),"*"),COUNTIF(_xlpm.d,_xlpm.k))</f>
        <v>0</v>
      </c>
      <c r="E7103" s="1">
        <f>LOG(F7103+1,10)</f>
        <v>0.30102999566398114</v>
      </c>
      <c r="F7103" s="7">
        <v>1</v>
      </c>
      <c r="G7103" s="9" t="s">
        <v>1143</v>
      </c>
      <c r="H7103" s="4">
        <f>F7103/freq.sum.r6e</f>
        <v>4.9701789264413521E-5</v>
      </c>
      <c r="I7103" s="1" t="str">
        <f>_xlfn.LET(_xlpm.sep,":",_xlpm.w,$G7103,LEFT(_xlpm.w,FIND(_xlpm.sep,_xlpm.w)-1))</f>
        <v>fɹɪ</v>
      </c>
      <c r="J7103" s="1" t="str">
        <f>_xlfn.LET(_xlpm.sep,":",_xlpm.w,$G7103,RIGHT(_xlpm.w,LEN(_xlpm.w)-FIND(_xlpm.sep,_xlpm.w)))</f>
        <v>ffreyry</v>
      </c>
      <c r="K7103" s="10">
        <f>_xlfn.LET(_xlpm.w,I7103,LEN(_xlpm.w))</f>
        <v>3</v>
      </c>
      <c r="L7103" s="10">
        <f>_xlfn.LET(_xlpm.w,J7103,LEN(_xlpm.w))</f>
        <v>7</v>
      </c>
      <c r="M7103" s="10">
        <f>_xlfn.LET(_xlpm.a,K7103,_xlpm.b,L7103,MAX(_xlpm.a,_xlpm.b))</f>
        <v>7</v>
      </c>
      <c r="N7103" s="10">
        <f>_xlfn.LET(_xlpm.d,(K7103,L7103),MAX(_xlpm.d)-MIN(_xlpm.d))</f>
        <v>4</v>
      </c>
      <c r="O7103" s="1" t="str">
        <f>_xlfn.LET(_xlpm.sep,":",_xlpm.w,$G7103,_xlfn.CONCAT("~",RIGHT(_xlpm.w,LEN(_xlpm.w)-FIND(_xlpm.sep,_xlpm.w)),"~"))</f>
        <v>~ffreyry~</v>
      </c>
      <c r="P7103" s="1" t="str">
        <f>_xlfn.LET(_xlpm.sep,":",_xlpm.w,$G7103,_xlfn.CONCAT("[",LEFT(_xlpm.w,FIND(_xlpm.sep,_xlpm.w)-1),"]"))</f>
        <v>[fɹɪ]</v>
      </c>
      <c r="Q7103" s="14" cm="1">
        <f t="array" ref="Q7103">SUM(_xlfn._xlws.FILTER($H$2:$H$7109,_xlfn.MAP($O$2:$O$7109,_xlfn.LAMBDA(_xlpm.x,_xlpm.x=$O7103))))</f>
        <v>4.9701789264413521E-5</v>
      </c>
      <c r="R7103" s="14">
        <f>$H7103/Q7103</f>
        <v>1</v>
      </c>
      <c r="S7103" s="14" cm="1">
        <f t="array" ref="S7103">SUM(_xlfn._xlws.FILTER($H$2:$H$7109,_xlfn.MAP($P$2:$P$7109,_xlfn.LAMBDA(_xlpm.x,_xlpm.x=$P7103))))</f>
        <v>4.7713717693836965E-3</v>
      </c>
      <c r="T7103" s="14">
        <f>$H7103/S7103</f>
        <v>1.041666666666667E-2</v>
      </c>
      <c r="U7103" s="14">
        <f>_xlfn.LET(_xlpm.freq,F7103,_xlpm.size,M7103+1,_xlpm.F,V7103,LOG(1+_xlpm.freq)*LOG(1+_xlpm.size)*_xlpm.F)</f>
        <v>5.9227962572970423E-3</v>
      </c>
      <c r="V7103" s="14">
        <f>_xlfn.LET(_xlpm.a,T7103,_xlpm.b,R7103,2*_xlpm.a*_xlpm.b/(_xlpm.a+_xlpm.b))</f>
        <v>2.0618556701030931E-2</v>
      </c>
      <c r="W7103" s="14">
        <f>_xlfn.LET(_xlpm.p,R7103,_xlpm.q,T7103,LOG(_xlpm.p/_xlpm.q))</f>
        <v>1.9822712330395682</v>
      </c>
      <c r="X7103" s="2"/>
    </row>
    <row r="7104" spans="1:24">
      <c r="A7104" s="1" t="str">
        <f>_xlfn.LET(_xlpm.sep," : ",CONCATENATE(O7104,_xlpm.sep,P7104))</f>
        <v>~reheagh~ : [ɹɪ]</v>
      </c>
      <c r="B7104" s="1">
        <f>_xlfn.LET(_xlpm.d,$G7104,_xlpm.k,_xlfn.CONCAT(LEFT(TRIM(B$1),1),"*"),COUNTIF(_xlpm.d,_xlpm.k))</f>
        <v>1</v>
      </c>
      <c r="C7104" s="1">
        <f>_xlfn.LET(_xlpm.d,$G7104,_xlpm.k,_xlfn.CONCAT(LEFT(TRIM(C$1),1),"*"),COUNTIF(_xlpm.d,_xlpm.k))</f>
        <v>0</v>
      </c>
      <c r="D7104" s="1">
        <f>_xlfn.LET(_xlpm.d,$G7104,_xlpm.k,_xlfn.CONCAT(LEFT(TRIM(D$1),1),"*"),COUNTIF(_xlpm.d,_xlpm.k))</f>
        <v>0</v>
      </c>
      <c r="E7104" s="1">
        <f>LOG(F7104+1,10)</f>
        <v>0.47712125471966244</v>
      </c>
      <c r="F7104" s="7">
        <v>2</v>
      </c>
      <c r="G7104" s="9" t="s">
        <v>6659</v>
      </c>
      <c r="H7104" s="4">
        <f>F7104/freq.sum.r6e</f>
        <v>9.9403578528827041E-5</v>
      </c>
      <c r="I7104" s="4" t="str">
        <f>_xlfn.LET(_xlpm.sep,":",_xlpm.w,$G7104,LEFT(_xlpm.w,FIND(_xlpm.sep,_xlpm.w)-1))</f>
        <v>ɹɪ</v>
      </c>
      <c r="J7104" s="4" t="str">
        <f>_xlfn.LET(_xlpm.sep,":",_xlpm.w,$G7104,RIGHT(_xlpm.w,LEN(_xlpm.w)-FIND(_xlpm.sep,_xlpm.w)))</f>
        <v>reheagh</v>
      </c>
      <c r="K7104" s="10">
        <f>_xlfn.LET(_xlpm.w,I7104,LEN(_xlpm.w))</f>
        <v>2</v>
      </c>
      <c r="L7104" s="10">
        <f>_xlfn.LET(_xlpm.w,J7104,LEN(_xlpm.w))</f>
        <v>7</v>
      </c>
      <c r="M7104" s="10">
        <f>_xlfn.LET(_xlpm.a,K7104,_xlpm.b,L7104,MAX(_xlpm.a,_xlpm.b))</f>
        <v>7</v>
      </c>
      <c r="N7104" s="10">
        <f>_xlfn.LET(_xlpm.d,(K7104,L7104),MAX(_xlpm.d)-MIN(_xlpm.d))</f>
        <v>5</v>
      </c>
      <c r="O7104" s="1" t="str">
        <f>_xlfn.LET(_xlpm.sep,":",_xlpm.w,$G7104,_xlfn.CONCAT("~",RIGHT(_xlpm.w,LEN(_xlpm.w)-FIND(_xlpm.sep,_xlpm.w)),"~"))</f>
        <v>~reheagh~</v>
      </c>
      <c r="P7104" s="1" t="str">
        <f>_xlfn.LET(_xlpm.sep,":",_xlpm.w,$G7104,_xlfn.CONCAT("[",LEFT(_xlpm.w,FIND(_xlpm.sep,_xlpm.w)-1),"]"))</f>
        <v>[ɹɪ]</v>
      </c>
      <c r="Q7104" s="14" cm="1">
        <f t="array" ref="Q7104">SUM(_xlfn._xlws.FILTER($H$2:$H$7109,_xlfn.MAP($O$2:$O$7109,_xlfn.LAMBDA(_xlpm.x,_xlpm.x=$O7104))))</f>
        <v>9.9403578528827041E-5</v>
      </c>
      <c r="R7104" s="14">
        <f>$H7104/Q7104</f>
        <v>1</v>
      </c>
      <c r="S7104" s="14" cm="1">
        <f t="array" ref="S7104">SUM(_xlfn._xlws.FILTER($H$2:$H$7109,_xlfn.MAP($P$2:$P$7109,_xlfn.LAMBDA(_xlpm.x,_xlpm.x=$P7104))))</f>
        <v>2.2266401590457251E-2</v>
      </c>
      <c r="T7104" s="14">
        <f>$H7104/S7104</f>
        <v>4.4642857142857158E-3</v>
      </c>
      <c r="U7104" s="14">
        <f>_xlfn.LET(_xlpm.freq,F7104,_xlpm.size,M7104+1,_xlpm.F,V7104,LOG(1+_xlpm.freq)*LOG(1+_xlpm.size)*_xlpm.F)</f>
        <v>4.0470167414269342E-3</v>
      </c>
      <c r="V7104" s="14">
        <f>_xlfn.LET(_xlpm.a,T7104,_xlpm.b,R7104,2*_xlpm.a*_xlpm.b/(_xlpm.a+_xlpm.b))</f>
        <v>8.8888888888888906E-3</v>
      </c>
      <c r="W7104" s="14">
        <f>_xlfn.LET(_xlpm.p,R7104,_xlpm.q,T7104,LOG(_xlpm.p/_xlpm.q))</f>
        <v>2.3502480183341627</v>
      </c>
      <c r="X7104" s="2"/>
    </row>
    <row r="7105" spans="1:24">
      <c r="A7105" s="1" t="str">
        <f>_xlfn.LET(_xlpm.sep," : ",CONCATENATE(O7105,_xlpm.sep,P7105))</f>
        <v>~rehea'r~ : [ɹɪ]</v>
      </c>
      <c r="B7105" s="1">
        <f>_xlfn.LET(_xlpm.d,$G7105,_xlpm.k,_xlfn.CONCAT(LEFT(TRIM(B$1),1),"*"),COUNTIF(_xlpm.d,_xlpm.k))</f>
        <v>1</v>
      </c>
      <c r="C7105" s="1">
        <f>_xlfn.LET(_xlpm.d,$G7105,_xlpm.k,_xlfn.CONCAT(LEFT(TRIM(C$1),1),"*"),COUNTIF(_xlpm.d,_xlpm.k))</f>
        <v>0</v>
      </c>
      <c r="D7105" s="1">
        <f>_xlfn.LET(_xlpm.d,$G7105,_xlpm.k,_xlfn.CONCAT(LEFT(TRIM(D$1),1),"*"),COUNTIF(_xlpm.d,_xlpm.k))</f>
        <v>0</v>
      </c>
      <c r="E7105" s="1">
        <f>LOG(F7105+1,10)</f>
        <v>0.30102999566398114</v>
      </c>
      <c r="F7105" s="7">
        <v>1</v>
      </c>
      <c r="G7105" s="9" t="s">
        <v>6657</v>
      </c>
      <c r="H7105" s="4">
        <f>F7105/freq.sum.r6e</f>
        <v>4.9701789264413521E-5</v>
      </c>
      <c r="I7105" s="1" t="str">
        <f>_xlfn.LET(_xlpm.sep,":",_xlpm.w,$G7105,LEFT(_xlpm.w,FIND(_xlpm.sep,_xlpm.w)-1))</f>
        <v>ɹɪ</v>
      </c>
      <c r="J7105" s="1" t="str">
        <f>_xlfn.LET(_xlpm.sep,":",_xlpm.w,$G7105,RIGHT(_xlpm.w,LEN(_xlpm.w)-FIND(_xlpm.sep,_xlpm.w)))</f>
        <v>rehea'r</v>
      </c>
      <c r="K7105" s="10">
        <f>_xlfn.LET(_xlpm.w,I7105,LEN(_xlpm.w))</f>
        <v>2</v>
      </c>
      <c r="L7105" s="10">
        <f>_xlfn.LET(_xlpm.w,J7105,LEN(_xlpm.w))</f>
        <v>7</v>
      </c>
      <c r="M7105" s="10">
        <f>_xlfn.LET(_xlpm.a,K7105,_xlpm.b,L7105,MAX(_xlpm.a,_xlpm.b))</f>
        <v>7</v>
      </c>
      <c r="N7105" s="10">
        <f>_xlfn.LET(_xlpm.d,(K7105,L7105),MAX(_xlpm.d)-MIN(_xlpm.d))</f>
        <v>5</v>
      </c>
      <c r="O7105" s="1" t="str">
        <f>_xlfn.LET(_xlpm.sep,":",_xlpm.w,$G7105,_xlfn.CONCAT("~",RIGHT(_xlpm.w,LEN(_xlpm.w)-FIND(_xlpm.sep,_xlpm.w)),"~"))</f>
        <v>~rehea'r~</v>
      </c>
      <c r="P7105" s="1" t="str">
        <f>_xlfn.LET(_xlpm.sep,":",_xlpm.w,$G7105,_xlfn.CONCAT("[",LEFT(_xlpm.w,FIND(_xlpm.sep,_xlpm.w)-1),"]"))</f>
        <v>[ɹɪ]</v>
      </c>
      <c r="Q7105" s="14" cm="1">
        <f t="array" ref="Q7105">SUM(_xlfn._xlws.FILTER($H$2:$H$7111,_xlfn.MAP($O$2:$O$7111,_xlfn.LAMBDA(_xlpm.x,_xlpm.x=$O7105))))</f>
        <v>4.9701789264413521E-5</v>
      </c>
      <c r="R7105" s="14">
        <f>$H7105/Q7105</f>
        <v>1</v>
      </c>
      <c r="S7105" s="14" cm="1">
        <f t="array" ref="S7105">SUM(_xlfn._xlws.FILTER($H$2:$H$7111,_xlfn.MAP($P$2:$P$7111,_xlfn.LAMBDA(_xlpm.x,_xlpm.x=$P7105))))</f>
        <v>2.2266401590457251E-2</v>
      </c>
      <c r="T7105" s="14">
        <f>$H7105/S7105</f>
        <v>2.2321428571428579E-3</v>
      </c>
      <c r="U7105" s="14">
        <f>_xlfn.LET(_xlpm.freq,F7105,_xlpm.size,M7105+1,_xlpm.F,V7105,LOG(1+_xlpm.freq)*LOG(1+_xlpm.size)*_xlpm.F)</f>
        <v>1.2795350489038157E-3</v>
      </c>
      <c r="V7105" s="14">
        <f>_xlfn.LET(_xlpm.a,T7105,_xlpm.b,R7105,2*_xlpm.a*_xlpm.b/(_xlpm.a+_xlpm.b))</f>
        <v>4.4543429844098011E-3</v>
      </c>
      <c r="W7105" s="14">
        <f>_xlfn.LET(_xlpm.p,R7105,_xlpm.q,T7105,LOG(_xlpm.p/_xlpm.q))</f>
        <v>2.651278013998144</v>
      </c>
      <c r="X7105" s="2"/>
    </row>
    <row r="7106" spans="1:24">
      <c r="A7106" s="1" t="str">
        <f>_xlfn.LET(_xlpm.sep," : ",CONCATENATE(O7106,_xlpm.sep,P7106))</f>
        <v>~reheary~ : [ɹɪ]</v>
      </c>
      <c r="B7106" s="1">
        <f>_xlfn.LET(_xlpm.d,$G7106,_xlpm.k,_xlfn.CONCAT(LEFT(TRIM(B$1),1),"*"),COUNTIF(_xlpm.d,_xlpm.k))</f>
        <v>1</v>
      </c>
      <c r="C7106" s="1">
        <f>_xlfn.LET(_xlpm.d,$G7106,_xlpm.k,_xlfn.CONCAT(LEFT(TRIM(C$1),1),"*"),COUNTIF(_xlpm.d,_xlpm.k))</f>
        <v>0</v>
      </c>
      <c r="D7106" s="1">
        <f>_xlfn.LET(_xlpm.d,$G7106,_xlpm.k,_xlfn.CONCAT(LEFT(TRIM(D$1),1),"*"),COUNTIF(_xlpm.d,_xlpm.k))</f>
        <v>0</v>
      </c>
      <c r="E7106" s="1">
        <f>LOG(F7106+1,10)</f>
        <v>0.30102999566398114</v>
      </c>
      <c r="F7106" s="7">
        <v>1</v>
      </c>
      <c r="G7106" s="9" t="s">
        <v>6662</v>
      </c>
      <c r="H7106" s="4">
        <f>F7106/freq.sum.r6e</f>
        <v>4.9701789264413521E-5</v>
      </c>
      <c r="I7106" s="1" t="str">
        <f>_xlfn.LET(_xlpm.sep,":",_xlpm.w,$G7106,LEFT(_xlpm.w,FIND(_xlpm.sep,_xlpm.w)-1))</f>
        <v>ɹɪ</v>
      </c>
      <c r="J7106" s="1" t="str">
        <f>_xlfn.LET(_xlpm.sep,":",_xlpm.w,$G7106,RIGHT(_xlpm.w,LEN(_xlpm.w)-FIND(_xlpm.sep,_xlpm.w)))</f>
        <v>reheary</v>
      </c>
      <c r="K7106" s="10">
        <f>_xlfn.LET(_xlpm.w,I7106,LEN(_xlpm.w))</f>
        <v>2</v>
      </c>
      <c r="L7106" s="10">
        <f>_xlfn.LET(_xlpm.w,J7106,LEN(_xlpm.w))</f>
        <v>7</v>
      </c>
      <c r="M7106" s="10">
        <f>_xlfn.LET(_xlpm.a,K7106,_xlpm.b,L7106,MAX(_xlpm.a,_xlpm.b))</f>
        <v>7</v>
      </c>
      <c r="N7106" s="10">
        <f>_xlfn.LET(_xlpm.d,(K7106,L7106),MAX(_xlpm.d)-MIN(_xlpm.d))</f>
        <v>5</v>
      </c>
      <c r="O7106" s="1" t="str">
        <f>_xlfn.LET(_xlpm.sep,":",_xlpm.w,$G7106,_xlfn.CONCAT("~",RIGHT(_xlpm.w,LEN(_xlpm.w)-FIND(_xlpm.sep,_xlpm.w)),"~"))</f>
        <v>~reheary~</v>
      </c>
      <c r="P7106" s="1" t="str">
        <f>_xlfn.LET(_xlpm.sep,":",_xlpm.w,$G7106,_xlfn.CONCAT("[",LEFT(_xlpm.w,FIND(_xlpm.sep,_xlpm.w)-1),"]"))</f>
        <v>[ɹɪ]</v>
      </c>
      <c r="Q7106" s="14" cm="1">
        <f t="array" ref="Q7106">SUM(_xlfn._xlws.FILTER($H$2:$H$7117,_xlfn.MAP($O$2:$O$7117,_xlfn.LAMBDA(_xlpm.x,_xlpm.x=$O7106))))</f>
        <v>4.9701789264413521E-5</v>
      </c>
      <c r="R7106" s="14">
        <f>$H7106/Q7106</f>
        <v>1</v>
      </c>
      <c r="S7106" s="14" cm="1">
        <f t="array" ref="S7106">SUM(_xlfn._xlws.FILTER($H$2:$H$7117,_xlfn.MAP($P$2:$P$7117,_xlfn.LAMBDA(_xlpm.x,_xlpm.x=$P7106))))</f>
        <v>2.2266401590457251E-2</v>
      </c>
      <c r="T7106" s="14">
        <f>$H7106/S7106</f>
        <v>2.2321428571428579E-3</v>
      </c>
      <c r="U7106" s="14">
        <f>_xlfn.LET(_xlpm.freq,F7106,_xlpm.size,M7106+1,_xlpm.F,V7106,LOG(1+_xlpm.freq)*LOG(1+_xlpm.size)*_xlpm.F)</f>
        <v>1.2795350489038157E-3</v>
      </c>
      <c r="V7106" s="14">
        <f>_xlfn.LET(_xlpm.a,T7106,_xlpm.b,R7106,2*_xlpm.a*_xlpm.b/(_xlpm.a+_xlpm.b))</f>
        <v>4.4543429844098011E-3</v>
      </c>
      <c r="W7106" s="14">
        <f>_xlfn.LET(_xlpm.p,R7106,_xlpm.q,T7106,LOG(_xlpm.p/_xlpm.q))</f>
        <v>2.651278013998144</v>
      </c>
      <c r="X7106" s="2"/>
    </row>
    <row r="7107" spans="1:24">
      <c r="A7107" s="1" t="str">
        <f>_xlfn.LET(_xlpm.sep," : ",CONCATENATE(O7107,_xlpm.sep,P7107))</f>
        <v>~rthrowgh~ : [ɹθɹoʊ]</v>
      </c>
      <c r="B7107" s="1">
        <f>_xlfn.LET(_xlpm.d,$G7107,_xlpm.k,_xlfn.CONCAT(LEFT(TRIM(B$1),1),"*"),COUNTIF(_xlpm.d,_xlpm.k))</f>
        <v>1</v>
      </c>
      <c r="C7107" s="1">
        <f>_xlfn.LET(_xlpm.d,$G7107,_xlpm.k,_xlfn.CONCAT(LEFT(TRIM(C$1),1),"*"),COUNTIF(_xlpm.d,_xlpm.k))</f>
        <v>0</v>
      </c>
      <c r="D7107" s="1">
        <f>_xlfn.LET(_xlpm.d,$G7107,_xlpm.k,_xlfn.CONCAT(LEFT(TRIM(D$1),1),"*"),COUNTIF(_xlpm.d,_xlpm.k))</f>
        <v>0</v>
      </c>
      <c r="E7107" s="1">
        <f>LOG(F7107+1,10)</f>
        <v>0.30102999566398114</v>
      </c>
      <c r="F7107" s="7">
        <v>1</v>
      </c>
      <c r="G7107" s="9" t="s">
        <v>7109</v>
      </c>
      <c r="H7107" s="4">
        <f>F7107/freq.sum.r6e</f>
        <v>4.9701789264413521E-5</v>
      </c>
      <c r="I7107" s="1" t="str">
        <f>_xlfn.LET(_xlpm.sep,":",_xlpm.w,$G7107,LEFT(_xlpm.w,FIND(_xlpm.sep,_xlpm.w)-1))</f>
        <v>ɹθɹoʊ</v>
      </c>
      <c r="J7107" s="1" t="str">
        <f>_xlfn.LET(_xlpm.sep,":",_xlpm.w,$G7107,RIGHT(_xlpm.w,LEN(_xlpm.w)-FIND(_xlpm.sep,_xlpm.w)))</f>
        <v>rthrowgh</v>
      </c>
      <c r="K7107" s="10">
        <f>_xlfn.LET(_xlpm.w,I7107,LEN(_xlpm.w))</f>
        <v>5</v>
      </c>
      <c r="L7107" s="10">
        <f>_xlfn.LET(_xlpm.w,J7107,LEN(_xlpm.w))</f>
        <v>8</v>
      </c>
      <c r="M7107" s="10">
        <f>_xlfn.LET(_xlpm.a,K7107,_xlpm.b,L7107,MAX(_xlpm.a,_xlpm.b))</f>
        <v>8</v>
      </c>
      <c r="N7107" s="10">
        <f>_xlfn.LET(_xlpm.d,(K7107,L7107),MAX(_xlpm.d)-MIN(_xlpm.d))</f>
        <v>3</v>
      </c>
      <c r="O7107" s="1" t="str">
        <f>_xlfn.LET(_xlpm.sep,":",_xlpm.w,$G7107,_xlfn.CONCAT("~",RIGHT(_xlpm.w,LEN(_xlpm.w)-FIND(_xlpm.sep,_xlpm.w)),"~"))</f>
        <v>~rthrowgh~</v>
      </c>
      <c r="P7107" s="1" t="str">
        <f>_xlfn.LET(_xlpm.sep,":",_xlpm.w,$G7107,_xlfn.CONCAT("[",LEFT(_xlpm.w,FIND(_xlpm.sep,_xlpm.w)-1),"]"))</f>
        <v>[ɹθɹoʊ]</v>
      </c>
      <c r="Q7107" s="14" cm="1">
        <f t="array" ref="Q7107">SUM(_xlfn._xlws.FILTER($H$2:$H$7117,_xlfn.MAP($O$2:$O$7117,_xlfn.LAMBDA(_xlpm.x,_xlpm.x=$O7107))))</f>
        <v>4.9701789264413521E-5</v>
      </c>
      <c r="R7107" s="14">
        <f>$H7107/Q7107</f>
        <v>1</v>
      </c>
      <c r="S7107" s="14" cm="1">
        <f t="array" ref="S7107">SUM(_xlfn._xlws.FILTER($H$2:$H$7117,_xlfn.MAP($P$2:$P$7117,_xlfn.LAMBDA(_xlpm.x,_xlpm.x=$P7107))))</f>
        <v>2.9821073558648114E-4</v>
      </c>
      <c r="T7107" s="14">
        <f>$H7107/S7107</f>
        <v>0.16666666666666666</v>
      </c>
      <c r="U7107" s="14">
        <f>_xlfn.LET(_xlpm.freq,F7107,_xlpm.size,M7107+1,_xlpm.F,V7107,LOG(1+_xlpm.freq)*LOG(1+_xlpm.size)*_xlpm.F)</f>
        <v>8.6008570189708908E-2</v>
      </c>
      <c r="V7107" s="14">
        <f>_xlfn.LET(_xlpm.a,T7107,_xlpm.b,R7107,2*_xlpm.a*_xlpm.b/(_xlpm.a+_xlpm.b))</f>
        <v>0.2857142857142857</v>
      </c>
      <c r="W7107" s="14">
        <f>_xlfn.LET(_xlpm.p,R7107,_xlpm.q,T7107,LOG(_xlpm.p/_xlpm.q))</f>
        <v>0.77815125038364363</v>
      </c>
      <c r="X7107" s="2"/>
    </row>
    <row r="7108" spans="1:24">
      <c r="A7108" s="1" t="str">
        <f>_xlfn.LET(_xlpm.sep," : ",CONCATENATE(O7108,_xlpm.sep,P7108))</f>
        <v>~schleigh~ : [ʃlaɪ]</v>
      </c>
      <c r="B7108" s="1">
        <f>_xlfn.LET(_xlpm.d,$G7108,_xlpm.k,_xlfn.CONCAT(LEFT(TRIM(B$1),1),"*"),COUNTIF(_xlpm.d,_xlpm.k))</f>
        <v>0</v>
      </c>
      <c r="C7108" s="1">
        <f>_xlfn.LET(_xlpm.d,$G7108,_xlpm.k,_xlfn.CONCAT(LEFT(TRIM(C$1),1),"*"),COUNTIF(_xlpm.d,_xlpm.k))</f>
        <v>0</v>
      </c>
      <c r="D7108" s="1">
        <f>_xlfn.LET(_xlpm.d,$G7108,_xlpm.k,_xlfn.CONCAT(LEFT(TRIM(D$1),1),"*"),COUNTIF(_xlpm.d,_xlpm.k))</f>
        <v>0</v>
      </c>
      <c r="E7108" s="1">
        <f>LOG(F7108+1,10)</f>
        <v>0.30102999566398114</v>
      </c>
      <c r="F7108" s="7">
        <v>1</v>
      </c>
      <c r="G7108" s="9" t="s">
        <v>5968</v>
      </c>
      <c r="H7108" s="4">
        <f>F7108/freq.sum.r6e</f>
        <v>4.9701789264413521E-5</v>
      </c>
      <c r="I7108" s="4" t="str">
        <f>_xlfn.LET(_xlpm.sep,":",_xlpm.w,$G7108,LEFT(_xlpm.w,FIND(_xlpm.sep,_xlpm.w)-1))</f>
        <v>ʃlaɪ</v>
      </c>
      <c r="J7108" s="4" t="str">
        <f>_xlfn.LET(_xlpm.sep,":",_xlpm.w,$G7108,RIGHT(_xlpm.w,LEN(_xlpm.w)-FIND(_xlpm.sep,_xlpm.w)))</f>
        <v>schleigh</v>
      </c>
      <c r="K7108" s="10">
        <f>_xlfn.LET(_xlpm.w,I7108,LEN(_xlpm.w))</f>
        <v>4</v>
      </c>
      <c r="L7108" s="10">
        <f>_xlfn.LET(_xlpm.w,J7108,LEN(_xlpm.w))</f>
        <v>8</v>
      </c>
      <c r="M7108" s="10">
        <f>_xlfn.LET(_xlpm.a,K7108,_xlpm.b,L7108,MAX(_xlpm.a,_xlpm.b))</f>
        <v>8</v>
      </c>
      <c r="N7108" s="10">
        <f>_xlfn.LET(_xlpm.d,(K7108,L7108),MAX(_xlpm.d)-MIN(_xlpm.d))</f>
        <v>4</v>
      </c>
      <c r="O7108" s="1" t="str">
        <f>_xlfn.LET(_xlpm.sep,":",_xlpm.w,$G7108,_xlfn.CONCAT("~",RIGHT(_xlpm.w,LEN(_xlpm.w)-FIND(_xlpm.sep,_xlpm.w)),"~"))</f>
        <v>~schleigh~</v>
      </c>
      <c r="P7108" s="1" t="str">
        <f>_xlfn.LET(_xlpm.sep,":",_xlpm.w,$G7108,_xlfn.CONCAT("[",LEFT(_xlpm.w,FIND(_xlpm.sep,_xlpm.w)-1),"]"))</f>
        <v>[ʃlaɪ]</v>
      </c>
      <c r="Q7108" s="14" cm="1">
        <f t="array" ref="Q7108">SUM(_xlfn._xlws.FILTER($H$2:$H$7109,_xlfn.MAP($O$2:$O$7109,_xlfn.LAMBDA(_xlpm.x,_xlpm.x=$O7108))))</f>
        <v>4.9701789264413521E-5</v>
      </c>
      <c r="R7108" s="14">
        <f>$H7108/Q7108</f>
        <v>1</v>
      </c>
      <c r="S7108" s="14" cm="1">
        <f t="array" ref="S7108">SUM(_xlfn._xlws.FILTER($H$2:$H$7109,_xlfn.MAP($P$2:$P$7109,_xlfn.LAMBDA(_xlpm.x,_xlpm.x=$P7108))))</f>
        <v>1.0934393638170974E-3</v>
      </c>
      <c r="T7108" s="14">
        <f>$H7108/S7108</f>
        <v>4.5454545454545456E-2</v>
      </c>
      <c r="U7108" s="14">
        <f>_xlfn.LET(_xlpm.freq,F7108,_xlpm.size,M7108+1,_xlpm.F,V7108,LOG(1+_xlpm.freq)*LOG(1+_xlpm.size)*_xlpm.F)</f>
        <v>2.6176521362085325E-2</v>
      </c>
      <c r="V7108" s="14">
        <f>_xlfn.LET(_xlpm.a,T7108,_xlpm.b,R7108,2*_xlpm.a*_xlpm.b/(_xlpm.a+_xlpm.b))</f>
        <v>8.6956521739130446E-2</v>
      </c>
      <c r="W7108" s="14">
        <f>_xlfn.LET(_xlpm.p,R7108,_xlpm.q,T7108,LOG(_xlpm.p/_xlpm.q))</f>
        <v>1.3424226808222062</v>
      </c>
      <c r="X7108" s="2"/>
    </row>
    <row r="7109" spans="1:24">
      <c r="A7109" s="1" t="str">
        <f>_xlfn.LET(_xlpm.sep," : ",CONCATENATE(O7109,_xlpm.sep,P7109))</f>
        <v>~nscioure~ : [nʃə]</v>
      </c>
      <c r="B7109" s="1">
        <f>_xlfn.LET(_xlpm.d,$G7109,_xlpm.k,_xlfn.CONCAT(LEFT(TRIM(B$1),1),"*"),COUNTIF(_xlpm.d,_xlpm.k))</f>
        <v>0</v>
      </c>
      <c r="C7109" s="1">
        <f>_xlfn.LET(_xlpm.d,$G7109,_xlpm.k,_xlfn.CONCAT(LEFT(TRIM(C$1),1),"*"),COUNTIF(_xlpm.d,_xlpm.k))</f>
        <v>0</v>
      </c>
      <c r="D7109" s="1">
        <f>_xlfn.LET(_xlpm.d,$G7109,_xlpm.k,_xlfn.CONCAT(LEFT(TRIM(D$1),1),"*"),COUNTIF(_xlpm.d,_xlpm.k))</f>
        <v>1</v>
      </c>
      <c r="E7109" s="1">
        <f>LOG(F7109+1,10)</f>
        <v>0.30102999566398114</v>
      </c>
      <c r="F7109" s="7">
        <v>1</v>
      </c>
      <c r="G7109" s="9" t="s">
        <v>3495</v>
      </c>
      <c r="H7109" s="4">
        <f>F7109/freq.sum.r6e</f>
        <v>4.9701789264413521E-5</v>
      </c>
      <c r="I7109" s="1" t="str">
        <f>_xlfn.LET(_xlpm.sep,":",_xlpm.w,$G7109,LEFT(_xlpm.w,FIND(_xlpm.sep,_xlpm.w)-1))</f>
        <v>nʃə</v>
      </c>
      <c r="J7109" s="1" t="str">
        <f>_xlfn.LET(_xlpm.sep,":",_xlpm.w,$G7109,RIGHT(_xlpm.w,LEN(_xlpm.w)-FIND(_xlpm.sep,_xlpm.w)))</f>
        <v>nscioure</v>
      </c>
      <c r="K7109" s="10">
        <f>_xlfn.LET(_xlpm.w,I7109,LEN(_xlpm.w))</f>
        <v>3</v>
      </c>
      <c r="L7109" s="10">
        <f>_xlfn.LET(_xlpm.w,J7109,LEN(_xlpm.w))</f>
        <v>8</v>
      </c>
      <c r="M7109" s="10">
        <f>_xlfn.LET(_xlpm.a,K7109,_xlpm.b,L7109,MAX(_xlpm.a,_xlpm.b))</f>
        <v>8</v>
      </c>
      <c r="N7109" s="10">
        <f>_xlfn.LET(_xlpm.d,(K7109,L7109),MAX(_xlpm.d)-MIN(_xlpm.d))</f>
        <v>5</v>
      </c>
      <c r="O7109" s="1" t="str">
        <f>_xlfn.LET(_xlpm.sep,":",_xlpm.w,$G7109,_xlfn.CONCAT("~",RIGHT(_xlpm.w,LEN(_xlpm.w)-FIND(_xlpm.sep,_xlpm.w)),"~"))</f>
        <v>~nscioure~</v>
      </c>
      <c r="P7109" s="1" t="str">
        <f>_xlfn.LET(_xlpm.sep,":",_xlpm.w,$G7109,_xlfn.CONCAT("[",LEFT(_xlpm.w,FIND(_xlpm.sep,_xlpm.w)-1),"]"))</f>
        <v>[nʃə]</v>
      </c>
      <c r="Q7109" s="14" cm="1">
        <f t="array" ref="Q7109">SUM(_xlfn._xlws.FILTER($H$2:$H$7117,_xlfn.MAP($O$2:$O$7117,_xlfn.LAMBDA(_xlpm.x,_xlpm.x=$O7109))))</f>
        <v>4.9701789264413521E-5</v>
      </c>
      <c r="R7109" s="14">
        <f>$H7109/Q7109</f>
        <v>1</v>
      </c>
      <c r="S7109" s="14" cm="1">
        <f t="array" ref="S7109">SUM(_xlfn._xlws.FILTER($H$2:$H$7117,_xlfn.MAP($P$2:$P$7117,_xlfn.LAMBDA(_xlpm.x,_xlpm.x=$P7109))))</f>
        <v>1.4910536779324055E-3</v>
      </c>
      <c r="T7109" s="14">
        <f>$H7109/S7109</f>
        <v>3.3333333333333333E-2</v>
      </c>
      <c r="U7109" s="14">
        <f>_xlfn.LET(_xlpm.freq,F7109,_xlpm.size,M7109+1,_xlpm.F,V7109,LOG(1+_xlpm.freq)*LOG(1+_xlpm.size)*_xlpm.F)</f>
        <v>1.9421290042837495E-2</v>
      </c>
      <c r="V7109" s="14">
        <f>_xlfn.LET(_xlpm.a,T7109,_xlpm.b,R7109,2*_xlpm.a*_xlpm.b/(_xlpm.a+_xlpm.b))</f>
        <v>6.4516129032258063E-2</v>
      </c>
      <c r="W7109" s="14">
        <f>_xlfn.LET(_xlpm.p,R7109,_xlpm.q,T7109,LOG(_xlpm.p/_xlpm.q))</f>
        <v>1.4771212547196624</v>
      </c>
      <c r="X7109" s="2"/>
    </row>
    <row r="7110" spans="1:24">
      <c r="B7110" s="7"/>
      <c r="C7110" s="5"/>
      <c r="D7110" s="3"/>
      <c r="E7110" s="3"/>
      <c r="F7110" s="1"/>
      <c r="G7110" s="1"/>
      <c r="H7110" s="1"/>
      <c r="I7110" s="1"/>
      <c r="J7110" s="1"/>
      <c r="K7110" s="1"/>
      <c r="L7110" s="3"/>
      <c r="M7110" s="3"/>
      <c r="N7110" s="3"/>
      <c r="P7110" s="4"/>
      <c r="V7110" s="4"/>
      <c r="W7110" s="6"/>
    </row>
    <row r="7111" spans="1:24">
      <c r="B7111" s="7"/>
      <c r="C7111" s="5"/>
      <c r="D7111" s="3"/>
      <c r="E7111" s="3"/>
      <c r="F7111" s="1"/>
      <c r="G7111" s="1"/>
      <c r="H7111" s="1"/>
      <c r="I7111" s="1"/>
      <c r="J7111" s="1"/>
      <c r="K7111" s="1"/>
      <c r="L7111" s="3"/>
      <c r="M7111" s="3"/>
      <c r="N7111" s="3"/>
      <c r="P7111" s="4"/>
      <c r="V7111" s="4"/>
      <c r="W7111" s="6"/>
    </row>
    <row r="7112" spans="1:24">
      <c r="B7112" s="8">
        <f>SUM(B2:B7109)</f>
        <v>837</v>
      </c>
      <c r="C7112" s="8">
        <f>SUM(C2:C7109)</f>
        <v>380</v>
      </c>
      <c r="D7112" s="8">
        <f>SUM(D2:D7109)</f>
        <v>709</v>
      </c>
      <c r="E7112" s="8">
        <f>SUM(E2:E7109)</f>
        <v>3316.7234191701841</v>
      </c>
      <c r="F7112" s="8">
        <f>SUM(F2:F7109)</f>
        <v>20120</v>
      </c>
      <c r="K7112" s="2" t="str">
        <f>K1</f>
        <v>sound.size</v>
      </c>
      <c r="L7112" s="2" t="str">
        <f>L1</f>
        <v>spell.size</v>
      </c>
      <c r="V7112" s="11"/>
      <c r="W7112" s="11" t="s">
        <v>22</v>
      </c>
      <c r="X7112" s="11" t="s">
        <v>23</v>
      </c>
    </row>
    <row r="7113" spans="1:24">
      <c r="J7113" s="2" t="s">
        <v>66</v>
      </c>
      <c r="K7113">
        <f>_xlfn.LET(_xlpm.d,K$2:K$7109,AVERAGE(_xlpm.d))</f>
        <v>2.799662352279122</v>
      </c>
      <c r="L7113">
        <f>_xlfn.LET(_xlpm.d,L$2:L$7109,AVERAGE(_xlpm.d))</f>
        <v>4.0921496904895891</v>
      </c>
      <c r="V7113" s="11" t="s">
        <v>24</v>
      </c>
      <c r="W7113" s="13">
        <f>_xlfn.LET(_xlpm.d,W$2:W$7109,COUNTIF(_xlpm.d,"&lt;0"))</f>
        <v>470</v>
      </c>
      <c r="X7113" s="12">
        <f>W7113/W$7116</f>
        <v>6.6122678671918969E-2</v>
      </c>
    </row>
    <row r="7114" spans="1:24">
      <c r="D7114" s="2" t="s">
        <v>66</v>
      </c>
      <c r="E7114">
        <f>_xlfn.LET(_xlpm.d,E$2:E$7109,AVERAGE(_xlpm.d))</f>
        <v>0.46661837636046483</v>
      </c>
      <c r="F7114">
        <f>_xlfn.LET(_xlpm.d,F$2:F$7109,AVERAGE(_xlpm.d))</f>
        <v>2.8306133933595947</v>
      </c>
      <c r="J7114" s="2" t="s">
        <v>67</v>
      </c>
      <c r="K7114">
        <f>_xlfn.LET(_xlpm.d,K$2:K$7109,MEDIAN(_xlpm.d))</f>
        <v>3</v>
      </c>
      <c r="L7114">
        <f>_xlfn.LET(_xlpm.d,L$2:L$7109,MEDIAN(_xlpm.d))</f>
        <v>4</v>
      </c>
      <c r="V7114" s="11" t="s">
        <v>25</v>
      </c>
      <c r="W7114" s="13">
        <f>_xlfn.LET(_xlpm.d,W$2:W$7109,COUNTIF(_xlpm.d,"=0"))</f>
        <v>96</v>
      </c>
      <c r="X7114" s="12">
        <f>W7114/W$7116</f>
        <v>1.3505908835115363E-2</v>
      </c>
    </row>
    <row r="7115" spans="1:24">
      <c r="D7115" s="2" t="s">
        <v>67</v>
      </c>
      <c r="E7115">
        <f>_xlfn.LET(_xlpm.d,E$2:E$7109,MEDIAN(_xlpm.d))</f>
        <v>0.30102999566398114</v>
      </c>
      <c r="F7115">
        <f>_xlfn.LET(_xlpm.d,F$2:F$7109,MEDIAN(_xlpm.d))</f>
        <v>1</v>
      </c>
      <c r="J7115" s="2" t="s">
        <v>68</v>
      </c>
      <c r="K7115">
        <f>_xlfn.LET(_xlpm.d,K$2:K$7109,MAX(_xlpm.d))</f>
        <v>6</v>
      </c>
      <c r="L7115">
        <f>_xlfn.LET(_xlpm.d,L$2:L$7109,MAX(_xlpm.d))</f>
        <v>8</v>
      </c>
      <c r="V7115" s="11" t="s">
        <v>26</v>
      </c>
      <c r="W7115" s="13">
        <f>_xlfn.LET(_xlpm.d,W$2:W$7109,COUNTIF(_xlpm.d,"&gt;0"))</f>
        <v>6542</v>
      </c>
      <c r="X7115" s="12">
        <f>W7115/W$7116</f>
        <v>0.92037141249296572</v>
      </c>
    </row>
    <row r="7116" spans="1:24">
      <c r="D7116" s="2" t="s">
        <v>68</v>
      </c>
      <c r="E7116">
        <f>_xlfn.LET(_xlpm.d,E$2:E$7109,MAX(_xlpm.d))</f>
        <v>1.3802112417116059</v>
      </c>
      <c r="F7116">
        <f>_xlfn.LET(_xlpm.d,F$2:F$7109,MAX(_xlpm.d))</f>
        <v>23</v>
      </c>
      <c r="J7116" s="2" t="s">
        <v>69</v>
      </c>
      <c r="K7116">
        <f>_xlfn.LET(_xlpm.d,K$2:K$7109,MIN(_xlpm.d))</f>
        <v>1</v>
      </c>
      <c r="L7116">
        <f>_xlfn.LET(_xlpm.d,L$2:L$7109,MIN(_xlpm.d))</f>
        <v>0</v>
      </c>
      <c r="V7116" s="11" t="s">
        <v>65</v>
      </c>
      <c r="W7116" s="11">
        <f>SUM(W7113:W7115)</f>
        <v>7108</v>
      </c>
      <c r="X7116" s="12">
        <f>SUM(X7113:X7115)</f>
        <v>1</v>
      </c>
    </row>
    <row r="7117" spans="1:24">
      <c r="D7117" s="2" t="s">
        <v>69</v>
      </c>
      <c r="E7117">
        <f>_xlfn.LET(_xlpm.d,E$2:E$7109,MIN(_xlpm.d))</f>
        <v>0.30102999566398114</v>
      </c>
      <c r="F7117">
        <f>_xlfn.LET(_xlpm.d,F$2:F$7109,MIN(_xlpm.d))</f>
        <v>1</v>
      </c>
      <c r="J7117" s="2" t="s">
        <v>70</v>
      </c>
      <c r="K7117">
        <f>_xlfn.LET(_xlpm.d,K$2:K$7109,STDEV(_xlpm.d))</f>
        <v>0.80177788845671238</v>
      </c>
      <c r="L7117">
        <f>_xlfn.LET(_xlpm.d,L$2:L$7109,STDEV(_xlpm.d))</f>
        <v>1.1053066640287061</v>
      </c>
    </row>
    <row r="7118" spans="1:24">
      <c r="D7118" s="2" t="s">
        <v>70</v>
      </c>
      <c r="E7118">
        <f>_xlfn.LET(_xlpm.d,E$2:E$7109,STDEV(_xlpm.d))</f>
        <v>0.25842235016739001</v>
      </c>
      <c r="F7118">
        <f>_xlfn.LET(_xlpm.d,F$2:F$7109,STDEV(_xlpm.d))</f>
        <v>4.434284139548633</v>
      </c>
    </row>
    <row r="7120" spans="1:24">
      <c r="E7120" s="2" t="str">
        <f>CONCATENATE("Distribution of ",E1)</f>
        <v>Distribution of log(pair.freq)</v>
      </c>
    </row>
    <row r="7121" spans="4:5">
      <c r="D7121" s="2">
        <v>2.6</v>
      </c>
      <c r="E7121">
        <f t="shared" ref="E7121:E7147" si="0">_xlfn.LET(_xlpm.d,E$2:E$7109,_xlpm.bin,$D7121:$D7122,_xlfn.SINGLE(FREQUENCY(_xlpm.d,_xlpm.bin)))</f>
        <v>0</v>
      </c>
    </row>
    <row r="7122" spans="4:5">
      <c r="D7122" s="2">
        <v>2.5</v>
      </c>
      <c r="E7122">
        <f t="shared" si="0"/>
        <v>0</v>
      </c>
    </row>
    <row r="7123" spans="4:5">
      <c r="D7123" s="2">
        <v>2.4</v>
      </c>
      <c r="E7123">
        <f t="shared" si="0"/>
        <v>0</v>
      </c>
    </row>
    <row r="7124" spans="4:5">
      <c r="D7124" s="2">
        <v>2.2999999999999998</v>
      </c>
      <c r="E7124">
        <f t="shared" si="0"/>
        <v>0</v>
      </c>
    </row>
    <row r="7125" spans="4:5">
      <c r="D7125" s="2">
        <v>2.2000000000000002</v>
      </c>
      <c r="E7125">
        <f t="shared" si="0"/>
        <v>0</v>
      </c>
    </row>
    <row r="7126" spans="4:5">
      <c r="D7126" s="2">
        <v>2.1</v>
      </c>
      <c r="E7126">
        <f t="shared" si="0"/>
        <v>0</v>
      </c>
    </row>
    <row r="7127" spans="4:5">
      <c r="D7127" s="2">
        <v>2</v>
      </c>
      <c r="E7127">
        <f t="shared" si="0"/>
        <v>0</v>
      </c>
    </row>
    <row r="7128" spans="4:5">
      <c r="D7128" s="2">
        <v>1.9</v>
      </c>
      <c r="E7128">
        <f t="shared" si="0"/>
        <v>0</v>
      </c>
    </row>
    <row r="7129" spans="4:5">
      <c r="D7129" s="2">
        <v>1.8</v>
      </c>
      <c r="E7129">
        <f t="shared" si="0"/>
        <v>0</v>
      </c>
    </row>
    <row r="7130" spans="4:5">
      <c r="D7130" s="2">
        <v>1.7</v>
      </c>
      <c r="E7130">
        <f t="shared" si="0"/>
        <v>0</v>
      </c>
    </row>
    <row r="7131" spans="4:5">
      <c r="D7131" s="2">
        <v>1.6</v>
      </c>
      <c r="E7131">
        <f t="shared" si="0"/>
        <v>0</v>
      </c>
    </row>
    <row r="7132" spans="4:5">
      <c r="D7132" s="2">
        <v>1.5</v>
      </c>
      <c r="E7132">
        <f t="shared" si="0"/>
        <v>0</v>
      </c>
    </row>
    <row r="7133" spans="4:5">
      <c r="D7133" s="2">
        <v>1.4</v>
      </c>
      <c r="E7133">
        <f t="shared" si="0"/>
        <v>317</v>
      </c>
    </row>
    <row r="7134" spans="4:5">
      <c r="D7134" s="2">
        <v>1.3</v>
      </c>
      <c r="E7134">
        <f t="shared" si="0"/>
        <v>0</v>
      </c>
    </row>
    <row r="7135" spans="4:5">
      <c r="D7135" s="2">
        <v>1.2</v>
      </c>
      <c r="E7135">
        <f t="shared" si="0"/>
        <v>0</v>
      </c>
    </row>
    <row r="7136" spans="4:5">
      <c r="D7136" s="2">
        <v>1.1000000000000001</v>
      </c>
      <c r="E7136">
        <f t="shared" si="0"/>
        <v>0</v>
      </c>
    </row>
    <row r="7137" spans="4:5">
      <c r="D7137" s="2">
        <v>1</v>
      </c>
      <c r="E7137">
        <f t="shared" si="0"/>
        <v>385</v>
      </c>
    </row>
    <row r="7138" spans="4:5">
      <c r="D7138" s="2">
        <v>0.9</v>
      </c>
      <c r="E7138">
        <f t="shared" si="0"/>
        <v>49</v>
      </c>
    </row>
    <row r="7139" spans="4:5">
      <c r="D7139" s="2">
        <v>0.8</v>
      </c>
      <c r="E7139">
        <f t="shared" si="0"/>
        <v>176</v>
      </c>
    </row>
    <row r="7140" spans="4:5">
      <c r="D7140" s="2">
        <v>0.7</v>
      </c>
      <c r="E7140">
        <f t="shared" si="0"/>
        <v>543</v>
      </c>
    </row>
    <row r="7141" spans="4:5">
      <c r="D7141" s="2">
        <v>0.6</v>
      </c>
      <c r="E7141">
        <f t="shared" si="0"/>
        <v>0</v>
      </c>
    </row>
    <row r="7142" spans="4:5">
      <c r="D7142" s="2">
        <v>0.5</v>
      </c>
      <c r="E7142">
        <f t="shared" si="0"/>
        <v>1798</v>
      </c>
    </row>
    <row r="7143" spans="4:5">
      <c r="D7143" s="2">
        <v>0.4</v>
      </c>
      <c r="E7143">
        <f t="shared" si="0"/>
        <v>3840</v>
      </c>
    </row>
    <row r="7144" spans="4:5">
      <c r="D7144" s="2">
        <v>0.3</v>
      </c>
      <c r="E7144">
        <f t="shared" si="0"/>
        <v>0</v>
      </c>
    </row>
    <row r="7145" spans="4:5">
      <c r="D7145" s="2">
        <v>0.2</v>
      </c>
      <c r="E7145">
        <f t="shared" si="0"/>
        <v>0</v>
      </c>
    </row>
    <row r="7146" spans="4:5">
      <c r="D7146" s="2">
        <v>0.1</v>
      </c>
      <c r="E7146">
        <f t="shared" si="0"/>
        <v>0</v>
      </c>
    </row>
    <row r="7147" spans="4:5">
      <c r="D7147" s="2">
        <v>0</v>
      </c>
      <c r="E7147">
        <f t="shared" si="0"/>
        <v>0</v>
      </c>
    </row>
  </sheetData>
  <phoneticPr fontId="1"/>
  <conditionalFormatting sqref="B7110:B7111 F2:F7109">
    <cfRule type="colorScale" priority="9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E7109">
    <cfRule type="cellIs" dxfId="0" priority="4" operator="equal">
      <formula>1</formula>
    </cfRule>
  </conditionalFormatting>
  <conditionalFormatting sqref="H2:H7109">
    <cfRule type="colorScale" priority="90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7110:P7111">
    <cfRule type="colorScale" priority="5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T2:T7109">
    <cfRule type="colorScale" priority="910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U2:U7109 R2:R7109">
    <cfRule type="colorScale" priority="91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V2:V7109">
    <cfRule type="colorScale" priority="91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V7110:V7111">
    <cfRule type="colorScale" priority="7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W2:W7109">
    <cfRule type="colorScale" priority="91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pageSetup paperSize="9" orientation="portrait" horizontalDpi="0" verticalDpi="0"/>
  <drawing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ONC.1gram</vt:lpstr>
      <vt:lpstr>ONC.1gram!freq.sum.r6e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黒田 航</dc:creator>
  <cp:keywords/>
  <dc:description/>
  <cp:lastModifiedBy>Kuroda, Kow</cp:lastModifiedBy>
  <dcterms:created xsi:type="dcterms:W3CDTF">2022-09-20T08:59:52Z</dcterms:created>
  <dcterms:modified xsi:type="dcterms:W3CDTF">2023-09-09T00:11:07Z</dcterms:modified>
  <cp:category/>
</cp:coreProperties>
</file>